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7c979f57d71a88a/Campaign/PDC/"/>
    </mc:Choice>
  </mc:AlternateContent>
  <xr:revisionPtr revIDLastSave="186" documentId="8_{08E712AB-0CED-4358-9F44-96AF741E4ECC}" xr6:coauthVersionLast="47" xr6:coauthVersionMax="47" xr10:uidLastSave="{3F372674-EB45-4B80-99B7-8397EAB2D60D}"/>
  <bookViews>
    <workbookView xWindow="-120" yWindow="-120" windowWidth="29040" windowHeight="15720" activeTab="1" xr2:uid="{00000000-000D-0000-FFFF-FFFF00000000}"/>
  </bookViews>
  <sheets>
    <sheet name="Campaign_Finance_Summary" sheetId="1" r:id="rId1"/>
    <sheet name="Pivot Table" sheetId="2" r:id="rId2"/>
  </sheets>
  <definedNames>
    <definedName name="_xlnm._FilterDatabase" localSheetId="0" hidden="1">Campaign_Finance_Summary!$A$1:$BH$2304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" l="1"/>
  <c r="B21" i="2"/>
  <c r="C16" i="2"/>
  <c r="E20" i="2"/>
  <c r="F16" i="2"/>
  <c r="H15" i="2"/>
  <c r="B15" i="2"/>
  <c r="D20" i="2"/>
  <c r="E16" i="2"/>
  <c r="G16" i="2"/>
  <c r="J21" i="2"/>
  <c r="G21" i="2"/>
  <c r="F20" i="2"/>
  <c r="F15" i="2"/>
  <c r="J20" i="2"/>
  <c r="F21" i="2"/>
  <c r="G20" i="2"/>
  <c r="BF9" i="2"/>
  <c r="D21" i="2"/>
  <c r="D16" i="2"/>
  <c r="I21" i="2"/>
  <c r="E21" i="2"/>
  <c r="BF11" i="2"/>
  <c r="BF8" i="2"/>
  <c r="G15" i="2"/>
  <c r="I20" i="2"/>
  <c r="B20" i="2"/>
  <c r="H21" i="2"/>
  <c r="C21" i="2"/>
  <c r="C15" i="2"/>
  <c r="H20" i="2"/>
  <c r="J16" i="2"/>
  <c r="J15" i="2"/>
  <c r="E15" i="2"/>
  <c r="C20" i="2"/>
  <c r="D15" i="2"/>
  <c r="B16" i="2"/>
  <c r="I16" i="2"/>
  <c r="I15" i="2"/>
  <c r="I17" i="2" l="1"/>
  <c r="D17" i="2"/>
  <c r="C22" i="2"/>
  <c r="E17" i="2"/>
  <c r="J17" i="2"/>
  <c r="K23" i="2" s="1"/>
  <c r="K17" i="2"/>
  <c r="H22" i="2"/>
  <c r="C17" i="2"/>
  <c r="B22" i="2"/>
  <c r="I22" i="2"/>
  <c r="G17" i="2"/>
  <c r="G22" i="2"/>
  <c r="J22" i="2"/>
  <c r="F17" i="2"/>
  <c r="F22" i="2"/>
  <c r="D22" i="2"/>
  <c r="B17" i="2"/>
  <c r="H17" i="2"/>
  <c r="E22" i="2"/>
</calcChain>
</file>

<file path=xl/sharedStrings.xml><?xml version="1.0" encoding="utf-8"?>
<sst xmlns="http://schemas.openxmlformats.org/spreadsheetml/2006/main" count="183905" uniqueCount="40686">
  <si>
    <t>id</t>
  </si>
  <si>
    <t>filer_id</t>
  </si>
  <si>
    <t>filer_type</t>
  </si>
  <si>
    <t>filing_type</t>
  </si>
  <si>
    <t>receipt_date</t>
  </si>
  <si>
    <t>election_year</t>
  </si>
  <si>
    <t>candidate_committee_status</t>
  </si>
  <si>
    <t>filer_name</t>
  </si>
  <si>
    <t>committee_acronym</t>
  </si>
  <si>
    <t>committee_address</t>
  </si>
  <si>
    <t>committee_city</t>
  </si>
  <si>
    <t>committee_county</t>
  </si>
  <si>
    <t>committee_state</t>
  </si>
  <si>
    <t>committee_zip</t>
  </si>
  <si>
    <t>committee_email</t>
  </si>
  <si>
    <t>candidate_email</t>
  </si>
  <si>
    <t>candidate_committee_phone</t>
  </si>
  <si>
    <t>office</t>
  </si>
  <si>
    <t>office_code</t>
  </si>
  <si>
    <t>jurisdiction</t>
  </si>
  <si>
    <t>jurisdiction_code</t>
  </si>
  <si>
    <t>jurisdiction_county</t>
  </si>
  <si>
    <t>jurisdiction_type</t>
  </si>
  <si>
    <t>committee_category</t>
  </si>
  <si>
    <t>political_committee_type</t>
  </si>
  <si>
    <t>bonafide_committee</t>
  </si>
  <si>
    <t>bonafide_type</t>
  </si>
  <si>
    <t>position</t>
  </si>
  <si>
    <t>party_code</t>
  </si>
  <si>
    <t>party</t>
  </si>
  <si>
    <t>election_date</t>
  </si>
  <si>
    <t>reporting_option</t>
  </si>
  <si>
    <t>primary_election_status</t>
  </si>
  <si>
    <t>general_election_status</t>
  </si>
  <si>
    <t>election_status</t>
  </si>
  <si>
    <t>exempt_nonexempt</t>
  </si>
  <si>
    <t>ballot_committee</t>
  </si>
  <si>
    <t>ballot_number</t>
  </si>
  <si>
    <t>for_or_against</t>
  </si>
  <si>
    <t>other_pac</t>
  </si>
  <si>
    <t>treasurer_address</t>
  </si>
  <si>
    <t>treasurer_city</t>
  </si>
  <si>
    <t>treasurer_state</t>
  </si>
  <si>
    <t>treasurer_zip</t>
  </si>
  <si>
    <t>treasurer_phone</t>
  </si>
  <si>
    <t>MAYCJ  504</t>
  </si>
  <si>
    <t>CA</t>
  </si>
  <si>
    <t>Electronic</t>
  </si>
  <si>
    <t>Candidate declared</t>
  </si>
  <si>
    <t>127 N WYNNE ST</t>
  </si>
  <si>
    <t>COLVILLE</t>
  </si>
  <si>
    <t>STEVENS</t>
  </si>
  <si>
    <t>WA</t>
  </si>
  <si>
    <t>OSWIN@PLIX.COM</t>
  </si>
  <si>
    <t>STATE REPRESENTATIVE</t>
  </si>
  <si>
    <t>LEG DISTRICT 07 - HOUSE</t>
  </si>
  <si>
    <t>OKANOGAN</t>
  </si>
  <si>
    <t>Legislative</t>
  </si>
  <si>
    <t>R</t>
  </si>
  <si>
    <t>REPUBLICAN</t>
  </si>
  <si>
    <t>Qualified for general</t>
  </si>
  <si>
    <t>Won in general</t>
  </si>
  <si>
    <t>Incumbent</t>
  </si>
  <si>
    <t>HUDGZ2 168</t>
  </si>
  <si>
    <t>Candidate withdrew</t>
  </si>
  <si>
    <t>HUDGINS ZACHARY L</t>
  </si>
  <si>
    <t>4512 S 136TH ST</t>
  </si>
  <si>
    <t>TUKWILA</t>
  </si>
  <si>
    <t>KING</t>
  </si>
  <si>
    <t>ZACK@ZACKHUDGINS.INFO</t>
  </si>
  <si>
    <t>SECRETARY OF STATE</t>
  </si>
  <si>
    <t>Statewide</t>
  </si>
  <si>
    <t>D</t>
  </si>
  <si>
    <t>Not in primary</t>
  </si>
  <si>
    <t>812 CAMAS AVE NE</t>
  </si>
  <si>
    <t>RENTON</t>
  </si>
  <si>
    <t>VANDK  382</t>
  </si>
  <si>
    <t>Candidate discontinued campaign</t>
  </si>
  <si>
    <t>10 SABLE CT</t>
  </si>
  <si>
    <t>SEQUIM</t>
  </si>
  <si>
    <t>CLALLAM</t>
  </si>
  <si>
    <t>KEVINVANDEWEGE@HOTMAIL.COM</t>
  </si>
  <si>
    <t>LEG DISTRICT 24 - HOUSE</t>
  </si>
  <si>
    <t>PO BOX 9100</t>
  </si>
  <si>
    <t>BRAUJ  532</t>
  </si>
  <si>
    <t>Candidate registered</t>
  </si>
  <si>
    <t>P.O. BOX 234</t>
  </si>
  <si>
    <t>CHEHALIS</t>
  </si>
  <si>
    <t>LEWIS</t>
  </si>
  <si>
    <t>DDDHUSTON@COMCAST.NET</t>
  </si>
  <si>
    <t>STATE SENATOR</t>
  </si>
  <si>
    <t>LEG DISTRICT 20 - SENATE</t>
  </si>
  <si>
    <t>1004 SHOREY RD.</t>
  </si>
  <si>
    <t>TRACC  354</t>
  </si>
  <si>
    <t>PO BOX 314</t>
  </si>
  <si>
    <t>RICHLAND</t>
  </si>
  <si>
    <t>BENTON</t>
  </si>
  <si>
    <t>VOTECHRISTRACY@FRONTIER.COM</t>
  </si>
  <si>
    <t>LEG DISTRICT 08 - HOUSE</t>
  </si>
  <si>
    <t>Lost in general</t>
  </si>
  <si>
    <t>Open seat</t>
  </si>
  <si>
    <t>SEATTLE</t>
  </si>
  <si>
    <t>SIEGS  224</t>
  </si>
  <si>
    <t>A</t>
  </si>
  <si>
    <t>PO BOX 715</t>
  </si>
  <si>
    <t>SPOKANE</t>
  </si>
  <si>
    <t>LEG DISTRICT 06 - HOUSE</t>
  </si>
  <si>
    <t>Candidate</t>
  </si>
  <si>
    <t>CALDM  366</t>
  </si>
  <si>
    <t>PO BOX 1710</t>
  </si>
  <si>
    <t>PORT ORCHARD</t>
  </si>
  <si>
    <t>KITSAP</t>
  </si>
  <si>
    <t>DAWGPERRY@GMAIL.COM</t>
  </si>
  <si>
    <t>MICHELLE@MICHELLECALDIER.COM</t>
  </si>
  <si>
    <t>LEG DISTRICT 26 - HOUSE</t>
  </si>
  <si>
    <t>PIERCE</t>
  </si>
  <si>
    <t>PO BOX 1283</t>
  </si>
  <si>
    <t>PUYALLUP</t>
  </si>
  <si>
    <t>SHELT  548</t>
  </si>
  <si>
    <t>PO BOX G</t>
  </si>
  <si>
    <t>HOODSPORT</t>
  </si>
  <si>
    <t>MASON</t>
  </si>
  <si>
    <t>LEG DISTRICT 35 - SENATE</t>
  </si>
  <si>
    <t>KILDC  466</t>
  </si>
  <si>
    <t>PO BOX 65431</t>
  </si>
  <si>
    <t>UNIVERSITY PLACE</t>
  </si>
  <si>
    <t>INFO@CHRISTINEKILDUFF.COM</t>
  </si>
  <si>
    <t>LEG DISTRICT 28 - HOUSE</t>
  </si>
  <si>
    <t>349 16TH AVE E #60</t>
  </si>
  <si>
    <t>SWANKA 626</t>
  </si>
  <si>
    <t>SWANSON KURT A</t>
  </si>
  <si>
    <t>1206 COWEEMAN LN</t>
  </si>
  <si>
    <t>KELSO</t>
  </si>
  <si>
    <t>COWLITZ</t>
  </si>
  <si>
    <t>LEG DISTRICT 19 - HOUSE</t>
  </si>
  <si>
    <t>MULLM  027</t>
  </si>
  <si>
    <t>2525 NE PARK DR #A</t>
  </si>
  <si>
    <t>ISSAQUAH</t>
  </si>
  <si>
    <t>MULLETM@HOTMAIL.COM</t>
  </si>
  <si>
    <t>LEG DISTRICT 05 - SENATE</t>
  </si>
  <si>
    <t>119 1ST AVE S STE 320</t>
  </si>
  <si>
    <t>KRUGM2 466</t>
  </si>
  <si>
    <t>PO BOX 65195</t>
  </si>
  <si>
    <t>TACOMA</t>
  </si>
  <si>
    <t>ELECTMARILEAVITT@GMAIL.COM</t>
  </si>
  <si>
    <t>FRAMN  111</t>
  </si>
  <si>
    <t>C</t>
  </si>
  <si>
    <t>PO BOX 99143</t>
  </si>
  <si>
    <t>MANAGER@NOELFRAME.COM</t>
  </si>
  <si>
    <t>LEG DISTRICT 36 - HOUSE</t>
  </si>
  <si>
    <t>Unopposed in general</t>
  </si>
  <si>
    <t>HUNTS  506</t>
  </si>
  <si>
    <t>HUNT SAMUEL W</t>
  </si>
  <si>
    <t>PO BOX 2573</t>
  </si>
  <si>
    <t>OLYMPIA</t>
  </si>
  <si>
    <t>THURSTON</t>
  </si>
  <si>
    <t>REPSAMHUNT@COMCAST.NET</t>
  </si>
  <si>
    <t>LEG DISTRICT 22 - HOUSE</t>
  </si>
  <si>
    <t>8729 FERNWOOD ST NE</t>
  </si>
  <si>
    <t>GUINS  011</t>
  </si>
  <si>
    <t>GUINN SANDRA L</t>
  </si>
  <si>
    <t>19011 88TH PLACE NE</t>
  </si>
  <si>
    <t>BOTHELL</t>
  </si>
  <si>
    <t>JEFFGUINN@FRONTIER.COM</t>
  </si>
  <si>
    <t>LEG DISTRICT 01 - HOUSE</t>
  </si>
  <si>
    <t>19010 88TH PLACE NE</t>
  </si>
  <si>
    <t>HABIC  004</t>
  </si>
  <si>
    <t>11900 NE 1ST STREET, SUITE 300</t>
  </si>
  <si>
    <t>BELLEVUE</t>
  </si>
  <si>
    <t>INFO@CYRUSHABIB.COM</t>
  </si>
  <si>
    <t>CYRUS@CYRUSHABIB.COM</t>
  </si>
  <si>
    <t>LIEUTENANT GOVERNOR</t>
  </si>
  <si>
    <t>HARTG  338</t>
  </si>
  <si>
    <t>ORTING</t>
  </si>
  <si>
    <t>LEG DISTRICT 02 - HOUSE</t>
  </si>
  <si>
    <t>FIGUJ  466</t>
  </si>
  <si>
    <t>JAVFIG@COMCAST.NET</t>
  </si>
  <si>
    <t>Lost in primary</t>
  </si>
  <si>
    <t>HICKE  027</t>
  </si>
  <si>
    <t>HICKS ESSIE S</t>
  </si>
  <si>
    <t>22525 SE 64TH PL #298</t>
  </si>
  <si>
    <t>ESSIE@ESSIEHICKS.COM</t>
  </si>
  <si>
    <t>LEG DISTRICT 05 - HOUSE</t>
  </si>
  <si>
    <t>349 16TH AVE E #302</t>
  </si>
  <si>
    <t>RYLAM  092</t>
  </si>
  <si>
    <t>1402 LAKE TAPPS PKWY SE STE F104-343</t>
  </si>
  <si>
    <t>AUBURN</t>
  </si>
  <si>
    <t>MRYLANDS@GMAIL.COM</t>
  </si>
  <si>
    <t>LEG DISTRICT 31 - SENATE</t>
  </si>
  <si>
    <t>NELSS2 070</t>
  </si>
  <si>
    <t>NELSON SHARON K</t>
  </si>
  <si>
    <t>7318 SW 258TH PL</t>
  </si>
  <si>
    <t>VASHON</t>
  </si>
  <si>
    <t>SHARONKNELSON49@YAHOO.COM</t>
  </si>
  <si>
    <t>LEG DISTRICT 34 - SENATE</t>
  </si>
  <si>
    <t>Unopposed in primary</t>
  </si>
  <si>
    <t>FARIG  223</t>
  </si>
  <si>
    <t>526 N WEST AVE PMB 118</t>
  </si>
  <si>
    <t>ARLINGTON</t>
  </si>
  <si>
    <t>SNOHOMISH</t>
  </si>
  <si>
    <t>GEORGENE4STATE@GMAIL.COM</t>
  </si>
  <si>
    <t>LEG DISTRICT 39 - HOUSE</t>
  </si>
  <si>
    <t>LEG DISTRICT 27 - HOUSE</t>
  </si>
  <si>
    <t>FIRCREST</t>
  </si>
  <si>
    <t>PARKK  201</t>
  </si>
  <si>
    <t>PARKER KEVIN C</t>
  </si>
  <si>
    <t>PO BOX 198</t>
  </si>
  <si>
    <t>KEVINCHARLESPARKER@GMAIL.COM</t>
  </si>
  <si>
    <t>KRISD  291</t>
  </si>
  <si>
    <t>KRISTIANSEN DANIEL P</t>
  </si>
  <si>
    <t>PO BOX 2007</t>
  </si>
  <si>
    <t>1087-HIDDEN VALLEY RD.</t>
  </si>
  <si>
    <t>CLEELUM</t>
  </si>
  <si>
    <t>POLLP  198</t>
  </si>
  <si>
    <t>PO BOX 13323</t>
  </si>
  <si>
    <t>DES MOINES</t>
  </si>
  <si>
    <t>LEG DISTRICT 33 - HOUSE</t>
  </si>
  <si>
    <t>LIIAM  204</t>
  </si>
  <si>
    <t>LIIAS MARKO S</t>
  </si>
  <si>
    <t>119 1ST AVENUE SOUTH, SUITE 320</t>
  </si>
  <si>
    <t>JAY@BLUEWAVEPOLITICS.COM</t>
  </si>
  <si>
    <t>MARKO@MARKOLIIAS.COM</t>
  </si>
  <si>
    <t>STATE TREASURER</t>
  </si>
  <si>
    <t>WYLIS  660</t>
  </si>
  <si>
    <t>6400 NE HIGHWAY 99, SUITE G340</t>
  </si>
  <si>
    <t>VANCOUVER</t>
  </si>
  <si>
    <t>CLARK</t>
  </si>
  <si>
    <t>LINDAMCLAIN@COMCAST.NET</t>
  </si>
  <si>
    <t>LEG DISTRICT 49 - HOUSE</t>
  </si>
  <si>
    <t>7410 NW 16TH AVE</t>
  </si>
  <si>
    <t>WRIGS  055</t>
  </si>
  <si>
    <t>16005 114TH AVE SE</t>
  </si>
  <si>
    <t>SARAHM57@YAHOO.COM</t>
  </si>
  <si>
    <t>LEG DISTRICT 11 - HOUSE</t>
  </si>
  <si>
    <t>KIRBS  409</t>
  </si>
  <si>
    <t>9415 TACOMA AVE S</t>
  </si>
  <si>
    <t>STEVEKIRBY@HARBORNET.COM</t>
  </si>
  <si>
    <t>LEG DISTRICT 29 - HOUSE</t>
  </si>
  <si>
    <t>ROSSC  937</t>
  </si>
  <si>
    <t>PO BOX 996</t>
  </si>
  <si>
    <t>NACHES</t>
  </si>
  <si>
    <t>YAKIMA</t>
  </si>
  <si>
    <t>CHARLESNACHES@AOL.COM</t>
  </si>
  <si>
    <t>LEG DISTRICT 14 - HOUSE</t>
  </si>
  <si>
    <t>FROCD  111</t>
  </si>
  <si>
    <t>PO BOX 2114</t>
  </si>
  <si>
    <t>DSFROCKT@HOTMAIL.COM</t>
  </si>
  <si>
    <t>LEG DISTRICT 46 - SENATE</t>
  </si>
  <si>
    <t>603 STEWART ST #819</t>
  </si>
  <si>
    <t>HAWKB  802</t>
  </si>
  <si>
    <t>630 VALLEY MALL PARKWAY, BOX 621</t>
  </si>
  <si>
    <t>EAST WENATCHEE</t>
  </si>
  <si>
    <t>DOUGLAS</t>
  </si>
  <si>
    <t>CAMPAIGN@BRADHAWKINS.ORG</t>
  </si>
  <si>
    <t>LEG DISTRICT 12 - HOUSE</t>
  </si>
  <si>
    <t>CHELAN</t>
  </si>
  <si>
    <t>OSULR  104</t>
  </si>
  <si>
    <t>PO BOX 14588</t>
  </si>
  <si>
    <t>LEG DISTRICT 37 - SENATE</t>
  </si>
  <si>
    <t>WAITJ  205</t>
  </si>
  <si>
    <t>LEG DISTRICT 03 - HOUSE</t>
  </si>
  <si>
    <t>GOLDP  840</t>
  </si>
  <si>
    <t>GOLDMARK PETER J</t>
  </si>
  <si>
    <t>PO BOX 12917</t>
  </si>
  <si>
    <t>INFO@VOTEPETERGOLDMARK.COM</t>
  </si>
  <si>
    <t>PUBLIC LANDS COMMISSIONER</t>
  </si>
  <si>
    <t>603 STEWART STREET #819</t>
  </si>
  <si>
    <t>SHORS  101</t>
  </si>
  <si>
    <t>SHELLY@VOTE4SHELLY.COM</t>
  </si>
  <si>
    <t>LEG DISTRICT 07 - SENATE</t>
  </si>
  <si>
    <t>BAUMM  228</t>
  </si>
  <si>
    <t>PO BOX 171</t>
  </si>
  <si>
    <t>MICHAEL@VOTEBAUMGARTNER.COM</t>
  </si>
  <si>
    <t>LEG DISTRICT 06 - SENATE</t>
  </si>
  <si>
    <t>MCCAP  406</t>
  </si>
  <si>
    <t>STATE AUDITOR</t>
  </si>
  <si>
    <t>JOHNN  948</t>
  </si>
  <si>
    <t>JOHNSON NORMAN M</t>
  </si>
  <si>
    <t>55 W WASHINGTON AVE #83</t>
  </si>
  <si>
    <t>YAKIMANORM@AOL.COM</t>
  </si>
  <si>
    <t>ROACP  002</t>
  </si>
  <si>
    <t>ROACH PAM</t>
  </si>
  <si>
    <t>PO BOX 682</t>
  </si>
  <si>
    <t>P O BOX 682</t>
  </si>
  <si>
    <t>ESLIC  294</t>
  </si>
  <si>
    <t>803 MAIN ST</t>
  </si>
  <si>
    <t>SULTAN</t>
  </si>
  <si>
    <t>A4BOOK@GMAIL.COM</t>
  </si>
  <si>
    <t>SAIDM  823</t>
  </si>
  <si>
    <t>Paper</t>
  </si>
  <si>
    <t>EPHRATA</t>
  </si>
  <si>
    <t>GRANT</t>
  </si>
  <si>
    <t>LEG DISTRICT 13 - SENATE</t>
  </si>
  <si>
    <t>MCKER  006</t>
  </si>
  <si>
    <t>MCKENNA ROBERT M</t>
  </si>
  <si>
    <t>MCKENNA</t>
  </si>
  <si>
    <t>PO BOX 52866</t>
  </si>
  <si>
    <t>ATTORNEY GENERAL</t>
  </si>
  <si>
    <t>14205 SE 36TH ST SUITE 100</t>
  </si>
  <si>
    <t>THARS  382</t>
  </si>
  <si>
    <t>PO BOX 834</t>
  </si>
  <si>
    <t>STHARINGER@GMAIL.COM</t>
  </si>
  <si>
    <t>1563 TOWNE RD</t>
  </si>
  <si>
    <t>REEDP  390</t>
  </si>
  <si>
    <t>16622 88TH ST E</t>
  </si>
  <si>
    <t>SUMNER</t>
  </si>
  <si>
    <t>LEG DISTRICT 31 - HOUSE</t>
  </si>
  <si>
    <t>FIFE</t>
  </si>
  <si>
    <t>LEVEP  385</t>
  </si>
  <si>
    <t>LEVESQUE PEGGY L</t>
  </si>
  <si>
    <t>PO BOX 62</t>
  </si>
  <si>
    <t>SOUTH PRAIRIE</t>
  </si>
  <si>
    <t>PEGGYLLEVESQUE@COMCAST.NET</t>
  </si>
  <si>
    <t>SUTIT  626</t>
  </si>
  <si>
    <t>SUTINEN TIMO S</t>
  </si>
  <si>
    <t>PO BOX 1253</t>
  </si>
  <si>
    <t>LONGVIEW</t>
  </si>
  <si>
    <t>SUTINENTIM@GMAIL.COM</t>
  </si>
  <si>
    <t>FAGAS  163</t>
  </si>
  <si>
    <t>FAGAN SUSAN K</t>
  </si>
  <si>
    <t>PO BOX 1471</t>
  </si>
  <si>
    <t>PULLMAN</t>
  </si>
  <si>
    <t>WHITMAN</t>
  </si>
  <si>
    <t>SUSAN@SUSANFAGAN.COM</t>
  </si>
  <si>
    <t>LEG DISTRICT 09 - HOUSE</t>
  </si>
  <si>
    <t>APPLS  370</t>
  </si>
  <si>
    <t>PO BOX 2140</t>
  </si>
  <si>
    <t>POULSBO</t>
  </si>
  <si>
    <t>ANDRUS@EMBARQMAIL.COM</t>
  </si>
  <si>
    <t>LEG DISTRICT 23 - HOUSE</t>
  </si>
  <si>
    <t>SELLM  201</t>
  </si>
  <si>
    <t>PO BOX 12395</t>
  </si>
  <si>
    <t>EVERETT</t>
  </si>
  <si>
    <t>MIKESELLS@AOL.COM</t>
  </si>
  <si>
    <t>LEG DISTRICT 38 - HOUSE</t>
  </si>
  <si>
    <t>LYLE</t>
  </si>
  <si>
    <t>2817 COLBY AVE</t>
  </si>
  <si>
    <t>MCMAR  208</t>
  </si>
  <si>
    <t>PO BOX 13812</t>
  </si>
  <si>
    <t>MILL CREEK</t>
  </si>
  <si>
    <t>DICK.MCMANUS@YAHOO.COM</t>
  </si>
  <si>
    <t>LEG DISTRICT 21 - HOUSE</t>
  </si>
  <si>
    <t>CARLR  119</t>
  </si>
  <si>
    <t>CARLYLE REUVEN M</t>
  </si>
  <si>
    <t>MAIL@REUVENCARLYLE.COM</t>
  </si>
  <si>
    <t>REUVEN@GROUPCARLYLE.COM</t>
  </si>
  <si>
    <t>GASED  362</t>
  </si>
  <si>
    <t>GASE DANIEL E</t>
  </si>
  <si>
    <t>1115 E FRONT ST</t>
  </si>
  <si>
    <t>PORT ANGELES</t>
  </si>
  <si>
    <t>KROGM  225</t>
  </si>
  <si>
    <t>2423 G ST</t>
  </si>
  <si>
    <t>BELLINGHAM</t>
  </si>
  <si>
    <t>WHATCOM</t>
  </si>
  <si>
    <t>MTTKRGH@GMAIL.COM</t>
  </si>
  <si>
    <t>LEG DISTRICT 42 - HOUSE</t>
  </si>
  <si>
    <t>VERNM  201</t>
  </si>
  <si>
    <t>VERNER MARY B</t>
  </si>
  <si>
    <t>PO BOX 3914</t>
  </si>
  <si>
    <t>TEAMVERNER@MARYVERNER.COM</t>
  </si>
  <si>
    <t>SIZEB  042</t>
  </si>
  <si>
    <t>KENT</t>
  </si>
  <si>
    <t>LEG DISTRICT 47 - HOUSE</t>
  </si>
  <si>
    <t>COVINGTON</t>
  </si>
  <si>
    <t>CLOUJ  336</t>
  </si>
  <si>
    <t>PO BOX 7081</t>
  </si>
  <si>
    <t>KENNEWICK</t>
  </si>
  <si>
    <t>JILED  642</t>
  </si>
  <si>
    <t>16506 NE 14TH AVENUE</t>
  </si>
  <si>
    <t>RIDGEFIELD</t>
  </si>
  <si>
    <t>DAMION@DAMIONEJILES.COM</t>
  </si>
  <si>
    <t>LEG DISTRICT 17 - HOUSE</t>
  </si>
  <si>
    <t>12602 NE 25TH WAY</t>
  </si>
  <si>
    <t>SENNT  040</t>
  </si>
  <si>
    <t>PO BOX 910</t>
  </si>
  <si>
    <t>MERCER ISLAND</t>
  </si>
  <si>
    <t>ELECTTANASENN@GMAIL.COM</t>
  </si>
  <si>
    <t>LEG DISTRICT 41 - HOUSE</t>
  </si>
  <si>
    <t>ORWAT  166</t>
  </si>
  <si>
    <t>17837 FIRST AVE S #299</t>
  </si>
  <si>
    <t>NORMANDY PARK</t>
  </si>
  <si>
    <t>TINA.ORWALL@GMAIL.COM</t>
  </si>
  <si>
    <t>MORRD  374</t>
  </si>
  <si>
    <t>MORRELL DAWN</t>
  </si>
  <si>
    <t>2106 MANORWOOD DR SE</t>
  </si>
  <si>
    <t>VOTEDAWNMORRELL@GMAIL.COM</t>
  </si>
  <si>
    <t>LEG DISTRICT 25 - HOUSE</t>
  </si>
  <si>
    <t>DURSB  408</t>
  </si>
  <si>
    <t>214 S 67TH ST,</t>
  </si>
  <si>
    <t>INFO@VOTEDURST.COM</t>
  </si>
  <si>
    <t>214 S 67TH ST</t>
  </si>
  <si>
    <t>BREVD  274</t>
  </si>
  <si>
    <t>114 SO. 5TH ST.</t>
  </si>
  <si>
    <t>MOUNT VERNON</t>
  </si>
  <si>
    <t>SKAGIT</t>
  </si>
  <si>
    <t>LEG DISTRICT 10 - HOUSE</t>
  </si>
  <si>
    <t>MAY R  240</t>
  </si>
  <si>
    <t>MAY RICHARD F</t>
  </si>
  <si>
    <t>F</t>
  </si>
  <si>
    <t>PO BOX 294</t>
  </si>
  <si>
    <t>CUSTER</t>
  </si>
  <si>
    <t>RICHARDMAY42@AOL.COM</t>
  </si>
  <si>
    <t>LEG DISTRICT 42 - SENATE</t>
  </si>
  <si>
    <t>PRENM  178</t>
  </si>
  <si>
    <t>PRENTICE MARGARITA L</t>
  </si>
  <si>
    <t>6245 S LANGSTON RD</t>
  </si>
  <si>
    <t>LEG DISTRICT 11 - SENATE</t>
  </si>
  <si>
    <t>HUDGZ  168</t>
  </si>
  <si>
    <t>4511 S 136TH STREET</t>
  </si>
  <si>
    <t>YOUNJ  335</t>
  </si>
  <si>
    <t>P.O. BOX 222</t>
  </si>
  <si>
    <t>GIG HARBOR</t>
  </si>
  <si>
    <t>INFO@VOTEJY.COM</t>
  </si>
  <si>
    <t>P.O. BOX 581</t>
  </si>
  <si>
    <t>CONDC  807</t>
  </si>
  <si>
    <t>CONDOTTA CARY L</t>
  </si>
  <si>
    <t>PO BOX 3001</t>
  </si>
  <si>
    <t>WENATCHEE</t>
  </si>
  <si>
    <t>CCRC13@YAHOO.COM</t>
  </si>
  <si>
    <t>2940 AIRWAY ST.</t>
  </si>
  <si>
    <t>CONKJ  666</t>
  </si>
  <si>
    <t>CONKEY JENNIFER Q</t>
  </si>
  <si>
    <t>PO BOX 66033</t>
  </si>
  <si>
    <t>JENNIFER@JENNIFERCONKEY.COM</t>
  </si>
  <si>
    <t>MCENJ  907</t>
  </si>
  <si>
    <t>PO BOX 663</t>
  </si>
  <si>
    <t>LEG DISTRICT 15 - HOUSE</t>
  </si>
  <si>
    <t>CRUIT  004</t>
  </si>
  <si>
    <t>704 228TH AVE NE   #374</t>
  </si>
  <si>
    <t>SAMMAMISH</t>
  </si>
  <si>
    <t>STAN@STANGUNNO.COM</t>
  </si>
  <si>
    <t>704 228TH AVE NE    #374</t>
  </si>
  <si>
    <t>FRASK2 503</t>
  </si>
  <si>
    <t>7806 COOPER POINT RD NW</t>
  </si>
  <si>
    <t>KARENFRASER22@COMCAST.NET</t>
  </si>
  <si>
    <t>6015 MARANTHA LANE SW</t>
  </si>
  <si>
    <t>BRAAC  424</t>
  </si>
  <si>
    <t>2410 BERRY LN E</t>
  </si>
  <si>
    <t>ZEIGH  371</t>
  </si>
  <si>
    <t>PO BOX 73303</t>
  </si>
  <si>
    <t>GSMORSE@GMAIL.COM</t>
  </si>
  <si>
    <t>LEG DISTRICT 25 - SENATE</t>
  </si>
  <si>
    <t>CLEVA  660</t>
  </si>
  <si>
    <t>6400 NE HWY 99 #G340</t>
  </si>
  <si>
    <t>LEG DISTRICT 49 - SENATE</t>
  </si>
  <si>
    <t>MESSL  391</t>
  </si>
  <si>
    <t>9409 205TH AVE E</t>
  </si>
  <si>
    <t>BONNEY LAKE</t>
  </si>
  <si>
    <t>KOHLJ  119</t>
  </si>
  <si>
    <t>JEANNE@JEANNEKOHLWELLES.COM</t>
  </si>
  <si>
    <t>LEG DISTRICT 36 - SENATE</t>
  </si>
  <si>
    <t>SUTHR  252</t>
  </si>
  <si>
    <t>PO BOX 1311</t>
  </si>
  <si>
    <t>MONROE</t>
  </si>
  <si>
    <t>INFO@SUTHERLAND4REP.COM</t>
  </si>
  <si>
    <t>NEALT  328</t>
  </si>
  <si>
    <t>NEALEY TERRY R</t>
  </si>
  <si>
    <t>338 E MAIN ST</t>
  </si>
  <si>
    <t>DAYTON</t>
  </si>
  <si>
    <t>COLUMBIA</t>
  </si>
  <si>
    <t>TNEALEY@NEALEY-MARINELLA.COM</t>
  </si>
  <si>
    <t>LEG DISTRICT 16 - HOUSE</t>
  </si>
  <si>
    <t>WALLA WALLA</t>
  </si>
  <si>
    <t>PO BOX 1724</t>
  </si>
  <si>
    <t>STOND  133</t>
  </si>
  <si>
    <t>P.O. BOX 529</t>
  </si>
  <si>
    <t>GRAND COULEE</t>
  </si>
  <si>
    <t>418 BANK AVE.</t>
  </si>
  <si>
    <t>VALDJ  103</t>
  </si>
  <si>
    <t>LEG DISTRICT 46 - HOUSE</t>
  </si>
  <si>
    <t>7750 17TH AVE. NE</t>
  </si>
  <si>
    <t>VARGP  226</t>
  </si>
  <si>
    <t>PO BOX 3106</t>
  </si>
  <si>
    <t>INFO@VOTEPINKYVARGAS.COM</t>
  </si>
  <si>
    <t>GIZZJ  604</t>
  </si>
  <si>
    <t>GIZZI JAMES A</t>
  </si>
  <si>
    <t>6804 NE 209TH ST</t>
  </si>
  <si>
    <t>BATTLE GROUND</t>
  </si>
  <si>
    <t>JIM@JIMGIZZI.COM</t>
  </si>
  <si>
    <t>MCINJ  115</t>
  </si>
  <si>
    <t>MCINTIRE JAMES L</t>
  </si>
  <si>
    <t>PHIL@SEATTLECFO.COM</t>
  </si>
  <si>
    <t>JIM@JIMMCINTIRE.COM</t>
  </si>
  <si>
    <t>PETTE  118</t>
  </si>
  <si>
    <t>PO BOX 28660</t>
  </si>
  <si>
    <t>E.PETTIGREW@COMCAST.NET</t>
  </si>
  <si>
    <t>LEG DISTRICT 37 - HOUSE</t>
  </si>
  <si>
    <t>PETRM  221</t>
  </si>
  <si>
    <t>P O BOX 1435</t>
  </si>
  <si>
    <t>ANACORTES</t>
  </si>
  <si>
    <t>PETRISMJ67@YAHOO.COM</t>
  </si>
  <si>
    <t>LEG DISTRICT 40 - HOUSE</t>
  </si>
  <si>
    <t>HOLLR  118</t>
  </si>
  <si>
    <t>100 ANDOVER PK W STE 150 #293</t>
  </si>
  <si>
    <t>ELECTROBHOLLAND@GMAIL.COM</t>
  </si>
  <si>
    <t>GRANL  362</t>
  </si>
  <si>
    <t>GRANT LAURA E</t>
  </si>
  <si>
    <t>1038 PENROSE</t>
  </si>
  <si>
    <t>KEISK  032</t>
  </si>
  <si>
    <t>PO BOX 13290</t>
  </si>
  <si>
    <t>KARENKEISER@COMCAST.NET</t>
  </si>
  <si>
    <t>LEG DISTRICT 33 - SENATE</t>
  </si>
  <si>
    <t>MCCAG  620</t>
  </si>
  <si>
    <t>PO BOX 1105</t>
  </si>
  <si>
    <t>GOLDENDALE</t>
  </si>
  <si>
    <t>KLICKITAT</t>
  </si>
  <si>
    <t>ELECTGINAMCCABE@GMAIL.COM</t>
  </si>
  <si>
    <t>1530 S ROOSEVELT AVE</t>
  </si>
  <si>
    <t>CLIBJ  040</t>
  </si>
  <si>
    <t>CLIBBORN JUDITH R</t>
  </si>
  <si>
    <t>PO BOX 808</t>
  </si>
  <si>
    <t>JCLIBBORN@COMCAST.NET</t>
  </si>
  <si>
    <t>NELSS  070</t>
  </si>
  <si>
    <t>ERICM  011</t>
  </si>
  <si>
    <t>ERICKS MARK L</t>
  </si>
  <si>
    <t>PO BOX 1406</t>
  </si>
  <si>
    <t>KLEIL  107</t>
  </si>
  <si>
    <t>KLEIN LESLIE R</t>
  </si>
  <si>
    <t>ARBOJ  359</t>
  </si>
  <si>
    <t>ARBOGAST JUDY M</t>
  </si>
  <si>
    <t>PO BOX 545</t>
  </si>
  <si>
    <t>OLALLA</t>
  </si>
  <si>
    <t>JUDY.ABROGAST@GMAIL.COM</t>
  </si>
  <si>
    <t>LEG DISTRICT 26 - SENATE</t>
  </si>
  <si>
    <t>SHEAM  228</t>
  </si>
  <si>
    <t>PO BOX 142180</t>
  </si>
  <si>
    <t>SPOKANE VALLEY</t>
  </si>
  <si>
    <t>MATT@VOTESHEA.COM</t>
  </si>
  <si>
    <t>LEG DISTRICT 04 - HOUSE</t>
  </si>
  <si>
    <t>4711 S FARR RD</t>
  </si>
  <si>
    <t>WALSM  362</t>
  </si>
  <si>
    <t>WALSH MAUREEN S</t>
  </si>
  <si>
    <t>PO BOX 461</t>
  </si>
  <si>
    <t>MAUREEN@WALSHFORSTATEREP.COM</t>
  </si>
  <si>
    <t>404 S. 3RD AVE</t>
  </si>
  <si>
    <t>KREIM  516</t>
  </si>
  <si>
    <t>PO BOX 7485</t>
  </si>
  <si>
    <t>MIKE@MIKEKREIDLER.COM</t>
  </si>
  <si>
    <t>INSURANCE COMMISSIONER</t>
  </si>
  <si>
    <t>MILOM  001</t>
  </si>
  <si>
    <t>MILOSCIA MARK A</t>
  </si>
  <si>
    <t>30720 19TH AVE S</t>
  </si>
  <si>
    <t>FEDERAL WAY</t>
  </si>
  <si>
    <t>MILOSCIA@COMCAST.NET</t>
  </si>
  <si>
    <t>LEG DISTRICT 30 - SENATE</t>
  </si>
  <si>
    <t>BLAKB  504</t>
  </si>
  <si>
    <t>PO BOX 1541</t>
  </si>
  <si>
    <t>BARBWESTRICK@COMCAST.NET</t>
  </si>
  <si>
    <t>REPBRIANBLAKE@MSN.COM</t>
  </si>
  <si>
    <t>JINKL  407</t>
  </si>
  <si>
    <t>PO BOX 2032</t>
  </si>
  <si>
    <t>INFO@LAURIEJINKINS.COM</t>
  </si>
  <si>
    <t>33253 34TH AVE SW</t>
  </si>
  <si>
    <t>MAROE  362</t>
  </si>
  <si>
    <t>1009 FRANCIS AVE.</t>
  </si>
  <si>
    <t>EV4HOUSE@GMAIL.COM</t>
  </si>
  <si>
    <t>2 ROSE COURT</t>
  </si>
  <si>
    <t>PASCO</t>
  </si>
  <si>
    <t>FLEEH  271</t>
  </si>
  <si>
    <t>FLEET HUGO A</t>
  </si>
  <si>
    <t>159 N NEMAH RD E</t>
  </si>
  <si>
    <t>SOUTH BEND</t>
  </si>
  <si>
    <t>PACIFIC</t>
  </si>
  <si>
    <t>HUGHFLEET@GMAIL.COM</t>
  </si>
  <si>
    <t>CRAIC  661</t>
  </si>
  <si>
    <t>CRAIN CAROLYN I</t>
  </si>
  <si>
    <t>5917 NE 47TH ST</t>
  </si>
  <si>
    <t>BEN.CCBG@GMAIL.COM</t>
  </si>
  <si>
    <t>HAZEL_X2@COMCAST.NET</t>
  </si>
  <si>
    <t>COFFK  902</t>
  </si>
  <si>
    <t>2105 WEST CHESTNUT AVE.</t>
  </si>
  <si>
    <t>DENTT  837</t>
  </si>
  <si>
    <t>601 S PIONEER WAY STE F #396</t>
  </si>
  <si>
    <t>MOSES LAKE</t>
  </si>
  <si>
    <t>LEG DISTRICT 13 - HOUSE</t>
  </si>
  <si>
    <t>LYTTK  221</t>
  </si>
  <si>
    <t>LYTTON KRISTINE C</t>
  </si>
  <si>
    <t>1004 COMMERCIAL AVENUE PMB 349</t>
  </si>
  <si>
    <t>MRLYTTON@FIDALGO.NET</t>
  </si>
  <si>
    <t>MOSCL  043</t>
  </si>
  <si>
    <t>MOSCOSO LUIS S</t>
  </si>
  <si>
    <t>PO BOX 422</t>
  </si>
  <si>
    <t>MOUNTLAKE TERRACE</t>
  </si>
  <si>
    <t>ELECTLUIS1ST@GMAIL.COM</t>
  </si>
  <si>
    <t>MCCOJ  271</t>
  </si>
  <si>
    <t>PO BOX 1821</t>
  </si>
  <si>
    <t>MARYSVILLE</t>
  </si>
  <si>
    <t>JOHNMCCOY1@ME.COM</t>
  </si>
  <si>
    <t>LEG DISTRICT 38 - SENATE</t>
  </si>
  <si>
    <t>BARKA  513</t>
  </si>
  <si>
    <t>P.O. BOX 8728</t>
  </si>
  <si>
    <t>LACEY</t>
  </si>
  <si>
    <t>INFO@ELECTANDREWBARKIS.ORG</t>
  </si>
  <si>
    <t>WINSR  632</t>
  </si>
  <si>
    <t>19 VIEW RIDGE CIRCLE</t>
  </si>
  <si>
    <t>ALEX@ACCELEVANT.COM</t>
  </si>
  <si>
    <t>LEG DISTRICT 19 - SENATE</t>
  </si>
  <si>
    <t>1558 THIRD AVENUE</t>
  </si>
  <si>
    <t>SANDM  022</t>
  </si>
  <si>
    <t>Mixed</t>
  </si>
  <si>
    <t>1459 LORAINE ST</t>
  </si>
  <si>
    <t>ENUMCLAW</t>
  </si>
  <si>
    <t>GOODR  033</t>
  </si>
  <si>
    <t>218 MAIN ST. PMB 763</t>
  </si>
  <si>
    <t>KIRKLAND</t>
  </si>
  <si>
    <t>ALEX@ROGERGOODMAN.ORG</t>
  </si>
  <si>
    <t>RE_GOODMAN@HOTMAIL.COM</t>
  </si>
  <si>
    <t>LEG DISTRICT 45 - HOUSE</t>
  </si>
  <si>
    <t>21515 NE 81ST ST</t>
  </si>
  <si>
    <t>REDMOND</t>
  </si>
  <si>
    <t>DANSB  166</t>
  </si>
  <si>
    <t>15333 HWY 21 S</t>
  </si>
  <si>
    <t>REPUBLIC</t>
  </si>
  <si>
    <t>FERRY</t>
  </si>
  <si>
    <t>BRIANRDANSEL@HOTMAIL.COM</t>
  </si>
  <si>
    <t>BORRT  597</t>
  </si>
  <si>
    <t>14511 GEORGE RD SE</t>
  </si>
  <si>
    <t>YELM</t>
  </si>
  <si>
    <t>TAMBORINEBORRELLI@GMAIL.COM</t>
  </si>
  <si>
    <t>LEG DISTRICT 02 - SENATE</t>
  </si>
  <si>
    <t>3521 EAST N. ST.</t>
  </si>
  <si>
    <t>KAGIR  155</t>
  </si>
  <si>
    <t>19553 35TH AVE NE</t>
  </si>
  <si>
    <t>LAKE FOREST PARK</t>
  </si>
  <si>
    <t>CATHY@SCOTT7911.COM</t>
  </si>
  <si>
    <t>KAGI@SEANET.COM</t>
  </si>
  <si>
    <t>LEG DISTRICT 32 - HOUSE</t>
  </si>
  <si>
    <t>SHORELINE</t>
  </si>
  <si>
    <t>RIGGT  292</t>
  </si>
  <si>
    <t>RIGGS THOMAS E</t>
  </si>
  <si>
    <t>PO BOX 1695</t>
  </si>
  <si>
    <t>STANWOOD</t>
  </si>
  <si>
    <t>ISLAND</t>
  </si>
  <si>
    <t>TOM4WA@GMAIL.COM</t>
  </si>
  <si>
    <t>CAMANO ISLAND</t>
  </si>
  <si>
    <t>BYRNL  370</t>
  </si>
  <si>
    <t>PO BOX 2037</t>
  </si>
  <si>
    <t>LORETTA@LORETTABYRNES.COM</t>
  </si>
  <si>
    <t>DAHLC2 022</t>
  </si>
  <si>
    <t>DAHLQUIST CATHERINE C</t>
  </si>
  <si>
    <t>1348 FLORENCE ST</t>
  </si>
  <si>
    <t>CATHYDAHLQUIST@COMCAST.NET</t>
  </si>
  <si>
    <t>PO BOX 335</t>
  </si>
  <si>
    <t>PILLA  194</t>
  </si>
  <si>
    <t>10229 35TH AVE SW</t>
  </si>
  <si>
    <t>ANDREW@ANDREWFORHOUSE.COM</t>
  </si>
  <si>
    <t>LEG DISTRICT 34 - HOUSE</t>
  </si>
  <si>
    <t>BAILB  532</t>
  </si>
  <si>
    <t>PO BOX 1431</t>
  </si>
  <si>
    <t>LEG DISTRICT 20 - HOUSE</t>
  </si>
  <si>
    <t>PO BOX 358</t>
  </si>
  <si>
    <t>OLSOJ  642</t>
  </si>
  <si>
    <t>14300 NE 20H AVE D102-272</t>
  </si>
  <si>
    <t>ELIZABETH@VOTEJULIEOLSON.COM</t>
  </si>
  <si>
    <t>LEG DISTRICT 43 - HOUSE</t>
  </si>
  <si>
    <t>GREGM  188</t>
  </si>
  <si>
    <t>SEATAC</t>
  </si>
  <si>
    <t>PEOPLEFORMIA@GMAIL.COM</t>
  </si>
  <si>
    <t>BECKR  328</t>
  </si>
  <si>
    <t>BECKER RANDI L</t>
  </si>
  <si>
    <t>44106 14TH AVE E</t>
  </si>
  <si>
    <t>EATONVILLE</t>
  </si>
  <si>
    <t>APPLM  006</t>
  </si>
  <si>
    <t>422 98TH AVE. NE</t>
  </si>
  <si>
    <t>SCOTT.STINSON@VOTEAPPLEBY.COM</t>
  </si>
  <si>
    <t>DIDIC  301</t>
  </si>
  <si>
    <t>PO BOX 157</t>
  </si>
  <si>
    <t>ELTOPIA</t>
  </si>
  <si>
    <t>FRANKLIN</t>
  </si>
  <si>
    <t>FARMERDIDIER@GMAIL.COM</t>
  </si>
  <si>
    <t>KUDEP  004</t>
  </si>
  <si>
    <t>PO BOX 1545</t>
  </si>
  <si>
    <t>INFO@PATTYKUDERER.COM</t>
  </si>
  <si>
    <t>LEG DISTRICT 48 - SENATE</t>
  </si>
  <si>
    <t>SCHMJ  111</t>
  </si>
  <si>
    <t>PO BOX 620</t>
  </si>
  <si>
    <t>COLFAX</t>
  </si>
  <si>
    <t>JSCHMICK@COLFAX.COM</t>
  </si>
  <si>
    <t>9101 ALMOTA RD</t>
  </si>
  <si>
    <t>KENNP  115</t>
  </si>
  <si>
    <t>PO BOX 15314</t>
  </si>
  <si>
    <t>KENNEYLP@AOL.COM</t>
  </si>
  <si>
    <t>MURIR  388</t>
  </si>
  <si>
    <t>DICK.MURI@DICKMURI.COM</t>
  </si>
  <si>
    <t>DICK@DICKMURI.COM</t>
  </si>
  <si>
    <t>P.O. BOX 2101</t>
  </si>
  <si>
    <t>CROUL  206</t>
  </si>
  <si>
    <t>CROUSE LARRY W</t>
  </si>
  <si>
    <t>PO BOX 14587</t>
  </si>
  <si>
    <t>CROUSE588@COMCAST.NET</t>
  </si>
  <si>
    <t>ROACD  071</t>
  </si>
  <si>
    <t>9616 180TH AVE E</t>
  </si>
  <si>
    <t>DAN.ROACH@COMCAST.NET</t>
  </si>
  <si>
    <t>LEMLP  354</t>
  </si>
  <si>
    <t>1857 MCMURRAY AVE</t>
  </si>
  <si>
    <t>MOORW  093</t>
  </si>
  <si>
    <t>MOORE WILLIAM A JR</t>
  </si>
  <si>
    <t>PO BOX 26248</t>
  </si>
  <si>
    <t>30682 MILITARY RD S</t>
  </si>
  <si>
    <t>FATHS  111</t>
  </si>
  <si>
    <t>PO BOX 12525</t>
  </si>
  <si>
    <t>INFO@ELECTSAHAR.COM</t>
  </si>
  <si>
    <t>HARRINGTON</t>
  </si>
  <si>
    <t>PO BOX 223</t>
  </si>
  <si>
    <t>DANSELFORSENATE@GMAIL.COM</t>
  </si>
  <si>
    <t>LADEJ  408</t>
  </si>
  <si>
    <t>LADENBURG JOHN W SR</t>
  </si>
  <si>
    <t>1019 PACIFIC AVE #1116</t>
  </si>
  <si>
    <t>JOHN@LADENBURG.ORG</t>
  </si>
  <si>
    <t>MOELJ  663</t>
  </si>
  <si>
    <t>1701 BROADWAY ST. #328</t>
  </si>
  <si>
    <t>ELECTJIM@JIMMOELLER.ORG</t>
  </si>
  <si>
    <t>8920 MT RAINIER DR</t>
  </si>
  <si>
    <t>ROBEM  026</t>
  </si>
  <si>
    <t>ROBERTS MARY HELEN</t>
  </si>
  <si>
    <t>22311 98TH AVE W</t>
  </si>
  <si>
    <t>EDMONDS</t>
  </si>
  <si>
    <t>JKDEWHIRST@GMAIL.COM</t>
  </si>
  <si>
    <t>RASMM  328</t>
  </si>
  <si>
    <t>RASMUSSEN MARILYN J</t>
  </si>
  <si>
    <t>33419 MOUNTAIN HWY E</t>
  </si>
  <si>
    <t>HARPN  206</t>
  </si>
  <si>
    <t>HARPER NICHOLAS R</t>
  </si>
  <si>
    <t>PO BOX 5341</t>
  </si>
  <si>
    <t>NICK@NICKHARPER.ORG</t>
  </si>
  <si>
    <t>HUNTSAM@COMCAST.COM</t>
  </si>
  <si>
    <t>REGAD  406</t>
  </si>
  <si>
    <t>1802 N PUGET SOUND</t>
  </si>
  <si>
    <t>REGS141@COMCAST.NET</t>
  </si>
  <si>
    <t>LEG DISTRICT 27 - SENATE</t>
  </si>
  <si>
    <t>HANSD  110</t>
  </si>
  <si>
    <t>STUCS  021</t>
  </si>
  <si>
    <t>4THLDFORTHEPEOPLE@SCOTTSTUCKER.COM</t>
  </si>
  <si>
    <t>HARGJ  550</t>
  </si>
  <si>
    <t>HARGROVE JAMES E</t>
  </si>
  <si>
    <t>556 OCEAN BEACH RD</t>
  </si>
  <si>
    <t>HOQUIAM</t>
  </si>
  <si>
    <t>GRAYS HARBOR</t>
  </si>
  <si>
    <t>FAMHARGROVE@COMCAST.NET</t>
  </si>
  <si>
    <t>LEG DISTRICT 24 - SENATE</t>
  </si>
  <si>
    <t>ABERDEEN</t>
  </si>
  <si>
    <t>FLYGR  003</t>
  </si>
  <si>
    <t>FLYGARE ROGER G</t>
  </si>
  <si>
    <t>1715 S 324TH PL STE 250</t>
  </si>
  <si>
    <t>RGFLYGARE@AOL.COM</t>
  </si>
  <si>
    <t>LEG DISTRICT 30 - HOUSE</t>
  </si>
  <si>
    <t>NEWMM  274</t>
  </si>
  <si>
    <t>NEWMAN MICHAEL C</t>
  </si>
  <si>
    <t>17247 BLODGETT RD</t>
  </si>
  <si>
    <t>ANGEJ  367</t>
  </si>
  <si>
    <t>ANGEL JANICE E</t>
  </si>
  <si>
    <t>5184 GRANADA PLACE SE</t>
  </si>
  <si>
    <t>COLLEENMORSE@EARTHLINK.NET</t>
  </si>
  <si>
    <t>JANANGEL4U@WAVECABLE.COM</t>
  </si>
  <si>
    <t>3711 SW FIRDRONA LANE</t>
  </si>
  <si>
    <t>HOPEM  296</t>
  </si>
  <si>
    <t>HOPE MICHAEL S</t>
  </si>
  <si>
    <t>8712 26TH PL NE</t>
  </si>
  <si>
    <t>LAKE STEVENS</t>
  </si>
  <si>
    <t>LEG DISTRICT 44 - HOUSE</t>
  </si>
  <si>
    <t>FITZJ  166</t>
  </si>
  <si>
    <t>P.O. BOX 66235</t>
  </si>
  <si>
    <t>BURIEN</t>
  </si>
  <si>
    <t>WRIGL  223</t>
  </si>
  <si>
    <t>1242 STATE AVE, STE I PMB 223</t>
  </si>
  <si>
    <t>ELECTLINDAWRIGHT@GMAIL.COM</t>
  </si>
  <si>
    <t>5474 PARKRIDGE PLACE</t>
  </si>
  <si>
    <t>SEDRO WOOLLEY</t>
  </si>
  <si>
    <t>DOGLB  507</t>
  </si>
  <si>
    <t>PO BOX 222</t>
  </si>
  <si>
    <t>FRIENDSOFBETHDOGLIO@COMCAST.NET</t>
  </si>
  <si>
    <t>HATFB  577</t>
  </si>
  <si>
    <t>226 FIR ST</t>
  </si>
  <si>
    <t>RAYMOND</t>
  </si>
  <si>
    <t>BHATFIELD@WILLAPABAY.ORG</t>
  </si>
  <si>
    <t>DAVIM  021</t>
  </si>
  <si>
    <t>DAVIES MARK T</t>
  </si>
  <si>
    <t>24126 CARTER RD</t>
  </si>
  <si>
    <t>MARK2OLYMPIA@YAHOO.COM</t>
  </si>
  <si>
    <t>ORMST  210</t>
  </si>
  <si>
    <t>PO BOX 2177</t>
  </si>
  <si>
    <t>VOTE.ORMSBY@GMAIL.COM</t>
  </si>
  <si>
    <t>CHOIE2 467</t>
  </si>
  <si>
    <t>CHOINIERE ERIC C</t>
  </si>
  <si>
    <t>4802 92ND AVE W</t>
  </si>
  <si>
    <t>ERICCHOINIERE@YAHOO.COM</t>
  </si>
  <si>
    <t>RICHM  390</t>
  </si>
  <si>
    <t>RICHARDSON MATTHEW H</t>
  </si>
  <si>
    <t>14807 RIVERGROVE DR</t>
  </si>
  <si>
    <t>MHRICHARDSON@HOTMAIL.COM</t>
  </si>
  <si>
    <t>SANTS  118</t>
  </si>
  <si>
    <t>PO BOX 78606</t>
  </si>
  <si>
    <t>FRIENDSOFSTS@AOL.COM</t>
  </si>
  <si>
    <t>2518 S BRANDON CT</t>
  </si>
  <si>
    <t>BOLYD  837</t>
  </si>
  <si>
    <t>PO BOX 2029</t>
  </si>
  <si>
    <t>BOLYARDTREASURER@GMAIL.COM</t>
  </si>
  <si>
    <t>THANN  012</t>
  </si>
  <si>
    <t>20611 BOTHELL-EVERETT HWY #E136</t>
  </si>
  <si>
    <t>10511 - 212TH ST SE</t>
  </si>
  <si>
    <t>ZIMMR  272</t>
  </si>
  <si>
    <t>17046 158TH PL SE</t>
  </si>
  <si>
    <t>OAKLB  210</t>
  </si>
  <si>
    <t>PO BOX 728</t>
  </si>
  <si>
    <t>7724 N PANORAMA DR</t>
  </si>
  <si>
    <t>BUYSV  264</t>
  </si>
  <si>
    <t>PO BOX 25</t>
  </si>
  <si>
    <t>LYNDEN</t>
  </si>
  <si>
    <t>VINCENT@VINCENTBUYS.COM</t>
  </si>
  <si>
    <t>NASSC  110</t>
  </si>
  <si>
    <t>PMB 118, 19689 7TH AVE NE</t>
  </si>
  <si>
    <t>POILSBO</t>
  </si>
  <si>
    <t>INFO@ELECTCHRISTINE.COM</t>
  </si>
  <si>
    <t>LEG DISTRICT 23 - SENATE</t>
  </si>
  <si>
    <t>12195 CHARLES PLACE</t>
  </si>
  <si>
    <t>BAINBRIDGE ISLAND</t>
  </si>
  <si>
    <t>TINNV  611</t>
  </si>
  <si>
    <t>PO BOX 872</t>
  </si>
  <si>
    <t>CASTLE ROCK</t>
  </si>
  <si>
    <t>INFO@ELECTVALTINNEY.COM</t>
  </si>
  <si>
    <t>CHASM  177</t>
  </si>
  <si>
    <t>PO BOX 77267</t>
  </si>
  <si>
    <t>MARALYN@MARALYNCHASE.COM</t>
  </si>
  <si>
    <t>LEG DISTRICT 32 - SENATE</t>
  </si>
  <si>
    <t>PO BOX 1944</t>
  </si>
  <si>
    <t>LYNNWOOD</t>
  </si>
  <si>
    <t>MURAK  205</t>
  </si>
  <si>
    <t>PO BOX 10507</t>
  </si>
  <si>
    <t>KANDACEWATKINS@HOTMAIL.COM</t>
  </si>
  <si>
    <t>1101 S WRIGHT BLVD</t>
  </si>
  <si>
    <t>LIBERTY LAKE</t>
  </si>
  <si>
    <t>LEG DISTRICT 08 - SENATE</t>
  </si>
  <si>
    <t>PO BOX 1388</t>
  </si>
  <si>
    <t>SGTMCCOY@TULALIPBROADBAND.NET</t>
  </si>
  <si>
    <t>THOMJ  584</t>
  </si>
  <si>
    <t>301 E WALLACE KNEELAND BLVD STE 224-112</t>
  </si>
  <si>
    <t>SHELTON</t>
  </si>
  <si>
    <t>JTHOMAS@VICTORY35.COM</t>
  </si>
  <si>
    <t>LEG DISTRICT 35 - HOUSE</t>
  </si>
  <si>
    <t>RAMST  550</t>
  </si>
  <si>
    <t>RAMSAY TAMMY K</t>
  </si>
  <si>
    <t>38 BREADWAYHILL RD</t>
  </si>
  <si>
    <t>TAMMYRAMSAY2016@YAHOO.COM</t>
  </si>
  <si>
    <t>COSMOPOLIS</t>
  </si>
  <si>
    <t>HARMM  012</t>
  </si>
  <si>
    <t>PO BOX 13581</t>
  </si>
  <si>
    <t>INFO@MARKHARMSWORTH.COM</t>
  </si>
  <si>
    <t>MARKHARM@MARKHARMSWORTH.COM</t>
  </si>
  <si>
    <t>STOKA  092</t>
  </si>
  <si>
    <t>PO BOX 92</t>
  </si>
  <si>
    <t>DREW@DREWSTOKESBARY.COM</t>
  </si>
  <si>
    <t>PO BOX 1236</t>
  </si>
  <si>
    <t>INFO@VOTELUIS.COM</t>
  </si>
  <si>
    <t>KOCHL  003</t>
  </si>
  <si>
    <t>P.O. BOX 3676</t>
  </si>
  <si>
    <t>LKOCHMAR1@AOL.COM</t>
  </si>
  <si>
    <t>LEY J  687</t>
  </si>
  <si>
    <t>PO BOX 874073</t>
  </si>
  <si>
    <t>JOHN@JOHNLEY.US</t>
  </si>
  <si>
    <t>PILOTJPL@AOL.COM</t>
  </si>
  <si>
    <t>LEG DISTRICT 18 - HOUSE</t>
  </si>
  <si>
    <t>SCHIL  146</t>
  </si>
  <si>
    <t>10735 22ND AVE SW</t>
  </si>
  <si>
    <t>19018 32ND AVE S</t>
  </si>
  <si>
    <t>SULLP  042</t>
  </si>
  <si>
    <t>26513 168TH PLACE SE</t>
  </si>
  <si>
    <t>SULLIVANSARE@COMCAST.NET</t>
  </si>
  <si>
    <t>KRETJ  841</t>
  </si>
  <si>
    <t>MITCH@TEWOCF.COM</t>
  </si>
  <si>
    <t>PEDEJ  104</t>
  </si>
  <si>
    <t>815 1ST AVE #111</t>
  </si>
  <si>
    <t>JAMIE@PEOPLEFORPEDERSEN.ORG</t>
  </si>
  <si>
    <t>P.O. BOX 118</t>
  </si>
  <si>
    <t>BRUSH PRAIRIE</t>
  </si>
  <si>
    <t>14915 NE 126TH AVENUE</t>
  </si>
  <si>
    <t>SCHRR  087</t>
  </si>
  <si>
    <t>300 QUEEN ANNE AVE N 378</t>
  </si>
  <si>
    <t>GRAVERY@HOTMAIL.COM</t>
  </si>
  <si>
    <t>LEG DISTRICT 43 - SENATE</t>
  </si>
  <si>
    <t>FINNF  502</t>
  </si>
  <si>
    <t>PO BOX 458</t>
  </si>
  <si>
    <t>BELFAIR</t>
  </si>
  <si>
    <t>LINDA.THOMSON@LIVE.COM</t>
  </si>
  <si>
    <t>FREDFINNFORSTATEREP@HOTMAIL.COM</t>
  </si>
  <si>
    <t>FELDA  338</t>
  </si>
  <si>
    <t>9713 203RD ST E</t>
  </si>
  <si>
    <t>GRAHAM</t>
  </si>
  <si>
    <t>10217 249TH ST CT E</t>
  </si>
  <si>
    <t>WELLL  040</t>
  </si>
  <si>
    <t>PO BOX 1725</t>
  </si>
  <si>
    <t>LEG DISTRICT 41 - SENATE</t>
  </si>
  <si>
    <t>REUTR  354</t>
  </si>
  <si>
    <t>REUTHER RICHARD D</t>
  </si>
  <si>
    <t>402 SAILFISH CT</t>
  </si>
  <si>
    <t>VICKB  687</t>
  </si>
  <si>
    <t>PO BOX 1434</t>
  </si>
  <si>
    <t>BRANDON@ELECTBRANDONVICK.COM</t>
  </si>
  <si>
    <t>11504 NW 29TH CT</t>
  </si>
  <si>
    <t>SHEHD  685</t>
  </si>
  <si>
    <t>MCLAN  209</t>
  </si>
  <si>
    <t>MCLAUGHLIN NANCY L</t>
  </si>
  <si>
    <t>PO BOX 10208</t>
  </si>
  <si>
    <t>NANCY@NANCY4SENATE.COM</t>
  </si>
  <si>
    <t>DNTTT9@GMAIL.COM</t>
  </si>
  <si>
    <t>LEG DISTRICT 03 - SENATE</t>
  </si>
  <si>
    <t>MANWM  926</t>
  </si>
  <si>
    <t>110 W 6TH AVE PMB 392</t>
  </si>
  <si>
    <t>ELLENSBURG</t>
  </si>
  <si>
    <t>KITTITAS</t>
  </si>
  <si>
    <t>SCOTT@PERNAACPA.COM</t>
  </si>
  <si>
    <t>PO BOX 919</t>
  </si>
  <si>
    <t>REYKC  512</t>
  </si>
  <si>
    <t>TUMWATER</t>
  </si>
  <si>
    <t>CHRIS4REP@GMAIL.COM</t>
  </si>
  <si>
    <t>6519 GLENWOOD DR SW</t>
  </si>
  <si>
    <t>KLIPB  336</t>
  </si>
  <si>
    <t>7620 W 21ST AVE</t>
  </si>
  <si>
    <t>LCHILDERS2B@CHARTER.NET</t>
  </si>
  <si>
    <t>ZAREJ  685</t>
  </si>
  <si>
    <t>ZARELLI JOSEPH P</t>
  </si>
  <si>
    <t>PO BOX 65087</t>
  </si>
  <si>
    <t>LEG DISTRICT 18 - SENATE</t>
  </si>
  <si>
    <t>SMITJ  373</t>
  </si>
  <si>
    <t>PO BOX 1342</t>
  </si>
  <si>
    <t>OBANS  101</t>
  </si>
  <si>
    <t>PO BOX 65335</t>
  </si>
  <si>
    <t>LEG DISTRICT 28 - SENATE</t>
  </si>
  <si>
    <t>SCHOM  169</t>
  </si>
  <si>
    <t>1588 E ROSENOFF RD</t>
  </si>
  <si>
    <t>RITZVILLE</t>
  </si>
  <si>
    <t>ADAMS</t>
  </si>
  <si>
    <t>KKRAGT@LEFFELOTISWARWICK.COM</t>
  </si>
  <si>
    <t>LEG DISTRICT 09 - SENATE</t>
  </si>
  <si>
    <t>VANWL  228</t>
  </si>
  <si>
    <t>PO BOX 29664</t>
  </si>
  <si>
    <t>TREASURER@VOTELUANNE.COM</t>
  </si>
  <si>
    <t>LUANNE@LUANNEVANWERVEN.COM</t>
  </si>
  <si>
    <t>1627 DIAMOND LOOP</t>
  </si>
  <si>
    <t>LEWIJ  203</t>
  </si>
  <si>
    <t>PO BOX 8755</t>
  </si>
  <si>
    <t>INFO@ELECTJESSALEWIS.COM</t>
  </si>
  <si>
    <t>MCBRJ  033</t>
  </si>
  <si>
    <t>MCBRIDE JOAN L</t>
  </si>
  <si>
    <t>PO BOX 2707</t>
  </si>
  <si>
    <t>INFO@JOANMCBRIDE.COM</t>
  </si>
  <si>
    <t>LEG DISTRICT 48 - HOUSE</t>
  </si>
  <si>
    <t>630 VALLEY MALL PARKWAY, BOX 432</t>
  </si>
  <si>
    <t>LEG DISTRICT 12 - SENATE</t>
  </si>
  <si>
    <t>DEMIV  043</t>
  </si>
  <si>
    <t>DEMIERO VINCENT F</t>
  </si>
  <si>
    <t>PO BOX 584</t>
  </si>
  <si>
    <t>VINCEDEMIERO@GMAIL.COM</t>
  </si>
  <si>
    <t>WAGEJ  498</t>
  </si>
  <si>
    <t>8920 BUTTE TER SW</t>
  </si>
  <si>
    <t>LAKEWOOD</t>
  </si>
  <si>
    <t>WAGEMANP@STOLZ.COM</t>
  </si>
  <si>
    <t>JENSC  284</t>
  </si>
  <si>
    <t>JENSEN CHARLES V</t>
  </si>
  <si>
    <t>PO BOX 1042</t>
  </si>
  <si>
    <t>BURLINGTON</t>
  </si>
  <si>
    <t>CHARLIEFORREP@GMAIL.COM</t>
  </si>
  <si>
    <t>MCDOJ  446</t>
  </si>
  <si>
    <t>MCDONALD JOYCE</t>
  </si>
  <si>
    <t>PO BOX 1225</t>
  </si>
  <si>
    <t>JOYCEMCDONALD@COMCAST.NET</t>
  </si>
  <si>
    <t>WATAL  102</t>
  </si>
  <si>
    <t>WATANABE LOUIS H</t>
  </si>
  <si>
    <t>PO BOX 23125</t>
  </si>
  <si>
    <t>INFO@LOUISWATANABE.COM</t>
  </si>
  <si>
    <t>BOWLI  312</t>
  </si>
  <si>
    <t>7217 CHICO WAY NW</t>
  </si>
  <si>
    <t>BREMERTON</t>
  </si>
  <si>
    <t>BOWLING4SENATE@GMAIL.COM</t>
  </si>
  <si>
    <t>MUNSH  012</t>
  </si>
  <si>
    <t>MUNSON HEIDI</t>
  </si>
  <si>
    <t>20611 BOTHELL EVERETT HWY #E191</t>
  </si>
  <si>
    <t>CANDIPALMBERG@YAHOO.COM</t>
  </si>
  <si>
    <t>SHERRYA76@COMCAST.NET</t>
  </si>
  <si>
    <t>TAYLD  936</t>
  </si>
  <si>
    <t>1661 BEANE RD</t>
  </si>
  <si>
    <t>MOXEE</t>
  </si>
  <si>
    <t>FEHOLBROOK@GMAIL.COM</t>
  </si>
  <si>
    <t>TAYLOR.15THDISTRICT@GMAIL.COM</t>
  </si>
  <si>
    <t>SAX J  291</t>
  </si>
  <si>
    <t>2801 BICKFORD AVE STE 103-101</t>
  </si>
  <si>
    <t>CAMPAIGN@ELECTJEFFSAX.COM</t>
  </si>
  <si>
    <t>DICKM  103</t>
  </si>
  <si>
    <t>DICKERSON MARY LOU</t>
  </si>
  <si>
    <t>3515 NE 103RD ST</t>
  </si>
  <si>
    <t>SPRIL  033</t>
  </si>
  <si>
    <t>10536 NE 122ND ST</t>
  </si>
  <si>
    <t>LARRY@LARRYSPRINGER.ORG</t>
  </si>
  <si>
    <t>KEELK  467</t>
  </si>
  <si>
    <t>KEEL KENT D</t>
  </si>
  <si>
    <t>4906 95TH AVE W</t>
  </si>
  <si>
    <t>MACED  592</t>
  </si>
  <si>
    <t>P.O. BOX 651</t>
  </si>
  <si>
    <t>UNION</t>
  </si>
  <si>
    <t>VOTEDREWMAC@GMAIL.COM</t>
  </si>
  <si>
    <t>LOVIJ  012</t>
  </si>
  <si>
    <t>LOVICK JOHNNY R</t>
  </si>
  <si>
    <t>2403 157TH PLACE SE</t>
  </si>
  <si>
    <t>JOHNLOVICK@FRONTIER.COM</t>
  </si>
  <si>
    <t>2620 170TH ST</t>
  </si>
  <si>
    <t>GERHL  664</t>
  </si>
  <si>
    <t>9205 NE 14TH WAY</t>
  </si>
  <si>
    <t>LEWIS@LEWIS4SENATE.COM</t>
  </si>
  <si>
    <t>FERRJ  208</t>
  </si>
  <si>
    <t>FERRIE JOSEPH R</t>
  </si>
  <si>
    <t>5714 134TH PL SE A18 #103</t>
  </si>
  <si>
    <t>CONTACT@RYANFERRIE.COM</t>
  </si>
  <si>
    <t>LEG DISTRICT 44 - SENATE</t>
  </si>
  <si>
    <t>HARGM  042</t>
  </si>
  <si>
    <t>PO BOX 7341</t>
  </si>
  <si>
    <t>MARK@MARKHARGROVE.ORG</t>
  </si>
  <si>
    <t>TAKKD  632</t>
  </si>
  <si>
    <t>TAKKO DEAN A</t>
  </si>
  <si>
    <t>PO BOX 1025</t>
  </si>
  <si>
    <t>DTAKKO@COMCAST.NET</t>
  </si>
  <si>
    <t>PASMT  233</t>
  </si>
  <si>
    <t>PO BOX 1277</t>
  </si>
  <si>
    <t>INFO@TOMPASMA.COM</t>
  </si>
  <si>
    <t>WEIKW  040</t>
  </si>
  <si>
    <t>PO BOX 63</t>
  </si>
  <si>
    <t>JOSIE@BLUEWAVEPOLITICS.COM</t>
  </si>
  <si>
    <t>WAITM  041</t>
  </si>
  <si>
    <t>PO BOX 721</t>
  </si>
  <si>
    <t>DEBOR  532</t>
  </si>
  <si>
    <t>1673 S MARKET BLVD #159</t>
  </si>
  <si>
    <t>2150 SW SALSBURY</t>
  </si>
  <si>
    <t>2525 NE PARK DRIVE #A</t>
  </si>
  <si>
    <t>SCOTE  020</t>
  </si>
  <si>
    <t>SCOTT ELIZABETH K</t>
  </si>
  <si>
    <t>14751 N KELSEY ST STE 105-386</t>
  </si>
  <si>
    <t>ELIZABETH@ELIZABETH4STATE.COM</t>
  </si>
  <si>
    <t>3322 120TH ST SE</t>
  </si>
  <si>
    <t>REILM  039</t>
  </si>
  <si>
    <t>PO BOX 194</t>
  </si>
  <si>
    <t>MEDINA</t>
  </si>
  <si>
    <t>P.O. BOX 181</t>
  </si>
  <si>
    <t>MCCOG  338</t>
  </si>
  <si>
    <t>7620 WEST 21ST AVENUE</t>
  </si>
  <si>
    <t>WALLD  684</t>
  </si>
  <si>
    <t>WALLACE DEB</t>
  </si>
  <si>
    <t>822 NE 130 CT</t>
  </si>
  <si>
    <t>PLN42@COMCAST.NET</t>
  </si>
  <si>
    <t>PO BOX 632</t>
  </si>
  <si>
    <t>RYU C  133</t>
  </si>
  <si>
    <t>PO BOX 33548</t>
  </si>
  <si>
    <t>FRIENDSFORCINDYRYU@YAHOO.COM</t>
  </si>
  <si>
    <t>RAMOS  005</t>
  </si>
  <si>
    <t>RAMOS SANTIAGO</t>
  </si>
  <si>
    <t>PO BOX 53264</t>
  </si>
  <si>
    <t>RAMOSJS@HOTMAIL.COM</t>
  </si>
  <si>
    <t>SPENP  648</t>
  </si>
  <si>
    <t>SPENCER PAUL G</t>
  </si>
  <si>
    <t>PO BOX 173</t>
  </si>
  <si>
    <t>STEVENSON</t>
  </si>
  <si>
    <t>SKAMANIA</t>
  </si>
  <si>
    <t>SPENCERINTHEGORGE@YAHOO.COM</t>
  </si>
  <si>
    <t>SMITN  236</t>
  </si>
  <si>
    <t>PO BOX 270</t>
  </si>
  <si>
    <t>CLINTON</t>
  </si>
  <si>
    <t>OFFICE@VOTENORMASMITH.COM</t>
  </si>
  <si>
    <t>FORTP  031</t>
  </si>
  <si>
    <t>PO BOX 2201</t>
  </si>
  <si>
    <t>PHIL@VOTEFORTUNATO.ORG</t>
  </si>
  <si>
    <t>TRUDM  465</t>
  </si>
  <si>
    <t>PO BOX 1856</t>
  </si>
  <si>
    <t>STEVE@STEVEOBAN.COM</t>
  </si>
  <si>
    <t>1322 SUNSET DR. S</t>
  </si>
  <si>
    <t>LARSM  065</t>
  </si>
  <si>
    <t>7829 CENTER BLVD SE, #187</t>
  </si>
  <si>
    <t>SNOQUALMIE</t>
  </si>
  <si>
    <t>7030 FAIRWAY AVE SE</t>
  </si>
  <si>
    <t>CHOPF  103</t>
  </si>
  <si>
    <t>1000 AURORA AVE N #N-100</t>
  </si>
  <si>
    <t>INFO@HDCC.ORG</t>
  </si>
  <si>
    <t>HEAVM  136</t>
  </si>
  <si>
    <t>HEAVEY MICHAEL J</t>
  </si>
  <si>
    <t>2348 ALKI AVE SW #206</t>
  </si>
  <si>
    <t>QUINCY</t>
  </si>
  <si>
    <t>RICCM  210</t>
  </si>
  <si>
    <t>PO BOX 1325</t>
  </si>
  <si>
    <t>MARCUS@MARCUSRICCELLI.COM</t>
  </si>
  <si>
    <t>RANKK  250</t>
  </si>
  <si>
    <t>RANKER KEVIN M</t>
  </si>
  <si>
    <t>DEER HARBOR</t>
  </si>
  <si>
    <t>SAN JUAN</t>
  </si>
  <si>
    <t>INFO@KEVINRANKER.COM</t>
  </si>
  <si>
    <t>LEG DISTRICT 40 - SENATE</t>
  </si>
  <si>
    <t>DAS M  104</t>
  </si>
  <si>
    <t>PO BOX 7792</t>
  </si>
  <si>
    <t>HELLO@ELECTMONA.COM</t>
  </si>
  <si>
    <t>LEG DISTRICT 47 - SENATE</t>
  </si>
  <si>
    <t>MAXWM  056</t>
  </si>
  <si>
    <t>PO BOX 2048</t>
  </si>
  <si>
    <t>CAMPAIGN@MARCIEMAXWELL.ORG</t>
  </si>
  <si>
    <t>MORTH  141</t>
  </si>
  <si>
    <t>MORTON ROBERT H</t>
  </si>
  <si>
    <t>MORTON</t>
  </si>
  <si>
    <t>3278 PIERRE LAKE RD</t>
  </si>
  <si>
    <t>KETTLE FALLS</t>
  </si>
  <si>
    <t>NTESLICK@YAHOO.COM</t>
  </si>
  <si>
    <t>PO BOX 393</t>
  </si>
  <si>
    <t>FEY J  422</t>
  </si>
  <si>
    <t>PO BOX 1372</t>
  </si>
  <si>
    <t>JAKEFEY@RAINIERCONNECT.COM</t>
  </si>
  <si>
    <t>PILGR  287</t>
  </si>
  <si>
    <t>PO BOX 215</t>
  </si>
  <si>
    <t>SILVANA</t>
  </si>
  <si>
    <t>HURSC  022</t>
  </si>
  <si>
    <t>HURST CHRISTOPHER A</t>
  </si>
  <si>
    <t>62504 INDIAN SUMMER WAY E</t>
  </si>
  <si>
    <t>CHRISHURST2010@Q.COM</t>
  </si>
  <si>
    <t>VIRKB  058</t>
  </si>
  <si>
    <t>VIRK BOBBY S</t>
  </si>
  <si>
    <t>PO BOX 59253</t>
  </si>
  <si>
    <t>INFO@VIRKFORHOUSE.COM</t>
  </si>
  <si>
    <t>IRWIM  022</t>
  </si>
  <si>
    <t>430 RILEY CT E</t>
  </si>
  <si>
    <t>MORGANCOUGWSU@HOTMAIL.COM</t>
  </si>
  <si>
    <t>PRESD  020</t>
  </si>
  <si>
    <t>PO BOX 909</t>
  </si>
  <si>
    <t>CAMPAIGN@PRESTONFORSENATE.ORG</t>
  </si>
  <si>
    <t>LEG DISTRICT 21 - SENATE</t>
  </si>
  <si>
    <t>NEWPORT</t>
  </si>
  <si>
    <t>PEND OREILLE</t>
  </si>
  <si>
    <t>DAHLC  022</t>
  </si>
  <si>
    <t>ROSLYN</t>
  </si>
  <si>
    <t>DARNJ  406</t>
  </si>
  <si>
    <t>PO BOX 7753</t>
  </si>
  <si>
    <t>VOTE4JEANNIE@AOL.COM</t>
  </si>
  <si>
    <t>POLLG  115</t>
  </si>
  <si>
    <t>POLLET GERALD M</t>
  </si>
  <si>
    <t>7750  17TH AVE NE</t>
  </si>
  <si>
    <t>GERRY@GERRYPOLLET.COM</t>
  </si>
  <si>
    <t>7750 17TH AVE NE</t>
  </si>
  <si>
    <t>MORER  455</t>
  </si>
  <si>
    <t>MOREHOUSE RONALD E</t>
  </si>
  <si>
    <t>RONALD</t>
  </si>
  <si>
    <t>15616 22ND AVE E</t>
  </si>
  <si>
    <t>UPTHD  198</t>
  </si>
  <si>
    <t>PO BOX 13543</t>
  </si>
  <si>
    <t>SLATV  102</t>
  </si>
  <si>
    <t>11900 NE 1ST ST #300</t>
  </si>
  <si>
    <t>FRIENDSOFVANDANASLATTER@GMAIL.COM</t>
  </si>
  <si>
    <t>WYSSJ  812</t>
  </si>
  <si>
    <t>PO BOX 604</t>
  </si>
  <si>
    <t>BREWSTER</t>
  </si>
  <si>
    <t>ELECTJONWYSS@JONWYSS.COM</t>
  </si>
  <si>
    <t>2 WHITLEY CANYON ROAD</t>
  </si>
  <si>
    <t>IRENE.RUTH.BOWLING@GMAIL.COM</t>
  </si>
  <si>
    <t>CAILN  101</t>
  </si>
  <si>
    <t>NICKCAIL2012@GMAIL.COM</t>
  </si>
  <si>
    <t>1661 BEANE ROAD</t>
  </si>
  <si>
    <t>910 JAMIE DRIVE</t>
  </si>
  <si>
    <t>SELAH</t>
  </si>
  <si>
    <t>ALLYN</t>
  </si>
  <si>
    <t>ROBIJ  206</t>
  </si>
  <si>
    <t>616 WETMORE AVE</t>
  </si>
  <si>
    <t>JUNEGROBINSON@GMAIL.COM</t>
  </si>
  <si>
    <t>OBERJ  682</t>
  </si>
  <si>
    <t>PO BOX 821791</t>
  </si>
  <si>
    <t>14705 NE 5TH AVE</t>
  </si>
  <si>
    <t>KNUTB  264</t>
  </si>
  <si>
    <t>FERNDALE</t>
  </si>
  <si>
    <t>2015 24TH ST</t>
  </si>
  <si>
    <t>STONM  687</t>
  </si>
  <si>
    <t>PO BOX 61762</t>
  </si>
  <si>
    <t>PDAMM2@COMCAST.NET</t>
  </si>
  <si>
    <t>INFO@VOTEMONICASTONIER.COM</t>
  </si>
  <si>
    <t>3801 NE 172ND AVE</t>
  </si>
  <si>
    <t>LAMBA  015</t>
  </si>
  <si>
    <t>PO BOX 50361</t>
  </si>
  <si>
    <t>ANTHONYLLAMB2018@GMAIL.COM</t>
  </si>
  <si>
    <t>DAWNMRN25@EARTHLINK.NET</t>
  </si>
  <si>
    <t>MCLAW  661</t>
  </si>
  <si>
    <t>PO BOX 5158</t>
  </si>
  <si>
    <t>MCCLM  332</t>
  </si>
  <si>
    <t>5500 OLYMPIC DR STE H105 PMB 173</t>
  </si>
  <si>
    <t>INFO@ELECTMARTY.COM</t>
  </si>
  <si>
    <t>YANER  058</t>
  </si>
  <si>
    <t>YANEZ RODRIGO M</t>
  </si>
  <si>
    <t>PO BOX 58574</t>
  </si>
  <si>
    <t>RYANEZ@VOTE4YANEZ.COM</t>
  </si>
  <si>
    <t>MCDOA  253</t>
  </si>
  <si>
    <t>MCDONALD ANN C</t>
  </si>
  <si>
    <t>2209 CRANES LANDING DR</t>
  </si>
  <si>
    <t>GREENBANK</t>
  </si>
  <si>
    <t>ANN@CONCEPTSSOLUTIONS.COM</t>
  </si>
  <si>
    <t>LANGLEY</t>
  </si>
  <si>
    <t>OWENJ  019</t>
  </si>
  <si>
    <t>OWENS JUDITH M</t>
  </si>
  <si>
    <t>817 N ORMOND CT</t>
  </si>
  <si>
    <t>FRANCES@MASHELL.COM</t>
  </si>
  <si>
    <t>COOPA  942</t>
  </si>
  <si>
    <t>PO BOX 2084</t>
  </si>
  <si>
    <t>AJ.COOPER@OUTLOOK.COM</t>
  </si>
  <si>
    <t>331 GORE RD</t>
  </si>
  <si>
    <t>KAMPD  682</t>
  </si>
  <si>
    <t>KAMPE DENNIS C</t>
  </si>
  <si>
    <t>PO BOX 821316</t>
  </si>
  <si>
    <t>DENNISKAMPE@LIVE.COM</t>
  </si>
  <si>
    <t>CORRC  908</t>
  </si>
  <si>
    <t>DMANJARREZ@MANJARREZCPA.COM</t>
  </si>
  <si>
    <t>2010 WEST NOB HILL #1</t>
  </si>
  <si>
    <t>PMB 173, 5500 OLYMPIC DRIVE NW</t>
  </si>
  <si>
    <t>7818 71ST AVENUE NW</t>
  </si>
  <si>
    <t>SUTHM  163</t>
  </si>
  <si>
    <t>PO BOX 186</t>
  </si>
  <si>
    <t>INFO@SUTHERLANDFORWA.COM</t>
  </si>
  <si>
    <t>318 NE WHITMAN ST</t>
  </si>
  <si>
    <t>ATWOT  226</t>
  </si>
  <si>
    <t>637 W HORTON WAY #226</t>
  </si>
  <si>
    <t>INFO@MAKE42BLUE.COM</t>
  </si>
  <si>
    <t>2300 XENIA ST. UNIT B</t>
  </si>
  <si>
    <t>1087 HIDDEN VALLEY RD</t>
  </si>
  <si>
    <t>CLE ELUM</t>
  </si>
  <si>
    <t>JOHNJ  448</t>
  </si>
  <si>
    <t>JOHNSON JONATHAN L</t>
  </si>
  <si>
    <t>7603 SOUTH I ST</t>
  </si>
  <si>
    <t>ELECTJONWA@GMAIL.COM</t>
  </si>
  <si>
    <t>ORCUE  626</t>
  </si>
  <si>
    <t>PO BOX 1280</t>
  </si>
  <si>
    <t>KALAMA</t>
  </si>
  <si>
    <t>ELECTEDORCUTT@KALAMA.COM</t>
  </si>
  <si>
    <t>SALOJ  227</t>
  </si>
  <si>
    <t>PO BOX 75112</t>
  </si>
  <si>
    <t>INFO@ELECTJESSE.NET</t>
  </si>
  <si>
    <t>VANDK2 382</t>
  </si>
  <si>
    <t>10 SABLE COURT</t>
  </si>
  <si>
    <t>STRAI  034</t>
  </si>
  <si>
    <t>11745 NE 149TH ST</t>
  </si>
  <si>
    <t>IAN@IAN-STRATTON.COM</t>
  </si>
  <si>
    <t>LEG DISTRICT 45 - SENATE</t>
  </si>
  <si>
    <t>KRAFV  686</t>
  </si>
  <si>
    <t>P.O. BOX 821481</t>
  </si>
  <si>
    <t>VICKI@VICKIKRAFT.COM</t>
  </si>
  <si>
    <t>WYMAK  513</t>
  </si>
  <si>
    <t>PO BOX 3812</t>
  </si>
  <si>
    <t>PEXCELL@COMCAST.NET</t>
  </si>
  <si>
    <t>CALLL  029</t>
  </si>
  <si>
    <t>PO BOX 2095</t>
  </si>
  <si>
    <t>ELECT.LISACALLAN@GMAIL.COM</t>
  </si>
  <si>
    <t>SAWYD  444</t>
  </si>
  <si>
    <t>PO BOX 98479</t>
  </si>
  <si>
    <t>INFO@ELECTDAVIDSAWYER.COM</t>
  </si>
  <si>
    <t>9318 57TH AVE CT SW K303</t>
  </si>
  <si>
    <t>HARTG  337</t>
  </si>
  <si>
    <t>GENEH@SILVERLINK.NET</t>
  </si>
  <si>
    <t>GOVERNOR</t>
  </si>
  <si>
    <t>KARLD  227</t>
  </si>
  <si>
    <t>PIDGS  201</t>
  </si>
  <si>
    <t>WINNM  660</t>
  </si>
  <si>
    <t>1111 MAIN ST STE 400</t>
  </si>
  <si>
    <t>LINDA@CURRIE-MCLAIN.COM</t>
  </si>
  <si>
    <t>14455 58TH AVE S</t>
  </si>
  <si>
    <t>CONNL  092</t>
  </si>
  <si>
    <t>PO BOX 1416</t>
  </si>
  <si>
    <t>43 PIKE STREET SE</t>
  </si>
  <si>
    <t>MCCLR  662</t>
  </si>
  <si>
    <t>OWENB  584</t>
  </si>
  <si>
    <t>OWEN BRADLEY S</t>
  </si>
  <si>
    <t>PO BOX 1426</t>
  </si>
  <si>
    <t>P.O. BOX 1426</t>
  </si>
  <si>
    <t>ALEXG  503</t>
  </si>
  <si>
    <t>ALEXANDER GARY C</t>
  </si>
  <si>
    <t>PO BOX 48</t>
  </si>
  <si>
    <t>GARYALEXANDER@GARY-ALEXANDER.COM</t>
  </si>
  <si>
    <t>WALTE2 290</t>
  </si>
  <si>
    <t>WALTERS ELEANOR V</t>
  </si>
  <si>
    <t>PO BOX 384</t>
  </si>
  <si>
    <t>MCBRJ2 033</t>
  </si>
  <si>
    <t>WEIGR2 093</t>
  </si>
  <si>
    <t>WEIGELT RONALD A</t>
  </si>
  <si>
    <t>17701 101ST ST E</t>
  </si>
  <si>
    <t>RON4REP@COMCAST.NET</t>
  </si>
  <si>
    <t>PO BOX 66591</t>
  </si>
  <si>
    <t>JEFFUPPY@YAHOO.COM</t>
  </si>
  <si>
    <t>HALVE  104</t>
  </si>
  <si>
    <t>ERICFORTHE39TH@GMAIL.COM</t>
  </si>
  <si>
    <t>9415 TACOMA AVE. S.</t>
  </si>
  <si>
    <t>MORRJ  273</t>
  </si>
  <si>
    <t>1004 COMMERCIAL AVE #303</t>
  </si>
  <si>
    <t>JEFF@MORRISCAMPAIGN.COM</t>
  </si>
  <si>
    <t>DYE M  347</t>
  </si>
  <si>
    <t>1325 BELL PLAIN RD</t>
  </si>
  <si>
    <t>POMEROY</t>
  </si>
  <si>
    <t>GARFIELD</t>
  </si>
  <si>
    <t>MARYDYE2015@GMAIL.COM</t>
  </si>
  <si>
    <t>285 6TH ST</t>
  </si>
  <si>
    <t>1530 S ROOSEVELT</t>
  </si>
  <si>
    <t>CONWS  411</t>
  </si>
  <si>
    <t>PO BOX 112020</t>
  </si>
  <si>
    <t>JUANITAYH@COMCAST.NET</t>
  </si>
  <si>
    <t>STEVECONWAY@HARBORNET.COM</t>
  </si>
  <si>
    <t>LEG DISTRICT 29 - SENATE</t>
  </si>
  <si>
    <t>REGES  354</t>
  </si>
  <si>
    <t>114 PATTON ST</t>
  </si>
  <si>
    <t>SHIR@ATTHETABLEWITHSHIR.COM</t>
  </si>
  <si>
    <t>HUNTR  039</t>
  </si>
  <si>
    <t>PO BOX 4204</t>
  </si>
  <si>
    <t>LACHB  328</t>
  </si>
  <si>
    <t>LACHNEY BRUCE L</t>
  </si>
  <si>
    <t>PO BOX 533</t>
  </si>
  <si>
    <t>PO BOX 955</t>
  </si>
  <si>
    <t>PO BOX 37</t>
  </si>
  <si>
    <t>ADDY</t>
  </si>
  <si>
    <t>SSHORT000@CENTURYTEL.NET</t>
  </si>
  <si>
    <t>SNYDJ  210</t>
  </si>
  <si>
    <t>PO BOX 559</t>
  </si>
  <si>
    <t>VOTE@VOTEJONSNYDER.COM</t>
  </si>
  <si>
    <t>1704 W. 8TH AVE.</t>
  </si>
  <si>
    <t>MCCAR  037</t>
  </si>
  <si>
    <t>2609 SOUTH NEWER RD</t>
  </si>
  <si>
    <t>BOB.MCCASLIN@LEG.WA.GOV</t>
  </si>
  <si>
    <t>14841 N HWY 41</t>
  </si>
  <si>
    <t>RATHDRUM</t>
  </si>
  <si>
    <t>ID</t>
  </si>
  <si>
    <t>BALDS  502</t>
  </si>
  <si>
    <t>1801 WEST BAY DR SW, SUITE 207</t>
  </si>
  <si>
    <t>LEG DISTRICT 22 - SENATE</t>
  </si>
  <si>
    <t>OTIS ORCHARDS</t>
  </si>
  <si>
    <t>PO BOX 525</t>
  </si>
  <si>
    <t>JACKJ  665</t>
  </si>
  <si>
    <t>JACKS JAMES F II</t>
  </si>
  <si>
    <t>GOMPR  607</t>
  </si>
  <si>
    <t>CAMAS</t>
  </si>
  <si>
    <t>16412 NE 35TH ST</t>
  </si>
  <si>
    <t>STOCG  169</t>
  </si>
  <si>
    <t>405 N DIVISION ST</t>
  </si>
  <si>
    <t>STOCKWELLSTOCKY@AOL.COM</t>
  </si>
  <si>
    <t>CARLDY 507</t>
  </si>
  <si>
    <t>CARLSON DYLAN</t>
  </si>
  <si>
    <t>PO BOX 7132</t>
  </si>
  <si>
    <t>ELECTDYLANCARLSON@GMAIL.COM</t>
  </si>
  <si>
    <t>120 STATE AVE NE #1045</t>
  </si>
  <si>
    <t>BRIGM  607</t>
  </si>
  <si>
    <t>PO BOX 413</t>
  </si>
  <si>
    <t>JACKIE@VCEFILMS.COM</t>
  </si>
  <si>
    <t>3208 NW 130TH ST.</t>
  </si>
  <si>
    <t>4130 1ST AVE S SUITE D</t>
  </si>
  <si>
    <t>INFO@FRANKCHOPP.COM</t>
  </si>
  <si>
    <t>WARNJ  837</t>
  </si>
  <si>
    <t>1350 S PIONEER WAY</t>
  </si>
  <si>
    <t>LWEST@LEMASTERDANIELS.COM</t>
  </si>
  <si>
    <t>PAINGJ 802</t>
  </si>
  <si>
    <t>630 VALLEY MALL PKWY #244</t>
  </si>
  <si>
    <t>ELECTJERRYPAINE@GMAIL.COM</t>
  </si>
  <si>
    <t>77 JOHN TRUETT DR</t>
  </si>
  <si>
    <t>MALAGA</t>
  </si>
  <si>
    <t>ERIKL  607</t>
  </si>
  <si>
    <t>PIKE LIZ S</t>
  </si>
  <si>
    <t>PO BOX 662</t>
  </si>
  <si>
    <t>ELECTLIZPIKE@COMCAST.NET</t>
  </si>
  <si>
    <t>EDWAM  350</t>
  </si>
  <si>
    <t>PO BOX 1608</t>
  </si>
  <si>
    <t>PROSSER</t>
  </si>
  <si>
    <t>BENTON CITY</t>
  </si>
  <si>
    <t>HARRP  683</t>
  </si>
  <si>
    <t>1916 SE 130TH AVENUE</t>
  </si>
  <si>
    <t>PLHARRIS@COMCAST.NET</t>
  </si>
  <si>
    <t>WEIGR  093</t>
  </si>
  <si>
    <t>SCHLN  335</t>
  </si>
  <si>
    <t>PO BOX 2082</t>
  </si>
  <si>
    <t>SCHLICNR@YAHOO.COM</t>
  </si>
  <si>
    <t>TOMPG  362</t>
  </si>
  <si>
    <t>TOMPKINS GREGORY A</t>
  </si>
  <si>
    <t>GREG@VOTEGREGTOMPKINS.COM</t>
  </si>
  <si>
    <t>LAMONT</t>
  </si>
  <si>
    <t>BLAINE</t>
  </si>
  <si>
    <t>MR-ED@KALAMA.COM</t>
  </si>
  <si>
    <t>FARRJ  102</t>
  </si>
  <si>
    <t>PO BOX 20792</t>
  </si>
  <si>
    <t>INFO@ELECTJESSYN.COM</t>
  </si>
  <si>
    <t>AUSTD  502</t>
  </si>
  <si>
    <t>1103 DECATUR ST SW</t>
  </si>
  <si>
    <t>DONALDAUSTIN22@GMAIL.COM</t>
  </si>
  <si>
    <t>VOTE4TIMM@AOL.COM</t>
  </si>
  <si>
    <t>WOODB  072</t>
  </si>
  <si>
    <t>WOODWARD BRENDAN M</t>
  </si>
  <si>
    <t>PO BOX 2624</t>
  </si>
  <si>
    <t>WOODINVILLE</t>
  </si>
  <si>
    <t>BRENDAN@BRENDANWOODWARD.COM</t>
  </si>
  <si>
    <t>MAYND  375</t>
  </si>
  <si>
    <t>PO BOX 73142</t>
  </si>
  <si>
    <t>CONTACT@DEREKMAYNES.COM</t>
  </si>
  <si>
    <t>MAYNESDE@HOTMAIL.COM</t>
  </si>
  <si>
    <t>15509 80TH AVE CT E</t>
  </si>
  <si>
    <t>SHEWS  225</t>
  </si>
  <si>
    <t>2414 C STREET</t>
  </si>
  <si>
    <t>SHARON@SHARON4WHATCOM.COM</t>
  </si>
  <si>
    <t>WALSF  272</t>
  </si>
  <si>
    <t>WALSER FREDERICK B</t>
  </si>
  <si>
    <t>PO BOX 237</t>
  </si>
  <si>
    <t>LEG DISTRICT 39 - SENATE</t>
  </si>
  <si>
    <t>LUNDJ  531</t>
  </si>
  <si>
    <t>PO BOX 1734</t>
  </si>
  <si>
    <t>CENTRALIA</t>
  </si>
  <si>
    <t>JAMI@JAMILUND.COM</t>
  </si>
  <si>
    <t>160 WAKEFIELD DR</t>
  </si>
  <si>
    <t>FLYNJ  055</t>
  </si>
  <si>
    <t>FLYNN JAMES J</t>
  </si>
  <si>
    <t>330 SW 43RD STE K PMB 359</t>
  </si>
  <si>
    <t>INFO@ELECTJIMFLYNN.COM</t>
  </si>
  <si>
    <t>GRIFDA 524</t>
  </si>
  <si>
    <t>290 E LAKELAND DR</t>
  </si>
  <si>
    <t>DANIELGRIFFEY@GMAIL.COM</t>
  </si>
  <si>
    <t>ARAGS  501</t>
  </si>
  <si>
    <t>PO BOX 1173</t>
  </si>
  <si>
    <t>MOSEC  352</t>
  </si>
  <si>
    <t>MOSER CAROL L</t>
  </si>
  <si>
    <t>PO BOX 2108</t>
  </si>
  <si>
    <t>STANSPOHR@MSN.COM</t>
  </si>
  <si>
    <t>12418 6TH AVE CT NW</t>
  </si>
  <si>
    <t>BROKERMARTY@YAHOO.COM</t>
  </si>
  <si>
    <t>POWEM  375</t>
  </si>
  <si>
    <t>POWELL MICHAEL C</t>
  </si>
  <si>
    <t>18615 94TH AVE CT E</t>
  </si>
  <si>
    <t>NOVEMBER2008@MICHAELCPOWELL.NET</t>
  </si>
  <si>
    <t>CODYE  126</t>
  </si>
  <si>
    <t>6714 38TH AVE SW</t>
  </si>
  <si>
    <t>EILEENLCODY@COMCAST.NET</t>
  </si>
  <si>
    <t>185 POWELL AVE SW</t>
  </si>
  <si>
    <t>PO BOX 2662</t>
  </si>
  <si>
    <t>SKYLER@WALSHFORSTATEREP.COM</t>
  </si>
  <si>
    <t>307 SE 6TH STREET</t>
  </si>
  <si>
    <t>COLLEGE PLACE</t>
  </si>
  <si>
    <t>FITZC  335</t>
  </si>
  <si>
    <t>PO BOX 814</t>
  </si>
  <si>
    <t>ELECTCONNIEFITZPATRICK@GMAIL.COM</t>
  </si>
  <si>
    <t>17043 SE 251 PL</t>
  </si>
  <si>
    <t>HALEL  352</t>
  </si>
  <si>
    <t>HALER LAWRENCE E</t>
  </si>
  <si>
    <t>PO BOX 1319</t>
  </si>
  <si>
    <t>LARRY@LARRYHALER.COM</t>
  </si>
  <si>
    <t>BENTD  668</t>
  </si>
  <si>
    <t>BENTON DONALD M</t>
  </si>
  <si>
    <t>PO BOX 5076</t>
  </si>
  <si>
    <t>DON@DONBENTON.COM</t>
  </si>
  <si>
    <t>LEG DISTRICT 17 - SENATE</t>
  </si>
  <si>
    <t>DARNL  033</t>
  </si>
  <si>
    <t>830 KIRKLAND WAY #203</t>
  </si>
  <si>
    <t>ABOUE  058</t>
  </si>
  <si>
    <t>ERINABOUDARA@GMAIL.COM</t>
  </si>
  <si>
    <t>17431 161ST AVE SE</t>
  </si>
  <si>
    <t>HILTW  371</t>
  </si>
  <si>
    <t>2508 SIMON LANE NE</t>
  </si>
  <si>
    <t>KINGC  909</t>
  </si>
  <si>
    <t>PO BOX 10025</t>
  </si>
  <si>
    <t>SENATORKING@CHARTER.NET</t>
  </si>
  <si>
    <t>LEG DISTRICT 14 - SENATE</t>
  </si>
  <si>
    <t>MORSS  816</t>
  </si>
  <si>
    <t>PO BOX 2128</t>
  </si>
  <si>
    <t>STAN@STANMORSE.COM</t>
  </si>
  <si>
    <t>HINKW  922</t>
  </si>
  <si>
    <t>HINKLE WILLIAM R</t>
  </si>
  <si>
    <t>LUCINDA.WEST@CLACONNECT.COM</t>
  </si>
  <si>
    <t>MEAD</t>
  </si>
  <si>
    <t>PADDM  216</t>
  </si>
  <si>
    <t>PADDEN MICHAEL J</t>
  </si>
  <si>
    <t>13021 E 9TH AVE</t>
  </si>
  <si>
    <t>VOTE@PADDENFORSENATE.COM</t>
  </si>
  <si>
    <t>LEG DISTRICT 04 - SENATE</t>
  </si>
  <si>
    <t>17837 1ST AVE S PMB 299</t>
  </si>
  <si>
    <t>FAINJ  198</t>
  </si>
  <si>
    <t>PO BOX 7809</t>
  </si>
  <si>
    <t>JOE@VOTEFAIN.COM</t>
  </si>
  <si>
    <t>ORTIL  275</t>
  </si>
  <si>
    <t>PO BOX 581</t>
  </si>
  <si>
    <t>MUKILTEO</t>
  </si>
  <si>
    <t>LILLIANORTIZSELF@GMAIL.COM</t>
  </si>
  <si>
    <t>18203 LARCH WAY</t>
  </si>
  <si>
    <t>MECKK  404</t>
  </si>
  <si>
    <t>LILLI  271</t>
  </si>
  <si>
    <t>LILLY IRIS J</t>
  </si>
  <si>
    <t>7406 47TH AVE NE C1</t>
  </si>
  <si>
    <t>IRIS@IRISLILLY4STATEREP.COM</t>
  </si>
  <si>
    <t>BAILB  277</t>
  </si>
  <si>
    <t>PO BOX 374</t>
  </si>
  <si>
    <t>OAK HARBOR</t>
  </si>
  <si>
    <t>ELECTBARBARABAILEY@GMAIL.COM</t>
  </si>
  <si>
    <t>527 SUNRISE BLVD</t>
  </si>
  <si>
    <t>SULLS  003</t>
  </si>
  <si>
    <t>SULLIVAN SHAWN C</t>
  </si>
  <si>
    <t>28715 14TH AVE S</t>
  </si>
  <si>
    <t>SHAWNSULLIVAN1978@YAHOO.COM</t>
  </si>
  <si>
    <t>GALES  382</t>
  </si>
  <si>
    <t>GALE STEPHAN G</t>
  </si>
  <si>
    <t>PO BOX 1401</t>
  </si>
  <si>
    <t>MCENJ  612</t>
  </si>
  <si>
    <t>P.O. BOX 707</t>
  </si>
  <si>
    <t>CATHLAMET</t>
  </si>
  <si>
    <t>WAHKIAKUM</t>
  </si>
  <si>
    <t>INFO@JOELMCENTIRE.ORG</t>
  </si>
  <si>
    <t>DHINM  052</t>
  </si>
  <si>
    <t>P.O. BOX 2467</t>
  </si>
  <si>
    <t>INFO@ELECTMANKA.COM</t>
  </si>
  <si>
    <t>929 109TH AVE NE</t>
  </si>
  <si>
    <t>STAND  041</t>
  </si>
  <si>
    <t>24023 7TH PL W</t>
  </si>
  <si>
    <t>INFO@DEREKSTANFORD.COM</t>
  </si>
  <si>
    <t>DEREKSTANFORD@GMAIL.COM</t>
  </si>
  <si>
    <t>OLSOB  507</t>
  </si>
  <si>
    <t>P.O. BOX 7388</t>
  </si>
  <si>
    <t>HEATHER@CLARKECOMPANY.NET</t>
  </si>
  <si>
    <t>3400 CAPITOL  BLVD. SE, SUITE 202</t>
  </si>
  <si>
    <t>HAYED  292</t>
  </si>
  <si>
    <t>26910 92ND AVE NW #C5 PMB 183</t>
  </si>
  <si>
    <t>HAYEST51@GMAIL.COM</t>
  </si>
  <si>
    <t>475N WAYNES RIDGE CIRCLE</t>
  </si>
  <si>
    <t>LITZS  040</t>
  </si>
  <si>
    <t>LITZOW STEPHEN R</t>
  </si>
  <si>
    <t>7683 SE 27TH ST #431</t>
  </si>
  <si>
    <t>INFO@STEVELITZOW.COM</t>
  </si>
  <si>
    <t>EDDYD  033</t>
  </si>
  <si>
    <t>EDDY DEBORAH H</t>
  </si>
  <si>
    <t>6619 132ND AVE NE PMB 149</t>
  </si>
  <si>
    <t>DEB@DEBEDDY.NET</t>
  </si>
  <si>
    <t>GRAVP  024</t>
  </si>
  <si>
    <t>PO BOX 417</t>
  </si>
  <si>
    <t>FALL CITY</t>
  </si>
  <si>
    <t>BARTE2 012</t>
  </si>
  <si>
    <t>INFO@ELECTEDBARTON.ORG</t>
  </si>
  <si>
    <t>MILOM2 001</t>
  </si>
  <si>
    <t>FEDERAL WAY, WA</t>
  </si>
  <si>
    <t>LEG DISTRICT 10 - SENATE</t>
  </si>
  <si>
    <t>WALTE  290</t>
  </si>
  <si>
    <t>PO BOX 2022</t>
  </si>
  <si>
    <t>GRANITE FALLS</t>
  </si>
  <si>
    <t>ELEANOR@ELEANORWALTERS.COM</t>
  </si>
  <si>
    <t>MCENJ  466</t>
  </si>
  <si>
    <t>MCENTEE J RICHARD</t>
  </si>
  <si>
    <t>3800 BRIDGEPORT WAY W STE 1 PMB 410</t>
  </si>
  <si>
    <t>INFO@DICKMCENTEE.COM</t>
  </si>
  <si>
    <t>31HUPP@MSN.COM</t>
  </si>
  <si>
    <t>HENDS  501</t>
  </si>
  <si>
    <t>HENDERSON STEWART R</t>
  </si>
  <si>
    <t>PO BOX 91</t>
  </si>
  <si>
    <t>STEW@STEWFOR22.COM</t>
  </si>
  <si>
    <t>3817 FOXTAIL CT SE</t>
  </si>
  <si>
    <t>PARLL  801</t>
  </si>
  <si>
    <t>PARLETTE LINDA EVANS</t>
  </si>
  <si>
    <t>BOX 2151</t>
  </si>
  <si>
    <t>MRHENKLE@NWI.NET</t>
  </si>
  <si>
    <t>BALDC  443</t>
  </si>
  <si>
    <t>BALDWIN CRAIG</t>
  </si>
  <si>
    <t>5006 74TH ST CT E</t>
  </si>
  <si>
    <t>CWBALDWIN45@MSN.COM</t>
  </si>
  <si>
    <t>MCLAS  380</t>
  </si>
  <si>
    <t>14857 NW SEAVIEW DRIVE</t>
  </si>
  <si>
    <t>SEABECK</t>
  </si>
  <si>
    <t>3571 NW BRYON ST</t>
  </si>
  <si>
    <t>SILVERDALE</t>
  </si>
  <si>
    <t>MCDEJ  136</t>
  </si>
  <si>
    <t>PO BOX 16254</t>
  </si>
  <si>
    <t>JOE@JOEMCDERMOTT.ORG</t>
  </si>
  <si>
    <t>TORSC  004</t>
  </si>
  <si>
    <t>PO BOX 31130</t>
  </si>
  <si>
    <t>SALDR  102</t>
  </si>
  <si>
    <t>PO BOX 20776</t>
  </si>
  <si>
    <t>REBECCA@REBECCASALDANA.COM</t>
  </si>
  <si>
    <t>818 W FRANCIS PMB 322</t>
  </si>
  <si>
    <t>MAILCESHEA@MSN.COM</t>
  </si>
  <si>
    <t>ERICD  504</t>
  </si>
  <si>
    <t>PO BOX 748</t>
  </si>
  <si>
    <t>DOUG@DOUGERICKSEN.COM</t>
  </si>
  <si>
    <t>STEVE@STEVELITZOW.COM</t>
  </si>
  <si>
    <t>RUSSM  499</t>
  </si>
  <si>
    <t>RUSSELL MALCOLM M</t>
  </si>
  <si>
    <t>10007 MEADOW RD SW</t>
  </si>
  <si>
    <t>HOOVG  027</t>
  </si>
  <si>
    <t>HOOVER GREGORY S</t>
  </si>
  <si>
    <t>PO BOX 780</t>
  </si>
  <si>
    <t>HONEJ  944</t>
  </si>
  <si>
    <t>PO BOX 844</t>
  </si>
  <si>
    <t>SUNNYSIDE</t>
  </si>
  <si>
    <t>SENATORHONEYFORD@YAHOO.COM</t>
  </si>
  <si>
    <t>LEG DISTRICT 15 - SENATE</t>
  </si>
  <si>
    <t>PETES  026</t>
  </si>
  <si>
    <t>PO BOX 3057</t>
  </si>
  <si>
    <t>VOTESTROM@GMAIL.COM</t>
  </si>
  <si>
    <t>INFO@ROSSHUNTER.COM</t>
  </si>
  <si>
    <t>603 STEWART ST STE 819</t>
  </si>
  <si>
    <t>PO BOX 872634</t>
  </si>
  <si>
    <t>4204 SE 180TH CT</t>
  </si>
  <si>
    <t>RIONA  034</t>
  </si>
  <si>
    <t>RION ALEXANDER P</t>
  </si>
  <si>
    <t>9904 NE 135TH PL</t>
  </si>
  <si>
    <t>ALEX@ALEXRION.COM</t>
  </si>
  <si>
    <t>HAYDR  026</t>
  </si>
  <si>
    <t>24305 78TH PL W</t>
  </si>
  <si>
    <t>VOTEHAYDEN32@HOTMAIL.COM</t>
  </si>
  <si>
    <t>3924 149TH PL SW</t>
  </si>
  <si>
    <t>119 1ST AVENUE SOUTH STE 320</t>
  </si>
  <si>
    <t>DAMMB  374</t>
  </si>
  <si>
    <t>2803 41ST ST SE</t>
  </si>
  <si>
    <t>TELLBRUCE@COMCAST.NET</t>
  </si>
  <si>
    <t>BFDAMMEIER@COMCAST.NET</t>
  </si>
  <si>
    <t>KLOBS  033</t>
  </si>
  <si>
    <t>PO BOX 2991</t>
  </si>
  <si>
    <t>INFO@VOTEKLOBA.COM</t>
  </si>
  <si>
    <t>SOHNC  501</t>
  </si>
  <si>
    <t>SOHN CHANG MOOK</t>
  </si>
  <si>
    <t>PO BOX 6126</t>
  </si>
  <si>
    <t>INFO@SOHN2008.COM</t>
  </si>
  <si>
    <t>P. O. BOX 78606</t>
  </si>
  <si>
    <t>CHRIL  208</t>
  </si>
  <si>
    <t>DUNSH  291</t>
  </si>
  <si>
    <t>DUNSHEE HANS M</t>
  </si>
  <si>
    <t>1526 LAKE VIEW AVENUE</t>
  </si>
  <si>
    <t>HANSDUNSHEE@COMCAST.NET</t>
  </si>
  <si>
    <t>JAYAP  118</t>
  </si>
  <si>
    <t>JAYAPAL PRAMILA</t>
  </si>
  <si>
    <t>603 STEWART STREET SUITE 819</t>
  </si>
  <si>
    <t>ADAMJ  033</t>
  </si>
  <si>
    <t>ADAMS JOHN R JR</t>
  </si>
  <si>
    <t>1715 W NICKERSON ST</t>
  </si>
  <si>
    <t>ADAMS-SEAGEN@ATT.NET</t>
  </si>
  <si>
    <t>CISMW  663</t>
  </si>
  <si>
    <t>CISMAR WILLIAM</t>
  </si>
  <si>
    <t>6400 NE HWY 99 STE G</t>
  </si>
  <si>
    <t>PRICE_CAROLYNA@COMCAST.NET</t>
  </si>
  <si>
    <t>TREASURER@ANDY-LO.COM</t>
  </si>
  <si>
    <t>KELLT  406</t>
  </si>
  <si>
    <t>KELLEY TROY X</t>
  </si>
  <si>
    <t>PO BOX 7193</t>
  </si>
  <si>
    <t>TROY@TROYKELLEY.COM</t>
  </si>
  <si>
    <t>INSLJ  110</t>
  </si>
  <si>
    <t>PO BOX 21067</t>
  </si>
  <si>
    <t>INFO@JAYINSLEE.COM</t>
  </si>
  <si>
    <t>603 STEWART ST SUITE 819</t>
  </si>
  <si>
    <t>CMRAFFILIATES@GMAIL.COM</t>
  </si>
  <si>
    <t>303 FIRST STREET SE STE 2B 75</t>
  </si>
  <si>
    <t>STINW  004</t>
  </si>
  <si>
    <t>OLIVC  218</t>
  </si>
  <si>
    <t>12128 N. DIVISION PMB#245</t>
  </si>
  <si>
    <t>INFO@VOTECRYSTALOLIVER.COM</t>
  </si>
  <si>
    <t>SWAPJ  284</t>
  </si>
  <si>
    <t>SWAPP JOHN H</t>
  </si>
  <si>
    <t>1 DECATUR BEACH LN DECATUR ISLAND</t>
  </si>
  <si>
    <t>JOHN@JETPOINT.COM</t>
  </si>
  <si>
    <t>PO BOX 29964</t>
  </si>
  <si>
    <t>700 20TH AVE W</t>
  </si>
  <si>
    <t>INFO@LARRYSPRINGER.ORG</t>
  </si>
  <si>
    <t>WHITD  205</t>
  </si>
  <si>
    <t>WHITE DAVID B</t>
  </si>
  <si>
    <t>PO BOX 9724</t>
  </si>
  <si>
    <t>STAFJ  118</t>
  </si>
  <si>
    <t>1723 13TH AVE S APT 404</t>
  </si>
  <si>
    <t>JOHN@STAFFORDFORSENATE.ORG</t>
  </si>
  <si>
    <t>JESTAFF@MSN.COM</t>
  </si>
  <si>
    <t>MENAV  071</t>
  </si>
  <si>
    <t>PO BOX 2447</t>
  </si>
  <si>
    <t>ELECTVICTORIAMENA@GMAIL.COM</t>
  </si>
  <si>
    <t>PAULWAGEMANN@GMAIL.COM</t>
  </si>
  <si>
    <t>GORDR  009</t>
  </si>
  <si>
    <t>GORDON RANDOLPH I</t>
  </si>
  <si>
    <t>PO BOX 2025</t>
  </si>
  <si>
    <t>BELLEUVE</t>
  </si>
  <si>
    <t>COONL  370</t>
  </si>
  <si>
    <t>COONEY LARRY M</t>
  </si>
  <si>
    <t>2104 NE RIDGEWOOD DR</t>
  </si>
  <si>
    <t>LRRY_COONEY@YAHOO.COM</t>
  </si>
  <si>
    <t>FAULL  407</t>
  </si>
  <si>
    <t>FAULK LAWRENCE J</t>
  </si>
  <si>
    <t>2522 N PROCTOR #433</t>
  </si>
  <si>
    <t>P. O. BOX 15017</t>
  </si>
  <si>
    <t>HOLYJ  004</t>
  </si>
  <si>
    <t>PO BOX 40285</t>
  </si>
  <si>
    <t>VOTEJEFFHOLY@GMAIL.COM</t>
  </si>
  <si>
    <t>MOORM  023</t>
  </si>
  <si>
    <t>MOORE MARTIN A</t>
  </si>
  <si>
    <t>1600B SW DASH POINT RD # 50</t>
  </si>
  <si>
    <t>ELECTMARTINMOORE@GMAIL.COM</t>
  </si>
  <si>
    <t>BURBJ  111</t>
  </si>
  <si>
    <t>BURBANK JOHN</t>
  </si>
  <si>
    <t>BURBANK</t>
  </si>
  <si>
    <t>PO BOX 2747</t>
  </si>
  <si>
    <t>GERRY-POLLET@MSN.COM</t>
  </si>
  <si>
    <t>EDWAF  506</t>
  </si>
  <si>
    <t>JEFF@PEOPLEFORPEDERSEN.ORG</t>
  </si>
  <si>
    <t>FRANR  301</t>
  </si>
  <si>
    <t>PO BOX 5032</t>
  </si>
  <si>
    <t>COMPLIANCE@BLUEWAVEPOLITICS.COM</t>
  </si>
  <si>
    <t>?</t>
  </si>
  <si>
    <t>1004 COMMERCIAL AVE PMB 349</t>
  </si>
  <si>
    <t>FRASK  503</t>
  </si>
  <si>
    <t>7806 COOPER PT RD NW</t>
  </si>
  <si>
    <t>8441 BAIRD RD NE</t>
  </si>
  <si>
    <t>OLSEJ  110</t>
  </si>
  <si>
    <t>OLSEN JAMES M</t>
  </si>
  <si>
    <t>2412 SOUNDVIEW DR NE</t>
  </si>
  <si>
    <t>MIMIDOMBROWSKI@YAHOO.COM</t>
  </si>
  <si>
    <t>GREGC  063</t>
  </si>
  <si>
    <t>GREGORY CAROL J</t>
  </si>
  <si>
    <t>NIXOT  034</t>
  </si>
  <si>
    <t>12113 NE 141ST ST</t>
  </si>
  <si>
    <t>TOBY@TOBYNIXON.COM</t>
  </si>
  <si>
    <t>LINDM  218</t>
  </si>
  <si>
    <t>LINDAUER MELVIN L</t>
  </si>
  <si>
    <t>525 E HASTINGS RD</t>
  </si>
  <si>
    <t>ASKUS@ELECTMEL.COM</t>
  </si>
  <si>
    <t>BOOTT  114</t>
  </si>
  <si>
    <t>HASER  124</t>
  </si>
  <si>
    <t>PO BOX 84331</t>
  </si>
  <si>
    <t>INFO@BOBHASEGAWA.COM</t>
  </si>
  <si>
    <t>CONWS2 411</t>
  </si>
  <si>
    <t>KAUFC  035</t>
  </si>
  <si>
    <t>KAUFFMAN CLAUDIA G</t>
  </si>
  <si>
    <t>PO BOX 845</t>
  </si>
  <si>
    <t>JASON@ARGOSTRATEGIES.COM</t>
  </si>
  <si>
    <t>DEANR  607</t>
  </si>
  <si>
    <t>DEAN ROBERT J</t>
  </si>
  <si>
    <t>24209 NE 14TH ST</t>
  </si>
  <si>
    <t>BOBDEAN2010@GMAIL.COM</t>
  </si>
  <si>
    <t>ROCKW  110</t>
  </si>
  <si>
    <t>1014 TORODA CREEK RD</t>
  </si>
  <si>
    <t>WAUCONDA</t>
  </si>
  <si>
    <t>PLR@CUONLINENOW.COM</t>
  </si>
  <si>
    <t>PO BOX 945</t>
  </si>
  <si>
    <t>DARRINGTON</t>
  </si>
  <si>
    <t>DUFAJ  942</t>
  </si>
  <si>
    <t>P.O. BOX 579</t>
  </si>
  <si>
    <t>DUFAULTCAMPAIGN@GMAIL.COM</t>
  </si>
  <si>
    <t>105 N 3RD ST</t>
  </si>
  <si>
    <t>MAGEC2 027</t>
  </si>
  <si>
    <t>P.O. BOX 1362</t>
  </si>
  <si>
    <t>INFO@MAGENDANZ.COM</t>
  </si>
  <si>
    <t>CHAD@MAGENDANZ.COM</t>
  </si>
  <si>
    <t>3457 26TH AVE. NE</t>
  </si>
  <si>
    <t>BURND  014</t>
  </si>
  <si>
    <t>PO BOX 1300</t>
  </si>
  <si>
    <t>CARNATION</t>
  </si>
  <si>
    <t>INFO@DARCYBURNER.COM</t>
  </si>
  <si>
    <t>INFO@MARCUSRICCELLI.COM</t>
  </si>
  <si>
    <t>MCENJ  382</t>
  </si>
  <si>
    <t>PO BOX 631</t>
  </si>
  <si>
    <t>INFO@MCENTIREFORWA.ORG</t>
  </si>
  <si>
    <t>WILCJ  558</t>
  </si>
  <si>
    <t>P.O. BOX 747</t>
  </si>
  <si>
    <t>COMPLIANCE@ABHAYS.COM</t>
  </si>
  <si>
    <t>JTWILCOX111@GMAIL.COM</t>
  </si>
  <si>
    <t>HAUGK  011</t>
  </si>
  <si>
    <t>HAUGEN KIRSTIN A</t>
  </si>
  <si>
    <t>10559 NE 150TH COURT</t>
  </si>
  <si>
    <t>ELECTKIRSTIN@GMAIL.COM</t>
  </si>
  <si>
    <t>BAKED  028</t>
  </si>
  <si>
    <t>7416 NE 169TH ST</t>
  </si>
  <si>
    <t>KENMORE</t>
  </si>
  <si>
    <t>SPRID  045</t>
  </si>
  <si>
    <t>49006 SE 115TH ST</t>
  </si>
  <si>
    <t>NORTH BEND</t>
  </si>
  <si>
    <t>DAVID@SPRINGFORHOUSE.ORG</t>
  </si>
  <si>
    <t>SPRINGFORSCHOOLS@AOL.COM</t>
  </si>
  <si>
    <t>FROCD2 111</t>
  </si>
  <si>
    <t>DSFROCT@HOTMAIL.COM</t>
  </si>
  <si>
    <t>BROWR  225</t>
  </si>
  <si>
    <t>RUD@VOTERUDBROWNE.COM</t>
  </si>
  <si>
    <t>13504 8TH AVENUE NW</t>
  </si>
  <si>
    <t>8745 GREENWOOD AVENUE N</t>
  </si>
  <si>
    <t>1860 MCMURRAY</t>
  </si>
  <si>
    <t>SUTHD  465</t>
  </si>
  <si>
    <t>SUTHERLAND DOUGLASS B</t>
  </si>
  <si>
    <t>PO BOX 2375</t>
  </si>
  <si>
    <t>DOUG@DOUGSUTHERLAND.ORG</t>
  </si>
  <si>
    <t>PO BOX 6023</t>
  </si>
  <si>
    <t>WHITS  115</t>
  </si>
  <si>
    <t>Candidate deceased</t>
  </si>
  <si>
    <t>WHITE SCOTT B</t>
  </si>
  <si>
    <t>PO BOX 21201</t>
  </si>
  <si>
    <t>SCOTT.WHITE46@COMCAST.NET</t>
  </si>
  <si>
    <t>LEMKG  275</t>
  </si>
  <si>
    <t>8614 217TH PL NE</t>
  </si>
  <si>
    <t>VIEBJ  014</t>
  </si>
  <si>
    <t>VIEBROCK JON C</t>
  </si>
  <si>
    <t>PO BOX 2015</t>
  </si>
  <si>
    <t>JONNYVFOR5THHOUSE@YAHOO.COM</t>
  </si>
  <si>
    <t>DAVID  337</t>
  </si>
  <si>
    <t>DAVIDSON DUANE A</t>
  </si>
  <si>
    <t>P.O. BOX 277</t>
  </si>
  <si>
    <t>INFO@ELECTDUANEDAVIDSON.ORG</t>
  </si>
  <si>
    <t>MYERH  052</t>
  </si>
  <si>
    <t>PO BOX 7151</t>
  </si>
  <si>
    <t>PETED  666</t>
  </si>
  <si>
    <t>PETERSON DEBRA A</t>
  </si>
  <si>
    <t>DEBBIE@DEBBIEPETERSON.ORG</t>
  </si>
  <si>
    <t>SEAQL  335</t>
  </si>
  <si>
    <t>3018 19TH AVE CT NW</t>
  </si>
  <si>
    <t>LARRYSEAQUIST@COMCAST.NET</t>
  </si>
  <si>
    <t>CARTL  365</t>
  </si>
  <si>
    <t>CARTER LARRY W</t>
  </si>
  <si>
    <t>PORT LUDLOW</t>
  </si>
  <si>
    <t>JEFFERSON</t>
  </si>
  <si>
    <t>LWC@CABLESPEED.COM</t>
  </si>
  <si>
    <t>BILLA  203</t>
  </si>
  <si>
    <t>PO BOX 145</t>
  </si>
  <si>
    <t>VOTEANDY@COMCAST.NET</t>
  </si>
  <si>
    <t>ANDY@ANDYBILLIG.COM</t>
  </si>
  <si>
    <t>2705 E MT VERNON DRIVE</t>
  </si>
  <si>
    <t>PO BOX 5573</t>
  </si>
  <si>
    <t>COOKS  419</t>
  </si>
  <si>
    <t>PO BOX 8784</t>
  </si>
  <si>
    <t>STCOOKCAMPAIGN@Q.COM</t>
  </si>
  <si>
    <t>CHASECAMPAIGN@VERIZON.NET</t>
  </si>
  <si>
    <t>SWECD  579</t>
  </si>
  <si>
    <t>SWECKER DANIEL P</t>
  </si>
  <si>
    <t>10420 173RD AVE. SW</t>
  </si>
  <si>
    <t>ROCHESTER</t>
  </si>
  <si>
    <t>WOODJ  026</t>
  </si>
  <si>
    <t>23632 HWY 99, STE F282</t>
  </si>
  <si>
    <t>JAMESWOOD32DISTRICT2018@GMAIL.COM</t>
  </si>
  <si>
    <t>TOFTB  004</t>
  </si>
  <si>
    <t>8501 FALLS AVE. SE</t>
  </si>
  <si>
    <t>INFO@BRADTOFT.COM</t>
  </si>
  <si>
    <t>8051 FALLS AVE. SE</t>
  </si>
  <si>
    <t>DREWK  027</t>
  </si>
  <si>
    <t>120 STATE ST NE #1042</t>
  </si>
  <si>
    <t>KATHLEENDREW2012@GMAIL.COM</t>
  </si>
  <si>
    <t>BRUNM  173</t>
  </si>
  <si>
    <t>BRUNSON MICHAEL J</t>
  </si>
  <si>
    <t>PO BOX 481</t>
  </si>
  <si>
    <t>SPRINGDALE</t>
  </si>
  <si>
    <t>MICHAELBRUNSON@Q.COM</t>
  </si>
  <si>
    <t>511 HALLER CREEK ROAD</t>
  </si>
  <si>
    <t>KREJH  108</t>
  </si>
  <si>
    <t>PO BOX 80721</t>
  </si>
  <si>
    <t>QUTUE  665</t>
  </si>
  <si>
    <t>PO BOX 65824</t>
  </si>
  <si>
    <t>1624 SE MANOR AVE</t>
  </si>
  <si>
    <t>WALLL  373</t>
  </si>
  <si>
    <t>WALLACE LYNN M</t>
  </si>
  <si>
    <t>PO BOX 731790</t>
  </si>
  <si>
    <t>LYNN_WALLACE41@YAHOO.COM</t>
  </si>
  <si>
    <t>SPERV  028</t>
  </si>
  <si>
    <t>SPERRY VAN R</t>
  </si>
  <si>
    <t>6830 NE BOTHELL WAY STE C-173</t>
  </si>
  <si>
    <t>SPERRY4SENATE@GMAIL.COM</t>
  </si>
  <si>
    <t>TARLG  109</t>
  </si>
  <si>
    <t>GAEL@GAELTARLETON.COM</t>
  </si>
  <si>
    <t>WELCR  352</t>
  </si>
  <si>
    <t>WELCH ROBERT A</t>
  </si>
  <si>
    <t>1846 TERMINAL DR</t>
  </si>
  <si>
    <t>ROB@ELECTROBWELCH.COM</t>
  </si>
  <si>
    <t>BENNT  217</t>
  </si>
  <si>
    <t>PO BOX 6543</t>
  </si>
  <si>
    <t>BOWMS  604</t>
  </si>
  <si>
    <t>1604 NW 1ST AVE</t>
  </si>
  <si>
    <t>810 NW 25TH AVE.</t>
  </si>
  <si>
    <t>PARSD  626</t>
  </si>
  <si>
    <t>1213 RIVERSIDE DRIVE</t>
  </si>
  <si>
    <t>VOTE4DAVIDPARSONS@GMAIL.COM</t>
  </si>
  <si>
    <t>RAMEA  109</t>
  </si>
  <si>
    <t>PO BOX 2819</t>
  </si>
  <si>
    <t>INQUIRIES@ALEXRAMEL.COM</t>
  </si>
  <si>
    <t>SMITM  373</t>
  </si>
  <si>
    <t>SMITH MICHELE</t>
  </si>
  <si>
    <t>2204 35TH AVE SE</t>
  </si>
  <si>
    <t>ELECTMICHELESMITH2012@GMAIL.COM</t>
  </si>
  <si>
    <t>MCKER2 006</t>
  </si>
  <si>
    <t>ROB@ROBMCKENNA.ORG</t>
  </si>
  <si>
    <t>14205 SE 36TH ST STE 100</t>
  </si>
  <si>
    <t>HICKT  354</t>
  </si>
  <si>
    <t>PO BOX 1034</t>
  </si>
  <si>
    <t>MILTON</t>
  </si>
  <si>
    <t>TERI.H@COMCAST.NET</t>
  </si>
  <si>
    <t>PMB 118 / 19689 7TH AVE NE</t>
  </si>
  <si>
    <t>CROLFES@SOUNDDSL.COM</t>
  </si>
  <si>
    <t>BUTLP  133</t>
  </si>
  <si>
    <t>BUTLER PATRICIA J</t>
  </si>
  <si>
    <t>PO BOX 236</t>
  </si>
  <si>
    <t>INFO@PATTYBUTLER.COM</t>
  </si>
  <si>
    <t>BOX 374</t>
  </si>
  <si>
    <t>BARBBAILEY10@GMAIL.COM</t>
  </si>
  <si>
    <t>FINKW  072</t>
  </si>
  <si>
    <t>12011 BEL-RED RD SUITE 206</t>
  </si>
  <si>
    <t>12011 BEL-RED ROAD SUITE 206</t>
  </si>
  <si>
    <t>HUNTS2 506</t>
  </si>
  <si>
    <t>HARDK  181</t>
  </si>
  <si>
    <t>PO BOX 396</t>
  </si>
  <si>
    <t>VALLEY</t>
  </si>
  <si>
    <t>KAREN@KARENFORSENATE.COM</t>
  </si>
  <si>
    <t>CHEWELAH</t>
  </si>
  <si>
    <t>WALSM2 362</t>
  </si>
  <si>
    <t>MAUREEN@WALSHFORSTATESENATE.COM</t>
  </si>
  <si>
    <t>LEG DISTRICT 16 - SENATE</t>
  </si>
  <si>
    <t>PERSD  223</t>
  </si>
  <si>
    <t>PERSONIUS DAVID E</t>
  </si>
  <si>
    <t>11118 138TH ST NE</t>
  </si>
  <si>
    <t>MAIL@GROUPCARLYLE.COM</t>
  </si>
  <si>
    <t>RINGL  584</t>
  </si>
  <si>
    <t>RING-ERICKSON LYNDA J</t>
  </si>
  <si>
    <t>PO BOX 1896</t>
  </si>
  <si>
    <t>RING435TH@HCC.NET</t>
  </si>
  <si>
    <t>MURRR  109</t>
  </si>
  <si>
    <t>MURRY RENE</t>
  </si>
  <si>
    <t>INFO@ELECTMURRY.COM</t>
  </si>
  <si>
    <t>WYATN  042</t>
  </si>
  <si>
    <t>WYATT NANCY E</t>
  </si>
  <si>
    <t>PO BOX 7726</t>
  </si>
  <si>
    <t>NANCY.E.WYATT@GMAIL.COM</t>
  </si>
  <si>
    <t>MAPLE VALLEY</t>
  </si>
  <si>
    <t>RAMIC  902</t>
  </si>
  <si>
    <t>RAMIREZ CHRISTOPHER A</t>
  </si>
  <si>
    <t>202 N 24TH AVE</t>
  </si>
  <si>
    <t>227 N CHERRY STREET</t>
  </si>
  <si>
    <t>1002 BAYSINGER PL</t>
  </si>
  <si>
    <t>NORM@NORMJOHNSON.ORG</t>
  </si>
  <si>
    <t>KAUFL  296</t>
  </si>
  <si>
    <t>KAUFER LILLIAN</t>
  </si>
  <si>
    <t>15206 67TH DR SE</t>
  </si>
  <si>
    <t>1701 BROADWAY STE 328</t>
  </si>
  <si>
    <t>SHVLHEAD1@AOL.COM</t>
  </si>
  <si>
    <t>9203 NE 83RD AVE</t>
  </si>
  <si>
    <t>RICHD  021</t>
  </si>
  <si>
    <t>RICHTER DENNIS L</t>
  </si>
  <si>
    <t>24123 16TH AVE SE</t>
  </si>
  <si>
    <t>INFO@DENNISRICHTERFORSTATESENATE.COM</t>
  </si>
  <si>
    <t>LEG DISTRICT 01 - SENATE</t>
  </si>
  <si>
    <t>NOVAM  202</t>
  </si>
  <si>
    <t>NOVAK MICHAEL A</t>
  </si>
  <si>
    <t>2402 E 1ST AVE</t>
  </si>
  <si>
    <t>HOFFL  685</t>
  </si>
  <si>
    <t>10013 NE HAZEL DELL AVE # 136</t>
  </si>
  <si>
    <t>LARRY@ELECTLARRYHOFF.COM</t>
  </si>
  <si>
    <t>OUTLOOK</t>
  </si>
  <si>
    <t>PATTC  528</t>
  </si>
  <si>
    <t>PO BOX 2446</t>
  </si>
  <si>
    <t>CAMPAIGN@NOELFRAME.COM</t>
  </si>
  <si>
    <t>RODNJ  065</t>
  </si>
  <si>
    <t>RODNE JAY R</t>
  </si>
  <si>
    <t>PO BOX 2848</t>
  </si>
  <si>
    <t>JAY_RODNE@COMCAST.NET</t>
  </si>
  <si>
    <t>2190 E HECLA DR. #B</t>
  </si>
  <si>
    <t>LOUISVILLE</t>
  </si>
  <si>
    <t>CO</t>
  </si>
  <si>
    <t>654 5TH AVENUE S, UNIT 102</t>
  </si>
  <si>
    <t>P.O. BOX 620</t>
  </si>
  <si>
    <t>9101 ALMOTA RD.</t>
  </si>
  <si>
    <t>SMITM  626</t>
  </si>
  <si>
    <t>VAUGJ  360</t>
  </si>
  <si>
    <t>VAUGHN</t>
  </si>
  <si>
    <t>METCR  271</t>
  </si>
  <si>
    <t>16 GIVENS AVE, #194</t>
  </si>
  <si>
    <t>COMMITTEE2ELECTRONDA@GMAIL.COM</t>
  </si>
  <si>
    <t>SEDRO-WOOLLEY</t>
  </si>
  <si>
    <t>WATKJ  083</t>
  </si>
  <si>
    <t>PO BOX 2213</t>
  </si>
  <si>
    <t>INFO@WATKINSFORAUDITOR.COM</t>
  </si>
  <si>
    <t>BERGS  056</t>
  </si>
  <si>
    <t>PO BOX 2050</t>
  </si>
  <si>
    <t>STEVE4HOUSE@GMAIL.COM</t>
  </si>
  <si>
    <t>332 GRAHAM AVE SE</t>
  </si>
  <si>
    <t>PO BOX 821</t>
  </si>
  <si>
    <t>MARKO@LIIASFORLEG.COM</t>
  </si>
  <si>
    <t>10018 22ND AVE E</t>
  </si>
  <si>
    <t>WATSE  042</t>
  </si>
  <si>
    <t>ALBERTSON ELIZABETH A</t>
  </si>
  <si>
    <t>PO BOX 1185</t>
  </si>
  <si>
    <t>HILLA  053</t>
  </si>
  <si>
    <t>HILL ANDREW R</t>
  </si>
  <si>
    <t>23515 NE NOVELTY HILL RD, STE B221 #170</t>
  </si>
  <si>
    <t>285 6TH STREET</t>
  </si>
  <si>
    <t>SHEFC  116</t>
  </si>
  <si>
    <t>SHEFFER CHARLES K</t>
  </si>
  <si>
    <t>4800 FAUNTLEROY WAY SW 203</t>
  </si>
  <si>
    <t>CHARLIE.SHEFFER@GMAIL.COM</t>
  </si>
  <si>
    <t>LINVK  225</t>
  </si>
  <si>
    <t>LINVILLE KELLI J</t>
  </si>
  <si>
    <t>PO BOX 5287</t>
  </si>
  <si>
    <t>LINVILLECAMPAIGN@LIVE.COM</t>
  </si>
  <si>
    <t>ASBESTOSSUITBABY@GMAIL.COM</t>
  </si>
  <si>
    <t>YIN P  006</t>
  </si>
  <si>
    <t>PO BOX 635</t>
  </si>
  <si>
    <t>PTY@GEORGETOWN.EDU</t>
  </si>
  <si>
    <t>P.O. BOX 1710</t>
  </si>
  <si>
    <t>JASON@ELECTNW.COM</t>
  </si>
  <si>
    <t>BUNKR  391</t>
  </si>
  <si>
    <t>BUNK RAYMOND R III</t>
  </si>
  <si>
    <t>20825 STATE RT 410 E #416</t>
  </si>
  <si>
    <t>RAYMONDBUNK@YAHOO.COM</t>
  </si>
  <si>
    <t>N/A</t>
  </si>
  <si>
    <t>ESPIM  464</t>
  </si>
  <si>
    <t>INFO@MAIAESPINOZA.COM</t>
  </si>
  <si>
    <t>MEDICAL LAKE</t>
  </si>
  <si>
    <t>TRAVB  133</t>
  </si>
  <si>
    <t>2005 185TH PL SE J-102</t>
  </si>
  <si>
    <t>COWLOVER0824@YAHOO.COM</t>
  </si>
  <si>
    <t>TOYER  270</t>
  </si>
  <si>
    <t>4214 76TH DR NE</t>
  </si>
  <si>
    <t>ROB.TOYER@YAHOO.COM</t>
  </si>
  <si>
    <t>KOSTJ  270</t>
  </si>
  <si>
    <t>KOSTER JOHN M</t>
  </si>
  <si>
    <t>ABBY_BURLINGAME@YAHOO.COM</t>
  </si>
  <si>
    <t>EDWAR  023</t>
  </si>
  <si>
    <t>1600 B SW DASH POINT RD PMB 146</t>
  </si>
  <si>
    <t>INFO@ELECTSHARRYEDWARDS.COM</t>
  </si>
  <si>
    <t>SHARRYEDWARDS@COMCAST.NET</t>
  </si>
  <si>
    <t>WILSC  001</t>
  </si>
  <si>
    <t>31811 PACIFIC HWY S STE B #288</t>
  </si>
  <si>
    <t>JENKW  350</t>
  </si>
  <si>
    <t>140006 W 1407 DR SW</t>
  </si>
  <si>
    <t>CAMILLEPIETERICK@HOTMAIL.COM</t>
  </si>
  <si>
    <t>PO BOX 398</t>
  </si>
  <si>
    <t>BRUCE@BRUCEDAMMEIER.COM</t>
  </si>
  <si>
    <t>DENNIS@RICHTER2010.COM</t>
  </si>
  <si>
    <t>WILSL  682</t>
  </si>
  <si>
    <t>PO BOX 820568</t>
  </si>
  <si>
    <t>LYNDA@ELECTLYNDAWILSON.COM</t>
  </si>
  <si>
    <t>JGRUBEROBINSON@HOTMAIL.COM</t>
  </si>
  <si>
    <t>KPIRCH@GMAIL.COM</t>
  </si>
  <si>
    <t>1321 W 9TH AVE</t>
  </si>
  <si>
    <t>10705 E 44TH AVE</t>
  </si>
  <si>
    <t>BENGW  148</t>
  </si>
  <si>
    <t>250 S 162ND ST APT 25</t>
  </si>
  <si>
    <t>WLBENGE@GMAIL.COM</t>
  </si>
  <si>
    <t>SMITJ  629</t>
  </si>
  <si>
    <t>1341 E 14TH CIRCLE</t>
  </si>
  <si>
    <t>LA CENTER</t>
  </si>
  <si>
    <t>JDALE1234@COMCAST.NET</t>
  </si>
  <si>
    <t>BLODD  296</t>
  </si>
  <si>
    <t>19619 61ST AVE SE</t>
  </si>
  <si>
    <t>ELECTDEBBIE4HOUSE@GMAIL.COM</t>
  </si>
  <si>
    <t>212 WEST JENSEN STREET</t>
  </si>
  <si>
    <t>JOHNB  271</t>
  </si>
  <si>
    <t>HUXFJ  258</t>
  </si>
  <si>
    <t>PO BOX 1357</t>
  </si>
  <si>
    <t>JANICE@JANICEHUXFORD.COM</t>
  </si>
  <si>
    <t>430 91ST AVE NE, SUITE # 3</t>
  </si>
  <si>
    <t>CUTLJ  589</t>
  </si>
  <si>
    <t>CUTLER JIM M</t>
  </si>
  <si>
    <t>PO BOX 818</t>
  </si>
  <si>
    <t>TENINO</t>
  </si>
  <si>
    <t>ELECTJIMCUTLER@GMAIL.COM</t>
  </si>
  <si>
    <t>1526 LAKE VIEW AVE</t>
  </si>
  <si>
    <t>GRIFDA2524</t>
  </si>
  <si>
    <t>PO BOX 83</t>
  </si>
  <si>
    <t>PO BOX 3</t>
  </si>
  <si>
    <t>KILMD  335</t>
  </si>
  <si>
    <t>KILMER DEREK C</t>
  </si>
  <si>
    <t>PO BOX 1574</t>
  </si>
  <si>
    <t>DEREKFORSENATE@AOL.COM</t>
  </si>
  <si>
    <t>HEARJ  503</t>
  </si>
  <si>
    <t>HEARN JASON P</t>
  </si>
  <si>
    <t>4705 LACEY BLVD SE STE C</t>
  </si>
  <si>
    <t>INBOX@JASONHEARN.COM</t>
  </si>
  <si>
    <t>HEGSJ  926</t>
  </si>
  <si>
    <t>1003 E 19TH AVE C</t>
  </si>
  <si>
    <t>JESSE@JESSEFORWASHINGTON.COM</t>
  </si>
  <si>
    <t>1100 W 6TH AVE</t>
  </si>
  <si>
    <t>EGGEC  155</t>
  </si>
  <si>
    <t>EGGEN CHRISTIAN J</t>
  </si>
  <si>
    <t>15104 11TH AVE NE</t>
  </si>
  <si>
    <t>CHRISEGGEN@COMCAST.NET</t>
  </si>
  <si>
    <t>KIRBN  531</t>
  </si>
  <si>
    <t>KIRBY NEAL</t>
  </si>
  <si>
    <t>114-6 NORTHRIDGE DR</t>
  </si>
  <si>
    <t>INFO.NEALKIRBY@GMAIL.COM</t>
  </si>
  <si>
    <t>PO BOX 248</t>
  </si>
  <si>
    <t>BUCODA</t>
  </si>
  <si>
    <t>WILSL2 682</t>
  </si>
  <si>
    <t>20236 WHITE ROCK LOOP SW</t>
  </si>
  <si>
    <t>LOWRN  371</t>
  </si>
  <si>
    <t>PO BOX 1274</t>
  </si>
  <si>
    <t>ELECTNATELOWRY@GMAIL.COM</t>
  </si>
  <si>
    <t>SCHEJ  046</t>
  </si>
  <si>
    <t>PO BOX 1094</t>
  </si>
  <si>
    <t>8725 242ND ST SW</t>
  </si>
  <si>
    <t>PO BOX 747</t>
  </si>
  <si>
    <t>APRIL.SANDERS@ABHAYS.COM</t>
  </si>
  <si>
    <t>1019 PACIFIC AVE, SUITE 1020</t>
  </si>
  <si>
    <t>MARTT  938</t>
  </si>
  <si>
    <t>MARTINEZ-CHAVEZ TEODORA N</t>
  </si>
  <si>
    <t>3900 DEKKER RD</t>
  </si>
  <si>
    <t>MARTINEZTEODORA@HOTMAIL.COM</t>
  </si>
  <si>
    <t>MCMAJ  020</t>
  </si>
  <si>
    <t>PO BOX 455</t>
  </si>
  <si>
    <t>INFO@ELECTJUSTIN.ORG</t>
  </si>
  <si>
    <t>GREES  395</t>
  </si>
  <si>
    <t>PO BOX 204</t>
  </si>
  <si>
    <t>WAUNA</t>
  </si>
  <si>
    <t>GBALJ  409</t>
  </si>
  <si>
    <t>GBALAH JANIS</t>
  </si>
  <si>
    <t>2502 S 54TH ST</t>
  </si>
  <si>
    <t>ELECTJANISGBALAH@YAHOO.COM</t>
  </si>
  <si>
    <t>COMEJ  121</t>
  </si>
  <si>
    <t>JPC@JPCLIFE.COM</t>
  </si>
  <si>
    <t>HANKS  352</t>
  </si>
  <si>
    <t>HANKINS SHIRLEY W</t>
  </si>
  <si>
    <t>1637 MOWRY SQUARE</t>
  </si>
  <si>
    <t>FS_MUEGGLER@MSN.COM</t>
  </si>
  <si>
    <t>SILVT  951</t>
  </si>
  <si>
    <t>SILVA THOMAS T</t>
  </si>
  <si>
    <t>7462 LATERAL "A"</t>
  </si>
  <si>
    <t>WAPATO</t>
  </si>
  <si>
    <t>TSILVA@LIVE.COM</t>
  </si>
  <si>
    <t>HASHM  685</t>
  </si>
  <si>
    <t>HASH MARTIN D</t>
  </si>
  <si>
    <t>10411 NE 110TH CIRCLE</t>
  </si>
  <si>
    <t>CAMPAIGN@HASH.COM</t>
  </si>
  <si>
    <t>VOLZJ  228</t>
  </si>
  <si>
    <t>PO BOX 10163</t>
  </si>
  <si>
    <t>VOTEMIKEVOLZ@GMAIL.COM</t>
  </si>
  <si>
    <t>10029 N HUNTINGTON</t>
  </si>
  <si>
    <t>CHRISTINE@CHRISTINEKILDUFF.COM</t>
  </si>
  <si>
    <t>MORGJ  579</t>
  </si>
  <si>
    <t>PO BOX 500</t>
  </si>
  <si>
    <t>ELECTJOHNMORGAN@GMAIL.COM</t>
  </si>
  <si>
    <t>P O BOX 9561</t>
  </si>
  <si>
    <t>THEOSPEAK1@MSN.COM</t>
  </si>
  <si>
    <t>25828 179TH PL SE</t>
  </si>
  <si>
    <t>REYKDALS2@COMCAST.NET</t>
  </si>
  <si>
    <t>CHRIJ  576</t>
  </si>
  <si>
    <t>CHRISTENSON JEAN M</t>
  </si>
  <si>
    <t>PO BOX 971</t>
  </si>
  <si>
    <t>RAINIER</t>
  </si>
  <si>
    <t>JEANTALK@FAIRPOINT.NET</t>
  </si>
  <si>
    <t>MAGEC  027</t>
  </si>
  <si>
    <t>7061 NE 136TH ST.</t>
  </si>
  <si>
    <t>AHERJ  203</t>
  </si>
  <si>
    <t>AHERN JOHN E</t>
  </si>
  <si>
    <t>PO BOX 8504 MANITO STATION</t>
  </si>
  <si>
    <t>JEAHERN@AOL.COM</t>
  </si>
  <si>
    <t>14425 151ST PL SE</t>
  </si>
  <si>
    <t>TOM R  039</t>
  </si>
  <si>
    <t>PO BOX 622</t>
  </si>
  <si>
    <t>CAMPAIGN@RODNEYTOM.COM</t>
  </si>
  <si>
    <t>RIVEA  629</t>
  </si>
  <si>
    <t>RIVERS ANNA M</t>
  </si>
  <si>
    <t>PO BOX 957</t>
  </si>
  <si>
    <t>ANNRIVERS18@COMCAST.NET</t>
  </si>
  <si>
    <t>HAISK  073</t>
  </si>
  <si>
    <t>HAISTINGS KEVIN E</t>
  </si>
  <si>
    <t>PO BOX 596</t>
  </si>
  <si>
    <t>KEVIN@KEVINHAISTINGS.COM</t>
  </si>
  <si>
    <t>SCHIL  027</t>
  </si>
  <si>
    <t>SCHINDLER LYNN E</t>
  </si>
  <si>
    <t>19918 E CRESTWOOD LN</t>
  </si>
  <si>
    <t>LYNNSCHINDLER@YAHOO.COM</t>
  </si>
  <si>
    <t>NGUYJ  102</t>
  </si>
  <si>
    <t>PO BOX 23037</t>
  </si>
  <si>
    <t>JOE@MEETJOENGUYEN.COM</t>
  </si>
  <si>
    <t>218 MAIN ST PMB 763</t>
  </si>
  <si>
    <t>ZEIGH2 371</t>
  </si>
  <si>
    <t>MICHJ  198</t>
  </si>
  <si>
    <t>MICHALEK JOHN (JACK)</t>
  </si>
  <si>
    <t>PO BOX 13606</t>
  </si>
  <si>
    <t>PO BOX 99415</t>
  </si>
  <si>
    <t>KESSL  550</t>
  </si>
  <si>
    <t>KESSLER LYNN E</t>
  </si>
  <si>
    <t>413 8TH ST</t>
  </si>
  <si>
    <t>KESSLER24@AOL.COM</t>
  </si>
  <si>
    <t>PROBT2 686</t>
  </si>
  <si>
    <t>PROBST TIMOTHY P</t>
  </si>
  <si>
    <t>TIMPROBST@COMCAST.NET</t>
  </si>
  <si>
    <t>HOLTR  606</t>
  </si>
  <si>
    <t>PO BOX 2232</t>
  </si>
  <si>
    <t>E.K.HOLT@OUTLOOK.COM</t>
  </si>
  <si>
    <t>EVANN  312</t>
  </si>
  <si>
    <t>EVANS</t>
  </si>
  <si>
    <t>PO BOX 6003</t>
  </si>
  <si>
    <t>417 E 31ST</t>
  </si>
  <si>
    <t>INFO@JAKEFEY.COM</t>
  </si>
  <si>
    <t>KARINNA@WALSHFORSTATEREP.COM</t>
  </si>
  <si>
    <t>KASTJ  372</t>
  </si>
  <si>
    <t>418 8TH AVE NE</t>
  </si>
  <si>
    <t>JKASTAMA@HOTMAIL.COM</t>
  </si>
  <si>
    <t>BERGJ  387</t>
  </si>
  <si>
    <t>PO BOX 56</t>
  </si>
  <si>
    <t>SPANAWAY</t>
  </si>
  <si>
    <t>WILSM  208</t>
  </si>
  <si>
    <t>WILSON MICHAEL D</t>
  </si>
  <si>
    <t>PO BOX 14744</t>
  </si>
  <si>
    <t>MIKEWILSON2014@YAHOO.COM</t>
  </si>
  <si>
    <t>HADIS  208</t>
  </si>
  <si>
    <t>HADIAN SHAHRAM</t>
  </si>
  <si>
    <t>PO BOX 15074</t>
  </si>
  <si>
    <t>INFO@HADIAN2012.COM</t>
  </si>
  <si>
    <t>STAMM  390</t>
  </si>
  <si>
    <t>STAMBAUGH MELANIE A</t>
  </si>
  <si>
    <t>PO BOX 73267</t>
  </si>
  <si>
    <t>MELANIE@MELANIESTAMBAUGH.COM</t>
  </si>
  <si>
    <t>MURRE  122</t>
  </si>
  <si>
    <t>MURRAY EDWARD B</t>
  </si>
  <si>
    <t>1122 E PIKE ST #799</t>
  </si>
  <si>
    <t>JASON.KUO@GMAIL.COM</t>
  </si>
  <si>
    <t>PO BOX 28505</t>
  </si>
  <si>
    <t>JAY@HPPOLITICS.COM</t>
  </si>
  <si>
    <t>FAIRD  155</t>
  </si>
  <si>
    <t>FAIRLEY DARLENE</t>
  </si>
  <si>
    <t>17430 BALLINGER WAY NE</t>
  </si>
  <si>
    <t>MARYFFOX@COMCAST.NET</t>
  </si>
  <si>
    <t>PO BOX  2848</t>
  </si>
  <si>
    <t>JRODNE@COMCAST.NET</t>
  </si>
  <si>
    <t>MCCOJ2 271</t>
  </si>
  <si>
    <t>LDEANO9029@AOL.COM</t>
  </si>
  <si>
    <t>3901 120TH PL NE</t>
  </si>
  <si>
    <t>THOML  213</t>
  </si>
  <si>
    <t>PO BOX 13434</t>
  </si>
  <si>
    <t>BARLD  223</t>
  </si>
  <si>
    <t>BARLOW DONALD A</t>
  </si>
  <si>
    <t>PO BOX 30536</t>
  </si>
  <si>
    <t>CAMPAIGN@REELECTDONBARLOW.ORG</t>
  </si>
  <si>
    <t>PERED  101</t>
  </si>
  <si>
    <t>PEREZ DAVID</t>
  </si>
  <si>
    <t>CAMPT  387</t>
  </si>
  <si>
    <t>CAMPBELL THOMAS J</t>
  </si>
  <si>
    <t>PO BOX 443</t>
  </si>
  <si>
    <t>THOMASJCAMPBELL@QWESTOFFICE.NET</t>
  </si>
  <si>
    <t>PEARKJ2272</t>
  </si>
  <si>
    <t>PEARSON KIRK J</t>
  </si>
  <si>
    <t>105 PEARSON LANE</t>
  </si>
  <si>
    <t>KIRK@KIRKPEARSON.COM</t>
  </si>
  <si>
    <t>12420 182ND AVENUE SE</t>
  </si>
  <si>
    <t>ENGLJ  072</t>
  </si>
  <si>
    <t>PO BOX 302</t>
  </si>
  <si>
    <t>JINYOUNG@JINYOUNGENGLUND.COM</t>
  </si>
  <si>
    <t>ALLEB  807</t>
  </si>
  <si>
    <t>CONTACT@BRADLEYNALLEN.ORG</t>
  </si>
  <si>
    <t>1093 RUE JOLIE</t>
  </si>
  <si>
    <t>MOSCL2 043</t>
  </si>
  <si>
    <t>MCCLD  466</t>
  </si>
  <si>
    <t>3814 PALISADES PL W</t>
  </si>
  <si>
    <t>ISENM  073</t>
  </si>
  <si>
    <t>PO BOX 2788</t>
  </si>
  <si>
    <t>MATT@VOTEISENHOWER.COM</t>
  </si>
  <si>
    <t>DEBOP  346</t>
  </si>
  <si>
    <t>DEBOER PETER F</t>
  </si>
  <si>
    <t>PO BOX 1505</t>
  </si>
  <si>
    <t>KINGSTON</t>
  </si>
  <si>
    <t>33911 NE 24TH AVE</t>
  </si>
  <si>
    <t>CHANB  953</t>
  </si>
  <si>
    <t>PO BOX 1108</t>
  </si>
  <si>
    <t>ZILLAH</t>
  </si>
  <si>
    <t>CHANDBQ@BENTONREA.COM</t>
  </si>
  <si>
    <t>PO BOX 1687</t>
  </si>
  <si>
    <t>DOUMM  612</t>
  </si>
  <si>
    <t>DOUMIT MARK L</t>
  </si>
  <si>
    <t>PO BOX 156</t>
  </si>
  <si>
    <t>CHAPM  362</t>
  </si>
  <si>
    <t>1321 S LAUREL ST</t>
  </si>
  <si>
    <t>CHAPMAN@OLYPEN.COM</t>
  </si>
  <si>
    <t>ASKID  102</t>
  </si>
  <si>
    <t>PO BOX 20786</t>
  </si>
  <si>
    <t>INFO@DANNIASKINI.COM</t>
  </si>
  <si>
    <t>CARRJ  364</t>
  </si>
  <si>
    <t>PO BOX 94</t>
  </si>
  <si>
    <t>PORT GAMBLE</t>
  </si>
  <si>
    <t>HARGROVEMD@AOL.COM</t>
  </si>
  <si>
    <t>PO BOX 5191</t>
  </si>
  <si>
    <t>CHARLIE@NAS.COM</t>
  </si>
  <si>
    <t>CONNJ  498</t>
  </si>
  <si>
    <t>CONNELLY JOHN (JACK) R JR</t>
  </si>
  <si>
    <t>2301 N 30TH ST</t>
  </si>
  <si>
    <t>JACKRCONNELLY@GMAIL.COM</t>
  </si>
  <si>
    <t>CUMMT  003</t>
  </si>
  <si>
    <t>PO BOX 577</t>
  </si>
  <si>
    <t>COLBERT</t>
  </si>
  <si>
    <t>CUMMINGS4THLD@GMAIL.COM</t>
  </si>
  <si>
    <t>131112 E BLACK RD</t>
  </si>
  <si>
    <t>CHATTAROY</t>
  </si>
  <si>
    <t>P.O. BOX 179</t>
  </si>
  <si>
    <t>WEST RICHLAND</t>
  </si>
  <si>
    <t>MUNOG  907</t>
  </si>
  <si>
    <t>PO BOX 961</t>
  </si>
  <si>
    <t>LANTP  335</t>
  </si>
  <si>
    <t>LANTZ PATRICIA T</t>
  </si>
  <si>
    <t>PO BOX 187</t>
  </si>
  <si>
    <t>JFRIEDMA@CENTURYTEL.NET</t>
  </si>
  <si>
    <t>MONJJ  247</t>
  </si>
  <si>
    <t>PO BOX 505</t>
  </si>
  <si>
    <t>EVERSON</t>
  </si>
  <si>
    <t>JMONJURE7@GMAIL.COM</t>
  </si>
  <si>
    <t>4682 WYNN RD</t>
  </si>
  <si>
    <t>PO BOX 1052</t>
  </si>
  <si>
    <t>TNEALEY@NEALTY-MARINELLA.COM</t>
  </si>
  <si>
    <t>14960 SUMMITVIEW EXT</t>
  </si>
  <si>
    <t>CURTR  629</t>
  </si>
  <si>
    <t>CURTIS RICHARD L</t>
  </si>
  <si>
    <t>PO BOX 1805</t>
  </si>
  <si>
    <t>RKEIKO@COMCAST.NET</t>
  </si>
  <si>
    <t>HARGROVEFAM@OLYNET.COM</t>
  </si>
  <si>
    <t>OVERJ  230</t>
  </si>
  <si>
    <t>OVERSTREET JASON E</t>
  </si>
  <si>
    <t>PO BOX 1203</t>
  </si>
  <si>
    <t>JASON@VOTEOVERSTREET.COM</t>
  </si>
  <si>
    <t>OLSOS  272</t>
  </si>
  <si>
    <t>OLSON SCOTT R</t>
  </si>
  <si>
    <t>PO BOX 552</t>
  </si>
  <si>
    <t>GULLD  226</t>
  </si>
  <si>
    <t>GULLESON DUSTY J</t>
  </si>
  <si>
    <t>2950 NEWMARKET PL STE 101 PMB 208</t>
  </si>
  <si>
    <t>CAMPAIGN@VOTEDUSTY.COM</t>
  </si>
  <si>
    <t>ZACK@ZACKHUDGINS.COM</t>
  </si>
  <si>
    <t>GALLG  354</t>
  </si>
  <si>
    <t>JERRY@ELECT-JERRY.NET</t>
  </si>
  <si>
    <t>CHARL  116</t>
  </si>
  <si>
    <t>4701 SW ADMIRAL WAY #172</t>
  </si>
  <si>
    <t>MEENUE@HOTMAIL.COM</t>
  </si>
  <si>
    <t>PO BOX 27113</t>
  </si>
  <si>
    <t>HARDT  445</t>
  </si>
  <si>
    <t>708 E 84TH ST</t>
  </si>
  <si>
    <t>TERRYHARDER@COMCAST.NET</t>
  </si>
  <si>
    <t>PO BOX 573</t>
  </si>
  <si>
    <t>MEGAN@ELIZABETH4STATE.COM</t>
  </si>
  <si>
    <t>CHAPD  026</t>
  </si>
  <si>
    <t>CHAPMAN DARRELL L</t>
  </si>
  <si>
    <t>12300 SCENIC DR</t>
  </si>
  <si>
    <t>VANLS  009</t>
  </si>
  <si>
    <t>VAN LUVEN STEVEN</t>
  </si>
  <si>
    <t>11269 BLUE HERON RD</t>
  </si>
  <si>
    <t>SAMISH ISLAND</t>
  </si>
  <si>
    <t>STEVE@STEVEVANLUVEN.COM</t>
  </si>
  <si>
    <t>11900 NE 1ST STREET SUITE 300</t>
  </si>
  <si>
    <t>SERVA  665</t>
  </si>
  <si>
    <t>DEISF  026</t>
  </si>
  <si>
    <t>23632 HWY99 STE F282</t>
  </si>
  <si>
    <t>VERYFRANKUSA@GMAIL.COM</t>
  </si>
  <si>
    <t>SILLP  629</t>
  </si>
  <si>
    <t>34817 NE 23RD AVE</t>
  </si>
  <si>
    <t>WASHOUGAL</t>
  </si>
  <si>
    <t>17837 FIRST AVE S PMB 299</t>
  </si>
  <si>
    <t>601 S PIONEER WAY STE F BOX 396</t>
  </si>
  <si>
    <t>TOMDENTAVIATION@GMAIL.COM</t>
  </si>
  <si>
    <t>TOM@FLYINGT.US</t>
  </si>
  <si>
    <t>GILLK  685</t>
  </si>
  <si>
    <t>MCLAR  908</t>
  </si>
  <si>
    <t>MCLAUGHLIN ROBERT L</t>
  </si>
  <si>
    <t>5808-A STE A SUMMITVIEW AVE BOX 64</t>
  </si>
  <si>
    <t>DRBOB7@GMAIL.COM</t>
  </si>
  <si>
    <t>TOBEC  512</t>
  </si>
  <si>
    <t>TOBECK CORINNE M</t>
  </si>
  <si>
    <t>PO BOX 106</t>
  </si>
  <si>
    <t>LITTLEROCK</t>
  </si>
  <si>
    <t>PHILB  111</t>
  </si>
  <si>
    <t>PHILLIPS BRETT</t>
  </si>
  <si>
    <t>PO BOX 21123</t>
  </si>
  <si>
    <t>INFO@BRETTPHILLIPS.ORG</t>
  </si>
  <si>
    <t>PORTK  104</t>
  </si>
  <si>
    <t>3719 25TH AVE CT SE</t>
  </si>
  <si>
    <t>BOWMS  124</t>
  </si>
  <si>
    <t>PO BOX 84415</t>
  </si>
  <si>
    <t>2412 SOUNDVIEW DRIVE NE</t>
  </si>
  <si>
    <t>VOTEOLSEN23@GMAIL.COM</t>
  </si>
  <si>
    <t>EIDET  003</t>
  </si>
  <si>
    <t>EIDE TRACEY J</t>
  </si>
  <si>
    <t>28303 SOUND VIEW DR S #202</t>
  </si>
  <si>
    <t>HARRT  687</t>
  </si>
  <si>
    <t>HARRIS TANISHA L</t>
  </si>
  <si>
    <t>PO BOX 872514</t>
  </si>
  <si>
    <t>JANEJ  036</t>
  </si>
  <si>
    <t>JANES JUDY J</t>
  </si>
  <si>
    <t>19215 7TH AVE W</t>
  </si>
  <si>
    <t>JUDY4REP@VERIZON.NET</t>
  </si>
  <si>
    <t>PALUG2 072</t>
  </si>
  <si>
    <t>10526 221ST PLACE SE</t>
  </si>
  <si>
    <t>GUY@GUY4SENATE.COM</t>
  </si>
  <si>
    <t>WILHD  214</t>
  </si>
  <si>
    <t>PO BOX 14932</t>
  </si>
  <si>
    <t>VOTEWILHITE@HOTMAIL.COM</t>
  </si>
  <si>
    <t>DOVED  202</t>
  </si>
  <si>
    <t>JT@JTWILCOX.ORG</t>
  </si>
  <si>
    <t>ROY</t>
  </si>
  <si>
    <t>MACRN  109</t>
  </si>
  <si>
    <t>INFO@VOTENICOLE.ORG</t>
  </si>
  <si>
    <t>BOSWM  092</t>
  </si>
  <si>
    <t>PO BOX 2416</t>
  </si>
  <si>
    <t>VOTE.MARKBOSWELL2018@GMAIL.COM</t>
  </si>
  <si>
    <t>3235 S 198TH ST</t>
  </si>
  <si>
    <t>MCMUS  274</t>
  </si>
  <si>
    <t>PO BOX 1812</t>
  </si>
  <si>
    <t>INFO@SCOTTMCMULLEN.ORG</t>
  </si>
  <si>
    <t>2818 GRAND AVE UNIT B211</t>
  </si>
  <si>
    <t>19010 88TH PL NE</t>
  </si>
  <si>
    <t>JEFFGUINN@VERIZON.NET</t>
  </si>
  <si>
    <t>MCCAR  290</t>
  </si>
  <si>
    <t>MCCAUGHAN ROBERT W</t>
  </si>
  <si>
    <t>PO BOX 765</t>
  </si>
  <si>
    <t>INFO@VOTEBOB44TH.ORG</t>
  </si>
  <si>
    <t>PO BOX 1213</t>
  </si>
  <si>
    <t>1420 NW GILMAN BLVD @2786</t>
  </si>
  <si>
    <t>REP.HICKS@YAHOO.COM</t>
  </si>
  <si>
    <t>2212 I ST NW MUNSON HALL ROOM 301</t>
  </si>
  <si>
    <t>WASHINGTON</t>
  </si>
  <si>
    <t>DC</t>
  </si>
  <si>
    <t>SCHOS  335</t>
  </si>
  <si>
    <t>SCHOENIKE SUMNER L</t>
  </si>
  <si>
    <t>PO BOX 433</t>
  </si>
  <si>
    <t>SCHOENIKE@GMAIL.COM</t>
  </si>
  <si>
    <t>DOANM  682</t>
  </si>
  <si>
    <t>DOAN MICHELINE A</t>
  </si>
  <si>
    <t>PO BOX 820805</t>
  </si>
  <si>
    <t>HOEFJ  512</t>
  </si>
  <si>
    <t>HOEFLING JUDITH A</t>
  </si>
  <si>
    <t>PO BOX 4006</t>
  </si>
  <si>
    <t>FRIENDSOFJUDIHOEFLING@COMCAST.NET</t>
  </si>
  <si>
    <t>CAMPK  466</t>
  </si>
  <si>
    <t>ELECTKENCAMPBELL@GMAIL.COM</t>
  </si>
  <si>
    <t>SCHMD  012</t>
  </si>
  <si>
    <t>SCHMIDT DAVID A</t>
  </si>
  <si>
    <t>11014 19TH AVE SE #306</t>
  </si>
  <si>
    <t>DAVE@DAVESCHMIDT.ORG</t>
  </si>
  <si>
    <t>ARMSM  801</t>
  </si>
  <si>
    <t>ARMSTRONG MICHAEL D</t>
  </si>
  <si>
    <t>PO BOX 2974</t>
  </si>
  <si>
    <t>ARMSTRHOME@MSN.COM</t>
  </si>
  <si>
    <t>LALIE  072</t>
  </si>
  <si>
    <t>15411 NE 176TH PL</t>
  </si>
  <si>
    <t>MCAUR  011</t>
  </si>
  <si>
    <t>17617 88TH NE</t>
  </si>
  <si>
    <t>MCAULIFFE.ROSEMARY@YAHOO.COM</t>
  </si>
  <si>
    <t>CARSON</t>
  </si>
  <si>
    <t>PO BOX 66110</t>
  </si>
  <si>
    <t>DUNBP  040</t>
  </si>
  <si>
    <t>DUNBAR PETER J</t>
  </si>
  <si>
    <t>7116 82ND AVE SE</t>
  </si>
  <si>
    <t>OWENJ2 019</t>
  </si>
  <si>
    <t>PO BOX 823</t>
  </si>
  <si>
    <t>GREIT  562</t>
  </si>
  <si>
    <t>PO BOX 425</t>
  </si>
  <si>
    <t>MOCLIPS</t>
  </si>
  <si>
    <t>DOCTWG@CENTURYLINK.NET</t>
  </si>
  <si>
    <t>357 RICE</t>
  </si>
  <si>
    <t>VOTEJIMMCENTIRE@GMAIL.COM</t>
  </si>
  <si>
    <t>SCHNS  116</t>
  </si>
  <si>
    <t>SCHNEIDER SABRA</t>
  </si>
  <si>
    <t>4742 42ND AVE SW #217</t>
  </si>
  <si>
    <t>VOTESABRA@GMAIL.COM</t>
  </si>
  <si>
    <t>STROM  942</t>
  </si>
  <si>
    <t>STROBEL MICHELE B</t>
  </si>
  <si>
    <t>307 SHERLYN DR</t>
  </si>
  <si>
    <t>SPRINGFORHOUSE@AOL.COM</t>
  </si>
  <si>
    <t>GILDC  371</t>
  </si>
  <si>
    <t>1111 23RD AVENUE CT SW</t>
  </si>
  <si>
    <t>CHRIS@CHRISGILDON.COM</t>
  </si>
  <si>
    <t>PO BOX 2365</t>
  </si>
  <si>
    <t>KEVINHAISTINGS2008@HOTMAIL.COM</t>
  </si>
  <si>
    <t>LATHR  301</t>
  </si>
  <si>
    <t>LATHIM RICHARD W</t>
  </si>
  <si>
    <t>5426 N RD 68 STE D #155</t>
  </si>
  <si>
    <t>LUCAK  584</t>
  </si>
  <si>
    <t>301 E WALLACE KNEELAND BLVD STE 224-134</t>
  </si>
  <si>
    <t>KYLE@KYLEFORSENATE.COM</t>
  </si>
  <si>
    <t>CHADL  209</t>
  </si>
  <si>
    <t>CHADEZ LOUISE H</t>
  </si>
  <si>
    <t>PO BOX 9955</t>
  </si>
  <si>
    <t>VOTELOUISE@COMCAST.NET</t>
  </si>
  <si>
    <t>LOWEM  311</t>
  </si>
  <si>
    <t>LOWE MARK D</t>
  </si>
  <si>
    <t>PO BOX 276</t>
  </si>
  <si>
    <t>KEYPORT</t>
  </si>
  <si>
    <t>ELECTMARKLOWE@COMCAST.NET</t>
  </si>
  <si>
    <t>SIMMS  336</t>
  </si>
  <si>
    <t>SIMMONS STEVEN A</t>
  </si>
  <si>
    <t>HUNTG  360</t>
  </si>
  <si>
    <t>PO BOX 2185</t>
  </si>
  <si>
    <t>FRIENDSOFGRAHAMHUNT@GMAIL.COM</t>
  </si>
  <si>
    <t>KRAIS  021</t>
  </si>
  <si>
    <t>KRAINICK SHERRY L</t>
  </si>
  <si>
    <t>23509 17TH AVE W</t>
  </si>
  <si>
    <t>HANS@HANZEIGER.COM</t>
  </si>
  <si>
    <t>NOVAS  336</t>
  </si>
  <si>
    <t>PO BOX 5495</t>
  </si>
  <si>
    <t>SKIP@ESPIRITINC.NET</t>
  </si>
  <si>
    <t>NEATR  528</t>
  </si>
  <si>
    <t>PO BOX 445</t>
  </si>
  <si>
    <t>RNEATHERLI@AOL.COM</t>
  </si>
  <si>
    <t>SKINM  908</t>
  </si>
  <si>
    <t>SKINNER MARY K</t>
  </si>
  <si>
    <t>PO BOX 2246</t>
  </si>
  <si>
    <t>STANJ  584</t>
  </si>
  <si>
    <t>STANG JUSTIN E</t>
  </si>
  <si>
    <t>PO BOX 2003</t>
  </si>
  <si>
    <t>JUSTINSTANG@GMAIL.COM</t>
  </si>
  <si>
    <t>YOESD  902</t>
  </si>
  <si>
    <t>PO BOX 11576</t>
  </si>
  <si>
    <t>DOVEJ  004</t>
  </si>
  <si>
    <t>28904 8TH AVE SOUTH</t>
  </si>
  <si>
    <t>MARY@DOUBLEDFINANCIAL.COM</t>
  </si>
  <si>
    <t>LACLS  248</t>
  </si>
  <si>
    <t>PO BOX 1245</t>
  </si>
  <si>
    <t>DELVJ  352</t>
  </si>
  <si>
    <t>DELVIN JEROME L II</t>
  </si>
  <si>
    <t>BRAND  226</t>
  </si>
  <si>
    <t>BRANDLAND DALE E</t>
  </si>
  <si>
    <t>PO BOX 974</t>
  </si>
  <si>
    <t>ROBEC  155</t>
  </si>
  <si>
    <t>18333 3RD AVE NE</t>
  </si>
  <si>
    <t>CHRIS@CHRISROBERTSWA.COM</t>
  </si>
  <si>
    <t>HATTT  206</t>
  </si>
  <si>
    <t>511 N SKIPWORTH RD</t>
  </si>
  <si>
    <t>HTIM26@QWEST.NET</t>
  </si>
  <si>
    <t>WILBUR</t>
  </si>
  <si>
    <t>PO BOX  1108</t>
  </si>
  <si>
    <t>23515 NE NOVELTY HILL RD B221 170</t>
  </si>
  <si>
    <t>JOHN@SCTRAVELER.NET</t>
  </si>
  <si>
    <t>LEKAD  232</t>
  </si>
  <si>
    <t>10789 N BEACH RD</t>
  </si>
  <si>
    <t>BOW</t>
  </si>
  <si>
    <t>VOTEDEBRALEKANOFF@GMAIL.COM</t>
  </si>
  <si>
    <t>1916 SE 130TH AVE</t>
  </si>
  <si>
    <t>INFO@VOTEMARYRUTH.COM</t>
  </si>
  <si>
    <t>BIVIA  212</t>
  </si>
  <si>
    <t>BIVIANO AMY C</t>
  </si>
  <si>
    <t>1902 S CENTURY LANE</t>
  </si>
  <si>
    <t>MAYO.SAYRS@GMAIL.COM</t>
  </si>
  <si>
    <t>AMYBIVIANO@GMAIL.COM</t>
  </si>
  <si>
    <t>WALSJW 520</t>
  </si>
  <si>
    <t>P.O. BOX 2259</t>
  </si>
  <si>
    <t>INFO@ELECTJIMWALSH.ORG</t>
  </si>
  <si>
    <t>JIM@ELECTJIMWALSH.ORG</t>
  </si>
  <si>
    <t>SHOVB  901</t>
  </si>
  <si>
    <t>SHOVAL BENJAMIN W</t>
  </si>
  <si>
    <t>123 E YAKIMA AVE</t>
  </si>
  <si>
    <t>BEN@BENSHOVAL.COM</t>
  </si>
  <si>
    <t>PO BOX 3796</t>
  </si>
  <si>
    <t>BARBARAFRAZIER@EARTHLINK.NET</t>
  </si>
  <si>
    <t>BARTE  012</t>
  </si>
  <si>
    <t>18932 28TH DR SE</t>
  </si>
  <si>
    <t>MAY R2 240</t>
  </si>
  <si>
    <t>PO BOX 3676</t>
  </si>
  <si>
    <t>PO BOX 82</t>
  </si>
  <si>
    <t>FERGA  372</t>
  </si>
  <si>
    <t>6482 NE FIR ST</t>
  </si>
  <si>
    <t>SUQUAMISH</t>
  </si>
  <si>
    <t>WATKM  301</t>
  </si>
  <si>
    <t>WATKINS MATTHEW C</t>
  </si>
  <si>
    <t>8616 MASSEY DR</t>
  </si>
  <si>
    <t>ELECTMATT@MATTWAKINS.NET</t>
  </si>
  <si>
    <t>KELLJ  290</t>
  </si>
  <si>
    <t>OLGA</t>
  </si>
  <si>
    <t>11726 187TH ST SE</t>
  </si>
  <si>
    <t>INFO@ELECTLARRYSEAQUIST.COM</t>
  </si>
  <si>
    <t>FISKA  124</t>
  </si>
  <si>
    <t>1009 SUMMIT AVE E</t>
  </si>
  <si>
    <t>2905 FRANKLIN AVE E</t>
  </si>
  <si>
    <t>HEIMC  373</t>
  </si>
  <si>
    <t>HEIMLICH CALEB M</t>
  </si>
  <si>
    <t>PO BOX 731122</t>
  </si>
  <si>
    <t>1902 WILSON ST SE</t>
  </si>
  <si>
    <t>HEIDI@SOUND-ACCOUNTING.NET</t>
  </si>
  <si>
    <t>PETRN  221</t>
  </si>
  <si>
    <t>PETRISH NICHOLAS J III</t>
  </si>
  <si>
    <t>P.O. BOX 851</t>
  </si>
  <si>
    <t>NICK@NICKPETRISH.ORG</t>
  </si>
  <si>
    <t>952 OYSTER CREEK LANE</t>
  </si>
  <si>
    <t>WALEA  033</t>
  </si>
  <si>
    <t>PO BOX 853</t>
  </si>
  <si>
    <t>AMY@AMYWALEN.COM</t>
  </si>
  <si>
    <t>AMYWALEN@COMCAST.NET</t>
  </si>
  <si>
    <t>CAVEM  070</t>
  </si>
  <si>
    <t>PO BOX 534</t>
  </si>
  <si>
    <t>MARK.PHILLIP.CAVENER@GMAIL.COM</t>
  </si>
  <si>
    <t>GREGC  507</t>
  </si>
  <si>
    <t>GREGOIRE CHRISTINE O</t>
  </si>
  <si>
    <t>PO BOX 2771</t>
  </si>
  <si>
    <t>INFO@CHRISTINEGREGOIRE.COM</t>
  </si>
  <si>
    <t>PO BOX 594</t>
  </si>
  <si>
    <t>RODNEY@RODNEYTOM.COM</t>
  </si>
  <si>
    <t>TURNT  631</t>
  </si>
  <si>
    <t>PO BOX 1375</t>
  </si>
  <si>
    <t>LONG BEACH</t>
  </si>
  <si>
    <t>INFO@VOTETIFFANY.COM</t>
  </si>
  <si>
    <t>MATTLOSCHEN@FRONTIER.COM</t>
  </si>
  <si>
    <t>5209 36TH AVE SW</t>
  </si>
  <si>
    <t>HAWKB2 802</t>
  </si>
  <si>
    <t>BAILB2 277</t>
  </si>
  <si>
    <t>PELLM  093</t>
  </si>
  <si>
    <t>PO BOX 26236</t>
  </si>
  <si>
    <t>PEOPLEFORPELLICCIOTTI@GMAIL.COM</t>
  </si>
  <si>
    <t>APPEM  682</t>
  </si>
  <si>
    <t>APPEL MICHAEL W</t>
  </si>
  <si>
    <t>P.O. BOX 823395</t>
  </si>
  <si>
    <t>ELECTMIKEAPPEL@YAHOO.COM</t>
  </si>
  <si>
    <t>10908 NE 96TH STREET</t>
  </si>
  <si>
    <t>MICHR  208</t>
  </si>
  <si>
    <t>PO BOX 1024</t>
  </si>
  <si>
    <t>RANDYMICHAELIS2018@GMAIL.COM</t>
  </si>
  <si>
    <t>1715 E LEONA DRIVE</t>
  </si>
  <si>
    <t>MCCRM  177</t>
  </si>
  <si>
    <t>MCCRAW MARCIA P</t>
  </si>
  <si>
    <t>PO BOX 77470</t>
  </si>
  <si>
    <t>BUNKR2 391</t>
  </si>
  <si>
    <t>CROCS  105</t>
  </si>
  <si>
    <t>4742 38TH AVE NE</t>
  </si>
  <si>
    <t>INFO@SHELLYCROCKER.ORG</t>
  </si>
  <si>
    <t>6529 50TH AVENUE NE</t>
  </si>
  <si>
    <t>WILSP  008</t>
  </si>
  <si>
    <t>WILSON PHILIP L</t>
  </si>
  <si>
    <t>15600 NE 8TH ST STE B1 PMB 387</t>
  </si>
  <si>
    <t>LANGT  665</t>
  </si>
  <si>
    <t>LANGSTON TOM D</t>
  </si>
  <si>
    <t>2614 NW MADRONA ST</t>
  </si>
  <si>
    <t>HAMMS  823</t>
  </si>
  <si>
    <t>P.O. BOX 365</t>
  </si>
  <si>
    <t>6534 DODSON RD. N</t>
  </si>
  <si>
    <t>WONGY  388</t>
  </si>
  <si>
    <t>WONG YOSHIE</t>
  </si>
  <si>
    <t>8414 27TH ST W</t>
  </si>
  <si>
    <t>WONGYOSHIE28@GMAIL.COM</t>
  </si>
  <si>
    <t>STEILACOOM</t>
  </si>
  <si>
    <t>FANTJ  604</t>
  </si>
  <si>
    <t>FANT JONATHAN E</t>
  </si>
  <si>
    <t>PO BOX 1181</t>
  </si>
  <si>
    <t>FANT@PACIFIER.COM</t>
  </si>
  <si>
    <t>REEVK  093</t>
  </si>
  <si>
    <t>PO BOX 24163</t>
  </si>
  <si>
    <t>INFO@ELECTKRISTINEREEVES.COM</t>
  </si>
  <si>
    <t>32916 30TH AVE SW</t>
  </si>
  <si>
    <t>SSCHOESSLER@LEFFELOTISWARWICK.COM</t>
  </si>
  <si>
    <t>219 W MAIN</t>
  </si>
  <si>
    <t>SHANT  531</t>
  </si>
  <si>
    <t>SHANNON THEADORE B</t>
  </si>
  <si>
    <t>106 W PINE ST STE 15</t>
  </si>
  <si>
    <t>LINDSAY@SHANNONFORSENATE.COM</t>
  </si>
  <si>
    <t>BENET  354</t>
  </si>
  <si>
    <t>BENEGAS TONY R</t>
  </si>
  <si>
    <t>7620 W 212 ST</t>
  </si>
  <si>
    <t>FRISR  684</t>
  </si>
  <si>
    <t>710 NE 149TH AVE</t>
  </si>
  <si>
    <t>VOTEFRISINA@GMAIL.COM</t>
  </si>
  <si>
    <t>855 TROSPER RD SUITE 108-117</t>
  </si>
  <si>
    <t>HENDK  226</t>
  </si>
  <si>
    <t>HENDERSON KENNETH R</t>
  </si>
  <si>
    <t>PO BOX 2264</t>
  </si>
  <si>
    <t>HENDERSONKOD@HOTMAIL.COM</t>
  </si>
  <si>
    <t>PO BOX 55</t>
  </si>
  <si>
    <t>INFO@TOMPASMA.ORG</t>
  </si>
  <si>
    <t>STEEM  816</t>
  </si>
  <si>
    <t>ADMIN@VOTEMIKESTEELE.COM</t>
  </si>
  <si>
    <t>PO BOX 4</t>
  </si>
  <si>
    <t>WINTHROP</t>
  </si>
  <si>
    <t>BRETD  040</t>
  </si>
  <si>
    <t>BRETZKE DANIEL P</t>
  </si>
  <si>
    <t>9215 56TH AVE S #10</t>
  </si>
  <si>
    <t>TREASURER@37THFORBRETZKE.ORG</t>
  </si>
  <si>
    <t>DANKRISTIANSEN39@CLEARWIRE.NET</t>
  </si>
  <si>
    <t>MARTA  815</t>
  </si>
  <si>
    <t>MARTIN ALLAN J</t>
  </si>
  <si>
    <t>PO BOX 4282</t>
  </si>
  <si>
    <t>ALLAN@ALLANMARTIN.ORG</t>
  </si>
  <si>
    <t>EAVET  027</t>
  </si>
  <si>
    <t>EAVES TIMOTHY M</t>
  </si>
  <si>
    <t>PO BOX 2068</t>
  </si>
  <si>
    <t>TIM@EAVES4STATEREP.COM</t>
  </si>
  <si>
    <t>HALLE  672</t>
  </si>
  <si>
    <t>420 S 72ND AVE STE 180 PMB 345</t>
  </si>
  <si>
    <t>PO BOX 2041</t>
  </si>
  <si>
    <t>COURC  816</t>
  </si>
  <si>
    <t>COURTNEY CLIFFORD G</t>
  </si>
  <si>
    <t>PO BOX 2027</t>
  </si>
  <si>
    <t>CLIFF@ELECTCLIFFCOURTNEY.COM</t>
  </si>
  <si>
    <t>5706 17TH AVE NW #17634</t>
  </si>
  <si>
    <t>ROSSL  665</t>
  </si>
  <si>
    <t>324 NW 87TH ST</t>
  </si>
  <si>
    <t>SELECTLISAROSS@GMAIL.COM</t>
  </si>
  <si>
    <t>FUNKA  043</t>
  </si>
  <si>
    <t>FUNK ANDREW G</t>
  </si>
  <si>
    <t>6607 224TH ST SW</t>
  </si>
  <si>
    <t>EWFUNKA@HOTMAIL.COM</t>
  </si>
  <si>
    <t>33419 MT HWY E</t>
  </si>
  <si>
    <t>PO BOX 385</t>
  </si>
  <si>
    <t>PRIDC2 661</t>
  </si>
  <si>
    <t>PRIDEMORE CRAIG A</t>
  </si>
  <si>
    <t>HANES  391</t>
  </si>
  <si>
    <t>PO BOX 8055</t>
  </si>
  <si>
    <t>SHARON@SHARONHANEK.COM</t>
  </si>
  <si>
    <t>LEE E  502</t>
  </si>
  <si>
    <t>LEE ERIK A</t>
  </si>
  <si>
    <t>PO BOX 13126</t>
  </si>
  <si>
    <t>P.O. BOX 13126</t>
  </si>
  <si>
    <t>DOWNN  375</t>
  </si>
  <si>
    <t>P.O. BOX 1196</t>
  </si>
  <si>
    <t>VOTEDOWNES@GMAIL.COM</t>
  </si>
  <si>
    <t>14711 85TH ST E</t>
  </si>
  <si>
    <t>PO BOX 1708</t>
  </si>
  <si>
    <t>PO BOX 429</t>
  </si>
  <si>
    <t>STOBT  660</t>
  </si>
  <si>
    <t>GEORP  908</t>
  </si>
  <si>
    <t>PGEORGE@YAKIMA.NET</t>
  </si>
  <si>
    <t>PO BOX 734</t>
  </si>
  <si>
    <t>119 FIRST AVE S STE 320</t>
  </si>
  <si>
    <t>CRAWD  501</t>
  </si>
  <si>
    <t>CRAWFORD DONALD O</t>
  </si>
  <si>
    <t>519 WASHINGTON ST SE APT 203</t>
  </si>
  <si>
    <t>719 N 68TH ST</t>
  </si>
  <si>
    <t>P.O. BOX 1261</t>
  </si>
  <si>
    <t>DUNNJ  684</t>
  </si>
  <si>
    <t>DUNN JAMES K</t>
  </si>
  <si>
    <t>13215 C8 SE MILL PLAIN BLVD 362</t>
  </si>
  <si>
    <t>D17REP2008@JIMDUNN.COM</t>
  </si>
  <si>
    <t>PRIEM  023</t>
  </si>
  <si>
    <t>PRIEST MAHLON S</t>
  </si>
  <si>
    <t>PO BOX 23237</t>
  </si>
  <si>
    <t>EDOPSTAD@COMCAST.NET</t>
  </si>
  <si>
    <t>DOLAL  203</t>
  </si>
  <si>
    <t>325 WASHINGTON STREET NE #420</t>
  </si>
  <si>
    <t>LHDOLAN@COMCAST.NET</t>
  </si>
  <si>
    <t>8729 FERNWOOD STREET NE</t>
  </si>
  <si>
    <t>REPMCDONALD@COMCAST.NET</t>
  </si>
  <si>
    <t>PO BOX 87521</t>
  </si>
  <si>
    <t>VICKFORREP@COMCAST.NET</t>
  </si>
  <si>
    <t>25657 MARINE VIEW DR S</t>
  </si>
  <si>
    <t>FREER  023</t>
  </si>
  <si>
    <t>DOORJ  373</t>
  </si>
  <si>
    <t>PO BOX 931268</t>
  </si>
  <si>
    <t>JLBDOOR@COMCAST.NET</t>
  </si>
  <si>
    <t>SUPPORT@ELECTCONDOTTA.ORG</t>
  </si>
  <si>
    <t>2940 SE AIRWAY</t>
  </si>
  <si>
    <t>PO BOX 1072</t>
  </si>
  <si>
    <t>PO BOX 2491</t>
  </si>
  <si>
    <t>BRUMM  908</t>
  </si>
  <si>
    <t>BRUMBACK MICHAEL S</t>
  </si>
  <si>
    <t>PO BOX 3210</t>
  </si>
  <si>
    <t>UNION GAP</t>
  </si>
  <si>
    <t>DANALEANNE@HOTMAIL.COM</t>
  </si>
  <si>
    <t>4616 GLENMOOR CIRCLE</t>
  </si>
  <si>
    <t>WALKL  415</t>
  </si>
  <si>
    <t>LAUREN@LAURENWALKER.ORG</t>
  </si>
  <si>
    <t>LORDC  370</t>
  </si>
  <si>
    <t>PO BOX 71</t>
  </si>
  <si>
    <t>MANSON</t>
  </si>
  <si>
    <t>P.O. BOX 1283</t>
  </si>
  <si>
    <t>WURTB  327</t>
  </si>
  <si>
    <t>WURTS BRIAN</t>
  </si>
  <si>
    <t>PO BOX 539</t>
  </si>
  <si>
    <t>DUPONT</t>
  </si>
  <si>
    <t>DAVIJS 508</t>
  </si>
  <si>
    <t>JEFF@ELECTJEFFDAVIS.COM</t>
  </si>
  <si>
    <t>RILEC  663</t>
  </si>
  <si>
    <t>RILEY CRAIG T</t>
  </si>
  <si>
    <t>1701 BROADWAY #241</t>
  </si>
  <si>
    <t>CRAIG@VOTE4CRAIGRILEY.COM</t>
  </si>
  <si>
    <t>DHANSEN@SUSMANGODFREY.COM</t>
  </si>
  <si>
    <t>HAIGK  584</t>
  </si>
  <si>
    <t>HAIGH KATHRYN M</t>
  </si>
  <si>
    <t>81 SE WALKER PARK RD</t>
  </si>
  <si>
    <t>KATHAIGH@AOL.COM</t>
  </si>
  <si>
    <t>KOVEJ  512</t>
  </si>
  <si>
    <t>KOVER JUSTIN R</t>
  </si>
  <si>
    <t>2747 PACIFIC AVE STE B-23</t>
  </si>
  <si>
    <t>JUSTINKOVER@HOTMAIL.COM</t>
  </si>
  <si>
    <t>PROBT  686</t>
  </si>
  <si>
    <t>HUSSJ  053</t>
  </si>
  <si>
    <t>HOLMJ  837</t>
  </si>
  <si>
    <t>HOLMQUIST NEWBRY JANEA N</t>
  </si>
  <si>
    <t>PO BOX 439</t>
  </si>
  <si>
    <t>KNOWB  042</t>
  </si>
  <si>
    <t>16202 SE 260TH ST</t>
  </si>
  <si>
    <t>BARRYKNOWLES@COMCAST.NET</t>
  </si>
  <si>
    <t>STRAS  006</t>
  </si>
  <si>
    <t>STRADER STEPHEN D</t>
  </si>
  <si>
    <t>14007 SE 45TH CT</t>
  </si>
  <si>
    <t>STEPHEN@VOTESTRADER.COM</t>
  </si>
  <si>
    <t>FRIENDSFORSPRING@AOL.COM</t>
  </si>
  <si>
    <t>AGUIE  944</t>
  </si>
  <si>
    <t>529 DAYTON DRIVE</t>
  </si>
  <si>
    <t>SUNNYSIIDE</t>
  </si>
  <si>
    <t>AGUILARBEN8@GMAIL.COM</t>
  </si>
  <si>
    <t>PO BOX 93</t>
  </si>
  <si>
    <t>MABTON</t>
  </si>
  <si>
    <t>SWANA  032</t>
  </si>
  <si>
    <t>SWANNACK ARTHUR D</t>
  </si>
  <si>
    <t>PO BOX 226</t>
  </si>
  <si>
    <t>SPRAGUE</t>
  </si>
  <si>
    <t>ARTSWANNACK@GMAIL.COM</t>
  </si>
  <si>
    <t>1201 CREE RD</t>
  </si>
  <si>
    <t>SWANS  841</t>
  </si>
  <si>
    <t>PO BOX 1</t>
  </si>
  <si>
    <t>OMAK</t>
  </si>
  <si>
    <t>SUSAN@SUSANFORHOUSE.COM</t>
  </si>
  <si>
    <t>12722 E 23RD AVE</t>
  </si>
  <si>
    <t>BARBARA@BARBARAMARNEY.COM</t>
  </si>
  <si>
    <t>MARRC  203</t>
  </si>
  <si>
    <t>MARR CHRISTOPHER J</t>
  </si>
  <si>
    <t>INFO@VOTECHRISMARR.COM</t>
  </si>
  <si>
    <t>PO BOX 873235</t>
  </si>
  <si>
    <t>CHRIG  807</t>
  </si>
  <si>
    <t>POST OFFICE BOX 3188</t>
  </si>
  <si>
    <t>GARN@VOTEGARN.ORG</t>
  </si>
  <si>
    <t>322 34TH ST NW</t>
  </si>
  <si>
    <t>THOMASJCAMPBELL@QWEST.NET</t>
  </si>
  <si>
    <t>BOJAC  501</t>
  </si>
  <si>
    <t>BOJARSKI CHARLES W</t>
  </si>
  <si>
    <t>PMB 120 1121 HARRISON AVE</t>
  </si>
  <si>
    <t>PO BOX 27391</t>
  </si>
  <si>
    <t>THEMOORECORP@YAHOO.COM</t>
  </si>
  <si>
    <t>MCDEJ2 136</t>
  </si>
  <si>
    <t>VALDR  074</t>
  </si>
  <si>
    <t>VALDERRAMA RAMIRO M</t>
  </si>
  <si>
    <t>704 228TH AVE NE PMP #735</t>
  </si>
  <si>
    <t>RAMIRO@VOTEVALDERRAMA.COM</t>
  </si>
  <si>
    <t>2415 T AVE STE 202</t>
  </si>
  <si>
    <t>BENNG  004</t>
  </si>
  <si>
    <t>BENNETT GREGG D</t>
  </si>
  <si>
    <t>2115 94TH AVE NE</t>
  </si>
  <si>
    <t>GREGG@BENNETTFORSENATE.ORG</t>
  </si>
  <si>
    <t>WOODA  209</t>
  </si>
  <si>
    <t>WOOD ALEX W</t>
  </si>
  <si>
    <t>PO BOX 9804</t>
  </si>
  <si>
    <t>ALEXWOODCAMPAIGN@MINDSPRING.COM</t>
  </si>
  <si>
    <t>BHASEGAWA@AOL.COM</t>
  </si>
  <si>
    <t>REEVA  903</t>
  </si>
  <si>
    <t>REEVES AUBREY C JR</t>
  </si>
  <si>
    <t>2018 CORNELL AVE</t>
  </si>
  <si>
    <t>MOWRB  109</t>
  </si>
  <si>
    <t>MOWREY BARBARA S</t>
  </si>
  <si>
    <t>306 W WASHINGTON AVE</t>
  </si>
  <si>
    <t>BMOWREY@CENTURYTEL.NET</t>
  </si>
  <si>
    <t>AUDITORMCCARTHY@GMAIL.COM</t>
  </si>
  <si>
    <t>FRANH  110</t>
  </si>
  <si>
    <t>PO BOX 20664</t>
  </si>
  <si>
    <t>INFO@HILARYFRANZ.COM</t>
  </si>
  <si>
    <t>HILARY@HILARYFRANZ.COM</t>
  </si>
  <si>
    <t>630 VALLEY MALL PARKWAY BOX 621</t>
  </si>
  <si>
    <t>KELLL  022</t>
  </si>
  <si>
    <t>CHENEY</t>
  </si>
  <si>
    <t>THOMK  058</t>
  </si>
  <si>
    <t>THOMPSON KRISTIN D</t>
  </si>
  <si>
    <t>15806 SE 167TH PL</t>
  </si>
  <si>
    <t>ELECTKRISTINTHOMPSON@COMCAST.NET</t>
  </si>
  <si>
    <t>FULLR  052</t>
  </si>
  <si>
    <t>FULLER RONALD G</t>
  </si>
  <si>
    <t>7818 140TH PL NE</t>
  </si>
  <si>
    <t>RGFULLER@RGFULLER.ORG</t>
  </si>
  <si>
    <t>HINGE  373</t>
  </si>
  <si>
    <t>PO BOX 731028</t>
  </si>
  <si>
    <t>CLIFE  113</t>
  </si>
  <si>
    <t>CLIFTHORNE EVAN H</t>
  </si>
  <si>
    <t>PO BOX 30891</t>
  </si>
  <si>
    <t>BRYAW  111</t>
  </si>
  <si>
    <t>P.O. BOX 2121</t>
  </si>
  <si>
    <t>INFO@BILLBRYANTFORGOVERNOR.COM</t>
  </si>
  <si>
    <t>SCHMR  607</t>
  </si>
  <si>
    <t>SCHMIDT RALPH E</t>
  </si>
  <si>
    <t>3006 NW ASTOR ST</t>
  </si>
  <si>
    <t>RALPH-FOR-SENATE@HOTMAIL.COM</t>
  </si>
  <si>
    <t>STEVE@STEVETHARINGER.COM</t>
  </si>
  <si>
    <t>BROWL  204</t>
  </si>
  <si>
    <t>1428 W 14TH AVE</t>
  </si>
  <si>
    <t>CONTACT@VOTEFAIN.COM</t>
  </si>
  <si>
    <t>1673 S MARKET BLVD, #159</t>
  </si>
  <si>
    <t>GONZP  953</t>
  </si>
  <si>
    <t>118 MEADE DR#1</t>
  </si>
  <si>
    <t>PABLOFORLEG@YAHOO.COM</t>
  </si>
  <si>
    <t>PALMS  901</t>
  </si>
  <si>
    <t>732 SUMMITVIEW AVENUE #664</t>
  </si>
  <si>
    <t>ELECTSUSANSOTOPALMER@GMAIL.COM</t>
  </si>
  <si>
    <t>DRISJ  223</t>
  </si>
  <si>
    <t>DRISCOLL JOHN F</t>
  </si>
  <si>
    <t>2525 E 29TH AVE SE 10B PMB #344</t>
  </si>
  <si>
    <t>NANCYB@COMMUNITY-MINDED.ORG</t>
  </si>
  <si>
    <t>VOTEDRISCOLL@COMCAST.NET</t>
  </si>
  <si>
    <t>8441 SE 68TH ST PMB 263</t>
  </si>
  <si>
    <t>COLVJ  021</t>
  </si>
  <si>
    <t>1240 235TH ST. SE</t>
  </si>
  <si>
    <t>3711 SW FIRDRONA LN S</t>
  </si>
  <si>
    <t>OYLEM  209</t>
  </si>
  <si>
    <t>OYLER MORGAN S</t>
  </si>
  <si>
    <t>PO BOX 10405</t>
  </si>
  <si>
    <t>VOTEOYLER@GMAIL.COM</t>
  </si>
  <si>
    <t>HOFFR  003</t>
  </si>
  <si>
    <t>WALKB  103</t>
  </si>
  <si>
    <t>3518 FREMONT AVENUE NORTH, #545</t>
  </si>
  <si>
    <t>BRADY.WALKINSHAW@LIVE.COM</t>
  </si>
  <si>
    <t>BROWS  337</t>
  </si>
  <si>
    <t>SHARONRAYEBROWN@GMAIL.COM</t>
  </si>
  <si>
    <t>BALLT  226</t>
  </si>
  <si>
    <t>PO BOX 636</t>
  </si>
  <si>
    <t>TIM@VOTETIMBALLEW.COM</t>
  </si>
  <si>
    <t>P.O. BOX 1581</t>
  </si>
  <si>
    <t>P.O BOX 581</t>
  </si>
  <si>
    <t>PO BOX 2901</t>
  </si>
  <si>
    <t>26910 92ND AVE NW, #C5 PMB 183</t>
  </si>
  <si>
    <t>LICHS  209</t>
  </si>
  <si>
    <t>PO BOX 30673</t>
  </si>
  <si>
    <t>SHAR@VOTESHARLICHTY.COM</t>
  </si>
  <si>
    <t>117 N 4TH STREET</t>
  </si>
  <si>
    <t>JOHNK  507</t>
  </si>
  <si>
    <t>PO BOX 786</t>
  </si>
  <si>
    <t>INFO@PEOPLEFORKARENJOHNSON.COM</t>
  </si>
  <si>
    <t>WILSS  201</t>
  </si>
  <si>
    <t>SAM@SAMWILSON2012.COM</t>
  </si>
  <si>
    <t>THOMJ  645</t>
  </si>
  <si>
    <t>THOMPSON JOHN W</t>
  </si>
  <si>
    <t>186 MORNING STAR DR</t>
  </si>
  <si>
    <t>SILVERLAKE</t>
  </si>
  <si>
    <t>DELLFLYBOY2@GMAIL.COM</t>
  </si>
  <si>
    <t>JENSA  248</t>
  </si>
  <si>
    <t>JENSEN ALLAN L</t>
  </si>
  <si>
    <t>PO BOX 30228</t>
  </si>
  <si>
    <t>JEDWARDS@SYSCONGRP.COM</t>
  </si>
  <si>
    <t>WEBBB  837</t>
  </si>
  <si>
    <t>P.O. BOX 1516</t>
  </si>
  <si>
    <t>601 PIONEER WAY SUITE F395</t>
  </si>
  <si>
    <t>HAILP  343</t>
  </si>
  <si>
    <t>PO BOX 283</t>
  </si>
  <si>
    <t>MESA</t>
  </si>
  <si>
    <t>PATHAILEY@HUGHES.NET</t>
  </si>
  <si>
    <t>HABIC2 004</t>
  </si>
  <si>
    <t>PO BOX 2004</t>
  </si>
  <si>
    <t>SEQIUM</t>
  </si>
  <si>
    <t>GOULJ  301</t>
  </si>
  <si>
    <t>PO BOX 3121</t>
  </si>
  <si>
    <t>INFO@JENNGOULET.COM</t>
  </si>
  <si>
    <t>4315 78TH AVE SW</t>
  </si>
  <si>
    <t>LWEST@LARSONALLEN.COM</t>
  </si>
  <si>
    <t>BARRC  002</t>
  </si>
  <si>
    <t>BARRINGER CHRISTOPHER R</t>
  </si>
  <si>
    <t>PO BOX 1978</t>
  </si>
  <si>
    <t>INFO@CHRISFORHOUSE.COM</t>
  </si>
  <si>
    <t>SIDHS  264</t>
  </si>
  <si>
    <t>INFO@VOTESATPALSIDHU.COM</t>
  </si>
  <si>
    <t>MASSA  030</t>
  </si>
  <si>
    <t>12932 SE KENT KANGLEY RD. #2</t>
  </si>
  <si>
    <t>OWENS  501</t>
  </si>
  <si>
    <t>INFO@ELECTSTEVEOWENS.ORG</t>
  </si>
  <si>
    <t>2909 SHERWOOD DR SE</t>
  </si>
  <si>
    <t>VEHRL  223</t>
  </si>
  <si>
    <t>PO BOX 31242</t>
  </si>
  <si>
    <t>LYNNETTE@ELECTVEHRS.COM</t>
  </si>
  <si>
    <t>JACOK  115</t>
  </si>
  <si>
    <t>JACOBSEN KEN G</t>
  </si>
  <si>
    <t>7307 40TH NE</t>
  </si>
  <si>
    <t>MCCRD  011</t>
  </si>
  <si>
    <t>PO BOX 271</t>
  </si>
  <si>
    <t>INFO@DAWN4SENATE.COM</t>
  </si>
  <si>
    <t>19612 26TH DR SE</t>
  </si>
  <si>
    <t>DAN@GRIFFEY4STATEHOUSE.COM</t>
  </si>
  <si>
    <t>HAWEJ  041</t>
  </si>
  <si>
    <t>HAWES JACK D</t>
  </si>
  <si>
    <t>PO BOX 13</t>
  </si>
  <si>
    <t>INFO@VOTEJACKHAWES.COM</t>
  </si>
  <si>
    <t>MAY M  206</t>
  </si>
  <si>
    <t>PO BOX 14935</t>
  </si>
  <si>
    <t>MARYMAY4THLD@GMAIL.COM</t>
  </si>
  <si>
    <t>KYLE@STEVELITZOW.COM</t>
  </si>
  <si>
    <t>LEWII  293</t>
  </si>
  <si>
    <t>PO BOX 31</t>
  </si>
  <si>
    <t>STARTUP</t>
  </si>
  <si>
    <t>ELECTIVANLEWIS@GMAIL.COM</t>
  </si>
  <si>
    <t>KELLT2 406</t>
  </si>
  <si>
    <t>ORAND  665</t>
  </si>
  <si>
    <t>OQUIS  210</t>
  </si>
  <si>
    <t>O'QUINN SHELLY J</t>
  </si>
  <si>
    <t>PO BOX 729</t>
  </si>
  <si>
    <t>VOTESHELLYOQUINN@GMAIL.COM</t>
  </si>
  <si>
    <t>MCCOD  177</t>
  </si>
  <si>
    <t>MCCONNELL DORIS Y</t>
  </si>
  <si>
    <t>19605 27TH AVE NW</t>
  </si>
  <si>
    <t>DORISMCCON@COMCAST.NET</t>
  </si>
  <si>
    <t>BIGEP  087</t>
  </si>
  <si>
    <t>14515 CASCADIAN WAY</t>
  </si>
  <si>
    <t>PBIGEA@GMAIL.COM</t>
  </si>
  <si>
    <t>11705 60TH ST. NE</t>
  </si>
  <si>
    <t>ARRIJ  213</t>
  </si>
  <si>
    <t>PO BOX 13491</t>
  </si>
  <si>
    <t>601 W. RIVERSIDE, SUITE 801</t>
  </si>
  <si>
    <t>PO BOX 668</t>
  </si>
  <si>
    <t>ENTED  031</t>
  </si>
  <si>
    <t>11604 SE 221ST ST</t>
  </si>
  <si>
    <t>1701 BROADWAY #328</t>
  </si>
  <si>
    <t>DEREKSTANFORD2010@GMAIL.COM</t>
  </si>
  <si>
    <t>EDGEWOOD</t>
  </si>
  <si>
    <t>HAMIM  338</t>
  </si>
  <si>
    <t>HAMILTON MATTHEW M</t>
  </si>
  <si>
    <t>10206 260TH ST E</t>
  </si>
  <si>
    <t>MHAMILTON0303@YAHOO.COM</t>
  </si>
  <si>
    <t>INFO@ELECTCYRUS.COM</t>
  </si>
  <si>
    <t>HERRJ  642</t>
  </si>
  <si>
    <t>PO BOX 1614</t>
  </si>
  <si>
    <t>INFO@JAIMEHERRERA.COM</t>
  </si>
  <si>
    <t>PO BOX 4787</t>
  </si>
  <si>
    <t>RBECKER873@HOTMAIL.COM</t>
  </si>
  <si>
    <t>BOERJ  205</t>
  </si>
  <si>
    <t>8901 10TH PL SE</t>
  </si>
  <si>
    <t>JOHN4WA@GMAIL.COM</t>
  </si>
  <si>
    <t>ABELK  366</t>
  </si>
  <si>
    <t>ABEL KIM E</t>
  </si>
  <si>
    <t>PO BOX 8272</t>
  </si>
  <si>
    <t>INFO@KIMBABEL.COM</t>
  </si>
  <si>
    <t>INFO@GERRYPOLLET.COM</t>
  </si>
  <si>
    <t>LIU E  122</t>
  </si>
  <si>
    <t>LIU ERIC P</t>
  </si>
  <si>
    <t>PO BOX 14332</t>
  </si>
  <si>
    <t>3319 COLUMBIA HTS RD</t>
  </si>
  <si>
    <t>PAULD  277</t>
  </si>
  <si>
    <t>PO BOX 387</t>
  </si>
  <si>
    <t>INFO@VOTEDAVEPAUL.COM</t>
  </si>
  <si>
    <t>ROULD  290</t>
  </si>
  <si>
    <t>PO BOX 1461</t>
  </si>
  <si>
    <t>ROULSTONESENATE44@GMAIL.COM</t>
  </si>
  <si>
    <t>GIBST  166</t>
  </si>
  <si>
    <t>GIBSON TODD M</t>
  </si>
  <si>
    <t>17837 1ST AVE S PMB 241</t>
  </si>
  <si>
    <t>INFO@VOTETODDGIBSON.COM</t>
  </si>
  <si>
    <t>FICHL  118</t>
  </si>
  <si>
    <t>3703 S EDMUNDS ST #109</t>
  </si>
  <si>
    <t>3450 CASCADIA AVE S</t>
  </si>
  <si>
    <t>KENNEWICL</t>
  </si>
  <si>
    <t>10420 173RD AVE SW</t>
  </si>
  <si>
    <t>DAN@DANSWECKER.COM</t>
  </si>
  <si>
    <t>TOLSJ  682</t>
  </si>
  <si>
    <t>15216 NE 76TH STREET</t>
  </si>
  <si>
    <t>JAMESTOLSON84@GMAIL.COM</t>
  </si>
  <si>
    <t>LAPPC  015</t>
  </si>
  <si>
    <t>LAPP CHARLES A</t>
  </si>
  <si>
    <t>PO BOX 70554</t>
  </si>
  <si>
    <t>VOTE@CHARLIELAPP.COM</t>
  </si>
  <si>
    <t>KUESE  498</t>
  </si>
  <si>
    <t>KUESTER ERIC M</t>
  </si>
  <si>
    <t>10704 INTERLAAKEN DR SW</t>
  </si>
  <si>
    <t>ELECTERICKUESTER@GMAIL.COM</t>
  </si>
  <si>
    <t>STRUR  501</t>
  </si>
  <si>
    <t>120 STATE AVE NE, #256</t>
  </si>
  <si>
    <t>RHENDA@RHENDA.COM</t>
  </si>
  <si>
    <t>KIM.WYMAN@COMCAST.NET</t>
  </si>
  <si>
    <t>214 W HOWE ST</t>
  </si>
  <si>
    <t>ANDYBILLIG@COMCAST.NET</t>
  </si>
  <si>
    <t>COURM  102</t>
  </si>
  <si>
    <t>INFO@MARCUSCOURTNEY.COM</t>
  </si>
  <si>
    <t>WIRTM  041</t>
  </si>
  <si>
    <t>PO BOX 1102</t>
  </si>
  <si>
    <t>MINDIE@WIRTHTHEVOTE.COM</t>
  </si>
  <si>
    <t>COWAR  223</t>
  </si>
  <si>
    <t>P.O BOX 30451</t>
  </si>
  <si>
    <t>PFLUC  027</t>
  </si>
  <si>
    <t>PFLUG CHERYL A</t>
  </si>
  <si>
    <t>23705 230TH PL SE</t>
  </si>
  <si>
    <t>CHERYL@PFLUG.COM</t>
  </si>
  <si>
    <t>IDAHT  003</t>
  </si>
  <si>
    <t>31811 PACIFIC HWY S. #187</t>
  </si>
  <si>
    <t>FEDERQAL WAY</t>
  </si>
  <si>
    <t>SAYEM  275</t>
  </si>
  <si>
    <t>SAYES MALCOLM G</t>
  </si>
  <si>
    <t>PO BOX 1007</t>
  </si>
  <si>
    <t>SAYES4SENATE@GMAIL.COM</t>
  </si>
  <si>
    <t>FLEES  225</t>
  </si>
  <si>
    <t>CAMPAIGN@SETHFLEETWOOD.COM</t>
  </si>
  <si>
    <t>FERGR  115</t>
  </si>
  <si>
    <t>PO BOX 2405</t>
  </si>
  <si>
    <t>BOB@ELECTBOBFERGUSON.COM</t>
  </si>
  <si>
    <t>CHAMK  371</t>
  </si>
  <si>
    <t>INFO@KELLYCHAMBERS.ORG</t>
  </si>
  <si>
    <t>KOUNS  227</t>
  </si>
  <si>
    <t>KOUNTOUROS STEPHANIE</t>
  </si>
  <si>
    <t>PO BOX 5381</t>
  </si>
  <si>
    <t>CAMPAIGN@KOUNTOUROSFORSENATE.ORG</t>
  </si>
  <si>
    <t>SHIHD  101</t>
  </si>
  <si>
    <t>98 UNION STREET #205</t>
  </si>
  <si>
    <t>110 JAMES ST STE 100</t>
  </si>
  <si>
    <t>WILLD  027</t>
  </si>
  <si>
    <t>WILLARD DEAN L</t>
  </si>
  <si>
    <t>PO BOX 368</t>
  </si>
  <si>
    <t>2PUGGSLEY@GMAIL.COM</t>
  </si>
  <si>
    <t>FREDALMILLER@GMAIL.COM</t>
  </si>
  <si>
    <t>WARNJ2 837</t>
  </si>
  <si>
    <t>JUDY@JUDYWARNICK.COM</t>
  </si>
  <si>
    <t>P.O. BOX 1541</t>
  </si>
  <si>
    <t>936 23RD AVE.</t>
  </si>
  <si>
    <t>PO BOX 695</t>
  </si>
  <si>
    <t>RANDE  366</t>
  </si>
  <si>
    <t>PO BOX 1883</t>
  </si>
  <si>
    <t>EMILY@ELECTEMILYRANDALL.COM</t>
  </si>
  <si>
    <t>JMTULALIP@AOL.COM</t>
  </si>
  <si>
    <t>SRAID  464</t>
  </si>
  <si>
    <t>SRAIL DEBORAH J</t>
  </si>
  <si>
    <t>PO BOX 64572</t>
  </si>
  <si>
    <t>INFO@DEBISRAIL.COM</t>
  </si>
  <si>
    <t>INFO@VOTEPETEERGOLDMARK.COM</t>
  </si>
  <si>
    <t>RIVEA2 629</t>
  </si>
  <si>
    <t>JUDGM  040</t>
  </si>
  <si>
    <t>JUDGE MAUREEN A</t>
  </si>
  <si>
    <t>PO BOX 177</t>
  </si>
  <si>
    <t>INFO@MAUREENJUDGE.COM</t>
  </si>
  <si>
    <t>PO BOX 48237</t>
  </si>
  <si>
    <t>INFO@BAUMGARTNERFORSENATE.COM</t>
  </si>
  <si>
    <t>DONATE@ELECTCRAIGRILEY.COM</t>
  </si>
  <si>
    <t>GREET  498</t>
  </si>
  <si>
    <t>GREEN TAMI J</t>
  </si>
  <si>
    <t>10316 93RD ST SW</t>
  </si>
  <si>
    <t>TAMI.GREEN@COMCAST.NET</t>
  </si>
  <si>
    <t>ANDEE2 027</t>
  </si>
  <si>
    <t>ANDERSON EDWIN GLENN</t>
  </si>
  <si>
    <t>PO BOX 1682</t>
  </si>
  <si>
    <t>GLENN.05@GLENNANDERSON.ORG</t>
  </si>
  <si>
    <t>5917 NE 47TH</t>
  </si>
  <si>
    <t>DUNNR  059</t>
  </si>
  <si>
    <t>PO BOX 40417</t>
  </si>
  <si>
    <t>INFO@REAGANDUNN.COM</t>
  </si>
  <si>
    <t>DAUGD  528</t>
  </si>
  <si>
    <t>DAUGS DARYL D</t>
  </si>
  <si>
    <t>PO BOX 369</t>
  </si>
  <si>
    <t>17837 FIRST AVE S. PMB 299</t>
  </si>
  <si>
    <t>6930 CARSON RD</t>
  </si>
  <si>
    <t>PMB 118 19689 7TH AVE NE</t>
  </si>
  <si>
    <t>APPLR  217</t>
  </si>
  <si>
    <t>2509 N UPRIVER CT</t>
  </si>
  <si>
    <t>COMETAPPLE@MSN.COM</t>
  </si>
  <si>
    <t>PEARKJ 272</t>
  </si>
  <si>
    <t>105 PEARSON LN</t>
  </si>
  <si>
    <t>NANETTEW@KIRKPEARSON.COM</t>
  </si>
  <si>
    <t>CARLN  011</t>
  </si>
  <si>
    <t>CARLSON NICHOLAS A</t>
  </si>
  <si>
    <t>10709 VALLEY VIEW RD #1-104</t>
  </si>
  <si>
    <t>NICHOLAS@CARLSONFORHOUSE.COM</t>
  </si>
  <si>
    <t>PO BOX 14218</t>
  </si>
  <si>
    <t>ASAYK  354</t>
  </si>
  <si>
    <t>ASAY KATRINA L</t>
  </si>
  <si>
    <t>PO BOX 766</t>
  </si>
  <si>
    <t>KATRINA@VOTEKATRINAASAY.COM</t>
  </si>
  <si>
    <t>HADDL  277</t>
  </si>
  <si>
    <t>HADDON LINDA M</t>
  </si>
  <si>
    <t>PO BOX 1925</t>
  </si>
  <si>
    <t>KATHY@KJONESINC.COM</t>
  </si>
  <si>
    <t>1199 SE DOCK ST</t>
  </si>
  <si>
    <t>12303 HARBOUR POINTE BLVD  APT B101</t>
  </si>
  <si>
    <t>POMRA  362</t>
  </si>
  <si>
    <t>22 MCKAY PLACE</t>
  </si>
  <si>
    <t>PRIDC  661</t>
  </si>
  <si>
    <t>26910 92ND AVE NW, STE C5 PMB 183</t>
  </si>
  <si>
    <t>RITCJ  027</t>
  </si>
  <si>
    <t>PO BOX 2165</t>
  </si>
  <si>
    <t>JASON@RITCHIEFORWA.COM</t>
  </si>
  <si>
    <t>VRABG  365</t>
  </si>
  <si>
    <t>P.O. BOX 65221</t>
  </si>
  <si>
    <t>VOTEGEORGEV@GMAIL.COM</t>
  </si>
  <si>
    <t>21 TOPSAIL LN</t>
  </si>
  <si>
    <t>JANSR  352</t>
  </si>
  <si>
    <t>JANSONS RICHARD S</t>
  </si>
  <si>
    <t>1386 BAYWOOD AVE</t>
  </si>
  <si>
    <t>2402 TINKLE STREET</t>
  </si>
  <si>
    <t>111 S LANDER #303</t>
  </si>
  <si>
    <t>PEEPJ  145</t>
  </si>
  <si>
    <t>P.O. BOX 45835</t>
  </si>
  <si>
    <t>JOHNCHPEEPLES@GMAIL.COM</t>
  </si>
  <si>
    <t>COLWR  662</t>
  </si>
  <si>
    <t>PO BOX 820827</t>
  </si>
  <si>
    <t>8703 NE 109TH CT.</t>
  </si>
  <si>
    <t>RENZE  371</t>
  </si>
  <si>
    <t>RENZ ERIC K</t>
  </si>
  <si>
    <t>716 18TH ST SW</t>
  </si>
  <si>
    <t>12305 GOLDEN GIVEN RD E</t>
  </si>
  <si>
    <t>MONRP  390</t>
  </si>
  <si>
    <t>P.O. BOX 1642</t>
  </si>
  <si>
    <t>INFO@ELECTPABLOMONROY.COM</t>
  </si>
  <si>
    <t>2190 E HECLA DRIVE UNIT B</t>
  </si>
  <si>
    <t>ROBIS  272</t>
  </si>
  <si>
    <t>ROBINSON SPENCER R</t>
  </si>
  <si>
    <t>14751 N KELSEY ST STE 105-123</t>
  </si>
  <si>
    <t>ROBINSONFORREPRESENTATIVE@GMAIL.COM</t>
  </si>
  <si>
    <t>REEDS  501</t>
  </si>
  <si>
    <t>REED SAM S</t>
  </si>
  <si>
    <t>PO BOX 522</t>
  </si>
  <si>
    <t>HQ@SAMREED.ORG</t>
  </si>
  <si>
    <t>HIGLJ  422</t>
  </si>
  <si>
    <t>HIGLEY JON M</t>
  </si>
  <si>
    <t>5313 24TH AVE NE</t>
  </si>
  <si>
    <t>JON@HIGLEYFORHOUSE.US</t>
  </si>
  <si>
    <t>BRADS  116</t>
  </si>
  <si>
    <t>INFO@SHANNONBRADDOCK.COM</t>
  </si>
  <si>
    <t>BONEJ  227</t>
  </si>
  <si>
    <t>JBONEAU@GMAIL.COM</t>
  </si>
  <si>
    <t>PO BOX 872015</t>
  </si>
  <si>
    <t>LAM T  089</t>
  </si>
  <si>
    <t>LAM TAN M</t>
  </si>
  <si>
    <t>PO BOX 3385</t>
  </si>
  <si>
    <t>TANLAM@TANCARES.COM</t>
  </si>
  <si>
    <t>ROBIS  501</t>
  </si>
  <si>
    <t>ROBINSON STEVE L</t>
  </si>
  <si>
    <t>3004 WILDERNESS DR SE</t>
  </si>
  <si>
    <t>WATER4FISH@COMCAST.NET</t>
  </si>
  <si>
    <t>P.O. BOX 2185</t>
  </si>
  <si>
    <t>PO BOX 5749</t>
  </si>
  <si>
    <t>MACFT  023</t>
  </si>
  <si>
    <t>34512 25TH AVE SW</t>
  </si>
  <si>
    <t>INFO@VINCENTBUYS.COM</t>
  </si>
  <si>
    <t>JERNP  227</t>
  </si>
  <si>
    <t>JERNS PATRICK C</t>
  </si>
  <si>
    <t>PO BOX 5584</t>
  </si>
  <si>
    <t>PATJERNS@GMAIL.COM</t>
  </si>
  <si>
    <t>CLANEY06@GMAIL.COM</t>
  </si>
  <si>
    <t>PARKR  336</t>
  </si>
  <si>
    <t>THOBC  685</t>
  </si>
  <si>
    <t>13801 NW 20TH COURT</t>
  </si>
  <si>
    <t>VOTE@CHRISFORTHE18TH.COM</t>
  </si>
  <si>
    <t>13801 NW 20TH CT</t>
  </si>
  <si>
    <t>BILLA2 203</t>
  </si>
  <si>
    <t>VIRKB2 058</t>
  </si>
  <si>
    <t>VIRKFORSENATE1@GMAIL.COM</t>
  </si>
  <si>
    <t>WILKJ  339</t>
  </si>
  <si>
    <t>PO BOX 944</t>
  </si>
  <si>
    <t>PORT HADLOCK</t>
  </si>
  <si>
    <t>ELECTJODIWILKE@GMAIL.COM</t>
  </si>
  <si>
    <t>321 LELAND VALLEY RD WEST</t>
  </si>
  <si>
    <t>QUILCENE</t>
  </si>
  <si>
    <t>LEWIL  292</t>
  </si>
  <si>
    <t>LEWIS LAURA E</t>
  </si>
  <si>
    <t>PO BOX 1473</t>
  </si>
  <si>
    <t>LAURA.LEWIS23@GMAIL.COM</t>
  </si>
  <si>
    <t>CURTM  053</t>
  </si>
  <si>
    <t>23515 NE NOVELTY HILL RD STE B221-279</t>
  </si>
  <si>
    <t>23996 NE 101ST PL</t>
  </si>
  <si>
    <t>STANJ  335</t>
  </si>
  <si>
    <t>3110 JUDSON ST STE 78</t>
  </si>
  <si>
    <t>AMETR  205</t>
  </si>
  <si>
    <t>P.O. BOX 10044</t>
  </si>
  <si>
    <t>RIONAMETUFORTHEPEOPLE@GMAIL.COM</t>
  </si>
  <si>
    <t>PEDEJ2 104</t>
  </si>
  <si>
    <t>815 FIRST AVE., #111</t>
  </si>
  <si>
    <t>3436 40TH AVE. SW</t>
  </si>
  <si>
    <t>ELECTLILLIANORTIZSELF@GMAIL.COM</t>
  </si>
  <si>
    <t>1018 GROVER ST</t>
  </si>
  <si>
    <t>PO BOX 771</t>
  </si>
  <si>
    <t>HOBBS  205</t>
  </si>
  <si>
    <t>STEVE@ELECTHOBBS.COM</t>
  </si>
  <si>
    <t>PO BOX 65182</t>
  </si>
  <si>
    <t>LADEC  408</t>
  </si>
  <si>
    <t>PO BOX 111928</t>
  </si>
  <si>
    <t>SAWYERDJ@GMAIL.COM</t>
  </si>
  <si>
    <t>CONNIE@LADENBURG.ORG</t>
  </si>
  <si>
    <t>HAUGM  292</t>
  </si>
  <si>
    <t>HAUGEN MARY MARGARET</t>
  </si>
  <si>
    <t>1268 N OLSEN RD</t>
  </si>
  <si>
    <t>DELLD  201</t>
  </si>
  <si>
    <t>DELLWO DENNIS A</t>
  </si>
  <si>
    <t>PO BOX 31102</t>
  </si>
  <si>
    <t>DADELLWO@GMAIL.COM</t>
  </si>
  <si>
    <t>HOLYJ2 004</t>
  </si>
  <si>
    <t>10024 EAST HOLMAN ROAD</t>
  </si>
  <si>
    <t>22135 SE SAWYER RIDGE WAY</t>
  </si>
  <si>
    <t>BLACK DIAMOND</t>
  </si>
  <si>
    <t>CARLR2 119</t>
  </si>
  <si>
    <t>1002 S 94TH ST</t>
  </si>
  <si>
    <t>235 BROADWAY #380</t>
  </si>
  <si>
    <t>LMZOWENS@YAHOO.COM</t>
  </si>
  <si>
    <t>5184 GRANADA PL SE</t>
  </si>
  <si>
    <t>DANOIOCHAPMAN@AOL.COM</t>
  </si>
  <si>
    <t>SEVIG  584</t>
  </si>
  <si>
    <t>GSSEVIER@Q.COM</t>
  </si>
  <si>
    <t>4040 E. MASON LAKE RD.</t>
  </si>
  <si>
    <t>SPRUJ  109</t>
  </si>
  <si>
    <t>JEFF@JEFFSPRUNG.COM</t>
  </si>
  <si>
    <t>WHITK  141</t>
  </si>
  <si>
    <t>WHITE KELLY D</t>
  </si>
  <si>
    <t>PODLT  122</t>
  </si>
  <si>
    <t>PODLODOWSKI TINA M</t>
  </si>
  <si>
    <t>PO BOX 20655</t>
  </si>
  <si>
    <t>INFO@TINAPODLODOWSKI.COM</t>
  </si>
  <si>
    <t>RANAS  111</t>
  </si>
  <si>
    <t>ELECTSAMEERRANADE@GMAIL.COM</t>
  </si>
  <si>
    <t>6855 W CLEARWATER AVE 101-148</t>
  </si>
  <si>
    <t>INFO@ELECTSTEVESIMMONS.COM</t>
  </si>
  <si>
    <t>P.O. BOX 98479</t>
  </si>
  <si>
    <t>9002 186TH AVE E APT. E202</t>
  </si>
  <si>
    <t>FORBS  109</t>
  </si>
  <si>
    <t>PO BOX 4734</t>
  </si>
  <si>
    <t>CAMPAIGN@SARINAFORSENATE.COM</t>
  </si>
  <si>
    <t>P.O. BOX 1342</t>
  </si>
  <si>
    <t>102 23RD AVE SW APT E 105</t>
  </si>
  <si>
    <t>DECCA  908</t>
  </si>
  <si>
    <t>DECCIO ALEX A</t>
  </si>
  <si>
    <t>300 N 73RD AVE</t>
  </si>
  <si>
    <t>830 SOUTHVIEW</t>
  </si>
  <si>
    <t>INFO@PAULGRAVESWA.COM</t>
  </si>
  <si>
    <t>NASSC2 110</t>
  </si>
  <si>
    <t>PO BOX 651</t>
  </si>
  <si>
    <t>MAINK  446</t>
  </si>
  <si>
    <t>MAINARD KELLY A</t>
  </si>
  <si>
    <t>17719 PACIFIC AVE S PMB #232</t>
  </si>
  <si>
    <t>KELLY_MAINARD@COMCAST.NET</t>
  </si>
  <si>
    <t>LOOME  290</t>
  </si>
  <si>
    <t>LOOMIS ELIZABETH A</t>
  </si>
  <si>
    <t>LISOE  902</t>
  </si>
  <si>
    <t>LISOWSKI EDWARD A</t>
  </si>
  <si>
    <t>220 S 14TH AVE</t>
  </si>
  <si>
    <t>LISOWSKI@NWINFO.NET</t>
  </si>
  <si>
    <t>BARNS  625</t>
  </si>
  <si>
    <t>BARNETT SHANNON L</t>
  </si>
  <si>
    <t>PO BOX 105</t>
  </si>
  <si>
    <t>INFO@ELECTBARNETT.COM</t>
  </si>
  <si>
    <t>3518 FREMONT AVE N STE 545</t>
  </si>
  <si>
    <t>KLIND  144</t>
  </si>
  <si>
    <t>KLINE DANIEL ADAM</t>
  </si>
  <si>
    <t>3219 37TH AVE S</t>
  </si>
  <si>
    <t>ADAM37TH@COMCAST.NET</t>
  </si>
  <si>
    <t>530 E COUNTRY CLUB DR</t>
  </si>
  <si>
    <t>GUILB  270</t>
  </si>
  <si>
    <t>PO BOX 359</t>
  </si>
  <si>
    <t>JOENC2 267</t>
  </si>
  <si>
    <t>PO BOX 36</t>
  </si>
  <si>
    <t>MARBLEMOUNT</t>
  </si>
  <si>
    <t>CLAUS.JOENS@PROTONMAIL.COM</t>
  </si>
  <si>
    <t>44704 CONCRETE SAUK VALLEY ROAD</t>
  </si>
  <si>
    <t>CONCRETE</t>
  </si>
  <si>
    <t>PURCT  632</t>
  </si>
  <si>
    <t>P.O. BOX 1670</t>
  </si>
  <si>
    <t>TERESA@PEOPLEFORPURCELL.COM</t>
  </si>
  <si>
    <t>4316 CAMBRIDGE LANE</t>
  </si>
  <si>
    <t>LIIAM2 204</t>
  </si>
  <si>
    <t>RICHD  366</t>
  </si>
  <si>
    <t>RICHARDS DOUGLAS R</t>
  </si>
  <si>
    <t>DOUGRICHARDS2010@GMAIL.COM</t>
  </si>
  <si>
    <t>MORGM  444</t>
  </si>
  <si>
    <t>BOUSD  026</t>
  </si>
  <si>
    <t>DIOFORSTATEHOUSE2018@GMAIL.COM</t>
  </si>
  <si>
    <t>MORRK  026</t>
  </si>
  <si>
    <t>MORRISON KEVIN D</t>
  </si>
  <si>
    <t>17122 72ND AVE W</t>
  </si>
  <si>
    <t>KEVINMORRISON@LIVE.COM</t>
  </si>
  <si>
    <t>KEARD  908</t>
  </si>
  <si>
    <t>PO BOX 2030</t>
  </si>
  <si>
    <t>402 EAST YAKIMA AVENUE, #110</t>
  </si>
  <si>
    <t>THOMMA 001</t>
  </si>
  <si>
    <t>THOMPSON MICHAEL A</t>
  </si>
  <si>
    <t>3914 S 322ND ST</t>
  </si>
  <si>
    <t>INFO@ELECTMICHAELTHOMPSON.COM</t>
  </si>
  <si>
    <t>MURTJ  290</t>
  </si>
  <si>
    <t>WARDC  508</t>
  </si>
  <si>
    <t>WARD CHRISTOPHER</t>
  </si>
  <si>
    <t>PO BOX 7481</t>
  </si>
  <si>
    <t>ELECTCHRISWARD@YAHOO.COM</t>
  </si>
  <si>
    <t>MCCUJ  198</t>
  </si>
  <si>
    <t>MCCUNE JAMES G</t>
  </si>
  <si>
    <t>PO BOX 785</t>
  </si>
  <si>
    <t>ELECTMCCUNE@GMAIL.COM</t>
  </si>
  <si>
    <t>JGMCCUNE@GMAIL.COM</t>
  </si>
  <si>
    <t>GARCJ  405</t>
  </si>
  <si>
    <t>5701 UPLAND TERRACE N.E.</t>
  </si>
  <si>
    <t>ANDEE  027</t>
  </si>
  <si>
    <t>YOUNK  362</t>
  </si>
  <si>
    <t>YOUNG KEVIN A</t>
  </si>
  <si>
    <t>PO BOX 148</t>
  </si>
  <si>
    <t>KEVIN@VOTEKEVINYOUNG.COM</t>
  </si>
  <si>
    <t>PO BOX 240</t>
  </si>
  <si>
    <t>30682  MILITARY RD SO</t>
  </si>
  <si>
    <t>WILSR  139</t>
  </si>
  <si>
    <t>WILSON ROBERT W</t>
  </si>
  <si>
    <t>PO BOX 161</t>
  </si>
  <si>
    <t>IONE</t>
  </si>
  <si>
    <t>BOB@VOTE4BOB2012.COM</t>
  </si>
  <si>
    <t>LILLB  277</t>
  </si>
  <si>
    <t>LILLQUIST BRIEN I</t>
  </si>
  <si>
    <t>2250 FAIRWAY LN</t>
  </si>
  <si>
    <t>BRIEN185@YAHOO.COM</t>
  </si>
  <si>
    <t>GROBN  579</t>
  </si>
  <si>
    <t>13825 KOALA COURT SW</t>
  </si>
  <si>
    <t>JOENC  267</t>
  </si>
  <si>
    <t>2408 125TH PL SE</t>
  </si>
  <si>
    <t>HADIAN2010@HOTMAIL.COM</t>
  </si>
  <si>
    <t>SCHWA  909</t>
  </si>
  <si>
    <t>PO BOX 2326</t>
  </si>
  <si>
    <t>FRIENDSOFALSCHWEPPE@GMAIL.COM</t>
  </si>
  <si>
    <t>MOELJ2 663</t>
  </si>
  <si>
    <t>PO BOX 871956</t>
  </si>
  <si>
    <t>INFO@ELECTMONICASTONIER.COM</t>
  </si>
  <si>
    <t>GUNNB  002</t>
  </si>
  <si>
    <t>2305 27TH PL SE</t>
  </si>
  <si>
    <t>ELECTGUNN@GMAIL.COM</t>
  </si>
  <si>
    <t>5627 HAZEL AVE SE</t>
  </si>
  <si>
    <t>SMITD  205</t>
  </si>
  <si>
    <t>SMITH DAVID D</t>
  </si>
  <si>
    <t>433 W CLEVELAND</t>
  </si>
  <si>
    <t>SMITHIN2010@HOTMAIL.COM</t>
  </si>
  <si>
    <t>GRANW  362</t>
  </si>
  <si>
    <t>GRANT WILLIAM A</t>
  </si>
  <si>
    <t>527 BOYER AVE</t>
  </si>
  <si>
    <t>1575 SEASHORE DR</t>
  </si>
  <si>
    <t>ROGER@ROGERGOODMAN.ORG</t>
  </si>
  <si>
    <t>CARRC  233</t>
  </si>
  <si>
    <t>PO BOX 210</t>
  </si>
  <si>
    <t>CHUCKCARRELL@GMAIL.COM</t>
  </si>
  <si>
    <t>MILLD  250</t>
  </si>
  <si>
    <t>PO BOX 1743</t>
  </si>
  <si>
    <t>FRIDAY HARBOR</t>
  </si>
  <si>
    <t>MOUNTAINSNOW08@GMAIL.COM</t>
  </si>
  <si>
    <t>VERDC  122</t>
  </si>
  <si>
    <t>VERDE CATHLEEN L</t>
  </si>
  <si>
    <t>1425 BROADWAY #37</t>
  </si>
  <si>
    <t>VOTEFORVERDE@GMAIL.COM</t>
  </si>
  <si>
    <t>ADBESTOSSUITBABY@GMAIL.COM</t>
  </si>
  <si>
    <t>14841 N HIGHWAY 41</t>
  </si>
  <si>
    <t>SONNB  466</t>
  </si>
  <si>
    <t>SONNTAG BRIAN S</t>
  </si>
  <si>
    <t>2906 S PROCTOR</t>
  </si>
  <si>
    <t>MILLJ  501</t>
  </si>
  <si>
    <t>MILLER JEREMY N</t>
  </si>
  <si>
    <t>JEREMYMILLERFOR22REP@GMAIL.COM</t>
  </si>
  <si>
    <t>JENSM  335</t>
  </si>
  <si>
    <t>JENSEN MARLYN E</t>
  </si>
  <si>
    <t>PO BOX 2749</t>
  </si>
  <si>
    <t>PEDRM  372</t>
  </si>
  <si>
    <t>PEDRO MATTHEW E</t>
  </si>
  <si>
    <t>703 5TH AVE SE</t>
  </si>
  <si>
    <t>ELECTMATTHEWPEDRO@GMAIL.COM</t>
  </si>
  <si>
    <t>506 10TH ST</t>
  </si>
  <si>
    <t>FLAND  403</t>
  </si>
  <si>
    <t>FLANNIGAN DENNIS P</t>
  </si>
  <si>
    <t>PO BOX 1742</t>
  </si>
  <si>
    <t>DENNIS.FLANNIGAN@GMAIL.COM</t>
  </si>
  <si>
    <t>SPANH  225</t>
  </si>
  <si>
    <t>SPANEL HARRIET A</t>
  </si>
  <si>
    <t>SPANEL@NAS.COM</t>
  </si>
  <si>
    <t>BENTS  672</t>
  </si>
  <si>
    <t>PO BOX 2083</t>
  </si>
  <si>
    <t>WHITE SALMON</t>
  </si>
  <si>
    <t>SASHAFORSTATE@GMAIL.COM</t>
  </si>
  <si>
    <t>330 SNOWDEN ROAD</t>
  </si>
  <si>
    <t>GAGLG  133</t>
  </si>
  <si>
    <t>GAGLIARDI GARY J</t>
  </si>
  <si>
    <t>PO BOX 33772</t>
  </si>
  <si>
    <t>GARYG@VOTEGARYG.COM</t>
  </si>
  <si>
    <t>COUNL  290</t>
  </si>
  <si>
    <t>119 CEDAR AVE</t>
  </si>
  <si>
    <t>SANDY@COUNTRYMANBANDB.COM</t>
  </si>
  <si>
    <t>SHEFC2 116</t>
  </si>
  <si>
    <t>21047 NE 91ST STREET</t>
  </si>
  <si>
    <t>SHUML  042</t>
  </si>
  <si>
    <t>PO 7177</t>
  </si>
  <si>
    <t>INFO@ELECTLINDSEYSHUMWAY.COM</t>
  </si>
  <si>
    <t>PO BOX 7177</t>
  </si>
  <si>
    <t>DAGGD  584</t>
  </si>
  <si>
    <t>VOTEDAGGETT@GMAIL.COM</t>
  </si>
  <si>
    <t>KOLDB  612</t>
  </si>
  <si>
    <t>KOLDITZ BAATSEBA D</t>
  </si>
  <si>
    <t>PO BOX 14</t>
  </si>
  <si>
    <t>INFO@VOTEDIXIE.COM</t>
  </si>
  <si>
    <t>SEAVIEW</t>
  </si>
  <si>
    <t>PASSJ  006</t>
  </si>
  <si>
    <t>15100 SE 38TH STREET #712</t>
  </si>
  <si>
    <t>LEYBC  391</t>
  </si>
  <si>
    <t>LEYBA CHRISTOPHER S</t>
  </si>
  <si>
    <t>17801 116 ST CT E</t>
  </si>
  <si>
    <t>800 NE TENNEY RD, STE 110-345</t>
  </si>
  <si>
    <t>14300 NE 20TH AVE SE D-102-285</t>
  </si>
  <si>
    <t>INFO@ELECTTIMPROBST.COM</t>
  </si>
  <si>
    <t>JOYCE@JOYCEMCDONALD.COM</t>
  </si>
  <si>
    <t>MILLR  271</t>
  </si>
  <si>
    <t>RAYMONDM201@GMAIL.COM</t>
  </si>
  <si>
    <t>PO BOX 66235</t>
  </si>
  <si>
    <t>3516 FREMONT AVE N SUITE 545</t>
  </si>
  <si>
    <t>AIKEJ  022</t>
  </si>
  <si>
    <t>PO BOX 250</t>
  </si>
  <si>
    <t>JWAIKEN1@MSN.COM</t>
  </si>
  <si>
    <t>454 TRULLINGER ST</t>
  </si>
  <si>
    <t>BUCKLEY</t>
  </si>
  <si>
    <t>EGANJ  682</t>
  </si>
  <si>
    <t>3508 NE 157TH AVE</t>
  </si>
  <si>
    <t>JOSHUAEGAN656@GMAIL.COM</t>
  </si>
  <si>
    <t>FONKD  072</t>
  </si>
  <si>
    <t>15007 WOODINVILLE-REDMOND RD., #A</t>
  </si>
  <si>
    <t>INFO@DALEFONK.ORG</t>
  </si>
  <si>
    <t>GREEC  093</t>
  </si>
  <si>
    <t>P.O. BOX 25781</t>
  </si>
  <si>
    <t>PO BOX 250, 310 N LEFEVRE ST, APT A</t>
  </si>
  <si>
    <t>11258 SHERIDAN AVE S</t>
  </si>
  <si>
    <t>PO BOX 297</t>
  </si>
  <si>
    <t>SEAHURST</t>
  </si>
  <si>
    <t>MARYHELENR@FRONTIER.COM</t>
  </si>
  <si>
    <t>VERMS  374</t>
  </si>
  <si>
    <t>VERMILLION STEVEN D</t>
  </si>
  <si>
    <t>3103 31ST AVE SE</t>
  </si>
  <si>
    <t>STEVE@STEVEVERMILLION.COM</t>
  </si>
  <si>
    <t>MCAUM  225</t>
  </si>
  <si>
    <t>2627 SUNSET DR</t>
  </si>
  <si>
    <t>MIKE4WASENATE@GMAIL.COM</t>
  </si>
  <si>
    <t>MILLT  071</t>
  </si>
  <si>
    <t>MILLER TIMOTHY G</t>
  </si>
  <si>
    <t>PO BOX 1619</t>
  </si>
  <si>
    <t>TIM@MILLERFORCHANGE.COM</t>
  </si>
  <si>
    <t>EICKW  528</t>
  </si>
  <si>
    <t>EICKMEYER WILLIAM A</t>
  </si>
  <si>
    <t>PO BOX 2578</t>
  </si>
  <si>
    <t>OFFICE@IKE-35TH.COM</t>
  </si>
  <si>
    <t>8310 76TH AVE NE</t>
  </si>
  <si>
    <t>ERICKS4REP@COMCAST.NET</t>
  </si>
  <si>
    <t>HUSTP  065</t>
  </si>
  <si>
    <t>HUSTER PHYLLIS A</t>
  </si>
  <si>
    <t>7829 CENTER BLVD SE PMB#188</t>
  </si>
  <si>
    <t>INFO@PHYLLISFORSENATE.COM</t>
  </si>
  <si>
    <t>ENGLJ  117</t>
  </si>
  <si>
    <t>ENGLAND JILLIAN A</t>
  </si>
  <si>
    <t>PO BOX 714</t>
  </si>
  <si>
    <t>ELECTJILLENGLAND@COMCAST.NET</t>
  </si>
  <si>
    <t>WEINB  040</t>
  </si>
  <si>
    <t>WEINSTEIN BRIAN D</t>
  </si>
  <si>
    <t>8441 SE 68TH PMB #197</t>
  </si>
  <si>
    <t>BRIANDW@COMCAST.NET</t>
  </si>
  <si>
    <t>PELLM  686</t>
  </si>
  <si>
    <t>PELLETIER MARK E</t>
  </si>
  <si>
    <t>13023 NE HWY 99, STE 7 PMB 40</t>
  </si>
  <si>
    <t>MPELLETIER@COMCAST.NET</t>
  </si>
  <si>
    <t>THAIM  006</t>
  </si>
  <si>
    <t>INFO@MY-LINHTHAI.COM</t>
  </si>
  <si>
    <t>PO BOX 641</t>
  </si>
  <si>
    <t>JOE@VOTEKATRINAASAY.COM</t>
  </si>
  <si>
    <t>WALTL  022</t>
  </si>
  <si>
    <t>WALTHERS LANE C</t>
  </si>
  <si>
    <t>QUALD  273</t>
  </si>
  <si>
    <t>QUALL DAVID S</t>
  </si>
  <si>
    <t>PO BOX 1142</t>
  </si>
  <si>
    <t>OBRIA  043</t>
  </si>
  <si>
    <t>O'BRIEN ALLISTER H</t>
  </si>
  <si>
    <t>MADSS  008</t>
  </si>
  <si>
    <t>MADSEN SUE LANI W</t>
  </si>
  <si>
    <t>PO BOX 107</t>
  </si>
  <si>
    <t>EDWALL</t>
  </si>
  <si>
    <t>LINCOLN</t>
  </si>
  <si>
    <t>SUELANI@GOTSKY.COM</t>
  </si>
  <si>
    <t>REARDAN</t>
  </si>
  <si>
    <t>ANDEJ  201</t>
  </si>
  <si>
    <t>1317 RUCKER AVE</t>
  </si>
  <si>
    <t>P.O. BOX  1108</t>
  </si>
  <si>
    <t>POTTJ  168</t>
  </si>
  <si>
    <t>11842 14TH AVE S</t>
  </si>
  <si>
    <t>POTTEROSA1@MSN.COM</t>
  </si>
  <si>
    <t>JOHN POTTER</t>
  </si>
  <si>
    <t>SCHUS  166</t>
  </si>
  <si>
    <t>SCHUAL-BERKE SHAY K</t>
  </si>
  <si>
    <t>604 SW 206TH ST</t>
  </si>
  <si>
    <t>SHAYSCHUALBERKE@COMCAST.NET</t>
  </si>
  <si>
    <t>METZM  198</t>
  </si>
  <si>
    <t>METZ MARTIN</t>
  </si>
  <si>
    <t>PO BOX 98408</t>
  </si>
  <si>
    <t>ADMIN@MARTINMETZ.ORG</t>
  </si>
  <si>
    <t>PO BOX 5427</t>
  </si>
  <si>
    <t>WOODD  404</t>
  </si>
  <si>
    <t>WOODARD DALE O</t>
  </si>
  <si>
    <t>PO BOX 111562</t>
  </si>
  <si>
    <t>VOTEDALE@YAHOO.COM</t>
  </si>
  <si>
    <t>RUTLA  026</t>
  </si>
  <si>
    <t>RUTLEDGE ALVIN A JR</t>
  </si>
  <si>
    <t>7101 LAKE BALLINGER WAY</t>
  </si>
  <si>
    <t>USABA@USABA.COM</t>
  </si>
  <si>
    <t>SIEFM  188</t>
  </si>
  <si>
    <t>26513 168TH PL SE</t>
  </si>
  <si>
    <t>YAKIMANORM@GMAIL.COM</t>
  </si>
  <si>
    <t>ROSS@ROSSHUNTER.NET</t>
  </si>
  <si>
    <t>DUNNJ  390</t>
  </si>
  <si>
    <t>430 N PINE ST</t>
  </si>
  <si>
    <t>RECHM  503</t>
  </si>
  <si>
    <t>RECHNER MICHAL J</t>
  </si>
  <si>
    <t>9026 LITTLE BEAR CT SE</t>
  </si>
  <si>
    <t>MIKE@MIKERECHNER.COM</t>
  </si>
  <si>
    <t>MCCAB  206</t>
  </si>
  <si>
    <t>MCCASLIN BOB L</t>
  </si>
  <si>
    <t>PO BOX 1384</t>
  </si>
  <si>
    <t>VERADALE</t>
  </si>
  <si>
    <t>BAZEH  584</t>
  </si>
  <si>
    <t>BAZE HERB</t>
  </si>
  <si>
    <t>510 E MASON LAKE RD</t>
  </si>
  <si>
    <t>ROSSD  029</t>
  </si>
  <si>
    <t>ROSSI DINO J</t>
  </si>
  <si>
    <t>PO BOX 52908</t>
  </si>
  <si>
    <t>INFO@DINOROSSI.COM</t>
  </si>
  <si>
    <t>MCCLN  225</t>
  </si>
  <si>
    <t>MUSID  093</t>
  </si>
  <si>
    <t>PO BOX 25985</t>
  </si>
  <si>
    <t>TIFFANY@VOTESHEA.COM</t>
  </si>
  <si>
    <t>PO BOX 5782</t>
  </si>
  <si>
    <t>DMONTFORT@COMCAST.NET</t>
  </si>
  <si>
    <t>STONM  116</t>
  </si>
  <si>
    <t>STONE MARCELLA R</t>
  </si>
  <si>
    <t>4742 42ND AVE SW #287</t>
  </si>
  <si>
    <t>MICHALIK10@MSN.COM</t>
  </si>
  <si>
    <t>TERRP  292</t>
  </si>
  <si>
    <t>TERRY PATRICIA J</t>
  </si>
  <si>
    <t>PMB 107 AT 26910 92ND AVE NW STE C-5</t>
  </si>
  <si>
    <t>ELECT.PATRICIA.TERRY@GMAIL.COM</t>
  </si>
  <si>
    <t>KELLT  163</t>
  </si>
  <si>
    <t>KELLEY TYANA J</t>
  </si>
  <si>
    <t>PO BOX 1088</t>
  </si>
  <si>
    <t>TYANAKELLEY.DIST9@GMAIL.COM</t>
  </si>
  <si>
    <t>BRIGC  104</t>
  </si>
  <si>
    <t>227 BELLEVUE WAY NE</t>
  </si>
  <si>
    <t>CINDI@VOTECINDIBRIGHT.COM</t>
  </si>
  <si>
    <t>DOOLD  498</t>
  </si>
  <si>
    <t>DOOLEY DAVID L</t>
  </si>
  <si>
    <t>PO BOX 97065</t>
  </si>
  <si>
    <t>VOTE4DOOLEY@YAHOO.COM</t>
  </si>
  <si>
    <t>ERIK@ERIKLEE2008.COM</t>
  </si>
  <si>
    <t>KAUFL2 296</t>
  </si>
  <si>
    <t>DAVID@LILLIANKAUFER.NET</t>
  </si>
  <si>
    <t>BONDJ2 034</t>
  </si>
  <si>
    <t>BOND JACOB L</t>
  </si>
  <si>
    <t>11121 NE 145TH ST</t>
  </si>
  <si>
    <t>JAKEBOND.WA@GMAIL.COM</t>
  </si>
  <si>
    <t>JAKE_BOND04@YAHOO.COM</t>
  </si>
  <si>
    <t>ERICKSONJE@GMAIL.COM</t>
  </si>
  <si>
    <t>1116 SW 318TH PLACE</t>
  </si>
  <si>
    <t>ELECTROGERFREEMAN@COMCAST.NET</t>
  </si>
  <si>
    <t>REPCONDOTTA@LIVE.COM</t>
  </si>
  <si>
    <t>PO BOX 238</t>
  </si>
  <si>
    <t>SCHNP  223</t>
  </si>
  <si>
    <t>PO BOX 30153</t>
  </si>
  <si>
    <t>14107 E. SUNNYSIDE DR.</t>
  </si>
  <si>
    <t>DUTTR  563</t>
  </si>
  <si>
    <t>DUTTON ROBERT R</t>
  </si>
  <si>
    <t>827 GEISSLER RD</t>
  </si>
  <si>
    <t>MONTESANO</t>
  </si>
  <si>
    <t>RANDYDUTTON@CENTURYTEL.NET</t>
  </si>
  <si>
    <t>ZEIGJ  028</t>
  </si>
  <si>
    <t>7133 NE 165TH PL</t>
  </si>
  <si>
    <t>KNUET  274</t>
  </si>
  <si>
    <t>KNUE TIMOTHY B</t>
  </si>
  <si>
    <t>PO BOX 2118</t>
  </si>
  <si>
    <t>TIMKNUE@GMAIL.COM</t>
  </si>
  <si>
    <t>SOMMH  199</t>
  </si>
  <si>
    <t>SOMMERS HELEN E</t>
  </si>
  <si>
    <t>2832 W ELMORE PL</t>
  </si>
  <si>
    <t>MCPHL  087</t>
  </si>
  <si>
    <t>SONGS  006</t>
  </si>
  <si>
    <t>SONG SHARI A</t>
  </si>
  <si>
    <t>31811 PACIFIC HWY S #B-235</t>
  </si>
  <si>
    <t>INFO@VOTESHARISONG.COM</t>
  </si>
  <si>
    <t>JARRF2 040</t>
  </si>
  <si>
    <t>8441 SE 68TH ST PMB 212</t>
  </si>
  <si>
    <t>FRED@VOTE4FRED.COM</t>
  </si>
  <si>
    <t>LYLEC  004</t>
  </si>
  <si>
    <t>LYLEFORSENATE@GMAIL.COM</t>
  </si>
  <si>
    <t>OLIVG  683</t>
  </si>
  <si>
    <t>2004 SE 125TH CT</t>
  </si>
  <si>
    <t>GTOLIVER@GMAIL.COM</t>
  </si>
  <si>
    <t>FIELI  228</t>
  </si>
  <si>
    <t>PO BOX 48622</t>
  </si>
  <si>
    <t>IAN@VOTEFIELD.COM</t>
  </si>
  <si>
    <t>11 W FALCON AVE</t>
  </si>
  <si>
    <t>HEWIM  362</t>
  </si>
  <si>
    <t>HEWITT MICHAEL D</t>
  </si>
  <si>
    <t>177 ELECTRIC AVE</t>
  </si>
  <si>
    <t>SENATOR16@CHARTER.NET</t>
  </si>
  <si>
    <t>177 ELECTRIC AVE.</t>
  </si>
  <si>
    <t>2306 119TH ST SW</t>
  </si>
  <si>
    <t>115 W 17TH AVE</t>
  </si>
  <si>
    <t>KRABA  077</t>
  </si>
  <si>
    <t>COX L  816</t>
  </si>
  <si>
    <t>COX LINDA COURTNEY</t>
  </si>
  <si>
    <t>103 PALOUSE #6</t>
  </si>
  <si>
    <t>ELECT.COURTNEY@GMAIL.COM</t>
  </si>
  <si>
    <t>HELLM  328</t>
  </si>
  <si>
    <t>340 MEADOW AVE N APT B</t>
  </si>
  <si>
    <t>PARTJ  548</t>
  </si>
  <si>
    <t>PO BOX 323</t>
  </si>
  <si>
    <t>JAYNE_PARTRIDGE@HOTMAIL.COM</t>
  </si>
  <si>
    <t>STEVV  223</t>
  </si>
  <si>
    <t>STEVENS VALERA A</t>
  </si>
  <si>
    <t>PO BOX 3236</t>
  </si>
  <si>
    <t>BENSM  146</t>
  </si>
  <si>
    <t>BENSON MATTHEW G</t>
  </si>
  <si>
    <t>11110 34TH PL SW</t>
  </si>
  <si>
    <t>BENSONFORWAHOUSE@HOTMAIL.COM</t>
  </si>
  <si>
    <t>PO BOX 2151</t>
  </si>
  <si>
    <t>MRHENKLE@CS.COM</t>
  </si>
  <si>
    <t>DEONR  206</t>
  </si>
  <si>
    <t>DEONIER RAY G</t>
  </si>
  <si>
    <t>9116 E SPRAGUE AVE #103</t>
  </si>
  <si>
    <t>VOTEDEONIER@EARTHLINK.NET</t>
  </si>
  <si>
    <t>1673 S MARKET BLVD PMB 159</t>
  </si>
  <si>
    <t>HARPR  328</t>
  </si>
  <si>
    <t>HARPER RAYMOND N</t>
  </si>
  <si>
    <t>PO BOX 1047</t>
  </si>
  <si>
    <t>RNHARPERJR@HOTMAIL.COM</t>
  </si>
  <si>
    <t>P. O. BOX 1724</t>
  </si>
  <si>
    <t>HIRTW  008</t>
  </si>
  <si>
    <t>2615 170TH AVE SE</t>
  </si>
  <si>
    <t>DEALJ  036</t>
  </si>
  <si>
    <t>DEAL JAMES R</t>
  </si>
  <si>
    <t>PO BOX 2276</t>
  </si>
  <si>
    <t>JAMES@JAMESDEAL.COM</t>
  </si>
  <si>
    <t>HOLMQUIST_JA@YAHOO.COM</t>
  </si>
  <si>
    <t>BURID  111</t>
  </si>
  <si>
    <t>BURI DAVID W</t>
  </si>
  <si>
    <t>PO BOX 183</t>
  </si>
  <si>
    <t>3114 W WILCOX DR</t>
  </si>
  <si>
    <t>RFRANCIK@CHARTER.NET</t>
  </si>
  <si>
    <t>P.O BOX 1743 FRIDAY HARBOR WA</t>
  </si>
  <si>
    <t>LOTMM  087</t>
  </si>
  <si>
    <t>12918 MUKILTEO SPEEDWAY STE C23 PMB 162</t>
  </si>
  <si>
    <t>VOTE@MARIOLOTMORE.COM</t>
  </si>
  <si>
    <t>WATKD  161</t>
  </si>
  <si>
    <t>WATKINS DARIN G</t>
  </si>
  <si>
    <t>PO BOX 427</t>
  </si>
  <si>
    <t>PALOUSE</t>
  </si>
  <si>
    <t>DARIN.WATKINS@WATKINSFORWASHINGTON.ORG</t>
  </si>
  <si>
    <t>MILLJ  411</t>
  </si>
  <si>
    <t>MILLER JESSE R</t>
  </si>
  <si>
    <t>PO BOX 111392</t>
  </si>
  <si>
    <t>VOTEFORJESSEMILLER@GMAIL.COM</t>
  </si>
  <si>
    <t>LOON LAKE</t>
  </si>
  <si>
    <t>QUINA  106</t>
  </si>
  <si>
    <t>PO BOX 16011</t>
  </si>
  <si>
    <t>INFO@ELECTANNABELQUINTERO.COM</t>
  </si>
  <si>
    <t>OSGOJ  103</t>
  </si>
  <si>
    <t>OSGOOD JASON</t>
  </si>
  <si>
    <t>PO BOX 30805</t>
  </si>
  <si>
    <t>INFO@JASONOSGOOD.COM</t>
  </si>
  <si>
    <t>PO BOX 914</t>
  </si>
  <si>
    <t>2662 EASTWOOD AVE</t>
  </si>
  <si>
    <t>FRIENDSOFCAROLMOSER@GMAIL.COM</t>
  </si>
  <si>
    <t>NEWHD  944</t>
  </si>
  <si>
    <t>NEWHOUSE DANIEL M</t>
  </si>
  <si>
    <t>2521 S EMERALD RD</t>
  </si>
  <si>
    <t>MONTD  336</t>
  </si>
  <si>
    <t>MONTOYA DANTE L</t>
  </si>
  <si>
    <t>5009 W CLEARWATER AVE STE A</t>
  </si>
  <si>
    <t>GREEC2 093</t>
  </si>
  <si>
    <t>ROUSL  057</t>
  </si>
  <si>
    <t>ROUSSO LEE H</t>
  </si>
  <si>
    <t>903 S 3RD ST</t>
  </si>
  <si>
    <t>LROUSSO@HGRVLAW.COM</t>
  </si>
  <si>
    <t>CANTS  223</t>
  </si>
  <si>
    <t>3611 E 34TH AVE.</t>
  </si>
  <si>
    <t>DEGGG  006</t>
  </si>
  <si>
    <t>PO BOX 50013</t>
  </si>
  <si>
    <t>INFO@DEGGINGER4SENATE.COM</t>
  </si>
  <si>
    <t>404 S 3RD AVE</t>
  </si>
  <si>
    <t>MERRJ  402</t>
  </si>
  <si>
    <t>MERRITT JAMES R</t>
  </si>
  <si>
    <t>3201 N MADISON ST</t>
  </si>
  <si>
    <t>VOTE4MERRITT@GMAIL.COM</t>
  </si>
  <si>
    <t>DOWNGW 337</t>
  </si>
  <si>
    <t>1301 S. HAWTHORNE ST</t>
  </si>
  <si>
    <t>FRISKYNANA@CHARTER.NET</t>
  </si>
  <si>
    <t>HAILS  343</t>
  </si>
  <si>
    <t>HAILEY STEPHEN V</t>
  </si>
  <si>
    <t>HAILEYCO@BOSSIG.COM</t>
  </si>
  <si>
    <t>GENERAL DELIVERY</t>
  </si>
  <si>
    <t>TAYLM  188</t>
  </si>
  <si>
    <t>TAYLOR MARYLIN J</t>
  </si>
  <si>
    <t>3426 S 162ND ST</t>
  </si>
  <si>
    <t>MARYLINTAYLOR46@YAHOO.COM</t>
  </si>
  <si>
    <t>PAYNG  338</t>
  </si>
  <si>
    <t>PAYNE RICK E</t>
  </si>
  <si>
    <t>15616 248TH ST EAST</t>
  </si>
  <si>
    <t>LIPPS  102</t>
  </si>
  <si>
    <t>16203 41ST AVE NE</t>
  </si>
  <si>
    <t>STANLIPPMANN@GMAIL.COM</t>
  </si>
  <si>
    <t>FLANM  227</t>
  </si>
  <si>
    <t>FLANDERS MARK J</t>
  </si>
  <si>
    <t>PO BOX 1765</t>
  </si>
  <si>
    <t>INFO@MARKFLANDERS.US</t>
  </si>
  <si>
    <t>HOERD  115</t>
  </si>
  <si>
    <t>HOERLER DUSTY A</t>
  </si>
  <si>
    <t>PO BOX 15250</t>
  </si>
  <si>
    <t>DUSTY@DUSTYFOR46.ORG</t>
  </si>
  <si>
    <t>MARTJ  111</t>
  </si>
  <si>
    <t>MARTINEZ JUAN</t>
  </si>
  <si>
    <t>PO BOX 2536</t>
  </si>
  <si>
    <t>JUAN@JUANFORSENATE.COM</t>
  </si>
  <si>
    <t>24126 CARTER ROAD</t>
  </si>
  <si>
    <t>TOWET  206</t>
  </si>
  <si>
    <t>4821 S BATES RD</t>
  </si>
  <si>
    <t>EDWARD@CET.COM</t>
  </si>
  <si>
    <t>OHAGJ  547</t>
  </si>
  <si>
    <t>2298 CRANBERRY RD.</t>
  </si>
  <si>
    <t>GRAYLAND</t>
  </si>
  <si>
    <t>WAYOUTWEST1@HOTMAIL.COM</t>
  </si>
  <si>
    <t>2298 CRANBERRY RD</t>
  </si>
  <si>
    <t>LANGJ  296</t>
  </si>
  <si>
    <t>JIM@ELECTJIMLANGSTON.COM</t>
  </si>
  <si>
    <t>PO BOX 2408</t>
  </si>
  <si>
    <t>CARRD  687</t>
  </si>
  <si>
    <t>CARRIER DAVID J</t>
  </si>
  <si>
    <t>PO BOX 87661</t>
  </si>
  <si>
    <t>DAVID@DAVIDCARRIER.ORG</t>
  </si>
  <si>
    <t>RIEGR  270</t>
  </si>
  <si>
    <t>RIEGER RODNEY J</t>
  </si>
  <si>
    <t>5112  77TH PL NE STE 300</t>
  </si>
  <si>
    <t>RODR2010@RODRIEGER.COM</t>
  </si>
  <si>
    <t>LUCAD  220</t>
  </si>
  <si>
    <t>PO BOX 4361</t>
  </si>
  <si>
    <t>MEADJ  012</t>
  </si>
  <si>
    <t>PO BOX 13924</t>
  </si>
  <si>
    <t>ELECTJAREDMEAD@GMAIL.COM</t>
  </si>
  <si>
    <t>SMITJ  114</t>
  </si>
  <si>
    <t>SMITH JOHN S</t>
  </si>
  <si>
    <t>M6VENTURES@HUGHES.NET</t>
  </si>
  <si>
    <t>ANNRIVERS@TDS.NET</t>
  </si>
  <si>
    <t>ALGONA</t>
  </si>
  <si>
    <t>MILDD  337</t>
  </si>
  <si>
    <t>1605 S. 717 PR SE</t>
  </si>
  <si>
    <t>DMILDON717@GMAIL.COM</t>
  </si>
  <si>
    <t>OROUP  675</t>
  </si>
  <si>
    <t>38717 N.E. 221 AVE.</t>
  </si>
  <si>
    <t>YACOLT</t>
  </si>
  <si>
    <t>PATFROMAMBOY@AOL.COM</t>
  </si>
  <si>
    <t>BLAIF  352</t>
  </si>
  <si>
    <t>VOTEFRANK16@GMAIL.COM</t>
  </si>
  <si>
    <t>10412 S 952 PR SE</t>
  </si>
  <si>
    <t>BLOSL  107</t>
  </si>
  <si>
    <t>BLOSS LESLIE B</t>
  </si>
  <si>
    <t>PO BOX 50135</t>
  </si>
  <si>
    <t>LESLIE@BLOSSFORTHE36TH.COM</t>
  </si>
  <si>
    <t>KIM G  606</t>
  </si>
  <si>
    <t>FRIENDSOFSAMKIM@GMAIL.COM</t>
  </si>
  <si>
    <t>3701 CENTER ST</t>
  </si>
  <si>
    <t>MILLDR 250</t>
  </si>
  <si>
    <t>MILLER DONNA R</t>
  </si>
  <si>
    <t>MILLERDONNA40@GMAIL.COM</t>
  </si>
  <si>
    <t>CARRM  498</t>
  </si>
  <si>
    <t>CARRELL MICHAEL J</t>
  </si>
  <si>
    <t>10210 LK LOUISE DR SW</t>
  </si>
  <si>
    <t>WAKNIGHTS@QWEST.NET</t>
  </si>
  <si>
    <t>AKINR  604</t>
  </si>
  <si>
    <t>AKIN RALPH N</t>
  </si>
  <si>
    <t>PO BOX 939</t>
  </si>
  <si>
    <t>RALPH@LETSELECTRALPH.COM</t>
  </si>
  <si>
    <t>SECRS  109</t>
  </si>
  <si>
    <t>INFO@VOTESECREST.COM</t>
  </si>
  <si>
    <t>TEBED  015</t>
  </si>
  <si>
    <t>TEBELIUS DIANE E</t>
  </si>
  <si>
    <t>PO BOX 53486</t>
  </si>
  <si>
    <t>INFO@DIANE2010.ORG</t>
  </si>
  <si>
    <t>SMEAJ  406</t>
  </si>
  <si>
    <t>SMEALL JESSICA R</t>
  </si>
  <si>
    <t>4136 6TH AVE</t>
  </si>
  <si>
    <t>JESSICA@SMEALL.ORG</t>
  </si>
  <si>
    <t>DUPLV  663</t>
  </si>
  <si>
    <t>DUPLESSIE VANESSA L</t>
  </si>
  <si>
    <t>PO BOX 593</t>
  </si>
  <si>
    <t>VOTEDUPLESSIE@GMAIL.COM</t>
  </si>
  <si>
    <t>CRONJ  338</t>
  </si>
  <si>
    <t>CRONK JONATHAN L</t>
  </si>
  <si>
    <t>3043 CENTER ST</t>
  </si>
  <si>
    <t>JON@JONCRONK.COM</t>
  </si>
  <si>
    <t>BERKJ  203</t>
  </si>
  <si>
    <t>BERKEY JEAN L</t>
  </si>
  <si>
    <t>PO BOX 2190</t>
  </si>
  <si>
    <t>CAM CONSULTING</t>
  </si>
  <si>
    <t>3457 26TH AVE NE</t>
  </si>
  <si>
    <t>FORBM  102</t>
  </si>
  <si>
    <t>PO BOX 20825</t>
  </si>
  <si>
    <t>SCOTT@SCOTTFORBES.NET</t>
  </si>
  <si>
    <t>25 N. BROADWAY #108</t>
  </si>
  <si>
    <t>SCHLS  373</t>
  </si>
  <si>
    <t>P.O. BOX 955</t>
  </si>
  <si>
    <t>ELECTMCCUNE@IGLIDE.NET</t>
  </si>
  <si>
    <t>GRAHV  208</t>
  </si>
  <si>
    <t>PO BOX 213</t>
  </si>
  <si>
    <t>LILYLANGTREE@YAHOO.COM</t>
  </si>
  <si>
    <t>BAKER  040</t>
  </si>
  <si>
    <t>BAKER ROBERT D</t>
  </si>
  <si>
    <t>7683 SE 27TH ST STE 186</t>
  </si>
  <si>
    <t>CHOVW  403</t>
  </si>
  <si>
    <t>CHOVIL WILLIAM E</t>
  </si>
  <si>
    <t>1115 N I ST STE 102</t>
  </si>
  <si>
    <t>TAGLA  037</t>
  </si>
  <si>
    <t>TAGLE ALAN D</t>
  </si>
  <si>
    <t>5002 152ND ST SW</t>
  </si>
  <si>
    <t>GOEHK  821</t>
  </si>
  <si>
    <t>P.O. BOX 38</t>
  </si>
  <si>
    <t>LEAVENWORTH</t>
  </si>
  <si>
    <t>INFO@WEBBACCOUNTANCY.COM</t>
  </si>
  <si>
    <t>CAYLK  344</t>
  </si>
  <si>
    <t>CAYLOR KENNETH E</t>
  </si>
  <si>
    <t>44 E MAIN</t>
  </si>
  <si>
    <t>OTHELLO</t>
  </si>
  <si>
    <t>KECAYLOR9THLDREP@AOL.COM</t>
  </si>
  <si>
    <t>POPPW  004</t>
  </si>
  <si>
    <t>POPP WILLIAM E SR</t>
  </si>
  <si>
    <t>14400 BEL-RED RD STE 206</t>
  </si>
  <si>
    <t>ELECTBILLPOPP@SEANET.COM</t>
  </si>
  <si>
    <t>PO BOX 1331</t>
  </si>
  <si>
    <t>15716 JORDAN RD</t>
  </si>
  <si>
    <t>BAXTJ  212</t>
  </si>
  <si>
    <t>BAXTER JEFFREY H</t>
  </si>
  <si>
    <t>1521 N ARGONNE RD STE C137</t>
  </si>
  <si>
    <t>INFO@JIMMOELLER.ORG</t>
  </si>
  <si>
    <t>YBARV  902</t>
  </si>
  <si>
    <t>YBARRA VICKIE D</t>
  </si>
  <si>
    <t>PO BOX 2353</t>
  </si>
  <si>
    <t>CAMPAIGN@VICKIEYBARRA.COM</t>
  </si>
  <si>
    <t>BELLM  026</t>
  </si>
  <si>
    <t>5919 HWY 291, SUITE 1 #155</t>
  </si>
  <si>
    <t>NINE MILE FALLS</t>
  </si>
  <si>
    <t>MRBELLCPA@GMAIL.COM</t>
  </si>
  <si>
    <t>202 EAST SHORE ROAD</t>
  </si>
  <si>
    <t>110 JAMES STREET, SUITE 100</t>
  </si>
  <si>
    <t>TREASURER@JYFSR.COM</t>
  </si>
  <si>
    <t>SIEGS  125</t>
  </si>
  <si>
    <t>PO BOX 2333</t>
  </si>
  <si>
    <t>BOREE  275</t>
  </si>
  <si>
    <t>BOREY EDWARD</t>
  </si>
  <si>
    <t>PO BOX 857</t>
  </si>
  <si>
    <t>3309 - 114TH DR. N.E.</t>
  </si>
  <si>
    <t>VALEB  042</t>
  </si>
  <si>
    <t>WAVALENTINE@MSN.COM</t>
  </si>
  <si>
    <t>27177 185TH AVE SE STE. 111-189</t>
  </si>
  <si>
    <t>BURRJ  198</t>
  </si>
  <si>
    <t>ERICA@JEANETTEBURRAGE.COM</t>
  </si>
  <si>
    <t>KOLDB  111</t>
  </si>
  <si>
    <t>PO BOX 941</t>
  </si>
  <si>
    <t>KOLDING34@GMAIL.COM</t>
  </si>
  <si>
    <t>DUTHB  373</t>
  </si>
  <si>
    <t>PO BOX 73816</t>
  </si>
  <si>
    <t>BRIAN@BRIANDUTHIE.COM</t>
  </si>
  <si>
    <t>COUTT  528</t>
  </si>
  <si>
    <t>390 NE RIVERHILL DR</t>
  </si>
  <si>
    <t>COUTURE.TRAVIS@GMAIL.COM</t>
  </si>
  <si>
    <t>CORTA  604</t>
  </si>
  <si>
    <t>ADRIANCORTES@NYM.HUSH.COM</t>
  </si>
  <si>
    <t>HILLR  155</t>
  </si>
  <si>
    <t>HILL ROBERT K</t>
  </si>
  <si>
    <t>PO BOX 55841</t>
  </si>
  <si>
    <t>ROBINHILL10@HOTMAIL.COM</t>
  </si>
  <si>
    <t>ERICD2 504</t>
  </si>
  <si>
    <t>PASKK  419</t>
  </si>
  <si>
    <t>PO BOX 18097</t>
  </si>
  <si>
    <t>CAMPAIGN@KYLEPASKEWITZ.COM</t>
  </si>
  <si>
    <t>WILSD  220</t>
  </si>
  <si>
    <t>PO BOX 4694</t>
  </si>
  <si>
    <t>CAMPAIGN@ELECTDAVEWILSON.COM</t>
  </si>
  <si>
    <t>MAHED  801</t>
  </si>
  <si>
    <t>1419 SADDLEROCK DRIVE</t>
  </si>
  <si>
    <t>4135 W. EAGLEROCK DR</t>
  </si>
  <si>
    <t>9009 27TH AVE NE</t>
  </si>
  <si>
    <t>ELECTSCOTT@COMCAST.NET</t>
  </si>
  <si>
    <t>BROWM  528</t>
  </si>
  <si>
    <t>MARCO@WAVECABLE.COM</t>
  </si>
  <si>
    <t>THATJ  053</t>
  </si>
  <si>
    <t>23515 NE NOVELTY HILL RD SUITE B221 #250</t>
  </si>
  <si>
    <t>13142 234TH COURT N.E.</t>
  </si>
  <si>
    <t>SIMPG  042</t>
  </si>
  <si>
    <t>SIMPSON GEOFFREY H</t>
  </si>
  <si>
    <t>16624 SE 254TH PL</t>
  </si>
  <si>
    <t>INFO@VOTESIMPSON.COM</t>
  </si>
  <si>
    <t>JARRF  040</t>
  </si>
  <si>
    <t>VOTEHUNT@COMCAST.NET</t>
  </si>
  <si>
    <t>PECKB  682</t>
  </si>
  <si>
    <t>PECK BRIAN C</t>
  </si>
  <si>
    <t>PO BOX 820052</t>
  </si>
  <si>
    <t>BPECK17@YAHOO.COM</t>
  </si>
  <si>
    <t>PO BOX 57</t>
  </si>
  <si>
    <t>1103 W 17TH AVE</t>
  </si>
  <si>
    <t>KELLY@CHRISGREGOIRE.COM</t>
  </si>
  <si>
    <t>GOTTJ  672</t>
  </si>
  <si>
    <t>GOTTS JOHN W</t>
  </si>
  <si>
    <t>338 CENTSOL AVE</t>
  </si>
  <si>
    <t>MENLO PARK</t>
  </si>
  <si>
    <t>GIAMW  070</t>
  </si>
  <si>
    <t>8950 SW 146TH PL</t>
  </si>
  <si>
    <t>PO BOX 612</t>
  </si>
  <si>
    <t>CERQR  424</t>
  </si>
  <si>
    <t>CERQUI ROBERT D</t>
  </si>
  <si>
    <t>7323 VALLEY AVE E</t>
  </si>
  <si>
    <t>FROMC  664</t>
  </si>
  <si>
    <t>FROMHOLD CHARLES BILL W</t>
  </si>
  <si>
    <t>4712 NE 143RD CIRCLE</t>
  </si>
  <si>
    <t>RSTMER3@COMCAST.NET</t>
  </si>
  <si>
    <t>FORSJ  660</t>
  </si>
  <si>
    <t>GONZP  273</t>
  </si>
  <si>
    <t>GONZALES PAUL G</t>
  </si>
  <si>
    <t>PO BOX 1133</t>
  </si>
  <si>
    <t>GONZO811@SPRINT.BLACKBERRY.NET</t>
  </si>
  <si>
    <t>GUSSM  815</t>
  </si>
  <si>
    <t>GUSS MICHAEL</t>
  </si>
  <si>
    <t>239 INDEPENDENCE WAY</t>
  </si>
  <si>
    <t>CASHMERE</t>
  </si>
  <si>
    <t>MICHAELGUSS.NV@GMAIL.COM</t>
  </si>
  <si>
    <t>HAWNJ  230</t>
  </si>
  <si>
    <t>HAWN JERE G</t>
  </si>
  <si>
    <t>8838 GOLDENEYE LN</t>
  </si>
  <si>
    <t>JGHAWN@EARTHLINK.NET</t>
  </si>
  <si>
    <t>SWEEJ  125</t>
  </si>
  <si>
    <t>SWEENEY JOHN J</t>
  </si>
  <si>
    <t>12311 24TH AVE NE</t>
  </si>
  <si>
    <t>JOHN@JOHNSWEENEY.US</t>
  </si>
  <si>
    <t>ISAAM  034</t>
  </si>
  <si>
    <t>ISAACS MARK P</t>
  </si>
  <si>
    <t>11410 NE 124TH ST #299</t>
  </si>
  <si>
    <t>VOTEMARKISAACS@GMAIL.COM</t>
  </si>
  <si>
    <t>GEHRB  310</t>
  </si>
  <si>
    <t>GEHRING BRADLEY A</t>
  </si>
  <si>
    <t>PO BOX 2363</t>
  </si>
  <si>
    <t>BRADFOR35TH08@YAHOO.COM</t>
  </si>
  <si>
    <t>SPOND  277</t>
  </si>
  <si>
    <t>CURTB  125</t>
  </si>
  <si>
    <t>12726 35TH AVE UNIT C</t>
  </si>
  <si>
    <t>CURTIS9@UW.EDU</t>
  </si>
  <si>
    <t>BARUG  023</t>
  </si>
  <si>
    <t>PO BOX 26542</t>
  </si>
  <si>
    <t>GREED  166</t>
  </si>
  <si>
    <t>ELECTDARLAGREEN@OUTLOOK.COM</t>
  </si>
  <si>
    <t>1406 BROWNS POINT BLVD NE</t>
  </si>
  <si>
    <t>JAKEFEY@HARBORNET.COM</t>
  </si>
  <si>
    <t>15 E MOUNTAIN VIEW ROAD</t>
  </si>
  <si>
    <t>P.O. BOX 14932</t>
  </si>
  <si>
    <t>THOMT  363</t>
  </si>
  <si>
    <t>THOMAS THOMAS L</t>
  </si>
  <si>
    <t>636 WASANKARI RD</t>
  </si>
  <si>
    <t>TECH@STRAITBROADBAND.COM</t>
  </si>
  <si>
    <t>203 4TH AVE. E.</t>
  </si>
  <si>
    <t>WES@SOUNDBUSINESSBROKERS.COM</t>
  </si>
  <si>
    <t>MATTD  275</t>
  </si>
  <si>
    <t>MCINJ2 115</t>
  </si>
  <si>
    <t>PO BOX 21941</t>
  </si>
  <si>
    <t>VOTEFORKIMVERDE@GMAIL.COM</t>
  </si>
  <si>
    <t>VOTE_AL@YAHOO.COM</t>
  </si>
  <si>
    <t>402 W BOONE</t>
  </si>
  <si>
    <t>PO BOX 1113</t>
  </si>
  <si>
    <t>GOCHC  498</t>
  </si>
  <si>
    <t>48 WESTSHORE AVE SW</t>
  </si>
  <si>
    <t>C.GOCHA@HOTMAIL.COM</t>
  </si>
  <si>
    <t>COLLC  387</t>
  </si>
  <si>
    <t>COLLINS CHUCK J</t>
  </si>
  <si>
    <t>PO BOX 4879</t>
  </si>
  <si>
    <t>INFO@CHUCKCOLLINS2008.ORG</t>
  </si>
  <si>
    <t>SCHEW  366</t>
  </si>
  <si>
    <t>1515 LIDSTROM PLACE E</t>
  </si>
  <si>
    <t>GIROA  466</t>
  </si>
  <si>
    <t>3214 CRYSTAL SPRINGS ROAD WEST</t>
  </si>
  <si>
    <t>CARLTON</t>
  </si>
  <si>
    <t>OR</t>
  </si>
  <si>
    <t>TAKKD2 632</t>
  </si>
  <si>
    <t>SHINP  275</t>
  </si>
  <si>
    <t>SHIN PAULL H</t>
  </si>
  <si>
    <t>PO BOX 5036</t>
  </si>
  <si>
    <t>3711 SW FIRDRONA LN</t>
  </si>
  <si>
    <t>1402 LAKE TAPPS PKWY SE STE F104-342</t>
  </si>
  <si>
    <t>5225 NATHAN LP SE</t>
  </si>
  <si>
    <t>BJGRIFFEY01@GMAIL.COM</t>
  </si>
  <si>
    <t>WRIGK  043</t>
  </si>
  <si>
    <t>21608 46TH PL W</t>
  </si>
  <si>
    <t>KYOKO.MATSUMOTO@FRONTIER.COM</t>
  </si>
  <si>
    <t>3309 114TH DR NE</t>
  </si>
  <si>
    <t>INFO@ELECTHOBBS.COM</t>
  </si>
  <si>
    <t>14960 SUMMITVIEW EXTENSION</t>
  </si>
  <si>
    <t>RUDES  504</t>
  </si>
  <si>
    <t>PO BOX 502</t>
  </si>
  <si>
    <t>SKYLER@SKYLERRUDE.COM</t>
  </si>
  <si>
    <t>26300 NE THIRD STREET</t>
  </si>
  <si>
    <t>MCKAS  116</t>
  </si>
  <si>
    <t>MCKAY SCOTT</t>
  </si>
  <si>
    <t>2701 CALIFORNIA AVE SW #140</t>
  </si>
  <si>
    <t>S.SCOTT1212@HOTMAIL.COM</t>
  </si>
  <si>
    <t>HOMOA  277</t>
  </si>
  <si>
    <t>ANGIEFORPEOPLETREASURER@GMAIL.COM</t>
  </si>
  <si>
    <t>STCOOK@STCOOKCAMPAIGN.ORG</t>
  </si>
  <si>
    <t>STROC2 236</t>
  </si>
  <si>
    <t>STROW CHRISTOPHER</t>
  </si>
  <si>
    <t>PO BOX 15017</t>
  </si>
  <si>
    <t>PEARSON_K@FRONTIER.COM</t>
  </si>
  <si>
    <t>DICKJ  118</t>
  </si>
  <si>
    <t>JOHN@JOHNDICKINSON.INFO</t>
  </si>
  <si>
    <t>RAMIJ  909</t>
  </si>
  <si>
    <t>PO BOX 10663</t>
  </si>
  <si>
    <t>NOAHFORSTATEHOUSE@GMAIL.COM</t>
  </si>
  <si>
    <t>9405 W. YAKIMA AVE.</t>
  </si>
  <si>
    <t>HAUGJ  685</t>
  </si>
  <si>
    <t>HAUGEN JON T</t>
  </si>
  <si>
    <t>13502 NW 49TH AVE</t>
  </si>
  <si>
    <t>DAVEP  134</t>
  </si>
  <si>
    <t>DAVENPORT PETER B</t>
  </si>
  <si>
    <t>DAVENPORT</t>
  </si>
  <si>
    <t>PO BOX 644</t>
  </si>
  <si>
    <t>2808 NW 63RD ST</t>
  </si>
  <si>
    <t>ELECTLESLIE2008@EARTHLINK.NET</t>
  </si>
  <si>
    <t>PO BOX 906</t>
  </si>
  <si>
    <t>INFO@HAUGENSENATE.COM</t>
  </si>
  <si>
    <t>KHANM  275</t>
  </si>
  <si>
    <t>5500 HARBOUR POINTE BLVD R104</t>
  </si>
  <si>
    <t>MUKILTEOLEADER@GMAIL.COM</t>
  </si>
  <si>
    <t>PO BOX 4294</t>
  </si>
  <si>
    <t>SAMPM  010</t>
  </si>
  <si>
    <t>SAMPSON MAX C</t>
  </si>
  <si>
    <t>32306 MORGAN DR</t>
  </si>
  <si>
    <t>MAXSAMPSON2000@YAHOO.COM</t>
  </si>
  <si>
    <t>BERMT  672</t>
  </si>
  <si>
    <t>BERMAN TAO</t>
  </si>
  <si>
    <t>567 NW SPRING ST</t>
  </si>
  <si>
    <t>TAO@TAOBERMAN.COM</t>
  </si>
  <si>
    <t>SERBJ  021</t>
  </si>
  <si>
    <t>SERBEN JOHN W JR</t>
  </si>
  <si>
    <t>PO BOX 684</t>
  </si>
  <si>
    <t>P.O.BOX 40285</t>
  </si>
  <si>
    <t>10024 E. HOLMAN RD</t>
  </si>
  <si>
    <t>15005 AURORA AVE N</t>
  </si>
  <si>
    <t>BELLR  508</t>
  </si>
  <si>
    <t>BELL RANDEL</t>
  </si>
  <si>
    <t>PO BOX 12331</t>
  </si>
  <si>
    <t>RANDELBELL@GMAIL.COM</t>
  </si>
  <si>
    <t>SMITE  375</t>
  </si>
  <si>
    <t>16401 88TH AVENUE CT E</t>
  </si>
  <si>
    <t>SMITHJLS79@HOTMAIL.COM</t>
  </si>
  <si>
    <t>ROBIB  221</t>
  </si>
  <si>
    <t>JENNETTA</t>
  </si>
  <si>
    <t>HULBJ  390</t>
  </si>
  <si>
    <t>HULBURT JOSHUA J</t>
  </si>
  <si>
    <t>PO BOX 2186</t>
  </si>
  <si>
    <t>JOSH@JOSHHULBURT.COM</t>
  </si>
  <si>
    <t>RUSSJ  671</t>
  </si>
  <si>
    <t>RUSSELL JON D</t>
  </si>
  <si>
    <t>1431 "D" ST</t>
  </si>
  <si>
    <t>PO BOX 1059</t>
  </si>
  <si>
    <t>WAGOK  284</t>
  </si>
  <si>
    <t>410 TALCOTT STREET</t>
  </si>
  <si>
    <t>TAYLT  205</t>
  </si>
  <si>
    <t>218 W CLEVELAND AVE</t>
  </si>
  <si>
    <t>TOMGTAYLOR@YAHOO.COM</t>
  </si>
  <si>
    <t>WILEB  406</t>
  </si>
  <si>
    <t>BRENTWILEY@HOTMAIL.COM</t>
  </si>
  <si>
    <t>HOMOM  662</t>
  </si>
  <si>
    <t>NYBEJ  661</t>
  </si>
  <si>
    <t>NYBERG JOHN A</t>
  </si>
  <si>
    <t>5120 NE 63RD AVE</t>
  </si>
  <si>
    <t>NOVAA  941</t>
  </si>
  <si>
    <t>GABRR  121</t>
  </si>
  <si>
    <t>GABRIEL RYAN D</t>
  </si>
  <si>
    <t>2701 WESTERN AVE #104</t>
  </si>
  <si>
    <t>CAMPAIGN@RYANGABRIEL2012.COM</t>
  </si>
  <si>
    <t>2005 185TH PL SE #J-102</t>
  </si>
  <si>
    <t>HESSS  902</t>
  </si>
  <si>
    <t>HESS SCOTT D</t>
  </si>
  <si>
    <t>HESS4STATEREP@YAHOO.COM</t>
  </si>
  <si>
    <t>MIKE.KREIDLER@COMCAST.NET</t>
  </si>
  <si>
    <t>SUGIK  043</t>
  </si>
  <si>
    <t>23321 CEDAR WAY J104</t>
  </si>
  <si>
    <t>GEORE  207</t>
  </si>
  <si>
    <t>2812 E NORA AVE</t>
  </si>
  <si>
    <t>CODAA  155</t>
  </si>
  <si>
    <t>ARTCODAY@GMAIL.COM</t>
  </si>
  <si>
    <t>WIESJ  507</t>
  </si>
  <si>
    <t>WIEST JAMES L II</t>
  </si>
  <si>
    <t>PO BOX 1636</t>
  </si>
  <si>
    <t>ENDHOMLESSNESSNOW.JIMWIEST@GMAIL.COM</t>
  </si>
  <si>
    <t>3309 114TH DRIVE NE</t>
  </si>
  <si>
    <t>FRENC  201</t>
  </si>
  <si>
    <t>RAUND  041</t>
  </si>
  <si>
    <t>P.O. BOX 1104</t>
  </si>
  <si>
    <t>DARSHANFORHOUSE@GMAIL.COM</t>
  </si>
  <si>
    <t>9002 186TH AVE E E202</t>
  </si>
  <si>
    <t>P.O. BOX 1105</t>
  </si>
  <si>
    <t>MARID  930</t>
  </si>
  <si>
    <t>MARICHALAR DONICIO J</t>
  </si>
  <si>
    <t>801 EUCLID RD</t>
  </si>
  <si>
    <t>GRANDVIEW</t>
  </si>
  <si>
    <t>BOUCT  273</t>
  </si>
  <si>
    <t>BOUCHER THOMAS A</t>
  </si>
  <si>
    <t>PO BOX 2945</t>
  </si>
  <si>
    <t>THOMAS@ELECTBOUCHER.COM</t>
  </si>
  <si>
    <t>PO BOX 1832</t>
  </si>
  <si>
    <t>BUNNS  390</t>
  </si>
  <si>
    <t>BUNNEY SHAWN I</t>
  </si>
  <si>
    <t>PO BOX 1572</t>
  </si>
  <si>
    <t>ELECTSHAWNBUNNEY@COMCAST.NET</t>
  </si>
  <si>
    <t>CHASM2 177</t>
  </si>
  <si>
    <t>CARINCHASE@HOTMAIL.COM</t>
  </si>
  <si>
    <t>18742 30TH AVE NE</t>
  </si>
  <si>
    <t>PO BOX 623</t>
  </si>
  <si>
    <t>NELSM  168</t>
  </si>
  <si>
    <t>10219 NINTH AVE. SO.</t>
  </si>
  <si>
    <t>JAMEJ  682</t>
  </si>
  <si>
    <t>JAMES JOSEPH</t>
  </si>
  <si>
    <t>PO BOX 821013</t>
  </si>
  <si>
    <t>JOSEPH@JOSEPHJAMESCAMPAIGN.COM</t>
  </si>
  <si>
    <t>LARSH  383</t>
  </si>
  <si>
    <t>JOUBC  020</t>
  </si>
  <si>
    <t>JOUBERT CHRISTIAN P</t>
  </si>
  <si>
    <t>23629 102ND PL W</t>
  </si>
  <si>
    <t>INLIGHTENCONSENT@AOL.COM</t>
  </si>
  <si>
    <t>HONOA  206</t>
  </si>
  <si>
    <t>HONOROF ANTHONY</t>
  </si>
  <si>
    <t>NIX Z  373</t>
  </si>
  <si>
    <t>NIX ZACARY C</t>
  </si>
  <si>
    <t>11820 92ND AVE CT E</t>
  </si>
  <si>
    <t>DURGC  365</t>
  </si>
  <si>
    <t>801 OLELE POINT RD</t>
  </si>
  <si>
    <t>ELECTCRAIGDURGAN@GMAIL.COM</t>
  </si>
  <si>
    <t>DURGAN@OLYMPUS.NET</t>
  </si>
  <si>
    <t>FALLJ  294</t>
  </si>
  <si>
    <t>GREEJ  858</t>
  </si>
  <si>
    <t>PO BOX 595</t>
  </si>
  <si>
    <t>WATERVILLE</t>
  </si>
  <si>
    <t>LPLOEBSACK@GMAIL.COM</t>
  </si>
  <si>
    <t>799 ROAD G NW</t>
  </si>
  <si>
    <t>MULLM  290</t>
  </si>
  <si>
    <t>MULLER MORREL J</t>
  </si>
  <si>
    <t>PO BOX 2103</t>
  </si>
  <si>
    <t>ASHAK  359</t>
  </si>
  <si>
    <t>ASHABRANER KARIN L</t>
  </si>
  <si>
    <t>PO BOX 273</t>
  </si>
  <si>
    <t>KARIN.FOR.26@COMCAST.NET</t>
  </si>
  <si>
    <t>IRWIW  133</t>
  </si>
  <si>
    <t>19523 FIRLANDS WAY N. A3</t>
  </si>
  <si>
    <t>ROEMH  163</t>
  </si>
  <si>
    <t>255 GOLDEN HILLS DR SW SPC 7</t>
  </si>
  <si>
    <t>ROEMERFORREP@GMAIL.COM</t>
  </si>
  <si>
    <t>WINKM  327</t>
  </si>
  <si>
    <t>P.O. BOX 1851</t>
  </si>
  <si>
    <t>INFO@ELECTMIKEWINKLER.ORG</t>
  </si>
  <si>
    <t>CLARJ  415</t>
  </si>
  <si>
    <t>PO BOX 5696</t>
  </si>
  <si>
    <t>JANIS@ELECTJANISCLARK.COM</t>
  </si>
  <si>
    <t>MIKE@ELECTMIKEP.COM</t>
  </si>
  <si>
    <t>18660 STATE ROUTE 3</t>
  </si>
  <si>
    <t>CHOIE  467</t>
  </si>
  <si>
    <t>2125 SEAVIEW ST W</t>
  </si>
  <si>
    <t>HERDE  445</t>
  </si>
  <si>
    <t>HERDE ERIC P</t>
  </si>
  <si>
    <t>HERDE.FOR.SENATE@GMAIL.COM</t>
  </si>
  <si>
    <t>OVERB  201</t>
  </si>
  <si>
    <t>MALO</t>
  </si>
  <si>
    <t>SELMK  837</t>
  </si>
  <si>
    <t>KSELMANN@YAHOO.COM</t>
  </si>
  <si>
    <t>1145 W IVY</t>
  </si>
  <si>
    <t>GRIFD  072</t>
  </si>
  <si>
    <t>GRIFFIN DAVID E</t>
  </si>
  <si>
    <t>PO BOX 2480</t>
  </si>
  <si>
    <t>GRIFFINFORWASHINGTONSTATE@GMAIL.COM</t>
  </si>
  <si>
    <t>KALCA  003</t>
  </si>
  <si>
    <t>KALCHIK ANATOLY S</t>
  </si>
  <si>
    <t>2025 S 341ST PL</t>
  </si>
  <si>
    <t>PITCT  122</t>
  </si>
  <si>
    <t>SANDJ  908</t>
  </si>
  <si>
    <t>SANDLIN JOHN J</t>
  </si>
  <si>
    <t>PO BOX 4110</t>
  </si>
  <si>
    <t>SANDLINLAW@MSN.COM</t>
  </si>
  <si>
    <t>MOREA  011</t>
  </si>
  <si>
    <t>P.O. BOX 1082</t>
  </si>
  <si>
    <t>WINTA  370</t>
  </si>
  <si>
    <t>WINTERS AARON T</t>
  </si>
  <si>
    <t>750 NE SHOREWOOD CT</t>
  </si>
  <si>
    <t>LAWVB  411</t>
  </si>
  <si>
    <t>LAWVER BENJAMIN</t>
  </si>
  <si>
    <t>PO BOX 112184</t>
  </si>
  <si>
    <t>DWYEJ  563</t>
  </si>
  <si>
    <t>209 S MAIN ST</t>
  </si>
  <si>
    <t>ROWEJ  592</t>
  </si>
  <si>
    <t>PO BOX 405</t>
  </si>
  <si>
    <t>JROWELL84@GMAIL.COM</t>
  </si>
  <si>
    <t>LEE E  901</t>
  </si>
  <si>
    <t>LEE EARL S</t>
  </si>
  <si>
    <t>5 N 45TH AVE</t>
  </si>
  <si>
    <t>EARLLEE12329@GMAIL.COM</t>
  </si>
  <si>
    <t>MCNAM  291</t>
  </si>
  <si>
    <t>BARTKAY@YAHOO.COM</t>
  </si>
  <si>
    <t>17411 BROOK BLVD</t>
  </si>
  <si>
    <t>HARDD2 102</t>
  </si>
  <si>
    <t>PO BOX 20214</t>
  </si>
  <si>
    <t>DAN@VOTEHARDERFORSEATTLE.ORG</t>
  </si>
  <si>
    <t>HARBR  052</t>
  </si>
  <si>
    <t>HARBIN ROGER F</t>
  </si>
  <si>
    <t>16225 NE 112TH CT</t>
  </si>
  <si>
    <t>ROGER@ROGERHARBIN.COM</t>
  </si>
  <si>
    <t>ZAERZ  101</t>
  </si>
  <si>
    <t>1100 UNIVERSITY STREET APT 1604</t>
  </si>
  <si>
    <t>211 LENORA APT 308</t>
  </si>
  <si>
    <t>SPITW  223</t>
  </si>
  <si>
    <t>SPITZER WAYNE K</t>
  </si>
  <si>
    <t>PO BOX 31082</t>
  </si>
  <si>
    <t>SPITZERFORTHEPEOPLE@GMAIL.COM</t>
  </si>
  <si>
    <t>ALVEE  133</t>
  </si>
  <si>
    <t>PO BOX 33002</t>
  </si>
  <si>
    <t>DESKR  407</t>
  </si>
  <si>
    <t>DESKINS RODGER D</t>
  </si>
  <si>
    <t>4917 N SCENIC VIEW LN</t>
  </si>
  <si>
    <t>ELECTDESKINS@GMAIL.COM</t>
  </si>
  <si>
    <t>CONNJ  467</t>
  </si>
  <si>
    <t>CONNELLY JOHN</t>
  </si>
  <si>
    <t>PO BOX 98365</t>
  </si>
  <si>
    <t>JMC8479@GMAIL.COM</t>
  </si>
  <si>
    <t>SMITKA 028</t>
  </si>
  <si>
    <t>PO BOX 958</t>
  </si>
  <si>
    <t>DUVALL</t>
  </si>
  <si>
    <t>SMITM  247</t>
  </si>
  <si>
    <t>SMITH MICHAEL C</t>
  </si>
  <si>
    <t>6431 NOON RD</t>
  </si>
  <si>
    <t>EVERSTON</t>
  </si>
  <si>
    <t>719 N 68TH</t>
  </si>
  <si>
    <t>JBIRNEL@COMCAST.NET</t>
  </si>
  <si>
    <t>505 PEARSON LANE</t>
  </si>
  <si>
    <t>PEARSON_K@FRONTIER.NET</t>
  </si>
  <si>
    <t>PELOM  466</t>
  </si>
  <si>
    <t>3800 BRIDGEPORT WAY W STE A #198</t>
  </si>
  <si>
    <t>BERKD  230</t>
  </si>
  <si>
    <t>4123 FISHERMANS BEND</t>
  </si>
  <si>
    <t>RAMOB  027</t>
  </si>
  <si>
    <t>1420 NW GILMAN BLVD #2268</t>
  </si>
  <si>
    <t>BITTA  685</t>
  </si>
  <si>
    <t>BITTNER ANTHONY N</t>
  </si>
  <si>
    <t>800 NE TENNEY RD STE 110-441</t>
  </si>
  <si>
    <t>INFO@ANTHONYBITTNER.COM</t>
  </si>
  <si>
    <t>DARAE  125</t>
  </si>
  <si>
    <t>12722 8TH AVE NE</t>
  </si>
  <si>
    <t>BETHFORSTATE@GMAIL.COM</t>
  </si>
  <si>
    <t>PERAL  337</t>
  </si>
  <si>
    <t>1411 W. 16TH AVENUE</t>
  </si>
  <si>
    <t>1411 W 16TH AVENUE</t>
  </si>
  <si>
    <t>KENNEWICK, WA 99336</t>
  </si>
  <si>
    <t>LOPEJ  509</t>
  </si>
  <si>
    <t>LOPEZ JAVIER O</t>
  </si>
  <si>
    <t>PO BOX 5068</t>
  </si>
  <si>
    <t>RORALOP@YAHOO.COM</t>
  </si>
  <si>
    <t>STAVK  637</t>
  </si>
  <si>
    <t>STAVRUM KEITH M</t>
  </si>
  <si>
    <t>NAHCOTTA</t>
  </si>
  <si>
    <t>BUTCHSTAVRUM@GMAIL.COM</t>
  </si>
  <si>
    <t>SARRV  856</t>
  </si>
  <si>
    <t>VALERIEFORHOUSE@GMAIL.COM</t>
  </si>
  <si>
    <t>TWISP</t>
  </si>
  <si>
    <t>CAMAG  926</t>
  </si>
  <si>
    <t>CAMARATA GENE</t>
  </si>
  <si>
    <t>DAVIC  503</t>
  </si>
  <si>
    <t>ANDEB  354</t>
  </si>
  <si>
    <t>ANDERSON BRADLEY B JR</t>
  </si>
  <si>
    <t>1920 PINE ST</t>
  </si>
  <si>
    <t>BBANDERSONJR@HOTMAIL.COM</t>
  </si>
  <si>
    <t>CANNS  133</t>
  </si>
  <si>
    <t>CANN SYLVESTER</t>
  </si>
  <si>
    <t>PO BOX 33090</t>
  </si>
  <si>
    <t>INFO@SYLVESTERCANN.COM</t>
  </si>
  <si>
    <t>DOUGRICHARDS2012@GMAIL.COM</t>
  </si>
  <si>
    <t>PO BOX 55926</t>
  </si>
  <si>
    <t>JPRBION@MSN.COM</t>
  </si>
  <si>
    <t>THOMJ  354</t>
  </si>
  <si>
    <t>PO BOX 1537</t>
  </si>
  <si>
    <t>LGTFLYBOY@GMAIL.COM</t>
  </si>
  <si>
    <t>WEHRS  250</t>
  </si>
  <si>
    <t>PO BOX 3195</t>
  </si>
  <si>
    <t>OEMIE  033</t>
  </si>
  <si>
    <t>OEMIG ERIC W</t>
  </si>
  <si>
    <t>PO BOX 2852</t>
  </si>
  <si>
    <t>SENATOR@OEMIG.COM</t>
  </si>
  <si>
    <t>VOTE@ANDYBILLIG.COM</t>
  </si>
  <si>
    <t>PALUG  072</t>
  </si>
  <si>
    <t>NICKG  116</t>
  </si>
  <si>
    <t>3413 38TH AVE SW</t>
  </si>
  <si>
    <t>RBVIN49@GMAIL.COM</t>
  </si>
  <si>
    <t>2518 S BRANDON COURT</t>
  </si>
  <si>
    <t>3113 ELDRIDGE AVE</t>
  </si>
  <si>
    <t>KASTJ2 372</t>
  </si>
  <si>
    <t>PO BOX 1271</t>
  </si>
  <si>
    <t>CAMPAIGN@JIMKASTAMA.COM</t>
  </si>
  <si>
    <t>ELECTLESLIE2014@EARTHLINK.NET</t>
  </si>
  <si>
    <t>CARDL  207</t>
  </si>
  <si>
    <t>2211 E RICH AVE</t>
  </si>
  <si>
    <t>LAURA_CARDER@JUNO.COM</t>
  </si>
  <si>
    <t>PO BOX 1602</t>
  </si>
  <si>
    <t>JDRL123@NETZERO.NET</t>
  </si>
  <si>
    <t>HAMAL  042</t>
  </si>
  <si>
    <t>28026 189TH AVE SE</t>
  </si>
  <si>
    <t>LESLIEGLENHAMADA1@PRODIGY.NET</t>
  </si>
  <si>
    <t>BOEHM  336</t>
  </si>
  <si>
    <t>6855 W. CLEARWATER AVE, SUITE 101BOX144</t>
  </si>
  <si>
    <t>VOTEBOEHNKE4HOUSE@GMAIL.COM</t>
  </si>
  <si>
    <t>2817 COLBY</t>
  </si>
  <si>
    <t>902 KINCAID AVE, SUITE A</t>
  </si>
  <si>
    <t>601 S PIONEER WAY STE. F #352</t>
  </si>
  <si>
    <t>MATIA  366</t>
  </si>
  <si>
    <t>P.O. BOX 2351</t>
  </si>
  <si>
    <t>INFO@VOTEARAGON.COM</t>
  </si>
  <si>
    <t>SIMPA  260</t>
  </si>
  <si>
    <t>PO BOX 692</t>
  </si>
  <si>
    <t>FREELAND</t>
  </si>
  <si>
    <t>HOLLB  109</t>
  </si>
  <si>
    <t>HOLLER BRIAN P</t>
  </si>
  <si>
    <t>PO BOX 19202</t>
  </si>
  <si>
    <t>INFO@HOLLER2012.COM</t>
  </si>
  <si>
    <t>PO BOX 158</t>
  </si>
  <si>
    <t>ADAMJ  620</t>
  </si>
  <si>
    <t>BOBHASEGAWA2012@GMAIL.COM</t>
  </si>
  <si>
    <t>502 S 61ST ST</t>
  </si>
  <si>
    <t>MOSSM  498</t>
  </si>
  <si>
    <t>PO BOX 98733</t>
  </si>
  <si>
    <t>VOTEMARYMOSS@GMAIL.COM</t>
  </si>
  <si>
    <t>7630 PACIFIC AVE.</t>
  </si>
  <si>
    <t>BARRD  023</t>
  </si>
  <si>
    <t>34441 10TH AVE SW</t>
  </si>
  <si>
    <t>DOMINIC@DOMINICBARRERA.COM</t>
  </si>
  <si>
    <t>PO BOX 751</t>
  </si>
  <si>
    <t>MORTJ  125</t>
  </si>
  <si>
    <t>MORTON JOSEPH</t>
  </si>
  <si>
    <t>2806 NE 117TH ST</t>
  </si>
  <si>
    <t>ELECTJOEMORTON@YAHOO.COM</t>
  </si>
  <si>
    <t>29814 11TH AVE SW</t>
  </si>
  <si>
    <t>PO BOX 75</t>
  </si>
  <si>
    <t>PO BOX 3391</t>
  </si>
  <si>
    <t>COLLICOTTM@Q.COM</t>
  </si>
  <si>
    <t>PO BOX 15855</t>
  </si>
  <si>
    <t>TREAB  342</t>
  </si>
  <si>
    <t>TREADWELL BRET</t>
  </si>
  <si>
    <t>HARDD  102</t>
  </si>
  <si>
    <t>P.O. BOX 20214</t>
  </si>
  <si>
    <t>KALIE  352</t>
  </si>
  <si>
    <t>KALIA ERIC</t>
  </si>
  <si>
    <t>106 BREMMER ST</t>
  </si>
  <si>
    <t>SANDV  040</t>
  </si>
  <si>
    <t>PO BOX 1596</t>
  </si>
  <si>
    <t>SANDOVALFORREP@GMAIL.COM</t>
  </si>
  <si>
    <t>4500 SE 2ND ST</t>
  </si>
  <si>
    <t>LOOKD  443</t>
  </si>
  <si>
    <t>7213 41ST AVE CT E</t>
  </si>
  <si>
    <t>ELECTDANELOOKER@GMAIL.COM</t>
  </si>
  <si>
    <t>WHELS  275</t>
  </si>
  <si>
    <t>11041 E VILLA MONTE DR.</t>
  </si>
  <si>
    <t>SCOTTVWHELP@GMAIL.COM</t>
  </si>
  <si>
    <t>16217 SE 251ST</t>
  </si>
  <si>
    <t>P.O. BOX 399</t>
  </si>
  <si>
    <t>SENATORTIMSHELDON@GMAIL.COM</t>
  </si>
  <si>
    <t>SCHID  036</t>
  </si>
  <si>
    <t>DSCHIRLE32@GMAIL.COM</t>
  </si>
  <si>
    <t>9109 221ST ST SW</t>
  </si>
  <si>
    <t>STEPT  370</t>
  </si>
  <si>
    <t>20592 LITTLE VALLEY RD NE</t>
  </si>
  <si>
    <t>SATIR  580</t>
  </si>
  <si>
    <t>411 NORTH K ST.</t>
  </si>
  <si>
    <t>PASSJ2 006</t>
  </si>
  <si>
    <t>NETTS  328</t>
  </si>
  <si>
    <t>PO BOX 136</t>
  </si>
  <si>
    <t>4910 SAHARA DR</t>
  </si>
  <si>
    <t>JENN4WA@GMAIL.COM</t>
  </si>
  <si>
    <t>JESEW  337</t>
  </si>
  <si>
    <t>JESERNIG WILLIAM G</t>
  </si>
  <si>
    <t>5009 W CLEARWATER AVE</t>
  </si>
  <si>
    <t>2401 HARVESTER LOOP</t>
  </si>
  <si>
    <t>BRADHAWKINS2009@GMAIL.COM</t>
  </si>
  <si>
    <t>WILLN  528</t>
  </si>
  <si>
    <t>WILLIAMS NANCY C</t>
  </si>
  <si>
    <t>GRANDMASGOTTARUN4SENATE@LIVE.COM</t>
  </si>
  <si>
    <t>ROSSJ  632</t>
  </si>
  <si>
    <t>PO BOX 244</t>
  </si>
  <si>
    <t>8535 OCEAN BEACH HWY.</t>
  </si>
  <si>
    <t>RANKG  033</t>
  </si>
  <si>
    <t>3500 CARILLON PT</t>
  </si>
  <si>
    <t>PEDES  520</t>
  </si>
  <si>
    <t>P.O. BOX 86</t>
  </si>
  <si>
    <t>INFO@CITIZENSFORSUE.ORG</t>
  </si>
  <si>
    <t>DAVIL  109</t>
  </si>
  <si>
    <t>INFO@ELECTLAURENDAVIS.COM</t>
  </si>
  <si>
    <t>TOM@ROGERGOODMAN.ORG</t>
  </si>
  <si>
    <t>STRIS  075</t>
  </si>
  <si>
    <t>STRICKLAND STERLING</t>
  </si>
  <si>
    <t>INFO@JYFSR.COM</t>
  </si>
  <si>
    <t>PO BOX 5552</t>
  </si>
  <si>
    <t>WHITS2 115</t>
  </si>
  <si>
    <t>REELECTGINA@GMAIL.COM</t>
  </si>
  <si>
    <t>PO BOX 851</t>
  </si>
  <si>
    <t>1319 8TH STREET</t>
  </si>
  <si>
    <t>TOPPA  666</t>
  </si>
  <si>
    <t>6400 NE HWY 99 G#319</t>
  </si>
  <si>
    <t>FERRI  390</t>
  </si>
  <si>
    <t>PO BOX 23</t>
  </si>
  <si>
    <t>VOTERSFORIMMACULATE@GMAIL.COM</t>
  </si>
  <si>
    <t>BRUMJ  597</t>
  </si>
  <si>
    <t>1201 E YELM AVE STE400 PMB189</t>
  </si>
  <si>
    <t>JOSEPH@JOSEPHFORWASHINGTON.COM</t>
  </si>
  <si>
    <t>1061 SW 149TH ST</t>
  </si>
  <si>
    <t>FRASE  522</t>
  </si>
  <si>
    <t>PO BOX 142</t>
  </si>
  <si>
    <t>ADNA</t>
  </si>
  <si>
    <t>INFO@PEOPLE4ERIN.COM</t>
  </si>
  <si>
    <t>BARNE  023</t>
  </si>
  <si>
    <t>BARNEY EDWARD R</t>
  </si>
  <si>
    <t>C/O PO BOX 26400</t>
  </si>
  <si>
    <t>SWANC  003</t>
  </si>
  <si>
    <t>28904 8TH AVE S</t>
  </si>
  <si>
    <t>CHEVY@CHEVYSWANSON.COM</t>
  </si>
  <si>
    <t>SEALK  007</t>
  </si>
  <si>
    <t>15433 SE 8TH ST.</t>
  </si>
  <si>
    <t>KMSEAL@COMCAST.NET</t>
  </si>
  <si>
    <t>BURFC  178</t>
  </si>
  <si>
    <t>DARRELLC191@GMAIL.COM</t>
  </si>
  <si>
    <t>GRIFFINFORWASHINGTON@GMAI.COM</t>
  </si>
  <si>
    <t>BRASJ  324</t>
  </si>
  <si>
    <t>BRASSINGTON JACOB A</t>
  </si>
  <si>
    <t>1216 S 2ND AVE</t>
  </si>
  <si>
    <t>CAMPAIGN@JACOBBBRASSINGTON.COM</t>
  </si>
  <si>
    <t>VANDJ  444</t>
  </si>
  <si>
    <t>608 127TH ST S</t>
  </si>
  <si>
    <t>JUSTINVANDYK@GMAIL.COM</t>
  </si>
  <si>
    <t>CASEM  271</t>
  </si>
  <si>
    <t>PO BOX 1739</t>
  </si>
  <si>
    <t>PETES  019</t>
  </si>
  <si>
    <t>MAYORSTEVEPETERSON@YAHOO.COM</t>
  </si>
  <si>
    <t>SMITK  036</t>
  </si>
  <si>
    <t>MCKIG  909</t>
  </si>
  <si>
    <t>GARTH1992@GMAIL.COM</t>
  </si>
  <si>
    <t>MIHEJ  520</t>
  </si>
  <si>
    <t>MIHELICH JOSIP D</t>
  </si>
  <si>
    <t>5805 19TH CT SE</t>
  </si>
  <si>
    <t>JOE4LEG22@HOTMAIL.COM</t>
  </si>
  <si>
    <t>PARKB  444</t>
  </si>
  <si>
    <t>PARKS BRUCE M</t>
  </si>
  <si>
    <t>10620 5TH AVE S</t>
  </si>
  <si>
    <t>PARKS429THSTATEREP@YAHOO.COM</t>
  </si>
  <si>
    <t>3604 E ROOSEVELT AVE</t>
  </si>
  <si>
    <t>DALE@VOTEDALE.ORG</t>
  </si>
  <si>
    <t>GOEHC  802</t>
  </si>
  <si>
    <t>918 N JACKSON PLACE</t>
  </si>
  <si>
    <t>TRAVB2 133</t>
  </si>
  <si>
    <t>BONDJ  034</t>
  </si>
  <si>
    <t>11121 NE 145 ST</t>
  </si>
  <si>
    <t>HENDD  346</t>
  </si>
  <si>
    <t>26124 CALVARY LN NE</t>
  </si>
  <si>
    <t>VALLJ  405</t>
  </si>
  <si>
    <t>626 S STEELE ST APT A</t>
  </si>
  <si>
    <t>JE.VALLERY88@GMAIL.COM</t>
  </si>
  <si>
    <t>HODGS  115</t>
  </si>
  <si>
    <t>533 NE 94TH</t>
  </si>
  <si>
    <t>BROWI  683</t>
  </si>
  <si>
    <t>2716 SE 169TH AVE V 200</t>
  </si>
  <si>
    <t>LAPIR  046</t>
  </si>
  <si>
    <t>LAPINSKI RICHARD L</t>
  </si>
  <si>
    <t>PO BOX 5447</t>
  </si>
  <si>
    <t>DLAPINSKI14@YAHOO.COM</t>
  </si>
  <si>
    <t>FLYGR2 003</t>
  </si>
  <si>
    <t>COOKT  042</t>
  </si>
  <si>
    <t>MOSSN  291</t>
  </si>
  <si>
    <t>PO BOX 2307</t>
  </si>
  <si>
    <t>PAULK  418</t>
  </si>
  <si>
    <t>LIFTE  056</t>
  </si>
  <si>
    <t>1809 NE 27TH ST</t>
  </si>
  <si>
    <t>LOWER  629</t>
  </si>
  <si>
    <t>LOWERY RAE G</t>
  </si>
  <si>
    <t>LACENTER</t>
  </si>
  <si>
    <t>SENATORLOWERY@YAHOO.COM</t>
  </si>
  <si>
    <t>BARBC  030</t>
  </si>
  <si>
    <t>10216 SE 256 STE 130 PMB 496</t>
  </si>
  <si>
    <t>RUNANDDANCE@AOL.COM</t>
  </si>
  <si>
    <t>WJHIRT2014@GMAIL.COM</t>
  </si>
  <si>
    <t>2507 UPRIVER CT</t>
  </si>
  <si>
    <t>5712 SOUTH LEE STREET</t>
  </si>
  <si>
    <t>KIEHJ  361</t>
  </si>
  <si>
    <t>PACKWOOD</t>
  </si>
  <si>
    <t>JACOBKIEHN2018@GMAIL.COM</t>
  </si>
  <si>
    <t>PO BOX 61</t>
  </si>
  <si>
    <t>SMITD  144</t>
  </si>
  <si>
    <t>1511 S STEVENS ST</t>
  </si>
  <si>
    <t>KEATM  373</t>
  </si>
  <si>
    <t>13407 168TH STREET CT E</t>
  </si>
  <si>
    <t>ELECTMICHAEL@COMCAST.NET</t>
  </si>
  <si>
    <t>DANAS  290</t>
  </si>
  <si>
    <t>2801 BICKFORD AVE #103 PMB 132</t>
  </si>
  <si>
    <t>STEVEDANA2010@GMAIL.COM</t>
  </si>
  <si>
    <t>TRAVN  087</t>
  </si>
  <si>
    <t>TRAVIS NANCY L</t>
  </si>
  <si>
    <t>2005 185TH PL SE APT J102</t>
  </si>
  <si>
    <t>MAGARITY@MSN.COM</t>
  </si>
  <si>
    <t>ELECTSWANSON@GMAIL.COM</t>
  </si>
  <si>
    <t>VANDD  665</t>
  </si>
  <si>
    <t>3002 NE 86TH ST</t>
  </si>
  <si>
    <t>PENOB  258</t>
  </si>
  <si>
    <t>3420 100TH DR SE</t>
  </si>
  <si>
    <t>WOODI  016</t>
  </si>
  <si>
    <t>17500 E. SPRAGUE AVE, NO. 5</t>
  </si>
  <si>
    <t>BROAB  118</t>
  </si>
  <si>
    <t>P.O. BOX 18562</t>
  </si>
  <si>
    <t>BETH.BROADWAY.FOR.SENATE@GMAIL.COM</t>
  </si>
  <si>
    <t>STILJ  125</t>
  </si>
  <si>
    <t>2002 NE 107TH ST</t>
  </si>
  <si>
    <t>THORM  301</t>
  </si>
  <si>
    <t>THORSON MICHAEL S</t>
  </si>
  <si>
    <t>5706 W SYLVESTER ST</t>
  </si>
  <si>
    <t>2211 EAST RICH AVE</t>
  </si>
  <si>
    <t>ELLSS  009</t>
  </si>
  <si>
    <t>41904 N DUNN RD   P.O. BO 112</t>
  </si>
  <si>
    <t>ELK</t>
  </si>
  <si>
    <t>SCOTTELLSWORTH2108@GMAIL.COM</t>
  </si>
  <si>
    <t>41904 N DUNN RD  P.O. BOX 112</t>
  </si>
  <si>
    <t>1948 LAFROMBOISE ST</t>
  </si>
  <si>
    <t>LWALTHERS3520@HOTMAIL.COM</t>
  </si>
  <si>
    <t>DZIAR  229</t>
  </si>
  <si>
    <t>PO BOX 229169</t>
  </si>
  <si>
    <t>DZIALO2018@GMAIL.COM</t>
  </si>
  <si>
    <t>PO BOX 541</t>
  </si>
  <si>
    <t>INFO@ELIZABETHALBERTSON.COM</t>
  </si>
  <si>
    <t>PO BOX 392</t>
  </si>
  <si>
    <t>BOWEC  208</t>
  </si>
  <si>
    <t>BOWEN CHRISTOPHER M</t>
  </si>
  <si>
    <t>REEDR  037</t>
  </si>
  <si>
    <t>REEDY ROBERT G</t>
  </si>
  <si>
    <t>STACC  840</t>
  </si>
  <si>
    <t>PO BOX 324</t>
  </si>
  <si>
    <t>931 OLELLE POINT RD</t>
  </si>
  <si>
    <t>SIMPL  337</t>
  </si>
  <si>
    <t>SIMPSON LINDA O</t>
  </si>
  <si>
    <t>1022 18TH ST</t>
  </si>
  <si>
    <t>LINDSIMPSONWANTSYOURVOTE@HOTMAIL.COM</t>
  </si>
  <si>
    <t>PO BOX 1256</t>
  </si>
  <si>
    <t>ESPIR  301</t>
  </si>
  <si>
    <t>1935 W YAKIMA STREET</t>
  </si>
  <si>
    <t>RICARDO4STATEREP16.2@GMAIL.COM</t>
  </si>
  <si>
    <t>THORP</t>
  </si>
  <si>
    <t>610 NE MISSION CREEK RD</t>
  </si>
  <si>
    <t>CHAPS  260</t>
  </si>
  <si>
    <t>GESKD  391</t>
  </si>
  <si>
    <t>GESKE DANIEL</t>
  </si>
  <si>
    <t>18717 MCGHEE DR E</t>
  </si>
  <si>
    <t>DEG81@COMCAST.NET</t>
  </si>
  <si>
    <t>WALLK  391</t>
  </si>
  <si>
    <t>14405 SE 36TH, #100</t>
  </si>
  <si>
    <t>MARTR  057</t>
  </si>
  <si>
    <t>661 TAYLOR AVE NW</t>
  </si>
  <si>
    <t>ALEXC  024</t>
  </si>
  <si>
    <t>34127 SE 56TH PL</t>
  </si>
  <si>
    <t>BANKB  513</t>
  </si>
  <si>
    <t>7121 INLAY STREET SE</t>
  </si>
  <si>
    <t>3516 MERRYMAN PLACE SE</t>
  </si>
  <si>
    <t>MARTINHASHCAMPAIGN@GMAIL.COM</t>
  </si>
  <si>
    <t>SCHAA  087</t>
  </si>
  <si>
    <t>12918 MUKILTEO SPDWY, C-23, #395</t>
  </si>
  <si>
    <t>SHARS  108</t>
  </si>
  <si>
    <t>KERLD  037</t>
  </si>
  <si>
    <t>KERLEY DOUGLAS I</t>
  </si>
  <si>
    <t>16624 37TH PL W</t>
  </si>
  <si>
    <t>DOUGLASKERLEY@COMCAST.NET</t>
  </si>
  <si>
    <t>LA CONNER</t>
  </si>
  <si>
    <t>HENDV  662</t>
  </si>
  <si>
    <t>2919 NE 98TH AVENUE</t>
  </si>
  <si>
    <t>MCKID  352</t>
  </si>
  <si>
    <t>MCKINLEY DOUGLAS E</t>
  </si>
  <si>
    <t>PO BOX 202</t>
  </si>
  <si>
    <t>DOUG@MCKINLEYLAW.COM</t>
  </si>
  <si>
    <t>TOMAM  939</t>
  </si>
  <si>
    <t>TOMASKIN2012@GMAIL.COM</t>
  </si>
  <si>
    <t>4481 JONES RD</t>
  </si>
  <si>
    <t>15517 40TH AVE W #B106</t>
  </si>
  <si>
    <t>DAVIM  006</t>
  </si>
  <si>
    <t>DAVIS MICHAEL W</t>
  </si>
  <si>
    <t>7911 W RIDGEWAY</t>
  </si>
  <si>
    <t>DEER PARK</t>
  </si>
  <si>
    <t>PO BOX 206</t>
  </si>
  <si>
    <t>JOHN@SEARCHING.COM</t>
  </si>
  <si>
    <t>15616 248TH ST E</t>
  </si>
  <si>
    <t>RICKPAYNE@CENTURYTEL.NET</t>
  </si>
  <si>
    <t>OVIEE  501</t>
  </si>
  <si>
    <t>OVIEDO ELIAS D</t>
  </si>
  <si>
    <t>410 CAPITOL WAY N #241</t>
  </si>
  <si>
    <t>CLARKSTON</t>
  </si>
  <si>
    <t>ASOTIN</t>
  </si>
  <si>
    <t>CORNT  301</t>
  </si>
  <si>
    <t>CORNELL THOMAS M</t>
  </si>
  <si>
    <t>2616 N RD 96</t>
  </si>
  <si>
    <t>TM.CORNELL@YAHOO.COM</t>
  </si>
  <si>
    <t>Column Labels</t>
  </si>
  <si>
    <t>Grand Total</t>
  </si>
  <si>
    <t>Row Labels</t>
  </si>
  <si>
    <t>IEs For</t>
  </si>
  <si>
    <t>IEs Against</t>
  </si>
  <si>
    <t>Expenditures</t>
  </si>
  <si>
    <t>Total Expenditures</t>
  </si>
  <si>
    <t>Total IEs For</t>
  </si>
  <si>
    <t>Total IEs Against</t>
  </si>
  <si>
    <t>Democrat</t>
  </si>
  <si>
    <t>2008-09</t>
  </si>
  <si>
    <t>2010-11</t>
  </si>
  <si>
    <t>2012-13</t>
  </si>
  <si>
    <t>2014-15</t>
  </si>
  <si>
    <t>2016-17</t>
  </si>
  <si>
    <t>Republican</t>
  </si>
  <si>
    <t>2018-19</t>
  </si>
  <si>
    <t>Positive</t>
  </si>
  <si>
    <t>Negative</t>
  </si>
  <si>
    <t>registered</t>
  </si>
  <si>
    <t>declared</t>
  </si>
  <si>
    <t>withdrew</t>
  </si>
  <si>
    <t>discontinued</t>
  </si>
  <si>
    <t>jurisdiction_voters</t>
  </si>
  <si>
    <t>jurisdiction_reporting_code</t>
  </si>
  <si>
    <t>jurisdiction_reporting_requirement</t>
  </si>
  <si>
    <t>active_candidate</t>
  </si>
  <si>
    <t>on_primary_election_ballot</t>
  </si>
  <si>
    <t>on_general_election_ballot</t>
  </si>
  <si>
    <t>ballot_proposal_count</t>
  </si>
  <si>
    <t>ballot_title</t>
  </si>
  <si>
    <t>ballot_proposal_detail</t>
  </si>
  <si>
    <t>contributions_amount</t>
  </si>
  <si>
    <t>carryforward_amount</t>
  </si>
  <si>
    <t>expenditures_amount</t>
  </si>
  <si>
    <t>loans_amount</t>
  </si>
  <si>
    <t>pledges_amount</t>
  </si>
  <si>
    <t>debts_amount</t>
  </si>
  <si>
    <t>independent_expenditures_for_amount</t>
  </si>
  <si>
    <t>independent_expenditures_against_amount</t>
  </si>
  <si>
    <t>url</t>
  </si>
  <si>
    <t>committee_id</t>
  </si>
  <si>
    <t>person_id</t>
  </si>
  <si>
    <t>candidacy_id</t>
  </si>
  <si>
    <t>fund_id</t>
  </si>
  <si>
    <t>legislative_district</t>
  </si>
  <si>
    <t>treasurer_name</t>
  </si>
  <si>
    <t>pac_type</t>
  </si>
  <si>
    <t>continuing</t>
  </si>
  <si>
    <t>updated_at</t>
  </si>
  <si>
    <t>ca-2028-3321432</t>
  </si>
  <si>
    <t>Annette M Cleveland (Annette Cleveland)</t>
  </si>
  <si>
    <t>6400 NE Hwy 99 #G340</t>
  </si>
  <si>
    <t>Vancouver</t>
  </si>
  <si>
    <t>lindamclain@comcast.net</t>
  </si>
  <si>
    <t>Registration and financial affairs</t>
  </si>
  <si>
    <t>DEMOCRATIC</t>
  </si>
  <si>
    <t>full</t>
  </si>
  <si>
    <t>https://apollo.pdc.wa.gov/public/registrations/registration?registration_id=62544</t>
  </si>
  <si>
    <t>Linda McLain</t>
  </si>
  <si>
    <t>candidate</t>
  </si>
  <si>
    <t>ca-2024-3296658</t>
  </si>
  <si>
    <t>RICCM2 210</t>
  </si>
  <si>
    <t>Marcus M. Riccelli (Marcus Riccelli)</t>
  </si>
  <si>
    <t>FMRS</t>
  </si>
  <si>
    <t>PO Box 4513</t>
  </si>
  <si>
    <t>Spokane</t>
  </si>
  <si>
    <t>info@marcusriccelli.com</t>
  </si>
  <si>
    <t>509-465-4305</t>
  </si>
  <si>
    <t>509-939-1897</t>
  </si>
  <si>
    <t>https://apollo.pdc.wa.gov/public/registrations/registration?registration_id=59642</t>
  </si>
  <si>
    <t>Barbara Marney</t>
  </si>
  <si>
    <t>ca-2024-688992</t>
  </si>
  <si>
    <t>Melanie Morgan</t>
  </si>
  <si>
    <t>PO Box 62</t>
  </si>
  <si>
    <t>Spanaway</t>
  </si>
  <si>
    <t>info@electmelaniemorgan.org</t>
  </si>
  <si>
    <t>melanie-morgan@hotmail.com</t>
  </si>
  <si>
    <t>253-209-8767</t>
  </si>
  <si>
    <t>PO Box 15855</t>
  </si>
  <si>
    <t>Seattle</t>
  </si>
  <si>
    <t>206-335-8815</t>
  </si>
  <si>
    <t>https://apollo.pdc.wa.gov/public/registrations/registration?registration_id=50186</t>
  </si>
  <si>
    <t>Andy Lo</t>
  </si>
  <si>
    <t>ca-2026-689298</t>
  </si>
  <si>
    <t>Sharon Shewmake</t>
  </si>
  <si>
    <t>People for Sharon</t>
  </si>
  <si>
    <t>PO Box 5162</t>
  </si>
  <si>
    <t>Bellingham</t>
  </si>
  <si>
    <t>sharon@sharon4whatcom.com</t>
  </si>
  <si>
    <t>850-591-0202</t>
  </si>
  <si>
    <t>7750 17th Ave NE</t>
  </si>
  <si>
    <t>206-669-4924</t>
  </si>
  <si>
    <t>https://apollo.pdc.wa.gov/public/registrations/registration?registration_id=54573</t>
  </si>
  <si>
    <t>Janet Miller</t>
  </si>
  <si>
    <t>ca-2018-290</t>
  </si>
  <si>
    <t>Pinky Vargas (PINKY VARGAS)</t>
  </si>
  <si>
    <t>info@votepinkyvargas.com</t>
  </si>
  <si>
    <t>206-682-7328</t>
  </si>
  <si>
    <t>Challenger</t>
  </si>
  <si>
    <t>https://web.pdc.wa.gov/rptimg/default.aspx?docid=4696756</t>
  </si>
  <si>
    <t>ANNIE LINDSEY</t>
  </si>
  <si>
    <t>ca-2024-3296605</t>
  </si>
  <si>
    <t>BATEJ2 501</t>
  </si>
  <si>
    <t>BATEMAN JESSICA D (Jessica Bateman)</t>
  </si>
  <si>
    <t>120 State Ave NE #1462</t>
  </si>
  <si>
    <t>Olympia</t>
  </si>
  <si>
    <t>votejessicabateman@gmail.com</t>
  </si>
  <si>
    <t>info@votejessicabateman.com</t>
  </si>
  <si>
    <t>https://apollo.pdc.wa.gov/public/registrations/registration?registration_id=59505</t>
  </si>
  <si>
    <t>ca-2026-3321331</t>
  </si>
  <si>
    <t>Sharon Wylie</t>
  </si>
  <si>
    <t>(360) 241-1222</t>
  </si>
  <si>
    <t>https://apollo.pdc.wa.gov/public/registrations/registration?registration_id=62343</t>
  </si>
  <si>
    <t>ca-2020-1254</t>
  </si>
  <si>
    <t>Jared Mead (JARED MEAD)</t>
  </si>
  <si>
    <t>PO BOX 12724</t>
  </si>
  <si>
    <t>electjaredmead@gmail.com</t>
  </si>
  <si>
    <t>https://apollo.pdc.wa.gov/public/registrations/registration?registration_id=17617</t>
  </si>
  <si>
    <t>ca-2024-689005</t>
  </si>
  <si>
    <t>TAYLJ  063</t>
  </si>
  <si>
    <t>Jamila E. Taylor</t>
  </si>
  <si>
    <t>PO Box 3996</t>
  </si>
  <si>
    <t>Federal Way</t>
  </si>
  <si>
    <t>info@electjamilataylor.com</t>
  </si>
  <si>
    <t>jamila@electjamilataylor.com</t>
  </si>
  <si>
    <t>206-486-5493</t>
  </si>
  <si>
    <t>https://apollo.pdc.wa.gov/public/registrations/registration?registration_id=54670</t>
  </si>
  <si>
    <t>ca-2024-689556</t>
  </si>
  <si>
    <t>FERGR *115</t>
  </si>
  <si>
    <t>Robert W. Ferguson (Bob Ferguson)</t>
  </si>
  <si>
    <t>PO Box 22169</t>
  </si>
  <si>
    <t>info@electbobferguson.com</t>
  </si>
  <si>
    <t>info@bobferguson.com</t>
  </si>
  <si>
    <t>425-202-5092</t>
  </si>
  <si>
    <t>State of Washington</t>
  </si>
  <si>
    <t>349 16th Ave E #60</t>
  </si>
  <si>
    <t>206-218-3108</t>
  </si>
  <si>
    <t>https://apollo.pdc.wa.gov/public/registrations/registration?registration_id=59793</t>
  </si>
  <si>
    <t>Abbot Taylor</t>
  </si>
  <si>
    <t>ca-2024-3296729</t>
  </si>
  <si>
    <t>LINBJ  580</t>
  </si>
  <si>
    <t>John M LINBOE  (John M. Linboe)</t>
  </si>
  <si>
    <t>PO Box 892</t>
  </si>
  <si>
    <t>Roy</t>
  </si>
  <si>
    <t>electjohnlinboe@gmail.com</t>
  </si>
  <si>
    <t>electjohnlinboepccdistric3@gmail.com</t>
  </si>
  <si>
    <t>253-261-1134</t>
  </si>
  <si>
    <t>COUNTY COUNCIL MEMBER</t>
  </si>
  <si>
    <t>PIERCE CO</t>
  </si>
  <si>
    <t>Local</t>
  </si>
  <si>
    <t>19822 military rd S Apt 3</t>
  </si>
  <si>
    <t>SeaTac</t>
  </si>
  <si>
    <t>636-432-3168</t>
  </si>
  <si>
    <t>https://apollo.pdc.wa.gov/public/registrations/registration?registration_id=60336</t>
  </si>
  <si>
    <t>Jessica Pisane</t>
  </si>
  <si>
    <t>ca-2024-689612</t>
  </si>
  <si>
    <t>DONAB  208</t>
  </si>
  <si>
    <t>BRANDY DONAGHY (Brandy Donaghy)</t>
  </si>
  <si>
    <t>PO Box 12572</t>
  </si>
  <si>
    <t>Mill Creek</t>
  </si>
  <si>
    <t>brandy@electbrandydonaghy.org</t>
  </si>
  <si>
    <t>info@brandydonaghy.com</t>
  </si>
  <si>
    <t>425-802-0138</t>
  </si>
  <si>
    <t>https://apollo.pdc.wa.gov/public/registrations/registration?registration_id=60159</t>
  </si>
  <si>
    <t>ca-2024-3253573</t>
  </si>
  <si>
    <t>BACOM--252</t>
  </si>
  <si>
    <t>Melanie R Bacon (Melanie Bacon)</t>
  </si>
  <si>
    <t>5031 Lakeside Drive</t>
  </si>
  <si>
    <t>Langley</t>
  </si>
  <si>
    <t>electmelbacon@gmail.com</t>
  </si>
  <si>
    <t>melanieraebacon@yahoo.com</t>
  </si>
  <si>
    <t>COUNTY COMMISSIONER</t>
  </si>
  <si>
    <t>ISLAND CO</t>
  </si>
  <si>
    <t>https://apollo.pdc.wa.gov/public/registrations/registration?registration_id=54178</t>
  </si>
  <si>
    <t>Melanie bacon</t>
  </si>
  <si>
    <t>ca-2024-689509</t>
  </si>
  <si>
    <t>lindawoodmclain@icloud.com</t>
  </si>
  <si>
    <t>sharonlwylie49@gmail.com</t>
  </si>
  <si>
    <t>https://apollo.pdc.wa.gov/public/registrations/registration?registration_id=51382</t>
  </si>
  <si>
    <t>LindaMcLain</t>
  </si>
  <si>
    <t>ca-2024-3296630</t>
  </si>
  <si>
    <t>NASSC3 110</t>
  </si>
  <si>
    <t>Christine Rolfes  (Christine Rolfes)</t>
  </si>
  <si>
    <t>PMB 118 19689 7th Ave. NE</t>
  </si>
  <si>
    <t>Poulsbo</t>
  </si>
  <si>
    <t>info@electchristine.com</t>
  </si>
  <si>
    <t>rolfescn@gmail.com</t>
  </si>
  <si>
    <t>360-818-4545</t>
  </si>
  <si>
    <t>KITSAP CO</t>
  </si>
  <si>
    <t>12195 Charles Place NE</t>
  </si>
  <si>
    <t>Bainbridge Island</t>
  </si>
  <si>
    <t>https://apollo.pdc.wa.gov/public/registrations/registration?registration_id=61040</t>
  </si>
  <si>
    <t>Lynn Smith</t>
  </si>
  <si>
    <t>ca-2026-3360629</t>
  </si>
  <si>
    <t>SCULK  114</t>
  </si>
  <si>
    <t>Keith Scully</t>
  </si>
  <si>
    <t>PO Box 23026</t>
  </si>
  <si>
    <t>keith@newmanlaw.com</t>
  </si>
  <si>
    <t>206-446-5491</t>
  </si>
  <si>
    <t>https://apollo.pdc.wa.gov/public/registrations/registration?registration_id=66268</t>
  </si>
  <si>
    <t>ca-2026-689190</t>
  </si>
  <si>
    <t>LIIAS MARKO S (Marko Liias)</t>
  </si>
  <si>
    <t>401 2nd Ave S Ste 303</t>
  </si>
  <si>
    <t>marko@markoliias.org</t>
  </si>
  <si>
    <t>marko@markoliias.com</t>
  </si>
  <si>
    <t>https://apollo.pdc.wa.gov/public/registrations/registration?registration_id=63353</t>
  </si>
  <si>
    <t>Jay Petterson</t>
  </si>
  <si>
    <t>ca-2024-3311550</t>
  </si>
  <si>
    <t>ANDEJ  073</t>
  </si>
  <si>
    <t>Jeralee L. Anderson (Jeralee Anderson)</t>
  </si>
  <si>
    <t>PO Box 3553</t>
  </si>
  <si>
    <t>Redmond</t>
  </si>
  <si>
    <t>jeralee@jeraleeanderson.com</t>
  </si>
  <si>
    <t>vote@jeraleeanderson.com</t>
  </si>
  <si>
    <t>805-517-4537</t>
  </si>
  <si>
    <t>https://apollo.pdc.wa.gov/public/registrations/registration?registration_id=60514</t>
  </si>
  <si>
    <t>Leah Choi</t>
  </si>
  <si>
    <t>ca-2024-689183</t>
  </si>
  <si>
    <t>Tana Senn</t>
  </si>
  <si>
    <t>PO Box 771</t>
  </si>
  <si>
    <t>Mercer Island</t>
  </si>
  <si>
    <t>electtanasenn@gmail.com</t>
  </si>
  <si>
    <t>206-369-1253</t>
  </si>
  <si>
    <t>PO Box 9100</t>
  </si>
  <si>
    <t>206-745-2010</t>
  </si>
  <si>
    <t>https://apollo.pdc.wa.gov/public/registrations/registration?registration_id=59898</t>
  </si>
  <si>
    <t>Jason Bennett</t>
  </si>
  <si>
    <t>ca-2024-3253661</t>
  </si>
  <si>
    <t>BERNA--399</t>
  </si>
  <si>
    <t>Adam Bernbaum</t>
  </si>
  <si>
    <t>P.O. Box 1523</t>
  </si>
  <si>
    <t>Port Angeles</t>
  </si>
  <si>
    <t>adam@electadambernbaum.com</t>
  </si>
  <si>
    <t>564-203-6114</t>
  </si>
  <si>
    <t>19550 International Blvd Suite 103</t>
  </si>
  <si>
    <t>https://apollo.pdc.wa.gov/public/registrations/registration?registration_id=60845</t>
  </si>
  <si>
    <t>ca-2025-3325910</t>
  </si>
  <si>
    <t>KAKV--730</t>
  </si>
  <si>
    <t>Vinita Shah Kak (Vinita Kak)</t>
  </si>
  <si>
    <t>P.O. Box 545</t>
  </si>
  <si>
    <t>vinitakak2026@gmail.com</t>
  </si>
  <si>
    <t>vinitakak@gmail.com</t>
  </si>
  <si>
    <t>mini</t>
  </si>
  <si>
    <t>https://apollo.pdc.wa.gov/public/registrations/registration?registration_id=64655</t>
  </si>
  <si>
    <t>Vinita Kak</t>
  </si>
  <si>
    <t>ca-2026-3321392</t>
  </si>
  <si>
    <t>Laurie Jinkins (LAURIE JINKINS)</t>
  </si>
  <si>
    <t>info@lauriejinkins.com</t>
  </si>
  <si>
    <t>253-365-9000</t>
  </si>
  <si>
    <t>https://apollo.pdc.wa.gov/public/registrations/registration?registration_id=62468</t>
  </si>
  <si>
    <t>ca-2025-3321290</t>
  </si>
  <si>
    <t>Tina L. Orwall</t>
  </si>
  <si>
    <t>17837 1st Ave S #299</t>
  </si>
  <si>
    <t>Normandy Park</t>
  </si>
  <si>
    <t>tina.orwall@gmail.com</t>
  </si>
  <si>
    <t>206-409-3038</t>
  </si>
  <si>
    <t>https://apollo.pdc.wa.gov/public/registrations/registration?registration_id=62190</t>
  </si>
  <si>
    <t>ca-2025-3322273</t>
  </si>
  <si>
    <t>THOMB  102</t>
  </si>
  <si>
    <t>Brianna K.Thomas (Brianna K. Thomas)</t>
  </si>
  <si>
    <t>PO Box 23125</t>
  </si>
  <si>
    <t>Brianna4the34th@gmail.com</t>
  </si>
  <si>
    <t>bkthomas81@gmail.com</t>
  </si>
  <si>
    <t>206-321-9890</t>
  </si>
  <si>
    <t>https://apollo.pdc.wa.gov/public/registrations/registration?registration_id=63685</t>
  </si>
  <si>
    <t>ca-2020-25850</t>
  </si>
  <si>
    <t>FRANT  464</t>
  </si>
  <si>
    <t>T'wina Nobles</t>
  </si>
  <si>
    <t>PO Box 65905</t>
  </si>
  <si>
    <t>University Place</t>
  </si>
  <si>
    <t>info@twinanobles.com</t>
  </si>
  <si>
    <t>253-882-7810</t>
  </si>
  <si>
    <t>206.745.2010</t>
  </si>
  <si>
    <t>https://apollo.pdc.wa.gov/public/registrations/registration?registration_id=18701</t>
  </si>
  <si>
    <t>ca-2024-93055</t>
  </si>
  <si>
    <t>https://apollo.pdc.wa.gov/public/registrations/registration?registration_id=42930</t>
  </si>
  <si>
    <t>ca-2028-3321371</t>
  </si>
  <si>
    <t>MELLR  405</t>
  </si>
  <si>
    <t>Ryan Mello</t>
  </si>
  <si>
    <t>PO Box 364</t>
  </si>
  <si>
    <t>Tacoma</t>
  </si>
  <si>
    <t>info@ryanmello.com</t>
  </si>
  <si>
    <t>253-861-8356</t>
  </si>
  <si>
    <t>COUNTY EXECUTIVE</t>
  </si>
  <si>
    <t>https://apollo.pdc.wa.gov/public/registrations/registration?registration_id=62399</t>
  </si>
  <si>
    <t>ca-2026-3321333</t>
  </si>
  <si>
    <t>NILET--682</t>
  </si>
  <si>
    <t>Terri Niles (Terri NIles)</t>
  </si>
  <si>
    <t>6400 NE Hwy 99 #G334</t>
  </si>
  <si>
    <t>https://apollo.pdc.wa.gov/public/registrations/registration?registration_id=62345</t>
  </si>
  <si>
    <t>ca-2024-689181</t>
  </si>
  <si>
    <t>RULEA  230</t>
  </si>
  <si>
    <t>ALICIA J RULE (Alicia Rule)</t>
  </si>
  <si>
    <t>PO Box 444</t>
  </si>
  <si>
    <t>Blaine</t>
  </si>
  <si>
    <t>aliciajrule@gmail.com</t>
  </si>
  <si>
    <t>(360) 441-3688</t>
  </si>
  <si>
    <t>https://apollo.pdc.wa.gov/public/registrations/registration?registration_id=51931</t>
  </si>
  <si>
    <t>ca-2020-25621</t>
  </si>
  <si>
    <t>https://apollo.pdc.wa.gov/public/registrations/registration?registration_id=47271</t>
  </si>
  <si>
    <t>ca-2022-93083</t>
  </si>
  <si>
    <t>https://apollo.pdc.wa.gov/public/registrations/registration?registration_id=48340</t>
  </si>
  <si>
    <t>ca-2024-93221</t>
  </si>
  <si>
    <t>HILARY S FRANZ (HILARY FRANZ)</t>
  </si>
  <si>
    <t>https://apollo.pdc.wa.gov/public/registrations/registration?registration_id=52897</t>
  </si>
  <si>
    <t>ca-2024-93106</t>
  </si>
  <si>
    <t>Mike Pellicciotti</t>
  </si>
  <si>
    <t>PFP T</t>
  </si>
  <si>
    <t>PO Box 20655</t>
  </si>
  <si>
    <t>mike@electmikep.com</t>
  </si>
  <si>
    <t>253-237-2838</t>
  </si>
  <si>
    <t>https://apollo.pdc.wa.gov/public/registrations/registration?registration_id=43393</t>
  </si>
  <si>
    <t>ca-2025-3321691</t>
  </si>
  <si>
    <t>STARK--464</t>
  </si>
  <si>
    <t>Kimber Starr</t>
  </si>
  <si>
    <t>P.O. Box 110955</t>
  </si>
  <si>
    <t>info@kimberstarr.com</t>
  </si>
  <si>
    <t>253-777-1317</t>
  </si>
  <si>
    <t>711 St Helens Ave 207A</t>
  </si>
  <si>
    <t>253-222-1869</t>
  </si>
  <si>
    <t>https://apollo.pdc.wa.gov/public/registrations/registration?registration_id=66298</t>
  </si>
  <si>
    <t>Jake Hunter</t>
  </si>
  <si>
    <t>ca-2026-3321385</t>
  </si>
  <si>
    <t>ALVAE--739</t>
  </si>
  <si>
    <t>Emily Alvarado</t>
  </si>
  <si>
    <t>emily@emilyalvarado.com</t>
  </si>
  <si>
    <t>https://apollo.pdc.wa.gov/public/registrations/registration?registration_id=62475</t>
  </si>
  <si>
    <t>ca-2019-1485</t>
  </si>
  <si>
    <t>STUBH  105</t>
  </si>
  <si>
    <t>STUBER HEIDI (HEIDI STUBER)</t>
  </si>
  <si>
    <t>P.O. Box 31578</t>
  </si>
  <si>
    <t>heidistuberforcitycouncil@gmail.com</t>
  </si>
  <si>
    <t>CITY COUNCIL MEMBER</t>
  </si>
  <si>
    <t>CITY OF SEATTLE</t>
  </si>
  <si>
    <t>3401 S. King Street</t>
  </si>
  <si>
    <t>206-459-8627</t>
  </si>
  <si>
    <t>https://apollo.pdc.wa.gov/public/registrations/registration?registration_id=15659</t>
  </si>
  <si>
    <t>Erin Purcell</t>
  </si>
  <si>
    <t>ca-2024-93223</t>
  </si>
  <si>
    <t>Mark D. Mullet (Mark Mullet)</t>
  </si>
  <si>
    <t>3129 NE Harrison St</t>
  </si>
  <si>
    <t>mulletm@hotmail.com</t>
  </si>
  <si>
    <t>https://apollo.pdc.wa.gov/public/registrations/registration?registration_id=43408</t>
  </si>
  <si>
    <t>JOSIE OLSEN</t>
  </si>
  <si>
    <t>ca-2026-689043</t>
  </si>
  <si>
    <t>Claire Wilson</t>
  </si>
  <si>
    <t>wilson_leavell@msn.com</t>
  </si>
  <si>
    <t>https://apollo.pdc.wa.gov/public/registrations/registration?registration_id=50298</t>
  </si>
  <si>
    <t>Lauren "Eli" Oldfield</t>
  </si>
  <si>
    <t>ca-2020-25555</t>
  </si>
  <si>
    <t>RIVED  031</t>
  </si>
  <si>
    <t>Don L. Rivers</t>
  </si>
  <si>
    <t>Rivers Campaign Team</t>
  </si>
  <si>
    <t>P.O. Box 22525</t>
  </si>
  <si>
    <t>electdonlrivers@gmail.com</t>
  </si>
  <si>
    <t>2223 Benson Road S H204</t>
  </si>
  <si>
    <t>Renton</t>
  </si>
  <si>
    <t>https://apollo.pdc.wa.gov/public/registrations/registration?registration_id=19619</t>
  </si>
  <si>
    <t>Cassandra Blassingame</t>
  </si>
  <si>
    <t>ca-2019-1389</t>
  </si>
  <si>
    <t>GREEJ  136</t>
  </si>
  <si>
    <t>GREENE JESSE (JESSE GREENE)</t>
  </si>
  <si>
    <t>6523 CALIFORNIA AVE SW, #414</t>
  </si>
  <si>
    <t>BENREILLY7@GMAIL.COM</t>
  </si>
  <si>
    <t>jesse@seattlepopcorn.com</t>
  </si>
  <si>
    <t>206-513-3480</t>
  </si>
  <si>
    <t>https://apollo.pdc.wa.gov/public/registrations/registration?registration_id=17442</t>
  </si>
  <si>
    <t>ca-2026-3356529</t>
  </si>
  <si>
    <t>RYU C2 133</t>
  </si>
  <si>
    <t>Cindy Ryu (CINDY RYU)</t>
  </si>
  <si>
    <t>electcindyryu@gmail.com</t>
  </si>
  <si>
    <t>206-605-1588</t>
  </si>
  <si>
    <t>https://apollo.pdc.wa.gov/public/registrations/registration?registration_id=66228</t>
  </si>
  <si>
    <t>JASON BENNETT</t>
  </si>
  <si>
    <t>ca-2025-3320389</t>
  </si>
  <si>
    <t>KINGL--597</t>
  </si>
  <si>
    <t>Laurel Kingsbury</t>
  </si>
  <si>
    <t>PO Box 282</t>
  </si>
  <si>
    <t>Gig Harbor</t>
  </si>
  <si>
    <t>laurel@votekingsbury.com</t>
  </si>
  <si>
    <t>848-209-6647</t>
  </si>
  <si>
    <t>https://apollo.pdc.wa.gov/public/registrations/registration?registration_id=61559</t>
  </si>
  <si>
    <t>ca-2024-93180</t>
  </si>
  <si>
    <t>Annette Cleveland for State Senate</t>
  </si>
  <si>
    <t>annettecleveland2016@gmail.com</t>
  </si>
  <si>
    <t>https://apollo.pdc.wa.gov/public/registrations/registration?registration_id=47160</t>
  </si>
  <si>
    <t>ca-2026-3321418</t>
  </si>
  <si>
    <t>FARID--814</t>
  </si>
  <si>
    <t>DARYA FARIVAR (Darya Farivar)</t>
  </si>
  <si>
    <t>PO Box 20664</t>
  </si>
  <si>
    <t>info@daryaforhouse.com</t>
  </si>
  <si>
    <t>206-218-7450</t>
  </si>
  <si>
    <t>https://apollo.pdc.wa.gov/public/registrations/registration?registration_id=62486</t>
  </si>
  <si>
    <t>ca-2024-3236505</t>
  </si>
  <si>
    <t>POLLET GERALD M (Gerry Pollet)</t>
  </si>
  <si>
    <t>info@gerrypollet.com</t>
  </si>
  <si>
    <t>206-819-9015</t>
  </si>
  <si>
    <t>https://apollo.pdc.wa.gov/public/registrations/registration?registration_id=54028</t>
  </si>
  <si>
    <t>ca-2024-689169</t>
  </si>
  <si>
    <t>Jake Fey</t>
  </si>
  <si>
    <t>JAKEFEY@OUTLOOK.COM</t>
  </si>
  <si>
    <t>jakefey@outlook.com</t>
  </si>
  <si>
    <t>253-383-5908</t>
  </si>
  <si>
    <t>https://apollo.pdc.wa.gov/public/registrations/registration?registration_id=59888</t>
  </si>
  <si>
    <t>ca-2024-3296576</t>
  </si>
  <si>
    <t>BELTM--997</t>
  </si>
  <si>
    <t>Maria Beltran</t>
  </si>
  <si>
    <t>P.O. Box 2011</t>
  </si>
  <si>
    <t>Yakima</t>
  </si>
  <si>
    <t>info@votemariabeltran.com</t>
  </si>
  <si>
    <t>509-426-5435</t>
  </si>
  <si>
    <t>https://apollo.pdc.wa.gov/public/registrations/registration?registration_id=59422</t>
  </si>
  <si>
    <t>ca-2028-3321410</t>
  </si>
  <si>
    <t>Mike Pellicciotti (Michael Pellicciotti)</t>
  </si>
  <si>
    <t>info@electmikep.com</t>
  </si>
  <si>
    <t>https://apollo.pdc.wa.gov/public/registrations/registration?registration_id=62463</t>
  </si>
  <si>
    <t>ca-2026-3321389</t>
  </si>
  <si>
    <t>Lauren Davis (LAUREN DAVIS)</t>
  </si>
  <si>
    <t>lauren@electlaurendavis.com</t>
  </si>
  <si>
    <t>https://apollo.pdc.wa.gov/public/registrations/registration?registration_id=62471</t>
  </si>
  <si>
    <t>ca-2028-3364748</t>
  </si>
  <si>
    <t>Lisa Z. Wellman (Lisa Wellman)</t>
  </si>
  <si>
    <t>compliance@bluewavepolitics.com</t>
  </si>
  <si>
    <t>https://apollo.pdc.wa.gov/public/registrations/registration?registration_id=66402</t>
  </si>
  <si>
    <t>ca-2026-689297</t>
  </si>
  <si>
    <t>Javier Valdez</t>
  </si>
  <si>
    <t>Friends of Javier Valdez</t>
  </si>
  <si>
    <t>PO Box 25873</t>
  </si>
  <si>
    <t>javiervaldez46senate@gmail.com</t>
  </si>
  <si>
    <t>206-2516425</t>
  </si>
  <si>
    <t>https://apollo.pdc.wa.gov/public/registrations/registration?registration_id=50976</t>
  </si>
  <si>
    <t>ca-2026-3321498</t>
  </si>
  <si>
    <t>RICHA--969</t>
  </si>
  <si>
    <t>Adison Richards</t>
  </si>
  <si>
    <t>PO Box 14</t>
  </si>
  <si>
    <t>Port Orchard</t>
  </si>
  <si>
    <t>info@adisonrichards.com</t>
  </si>
  <si>
    <t>adison@adisonrichards.com</t>
  </si>
  <si>
    <t>https://apollo.pdc.wa.gov/public/registrations/registration?registration_id=63783</t>
  </si>
  <si>
    <t>ca-2024-3296669</t>
  </si>
  <si>
    <t>SCOTS  102</t>
  </si>
  <si>
    <t>Shaun Scott</t>
  </si>
  <si>
    <t>4337 15th Ave NE, Apt. 816</t>
  </si>
  <si>
    <t>organizewithshaun@gmail.com</t>
  </si>
  <si>
    <t>shaun@betterwashington.org</t>
  </si>
  <si>
    <t>5606 14th Ave NW #B</t>
  </si>
  <si>
    <t>https://apollo.pdc.wa.gov/public/registrations/registration?registration_id=61560</t>
  </si>
  <si>
    <t>ca-2026-3321312</t>
  </si>
  <si>
    <t>PARSL  501</t>
  </si>
  <si>
    <t>PARSHLEY DOROTHY E "Lisa" (Lisa Parshley)</t>
  </si>
  <si>
    <t>120 State Ave NE #201</t>
  </si>
  <si>
    <t>lisa@lisaparshley.com</t>
  </si>
  <si>
    <t>rob@rvlestrategies.com</t>
  </si>
  <si>
    <t>360-292-0565</t>
  </si>
  <si>
    <t>https://apollo.pdc.wa.gov/public/registrations/registration?registration_id=62647</t>
  </si>
  <si>
    <t>ca-2024-3236518</t>
  </si>
  <si>
    <t>BROWN--934</t>
  </si>
  <si>
    <t>Nicholas William Brown (Nick Brown)</t>
  </si>
  <si>
    <t>info@nickbrownforag.com</t>
  </si>
  <si>
    <t>info@NickBrownforAG.com</t>
  </si>
  <si>
    <t>https://apollo.pdc.wa.gov/public/registrations/registration?registration_id=54100</t>
  </si>
  <si>
    <t>ca-2024-689187</t>
  </si>
  <si>
    <t>Steve Tharinger</t>
  </si>
  <si>
    <t>stharinger@gmail.com</t>
  </si>
  <si>
    <t>360-460-3079</t>
  </si>
  <si>
    <t>https://apollo.pdc.wa.gov/public/registrations/registration?registration_id=59887</t>
  </si>
  <si>
    <t>ca-2024-689188</t>
  </si>
  <si>
    <t>TIMMJ--264</t>
  </si>
  <si>
    <t>Joe Timmons</t>
  </si>
  <si>
    <t>PO Box 1995</t>
  </si>
  <si>
    <t>hello@votejoetimmons.com</t>
  </si>
  <si>
    <t>Hello@votejoetimmons.com</t>
  </si>
  <si>
    <t>360-726-2173</t>
  </si>
  <si>
    <t>https://apollo.pdc.wa.gov/public/registrations/registration?registration_id=59899</t>
  </si>
  <si>
    <t>ca-2016-4824</t>
  </si>
  <si>
    <t>June Robinson</t>
  </si>
  <si>
    <t>jgruberobinson@hotmail.com</t>
  </si>
  <si>
    <t>https://web.pdc.wa.gov/rptimg/default.aspx?filerid_election_year=ROBIJ%20%20206%3A%7C%3A2016</t>
  </si>
  <si>
    <t>ca-2022-93126</t>
  </si>
  <si>
    <t>June Robinson (JUNE ROBINSON)</t>
  </si>
  <si>
    <t>junegrobinson@gmail.com</t>
  </si>
  <si>
    <t>425-923-7355</t>
  </si>
  <si>
    <t>https://apollo.pdc.wa.gov/public/registrations/registration?registration_id=43099</t>
  </si>
  <si>
    <t>ca-2018-264</t>
  </si>
  <si>
    <t>206-486-0085</t>
  </si>
  <si>
    <t>https://web.pdc.wa.gov/rptimg/default.aspx?docid=4623884</t>
  </si>
  <si>
    <t>ca-2020-1204</t>
  </si>
  <si>
    <t>https://web.pdc.wa.gov/rptimg/default.aspx?docid=4776367</t>
  </si>
  <si>
    <t>ca-2014-7649</t>
  </si>
  <si>
    <t>425-299-8773</t>
  </si>
  <si>
    <t>https://web.pdc.wa.gov/rptimg/default.aspx?docid=3845501</t>
  </si>
  <si>
    <t>BRENDA FELDER</t>
  </si>
  <si>
    <t>ca-2020-25963</t>
  </si>
  <si>
    <t>ROBIJ2 382</t>
  </si>
  <si>
    <t>https://apollo.pdc.wa.gov/public/registrations/registration?registration_id=18902</t>
  </si>
  <si>
    <t>ca-2026-689492</t>
  </si>
  <si>
    <t>Jamie Pedersen</t>
  </si>
  <si>
    <t>212 Broadway Ave. E., #22282</t>
  </si>
  <si>
    <t>jamie@peopleforpedersen.org</t>
  </si>
  <si>
    <t>https://apollo.pdc.wa.gov/public/registrations/registration?registration_id=51357</t>
  </si>
  <si>
    <t>Jeff Sabado</t>
  </si>
  <si>
    <t>ca-2026-3321405</t>
  </si>
  <si>
    <t>Shaun@betterwashington.org</t>
  </si>
  <si>
    <t>https://apollo.pdc.wa.gov/public/registrations/registration?registration_id=62507</t>
  </si>
  <si>
    <t>ca-2028-3321317</t>
  </si>
  <si>
    <t>Steve Hobbs</t>
  </si>
  <si>
    <t>PO Box 7544</t>
  </si>
  <si>
    <t>steve@electhobbs.com</t>
  </si>
  <si>
    <t>425-334-5524</t>
  </si>
  <si>
    <t>https://apollo.pdc.wa.gov/public/registrations/registration?registration_id=62301</t>
  </si>
  <si>
    <t>ca-2024-3279396</t>
  </si>
  <si>
    <t>SEVEC--363</t>
  </si>
  <si>
    <t>Cameron Severns</t>
  </si>
  <si>
    <t>1911 SW Campus Dr Ste 159</t>
  </si>
  <si>
    <t>cameron@electcameronseverns.com</t>
  </si>
  <si>
    <t>253-886-7778</t>
  </si>
  <si>
    <t>https://apollo.pdc.wa.gov/public/registrations/registration?registration_id=57265</t>
  </si>
  <si>
    <t>ca-2026-3364749</t>
  </si>
  <si>
    <t>Mia Su-Ling Gregerson</t>
  </si>
  <si>
    <t>P.O. Box 297</t>
  </si>
  <si>
    <t>Seahurst</t>
  </si>
  <si>
    <t>peopleformia@gmail.com</t>
  </si>
  <si>
    <t>206-795-1950</t>
  </si>
  <si>
    <t>https://apollo.pdc.wa.gov/public/registrations/registration?registration_id=66426</t>
  </si>
  <si>
    <t>ca-2024-3288024</t>
  </si>
  <si>
    <t>EISEH--339</t>
  </si>
  <si>
    <t>Heidi L. Eisenhour (Heidi Eisenhour)</t>
  </si>
  <si>
    <t>PO Box 338</t>
  </si>
  <si>
    <t>Port Hadlock</t>
  </si>
  <si>
    <t>heidi4commissioner@gmail.com</t>
  </si>
  <si>
    <t>360-643-1308</t>
  </si>
  <si>
    <t>JEFFERSON CO</t>
  </si>
  <si>
    <t>https://apollo.pdc.wa.gov/public/registrations/registration?registration_id=59457</t>
  </si>
  <si>
    <t>Kristina Mayer</t>
  </si>
  <si>
    <t>ca-2024-3296711</t>
  </si>
  <si>
    <t>COUGJ--166</t>
  </si>
  <si>
    <t>Jeff Coughlin</t>
  </si>
  <si>
    <t>KFC</t>
  </si>
  <si>
    <t>258 4th Street</t>
  </si>
  <si>
    <t>Bremerton</t>
  </si>
  <si>
    <t>Jeff@KitsapForCoughlin.com</t>
  </si>
  <si>
    <t>https://apollo.pdc.wa.gov/public/registrations/registration?registration_id=59785</t>
  </si>
  <si>
    <t>ca-2026-689020</t>
  </si>
  <si>
    <t>Emily Randall</t>
  </si>
  <si>
    <t>PO Box 1883</t>
  </si>
  <si>
    <t>emily@electemilyrandall.com</t>
  </si>
  <si>
    <t>360-509-1643</t>
  </si>
  <si>
    <t>https://apollo.pdc.wa.gov/public/registrations/registration?registration_id=50240</t>
  </si>
  <si>
    <t>ca-2024-3253714</t>
  </si>
  <si>
    <t>HUNTV  027</t>
  </si>
  <si>
    <t>Victoria Hunt</t>
  </si>
  <si>
    <t>PO Box 665</t>
  </si>
  <si>
    <t>Issaquah</t>
  </si>
  <si>
    <t>victoria@victoriahunt.com</t>
  </si>
  <si>
    <t>425-331-9814</t>
  </si>
  <si>
    <t>https://apollo.pdc.wa.gov/public/registrations/registration?registration_id=60229</t>
  </si>
  <si>
    <t>ca-2019-1273</t>
  </si>
  <si>
    <t>DERIW  631</t>
  </si>
  <si>
    <t>Bill Derion (WILLIAM DERION)</t>
  </si>
  <si>
    <t>PO BOX 736</t>
  </si>
  <si>
    <t>98631-0736</t>
  </si>
  <si>
    <t>bill@portofpeninsula.org</t>
  </si>
  <si>
    <t>360-642-2600</t>
  </si>
  <si>
    <t>PORT COMMISSIONER</t>
  </si>
  <si>
    <t>PORT OF PENINSULA</t>
  </si>
  <si>
    <t>PO BOX 1313</t>
  </si>
  <si>
    <t>https://web.pdc.wa.gov/rptimg/default.aspx?docid=4781372</t>
  </si>
  <si>
    <t>SUE YIRKU</t>
  </si>
  <si>
    <t>ca-2025-3321427</t>
  </si>
  <si>
    <t>SCHIK  062</t>
  </si>
  <si>
    <t>Kevin J Schilling (Kevin Schilling)</t>
  </si>
  <si>
    <t>PO Box 308</t>
  </si>
  <si>
    <t>kevin@electkevinschilling.com</t>
  </si>
  <si>
    <t>206-948-0381</t>
  </si>
  <si>
    <t>https://apollo.pdc.wa.gov/public/registrations/registration?registration_id=62522</t>
  </si>
  <si>
    <t>ca-2026-3364750</t>
  </si>
  <si>
    <t>NANCG--025</t>
  </si>
  <si>
    <t>Greg Nance</t>
  </si>
  <si>
    <t>P.O. Box 11276</t>
  </si>
  <si>
    <t>team@electgregnance.com</t>
  </si>
  <si>
    <t>206-670-718</t>
  </si>
  <si>
    <t>https://apollo.pdc.wa.gov/public/registrations/registration?registration_id=66438</t>
  </si>
  <si>
    <t>Michael Nance</t>
  </si>
  <si>
    <t>ca-2024-3305507</t>
  </si>
  <si>
    <t>CHUNC--582</t>
  </si>
  <si>
    <t>Chris Dong-Bok Chung (Chris D. Chung)</t>
  </si>
  <si>
    <t>30210 17th Ave SW</t>
  </si>
  <si>
    <t>dbchungpharmacy@gmail.com</t>
  </si>
  <si>
    <t>chungpharmacy@gmail.com</t>
  </si>
  <si>
    <t>https://apollo.pdc.wa.gov/public/registrations/registration?registration_id=60526</t>
  </si>
  <si>
    <t>Chris Chung</t>
  </si>
  <si>
    <t>ca-2024-1084843</t>
  </si>
  <si>
    <t>Dave Upthegrove</t>
  </si>
  <si>
    <t>Elect Upthegrove</t>
  </si>
  <si>
    <t>daveup@comcast.net</t>
  </si>
  <si>
    <t>manager@upthegrove.org</t>
  </si>
  <si>
    <t>206-390-3332</t>
  </si>
  <si>
    <t>Seattel</t>
  </si>
  <si>
    <t>https://apollo.pdc.wa.gov/public/registrations/registration?registration_id=55147</t>
  </si>
  <si>
    <t>ca-2025-3321495</t>
  </si>
  <si>
    <t>https://apollo.pdc.wa.gov/public/registrations/registration?registration_id=62738</t>
  </si>
  <si>
    <t>ca-2025-3321306</t>
  </si>
  <si>
    <t>SALAO--391</t>
  </si>
  <si>
    <t>Osman Salahuddin</t>
  </si>
  <si>
    <t>PO Box 3564</t>
  </si>
  <si>
    <t>osman@electosman.com</t>
  </si>
  <si>
    <t>(202) 240-8370</t>
  </si>
  <si>
    <t>https://apollo.pdc.wa.gov/public/registrations/registration?registration_id=62270</t>
  </si>
  <si>
    <t>Josie Olsen</t>
  </si>
  <si>
    <t>ca-2025-3321289</t>
  </si>
  <si>
    <t>OBRAE--594</t>
  </si>
  <si>
    <t>Edwin Obras</t>
  </si>
  <si>
    <t>19550 International blvd suite 103</t>
  </si>
  <si>
    <t>info@edwinobras.org</t>
  </si>
  <si>
    <t>eobras@gmail.com</t>
  </si>
  <si>
    <t>206-265-0335</t>
  </si>
  <si>
    <t>https://apollo.pdc.wa.gov/public/registrations/registration?registration_id=66205</t>
  </si>
  <si>
    <t>ca-2026-3321336</t>
  </si>
  <si>
    <t>DIMAC--944</t>
  </si>
  <si>
    <t>Dimas, Chelsea E. (Chelsea Dimas)</t>
  </si>
  <si>
    <t>PO Box 773</t>
  </si>
  <si>
    <t>Sunnyside</t>
  </si>
  <si>
    <t>info@chelseaforwa.com</t>
  </si>
  <si>
    <t>509-833-7672</t>
  </si>
  <si>
    <t>https://apollo.pdc.wa.gov/public/registrations/registration?registration_id=62381</t>
  </si>
  <si>
    <t>ca-2024-3270830</t>
  </si>
  <si>
    <t>STCLJ  282</t>
  </si>
  <si>
    <t>Janet St Clair</t>
  </si>
  <si>
    <t>370 N East Camano Dr #11</t>
  </si>
  <si>
    <t>Camano Island</t>
  </si>
  <si>
    <t>info@janetforsenate.org</t>
  </si>
  <si>
    <t>https://apollo.pdc.wa.gov/public/registrations/registration?registration_id=63423</t>
  </si>
  <si>
    <t>ca-2024-689178</t>
  </si>
  <si>
    <t>Alex Ramel</t>
  </si>
  <si>
    <t>360.305.5079</t>
  </si>
  <si>
    <t>https://apollo.pdc.wa.gov/public/registrations/registration?registration_id=59897</t>
  </si>
  <si>
    <t>ca-2025-3335615</t>
  </si>
  <si>
    <t>JOHNK--429</t>
  </si>
  <si>
    <t>Kelli Lynn Johnson (Kelli Johnson)</t>
  </si>
  <si>
    <t>5107 120th Place</t>
  </si>
  <si>
    <t>Everett</t>
  </si>
  <si>
    <t>voteforkelli425@gmail.com</t>
  </si>
  <si>
    <t>SNOHOMISH CO</t>
  </si>
  <si>
    <t>https://apollo.pdc.wa.gov/public/registrations/registration?registration_id=66331</t>
  </si>
  <si>
    <t>Kelli Lynn Johnson</t>
  </si>
  <si>
    <t>ca-2025-3321037</t>
  </si>
  <si>
    <t>Amy Walen</t>
  </si>
  <si>
    <t>amy@amywalen.com</t>
  </si>
  <si>
    <t>425-381-1909</t>
  </si>
  <si>
    <t>https://apollo.pdc.wa.gov/public/registrations/registration?registration_id=62027</t>
  </si>
  <si>
    <t>ca-2026-3352408</t>
  </si>
  <si>
    <t>STEVEN BERGQUIST (Steve Bergquist)</t>
  </si>
  <si>
    <t>po Box 2050</t>
  </si>
  <si>
    <t>steve4house@gmail.com</t>
  </si>
  <si>
    <t>425-390-4527</t>
  </si>
  <si>
    <t>https://apollo.pdc.wa.gov/public/registrations/registration?registration_id=66011</t>
  </si>
  <si>
    <t>Steve Bergquist</t>
  </si>
  <si>
    <t>ca-2024-2478265</t>
  </si>
  <si>
    <t>MULLM2 027</t>
  </si>
  <si>
    <t>PO Box 2072</t>
  </si>
  <si>
    <t>info@mulletforgovernor.com</t>
  </si>
  <si>
    <t>https://apollo.pdc.wa.gov/public/registrations/registration?registration_id=53080</t>
  </si>
  <si>
    <t>ca-2024-3253658</t>
  </si>
  <si>
    <t>SNOWJ--455</t>
  </si>
  <si>
    <t>John Waid Snow III (John Snow)</t>
  </si>
  <si>
    <t>3532 172nd St NE, Unit 228</t>
  </si>
  <si>
    <t>Arlington</t>
  </si>
  <si>
    <t>john.snow@SnowWASenate.com</t>
  </si>
  <si>
    <t>electjohnsnow@gmail.com</t>
  </si>
  <si>
    <t>https://apollo.pdc.wa.gov/public/registrations/registration?registration_id=59747</t>
  </si>
  <si>
    <t>Gabriel Valentine</t>
  </si>
  <si>
    <t>ca-2020-1145</t>
  </si>
  <si>
    <t>PURCN  104</t>
  </si>
  <si>
    <t>PURCELL NOAH (NOAH PURCELL)</t>
  </si>
  <si>
    <t>INFO@PURCELLFORTHEPEOPLE.COM</t>
  </si>
  <si>
    <t>info@purcellforthepeople.com</t>
  </si>
  <si>
    <t>https://web.pdc.wa.gov/rptimg/default.aspx?docid=4791757</t>
  </si>
  <si>
    <t>ca-2024-3296718</t>
  </si>
  <si>
    <t>PASZS2-082</t>
  </si>
  <si>
    <t>Szabella B M Pasztor (Szabella Pasztor)</t>
  </si>
  <si>
    <t>Dba Szabella for House</t>
  </si>
  <si>
    <t>15833 Mill Creek Blvd #151002</t>
  </si>
  <si>
    <t>98012-9998</t>
  </si>
  <si>
    <t>vote4@szabella.com</t>
  </si>
  <si>
    <t>803-868-3477</t>
  </si>
  <si>
    <t>2518 S Brandon Ct</t>
  </si>
  <si>
    <t>https://apollo.pdc.wa.gov/public/registrations/registration?registration_id=59825</t>
  </si>
  <si>
    <t>Jeanne Legault</t>
  </si>
  <si>
    <t>ca-2022-1082</t>
  </si>
  <si>
    <t>CORNA  020</t>
  </si>
  <si>
    <t>Adam Cornell (ADAM CORNELL)</t>
  </si>
  <si>
    <t>PO BOX 3072</t>
  </si>
  <si>
    <t>INFO@VOTEADAMCORNELL.COM</t>
  </si>
  <si>
    <t>info@voteadamcornell.com</t>
  </si>
  <si>
    <t>425-610-0321</t>
  </si>
  <si>
    <t>COUNTY PROSECUTOR</t>
  </si>
  <si>
    <t>https://web.pdc.wa.gov/rptimg/default.aspx?docid=4774400</t>
  </si>
  <si>
    <t>ABBOT TAYLOR</t>
  </si>
  <si>
    <t>ca-2019-1638</t>
  </si>
  <si>
    <t>PUVOS  520</t>
  </si>
  <si>
    <t>Steven J. Puvogel (STEVEN PUVOGEL)</t>
  </si>
  <si>
    <t>212 4TH ST</t>
  </si>
  <si>
    <t>STEVEN@PUVOGEL.NET</t>
  </si>
  <si>
    <t>steven@puvogel.net</t>
  </si>
  <si>
    <t>360-268-3036</t>
  </si>
  <si>
    <t>CITY OF HOQUIAM</t>
  </si>
  <si>
    <t>Financial affairs only</t>
  </si>
  <si>
    <t>https://web.pdc.wa.gov/rptimg/default.aspx?docid=4801068</t>
  </si>
  <si>
    <t>STEVEN PUVOGEL</t>
  </si>
  <si>
    <t>ca-2019-1725</t>
  </si>
  <si>
    <t>BROWK  207</t>
  </si>
  <si>
    <t>BROWN KRYSTELLE G (KRYSTELLE BROWN)</t>
  </si>
  <si>
    <t>47 E HEROY AVE</t>
  </si>
  <si>
    <t>KRYSBROWNCITY@GMAIL.COM</t>
  </si>
  <si>
    <t>krysbrowncity@gmail.com</t>
  </si>
  <si>
    <t>509-263-0533</t>
  </si>
  <si>
    <t>CITY OF SPOKANE</t>
  </si>
  <si>
    <t>https://web.pdc.wa.gov/rptimg/default.aspx?docid=4799180</t>
  </si>
  <si>
    <t>KRYSTELLE BROWN</t>
  </si>
  <si>
    <t>ca-2014-7392</t>
  </si>
  <si>
    <t>TAKKO DEAN A (DEAN TAKKO)</t>
  </si>
  <si>
    <t>dtakko@comcast.net</t>
  </si>
  <si>
    <t>360-423-4589</t>
  </si>
  <si>
    <t>https://web.pdc.wa.gov/rptimg/default.aspx?filerid_election_year=TAKKD%20%20632%3A%7C%3A2014</t>
  </si>
  <si>
    <t>DEBRA TAKKO</t>
  </si>
  <si>
    <t>ca-2014-7257</t>
  </si>
  <si>
    <t>GEORGE PAUL P (PAUL GEORGE)</t>
  </si>
  <si>
    <t>P O BOX 181</t>
  </si>
  <si>
    <t>pgeorge@yakima.net</t>
  </si>
  <si>
    <t>509-966-5097</t>
  </si>
  <si>
    <t>5305 MEADOW LN CT</t>
  </si>
  <si>
    <t>https://web.pdc.wa.gov/rptimg/default.aspx?docid=3850111</t>
  </si>
  <si>
    <t>PAUL GEORGE</t>
  </si>
  <si>
    <t>ca-2017-3486</t>
  </si>
  <si>
    <t>FRANC  201</t>
  </si>
  <si>
    <t>CASSANDRA J FRANKLIN (CASSANDRA FRANKLIN)</t>
  </si>
  <si>
    <t>P.O. BOX 442</t>
  </si>
  <si>
    <t>LYLEANDPJRYAN@GMAIL.COM</t>
  </si>
  <si>
    <t>cassie.jeanne@gmail.com</t>
  </si>
  <si>
    <t>425-359-4644</t>
  </si>
  <si>
    <t>MAYOR</t>
  </si>
  <si>
    <t>CITY OF EVERETT</t>
  </si>
  <si>
    <t>8310 RIM DRIVE</t>
  </si>
  <si>
    <t>425-308-4410</t>
  </si>
  <si>
    <t>https://web.pdc.wa.gov/rptimg/default.aspx?docid=4627430</t>
  </si>
  <si>
    <t>P.J. RYAN</t>
  </si>
  <si>
    <t>ca-2014-7201</t>
  </si>
  <si>
    <t>Drew Hansen (DREW HANSEN)</t>
  </si>
  <si>
    <t>PO 2140</t>
  </si>
  <si>
    <t>dhansen@susmangodfrey.com</t>
  </si>
  <si>
    <t>360-440-3005</t>
  </si>
  <si>
    <t>360-697-4954</t>
  </si>
  <si>
    <t>https://web.pdc.wa.gov/rptimg/default.aspx?docid=3216164</t>
  </si>
  <si>
    <t>ALVIN ANDRUS</t>
  </si>
  <si>
    <t>ca-2014-7578</t>
  </si>
  <si>
    <t>PETTJ  926</t>
  </si>
  <si>
    <t>Jerald V. Pettit (JERALD PETTIT)</t>
  </si>
  <si>
    <t>831 NUMBER 6 ROAD</t>
  </si>
  <si>
    <t>5pranch@charter.net</t>
  </si>
  <si>
    <t>509-929-1591</t>
  </si>
  <si>
    <t>COUNTY AUDITOR</t>
  </si>
  <si>
    <t>KITTITAS CO</t>
  </si>
  <si>
    <t>https://web.pdc.wa.gov/rptimg/default.aspx?docid=3798211</t>
  </si>
  <si>
    <t>JERALD PETTIT</t>
  </si>
  <si>
    <t>ca-2018-724</t>
  </si>
  <si>
    <t>GUICM  531</t>
  </si>
  <si>
    <t>Marc Guichard (MARC GUICHARD)</t>
  </si>
  <si>
    <t>P.O. BOX 158</t>
  </si>
  <si>
    <t>bramblesend260@gmail.com</t>
  </si>
  <si>
    <t>bramlesend260@gmail.com</t>
  </si>
  <si>
    <t>971-888-3757</t>
  </si>
  <si>
    <t>COUNTY CHARTER REVIEW COMMISSIONER</t>
  </si>
  <si>
    <t>LEWIS CO</t>
  </si>
  <si>
    <t>Freeholder Dist 1 Position 2</t>
  </si>
  <si>
    <t>https://web.pdc.wa.gov/rptimg/default.aspx?docid=4746825</t>
  </si>
  <si>
    <t>MARC GUICHARD</t>
  </si>
  <si>
    <t>ca-2018-161</t>
  </si>
  <si>
    <t>Michael Chapman (MICHAEL CHAPMAN)</t>
  </si>
  <si>
    <t>chapman@olypen.com</t>
  </si>
  <si>
    <t>360-477-1131</t>
  </si>
  <si>
    <t>https://web.pdc.wa.gov/rptimg/default.aspx?docid=4745255</t>
  </si>
  <si>
    <t>MIKE CHAPMAN</t>
  </si>
  <si>
    <t>ca-2018-413</t>
  </si>
  <si>
    <t>MYKLS  611</t>
  </si>
  <si>
    <t>Staci L. Myklebust (STACI MYKLEBUST)</t>
  </si>
  <si>
    <t>P.O. BOX 1202</t>
  </si>
  <si>
    <t>staci.myklebust@yahoo.com</t>
  </si>
  <si>
    <t>360-274-4115</t>
  </si>
  <si>
    <t>COUNTY CLERK</t>
  </si>
  <si>
    <t>COWLITZ CO</t>
  </si>
  <si>
    <t>https://web.pdc.wa.gov/rptimg/default.aspx?docid=4736812</t>
  </si>
  <si>
    <t>STACI MYKLEBUST</t>
  </si>
  <si>
    <t>ca-2016-4386</t>
  </si>
  <si>
    <t>DURST BRANDEN J (BRANDEN DURST)</t>
  </si>
  <si>
    <t>info@votedurst.com</t>
  </si>
  <si>
    <t>253-642-7340</t>
  </si>
  <si>
    <t>425-931-1019</t>
  </si>
  <si>
    <t>https://web.pdc.wa.gov/rptimg/default.aspx?docid=4558503</t>
  </si>
  <si>
    <t>CHERI DURST</t>
  </si>
  <si>
    <t>ca-2016-4533</t>
  </si>
  <si>
    <t>STEVEN BERGQUIST</t>
  </si>
  <si>
    <t>stevebergquist@gmail.com</t>
  </si>
  <si>
    <t>425-306-7569</t>
  </si>
  <si>
    <t>425-647-3954</t>
  </si>
  <si>
    <t>https://web.pdc.wa.gov/rptimg/default.aspx?docid=4558689</t>
  </si>
  <si>
    <t>ANITA BARUAH</t>
  </si>
  <si>
    <t>ca-2016-4387</t>
  </si>
  <si>
    <t>DUNSH2 291</t>
  </si>
  <si>
    <t>DUNSHEE HANS M (HANS DUNSHEE)</t>
  </si>
  <si>
    <t>hansdunshee@comcast.net</t>
  </si>
  <si>
    <t>360-568-5204</t>
  </si>
  <si>
    <t>https://web.pdc.wa.gov/rptimg/default.aspx?docid=4561881</t>
  </si>
  <si>
    <t>ca-2018-142</t>
  </si>
  <si>
    <t>John Thompson (JOHN THOMPSON)</t>
  </si>
  <si>
    <t>electjohnthompson@gmail.com</t>
  </si>
  <si>
    <t>253-441-5624</t>
  </si>
  <si>
    <t>https://web.pdc.wa.gov/rptimg/default.aspx?docid=4727129</t>
  </si>
  <si>
    <t>JOHN THOMPSON</t>
  </si>
  <si>
    <t>ca-2018-931</t>
  </si>
  <si>
    <t>URBAM  238</t>
  </si>
  <si>
    <t>Mike Urban (MIKE URBAN)</t>
  </si>
  <si>
    <t>PO BOX 1227</t>
  </si>
  <si>
    <t>MURB@ELECTMIKEURBAN.COM</t>
  </si>
  <si>
    <t>murb@electmikeurban.com</t>
  </si>
  <si>
    <t>360-420-4242</t>
  </si>
  <si>
    <t>SKAGIT CO</t>
  </si>
  <si>
    <t>360-333-2600</t>
  </si>
  <si>
    <t>https://web.pdc.wa.gov/rptimg/default.aspx?docid=4726121</t>
  </si>
  <si>
    <t>JILL ROUW</t>
  </si>
  <si>
    <t>ca-2018-232</t>
  </si>
  <si>
    <t>Lemuel W. Charleston (LEMUEL CHARLESTON)</t>
  </si>
  <si>
    <t>meenue@hotmail.com</t>
  </si>
  <si>
    <t>206-930-9856</t>
  </si>
  <si>
    <t>https://web.pdc.wa.gov/rptimg/default.aspx?docid=4726723</t>
  </si>
  <si>
    <t>ANDY LO</t>
  </si>
  <si>
    <t>ca-2016-4732</t>
  </si>
  <si>
    <t>Jim Moeller (JAMESQ MOELLER)</t>
  </si>
  <si>
    <t>electjim@jimmoeller.org</t>
  </si>
  <si>
    <t>360-903-5115</t>
  </si>
  <si>
    <t>https://web.pdc.wa.gov/rptimg/default.aspx?docid=4519840</t>
  </si>
  <si>
    <t>JANET JAMES</t>
  </si>
  <si>
    <t>ca-2018-590</t>
  </si>
  <si>
    <t>DEALD  347</t>
  </si>
  <si>
    <t>Donna J. Deal (DONNA DEAL)</t>
  </si>
  <si>
    <t>DJCJDEAL@YAHOO.COM</t>
  </si>
  <si>
    <t>djcjdeal@yahoo.com</t>
  </si>
  <si>
    <t>509-843-3819</t>
  </si>
  <si>
    <t>GARFIELD CO</t>
  </si>
  <si>
    <t>https://web.pdc.wa.gov/rptimg/default.aspx?docid=4725641</t>
  </si>
  <si>
    <t>DONNA DEAL</t>
  </si>
  <si>
    <t>ca-2018-293</t>
  </si>
  <si>
    <t>Justin C. Boneau (JUSTIN BONEAU)</t>
  </si>
  <si>
    <t>jboneau@gmail.com</t>
  </si>
  <si>
    <t>360-929-2851</t>
  </si>
  <si>
    <t>https://web.pdc.wa.gov/rptimg/default.aspx?docid=4724640</t>
  </si>
  <si>
    <t>ca-2018-925</t>
  </si>
  <si>
    <t>POWEN  250</t>
  </si>
  <si>
    <t>Nicholas (Nick) Power (NICHOLAS POWER)</t>
  </si>
  <si>
    <t>3660 BEAVERTON VALLEY ROAD</t>
  </si>
  <si>
    <t>NICKPOWERFORPROSECUTOR@GMAIL.COM</t>
  </si>
  <si>
    <t>nickpowerforprosecutor@gmail.com</t>
  </si>
  <si>
    <t>360-298-0464</t>
  </si>
  <si>
    <t>SAN JUAN CO</t>
  </si>
  <si>
    <t>https://web.pdc.wa.gov/rptimg/default.aspx?docid=4724766</t>
  </si>
  <si>
    <t>NICHOLAS POWER</t>
  </si>
  <si>
    <t>ca-2018-628</t>
  </si>
  <si>
    <t>Craig Durgan (CRAIG DURGAN)</t>
  </si>
  <si>
    <t>PO BOX 1328</t>
  </si>
  <si>
    <t>electcraigdurgan@gmail.com</t>
  </si>
  <si>
    <t>360-437-4127</t>
  </si>
  <si>
    <t>https://web.pdc.wa.gov/rptimg/default.aspx?docid=4724314</t>
  </si>
  <si>
    <t>CRAIG DURGAN</t>
  </si>
  <si>
    <t>ca-2014-7073</t>
  </si>
  <si>
    <t>KLERK  376</t>
  </si>
  <si>
    <t>KLER KATHLEEN A (KATHLEEN KLER)</t>
  </si>
  <si>
    <t>PO BOX 0264</t>
  </si>
  <si>
    <t>98376-0264</t>
  </si>
  <si>
    <t>KATHLEENKLER2014@GMAIL.COM</t>
  </si>
  <si>
    <t>kklervoyant@gmail.com</t>
  </si>
  <si>
    <t>360-643-3555</t>
  </si>
  <si>
    <t>255 CASCARA DR.</t>
  </si>
  <si>
    <t>360-774-0210</t>
  </si>
  <si>
    <t>https://web.pdc.wa.gov/rptimg/default.aspx?docid=3753605</t>
  </si>
  <si>
    <t>CASSANDRA BROTHERTON</t>
  </si>
  <si>
    <t>ca-2018-811</t>
  </si>
  <si>
    <t>LEACV  631</t>
  </si>
  <si>
    <t>Virginia A. Leach (VIRGINIA LEACH)</t>
  </si>
  <si>
    <t>PO BOX 888</t>
  </si>
  <si>
    <t>vbasil1292@gmail.com</t>
  </si>
  <si>
    <t>360-942-9285</t>
  </si>
  <si>
    <t>PACIFIC CO</t>
  </si>
  <si>
    <t>360-942-8131</t>
  </si>
  <si>
    <t>https://web.pdc.wa.gov/rptimg/default.aspx?docid=4723335</t>
  </si>
  <si>
    <t>JOSEPH BASIL</t>
  </si>
  <si>
    <t>ca-2018-311</t>
  </si>
  <si>
    <t>Manka Dhingra (MANKA DHINGRA)</t>
  </si>
  <si>
    <t>manka@electmanka.com</t>
  </si>
  <si>
    <t>425-270-8660</t>
  </si>
  <si>
    <t>https://web.pdc.wa.gov/rptimg/default.aspx?docid=4723052</t>
  </si>
  <si>
    <t>ASHLEY JACKSON</t>
  </si>
  <si>
    <t>ca-2018-156</t>
  </si>
  <si>
    <t>Beth Doglio (BETH DOGLIO)</t>
  </si>
  <si>
    <t>bethdoglio@comcast.net</t>
  </si>
  <si>
    <t>360-570-8804</t>
  </si>
  <si>
    <t>https://web.pdc.wa.gov/rptimg/default.aspx?docid=4717467</t>
  </si>
  <si>
    <t>ca-2018-88</t>
  </si>
  <si>
    <t>Matthew Sutherland (MATTHEW SUTHERLAND)</t>
  </si>
  <si>
    <t>matthew@sutherlandforwa.com</t>
  </si>
  <si>
    <t>509-619-6844</t>
  </si>
  <si>
    <t>https://web.pdc.wa.gov/rptimg/default.aspx?docid=4713975</t>
  </si>
  <si>
    <t>JOSHUA MAASBERG</t>
  </si>
  <si>
    <t>ca-2018-798</t>
  </si>
  <si>
    <t>PLATB  840</t>
  </si>
  <si>
    <t>Branden E. Platter (BRANDEN PLATTER)</t>
  </si>
  <si>
    <t>PO BOX 3909</t>
  </si>
  <si>
    <t>PROSECUTORPLATTER@GMAIL.COM</t>
  </si>
  <si>
    <t>prosecutorplatter@gmail.com</t>
  </si>
  <si>
    <t>253-241-5943</t>
  </si>
  <si>
    <t>OKANOGAN CO</t>
  </si>
  <si>
    <t>https://web.pdc.wa.gov/rptimg/default.aspx?docid=4701892</t>
  </si>
  <si>
    <t>BRANDEN PLATTER</t>
  </si>
  <si>
    <t>ca-2016-4366</t>
  </si>
  <si>
    <t>VALENTINE BROOKE N (BROOKE VALENTINE)</t>
  </si>
  <si>
    <t>wavalentine@msn.com</t>
  </si>
  <si>
    <t>206-271-5137</t>
  </si>
  <si>
    <t>253-315-0776</t>
  </si>
  <si>
    <t>https://web.pdc.wa.gov/rptimg/default.aspx?docid=4545992</t>
  </si>
  <si>
    <t>JULIET PERRY</t>
  </si>
  <si>
    <t>ca-2018-944</t>
  </si>
  <si>
    <t>BRUNJ  273</t>
  </si>
  <si>
    <t>Jackie Brunson (JACKIE BRUNSON)</t>
  </si>
  <si>
    <t>5378 DUSTY LANE</t>
  </si>
  <si>
    <t>JACKIEB4TREASURER@GMAIL.COM</t>
  </si>
  <si>
    <t>jebrunson123@gmail.com</t>
  </si>
  <si>
    <t>360-391-7183</t>
  </si>
  <si>
    <t>COUNTY TREASURER</t>
  </si>
  <si>
    <t>https://web.pdc.wa.gov/rptimg/default.aspx?docid=4707812</t>
  </si>
  <si>
    <t>JACKIE BRUNSON</t>
  </si>
  <si>
    <t>ca-2018-933</t>
  </si>
  <si>
    <t>BEATM  273</t>
  </si>
  <si>
    <t>Melissa Beaton (MELISSA BEATON)</t>
  </si>
  <si>
    <t>3906 FOXGLOVE CIRCLE</t>
  </si>
  <si>
    <t>melissabeaton@comcast.net</t>
  </si>
  <si>
    <t>360-630-7070</t>
  </si>
  <si>
    <t>360-899-6285</t>
  </si>
  <si>
    <t>https://web.pdc.wa.gov/rptimg/default.aspx?docid=4706777</t>
  </si>
  <si>
    <t>MIKE OLDOW</t>
  </si>
  <si>
    <t>ca-2018-673</t>
  </si>
  <si>
    <t>ANDRP  367</t>
  </si>
  <si>
    <t>Paul Andrews (PAUL ANDREWS)</t>
  </si>
  <si>
    <t>6945 CLOVER VALLEY ROAD SE</t>
  </si>
  <si>
    <t>ELECTPAULANDREWS@GMAIL.COM</t>
  </si>
  <si>
    <t>electpaulandrews@gmail.com</t>
  </si>
  <si>
    <t>360-620-9034</t>
  </si>
  <si>
    <t>1109 136TH STEET NW</t>
  </si>
  <si>
    <t>253-651-2571</t>
  </si>
  <si>
    <t>https://web.pdc.wa.gov/rptimg/default.aspx?docid=4705274</t>
  </si>
  <si>
    <t>STEVE SCHUNZEL</t>
  </si>
  <si>
    <t>ca-2018-64</t>
  </si>
  <si>
    <t>Dave Wilson (DAVID WILSON)</t>
  </si>
  <si>
    <t>dave@electdavewilson.com</t>
  </si>
  <si>
    <t>509-263-1634</t>
  </si>
  <si>
    <t>https://web.pdc.wa.gov/rptimg/default.aspx?docid=4704029</t>
  </si>
  <si>
    <t>BARBARA MARNEY</t>
  </si>
  <si>
    <t>ca-2018-987</t>
  </si>
  <si>
    <t>MENSS  502</t>
  </si>
  <si>
    <t>Samuel Tye Menser (SAMUEL MENSER)</t>
  </si>
  <si>
    <t>120 STATE AVE. NW #300</t>
  </si>
  <si>
    <t>TYEFORTHURSTON@GMAIL.COM</t>
  </si>
  <si>
    <t>tyeforthurston@gmail.com</t>
  </si>
  <si>
    <t>360-352-3002</t>
  </si>
  <si>
    <t>THURSTON CO</t>
  </si>
  <si>
    <t>707 FREDRICK ST NE</t>
  </si>
  <si>
    <t>https://web.pdc.wa.gov/rptimg/default.aspx?docid=4701703</t>
  </si>
  <si>
    <t>JORDAN MORRIS</t>
  </si>
  <si>
    <t>ca-2018-674</t>
  </si>
  <si>
    <t>SONNA  409</t>
  </si>
  <si>
    <t>Alison H Sonntag (ALISON SONNTAG)</t>
  </si>
  <si>
    <t>6939 SE GRANT STREET</t>
  </si>
  <si>
    <t>RETAINSONNTAGCLERK@GMAIL.COM</t>
  </si>
  <si>
    <t>alisonsonntag@yahoo.com</t>
  </si>
  <si>
    <t>253-370-3644</t>
  </si>
  <si>
    <t>6939 SE GRANT ST</t>
  </si>
  <si>
    <t>https://web.pdc.wa.gov/rptimg/default.aspx?docid=4698454</t>
  </si>
  <si>
    <t>LORRIE BROWN</t>
  </si>
  <si>
    <t>ca-2018-129</t>
  </si>
  <si>
    <t>James Tolson (JAMES TOLSON)</t>
  </si>
  <si>
    <t>jamestolson84@gmail.com</t>
  </si>
  <si>
    <t>360-771-8496</t>
  </si>
  <si>
    <t>1313 E FOOTHILL BLVD</t>
  </si>
  <si>
    <t>SAN LUIS OBISPO</t>
  </si>
  <si>
    <t>480-415-6818</t>
  </si>
  <si>
    <t>https://web.pdc.wa.gov/rptimg/default.aspx?docid=4694717</t>
  </si>
  <si>
    <t>JACOB READ</t>
  </si>
  <si>
    <t>ca-2018-334</t>
  </si>
  <si>
    <t>Vandana Slatter (VANDANA SLATTER)</t>
  </si>
  <si>
    <t>friendsofvandanaslatter@gmail.com</t>
  </si>
  <si>
    <t>425-777-0579</t>
  </si>
  <si>
    <t>https://web.pdc.wa.gov/rptimg/default.aspx?docid=4693754</t>
  </si>
  <si>
    <t>ca-2018-182</t>
  </si>
  <si>
    <t>laurie@lauriejinkins.com</t>
  </si>
  <si>
    <t>https://web.pdc.wa.gov/rptimg/default.aspx?docid=4626886</t>
  </si>
  <si>
    <t>MELISSA PFEIFER</t>
  </si>
  <si>
    <t>ca-2018-215</t>
  </si>
  <si>
    <t>friendsforcindyryu@yahoo.com</t>
  </si>
  <si>
    <t>https://web.pdc.wa.gov/rptimg/default.aspx?docid=4623887</t>
  </si>
  <si>
    <t>ca-2018-1994</t>
  </si>
  <si>
    <t>CLIBBORN JUDITH R (JUDY CLIBBORN)</t>
  </si>
  <si>
    <t>jclibborn@comcast.net</t>
  </si>
  <si>
    <t>206-232-8941</t>
  </si>
  <si>
    <t>https://web.pdc.wa.gov/rptimg/default.aspx?docid=4623851</t>
  </si>
  <si>
    <t>ca-2017-2577</t>
  </si>
  <si>
    <t>KINGA  293</t>
  </si>
  <si>
    <t>KING ANGIE M (ANGIE KING)</t>
  </si>
  <si>
    <t>Angiek3@comcast.net</t>
  </si>
  <si>
    <t>angiek3@comcast.net</t>
  </si>
  <si>
    <t>425-344-8657</t>
  </si>
  <si>
    <t>SCHOOL DIRECTOR</t>
  </si>
  <si>
    <t>SULTAN SD 311</t>
  </si>
  <si>
    <t>https://web.pdc.wa.gov/rptimg/default.aspx?docid=4651817</t>
  </si>
  <si>
    <t>ANGIE KING</t>
  </si>
  <si>
    <t>ca-2017-2850</t>
  </si>
  <si>
    <t>CURTN  250</t>
  </si>
  <si>
    <t>CURTIS NEIL D (NEIL CURTIS)</t>
  </si>
  <si>
    <t>685 SPRING ST #265</t>
  </si>
  <si>
    <t>Ncurtis@me.com</t>
  </si>
  <si>
    <t>ncurtis@me.com</t>
  </si>
  <si>
    <t>360-298-0957</t>
  </si>
  <si>
    <t>SAN JUAN ISL SD 149</t>
  </si>
  <si>
    <t>https://web.pdc.wa.gov/rptimg/default.aspx?docid=4661311</t>
  </si>
  <si>
    <t>NEIL CURTIS</t>
  </si>
  <si>
    <t>ca-2016-4625</t>
  </si>
  <si>
    <t>SAYAD  584</t>
  </si>
  <si>
    <t>SAYAN DOUGLAS E (DOUGLAS SAYAN)</t>
  </si>
  <si>
    <t>360 E LIBBY RD</t>
  </si>
  <si>
    <t>sayanglenn@aol.com</t>
  </si>
  <si>
    <t>360-426-7440</t>
  </si>
  <si>
    <t>PARK &amp; RECREATION COMMISSIONER</t>
  </si>
  <si>
    <t>MASON CO METROPOLITAN PARK DIST</t>
  </si>
  <si>
    <t>https://web.pdc.wa.gov/rptimg/default.aspx?docid=4610791</t>
  </si>
  <si>
    <t>DOUGLAS SAYAN</t>
  </si>
  <si>
    <t>ca-2017-3474</t>
  </si>
  <si>
    <t>FOSSJ  198</t>
  </si>
  <si>
    <t>FOSSOS JAMES A (JAMES FOSSOS)</t>
  </si>
  <si>
    <t>20730 7TH AVENUE S</t>
  </si>
  <si>
    <t>jafossos@gmail.com</t>
  </si>
  <si>
    <t>206-518-7075</t>
  </si>
  <si>
    <t>FIRE COMMISSIONER</t>
  </si>
  <si>
    <t>SOUTH KING FIRE &amp; RESCUE</t>
  </si>
  <si>
    <t>https://web.pdc.wa.gov/rptimg/default.aspx?docid=4655963</t>
  </si>
  <si>
    <t>JAMES FOSSOS</t>
  </si>
  <si>
    <t>ca-2017-3533</t>
  </si>
  <si>
    <t>NIEBJ  802</t>
  </si>
  <si>
    <t>NIEBORSKY JACK C (JACK NIEBORSKY)</t>
  </si>
  <si>
    <t>717 VISTA VIEW PLACE</t>
  </si>
  <si>
    <t>jack@nieborsky.net</t>
  </si>
  <si>
    <t>509-885-0107</t>
  </si>
  <si>
    <t>EASTMONT SD 206</t>
  </si>
  <si>
    <t>https://web.pdc.wa.gov/rptimg/default.aspx?docid=4649908</t>
  </si>
  <si>
    <t>JACK NIEBORSKY</t>
  </si>
  <si>
    <t>ca-2017-3133</t>
  </si>
  <si>
    <t>HILLJ  682</t>
  </si>
  <si>
    <t>HILL JOSEPH K (JOSEPH HILL)</t>
  </si>
  <si>
    <t>3407 NORTHEAST 165TH AVENUE</t>
  </si>
  <si>
    <t>josephkhill995@yahoo.com</t>
  </si>
  <si>
    <t>843-469-4435</t>
  </si>
  <si>
    <t>CLARK FIRE PROT DIST 05</t>
  </si>
  <si>
    <t>843-469-3099</t>
  </si>
  <si>
    <t>https://web.pdc.wa.gov/rptimg/default.aspx?docid=4648933</t>
  </si>
  <si>
    <t>SHELBE HILL</t>
  </si>
  <si>
    <t>ca-2017-2369</t>
  </si>
  <si>
    <t>PEANT  031</t>
  </si>
  <si>
    <t>PEANG TEPILEAKHENA (TEPILEAKHENA PEANG)</t>
  </si>
  <si>
    <t>19371 113TH PLACE SE</t>
  </si>
  <si>
    <t>ETPeang@gmail.com</t>
  </si>
  <si>
    <t>etpeang@gmail.com</t>
  </si>
  <si>
    <t>425-234-3276</t>
  </si>
  <si>
    <t>CITY OF KENT</t>
  </si>
  <si>
    <t>https://web.pdc.wa.gov/rptimg/default.aspx?docid=4647901</t>
  </si>
  <si>
    <t>TEPILEAKHENA PEANG</t>
  </si>
  <si>
    <t>ca-2013-8553</t>
  </si>
  <si>
    <t>SANDM  368</t>
  </si>
  <si>
    <t>SANDOVAL K MICHELLE  (MICHELLE  SANDOVAL)</t>
  </si>
  <si>
    <t>686 ROOSEVELT STREET</t>
  </si>
  <si>
    <t>PORT TOWNSEND</t>
  </si>
  <si>
    <t>martygay@me.com</t>
  </si>
  <si>
    <t>sandoval@olympus.net</t>
  </si>
  <si>
    <t>360-981-6562</t>
  </si>
  <si>
    <t>CITY OF PORT TOWNSEND</t>
  </si>
  <si>
    <t>https://web.pdc.wa.gov/rptimg/default.aspx?docid=3395474</t>
  </si>
  <si>
    <t>MARTY  GAY</t>
  </si>
  <si>
    <t>ca-2017-2183</t>
  </si>
  <si>
    <t>KARLBERG DOUGLAS F (DOUGLAS KARLBERG)</t>
  </si>
  <si>
    <t>107 FAIRSIDE DRIVE, UNIT 14</t>
  </si>
  <si>
    <t>douglaskarlberg@yahoo.com</t>
  </si>
  <si>
    <t>360-961-2618</t>
  </si>
  <si>
    <t>PORT OF BELLINGHAM</t>
  </si>
  <si>
    <t>4682 WYNN ROAD</t>
  </si>
  <si>
    <t>360-319-8287</t>
  </si>
  <si>
    <t>https://web.pdc.wa.gov/rptimg/default.aspx?docid=4647681</t>
  </si>
  <si>
    <t>NATALIE MCCLENDON</t>
  </si>
  <si>
    <t>ca-2017-3387</t>
  </si>
  <si>
    <t>SHEPM  225</t>
  </si>
  <si>
    <t>SHEPARD MICHAEL A (MICHAEL SHEPARD)</t>
  </si>
  <si>
    <t>2516 KULSHAN ST</t>
  </si>
  <si>
    <t>SHEPARD4PORT@GMAIL.COM</t>
  </si>
  <si>
    <t>michaelshepard@gmail.com</t>
  </si>
  <si>
    <t>360-594-1784</t>
  </si>
  <si>
    <t>1900 MADISON ST</t>
  </si>
  <si>
    <t>360-306-7242</t>
  </si>
  <si>
    <t>https://web.pdc.wa.gov/rptimg/default.aspx?docid=4647509</t>
  </si>
  <si>
    <t>KATHRYN HORNE</t>
  </si>
  <si>
    <t>ca-2013-8715</t>
  </si>
  <si>
    <t>BROOV  584</t>
  </si>
  <si>
    <t>BROOKS VIRGINIA G (VIRGINIA BROOKS)</t>
  </si>
  <si>
    <t>2001 SHERWOOD LN</t>
  </si>
  <si>
    <t>gingerbe@hctc.com</t>
  </si>
  <si>
    <t>360-426-4840</t>
  </si>
  <si>
    <t>MASON CO</t>
  </si>
  <si>
    <t>P O BOX 806</t>
  </si>
  <si>
    <t>360-426-0214</t>
  </si>
  <si>
    <t>https://web.pdc.wa.gov/rptimg/default.aspx?docid=3411759</t>
  </si>
  <si>
    <t>GERALDINE BURT</t>
  </si>
  <si>
    <t>ca-2017-2075</t>
  </si>
  <si>
    <t>ROBEJ  108</t>
  </si>
  <si>
    <t>ROBERTS JASON B (JASON ROBERTS)</t>
  </si>
  <si>
    <t>P.O. BOX 80242</t>
  </si>
  <si>
    <t>ROBERTS.CAMPAIGN.2017@GMAIL.COM</t>
  </si>
  <si>
    <t>roberts.campaign.2017@gmail.com</t>
  </si>
  <si>
    <t>206-931-0775</t>
  </si>
  <si>
    <t>206-355-9533</t>
  </si>
  <si>
    <t>https://web.pdc.wa.gov/rptimg/default.aspx?docid=4628406</t>
  </si>
  <si>
    <t>JASON ROBERTS</t>
  </si>
  <si>
    <t>ca-2017-3494</t>
  </si>
  <si>
    <t>FOGOS  584</t>
  </si>
  <si>
    <t>Sharon K. (Moore) Fogo (SHARON FOGO)</t>
  </si>
  <si>
    <t>750 W GOLDEN PHEASANT RD</t>
  </si>
  <si>
    <t>sharonfogo@yahoo.com</t>
  </si>
  <si>
    <t>360-791-0711</t>
  </si>
  <si>
    <t>14205 MILITARY RD SE</t>
  </si>
  <si>
    <t>360-791-6690</t>
  </si>
  <si>
    <t>https://web.pdc.wa.gov/rptimg/default.aspx?docid=4622826</t>
  </si>
  <si>
    <t>LORRAINE  MOORE</t>
  </si>
  <si>
    <t>ca-2017-3056</t>
  </si>
  <si>
    <t>KLUCR  127</t>
  </si>
  <si>
    <t>KLUCK ROGER E (ROGER KLUCK)</t>
  </si>
  <si>
    <t>P.O. BOX 17701</t>
  </si>
  <si>
    <t>KLUCKFORSEATTLECOUNCIL@GMAIL.COM</t>
  </si>
  <si>
    <t>rkluck@comcast.net</t>
  </si>
  <si>
    <t>206-856-4444</t>
  </si>
  <si>
    <t>8023 10TH AVENUE NW</t>
  </si>
  <si>
    <t>https://web.pdc.wa.gov/rptimg/default.aspx?docid=4622633</t>
  </si>
  <si>
    <t>ROGER KLUCK</t>
  </si>
  <si>
    <t>ca-2016-4221</t>
  </si>
  <si>
    <t>STILLINGS JOHN S (JOHN STILLINGS)</t>
  </si>
  <si>
    <t>sundancejs@comcast.net</t>
  </si>
  <si>
    <t>206-440-0708</t>
  </si>
  <si>
    <t>https://web.pdc.wa.gov/rptimg/default.aspx?docid=4593760</t>
  </si>
  <si>
    <t>JOHN STILLINGS</t>
  </si>
  <si>
    <t>ca-2016-4326</t>
  </si>
  <si>
    <t>GEORGEN ERIN B (ERIN GEORGEN)</t>
  </si>
  <si>
    <t>erin.georgen@gmail.com</t>
  </si>
  <si>
    <t>509-931-0460</t>
  </si>
  <si>
    <t>https://web.pdc.wa.gov/rptimg/default.aspx?docid=4590753</t>
  </si>
  <si>
    <t>ERIN GEORGEN</t>
  </si>
  <si>
    <t>ca-2016-4422</t>
  </si>
  <si>
    <t>DEAL JAMES R (JAMES ROBERT DEAL)</t>
  </si>
  <si>
    <t>james@jamesdeal.com</t>
  </si>
  <si>
    <t>425-771-1110</t>
  </si>
  <si>
    <t>https://web.pdc.wa.gov/rptimg/default.aspx?docid=4581090</t>
  </si>
  <si>
    <t>JAMES ROBERT DEAL</t>
  </si>
  <si>
    <t>ca-2016-4404</t>
  </si>
  <si>
    <t>DOWNING GARY W (GARY DOWNING)</t>
  </si>
  <si>
    <t>friskynana@charter.net</t>
  </si>
  <si>
    <t>509-528-5455</t>
  </si>
  <si>
    <t>4104 W PEARL ST</t>
  </si>
  <si>
    <t>https://web.pdc.wa.gov/rptimg/default.aspx?docid=4580508</t>
  </si>
  <si>
    <t>LYNN D SPICER</t>
  </si>
  <si>
    <t>ca-2016-4426</t>
  </si>
  <si>
    <t>Jeannie Darneille (JEANNIE DARNEILLE)</t>
  </si>
  <si>
    <t>vote4jeannie@aol.com</t>
  </si>
  <si>
    <t>253-576-4086</t>
  </si>
  <si>
    <t>https://web.pdc.wa.gov/rptimg/default.aspx?docid=4578178</t>
  </si>
  <si>
    <t>ca-2016-4391</t>
  </si>
  <si>
    <t>EGAN JOSHUA D (JOSHUA EGAN)</t>
  </si>
  <si>
    <t>joshuaegan656@gmail.com</t>
  </si>
  <si>
    <t>360-823-9296</t>
  </si>
  <si>
    <t>15706 NE 36TH ST</t>
  </si>
  <si>
    <t>https://web.pdc.wa.gov/rptimg/default.aspx?docid=4575252</t>
  </si>
  <si>
    <t>AUSTIN SMITH</t>
  </si>
  <si>
    <t>ca-2016-4313</t>
  </si>
  <si>
    <t>GIROUX ANNE S (ANNE GIROUX)</t>
  </si>
  <si>
    <t>annegiroux.2013@gmail.com</t>
  </si>
  <si>
    <t>253-442-7232</t>
  </si>
  <si>
    <t>https://web.pdc.wa.gov/rptimg/default.aspx?docid=4574564</t>
  </si>
  <si>
    <t>ANNE GIROUX</t>
  </si>
  <si>
    <t>ca-2016-4074</t>
  </si>
  <si>
    <t>SMITH DANIEL T (DANIEL SMITH)</t>
  </si>
  <si>
    <t>DanielSmith9th@gmail.com</t>
  </si>
  <si>
    <t>danielsmith9th@gmail.com</t>
  </si>
  <si>
    <t>206-406-0823</t>
  </si>
  <si>
    <t>https://web.pdc.wa.gov/rptimg/default.aspx?docid=4574129</t>
  </si>
  <si>
    <t>DANIEL SMITH</t>
  </si>
  <si>
    <t>ca-2016-4721</t>
  </si>
  <si>
    <t>MOREAU-COOK AARON J (AARON MOREAU-COOK)</t>
  </si>
  <si>
    <t>vote@moreau.us</t>
  </si>
  <si>
    <t>aaron@moreau.us</t>
  </si>
  <si>
    <t>425-919-4000</t>
  </si>
  <si>
    <t>https://web.pdc.wa.gov/rptimg/default.aspx?docid=4571883</t>
  </si>
  <si>
    <t>AARON MOREAU-COOK</t>
  </si>
  <si>
    <t>ca-2016-4340</t>
  </si>
  <si>
    <t>Rebecca Francik (REBECCA FRANCIK)</t>
  </si>
  <si>
    <t>rfrancik@charter.net</t>
  </si>
  <si>
    <t>509-947-7164</t>
  </si>
  <si>
    <t>https://web.pdc.wa.gov/rptimg/default.aspx?docid=4571774</t>
  </si>
  <si>
    <t>JEANNE LEGAULT</t>
  </si>
  <si>
    <t>ca-2016-4342</t>
  </si>
  <si>
    <t>FORBES MICHAEL S (MICHAEL FORBES)</t>
  </si>
  <si>
    <t>scott@scottforbes.net</t>
  </si>
  <si>
    <t>206-369-0284</t>
  </si>
  <si>
    <t>253-441-8339</t>
  </si>
  <si>
    <t>https://web.pdc.wa.gov/rptimg/default.aspx?docid=4571450</t>
  </si>
  <si>
    <t>ALEX VAN PUTTEN</t>
  </si>
  <si>
    <t>ca-2016-4211</t>
  </si>
  <si>
    <t>SULLD  368</t>
  </si>
  <si>
    <t>SULLIVAN DAVID W (DAVID SULLIVAN)</t>
  </si>
  <si>
    <t>1240 W SIMS WAY #69</t>
  </si>
  <si>
    <t>gk@krentzman.com</t>
  </si>
  <si>
    <t>360-643-3195</t>
  </si>
  <si>
    <t>1240 W SIMS WAY #127</t>
  </si>
  <si>
    <t>360-531-4003</t>
  </si>
  <si>
    <t>https://web.pdc.wa.gov/rptimg/default.aspx?docid=4557910</t>
  </si>
  <si>
    <t>GAIL KRENTZMAN</t>
  </si>
  <si>
    <t>ca-2016-4653</t>
  </si>
  <si>
    <t>AYERK  577</t>
  </si>
  <si>
    <t>AYERS KENNY D (KENNY AYERS)</t>
  </si>
  <si>
    <t>P.O. BOX 1012</t>
  </si>
  <si>
    <t>cccayers@centurytel.net</t>
  </si>
  <si>
    <t>360-934-5306</t>
  </si>
  <si>
    <t>PUBLIC UTILITY COMMISSIONER</t>
  </si>
  <si>
    <t>PACIFIC PUD 02 - ELE</t>
  </si>
  <si>
    <t>130 COSSET LANE</t>
  </si>
  <si>
    <t>https://web.pdc.wa.gov/rptimg/default.aspx?docid=4555478</t>
  </si>
  <si>
    <t>LISA AYERS</t>
  </si>
  <si>
    <t>ca-2016-4339</t>
  </si>
  <si>
    <t>Noel C. Frame (NOEL FRAME)</t>
  </si>
  <si>
    <t>manager@noelframe.com</t>
  </si>
  <si>
    <t>206-701-0344</t>
  </si>
  <si>
    <t>https://web.pdc.wa.gov/rptimg/default.aspx?filerid_election_year=FRAMN%20%20111%3A%7C%3A2016</t>
  </si>
  <si>
    <t>SUZANNE NAUGHTON</t>
  </si>
  <si>
    <t>ca-2016-4106</t>
  </si>
  <si>
    <t>LOVICK JOHNNY R (JOHNNY LOVICK)</t>
  </si>
  <si>
    <t>johnlovick@frontier.com</t>
  </si>
  <si>
    <t>425-750-0306</t>
  </si>
  <si>
    <t>425-328-4990</t>
  </si>
  <si>
    <t>https://web.pdc.wa.gov/rptimg/default.aspx?docid=4546664</t>
  </si>
  <si>
    <t>SABRINA COMBS</t>
  </si>
  <si>
    <t>ca-2016-4473</t>
  </si>
  <si>
    <t>Frank V Chopp (FRANK CHOPP)</t>
  </si>
  <si>
    <t>info@frankchopp.com</t>
  </si>
  <si>
    <t>206-381-1220</t>
  </si>
  <si>
    <t>https://web.pdc.wa.gov/rptimg/default.aspx?filerid_election_year=CHOPF%20%20103%3A%7C%3A2016</t>
  </si>
  <si>
    <t>ca-2016-4139</t>
  </si>
  <si>
    <t>Connie J Ladenburg (CONNIE LADENBURG)</t>
  </si>
  <si>
    <t>7301 SOUTH ALASKA</t>
  </si>
  <si>
    <t>connie@ladenburg.org</t>
  </si>
  <si>
    <t>253-241-1311</t>
  </si>
  <si>
    <t>705 9TH STREET</t>
  </si>
  <si>
    <t>253-573-1700</t>
  </si>
  <si>
    <t>https://web.pdc.wa.gov/rptimg/default.aspx?docid=4540046</t>
  </si>
  <si>
    <t>JOHN LADENBURG JR.</t>
  </si>
  <si>
    <t>ca-2016-4691</t>
  </si>
  <si>
    <t>Mike Sells (MICHAEL SELLS)</t>
  </si>
  <si>
    <t>98206-2395</t>
  </si>
  <si>
    <t>mikesells@aol.com</t>
  </si>
  <si>
    <t>425-327-4561</t>
  </si>
  <si>
    <t>425-257-1665</t>
  </si>
  <si>
    <t>https://web.pdc.wa.gov/rptimg/default.aspx?filerid_election_year=SELLM%20%20201%3A%7C%3A2016</t>
  </si>
  <si>
    <t>LYLE RYAN</t>
  </si>
  <si>
    <t>ca-2016-4350</t>
  </si>
  <si>
    <t>Joe Fitzgibbon (JOSEPH FITZGIBBON)</t>
  </si>
  <si>
    <t>jcfitzgibbon@gmail.com</t>
  </si>
  <si>
    <t>360-362-3180</t>
  </si>
  <si>
    <t>https://web.pdc.wa.gov/rptimg/default.aspx?filerid_election_year=FITZJ%20%20166%3A%7C%3A2016</t>
  </si>
  <si>
    <t>JAY PETTERSON</t>
  </si>
  <si>
    <t>ca-2016-4617</t>
  </si>
  <si>
    <t>Eric Pettigrew (ERIC PETTIGREW)</t>
  </si>
  <si>
    <t>e.pettigrew@comcast.net</t>
  </si>
  <si>
    <t>206-320-8683</t>
  </si>
  <si>
    <t>https://web.pdc.wa.gov/rptimg/default.aspx?filerid_election_year=PETTE%20%20118%3A%7C%3A2016</t>
  </si>
  <si>
    <t>ca-2016-4457</t>
  </si>
  <si>
    <t>Annette M Cleveland (ANNETTE CLEVELAND)</t>
  </si>
  <si>
    <t>1111 MAIN STREET STE 400</t>
  </si>
  <si>
    <t>linda@currie-mclain.com</t>
  </si>
  <si>
    <t>360-695-1120</t>
  </si>
  <si>
    <t>https://web.pdc.wa.gov/rptimg/default.aspx?filerid_election_year=CLEVA%20%20660%3A%7C%3A2016</t>
  </si>
  <si>
    <t>LINDA MCLAIN</t>
  </si>
  <si>
    <t>ca-2016-4219</t>
  </si>
  <si>
    <t>Jay R Inslee (JAY INSLEE)</t>
  </si>
  <si>
    <t>info@jayinslee.com</t>
  </si>
  <si>
    <t>206-533-0575</t>
  </si>
  <si>
    <t>https://web.pdc.wa.gov/rptimg/default.aspx?filerid_election_year=INSLJ%20%20110%3A%7C%3A2016</t>
  </si>
  <si>
    <t>PHILIP LLOYD</t>
  </si>
  <si>
    <t>ca-2020-25973</t>
  </si>
  <si>
    <t>CLAUS R JOENS (Claus Joens)</t>
  </si>
  <si>
    <t>P.O. Box 36, 61140 State Route 20</t>
  </si>
  <si>
    <t>Marblemount</t>
  </si>
  <si>
    <t>claus.joens@protonmail.com</t>
  </si>
  <si>
    <t>740-641-5832</t>
  </si>
  <si>
    <t>206.335.8815</t>
  </si>
  <si>
    <t>https://apollo.pdc.wa.gov/public/registrations/registration?registration_id=19844</t>
  </si>
  <si>
    <t>ca-2019-1415</t>
  </si>
  <si>
    <t>HARRL  926</t>
  </si>
  <si>
    <t>HARRISON LACI</t>
  </si>
  <si>
    <t>306 E Capitol Ave</t>
  </si>
  <si>
    <t>Ellensburg</t>
  </si>
  <si>
    <t>laci.harrison@icloud.com</t>
  </si>
  <si>
    <t>https://apollo.pdc.wa.gov/public/registrations/registration?registration_id=15121</t>
  </si>
  <si>
    <t>Laci Harrison</t>
  </si>
  <si>
    <t>ca-2020-25558</t>
  </si>
  <si>
    <t>FEAGL--016</t>
  </si>
  <si>
    <t>LORI M FEAGAN (Lori Feagan)</t>
  </si>
  <si>
    <t>PO Box 815</t>
  </si>
  <si>
    <t>Spokane Valley</t>
  </si>
  <si>
    <t>contact@lorifeagan.com</t>
  </si>
  <si>
    <t>(509) 596-1461‬</t>
  </si>
  <si>
    <t>https://apollo.pdc.wa.gov/public/registrations/registration?registration_id=17906</t>
  </si>
  <si>
    <t>ca-2020-1124</t>
  </si>
  <si>
    <t>Mike Pellicciotti (MICHAEL PELLICCIOTTI)</t>
  </si>
  <si>
    <t>PFP SR</t>
  </si>
  <si>
    <t>https://apollo.pdc.wa.gov/public/registrations/registration?registration_id=15285</t>
  </si>
  <si>
    <t>ca-2019-1709</t>
  </si>
  <si>
    <t>LOVEE  221</t>
  </si>
  <si>
    <t>Liz Lovelett (LOVELETT ELIZABETH P)</t>
  </si>
  <si>
    <t>104 W Magnolia St #2433</t>
  </si>
  <si>
    <t>https://apollo.pdc.wa.gov/public/registrations/registration?registration_id=15222</t>
  </si>
  <si>
    <t>ca-2020-1255</t>
  </si>
  <si>
    <t>Lisa Z. Wellman (LISA WELLMAN)</t>
  </si>
  <si>
    <t>info@wellmanforsenate.com</t>
  </si>
  <si>
    <t>Seatte</t>
  </si>
  <si>
    <t>https://apollo.pdc.wa.gov/public/registrations/registration?registration_id=19874</t>
  </si>
  <si>
    <t>ca-2020-25417</t>
  </si>
  <si>
    <t>Mike Sells (MICHAEL S SELLS)</t>
  </si>
  <si>
    <t>https://apollo.pdc.wa.gov/public/registrations/registration?registration_id=17337</t>
  </si>
  <si>
    <t>MICHAEL S SELLS</t>
  </si>
  <si>
    <t>ca-2022-1067</t>
  </si>
  <si>
    <t>LIIAS MARKO S (MARKO LIIAS)</t>
  </si>
  <si>
    <t>markoliias@gmail.com</t>
  </si>
  <si>
    <t>https://apollo.pdc.wa.gov/public/registrations/registration?registration_id=17925</t>
  </si>
  <si>
    <t>ca-2020-19206</t>
  </si>
  <si>
    <t>REEDC--277</t>
  </si>
  <si>
    <t>Christopher Lane Reed (Chris "Barnavit" Reed)</t>
  </si>
  <si>
    <t>1773 SW Tahoe St</t>
  </si>
  <si>
    <t>Oak Harbor</t>
  </si>
  <si>
    <t>Washington</t>
  </si>
  <si>
    <t>chris.lane.reed2020@gmail.com</t>
  </si>
  <si>
    <t>barnavit@outlook.com</t>
  </si>
  <si>
    <t>https://apollo.pdc.wa.gov/public/registrations/registration?registration_id=15970</t>
  </si>
  <si>
    <t>Jessica Reed</t>
  </si>
  <si>
    <t>ca-2019-1766</t>
  </si>
  <si>
    <t>STONH  225</t>
  </si>
  <si>
    <t>Hannah E Stone (HANNAH STONE)</t>
  </si>
  <si>
    <t>114 W MAGNOLIA STREET, SUITE 400</t>
  </si>
  <si>
    <t>WARD1@VOTEHANNAHSTONE.COM</t>
  </si>
  <si>
    <t>leftcoaststone@gmail.com</t>
  </si>
  <si>
    <t>360-393-9296</t>
  </si>
  <si>
    <t>CITY OF BELLINGHAM</t>
  </si>
  <si>
    <t>6022 North Star Road</t>
  </si>
  <si>
    <t>Ferndale</t>
  </si>
  <si>
    <t>https://apollo.pdc.wa.gov/public/registrations/registration?registration_id=16128</t>
  </si>
  <si>
    <t>Katie Horne</t>
  </si>
  <si>
    <t>ca-2020-62557</t>
  </si>
  <si>
    <t>JAMEJ--687</t>
  </si>
  <si>
    <t>Jesse S James (Jesse James)</t>
  </si>
  <si>
    <t>PO Box 872512, 304 SE Hearthwood Blvd.</t>
  </si>
  <si>
    <t>Jesse@electjessejames.com</t>
  </si>
  <si>
    <t>jesse@electjessejames.com</t>
  </si>
  <si>
    <t>CLARK CO</t>
  </si>
  <si>
    <t>Heisson</t>
  </si>
  <si>
    <t>360-606-8185</t>
  </si>
  <si>
    <t>https://apollo.pdc.wa.gov/public/registrations/registration?registration_id=19938</t>
  </si>
  <si>
    <t>Derek Stanley Nies</t>
  </si>
  <si>
    <t>ca-2020-25365</t>
  </si>
  <si>
    <t>PRICH  236</t>
  </si>
  <si>
    <t>PRICE JOHNSON HELEN C (Helen Price Johnson)</t>
  </si>
  <si>
    <t>CTE HPJ</t>
  </si>
  <si>
    <t>PO Box 112</t>
  </si>
  <si>
    <t>Clinton</t>
  </si>
  <si>
    <t>helenpricejohnson2020@gmail.com</t>
  </si>
  <si>
    <t>360-391-0487</t>
  </si>
  <si>
    <t>425-749-2027</t>
  </si>
  <si>
    <t>https://apollo.pdc.wa.gov/public/registrations/registration?registration_id=17824</t>
  </si>
  <si>
    <t>Margaret Andersen</t>
  </si>
  <si>
    <t>ca-2020-25519</t>
  </si>
  <si>
    <t>P.O Box 1530</t>
  </si>
  <si>
    <t>Coupeville</t>
  </si>
  <si>
    <t>98239-9800</t>
  </si>
  <si>
    <t>electmelaniebacon@gmail.com</t>
  </si>
  <si>
    <t>https://apollo.pdc.wa.gov/public/registrations/registration?registration_id=17832</t>
  </si>
  <si>
    <t>Stacie Burgua</t>
  </si>
  <si>
    <t>ca-2019-1299</t>
  </si>
  <si>
    <t>DUNNM  203</t>
  </si>
  <si>
    <t>Megan Dunn (MEGAN DUNN)</t>
  </si>
  <si>
    <t>PO BOX 2551</t>
  </si>
  <si>
    <t>ELECTMEGAN@GMAIL.COM</t>
  </si>
  <si>
    <t>electmegan@gmail.com</t>
  </si>
  <si>
    <t>425-238-4089</t>
  </si>
  <si>
    <t>209-535-6166</t>
  </si>
  <si>
    <t>https://apollo.pdc.wa.gov/public/registrations/registration?registration_id=16917</t>
  </si>
  <si>
    <t>Juliana da Cruz</t>
  </si>
  <si>
    <t>ca-2020-25551</t>
  </si>
  <si>
    <t>AlexWramel@gmail.com</t>
  </si>
  <si>
    <t>https://apollo.pdc.wa.gov/public/registrations/registration?registration_id=17895</t>
  </si>
  <si>
    <t>ca-2020-1249</t>
  </si>
  <si>
    <t>HILARY S FRANZ (FRANZ HILARY S)</t>
  </si>
  <si>
    <t>hilary@hilaryfranz.com</t>
  </si>
  <si>
    <t>https://apollo.pdc.wa.gov/public/registrations/registration?registration_id=17645</t>
  </si>
  <si>
    <t>ca-2020-25586</t>
  </si>
  <si>
    <t>BERRE--109</t>
  </si>
  <si>
    <t>Elizabeth Berry (Liz Berry)</t>
  </si>
  <si>
    <t>info@lizberry.com</t>
  </si>
  <si>
    <t>206.923.9296</t>
  </si>
  <si>
    <t>https://apollo.pdc.wa.gov/public/registrations/registration?registration_id=18022</t>
  </si>
  <si>
    <t>ca-2020-25648</t>
  </si>
  <si>
    <t>SINCD  671</t>
  </si>
  <si>
    <t>Donna L. Sinclair (Donna Sinclair)</t>
  </si>
  <si>
    <t>PO Box 961</t>
  </si>
  <si>
    <t>Camas</t>
  </si>
  <si>
    <t>Campaign@sinclair4state.com</t>
  </si>
  <si>
    <t>360-936-7697</t>
  </si>
  <si>
    <t>8920 Mt Rainier Dr</t>
  </si>
  <si>
    <t>https://apollo.pdc.wa.gov/public/registrations/registration?registration_id=18185</t>
  </si>
  <si>
    <t>Janet James</t>
  </si>
  <si>
    <t>ca-2020-19205</t>
  </si>
  <si>
    <t>P.O. Box 39063</t>
  </si>
  <si>
    <t>Lakewood</t>
  </si>
  <si>
    <t>P.O. Box 15855</t>
  </si>
  <si>
    <t>https://apollo.pdc.wa.gov/public/registrations/registration?registration_id=18246</t>
  </si>
  <si>
    <t>ca-2020-25669</t>
  </si>
  <si>
    <t>KRUKL--360</t>
  </si>
  <si>
    <t>lou krukar</t>
  </si>
  <si>
    <t>lou 20-20</t>
  </si>
  <si>
    <t>po box 91</t>
  </si>
  <si>
    <t>poulsbo</t>
  </si>
  <si>
    <t>wa</t>
  </si>
  <si>
    <t>lou krukar@gmail.com</t>
  </si>
  <si>
    <t>loukrukar@gmail.com</t>
  </si>
  <si>
    <t>360-271-0616</t>
  </si>
  <si>
    <t>https://apollo.pdc.wa.gov/public/registrations/registration?registration_id=18277</t>
  </si>
  <si>
    <t>Tanya guest</t>
  </si>
  <si>
    <t>ca-2020-25699</t>
  </si>
  <si>
    <t>SANDA--109</t>
  </si>
  <si>
    <t>Andrea Caupain</t>
  </si>
  <si>
    <t>andrea@andreacaupain.com</t>
  </si>
  <si>
    <t>https://apollo.pdc.wa.gov/public/registrations/registration?registration_id=18337</t>
  </si>
  <si>
    <t>ca-2020-25588</t>
  </si>
  <si>
    <t>HUFFD--584</t>
  </si>
  <si>
    <t>Darcy Huffman</t>
  </si>
  <si>
    <t>PO Box 357</t>
  </si>
  <si>
    <t>Shelton</t>
  </si>
  <si>
    <t>info@darcyhuffman.com</t>
  </si>
  <si>
    <t>360-951-5037</t>
  </si>
  <si>
    <t>https://apollo.pdc.wa.gov/public/registrations/registration?registration_id=18412</t>
  </si>
  <si>
    <t>ca-2020-25799</t>
  </si>
  <si>
    <t>BATEJ  501</t>
  </si>
  <si>
    <t>BATEMAN JESSICA D</t>
  </si>
  <si>
    <t>https://apollo.pdc.wa.gov/public/registrations/registration?registration_id=18585</t>
  </si>
  <si>
    <t>ca-2020-25556</t>
  </si>
  <si>
    <t>RUMBS--422</t>
  </si>
  <si>
    <t>Sarah Rumbaugh</t>
  </si>
  <si>
    <t>6716 East Side Dr NE Ste 1-325</t>
  </si>
  <si>
    <t>https://apollo.pdc.wa.gov/public/registrations/registration?registration_id=18623</t>
  </si>
  <si>
    <t>ca-2020-25835</t>
  </si>
  <si>
    <t>BROND--784</t>
  </si>
  <si>
    <t>Daniel A. Bronoske</t>
  </si>
  <si>
    <t>PO Box 64998</t>
  </si>
  <si>
    <t>dan@danbronoske.com</t>
  </si>
  <si>
    <t>danbronoske@gmail.com</t>
  </si>
  <si>
    <t>253-561-7855</t>
  </si>
  <si>
    <t>https://apollo.pdc.wa.gov/public/registrations/registration?registration_id=18702</t>
  </si>
  <si>
    <t>ca-2020-25911</t>
  </si>
  <si>
    <t>NOWAA  026</t>
  </si>
  <si>
    <t>April Berg (April Berg )</t>
  </si>
  <si>
    <t>PO Box 14893</t>
  </si>
  <si>
    <t>info@aprilberg.com</t>
  </si>
  <si>
    <t>206-200-4668</t>
  </si>
  <si>
    <t>17455 68th Ave NE #204</t>
  </si>
  <si>
    <t>Kenmore</t>
  </si>
  <si>
    <t>206-890-0795</t>
  </si>
  <si>
    <t>https://apollo.pdc.wa.gov/public/registrations/registration?registration_id=18817</t>
  </si>
  <si>
    <t>Eric Halvorson</t>
  </si>
  <si>
    <t>ca-2020-26007</t>
  </si>
  <si>
    <t>WALLM  620</t>
  </si>
  <si>
    <t>Miland A Walling (WALLING MILAND A)</t>
  </si>
  <si>
    <t>1500 S Columbus Ave #25</t>
  </si>
  <si>
    <t>Goldendale</t>
  </si>
  <si>
    <t>Milandforcommissioner@gmail.com</t>
  </si>
  <si>
    <t>milandwalling@hotmail.com</t>
  </si>
  <si>
    <t>541-980-4185</t>
  </si>
  <si>
    <t>KLICKITAT CO</t>
  </si>
  <si>
    <t>https://apollo.pdc.wa.gov/public/registrations/registration?registration_id=18990</t>
  </si>
  <si>
    <t>Miland Walling</t>
  </si>
  <si>
    <t>ca-2020-26025</t>
  </si>
  <si>
    <t>LEHRK--302</t>
  </si>
  <si>
    <t>Kim Lehrman</t>
  </si>
  <si>
    <t>PO Box 5781</t>
  </si>
  <si>
    <t>Pasco</t>
  </si>
  <si>
    <t>electkimlehrman@gmail.com</t>
  </si>
  <si>
    <t>FRANKLIN CO</t>
  </si>
  <si>
    <t>https://apollo.pdc.wa.gov/public/registrations/registration?registration_id=19017</t>
  </si>
  <si>
    <t>ca-2020-49006</t>
  </si>
  <si>
    <t>ROSKJ  207</t>
  </si>
  <si>
    <t>ROSKELLEY JOHN F</t>
  </si>
  <si>
    <t>10121 E Heron View Ln</t>
  </si>
  <si>
    <t>Mead</t>
  </si>
  <si>
    <t>jfcr1948@gmail.com</t>
  </si>
  <si>
    <t>https://apollo.pdc.wa.gov/public/registrations/registration?registration_id=19130</t>
  </si>
  <si>
    <t>ca-2020-49004</t>
  </si>
  <si>
    <t>ZAPPZ--099</t>
  </si>
  <si>
    <t>ZACK ZAPPONE (Zack Zappone)</t>
  </si>
  <si>
    <t>PO Box 48697</t>
  </si>
  <si>
    <t>info@zackzappone.com</t>
  </si>
  <si>
    <t>509-720-7646</t>
  </si>
  <si>
    <t>509-325-4402</t>
  </si>
  <si>
    <t>https://apollo.pdc.wa.gov/public/registrations/registration?registration_id=19161</t>
  </si>
  <si>
    <t>Andrew Taylor</t>
  </si>
  <si>
    <t>ca-2020-70034</t>
  </si>
  <si>
    <t>DAVEG--026</t>
  </si>
  <si>
    <t>Georgia Davenport (Georgia D Davenport)</t>
  </si>
  <si>
    <t>PO Box 13</t>
  </si>
  <si>
    <t>Nine Mile Falls</t>
  </si>
  <si>
    <t>mrbellcpa@gmail.com</t>
  </si>
  <si>
    <t>Georgia.D.Davenport@gmail.com</t>
  </si>
  <si>
    <t>509-960-0986</t>
  </si>
  <si>
    <t>509-710-3892</t>
  </si>
  <si>
    <t>https://apollo.pdc.wa.gov/public/registrations/registration?registration_id=19372</t>
  </si>
  <si>
    <t>MIchael Bell</t>
  </si>
  <si>
    <t>ca-2020-92931</t>
  </si>
  <si>
    <t>BESSK--604</t>
  </si>
  <si>
    <t>Kassandra Bessert</t>
  </si>
  <si>
    <t>PO Box 1673</t>
  </si>
  <si>
    <t>Battle Ground</t>
  </si>
  <si>
    <t>bessert4rep@gmail.com</t>
  </si>
  <si>
    <t>22101 NE 150th Ave</t>
  </si>
  <si>
    <t>https://apollo.pdc.wa.gov/public/registrations/registration?registration_id=19597</t>
  </si>
  <si>
    <t>ca-2022-1072</t>
  </si>
  <si>
    <t>Rebecca J. Saldana (REBECCA SALDANA)</t>
  </si>
  <si>
    <t>PO Box 20776</t>
  </si>
  <si>
    <t>rebecca@rebeccasaldana.com</t>
  </si>
  <si>
    <t>206-823-1956</t>
  </si>
  <si>
    <t>https://apollo.pdc.wa.gov/public/registrations/registration?registration_id=19799</t>
  </si>
  <si>
    <t>ca-2020-1200</t>
  </si>
  <si>
    <t>Debra Lekanoff (DEBRA E LEKANOFF)</t>
  </si>
  <si>
    <t>1777 S Burlington Blvd #466</t>
  </si>
  <si>
    <t>Burlington</t>
  </si>
  <si>
    <t>votedebralekanoff@gmail.com</t>
  </si>
  <si>
    <t>360-770-9689</t>
  </si>
  <si>
    <t>253-653-1427</t>
  </si>
  <si>
    <t>https://apollo.pdc.wa.gov/public/registrations/registration?registration_id=19664</t>
  </si>
  <si>
    <t>ca-2020-25822</t>
  </si>
  <si>
    <t>Angie Homola</t>
  </si>
  <si>
    <t>P.O. Box 955</t>
  </si>
  <si>
    <t>angieforall10LD@gmail.com</t>
  </si>
  <si>
    <t>360-632-3016</t>
  </si>
  <si>
    <t>https://apollo.pdc.wa.gov/public/registrations/registration?registration_id=19671</t>
  </si>
  <si>
    <t>ca-2022-93038</t>
  </si>
  <si>
    <t>Lauren Davis</t>
  </si>
  <si>
    <t>https://apollo.pdc.wa.gov/public/registrations/registration?registration_id=42800</t>
  </si>
  <si>
    <t>ca-2015-5325</t>
  </si>
  <si>
    <t>HAMMJ  028</t>
  </si>
  <si>
    <t>HAMMOND JOHN H (JOHN HAMMOND)</t>
  </si>
  <si>
    <t>14920 72ND PLACE NE</t>
  </si>
  <si>
    <t>JHH4NSD@GMAIL.COM</t>
  </si>
  <si>
    <t>jhh4nsd@gmail.com</t>
  </si>
  <si>
    <t>425-698-0116</t>
  </si>
  <si>
    <t>NORTHSHORE SD 417 *</t>
  </si>
  <si>
    <t>14910 72ND PL NE</t>
  </si>
  <si>
    <t>https://web.pdc.wa.gov/rptimg/default.aspx?filerid_election_year=HAMMJ%20%20028%3A%7C%3A2015</t>
  </si>
  <si>
    <t>AMY JOHNSON</t>
  </si>
  <si>
    <t>ca-2015-5557</t>
  </si>
  <si>
    <t>Melanie Morgan (MELANIE MORGAN)</t>
  </si>
  <si>
    <t>10608 17TH AVE S</t>
  </si>
  <si>
    <t>votemelaniemorgan@gmail.com</t>
  </si>
  <si>
    <t>253-426-5122</t>
  </si>
  <si>
    <t>FRANKLIN PIERCE SD 402</t>
  </si>
  <si>
    <t>https://web.pdc.wa.gov/rptimg/default.aspx?docid=4471057</t>
  </si>
  <si>
    <t>MELANIE MORGAN</t>
  </si>
  <si>
    <t>ca-2015-5715</t>
  </si>
  <si>
    <t>SIGLN  122</t>
  </si>
  <si>
    <t>Norman Z. Sigler (NORMAN SIGLER)</t>
  </si>
  <si>
    <t>4701 SW ADMIRAL WAY, #239</t>
  </si>
  <si>
    <t>NORMANSIGLER@GMAIL.COM</t>
  </si>
  <si>
    <t>norman4port@gmail.com</t>
  </si>
  <si>
    <t>206-935-8139</t>
  </si>
  <si>
    <t>PORT OF SEATTLE</t>
  </si>
  <si>
    <t>4045 56TH AVE SW</t>
  </si>
  <si>
    <t>https://web.pdc.wa.gov/rptimg/default.aspx?filerid_election_year=SIGLN%20%20122%3A%7C%3A2015</t>
  </si>
  <si>
    <t>DANIEL NYE</t>
  </si>
  <si>
    <t>ca-2015-5157</t>
  </si>
  <si>
    <t>CHASC2 046</t>
  </si>
  <si>
    <t>CHASE CARIN (CARIN CHASE)</t>
  </si>
  <si>
    <t>carinchase@hotmail.com</t>
  </si>
  <si>
    <t>carin.chase@hotmail.com</t>
  </si>
  <si>
    <t>(425) 312-3056</t>
  </si>
  <si>
    <t>https://web.pdc.wa.gov/rptimg/default.aspx?docid=4433541</t>
  </si>
  <si>
    <t>CARIN CHASE</t>
  </si>
  <si>
    <t>ca-2015-5734</t>
  </si>
  <si>
    <t>SOMED  272</t>
  </si>
  <si>
    <t>SOMERS DAVID J (DAVID SOMERS)</t>
  </si>
  <si>
    <t>P.O. BOX1565</t>
  </si>
  <si>
    <t>SOMERSDAVE@COMCAST.NET</t>
  </si>
  <si>
    <t>somersdave@comcast.net</t>
  </si>
  <si>
    <t>360-794-8927</t>
  </si>
  <si>
    <t>18920 11TH AVE NE</t>
  </si>
  <si>
    <t>360-652-1550</t>
  </si>
  <si>
    <t>https://web.pdc.wa.gov/rptimg/default.aspx?filerid_election_year=SOMED%20%20272%3A%7C%3A2015</t>
  </si>
  <si>
    <t>CLAUDIA HAYTON</t>
  </si>
  <si>
    <t>ca-2015-5573</t>
  </si>
  <si>
    <t>NAPIJ  391</t>
  </si>
  <si>
    <t>Jon F. Napier (JON NAPIER)</t>
  </si>
  <si>
    <t>19409 112TH ST E</t>
  </si>
  <si>
    <t>jonnapier@comcast.net</t>
  </si>
  <si>
    <t>253-507-2685</t>
  </si>
  <si>
    <t>EAST PIERCE FIRE AND RESCUE *</t>
  </si>
  <si>
    <t>https://web.pdc.wa.gov/rptimg/default.aspx?docid=4429867</t>
  </si>
  <si>
    <t>JON NAPIER</t>
  </si>
  <si>
    <t>ca-2014-7517</t>
  </si>
  <si>
    <t>BURFECT CLAUDE (CLAUDE BURFECT)</t>
  </si>
  <si>
    <t>P_.O. BOX 4081</t>
  </si>
  <si>
    <t>burfe2@gmail.com</t>
  </si>
  <si>
    <t>206-719-0728</t>
  </si>
  <si>
    <t>5701 RAINIER SO</t>
  </si>
  <si>
    <t>https://web.pdc.wa.gov/rptimg/default.aspx?docid=3902392</t>
  </si>
  <si>
    <t>JACQUIE JONES-WALSH</t>
  </si>
  <si>
    <t>ca-2014-7604</t>
  </si>
  <si>
    <t>SAID MOHAMMAD H (MOHAMMAD SAID)</t>
  </si>
  <si>
    <t>P.O. BOX 40</t>
  </si>
  <si>
    <t>drsaidusa@yahoo.com</t>
  </si>
  <si>
    <t>509-754-4689</t>
  </si>
  <si>
    <t>https://web.pdc.wa.gov/rptimg/default.aspx?docid=3874637</t>
  </si>
  <si>
    <t>ca-2014-7307</t>
  </si>
  <si>
    <t>MONJURE JOYANNE (JOYANNE MONJURE)</t>
  </si>
  <si>
    <t>jmonjure7@gmail.com</t>
  </si>
  <si>
    <t>360-303-7391</t>
  </si>
  <si>
    <t>https://web.pdc.wa.gov/rptimg/default.aspx?filerid_election_year=MONJJ%20%20247%3A%7C%3A2014</t>
  </si>
  <si>
    <t>ca-2014-7607</t>
  </si>
  <si>
    <t>RYANB  225</t>
  </si>
  <si>
    <t>RYAN BARBARA A (BARBARA RYAN)</t>
  </si>
  <si>
    <t>218 HAWTHORNE ROAD</t>
  </si>
  <si>
    <t>barbararyan88@hotmail.com</t>
  </si>
  <si>
    <t>barbararyan@nas.com</t>
  </si>
  <si>
    <t>360-671-8376</t>
  </si>
  <si>
    <t>WHATCOM CO</t>
  </si>
  <si>
    <t>https://web.pdc.wa.gov/rptimg/default.aspx?docid=3837498</t>
  </si>
  <si>
    <t>BARBARA RYAN</t>
  </si>
  <si>
    <t>ca-2014-7078</t>
  </si>
  <si>
    <t>KICKA  648</t>
  </si>
  <si>
    <t>Adam Nathaniel Kick (ADAM KICK)</t>
  </si>
  <si>
    <t>P.O. BO. 274</t>
  </si>
  <si>
    <t>kickadam@hotmail.com</t>
  </si>
  <si>
    <t>206-992-5762</t>
  </si>
  <si>
    <t>SKAMANIA CO</t>
  </si>
  <si>
    <t>P.O. BOX 274</t>
  </si>
  <si>
    <t>206-769-8754</t>
  </si>
  <si>
    <t>https://web.pdc.wa.gov/rptimg/default.aspx?docid=3830978</t>
  </si>
  <si>
    <t>LINDA LEE</t>
  </si>
  <si>
    <t>ca-2014-7596</t>
  </si>
  <si>
    <t>PETET  612</t>
  </si>
  <si>
    <t>Tammy Peterson  (TAMMY PETERSON)</t>
  </si>
  <si>
    <t>35 COCHRAN DRIVE</t>
  </si>
  <si>
    <t>tammys.peterson@yahoo.com</t>
  </si>
  <si>
    <t>360-795-3231</t>
  </si>
  <si>
    <t>WAHKIAKUM CO</t>
  </si>
  <si>
    <t>https://web.pdc.wa.gov/rptimg/default.aspx?docid=3833604</t>
  </si>
  <si>
    <t>TAMMY PETERSON</t>
  </si>
  <si>
    <t>ca-2014-7347</t>
  </si>
  <si>
    <t>MUNOZ GABRIEL (GABRIEL  MUNOZ )</t>
  </si>
  <si>
    <t>voteforgabrielmunoz@gmail.com</t>
  </si>
  <si>
    <t>munozgabriel311@gmail.com</t>
  </si>
  <si>
    <t>509-830-5351</t>
  </si>
  <si>
    <t>https://web.pdc.wa.gov/rptimg/default.aspx?docid=3829806</t>
  </si>
  <si>
    <t>GABRIEL  MUNOZ</t>
  </si>
  <si>
    <t>ca-2014-7153</t>
  </si>
  <si>
    <t>MCCLUSKEY RICHARD H (RICHARD MCCLUSKEY)</t>
  </si>
  <si>
    <t>11213 NE 102ND ST.</t>
  </si>
  <si>
    <t>98662-3301</t>
  </si>
  <si>
    <t>rhmccluskey@gmail.com</t>
  </si>
  <si>
    <t>971-409-9351</t>
  </si>
  <si>
    <t>3801 NE 172ND AVE.</t>
  </si>
  <si>
    <t>360-254-2158</t>
  </si>
  <si>
    <t>https://web.pdc.wa.gov/rptimg/default.aspx?docid=3825194</t>
  </si>
  <si>
    <t>MARSHA MANNING</t>
  </si>
  <si>
    <t>ca-2014-7533</t>
  </si>
  <si>
    <t>https://web.pdc.wa.gov/rptimg/default.aspx?docid=3760729</t>
  </si>
  <si>
    <t>VIRGINIA BROOKS</t>
  </si>
  <si>
    <t>ca-2014-7293</t>
  </si>
  <si>
    <t>FICHTER LINNEA (LINNEA FICHTER)</t>
  </si>
  <si>
    <t>questions@electlinnea.org</t>
  </si>
  <si>
    <t>206-679-6571</t>
  </si>
  <si>
    <t>206-915-2078</t>
  </si>
  <si>
    <t>https://web.pdc.wa.gov/rptimg/default.aspx?docid=3735241</t>
  </si>
  <si>
    <t>KIM BURROUGHS</t>
  </si>
  <si>
    <t>ca-2014-7369</t>
  </si>
  <si>
    <t>DAVIT  632</t>
  </si>
  <si>
    <t>Timothy J. Davidson (TIMOTHY  DAVIDSON)</t>
  </si>
  <si>
    <t>371 SCHUTT ROAD</t>
  </si>
  <si>
    <t>coroner_davidson@hotmail.com</t>
  </si>
  <si>
    <t>360-957-6051</t>
  </si>
  <si>
    <t>COUNTY CORONER</t>
  </si>
  <si>
    <t>837 EUFAULA HEIGHTS ROAD</t>
  </si>
  <si>
    <t>https://web.pdc.wa.gov/rptimg/default.aspx?docid=3700296</t>
  </si>
  <si>
    <t>DEANN M. BRILL</t>
  </si>
  <si>
    <t>ca-2014-7624</t>
  </si>
  <si>
    <t>POLLET GERALD M (GERRY POLLET)</t>
  </si>
  <si>
    <t>gerry-pollet@msn.com</t>
  </si>
  <si>
    <t>206-528-0078</t>
  </si>
  <si>
    <t>https://web.pdc.wa.gov/rptimg/default.aspx?docid=3695446</t>
  </si>
  <si>
    <t>JANET MILLER</t>
  </si>
  <si>
    <t>ca-2014-7660</t>
  </si>
  <si>
    <t>ROBIB2 221</t>
  </si>
  <si>
    <t>ROBINSON BRANDON J (BRANDON ROBINSON)</t>
  </si>
  <si>
    <t>P.O. BOX 623</t>
  </si>
  <si>
    <t>brandonj4skagit@live.com</t>
  </si>
  <si>
    <t>360-420-3623</t>
  </si>
  <si>
    <t>https://web.pdc.wa.gov/rptimg/default.aspx?docid=3444910</t>
  </si>
  <si>
    <t>ca-2014-7080</t>
  </si>
  <si>
    <t>Steve Kirby (STEVEN KIRBY)</t>
  </si>
  <si>
    <t>stevekirby@harbornet.com</t>
  </si>
  <si>
    <t>253-473-3663</t>
  </si>
  <si>
    <t>https://web.pdc.wa.gov/rptimg/default.aspx?docid=3356982</t>
  </si>
  <si>
    <t>STEVEN KIRBY</t>
  </si>
  <si>
    <t>ca-2014-7300</t>
  </si>
  <si>
    <t>Mary B, Moss (MARY MOSS)</t>
  </si>
  <si>
    <t>mary.moss1@hotmail.com</t>
  </si>
  <si>
    <t>253-376-6643</t>
  </si>
  <si>
    <t>253-228-8567</t>
  </si>
  <si>
    <t>https://web.pdc.wa.gov/rptimg/default.aspx?filerid_election_year=MOSSM%20%20498%3A%7C%3A2014</t>
  </si>
  <si>
    <t>OLGY DIAZ</t>
  </si>
  <si>
    <t>ca-2013-8484</t>
  </si>
  <si>
    <t>BALKA  272</t>
  </si>
  <si>
    <t>BALK ANTHONY W (ANTHONY BALK)</t>
  </si>
  <si>
    <t>517 CIRCLE DR.</t>
  </si>
  <si>
    <t>anthonywbalk@gmail.com</t>
  </si>
  <si>
    <t>360-805-0546</t>
  </si>
  <si>
    <t>HOSPITAL COMMISSIONER</t>
  </si>
  <si>
    <t>SNOHOMISH HOSP DIST 1</t>
  </si>
  <si>
    <t>https://web.pdc.wa.gov/rptimg/default.aspx?docid=3423255</t>
  </si>
  <si>
    <t>ANTHONY BALK</t>
  </si>
  <si>
    <t>ca-2019-1806</t>
  </si>
  <si>
    <t>LARKA  201</t>
  </si>
  <si>
    <t>LARK ALEXANDER W (ALEXANDER LARK)</t>
  </si>
  <si>
    <t>PO BOX 12172</t>
  </si>
  <si>
    <t>98201-1217</t>
  </si>
  <si>
    <t>INFO@ALEXLARK.ORG</t>
  </si>
  <si>
    <t>info@alexlark.org</t>
  </si>
  <si>
    <t>425-835-2140</t>
  </si>
  <si>
    <t>17455 68TH AVE NE #204</t>
  </si>
  <si>
    <t>https://web.pdc.wa.gov/rptimg/default.aspx?docid=4787491</t>
  </si>
  <si>
    <t>ERIC HALVORSON</t>
  </si>
  <si>
    <t>ca-2014-7292</t>
  </si>
  <si>
    <t>206-941-4440</t>
  </si>
  <si>
    <t>https://web.pdc.wa.gov/rptimg/default.aspx?filerid_election_year=FITZJ%20%20166%3A%7C%3A2014</t>
  </si>
  <si>
    <t>ca-2012-10376</t>
  </si>
  <si>
    <t>425-610-8683</t>
  </si>
  <si>
    <t>https://web.pdc.wa.gov/rptimg/default.aspx?filerid_election_year=LIIAM%20%20204%3A%7C%3A2012</t>
  </si>
  <si>
    <t>EIJA LIIAS</t>
  </si>
  <si>
    <t>ca-2012-10213</t>
  </si>
  <si>
    <t>SHEHORN DAVID A (DAVID SHEHORN)</t>
  </si>
  <si>
    <t>P.O. BOX 65694</t>
  </si>
  <si>
    <t>98665-0694</t>
  </si>
  <si>
    <t>pdholmes@comcast.net</t>
  </si>
  <si>
    <t>david.shehorn@gmail.com</t>
  </si>
  <si>
    <t>360-571-8624</t>
  </si>
  <si>
    <t>11300 NW 34TH AVE.</t>
  </si>
  <si>
    <t>360-574-5069</t>
  </si>
  <si>
    <t>https://web.pdc.wa.gov/rptimg/default.aspx?filerid_election_year=SHEHD%20%20685%3A%7C%3A2012</t>
  </si>
  <si>
    <t>DORIS HOLMES</t>
  </si>
  <si>
    <t>ca-2012-10206</t>
  </si>
  <si>
    <t>KARNM  626</t>
  </si>
  <si>
    <t>Michael A Karnofski  (MICHAEL KARNOFSKI)</t>
  </si>
  <si>
    <t>1002 N 18TH</t>
  </si>
  <si>
    <t>karnosfski7122@comcast.net</t>
  </si>
  <si>
    <t>karnosfski17122@comcast.net</t>
  </si>
  <si>
    <t>360-423-0792</t>
  </si>
  <si>
    <t>304 SW 4TH AVE</t>
  </si>
  <si>
    <t>360-423-5793</t>
  </si>
  <si>
    <t>https://web.pdc.wa.gov/rptimg/default.aspx?filerid_election_year=KARNM%20%20626%3A%7C%3A2012</t>
  </si>
  <si>
    <t>MEGAN MASSER</t>
  </si>
  <si>
    <t>ca-2012-10194</t>
  </si>
  <si>
    <t>SIGNM  816</t>
  </si>
  <si>
    <t>Mary T Signorelli  (MARY SIGNORELLI)</t>
  </si>
  <si>
    <t>PO BOX 3096</t>
  </si>
  <si>
    <t>electmarysig@gmail.com</t>
  </si>
  <si>
    <t>509-670-4972</t>
  </si>
  <si>
    <t>CHELAN CO</t>
  </si>
  <si>
    <t>415 S. THIRD ST</t>
  </si>
  <si>
    <t>509-682-5735</t>
  </si>
  <si>
    <t>https://web.pdc.wa.gov/rptimg/default.aspx?filerid_election_year=SIGNM%20%20816%3A%7C%3A2012</t>
  </si>
  <si>
    <t>CAROL ADDISON</t>
  </si>
  <si>
    <t>ca-2012-10152</t>
  </si>
  <si>
    <t>Monica Jurado Stonier (MONICA STONIER)</t>
  </si>
  <si>
    <t>98687-2634</t>
  </si>
  <si>
    <t>info@votemonicastonier.com</t>
  </si>
  <si>
    <t>monica.stonier@gmail.com</t>
  </si>
  <si>
    <t>360-931-5463</t>
  </si>
  <si>
    <t>360-892-7415</t>
  </si>
  <si>
    <t>https://web.pdc.wa.gov/rptimg/default.aspx?filerid_election_year=STONM%20%20687%3A%7C%3A2012</t>
  </si>
  <si>
    <t>RYAN THEODORICHES</t>
  </si>
  <si>
    <t>ca-2013-8369</t>
  </si>
  <si>
    <t>HALLM  516</t>
  </si>
  <si>
    <t>Mary Hall (MARY HALL)</t>
  </si>
  <si>
    <t>10445 MULLEN RD SE</t>
  </si>
  <si>
    <t>ELECTMARYHALL@GMAIL.COM</t>
  </si>
  <si>
    <t>electmaryhall@gmail.com</t>
  </si>
  <si>
    <t>360-250-7527</t>
  </si>
  <si>
    <t>4509 14THWAY SE</t>
  </si>
  <si>
    <t>360-459-0144</t>
  </si>
  <si>
    <t>https://web.pdc.wa.gov/rptimg/default.aspx?filerid_election_year=HALLM%20%20516%3A%7C%3A2013</t>
  </si>
  <si>
    <t>BARBARA JOHNSON</t>
  </si>
  <si>
    <t>ca-2012-10409</t>
  </si>
  <si>
    <t>AVERB  584</t>
  </si>
  <si>
    <t>AVERY BRIAN E (BRIAN AVERY)</t>
  </si>
  <si>
    <t>420 FAIRMOUNT AVE.</t>
  </si>
  <si>
    <t>brian_libby_avery@Hotmail.com</t>
  </si>
  <si>
    <t>brian_libby_avery@hotmail.com</t>
  </si>
  <si>
    <t>360-427-2512</t>
  </si>
  <si>
    <t>420 FAIRMOUNT AVENUE</t>
  </si>
  <si>
    <t>98584-3222</t>
  </si>
  <si>
    <t>https://web.pdc.wa.gov/rptimg/default.aspx?filerid_election_year=AVERB%20%20584%3A%7C%3A2012</t>
  </si>
  <si>
    <t>ELIZABETH AVERY</t>
  </si>
  <si>
    <t>ca-2012-10193</t>
  </si>
  <si>
    <t>CLOUGH JERAME V (JERAME CLOUGH)</t>
  </si>
  <si>
    <t>jvclough@gmail.com</t>
  </si>
  <si>
    <t>509-551-9986</t>
  </si>
  <si>
    <t>https://web.pdc.wa.gov/rptimg/default.aspx?filerid_election_year=CLOUJ%20%20336%3A%7C%3A2012</t>
  </si>
  <si>
    <t>ca-2012-10315</t>
  </si>
  <si>
    <t>Angie Homola (ANGIE HOMOLA)</t>
  </si>
  <si>
    <t>P.O. BOX 1408</t>
  </si>
  <si>
    <t>ELECTANGIE@GMAIL.COM</t>
  </si>
  <si>
    <t>electangie@gmail.com</t>
  </si>
  <si>
    <t>360-240-8349</t>
  </si>
  <si>
    <t>360-678-1444</t>
  </si>
  <si>
    <t>https://web.pdc.wa.gov/rptimg/default.aspx?filerid_election_year=HOMOA%20%20277%3A%7C%3A2012</t>
  </si>
  <si>
    <t>LINDA THOM</t>
  </si>
  <si>
    <t>ca-2018-213</t>
  </si>
  <si>
    <t>MARALYN CHASE</t>
  </si>
  <si>
    <t>maralyn@maralynchase.com</t>
  </si>
  <si>
    <t>425-312-3056</t>
  </si>
  <si>
    <t>https://web.pdc.wa.gov/rptimg/default.aspx?docid=4242808</t>
  </si>
  <si>
    <t>ca-2010-12978</t>
  </si>
  <si>
    <t>CHRIS REYKDAL</t>
  </si>
  <si>
    <t>98512-8108</t>
  </si>
  <si>
    <t>reykdals2@comcast.net</t>
  </si>
  <si>
    <t>360-790-3151</t>
  </si>
  <si>
    <t>(360)339-0086</t>
  </si>
  <si>
    <t>https://web.pdc.wa.gov/rptimg/default.aspx?filerid_election_year=REYKC%20%20512%3A%7C%3A2010</t>
  </si>
  <si>
    <t>DOUGLAS SCOTT</t>
  </si>
  <si>
    <t>ca-2020-1155</t>
  </si>
  <si>
    <t>Lillian Ortiz-Self (LILLIAN ORTIZ-SELF)</t>
  </si>
  <si>
    <t>electlillianortizself@gmail.com</t>
  </si>
  <si>
    <t>425-232-6615</t>
  </si>
  <si>
    <t>https://web.pdc.wa.gov/rptimg/default.aspx?docid=4776361</t>
  </si>
  <si>
    <t>ca-2020-1164</t>
  </si>
  <si>
    <t>Sharon Wylie (SHARON WYLIE)</t>
  </si>
  <si>
    <t>swylie2@gmail.com</t>
  </si>
  <si>
    <t>360-241-1222</t>
  </si>
  <si>
    <t>https://web.pdc.wa.gov/rptimg/default.aspx?docid=4777815</t>
  </si>
  <si>
    <t>ca-2020-1219</t>
  </si>
  <si>
    <t>phil@seattlecfo.com</t>
  </si>
  <si>
    <t>206-382-5552</t>
  </si>
  <si>
    <t>https://web.pdc.wa.gov/rptimg/default.aspx?docid=4622804</t>
  </si>
  <si>
    <t>ca-2020-1240</t>
  </si>
  <si>
    <t>253-370-5737</t>
  </si>
  <si>
    <t>https://web.pdc.wa.gov/rptimg/default.aspx?docid=4769293</t>
  </si>
  <si>
    <t>ca-2018-332</t>
  </si>
  <si>
    <t>Patricia E Kuderer (PATRICIA KUDERER)</t>
  </si>
  <si>
    <t>info@pattykuderer.com</t>
  </si>
  <si>
    <t>206-910-2422</t>
  </si>
  <si>
    <t>https://web.pdc.wa.gov/rptimg/default.aspx?docid=4689429</t>
  </si>
  <si>
    <t>ca-2018-144</t>
  </si>
  <si>
    <t>Brennan Bailey (BRENNAN BAILEY)</t>
  </si>
  <si>
    <t>brennanbailey@hotmail.com</t>
  </si>
  <si>
    <t>360-269-6129</t>
  </si>
  <si>
    <t>360-304-9926</t>
  </si>
  <si>
    <t>https://web.pdc.wa.gov/rptimg/default.aspx?docid=4664756</t>
  </si>
  <si>
    <t>DENISE NOZSAR</t>
  </si>
  <si>
    <t>ca-2018-248</t>
  </si>
  <si>
    <t>David Daggett (DAVID DAGGETT)</t>
  </si>
  <si>
    <t>votedaggett@gmail.com</t>
  </si>
  <si>
    <t>360-463-4750</t>
  </si>
  <si>
    <t>https://web.pdc.wa.gov/rptimg/default.aspx?docid=4724797</t>
  </si>
  <si>
    <t>ca-2018-924</t>
  </si>
  <si>
    <t>GAYLR  245</t>
  </si>
  <si>
    <t>Randall Gaylord (RANDALL GAYLORD)</t>
  </si>
  <si>
    <t>459 BUCKHORN ROAD</t>
  </si>
  <si>
    <t>EASTSOUND</t>
  </si>
  <si>
    <t>RGAYLORD@ROCKISLAND.COM</t>
  </si>
  <si>
    <t>rgaylord@rockisland.com</t>
  </si>
  <si>
    <t>360-376-3076</t>
  </si>
  <si>
    <t>4974 OLGA ROAD</t>
  </si>
  <si>
    <t>360-298-5819</t>
  </si>
  <si>
    <t>https://web.pdc.wa.gov/rptimg/default.aspx?docid=4724897</t>
  </si>
  <si>
    <t>MARGIE SABINE</t>
  </si>
  <si>
    <t>ca-2018-46</t>
  </si>
  <si>
    <t>Marcus M. Riccelli (MARCUS RICCELLI)</t>
  </si>
  <si>
    <t>99210-1325</t>
  </si>
  <si>
    <t>509-879-7802</t>
  </si>
  <si>
    <t>https://web.pdc.wa.gov/rptimg/default.aspx?docid=4621941</t>
  </si>
  <si>
    <t>ca-2018-497</t>
  </si>
  <si>
    <t>GARDD  611</t>
  </si>
  <si>
    <t>Debra Gardner (DEBRA GARDNER)</t>
  </si>
  <si>
    <t>405 PH 10</t>
  </si>
  <si>
    <t>DEBBIER5@Q.COM</t>
  </si>
  <si>
    <t>debbier5@q.com</t>
  </si>
  <si>
    <t>360-751-6536</t>
  </si>
  <si>
    <t>73481 DEBAST RD</t>
  </si>
  <si>
    <t>360-751-5739</t>
  </si>
  <si>
    <t>https://web.pdc.wa.gov/rptimg/default.aspx?docid=4707407</t>
  </si>
  <si>
    <t>STACY HAMPTON</t>
  </si>
  <si>
    <t>ca-2018-374</t>
  </si>
  <si>
    <t>FEJEE  163</t>
  </si>
  <si>
    <t>Eric Fejeran (ERIC FEJERAN)</t>
  </si>
  <si>
    <t>310 NW THOMAS ST APT B</t>
  </si>
  <si>
    <t>ERICFEJERAN@ERICFORAUDITOR.COM</t>
  </si>
  <si>
    <t>ericfejeran@ericforauditor.com</t>
  </si>
  <si>
    <t>253-224-9001</t>
  </si>
  <si>
    <t>WHITMAN CO</t>
  </si>
  <si>
    <t>310 NW NW THOMAS ST APT B</t>
  </si>
  <si>
    <t>253-389-1677</t>
  </si>
  <si>
    <t>https://web.pdc.wa.gov/rptimg/default.aspx?docid=4731648</t>
  </si>
  <si>
    <t>BRADLEY WILSON</t>
  </si>
  <si>
    <t>ca-2018-808</t>
  </si>
  <si>
    <t>https://web.pdc.wa.gov/rptimg/default.aspx?docid=4688878</t>
  </si>
  <si>
    <t>ca-2018-912</t>
  </si>
  <si>
    <t>SALIC  584</t>
  </si>
  <si>
    <t>Casey Salisbury (CASEY SALISBURY)</t>
  </si>
  <si>
    <t>281 SE COOK PLANT FARM RD</t>
  </si>
  <si>
    <t>WELANDER4142@COMCAST.NET</t>
  </si>
  <si>
    <t>salisburycl@aol.com</t>
  </si>
  <si>
    <t>360-426-6908</t>
  </si>
  <si>
    <t>COUNTY SHERIFF</t>
  </si>
  <si>
    <t>1790 SE COLE RD</t>
  </si>
  <si>
    <t>https://web.pdc.wa.gov/rptimg/default.aspx?docid=4730485</t>
  </si>
  <si>
    <t>CHRIS SALISBURY</t>
  </si>
  <si>
    <t>ca-2014-7534</t>
  </si>
  <si>
    <t>SIEGFRIED STEVEN A (STEVEN SIEGFRIED)</t>
  </si>
  <si>
    <t>ziggyforthe6th@gmail.com</t>
  </si>
  <si>
    <t>509-879-7470</t>
  </si>
  <si>
    <t>1321 W. 6TH AVE. #1</t>
  </si>
  <si>
    <t>509-270-2233</t>
  </si>
  <si>
    <t>https://web.pdc.wa.gov/rptimg/default.aspx?docid=3914455</t>
  </si>
  <si>
    <t>JUSTIN GALLOWAY</t>
  </si>
  <si>
    <t>ca-2019-1660</t>
  </si>
  <si>
    <t>RIVER  155</t>
  </si>
  <si>
    <t>REBECA F RIVERA (REBECA RIVERA)</t>
  </si>
  <si>
    <t>PO BOX 55704</t>
  </si>
  <si>
    <t>REBECA.RIVERA.JUST.SUSTAINABILITY@GMAIL.COM</t>
  </si>
  <si>
    <t>rebeca.rivera.just.sustainability@gmail.com</t>
  </si>
  <si>
    <t>206-372-8952</t>
  </si>
  <si>
    <t>SHORELINE SD 412</t>
  </si>
  <si>
    <t>15835 10TH AVE NE</t>
  </si>
  <si>
    <t>https://web.pdc.wa.gov/rptimg/default.aspx?docid=4802502</t>
  </si>
  <si>
    <t>REBECA RIVERA</t>
  </si>
  <si>
    <t>ca-2014-7564</t>
  </si>
  <si>
    <t>Irene Bowling (IRENE BOWLING)</t>
  </si>
  <si>
    <t>bowling4senate@gmail.com</t>
  </si>
  <si>
    <t>360-692-7419</t>
  </si>
  <si>
    <t>https://web.pdc.wa.gov/rptimg/default.aspx?docid=3724670</t>
  </si>
  <si>
    <t>WILLIAM PONTIUS</t>
  </si>
  <si>
    <t>ca-2014-7575</t>
  </si>
  <si>
    <t>BLAIR FRANK E (FRANK BLAIR)</t>
  </si>
  <si>
    <t>P.O. BOX 584</t>
  </si>
  <si>
    <t>votefrank16@gmail.com</t>
  </si>
  <si>
    <t>509-438-8223</t>
  </si>
  <si>
    <t>https://web.pdc.wa.gov/rptimg/default.aspx?docid=3969497</t>
  </si>
  <si>
    <t>FRANK BLAIR</t>
  </si>
  <si>
    <t>ca-2017-2303</t>
  </si>
  <si>
    <t>MILLER RAYMOND (RAYMOND MILLER)</t>
  </si>
  <si>
    <t>6508 57TH DR. NE</t>
  </si>
  <si>
    <t>98270-6130</t>
  </si>
  <si>
    <t>raymondm201@gmail.com</t>
  </si>
  <si>
    <t>206-579-0901</t>
  </si>
  <si>
    <t>MARYSVIILE</t>
  </si>
  <si>
    <t>360-421-2857</t>
  </si>
  <si>
    <t>https://web.pdc.wa.gov/rptimg/default.aspx?docid=4646043</t>
  </si>
  <si>
    <t>JENNIFER MILLER</t>
  </si>
  <si>
    <t>ca-2024-689025</t>
  </si>
  <si>
    <t>Daniel A. Bronoske (Dan Bronoske)</t>
  </si>
  <si>
    <t>PO Box 39408</t>
  </si>
  <si>
    <t>https://apollo.pdc.wa.gov/public/registrations/registration?registration_id=50253</t>
  </si>
  <si>
    <t>ca-2022-93355</t>
  </si>
  <si>
    <t>javiervaldez@comcast.net`</t>
  </si>
  <si>
    <t>206-251-6425</t>
  </si>
  <si>
    <t>https://apollo.pdc.wa.gov/public/registrations/registration?registration_id=43635</t>
  </si>
  <si>
    <t>ca-2024-689026</t>
  </si>
  <si>
    <t>April Berg</t>
  </si>
  <si>
    <t>april@aprilberg.com</t>
  </si>
  <si>
    <t>425-200-4668</t>
  </si>
  <si>
    <t>https://apollo.pdc.wa.gov/public/registrations/registration?registration_id=50254</t>
  </si>
  <si>
    <t>ca-2023-545276</t>
  </si>
  <si>
    <t>https://apollo.pdc.wa.gov/public/registrations/registration?registration_id=51196</t>
  </si>
  <si>
    <t>ca-2024-3311843</t>
  </si>
  <si>
    <t>MITCT--871</t>
  </si>
  <si>
    <t>Tiffiny Kaye Mitchell (Tiffiny Mitchell)</t>
  </si>
  <si>
    <t>PO Box 218</t>
  </si>
  <si>
    <t>VoteTiffinyMitchell@gmail.com</t>
  </si>
  <si>
    <t>360-633-2786</t>
  </si>
  <si>
    <t>https://apollo.pdc.wa.gov/public/registrations/registration?registration_id=60531</t>
  </si>
  <si>
    <t>ca-2022-567320</t>
  </si>
  <si>
    <t>CUMMJ--927</t>
  </si>
  <si>
    <t>Jason Cummings</t>
  </si>
  <si>
    <t>PO Box 788</t>
  </si>
  <si>
    <t>Edmonds</t>
  </si>
  <si>
    <t>jasoncummingsforprosecutor@gmail.com</t>
  </si>
  <si>
    <t>425-608-1881</t>
  </si>
  <si>
    <t>https://apollo.pdc.wa.gov/public/registrations/registration?registration_id=47510</t>
  </si>
  <si>
    <t>ca-2022-93037</t>
  </si>
  <si>
    <t>Eileen L. Cody (EILEEN CODY)</t>
  </si>
  <si>
    <t>eileencody@comcast.net</t>
  </si>
  <si>
    <t>206-935-9176</t>
  </si>
  <si>
    <t>https://apollo.pdc.wa.gov/public/registrations/registration?registration_id=47520</t>
  </si>
  <si>
    <t>ca-2022-1064</t>
  </si>
  <si>
    <t>3309 114th Dr NE</t>
  </si>
  <si>
    <t>Lake Stevens</t>
  </si>
  <si>
    <t>https://apollo.pdc.wa.gov/public/registrations/registration?registration_id=47581</t>
  </si>
  <si>
    <t>ca-2022-567347</t>
  </si>
  <si>
    <t>ODELR--884</t>
  </si>
  <si>
    <t>Ryan Odell</t>
  </si>
  <si>
    <t>R4WR</t>
  </si>
  <si>
    <t>426 5th Street SE</t>
  </si>
  <si>
    <t>Auburn</t>
  </si>
  <si>
    <t>ryan4warep@yahoo.com</t>
  </si>
  <si>
    <t>Ryan4WARep@yahoo.com</t>
  </si>
  <si>
    <t>253-332-1318</t>
  </si>
  <si>
    <t>253-653-3112</t>
  </si>
  <si>
    <t>https://apollo.pdc.wa.gov/public/registrations/registration?registration_id=47618</t>
  </si>
  <si>
    <t>Wendee Odell</t>
  </si>
  <si>
    <t>ca-2022-567375</t>
  </si>
  <si>
    <t>MENAS  504</t>
  </si>
  <si>
    <t>Sharlett Mena</t>
  </si>
  <si>
    <t>PO Box 7437</t>
  </si>
  <si>
    <t>info@sharlettmena.org</t>
  </si>
  <si>
    <t>253-778-6712</t>
  </si>
  <si>
    <t>https://apollo.pdc.wa.gov/public/registrations/registration?registration_id=47631</t>
  </si>
  <si>
    <t>ca-2022-567451</t>
  </si>
  <si>
    <t>MARTN--113</t>
  </si>
  <si>
    <t>Nina Martinez</t>
  </si>
  <si>
    <t>2518 S Brandon Court</t>
  </si>
  <si>
    <t>info@electninamartinez.com</t>
  </si>
  <si>
    <t>INFO@ELECTNINAMARTINEZ.COM</t>
  </si>
  <si>
    <t>206-661-0051</t>
  </si>
  <si>
    <t>https://apollo.pdc.wa.gov/public/registrations/registration?registration_id=47862</t>
  </si>
  <si>
    <t>ca-2022-93637</t>
  </si>
  <si>
    <t>MACKM--101</t>
  </si>
  <si>
    <t>Matthew T. Macklin (Matthew Macklin)</t>
  </si>
  <si>
    <t>W4MM</t>
  </si>
  <si>
    <t>PO Box 129</t>
  </si>
  <si>
    <t>matt@mattmacklin.com</t>
  </si>
  <si>
    <t>206-249-7632</t>
  </si>
  <si>
    <t>https://apollo.pdc.wa.gov/public/registrations/registration?registration_id=48132</t>
  </si>
  <si>
    <t>ca-2022-567604</t>
  </si>
  <si>
    <t>JORDC  005</t>
  </si>
  <si>
    <t>Christopher Jordan (Chris Jordan)</t>
  </si>
  <si>
    <t>P.O. Box 8799</t>
  </si>
  <si>
    <t>chris@chrisjordanforspokane.com</t>
  </si>
  <si>
    <t>chris_jordan@me.com</t>
  </si>
  <si>
    <t>(509) 530-1298</t>
  </si>
  <si>
    <t>SPOKANE CO</t>
  </si>
  <si>
    <t>Commissioner District 1</t>
  </si>
  <si>
    <t>3625 E 51st Ave Apt E104</t>
  </si>
  <si>
    <t>(509) 723-8357</t>
  </si>
  <si>
    <t>https://apollo.pdc.wa.gov/public/registrations/registration?registration_id=48361</t>
  </si>
  <si>
    <t>Sandy Riebe</t>
  </si>
  <si>
    <t>ca-2020-25842</t>
  </si>
  <si>
    <t>KAURS  031</t>
  </si>
  <si>
    <t>Satwinder Kaur</t>
  </si>
  <si>
    <t>PO Box 6642</t>
  </si>
  <si>
    <t>Kent</t>
  </si>
  <si>
    <t>satwinderk129@gmail.com</t>
  </si>
  <si>
    <t>https://apollo.pdc.wa.gov/public/registrations/registration?registration_id=59541</t>
  </si>
  <si>
    <t>Palwinder Kaur</t>
  </si>
  <si>
    <t>ca-2022-567332</t>
  </si>
  <si>
    <t>CROSG  648</t>
  </si>
  <si>
    <t>Grace D. Cross</t>
  </si>
  <si>
    <t>1180 SW RYAN ALLEN ROAD</t>
  </si>
  <si>
    <t>gracecrossforclerk@gmail.com</t>
  </si>
  <si>
    <t>gracecross4clerk@gmail.com</t>
  </si>
  <si>
    <t>(360)521-5648</t>
  </si>
  <si>
    <t>https://apollo.pdc.wa.gov/public/registrations/registration?registration_id=48424</t>
  </si>
  <si>
    <t>ca-2022-567385</t>
  </si>
  <si>
    <t>CAMAD--963</t>
  </si>
  <si>
    <t>Duncan Camacho</t>
  </si>
  <si>
    <t>PO Box 822816</t>
  </si>
  <si>
    <t>campaign@duncanforstatehouse.com</t>
  </si>
  <si>
    <t>(360) 605-0161</t>
  </si>
  <si>
    <t>https://apollo.pdc.wa.gov/public/registrations/registration?registration_id=48433</t>
  </si>
  <si>
    <t>Dana Camacho</t>
  </si>
  <si>
    <t>ca-2022-567758</t>
  </si>
  <si>
    <t>WARNG  576</t>
  </si>
  <si>
    <t>Gary Warnock</t>
  </si>
  <si>
    <t>314 Country Est Dr W</t>
  </si>
  <si>
    <t>Rainier</t>
  </si>
  <si>
    <t>fourenzsix@yahoo.com</t>
  </si>
  <si>
    <t>gary.warnock@co.thurston.wa.us</t>
  </si>
  <si>
    <t>https://apollo.pdc.wa.gov/public/registrations/registration?registration_id=48596</t>
  </si>
  <si>
    <t>ca-2022-567529</t>
  </si>
  <si>
    <t>https://apollo.pdc.wa.gov/public/registrations/registration?registration_id=48846</t>
  </si>
  <si>
    <t>ca-2022-567900</t>
  </si>
  <si>
    <t>CARRR  368</t>
  </si>
  <si>
    <t>Rose Ann Carroll</t>
  </si>
  <si>
    <t>PO BOX 1453</t>
  </si>
  <si>
    <t>carroll4auditor2022@gmail.com</t>
  </si>
  <si>
    <t>akallorrac@gmail.com</t>
  </si>
  <si>
    <t>https://apollo.pdc.wa.gov/public/registrations/registration?registration_id=48869</t>
  </si>
  <si>
    <t>Michael E Carroll</t>
  </si>
  <si>
    <t>ca-2022-93089</t>
  </si>
  <si>
    <t>Marcus M. Riccelli (Marcus M Riccelli)</t>
  </si>
  <si>
    <t>PO Box 1325</t>
  </si>
  <si>
    <t>info@MarcusRiccelli.com</t>
  </si>
  <si>
    <t>2705 E MT Vernon drive</t>
  </si>
  <si>
    <t>https://apollo.pdc.wa.gov/public/registrations/registration?registration_id=49022</t>
  </si>
  <si>
    <t>ca-2022-567981</t>
  </si>
  <si>
    <t>CORNJ--706</t>
  </si>
  <si>
    <t>Jan Corn</t>
  </si>
  <si>
    <t>PO Box 2389</t>
  </si>
  <si>
    <t>Walla Walla</t>
  </si>
  <si>
    <t>info@jancorn.com</t>
  </si>
  <si>
    <t>impresssalon@gmail.com</t>
  </si>
  <si>
    <t>707 West 5th Avenue, Apt 511</t>
  </si>
  <si>
    <t>https://apollo.pdc.wa.gov/public/registrations/registration?registration_id=49050</t>
  </si>
  <si>
    <t>Riley Smith</t>
  </si>
  <si>
    <t>ca-2022-567823</t>
  </si>
  <si>
    <t>ASHIA--724</t>
  </si>
  <si>
    <t>Andrew Ashiofu</t>
  </si>
  <si>
    <t>andrew@andrewfor37.org</t>
  </si>
  <si>
    <t>andrew.ashiofu@live.com</t>
  </si>
  <si>
    <t>425-499-3179</t>
  </si>
  <si>
    <t>https://apollo.pdc.wa.gov/public/registrations/registration?registration_id=49110</t>
  </si>
  <si>
    <t>ca-2024-3311811</t>
  </si>
  <si>
    <t>MCPHL--413</t>
  </si>
  <si>
    <t>Lori McPherson</t>
  </si>
  <si>
    <t>3801 Maritime Dr SW</t>
  </si>
  <si>
    <t>lorimac87@gmail.com</t>
  </si>
  <si>
    <t>360-722-4016</t>
  </si>
  <si>
    <t>https://apollo.pdc.wa.gov/public/registrations/registration?registration_id=60683</t>
  </si>
  <si>
    <t>Lori-Anne McPherson</t>
  </si>
  <si>
    <t>ca-2022-601601</t>
  </si>
  <si>
    <t>SUMMT  347</t>
  </si>
  <si>
    <t>Tereasa Summers</t>
  </si>
  <si>
    <t>P.O. Box 4</t>
  </si>
  <si>
    <t>Pomeroy</t>
  </si>
  <si>
    <t>t.wsumm@yahoo.com</t>
  </si>
  <si>
    <t>https://apollo.pdc.wa.gov/public/registrations/registration?registration_id=49136</t>
  </si>
  <si>
    <t>ca-2022-567506</t>
  </si>
  <si>
    <t>KENNJ  325</t>
  </si>
  <si>
    <t>James M. Kennedy</t>
  </si>
  <si>
    <t>PO Box 1982</t>
  </si>
  <si>
    <t>Port Townsend</t>
  </si>
  <si>
    <t>kennedyforprosecutor@gmail.com</t>
  </si>
  <si>
    <t>james.kennedy211@gmail.com</t>
  </si>
  <si>
    <t>425-691-9185</t>
  </si>
  <si>
    <t>678-642-6900</t>
  </si>
  <si>
    <t>https://apollo.pdc.wa.gov/public/registrations/registration?registration_id=49225</t>
  </si>
  <si>
    <t>David Alvarez</t>
  </si>
  <si>
    <t>ca-2022-567964</t>
  </si>
  <si>
    <t>BULAN--228</t>
  </si>
  <si>
    <t>Nimco Bulale</t>
  </si>
  <si>
    <t>PO Box 18083</t>
  </si>
  <si>
    <t>electnimco@gmail.com</t>
  </si>
  <si>
    <t>nimcobulale@gmail.com</t>
  </si>
  <si>
    <t>206-414-9738</t>
  </si>
  <si>
    <t>https://apollo.pdc.wa.gov/public/registrations/registration?registration_id=49338</t>
  </si>
  <si>
    <t>ca-2023-1084857</t>
  </si>
  <si>
    <t>Jamie Smith</t>
  </si>
  <si>
    <t>P.O. Box 1342</t>
  </si>
  <si>
    <t>Puyallup</t>
  </si>
  <si>
    <t>votejamiesmith@gmail.com</t>
  </si>
  <si>
    <t>253-678-0029</t>
  </si>
  <si>
    <t>https://apollo.pdc.wa.gov/public/registrations/registration?registration_id=51971</t>
  </si>
  <si>
    <t>Patti Dailey</t>
  </si>
  <si>
    <t>ca-2022-567654</t>
  </si>
  <si>
    <t>VIRAA--046</t>
  </si>
  <si>
    <t>Amy Vira</t>
  </si>
  <si>
    <t>PO Box 3261</t>
  </si>
  <si>
    <t>Friday Harbor</t>
  </si>
  <si>
    <t>votevira@gmail.com</t>
  </si>
  <si>
    <t>amyvira@gmail.com</t>
  </si>
  <si>
    <t>https://apollo.pdc.wa.gov/public/registrations/registration?registration_id=49934</t>
  </si>
  <si>
    <t>ca-2024-688965</t>
  </si>
  <si>
    <t>HUGHK--501</t>
  </si>
  <si>
    <t>Kelli Hughes-Ham</t>
  </si>
  <si>
    <t>PO Box 253</t>
  </si>
  <si>
    <t>Ilwaco</t>
  </si>
  <si>
    <t>kelliforthe19th@gmail.com</t>
  </si>
  <si>
    <t>https://apollo.pdc.wa.gov/public/registrations/registration?registration_id=50066</t>
  </si>
  <si>
    <t>ca-2024-3298598</t>
  </si>
  <si>
    <t>Ted Cummings</t>
  </si>
  <si>
    <t>PO Box 501</t>
  </si>
  <si>
    <t>Colbert</t>
  </si>
  <si>
    <t>99005-0501</t>
  </si>
  <si>
    <t>cummitf@msn.com</t>
  </si>
  <si>
    <t>https://apollo.pdc.wa.gov/public/registrations/registration?registration_id=60298</t>
  </si>
  <si>
    <t>ca-2024-3253646</t>
  </si>
  <si>
    <t>PASZS--082</t>
  </si>
  <si>
    <t>15833 Mill Creek Blvd #15102</t>
  </si>
  <si>
    <t>votefor@szabella.com</t>
  </si>
  <si>
    <t>206-601-2448</t>
  </si>
  <si>
    <t>https://apollo.pdc.wa.gov/public/registrations/registration?registration_id=59807</t>
  </si>
  <si>
    <t>ca-2024-3311461</t>
  </si>
  <si>
    <t>CARLT--948</t>
  </si>
  <si>
    <t>Terry Carlson</t>
  </si>
  <si>
    <t>PO Box 2525</t>
  </si>
  <si>
    <t>Longview</t>
  </si>
  <si>
    <t>electterrycarlson@gmail.com</t>
  </si>
  <si>
    <t>(564) 244-5880</t>
  </si>
  <si>
    <t>https://apollo.pdc.wa.gov/public/registrations/registration?registration_id=60717</t>
  </si>
  <si>
    <t>ca-2024-689186</t>
  </si>
  <si>
    <t>STREC--442</t>
  </si>
  <si>
    <t>Chipalo Street</t>
  </si>
  <si>
    <t>electcstreet@gmail.com</t>
  </si>
  <si>
    <t>info@electchipalo.com</t>
  </si>
  <si>
    <t>206 705-3585</t>
  </si>
  <si>
    <t>https://apollo.pdc.wa.gov/public/registrations/registration?registration_id=59896</t>
  </si>
  <si>
    <t>ca-2024-3296586</t>
  </si>
  <si>
    <t>ANTHR--642</t>
  </si>
  <si>
    <t>Ricky Anthony</t>
  </si>
  <si>
    <t>308 Tacoma Ave. South</t>
  </si>
  <si>
    <t>leadershipfortheages@gmail.com</t>
  </si>
  <si>
    <t>https://apollo.pdc.wa.gov/public/registrations/registration?registration_id=59917</t>
  </si>
  <si>
    <t>ca-2024-3253606</t>
  </si>
  <si>
    <t>https://apollo.pdc.wa.gov/public/registrations/registration?registration_id=54505</t>
  </si>
  <si>
    <t>ca-2024-3253605</t>
  </si>
  <si>
    <t>HANSD2 110</t>
  </si>
  <si>
    <t>Drew Hansen</t>
  </si>
  <si>
    <t>info@argo.us</t>
  </si>
  <si>
    <t>drew@drewhansen.com</t>
  </si>
  <si>
    <t>https://apollo.pdc.wa.gov/public/registrations/registration?registration_id=54497</t>
  </si>
  <si>
    <t>ca-2024-3253607</t>
  </si>
  <si>
    <t>DEPOP--680</t>
  </si>
  <si>
    <t>Patrick DePoe</t>
  </si>
  <si>
    <t>info@depoeforwashington.com</t>
  </si>
  <si>
    <t>patrick.depoe@gmail.com</t>
  </si>
  <si>
    <t>https://apollo.pdc.wa.gov/public/registrations/registration?registration_id=54514</t>
  </si>
  <si>
    <t>ca-2024-3296797</t>
  </si>
  <si>
    <t>Brian E. Blake</t>
  </si>
  <si>
    <t>po box 1158 Cosmopolis WA 98537</t>
  </si>
  <si>
    <t>Cosmopolis</t>
  </si>
  <si>
    <t>Blake4gh@outlook.com</t>
  </si>
  <si>
    <t>GRAYS HARBOR CO</t>
  </si>
  <si>
    <t>212 4th st.</t>
  </si>
  <si>
    <t>hoquiam</t>
  </si>
  <si>
    <t>(360)-268-3825</t>
  </si>
  <si>
    <t>https://apollo.pdc.wa.gov/public/registrations/registration?registration_id=60016</t>
  </si>
  <si>
    <t>Bryce Puvogel</t>
  </si>
  <si>
    <t>ca-2024-3311875</t>
  </si>
  <si>
    <t>BORYZ--512</t>
  </si>
  <si>
    <t>Zephaniah Borynack</t>
  </si>
  <si>
    <t>8725 vernon rd</t>
  </si>
  <si>
    <t>Lake stevens</t>
  </si>
  <si>
    <t>W.a</t>
  </si>
  <si>
    <t>ghs90h.i.c.k@hotmail.com</t>
  </si>
  <si>
    <t>https://apollo.pdc.wa.gov/public/registrations/registration?registration_id=60661</t>
  </si>
  <si>
    <t>ca-2020-1148</t>
  </si>
  <si>
    <t>Jamie Smith (JAMIE SMITH)</t>
  </si>
  <si>
    <t>dave.kacoroski@comcast.net</t>
  </si>
  <si>
    <t>253-446-6756</t>
  </si>
  <si>
    <t>210 W Pioneer Unit 215</t>
  </si>
  <si>
    <t>https://apollo.pdc.wa.gov/public/registrations/registration?registration_id=55130</t>
  </si>
  <si>
    <t>David Kacoroski</t>
  </si>
  <si>
    <t>ca-2024-3311864</t>
  </si>
  <si>
    <t>SUTTS--856</t>
  </si>
  <si>
    <t>Sara Nicole Sutterfield (Sara Sutterfield)</t>
  </si>
  <si>
    <t>418 Long Street 94</t>
  </si>
  <si>
    <t>Wilkeson</t>
  </si>
  <si>
    <t>rememberwilkeson@gmail.com</t>
  </si>
  <si>
    <t>https://apollo.pdc.wa.gov/public/registrations/registration?registration_id=60675</t>
  </si>
  <si>
    <t>Linda Lauer</t>
  </si>
  <si>
    <t>ca-2024-689015</t>
  </si>
  <si>
    <t>My-Linh Thai</t>
  </si>
  <si>
    <t>11900 NE 1st St #300</t>
  </si>
  <si>
    <t>Bellevue</t>
  </si>
  <si>
    <t>electmylinh@gmail.com</t>
  </si>
  <si>
    <t>mlinh.thai@gmail.com</t>
  </si>
  <si>
    <t>425-749-1864</t>
  </si>
  <si>
    <t>https://apollo.pdc.wa.gov/public/registrations/registration?registration_id=61622</t>
  </si>
  <si>
    <t>ca-2025-3321301</t>
  </si>
  <si>
    <t>BLACN2 033</t>
  </si>
  <si>
    <t>Neal D.L. Black (Neal Black)</t>
  </si>
  <si>
    <t>PO Box 822</t>
  </si>
  <si>
    <t>Kirkland</t>
  </si>
  <si>
    <t>info@votenealblack.com</t>
  </si>
  <si>
    <t>425-298-5530</t>
  </si>
  <si>
    <t>https://apollo.pdc.wa.gov/public/registrations/registration?registration_id=62245</t>
  </si>
  <si>
    <t>ca-2024-3319749</t>
  </si>
  <si>
    <t>KEARE2-188</t>
  </si>
  <si>
    <t>EL'ona Kearney</t>
  </si>
  <si>
    <t>15250 32nd Ave S #68192</t>
  </si>
  <si>
    <t>elonakearney@yahoo.com</t>
  </si>
  <si>
    <t>206-660-4811</t>
  </si>
  <si>
    <t>https://apollo.pdc.wa.gov/public/registrations/registration?registration_id=62231</t>
  </si>
  <si>
    <t>Elona Kearney</t>
  </si>
  <si>
    <t>ca-2026-3321413</t>
  </si>
  <si>
    <t>Strom Peterson</t>
  </si>
  <si>
    <t>PO Box 3057</t>
  </si>
  <si>
    <t>votestrom@gmail.com</t>
  </si>
  <si>
    <t>206-799-7363</t>
  </si>
  <si>
    <t>https://apollo.pdc.wa.gov/public/registrations/registration?registration_id=62481</t>
  </si>
  <si>
    <t>ca-2020-1166</t>
  </si>
  <si>
    <t>Myron B. Kreidler (Mike Kreidler)</t>
  </si>
  <si>
    <t>Mike@MikeKreidler.com</t>
  </si>
  <si>
    <t>360-867-1084</t>
  </si>
  <si>
    <t>https://apollo.pdc.wa.gov/public/registrations/registration?registration_id=62322</t>
  </si>
  <si>
    <t>ca-2026-3321400</t>
  </si>
  <si>
    <t>Steve Tharinger (STEVE THARINGER)</t>
  </si>
  <si>
    <t>https://apollo.pdc.wa.gov/public/registrations/registration?registration_id=62514</t>
  </si>
  <si>
    <t>ca-2014-7996</t>
  </si>
  <si>
    <t>HOSKS  368</t>
  </si>
  <si>
    <t>Stacie Prada</t>
  </si>
  <si>
    <t>1240 W SIMS WAY #261</t>
  </si>
  <si>
    <t>STACIE4TREASURER@GMAIL.COM</t>
  </si>
  <si>
    <t>slhoskins70@gmail.com</t>
  </si>
  <si>
    <t>https://web.pdc.wa.gov/rptimg/default.aspx?filerid_election_year=HOSKS%20%20368%3A%7C%3A2014</t>
  </si>
  <si>
    <t>STACIE HOSKINS</t>
  </si>
  <si>
    <t>ca-2014-7988</t>
  </si>
  <si>
    <t>https://web.pdc.wa.gov/rptimg/default.aspx?filerid_election_year=HUDGZ%20%20168%3A%7C%3A2014</t>
  </si>
  <si>
    <t>ZACK HUDGINS</t>
  </si>
  <si>
    <t>ca-2014-7976</t>
  </si>
  <si>
    <t>charlieforrep@gmail.com</t>
  </si>
  <si>
    <t>https://web.pdc.wa.gov/rptimg/default.aspx?filerid_election_year=JENSC%20%20284%3A%7C%3A2014</t>
  </si>
  <si>
    <t>LYNN LAMBERT</t>
  </si>
  <si>
    <t>ca-2014-7969</t>
  </si>
  <si>
    <t>JOHNS  122</t>
  </si>
  <si>
    <t>Shelly Holling Johnston</t>
  </si>
  <si>
    <t>PO BOX 895</t>
  </si>
  <si>
    <t>ED1951MR@GMAIL.COM</t>
  </si>
  <si>
    <t>ed1951mr@gmail.com</t>
  </si>
  <si>
    <t>LINCOLN CO</t>
  </si>
  <si>
    <t>https://web.pdc.wa.gov/rptimg/default.aspx?filerid_election_year=JOHNS%20%20122%3A%7C%3A2014</t>
  </si>
  <si>
    <t>ED JOHNSTON</t>
  </si>
  <si>
    <t>ca-2014-7968</t>
  </si>
  <si>
    <t>erickalia@ymail.com</t>
  </si>
  <si>
    <t>https://web.pdc.wa.gov/rptimg/default.aspx?filerid_election_year=KALIE%20%20352%3A%7C%3A2014</t>
  </si>
  <si>
    <t>ERIC KALIA</t>
  </si>
  <si>
    <t>ca-2014-7961</t>
  </si>
  <si>
    <t>Senator Karen Keiser</t>
  </si>
  <si>
    <t>karenkeiser@comcast.net</t>
  </si>
  <si>
    <t>https://web.pdc.wa.gov/rptimg/default.aspx?filerid_election_year=KEISK%20%20032%3A%7C%3A2014</t>
  </si>
  <si>
    <t>ca-2014-7790</t>
  </si>
  <si>
    <t>SIMPG  366</t>
  </si>
  <si>
    <t>Gary Simpson</t>
  </si>
  <si>
    <t>PO BOX 1092</t>
  </si>
  <si>
    <t>SIMPSONFORSHERIFF@WAVECABLE.COM</t>
  </si>
  <si>
    <t>simpsonforsheriff@wavecable.com</t>
  </si>
  <si>
    <t>https://web.pdc.wa.gov/rptimg/default.aspx?filerid_election_year=SIMPG%20%20366%3A%7C%3A2014</t>
  </si>
  <si>
    <t>CARL OLSEN</t>
  </si>
  <si>
    <t>ca-2014-7789</t>
  </si>
  <si>
    <t>SLOAK  840</t>
  </si>
  <si>
    <t>SLOAN KARL F</t>
  </si>
  <si>
    <t>PO BOX 986</t>
  </si>
  <si>
    <t>KARL@VOTESLOAN.US</t>
  </si>
  <si>
    <t>karl@votesloan.us</t>
  </si>
  <si>
    <t>https://web.pdc.wa.gov/rptimg/default.aspx?filerid_election_year=SLOAK%20%20840%3A%7C%3A2014</t>
  </si>
  <si>
    <t>ANDI ERVIN</t>
  </si>
  <si>
    <t>ca-2014-7779</t>
  </si>
  <si>
    <t>David Spring</t>
  </si>
  <si>
    <t>springforschools@aol.com</t>
  </si>
  <si>
    <t>https://web.pdc.wa.gov/rptimg/default.aspx?filerid_election_year=SPRID%20%20045%3A%7C%3A2014</t>
  </si>
  <si>
    <t>DAVID SPRING</t>
  </si>
  <si>
    <t>ca-2014-7777</t>
  </si>
  <si>
    <t>John Edmund Stafford</t>
  </si>
  <si>
    <t>jestaff@msn.com</t>
  </si>
  <si>
    <t>https://web.pdc.wa.gov/rptimg/default.aspx?filerid_election_year=STAFJ%20%20118%3A%7C%3A2014</t>
  </si>
  <si>
    <t>JOHN STAFFORD</t>
  </si>
  <si>
    <t>ca-2014-7760</t>
  </si>
  <si>
    <t>Gael D Tarleton</t>
  </si>
  <si>
    <t>donegalen@earthlink.net</t>
  </si>
  <si>
    <t>https://web.pdc.wa.gov/rptimg/default.aspx?filerid_election_year=TARLG%20%20109%3A%7C%3A2014</t>
  </si>
  <si>
    <t>ca-2014-7758</t>
  </si>
  <si>
    <t>TAYLB  336</t>
  </si>
  <si>
    <t>TAYLOR BRADLEY L</t>
  </si>
  <si>
    <t>PO BOX 6275</t>
  </si>
  <si>
    <t>FRIENDSOFBRADTAYLOR@GMAIL.COM</t>
  </si>
  <si>
    <t>bradt57@hotmail.com</t>
  </si>
  <si>
    <t>BENTON CO</t>
  </si>
  <si>
    <t>https://web.pdc.wa.gov/rptimg/default.aspx?filerid_election_year=TAYLB%20%20336%3A%7C%3A2014</t>
  </si>
  <si>
    <t>MARY FARAGHER</t>
  </si>
  <si>
    <t>ca-2014-7756</t>
  </si>
  <si>
    <t>marylintaylor46@yahoo.com</t>
  </si>
  <si>
    <t>https://web.pdc.wa.gov/rptimg/default.aspx?filerid_election_year=TAYLM%20%20188%3A%7C%3A2014</t>
  </si>
  <si>
    <t>QAISER BUTT</t>
  </si>
  <si>
    <t>ca-2014-7753</t>
  </si>
  <si>
    <t>TISCD  612</t>
  </si>
  <si>
    <t>TISCHER DIANE L</t>
  </si>
  <si>
    <t>223 N WELCOME SLOUGH RD</t>
  </si>
  <si>
    <t>tisch@cni.net</t>
  </si>
  <si>
    <t>https://web.pdc.wa.gov/rptimg/default.aspx?filerid_election_year=TISCD%20%20612%3A%7C%3A2014</t>
  </si>
  <si>
    <t>DIANE L TISCHER</t>
  </si>
  <si>
    <t>ca-2014-7742</t>
  </si>
  <si>
    <t>VANCS  610</t>
  </si>
  <si>
    <t>VANCE SHARON K</t>
  </si>
  <si>
    <t>PO BOX 512</t>
  </si>
  <si>
    <t>SHARONVANCEFORCLERK@GMAIL.COM</t>
  </si>
  <si>
    <t>sharon.kay555@gmail.com</t>
  </si>
  <si>
    <t>https://web.pdc.wa.gov/rptimg/default.aspx?filerid_election_year=VANCS%20%20610%3A%7C%3A2014</t>
  </si>
  <si>
    <t>SHARON VANCE</t>
  </si>
  <si>
    <t>ca-2014-7736</t>
  </si>
  <si>
    <t>VERHS  926</t>
  </si>
  <si>
    <t>Steven D. Verhey</t>
  </si>
  <si>
    <t>verhey@hotmail.com</t>
  </si>
  <si>
    <t>https://web.pdc.wa.gov/rptimg/default.aspx?filerid_election_year=VERHS%20%20926%3A%7C%3A2014</t>
  </si>
  <si>
    <t>STEVE VERHEY</t>
  </si>
  <si>
    <t>ca-2014-7728</t>
  </si>
  <si>
    <t>WALKB  577</t>
  </si>
  <si>
    <t>Bruce P. Walker</t>
  </si>
  <si>
    <t>304 JACKSON</t>
  </si>
  <si>
    <t>BPWALKER53@CENTURYLINK.NET</t>
  </si>
  <si>
    <t>bpwalker53@centurylink.net</t>
  </si>
  <si>
    <t>COUNTY ASSESSOR</t>
  </si>
  <si>
    <t>https://web.pdc.wa.gov/rptimg/default.aspx?filerid_election_year=WALKB%20%20577%3A%7C%3A2014</t>
  </si>
  <si>
    <t>BRUCE WALKER</t>
  </si>
  <si>
    <t>ca-2014-7726</t>
  </si>
  <si>
    <t>info@louiswatanabe.com</t>
  </si>
  <si>
    <t>https://web.pdc.wa.gov/rptimg/default.aspx?filerid_election_year=WATAL%20%20102%3A%7C%3A2014</t>
  </si>
  <si>
    <t>ca-2014-7724</t>
  </si>
  <si>
    <t>elizabethalbertson@comcast.net</t>
  </si>
  <si>
    <t>https://web.pdc.wa.gov/rptimg/default.aspx?filerid_election_year=WATSE%20%20042%3A%7C%3A2014</t>
  </si>
  <si>
    <t>ELIZABETH ALBERSTON</t>
  </si>
  <si>
    <t>ca-2014-8185</t>
  </si>
  <si>
    <t>Paul Andrews</t>
  </si>
  <si>
    <t>6945 CLOVER VALLEY RD SE</t>
  </si>
  <si>
    <t>PAULANDREWS@WAVECABLE.COM</t>
  </si>
  <si>
    <t>paulandrews@wavecable.com</t>
  </si>
  <si>
    <t>https://web.pdc.wa.gov/rptimg/default.aspx?filerid_election_year=ANDRP%20%20367%3A%7C%3A2014</t>
  </si>
  <si>
    <t>ca-2014-8178</t>
  </si>
  <si>
    <t>Carol Barber</t>
  </si>
  <si>
    <t>runanddance@aol.com</t>
  </si>
  <si>
    <t>https://web.pdc.wa.gov/rptimg/default.aspx?filerid_election_year=BARBC%20%20030%3A%7C%3A2014</t>
  </si>
  <si>
    <t>ROMANA A PERNAA</t>
  </si>
  <si>
    <t>ca-2014-8171</t>
  </si>
  <si>
    <t>Gregory Baruso</t>
  </si>
  <si>
    <t>greg@electgregbaruso.com</t>
  </si>
  <si>
    <t>https://web.pdc.wa.gov/rptimg/default.aspx?filerid_election_year=BARUG%20%20023%3A%7C%3A2014</t>
  </si>
  <si>
    <t>ca-2014-8165</t>
  </si>
  <si>
    <t>BEGGB  220</t>
  </si>
  <si>
    <t>Breean L. Beggs</t>
  </si>
  <si>
    <t>PO BOX 4452</t>
  </si>
  <si>
    <t>BREEANLBEGGS@GMAIL.COM</t>
  </si>
  <si>
    <t>breeanlbeggs@gmail.com</t>
  </si>
  <si>
    <t>https://web.pdc.wa.gov/rptimg/default.aspx?filerid_election_year=BEGGB%20%20220%3A%7C%3A2014</t>
  </si>
  <si>
    <t>ca-2014-8149</t>
  </si>
  <si>
    <t>BROWC  520</t>
  </si>
  <si>
    <t>BROWN CHERYL B</t>
  </si>
  <si>
    <t>914 W 2ND ST</t>
  </si>
  <si>
    <t>sprocketbrown@comcast.net</t>
  </si>
  <si>
    <t>https://web.pdc.wa.gov/rptimg/default.aspx?filerid_election_year=BROWC%20%20520%3A%7C%3A2014</t>
  </si>
  <si>
    <t>CINDY BALSLEY</t>
  </si>
  <si>
    <t>ca-2014-8147</t>
  </si>
  <si>
    <t>BRODE  344</t>
  </si>
  <si>
    <t>BRODAHL ELEANOR</t>
  </si>
  <si>
    <t>600 N 13TH AVE / PO BOX 209</t>
  </si>
  <si>
    <t>ELEANORB@WHEATLANDBANK.COM</t>
  </si>
  <si>
    <t>ADAMS CO</t>
  </si>
  <si>
    <t>https://web.pdc.wa.gov/rptimg/default.aspx?filerid_election_year=BRODE%20%20344%3A%7C%3A2014</t>
  </si>
  <si>
    <t>MAXINE TAYLOR</t>
  </si>
  <si>
    <t>ca-2014-8146</t>
  </si>
  <si>
    <t>BROWJ  383</t>
  </si>
  <si>
    <t>BROWN JOSHUA W</t>
  </si>
  <si>
    <t>PO BOX 2481</t>
  </si>
  <si>
    <t>JOSH@ELECTJOSHBROWN.COM</t>
  </si>
  <si>
    <t>josh@electjoshbrown.com</t>
  </si>
  <si>
    <t>https://web.pdc.wa.gov/rptimg/default.aspx?filerid_election_year=BROWJ%20%20383%3A%7C%3A2014</t>
  </si>
  <si>
    <t>JOSHUA BROWN</t>
  </si>
  <si>
    <t>ca-2014-8142</t>
  </si>
  <si>
    <t>BRUCS  362</t>
  </si>
  <si>
    <t>BRUCH SISSI P</t>
  </si>
  <si>
    <t>PO BOX 436</t>
  </si>
  <si>
    <t>sissi@votesissi.com</t>
  </si>
  <si>
    <t>CLALLAM CO</t>
  </si>
  <si>
    <t>https://web.pdc.wa.gov/rptimg/default.aspx?filerid_election_year=BRUCS%20%20362%3A%7C%3A2014</t>
  </si>
  <si>
    <t>WILLIAM AVERILL</t>
  </si>
  <si>
    <t>ca-2014-8126</t>
  </si>
  <si>
    <t>CHESP  114</t>
  </si>
  <si>
    <t>CHESTER PATRICIA A</t>
  </si>
  <si>
    <t>1247 E GLEN</t>
  </si>
  <si>
    <t>pchester@plix.com</t>
  </si>
  <si>
    <t>STEVENS CO</t>
  </si>
  <si>
    <t>https://web.pdc.wa.gov/rptimg/default.aspx?filerid_election_year=CHESP%20%20114%3A%7C%3A2014</t>
  </si>
  <si>
    <t>PATRICIA A CHESTER</t>
  </si>
  <si>
    <t>ca-2014-8122</t>
  </si>
  <si>
    <t>Frank V Chopp</t>
  </si>
  <si>
    <t>https://web.pdc.wa.gov/rptimg/default.aspx?filerid_election_year=CHOPF%20%20103%3A%7C%3A2014</t>
  </si>
  <si>
    <t>ca-2014-8108</t>
  </si>
  <si>
    <t>jmc8479@gmail.com</t>
  </si>
  <si>
    <t>https://web.pdc.wa.gov/rptimg/default.aspx?filerid_election_year=CONNJ%20%20467%3A%7C%3A2014</t>
  </si>
  <si>
    <t>BOB BENNETT</t>
  </si>
  <si>
    <t>ca-2014-8095</t>
  </si>
  <si>
    <t>Donna J. Deal</t>
  </si>
  <si>
    <t>https://web.pdc.wa.gov/rptimg/default.aspx?filerid_election_year=DEALD%20%20347%3A%7C%3A2014</t>
  </si>
  <si>
    <t>ca-2014-8094</t>
  </si>
  <si>
    <t>https://web.pdc.wa.gov/rptimg/default.aspx?filerid_election_year=DEALJ%20%20036%3A%7C%3A2014</t>
  </si>
  <si>
    <t>JAMES DEAL</t>
  </si>
  <si>
    <t>ca-2014-8085</t>
  </si>
  <si>
    <t>DEMPD  273</t>
  </si>
  <si>
    <t>DEMPSEY DANIEL F</t>
  </si>
  <si>
    <t>731 S WADE PL</t>
  </si>
  <si>
    <t>dempsey54@hotmail.com</t>
  </si>
  <si>
    <t>https://web.pdc.wa.gov/rptimg/default.aspx?filerid_election_year=DEMPD%20%20273%3A%7C%3A2014</t>
  </si>
  <si>
    <t>RONNIE GROOMS</t>
  </si>
  <si>
    <t>ca-2014-8076</t>
  </si>
  <si>
    <t>chriseggen@comcast.net</t>
  </si>
  <si>
    <t>https://web.pdc.wa.gov/rptimg/default.aspx?filerid_election_year=EGGEC%20%20155%3A%7C%3A2014</t>
  </si>
  <si>
    <t>ca-2014-8075</t>
  </si>
  <si>
    <t>https://web.pdc.wa.gov/rptimg/default.aspx?filerid_election_year=EIDET%20%20003%3A%7C%3A2014</t>
  </si>
  <si>
    <t>ca-2014-8067</t>
  </si>
  <si>
    <t>Jessyn Farrell</t>
  </si>
  <si>
    <t>jessyn.farrell@gmail.com</t>
  </si>
  <si>
    <t>https://web.pdc.wa.gov/rptimg/default.aspx?filerid_election_year=FARRJ%20%20102%3A%7C%3A2014</t>
  </si>
  <si>
    <t>ca-2014-8059</t>
  </si>
  <si>
    <t>jakefey@rainierconnect.com</t>
  </si>
  <si>
    <t>https://web.pdc.wa.gov/rptimg/default.aspx?filerid_election_year=FEY%20J%20%20422%3A%7C%3A2014</t>
  </si>
  <si>
    <t>ca-2014-8027</t>
  </si>
  <si>
    <t>Cyrus Habib</t>
  </si>
  <si>
    <t>cyrus@electcyrus.com</t>
  </si>
  <si>
    <t>https://web.pdc.wa.gov/rptimg/default.aspx?filerid_election_year=HABIC%20%20004%3A%7C%3A2014</t>
  </si>
  <si>
    <t>ca-2014-8018</t>
  </si>
  <si>
    <t>nick@nickharper.org</t>
  </si>
  <si>
    <t>https://web.pdc.wa.gov/rptimg/default.aspx?filerid_election_year=HARPN%20%20206%3A%7C%3A2014</t>
  </si>
  <si>
    <t>LACEY HARPER</t>
  </si>
  <si>
    <t>ca-2014-7907</t>
  </si>
  <si>
    <t>John R McCoy</t>
  </si>
  <si>
    <t>johnmccoy1@me.com</t>
  </si>
  <si>
    <t>https://web.pdc.wa.gov/rptimg/default.aspx?filerid_election_year=MCCOJ%20%20271%3A%7C%3A2014</t>
  </si>
  <si>
    <t>JOHN MCCOY</t>
  </si>
  <si>
    <t>ca-2014-7873</t>
  </si>
  <si>
    <t>sharonknelson49@yahoo.com</t>
  </si>
  <si>
    <t>https://web.pdc.wa.gov/rptimg/default.aspx?filerid_election_year=NELSS%20%20070%3A%7C%3A2014</t>
  </si>
  <si>
    <t>JOHN R NELSON</t>
  </si>
  <si>
    <t>ca-2014-7858</t>
  </si>
  <si>
    <t>Tom Pasma</t>
  </si>
  <si>
    <t>TOM.PASMA2014@GMAIL.COM</t>
  </si>
  <si>
    <t>tompasma5@gmail.com</t>
  </si>
  <si>
    <t>https://web.pdc.wa.gov/rptimg/default.aspx?filerid_election_year=PASMT%20%20233%3A%7C%3A2014</t>
  </si>
  <si>
    <t>ca-2014-7857</t>
  </si>
  <si>
    <t>PAULD  685</t>
  </si>
  <si>
    <t>PAULI-HAMMOND DEANNA</t>
  </si>
  <si>
    <t>800 NE TENNEY RD STE 110-425</t>
  </si>
  <si>
    <t>DEANNAFORCOUNTYCLARK@GMAIL.COM</t>
  </si>
  <si>
    <t>dpaulihammond@msn.com</t>
  </si>
  <si>
    <t>https://web.pdc.wa.gov/rptimg/default.aspx?filerid_election_year=PAULD%20%20685%3A%7C%3A2014</t>
  </si>
  <si>
    <t>JACQUELINE KURAN</t>
  </si>
  <si>
    <t>ca-2014-7856</t>
  </si>
  <si>
    <t>matthewp@dor.wa.gov</t>
  </si>
  <si>
    <t>https://web.pdc.wa.gov/rptimg/default.aspx?filerid_election_year=PEDRM%20%20372%3A%7C%3A2014</t>
  </si>
  <si>
    <t>MATTHEW PEDRO</t>
  </si>
  <si>
    <t>ca-2014-7847</t>
  </si>
  <si>
    <t>Eric Pettigrew</t>
  </si>
  <si>
    <t>https://web.pdc.wa.gov/rptimg/default.aspx?filerid_election_year=PETTE%20%20118%3A%7C%3A2014</t>
  </si>
  <si>
    <t>ca-2014-7844</t>
  </si>
  <si>
    <t>https://web.pdc.wa.gov/rptimg/default.aspx?filerid_election_year=PRIDC%20%20661%3A%7C%3A2014</t>
  </si>
  <si>
    <t>ca-2014-7838</t>
  </si>
  <si>
    <t>ijcerenz@gmail.com</t>
  </si>
  <si>
    <t>https://web.pdc.wa.gov/rptimg/default.aspx?filerid_election_year=RENZE%20%20371%3A%7C%3A2014</t>
  </si>
  <si>
    <t>KAREN HERDE</t>
  </si>
  <si>
    <t>ca-2014-7817</t>
  </si>
  <si>
    <t>Cindy Ryu</t>
  </si>
  <si>
    <t>https://web.pdc.wa.gov/rptimg/default.aspx?filerid_election_year=RYU%20C%20%20133%3A%7C%3A2014</t>
  </si>
  <si>
    <t>ca-2014-7807</t>
  </si>
  <si>
    <t>Sheley Secrest Anderson</t>
  </si>
  <si>
    <t>sheleysecrest@gmail.com</t>
  </si>
  <si>
    <t>https://web.pdc.wa.gov/rptimg/default.aspx?filerid_election_year=SECRS%20%20109%3A%7C%3A2014</t>
  </si>
  <si>
    <t>ca-2014-7803</t>
  </si>
  <si>
    <t>LARRY SEAQUIST</t>
  </si>
  <si>
    <t>larryseaquist@comcast.net</t>
  </si>
  <si>
    <t>https://web.pdc.wa.gov/rptimg/default.aspx?filerid_election_year=SEAQL%20%20335%3A%7C%3A2014</t>
  </si>
  <si>
    <t>ca-2014-7801</t>
  </si>
  <si>
    <t>https://web.pdc.wa.gov/rptimg/default.aspx?filerid_election_year=SENNT%20%20040%3A%7C%3A2014</t>
  </si>
  <si>
    <t>ca-2014-7794</t>
  </si>
  <si>
    <t>Timothy Sheldon</t>
  </si>
  <si>
    <t>https://web.pdc.wa.gov/rptimg/default.aspx?filerid_election_year=SHELT%20%20548%3A%7C%3A2014</t>
  </si>
  <si>
    <t>ALEX SHELDON</t>
  </si>
  <si>
    <t>ca-2014-7707</t>
  </si>
  <si>
    <t>WISSM  208</t>
  </si>
  <si>
    <t>Mary M Wissink</t>
  </si>
  <si>
    <t>PO BOX 18815</t>
  </si>
  <si>
    <t>MARYWISSINK@COMCAST.NET</t>
  </si>
  <si>
    <t>marywissink@comcast.net</t>
  </si>
  <si>
    <t>https://web.pdc.wa.gov/rptimg/default.aspx?filerid_election_year=WISSM%20%20208%3A%7C%3A2014</t>
  </si>
  <si>
    <t>ca-2014-7702</t>
  </si>
  <si>
    <t>https://web.pdc.wa.gov/rptimg/default.aspx?filerid_election_year=WYLIS%20%20660%3A%7C%3A2014</t>
  </si>
  <si>
    <t>LINDA W MCLAIN</t>
  </si>
  <si>
    <t>ca-2014-7700</t>
  </si>
  <si>
    <t>YOUML  550</t>
  </si>
  <si>
    <t>YOUMANS LANE V</t>
  </si>
  <si>
    <t>303 CENTER ST</t>
  </si>
  <si>
    <t>LANEYOUMANS@HOTMAIL.COM</t>
  </si>
  <si>
    <t>laneyoumans@hotmail.com</t>
  </si>
  <si>
    <t>https://web.pdc.wa.gov/rptimg/default.aspx?filerid_election_year=YOUML%20%20550%3A%7C%3A2014</t>
  </si>
  <si>
    <t>LANE YOUMANS</t>
  </si>
  <si>
    <t>ca-2014-7771</t>
  </si>
  <si>
    <t>STRAR  520</t>
  </si>
  <si>
    <t>STRABBING RONALD A</t>
  </si>
  <si>
    <t>PO BOX 610</t>
  </si>
  <si>
    <t>https://web.pdc.wa.gov/rptimg/default.aspx?filerid_election_year=STRAR%20%20520%3A%7C%3A2014</t>
  </si>
  <si>
    <t>RONALD A STRABBING</t>
  </si>
  <si>
    <t>ca-2016-4985</t>
  </si>
  <si>
    <t>1180 SW RYAN ALLEN RD</t>
  </si>
  <si>
    <t>GRACECROSSFORCLERK@GMAIL.COM</t>
  </si>
  <si>
    <t>peacehopelove.gc@gmail.com</t>
  </si>
  <si>
    <t>https://web.pdc.wa.gov/rptimg/default.aspx?filerid_election_year=CROSG%20%20648%3A%7C%3A2016</t>
  </si>
  <si>
    <t>GRACIELA CROSS</t>
  </si>
  <si>
    <t>ca-2016-4965</t>
  </si>
  <si>
    <t>https://web.pdc.wa.gov/rptimg/default.aspx?filerid_election_year=FARRJ%20%20102%3A%7C%3A2016</t>
  </si>
  <si>
    <t>ca-2016-4955</t>
  </si>
  <si>
    <t>Karen R Fraser</t>
  </si>
  <si>
    <t>98502-3356</t>
  </si>
  <si>
    <t>karenfraser22@comcast.net</t>
  </si>
  <si>
    <t>https://web.pdc.wa.gov/rptimg/default.aspx?filerid_election_year=FRASK%20%20503%3A%7C%3A2016</t>
  </si>
  <si>
    <t>LINDA ENLOW</t>
  </si>
  <si>
    <t>ca-2016-4946</t>
  </si>
  <si>
    <t>michaelguss.nv@gmail.com</t>
  </si>
  <si>
    <t>https://web.pdc.wa.gov/rptimg/default.aspx?filerid_election_year=GUSSM%20%20815%3A%7C%3A2016</t>
  </si>
  <si>
    <t>CHRISTINA O'MELIA</t>
  </si>
  <si>
    <t>ca-2016-4938</t>
  </si>
  <si>
    <t>Hatfield, Brian</t>
  </si>
  <si>
    <t>98577-2804</t>
  </si>
  <si>
    <t>bhatfield@willapabay.org</t>
  </si>
  <si>
    <t>https://web.pdc.wa.gov/rptimg/default.aspx?filerid_election_year=HATFB%20%20577%3A%7C%3A2016</t>
  </si>
  <si>
    <t>BRIAN HATFIELD</t>
  </si>
  <si>
    <t>ca-2016-4931</t>
  </si>
  <si>
    <t>essie@essiehicks.com</t>
  </si>
  <si>
    <t>https://web.pdc.wa.gov/rptimg/default.aspx?filerid_election_year=HICKE%20%20027%3A%7C%3A2016</t>
  </si>
  <si>
    <t>ca-2016-4921</t>
  </si>
  <si>
    <t>huntsam@comcast.com</t>
  </si>
  <si>
    <t>https://web.pdc.wa.gov/rptimg/default.aspx?filerid_election_year=HUNTS%20%20506%3A%7C%3A2016</t>
  </si>
  <si>
    <t>STEVEN DREW</t>
  </si>
  <si>
    <t>ca-2016-4909</t>
  </si>
  <si>
    <t>Karen A. Johnson</t>
  </si>
  <si>
    <t>drkjohnson888@gmail.com</t>
  </si>
  <si>
    <t>https://web.pdc.wa.gov/rptimg/default.aspx?filerid_election_year=JOHNK%20%20507%3A%7C%3A2016</t>
  </si>
  <si>
    <t>KELLI HEGSTED</t>
  </si>
  <si>
    <t>ca-2016-4897</t>
  </si>
  <si>
    <t>Myron B. Kreidler</t>
  </si>
  <si>
    <t>https://web.pdc.wa.gov/rptimg/default.aspx?filerid_election_year=KREIM%20%20516%3A%7C%3A2016</t>
  </si>
  <si>
    <t>JAMES T ODIORNE</t>
  </si>
  <si>
    <t>ca-2016-4878</t>
  </si>
  <si>
    <t>jmcbr38519@aol.com</t>
  </si>
  <si>
    <t>https://web.pdc.wa.gov/rptimg/default.aspx?filerid_election_year=MCBRJ%20%20033%3A%7C%3A2016</t>
  </si>
  <si>
    <t>MATTHEW LOSCHEN</t>
  </si>
  <si>
    <t>ca-2016-4862</t>
  </si>
  <si>
    <t>MUMMC  209</t>
  </si>
  <si>
    <t>Candace M. Mumm</t>
  </si>
  <si>
    <t>PO BOX 18526</t>
  </si>
  <si>
    <t>candacemumm@aol.com</t>
  </si>
  <si>
    <t>https://web.pdc.wa.gov/rptimg/default.aspx?filerid_election_year=MUMMC%20%20209%3A%7C%3A2016</t>
  </si>
  <si>
    <t>ca-2016-4843</t>
  </si>
  <si>
    <t>peopleforpellicciotti@gmail.com</t>
  </si>
  <si>
    <t>https://web.pdc.wa.gov/rptimg/default.aspx?filerid_election_year=PELLM%20%20093%3A%7C%3A2016</t>
  </si>
  <si>
    <t>ca-2016-4841</t>
  </si>
  <si>
    <t>https://web.pdc.wa.gov/rptimg/default.aspx?filerid_election_year=POLLG%20%20115%3A%7C%3A2016</t>
  </si>
  <si>
    <t>ca-2016-4837</t>
  </si>
  <si>
    <t>info@tinapodlodowski.com</t>
  </si>
  <si>
    <t>https://web.pdc.wa.gov/rptimg/default.aspx?filerid_election_year=PODLT%20%20122%3A%7C%3A2016</t>
  </si>
  <si>
    <t>ca-2016-4816</t>
  </si>
  <si>
    <t>https://web.pdc.wa.gov/rptimg/default.aspx?filerid_election_year=RYU%20C%20%20133%3A%7C%3A2016</t>
  </si>
  <si>
    <t>ca-2016-4793</t>
  </si>
  <si>
    <t>Larry Springer</t>
  </si>
  <si>
    <t>larry@larryspringer.org</t>
  </si>
  <si>
    <t>https://web.pdc.wa.gov/rptimg/default.aspx?filerid_election_year=SPRIL%20%20033%3A%7C%3A2016</t>
  </si>
  <si>
    <t>ca-2016-4792</t>
  </si>
  <si>
    <t>butchstavrum@gmail.com</t>
  </si>
  <si>
    <t>https://web.pdc.wa.gov/rptimg/default.aspx?filerid_election_year=STAVK%20%20637%3A%7C%3A2016</t>
  </si>
  <si>
    <t>KEITH STAVRUM</t>
  </si>
  <si>
    <t>ca-2016-4789</t>
  </si>
  <si>
    <t>sutinentim@gmail.com</t>
  </si>
  <si>
    <t>https://web.pdc.wa.gov/rptimg/default.aspx?filerid_election_year=SUTIT%20%20626%3A%7C%3A2016</t>
  </si>
  <si>
    <t>STEPHANIE HUNTER</t>
  </si>
  <si>
    <t>ca-2016-4772</t>
  </si>
  <si>
    <t>Kevin W. Van De Wege</t>
  </si>
  <si>
    <t>kevinvandewege@hotmail.com</t>
  </si>
  <si>
    <t>https://web.pdc.wa.gov/rptimg/default.aspx?filerid_election_year=VANDK%20%20382%3A%7C%3A2016</t>
  </si>
  <si>
    <t>ca-2016-4769</t>
  </si>
  <si>
    <t>teamverner@maryverner.com</t>
  </si>
  <si>
    <t>https://web.pdc.wa.gov/rptimg/default.aspx?filerid_election_year=VERNM%20%20201%3A%7C%3A2016</t>
  </si>
  <si>
    <t>ca-2016-4757</t>
  </si>
  <si>
    <t>swylie@gmail.com</t>
  </si>
  <si>
    <t>https://web.pdc.wa.gov/rptimg/default.aspx?filerid_election_year=WYLIS%20%20660%3A%7C%3A2016</t>
  </si>
  <si>
    <t>ca-2016-4756</t>
  </si>
  <si>
    <t>Kyoko Matsumoto-Wright</t>
  </si>
  <si>
    <t>kyoko.matsumoto@frontier.com</t>
  </si>
  <si>
    <t>https://web.pdc.wa.gov/rptimg/default.aspx?filerid_election_year=WRIGK%20%20043%3A%7C%3A2016</t>
  </si>
  <si>
    <t>KYOKO MATSUMOTO-WRIGHT</t>
  </si>
  <si>
    <t>ca-2017-3952</t>
  </si>
  <si>
    <t>GADMJ  503</t>
  </si>
  <si>
    <t>Jeffrey A Gadman</t>
  </si>
  <si>
    <t>7304 38TH DR SE</t>
  </si>
  <si>
    <t>JMGADMAN@COMCAST.NET</t>
  </si>
  <si>
    <t>jmgadman@comcast.net</t>
  </si>
  <si>
    <t>https://web.pdc.wa.gov/rptimg/default.aspx?filerid_election_year=GADMJ%20%20503%3A%7C%3A2017</t>
  </si>
  <si>
    <t>MEREN GADMAN</t>
  </si>
  <si>
    <t>ca-2017-3738</t>
  </si>
  <si>
    <t>RYANT  082</t>
  </si>
  <si>
    <t>Terry Q Ryan</t>
  </si>
  <si>
    <t>PO BOX 15207</t>
  </si>
  <si>
    <t>TERRY@ELECTTERRYRYAN.COM</t>
  </si>
  <si>
    <t>terry@electterryryan.com</t>
  </si>
  <si>
    <t>https://web.pdc.wa.gov/rptimg/default.aspx?filerid_election_year=RYANT%20%20082%3A%7C%3A2017</t>
  </si>
  <si>
    <t>ca-2018-405</t>
  </si>
  <si>
    <t>BRADB  643</t>
  </si>
  <si>
    <t xml:space="preserve">Blair H. Brady </t>
  </si>
  <si>
    <t>3980 SR#4</t>
  </si>
  <si>
    <t>ROSBURG</t>
  </si>
  <si>
    <t>BLAIRBRADY@AOL.COM</t>
  </si>
  <si>
    <t>blairbrady@aol.com</t>
  </si>
  <si>
    <t>https://web.pdc.wa.gov/rptimg/default.aspx?filerid_election_year=BRADB%20%20643%3A%7C%3A2018</t>
  </si>
  <si>
    <t>BLAIR BRADY</t>
  </si>
  <si>
    <t>ca-2018-554</t>
  </si>
  <si>
    <t>BOOHJ  166</t>
  </si>
  <si>
    <t>BREMNER BOOHER JEAN M (Jean Bremner Booher)</t>
  </si>
  <si>
    <t>PO BOX 862</t>
  </si>
  <si>
    <t>J_BOOHER@HOTMAIL.COM</t>
  </si>
  <si>
    <t>FERRY CO</t>
  </si>
  <si>
    <t>https://web.pdc.wa.gov/rptimg/default.aspx?filerid_election_year=BOOHJ%20%20166%3A%7C%3A2018</t>
  </si>
  <si>
    <t>JEAN BREMNER BOOHER</t>
  </si>
  <si>
    <t>ca-2018-638</t>
  </si>
  <si>
    <t>CHAPJ  368</t>
  </si>
  <si>
    <t>Jeff Chapman</t>
  </si>
  <si>
    <t>640 CAPE GEORGE RD</t>
  </si>
  <si>
    <t>CHAPMANFORASSESSOR@GMAIL.COM</t>
  </si>
  <si>
    <t>chapmanforassessor@gmail.com</t>
  </si>
  <si>
    <t>https://web.pdc.wa.gov/rptimg/default.aspx?filerid_election_year=CHAPJ%20%20368%3A%7C%3A2018</t>
  </si>
  <si>
    <t>JUELANNE DALZELL</t>
  </si>
  <si>
    <t>ca-2018-847</t>
  </si>
  <si>
    <t>JACKL  374</t>
  </si>
  <si>
    <t>Lorra Jackson</t>
  </si>
  <si>
    <t>13104 108TH AVE CT E</t>
  </si>
  <si>
    <t>LORRACC2018@GMAIL.COM</t>
  </si>
  <si>
    <t>lorracc2018@gmail.com</t>
  </si>
  <si>
    <t>https://web.pdc.wa.gov/rptimg/default.aspx?filerid_election_year=JACKL%20%20374%3A%7C%3A2018</t>
  </si>
  <si>
    <t>ROBERT KLAVANO</t>
  </si>
  <si>
    <t>ca-2018-2034</t>
  </si>
  <si>
    <t>Jeanne Kohl-Welles</t>
  </si>
  <si>
    <t>jeanne@jeannekohlwelles.com</t>
  </si>
  <si>
    <t>https://web.pdc.wa.gov/rptimg/default.aspx?filerid_election_year=KOHLJ%20%20119%3A%7C%3A2018</t>
  </si>
  <si>
    <t>ca-2018-2033</t>
  </si>
  <si>
    <t>earllee12329@gmail.com</t>
  </si>
  <si>
    <t>https://web.pdc.wa.gov/rptimg/default.aspx?filerid_election_year=LEE%20E%20%20901%3A%7C%3A2018</t>
  </si>
  <si>
    <t>ca-2018-2028</t>
  </si>
  <si>
    <t>https://web.pdc.wa.gov/rptimg/default.aspx?filerid_election_year=NELSS%20%20070%3A%7C%3A2018</t>
  </si>
  <si>
    <t>ca-2018-991</t>
  </si>
  <si>
    <t>314 COUNTRY ESTATES DR W</t>
  </si>
  <si>
    <t>FOURENZSIX@YAHOO.COM</t>
  </si>
  <si>
    <t>https://web.pdc.wa.gov/rptimg/default.aspx?filerid_election_year=WARNG%20%20576%3A%7C%3A2018</t>
  </si>
  <si>
    <t>GARY WARNOCK</t>
  </si>
  <si>
    <t>ca-2018-197</t>
  </si>
  <si>
    <t>josie@bluewavepolitics.com</t>
  </si>
  <si>
    <t>https://web.pdc.wa.gov/rptimg/default.aspx?filerid_election_year=WILSC%20%20001%3A%7C%3A2018</t>
  </si>
  <si>
    <t>ca-2018-983</t>
  </si>
  <si>
    <t>DREWS  516</t>
  </si>
  <si>
    <t>Steven J. Drew</t>
  </si>
  <si>
    <t>DREW4ASSESSOR@GMAIL.COM</t>
  </si>
  <si>
    <t>drew4peacenow@aol.com</t>
  </si>
  <si>
    <t>https://web.pdc.wa.gov/rptimg/default.aspx?filerid_election_year=DREWS%20%20516%3A%7C%3A2018</t>
  </si>
  <si>
    <t>RHENDA STRUB</t>
  </si>
  <si>
    <t>ca-2018-540</t>
  </si>
  <si>
    <t>DUVAT  802</t>
  </si>
  <si>
    <t>Thad L. Duvall (Thad Duvall)</t>
  </si>
  <si>
    <t>610 S LINCOLN PL</t>
  </si>
  <si>
    <t>TLDUVALL@CHARTER.NET</t>
  </si>
  <si>
    <t>tlduvall@charter.net</t>
  </si>
  <si>
    <t>DOUGLAS CO</t>
  </si>
  <si>
    <t>https://web.pdc.wa.gov/rptimg/default.aspx?filerid_election_year=DUVAT%20%20802%3A%7C%3A2018</t>
  </si>
  <si>
    <t>THAD DUVALL</t>
  </si>
  <si>
    <t>ca-2010-13066</t>
  </si>
  <si>
    <t>Justin Van Dyk</t>
  </si>
  <si>
    <t>https://web.pdc.wa.gov/rptimg/default.aspx?filerid_election_year=VANDJ%20%20444%3A%7C%3A2010</t>
  </si>
  <si>
    <t>ca-2008-16422</t>
  </si>
  <si>
    <t>https://web.pdc.wa.gov/rptimg/default.aspx?filerid_election_year=HONOA%20%20206%3A%7C%3A2008</t>
  </si>
  <si>
    <t>ca-2020-1263</t>
  </si>
  <si>
    <t>https://web.pdc.wa.gov/rptimg/default.aspx?filerid_election_year=TAKKD%20%20632%3A%7C%3A2020</t>
  </si>
  <si>
    <t>ca-2020-1262</t>
  </si>
  <si>
    <t>https://web.pdc.wa.gov/rptimg/default.aspx?filerid_election_year=VANDK%20%20382%3A%7C%3A2020</t>
  </si>
  <si>
    <t>ca-2019-1861</t>
  </si>
  <si>
    <t>AITKG  233</t>
  </si>
  <si>
    <t>AITKEN GRETA I</t>
  </si>
  <si>
    <t>800 E FAIRHAVEN AVE</t>
  </si>
  <si>
    <t>gretaaitken25@gmail.com</t>
  </si>
  <si>
    <t>https://web.pdc.wa.gov/rptimg/default.aspx?filerid_election_year=AITKG%20%20233%3A%7C%3A2019</t>
  </si>
  <si>
    <t>JACKELINE AITKEN</t>
  </si>
  <si>
    <t>ca-2018-480</t>
  </si>
  <si>
    <t>KEGER  520</t>
  </si>
  <si>
    <t>Robert G. Kegel</t>
  </si>
  <si>
    <t>1717 BEL AIRE AVE</t>
  </si>
  <si>
    <t>BOBK4CORONER@COMCAST.NET</t>
  </si>
  <si>
    <t>bobkegel@comcast.net</t>
  </si>
  <si>
    <t>https://web.pdc.wa.gov/rptimg/default.aspx?filerid_election_year=KEGER%20%20520%3A%7C%3A2018</t>
  </si>
  <si>
    <t>ROBERT KEGEL</t>
  </si>
  <si>
    <t>ca-2018-463</t>
  </si>
  <si>
    <t>LENTE  663</t>
  </si>
  <si>
    <t>Eileen Temple Lentz (Temple Lentz)</t>
  </si>
  <si>
    <t>PO BOX 2053</t>
  </si>
  <si>
    <t>CAMPAIGN@VOTETEMPLELENTZ.COM</t>
  </si>
  <si>
    <t>campaign@votetemplelentz.com</t>
  </si>
  <si>
    <t>https://web.pdc.wa.gov/rptimg/default.aspx?filerid_election_year=LENTE%20%20663%3A%7C%3A2018</t>
  </si>
  <si>
    <t>ca-2018-319</t>
  </si>
  <si>
    <t>gerry@gerrypollet.com</t>
  </si>
  <si>
    <t>https://web.pdc.wa.gov/rptimg/default.aspx?filerid_election_year=POLLG%20%20115%3A%7C%3A2018</t>
  </si>
  <si>
    <t>ca-2018-584</t>
  </si>
  <si>
    <t>ROOSK  347</t>
  </si>
  <si>
    <t>Karen S. Roosevelt</t>
  </si>
  <si>
    <t>PO BOX 775</t>
  </si>
  <si>
    <t>JROOSEVELT18@MSN.COM</t>
  </si>
  <si>
    <t>jroosevelt18@msn.com</t>
  </si>
  <si>
    <t>https://web.pdc.wa.gov/rptimg/default.aspx?filerid_election_year=ROOSK%20%20347%3A%7C%3A2018</t>
  </si>
  <si>
    <t>KAREN ROOSEVELT</t>
  </si>
  <si>
    <t>ca-2018-266</t>
  </si>
  <si>
    <t>Mike Sells</t>
  </si>
  <si>
    <t>https://web.pdc.wa.gov/rptimg/default.aspx?filerid_election_year=SELLM%20%20201%3A%7C%3A2018</t>
  </si>
  <si>
    <t>ca-2018-603</t>
  </si>
  <si>
    <t>VILLM  851</t>
  </si>
  <si>
    <t>Myriam Villagran Diaz de McBride (Myriam Villagran Diaz)</t>
  </si>
  <si>
    <t>PO BOX 764</t>
  </si>
  <si>
    <t>SOAP LAKE</t>
  </si>
  <si>
    <t>miriamvillagran@icloud.com</t>
  </si>
  <si>
    <t>GRANT CO</t>
  </si>
  <si>
    <t>https://web.pdc.wa.gov/rptimg/default.aspx?filerid_election_year=VILLM%20%20851%3A%7C%3A2018</t>
  </si>
  <si>
    <t>MYRIAM VILLAGRAN DIAZ</t>
  </si>
  <si>
    <t>ca-2018-231</t>
  </si>
  <si>
    <t>Shannon Braddock</t>
  </si>
  <si>
    <t>info@shannonbraddock.com</t>
  </si>
  <si>
    <t>https://web.pdc.wa.gov/rptimg/default.aspx?filerid_election_year=BRADS%20%20116%3A%7C%3A2018</t>
  </si>
  <si>
    <t>ca-2018-712</t>
  </si>
  <si>
    <t>CHARD  672</t>
  </si>
  <si>
    <t>Douglas Charters</t>
  </si>
  <si>
    <t>PO BOX 114</t>
  </si>
  <si>
    <t>BINGEN</t>
  </si>
  <si>
    <t>doug.charters@icloud.com</t>
  </si>
  <si>
    <t>https://web.pdc.wa.gov/rptimg/default.aspx?filerid_election_year=CHARD%20%20672%3A%7C%3A2018</t>
  </si>
  <si>
    <t>DOUGLAS CHARTERS</t>
  </si>
  <si>
    <t>ca-2016-4903</t>
  </si>
  <si>
    <t>troy@troykelley.com</t>
  </si>
  <si>
    <t>https://web.pdc.wa.gov/rptimg/default.aspx?filerid_election_year=KELLT%20%20406%3A%7C%3A2016</t>
  </si>
  <si>
    <t>TROY KELLEY</t>
  </si>
  <si>
    <t>ca-2016-4899</t>
  </si>
  <si>
    <t>KOANC  368</t>
  </si>
  <si>
    <t>KOAN CYNTHIA L</t>
  </si>
  <si>
    <t>1308 14TH ST</t>
  </si>
  <si>
    <t>KOANFORCOMMISSIONER@GMAIL.COM</t>
  </si>
  <si>
    <t>cynthia.koan@gmail.com</t>
  </si>
  <si>
    <t>https://web.pdc.wa.gov/rptimg/default.aspx?filerid_election_year=KOANC%20%20368%3A%7C%3A2016</t>
  </si>
  <si>
    <t>KELLY LARSON</t>
  </si>
  <si>
    <t>ca-2016-4799</t>
  </si>
  <si>
    <t>SMITA  520</t>
  </si>
  <si>
    <t>SMITH ALLEN L</t>
  </si>
  <si>
    <t>28 GARDEN TRACK RD</t>
  </si>
  <si>
    <t>penorganics@centurylink.net</t>
  </si>
  <si>
    <t>https://web.pdc.wa.gov/rptimg/default.aspx?filerid_election_year=SMITA%20%20520%3A%7C%3A2016</t>
  </si>
  <si>
    <t>AL SMITH</t>
  </si>
  <si>
    <t>ca-2016-4785</t>
  </si>
  <si>
    <t>https://web.pdc.wa.gov/rptimg/default.aspx?filerid_election_year=TAKKD%20%20632%3A%7C%3A2016</t>
  </si>
  <si>
    <t>ca-2016-4784</t>
  </si>
  <si>
    <t>https://web.pdc.wa.gov/rptimg/default.aspx?filerid_election_year=TAKKD2%20632%3A%7C%3A2016</t>
  </si>
  <si>
    <t>ca-2016-4781</t>
  </si>
  <si>
    <t>Alishia Topper</t>
  </si>
  <si>
    <t>botterbaugh@mac.com</t>
  </si>
  <si>
    <t>https://web.pdc.wa.gov/rptimg/default.aspx?filerid_election_year=TOPPA%20%20666%3A%7C%3A2016</t>
  </si>
  <si>
    <t>ca-2016-4767</t>
  </si>
  <si>
    <t>Myriam Villagran Diaz de McBride</t>
  </si>
  <si>
    <t>https://web.pdc.wa.gov/rptimg/default.aspx?filerid_election_year=VILLM%20%20851%3A%7C%3A2016</t>
  </si>
  <si>
    <t>MYRIAM VILLAGRAN DIAZ DE MC</t>
  </si>
  <si>
    <t>ca-2016-4759</t>
  </si>
  <si>
    <t>WOLOM  157</t>
  </si>
  <si>
    <t>WOLOHAN MATTHEW O</t>
  </si>
  <si>
    <t>PO BOX 621</t>
  </si>
  <si>
    <t>NORTHPORT</t>
  </si>
  <si>
    <t>WEBEEPLE@GMAIL.COM</t>
  </si>
  <si>
    <t>webeeple@gmail.com</t>
  </si>
  <si>
    <t>https://web.pdc.wa.gov/rptimg/default.aspx?filerid_election_year=WOLOM%20%20157%3A%7C%3A2016</t>
  </si>
  <si>
    <t>MATT WOLOHAN</t>
  </si>
  <si>
    <t>ca-2016-5005</t>
  </si>
  <si>
    <t>electdylancarlson@gmail.com</t>
  </si>
  <si>
    <t>https://web.pdc.wa.gov/rptimg/default.aspx?filerid_election_year=CARLDY%20507%3A%7C%3A2016</t>
  </si>
  <si>
    <t>JOE A HYER</t>
  </si>
  <si>
    <t>ca-2016-4980</t>
  </si>
  <si>
    <t>DEGGINGER GRANT</t>
  </si>
  <si>
    <t>info@degginger4senate.com</t>
  </si>
  <si>
    <t>https://web.pdc.wa.gov/rptimg/default.aspx?filerid_election_year=DEGGG%20%20006%3A%7C%3A2016</t>
  </si>
  <si>
    <t>ca-2016-4970</t>
  </si>
  <si>
    <t>EUGER  156</t>
  </si>
  <si>
    <t>EUGENE ROBERT J</t>
  </si>
  <si>
    <t>121 WOODARD RD</t>
  </si>
  <si>
    <t>bobeugene48@gmail.com</t>
  </si>
  <si>
    <t>PEND OREILLE CO</t>
  </si>
  <si>
    <t>https://web.pdc.wa.gov/rptimg/default.aspx?filerid_election_year=EUGER%20%20156%3A%7C%3A2016</t>
  </si>
  <si>
    <t>WILLIAM BETZ</t>
  </si>
  <si>
    <t>ca-2016-4942</t>
  </si>
  <si>
    <t>famhargrove@comcast.net</t>
  </si>
  <si>
    <t>https://web.pdc.wa.gov/rptimg/default.aspx?filerid_election_year=HARGJ%20%20550%3A%7C%3A2016</t>
  </si>
  <si>
    <t>MIKE GROSS</t>
  </si>
  <si>
    <t>ca-2016-4936</t>
  </si>
  <si>
    <t>https://web.pdc.wa.gov/rptimg/default.aspx?filerid_election_year=HASHM%20%20685%3A%7C%3A2016</t>
  </si>
  <si>
    <t>MARTIN D HASH</t>
  </si>
  <si>
    <t>ca-2016-4924</t>
  </si>
  <si>
    <t>angiehomolad2@gmail.com</t>
  </si>
  <si>
    <t>https://web.pdc.wa.gov/rptimg/default.aspx?filerid_election_year=HOMOA%20%20277%3A%7C%3A2016</t>
  </si>
  <si>
    <t>KIM HALLAHAN</t>
  </si>
  <si>
    <t>ca-2016-4922</t>
  </si>
  <si>
    <t>huntsam@comcast.net</t>
  </si>
  <si>
    <t>https://web.pdc.wa.gov/rptimg/default.aspx?filerid_election_year=HUNTS2%20506%3A%7C%3A2016</t>
  </si>
  <si>
    <t>ca-2016-4863</t>
  </si>
  <si>
    <t>jimm@bgigames.com</t>
  </si>
  <si>
    <t>https://web.pdc.wa.gov/rptimg/default.aspx?filerid_election_year=MULLM%20%20290%3A%7C%3A2016</t>
  </si>
  <si>
    <t>MORREL MULLER</t>
  </si>
  <si>
    <t>ca-2016-4839</t>
  </si>
  <si>
    <t>electbillpopp@seanet.com</t>
  </si>
  <si>
    <t>https://web.pdc.wa.gov/rptimg/default.aspx?filerid_election_year=POPPW%20%20004%3A%7C%3A2016</t>
  </si>
  <si>
    <t>WILLIAM POPP</t>
  </si>
  <si>
    <t>ca-2016-4835</t>
  </si>
  <si>
    <t>tammyramsay2016@yahoo.com</t>
  </si>
  <si>
    <t>https://web.pdc.wa.gov/rptimg/default.aspx?filerid_election_year=RAMST%20%20550%3A%7C%3A2016</t>
  </si>
  <si>
    <t>BARBARA SUMNER</t>
  </si>
  <si>
    <t>ca-2015-6029</t>
  </si>
  <si>
    <t>SULLB  275</t>
  </si>
  <si>
    <t>SULLIVAN BRIAN JAMES</t>
  </si>
  <si>
    <t>3211 NASSAU ST #4</t>
  </si>
  <si>
    <t>brian.mukilteo@gmail.com</t>
  </si>
  <si>
    <t>https://web.pdc.wa.gov/rptimg/default.aspx?filerid_election_year=SULLB%20%20275%3A%7C%3A2015</t>
  </si>
  <si>
    <t>ca-2015-6735</t>
  </si>
  <si>
    <t>FRAZB  324</t>
  </si>
  <si>
    <t>FRAZIER BRYAN D</t>
  </si>
  <si>
    <t>PO BOX 207</t>
  </si>
  <si>
    <t>CARLSBORG</t>
  </si>
  <si>
    <t>BFRAZIER@OLYPEN.COM</t>
  </si>
  <si>
    <t>bryand@olypen.com</t>
  </si>
  <si>
    <t>https://web.pdc.wa.gov/rptimg/default.aspx?filerid_election_year=FRAZB%20%20324%3A%7C%3A2015</t>
  </si>
  <si>
    <t>BRYAN D FRAZIER</t>
  </si>
  <si>
    <t>ca-2015-6671</t>
  </si>
  <si>
    <t>GREEC  642</t>
  </si>
  <si>
    <t>Charles P Green</t>
  </si>
  <si>
    <t>chuck4clarkcouncil@gmail.com</t>
  </si>
  <si>
    <t>https://web.pdc.wa.gov/rptimg/default.aspx?filerid_election_year=GREEC%20%20642%3A%7C%3A2015</t>
  </si>
  <si>
    <t>ca-2014-7964</t>
  </si>
  <si>
    <t>KAYSM  611</t>
  </si>
  <si>
    <t>KAYSER MICHAEL L</t>
  </si>
  <si>
    <t>615 MONAHAN RD</t>
  </si>
  <si>
    <t>kayser.mike@gmail.com</t>
  </si>
  <si>
    <t>https://web.pdc.wa.gov/rptimg/default.aspx?filerid_election_year=KAYSM%20%20611%3A%7C%3A2014</t>
  </si>
  <si>
    <t>LISA KAYSER</t>
  </si>
  <si>
    <t>ca-2014-7959</t>
  </si>
  <si>
    <t>derekforsenate@aol.com</t>
  </si>
  <si>
    <t>https://web.pdc.wa.gov/rptimg/default.aspx?filerid_election_year=KILMD%20%20335%3A%7C%3A2014</t>
  </si>
  <si>
    <t>MEADOW WRIGHT</t>
  </si>
  <si>
    <t>ca-2014-7952</t>
  </si>
  <si>
    <t>jkohl-welles@comcast.net</t>
  </si>
  <si>
    <t>https://web.pdc.wa.gov/rptimg/default.aspx?filerid_election_year=KOHLJ%20%20119%3A%7C%3A2014</t>
  </si>
  <si>
    <t>ca-2014-7850</t>
  </si>
  <si>
    <t>perez.a.david@gmail.com</t>
  </si>
  <si>
    <t>https://web.pdc.wa.gov/rptimg/default.aspx?filerid_election_year=PERED%20%20101%3A%7C%3A2014</t>
  </si>
  <si>
    <t>PHILIP LLYOD</t>
  </si>
  <si>
    <t>ca-2014-7848</t>
  </si>
  <si>
    <t>https://web.pdc.wa.gov/rptimg/default.aspx?filerid_election_year=PETES%20%20026%3A%7C%3A2014</t>
  </si>
  <si>
    <t>MIKE MEEKS</t>
  </si>
  <si>
    <t>ca-2014-7840</t>
  </si>
  <si>
    <t>REICW  233</t>
  </si>
  <si>
    <t>REICHARDT WILLIAM E</t>
  </si>
  <si>
    <t>12973 N OVENELL LN</t>
  </si>
  <si>
    <t>WILL.REICHARDT2010@GMAIL.COM</t>
  </si>
  <si>
    <t>will.reichardt2010@gmail.com</t>
  </si>
  <si>
    <t>https://web.pdc.wa.gov/rptimg/default.aspx?filerid_election_year=REICW%20%20233%3A%7C%3A2014</t>
  </si>
  <si>
    <t>ca-2014-7830</t>
  </si>
  <si>
    <t>maryhelenr@frontier.com</t>
  </si>
  <si>
    <t>https://web.pdc.wa.gov/rptimg/default.aspx?filerid_election_year=ROBEM%20%20026%3A%7C%3A2014</t>
  </si>
  <si>
    <t>KATHLEEN DEWHIRST</t>
  </si>
  <si>
    <t>ca-2014-7823</t>
  </si>
  <si>
    <t>https://web.pdc.wa.gov/rptimg/default.aspx?filerid_election_year=ROOSK%20%20347%3A%7C%3A2014</t>
  </si>
  <si>
    <t>ca-2014-7813</t>
  </si>
  <si>
    <t>Casey Salisbury</t>
  </si>
  <si>
    <t>https://web.pdc.wa.gov/rptimg/default.aspx?filerid_election_year=SALIC%20%20584%3A%7C%3A2014</t>
  </si>
  <si>
    <t>LISA WELANDER</t>
  </si>
  <si>
    <t>ca-2014-7808</t>
  </si>
  <si>
    <t>SCOTR  563</t>
  </si>
  <si>
    <t>Richard Scott</t>
  </si>
  <si>
    <t>517 WILDER LN</t>
  </si>
  <si>
    <t>RICKSCOTTFORSHERIFF@GMAIL.COM</t>
  </si>
  <si>
    <t>https://web.pdc.wa.gov/rptimg/default.aspx?filerid_election_year=SCOTR%20%20563%3A%7C%3A2014</t>
  </si>
  <si>
    <t>RICHARD SCOTT</t>
  </si>
  <si>
    <t>ca-2014-7800</t>
  </si>
  <si>
    <t>https://web.pdc.wa.gov/rptimg/default.aspx?filerid_election_year=SELLM%20%20201%3A%7C%3A2014</t>
  </si>
  <si>
    <t>ca-2014-7783</t>
  </si>
  <si>
    <t>SPATV  520</t>
  </si>
  <si>
    <t>SPATZ VERNON R</t>
  </si>
  <si>
    <t>105 E HARRIMAN ST</t>
  </si>
  <si>
    <t>TWOSPOTS@COMCAST.NET</t>
  </si>
  <si>
    <t>twospots@comcast.net</t>
  </si>
  <si>
    <t>https://web.pdc.wa.gov/rptimg/default.aspx?filerid_election_year=SPATV%20%20520%3A%7C%3A2014</t>
  </si>
  <si>
    <t>JOANNE SPATZ</t>
  </si>
  <si>
    <t>ca-2014-7781</t>
  </si>
  <si>
    <t>info@votesharisong.com</t>
  </si>
  <si>
    <t>https://web.pdc.wa.gov/rptimg/default.aspx?filerid_election_year=SONGS%20%20006%3A%7C%3A2014</t>
  </si>
  <si>
    <t>ca-2014-7780</t>
  </si>
  <si>
    <t>https://web.pdc.wa.gov/rptimg/default.aspx?filerid_election_year=SPRIL%20%20033%3A%7C%3A2014</t>
  </si>
  <si>
    <t>ca-2014-7772</t>
  </si>
  <si>
    <t>STOCW  584</t>
  </si>
  <si>
    <t>Wesley E Stockwell</t>
  </si>
  <si>
    <t>PO BOX 1778</t>
  </si>
  <si>
    <t>WESTOCKWELL@HOTMAIL.COM</t>
  </si>
  <si>
    <t>wes.stockwell@gmail.com</t>
  </si>
  <si>
    <t>https://web.pdc.wa.gov/rptimg/default.aspx?filerid_election_year=STOCW%20%20584%3A%7C%3A2014</t>
  </si>
  <si>
    <t>WES STOCKWELL</t>
  </si>
  <si>
    <t>ca-2014-8152</t>
  </si>
  <si>
    <t>BREMJ  166</t>
  </si>
  <si>
    <t>BREMNER BOOHER JEAN M</t>
  </si>
  <si>
    <t>j_booher@hotmail.com</t>
  </si>
  <si>
    <t>https://web.pdc.wa.gov/rptimg/default.aspx?filerid_election_year=BREMJ%20%20166%3A%7C%3A2014</t>
  </si>
  <si>
    <t>ca-2014-8129</t>
  </si>
  <si>
    <t>bbbranch@olympus.net</t>
  </si>
  <si>
    <t>https://web.pdc.wa.gov/rptimg/default.aspx?filerid_election_year=CHAPJ%20%20368%3A%7C%3A2014</t>
  </si>
  <si>
    <t>MARY MANDELL</t>
  </si>
  <si>
    <t>ca-2014-8127</t>
  </si>
  <si>
    <t>darrellc191@gmail.com</t>
  </si>
  <si>
    <t>https://web.pdc.wa.gov/rptimg/default.aspx?filerid_election_year=CHAPD%20%20026%3A%7C%3A2014</t>
  </si>
  <si>
    <t>DARRELL CHAPMAN</t>
  </si>
  <si>
    <t>ca-2014-7766</t>
  </si>
  <si>
    <t>STUAS  660</t>
  </si>
  <si>
    <t>STUART STEVEN J</t>
  </si>
  <si>
    <t>300 W 23RD ST</t>
  </si>
  <si>
    <t>STEVEJ@STUARTFORCLARKCOUNTY.COM</t>
  </si>
  <si>
    <t>stevej@stuartforclarkcounty.com</t>
  </si>
  <si>
    <t>https://web.pdc.wa.gov/rptimg/default.aspx?filerid_election_year=STUAS%20%20660%3A%7C%3A2014</t>
  </si>
  <si>
    <t>STEVE STUART</t>
  </si>
  <si>
    <t>ca-2014-7752</t>
  </si>
  <si>
    <t>Rodney Tom</t>
  </si>
  <si>
    <t>rodney@rodneytom.com</t>
  </si>
  <si>
    <t>https://web.pdc.wa.gov/rptimg/default.aspx?filerid_election_year=TOM%20R%20%20039%3A%7C%3A2014</t>
  </si>
  <si>
    <t>JENNIFER HOLMS</t>
  </si>
  <si>
    <t>ca-2014-7738</t>
  </si>
  <si>
    <t>https://web.pdc.wa.gov/rptimg/default.aspx?filerid_election_year=VANDK%20%20382%3A%7C%3A2014</t>
  </si>
  <si>
    <t>ca-2014-7734</t>
  </si>
  <si>
    <t>VANPD  277</t>
  </si>
  <si>
    <t>Debra Van Pelt</t>
  </si>
  <si>
    <t>2052 NW UPSALA DR</t>
  </si>
  <si>
    <t>DEBRAVANPELT.FORCLERK@YAHOO.COM</t>
  </si>
  <si>
    <t>deb.vanpelt@hotmail.com</t>
  </si>
  <si>
    <t>https://web.pdc.wa.gov/rptimg/default.aspx?filerid_election_year=VANPD%20%20277%3A%7C%3A2014</t>
  </si>
  <si>
    <t>R S PETERSEN</t>
  </si>
  <si>
    <t>ca-2014-7731</t>
  </si>
  <si>
    <t>Brady Walkinshaw</t>
  </si>
  <si>
    <t>brady.walkinshaw@live.com</t>
  </si>
  <si>
    <t>https://web.pdc.wa.gov/rptimg/default.aspx?filerid_election_year=WALKB%20%20103%3A%7C%3A2014</t>
  </si>
  <si>
    <t>ca-2014-7727</t>
  </si>
  <si>
    <t>lwalthers3520@hotmail.com</t>
  </si>
  <si>
    <t>https://web.pdc.wa.gov/rptimg/default.aspx?filerid_election_year=WALTL%20%20022%3A%7C%3A2014</t>
  </si>
  <si>
    <t>LANE WALTHERS</t>
  </si>
  <si>
    <t>ca-2014-7719</t>
  </si>
  <si>
    <t>WEYRR  274</t>
  </si>
  <si>
    <t>Rich Weyrich</t>
  </si>
  <si>
    <t>17474 MALLARD COVE LN</t>
  </si>
  <si>
    <t>WEYSPIN@WAVECABLE.COM</t>
  </si>
  <si>
    <t>weyspin@wavecable.com</t>
  </si>
  <si>
    <t>https://web.pdc.wa.gov/rptimg/default.aspx?filerid_election_year=WEYRR%20%20274%3A%7C%3A2014</t>
  </si>
  <si>
    <t>BETTA SPINELLI</t>
  </si>
  <si>
    <t>ca-2014-7716</t>
  </si>
  <si>
    <t>https://web.pdc.wa.gov/rptimg/default.aspx?filerid_election_year=WILSM%20%20208%3A%7C%3A2014</t>
  </si>
  <si>
    <t>ca-2014-7714</t>
  </si>
  <si>
    <t>scott.white46@comcast.net</t>
  </si>
  <si>
    <t>https://web.pdc.wa.gov/rptimg/default.aspx?filerid_election_year=WHITS%20%20115%3A%7C%3A2014</t>
  </si>
  <si>
    <t>ca-2014-7710</t>
  </si>
  <si>
    <t xml:space="preserve">MAUREEN WINNINGHAM </t>
  </si>
  <si>
    <t>maureenwinningham@yahoo.com</t>
  </si>
  <si>
    <t>https://web.pdc.wa.gov/rptimg/default.aspx?filerid_election_year=WINNM%20%20660%3A%7C%3A2014</t>
  </si>
  <si>
    <t>ca-2014-7701</t>
  </si>
  <si>
    <t>YOUNJM 273</t>
  </si>
  <si>
    <t>YOUNGQUIST JEANNE M</t>
  </si>
  <si>
    <t>16234 KAMB RD</t>
  </si>
  <si>
    <t>JEANNE@MIKEANDJEANS.COM</t>
  </si>
  <si>
    <t>jeanney@co.skagit.wa.us</t>
  </si>
  <si>
    <t>https://web.pdc.wa.gov/rptimg/default.aspx?filerid_election_year=YOUNJM%20273%3A%7C%3A2014</t>
  </si>
  <si>
    <t>DERRICK YOUNGQUIST</t>
  </si>
  <si>
    <t>ca-2014-8117</t>
  </si>
  <si>
    <t>https://web.pdc.wa.gov/rptimg/default.aspx?filerid_election_year=CLIBJ%20%20040%3A%7C%3A2014</t>
  </si>
  <si>
    <t>ca-2014-8114</t>
  </si>
  <si>
    <t>Annette M Cleveland</t>
  </si>
  <si>
    <t>https://web.pdc.wa.gov/rptimg/default.aspx?filerid_election_year=CLEVA%20%20660%3A%7C%3A2014</t>
  </si>
  <si>
    <t>ca-2014-8107</t>
  </si>
  <si>
    <t>Steve Conway</t>
  </si>
  <si>
    <t>steveconway@harbornet.com</t>
  </si>
  <si>
    <t>https://web.pdc.wa.gov/rptimg/default.aspx?filerid_election_year=CONWS%20%20411%3A%7C%3A2014</t>
  </si>
  <si>
    <t>JUANITA YOUNG HARRISON</t>
  </si>
  <si>
    <t>ca-2014-8097</t>
  </si>
  <si>
    <t>DALTV  016</t>
  </si>
  <si>
    <t>Vicky M. Dalton</t>
  </si>
  <si>
    <t>PO BOX 3604</t>
  </si>
  <si>
    <t>REELECTDALTONAUDITOR@COMCAST.NET</t>
  </si>
  <si>
    <t>reelectdaltonauditor@comcast.net</t>
  </si>
  <si>
    <t>https://web.pdc.wa.gov/rptimg/default.aspx?filerid_election_year=DALTV%20%20016%3A%7C%3A2014</t>
  </si>
  <si>
    <t>ca-2014-8051</t>
  </si>
  <si>
    <t>FURMS  840</t>
  </si>
  <si>
    <t>FURMAN SCOTT D</t>
  </si>
  <si>
    <t>PO BOX 373</t>
  </si>
  <si>
    <t>https://web.pdc.wa.gov/rptimg/default.aspx?filerid_election_year=FURMS%20%20840%3A%7C%3A2014</t>
  </si>
  <si>
    <t>SCOTT FURMAN</t>
  </si>
  <si>
    <t>ca-2014-8113</t>
  </si>
  <si>
    <t>Eileen L. Cody</t>
  </si>
  <si>
    <t>eileenlcody@comcast.net</t>
  </si>
  <si>
    <t>https://web.pdc.wa.gov/rptimg/default.aspx?filerid_election_year=CODYE%20%20126%3A%7C%3A2014</t>
  </si>
  <si>
    <t>ca-2014-8041</t>
  </si>
  <si>
    <t>GOLIA  666</t>
  </si>
  <si>
    <t>Anthony F. Golik</t>
  </si>
  <si>
    <t>PO BOX 1390</t>
  </si>
  <si>
    <t>golikcampaign@gmail.com</t>
  </si>
  <si>
    <t>https://web.pdc.wa.gov/rptimg/default.aspx?filerid_election_year=GOLIA%20%20666%3A%7C%3A2014</t>
  </si>
  <si>
    <t>ca-2014-8038</t>
  </si>
  <si>
    <t>GORDR  368</t>
  </si>
  <si>
    <t>Ruth Gordon</t>
  </si>
  <si>
    <t>PO BOX 1421</t>
  </si>
  <si>
    <t>RUTHINPT@YAHOO.COM</t>
  </si>
  <si>
    <t>ruthinpt@yahoo.com</t>
  </si>
  <si>
    <t>https://web.pdc.wa.gov/rptimg/default.aspx?filerid_election_year=GORDR%20%20368%3A%7C%3A2014</t>
  </si>
  <si>
    <t>JEANETTE WOODRUFF</t>
  </si>
  <si>
    <t>ca-2014-8032</t>
  </si>
  <si>
    <t>tami.green@comcast.net</t>
  </si>
  <si>
    <t>https://web.pdc.wa.gov/rptimg/default.aspx?filerid_election_year=GREET%20%20498%3A%7C%3A2014</t>
  </si>
  <si>
    <t>GINGER ANDERSON</t>
  </si>
  <si>
    <t>ca-2014-8029</t>
  </si>
  <si>
    <t>cyrush@gmail.com</t>
  </si>
  <si>
    <t>https://web.pdc.wa.gov/rptimg/default.aspx?filerid_election_year=HABIC2%20004%3A%7C%3A2014</t>
  </si>
  <si>
    <t>ca-2014-8008</t>
  </si>
  <si>
    <t>HESSM  577</t>
  </si>
  <si>
    <t>HESS MICHAEL A</t>
  </si>
  <si>
    <t>49 S FORK RD</t>
  </si>
  <si>
    <t>MIKEHESS@CENTURYLINK.NET</t>
  </si>
  <si>
    <t>mikehess@centurylink.net</t>
  </si>
  <si>
    <t>https://web.pdc.wa.gov/rptimg/default.aspx?filerid_election_year=HESSM%20%20577%3A%7C%3A2014</t>
  </si>
  <si>
    <t>MICHAEL A HESS</t>
  </si>
  <si>
    <t>ca-2014-7995</t>
  </si>
  <si>
    <t>HOLLK  612</t>
  </si>
  <si>
    <t>Kay M. Holland</t>
  </si>
  <si>
    <t>11 MORGAN DR</t>
  </si>
  <si>
    <t>kayholland1890@yahoo.com</t>
  </si>
  <si>
    <t>https://web.pdc.wa.gov/rptimg/default.aspx?filerid_election_year=HOLLK%20%20612%3A%7C%3A2014</t>
  </si>
  <si>
    <t>KAY HOLLAND</t>
  </si>
  <si>
    <t>ca-2014-7982</t>
  </si>
  <si>
    <t>JACKK  282</t>
  </si>
  <si>
    <t>JACKS KARLA K</t>
  </si>
  <si>
    <t>370 NE CAMANO DR #5 PMB 109</t>
  </si>
  <si>
    <t>JACKS.FOR.COMMISSIONER3@GMAIL.COM</t>
  </si>
  <si>
    <t>karlajacks@hotmail.com</t>
  </si>
  <si>
    <t>https://web.pdc.wa.gov/rptimg/default.aspx?filerid_election_year=JACKK%20%20282%3A%7C%3A2014</t>
  </si>
  <si>
    <t>TERRI BOMGARDNER</t>
  </si>
  <si>
    <t>ca-2014-7981</t>
  </si>
  <si>
    <t>pramila@electpramila.com</t>
  </si>
  <si>
    <t>https://web.pdc.wa.gov/rptimg/default.aspx?filerid_election_year=JAYAP%20%20118%3A%7C%3A2014</t>
  </si>
  <si>
    <t>ca-2014-7930</t>
  </si>
  <si>
    <t>LINDD  520</t>
  </si>
  <si>
    <t>Daniel L. Lindgren</t>
  </si>
  <si>
    <t>1515 W 6TH</t>
  </si>
  <si>
    <t>VOTELINDGREN@GMAIL.COM</t>
  </si>
  <si>
    <t>votelindgren@gmail.com</t>
  </si>
  <si>
    <t>https://web.pdc.wa.gov/rptimg/default.aspx?filerid_election_year=LINDD%20%20520%3A%7C%3A2014</t>
  </si>
  <si>
    <t>DIANA GOEBEL</t>
  </si>
  <si>
    <t>ca-2014-7929</t>
  </si>
  <si>
    <t>LINDM  117</t>
  </si>
  <si>
    <t>Mark Lindquist</t>
  </si>
  <si>
    <t>MANAGER@MARKLINDQUIST.ORG</t>
  </si>
  <si>
    <t>manager@marklindquist.org</t>
  </si>
  <si>
    <t>https://web.pdc.wa.gov/rptimg/default.aspx?filerid_election_year=LINDM%20%20117%3A%7C%3A2014</t>
  </si>
  <si>
    <t>BRYCE NELSON</t>
  </si>
  <si>
    <t>ca-2014-7925</t>
  </si>
  <si>
    <t>https://web.pdc.wa.gov/rptimg/default.aspx?filerid_election_year=LIIAM2%20204%3A%7C%3A2014</t>
  </si>
  <si>
    <t>ca-2014-7915</t>
  </si>
  <si>
    <t>martinezteodora@hotmail.com</t>
  </si>
  <si>
    <t>https://web.pdc.wa.gov/rptimg/default.aspx?filerid_election_year=MARTT%20%20938%3A%7C%3A2014</t>
  </si>
  <si>
    <t>PATRICIA JORY</t>
  </si>
  <si>
    <t>ca-2014-7903</t>
  </si>
  <si>
    <t>https://web.pdc.wa.gov/rptimg/default.aspx?filerid_election_year=MCKID%20%20352%3A%7C%3A2014</t>
  </si>
  <si>
    <t>DOUGLAS MCKINLEY</t>
  </si>
  <si>
    <t>ca-2014-7900</t>
  </si>
  <si>
    <t>MCMAHON JUSTIN P</t>
  </si>
  <si>
    <t>justin@electjustin.org</t>
  </si>
  <si>
    <t>https://web.pdc.wa.gov/rptimg/default.aspx?filerid_election_year=MCMAJ%20%20020%3A%7C%3A2014</t>
  </si>
  <si>
    <t>ca-2014-7889</t>
  </si>
  <si>
    <t>Jeff Morris</t>
  </si>
  <si>
    <t>jeff@morriscampaign.com</t>
  </si>
  <si>
    <t>https://web.pdc.wa.gov/rptimg/default.aspx?filerid_election_year=MORRJ%20%20273%3A%7C%3A2014</t>
  </si>
  <si>
    <t>ca-2014-7884</t>
  </si>
  <si>
    <t>edwardbernardmurray@gmail.com</t>
  </si>
  <si>
    <t>https://web.pdc.wa.gov/rptimg/default.aspx?filerid_election_year=MURRE%20%20122%3A%7C%3A2014</t>
  </si>
  <si>
    <t>JASON KUO</t>
  </si>
  <si>
    <t>ca-2014-7881</t>
  </si>
  <si>
    <t>MYERS  501</t>
  </si>
  <si>
    <t>MYERS SHAWN D</t>
  </si>
  <si>
    <t>685 T ST SE</t>
  </si>
  <si>
    <t>electshawnmyers@comcast.net</t>
  </si>
  <si>
    <t>https://web.pdc.wa.gov/rptimg/default.aspx?filerid_election_year=MYERS%20%20501%3A%7C%3A2014</t>
  </si>
  <si>
    <t>MAHONA SAMPSON</t>
  </si>
  <si>
    <t>ca-2014-7877</t>
  </si>
  <si>
    <t>rene@electmurry.com</t>
  </si>
  <si>
    <t>https://web.pdc.wa.gov/rptimg/default.aspx?filerid_election_year=MURRR%20%20109%3A%7C%3A2014</t>
  </si>
  <si>
    <t>ca-2014-8184</t>
  </si>
  <si>
    <t>judy.abrogast@gmail.com</t>
  </si>
  <si>
    <t>https://web.pdc.wa.gov/rptimg/default.aspx?filerid_election_year=ARBOJ%20%20359%3A%7C%3A2014</t>
  </si>
  <si>
    <t>ca-2014-8174</t>
  </si>
  <si>
    <t>chris@chrisforhouse.com</t>
  </si>
  <si>
    <t>https://web.pdc.wa.gov/rptimg/default.aspx?filerid_election_year=BARRC%20%20002%3A%7C%3A2014</t>
  </si>
  <si>
    <t>ca-2014-8161</t>
  </si>
  <si>
    <t>BIGED  612</t>
  </si>
  <si>
    <t>Dan Bigelow</t>
  </si>
  <si>
    <t>PO BOX 608</t>
  </si>
  <si>
    <t>EB0@TIMOCHARIS.COM</t>
  </si>
  <si>
    <t>eb0@timocharis.com</t>
  </si>
  <si>
    <t>https://web.pdc.wa.gov/rptimg/default.aspx?filerid_election_year=BIGED%20%20612%3A%7C%3A2014</t>
  </si>
  <si>
    <t>DANIEL BIGELOW</t>
  </si>
  <si>
    <t>ca-2013-9205</t>
  </si>
  <si>
    <t>PO BOX 14384</t>
  </si>
  <si>
    <t>https://web.pdc.wa.gov/rptimg/default.aspx?filerid_election_year=RYANT%20%20082%3A%7C%3A2013</t>
  </si>
  <si>
    <t>ca-2013-9174</t>
  </si>
  <si>
    <t>rickscottforsheriff@gmail.com</t>
  </si>
  <si>
    <t>https://web.pdc.wa.gov/rptimg/default.aspx?filerid_election_year=SCOTR%20%20563%3A%7C%3A2013</t>
  </si>
  <si>
    <t>ca-2013-9999</t>
  </si>
  <si>
    <t>BLAKW  223</t>
  </si>
  <si>
    <t>BLAKE WILLIAM J</t>
  </si>
  <si>
    <t>12506 SMOKES RD</t>
  </si>
  <si>
    <t>BILLBLAKECOUNTYCOUNCIL@GMAIL.COM</t>
  </si>
  <si>
    <t>northforkstilly@frontier.com</t>
  </si>
  <si>
    <t>https://web.pdc.wa.gov/rptimg/default.aspx?filerid_election_year=BLAKW%20%20223%3A%7C%3A2013</t>
  </si>
  <si>
    <t>SARAH BLAKE</t>
  </si>
  <si>
    <t>ca-2012-10682</t>
  </si>
  <si>
    <t>ROBEA  841</t>
  </si>
  <si>
    <t>ROBERTS ALBERT L</t>
  </si>
  <si>
    <t>PO BOX 1967</t>
  </si>
  <si>
    <t>ALBERT_ROBERTS@HOTMAIL.COM</t>
  </si>
  <si>
    <t>albert_roberts@hotmail.com</t>
  </si>
  <si>
    <t>https://web.pdc.wa.gov/rptimg/default.aspx?filerid_election_year=ROBEA%20%20841%3A%7C%3A2012</t>
  </si>
  <si>
    <t>REBECCA ANDRIST</t>
  </si>
  <si>
    <t>ca-2012-10675</t>
  </si>
  <si>
    <t>Rockefeller W Phillips</t>
  </si>
  <si>
    <t>rockberry@seanet.com</t>
  </si>
  <si>
    <t>https://web.pdc.wa.gov/rptimg/default.aspx?filerid_election_year=ROCKW%20%20110%3A%7C%3A2012</t>
  </si>
  <si>
    <t>ALVIN F ANDRUS</t>
  </si>
  <si>
    <t>ca-2012-10669</t>
  </si>
  <si>
    <t>PO BOX 99</t>
  </si>
  <si>
    <t>JOHNROSKELLEY@GMAIL.COM</t>
  </si>
  <si>
    <t>john@johnroskelley.com</t>
  </si>
  <si>
    <t>https://web.pdc.wa.gov/rptimg/default.aspx?filerid_election_year=ROSKJ%20%20207%3A%7C%3A2012</t>
  </si>
  <si>
    <t>ca-2012-10666</t>
  </si>
  <si>
    <t>ROGEK  506</t>
  </si>
  <si>
    <t>ROGERS KAREN L</t>
  </si>
  <si>
    <t>1509 5TH AVE SE</t>
  </si>
  <si>
    <t>CAMPAIGN@CITIZENSFORKARENROGERS.ORG</t>
  </si>
  <si>
    <t>karen@citizensforkarenrogers.org</t>
  </si>
  <si>
    <t>https://web.pdc.wa.gov/rptimg/default.aspx?filerid_election_year=ROGEK%20%20506%3A%7C%3A2012</t>
  </si>
  <si>
    <t>PHILIP CORNELL</t>
  </si>
  <si>
    <t>ca-2012-10646</t>
  </si>
  <si>
    <t>https://web.pdc.wa.gov/rptimg/default.aspx?filerid_election_year=SEAQL%20%20335%3A%7C%3A2012</t>
  </si>
  <si>
    <t>ca-2012-10637</t>
  </si>
  <si>
    <t>https://web.pdc.wa.gov/rptimg/default.aspx?filerid_election_year=SHELT%20%20548%3A%7C%3A2012</t>
  </si>
  <si>
    <t>TIM SHELDON</t>
  </si>
  <si>
    <t>ca-2012-10617</t>
  </si>
  <si>
    <t>https://web.pdc.wa.gov/rptimg/default.aspx?filerid_election_year=SPITW%20%20223%3A%7C%3A2012</t>
  </si>
  <si>
    <t>DIANA NICOLETTI</t>
  </si>
  <si>
    <t>ca-2012-10612</t>
  </si>
  <si>
    <t>https://web.pdc.wa.gov/rptimg/default.aspx?filerid_election_year=SPRID%20%20045%3A%7C%3A2012</t>
  </si>
  <si>
    <t>ca-2012-10611</t>
  </si>
  <si>
    <t>Derek Stanford</t>
  </si>
  <si>
    <t>derekstanford@gmail.com</t>
  </si>
  <si>
    <t>https://web.pdc.wa.gov/rptimg/default.aspx?filerid_election_year=STAND%20%20041%3A%7C%3A2012</t>
  </si>
  <si>
    <t>CHERYL STANFORD</t>
  </si>
  <si>
    <t>ca-2012-10597</t>
  </si>
  <si>
    <t>Pat Sullivan</t>
  </si>
  <si>
    <t>sullivansare@comcast.net</t>
  </si>
  <si>
    <t>https://web.pdc.wa.gov/rptimg/default.aspx?filerid_election_year=SULLP%20%20042%3A%7C%3A2012</t>
  </si>
  <si>
    <t>ca-2012-10578</t>
  </si>
  <si>
    <t>https://web.pdc.wa.gov/rptimg/default.aspx?filerid_election_year=THARS%20%20382%3A%7C%3A2012</t>
  </si>
  <si>
    <t>YVONNE YOKOTA</t>
  </si>
  <si>
    <t>ca-2012-10560</t>
  </si>
  <si>
    <t>dvirk@smilewithbraces.com</t>
  </si>
  <si>
    <t>https://web.pdc.wa.gov/rptimg/default.aspx?filerid_election_year=VIRKB%20%20058%3A%7C%3A2012</t>
  </si>
  <si>
    <t>ca-2012-10545</t>
  </si>
  <si>
    <t>WILSJ  520</t>
  </si>
  <si>
    <t>WILSON JOHN M</t>
  </si>
  <si>
    <t>1400 BELAIRE AVE</t>
  </si>
  <si>
    <t>98520-</t>
  </si>
  <si>
    <t>WILSONWORKS1@COMCAST.NET</t>
  </si>
  <si>
    <t>wilsonworks1@comcast.net</t>
  </si>
  <si>
    <t>https://web.pdc.wa.gov/rptimg/default.aspx?filerid_election_year=WILSJ%20%20520%3A%7C%3A2012</t>
  </si>
  <si>
    <t>KAREN KARNATH</t>
  </si>
  <si>
    <t>ca-2012-10921</t>
  </si>
  <si>
    <t>GELDR  370</t>
  </si>
  <si>
    <t>ROBERT GELDER</t>
  </si>
  <si>
    <t>ROBERT@ROBERTGELDER.COM</t>
  </si>
  <si>
    <t>robert@robertgelder.com</t>
  </si>
  <si>
    <t>https://web.pdc.wa.gov/rptimg/default.aspx?filerid_election_year=GELDR%20%20370%3A%7C%3A2012</t>
  </si>
  <si>
    <t>ca-2012-10917</t>
  </si>
  <si>
    <t>peteg@starband.net</t>
  </si>
  <si>
    <t>https://web.pdc.wa.gov/rptimg/default.aspx?filerid_election_year=GOLDP%20%20840%3A%7C%3A2012</t>
  </si>
  <si>
    <t>ca-2012-10908</t>
  </si>
  <si>
    <t>https://web.pdc.wa.gov/rptimg/default.aspx?filerid_election_year=GREGC%20%20507%3A%7C%3A2012</t>
  </si>
  <si>
    <t>ca-2012-10894</t>
  </si>
  <si>
    <t>https://web.pdc.wa.gov/rptimg/default.aspx?filerid_election_year=HANSD%20%20110%3A%7C%3A2012</t>
  </si>
  <si>
    <t>ca-2012-10890</t>
  </si>
  <si>
    <t>https://web.pdc.wa.gov/rptimg/default.aspx?filerid_election_year=HATFB%20%20577%3A%7C%3A2012</t>
  </si>
  <si>
    <t>ca-2012-10882</t>
  </si>
  <si>
    <t>HILLF  640</t>
  </si>
  <si>
    <t>HILL FRED H</t>
  </si>
  <si>
    <t>2217 227TH PL</t>
  </si>
  <si>
    <t>OCEAN PARK</t>
  </si>
  <si>
    <t>kmmhs@live.com</t>
  </si>
  <si>
    <t>https://web.pdc.wa.gov/rptimg/default.aspx?filerid_election_year=HILLF%20%20640%3A%7C%3A2012</t>
  </si>
  <si>
    <t>ALICE HILL</t>
  </si>
  <si>
    <t>ca-2012-10880</t>
  </si>
  <si>
    <t>robinhill10@hotmail.com</t>
  </si>
  <si>
    <t>https://web.pdc.wa.gov/rptimg/default.aspx?filerid_election_year=HILLR%20%20155%3A%7C%3A2012</t>
  </si>
  <si>
    <t>ROBERT HILL</t>
  </si>
  <si>
    <t>ca-2012-10878</t>
  </si>
  <si>
    <t>dusty.hoerler@gmail.com</t>
  </si>
  <si>
    <t>https://web.pdc.wa.gov/rptimg/default.aspx?filerid_election_year=HOERD%20%20115%3A%7C%3A2012</t>
  </si>
  <si>
    <t>ca-2012-10871</t>
  </si>
  <si>
    <t>brian@holler2012.com</t>
  </si>
  <si>
    <t>https://web.pdc.wa.gov/rptimg/default.aspx?filerid_election_year=HOLLB%20%20109%3A%7C%3A2012</t>
  </si>
  <si>
    <t>BLAIR J NEUMANN</t>
  </si>
  <si>
    <t>ca-2012-10867</t>
  </si>
  <si>
    <t>HUGHM  639</t>
  </si>
  <si>
    <t>HUGHEY MARK H</t>
  </si>
  <si>
    <t>NORTH BONNEVILLE</t>
  </si>
  <si>
    <t>mhughey@saw.net</t>
  </si>
  <si>
    <t>https://web.pdc.wa.gov/rptimg/default.aspx?filerid_election_year=HUGHM%20%20639%3A%7C%3A2012</t>
  </si>
  <si>
    <t>MARK HUGHEY</t>
  </si>
  <si>
    <t>ca-2012-10866</t>
  </si>
  <si>
    <t>https://web.pdc.wa.gov/rptimg/default.aspx?filerid_election_year=HUDGZ%20%20168%3A%7C%3A2012</t>
  </si>
  <si>
    <t>CHARLES LANEY</t>
  </si>
  <si>
    <t>ca-2012-10860</t>
  </si>
  <si>
    <t>Ross Hunter</t>
  </si>
  <si>
    <t>ross@rosshunter.com</t>
  </si>
  <si>
    <t>https://web.pdc.wa.gov/rptimg/default.aspx?filerid_election_year=HUNTR%20%20039%3A%7C%3A2012</t>
  </si>
  <si>
    <t>ca-2012-10855</t>
  </si>
  <si>
    <t>FRED JARRETT</t>
  </si>
  <si>
    <t>fred@vote4fred.com</t>
  </si>
  <si>
    <t>https://web.pdc.wa.gov/rptimg/default.aspx?filerid_election_year=JARRF%20%20040%3A%7C%3A2012</t>
  </si>
  <si>
    <t>H RAND GINN</t>
  </si>
  <si>
    <t>ca-2012-10852</t>
  </si>
  <si>
    <t>Laurie Jinkins</t>
  </si>
  <si>
    <t>https://web.pdc.wa.gov/rptimg/default.aspx?filerid_election_year=JINKL%20%20407%3A%7C%3A2012</t>
  </si>
  <si>
    <t>ca-2012-10849</t>
  </si>
  <si>
    <t>JOHNP  368</t>
  </si>
  <si>
    <t>JOHNSON PHILLIP E</t>
  </si>
  <si>
    <t>PO BOX 1818</t>
  </si>
  <si>
    <t>ANZA10@AOL.COM</t>
  </si>
  <si>
    <t>anza10@aol.com</t>
  </si>
  <si>
    <t>https://web.pdc.wa.gov/rptimg/default.aspx?filerid_election_year=JOHNP%20%20368%3A%7C%3A2012</t>
  </si>
  <si>
    <t>DEBORAH PEDERSON</t>
  </si>
  <si>
    <t>ca-2012-10836</t>
  </si>
  <si>
    <t>Jim Kastama</t>
  </si>
  <si>
    <t>jim@jimkastama.com</t>
  </si>
  <si>
    <t>https://web.pdc.wa.gov/rptimg/default.aspx?filerid_election_year=KASTJ2%20372%3A%7C%3A2012</t>
  </si>
  <si>
    <t>JIM KASTAMA</t>
  </si>
  <si>
    <t>ca-2012-10834</t>
  </si>
  <si>
    <t>https://web.pdc.wa.gov/rptimg/default.aspx?filerid_election_year=KELLT2%20406%3A%7C%3A2012</t>
  </si>
  <si>
    <t>ca-2012-10833</t>
  </si>
  <si>
    <t>https://web.pdc.wa.gov/rptimg/default.aspx?filerid_election_year=KELLT%20%20406%3A%7C%3A2012</t>
  </si>
  <si>
    <t>ca-2012-10814</t>
  </si>
  <si>
    <t>john@ladenburg.org</t>
  </si>
  <si>
    <t>https://web.pdc.wa.gov/rptimg/default.aspx?filerid_election_year=LADEJ%20%20408%3A%7C%3A2012</t>
  </si>
  <si>
    <t>DAVID SAWYER</t>
  </si>
  <si>
    <t>ca-2012-10806</t>
  </si>
  <si>
    <t>blawver@gmail.com</t>
  </si>
  <si>
    <t>https://web.pdc.wa.gov/rptimg/default.aspx?filerid_election_year=LAWVB%20%20411%3A%7C%3A2012</t>
  </si>
  <si>
    <t>ca-2012-10804</t>
  </si>
  <si>
    <t>kjlinvillell@gmail.com</t>
  </si>
  <si>
    <t>https://web.pdc.wa.gov/rptimg/default.aspx?filerid_election_year=LINVK%20%20225%3A%7C%3A2012</t>
  </si>
  <si>
    <t>DON MONTFORT</t>
  </si>
  <si>
    <t>ca-2012-10786</t>
  </si>
  <si>
    <t>MAXWELL MARCIE</t>
  </si>
  <si>
    <t>marcie@marciemaxwell.org</t>
  </si>
  <si>
    <t>https://web.pdc.wa.gov/rptimg/default.aspx?filerid_election_year=MAXWM%20%20056%3A%7C%3A2012</t>
  </si>
  <si>
    <t>ca-2012-10780</t>
  </si>
  <si>
    <t>MAYAK  139</t>
  </si>
  <si>
    <t>MAYALL KATHLEEN A</t>
  </si>
  <si>
    <t>PO BOX 266</t>
  </si>
  <si>
    <t>KATHLEENMAYALLFORCOMMISSIONER@GMAIL.COM</t>
  </si>
  <si>
    <t>snipomatic@yahoo.com</t>
  </si>
  <si>
    <t>https://web.pdc.wa.gov/rptimg/default.aspx?filerid_election_year=MAYAK%20%20139%3A%7C%3A2012</t>
  </si>
  <si>
    <t>JON TURPIN</t>
  </si>
  <si>
    <t>ca-2012-10776</t>
  </si>
  <si>
    <t>https://web.pdc.wa.gov/rptimg/default.aspx?filerid_election_year=MCCOJ%20%20271%3A%7C%3A2012</t>
  </si>
  <si>
    <t>ca-2012-10766</t>
  </si>
  <si>
    <t>merritt@rainierconnect.com</t>
  </si>
  <si>
    <t>https://web.pdc.wa.gov/rptimg/default.aspx?filerid_election_year=MERRJ%20%20402%3A%7C%3A2012</t>
  </si>
  <si>
    <t>JAMES M WHITACRE</t>
  </si>
  <si>
    <t>ca-2012-10753</t>
  </si>
  <si>
    <t>Jim Moeller</t>
  </si>
  <si>
    <t>shvlhead1@aol.com</t>
  </si>
  <si>
    <t>https://web.pdc.wa.gov/rptimg/default.aspx?filerid_election_year=MOELJ%20%20663%3A%7C%3A2012</t>
  </si>
  <si>
    <t>ca-2012-10747</t>
  </si>
  <si>
    <t>lucho4@comcast.net</t>
  </si>
  <si>
    <t>https://web.pdc.wa.gov/rptimg/default.aspx?filerid_election_year=MOSCL%20%20043%3A%7C%3A2012</t>
  </si>
  <si>
    <t>ca-2012-10745</t>
  </si>
  <si>
    <t xml:space="preserve">Christine Rolfes </t>
  </si>
  <si>
    <t>crolfes@sounddsl.com</t>
  </si>
  <si>
    <t>https://web.pdc.wa.gov/rptimg/default.aspx?filerid_election_year=NASSC%20%20110%3A%7C%3A2012</t>
  </si>
  <si>
    <t>LINDA ZIMLICKI-OWENS</t>
  </si>
  <si>
    <t>ca-2012-10728</t>
  </si>
  <si>
    <t>Timm Ormsby</t>
  </si>
  <si>
    <t>timmsby@gmail.com</t>
  </si>
  <si>
    <t>https://web.pdc.wa.gov/rptimg/default.aspx?filerid_election_year=ORMST%20%20210%3A%7C%3A2012</t>
  </si>
  <si>
    <t>KEVIN PIRCH</t>
  </si>
  <si>
    <t>ca-2012-10717</t>
  </si>
  <si>
    <t>https://web.pdc.wa.gov/rptimg/default.aspx?filerid_election_year=PEDEJ%20%20104%3A%7C%3A2012</t>
  </si>
  <si>
    <t>JEFF SABADO</t>
  </si>
  <si>
    <t>ca-2012-10711</t>
  </si>
  <si>
    <t>https://web.pdc.wa.gov/rptimg/default.aspx?filerid_election_year=PHILB%20%20111%3A%7C%3A2012</t>
  </si>
  <si>
    <t>ca-2012-10703</t>
  </si>
  <si>
    <t>PRESG  612</t>
  </si>
  <si>
    <t>PRESTEGARD GREGORY W</t>
  </si>
  <si>
    <t>217 W SUNNY SANDS RD</t>
  </si>
  <si>
    <t>REWARD@LCWAUS.COM</t>
  </si>
  <si>
    <t>reward@lcwaus.com</t>
  </si>
  <si>
    <t>https://web.pdc.wa.gov/rptimg/default.aspx?filerid_election_year=PRESG%20%20612%3A%7C%3A2012</t>
  </si>
  <si>
    <t>GREGORY PRESTEGARD</t>
  </si>
  <si>
    <t>ca-2012-10702</t>
  </si>
  <si>
    <t>https://web.pdc.wa.gov/rptimg/default.aspx?filerid_election_year=PRIDC%20%20661%3A%7C%3A2012</t>
  </si>
  <si>
    <t>ca-2012-10697</t>
  </si>
  <si>
    <t>ramosjs@hotmail.com</t>
  </si>
  <si>
    <t>https://web.pdc.wa.gov/rptimg/default.aspx?filerid_election_year=RAMOS%20%20005%3A%7C%3A2012</t>
  </si>
  <si>
    <t>SANTIAGO RAMOS</t>
  </si>
  <si>
    <t>ca-2012-10695</t>
  </si>
  <si>
    <t>kevin@kevinranker.com</t>
  </si>
  <si>
    <t>https://web.pdc.wa.gov/rptimg/default.aspx?filerid_election_year=RANKK%20%20250%3A%7C%3A2012</t>
  </si>
  <si>
    <t>ca-2012-10691</t>
  </si>
  <si>
    <t>REEDR  548</t>
  </si>
  <si>
    <t>REED ROSLYNNE L</t>
  </si>
  <si>
    <t>100 N VALLEY DRIVE</t>
  </si>
  <si>
    <t>98584-7421</t>
  </si>
  <si>
    <t>rlee@hctc.com</t>
  </si>
  <si>
    <t>https://web.pdc.wa.gov/rptimg/default.aspx?filerid_election_year=REEDR%20%20548%3A%7C%3A2012</t>
  </si>
  <si>
    <t>JANE ROUSH</t>
  </si>
  <si>
    <t>ca-2012-10690</t>
  </si>
  <si>
    <t>REPAM  648</t>
  </si>
  <si>
    <t>Mary Repar</t>
  </si>
  <si>
    <t>6971 E LOOP RD #2</t>
  </si>
  <si>
    <t>repar@saw.net</t>
  </si>
  <si>
    <t>https://web.pdc.wa.gov/rptimg/default.aspx?filerid_election_year=REPAM%20%20648%3A%7C%3A2012</t>
  </si>
  <si>
    <t>MARY REPAR</t>
  </si>
  <si>
    <t>ca-2012-11066</t>
  </si>
  <si>
    <t>BATTR  607</t>
  </si>
  <si>
    <t>BATTAN ROMAN S</t>
  </si>
  <si>
    <t>403 NW FARGO ST</t>
  </si>
  <si>
    <t>BATTANFORCLARKCOUNTY@GMAIL.COM</t>
  </si>
  <si>
    <t>romanbattan@comcast.net</t>
  </si>
  <si>
    <t>https://web.pdc.wa.gov/rptimg/default.aspx?filerid_election_year=BATTR%20%20607%3A%7C%3A2012</t>
  </si>
  <si>
    <t>SEAN TREASURE</t>
  </si>
  <si>
    <t>ca-2012-11054</t>
  </si>
  <si>
    <t>amybiviano@gmail.com</t>
  </si>
  <si>
    <t>https://web.pdc.wa.gov/rptimg/default.aspx?filerid_election_year=BIVIA%20%20212%3A%7C%3A2012</t>
  </si>
  <si>
    <t>MAYO SAYRS</t>
  </si>
  <si>
    <t>ca-2012-11050</t>
  </si>
  <si>
    <t>Andrew Billig</t>
  </si>
  <si>
    <t>andy@andybillig.com</t>
  </si>
  <si>
    <t>https://web.pdc.wa.gov/rptimg/default.aspx?filerid_election_year=BILLA%20%20203%3A%7C%3A2012</t>
  </si>
  <si>
    <t>ca-2012-11049</t>
  </si>
  <si>
    <t>https://web.pdc.wa.gov/rptimg/default.aspx?filerid_election_year=BILLA2%20203%3A%7C%3A2012</t>
  </si>
  <si>
    <t>ca-2012-11039</t>
  </si>
  <si>
    <t>LISA J. BROWN</t>
  </si>
  <si>
    <t>lisajobrown@comcast.net</t>
  </si>
  <si>
    <t>https://web.pdc.wa.gov/rptimg/default.aspx?filerid_election_year=BROWL%20%20204%3A%7C%3A2012</t>
  </si>
  <si>
    <t>JASON BENNET</t>
  </si>
  <si>
    <t>ca-2012-11037</t>
  </si>
  <si>
    <t>BRUCM  595</t>
  </si>
  <si>
    <t>Michael P Bruce</t>
  </si>
  <si>
    <t>PO BOX 1644</t>
  </si>
  <si>
    <t>WESTPORT</t>
  </si>
  <si>
    <t>BRUCE4EUCE@GMAIL.COM</t>
  </si>
  <si>
    <t>ptchehalis@comcast.net</t>
  </si>
  <si>
    <t>https://web.pdc.wa.gov/rptimg/default.aspx?filerid_election_year=BRUCM%20%20595%3A%7C%3A2012</t>
  </si>
  <si>
    <t>MELISSA BRUCE</t>
  </si>
  <si>
    <t>ca-2012-11028</t>
  </si>
  <si>
    <t>slycann@gmail.com</t>
  </si>
  <si>
    <t>https://web.pdc.wa.gov/rptimg/default.aspx?filerid_election_year=CANNS%20%20133%3A%7C%3A2012</t>
  </si>
  <si>
    <t>ca-2012-11024</t>
  </si>
  <si>
    <t>reuven@groupcarlyle.com</t>
  </si>
  <si>
    <t>https://web.pdc.wa.gov/rptimg/default.aspx?filerid_election_year=CARLR%20%20119%3A%7C%3A2012</t>
  </si>
  <si>
    <t>ca-2012-11020</t>
  </si>
  <si>
    <t>https://web.pdc.wa.gov/rptimg/default.aspx?filerid_election_year=CHOPF%20%20103%3A%7C%3A2012</t>
  </si>
  <si>
    <t>ca-2012-11012</t>
  </si>
  <si>
    <t>annetteforstatesenate@gmail.com</t>
  </si>
  <si>
    <t>https://web.pdc.wa.gov/rptimg/default.aspx?filerid_election_year=CLEVA%20%20660%3A%7C%3A2012</t>
  </si>
  <si>
    <t>ca-2012-11011</t>
  </si>
  <si>
    <t>evanclifthorne@gmail.com</t>
  </si>
  <si>
    <t>https://web.pdc.wa.gov/rptimg/default.aspx?filerid_election_year=CLIFE%20%20113%3A%7C%3A2012</t>
  </si>
  <si>
    <t>ca-2012-11010</t>
  </si>
  <si>
    <t>https://web.pdc.wa.gov/rptimg/default.aspx?filerid_election_year=CODYE%20%20126%3A%7C%3A2012</t>
  </si>
  <si>
    <t>ca-2012-10985</t>
  </si>
  <si>
    <t>Jeannie Darneille</t>
  </si>
  <si>
    <t>https://web.pdc.wa.gov/rptimg/default.aspx?filerid_election_year=DARNJ%20%20406%3A%7C%3A2012</t>
  </si>
  <si>
    <t>JULIE MYERS</t>
  </si>
  <si>
    <t>ca-2012-10979</t>
  </si>
  <si>
    <t>maryloudickerson@comcast.net</t>
  </si>
  <si>
    <t>https://web.pdc.wa.gov/rptimg/default.aspx?filerid_election_year=DICKM%20%20103%3A%7C%3A2012</t>
  </si>
  <si>
    <t>JOHN BIRNEL</t>
  </si>
  <si>
    <t>ca-2012-10964</t>
  </si>
  <si>
    <t>https://web.pdc.wa.gov/rptimg/default.aspx?filerid_election_year=EIDET%20%20003%3A%7C%3A2012</t>
  </si>
  <si>
    <t>ca-2012-10937</t>
  </si>
  <si>
    <t>Noel C. Frame</t>
  </si>
  <si>
    <t>https://web.pdc.wa.gov/rptimg/default.aspx?filerid_election_year=FRAMN%20%20111%3A%7C%3A2012</t>
  </si>
  <si>
    <t>ca-2012-10934</t>
  </si>
  <si>
    <t>https://web.pdc.wa.gov/rptimg/default.aspx?filerid_election_year=FLYNJ%20%20055%3A%7C%3A2012</t>
  </si>
  <si>
    <t>ca-2010-13929</t>
  </si>
  <si>
    <t>CHILD  006</t>
  </si>
  <si>
    <t>CHILBERG DENNIS E</t>
  </si>
  <si>
    <t>PO BOX 1162</t>
  </si>
  <si>
    <t>99006-</t>
  </si>
  <si>
    <t>https://web.pdc.wa.gov/rptimg/default.aspx?filerid_election_year=CHILD%20%20006%3A%7C%3A2010</t>
  </si>
  <si>
    <t>D E CHILBERG</t>
  </si>
  <si>
    <t>ca-2010-13921</t>
  </si>
  <si>
    <t>https://web.pdc.wa.gov/rptimg/default.aspx?filerid_election_year=CLIBJ%20%20040%3A%7C%3A2010</t>
  </si>
  <si>
    <t>ca-2010-13825</t>
  </si>
  <si>
    <t>dheddy@comcast.net</t>
  </si>
  <si>
    <t>https://web.pdc.wa.gov/rptimg/default.aspx?filerid_election_year=EDDYD%20%20033%3A%7C%3A2010</t>
  </si>
  <si>
    <t>ca-2011-11973</t>
  </si>
  <si>
    <t>MANCD  403</t>
  </si>
  <si>
    <t>MANCHESTER DONNA M</t>
  </si>
  <si>
    <t>1337 12TH ST</t>
  </si>
  <si>
    <t>DMANCHESTER@CABLEONE.NET</t>
  </si>
  <si>
    <t>dmanchester@cableone.net</t>
  </si>
  <si>
    <t>ASOTIN CO</t>
  </si>
  <si>
    <t>https://web.pdc.wa.gov/rptimg/default.aspx?filerid_election_year=MANCD%20%20403%3A%7C%3A2011</t>
  </si>
  <si>
    <t>DONNA MANCHESTER</t>
  </si>
  <si>
    <t>ca-2011-11807</t>
  </si>
  <si>
    <t>NASHG  403</t>
  </si>
  <si>
    <t>NASH GEORGE D</t>
  </si>
  <si>
    <t>1115 HIGHLAND AVE #47</t>
  </si>
  <si>
    <t>NAGEOR2@GMAIL.COM</t>
  </si>
  <si>
    <t>https://web.pdc.wa.gov/rptimg/default.aspx?filerid_election_year=NASHG%20%20403%3A%7C%3A2011</t>
  </si>
  <si>
    <t>GEORGE NASH</t>
  </si>
  <si>
    <t>ca-2011-12663</t>
  </si>
  <si>
    <t>COOPJ  020</t>
  </si>
  <si>
    <t>COOPER J MIKE</t>
  </si>
  <si>
    <t>PO BOX 1324</t>
  </si>
  <si>
    <t>98020-</t>
  </si>
  <si>
    <t>MIKECOOPER@MIKECOOPER.ORG</t>
  </si>
  <si>
    <t>https://web.pdc.wa.gov/rptimg/default.aspx?filerid_election_year=COOPJ%20%20020%3A%7C%3A2011</t>
  </si>
  <si>
    <t>CHRYSTAL L COOPER</t>
  </si>
  <si>
    <t>ca-2008-16170</t>
  </si>
  <si>
    <t>jowens@ccser.com</t>
  </si>
  <si>
    <t>https://web.pdc.wa.gov/rptimg/default.aspx?filerid_election_year=OWENJ2%20019%3A%7C%3A2008</t>
  </si>
  <si>
    <t>WILLIAM E QUIRK</t>
  </si>
  <si>
    <t>ca-2010-13218</t>
  </si>
  <si>
    <t>RUPPM  166</t>
  </si>
  <si>
    <t>RUPP MARY K</t>
  </si>
  <si>
    <t>768 TROUT CREEK RD</t>
  </si>
  <si>
    <t>99166-9708</t>
  </si>
  <si>
    <t>RUPPWK@DISHMAIL.NET</t>
  </si>
  <si>
    <t>ruppwk@dishmail.net</t>
  </si>
  <si>
    <t>https://web.pdc.wa.gov/rptimg/default.aspx?filerid_election_year=RUPPM%20%20166%3A%7C%3A2010</t>
  </si>
  <si>
    <t>KATHLEEN RUPP</t>
  </si>
  <si>
    <t>ca-2010-13124</t>
  </si>
  <si>
    <t>https://web.pdc.wa.gov/rptimg/default.aspx?filerid_election_year=SULLP%20%20042%3A%7C%3A2010</t>
  </si>
  <si>
    <t>ca-2010-13122</t>
  </si>
  <si>
    <t>STRAB  156</t>
  </si>
  <si>
    <t>STRATTON BRADFORD D</t>
  </si>
  <si>
    <t>511 S SCOTT AVE</t>
  </si>
  <si>
    <t>BSTRATTON@CONCEPTCABLE.COM</t>
  </si>
  <si>
    <t>bstratton@conceptcable.com</t>
  </si>
  <si>
    <t>https://web.pdc.wa.gov/rptimg/default.aspx?filerid_election_year=STRAB%20%20156%3A%7C%3A2010</t>
  </si>
  <si>
    <t>BRAD STRATTON</t>
  </si>
  <si>
    <t>ca-2010-13119</t>
  </si>
  <si>
    <t>marceestone@msn.com</t>
  </si>
  <si>
    <t>https://web.pdc.wa.gov/rptimg/default.aspx?filerid_election_year=STONM%20%20116%3A%7C%3A2010</t>
  </si>
  <si>
    <t>LINDA MICHALIK</t>
  </si>
  <si>
    <t>ca-2010-13117</t>
  </si>
  <si>
    <t>SWANA  632</t>
  </si>
  <si>
    <t>SWANSON AXEL J</t>
  </si>
  <si>
    <t>1105D 15TH AVE #272</t>
  </si>
  <si>
    <t>axswanson@gmail.com</t>
  </si>
  <si>
    <t>https://web.pdc.wa.gov/rptimg/default.aspx?filerid_election_year=SWANA%20%20632%3A%7C%3A2010</t>
  </si>
  <si>
    <t>MEGAN A MASSER</t>
  </si>
  <si>
    <t>ca-2010-13108</t>
  </si>
  <si>
    <t>https://web.pdc.wa.gov/rptimg/default.aspx?filerid_election_year=TAKKD%20%20632%3A%7C%3A2010</t>
  </si>
  <si>
    <t>ca-2010-13105</t>
  </si>
  <si>
    <t>TALBR  404</t>
  </si>
  <si>
    <t>TALBERT RICK B</t>
  </si>
  <si>
    <t>238 E 50TH ST</t>
  </si>
  <si>
    <t>RICK@TACOMA.COM</t>
  </si>
  <si>
    <t>rick@tacoma.com</t>
  </si>
  <si>
    <t>https://web.pdc.wa.gov/rptimg/default.aspx?filerid_election_year=TALBR%20%20404%3A%7C%3A2010</t>
  </si>
  <si>
    <t>GLEN BYRNE</t>
  </si>
  <si>
    <t>ca-2010-13103</t>
  </si>
  <si>
    <t>SWARP  584</t>
  </si>
  <si>
    <t>SWARTOS PATRICIA M</t>
  </si>
  <si>
    <t>PO BOX 264</t>
  </si>
  <si>
    <t>PSWARTOS@COMCAST.NET</t>
  </si>
  <si>
    <t>pswartos@comcast.net</t>
  </si>
  <si>
    <t>https://web.pdc.wa.gov/rptimg/default.aspx?filerid_election_year=SWARP%20%20584%3A%7C%3A2010</t>
  </si>
  <si>
    <t>BELLAINE O WEST</t>
  </si>
  <si>
    <t>ca-2010-13094</t>
  </si>
  <si>
    <t>https://web.pdc.wa.gov/rptimg/default.aspx?filerid_election_year=THARS%20%20382%3A%7C%3A2010</t>
  </si>
  <si>
    <t>ca-2010-13084</t>
  </si>
  <si>
    <t>TOLFJ  610</t>
  </si>
  <si>
    <t>TOLFREE JAMIE</t>
  </si>
  <si>
    <t>31 JEWELL ROAD</t>
  </si>
  <si>
    <t>HOME VALLEY</t>
  </si>
  <si>
    <t>EXPLORE@GORGE.NET</t>
  </si>
  <si>
    <t>explore@gorge.net</t>
  </si>
  <si>
    <t>https://web.pdc.wa.gov/rptimg/default.aspx?filerid_election_year=TOLFJ%20%20610%3A%7C%3A2010</t>
  </si>
  <si>
    <t>JAMIE TOLFREE</t>
  </si>
  <si>
    <t>ca-2010-13074</t>
  </si>
  <si>
    <t>TUNHJ  508</t>
  </si>
  <si>
    <t>Jon Tunheim</t>
  </si>
  <si>
    <t>4210 79TH AVE NW</t>
  </si>
  <si>
    <t>jontunheim@earthlink.net</t>
  </si>
  <si>
    <t>https://web.pdc.wa.gov/rptimg/default.aspx?filerid_election_year=TUNHJ%20%20508%3A%7C%3A2010</t>
  </si>
  <si>
    <t>SUSAN BERGT-KRAUSE</t>
  </si>
  <si>
    <t>ca-2010-13072</t>
  </si>
  <si>
    <t>https://web.pdc.wa.gov/rptimg/default.aspx?filerid_election_year=UPTHD%20%20198%3A%7C%3A2010</t>
  </si>
  <si>
    <t>ca-2010-13070</t>
  </si>
  <si>
    <t>VALEK  501</t>
  </si>
  <si>
    <t>VALENZUELA KAREN L</t>
  </si>
  <si>
    <t>120 STATE AVE NE #135</t>
  </si>
  <si>
    <t>https://web.pdc.wa.gov/rptimg/default.aspx?filerid_election_year=VALEK%20%20501%3A%7C%3A2010</t>
  </si>
  <si>
    <t>CHRISTINE GARST</t>
  </si>
  <si>
    <t>ca-2010-13065</t>
  </si>
  <si>
    <t>sharonv@gorge.net</t>
  </si>
  <si>
    <t>https://web.pdc.wa.gov/rptimg/default.aspx?filerid_election_year=VANCS%20%20610%3A%7C%3A2010</t>
  </si>
  <si>
    <t>TOM VANCE</t>
  </si>
  <si>
    <t>ca-2010-13053</t>
  </si>
  <si>
    <t>pln42@comcast.net</t>
  </si>
  <si>
    <t>https://web.pdc.wa.gov/rptimg/default.aspx?filerid_election_year=WALLD%20%20684%3A%7C%3A2010</t>
  </si>
  <si>
    <t>PAT NORBY</t>
  </si>
  <si>
    <t>ca-2010-13049</t>
  </si>
  <si>
    <t>ewalters5@comcast.net</t>
  </si>
  <si>
    <t>https://web.pdc.wa.gov/rptimg/default.aspx?filerid_election_year=WALTE%20%20290%3A%7C%3A2010</t>
  </si>
  <si>
    <t>GARY D SELL</t>
  </si>
  <si>
    <t>ca-2010-13042</t>
  </si>
  <si>
    <t>ron4rep@comcast.net</t>
  </si>
  <si>
    <t>https://web.pdc.wa.gov/rptimg/default.aspx?filerid_election_year=WEIGR%20%20093%3A%7C%3A2010</t>
  </si>
  <si>
    <t>RON WEIGELT</t>
  </si>
  <si>
    <t>ca-2010-13038</t>
  </si>
  <si>
    <t>https://web.pdc.wa.gov/rptimg/default.aspx?filerid_election_year=WEIGR2%20093%3A%7C%3A2010</t>
  </si>
  <si>
    <t>JANE BARSI</t>
  </si>
  <si>
    <t>ca-2010-13030</t>
  </si>
  <si>
    <t>https://web.pdc.wa.gov/rptimg/default.aspx?filerid_election_year=WHITS2%20115%3A%7C%3A2010</t>
  </si>
  <si>
    <t>ca-2010-13027</t>
  </si>
  <si>
    <t>https://web.pdc.wa.gov/rptimg/default.aspx?filerid_election_year=WHITS%20%20115%3A%7C%3A2010</t>
  </si>
  <si>
    <t>ca-2010-13022</t>
  </si>
  <si>
    <t>PO BOX 337</t>
  </si>
  <si>
    <t>WEYSPIN@HOTMAIL.COM</t>
  </si>
  <si>
    <t>weyspin@hotmail.com</t>
  </si>
  <si>
    <t>https://web.pdc.wa.gov/rptimg/default.aspx?filerid_election_year=WEYRR%20%20274%3A%7C%3A2010</t>
  </si>
  <si>
    <t>ca-2008-16456</t>
  </si>
  <si>
    <t>HEATR  138</t>
  </si>
  <si>
    <t>HEATH ROBERT L</t>
  </si>
  <si>
    <t>PO BOX 33</t>
  </si>
  <si>
    <t>INCHELIUM</t>
  </si>
  <si>
    <t>https://web.pdc.wa.gov/rptimg/default.aspx?filerid_election_year=HEATR%20%20138%3A%7C%3A2008</t>
  </si>
  <si>
    <t>JOYCE CHRISTIANSON</t>
  </si>
  <si>
    <t>ca-2010-12980</t>
  </si>
  <si>
    <t>MIKE@MIKEANDJEANS.COM</t>
  </si>
  <si>
    <t>jeanne@mikeandjeans.com</t>
  </si>
  <si>
    <t>https://web.pdc.wa.gov/rptimg/default.aspx?filerid_election_year=YOUNJM%20273%3A%7C%3A2010</t>
  </si>
  <si>
    <t>ca-2010-13434</t>
  </si>
  <si>
    <t>MCLAT  632</t>
  </si>
  <si>
    <t>MCLAUGHLIN TERRY R</t>
  </si>
  <si>
    <t>1139 23RD AVE</t>
  </si>
  <si>
    <t>DREAMFIRE@COMCAST.NET</t>
  </si>
  <si>
    <t>dreamfire@comcast.net</t>
  </si>
  <si>
    <t>https://web.pdc.wa.gov/rptimg/default.aspx?filerid_election_year=MCLAT%20%20632%3A%7C%3A2010</t>
  </si>
  <si>
    <t>DENISE MCLAUGHLIN</t>
  </si>
  <si>
    <t>ca-2010-13423</t>
  </si>
  <si>
    <t>MENEH  563</t>
  </si>
  <si>
    <t>MENEFEE HAROLD S</t>
  </si>
  <si>
    <t>1285 LAWRENCE DR</t>
  </si>
  <si>
    <t>stewardmenefee@centurytel.net</t>
  </si>
  <si>
    <t>https://web.pdc.wa.gov/rptimg/default.aspx?filerid_election_year=MENEH%20%20563%3A%7C%3A2010</t>
  </si>
  <si>
    <t>RANDI TOYRA</t>
  </si>
  <si>
    <t>ca-2010-13408</t>
  </si>
  <si>
    <t>MILLA  336</t>
  </si>
  <si>
    <t>Andy Miller</t>
  </si>
  <si>
    <t>8832 W KLAMATH AVE</t>
  </si>
  <si>
    <t>andymiller101@yahoo.com</t>
  </si>
  <si>
    <t>https://web.pdc.wa.gov/rptimg/default.aspx?filerid_election_year=MILLA%20%20336%3A%7C%3A2010</t>
  </si>
  <si>
    <t>ANDREW K MILLER</t>
  </si>
  <si>
    <t>ca-2010-13355</t>
  </si>
  <si>
    <t>https://web.pdc.wa.gov/rptimg/default.aspx?filerid_election_year=NELSS2%20070%3A%7C%3A2010</t>
  </si>
  <si>
    <t>ca-2010-13326</t>
  </si>
  <si>
    <t>https://web.pdc.wa.gov/rptimg/default.aspx?filerid_election_year=ORWAT%20%20166%3A%7C%3A2010</t>
  </si>
  <si>
    <t>TINA ORWALL</t>
  </si>
  <si>
    <t>ca-2010-13306</t>
  </si>
  <si>
    <t>https://web.pdc.wa.gov/rptimg/default.aspx?filerid_election_year=PEDEJ%20%20104%3A%7C%3A2010</t>
  </si>
  <si>
    <t>ca-2010-13302</t>
  </si>
  <si>
    <t>PETEM  584</t>
  </si>
  <si>
    <t>Melody Peterson</t>
  </si>
  <si>
    <t>411 W KELLY RD</t>
  </si>
  <si>
    <t>mellow450@yahoo.com</t>
  </si>
  <si>
    <t>https://web.pdc.wa.gov/rptimg/default.aspx?filerid_election_year=PETEM%20%20584%3A%7C%3A2010</t>
  </si>
  <si>
    <t>DAWNA WOODRUFF</t>
  </si>
  <si>
    <t>ca-2010-13297</t>
  </si>
  <si>
    <t>PETED  383</t>
  </si>
  <si>
    <t>PETERSON DAVID W</t>
  </si>
  <si>
    <t>400 WASHINGTON AVE #104</t>
  </si>
  <si>
    <t>DWP400@COMCAST.NET</t>
  </si>
  <si>
    <t>dwp400@comcast.net</t>
  </si>
  <si>
    <t>https://web.pdc.wa.gov/rptimg/default.aspx?filerid_election_year=PETED%20%20383%3A%7C%3A2010</t>
  </si>
  <si>
    <t>ALISON SONNTAG</t>
  </si>
  <si>
    <t>ca-2010-13296</t>
  </si>
  <si>
    <t>https://web.pdc.wa.gov/rptimg/default.aspx?filerid_election_year=PETTE%20%20118%3A%7C%3A2010</t>
  </si>
  <si>
    <t>ca-2010-13281</t>
  </si>
  <si>
    <t>PULSD  507</t>
  </si>
  <si>
    <t>PULSIPHER DENNIS R</t>
  </si>
  <si>
    <t>sneakerdg5@comcast.net</t>
  </si>
  <si>
    <t>https://web.pdc.wa.gov/rptimg/default.aspx?filerid_election_year=PULSD%20%20507%3A%7C%3A2010</t>
  </si>
  <si>
    <t>TAMI RICHMOND</t>
  </si>
  <si>
    <t>ca-2010-13260</t>
  </si>
  <si>
    <t>RINGB  332</t>
  </si>
  <si>
    <t>RINGLEE BETTY P</t>
  </si>
  <si>
    <t>10214 36TH ST NW</t>
  </si>
  <si>
    <t>BETTYRINGLEE@HARBORNET.COM</t>
  </si>
  <si>
    <t>bettyringlee@harbornet.com</t>
  </si>
  <si>
    <t>https://web.pdc.wa.gov/rptimg/default.aspx?filerid_election_year=RINGB%20%20332%3A%7C%3A2010</t>
  </si>
  <si>
    <t>DAVID RINGLEE</t>
  </si>
  <si>
    <t>ca-2010-13244</t>
  </si>
  <si>
    <t>maryhelenr@verizon.net</t>
  </si>
  <si>
    <t>https://web.pdc.wa.gov/rptimg/default.aspx?filerid_election_year=ROBEM%20%20026%3A%7C%3A2010</t>
  </si>
  <si>
    <t>KATHY DEWHIRST</t>
  </si>
  <si>
    <t>ca-2010-13242</t>
  </si>
  <si>
    <t>ROE M  292</t>
  </si>
  <si>
    <t>ROE MARK</t>
  </si>
  <si>
    <t>14505 56TH AVE NW</t>
  </si>
  <si>
    <t>https://web.pdc.wa.gov/rptimg/default.aspx?filerid_election_year=ROE%20M%20%20292%3A%7C%3A2010</t>
  </si>
  <si>
    <t>KELLI VANKREGTEN</t>
  </si>
  <si>
    <t>ca-2010-13239</t>
  </si>
  <si>
    <t>ROSES  368</t>
  </si>
  <si>
    <t>ROSEKRANS SCOTT W</t>
  </si>
  <si>
    <t>PO BOX 616</t>
  </si>
  <si>
    <t>SWROSEKRANS@GMAIL.COM</t>
  </si>
  <si>
    <t>swrosekrans@gmail.com</t>
  </si>
  <si>
    <t>https://web.pdc.wa.gov/rptimg/default.aspx?filerid_election_year=ROSES%20%20368%3A%7C%3A2010</t>
  </si>
  <si>
    <t>TERESA ROSEKRANS</t>
  </si>
  <si>
    <t>ca-2010-13221</t>
  </si>
  <si>
    <t>RUSSC  577</t>
  </si>
  <si>
    <t>RUSS CATHERINE F</t>
  </si>
  <si>
    <t>1975 STATE ROUTE 6</t>
  </si>
  <si>
    <t>CRUSS@WILLAPABAY.ORG</t>
  </si>
  <si>
    <t>cruss@willapabay.org</t>
  </si>
  <si>
    <t>https://web.pdc.wa.gov/rptimg/default.aspx?filerid_election_year=RUSSC%20%20577%3A%7C%3A2010</t>
  </si>
  <si>
    <t>KAREN TULLY</t>
  </si>
  <si>
    <t>ca-2010-13220</t>
  </si>
  <si>
    <t>https://web.pdc.wa.gov/rptimg/default.aspx?filerid_election_year=RYU%20C%20%20133%3A%7C%3A2010</t>
  </si>
  <si>
    <t>ca-2010-13656</t>
  </si>
  <si>
    <t>mike@michaelheavey.com</t>
  </si>
  <si>
    <t>https://web.pdc.wa.gov/rptimg/default.aspx?filerid_election_year=HEAVM%20%20136%3A%7C%3A2010</t>
  </si>
  <si>
    <t>MICHAEL HEAVEY</t>
  </si>
  <si>
    <t>ca-2010-13645</t>
  </si>
  <si>
    <t>HERRK  584</t>
  </si>
  <si>
    <t>HERR KAREN L</t>
  </si>
  <si>
    <t>3840 E MASON LK RD</t>
  </si>
  <si>
    <t>whiskers@q.com</t>
  </si>
  <si>
    <t>https://web.pdc.wa.gov/rptimg/default.aspx?filerid_election_year=HERRK%20%20584%3A%7C%3A2010</t>
  </si>
  <si>
    <t>KAREN HERR</t>
  </si>
  <si>
    <t>ca-2010-13644</t>
  </si>
  <si>
    <t>HILDJ  403</t>
  </si>
  <si>
    <t>John Hilderbrand</t>
  </si>
  <si>
    <t>2784 9TH AVE</t>
  </si>
  <si>
    <t>hilderbrand@cableone.net</t>
  </si>
  <si>
    <t>https://web.pdc.wa.gov/rptimg/default.aspx?filerid_election_year=HILDJ%20%20403%3A%7C%3A2010</t>
  </si>
  <si>
    <t>ROBBIN HOCH</t>
  </si>
  <si>
    <t>ca-2010-13641</t>
  </si>
  <si>
    <t>HIRSB  584</t>
  </si>
  <si>
    <t>HIRSCHI BRENDA F</t>
  </si>
  <si>
    <t>191 SE ALLEN RD</t>
  </si>
  <si>
    <t>BRENDAHIRSCHI@COMCAST.NET</t>
  </si>
  <si>
    <t>brendahirschi@comcast.net</t>
  </si>
  <si>
    <t>https://web.pdc.wa.gov/rptimg/default.aspx?filerid_election_year=HIRSB%20%20584%3A%7C%3A2010</t>
  </si>
  <si>
    <t>FENTON D HIRSCHI</t>
  </si>
  <si>
    <t>ca-2010-13633</t>
  </si>
  <si>
    <t>electhobbs@hotmail.com</t>
  </si>
  <si>
    <t>https://web.pdc.wa.gov/rptimg/default.aspx?filerid_election_year=HOBBS%20%20205%3A%7C%3A2010</t>
  </si>
  <si>
    <t>STEVE HOBBS</t>
  </si>
  <si>
    <t>ca-2010-13628</t>
  </si>
  <si>
    <t>https://web.pdc.wa.gov/rptimg/default.aspx?filerid_election_year=HOLLK%20%20612%3A%7C%3A2010</t>
  </si>
  <si>
    <t>KAY M HOLLAND</t>
  </si>
  <si>
    <t>ca-2010-13626</t>
  </si>
  <si>
    <t>greg@gshlaw.net</t>
  </si>
  <si>
    <t>https://web.pdc.wa.gov/rptimg/default.aspx?filerid_election_year=HOOVG%20%20027%3A%7C%3A2010</t>
  </si>
  <si>
    <t>ca-2010-13614</t>
  </si>
  <si>
    <t>https://web.pdc.wa.gov/rptimg/default.aspx?filerid_election_year=HUNTS%20%20506%3A%7C%3A2010</t>
  </si>
  <si>
    <t>ca-2010-13613</t>
  </si>
  <si>
    <t>https://web.pdc.wa.gov/rptimg/default.aspx?filerid_election_year=HUNTR%20%20039%3A%7C%3A2010</t>
  </si>
  <si>
    <t>ca-2010-13605</t>
  </si>
  <si>
    <t>IVERT  335</t>
  </si>
  <si>
    <t>IVERSON TODD R</t>
  </si>
  <si>
    <t>PO BOX 1306</t>
  </si>
  <si>
    <t>toddiverson@hotmail.com</t>
  </si>
  <si>
    <t>https://web.pdc.wa.gov/rptimg/default.aspx?filerid_election_year=IVERT%20%20335%3A%7C%3A2010</t>
  </si>
  <si>
    <t>ca-2010-13603</t>
  </si>
  <si>
    <t>https://web.pdc.wa.gov/rptimg/default.aspx?filerid_election_year=JACKJ%20%20665%3A%7C%3A2010</t>
  </si>
  <si>
    <t>ca-2010-13587</t>
  </si>
  <si>
    <t>JOHND  376</t>
  </si>
  <si>
    <t>JOHNSON DIANE E</t>
  </si>
  <si>
    <t>PO BOX 1264</t>
  </si>
  <si>
    <t>djohnson@tfon.com</t>
  </si>
  <si>
    <t>https://web.pdc.wa.gov/rptimg/default.aspx?filerid_election_year=JOHND%20%20376%3A%7C%3A2010</t>
  </si>
  <si>
    <t>BARBARA SCHULTZ</t>
  </si>
  <si>
    <t>ca-2010-13584</t>
  </si>
  <si>
    <t>EJOHNSTON1951@CENTURYTEL.NET</t>
  </si>
  <si>
    <t>sjohnston038@centurytel.net</t>
  </si>
  <si>
    <t>https://web.pdc.wa.gov/rptimg/default.aspx?filerid_election_year=JOHNS%20%20122%3A%7C%3A2010</t>
  </si>
  <si>
    <t>ca-2010-13186</t>
  </si>
  <si>
    <t>SEEKJ  665</t>
  </si>
  <si>
    <t>SEEKINS JANET S</t>
  </si>
  <si>
    <t>6400 NE HWY 99 STE G PMB 187</t>
  </si>
  <si>
    <t>SEEKINSJANETS@MSN.COM</t>
  </si>
  <si>
    <t>seekinsjanets@msn.com</t>
  </si>
  <si>
    <t>https://web.pdc.wa.gov/rptimg/default.aspx?filerid_election_year=SEEKJ%20%20665%3A%7C%3A2010</t>
  </si>
  <si>
    <t>ca-2010-13181</t>
  </si>
  <si>
    <t>SHOTT  686</t>
  </si>
  <si>
    <t>SHOTWELL TIMOTHY L</t>
  </si>
  <si>
    <t>3615 NE 102 ST</t>
  </si>
  <si>
    <t>hitech@pacifier.com</t>
  </si>
  <si>
    <t>https://web.pdc.wa.gov/rptimg/default.aspx?filerid_election_year=SHOTT%20%20686%3A%7C%3A2010</t>
  </si>
  <si>
    <t>BARTON L BACIGALUPI</t>
  </si>
  <si>
    <t>ca-2010-13170</t>
  </si>
  <si>
    <t>geoff.simpson@comcast.net</t>
  </si>
  <si>
    <t>https://web.pdc.wa.gov/rptimg/default.aspx?filerid_election_year=SIMPG%20%20042%3A%7C%3A2010</t>
  </si>
  <si>
    <t>ca-2010-13165</t>
  </si>
  <si>
    <t>smithin2010@hotmail.com</t>
  </si>
  <si>
    <t>https://web.pdc.wa.gov/rptimg/default.aspx?filerid_election_year=SMITD%20%20205%3A%7C%3A2010</t>
  </si>
  <si>
    <t>DAVID SMITH</t>
  </si>
  <si>
    <t>ca-2010-13148</t>
  </si>
  <si>
    <t>SPENG  648</t>
  </si>
  <si>
    <t>Gabriel P. Spencer</t>
  </si>
  <si>
    <t>PO BOX 1144</t>
  </si>
  <si>
    <t>mrastrel@yahoo.com</t>
  </si>
  <si>
    <t>https://web.pdc.wa.gov/rptimg/default.aspx?filerid_election_year=SPENG%20%20648%3A%7C%3A2010</t>
  </si>
  <si>
    <t>GABRIEL P SPENCER</t>
  </si>
  <si>
    <t>ca-2010-13130</t>
  </si>
  <si>
    <t>Monica Jurado Stonier</t>
  </si>
  <si>
    <t>https://web.pdc.wa.gov/rptimg/default.aspx?filerid_election_year=STONM%20%20687%3A%7C%3A2010</t>
  </si>
  <si>
    <t>ANTHONY ALEXANDER</t>
  </si>
  <si>
    <t>ca-2010-13129</t>
  </si>
  <si>
    <t>WESTOCKWELL@GMAIL.COM</t>
  </si>
  <si>
    <t>https://web.pdc.wa.gov/rptimg/default.aspx?filerid_election_year=STOCW%20%20584%3A%7C%3A2010</t>
  </si>
  <si>
    <t>ca-2010-13555</t>
  </si>
  <si>
    <t>98198-8931</t>
  </si>
  <si>
    <t>https://web.pdc.wa.gov/rptimg/default.aspx?filerid_election_year=KEISK%20%20032%3A%7C%3A2010</t>
  </si>
  <si>
    <t>ca-2010-13553</t>
  </si>
  <si>
    <t>Adam Nathaniel Kick</t>
  </si>
  <si>
    <t>ADAMKICK4PROSECUTOR@HOTMAIL.COM</t>
  </si>
  <si>
    <t>adamkick4prosecutor@hotmail.com</t>
  </si>
  <si>
    <t>https://web.pdc.wa.gov/rptimg/default.aspx?filerid_election_year=KICKA%20%20648%3A%7C%3A2010</t>
  </si>
  <si>
    <t>ca-2010-13551</t>
  </si>
  <si>
    <t>Phyllis Gutierrez Kenney</t>
  </si>
  <si>
    <t>kenneylp@aol.com</t>
  </si>
  <si>
    <t>https://web.pdc.wa.gov/rptimg/default.aspx?filerid_election_year=KENNP%20%20115%3A%7C%3A2010</t>
  </si>
  <si>
    <t>LARRY KENNEY</t>
  </si>
  <si>
    <t>ca-2010-13550</t>
  </si>
  <si>
    <t>KILLM  301</t>
  </si>
  <si>
    <t>MICHAEL JOSEPH KILLIAN</t>
  </si>
  <si>
    <t>1712 W OCTAVE ST</t>
  </si>
  <si>
    <t>KILLIANS99301@YAHOO.COM</t>
  </si>
  <si>
    <t>killians99301@yahoo.com</t>
  </si>
  <si>
    <t>https://web.pdc.wa.gov/rptimg/default.aspx?filerid_election_year=KILLM%20%20301%3A%7C%3A2010</t>
  </si>
  <si>
    <t>MICHAEL KILLIAN</t>
  </si>
  <si>
    <t>ca-2010-13547</t>
  </si>
  <si>
    <t>Steve Kirby</t>
  </si>
  <si>
    <t>https://web.pdc.wa.gov/rptimg/default.aspx?filerid_election_year=KIRBS%20%20409%3A%7C%3A2010</t>
  </si>
  <si>
    <t>ca-2010-13541</t>
  </si>
  <si>
    <t>adam37th@comcast.net</t>
  </si>
  <si>
    <t>https://web.pdc.wa.gov/rptimg/default.aspx?filerid_election_year=KLIND%20%20144%3A%7C%3A2010</t>
  </si>
  <si>
    <t>ADAM KLINE</t>
  </si>
  <si>
    <t>ca-2010-13527</t>
  </si>
  <si>
    <t>simmoclan@comcast.net</t>
  </si>
  <si>
    <t>https://web.pdc.wa.gov/rptimg/default.aspx?filerid_election_year=KRAIS%20%20021%3A%7C%3A2010</t>
  </si>
  <si>
    <t>ca-2010-13519</t>
  </si>
  <si>
    <t>LANER  403</t>
  </si>
  <si>
    <t>LANE ROBERT E</t>
  </si>
  <si>
    <t>1460 SYCAMORE ST</t>
  </si>
  <si>
    <t>RITABUCKLANE@HOTMAIL.COM</t>
  </si>
  <si>
    <t>ritabucklane@hotmail.com</t>
  </si>
  <si>
    <t>https://web.pdc.wa.gov/rptimg/default.aspx?filerid_election_year=LANER%20%20403%3A%7C%3A2010</t>
  </si>
  <si>
    <t>RITA LANE</t>
  </si>
  <si>
    <t>ca-2010-13513</t>
  </si>
  <si>
    <t>LASHD  666</t>
  </si>
  <si>
    <t>David D. Lasher</t>
  </si>
  <si>
    <t>PO BOX 864</t>
  </si>
  <si>
    <t>CITIZENSFORLASHER@MSN.COM</t>
  </si>
  <si>
    <t>douglasher@comcast.net</t>
  </si>
  <si>
    <t>https://web.pdc.wa.gov/rptimg/default.aspx?filerid_election_year=LASHD%20%20666%3A%7C%3A2010</t>
  </si>
  <si>
    <t>LOU BACIGALUPI</t>
  </si>
  <si>
    <t>ca-2010-13509</t>
  </si>
  <si>
    <t>Virginia A. Leach</t>
  </si>
  <si>
    <t>VBASIL1292@GMAIL.COM</t>
  </si>
  <si>
    <t>https://web.pdc.wa.gov/rptimg/default.aspx?filerid_election_year=LEACV%20%20631%3A%7C%3A2010</t>
  </si>
  <si>
    <t>VIRGINIA A LEACH</t>
  </si>
  <si>
    <t>ca-2010-13507</t>
  </si>
  <si>
    <t>LEESE  948</t>
  </si>
  <si>
    <t>LEES EARLE D</t>
  </si>
  <si>
    <t>TOPPENISH</t>
  </si>
  <si>
    <t>edavidlees@yahoo.com</t>
  </si>
  <si>
    <t>YAKIMA CO</t>
  </si>
  <si>
    <t>https://web.pdc.wa.gov/rptimg/default.aspx?filerid_election_year=LEESE%20%20948%3A%7C%3A2010</t>
  </si>
  <si>
    <t>BRENNA LEES</t>
  </si>
  <si>
    <t>ca-2010-13504</t>
  </si>
  <si>
    <t>peggyllevesque@comcast.net</t>
  </si>
  <si>
    <t>https://web.pdc.wa.gov/rptimg/default.aspx?filerid_election_year=LEVEP%20%20385%3A%7C%3A2010</t>
  </si>
  <si>
    <t>ca-2010-13502</t>
  </si>
  <si>
    <t>LENHZ  301</t>
  </si>
  <si>
    <t>LENHART ZONA G</t>
  </si>
  <si>
    <t>3200 RD 92</t>
  </si>
  <si>
    <t>ZONALENHART@CO.FRANKLIN.WA.US</t>
  </si>
  <si>
    <t>zonalenhart@co.franklin.wa.us</t>
  </si>
  <si>
    <t>https://web.pdc.wa.gov/rptimg/default.aspx?filerid_election_year=LENHZ%20%20301%3A%7C%3A2010</t>
  </si>
  <si>
    <t>DENNIS HUSTON</t>
  </si>
  <si>
    <t>ca-2010-13501</t>
  </si>
  <si>
    <t>LEWIL  584</t>
  </si>
  <si>
    <t>LEWIS LAURA A</t>
  </si>
  <si>
    <t>422 N 3RD #196</t>
  </si>
  <si>
    <t>CITIZENS4LAURAANNLEWIS@GMAIL.COM</t>
  </si>
  <si>
    <t>citizens4lauraannlewis@gmail.com</t>
  </si>
  <si>
    <t>https://web.pdc.wa.gov/rptimg/default.aspx?filerid_election_year=LEWIL%20%20584%3A%7C%3A2010</t>
  </si>
  <si>
    <t>PAULINA LARSON</t>
  </si>
  <si>
    <t>ca-2010-13499</t>
  </si>
  <si>
    <t>https://web.pdc.wa.gov/rptimg/default.aspx?filerid_election_year=LINDM%20%20117%3A%7C%3A2010</t>
  </si>
  <si>
    <t>ca-2010-13495</t>
  </si>
  <si>
    <t>720 8TH AVE</t>
  </si>
  <si>
    <t>DAN@VOTELINDGREN.COM</t>
  </si>
  <si>
    <t>dan@votelindgren.com</t>
  </si>
  <si>
    <t>https://web.pdc.wa.gov/rptimg/default.aspx?filerid_election_year=LINDD%20%20520%3A%7C%3A2010</t>
  </si>
  <si>
    <t>MICHELLE LINDGREN</t>
  </si>
  <si>
    <t>ca-2010-13492</t>
  </si>
  <si>
    <t>Stanley I Lippmann</t>
  </si>
  <si>
    <t>stanlippmann@gmail.com</t>
  </si>
  <si>
    <t>https://web.pdc.wa.gov/rptimg/default.aspx?filerid_election_year=LIPPS%20%20102%3A%7C%3A2010</t>
  </si>
  <si>
    <t>STAN LIPPMANN</t>
  </si>
  <si>
    <t>ca-2010-13487</t>
  </si>
  <si>
    <t>https://web.pdc.wa.gov/rptimg/default.aspx?filerid_election_year=LIU%20E%20%20122%3A%7C%3A2010</t>
  </si>
  <si>
    <t>ca-2010-13483</t>
  </si>
  <si>
    <t>lisowski@nwinfo.net</t>
  </si>
  <si>
    <t>https://web.pdc.wa.gov/rptimg/default.aspx?filerid_election_year=LISOE%20%20902%3A%7C%3A2010</t>
  </si>
  <si>
    <t>EDWARD LISOWSKI</t>
  </si>
  <si>
    <t>ca-2010-13482</t>
  </si>
  <si>
    <t>LOWES  302</t>
  </si>
  <si>
    <t>LOWE STEVE M</t>
  </si>
  <si>
    <t>PO BOX 5566</t>
  </si>
  <si>
    <t>REELECTLOWEPROSECUTOR@HOTMAIL.COM</t>
  </si>
  <si>
    <t>reelectloweprosecutor@hotmail.com</t>
  </si>
  <si>
    <t>https://web.pdc.wa.gov/rptimg/default.aspx?filerid_election_year=LOWES%20%20302%3A%7C%3A2010</t>
  </si>
  <si>
    <t>WENDY LOWE</t>
  </si>
  <si>
    <t>ca-2010-13481</t>
  </si>
  <si>
    <t>mrlytton@fidalgo.net</t>
  </si>
  <si>
    <t>https://web.pdc.wa.gov/rptimg/default.aspx?filerid_election_year=LYTTK%20%20221%3A%7C%3A2010</t>
  </si>
  <si>
    <t>SUE CURTIS</t>
  </si>
  <si>
    <t>ca-2010-13473</t>
  </si>
  <si>
    <t>MALOF  205</t>
  </si>
  <si>
    <t>MALONE FRANCIS A</t>
  </si>
  <si>
    <t>1616 W WELLESLEY AVE STE B</t>
  </si>
  <si>
    <t>SPOKANELAW@YAHOO.COM</t>
  </si>
  <si>
    <t>spokanelaw@yahoo.com</t>
  </si>
  <si>
    <t>https://web.pdc.wa.gov/rptimg/default.aspx?filerid_election_year=MALOF%20%20205%3A%7C%3A2010</t>
  </si>
  <si>
    <t>KIMBERLY CRANE</t>
  </si>
  <si>
    <t>ca-2010-13472</t>
  </si>
  <si>
    <t>MAGEB  004</t>
  </si>
  <si>
    <t>MAGER BONNIE A</t>
  </si>
  <si>
    <t>1902 S CENTURY LN</t>
  </si>
  <si>
    <t>BONNIE@VOTEBONNIEMAGER.COM</t>
  </si>
  <si>
    <t>bonnie@votebonniemager.com</t>
  </si>
  <si>
    <t>https://web.pdc.wa.gov/rptimg/default.aspx?filerid_election_year=MAGEB%20%20004%3A%7C%3A2010</t>
  </si>
  <si>
    <t>ca-2010-13460</t>
  </si>
  <si>
    <t>MATTC  908</t>
  </si>
  <si>
    <t>MATTINGLY CORALEE</t>
  </si>
  <si>
    <t>PO BOX 2812</t>
  </si>
  <si>
    <t>CSMATTINGLY@AOL.COM</t>
  </si>
  <si>
    <t>csmattingly@aol.com</t>
  </si>
  <si>
    <t>https://web.pdc.wa.gov/rptimg/default.aspx?filerid_election_year=MATTC%20%20908%3A%7C%3A2010</t>
  </si>
  <si>
    <t>JEREMIE DUFAULT</t>
  </si>
  <si>
    <t>ca-2010-13458</t>
  </si>
  <si>
    <t>chris@votechrismarr.com</t>
  </si>
  <si>
    <t>https://web.pdc.wa.gov/rptimg/default.aspx?filerid_election_year=MARRC%20%20203%3A%7C%3A2010</t>
  </si>
  <si>
    <t>BARBARA BUMANN</t>
  </si>
  <si>
    <t>ca-2010-13453</t>
  </si>
  <si>
    <t>richardmay42@aol.com</t>
  </si>
  <si>
    <t>https://web.pdc.wa.gov/rptimg/default.aspx?filerid_election_year=MAY%20R%20%20240%3A%7C%3A2010</t>
  </si>
  <si>
    <t>ca-2010-13448</t>
  </si>
  <si>
    <t>sgtmccoy@tulalipbroadband.net</t>
  </si>
  <si>
    <t>https://web.pdc.wa.gov/rptimg/default.aspx?filerid_election_year=MCCOJ%20%20271%3A%7C%3A2010</t>
  </si>
  <si>
    <t>RICHARD D LEDFORD</t>
  </si>
  <si>
    <t>ca-2010-13447</t>
  </si>
  <si>
    <t>J Joseph McDermott</t>
  </si>
  <si>
    <t>joe@joemcdermott.org</t>
  </si>
  <si>
    <t>https://web.pdc.wa.gov/rptimg/default.aspx?filerid_election_year=MCDEJ%20%20136%3A%7C%3A2010</t>
  </si>
  <si>
    <t>SARAH EARL</t>
  </si>
  <si>
    <t>ca-2010-13444</t>
  </si>
  <si>
    <t>MCCOL  841</t>
  </si>
  <si>
    <t>Leah F. McCormack</t>
  </si>
  <si>
    <t>PO BOX 3035</t>
  </si>
  <si>
    <t>MCCORMACKFORTREASURER@HOTMAIL.COM</t>
  </si>
  <si>
    <t>https://web.pdc.wa.gov/rptimg/default.aspx?filerid_election_year=MCCOL%20%20841%3A%7C%3A2010</t>
  </si>
  <si>
    <t>DE ANNE WOOD</t>
  </si>
  <si>
    <t>ca-2010-13443</t>
  </si>
  <si>
    <t>dorismccon@comcast.net</t>
  </si>
  <si>
    <t>https://web.pdc.wa.gov/rptimg/default.aspx?filerid_election_year=MCCOD%20%20177%3A%7C%3A2010</t>
  </si>
  <si>
    <t>KAY BRITTAIN</t>
  </si>
  <si>
    <t>ca-2010-13440</t>
  </si>
  <si>
    <t>MCELP  407</t>
  </si>
  <si>
    <t>MCELLIGOTT PATRICK K</t>
  </si>
  <si>
    <t>PO BOX 1482</t>
  </si>
  <si>
    <t>patolddog@gmail.com</t>
  </si>
  <si>
    <t>https://web.pdc.wa.gov/rptimg/default.aspx?filerid_election_year=MCELP%20%20407%3A%7C%3A2010</t>
  </si>
  <si>
    <t>BRUCE BAURICHTER</t>
  </si>
  <si>
    <t>ca-2010-13877</t>
  </si>
  <si>
    <t>darneillej@aol.com</t>
  </si>
  <si>
    <t>https://web.pdc.wa.gov/rptimg/default.aspx?filerid_election_year=DARNJ%20%20406%3A%7C%3A2010</t>
  </si>
  <si>
    <t>ca-2010-13876</t>
  </si>
  <si>
    <t>DANAE  926</t>
  </si>
  <si>
    <t>Gene Dana</t>
  </si>
  <si>
    <t>500 E CHERRY LANE #C3</t>
  </si>
  <si>
    <t>RISTINE@FAIRPOINT.NET</t>
  </si>
  <si>
    <t>gdana@fairpoint.net</t>
  </si>
  <si>
    <t>https://web.pdc.wa.gov/rptimg/default.aspx?filerid_election_year=DANAE%20%20926%3A%7C%3A2010</t>
  </si>
  <si>
    <t>GARY RISTINE</t>
  </si>
  <si>
    <t>ca-2010-13865</t>
  </si>
  <si>
    <t>DEANJ  282</t>
  </si>
  <si>
    <t>DEAN JOHN G</t>
  </si>
  <si>
    <t>370 N EAST CAMANO DR STE 5-108</t>
  </si>
  <si>
    <t>JOHN@JOHNDEANCOMMISSIONER.COM</t>
  </si>
  <si>
    <t>john@johndeancommissioner.com</t>
  </si>
  <si>
    <t>https://web.pdc.wa.gov/rptimg/default.aspx?filerid_election_year=DEANJ%20%20282%3A%7C%3A2010</t>
  </si>
  <si>
    <t>JULIE DEAN</t>
  </si>
  <si>
    <t>ca-2010-13854</t>
  </si>
  <si>
    <t>vincedemiero@gmail.com</t>
  </si>
  <si>
    <t>https://web.pdc.wa.gov/rptimg/default.aspx?filerid_election_year=DEMIV%20%20043%3A%7C%3A2010</t>
  </si>
  <si>
    <t>VINCENT DEMIERO</t>
  </si>
  <si>
    <t>ca-2010-13849</t>
  </si>
  <si>
    <t>313 S 9TH ST</t>
  </si>
  <si>
    <t>RON.GROOMS@VERIZON.NET</t>
  </si>
  <si>
    <t>https://web.pdc.wa.gov/rptimg/default.aspx?filerid_election_year=DEMPD%20%20273%3A%7C%3A2010</t>
  </si>
  <si>
    <t>RONNIE L GROOMS</t>
  </si>
  <si>
    <t>ca-2010-13842</t>
  </si>
  <si>
    <t>DOHEH  363</t>
  </si>
  <si>
    <t>DOHERTY HOWARD V JR</t>
  </si>
  <si>
    <t>617 S "B" ST</t>
  </si>
  <si>
    <t>PAULADOHERTY@YAHOO.COM</t>
  </si>
  <si>
    <t>doherty_mike@yahoo.com</t>
  </si>
  <si>
    <t>https://web.pdc.wa.gov/rptimg/default.aspx?filerid_election_year=DOHEH%20%20363%3A%7C%3A2010</t>
  </si>
  <si>
    <t>PAULA B DOHERTY</t>
  </si>
  <si>
    <t>ca-2010-13837</t>
  </si>
  <si>
    <t>votedriscoll@comcast.net</t>
  </si>
  <si>
    <t>https://web.pdc.wa.gov/rptimg/default.aspx?filerid_election_year=DRISJ%20%20223%3A%7C%3A2010</t>
  </si>
  <si>
    <t>JOHN F DRISCOLL</t>
  </si>
  <si>
    <t>ca-2010-13835</t>
  </si>
  <si>
    <t xml:space="preserve">DWYER JOHN </t>
  </si>
  <si>
    <t>jackdwyerdc@yahoo.com</t>
  </si>
  <si>
    <t>https://web.pdc.wa.gov/rptimg/default.aspx?filerid_election_year=DWYEJ%20%20563%3A%7C%3A2010</t>
  </si>
  <si>
    <t>MICHELE DWYER</t>
  </si>
  <si>
    <t>ca-2010-13833</t>
  </si>
  <si>
    <t>Thad L. Duvall</t>
  </si>
  <si>
    <t>https://web.pdc.wa.gov/rptimg/default.aspx?filerid_election_year=DUVAT%20%20802%3A%7C%3A2010</t>
  </si>
  <si>
    <t>THAD L DUVALL</t>
  </si>
  <si>
    <t>ca-2010-13817</t>
  </si>
  <si>
    <t>https://web.pdc.wa.gov/rptimg/default.aspx?filerid_election_year=EIDET%20%20003%3A%7C%3A2010</t>
  </si>
  <si>
    <t>ca-2010-13383</t>
  </si>
  <si>
    <t>MONAP  109</t>
  </si>
  <si>
    <t>PATRICK A MONASMITH</t>
  </si>
  <si>
    <t>PO BOX 6</t>
  </si>
  <si>
    <t>THEKELLINGS@HUGHES.NET</t>
  </si>
  <si>
    <t>pat@skokandmonasmith.com</t>
  </si>
  <si>
    <t>https://web.pdc.wa.gov/rptimg/default.aspx?filerid_election_year=MONAP%20%20109%3A%7C%3A2010</t>
  </si>
  <si>
    <t>LISA KELLING</t>
  </si>
  <si>
    <t>ca-2010-13378</t>
  </si>
  <si>
    <t>ron1@mashell.com</t>
  </si>
  <si>
    <t>https://web.pdc.wa.gov/rptimg/default.aspx?filerid_election_year=MORER%20%20455%3A%7C%3A2010</t>
  </si>
  <si>
    <t>RONALD MOREHOUSE</t>
  </si>
  <si>
    <t>ca-2010-13376</t>
  </si>
  <si>
    <t>helovsu@hotmail.com</t>
  </si>
  <si>
    <t>https://web.pdc.wa.gov/rptimg/default.aspx?filerid_election_year=MOWRB%20%20109%3A%7C%3A2010</t>
  </si>
  <si>
    <t>BARBARA MOWREY</t>
  </si>
  <si>
    <t>ca-2010-13368</t>
  </si>
  <si>
    <t>https://web.pdc.wa.gov/rptimg/default.aspx?filerid_election_year=NASSC%20%20110%3A%7C%3A2010</t>
  </si>
  <si>
    <t>ca-2010-13360</t>
  </si>
  <si>
    <t>5201 CAPITOL BLVD PMB #146</t>
  </si>
  <si>
    <t>ELECTSHAWNMYERS@COMCAST.NET</t>
  </si>
  <si>
    <t>https://web.pdc.wa.gov/rptimg/default.aspx?filerid_election_year=MYERS%20%20501%3A%7C%3A2010</t>
  </si>
  <si>
    <t>ca-2010-13359</t>
  </si>
  <si>
    <t>https://web.pdc.wa.gov/rptimg/default.aspx?filerid_election_year=NELSS%20%20070%3A%7C%3A2010</t>
  </si>
  <si>
    <t>ca-2010-13356</t>
  </si>
  <si>
    <t>NELSM  632</t>
  </si>
  <si>
    <t>Mark S. Nelson</t>
  </si>
  <si>
    <t>4139 POPLAR WAY</t>
  </si>
  <si>
    <t>NELSONFORSHERIFF@GMAIL.COM</t>
  </si>
  <si>
    <t>msnpjn@comcast.net</t>
  </si>
  <si>
    <t>https://web.pdc.wa.gov/rptimg/default.aspx?filerid_election_year=NELSM%20%20632%3A%7C%3A2010</t>
  </si>
  <si>
    <t>ROSEMARY PURCELL</t>
  </si>
  <si>
    <t>ca-2010-13789</t>
  </si>
  <si>
    <t>FAZIJ  101</t>
  </si>
  <si>
    <t>FAZIO JONATHAN A</t>
  </si>
  <si>
    <t>P.O. BOX 4</t>
  </si>
  <si>
    <t>ELECTFAZIO2010ASSESSOR@GMAIL.COM</t>
  </si>
  <si>
    <t>electfazio2010assessor@gmail.com</t>
  </si>
  <si>
    <t>https://web.pdc.wa.gov/rptimg/default.aspx?filerid_election_year=FAZIJ%20%20101%3A%7C%3A2010</t>
  </si>
  <si>
    <t>JONATHAN FAZIO</t>
  </si>
  <si>
    <t>ca-2010-13778</t>
  </si>
  <si>
    <t>rgflygare@aol.com</t>
  </si>
  <si>
    <t>https://web.pdc.wa.gov/rptimg/default.aspx?filerid_election_year=FLYGR%20%20003%3A%7C%3A2010</t>
  </si>
  <si>
    <t>FRANCES SCHRAM</t>
  </si>
  <si>
    <t>ca-2010-13775</t>
  </si>
  <si>
    <t>FOX D  362</t>
  </si>
  <si>
    <t>FOX DAVID R</t>
  </si>
  <si>
    <t>101 WHIDBY AVE</t>
  </si>
  <si>
    <t>LAWTALKINGUY4U@YAHOO.COM</t>
  </si>
  <si>
    <t>lawtalkinguy4u@yahoo.com</t>
  </si>
  <si>
    <t>https://web.pdc.wa.gov/rptimg/default.aspx?filerid_election_year=FOX%20D%20%20362%3A%7C%3A2010</t>
  </si>
  <si>
    <t>DAVID  FOX</t>
  </si>
  <si>
    <t>ca-2010-13766</t>
  </si>
  <si>
    <t>FRAZE  584</t>
  </si>
  <si>
    <t>Elisabeth (Lisa) M Frazier</t>
  </si>
  <si>
    <t>425 S 10TH ST</t>
  </si>
  <si>
    <t>EMSFRAZIER@COMCAST.NET</t>
  </si>
  <si>
    <t>emsfrazier@comcast.net</t>
  </si>
  <si>
    <t>https://web.pdc.wa.gov/rptimg/default.aspx?filerid_election_year=FRAZE%20%20584%3A%7C%3A2010</t>
  </si>
  <si>
    <t>ELIZABETH FRAZIER</t>
  </si>
  <si>
    <t>ca-2010-13762</t>
  </si>
  <si>
    <t>David Frockt</t>
  </si>
  <si>
    <t>dsfrockt@hotmail.com</t>
  </si>
  <si>
    <t>https://web.pdc.wa.gov/rptimg/default.aspx?filerid_election_year=FROCD%20%20111%3A%7C%3A2010</t>
  </si>
  <si>
    <t>ca-2010-13758</t>
  </si>
  <si>
    <t>GALLR  584</t>
  </si>
  <si>
    <t>GALLAGHER ROSS E</t>
  </si>
  <si>
    <t>240 S 7TH ST</t>
  </si>
  <si>
    <t>ROSSGALLAGHER@GOMAIL.COM</t>
  </si>
  <si>
    <t>rossgallagher@gomail.com</t>
  </si>
  <si>
    <t>https://web.pdc.wa.gov/rptimg/default.aspx?filerid_election_year=GALLR%20%20584%3A%7C%3A2010</t>
  </si>
  <si>
    <t>ROSS GALLAGHER</t>
  </si>
  <si>
    <t>ca-2010-13751</t>
  </si>
  <si>
    <t>electjanisgbalah@yahoo.com</t>
  </si>
  <si>
    <t>https://web.pdc.wa.gov/rptimg/default.aspx?filerid_election_year=GBALJ%20%20409%3A%7C%3A2010</t>
  </si>
  <si>
    <t>PASTOR BLANCHE CONEY</t>
  </si>
  <si>
    <t>ca-2010-13748</t>
  </si>
  <si>
    <t>GAGNC  841</t>
  </si>
  <si>
    <t>Cynthia L Gagne</t>
  </si>
  <si>
    <t>112 E GRAPE ST</t>
  </si>
  <si>
    <t>CINDYGAGNE4CLERK@GMAIL.COM</t>
  </si>
  <si>
    <t>cindygagne4clerk@gmail.com</t>
  </si>
  <si>
    <t>https://web.pdc.wa.gov/rptimg/default.aspx?filerid_election_year=GAGNC%20%20841%3A%7C%3A2010</t>
  </si>
  <si>
    <t>JEAN RODGERS</t>
  </si>
  <si>
    <t>ca-2010-13742</t>
  </si>
  <si>
    <t>Randall Gaylord</t>
  </si>
  <si>
    <t>459 BUCKHORN RD</t>
  </si>
  <si>
    <t>https://web.pdc.wa.gov/rptimg/default.aspx?filerid_election_year=GAYLR%20%20245%3A%7C%3A2010</t>
  </si>
  <si>
    <t>RANDALL GAYLORD</t>
  </si>
  <si>
    <t>ca-2010-13733</t>
  </si>
  <si>
    <t>https://web.pdc.wa.gov/rptimg/default.aspx?filerid_election_year=GORDR%20%20009%3A%7C%3A2010</t>
  </si>
  <si>
    <t>ANDREW PEABODY</t>
  </si>
  <si>
    <t>ca-2010-13725</t>
  </si>
  <si>
    <t>GOULB  502</t>
  </si>
  <si>
    <t>GOULD BETTY J</t>
  </si>
  <si>
    <t>8227 VASHON DR NE</t>
  </si>
  <si>
    <t>GOULDFORCOUNTYCLERK@COMCAST.NET</t>
  </si>
  <si>
    <t>bgouldtcc@aol.com</t>
  </si>
  <si>
    <t>https://web.pdc.wa.gov/rptimg/default.aspx?filerid_election_year=GOULB%20%20502%3A%7C%3A2010</t>
  </si>
  <si>
    <t>LINDA M ENLOW</t>
  </si>
  <si>
    <t>ca-2010-13705</t>
  </si>
  <si>
    <t>Brian L. Gunn</t>
  </si>
  <si>
    <t>electgunn@gmail.com</t>
  </si>
  <si>
    <t>https://web.pdc.wa.gov/rptimg/default.aspx?filerid_election_year=GUNNB%20%20002%3A%7C%3A2010</t>
  </si>
  <si>
    <t>BRIAN GUNN</t>
  </si>
  <si>
    <t>ca-2010-13703</t>
  </si>
  <si>
    <t>gilgregory@comcast.net</t>
  </si>
  <si>
    <t>https://web.pdc.wa.gov/rptimg/default.aspx?filerid_election_year=GREGC%20%20063%3A%7C%3A2010</t>
  </si>
  <si>
    <t>BARBARA FRAZIER</t>
  </si>
  <si>
    <t>ca-2010-13702</t>
  </si>
  <si>
    <t>https://web.pdc.wa.gov/rptimg/default.aspx?filerid_election_year=GREET%20%20498%3A%7C%3A2010</t>
  </si>
  <si>
    <t>ca-2010-13676</t>
  </si>
  <si>
    <t>harpernic@gmail.com</t>
  </si>
  <si>
    <t>https://web.pdc.wa.gov/rptimg/default.aspx?filerid_election_year=HARPN%20%20206%3A%7C%3A2010</t>
  </si>
  <si>
    <t>LACEY R HARPER</t>
  </si>
  <si>
    <t>ca-2010-13668</t>
  </si>
  <si>
    <t>electkirstin@gmail.com</t>
  </si>
  <si>
    <t>https://web.pdc.wa.gov/rptimg/default.aspx?filerid_election_year=HAUGK%20%20011%3A%7C%3A2010</t>
  </si>
  <si>
    <t>JAMES WALSH</t>
  </si>
  <si>
    <t>ca-2010-13663</t>
  </si>
  <si>
    <t>HARWC  577</t>
  </si>
  <si>
    <t>HARWOOD CLAY E</t>
  </si>
  <si>
    <t>305 12TH ST</t>
  </si>
  <si>
    <t>ELECTCLAYHARWOOD@GMAIL.COM</t>
  </si>
  <si>
    <t>electclayharwood@gmail.com</t>
  </si>
  <si>
    <t>https://web.pdc.wa.gov/rptimg/default.aspx?filerid_election_year=HARWC%20%20577%3A%7C%3A2010</t>
  </si>
  <si>
    <t>CLAY HARWOOD</t>
  </si>
  <si>
    <t>ca-2009-14175</t>
  </si>
  <si>
    <t>WATSE  292</t>
  </si>
  <si>
    <t>WATSON ELLEN H</t>
  </si>
  <si>
    <t>PO BOX 2529</t>
  </si>
  <si>
    <t>ellen@ellenhiattwatson.net</t>
  </si>
  <si>
    <t>https://web.pdc.wa.gov/rptimg/default.aspx?filerid_election_year=WATSE%20%20292%3A%7C%3A2009</t>
  </si>
  <si>
    <t>ROBIN A STINARDO</t>
  </si>
  <si>
    <t>ca-2010-14078</t>
  </si>
  <si>
    <t>ABBER  589</t>
  </si>
  <si>
    <t>ABBETT RICHARD E</t>
  </si>
  <si>
    <t>3025 ANGUS RD SE</t>
  </si>
  <si>
    <t>ABBETT@SCATTERCREEK.COM</t>
  </si>
  <si>
    <t>abbett@scattercreek.com</t>
  </si>
  <si>
    <t>https://web.pdc.wa.gov/rptimg/default.aspx?filerid_election_year=ABBER%20%20589%3A%7C%3A2010</t>
  </si>
  <si>
    <t>JIM WILCOX</t>
  </si>
  <si>
    <t>ca-2010-13573</t>
  </si>
  <si>
    <t>claudia@claudiaforsenate.com</t>
  </si>
  <si>
    <t>https://web.pdc.wa.gov/rptimg/default.aspx?filerid_election_year=KAUFC%20%20035%3A%7C%3A2010</t>
  </si>
  <si>
    <t>ca-2010-13571</t>
  </si>
  <si>
    <t>denniskampe@live.com</t>
  </si>
  <si>
    <t>https://web.pdc.wa.gov/rptimg/default.aspx?filerid_election_year=KAMPD%20%20682%3A%7C%3A2010</t>
  </si>
  <si>
    <t>BARBARA AINSLIE</t>
  </si>
  <si>
    <t>ca-2010-13566</t>
  </si>
  <si>
    <t>lillian@lilliankaufer.net</t>
  </si>
  <si>
    <t>https://web.pdc.wa.gov/rptimg/default.aspx?filerid_election_year=KAUFL2%20296%3A%7C%3A2010</t>
  </si>
  <si>
    <t>ca-2010-14056</t>
  </si>
  <si>
    <t>Sofia Aragon</t>
  </si>
  <si>
    <t>to.sofia.aragon@gmail.com</t>
  </si>
  <si>
    <t>https://web.pdc.wa.gov/rptimg/default.aspx?filerid_election_year=ARAGS%20%20501%3A%7C%3A2010</t>
  </si>
  <si>
    <t>ca-2010-14055</t>
  </si>
  <si>
    <t>SHERRY V APPLETON</t>
  </si>
  <si>
    <t>sherry76@comcast.net</t>
  </si>
  <si>
    <t>https://web.pdc.wa.gov/rptimg/default.aspx?filerid_election_year=APPLS%20%20370%3A%7C%3A2010</t>
  </si>
  <si>
    <t>ca-2010-14051</t>
  </si>
  <si>
    <t>Robert W Apple</t>
  </si>
  <si>
    <t>cometapple@msn.com</t>
  </si>
  <si>
    <t>https://web.pdc.wa.gov/rptimg/default.aspx?filerid_election_year=APPLR%20%20217%3A%7C%3A2010</t>
  </si>
  <si>
    <t>ROBERT APPLE</t>
  </si>
  <si>
    <t>ca-2010-14019</t>
  </si>
  <si>
    <t>andybillig@comcast.net</t>
  </si>
  <si>
    <t>https://web.pdc.wa.gov/rptimg/default.aspx?filerid_election_year=BILLA%20%20203%3A%7C%3A2010</t>
  </si>
  <si>
    <t>ca-2010-14013</t>
  </si>
  <si>
    <t>John D Boerger</t>
  </si>
  <si>
    <t>johnboerger@gmail.com</t>
  </si>
  <si>
    <t>https://web.pdc.wa.gov/rptimg/default.aspx?filerid_election_year=BOERJ%20%20205%3A%7C%3A2010</t>
  </si>
  <si>
    <t>JOHN D BOERGER</t>
  </si>
  <si>
    <t>ca-2010-13992</t>
  </si>
  <si>
    <t>taboucher@gmail.com</t>
  </si>
  <si>
    <t>https://web.pdc.wa.gov/rptimg/default.aspx?filerid_election_year=BOUCT%20%20273%3A%7C%3A2010</t>
  </si>
  <si>
    <t>ALEC MCDOUGALL</t>
  </si>
  <si>
    <t>ca-2010-13989</t>
  </si>
  <si>
    <t>https://web.pdc.wa.gov/rptimg/default.aspx?filerid_election_year=BREMJ%20%20166%3A%7C%3A2010</t>
  </si>
  <si>
    <t>ca-2010-13983</t>
  </si>
  <si>
    <t>https://web.pdc.wa.gov/rptimg/default.aspx?filerid_election_year=BROWJ%20%20383%3A%7C%3A2010</t>
  </si>
  <si>
    <t>GINGER SOMMERHAUSER</t>
  </si>
  <si>
    <t>ca-2010-13973</t>
  </si>
  <si>
    <t>raymondbunk@yahoo.com</t>
  </si>
  <si>
    <t>https://web.pdc.wa.gov/rptimg/default.aspx?filerid_election_year=BUNKR2%20391%3A%7C%3A2010</t>
  </si>
  <si>
    <t>ca-2010-13971</t>
  </si>
  <si>
    <t>https://web.pdc.wa.gov/rptimg/default.aspx?filerid_election_year=BURBJ%20%20111%3A%7C%3A2010</t>
  </si>
  <si>
    <t>ca-2010-13968</t>
  </si>
  <si>
    <t>BURKD  577</t>
  </si>
  <si>
    <t>BURKE DAVID J</t>
  </si>
  <si>
    <t>415 1ST ST #203</t>
  </si>
  <si>
    <t>https://web.pdc.wa.gov/rptimg/default.aspx?filerid_election_year=BURKD%20%20577%3A%7C%3A2010</t>
  </si>
  <si>
    <t>DAVID BURKE</t>
  </si>
  <si>
    <t>ca-2010-13964</t>
  </si>
  <si>
    <t>BURND  550</t>
  </si>
  <si>
    <t>BURNS DANIEL F</t>
  </si>
  <si>
    <t>122 VALLEY RD</t>
  </si>
  <si>
    <t>BURNSFORCORONER@GMAIL.COM</t>
  </si>
  <si>
    <t>dan.lor@comcast.net</t>
  </si>
  <si>
    <t>https://web.pdc.wa.gov/rptimg/default.aspx?filerid_election_year=BURND%20%20550%3A%7C%3A2010</t>
  </si>
  <si>
    <t>DANIEL BURNS</t>
  </si>
  <si>
    <t>ca-2010-13957</t>
  </si>
  <si>
    <t>pjbb17@msn.com</t>
  </si>
  <si>
    <t>https://web.pdc.wa.gov/rptimg/default.aspx?filerid_election_year=BUTLP%20%20133%3A%7C%3A2010</t>
  </si>
  <si>
    <t>ca-2010-13954</t>
  </si>
  <si>
    <t>nicholascarls39@hotmail.com</t>
  </si>
  <si>
    <t>https://web.pdc.wa.gov/rptimg/default.aspx?filerid_election_year=CARLN%20%20011%3A%7C%3A2010</t>
  </si>
  <si>
    <t>NICHOLAS CARLSON</t>
  </si>
  <si>
    <t>ca-2010-13949</t>
  </si>
  <si>
    <t>CARTA  563</t>
  </si>
  <si>
    <t>CARTER ALBERT A</t>
  </si>
  <si>
    <t>JUDYGCARTER@GMAIL.COM</t>
  </si>
  <si>
    <t>gandalf@techline.com</t>
  </si>
  <si>
    <t>https://web.pdc.wa.gov/rptimg/default.aspx?filerid_election_year=CARTA%20%20563%3A%7C%3A2010</t>
  </si>
  <si>
    <t>THOMAS BOUGHER</t>
  </si>
  <si>
    <t>ca-2010-13945</t>
  </si>
  <si>
    <t>chadez4811@comcast.net</t>
  </si>
  <si>
    <t>https://web.pdc.wa.gov/rptimg/default.aspx?filerid_election_year=CHADL%20%20209%3A%7C%3A2010</t>
  </si>
  <si>
    <t>EILEEN E MURPHY</t>
  </si>
  <si>
    <t>ca-2010-13938</t>
  </si>
  <si>
    <t>chasecampaign@verizon.net</t>
  </si>
  <si>
    <t>https://web.pdc.wa.gov/rptimg/default.aspx?filerid_election_year=CHASM%20%20177%3A%7C%3A2010</t>
  </si>
  <si>
    <t>ca-2010-13932</t>
  </si>
  <si>
    <t>PCHESTER@PLIX.COM</t>
  </si>
  <si>
    <t>https://web.pdc.wa.gov/rptimg/default.aspx?filerid_election_year=CHESP%20%20114%3A%7C%3A2010</t>
  </si>
  <si>
    <t>ca-2010-13912</t>
  </si>
  <si>
    <t>COBBM  209</t>
  </si>
  <si>
    <t>Monty D. Cobb</t>
  </si>
  <si>
    <t>191 E ANDERSON RD N</t>
  </si>
  <si>
    <t>VOTE4MONTY@ME.COM</t>
  </si>
  <si>
    <t>vote4monty@me.com</t>
  </si>
  <si>
    <t>https://web.pdc.wa.gov/rptimg/default.aspx?filerid_election_year=COBBM%20%20209%3A%7C%3A2010</t>
  </si>
  <si>
    <t>DAVID MACKEY</t>
  </si>
  <si>
    <t>ca-2010-13901</t>
  </si>
  <si>
    <t>COONS  205</t>
  </si>
  <si>
    <t>COONEY SADIE C</t>
  </si>
  <si>
    <t>504 W PARK PL</t>
  </si>
  <si>
    <t>SADIECOONEY@GMAIL.COM</t>
  </si>
  <si>
    <t>sadiecooney@gmail.com</t>
  </si>
  <si>
    <t>https://web.pdc.wa.gov/rptimg/default.aspx?filerid_election_year=COONS%20%20205%3A%7C%3A2010</t>
  </si>
  <si>
    <t>RICHARD C ZYWIAK</t>
  </si>
  <si>
    <t>ca-2010-13888</t>
  </si>
  <si>
    <t>CROCN  507</t>
  </si>
  <si>
    <t>CROCKER NOAH D</t>
  </si>
  <si>
    <t>NCROCKER12@HOTMAIL.COM</t>
  </si>
  <si>
    <t>ncrocker12@hotmail.com</t>
  </si>
  <si>
    <t>https://web.pdc.wa.gov/rptimg/default.aspx?filerid_election_year=CROCN%20%20507%3A%7C%3A2010</t>
  </si>
  <si>
    <t>JENNY CROCKER</t>
  </si>
  <si>
    <t>ca-2010-13885</t>
  </si>
  <si>
    <t>jon@joncronk.com</t>
  </si>
  <si>
    <t>https://web.pdc.wa.gov/rptimg/default.aspx?filerid_election_year=CRONJ%20%20338%3A%7C%3A2010</t>
  </si>
  <si>
    <t>JONATHAN CRONK</t>
  </si>
  <si>
    <t>ca-2010-13796</t>
  </si>
  <si>
    <t>markericks@comcast.net</t>
  </si>
  <si>
    <t>https://web.pdc.wa.gov/rptimg/default.aspx?filerid_election_year=ERICM%20%20011%3A%7C%3A2010</t>
  </si>
  <si>
    <t>ca-2009-14344</t>
  </si>
  <si>
    <t>Glen R Stockwell</t>
  </si>
  <si>
    <t>stockwellstocky@aol.com</t>
  </si>
  <si>
    <t>https://web.pdc.wa.gov/rptimg/default.aspx?filerid_election_year=STOCG%20%20169%3A%7C%3A2009</t>
  </si>
  <si>
    <t>GLENDA L STOCKWELL</t>
  </si>
  <si>
    <t>ca-2009-14214</t>
  </si>
  <si>
    <t>VENAD  512</t>
  </si>
  <si>
    <t>VENABLE DANIEL R</t>
  </si>
  <si>
    <t>3620 46TH AVE SW</t>
  </si>
  <si>
    <t>ELECTDANVENABLE@COMCAST.NET</t>
  </si>
  <si>
    <t>electdanvenable@comcast.net</t>
  </si>
  <si>
    <t>https://web.pdc.wa.gov/rptimg/default.aspx?filerid_election_year=VENAD%20%20512%3A%7C%3A2009</t>
  </si>
  <si>
    <t>CATHY VENABLE</t>
  </si>
  <si>
    <t>ca-2009-14526</t>
  </si>
  <si>
    <t>jaroosevelt@yahoo.com</t>
  </si>
  <si>
    <t>https://web.pdc.wa.gov/rptimg/default.aspx?filerid_election_year=ROOSK%20%20347%3A%7C%3A2009</t>
  </si>
  <si>
    <t>KAREN S ROOSEVELT</t>
  </si>
  <si>
    <t>ca-2009-15328</t>
  </si>
  <si>
    <t>GOSSD  043</t>
  </si>
  <si>
    <t>GOSSETT DAVID W</t>
  </si>
  <si>
    <t>5006 239TH PL SW</t>
  </si>
  <si>
    <t>98043-</t>
  </si>
  <si>
    <t>DGOSSETT4COUNCIL@AOL.COM</t>
  </si>
  <si>
    <t>dgossett4council@aol.com</t>
  </si>
  <si>
    <t>https://web.pdc.wa.gov/rptimg/default.aspx?filerid_election_year=GOSSD%20%20043%3A%7C%3A2009</t>
  </si>
  <si>
    <t>DONNA GOSSETT</t>
  </si>
  <si>
    <t>ca-2009-15327</t>
  </si>
  <si>
    <t>https://web.pdc.wa.gov/rptimg/default.aspx?filerid_election_year=GOTTJ%20%20672%3A%7C%3A2009</t>
  </si>
  <si>
    <t>JOHN GOTTS</t>
  </si>
  <si>
    <t>ca-2009-15216</t>
  </si>
  <si>
    <t>HERNA  365</t>
  </si>
  <si>
    <t>HERNANDEZ ANTHONY S</t>
  </si>
  <si>
    <t>PO BOX 65427</t>
  </si>
  <si>
    <t>TONY@SHERIFFHERNANDEZ.ORG</t>
  </si>
  <si>
    <t>tony@sheriffhernandez.org</t>
  </si>
  <si>
    <t>https://web.pdc.wa.gov/rptimg/default.aspx?filerid_election_year=HERNA%20%20365%3A%7C%3A2009</t>
  </si>
  <si>
    <t>EVELYN HERNANDEZ</t>
  </si>
  <si>
    <t>ca-2009-15195</t>
  </si>
  <si>
    <t>kayholkand1890@yahoo.com</t>
  </si>
  <si>
    <t>https://web.pdc.wa.gov/rptimg/default.aspx?filerid_election_year=HOLLK%20%20612%3A%7C%3A2009</t>
  </si>
  <si>
    <t>ca-2008-16130</t>
  </si>
  <si>
    <t>https://web.pdc.wa.gov/rptimg/default.aspx?filerid_election_year=PRIDC%20%20661%3A%7C%3A2008</t>
  </si>
  <si>
    <t>ca-2008-15956</t>
  </si>
  <si>
    <t>https://web.pdc.wa.gov/rptimg/default.aspx?filerid_election_year=VANDK%20%20382%3A%7C%3A2008</t>
  </si>
  <si>
    <t>ca-2008-15945</t>
  </si>
  <si>
    <t>votedebwallace@comcast.net</t>
  </si>
  <si>
    <t>https://web.pdc.wa.gov/rptimg/default.aspx?filerid_election_year=WALLD%20%20684%3A%7C%3A2008</t>
  </si>
  <si>
    <t>ca-2008-15941</t>
  </si>
  <si>
    <t>walserfb@aol.com</t>
  </si>
  <si>
    <t>https://web.pdc.wa.gov/rptimg/default.aspx?filerid_election_year=WALSF%20%20272%3A%7C%3A2008</t>
  </si>
  <si>
    <t>ca-2008-15931</t>
  </si>
  <si>
    <t>https://web.pdc.wa.gov/rptimg/default.aspx?filerid_election_year=WATSE%20%20042%3A%7C%3A2008</t>
  </si>
  <si>
    <t>ca-2008-15929</t>
  </si>
  <si>
    <t>https://web.pdc.wa.gov/rptimg/default.aspx?filerid_election_year=WEINB%20%20040%3A%7C%3A2008</t>
  </si>
  <si>
    <t>LESLIE KELLER</t>
  </si>
  <si>
    <t>ca-2008-15927</t>
  </si>
  <si>
    <t>vote4ronweigelt@comcast.net</t>
  </si>
  <si>
    <t>https://web.pdc.wa.gov/rptimg/default.aspx?filerid_election_year=WEIGR%20%20093%3A%7C%3A2008</t>
  </si>
  <si>
    <t>ca-2008-15916</t>
  </si>
  <si>
    <t>WILLT  563</t>
  </si>
  <si>
    <t>WILLIS TERESA L</t>
  </si>
  <si>
    <t>37 DWINELL RD</t>
  </si>
  <si>
    <t>olyviewdairy@centurytel.net</t>
  </si>
  <si>
    <t>https://web.pdc.wa.gov/rptimg/default.aspx?filerid_election_year=WILLT%20%20563%3A%7C%3A2008</t>
  </si>
  <si>
    <t>LISA DILLEY</t>
  </si>
  <si>
    <t>ca-2008-15904</t>
  </si>
  <si>
    <t>WILSONWORKS@TECHLINE.COM</t>
  </si>
  <si>
    <t>wilsonworks@techline.com</t>
  </si>
  <si>
    <t>https://web.pdc.wa.gov/rptimg/default.aspx?filerid_election_year=WILSJ%20%20520%3A%7C%3A2008</t>
  </si>
  <si>
    <t>ca-2009-15881</t>
  </si>
  <si>
    <t>ABBOD  403</t>
  </si>
  <si>
    <t>ABBOTT DAVID S</t>
  </si>
  <si>
    <t>3540 QUAILRIDGE DR</t>
  </si>
  <si>
    <t>DAVIDSABBOTT@GMAIL.COM</t>
  </si>
  <si>
    <t>https://web.pdc.wa.gov/rptimg/default.aspx?filerid_election_year=ABBOD%20%20403%3A%7C%3A2009</t>
  </si>
  <si>
    <t>DAVID ABBOTT</t>
  </si>
  <si>
    <t>ca-2008-16413</t>
  </si>
  <si>
    <t>ross@rosshunter.net</t>
  </si>
  <si>
    <t>https://web.pdc.wa.gov/rptimg/default.aspx?filerid_election_year=HUNTR%20%20039%3A%7C%3A2008</t>
  </si>
  <si>
    <t>ROSS HUNTER</t>
  </si>
  <si>
    <t>ca-2008-16247</t>
  </si>
  <si>
    <t>https://web.pdc.wa.gov/rptimg/default.aspx?filerid_election_year=MCDEJ2%20136%3A%7C%3A2008</t>
  </si>
  <si>
    <t>SARAH C EARL</t>
  </si>
  <si>
    <t>ca-2008-16238</t>
  </si>
  <si>
    <t>MERRC  401</t>
  </si>
  <si>
    <t>MERRIVAL CAROLYN M</t>
  </si>
  <si>
    <t>PO BOX 32</t>
  </si>
  <si>
    <t>adlerln@comcast.net</t>
  </si>
  <si>
    <t>https://web.pdc.wa.gov/rptimg/default.aspx?filerid_election_year=MERRC%20%20401%3A%7C%3A2008</t>
  </si>
  <si>
    <t>EVELYN M JONES</t>
  </si>
  <si>
    <t>ca-2008-16227</t>
  </si>
  <si>
    <t>98003-</t>
  </si>
  <si>
    <t>miloscia@comcast.net</t>
  </si>
  <si>
    <t>https://web.pdc.wa.gov/rptimg/default.aspx?filerid_election_year=MILOM%20%20001%3A%7C%3A2008</t>
  </si>
  <si>
    <t>SCOTT MILOSCIA</t>
  </si>
  <si>
    <t>ca-2008-16226</t>
  </si>
  <si>
    <t>jim@jimmoeller.org</t>
  </si>
  <si>
    <t>https://web.pdc.wa.gov/rptimg/default.aspx?filerid_election_year=MOELJ%20%20663%3A%7C%3A2008</t>
  </si>
  <si>
    <t>ca-2008-16213</t>
  </si>
  <si>
    <t>moserzone@charter.net</t>
  </si>
  <si>
    <t>https://web.pdc.wa.gov/rptimg/default.aspx?filerid_election_year=MOSEC%20%20352%3A%7C%3A2008</t>
  </si>
  <si>
    <t>STAN SPOHR</t>
  </si>
  <si>
    <t>ca-2008-16204</t>
  </si>
  <si>
    <t>MYRIH  422</t>
  </si>
  <si>
    <t>MYRICK HELEN E</t>
  </si>
  <si>
    <t>15411 9TH AVE E</t>
  </si>
  <si>
    <t>https://web.pdc.wa.gov/rptimg/default.aspx?filerid_election_year=MYRIH%20%20422%3A%7C%3A2008</t>
  </si>
  <si>
    <t>HELEN E MYRICK</t>
  </si>
  <si>
    <t>ca-2008-16196</t>
  </si>
  <si>
    <t>https://web.pdc.wa.gov/rptimg/default.aspx?filerid_election_year=NELSS%20%20070%3A%7C%3A2008</t>
  </si>
  <si>
    <t>ca-2008-16181</t>
  </si>
  <si>
    <t>scottolson@clearwire.net</t>
  </si>
  <si>
    <t>https://web.pdc.wa.gov/rptimg/default.aspx?filerid_election_year=OLSOS%20%20272%3A%7C%3A2008</t>
  </si>
  <si>
    <t>RONDA MURPHY</t>
  </si>
  <si>
    <t>ca-2008-16177</t>
  </si>
  <si>
    <t>https://web.pdc.wa.gov/rptimg/default.aspx?filerid_election_year=ORWAT%20%20166%3A%7C%3A2008</t>
  </si>
  <si>
    <t>OMAHA STERNBERG</t>
  </si>
  <si>
    <t>ca-2008-16176</t>
  </si>
  <si>
    <t>jason@jasonosgood.com</t>
  </si>
  <si>
    <t>https://web.pdc.wa.gov/rptimg/default.aspx?filerid_election_year=OSGOJ%20%20103%3A%7C%3A2008</t>
  </si>
  <si>
    <t>JASON OSGOOD</t>
  </si>
  <si>
    <t>ca-2008-16172</t>
  </si>
  <si>
    <t>https://web.pdc.wa.gov/rptimg/default.aspx?filerid_election_year=ORMST%20%20210%3A%7C%3A2008</t>
  </si>
  <si>
    <t>JAMES HEADLEY</t>
  </si>
  <si>
    <t>ca-2008-16157</t>
  </si>
  <si>
    <t>https://web.pdc.wa.gov/rptimg/default.aspx?filerid_election_year=PEDEJ%20%20104%3A%7C%3A2008</t>
  </si>
  <si>
    <t>ca-2008-16139</t>
  </si>
  <si>
    <t>mlprentice@juno.com</t>
  </si>
  <si>
    <t>https://web.pdc.wa.gov/rptimg/default.aspx?filerid_election_year=PRENM%20%20178%3A%7C%3A2008</t>
  </si>
  <si>
    <t>ca-2008-16136</t>
  </si>
  <si>
    <t>korlinguist@yahoo.com</t>
  </si>
  <si>
    <t>https://web.pdc.wa.gov/rptimg/default.aspx?filerid_election_year=POWEM%20%20375%3A%7C%3A2008</t>
  </si>
  <si>
    <t>STEVEN C POWELL</t>
  </si>
  <si>
    <t>ca-2008-16699</t>
  </si>
  <si>
    <t>https://web.pdc.wa.gov/rptimg/default.aspx?filerid_election_year=BROWL%20%20204%3A%7C%3A2008</t>
  </si>
  <si>
    <t>ca-2008-16129</t>
  </si>
  <si>
    <t>PRICE JOHNSON HELEN C</t>
  </si>
  <si>
    <t>PO BOX 112</t>
  </si>
  <si>
    <t>HELEN@HELENPRICEJOHNSON.ORG</t>
  </si>
  <si>
    <t>helen@helenpricejohnson.org</t>
  </si>
  <si>
    <t>https://web.pdc.wa.gov/rptimg/default.aspx?filerid_election_year=PRICH%20%20236%3A%7C%3A2008</t>
  </si>
  <si>
    <t>LAUREN JOHNSON-COLEMAN</t>
  </si>
  <si>
    <t>ca-2008-16127</t>
  </si>
  <si>
    <t>timprobst@comcast.net</t>
  </si>
  <si>
    <t>https://web.pdc.wa.gov/rptimg/default.aspx?filerid_election_year=PROBT%20%20686%3A%7C%3A2008</t>
  </si>
  <si>
    <t>JOHN BECKER BLEASE</t>
  </si>
  <si>
    <t>ca-2008-16124</t>
  </si>
  <si>
    <t>https://web.pdc.wa.gov/rptimg/default.aspx?filerid_election_year=QUALD%20%20273%3A%7C%3A2008</t>
  </si>
  <si>
    <t>PETER SWANSON</t>
  </si>
  <si>
    <t>ca-2008-16118</t>
  </si>
  <si>
    <t>mikerechner@comcast.net</t>
  </si>
  <si>
    <t>https://web.pdc.wa.gov/rptimg/default.aspx?filerid_election_year=RECHM%20%20503%3A%7C%3A2008</t>
  </si>
  <si>
    <t>BRANDON ANDERSON</t>
  </si>
  <si>
    <t>ca-2008-16115</t>
  </si>
  <si>
    <t>PO BOX 746</t>
  </si>
  <si>
    <t>ROSLYNNEREED@HCTC.COM</t>
  </si>
  <si>
    <t>roslynnereed@hctc.com</t>
  </si>
  <si>
    <t>https://web.pdc.wa.gov/rptimg/default.aspx?filerid_election_year=REEDR%20%20548%3A%7C%3A2008</t>
  </si>
  <si>
    <t>MICHAEL N O'DAY</t>
  </si>
  <si>
    <t>ca-2008-16095</t>
  </si>
  <si>
    <t>https://web.pdc.wa.gov/rptimg/default.aspx?filerid_election_year=ROBEM%20%20026%3A%7C%3A2008</t>
  </si>
  <si>
    <t>ca-2008-16091</t>
  </si>
  <si>
    <t>ROMES  506</t>
  </si>
  <si>
    <t>ROMERO SANDRA J</t>
  </si>
  <si>
    <t>2023 WESTLAKE DR SE</t>
  </si>
  <si>
    <t>SROMERO360@COMCAST.NET</t>
  </si>
  <si>
    <t>sromero360@comcast.net</t>
  </si>
  <si>
    <t>https://web.pdc.wa.gov/rptimg/default.aspx?filerid_election_year=ROMES%20%20506%3A%7C%3A2008</t>
  </si>
  <si>
    <t>MARY E ANDERSON</t>
  </si>
  <si>
    <t>ca-2008-16071</t>
  </si>
  <si>
    <t>RYANR  584</t>
  </si>
  <si>
    <t>RYAN RICHARD M</t>
  </si>
  <si>
    <t>41 E NORTH HAVEN CT</t>
  </si>
  <si>
    <t>RICKRINSHELTON@YAHOO.COM</t>
  </si>
  <si>
    <t>rickrinshelton@yahoo.com</t>
  </si>
  <si>
    <t>https://web.pdc.wa.gov/rptimg/default.aspx?filerid_election_year=RYANR%20%20584%3A%7C%3A2008</t>
  </si>
  <si>
    <t>RICHARD RYAN</t>
  </si>
  <si>
    <t>ca-2008-16066</t>
  </si>
  <si>
    <t>SCHEB  648</t>
  </si>
  <si>
    <t>SCHERLING BRUCE A</t>
  </si>
  <si>
    <t>bruce@bruce4skamania.com</t>
  </si>
  <si>
    <t>https://web.pdc.wa.gov/rptimg/default.aspx?filerid_election_year=SCHEB%20%20648%3A%7C%3A2008</t>
  </si>
  <si>
    <t>LORI OTIS</t>
  </si>
  <si>
    <t>ca-2008-16065</t>
  </si>
  <si>
    <t>SAYRB  019</t>
  </si>
  <si>
    <t>SAYRS BRIAN A</t>
  </si>
  <si>
    <t>SAYRSCAMPAIGN@MSN.COM</t>
  </si>
  <si>
    <t>https://web.pdc.wa.gov/rptimg/default.aspx?filerid_election_year=SAYRB%20%20019%3A%7C%3A2008</t>
  </si>
  <si>
    <t>ca-2008-16055</t>
  </si>
  <si>
    <t>shayschualberke@comcast.net</t>
  </si>
  <si>
    <t>https://web.pdc.wa.gov/rptimg/default.aspx?filerid_election_year=SCHUS%20%20166%3A%7C%3A2008</t>
  </si>
  <si>
    <t>SHAY SCHUAL-BERKE</t>
  </si>
  <si>
    <t>ca-2008-16042</t>
  </si>
  <si>
    <t>https://web.pdc.wa.gov/rptimg/default.aspx?filerid_election_year=SHELT%20%20548%3A%7C%3A2008</t>
  </si>
  <si>
    <t>ca-2008-16041</t>
  </si>
  <si>
    <t>SHEFH  648</t>
  </si>
  <si>
    <t>SHEFFIELD HONNA T</t>
  </si>
  <si>
    <t>2211 KUEFFLER RD</t>
  </si>
  <si>
    <t>SHEFFIELD@HUGHES.NET</t>
  </si>
  <si>
    <t>sheffield@hughes.net</t>
  </si>
  <si>
    <t>https://web.pdc.wa.gov/rptimg/default.aspx?filerid_election_year=SHEFH%20%20648%3A%7C%3A2008</t>
  </si>
  <si>
    <t>LEAH SMITH</t>
  </si>
  <si>
    <t>ca-2008-16034</t>
  </si>
  <si>
    <t>geoff.simpson@earthlink.net</t>
  </si>
  <si>
    <t>https://web.pdc.wa.gov/rptimg/default.aspx?filerid_election_year=SIMPG%20%20042%3A%7C%3A2008</t>
  </si>
  <si>
    <t>ca-2008-16030</t>
  </si>
  <si>
    <t>jessica@smeall.org</t>
  </si>
  <si>
    <t>https://web.pdc.wa.gov/rptimg/default.aspx?filerid_election_year=SMEAJ%20%20406%3A%7C%3A2008</t>
  </si>
  <si>
    <t>JESSICA SMEALL</t>
  </si>
  <si>
    <t>ca-2008-16022</t>
  </si>
  <si>
    <t>https://web.pdc.wa.gov/rptimg/default.aspx?filerid_election_year=SONNB%20%20466%3A%7C%3A2008</t>
  </si>
  <si>
    <t>LINDA LONG</t>
  </si>
  <si>
    <t>ca-2008-16018</t>
  </si>
  <si>
    <t>https://web.pdc.wa.gov/rptimg/default.aspx?filerid_election_year=SPANH%20%20225%3A%7C%3A2008</t>
  </si>
  <si>
    <t>KATHRYN SCHETZER</t>
  </si>
  <si>
    <t>ca-2008-15990</t>
  </si>
  <si>
    <t>SULLIVAN DAVID W</t>
  </si>
  <si>
    <t>PO BOX 477</t>
  </si>
  <si>
    <t>madronapoint@cablespeed.com</t>
  </si>
  <si>
    <t>https://web.pdc.wa.gov/rptimg/default.aspx?filerid_election_year=SULLD%20%20368%3A%7C%3A2008</t>
  </si>
  <si>
    <t>WILLEAN HORNBECK</t>
  </si>
  <si>
    <t>ca-2008-15981</t>
  </si>
  <si>
    <t>terryp_mpa@yahoo.com</t>
  </si>
  <si>
    <t>https://web.pdc.wa.gov/rptimg/default.aspx?filerid_election_year=TERRP%20%20292%3A%7C%3A2008</t>
  </si>
  <si>
    <t>MICHAEL COONEY</t>
  </si>
  <si>
    <t>ca-2008-15980</t>
  </si>
  <si>
    <t>https://web.pdc.wa.gov/rptimg/default.aspx?filerid_election_year=TAKKD%20%20632%3A%7C%3A2008</t>
  </si>
  <si>
    <t>ca-2008-15979</t>
  </si>
  <si>
    <t>TAYLL  173</t>
  </si>
  <si>
    <t>TAYLOR LELA J</t>
  </si>
  <si>
    <t>PO BOX 268</t>
  </si>
  <si>
    <t>LELA@LELATAYLOR.COM</t>
  </si>
  <si>
    <t>lela@ecliptxnet.com</t>
  </si>
  <si>
    <t>https://web.pdc.wa.gov/rptimg/default.aspx?filerid_election_year=TAYLL%20%20173%3A%7C%3A2008</t>
  </si>
  <si>
    <t>WINDELL SCAMMON</t>
  </si>
  <si>
    <t>ca-2008-16521</t>
  </si>
  <si>
    <t>gonzo811@comcast.net</t>
  </si>
  <si>
    <t>https://web.pdc.wa.gov/rptimg/default.aspx?filerid_election_year=GONZP%20%20273%3A%7C%3A2008</t>
  </si>
  <si>
    <t>TRISHA L LOGUE</t>
  </si>
  <si>
    <t>ca-2008-16511</t>
  </si>
  <si>
    <t>john@searching.com</t>
  </si>
  <si>
    <t>https://web.pdc.wa.gov/rptimg/default.aspx?filerid_election_year=GOTTJ%20%20672%3A%7C%3A2008</t>
  </si>
  <si>
    <t>ca-2008-16505</t>
  </si>
  <si>
    <t>GREEK  926</t>
  </si>
  <si>
    <t>GREEN KIMBERLI A</t>
  </si>
  <si>
    <t>330 SUSAN RD</t>
  </si>
  <si>
    <t>KIMBERLIGREEN@HOTMAIL.COM</t>
  </si>
  <si>
    <t>kimberligreen@hotmail.com</t>
  </si>
  <si>
    <t>https://web.pdc.wa.gov/rptimg/default.aspx?filerid_election_year=GREEK%20%20926%3A%7C%3A2008</t>
  </si>
  <si>
    <t>SHEILA GALLAGHER</t>
  </si>
  <si>
    <t>ca-2008-16504</t>
  </si>
  <si>
    <t>https://web.pdc.wa.gov/rptimg/default.aspx?filerid_election_year=GREET%20%20498%3A%7C%3A2008</t>
  </si>
  <si>
    <t>TAMI GREEN</t>
  </si>
  <si>
    <t>ca-2008-16503</t>
  </si>
  <si>
    <t>https://web.pdc.wa.gov/rptimg/default.aspx?filerid_election_year=GREGC%20%20063%3A%7C%3A2008</t>
  </si>
  <si>
    <t>ca-2008-16502</t>
  </si>
  <si>
    <t>https://web.pdc.wa.gov/rptimg/default.aspx?filerid_election_year=GREGC%20%20507%3A%7C%3A2008</t>
  </si>
  <si>
    <t>ca-2008-16494</t>
  </si>
  <si>
    <t>kathaigh@aol.com</t>
  </si>
  <si>
    <t>https://web.pdc.wa.gov/rptimg/default.aspx?filerid_election_year=HAIGK%20%20584%3A%7C%3A2008</t>
  </si>
  <si>
    <t>KATHRYN HAIGH</t>
  </si>
  <si>
    <t>ca-2008-16477</t>
  </si>
  <si>
    <t>HARIE  541</t>
  </si>
  <si>
    <t>HARI EARL I JR</t>
  </si>
  <si>
    <t>PO BOX 333</t>
  </si>
  <si>
    <t>ELMA</t>
  </si>
  <si>
    <t>98541-</t>
  </si>
  <si>
    <t>blue333@techline.com</t>
  </si>
  <si>
    <t>https://web.pdc.wa.gov/rptimg/default.aspx?filerid_election_year=HARIE%20%20541%3A%7C%3A2008</t>
  </si>
  <si>
    <t>EARL HARI</t>
  </si>
  <si>
    <t>ca-2008-16475</t>
  </si>
  <si>
    <t>https://web.pdc.wa.gov/rptimg/default.aspx?filerid_election_year=HARGJ%20%20550%3A%7C%3A2008</t>
  </si>
  <si>
    <t>ca-2008-16468</t>
  </si>
  <si>
    <t>https://web.pdc.wa.gov/rptimg/default.aspx?filerid_election_year=HATFB%20%20577%3A%7C%3A2008</t>
  </si>
  <si>
    <t>ca-2008-16466</t>
  </si>
  <si>
    <t>rnharperjr@hotmail.com</t>
  </si>
  <si>
    <t>https://web.pdc.wa.gov/rptimg/default.aspx?filerid_election_year=HARPR%20%20328%3A%7C%3A2008</t>
  </si>
  <si>
    <t>RAYMOND HARPER</t>
  </si>
  <si>
    <t>ca-2008-16438</t>
  </si>
  <si>
    <t>hendersonkod@hotmail.com</t>
  </si>
  <si>
    <t>https://web.pdc.wa.gov/rptimg/default.aspx?filerid_election_year=HENDK%20%20226%3A%7C%3A2008</t>
  </si>
  <si>
    <t>DEBBIE WHITCOM</t>
  </si>
  <si>
    <t>ca-2008-16427</t>
  </si>
  <si>
    <t>2362 HAPPY LN</t>
  </si>
  <si>
    <t>https://web.pdc.wa.gov/rptimg/default.aspx?filerid_election_year=HOMOA%20%20277%3A%7C%3A2008</t>
  </si>
  <si>
    <t>LYNN PETERSEN</t>
  </si>
  <si>
    <t>ca-2008-16423</t>
  </si>
  <si>
    <t>HUBEL  934</t>
  </si>
  <si>
    <t>HUBER LINDA K</t>
  </si>
  <si>
    <t>PO BOX 924</t>
  </si>
  <si>
    <t>huberconstruction@fairpoint.net</t>
  </si>
  <si>
    <t>https://web.pdc.wa.gov/rptimg/default.aspx?filerid_election_year=HUBEL%20%20934%3A%7C%3A2008</t>
  </si>
  <si>
    <t>SUSAN MCCUNE</t>
  </si>
  <si>
    <t>ca-2008-16421</t>
  </si>
  <si>
    <t>https://web.pdc.wa.gov/rptimg/default.aspx?filerid_election_year=HUDGZ%20%20168%3A%7C%3A2008</t>
  </si>
  <si>
    <t>ca-2008-16410</t>
  </si>
  <si>
    <t>98022-8068</t>
  </si>
  <si>
    <t>https://web.pdc.wa.gov/rptimg/default.aspx?filerid_election_year=HURSC%20%20022%3A%7C%3A2008</t>
  </si>
  <si>
    <t>ca-2008-16404</t>
  </si>
  <si>
    <t>JAHNJ  122</t>
  </si>
  <si>
    <t>JAHN JOEL R</t>
  </si>
  <si>
    <t>26673 FITZPATRICK RD N</t>
  </si>
  <si>
    <t>rocky_fitzp@hotmail.com</t>
  </si>
  <si>
    <t>https://web.pdc.wa.gov/rptimg/default.aspx?filerid_election_year=JAHNJ%20%20122%3A%7C%3A2008</t>
  </si>
  <si>
    <t>JOEL R JAHN</t>
  </si>
  <si>
    <t>ca-2008-16401</t>
  </si>
  <si>
    <t>https://web.pdc.wa.gov/rptimg/default.aspx?filerid_election_year=JARRF%20%20040%3A%7C%3A2008</t>
  </si>
  <si>
    <t>ca-2008-16400</t>
  </si>
  <si>
    <t>https://web.pdc.wa.gov/rptimg/default.aspx?filerid_election_year=JACKJ%20%20665%3A%7C%3A2008</t>
  </si>
  <si>
    <t>ca-2008-16391</t>
  </si>
  <si>
    <t>JOHNK  626</t>
  </si>
  <si>
    <t>JOHNSON KATHLEEN A</t>
  </si>
  <si>
    <t>PO BOX 397</t>
  </si>
  <si>
    <t>KSJOHNSON22@NETZERO.NET</t>
  </si>
  <si>
    <t>ksjohnson22@netzero.net</t>
  </si>
  <si>
    <t>https://web.pdc.wa.gov/rptimg/default.aspx?filerid_election_year=JOHNK%20%20626%3A%7C%3A2008</t>
  </si>
  <si>
    <t>RAMONA LEBER</t>
  </si>
  <si>
    <t>ca-2008-16388</t>
  </si>
  <si>
    <t>inlightenconsent@aol.com</t>
  </si>
  <si>
    <t>https://web.pdc.wa.gov/rptimg/default.aspx?filerid_election_year=JOUBC%20%20020%3A%7C%3A2008</t>
  </si>
  <si>
    <t>CHRISTIAN P JOUBERT</t>
  </si>
  <si>
    <t>ca-2008-16385</t>
  </si>
  <si>
    <t>KAINJ  624</t>
  </si>
  <si>
    <t>KAINO JON C JR</t>
  </si>
  <si>
    <t>ILWACO</t>
  </si>
  <si>
    <t>jkaino@centurytel.net</t>
  </si>
  <si>
    <t>https://web.pdc.wa.gov/rptimg/default.aspx?filerid_election_year=KAINJ%20%20624%3A%7C%3A2008</t>
  </si>
  <si>
    <t>JON KAINO</t>
  </si>
  <si>
    <t>ca-2008-16382</t>
  </si>
  <si>
    <t>https://web.pdc.wa.gov/rptimg/default.aspx?filerid_election_year=JOHNP%20%20368%3A%7C%3A2008</t>
  </si>
  <si>
    <t>ca-2008-16374</t>
  </si>
  <si>
    <t>https://web.pdc.wa.gov/rptimg/default.aspx?filerid_election_year=KASTJ%20%20372%3A%7C%3A2008</t>
  </si>
  <si>
    <t>ca-2008-16369</t>
  </si>
  <si>
    <t>zen_02_zen@yahoo.com</t>
  </si>
  <si>
    <t>https://web.pdc.wa.gov/rptimg/default.aspx?filerid_election_year=KELLT%20%20163%3A%7C%3A2008</t>
  </si>
  <si>
    <t>BARBARA LESRVIK</t>
  </si>
  <si>
    <t>ca-2008-16368</t>
  </si>
  <si>
    <t>https://web.pdc.wa.gov/rptimg/default.aspx?filerid_election_year=KELLT%20%20406%3A%7C%3A2008</t>
  </si>
  <si>
    <t>ca-2008-16362</t>
  </si>
  <si>
    <t>https://web.pdc.wa.gov/rptimg/default.aspx?filerid_election_year=KESSL%20%20550%3A%7C%3A2008</t>
  </si>
  <si>
    <t>TRICIA PARSONS</t>
  </si>
  <si>
    <t>ca-2008-16342</t>
  </si>
  <si>
    <t>stephanie@kountourosforsenate.org</t>
  </si>
  <si>
    <t>https://web.pdc.wa.gov/rptimg/default.aspx?filerid_election_year=KOUNS%20%20227%3A%7C%3A2008</t>
  </si>
  <si>
    <t>JODITH ALLEN</t>
  </si>
  <si>
    <t>ca-2008-16337</t>
  </si>
  <si>
    <t>https://web.pdc.wa.gov/rptimg/default.aspx?filerid_election_year=LADEJ%20%20408%3A%7C%3A2008</t>
  </si>
  <si>
    <t>ca-2008-16331</t>
  </si>
  <si>
    <t>LAMBR  402</t>
  </si>
  <si>
    <t>LAMB RONALD C</t>
  </si>
  <si>
    <t>PO BOX 591</t>
  </si>
  <si>
    <t>https://web.pdc.wa.gov/rptimg/default.aspx?filerid_election_year=LAMBR%20%20402%3A%7C%3A2008</t>
  </si>
  <si>
    <t>JOHN MACY</t>
  </si>
  <si>
    <t>ca-2008-16324</t>
  </si>
  <si>
    <t>LARGC  801</t>
  </si>
  <si>
    <t>LARGENT CHARLES D</t>
  </si>
  <si>
    <t>7 N WENATCHEE AVE STE 300</t>
  </si>
  <si>
    <t>PLWHITED@JWEINSTEINCPA.COM</t>
  </si>
  <si>
    <t>https://web.pdc.wa.gov/rptimg/default.aspx?filerid_election_year=LARGC%20%20801%3A%7C%3A2008</t>
  </si>
  <si>
    <t>JOHN D WEINSTEIN</t>
  </si>
  <si>
    <t>ca-2008-16314</t>
  </si>
  <si>
    <t>erik@eriklee2008.com</t>
  </si>
  <si>
    <t>https://web.pdc.wa.gov/rptimg/default.aspx?filerid_election_year=LEE%20E%20%20502%3A%7C%3A2008</t>
  </si>
  <si>
    <t>NAOMI Y WILSON</t>
  </si>
  <si>
    <t>ca-2008-16311</t>
  </si>
  <si>
    <t>marko@liiasforleg.com</t>
  </si>
  <si>
    <t>https://web.pdc.wa.gov/rptimg/default.aspx?filerid_election_year=LIIAM%20%20204%3A%7C%3A2008</t>
  </si>
  <si>
    <t>EIJA M LIIAS</t>
  </si>
  <si>
    <t>ca-2008-16287</t>
  </si>
  <si>
    <t>MAHAL  366</t>
  </si>
  <si>
    <t>MAHAN HAROLD L</t>
  </si>
  <si>
    <t>5718 E HILLCREST DR</t>
  </si>
  <si>
    <t>ELECTMONTYMAHAN@GMAIL.COM</t>
  </si>
  <si>
    <t>electmontymahan@gmail.com</t>
  </si>
  <si>
    <t>https://web.pdc.wa.gov/rptimg/default.aspx?filerid_election_year=MAHAL%20%20366%3A%7C%3A2008</t>
  </si>
  <si>
    <t>ROBERT PUTAANSUU</t>
  </si>
  <si>
    <t>ca-2008-16282</t>
  </si>
  <si>
    <t>https://web.pdc.wa.gov/rptimg/default.aspx?filerid_election_year=MARTJ%20%20111%3A%7C%3A2008</t>
  </si>
  <si>
    <t>ca-2008-16278</t>
  </si>
  <si>
    <t>MATTD  403</t>
  </si>
  <si>
    <t>MATTOON DOUGLAS W</t>
  </si>
  <si>
    <t>1111 21ST AVE</t>
  </si>
  <si>
    <t>DOUGANDKATHIE@CABLEONE.NET</t>
  </si>
  <si>
    <t>dougandkathie@cableone.net</t>
  </si>
  <si>
    <t>https://web.pdc.wa.gov/rptimg/default.aspx?filerid_election_year=MATTD%20%20403%3A%7C%3A2008</t>
  </si>
  <si>
    <t>DOUGLAS MATTOON</t>
  </si>
  <si>
    <t>ca-2008-16275</t>
  </si>
  <si>
    <t xml:space="preserve">PATRICE A MCCARTHY </t>
  </si>
  <si>
    <t>PO BOX 111389</t>
  </si>
  <si>
    <t>PAT@PATMCCARTHY2008.ORG</t>
  </si>
  <si>
    <t>pat@patmccarthy2008.org</t>
  </si>
  <si>
    <t>https://web.pdc.wa.gov/rptimg/default.aspx?filerid_election_year=MCCAP%20%20406%3A%7C%3A2008</t>
  </si>
  <si>
    <t>KATIE ROSE</t>
  </si>
  <si>
    <t>ca-2008-16269</t>
  </si>
  <si>
    <t>marcie@marciemaxwell.com</t>
  </si>
  <si>
    <t>https://web.pdc.wa.gov/rptimg/default.aspx?filerid_election_year=MAXWM%20%20056%3A%7C%3A2008</t>
  </si>
  <si>
    <t>LAURIE BEDEN</t>
  </si>
  <si>
    <t>ca-2008-16262</t>
  </si>
  <si>
    <t>https://web.pdc.wa.gov/rptimg/default.aspx?filerid_election_year=MCCOJ%20%20271%3A%7C%3A2008</t>
  </si>
  <si>
    <t>ca-2008-16260</t>
  </si>
  <si>
    <t>MCDAT  626</t>
  </si>
  <si>
    <t>MCDANIEL TODD J</t>
  </si>
  <si>
    <t>PO BOX 627</t>
  </si>
  <si>
    <t>https://web.pdc.wa.gov/rptimg/default.aspx?filerid_election_year=MCDAT%20%20626%3A%7C%3A2008</t>
  </si>
  <si>
    <t>ca-2008-16776</t>
  </si>
  <si>
    <t>ALLPE  926</t>
  </si>
  <si>
    <t>ALLPHIN EDNA J</t>
  </si>
  <si>
    <t>921 S THORP HWY</t>
  </si>
  <si>
    <t>ednaa@charter.net</t>
  </si>
  <si>
    <t>https://web.pdc.wa.gov/rptimg/default.aspx?filerid_election_year=ALLPE%20%20926%3A%7C%3A2008</t>
  </si>
  <si>
    <t>GAIL O'NEILL</t>
  </si>
  <si>
    <t>ca-2008-16767</t>
  </si>
  <si>
    <t>sherrya@comcast.net</t>
  </si>
  <si>
    <t>https://web.pdc.wa.gov/rptimg/default.aspx?filerid_election_year=APPLS%20%20370%3A%7C%3A2008</t>
  </si>
  <si>
    <t>ca-2008-16742</t>
  </si>
  <si>
    <t>randelbell@gmail.com</t>
  </si>
  <si>
    <t>https://web.pdc.wa.gov/rptimg/default.aspx?filerid_election_year=BELLR%20%20508%3A%7C%3A2008</t>
  </si>
  <si>
    <t>RANDEL BELL</t>
  </si>
  <si>
    <t>ca-2008-16720</t>
  </si>
  <si>
    <t>repbrianblake@msn.com</t>
  </si>
  <si>
    <t>https://web.pdc.wa.gov/rptimg/default.aspx?filerid_election_year=BLAKB%20%20504%3A%7C%3A2008</t>
  </si>
  <si>
    <t>BARBARA WESTRICK</t>
  </si>
  <si>
    <t>ca-2008-16706</t>
  </si>
  <si>
    <t>BROKP  660</t>
  </si>
  <si>
    <t>BROKAW PAMELA B</t>
  </si>
  <si>
    <t>BROKAW2008@COMCAST.NET</t>
  </si>
  <si>
    <t>brokaw2008@comcast.net</t>
  </si>
  <si>
    <t>https://web.pdc.wa.gov/rptimg/default.aspx?filerid_election_year=BROKP%20%20660%3A%7C%3A2008</t>
  </si>
  <si>
    <t>LESLIE CURRIE</t>
  </si>
  <si>
    <t>ca-2008-16694</t>
  </si>
  <si>
    <t>https://web.pdc.wa.gov/rptimg/default.aspx?filerid_election_year=BURBJ%20%20111%3A%7C%3A2008</t>
  </si>
  <si>
    <t>ca-2008-16691</t>
  </si>
  <si>
    <t>BURKW  037</t>
  </si>
  <si>
    <t>BURKE WILLIAM M</t>
  </si>
  <si>
    <t>4720 S PROGRESS CT</t>
  </si>
  <si>
    <t>BILL@BURKEFORCOMMISSIONER.COM</t>
  </si>
  <si>
    <t>billme123@comcast.net</t>
  </si>
  <si>
    <t>https://web.pdc.wa.gov/rptimg/default.aspx?filerid_election_year=BURKW%20%20037%3A%7C%3A2008</t>
  </si>
  <si>
    <t>BILL BURKE</t>
  </si>
  <si>
    <t>ca-2008-16675</t>
  </si>
  <si>
    <t>robcerqui@hotmail.com</t>
  </si>
  <si>
    <t>https://web.pdc.wa.gov/rptimg/default.aspx?filerid_election_year=CERQR%20%20424%3A%7C%3A2008</t>
  </si>
  <si>
    <t>ROSE MAROIS</t>
  </si>
  <si>
    <t>ca-2008-16669</t>
  </si>
  <si>
    <t>danoiochapman@aol.com</t>
  </si>
  <si>
    <t>https://web.pdc.wa.gov/rptimg/default.aspx?filerid_election_year=CHAPD%20%20026%3A%7C%3A2008</t>
  </si>
  <si>
    <t>ca-2008-16663</t>
  </si>
  <si>
    <t>https://web.pdc.wa.gov/rptimg/default.aspx?filerid_election_year=CHOPF%20%20103%3A%7C%3A2008</t>
  </si>
  <si>
    <t>ca-2008-16662</t>
  </si>
  <si>
    <t>jeantalk@fairpoint.net</t>
  </si>
  <si>
    <t>https://web.pdc.wa.gov/rptimg/default.aspx?filerid_election_year=CHRIJ%20%20576%3A%7C%3A2008</t>
  </si>
  <si>
    <t>JENNIFER SLATER-BRAUN</t>
  </si>
  <si>
    <t>ca-2008-16658</t>
  </si>
  <si>
    <t>CLARR  850</t>
  </si>
  <si>
    <t>CLARK RUSSELL D</t>
  </si>
  <si>
    <t>PO BOX 274</t>
  </si>
  <si>
    <t>ROCK ISLAND</t>
  </si>
  <si>
    <t>https://web.pdc.wa.gov/rptimg/default.aspx?filerid_election_year=CLARR%20%20850%3A%7C%3A2008</t>
  </si>
  <si>
    <t>KATHY STEPHENS</t>
  </si>
  <si>
    <t>ca-2008-16655</t>
  </si>
  <si>
    <t>https://web.pdc.wa.gov/rptimg/default.aspx?filerid_election_year=CLIBJ%20%20040%3A%7C%3A2008</t>
  </si>
  <si>
    <t>ca-2008-16644</t>
  </si>
  <si>
    <t>https://web.pdc.wa.gov/rptimg/default.aspx?filerid_election_year=CONWS%20%20411%3A%7C%3A2008</t>
  </si>
  <si>
    <t>ca-2008-16614</t>
  </si>
  <si>
    <t>https://web.pdc.wa.gov/rptimg/default.aspx?filerid_election_year=DARNJ%20%20406%3A%7C%3A2008</t>
  </si>
  <si>
    <t>JULIE BJORNSSON</t>
  </si>
  <si>
    <t>ca-2008-16584</t>
  </si>
  <si>
    <t>https://web.pdc.wa.gov/rptimg/default.aspx?filerid_election_year=DUNSH%20%20291%3A%7C%3A2008</t>
  </si>
  <si>
    <t>ca-2008-16581</t>
  </si>
  <si>
    <t>office@ike-35th.com</t>
  </si>
  <si>
    <t>https://web.pdc.wa.gov/rptimg/default.aspx?filerid_election_year=EICKW%20%20528%3A%7C%3A2008</t>
  </si>
  <si>
    <t>TAMI RODGERS</t>
  </si>
  <si>
    <t>ca-2008-16563</t>
  </si>
  <si>
    <t>fant@pacifier.com</t>
  </si>
  <si>
    <t>https://web.pdc.wa.gov/rptimg/default.aspx?filerid_election_year=FANTJ%20%20604%3A%7C%3A2008</t>
  </si>
  <si>
    <t>JONATHAN E FANT</t>
  </si>
  <si>
    <t>ca-2008-16559</t>
  </si>
  <si>
    <t>Frederick W. Finn</t>
  </si>
  <si>
    <t>fredfinnforstaterep@hotmail.com</t>
  </si>
  <si>
    <t>https://web.pdc.wa.gov/rptimg/default.aspx?filerid_election_year=FINNF%20%20502%3A%7C%3A2008</t>
  </si>
  <si>
    <t>FREDERICK W FINN</t>
  </si>
  <si>
    <t>ca-2008-16553</t>
  </si>
  <si>
    <t>mark@markflanders.us</t>
  </si>
  <si>
    <t>https://web.pdc.wa.gov/rptimg/default.aspx?filerid_election_year=FLANM%20%20227%3A%7C%3A2008</t>
  </si>
  <si>
    <t>AUDREY MAI-YEE TSUI</t>
  </si>
  <si>
    <t>ca-2008-16549</t>
  </si>
  <si>
    <t>FLOHW  612</t>
  </si>
  <si>
    <t>FLOHR WAYNE A</t>
  </si>
  <si>
    <t>SARAHFLOHR@HOTMAIL.COM</t>
  </si>
  <si>
    <t>wayneflohr@wwestsky.net</t>
  </si>
  <si>
    <t>https://web.pdc.wa.gov/rptimg/default.aspx?filerid_election_year=FLOHW%20%20612%3A%7C%3A2008</t>
  </si>
  <si>
    <t>DIANE KNUTSEN</t>
  </si>
  <si>
    <t>ca-2008-16547</t>
  </si>
  <si>
    <t>https://web.pdc.wa.gov/rptimg/default.aspx?filerid_election_year=FOX%20D%20%20362%3A%7C%3A2008</t>
  </si>
  <si>
    <t>DAVID FOX</t>
  </si>
  <si>
    <t>ca-2008-16539</t>
  </si>
  <si>
    <t>GAINJ  322</t>
  </si>
  <si>
    <t>GAINES JERRY L</t>
  </si>
  <si>
    <t>PO BOX 839</t>
  </si>
  <si>
    <t>JBGAINES@WILDBLUE.NET</t>
  </si>
  <si>
    <t>glgaines@wildblue.net</t>
  </si>
  <si>
    <t>https://web.pdc.wa.gov/rptimg/default.aspx?filerid_election_year=GAINJ%20%20322%3A%7C%3A2008</t>
  </si>
  <si>
    <t>BARBARA GAINES</t>
  </si>
  <si>
    <t>ca-2014-8028</t>
  </si>
  <si>
    <t>https://web.pdc.wa.gov/rptimg/default.aspx?filerid_election_year=GRIFD%20%20072%3A%7C%3A2014</t>
  </si>
  <si>
    <t>ca-2012-10532</t>
  </si>
  <si>
    <t>https://web.pdc.wa.gov/rptimg/default.aspx?filerid_election_year=WYLIS%20%20660%3A%7C%3A2012</t>
  </si>
  <si>
    <t>ca-2012-10528</t>
  </si>
  <si>
    <t>ywong253@gmail.com</t>
  </si>
  <si>
    <t>https://web.pdc.wa.gov/rptimg/default.aspx?filerid_election_year=WONGY%20%20388%3A%7C%3A2012</t>
  </si>
  <si>
    <t>SHIATAUN MEDWICK</t>
  </si>
  <si>
    <t>ca-2012-10846</t>
  </si>
  <si>
    <t>modotes@yahoo.com</t>
  </si>
  <si>
    <t>https://web.pdc.wa.gov/rptimg/default.aspx?filerid_election_year=JUDGM%20%20040%3A%7C%3A2012</t>
  </si>
  <si>
    <t>ca-2012-10837</t>
  </si>
  <si>
    <t>jkastama@hotmail.com</t>
  </si>
  <si>
    <t>https://web.pdc.wa.gov/rptimg/default.aspx?filerid_election_year=KASTJ%20%20372%3A%7C%3A2012</t>
  </si>
  <si>
    <t>ca-2012-10831</t>
  </si>
  <si>
    <t>https://web.pdc.wa.gov/rptimg/default.aspx?filerid_election_year=KIRBS%20%20409%3A%7C%3A2012</t>
  </si>
  <si>
    <t>STEVE KIRBY</t>
  </si>
  <si>
    <t>ca-2012-10829</t>
  </si>
  <si>
    <t>https://web.pdc.wa.gov/rptimg/default.aspx?filerid_election_year=KENNP%20%20115%3A%7C%3A2012</t>
  </si>
  <si>
    <t>ca-2012-10817</t>
  </si>
  <si>
    <t>mike@mikekreidler.com</t>
  </si>
  <si>
    <t>https://web.pdc.wa.gov/rptimg/default.aspx?filerid_election_year=KREIM%20%20516%3A%7C%3A2012</t>
  </si>
  <si>
    <t>MIKE WATSON</t>
  </si>
  <si>
    <t>ca-2012-10816</t>
  </si>
  <si>
    <t>Connie J Ladenburg</t>
  </si>
  <si>
    <t>https://web.pdc.wa.gov/rptimg/default.aspx?filerid_election_year=LADEC%20%20408%3A%7C%3A2012</t>
  </si>
  <si>
    <t>ca-2012-10781</t>
  </si>
  <si>
    <t>2661 N PEARL ST #269</t>
  </si>
  <si>
    <t>INFO@REELECTPATMCCARTHY.COM</t>
  </si>
  <si>
    <t>info@reelectpatmccarthy.com</t>
  </si>
  <si>
    <t>https://web.pdc.wa.gov/rptimg/default.aspx?filerid_election_year=MCCAP%20%20406%3A%7C%3A2012</t>
  </si>
  <si>
    <t>KATHRYN MCCARTHY</t>
  </si>
  <si>
    <t>ca-2012-10772</t>
  </si>
  <si>
    <t>jim@jimmcintire.com</t>
  </si>
  <si>
    <t>https://web.pdc.wa.gov/rptimg/default.aspx?filerid_election_year=MCINJ%20%20115%3A%7C%3A2012</t>
  </si>
  <si>
    <t>ca-2012-10752</t>
  </si>
  <si>
    <t>votedawnmorrell@gmail.com</t>
  </si>
  <si>
    <t>https://web.pdc.wa.gov/rptimg/default.aspx?filerid_election_year=MORRD%20%20374%3A%7C%3A2012</t>
  </si>
  <si>
    <t>JAMES W MORRELL</t>
  </si>
  <si>
    <t>ca-2012-10750</t>
  </si>
  <si>
    <t>https://web.pdc.wa.gov/rptimg/default.aspx?filerid_election_year=MORRJ%20%20273%3A%7C%3A2012</t>
  </si>
  <si>
    <t>ca-2012-10740</t>
  </si>
  <si>
    <t>https://web.pdc.wa.gov/rptimg/default.aspx?filerid_election_year=NASSC2%20110%3A%7C%3A2012</t>
  </si>
  <si>
    <t>ca-2012-10722</t>
  </si>
  <si>
    <t>bradowen@msn.com</t>
  </si>
  <si>
    <t>https://web.pdc.wa.gov/rptimg/default.aspx?filerid_election_year=OWENB%20%20584%3A%7C%3A2012</t>
  </si>
  <si>
    <t>LAUREL WILLIS</t>
  </si>
  <si>
    <t>ca-2012-10713</t>
  </si>
  <si>
    <t>https://web.pdc.wa.gov/rptimg/default.aspx?filerid_election_year=PETTE%20%20118%3A%7C%3A2012</t>
  </si>
  <si>
    <t>ca-2012-10712</t>
  </si>
  <si>
    <t>PO BOX 2121</t>
  </si>
  <si>
    <t>NICK@NICKLOVESSKAGIT.ORG</t>
  </si>
  <si>
    <t>nick@nicklovesskagit.org</t>
  </si>
  <si>
    <t>https://web.pdc.wa.gov/rptimg/default.aspx?filerid_election_year=PETRN%20%20221%3A%7C%3A2012</t>
  </si>
  <si>
    <t>CARLANN COPPS</t>
  </si>
  <si>
    <t>ca-2012-10709</t>
  </si>
  <si>
    <t>margarita.prentice@comcast.net</t>
  </si>
  <si>
    <t>https://web.pdc.wa.gov/rptimg/default.aspx?filerid_election_year=PRENM%20%20178%3A%7C%3A2012</t>
  </si>
  <si>
    <t xml:space="preserve"> ARGO STRATEGIES</t>
  </si>
  <si>
    <t>ca-2012-10708</t>
  </si>
  <si>
    <t>https://web.pdc.wa.gov/rptimg/default.aspx?filerid_election_year=PRICH%20%20236%3A%7C%3A2012</t>
  </si>
  <si>
    <t>LAUREN COLEMAN</t>
  </si>
  <si>
    <t>ca-2012-10705</t>
  </si>
  <si>
    <t>https://web.pdc.wa.gov/rptimg/default.aspx?filerid_election_year=PRIDC2%20661%3A%7C%3A2012</t>
  </si>
  <si>
    <t>ca-2012-10699</t>
  </si>
  <si>
    <t>https://web.pdc.wa.gov/rptimg/default.aspx?filerid_election_year=PROBT%20%20686%3A%7C%3A2012</t>
  </si>
  <si>
    <t>ca-2012-10693</t>
  </si>
  <si>
    <t>marilyn@rainierconnect.com</t>
  </si>
  <si>
    <t>https://web.pdc.wa.gov/rptimg/default.aspx?filerid_election_year=RASMM%20%20328%3A%7C%3A2012</t>
  </si>
  <si>
    <t>KATHY METTLER</t>
  </si>
  <si>
    <t>ca-2012-10688</t>
  </si>
  <si>
    <t>upstage@charter.net</t>
  </si>
  <si>
    <t>https://web.pdc.wa.gov/rptimg/default.aspx?filerid_election_year=REUTR%20%20354%3A%7C%3A2012</t>
  </si>
  <si>
    <t>ca-2012-10686</t>
  </si>
  <si>
    <t>Marcus M. Riccelli</t>
  </si>
  <si>
    <t>marcus@marcusriccelli.com</t>
  </si>
  <si>
    <t>https://web.pdc.wa.gov/rptimg/default.aspx?filerid_election_year=RICCM%20%20210%3A%7C%3A2012</t>
  </si>
  <si>
    <t>ca-2012-10680</t>
  </si>
  <si>
    <t>ring435th@hcc.net</t>
  </si>
  <si>
    <t>https://web.pdc.wa.gov/rptimg/default.aspx?filerid_election_year=RINGL%20%20584%3A%7C%3A2012</t>
  </si>
  <si>
    <t>GERALD A RING-ERICKSON</t>
  </si>
  <si>
    <t>ca-2012-10677</t>
  </si>
  <si>
    <t>https://web.pdc.wa.gov/rptimg/default.aspx?filerid_election_year=ROBEM%20%20026%3A%7C%3A2012</t>
  </si>
  <si>
    <t>ca-2012-10670</t>
  </si>
  <si>
    <t>ROMEROFORCOMMISSIONER@SANDRAROMERO.COM</t>
  </si>
  <si>
    <t>https://web.pdc.wa.gov/rptimg/default.aspx?filerid_election_year=ROMES%20%20506%3A%7C%3A2012</t>
  </si>
  <si>
    <t>SHAWN MYERS</t>
  </si>
  <si>
    <t>ca-2012-10658</t>
  </si>
  <si>
    <t>https://web.pdc.wa.gov/rptimg/default.aspx?filerid_election_year=RYU%20C%20%20133%3A%7C%3A2012</t>
  </si>
  <si>
    <t>SHAKTI HAWKINS</t>
  </si>
  <si>
    <t>ca-2012-10649</t>
  </si>
  <si>
    <t>interdata@msn.com</t>
  </si>
  <si>
    <t>https://web.pdc.wa.gov/rptimg/default.aspx?filerid_election_year=SCHMR%20%20607%3A%7C%3A2012</t>
  </si>
  <si>
    <t>RALPH SCHMIDT</t>
  </si>
  <si>
    <t>ca-2012-10630</t>
  </si>
  <si>
    <t>SILVM  612</t>
  </si>
  <si>
    <t>SILVA MARLENA G</t>
  </si>
  <si>
    <t>TONYMARLENA@CENTURYTEL.NET</t>
  </si>
  <si>
    <t>tonymarlena@centurytel.net</t>
  </si>
  <si>
    <t>https://web.pdc.wa.gov/rptimg/default.aspx?filerid_election_year=SILVM%20%20612%3A%7C%3A2012</t>
  </si>
  <si>
    <t>MARLENA SILVA</t>
  </si>
  <si>
    <t>ca-2012-10615</t>
  </si>
  <si>
    <t>https://web.pdc.wa.gov/rptimg/default.aspx?filerid_election_year=SPRIL%20%20033%3A%7C%3A2012</t>
  </si>
  <si>
    <t>ca-2012-10606</t>
  </si>
  <si>
    <t>Ty Stober</t>
  </si>
  <si>
    <t>https://web.pdc.wa.gov/rptimg/default.aspx?filerid_election_year=STOBT%20%20660%3A%7C%3A2012</t>
  </si>
  <si>
    <t>ca-2012-10587</t>
  </si>
  <si>
    <t>https://web.pdc.wa.gov/rptimg/default.aspx?filerid_election_year=TAKKD%20%20632%3A%7C%3A2012</t>
  </si>
  <si>
    <t>ca-2012-10586</t>
  </si>
  <si>
    <t>https://web.pdc.wa.gov/rptimg/default.aspx?filerid_election_year=TARLG%20%20109%3A%7C%3A2012</t>
  </si>
  <si>
    <t>ca-2012-10583</t>
  </si>
  <si>
    <t>TANNJ  660</t>
  </si>
  <si>
    <t>TANNER JOE D</t>
  </si>
  <si>
    <t>joe@votejoetanner.com</t>
  </si>
  <si>
    <t>https://web.pdc.wa.gov/rptimg/default.aspx?filerid_election_year=TANNJ%20%20660%3A%7C%3A2012</t>
  </si>
  <si>
    <t>ca-2012-10564</t>
  </si>
  <si>
    <t>https://web.pdc.wa.gov/rptimg/default.aspx?filerid_election_year=VANDK%20%20382%3A%7C%3A2012</t>
  </si>
  <si>
    <t>ca-2012-10552</t>
  </si>
  <si>
    <t>WEARD  156</t>
  </si>
  <si>
    <t>WEAR DIANE M</t>
  </si>
  <si>
    <t>7512 N FERTILE VALLEY RD</t>
  </si>
  <si>
    <t>REELECTDIANEWEAR@GMAIL.COM</t>
  </si>
  <si>
    <t>bdwear@potc.net</t>
  </si>
  <si>
    <t>https://web.pdc.wa.gov/rptimg/default.aspx?filerid_election_year=WEARD%20%20156%3A%7C%3A2012</t>
  </si>
  <si>
    <t>GENE FITZPATRICK</t>
  </si>
  <si>
    <t>ca-2011-11171</t>
  </si>
  <si>
    <t>WRIGS  037</t>
  </si>
  <si>
    <t>WRIGHT STEPHANIE E</t>
  </si>
  <si>
    <t>18420 66TH AVE W</t>
  </si>
  <si>
    <t>CAMPAIGN@WRIGHT4COUNCIL.COM</t>
  </si>
  <si>
    <t>stephanie@wright4counci.com</t>
  </si>
  <si>
    <t>https://web.pdc.wa.gov/rptimg/default.aspx?filerid_election_year=WRIGS%20%20037%3A%7C%3A2011</t>
  </si>
  <si>
    <t>RICHARD E WRIGHT</t>
  </si>
  <si>
    <t>ca-2011-11157</t>
  </si>
  <si>
    <t>https://web.pdc.wa.gov/rptimg/default.aspx?filerid_election_year=WYLIS%20%20660%3A%7C%3A2011</t>
  </si>
  <si>
    <t>ca-2012-11077</t>
  </si>
  <si>
    <t>sherrya76@comcast.net</t>
  </si>
  <si>
    <t>https://web.pdc.wa.gov/rptimg/default.aspx?filerid_election_year=APPLS%20%20370%3A%7C%3A2012</t>
  </si>
  <si>
    <t>ca-2012-11074</t>
  </si>
  <si>
    <t>ashabranerk@hotmail.com</t>
  </si>
  <si>
    <t>https://web.pdc.wa.gov/rptimg/default.aspx?filerid_election_year=ASHAK%20%20359%3A%7C%3A2012</t>
  </si>
  <si>
    <t>ca-2012-11069</t>
  </si>
  <si>
    <t>BARCR  660</t>
  </si>
  <si>
    <t>BARCA RONALD H</t>
  </si>
  <si>
    <t>RONBARCA4CLARKCOUNTY@Q.COM</t>
  </si>
  <si>
    <t>https://web.pdc.wa.gov/rptimg/default.aspx?filerid_election_year=BARCR%20%20660%3A%7C%3A2012</t>
  </si>
  <si>
    <t>ca-2012-11047</t>
  </si>
  <si>
    <t>jake_bond04@yahoo.com</t>
  </si>
  <si>
    <t>https://web.pdc.wa.gov/rptimg/default.aspx?filerid_election_year=BONDJ2%20034%3A%7C%3A2012</t>
  </si>
  <si>
    <t>JACOB BOND</t>
  </si>
  <si>
    <t>ca-2012-11046</t>
  </si>
  <si>
    <t>https://web.pdc.wa.gov/rptimg/default.aspx?filerid_election_year=BONDJ%20%20034%3A%7C%3A2012</t>
  </si>
  <si>
    <t>ca-2012-11019</t>
  </si>
  <si>
    <t>https://web.pdc.wa.gov/rptimg/default.aspx?filerid_election_year=CHOIE2%20467%3A%7C%3A2012</t>
  </si>
  <si>
    <t>ROBERT H BENNETT</t>
  </si>
  <si>
    <t>ca-2012-11008</t>
  </si>
  <si>
    <t>https://web.pdc.wa.gov/rptimg/default.aspx?filerid_election_year=CLIBJ%20%20040%3A%7C%3A2012</t>
  </si>
  <si>
    <t>ca-2012-11005</t>
  </si>
  <si>
    <t>jconnelly@connelly-law.com</t>
  </si>
  <si>
    <t>https://web.pdc.wa.gov/rptimg/default.aspx?filerid_election_year=CONNJ%20%20498%3A%7C%3A2012</t>
  </si>
  <si>
    <t>JAMES WHITACRE</t>
  </si>
  <si>
    <t>ca-2012-10983</t>
  </si>
  <si>
    <t>dadellwo@comcast.net</t>
  </si>
  <si>
    <t>https://web.pdc.wa.gov/rptimg/default.aspx?filerid_election_year=DELLD%20%20201%3A%7C%3A2012</t>
  </si>
  <si>
    <t>ca-2012-10971</t>
  </si>
  <si>
    <t>https://web.pdc.wa.gov/rptimg/default.aspx?filerid_election_year=DUNSH%20%20291%3A%7C%3A2012</t>
  </si>
  <si>
    <t>ca-2012-10968</t>
  </si>
  <si>
    <t>deb@debeddy.net</t>
  </si>
  <si>
    <t>https://web.pdc.wa.gov/rptimg/default.aspx?filerid_election_year=EDDYD%20%20033%3A%7C%3A2012</t>
  </si>
  <si>
    <t>DEBORAH H EDDY</t>
  </si>
  <si>
    <t>ca-2012-10966</t>
  </si>
  <si>
    <t>Kathleen Drew</t>
  </si>
  <si>
    <t>kathleendrew2012@gmail.com</t>
  </si>
  <si>
    <t>https://web.pdc.wa.gov/rptimg/default.aspx?filerid_election_year=DREWK%20%20027%3A%7C%3A2012</t>
  </si>
  <si>
    <t>DANIELLE WESTBROOK</t>
  </si>
  <si>
    <t>ca-2012-10948</t>
  </si>
  <si>
    <t>https://web.pdc.wa.gov/rptimg/default.aspx?filerid_election_year=FARRJ%20%20102%3A%7C%3A2012</t>
  </si>
  <si>
    <t>ca-2012-10944</t>
  </si>
  <si>
    <t>Robert W. Ferguson</t>
  </si>
  <si>
    <t>https://web.pdc.wa.gov/rptimg/default.aspx?filerid_election_year=FERGR%20%20115%3A%7C%3A2012</t>
  </si>
  <si>
    <t>ca-2012-10941</t>
  </si>
  <si>
    <t>https://web.pdc.wa.gov/rptimg/default.aspx?filerid_election_year=FEY%20J%20%20422%3A%7C%3A2012</t>
  </si>
  <si>
    <t>ca-2012-10932</t>
  </si>
  <si>
    <t>karenfraser2008@comcast.net</t>
  </si>
  <si>
    <t>https://web.pdc.wa.gov/rptimg/default.aspx?filerid_election_year=FRASK%20%20503%3A%7C%3A2012</t>
  </si>
  <si>
    <t>ca-2012-10931</t>
  </si>
  <si>
    <t>https://web.pdc.wa.gov/rptimg/default.aspx?filerid_election_year=FROCD%20%20111%3A%7C%3A2012</t>
  </si>
  <si>
    <t>ca-2012-10926</t>
  </si>
  <si>
    <t>rossgallagher@gmail.com</t>
  </si>
  <si>
    <t>https://web.pdc.wa.gov/rptimg/default.aspx?filerid_election_year=GALLR%20%20584%3A%7C%3A2012</t>
  </si>
  <si>
    <t>ca-2012-10920</t>
  </si>
  <si>
    <t>jagizzi@gmail.com</t>
  </si>
  <si>
    <t>https://web.pdc.wa.gov/rptimg/default.aspx?filerid_election_year=GIZZJ%20%20604%3A%7C%3A2012</t>
  </si>
  <si>
    <t>TIFFANY MARTIN</t>
  </si>
  <si>
    <t>ca-2012-10946</t>
  </si>
  <si>
    <t>Sahar Fathi</t>
  </si>
  <si>
    <t>sfathi@gmail.com</t>
  </si>
  <si>
    <t>https://web.pdc.wa.gov/rptimg/default.aspx?filerid_election_year=FATHS%20%20111%3A%7C%3A2012</t>
  </si>
  <si>
    <t>JILLIAN M HARRINGTON</t>
  </si>
  <si>
    <t>ca-2012-10898</t>
  </si>
  <si>
    <t>HAMID  528</t>
  </si>
  <si>
    <t>HAMILTON DENNIS K</t>
  </si>
  <si>
    <t>PO BOX 1265</t>
  </si>
  <si>
    <t>dennyhamilton@hotmail.com</t>
  </si>
  <si>
    <t>https://web.pdc.wa.gov/rptimg/default.aspx?filerid_election_year=HAMID%20%20528%3A%7C%3A2012</t>
  </si>
  <si>
    <t>CATHY WOLF</t>
  </si>
  <si>
    <t>ca-2012-10895</t>
  </si>
  <si>
    <t>https://web.pdc.wa.gov/rptimg/default.aspx?filerid_election_year=HARGJ%20%20550%3A%7C%3A2012</t>
  </si>
  <si>
    <t>ca-2012-10887</t>
  </si>
  <si>
    <t>RLHEATH@CENTURYTEL.NET</t>
  </si>
  <si>
    <t>rlheath@centurytel.net</t>
  </si>
  <si>
    <t>https://web.pdc.wa.gov/rptimg/default.aspx?filerid_election_year=HEATR%20%20138%3A%7C%3A2012</t>
  </si>
  <si>
    <t>ROSALIE J HEATH</t>
  </si>
  <si>
    <t>ca-2012-10886</t>
  </si>
  <si>
    <t>herde.for.senate@gmail.com</t>
  </si>
  <si>
    <t>https://web.pdc.wa.gov/rptimg/default.aspx?filerid_election_year=HERDE%20%20445%3A%7C%3A2012</t>
  </si>
  <si>
    <t>ca-2012-10861</t>
  </si>
  <si>
    <t>https://web.pdc.wa.gov/rptimg/default.aspx?filerid_election_year=HUNTS%20%20506%3A%7C%3A2012</t>
  </si>
  <si>
    <t>ca-2012-10858</t>
  </si>
  <si>
    <t>Jay R Inslee</t>
  </si>
  <si>
    <t>https://web.pdc.wa.gov/rptimg/default.aspx?filerid_election_year=INSLJ%20%20110%3A%7C%3A2012</t>
  </si>
  <si>
    <t>ca-2012-10854</t>
  </si>
  <si>
    <t>https://web.pdc.wa.gov/rptimg/default.aspx?filerid_election_year=JACKJ%20%20665%3A%7C%3A2012</t>
  </si>
  <si>
    <t>ca-2010-13864</t>
  </si>
  <si>
    <t>https://web.pdc.wa.gov/rptimg/default.aspx?filerid_election_year=DEALD%20%20347%3A%7C%3A2010</t>
  </si>
  <si>
    <t>ca-2011-11630</t>
  </si>
  <si>
    <t>REARA  201</t>
  </si>
  <si>
    <t>REARDON AARON G</t>
  </si>
  <si>
    <t>PO BOX 13131</t>
  </si>
  <si>
    <t>AARONREARDON@YAHOO.COM</t>
  </si>
  <si>
    <t>aaronreardon@yahoo.com</t>
  </si>
  <si>
    <t>https://web.pdc.wa.gov/rptimg/default.aspx?filerid_election_year=REARA%20%20201%3A%7C%3A2011</t>
  </si>
  <si>
    <t>KATE REARDON</t>
  </si>
  <si>
    <t>ca-2011-12162</t>
  </si>
  <si>
    <t xml:space="preserve">Michael A Karnofski </t>
  </si>
  <si>
    <t>KARNOSFSKI17122@COMCAST.NET</t>
  </si>
  <si>
    <t>https://web.pdc.wa.gov/rptimg/default.aspx?filerid_election_year=KARNM%20%20626%3A%7C%3A2011</t>
  </si>
  <si>
    <t>ca-2011-12441</t>
  </si>
  <si>
    <t>https://web.pdc.wa.gov/rptimg/default.aspx?filerid_election_year=GELDR%20%20370%3A%7C%3A2011</t>
  </si>
  <si>
    <t>ca-2010-13068</t>
  </si>
  <si>
    <t>VANPELT.FORCLERK@YAHOO.COM</t>
  </si>
  <si>
    <t>vanpelt100@hotmail.com</t>
  </si>
  <si>
    <t>https://web.pdc.wa.gov/rptimg/default.aspx?filerid_election_year=VANPD%20%20277%3A%7C%3A2010</t>
  </si>
  <si>
    <t>JAN HELWIG</t>
  </si>
  <si>
    <t>ca-2010-13067</t>
  </si>
  <si>
    <t>https://web.pdc.wa.gov/rptimg/default.aspx?filerid_election_year=VANDK%20%20382%3A%7C%3A2010</t>
  </si>
  <si>
    <t>ca-2010-13054</t>
  </si>
  <si>
    <t>https://web.pdc.wa.gov/rptimg/default.aspx?filerid_election_year=WALKB%20%20577%3A%7C%3A2010</t>
  </si>
  <si>
    <t>ca-2010-13085</t>
  </si>
  <si>
    <t>https://web.pdc.wa.gov/rptimg/default.aspx?filerid_election_year=TOM%20R%20%20039%3A%7C%3A2010</t>
  </si>
  <si>
    <t>ca-2010-13047</t>
  </si>
  <si>
    <t>GCWARNOCK@YWAVE.COM</t>
  </si>
  <si>
    <t>gcwarnock@ywave.com</t>
  </si>
  <si>
    <t>https://web.pdc.wa.gov/rptimg/default.aspx?filerid_election_year=WARNG%20%20576%3A%7C%3A2010</t>
  </si>
  <si>
    <t>CHRISTINE WARNOCK</t>
  </si>
  <si>
    <t>ca-2010-13044</t>
  </si>
  <si>
    <t>WASHW  366</t>
  </si>
  <si>
    <t>WASHINGTON WALTER E</t>
  </si>
  <si>
    <t>PO BOX 1612</t>
  </si>
  <si>
    <t>AUDITORWALT@AOL.COM</t>
  </si>
  <si>
    <t>mayrelj@aol.com</t>
  </si>
  <si>
    <t>https://web.pdc.wa.gov/rptimg/default.aspx?filerid_election_year=WASHW%20%20366%3A%7C%3A2010</t>
  </si>
  <si>
    <t>NICHOL MOORE</t>
  </si>
  <si>
    <t>ca-2010-13037</t>
  </si>
  <si>
    <t>WESTJ  368</t>
  </si>
  <si>
    <t>WESTERMAN JACK  III</t>
  </si>
  <si>
    <t>1452 LINCOLN ST</t>
  </si>
  <si>
    <t>https://web.pdc.wa.gov/rptimg/default.aspx?filerid_election_year=WESTJ%20%20368%3A%7C%3A2010</t>
  </si>
  <si>
    <t>CHARLEN WESTERMAN</t>
  </si>
  <si>
    <t>ca-2010-13034</t>
  </si>
  <si>
    <t>WESTC  394</t>
  </si>
  <si>
    <t>CHARLES A WEST JR</t>
  </si>
  <si>
    <t>PO BOX 856</t>
  </si>
  <si>
    <t>https://web.pdc.wa.gov/rptimg/default.aspx?filerid_election_year=WESTC%20%20394%3A%7C%3A2010</t>
  </si>
  <si>
    <t>SHARON WEST</t>
  </si>
  <si>
    <t>ca-2010-13026</t>
  </si>
  <si>
    <t>WHITS  591</t>
  </si>
  <si>
    <t>WHITE SHARON N</t>
  </si>
  <si>
    <t>160 RIDGECREST DR</t>
  </si>
  <si>
    <t>TOLEDO</t>
  </si>
  <si>
    <t>SHARONFORLEWISCOUNTY@GMAIL.COM</t>
  </si>
  <si>
    <t>sharonforlewiscounty@gmail.com</t>
  </si>
  <si>
    <t>https://web.pdc.wa.gov/rptimg/default.aspx?filerid_election_year=WHITS%20%20591%3A%7C%3A2010</t>
  </si>
  <si>
    <t>ANNE PIPER</t>
  </si>
  <si>
    <t>ca-2010-13023</t>
  </si>
  <si>
    <t>WHELM  563</t>
  </si>
  <si>
    <t>WHELAN MICHAEL J</t>
  </si>
  <si>
    <t>118 ROUP LANE</t>
  </si>
  <si>
    <t>WHELAN51@HOTMAIL.COM</t>
  </si>
  <si>
    <t>whelan51@hotmail.com</t>
  </si>
  <si>
    <t>https://web.pdc.wa.gov/rptimg/default.aspx?filerid_election_year=WHELM%20%20563%3A%7C%3A2010</t>
  </si>
  <si>
    <t>MICHAEL J WHELAN</t>
  </si>
  <si>
    <t>ca-2010-13013</t>
  </si>
  <si>
    <t>dean.willard@gmail.com</t>
  </si>
  <si>
    <t>https://web.pdc.wa.gov/rptimg/default.aspx?filerid_election_year=WILLD%20%20027%3A%7C%3A2010</t>
  </si>
  <si>
    <t>DOROTHY WILLARD</t>
  </si>
  <si>
    <t>ca-2010-12991</t>
  </si>
  <si>
    <t>WYRIC  666</t>
  </si>
  <si>
    <t>WYRICK CURTIS G</t>
  </si>
  <si>
    <t>PO BOX 61507</t>
  </si>
  <si>
    <t>WYRICK@COMCAST.NET</t>
  </si>
  <si>
    <t>wyrick@comcast.net</t>
  </si>
  <si>
    <t>https://web.pdc.wa.gov/rptimg/default.aspx?filerid_election_year=WYRIC%20%20666%3A%7C%3A2010</t>
  </si>
  <si>
    <t>PHILLIP C MARSHALL</t>
  </si>
  <si>
    <t>ca-2011-12899</t>
  </si>
  <si>
    <t>BARNL  382</t>
  </si>
  <si>
    <t>BARNFATHER LINDA</t>
  </si>
  <si>
    <t>PO BOX 793</t>
  </si>
  <si>
    <t>BARNBARN20@GMAIL.COM</t>
  </si>
  <si>
    <t>barnbarn20@gmail.com</t>
  </si>
  <si>
    <t>https://web.pdc.wa.gov/rptimg/default.aspx?filerid_election_year=BARNL%20%20382%3A%7C%3A2011</t>
  </si>
  <si>
    <t>ca-2010-13315</t>
  </si>
  <si>
    <t>PARKS  663</t>
  </si>
  <si>
    <t>PARKER SHERRY W</t>
  </si>
  <si>
    <t>PO BOX 61652</t>
  </si>
  <si>
    <t>parkersw@q.com</t>
  </si>
  <si>
    <t>https://web.pdc.wa.gov/rptimg/default.aspx?filerid_election_year=PARKS%20%20663%3A%7C%3A2010</t>
  </si>
  <si>
    <t>TIMOTHY PODHORA</t>
  </si>
  <si>
    <t>ca-2010-13294</t>
  </si>
  <si>
    <t>Jerald V. Pettit</t>
  </si>
  <si>
    <t>831 NUMBER 6 RD</t>
  </si>
  <si>
    <t>5PRANCH@FAIRPOINT.NET</t>
  </si>
  <si>
    <t>5pranch@fairpoint</t>
  </si>
  <si>
    <t>https://web.pdc.wa.gov/rptimg/default.aspx?filerid_election_year=PETTJ%20%20926%3A%7C%3A2010</t>
  </si>
  <si>
    <t>JERALD V PETTIT</t>
  </si>
  <si>
    <t>ca-2010-13283</t>
  </si>
  <si>
    <t>https://web.pdc.wa.gov/rptimg/default.aspx?filerid_election_year=PROBT%20%20686%3A%7C%3A2010</t>
  </si>
  <si>
    <t>JIM MARTIN</t>
  </si>
  <si>
    <t>ca-2010-13280</t>
  </si>
  <si>
    <t>quall.da@gmail.com</t>
  </si>
  <si>
    <t>https://web.pdc.wa.gov/rptimg/default.aspx?filerid_election_year=QUALD%20%20273%3A%7C%3A2010</t>
  </si>
  <si>
    <t>ca-2010-13274</t>
  </si>
  <si>
    <t>https://web.pdc.wa.gov/rptimg/default.aspx?filerid_election_year=RASMM%20%20328%3A%7C%3A2010</t>
  </si>
  <si>
    <t>ca-2010-13268</t>
  </si>
  <si>
    <t>https://web.pdc.wa.gov/rptimg/default.aspx?filerid_election_year=REICW%20%20233%3A%7C%3A2010</t>
  </si>
  <si>
    <t>ca-2010-13251</t>
  </si>
  <si>
    <t>tom4wa@gmail.com</t>
  </si>
  <si>
    <t>https://web.pdc.wa.gov/rptimg/default.aspx?filerid_election_year=RIGGT%20%20292%3A%7C%3A2010</t>
  </si>
  <si>
    <t>TOM RIGGS</t>
  </si>
  <si>
    <t>ca-2010-13236</t>
  </si>
  <si>
    <t>https://web.pdc.wa.gov/rptimg/default.aspx?filerid_election_year=ROOSK%20%20347%3A%7C%3A2010</t>
  </si>
  <si>
    <t>ca-2010-13233</t>
  </si>
  <si>
    <t>water4fish@comcast.net</t>
  </si>
  <si>
    <t>https://web.pdc.wa.gov/rptimg/default.aspx?filerid_election_year=ROBIS%20%20501%3A%7C%3A2010</t>
  </si>
  <si>
    <t>DAWN P VYVYAN</t>
  </si>
  <si>
    <t>ca-2010-13217</t>
  </si>
  <si>
    <t>SACHE  448</t>
  </si>
  <si>
    <t>SACHS ERICH R</t>
  </si>
  <si>
    <t>PO BOX 44727</t>
  </si>
  <si>
    <t>ERICH.SACH@GMAIL.COM</t>
  </si>
  <si>
    <t>erich.sachs@gmail.com</t>
  </si>
  <si>
    <t>https://web.pdc.wa.gov/rptimg/default.aspx?filerid_election_year=SACHE%20%20448%3A%7C%3A2010</t>
  </si>
  <si>
    <t>KIMBERLY BROWN</t>
  </si>
  <si>
    <t>ca-2010-13216</t>
  </si>
  <si>
    <t>https://web.pdc.wa.gov/rptimg/default.aspx?filerid_election_year=SALIC%20%20584%3A%7C%3A2010</t>
  </si>
  <si>
    <t>ca-2010-13202</t>
  </si>
  <si>
    <t>Sharon Tomiko Santos</t>
  </si>
  <si>
    <t>friendsofsts@aol.com</t>
  </si>
  <si>
    <t>https://web.pdc.wa.gov/rptimg/default.aspx?filerid_election_year=SANTS%20%20118%3A%7C%3A2010</t>
  </si>
  <si>
    <t>MIRIAM MIYAKE</t>
  </si>
  <si>
    <t>ca-2010-13199</t>
  </si>
  <si>
    <t>votesabra@gmail.com</t>
  </si>
  <si>
    <t>https://web.pdc.wa.gov/rptimg/default.aspx?filerid_election_year=SCHNS%20%20116%3A%7C%3A2010</t>
  </si>
  <si>
    <t>ca-2010-13196</t>
  </si>
  <si>
    <t>SCOTN  223</t>
  </si>
  <si>
    <t>SCOTT NANCY K</t>
  </si>
  <si>
    <t>404 KENKIRK PL</t>
  </si>
  <si>
    <t>https://web.pdc.wa.gov/rptimg/default.aspx?filerid_election_year=SCOTN%20%20223%3A%7C%3A2010</t>
  </si>
  <si>
    <t>NANCY K SCOTT</t>
  </si>
  <si>
    <t>ca-2010-13195</t>
  </si>
  <si>
    <t>https://web.pdc.wa.gov/rptimg/default.aspx?filerid_election_year=SEAQL%20%20335%3A%7C%3A2010</t>
  </si>
  <si>
    <t>ca-2010-13191</t>
  </si>
  <si>
    <t>schoenike@gmail.com</t>
  </si>
  <si>
    <t>https://web.pdc.wa.gov/rptimg/default.aspx?filerid_election_year=SCHOS%20%20335%3A%7C%3A2010</t>
  </si>
  <si>
    <t>ca-2010-13185</t>
  </si>
  <si>
    <t>https://web.pdc.wa.gov/rptimg/default.aspx?filerid_election_year=SELLM%20%20201%3A%7C%3A2010</t>
  </si>
  <si>
    <t>ca-2010-13183</t>
  </si>
  <si>
    <t>SHEPJ  541</t>
  </si>
  <si>
    <t>SHEPPARD JEAN A</t>
  </si>
  <si>
    <t>P.O. BOX 1456</t>
  </si>
  <si>
    <t>RANDYLSHEPPARD@CENTURYTEL.NET</t>
  </si>
  <si>
    <t>randylsheppard@centurytel.net</t>
  </si>
  <si>
    <t>https://web.pdc.wa.gov/rptimg/default.aspx?filerid_election_year=SHEPJ%20%20541%3A%7C%3A2010</t>
  </si>
  <si>
    <t>CELIA ROBERTS</t>
  </si>
  <si>
    <t>ca-2010-13180</t>
  </si>
  <si>
    <t>https://web.pdc.wa.gov/rptimg/default.aspx?filerid_election_year=SHELT%20%20548%3A%7C%3A2010</t>
  </si>
  <si>
    <t>ca-2010-13173</t>
  </si>
  <si>
    <t>98046-5036</t>
  </si>
  <si>
    <t>https://web.pdc.wa.gov/rptimg/default.aspx?filerid_election_year=SHINP%20%20275%3A%7C%3A2010</t>
  </si>
  <si>
    <t>ALISA PASSEY</t>
  </si>
  <si>
    <t>ca-2010-13172</t>
  </si>
  <si>
    <t>tsilva@live.com</t>
  </si>
  <si>
    <t>https://web.pdc.wa.gov/rptimg/default.aspx?filerid_election_year=SILVT%20%20951%3A%7C%3A2010</t>
  </si>
  <si>
    <t>GEOFFREY BAKER</t>
  </si>
  <si>
    <t>ca-2010-13163</t>
  </si>
  <si>
    <t>KSLOAN@NCIDATA.COM</t>
  </si>
  <si>
    <t>ksloan@ncidata.com</t>
  </si>
  <si>
    <t>https://web.pdc.wa.gov/rptimg/default.aspx?filerid_election_year=SLOAK%20%20840%3A%7C%3A2010</t>
  </si>
  <si>
    <t>ANDREA ERVIN</t>
  </si>
  <si>
    <t>ca-2010-13162</t>
  </si>
  <si>
    <t>jessicasmeall@gmail.com</t>
  </si>
  <si>
    <t>https://web.pdc.wa.gov/rptimg/default.aspx?filerid_election_year=SMEAJ%20%20406%3A%7C%3A2010</t>
  </si>
  <si>
    <t>ca-2010-13157</t>
  </si>
  <si>
    <t>SOARD  584</t>
  </si>
  <si>
    <t>SOARES DEBRA K</t>
  </si>
  <si>
    <t>301 E BALLANTRAE DR</t>
  </si>
  <si>
    <t>DEBBIESOARESFORCOUNTYCLERK@GMAIL.COM</t>
  </si>
  <si>
    <t>deb@netzero.net</t>
  </si>
  <si>
    <t>https://web.pdc.wa.gov/rptimg/default.aspx?filerid_election_year=SOARD%20%20584%3A%7C%3A2010</t>
  </si>
  <si>
    <t>DAVID SOARES</t>
  </si>
  <si>
    <t>ca-2010-13150</t>
  </si>
  <si>
    <t>https://web.pdc.wa.gov/rptimg/default.aspx?filerid_election_year=SPATV%20%20520%3A%7C%3A2010</t>
  </si>
  <si>
    <t>JOANNE STOCKS</t>
  </si>
  <si>
    <t>ca-2010-13149</t>
  </si>
  <si>
    <t>spencerinthegorge@yahoo.com</t>
  </si>
  <si>
    <t>https://web.pdc.wa.gov/rptimg/default.aspx?filerid_election_year=SPENP%20%20648%3A%7C%3A2010</t>
  </si>
  <si>
    <t>PAUL SPENCER</t>
  </si>
  <si>
    <t>ca-2010-13147</t>
  </si>
  <si>
    <t>SOWDJ  666</t>
  </si>
  <si>
    <t>SOWDER JAMES J</t>
  </si>
  <si>
    <t>PO BOX 27</t>
  </si>
  <si>
    <t>j.sowder@comcast.net</t>
  </si>
  <si>
    <t>https://web.pdc.wa.gov/rptimg/default.aspx?filerid_election_year=SOWDJ%20%20666%3A%7C%3A2010</t>
  </si>
  <si>
    <t>JULIE FONTYN</t>
  </si>
  <si>
    <t>ca-2010-13145</t>
  </si>
  <si>
    <t>https://web.pdc.wa.gov/rptimg/default.aspx?filerid_election_year=SPRIL%20%20033%3A%7C%3A2010</t>
  </si>
  <si>
    <t>ca-2010-13143</t>
  </si>
  <si>
    <t>wildernessspring@aol.com</t>
  </si>
  <si>
    <t>https://web.pdc.wa.gov/rptimg/default.aspx?filerid_election_year=SPRID%20%20045%3A%7C%3A2010</t>
  </si>
  <si>
    <t>ca-2010-13142</t>
  </si>
  <si>
    <t>https://web.pdc.wa.gov/rptimg/default.aspx?filerid_election_year=STAFJ%20%20118%3A%7C%3A2010</t>
  </si>
  <si>
    <t>ca-2010-13141</t>
  </si>
  <si>
    <t>justinstang@gmail.com</t>
  </si>
  <si>
    <t>https://web.pdc.wa.gov/rptimg/default.aspx?filerid_election_year=STANJ%20%20584%3A%7C%3A2010</t>
  </si>
  <si>
    <t>WILLOW SHANAHAN</t>
  </si>
  <si>
    <t>ca-2010-13140</t>
  </si>
  <si>
    <t>https://web.pdc.wa.gov/rptimg/default.aspx?filerid_election_year=STAND%20%20041%3A%7C%3A2010</t>
  </si>
  <si>
    <t>ca-2010-13126</t>
  </si>
  <si>
    <t>https://web.pdc.wa.gov/rptimg/default.aspx?filerid_election_year=STUAS%20%20660%3A%7C%3A2010</t>
  </si>
  <si>
    <t>ca-2010-13120</t>
  </si>
  <si>
    <t>https://web.pdc.wa.gov/rptimg/default.aspx?filerid_election_year=STRAR%20%20520%3A%7C%3A2010</t>
  </si>
  <si>
    <t>ca-2010-13107</t>
  </si>
  <si>
    <t>SWANK  626</t>
  </si>
  <si>
    <t>SWANSON KRISTINA K</t>
  </si>
  <si>
    <t>529 POWELL RD</t>
  </si>
  <si>
    <t>krisswanson@msn.com</t>
  </si>
  <si>
    <t>https://web.pdc.wa.gov/rptimg/default.aspx?filerid_election_year=SWANK%20%20626%3A%7C%3A2010</t>
  </si>
  <si>
    <t>KIMBERLY HOFF</t>
  </si>
  <si>
    <t>ca-2010-13089</t>
  </si>
  <si>
    <t>PMB 128 AT 26910 92ND AVE NW STE C-5</t>
  </si>
  <si>
    <t>PATRICIATERRY4COUNTYCLERK@GMAIL.COM</t>
  </si>
  <si>
    <t>terryp.mpa@gmail.com</t>
  </si>
  <si>
    <t>https://web.pdc.wa.gov/rptimg/default.aspx?filerid_election_year=TERRP%20%20292%3A%7C%3A2010</t>
  </si>
  <si>
    <t>MARY O'FARRELL</t>
  </si>
  <si>
    <t>ca-2010-13088</t>
  </si>
  <si>
    <t>johnt@electjohnthompson.com</t>
  </si>
  <si>
    <t>https://web.pdc.wa.gov/rptimg/default.aspx?filerid_election_year=THOMJ%20%20354%3A%7C%3A2010</t>
  </si>
  <si>
    <t>MELISSA THOMPSON</t>
  </si>
  <si>
    <t>ca-2010-13087</t>
  </si>
  <si>
    <t>ctobeck@comcast.net</t>
  </si>
  <si>
    <t>https://web.pdc.wa.gov/rptimg/default.aspx?filerid_election_year=TOBEC%20%20512%3A%7C%3A2010</t>
  </si>
  <si>
    <t>SANDI GRAY</t>
  </si>
  <si>
    <t>ca-2010-13080</t>
  </si>
  <si>
    <t>DIANETISCHER@GMAIL.COM</t>
  </si>
  <si>
    <t>dianetischer@gmail.com</t>
  </si>
  <si>
    <t>https://web.pdc.wa.gov/rptimg/default.aspx?filerid_election_year=TISCD%20%20612%3A%7C%3A2010</t>
  </si>
  <si>
    <t>ca-2010-13601</t>
  </si>
  <si>
    <t>JACKA  037</t>
  </si>
  <si>
    <t>JACKSON ANDREW G</t>
  </si>
  <si>
    <t>1907 S BANNEN RD</t>
  </si>
  <si>
    <t>ANDY1210J@COMCAST.NET</t>
  </si>
  <si>
    <t>andy1210j@comcast.net</t>
  </si>
  <si>
    <t>https://web.pdc.wa.gov/rptimg/default.aspx?filerid_election_year=JACKA%20%20037%3A%7C%3A2010</t>
  </si>
  <si>
    <t>DOROTHY DIENI</t>
  </si>
  <si>
    <t>ca-2010-13600</t>
  </si>
  <si>
    <t>judy4rep@verizon.net</t>
  </si>
  <si>
    <t>https://web.pdc.wa.gov/rptimg/default.aspx?filerid_election_year=JANEJ%20%20036%3A%7C%3A2010</t>
  </si>
  <si>
    <t>JUDY J JANES</t>
  </si>
  <si>
    <t>ca-2010-13592</t>
  </si>
  <si>
    <t>asjen@comcast.net</t>
  </si>
  <si>
    <t>https://web.pdc.wa.gov/rptimg/default.aspx?filerid_election_year=JENSA%20%20248%3A%7C%3A2010</t>
  </si>
  <si>
    <t>JUDI EDWARDS</t>
  </si>
  <si>
    <t>ca-2010-13589</t>
  </si>
  <si>
    <t>patjerns@gmail.com</t>
  </si>
  <si>
    <t>https://web.pdc.wa.gov/rptimg/default.aspx?filerid_election_year=JERNP%20%20227%3A%7C%3A2010</t>
  </si>
  <si>
    <t>RICHARD M STEELE</t>
  </si>
  <si>
    <t>ca-2010-13586</t>
  </si>
  <si>
    <t>johnsojl1513@gmail.com</t>
  </si>
  <si>
    <t>https://web.pdc.wa.gov/rptimg/default.aspx?filerid_election_year=JOHNJ%20%20448%3A%7C%3A2010</t>
  </si>
  <si>
    <t>JUANITA Y HARRISON</t>
  </si>
  <si>
    <t>ca-2010-13585</t>
  </si>
  <si>
    <t>JOHNS  577</t>
  </si>
  <si>
    <t>Scott L. Johnson</t>
  </si>
  <si>
    <t>PO BOX 275</t>
  </si>
  <si>
    <t>NASELLE</t>
  </si>
  <si>
    <t>JOHNSONFORSHERIFF@WWEST.NET</t>
  </si>
  <si>
    <t>scottj@wwest.net</t>
  </si>
  <si>
    <t>https://web.pdc.wa.gov/rptimg/default.aspx?filerid_election_year=JOHNS%20%20577%3A%7C%3A2010</t>
  </si>
  <si>
    <t>TRICIA NEEDHAM</t>
  </si>
  <si>
    <t>ca-2010-13580</t>
  </si>
  <si>
    <t>KAGI RUTH L</t>
  </si>
  <si>
    <t>98155-2613</t>
  </si>
  <si>
    <t>kagi@seanet.com</t>
  </si>
  <si>
    <t>https://web.pdc.wa.gov/rptimg/default.aspx?filerid_election_year=KAGIR%20%20155%3A%7C%3A2010</t>
  </si>
  <si>
    <t>CATHY LIU SCOTT</t>
  </si>
  <si>
    <t>ca-2010-13579</t>
  </si>
  <si>
    <t>https://web.pdc.wa.gov/rptimg/default.aspx?filerid_election_year=JINKL%20%20407%3A%7C%3A2010</t>
  </si>
  <si>
    <t>MAGGIE WEBB</t>
  </si>
  <si>
    <t>ca-2010-13569</t>
  </si>
  <si>
    <t>https://web.pdc.wa.gov/rptimg/default.aspx?filerid_election_year=KAUFL%20%20296%3A%7C%3A2010</t>
  </si>
  <si>
    <t>ca-2010-13561</t>
  </si>
  <si>
    <t>https://web.pdc.wa.gov/rptimg/default.aspx?filerid_election_year=KELLT%20%20406%3A%7C%3A2010</t>
  </si>
  <si>
    <t>ca-2010-13558</t>
  </si>
  <si>
    <t>KENNJ  012</t>
  </si>
  <si>
    <t>James K. Kenny</t>
  </si>
  <si>
    <t>13719 54TH DR SE</t>
  </si>
  <si>
    <t>KENNYFORPROSECUTOR@GMAIL.COM</t>
  </si>
  <si>
    <t>jskenny@earthlink.net</t>
  </si>
  <si>
    <t>https://web.pdc.wa.gov/rptimg/default.aspx?filerid_election_year=KENNJ%20%20012%3A%7C%3A2010</t>
  </si>
  <si>
    <t>ca-2010-13557</t>
  </si>
  <si>
    <t>KELLB  347</t>
  </si>
  <si>
    <t>Bennie W. Keller</t>
  </si>
  <si>
    <t>PO BOX 882</t>
  </si>
  <si>
    <t>bkeller121@msn.com</t>
  </si>
  <si>
    <t>https://web.pdc.wa.gov/rptimg/default.aspx?filerid_election_year=KELLB%20%20347%3A%7C%3A2010</t>
  </si>
  <si>
    <t>BENNIE W KELLER</t>
  </si>
  <si>
    <t>ca-2010-13552</t>
  </si>
  <si>
    <t>kessler24@aol.com</t>
  </si>
  <si>
    <t>https://web.pdc.wa.gov/rptimg/default.aspx?filerid_election_year=KESSL%20%20550%3A%7C%3A2010</t>
  </si>
  <si>
    <t>ca-2010-13546</t>
  </si>
  <si>
    <t>https://web.pdc.wa.gov/rptimg/default.aspx?filerid_election_year=KILMD%20%20335%3A%7C%3A2010</t>
  </si>
  <si>
    <t>ERIC WOLGEMUTH</t>
  </si>
  <si>
    <t>ca-2010-13537</t>
  </si>
  <si>
    <t>https://web.pdc.wa.gov/rptimg/default.aspx?filerid_election_year=KOHLJ%20%20119%3A%7C%3A2010</t>
  </si>
  <si>
    <t>ca-2010-13536</t>
  </si>
  <si>
    <t>justinkovervoters@hotmail.com</t>
  </si>
  <si>
    <t>https://web.pdc.wa.gov/rptimg/default.aspx?filerid_election_year=KOVEJ%20%20512%3A%7C%3A2010</t>
  </si>
  <si>
    <t>MICHAEL HUBER</t>
  </si>
  <si>
    <t>ca-2010-13531</t>
  </si>
  <si>
    <t>https://web.pdc.wa.gov/rptimg/default.aspx?filerid_election_year=LADEC%20%20408%3A%7C%3A2010</t>
  </si>
  <si>
    <t>ca-2010-13522</t>
  </si>
  <si>
    <t>blachney@peoplepc.com</t>
  </si>
  <si>
    <t>https://web.pdc.wa.gov/rptimg/default.aspx?filerid_election_year=LACHB%20%20328%3A%7C%3A2010</t>
  </si>
  <si>
    <t>CHARLES BUTLER</t>
  </si>
  <si>
    <t>ca-2010-13508</t>
  </si>
  <si>
    <t>LAWSR  403</t>
  </si>
  <si>
    <t>LAWS RICHARD A</t>
  </si>
  <si>
    <t>901 6TH ST</t>
  </si>
  <si>
    <t>RICKLAWS@CABLEONE.NET</t>
  </si>
  <si>
    <t>ricklaws@cableone.net</t>
  </si>
  <si>
    <t>https://web.pdc.wa.gov/rptimg/default.aspx?filerid_election_year=LAWSR%20%20403%3A%7C%3A2010</t>
  </si>
  <si>
    <t>TERESA L WRIGHT</t>
  </si>
  <si>
    <t>ca-2010-13506</t>
  </si>
  <si>
    <t>LEDGC  347</t>
  </si>
  <si>
    <t>LEDGERWOOD COLLEEN A</t>
  </si>
  <si>
    <t>PO BOX 375</t>
  </si>
  <si>
    <t>cledgerwood8@msn.com</t>
  </si>
  <si>
    <t>https://web.pdc.wa.gov/rptimg/default.aspx?filerid_election_year=LEDGC%20%20347%3A%7C%3A2010</t>
  </si>
  <si>
    <t>COLLEEN LEDGERWOOD</t>
  </si>
  <si>
    <t>ca-2010-13498</t>
  </si>
  <si>
    <t>linvillecampaign2010@yahoo.com</t>
  </si>
  <si>
    <t>https://web.pdc.wa.gov/rptimg/default.aspx?filerid_election_year=LINVK%20%20225%3A%7C%3A2010</t>
  </si>
  <si>
    <t>ca-2010-13493</t>
  </si>
  <si>
    <t>https://web.pdc.wa.gov/rptimg/default.aspx?filerid_election_year=LIIAM%20%20204%3A%7C%3A2010</t>
  </si>
  <si>
    <t>ca-2010-13491</t>
  </si>
  <si>
    <t>laura.lewis23@gmail.com</t>
  </si>
  <si>
    <t>https://web.pdc.wa.gov/rptimg/default.aspx?filerid_election_year=LEWIL%20%20292%3A%7C%3A2010</t>
  </si>
  <si>
    <t>ca-2010-13488</t>
  </si>
  <si>
    <t>LOHMM  584</t>
  </si>
  <si>
    <t>LOHMEYER MARCIE D</t>
  </si>
  <si>
    <t>PO BOX 45</t>
  </si>
  <si>
    <t>marcielohmeyer@hotmail.com</t>
  </si>
  <si>
    <t>https://web.pdc.wa.gov/rptimg/default.aspx?filerid_election_year=LOHMM%20%20584%3A%7C%3A2010</t>
  </si>
  <si>
    <t>BRIGITTE SMITH</t>
  </si>
  <si>
    <t>ca-2010-13480</t>
  </si>
  <si>
    <t>LUCAS KYLE TAYLOR</t>
  </si>
  <si>
    <t>kyle@kyleforsenate.com</t>
  </si>
  <si>
    <t>https://web.pdc.wa.gov/rptimg/default.aspx?filerid_election_year=LUCAK%20%20584%3A%7C%3A2010</t>
  </si>
  <si>
    <t>TINA M STEVENS</t>
  </si>
  <si>
    <t>ca-2010-13465</t>
  </si>
  <si>
    <t>MATTD  249</t>
  </si>
  <si>
    <t>MATTENS DAVID M</t>
  </si>
  <si>
    <t>6590 DEER FOOT LANE</t>
  </si>
  <si>
    <t>dmattens@whidbey.com</t>
  </si>
  <si>
    <t>https://web.pdc.wa.gov/rptimg/default.aspx?filerid_election_year=MATTD%20%20249%3A%7C%3A2010</t>
  </si>
  <si>
    <t>DAVID MATTENS</t>
  </si>
  <si>
    <t>ca-2010-13461</t>
  </si>
  <si>
    <t>https://web.pdc.wa.gov/rptimg/default.aspx?filerid_election_year=MAY%20R2%20240%3A%7C%3A2010</t>
  </si>
  <si>
    <t>ca-2010-13454</t>
  </si>
  <si>
    <t>https://web.pdc.wa.gov/rptimg/default.aspx?filerid_election_year=MAXWM%20%20056%3A%7C%3A2010</t>
  </si>
  <si>
    <t>ELIZABETH RICHER</t>
  </si>
  <si>
    <t>ca-2010-13420</t>
  </si>
  <si>
    <t>METZT  156</t>
  </si>
  <si>
    <t>METZGER THOMAS A</t>
  </si>
  <si>
    <t>591 SOUTHSHORE DIAMOND LK RD</t>
  </si>
  <si>
    <t>TOM13@CONCEPTCABLE.COM</t>
  </si>
  <si>
    <t>https://web.pdc.wa.gov/rptimg/default.aspx?filerid_election_year=METZT%20%20156%3A%7C%3A2010</t>
  </si>
  <si>
    <t>DIANE METZGER</t>
  </si>
  <si>
    <t>ca-2010-13419</t>
  </si>
  <si>
    <t>MEALD  513</t>
  </si>
  <si>
    <t>MEALY DEBRA J</t>
  </si>
  <si>
    <t>8944 23RD WAY SE</t>
  </si>
  <si>
    <t>d.mealy@comcast.net</t>
  </si>
  <si>
    <t>https://web.pdc.wa.gov/rptimg/default.aspx?filerid_election_year=MEALD%20%20513%3A%7C%3A2010</t>
  </si>
  <si>
    <t>ca-2010-13412</t>
  </si>
  <si>
    <t>MILLT  156</t>
  </si>
  <si>
    <t>MILLER TERRI E</t>
  </si>
  <si>
    <t>172 WOODLAND DRIVE</t>
  </si>
  <si>
    <t>TERRIM@POVN.COM</t>
  </si>
  <si>
    <t>terrim@povn.com</t>
  </si>
  <si>
    <t>https://web.pdc.wa.gov/rptimg/default.aspx?filerid_election_year=MILLT%20%20156%3A%7C%3A2010</t>
  </si>
  <si>
    <t>BILL MILLER</t>
  </si>
  <si>
    <t>ca-2010-13409</t>
  </si>
  <si>
    <t>https://web.pdc.wa.gov/rptimg/default.aspx?filerid_election_year=MILOM%20%20001%3A%7C%3A2010</t>
  </si>
  <si>
    <t>MESCHELL MILOSCIA</t>
  </si>
  <si>
    <t>ca-2010-13405</t>
  </si>
  <si>
    <t>joebud23@hotmail.com</t>
  </si>
  <si>
    <t>https://web.pdc.wa.gov/rptimg/default.aspx?filerid_election_year=MIHEJ%20%20520%3A%7C%3A2010</t>
  </si>
  <si>
    <t>JOSIP MIHELICH</t>
  </si>
  <si>
    <t>ca-2010-13402</t>
  </si>
  <si>
    <t>https://web.pdc.wa.gov/rptimg/default.aspx?filerid_election_year=MILLJ%20%20501%3A%7C%3A2010</t>
  </si>
  <si>
    <t>LESLIE JOHNSON</t>
  </si>
  <si>
    <t>ca-2010-13398</t>
  </si>
  <si>
    <t>https://web.pdc.wa.gov/rptimg/default.aspx?filerid_election_year=MOELJ%20%20663%3A%7C%3A2010</t>
  </si>
  <si>
    <t>ca-2010-13393</t>
  </si>
  <si>
    <t>https://web.pdc.wa.gov/rptimg/default.aspx?filerid_election_year=MORRJ%20%20273%3A%7C%3A2010</t>
  </si>
  <si>
    <t>ca-2010-13392</t>
  </si>
  <si>
    <t>dawnmrn25@earthlink.net</t>
  </si>
  <si>
    <t>https://web.pdc.wa.gov/rptimg/default.aspx?filerid_election_year=MORRD%20%20374%3A%7C%3A2010</t>
  </si>
  <si>
    <t>ca-2010-13386</t>
  </si>
  <si>
    <t>https://web.pdc.wa.gov/rptimg/default.aspx?filerid_election_year=MOSCL%20%20043%3A%7C%3A2010</t>
  </si>
  <si>
    <t>ca-2010-13384</t>
  </si>
  <si>
    <t>https://web.pdc.wa.gov/rptimg/default.aspx?filerid_election_year=MOSEC%20%20352%3A%7C%3A2010</t>
  </si>
  <si>
    <t>STANLEY SPOHR</t>
  </si>
  <si>
    <t>ca-2010-13367</t>
  </si>
  <si>
    <t>ed@edmurrayforsenate.com</t>
  </si>
  <si>
    <t>https://web.pdc.wa.gov/rptimg/default.aspx?filerid_election_year=MURRE%20%20122%3A%7C%3A2010</t>
  </si>
  <si>
    <t>ca-2010-13344</t>
  </si>
  <si>
    <t>NUNEA  239</t>
  </si>
  <si>
    <t>NUNEZ ANA MARIA D</t>
  </si>
  <si>
    <t>PO BOX 607</t>
  </si>
  <si>
    <t>COUPEVILLE</t>
  </si>
  <si>
    <t>ELECTANAMARIANUNEZ@HOTMAIL.COM</t>
  </si>
  <si>
    <t>nunezclan1@hotmail.com</t>
  </si>
  <si>
    <t>https://web.pdc.wa.gov/rptimg/default.aspx?filerid_election_year=NUNEA%20%20239%3A%7C%3A2010</t>
  </si>
  <si>
    <t>EILEEN KING</t>
  </si>
  <si>
    <t>ca-2010-13341</t>
  </si>
  <si>
    <t>senator@oemig.com</t>
  </si>
  <si>
    <t>https://web.pdc.wa.gov/rptimg/default.aspx?filerid_election_year=OEMIE%20%20033%3A%7C%3A2010</t>
  </si>
  <si>
    <t>DEE OEMIG</t>
  </si>
  <si>
    <t>ca-2010-13338</t>
  </si>
  <si>
    <t>OLIVT  511</t>
  </si>
  <si>
    <t>THOMAS M OLIVA</t>
  </si>
  <si>
    <t>PO BOX 15000</t>
  </si>
  <si>
    <t>TOM_OLIVA@HOTMAIL.COM</t>
  </si>
  <si>
    <t>tom_oliva@hotmail.com</t>
  </si>
  <si>
    <t>https://web.pdc.wa.gov/rptimg/default.aspx?filerid_election_year=OLIVT%20%20511%3A%7C%3A2010</t>
  </si>
  <si>
    <t>TOM OLIVA</t>
  </si>
  <si>
    <t>ca-2010-13333</t>
  </si>
  <si>
    <t>https://web.pdc.wa.gov/rptimg/default.aspx?filerid_election_year=ORMST%20%20210%3A%7C%3A2010</t>
  </si>
  <si>
    <t>ca-2010-13330</t>
  </si>
  <si>
    <t>OMDAS  233</t>
  </si>
  <si>
    <t>Steven A Omdal</t>
  </si>
  <si>
    <t>12770 EAGLE DR</t>
  </si>
  <si>
    <t>SOMDAL01@COMCAST.NET</t>
  </si>
  <si>
    <t>somdal01@comcast.net</t>
  </si>
  <si>
    <t>https://web.pdc.wa.gov/rptimg/default.aspx?filerid_election_year=OMDAS%20%20233%3A%7C%3A2010</t>
  </si>
  <si>
    <t>SALLY DRUMMOND</t>
  </si>
  <si>
    <t>ca-2010-13316</t>
  </si>
  <si>
    <t>tom@tompasma.com</t>
  </si>
  <si>
    <t>https://web.pdc.wa.gov/rptimg/default.aspx?filerid_election_year=PASMT%20%20233%3A%7C%3A2010</t>
  </si>
  <si>
    <t>DAVID GOEHRING</t>
  </si>
  <si>
    <t>ca-2010-13857</t>
  </si>
  <si>
    <t>Timothy J. Davidson</t>
  </si>
  <si>
    <t>371 SCHUTT RD</t>
  </si>
  <si>
    <t>davidson_abmdi@hotmail.com</t>
  </si>
  <si>
    <t>https://web.pdc.wa.gov/rptimg/default.aspx?filerid_election_year=DAVIT%20%20632%3A%7C%3A2010</t>
  </si>
  <si>
    <t>SANDRA DAVIDSON</t>
  </si>
  <si>
    <t>ca-2010-13846</t>
  </si>
  <si>
    <t>https://web.pdc.wa.gov/rptimg/default.aspx?filerid_election_year=DICKM%20%20103%3A%7C%3A2010</t>
  </si>
  <si>
    <t>ca-2010-13845</t>
  </si>
  <si>
    <t>DIDIJ  638</t>
  </si>
  <si>
    <t>DIDION JOHN L</t>
  </si>
  <si>
    <t>PO BOX 211</t>
  </si>
  <si>
    <t>https://web.pdc.wa.gov/rptimg/default.aspx?filerid_election_year=DIDIJ%20%20638%3A%7C%3A2010</t>
  </si>
  <si>
    <t>JOHN L DIDION</t>
  </si>
  <si>
    <t>ca-2010-13844</t>
  </si>
  <si>
    <t>DILLS  284</t>
  </si>
  <si>
    <t>DILLON SHARON D</t>
  </si>
  <si>
    <t>220 W FERRY ST</t>
  </si>
  <si>
    <t>98284-</t>
  </si>
  <si>
    <t>sharondillon4@skagit.org</t>
  </si>
  <si>
    <t>https://web.pdc.wa.gov/rptimg/default.aspx?filerid_election_year=DILLS%20%20284%3A%7C%3A2010</t>
  </si>
  <si>
    <t>MELENA PEITERSEN</t>
  </si>
  <si>
    <t>ca-2010-13838</t>
  </si>
  <si>
    <t>https://web.pdc.wa.gov/rptimg/default.aspx?filerid_election_year=DUNSH%20%20291%3A%7C%3A2010</t>
  </si>
  <si>
    <t>ca-2010-13829</t>
  </si>
  <si>
    <t>STEVEN@STEVENDREWFORCOUNTYASSESSOR.COM</t>
  </si>
  <si>
    <t>steven@stevendrewforcountyassessor.com</t>
  </si>
  <si>
    <t>https://web.pdc.wa.gov/rptimg/default.aspx?filerid_election_year=DREWS%20%20516%3A%7C%3A2010</t>
  </si>
  <si>
    <t>CHRISTINE B GARST</t>
  </si>
  <si>
    <t>ca-2010-13806</t>
  </si>
  <si>
    <t>ERICL  362</t>
  </si>
  <si>
    <t>Lauren Erickson</t>
  </si>
  <si>
    <t>452 EAST MAPLE</t>
  </si>
  <si>
    <t>LAURENERICKSON@WAVECABLE.COM</t>
  </si>
  <si>
    <t>laurenerickson@wavecable.com</t>
  </si>
  <si>
    <t>https://web.pdc.wa.gov/rptimg/default.aspx?filerid_election_year=ERICL%20%20362%3A%7C%3A2010</t>
  </si>
  <si>
    <t>LAUREN ERICKSON</t>
  </si>
  <si>
    <t>ca-2010-13803</t>
  </si>
  <si>
    <t>98155-5515</t>
  </si>
  <si>
    <t>dcfairley@earthlink.net</t>
  </si>
  <si>
    <t>https://web.pdc.wa.gov/rptimg/default.aspx?filerid_election_year=FAIRD%20%20155%3A%7C%3A2010</t>
  </si>
  <si>
    <t>MARY F FOX</t>
  </si>
  <si>
    <t>ca-2010-13822</t>
  </si>
  <si>
    <t>EGGAM  402</t>
  </si>
  <si>
    <t>EGGART MARIE J</t>
  </si>
  <si>
    <t>PO BOX 246</t>
  </si>
  <si>
    <t>MARIEEGGART@GMAIL.COM</t>
  </si>
  <si>
    <t>marieeggart@gmail.com</t>
  </si>
  <si>
    <t>https://web.pdc.wa.gov/rptimg/default.aspx?filerid_election_year=EGGAM%20%20402%3A%7C%3A2010</t>
  </si>
  <si>
    <t>TAMMY LEAVITT</t>
  </si>
  <si>
    <t>ca-2010-13791</t>
  </si>
  <si>
    <t>jakefey@harbornet.com</t>
  </si>
  <si>
    <t>https://web.pdc.wa.gov/rptimg/default.aspx?filerid_election_year=FEY%20J%20%20422%3A%7C%3A2010</t>
  </si>
  <si>
    <t>CRAIG KERR</t>
  </si>
  <si>
    <t>ca-2010-13788</t>
  </si>
  <si>
    <t>FAVAP  366</t>
  </si>
  <si>
    <t>FAVAZZA PETER III</t>
  </si>
  <si>
    <t>3291 MT VINTAGE WAY</t>
  </si>
  <si>
    <t>ELECTFAVAZZA@HOTMAIL.COM</t>
  </si>
  <si>
    <t>electfavazza@hotmail.com</t>
  </si>
  <si>
    <t>https://web.pdc.wa.gov/rptimg/default.aspx?filerid_election_year=FAVAP%20%20366%3A%7C%3A2010</t>
  </si>
  <si>
    <t>PETER FAVAZZA</t>
  </si>
  <si>
    <t>ca-2010-13774</t>
  </si>
  <si>
    <t>https://web.pdc.wa.gov/rptimg/default.aspx?filerid_election_year=FINNF%20%20502%3A%7C%3A2010</t>
  </si>
  <si>
    <t>LINDA THOMSON</t>
  </si>
  <si>
    <t>ca-2010-13771</t>
  </si>
  <si>
    <t>Joe Fitzgibbon</t>
  </si>
  <si>
    <t>https://web.pdc.wa.gov/rptimg/default.aspx?filerid_election_year=FITZJ%20%20166%3A%7C%3A2010</t>
  </si>
  <si>
    <t>JEFF UPTHEGROVE</t>
  </si>
  <si>
    <t>ca-2010-13764</t>
  </si>
  <si>
    <t>FREEL  382</t>
  </si>
  <si>
    <t>FREEDMAN LAWRENCE E</t>
  </si>
  <si>
    <t>325 E WASHINGTON STE #214</t>
  </si>
  <si>
    <t>larryf@olypen.com</t>
  </si>
  <si>
    <t>https://web.pdc.wa.gov/rptimg/default.aspx?filerid_election_year=FREEL%20%20382%3A%7C%3A2010</t>
  </si>
  <si>
    <t>JEANINE MARTIN</t>
  </si>
  <si>
    <t>ca-2010-13763</t>
  </si>
  <si>
    <t>https://web.pdc.wa.gov/rptimg/default.aspx?filerid_election_year=FROCD2%20111%3A%7C%3A2010</t>
  </si>
  <si>
    <t>ca-2010-13755</t>
  </si>
  <si>
    <t>https://web.pdc.wa.gov/rptimg/default.aspx?filerid_election_year=FURMS%20%20840%3A%7C%3A2010</t>
  </si>
  <si>
    <t>ca-2010-13752</t>
  </si>
  <si>
    <t>GADMANFORASSESSOR@Q.COM</t>
  </si>
  <si>
    <t>https://web.pdc.wa.gov/rptimg/default.aspx?filerid_election_year=GADMJ%20%20503%3A%7C%3A2010</t>
  </si>
  <si>
    <t>DOUG FORD</t>
  </si>
  <si>
    <t>ca-2010-13746</t>
  </si>
  <si>
    <t>GARDP  577</t>
  </si>
  <si>
    <t>GARDNER PATRICIA M</t>
  </si>
  <si>
    <t>4501 TRESIZE RD</t>
  </si>
  <si>
    <t>GARDNERFARM@CENTURYTEL.NET</t>
  </si>
  <si>
    <t>gardnerfarm@centurytel.net</t>
  </si>
  <si>
    <t>https://web.pdc.wa.gov/rptimg/default.aspx?filerid_election_year=GARDP%20%20577%3A%7C%3A2010</t>
  </si>
  <si>
    <t>PAT M GARDNER</t>
  </si>
  <si>
    <t>ca-2010-13741</t>
  </si>
  <si>
    <t>TCGOLIK@GMAIL.COM</t>
  </si>
  <si>
    <t>tcgolik@gmail.com</t>
  </si>
  <si>
    <t>https://web.pdc.wa.gov/rptimg/default.aspx?filerid_election_year=GOLIA%20%20666%3A%7C%3A2010</t>
  </si>
  <si>
    <t>JOHN CATON</t>
  </si>
  <si>
    <t>ca-2010-13739</t>
  </si>
  <si>
    <t>Roger Goodman</t>
  </si>
  <si>
    <t>re_goodman@hotmail.com</t>
  </si>
  <si>
    <t>https://web.pdc.wa.gov/rptimg/default.aspx?filerid_election_year=GOODR%20%20033%3A%7C%3A2010</t>
  </si>
  <si>
    <t>MATT LOSCHEN</t>
  </si>
  <si>
    <t>ca-2010-13732</t>
  </si>
  <si>
    <t>https://web.pdc.wa.gov/rptimg/default.aspx?filerid_election_year=GORDR%20%20368%3A%7C%3A2010</t>
  </si>
  <si>
    <t>PHYLLIS SCHULTZ</t>
  </si>
  <si>
    <t>ca-2010-13730</t>
  </si>
  <si>
    <t>GOODR  586</t>
  </si>
  <si>
    <t>RENEE L GOODIN</t>
  </si>
  <si>
    <t>PO BOX 537</t>
  </si>
  <si>
    <t>RENEE_L_GOODIN@HOTMAIL.COM</t>
  </si>
  <si>
    <t>renee_l_goodin@hotmail.com</t>
  </si>
  <si>
    <t>https://web.pdc.wa.gov/rptimg/default.aspx?filerid_election_year=GOODR%20%20586%3A%7C%3A2010</t>
  </si>
  <si>
    <t>ca-2010-13723</t>
  </si>
  <si>
    <t>GRAYT  114</t>
  </si>
  <si>
    <t>Tim Gray</t>
  </si>
  <si>
    <t>785 E FIRST</t>
  </si>
  <si>
    <t>99114-3215</t>
  </si>
  <si>
    <t>TIMROWGRAY@GMAIL.COM</t>
  </si>
  <si>
    <t>timrowgray@gmail.com</t>
  </si>
  <si>
    <t>https://web.pdc.wa.gov/rptimg/default.aspx?filerid_election_year=GRAYT%20%20114%3A%7C%3A2010</t>
  </si>
  <si>
    <t>TIMOTHY P GRAY</t>
  </si>
  <si>
    <t>ca-2010-13719</t>
  </si>
  <si>
    <t>GREEM  370</t>
  </si>
  <si>
    <t>Meredith R. Green</t>
  </si>
  <si>
    <t>PO BOX 515</t>
  </si>
  <si>
    <t>greencpa@earthlink.net</t>
  </si>
  <si>
    <t>https://web.pdc.wa.gov/rptimg/default.aspx?filerid_election_year=GREEM%20%20370%3A%7C%3A2010</t>
  </si>
  <si>
    <t>ca-2010-13714</t>
  </si>
  <si>
    <t>griffinforwashington@gmai.com</t>
  </si>
  <si>
    <t>https://web.pdc.wa.gov/rptimg/default.aspx?filerid_election_year=GRIFD%20%20072%3A%7C%3A2010</t>
  </si>
  <si>
    <t>DAVID GRIFFIN</t>
  </si>
  <si>
    <t>ca-2010-13690</t>
  </si>
  <si>
    <t>https://web.pdc.wa.gov/rptimg/default.aspx?filerid_election_year=HAIGK%20%20584%3A%7C%3A2010</t>
  </si>
  <si>
    <t>ca-2010-13684</t>
  </si>
  <si>
    <t>HANCP  141</t>
  </si>
  <si>
    <t>HANCOCK PATRICIA A</t>
  </si>
  <si>
    <t>1050 HWY 395 N</t>
  </si>
  <si>
    <t>PHANCOCK@ULTRAPLIX.COM</t>
  </si>
  <si>
    <t>phancock@ultraplix.com</t>
  </si>
  <si>
    <t>https://web.pdc.wa.gov/rptimg/default.aspx?filerid_election_year=HANCP%20%20141%3A%7C%3A2010</t>
  </si>
  <si>
    <t>PATRICIA A HANCOCK</t>
  </si>
  <si>
    <t>ca-2010-13674</t>
  </si>
  <si>
    <t>HARNS  101</t>
  </si>
  <si>
    <t>HARNASCH SUSAN A</t>
  </si>
  <si>
    <t>234 SHILOH DRIVE</t>
  </si>
  <si>
    <t>HARNASCH4@LIVE.COM</t>
  </si>
  <si>
    <t>harnasch4@live.com</t>
  </si>
  <si>
    <t>https://web.pdc.wa.gov/rptimg/default.aspx?filerid_election_year=HARNS%20%20101%3A%7C%3A2010</t>
  </si>
  <si>
    <t>SUSAN HARNASCH</t>
  </si>
  <si>
    <t>ca-2010-13672</t>
  </si>
  <si>
    <t>Bob Hasegawa</t>
  </si>
  <si>
    <t>bhasegawa@aol.com</t>
  </si>
  <si>
    <t>https://web.pdc.wa.gov/rptimg/default.aspx?filerid_election_year=HASER%20%20124%3A%7C%3A2010</t>
  </si>
  <si>
    <t>TOSHIKO HASEGAWA</t>
  </si>
  <si>
    <t>ca-2010-13671</t>
  </si>
  <si>
    <t>HARTM  801</t>
  </si>
  <si>
    <t>HARTNETT MICHAEL D</t>
  </si>
  <si>
    <t>2995 EAGLE VIEW DR</t>
  </si>
  <si>
    <t>MIKE@MIKEHARTNETT.COM</t>
  </si>
  <si>
    <t>mike@mikehartnett.com</t>
  </si>
  <si>
    <t>https://web.pdc.wa.gov/rptimg/default.aspx?filerid_election_year=HARTM%20%20801%3A%7C%3A2010</t>
  </si>
  <si>
    <t>KATHY STORRS</t>
  </si>
  <si>
    <t>ca-2010-13670</t>
  </si>
  <si>
    <t>martin@hash.com</t>
  </si>
  <si>
    <t>https://web.pdc.wa.gov/rptimg/default.aspx?filerid_election_year=HASHM%20%20685%3A%7C%3A2010</t>
  </si>
  <si>
    <t>ca-2010-13660</t>
  </si>
  <si>
    <t>HAUGR  366</t>
  </si>
  <si>
    <t xml:space="preserve">HAUGE RUSSELL D </t>
  </si>
  <si>
    <t>RUSSHAUGE@GMAIL.COM</t>
  </si>
  <si>
    <t>russhauge@gmail.com</t>
  </si>
  <si>
    <t>https://web.pdc.wa.gov/rptimg/default.aspx?filerid_election_year=HAUGR%20%20366%3A%7C%3A2010</t>
  </si>
  <si>
    <t>ROGER ZABINSKI</t>
  </si>
  <si>
    <t>ca-2010-13654</t>
  </si>
  <si>
    <t>stew@stewfor22.com</t>
  </si>
  <si>
    <t>https://web.pdc.wa.gov/rptimg/default.aspx?filerid_election_year=HENDS%20%20501%3A%7C%3A2010</t>
  </si>
  <si>
    <t>ca-2010-13649</t>
  </si>
  <si>
    <t>CAMPAIGN@SHERIFFHERNANDEZ.ORG</t>
  </si>
  <si>
    <t>campaign@sheriffhernandez.org</t>
  </si>
  <si>
    <t>https://web.pdc.wa.gov/rptimg/default.aspx?filerid_election_year=HERNA%20%20365%3A%7C%3A2010</t>
  </si>
  <si>
    <t>ca-2010-13631</t>
  </si>
  <si>
    <t>friendsofjudihoefling@comcast.net</t>
  </si>
  <si>
    <t>https://web.pdc.wa.gov/rptimg/default.aspx?filerid_election_year=HOEFJ%20%20512%3A%7C%3A2010</t>
  </si>
  <si>
    <t>NORMA WALLACE</t>
  </si>
  <si>
    <t>ca-2010-13621</t>
  </si>
  <si>
    <t>HOLLP  612</t>
  </si>
  <si>
    <t>HOLLOWAY PAULA D</t>
  </si>
  <si>
    <t>20 E LITTLE ISLAND RD</t>
  </si>
  <si>
    <t>HOLLOWAY000@YAHOO.COM</t>
  </si>
  <si>
    <t>holloway000@yahoo.com</t>
  </si>
  <si>
    <t>https://web.pdc.wa.gov/rptimg/default.aspx?filerid_election_year=HOLLP%20%20612%3A%7C%3A2010</t>
  </si>
  <si>
    <t>PAULA HOLLOWAY</t>
  </si>
  <si>
    <t>ca-2010-13617</t>
  </si>
  <si>
    <t>https://web.pdc.wa.gov/rptimg/default.aspx?filerid_election_year=HUDGZ%20%20168%3A%7C%3A2010</t>
  </si>
  <si>
    <t>ca-2010-13607</t>
  </si>
  <si>
    <t>HYERJ  501</t>
  </si>
  <si>
    <t>HYER JOE A</t>
  </si>
  <si>
    <t>120 STATE AVE NE #133</t>
  </si>
  <si>
    <t>JOE@JOEHYER.COM</t>
  </si>
  <si>
    <t>joe@joehyer.com</t>
  </si>
  <si>
    <t>https://web.pdc.wa.gov/rptimg/default.aspx?filerid_election_year=HYERJ%20%20501%3A%7C%3A2010</t>
  </si>
  <si>
    <t>ca-2010-13604</t>
  </si>
  <si>
    <t>ken.jacobsen46th@yahoo.com</t>
  </si>
  <si>
    <t>https://web.pdc.wa.gov/rptimg/default.aspx?filerid_election_year=JACOK%20%20115%3A%7C%3A2010</t>
  </si>
  <si>
    <t>MONICA MACE</t>
  </si>
  <si>
    <t>ca-2010-14076</t>
  </si>
  <si>
    <t>ALLEV  620</t>
  </si>
  <si>
    <t>ALLEN VICTORIA L</t>
  </si>
  <si>
    <t>2386 HWY 142</t>
  </si>
  <si>
    <t>vlallen@gorge.net</t>
  </si>
  <si>
    <t>https://web.pdc.wa.gov/rptimg/default.aspx?filerid_election_year=ALLEV%20%20620%3A%7C%3A2010</t>
  </si>
  <si>
    <t>VICTORIA L ALLEN</t>
  </si>
  <si>
    <t>ca-2010-14052</t>
  </si>
  <si>
    <t>AUSTJ  365</t>
  </si>
  <si>
    <t>AUSTIN JOHN A</t>
  </si>
  <si>
    <t>PO BOX 65119</t>
  </si>
  <si>
    <t>https://web.pdc.wa.gov/rptimg/default.aspx?filerid_election_year=AUSTJ%20%20365%3A%7C%3A2010</t>
  </si>
  <si>
    <t>WILEAN D HORNBECK</t>
  </si>
  <si>
    <t>ca-2010-14044</t>
  </si>
  <si>
    <t>AYERL  577</t>
  </si>
  <si>
    <t>AYERS LISA J</t>
  </si>
  <si>
    <t>LISA@VOTELISAAYERS.COM</t>
  </si>
  <si>
    <t>https://web.pdc.wa.gov/rptimg/default.aspx?filerid_election_year=AYERL%20%20577%3A%7C%3A2010</t>
  </si>
  <si>
    <t>ca-2010-14032</t>
  </si>
  <si>
    <t>BANKG  249</t>
  </si>
  <si>
    <t>Gregory Banks</t>
  </si>
  <si>
    <t>GREG@GREGBANKS.ORG</t>
  </si>
  <si>
    <t>gbanks@whidbey.com</t>
  </si>
  <si>
    <t>https://web.pdc.wa.gov/rptimg/default.aspx?filerid_election_year=BANKG%20%20249%3A%7C%3A2010</t>
  </si>
  <si>
    <t>WENDY BANKS</t>
  </si>
  <si>
    <t>ca-2010-14028</t>
  </si>
  <si>
    <t>BAURS  632</t>
  </si>
  <si>
    <t>BAUR SUSAN I</t>
  </si>
  <si>
    <t>PO BOX 2603</t>
  </si>
  <si>
    <t>PEOPLEFORSUEBAUR@HOTMAIL.COM</t>
  </si>
  <si>
    <t>sibaur@comcast.net</t>
  </si>
  <si>
    <t>https://web.pdc.wa.gov/rptimg/default.aspx?filerid_election_year=BAURS%20%20632%3A%7C%3A2010</t>
  </si>
  <si>
    <t>B JO BREWER</t>
  </si>
  <si>
    <t>ca-2010-14022</t>
  </si>
  <si>
    <t>BENSD  516</t>
  </si>
  <si>
    <t>BENSON DIANA L</t>
  </si>
  <si>
    <t>1420 MARVIN RD NE STE C #422</t>
  </si>
  <si>
    <t>DIANABENSONFORTREASURER@COMCAST.NET</t>
  </si>
  <si>
    <t>dicpa@comcast.net</t>
  </si>
  <si>
    <t>https://web.pdc.wa.gov/rptimg/default.aspx?filerid_election_year=BENSD%20%20516%3A%7C%3A2010</t>
  </si>
  <si>
    <t>DIANA L BENSON</t>
  </si>
  <si>
    <t>ca-2010-14018</t>
  </si>
  <si>
    <t>https://web.pdc.wa.gov/rptimg/default.aspx?filerid_election_year=BERKJ%20%20203%3A%7C%3A2010</t>
  </si>
  <si>
    <t>DON JONAS</t>
  </si>
  <si>
    <t>ca-2010-14015</t>
  </si>
  <si>
    <t>https://web.pdc.wa.gov/rptimg/default.aspx?filerid_election_year=BIGED%20%20612%3A%7C%3A2010</t>
  </si>
  <si>
    <t>DAN BIGELOW</t>
  </si>
  <si>
    <t>ca-2010-14011</t>
  </si>
  <si>
    <t>BOOTR  632</t>
  </si>
  <si>
    <t>BOOTH RONI A</t>
  </si>
  <si>
    <t>691 STELLA RD</t>
  </si>
  <si>
    <t>RONI.BOOTH@GMAIL.COM</t>
  </si>
  <si>
    <t>roni.booth@gmail.com</t>
  </si>
  <si>
    <t>https://web.pdc.wa.gov/rptimg/default.aspx?filerid_election_year=BOOTR%20%20632%3A%7C%3A2010</t>
  </si>
  <si>
    <t>MARY BOOTH</t>
  </si>
  <si>
    <t>ca-2010-14005</t>
  </si>
  <si>
    <t>https://web.pdc.wa.gov/rptimg/default.aspx?filerid_election_year=BLAKB%20%20504%3A%7C%3A2010</t>
  </si>
  <si>
    <t>ca-2010-13998</t>
  </si>
  <si>
    <t>BONNC  166</t>
  </si>
  <si>
    <t>BONNEAU-GREEN CYNTHIA</t>
  </si>
  <si>
    <t>1003 S CLARK AVE</t>
  </si>
  <si>
    <t>ELECTCYNTHIA@YAHOO.COM</t>
  </si>
  <si>
    <t>electcynthia@yahoo.com</t>
  </si>
  <si>
    <t>https://web.pdc.wa.gov/rptimg/default.aspx?filerid_election_year=BONNC%20%20166%3A%7C%3A2010</t>
  </si>
  <si>
    <t>DENISE ZIPPERER</t>
  </si>
  <si>
    <t>ca-2010-13996</t>
  </si>
  <si>
    <t>BOW T  541</t>
  </si>
  <si>
    <t>BOW TERRANCE J</t>
  </si>
  <si>
    <t>50 MEADOWOOD DR</t>
  </si>
  <si>
    <t>ELECTTERRYFORASSESSOR@GMAIL.COM</t>
  </si>
  <si>
    <t>tjbow@comcast.net</t>
  </si>
  <si>
    <t>https://web.pdc.wa.gov/rptimg/default.aspx?filerid_election_year=BOW%20T%20%20541%3A%7C%3A2010</t>
  </si>
  <si>
    <t>KEITH PARRIS</t>
  </si>
  <si>
    <t>ca-2010-13994</t>
  </si>
  <si>
    <t>3980 S R #4 W</t>
  </si>
  <si>
    <t>https://web.pdc.wa.gov/rptimg/default.aspx?filerid_election_year=BRADB%20%20643%3A%7C%3A2010</t>
  </si>
  <si>
    <t>ca-2010-13991</t>
  </si>
  <si>
    <t>BOYES  383</t>
  </si>
  <si>
    <t>BOYER STEPHEN A</t>
  </si>
  <si>
    <t>3500 ANDERSON HILL RD #202</t>
  </si>
  <si>
    <t>SHERIFFBOYER@COMCAST.NET</t>
  </si>
  <si>
    <t>sheriffboyer@comcast.net</t>
  </si>
  <si>
    <t>https://web.pdc.wa.gov/rptimg/default.aspx?filerid_election_year=BOYES%20%20383%3A%7C%3A2010</t>
  </si>
  <si>
    <t>CHARLES HUDDLESTON</t>
  </si>
  <si>
    <t>ca-2010-13984</t>
  </si>
  <si>
    <t>SPROCKETBROWN@COMCAST.NET</t>
  </si>
  <si>
    <t>https://web.pdc.wa.gov/rptimg/default.aspx?filerid_election_year=BROWC%20%20520%3A%7C%3A2010</t>
  </si>
  <si>
    <t>CINDY BRENNEMAN</t>
  </si>
  <si>
    <t>ca-2010-13976</t>
  </si>
  <si>
    <t>scottb@hbbinjurylaw.com</t>
  </si>
  <si>
    <t>https://web.pdc.wa.gov/rptimg/default.aspx?filerid_election_year=BRUMM%20%20908%3A%7C%3A2010</t>
  </si>
  <si>
    <t>TIM MCGREE</t>
  </si>
  <si>
    <t>ca-2010-13972</t>
  </si>
  <si>
    <t>https://web.pdc.wa.gov/rptimg/default.aspx?filerid_election_year=BUNKR%20%20391%3A%7C%3A2010</t>
  </si>
  <si>
    <t>ca-2010-13966</t>
  </si>
  <si>
    <t>BURTD  635</t>
  </si>
  <si>
    <t>BURTON DANA S</t>
  </si>
  <si>
    <t>1135 HIGHWAY 142</t>
  </si>
  <si>
    <t>DBURTON@GORGE.NET</t>
  </si>
  <si>
    <t>dburton@gorge.net</t>
  </si>
  <si>
    <t>https://web.pdc.wa.gov/rptimg/default.aspx?filerid_election_year=BURTD%20%20635%3A%7C%3A2010</t>
  </si>
  <si>
    <t>DANA BURTON</t>
  </si>
  <si>
    <t>ca-2010-13953</t>
  </si>
  <si>
    <t>https://web.pdc.wa.gov/rptimg/default.aspx?filerid_election_year=CARLR%20%20119%3A%7C%3A2010</t>
  </si>
  <si>
    <t>ca-2010-13942</t>
  </si>
  <si>
    <t>CHAMS  109</t>
  </si>
  <si>
    <t>CHAMBERLIN SUSAN E</t>
  </si>
  <si>
    <t>3014 RED MARBLE RD</t>
  </si>
  <si>
    <t>schamberlin@centurytel.net</t>
  </si>
  <si>
    <t>https://web.pdc.wa.gov/rptimg/default.aspx?filerid_election_year=CHAMS%20%20109%3A%7C%3A2010</t>
  </si>
  <si>
    <t>SUSAN E CHAMBERLIN</t>
  </si>
  <si>
    <t>ca-2010-13939</t>
  </si>
  <si>
    <t>CHASA  446</t>
  </si>
  <si>
    <t>CHASE AUDREY E</t>
  </si>
  <si>
    <t>3918 132N ST E</t>
  </si>
  <si>
    <t>CHASE4CC5@GMAIL.COM</t>
  </si>
  <si>
    <t>chase4cc5@gmail.com</t>
  </si>
  <si>
    <t>https://web.pdc.wa.gov/rptimg/default.aspx?filerid_election_year=CHASA%20%20446%3A%7C%3A2010</t>
  </si>
  <si>
    <t>AUDREY CHASE</t>
  </si>
  <si>
    <t>ca-2010-13933</t>
  </si>
  <si>
    <t>https://web.pdc.wa.gov/rptimg/default.aspx?filerid_election_year=CHASM2%20177%3A%7C%3A2010</t>
  </si>
  <si>
    <t>KATIE ROHS</t>
  </si>
  <si>
    <t>ca-2010-13924</t>
  </si>
  <si>
    <t>https://web.pdc.wa.gov/rptimg/default.aspx?filerid_election_year=CHOPF%20%20103%3A%7C%3A2010</t>
  </si>
  <si>
    <t>ca-2010-13913</t>
  </si>
  <si>
    <t>https://web.pdc.wa.gov/rptimg/default.aspx?filerid_election_year=CODYE%20%20126%3A%7C%3A2010</t>
  </si>
  <si>
    <t>ca-2010-13909</t>
  </si>
  <si>
    <t>COFFT  301</t>
  </si>
  <si>
    <t>COFFLAND TIFFANY L</t>
  </si>
  <si>
    <t>7912 SNOQUALMIE DR</t>
  </si>
  <si>
    <t>BILLDEBOARD@YAHOO.COM</t>
  </si>
  <si>
    <t>re-electcofflandtreasurer@hotmail.com</t>
  </si>
  <si>
    <t>https://web.pdc.wa.gov/rptimg/default.aspx?filerid_election_year=COFFT%20%20301%3A%7C%3A2010</t>
  </si>
  <si>
    <t>WILLIAM DEBOARD</t>
  </si>
  <si>
    <t>ca-2010-13906</t>
  </si>
  <si>
    <t>jennifer@jenniferconkey.com</t>
  </si>
  <si>
    <t>https://web.pdc.wa.gov/rptimg/default.aspx?filerid_election_year=CONKJ%20%20666%3A%7C%3A2010</t>
  </si>
  <si>
    <t>JENNIFER CONKEY</t>
  </si>
  <si>
    <t>ca-2010-13905</t>
  </si>
  <si>
    <t>https://web.pdc.wa.gov/rptimg/default.aspx?filerid_election_year=CONWS%20%20411%3A%7C%3A2010</t>
  </si>
  <si>
    <t>JUANITA HARRISON</t>
  </si>
  <si>
    <t>ca-2010-13897</t>
  </si>
  <si>
    <t>https://web.pdc.wa.gov/rptimg/default.aspx?filerid_election_year=CONWS2%20411%3A%7C%3A2010</t>
  </si>
  <si>
    <t>ca-2010-13883</t>
  </si>
  <si>
    <t>CRABM  403</t>
  </si>
  <si>
    <t>CRABB MARGARET M</t>
  </si>
  <si>
    <t>1480 BIRCH</t>
  </si>
  <si>
    <t>MARGARETM@CLEARWIRE.NET</t>
  </si>
  <si>
    <t>margaretm@clearwire.net</t>
  </si>
  <si>
    <t>https://web.pdc.wa.gov/rptimg/default.aspx?filerid_election_year=CRABM%20%20403%3A%7C%3A2010</t>
  </si>
  <si>
    <t>MARGARET CRABB</t>
  </si>
  <si>
    <t>ca-2010-13882</t>
  </si>
  <si>
    <t>PO BOX 144</t>
  </si>
  <si>
    <t>https://web.pdc.wa.gov/rptimg/default.aspx?filerid_election_year=DALTV%20%20016%3A%7C%3A2010</t>
  </si>
  <si>
    <t>KURT E PARKER</t>
  </si>
  <si>
    <t>ca-2009-14378</t>
  </si>
  <si>
    <t>SOMERS DAVID J</t>
  </si>
  <si>
    <t>PO BOX 1082</t>
  </si>
  <si>
    <t>djsomers@hughes.net</t>
  </si>
  <si>
    <t>https://web.pdc.wa.gov/rptimg/default.aspx?filerid_election_year=SOMED%20%20272%3A%7C%3A2009</t>
  </si>
  <si>
    <t>TINA ROSS</t>
  </si>
  <si>
    <t>ca-2009-14244</t>
  </si>
  <si>
    <t>karenvalenzuela@hotmail.com</t>
  </si>
  <si>
    <t>https://web.pdc.wa.gov/rptimg/default.aspx?filerid_election_year=VALEK%20%20501%3A%7C%3A2009</t>
  </si>
  <si>
    <t>WIS MACOMSON</t>
  </si>
  <si>
    <t>ca-2009-15018</t>
  </si>
  <si>
    <t>LANDE  502</t>
  </si>
  <si>
    <t>LANDAAS ERIK J</t>
  </si>
  <si>
    <t>2310 COOPER CREST PL NW</t>
  </si>
  <si>
    <t>ELECTLANDAAS@YAHOO.COM</t>
  </si>
  <si>
    <t>eriklandaas@gmail.com</t>
  </si>
  <si>
    <t>https://web.pdc.wa.gov/rptimg/default.aspx?filerid_election_year=LANDE%20%20502%3A%7C%3A2009</t>
  </si>
  <si>
    <t>DARCY SIERER</t>
  </si>
  <si>
    <t>ca-2009-14907</t>
  </si>
  <si>
    <t>doniciomarichalar@yahoo.com</t>
  </si>
  <si>
    <t>https://web.pdc.wa.gov/rptimg/default.aspx?filerid_election_year=MARID%20%20930%3A%7C%3A2009</t>
  </si>
  <si>
    <t>IGNACLO RESENDEZ</t>
  </si>
  <si>
    <t>ca-2009-15316</t>
  </si>
  <si>
    <t>https://web.pdc.wa.gov/rptimg/default.aspx?filerid_election_year=GRANL%20%20362%3A%7C%3A2009</t>
  </si>
  <si>
    <t>MEGAN WALSH</t>
  </si>
  <si>
    <t>ca-2009-15581</t>
  </si>
  <si>
    <t>CROWK  520</t>
  </si>
  <si>
    <t>CROWLEY KIMBERLY K</t>
  </si>
  <si>
    <t>34 FROSTY WAY</t>
  </si>
  <si>
    <t>kcrowley@ensigngroup.net</t>
  </si>
  <si>
    <t>https://web.pdc.wa.gov/rptimg/default.aspx?filerid_election_year=CROWK%20%20520%3A%7C%3A2009</t>
  </si>
  <si>
    <t>DENNIS CROWLEY</t>
  </si>
  <si>
    <t>ca-2008-15950</t>
  </si>
  <si>
    <t>worldsgreateststeelheader@yahoo.com</t>
  </si>
  <si>
    <t>https://web.pdc.wa.gov/rptimg/default.aspx?filerid_election_year=VIEBJ%20%20014%3A%7C%3A2008</t>
  </si>
  <si>
    <t>LORIN WALKER</t>
  </si>
  <si>
    <t>ca-2008-15932</t>
  </si>
  <si>
    <t>https://web.pdc.wa.gov/rptimg/default.aspx?filerid_election_year=WASHW%20%20366%3A%7C%3A2008</t>
  </si>
  <si>
    <t>ca-2008-15930</t>
  </si>
  <si>
    <t>ELECTDIANEWEAR@POVN.COM</t>
  </si>
  <si>
    <t>bdwear@povn.com</t>
  </si>
  <si>
    <t>https://web.pdc.wa.gov/rptimg/default.aspx?filerid_election_year=WEARD%20%20156%3A%7C%3A2008</t>
  </si>
  <si>
    <t>ca-2008-15926</t>
  </si>
  <si>
    <t>Stephen E Wehrly</t>
  </si>
  <si>
    <t>https://web.pdc.wa.gov/rptimg/default.aspx?filerid_election_year=WEHRS%20%20250%3A%7C%3A2008</t>
  </si>
  <si>
    <t>MICHELLE MORTON</t>
  </si>
  <si>
    <t>ca-2008-15918</t>
  </si>
  <si>
    <t>https://web.pdc.wa.gov/rptimg/default.aspx?filerid_election_year=WHITS%20%20115%3A%7C%3A2008</t>
  </si>
  <si>
    <t>HELEN CHATALAS</t>
  </si>
  <si>
    <t>ca-2008-15903</t>
  </si>
  <si>
    <t>https://web.pdc.wa.gov/rptimg/default.aspx?filerid_election_year=WOODA%20%20209%3A%7C%3A2008</t>
  </si>
  <si>
    <t>GEORGE BROWER</t>
  </si>
  <si>
    <t>ca-2008-15901</t>
  </si>
  <si>
    <t>WOLFC  501</t>
  </si>
  <si>
    <t>WOLFE CATHY M</t>
  </si>
  <si>
    <t>120 STATE AVE NE #124</t>
  </si>
  <si>
    <t>98501-</t>
  </si>
  <si>
    <t>wolfewoodwell@comcast.net</t>
  </si>
  <si>
    <t>https://web.pdc.wa.gov/rptimg/default.aspx?filerid_election_year=WOLFC%20%20501%3A%7C%3A2008</t>
  </si>
  <si>
    <t>CATHERINE FOSTER</t>
  </si>
  <si>
    <t>ca-2008-15888</t>
  </si>
  <si>
    <t>vickie@ybarra.com</t>
  </si>
  <si>
    <t>https://web.pdc.wa.gov/rptimg/default.aspx?filerid_election_year=YBARV%20%20902%3A%7C%3A2008</t>
  </si>
  <si>
    <t>ANN O'BRIEN</t>
  </si>
  <si>
    <t>ca-2009-15692</t>
  </si>
  <si>
    <t>https://web.pdc.wa.gov/rptimg/default.aspx?filerid_election_year=BURND%20%20550%3A%7C%3A2009</t>
  </si>
  <si>
    <t>PHYLLIS PIERCEY</t>
  </si>
  <si>
    <t>ca-2008-16267</t>
  </si>
  <si>
    <t>ROSEMARY A MCAULIFFE</t>
  </si>
  <si>
    <t>mcauliffe.rosemary@yahoo.com</t>
  </si>
  <si>
    <t>https://web.pdc.wa.gov/rptimg/default.aspx?filerid_election_year=MCAUR%20%20011%3A%7C%3A2008</t>
  </si>
  <si>
    <t>GARY IRVAN</t>
  </si>
  <si>
    <t>ca-2008-16255</t>
  </si>
  <si>
    <t>https://web.pdc.wa.gov/rptimg/default.aspx?filerid_election_year=MCDEJ%20%20136%3A%7C%3A2008</t>
  </si>
  <si>
    <t>ca-2008-16252</t>
  </si>
  <si>
    <t>https://web.pdc.wa.gov/rptimg/default.aspx?filerid_election_year=MCINJ2%20115%3A%7C%3A2008</t>
  </si>
  <si>
    <t>ca-2008-16246</t>
  </si>
  <si>
    <t>ann@conceptssolutions.com</t>
  </si>
  <si>
    <t>https://web.pdc.wa.gov/rptimg/default.aspx?filerid_election_year=MCDOA%20%20253%3A%7C%3A2008</t>
  </si>
  <si>
    <t>KEN CADO</t>
  </si>
  <si>
    <t>ca-2008-16245</t>
  </si>
  <si>
    <t>jlmac@wolfenet.com</t>
  </si>
  <si>
    <t>https://web.pdc.wa.gov/rptimg/default.aspx?filerid_election_year=MCINJ%20%20115%3A%7C%3A2008</t>
  </si>
  <si>
    <t>ca-2008-16243</t>
  </si>
  <si>
    <t>https://web.pdc.wa.gov/rptimg/default.aspx?filerid_election_year=MCKAS%20%20116%3A%7C%3A2008</t>
  </si>
  <si>
    <t>SCOTT MCKAY</t>
  </si>
  <si>
    <t>ca-2008-16224</t>
  </si>
  <si>
    <t>dantemontoya@charter.net</t>
  </si>
  <si>
    <t>https://web.pdc.wa.gov/rptimg/default.aspx?filerid_election_year=MONTD%20%20336%3A%7C%3A2008</t>
  </si>
  <si>
    <t>DANTE L MONTOYA</t>
  </si>
  <si>
    <t>ca-2008-16222</t>
  </si>
  <si>
    <t>morrisje@gte.net</t>
  </si>
  <si>
    <t>https://web.pdc.wa.gov/rptimg/default.aspx?filerid_election_year=MORRJ%20%20273%3A%7C%3A2008</t>
  </si>
  <si>
    <t>ca-2008-16220</t>
  </si>
  <si>
    <t>https://web.pdc.wa.gov/rptimg/default.aspx?filerid_election_year=MORRD%20%20374%3A%7C%3A2008</t>
  </si>
  <si>
    <t>ca-2008-16202</t>
  </si>
  <si>
    <t>https://web.pdc.wa.gov/rptimg/default.aspx?filerid_election_year=NASSC%20%20110%3A%7C%3A2008</t>
  </si>
  <si>
    <t>ca-2008-16184</t>
  </si>
  <si>
    <t>https://web.pdc.wa.gov/rptimg/default.aspx?filerid_election_year=OBRIA%20%20043%3A%7C%3A2008</t>
  </si>
  <si>
    <t>KAY LUTZ</t>
  </si>
  <si>
    <t>ca-2008-16173</t>
  </si>
  <si>
    <t>ONEIP  113</t>
  </si>
  <si>
    <t>O'NEILL PATRICK J</t>
  </si>
  <si>
    <t>PO BOX 123</t>
  </si>
  <si>
    <t>COLTON</t>
  </si>
  <si>
    <t>ONEILL4COMMISSIONER08@GMAIL.COM</t>
  </si>
  <si>
    <t>oneill4commissioner08@gmail.com</t>
  </si>
  <si>
    <t>https://web.pdc.wa.gov/rptimg/default.aspx?filerid_election_year=ONEIP%20%20113%3A%7C%3A2008</t>
  </si>
  <si>
    <t>MICHAEL L LOWERY</t>
  </si>
  <si>
    <t>ca-2008-16171</t>
  </si>
  <si>
    <t>https://web.pdc.wa.gov/rptimg/default.aspx?filerid_election_year=OWENB%20%20584%3A%7C%3A2008</t>
  </si>
  <si>
    <t>LINDA OWEN</t>
  </si>
  <si>
    <t>ca-2008-16169</t>
  </si>
  <si>
    <t>https://web.pdc.wa.gov/rptimg/default.aspx?filerid_election_year=OVIEE%20%20501%3A%7C%3A2008</t>
  </si>
  <si>
    <t>ALEXIS LOPEZ</t>
  </si>
  <si>
    <t>ca-2008-16168</t>
  </si>
  <si>
    <t>https://web.pdc.wa.gov/rptimg/default.aspx?filerid_election_year=OWENJ%20%20019%3A%7C%3A2008</t>
  </si>
  <si>
    <t>WILLIAM QUIRK</t>
  </si>
  <si>
    <t>ca-2008-16163</t>
  </si>
  <si>
    <t>PAPAP  563</t>
  </si>
  <si>
    <t>Phillip M Papac</t>
  </si>
  <si>
    <t>840 ENGLUND AVE</t>
  </si>
  <si>
    <t>CROWSNEST@OLYNET.COM</t>
  </si>
  <si>
    <t>crowsnest@olynet.com</t>
  </si>
  <si>
    <t>https://web.pdc.wa.gov/rptimg/default.aspx?filerid_election_year=PAPAP%20%20563%3A%7C%3A2008</t>
  </si>
  <si>
    <t>JOHN SHERRETT</t>
  </si>
  <si>
    <t>ca-2008-16160</t>
  </si>
  <si>
    <t>rickpayne@centurytel.net</t>
  </si>
  <si>
    <t>https://web.pdc.wa.gov/rptimg/default.aspx?filerid_election_year=PAYNG%20%20338%3A%7C%3A2008</t>
  </si>
  <si>
    <t>RICK PAYNE</t>
  </si>
  <si>
    <t>ca-2008-16150</t>
  </si>
  <si>
    <t>depers@msn.com</t>
  </si>
  <si>
    <t>https://web.pdc.wa.gov/rptimg/default.aspx?filerid_election_year=PERSD%20%20223%3A%7C%3A2008</t>
  </si>
  <si>
    <t>LISA PERSONIUS</t>
  </si>
  <si>
    <t>ca-2008-16146</t>
  </si>
  <si>
    <t>https://web.pdc.wa.gov/rptimg/default.aspx?filerid_election_year=PETTE%20%20118%3A%7C%3A2008</t>
  </si>
  <si>
    <t>ca-2008-16144</t>
  </si>
  <si>
    <t>https://web.pdc.wa.gov/rptimg/default.aspx?filerid_election_year=POLLG%20%20115%3A%7C%3A2008</t>
  </si>
  <si>
    <t>JANET M MILLER</t>
  </si>
  <si>
    <t>ca-2008-16123</t>
  </si>
  <si>
    <t>RAITG  632</t>
  </si>
  <si>
    <t>George Raiter</t>
  </si>
  <si>
    <t>1148 23RD AVE</t>
  </si>
  <si>
    <t>glraiter@comcast.net</t>
  </si>
  <si>
    <t>https://web.pdc.wa.gov/rptimg/default.aspx?filerid_election_year=RAITG%20%20632%3A%7C%3A2008</t>
  </si>
  <si>
    <t>KURT SACHA</t>
  </si>
  <si>
    <t>ca-2008-16122</t>
  </si>
  <si>
    <t>RACHL  605</t>
  </si>
  <si>
    <t>RACHFORD LEA R</t>
  </si>
  <si>
    <t>PO BOX 304</t>
  </si>
  <si>
    <t>WILDRIVERRANCH@YAHOO.COM</t>
  </si>
  <si>
    <t>briang@northsports.com</t>
  </si>
  <si>
    <t>https://web.pdc.wa.gov/rptimg/default.aspx?filerid_election_year=RACHL%20%20605%3A%7C%3A2008</t>
  </si>
  <si>
    <t>BRIAN GRIFFIN</t>
  </si>
  <si>
    <t>ca-2008-16120</t>
  </si>
  <si>
    <t>ramierca@plu.edu</t>
  </si>
  <si>
    <t>https://web.pdc.wa.gov/rptimg/default.aspx?filerid_election_year=RAMIC%20%20902%3A%7C%3A2008</t>
  </si>
  <si>
    <t>RON BONLENDER</t>
  </si>
  <si>
    <t>ca-2008-16119</t>
  </si>
  <si>
    <t>98328-</t>
  </si>
  <si>
    <t>https://web.pdc.wa.gov/rptimg/default.aspx?filerid_election_year=RASMM%20%20328%3A%7C%3A2008</t>
  </si>
  <si>
    <t>ca-2008-16117</t>
  </si>
  <si>
    <t>https://web.pdc.wa.gov/rptimg/default.aspx?filerid_election_year=RANKK%20%20250%3A%7C%3A2008</t>
  </si>
  <si>
    <t>LACY SWEIGART</t>
  </si>
  <si>
    <t>ca-2008-16112</t>
  </si>
  <si>
    <t>Debbie E Regala</t>
  </si>
  <si>
    <t>regs141@comcast.net</t>
  </si>
  <si>
    <t>https://web.pdc.wa.gov/rptimg/default.aspx?filerid_election_year=REGAD%20%20406%3A%7C%3A2008</t>
  </si>
  <si>
    <t>ALISA O'HANLON</t>
  </si>
  <si>
    <t>ca-2008-16103</t>
  </si>
  <si>
    <t>nwsalmon@hctc.com</t>
  </si>
  <si>
    <t>https://web.pdc.wa.gov/rptimg/default.aspx?filerid_election_year=RINGL%20%20584%3A%7C%3A2008</t>
  </si>
  <si>
    <t>ca-2008-16089</t>
  </si>
  <si>
    <t>ROSEA  371</t>
  </si>
  <si>
    <t>ROSE ALLEN P</t>
  </si>
  <si>
    <t>7519 114TH ST CT E</t>
  </si>
  <si>
    <t>ALROSEIN2008@HOTMAIL.COM</t>
  </si>
  <si>
    <t>al_rose1@earthlink.net</t>
  </si>
  <si>
    <t>https://web.pdc.wa.gov/rptimg/default.aspx?filerid_election_year=ROSEA%20%20371%3A%7C%3A2008</t>
  </si>
  <si>
    <t>TODD CAMPBELL</t>
  </si>
  <si>
    <t>ca-2008-16088</t>
  </si>
  <si>
    <t>https://web.pdc.wa.gov/rptimg/default.aspx?filerid_election_year=ROCKW%20%20110%3A%7C%3A2008</t>
  </si>
  <si>
    <t>ca-2008-16078</t>
  </si>
  <si>
    <t>lrousso@hgrvlaw.com</t>
  </si>
  <si>
    <t>https://web.pdc.wa.gov/rptimg/default.aspx?filerid_election_year=ROUSL%20%20057%3A%7C%3A2008</t>
  </si>
  <si>
    <t>ALECIA RIVAS</t>
  </si>
  <si>
    <t>ca-2008-16073</t>
  </si>
  <si>
    <t>https://web.pdc.wa.gov/rptimg/default.aspx?filerid_election_year=SANTS%20%20118%3A%7C%3A2008</t>
  </si>
  <si>
    <t>ca-2008-16053</t>
  </si>
  <si>
    <t>larry@electlarryseaquist.com</t>
  </si>
  <si>
    <t>https://web.pdc.wa.gov/rptimg/default.aspx?filerid_election_year=SEAQL%20%20335%3A%7C%3A2008</t>
  </si>
  <si>
    <t>ca-2008-16045</t>
  </si>
  <si>
    <t>https://web.pdc.wa.gov/rptimg/default.aspx?filerid_election_year=SELLM%20%20201%3A%7C%3A2008</t>
  </si>
  <si>
    <t>ca-2008-16026</t>
  </si>
  <si>
    <t>changmocksohn@comcast.net</t>
  </si>
  <si>
    <t>https://web.pdc.wa.gov/rptimg/default.aspx?filerid_election_year=SOHNC%20%20501%3A%7C%3A2008</t>
  </si>
  <si>
    <t>CHRISTINA KIM</t>
  </si>
  <si>
    <t>ca-2008-16024</t>
  </si>
  <si>
    <t>helensommers@comcast.net</t>
  </si>
  <si>
    <t>https://web.pdc.wa.gov/rptimg/default.aspx?filerid_election_year=SOMMH%20%20199%3A%7C%3A2008</t>
  </si>
  <si>
    <t>ca-2008-16014</t>
  </si>
  <si>
    <t>https://web.pdc.wa.gov/rptimg/default.aspx?filerid_election_year=SRAID%20%20464%3A%7C%3A2008</t>
  </si>
  <si>
    <t>KATIE SMOTHERMAN</t>
  </si>
  <si>
    <t>ca-2008-16013</t>
  </si>
  <si>
    <t>https://web.pdc.wa.gov/rptimg/default.aspx?filerid_election_year=SPRID%20%20045%3A%7C%3A2008</t>
  </si>
  <si>
    <t>ca-2008-16010</t>
  </si>
  <si>
    <t>https://web.pdc.wa.gov/rptimg/default.aspx?filerid_election_year=SPRIL%20%20033%3A%7C%3A2008</t>
  </si>
  <si>
    <t>ca-2008-15997</t>
  </si>
  <si>
    <t>https://web.pdc.wa.gov/rptimg/default.aspx?filerid_election_year=SULLP%20%20042%3A%7C%3A2008</t>
  </si>
  <si>
    <t>ca-2008-15994</t>
  </si>
  <si>
    <t>STEWV  498</t>
  </si>
  <si>
    <t>STEWART VINCENT D</t>
  </si>
  <si>
    <t>PO BOX 39437</t>
  </si>
  <si>
    <t>STEWARTFORDISTRICT6@GMAIL.COM</t>
  </si>
  <si>
    <t>https://web.pdc.wa.gov/rptimg/default.aspx?filerid_election_year=STEWV%20%20498%3A%7C%3A2008</t>
  </si>
  <si>
    <t>SARA BONNEVILLE</t>
  </si>
  <si>
    <t>ca-2008-15972</t>
  </si>
  <si>
    <t xml:space="preserve">Linda J. Thompson </t>
  </si>
  <si>
    <t>ljthompson71@msn.com</t>
  </si>
  <si>
    <t>https://web.pdc.wa.gov/rptimg/default.aspx?filerid_election_year=THOML%20%20213%3A%7C%3A2008</t>
  </si>
  <si>
    <t>HAZEL HATCHER</t>
  </si>
  <si>
    <t>ca-2008-15971</t>
  </si>
  <si>
    <t>THORK  228</t>
  </si>
  <si>
    <t>Kim Thorburn</t>
  </si>
  <si>
    <t>PO BOX 48068</t>
  </si>
  <si>
    <t>INFO@VOTEDRKIM.COM</t>
  </si>
  <si>
    <t>kthorburn@msn.com</t>
  </si>
  <si>
    <t>https://web.pdc.wa.gov/rptimg/default.aspx?filerid_election_year=THORK%20%20228%3A%7C%3A2008</t>
  </si>
  <si>
    <t>LINDELL HAGGIN</t>
  </si>
  <si>
    <t>ca-2008-15960</t>
  </si>
  <si>
    <t>TURNW  221</t>
  </si>
  <si>
    <t>TURNER WILLIAM H</t>
  </si>
  <si>
    <t>PO BOX 472</t>
  </si>
  <si>
    <t>BILLTURNERFORSKAGITCC@GMAIL.COM</t>
  </si>
  <si>
    <t>mterie1@comcast.net</t>
  </si>
  <si>
    <t>https://web.pdc.wa.gov/rptimg/default.aspx?filerid_election_year=TURNW%20%20221%3A%7C%3A2008</t>
  </si>
  <si>
    <t>SALLY TURNER</t>
  </si>
  <si>
    <t>ca-2008-15957</t>
  </si>
  <si>
    <t>https://web.pdc.wa.gov/rptimg/default.aspx?filerid_election_year=UPTHD%20%20198%3A%7C%3A2008</t>
  </si>
  <si>
    <t>ca-2008-16576</t>
  </si>
  <si>
    <t>https://web.pdc.wa.gov/rptimg/default.aspx?filerid_election_year=ERICM%20%20011%3A%7C%3A2008</t>
  </si>
  <si>
    <t>ca-2008-16568</t>
  </si>
  <si>
    <t>FARIJ  513</t>
  </si>
  <si>
    <t>FARIAS JESSE</t>
  </si>
  <si>
    <t>316A SOUTHPARK DR</t>
  </si>
  <si>
    <t>JFARIAS7500@CHARTER.NET</t>
  </si>
  <si>
    <t>jfarias7500@charter.net</t>
  </si>
  <si>
    <t>https://web.pdc.wa.gov/rptimg/default.aspx?filerid_election_year=FARIJ%20%20513%3A%7C%3A2008</t>
  </si>
  <si>
    <t>JESSE FARIAS</t>
  </si>
  <si>
    <t>ca-2008-16562</t>
  </si>
  <si>
    <t>FARRT  408</t>
  </si>
  <si>
    <t>FARRELL TIMOTHY M</t>
  </si>
  <si>
    <t>411 NORTH "K" ST</t>
  </si>
  <si>
    <t>TFARRELL@HARBORNET.COM</t>
  </si>
  <si>
    <t>tfarrell@harbornet.com</t>
  </si>
  <si>
    <t>https://web.pdc.wa.gov/rptimg/default.aspx?filerid_election_year=FARRT%20%20408%3A%7C%3A2008</t>
  </si>
  <si>
    <t>RICK YASGAR</t>
  </si>
  <si>
    <t>ca-2008-16556</t>
  </si>
  <si>
    <t>dennis.flannigan@gmail.com</t>
  </si>
  <si>
    <t>https://web.pdc.wa.gov/rptimg/default.aspx?filerid_election_year=FLAND%20%20403%3A%7C%3A2008</t>
  </si>
  <si>
    <t>KATHY REMICK</t>
  </si>
  <si>
    <t>ca-2008-16546</t>
  </si>
  <si>
    <t>https://web.pdc.wa.gov/rptimg/default.aspx?filerid_election_year=FRASK%20%20503%3A%7C%3A2008</t>
  </si>
  <si>
    <t>ca-2008-16542</t>
  </si>
  <si>
    <t>https://web.pdc.wa.gov/rptimg/default.aspx?filerid_election_year=FROMC%20%20664%3A%7C%3A2008</t>
  </si>
  <si>
    <t>TIM MERLINO</t>
  </si>
  <si>
    <t>ca-2008-16538</t>
  </si>
  <si>
    <t>GAMAS  156</t>
  </si>
  <si>
    <t>GAMALIELSON SONYA</t>
  </si>
  <si>
    <t>PO BOX 1936</t>
  </si>
  <si>
    <t>gamalielson@hotmail.com</t>
  </si>
  <si>
    <t>https://web.pdc.wa.gov/rptimg/default.aspx?filerid_election_year=GAMAS%20%20156%3A%7C%3A2008</t>
  </si>
  <si>
    <t>TOM GAMALIELSON</t>
  </si>
  <si>
    <t>ca-2008-16537</t>
  </si>
  <si>
    <t>GARRC  359</t>
  </si>
  <si>
    <t>Charlotte C Garrido</t>
  </si>
  <si>
    <t>PO BOX 511</t>
  </si>
  <si>
    <t>CG@CHARLOTTEGARRIDO.COM</t>
  </si>
  <si>
    <t>cg@charlottegarrido.com</t>
  </si>
  <si>
    <t>https://web.pdc.wa.gov/rptimg/default.aspx?filerid_election_year=GARRC%20%20359%3A%7C%3A2008</t>
  </si>
  <si>
    <t>RAMON GARRIDO</t>
  </si>
  <si>
    <t>ca-2008-16519</t>
  </si>
  <si>
    <t>GOLDM  640</t>
  </si>
  <si>
    <t>GOLDBERG MELISSA M</t>
  </si>
  <si>
    <t>29621 K ST</t>
  </si>
  <si>
    <t>VOTE4MELISSA@GMAIL.COM</t>
  </si>
  <si>
    <t>goldberg.mm@gmail.com</t>
  </si>
  <si>
    <t>https://web.pdc.wa.gov/rptimg/default.aspx?filerid_election_year=GOLDM%20%20640%3A%7C%3A2008</t>
  </si>
  <si>
    <t>MICHAEL A GOLDBERG</t>
  </si>
  <si>
    <t>ca-2008-16518</t>
  </si>
  <si>
    <t>https://web.pdc.wa.gov/rptimg/default.aspx?filerid_election_year=GOLDP%20%20840%3A%7C%3A2008</t>
  </si>
  <si>
    <t>ca-2008-16517</t>
  </si>
  <si>
    <t>GOINC  373</t>
  </si>
  <si>
    <t>GOINGS CALVIN W</t>
  </si>
  <si>
    <t>PO BOX 73324</t>
  </si>
  <si>
    <t>CALVINGOINGS@MSN.COM</t>
  </si>
  <si>
    <t>https://web.pdc.wa.gov/rptimg/default.aspx?filerid_election_year=GOINC%20%20373%3A%7C%3A2008</t>
  </si>
  <si>
    <t>AMY M GOINGS</t>
  </si>
  <si>
    <t>ca-2008-16516</t>
  </si>
  <si>
    <t>https://web.pdc.wa.gov/rptimg/default.aspx?filerid_election_year=GOODR%20%20033%3A%7C%3A2008</t>
  </si>
  <si>
    <t>ca-2008-16508</t>
  </si>
  <si>
    <t>99362-</t>
  </si>
  <si>
    <t>https://web.pdc.wa.gov/rptimg/default.aspx?filerid_election_year=GRANW%20%20362%3A%7C%3A2008</t>
  </si>
  <si>
    <t>ca-2008-16490</t>
  </si>
  <si>
    <t>HALVJ  503</t>
  </si>
  <si>
    <t>HALVORSON JON W</t>
  </si>
  <si>
    <t>1420 MARVIN RD NE STE C PMB 506</t>
  </si>
  <si>
    <t>JON4BOCC@COMCAST.NET</t>
  </si>
  <si>
    <t>halvo@comcast.net</t>
  </si>
  <si>
    <t>https://web.pdc.wa.gov/rptimg/default.aspx?filerid_election_year=HALVJ%20%20503%3A%7C%3A2008</t>
  </si>
  <si>
    <t>ROBIN HUNT</t>
  </si>
  <si>
    <t>ca-2008-16485</t>
  </si>
  <si>
    <t>Leslie Kae Hamada</t>
  </si>
  <si>
    <t>leslie.hamada@yahoo.com</t>
  </si>
  <si>
    <t>https://web.pdc.wa.gov/rptimg/default.aspx?filerid_election_year=HAMAL%20%20042%3A%7C%3A2008</t>
  </si>
  <si>
    <t>GLEN HAMADA</t>
  </si>
  <si>
    <t>ca-2008-16472</t>
  </si>
  <si>
    <t>https://web.pdc.wa.gov/rptimg/default.aspx?filerid_election_year=HASHM%20%20685%3A%7C%3A2008</t>
  </si>
  <si>
    <t>ca-2008-16470</t>
  </si>
  <si>
    <t>HARRJ  662</t>
  </si>
  <si>
    <t>HARRIS JEANNE M</t>
  </si>
  <si>
    <t>14511 NE 49TH CIR</t>
  </si>
  <si>
    <t>jeanne@jeanneharris.com</t>
  </si>
  <si>
    <t>https://web.pdc.wa.gov/rptimg/default.aspx?filerid_election_year=HARRJ%20%20662%3A%7C%3A2008</t>
  </si>
  <si>
    <t>DIANA SMITH</t>
  </si>
  <si>
    <t>ca-2008-16469</t>
  </si>
  <si>
    <t>98282-8708</t>
  </si>
  <si>
    <t>https://web.pdc.wa.gov/rptimg/default.aspx?filerid_election_year=HAUGM%20%20292%3A%7C%3A2008</t>
  </si>
  <si>
    <t>LINDA M UTGARD</t>
  </si>
  <si>
    <t>ca-2008-16467</t>
  </si>
  <si>
    <t>Tim R. Hattenburg</t>
  </si>
  <si>
    <t>htim26@qwest.net</t>
  </si>
  <si>
    <t>https://web.pdc.wa.gov/rptimg/default.aspx?filerid_election_year=HATTT%20%20206%3A%7C%3A2008</t>
  </si>
  <si>
    <t>TOM WILBUR</t>
  </si>
  <si>
    <t>ca-2008-16464</t>
  </si>
  <si>
    <t>https://web.pdc.wa.gov/rptimg/default.aspx?filerid_election_year=HASER%20%20124%3A%7C%3A2008</t>
  </si>
  <si>
    <t>CYNTHIA V DOEUN</t>
  </si>
  <si>
    <t>ca-2008-16463</t>
  </si>
  <si>
    <t>https://web.pdc.wa.gov/rptimg/default.aspx?filerid_election_year=HAUGJ%20%20685%3A%7C%3A2008</t>
  </si>
  <si>
    <t>CATHERINE E HAUGEN</t>
  </si>
  <si>
    <t>ca-2008-16444</t>
  </si>
  <si>
    <t>KMMHS@MYWAY.COM</t>
  </si>
  <si>
    <t>kmmhs@myway.com</t>
  </si>
  <si>
    <t>https://web.pdc.wa.gov/rptimg/default.aspx?filerid_election_year=HILLF%20%20640%3A%7C%3A2008</t>
  </si>
  <si>
    <t>ca-2008-16412</t>
  </si>
  <si>
    <t>https://web.pdc.wa.gov/rptimg/default.aspx?filerid_election_year=HUNTS%20%20506%3A%7C%3A2008</t>
  </si>
  <si>
    <t>ca-2008-16409</t>
  </si>
  <si>
    <t>phyllis@phyllisforsenate.com</t>
  </si>
  <si>
    <t>https://web.pdc.wa.gov/rptimg/default.aspx?filerid_election_year=HUSTP%20%20065%3A%7C%3A2008</t>
  </si>
  <si>
    <t>ca-2008-16406</t>
  </si>
  <si>
    <t>JACOL  273</t>
  </si>
  <si>
    <t>JACOBS LEO J</t>
  </si>
  <si>
    <t>10631 FARM TO MARKET RD</t>
  </si>
  <si>
    <t>LEO.JACOBS@VERIZON.NET</t>
  </si>
  <si>
    <t>leo.jacobs@verizon.net</t>
  </si>
  <si>
    <t>https://web.pdc.wa.gov/rptimg/default.aspx?filerid_election_year=JACOL%20%20273%3A%7C%3A2008</t>
  </si>
  <si>
    <t>NATHAN R SALSEINA</t>
  </si>
  <si>
    <t>ca-2008-16403</t>
  </si>
  <si>
    <t>https://web.pdc.wa.gov/rptimg/default.aspx?filerid_election_year=JARRF2%20040%3A%7C%3A2008</t>
  </si>
  <si>
    <t>ca-2008-16377</t>
  </si>
  <si>
    <t>https://web.pdc.wa.gov/rptimg/default.aspx?filerid_election_year=KAGIR%20%20155%3A%7C%3A2008</t>
  </si>
  <si>
    <t>ca-2008-16371</t>
  </si>
  <si>
    <t>https://web.pdc.wa.gov/rptimg/default.aspx?filerid_election_year=KENNP%20%20115%3A%7C%3A2008</t>
  </si>
  <si>
    <t>ca-2008-16360</t>
  </si>
  <si>
    <t>https://web.pdc.wa.gov/rptimg/default.aspx?filerid_election_year=KIRBS%20%20409%3A%7C%3A2008</t>
  </si>
  <si>
    <t>ca-2008-16358</t>
  </si>
  <si>
    <t>KLINC  563</t>
  </si>
  <si>
    <t>KLINGER CHARLES R</t>
  </si>
  <si>
    <t>35 CLEMONS RD</t>
  </si>
  <si>
    <t>98563-</t>
  </si>
  <si>
    <t>CKLINGER@CENTURYTEL.NET</t>
  </si>
  <si>
    <t>cklinger@centurytel.net</t>
  </si>
  <si>
    <t>https://web.pdc.wa.gov/rptimg/default.aspx?filerid_election_year=KLINC%20%20563%3A%7C%3A2008</t>
  </si>
  <si>
    <t>TERESA ZEPP</t>
  </si>
  <si>
    <t>ca-2008-16356</t>
  </si>
  <si>
    <t>timknue@gmail.com</t>
  </si>
  <si>
    <t>https://web.pdc.wa.gov/rptimg/default.aspx?filerid_election_year=KNUET%20%20274%3A%7C%3A2008</t>
  </si>
  <si>
    <t>RON HUNT</t>
  </si>
  <si>
    <t>ca-2008-16351</t>
  </si>
  <si>
    <t>https://web.pdc.wa.gov/rptimg/default.aspx?filerid_election_year=KREIM%20%20516%3A%7C%3A2008</t>
  </si>
  <si>
    <t>MICHAEL G WATSON</t>
  </si>
  <si>
    <t>ca-2008-16344</t>
  </si>
  <si>
    <t>https://web.pdc.wa.gov/rptimg/default.aspx?filerid_election_year=LACHB%20%20328%3A%7C%3A2008</t>
  </si>
  <si>
    <t>CHARLEY BUTLER</t>
  </si>
  <si>
    <t>ca-2008-16325</t>
  </si>
  <si>
    <t>https://web.pdc.wa.gov/rptimg/default.aspx?filerid_election_year=LANTP%20%20335%3A%7C%3A2008</t>
  </si>
  <si>
    <t>JIM FRIEDMAN</t>
  </si>
  <si>
    <t>ca-2008-16297</t>
  </si>
  <si>
    <t>wroehl@comcast.net</t>
  </si>
  <si>
    <t>https://web.pdc.wa.gov/rptimg/default.aspx?filerid_election_year=LINVK%20%20225%3A%7C%3A2008</t>
  </si>
  <si>
    <t>ca-2008-16293</t>
  </si>
  <si>
    <t>lizloomis@comcast.net</t>
  </si>
  <si>
    <t>https://web.pdc.wa.gov/rptimg/default.aspx?filerid_election_year=LOOME%20%20290%3A%7C%3A2008</t>
  </si>
  <si>
    <t>MAUREEN S LOOMIS</t>
  </si>
  <si>
    <t>ca-2008-16286</t>
  </si>
  <si>
    <t>MADSS  616</t>
  </si>
  <si>
    <t>Steven B. Madsen</t>
  </si>
  <si>
    <t>PO BOX 269</t>
  </si>
  <si>
    <t>COUGAR</t>
  </si>
  <si>
    <t>SB.MADSEN@HOTMAIL.COM</t>
  </si>
  <si>
    <t>sb.madsen@hotmail.com</t>
  </si>
  <si>
    <t>https://web.pdc.wa.gov/rptimg/default.aspx?filerid_election_year=MADSS%20%20616%3A%7C%3A2008</t>
  </si>
  <si>
    <t>STEVE MADSEN</t>
  </si>
  <si>
    <t>ca-2008-16283</t>
  </si>
  <si>
    <t>MARSL  612</t>
  </si>
  <si>
    <t>MARSYLA LISA M</t>
  </si>
  <si>
    <t>253 E LITTLE ISLAND RD</t>
  </si>
  <si>
    <t>LMARSYLA@CENTURYTEL.NET</t>
  </si>
  <si>
    <t>lmarsyla@centurytel.net</t>
  </si>
  <si>
    <t>https://web.pdc.wa.gov/rptimg/default.aspx?filerid_election_year=MARSL%20%20612%3A%7C%3A2008</t>
  </si>
  <si>
    <t>LISA MARSYLA</t>
  </si>
  <si>
    <t>ca-2008-16788</t>
  </si>
  <si>
    <t>kim@kimabel.com</t>
  </si>
  <si>
    <t>https://web.pdc.wa.gov/rptimg/default.aspx?filerid_election_year=ABELK%20%20366%3A%7C%3A2008</t>
  </si>
  <si>
    <t>GARY CAMPBELL</t>
  </si>
  <si>
    <t>ca-2008-16749</t>
  </si>
  <si>
    <t>dbarlow467@aol.com</t>
  </si>
  <si>
    <t>https://web.pdc.wa.gov/rptimg/default.aspx?filerid_election_year=BARLD%20%20223%3A%7C%3A2008</t>
  </si>
  <si>
    <t>ANGELA SMITH</t>
  </si>
  <si>
    <t>ca-2008-16744</t>
  </si>
  <si>
    <t>BAUES  340</t>
  </si>
  <si>
    <t>BAUER STEPHEN C</t>
  </si>
  <si>
    <t>PO BOX 325</t>
  </si>
  <si>
    <t>HANSVILLE</t>
  </si>
  <si>
    <t>CAMPAIGN@BAUERFORKITSAPCOUNTY.ORG</t>
  </si>
  <si>
    <t>steve@bauerforkitsapcounty.org</t>
  </si>
  <si>
    <t>https://web.pdc.wa.gov/rptimg/default.aspx?filerid_election_year=BAUES%20%20340%3A%7C%3A2008</t>
  </si>
  <si>
    <t>PRISCILLA A TERRY</t>
  </si>
  <si>
    <t>ca-2008-16739</t>
  </si>
  <si>
    <t>https://web.pdc.wa.gov/rptimg/default.aspx?filerid_election_year=BERMT%20%20672%3A%7C%3A2008</t>
  </si>
  <si>
    <t>TAO BERMAN</t>
  </si>
  <si>
    <t>ca-2008-16722</t>
  </si>
  <si>
    <t>BONFV  402</t>
  </si>
  <si>
    <t>BONFIELD VIKKI K</t>
  </si>
  <si>
    <t>vbonfield@cableone.net</t>
  </si>
  <si>
    <t>https://web.pdc.wa.gov/rptimg/default.aspx?filerid_election_year=BONFV%20%20402%3A%7C%3A2008</t>
  </si>
  <si>
    <t>VIKKI BONFIELD</t>
  </si>
  <si>
    <t>ca-2008-16719</t>
  </si>
  <si>
    <t>cwbojar@msn.com</t>
  </si>
  <si>
    <t>https://web.pdc.wa.gov/rptimg/default.aspx?filerid_election_year=BOJAC%20%20501%3A%7C%3A2008</t>
  </si>
  <si>
    <t>DAVID TAYLOR</t>
  </si>
  <si>
    <t>ca-2008-16683</t>
  </si>
  <si>
    <t>mail@reuvencarlyle.com</t>
  </si>
  <si>
    <t>https://web.pdc.wa.gov/rptimg/default.aspx?filerid_election_year=CARLR%20%20119%3A%7C%3A2008</t>
  </si>
  <si>
    <t>ca-2008-16679</t>
  </si>
  <si>
    <t>davidjcarrier@yahoo.com</t>
  </si>
  <si>
    <t>https://web.pdc.wa.gov/rptimg/default.aspx?filerid_election_year=CARRD%20%20687%3A%7C%3A2008</t>
  </si>
  <si>
    <t>MARION WARD</t>
  </si>
  <si>
    <t>ca-2008-16678</t>
  </si>
  <si>
    <t>CARTC  557</t>
  </si>
  <si>
    <t>CARTER CLINTON D</t>
  </si>
  <si>
    <t>PO BOX 1266</t>
  </si>
  <si>
    <t>MCCLEARY</t>
  </si>
  <si>
    <t>BUCK.CARTER@HOTMAIL.COM</t>
  </si>
  <si>
    <t>buck.carter@hotmail.com</t>
  </si>
  <si>
    <t>https://web.pdc.wa.gov/rptimg/default.aspx?filerid_election_year=CARTC%20%20557%3A%7C%3A2008</t>
  </si>
  <si>
    <t>GERALD DONNELLY</t>
  </si>
  <si>
    <t>ca-2008-16673</t>
  </si>
  <si>
    <t>kecaylor9thldrep@aol.com</t>
  </si>
  <si>
    <t>https://web.pdc.wa.gov/rptimg/default.aspx?filerid_election_year=CAYLK%20%20344%3A%7C%3A2008</t>
  </si>
  <si>
    <t>BARBARA L CAYLOR</t>
  </si>
  <si>
    <t>ca-2008-16665</t>
  </si>
  <si>
    <t>https://web.pdc.wa.gov/rptimg/default.aspx?filerid_election_year=CHASM%20%20177%3A%7C%3A2008</t>
  </si>
  <si>
    <t>ca-2008-16652</t>
  </si>
  <si>
    <t>https://web.pdc.wa.gov/rptimg/default.aspx?filerid_election_year=CODYE%20%20126%3A%7C%3A2008</t>
  </si>
  <si>
    <t>ca-2008-16651</t>
  </si>
  <si>
    <t>chuck@chuckcollins2008.org</t>
  </si>
  <si>
    <t>https://web.pdc.wa.gov/rptimg/default.aspx?filerid_election_year=COLLC%20%20387%3A%7C%3A2008</t>
  </si>
  <si>
    <t>ca-2008-16641</t>
  </si>
  <si>
    <t>CORKN  301</t>
  </si>
  <si>
    <t>CORKRUM NEVA J</t>
  </si>
  <si>
    <t>4121 W NIXON</t>
  </si>
  <si>
    <t>DNHUSTON@AOL.COM</t>
  </si>
  <si>
    <t>https://web.pdc.wa.gov/rptimg/default.aspx?filerid_election_year=CORKN%20%20301%3A%7C%3A2008</t>
  </si>
  <si>
    <t>ca-2008-16647</t>
  </si>
  <si>
    <t>COONW  612</t>
  </si>
  <si>
    <t xml:space="preserve">William Coons </t>
  </si>
  <si>
    <t>PO BOX 201</t>
  </si>
  <si>
    <t>COONS4CCC@EARTHLINK.NET</t>
  </si>
  <si>
    <t>camelman@teleport.com</t>
  </si>
  <si>
    <t>https://web.pdc.wa.gov/rptimg/default.aspx?filerid_election_year=COONW%20%20612%3A%7C%3A2008</t>
  </si>
  <si>
    <t>MIRJAMI LAUKKANEN</t>
  </si>
  <si>
    <t>ca-2008-16633</t>
  </si>
  <si>
    <t>CREWC  557</t>
  </si>
  <si>
    <t>CREW CHRIS W</t>
  </si>
  <si>
    <t>523 W ELMA-HICKLEN RD</t>
  </si>
  <si>
    <t>CHRIS.W.CREW@GMAIL.COM</t>
  </si>
  <si>
    <t>chris.w.crew@gmail.com</t>
  </si>
  <si>
    <t>https://web.pdc.wa.gov/rptimg/default.aspx?filerid_election_year=CREWC%20%20557%3A%7C%3A2008</t>
  </si>
  <si>
    <t>SAM KING</t>
  </si>
  <si>
    <t>ca-2008-16632</t>
  </si>
  <si>
    <t>CUFFN  631</t>
  </si>
  <si>
    <t>CUFFEL NORMAN B</t>
  </si>
  <si>
    <t>16508 PACIFIC WAY</t>
  </si>
  <si>
    <t>bcuffel@usa.net</t>
  </si>
  <si>
    <t>https://web.pdc.wa.gov/rptimg/default.aspx?filerid_election_year=CUFFN%20%20631%3A%7C%3A2008</t>
  </si>
  <si>
    <t>JEAN CUFFEL</t>
  </si>
  <si>
    <t>ca-2008-16624</t>
  </si>
  <si>
    <t>daryldaugs@yahoo.com</t>
  </si>
  <si>
    <t>https://web.pdc.wa.gov/rptimg/default.aspx?filerid_election_year=DAUGD%20%20528%3A%7C%3A2008</t>
  </si>
  <si>
    <t>DIANA WHITMORE</t>
  </si>
  <si>
    <t>ca-2008-16617</t>
  </si>
  <si>
    <t>ccutler778@aol.com</t>
  </si>
  <si>
    <t>https://web.pdc.wa.gov/rptimg/default.aspx?filerid_election_year=CUTLJ%20%20589%3A%7C%3A2008</t>
  </si>
  <si>
    <t>DEBBIE BLAIR</t>
  </si>
  <si>
    <t>ca-2008-16611</t>
  </si>
  <si>
    <t>DAYEL  513</t>
  </si>
  <si>
    <t>DAYE LUCIUS W</t>
  </si>
  <si>
    <t>1401 MARVIN RD NE STE 307 #183</t>
  </si>
  <si>
    <t>luciusdaye@comcast.net</t>
  </si>
  <si>
    <t>https://web.pdc.wa.gov/rptimg/default.aspx?filerid_election_year=DAYEL%20%20513%3A%7C%3A2008</t>
  </si>
  <si>
    <t>ILEANA MORALES</t>
  </si>
  <si>
    <t>ca-2008-16605</t>
  </si>
  <si>
    <t>https://web.pdc.wa.gov/rptimg/default.aspx?filerid_election_year=DICKM%20%20103%3A%7C%3A2008</t>
  </si>
  <si>
    <t>ca-2008-16593</t>
  </si>
  <si>
    <t>https://web.pdc.wa.gov/rptimg/default.aspx?filerid_election_year=DOUMM%20%20612%3A%7C%3A2008</t>
  </si>
  <si>
    <t>ca-2008-16592</t>
  </si>
  <si>
    <t>vduplessie@gmail.com</t>
  </si>
  <si>
    <t>https://web.pdc.wa.gov/rptimg/default.aspx?filerid_election_year=DUPLV%20%20663%3A%7C%3A2008</t>
  </si>
  <si>
    <t>KATHY MORGAN</t>
  </si>
  <si>
    <t>ca-2008-16591</t>
  </si>
  <si>
    <t>https://web.pdc.wa.gov/rptimg/default.aspx?filerid_election_year=DRISJ%20%20223%3A%7C%3A2008</t>
  </si>
  <si>
    <t>NANCY J RUST</t>
  </si>
  <si>
    <t>ca-2008-16588</t>
  </si>
  <si>
    <t>https://web.pdc.wa.gov/rptimg/default.aspx?filerid_election_year=EDDYD%20%20033%3A%7C%3A2008</t>
  </si>
  <si>
    <t>ca-2014-7227</t>
  </si>
  <si>
    <t>MCGIJ  357</t>
  </si>
  <si>
    <t>MCGIMPSEY JOSEPH H (JOSEPH MC GIMPSEY)</t>
  </si>
  <si>
    <t>181 HEMLOCK STREET BOX 500</t>
  </si>
  <si>
    <t>NEAH BAY</t>
  </si>
  <si>
    <t>appleboxjoe@msn.com</t>
  </si>
  <si>
    <t>360-645-2722</t>
  </si>
  <si>
    <t>P.O. BOX 500</t>
  </si>
  <si>
    <t>https://web.pdc.wa.gov/rptimg/default.aspx?docid=3978751</t>
  </si>
  <si>
    <t>JOSEPH MC GIMPSEY</t>
  </si>
  <si>
    <t>ca-2020-1149</t>
  </si>
  <si>
    <t>My-Linh Thai (MY-LINH THAI)</t>
  </si>
  <si>
    <t>my-linh@my-linhthai.com</t>
  </si>
  <si>
    <t>https://web.pdc.wa.gov/rptimg/default.aspx?docid=4774474</t>
  </si>
  <si>
    <t>ca-2020-1214</t>
  </si>
  <si>
    <t>Larry Springer (LARRY SPRINGER)</t>
  </si>
  <si>
    <t>10536 NE 122ND STREET</t>
  </si>
  <si>
    <t>425-761-9025</t>
  </si>
  <si>
    <t>https://web.pdc.wa.gov/rptimg/default.aspx?docid=4776372</t>
  </si>
  <si>
    <t>ca-2019-1668</t>
  </si>
  <si>
    <t>ROGER  683</t>
  </si>
  <si>
    <t>Rachael Ann Rogers (RACHAEL ROGERS)</t>
  </si>
  <si>
    <t>3702 SE 167TH COURT</t>
  </si>
  <si>
    <t>Madlibsmom@gmail.com</t>
  </si>
  <si>
    <t>madlibsmom@gmail.com</t>
  </si>
  <si>
    <t>360-947-4805</t>
  </si>
  <si>
    <t>EVERGREEN SD 114</t>
  </si>
  <si>
    <t>503-334-7955</t>
  </si>
  <si>
    <t>https://web.pdc.wa.gov/rptimg/default.aspx?docid=4799676</t>
  </si>
  <si>
    <t>RYAN PROBSTFELD</t>
  </si>
  <si>
    <t>ca-2017-3266</t>
  </si>
  <si>
    <t>Satpal Sidhu (SATPAL SIDHU)</t>
  </si>
  <si>
    <t>154 EAST BARTLETT ROAD</t>
  </si>
  <si>
    <t>VOTE4SATPAL@GMAIL.COM</t>
  </si>
  <si>
    <t>vote4satpal@gmail.com</t>
  </si>
  <si>
    <t>360-305-4948</t>
  </si>
  <si>
    <t>154 E BARTLETT ROAD</t>
  </si>
  <si>
    <t>https://web.pdc.wa.gov/rptimg/default.aspx?docid=4627694</t>
  </si>
  <si>
    <t>SATPAL SIDHU</t>
  </si>
  <si>
    <t>ca-2019-1757</t>
  </si>
  <si>
    <t>MCMANUS RICHARD (DICK) L (RICHARD L. MCMANUS)</t>
  </si>
  <si>
    <t>1600 121ST ST SE, # Q-103</t>
  </si>
  <si>
    <t>EVERETTT</t>
  </si>
  <si>
    <t>dick.mcmanus@yahoo.com</t>
  </si>
  <si>
    <t>425-879-6489</t>
  </si>
  <si>
    <t>https://web.pdc.wa.gov/rptimg/default.aspx?docid=4781260</t>
  </si>
  <si>
    <t>RICHARD MCMANUS</t>
  </si>
  <si>
    <t>ca-2019-1713</t>
  </si>
  <si>
    <t>LYTTON KRISTINE C (KRISTINE LYTTON)</t>
  </si>
  <si>
    <t>4004 ASTREA PL</t>
  </si>
  <si>
    <t>360-631-0619</t>
  </si>
  <si>
    <t>https://web.pdc.wa.gov/rptimg/default.aspx?docid=4777498</t>
  </si>
  <si>
    <t>ca-2017-2340</t>
  </si>
  <si>
    <t>PATUA  178</t>
  </si>
  <si>
    <t>PATU AIOMANU B (AIOMANU PATU)</t>
  </si>
  <si>
    <t>6001 S HAZEL ST</t>
  </si>
  <si>
    <t>98178-2450</t>
  </si>
  <si>
    <t>ABPATU@GMAIL.COM</t>
  </si>
  <si>
    <t>abpatu@gmail.com</t>
  </si>
  <si>
    <t>425-891-6705</t>
  </si>
  <si>
    <t>SEATTLE SCHOOL DIST 001</t>
  </si>
  <si>
    <t>4827 S MEAD ST</t>
  </si>
  <si>
    <t>98118-2811</t>
  </si>
  <si>
    <t>https://web.pdc.wa.gov/rptimg/default.aspx?docid=4665739</t>
  </si>
  <si>
    <t>ROBERT BERRY</t>
  </si>
  <si>
    <t>ca-2014-7235</t>
  </si>
  <si>
    <t>Meredith R. Green (MEREDITH GREEN)</t>
  </si>
  <si>
    <t>206-979-3700</t>
  </si>
  <si>
    <t>https://web.pdc.wa.gov/rptimg/default.aspx?docid=3865411</t>
  </si>
  <si>
    <t>MEREDITH GREEN</t>
  </si>
  <si>
    <t>ca-2014-7092</t>
  </si>
  <si>
    <t>JOHNM  210</t>
  </si>
  <si>
    <t>JOHNSON MARY LOU (MARY LOU JOHNSON)</t>
  </si>
  <si>
    <t>P.O. BOX 1340</t>
  </si>
  <si>
    <t>99210-2127</t>
  </si>
  <si>
    <t>mariebjork@aol.com</t>
  </si>
  <si>
    <t>johnson-ml@comcast.net</t>
  </si>
  <si>
    <t>509-991-5512</t>
  </si>
  <si>
    <t>S. 4018 HATCH ST.</t>
  </si>
  <si>
    <t>509-220-0986</t>
  </si>
  <si>
    <t>https://web.pdc.wa.gov/rptimg/default.aspx?docid=3801120</t>
  </si>
  <si>
    <t>MARIE BJORK</t>
  </si>
  <si>
    <t>ca-2018-1919</t>
  </si>
  <si>
    <t>MONKN  284</t>
  </si>
  <si>
    <t>MONK NAN A (NAN MONK)</t>
  </si>
  <si>
    <t>31459 BARBEN RD</t>
  </si>
  <si>
    <t>98284-9160</t>
  </si>
  <si>
    <t>nan.monk@gmail.com</t>
  </si>
  <si>
    <t>360-661-0247</t>
  </si>
  <si>
    <t>https://web.pdc.wa.gov/rptimg/default.aspx?docid=4749952</t>
  </si>
  <si>
    <t>NAN MONK</t>
  </si>
  <si>
    <t>ca-2018-402</t>
  </si>
  <si>
    <t>SCHMK  584</t>
  </si>
  <si>
    <t>Kevin Schmelzlen (KEVIN SCHMELZLEN)</t>
  </si>
  <si>
    <t>423 EUCLID AVE</t>
  </si>
  <si>
    <t>KEVINFORMASONCOUNTY@GMAIL.COM</t>
  </si>
  <si>
    <t>kevinformasoncounty@gmail.com</t>
  </si>
  <si>
    <t>360-742-4808</t>
  </si>
  <si>
    <t>90 E PINE PARK LANE</t>
  </si>
  <si>
    <t>971-261-7957</t>
  </si>
  <si>
    <t>https://web.pdc.wa.gov/rptimg/default.aspx?docid=4741571</t>
  </si>
  <si>
    <t>KAYLYNE KREIGER</t>
  </si>
  <si>
    <t>ca-2018-240</t>
  </si>
  <si>
    <t>Timothy Sheldon (TIMOTHY SHELDON)</t>
  </si>
  <si>
    <t>senatortimsheldon@gmail.com</t>
  </si>
  <si>
    <t>360-490-0351</t>
  </si>
  <si>
    <t>https://web.pdc.wa.gov/rptimg/default.aspx?docid=4736647</t>
  </si>
  <si>
    <t>ca-2020-1135</t>
  </si>
  <si>
    <t>SHERRY V APPLETON (SHERRY APPLETON)</t>
  </si>
  <si>
    <t>https://web.pdc.wa.gov/rptimg/default.aspx?docid=4776242</t>
  </si>
  <si>
    <t>ca-2016-4275</t>
  </si>
  <si>
    <t>HARRIS TANISHA L (TANISHA HARRIS)</t>
  </si>
  <si>
    <t>neshalynn@hotmail.com</t>
  </si>
  <si>
    <t>360-609-3527</t>
  </si>
  <si>
    <t>https://web.pdc.wa.gov/rptimg/default.aspx?docid=4562452</t>
  </si>
  <si>
    <t>ca-2018-872</t>
  </si>
  <si>
    <t>Dan Bigelow (DANIEL BIGELOW)</t>
  </si>
  <si>
    <t>DANBIGELOWPROSECUTOR@GMAIL.COM</t>
  </si>
  <si>
    <t>danbigelowprosecutor@gmail.com</t>
  </si>
  <si>
    <t>360-562-7214</t>
  </si>
  <si>
    <t>360-795-6322</t>
  </si>
  <si>
    <t>https://web.pdc.wa.gov/rptimg/default.aspx?docid=4726007</t>
  </si>
  <si>
    <t>SABRINNE BIGELOW</t>
  </si>
  <si>
    <t>ca-2016-4302</t>
  </si>
  <si>
    <t>Jenn Goulet (JENNIFER GOULET)</t>
  </si>
  <si>
    <t>jenn4wa@gmail.com</t>
  </si>
  <si>
    <t>509-396-8272</t>
  </si>
  <si>
    <t>https://web.pdc.wa.gov/rptimg/default.aspx?docid=4570207</t>
  </si>
  <si>
    <t>ca-2018-100</t>
  </si>
  <si>
    <t>Valerie Sarratt (VALERIE SARRATT)</t>
  </si>
  <si>
    <t>P.O. BOX 205</t>
  </si>
  <si>
    <t>valsarratt@gmail.com</t>
  </si>
  <si>
    <t>509-818-0910</t>
  </si>
  <si>
    <t>270 BENSON CREEK DR.</t>
  </si>
  <si>
    <t>https://web.pdc.wa.gov/rptimg/default.aspx?docid=4725494</t>
  </si>
  <si>
    <t>MICHAEL SARRATT</t>
  </si>
  <si>
    <t>ca-2016-4467</t>
  </si>
  <si>
    <t>WEBB BENJAMIN J (BENJAMIN WEBB)</t>
  </si>
  <si>
    <t>benjaminwebb10@gmail.com</t>
  </si>
  <si>
    <t>406-370-2071</t>
  </si>
  <si>
    <t>206-910-6132</t>
  </si>
  <si>
    <t>https://web.pdc.wa.gov/rptimg/default.aspx?docid=4571876</t>
  </si>
  <si>
    <t>BILL NEWELL</t>
  </si>
  <si>
    <t>ca-2014-7131</t>
  </si>
  <si>
    <t>MAVEJ  368</t>
  </si>
  <si>
    <t>MAVES-KLATT JUDITH L (JUDITH MAVES-KLATT)</t>
  </si>
  <si>
    <t>P.O. BOX 1762</t>
  </si>
  <si>
    <t>judyforauditor@gmail.com</t>
  </si>
  <si>
    <t>judy@mkappraisalservice.com</t>
  </si>
  <si>
    <t>360-379-3339</t>
  </si>
  <si>
    <t>121 SUNSET BLVD</t>
  </si>
  <si>
    <t>360-385-2394</t>
  </si>
  <si>
    <t>https://web.pdc.wa.gov/rptimg/default.aspx?docid=3793744</t>
  </si>
  <si>
    <t>DIANA COWAN</t>
  </si>
  <si>
    <t>ca-2014-7200</t>
  </si>
  <si>
    <t>HERR KAREN L (KAREN HERR)</t>
  </si>
  <si>
    <t>3840 E. MASON LAKE ROAD</t>
  </si>
  <si>
    <t>360-427-1461</t>
  </si>
  <si>
    <t>https://web.pdc.wa.gov/rptimg/default.aspx?docid=3755190</t>
  </si>
  <si>
    <t>ca-2016-4568</t>
  </si>
  <si>
    <t>Kristine M. Reeves (KRISTINE REEVES)</t>
  </si>
  <si>
    <t>info@electkristinereeves.com</t>
  </si>
  <si>
    <t>206-249-3327</t>
  </si>
  <si>
    <t>https://web.pdc.wa.gov/rptimg/default.aspx?docid=4567964</t>
  </si>
  <si>
    <t>CAMRON SCHWRMANN</t>
  </si>
  <si>
    <t>ca-2016-4090</t>
  </si>
  <si>
    <t>MATIAS ALEXANDER B (ALEXANDER MATIAS)</t>
  </si>
  <si>
    <t>alec@alecmatias.com</t>
  </si>
  <si>
    <t>360-329-2082</t>
  </si>
  <si>
    <t>https://web.pdc.wa.gov/rptimg/default.aspx?docid=4568876</t>
  </si>
  <si>
    <t>ALEXANDER MATIAS</t>
  </si>
  <si>
    <t>ca-2018-459</t>
  </si>
  <si>
    <t>Eric K. Holt (ERIC HOLT)</t>
  </si>
  <si>
    <t>BATTLEGROUND</t>
  </si>
  <si>
    <t>e.k.holt@outlook.com</t>
  </si>
  <si>
    <t>360-798-3180</t>
  </si>
  <si>
    <t>County Council Chair At-Large</t>
  </si>
  <si>
    <t>https://web.pdc.wa.gov/rptimg/default.aspx?docid=4721349</t>
  </si>
  <si>
    <t>ERIC HOLT</t>
  </si>
  <si>
    <t>ca-2018-984</t>
  </si>
  <si>
    <t>360-456-6928</t>
  </si>
  <si>
    <t>360-556-1048</t>
  </si>
  <si>
    <t>https://web.pdc.wa.gov/rptimg/default.aspx?docid=4720658</t>
  </si>
  <si>
    <t>ca-2018-388</t>
  </si>
  <si>
    <t>Andy Miller (ANDY MILLER)</t>
  </si>
  <si>
    <t>Andymiller101@yahoo.com</t>
  </si>
  <si>
    <t>509-851-4190</t>
  </si>
  <si>
    <t>https://web.pdc.wa.gov/rptimg/default.aspx?docid=4719001</t>
  </si>
  <si>
    <t>ANDY MILLER</t>
  </si>
  <si>
    <t>ca-2018-228</t>
  </si>
  <si>
    <t>Sofia Aragon (SOFIA ARAGON)</t>
  </si>
  <si>
    <t>info@votearagon.com</t>
  </si>
  <si>
    <t>206-778-2891</t>
  </si>
  <si>
    <t>https://web.pdc.wa.gov/rptimg/default.aspx?docid=4718847</t>
  </si>
  <si>
    <t>ca-2018-229</t>
  </si>
  <si>
    <t>Joseph-Thanh Tan Nguyen (JOE NGUYEN)</t>
  </si>
  <si>
    <t>joe@meetjoenguyen.com</t>
  </si>
  <si>
    <t>206-659-0291</t>
  </si>
  <si>
    <t>https://web.pdc.wa.gov/rptimg/default.aspx?docid=4716481</t>
  </si>
  <si>
    <t>ca-2018-115</t>
  </si>
  <si>
    <t>Bengie Aguilar (EVANGELINA "BENGIE" AGUILAR)</t>
  </si>
  <si>
    <t>aguilarben8@gmail.com</t>
  </si>
  <si>
    <t>509-391-9784</t>
  </si>
  <si>
    <t>751 BOND RD</t>
  </si>
  <si>
    <t>509-830-8149</t>
  </si>
  <si>
    <t>https://web.pdc.wa.gov/rptimg/default.aspx?docid=4716132</t>
  </si>
  <si>
    <t>MARTHA JIMENEZ</t>
  </si>
  <si>
    <t>ca-2020-1237</t>
  </si>
  <si>
    <t>Jake Fey (JAKE FEY)</t>
  </si>
  <si>
    <t>https://web.pdc.wa.gov/rptimg/default.aspx?docid=4776121</t>
  </si>
  <si>
    <t>ca-2018-333</t>
  </si>
  <si>
    <t>Rodney Tom (RODNEY TOM)</t>
  </si>
  <si>
    <t>campaign@rodneytom.com</t>
  </si>
  <si>
    <t>425-466-1030</t>
  </si>
  <si>
    <t>253-988-2455</t>
  </si>
  <si>
    <t>https://web.pdc.wa.gov/rptimg/default.aspx?docid=4715476</t>
  </si>
  <si>
    <t>TOM PERRY</t>
  </si>
  <si>
    <t>ca-2018-692</t>
  </si>
  <si>
    <t>https://web.pdc.wa.gov/rptimg/default.aspx?docid=4715098</t>
  </si>
  <si>
    <t>ca-2018-227</t>
  </si>
  <si>
    <t>Lois Schipper (LOIS SCHIPPER)</t>
  </si>
  <si>
    <t>loisschipper@comcast.net</t>
  </si>
  <si>
    <t>206-246-7979</t>
  </si>
  <si>
    <t>206-883-3039</t>
  </si>
  <si>
    <t>https://web.pdc.wa.gov/rptimg/default.aspx?docid=4713171</t>
  </si>
  <si>
    <t>ZAMZAM ABDULGANI</t>
  </si>
  <si>
    <t>ca-2018-112</t>
  </si>
  <si>
    <t>Elizabeth Hallock (ELLIZABETH HALLOCK)</t>
  </si>
  <si>
    <t>lizfor14@gmail.com</t>
  </si>
  <si>
    <t>ehallock.law@gmail.com</t>
  </si>
  <si>
    <t>360-909-6327</t>
  </si>
  <si>
    <t>503-939-6724</t>
  </si>
  <si>
    <t>https://web.pdc.wa.gov/rptimg/default.aspx?docid=4710395</t>
  </si>
  <si>
    <t>STEVE WHITE</t>
  </si>
  <si>
    <t>ca-2018-280</t>
  </si>
  <si>
    <t>Tom Pasma (TOMMY PASMA)</t>
  </si>
  <si>
    <t>info@tompasma.org</t>
  </si>
  <si>
    <t>360-661-4885</t>
  </si>
  <si>
    <t>425-404-9357</t>
  </si>
  <si>
    <t>https://web.pdc.wa.gov/rptimg/default.aspx?docid=4709023</t>
  </si>
  <si>
    <t>BRENNAN SMITH</t>
  </si>
  <si>
    <t>ca-2018-998</t>
  </si>
  <si>
    <t>Jeffrey A Gadman (JEFFREY GADMAN)</t>
  </si>
  <si>
    <t>360-628-6876</t>
  </si>
  <si>
    <t>7304 38TH DRIVE SE</t>
  </si>
  <si>
    <t>360-628-6664</t>
  </si>
  <si>
    <t>https://web.pdc.wa.gov/rptimg/default.aspx?docid=4696016</t>
  </si>
  <si>
    <t>ca-2018-865</t>
  </si>
  <si>
    <t>Mark Lindquist (MARK LINDQUIST)</t>
  </si>
  <si>
    <t>P.O. BOX 1821</t>
  </si>
  <si>
    <t>TREASURER@MARKLINDQUIST.ORG</t>
  </si>
  <si>
    <t>treasurer@marklindquist.org</t>
  </si>
  <si>
    <t>253-254-5670</t>
  </si>
  <si>
    <t>https://web.pdc.wa.gov/rptimg/default.aspx?docid=4668939</t>
  </si>
  <si>
    <t>BLAKE STAGNER</t>
  </si>
  <si>
    <t>ca-2018-1894</t>
  </si>
  <si>
    <t>SCHNEIDER PAUL H (PAUL SCHNEIDER)</t>
  </si>
  <si>
    <t>votepaulschneider@gmail.com</t>
  </si>
  <si>
    <t>509-280-0919</t>
  </si>
  <si>
    <t>https://web.pdc.wa.gov/rptimg/default.aspx?docid=4655113</t>
  </si>
  <si>
    <t>DAWN BUSHYEAGER</t>
  </si>
  <si>
    <t>ca-2018-283</t>
  </si>
  <si>
    <t>Tana Senn (TANA SENN)</t>
  </si>
  <si>
    <t>https://web.pdc.wa.gov/rptimg/default.aspx?docid=4630186</t>
  </si>
  <si>
    <t>MELISSA PFEIFFER</t>
  </si>
  <si>
    <t>ca-2018-184</t>
  </si>
  <si>
    <t>https://web.pdc.wa.gov/rptimg/default.aspx?docid=4623858</t>
  </si>
  <si>
    <t>ca-2016-4281</t>
  </si>
  <si>
    <t>https://web.pdc.wa.gov/rptimg/default.aspx?docid=4454799</t>
  </si>
  <si>
    <t>ca-2015-5461</t>
  </si>
  <si>
    <t>LEIDR  328</t>
  </si>
  <si>
    <t>R. Wes Leid Jr. (ROY LEID)</t>
  </si>
  <si>
    <t>240 WOLF FORK RD</t>
  </si>
  <si>
    <t>rwesleid@gmail.com</t>
  </si>
  <si>
    <t>509-382-2257</t>
  </si>
  <si>
    <t>COLUMBIA CO PUBLIC HOSP DIST 1 *</t>
  </si>
  <si>
    <t>https://web.pdc.wa.gov/rptimg/default.aspx?docid=4496990</t>
  </si>
  <si>
    <t>ROY LEID</t>
  </si>
  <si>
    <t>ca-2017-3082</t>
  </si>
  <si>
    <t>MELEL  117</t>
  </si>
  <si>
    <t>MELENYZER LISA M (LISA MELENYZER)</t>
  </si>
  <si>
    <t>851 NW 70TH STREET</t>
  </si>
  <si>
    <t>ELECT.LISA.SEATTLE@GMAIL.COM</t>
  </si>
  <si>
    <t>elect.lisa.seattle@gmail.com</t>
  </si>
  <si>
    <t>206-272-0496</t>
  </si>
  <si>
    <t>6728 DIBBLE AVENUE NW</t>
  </si>
  <si>
    <t>https://web.pdc.wa.gov/rptimg/default.aspx?docid=4652114</t>
  </si>
  <si>
    <t>PATRICIA LILLY</t>
  </si>
  <si>
    <t>ca-2017-2081</t>
  </si>
  <si>
    <t>KELLK  290</t>
  </si>
  <si>
    <t>KELLY KRISTIN C (KRISTIN KELLY)</t>
  </si>
  <si>
    <t>1429 AVENUE D, #398</t>
  </si>
  <si>
    <t>kkellyforcouncil@gmail.com</t>
  </si>
  <si>
    <t>360-926-6157</t>
  </si>
  <si>
    <t>https://web.pdc.wa.gov/rptimg/default.aspx?docid=4650423</t>
  </si>
  <si>
    <t>KRISTIN KELLY</t>
  </si>
  <si>
    <t>ca-2017-2092</t>
  </si>
  <si>
    <t>RIOSY  580</t>
  </si>
  <si>
    <t>COOK YANAH G (YANAH COOK)</t>
  </si>
  <si>
    <t>independentcandidatesearch@gmail.com</t>
  </si>
  <si>
    <t>360-786-8838</t>
  </si>
  <si>
    <t>PIERCE FIRE PROT DIST 17</t>
  </si>
  <si>
    <t>https://web.pdc.wa.gov/rptimg/default.aspx?docid=4651576</t>
  </si>
  <si>
    <t>YANAH COOK</t>
  </si>
  <si>
    <t>ca-2017-2215</t>
  </si>
  <si>
    <t>PAPYA  188</t>
  </si>
  <si>
    <t>Armen Papyan (ARMEN PAPYAN)</t>
  </si>
  <si>
    <t>5604 S 150TH ST</t>
  </si>
  <si>
    <t>armenp@uw.edu</t>
  </si>
  <si>
    <t>206-250-7146</t>
  </si>
  <si>
    <t>CITY OF TUKWILA</t>
  </si>
  <si>
    <t>https://web.pdc.wa.gov/rptimg/default.aspx?docid=4649930</t>
  </si>
  <si>
    <t>ARMEN PAPYAN</t>
  </si>
  <si>
    <t>ca-2017-3209</t>
  </si>
  <si>
    <t>HARRM  119</t>
  </si>
  <si>
    <t>HARRIS MICHAEL C (MICHAEL HARRIS)</t>
  </si>
  <si>
    <t>2247 15TH AVENUE W</t>
  </si>
  <si>
    <t>INFO@HARRISMAYOR.COM</t>
  </si>
  <si>
    <t>michael@timetorighttheship.com</t>
  </si>
  <si>
    <t>206-707-3532</t>
  </si>
  <si>
    <t>520 KIRKLAND WAY #103</t>
  </si>
  <si>
    <t>206-643-6606</t>
  </si>
  <si>
    <t>https://web.pdc.wa.gov/rptimg/default.aspx?docid=4647237</t>
  </si>
  <si>
    <t>MATTHEW MATTSON</t>
  </si>
  <si>
    <t>ca-2017-3622</t>
  </si>
  <si>
    <t>EDWAS  023</t>
  </si>
  <si>
    <t>EDWARDS ROSE (SHARRY) O (SHARRY EDWARDS)</t>
  </si>
  <si>
    <t>1600-B SW DASH POINT ROAD #146</t>
  </si>
  <si>
    <t>sharryedwards@comcast.net</t>
  </si>
  <si>
    <t>253-315-1804</t>
  </si>
  <si>
    <t>CITY OF FEDERAL WAY</t>
  </si>
  <si>
    <t>https://web.pdc.wa.gov/rptimg/default.aspx?docid=4626229</t>
  </si>
  <si>
    <t>ca-2016-4525</t>
  </si>
  <si>
    <t>BIVIA  206</t>
  </si>
  <si>
    <t>Andrew Sean Biviano (ANDREW BIVIANO)</t>
  </si>
  <si>
    <t>1810 S KOREN</t>
  </si>
  <si>
    <t>abivianos@gmail.com</t>
  </si>
  <si>
    <t>509-230-2282</t>
  </si>
  <si>
    <t>509-280-8000</t>
  </si>
  <si>
    <t>https://web.pdc.wa.gov/rptimg/default.aspx?docid=4575451</t>
  </si>
  <si>
    <t>AMY BIVIANO</t>
  </si>
  <si>
    <t>ca-2016-4334</t>
  </si>
  <si>
    <t>FRISINA ROBERT A JR (ROB FRISINA)</t>
  </si>
  <si>
    <t>98684-8135</t>
  </si>
  <si>
    <t>votefrisina@gmail.com</t>
  </si>
  <si>
    <t>360-721-9964</t>
  </si>
  <si>
    <t>https://web.pdc.wa.gov/rptimg/default.aspx?docid=4574650</t>
  </si>
  <si>
    <t>JODI FRISINA</t>
  </si>
  <si>
    <t>ca-2016-4154</t>
  </si>
  <si>
    <t>KOLDING BRENDAN B (BRENDAN KOLDING)</t>
  </si>
  <si>
    <t>kolding34@gmail.com</t>
  </si>
  <si>
    <t>206-458-4408</t>
  </si>
  <si>
    <t>https://web.pdc.wa.gov/rptimg/default.aspx?docid=4574586</t>
  </si>
  <si>
    <t>BRENDAN KOLDING</t>
  </si>
  <si>
    <t>ca-2016-4500</t>
  </si>
  <si>
    <t>BROWN ILANA E (ILANA BROWN)</t>
  </si>
  <si>
    <t>ilana@electilanabrown.com</t>
  </si>
  <si>
    <t>904-625-8536</t>
  </si>
  <si>
    <t>https://web.pdc.wa.gov/rptimg/default.aspx?docid=4574481</t>
  </si>
  <si>
    <t>ILANA BROWN</t>
  </si>
  <si>
    <t>ca-2016-4149</t>
  </si>
  <si>
    <t>Mari L Kruger Leavitt (MARI KRUGER LEAVITT)</t>
  </si>
  <si>
    <t>electmarileavitt@gmail.com</t>
  </si>
  <si>
    <t>253-651-5583</t>
  </si>
  <si>
    <t>https://web.pdc.wa.gov/rptimg/default.aspx?docid=4573846</t>
  </si>
  <si>
    <t>ca-2016-4244</t>
  </si>
  <si>
    <t>HILL FRED H (FRED HILL)</t>
  </si>
  <si>
    <t>fredhill4comm@gmail.com</t>
  </si>
  <si>
    <t>fredhill4comm@gmail.comm</t>
  </si>
  <si>
    <t>360-244-0737</t>
  </si>
  <si>
    <t>https://web.pdc.wa.gov/rptimg/default.aspx?docid=4573767</t>
  </si>
  <si>
    <t>FRED HILL</t>
  </si>
  <si>
    <t>ca-2016-4685</t>
  </si>
  <si>
    <t>OBERG JUSTIN P (JUSTIN OBERG)</t>
  </si>
  <si>
    <t>98682-1791</t>
  </si>
  <si>
    <t>electjustinoberg@gmail.com</t>
  </si>
  <si>
    <t>360-241-7418</t>
  </si>
  <si>
    <t>https://web.pdc.wa.gov/rptimg/default.aspx?docid=4572320</t>
  </si>
  <si>
    <t>PAULINA L OBERG</t>
  </si>
  <si>
    <t>ca-2016-4555</t>
  </si>
  <si>
    <t>Mary Repar (MARY REPAR)</t>
  </si>
  <si>
    <t>6971 E. LOOP RD., #2</t>
  </si>
  <si>
    <t>509-427-7153</t>
  </si>
  <si>
    <t>https://web.pdc.wa.gov/rptimg/default.aspx?docid=4574949</t>
  </si>
  <si>
    <t>ca-2016-4405</t>
  </si>
  <si>
    <t>DONDD  576</t>
  </si>
  <si>
    <t>DONDERO DIANE K (DIANE DONDERO)</t>
  </si>
  <si>
    <t>16940 RUSSIAN HILL LANE SE</t>
  </si>
  <si>
    <t>THEPEOPLESCANDIDATE@TEACHGENIUSFIRST.COM</t>
  </si>
  <si>
    <t>thepeoplescandidate@teachgeniusfirst.com</t>
  </si>
  <si>
    <t>360-446-5746</t>
  </si>
  <si>
    <t>RUSSIAN HILL LANE</t>
  </si>
  <si>
    <t>https://web.pdc.wa.gov/rptimg/default.aspx?docid=4565127</t>
  </si>
  <si>
    <t>JUDY HOLSINGER</t>
  </si>
  <si>
    <t>ca-2016-4621</t>
  </si>
  <si>
    <t>PEREK  671</t>
  </si>
  <si>
    <t>Marie Gluesenkamp Perez (KRISTINA PEREZ)</t>
  </si>
  <si>
    <t>161 LOOKOUT DR</t>
  </si>
  <si>
    <t>MariePerezForSkamania@gmail.com</t>
  </si>
  <si>
    <t>kp.marie@gmail.com</t>
  </si>
  <si>
    <t>281-300-6596</t>
  </si>
  <si>
    <t>https://web.pdc.wa.gov/rptimg/default.aspx?docid=4561954</t>
  </si>
  <si>
    <t>KRISTINA PEREZ</t>
  </si>
  <si>
    <t>ca-2016-4619</t>
  </si>
  <si>
    <t>BALDWIN SPENCER J (SPENCER BALDWIN)</t>
  </si>
  <si>
    <t>SpencerBaldwinSenate@gmail.com</t>
  </si>
  <si>
    <t>spencerjohnbaldwin@gmail.com</t>
  </si>
  <si>
    <t>360-259-1378</t>
  </si>
  <si>
    <t>https://web.pdc.wa.gov/rptimg/default.aspx?docid=4554505</t>
  </si>
  <si>
    <t>SPENCER BALDWIN</t>
  </si>
  <si>
    <t>ca-2016-4181</t>
  </si>
  <si>
    <t>360-901-2859</t>
  </si>
  <si>
    <t>https://web.pdc.wa.gov/rptimg/default.aspx?filerid_election_year=STONM%20%20687%3A%7C%3A2016</t>
  </si>
  <si>
    <t>ca-2016-4651</t>
  </si>
  <si>
    <t>OWEN BRADLEY S (BRADLEY OWEN)</t>
  </si>
  <si>
    <t>360-490-9086</t>
  </si>
  <si>
    <t>https://web.pdc.wa.gov/rptimg/default.aspx?docid=4523968</t>
  </si>
  <si>
    <t>BRADLEY OWEN</t>
  </si>
  <si>
    <t>ca-2016-4709</t>
  </si>
  <si>
    <t>Mark D. Mullet (MARK MULLET)</t>
  </si>
  <si>
    <t>425-681-7785</t>
  </si>
  <si>
    <t>https://web.pdc.wa.gov/rptimg/default.aspx?filerid_election_year=MULLM%20%20027%3A%7C%3A2016</t>
  </si>
  <si>
    <t>ca-2016-4196</t>
  </si>
  <si>
    <t>Pat Sullivan (PAT SULLIVAN)</t>
  </si>
  <si>
    <t>253-740-6772</t>
  </si>
  <si>
    <t>https://web.pdc.wa.gov/rptimg/default.aspx?filerid_election_year=SULLP%20%20042%3A%7C%3A2016</t>
  </si>
  <si>
    <t>ca-2016-4728</t>
  </si>
  <si>
    <t>Jeff Morris (JEFF MORRIS)</t>
  </si>
  <si>
    <t>rita@morriscampaign.com</t>
  </si>
  <si>
    <t>360-941-5678</t>
  </si>
  <si>
    <t>https://web.pdc.wa.gov/rptimg/default.aspx?filerid_election_year=MORRJ%20%20273%3A%7C%3A2016</t>
  </si>
  <si>
    <t>ca-2016-4065</t>
  </si>
  <si>
    <t>MCINTIRE JAMES L (JAMES MCINTIRE)</t>
  </si>
  <si>
    <t>206-399-9847</t>
  </si>
  <si>
    <t>https://web.pdc.wa.gov/rptimg/default.aspx?filerid_election_year=MCINJ%20%20115%3A%7C%3A2016</t>
  </si>
  <si>
    <t>ca-2020-38560</t>
  </si>
  <si>
    <t>NUCHP  229</t>
  </si>
  <si>
    <t>NUCHIMS PAUL L (paul l Nuchims)</t>
  </si>
  <si>
    <t>8ox 285</t>
  </si>
  <si>
    <t>manchester</t>
  </si>
  <si>
    <t>pmuchims@aol.com</t>
  </si>
  <si>
    <t>pnuchims@aol.com</t>
  </si>
  <si>
    <t>360-551-9144</t>
  </si>
  <si>
    <t>https://apollo.pdc.wa.gov/public/registrations/registration?registration_id=19580</t>
  </si>
  <si>
    <t>paul l Nuchims</t>
  </si>
  <si>
    <t>ca-2019-18651</t>
  </si>
  <si>
    <t>BROWR 225</t>
  </si>
  <si>
    <t>Rud Browne</t>
  </si>
  <si>
    <t>1313 East Maple St. Suite 201-594</t>
  </si>
  <si>
    <t>Rud@VoteRudBrowne.com</t>
  </si>
  <si>
    <t>360-201-5351</t>
  </si>
  <si>
    <t>https://apollo.pdc.wa.gov/public/registrations/registration?registration_id=15227</t>
  </si>
  <si>
    <t>LYN G JAMES</t>
  </si>
  <si>
    <t>ca-2018-321</t>
  </si>
  <si>
    <t>Javier Valdez (JAVIER VALDEZ)</t>
  </si>
  <si>
    <t>9800 ROOSEVELT WAY NE, UNIT 23</t>
  </si>
  <si>
    <t>javiervaldez@comcast.net</t>
  </si>
  <si>
    <t>206-548-9510</t>
  </si>
  <si>
    <t>https://apollo.pdc.wa.gov/public/registrations/registration?registration_id=15393</t>
  </si>
  <si>
    <t>ca-2016-4994</t>
  </si>
  <si>
    <t>COOPJ  508</t>
  </si>
  <si>
    <t>COOPER JAMES (JIM) M JR</t>
  </si>
  <si>
    <t>120 STATE AVE NE #101</t>
  </si>
  <si>
    <t>JIM@ELECTJIMCOOPER.COM</t>
  </si>
  <si>
    <t>jim@electjimcooper.com</t>
  </si>
  <si>
    <t>360-556-1084</t>
  </si>
  <si>
    <t>https://apollo.pdc.wa.gov/public/registrations/registration?registration_id=15869</t>
  </si>
  <si>
    <t>Shawn Myers</t>
  </si>
  <si>
    <t>ca-2020-25569</t>
  </si>
  <si>
    <t>Shir Regev</t>
  </si>
  <si>
    <t>PO Box 306</t>
  </si>
  <si>
    <t>Richland</t>
  </si>
  <si>
    <t>Wa</t>
  </si>
  <si>
    <t>shir@atthetablewithshir.com</t>
  </si>
  <si>
    <t>(509) 460-7220</t>
  </si>
  <si>
    <t>https://apollo.pdc.wa.gov/public/registrations/registration?registration_id=17939</t>
  </si>
  <si>
    <t>ca-2019-1334</t>
  </si>
  <si>
    <t>WRIGHT STEPHANIE E (STEPHANIE WRIGHT)</t>
  </si>
  <si>
    <t>CAMPAIGN@STEPHWRIGHT.COM</t>
  </si>
  <si>
    <t>stephanie@stephwright.com</t>
  </si>
  <si>
    <t>425-220-7312</t>
  </si>
  <si>
    <t>18420 66TH AVE. W</t>
  </si>
  <si>
    <t>https://apollo.pdc.wa.gov/public/registrations/registration?registration_id=15958</t>
  </si>
  <si>
    <t>RICHARD WRIGHT</t>
  </si>
  <si>
    <t>ca-2019-23132</t>
  </si>
  <si>
    <t>OZIAM  382</t>
  </si>
  <si>
    <t>Mark W Ozias (OZIAS MARK W)</t>
  </si>
  <si>
    <t>1605 Happy Valley Rd.</t>
  </si>
  <si>
    <t>Sequim</t>
  </si>
  <si>
    <t>lboulwaregomo@gmail.cmo</t>
  </si>
  <si>
    <t>markozias@nikola.com</t>
  </si>
  <si>
    <t>https://apollo.pdc.wa.gov/public/registrations/registration?registration_id=16152</t>
  </si>
  <si>
    <t>Lisa Boulware</t>
  </si>
  <si>
    <t>ca-2020-25505</t>
  </si>
  <si>
    <t>SIMMT--393</t>
  </si>
  <si>
    <t>Tarra Simmons</t>
  </si>
  <si>
    <t>PO Box 774</t>
  </si>
  <si>
    <t>Tracyton</t>
  </si>
  <si>
    <t>info@electtarrasimmons.com</t>
  </si>
  <si>
    <t>360-218-7443</t>
  </si>
  <si>
    <t>https://apollo.pdc.wa.gov/public/registrations/registration?registration_id=19943</t>
  </si>
  <si>
    <t>ca-2020-25128</t>
  </si>
  <si>
    <t>218 Main Street Box 763</t>
  </si>
  <si>
    <t>98033-6108</t>
  </si>
  <si>
    <t>MattLoschen@Frontier.com</t>
  </si>
  <si>
    <t>roger@rogergoodman.org</t>
  </si>
  <si>
    <t>21515 NE 81st St</t>
  </si>
  <si>
    <t>https://apollo.pdc.wa.gov/public/registrations/registration?registration_id=16777</t>
  </si>
  <si>
    <t>Matthew Loschen</t>
  </si>
  <si>
    <t>ca-2022-25157</t>
  </si>
  <si>
    <t>David Frockt (DAVID FROCKT)</t>
  </si>
  <si>
    <t>https://apollo.pdc.wa.gov/public/registrations/registration?registration_id=16830</t>
  </si>
  <si>
    <t>ca-2015-5512</t>
  </si>
  <si>
    <t>MAYNES DEREK E (DEREK MAYNES)</t>
  </si>
  <si>
    <t>maynesde@hotmail.com</t>
  </si>
  <si>
    <t>253-441-1915</t>
  </si>
  <si>
    <t>PUYALLUP SD 003</t>
  </si>
  <si>
    <t>https://web.pdc.wa.gov/rptimg/default.aspx?docid=4477378</t>
  </si>
  <si>
    <t>DEREK MAYNES</t>
  </si>
  <si>
    <t>ca-2019-1770</t>
  </si>
  <si>
    <t>KEMPM  029</t>
  </si>
  <si>
    <t>KEMPER MICHELE M (MICHELE KEMPER)</t>
  </si>
  <si>
    <t>986 NE HIGH STREET</t>
  </si>
  <si>
    <t>mkemper24@me.com</t>
  </si>
  <si>
    <t>206-915-2337</t>
  </si>
  <si>
    <t>CITY OF ISSAQUAH</t>
  </si>
  <si>
    <t>206-384-7452</t>
  </si>
  <si>
    <t>https://apollo.pdc.wa.gov/public/registrations/registration?registration_id=17012</t>
  </si>
  <si>
    <t>WILLIAM KEMPER</t>
  </si>
  <si>
    <t>ca-2020-25190</t>
  </si>
  <si>
    <t>AMAMS--327</t>
  </si>
  <si>
    <t>Sharonda D Amamilo  (Sharonda D Amamilo)</t>
  </si>
  <si>
    <t>1199 Aldrich Place</t>
  </si>
  <si>
    <t>Dupont</t>
  </si>
  <si>
    <t>sharondaamamilo@mail.com</t>
  </si>
  <si>
    <t>https://apollo.pdc.wa.gov/public/registrations/registration?registration_id=17049</t>
  </si>
  <si>
    <t>Sharonda D Amamilo</t>
  </si>
  <si>
    <t>ca-2020-1127</t>
  </si>
  <si>
    <t>https://apollo.pdc.wa.gov/public/registrations/registration?registration_id=17647</t>
  </si>
  <si>
    <t>ca-2020-25687</t>
  </si>
  <si>
    <t>HARRK  118</t>
  </si>
  <si>
    <t>Kirsten Harris-Talley</t>
  </si>
  <si>
    <t>kirsten@electKHT.org</t>
  </si>
  <si>
    <t>manager@electkht.org</t>
  </si>
  <si>
    <t>206-403-0448</t>
  </si>
  <si>
    <t>https://apollo.pdc.wa.gov/public/registrations/registration?registration_id=18323</t>
  </si>
  <si>
    <t>ca-2020-25481</t>
  </si>
  <si>
    <t>JOHNJ  003</t>
  </si>
  <si>
    <t>JOHNSON JESSE E (Jesse Johnson)</t>
  </si>
  <si>
    <t>PO Box 4972</t>
  </si>
  <si>
    <t>votejessejohnson@gmail.com</t>
  </si>
  <si>
    <t>253-678-2658</t>
  </si>
  <si>
    <t>https://apollo.pdc.wa.gov/public/registrations/registration?registration_id=18424</t>
  </si>
  <si>
    <t>ca-2020-49003</t>
  </si>
  <si>
    <t>YOUNK--074</t>
  </si>
  <si>
    <t>Katie Young</t>
  </si>
  <si>
    <t>19626 82nd St Ct E</t>
  </si>
  <si>
    <t>Bonney Lake</t>
  </si>
  <si>
    <t>ElectKatieYoung@Gmail.com</t>
  </si>
  <si>
    <t>KatieYoungDirector@Gmail.com</t>
  </si>
  <si>
    <t>https://apollo.pdc.wa.gov/public/registrations/registration?registration_id=20144</t>
  </si>
  <si>
    <t>ca-2020-42504</t>
  </si>
  <si>
    <t>15616 248th Street East</t>
  </si>
  <si>
    <t>Graham</t>
  </si>
  <si>
    <t>rickepayne@yahoo.com</t>
  </si>
  <si>
    <t>https://apollo.pdc.wa.gov/public/registrations/registration?registration_id=19090</t>
  </si>
  <si>
    <t>Rick Payne</t>
  </si>
  <si>
    <t>ca-2020-48321</t>
  </si>
  <si>
    <t>ROLLW--611</t>
  </si>
  <si>
    <t>William C. Rollet (Will Rollet)</t>
  </si>
  <si>
    <t>PO Box 1137</t>
  </si>
  <si>
    <t>Castle Rock</t>
  </si>
  <si>
    <t>rolletfor20th@gmail.com</t>
  </si>
  <si>
    <t>https://apollo.pdc.wa.gov/public/registrations/registration?registration_id=19120</t>
  </si>
  <si>
    <t>Rebecca Lamphier</t>
  </si>
  <si>
    <t>ca-2020-48999</t>
  </si>
  <si>
    <t>PETEG--213</t>
  </si>
  <si>
    <t>Gray W. Petersen</t>
  </si>
  <si>
    <t>PO Box 2815</t>
  </si>
  <si>
    <t>gray@electgraypetersen.com</t>
  </si>
  <si>
    <t>https://apollo.pdc.wa.gov/public/registrations/registration?registration_id=19134</t>
  </si>
  <si>
    <t>Gray Petersen</t>
  </si>
  <si>
    <t>ca-2020-49002</t>
  </si>
  <si>
    <t>Jenn Goulet</t>
  </si>
  <si>
    <t>4525 Moline Ln</t>
  </si>
  <si>
    <t>jennforthe9th@gmail.com</t>
  </si>
  <si>
    <t>jenngouletforwasenate@gmail.com</t>
  </si>
  <si>
    <t>https://apollo.pdc.wa.gov/public/registrations/registration?registration_id=19211</t>
  </si>
  <si>
    <t>ca-2020-69995</t>
  </si>
  <si>
    <t>FOX-K--430</t>
  </si>
  <si>
    <t>Kelly M Fox (Kelly M. Fox)</t>
  </si>
  <si>
    <t>9821 20th Ave SE</t>
  </si>
  <si>
    <t>foxforsenate@gmail.com</t>
  </si>
  <si>
    <t>FoxforSenate@gmail.com</t>
  </si>
  <si>
    <t>https://apollo.pdc.wa.gov/public/registrations/registration?registration_id=19425</t>
  </si>
  <si>
    <t>Shilo Fox</t>
  </si>
  <si>
    <t>ca-2020-26034</t>
  </si>
  <si>
    <t>Keith Smith</t>
  </si>
  <si>
    <t>20406 cypress way</t>
  </si>
  <si>
    <t>Lynnwood</t>
  </si>
  <si>
    <t>Keithrep2020@gmail.com</t>
  </si>
  <si>
    <t>keithrep2020@gmail.com</t>
  </si>
  <si>
    <t>https://apollo.pdc.wa.gov/public/registrations/registration?registration_id=19769</t>
  </si>
  <si>
    <t>ca-2020-70405</t>
  </si>
  <si>
    <t>BEALJ--813</t>
  </si>
  <si>
    <t>James Beall</t>
  </si>
  <si>
    <t>22457 asgard ln nw</t>
  </si>
  <si>
    <t>jamesbeallkitsap@gmail.com</t>
  </si>
  <si>
    <t>https://apollo.pdc.wa.gov/public/registrations/registration?registration_id=19768</t>
  </si>
  <si>
    <t>ca-2020-25659</t>
  </si>
  <si>
    <t>CHVAF--362</t>
  </si>
  <si>
    <t>Frances Chvatal</t>
  </si>
  <si>
    <t>PO Box 53</t>
  </si>
  <si>
    <t>electfrances@gmail.com</t>
  </si>
  <si>
    <t>https://apollo.pdc.wa.gov/public/registrations/registration?registration_id=19815</t>
  </si>
  <si>
    <t>Lucia Dorantes</t>
  </si>
  <si>
    <t>ca-2015-5366</t>
  </si>
  <si>
    <t>HOLMT  070</t>
  </si>
  <si>
    <t>Toby Holmes (TOBY HOLMES)</t>
  </si>
  <si>
    <t>23013 107TH AVE SW</t>
  </si>
  <si>
    <t>grovertdi@gmail.com</t>
  </si>
  <si>
    <t>206-408-7234</t>
  </si>
  <si>
    <t>VASHON SD 402</t>
  </si>
  <si>
    <t>https://web.pdc.wa.gov/rptimg/default.aspx?docid=4469590</t>
  </si>
  <si>
    <t>TOBY HOLMES</t>
  </si>
  <si>
    <t>ca-2012-10207</t>
  </si>
  <si>
    <t>HUDGINS ZACHARY L (ZACHARY HUDGINS)</t>
  </si>
  <si>
    <t>zack@zackhudgins.info</t>
  </si>
  <si>
    <t>206-860-9809</t>
  </si>
  <si>
    <t>425-260-5824</t>
  </si>
  <si>
    <t>https://web.pdc.wa.gov/rptimg/default.aspx?filerid_election_year=HUDGZ2%20168%3A%7C%3A2012</t>
  </si>
  <si>
    <t>ca-2015-5759</t>
  </si>
  <si>
    <t>TAVEP  136</t>
  </si>
  <si>
    <t>TAVEL PHILLIP A (PHILLIP TAVEL)</t>
  </si>
  <si>
    <t>6065 50TH AVE SW</t>
  </si>
  <si>
    <t>PHILLIP@PHILLIPTAVEL.COM</t>
  </si>
  <si>
    <t>phillip@philliptavel.com</t>
  </si>
  <si>
    <t>206-949-8680</t>
  </si>
  <si>
    <t>1402 3RD AVE STE 1000</t>
  </si>
  <si>
    <t>https://web.pdc.wa.gov/rptimg/default.aspx?filerid_election_year=TAVEP%20%20136%3A%7C%3A2015</t>
  </si>
  <si>
    <t>ALLEN LICHTBACH</t>
  </si>
  <si>
    <t>ca-2015-5637</t>
  </si>
  <si>
    <t>PONDM  665</t>
  </si>
  <si>
    <t>Michael Pond (MICHAEL POND)</t>
  </si>
  <si>
    <t>PO BOX 70004</t>
  </si>
  <si>
    <t>michaelpond@gmail.com</t>
  </si>
  <si>
    <t>360-433-1288</t>
  </si>
  <si>
    <t>https://web.pdc.wa.gov/rptimg/default.aspx?docid=4342703</t>
  </si>
  <si>
    <t>ca-2015-5818</t>
  </si>
  <si>
    <t>WHELPLEY SCOTT V (SCOTT WHELPLEY)</t>
  </si>
  <si>
    <t>11041 E VILLA MONTE DR</t>
  </si>
  <si>
    <t>scottwhelp@yahoo.com</t>
  </si>
  <si>
    <t>425-563-8430</t>
  </si>
  <si>
    <t>CITY OF MUKILTEO</t>
  </si>
  <si>
    <t>15304 26TH AVE NE</t>
  </si>
  <si>
    <t>206-552-9160</t>
  </si>
  <si>
    <t>https://web.pdc.wa.gov/rptimg/default.aspx?docid=4262043</t>
  </si>
  <si>
    <t>CHRIS ROBERTS</t>
  </si>
  <si>
    <t>ca-2014-7484</t>
  </si>
  <si>
    <t>CARLYLE REUVEN M (REUVEN CARLYLE)</t>
  </si>
  <si>
    <t>info@argostrategies.com</t>
  </si>
  <si>
    <t>206-286-9663</t>
  </si>
  <si>
    <t>https://web.pdc.wa.gov/rptimg/default.aspx?filerid_election_year=CARLR%20%20119%3A%7C%3A2014</t>
  </si>
  <si>
    <t>ca-2014-7273</t>
  </si>
  <si>
    <t>FREEMAN ROGER D (ROGER FREEMAN)</t>
  </si>
  <si>
    <t>electrogerfreeman@comcast.net</t>
  </si>
  <si>
    <t>253-335-5058</t>
  </si>
  <si>
    <t>https://web.pdc.wa.gov/rptimg/default.aspx?filerid_election_year=FREER%20%20023%3A%7C%3A2014</t>
  </si>
  <si>
    <t>ROGER FREEMAN</t>
  </si>
  <si>
    <t>ca-2014-7105</t>
  </si>
  <si>
    <t>JENKL  166</t>
  </si>
  <si>
    <t>JENKINS LEO A (LEO JENKINS)</t>
  </si>
  <si>
    <t>PO BOX 1288</t>
  </si>
  <si>
    <t>JENKINSFORFERRYCOUNTY@OUTLOOK.COM</t>
  </si>
  <si>
    <t>jenkinsforferrycounty@outlook.com</t>
  </si>
  <si>
    <t>509-680-8419</t>
  </si>
  <si>
    <t>https://web.pdc.wa.gov/rptimg/default.aspx?filerid_election_year=JENKL%20%20166%3A%7C%3A2014</t>
  </si>
  <si>
    <t>LEO JENKINS</t>
  </si>
  <si>
    <t>ca-2014-7266</t>
  </si>
  <si>
    <t>GALLAGHER ROSS E (ROSS GALLAGHER)</t>
  </si>
  <si>
    <t>240 S. 7TH</t>
  </si>
  <si>
    <t>ROSSGALLAGHER@GMAIL.COM</t>
  </si>
  <si>
    <t>360-426-6411</t>
  </si>
  <si>
    <t>https://web.pdc.wa.gov/rptimg/default.aspx?docid=3885806</t>
  </si>
  <si>
    <t>ca-2014-7642</t>
  </si>
  <si>
    <t>ROE MARK (MARK ROE)</t>
  </si>
  <si>
    <t>JASONKIMCUMMINGS@GMAIL.COM</t>
  </si>
  <si>
    <t>lakeshoo@msn.com</t>
  </si>
  <si>
    <t>425-879-5730</t>
  </si>
  <si>
    <t>https://web.pdc.wa.gov/rptimg/default.aspx?filerid_election_year=ROE%20M%20%20292%3A%7C%3A2014</t>
  </si>
  <si>
    <t>JASON CUMMINGS</t>
  </si>
  <si>
    <t>ca-2014-7404</t>
  </si>
  <si>
    <t>SVOBK  563</t>
  </si>
  <si>
    <t>Katherine L. Svoboda (KATHERINE SVOBODA)</t>
  </si>
  <si>
    <t>PO BOX 544</t>
  </si>
  <si>
    <t>KATIESVOBODA@LIVE.COM</t>
  </si>
  <si>
    <t>katiesvoboda@live.com</t>
  </si>
  <si>
    <t>360-590-3436</t>
  </si>
  <si>
    <t>360-532-4964</t>
  </si>
  <si>
    <t>https://web.pdc.wa.gov/rptimg/default.aspx?filerid_election_year=SVOBK%20%20563%3A%7C%3A2014</t>
  </si>
  <si>
    <t>ROBERT SVOBODA</t>
  </si>
  <si>
    <t>ca-2014-7335</t>
  </si>
  <si>
    <t>DUNN JONATHON K (JONATHON DUNN)</t>
  </si>
  <si>
    <t>SUMER</t>
  </si>
  <si>
    <t>jonathon@quantumleapeducation.org</t>
  </si>
  <si>
    <t>206-486-4016</t>
  </si>
  <si>
    <t>https://web.pdc.wa.gov/rptimg/default.aspx?docid=3730400</t>
  </si>
  <si>
    <t>JONATHON DUNN</t>
  </si>
  <si>
    <t>ca-2014-7410</t>
  </si>
  <si>
    <t>SWANSON KRISTINA K (KRISTINA SWANSON)</t>
  </si>
  <si>
    <t>529 POWELL ROAD</t>
  </si>
  <si>
    <t>360-430-5855</t>
  </si>
  <si>
    <t>245 SILVER SHORES DRIVE</t>
  </si>
  <si>
    <t>SILVER LAKE</t>
  </si>
  <si>
    <t>360-749-9149</t>
  </si>
  <si>
    <t>https://web.pdc.wa.gov/rptimg/default.aspx?docid=3752065</t>
  </si>
  <si>
    <t>ca-2014-7459</t>
  </si>
  <si>
    <t>Tina L. Orwall (TINA ORWALL)</t>
  </si>
  <si>
    <t>360-229-1905</t>
  </si>
  <si>
    <t>https://web.pdc.wa.gov/rptimg/default.aspx?docid=3530091</t>
  </si>
  <si>
    <t>CATHI BRIGHT</t>
  </si>
  <si>
    <t>ca-2014-7333</t>
  </si>
  <si>
    <t>206-325-5013</t>
  </si>
  <si>
    <t>https://web.pdc.wa.gov/rptimg/default.aspx?filerid_election_year=DUNSH%20%20291%3A%7C%3A2014</t>
  </si>
  <si>
    <t>ca-2014-7600</t>
  </si>
  <si>
    <t>PETTY  503</t>
  </si>
  <si>
    <t>PETTUS YVONNE L (YVONNE PETTUS)</t>
  </si>
  <si>
    <t>4570 AVERY LANE SE, SUITE C PMB 209</t>
  </si>
  <si>
    <t>PETTUS4CLERK@COMCAST.NET</t>
  </si>
  <si>
    <t>pettus4clerk@comcast.net</t>
  </si>
  <si>
    <t>(360)438-2091</t>
  </si>
  <si>
    <t>6625 MILANO CT SE</t>
  </si>
  <si>
    <t>(360)491-2628</t>
  </si>
  <si>
    <t>https://web.pdc.wa.gov/rptimg/default.aspx?docid=3215093</t>
  </si>
  <si>
    <t>E LANSING</t>
  </si>
  <si>
    <t>ca-2013-8838</t>
  </si>
  <si>
    <t>RESHE  052</t>
  </si>
  <si>
    <t>EDWARD J RESHA III (EDWARD RESHA)</t>
  </si>
  <si>
    <t>19037 47TH PL  NE</t>
  </si>
  <si>
    <t>JOHN@JOHNRESHA.COM</t>
  </si>
  <si>
    <t>john@johnresha.com</t>
  </si>
  <si>
    <t>206-588-2042</t>
  </si>
  <si>
    <t>CITY OF LAKE FOREST PARK</t>
  </si>
  <si>
    <t>3512 NE 178TH</t>
  </si>
  <si>
    <t>https://web.pdc.wa.gov/rptimg/default.aspx?filerid_election_year=RESHE%20%20052%3A%7C%3A2013</t>
  </si>
  <si>
    <t>CHUFF BARDEN</t>
  </si>
  <si>
    <t>ca-2013-8405</t>
  </si>
  <si>
    <t>EHARM  464</t>
  </si>
  <si>
    <t>EHART MICHAEL F (MICHAEL EHART)</t>
  </si>
  <si>
    <t>PO BOX 65328</t>
  </si>
  <si>
    <t>michael_EHART@HOTMAIL.COM</t>
  </si>
  <si>
    <t>michael_ehart@hotmail.com</t>
  </si>
  <si>
    <t>253-640-0048</t>
  </si>
  <si>
    <t>UNIVERSITY PLACE SD 083</t>
  </si>
  <si>
    <t>https://web.pdc.wa.gov/rptimg/default.aspx?docid=3415920</t>
  </si>
  <si>
    <t>MICHAEL EHART</t>
  </si>
  <si>
    <t>ca-2013-8660</t>
  </si>
  <si>
    <t>BOYEM  046</t>
  </si>
  <si>
    <t>BOYER MARK C (MARK BOYER)</t>
  </si>
  <si>
    <t>P.O. BOX 1944</t>
  </si>
  <si>
    <t>chris@boyer4lynnwood.com</t>
  </si>
  <si>
    <t>425-673-5767</t>
  </si>
  <si>
    <t>CITY OF LYNNWOOD</t>
  </si>
  <si>
    <t>6604 PENNY LN</t>
  </si>
  <si>
    <t>https://web.pdc.wa.gov/rptimg/default.aspx?docid=3404435</t>
  </si>
  <si>
    <t>CATE TAYLOR</t>
  </si>
  <si>
    <t>ca-2013-8873</t>
  </si>
  <si>
    <t>CAMPK  188</t>
  </si>
  <si>
    <t>CAMPBELL KATHRYN A (KATHRYN CAMPBELL)</t>
  </si>
  <si>
    <t>Campbell4SeaTac@aol.com</t>
  </si>
  <si>
    <t>campbell4seatac@aol.com</t>
  </si>
  <si>
    <t>206-979-2028</t>
  </si>
  <si>
    <t>CITY OF SEATAC</t>
  </si>
  <si>
    <t>19220 39TH AVE. SO</t>
  </si>
  <si>
    <t>206-795-5261</t>
  </si>
  <si>
    <t>https://web.pdc.wa.gov/rptimg/default.aspx?filerid_election_year=CAMPK%20%20188%3A%7C%3A2013</t>
  </si>
  <si>
    <t>SCOTT DAHLE</t>
  </si>
  <si>
    <t>ca-2014-7077</t>
  </si>
  <si>
    <t>KIDDJ  586</t>
  </si>
  <si>
    <t>Joyce Kidd (JOYCE KIDD)</t>
  </si>
  <si>
    <t>PO BOX 928</t>
  </si>
  <si>
    <t>sbendgirl@live.com</t>
  </si>
  <si>
    <t>360-875-6473</t>
  </si>
  <si>
    <t>360-942-8722</t>
  </si>
  <si>
    <t>https://web.pdc.wa.gov/rptimg/default.aspx?docid=3746881</t>
  </si>
  <si>
    <t>JOYCE KIDD</t>
  </si>
  <si>
    <t>ca-2020-1196</t>
  </si>
  <si>
    <t>Guy Palumbo (GUY PALUMBO)</t>
  </si>
  <si>
    <t>guy@guy4senate.com</t>
  </si>
  <si>
    <t>206-718-1970</t>
  </si>
  <si>
    <t>https://web.pdc.wa.gov/rptimg/default.aspx?docid=4624907</t>
  </si>
  <si>
    <t>ca-2012-10472</t>
  </si>
  <si>
    <t>GONZALEZ PABLO A (PABLO GONZALEZ)</t>
  </si>
  <si>
    <t>pabloforleg@yahoo.com</t>
  </si>
  <si>
    <t>509-314-9941</t>
  </si>
  <si>
    <t>CAMPAIGN FINANCE ADVISOR</t>
  </si>
  <si>
    <t>1300 NORTH WALNUT ST</t>
  </si>
  <si>
    <t>425-210-2400</t>
  </si>
  <si>
    <t>https://web.pdc.wa.gov/rptimg/default.aspx?filerid_election_year=GONZP%20%20953%3A%7C%3A2012</t>
  </si>
  <si>
    <t>RYKER EDWARDS</t>
  </si>
  <si>
    <t>ca-2012-10423</t>
  </si>
  <si>
    <t>WALTERS ELEANOR V (ELEANOR WALTERS)</t>
  </si>
  <si>
    <t>18025 TROMBLEY ROAD</t>
  </si>
  <si>
    <t>360-863-3699</t>
  </si>
  <si>
    <t>425-350-6590</t>
  </si>
  <si>
    <t>https://web.pdc.wa.gov/rptimg/default.aspx?filerid_election_year=WALTE2%20290%3A%7C%3A2012</t>
  </si>
  <si>
    <t>ANNETTE  HAMILTON</t>
  </si>
  <si>
    <t>ca-2012-10431</t>
  </si>
  <si>
    <t>ROGES  586</t>
  </si>
  <si>
    <t>ROGERS STEPHEN E (STEPHEN ROGERS)</t>
  </si>
  <si>
    <t>PO BOX 1120</t>
  </si>
  <si>
    <t>sdrogers@willapabay.org</t>
  </si>
  <si>
    <t>360-942-7990</t>
  </si>
  <si>
    <t>PO BOX ?</t>
  </si>
  <si>
    <t>360-875-0553</t>
  </si>
  <si>
    <t>https://web.pdc.wa.gov/rptimg/default.aspx?filerid_election_year=ROGES%20%20586%3A%7C%3A2012</t>
  </si>
  <si>
    <t>PATRICIA NEVE</t>
  </si>
  <si>
    <t>ca-2012-10122</t>
  </si>
  <si>
    <t>Dave Upthegrove (DAVE UPTHEGROVE)</t>
  </si>
  <si>
    <t>15421 DES MOINES MEM WY E302</t>
  </si>
  <si>
    <t>https://web.pdc.wa.gov/rptimg/default.aspx?filerid_election_year=UPTHD%20%20198%3A%7C%3A2012</t>
  </si>
  <si>
    <t>ca-2012-10441</t>
  </si>
  <si>
    <t>Cyrus Habib (CYRUS HABIB)</t>
  </si>
  <si>
    <t>425-679-9103</t>
  </si>
  <si>
    <t>https://web.pdc.wa.gov/rptimg/default.aspx?filerid_election_year=HABIC%20%20004%3A%7C%3A2012</t>
  </si>
  <si>
    <t>ca-2012-10346</t>
  </si>
  <si>
    <t>HOLLAND ROBERT E (ROBERT HOLLAND)</t>
  </si>
  <si>
    <t>electrobholland@gmail.com</t>
  </si>
  <si>
    <t>206-353-0689</t>
  </si>
  <si>
    <t>https://web.pdc.wa.gov/rptimg/default.aspx?filerid_election_year=HOLLR%20%20118%3A%7C%3A2012</t>
  </si>
  <si>
    <t>ca-2012-10369</t>
  </si>
  <si>
    <t>SATIACUM ROBERT K (ROBERT SATIACUM)</t>
  </si>
  <si>
    <t>33820  31ST AVE S.</t>
  </si>
  <si>
    <t>robertindians@hotmail.com</t>
  </si>
  <si>
    <t>253-224-4888</t>
  </si>
  <si>
    <t>253-225-0944</t>
  </si>
  <si>
    <t>https://web.pdc.wa.gov/rptimg/default.aspx?filerid_election_year=SATIR%20%20580%3A%7C%3A2012</t>
  </si>
  <si>
    <t>ANITA LATCH</t>
  </si>
  <si>
    <t>ca-2018-208</t>
  </si>
  <si>
    <t>Victoria Mena (VICTORIA MENA)</t>
  </si>
  <si>
    <t>electvictoriamena@gmail.com</t>
  </si>
  <si>
    <t>253-332-1659</t>
  </si>
  <si>
    <t>https://web.pdc.wa.gov/rptimg/default.aspx?docid=4723840</t>
  </si>
  <si>
    <t>ca-2018-134</t>
  </si>
  <si>
    <t>Kathy Gillespie (KATHY GILLESPIE)</t>
  </si>
  <si>
    <t>kathy.e.gillespie@comcast.net</t>
  </si>
  <si>
    <t>360-901-6538</t>
  </si>
  <si>
    <t>https://web.pdc.wa.gov/rptimg/default.aspx?docid=4757750</t>
  </si>
  <si>
    <t>ca-2018-48</t>
  </si>
  <si>
    <t>Timm Ormsby (TIMM ORMSBY)</t>
  </si>
  <si>
    <t>vote.ormsby@gmail.com</t>
  </si>
  <si>
    <t>509-939-2048</t>
  </si>
  <si>
    <t>https://web.pdc.wa.gov/rptimg/default.aspx?docid=4725201</t>
  </si>
  <si>
    <t>ca-2018-819</t>
  </si>
  <si>
    <t>Scott L. Johnson (SCOTT JOHNSON)</t>
  </si>
  <si>
    <t>360-208-4208</t>
  </si>
  <si>
    <t>1481 PACIFIC AVE</t>
  </si>
  <si>
    <t>360-942-9390</t>
  </si>
  <si>
    <t>https://web.pdc.wa.gov/rptimg/default.aspx?docid=4726993</t>
  </si>
  <si>
    <t>JENNIFER OATFIELD</t>
  </si>
  <si>
    <t>ca-2015-5054</t>
  </si>
  <si>
    <t>ASSEL  003</t>
  </si>
  <si>
    <t>Lydia Assefa-Dawson (LYDIA ASSEFA-DAWSON)</t>
  </si>
  <si>
    <t>P.O. BOX 6258</t>
  </si>
  <si>
    <t>lydia206@yahoo.com</t>
  </si>
  <si>
    <t>206-250-9956</t>
  </si>
  <si>
    <t>https://web.pdc.wa.gov/rptimg/default.aspx?docid=4291283</t>
  </si>
  <si>
    <t>LYDIA ASSEFA-DAWSON</t>
  </si>
  <si>
    <t>ca-2018-131</t>
  </si>
  <si>
    <t>Damion E Jiles, Sr. (DAMION JILES)</t>
  </si>
  <si>
    <t>damion@damionejiles.com</t>
  </si>
  <si>
    <t>360-931-7129</t>
  </si>
  <si>
    <t>https://web.pdc.wa.gov/rptimg/default.aspx?docid=4702748</t>
  </si>
  <si>
    <t>ANDREW GNANESWARAN</t>
  </si>
  <si>
    <t>ca-2018-289</t>
  </si>
  <si>
    <t>Tim Ballew II (TIM BALLEW)</t>
  </si>
  <si>
    <t>tim@votetimballew.com</t>
  </si>
  <si>
    <t>360-218-2556</t>
  </si>
  <si>
    <t>https://web.pdc.wa.gov/rptimg/default.aspx?docid=4717646</t>
  </si>
  <si>
    <t>ca-2018-1025</t>
  </si>
  <si>
    <t>THOMA  248</t>
  </si>
  <si>
    <t>Aaron Thomas (AARON THOMAS)</t>
  </si>
  <si>
    <t>4772 HAXTON WAY</t>
  </si>
  <si>
    <t>AARONFORCOUNTYCOUNCIL@GMAIL.COM</t>
  </si>
  <si>
    <t>aaronforcountycouncil@gmail.com</t>
  </si>
  <si>
    <t>360-303-9979</t>
  </si>
  <si>
    <t>At-Large Position B</t>
  </si>
  <si>
    <t>https://web.pdc.wa.gov/rptimg/default.aspx?docid=4739508</t>
  </si>
  <si>
    <t>AARON THOMAS</t>
  </si>
  <si>
    <t>ca-2017-2729</t>
  </si>
  <si>
    <t>DOWNES NATHANIEL S (NATHANIEL DOWNES)</t>
  </si>
  <si>
    <t>14711 85TH AVE E</t>
  </si>
  <si>
    <t>votedownes@gmail.com</t>
  </si>
  <si>
    <t>206-890-9255</t>
  </si>
  <si>
    <t>https://web.pdc.wa.gov/rptimg/default.aspx?docid=4655015</t>
  </si>
  <si>
    <t>NATHANIEL DOWNES</t>
  </si>
  <si>
    <t>ca-2017-3151</t>
  </si>
  <si>
    <t>MCCUM  070</t>
  </si>
  <si>
    <t>MCCULLOUGH MARILYN M (CANDY MCCULLOUGH)</t>
  </si>
  <si>
    <t>PO BOX 911</t>
  </si>
  <si>
    <t>Vote4Candy@Gmail.com</t>
  </si>
  <si>
    <t>vote4candy@gmail.com</t>
  </si>
  <si>
    <t>206-463-9935</t>
  </si>
  <si>
    <t>VASHON FIRE &amp; RESCUE</t>
  </si>
  <si>
    <t>https://web.pdc.wa.gov/rptimg/default.aspx?docid=4655942</t>
  </si>
  <si>
    <t>CANDY MCCULLOUGH</t>
  </si>
  <si>
    <t>ca-2017-3445</t>
  </si>
  <si>
    <t>LIVIE  020</t>
  </si>
  <si>
    <t>LIVINGSTON ERIC B (ERIC LIVINGSTON)</t>
  </si>
  <si>
    <t>10707 235 PLACE SW</t>
  </si>
  <si>
    <t>ericforcommissioner@gmail.com</t>
  </si>
  <si>
    <t>206-919-8172</t>
  </si>
  <si>
    <t>PORT OF EDMONDS</t>
  </si>
  <si>
    <t>https://web.pdc.wa.gov/rptimg/default.aspx?docid=4647962</t>
  </si>
  <si>
    <t>ERIC LIVINGSTON</t>
  </si>
  <si>
    <t>ca-2017-3463</t>
  </si>
  <si>
    <t>TUCKB  111</t>
  </si>
  <si>
    <t>TUCKER BOBBY J (BOBBY TUCKER)</t>
  </si>
  <si>
    <t>P.O. BOX 483</t>
  </si>
  <si>
    <t>mr.bobby.j34@gmail.com</t>
  </si>
  <si>
    <t>206-566-4894</t>
  </si>
  <si>
    <t>https://web.pdc.wa.gov/rptimg/default.aspx?docid=4648097</t>
  </si>
  <si>
    <t>BOBBY TUCKER</t>
  </si>
  <si>
    <t>ca-2017-2843</t>
  </si>
  <si>
    <t>OLSES  204</t>
  </si>
  <si>
    <t>SHAUN C. OLSEN (SHAUN OLSEN)</t>
  </si>
  <si>
    <t>611 105TH ST. SW, UNIT A</t>
  </si>
  <si>
    <t>shaunformsd4@gmail.com</t>
  </si>
  <si>
    <t>206-310-5229</t>
  </si>
  <si>
    <t>MUKILTEO SD 006</t>
  </si>
  <si>
    <t>https://web.pdc.wa.gov/rptimg/default.aspx?docid=4651495</t>
  </si>
  <si>
    <t>SHAUN OLSEN</t>
  </si>
  <si>
    <t>ca-2014-7428</t>
  </si>
  <si>
    <t>STREL  310</t>
  </si>
  <si>
    <t>STREISSGUTH LINDA E (LINDA STREISSGUTH)</t>
  </si>
  <si>
    <t>POST OFFICE BOX 2930</t>
  </si>
  <si>
    <t>98383-2930</t>
  </si>
  <si>
    <t>KSTREISS@COMCAST.NET</t>
  </si>
  <si>
    <t>linda@retainlinda.com</t>
  </si>
  <si>
    <t>360-792-9168</t>
  </si>
  <si>
    <t>753 ORRFELT DR NW</t>
  </si>
  <si>
    <t>https://web.pdc.wa.gov/rptimg/default.aspx?docid=3700812</t>
  </si>
  <si>
    <t>ca-2023-689240</t>
  </si>
  <si>
    <t>DEHAJ--616</t>
  </si>
  <si>
    <t>James DeHart</t>
  </si>
  <si>
    <t>5318 79th Ct Sw</t>
  </si>
  <si>
    <t>dehart4thurston@gmail.com</t>
  </si>
  <si>
    <t>Commissioner District No. 4</t>
  </si>
  <si>
    <t>https://apollo.pdc.wa.gov/public/registrations/registration?registration_id=50814</t>
  </si>
  <si>
    <t>Sean Driscoll</t>
  </si>
  <si>
    <t>ca-2024-689191</t>
  </si>
  <si>
    <t>DUERD  011</t>
  </si>
  <si>
    <t>DUERR DAVINA W (Davina Duerr)</t>
  </si>
  <si>
    <t>davinaduerr@hotmail.com</t>
  </si>
  <si>
    <t>https://apollo.pdc.wa.gov/public/registrations/registration?registration_id=50709</t>
  </si>
  <si>
    <t>ca-2024-3279432</t>
  </si>
  <si>
    <t>ROBIR--417</t>
  </si>
  <si>
    <t>Rodney Robinson</t>
  </si>
  <si>
    <t>PO Box 64351</t>
  </si>
  <si>
    <t>electrodneyrobinson@gmail.com</t>
  </si>
  <si>
    <t>501-500-4981</t>
  </si>
  <si>
    <t>https://apollo.pdc.wa.gov/public/registrations/registration?registration_id=59263</t>
  </si>
  <si>
    <t>ca-2024-3296625</t>
  </si>
  <si>
    <t>MARTR--613</t>
  </si>
  <si>
    <t>Raúl Martínez</t>
  </si>
  <si>
    <t>P.o Box 11335</t>
  </si>
  <si>
    <t>rmartinez4140@gmail.com</t>
  </si>
  <si>
    <t>19550 International blvd Suite 103</t>
  </si>
  <si>
    <t>https://apollo.pdc.wa.gov/public/registrations/registration?registration_id=60149</t>
  </si>
  <si>
    <t>ca-2022-1080</t>
  </si>
  <si>
    <t>Jamie Pedersen (JAMIE PEDERSEN)</t>
  </si>
  <si>
    <t>206-832-8174</t>
  </si>
  <si>
    <t>206-757-8578</t>
  </si>
  <si>
    <t>https://apollo.pdc.wa.gov/public/registrations/registration?registration_id=51144</t>
  </si>
  <si>
    <t>ca-2024-1709556</t>
  </si>
  <si>
    <t>FRANH2 110</t>
  </si>
  <si>
    <t>HILARY S FRANZ (Hilary Franz)</t>
  </si>
  <si>
    <t>info@hilaryfranz.com</t>
  </si>
  <si>
    <t>https://apollo.pdc.wa.gov/public/registrations/registration?registration_id=52257</t>
  </si>
  <si>
    <t>ca-2024-93046</t>
  </si>
  <si>
    <t>HITCJ--448</t>
  </si>
  <si>
    <t>Jani G Hitchen (Jani Hitchen)</t>
  </si>
  <si>
    <t>PO Box 45457</t>
  </si>
  <si>
    <t>jhitchen@electjanihitchen.com</t>
  </si>
  <si>
    <t>253-282-6526</t>
  </si>
  <si>
    <t>https://apollo.pdc.wa.gov/public/registrations/registration?registration_id=60190</t>
  </si>
  <si>
    <t>ca-2024-689163</t>
  </si>
  <si>
    <t>https://apollo.pdc.wa.gov/public/registrations/registration?registration_id=60203</t>
  </si>
  <si>
    <t>ca-2022-1063</t>
  </si>
  <si>
    <t>Mona Das (MONA DAS)</t>
  </si>
  <si>
    <t>PO Box 5598</t>
  </si>
  <si>
    <t>info@ELECTMONA.COM</t>
  </si>
  <si>
    <t>mona@electmona.com</t>
  </si>
  <si>
    <t>https://apollo.pdc.wa.gov/public/registrations/registration?registration_id=47496</t>
  </si>
  <si>
    <t>Janet M Miller</t>
  </si>
  <si>
    <t>ca-2022-1061</t>
  </si>
  <si>
    <t>https://apollo.pdc.wa.gov/public/registrations/registration?registration_id=47521</t>
  </si>
  <si>
    <t>ca-2022-507900</t>
  </si>
  <si>
    <t>DENSR  332</t>
  </si>
  <si>
    <t>Robyn Denson (ROBYN DENSON)</t>
  </si>
  <si>
    <t>9520 RANDALL DRIVE</t>
  </si>
  <si>
    <t>FRIENDSOFROBYNDENSON@GMAIL.COM</t>
  </si>
  <si>
    <t>friendsofrobyndenson@gmail.com</t>
  </si>
  <si>
    <t>253-256-5514</t>
  </si>
  <si>
    <t>https://apollo.pdc.wa.gov/public/registrations/registration?registration_id=47689</t>
  </si>
  <si>
    <t>ca-2022-567509</t>
  </si>
  <si>
    <t>GROSM--837</t>
  </si>
  <si>
    <t>Matthew Gross</t>
  </si>
  <si>
    <t>matt@votemattg.com</t>
  </si>
  <si>
    <t>206-245-7005</t>
  </si>
  <si>
    <t>https://apollo.pdc.wa.gov/public/registrations/registration?registration_id=48022</t>
  </si>
  <si>
    <t>ca-2022-567663</t>
  </si>
  <si>
    <t>MAHNJ  163</t>
  </si>
  <si>
    <t>John-Mark Mahnkey</t>
  </si>
  <si>
    <t>VJM</t>
  </si>
  <si>
    <t>PO Box 311</t>
  </si>
  <si>
    <t>Pullman</t>
  </si>
  <si>
    <t>info@VoteJohnMark</t>
  </si>
  <si>
    <t>campaign@votejohnmark.com</t>
  </si>
  <si>
    <t>145 NW Robert St</t>
  </si>
  <si>
    <t>https://apollo.pdc.wa.gov/public/registrations/registration?registration_id=48406</t>
  </si>
  <si>
    <t>Ann Parks</t>
  </si>
  <si>
    <t>ca-2022-567712</t>
  </si>
  <si>
    <t>SMITT--795</t>
  </si>
  <si>
    <t>Trevor Smith</t>
  </si>
  <si>
    <t>PO Box 20792</t>
  </si>
  <si>
    <t>friendsoftrevorsmith@gmail.com</t>
  </si>
  <si>
    <t>FriendsofTrevorSmith@gmail.com</t>
  </si>
  <si>
    <t>360-410-3725</t>
  </si>
  <si>
    <t>https://apollo.pdc.wa.gov/public/registrations/registration?registration_id=48503</t>
  </si>
  <si>
    <t>ca-2022-567714</t>
  </si>
  <si>
    <t>PO Box 515</t>
  </si>
  <si>
    <t>meredithgreen@comcast.net</t>
  </si>
  <si>
    <t>https://apollo.pdc.wa.gov/public/registrations/registration?registration_id=48506</t>
  </si>
  <si>
    <t>Meredith Green</t>
  </si>
  <si>
    <t>ca-2022-1073</t>
  </si>
  <si>
    <t>Patricia E Kuderer (Patricia Kuderer)</t>
  </si>
  <si>
    <t>PO Box 1545</t>
  </si>
  <si>
    <t>patty.kuderer@gmail.com</t>
  </si>
  <si>
    <t>206-923-8702</t>
  </si>
  <si>
    <t>https://apollo.pdc.wa.gov/public/registrations/registration?registration_id=48568</t>
  </si>
  <si>
    <t>ca-2022-93105</t>
  </si>
  <si>
    <t>Dan@DanBronoske.com</t>
  </si>
  <si>
    <t>https://apollo.pdc.wa.gov/public/registrations/registration?registration_id=48585</t>
  </si>
  <si>
    <t>ca-2022-567617</t>
  </si>
  <si>
    <t>ROBEW--078</t>
  </si>
  <si>
    <t>Zachary Waylon Robert (Waylon Robert)</t>
  </si>
  <si>
    <t>P.O. Box 27113</t>
  </si>
  <si>
    <t>campaign@electwaylonrobert.com</t>
  </si>
  <si>
    <t>360-489-7640</t>
  </si>
  <si>
    <t>https://apollo.pdc.wa.gov/public/registrations/registration?registration_id=48606</t>
  </si>
  <si>
    <t>ca-2022-567340</t>
  </si>
  <si>
    <t>TAYLM--487</t>
  </si>
  <si>
    <t>Melissa Taylor</t>
  </si>
  <si>
    <t>finance@electmelissataylor.com</t>
  </si>
  <si>
    <t>melissa@electmelissataylor.com</t>
  </si>
  <si>
    <t>https://apollo.pdc.wa.gov/public/registrations/registration?registration_id=48621</t>
  </si>
  <si>
    <t>ca-2022-567570</t>
  </si>
  <si>
    <t>Beth Doglio</t>
  </si>
  <si>
    <t>120 State Ave  NE #200</t>
  </si>
  <si>
    <t>info@bethdoglio.com</t>
  </si>
  <si>
    <t>360-280-2533</t>
  </si>
  <si>
    <t>603 Stewart St Ste 819</t>
  </si>
  <si>
    <t>https://apollo.pdc.wa.gov/public/registrations/registration?registration_id=48645</t>
  </si>
  <si>
    <t>Suzanne Naughton</t>
  </si>
  <si>
    <t>ca-2022-567322</t>
  </si>
  <si>
    <t>HOBBS2 205</t>
  </si>
  <si>
    <t>360-322-4637</t>
  </si>
  <si>
    <t>https://apollo.pdc.wa.gov/public/registrations/registration?registration_id=48823</t>
  </si>
  <si>
    <t>ca-2022-567945</t>
  </si>
  <si>
    <t>SMITE--769</t>
  </si>
  <si>
    <t>Emijah Smith</t>
  </si>
  <si>
    <t>PO Box 22142</t>
  </si>
  <si>
    <t>smith.emijah@gmail.com</t>
  </si>
  <si>
    <t>info@electemijah.com</t>
  </si>
  <si>
    <t>https://apollo.pdc.wa.gov/public/registrations/registration?registration_id=49013</t>
  </si>
  <si>
    <t>ca-2022-567969</t>
  </si>
  <si>
    <t>Sarah León  (SARAH LEON)</t>
  </si>
  <si>
    <t>2103 HARRISON AVE NW 2-624</t>
  </si>
  <si>
    <t>ELECTSARAHLEON@PROTONMAIL.COM</t>
  </si>
  <si>
    <t>sarah.leon1169@gmail.com</t>
  </si>
  <si>
    <t>3418 Harvard Dr SE</t>
  </si>
  <si>
    <t>Lacey</t>
  </si>
  <si>
    <t>98503-4106</t>
  </si>
  <si>
    <t>https://apollo.pdc.wa.gov/public/registrations/registration?registration_id=49042</t>
  </si>
  <si>
    <t>JACLYNN SIMMONS</t>
  </si>
  <si>
    <t>ca-2024-3296645</t>
  </si>
  <si>
    <t>SIGUM--350</t>
  </si>
  <si>
    <t>Maria de los Angeles Siguenza Lopez (Maria Siguenza)</t>
  </si>
  <si>
    <t>PO Box1882</t>
  </si>
  <si>
    <t>contact@electsiguenza.com</t>
  </si>
  <si>
    <t>(360) 209-3817</t>
  </si>
  <si>
    <t>https://apollo.pdc.wa.gov/public/registrations/registration?registration_id=59605</t>
  </si>
  <si>
    <t>ca-2022-654477</t>
  </si>
  <si>
    <t>BOISP--016</t>
  </si>
  <si>
    <t>Peter J Boissonneau (Pete Boissonneau)</t>
  </si>
  <si>
    <t>PO Box 2328</t>
  </si>
  <si>
    <t>WA - Washington</t>
  </si>
  <si>
    <t>PeteB4treasurer@gmail.com</t>
  </si>
  <si>
    <t>pete.boissonneau@gmail.com</t>
  </si>
  <si>
    <t>https://apollo.pdc.wa.gov/public/registrations/registration?registration_id=49159</t>
  </si>
  <si>
    <t>Pete Boissonneau</t>
  </si>
  <si>
    <t>ca-2020-1250</t>
  </si>
  <si>
    <t>https://apollo.pdc.wa.gov/public/registrations/registration?registration_id=49192</t>
  </si>
  <si>
    <t>ca-2022-579711</t>
  </si>
  <si>
    <t>PO BOX 253</t>
  </si>
  <si>
    <t>runkellirun2022@gmail.com</t>
  </si>
  <si>
    <t>https://apollo.pdc.wa.gov/public/registrations/registration?registration_id=49359</t>
  </si>
  <si>
    <t>ca-2022-592579</t>
  </si>
  <si>
    <t>SANBM--247</t>
  </si>
  <si>
    <t>Marjorie L Denton Sanborn (Marjorie Denton Sanborn)</t>
  </si>
  <si>
    <t>PO BOX 1879</t>
  </si>
  <si>
    <t>info@supportsanborn.com</t>
  </si>
  <si>
    <t>MarjorieSanborn@gmail.com</t>
  </si>
  <si>
    <t>(509) 730-5713</t>
  </si>
  <si>
    <t>WALLA WALLA CO</t>
  </si>
  <si>
    <t>https://apollo.pdc.wa.gov/public/registrations/registration?registration_id=49480</t>
  </si>
  <si>
    <t>ca-2022-664874</t>
  </si>
  <si>
    <t>KELSM--866</t>
  </si>
  <si>
    <t>Michaela Kelso</t>
  </si>
  <si>
    <t>Michaela for the People</t>
  </si>
  <si>
    <t>PO Box 9958</t>
  </si>
  <si>
    <t>michaela4thepeople@yahoo.com</t>
  </si>
  <si>
    <t>https://apollo.pdc.wa.gov/public/registrations/registration?registration_id=49540</t>
  </si>
  <si>
    <t>ca-2022-664861</t>
  </si>
  <si>
    <t>TIGGM--085</t>
  </si>
  <si>
    <t>Marquez Tiggs</t>
  </si>
  <si>
    <t>P.O. Box 9250</t>
  </si>
  <si>
    <t>electmarqueztiggs@gmail.com</t>
  </si>
  <si>
    <t>marqueztiggs@gmail.com</t>
  </si>
  <si>
    <t>https://apollo.pdc.wa.gov/public/registrations/registration?registration_id=49559</t>
  </si>
  <si>
    <t>ca-2022-92995</t>
  </si>
  <si>
    <t>MCGUP  584</t>
  </si>
  <si>
    <t>Paddy McGuire</t>
  </si>
  <si>
    <t>FOPM</t>
  </si>
  <si>
    <t>1280 SE Fireweed Rd</t>
  </si>
  <si>
    <t>paddy@paddymcguire.com</t>
  </si>
  <si>
    <t>https://apollo.pdc.wa.gov/public/registrations/registration?registration_id=49628</t>
  </si>
  <si>
    <t>ca-2022-93193</t>
  </si>
  <si>
    <t>Dave Paul (DAVID PAUL)</t>
  </si>
  <si>
    <t>davepaul1968@hotmail.com</t>
  </si>
  <si>
    <t>https://apollo.pdc.wa.gov/public/registrations/registration?registration_id=49735</t>
  </si>
  <si>
    <t>ca-2022-567751</t>
  </si>
  <si>
    <t>Jerald V. Pettit (Jerry Pettit)</t>
  </si>
  <si>
    <t>831 Number 6 Road</t>
  </si>
  <si>
    <t>https://apollo.pdc.wa.gov/public/registrations/registration?registration_id=49870</t>
  </si>
  <si>
    <t>Jerry Pettit</t>
  </si>
  <si>
    <t>ca-2024-689522</t>
  </si>
  <si>
    <t>https://apollo.pdc.wa.gov/public/registrations/registration?registration_id=60277</t>
  </si>
  <si>
    <t>ca-2024-3253689</t>
  </si>
  <si>
    <t>DEANP--058</t>
  </si>
  <si>
    <t>Paul E. Dean (Paul "Rocky" Dean)</t>
  </si>
  <si>
    <t>Paul "Rocky" Dean</t>
  </si>
  <si>
    <t>PO Box 343</t>
  </si>
  <si>
    <t>Springdale</t>
  </si>
  <si>
    <t>rockydean4wa@gmail.com</t>
  </si>
  <si>
    <t>Rockydean4wa@gmail.com</t>
  </si>
  <si>
    <t>https://apollo.pdc.wa.gov/public/registrations/registration?registration_id=59822</t>
  </si>
  <si>
    <t>Christine Buckley</t>
  </si>
  <si>
    <t>ca-2024-3310506</t>
  </si>
  <si>
    <t>KENNA2-110</t>
  </si>
  <si>
    <t>Ana Ruiz Kennedy</t>
  </si>
  <si>
    <t>P.O Box 1614</t>
  </si>
  <si>
    <t>info@anaruizkennedy.com</t>
  </si>
  <si>
    <t>Info@anaruizkennedy.com</t>
  </si>
  <si>
    <t>509-540-3159</t>
  </si>
  <si>
    <t>https://apollo.pdc.wa.gov/public/registrations/registration?registration_id=60369</t>
  </si>
  <si>
    <t>ca-2024-3236490</t>
  </si>
  <si>
    <t>INMAC--409</t>
  </si>
  <si>
    <t>Chaytan Inman</t>
  </si>
  <si>
    <t>9301 NE 83rd Ave</t>
  </si>
  <si>
    <t>chaytan2024@gmail.com</t>
  </si>
  <si>
    <t>https://apollo.pdc.wa.gov/public/registrations/registration?registration_id=53811</t>
  </si>
  <si>
    <t>ca-2024-3311846</t>
  </si>
  <si>
    <t>FERGB--024</t>
  </si>
  <si>
    <t>Bob Ferguson</t>
  </si>
  <si>
    <t>1001 Cooper Pt. Rd SW, 140-222</t>
  </si>
  <si>
    <t>bob@neighborsforbobfergusonpac.com</t>
  </si>
  <si>
    <t>360-401-5069</t>
  </si>
  <si>
    <t>https://apollo.pdc.wa.gov/public/registrations/registration?registration_id=60613</t>
  </si>
  <si>
    <t>Glen Morgan</t>
  </si>
  <si>
    <t>ca-2024-689182</t>
  </si>
  <si>
    <t>FriendsForCindyRyu@yahoo.com</t>
  </si>
  <si>
    <t>https://apollo.pdc.wa.gov/public/registrations/registration?registration_id=59893</t>
  </si>
  <si>
    <t>ca-2024-689185</t>
  </si>
  <si>
    <t>https://apollo.pdc.wa.gov/public/registrations/registration?registration_id=59901</t>
  </si>
  <si>
    <t>ca-2024-3296765</t>
  </si>
  <si>
    <t>HAYGD--910</t>
  </si>
  <si>
    <t>Davida Haygood</t>
  </si>
  <si>
    <t>PO Box 994</t>
  </si>
  <si>
    <t>vote4davida@gmail.com</t>
  </si>
  <si>
    <t>253-240-3881</t>
  </si>
  <si>
    <t>https://apollo.pdc.wa.gov/public/registrations/registration?registration_id=59947</t>
  </si>
  <si>
    <t>ca-2024-3296781</t>
  </si>
  <si>
    <t>BROCR  273</t>
  </si>
  <si>
    <t>Richard Flint Brocksmith</t>
  </si>
  <si>
    <t>1216 East Section Street</t>
  </si>
  <si>
    <t>Mount Vernon</t>
  </si>
  <si>
    <t>electrbrocksmith@gmail.com</t>
  </si>
  <si>
    <t>https://apollo.pdc.wa.gov/public/registrations/registration?registration_id=59971</t>
  </si>
  <si>
    <t>ca-2024-689041</t>
  </si>
  <si>
    <t>DEBRA Jean  ENTENMAN (Debra Jean Entenman)</t>
  </si>
  <si>
    <t>PO Box 6027</t>
  </si>
  <si>
    <t>info@electdebraentenman.org</t>
  </si>
  <si>
    <t>debra.entenman@gmail.com</t>
  </si>
  <si>
    <t>253-243-4819</t>
  </si>
  <si>
    <t>https://apollo.pdc.wa.gov/public/registrations/registration?registration_id=54363</t>
  </si>
  <si>
    <t>ca-2024-3296757</t>
  </si>
  <si>
    <t>MILLP--916</t>
  </si>
  <si>
    <t>Patrick Miller</t>
  </si>
  <si>
    <t>15206 S CLEAR LAKE RD</t>
  </si>
  <si>
    <t>patrick@miller.4-wa.com</t>
  </si>
  <si>
    <t>‪(509) 319-5586‬</t>
  </si>
  <si>
    <t>https://apollo.pdc.wa.gov/public/registrations/registration?registration_id=60072</t>
  </si>
  <si>
    <t>Christie Buckley</t>
  </si>
  <si>
    <t>ca-2024-3253710</t>
  </si>
  <si>
    <t>PO Box 3310</t>
  </si>
  <si>
    <t>dehart4wa@gmail.com</t>
  </si>
  <si>
    <t>360-791-1367</t>
  </si>
  <si>
    <t>https://apollo.pdc.wa.gov/public/registrations/registration?registration_id=55282</t>
  </si>
  <si>
    <t>ca-2022-567770</t>
  </si>
  <si>
    <t>YATEM--112</t>
  </si>
  <si>
    <t>Maggie Yates</t>
  </si>
  <si>
    <t>PO Box 8505</t>
  </si>
  <si>
    <t>maggie@electmaggieyates.com</t>
  </si>
  <si>
    <t>509-508-1501</t>
  </si>
  <si>
    <t>Commissioner District 5</t>
  </si>
  <si>
    <t>360-223-5753</t>
  </si>
  <si>
    <t>https://apollo.pdc.wa.gov/public/registrations/registration?registration_id=61189</t>
  </si>
  <si>
    <t>Brian McClatchey</t>
  </si>
  <si>
    <t>ca-2024-3320244</t>
  </si>
  <si>
    <t>RILED--544</t>
  </si>
  <si>
    <t>Darryl Riley</t>
  </si>
  <si>
    <t>PO Box 4065</t>
  </si>
  <si>
    <t>writeinriley@gmail.com</t>
  </si>
  <si>
    <t>darrylriley94@gmail.com</t>
  </si>
  <si>
    <t>360-559-2822</t>
  </si>
  <si>
    <t>https://apollo.pdc.wa.gov/public/registrations/registration?registration_id=61511</t>
  </si>
  <si>
    <t>ca-2024-3298551</t>
  </si>
  <si>
    <t>THOMB--368</t>
  </si>
  <si>
    <t>Ben Thomas</t>
  </si>
  <si>
    <t>641 Scott Street</t>
  </si>
  <si>
    <t>benrthomas@gmail.com</t>
  </si>
  <si>
    <t>https://apollo.pdc.wa.gov/public/registrations/registration?registration_id=61637</t>
  </si>
  <si>
    <t>ca-2024-3296726</t>
  </si>
  <si>
    <t>Terri Niles</t>
  </si>
  <si>
    <t>Elect Terri Niles</t>
  </si>
  <si>
    <t>niles17thLD@gmail.com</t>
  </si>
  <si>
    <t>7410 NW 16th Ave</t>
  </si>
  <si>
    <t>https://apollo.pdc.wa.gov/public/registrations/registration?registration_id=62261</t>
  </si>
  <si>
    <t>ca-2026-3321384</t>
  </si>
  <si>
    <t>https://apollo.pdc.wa.gov/public/registrations/registration?registration_id=62476</t>
  </si>
  <si>
    <t>ca-2026-3321423</t>
  </si>
  <si>
    <t>Lillian Ortiz-Self (LILIAN ORTIZ-SELF)</t>
  </si>
  <si>
    <t>https://apollo.pdc.wa.gov/public/registrations/registration?registration_id=62492</t>
  </si>
  <si>
    <t>ca-2026-3321402</t>
  </si>
  <si>
    <t>https://apollo.pdc.wa.gov/public/registrations/registration?registration_id=62512</t>
  </si>
  <si>
    <t>ca-2026-3321414</t>
  </si>
  <si>
    <t>electmylinh@gmail</t>
  </si>
  <si>
    <t>https://apollo.pdc.wa.gov/public/registrations/registration?registration_id=62482</t>
  </si>
  <si>
    <t>ca-2014-7258</t>
  </si>
  <si>
    <t>GILMD  366</t>
  </si>
  <si>
    <t>GILMORE DOLORES M (DOLORES GILMORE)</t>
  </si>
  <si>
    <t>2689 SW MINTERBROOK RD</t>
  </si>
  <si>
    <t>DOLORESGILMORE2014@GMAIL.COM</t>
  </si>
  <si>
    <t>doloresgilmore2014@gmail.com</t>
  </si>
  <si>
    <t>360-443-9151</t>
  </si>
  <si>
    <t>13518 96TH AVE NW</t>
  </si>
  <si>
    <t>360-649-2182</t>
  </si>
  <si>
    <t>https://web.pdc.wa.gov/rptimg/default.aspx?filerid_election_year=GILMD%20%20366%3A%7C%3A2014</t>
  </si>
  <si>
    <t>DANIEL ARMSTRONG</t>
  </si>
  <si>
    <t>ca-2020-1137</t>
  </si>
  <si>
    <t>INFO@ARGO.US</t>
  </si>
  <si>
    <t>360-941-1734</t>
  </si>
  <si>
    <t>https://web.pdc.wa.gov/rptimg/default.aspx?docid=4776365</t>
  </si>
  <si>
    <t>ca-2020-1198</t>
  </si>
  <si>
    <t>Kilduff, Christine (CHRISTINE KILDUFF)</t>
  </si>
  <si>
    <t>info@christinekilduff.com</t>
  </si>
  <si>
    <t>253-448-9641</t>
  </si>
  <si>
    <t>https://web.pdc.wa.gov/rptimg/default.aspx?docid=4774109</t>
  </si>
  <si>
    <t>ca-2015-5559</t>
  </si>
  <si>
    <t>MONTD  116</t>
  </si>
  <si>
    <t>MONTOURE DAVID M (DAVID MONTOURE)</t>
  </si>
  <si>
    <t>4742 42ND AVE SW</t>
  </si>
  <si>
    <t>info@daveforcitycouncil.com</t>
  </si>
  <si>
    <t>206-930-5703</t>
  </si>
  <si>
    <t>4742 42ND AVE SW #104</t>
  </si>
  <si>
    <t>https://web.pdc.wa.gov/rptimg/default.aspx?docid=4259231</t>
  </si>
  <si>
    <t>ca-2019-1582</t>
  </si>
  <si>
    <t>OHALV  059</t>
  </si>
  <si>
    <t>Valerie O'Halloran (VALERIE O'HALLORAN)</t>
  </si>
  <si>
    <t>PO BOX 2236</t>
  </si>
  <si>
    <t>VALERIEFORTEAMRENTON@HOTMAIL.COM</t>
  </si>
  <si>
    <t>vohallor@hotmai.com</t>
  </si>
  <si>
    <t>425-495-5795</t>
  </si>
  <si>
    <t>CITY OF RENTON</t>
  </si>
  <si>
    <t>4420 SE 4TH STREET</t>
  </si>
  <si>
    <t>425-271-6973</t>
  </si>
  <si>
    <t>https://web.pdc.wa.gov/rptimg/default.aspx?docid=4798092</t>
  </si>
  <si>
    <t>MICHAEL O'HALLORAN</t>
  </si>
  <si>
    <t>ca-2019-1394</t>
  </si>
  <si>
    <t>GREIR  008</t>
  </si>
  <si>
    <t>GREIN RANDY L (RANDY GREIN)</t>
  </si>
  <si>
    <t>857 164TH PL NE</t>
  </si>
  <si>
    <t>RANDYGREIN@GMAIL.COM</t>
  </si>
  <si>
    <t>rgrein@mac.com</t>
  </si>
  <si>
    <t>425-256-0317</t>
  </si>
  <si>
    <t>CITY OF BELLEVUE</t>
  </si>
  <si>
    <t>425-427-7214</t>
  </si>
  <si>
    <t>https://web.pdc.wa.gov/rptimg/default.aspx?docid=4796070</t>
  </si>
  <si>
    <t>LAURI DEATON-GREIN</t>
  </si>
  <si>
    <t>ca-2019-1798</t>
  </si>
  <si>
    <t>KRUEF  145</t>
  </si>
  <si>
    <t>KRUEGER FRANK A (FRANK KRUEGER)</t>
  </si>
  <si>
    <t>PO BOX 95575</t>
  </si>
  <si>
    <t>CONTACT@VOTEFRANK.ORG</t>
  </si>
  <si>
    <t>contact@votefrank.org</t>
  </si>
  <si>
    <t>206-536-7853</t>
  </si>
  <si>
    <t>https://web.pdc.wa.gov/rptimg/default.aspx?docid=4791116</t>
  </si>
  <si>
    <t>KELLY DOMICO</t>
  </si>
  <si>
    <t>ca-2019-1476</t>
  </si>
  <si>
    <t>JAXXA  112</t>
  </si>
  <si>
    <t>asukaa jaxx (ASUKAA JAXX)</t>
  </si>
  <si>
    <t>525 14TH AVE E APART 409</t>
  </si>
  <si>
    <t>asukaajaxx21@gmail.com</t>
  </si>
  <si>
    <t>206-325-5122</t>
  </si>
  <si>
    <t>https://web.pdc.wa.gov/rptimg/default.aspx?filerid_election_year=JAXXA%20%20112%3A%7C%3A2019</t>
  </si>
  <si>
    <t>ASUKAA JAXX</t>
  </si>
  <si>
    <t>ca-2019-1459</t>
  </si>
  <si>
    <t>HUNTE  105</t>
  </si>
  <si>
    <t>HUNTER ETHAN V (ETHAN HUNTER)</t>
  </si>
  <si>
    <t>4732 20TH AVE NE APT#208</t>
  </si>
  <si>
    <t>HUNTER4SEATTLE@GMAIL.COM</t>
  </si>
  <si>
    <t>hunter4seattle@gmail.com</t>
  </si>
  <si>
    <t>206-535-5733</t>
  </si>
  <si>
    <t>https://web.pdc.wa.gov/rptimg/default.aspx?docid=4769181</t>
  </si>
  <si>
    <t>ETHAN HUNTER</t>
  </si>
  <si>
    <t>ca-2019-1482</t>
  </si>
  <si>
    <t>SULLE  178</t>
  </si>
  <si>
    <t>SULLIVAN ERIC J (ERIC SULLIVAN)</t>
  </si>
  <si>
    <t>7815 S. 114TH ST.</t>
  </si>
  <si>
    <t>ESULLI49@GMAIL.COM</t>
  </si>
  <si>
    <t>esulli49@gmail.com</t>
  </si>
  <si>
    <t>206-371-7913</t>
  </si>
  <si>
    <t>SEATTLE,</t>
  </si>
  <si>
    <t>https://web.pdc.wa.gov/rptimg/default.aspx?docid=4766412</t>
  </si>
  <si>
    <t>ERIC SULLIVAN</t>
  </si>
  <si>
    <t>ca-2019-1304</t>
  </si>
  <si>
    <t>ARMSC  105</t>
  </si>
  <si>
    <t>ARMSTRONG CASSANDRA R (CASSANDRA ARMSTRONG)</t>
  </si>
  <si>
    <t>5825 16TH AVE NE</t>
  </si>
  <si>
    <t>elect.cassandra.armstrong@gmail.com</t>
  </si>
  <si>
    <t>carparmstrong@gmail.com</t>
  </si>
  <si>
    <t>206-557-8592</t>
  </si>
  <si>
    <t>https://web.pdc.wa.gov/rptimg/default.aspx?docid=4718801</t>
  </si>
  <si>
    <t>CASSANDRA ARMSTRONG</t>
  </si>
  <si>
    <t>ca-2017-3096</t>
  </si>
  <si>
    <t>HOOPC  038</t>
  </si>
  <si>
    <t>HOOPER CRAIG M (CRAIG HOOPER)</t>
  </si>
  <si>
    <t>28617 224 PL SE</t>
  </si>
  <si>
    <t>hoop2878@aol.com</t>
  </si>
  <si>
    <t>206-817-3019</t>
  </si>
  <si>
    <t>KING FIRE PROT DIST 43</t>
  </si>
  <si>
    <t>https://web.pdc.wa.gov/rptimg/default.aspx?docid=4661208</t>
  </si>
  <si>
    <t>CRAIG HOOPER</t>
  </si>
  <si>
    <t>ca-2018-1946</t>
  </si>
  <si>
    <t>IZAGD  301</t>
  </si>
  <si>
    <t>IZAGUIRRE DIANA G (DIANA IZAGUIRRE)</t>
  </si>
  <si>
    <t>316 N BEECH AVE</t>
  </si>
  <si>
    <t>electiongrl@me.com</t>
  </si>
  <si>
    <t>509-521-9227</t>
  </si>
  <si>
    <t>https://web.pdc.wa.gov/rptimg/default.aspx?docid=4741823</t>
  </si>
  <si>
    <t>DIANA IZAGUIRRE</t>
  </si>
  <si>
    <t>ca-2016-4229</t>
  </si>
  <si>
    <t>HULSK  509</t>
  </si>
  <si>
    <t>HULSE KELSEY L (KELSEY HULSE)</t>
  </si>
  <si>
    <t>PO BOX 3623</t>
  </si>
  <si>
    <t>info@kelseyhulse.com</t>
  </si>
  <si>
    <t>kelsey@kelseyhulse.com</t>
  </si>
  <si>
    <t>(360) 525-3558</t>
  </si>
  <si>
    <t>(206) 682-7328</t>
  </si>
  <si>
    <t>https://web.pdc.wa.gov/rptimg/default.aspx?docid=4558495</t>
  </si>
  <si>
    <t>ca-2016-4715</t>
  </si>
  <si>
    <t>MOSCOSO LUIS S (LUIS MOSCOSO)</t>
  </si>
  <si>
    <t>info@voteluis.com</t>
  </si>
  <si>
    <t>206-200-8663</t>
  </si>
  <si>
    <t>https://web.pdc.wa.gov/rptimg/default.aspx?docid=4561365</t>
  </si>
  <si>
    <t>ca-2018-52</t>
  </si>
  <si>
    <t>Mary May (MARY MAY)</t>
  </si>
  <si>
    <t>99214-9998</t>
  </si>
  <si>
    <t>marymay4thld@gmail.com</t>
  </si>
  <si>
    <t>619-302-8757</t>
  </si>
  <si>
    <t>https://web.pdc.wa.gov/rptimg/default.aspx?docid=4725565</t>
  </si>
  <si>
    <t>ca-2018-1039</t>
  </si>
  <si>
    <t>Susan Soto Palmer (SUSAN PALMER)</t>
  </si>
  <si>
    <t>ELECTSUSANCC3@GMAIL.COM</t>
  </si>
  <si>
    <t>electsusancc3@gmail.com</t>
  </si>
  <si>
    <t>509-941-3764</t>
  </si>
  <si>
    <t>https://web.pdc.wa.gov/rptimg/default.aspx?docid=4725237</t>
  </si>
  <si>
    <t>SUSAN PALMER</t>
  </si>
  <si>
    <t>ca-2018-1962</t>
  </si>
  <si>
    <t>GROBINS NIK (NIK GROBINS)</t>
  </si>
  <si>
    <t>Nik@heftyharvest.com</t>
  </si>
  <si>
    <t>nik@heftyharvest.com</t>
  </si>
  <si>
    <t>360-791-5327</t>
  </si>
  <si>
    <t>https://web.pdc.wa.gov/rptimg/default.aspx?docid=4723645</t>
  </si>
  <si>
    <t>NIK GROBINS</t>
  </si>
  <si>
    <t>ca-2018-903</t>
  </si>
  <si>
    <t>Grace D. Cross (GRACE CROSS)</t>
  </si>
  <si>
    <t>https://web.pdc.wa.gov/rptimg/default.aspx?docid=4723534</t>
  </si>
  <si>
    <t>GRACE D CROSS</t>
  </si>
  <si>
    <t>ca-2018-1909</t>
  </si>
  <si>
    <t>PARTRIDGE JAYNE (JAYNE PARTRIDGE)</t>
  </si>
  <si>
    <t>jayne_partridge@hotmail.com</t>
  </si>
  <si>
    <t>360-463-7344</t>
  </si>
  <si>
    <t>https://web.pdc.wa.gov/rptimg/default.aspx?docid=4723537</t>
  </si>
  <si>
    <t>ca-2018-821</t>
  </si>
  <si>
    <t>RENEE L GOODIN (RENEE GOODIN)</t>
  </si>
  <si>
    <t>P O BOX 537</t>
  </si>
  <si>
    <t>renee_L_goodin@hotmail.com</t>
  </si>
  <si>
    <t>360-208-4180</t>
  </si>
  <si>
    <t>https://web.pdc.wa.gov/rptimg/default.aspx?docid=4723389</t>
  </si>
  <si>
    <t>RENEE GOODIN</t>
  </si>
  <si>
    <t>ca-2018-1967</t>
  </si>
  <si>
    <t>GOEHNER CHRISTOPHER D (CHRISTOPHER GOEHNER)</t>
  </si>
  <si>
    <t>chris.goehner@hotmail.com</t>
  </si>
  <si>
    <t>509-699-6308</t>
  </si>
  <si>
    <t>https://web.pdc.wa.gov/rptimg/default.aspx?docid=4719723</t>
  </si>
  <si>
    <t>CHRISTOPHER GOEHNER</t>
  </si>
  <si>
    <t>ca-2018-689</t>
  </si>
  <si>
    <t>Gary Simpson (GARY SIMPSON)</t>
  </si>
  <si>
    <t>3377 BETHEL RD. SE SUITE 107-221</t>
  </si>
  <si>
    <t>98366-5608</t>
  </si>
  <si>
    <t>360-731-7113</t>
  </si>
  <si>
    <t>https://web.pdc.wa.gov/rptimg/default.aspx?docid=4719378</t>
  </si>
  <si>
    <t>GARY SIMPSON</t>
  </si>
  <si>
    <t>ca-2018-632</t>
  </si>
  <si>
    <t>NOLEJ  325</t>
  </si>
  <si>
    <t>Joe Nole (JOE NOLE)</t>
  </si>
  <si>
    <t>CHIMACUM</t>
  </si>
  <si>
    <t>joenoleforsheriff@gmail.com</t>
  </si>
  <si>
    <t>360-732-0243</t>
  </si>
  <si>
    <t>https://web.pdc.wa.gov/rptimg/default.aspx?docid=4718846</t>
  </si>
  <si>
    <t>JOE NOLE</t>
  </si>
  <si>
    <t>ca-2018-304</t>
  </si>
  <si>
    <t>Steve Hobbs (STEVE HOBBS)</t>
  </si>
  <si>
    <t>https://web.pdc.wa.gov/rptimg/default.aspx?docid=4718063</t>
  </si>
  <si>
    <t>ca-2014-7111</t>
  </si>
  <si>
    <t>JANIL  284</t>
  </si>
  <si>
    <t>Lisa Janicki (LISA JANICKI)</t>
  </si>
  <si>
    <t>PO BOX 883</t>
  </si>
  <si>
    <t>ljanicki123@gmail.com</t>
  </si>
  <si>
    <t>360-708-6806</t>
  </si>
  <si>
    <t>360-630-5073</t>
  </si>
  <si>
    <t>https://web.pdc.wa.gov/rptimg/default.aspx?docid=3758859</t>
  </si>
  <si>
    <t>JEFFREY MILLER</t>
  </si>
  <si>
    <t>ca-2018-1020</t>
  </si>
  <si>
    <t>RICHE  225</t>
  </si>
  <si>
    <t>Eric Richey (ERIC RICHEY)</t>
  </si>
  <si>
    <t>ERICRICHEY2018@GMAIL.COM</t>
  </si>
  <si>
    <t>ericrichey2018@gmail.com</t>
  </si>
  <si>
    <t>360-961-6491</t>
  </si>
  <si>
    <t>https://web.pdc.wa.gov/rptimg/default.aspx?docid=4713710</t>
  </si>
  <si>
    <t>ca-2018-1002</t>
  </si>
  <si>
    <t>TAMMYS.PETERSON@YAHOO.COM</t>
  </si>
  <si>
    <t>360-431-6728</t>
  </si>
  <si>
    <t>275 UNA STREET</t>
  </si>
  <si>
    <t>360-795-8253</t>
  </si>
  <si>
    <t>https://web.pdc.wa.gov/rptimg/default.aspx?docid=4710487</t>
  </si>
  <si>
    <t>JANELLE BOND</t>
  </si>
  <si>
    <t>ca-2016-4495</t>
  </si>
  <si>
    <t>BURNER DARCY G (DARCY BURNER)</t>
  </si>
  <si>
    <t>info@darcyburner.com</t>
  </si>
  <si>
    <t>425-749-8070</t>
  </si>
  <si>
    <t>https://web.pdc.wa.gov/rptimg/default.aspx?docid=4550126</t>
  </si>
  <si>
    <t>ca-2018-179</t>
  </si>
  <si>
    <t>Joy Stanford (JOY STANFORD)</t>
  </si>
  <si>
    <t>https://web.pdc.wa.gov/rptimg/default.aspx?docid=4707655</t>
  </si>
  <si>
    <t>ca-2018-92</t>
  </si>
  <si>
    <t>info@votedavepaul.com</t>
  </si>
  <si>
    <t>https://web.pdc.wa.gov/rptimg/default.aspx?docid=4705442</t>
  </si>
  <si>
    <t>ca-2018-630</t>
  </si>
  <si>
    <t>HAASM  368</t>
  </si>
  <si>
    <t>Michael Haas (MICHAEL HAAS)</t>
  </si>
  <si>
    <t>731 BEECH STREET</t>
  </si>
  <si>
    <t>PROSECUTORHAAS@GMAIL.COM</t>
  </si>
  <si>
    <t>prosecutorhaas@gmail.com</t>
  </si>
  <si>
    <t>360-774-6590</t>
  </si>
  <si>
    <t>360-531-4979</t>
  </si>
  <si>
    <t>https://web.pdc.wa.gov/rptimg/default.aspx?docid=4704444</t>
  </si>
  <si>
    <t>HEATHER HAAS</t>
  </si>
  <si>
    <t>ca-2018-441</t>
  </si>
  <si>
    <t>98589-9642</t>
  </si>
  <si>
    <t>https://web.pdc.wa.gov/rptimg/default.aspx?docid=4698889</t>
  </si>
  <si>
    <t>ca-2018-44</t>
  </si>
  <si>
    <t>Anneliese Feld (ANNELIESE FELD)</t>
  </si>
  <si>
    <t>Anneliese@votefeld.com</t>
  </si>
  <si>
    <t>anneliesefeld@icloud.com</t>
  </si>
  <si>
    <t>253-224-0799</t>
  </si>
  <si>
    <t>253-224-0700</t>
  </si>
  <si>
    <t>https://web.pdc.wa.gov/rptimg/default.aspx?docid=4698952</t>
  </si>
  <si>
    <t>ANNETTE LEACH</t>
  </si>
  <si>
    <t>ca-2018-106</t>
  </si>
  <si>
    <t>Sylvia Hammond (SYLVIA HAMMOND)</t>
  </si>
  <si>
    <t>electsylviahammond@gmail.com</t>
  </si>
  <si>
    <t>509-237-5424</t>
  </si>
  <si>
    <t>509-398-6455</t>
  </si>
  <si>
    <t>https://web.pdc.wa.gov/rptimg/default.aspx?docid=4696982</t>
  </si>
  <si>
    <t>DAVID HAMMOND</t>
  </si>
  <si>
    <t>ca-2018-163</t>
  </si>
  <si>
    <t>Steve Tharinger (STEPHEN THARINGER)</t>
  </si>
  <si>
    <t>https://web.pdc.wa.gov/rptimg/default.aspx?docid=4695990</t>
  </si>
  <si>
    <t>ca-2018-1942</t>
  </si>
  <si>
    <t>KAGI RUTH L (RUTH KAGI)</t>
  </si>
  <si>
    <t>206-459-8609</t>
  </si>
  <si>
    <t>206-295-2766</t>
  </si>
  <si>
    <t>https://web.pdc.wa.gov/rptimg/default.aspx?docid=4686322</t>
  </si>
  <si>
    <t>CATHY SCOTT</t>
  </si>
  <si>
    <t>ca-2018-1926</t>
  </si>
  <si>
    <t>MCBRIDE JOAN L (JOAN MCBRIDE)</t>
  </si>
  <si>
    <t>98073-2707</t>
  </si>
  <si>
    <t>206-300-8173</t>
  </si>
  <si>
    <t>425-868-9812</t>
  </si>
  <si>
    <t>https://web.pdc.wa.gov/rptimg/default.aspx?docid=4672564</t>
  </si>
  <si>
    <t>ca-2016-4578</t>
  </si>
  <si>
    <t>RASMUSSEN MARILYN J (MARILYN RASMUSSEN)</t>
  </si>
  <si>
    <t>253-847-3276</t>
  </si>
  <si>
    <t>98338-0385</t>
  </si>
  <si>
    <t>360-832-2451</t>
  </si>
  <si>
    <t>https://web.pdc.wa.gov/rptimg/default.aspx?docid=4583739</t>
  </si>
  <si>
    <t>PEG GREIWE</t>
  </si>
  <si>
    <t>ca-2018-251</t>
  </si>
  <si>
    <t>https://web.pdc.wa.gov/rptimg/default.aspx?docid=4626223</t>
  </si>
  <si>
    <t>ca-2018-337</t>
  </si>
  <si>
    <t>https://web.pdc.wa.gov/rptimg/default.aspx?docid=4624364</t>
  </si>
  <si>
    <t>ca-2018-1971</t>
  </si>
  <si>
    <t>Jessyn Farrell (JESSYN FARRELL)</t>
  </si>
  <si>
    <t>206-856-1669</t>
  </si>
  <si>
    <t>https://web.pdc.wa.gov/rptimg/default.aspx?docid=4623954</t>
  </si>
  <si>
    <t>ca-2018-120</t>
  </si>
  <si>
    <t>Angela Jencks Cooper (AJ COOPER)</t>
  </si>
  <si>
    <t>aj.cooper@outlook.com</t>
  </si>
  <si>
    <t>509-426-8740</t>
  </si>
  <si>
    <t>https://web.pdc.wa.gov/rptimg/default.aspx?docid=4621630</t>
  </si>
  <si>
    <t>AJ COOPER</t>
  </si>
  <si>
    <t>ca-2017-2466</t>
  </si>
  <si>
    <t>SWANSON SUSAN (SUSAN SWANSON)</t>
  </si>
  <si>
    <t>susan@susanforhouse.com</t>
  </si>
  <si>
    <t>509-322-6054</t>
  </si>
  <si>
    <t>509-981-0950</t>
  </si>
  <si>
    <t>https://web.pdc.wa.gov/rptimg/default.aspx?docid=4675814</t>
  </si>
  <si>
    <t>JENNIE WILLARDSON</t>
  </si>
  <si>
    <t>ca-2017-2441</t>
  </si>
  <si>
    <t>AHLGC  155</t>
  </si>
  <si>
    <t>AHLGREEN CAROLYN (CAROLYN AHLGREEN)</t>
  </si>
  <si>
    <t>19036 16TH AVE NE</t>
  </si>
  <si>
    <t>CAROLYN.AHLGREEN@GMAIL.COM</t>
  </si>
  <si>
    <t>carolyn.ahlgreen@gmail.com</t>
  </si>
  <si>
    <t>206-306-2242</t>
  </si>
  <si>
    <t>CITY OF SHORELINE</t>
  </si>
  <si>
    <t>https://web.pdc.wa.gov/rptimg/default.aspx?docid=4669299</t>
  </si>
  <si>
    <t>CAROLYN AHLGREEN</t>
  </si>
  <si>
    <t>ca-2013-8883</t>
  </si>
  <si>
    <t>MACOK  010</t>
  </si>
  <si>
    <t>MACOMBER KRISTINA M (KRISTINA MACOMBER)</t>
  </si>
  <si>
    <t>26828 MAPLE VALLEY HWY</t>
  </si>
  <si>
    <t>INFO@KRISTINAFORCOUNCIL.US</t>
  </si>
  <si>
    <t>info@kristinaforcouncil.us</t>
  </si>
  <si>
    <t>360-886-0561</t>
  </si>
  <si>
    <t>KING CO</t>
  </si>
  <si>
    <t>27656 238TH AVE SE</t>
  </si>
  <si>
    <t>714-702-4846</t>
  </si>
  <si>
    <t>https://web.pdc.wa.gov/rptimg/default.aspx?docid=3461862</t>
  </si>
  <si>
    <t>BRANDY KEIPPALA</t>
  </si>
  <si>
    <t>ca-2017-2493</t>
  </si>
  <si>
    <t>HORAN  661</t>
  </si>
  <si>
    <t>HORAITES NICOLETTE (NICOLETTE HORAITES)</t>
  </si>
  <si>
    <t>5500 NE 34TH ST APT 10</t>
  </si>
  <si>
    <t>nicoletteforvancouver@gmail.com</t>
  </si>
  <si>
    <t>360-836-4493</t>
  </si>
  <si>
    <t>CITY OF VANCOUVER</t>
  </si>
  <si>
    <t>360-823-3038</t>
  </si>
  <si>
    <t>https://web.pdc.wa.gov/rptimg/default.aspx?docid=4661098</t>
  </si>
  <si>
    <t>ca-2017-2061</t>
  </si>
  <si>
    <t>STERE  370</t>
  </si>
  <si>
    <t>Ed Stern (EDWARD STERN)</t>
  </si>
  <si>
    <t>18467 SKOG CT NE</t>
  </si>
  <si>
    <t>ed@edstern.com</t>
  </si>
  <si>
    <t>360-779-6678</t>
  </si>
  <si>
    <t>CITY OF POULSBO</t>
  </si>
  <si>
    <t>https://web.pdc.wa.gov/rptimg/default.aspx?docid=4656875</t>
  </si>
  <si>
    <t>EDWARD STERN</t>
  </si>
  <si>
    <t>ca-2017-2762</t>
  </si>
  <si>
    <t>VERLR  028</t>
  </si>
  <si>
    <t>VERLINDA RICHARD A (RICHARD VERLINDA)</t>
  </si>
  <si>
    <t>19017 62ND AVE NE</t>
  </si>
  <si>
    <t>RVERLINDA@GMAIL.COM</t>
  </si>
  <si>
    <t>rverlinda@gmail.com</t>
  </si>
  <si>
    <t>425-488-3059</t>
  </si>
  <si>
    <t>KING FIRE PROT DIST 16</t>
  </si>
  <si>
    <t>19017  - 62ND AVE NE</t>
  </si>
  <si>
    <t>https://web.pdc.wa.gov/rptimg/default.aspx?docid=4651818</t>
  </si>
  <si>
    <t>RICHARD VERLINDA</t>
  </si>
  <si>
    <t>ca-2017-2696</t>
  </si>
  <si>
    <t>STEIP  104</t>
  </si>
  <si>
    <t>STEINBRUECK PETER (PETER STEINBRUECK)</t>
  </si>
  <si>
    <t>1000 2ND AVENUE, SUITE 2950</t>
  </si>
  <si>
    <t>JSTEINERT@EARTHLINK.NET</t>
  </si>
  <si>
    <t>psteinbrueck@gmail.com</t>
  </si>
  <si>
    <t>360-480-4427</t>
  </si>
  <si>
    <t>https://web.pdc.wa.gov/rptimg/default.aspx?docid=4655484</t>
  </si>
  <si>
    <t>JEFFREY C STEINERT</t>
  </si>
  <si>
    <t>ca-2017-3042</t>
  </si>
  <si>
    <t>CHAND  036</t>
  </si>
  <si>
    <t>David Chan (DAVID CHAN)</t>
  </si>
  <si>
    <t>4211 ALDERWOOD MALL BLVD, #205</t>
  </si>
  <si>
    <t>david@planprofit.com</t>
  </si>
  <si>
    <t>206-696-0600</t>
  </si>
  <si>
    <t>SNOHOMISH FIRE PROT DIST 01</t>
  </si>
  <si>
    <t>https://web.pdc.wa.gov/rptimg/default.aspx?docid=4655565</t>
  </si>
  <si>
    <t>DAVID CHAN</t>
  </si>
  <si>
    <t>ca-2017-2710</t>
  </si>
  <si>
    <t>ROONN  216</t>
  </si>
  <si>
    <t>ROONEY NATHANIEL (NATHANIEL ROONEY)</t>
  </si>
  <si>
    <t>N. 4804 ISENHART RD</t>
  </si>
  <si>
    <t>nroon17@gmail.com</t>
  </si>
  <si>
    <t>509-991-5339</t>
  </si>
  <si>
    <t>EAST VALLEY SD 361</t>
  </si>
  <si>
    <t>https://web.pdc.wa.gov/rptimg/default.aspx?docid=4654835</t>
  </si>
  <si>
    <t>NATHANIEL ROONEY</t>
  </si>
  <si>
    <t>ca-2017-3633</t>
  </si>
  <si>
    <t>LEFEK  626</t>
  </si>
  <si>
    <t>LEFEBVRE KIMBERLY A (KIMBERLY LEFEBVRE)</t>
  </si>
  <si>
    <t>306 S W 4TH AVE</t>
  </si>
  <si>
    <t>tokidast@gmail.com</t>
  </si>
  <si>
    <t>360-431-8808</t>
  </si>
  <si>
    <t>CITY OF KELSO</t>
  </si>
  <si>
    <t>360-430-0278</t>
  </si>
  <si>
    <t>https://web.pdc.wa.gov/rptimg/default.aspx?docid=4653184</t>
  </si>
  <si>
    <t>THOMAS LEFEBVRE</t>
  </si>
  <si>
    <t>ca-2017-2777</t>
  </si>
  <si>
    <t>DEXTK  362</t>
  </si>
  <si>
    <t>Katherine L Dexter (KATHERINE DEXTER)</t>
  </si>
  <si>
    <t>932 E 7TH ST</t>
  </si>
  <si>
    <t>KATEDEXTER2017@GMAIL.COM</t>
  </si>
  <si>
    <t>katedexter2017@gmail.com</t>
  </si>
  <si>
    <t>360-452-4452</t>
  </si>
  <si>
    <t>CITY OF PORT ANGELES</t>
  </si>
  <si>
    <t>840 W 5TH ST</t>
  </si>
  <si>
    <t>360-457-4526</t>
  </si>
  <si>
    <t>https://web.pdc.wa.gov/rptimg/default.aspx?docid=4652136</t>
  </si>
  <si>
    <t>SUE MAYO</t>
  </si>
  <si>
    <t>ca-2017-2365</t>
  </si>
  <si>
    <t>SCHUT  290</t>
  </si>
  <si>
    <t>SCHUMACHER TARA (TARA SCHUMACHER)</t>
  </si>
  <si>
    <t>1429 AVE D; #515</t>
  </si>
  <si>
    <t>VOTETARAS@GMAIL.COM</t>
  </si>
  <si>
    <t>votetaras@gmail.com</t>
  </si>
  <si>
    <t>206-595-7860</t>
  </si>
  <si>
    <t>18411 51ST AVE SE</t>
  </si>
  <si>
    <t>98012-7426</t>
  </si>
  <si>
    <t>425-502-1907</t>
  </si>
  <si>
    <t>https://web.pdc.wa.gov/rptimg/default.aspx?docid=4649044</t>
  </si>
  <si>
    <t>RICHARD MORALEZ</t>
  </si>
  <si>
    <t>ca-2017-3116</t>
  </si>
  <si>
    <t>HILLT  229</t>
  </si>
  <si>
    <t>HILL-MCINTYRE TERI L (TERI HILL-MCINTYRE)</t>
  </si>
  <si>
    <t>822 W PACIFICVIEW DR</t>
  </si>
  <si>
    <t>terimcintyre4schoolboard@gmail.com</t>
  </si>
  <si>
    <t>360-220-0014</t>
  </si>
  <si>
    <t>BELLINGHAM SD 501</t>
  </si>
  <si>
    <t>360-255-3713</t>
  </si>
  <si>
    <t>https://web.pdc.wa.gov/rptimg/default.aspx?docid=4647506</t>
  </si>
  <si>
    <t>MEAGAN MCINTYRE</t>
  </si>
  <si>
    <t>ca-2017-3487</t>
  </si>
  <si>
    <t>MCGRM  108</t>
  </si>
  <si>
    <t>MCGREGOR MAC S (MAC MCGREGOR)</t>
  </si>
  <si>
    <t>6012 19TH AVE S.</t>
  </si>
  <si>
    <t>votemacmcgregor@gmail.com</t>
  </si>
  <si>
    <t>206-707-2485</t>
  </si>
  <si>
    <t>8610 55TH AVE S</t>
  </si>
  <si>
    <t>206-445-9371</t>
  </si>
  <si>
    <t>https://web.pdc.wa.gov/rptimg/default.aspx?docid=4639050</t>
  </si>
  <si>
    <t>ELISSA PRYOR</t>
  </si>
  <si>
    <t>ca-2017-2877</t>
  </si>
  <si>
    <t>COTTI  036</t>
  </si>
  <si>
    <t>COTTON IAN D (IAN COTTON)</t>
  </si>
  <si>
    <t>P.O. BOX 1815</t>
  </si>
  <si>
    <t>councilmancotton@cotton4council.com</t>
  </si>
  <si>
    <t>iandavid.cotton@gmail.com</t>
  </si>
  <si>
    <t>206-234-5236</t>
  </si>
  <si>
    <t>https://web.pdc.wa.gov/rptimg/default.aspx?docid=4633494</t>
  </si>
  <si>
    <t>IAN COTTON</t>
  </si>
  <si>
    <t>ca-2017-2931</t>
  </si>
  <si>
    <t>https://web.pdc.wa.gov/rptimg/default.aspx?docid=4623979</t>
  </si>
  <si>
    <t>ca-2016-4450</t>
  </si>
  <si>
    <t>John Paul Comerford (JOHN PAUL COMERFORD)</t>
  </si>
  <si>
    <t>jpc@jpclife.com</t>
  </si>
  <si>
    <t>206-625-3200</t>
  </si>
  <si>
    <t>https://web.pdc.wa.gov/rptimg/default.aspx?docid=4571697</t>
  </si>
  <si>
    <t>ca-2016-4079</t>
  </si>
  <si>
    <t>MCCAM  674</t>
  </si>
  <si>
    <t>MCCALL MARILEE L (MARILEE MCCALL)</t>
  </si>
  <si>
    <t>84 RIVER ROCK LN UNIT D</t>
  </si>
  <si>
    <t>WOODLAND</t>
  </si>
  <si>
    <t>councilmember.mccall@gmail.com</t>
  </si>
  <si>
    <t>360-823-8607</t>
  </si>
  <si>
    <t>8000 NE CEDAR CREEK RD</t>
  </si>
  <si>
    <t>360-225-6588</t>
  </si>
  <si>
    <t>https://web.pdc.wa.gov/rptimg/default.aspx?docid=4581165</t>
  </si>
  <si>
    <t>NICOLE SNIDER</t>
  </si>
  <si>
    <t>ca-2016-4573</t>
  </si>
  <si>
    <t>REED ROSLYNNE L (ROSLYNNE REED)</t>
  </si>
  <si>
    <t>RLEE@HCTC.COM</t>
  </si>
  <si>
    <t>360-877-0651</t>
  </si>
  <si>
    <t>2335 WASHINGTON ST</t>
  </si>
  <si>
    <t>360-426-7389</t>
  </si>
  <si>
    <t>https://web.pdc.wa.gov/rptimg/default.aspx?docid=4579949</t>
  </si>
  <si>
    <t>ca-2016-4480</t>
  </si>
  <si>
    <t>info@friendsoflisawellman.com</t>
  </si>
  <si>
    <t>lisawellman@comcast.net</t>
  </si>
  <si>
    <t>https://web.pdc.wa.gov/rptimg/default.aspx?docid=4569804</t>
  </si>
  <si>
    <t>ca-2016-4187</t>
  </si>
  <si>
    <t>KARNOSFSKI7122@COMCAST.NET</t>
  </si>
  <si>
    <t>360-431-0626</t>
  </si>
  <si>
    <t>244 LONE OAK ROAD</t>
  </si>
  <si>
    <t>360-747-8414</t>
  </si>
  <si>
    <t>https://web.pdc.wa.gov/rptimg/default.aspx?docid=4567386</t>
  </si>
  <si>
    <t>ca-2016-4308</t>
  </si>
  <si>
    <t>Roger Goodman (ROGER GOODMAN)</t>
  </si>
  <si>
    <t>425-979-8584</t>
  </si>
  <si>
    <t>https://web.pdc.wa.gov/rptimg/default.aspx?docid=4565165</t>
  </si>
  <si>
    <t>ca-2016-4381</t>
  </si>
  <si>
    <t>VEHRS LYNNETTE K (LYNNETTE VEHRS)</t>
  </si>
  <si>
    <t>lynnette@electvehrs.com</t>
  </si>
  <si>
    <t>509-474-0229</t>
  </si>
  <si>
    <t>https://web.pdc.wa.gov/rptimg/default.aspx?filerid_election_year=VEHRL%20%20223%3A%7C%3A2016</t>
  </si>
  <si>
    <t>ca-2016-4506</t>
  </si>
  <si>
    <t>BREVOORT DORIS J (DORIS BREVOORT)</t>
  </si>
  <si>
    <t>votedorisrep@gmail.com</t>
  </si>
  <si>
    <t>360-336-3453</t>
  </si>
  <si>
    <t>https://web.pdc.wa.gov/rptimg/default.aspx?docid=4550845</t>
  </si>
  <si>
    <t>CHRIS BURKS</t>
  </si>
  <si>
    <t>ca-2016-4722</t>
  </si>
  <si>
    <t>SHIH DANIEL J (DANIEL SHIH)</t>
  </si>
  <si>
    <t>treasurer@danshih.com</t>
  </si>
  <si>
    <t>me@danshih.com</t>
  </si>
  <si>
    <t>425-998-7525</t>
  </si>
  <si>
    <t>https://web.pdc.wa.gov/rptimg/default.aspx?docid=4547405</t>
  </si>
  <si>
    <t>THEODORE MACGOVERN</t>
  </si>
  <si>
    <t>ca-2016-4129</t>
  </si>
  <si>
    <t>Matthew R Larson  (MATTHEW LARSON)</t>
  </si>
  <si>
    <t>matt@votemattlarson.com</t>
  </si>
  <si>
    <t>larson6@comcast.net</t>
  </si>
  <si>
    <t>425-444-3596</t>
  </si>
  <si>
    <t>206-510-8034</t>
  </si>
  <si>
    <t>https://web.pdc.wa.gov/rptimg/default.aspx?docid=4546961</t>
  </si>
  <si>
    <t>JOSEPH LARSON</t>
  </si>
  <si>
    <t>ca-2016-4659</t>
  </si>
  <si>
    <t>lillianortizself@gmail.com</t>
  </si>
  <si>
    <t>https://web.pdc.wa.gov/rptimg/default.aspx?filerid_election_year=ORTIL%20%20275%3A%7C%3A2016</t>
  </si>
  <si>
    <t>ca-2016-4624</t>
  </si>
  <si>
    <t>David Sawyer (DAVID SAWYER)</t>
  </si>
  <si>
    <t>info@electdavidsawyer.com</t>
  </si>
  <si>
    <t>253-778-6080</t>
  </si>
  <si>
    <t>https://web.pdc.wa.gov/rptimg/default.aspx?filerid_election_year=SAWYD%20%20444%3A%7C%3A2016</t>
  </si>
  <si>
    <t>ca-2016-4408</t>
  </si>
  <si>
    <t>FriendsOfBethDoglio@comcast.net</t>
  </si>
  <si>
    <t>https://web.pdc.wa.gov/rptimg/default.aspx?docid=4525922</t>
  </si>
  <si>
    <t>ca-2016-4406</t>
  </si>
  <si>
    <t>Laurie Dolan (LAURIE DOLAN)</t>
  </si>
  <si>
    <t>jlcarrick2@comcast.net</t>
  </si>
  <si>
    <t>lhdolan@comcast.net</t>
  </si>
  <si>
    <t>360-259-5508</t>
  </si>
  <si>
    <t>509-999-2105</t>
  </si>
  <si>
    <t>https://web.pdc.wa.gov/rptimg/default.aspx?docid=4514992</t>
  </si>
  <si>
    <t>JAMES CARRICK</t>
  </si>
  <si>
    <t>ca-2024-93093</t>
  </si>
  <si>
    <t>ROBERT GELDER (Robert “Rob” Gelder)</t>
  </si>
  <si>
    <t>PO BOX 2646</t>
  </si>
  <si>
    <t>(360) 516-9912</t>
  </si>
  <si>
    <t>https://apollo.pdc.wa.gov/public/registrations/registration?registration_id=42997</t>
  </si>
  <si>
    <t>Robert Gelder</t>
  </si>
  <si>
    <t>ca-2019-1536</t>
  </si>
  <si>
    <t>MOUNE  105</t>
  </si>
  <si>
    <t>MOUNTSIER ELIZABETH A (ELIZABETH MOUNTSIER)</t>
  </si>
  <si>
    <t>4616 25TH AVENUE NE PMB 383</t>
  </si>
  <si>
    <t>mtsier@outlook.com</t>
  </si>
  <si>
    <t>206-909-0583</t>
  </si>
  <si>
    <t>4616 25TH AVENUE NE  / PMB 383</t>
  </si>
  <si>
    <t>https://web.pdc.wa.gov/rptimg/default.aspx?docid=4801408</t>
  </si>
  <si>
    <t>ELIZABETH MOUNTSIER</t>
  </si>
  <si>
    <t>ca-2016-4710</t>
  </si>
  <si>
    <t>Christine Rolfes  (CHRISTINE ROLFES)</t>
  </si>
  <si>
    <t>206-842-8029</t>
  </si>
  <si>
    <t>https://web.pdc.wa.gov/rptimg/default.aspx?docid=3218575</t>
  </si>
  <si>
    <t>ca-2020-25522</t>
  </si>
  <si>
    <t>EVERM--563</t>
  </si>
  <si>
    <t>Marianna Hopkins Everson</t>
  </si>
  <si>
    <t>Montesano</t>
  </si>
  <si>
    <t>info@mariannaforthepeople.com</t>
  </si>
  <si>
    <t>360-964-0499</t>
  </si>
  <si>
    <t>https://apollo.pdc.wa.gov/public/registrations/registration?registration_id=17730</t>
  </si>
  <si>
    <t>Julia Deason</t>
  </si>
  <si>
    <t>ca-2020-25387</t>
  </si>
  <si>
    <t>GONZM  102</t>
  </si>
  <si>
    <t>M. Lorena Gonzalez (M. Lorena González)</t>
  </si>
  <si>
    <t>PO Box 23011</t>
  </si>
  <si>
    <t>info@lorenaforwashington.com</t>
  </si>
  <si>
    <t>206-486-0108</t>
  </si>
  <si>
    <t>https://apollo.pdc.wa.gov/public/registrations/registration?registration_id=17364</t>
  </si>
  <si>
    <t>ca-2020-25429</t>
  </si>
  <si>
    <t>HOWAN--239</t>
  </si>
  <si>
    <t>Nathan Howard</t>
  </si>
  <si>
    <t>205 Fort Casey Rd.</t>
  </si>
  <si>
    <t>Electnathanhoward@gmail.com</t>
  </si>
  <si>
    <t>https://apollo.pdc.wa.gov/public/registrations/registration?registration_id=17375</t>
  </si>
  <si>
    <t>ca-2019-1300</t>
  </si>
  <si>
    <t>VERDT  206</t>
  </si>
  <si>
    <t>VERDA TYLER R (TYLER VERDA)</t>
  </si>
  <si>
    <t>PO BOX 1901</t>
  </si>
  <si>
    <t>TYLER.VERDA@GMAIL.COM</t>
  </si>
  <si>
    <t>tyler.verda@gmail.com</t>
  </si>
  <si>
    <t>206-849-9794</t>
  </si>
  <si>
    <t>6021 82ND PL NE #A</t>
  </si>
  <si>
    <t>425-971-2473</t>
  </si>
  <si>
    <t>https://apollo.pdc.wa.gov/public/registrations/registration?registration_id=16136</t>
  </si>
  <si>
    <t>TIM SALCEDO</t>
  </si>
  <si>
    <t>ca-2019-18486</t>
  </si>
  <si>
    <t>SHART--168</t>
  </si>
  <si>
    <t>Tosh Sharp</t>
  </si>
  <si>
    <t>13702 37TH AVE S, #55</t>
  </si>
  <si>
    <t>tosh4tukwila@gmail.com</t>
  </si>
  <si>
    <t>206-473-9488</t>
  </si>
  <si>
    <t>https://apollo.pdc.wa.gov/public/registrations/registration?registration_id=15998</t>
  </si>
  <si>
    <t>ca-2020-1161</t>
  </si>
  <si>
    <t>https://apollo.pdc.wa.gov/public/registrations/registration?registration_id=19929</t>
  </si>
  <si>
    <t>ca-2020-24955</t>
  </si>
  <si>
    <t>PO Box 4188</t>
  </si>
  <si>
    <t>info@christinerolfes.com</t>
  </si>
  <si>
    <t>206-452-0526</t>
  </si>
  <si>
    <t>https://apollo.pdc.wa.gov/public/registrations/registration?registration_id=16500</t>
  </si>
  <si>
    <t>Annie Lindsey</t>
  </si>
  <si>
    <t>ca-2020-25733</t>
  </si>
  <si>
    <t>SALIC--118</t>
  </si>
  <si>
    <t>Chukundi Salisbury</t>
  </si>
  <si>
    <t>P.O. Box 28984</t>
  </si>
  <si>
    <t>elections@chukundi.com</t>
  </si>
  <si>
    <t>206-551-5528</t>
  </si>
  <si>
    <t>https://apollo.pdc.wa.gov/public/registrations/registration?registration_id=18441</t>
  </si>
  <si>
    <t>ca-2020-25770</t>
  </si>
  <si>
    <t>Jack McEntire</t>
  </si>
  <si>
    <t>240 Frosty Lane</t>
  </si>
  <si>
    <t>Selah</t>
  </si>
  <si>
    <t>votersforjack@gmail.com</t>
  </si>
  <si>
    <t>avoteforjack@gmail.com</t>
  </si>
  <si>
    <t>https://apollo.pdc.wa.gov/public/registrations/registration?registration_id=18533</t>
  </si>
  <si>
    <t>ca-2020-25768</t>
  </si>
  <si>
    <t>Sharlett Mena (MENA SHARLETT)</t>
  </si>
  <si>
    <t>PO Box 110972</t>
  </si>
  <si>
    <t>Info@sharlettmena.org</t>
  </si>
  <si>
    <t>253 778 6713</t>
  </si>
  <si>
    <t>https://apollo.pdc.wa.gov/public/registrations/registration?registration_id=18541</t>
  </si>
  <si>
    <t>Paolo Rojas</t>
  </si>
  <si>
    <t>ca-2020-1131</t>
  </si>
  <si>
    <t>Bob Hasegawa (BOB HASEGAWA)</t>
  </si>
  <si>
    <t>info@bobhasegawa.com</t>
  </si>
  <si>
    <t>206-334-4804</t>
  </si>
  <si>
    <t>https://apollo.pdc.wa.gov/public/registrations/registration?registration_id=20071</t>
  </si>
  <si>
    <t>ca-2020-25692</t>
  </si>
  <si>
    <t>MOORA--862</t>
  </si>
  <si>
    <t>Adrianne Boline Moore (Adrianne Moore)</t>
  </si>
  <si>
    <t>PO Box 573</t>
  </si>
  <si>
    <t>Winthrop</t>
  </si>
  <si>
    <t>adrianne@voiceofthe12th.com</t>
  </si>
  <si>
    <t>509 429-7606</t>
  </si>
  <si>
    <t>https://apollo.pdc.wa.gov/public/registrations/registration?registration_id=18573</t>
  </si>
  <si>
    <t>Carol Fisher</t>
  </si>
  <si>
    <t>ca-2020-25530</t>
  </si>
  <si>
    <t>DAUGL  310</t>
  </si>
  <si>
    <t>Leslie J Daugs (Leslie Daugs)</t>
  </si>
  <si>
    <t>1419 Lindberg Pl</t>
  </si>
  <si>
    <t>electlesliedaugs@gmail.com</t>
  </si>
  <si>
    <t>(360) 440-1961</t>
  </si>
  <si>
    <t>https://apollo.pdc.wa.gov/public/registrations/registration?registration_id=18657</t>
  </si>
  <si>
    <t>Christina Zimniak</t>
  </si>
  <si>
    <t>ca-2020-25856</t>
  </si>
  <si>
    <t>GAWD0--507</t>
  </si>
  <si>
    <t>David Gaw</t>
  </si>
  <si>
    <t>P.O. Box 6211</t>
  </si>
  <si>
    <t>info@david-gaw.com</t>
  </si>
  <si>
    <t>electdavidgaw@gmail.com</t>
  </si>
  <si>
    <t>360-292-2452</t>
  </si>
  <si>
    <t>https://apollo.pdc.wa.gov/public/registrations/registration?registration_id=18878</t>
  </si>
  <si>
    <t>Alex Tran</t>
  </si>
  <si>
    <t>ca-2020-25948</t>
  </si>
  <si>
    <t>OVERSTREET, BRUCE PIERSON (Bruce Overstreet)</t>
  </si>
  <si>
    <t>605 Maulsby Lane</t>
  </si>
  <si>
    <t>ElectBOverstreet@yahoo.com</t>
  </si>
  <si>
    <t>https://apollo.pdc.wa.gov/public/registrations/registration?registration_id=18881</t>
  </si>
  <si>
    <t>Caroline Overstreet</t>
  </si>
  <si>
    <t>ca-2020-1167</t>
  </si>
  <si>
    <t>https://apollo.pdc.wa.gov/public/registrations/registration?registration_id=18922</t>
  </si>
  <si>
    <t>ca-2020-25998</t>
  </si>
  <si>
    <t>COBUC--814</t>
  </si>
  <si>
    <t>Carly Coburn</t>
  </si>
  <si>
    <t>P.O. Box 5744</t>
  </si>
  <si>
    <t>coburn16ldpos2@gmail.com</t>
  </si>
  <si>
    <t>360-232-3888</t>
  </si>
  <si>
    <t>https://apollo.pdc.wa.gov/public/registrations/registration?registration_id=19020</t>
  </si>
  <si>
    <t>ca-2020-25793</t>
  </si>
  <si>
    <t>YOUNM  446</t>
  </si>
  <si>
    <t>Marcus Young (YOUNG MARCUS)</t>
  </si>
  <si>
    <t>P.O. Box 1094</t>
  </si>
  <si>
    <t>marcus@marcusforcouncil.com</t>
  </si>
  <si>
    <t>marcusyoung4council@gmail.com</t>
  </si>
  <si>
    <t>253-439-7174</t>
  </si>
  <si>
    <t>https://apollo.pdc.wa.gov/public/registrations/registration?registration_id=19123</t>
  </si>
  <si>
    <t>ca-2020-49945</t>
  </si>
  <si>
    <t>John Edmund Stafford (John Stafford)</t>
  </si>
  <si>
    <t>1723 13th Avenue South</t>
  </si>
  <si>
    <t>staffordforstaterepresentative@gmail.com</t>
  </si>
  <si>
    <t>206-722-6338</t>
  </si>
  <si>
    <t>https://apollo.pdc.wa.gov/public/registrations/registration?registration_id=19262</t>
  </si>
  <si>
    <t>John Stafford</t>
  </si>
  <si>
    <t>ca-2020-69848</t>
  </si>
  <si>
    <t>CLART--066</t>
  </si>
  <si>
    <t>Thomas R Clark</t>
  </si>
  <si>
    <t>Thomas Clark Campaign Committee</t>
  </si>
  <si>
    <t>21821 26th Street East</t>
  </si>
  <si>
    <t>Lake Tapps</t>
  </si>
  <si>
    <t>TRClark.wa.ld31@gmail.com</t>
  </si>
  <si>
    <t>78leftcoaster@gmail.com</t>
  </si>
  <si>
    <t>253-670-2553</t>
  </si>
  <si>
    <t>https://apollo.pdc.wa.gov/public/registrations/registration?registration_id=19327</t>
  </si>
  <si>
    <t>Alyson E. Clark</t>
  </si>
  <si>
    <t>ca-2020-1126</t>
  </si>
  <si>
    <t>2403 157TH PL SE</t>
  </si>
  <si>
    <t>https://apollo.pdc.wa.gov/public/registrations/registration?registration_id=19533</t>
  </si>
  <si>
    <t>ca-2015-5572</t>
  </si>
  <si>
    <t>MOSEK  405</t>
  </si>
  <si>
    <t>MOSESLY KORBETT (KORBETT MOSESLY)</t>
  </si>
  <si>
    <t>3220 S. 11TH</t>
  </si>
  <si>
    <t>korbettm@gmail.com</t>
  </si>
  <si>
    <t>253-655-7452</t>
  </si>
  <si>
    <t>CITY OF TACOMA</t>
  </si>
  <si>
    <t>https://web.pdc.wa.gov/rptimg/default.aspx?docid=4224908</t>
  </si>
  <si>
    <t>KORBETT MOSESLY</t>
  </si>
  <si>
    <t>ca-2020-25601</t>
  </si>
  <si>
    <t>BRYSC  563</t>
  </si>
  <si>
    <t>Clint R. Bryson (BRYSON CLINT R)</t>
  </si>
  <si>
    <t>PO Box 527</t>
  </si>
  <si>
    <t>contact@electclintbryson.com</t>
  </si>
  <si>
    <t>https://apollo.pdc.wa.gov/public/registrations/registration?registration_id=19684</t>
  </si>
  <si>
    <t>ca-2020-25634</t>
  </si>
  <si>
    <t>GUREL  206</t>
  </si>
  <si>
    <t>Lance Gurel</t>
  </si>
  <si>
    <t>PO Box 496</t>
  </si>
  <si>
    <t>LANCEWGUREL@GMAIL.COM</t>
  </si>
  <si>
    <t>https://apollo.pdc.wa.gov/public/registrations/registration?registration_id=19721</t>
  </si>
  <si>
    <t>Regan Glover</t>
  </si>
  <si>
    <t>ca-2022-93107</t>
  </si>
  <si>
    <t>info@my-linhthai.com</t>
  </si>
  <si>
    <t>https://apollo.pdc.wa.gov/public/registrations/registration?registration_id=43024</t>
  </si>
  <si>
    <t>ca-2024-93108</t>
  </si>
  <si>
    <t>HECKD  501</t>
  </si>
  <si>
    <t>DENNIS L. HECK (Denny Heck)</t>
  </si>
  <si>
    <t>PO Box 235</t>
  </si>
  <si>
    <t>denny@theheckhome.com</t>
  </si>
  <si>
    <t>https://apollo.pdc.wa.gov/public/registrations/registration?registration_id=43033</t>
  </si>
  <si>
    <t>Philip Lloyd</t>
  </si>
  <si>
    <t>ca-2015-5265</t>
  </si>
  <si>
    <t>FLYGARE ROGER G (ROGER FLYGARE)</t>
  </si>
  <si>
    <t>1715 S. 324TH PL #250</t>
  </si>
  <si>
    <t>rgflygare@gmail.com</t>
  </si>
  <si>
    <t>253-640-1111</t>
  </si>
  <si>
    <t>314 S. 180TH CT</t>
  </si>
  <si>
    <t>206-618-5107</t>
  </si>
  <si>
    <t>https://web.pdc.wa.gov/rptimg/default.aspx?filerid_election_year=FLYGR%20%20003%3A%7C%3A2015</t>
  </si>
  <si>
    <t>ca-2015-5195</t>
  </si>
  <si>
    <t>DALEM  604</t>
  </si>
  <si>
    <t>DALESANDRO MICHAEL S (MICHAEL DALESANDRO)</t>
  </si>
  <si>
    <t>13215 SE MILL PLAIN STE C-8 #157</t>
  </si>
  <si>
    <t>MIKE4COUNCILCHAIR@GMAIL.COM</t>
  </si>
  <si>
    <t>mike4councilchair@gmail.com</t>
  </si>
  <si>
    <t>360-949-6328</t>
  </si>
  <si>
    <t>https://web.pdc.wa.gov/rptimg/default.aspx?filerid_election_year=DALEM%20%20604%3A%7C%3A2015</t>
  </si>
  <si>
    <t>ca-2015-5480</t>
  </si>
  <si>
    <t>LISBJ  117</t>
  </si>
  <si>
    <t>LISBIN JONATHAN L (JONATHAN LISBIN)</t>
  </si>
  <si>
    <t>2400 NW 80TH STREET #214</t>
  </si>
  <si>
    <t>98117-4449</t>
  </si>
  <si>
    <t>JONL@POINTIT.COM</t>
  </si>
  <si>
    <t>jonl@pointit.com</t>
  </si>
  <si>
    <t>206-794-5969</t>
  </si>
  <si>
    <t>16505 37TH AVENUE NE</t>
  </si>
  <si>
    <t>https://web.pdc.wa.gov/rptimg/default.aspx?filerid_election_year=LISBJ%20%20117%3A%7C%3A2015</t>
  </si>
  <si>
    <t>NANCY ISELY</t>
  </si>
  <si>
    <t>ca-2015-5856</t>
  </si>
  <si>
    <t>ZIMML  248</t>
  </si>
  <si>
    <t>ZIMMERMAN LLOYD J (LLOYD ZIMMERMAN)</t>
  </si>
  <si>
    <t>2234 MAIN ST.</t>
  </si>
  <si>
    <t>zmanz@comcast.net</t>
  </si>
  <si>
    <t>360-739-0408</t>
  </si>
  <si>
    <t>360-920-4775</t>
  </si>
  <si>
    <t>https://web.pdc.wa.gov/rptimg/default.aspx?docid=4454839</t>
  </si>
  <si>
    <t>SHERRY  WERTH</t>
  </si>
  <si>
    <t>ca-2015-5329</t>
  </si>
  <si>
    <t>HANEM  221</t>
  </si>
  <si>
    <t>HANESWORTH MARILYN A (MARILYN HANESWORTH)</t>
  </si>
  <si>
    <t>8605 SOUTHRIDGE PLACE</t>
  </si>
  <si>
    <t>mahanesworth@gmail.com</t>
  </si>
  <si>
    <t>360-299-0473</t>
  </si>
  <si>
    <t>ANACORTES SD 103</t>
  </si>
  <si>
    <t>https://web.pdc.wa.gov/rptimg/default.aspx?docid=4430694</t>
  </si>
  <si>
    <t>MARILYN HANESWORTH</t>
  </si>
  <si>
    <t>ca-2015-5116</t>
  </si>
  <si>
    <t>BRADB  108</t>
  </si>
  <si>
    <t>BRADBURD WILLIAM L (BILL BRADBURD)</t>
  </si>
  <si>
    <t>1642 S LANE ST</t>
  </si>
  <si>
    <t>INFO@BILLBRADBURD.COM</t>
  </si>
  <si>
    <t>bill@grandscheme.com</t>
  </si>
  <si>
    <t>206-518-9303</t>
  </si>
  <si>
    <t>https://web.pdc.wa.gov/rptimg/default.aspx?filerid_election_year=BRADB%20%20108%3A%7C%3A2015</t>
  </si>
  <si>
    <t>ca-2015-5668</t>
  </si>
  <si>
    <t>RICHL  133</t>
  </si>
  <si>
    <t>RICHEY LORN (LORN RICHEY)</t>
  </si>
  <si>
    <t>18510 MERIDIAN CT N</t>
  </si>
  <si>
    <t>LORNRICHEY@HOTMAIL.COM</t>
  </si>
  <si>
    <t>lornrichey@hotmail.com</t>
  </si>
  <si>
    <t>206-257-1450</t>
  </si>
  <si>
    <t>1715 NW 59TH</t>
  </si>
  <si>
    <t>https://web.pdc.wa.gov/rptimg/default.aspx?filerid_election_year=RICHL%20%20133%3A%7C%3A2015</t>
  </si>
  <si>
    <t>SANDRA BARONE</t>
  </si>
  <si>
    <t>ca-2015-5661</t>
  </si>
  <si>
    <t>REDMC  136</t>
  </si>
  <si>
    <t>REDMOND CHARLES R III (CHARLES REDMOND)</t>
  </si>
  <si>
    <t>3903 SW MONROE STREET</t>
  </si>
  <si>
    <t>98136-2334</t>
  </si>
  <si>
    <t>WESTSEATTLE4CHAS@GMAIL.COM</t>
  </si>
  <si>
    <t>westseattle4chas@gmail.com</t>
  </si>
  <si>
    <t>206-932-6003</t>
  </si>
  <si>
    <t>3903 SW MONROE ST.</t>
  </si>
  <si>
    <t>https://web.pdc.wa.gov/rptimg/default.aspx?filerid_election_year=REDMC%20%20136%3A%7C%3A2015</t>
  </si>
  <si>
    <t>CHARLES REDMOND</t>
  </si>
  <si>
    <t>ca-2015-5140</t>
  </si>
  <si>
    <t>BUSHD  188</t>
  </si>
  <si>
    <t>BUSH DAVID L (DAVID BUSH)</t>
  </si>
  <si>
    <t>DBUSH@WINDERMERE.COM</t>
  </si>
  <si>
    <t>davebush@gmail.com</t>
  </si>
  <si>
    <t>206-669-7263</t>
  </si>
  <si>
    <t>15421 DES MOINES MEM DR, E302</t>
  </si>
  <si>
    <t>https://web.pdc.wa.gov/rptimg/default.aspx?filerid_election_year=BUSHD%20%20188%3A%7C%3A2015</t>
  </si>
  <si>
    <t>ca-2014-7590</t>
  </si>
  <si>
    <t>SCHLICHER NATHANIEL R (NATHAN SCHLICHER)</t>
  </si>
  <si>
    <t>schlicnr@yahoo.com</t>
  </si>
  <si>
    <t>253-509-8880</t>
  </si>
  <si>
    <t>https://web.pdc.wa.gov/rptimg/default.aspx?filerid_election_year=SCHLN%20%20335%3A%7C%3A2014</t>
  </si>
  <si>
    <t>NATHAN SCHLICHER</t>
  </si>
  <si>
    <t>ca-2014-7498</t>
  </si>
  <si>
    <t>SMITH ALLEN L (ALLEN SMITH)</t>
  </si>
  <si>
    <t>25 JOHNSON ROAD</t>
  </si>
  <si>
    <t>LAUDYMS@COMCAST.NET</t>
  </si>
  <si>
    <t>asmithcamp@comcast.net</t>
  </si>
  <si>
    <t>360-580-7724</t>
  </si>
  <si>
    <t>6711 LARSON LANE</t>
  </si>
  <si>
    <t>https://web.pdc.wa.gov/rptimg/default.aspx?filerid_election_year=SMITA%20%20520%3A%7C%3A2014</t>
  </si>
  <si>
    <t>CLAUDIA WOODWARD-RICE</t>
  </si>
  <si>
    <t>ca-2014-7185</t>
  </si>
  <si>
    <t>HAUGE RUSSELL D  (RUSSELL HAUGE)</t>
  </si>
  <si>
    <t>360-710-2688</t>
  </si>
  <si>
    <t>25 N BROADWAY #108</t>
  </si>
  <si>
    <t>https://web.pdc.wa.gov/rptimg/default.aspx?filerid_election_year=HAUGR%20%20366%3A%7C%3A2014</t>
  </si>
  <si>
    <t>ca-2014-7599</t>
  </si>
  <si>
    <t>(253)778-6080</t>
  </si>
  <si>
    <t>https://web.pdc.wa.gov/rptimg/default.aspx?filerid_election_year=SAWYD%20%20444%3A%7C%3A2014</t>
  </si>
  <si>
    <t>ca-2014-7500</t>
  </si>
  <si>
    <t>SLEMJ  565</t>
  </si>
  <si>
    <t>Jen Slemp (JENIFER SLEMP)</t>
  </si>
  <si>
    <t>PO BOX 355</t>
  </si>
  <si>
    <t>NAPAVINE</t>
  </si>
  <si>
    <t>electjenslemp@gmail.com</t>
  </si>
  <si>
    <t>360-262-9145</t>
  </si>
  <si>
    <t>1320 HAM HILL ROAD</t>
  </si>
  <si>
    <t>253-230-2655</t>
  </si>
  <si>
    <t>https://web.pdc.wa.gov/rptimg/default.aspx?filerid_election_year=SLEMJ%20%20565%3A%7C%3A2014</t>
  </si>
  <si>
    <t>ANYA EGAN</t>
  </si>
  <si>
    <t>ca-2014-7664</t>
  </si>
  <si>
    <t>ALEXANDER COLIN J (COLIN ALEXANDER)</t>
  </si>
  <si>
    <t>colin@votecolinjalexander.com</t>
  </si>
  <si>
    <t>425-577-4309</t>
  </si>
  <si>
    <t>425-550-5632</t>
  </si>
  <si>
    <t>https://web.pdc.wa.gov/rptimg/default.aspx?docid=3838277</t>
  </si>
  <si>
    <t>DENISE ALEXANDER</t>
  </si>
  <si>
    <t>ca-2014-7614</t>
  </si>
  <si>
    <t>BANDR  011</t>
  </si>
  <si>
    <t>BANDARRA ROBERT (BOB  BANDARRA)</t>
  </si>
  <si>
    <t>8501 CEDAR COURT</t>
  </si>
  <si>
    <t>b_bandarra@hotmail.com</t>
  </si>
  <si>
    <t>360-778-1143</t>
  </si>
  <si>
    <t>https://web.pdc.wa.gov/rptimg/default.aspx?docid=3838307</t>
  </si>
  <si>
    <t>KRISTIN BANDARRA</t>
  </si>
  <si>
    <t>ca-2014-7639</t>
  </si>
  <si>
    <t>ROGET  402</t>
  </si>
  <si>
    <t>ROGERS TIFFANY R (TIFFANY ROGERS)</t>
  </si>
  <si>
    <t>402 RIVERVIEW DR   PO BOX 194</t>
  </si>
  <si>
    <t>rogers402@tds.net</t>
  </si>
  <si>
    <t>509-243-3636</t>
  </si>
  <si>
    <t>https://web.pdc.wa.gov/rptimg/default.aspx?docid=3827799</t>
  </si>
  <si>
    <t>TIFFANY ROGERS</t>
  </si>
  <si>
    <t>ca-2014-7048</t>
  </si>
  <si>
    <t>David D. Lasher (DAVID LASHER)</t>
  </si>
  <si>
    <t>citizensforlasher@msn.com</t>
  </si>
  <si>
    <t>360-576-9783</t>
  </si>
  <si>
    <t>1601 NW 87TH CIRCLE</t>
  </si>
  <si>
    <t>https://web.pdc.wa.gov/rptimg/default.aspx?docid=3783541</t>
  </si>
  <si>
    <t>RODIE LASHER</t>
  </si>
  <si>
    <t>ca-2014-7072</t>
  </si>
  <si>
    <t>KLINE DANIEL ADAM (ADAM KLINE)</t>
  </si>
  <si>
    <t>3219 - 37TH AVENUE SOUTH</t>
  </si>
  <si>
    <t>206-625-0800</t>
  </si>
  <si>
    <t>827 - 32ND AVE. S.</t>
  </si>
  <si>
    <t>https://web.pdc.wa.gov/rptimg/default.aspx?filerid_election_year=KLIND%20%20144%3A%7C%3A2014</t>
  </si>
  <si>
    <t>BILL ALVES</t>
  </si>
  <si>
    <t>ca-2014-7088</t>
  </si>
  <si>
    <t>2133 N. 159TH STREET</t>
  </si>
  <si>
    <t>https://web.pdc.wa.gov/rptimg/default.aspx?filerid_election_year=KAGIR%20%20155%3A%7C%3A2014</t>
  </si>
  <si>
    <t>ca-2014-7089</t>
  </si>
  <si>
    <t>LOVICK JOHNNY R (JOHN LOVICK)</t>
  </si>
  <si>
    <t>2403 - 157TH PL SE</t>
  </si>
  <si>
    <t>(425)316-8586</t>
  </si>
  <si>
    <t>2620 170TH STREET SE</t>
  </si>
  <si>
    <t>(425)328-4990</t>
  </si>
  <si>
    <t>https://web.pdc.wa.gov/rptimg/default.aspx?docid=3301769</t>
  </si>
  <si>
    <t>ca-2014-7650</t>
  </si>
  <si>
    <t>sherrya76@concast.net</t>
  </si>
  <si>
    <t>360-697-2588</t>
  </si>
  <si>
    <t>https://web.pdc.wa.gov/rptimg/default.aspx?docid=3216189</t>
  </si>
  <si>
    <t>ca-2014-7592</t>
  </si>
  <si>
    <t>SCALR  110</t>
  </si>
  <si>
    <t>SCALES ROBERT M (ROBERT SCALES)</t>
  </si>
  <si>
    <t>P.O. BOX 11745</t>
  </si>
  <si>
    <t>SCALESFORPROSECUTOR@GMAIL.COM</t>
  </si>
  <si>
    <t>scalesforprosecutor2@gmail.com</t>
  </si>
  <si>
    <t>206-915-8683</t>
  </si>
  <si>
    <t>8190 NE BAKER HILL ROAD</t>
  </si>
  <si>
    <t>206-201-3420</t>
  </si>
  <si>
    <t>https://web.pdc.wa.gov/rptimg/default.aspx?filerid_election_year=SCALR%20%20110%3A%7C%3A2014</t>
  </si>
  <si>
    <t>ROBERT BOSSERMAN</t>
  </si>
  <si>
    <t>ca-2013-8586</t>
  </si>
  <si>
    <t>THOMB  499</t>
  </si>
  <si>
    <t>THOMAS BRYAN L (BRYAN THOMAS)</t>
  </si>
  <si>
    <t>PO BOX 99742</t>
  </si>
  <si>
    <t>renee@graemouse.com</t>
  </si>
  <si>
    <t>bryanlt@clear.net</t>
  </si>
  <si>
    <t>253-380-7164</t>
  </si>
  <si>
    <t>CITY OF LAKEWOOD</t>
  </si>
  <si>
    <t>253-209-6495</t>
  </si>
  <si>
    <t>https://web.pdc.wa.gov/rptimg/default.aspx?docid=3357894</t>
  </si>
  <si>
    <t>RENEE HANNA</t>
  </si>
  <si>
    <t>ca-2013-8880</t>
  </si>
  <si>
    <t>LARSRC 223</t>
  </si>
  <si>
    <t>LARSEN RYAN C (RYAN LARSEN)</t>
  </si>
  <si>
    <t>1718 272ND STREET NE</t>
  </si>
  <si>
    <t>ryanlarsen2013@gmail.com</t>
  </si>
  <si>
    <t>360-631-1820</t>
  </si>
  <si>
    <t>100 EAST BOSTON #7</t>
  </si>
  <si>
    <t>425-418-0987</t>
  </si>
  <si>
    <t>https://web.pdc.wa.gov/rptimg/default.aspx?docid=3255288</t>
  </si>
  <si>
    <t>ROBERT KNOLL</t>
  </si>
  <si>
    <t>ca-2012-10479</t>
  </si>
  <si>
    <t>https://web.pdc.wa.gov/rptimg/default.aspx?filerid_election_year=FITZJ%20%20166%3A%7C%3A2012</t>
  </si>
  <si>
    <t>ca-2012-10402</t>
  </si>
  <si>
    <t>ROSEMARY A MCAULIFFE (ROSEMARY MCAULIFFE)</t>
  </si>
  <si>
    <t>425-486-8397</t>
  </si>
  <si>
    <t>https://web.pdc.wa.gov/rptimg/default.aspx?filerid_election_year=MCAUR%20%20011%3A%7C%3A2012</t>
  </si>
  <si>
    <t>ROSEMRY MCAULIFFE</t>
  </si>
  <si>
    <t>ca-2012-10187</t>
  </si>
  <si>
    <t>SIMPSON AARON M (AARON SIMPSON)</t>
  </si>
  <si>
    <t>info@simpson2012.com</t>
  </si>
  <si>
    <t>206-914-0057</t>
  </si>
  <si>
    <t>360-730-2178</t>
  </si>
  <si>
    <t>https://web.pdc.wa.gov/rptimg/default.aspx?filerid_election_year=SIMPA%20%20260%3A%7C%3A2012</t>
  </si>
  <si>
    <t>DIANE JHUECK</t>
  </si>
  <si>
    <t>ca-2012-10482</t>
  </si>
  <si>
    <t>HARTMAN GREGORY G (GREGORY HARTMAN)</t>
  </si>
  <si>
    <t>P.O. BOX 2086</t>
  </si>
  <si>
    <t>98360-2086</t>
  </si>
  <si>
    <t>electgregtreasurer@comcast.net</t>
  </si>
  <si>
    <t>electgreg@comcast.net</t>
  </si>
  <si>
    <t>360-872-0404</t>
  </si>
  <si>
    <t>116 - 116TH STREET EAST</t>
  </si>
  <si>
    <t>253-531-8458</t>
  </si>
  <si>
    <t>https://web.pdc.wa.gov/rptimg/default.aspx?filerid_election_year=HARTG%20%20338%3A%7C%3A2012</t>
  </si>
  <si>
    <t>MICKIE FREDRICK</t>
  </si>
  <si>
    <t>ca-2012-10379</t>
  </si>
  <si>
    <t>WILLIS TERESA L (TERESA WILLIS)</t>
  </si>
  <si>
    <t>83 WILLIS ROAD</t>
  </si>
  <si>
    <t>360-581-4608</t>
  </si>
  <si>
    <t>360-580-6530</t>
  </si>
  <si>
    <t>https://web.pdc.wa.gov/rptimg/default.aspx?filerid_election_year=WILLT%20%20563%3A%7C%3A2012</t>
  </si>
  <si>
    <t>GREG WILLIS</t>
  </si>
  <si>
    <t>ca-2012-10237</t>
  </si>
  <si>
    <t>COPPL  366</t>
  </si>
  <si>
    <t>Lawrence F. Coppola (LAWRENCE COPPOLA)</t>
  </si>
  <si>
    <t>PO BOX 1101</t>
  </si>
  <si>
    <t>98366-0101</t>
  </si>
  <si>
    <t>COMMUNICATIONS@WETAPPLE.COM</t>
  </si>
  <si>
    <t>larycoppola@wetapple.com</t>
  </si>
  <si>
    <t>360-876-7900</t>
  </si>
  <si>
    <t>https://web.pdc.wa.gov/rptimg/default.aspx?filerid_election_year=COPPL%20%20366%3A%7C%3A2012</t>
  </si>
  <si>
    <t>JENNIFER CHRISTINE</t>
  </si>
  <si>
    <t>ca-2012-10153</t>
  </si>
  <si>
    <t>WRIGHT LINDA M (LINDA  WRIGHT)</t>
  </si>
  <si>
    <t>9217-132ND ST NE</t>
  </si>
  <si>
    <t>electlindawright@gmail.com</t>
  </si>
  <si>
    <t>425-330-0849</t>
  </si>
  <si>
    <t>https://web.pdc.wa.gov/rptimg/default.aspx?filerid_election_year=WRIGL%20%20223%3A%7C%3A2012</t>
  </si>
  <si>
    <t>LINDA  WRIGHT</t>
  </si>
  <si>
    <t>ca-2012-10505</t>
  </si>
  <si>
    <t>1715 S 324TH PLACE, SUITE 250</t>
  </si>
  <si>
    <t>vote4rogerflygare@gmail.com</t>
  </si>
  <si>
    <t>253-661-2711</t>
  </si>
  <si>
    <t>27001 176TH PLACE SE</t>
  </si>
  <si>
    <t>253-639-0494</t>
  </si>
  <si>
    <t>https://web.pdc.wa.gov/rptimg/default.aspx?filerid_election_year=FLYGR%20%20003%3A%7C%3A2012</t>
  </si>
  <si>
    <t>ca-2012-10299</t>
  </si>
  <si>
    <t>DASCE  303</t>
  </si>
  <si>
    <t>DASCH ELIZABETH A (ANN DASCH)</t>
  </si>
  <si>
    <t>11310 TILLICUM DR.</t>
  </si>
  <si>
    <t>ANDERSON ISLAND</t>
  </si>
  <si>
    <t>DASCHFORPIERCECC@AOL.COM</t>
  </si>
  <si>
    <t>daschforpiercecc@aol.com</t>
  </si>
  <si>
    <t>253-282-6706</t>
  </si>
  <si>
    <t>8807 OTSO POINT RD.</t>
  </si>
  <si>
    <t>253-459-0180</t>
  </si>
  <si>
    <t>https://web.pdc.wa.gov/rptimg/default.aspx?filerid_election_year=DASCE%20%20303%3A%7C%3A2012</t>
  </si>
  <si>
    <t>DAVID BUCHERT</t>
  </si>
  <si>
    <t>ca-2012-10214</t>
  </si>
  <si>
    <t>SHEFFIELD HONNA T (HONNA  SHEFFIELD)</t>
  </si>
  <si>
    <t>2211 KUEFFLER RD.</t>
  </si>
  <si>
    <t>509-427-5031</t>
  </si>
  <si>
    <t>https://web.pdc.wa.gov/rptimg/default.aspx?filerid_election_year=SHEFH%20%20648%3A%7C%3A2012</t>
  </si>
  <si>
    <t>HONNA  SHEFFIELD</t>
  </si>
  <si>
    <t>ca-2013-8932</t>
  </si>
  <si>
    <t>POST OFFICE BOX 272</t>
  </si>
  <si>
    <t>98291-1082</t>
  </si>
  <si>
    <t>14723 16TH AVENUE NW</t>
  </si>
  <si>
    <t>425-405-8619</t>
  </si>
  <si>
    <t>https://web.pdc.wa.gov/rptimg/default.aspx?filerid_election_year=SOMED%20%20272%3A%7C%3A2013</t>
  </si>
  <si>
    <t>ca-2012-10173</t>
  </si>
  <si>
    <t>WOLFE CATHY M (CATHY WOLFE)</t>
  </si>
  <si>
    <t>120 STATE AVE NE PMB #124</t>
  </si>
  <si>
    <t>WOLFEWOODWELL@COMCAST.NET</t>
  </si>
  <si>
    <t>360-943-1001</t>
  </si>
  <si>
    <t>360-352-1564</t>
  </si>
  <si>
    <t>https://web.pdc.wa.gov/rptimg/default.aspx?filerid_election_year=WOLFC%20%20501%3A%7C%3A2012</t>
  </si>
  <si>
    <t>ca-2012-10181</t>
  </si>
  <si>
    <t>SIZEMORE BUD E (BUD SIZEMORE)</t>
  </si>
  <si>
    <t>P.O. BOX 5236</t>
  </si>
  <si>
    <t>98064-5236</t>
  </si>
  <si>
    <t>bud@budsizemore.com</t>
  </si>
  <si>
    <t>253-951-5090</t>
  </si>
  <si>
    <t>P.O. BOX 1601</t>
  </si>
  <si>
    <t>253-740-5100</t>
  </si>
  <si>
    <t>https://web.pdc.wa.gov/rptimg/default.aspx?filerid_election_year=SIZEB%20%20042%3A%7C%3A2012</t>
  </si>
  <si>
    <t>GREG MARKLEY</t>
  </si>
  <si>
    <t>ca-2012-10134</t>
  </si>
  <si>
    <t>RIGGS THOMAS E (TOM RIGGS)</t>
  </si>
  <si>
    <t>P.O. BOX 1695</t>
  </si>
  <si>
    <t>360-720-8608</t>
  </si>
  <si>
    <t>360-387-8089</t>
  </si>
  <si>
    <t>https://web.pdc.wa.gov/rptimg/default.aspx?filerid_election_year=RIGGT%20%20292%3A%7C%3A2012</t>
  </si>
  <si>
    <t>ca-2012-10354</t>
  </si>
  <si>
    <t>BARRERA DOMINIC X (DOMINIC BARRERA)</t>
  </si>
  <si>
    <t>dominicbarrera@gmail.com</t>
  </si>
  <si>
    <t>206-235-5344</t>
  </si>
  <si>
    <t>https://web.pdc.wa.gov/rptimg/default.aspx?filerid_election_year=BARRD%20%20023%3A%7C%3A2012</t>
  </si>
  <si>
    <t>DOMINIC BARRERA</t>
  </si>
  <si>
    <t>ca-2012-10414</t>
  </si>
  <si>
    <t>ROMED  016</t>
  </si>
  <si>
    <t>ROMEYN DARYL A (DARYL ROMEYN)</t>
  </si>
  <si>
    <t>3905 S. CHAPMAN</t>
  </si>
  <si>
    <t>GREENACRES</t>
  </si>
  <si>
    <t>DARYLROMEYN@YAHOO.COM</t>
  </si>
  <si>
    <t>darylromeyn@yahoo.com</t>
  </si>
  <si>
    <t>(509)922-0490</t>
  </si>
  <si>
    <t>510 N. BEST</t>
  </si>
  <si>
    <t>(509)924-1326</t>
  </si>
  <si>
    <t>https://web.pdc.wa.gov/rptimg/default.aspx?filerid_election_year=ROMED%20%20016%3A%7C%3A2012</t>
  </si>
  <si>
    <t>ca-2012-10410</t>
  </si>
  <si>
    <t>HERMW  640</t>
  </si>
  <si>
    <t>HERMAN WILLIAM (BILL) JR (WILLIAM "BILL" HERMAN)</t>
  </si>
  <si>
    <t>PO BOX 1031</t>
  </si>
  <si>
    <t>trc@vote4billherman.com</t>
  </si>
  <si>
    <t>bill@vote4billherman.com</t>
  </si>
  <si>
    <t>360-642-0595</t>
  </si>
  <si>
    <t>PO BOX 1598</t>
  </si>
  <si>
    <t>360-665-4144</t>
  </si>
  <si>
    <t>https://web.pdc.wa.gov/rptimg/default.aspx?filerid_election_year=HERMW%20%20640%3A%7C%3A2012</t>
  </si>
  <si>
    <t>TAMMIE HERMAN</t>
  </si>
  <si>
    <t>ca-2012-10331</t>
  </si>
  <si>
    <t>(253)678-2276</t>
  </si>
  <si>
    <t>(206)718-8664</t>
  </si>
  <si>
    <t>https://web.pdc.wa.gov/rptimg/default.aspx?filerid_election_year=SAWYD%20%20444%3A%7C%3A2012</t>
  </si>
  <si>
    <t>WHITNEY RHODES</t>
  </si>
  <si>
    <t>ca-2012-10128</t>
  </si>
  <si>
    <t>CHAPMAN DARRELL L (DARRELL CHAPMAN)</t>
  </si>
  <si>
    <t>Luvvue2@hotmail.com</t>
  </si>
  <si>
    <t>luvvue2@hotmail.com</t>
  </si>
  <si>
    <t>425-743-7859</t>
  </si>
  <si>
    <t>https://web.pdc.wa.gov/rptimg/default.aspx?filerid_election_year=CHAPD%20%20026%3A%7C%3A2012</t>
  </si>
  <si>
    <t>ca-2011-11124</t>
  </si>
  <si>
    <t>FLEMF  312</t>
  </si>
  <si>
    <t>FLEMISTER FAYE E (FAYE FLEMISTER)</t>
  </si>
  <si>
    <t>1931 SNYDER AVE</t>
  </si>
  <si>
    <t>electfayeflemister@gmail.com</t>
  </si>
  <si>
    <t>360-355-8122</t>
  </si>
  <si>
    <t>CITY OF BREMERTON</t>
  </si>
  <si>
    <t>360-895-0612</t>
  </si>
  <si>
    <t>https://web.pdc.wa.gov/rptimg/default.aspx?filerid_election_year=FLEMF%20%20312%3A%7C%3A2011</t>
  </si>
  <si>
    <t>RENEE NANCE</t>
  </si>
  <si>
    <t>ca-2011-11105</t>
  </si>
  <si>
    <t>20730 7TH AVE S</t>
  </si>
  <si>
    <t>JFOSSOS@AOL.COM</t>
  </si>
  <si>
    <t>jfossos@aol.com</t>
  </si>
  <si>
    <t>206-824-8537</t>
  </si>
  <si>
    <t>https://web.pdc.wa.gov/rptimg/default.aspx?filerid_election_year=FOSSJ%20%20198%3A%7C%3A2011</t>
  </si>
  <si>
    <t>JAMES A FOSSOS</t>
  </si>
  <si>
    <t>ca-2010-12975</t>
  </si>
  <si>
    <t>HANKK  625</t>
  </si>
  <si>
    <t>HANKS KATHLEEN A (KATHLEEN HANKS)</t>
  </si>
  <si>
    <t>PO BOX 435</t>
  </si>
  <si>
    <t>hanks@kalama.com</t>
  </si>
  <si>
    <t>360-673-6555</t>
  </si>
  <si>
    <t>117 RIVER GLEN TERRACE</t>
  </si>
  <si>
    <t>https://web.pdc.wa.gov/rptimg/default.aspx?filerid_election_year=HANKK%20%20625%3A%7C%3A2010</t>
  </si>
  <si>
    <t>JULIE KUHLMAN</t>
  </si>
  <si>
    <t>ca-2019-1348</t>
  </si>
  <si>
    <t>TRUEZ  105</t>
  </si>
  <si>
    <t>TRUE ZOE (ZOE TRUE)</t>
  </si>
  <si>
    <t>4244 UNIVERSITY WAY NE PO BOX #95353</t>
  </si>
  <si>
    <t>ZOETRUE@VOTETRUE.ORG</t>
  </si>
  <si>
    <t>zoetrue@votetrue.org</t>
  </si>
  <si>
    <t>425-405-0614</t>
  </si>
  <si>
    <t>745 SUMMIT AVE EAST</t>
  </si>
  <si>
    <t>425-327-4002</t>
  </si>
  <si>
    <t>https://web.pdc.wa.gov/rptimg/default.aspx?docid=4790816</t>
  </si>
  <si>
    <t>MATHEW LANE</t>
  </si>
  <si>
    <t>ca-2014-7418</t>
  </si>
  <si>
    <t>https://web.pdc.wa.gov/rptimg/default.aspx?docid=3412015</t>
  </si>
  <si>
    <t>ca-2015-5609</t>
  </si>
  <si>
    <t>Mark W Ozias (MARK OZIAS)</t>
  </si>
  <si>
    <t>1605 HAPPY VALLEY ROAD</t>
  </si>
  <si>
    <t>lboulwaregomo@gmail.com</t>
  </si>
  <si>
    <t>markoziasgomo@gmail.com</t>
  </si>
  <si>
    <t>360-461-2613</t>
  </si>
  <si>
    <t>360-820-2157</t>
  </si>
  <si>
    <t>https://web.pdc.wa.gov/rptimg/default.aspx?docid=4429887</t>
  </si>
  <si>
    <t>LISA BOULWARE</t>
  </si>
  <si>
    <t>ca-2020-1181</t>
  </si>
  <si>
    <t>https://web.pdc.wa.gov/rptimg/default.aspx?docid=4774693</t>
  </si>
  <si>
    <t>ca-2020-1134</t>
  </si>
  <si>
    <t>Nicole Macri (NICOLE MACRI)</t>
  </si>
  <si>
    <t>NICOLE@VOTENICOLE.ORG</t>
  </si>
  <si>
    <t>nicole@votenicole.org</t>
  </si>
  <si>
    <t>206-313-3751</t>
  </si>
  <si>
    <t>https://web.pdc.wa.gov/rptimg/default.aspx?docid=4776356</t>
  </si>
  <si>
    <t>ca-2017-3339</t>
  </si>
  <si>
    <t>LOWRY NATHANIEL T (NATE LOWRY)</t>
  </si>
  <si>
    <t>electnatelowry@gmail.com</t>
  </si>
  <si>
    <t>253-228-8571</t>
  </si>
  <si>
    <t>https://web.pdc.wa.gov/rptimg/default.aspx?docid=4644448</t>
  </si>
  <si>
    <t>ca-2014-7579</t>
  </si>
  <si>
    <t>BETZM  273</t>
  </si>
  <si>
    <t>BETZ MAVIS E (MAVIS BETZ)</t>
  </si>
  <si>
    <t>4224 APACHE DRIVE</t>
  </si>
  <si>
    <t>cmbetz@comcast.net</t>
  </si>
  <si>
    <t>360-424-3317</t>
  </si>
  <si>
    <t>1416 LINDSEY LOOP #303</t>
  </si>
  <si>
    <t>360-336-9441</t>
  </si>
  <si>
    <t>https://web.pdc.wa.gov/rptimg/default.aspx?docid=3830761</t>
  </si>
  <si>
    <t>NANCY SCOTT</t>
  </si>
  <si>
    <t>ca-2015-5364</t>
  </si>
  <si>
    <t>HOFMT  105</t>
  </si>
  <si>
    <t>HOFMAN TERRY L (TERRY HOFMAN)</t>
  </si>
  <si>
    <t>5732 34TH NE</t>
  </si>
  <si>
    <t>campaign@terryhofman.com</t>
  </si>
  <si>
    <t>terryhofman@gmail.com</t>
  </si>
  <si>
    <t>206-383-9720</t>
  </si>
  <si>
    <t>https://web.pdc.wa.gov/rptimg/default.aspx?docid=3808798</t>
  </si>
  <si>
    <t>TERRY HOFMAN</t>
  </si>
  <si>
    <t>ca-2018-261</t>
  </si>
  <si>
    <t>John R McCoy (JOHN MCCOY)</t>
  </si>
  <si>
    <t>425-350-5535</t>
  </si>
  <si>
    <t>https://web.pdc.wa.gov/rptimg/default.aspx?docid=4751670</t>
  </si>
  <si>
    <t>ca-2015-5340</t>
  </si>
  <si>
    <t>HARRL  108</t>
  </si>
  <si>
    <t>LESLIE S HARRIS (LESLIE HARRIS)</t>
  </si>
  <si>
    <t>HARRISLSH@COMCAST.NET</t>
  </si>
  <si>
    <t>harrislsh@comcast.net</t>
  </si>
  <si>
    <t>206-579-2642</t>
  </si>
  <si>
    <t>https://web.pdc.wa.gov/rptimg/default.aspx?docid=4338209</t>
  </si>
  <si>
    <t>ca-2018-246</t>
  </si>
  <si>
    <t>James Thomas (JAMES THOMAS)</t>
  </si>
  <si>
    <t>jthomas@victory35.com</t>
  </si>
  <si>
    <t>https://web.pdc.wa.gov/rptimg/default.aspx?docid=4725078</t>
  </si>
  <si>
    <t>ca-2018-241</t>
  </si>
  <si>
    <t>irene.ruth.bowling@gmail.com</t>
  </si>
  <si>
    <t>360-990-5302</t>
  </si>
  <si>
    <t>https://web.pdc.wa.gov/rptimg/default.aspx?docid=4725557</t>
  </si>
  <si>
    <t>ANDREW PONTIUS</t>
  </si>
  <si>
    <t>ca-2018-276</t>
  </si>
  <si>
    <t>Rud Browne (RUTHERFORD (RUD) BROWNE)</t>
  </si>
  <si>
    <t>1313 EAST MAPLE ST., SUITE #201-594</t>
  </si>
  <si>
    <t>rud@voterudbrowne.com</t>
  </si>
  <si>
    <t>360-820-9494</t>
  </si>
  <si>
    <t>3705 LAKEWAY DRIVE</t>
  </si>
  <si>
    <t>https://web.pdc.wa.gov/rptimg/default.aspx?docid=4707816</t>
  </si>
  <si>
    <t>LYN JAMES</t>
  </si>
  <si>
    <t>ca-2018-113</t>
  </si>
  <si>
    <t>Noah Ramirez (JESSE RAMIREZ)</t>
  </si>
  <si>
    <t>jnoah.ramirez@hotmail.com</t>
  </si>
  <si>
    <t>509-910-7705</t>
  </si>
  <si>
    <t>https://web.pdc.wa.gov/rptimg/default.aspx?docid=4706306</t>
  </si>
  <si>
    <t>JESSE N RAMIREZ</t>
  </si>
  <si>
    <t>ca-2018-616</t>
  </si>
  <si>
    <t>Janet St Clair (JANET ST CLAIR)</t>
  </si>
  <si>
    <t>370 NE CAMANO DRIVE SUITE 5-25</t>
  </si>
  <si>
    <t>stclair4islandcounty@gmail.com</t>
  </si>
  <si>
    <t>360-932-8871</t>
  </si>
  <si>
    <t>119 1ST AVE S  SUITE 320</t>
  </si>
  <si>
    <t>https://web.pdc.wa.gov/rptimg/default.aspx?docid=4677788</t>
  </si>
  <si>
    <t>ca-2018-338</t>
  </si>
  <si>
    <t>https://web.pdc.wa.gov/rptimg/default.aspx?docid=4735625</t>
  </si>
  <si>
    <t>ca-2017-2886</t>
  </si>
  <si>
    <t>SMITJ  057</t>
  </si>
  <si>
    <t>SMITH JAMIAN L (JAMIAN SMITH)</t>
  </si>
  <si>
    <t>107 NW 6TH ST</t>
  </si>
  <si>
    <t>JAMI@JAMIFORRENTON.COM</t>
  </si>
  <si>
    <t>jami@jamiforrenton.com</t>
  </si>
  <si>
    <t>425-243-6057</t>
  </si>
  <si>
    <t>https://web.pdc.wa.gov/rptimg/default.aspx?docid=4645983</t>
  </si>
  <si>
    <t>ca-2024-93224</t>
  </si>
  <si>
    <t>PATRICE A MCCARTHY  (Pat (Patrice) McCarthy)</t>
  </si>
  <si>
    <t>auditormccarthy@gmail.com</t>
  </si>
  <si>
    <t>https://apollo.pdc.wa.gov/public/registrations/registration?registration_id=43407</t>
  </si>
  <si>
    <t>ca-2020-1197</t>
  </si>
  <si>
    <t>STEAM  516</t>
  </si>
  <si>
    <t>STEADMAN MICHAEL R (MICHAEL STEADMAN)</t>
  </si>
  <si>
    <t>6402 37th LN SE</t>
  </si>
  <si>
    <t>steadmanforthurstoncounty@gmail.com</t>
  </si>
  <si>
    <t>Commissioner District No. 5</t>
  </si>
  <si>
    <t>3418 HARVARD DR SE</t>
  </si>
  <si>
    <t>https://apollo.pdc.wa.gov/public/registrations/registration?registration_id=50262</t>
  </si>
  <si>
    <t>ca-2024-689083</t>
  </si>
  <si>
    <t>ZAIDK--076</t>
  </si>
  <si>
    <t>Kamil Zaidi</t>
  </si>
  <si>
    <t>9800 242nd Way NE</t>
  </si>
  <si>
    <t>kamilxaydee@gmail.com</t>
  </si>
  <si>
    <t>425-979-9183</t>
  </si>
  <si>
    <t>https://apollo.pdc.wa.gov/public/registrations/registration?registration_id=50419</t>
  </si>
  <si>
    <t>ca-2024-3253663</t>
  </si>
  <si>
    <t>MULLR  541</t>
  </si>
  <si>
    <t>MULLINS RONALD A (Ron Mullins)</t>
  </si>
  <si>
    <t>320 S 4th Street</t>
  </si>
  <si>
    <t>Elma</t>
  </si>
  <si>
    <t>arllum@yahoo.com</t>
  </si>
  <si>
    <t>Text or Call: (360) 472-2044</t>
  </si>
  <si>
    <t>https://apollo.pdc.wa.gov/public/registrations/registration?registration_id=59231</t>
  </si>
  <si>
    <t>Ron A Mullins</t>
  </si>
  <si>
    <t>ca-2026-689233</t>
  </si>
  <si>
    <t>CAMPM  402</t>
  </si>
  <si>
    <t>Marty Campbell</t>
  </si>
  <si>
    <t>1625 E 72nd St #700-102</t>
  </si>
  <si>
    <t>electcampbell@gmail.com</t>
  </si>
  <si>
    <t>253-376-3774</t>
  </si>
  <si>
    <t>https://apollo.pdc.wa.gov/public/registrations/registration?registration_id=50791</t>
  </si>
  <si>
    <t>ca-2024-3311771</t>
  </si>
  <si>
    <t>P. O. Box 12</t>
  </si>
  <si>
    <t>(509) 818-0824‬</t>
  </si>
  <si>
    <t>https://apollo.pdc.wa.gov/public/registrations/registration?registration_id=60513</t>
  </si>
  <si>
    <t>Brian Gunn</t>
  </si>
  <si>
    <t>ca-2023-689386</t>
  </si>
  <si>
    <t>bpoverstreet@outlook.com</t>
  </si>
  <si>
    <t>923 Rucker Ave</t>
  </si>
  <si>
    <t>https://apollo.pdc.wa.gov/public/registrations/registration?registration_id=51389</t>
  </si>
  <si>
    <t>Michael Swanson</t>
  </si>
  <si>
    <t>ca-2024-3288021</t>
  </si>
  <si>
    <t>MARSM--596</t>
  </si>
  <si>
    <t>Molly Marshall</t>
  </si>
  <si>
    <t>PO Box 48505</t>
  </si>
  <si>
    <t>votemollymarshall@gmail.com</t>
  </si>
  <si>
    <t>https://apollo.pdc.wa.gov/public/registrations/registration?registration_id=59409</t>
  </si>
  <si>
    <t>Geoffrey Bracken</t>
  </si>
  <si>
    <t>ca-2022-567329</t>
  </si>
  <si>
    <t>3214 Grand Avenue</t>
  </si>
  <si>
    <t>https://apollo.pdc.wa.gov/public/registrations/registration?registration_id=47540</t>
  </si>
  <si>
    <t>ca-2022-567330</t>
  </si>
  <si>
    <t>https://apollo.pdc.wa.gov/public/registrations/registration?registration_id=47543</t>
  </si>
  <si>
    <t>ca-2022-567483</t>
  </si>
  <si>
    <t>Elisabeth (Lisa) M Frazier (Elisabeth (Lisa) Frazier)</t>
  </si>
  <si>
    <t>https://apollo.pdc.wa.gov/public/registrations/registration?registration_id=47946</t>
  </si>
  <si>
    <t>Elisabeth (Lisa) Frazier</t>
  </si>
  <si>
    <t>ca-2022-93811</t>
  </si>
  <si>
    <t>GREGA--233</t>
  </si>
  <si>
    <t>Ashley Gregorius</t>
  </si>
  <si>
    <t>P.O. Box 585</t>
  </si>
  <si>
    <t>ashley@ashleygregorius.com</t>
  </si>
  <si>
    <t>360-499-3862</t>
  </si>
  <si>
    <t>https://apollo.pdc.wa.gov/public/registrations/registration?registration_id=47985</t>
  </si>
  <si>
    <t>ca-2022-567565</t>
  </si>
  <si>
    <t>Jackie Brunson</t>
  </si>
  <si>
    <t>PO Box 652</t>
  </si>
  <si>
    <t>jackieb4treasurer@gmail.com</t>
  </si>
  <si>
    <t>https://apollo.pdc.wa.gov/public/registrations/registration?registration_id=48209</t>
  </si>
  <si>
    <t>ca-2022-93090</t>
  </si>
  <si>
    <t>WICKE--201</t>
  </si>
  <si>
    <t>Emily Marlene Wicks (Emily Wicks)</t>
  </si>
  <si>
    <t>1730 Baker Avenue</t>
  </si>
  <si>
    <t>friendsofemilywicks@gmail.com</t>
  </si>
  <si>
    <t>friendofemilywicks@gmail.com</t>
  </si>
  <si>
    <t>206-718-1629</t>
  </si>
  <si>
    <t>https://apollo.pdc.wa.gov/public/registrations/registration?registration_id=48334</t>
  </si>
  <si>
    <t>ca-2022-567651</t>
  </si>
  <si>
    <t>Joyce Kidd (Joyce M Kidd)</t>
  </si>
  <si>
    <t>PO Box 928</t>
  </si>
  <si>
    <t>South Bend</t>
  </si>
  <si>
    <t>https://apollo.pdc.wa.gov/public/registrations/registration?registration_id=48384</t>
  </si>
  <si>
    <t>Joyce Kidd</t>
  </si>
  <si>
    <t>ca-2022-567653</t>
  </si>
  <si>
    <t>CRONE--317</t>
  </si>
  <si>
    <t>Elizabeth Tyler Crone (E. Tyler Crone)</t>
  </si>
  <si>
    <t>PO Box 20084</t>
  </si>
  <si>
    <t>info@electtylercrone.com</t>
  </si>
  <si>
    <t>info@electTylerCrone.com</t>
  </si>
  <si>
    <t>206-282-2282</t>
  </si>
  <si>
    <t>https://apollo.pdc.wa.gov/public/registrations/registration?registration_id=48389</t>
  </si>
  <si>
    <t>ca-2022-567458</t>
  </si>
  <si>
    <t>CONNN--522</t>
  </si>
  <si>
    <t>Nancy Connolly</t>
  </si>
  <si>
    <t>PO Box 21961</t>
  </si>
  <si>
    <t>info@drnancyconnolly.com</t>
  </si>
  <si>
    <t>206-641-0164</t>
  </si>
  <si>
    <t>https://apollo.pdc.wa.gov/public/registrations/registration?registration_id=48530</t>
  </si>
  <si>
    <t>ca-2022-567749</t>
  </si>
  <si>
    <t>THOMH  274</t>
  </si>
  <si>
    <t>Hayley Lindsay Thompson (Hayley Thompson)</t>
  </si>
  <si>
    <t>22955 Rose Rd</t>
  </si>
  <si>
    <t>hthompson07@gmail.com</t>
  </si>
  <si>
    <t>https://apollo.pdc.wa.gov/public/registrations/registration?registration_id=48582</t>
  </si>
  <si>
    <t>Mary Taylor</t>
  </si>
  <si>
    <t>ca-2022-567257</t>
  </si>
  <si>
    <t>CHRIY  504</t>
  </si>
  <si>
    <t>Yasmin A. Trudeau (Yasmin Trudeau)</t>
  </si>
  <si>
    <t>2522 N Proctor St #520</t>
  </si>
  <si>
    <t>peopleforyasmin@gmail.com</t>
  </si>
  <si>
    <t>714-474-3190</t>
  </si>
  <si>
    <t>https://apollo.pdc.wa.gov/public/registrations/registration?registration_id=48588</t>
  </si>
  <si>
    <t>ca-2022-567759</t>
  </si>
  <si>
    <t>STEAC--386</t>
  </si>
  <si>
    <t>CHRISTOPHER T STEARNS (Chris Stearns)</t>
  </si>
  <si>
    <t>chris@chris4wa.com</t>
  </si>
  <si>
    <t>253-740-9701</t>
  </si>
  <si>
    <t>https://apollo.pdc.wa.gov/public/registrations/registration?registration_id=48602</t>
  </si>
  <si>
    <t>ca-2022-567571</t>
  </si>
  <si>
    <t>CORTJ--768</t>
  </si>
  <si>
    <t>Julio Cortes</t>
  </si>
  <si>
    <t>P.O. Box 412</t>
  </si>
  <si>
    <t>julio@electjuliocortes.com</t>
  </si>
  <si>
    <t>206-569-8099‬</t>
  </si>
  <si>
    <t>https://apollo.pdc.wa.gov/public/registrations/registration?registration_id=48751</t>
  </si>
  <si>
    <t>ca-2024-3296636</t>
  </si>
  <si>
    <t>STUCB  201</t>
  </si>
  <si>
    <t>STUCKART BEN T (Ben Stuckart)</t>
  </si>
  <si>
    <t>PO Box 4051</t>
  </si>
  <si>
    <t>barbara@barbaramarney.com</t>
  </si>
  <si>
    <t>https://apollo.pdc.wa.gov/public/registrations/registration?registration_id=59577</t>
  </si>
  <si>
    <t>ca-2022-567790</t>
  </si>
  <si>
    <t>TILLN--235</t>
  </si>
  <si>
    <t>Norma J. Tillotson (Norma Tillotson)</t>
  </si>
  <si>
    <t>209 W Chenault Avenue</t>
  </si>
  <si>
    <t>Hoquiam</t>
  </si>
  <si>
    <t>normaforprosecutor@gmail.com</t>
  </si>
  <si>
    <t>norma99208@gmail.com</t>
  </si>
  <si>
    <t>(360) 593-6351</t>
  </si>
  <si>
    <t>https://apollo.pdc.wa.gov/public/registrations/registration?registration_id=48850</t>
  </si>
  <si>
    <t>Norma Tillotson</t>
  </si>
  <si>
    <t>ca-2022-93202</t>
  </si>
  <si>
    <t>https://apollo.pdc.wa.gov/public/registrations/registration?registration_id=48882</t>
  </si>
  <si>
    <t>ca-2022-596907</t>
  </si>
  <si>
    <t>https://apollo.pdc.wa.gov/public/registrations/registration?registration_id=49173</t>
  </si>
  <si>
    <t>ca-2022-642297</t>
  </si>
  <si>
    <t>MARTK  113</t>
  </si>
  <si>
    <t>Kathleen Martin (Kate Martin)</t>
  </si>
  <si>
    <t>kate@martinforsenate.org</t>
  </si>
  <si>
    <t>katemartinseattle@gmail.com</t>
  </si>
  <si>
    <t>206-579-3703</t>
  </si>
  <si>
    <t>https://apollo.pdc.wa.gov/public/registrations/registration?registration_id=49185</t>
  </si>
  <si>
    <t>ca-2022-664876</t>
  </si>
  <si>
    <t>FULLB--006</t>
  </si>
  <si>
    <t>Barbara Fuller</t>
  </si>
  <si>
    <t>360 Rustic Ridge Lane</t>
  </si>
  <si>
    <t>barbforauditor@gmail.com</t>
  </si>
  <si>
    <t>https://apollo.pdc.wa.gov/public/registrations/registration?registration_id=49227</t>
  </si>
  <si>
    <t>BARBARA FULLER</t>
  </si>
  <si>
    <t>ca-2022-615815</t>
  </si>
  <si>
    <t>DEJOK  284</t>
  </si>
  <si>
    <t>Karl de Jong</t>
  </si>
  <si>
    <t>karlforchoices@gmail.com</t>
  </si>
  <si>
    <t>KarlForChoice@gmail.com</t>
  </si>
  <si>
    <t>360-333-5641</t>
  </si>
  <si>
    <t>https://apollo.pdc.wa.gov/public/registrations/registration?registration_id=49623</t>
  </si>
  <si>
    <t>ca-2022-93061</t>
  </si>
  <si>
    <t>https://apollo.pdc.wa.gov/public/registrations/registration?registration_id=49683</t>
  </si>
  <si>
    <t>ca-2022-567703</t>
  </si>
  <si>
    <t>MCDED  273</t>
  </si>
  <si>
    <t>Donald McDermott (Don McDermott)</t>
  </si>
  <si>
    <t>4109 Pueblo Heights</t>
  </si>
  <si>
    <t>mcdermottforsheriff@gmail.com</t>
  </si>
  <si>
    <t>26314 12TH DRIVE NW</t>
  </si>
  <si>
    <t>Stanwood</t>
  </si>
  <si>
    <t>425-876-9791</t>
  </si>
  <si>
    <t>https://apollo.pdc.wa.gov/public/registrations/registration?registration_id=49691</t>
  </si>
  <si>
    <t>Jamie Bredstrand</t>
  </si>
  <si>
    <t>ca-2022-567944</t>
  </si>
  <si>
    <t>Daniel L. Lindgren (DAN LINDGREN)</t>
  </si>
  <si>
    <t>705 7TH AVE</t>
  </si>
  <si>
    <t>360-593-0984</t>
  </si>
  <si>
    <t>https://apollo.pdc.wa.gov/public/registrations/registration?registration_id=49766</t>
  </si>
  <si>
    <t>DESIREE LINDGREN</t>
  </si>
  <si>
    <t>ca-2024-3296633</t>
  </si>
  <si>
    <t>HILLN--621</t>
  </si>
  <si>
    <t>Natasha Hill</t>
  </si>
  <si>
    <t>P.O.Box 9823</t>
  </si>
  <si>
    <t>info@hilltothehouse.org</t>
  </si>
  <si>
    <t>19550 International Blvd suite 103 #E</t>
  </si>
  <si>
    <t>https://apollo.pdc.wa.gov/public/registrations/registration?registration_id=59688</t>
  </si>
  <si>
    <t>ca-2023-746754</t>
  </si>
  <si>
    <t>TOBID--501</t>
  </si>
  <si>
    <t>David Tobin</t>
  </si>
  <si>
    <t>PO Box 431</t>
  </si>
  <si>
    <t>Long Beach</t>
  </si>
  <si>
    <t>tobinforcountycommissioner@gmail.com</t>
  </si>
  <si>
    <t>tobindm@yahoo.com</t>
  </si>
  <si>
    <t>https://apollo.pdc.wa.gov/public/registrations/registration?registration_id=52867</t>
  </si>
  <si>
    <t>ca-2022-93043</t>
  </si>
  <si>
    <t>FOSTK  541</t>
  </si>
  <si>
    <t>Kimberly R Foster (Kym Foster)</t>
  </si>
  <si>
    <t>5104 US Hwy 12 S</t>
  </si>
  <si>
    <t>kym4clerk2022@gmail.com</t>
  </si>
  <si>
    <t>Kym4Clerk2022@gmail.com</t>
  </si>
  <si>
    <t>https://apollo.pdc.wa.gov/public/registrations/registration?registration_id=50189</t>
  </si>
  <si>
    <t>Kym Foster</t>
  </si>
  <si>
    <t>ca-2024-3309342</t>
  </si>
  <si>
    <t>WABED--143</t>
  </si>
  <si>
    <t>Dunia Jonas Wabenga (Dunia Wabenga)</t>
  </si>
  <si>
    <t>P.O Box  9684</t>
  </si>
  <si>
    <t>dwabenga@uw.edu</t>
  </si>
  <si>
    <t>https://apollo.pdc.wa.gov/public/registrations/registration?registration_id=60703</t>
  </si>
  <si>
    <t>Dunia Wabenga</t>
  </si>
  <si>
    <t>ca-2024-3253668</t>
  </si>
  <si>
    <t>PO Box 525</t>
  </si>
  <si>
    <t>https://apollo.pdc.wa.gov/public/registrations/registration?registration_id=59851</t>
  </si>
  <si>
    <t>ca-2024-689024</t>
  </si>
  <si>
    <t>STEAC  092</t>
  </si>
  <si>
    <t>CStearns@hobbsstraus.com</t>
  </si>
  <si>
    <t>chris@chrisstearns4wa.com</t>
  </si>
  <si>
    <t>202-257-6428</t>
  </si>
  <si>
    <t>https://apollo.pdc.wa.gov/public/registrations/registration?registration_id=59978</t>
  </si>
  <si>
    <t>ca-2024-3253603</t>
  </si>
  <si>
    <t>Jason Ritchie</t>
  </si>
  <si>
    <t>PO Box 1276</t>
  </si>
  <si>
    <t>jason@electritchie.com</t>
  </si>
  <si>
    <t>425-358-0771</t>
  </si>
  <si>
    <t>https://apollo.pdc.wa.gov/public/registrations/registration?registration_id=60079</t>
  </si>
  <si>
    <t>Jess Pisane</t>
  </si>
  <si>
    <t>ca-2024-3253648</t>
  </si>
  <si>
    <t>SHIMM--780</t>
  </si>
  <si>
    <t>Marie Shimada</t>
  </si>
  <si>
    <t>PO Box 577</t>
  </si>
  <si>
    <t>Freeland</t>
  </si>
  <si>
    <t>info@marieshimada.com</t>
  </si>
  <si>
    <t>(425) 508-7080</t>
  </si>
  <si>
    <t>https://apollo.pdc.wa.gov/public/registrations/registration?registration_id=55013</t>
  </si>
  <si>
    <t>ca-2024-689004</t>
  </si>
  <si>
    <t>PO Box 412</t>
  </si>
  <si>
    <t>info@electjuliocortes.com</t>
  </si>
  <si>
    <t>206-569-8099</t>
  </si>
  <si>
    <t>https://apollo.pdc.wa.gov/public/registrations/registration?registration_id=55095</t>
  </si>
  <si>
    <t>ca-2024-3298377</t>
  </si>
  <si>
    <t>ELLIC--321</t>
  </si>
  <si>
    <t>Christina Elliott</t>
  </si>
  <si>
    <t>PO Box 2496</t>
  </si>
  <si>
    <t>contact@electelliott.org</t>
  </si>
  <si>
    <t>(360) 230-8294</t>
  </si>
  <si>
    <t>https://apollo.pdc.wa.gov/public/registrations/registration?registration_id=60128</t>
  </si>
  <si>
    <t>ca-2024-3296786</t>
  </si>
  <si>
    <t>Matthew T. Macklin (Matt Macklin)</t>
  </si>
  <si>
    <t>K4MM</t>
  </si>
  <si>
    <t>PO Box 351</t>
  </si>
  <si>
    <t>Manchester</t>
  </si>
  <si>
    <t>info@mattmacklin.com</t>
  </si>
  <si>
    <t>https://apollo.pdc.wa.gov/public/registrations/registration?registration_id=60811</t>
  </si>
  <si>
    <t>Amanda Macklin</t>
  </si>
  <si>
    <t>ca-2022-93259</t>
  </si>
  <si>
    <t>SCHNN--369</t>
  </si>
  <si>
    <t>Nathan Schneider</t>
  </si>
  <si>
    <t>PO Box 4318</t>
  </si>
  <si>
    <t>schneiderld35@gmail.com</t>
  </si>
  <si>
    <t>SchneiderLD35@gmail.com</t>
  </si>
  <si>
    <t>360-528-9788</t>
  </si>
  <si>
    <t>https://apollo.pdc.wa.gov/public/registrations/registration?registration_id=60958</t>
  </si>
  <si>
    <t>ca-2024-3311806</t>
  </si>
  <si>
    <t>LOCKS3-691</t>
  </si>
  <si>
    <t>Sydney F. Locke (Syd Locke)</t>
  </si>
  <si>
    <t>1423 Conger Ave NW</t>
  </si>
  <si>
    <t>voteforsydlocke@gmail.com</t>
  </si>
  <si>
    <t>360-280-9523</t>
  </si>
  <si>
    <t>514 Grand View Ave NW</t>
  </si>
  <si>
    <t>360-292-0660</t>
  </si>
  <si>
    <t>https://apollo.pdc.wa.gov/public/registrations/registration?registration_id=61053</t>
  </si>
  <si>
    <t>Mike Hubbart</t>
  </si>
  <si>
    <t>ca-2024-3253624</t>
  </si>
  <si>
    <t>HANSC--668</t>
  </si>
  <si>
    <t>Cassondra Magdalene Hanson</t>
  </si>
  <si>
    <t>PO Box 141802</t>
  </si>
  <si>
    <t>FuturePresidentCassondra2028@mail.com</t>
  </si>
  <si>
    <t>FutureGovernorCassondra2024@mail.com</t>
  </si>
  <si>
    <t>1-509-425-0309</t>
  </si>
  <si>
    <t>https://apollo.pdc.wa.gov/public/registrations/registration?registration_id=61388</t>
  </si>
  <si>
    <t>Eugene I Hansen</t>
  </si>
  <si>
    <t>ca-2023-1625636</t>
  </si>
  <si>
    <t>GARNC--316</t>
  </si>
  <si>
    <t>Christopher Garnett</t>
  </si>
  <si>
    <t>2716 85th Ave NE</t>
  </si>
  <si>
    <t>christopherforcountyexecutive@gmail.com</t>
  </si>
  <si>
    <t>925-451-9182</t>
  </si>
  <si>
    <t>https://apollo.pdc.wa.gov/public/registrations/registration?registration_id=61747</t>
  </si>
  <si>
    <t>ca-2025-3321027</t>
  </si>
  <si>
    <t>GREER--577</t>
  </si>
  <si>
    <t>Renee Hernandez Greenfield</t>
  </si>
  <si>
    <t>1306 Sidney Avenue</t>
  </si>
  <si>
    <t>renee@reneeforsenate.com</t>
  </si>
  <si>
    <t>https://apollo.pdc.wa.gov/public/registrations/registration?registration_id=61770</t>
  </si>
  <si>
    <t>ca-2026-3320387</t>
  </si>
  <si>
    <t>Jeffrey A Gadman (Jeff Gadman)</t>
  </si>
  <si>
    <t>7304 38th Drive SE</t>
  </si>
  <si>
    <t>https://apollo.pdc.wa.gov/public/registrations/registration?registration_id=61534</t>
  </si>
  <si>
    <t>Meren Gadman</t>
  </si>
  <si>
    <t>ca-2026-3321417</t>
  </si>
  <si>
    <t>FOSSM--201</t>
  </si>
  <si>
    <t>Mary Fosse</t>
  </si>
  <si>
    <t>PO Box 3125</t>
  </si>
  <si>
    <t>friendsofmaryfosse@gmail.com</t>
  </si>
  <si>
    <t>206-947-7322</t>
  </si>
  <si>
    <t>https://apollo.pdc.wa.gov/public/registrations/registration?registration_id=62485</t>
  </si>
  <si>
    <t>ca-2024-3296661</t>
  </si>
  <si>
    <t>Adrian E Cortes (Adrian Cortes)</t>
  </si>
  <si>
    <t>2210 W Main St Ste 107-360</t>
  </si>
  <si>
    <t>campaign@votecortes.com</t>
  </si>
  <si>
    <t>20126 Ballinger Way NE Num 308</t>
  </si>
  <si>
    <t>Shoreline</t>
  </si>
  <si>
    <t>https://apollo.pdc.wa.gov/public/registrations/registration?registration_id=62594</t>
  </si>
  <si>
    <t>ca-2026-3321370</t>
  </si>
  <si>
    <t>https://apollo.pdc.wa.gov/public/registrations/registration?registration_id=62477</t>
  </si>
  <si>
    <t>ca-2026-3321403</t>
  </si>
  <si>
    <t>https://apollo.pdc.wa.gov/public/registrations/registration?registration_id=62510</t>
  </si>
  <si>
    <t>ca-2026-3321401</t>
  </si>
  <si>
    <t>https://apollo.pdc.wa.gov/public/registrations/registration?registration_id=62513</t>
  </si>
  <si>
    <t>ca-2024-3296638</t>
  </si>
  <si>
    <t>BEAND--174</t>
  </si>
  <si>
    <t>Damian Bean (DAMIAN BEAN)</t>
  </si>
  <si>
    <t>504 EMagnolia St</t>
  </si>
  <si>
    <t>damianbean33@gmail.com</t>
  </si>
  <si>
    <t>campaign@bean4commissioner.com</t>
  </si>
  <si>
    <t>https://apollo.pdc.wa.gov/public/registrations/registration?registration_id=62839</t>
  </si>
  <si>
    <t>Damian Bean</t>
  </si>
  <si>
    <t>ca-2020-1136</t>
  </si>
  <si>
    <t>HART GENE D (GENE HART)</t>
  </si>
  <si>
    <t>P.O. BOX 773</t>
  </si>
  <si>
    <t>geneh@silverlink.net</t>
  </si>
  <si>
    <t>360-473-9064</t>
  </si>
  <si>
    <t>https://web.pdc.wa.gov/rptimg/default.aspx?docid=4786018</t>
  </si>
  <si>
    <t>GENE HART</t>
  </si>
  <si>
    <t>ca-2019-1296</t>
  </si>
  <si>
    <t>DUBOO  108</t>
  </si>
  <si>
    <t>DUBOW OJAY (OJAY DUBOW)</t>
  </si>
  <si>
    <t>OJAYDUBOW@GMAIL.COM</t>
  </si>
  <si>
    <t>ojaydubow@gmail.com</t>
  </si>
  <si>
    <t>206-383-3593</t>
  </si>
  <si>
    <t>https://web.pdc.wa.gov/rptimg/default.aspx?docid=4774398</t>
  </si>
  <si>
    <t>ca-2014-7671</t>
  </si>
  <si>
    <t>99201-1325</t>
  </si>
  <si>
    <t>509-897-7805</t>
  </si>
  <si>
    <t>https://web.pdc.wa.gov/rptimg/default.aspx?docid=3473461</t>
  </si>
  <si>
    <t>ca-2020-1228</t>
  </si>
  <si>
    <t>https://web.pdc.wa.gov/rptimg/default.aspx?docid=4777951</t>
  </si>
  <si>
    <t>ca-2018-81</t>
  </si>
  <si>
    <t>Shir Regev (SHIR REGEV)</t>
  </si>
  <si>
    <t>509-460-7220</t>
  </si>
  <si>
    <t>509-528-6831</t>
  </si>
  <si>
    <t>https://web.pdc.wa.gov/rptimg/default.aspx?docid=4748933</t>
  </si>
  <si>
    <t>MELINDA GARZA</t>
  </si>
  <si>
    <t>ca-2017-2959</t>
  </si>
  <si>
    <t>STARA  117</t>
  </si>
  <si>
    <t>STAR ADAM M (ADAM STAR)</t>
  </si>
  <si>
    <t>8321 26TH AVE NW</t>
  </si>
  <si>
    <t>astarformayor@gmail.com</t>
  </si>
  <si>
    <t>510-698-9740</t>
  </si>
  <si>
    <t>8321 26TH AVE. NW</t>
  </si>
  <si>
    <t>(510) 698-9740</t>
  </si>
  <si>
    <t>https://web.pdc.wa.gov/rptimg/default.aspx?docid=4643467</t>
  </si>
  <si>
    <t>ADAM STAR</t>
  </si>
  <si>
    <t>ca-2020-1138</t>
  </si>
  <si>
    <t>Mari L Kruger Leavitt (MARI LEAVITT)</t>
  </si>
  <si>
    <t>https://web.pdc.wa.gov/rptimg/default.aspx?docid=4791754</t>
  </si>
  <si>
    <t>ca-2020-1236</t>
  </si>
  <si>
    <t>https://web.pdc.wa.gov/rptimg/default.aspx?docid=4775670</t>
  </si>
  <si>
    <t>ca-2020-1171</t>
  </si>
  <si>
    <t>https://web.pdc.wa.gov/rptimg/default.aspx?docid=4773425</t>
  </si>
  <si>
    <t>MICHAEL CHAPMAN</t>
  </si>
  <si>
    <t>ca-2020-1244</t>
  </si>
  <si>
    <t>info@ELECTCHRISTINE.COM</t>
  </si>
  <si>
    <t>206-451-4644</t>
  </si>
  <si>
    <t>https://web.pdc.wa.gov/rptimg/default.aspx?docid=4647194</t>
  </si>
  <si>
    <t>LYNN SMITH</t>
  </si>
  <si>
    <t>ca-2014-7587</t>
  </si>
  <si>
    <t>Sharon Tomiko Santos (SHARON TOMIKO SANTOS)</t>
  </si>
  <si>
    <t>206-326-9042</t>
  </si>
  <si>
    <t>425-226-4818</t>
  </si>
  <si>
    <t>https://web.pdc.wa.gov/rptimg/default.aspx?docid=3660942</t>
  </si>
  <si>
    <t>ca-2013-8397</t>
  </si>
  <si>
    <t>MULLC  223</t>
  </si>
  <si>
    <t>MULLIN CARSTEN A (CARSTEN MULLIN)</t>
  </si>
  <si>
    <t>20506 66TH DRIVE NE</t>
  </si>
  <si>
    <t>mullinforcouncil@yahoo.com</t>
  </si>
  <si>
    <t>425-249-8685</t>
  </si>
  <si>
    <t>https://web.pdc.wa.gov/rptimg/default.aspx?docid=3396334</t>
  </si>
  <si>
    <t>CARSTEN MULLIN</t>
  </si>
  <si>
    <t>ca-2018-1983</t>
  </si>
  <si>
    <t>DOYLJ  257</t>
  </si>
  <si>
    <t>John S. Doyle (JOHN DOYLE)</t>
  </si>
  <si>
    <t>9991 DAN STREET</t>
  </si>
  <si>
    <t>jdoyle9991@yahoo.com</t>
  </si>
  <si>
    <t>360-466-5521</t>
  </si>
  <si>
    <t>https://web.pdc.wa.gov/rptimg/default.aspx?docid=4755544</t>
  </si>
  <si>
    <t>JOHN DOYLE</t>
  </si>
  <si>
    <t>ca-2014-7083</t>
  </si>
  <si>
    <t>KEITS  926</t>
  </si>
  <si>
    <t>KEITH SARAH H (SARAH KEITH)</t>
  </si>
  <si>
    <t>1110 EAST 4TH AVENUE</t>
  </si>
  <si>
    <t>electsarahkeith@yahoo.com</t>
  </si>
  <si>
    <t>sarah_keith@rocketmail.com</t>
  </si>
  <si>
    <t>509-607-9813</t>
  </si>
  <si>
    <t>209 EAST 5TH AVENUE</t>
  </si>
  <si>
    <t>509-925-9876</t>
  </si>
  <si>
    <t>https://web.pdc.wa.gov/rptimg/default.aspx?docid=3798241</t>
  </si>
  <si>
    <t>MARIE RIEGEL</t>
  </si>
  <si>
    <t>ca-2017-3232</t>
  </si>
  <si>
    <t>Karen Hardy (KAREN HARDY)</t>
  </si>
  <si>
    <t>karen@karenforsenate.com</t>
  </si>
  <si>
    <t>509-936-2977</t>
  </si>
  <si>
    <t>28 E. LONGFELLOW AVE</t>
  </si>
  <si>
    <t>https://web.pdc.wa.gov/rptimg/default.aspx?docid=4663247</t>
  </si>
  <si>
    <t>JOANNE FLEMING</t>
  </si>
  <si>
    <t>ca-2017-2487</t>
  </si>
  <si>
    <t>HUFFJ  115</t>
  </si>
  <si>
    <t>HUFF JENNIFER A (JENNIFER HUFF)</t>
  </si>
  <si>
    <t>1009 NE 70TH ST</t>
  </si>
  <si>
    <t>JENNHUFF8@GMAIL.COM</t>
  </si>
  <si>
    <t>jennhuff8@gmail.com</t>
  </si>
  <si>
    <t>206-397-3641</t>
  </si>
  <si>
    <t>https://web.pdc.wa.gov/rptimg/default.aspx?docid=4629853</t>
  </si>
  <si>
    <t>JENNIFER HUFF</t>
  </si>
  <si>
    <t>ca-2017-2193</t>
  </si>
  <si>
    <t>PARSHLEY DOROTHY E "Lisa" (LISA PARSHLEY)</t>
  </si>
  <si>
    <t>120 STATE AVE NE, #113</t>
  </si>
  <si>
    <t>THOMAS.ALLEN@LISAFOROLYMPIA.COM</t>
  </si>
  <si>
    <t>LISA.PARSHLEY@LISAFOROLYMPIA.COM</t>
  </si>
  <si>
    <t>503-729-0118</t>
  </si>
  <si>
    <t>CITY OF OLYMPIA</t>
  </si>
  <si>
    <t>https://web.pdc.wa.gov/rptimg/default.aspx?docid=4629964</t>
  </si>
  <si>
    <t>THOMAS E ALLEN</t>
  </si>
  <si>
    <t>ca-2018-1865</t>
  </si>
  <si>
    <t>Campaign@stephwright.com</t>
  </si>
  <si>
    <t>425-361-1500</t>
  </si>
  <si>
    <t>425-220-7314</t>
  </si>
  <si>
    <t>https://web.pdc.wa.gov/rptimg/default.aspx?docid=4772591</t>
  </si>
  <si>
    <t>ca-2018-1930</t>
  </si>
  <si>
    <t>Liz Lovelett (ELIZABETH LOVELETT)</t>
  </si>
  <si>
    <t>2111 23RD STREET</t>
  </si>
  <si>
    <t>lizlovelett@gmail.com</t>
  </si>
  <si>
    <t>360-588-8707</t>
  </si>
  <si>
    <t>https://web.pdc.wa.gov/rptimg/default.aspx?docid=4768707</t>
  </si>
  <si>
    <t>ELIZABETH LOVELETT</t>
  </si>
  <si>
    <t>ca-2014-7441</t>
  </si>
  <si>
    <t>SPONHEIM DAVID J (DAVID SPONHEIM)</t>
  </si>
  <si>
    <t>P.O. BOX 2696</t>
  </si>
  <si>
    <t>americasthirdparty@gmail.com</t>
  </si>
  <si>
    <t>707-968-7287</t>
  </si>
  <si>
    <t>https://web.pdc.wa.gov/rptimg/default.aspx?docid=3983368</t>
  </si>
  <si>
    <t>DAVID SPONHEIM</t>
  </si>
  <si>
    <t>ca-2017-2282</t>
  </si>
  <si>
    <t>ZITAE  501</t>
  </si>
  <si>
    <t>Elizabeth (E.J.) Zita (ELIZABETH ZITA)</t>
  </si>
  <si>
    <t>120 STATE AVE NE #243</t>
  </si>
  <si>
    <t>ZITAPORT@GMAIL.COM</t>
  </si>
  <si>
    <t>zitaport@gmail.com</t>
  </si>
  <si>
    <t>PORT OF OLYMPIA</t>
  </si>
  <si>
    <t>PO BOX 15115</t>
  </si>
  <si>
    <t>https://web.pdc.wa.gov/rptimg/default.aspx?docid=4683476</t>
  </si>
  <si>
    <t>JOEL HANSEN</t>
  </si>
  <si>
    <t>ca-2016-4383</t>
  </si>
  <si>
    <t>EDWARDS ROSE (SHARRY) O (ROSE EDWARDS)</t>
  </si>
  <si>
    <t>https://web.pdc.wa.gov/rptimg/default.aspx?docid=4559571</t>
  </si>
  <si>
    <t>ca-2016-4435</t>
  </si>
  <si>
    <t>COURTNEY MARCUS R (MARCUS COURTNEY)</t>
  </si>
  <si>
    <t>info@marcuscourtney.com</t>
  </si>
  <si>
    <t>206-569-8766</t>
  </si>
  <si>
    <t>https://web.pdc.wa.gov/rptimg/default.aspx?docid=4563763</t>
  </si>
  <si>
    <t>ca-2016-4242</t>
  </si>
  <si>
    <t>425-346-0035</t>
  </si>
  <si>
    <t>1020 112TH ST S.W. E202</t>
  </si>
  <si>
    <t>425-791-2782</t>
  </si>
  <si>
    <t>https://web.pdc.wa.gov/rptimg/default.aspx?docid=4564098</t>
  </si>
  <si>
    <t>MISHA JACKSON</t>
  </si>
  <si>
    <t>ca-2018-233</t>
  </si>
  <si>
    <t>Annabel Quintero (ANNABEL QUINTERO)</t>
  </si>
  <si>
    <t>info@electannabelquintero.com</t>
  </si>
  <si>
    <t>206-708-4979</t>
  </si>
  <si>
    <t>7750 17TH NE</t>
  </si>
  <si>
    <t>https://web.pdc.wa.gov/rptimg/default.aspx?docid=4725562</t>
  </si>
  <si>
    <t>ca-2018-295</t>
  </si>
  <si>
    <t>Sharon Shewmake (SHARON SHEWMAKE)</t>
  </si>
  <si>
    <t>360-726-3509</t>
  </si>
  <si>
    <t>https://web.pdc.wa.gov/rptimg/default.aspx?docid=4724774</t>
  </si>
  <si>
    <t>SHARON SHEWMAKE</t>
  </si>
  <si>
    <t>ca-2018-394</t>
  </si>
  <si>
    <t>danlindgren35@gmail.com</t>
  </si>
  <si>
    <t>https://web.pdc.wa.gov/rptimg/default.aspx?docid=4724524</t>
  </si>
  <si>
    <t>DAN LINDGREN</t>
  </si>
  <si>
    <t>ca-2018-967</t>
  </si>
  <si>
    <t>GREED  220</t>
  </si>
  <si>
    <t>David Green (DAVID GREEN)</t>
  </si>
  <si>
    <t>PO BOX 4002</t>
  </si>
  <si>
    <t>99220-0002</t>
  </si>
  <si>
    <t>DAVID@VOTEDAVIDGREENCPA.COM</t>
  </si>
  <si>
    <t>david@votedavidgreencpa.com</t>
  </si>
  <si>
    <t>509-931-1361</t>
  </si>
  <si>
    <t>https://web.pdc.wa.gov/rptimg/default.aspx?docid=4723988</t>
  </si>
  <si>
    <t>DAVID GREEN</t>
  </si>
  <si>
    <t>ca-2018-850</t>
  </si>
  <si>
    <t>SKAAS  421</t>
  </si>
  <si>
    <t>Suzanne Skaar (SUZANNE SKAAR)</t>
  </si>
  <si>
    <t>PO BOX 8666</t>
  </si>
  <si>
    <t>SUZANNESKAAR2018@OUTLOOK.COM</t>
  </si>
  <si>
    <t>suzanneskaar2018@outlook.com</t>
  </si>
  <si>
    <t>253-237-3431</t>
  </si>
  <si>
    <t>812 N K ST APT 303</t>
  </si>
  <si>
    <t>https://web.pdc.wa.gov/rptimg/default.aspx?docid=4723841</t>
  </si>
  <si>
    <t>JOEY GRANT</t>
  </si>
  <si>
    <t>ca-2016-4077</t>
  </si>
  <si>
    <t>253-286-9387</t>
  </si>
  <si>
    <t>https://web.pdc.wa.gov/rptimg/default.aspx?docid=4569431</t>
  </si>
  <si>
    <t>DAVID KACOROSKI</t>
  </si>
  <si>
    <t>ca-2018-442</t>
  </si>
  <si>
    <t>Kay M. Holland (KAY HOLLAND)</t>
  </si>
  <si>
    <t>11 MORGAN DRIVE</t>
  </si>
  <si>
    <t>360-795-8780</t>
  </si>
  <si>
    <t>https://web.pdc.wa.gov/rptimg/default.aspx?docid=4719612</t>
  </si>
  <si>
    <t>ca-2018-466</t>
  </si>
  <si>
    <t>Jim Moeller (JIM MOELLER)</t>
  </si>
  <si>
    <t>1701 BROADWAY ST #328</t>
  </si>
  <si>
    <t>ELECTJIM@JIMMOELLER.COM</t>
  </si>
  <si>
    <t>repmoeller@gmail.com</t>
  </si>
  <si>
    <t>360-904-3377</t>
  </si>
  <si>
    <t>https://web.pdc.wa.gov/rptimg/default.aspx?docid=4712595</t>
  </si>
  <si>
    <t>ca-2018-1985</t>
  </si>
  <si>
    <t>Julie L. Door (JULIE DOOR)</t>
  </si>
  <si>
    <t>jlbdoor@comcast.net</t>
  </si>
  <si>
    <t>253-999-2180</t>
  </si>
  <si>
    <t>https://web.pdc.wa.gov/rptimg/default.aspx?docid=4705449</t>
  </si>
  <si>
    <t>ca-2018-56</t>
  </si>
  <si>
    <t>Lisa Callan (LISA CALLAN)</t>
  </si>
  <si>
    <t>elect.lisacallan@gmail.com</t>
  </si>
  <si>
    <t>425-260-4878</t>
  </si>
  <si>
    <t>https://web.pdc.wa.gov/rptimg/default.aspx?docid=4704113</t>
  </si>
  <si>
    <t>ca-2018-1898</t>
  </si>
  <si>
    <t>RYLANDS MICHELLE R (MICHELLE RYLANDS)</t>
  </si>
  <si>
    <t>mylands@gmail.com</t>
  </si>
  <si>
    <t>253-376-5889</t>
  </si>
  <si>
    <t>https://web.pdc.wa.gov/rptimg/default.aspx?docid=4700108</t>
  </si>
  <si>
    <t>ca-2016-4590</t>
  </si>
  <si>
    <t>PURCELL TERESA M (TERESA PURCELL)</t>
  </si>
  <si>
    <t>teresa@peopleforpurcell.com</t>
  </si>
  <si>
    <t>206-898-9271</t>
  </si>
  <si>
    <t>https://web.pdc.wa.gov/rptimg/default.aspx?docid=4589749</t>
  </si>
  <si>
    <t>DIANNE QUAST</t>
  </si>
  <si>
    <t>ca-2014-7244</t>
  </si>
  <si>
    <t>SOUH BEND</t>
  </si>
  <si>
    <t>https://web.pdc.wa.gov/rptimg/default.aspx?docid=3824542</t>
  </si>
  <si>
    <t>ca-2018-136</t>
  </si>
  <si>
    <t>Erin Frasier (ERIN FRASIER)</t>
  </si>
  <si>
    <t>info@people4erin.com</t>
  </si>
  <si>
    <t>360-942-8245</t>
  </si>
  <si>
    <t>https://web.pdc.wa.gov/rptimg/default.aspx?docid=4692216</t>
  </si>
  <si>
    <t>ca-2016-4224</t>
  </si>
  <si>
    <t>STUCKER SCOTT V (SCOTT STUCKER)</t>
  </si>
  <si>
    <t>P.O. BOX 15261</t>
  </si>
  <si>
    <t>4thldforthepeople@scottstucker.com</t>
  </si>
  <si>
    <t>509-455-3817</t>
  </si>
  <si>
    <t>10822 E. PLEASANT PRAIRIE</t>
  </si>
  <si>
    <t>https://web.pdc.wa.gov/rptimg/default.aspx?docid=4575473</t>
  </si>
  <si>
    <t>LORILEE GILL</t>
  </si>
  <si>
    <t>ca-2018-366</t>
  </si>
  <si>
    <t>Paddy McGuire (PADDY MCGUIRE)</t>
  </si>
  <si>
    <t>201 E TAMARACK LN</t>
  </si>
  <si>
    <t>360-426-0364</t>
  </si>
  <si>
    <t>https://web.pdc.wa.gov/rptimg/default.aspx?docid=4688162</t>
  </si>
  <si>
    <t>VIKKI MCGUIRE</t>
  </si>
  <si>
    <t>ca-2018-1927</t>
  </si>
  <si>
    <t>Michael A. McAuley (MICHAEL MCAULEY)</t>
  </si>
  <si>
    <t>mike4wasenate@gmail.com</t>
  </si>
  <si>
    <t>360-201-7199</t>
  </si>
  <si>
    <t>https://web.pdc.wa.gov/rptimg/default.aspx?docid=4662805</t>
  </si>
  <si>
    <t>MIKE MCAULEY</t>
  </si>
  <si>
    <t>ca-2018-152</t>
  </si>
  <si>
    <t>https://web.pdc.wa.gov/rptimg/default.aspx?docid=4623880</t>
  </si>
  <si>
    <t>ca-2018-1963</t>
  </si>
  <si>
    <t>cyrus@cyrushabib.com</t>
  </si>
  <si>
    <t>https://web.pdc.wa.gov/rptimg/default.aspx?filerid_election_year=HABIC%20%20004%3A%7C%3A2018</t>
  </si>
  <si>
    <t>ca-2016-4253</t>
  </si>
  <si>
    <t>TALBERT RICK B (RICK TALBERT)</t>
  </si>
  <si>
    <t>RICK@RICKTALBERT.COM</t>
  </si>
  <si>
    <t>rick@ricktalbert.com</t>
  </si>
  <si>
    <t>253-471-2581</t>
  </si>
  <si>
    <t>PO BOX 1526</t>
  </si>
  <si>
    <t>253-241-6979</t>
  </si>
  <si>
    <t>https://web.pdc.wa.gov/rptimg/default.aspx?docid=4378597</t>
  </si>
  <si>
    <t>FRAN HUDSON</t>
  </si>
  <si>
    <t>ca-2017-3342</t>
  </si>
  <si>
    <t>TOLAD  117</t>
  </si>
  <si>
    <t>TOLAND DARRELL L (DARRELL TOLAND)</t>
  </si>
  <si>
    <t>6706 28TH AVE. NW</t>
  </si>
  <si>
    <t>tolandcreative@me.com</t>
  </si>
  <si>
    <t>206-383-0445</t>
  </si>
  <si>
    <t>https://web.pdc.wa.gov/rptimg/default.aspx?docid=4665030</t>
  </si>
  <si>
    <t>DARRELL TOLAND</t>
  </si>
  <si>
    <t>ca-2014-7231</t>
  </si>
  <si>
    <t>Mia Su-Ling Gregerson (MIA GREGERSON-DAHLE)</t>
  </si>
  <si>
    <t>23453 16TH PL S</t>
  </si>
  <si>
    <t>https://web.pdc.wa.gov/rptimg/default.aspx?docid=3533399</t>
  </si>
  <si>
    <t>KEN TAYLOR</t>
  </si>
  <si>
    <t>ca-2017-3399</t>
  </si>
  <si>
    <t>LIU C  012</t>
  </si>
  <si>
    <t>LIU CHARLES C (CHARLES LIU)</t>
  </si>
  <si>
    <t>18930 BOTHELL EVERETT HWY T105</t>
  </si>
  <si>
    <t>chliu528@hotmail.com</t>
  </si>
  <si>
    <t>425-698-0919</t>
  </si>
  <si>
    <t>WATER &amp; SEWER COMMISSIONER</t>
  </si>
  <si>
    <t>ALDERWOOD WATER &amp; WASTEWATER DIST</t>
  </si>
  <si>
    <t>https://web.pdc.wa.gov/rptimg/default.aspx?filerid_election_year=LIU%20C%20%20012%3A%7C%3A2017</t>
  </si>
  <si>
    <t>CHARLES LIU</t>
  </si>
  <si>
    <t>ca-2017-2754</t>
  </si>
  <si>
    <t>DIENW  366</t>
  </si>
  <si>
    <t>William Scott Diener (WILLIAM DIENER)</t>
  </si>
  <si>
    <t>359 GOLDEN POND</t>
  </si>
  <si>
    <t>scottdiener@hotmail.com</t>
  </si>
  <si>
    <t>360-874-0946</t>
  </si>
  <si>
    <t>CITY OF PORT ORCHARD</t>
  </si>
  <si>
    <t>https://web.pdc.wa.gov/rptimg/default.aspx?docid=4654663</t>
  </si>
  <si>
    <t>WILLIAM DIENER</t>
  </si>
  <si>
    <t>ca-2015-5676</t>
  </si>
  <si>
    <t>ROBLA  126</t>
  </si>
  <si>
    <t>ROBLES ARTURO (ARTURO ROBLES)</t>
  </si>
  <si>
    <t>14900 INTERURBAN AVE</t>
  </si>
  <si>
    <t>CHIMALES64300@GMAIL.COM</t>
  </si>
  <si>
    <t>arobles@consejocounseling.org</t>
  </si>
  <si>
    <t>206-551-2352</t>
  </si>
  <si>
    <t>6525 32ND AVE SW</t>
  </si>
  <si>
    <t>206-476-9246</t>
  </si>
  <si>
    <t>https://web.pdc.wa.gov/rptimg/default.aspx?docid=4459348</t>
  </si>
  <si>
    <t>RAFAEL ALBARRACIN</t>
  </si>
  <si>
    <t>ca-2017-2941</t>
  </si>
  <si>
    <t>COCKI  188</t>
  </si>
  <si>
    <t>COCKRUM IVAN S (IVAN COCKRUM)</t>
  </si>
  <si>
    <t>16127 45TH AVE S</t>
  </si>
  <si>
    <t>ivan@electivan.com</t>
  </si>
  <si>
    <t>206-818-2495</t>
  </si>
  <si>
    <t>TUKWILA POOL METRO PARK DIST</t>
  </si>
  <si>
    <t>https://web.pdc.wa.gov/rptimg/default.aspx?docid=4652397</t>
  </si>
  <si>
    <t>IVAN COCKRUM</t>
  </si>
  <si>
    <t>ca-2017-2624</t>
  </si>
  <si>
    <t>BLAZJ  274</t>
  </si>
  <si>
    <t>JULIE K BLAZEK (JULIE BLAZEK)</t>
  </si>
  <si>
    <t>17228 BLODGETT ROAD</t>
  </si>
  <si>
    <t>cruelspring2@yahoo.com</t>
  </si>
  <si>
    <t>360-424-8996</t>
  </si>
  <si>
    <t>SKAGIT HOSP DIST 01</t>
  </si>
  <si>
    <t>https://web.pdc.wa.gov/rptimg/default.aspx?docid=4651869</t>
  </si>
  <si>
    <t>JULIE BLAZEK</t>
  </si>
  <si>
    <t>ca-2017-2457</t>
  </si>
  <si>
    <t>STRATTON IAN S (IAN STRATTON)</t>
  </si>
  <si>
    <t>ian@ian-stratton.com</t>
  </si>
  <si>
    <t>206-707-1271</t>
  </si>
  <si>
    <t>https://web.pdc.wa.gov/rptimg/default.aspx?docid=4633470</t>
  </si>
  <si>
    <t>BARBARA STRATTON</t>
  </si>
  <si>
    <t>ca-2016-4075</t>
  </si>
  <si>
    <t>https://web.pdc.wa.gov/rptimg/default.aspx?docid=4589734</t>
  </si>
  <si>
    <t>ca-2016-4363</t>
  </si>
  <si>
    <t>FARML  498</t>
  </si>
  <si>
    <t>Linda Farmer (LINDA FARMER)</t>
  </si>
  <si>
    <t>PO BOX 99585</t>
  </si>
  <si>
    <t>LINDA@LINDAFARMER.ORG</t>
  </si>
  <si>
    <t>linda@lindafarmer.org</t>
  </si>
  <si>
    <t>253-533-8416</t>
  </si>
  <si>
    <t>https://web.pdc.wa.gov/rptimg/default.aspx?docid=4582399</t>
  </si>
  <si>
    <t>ca-2016-4063</t>
  </si>
  <si>
    <t>ADAMS JOHN E (JOHN ADAMS)</t>
  </si>
  <si>
    <t>P. O. BOX 242</t>
  </si>
  <si>
    <t>wineisgood2010@live.com</t>
  </si>
  <si>
    <t>503-290-6810</t>
  </si>
  <si>
    <t>302 S. KING STREET</t>
  </si>
  <si>
    <t>https://web.pdc.wa.gov/rptimg/default.aspx?docid=4581069</t>
  </si>
  <si>
    <t>HEIDI M. ADAMS</t>
  </si>
  <si>
    <t>ca-2016-4665</t>
  </si>
  <si>
    <t>O'ROURKE PATRICK K (PATRICK O'ROURKE)</t>
  </si>
  <si>
    <t>patfromamboy@aol.com</t>
  </si>
  <si>
    <t>360-609-0748</t>
  </si>
  <si>
    <t>https://web.pdc.wa.gov/rptimg/default.aspx?docid=4580468</t>
  </si>
  <si>
    <t>PATRICK O'ROURKE</t>
  </si>
  <si>
    <t>ca-2016-4438</t>
  </si>
  <si>
    <t>WALLACE KAREN (KAREN WALLACE)</t>
  </si>
  <si>
    <t>karenwallace@windermere.com</t>
  </si>
  <si>
    <t>206-910-8807</t>
  </si>
  <si>
    <t>https://web.pdc.wa.gov/rptimg/default.aspx?docid=4575513</t>
  </si>
  <si>
    <t>KAREN WALLACE</t>
  </si>
  <si>
    <t>ca-2016-4668</t>
  </si>
  <si>
    <t>DONALD J ORANGE (DON ORANGE)</t>
  </si>
  <si>
    <t>FRIENDS OF DON ORANGE</t>
  </si>
  <si>
    <t>dorange53@gmail.com</t>
  </si>
  <si>
    <t>360-281-2480</t>
  </si>
  <si>
    <t>https://web.pdc.wa.gov/rptimg/default.aspx?docid=4573914</t>
  </si>
  <si>
    <t>ca-2016-4315</t>
  </si>
  <si>
    <t>THOMT  368</t>
  </si>
  <si>
    <t>THOMAS TIMOTHY N JR (TIM THOMAS)</t>
  </si>
  <si>
    <t>2281 HASTINGS AVENUE WEST</t>
  </si>
  <si>
    <t>vote@timforcommissioner.com</t>
  </si>
  <si>
    <t>360-301-0444</t>
  </si>
  <si>
    <t>1240 W. SIMS WAY #53</t>
  </si>
  <si>
    <t>360-531-1934</t>
  </si>
  <si>
    <t>https://web.pdc.wa.gov/rptimg/default.aspx?docid=4566627</t>
  </si>
  <si>
    <t>EMILY INGRAM</t>
  </si>
  <si>
    <t>ca-2016-4742</t>
  </si>
  <si>
    <t>METCALF RONDA K (RONDA METCALF)</t>
  </si>
  <si>
    <t>committee2electronda@gmail.com</t>
  </si>
  <si>
    <t>360-840-8191</t>
  </si>
  <si>
    <t>360-724-0566</t>
  </si>
  <si>
    <t>https://web.pdc.wa.gov/rptimg/default.aspx?docid=4564819</t>
  </si>
  <si>
    <t>ca-2016-4641</t>
  </si>
  <si>
    <t>Craig Patti (CRAIG PATTI)</t>
  </si>
  <si>
    <t>330 E. STERLING DR.</t>
  </si>
  <si>
    <t>craigpatti@msn.com</t>
  </si>
  <si>
    <t>360-790-1472</t>
  </si>
  <si>
    <t>6706 ALPINE DR.</t>
  </si>
  <si>
    <t>360-791-4202</t>
  </si>
  <si>
    <t>https://web.pdc.wa.gov/rptimg/default.aspx?docid=4557381</t>
  </si>
  <si>
    <t>KIMBERLY PATTI</t>
  </si>
  <si>
    <t>ca-2016-4658</t>
  </si>
  <si>
    <t>https://web.pdc.wa.gov/rptimg/default.aspx?filerid_election_year=ORWAT%20%20166%3A%7C%3A2016</t>
  </si>
  <si>
    <t>ca-2016-4088</t>
  </si>
  <si>
    <t>PATRICE A MCCARTHY  (PATRICE MCCARTHY)</t>
  </si>
  <si>
    <t>pat@patmccarthy.org</t>
  </si>
  <si>
    <t>https://web.pdc.wa.gov/rptimg/default.aspx?filerid_election_year=MCCAP%20%20406%3A%7C%3A2016</t>
  </si>
  <si>
    <t>ca-2016-4549</t>
  </si>
  <si>
    <t>Jason Ritchie (JASON RITCHIE)</t>
  </si>
  <si>
    <t>jason@ritchieforwa.com</t>
  </si>
  <si>
    <t>425-324-6888</t>
  </si>
  <si>
    <t>https://web.pdc.wa.gov/rptimg/default.aspx?filerid_election_year=RITCJ%20%20027%3A%7C%3A2016</t>
  </si>
  <si>
    <t>ca-2016-4266</t>
  </si>
  <si>
    <t>360-683-6480</t>
  </si>
  <si>
    <t>https://web.pdc.wa.gov/rptimg/default.aspx?filerid_election_year=THARS%20%20382%3A%7C%3A2016</t>
  </si>
  <si>
    <t>ca-2016-4197</t>
  </si>
  <si>
    <t>https://web.pdc.wa.gov/rptimg/default.aspx?filerid_election_year=KAGIR%20%20155%3A%7C%3A2016</t>
  </si>
  <si>
    <t>ca-2016-4448</t>
  </si>
  <si>
    <t>Brady Walkinshaw (BRADY WALKINSHAW)</t>
  </si>
  <si>
    <t>https://web.pdc.wa.gov/rptimg/default.aspx?filerid_election_year=WALKB%20%20103%3A%7C%3A2016</t>
  </si>
  <si>
    <t>ca-2016-4247</t>
  </si>
  <si>
    <t>Gael D Tarleton (GAEL TARLETON)</t>
  </si>
  <si>
    <t>gael@gaeltarleton.com</t>
  </si>
  <si>
    <t>206-619-1730</t>
  </si>
  <si>
    <t>https://web.pdc.wa.gov/rptimg/default.aspx?filerid_election_year=TARLG%20%20109%3A%7C%3A2016</t>
  </si>
  <si>
    <t>ca-2016-4528</t>
  </si>
  <si>
    <t>Andrew Billig (ANDREW BILLIG)</t>
  </si>
  <si>
    <t>99201-0145</t>
  </si>
  <si>
    <t>509-990-9219</t>
  </si>
  <si>
    <t>https://web.pdc.wa.gov/rptimg/default.aspx?filerid_election_year=BILLA%20%20203%3A%7C%3A2016</t>
  </si>
  <si>
    <t>ca-2016-4083</t>
  </si>
  <si>
    <t>https://web.pdc.wa.gov/rptimg/default.aspx?filerid_election_year=MCAUR%20%20011%3A%7C%3A2016</t>
  </si>
  <si>
    <t>ca-2020-92945</t>
  </si>
  <si>
    <t>KUHD0--623</t>
  </si>
  <si>
    <t>Devin Nicholas Kuh (Devin Kuh)</t>
  </si>
  <si>
    <t>PO Box 157</t>
  </si>
  <si>
    <t>Husum</t>
  </si>
  <si>
    <t>electkuh@gmail.com</t>
  </si>
  <si>
    <t>https://apollo.pdc.wa.gov/public/registrations/registration?registration_id=19840</t>
  </si>
  <si>
    <t>Devin Kuh</t>
  </si>
  <si>
    <t>ca-2018-138</t>
  </si>
  <si>
    <t>Brian E. Blake (BRIAN BLAKE)</t>
  </si>
  <si>
    <t>360-589-0123</t>
  </si>
  <si>
    <t>360-425-2812</t>
  </si>
  <si>
    <t>https://apollo.pdc.wa.gov/public/registrations/registration?registration_id=15469</t>
  </si>
  <si>
    <t>ca-2020-92949</t>
  </si>
  <si>
    <t>Myriam Villagran Diaz de McBride (Myriam McBride)</t>
  </si>
  <si>
    <t>159 Basin St SW PMB 231</t>
  </si>
  <si>
    <t>Ephrata</t>
  </si>
  <si>
    <t>https://apollo.pdc.wa.gov/public/registrations/registration?registration_id=19867</t>
  </si>
  <si>
    <t>Myriam McBride</t>
  </si>
  <si>
    <t>ca-2020-25877</t>
  </si>
  <si>
    <t>ANDEA--258</t>
  </si>
  <si>
    <t>Anne Anderson</t>
  </si>
  <si>
    <t>9010 Market Pl PMB #165</t>
  </si>
  <si>
    <t>friendsofanneanderson@gmail.com</t>
  </si>
  <si>
    <t>https://apollo.pdc.wa.gov/public/registrations/registration?registration_id=19886</t>
  </si>
  <si>
    <t>Eli Oldfield</t>
  </si>
  <si>
    <t>ca-2020-25566</t>
  </si>
  <si>
    <t>jhitchen29th@hotmail.com</t>
  </si>
  <si>
    <t>https://apollo.pdc.wa.gov/public/registrations/registration?registration_id=17935</t>
  </si>
  <si>
    <t>Jani Hitchen</t>
  </si>
  <si>
    <t>ca-2020-19201</t>
  </si>
  <si>
    <t>javier.valdez@comcast.net</t>
  </si>
  <si>
    <t>https://apollo.pdc.wa.gov/public/registrations/registration?registration_id=16000</t>
  </si>
  <si>
    <t>ca-2020-1141</t>
  </si>
  <si>
    <t>4209 Sunnyside Ave North</t>
  </si>
  <si>
    <t>https://apollo.pdc.wa.gov/public/registrations/registration?registration_id=19923</t>
  </si>
  <si>
    <t>ca-2015-5332</t>
  </si>
  <si>
    <t>HARAL  109</t>
  </si>
  <si>
    <t>HARA LLOYD F (LLOYD HARA)</t>
  </si>
  <si>
    <t>466 SMITH ST.</t>
  </si>
  <si>
    <t>CITIZENSFORHARA@COMCAST.NET</t>
  </si>
  <si>
    <t>citizensforhara@comcast.net</t>
  </si>
  <si>
    <t>206-726-8053</t>
  </si>
  <si>
    <t>https://web.pdc.wa.gov/rptimg/default.aspx?filerid_election_year=HARAL%20%20109%3A%7C%3A2015</t>
  </si>
  <si>
    <t>ca-2020-25377</t>
  </si>
  <si>
    <t>DUERR DAVINA W</t>
  </si>
  <si>
    <t>https://apollo.pdc.wa.gov/public/registrations/registration?registration_id=17803</t>
  </si>
  <si>
    <t>ca-2020-25584</t>
  </si>
  <si>
    <t>TARLG2 109</t>
  </si>
  <si>
    <t>Gael D Tarleton (Gael Tarleton)</t>
  </si>
  <si>
    <t>info@voteforgael.org</t>
  </si>
  <si>
    <t>https://apollo.pdc.wa.gov/public/registrations/registration?registration_id=17878</t>
  </si>
  <si>
    <t>ca-2020-70237</t>
  </si>
  <si>
    <t>RUSHT--672</t>
  </si>
  <si>
    <t>Tracy Rushing</t>
  </si>
  <si>
    <t>PO Box 508</t>
  </si>
  <si>
    <t>contact@trushing.org</t>
  </si>
  <si>
    <t>tracyfor14@gmail.com</t>
  </si>
  <si>
    <t>509-426-7136</t>
  </si>
  <si>
    <t>https://apollo.pdc.wa.gov/public/registrations/registration?registration_id=19990</t>
  </si>
  <si>
    <t>Chuck Thomas</t>
  </si>
  <si>
    <t>ca-2022-1092</t>
  </si>
  <si>
    <t>119 1st Ave S Ste 320</t>
  </si>
  <si>
    <t>https://apollo.pdc.wa.gov/public/registrations/registration?registration_id=17248</t>
  </si>
  <si>
    <t>ca-2020-25613</t>
  </si>
  <si>
    <t>REYNS--104</t>
  </si>
  <si>
    <t>Sarah Merkel Reyneveld (Sarah Reyneveld)</t>
  </si>
  <si>
    <t>https://apollo.pdc.wa.gov/public/registrations/registration?registration_id=18116</t>
  </si>
  <si>
    <t>ca-2020-25756</t>
  </si>
  <si>
    <t>SMITL--368</t>
  </si>
  <si>
    <t>Lorna Dale Smith (Lorna Smith)</t>
  </si>
  <si>
    <t>Lorna for Commissioner</t>
  </si>
  <si>
    <t>P.O. Box 97</t>
  </si>
  <si>
    <t>Ecosmithspt@gmail.com</t>
  </si>
  <si>
    <t>Lorna@LornaforCommissioner.com</t>
  </si>
  <si>
    <t>360-390-5615</t>
  </si>
  <si>
    <t>https://apollo.pdc.wa.gov/public/registrations/registration?registration_id=18466</t>
  </si>
  <si>
    <t>Eileen Loerch</t>
  </si>
  <si>
    <t>ca-2020-25676</t>
  </si>
  <si>
    <t>TURNJ--650</t>
  </si>
  <si>
    <t>Joanna Turner (JOANNA TURNER)</t>
  </si>
  <si>
    <t>8 Jennings Rd</t>
  </si>
  <si>
    <t>Trout Lake</t>
  </si>
  <si>
    <t>joannatolenoturner@gmail.com</t>
  </si>
  <si>
    <t>joanna@friendsofjoanna.com</t>
  </si>
  <si>
    <t>3 Guler Rd</t>
  </si>
  <si>
    <t>707-322-7957</t>
  </si>
  <si>
    <t>https://apollo.pdc.wa.gov/public/registrations/registration?registration_id=18601</t>
  </si>
  <si>
    <t>Tom Binder</t>
  </si>
  <si>
    <t>ca-2020-25816</t>
  </si>
  <si>
    <t>COSBR--136</t>
  </si>
  <si>
    <t>Reesha Cosby</t>
  </si>
  <si>
    <t>402 S 3rd St</t>
  </si>
  <si>
    <t>electreesha@gmail.com</t>
  </si>
  <si>
    <t>314 S 8th Ave #5</t>
  </si>
  <si>
    <t>https://apollo.pdc.wa.gov/public/registrations/registration?registration_id=18625</t>
  </si>
  <si>
    <t>ca-2020-25866</t>
  </si>
  <si>
    <t>info@bluewavepolitics.com</t>
  </si>
  <si>
    <t>marko@markoforwa.com</t>
  </si>
  <si>
    <t>https://apollo.pdc.wa.gov/public/registrations/registration?registration_id=18765</t>
  </si>
  <si>
    <t>ca-2020-25655</t>
  </si>
  <si>
    <t>D-ALC--621</t>
  </si>
  <si>
    <t>Cairo D'Almeida (Dr. Cairo D'Almeda)</t>
  </si>
  <si>
    <t>19019 International Blvd 406</t>
  </si>
  <si>
    <t>vote@votedrdalmeida.com</t>
  </si>
  <si>
    <t>Cdalmeida1@yahoo.com</t>
  </si>
  <si>
    <t>https://apollo.pdc.wa.gov/public/registrations/registration?registration_id=18908</t>
  </si>
  <si>
    <t>Dr. Cairo D'Almeida</t>
  </si>
  <si>
    <t>ca-2020-25898</t>
  </si>
  <si>
    <t>CASTE--088</t>
  </si>
  <si>
    <t>Eduardo Castaneda (Eduardo Castañeda Díaz)</t>
  </si>
  <si>
    <t>PO Box 476</t>
  </si>
  <si>
    <t>Quincy</t>
  </si>
  <si>
    <t>eduardoforwa@gmail.com</t>
  </si>
  <si>
    <t>https://apollo.pdc.wa.gov/public/registrations/registration?registration_id=18921</t>
  </si>
  <si>
    <t>Eduardo Castañeda Díaz</t>
  </si>
  <si>
    <t>ca-2020-24843</t>
  </si>
  <si>
    <t>Shelley Kloba</t>
  </si>
  <si>
    <t>PO Box 2991</t>
  </si>
  <si>
    <t>98083-2991</t>
  </si>
  <si>
    <t>info@votekloba.com</t>
  </si>
  <si>
    <t>425-823-9732</t>
  </si>
  <si>
    <t>https://apollo.pdc.wa.gov/public/registrations/registration?registration_id=18971</t>
  </si>
  <si>
    <t>Matt Loschen</t>
  </si>
  <si>
    <t>ca-2020-26031</t>
  </si>
  <si>
    <t>DIEDG--208</t>
  </si>
  <si>
    <t>Gant Diede</t>
  </si>
  <si>
    <t>1009 112th st se</t>
  </si>
  <si>
    <t>electgant@google.com</t>
  </si>
  <si>
    <t>electgant@gmail.com</t>
  </si>
  <si>
    <t>https://apollo.pdc.wa.gov/public/registrations/registration?registration_id=19029</t>
  </si>
  <si>
    <t>ca-2020-41654</t>
  </si>
  <si>
    <t>HUDSM  273</t>
  </si>
  <si>
    <t>HUDSON MARY A (Mary A Hudson)</t>
  </si>
  <si>
    <t>2725 E FIR ST UNIT SP 82</t>
  </si>
  <si>
    <t>mary4commissioner@gmail.com</t>
  </si>
  <si>
    <t>17394 Olympic Place</t>
  </si>
  <si>
    <t>https://apollo.pdc.wa.gov/public/registrations/registration?registration_id=19168</t>
  </si>
  <si>
    <t>Bonita Verge</t>
  </si>
  <si>
    <t>ca-2020-63455</t>
  </si>
  <si>
    <t>SIIPR  625</t>
  </si>
  <si>
    <t>SIIPOLA ROSEMARY B (Rosemary Brinson Siipola)</t>
  </si>
  <si>
    <t>PO Box 1165</t>
  </si>
  <si>
    <t>Kalama</t>
  </si>
  <si>
    <t>Rosemary4Cowlitz@gmail.com</t>
  </si>
  <si>
    <t>(360) 431-1363</t>
  </si>
  <si>
    <t>186 Morning Star Dr</t>
  </si>
  <si>
    <t>Silverlake</t>
  </si>
  <si>
    <t>https://apollo.pdc.wa.gov/public/registrations/registration?registration_id=19252</t>
  </si>
  <si>
    <t>John Thompson</t>
  </si>
  <si>
    <t>ca-2020-42302</t>
  </si>
  <si>
    <t>MCKIT--575</t>
  </si>
  <si>
    <t>Thomas McKinley Bell (Rick Bell)</t>
  </si>
  <si>
    <t>CB</t>
  </si>
  <si>
    <t>7224 N 93rd Loop</t>
  </si>
  <si>
    <t>thoughtkeg11@gmail.com</t>
  </si>
  <si>
    <t>https://apollo.pdc.wa.gov/public/registrations/registration?registration_id=19381</t>
  </si>
  <si>
    <t>Rick Bell</t>
  </si>
  <si>
    <t>ca-2020-25894</t>
  </si>
  <si>
    <t>MYERC--501</t>
  </si>
  <si>
    <t>Colton Shane Myers (Colton Myers)</t>
  </si>
  <si>
    <t>PO BOX 566</t>
  </si>
  <si>
    <t>Seabeck</t>
  </si>
  <si>
    <t>info@electcoltonmyers.com</t>
  </si>
  <si>
    <t>info@electcoltomyers.com</t>
  </si>
  <si>
    <t>12705 Silverdale Way NW</t>
  </si>
  <si>
    <t>Silverdale</t>
  </si>
  <si>
    <t>206-687-6001</t>
  </si>
  <si>
    <t>https://apollo.pdc.wa.gov/public/registrations/registration?registration_id=19506</t>
  </si>
  <si>
    <t>Josh Hopp</t>
  </si>
  <si>
    <t>ca-2020-49016</t>
  </si>
  <si>
    <t>ROCKV--516</t>
  </si>
  <si>
    <t>Veronica Whitcher Rockett</t>
  </si>
  <si>
    <t>1230 WHISLER ST NE</t>
  </si>
  <si>
    <t>VOTEVERONICALD2@GMAIL.COM</t>
  </si>
  <si>
    <t>voteveronicald2@gmail.com</t>
  </si>
  <si>
    <t>https://apollo.pdc.wa.gov/public/registrations/registration?registration_id=19513</t>
  </si>
  <si>
    <t>ca-2020-48760</t>
  </si>
  <si>
    <t>LUNDM--221</t>
  </si>
  <si>
    <t>Mark Lundsten</t>
  </si>
  <si>
    <t>PO Box 574</t>
  </si>
  <si>
    <t>Anacortes</t>
  </si>
  <si>
    <t>PeopleForLundstenDist1@gmail.com</t>
  </si>
  <si>
    <t>mlundsten@gmail.com</t>
  </si>
  <si>
    <t>https://apollo.pdc.wa.gov/public/registrations/registration?registration_id=19541</t>
  </si>
  <si>
    <t>ca-2020-37581</t>
  </si>
  <si>
    <t>LARRY SEAQUIST (SEAQUIST LARRY R)</t>
  </si>
  <si>
    <t>PO Box 821</t>
  </si>
  <si>
    <t>info@larryseaquist.com</t>
  </si>
  <si>
    <t>(253) 242-3488</t>
  </si>
  <si>
    <t>https://apollo.pdc.wa.gov/public/registrations/registration?registration_id=19595</t>
  </si>
  <si>
    <t>ca-2020-1156</t>
  </si>
  <si>
    <t>99210-0145</t>
  </si>
  <si>
    <t>voteandy@comcast.net</t>
  </si>
  <si>
    <t>https://apollo.pdc.wa.gov/public/registrations/registration?registration_id=19589</t>
  </si>
  <si>
    <t>ca-2020-25927</t>
  </si>
  <si>
    <t>FUNAA--368</t>
  </si>
  <si>
    <t>Amanda Rae Funaro</t>
  </si>
  <si>
    <t>PO Box 1244</t>
  </si>
  <si>
    <t>Amanda4CountyCommissioner@gmail.com</t>
  </si>
  <si>
    <t>amanda4countycommissioner@gmail.com</t>
  </si>
  <si>
    <t>360-672-0645</t>
  </si>
  <si>
    <t>https://apollo.pdc.wa.gov/public/registrations/registration?registration_id=19696</t>
  </si>
  <si>
    <t>Dominic Svornich</t>
  </si>
  <si>
    <t>ca-2020-1184</t>
  </si>
  <si>
    <t>DEBRA Jean  ENTENMAN (DEBRA ENTENMAN)</t>
  </si>
  <si>
    <t>https://apollo.pdc.wa.gov/public/registrations/registration?registration_id=19690</t>
  </si>
  <si>
    <t>ca-2020-25808</t>
  </si>
  <si>
    <t>PERAA--301</t>
  </si>
  <si>
    <t>Ana Ruiz Kennedy (Ana Ruiz Ramirez Peralta)</t>
  </si>
  <si>
    <t>P.O. BOX 2242</t>
  </si>
  <si>
    <t>communications@electanaruiz.com</t>
  </si>
  <si>
    <t>electanaruizramirez@gmail.com</t>
  </si>
  <si>
    <t>1 (509) 440-3566</t>
  </si>
  <si>
    <t>https://apollo.pdc.wa.gov/public/registrations/registration?registration_id=19692</t>
  </si>
  <si>
    <t>Timothy Pace</t>
  </si>
  <si>
    <t>ca-2020-63625</t>
  </si>
  <si>
    <t>SUTTS  046</t>
  </si>
  <si>
    <t>Shirley Sutton</t>
  </si>
  <si>
    <t>PO Box 5474</t>
  </si>
  <si>
    <t>Shirley@voteshirleysutton.com</t>
  </si>
  <si>
    <t>shirley@shirleypsutton.com</t>
  </si>
  <si>
    <t>425-742-9398</t>
  </si>
  <si>
    <t>425-210-8538</t>
  </si>
  <si>
    <t>https://apollo.pdc.wa.gov/public/registrations/registration?registration_id=19727</t>
  </si>
  <si>
    <t>Van AuBuchon</t>
  </si>
  <si>
    <t>ca-2020-25726</t>
  </si>
  <si>
    <t>SMITD--684</t>
  </si>
  <si>
    <t>Daniel Smith</t>
  </si>
  <si>
    <t>PO Box 871656</t>
  </si>
  <si>
    <t>Smithfor17thLD@gmail.com</t>
  </si>
  <si>
    <t>smithfor17thld@gmail.com</t>
  </si>
  <si>
    <t>360-210-3164</t>
  </si>
  <si>
    <t>401 2nd S Ste303</t>
  </si>
  <si>
    <t>https://apollo.pdc.wa.gov/public/registrations/registration?registration_id=19743</t>
  </si>
  <si>
    <t>ca-2020-48811</t>
  </si>
  <si>
    <t>KINGA--556</t>
  </si>
  <si>
    <t>Amber King</t>
  </si>
  <si>
    <t>PO Box 622</t>
  </si>
  <si>
    <t>Mountlake Terrace</t>
  </si>
  <si>
    <t>friendsofaking@pm.me</t>
  </si>
  <si>
    <t>amberking907@gmail.com</t>
  </si>
  <si>
    <t>425-363-0313</t>
  </si>
  <si>
    <t>https://apollo.pdc.wa.gov/public/registrations/registration?registration_id=19605</t>
  </si>
  <si>
    <t>ca-2020-70456</t>
  </si>
  <si>
    <t>MCLAC--970</t>
  </si>
  <si>
    <t>Christian M McLachlan</t>
  </si>
  <si>
    <t>12611 W. Pacific Court</t>
  </si>
  <si>
    <t>Airway Heights</t>
  </si>
  <si>
    <t>mclachlanc1995@yahoo.com</t>
  </si>
  <si>
    <t>https://apollo.pdc.wa.gov/public/registrations/registration?registration_id=19812</t>
  </si>
  <si>
    <t>Christian McLachlan</t>
  </si>
  <si>
    <t>ca-2022-93040</t>
  </si>
  <si>
    <t>https://apollo.pdc.wa.gov/public/registrations/registration?registration_id=42807</t>
  </si>
  <si>
    <t>ca-2015-5447</t>
  </si>
  <si>
    <t>LADEB  188</t>
  </si>
  <si>
    <t>LADENBURG BARRY E (BARRY LADENBURG)</t>
  </si>
  <si>
    <t>ELECT BARRY LADENBURG</t>
  </si>
  <si>
    <t>ELECT.BARRY.LADENBURG@GMAIL.COM</t>
  </si>
  <si>
    <t>elect.barry.ladenburg@gmail.com</t>
  </si>
  <si>
    <t>206-459-5396</t>
  </si>
  <si>
    <t>206-794-1568</t>
  </si>
  <si>
    <t>https://web.pdc.wa.gov/rptimg/default.aspx?filerid_election_year=LADEB%20%20188%3A%7C%3A2015</t>
  </si>
  <si>
    <t>JEAN BLACKBURN</t>
  </si>
  <si>
    <t>ca-2015-5188</t>
  </si>
  <si>
    <t>CRANA  026</t>
  </si>
  <si>
    <t>ALICIA CRANK</t>
  </si>
  <si>
    <t>PO BOX 6154</t>
  </si>
  <si>
    <t>aliciainedmonds@gmail.com</t>
  </si>
  <si>
    <t>650-814-0438</t>
  </si>
  <si>
    <t>CITY OF EDMONDS</t>
  </si>
  <si>
    <t>https://web.pdc.wa.gov/rptimg/default.aspx?docid=4433211</t>
  </si>
  <si>
    <t>ca-2015-5315</t>
  </si>
  <si>
    <t>GRINJ  110</t>
  </si>
  <si>
    <t>GRINTER JOHN (JOHN GRINTER)</t>
  </si>
  <si>
    <t>6413 HALEY LOOP NE</t>
  </si>
  <si>
    <t>John_Grinter@hotmail.com</t>
  </si>
  <si>
    <t>john_grinter@hotmail.com</t>
  </si>
  <si>
    <t>206-619-3583</t>
  </si>
  <si>
    <t>BAINBRIDGE ISLAND METRO PARK &amp; REC</t>
  </si>
  <si>
    <t>https://web.pdc.wa.gov/rptimg/default.aspx?docid=4416789</t>
  </si>
  <si>
    <t>JOHN GRINTER</t>
  </si>
  <si>
    <t>ca-2018-329</t>
  </si>
  <si>
    <t>https://web.pdc.wa.gov/rptimg/default.aspx?docid=4623892</t>
  </si>
  <si>
    <t>ca-2015-5847</t>
  </si>
  <si>
    <t>Richardewright@comcast.net</t>
  </si>
  <si>
    <t>richardewright@comcast.net</t>
  </si>
  <si>
    <t>https://web.pdc.wa.gov/rptimg/default.aspx?docid=3722625</t>
  </si>
  <si>
    <t>ca-2014-7448</t>
  </si>
  <si>
    <t>SPINB  274</t>
  </si>
  <si>
    <t>SPINELLI BABETTA R (BABETTA SPINELLI)</t>
  </si>
  <si>
    <t>PO BOX 441</t>
  </si>
  <si>
    <t>360-422-5905</t>
  </si>
  <si>
    <t>807 GREENSTREET</t>
  </si>
  <si>
    <t>360-421-0270</t>
  </si>
  <si>
    <t>https://web.pdc.wa.gov/rptimg/default.aspx?filerid_election_year=SPINB%20%20274%3A%7C%3A2014</t>
  </si>
  <si>
    <t>VICKIE  MAURER</t>
  </si>
  <si>
    <t>ca-2014-7355</t>
  </si>
  <si>
    <t>NELSS  226</t>
  </si>
  <si>
    <t>NELSON SHERRYL L (SHERRYL NELSON)</t>
  </si>
  <si>
    <t>4758 E OREGON ST</t>
  </si>
  <si>
    <t>nelson.sherry@gmail.com</t>
  </si>
  <si>
    <t>360-393-3093</t>
  </si>
  <si>
    <t>https://web.pdc.wa.gov/rptimg/default.aspx?docid=3850131</t>
  </si>
  <si>
    <t>SHERRYL NELSON</t>
  </si>
  <si>
    <t>ca-2014-7516</t>
  </si>
  <si>
    <t>BURKE DAVID J (DAVID BURKE)</t>
  </si>
  <si>
    <t>P.O. BOX 1115</t>
  </si>
  <si>
    <t>BURKSAL@YAHOO.COM</t>
  </si>
  <si>
    <t>burksal@yahoo.com</t>
  </si>
  <si>
    <t>360-580-7399</t>
  </si>
  <si>
    <t>https://web.pdc.wa.gov/rptimg/default.aspx?docid=3930764</t>
  </si>
  <si>
    <t>SARA BURKE</t>
  </si>
  <si>
    <t>ca-2014-7058</t>
  </si>
  <si>
    <t>https://web.pdc.wa.gov/rptimg/default.aspx?docid=3836484</t>
  </si>
  <si>
    <t>ca-2014-7323</t>
  </si>
  <si>
    <t>scottvwhelp@gmail.com</t>
  </si>
  <si>
    <t>425-563-3004</t>
  </si>
  <si>
    <t>206-334-9830</t>
  </si>
  <si>
    <t>https://web.pdc.wa.gov/rptimg/default.aspx?filerid_election_year=WHELS%20%20275%3A%7C%3A2014</t>
  </si>
  <si>
    <t>JULIE CHAN</t>
  </si>
  <si>
    <t>ca-2014-7451</t>
  </si>
  <si>
    <t>Gabriel P. Spencer (GABRIEL SPENCER)</t>
  </si>
  <si>
    <t>spencerg10@yahoo.com</t>
  </si>
  <si>
    <t>509-427-5778</t>
  </si>
  <si>
    <t>https://web.pdc.wa.gov/rptimg/default.aspx?docid=3831088</t>
  </si>
  <si>
    <t>GABRIEL SPENCER</t>
  </si>
  <si>
    <t>ca-2014-7389</t>
  </si>
  <si>
    <t>COWAN RICHARD M (RICH COWAN)</t>
  </si>
  <si>
    <t>justin_galloway@msn.com</t>
  </si>
  <si>
    <t>rich@richcowan.org</t>
  </si>
  <si>
    <t>509-981-4719</t>
  </si>
  <si>
    <t>https://web.pdc.wa.gov/rptimg/default.aspx?filerid_election_year=COWAR%20%20223%3A%7C%3A2014</t>
  </si>
  <si>
    <t>ca-2014-7589</t>
  </si>
  <si>
    <t>Melody Peterson (MELODY PETERSON)</t>
  </si>
  <si>
    <t>360-426-9389</t>
  </si>
  <si>
    <t>https://web.pdc.wa.gov/rptimg/default.aspx?docid=3755879</t>
  </si>
  <si>
    <t>MELODY PETERSON</t>
  </si>
  <si>
    <t>ca-2014-7234</t>
  </si>
  <si>
    <t>MCLAUGHLIN TERRY R (TERRY MCLAUGHLIN)</t>
  </si>
  <si>
    <t>360-423-3616</t>
  </si>
  <si>
    <t>1139 23RD</t>
  </si>
  <si>
    <t>https://web.pdc.wa.gov/rptimg/default.aspx?filerid_election_year=MCLAT%20%20632%3A%7C%3A2014</t>
  </si>
  <si>
    <t>ca-2014-7254</t>
  </si>
  <si>
    <t>https://web.pdc.wa.gov/rptimg/default.aspx?docid=3724165</t>
  </si>
  <si>
    <t>ca-2014-7158</t>
  </si>
  <si>
    <t>4507 105TH NE</t>
  </si>
  <si>
    <t>425-822-5744</t>
  </si>
  <si>
    <t>https://web.pdc.wa.gov/rptimg/default.aspx?docid=3701456</t>
  </si>
  <si>
    <t>HAZEL RUSSELL</t>
  </si>
  <si>
    <t>ca-2014-7461</t>
  </si>
  <si>
    <t>425-775-8449</t>
  </si>
  <si>
    <t>https://web.pdc.wa.gov/rptimg/default.aspx?filerid_election_year=CHASM%20%20177%3A%7C%3A2014</t>
  </si>
  <si>
    <t>ca-2013-8639</t>
  </si>
  <si>
    <t>VETTD  577</t>
  </si>
  <si>
    <t xml:space="preserve"> DAVID B VETTER (DAVID VETTER)</t>
  </si>
  <si>
    <t>129 CAMP ONE RD</t>
  </si>
  <si>
    <t>vetfam@comcast.net</t>
  </si>
  <si>
    <t>360-942-4550</t>
  </si>
  <si>
    <t>PACIFIC HOSP DIST 2</t>
  </si>
  <si>
    <t>https://web.pdc.wa.gov/rptimg/default.aspx?docid=3439068</t>
  </si>
  <si>
    <t>DAVID VETTER</t>
  </si>
  <si>
    <t>ca-2019-1679</t>
  </si>
  <si>
    <t>COOKJ  117</t>
  </si>
  <si>
    <t>COOK JEREMY D (JEREMY COOK)</t>
  </si>
  <si>
    <t>9600 9TH AVE NW APT 206</t>
  </si>
  <si>
    <t>JEREMY_D_COOK@YAHOO.COM</t>
  </si>
  <si>
    <t>jeremy_d_cook@yahoo.com</t>
  </si>
  <si>
    <t>206-664-1293</t>
  </si>
  <si>
    <t>9600 9TH AVENUE NW APT 206</t>
  </si>
  <si>
    <t>https://web.pdc.wa.gov/rptimg/default.aspx?docid=4787343</t>
  </si>
  <si>
    <t>JEREMY COOK</t>
  </si>
  <si>
    <t>ca-2013-8748</t>
  </si>
  <si>
    <t>NUGEJ  163</t>
  </si>
  <si>
    <t>NUGENT JOHN D (JOHN NUGENT)</t>
  </si>
  <si>
    <t>240 SE PIONEER WAY</t>
  </si>
  <si>
    <t>nugentpullman@gmail.com</t>
  </si>
  <si>
    <t>406-360-8216</t>
  </si>
  <si>
    <t>CITY OF PULLMAN</t>
  </si>
  <si>
    <t>https://web.pdc.wa.gov/rptimg/default.aspx?docid=3378824</t>
  </si>
  <si>
    <t>JOHN NUGENT</t>
  </si>
  <si>
    <t>ca-2014-7437</t>
  </si>
  <si>
    <t>509-389-8288</t>
  </si>
  <si>
    <t>203-858-8322</t>
  </si>
  <si>
    <t>https://web.pdc.wa.gov/rptimg/default.aspx?filerid_election_year=ORMST%20%20210%3A%7C%3A2014</t>
  </si>
  <si>
    <t>ca-2012-10407</t>
  </si>
  <si>
    <t>KROGH MATTHEW D (MATTHEW KROGH)</t>
  </si>
  <si>
    <t>mttkrgh@gmail.com</t>
  </si>
  <si>
    <t>360-820-2938</t>
  </si>
  <si>
    <t>(360)483-6730</t>
  </si>
  <si>
    <t>https://web.pdc.wa.gov/rptimg/default.aspx?filerid_election_year=KROGM%20%20225%3A%7C%3A2012</t>
  </si>
  <si>
    <t>CHELLE DAVIDSON</t>
  </si>
  <si>
    <t>ca-2012-10459</t>
  </si>
  <si>
    <t>MCNAUGHTON MARY A (MARY MCNAUGHTON)</t>
  </si>
  <si>
    <t>P O BOX 2379</t>
  </si>
  <si>
    <t>mary.mcnaughton@frontier.com</t>
  </si>
  <si>
    <t>425-359-8461</t>
  </si>
  <si>
    <t>425-483-5377</t>
  </si>
  <si>
    <t>https://web.pdc.wa.gov/rptimg/default.aspx?filerid_election_year=MCNAM%20%20291%3A%7C%3A2012</t>
  </si>
  <si>
    <t>MARY ACHOLONU</t>
  </si>
  <si>
    <t>ca-2012-10126</t>
  </si>
  <si>
    <t>CAVENER MARK P (MARK CAVENER)</t>
  </si>
  <si>
    <t>P.O. BOX #534</t>
  </si>
  <si>
    <t>mark.phillip.cavener@gmail.com</t>
  </si>
  <si>
    <t>206-567-2127</t>
  </si>
  <si>
    <t>https://web.pdc.wa.gov/rptimg/default.aspx?docid=2914284</t>
  </si>
  <si>
    <t>MARK CAVENER</t>
  </si>
  <si>
    <t>ca-2012-10467</t>
  </si>
  <si>
    <t>3331 OHIO ST</t>
  </si>
  <si>
    <t>360-270-3294</t>
  </si>
  <si>
    <t>https://web.pdc.wa.gov/rptimg/default.aspx?filerid_election_year=MCLAT%20%20632%3A%7C%3A2012</t>
  </si>
  <si>
    <t>JUSTIN ROSSETTI</t>
  </si>
  <si>
    <t>ca-2012-10516</t>
  </si>
  <si>
    <t>1116 SW 318TH PL.</t>
  </si>
  <si>
    <t>Roger@FreemanMyAdvocate.com</t>
  </si>
  <si>
    <t>roger-freeman@comcast.net</t>
  </si>
  <si>
    <t>https://web.pdc.wa.gov/rptimg/default.aspx?filerid_election_year=FREER%20%20023%3A%7C%3A2012</t>
  </si>
  <si>
    <t>ca-2012-10375</t>
  </si>
  <si>
    <t>RANKICH GREGORY S (GREG RANKICH)</t>
  </si>
  <si>
    <t>greg@gregrankich.com</t>
  </si>
  <si>
    <t>425-269-8046</t>
  </si>
  <si>
    <t>https://web.pdc.wa.gov/rptimg/default.aspx?filerid_election_year=RANKG%20%20033%3A%7C%3A2012</t>
  </si>
  <si>
    <t>GREG RANKICH</t>
  </si>
  <si>
    <t>ca-2012-10319</t>
  </si>
  <si>
    <t>LARSEN HENNING B (HENNING LARSEN)</t>
  </si>
  <si>
    <t>1411 NW SANTA FE LANE #204</t>
  </si>
  <si>
    <t>henningbrylarsen@gmail.com</t>
  </si>
  <si>
    <t>206-755-5444</t>
  </si>
  <si>
    <t>https://web.pdc.wa.gov/rptimg/default.aspx?filerid_election_year=LARSH%20%20383%3A%7C%3A2012</t>
  </si>
  <si>
    <t>HENNING LARSEN</t>
  </si>
  <si>
    <t>ca-2012-10301</t>
  </si>
  <si>
    <t>bhntng@msn.com</t>
  </si>
  <si>
    <t>936 23RD. AVE.</t>
  </si>
  <si>
    <t>https://web.pdc.wa.gov/rptimg/default.aspx?filerid_election_year=BLAKB%20%20504%3A%7C%3A2012</t>
  </si>
  <si>
    <t>BARBARA S WESTRICK</t>
  </si>
  <si>
    <t>ca-2012-10320</t>
  </si>
  <si>
    <t>DAVIS JEFFERSON S  (JEFFERSON DAVIS)</t>
  </si>
  <si>
    <t>23969 NE SR 3, STE. G, BOX 260</t>
  </si>
  <si>
    <t>jeff@electjeffdavis.com</t>
  </si>
  <si>
    <t>360-789-0205</t>
  </si>
  <si>
    <t>23969 NE SR-3, #G-150</t>
  </si>
  <si>
    <t>https://web.pdc.wa.gov/rptimg/default.aspx?filerid_election_year=DAVIJS%20508%3A%7C%3A2012</t>
  </si>
  <si>
    <t>ca-2012-10162</t>
  </si>
  <si>
    <t>https://web.pdc.wa.gov/rptimg/default.aspx?filerid_election_year=KAGIR%20%20155%3A%7C%3A2012</t>
  </si>
  <si>
    <t>ca-2012-10432</t>
  </si>
  <si>
    <t>https://web.pdc.wa.gov/rptimg/default.aspx?filerid_election_year=WALTE%20%20290%3A%7C%3A2012</t>
  </si>
  <si>
    <t>ELEANOR WALTERS</t>
  </si>
  <si>
    <t>ca-2012-10386</t>
  </si>
  <si>
    <t>DWYER JOHN  (JOHN DWYER)</t>
  </si>
  <si>
    <t>209 S. MAIN ST</t>
  </si>
  <si>
    <t>360-470-6382</t>
  </si>
  <si>
    <t>GRAYS HARBOR PUD 01</t>
  </si>
  <si>
    <t>https://web.pdc.wa.gov/rptimg/default.aspx?filerid_election_year=DWYEJ%20%20563%3A%7C%3A2012</t>
  </si>
  <si>
    <t>JOHN DWYER</t>
  </si>
  <si>
    <t>ca-2012-10486</t>
  </si>
  <si>
    <t>Charlotte C Garrido (CHARLOTTE GARRIDO)</t>
  </si>
  <si>
    <t>INFO@CHARLOTTEGARRIDO.COM</t>
  </si>
  <si>
    <t>info@charlottegarrido.com</t>
  </si>
  <si>
    <t>(360)447-7386</t>
  </si>
  <si>
    <t>1971 JACKSON AVE. SE</t>
  </si>
  <si>
    <t>98366-3458</t>
  </si>
  <si>
    <t>(360)329-6706</t>
  </si>
  <si>
    <t>https://web.pdc.wa.gov/rptimg/default.aspx?filerid_election_year=GARRC%20%20359%3A%7C%3A2012</t>
  </si>
  <si>
    <t>CARL OLSON</t>
  </si>
  <si>
    <t>ca-2012-10337</t>
  </si>
  <si>
    <t>BENSS  406</t>
  </si>
  <si>
    <t>BENSON SHARON (SHARON BENSON)</t>
  </si>
  <si>
    <t>2522 N PROCTOR, #322</t>
  </si>
  <si>
    <t>maggiewebb@aol.com</t>
  </si>
  <si>
    <t>sharon@sharon4council.com</t>
  </si>
  <si>
    <t>253-223-7159</t>
  </si>
  <si>
    <t>4907 162ND ST CT EAST</t>
  </si>
  <si>
    <t>253-531-6105</t>
  </si>
  <si>
    <t>https://web.pdc.wa.gov/rptimg/default.aspx?filerid_election_year=BENSS%20%20406%3A%7C%3A2012</t>
  </si>
  <si>
    <t>MARGARET WEBB</t>
  </si>
  <si>
    <t>ca-2012-10243</t>
  </si>
  <si>
    <t>WOLFF  637</t>
  </si>
  <si>
    <t>Frank A. Wolfe (FRANK WOLFE)</t>
  </si>
  <si>
    <t>frank.wolfe@yahoo.com</t>
  </si>
  <si>
    <t>360-665-5292</t>
  </si>
  <si>
    <t>PO BOX 104</t>
  </si>
  <si>
    <t>360-642-3601</t>
  </si>
  <si>
    <t>https://web.pdc.wa.gov/rptimg/default.aspx?filerid_election_year=WOLFF%20%20637%3A%7C%3A2012</t>
  </si>
  <si>
    <t>ANN SAARI</t>
  </si>
  <si>
    <t>ca-2012-10468</t>
  </si>
  <si>
    <t>LADEC2 408</t>
  </si>
  <si>
    <t>P.O. BOX 111928</t>
  </si>
  <si>
    <t>MANAGER@CONNIELADENBURG.COM</t>
  </si>
  <si>
    <t>manager@connieladenburg.com</t>
  </si>
  <si>
    <t>253-208-6522</t>
  </si>
  <si>
    <t>https://web.pdc.wa.gov/rptimg/default.aspx?filerid_election_year=LADEC2%20408%3A%7C%3A2012</t>
  </si>
  <si>
    <t>ca-2012-10147</t>
  </si>
  <si>
    <t>Eric R. Laliberte (ERIC LALIBERTE)</t>
  </si>
  <si>
    <t>14241 NE WOODINVILLE-DUVALL RD, #194</t>
  </si>
  <si>
    <t>Info@VoteEric.org</t>
  </si>
  <si>
    <t>eric@voteeric.org</t>
  </si>
  <si>
    <t>206-588-5806</t>
  </si>
  <si>
    <t>206-595-3529</t>
  </si>
  <si>
    <t>https://web.pdc.wa.gov/rptimg/default.aspx?filerid_election_year=LALIE%20%20072%3A%7C%3A2012</t>
  </si>
  <si>
    <t>TERRY SCODELLER</t>
  </si>
  <si>
    <t>ca-2012-10352</t>
  </si>
  <si>
    <t>360-350-8938</t>
  </si>
  <si>
    <t>https://web.pdc.wa.gov/rptimg/default.aspx?filerid_election_year=REYKC%20%20512%3A%7C%3A2012</t>
  </si>
  <si>
    <t>ca-2018-149</t>
  </si>
  <si>
    <t>Mohammed Riaz Khan (MOHAMMED KHAN)</t>
  </si>
  <si>
    <t>mukilteoleader@gmail.com</t>
  </si>
  <si>
    <t>210-385-5500</t>
  </si>
  <si>
    <t>https://web.pdc.wa.gov/rptimg/default.aspx?docid=4724513</t>
  </si>
  <si>
    <t>MOHAMMED KHAN</t>
  </si>
  <si>
    <t>ca-2020-1205</t>
  </si>
  <si>
    <t>HUNT SAMUEL W (SAMUEL HUNT)</t>
  </si>
  <si>
    <t>98507-2573</t>
  </si>
  <si>
    <t>360-456-0886</t>
  </si>
  <si>
    <t>206-999-6776</t>
  </si>
  <si>
    <t>https://web.pdc.wa.gov/rptimg/default.aspx?docid=4675439</t>
  </si>
  <si>
    <t>ca-2019-1395</t>
  </si>
  <si>
    <t>BATEMAN JESSICA D (JESSICA BATEMAN)</t>
  </si>
  <si>
    <t>120 STATE AVE NE #1462</t>
  </si>
  <si>
    <t>REELECTJESSICABATEMAN@GMAIL.COM</t>
  </si>
  <si>
    <t>reelectjessicabateman@gmail.com</t>
  </si>
  <si>
    <t>425-943-0071</t>
  </si>
  <si>
    <t>https://web.pdc.wa.gov/rptimg/default.aspx?docid=4772188</t>
  </si>
  <si>
    <t>ca-2018-150</t>
  </si>
  <si>
    <t>Strom Peterson (STROM PETERSON)</t>
  </si>
  <si>
    <t>https://web.pdc.wa.gov/rptimg/default.aspx?docid=4670985</t>
  </si>
  <si>
    <t>ca-2018-851</t>
  </si>
  <si>
    <t>YOUND  335</t>
  </si>
  <si>
    <t>Derek M. Young (DEREK YOUNG)</t>
  </si>
  <si>
    <t>11400 OLYMPUS WAY, B102</t>
  </si>
  <si>
    <t>DEREK@DEREKMYOUNG.COM</t>
  </si>
  <si>
    <t>derek@derekmyoung.com</t>
  </si>
  <si>
    <t>253-225-5878</t>
  </si>
  <si>
    <t>https://web.pdc.wa.gov/rptimg/default.aspx?docid=4696521</t>
  </si>
  <si>
    <t>DEREK YOUNG</t>
  </si>
  <si>
    <t>ca-2018-1938</t>
  </si>
  <si>
    <t>KIEHN JACOB A (JACOB KIEHN)</t>
  </si>
  <si>
    <t>129 MAIN ST. E</t>
  </si>
  <si>
    <t>jacobakiehn@gmail.com</t>
  </si>
  <si>
    <t>360-496-1054</t>
  </si>
  <si>
    <t>https://web.pdc.wa.gov/rptimg/default.aspx?docid=4661696</t>
  </si>
  <si>
    <t>JACOB KIEHN</t>
  </si>
  <si>
    <t>ca-2018-250</t>
  </si>
  <si>
    <t>https://web.pdc.wa.gov/rptimg/default.aspx?docid=4628988</t>
  </si>
  <si>
    <t>ca-2018-1911</t>
  </si>
  <si>
    <t>OOMMT  274</t>
  </si>
  <si>
    <t>OOMMEN TAMMY J (TAMMY OOMMEN)</t>
  </si>
  <si>
    <t>17135 ZOYA</t>
  </si>
  <si>
    <t>district2lanphereoommen@gmail.com</t>
  </si>
  <si>
    <t>lanpherearts@gmail.com</t>
  </si>
  <si>
    <t>360-630-6602</t>
  </si>
  <si>
    <t>14610 9TH AVE NE</t>
  </si>
  <si>
    <t>206-914-1363</t>
  </si>
  <si>
    <t>https://web.pdc.wa.gov/rptimg/default.aspx?docid=4753099</t>
  </si>
  <si>
    <t>LEZLIE  SHARPE</t>
  </si>
  <si>
    <t>ca-2018-190</t>
  </si>
  <si>
    <t>Steve Conway (CONWAY STEVEN E)</t>
  </si>
  <si>
    <t>PO Box 112020</t>
  </si>
  <si>
    <t>98411-2020</t>
  </si>
  <si>
    <t>brittany.a.hale@gmail.com</t>
  </si>
  <si>
    <t>253-303-1032</t>
  </si>
  <si>
    <t>223 S 58th St</t>
  </si>
  <si>
    <t>https://web.pdc.wa.gov/rptimg/default.aspx?docid=4579200</t>
  </si>
  <si>
    <t>Brittany Hale</t>
  </si>
  <si>
    <t>ca-2018-299</t>
  </si>
  <si>
    <t>nmacri@gmail.com</t>
  </si>
  <si>
    <t>https://web.pdc.wa.gov/rptimg/default.aspx?docid=4623868</t>
  </si>
  <si>
    <t>ca-2018-307</t>
  </si>
  <si>
    <t>https://web.pdc.wa.gov/rptimg/default.aspx?docid=4673326</t>
  </si>
  <si>
    <t>ca-2018-370</t>
  </si>
  <si>
    <t>DICKJ  550</t>
  </si>
  <si>
    <t>Jasmine Dickhoff (JASMINE  DICKHOFF)</t>
  </si>
  <si>
    <t>920 DION ST</t>
  </si>
  <si>
    <t>dickhoffforauditor@yahoo.com</t>
  </si>
  <si>
    <t>eyehartbob@yahoo.com</t>
  </si>
  <si>
    <t>360-581-9974</t>
  </si>
  <si>
    <t>360-581-8658</t>
  </si>
  <si>
    <t>https://web.pdc.wa.gov/rptimg/default.aspx?docid=4733168</t>
  </si>
  <si>
    <t>BRANDON MAINE</t>
  </si>
  <si>
    <t>ca-2015-5796</t>
  </si>
  <si>
    <t>WAITE JOHN D (JOHN WAITE)</t>
  </si>
  <si>
    <t>15 W MAIN</t>
  </si>
  <si>
    <t>VOTEJOHNWAITE@GMAIL.COM</t>
  </si>
  <si>
    <t>votejohnwaite@gmail.com</t>
  </si>
  <si>
    <t>509-475-8383</t>
  </si>
  <si>
    <t>https://web.pdc.wa.gov/rptimg/default.aspx?docid=4236708</t>
  </si>
  <si>
    <t>JOHN WAITE</t>
  </si>
  <si>
    <t>ca-2014-7603</t>
  </si>
  <si>
    <t>PHILLIPS BRETT (BRETT PHILLIPS)</t>
  </si>
  <si>
    <t>2200 THORNDYKE AVENUE WEST, UNIT 303</t>
  </si>
  <si>
    <t>bmphil@gmail.com</t>
  </si>
  <si>
    <t>206-303-8588</t>
  </si>
  <si>
    <t>https://web.pdc.wa.gov/rptimg/default.aspx?docid=3212935</t>
  </si>
  <si>
    <t>BRETT PHILLIPS</t>
  </si>
  <si>
    <t>ca-2014-7539</t>
  </si>
  <si>
    <t>4810 PT. FOSDICK DR. NW #191</t>
  </si>
  <si>
    <t>https://web.pdc.wa.gov/rptimg/default.aspx?docid=3699186</t>
  </si>
  <si>
    <t>ca-2024-689062</t>
  </si>
  <si>
    <t>PO Box 61762</t>
  </si>
  <si>
    <t>https://apollo.pdc.wa.gov/public/registrations/registration?registration_id=50366</t>
  </si>
  <si>
    <t>Marsha Manning</t>
  </si>
  <si>
    <t>ca-2024-2972361</t>
  </si>
  <si>
    <t>TYLEN--368</t>
  </si>
  <si>
    <t>Nathan Tyler (Nate Tyler)</t>
  </si>
  <si>
    <t>Po Box 382</t>
  </si>
  <si>
    <t>Neah Bay</t>
  </si>
  <si>
    <t>info@votenatetyler.com</t>
  </si>
  <si>
    <t>nate.tyler0341@gmail.com</t>
  </si>
  <si>
    <t>https://apollo.pdc.wa.gov/public/registrations/registration?registration_id=60186</t>
  </si>
  <si>
    <t>ca-2024-3296585</t>
  </si>
  <si>
    <t>FOURW  589</t>
  </si>
  <si>
    <t>Wayne Fournier</t>
  </si>
  <si>
    <t>PO Box 950</t>
  </si>
  <si>
    <t>Tenino</t>
  </si>
  <si>
    <t>wayne@waynefournier.com</t>
  </si>
  <si>
    <t>wfournier@hotmail.com</t>
  </si>
  <si>
    <t>https://apollo.pdc.wa.gov/public/registrations/registration?registration_id=59450</t>
  </si>
  <si>
    <t>Danielle Westbrook</t>
  </si>
  <si>
    <t>ca-2022-567324</t>
  </si>
  <si>
    <t>SHEWS2 225</t>
  </si>
  <si>
    <t>360-725-3509</t>
  </si>
  <si>
    <t>https://apollo.pdc.wa.gov/public/registrations/registration?registration_id=47515</t>
  </si>
  <si>
    <t>ca-2022-567334</t>
  </si>
  <si>
    <t>MCLEB--072</t>
  </si>
  <si>
    <t>Bevin E. McLeod (Bevin McLeod)</t>
  </si>
  <si>
    <t>PO Box 82734</t>
  </si>
  <si>
    <t>98028-0734</t>
  </si>
  <si>
    <t>Info@electbevin.com</t>
  </si>
  <si>
    <t>votebevin@gmail.com</t>
  </si>
  <si>
    <t>https://apollo.pdc.wa.gov/public/registrations/registration?registration_id=47603</t>
  </si>
  <si>
    <t>Matthew G. Loschen</t>
  </si>
  <si>
    <t>ca-2022-567337</t>
  </si>
  <si>
    <t>RAVEL--560</t>
  </si>
  <si>
    <t>Lelach Rave</t>
  </si>
  <si>
    <t>info@drlelachrave.com</t>
  </si>
  <si>
    <t>206-282-1805</t>
  </si>
  <si>
    <t>https://apollo.pdc.wa.gov/public/registrations/registration?registration_id=47611</t>
  </si>
  <si>
    <t>ca-2022-567400</t>
  </si>
  <si>
    <t>Samuel Tye Menser (Tye Menser)</t>
  </si>
  <si>
    <t>1014 4th Ave. E.</t>
  </si>
  <si>
    <t>tyemenser@gmail.com</t>
  </si>
  <si>
    <t>(808) 295-9504</t>
  </si>
  <si>
    <t>(206) 920-5955</t>
  </si>
  <si>
    <t>https://apollo.pdc.wa.gov/public/registrations/registration?registration_id=47701</t>
  </si>
  <si>
    <t>Jordan Morris</t>
  </si>
  <si>
    <t>ca-2024-3287991</t>
  </si>
  <si>
    <t>KELLD--154</t>
  </si>
  <si>
    <t>Devin Rydel Kelly</t>
  </si>
  <si>
    <t>D427</t>
  </si>
  <si>
    <t>910 S M Street</t>
  </si>
  <si>
    <t>devinfor27@gmail.com</t>
  </si>
  <si>
    <t>https://apollo.pdc.wa.gov/public/registrations/registration?registration_id=59501</t>
  </si>
  <si>
    <t>Kristin Lillegard</t>
  </si>
  <si>
    <t>ca-2022-567348</t>
  </si>
  <si>
    <t>BROTG  376</t>
  </si>
  <si>
    <t>Greg Brotherton</t>
  </si>
  <si>
    <t>PO Box 746</t>
  </si>
  <si>
    <t>Quilcene</t>
  </si>
  <si>
    <t>gregory.brotherton@gmail.com</t>
  </si>
  <si>
    <t>votegregbrotherton@gmail.com</t>
  </si>
  <si>
    <t>206-422-8328</t>
  </si>
  <si>
    <t>https://apollo.pdc.wa.gov/public/registrations/registration?registration_id=48018</t>
  </si>
  <si>
    <t>Cass Brotherton</t>
  </si>
  <si>
    <t>ca-2024-3311366</t>
  </si>
  <si>
    <t>CHRIJ--336</t>
  </si>
  <si>
    <t>John Eric Christenson (John Christenson)</t>
  </si>
  <si>
    <t>C8LDSR</t>
  </si>
  <si>
    <t>6818 W Arrowhead Ave</t>
  </si>
  <si>
    <t>Kennewick</t>
  </si>
  <si>
    <t>johnchri@charter.net</t>
  </si>
  <si>
    <t>(509) 783-0282</t>
  </si>
  <si>
    <t>https://apollo.pdc.wa.gov/public/registrations/registration?registration_id=60691</t>
  </si>
  <si>
    <t>John Christenson</t>
  </si>
  <si>
    <t>ca-2022-567525</t>
  </si>
  <si>
    <t>FRAMN2 111</t>
  </si>
  <si>
    <t>Noel C. Frame (Noel Frame)</t>
  </si>
  <si>
    <t>PO Box 99143</t>
  </si>
  <si>
    <t>campaign@noelframe.com</t>
  </si>
  <si>
    <t>https://apollo.pdc.wa.gov/public/registrations/registration?registration_id=48065</t>
  </si>
  <si>
    <t>ca-2022-567415</t>
  </si>
  <si>
    <t>https://apollo.pdc.wa.gov/public/registrations/registration?registration_id=48256</t>
  </si>
  <si>
    <t>ca-2022-93048</t>
  </si>
  <si>
    <t>https://apollo.pdc.wa.gov/public/registrations/registration?registration_id=48338</t>
  </si>
  <si>
    <t>ca-2022-567697</t>
  </si>
  <si>
    <t>ANDEC--786</t>
  </si>
  <si>
    <t>Carey G. Anderson (Carey Anderson)</t>
  </si>
  <si>
    <t>P.O. Box 3414</t>
  </si>
  <si>
    <t>electpastorcarey@gmail.com</t>
  </si>
  <si>
    <t>pastorcarey@aol.com</t>
  </si>
  <si>
    <t>https://apollo.pdc.wa.gov/public/registrations/registration?registration_id=48475</t>
  </si>
  <si>
    <t>Darrell Powell</t>
  </si>
  <si>
    <t>ca-2022-567777</t>
  </si>
  <si>
    <t>PRADS  368</t>
  </si>
  <si>
    <t>842 Washington St, 206</t>
  </si>
  <si>
    <t>stacie4treasurer@gmail.com</t>
  </si>
  <si>
    <t>stacieprada@gmail.com</t>
  </si>
  <si>
    <t>360-301-9322</t>
  </si>
  <si>
    <t>https://apollo.pdc.wa.gov/public/registrations/registration?registration_id=48635</t>
  </si>
  <si>
    <t>ca-2022-580194</t>
  </si>
  <si>
    <t>CORCD--705</t>
  </si>
  <si>
    <t>Darren Corcoran</t>
  </si>
  <si>
    <t>228 Cloquallum Rd</t>
  </si>
  <si>
    <t>darren.corcoran@comcast.net</t>
  </si>
  <si>
    <t>(360) 346-6833</t>
  </si>
  <si>
    <t>https://apollo.pdc.wa.gov/public/registrations/registration?registration_id=49099</t>
  </si>
  <si>
    <t>ca-2022-649364</t>
  </si>
  <si>
    <t>SANDA  909</t>
  </si>
  <si>
    <t>Anthony G Sandoval  (Tony G. Sandoval)</t>
  </si>
  <si>
    <t>P.O. Box 10301</t>
  </si>
  <si>
    <t>yakamatony@gmail.com</t>
  </si>
  <si>
    <t>509 853-2980</t>
  </si>
  <si>
    <t>5110 Bitterroot Way</t>
  </si>
  <si>
    <t>509 654-2019</t>
  </si>
  <si>
    <t>https://apollo.pdc.wa.gov/public/registrations/registration?registration_id=49358</t>
  </si>
  <si>
    <t>Julie Cicero</t>
  </si>
  <si>
    <t>ca-2022-643969</t>
  </si>
  <si>
    <t>https://apollo.pdc.wa.gov/public/registrations/registration?registration_id=49455</t>
  </si>
  <si>
    <t>ca-2022-1059</t>
  </si>
  <si>
    <t>Jesse Salomon</t>
  </si>
  <si>
    <t>PO Box 77295</t>
  </si>
  <si>
    <t>Jesse@jessesalomon.com</t>
  </si>
  <si>
    <t>206-677-0461</t>
  </si>
  <si>
    <t>206-678-7328</t>
  </si>
  <si>
    <t>https://apollo.pdc.wa.gov/public/registrations/registration?registration_id=49649</t>
  </si>
  <si>
    <t>ca-2022-567578</t>
  </si>
  <si>
    <t>PERKS  221</t>
  </si>
  <si>
    <t>Sandy Perkins</t>
  </si>
  <si>
    <t>1004 Commercial Ave. PMB #1101</t>
  </si>
  <si>
    <t>info@sandyperkins.com</t>
  </si>
  <si>
    <t>https://apollo.pdc.wa.gov/public/registrations/registration?registration_id=49667</t>
  </si>
  <si>
    <t>Erica L Perkins</t>
  </si>
  <si>
    <t>ca-2022-688912</t>
  </si>
  <si>
    <t>WILBC--348</t>
  </si>
  <si>
    <t>Carrie Wilbur</t>
  </si>
  <si>
    <t>11006 181st Ave Ct E</t>
  </si>
  <si>
    <t>CarrieWilburforLegislature@gmail.com</t>
  </si>
  <si>
    <t>5littleclassicalducks@gmail.com</t>
  </si>
  <si>
    <t>(253)389-3635</t>
  </si>
  <si>
    <t>https://apollo.pdc.wa.gov/public/registrations/registration?registration_id=49762</t>
  </si>
  <si>
    <t>ca-2022-688914</t>
  </si>
  <si>
    <t>GIRAA--356</t>
  </si>
  <si>
    <t>Angie Girard</t>
  </si>
  <si>
    <t>5201 W. Lincoln Ave</t>
  </si>
  <si>
    <t>angiegirardforcommissioner@gmail.com</t>
  </si>
  <si>
    <t>angiegirard@hotmail.com</t>
  </si>
  <si>
    <t>https://apollo.pdc.wa.gov/public/registrations/registration?registration_id=49862</t>
  </si>
  <si>
    <t>ca-2024-3310092</t>
  </si>
  <si>
    <t>DEMYM--513</t>
  </si>
  <si>
    <t>Melissa Demyan</t>
  </si>
  <si>
    <t>info@melissademyan.com</t>
  </si>
  <si>
    <t>melissa@melissademyan.com</t>
  </si>
  <si>
    <t>805-217-1965</t>
  </si>
  <si>
    <t>https://apollo.pdc.wa.gov/public/registrations/registration?registration_id=60300</t>
  </si>
  <si>
    <t>ca-2024-93109</t>
  </si>
  <si>
    <t>votebobhasegawa@gmail.com</t>
  </si>
  <si>
    <t>Bob@bobhasegawa.com</t>
  </si>
  <si>
    <t>https://apollo.pdc.wa.gov/public/registrations/registration?registration_id=60573</t>
  </si>
  <si>
    <t>ca-2024-3296806</t>
  </si>
  <si>
    <t>DUDLH--987</t>
  </si>
  <si>
    <t>Heather Dudley-Nollette</t>
  </si>
  <si>
    <t>PO Box 1366</t>
  </si>
  <si>
    <t>98368-8410</t>
  </si>
  <si>
    <t>heather4jefferson@gmail.com</t>
  </si>
  <si>
    <t>802-432-8432</t>
  </si>
  <si>
    <t>360-385-5147</t>
  </si>
  <si>
    <t>https://apollo.pdc.wa.gov/public/registrations/registration?registration_id=60331</t>
  </si>
  <si>
    <t>Deborah Pedersen</t>
  </si>
  <si>
    <t>ca-2024-3309364</t>
  </si>
  <si>
    <t>COVEM--566</t>
  </si>
  <si>
    <t>Michael D Coverdale (Mike Coverdale)</t>
  </si>
  <si>
    <t>P.O.Box 2369</t>
  </si>
  <si>
    <t>Westport</t>
  </si>
  <si>
    <t>Mike@Mike19.com</t>
  </si>
  <si>
    <t>westportmike@windermere.com</t>
  </si>
  <si>
    <t>P.O.Box 9100</t>
  </si>
  <si>
    <t>206-718-8600</t>
  </si>
  <si>
    <t>https://apollo.pdc.wa.gov/public/registrations/registration?registration_id=60716</t>
  </si>
  <si>
    <t>ca-2024-3310901</t>
  </si>
  <si>
    <t>GUNSL--992</t>
  </si>
  <si>
    <t>Linda Gunshefski</t>
  </si>
  <si>
    <t>P.O Box 1113</t>
  </si>
  <si>
    <t>drlgun@yahoo.com</t>
  </si>
  <si>
    <t>49drlgun@gmail.com</t>
  </si>
  <si>
    <t>509-386-3153</t>
  </si>
  <si>
    <t>https://apollo.pdc.wa.gov/public/registrations/registration?registration_id=60384</t>
  </si>
  <si>
    <t>ca-2024-3236507</t>
  </si>
  <si>
    <t>Mona Das</t>
  </si>
  <si>
    <t>PO Box 27113</t>
  </si>
  <si>
    <t>hello@votemona.com</t>
  </si>
  <si>
    <t>425-272-5739</t>
  </si>
  <si>
    <t>https://apollo.pdc.wa.gov/public/registrations/registration?registration_id=54033</t>
  </si>
  <si>
    <t>ca-2024-3311856</t>
  </si>
  <si>
    <t>KOHLP--115</t>
  </si>
  <si>
    <t>Pamela Kohlmeier (Pam Kohlmeier)</t>
  </si>
  <si>
    <t>PO Box 40203</t>
  </si>
  <si>
    <t>99220-0203</t>
  </si>
  <si>
    <t>DrPam@VoteDoctorPam.com</t>
  </si>
  <si>
    <t>pkohlmeier@lawschool.gonzaga.edu</t>
  </si>
  <si>
    <t>509-590-6885</t>
  </si>
  <si>
    <t>2705 E Mt Vernon Drive</t>
  </si>
  <si>
    <t>https://apollo.pdc.wa.gov/public/registrations/registration?registration_id=60732</t>
  </si>
  <si>
    <t>ca-2023-689028</t>
  </si>
  <si>
    <t>6402 37thLN SE</t>
  </si>
  <si>
    <t>STEADMANFORTHURSTONCOUNTY@GMAIL.COM</t>
  </si>
  <si>
    <t>https://apollo.pdc.wa.gov/public/registrations/registration?registration_id=54296</t>
  </si>
  <si>
    <t>ca-2024-3296785</t>
  </si>
  <si>
    <t>MCCRS--619</t>
  </si>
  <si>
    <t>Steven McCray  (Steven McCray II)</t>
  </si>
  <si>
    <t>P.O. Box121</t>
  </si>
  <si>
    <t>Four Lakes</t>
  </si>
  <si>
    <t>mccray6ld@gmail.com</t>
  </si>
  <si>
    <t>https://apollo.pdc.wa.gov/public/registrations/registration?registration_id=59972</t>
  </si>
  <si>
    <t>ca-2024-3253629</t>
  </si>
  <si>
    <t>TURNS--634</t>
  </si>
  <si>
    <t>Shannon Turner</t>
  </si>
  <si>
    <t>info@voteshannonturner.com</t>
  </si>
  <si>
    <t>360-633-9123</t>
  </si>
  <si>
    <t>https://apollo.pdc.wa.gov/public/registrations/registration?registration_id=54916</t>
  </si>
  <si>
    <t>ca-2024-3298373</t>
  </si>
  <si>
    <t>KOELH--045</t>
  </si>
  <si>
    <t>Heather Koellen</t>
  </si>
  <si>
    <t>PO Box 567</t>
  </si>
  <si>
    <t>North Bend</t>
  </si>
  <si>
    <t>info@heatherforhouse.org</t>
  </si>
  <si>
    <t>hkoellen@gmail.com</t>
  </si>
  <si>
    <t>425-922-1071</t>
  </si>
  <si>
    <t>https://apollo.pdc.wa.gov/public/registrations/registration?registration_id=60125</t>
  </si>
  <si>
    <t>ca-2024-3310096</t>
  </si>
  <si>
    <t>DAY-A--125</t>
  </si>
  <si>
    <t>Andria L. "Andi" Day (Andi Day)</t>
  </si>
  <si>
    <t>Seaview</t>
  </si>
  <si>
    <t>info@voteandiday.com</t>
  </si>
  <si>
    <t>Andi@andiday.com</t>
  </si>
  <si>
    <t>360 214-6440</t>
  </si>
  <si>
    <t>https://apollo.pdc.wa.gov/public/registrations/registration?registration_id=60799</t>
  </si>
  <si>
    <t>ca-2024-3311728</t>
  </si>
  <si>
    <t>Susan Soto Palmer</t>
  </si>
  <si>
    <t>P.O. Box 336</t>
  </si>
  <si>
    <t>electsusansotopalmer@gmail.com</t>
  </si>
  <si>
    <t>https://apollo.pdc.wa.gov/public/registrations/registration?registration_id=61688</t>
  </si>
  <si>
    <t>ca-2026-3320388</t>
  </si>
  <si>
    <t>909-533-7318</t>
  </si>
  <si>
    <t>https://apollo.pdc.wa.gov/public/registrations/registration?registration_id=61544</t>
  </si>
  <si>
    <t>ca-2026-3321412</t>
  </si>
  <si>
    <t>tarrad35@gmail.com</t>
  </si>
  <si>
    <t>https://apollo.pdc.wa.gov/public/registrations/registration?registration_id=62480</t>
  </si>
  <si>
    <t>ca-2026-3321411</t>
  </si>
  <si>
    <t>https://apollo.pdc.wa.gov/public/registrations/registration?registration_id=62465</t>
  </si>
  <si>
    <t>ca-2017-2300</t>
  </si>
  <si>
    <t>BACHM  133</t>
  </si>
  <si>
    <t>BACHETY MICHAEL L (MICHAEL BACHETY)</t>
  </si>
  <si>
    <t>P.O. BOX 55939</t>
  </si>
  <si>
    <t>BACHETYFORSHORELINE@GMAIL.COM</t>
  </si>
  <si>
    <t>bachetyforshoreline@gmail.com</t>
  </si>
  <si>
    <t>206-290-1611</t>
  </si>
  <si>
    <t>P.O. BOX 65104</t>
  </si>
  <si>
    <t>206-595-2303</t>
  </si>
  <si>
    <t>https://web.pdc.wa.gov/rptimg/default.aspx?docid=4643469</t>
  </si>
  <si>
    <t>JOHN BEHRENS</t>
  </si>
  <si>
    <t>ca-2026-3321416</t>
  </si>
  <si>
    <t>HACKG  104</t>
  </si>
  <si>
    <t>George David Hackney (G. David Hackney)</t>
  </si>
  <si>
    <t>PO Box 12066</t>
  </si>
  <si>
    <t>info@hackney4the11th.com</t>
  </si>
  <si>
    <t>206-717-4439</t>
  </si>
  <si>
    <t>https://apollo.pdc.wa.gov/public/registrations/registration?registration_id=62484</t>
  </si>
  <si>
    <t>ca-2021-93001</t>
  </si>
  <si>
    <t>P. O. Box 12572</t>
  </si>
  <si>
    <t>info@brandyforcouncil.com</t>
  </si>
  <si>
    <t>brandy@brandyforcouncil.com</t>
  </si>
  <si>
    <t>https://apollo.pdc.wa.gov/public/registrations/registration?registration_id=43267</t>
  </si>
  <si>
    <t>ca-2017-3595</t>
  </si>
  <si>
    <t>https://web.pdc.wa.gov/rptimg/default.aspx?docid=4636620</t>
  </si>
  <si>
    <t>ca-2022-1076</t>
  </si>
  <si>
    <t>https://web.pdc.wa.gov/rptimg/default.aspx?docid=4774093</t>
  </si>
  <si>
    <t>ca-2022-1086</t>
  </si>
  <si>
    <t>Manka@electmanka.com</t>
  </si>
  <si>
    <t>https://web.pdc.wa.gov/rptimg/default.aspx?docid=4767907</t>
  </si>
  <si>
    <t>ca-2014-7156</t>
  </si>
  <si>
    <t>HICKS ESSIE S (ESSIE HICKS)</t>
  </si>
  <si>
    <t>rep.hicks@yahoo.com</t>
  </si>
  <si>
    <t>425-310-2441</t>
  </si>
  <si>
    <t>360-200-8978</t>
  </si>
  <si>
    <t>https://web.pdc.wa.gov/rptimg/default.aspx?filerid_election_year=HICKE%20%20027%3A%7C%3A2014</t>
  </si>
  <si>
    <t>DANIEL WARWICK</t>
  </si>
  <si>
    <t>ca-2017-2756</t>
  </si>
  <si>
    <t>NYE H  133</t>
  </si>
  <si>
    <t>NYE HANNAH R (HANNAH NYE)</t>
  </si>
  <si>
    <t>12300 31ST AVE APT 203</t>
  </si>
  <si>
    <t>HANNAHNYE@COMCAST.NET</t>
  </si>
  <si>
    <t>hannahnye@comcast.net</t>
  </si>
  <si>
    <t>360-798-8056</t>
  </si>
  <si>
    <t>https://web.pdc.wa.gov/rptimg/default.aspx?docid=4567565</t>
  </si>
  <si>
    <t>HANNAH NYE</t>
  </si>
  <si>
    <t>ca-2019-1736</t>
  </si>
  <si>
    <t>WHITD  020</t>
  </si>
  <si>
    <t>WHITE DIANA K (DIANA WHITE)</t>
  </si>
  <si>
    <t>831 NORTHSTREAM LANE</t>
  </si>
  <si>
    <t>WHITE4COUNCIL@GMAIL.COM</t>
  </si>
  <si>
    <t>white4council@gmail.com</t>
  </si>
  <si>
    <t>206-778-5528</t>
  </si>
  <si>
    <t>110 JAMES ST #100</t>
  </si>
  <si>
    <t>425-640-8660</t>
  </si>
  <si>
    <t>https://web.pdc.wa.gov/rptimg/default.aspx?docid=4782605</t>
  </si>
  <si>
    <t>ca-2019-1421</t>
  </si>
  <si>
    <t>THOMM  011</t>
  </si>
  <si>
    <t>Mason Earl Thompson  (MASON THOMPSON)</t>
  </si>
  <si>
    <t>11911 NE 155TH ST</t>
  </si>
  <si>
    <t>MASONFORBOTHELLCOUNCIL@GMAIL.COM</t>
  </si>
  <si>
    <t>masonforbothellcouncil@gmail.com</t>
  </si>
  <si>
    <t>206-931-9857</t>
  </si>
  <si>
    <t>CITY OF BOTHELL *</t>
  </si>
  <si>
    <t>4519 332ND AVE SE</t>
  </si>
  <si>
    <t>206-714-5121</t>
  </si>
  <si>
    <t>https://web.pdc.wa.gov/rptimg/default.aspx?docid=4778343</t>
  </si>
  <si>
    <t>DI ALEXANDER</t>
  </si>
  <si>
    <t>ca-2014-7147</t>
  </si>
  <si>
    <t>PO  BOX 2707</t>
  </si>
  <si>
    <t>https://web.pdc.wa.gov/rptimg/default.aspx?docid=3798636</t>
  </si>
  <si>
    <t>ca-2015-5316</t>
  </si>
  <si>
    <t>GREGORY CAROL J (CAROL GREGORY)</t>
  </si>
  <si>
    <t>P.O. BOX 3438</t>
  </si>
  <si>
    <t>carol@electcarolgregory.com</t>
  </si>
  <si>
    <t>206-450-0178</t>
  </si>
  <si>
    <t>23501 112TH AVE SE, D103</t>
  </si>
  <si>
    <t>206-618-8591</t>
  </si>
  <si>
    <t>https://web.pdc.wa.gov/rptimg/default.aspx?filerid_election_year=GREGC%20%20063%3A%7C%3A2015</t>
  </si>
  <si>
    <t>ca-2017-2767</t>
  </si>
  <si>
    <t>info@electmanka.com</t>
  </si>
  <si>
    <t>https://web.pdc.wa.gov/rptimg/default.aspx?docid=4662950</t>
  </si>
  <si>
    <t>ca-2014-7298</t>
  </si>
  <si>
    <t>MORSJ  226</t>
  </si>
  <si>
    <t>MORSE JUDSON B (JUDD MORSE)</t>
  </si>
  <si>
    <t>2512 ST CLAIR ST</t>
  </si>
  <si>
    <t>juddmorse@gmail.com</t>
  </si>
  <si>
    <t>580-320-7336</t>
  </si>
  <si>
    <t>https://web.pdc.wa.gov/rptimg/default.aspx?docid=3873777</t>
  </si>
  <si>
    <t>JUDD MORSE</t>
  </si>
  <si>
    <t>ca-2018-495</t>
  </si>
  <si>
    <t>Mark S. Nelson (MARK NELSON)</t>
  </si>
  <si>
    <t>1007 N. 22ND AVE.</t>
  </si>
  <si>
    <t>DLCRAYNE@MSN.COM</t>
  </si>
  <si>
    <t>512-966-0300</t>
  </si>
  <si>
    <t>1007 N 22ND AVENUE</t>
  </si>
  <si>
    <t>https://web.pdc.wa.gov/rptimg/default.aspx?docid=4740820</t>
  </si>
  <si>
    <t>DYANN L. CRAYNE</t>
  </si>
  <si>
    <t>ca-2016-4571</t>
  </si>
  <si>
    <t>BATTAN ROMAN S (ROMAN BATTAN)</t>
  </si>
  <si>
    <t>403 NW FARGO ST.</t>
  </si>
  <si>
    <t>ROMAN@ELECTROMANBATTAN.COM</t>
  </si>
  <si>
    <t>roman@electromanbattan.com</t>
  </si>
  <si>
    <t>360-836-0348</t>
  </si>
  <si>
    <t>6606 NE 55TH AVE</t>
  </si>
  <si>
    <t>https://web.pdc.wa.gov/rptimg/default.aspx?docid=4558024</t>
  </si>
  <si>
    <t>JACOB BATTAN</t>
  </si>
  <si>
    <t>ca-2016-4289</t>
  </si>
  <si>
    <t>https://web.pdc.wa.gov/rptimg/default.aspx?docid=4524034</t>
  </si>
  <si>
    <t>ca-2018-1877</t>
  </si>
  <si>
    <t>THOBABEN CHRISTOPHER R (CHRISTOPHER THOBABEN)</t>
  </si>
  <si>
    <t>crthobaben@gmail.com</t>
  </si>
  <si>
    <t>217-506-2749</t>
  </si>
  <si>
    <t>https://web.pdc.wa.gov/rptimg/default.aspx?docid=4727127</t>
  </si>
  <si>
    <t>JACLYN THOBABEN</t>
  </si>
  <si>
    <t>ca-2018-930</t>
  </si>
  <si>
    <t>Sandy Perkins (SANDRA PERKINS)</t>
  </si>
  <si>
    <t>1004 COMMERCIAL ST. #1101</t>
  </si>
  <si>
    <t>INFO@SANDYPERKINS.COM</t>
  </si>
  <si>
    <t>sandyperkins721@comcast.net</t>
  </si>
  <si>
    <t>360-420-1649</t>
  </si>
  <si>
    <t>https://web.pdc.wa.gov/rptimg/default.aspx?docid=4726333</t>
  </si>
  <si>
    <t>ERICA L PERKINS</t>
  </si>
  <si>
    <t>ca-2018-902</t>
  </si>
  <si>
    <t>Tim Gray (TIM GRAY)</t>
  </si>
  <si>
    <t>785 E 1ST AVE</t>
  </si>
  <si>
    <t>509-684-4410</t>
  </si>
  <si>
    <t>9757 3RD AVE NW</t>
  </si>
  <si>
    <t>415-516-5178</t>
  </si>
  <si>
    <t>https://web.pdc.wa.gov/rptimg/default.aspx?docid=4725498</t>
  </si>
  <si>
    <t>KAYLA NESTOR</t>
  </si>
  <si>
    <t>ca-2018-449</t>
  </si>
  <si>
    <t>John-Mark Mahnkey (JOHN-MARK MAHNKEY)</t>
  </si>
  <si>
    <t>PO BOX 311</t>
  </si>
  <si>
    <t>99163-0311</t>
  </si>
  <si>
    <t>INFO@VOTEJOHNMARK.COM</t>
  </si>
  <si>
    <t>jmm@votejohnmark.com</t>
  </si>
  <si>
    <t>208-301-0487</t>
  </si>
  <si>
    <t>810 SE CAROLSTAR DRIVE</t>
  </si>
  <si>
    <t>509-432-1469</t>
  </si>
  <si>
    <t>https://web.pdc.wa.gov/rptimg/default.aspx?docid=4725373</t>
  </si>
  <si>
    <t>KARIN RAUS</t>
  </si>
  <si>
    <t>ca-2018-444</t>
  </si>
  <si>
    <t>Kimberly R Foster (KIMBERLY (KYM) FOSTER)</t>
  </si>
  <si>
    <t>5172 HWY 12</t>
  </si>
  <si>
    <t>KYMMIEINELMA@GMAIL.COM</t>
  </si>
  <si>
    <t>kymmieinelma@gmail.com</t>
  </si>
  <si>
    <t>360-470-3966</t>
  </si>
  <si>
    <t>6 BLAINE LN</t>
  </si>
  <si>
    <t>360-556-2255</t>
  </si>
  <si>
    <t>https://web.pdc.wa.gov/rptimg/default.aspx?docid=4724946</t>
  </si>
  <si>
    <t>DANICE RAGLAND</t>
  </si>
  <si>
    <t>ca-2018-1984</t>
  </si>
  <si>
    <t>DOHERTY HOWARD V JR (HOWARD DOHERTY)</t>
  </si>
  <si>
    <t>617 SOUTH B ST.</t>
  </si>
  <si>
    <t>DOHERTY4COMMISSIONER@GMAIL.COM</t>
  </si>
  <si>
    <t>360-461-1010</t>
  </si>
  <si>
    <t>617 SOUTH B ST</t>
  </si>
  <si>
    <t>360-460-4721</t>
  </si>
  <si>
    <t>https://web.pdc.wa.gov/rptimg/default.aspx?docid=4723829</t>
  </si>
  <si>
    <t>PAULA DOHERTY</t>
  </si>
  <si>
    <t>ca-2018-899</t>
  </si>
  <si>
    <t>256 NW ROOSEVELT STREET</t>
  </si>
  <si>
    <t>KICKADAM@HOTMAIL.COM</t>
  </si>
  <si>
    <t>https://web.pdc.wa.gov/rptimg/default.aspx?docid=4723835</t>
  </si>
  <si>
    <t>LINDA E. LEE</t>
  </si>
  <si>
    <t>ca-2018-169</t>
  </si>
  <si>
    <t>Brian Duthie (BRIAN DUTHIE)</t>
  </si>
  <si>
    <t>brian@brianduthie.com</t>
  </si>
  <si>
    <t>253-304-2159</t>
  </si>
  <si>
    <t>https://web.pdc.wa.gov/rptimg/default.aspx?docid=4721510</t>
  </si>
  <si>
    <t>ca-2018-672</t>
  </si>
  <si>
    <t>HUDDR  312</t>
  </si>
  <si>
    <t>Richard Huddy (RICHARD HUDDY)</t>
  </si>
  <si>
    <t>1121 N MONTGOMERY AVE</t>
  </si>
  <si>
    <t>RSHUDDY@COMCAST.NET</t>
  </si>
  <si>
    <t>rshuddy@comcast.net</t>
  </si>
  <si>
    <t>360-479-6601</t>
  </si>
  <si>
    <t>https://web.pdc.wa.gov/rptimg/default.aspx?docid=4720540</t>
  </si>
  <si>
    <t>SABRINA HUDDY</t>
  </si>
  <si>
    <t>ca-2016-4591</t>
  </si>
  <si>
    <t>206-817-2362</t>
  </si>
  <si>
    <t>https://web.pdc.wa.gov/rptimg/default.aspx?docid=4573845</t>
  </si>
  <si>
    <t>ALEX JOHNSON</t>
  </si>
  <si>
    <t>ca-2018-199</t>
  </si>
  <si>
    <t>Tirzah Idahosa (TIRZAH IDAHOSA)</t>
  </si>
  <si>
    <t>tirzahsenate2018@gmail.com</t>
  </si>
  <si>
    <t>206-722-8939</t>
  </si>
  <si>
    <t>https://web.pdc.wa.gov/rptimg/default.aspx?docid=4717854</t>
  </si>
  <si>
    <t>MARGARET SHEPHARD</t>
  </si>
  <si>
    <t>ca-2018-810</t>
  </si>
  <si>
    <t>https://web.pdc.wa.gov/rptimg/default.aspx?docid=4717668</t>
  </si>
  <si>
    <t>ca-2018-446</t>
  </si>
  <si>
    <t>Wesley E Stockwell (WESLEY STOCKWELL)</t>
  </si>
  <si>
    <t>360-490-8432</t>
  </si>
  <si>
    <t>https://web.pdc.wa.gov/rptimg/default.aspx?docid=4715380</t>
  </si>
  <si>
    <t>WESLEY STOCKWELL</t>
  </si>
  <si>
    <t>ca-2018-279</t>
  </si>
  <si>
    <t>Debra Lekanoff (DEBRA LEKANOFF)</t>
  </si>
  <si>
    <t>https://web.pdc.wa.gov/rptimg/default.aspx?docid=4716094</t>
  </si>
  <si>
    <t>ca-2018-932</t>
  </si>
  <si>
    <t>https://web.pdc.wa.gov/rptimg/default.aspx?docid=4708380</t>
  </si>
  <si>
    <t>LISA JANICKI</t>
  </si>
  <si>
    <t>ca-2016-4622</t>
  </si>
  <si>
    <t>Marisa K. Peloquin (MARISA PELOQUIN)</t>
  </si>
  <si>
    <t>suzanne@bluewavepolitics.com</t>
  </si>
  <si>
    <t>info@marisaforsenate.org</t>
  </si>
  <si>
    <t>206-382-7328</t>
  </si>
  <si>
    <t>https://web.pdc.wa.gov/rptimg/default.aspx?docid=4552155</t>
  </si>
  <si>
    <t>ca-2018-310</t>
  </si>
  <si>
    <t>https://web.pdc.wa.gov/rptimg/default.aspx?docid=4706303</t>
  </si>
  <si>
    <t>ca-2018-629</t>
  </si>
  <si>
    <t>James M. Kennedy (JAMES KENNEDY)</t>
  </si>
  <si>
    <t>P.O. BOX 478</t>
  </si>
  <si>
    <t>4787 MAGNOLIA STREET</t>
  </si>
  <si>
    <t>https://web.pdc.wa.gov/rptimg/default.aspx?docid=4703957</t>
  </si>
  <si>
    <t>DAVID W ALVAREZ</t>
  </si>
  <si>
    <t>ca-2018-1914</t>
  </si>
  <si>
    <t>MUSICK DAVID J (DAVID MUSICK)</t>
  </si>
  <si>
    <t>peopleformusick@gmail.com</t>
  </si>
  <si>
    <t>425-773-2683</t>
  </si>
  <si>
    <t>https://web.pdc.wa.gov/rptimg/default.aspx?docid=4700113</t>
  </si>
  <si>
    <t>CAMRON SCHWARMANN</t>
  </si>
  <si>
    <t>ca-2015-5427</t>
  </si>
  <si>
    <t>KOCHT  116</t>
  </si>
  <si>
    <t>KOCH THOMAS J (THOMAS KOCH)</t>
  </si>
  <si>
    <t>PO BOX 16063</t>
  </si>
  <si>
    <t>98116-0063</t>
  </si>
  <si>
    <t>TKOCH1029@GMAIL.COM</t>
  </si>
  <si>
    <t>tkoch1029@gmail.com</t>
  </si>
  <si>
    <t>206-409-9285</t>
  </si>
  <si>
    <t>1310 42ND AVE SW</t>
  </si>
  <si>
    <t>https://web.pdc.wa.gov/rptimg/default.aspx?docid=4255089</t>
  </si>
  <si>
    <t>KATHRYN KOCH</t>
  </si>
  <si>
    <t>ca-2018-350</t>
  </si>
  <si>
    <t>P.O. BOX 177</t>
  </si>
  <si>
    <t>petersonforassessor@gmail.com</t>
  </si>
  <si>
    <t>https://web.pdc.wa.gov/rptimg/default.aspx?docid=4697970</t>
  </si>
  <si>
    <t>ca-2016-4556</t>
  </si>
  <si>
    <t>Justin Rossetti (J.D. ROSSETTI)</t>
  </si>
  <si>
    <t>jdrossetti@gmail.com</t>
  </si>
  <si>
    <t>https://web.pdc.wa.gov/rptimg/default.aspx?docid=4531547</t>
  </si>
  <si>
    <t>HARVEY WILLIAMSON</t>
  </si>
  <si>
    <t>ca-2018-55</t>
  </si>
  <si>
    <t>Bill Ramos (BILL RAMOS)</t>
  </si>
  <si>
    <t>https://web.pdc.wa.gov/rptimg/default.aspx?docid=4696892</t>
  </si>
  <si>
    <t>ca-2018-186</t>
  </si>
  <si>
    <t>https://web.pdc.wa.gov/rptimg/default.aspx?docid=4696763</t>
  </si>
  <si>
    <t>ca-2018-274</t>
  </si>
  <si>
    <t>HALVORSON ERIC (ERIC HALVORSON)</t>
  </si>
  <si>
    <t>ericforthe39th@gmail.com</t>
  </si>
  <si>
    <t>https://web.pdc.wa.gov/rptimg/default.aspx?docid=4693712</t>
  </si>
  <si>
    <t>ca-2018-224</t>
  </si>
  <si>
    <t>https://web.pdc.wa.gov/rptimg/default.aspx?docid=4692929</t>
  </si>
  <si>
    <t>ca-2018-990</t>
  </si>
  <si>
    <t>ENLOL  516</t>
  </si>
  <si>
    <t>Linda Myhre Enlow (LINDA ENLOW)</t>
  </si>
  <si>
    <t>8441 BAIRD ROAD NE</t>
  </si>
  <si>
    <t>TAWNICPA@AOL.COM</t>
  </si>
  <si>
    <t>LINDA61977@COMCAST.NET</t>
  </si>
  <si>
    <t>360-790-8220</t>
  </si>
  <si>
    <t>1632 SUMMIT LAKE SHORE ROAD NW</t>
  </si>
  <si>
    <t>360-791-0212</t>
  </si>
  <si>
    <t>https://web.pdc.wa.gov/rptimg/default.aspx?docid=4670042</t>
  </si>
  <si>
    <t>TAWNI I SHARP</t>
  </si>
  <si>
    <t>ca-2018-192</t>
  </si>
  <si>
    <t>https://web.pdc.wa.gov/rptimg/default.aspx?docid=4665167</t>
  </si>
  <si>
    <t>MARCI GRANQUIST</t>
  </si>
  <si>
    <t>ca-2018-158</t>
  </si>
  <si>
    <t>https://web.pdc.wa.gov/rptimg/default.aspx?docid=4624068</t>
  </si>
  <si>
    <t>ca-2018-160</t>
  </si>
  <si>
    <t>https://web.pdc.wa.gov/rptimg/default.aspx?docid=4624070</t>
  </si>
  <si>
    <t>ca-2017-2705</t>
  </si>
  <si>
    <t>BAYLC  037</t>
  </si>
  <si>
    <t>BAYLOR CATHY L (CATHY BAYLOR)</t>
  </si>
  <si>
    <t>4622 - 180TH PLACE</t>
  </si>
  <si>
    <t>cbaylorschools@gmail.com</t>
  </si>
  <si>
    <t>425-275-3314</t>
  </si>
  <si>
    <t>EDMONDS SD 015</t>
  </si>
  <si>
    <t>18108 76TH AVENUE W</t>
  </si>
  <si>
    <t>https://web.pdc.wa.gov/rptimg/default.aspx?docid=4654918</t>
  </si>
  <si>
    <t>DIANA SHEINESS</t>
  </si>
  <si>
    <t>ca-2017-3501</t>
  </si>
  <si>
    <t>FISHC  012</t>
  </si>
  <si>
    <t>FISHER CARMEN E (CARMEN FISHER)</t>
  </si>
  <si>
    <t>14623 MAIN STREET APT B101</t>
  </si>
  <si>
    <t>cfisher@gmail.com</t>
  </si>
  <si>
    <t>cfisher@carmenfisher.com</t>
  </si>
  <si>
    <t>812-272-9351</t>
  </si>
  <si>
    <t>CITY OF MILL CREEK</t>
  </si>
  <si>
    <t>https://web.pdc.wa.gov/rptimg/default.aspx?docid=4652510</t>
  </si>
  <si>
    <t>CARMEN FISHER</t>
  </si>
  <si>
    <t>ca-2015-5073</t>
  </si>
  <si>
    <t>BECKJ  019</t>
  </si>
  <si>
    <t>BECKETT JOSHUA C (JOSHUA BECKETT)</t>
  </si>
  <si>
    <t>21350 INDIANA AVE</t>
  </si>
  <si>
    <t>beckettforcouncil@gmail.com</t>
  </si>
  <si>
    <t>josh.beckett@msn.com</t>
  </si>
  <si>
    <t>509-499-1021</t>
  </si>
  <si>
    <t>CITY OF LIBERTY LAKE</t>
  </si>
  <si>
    <t>https://web.pdc.wa.gov/rptimg/default.aspx?docid=4480954</t>
  </si>
  <si>
    <t>JOSHUA BECKETT</t>
  </si>
  <si>
    <t>ca-2017-2587</t>
  </si>
  <si>
    <t>BREYM  011</t>
  </si>
  <si>
    <t>BREYSSE MATTHEW J (MATTHEW BREYSSE)</t>
  </si>
  <si>
    <t>10644 NE 154TH PLACE</t>
  </si>
  <si>
    <t>MATT@MSSEB.COM</t>
  </si>
  <si>
    <t>matt@msseb.com</t>
  </si>
  <si>
    <t>206-335-5310</t>
  </si>
  <si>
    <t>NORTHSHORE UTILITY DIST</t>
  </si>
  <si>
    <t>10644 NE 154TH PL</t>
  </si>
  <si>
    <t>425-488-6091</t>
  </si>
  <si>
    <t>https://web.pdc.wa.gov/rptimg/default.aspx?docid=4652394</t>
  </si>
  <si>
    <t>SHEILA BREYSSE</t>
  </si>
  <si>
    <t>ca-2017-3490</t>
  </si>
  <si>
    <t>ABOUJ  388</t>
  </si>
  <si>
    <t>ABOUBAKR JOE K (JOE ABOUBAKR)</t>
  </si>
  <si>
    <t>PO BOX 88954</t>
  </si>
  <si>
    <t>joeaboubakr@gmail.com</t>
  </si>
  <si>
    <t>253-273-1157</t>
  </si>
  <si>
    <t>TOWN OF STEILACOOM</t>
  </si>
  <si>
    <t>https://web.pdc.wa.gov/rptimg/default.aspx?docid=4647783</t>
  </si>
  <si>
    <t>JOE ABOUBAKR</t>
  </si>
  <si>
    <t>ca-2017-2595</t>
  </si>
  <si>
    <t>BRAJG  632</t>
  </si>
  <si>
    <t>BRAJCICH GEORGE L (GEORGE BRAJCICH)</t>
  </si>
  <si>
    <t>1914 OLYMPIA WAY, 19</t>
  </si>
  <si>
    <t>brajcichg@yahoo.com</t>
  </si>
  <si>
    <t>360-232-8311</t>
  </si>
  <si>
    <t>CITY OF LONGVIEW</t>
  </si>
  <si>
    <t>https://web.pdc.wa.gov/rptimg/default.aspx?docid=4647292</t>
  </si>
  <si>
    <t>GEORGE BRAJCICH</t>
  </si>
  <si>
    <t>ca-2017-3377</t>
  </si>
  <si>
    <t>MCKES  424</t>
  </si>
  <si>
    <t>MCKENZIE SCOT (SCOT MCKENZIE)</t>
  </si>
  <si>
    <t>6602 1ST ST E</t>
  </si>
  <si>
    <t>1gr8scot@gmail.com</t>
  </si>
  <si>
    <t>206-544-0697</t>
  </si>
  <si>
    <t>FIFE SD 417 *</t>
  </si>
  <si>
    <t>https://web.pdc.wa.gov/rptimg/default.aspx?docid=4647617</t>
  </si>
  <si>
    <t>SCOT MCKENZIE</t>
  </si>
  <si>
    <t>ca-2017-2741</t>
  </si>
  <si>
    <t>DONOT  225</t>
  </si>
  <si>
    <t>Todd Donovan (TODD DONOVAN)</t>
  </si>
  <si>
    <t>2407 CHERRY ST</t>
  </si>
  <si>
    <t>donovan4whatcom@gmail.com</t>
  </si>
  <si>
    <t>donovan66@msn.com</t>
  </si>
  <si>
    <t>360-483-8474</t>
  </si>
  <si>
    <t>https://web.pdc.wa.gov/rptimg/default.aspx?docid=4647293</t>
  </si>
  <si>
    <t>ca-2017-3186</t>
  </si>
  <si>
    <t>MURAP  108</t>
  </si>
  <si>
    <t>MURAKAMI PATRICIA A (PATRICIA MURAKAMI)</t>
  </si>
  <si>
    <t>5606 SIXTH AVE S</t>
  </si>
  <si>
    <t>INFO@VOTEPATMURAKAMI.ORG</t>
  </si>
  <si>
    <t>info@votepatmurakami.org</t>
  </si>
  <si>
    <t>206-356-4224</t>
  </si>
  <si>
    <t>https://web.pdc.wa.gov/rptimg/default.aspx?docid=4647052</t>
  </si>
  <si>
    <t>ca-2017-2394</t>
  </si>
  <si>
    <t>JOHNDF 339</t>
  </si>
  <si>
    <t>JOHNSON DAVID F (DAVID JOHNSON)</t>
  </si>
  <si>
    <t>30 JEFFERSON PLACE</t>
  </si>
  <si>
    <t>chinook_6@hotmail.com</t>
  </si>
  <si>
    <t>360-301-9082</t>
  </si>
  <si>
    <t>JEFFERSON FIRE PROT DIST 01</t>
  </si>
  <si>
    <t>https://web.pdc.wa.gov/rptimg/default.aspx?docid=4645302</t>
  </si>
  <si>
    <t>DAVID JOHNSON</t>
  </si>
  <si>
    <t>ca-2017-2239</t>
  </si>
  <si>
    <t>SAUNJ  370</t>
  </si>
  <si>
    <t>SAUNDERS JONOTHAN G (JONOTHAN SAUNDERS)</t>
  </si>
  <si>
    <t>22 NE HART COURT</t>
  </si>
  <si>
    <t>committee@saunder4port.com</t>
  </si>
  <si>
    <t>saunders4port@gmail.com</t>
  </si>
  <si>
    <t>360-930-1889</t>
  </si>
  <si>
    <t>PORT OF POULSBO 12</t>
  </si>
  <si>
    <t>22 NE HART CT</t>
  </si>
  <si>
    <t>https://web.pdc.wa.gov/rptimg/default.aspx?docid=4626236</t>
  </si>
  <si>
    <t>JONOTHAN SAUNDERS</t>
  </si>
  <si>
    <t>ca-2017-2391</t>
  </si>
  <si>
    <t>SMITN  037</t>
  </si>
  <si>
    <t>Nicola Smith (NICOLA SMITH)</t>
  </si>
  <si>
    <t>18602 68TH AVE. W.</t>
  </si>
  <si>
    <t>nicolaformayor@gmail.com</t>
  </si>
  <si>
    <t>425-582-1925</t>
  </si>
  <si>
    <t>16701 63RD AVENUE WEST</t>
  </si>
  <si>
    <t>206-790-2874</t>
  </si>
  <si>
    <t>https://web.pdc.wa.gov/rptimg/default.aspx?docid=4624144</t>
  </si>
  <si>
    <t>WALLY WEBSTER</t>
  </si>
  <si>
    <t>ca-2016-4632</t>
  </si>
  <si>
    <t>ATWOOD TRACY D (TRACY ATWOOD)</t>
  </si>
  <si>
    <t>tracy@newdestinies.org</t>
  </si>
  <si>
    <t>360-610-7081</t>
  </si>
  <si>
    <t>360-441-9262</t>
  </si>
  <si>
    <t>https://web.pdc.wa.gov/rptimg/default.aspx?docid=4601080</t>
  </si>
  <si>
    <t>JAMIE BENNETT</t>
  </si>
  <si>
    <t>ca-2016-4162</t>
  </si>
  <si>
    <t>Shelley Kloba (SHELLEY KLOBA)</t>
  </si>
  <si>
    <t>shelley@kloba.com</t>
  </si>
  <si>
    <t>https://web.pdc.wa.gov/rptimg/default.aspx?docid=4595413</t>
  </si>
  <si>
    <t>ca-2016-4371</t>
  </si>
  <si>
    <t>VALLERY-WATSON JEREMY E (JEREMY VALLERY-WATSON)</t>
  </si>
  <si>
    <t>je.vallery88@gmail.com</t>
  </si>
  <si>
    <t>253-720-8856</t>
  </si>
  <si>
    <t>https://web.pdc.wa.gov/rptimg/default.aspx?docid=4595215</t>
  </si>
  <si>
    <t>JEREMY VALLERY-WATSON</t>
  </si>
  <si>
    <t>ca-2016-4649</t>
  </si>
  <si>
    <t>Susan Soto Palmer (SUSAN SOTO PALMER)</t>
  </si>
  <si>
    <t>509-833-5553</t>
  </si>
  <si>
    <t>https://web.pdc.wa.gov/rptimg/default.aspx?docid=4577698</t>
  </si>
  <si>
    <t>HEATHER CHAVEZ</t>
  </si>
  <si>
    <t>ca-2016-4602</t>
  </si>
  <si>
    <t>PRESTEGARD GREGORY W (GREGORY            PRESTEGARD)</t>
  </si>
  <si>
    <t>gprestegard@cni.net</t>
  </si>
  <si>
    <t>360-957-3378</t>
  </si>
  <si>
    <t>https://web.pdc.wa.gov/rptimg/default.aspx?docid=4577169</t>
  </si>
  <si>
    <t>GREGORY            PRESTEGARD</t>
  </si>
  <si>
    <t>ca-2016-4286</t>
  </si>
  <si>
    <t>Hayley Lindsay Thompson (HAYLEY THOMPSON)</t>
  </si>
  <si>
    <t>23436 PALM CREST PLACE</t>
  </si>
  <si>
    <t>hayleyTCoroner@gmail.com</t>
  </si>
  <si>
    <t>hayleytcoroner@gmail.com</t>
  </si>
  <si>
    <t>360-399-1224</t>
  </si>
  <si>
    <t>360-661-2294</t>
  </si>
  <si>
    <t>https://web.pdc.wa.gov/rptimg/default.aspx?docid=4575941</t>
  </si>
  <si>
    <t>MARY TAYLOR</t>
  </si>
  <si>
    <t>ca-2016-4142</t>
  </si>
  <si>
    <t>LACLAIR SHARLAINE M (SHARLAINE LACLAIR)</t>
  </si>
  <si>
    <t>Sharlainelaclair@gmail.com</t>
  </si>
  <si>
    <t>info@sharlainelaclair.com</t>
  </si>
  <si>
    <t>360-595-3716</t>
  </si>
  <si>
    <t>https://web.pdc.wa.gov/rptimg/default.aspx?docid=4573104</t>
  </si>
  <si>
    <t>SHARLAINE LACLAIR</t>
  </si>
  <si>
    <t>ca-2016-4116</t>
  </si>
  <si>
    <t>jay@bluewavepolitics.com</t>
  </si>
  <si>
    <t>https://web.pdc.wa.gov/rptimg/default.aspx?docid=4572986</t>
  </si>
  <si>
    <t>ca-2016-4483</t>
  </si>
  <si>
    <t>CARLSON NICHOLAS A (NICHOLAS CARLSON)</t>
  </si>
  <si>
    <t>P.O. BOX 392</t>
  </si>
  <si>
    <t>425-686-2654</t>
  </si>
  <si>
    <t>https://web.pdc.wa.gov/rptimg/default.aspx?docid=4568463</t>
  </si>
  <si>
    <t>ca-2016-4370</t>
  </si>
  <si>
    <t>Kevin W. Van De Wege (KEVIN VAN DE WEGE)</t>
  </si>
  <si>
    <t>360-477-0548</t>
  </si>
  <si>
    <t>https://web.pdc.wa.gov/rptimg/default.aspx?filerid_election_year=VANDK2%20382%3A%7C%3A2016</t>
  </si>
  <si>
    <t>ca-2016-4329</t>
  </si>
  <si>
    <t>360-447-7386</t>
  </si>
  <si>
    <t>https://web.pdc.wa.gov/rptimg/default.aspx?filerid_election_year=GARRC%20%20359%3A%7C%3A2016</t>
  </si>
  <si>
    <t>ca-2016-4614</t>
  </si>
  <si>
    <t>https://web.pdc.wa.gov/rptimg/default.aspx?filerid_election_year=PETES%20%20026%3A%7C%3A2016</t>
  </si>
  <si>
    <t>MICHAEL MEEKS</t>
  </si>
  <si>
    <t>ca-2016-4130</t>
  </si>
  <si>
    <t>SPRUNG JEFFREY T (JEFF SPRUNG)</t>
  </si>
  <si>
    <t>jeff@jeffsprung.com</t>
  </si>
  <si>
    <t>206-931-8008</t>
  </si>
  <si>
    <t>https://web.pdc.wa.gov/rptimg/default.aspx?docid=4538627</t>
  </si>
  <si>
    <t>ca-2016-4455</t>
  </si>
  <si>
    <t>https://web.pdc.wa.gov/rptimg/default.aspx?filerid_election_year=CODYE%20%20126%3A%7C%3A2016</t>
  </si>
  <si>
    <t>ca-2016-4482</t>
  </si>
  <si>
    <t>https://web.pdc.wa.gov/rptimg/default.aspx?filerid_election_year=CARLR%20%20119%3A%7C%3A2016</t>
  </si>
  <si>
    <t>ca-2016-4233</t>
  </si>
  <si>
    <t>PO Box 4204</t>
  </si>
  <si>
    <t>info@rosshunter.com</t>
  </si>
  <si>
    <t>(425) 637-0474</t>
  </si>
  <si>
    <t>(206) 382-5552</t>
  </si>
  <si>
    <t>https://web.pdc.wa.gov/rptimg/default.aspx?filerid_election_year=HUNTR%20%20039%3A%7C%3A2016</t>
  </si>
  <si>
    <t>ca-2019-1431</t>
  </si>
  <si>
    <t>BLACC  227</t>
  </si>
  <si>
    <t>BLACKWOOD CARRIE (CARRIE BLACKWOOD)</t>
  </si>
  <si>
    <t>PO BOX 733</t>
  </si>
  <si>
    <t>CARRIE@CARRIEBLACKWOOD.COM</t>
  </si>
  <si>
    <t>carrie@carrieblackwood.com</t>
  </si>
  <si>
    <t>206-495-3660</t>
  </si>
  <si>
    <t>https://apollo.pdc.wa.gov/public/registrations/registration?registration_id=15096</t>
  </si>
  <si>
    <t>ca-2020-25535</t>
  </si>
  <si>
    <t>SUMMR--507</t>
  </si>
  <si>
    <t>Rory Summerson</t>
  </si>
  <si>
    <t>CER</t>
  </si>
  <si>
    <t>PO BOX 1307</t>
  </si>
  <si>
    <t>98501-1307</t>
  </si>
  <si>
    <t>Voterory@gmail.com</t>
  </si>
  <si>
    <t>3418 Harvard Dr Se</t>
  </si>
  <si>
    <t>https://apollo.pdc.wa.gov/public/registrations/registration?registration_id=17912</t>
  </si>
  <si>
    <t>Jaclynn Simmons</t>
  </si>
  <si>
    <t>ca-2020-1170</t>
  </si>
  <si>
    <t>STAND2 041</t>
  </si>
  <si>
    <t>derekstanford@hotmail.com</t>
  </si>
  <si>
    <t>https://apollo.pdc.wa.gov/public/registrations/registration?registration_id=16819</t>
  </si>
  <si>
    <t>ca-2020-25562</t>
  </si>
  <si>
    <t>Ryan N. Mello (MELLO RYAN N)</t>
  </si>
  <si>
    <t>ryanmello@msn.com</t>
  </si>
  <si>
    <t>https://apollo.pdc.wa.gov/public/registrations/registration?registration_id=17924</t>
  </si>
  <si>
    <t>ca-2020-25957</t>
  </si>
  <si>
    <t>MCGAT  208</t>
  </si>
  <si>
    <t>MCGARRY THOMAS R (Thomas R "Tom" McGarry)</t>
  </si>
  <si>
    <t>7115 N DIVISION ST. SUITE B #129</t>
  </si>
  <si>
    <t>campaign@time4tom.com</t>
  </si>
  <si>
    <t>509 795 6336</t>
  </si>
  <si>
    <t>https://apollo.pdc.wa.gov/public/registrations/registration?registration_id=19933</t>
  </si>
  <si>
    <t>E. Jose Trejo</t>
  </si>
  <si>
    <t>ca-2022-1090</t>
  </si>
  <si>
    <t>https://apollo.pdc.wa.gov/public/registrations/registration?registration_id=17463</t>
  </si>
  <si>
    <t>ca-2020-25066</t>
  </si>
  <si>
    <t>HANSD--109</t>
  </si>
  <si>
    <t>https://apollo.pdc.wa.gov/public/registrations/registration?registration_id=16683</t>
  </si>
  <si>
    <t>ca-2020-25390</t>
  </si>
  <si>
    <t>COOK YANAH G</t>
  </si>
  <si>
    <t>P.O. Box 746</t>
  </si>
  <si>
    <t>yanah@electyanahgcook.com</t>
  </si>
  <si>
    <t>PO Box 835</t>
  </si>
  <si>
    <t>Eatonville</t>
  </si>
  <si>
    <t>https://apollo.pdc.wa.gov/public/registrations/registration?registration_id=17569</t>
  </si>
  <si>
    <t>Bob Akervick</t>
  </si>
  <si>
    <t>ca-2020-25544</t>
  </si>
  <si>
    <t>Joy Stanford</t>
  </si>
  <si>
    <t>3110 Judson St#128</t>
  </si>
  <si>
    <t>https://apollo.pdc.wa.gov/public/registrations/registration?registration_id=17859</t>
  </si>
  <si>
    <t>ca-2020-1235</t>
  </si>
  <si>
    <t>https://apollo.pdc.wa.gov/public/registrations/registration?registration_id=18348</t>
  </si>
  <si>
    <t>ca-2020-25716</t>
  </si>
  <si>
    <t>Jamila E. Taylor (Jamila Taylor)</t>
  </si>
  <si>
    <t>https://apollo.pdc.wa.gov/public/registrations/registration?registration_id=18379</t>
  </si>
  <si>
    <t>ca-2020-18602</t>
  </si>
  <si>
    <t>POLLG 115</t>
  </si>
  <si>
    <t>https://apollo.pdc.wa.gov/public/registrations/registration?registration_id=18384</t>
  </si>
  <si>
    <t>ca-2020-25712</t>
  </si>
  <si>
    <t>MISCS--277</t>
  </si>
  <si>
    <t>Stephenie  Mischo (Stephenie "Fe" Mischo)</t>
  </si>
  <si>
    <t>P.O. Box 2568</t>
  </si>
  <si>
    <t>femischo@gmail.com</t>
  </si>
  <si>
    <t>401 2nd Ave S Suite 303</t>
  </si>
  <si>
    <t>https://apollo.pdc.wa.gov/public/registrations/registration?registration_id=18479</t>
  </si>
  <si>
    <t>ca-2020-25851</t>
  </si>
  <si>
    <t>ELLEM--234</t>
  </si>
  <si>
    <t>Mary Ellen Biggerstaff</t>
  </si>
  <si>
    <t>P.O. Box 894</t>
  </si>
  <si>
    <t>biggerstaffld22@gmail.com</t>
  </si>
  <si>
    <t>360-209-4481</t>
  </si>
  <si>
    <t>https://apollo.pdc.wa.gov/public/registrations/registration?registration_id=18759</t>
  </si>
  <si>
    <t>Michael Biggerstaff</t>
  </si>
  <si>
    <t>ca-2020-49018</t>
  </si>
  <si>
    <t>RAFFJ--352</t>
  </si>
  <si>
    <t>Justin J. Raffa (Justin Raffa)</t>
  </si>
  <si>
    <t>PO Box 1815</t>
  </si>
  <si>
    <t>info@justinraffa.com</t>
  </si>
  <si>
    <t>https://apollo.pdc.wa.gov/public/registrations/registration?registration_id=19150</t>
  </si>
  <si>
    <t>Skye White</t>
  </si>
  <si>
    <t>ca-2020-42003</t>
  </si>
  <si>
    <t>SAUVL--203</t>
  </si>
  <si>
    <t>Lacey Sauvageau</t>
  </si>
  <si>
    <t>1401 Merrill Creek Pkwy</t>
  </si>
  <si>
    <t>friendsoflaceysauvageau@yahoo.com</t>
  </si>
  <si>
    <t>sauvageaul@hotmail.com</t>
  </si>
  <si>
    <t>https://apollo.pdc.wa.gov/public/registrations/registration?registration_id=19157</t>
  </si>
  <si>
    <t>Ashley Sauvageau</t>
  </si>
  <si>
    <t>ca-2020-73504</t>
  </si>
  <si>
    <t>DAHLK  273</t>
  </si>
  <si>
    <t>Kenneth A Dahlstedt</t>
  </si>
  <si>
    <t>PO Box 2903</t>
  </si>
  <si>
    <t>ken.dahlstedt2020@gmail.com</t>
  </si>
  <si>
    <t>joebkooldahlstedt@gmail.com</t>
  </si>
  <si>
    <t>360-770-4246</t>
  </si>
  <si>
    <t>https://apollo.pdc.wa.gov/public/registrations/registration?registration_id=19225</t>
  </si>
  <si>
    <t>Tracy Berg</t>
  </si>
  <si>
    <t>ca-2020-26011</t>
  </si>
  <si>
    <t>LEEDA--007</t>
  </si>
  <si>
    <t>Aaron Leedham</t>
  </si>
  <si>
    <t>PO Box 7091</t>
  </si>
  <si>
    <t>leedham2020@gmail.com</t>
  </si>
  <si>
    <t>https://apollo.pdc.wa.gov/public/registrations/registration?registration_id=19242</t>
  </si>
  <si>
    <t>ca-2020-26200</t>
  </si>
  <si>
    <t>Frank A. Wolfe (Frank Wolfe)</t>
  </si>
  <si>
    <t>Ocean Park</t>
  </si>
  <si>
    <t>JAMES.CLANCY.WA@GMAIL.COM</t>
  </si>
  <si>
    <t>(602) 206-7674</t>
  </si>
  <si>
    <t>https://apollo.pdc.wa.gov/public/registrations/registration?registration_id=19260</t>
  </si>
  <si>
    <t>James Clancy</t>
  </si>
  <si>
    <t>ca-2020-77362</t>
  </si>
  <si>
    <t>360 964-0447</t>
  </si>
  <si>
    <t>https://apollo.pdc.wa.gov/public/registrations/registration?registration_id=19270</t>
  </si>
  <si>
    <t>ca-2020-42168</t>
  </si>
  <si>
    <t>ZAHNT--954</t>
  </si>
  <si>
    <t>Timothy Zahn</t>
  </si>
  <si>
    <t>TZSR</t>
  </si>
  <si>
    <t>P.O. Box 206</t>
  </si>
  <si>
    <t>Toutle</t>
  </si>
  <si>
    <t>ElectZahn@gmail.com</t>
  </si>
  <si>
    <t>tbzahn@gmail.com</t>
  </si>
  <si>
    <t>https://apollo.pdc.wa.gov/public/registrations/registration?registration_id=19256</t>
  </si>
  <si>
    <t>ca-2020-25536</t>
  </si>
  <si>
    <t>HAVEK--856</t>
  </si>
  <si>
    <t>Katie Haven</t>
  </si>
  <si>
    <t>PO Box 918</t>
  </si>
  <si>
    <t>Twisp</t>
  </si>
  <si>
    <t>katiehaven98834@gmail.com</t>
  </si>
  <si>
    <t>509-449-6898</t>
  </si>
  <si>
    <t>202 East Shore Rd</t>
  </si>
  <si>
    <t>https://apollo.pdc.wa.gov/public/registrations/registration?registration_id=19373</t>
  </si>
  <si>
    <t>Michael Bell</t>
  </si>
  <si>
    <t>ca-2020-1207</t>
  </si>
  <si>
    <t>https://apollo.pdc.wa.gov/public/registrations/registration?registration_id=19790</t>
  </si>
  <si>
    <t>ca-2024-93039</t>
  </si>
  <si>
    <t>Vote4Jeannie@aol.com</t>
  </si>
  <si>
    <t>https://apollo.pdc.wa.gov/public/registrations/registration?registration_id=42798</t>
  </si>
  <si>
    <t>ca-2022-93050</t>
  </si>
  <si>
    <t>https://apollo.pdc.wa.gov/public/registrations/registration?registration_id=42843</t>
  </si>
  <si>
    <t>ca-2015-5773</t>
  </si>
  <si>
    <t>TOLED  125</t>
  </si>
  <si>
    <t>TOLEDO DAVID L (DAVID TOLEDO)</t>
  </si>
  <si>
    <t>12345 LAKE CITY WAY NE #132</t>
  </si>
  <si>
    <t>WEVOTETOLEDO@GMAIL.COM</t>
  </si>
  <si>
    <t>wevotetoledo@gmail.com</t>
  </si>
  <si>
    <t>206-641-0859</t>
  </si>
  <si>
    <t>1006 NE 114TH ST</t>
  </si>
  <si>
    <t>https://web.pdc.wa.gov/rptimg/default.aspx?filerid_election_year=TOLED%20%20125%3A%7C%3A2015</t>
  </si>
  <si>
    <t>DAVID TOLEDO</t>
  </si>
  <si>
    <t>ca-2015-5608</t>
  </si>
  <si>
    <t>PARKA  163</t>
  </si>
  <si>
    <t>Ann E Parks (ANN PARKS)</t>
  </si>
  <si>
    <t>PO BOX 1523</t>
  </si>
  <si>
    <t>ann@electannparks.com</t>
  </si>
  <si>
    <t>509-432-6478</t>
  </si>
  <si>
    <t>810 SE CAROLSTAR DR</t>
  </si>
  <si>
    <t>https://web.pdc.wa.gov/rptimg/default.aspx?docid=4511138</t>
  </si>
  <si>
    <t>KARIN VERCAMER</t>
  </si>
  <si>
    <t>ca-2015-5101</t>
  </si>
  <si>
    <t>BOE W  258</t>
  </si>
  <si>
    <t>BOE WAYNE M (WAYNE BOE)</t>
  </si>
  <si>
    <t>1915 80TH AVE NE</t>
  </si>
  <si>
    <t>kboe@aol.com</t>
  </si>
  <si>
    <t>425-377-2207</t>
  </si>
  <si>
    <t>CITY OF LAKE STEVENS</t>
  </si>
  <si>
    <t>https://web.pdc.wa.gov/rptimg/default.aspx?docid=4454078</t>
  </si>
  <si>
    <t>KAREN BOE</t>
  </si>
  <si>
    <t>ca-2015-5344</t>
  </si>
  <si>
    <t>HEARR  105</t>
  </si>
  <si>
    <t>HEARNE RODNEY T (ROD HEARNE)</t>
  </si>
  <si>
    <t>INFO@RODHEARNE.COM</t>
  </si>
  <si>
    <t>info@rodhearne.com</t>
  </si>
  <si>
    <t>206-380-0111</t>
  </si>
  <si>
    <t>https://web.pdc.wa.gov/rptimg/default.aspx?filerid_election_year=HEARR%20%20105%3A%7C%3A2015</t>
  </si>
  <si>
    <t>ca-2015-5275</t>
  </si>
  <si>
    <t>3128 COLBY AVE</t>
  </si>
  <si>
    <t>lyleandpjryan@gmail.com</t>
  </si>
  <si>
    <t>206-778-0805</t>
  </si>
  <si>
    <t>https://web.pdc.wa.gov/rptimg/default.aspx?filerid_election_year=FRANC%20%20201%3A%7C%3A2015</t>
  </si>
  <si>
    <t>PJ RYAN</t>
  </si>
  <si>
    <t>ca-2014-7402</t>
  </si>
  <si>
    <t>NUNEZ ANA MARIA D (ANA MARIA NUNEZ)</t>
  </si>
  <si>
    <t>98239-0244</t>
  </si>
  <si>
    <t>REELECTNUNEZ@HOTMAIL.COM</t>
  </si>
  <si>
    <t>360-679-1988</t>
  </si>
  <si>
    <t>1594 SW PERIWINKLE ROAD</t>
  </si>
  <si>
    <t>https://web.pdc.wa.gov/rptimg/default.aspx?filerid_election_year=NUNEA%20%20239%3A%7C%3A2014</t>
  </si>
  <si>
    <t>ANA MARIA D NUNEZ</t>
  </si>
  <si>
    <t>ca-2014-7430</t>
  </si>
  <si>
    <t>VALENZUELA KAREN L (KAREN VALENZUELA)</t>
  </si>
  <si>
    <t>120 STATE AVE NE, #135</t>
  </si>
  <si>
    <t>KARENVALENZUELA@HOTMAIL.COM</t>
  </si>
  <si>
    <t>360-701-1862</t>
  </si>
  <si>
    <t>2727 31ST COURT SE</t>
  </si>
  <si>
    <t>https://web.pdc.wa.gov/rptimg/default.aspx?filerid_election_year=VALEK%20%20501%3A%7C%3A2014</t>
  </si>
  <si>
    <t>KATRINA WYNKOOP SIMMONS</t>
  </si>
  <si>
    <t>ca-2014-7099</t>
  </si>
  <si>
    <t>PO BOX 252</t>
  </si>
  <si>
    <t>https://web.pdc.wa.gov/rptimg/default.aspx?docid=3888037</t>
  </si>
  <si>
    <t>ca-2014-7314</t>
  </si>
  <si>
    <t>MORRP  362</t>
  </si>
  <si>
    <t>Patricia J Morris (PATRICIA MORRIS)</t>
  </si>
  <si>
    <t>P.O. BOX 1809</t>
  </si>
  <si>
    <t>pmorris@wavecable.com</t>
  </si>
  <si>
    <t>360-461-9008</t>
  </si>
  <si>
    <t>https://web.pdc.wa.gov/rptimg/default.aspx?docid=3878903</t>
  </si>
  <si>
    <t>PATRICIA MORRIS</t>
  </si>
  <si>
    <t>ca-2014-7239</t>
  </si>
  <si>
    <t>https://web.pdc.wa.gov/rptimg/default.aspx?docid=3846476</t>
  </si>
  <si>
    <t>TIM GRAY</t>
  </si>
  <si>
    <t>ca-2014-7259</t>
  </si>
  <si>
    <t>MESSNER LYNDA L (LYNDA MESSNER)</t>
  </si>
  <si>
    <t>lynda.dabson@gmail.com</t>
  </si>
  <si>
    <t>(253) 228-5669</t>
  </si>
  <si>
    <t>https://web.pdc.wa.gov/rptimg/default.aspx?docid=3845479</t>
  </si>
  <si>
    <t>LYNDA MESSNER</t>
  </si>
  <si>
    <t>ca-2014-7439</t>
  </si>
  <si>
    <t>STAND  368</t>
  </si>
  <si>
    <t>David Stanko (DAVE STANKO)</t>
  </si>
  <si>
    <t>1240 W SIMS WAY #59</t>
  </si>
  <si>
    <t>DSTANKO8@AOL.COM</t>
  </si>
  <si>
    <t>dstanko8@aol.com</t>
  </si>
  <si>
    <t>360-344-2010</t>
  </si>
  <si>
    <t>31 VICTORIA LOOP</t>
  </si>
  <si>
    <t>360-385-5688</t>
  </si>
  <si>
    <t>https://web.pdc.wa.gov/rptimg/default.aspx?docid=3837055</t>
  </si>
  <si>
    <t>DAVID BACKMAN</t>
  </si>
  <si>
    <t>ca-2014-7605</t>
  </si>
  <si>
    <t>BAUR SUSAN I (SUSAN BAUR)</t>
  </si>
  <si>
    <t>1263 COMMERCE AVENUE SUITE 201</t>
  </si>
  <si>
    <t>peopleforsuebaur@gmail.com</t>
  </si>
  <si>
    <t>360-270-2229</t>
  </si>
  <si>
    <t>16401 NE 8TH STREET</t>
  </si>
  <si>
    <t>https://web.pdc.wa.gov/rptimg/default.aspx?filerid_election_year=BAURS%20%20632%3A%7C%3A2014</t>
  </si>
  <si>
    <t>CRYSTAL IVERSON</t>
  </si>
  <si>
    <t>ca-2014-7236</t>
  </si>
  <si>
    <t>MCMANUS RICHARD (DICK) L (RICHARD "DICK" MCMANUS)</t>
  </si>
  <si>
    <t>MILL CREEK,</t>
  </si>
  <si>
    <t>98082-1812</t>
  </si>
  <si>
    <t>https://web.pdc.wa.gov/rptimg/default.aspx?docid=3751128</t>
  </si>
  <si>
    <t>RICHARD "DICK" MCMANUS</t>
  </si>
  <si>
    <t>ca-2014-7674</t>
  </si>
  <si>
    <t>855 TROSPER ROAD, SUITE 108-117</t>
  </si>
  <si>
    <t>chris4rep@gmail.com</t>
  </si>
  <si>
    <t>(360)350-8938</t>
  </si>
  <si>
    <t>https://web.pdc.wa.gov/rptimg/default.aspx?filerid_election_year=REYKC%20%20512%3A%7C%3A2014</t>
  </si>
  <si>
    <t>ca-2014-7278</t>
  </si>
  <si>
    <t>MILLER RAYMOND (RAYMOND  MILLER)</t>
  </si>
  <si>
    <t>17502 SPRING LANE AVENUE</t>
  </si>
  <si>
    <t>360-926-8024</t>
  </si>
  <si>
    <t>https://web.pdc.wa.gov/rptimg/default.aspx?docid=3730500</t>
  </si>
  <si>
    <t>ca-2014-7572</t>
  </si>
  <si>
    <t>PETERSON DAVID W (DAVID PETERSON)</t>
  </si>
  <si>
    <t>400 WASHINGTON AVENUE  #104</t>
  </si>
  <si>
    <t>98337-1457</t>
  </si>
  <si>
    <t>360-731-7407</t>
  </si>
  <si>
    <t>https://web.pdc.wa.gov/rptimg/default.aspx?filerid_election_year=PETED%20%20383%3A%7C%3A2014</t>
  </si>
  <si>
    <t>ca-2014-7576</t>
  </si>
  <si>
    <t>BIVIANO AMY C (AMY BIVIANO)</t>
  </si>
  <si>
    <t>214 W. 6TH AVE., #109</t>
  </si>
  <si>
    <t>amy@amybiviano.com</t>
  </si>
  <si>
    <t>509-241-1562</t>
  </si>
  <si>
    <t>https://web.pdc.wa.gov/rptimg/default.aspx?docid=3702179</t>
  </si>
  <si>
    <t>ALICIA LEVY</t>
  </si>
  <si>
    <t>ca-2014-7379</t>
  </si>
  <si>
    <t>https://web.pdc.wa.gov/rptimg/default.aspx?docid=3536533</t>
  </si>
  <si>
    <t>ca-2014-7125</t>
  </si>
  <si>
    <t>Ross Hunter (ROSS HUNTER)</t>
  </si>
  <si>
    <t>425-637-0474</t>
  </si>
  <si>
    <t>https://web.pdc.wa.gov/rptimg/default.aspx?filerid_election_year=HUNTR%20%20039%3A%7C%3A2014</t>
  </si>
  <si>
    <t>ca-2014-7177</t>
  </si>
  <si>
    <t>MAXWELL MARCIE (MARCIE MAXWELL)</t>
  </si>
  <si>
    <t>425-466-8000</t>
  </si>
  <si>
    <t>https://web.pdc.wa.gov/rptimg/default.aspx?filerid_election_year=MAXWM%20%20056%3A%7C%3A2014</t>
  </si>
  <si>
    <t>ca-2013-8665</t>
  </si>
  <si>
    <t>SCREJ  366</t>
  </si>
  <si>
    <t>SCREWS JEAN A (JEAN SCREWS)</t>
  </si>
  <si>
    <t>7069 E SPRING HILL RD</t>
  </si>
  <si>
    <t>jeanniesc@wavecable.com</t>
  </si>
  <si>
    <t>360-871-7081</t>
  </si>
  <si>
    <t>WEST SOUND UTILITY DIST 1</t>
  </si>
  <si>
    <t>https://web.pdc.wa.gov/rptimg/default.aspx?docid=3379307</t>
  </si>
  <si>
    <t>JEAN SCREWS</t>
  </si>
  <si>
    <t>ca-2013-8381</t>
  </si>
  <si>
    <t>ARNOJE 504</t>
  </si>
  <si>
    <t>Jay Arnold (JOHN ARNOLD ("JAY"))</t>
  </si>
  <si>
    <t>218 MAIN ST. PMB 103</t>
  </si>
  <si>
    <t>CAMPAIGN@JAYARNOLD.ORG</t>
  </si>
  <si>
    <t>jay@jayarnold.org</t>
  </si>
  <si>
    <t>425-822-2961</t>
  </si>
  <si>
    <t>CITY OF KIRKLAND</t>
  </si>
  <si>
    <t>https://web.pdc.wa.gov/rptimg/default.aspx?docid=3260009</t>
  </si>
  <si>
    <t>ca-2013-8793</t>
  </si>
  <si>
    <t>BYERE  245</t>
  </si>
  <si>
    <t>BYERS ELISABETH C (ELISABETH BYERS)</t>
  </si>
  <si>
    <t>PO BOX 806</t>
  </si>
  <si>
    <t>lisabyers50@gmail.com</t>
  </si>
  <si>
    <t>360-540-1232</t>
  </si>
  <si>
    <t>https://web.pdc.wa.gov/rptimg/default.aspx?docid=3195290</t>
  </si>
  <si>
    <t>BARBARA J. ROSENKOTTER</t>
  </si>
  <si>
    <t>ca-2014-7316</t>
  </si>
  <si>
    <t>425-923-9289</t>
  </si>
  <si>
    <t>https://web.pdc.wa.gov/rptimg/default.aspx?filerid_election_year=MOSCL%20%20043%3A%7C%3A2014</t>
  </si>
  <si>
    <t>ca-2012-10133</t>
  </si>
  <si>
    <t>Jon B. Snyder (JON SNYDER)</t>
  </si>
  <si>
    <t>jon@votejonsnyder.com</t>
  </si>
  <si>
    <t>509-217-0223</t>
  </si>
  <si>
    <t>https://web.pdc.wa.gov/rptimg/default.aspx?filerid_election_year=SNYDJ%20%20210%3A%7C%3A2012</t>
  </si>
  <si>
    <t>ca-2012-10469</t>
  </si>
  <si>
    <t>338 TENTH AVE</t>
  </si>
  <si>
    <t>(425)736-9045</t>
  </si>
  <si>
    <t>(425)868-9812</t>
  </si>
  <si>
    <t>https://web.pdc.wa.gov/rptimg/default.aspx?filerid_election_year=GOODR%20%20033%3A%7C%3A2012</t>
  </si>
  <si>
    <t>ca-2012-10367</t>
  </si>
  <si>
    <t>HOFFMAN RICK A (RICK HOFFMAN)</t>
  </si>
  <si>
    <t>33006 - 17TH PL. S. A-104</t>
  </si>
  <si>
    <t>98003-6417</t>
  </si>
  <si>
    <t>Rick@rickhoffman2012.com</t>
  </si>
  <si>
    <t>rahoffman@clearwire.net</t>
  </si>
  <si>
    <t>206-356-7314</t>
  </si>
  <si>
    <t>33006 -17TH PL. S. A-101</t>
  </si>
  <si>
    <t>253-797-3049</t>
  </si>
  <si>
    <t>https://web.pdc.wa.gov/rptimg/default.aspx?filerid_election_year=HOFFR%20%20003%3A%7C%3A2012</t>
  </si>
  <si>
    <t>NACHAREE ANDERSEN</t>
  </si>
  <si>
    <t>ca-2012-10164</t>
  </si>
  <si>
    <t>P. O. BOX 561</t>
  </si>
  <si>
    <t>WILLEAN@CABLESPEED.COM</t>
  </si>
  <si>
    <t>dws0321@gmail.com</t>
  </si>
  <si>
    <t>360-437-2786</t>
  </si>
  <si>
    <t>281 S. BAYWAY</t>
  </si>
  <si>
    <t>https://web.pdc.wa.gov/rptimg/default.aspx?filerid_election_year=SULLD%20%20368%3A%7C%3A2012</t>
  </si>
  <si>
    <t>ca-2012-10417</t>
  </si>
  <si>
    <t>HINGSBERGER ERIC A (ERIC HINGSBERGER)</t>
  </si>
  <si>
    <t>ehings@hotmail.com</t>
  </si>
  <si>
    <t>253-736-4101</t>
  </si>
  <si>
    <t>https://web.pdc.wa.gov/rptimg/default.aspx?filerid_election_year=HINGE%20%20373%3A%7C%3A2012</t>
  </si>
  <si>
    <t>ERIC HINGSBERGER</t>
  </si>
  <si>
    <t>ca-2012-10250</t>
  </si>
  <si>
    <t>Stephanie L Bowman (STEPHANIE BOWMAN)</t>
  </si>
  <si>
    <t>stephanie@stephaniebowman.com</t>
  </si>
  <si>
    <t>206-898-3043</t>
  </si>
  <si>
    <t>206-679-7235</t>
  </si>
  <si>
    <t>https://web.pdc.wa.gov/rptimg/default.aspx?filerid_election_year=BOWMS%20%20124%3A%7C%3A2012</t>
  </si>
  <si>
    <t>LINDA ESKENAZI</t>
  </si>
  <si>
    <t>ca-2013-8344</t>
  </si>
  <si>
    <t>WILSN  115</t>
  </si>
  <si>
    <t>WILSON NAOMI Y (NAOMI WILSON)</t>
  </si>
  <si>
    <t>1703 NE 91ST STREET</t>
  </si>
  <si>
    <t>naomiwilsonforkingcounty@gmail.com</t>
  </si>
  <si>
    <t>naomiywilson@gmail.com</t>
  </si>
  <si>
    <t>206-300-5707</t>
  </si>
  <si>
    <t>818 CARDIGAN STREET NW</t>
  </si>
  <si>
    <t>206-734-9301</t>
  </si>
  <si>
    <t>https://web.pdc.wa.gov/rptimg/default.aspx?filerid_election_year=WILSN%20%20115%3A%7C%3A2013</t>
  </si>
  <si>
    <t>ERIK LEE</t>
  </si>
  <si>
    <t>ca-2012-10380</t>
  </si>
  <si>
    <t>HILTON WILLIAM (BILL) L (BILL HILTON)</t>
  </si>
  <si>
    <t>926 21ST STREET NW</t>
  </si>
  <si>
    <t>ELECTBILLHILTON@AOL.COM</t>
  </si>
  <si>
    <t>billhltn@aol.com</t>
  </si>
  <si>
    <t>(253)302-1104</t>
  </si>
  <si>
    <t>(360)791-0787</t>
  </si>
  <si>
    <t>https://web.pdc.wa.gov/rptimg/default.aspx?filerid_election_year=HILTW%20%20371%3A%7C%3A2012</t>
  </si>
  <si>
    <t>SANDRA HULTEEN</t>
  </si>
  <si>
    <t>ca-2012-10408</t>
  </si>
  <si>
    <t>SEATLE</t>
  </si>
  <si>
    <t>https://web.pdc.wa.gov/rptimg/default.aspx?filerid_election_year=MULLM%20%20027%3A%7C%3A2012</t>
  </si>
  <si>
    <t>ca-2015-5698</t>
  </si>
  <si>
    <t>SCHEJ  168</t>
  </si>
  <si>
    <t>SCHERER JONATHAN (JONATHAN SCHERER)</t>
  </si>
  <si>
    <t>12648 14TH AVE S</t>
  </si>
  <si>
    <t>jon.scherer-campaign@comcast.net</t>
  </si>
  <si>
    <t>206-242-1883</t>
  </si>
  <si>
    <t>CITY OF BURIEN</t>
  </si>
  <si>
    <t>https://web.pdc.wa.gov/rptimg/default.aspx?docid=4419516</t>
  </si>
  <si>
    <t>MICHELLE PROVOST</t>
  </si>
  <si>
    <t>ca-2018-62</t>
  </si>
  <si>
    <t>Kay Murano (KAY MURANO)</t>
  </si>
  <si>
    <t>kay@votekaymurano.com</t>
  </si>
  <si>
    <t>509-701-8308</t>
  </si>
  <si>
    <t>509-995-7702</t>
  </si>
  <si>
    <t>https://web.pdc.wa.gov/rptimg/default.aspx?docid=4732238</t>
  </si>
  <si>
    <t>KANDACE WATKINS</t>
  </si>
  <si>
    <t>ca-2018-67</t>
  </si>
  <si>
    <t>801-792-8384</t>
  </si>
  <si>
    <t>https://web.pdc.wa.gov/rptimg/default.aspx?docid=4731674</t>
  </si>
  <si>
    <t>BERNARD BROCKWELL</t>
  </si>
  <si>
    <t>ca-2020-25388</t>
  </si>
  <si>
    <t>Derek Stanford (DEREK STANFORD)</t>
  </si>
  <si>
    <t>https://web.pdc.wa.gov/rptimg/default.aspx?docid=4780649</t>
  </si>
  <si>
    <t>ca-2019-1812</t>
  </si>
  <si>
    <t>LEMUJ  210</t>
  </si>
  <si>
    <t>LEMUS JOHN M (JOHN LEMUS)</t>
  </si>
  <si>
    <t>PO BOX 669</t>
  </si>
  <si>
    <t>lemusformayor2019@gmail.com</t>
  </si>
  <si>
    <t>509-720-9203</t>
  </si>
  <si>
    <t>3130 EAST 36TH AVE APT 7</t>
  </si>
  <si>
    <t>https://web.pdc.wa.gov/rptimg/default.aspx?docid=4664762</t>
  </si>
  <si>
    <t>JOHN LEMUS</t>
  </si>
  <si>
    <t>ca-2018-74</t>
  </si>
  <si>
    <t>Crystal Oliver (CRYSTAL OLIVER)</t>
  </si>
  <si>
    <t>info@votecrystaloliver.com</t>
  </si>
  <si>
    <t>509-202-9267</t>
  </si>
  <si>
    <t>https://web.pdc.wa.gov/rptimg/default.aspx?docid=4724195</t>
  </si>
  <si>
    <t>KEVIN OLIVER</t>
  </si>
  <si>
    <t>ca-2018-257</t>
  </si>
  <si>
    <t>https://web.pdc.wa.gov/rptimg/default.aspx?docid=4697431</t>
  </si>
  <si>
    <t>ca-2018-258</t>
  </si>
  <si>
    <t>https://web.pdc.wa.gov/rptimg/default.aspx?docid=4623882</t>
  </si>
  <si>
    <t>ca-2018-253</t>
  </si>
  <si>
    <t>https://web.pdc.wa.gov/rptimg/default.aspx?docid=4623893</t>
  </si>
  <si>
    <t>ca-2018-286</t>
  </si>
  <si>
    <t>https://web.pdc.wa.gov/rptimg/default.aspx?docid=4709666</t>
  </si>
  <si>
    <t>ca-2018-63</t>
  </si>
  <si>
    <t>Rion Ametu (RION AMETU)</t>
  </si>
  <si>
    <t>rionforthepeople@gmail.com</t>
  </si>
  <si>
    <t>509-426-4791</t>
  </si>
  <si>
    <t>P.O. 10044</t>
  </si>
  <si>
    <t>253-517-0686</t>
  </si>
  <si>
    <t>https://web.pdc.wa.gov/rptimg/default.aspx?docid=4733046</t>
  </si>
  <si>
    <t>RION AMETU</t>
  </si>
  <si>
    <t>ca-2018-313</t>
  </si>
  <si>
    <t>https://web.pdc.wa.gov/rptimg/default.aspx?docid=4731379</t>
  </si>
  <si>
    <t>ca-2018-1866</t>
  </si>
  <si>
    <t>WOODS INGEMAR L (INGEMAR WOODS)</t>
  </si>
  <si>
    <t>dr.ingemarwoods@gmail.com</t>
  </si>
  <si>
    <t>509-220-8871</t>
  </si>
  <si>
    <t>https://web.pdc.wa.gov/rptimg/default.aspx?docid=4688812</t>
  </si>
  <si>
    <t>INGEMAR WOODS</t>
  </si>
  <si>
    <t>ca-2017-3569</t>
  </si>
  <si>
    <t>NIXOJ  203</t>
  </si>
  <si>
    <t>Janelle N Burke (JANELLE BURKE)</t>
  </si>
  <si>
    <t>6113 EAST DRIVE</t>
  </si>
  <si>
    <t>j.burke@bluewolfcoven.com</t>
  </si>
  <si>
    <t>425-438-8772</t>
  </si>
  <si>
    <t>EVERETT SD 002</t>
  </si>
  <si>
    <t>https://web.pdc.wa.gov/rptimg/default.aspx?docid=4652002</t>
  </si>
  <si>
    <t>JANELLE BURKE</t>
  </si>
  <si>
    <t>ca-2017-2222</t>
  </si>
  <si>
    <t>PULLZ  112</t>
  </si>
  <si>
    <t>ZACHARY R DEWOLF (ZACHARY PULLIN DEWOLF)</t>
  </si>
  <si>
    <t>213 17TH AVE E, #18</t>
  </si>
  <si>
    <t>electdewolf@gmail.com</t>
  </si>
  <si>
    <t>206-771-4207</t>
  </si>
  <si>
    <t>https://web.pdc.wa.gov/rptimg/default.aspx?docid=4648210</t>
  </si>
  <si>
    <t>ZACHARY PULLIN DEWOLF</t>
  </si>
  <si>
    <t>ca-2017-2856</t>
  </si>
  <si>
    <t>CURTK  033</t>
  </si>
  <si>
    <t>Kelli Curtis (KELLI CURTIS)</t>
  </si>
  <si>
    <t>10412 NE 55TH STREET</t>
  </si>
  <si>
    <t>kellicurtis@hotmail.com</t>
  </si>
  <si>
    <t>206-499-0635</t>
  </si>
  <si>
    <t>COMMUNITY COUNCIL MEMBER</t>
  </si>
  <si>
    <t>HOUGHTON COMM MUNI CORP</t>
  </si>
  <si>
    <t>206-399-2325</t>
  </si>
  <si>
    <t>https://web.pdc.wa.gov/rptimg/default.aspx?docid=4648343</t>
  </si>
  <si>
    <t>CURT BLAKE</t>
  </si>
  <si>
    <t>ca-2017-2947</t>
  </si>
  <si>
    <t>CLINB  358</t>
  </si>
  <si>
    <t>CLINEFELTER BRAD A (BRAD CLINEFELTER)</t>
  </si>
  <si>
    <t>50 NOLTON ROAD</t>
  </si>
  <si>
    <t>NORDLAND</t>
  </si>
  <si>
    <t>greenislehorizon@gmail.com</t>
  </si>
  <si>
    <t>360-531-1303</t>
  </si>
  <si>
    <t>PORT OF PORT TOWNSEND</t>
  </si>
  <si>
    <t>360-531-0106</t>
  </si>
  <si>
    <t>https://web.pdc.wa.gov/rptimg/default.aspx?docid=4651741</t>
  </si>
  <si>
    <t>SUZANN CLINEFELTER</t>
  </si>
  <si>
    <t>ca-2017-3634</t>
  </si>
  <si>
    <t>LEE D  502</t>
  </si>
  <si>
    <t>LEE DEBORAH S (DEBORAH LEE)</t>
  </si>
  <si>
    <t>deborah4oly@gmail.com</t>
  </si>
  <si>
    <t>360-515-0142</t>
  </si>
  <si>
    <t>206-735-0029</t>
  </si>
  <si>
    <t>https://web.pdc.wa.gov/rptimg/default.aspx?docid=4651467</t>
  </si>
  <si>
    <t>ca-2017-2117</t>
  </si>
  <si>
    <t>RILEM  056</t>
  </si>
  <si>
    <t>RILEY MARGARET R (MARGARET RILEY)</t>
  </si>
  <si>
    <t>8105 127TH AVE SE</t>
  </si>
  <si>
    <t>NEWCASTLE</t>
  </si>
  <si>
    <t>margaret.roth.riley@gmail.com</t>
  </si>
  <si>
    <t>425-753-6042</t>
  </si>
  <si>
    <t>CITY OF NEWCASTLE</t>
  </si>
  <si>
    <t>https://web.pdc.wa.gov/rptimg/default.aspx?docid=4651520</t>
  </si>
  <si>
    <t>MARGARET RILEY</t>
  </si>
  <si>
    <t>ca-2024-93238</t>
  </si>
  <si>
    <t>https://apollo.pdc.wa.gov/public/registrations/registration?registration_id=43424</t>
  </si>
  <si>
    <t>ca-2020-91766</t>
  </si>
  <si>
    <t>BECHJ--465</t>
  </si>
  <si>
    <t>Jeremy Bechtel</t>
  </si>
  <si>
    <t>2001 Salmon Falls RD</t>
  </si>
  <si>
    <t>Washougal</t>
  </si>
  <si>
    <t>jeremy.c.bechtel@gmail.com</t>
  </si>
  <si>
    <t>(503) 680-2977</t>
  </si>
  <si>
    <t>https://apollo.pdc.wa.gov/public/registrations/registration?registration_id=43453</t>
  </si>
  <si>
    <t>ca-2022-93353</t>
  </si>
  <si>
    <t>POLLG--115</t>
  </si>
  <si>
    <t>https://apollo.pdc.wa.gov/public/registrations/registration?registration_id=44319</t>
  </si>
  <si>
    <t>ca-2024-689123</t>
  </si>
  <si>
    <t>4547 Rainier Ave S #502</t>
  </si>
  <si>
    <t>friendsofsantos37@gmail.com</t>
  </si>
  <si>
    <t>Info@FriendsofSantos.com</t>
  </si>
  <si>
    <t>https://apollo.pdc.wa.gov/public/registrations/registration?registration_id=50543</t>
  </si>
  <si>
    <t>ca-2022-93179</t>
  </si>
  <si>
    <t>6400 NE Highway 99, Suite G340</t>
  </si>
  <si>
    <t>https://apollo.pdc.wa.gov/public/registrations/registration?registration_id=47161</t>
  </si>
  <si>
    <t>ca-2024-567222</t>
  </si>
  <si>
    <t>derekstanford@pm.me</t>
  </si>
  <si>
    <t>425-481-6231</t>
  </si>
  <si>
    <t>https://apollo.pdc.wa.gov/public/registrations/registration?registration_id=47158</t>
  </si>
  <si>
    <t>Cheryl Stanford</t>
  </si>
  <si>
    <t>ca-2022-567242</t>
  </si>
  <si>
    <t>VALDJ2 103</t>
  </si>
  <si>
    <t>P.O. Box 25873</t>
  </si>
  <si>
    <t>7750 17th Ave. NE</t>
  </si>
  <si>
    <t>https://apollo.pdc.wa.gov/public/registrations/registration?registration_id=47361</t>
  </si>
  <si>
    <t>ca-2022-567315</t>
  </si>
  <si>
    <t>WALDA  207</t>
  </si>
  <si>
    <t>Amber C Waldref (Amber Waldref)</t>
  </si>
  <si>
    <t>PO Box 4812</t>
  </si>
  <si>
    <t>kandacewatkins@hotmail.com</t>
  </si>
  <si>
    <t>amber.spokane@gmail.com</t>
  </si>
  <si>
    <t>Commissioner District 2</t>
  </si>
  <si>
    <t>1101 S Wright Blvd</t>
  </si>
  <si>
    <t>Liberty Lake</t>
  </si>
  <si>
    <t>https://apollo.pdc.wa.gov/public/registrations/registration?registration_id=47544</t>
  </si>
  <si>
    <t>Kandace Watkins</t>
  </si>
  <si>
    <t>ca-2022-93172</t>
  </si>
  <si>
    <t>Debra Lekanoff (Debra E. Lekanoff)</t>
  </si>
  <si>
    <t>debra@debralekanoff.com</t>
  </si>
  <si>
    <t>https://apollo.pdc.wa.gov/public/registrations/registration?registration_id=47670</t>
  </si>
  <si>
    <t>Debra E. Lekanoff</t>
  </si>
  <si>
    <t>ca-2022-567445</t>
  </si>
  <si>
    <t>ENRIC  383</t>
  </si>
  <si>
    <t>Chad M. Enright (CHAD ENRIGHT)</t>
  </si>
  <si>
    <t>3212 NW Byron Street, Suite 106</t>
  </si>
  <si>
    <t>chadmenright@gmail.com</t>
  </si>
  <si>
    <t>chadenright@yahoo.com</t>
  </si>
  <si>
    <t>360-689-9610</t>
  </si>
  <si>
    <t>360-731-9914</t>
  </si>
  <si>
    <t>https://apollo.pdc.wa.gov/public/registrations/registration?registration_id=47954</t>
  </si>
  <si>
    <t>LYNN FLEISCHBEIN</t>
  </si>
  <si>
    <t>ca-2022-567489</t>
  </si>
  <si>
    <t>PO Box 13443</t>
  </si>
  <si>
    <t>electjontunheim@gmail.com</t>
  </si>
  <si>
    <t>https://apollo.pdc.wa.gov/public/registrations/registration?registration_id=47964</t>
  </si>
  <si>
    <t>Marcia Tunheim</t>
  </si>
  <si>
    <t>ca-2022-567488</t>
  </si>
  <si>
    <t>Linda Myhre Enlow</t>
  </si>
  <si>
    <t>linda61977@comcast.net</t>
  </si>
  <si>
    <t>https://apollo.pdc.wa.gov/public/registrations/registration?registration_id=47951</t>
  </si>
  <si>
    <t>Tawni Sharp</t>
  </si>
  <si>
    <t>ca-2024-3296607</t>
  </si>
  <si>
    <t>1014 4th Ave E</t>
  </si>
  <si>
    <t>https://apollo.pdc.wa.gov/public/registrations/registration?registration_id=59508</t>
  </si>
  <si>
    <t>ca-2022-567544</t>
  </si>
  <si>
    <t>LAM-A--900</t>
  </si>
  <si>
    <t>Anthony T Lam (Tony Lam)</t>
  </si>
  <si>
    <t>1817 SW SUNNYSIDE AVE</t>
  </si>
  <si>
    <t>anthony10nis@gmail.com</t>
  </si>
  <si>
    <t>ANTHONY10NIS@GMAIL.COM</t>
  </si>
  <si>
    <t>1817 SW Sunnyside Avenue</t>
  </si>
  <si>
    <t>https://apollo.pdc.wa.gov/public/registrations/registration?registration_id=48147</t>
  </si>
  <si>
    <t>Tony Lam</t>
  </si>
  <si>
    <t>ca-2022-567550</t>
  </si>
  <si>
    <t>BROWJ--124</t>
  </si>
  <si>
    <t>Jeremy E. Brown (Jeremy Brown)</t>
  </si>
  <si>
    <t>6830 NE Bothelle Way Ste C #283</t>
  </si>
  <si>
    <t>Jeremybrown4u@gmail.com</t>
  </si>
  <si>
    <t>jeremybrown4us@gmail.com</t>
  </si>
  <si>
    <t>https://apollo.pdc.wa.gov/public/registrations/registration?registration_id=48220</t>
  </si>
  <si>
    <t>Jeremy Brown</t>
  </si>
  <si>
    <t>ca-2022-567658</t>
  </si>
  <si>
    <t>1815 SW Campus Drive #26332</t>
  </si>
  <si>
    <t>info@kristinereeves.com</t>
  </si>
  <si>
    <t>electkristinereeves@gmail.com</t>
  </si>
  <si>
    <t>360-359-1910</t>
  </si>
  <si>
    <t>https://apollo.pdc.wa.gov/public/registrations/registration?registration_id=48404</t>
  </si>
  <si>
    <t>ca-2022-567691</t>
  </si>
  <si>
    <t>1802 Walnut St</t>
  </si>
  <si>
    <t>https://apollo.pdc.wa.gov/public/registrations/registration?registration_id=48462</t>
  </si>
  <si>
    <t>ca-2022-567426</t>
  </si>
  <si>
    <t>Melissa Beaton</t>
  </si>
  <si>
    <t>3906 Foxglove Circle</t>
  </si>
  <si>
    <t>VoteForBeaton@gmail.com</t>
  </si>
  <si>
    <t>https://apollo.pdc.wa.gov/public/registrations/registration?registration_id=48474</t>
  </si>
  <si>
    <t>ca-2022-567429</t>
  </si>
  <si>
    <t>SHAVC--630</t>
  </si>
  <si>
    <t>Clyde Shavers</t>
  </si>
  <si>
    <t>P.O. Box 24</t>
  </si>
  <si>
    <t>campaign@clydeshavers.com</t>
  </si>
  <si>
    <t>(425) 394-6765</t>
  </si>
  <si>
    <t>https://apollo.pdc.wa.gov/public/registrations/registration?registration_id=48512</t>
  </si>
  <si>
    <t>ca-2022-567719</t>
  </si>
  <si>
    <t>P.O. Box 1882</t>
  </si>
  <si>
    <t>mariainthetwentysecond@gmail.com</t>
  </si>
  <si>
    <t>siguenm@gmail.com</t>
  </si>
  <si>
    <t>360-890-1093</t>
  </si>
  <si>
    <t>https://apollo.pdc.wa.gov/public/registrations/registration?registration_id=48522</t>
  </si>
  <si>
    <t>ca-2022-567732</t>
  </si>
  <si>
    <t>KAURS2 031</t>
  </si>
  <si>
    <t>electsatwinder@gmail.com</t>
  </si>
  <si>
    <t>206-371-4416</t>
  </si>
  <si>
    <t>https://apollo.pdc.wa.gov/public/registrations/registration?registration_id=48536</t>
  </si>
  <si>
    <t>ca-2022-567693</t>
  </si>
  <si>
    <t>PO Box 608</t>
  </si>
  <si>
    <t>Cathlamet</t>
  </si>
  <si>
    <t>https://apollo.pdc.wa.gov/public/registrations/registration?registration_id=48637</t>
  </si>
  <si>
    <t>Daniel H. Bigelow</t>
  </si>
  <si>
    <t>ca-2024-3311855</t>
  </si>
  <si>
    <t>CARUD--730</t>
  </si>
  <si>
    <t>Daniel Carusello</t>
  </si>
  <si>
    <t>info@danielcarusello.com</t>
  </si>
  <si>
    <t>daniel.carusello@gmail.com</t>
  </si>
  <si>
    <t>206-414-8331⁩</t>
  </si>
  <si>
    <t>https://apollo.pdc.wa.gov/public/registrations/registration?registration_id=60695</t>
  </si>
  <si>
    <t>ca-2022-567936</t>
  </si>
  <si>
    <t>https://apollo.pdc.wa.gov/public/registrations/registration?registration_id=48958</t>
  </si>
  <si>
    <t>ca-2022-93356</t>
  </si>
  <si>
    <t>P.O. Box 3996</t>
  </si>
  <si>
    <t>https://apollo.pdc.wa.gov/public/registrations/registration?registration_id=49010</t>
  </si>
  <si>
    <t>ca-2022-577138</t>
  </si>
  <si>
    <t>Robert G. Kegel (Bob Kegel)</t>
  </si>
  <si>
    <t>1717 Bel Aire Ave</t>
  </si>
  <si>
    <t>Aberdeen</t>
  </si>
  <si>
    <t>w</t>
  </si>
  <si>
    <t>bobkegel@gmail.com</t>
  </si>
  <si>
    <t>360-533-6915</t>
  </si>
  <si>
    <t>https://apollo.pdc.wa.gov/public/registrations/registration?registration_id=49097</t>
  </si>
  <si>
    <t>Bob Kegel</t>
  </si>
  <si>
    <t>ca-2022-654480</t>
  </si>
  <si>
    <t>CUSAC--437</t>
  </si>
  <si>
    <t>Cara Cusack</t>
  </si>
  <si>
    <t>188 Holcomb Rd</t>
  </si>
  <si>
    <t>Chehalis</t>
  </si>
  <si>
    <t>thepeopleforcaracusack@gmail.com</t>
  </si>
  <si>
    <t>https://apollo.pdc.wa.gov/public/registrations/registration?registration_id=49148</t>
  </si>
  <si>
    <t>ca-2022-581941</t>
  </si>
  <si>
    <t>https://apollo.pdc.wa.gov/public/registrations/registration?registration_id=49195</t>
  </si>
  <si>
    <t>ca-2022-567601</t>
  </si>
  <si>
    <t>WADHJ--258</t>
  </si>
  <si>
    <t>Jessica Wadhams</t>
  </si>
  <si>
    <t>3519 Catherine Dr</t>
  </si>
  <si>
    <t>Info@JessicaWadhams.com</t>
  </si>
  <si>
    <t>info@jessicawadhams.com</t>
  </si>
  <si>
    <t>425-319-7330</t>
  </si>
  <si>
    <t>https://apollo.pdc.wa.gov/public/registrations/registration?registration_id=49316</t>
  </si>
  <si>
    <t>ca-2022-664872</t>
  </si>
  <si>
    <t>STANH--747</t>
  </si>
  <si>
    <t>Holly Stanton</t>
  </si>
  <si>
    <t>8401 S Park Ave</t>
  </si>
  <si>
    <t>hollystanton.candidate@gmail.com</t>
  </si>
  <si>
    <t>stantonlawoffices@gmail.com</t>
  </si>
  <si>
    <t>https://apollo.pdc.wa.gov/public/registrations/registration?registration_id=49492</t>
  </si>
  <si>
    <t>Bronwyn Escame</t>
  </si>
  <si>
    <t>ca-2022-654478</t>
  </si>
  <si>
    <t>KEENA--112</t>
  </si>
  <si>
    <t>Anthony Keen</t>
  </si>
  <si>
    <t>619 Frederick St SE</t>
  </si>
  <si>
    <t>campaign@anthonykeen.com</t>
  </si>
  <si>
    <t>anthony.keen@gmail.com</t>
  </si>
  <si>
    <t>360.670.0779</t>
  </si>
  <si>
    <t>https://apollo.pdc.wa.gov/public/registrations/registration?registration_id=49604</t>
  </si>
  <si>
    <t>Griff Masters</t>
  </si>
  <si>
    <t>ca-2022-688922</t>
  </si>
  <si>
    <t>4320 44th ave e</t>
  </si>
  <si>
    <t>severnsisrunning@gmail.com</t>
  </si>
  <si>
    <t>13315 198th st ct e</t>
  </si>
  <si>
    <t>253-365-8121</t>
  </si>
  <si>
    <t>https://apollo.pdc.wa.gov/public/registrations/registration?registration_id=49832</t>
  </si>
  <si>
    <t>Cora Amos</t>
  </si>
  <si>
    <t>ca-2022-688930</t>
  </si>
  <si>
    <t>RESED--362</t>
  </si>
  <si>
    <t>Danielle Garbe Reser</t>
  </si>
  <si>
    <t>PO Box 3442</t>
  </si>
  <si>
    <t>info@garbereser.com</t>
  </si>
  <si>
    <t>509-593-8171</t>
  </si>
  <si>
    <t>https://apollo.pdc.wa.gov/public/registrations/registration?registration_id=49902</t>
  </si>
  <si>
    <t>ca-2022-93189</t>
  </si>
  <si>
    <t>https://apollo.pdc.wa.gov/public/registrations/registration?registration_id=49944</t>
  </si>
  <si>
    <t>ca-2024-689066</t>
  </si>
  <si>
    <t>120 State Ave NE #200</t>
  </si>
  <si>
    <t>bethdoglio@gmail.com</t>
  </si>
  <si>
    <t>https://apollo.pdc.wa.gov/public/registrations/registration?registration_id=53356</t>
  </si>
  <si>
    <t>ca-2024-3310907</t>
  </si>
  <si>
    <t>TOLID2-003</t>
  </si>
  <si>
    <t>Desirée Chantal Toliver (Desirée C. Toliver)</t>
  </si>
  <si>
    <t>CETC</t>
  </si>
  <si>
    <t>General Delivery</t>
  </si>
  <si>
    <t>Toliverforcongress@proton.me</t>
  </si>
  <si>
    <t>https://apollo.pdc.wa.gov/public/registrations/registration?registration_id=60308</t>
  </si>
  <si>
    <t>Tracie D.</t>
  </si>
  <si>
    <t>ca-2024-689171</t>
  </si>
  <si>
    <t>https://apollo.pdc.wa.gov/public/registrations/registration?registration_id=59889</t>
  </si>
  <si>
    <t>ca-2024-3236508</t>
  </si>
  <si>
    <t>Michael Chapman (Mike Chapman)</t>
  </si>
  <si>
    <t>1321 S Laurel St</t>
  </si>
  <si>
    <t>https://apollo.pdc.wa.gov/public/registrations/registration?registration_id=54043</t>
  </si>
  <si>
    <t>ca-2024-3296764</t>
  </si>
  <si>
    <t>RAJCJ--562</t>
  </si>
  <si>
    <t>Jerry W. Rajcich (Jerry Rajcich)</t>
  </si>
  <si>
    <t>PO Box 919</t>
  </si>
  <si>
    <t>jerry4graysharbor@gmail.com</t>
  </si>
  <si>
    <t>206-714-2454</t>
  </si>
  <si>
    <t>https://apollo.pdc.wa.gov/public/registrations/registration?registration_id=59946</t>
  </si>
  <si>
    <t>Katrina Kennard</t>
  </si>
  <si>
    <t>ca-2024-3296789</t>
  </si>
  <si>
    <t>MAYHJ  065</t>
  </si>
  <si>
    <t>JAMES MAYHEW (Jim Mayhew)</t>
  </si>
  <si>
    <t>PO Box 1753</t>
  </si>
  <si>
    <t>Snoqualmie</t>
  </si>
  <si>
    <t>info@jimmayhew.com</t>
  </si>
  <si>
    <t>425-292-9196</t>
  </si>
  <si>
    <t>https://apollo.pdc.wa.gov/public/registrations/registration?registration_id=59992</t>
  </si>
  <si>
    <t>ca-2024-3253610</t>
  </si>
  <si>
    <t>Rebecca J. Saldana (Rebecca Saldaña)</t>
  </si>
  <si>
    <t>info@rebeccasaldana.com</t>
  </si>
  <si>
    <t>206-659-8303</t>
  </si>
  <si>
    <t>https://apollo.pdc.wa.gov/public/registrations/registration?registration_id=54561</t>
  </si>
  <si>
    <t>ca-2024-3253664</t>
  </si>
  <si>
    <t>GIBBJ--245</t>
  </si>
  <si>
    <t>John L Gibbons (John Gibbons)</t>
  </si>
  <si>
    <t>19689 7th Ave NE #228</t>
  </si>
  <si>
    <t>votedrjohngibbons@gmail.com</t>
  </si>
  <si>
    <t>253-973-5297</t>
  </si>
  <si>
    <t>https://apollo.pdc.wa.gov/public/registrations/registration?registration_id=55084</t>
  </si>
  <si>
    <t>ca-2024-3253655</t>
  </si>
  <si>
    <t>PICKE  382</t>
  </si>
  <si>
    <t>Eric A. Pickens (Eric Pickens)</t>
  </si>
  <si>
    <t>PO Box 931</t>
  </si>
  <si>
    <t>electericpickens@gmail.com</t>
  </si>
  <si>
    <t>Eric@ElectEricPickens.com</t>
  </si>
  <si>
    <t>360-316-9138</t>
  </si>
  <si>
    <t>https://apollo.pdc.wa.gov/public/registrations/registration?registration_id=57186</t>
  </si>
  <si>
    <t>ca-2024-3236504</t>
  </si>
  <si>
    <t>206-670-7186</t>
  </si>
  <si>
    <t>206-963-0004</t>
  </si>
  <si>
    <t>https://apollo.pdc.wa.gov/public/registrations/registration?registration_id=61274</t>
  </si>
  <si>
    <t>Michael C. Nance</t>
  </si>
  <si>
    <t>ca-2024-3270829</t>
  </si>
  <si>
    <t>PO Box 8799</t>
  </si>
  <si>
    <t>chrisjordanforspokane@gmail.com</t>
  </si>
  <si>
    <t>(509) 530-1448</t>
  </si>
  <si>
    <t>https://apollo.pdc.wa.gov/public/registrations/registration?registration_id=57236</t>
  </si>
  <si>
    <t>ca-2024-93233</t>
  </si>
  <si>
    <t>Liz Lovelett (LIZ LOVELETT)</t>
  </si>
  <si>
    <t>1004 Commercial Avenue #453</t>
  </si>
  <si>
    <t>https://apollo.pdc.wa.gov/public/registrations/registration?registration_id=62388</t>
  </si>
  <si>
    <t>ca-2024-3253569</t>
  </si>
  <si>
    <t>PO Box 853</t>
  </si>
  <si>
    <t>98073-0853</t>
  </si>
  <si>
    <t>425 868 9812</t>
  </si>
  <si>
    <t>https://apollo.pdc.wa.gov/public/registrations/registration?registration_id=61081</t>
  </si>
  <si>
    <t>ca-2024-3298570</t>
  </si>
  <si>
    <t>P.O. Box 431</t>
  </si>
  <si>
    <t>dtobin@co.pacific.wa.us</t>
  </si>
  <si>
    <t>https://apollo.pdc.wa.gov/public/registrations/registration?registration_id=62170</t>
  </si>
  <si>
    <t>ca-2026-3321421</t>
  </si>
  <si>
    <t>https://apollo.pdc.wa.gov/public/registrations/registration?registration_id=62490</t>
  </si>
  <si>
    <t>ca-2028-3321365</t>
  </si>
  <si>
    <t>https://apollo.pdc.wa.gov/public/registrations/registration?registration_id=62361</t>
  </si>
  <si>
    <t>ca-2026-3321415</t>
  </si>
  <si>
    <t>dlekanoff@gmail.com</t>
  </si>
  <si>
    <t>https://apollo.pdc.wa.gov/public/registrations/registration?registration_id=62483</t>
  </si>
  <si>
    <t>ca-2026-3321390</t>
  </si>
  <si>
    <t>Jakefey@outlook.com</t>
  </si>
  <si>
    <t>https://apollo.pdc.wa.gov/public/registrations/registration?registration_id=62470</t>
  </si>
  <si>
    <t>ca-2028-3321366</t>
  </si>
  <si>
    <t>https://apollo.pdc.wa.gov/public/registrations/registration?registration_id=62464</t>
  </si>
  <si>
    <t>ca-2020-1176</t>
  </si>
  <si>
    <t>https://web.pdc.wa.gov/rptimg/default.aspx?docid=4779165</t>
  </si>
  <si>
    <t>ca-2018-447</t>
  </si>
  <si>
    <t>HAMLR  648</t>
  </si>
  <si>
    <t>ROBERT J. HAMLIN (ROBERT  HAMLIN)</t>
  </si>
  <si>
    <t>482 KELLY-HENKE RD</t>
  </si>
  <si>
    <t>bobh@gorge.net</t>
  </si>
  <si>
    <t>509-427-4562</t>
  </si>
  <si>
    <t>https://web.pdc.wa.gov/rptimg/default.aspx?docid=4727712</t>
  </si>
  <si>
    <t>ROBERT  HAMLIN</t>
  </si>
  <si>
    <t>ca-2015-5490</t>
  </si>
  <si>
    <t>LOVIJ2 012</t>
  </si>
  <si>
    <t>JOHN@ELECTJOHNLOVICK.COM</t>
  </si>
  <si>
    <t>john@electjohnlovick.com</t>
  </si>
  <si>
    <t>2620 170TH ST SE</t>
  </si>
  <si>
    <t>https://web.pdc.wa.gov/rptimg/default.aspx?docid=4252461</t>
  </si>
  <si>
    <t>ca-2021-1105</t>
  </si>
  <si>
    <t>Terry Q Ryan (TERRY RYAN)</t>
  </si>
  <si>
    <t>206-406-3206</t>
  </si>
  <si>
    <t>https://web.pdc.wa.gov/rptimg/default.aspx?docid=4697325</t>
  </si>
  <si>
    <t>TERRY RYAN</t>
  </si>
  <si>
    <t>ca-2020-1160</t>
  </si>
  <si>
    <t>https://web.pdc.wa.gov/rptimg/default.aspx?docid=4778744</t>
  </si>
  <si>
    <t>ca-2020-1218</t>
  </si>
  <si>
    <t>FARRELL TIMOTHY M (TIMOTHY FARRELL)</t>
  </si>
  <si>
    <t>413 SOUTH M STREET</t>
  </si>
  <si>
    <t>TIMFARRELL.US@GMAIL.COM</t>
  </si>
  <si>
    <t>timfarrell.us@gmail.com</t>
  </si>
  <si>
    <t>253-431-8081</t>
  </si>
  <si>
    <t>https://web.pdc.wa.gov/rptimg/default.aspx?docid=4774606</t>
  </si>
  <si>
    <t>TIMOTHY FARRELL</t>
  </si>
  <si>
    <t>ca-2020-1230</t>
  </si>
  <si>
    <t>annettecleveland2012@gmail.com</t>
  </si>
  <si>
    <t>https://web.pdc.wa.gov/rptimg/default.aspx?docid=4763468</t>
  </si>
  <si>
    <t>ca-2019-1479</t>
  </si>
  <si>
    <t>MEDIK  110</t>
  </si>
  <si>
    <t>KOLBY W Medina (KOL MEDINA)</t>
  </si>
  <si>
    <t>16191 AGATE PASS ROAD NE</t>
  </si>
  <si>
    <t>KOL@KOLMEDINAFORCOUNCIL.COM</t>
  </si>
  <si>
    <t>kol@kolmedinaforcouncil.com</t>
  </si>
  <si>
    <t>206-755-9205</t>
  </si>
  <si>
    <t>CITY OF BAINBRIDGE ISLAND</t>
  </si>
  <si>
    <t>https://web.pdc.wa.gov/rptimg/default.aspx?docid=4799968</t>
  </si>
  <si>
    <t>KOL MEDINA</t>
  </si>
  <si>
    <t>ca-2020-1210</t>
  </si>
  <si>
    <t>https://web.pdc.wa.gov/rptimg/default.aspx?docid=4623856</t>
  </si>
  <si>
    <t>ca-2019-1675</t>
  </si>
  <si>
    <t>COMBD  501</t>
  </si>
  <si>
    <t>COMBS DAVID F (DAVID COMBS)</t>
  </si>
  <si>
    <t>920 MARTIN LUTHER KING JR WAY</t>
  </si>
  <si>
    <t>INFO@COMBSFORTACOMA.COM</t>
  </si>
  <si>
    <t>info@combsfortacoma.com</t>
  </si>
  <si>
    <t>253-304-4246</t>
  </si>
  <si>
    <t>2358 YAKIMA AVE UNIT 310</t>
  </si>
  <si>
    <t>253-951-4840</t>
  </si>
  <si>
    <t>https://web.pdc.wa.gov/rptimg/default.aspx?docid=4793527</t>
  </si>
  <si>
    <t>NICOLLETTE ROE</t>
  </si>
  <si>
    <t>ca-2019-1287</t>
  </si>
  <si>
    <t>609 SW 150TH ST #48004</t>
  </si>
  <si>
    <t>SOFIAFORBURIEN@GMAIL.COM</t>
  </si>
  <si>
    <t>sofiaforburien@gmail.com</t>
  </si>
  <si>
    <t>https://web.pdc.wa.gov/rptimg/default.aspx?docid=4790303</t>
  </si>
  <si>
    <t>ca-2012-10336</t>
  </si>
  <si>
    <t>206-276-7889</t>
  </si>
  <si>
    <t>https://web.pdc.wa.gov/rptimg/default.aspx?filerid_election_year=BERGS%20%20056%3A%7C%3A2012</t>
  </si>
  <si>
    <t>CARRIE BERGQUIST</t>
  </si>
  <si>
    <t>ca-2015-5081</t>
  </si>
  <si>
    <t>BASSA  106</t>
  </si>
  <si>
    <t>BASSOK ALON (ALON BASSOK)</t>
  </si>
  <si>
    <t>6548 25TH AVE SW</t>
  </si>
  <si>
    <t>bassok4council@gmail.com</t>
  </si>
  <si>
    <t>206-356-1331</t>
  </si>
  <si>
    <t>4318B GREENWOOD AVE N</t>
  </si>
  <si>
    <t>https://web.pdc.wa.gov/rptimg/default.aspx?docid=4387688</t>
  </si>
  <si>
    <t>ca-2019-1274</t>
  </si>
  <si>
    <t>ANDES  115</t>
  </si>
  <si>
    <t>ANDERSON SASHA (SASHA ANDERSON)</t>
  </si>
  <si>
    <t>PO BOX 15425</t>
  </si>
  <si>
    <t>SASHAANDERSONFORDISTRICT4@GMAIL.COM</t>
  </si>
  <si>
    <t>sashaandersonfordistrict4@gmail.com</t>
  </si>
  <si>
    <t>206-228-6845</t>
  </si>
  <si>
    <t>https://web.pdc.wa.gov/rptimg/default.aspx?docid=4777861</t>
  </si>
  <si>
    <t>MARIKA VANDERSMITH</t>
  </si>
  <si>
    <t>ca-2019-1787</t>
  </si>
  <si>
    <t>PO BOX 80501</t>
  </si>
  <si>
    <t>https://web.pdc.wa.gov/rptimg/default.aspx?docid=4773284</t>
  </si>
  <si>
    <t>ca-2019-1384</t>
  </si>
  <si>
    <t>GOSSL  122</t>
  </si>
  <si>
    <t>GOSSETT LARRY E (LARRY GOSSETT)</t>
  </si>
  <si>
    <t>https://web.pdc.wa.gov/rptimg/default.aspx?filerid_election_year=GOSSL%20%20122%3A%7C%3A2019</t>
  </si>
  <si>
    <t>ca-2014-7198</t>
  </si>
  <si>
    <t>HANCG  403</t>
  </si>
  <si>
    <t>HANCOCK GLORIA R (GLORIA HANCOCK)</t>
  </si>
  <si>
    <t>PO BOX 652</t>
  </si>
  <si>
    <t>gloriahancockfortreasurer@gmail.com</t>
  </si>
  <si>
    <t>ghancock@cableone.net</t>
  </si>
  <si>
    <t>208-305-6111</t>
  </si>
  <si>
    <t>1227 WESTLAKE DR</t>
  </si>
  <si>
    <t>509-780-3988</t>
  </si>
  <si>
    <t>https://web.pdc.wa.gov/rptimg/default.aspx?docid=3801220</t>
  </si>
  <si>
    <t>DEBRA PITTMAN</t>
  </si>
  <si>
    <t>ca-2018-202</t>
  </si>
  <si>
    <t>253-347-6198</t>
  </si>
  <si>
    <t>https://web.pdc.wa.gov/rptimg/default.aspx?docid=4757792</t>
  </si>
  <si>
    <t>ca-2018-995</t>
  </si>
  <si>
    <t>Jon Tunheim (JON TUNHEIM)</t>
  </si>
  <si>
    <t>PO BOX 13443</t>
  </si>
  <si>
    <t>98508-3443</t>
  </si>
  <si>
    <t>ELECTJONTUNHEIM@GMAIL.COM</t>
  </si>
  <si>
    <t>360-280-3414</t>
  </si>
  <si>
    <t>490 NEWMAN CREEK RD</t>
  </si>
  <si>
    <t>360-482-4783</t>
  </si>
  <si>
    <t>https://web.pdc.wa.gov/rptimg/default.aspx?docid=4754241</t>
  </si>
  <si>
    <t>HEIDI PRIHODA</t>
  </si>
  <si>
    <t>ca-2018-1910</t>
  </si>
  <si>
    <t>ORSIS  221</t>
  </si>
  <si>
    <t>ORSINI STEPHEN D (STEPHEN ORSINI)</t>
  </si>
  <si>
    <t>4971 GUEMES ISLAND RD</t>
  </si>
  <si>
    <t>sailingorsini@gmail.com</t>
  </si>
  <si>
    <t>360-202-7280</t>
  </si>
  <si>
    <t>https://web.pdc.wa.gov/rptimg/default.aspx?docid=4750254</t>
  </si>
  <si>
    <t>STEPHEN ORSINI</t>
  </si>
  <si>
    <t>ca-2018-969</t>
  </si>
  <si>
    <t>KIRKM  220</t>
  </si>
  <si>
    <t>Michael A. Kirk (MICHAEL KIRK)</t>
  </si>
  <si>
    <t>PO BOX 4114</t>
  </si>
  <si>
    <t>michael@kirkforclerk.com</t>
  </si>
  <si>
    <t>509-818-0802</t>
  </si>
  <si>
    <t>https://web.pdc.wa.gov/rptimg/default.aspx?docid=4732236</t>
  </si>
  <si>
    <t>ca-2018-625</t>
  </si>
  <si>
    <t>Greg Brotherton (GREGORY BROTHERTON)</t>
  </si>
  <si>
    <t>GREGORY.BROTHERTON@GMAIL.COM</t>
  </si>
  <si>
    <t>360-301-4415</t>
  </si>
  <si>
    <t>PO BOX 869</t>
  </si>
  <si>
    <t>https://web.pdc.wa.gov/rptimg/default.aspx?docid=4728009</t>
  </si>
  <si>
    <t>WAYNE SISCOE</t>
  </si>
  <si>
    <t>ca-2016-4486</t>
  </si>
  <si>
    <t>https://web.pdc.wa.gov/rptimg/default.aspx?docid=4561373</t>
  </si>
  <si>
    <t>ca-2016-4341</t>
  </si>
  <si>
    <t>TOWND  387</t>
  </si>
  <si>
    <t>TOWNSEND DENNIS S (DENNIS TOWNSEND)</t>
  </si>
  <si>
    <t>PO BOX 44725</t>
  </si>
  <si>
    <t>dennis@dennistownsend.org</t>
  </si>
  <si>
    <t>253-537-1790</t>
  </si>
  <si>
    <t>916 S 5TH #17</t>
  </si>
  <si>
    <t>360-591-8784</t>
  </si>
  <si>
    <t>https://web.pdc.wa.gov/rptimg/default.aspx?docid=4570018</t>
  </si>
  <si>
    <t>ROSLYN TOWNSEND</t>
  </si>
  <si>
    <t>ca-2018-98</t>
  </si>
  <si>
    <t>C. Keiki Stacy Weigle (C. KEIKI STACY WEIGLE)</t>
  </si>
  <si>
    <t>P.O. BOX 324</t>
  </si>
  <si>
    <t>KeikiForHouse@gmail.com</t>
  </si>
  <si>
    <t>keikiforhouse@gmail.com</t>
  </si>
  <si>
    <t>561-568-4100</t>
  </si>
  <si>
    <t>https://web.pdc.wa.gov/rptimg/default.aspx?docid=4725564</t>
  </si>
  <si>
    <t>C. KEIKI STACY WEIGLE</t>
  </si>
  <si>
    <t>ca-2018-206</t>
  </si>
  <si>
    <t>Immaculate Ferreria (IMMACULATE FERRERIA)</t>
  </si>
  <si>
    <t>immaculatewashere@gmail.com</t>
  </si>
  <si>
    <t>253-391-6138</t>
  </si>
  <si>
    <t>https://web.pdc.wa.gov/rptimg/default.aspx?docid=4724948</t>
  </si>
  <si>
    <t>ca-2018-617</t>
  </si>
  <si>
    <t>Debra Van Pelt (DEBRA VAN PELT)</t>
  </si>
  <si>
    <t>2795 HELLER RD</t>
  </si>
  <si>
    <t>360-929-7900</t>
  </si>
  <si>
    <t>https://web.pdc.wa.gov/rptimg/default.aspx?docid=4724318</t>
  </si>
  <si>
    <t>DEBRA VAN PELT</t>
  </si>
  <si>
    <t>ca-2014-7281</t>
  </si>
  <si>
    <t>MILLER TERRI E (TERRI MILLER)</t>
  </si>
  <si>
    <t>99156-9207</t>
  </si>
  <si>
    <t>TERRIFORTREASURER@GMAIL.COM</t>
  </si>
  <si>
    <t>terrim1229@gmail.com</t>
  </si>
  <si>
    <t>509-939-2309</t>
  </si>
  <si>
    <t>509-999-2979</t>
  </si>
  <si>
    <t>https://web.pdc.wa.gov/rptimg/default.aspx?docid=3753593</t>
  </si>
  <si>
    <t>ca-2018-78</t>
  </si>
  <si>
    <t>Leo Perales (LEO  PERALES)</t>
  </si>
  <si>
    <t>leo4wasenate@gmail.com</t>
  </si>
  <si>
    <t>509-551-8496</t>
  </si>
  <si>
    <t>509-430-2424</t>
  </si>
  <si>
    <t>https://web.pdc.wa.gov/rptimg/default.aspx?docid=4723875</t>
  </si>
  <si>
    <t>JANETTE PERALES</t>
  </si>
  <si>
    <t>ca-2018-418</t>
  </si>
  <si>
    <t>Timothy J. Davidson (TIMOTHY  DAVIDSON )</t>
  </si>
  <si>
    <t>citizensfortimdavidson@gmail.com</t>
  </si>
  <si>
    <t>citizzensfortimdavidson@gmail.com</t>
  </si>
  <si>
    <t>837 EUFUALA HEIGHTS RD.</t>
  </si>
  <si>
    <t>360-749-1409</t>
  </si>
  <si>
    <t>https://web.pdc.wa.gov/rptimg/default.aspx?docid=4720415</t>
  </si>
  <si>
    <t>DEANN BRILL</t>
  </si>
  <si>
    <t>ca-2018-326</t>
  </si>
  <si>
    <t>206-375-6298</t>
  </si>
  <si>
    <t>https://web.pdc.wa.gov/rptimg/default.aspx?docid=4720421</t>
  </si>
  <si>
    <t>ca-2018-620</t>
  </si>
  <si>
    <t>Gregory Banks (GREGORY BANKS)</t>
  </si>
  <si>
    <t>greg@gregbanks.org</t>
  </si>
  <si>
    <t>360-221-8623</t>
  </si>
  <si>
    <t>https://web.pdc.wa.gov/rptimg/default.aspx?docid=4713203</t>
  </si>
  <si>
    <t>ca-2018-278</t>
  </si>
  <si>
    <t>Alex Ramel (ALEX RAMEL)</t>
  </si>
  <si>
    <t>inquiries@alexramel.com</t>
  </si>
  <si>
    <t>https://web.pdc.wa.gov/rptimg/default.aspx?docid=4712136</t>
  </si>
  <si>
    <t>ca-2018-172</t>
  </si>
  <si>
    <t>Emily Randall (EMILY RANDALL)</t>
  </si>
  <si>
    <t>https://web.pdc.wa.gov/rptimg/default.aspx?docid=4710670</t>
  </si>
  <si>
    <t>ca-2014-7288</t>
  </si>
  <si>
    <t>1715 SOUTH 324TH PLACE, SUITE 250</t>
  </si>
  <si>
    <t>RGFlygare@aol.com</t>
  </si>
  <si>
    <t>253-214-2999</t>
  </si>
  <si>
    <t>29814 11TH AVENUE SW</t>
  </si>
  <si>
    <t>206-919-0422</t>
  </si>
  <si>
    <t>https://web.pdc.wa.gov/rptimg/default.aspx?docid=3759635</t>
  </si>
  <si>
    <t>CAROLYN BROOKS</t>
  </si>
  <si>
    <t>ca-2018-288</t>
  </si>
  <si>
    <t>Wendy Weiker (WENDY WEIKER)</t>
  </si>
  <si>
    <t>https://web.pdc.wa.gov/rptimg/default.aspx?docid=4709405</t>
  </si>
  <si>
    <t>ca-2018-225</t>
  </si>
  <si>
    <t>Mia Su-Ling Gregerson (MIA SU-LING GREGERSON)</t>
  </si>
  <si>
    <t>206-853-2893</t>
  </si>
  <si>
    <t>https://web.pdc.wa.gov/rptimg/default.aspx?docid=4686497</t>
  </si>
  <si>
    <t>STEPHANIE SCHLEGEL</t>
  </si>
  <si>
    <t>ca-2018-1989</t>
  </si>
  <si>
    <t>https://web.pdc.wa.gov/rptimg/default.aspx?docid=4705446</t>
  </si>
  <si>
    <t>ca-2018-255</t>
  </si>
  <si>
    <t>https://web.pdc.wa.gov/rptimg/default.aspx?docid=4703220</t>
  </si>
  <si>
    <t>ca-2018-942</t>
  </si>
  <si>
    <t>Donald McDermott (DONALD MCDERMOTT)</t>
  </si>
  <si>
    <t>1500 EAST COLLEGE WAY SUITE A PMB 278</t>
  </si>
  <si>
    <t>genamcd@hotmail.com</t>
  </si>
  <si>
    <t>360-424-8374</t>
  </si>
  <si>
    <t>PO BOX 1898</t>
  </si>
  <si>
    <t>360-770-5421</t>
  </si>
  <si>
    <t>https://web.pdc.wa.gov/rptimg/default.aspx?docid=4701278</t>
  </si>
  <si>
    <t>LUELLA PARKER</t>
  </si>
  <si>
    <t>ca-2018-624</t>
  </si>
  <si>
    <t>Ruth Gordon (RUTH GORDON)</t>
  </si>
  <si>
    <t>P.O. BOX 1421</t>
  </si>
  <si>
    <t>360-301-0745</t>
  </si>
  <si>
    <t>131 ROSE ST</t>
  </si>
  <si>
    <t>https://web.pdc.wa.gov/rptimg/default.aspx?docid=4699627</t>
  </si>
  <si>
    <t>DEBORAH PEDERSEN</t>
  </si>
  <si>
    <t>ca-2018-107</t>
  </si>
  <si>
    <t>Sasha Bentley (SASHA ROSE BENTLEY-FEINBERG)</t>
  </si>
  <si>
    <t>sasha.r.bentley@gmail.com</t>
  </si>
  <si>
    <t>509-637-4063</t>
  </si>
  <si>
    <t>503-705-6263</t>
  </si>
  <si>
    <t>https://web.pdc.wa.gov/rptimg/default.aspx?docid=4697618</t>
  </si>
  <si>
    <t>BECKY MILES</t>
  </si>
  <si>
    <t>ca-2016-4731</t>
  </si>
  <si>
    <t>Jim Moeller (JAMES MOELLER)</t>
  </si>
  <si>
    <t>https://web.pdc.wa.gov/rptimg/default.aspx?docid=4533707</t>
  </si>
  <si>
    <t>ca-2016-4337</t>
  </si>
  <si>
    <t>FRASR  926</t>
  </si>
  <si>
    <t>FRASER ROBERT L (ROB FRASER)</t>
  </si>
  <si>
    <t>301 LENES RD</t>
  </si>
  <si>
    <t>rob@robfraser.com</t>
  </si>
  <si>
    <t>509-607-9245</t>
  </si>
  <si>
    <t>2409 E QUARTZ MOUNTAIN DR</t>
  </si>
  <si>
    <t>206-639-9865</t>
  </si>
  <si>
    <t>https://web.pdc.wa.gov/rptimg/default.aspx?docid=4574499</t>
  </si>
  <si>
    <t>JOHN LITTEL</t>
  </si>
  <si>
    <t>ca-2018-94</t>
  </si>
  <si>
    <t>https://web.pdc.wa.gov/rptimg/default.aspx?docid=4675345</t>
  </si>
  <si>
    <t>ca-2018-146</t>
  </si>
  <si>
    <t>https://web.pdc.wa.gov/rptimg/default.aspx?docid=4669510</t>
  </si>
  <si>
    <t>ca-2018-239</t>
  </si>
  <si>
    <t>https://web.pdc.wa.gov/rptimg/default.aspx?docid=4625020</t>
  </si>
  <si>
    <t>ca-2018-282</t>
  </si>
  <si>
    <t>https://web.pdc.wa.gov/rptimg/default.aspx?docid=4623877</t>
  </si>
  <si>
    <t>ca-2018-317</t>
  </si>
  <si>
    <t>https://web.pdc.wa.gov/rptimg/default.aspx?filerid_election_year=FROCD%20%20111%3A%7C%3A2018</t>
  </si>
  <si>
    <t>ca-2018-221</t>
  </si>
  <si>
    <t>Senator Karen Keiser (KAREN KEISER)</t>
  </si>
  <si>
    <t>206-399-0801</t>
  </si>
  <si>
    <t>https://web.pdc.wa.gov/rptimg/default.aspx?filerid_election_year=KEISK%20%20032%3A%7C%3A2018</t>
  </si>
  <si>
    <t>JSAON BENNETT</t>
  </si>
  <si>
    <t>ca-2017-3164</t>
  </si>
  <si>
    <t>ADENU  168</t>
  </si>
  <si>
    <t>ADEN UBAH M (UBAH ADEN)</t>
  </si>
  <si>
    <t>4021 SOUTHCENTER BLVD APT C26</t>
  </si>
  <si>
    <t>UBAHW1@GMAIL.COM</t>
  </si>
  <si>
    <t>ubahw1@gmail.com</t>
  </si>
  <si>
    <t>206-393-8288</t>
  </si>
  <si>
    <t>TUKWILA SD 406</t>
  </si>
  <si>
    <t>https://web.pdc.wa.gov/rptimg/default.aspx?docid=4677529</t>
  </si>
  <si>
    <t>ca-2017-3126</t>
  </si>
  <si>
    <t>HEMPT  118</t>
  </si>
  <si>
    <t>HEMPHILL TONY K (TONY HEMPHILL)</t>
  </si>
  <si>
    <t>BOX 28141</t>
  </si>
  <si>
    <t>dochemp@hotmail.com</t>
  </si>
  <si>
    <t>206-931-6669</t>
  </si>
  <si>
    <t>https://web.pdc.wa.gov/rptimg/default.aspx?docid=4663140</t>
  </si>
  <si>
    <t>TONY HEMPHILL</t>
  </si>
  <si>
    <t>ca-2019-1683</t>
  </si>
  <si>
    <t>Adrian E Cortes (ADRIAN CORTES)</t>
  </si>
  <si>
    <t>2625 NE 8TH AVE</t>
  </si>
  <si>
    <t>CORTES4CLARKCOUNTYCOUNCIL@NYM.HUSH.COM</t>
  </si>
  <si>
    <t>cortes4clarkcountycouncil@nym.hush.com</t>
  </si>
  <si>
    <t>360-608-3513</t>
  </si>
  <si>
    <t>https://web.pdc.wa.gov/rptimg/default.aspx?docid=4790030</t>
  </si>
  <si>
    <t>ADRIAN CORTES</t>
  </si>
  <si>
    <t>ca-2016-4307</t>
  </si>
  <si>
    <t>GORDF  520</t>
  </si>
  <si>
    <t>Frank H Gordon (FRANK GORDON)</t>
  </si>
  <si>
    <t>2504 SIMPSON AVE</t>
  </si>
  <si>
    <t>hughe@techline.com</t>
  </si>
  <si>
    <t>360-532-5858</t>
  </si>
  <si>
    <t>https://web.pdc.wa.gov/rptimg/default.aspx?docid=4612114</t>
  </si>
  <si>
    <t>PATRICIA GORDON</t>
  </si>
  <si>
    <t>ca-2017-3170</t>
  </si>
  <si>
    <t>HECHS  070</t>
  </si>
  <si>
    <t>Spring Melinda Hecht (SPRING HECHT)</t>
  </si>
  <si>
    <t>25800 76TH AVE SW</t>
  </si>
  <si>
    <t>spring.hecht@gmail.com</t>
  </si>
  <si>
    <t>206-850-5575</t>
  </si>
  <si>
    <t>https://web.pdc.wa.gov/rptimg/default.aspx?docid=4655969</t>
  </si>
  <si>
    <t>SPRING HECHT</t>
  </si>
  <si>
    <t>ca-2017-3447</t>
  </si>
  <si>
    <t>SHEND  802</t>
  </si>
  <si>
    <t>SHENNUM DONALD P (DONALD SHENNUM)</t>
  </si>
  <si>
    <t>2513 AVIATION DRIVE</t>
  </si>
  <si>
    <t>don@donshennum.com</t>
  </si>
  <si>
    <t>509-470-8425</t>
  </si>
  <si>
    <t>https://web.pdc.wa.gov/rptimg/default.aspx?docid=4652158</t>
  </si>
  <si>
    <t>DONALD SHENNUM</t>
  </si>
  <si>
    <t>ca-2017-3432</t>
  </si>
  <si>
    <t>GALLR  444</t>
  </si>
  <si>
    <t>Rebecca D Gallogly (REBECCA GALLOGLY)</t>
  </si>
  <si>
    <t>12113 A ST S</t>
  </si>
  <si>
    <t>PARKLAND</t>
  </si>
  <si>
    <t>rdgallogly@excite.com</t>
  </si>
  <si>
    <t>253-431-1003</t>
  </si>
  <si>
    <t>https://web.pdc.wa.gov/rptimg/default.aspx?docid=4652497</t>
  </si>
  <si>
    <t>REBECCA GALLOGLY</t>
  </si>
  <si>
    <t>ca-2017-3040</t>
  </si>
  <si>
    <t>CHAPR  075</t>
  </si>
  <si>
    <t>CHAPANIS ROGER (ROGER CHAPANIS)</t>
  </si>
  <si>
    <t>3520 220TH PLACE SE</t>
  </si>
  <si>
    <t>rchapanis.gov@gmail.com</t>
  </si>
  <si>
    <t>425-557-5387</t>
  </si>
  <si>
    <t>CITY OF SAMMAMISH</t>
  </si>
  <si>
    <t>https://web.pdc.wa.gov/rptimg/default.aspx?docid=4651753</t>
  </si>
  <si>
    <t>ROGER CHAPANIS</t>
  </si>
  <si>
    <t>ca-2015-5769</t>
  </si>
  <si>
    <t>TISDG  287</t>
  </si>
  <si>
    <t>TISDEL GREGORY A (GREGORY TISDEL)</t>
  </si>
  <si>
    <t>P.O. BOX 1078</t>
  </si>
  <si>
    <t>CHRISTA@GREGTISDEL.COM</t>
  </si>
  <si>
    <t>greg@gregtisdel.com</t>
  </si>
  <si>
    <t>425-231-7401</t>
  </si>
  <si>
    <t>923 RUCKER AVE</t>
  </si>
  <si>
    <t>https://web.pdc.wa.gov/rptimg/default.aspx?filerid_election_year=TISDG%20%20287%3A%7C%3A2015</t>
  </si>
  <si>
    <t>MICHAEL SWANSON</t>
  </si>
  <si>
    <t>ca-2017-2594</t>
  </si>
  <si>
    <t>KILGD  037</t>
  </si>
  <si>
    <t>Deborah W Kilgore (DEBORAH KILGORE)</t>
  </si>
  <si>
    <t>4508 183RD PL SW</t>
  </si>
  <si>
    <t>kilgoreforedmondsschools@gmail.com</t>
  </si>
  <si>
    <t>425-223-8330</t>
  </si>
  <si>
    <t>https://web.pdc.wa.gov/rptimg/default.aspx?docid=4649176</t>
  </si>
  <si>
    <t>DEBORAH KILGORE</t>
  </si>
  <si>
    <t>ca-2017-2400</t>
  </si>
  <si>
    <t>16506 NE 14TH AVE</t>
  </si>
  <si>
    <t>damion_jiles@msn.com</t>
  </si>
  <si>
    <t>RIDGEFIELD SD 122</t>
  </si>
  <si>
    <t>202 SW 13TH ST</t>
  </si>
  <si>
    <t>360-773-6299</t>
  </si>
  <si>
    <t>https://web.pdc.wa.gov/rptimg/default.aspx?docid=4649034</t>
  </si>
  <si>
    <t>CORALEE BAUER</t>
  </si>
  <si>
    <t>ca-2013-8877</t>
  </si>
  <si>
    <t>CARLH  368</t>
  </si>
  <si>
    <t>CARLSON HOLLEY B (HOLLEY CARLSON)</t>
  </si>
  <si>
    <t>939 TAYLOR STREET</t>
  </si>
  <si>
    <t>holleycarlson@gmail.com</t>
  </si>
  <si>
    <t>360-379-5442</t>
  </si>
  <si>
    <t>PORT TOWNSEND SD 050</t>
  </si>
  <si>
    <t>https://web.pdc.wa.gov/rptimg/default.aspx?docid=3361775</t>
  </si>
  <si>
    <t>HOLLEY CARLSON</t>
  </si>
  <si>
    <t>ca-2017-2812</t>
  </si>
  <si>
    <t>DANID  042</t>
  </si>
  <si>
    <t>Denise Daniels (DENISE DANIELS)</t>
  </si>
  <si>
    <t>15829 SE 254TH PL</t>
  </si>
  <si>
    <t>denisedanielsconsulting@gmail.com</t>
  </si>
  <si>
    <t>206-604-7974</t>
  </si>
  <si>
    <t>KENT SD 415</t>
  </si>
  <si>
    <t>https://web.pdc.wa.gov/rptimg/default.aspx?docid=4649138</t>
  </si>
  <si>
    <t>DENISE DANIELS</t>
  </si>
  <si>
    <t>ca-2017-3189</t>
  </si>
  <si>
    <t>MACKE  199</t>
  </si>
  <si>
    <t>Eden Elaine Mack (EDEN MACK)</t>
  </si>
  <si>
    <t>4211 29TH AVE WEST,</t>
  </si>
  <si>
    <t>eden@electedenmack.com</t>
  </si>
  <si>
    <t>206-701-1508</t>
  </si>
  <si>
    <t>https://web.pdc.wa.gov/rptimg/default.aspx?docid=4648776</t>
  </si>
  <si>
    <t>ca-2014-7074</t>
  </si>
  <si>
    <t>https://web.pdc.wa.gov/rptimg/default.aspx?filerid_election_year=LIIAM%20%20204%3A%7C%3A2014</t>
  </si>
  <si>
    <t>ca-2017-3162</t>
  </si>
  <si>
    <t>HEITA  502</t>
  </si>
  <si>
    <t>HEITKEMPER ANN L (ANN HEITKEMPER)</t>
  </si>
  <si>
    <t>414 PERCIVAL ST NW</t>
  </si>
  <si>
    <t>aheitkemper1.com@gmail.com</t>
  </si>
  <si>
    <t>aheitemper1.com@gmail.com</t>
  </si>
  <si>
    <t>(360)357-1427</t>
  </si>
  <si>
    <t>OLYMPIA SD 111</t>
  </si>
  <si>
    <t>360-357-1427</t>
  </si>
  <si>
    <t>https://web.pdc.wa.gov/rptimg/default.aspx?docid=4647290</t>
  </si>
  <si>
    <t>MICHAEL KENNEDY</t>
  </si>
  <si>
    <t>ca-2017-2936</t>
  </si>
  <si>
    <t>ORTIR  948</t>
  </si>
  <si>
    <t>ORTIZ ROSA I (ROSA  ORTIZ)</t>
  </si>
  <si>
    <t>281 ROWBERRY WAY</t>
  </si>
  <si>
    <t>rosao2013@gmail.com</t>
  </si>
  <si>
    <t>509-307-2291</t>
  </si>
  <si>
    <t>TOPPENISH SD 202</t>
  </si>
  <si>
    <t>509-314-5772</t>
  </si>
  <si>
    <t>https://web.pdc.wa.gov/rptimg/default.aspx?docid=4640974</t>
  </si>
  <si>
    <t>YSELA  LOPEZ</t>
  </si>
  <si>
    <t>ca-2012-10303</t>
  </si>
  <si>
    <t>Kenneth A Dahlstedt (KENNETH DAHLSTEDT)</t>
  </si>
  <si>
    <t>PO. BOX 2903</t>
  </si>
  <si>
    <t>REELECT.KEN@GMAIL.COM</t>
  </si>
  <si>
    <t>reelct.ken@gmail.com</t>
  </si>
  <si>
    <t>360-770-8652</t>
  </si>
  <si>
    <t>17208 CHINOOK CT.</t>
  </si>
  <si>
    <t>https://web.pdc.wa.gov/rptimg/default.aspx?docid=2870787</t>
  </si>
  <si>
    <t>WILLIAM SCHWINDEN</t>
  </si>
  <si>
    <t>ca-2012-10350</t>
  </si>
  <si>
    <t>NETTLES SCOTT J (SCOTT NETTLES)</t>
  </si>
  <si>
    <t>P.O. BOX 136</t>
  </si>
  <si>
    <t>nettles4senate@hotmail.com</t>
  </si>
  <si>
    <t>509-337-9417</t>
  </si>
  <si>
    <t>509-520-6245</t>
  </si>
  <si>
    <t>https://web.pdc.wa.gov/rptimg/default.aspx?docid=2870907</t>
  </si>
  <si>
    <t>SPRING LAMERE</t>
  </si>
  <si>
    <t>ca-2017-2262</t>
  </si>
  <si>
    <t>206-462-5829</t>
  </si>
  <si>
    <t>https://web.pdc.wa.gov/rptimg/default.aspx?docid=4620390</t>
  </si>
  <si>
    <t>ca-2016-4126</t>
  </si>
  <si>
    <t>LEE ERIK A (ERIK LEE)</t>
  </si>
  <si>
    <t>98508-3126</t>
  </si>
  <si>
    <t>eriklee2016@gmail.com</t>
  </si>
  <si>
    <t>https://web.pdc.wa.gov/rptimg/default.aspx?docid=4592687</t>
  </si>
  <si>
    <t>ca-2016-4485</t>
  </si>
  <si>
    <t>CARROLL JOHN F (JACK CARROLL)</t>
  </si>
  <si>
    <t>john.f.carroll@msn.com</t>
  </si>
  <si>
    <t>360-930-1188</t>
  </si>
  <si>
    <t>https://web.pdc.wa.gov/rptimg/default.aspx?docid=4588445</t>
  </si>
  <si>
    <t>JACK CARROLL</t>
  </si>
  <si>
    <t>ca-2016-4399</t>
  </si>
  <si>
    <t>https://web.pdc.wa.gov/rptimg/default.aspx?docid=4579912</t>
  </si>
  <si>
    <t>ca-2016-4201</t>
  </si>
  <si>
    <t>JOHNM  648</t>
  </si>
  <si>
    <t>JOHNSON MICHAEL (MICHAEL JOHNSON)</t>
  </si>
  <si>
    <t>387 NW JEFFERSON AVE</t>
  </si>
  <si>
    <t>MICHAELJOHNSON4COMMISSIONER@GMAIL.COM</t>
  </si>
  <si>
    <t>michaeljohnson4commissioner@gmail.com</t>
  </si>
  <si>
    <t>501-909-4919</t>
  </si>
  <si>
    <t>https://web.pdc.wa.gov/rptimg/default.aspx?docid=4579093</t>
  </si>
  <si>
    <t>MICHAEL JOHNSON</t>
  </si>
  <si>
    <t>ca-2016-4259</t>
  </si>
  <si>
    <t>HENDERSON VAUGHN G (VAUGHN HENDERSON)</t>
  </si>
  <si>
    <t>vaughncouver@gmail.com</t>
  </si>
  <si>
    <t>360-828-8666</t>
  </si>
  <si>
    <t>https://web.pdc.wa.gov/rptimg/default.aspx?docid=4577137</t>
  </si>
  <si>
    <t>VAUGHN HENDERSON</t>
  </si>
  <si>
    <t>ca-2016-4693</t>
  </si>
  <si>
    <t>NICHJL 563</t>
  </si>
  <si>
    <t>NICHOLS JAMIE L (JAMIE NICHOLS)</t>
  </si>
  <si>
    <t>P O BOX 376</t>
  </si>
  <si>
    <t>jamieleen84@gmail.com</t>
  </si>
  <si>
    <t>360-249-3825</t>
  </si>
  <si>
    <t>10344 LAKE PLACE</t>
  </si>
  <si>
    <t>253-720-6453</t>
  </si>
  <si>
    <t>https://web.pdc.wa.gov/rptimg/default.aspx?docid=4574013</t>
  </si>
  <si>
    <t>SARAH THOMASSON</t>
  </si>
  <si>
    <t>ca-2016-4424</t>
  </si>
  <si>
    <t>DAVIDT 337</t>
  </si>
  <si>
    <t>DAVIS DINO T (DINO DAVIS)</t>
  </si>
  <si>
    <t>PO BOX 2265</t>
  </si>
  <si>
    <t>ELECTDINO@GMAIL.COM</t>
  </si>
  <si>
    <t>electdino@gmail.com</t>
  </si>
  <si>
    <t>360-850-8566</t>
  </si>
  <si>
    <t>523 NE DAVID DRIVE</t>
  </si>
  <si>
    <t>https://web.pdc.wa.gov/rptimg/default.aspx?docid=4569384</t>
  </si>
  <si>
    <t>MICHAEL BENEFIEL</t>
  </si>
  <si>
    <t>ca-2016-4267</t>
  </si>
  <si>
    <t>Bob Hasegawa (ROBERT HASEGAWA)</t>
  </si>
  <si>
    <t>98124-5631</t>
  </si>
  <si>
    <t>(206)334-4804</t>
  </si>
  <si>
    <t>https://web.pdc.wa.gov/rptimg/default.aspx?docid=4560502</t>
  </si>
  <si>
    <t>ca-2016-4419</t>
  </si>
  <si>
    <t>DEANK  368</t>
  </si>
  <si>
    <t>Katherine M Dean (KATHERINE DEAN)</t>
  </si>
  <si>
    <t>PO BOX 1385</t>
  </si>
  <si>
    <t>kateforcommissioner@gmail.com</t>
  </si>
  <si>
    <t>360-207-4749</t>
  </si>
  <si>
    <t>1233 BLAINE ST.</t>
  </si>
  <si>
    <t>360-301-4384</t>
  </si>
  <si>
    <t>https://web.pdc.wa.gov/rptimg/default.aspx?docid=4558505</t>
  </si>
  <si>
    <t>MARY TOEWS</t>
  </si>
  <si>
    <t>ca-2016-4210</t>
  </si>
  <si>
    <t>JENKP  373</t>
  </si>
  <si>
    <t>JENKINS PATRICK L (PATRICK JENKINS)</t>
  </si>
  <si>
    <t>P.O. BOX 155</t>
  </si>
  <si>
    <t>info@electpatjenkins.com</t>
  </si>
  <si>
    <t>ppj1954@hotmail.com</t>
  </si>
  <si>
    <t>253-770-0902</t>
  </si>
  <si>
    <t>12710 146TH ST. E.</t>
  </si>
  <si>
    <t>253-508-0332</t>
  </si>
  <si>
    <t>https://web.pdc.wa.gov/rptimg/default.aspx?docid=4555907</t>
  </si>
  <si>
    <t>MORGAIN JENKINS</t>
  </si>
  <si>
    <t>ca-2016-4536</t>
  </si>
  <si>
    <t>360-942-0232</t>
  </si>
  <si>
    <t>https://web.pdc.wa.gov/rptimg/default.aspx?docid=4549883</t>
  </si>
  <si>
    <t>HOWARD AUBLE</t>
  </si>
  <si>
    <t>ca-2016-4102</t>
  </si>
  <si>
    <t>https://web.pdc.wa.gov/rptimg/default.aspx?docid=4549873</t>
  </si>
  <si>
    <t>ca-2016-4679</t>
  </si>
  <si>
    <t>OLSON BRADY J (BRADY OLSON)</t>
  </si>
  <si>
    <t>bradyolson4leg@gmail.com</t>
  </si>
  <si>
    <t>360-486-4494</t>
  </si>
  <si>
    <t>360-628-8129</t>
  </si>
  <si>
    <t>https://web.pdc.wa.gov/rptimg/default.aspx?filerid_election_year=OLSOB%20%20507%3A%7C%3A2016</t>
  </si>
  <si>
    <t>HEATHER CLARKE</t>
  </si>
  <si>
    <t>ca-2016-4660</t>
  </si>
  <si>
    <t>(509) 389-8288</t>
  </si>
  <si>
    <t>(203) 858-8322</t>
  </si>
  <si>
    <t>https://web.pdc.wa.gov/rptimg/default.aspx?docid=4542511</t>
  </si>
  <si>
    <t>ca-2016-4392</t>
  </si>
  <si>
    <t>EDWARDS FRANKLIN E III (FRANKLIN EDWARDS)</t>
  </si>
  <si>
    <t>Ctefranklin@yahoo.com</t>
  </si>
  <si>
    <t>ctefranklin@yahoo.com</t>
  </si>
  <si>
    <t>360-688-9734</t>
  </si>
  <si>
    <t>https://web.pdc.wa.gov/rptimg/default.aspx?filerid_election_year=EDWAF%20%20506%3A%7C%3A2016</t>
  </si>
  <si>
    <t>FRANKLIN EDWARDS</t>
  </si>
  <si>
    <t>ca-2016-4172</t>
  </si>
  <si>
    <t>https://web.pdc.wa.gov/rptimg/default.aspx?filerid_election_year=KIRBS%20%20409%3A%7C%3A2016</t>
  </si>
  <si>
    <t>ca-2016-4458</t>
  </si>
  <si>
    <t>https://web.pdc.wa.gov/rptimg/default.aspx?filerid_election_year=CLIBJ%20%20040%3A%7C%3A2016</t>
  </si>
  <si>
    <t>ca-2016-4194</t>
  </si>
  <si>
    <t>https://web.pdc.wa.gov/rptimg/default.aspx?filerid_election_year=JINKL%20%20407%3A%7C%3A2016</t>
  </si>
  <si>
    <t>ca-2016-4358</t>
  </si>
  <si>
    <t>https://web.pdc.wa.gov/rptimg/default.aspx?filerid_election_year=FEY%20J%20%20422%3A%7C%3A2016</t>
  </si>
  <si>
    <t>ca-2016-4396</t>
  </si>
  <si>
    <t>https://web.pdc.wa.gov/rptimg/default.aspx?filerid_election_year=DUNSH%20%20291%3A%7C%3A2016</t>
  </si>
  <si>
    <t>ca-2016-4694</t>
  </si>
  <si>
    <t>https://web.pdc.wa.gov/rptimg/default.aspx?docid=4224877</t>
  </si>
  <si>
    <t>ca-2016-4565</t>
  </si>
  <si>
    <t>509-897-7802</t>
  </si>
  <si>
    <t>https://web.pdc.wa.gov/rptimg/default.aspx?filerid_election_year=RICCM%20%20210%3A%7C%3A2016</t>
  </si>
  <si>
    <t>ca-2015-5812</t>
  </si>
  <si>
    <t>WEATC  117</t>
  </si>
  <si>
    <t>WEATBROOK CATHERINE E (CATHERINE WEATBROOK)</t>
  </si>
  <si>
    <t>8926 23RD AVE NW</t>
  </si>
  <si>
    <t>CATHERINE.4.DISTRICT6@GMAIL.COM</t>
  </si>
  <si>
    <t>catherine.weatbrook@gmail.com</t>
  </si>
  <si>
    <t>206-372-2033</t>
  </si>
  <si>
    <t>https://web.pdc.wa.gov/rptimg/default.aspx?filerid_election_year=WEATC%20%20117%3A%7C%3A2015</t>
  </si>
  <si>
    <t>KATHLEEN LINTON</t>
  </si>
  <si>
    <t>ca-2020-1159</t>
  </si>
  <si>
    <t>https://apollo.pdc.wa.gov/public/registrations/registration?registration_id=19836</t>
  </si>
  <si>
    <t>ca-2020-1172</t>
  </si>
  <si>
    <t>https://apollo.pdc.wa.gov/public/registrations/registration?registration_id=19837</t>
  </si>
  <si>
    <t>ca-2020-25972</t>
  </si>
  <si>
    <t>Charlotte C Garrido (Charlotte Garrido)</t>
  </si>
  <si>
    <t>PO Box 511</t>
  </si>
  <si>
    <t>Olalla</t>
  </si>
  <si>
    <t>ray@cgrconsulting.org</t>
  </si>
  <si>
    <t>charlotte@charlottegarrido.com</t>
  </si>
  <si>
    <t>https://apollo.pdc.wa.gov/public/registrations/registration?registration_id=42784</t>
  </si>
  <si>
    <t>William Reyes</t>
  </si>
  <si>
    <t>ca-2020-62482</t>
  </si>
  <si>
    <t>David Green</t>
  </si>
  <si>
    <t>PO Box 4002</t>
  </si>
  <si>
    <t>david.green.pco@gmail.com</t>
  </si>
  <si>
    <t>david@votedavid.green</t>
  </si>
  <si>
    <t>5028 N Post</t>
  </si>
  <si>
    <t>509-251-1816</t>
  </si>
  <si>
    <t>https://apollo.pdc.wa.gov/public/registrations/registration?registration_id=42687</t>
  </si>
  <si>
    <t>ca-2020-69953</t>
  </si>
  <si>
    <t>JASMM--929</t>
  </si>
  <si>
    <t>Michelle Diane Jasmer (Michelle Jasmer)</t>
  </si>
  <si>
    <t>10303 20th St E Apt J304</t>
  </si>
  <si>
    <t>Edgewood</t>
  </si>
  <si>
    <t>mjasmer@comcast.net</t>
  </si>
  <si>
    <t>https://apollo.pdc.wa.gov/public/registrations/registration?registration_id=42690</t>
  </si>
  <si>
    <t>Michelle Diane Jasmer</t>
  </si>
  <si>
    <t>ca-2022-567392</t>
  </si>
  <si>
    <t>https://apollo.pdc.wa.gov/public/registrations/registration?registration_id=50199</t>
  </si>
  <si>
    <t>ca-2020-25506</t>
  </si>
  <si>
    <t>WINMJ--102</t>
  </si>
  <si>
    <t>Jeff Winmill</t>
  </si>
  <si>
    <t>hello@jeffwinmill.com</t>
  </si>
  <si>
    <t>jeffwinmill@gmail.com</t>
  </si>
  <si>
    <t>206-745-2068</t>
  </si>
  <si>
    <t>https://apollo.pdc.wa.gov/public/registrations/registration?registration_id=17688</t>
  </si>
  <si>
    <t>ca-2020-25561</t>
  </si>
  <si>
    <t>BAILP--052</t>
  </si>
  <si>
    <t>PHILLIP W BAILEY (Phillip Bailey)</t>
  </si>
  <si>
    <t>18100 Ne 95th St</t>
  </si>
  <si>
    <t>redmond</t>
  </si>
  <si>
    <t>phill.bailey2020@gmail.com</t>
  </si>
  <si>
    <t>phil.bailey2020@gmail.com</t>
  </si>
  <si>
    <t>https://apollo.pdc.wa.gov/public/registrations/registration?registration_id=17920</t>
  </si>
  <si>
    <t>Phillip Bailey</t>
  </si>
  <si>
    <t>ca-2020-49019</t>
  </si>
  <si>
    <t>ANDRR--443</t>
  </si>
  <si>
    <t>Ryan Andrew Talen (Ryan Talen)</t>
  </si>
  <si>
    <t>PO BOX 5793</t>
  </si>
  <si>
    <t>Ryan_In_The_House@aol.com</t>
  </si>
  <si>
    <t>https://apollo.pdc.wa.gov/public/registrations/registration?registration_id=19909</t>
  </si>
  <si>
    <t>Ryan Talen</t>
  </si>
  <si>
    <t>ca-2019-1753</t>
  </si>
  <si>
    <t>BURKK  226</t>
  </si>
  <si>
    <t>BURKE KAREN J (KAREN BURKE)</t>
  </si>
  <si>
    <t>2543 MT BAKER HIGHWAY</t>
  </si>
  <si>
    <t>INFO@ELECTKARENBURKE.COM</t>
  </si>
  <si>
    <t>karen@electkarenburke.com</t>
  </si>
  <si>
    <t>360-303-4675</t>
  </si>
  <si>
    <t>3212 MT BAKER HIGHWAY</t>
  </si>
  <si>
    <t>https://apollo.pdc.wa.gov/public/registrations/registration?registration_id=15979</t>
  </si>
  <si>
    <t>CAMILA POWELL</t>
  </si>
  <si>
    <t>ca-2020-1257</t>
  </si>
  <si>
    <t>RANKER KEVIN M (KEVIN RANKER)</t>
  </si>
  <si>
    <t>360-472-1850</t>
  </si>
  <si>
    <t>https://apollo.pdc.wa.gov/public/registrations/registration?registration_id=17487</t>
  </si>
  <si>
    <t>ca-2015-5324</t>
  </si>
  <si>
    <t>HALLE  260</t>
  </si>
  <si>
    <t>EDWARD G. HALLORAN (EDWARD HALLORAN)</t>
  </si>
  <si>
    <t>P.O. BOX 1543</t>
  </si>
  <si>
    <t>Ed_Halloran@msn.com</t>
  </si>
  <si>
    <t>ed_halloran@msn.com</t>
  </si>
  <si>
    <t>360-914-1474</t>
  </si>
  <si>
    <t>PORT OF S WHIDBEY</t>
  </si>
  <si>
    <t>https://web.pdc.wa.gov/rptimg/default.aspx?docid=4454849</t>
  </si>
  <si>
    <t>EDWARD HALLORAN</t>
  </si>
  <si>
    <t>ca-2019-1815</t>
  </si>
  <si>
    <t>LILLN  926</t>
  </si>
  <si>
    <t>NANCY N LILLQUIST (Nancy N Lillquist)</t>
  </si>
  <si>
    <t>804 E 2nd Ave</t>
  </si>
  <si>
    <t>lillquistn@fairpoint.net</t>
  </si>
  <si>
    <t>lillquist4commissioner@gmail.com</t>
  </si>
  <si>
    <t>509-947-1614</t>
  </si>
  <si>
    <t>https://apollo.pdc.wa.gov/public/registrations/registration?registration_id=16842</t>
  </si>
  <si>
    <t>Julie Petersen</t>
  </si>
  <si>
    <t>ca-2020-25583</t>
  </si>
  <si>
    <t>HESCC--335</t>
  </si>
  <si>
    <t>Carrie R Hesch (Carrie Hesch)</t>
  </si>
  <si>
    <t>PO Box 2332</t>
  </si>
  <si>
    <t>campaign@carriehesch.com</t>
  </si>
  <si>
    <t>https://apollo.pdc.wa.gov/public/registrations/registration?registration_id=18000</t>
  </si>
  <si>
    <t>ca-2020-25658</t>
  </si>
  <si>
    <t>NICHOLS JAMIE L</t>
  </si>
  <si>
    <t>P.O. Box 376</t>
  </si>
  <si>
    <t>electjamie@hotmail.com</t>
  </si>
  <si>
    <t>https://apollo.pdc.wa.gov/public/registrations/registration?registration_id=18191</t>
  </si>
  <si>
    <t>ca-2020-25685</t>
  </si>
  <si>
    <t>PO Box 873251</t>
  </si>
  <si>
    <t>360-521-5103</t>
  </si>
  <si>
    <t>https://apollo.pdc.wa.gov/public/registrations/registration?registration_id=18319</t>
  </si>
  <si>
    <t>ca-2020-25778</t>
  </si>
  <si>
    <t>MURRJ--102</t>
  </si>
  <si>
    <t>Jessi Murray</t>
  </si>
  <si>
    <t>PO Box 12042</t>
  </si>
  <si>
    <t>info@electjessimurray.com</t>
  </si>
  <si>
    <t>425-770-0959</t>
  </si>
  <si>
    <t>https://apollo.pdc.wa.gov/public/registrations/registration?registration_id=18548</t>
  </si>
  <si>
    <t>Nina Park</t>
  </si>
  <si>
    <t>ca-2020-25819</t>
  </si>
  <si>
    <t>GLEAD  226</t>
  </si>
  <si>
    <t>Dustin Gleaves (DUSTIN GLEAVES)</t>
  </si>
  <si>
    <t>3064 Bayview Drive</t>
  </si>
  <si>
    <t>votedustingleaves@gmail.com</t>
  </si>
  <si>
    <t>https://apollo.pdc.wa.gov/public/registrations/registration?registration_id=18629</t>
  </si>
  <si>
    <t>Dustin Gleaves</t>
  </si>
  <si>
    <t>ca-2020-25838</t>
  </si>
  <si>
    <t>ANDEP--411</t>
  </si>
  <si>
    <t>Preston MJV Anderson (Preston Anderson)</t>
  </si>
  <si>
    <t>PO Box 110924</t>
  </si>
  <si>
    <t>elect.preston.anderson@gmail.com</t>
  </si>
  <si>
    <t>253-266-3513</t>
  </si>
  <si>
    <t>https://apollo.pdc.wa.gov/public/registrations/registration?registration_id=18714</t>
  </si>
  <si>
    <t>ca-2020-23156</t>
  </si>
  <si>
    <t>https://apollo.pdc.wa.gov/public/registrations/registration?registration_id=19046</t>
  </si>
  <si>
    <t>Stephanie Schlegel</t>
  </si>
  <si>
    <t>ca-2008-16625</t>
  </si>
  <si>
    <t>PO BOX 2903</t>
  </si>
  <si>
    <t>kend@co.skagit.wa.us</t>
  </si>
  <si>
    <t>https://apollo.pdc.wa.gov/public/registrations/registration?registration_id=19081</t>
  </si>
  <si>
    <t>ca-2020-42503</t>
  </si>
  <si>
    <t>GOERA--057</t>
  </si>
  <si>
    <t>Andrew K Goeres (Andy Goeres)</t>
  </si>
  <si>
    <t>720 N 10th St Ste A PO Box 371</t>
  </si>
  <si>
    <t>andy@andygoeres.com</t>
  </si>
  <si>
    <t>https://apollo.pdc.wa.gov/public/registrations/registration?registration_id=19082</t>
  </si>
  <si>
    <t>Sean Lopez</t>
  </si>
  <si>
    <t>ca-2020-48343</t>
  </si>
  <si>
    <t>KEVIN--506</t>
  </si>
  <si>
    <t>Kevin Young</t>
  </si>
  <si>
    <t>2323 Friendly Grove Rd NE</t>
  </si>
  <si>
    <t>KevinYoung4Senate@gmail.com</t>
  </si>
  <si>
    <t>https://apollo.pdc.wa.gov/public/registrations/registration?registration_id=19104</t>
  </si>
  <si>
    <t>ca-2020-1216</t>
  </si>
  <si>
    <t>360-516-9912</t>
  </si>
  <si>
    <t>https://apollo.pdc.wa.gov/public/registrations/registration?registration_id=19266</t>
  </si>
  <si>
    <t>ca-2020-70106</t>
  </si>
  <si>
    <t>PUCHM--833</t>
  </si>
  <si>
    <t>Morgan Puchek</t>
  </si>
  <si>
    <t>10900 NE 4th St ste 2315</t>
  </si>
  <si>
    <t>bellevue</t>
  </si>
  <si>
    <t>MorganforWA@gmail.com</t>
  </si>
  <si>
    <t>morgan.puchek@gmail.com</t>
  </si>
  <si>
    <t>https://apollo.pdc.wa.gov/public/registrations/registration?registration_id=19382</t>
  </si>
  <si>
    <t>ca-2020-49412</t>
  </si>
  <si>
    <t>Angela Jencks Cooper (AJ Cooper)</t>
  </si>
  <si>
    <t>Po box 2084</t>
  </si>
  <si>
    <t>an.cooper@outlook.com</t>
  </si>
  <si>
    <t>https://apollo.pdc.wa.gov/public/registrations/registration?registration_id=19426</t>
  </si>
  <si>
    <t>AJ Cooper</t>
  </si>
  <si>
    <t>ca-2020-48865</t>
  </si>
  <si>
    <t>DAVIS--328</t>
  </si>
  <si>
    <t>Shawn Davis</t>
  </si>
  <si>
    <t>PO BOx 452</t>
  </si>
  <si>
    <t>Curlew</t>
  </si>
  <si>
    <t>voteshawndavis@gmail.com</t>
  </si>
  <si>
    <t>smd2500@yahoo.com</t>
  </si>
  <si>
    <t>509-680-2438</t>
  </si>
  <si>
    <t>https://apollo.pdc.wa.gov/public/registrations/registration?registration_id=19515</t>
  </si>
  <si>
    <t>ca-2020-42502</t>
  </si>
  <si>
    <t>HURSC--354</t>
  </si>
  <si>
    <t>Cheryl Hurst</t>
  </si>
  <si>
    <t>P.O. Box 1672</t>
  </si>
  <si>
    <t>Milton</t>
  </si>
  <si>
    <t>98354-0342</t>
  </si>
  <si>
    <t>Elect@Cherylhurstforstaterep1.com</t>
  </si>
  <si>
    <t>P.O Box 1283</t>
  </si>
  <si>
    <t>https://apollo.pdc.wa.gov/public/registrations/registration?registration_id=19613</t>
  </si>
  <si>
    <t>Tom Perry</t>
  </si>
  <si>
    <t>ca-2020-25774</t>
  </si>
  <si>
    <t>BREIG--507</t>
  </si>
  <si>
    <t>Glenda Breiler</t>
  </si>
  <si>
    <t>team@glendaforwa.com</t>
  </si>
  <si>
    <t>gbreiler@gmail.com</t>
  </si>
  <si>
    <t>360-553-2874</t>
  </si>
  <si>
    <t>https://apollo.pdc.wa.gov/public/registrations/registration?registration_id=19666</t>
  </si>
  <si>
    <t>ca-2024-93079</t>
  </si>
  <si>
    <t>Andrew Billig (Andy Billig)</t>
  </si>
  <si>
    <t>PO Box 145</t>
  </si>
  <si>
    <t>5098-990-9219</t>
  </si>
  <si>
    <t>https://apollo.pdc.wa.gov/public/registrations/registration?registration_id=42977</t>
  </si>
  <si>
    <t>ca-2015-5156</t>
  </si>
  <si>
    <t>CHASC  046</t>
  </si>
  <si>
    <t>carinchase@gmail.com</t>
  </si>
  <si>
    <t>206-948-9123</t>
  </si>
  <si>
    <t>https://web.pdc.wa.gov/rptimg/default.aspx?filerid_election_year=CHASC%20%20046%3A%7C%3A2015</t>
  </si>
  <si>
    <t>ca-2015-5076</t>
  </si>
  <si>
    <t>BEACM  122</t>
  </si>
  <si>
    <t>BEACH MORGAN R (MORGAN BEACH)</t>
  </si>
  <si>
    <t>PO BOX 22025</t>
  </si>
  <si>
    <t>MORGAN.BEACH@GMAIL.COM</t>
  </si>
  <si>
    <t>morgan.beach@gmail.com</t>
  </si>
  <si>
    <t>425-298-3073</t>
  </si>
  <si>
    <t>2450 AURORA AVENUE N APT 429</t>
  </si>
  <si>
    <t>206-856-8308</t>
  </si>
  <si>
    <t>https://web.pdc.wa.gov/rptimg/default.aspx?filerid_election_year=BEACM%20%20122%3A%7C%3A2015</t>
  </si>
  <si>
    <t>BEN MARPLE</t>
  </si>
  <si>
    <t>ca-2015-5234</t>
  </si>
  <si>
    <t>DUSTG  284</t>
  </si>
  <si>
    <t>DUSTIN GEORGIANN (GEORGIANN  DUSTIN)</t>
  </si>
  <si>
    <t>643 RAINBOW DRIVE</t>
  </si>
  <si>
    <t>georgianndustin@gmail.com</t>
  </si>
  <si>
    <t>360-770-9226</t>
  </si>
  <si>
    <t>https://web.pdc.wa.gov/rptimg/default.aspx?docid=4328388</t>
  </si>
  <si>
    <t>GEORGIANN  DUSTIN</t>
  </si>
  <si>
    <t>ca-2015-5287</t>
  </si>
  <si>
    <t>GEARJ  111</t>
  </si>
  <si>
    <t>Jill L. Geary (JILL GEARY)</t>
  </si>
  <si>
    <t>PO BOX 2389</t>
  </si>
  <si>
    <t>jillgeary4seattleschools@gmail.com</t>
  </si>
  <si>
    <t>206-661-3774</t>
  </si>
  <si>
    <t>2540 NE 96TH ST</t>
  </si>
  <si>
    <t>206-523-3404</t>
  </si>
  <si>
    <t>https://web.pdc.wa.gov/rptimg/default.aspx?docid=4300861</t>
  </si>
  <si>
    <t>ROBIN SCHLEGEL</t>
  </si>
  <si>
    <t>ca-2015-5495</t>
  </si>
  <si>
    <t>MADDM  102</t>
  </si>
  <si>
    <t>MADDUX MICHAEL J (MICHAEL MADDUX)</t>
  </si>
  <si>
    <t>MICHAELMADDUX2015@GMAIL.COM</t>
  </si>
  <si>
    <t>michaeljmaddux@gmail.com</t>
  </si>
  <si>
    <t>206-753-9449</t>
  </si>
  <si>
    <t>https://web.pdc.wa.gov/rptimg/default.aspx?filerid_election_year=MADDM%20%20102%3A%7C%3A2015</t>
  </si>
  <si>
    <t>ca-2015-5317</t>
  </si>
  <si>
    <t>MIAFORCITYOFSEATAC@HOTMAIL.COM</t>
  </si>
  <si>
    <t>https://web.pdc.wa.gov/rptimg/default.aspx?filerid_election_year=GREGM%20%20188%3A%7C%3A2015</t>
  </si>
  <si>
    <t>ca-2014-7250</t>
  </si>
  <si>
    <t>425-283-9344</t>
  </si>
  <si>
    <t>https://web.pdc.wa.gov/rptimg/default.aspx?filerid_election_year=GOODR%20%20033%3A%7C%3A2014</t>
  </si>
  <si>
    <t>ca-2014-7345</t>
  </si>
  <si>
    <t>BELLINGAH</t>
  </si>
  <si>
    <t>360-647-8520</t>
  </si>
  <si>
    <t>https://web.pdc.wa.gov/rptimg/default.aspx?docid=3848209</t>
  </si>
  <si>
    <t>TODD DONOVAN</t>
  </si>
  <si>
    <t>ca-2014-7536</t>
  </si>
  <si>
    <t>PAYNE RICK E (RICK  PAYNE)</t>
  </si>
  <si>
    <t>360-893-3191</t>
  </si>
  <si>
    <t>https://web.pdc.wa.gov/rptimg/default.aspx?docid=3838744</t>
  </si>
  <si>
    <t>RICK  PAYNE</t>
  </si>
  <si>
    <t>ca-2014-7262</t>
  </si>
  <si>
    <t>8832 W KLAMATH</t>
  </si>
  <si>
    <t>https://web.pdc.wa.gov/rptimg/default.aspx?docid=3844719</t>
  </si>
  <si>
    <t>ca-2014-7325</t>
  </si>
  <si>
    <t>Thad L. Duvall (THAD DUVALL)</t>
  </si>
  <si>
    <t>610 S. LINCOLN PLACE</t>
  </si>
  <si>
    <t>509-884-1651</t>
  </si>
  <si>
    <t>https://web.pdc.wa.gov/rptimg/default.aspx?docid=3835693</t>
  </si>
  <si>
    <t>ca-2014-7204</t>
  </si>
  <si>
    <t>https://web.pdc.wa.gov/rptimg/default.aspx?docid=3830823</t>
  </si>
  <si>
    <t>ca-2014-7051</t>
  </si>
  <si>
    <t>vleach@co.pacific.wa.us</t>
  </si>
  <si>
    <t>360-875-9320</t>
  </si>
  <si>
    <t>https://web.pdc.wa.gov/rptimg/default.aspx?docid=3783569</t>
  </si>
  <si>
    <t>ca-2014-7476</t>
  </si>
  <si>
    <t>SOBEG  110</t>
  </si>
  <si>
    <t>SOBECK GARRY A (GARRY SOBECK)</t>
  </si>
  <si>
    <t>GARRYSOBECK@COMCAST.NET</t>
  </si>
  <si>
    <t>garrysobeck@comcast.net</t>
  </si>
  <si>
    <t>206-940-1455</t>
  </si>
  <si>
    <t>3320 BIRCH AVE</t>
  </si>
  <si>
    <t>360-620-5407</t>
  </si>
  <si>
    <t>https://web.pdc.wa.gov/rptimg/default.aspx?filerid_election_year=SOBEG%20%20110%3A%7C%3A2014</t>
  </si>
  <si>
    <t>MARK BIGGS</t>
  </si>
  <si>
    <t>ca-2014-7183</t>
  </si>
  <si>
    <t>HARNASCH SUSAN A (SUE HARNASCH)</t>
  </si>
  <si>
    <t>sharnasch4@live.com</t>
  </si>
  <si>
    <t>509-684-3487</t>
  </si>
  <si>
    <t>https://web.pdc.wa.gov/rptimg/default.aspx?docid=3823350</t>
  </si>
  <si>
    <t>SUE HARNASCH</t>
  </si>
  <si>
    <t>ca-2014-7256</t>
  </si>
  <si>
    <t>WHALB  233</t>
  </si>
  <si>
    <t>WHALEY BRADLEY M (BRADLEY WHALEY)</t>
  </si>
  <si>
    <t>20299 GARDNER CT</t>
  </si>
  <si>
    <t>Bradandamywhaley@comcast.net</t>
  </si>
  <si>
    <t>bradandamywhaley@comcast.ney</t>
  </si>
  <si>
    <t>360-391-1016</t>
  </si>
  <si>
    <t>1830 BURLINGTON BLVD</t>
  </si>
  <si>
    <t>https://web.pdc.wa.gov/rptimg/default.aspx?filerid_election_year=WHALB%20%20233%3A%7C%3A2014</t>
  </si>
  <si>
    <t>ALEX KIM</t>
  </si>
  <si>
    <t>ca-2014-7577</t>
  </si>
  <si>
    <t>PETRISH NICHOLAS J III (NICHOLAS PETRISH)</t>
  </si>
  <si>
    <t>nick@nickpetrish.org</t>
  </si>
  <si>
    <t>360-941-8550</t>
  </si>
  <si>
    <t>239-777-7847</t>
  </si>
  <si>
    <t>https://web.pdc.wa.gov/rptimg/default.aspx?filerid_election_year=PETRN%20%20221%3A%7C%3A2014</t>
  </si>
  <si>
    <t>DANIELLE SHERZER</t>
  </si>
  <si>
    <t>ca-2014-7115</t>
  </si>
  <si>
    <t>ISENHOWER MATTHEW A (MATTHEW ISENHOWER)</t>
  </si>
  <si>
    <t>98073-2788</t>
  </si>
  <si>
    <t>maisenhower@gmail.com</t>
  </si>
  <si>
    <t>425-522-2494</t>
  </si>
  <si>
    <t>https://web.pdc.wa.gov/rptimg/default.aspx?docid=3700089</t>
  </si>
  <si>
    <t>ca-2014-7342</t>
  </si>
  <si>
    <t>Steven J. Drew (STEVEN DREW)</t>
  </si>
  <si>
    <t>360-870-1192</t>
  </si>
  <si>
    <t>360-480-9067</t>
  </si>
  <si>
    <t>https://web.pdc.wa.gov/rptimg/default.aspx?filerid_election_year=DREWS%20%20516%3A%7C%3A2014</t>
  </si>
  <si>
    <t>ca-2014-7400</t>
  </si>
  <si>
    <t>https://web.pdc.wa.gov/rptimg/default.aspx?filerid_election_year=TALBR%20%20404%3A%7C%3A2014</t>
  </si>
  <si>
    <t>ca-2014-7550</t>
  </si>
  <si>
    <t>https://web.pdc.wa.gov/rptimg/default.aspx?filerid_election_year=PEDEJ%20%20104%3A%7C%3A2014</t>
  </si>
  <si>
    <t>ca-2014-7303</t>
  </si>
  <si>
    <t>https://web.pdc.wa.gov/rptimg/default.aspx?docid=3281055</t>
  </si>
  <si>
    <t>ca-2014-7098</t>
  </si>
  <si>
    <t>https://web.pdc.wa.gov/rptimg/default.aspx?filerid_election_year=LYTTK%20%20221%3A%7C%3A2014</t>
  </si>
  <si>
    <t>ca-2013-8849</t>
  </si>
  <si>
    <t>YANCM  661</t>
  </si>
  <si>
    <t>YANCEY MICHAEL F (MICHAEL YANCEY)</t>
  </si>
  <si>
    <t>1811 EAST RESERVE STREET A-10</t>
  </si>
  <si>
    <t>mikeyance@yahoo.com</t>
  </si>
  <si>
    <t>360-281-1034</t>
  </si>
  <si>
    <t>https://web.pdc.wa.gov/rptimg/default.aspx?docid=3605698</t>
  </si>
  <si>
    <t>MICHAEL YANCEY</t>
  </si>
  <si>
    <t>ca-2013-8495</t>
  </si>
  <si>
    <t>TRACW  146</t>
  </si>
  <si>
    <t>TRACY WILLIAM A (WILLIAM TRACY)</t>
  </si>
  <si>
    <t>11514-21 ST PLACE SW</t>
  </si>
  <si>
    <t>billnancytracy@aol.com</t>
  </si>
  <si>
    <t>206-248-2441</t>
  </si>
  <si>
    <t>Southwest Suburban Sewer District</t>
  </si>
  <si>
    <t>https://web.pdc.wa.gov/rptimg/default.aspx?docid=3554897</t>
  </si>
  <si>
    <t>WILLIAM TRACY</t>
  </si>
  <si>
    <t>ca-2014-7213</t>
  </si>
  <si>
    <t>211 TAYLOR ST., STE. 403-B</t>
  </si>
  <si>
    <t>INFO@VOTEFORHAAS.COM</t>
  </si>
  <si>
    <t>mh@haas-ramirez.com</t>
  </si>
  <si>
    <t>211 TAYLOR ST.</t>
  </si>
  <si>
    <t>https://web.pdc.wa.gov/rptimg/default.aspx?filerid_election_year=HAASM%20%20368%3A%7C%3A2014</t>
  </si>
  <si>
    <t>ca-2013-8613</t>
  </si>
  <si>
    <t>https://web.pdc.wa.gov/rptimg/default.aspx?filerid_election_year=SCHLN%20%20335%3A%7C%3A2013</t>
  </si>
  <si>
    <t>ca-2014-7631</t>
  </si>
  <si>
    <t>ROSEKRANS SCOTT W (SCOTT ROSEKRANS)</t>
  </si>
  <si>
    <t>TROSEKRANS@GMAIL.COM</t>
  </si>
  <si>
    <t>360-531-2175</t>
  </si>
  <si>
    <t>1732 QUINCY</t>
  </si>
  <si>
    <t>https://web.pdc.wa.gov/rptimg/default.aspx?filerid_election_year=ROSES%20%20368%3A%7C%3A2014</t>
  </si>
  <si>
    <t>ca-2020-1191</t>
  </si>
  <si>
    <t>https://web.pdc.wa.gov/rptimg/default.aspx?docid=4623862</t>
  </si>
  <si>
    <t>ca-2013-8856</t>
  </si>
  <si>
    <t>IVERSON TODD R (TODD IVERSON)</t>
  </si>
  <si>
    <t>5801 LAGOON LANE</t>
  </si>
  <si>
    <t>253-219-8717</t>
  </si>
  <si>
    <t>PENINSULA METRO PARK DIST</t>
  </si>
  <si>
    <t>https://web.pdc.wa.gov/rptimg/default.aspx?docid=3212925</t>
  </si>
  <si>
    <t>TODD IVERSON</t>
  </si>
  <si>
    <t>ca-2012-10429</t>
  </si>
  <si>
    <t>HAIGH KATHRYN M (KATHRYN HAIGH)</t>
  </si>
  <si>
    <t>360-490-1977</t>
  </si>
  <si>
    <t>https://web.pdc.wa.gov/rptimg/default.aspx?filerid_election_year=HAIGK%20%20584%3A%7C%3A2012</t>
  </si>
  <si>
    <t>KATHRYN M HAIGH</t>
  </si>
  <si>
    <t>ca-2012-10464</t>
  </si>
  <si>
    <t>2504 SIMPSON  AVE</t>
  </si>
  <si>
    <t>360-580-8939</t>
  </si>
  <si>
    <t>https://web.pdc.wa.gov/rptimg/default.aspx?filerid_election_year=GORDF%20%20520%3A%7C%3A2012</t>
  </si>
  <si>
    <t>PATRICA  GORDON</t>
  </si>
  <si>
    <t>ca-2012-10110</t>
  </si>
  <si>
    <t>SPENCER PAUL G (PAUL SPENCER)</t>
  </si>
  <si>
    <t>360-223-5756</t>
  </si>
  <si>
    <t>https://web.pdc.wa.gov/rptimg/default.aspx?filerid_election_year=SPENP%20%20648%3A%7C%3A2012</t>
  </si>
  <si>
    <t>ca-2012-10272</t>
  </si>
  <si>
    <t>HOLID  362</t>
  </si>
  <si>
    <t>HOLIDAY DALE V (DALE HOLIDAY)</t>
  </si>
  <si>
    <t>PO BOX 3176</t>
  </si>
  <si>
    <t>Dale@VoteDale2012.com</t>
  </si>
  <si>
    <t>dale@votedale2012.com</t>
  </si>
  <si>
    <t>360-808-2676</t>
  </si>
  <si>
    <t>https://web.pdc.wa.gov/rptimg/default.aspx?filerid_election_year=HOLID%20%20362%3A%7C%3A2012</t>
  </si>
  <si>
    <t>MAX MANIA</t>
  </si>
  <si>
    <t>ca-2012-10195</t>
  </si>
  <si>
    <t>SIEGFRIEDT SARAJANE (SARAJANE SIEGFRIEDT)</t>
  </si>
  <si>
    <t>info@sarajaneforhouse.com</t>
  </si>
  <si>
    <t>360-721-5307</t>
  </si>
  <si>
    <t>https://web.pdc.wa.gov/rptimg/default.aspx?filerid_election_year=SIEGS%20%20125%3A%7C%3A2012</t>
  </si>
  <si>
    <t>ca-2012-10114</t>
  </si>
  <si>
    <t>17837 FIRST AVE S.  PMB 299</t>
  </si>
  <si>
    <t>19245 MARINE VIEW DR. SW</t>
  </si>
  <si>
    <t>206-824-4274</t>
  </si>
  <si>
    <t>https://web.pdc.wa.gov/rptimg/default.aspx?filerid_election_year=ORWAT%20%20166%3A%7C%3A2012</t>
  </si>
  <si>
    <t>VICKI ANDREWS</t>
  </si>
  <si>
    <t>ca-2012-10476</t>
  </si>
  <si>
    <t>MCCLENDON NATALIE (NATALIE MCCLENDON)</t>
  </si>
  <si>
    <t>nataliebham@gmail.com</t>
  </si>
  <si>
    <t>5648 ORCHARD DRIVE</t>
  </si>
  <si>
    <t>360-384-0861</t>
  </si>
  <si>
    <t>https://web.pdc.wa.gov/rptimg/default.aspx?filerid_election_year=MCCLN%20%20225%3A%7C%3A2012</t>
  </si>
  <si>
    <t>MARGARET BORGENS</t>
  </si>
  <si>
    <t>ca-2012-10509</t>
  </si>
  <si>
    <t>KREJCI HOLLY (HOLLY KREJCI)</t>
  </si>
  <si>
    <t>holly4house@gmail.com</t>
  </si>
  <si>
    <t>206-669-8230</t>
  </si>
  <si>
    <t>https://web.pdc.wa.gov/rptimg/default.aspx?filerid_election_year=KREJH%20%20108%3A%7C%3A2012</t>
  </si>
  <si>
    <t>ca-2012-10439</t>
  </si>
  <si>
    <t>WESTB  640</t>
  </si>
  <si>
    <t>WEST BRYAN C (BRYAN WEST)</t>
  </si>
  <si>
    <t>20109 P PLACE</t>
  </si>
  <si>
    <t>bryan_west@yahoo.com</t>
  </si>
  <si>
    <t>360-560-4133</t>
  </si>
  <si>
    <t>https://web.pdc.wa.gov/rptimg/default.aspx?filerid_election_year=WESTB%20%20640%3A%7C%3A2012</t>
  </si>
  <si>
    <t>BRYAN WEST</t>
  </si>
  <si>
    <t>ca-2012-10100</t>
  </si>
  <si>
    <t>CHOINIERE ERIC C (ERIC CHOINIERE)</t>
  </si>
  <si>
    <t>ericchoiniere@yahoo.com</t>
  </si>
  <si>
    <t>253-273-8351</t>
  </si>
  <si>
    <t>https://web.pdc.wa.gov/rptimg/default.aspx?filerid_election_year=CHOIE%20%20467%3A%7C%3A2012</t>
  </si>
  <si>
    <t>ca-2014-7368</t>
  </si>
  <si>
    <t>DAVIW  365</t>
  </si>
  <si>
    <t>DAVIS WENDY L (WENDY DAVIS)</t>
  </si>
  <si>
    <t>PO BOX 65043</t>
  </si>
  <si>
    <t>wendydavis4sheriff@gmail.com</t>
  </si>
  <si>
    <t>360-204-0666</t>
  </si>
  <si>
    <t>PO BOX 582</t>
  </si>
  <si>
    <t>HADLOCK</t>
  </si>
  <si>
    <t>360-440-3040</t>
  </si>
  <si>
    <t>https://web.pdc.wa.gov/rptimg/default.aspx?docid=3841652</t>
  </si>
  <si>
    <t>TRESSA STEWART</t>
  </si>
  <si>
    <t>ca-2014-7150</t>
  </si>
  <si>
    <t>Gary Warnock (GARY WARNOCK)</t>
  </si>
  <si>
    <t>314 COUNTRY EST. DRIVE W.</t>
  </si>
  <si>
    <t>360-446-6543</t>
  </si>
  <si>
    <t>https://web.pdc.wa.gov/rptimg/default.aspx?docid=3835407</t>
  </si>
  <si>
    <t>ca-2014-7408</t>
  </si>
  <si>
    <t>NYSOD  366</t>
  </si>
  <si>
    <t>NYSOE DAIN C (DAIN NYSOE)</t>
  </si>
  <si>
    <t>216 SOUTH 1ST STREET</t>
  </si>
  <si>
    <t>dnysoe@msn.com</t>
  </si>
  <si>
    <t>509-876-1253</t>
  </si>
  <si>
    <t>COLUMBIA CO</t>
  </si>
  <si>
    <t>113 SOUTH PINE STREET</t>
  </si>
  <si>
    <t>509-540-9647</t>
  </si>
  <si>
    <t>https://web.pdc.wa.gov/rptimg/default.aspx?docid=3835986</t>
  </si>
  <si>
    <t>JOCK NYSOE</t>
  </si>
  <si>
    <t>ca-2022-1068</t>
  </si>
  <si>
    <t>PO BOX 12066</t>
  </si>
  <si>
    <t>https://web.pdc.wa.gov/rptimg/default.aspx?docid=4782930</t>
  </si>
  <si>
    <t>ca-2017-2335</t>
  </si>
  <si>
    <t>PERSJ  109</t>
  </si>
  <si>
    <t>PERSAK JOHN M (JOHN PERSAK)</t>
  </si>
  <si>
    <t>PO BOX 84355</t>
  </si>
  <si>
    <t>INFO@JOHNPERSAK.COM</t>
  </si>
  <si>
    <t>info@johnpersak.com</t>
  </si>
  <si>
    <t>206-291-5411</t>
  </si>
  <si>
    <t>https://web.pdc.wa.gov/rptimg/default.aspx?docid=4642977</t>
  </si>
  <si>
    <t>JOSHUA TURGEON</t>
  </si>
  <si>
    <t>ca-2018-1956</t>
  </si>
  <si>
    <t>HELLER MAX J III (MAX HELLER)</t>
  </si>
  <si>
    <t>621 HOUSER WY S APT 1</t>
  </si>
  <si>
    <t>maxh5309@gmail.com</t>
  </si>
  <si>
    <t>253-203-8472</t>
  </si>
  <si>
    <t>https://web.pdc.wa.gov/rptimg/default.aspx?docid=4668982</t>
  </si>
  <si>
    <t>MAX HELLER</t>
  </si>
  <si>
    <t>ca-2018-934</t>
  </si>
  <si>
    <t>20340 STATE ROUTE 534</t>
  </si>
  <si>
    <t>hthompsoncoroner@gmail.com</t>
  </si>
  <si>
    <t>18002 19TH AVE NE</t>
  </si>
  <si>
    <t>360-416-1997</t>
  </si>
  <si>
    <t>https://web.pdc.wa.gov/rptimg/default.aspx?docid=4719338</t>
  </si>
  <si>
    <t>DEBORAH HOLLIS</t>
  </si>
  <si>
    <t>ca-2018-59</t>
  </si>
  <si>
    <t>Jessa Lewis (JESSA LEWIS)</t>
  </si>
  <si>
    <t>info@electjessalewis.com</t>
  </si>
  <si>
    <t>509-481-9151</t>
  </si>
  <si>
    <t>https://web.pdc.wa.gov/rptimg/default.aspx?docid=4701929</t>
  </si>
  <si>
    <t>ca-2018-1001</t>
  </si>
  <si>
    <t>Elisabeth (Lisa) M Frazier (ELISABETH FRAZIER)</t>
  </si>
  <si>
    <t>360-427-9186</t>
  </si>
  <si>
    <t>https://web.pdc.wa.gov/rptimg/default.aspx?docid=4702459</t>
  </si>
  <si>
    <t>ELISABETH FRAZIER</t>
  </si>
  <si>
    <t>ca-2018-938</t>
  </si>
  <si>
    <t>Rich Weyrich (RICHARD WEYRICH)</t>
  </si>
  <si>
    <t>17474 MALLARD COVE LANE</t>
  </si>
  <si>
    <t>360-540-3111</t>
  </si>
  <si>
    <t>https://web.pdc.wa.gov/rptimg/default.aspx?docid=4712735</t>
  </si>
  <si>
    <t>RICHARD WEYRICH</t>
  </si>
  <si>
    <t>ca-2018-1915</t>
  </si>
  <si>
    <t>MULKK  362</t>
  </si>
  <si>
    <t>Kathleen A Mulkerin (KATHY MULKERIN)</t>
  </si>
  <si>
    <t>1239 PLEASANT ST</t>
  </si>
  <si>
    <t>kathy.mulkerin@gmail.com</t>
  </si>
  <si>
    <t>509-540-9811</t>
  </si>
  <si>
    <t>https://web.pdc.wa.gov/rptimg/default.aspx?docid=4744828</t>
  </si>
  <si>
    <t>KATHY MULKERIN</t>
  </si>
  <si>
    <t>ca-2018-683</t>
  </si>
  <si>
    <t>9226 BAYSHORE DRIVE NW, SUITE 210</t>
  </si>
  <si>
    <t>https://web.pdc.wa.gov/rptimg/default.aspx?docid=4675952</t>
  </si>
  <si>
    <t>ca-2014-7208</t>
  </si>
  <si>
    <t>1420 MARVIN RD NE, STE. C PMB 401</t>
  </si>
  <si>
    <t>ElectMaryHall@gmail.com</t>
  </si>
  <si>
    <t>2200 CASCADE CT SE</t>
  </si>
  <si>
    <t>360-438-5939</t>
  </si>
  <si>
    <t>https://web.pdc.wa.gov/rptimg/default.aspx?docid=3722807</t>
  </si>
  <si>
    <t>MARY ANDERSON</t>
  </si>
  <si>
    <t>ca-2014-7627</t>
  </si>
  <si>
    <t>AYERS LISA J (LISA AYERS)</t>
  </si>
  <si>
    <t>P.O. BOX 352</t>
  </si>
  <si>
    <t>P.O. BOX 335</t>
  </si>
  <si>
    <t>360-875-8033</t>
  </si>
  <si>
    <t>https://web.pdc.wa.gov/rptimg/default.aspx?docid=3702820</t>
  </si>
  <si>
    <t>ca-2014-7568</t>
  </si>
  <si>
    <t>PO BOX 13003</t>
  </si>
  <si>
    <t>15310 SCENIC SHORES DRIVE SE</t>
  </si>
  <si>
    <t>360-701-3721</t>
  </si>
  <si>
    <t>https://web.pdc.wa.gov/rptimg/default.aspx?docid=3717118</t>
  </si>
  <si>
    <t>SUSAN BERGT</t>
  </si>
  <si>
    <t>ca-2022-93614</t>
  </si>
  <si>
    <t>STEVEN BERGQUIST (STEVE BERGQUIST)</t>
  </si>
  <si>
    <t>https://apollo.pdc.wa.gov/public/registrations/registration?registration_id=44036</t>
  </si>
  <si>
    <t>STEVE BERGQUIST</t>
  </si>
  <si>
    <t>ca-2024-2478254</t>
  </si>
  <si>
    <t>GRANR--650</t>
  </si>
  <si>
    <t>Regenal Grant (Reggie Grant)</t>
  </si>
  <si>
    <t>700 sleater Kinney rd b327</t>
  </si>
  <si>
    <t>lacey</t>
  </si>
  <si>
    <t>regenal@mac.com</t>
  </si>
  <si>
    <t>https://apollo.pdc.wa.gov/public/registrations/registration?registration_id=52819</t>
  </si>
  <si>
    <t>Valerie Williams</t>
  </si>
  <si>
    <t>ca-2024-688962</t>
  </si>
  <si>
    <t>campaign@caracusack.com</t>
  </si>
  <si>
    <t>https://apollo.pdc.wa.gov/public/registrations/registration?registration_id=51222</t>
  </si>
  <si>
    <t>ca-2022-529690</t>
  </si>
  <si>
    <t>9415 Tacoma Ave S.</t>
  </si>
  <si>
    <t>https://apollo.pdc.wa.gov/public/registrations/registration?registration_id=46493</t>
  </si>
  <si>
    <t>ca-2024-689581</t>
  </si>
  <si>
    <t>Patricia E Kuderer (Patty Kuderer)</t>
  </si>
  <si>
    <t>https://apollo.pdc.wa.gov/public/registrations/registration?registration_id=51509</t>
  </si>
  <si>
    <t>ca-2022-567317</t>
  </si>
  <si>
    <t>LOVIJ3 012</t>
  </si>
  <si>
    <t>LOVICK JOHNNY R (John Lovick)</t>
  </si>
  <si>
    <t>2403 157th Place SE</t>
  </si>
  <si>
    <t>johnlovick1@icloud.com</t>
  </si>
  <si>
    <t>https://apollo.pdc.wa.gov/public/registrations/registration?registration_id=47494</t>
  </si>
  <si>
    <t>ca-2024-689610</t>
  </si>
  <si>
    <t>Manka Dhingra</t>
  </si>
  <si>
    <t>PO Box 2467</t>
  </si>
  <si>
    <t>https://apollo.pdc.wa.gov/public/registrations/registration?registration_id=51552</t>
  </si>
  <si>
    <t>ca-2022-567707</t>
  </si>
  <si>
    <t>ZINGJ--730</t>
  </si>
  <si>
    <t>John Zingale</t>
  </si>
  <si>
    <t>10013 NE Hazel Dell Avenue Ste 432</t>
  </si>
  <si>
    <t>98685-5203</t>
  </si>
  <si>
    <t>electjohnzingale@gmail.com</t>
  </si>
  <si>
    <t>360-553-9712</t>
  </si>
  <si>
    <t>https://apollo.pdc.wa.gov/public/registrations/registration?registration_id=59492</t>
  </si>
  <si>
    <t>Anna Zingale</t>
  </si>
  <si>
    <t>ca-2022-567469</t>
  </si>
  <si>
    <t>WALTK--264</t>
  </si>
  <si>
    <t>Katherine T Walters (Katie Walters)</t>
  </si>
  <si>
    <t>PO Box 1422</t>
  </si>
  <si>
    <t>md.walters@hotmail.com</t>
  </si>
  <si>
    <t>info@electkatiewalters.com</t>
  </si>
  <si>
    <t>https://apollo.pdc.wa.gov/public/registrations/registration?registration_id=47906</t>
  </si>
  <si>
    <t>Michael Walters</t>
  </si>
  <si>
    <t>ca-2022-567468</t>
  </si>
  <si>
    <t>Amanda Hamilton  (Amanda L Hamilton)</t>
  </si>
  <si>
    <t>1240 W Sims Way #115</t>
  </si>
  <si>
    <t>amandahamilton4clerk@gmail.com</t>
  </si>
  <si>
    <t>https://apollo.pdc.wa.gov/public/registrations/registration?registration_id=48023</t>
  </si>
  <si>
    <t>Alison Sonntag</t>
  </si>
  <si>
    <t>ca-2022-567607</t>
  </si>
  <si>
    <t>MANSJ--663</t>
  </si>
  <si>
    <t>Jeffrey J. Manson (Jeff Manson)</t>
  </si>
  <si>
    <t>info@votejeffmanson.com</t>
  </si>
  <si>
    <t>jeffmanson1@gmail.com</t>
  </si>
  <si>
    <t>https://apollo.pdc.wa.gov/public/registrations/registration?registration_id=48287</t>
  </si>
  <si>
    <t>ca-2022-507910</t>
  </si>
  <si>
    <t>frankchopp@comcast.net</t>
  </si>
  <si>
    <t>https://apollo.pdc.wa.gov/public/registrations/registration?registration_id=48339</t>
  </si>
  <si>
    <t>ca-2022-567678</t>
  </si>
  <si>
    <t>FRENL--861</t>
  </si>
  <si>
    <t>Lynn Darnell French (Lynn French)</t>
  </si>
  <si>
    <t>33530 1st Way S, Suite 102</t>
  </si>
  <si>
    <t>98003-7332</t>
  </si>
  <si>
    <t>french4staterep@gmail.com</t>
  </si>
  <si>
    <t>1253252-7062</t>
  </si>
  <si>
    <t>https://apollo.pdc.wa.gov/public/registrations/registration?registration_id=48571</t>
  </si>
  <si>
    <t>Clarissa Lee</t>
  </si>
  <si>
    <t>ca-2022-567669</t>
  </si>
  <si>
    <t>PO Box 672</t>
  </si>
  <si>
    <t>https://apollo.pdc.wa.gov/public/registrations/registration?registration_id=48670</t>
  </si>
  <si>
    <t>Juelie Dalzell</t>
  </si>
  <si>
    <t>ca-2022-567879</t>
  </si>
  <si>
    <t>WILLD--113</t>
  </si>
  <si>
    <t>Daryl Williams</t>
  </si>
  <si>
    <t>PO Box 360</t>
  </si>
  <si>
    <t>Marysville</t>
  </si>
  <si>
    <t>daryl@electdarylwilliams.com</t>
  </si>
  <si>
    <t>https://apollo.pdc.wa.gov/public/registrations/registration?registration_id=48818</t>
  </si>
  <si>
    <t>ca-2022-567867</t>
  </si>
  <si>
    <t>KAUFFMAN CLAUDIA G (Claudia Kauffman)</t>
  </si>
  <si>
    <t>info@voteclaudiakauffman.com</t>
  </si>
  <si>
    <t>claudiagailkauffman@gmail.com</t>
  </si>
  <si>
    <t>253-335-1851</t>
  </si>
  <si>
    <t>https://apollo.pdc.wa.gov/public/registrations/registration?registration_id=48939</t>
  </si>
  <si>
    <t>ca-2022-567735</t>
  </si>
  <si>
    <t>LEWID--737</t>
  </si>
  <si>
    <t>David Lewis (David T Lewis III)</t>
  </si>
  <si>
    <t>P.O. box 8181</t>
  </si>
  <si>
    <t>davidlewisforclerk@gmail.com</t>
  </si>
  <si>
    <t>dlewis3.wa@netzero.net</t>
  </si>
  <si>
    <t>360-535-0689</t>
  </si>
  <si>
    <t>https://apollo.pdc.wa.gov/public/registrations/registration?registration_id=48999</t>
  </si>
  <si>
    <t>Sharon Gibson</t>
  </si>
  <si>
    <t>ca-2022-567946</t>
  </si>
  <si>
    <t>GUIEM--141</t>
  </si>
  <si>
    <t>Miguel Gutierrez</t>
  </si>
  <si>
    <t>1229 W. Cota St</t>
  </si>
  <si>
    <t>miguel@vote4miguel.org</t>
  </si>
  <si>
    <t>(415) 290 8092</t>
  </si>
  <si>
    <t>240 S 7th St.</t>
  </si>
  <si>
    <t>(360)481-0758</t>
  </si>
  <si>
    <t>https://apollo.pdc.wa.gov/public/registrations/registration?registration_id=49188</t>
  </si>
  <si>
    <t>Ross Gallagher</t>
  </si>
  <si>
    <t>ca-2022-592582</t>
  </si>
  <si>
    <t>MONAT--754</t>
  </si>
  <si>
    <t>Tim Monaghan</t>
  </si>
  <si>
    <t>611 S 88th St</t>
  </si>
  <si>
    <t>monaghant007@gmail.com</t>
  </si>
  <si>
    <t>253 537-5250</t>
  </si>
  <si>
    <t>https://apollo.pdc.wa.gov/public/registrations/registration?registration_id=49246</t>
  </si>
  <si>
    <t>ca-2022-598882</t>
  </si>
  <si>
    <t>Gabriel P. Spencer (Gabriel Spencer)</t>
  </si>
  <si>
    <t>3031 loop rd</t>
  </si>
  <si>
    <t>Stevenson</t>
  </si>
  <si>
    <t>https://apollo.pdc.wa.gov/public/registrations/registration?registration_id=49367</t>
  </si>
  <si>
    <t>Gabriel Spencer</t>
  </si>
  <si>
    <t>ca-2022-567855</t>
  </si>
  <si>
    <t>ROBERT J. HAMLIN (Robert J Hamlin)</t>
  </si>
  <si>
    <t>482 Kelly-Henke Rd</t>
  </si>
  <si>
    <t>541-490-8126</t>
  </si>
  <si>
    <t>https://apollo.pdc.wa.gov/public/registrations/registration?registration_id=49430</t>
  </si>
  <si>
    <t>Robert J Hamlin</t>
  </si>
  <si>
    <t>ca-2022-663386</t>
  </si>
  <si>
    <t>GUTIC  902</t>
  </si>
  <si>
    <t>Candy Gutierrez (Dulce Gutierrez)</t>
  </si>
  <si>
    <t>dulceforyakimacounty@gmail.com</t>
  </si>
  <si>
    <t>‪(509) 426-4953‬</t>
  </si>
  <si>
    <t>https://apollo.pdc.wa.gov/public/registrations/registration?registration_id=49450</t>
  </si>
  <si>
    <t>Julianne Moore</t>
  </si>
  <si>
    <t>ca-2022-567769</t>
  </si>
  <si>
    <t>Eric Richey</t>
  </si>
  <si>
    <t>PO Box 93</t>
  </si>
  <si>
    <t>ericheywcp@gmail.com</t>
  </si>
  <si>
    <t>https://apollo.pdc.wa.gov/public/registrations/registration?registration_id=49566</t>
  </si>
  <si>
    <t>ca-2022-664873</t>
  </si>
  <si>
    <t>WEBEP--058</t>
  </si>
  <si>
    <t>Patricia Weber</t>
  </si>
  <si>
    <t>PO Box 55027</t>
  </si>
  <si>
    <t>patweber@votepatweber.com</t>
  </si>
  <si>
    <t>pweber27@centurylink.net</t>
  </si>
  <si>
    <t>206-670-8053</t>
  </si>
  <si>
    <t>https://apollo.pdc.wa.gov/public/registrations/registration?registration_id=49595</t>
  </si>
  <si>
    <t>Carol McMahon</t>
  </si>
  <si>
    <t>ca-2024-3296668</t>
  </si>
  <si>
    <t>LEBOA  638</t>
  </si>
  <si>
    <t>Allen Lebovitz</t>
  </si>
  <si>
    <t>638 77th Ave NE</t>
  </si>
  <si>
    <t>allenforpubliclands@gmail.com</t>
  </si>
  <si>
    <t>allen@allenlebovitz.com</t>
  </si>
  <si>
    <t>https://apollo.pdc.wa.gov/public/registrations/registration?registration_id=59665</t>
  </si>
  <si>
    <t>ca-2022-688935</t>
  </si>
  <si>
    <t>HARTM--457</t>
  </si>
  <si>
    <t>Makieda Hart (Makieda A. Hart)</t>
  </si>
  <si>
    <t>1230 FITZ HUGH DR SE</t>
  </si>
  <si>
    <t>strongfamilybond6@gmail.com</t>
  </si>
  <si>
    <t>makiedahart.freelancer@gmail.com</t>
  </si>
  <si>
    <t>https://apollo.pdc.wa.gov/public/registrations/registration?registration_id=50006</t>
  </si>
  <si>
    <t>Makieda Hart</t>
  </si>
  <si>
    <t>ca-2024-3296689</t>
  </si>
  <si>
    <t>MILLR--146</t>
  </si>
  <si>
    <t>Richard Francis Miller (Richard Miller)</t>
  </si>
  <si>
    <t>105 112th St S, #140</t>
  </si>
  <si>
    <t>Parkland</t>
  </si>
  <si>
    <t>Millerforld29@gmail.com</t>
  </si>
  <si>
    <t>millerforld29@gmail.com</t>
  </si>
  <si>
    <t>206-265-2525</t>
  </si>
  <si>
    <t>PO Box 42307</t>
  </si>
  <si>
    <t>Portland</t>
  </si>
  <si>
    <t>503-295-1851</t>
  </si>
  <si>
    <t>https://apollo.pdc.wa.gov/public/registrations/registration?registration_id=60785</t>
  </si>
  <si>
    <t>Jef Green</t>
  </si>
  <si>
    <t>ca-2024-3310890</t>
  </si>
  <si>
    <t>MCDOT--262</t>
  </si>
  <si>
    <t>Tim McDonald</t>
  </si>
  <si>
    <t>26827 Lake Riley Rd</t>
  </si>
  <si>
    <t>treeh2o@earthlink.net</t>
  </si>
  <si>
    <t>https://apollo.pdc.wa.gov/public/registrations/registration?registration_id=60578</t>
  </si>
  <si>
    <t>ca-2018-194</t>
  </si>
  <si>
    <t>PO Box 39063</t>
  </si>
  <si>
    <t>melanie@electmelaniemorgan.com</t>
  </si>
  <si>
    <t>253-314-7433</t>
  </si>
  <si>
    <t>2309 S Cushman Ave</t>
  </si>
  <si>
    <t>306-359-0625</t>
  </si>
  <si>
    <t>https://apollo.pdc.wa.gov/public/registrations/registration?registration_id=60579</t>
  </si>
  <si>
    <t>Dorian Waller</t>
  </si>
  <si>
    <t>ca-2024-3311760</t>
  </si>
  <si>
    <t>ISAAK--513</t>
  </si>
  <si>
    <t>Kari Isaacson</t>
  </si>
  <si>
    <t>PO Box 1133</t>
  </si>
  <si>
    <t>electkariisaacson@gmail.com</t>
  </si>
  <si>
    <t>509-540-7791</t>
  </si>
  <si>
    <t>19550 international blvd suite 103</t>
  </si>
  <si>
    <t>https://apollo.pdc.wa.gov/public/registrations/registration?registration_id=60367</t>
  </si>
  <si>
    <t>ca-2024-689177</t>
  </si>
  <si>
    <t>Lillian Ortiz-Self</t>
  </si>
  <si>
    <t>electLillianortizself@gmail.com</t>
  </si>
  <si>
    <t>https://apollo.pdc.wa.gov/public/registrations/registration?registration_id=59886</t>
  </si>
  <si>
    <t>ca-2024-689192</t>
  </si>
  <si>
    <t>https://apollo.pdc.wa.gov/public/registrations/registration?registration_id=59890</t>
  </si>
  <si>
    <t>ca-2024-689166</t>
  </si>
  <si>
    <t>https://apollo.pdc.wa.gov/public/registrations/registration?registration_id=59892</t>
  </si>
  <si>
    <t>ca-2018-555</t>
  </si>
  <si>
    <t>GLENA  166</t>
  </si>
  <si>
    <t>Angel Glenewinkel (ANGELA GLENEWINKEL)</t>
  </si>
  <si>
    <t>130 HERRON CK RD</t>
  </si>
  <si>
    <t>angelglenewinkel@yahoo.com</t>
  </si>
  <si>
    <t>509-775-0965</t>
  </si>
  <si>
    <t>578 CUSTOMS RD</t>
  </si>
  <si>
    <t>CURLEW</t>
  </si>
  <si>
    <t>509-990-2750</t>
  </si>
  <si>
    <t>https://apollo.pdc.wa.gov/public/registrations/registration?registration_id=60009</t>
  </si>
  <si>
    <t>JACQUELINE OSTENDORF</t>
  </si>
  <si>
    <t>ca-2024-3311174</t>
  </si>
  <si>
    <t>PO Box 103</t>
  </si>
  <si>
    <t>(360) 726-7052</t>
  </si>
  <si>
    <t>https://apollo.pdc.wa.gov/public/registrations/registration?registration_id=60741</t>
  </si>
  <si>
    <t>ca-2024-3253687</t>
  </si>
  <si>
    <t>SOREJ  541</t>
  </si>
  <si>
    <t>SORENSEN JAMES (James Sorensen)</t>
  </si>
  <si>
    <t>PO Box 1113</t>
  </si>
  <si>
    <t>jamessorensen@comcast.net</t>
  </si>
  <si>
    <t>https://apollo.pdc.wa.gov/public/registrations/registration?registration_id=55184</t>
  </si>
  <si>
    <t>James Sorensen</t>
  </si>
  <si>
    <t>ca-2024-3253671</t>
  </si>
  <si>
    <t>DE LK--010</t>
  </si>
  <si>
    <t>Kristiana de Leon</t>
  </si>
  <si>
    <t>PO Box 45</t>
  </si>
  <si>
    <t>Black Diamond</t>
  </si>
  <si>
    <t>kristiana.deleon@outlook.com</t>
  </si>
  <si>
    <t>kdl@kristianadeleon.com</t>
  </si>
  <si>
    <t>253-709-9557</t>
  </si>
  <si>
    <t>https://apollo.pdc.wa.gov/public/registrations/registration?registration_id=55124</t>
  </si>
  <si>
    <t>ca-2024-3298376</t>
  </si>
  <si>
    <t>PESTJ--613</t>
  </si>
  <si>
    <t>John P. Pestinger (John Pestinger)</t>
  </si>
  <si>
    <t>johnpforoic@gmail.com</t>
  </si>
  <si>
    <t>253-256-5474‬</t>
  </si>
  <si>
    <t>https://apollo.pdc.wa.gov/public/registrations/registration?registration_id=60139</t>
  </si>
  <si>
    <t>ca-2024-3296713</t>
  </si>
  <si>
    <t>LOCKS--691</t>
  </si>
  <si>
    <t>PO Box 13372</t>
  </si>
  <si>
    <t>514 Grandview Ave NW</t>
  </si>
  <si>
    <t>https://apollo.pdc.wa.gov/public/registrations/registration?registration_id=61054</t>
  </si>
  <si>
    <t>Wayland Hubbart</t>
  </si>
  <si>
    <t>ca-2024-3311812</t>
  </si>
  <si>
    <t>NORQA--166</t>
  </si>
  <si>
    <t>Amy Norquist</t>
  </si>
  <si>
    <t>NCCC</t>
  </si>
  <si>
    <t>PO Box 1125</t>
  </si>
  <si>
    <t>votenorquist@gmail.com</t>
  </si>
  <si>
    <t>amynorquist@hotmail.com</t>
  </si>
  <si>
    <t>360-425-0749</t>
  </si>
  <si>
    <t>503-739-0118</t>
  </si>
  <si>
    <t>https://apollo.pdc.wa.gov/public/registrations/registration?registration_id=61631</t>
  </si>
  <si>
    <t>Marsha Tisdale</t>
  </si>
  <si>
    <t>ca-2026-3253684</t>
  </si>
  <si>
    <t>253-691-7015</t>
  </si>
  <si>
    <t>https://apollo.pdc.wa.gov/public/registrations/registration?registration_id=61033</t>
  </si>
  <si>
    <t>Ralph Rodriguez</t>
  </si>
  <si>
    <t>ca-2026-3321422</t>
  </si>
  <si>
    <t>https://apollo.pdc.wa.gov/public/registrations/registration?registration_id=62491</t>
  </si>
  <si>
    <t>ca-2028-3321388</t>
  </si>
  <si>
    <t>https://apollo.pdc.wa.gov/public/registrations/registration?registration_id=62473</t>
  </si>
  <si>
    <t>ca-2019-1711</t>
  </si>
  <si>
    <t>P.O. BOX 1565</t>
  </si>
  <si>
    <t>https://web.pdc.wa.gov/rptimg/default.aspx?docid=4556090</t>
  </si>
  <si>
    <t>ca-2020-1182</t>
  </si>
  <si>
    <t>https://web.pdc.wa.gov/rptimg/default.aspx?docid=4776363</t>
  </si>
  <si>
    <t>ca-2013-8628</t>
  </si>
  <si>
    <t>SCHWD  031</t>
  </si>
  <si>
    <t>SCHWARTZ DAVID W (DAVID SCHWARTZ)</t>
  </si>
  <si>
    <t>22403 129TH PLACE SE</t>
  </si>
  <si>
    <t>dwade1966@aol.com</t>
  </si>
  <si>
    <t>425-232-7168</t>
  </si>
  <si>
    <t>12875 SE 225TH CRT.</t>
  </si>
  <si>
    <t>253-347-1200</t>
  </si>
  <si>
    <t>https://web.pdc.wa.gov/rptimg/default.aspx?filerid_election_year=SCHWD%20%20031%3A%7C%3A2013</t>
  </si>
  <si>
    <t>CHERYL GONZALEZ</t>
  </si>
  <si>
    <t>ca-2019-1414</t>
  </si>
  <si>
    <t>HARRL  201</t>
  </si>
  <si>
    <t>Louis Aaron Harris (LOUIS HARRIS)</t>
  </si>
  <si>
    <t>1721 HEWITT AVE. SUITE 501</t>
  </si>
  <si>
    <t>98201-3546</t>
  </si>
  <si>
    <t>VOTE@ELECTLOUISHARRIS.COM</t>
  </si>
  <si>
    <t>louis.harris5687@gmail.com</t>
  </si>
  <si>
    <t>323-445-8244</t>
  </si>
  <si>
    <t>1721 HEWITT AVE SUITE 501</t>
  </si>
  <si>
    <t>267-691-0705</t>
  </si>
  <si>
    <t>https://web.pdc.wa.gov/rptimg/default.aspx?docid=4777087</t>
  </si>
  <si>
    <t>ARLENE RINNER</t>
  </si>
  <si>
    <t>ca-2020-1209</t>
  </si>
  <si>
    <t>https://web.pdc.wa.gov/rptimg/default.aspx?docid=4776381</t>
  </si>
  <si>
    <t>ca-2019-1386</t>
  </si>
  <si>
    <t>GRAHL  902</t>
  </si>
  <si>
    <t>GRAHAM LISA L (LISA GRAHAM)</t>
  </si>
  <si>
    <t>1607 BROWNE AVE</t>
  </si>
  <si>
    <t>lisaleegraham@hotmail.com</t>
  </si>
  <si>
    <t>(509) 594-7143</t>
  </si>
  <si>
    <t>CITY OF YAKIMA</t>
  </si>
  <si>
    <t>https://web.pdc.wa.gov/rptimg/default.aspx?docid=4741818</t>
  </si>
  <si>
    <t>LISA GRAHAM</t>
  </si>
  <si>
    <t>ca-2014-7330</t>
  </si>
  <si>
    <t>1146 14TH AVE</t>
  </si>
  <si>
    <t>DAVE@CHACESPURGEON.COM</t>
  </si>
  <si>
    <t>360-636-1251</t>
  </si>
  <si>
    <t>https://web.pdc.wa.gov/rptimg/default.aspx?docid=3805770</t>
  </si>
  <si>
    <t>DAVID SPURGEON</t>
  </si>
  <si>
    <t>ca-2015-5761</t>
  </si>
  <si>
    <t>TAYLT  248</t>
  </si>
  <si>
    <t>TERESA N TAYLOR (TERESA TAYLOR)</t>
  </si>
  <si>
    <t>2484 CRESTLINE ST</t>
  </si>
  <si>
    <t>VOTEFORTNT@GMAIL.COM</t>
  </si>
  <si>
    <t>votefortnt@gmail.com</t>
  </si>
  <si>
    <t>360-303-8911</t>
  </si>
  <si>
    <t>CITY OF FERNDALE</t>
  </si>
  <si>
    <t>2484 CRESTLINE STREET</t>
  </si>
  <si>
    <t>360-384-4530</t>
  </si>
  <si>
    <t>https://web.pdc.wa.gov/rptimg/default.aspx?filerid_election_year=TAYLT%20%20248%3A%7C%3A2015</t>
  </si>
  <si>
    <t>TERESA TAYLOR</t>
  </si>
  <si>
    <t>ca-2018-188</t>
  </si>
  <si>
    <t>https://web.pdc.wa.gov/rptimg/default.aspx?docid=4754173</t>
  </si>
  <si>
    <t>ca-2018-212</t>
  </si>
  <si>
    <t>Jesse Salomon (JESSE SALOMON)</t>
  </si>
  <si>
    <t>info@electjesse.net</t>
  </si>
  <si>
    <t>206-551-0465</t>
  </si>
  <si>
    <t>2347 N. 60TH ST.</t>
  </si>
  <si>
    <t>617-584-0657</t>
  </si>
  <si>
    <t>https://web.pdc.wa.gov/rptimg/default.aspx?docid=4752843</t>
  </si>
  <si>
    <t>ROBIN DUSHMAN</t>
  </si>
  <si>
    <t>ca-2018-72</t>
  </si>
  <si>
    <t>Michael R Bell (MICHAEL BELL)</t>
  </si>
  <si>
    <t>https://web.pdc.wa.gov/rptimg/default.aspx?docid=4743775</t>
  </si>
  <si>
    <t>MICHAEL BELL</t>
  </si>
  <si>
    <t>ca-2018-210</t>
  </si>
  <si>
    <t>Mark Boswell (MARK BOSWELL)</t>
  </si>
  <si>
    <t>mmb74bos@comcast.net</t>
  </si>
  <si>
    <t>253-545-1297</t>
  </si>
  <si>
    <t>https://web.pdc.wa.gov/rptimg/default.aspx?docid=4740343</t>
  </si>
  <si>
    <t>JOHN HANSEN</t>
  </si>
  <si>
    <t>ca-2018-40</t>
  </si>
  <si>
    <t>https://web.pdc.wa.gov/rptimg/default.aspx?docid=4733414</t>
  </si>
  <si>
    <t>ca-2018-462</t>
  </si>
  <si>
    <t>STANC  604</t>
  </si>
  <si>
    <t>Christy Stanley (CHRISTY STANLEY)</t>
  </si>
  <si>
    <t>20917 NE 72ND AVE. #103</t>
  </si>
  <si>
    <t>CHRISTYSTANLEY4CLARKCOUNTY@GMAIL.COM</t>
  </si>
  <si>
    <t>christystanley4clarkcounty@gmail.com</t>
  </si>
  <si>
    <t>360-710-2066</t>
  </si>
  <si>
    <t>8202 NE STATE HWY 104 #102-104</t>
  </si>
  <si>
    <t>360-297-2173</t>
  </si>
  <si>
    <t>https://web.pdc.wa.gov/rptimg/default.aspx?docid=4725654</t>
  </si>
  <si>
    <t>AMY SPRAY</t>
  </si>
  <si>
    <t>ca-2018-996</t>
  </si>
  <si>
    <t>MINJV  507</t>
  </si>
  <si>
    <t>Victor M. Minjares (VICTOR MINJARES)</t>
  </si>
  <si>
    <t>PO BOX 6577</t>
  </si>
  <si>
    <t>victor@victorforjustice.com</t>
  </si>
  <si>
    <t>victor@victorforthurston.com</t>
  </si>
  <si>
    <t>360-515-7979</t>
  </si>
  <si>
    <t>https://web.pdc.wa.gov/rptimg/default.aspx?docid=4723513</t>
  </si>
  <si>
    <t>KENNETH MALAPOTE</t>
  </si>
  <si>
    <t>ca-2018-269</t>
  </si>
  <si>
    <t>CLAUS R JOENS (CLAUS JOENS)</t>
  </si>
  <si>
    <t>360-540-8617</t>
  </si>
  <si>
    <t>360-593-9010</t>
  </si>
  <si>
    <t>https://web.pdc.wa.gov/rptimg/default.aspx?docid=4722987</t>
  </si>
  <si>
    <t>BROOKE PEDERSON</t>
  </si>
  <si>
    <t>ca-2018-336</t>
  </si>
  <si>
    <t>Cindi Bright (CINDI BRIGHT)</t>
  </si>
  <si>
    <t>cindi@votecindibright.com</t>
  </si>
  <si>
    <t>https://web.pdc.wa.gov/rptimg/default.aspx?docid=4721908</t>
  </si>
  <si>
    <t>ca-2016-4523</t>
  </si>
  <si>
    <t>Tamborine M. Borrelli (TAMBORINE BORRELLI)</t>
  </si>
  <si>
    <t>tamborineborrelli@gmail.com</t>
  </si>
  <si>
    <t>360-259-3025</t>
  </si>
  <si>
    <t>805-455-1996</t>
  </si>
  <si>
    <t>https://web.pdc.wa.gov/rptimg/default.aspx?docid=4567169</t>
  </si>
  <si>
    <t>ALLIE WEITZEL</t>
  </si>
  <si>
    <t>ca-2016-4365</t>
  </si>
  <si>
    <t>friendsofupthegrove@gmail.com</t>
  </si>
  <si>
    <t>https://web.pdc.wa.gov/rptimg/default.aspx?docid=4567196</t>
  </si>
  <si>
    <t>DAVE UPTHEGROVE</t>
  </si>
  <si>
    <t>ca-2018-871</t>
  </si>
  <si>
    <t>PO BOX 784</t>
  </si>
  <si>
    <t>360-500-9759</t>
  </si>
  <si>
    <t>244 SUMMIT AVENUE</t>
  </si>
  <si>
    <t>https://web.pdc.wa.gov/rptimg/default.aspx?docid=4719267</t>
  </si>
  <si>
    <t>ca-2014-7289</t>
  </si>
  <si>
    <t>253-919-0422</t>
  </si>
  <si>
    <t>https://web.pdc.wa.gov/rptimg/default.aspx?docid=3745270</t>
  </si>
  <si>
    <t>ca-2018-324</t>
  </si>
  <si>
    <t>annie@bluewavepolitics.com</t>
  </si>
  <si>
    <t>https://web.pdc.wa.gov/rptimg/default.aspx?docid=4718003</t>
  </si>
  <si>
    <t>ca-2018-127</t>
  </si>
  <si>
    <t>https://web.pdc.wa.gov/rptimg/default.aspx?docid=4717699</t>
  </si>
  <si>
    <t>ca-2016-4553</t>
  </si>
  <si>
    <t>RICHR  362</t>
  </si>
  <si>
    <t>Ronald N Richards (RONALD RICHARDS)</t>
  </si>
  <si>
    <t>124 TOWNSHIP LINE RD</t>
  </si>
  <si>
    <t>ronrichardsforclallamcounty@gmail.com</t>
  </si>
  <si>
    <t>360-457-1787</t>
  </si>
  <si>
    <t>571 TOWNSHIP LINE RD</t>
  </si>
  <si>
    <t>360-477-1026</t>
  </si>
  <si>
    <t>https://web.pdc.wa.gov/rptimg/default.aspx?docid=4574306</t>
  </si>
  <si>
    <t>BEV DULIS</t>
  </si>
  <si>
    <t>ca-2018-301</t>
  </si>
  <si>
    <t>https://web.pdc.wa.gov/rptimg/default.aspx?docid=4623848</t>
  </si>
  <si>
    <t>ca-2018-272</t>
  </si>
  <si>
    <t>Ivan Lewis (IVAN LEWIS)</t>
  </si>
  <si>
    <t>electivanlewis@gmail.com</t>
  </si>
  <si>
    <t>360-217-4132</t>
  </si>
  <si>
    <t>https://web.pdc.wa.gov/rptimg/default.aspx?docid=4706886</t>
  </si>
  <si>
    <t>ca-2018-627</t>
  </si>
  <si>
    <t>MC AR  376</t>
  </si>
  <si>
    <t>Ryan McAllister (RYAN MC ALLISTER)</t>
  </si>
  <si>
    <t>RYAN4BOCC@GMAIL.COM</t>
  </si>
  <si>
    <t>ryan4bocc@gmail.com</t>
  </si>
  <si>
    <t>360-301-1795</t>
  </si>
  <si>
    <t>575 DOSEWALLIPS</t>
  </si>
  <si>
    <t>BRINNON</t>
  </si>
  <si>
    <t>https://web.pdc.wa.gov/rptimg/default.aspx?docid=4706746</t>
  </si>
  <si>
    <t>RYAN MC ALLISTER</t>
  </si>
  <si>
    <t>ca-2016-4376</t>
  </si>
  <si>
    <t>ERICK  498</t>
  </si>
  <si>
    <t>ERICKSON KURTISS I (KURTISS ERICKSON)</t>
  </si>
  <si>
    <t>9820 FOREST AVENUE SW</t>
  </si>
  <si>
    <t>ELECTKURTERICKSON@GMAIL.COM</t>
  </si>
  <si>
    <t>electkurterickson@gmail.com</t>
  </si>
  <si>
    <t>253-348-7274</t>
  </si>
  <si>
    <t>1339 CORAL DRIVE</t>
  </si>
  <si>
    <t>512-923-2759</t>
  </si>
  <si>
    <t>https://web.pdc.wa.gov/rptimg/default.aspx?docid=4554500</t>
  </si>
  <si>
    <t>JOHN LAAKSO</t>
  </si>
  <si>
    <t>ca-2018-963</t>
  </si>
  <si>
    <t>Vicky M. Dalton (VICKY DALTON)</t>
  </si>
  <si>
    <t>PO BOX 4531</t>
  </si>
  <si>
    <t>ELECT@DALTONAUDITOR.COM</t>
  </si>
  <si>
    <t>vicky@daltonauditor.com</t>
  </si>
  <si>
    <t>509-217-3183</t>
  </si>
  <si>
    <t>https://web.pdc.wa.gov/rptimg/default.aspx?docid=4699038</t>
  </si>
  <si>
    <t>ca-2015-5130</t>
  </si>
  <si>
    <t>BRUCH SISSI P (SISSI BRUCH)</t>
  </si>
  <si>
    <t>517 W LAURIDSEN BLVD</t>
  </si>
  <si>
    <t>123sissi@gmail.com</t>
  </si>
  <si>
    <t>360-912-2118</t>
  </si>
  <si>
    <t>https://web.pdc.wa.gov/rptimg/default.aspx?docid=4513704</t>
  </si>
  <si>
    <t>SISSI BRUCH</t>
  </si>
  <si>
    <t>ca-2018-117</t>
  </si>
  <si>
    <t>Jack McEntire (JACK MCENTIRE)</t>
  </si>
  <si>
    <t>509-307-2768</t>
  </si>
  <si>
    <t>500 UNIVERSITY PARKWAY APT 265</t>
  </si>
  <si>
    <t>https://web.pdc.wa.gov/rptimg/default.aspx?docid=4697945</t>
  </si>
  <si>
    <t>ROCHELLE DUNMORE</t>
  </si>
  <si>
    <t>ca-2018-633</t>
  </si>
  <si>
    <t>Stacie Prada (STACIE PRADA)</t>
  </si>
  <si>
    <t>PO BOX 723</t>
  </si>
  <si>
    <t>https://web.pdc.wa.gov/rptimg/default.aspx?docid=4697418</t>
  </si>
  <si>
    <t>STACIE PRADA</t>
  </si>
  <si>
    <t>ca-2016-4645</t>
  </si>
  <si>
    <t>WRIGHT LINDA M (LINDA WRIGHT)</t>
  </si>
  <si>
    <t>https://web.pdc.wa.gov/rptimg/default.aspx?docid=4575341</t>
  </si>
  <si>
    <t>ca-2014-7082</t>
  </si>
  <si>
    <t>christine@christinekilduff.com</t>
  </si>
  <si>
    <t>253-441-7298</t>
  </si>
  <si>
    <t>https://web.pdc.wa.gov/rptimg/default.aspx?docid=3746864</t>
  </si>
  <si>
    <t>ca-2018-196</t>
  </si>
  <si>
    <t>https://web.pdc.wa.gov/rptimg/default.aspx?docid=4671188</t>
  </si>
  <si>
    <t>ca-2018-1947</t>
  </si>
  <si>
    <t>JAYAPAL PRAMILA (PRAMILA JAYAPAL)</t>
  </si>
  <si>
    <t>https://web.pdc.wa.gov/rptimg/default.aspx?docid=4654997</t>
  </si>
  <si>
    <t>ca-2018-1929</t>
  </si>
  <si>
    <t>https://web.pdc.wa.gov/rptimg/default.aspx?docid=4626882</t>
  </si>
  <si>
    <t>ca-2017-3626</t>
  </si>
  <si>
    <t>NORTJ  119</t>
  </si>
  <si>
    <t>NORTON JAMES W JR (JAMES NORTON)</t>
  </si>
  <si>
    <t>684 WEST OLUMPIC PLACE #6</t>
  </si>
  <si>
    <t>JAMES@NORTON4SEATTLE.ORG</t>
  </si>
  <si>
    <t>james@norton4seattle.org</t>
  </si>
  <si>
    <t>206-261-0544</t>
  </si>
  <si>
    <t>PO BOX 18525</t>
  </si>
  <si>
    <t>425-802-5847</t>
  </si>
  <si>
    <t>https://web.pdc.wa.gov/rptimg/default.aspx?docid=4663284</t>
  </si>
  <si>
    <t>ARMAVEN POGOSYAN</t>
  </si>
  <si>
    <t>ca-2016-4521</t>
  </si>
  <si>
    <t>https://web.pdc.wa.gov/rptimg/default.aspx?docid=4510514</t>
  </si>
  <si>
    <t>BARB WESTRICK</t>
  </si>
  <si>
    <t>ca-2016-4476</t>
  </si>
  <si>
    <t>CHAPLIN SCOTT W (SCOTT CHAPLIN)</t>
  </si>
  <si>
    <t>voteforscottchaplin@gmail.com</t>
  </si>
  <si>
    <t>360-632-2851</t>
  </si>
  <si>
    <t>https://web.pdc.wa.gov/rptimg/default.aspx?docid=4611475</t>
  </si>
  <si>
    <t>SCOTT CHAPLIN</t>
  </si>
  <si>
    <t>ca-2017-3553</t>
  </si>
  <si>
    <t>SPARR  070</t>
  </si>
  <si>
    <t>Rheagan B. Sparks (RHEAGAN SPARKS)</t>
  </si>
  <si>
    <t>17824 115TH AVE. SW</t>
  </si>
  <si>
    <t>rheagan66@icloud.com</t>
  </si>
  <si>
    <t>206-790-2215</t>
  </si>
  <si>
    <t>https://web.pdc.wa.gov/rptimg/default.aspx?docid=4654143</t>
  </si>
  <si>
    <t>RHEAGAN SPARKS</t>
  </si>
  <si>
    <t>ca-2017-3343</t>
  </si>
  <si>
    <t>GORSN  640</t>
  </si>
  <si>
    <t>GORSHE NANCY I (NANCY GORSHE)</t>
  </si>
  <si>
    <t>nancygorshe@reachone.com</t>
  </si>
  <si>
    <t>360-665-2368</t>
  </si>
  <si>
    <t>PACIFIC HOSP DIST 3</t>
  </si>
  <si>
    <t>https://web.pdc.wa.gov/rptimg/default.aspx?docid=4652714</t>
  </si>
  <si>
    <t>NANCY GORSHE</t>
  </si>
  <si>
    <t>ca-2017-3587</t>
  </si>
  <si>
    <t>VANVD  072</t>
  </si>
  <si>
    <t>Derek A. van Veen (DEREK VAN VEEN)</t>
  </si>
  <si>
    <t>15724 154TH AVENUE NE</t>
  </si>
  <si>
    <t>derek_vanveen@hotmail.com</t>
  </si>
  <si>
    <t>425-213-4554</t>
  </si>
  <si>
    <t>WOODINVILLE FIRE &amp; RESCUE</t>
  </si>
  <si>
    <t>https://web.pdc.wa.gov/rptimg/default.aspx?docid=4652487</t>
  </si>
  <si>
    <t>DEREK VAN VEEN</t>
  </si>
  <si>
    <t>ca-2017-2224</t>
  </si>
  <si>
    <t>SANTP  284</t>
  </si>
  <si>
    <t>SANTANGELO PAMELA (PAMELA SANTANGELO)</t>
  </si>
  <si>
    <t>P.O. BOX 1063</t>
  </si>
  <si>
    <t>vote@pamelaforswschools.com</t>
  </si>
  <si>
    <t>pamela@intptt.com</t>
  </si>
  <si>
    <t>360-610-7754</t>
  </si>
  <si>
    <t>SEDRO WOOLLEY SD 101</t>
  </si>
  <si>
    <t>https://web.pdc.wa.gov/rptimg/default.aspx?docid=4652401</t>
  </si>
  <si>
    <t>PAMELA SANTANGELO</t>
  </si>
  <si>
    <t>ca-2017-2134</t>
  </si>
  <si>
    <t>REYEE  290</t>
  </si>
  <si>
    <t>REYES ERIC (ERIC REYES)</t>
  </si>
  <si>
    <t>919 VAN JAN ST</t>
  </si>
  <si>
    <t>Ericreyes425@gmail.com</t>
  </si>
  <si>
    <t>ericreyes425@gmail.com</t>
  </si>
  <si>
    <t>425-210-5023</t>
  </si>
  <si>
    <t>CITY OF SNOHOMISH</t>
  </si>
  <si>
    <t>https://web.pdc.wa.gov/rptimg/default.aspx?docid=4652282</t>
  </si>
  <si>
    <t>ERIC REYES</t>
  </si>
  <si>
    <t>ca-2017-2098</t>
  </si>
  <si>
    <t>ROSEA  611</t>
  </si>
  <si>
    <t>ROSEWOOD AMBER R (AMBER ROSEWOOD)</t>
  </si>
  <si>
    <t>2017 ELM STREET</t>
  </si>
  <si>
    <t>friendsofamberrosewood@gmail.com</t>
  </si>
  <si>
    <t>360-200-9636</t>
  </si>
  <si>
    <t>https://web.pdc.wa.gov/rptimg/default.aspx?docid=4651126</t>
  </si>
  <si>
    <t>AMBER ROSEWOOD</t>
  </si>
  <si>
    <t>ca-2017-2616</t>
  </si>
  <si>
    <t>BRASE  607</t>
  </si>
  <si>
    <t>BRASIER EMILIA C (EMILIA BRASIER)</t>
  </si>
  <si>
    <t>4132 NE HAYES ST.</t>
  </si>
  <si>
    <t>emiliabrasier@gmail.com</t>
  </si>
  <si>
    <t>503-269-2058</t>
  </si>
  <si>
    <t>CITY OF CAMAS</t>
  </si>
  <si>
    <t>https://web.pdc.wa.gov/rptimg/default.aspx?docid=4649955</t>
  </si>
  <si>
    <t>EMILIA BRASIER</t>
  </si>
  <si>
    <t>ca-2017-3125</t>
  </si>
  <si>
    <t>HENDC  465</t>
  </si>
  <si>
    <t>HENDERSON CHARLES D (CHARLES HENDERSON)</t>
  </si>
  <si>
    <t>624 WINNIFRED S</t>
  </si>
  <si>
    <t>ACATDHENDERSON@GMAIL.COM</t>
  </si>
  <si>
    <t>acatdhenderson@gmail.com</t>
  </si>
  <si>
    <t>253-970-5677</t>
  </si>
  <si>
    <t>METROPOLITAN PARK DIST TACOMA</t>
  </si>
  <si>
    <t>https://web.pdc.wa.gov/rptimg/default.aspx?docid=4648273</t>
  </si>
  <si>
    <t>CHARLES HENDERSON</t>
  </si>
  <si>
    <t>ca-2017-2388</t>
  </si>
  <si>
    <t>JOHNR  058</t>
  </si>
  <si>
    <t>JOHNSON RONALD D (RONALD JOHNSON)</t>
  </si>
  <si>
    <t>PO BOX 58922</t>
  </si>
  <si>
    <t>JohnsonRonald@hotmail.com</t>
  </si>
  <si>
    <t>johnsonronald@hotmail.com</t>
  </si>
  <si>
    <t>https://web.pdc.wa.gov/rptimg/default.aspx?docid=4647907</t>
  </si>
  <si>
    <t>RONALD JOHNSON</t>
  </si>
  <si>
    <t>ca-2017-3148</t>
  </si>
  <si>
    <t>MAIKS  022</t>
  </si>
  <si>
    <t>shirley maike (SHIRLEY MAIKE)</t>
  </si>
  <si>
    <t>PO BOX 388</t>
  </si>
  <si>
    <t>smaike@centurytel.net</t>
  </si>
  <si>
    <t>509-299-5451</t>
  </si>
  <si>
    <t>CITY OF MEDICAL LAKE</t>
  </si>
  <si>
    <t>509-299-7242</t>
  </si>
  <si>
    <t>https://web.pdc.wa.gov/rptimg/default.aspx?filerid_election_year=MAIKS%20%20022%3A%7C%3A2017</t>
  </si>
  <si>
    <t>BARBARA REESE</t>
  </si>
  <si>
    <t>ca-2017-2240</t>
  </si>
  <si>
    <t>MARTA  198</t>
  </si>
  <si>
    <t>MARTINELLI ANTHONY J (ANTHONY MARTINELLI)</t>
  </si>
  <si>
    <t>1208 S. 216TH APT 104D</t>
  </si>
  <si>
    <t>ANTHONYM1230@GMAIL.COM</t>
  </si>
  <si>
    <t>anthonym1230@gmail.com</t>
  </si>
  <si>
    <t>206-799-8696</t>
  </si>
  <si>
    <t>CITY OF DES MOINES</t>
  </si>
  <si>
    <t>1208 S. 216TH ST.</t>
  </si>
  <si>
    <t>https://web.pdc.wa.gov/rptimg/default.aspx?docid=4642632</t>
  </si>
  <si>
    <t>BRANDY MARTINELLI</t>
  </si>
  <si>
    <t>ca-2017-2424</t>
  </si>
  <si>
    <t>MCGLK  133</t>
  </si>
  <si>
    <t>KEITH A MCGLASHAN  (KEITH MCGLASHAN)</t>
  </si>
  <si>
    <t>PO BOX 60054</t>
  </si>
  <si>
    <t>KAMATJAS@MAC.COM</t>
  </si>
  <si>
    <t>kamatjas@mac.com</t>
  </si>
  <si>
    <t>206-841-8686</t>
  </si>
  <si>
    <t>18926 5TH AVE NE</t>
  </si>
  <si>
    <t>https://web.pdc.wa.gov/rptimg/default.aspx?docid=4641946</t>
  </si>
  <si>
    <t>KEITH MCGLASHAN</t>
  </si>
  <si>
    <t>ca-2017-3161</t>
  </si>
  <si>
    <t>mjhjml2011@gmail.com</t>
  </si>
  <si>
    <t>425-524-5068</t>
  </si>
  <si>
    <t>https://web.pdc.wa.gov/rptimg/default.aspx?docid=4624646</t>
  </si>
  <si>
    <t>ca-2016-4148</t>
  </si>
  <si>
    <t>https://web.pdc.wa.gov/rptimg/default.aspx?docid=4602858</t>
  </si>
  <si>
    <t>ca-2016-4510</t>
  </si>
  <si>
    <t>https://web.pdc.wa.gov/rptimg/default.aspx?docid=4587736</t>
  </si>
  <si>
    <t>ca-2016-4545</t>
  </si>
  <si>
    <t>BATEM  361</t>
  </si>
  <si>
    <t>BATES MICHAEL B (MICHAEL BATES)</t>
  </si>
  <si>
    <t>P.O BOX 146</t>
  </si>
  <si>
    <t>DIXIE</t>
  </si>
  <si>
    <t>votemikebates@gmail.com</t>
  </si>
  <si>
    <t>509-525-0253</t>
  </si>
  <si>
    <t>123 THUNDER RIDGE RD.</t>
  </si>
  <si>
    <t>https://web.pdc.wa.gov/rptimg/default.aspx?docid=4581830</t>
  </si>
  <si>
    <t>SHELIA ESLINGER</t>
  </si>
  <si>
    <t>ca-2016-4269</t>
  </si>
  <si>
    <t>HARRT2 687</t>
  </si>
  <si>
    <t>https://web.pdc.wa.gov/rptimg/default.aspx?docid=4574550</t>
  </si>
  <si>
    <t>ca-2016-4577</t>
  </si>
  <si>
    <t>RAUNIYAR DARSHAN (DARSHAN RAUNIYAR)</t>
  </si>
  <si>
    <t>darshanforhouse@gmail.com</t>
  </si>
  <si>
    <t>425-780-1800</t>
  </si>
  <si>
    <t>253-363-2441</t>
  </si>
  <si>
    <t>https://web.pdc.wa.gov/rptimg/default.aspx?docid=4572748</t>
  </si>
  <si>
    <t>ca-2016-4461</t>
  </si>
  <si>
    <t>CLARD  611</t>
  </si>
  <si>
    <t>CLARK DANIEL L (DANIEL CLARK)</t>
  </si>
  <si>
    <t>142 BURMA ROAD</t>
  </si>
  <si>
    <t>danclark4pud3@yahoo.com</t>
  </si>
  <si>
    <t>360-274-7536</t>
  </si>
  <si>
    <t>COWLITZ PUD</t>
  </si>
  <si>
    <t>490 WATERS ROAD</t>
  </si>
  <si>
    <t>https://web.pdc.wa.gov/rptimg/default.aspx?docid=4572046</t>
  </si>
  <si>
    <t>MARIE A. VOELKER, CPA</t>
  </si>
  <si>
    <t>ca-2016-4750</t>
  </si>
  <si>
    <t>MECKLENBURG KARL (KARL MECKLENBURG)</t>
  </si>
  <si>
    <t>1215 83RD STREET EAST</t>
  </si>
  <si>
    <t>electmeck@gmail.com</t>
  </si>
  <si>
    <t>253-720-7859</t>
  </si>
  <si>
    <t>23240 88TH AVE. S. VV104</t>
  </si>
  <si>
    <t>206-851-4811</t>
  </si>
  <si>
    <t>https://web.pdc.wa.gov/rptimg/default.aspx?docid=4568219</t>
  </si>
  <si>
    <t>JAMES EIDER</t>
  </si>
  <si>
    <t>ca-2016-4343</t>
  </si>
  <si>
    <t>206-475-5689</t>
  </si>
  <si>
    <t>https://web.pdc.wa.gov/rptimg/default.aspx?docid=4567744</t>
  </si>
  <si>
    <t>ca-2016-4477</t>
  </si>
  <si>
    <t>1321 SOUTH LAUREL</t>
  </si>
  <si>
    <t>CHARLIEM@OLYPEN.COM</t>
  </si>
  <si>
    <t>227 WEST EIGHTH</t>
  </si>
  <si>
    <t>360-672-2318</t>
  </si>
  <si>
    <t>https://web.pdc.wa.gov/rptimg/default.aspx?docid=4568820</t>
  </si>
  <si>
    <t>CHARLES MCCLAIN</t>
  </si>
  <si>
    <t>ca-2016-4351</t>
  </si>
  <si>
    <t>FISKEN ALEC M JR (ALEC FISKEN)</t>
  </si>
  <si>
    <t>alecfisken@gmail.com</t>
  </si>
  <si>
    <t>206-310-4137</t>
  </si>
  <si>
    <t>98102-3090</t>
  </si>
  <si>
    <t>206-225-9681</t>
  </si>
  <si>
    <t>https://web.pdc.wa.gov/rptimg/default.aspx?docid=4556611</t>
  </si>
  <si>
    <t>PAUL ELLIOTT</t>
  </si>
  <si>
    <t>ca-2016-4327</t>
  </si>
  <si>
    <t>360-710-2606</t>
  </si>
  <si>
    <t>98311-8921</t>
  </si>
  <si>
    <t>360-337-7334</t>
  </si>
  <si>
    <t>https://web.pdc.wa.gov/rptimg/default.aspx?filerid_election_year=GELDR%20%20370%3A%7C%3A2016</t>
  </si>
  <si>
    <t>ca-2016-4652</t>
  </si>
  <si>
    <t>GUY4SNOCO@GMAIL.COM</t>
  </si>
  <si>
    <t>guy4snoco@gmail.com</t>
  </si>
  <si>
    <t>https://web.pdc.wa.gov/rptimg/default.aspx?filerid_election_year=PALUG%20%20072%3A%7C%3A2016</t>
  </si>
  <si>
    <t>GUY PALUMBO</t>
  </si>
  <si>
    <t>ca-2016-4613</t>
  </si>
  <si>
    <t>PETRISH NICHOLAS J III (NICK PETRISH)</t>
  </si>
  <si>
    <t>360-202-6212</t>
  </si>
  <si>
    <t>https://web.pdc.wa.gov/rptimg/default.aspx?filerid_election_year=PETRN%20%20221%3A%7C%3A2016</t>
  </si>
  <si>
    <t>ROBERT DOLL</t>
  </si>
  <si>
    <t>ca-2016-4580</t>
  </si>
  <si>
    <t>https://web.pdc.wa.gov/rptimg/default.aspx?filerid_election_year=RANKK%20%20250%3A%7C%3A2016</t>
  </si>
  <si>
    <t>ca-2016-4294</t>
  </si>
  <si>
    <t>1061 SW 149TH STREET</t>
  </si>
  <si>
    <t>https://web.pdc.wa.gov/rptimg/default.aspx?docid=4530051</t>
  </si>
  <si>
    <t>ca-2016-4311</t>
  </si>
  <si>
    <t>GOLDMARK PETER J (PETER GOLDMARK)</t>
  </si>
  <si>
    <t>https://web.pdc.wa.gov/rptimg/default.aspx?filerid_election_year=GOLDP%20%20840%3A%7C%3A2016</t>
  </si>
  <si>
    <t>ca-2020-18632</t>
  </si>
  <si>
    <t>https://apollo.pdc.wa.gov/public/registrations/registration?registration_id=17319</t>
  </si>
  <si>
    <t>ca-2019-18955</t>
  </si>
  <si>
    <t>Steven D. Verhey (Steve Verhey)</t>
  </si>
  <si>
    <t>CESV</t>
  </si>
  <si>
    <t>1801 N B St</t>
  </si>
  <si>
    <t>verheys@hotmail.com</t>
  </si>
  <si>
    <t>509-899-4956</t>
  </si>
  <si>
    <t>https://apollo.pdc.wa.gov/public/registrations/registration?registration_id=15664</t>
  </si>
  <si>
    <t>Steve Verhey</t>
  </si>
  <si>
    <t>ca-2019-19197</t>
  </si>
  <si>
    <t>LOWEM--020</t>
  </si>
  <si>
    <t>Meier G. Lowenthal</t>
  </si>
  <si>
    <t>PO Box 1131</t>
  </si>
  <si>
    <t>meierlowenthal@gmail.com</t>
  </si>
  <si>
    <t>P.O. Box 1131</t>
  </si>
  <si>
    <t>425-221-3342</t>
  </si>
  <si>
    <t>https://apollo.pdc.wa.gov/public/registrations/registration?registration_id=15984</t>
  </si>
  <si>
    <t>Yvonne Carstensen</t>
  </si>
  <si>
    <t>ca-2015-5725</t>
  </si>
  <si>
    <t>SIMSA  444</t>
  </si>
  <si>
    <t>April R Sims (APRIL SIMS)</t>
  </si>
  <si>
    <t>631 110TH ST S</t>
  </si>
  <si>
    <t>electaprilsims@gmail.com</t>
  </si>
  <si>
    <t>253-441-5113</t>
  </si>
  <si>
    <t>https://web.pdc.wa.gov/rptimg/default.aspx?docid=4494548</t>
  </si>
  <si>
    <t>APRIL SIMS</t>
  </si>
  <si>
    <t>ca-2022-25572</t>
  </si>
  <si>
    <t>7304 38th DR SE</t>
  </si>
  <si>
    <t>https://apollo.pdc.wa.gov/public/registrations/registration?registration_id=17946</t>
  </si>
  <si>
    <t>ca-2020-92957</t>
  </si>
  <si>
    <t>BRIDJ--962</t>
  </si>
  <si>
    <t>Janice E. Bridges (Janice Bridges)</t>
  </si>
  <si>
    <t>117 N. Tacoma Ave.</t>
  </si>
  <si>
    <t>JaniceBridgesMSW@gmail.com</t>
  </si>
  <si>
    <t>https://apollo.pdc.wa.gov/public/registrations/registration?registration_id=19936</t>
  </si>
  <si>
    <t>Kathleen Evans</t>
  </si>
  <si>
    <t>ca-2020-1128</t>
  </si>
  <si>
    <t>(253) 533-2192</t>
  </si>
  <si>
    <t>https://apollo.pdc.wa.gov/public/registrations/registration?registration_id=17784</t>
  </si>
  <si>
    <t>ca-2020-25441</t>
  </si>
  <si>
    <t>REEDC2-277</t>
  </si>
  <si>
    <t>2020.chris.reed@gmail.com</t>
  </si>
  <si>
    <t>https://apollo.pdc.wa.gov/public/registrations/registration?registration_id=17465</t>
  </si>
  <si>
    <t>ca-2020-25143</t>
  </si>
  <si>
    <t>https://apollo.pdc.wa.gov/public/registrations/registration?registration_id=16799</t>
  </si>
  <si>
    <t>ca-2020-1260</t>
  </si>
  <si>
    <t>https://apollo.pdc.wa.gov/public/registrations/registration?registration_id=16807</t>
  </si>
  <si>
    <t>ca-2022-25475</t>
  </si>
  <si>
    <t>https://apollo.pdc.wa.gov/public/registrations/registration?registration_id=17574</t>
  </si>
  <si>
    <t>Brittany Carbullido</t>
  </si>
  <si>
    <t>ca-2015-5229</t>
  </si>
  <si>
    <t>2216 MAIN STREET</t>
  </si>
  <si>
    <t>dunnmegan@hotmail.com</t>
  </si>
  <si>
    <t>425-252-6265</t>
  </si>
  <si>
    <t>2720 RUCKER AVENUE</t>
  </si>
  <si>
    <t>425-446-9082</t>
  </si>
  <si>
    <t>https://web.pdc.wa.gov/rptimg/default.aspx?docid=4276461</t>
  </si>
  <si>
    <t>OTTO CHASE</t>
  </si>
  <si>
    <t>ca-2020-25385</t>
  </si>
  <si>
    <t>Scott McMullen</t>
  </si>
  <si>
    <t>PO Box 1812</t>
  </si>
  <si>
    <t>info@scottmcmullen.org</t>
  </si>
  <si>
    <t>https://apollo.pdc.wa.gov/public/registrations/registration?registration_id=17239</t>
  </si>
  <si>
    <t>ca-2020-25652</t>
  </si>
  <si>
    <t>PO Box 3297</t>
  </si>
  <si>
    <t>danielle@garbereser.com</t>
  </si>
  <si>
    <t>https://apollo.pdc.wa.gov/public/registrations/registration?registration_id=18214</t>
  </si>
  <si>
    <t>ca-2020-25705</t>
  </si>
  <si>
    <t>Ivan Lewis</t>
  </si>
  <si>
    <t>PO Box 433</t>
  </si>
  <si>
    <t>Greenbank</t>
  </si>
  <si>
    <t>info@ivanlewis.org</t>
  </si>
  <si>
    <t>https://apollo.pdc.wa.gov/public/registrations/registration?registration_id=18449</t>
  </si>
  <si>
    <t>ca-2020-25668</t>
  </si>
  <si>
    <t>CLAUS R JOENS (JOENS CLAUS R)</t>
  </si>
  <si>
    <t>P.O. Box 36</t>
  </si>
  <si>
    <t>https://apollo.pdc.wa.gov/public/registrations/registration?registration_id=18581</t>
  </si>
  <si>
    <t>Katherine Joens</t>
  </si>
  <si>
    <t>ca-2020-25807</t>
  </si>
  <si>
    <t>Julie L. Door</t>
  </si>
  <si>
    <t>P.O. BOX 731268</t>
  </si>
  <si>
    <t>info@juliedoor.org</t>
  </si>
  <si>
    <t>253-987-1640</t>
  </si>
  <si>
    <t>https://apollo.pdc.wa.gov/public/registrations/registration?registration_id=18603</t>
  </si>
  <si>
    <t>ca-2020-25831</t>
  </si>
  <si>
    <t>ANDEI--045</t>
  </si>
  <si>
    <t>Ingrid Marie Anderson (Ingrid Anderson)</t>
  </si>
  <si>
    <t>PO Box 2990</t>
  </si>
  <si>
    <t>ingridforstatesenate@gmail.com</t>
  </si>
  <si>
    <t>425-223-9620</t>
  </si>
  <si>
    <t>https://apollo.pdc.wa.gov/public/registrations/registration?registration_id=18661</t>
  </si>
  <si>
    <t>ca-2020-25809</t>
  </si>
  <si>
    <t>SMITS  366</t>
  </si>
  <si>
    <t>Stacey A.S. Smith  (Stacey Spencer Smith)</t>
  </si>
  <si>
    <t>PO Box 1337</t>
  </si>
  <si>
    <t>Smith4Kitsap@gmail.com</t>
  </si>
  <si>
    <t>360.620.4578</t>
  </si>
  <si>
    <t>1971 Jackson Ave SE</t>
  </si>
  <si>
    <t>360.329.7170</t>
  </si>
  <si>
    <t>https://apollo.pdc.wa.gov/public/registrations/registration?registration_id=18720</t>
  </si>
  <si>
    <t>Carl Olson</t>
  </si>
  <si>
    <t>ca-2020-69997</t>
  </si>
  <si>
    <t>MOUDD--647</t>
  </si>
  <si>
    <t>Darrell Moudry</t>
  </si>
  <si>
    <t>PO Box 1153</t>
  </si>
  <si>
    <t>darrellmoudry@gmail.com</t>
  </si>
  <si>
    <t>https://apollo.pdc.wa.gov/public/registrations/registration?registration_id=20101</t>
  </si>
  <si>
    <t>ca-2020-25893</t>
  </si>
  <si>
    <t>DENNIS L. HECK (HECK DENNIS)</t>
  </si>
  <si>
    <t>P.O. Box 235</t>
  </si>
  <si>
    <t>lora@bluewavepolitics.com</t>
  </si>
  <si>
    <t>DENNY@DENNYHECK.COM</t>
  </si>
  <si>
    <t>1100 Market Street, S400</t>
  </si>
  <si>
    <t>Chattanooga</t>
  </si>
  <si>
    <t>TN</t>
  </si>
  <si>
    <t>https://apollo.pdc.wa.gov/public/registrations/registration?registration_id=18778</t>
  </si>
  <si>
    <t>Lora Haggard</t>
  </si>
  <si>
    <t>ca-2020-25614</t>
  </si>
  <si>
    <t>WOODS--236</t>
  </si>
  <si>
    <t>Suzanne Woodard</t>
  </si>
  <si>
    <t>PO Box 1169</t>
  </si>
  <si>
    <t>ElectRNSuzanne@gmail.com</t>
  </si>
  <si>
    <t>https://apollo.pdc.wa.gov/public/registrations/registration?registration_id=18877</t>
  </si>
  <si>
    <t>ca-2020-25951</t>
  </si>
  <si>
    <t>MEADJ2 082</t>
  </si>
  <si>
    <t>Jared Mead</t>
  </si>
  <si>
    <t>Po Box 12724</t>
  </si>
  <si>
    <t>https://apollo.pdc.wa.gov/public/registrations/registration?registration_id=18887</t>
  </si>
  <si>
    <t>ca-2020-25965</t>
  </si>
  <si>
    <t>https://apollo.pdc.wa.gov/public/registrations/registration?registration_id=19045</t>
  </si>
  <si>
    <t>ca-2020-42424</t>
  </si>
  <si>
    <t>BURRW--122</t>
  </si>
  <si>
    <t>William Burroughs</t>
  </si>
  <si>
    <t>P.O. Box 22651</t>
  </si>
  <si>
    <t>info@willforwashington.com</t>
  </si>
  <si>
    <t>william.burroughs@willforwashington.com</t>
  </si>
  <si>
    <t>https://apollo.pdc.wa.gov/public/registrations/registration?registration_id=19285</t>
  </si>
  <si>
    <t>ca-2020-25966</t>
  </si>
  <si>
    <t>BROWM--165</t>
  </si>
  <si>
    <t>Mario Brown</t>
  </si>
  <si>
    <t>mario@electmariobrown.com</t>
  </si>
  <si>
    <t>MARIOCBROWN@GMAIL.COM</t>
  </si>
  <si>
    <t>206-348-7971</t>
  </si>
  <si>
    <t>https://apollo.pdc.wa.gov/public/registrations/registration?registration_id=19526</t>
  </si>
  <si>
    <t>ca-2020-48990</t>
  </si>
  <si>
    <t>Michael R Bell</t>
  </si>
  <si>
    <t>202 East Shore Road</t>
  </si>
  <si>
    <t>https://apollo.pdc.wa.gov/public/registrations/registration?registration_id=19627</t>
  </si>
  <si>
    <t>ca-2020-1258</t>
  </si>
  <si>
    <t>FriendsOfVandanaSlatter@gmail.com</t>
  </si>
  <si>
    <t>https://apollo.pdc.wa.gov/public/registrations/registration?registration_id=19791</t>
  </si>
  <si>
    <t>ca-2024-93072</t>
  </si>
  <si>
    <t>PO Box 21067</t>
  </si>
  <si>
    <t>Phil@seattlecfo.com</t>
  </si>
  <si>
    <t>https://apollo.pdc.wa.gov/public/registrations/registration?registration_id=42926</t>
  </si>
  <si>
    <t>ca-2022-93118</t>
  </si>
  <si>
    <t>BATEMAN JESSICA D (Friends of Jessica Bateman)</t>
  </si>
  <si>
    <t>jessicabateman870@gmail.com</t>
  </si>
  <si>
    <t>https://apollo.pdc.wa.gov/public/registrations/registration?registration_id=43078</t>
  </si>
  <si>
    <t>ca-2024-93123</t>
  </si>
  <si>
    <t>https://apollo.pdc.wa.gov/public/registrations/registration?registration_id=43103</t>
  </si>
  <si>
    <t>ca-2015-5710</t>
  </si>
  <si>
    <t>info@votesatpalsidhu.com</t>
  </si>
  <si>
    <t>https://web.pdc.wa.gov/rptimg/default.aspx?docid=4419456</t>
  </si>
  <si>
    <t>ca-2014-7151</t>
  </si>
  <si>
    <t>PO BOX 260</t>
  </si>
  <si>
    <t>FOX ISLAND</t>
  </si>
  <si>
    <t>253-722-7877</t>
  </si>
  <si>
    <t>https://web.pdc.wa.gov/rptimg/default.aspx?filerid_election_year=HOBBS%20%20205%3A%7C%3A2014</t>
  </si>
  <si>
    <t>COLIN MCCANN</t>
  </si>
  <si>
    <t>ca-2014-7180</t>
  </si>
  <si>
    <t>https://web.pdc.wa.gov/rptimg/default.aspx?filerid_election_year=HARTG%20%20338%3A%7C%3A2014</t>
  </si>
  <si>
    <t>ca-2014-7202</t>
  </si>
  <si>
    <t>102 RIVER GLEN TERRACE</t>
  </si>
  <si>
    <t>https://web.pdc.wa.gov/rptimg/default.aspx?filerid_election_year=HANKK%20%20625%3A%7C%3A2014</t>
  </si>
  <si>
    <t>ca-2014-7353</t>
  </si>
  <si>
    <t>1007 N. 22ND</t>
  </si>
  <si>
    <t>dlcrayne@msn.com</t>
  </si>
  <si>
    <t>360-425-9725</t>
  </si>
  <si>
    <t>3554 CHINOOK CT.</t>
  </si>
  <si>
    <t>https://web.pdc.wa.gov/rptimg/default.aspx?docid=3708325</t>
  </si>
  <si>
    <t>ROSEMARY Y. PURCELL</t>
  </si>
  <si>
    <t>ca-2014-7474</t>
  </si>
  <si>
    <t>O'SULLIVAN RORY B (RORY O'SULLIVAN)</t>
  </si>
  <si>
    <t>rorybo@gmail.com</t>
  </si>
  <si>
    <t>rory.osullivan@gmail.com</t>
  </si>
  <si>
    <t>206-356-9852</t>
  </si>
  <si>
    <t>1105 SPRING STREET #708</t>
  </si>
  <si>
    <t>360-774-0432</t>
  </si>
  <si>
    <t>https://web.pdc.wa.gov/rptimg/default.aspx?docid=3701255</t>
  </si>
  <si>
    <t>ROBERT SEPLER</t>
  </si>
  <si>
    <t>ca-2014-7542</t>
  </si>
  <si>
    <t>BRIGGS MICHAEL W (MICHAEL BRIGGS)</t>
  </si>
  <si>
    <t>mikbri54@aol.com</t>
  </si>
  <si>
    <t>206-940-3590</t>
  </si>
  <si>
    <t>https://web.pdc.wa.gov/rptimg/default.aspx?docid=3701416</t>
  </si>
  <si>
    <t>JACKIE KURAN</t>
  </si>
  <si>
    <t>ca-2014-7442</t>
  </si>
  <si>
    <t>derekstanford2014@gmail.com</t>
  </si>
  <si>
    <t>425-503-9042</t>
  </si>
  <si>
    <t>https://web.pdc.wa.gov/rptimg/default.aspx?filerid_election_year=STAND%20%20041%3A%7C%3A2014</t>
  </si>
  <si>
    <t>ca-2013-8913</t>
  </si>
  <si>
    <t>JEFFH  382</t>
  </si>
  <si>
    <t>Heather R. Jeffers (HEATHER JEFFERS)</t>
  </si>
  <si>
    <t>1000 S. 5TH AVE</t>
  </si>
  <si>
    <t>heatherjeffers@me.com</t>
  </si>
  <si>
    <t>360-461-3725</t>
  </si>
  <si>
    <t>CLALLAM PUBL HOSP DIST 02</t>
  </si>
  <si>
    <t>2140 FINN HALL RD</t>
  </si>
  <si>
    <t>360-461-3280</t>
  </si>
  <si>
    <t>https://web.pdc.wa.gov/rptimg/default.aspx?docid=3415534</t>
  </si>
  <si>
    <t>MARY PERRY</t>
  </si>
  <si>
    <t>ca-2014-7191</t>
  </si>
  <si>
    <t>360-659-4367</t>
  </si>
  <si>
    <t>https://web.pdc.wa.gov/rptimg/default.aspx?filerid_election_year=MCCOJ2%20271%3A%7C%3A2014</t>
  </si>
  <si>
    <t>RICHARD DEAN LEDFORD</t>
  </si>
  <si>
    <t>ca-2014-7270</t>
  </si>
  <si>
    <t>https://web.pdc.wa.gov/rptimg/default.aspx?filerid_election_year=FROCD%20%20111%3A%7C%3A2014</t>
  </si>
  <si>
    <t>ca-2014-7425</t>
  </si>
  <si>
    <t>Pat Sullivan (PATRICK SULLIVAN)</t>
  </si>
  <si>
    <t>https://web.pdc.wa.gov/rptimg/default.aspx?filerid_election_year=SULLP%20%20042%3A%7C%3A2014</t>
  </si>
  <si>
    <t>ca-2012-10435</t>
  </si>
  <si>
    <t>Robert W Apple (ROBERT APPLE)</t>
  </si>
  <si>
    <t>509-487-4107</t>
  </si>
  <si>
    <t>509-999-2488</t>
  </si>
  <si>
    <t>https://web.pdc.wa.gov/rptimg/default.aspx?filerid_election_year=APPLR%20%20217%3A%7C%3A2012</t>
  </si>
  <si>
    <t>JOSEPH WASICEK</t>
  </si>
  <si>
    <t>ca-2012-10261</t>
  </si>
  <si>
    <t>CROCKER SHELLY L (SHELLY CROCKER)</t>
  </si>
  <si>
    <t>info@shellycrocker.org</t>
  </si>
  <si>
    <t>206-624-8482</t>
  </si>
  <si>
    <t>525-4376</t>
  </si>
  <si>
    <t>https://web.pdc.wa.gov/rptimg/default.aspx?filerid_election_year=CROCS%20%20105%3A%7C%3A2012</t>
  </si>
  <si>
    <t>LOU KOTLER</t>
  </si>
  <si>
    <t>ca-2012-10478</t>
  </si>
  <si>
    <t>GOMPERTZ RYAN M (RYAN GOMPERTZ)</t>
  </si>
  <si>
    <t>electryangompertz@gmail.com</t>
  </si>
  <si>
    <t>ryan_gompertz@hotmail.com</t>
  </si>
  <si>
    <t>360-713-7398</t>
  </si>
  <si>
    <t>https://web.pdc.wa.gov/rptimg/default.aspx?filerid_election_year=GOMPR%20%20607%3A%7C%3A2012</t>
  </si>
  <si>
    <t>ca-2012-10492</t>
  </si>
  <si>
    <t>GIAMMARESE WILLIAM (WILLIAM GIAMMARESE)</t>
  </si>
  <si>
    <t>William@giammarese2012.com</t>
  </si>
  <si>
    <t>giammarese@gmail.com</t>
  </si>
  <si>
    <t>206-408-7144</t>
  </si>
  <si>
    <t>https://web.pdc.wa.gov/rptimg/default.aspx?filerid_election_year=GIAMW%20%20070%3A%7C%3A2012</t>
  </si>
  <si>
    <t>WILLIAM GIAMMARESE</t>
  </si>
  <si>
    <t>ca-2012-10510</t>
  </si>
  <si>
    <t>FULLJ  403</t>
  </si>
  <si>
    <t>FULLER JAMES C (JAMES FULLER)</t>
  </si>
  <si>
    <t>2935 24TH ST</t>
  </si>
  <si>
    <t>clfuller@cableone.net</t>
  </si>
  <si>
    <t>208-503-9326</t>
  </si>
  <si>
    <t>2935 24TH STREET</t>
  </si>
  <si>
    <t>208-305-3684</t>
  </si>
  <si>
    <t>https://web.pdc.wa.gov/rptimg/default.aspx?filerid_election_year=FULLJ%20%20403%3A%7C%3A2012</t>
  </si>
  <si>
    <t>CATHY FULLER</t>
  </si>
  <si>
    <t>ca-2012-10330</t>
  </si>
  <si>
    <t>PO BOX 592</t>
  </si>
  <si>
    <t>https://web.pdc.wa.gov/rptimg/default.aspx?filerid_election_year=PETET%20%20612%3A%7C%3A2012</t>
  </si>
  <si>
    <t>ca-2012-10130</t>
  </si>
  <si>
    <t>OLSON SCOTT R (SCOTT OLSON)</t>
  </si>
  <si>
    <t>osc2012@clearwire.net</t>
  </si>
  <si>
    <t>425-293-9226</t>
  </si>
  <si>
    <t>360-435-3572</t>
  </si>
  <si>
    <t>https://web.pdc.wa.gov/rptimg/default.aspx?filerid_election_year=OLSOS%20%20272%3A%7C%3A2012</t>
  </si>
  <si>
    <t>MIKE DUMOVICH</t>
  </si>
  <si>
    <t>ca-2012-10146</t>
  </si>
  <si>
    <t>https://web.pdc.wa.gov/rptimg/default.aspx?filerid_election_year=LYTTK%20%20221%3A%7C%3A2012</t>
  </si>
  <si>
    <t>ca-2012-10145</t>
  </si>
  <si>
    <t>98072-1202</t>
  </si>
  <si>
    <t>https://web.pdc.wa.gov/rptimg/default.aspx?filerid_election_year=PALUG%20%20072%3A%7C%3A2012</t>
  </si>
  <si>
    <t>RENA PALUMBO</t>
  </si>
  <si>
    <t>ca-2012-10249</t>
  </si>
  <si>
    <t>425-259-5245</t>
  </si>
  <si>
    <t>https://web.pdc.wa.gov/rptimg/default.aspx?filerid_election_year=SELLM%20%20201%3A%7C%3A2012</t>
  </si>
  <si>
    <t>ca-2012-10104</t>
  </si>
  <si>
    <t>MACFARLANE THOM O (THOM MACFARLANE)</t>
  </si>
  <si>
    <t>tharstene@comcast.net</t>
  </si>
  <si>
    <t>staff@electhommacfarlane.com</t>
  </si>
  <si>
    <t>253-944-1642</t>
  </si>
  <si>
    <t>https://web.pdc.wa.gov/rptimg/default.aspx?filerid_election_year=MACFT%20%20023%3A%7C%3A2012</t>
  </si>
  <si>
    <t>WILLIAM A. MILLER</t>
  </si>
  <si>
    <t>ca-2012-10415</t>
  </si>
  <si>
    <t>(206)528-0078</t>
  </si>
  <si>
    <t>https://web.pdc.wa.gov/rptimg/default.aspx?filerid_election_year=POLLG%20%20115%3A%7C%3A2012</t>
  </si>
  <si>
    <t>ca-2012-10253</t>
  </si>
  <si>
    <t>COWEW  640</t>
  </si>
  <si>
    <t>COWELL WARREN E (WARREN COWELL)</t>
  </si>
  <si>
    <t>P.O. BOX 43</t>
  </si>
  <si>
    <t>tblom@wwest.net</t>
  </si>
  <si>
    <t>360-484-7828</t>
  </si>
  <si>
    <t>https://web.pdc.wa.gov/rptimg/default.aspx?filerid_election_year=COWEW%20%20640%3A%7C%3A2012</t>
  </si>
  <si>
    <t>WARREN COWELL</t>
  </si>
  <si>
    <t>ca-2012-10157</t>
  </si>
  <si>
    <t>CAIL NICK (NICK CAIL)</t>
  </si>
  <si>
    <t>jnickcail@gmail.com</t>
  </si>
  <si>
    <t>206-683-0909</t>
  </si>
  <si>
    <t>https://web.pdc.wa.gov/rptimg/default.aspx?filerid_election_year=CAILN%20%20101%3A%7C%3A2012</t>
  </si>
  <si>
    <t>PHILIP  LLOYD</t>
  </si>
  <si>
    <t>ca-2012-10277</t>
  </si>
  <si>
    <t>NICKELS GREGORY J (GREGORY NICKELS)</t>
  </si>
  <si>
    <t>rbvin49@gmail.com</t>
  </si>
  <si>
    <t>(206)261-2931</t>
  </si>
  <si>
    <t>https://web.pdc.wa.gov/rptimg/default.aspx?filerid_election_year=NICKG%20%20116%3A%7C%3A2012</t>
  </si>
  <si>
    <t>RICHARD B VINCENT</t>
  </si>
  <si>
    <t>ca-2012-10503</t>
  </si>
  <si>
    <t>3121 16TH AVE. SO.</t>
  </si>
  <si>
    <t>206-322-4804</t>
  </si>
  <si>
    <t>3033 19TH AVE. SO.</t>
  </si>
  <si>
    <t>206-245-7741</t>
  </si>
  <si>
    <t>https://web.pdc.wa.gov/rptimg/default.aspx?filerid_election_year=HASER%20%20124%3A%7C%3A2012</t>
  </si>
  <si>
    <t>FRANK KIUCHI</t>
  </si>
  <si>
    <t>ca-2012-10513</t>
  </si>
  <si>
    <t>https://web.pdc.wa.gov/rptimg/default.aspx?filerid_election_year=FROCD2%20111%3A%7C%3A2012</t>
  </si>
  <si>
    <t>ca-2011-11106</t>
  </si>
  <si>
    <t>WEYED  901</t>
  </si>
  <si>
    <t>WEYENETH DAVID R SR (DAVID WEYENETH)</t>
  </si>
  <si>
    <t>1112 CHERRY AVE. # 2</t>
  </si>
  <si>
    <t>daveweyeneth@yahoo.com</t>
  </si>
  <si>
    <t>509-494-2944</t>
  </si>
  <si>
    <t>https://web.pdc.wa.gov/rptimg/default.aspx?filerid_election_year=WEYED%20%20901%3A%7C%3A2011</t>
  </si>
  <si>
    <t>DAVID WEYENETH</t>
  </si>
  <si>
    <t>ca-2011-11136</t>
  </si>
  <si>
    <t>REYKK  512</t>
  </si>
  <si>
    <t>REYKDAL KIMBERLY E (KIM REYKDAL)</t>
  </si>
  <si>
    <t>2311 SAPP ROAD</t>
  </si>
  <si>
    <t>kreykdal8@gmail.com</t>
  </si>
  <si>
    <t>360-570-0522</t>
  </si>
  <si>
    <t>TUMWATER SD 033</t>
  </si>
  <si>
    <t>6519 GLENWOOD DR. SW</t>
  </si>
  <si>
    <t>360-339-0086</t>
  </si>
  <si>
    <t>https://web.pdc.wa.gov/rptimg/default.aspx?filerid_election_year=REYKK%20%20512%3A%7C%3A2011</t>
  </si>
  <si>
    <t>ca-2015-5678</t>
  </si>
  <si>
    <t>ROLLM  203</t>
  </si>
  <si>
    <t>Mary Rollins (MARY ROLLINS)</t>
  </si>
  <si>
    <t>1626 46TH ST SE</t>
  </si>
  <si>
    <t>electmaryrollins@gmail.com</t>
  </si>
  <si>
    <t>electmaryrolins@gmail.com</t>
  </si>
  <si>
    <t>425-487-2284</t>
  </si>
  <si>
    <t>12819 SE 38TH ST #174</t>
  </si>
  <si>
    <t>425-354-8119</t>
  </si>
  <si>
    <t>https://web.pdc.wa.gov/rptimg/default.aspx?docid=4454608</t>
  </si>
  <si>
    <t>SHAWNA OSKAM</t>
  </si>
  <si>
    <t>ca-2020-1165</t>
  </si>
  <si>
    <t>https://web.pdc.wa.gov/rptimg/default.aspx?docid=4776358</t>
  </si>
  <si>
    <t>ca-2015-5705</t>
  </si>
  <si>
    <t>SCOTM  110</t>
  </si>
  <si>
    <t>Scott, Michael R (MICHAEL SCOTT)</t>
  </si>
  <si>
    <t>P.O. BOX 10141</t>
  </si>
  <si>
    <t>INFO@MIKESCOTTFORBAINBRIDGE.COM</t>
  </si>
  <si>
    <t>michael.scott@alumni.stanford.edu</t>
  </si>
  <si>
    <t>206-842-5504</t>
  </si>
  <si>
    <t>440 ROBNINWOOD DR NE</t>
  </si>
  <si>
    <t>https://web.pdc.wa.gov/rptimg/default.aspx?docid=4408058</t>
  </si>
  <si>
    <t>KAREN TWIETMEYER</t>
  </si>
  <si>
    <t>ca-2018-894</t>
  </si>
  <si>
    <t>3031 LOOP RD</t>
  </si>
  <si>
    <t>509-270-1501</t>
  </si>
  <si>
    <t>https://web.pdc.wa.gov/rptimg/default.aspx?docid=4723865</t>
  </si>
  <si>
    <t>ca-2018-154</t>
  </si>
  <si>
    <t>360-570-7456</t>
  </si>
  <si>
    <t>https://web.pdc.wa.gov/rptimg/default.aspx?docid=4725022</t>
  </si>
  <si>
    <t>ca-2019-1464</t>
  </si>
  <si>
    <t>WILSC  213</t>
  </si>
  <si>
    <t>WILSON CECILIA M (CECILIA WILSON)</t>
  </si>
  <si>
    <t>P.O. BOX 2791</t>
  </si>
  <si>
    <t>JP_CMWILSON@MSN.COM</t>
  </si>
  <si>
    <t>jp_cmwilson@msn.com</t>
  </si>
  <si>
    <t>425-750-7700</t>
  </si>
  <si>
    <t>https://web.pdc.wa.gov/rptimg/default.aspx?docid=4780847</t>
  </si>
  <si>
    <t>CLAUDIA WALLACE-HAYTON</t>
  </si>
  <si>
    <t>ca-2018-93</t>
  </si>
  <si>
    <t>HUDGINS ZACHARY L (ZACK HUDGINS)</t>
  </si>
  <si>
    <t>https://web.pdc.wa.gov/rptimg/default.aspx?docid=4721026</t>
  </si>
  <si>
    <t>ca-2018-639</t>
  </si>
  <si>
    <t>Rose Ann Carroll (ROSE ANN CARROLL)</t>
  </si>
  <si>
    <t>P.O. BOX 723</t>
  </si>
  <si>
    <t>VOTECARROLL4AUDITOR@GMAIL.COM</t>
  </si>
  <si>
    <t>360-379-0203</t>
  </si>
  <si>
    <t>P.O. BOX 840</t>
  </si>
  <si>
    <t>https://web.pdc.wa.gov/rptimg/default.aspx?docid=4733482</t>
  </si>
  <si>
    <t>MICHAEL CARROLL</t>
  </si>
  <si>
    <t>ca-2018-315</t>
  </si>
  <si>
    <t>https://web.pdc.wa.gov/rptimg/default.aspx?docid=4732615</t>
  </si>
  <si>
    <t>ca-2017-2207</t>
  </si>
  <si>
    <t>QUASD  632</t>
  </si>
  <si>
    <t>QUAST DIANNE M (DIANNE QUAST)</t>
  </si>
  <si>
    <t>DIANNEQUAST4LONGVIEW@GMAIL.COM</t>
  </si>
  <si>
    <t>diannequast4longview@gmail.com</t>
  </si>
  <si>
    <t>503-969-9146</t>
  </si>
  <si>
    <t>4316 CAMBRIDGE LANDE</t>
  </si>
  <si>
    <t>https://web.pdc.wa.gov/rptimg/default.aspx?docid=4647475</t>
  </si>
  <si>
    <t>ca-2014-7450</t>
  </si>
  <si>
    <t>SPENM  520</t>
  </si>
  <si>
    <t>SPENCER MICHAEL G (MICHAEL SPENCER)</t>
  </si>
  <si>
    <t>P.O. BOX111</t>
  </si>
  <si>
    <t>mike.spencer@lawbljs.com</t>
  </si>
  <si>
    <t>360-581-2420</t>
  </si>
  <si>
    <t>101 SOUTH MAIN STREET</t>
  </si>
  <si>
    <t>360-249-4800</t>
  </si>
  <si>
    <t>https://web.pdc.wa.gov/rptimg/default.aspx?docid=3882869</t>
  </si>
  <si>
    <t>KAY  SODDERS</t>
  </si>
  <si>
    <t>ca-2018-481</t>
  </si>
  <si>
    <t>Anthony F. Golik (TONY GOLIK)</t>
  </si>
  <si>
    <t>golik.mobile@gmail.com</t>
  </si>
  <si>
    <t>360-921-4749</t>
  </si>
  <si>
    <t>https://web.pdc.wa.gov/rptimg/default.aspx?docid=4685359</t>
  </si>
  <si>
    <t>ca-2022-93204</t>
  </si>
  <si>
    <t>https://apollo.pdc.wa.gov/public/registrations/registration?registration_id=43331</t>
  </si>
  <si>
    <t>ca-2022-93119</t>
  </si>
  <si>
    <t>info@FriendsofSantos.com</t>
  </si>
  <si>
    <t>https://apollo.pdc.wa.gov/public/registrations/registration?registration_id=43377</t>
  </si>
  <si>
    <t>ca-2024-689031</t>
  </si>
  <si>
    <t>https://apollo.pdc.wa.gov/public/registrations/registration?registration_id=50275</t>
  </si>
  <si>
    <t>ca-2023-25772</t>
  </si>
  <si>
    <t>SOMERS DAVID J (David J. Somers)</t>
  </si>
  <si>
    <t>P.O. Box 1565</t>
  </si>
  <si>
    <t>18920 11th Ave NE</t>
  </si>
  <si>
    <t>https://apollo.pdc.wa.gov/public/registrations/registration?registration_id=51138</t>
  </si>
  <si>
    <t>Claudia Hayton</t>
  </si>
  <si>
    <t>ca-2024-3253673</t>
  </si>
  <si>
    <t>AYALR--409</t>
  </si>
  <si>
    <t>Rosie Ayala</t>
  </si>
  <si>
    <t>peopleforrosieayala@gmail.com</t>
  </si>
  <si>
    <t>253-242-3274</t>
  </si>
  <si>
    <t>https://apollo.pdc.wa.gov/public/registrations/registration?registration_id=60188</t>
  </si>
  <si>
    <t>ca-2022-1070</t>
  </si>
  <si>
    <t>370 NE CAMANO DR Ste 5-214</t>
  </si>
  <si>
    <t>neptuneslass@gmail.com</t>
  </si>
  <si>
    <t>360-445-1309</t>
  </si>
  <si>
    <t>https://apollo.pdc.wa.gov/public/registrations/registration?registration_id=47466</t>
  </si>
  <si>
    <t>ca-2022-567311</t>
  </si>
  <si>
    <t>GALEJ--306</t>
  </si>
  <si>
    <t>Julianne Y. Gale</t>
  </si>
  <si>
    <t>P.O. Box 1203</t>
  </si>
  <si>
    <t>votejuliannegale@gmail.com</t>
  </si>
  <si>
    <t>360-545-3671</t>
  </si>
  <si>
    <t>https://apollo.pdc.wa.gov/public/registrations/registration?registration_id=47471</t>
  </si>
  <si>
    <t>ca-2024-3253672</t>
  </si>
  <si>
    <t>THOMC  563</t>
  </si>
  <si>
    <t>Christopher F. Thomas (Chris Thomas)</t>
  </si>
  <si>
    <t>Elect Chris Thomas GH CO Commish. Dist.1</t>
  </si>
  <si>
    <t>Elect Chris Thomas 2024 PO box 563</t>
  </si>
  <si>
    <t>electchristhomas@gmail.com</t>
  </si>
  <si>
    <t>1(360) 790-1229</t>
  </si>
  <si>
    <t>https://apollo.pdc.wa.gov/public/registrations/registration?registration_id=59458</t>
  </si>
  <si>
    <t>Chris Thomas</t>
  </si>
  <si>
    <t>ca-2022-567200</t>
  </si>
  <si>
    <t>MAY RICHARD F (Richard May)</t>
  </si>
  <si>
    <t>P.O. Box 1</t>
  </si>
  <si>
    <t>info@richardmay.us</t>
  </si>
  <si>
    <t>Richardmay42@aol.com</t>
  </si>
  <si>
    <t>360-220-1624</t>
  </si>
  <si>
    <t>https://apollo.pdc.wa.gov/public/registrations/registration?registration_id=47644</t>
  </si>
  <si>
    <t>ca-2022-567328</t>
  </si>
  <si>
    <t>TAYLJ--265</t>
  </si>
  <si>
    <t>Jaime Lee Taylor (Jaime Taylor)</t>
  </si>
  <si>
    <t>Po Box 1322</t>
  </si>
  <si>
    <t>jaimet79@gmail.com</t>
  </si>
  <si>
    <t>360-490-3867</t>
  </si>
  <si>
    <t>https://apollo.pdc.wa.gov/public/registrations/registration?registration_id=47712</t>
  </si>
  <si>
    <t>Jaime Taylor</t>
  </si>
  <si>
    <t>ca-2022-567514</t>
  </si>
  <si>
    <t>FRANA--819</t>
  </si>
  <si>
    <t>Arthur Frank (Art Frank)</t>
  </si>
  <si>
    <t>2023 East Sims Way #345</t>
  </si>
  <si>
    <t>art@art4sheriff.net</t>
  </si>
  <si>
    <t>awf2nd@aol.com</t>
  </si>
  <si>
    <t>360-302-6667</t>
  </si>
  <si>
    <t>https://apollo.pdc.wa.gov/public/registrations/registration?registration_id=48036</t>
  </si>
  <si>
    <t>Roland Faragher-Horwell</t>
  </si>
  <si>
    <t>ca-2022-567524</t>
  </si>
  <si>
    <t>REEDJ--051</t>
  </si>
  <si>
    <t>Julia Reed</t>
  </si>
  <si>
    <t>info@votejuliareed.com</t>
  </si>
  <si>
    <t>https://apollo.pdc.wa.gov/public/registrations/registration?registration_id=48064</t>
  </si>
  <si>
    <t>ca-2022-567675</t>
  </si>
  <si>
    <t>GRIFL--970</t>
  </si>
  <si>
    <t>Leah Griffin</t>
  </si>
  <si>
    <t>info@voteleahgriffin.com</t>
  </si>
  <si>
    <t>360-708-4750</t>
  </si>
  <si>
    <t>https://apollo.pdc.wa.gov/public/registrations/registration?registration_id=48429</t>
  </si>
  <si>
    <t>ca-2022-567795</t>
  </si>
  <si>
    <t>emily@emilyforwa.com</t>
  </si>
  <si>
    <t>https://apollo.pdc.wa.gov/public/registrations/registration?registration_id=48682</t>
  </si>
  <si>
    <t>ca-2024-567677</t>
  </si>
  <si>
    <t>CALEE--683</t>
  </si>
  <si>
    <t>Edward Cale IV</t>
  </si>
  <si>
    <t>422 11th AVE E apt H301</t>
  </si>
  <si>
    <t>EdwardCale4WashingtonGovernor@gmail.com</t>
  </si>
  <si>
    <t>edwardcale4washingtongovernor@gmail.com</t>
  </si>
  <si>
    <t>(206) 532-1994</t>
  </si>
  <si>
    <t>https://apollo.pdc.wa.gov/public/registrations/registration?registration_id=60231</t>
  </si>
  <si>
    <t>ca-2022-93068</t>
  </si>
  <si>
    <t>david@hackney4the11th.com</t>
  </si>
  <si>
    <t>https://apollo.pdc.wa.gov/public/registrations/registration?registration_id=48819</t>
  </si>
  <si>
    <t>ca-2022-93171</t>
  </si>
  <si>
    <t>Tana Senn (Tana D Senn)</t>
  </si>
  <si>
    <t>https://apollo.pdc.wa.gov/public/registrations/registration?registration_id=48883</t>
  </si>
  <si>
    <t>ca-2022-567905</t>
  </si>
  <si>
    <t>STRIJ--849</t>
  </si>
  <si>
    <t>Jeffery Strickler (Jeff Strickler)</t>
  </si>
  <si>
    <t>PO Box 3314</t>
  </si>
  <si>
    <t>contact@electjeffstrickler.com</t>
  </si>
  <si>
    <t>509.540.5027</t>
  </si>
  <si>
    <t>https://apollo.pdc.wa.gov/public/registrations/registration?registration_id=48894</t>
  </si>
  <si>
    <t>ca-2022-567632</t>
  </si>
  <si>
    <t>GOMEN--983</t>
  </si>
  <si>
    <t>Nicole Gomez</t>
  </si>
  <si>
    <t>PO Box 30682</t>
  </si>
  <si>
    <t>info@electnicole.com</t>
  </si>
  <si>
    <t>nicole.gomez@gmail.com</t>
  </si>
  <si>
    <t>https://apollo.pdc.wa.gov/public/registrations/registration?registration_id=48899</t>
  </si>
  <si>
    <t>ca-2022-567932</t>
  </si>
  <si>
    <t>Kay M. Holland (Kay M Holland)</t>
  </si>
  <si>
    <t>11 Morgan Dr</t>
  </si>
  <si>
    <t>kayholland078@gmail.com</t>
  </si>
  <si>
    <t>360-430-2558</t>
  </si>
  <si>
    <t>https://apollo.pdc.wa.gov/public/registrations/registration?registration_id=48947</t>
  </si>
  <si>
    <t>Kay M Holland</t>
  </si>
  <si>
    <t>ca-2022-567948</t>
  </si>
  <si>
    <t>FRENM  363</t>
  </si>
  <si>
    <t>Michael W French (Mike French)</t>
  </si>
  <si>
    <t>PO Box 2622</t>
  </si>
  <si>
    <t>MFrench768@yahoo.com</t>
  </si>
  <si>
    <t>mfrench768@yahoo.com</t>
  </si>
  <si>
    <t>(360) 461-6171</t>
  </si>
  <si>
    <t>https://apollo.pdc.wa.gov/public/registrations/registration?registration_id=48976</t>
  </si>
  <si>
    <t>Ryan French</t>
  </si>
  <si>
    <t>ca-2022-569245</t>
  </si>
  <si>
    <t>PRECL--104</t>
  </si>
  <si>
    <t>Leiyomi Preciado</t>
  </si>
  <si>
    <t>PO Box 2862</t>
  </si>
  <si>
    <t>leiyomi4kitsap@gmail.com</t>
  </si>
  <si>
    <t>leiyomipreciado@gmail.com</t>
  </si>
  <si>
    <t>360-519-4393</t>
  </si>
  <si>
    <t>https://apollo.pdc.wa.gov/public/registrations/registration?registration_id=49079</t>
  </si>
  <si>
    <t>ca-2022-634620</t>
  </si>
  <si>
    <t>KEARJ--013</t>
  </si>
  <si>
    <t>Joe Kear</t>
  </si>
  <si>
    <t>P.O. Box 1290</t>
  </si>
  <si>
    <t>joekearforstaterep@gmail.com</t>
  </si>
  <si>
    <t>kearjoe@aol.com</t>
  </si>
  <si>
    <t>360-837-8907</t>
  </si>
  <si>
    <t>360-702-7181</t>
  </si>
  <si>
    <t>https://apollo.pdc.wa.gov/public/registrations/registration?registration_id=49354</t>
  </si>
  <si>
    <t>Kathleen Pomeroy</t>
  </si>
  <si>
    <t>ca-2022-567657</t>
  </si>
  <si>
    <t>CRAFL--023</t>
  </si>
  <si>
    <t>Leandra Craft</t>
  </si>
  <si>
    <t>P.O. Box 25710</t>
  </si>
  <si>
    <t>voteleandra@gmail.com</t>
  </si>
  <si>
    <t>VoteLeandra@gmail.com</t>
  </si>
  <si>
    <t>253-237-3429</t>
  </si>
  <si>
    <t>https://apollo.pdc.wa.gov/public/registrations/registration?registration_id=49517</t>
  </si>
  <si>
    <t>ca-2022-567237</t>
  </si>
  <si>
    <t>Mary Hall</t>
  </si>
  <si>
    <t>10445 Mullen Road Southeast</t>
  </si>
  <si>
    <t>https://apollo.pdc.wa.gov/public/registrations/registration?registration_id=49610</t>
  </si>
  <si>
    <t>ca-2024-3296681</t>
  </si>
  <si>
    <t>WILLS--878</t>
  </si>
  <si>
    <t>Shellie DLayne Willis  (Shellie Willis)</t>
  </si>
  <si>
    <t>PO Box 1534</t>
  </si>
  <si>
    <t>peopleforshelliewillis@gmail.com</t>
  </si>
  <si>
    <t>253-302-0732</t>
  </si>
  <si>
    <t>https://apollo.pdc.wa.gov/public/registrations/registration?registration_id=59703</t>
  </si>
  <si>
    <t>ca-2022-567698</t>
  </si>
  <si>
    <t>Vicky M. Dalton (Vicky M Dalton)</t>
  </si>
  <si>
    <t>REDA</t>
  </si>
  <si>
    <t>PO Box 40356</t>
  </si>
  <si>
    <t>vicky@reelectdaltonauditor.com</t>
  </si>
  <si>
    <t>https://apollo.pdc.wa.gov/public/registrations/registration?registration_id=50178</t>
  </si>
  <si>
    <t>ca-2024-3311844</t>
  </si>
  <si>
    <t>FERGB--638</t>
  </si>
  <si>
    <t>bob@peopleforbobfergusonpac.com</t>
  </si>
  <si>
    <t>bob@peopleforbobfergusonPAC.com</t>
  </si>
  <si>
    <t>360-463-4409</t>
  </si>
  <si>
    <t>https://apollo.pdc.wa.gov/public/registrations/registration?registration_id=60614</t>
  </si>
  <si>
    <t>ca-2024-689175</t>
  </si>
  <si>
    <t>Nicole Macri</t>
  </si>
  <si>
    <t>https://apollo.pdc.wa.gov/public/registrations/registration?registration_id=59900</t>
  </si>
  <si>
    <t>ca-2024-689184</t>
  </si>
  <si>
    <t>https://apollo.pdc.wa.gov/public/registrations/registration?registration_id=59902</t>
  </si>
  <si>
    <t>ca-2022-529693</t>
  </si>
  <si>
    <t>98362-7737</t>
  </si>
  <si>
    <t>https://apollo.pdc.wa.gov/public/registrations/registration?registration_id=54045</t>
  </si>
  <si>
    <t>Mike Chapman</t>
  </si>
  <si>
    <t>ca-2024-3311819</t>
  </si>
  <si>
    <t>HOLLM--443</t>
  </si>
  <si>
    <t>Michael Holloman</t>
  </si>
  <si>
    <t>23418 53rd Ave Crt. E.</t>
  </si>
  <si>
    <t>thehollomanobjective@hollomanfight.com</t>
  </si>
  <si>
    <t>michaelbholloman@gmail.com</t>
  </si>
  <si>
    <t>https://apollo.pdc.wa.gov/public/registrations/registration?registration_id=60636</t>
  </si>
  <si>
    <t>ca-2023-689270</t>
  </si>
  <si>
    <t>CLOUE--332</t>
  </si>
  <si>
    <t>Emily Clouse</t>
  </si>
  <si>
    <t>1614 33rd AVE NE</t>
  </si>
  <si>
    <t>clouseforthurstoncounty@gmail.com</t>
  </si>
  <si>
    <t>Clouseforthurstoncounty@gmail.com</t>
  </si>
  <si>
    <t>https://apollo.pdc.wa.gov/public/registrations/registration?registration_id=54565</t>
  </si>
  <si>
    <t>ca-2024-3311866</t>
  </si>
  <si>
    <t>WOODE--031</t>
  </si>
  <si>
    <t>Edward Wood (Ed "Woody" Wood)</t>
  </si>
  <si>
    <t>ewood460@gmail.com</t>
  </si>
  <si>
    <t>509-928-3148</t>
  </si>
  <si>
    <t>528 E Spokane Falls Blvd Ste 501</t>
  </si>
  <si>
    <t>https://apollo.pdc.wa.gov/public/registrations/registration?registration_id=60453</t>
  </si>
  <si>
    <t>ca-2024-3310085</t>
  </si>
  <si>
    <t>SUARA--254</t>
  </si>
  <si>
    <t>Andrea Suarez</t>
  </si>
  <si>
    <t>info@voteandreasuarez.com</t>
  </si>
  <si>
    <t>andreanasarow@hotmail.com</t>
  </si>
  <si>
    <t>206-200-8228</t>
  </si>
  <si>
    <t>https://apollo.pdc.wa.gov/public/registrations/registration?registration_id=60657</t>
  </si>
  <si>
    <t>ca-2024-3298341</t>
  </si>
  <si>
    <t>IYALB--516</t>
  </si>
  <si>
    <t>Charles Iyall (Bob Iyall)</t>
  </si>
  <si>
    <t>5215 Hilton Road SW</t>
  </si>
  <si>
    <t>info@bobiyall.com</t>
  </si>
  <si>
    <t>253-778-2147</t>
  </si>
  <si>
    <t>https://apollo.pdc.wa.gov/public/registrations/registration?registration_id=60063</t>
  </si>
  <si>
    <t>ca-2024-3253642</t>
  </si>
  <si>
    <t>BOYDW--662</t>
  </si>
  <si>
    <t>William Boyd (Bill Boyd)</t>
  </si>
  <si>
    <t>103 E Sprague AVE#102</t>
  </si>
  <si>
    <t>bboyd@spokaneinsurance.net</t>
  </si>
  <si>
    <t>bill@boyd4ins.com</t>
  </si>
  <si>
    <t>P O BOX 1684</t>
  </si>
  <si>
    <t>https://apollo.pdc.wa.gov/public/registrations/registration?registration_id=54984</t>
  </si>
  <si>
    <t>John Ott</t>
  </si>
  <si>
    <t>ca-2024-3310060</t>
  </si>
  <si>
    <t>COOK YANAH G (Yanah G Cook)</t>
  </si>
  <si>
    <t>friendselectyanahgcook@gmail.com</t>
  </si>
  <si>
    <t>https://apollo.pdc.wa.gov/public/registrations/registration?registration_id=60485</t>
  </si>
  <si>
    <t>ca-2024-3253666</t>
  </si>
  <si>
    <t>MELLR2 405</t>
  </si>
  <si>
    <t>Info@RyanMello.com</t>
  </si>
  <si>
    <t>https://apollo.pdc.wa.gov/public/registrations/registration?registration_id=55087</t>
  </si>
  <si>
    <t>ca-2024-3310091</t>
  </si>
  <si>
    <t>GRIFD--582</t>
  </si>
  <si>
    <t>David Griffin</t>
  </si>
  <si>
    <t>griffin4ltgov</t>
  </si>
  <si>
    <t>po box 792</t>
  </si>
  <si>
    <t>griffin4ltgov@gmail.com</t>
  </si>
  <si>
    <t>https://apollo.pdc.wa.gov/public/registrations/registration?registration_id=60512</t>
  </si>
  <si>
    <t>David Edward Griffin</t>
  </si>
  <si>
    <t>ca-2024-3298378</t>
  </si>
  <si>
    <t>BAILM--998</t>
  </si>
  <si>
    <t>Maxwell Bailey (Max Bailey)</t>
  </si>
  <si>
    <t>12810 East 40th Avenue</t>
  </si>
  <si>
    <t>maxbaileywa@gmail.com</t>
  </si>
  <si>
    <t>(509) 939-9331</t>
  </si>
  <si>
    <t>https://apollo.pdc.wa.gov/public/registrations/registration?registration_id=60127</t>
  </si>
  <si>
    <t>Max Bailey</t>
  </si>
  <si>
    <t>ca-2024-3311836</t>
  </si>
  <si>
    <t>ARENA--961</t>
  </si>
  <si>
    <t>Arianna Arends</t>
  </si>
  <si>
    <t>8514 S Sherman Rd</t>
  </si>
  <si>
    <t>arianna@arends.4-wa.com</t>
  </si>
  <si>
    <t>arianna.arends@gmail.com</t>
  </si>
  <si>
    <t>https://apollo.pdc.wa.gov/public/registrations/registration?registration_id=60830</t>
  </si>
  <si>
    <t>ca-2024-3287987</t>
  </si>
  <si>
    <t>DREOR--570</t>
  </si>
  <si>
    <t>Rachel Dreon</t>
  </si>
  <si>
    <t>7419 Hawks Prairie Rd NE, Unit 103</t>
  </si>
  <si>
    <t>RachelDreonforThurstonCounty@gmail.com</t>
  </si>
  <si>
    <t>racheldreon@gmail.com</t>
  </si>
  <si>
    <t>(360) 485-8266</t>
  </si>
  <si>
    <t>https://apollo.pdc.wa.gov/public/registrations/registration?registration_id=60839</t>
  </si>
  <si>
    <t>Terri Morann</t>
  </si>
  <si>
    <t>ca-2024-3296775</t>
  </si>
  <si>
    <t>Katherine L Dexter (Kate Dexter)</t>
  </si>
  <si>
    <t>PO BOX 1804</t>
  </si>
  <si>
    <t>electkatedexter@gmail.com</t>
  </si>
  <si>
    <t>https://apollo.pdc.wa.gov/public/registrations/registration?registration_id=61427</t>
  </si>
  <si>
    <t>Kate Dexter</t>
  </si>
  <si>
    <t>ca-2024-3296780</t>
  </si>
  <si>
    <t>MELMJ--888</t>
  </si>
  <si>
    <t>Janet Melman</t>
  </si>
  <si>
    <t>1050 Larrabee Avenue Ste 104-2009</t>
  </si>
  <si>
    <t>janetfordistrict42@gmail.com</t>
  </si>
  <si>
    <t>360-304-7530</t>
  </si>
  <si>
    <t>https://apollo.pdc.wa.gov/public/registrations/registration?registration_id=62046</t>
  </si>
  <si>
    <t>ca-2024-3253662</t>
  </si>
  <si>
    <t>campaign@chelseaforwa.com</t>
  </si>
  <si>
    <t>509 833 7672</t>
  </si>
  <si>
    <t>206 335 8815</t>
  </si>
  <si>
    <t>https://apollo.pdc.wa.gov/public/registrations/registration?registration_id=61574</t>
  </si>
  <si>
    <t>ca-2025-3321272</t>
  </si>
  <si>
    <t>MNDES--226</t>
  </si>
  <si>
    <t>Sam Méndez</t>
  </si>
  <si>
    <t>smendez@gmail.com</t>
  </si>
  <si>
    <t>206-651-5045</t>
  </si>
  <si>
    <t>https://apollo.pdc.wa.gov/public/registrations/registration?registration_id=62134</t>
  </si>
  <si>
    <t>ca-2024-2478267</t>
  </si>
  <si>
    <t>RAMOB2 027</t>
  </si>
  <si>
    <t>Bill Ramos</t>
  </si>
  <si>
    <t>1420 NW Gilman Blvd #2268</t>
  </si>
  <si>
    <t>bill@voteramos.org</t>
  </si>
  <si>
    <t>bramosbramos@hotmail.com</t>
  </si>
  <si>
    <t>(202) 240-7451</t>
  </si>
  <si>
    <t>https://apollo.pdc.wa.gov/public/registrations/registration?registration_id=62593</t>
  </si>
  <si>
    <t>ca-2020-1147</t>
  </si>
  <si>
    <t>https://web.pdc.wa.gov/rptimg/default.aspx?docid=4776383</t>
  </si>
  <si>
    <t>ca-2022-1069</t>
  </si>
  <si>
    <t>360-455-8810</t>
  </si>
  <si>
    <t>3332 30TH AVE SE</t>
  </si>
  <si>
    <t>https://web.pdc.wa.gov/rptimg/default.aspx?docid=4802587</t>
  </si>
  <si>
    <t>ca-2019-1751</t>
  </si>
  <si>
    <t>MCLAS  001</t>
  </si>
  <si>
    <t>SHEILIA M. MCLAUGHLIN  (SHEILIA MCLAUGHLIN)</t>
  </si>
  <si>
    <t>204 F ST SW</t>
  </si>
  <si>
    <t>smclaughlinsb1camp@gmail.com</t>
  </si>
  <si>
    <t>253-886-0925</t>
  </si>
  <si>
    <t>AUBURN SD 408 *</t>
  </si>
  <si>
    <t>253-737-5249</t>
  </si>
  <si>
    <t>https://web.pdc.wa.gov/rptimg/default.aspx?docid=4798012</t>
  </si>
  <si>
    <t>SHEILIA M MCLAUGHLIN</t>
  </si>
  <si>
    <t>ca-2017-3403</t>
  </si>
  <si>
    <t>NEALM  406</t>
  </si>
  <si>
    <t>NEAL MEREDITH (MEREDITH NEAL)</t>
  </si>
  <si>
    <t>2522 N PROCTOR ST. #214</t>
  </si>
  <si>
    <t>ELECTMEREDITH@GMAIL.COM</t>
  </si>
  <si>
    <t>electmeredith@gmail.com</t>
  </si>
  <si>
    <t>253-686-7815</t>
  </si>
  <si>
    <t>1301 6TH AVE #11</t>
  </si>
  <si>
    <t>360-359-0625</t>
  </si>
  <si>
    <t>https://web.pdc.wa.gov/rptimg/default.aspx?docid=4628002</t>
  </si>
  <si>
    <t>DORIAN WALLER</t>
  </si>
  <si>
    <t>ca-2017-2133</t>
  </si>
  <si>
    <t>mrylands@gmail.com</t>
  </si>
  <si>
    <t>https://web.pdc.wa.gov/rptimg/default.aspx?docid=4665121</t>
  </si>
  <si>
    <t>LYNNE MACMILLAN-STEPHENS</t>
  </si>
  <si>
    <t>ca-2019-1602</t>
  </si>
  <si>
    <t>PEDER  115</t>
  </si>
  <si>
    <t>Alex Pedersen (ALEX PEDERSEN)</t>
  </si>
  <si>
    <t>PO BOX 15235</t>
  </si>
  <si>
    <t>CONTACT@ELECTALEXPEDERSEN.ORG</t>
  </si>
  <si>
    <t>alexpedersenseattle@gmail.com</t>
  </si>
  <si>
    <t>206-502-9092</t>
  </si>
  <si>
    <t>https://web.pdc.wa.gov/rptimg/default.aspx?docid=4769594</t>
  </si>
  <si>
    <t>ca-2019-1401</t>
  </si>
  <si>
    <t>GREGJ  275</t>
  </si>
  <si>
    <t>GREGERSON JENNIFER R (JENNIFER GREGERSON)</t>
  </si>
  <si>
    <t>5400 HARBOUR POINTE BLVD #J101</t>
  </si>
  <si>
    <t>INFO@JENNIFERGREGERSON.COM</t>
  </si>
  <si>
    <t>JENNIFER@JENNIFERGREGERSON.COM</t>
  </si>
  <si>
    <t>https://web.pdc.wa.gov/rptimg/default.aspx?docid=4769519</t>
  </si>
  <si>
    <t>ca-2018-1884</t>
  </si>
  <si>
    <t>STEADMAN MICHAEL R (MICHEAL STEADMAN)</t>
  </si>
  <si>
    <t>7701 WHITNEY AVE NW</t>
  </si>
  <si>
    <t>STEADMANFORLACEY@GMAIL.COM</t>
  </si>
  <si>
    <t>steadmanforlacey@gmail.com</t>
  </si>
  <si>
    <t>360-790-7947</t>
  </si>
  <si>
    <t>CITY OF LACEY</t>
  </si>
  <si>
    <t>4679 BARRINGTON LANE SE</t>
  </si>
  <si>
    <t>https://web.pdc.wa.gov/rptimg/default.aspx?docid=4758429</t>
  </si>
  <si>
    <t>DARLEAN WOODBURN</t>
  </si>
  <si>
    <t>ca-2018-369</t>
  </si>
  <si>
    <t>Christopher F. Thomas (CHRISTOPHER THOMAS)</t>
  </si>
  <si>
    <t>PO BOX 687</t>
  </si>
  <si>
    <t>ELECTCHRISTHOMAS@GMAIL.COM</t>
  </si>
  <si>
    <t>360-790-1229</t>
  </si>
  <si>
    <t>320 LAWRENCE DRIVE</t>
  </si>
  <si>
    <t>360-310-3038</t>
  </si>
  <si>
    <t>https://web.pdc.wa.gov/rptimg/default.aspx?docid=4748850</t>
  </si>
  <si>
    <t>MELANIE STURGEON</t>
  </si>
  <si>
    <t>ca-2018-512</t>
  </si>
  <si>
    <t>DNYSOE@MSN.COM</t>
  </si>
  <si>
    <t>501 E. RICHMOND</t>
  </si>
  <si>
    <t>509-386-2013</t>
  </si>
  <si>
    <t>https://web.pdc.wa.gov/rptimg/default.aspx?docid=4747773</t>
  </si>
  <si>
    <t>JIM KIME</t>
  </si>
  <si>
    <t>ca-2018-1997</t>
  </si>
  <si>
    <t>CHAMJ  310</t>
  </si>
  <si>
    <t>Jennifer S Chamberlin (JENNIFER CHAMBERLIN)</t>
  </si>
  <si>
    <t>1017 CHESTNUT ST</t>
  </si>
  <si>
    <t>chamberlinforcoroner@gmail.com</t>
  </si>
  <si>
    <t>360-663-5137</t>
  </si>
  <si>
    <t>https://web.pdc.wa.gov/rptimg/default.aspx?docid=4746824</t>
  </si>
  <si>
    <t>JENNIFER CHAMBERLIN</t>
  </si>
  <si>
    <t>ca-2014-7615</t>
  </si>
  <si>
    <t>SANDO MICHAEL M (MICHAEL SANDO)</t>
  </si>
  <si>
    <t>1459 LORAINE STREET</t>
  </si>
  <si>
    <t>mike@sandozer.com</t>
  </si>
  <si>
    <t>(360) 825-5449</t>
  </si>
  <si>
    <t>98022-2236</t>
  </si>
  <si>
    <t>360-367-1842</t>
  </si>
  <si>
    <t>https://web.pdc.wa.gov/rptimg/default.aspx?docid=3790058</t>
  </si>
  <si>
    <t>ERIN SANDO</t>
  </si>
  <si>
    <t>ca-2014-7371</t>
  </si>
  <si>
    <t>Gene Dana (EUGENE DANA)</t>
  </si>
  <si>
    <t>507 N WILLOW</t>
  </si>
  <si>
    <t>rgoosman@fairpoint.net</t>
  </si>
  <si>
    <t>eburgdanas@gmail.com</t>
  </si>
  <si>
    <t>509-962-6047</t>
  </si>
  <si>
    <t>507 N. WILLOW</t>
  </si>
  <si>
    <t>https://web.pdc.wa.gov/rptimg/default.aspx?docid=3792574</t>
  </si>
  <si>
    <t>ROD GOOSMAN</t>
  </si>
  <si>
    <t>ca-2018-70</t>
  </si>
  <si>
    <t>Randall (Randy) Michaelis (RANDALL MICHAELIS)</t>
  </si>
  <si>
    <t>randymichaelis2018@gmail.com</t>
  </si>
  <si>
    <t>509-991-6196</t>
  </si>
  <si>
    <t>509-724-7811</t>
  </si>
  <si>
    <t>https://web.pdc.wa.gov/rptimg/default.aspx?docid=4724647</t>
  </si>
  <si>
    <t>JANINE VAUGHN</t>
  </si>
  <si>
    <t>ca-2018-814</t>
  </si>
  <si>
    <t>WILLP  577</t>
  </si>
  <si>
    <t>Pebbles Keller Williams (PEBBLES WILLIAMS)</t>
  </si>
  <si>
    <t>1239 CRESCENT ST.</t>
  </si>
  <si>
    <t>JWILLIAMS@WILLAPABAY.ORG</t>
  </si>
  <si>
    <t>jwilliams@willapabay.org</t>
  </si>
  <si>
    <t>360-942-8031</t>
  </si>
  <si>
    <t>https://web.pdc.wa.gov/rptimg/default.aspx?docid=4724656</t>
  </si>
  <si>
    <t>PEBBLES WILLIAMS</t>
  </si>
  <si>
    <t>ca-2016-4430</t>
  </si>
  <si>
    <t>P.O. BOX 2903</t>
  </si>
  <si>
    <t>98273-2903</t>
  </si>
  <si>
    <t>REELECTKEN@GMAIL.COM</t>
  </si>
  <si>
    <t>reelectken@gmail.com</t>
  </si>
  <si>
    <t>360-422-5756</t>
  </si>
  <si>
    <t>https://web.pdc.wa.gov/rptimg/default.aspx?docid=4573619</t>
  </si>
  <si>
    <t>ca-2018-690</t>
  </si>
  <si>
    <t>MEREDITH.ROTARY@GMAIL.COM</t>
  </si>
  <si>
    <t>meredith.rotary@gmail.com</t>
  </si>
  <si>
    <t>https://web.pdc.wa.gov/rptimg/default.aspx?docid=4723627</t>
  </si>
  <si>
    <t>ca-2018-961</t>
  </si>
  <si>
    <t>ANTHR  201</t>
  </si>
  <si>
    <t>Robbi Katherine Anthony (ROBBI ANTHONY)</t>
  </si>
  <si>
    <t>157 S HOWARD STREET</t>
  </si>
  <si>
    <t>robbianthony@icloud.com</t>
  </si>
  <si>
    <t>509-220-0817</t>
  </si>
  <si>
    <t>Commissioner District 3</t>
  </si>
  <si>
    <t>https://web.pdc.wa.gov/rptimg/default.aspx?docid=4723206</t>
  </si>
  <si>
    <t>ca-2016-4336</t>
  </si>
  <si>
    <t>FRERJ  362</t>
  </si>
  <si>
    <t>Jared A Frerichs (JARED FRERICHS)</t>
  </si>
  <si>
    <t>816 S 1 ST AVE</t>
  </si>
  <si>
    <t>jared4ww@gmail.com</t>
  </si>
  <si>
    <t>757-647-6478</t>
  </si>
  <si>
    <t>816 S. 1ST AVE</t>
  </si>
  <si>
    <t>509-240-0500</t>
  </si>
  <si>
    <t>https://web.pdc.wa.gov/rptimg/default.aspx?docid=4568923</t>
  </si>
  <si>
    <t>GINA COOPER</t>
  </si>
  <si>
    <t>ca-2018-1006</t>
  </si>
  <si>
    <t>ALBEK  563</t>
  </si>
  <si>
    <t>Kenneth e. Albert (KENNETH ALBERT)</t>
  </si>
  <si>
    <t>608 W BROADWAY</t>
  </si>
  <si>
    <t>kealbert521@gmail.com</t>
  </si>
  <si>
    <t>kealbert@comcast.net</t>
  </si>
  <si>
    <t>360-280-1268</t>
  </si>
  <si>
    <t>https://web.pdc.wa.gov/rptimg/default.aspx?docid=4721474</t>
  </si>
  <si>
    <t>KENNETH ALBERT</t>
  </si>
  <si>
    <t>ca-2016-4345</t>
  </si>
  <si>
    <t>FOWKJ  277</t>
  </si>
  <si>
    <t>FOWKES JOHN T JR (JOHN FOWKES)</t>
  </si>
  <si>
    <t>Fowkes4folks@gmail.com</t>
  </si>
  <si>
    <t>fowkes4folks@gmail.com</t>
  </si>
  <si>
    <t>360-929-7321</t>
  </si>
  <si>
    <t>700 NW CROSBY AVE #199</t>
  </si>
  <si>
    <t>https://web.pdc.wa.gov/rptimg/default.aspx?docid=4574208</t>
  </si>
  <si>
    <t>PENNY FOWKES</t>
  </si>
  <si>
    <t>ca-2018-986</t>
  </si>
  <si>
    <t>DENTM  502</t>
  </si>
  <si>
    <t>Melissa Denton (MELISSA DENTON)</t>
  </si>
  <si>
    <t>2401 BRISTOL CT SW, #A-101</t>
  </si>
  <si>
    <t>98502-6037</t>
  </si>
  <si>
    <t>MELISSAFORCOMMISSIONER@GMAIL.COM</t>
  </si>
  <si>
    <t>blithemdjd@gmail.com</t>
  </si>
  <si>
    <t>360-507-8050</t>
  </si>
  <si>
    <t>1815 CROSBY CT SW</t>
  </si>
  <si>
    <t>https://web.pdc.wa.gov/rptimg/default.aspx?docid=4713613</t>
  </si>
  <si>
    <t>HEIDI ALGIERE</t>
  </si>
  <si>
    <t>ca-2018-104</t>
  </si>
  <si>
    <t>Jesse Hegstrom Oakey (JESSE HEGSTROM OAKEY)</t>
  </si>
  <si>
    <t>jesse@jesseforwashington.com</t>
  </si>
  <si>
    <t>801-888-7884</t>
  </si>
  <si>
    <t>https://web.pdc.wa.gov/rptimg/default.aspx?docid=4710641</t>
  </si>
  <si>
    <t>KELSEY GOWER</t>
  </si>
  <si>
    <t>ca-2018-1934</t>
  </si>
  <si>
    <t>https://web.pdc.wa.gov/rptimg/default.aspx?docid=4710485</t>
  </si>
  <si>
    <t>ca-2018-220</t>
  </si>
  <si>
    <t>Christopher Edward Roberts (CHRISTOPHER ROBERTS)</t>
  </si>
  <si>
    <t>chris@chrisrobertswa.com</t>
  </si>
  <si>
    <t>https://web.pdc.wa.gov/rptimg/default.aspx?docid=4708787</t>
  </si>
  <si>
    <t>ca-2018-50</t>
  </si>
  <si>
    <t>Ted Cummings (TED CUMMINGS)</t>
  </si>
  <si>
    <t>99005-0577</t>
  </si>
  <si>
    <t>cummings4thld@gmail.com</t>
  </si>
  <si>
    <t>509-319-6960</t>
  </si>
  <si>
    <t>509-238-2339</t>
  </si>
  <si>
    <t>https://web.pdc.wa.gov/rptimg/default.aspx?docid=4707391</t>
  </si>
  <si>
    <t>TED CUMMINGS</t>
  </si>
  <si>
    <t>ca-2016-4579</t>
  </si>
  <si>
    <t>RANADE SAMEER D (SAMEER RANADE)</t>
  </si>
  <si>
    <t>801 EAST HARRISON ST. APT. 205</t>
  </si>
  <si>
    <t>electsameerranade@gmail.com</t>
  </si>
  <si>
    <t>707-726-2330</t>
  </si>
  <si>
    <t>801 E HARRISON ST. APT. 205</t>
  </si>
  <si>
    <t>https://web.pdc.wa.gov/rptimg/default.aspx?docid=4549358</t>
  </si>
  <si>
    <t>SAMEER RANADE</t>
  </si>
  <si>
    <t>ca-2018-848</t>
  </si>
  <si>
    <t>Marty Campbell (MARTY CAMPBELL)</t>
  </si>
  <si>
    <t>1625 E 72ND ST #700-102</t>
  </si>
  <si>
    <t>ELECTCAMPBELL@GMAIL.COM</t>
  </si>
  <si>
    <t>https://web.pdc.wa.gov/rptimg/default.aspx?docid=4702114</t>
  </si>
  <si>
    <t>ca-2016-4605</t>
  </si>
  <si>
    <t>PITCHFORD THOMAS B (THOMAS PITCHFORD)</t>
  </si>
  <si>
    <t>1717 16TH AVE. #5</t>
  </si>
  <si>
    <t>thomas.pitchford@gmail.com</t>
  </si>
  <si>
    <t>206-245-9609</t>
  </si>
  <si>
    <t>https://web.pdc.wa.gov/rptimg/default.aspx?docid=4542484</t>
  </si>
  <si>
    <t>THOMAS PITCHFORD</t>
  </si>
  <si>
    <t>ca-2016-4692</t>
  </si>
  <si>
    <t>98040-0771</t>
  </si>
  <si>
    <t>206-297-2289</t>
  </si>
  <si>
    <t>https://web.pdc.wa.gov/rptimg/default.aspx?docid=4592811</t>
  </si>
  <si>
    <t>ca-2016-4348</t>
  </si>
  <si>
    <t>Tiffany A Turner (TIFFANY TURNER)</t>
  </si>
  <si>
    <t>tiffany@votetiffany.com</t>
  </si>
  <si>
    <t>503-298-7915</t>
  </si>
  <si>
    <t>https://web.pdc.wa.gov/rptimg/default.aspx?docid=4534422</t>
  </si>
  <si>
    <t>ca-2016-4143</t>
  </si>
  <si>
    <t>https://web.pdc.wa.gov/rptimg/default.aspx?docid=4528799</t>
  </si>
  <si>
    <t>ca-2016-4115</t>
  </si>
  <si>
    <t>SON R  362</t>
  </si>
  <si>
    <t>SON RICHARD R (RICHARD RANDAL SON)</t>
  </si>
  <si>
    <t>P.O. BOX 1323</t>
  </si>
  <si>
    <t>ELECTRANDALSON@GMAIL.COM</t>
  </si>
  <si>
    <t>electrandalson@gmail.com</t>
  </si>
  <si>
    <t>509-301-7607</t>
  </si>
  <si>
    <t>10701 MILL CREEK RD</t>
  </si>
  <si>
    <t>https://web.pdc.wa.gov/rptimg/default.aspx?docid=4574746</t>
  </si>
  <si>
    <t>RICHARD RANDAL SON</t>
  </si>
  <si>
    <t>ca-2016-4092</t>
  </si>
  <si>
    <t>MAHER DANIEL G (DANIEL MAHER)</t>
  </si>
  <si>
    <t>manager@electmaher.org</t>
  </si>
  <si>
    <t>dan@electmaher.org</t>
  </si>
  <si>
    <t>509-433-7336</t>
  </si>
  <si>
    <t>509-963-3789</t>
  </si>
  <si>
    <t>https://web.pdc.wa.gov/rptimg/default.aspx?docid=4575086</t>
  </si>
  <si>
    <t>GARY PROVO</t>
  </si>
  <si>
    <t>ca-2016-4686</t>
  </si>
  <si>
    <t>NYMAS  632</t>
  </si>
  <si>
    <t>NYMAN SHAWN S (SHAWN NYMAN)</t>
  </si>
  <si>
    <t>PO BOX 2042</t>
  </si>
  <si>
    <t>SHAWNNYMAN@GMAIL.COM</t>
  </si>
  <si>
    <t>shawnnyman@gmail.com</t>
  </si>
  <si>
    <t>360-270-5096</t>
  </si>
  <si>
    <t>1119 22ND AVENUE</t>
  </si>
  <si>
    <t>https://web.pdc.wa.gov/rptimg/default.aspx?docid=4581513</t>
  </si>
  <si>
    <t>SHAWN NYMAN</t>
  </si>
  <si>
    <t>ca-2018-37</t>
  </si>
  <si>
    <t>https://web.pdc.wa.gov/rptimg/default.aspx?docid=4690342</t>
  </si>
  <si>
    <t>ca-2018-86</t>
  </si>
  <si>
    <t>info@jenngoulet.com</t>
  </si>
  <si>
    <t>509-596-8760</t>
  </si>
  <si>
    <t>https://web.pdc.wa.gov/rptimg/default.aspx?docid=4690752</t>
  </si>
  <si>
    <t>ca-2016-4241</t>
  </si>
  <si>
    <t>17639 NE RISTO RD</t>
  </si>
  <si>
    <t>281-415-0332</t>
  </si>
  <si>
    <t>https://web.pdc.wa.gov/rptimg/default.aspx?docid=4583310</t>
  </si>
  <si>
    <t>ALIXANDRA COKER</t>
  </si>
  <si>
    <t>ca-2018-200</t>
  </si>
  <si>
    <t>https://web.pdc.wa.gov/rptimg/default.aspx?docid=4623946</t>
  </si>
  <si>
    <t>ca-2018-238</t>
  </si>
  <si>
    <t>https://web.pdc.wa.gov/rptimg/default.aspx?docid=4623855</t>
  </si>
  <si>
    <t>ca-2017-3047</t>
  </si>
  <si>
    <t>CATOT  178</t>
  </si>
  <si>
    <t>TINIELL M. CATO (TINIELL CATO)</t>
  </si>
  <si>
    <t>13221 22ND AVE. S.</t>
  </si>
  <si>
    <t>tiniellc@outlook.com</t>
  </si>
  <si>
    <t>206-413-0235</t>
  </si>
  <si>
    <t>3613 S. JUNEAU ST.</t>
  </si>
  <si>
    <t>206-402-3964</t>
  </si>
  <si>
    <t>https://web.pdc.wa.gov/rptimg/default.aspx?docid=4675963</t>
  </si>
  <si>
    <t>MARAMY MOHAMATHNO</t>
  </si>
  <si>
    <t>ca-2017-3488</t>
  </si>
  <si>
    <t>FRALH  027</t>
  </si>
  <si>
    <t>Heather Elizabeth Fralick (HEATHER FRALICK)</t>
  </si>
  <si>
    <t>20126 BALLINGER WAY NE #234</t>
  </si>
  <si>
    <t>heather@electheatherfralick.com</t>
  </si>
  <si>
    <t>425-610-8378</t>
  </si>
  <si>
    <t>https://web.pdc.wa.gov/rptimg/default.aspx?docid=4670394</t>
  </si>
  <si>
    <t>ca-2017-2605</t>
  </si>
  <si>
    <t>PAINS  020</t>
  </si>
  <si>
    <t>PAINE SUSAN M (SUSAN PAINE)</t>
  </si>
  <si>
    <t>1005 5TH AVE SO, APT 102</t>
  </si>
  <si>
    <t>SMPAINE@EARTHLINK.NET</t>
  </si>
  <si>
    <t>smpaine@earthlink.net</t>
  </si>
  <si>
    <t>206-371-5148</t>
  </si>
  <si>
    <t>https://web.pdc.wa.gov/rptimg/default.aspx?docid=4670204</t>
  </si>
  <si>
    <t>SUSAN PAINE</t>
  </si>
  <si>
    <t>ca-2013-8777</t>
  </si>
  <si>
    <t>Kathleen Martin (KATE MARTIN)</t>
  </si>
  <si>
    <t>412 NW 73RD ST</t>
  </si>
  <si>
    <t>kate@katemartinformayor.com</t>
  </si>
  <si>
    <t>206-783-6538</t>
  </si>
  <si>
    <t>https://web.pdc.wa.gov/rptimg/default.aspx?docid=3216469</t>
  </si>
  <si>
    <t>KATE MARTIN</t>
  </si>
  <si>
    <t>ca-2016-4232</t>
  </si>
  <si>
    <t>HURST CHRISTOPHER A (CHRISTOPHER HURST)</t>
  </si>
  <si>
    <t>chrishurst2010@q.com</t>
  </si>
  <si>
    <t>360-663-2608</t>
  </si>
  <si>
    <t>https://web.pdc.wa.gov/rptimg/default.aspx?docid=4486535</t>
  </si>
  <si>
    <t>CHRISTOPHER HURST</t>
  </si>
  <si>
    <t>ca-2017-3542</t>
  </si>
  <si>
    <t>FARNA  801</t>
  </si>
  <si>
    <t>FARNSWORTH ADRIANA (ADRIANA FARNSWORTH)</t>
  </si>
  <si>
    <t>1108 KITITTAS ST</t>
  </si>
  <si>
    <t>adrianaworth@hotmail.com</t>
  </si>
  <si>
    <t>509-665-9598</t>
  </si>
  <si>
    <t>CITY OF WENATCHEE</t>
  </si>
  <si>
    <t>https://web.pdc.wa.gov/rptimg/default.aspx?docid=4651241</t>
  </si>
  <si>
    <t>ADRIANA FARNSWORTH</t>
  </si>
  <si>
    <t>ca-2017-2501</t>
  </si>
  <si>
    <t>BYERC  012</t>
  </si>
  <si>
    <t>BYERS CHAD H (CHAD BYERS)</t>
  </si>
  <si>
    <t>2823 166TH PL SE</t>
  </si>
  <si>
    <t>CB4AWWD@MADJINN.COM</t>
  </si>
  <si>
    <t>chad@madjinn.com</t>
  </si>
  <si>
    <t>206-310-2864</t>
  </si>
  <si>
    <t>https://web.pdc.wa.gov/rptimg/default.aspx?docid=4652284</t>
  </si>
  <si>
    <t>CHAD BYERS</t>
  </si>
  <si>
    <t>ca-2017-3008</t>
  </si>
  <si>
    <t>https://web.pdc.wa.gov/rptimg/default.aspx?docid=4651588</t>
  </si>
  <si>
    <t>ca-2017-3199</t>
  </si>
  <si>
    <t>HATCG  059</t>
  </si>
  <si>
    <t>HATCHER MAYS GLORIA J (GLORIA HATCHER-MAYS)</t>
  </si>
  <si>
    <t>13709 199TH CT SE</t>
  </si>
  <si>
    <t>Vote4gloria@outlook.com</t>
  </si>
  <si>
    <t>vote4gloria@outlook.com</t>
  </si>
  <si>
    <t>425-687-8773</t>
  </si>
  <si>
    <t>KING FIRE PROT DIST 10</t>
  </si>
  <si>
    <t>206-326-0709</t>
  </si>
  <si>
    <t>https://web.pdc.wa.gov/rptimg/default.aspx?docid=4649047</t>
  </si>
  <si>
    <t>GABRIELLE GIRVIN</t>
  </si>
  <si>
    <t>ca-2013-8604</t>
  </si>
  <si>
    <t>BLOCJ  166</t>
  </si>
  <si>
    <t>BLOCK JACK S JR (JACK BLOCK)</t>
  </si>
  <si>
    <t>JACKBLOCKJR@COMCAST.NET</t>
  </si>
  <si>
    <t>jackblockjr@comcast.net</t>
  </si>
  <si>
    <t>206-246-7708</t>
  </si>
  <si>
    <t>https://web.pdc.wa.gov/rptimg/default.aspx?docid=3395520</t>
  </si>
  <si>
    <t>JACK BLOCK</t>
  </si>
  <si>
    <t>ca-2017-2169</t>
  </si>
  <si>
    <t>REDML  290</t>
  </si>
  <si>
    <t>Linda Redmon (LINDA REDMON)</t>
  </si>
  <si>
    <t>1429 AVENUE D #176</t>
  </si>
  <si>
    <t>electmyfriendlinda@gmail.com</t>
  </si>
  <si>
    <t>360-386-2908</t>
  </si>
  <si>
    <t>207 AVENUE D, SUITE 100</t>
  </si>
  <si>
    <t>https://web.pdc.wa.gov/rptimg/default.aspx?docid=4647513</t>
  </si>
  <si>
    <t>MARC REDMON</t>
  </si>
  <si>
    <t>ca-2017-3418</t>
  </si>
  <si>
    <t>TOUMJ  682</t>
  </si>
  <si>
    <t>TUOMINEN JANELLE (JANELLE TUOMINEN)</t>
  </si>
  <si>
    <t>3508 NE 109TH AVE APT R6</t>
  </si>
  <si>
    <t>janelle.tuominen@yahoo.com</t>
  </si>
  <si>
    <t>360-558-9723</t>
  </si>
  <si>
    <t>17702 NE 232ND AVE</t>
  </si>
  <si>
    <t>BRUSH PRAIRE</t>
  </si>
  <si>
    <t>360-256-2905</t>
  </si>
  <si>
    <t>https://web.pdc.wa.gov/rptimg/default.aspx?docid=4646034</t>
  </si>
  <si>
    <t>BETTY TUOMINEN</t>
  </si>
  <si>
    <t>ca-2012-10349</t>
  </si>
  <si>
    <t>TOMASKIN MATHEW K (MATHEW TOMASKIN)</t>
  </si>
  <si>
    <t>tomaskin2012@gmail.com</t>
  </si>
  <si>
    <t>509-945-5911</t>
  </si>
  <si>
    <t>509-833-8701</t>
  </si>
  <si>
    <t>https://web.pdc.wa.gov/rptimg/default.aspx?docid=3211694</t>
  </si>
  <si>
    <t>ASA WASHINES</t>
  </si>
  <si>
    <t>ca-2016-4338</t>
  </si>
  <si>
    <t>Karen R Fraser (KAREN FRASER)</t>
  </si>
  <si>
    <t>360-250-6261</t>
  </si>
  <si>
    <t>https://web.pdc.wa.gov/rptimg/default.aspx?docid=4704663</t>
  </si>
  <si>
    <t>ca-2016-4107</t>
  </si>
  <si>
    <t>https://web.pdc.wa.gov/rptimg/default.aspx?docid=4600850</t>
  </si>
  <si>
    <t>ca-2016-4223</t>
  </si>
  <si>
    <t>STRUB RHENDA I (RHENDA STRUB)</t>
  </si>
  <si>
    <t>rhenda@rhenda.com</t>
  </si>
  <si>
    <t>https://web.pdc.wa.gov/rptimg/default.aspx?docid=4581754</t>
  </si>
  <si>
    <t>ca-2016-4444</t>
  </si>
  <si>
    <t>Angela Jencks Cooper (ANGELA COOPER)</t>
  </si>
  <si>
    <t>P.O. BOX 2084</t>
  </si>
  <si>
    <t>509-833-3333</t>
  </si>
  <si>
    <t>https://web.pdc.wa.gov/rptimg/default.aspx?docid=4580557</t>
  </si>
  <si>
    <t>TEODORA MARTINEZ-CHAVEZ</t>
  </si>
  <si>
    <t>ca-2016-4226</t>
  </si>
  <si>
    <t>SUGIYAMA KAZUAKI (KAZUAKI SUGIYAMA)</t>
  </si>
  <si>
    <t>VoteforKaz@gmail.com</t>
  </si>
  <si>
    <t>voteforkaz@gmail.com</t>
  </si>
  <si>
    <t>206-261-7351</t>
  </si>
  <si>
    <t>https://web.pdc.wa.gov/rptimg/default.aspx?docid=4578866</t>
  </si>
  <si>
    <t>KAZUAKI SUGIYAMA</t>
  </si>
  <si>
    <t>ca-2016-4217</t>
  </si>
  <si>
    <t>IRWIN WESLEY D (WESLEY IRWIN)</t>
  </si>
  <si>
    <t>wesley@wesleyirwinforstatehouse.com</t>
  </si>
  <si>
    <t>206-819-3062</t>
  </si>
  <si>
    <t>https://web.pdc.wa.gov/rptimg/default.aspx?docid=4567388</t>
  </si>
  <si>
    <t>WESLEY IRWIN</t>
  </si>
  <si>
    <t>ca-2016-4393</t>
  </si>
  <si>
    <t>EDMOC  422</t>
  </si>
  <si>
    <t>Carolyn Edmonds (CAROLYN EDMONDS)</t>
  </si>
  <si>
    <t>4714 FAIRWOOD BLVD NE, #1702</t>
  </si>
  <si>
    <t>carolyn.edmonds@comcast.net</t>
  </si>
  <si>
    <t>253-617-7061</t>
  </si>
  <si>
    <t>4212 FAIRWOOD BLVD NE</t>
  </si>
  <si>
    <t>253-942-9998</t>
  </si>
  <si>
    <t>https://web.pdc.wa.gov/rptimg/default.aspx?docid=4565572</t>
  </si>
  <si>
    <t>LORRAINE CRISS</t>
  </si>
  <si>
    <t>ca-2016-4648</t>
  </si>
  <si>
    <t>https://web.pdc.wa.gov/rptimg/default.aspx?docid=4560522</t>
  </si>
  <si>
    <t>ca-2016-4678</t>
  </si>
  <si>
    <t>ASKINI DANIELLE N (DANIELLE ASKINI)</t>
  </si>
  <si>
    <t>danielleaskini@gmail.com</t>
  </si>
  <si>
    <t>206-855-5595</t>
  </si>
  <si>
    <t>https://web.pdc.wa.gov/rptimg/default.aspx?filerid_election_year=ASKID%20%20102%3A%7C%3A2016</t>
  </si>
  <si>
    <t>ca-2016-4119</t>
  </si>
  <si>
    <t>LICHTY SHARLENE A (SHARLENE LICHTY)</t>
  </si>
  <si>
    <t>shar@votesharlichty.com</t>
  </si>
  <si>
    <t>509-218-5386</t>
  </si>
  <si>
    <t>https://web.pdc.wa.gov/rptimg/default.aspx?filerid_election_year=LICHS%20%20209%3A%7C%3A2016</t>
  </si>
  <si>
    <t>ca-2016-4540</t>
  </si>
  <si>
    <t>SDROGERS@WILLAPABAY.ORG</t>
  </si>
  <si>
    <t>https://web.pdc.wa.gov/rptimg/default.aspx?docid=4550524</t>
  </si>
  <si>
    <t>ca-2016-4603</t>
  </si>
  <si>
    <t>PORTERFIELD KAREN M (KAREN PORTERFIELD)</t>
  </si>
  <si>
    <t>119 FIRST AVE SOUTH STE 320</t>
  </si>
  <si>
    <t>karenporterfield@comcast.net</t>
  </si>
  <si>
    <t>https://web.pdc.wa.gov/rptimg/default.aspx?docid=4549879</t>
  </si>
  <si>
    <t>ca-2016-4593</t>
  </si>
  <si>
    <t>PRICE JOHNSON HELEN C (HELEN PRICE JOHNSON)</t>
  </si>
  <si>
    <t>(360)929-6866</t>
  </si>
  <si>
    <t>2382 SOUNDVIEW DR.</t>
  </si>
  <si>
    <t>360-321-2741</t>
  </si>
  <si>
    <t>https://web.pdc.wa.gov/rptimg/default.aspx?filerid_election_year=PRICH%20%20236%3A%7C%3A2016</t>
  </si>
  <si>
    <t>MARGARET ANDERSON</t>
  </si>
  <si>
    <t>ca-2016-4597</t>
  </si>
  <si>
    <t>BANKS BRADLEY N (BRADLEY BANKS)</t>
  </si>
  <si>
    <t>electbradbanks@gmail.com</t>
  </si>
  <si>
    <t>360-485-8460</t>
  </si>
  <si>
    <t>https://web.pdc.wa.gov/rptimg/default.aspx?docid=4522165</t>
  </si>
  <si>
    <t>KARLYN SHANNON</t>
  </si>
  <si>
    <t>ca-2016-4238</t>
  </si>
  <si>
    <t>https://web.pdc.wa.gov/rptimg/default.aspx?filerid_election_year=HUDGZ%20%20168%3A%7C%3A2016</t>
  </si>
  <si>
    <t>ca-2016-4724</t>
  </si>
  <si>
    <t>https://web.pdc.wa.gov/rptimg/default.aspx?filerid_election_year=MOSCL%20%20043%3A%7C%3A2016</t>
  </si>
  <si>
    <t>ca-2016-4280</t>
  </si>
  <si>
    <t>dhansen@susmangodfery.com</t>
  </si>
  <si>
    <t>https://web.pdc.wa.gov/rptimg/default.aspx?docid=4224897</t>
  </si>
  <si>
    <t>ca-2015-5743</t>
  </si>
  <si>
    <t>STORD  047</t>
  </si>
  <si>
    <t>David B Storaasli (DAVID  STORAASLI)</t>
  </si>
  <si>
    <t>P.O. BOX 875</t>
  </si>
  <si>
    <t>dbscouncilrun@comcast.net</t>
  </si>
  <si>
    <t>253-266-2482</t>
  </si>
  <si>
    <t>CITY OF PACIFIC *</t>
  </si>
  <si>
    <t>422 COAL AVE</t>
  </si>
  <si>
    <t>253-288-0858</t>
  </si>
  <si>
    <t>https://web.pdc.wa.gov/rptimg/default.aspx?docid=4523736</t>
  </si>
  <si>
    <t>KEVIN RHODES</t>
  </si>
  <si>
    <t>ca-2022-93041</t>
  </si>
  <si>
    <t>liz@lizberry.com</t>
  </si>
  <si>
    <t>https://apollo.pdc.wa.gov/public/registrations/registration?registration_id=42792</t>
  </si>
  <si>
    <t>ca-2019-23081</t>
  </si>
  <si>
    <t>RUSSW  208</t>
  </si>
  <si>
    <t>Willie Russell</t>
  </si>
  <si>
    <t>12018 1st Ave SE</t>
  </si>
  <si>
    <t>willie211dpco@gmail.com</t>
  </si>
  <si>
    <t>425-346-1155</t>
  </si>
  <si>
    <t>https://apollo.pdc.wa.gov/public/registrations/registration?registration_id=16030</t>
  </si>
  <si>
    <t>ca-2020-1179</t>
  </si>
  <si>
    <t>Tina L. Orwall (Tina Orwall)</t>
  </si>
  <si>
    <t>17837 First Ave S #299</t>
  </si>
  <si>
    <t>https://apollo.pdc.wa.gov/public/registrations/registration?registration_id=17441</t>
  </si>
  <si>
    <t>ca-2019-1328</t>
  </si>
  <si>
    <t>FIELS  052</t>
  </si>
  <si>
    <t>FIELDS STEVEN J (STEVE FIELDS)</t>
  </si>
  <si>
    <t>13200 OLD REDMOND RD</t>
  </si>
  <si>
    <t>STEVEFIELDSREDMOND@GMAIL.COM</t>
  </si>
  <si>
    <t>stevefieldsredmond@gmail.com</t>
  </si>
  <si>
    <t>425-444-3188</t>
  </si>
  <si>
    <t>CITY OF REDMOND</t>
  </si>
  <si>
    <t>33253 34th Ave SW</t>
  </si>
  <si>
    <t>https://apollo.pdc.wa.gov/public/registrations/registration?registration_id=16244</t>
  </si>
  <si>
    <t>ca-2020-23155</t>
  </si>
  <si>
    <t>Laurie Dolan</t>
  </si>
  <si>
    <t>325 Washington Street NE #420</t>
  </si>
  <si>
    <t>8729 Fernwood St NE</t>
  </si>
  <si>
    <t>https://apollo.pdc.wa.gov/public/registrations/registration?registration_id=16219</t>
  </si>
  <si>
    <t>ca-2020-1162</t>
  </si>
  <si>
    <t>Sharon Tomiko Santos (SHARON SANTOS)</t>
  </si>
  <si>
    <t>4547 Rainier Ave S PMB # 502</t>
  </si>
  <si>
    <t>206-851-2186</t>
  </si>
  <si>
    <t>https://apollo.pdc.wa.gov/public/registrations/registration?registration_id=17586</t>
  </si>
  <si>
    <t>ca-2020-18741</t>
  </si>
  <si>
    <t>PELLM--102</t>
  </si>
  <si>
    <t>https://apollo.pdc.wa.gov/public/registrations/registration?registration_id=15770</t>
  </si>
  <si>
    <t>ca-2020-1234</t>
  </si>
  <si>
    <t>Robert W. Ferguson (Robert Ferguson)</t>
  </si>
  <si>
    <t>bob@electbobferguson.com</t>
  </si>
  <si>
    <t>206-588-5705</t>
  </si>
  <si>
    <t>https://apollo.pdc.wa.gov/public/registrations/registration?registration_id=17611</t>
  </si>
  <si>
    <t>ca-2020-25214</t>
  </si>
  <si>
    <t>MARTR--063</t>
  </si>
  <si>
    <t>Rebecca Martin</t>
  </si>
  <si>
    <t>Friends of Becca</t>
  </si>
  <si>
    <t>PO Box 6303</t>
  </si>
  <si>
    <t>electrebeccamartin@friendsofbecca.com</t>
  </si>
  <si>
    <t>512-230-8701</t>
  </si>
  <si>
    <t>360- 775-3544</t>
  </si>
  <si>
    <t>https://apollo.pdc.wa.gov/public/registrations/registration?registration_id=17624</t>
  </si>
  <si>
    <t>Jeannette Ramirez</t>
  </si>
  <si>
    <t>ca-2020-25528</t>
  </si>
  <si>
    <t>14455 58th Avenue South</t>
  </si>
  <si>
    <t>ZACK@ZACKHUDGINS.com</t>
  </si>
  <si>
    <t>206.898.9981</t>
  </si>
  <si>
    <t>https://apollo.pdc.wa.gov/public/registrations/registration?registration_id=17888</t>
  </si>
  <si>
    <t>ca-2020-25607</t>
  </si>
  <si>
    <t>Brian Duthie</t>
  </si>
  <si>
    <t>PO Box 73816</t>
  </si>
  <si>
    <t>https://apollo.pdc.wa.gov/public/registrations/registration?registration_id=18074</t>
  </si>
  <si>
    <t>ca-2020-25228</t>
  </si>
  <si>
    <t>Brian E. Blake (Brian E Blake)</t>
  </si>
  <si>
    <t>P.O. Box 1541</t>
  </si>
  <si>
    <t>barbwestrick@comcast.net</t>
  </si>
  <si>
    <t>https://apollo.pdc.wa.gov/public/registrations/registration?registration_id=17173</t>
  </si>
  <si>
    <t>Barb Westrick</t>
  </si>
  <si>
    <t>ca-2020-25636</t>
  </si>
  <si>
    <t>KARDP--734</t>
  </si>
  <si>
    <t>Phyllis J Kardos</t>
  </si>
  <si>
    <t>2843 Scotia Road</t>
  </si>
  <si>
    <t>Newport</t>
  </si>
  <si>
    <t>pkardos_jean@yahoo.com</t>
  </si>
  <si>
    <t>1.509.217.8150 or 509.447.7958</t>
  </si>
  <si>
    <t>1.509.630.3962</t>
  </si>
  <si>
    <t>https://apollo.pdc.wa.gov/public/registrations/registration?registration_id=18248</t>
  </si>
  <si>
    <t>Jan Wood</t>
  </si>
  <si>
    <t>ca-2020-25761</t>
  </si>
  <si>
    <t>Katherine M Dean (Kate Dean)</t>
  </si>
  <si>
    <t>KateForCommissioner@gmail.com</t>
  </si>
  <si>
    <t>360-301-1750</t>
  </si>
  <si>
    <t>https://apollo.pdc.wa.gov/public/registrations/registration?registration_id=18519</t>
  </si>
  <si>
    <t>Kate Dean</t>
  </si>
  <si>
    <t>ca-2020-25765</t>
  </si>
  <si>
    <t>info@hackneyforthe11th.com</t>
  </si>
  <si>
    <t>david@hackneyforthe11th.com</t>
  </si>
  <si>
    <t>https://apollo.pdc.wa.gov/public/registrations/registration?registration_id=18536</t>
  </si>
  <si>
    <t>ca-2020-25779</t>
  </si>
  <si>
    <t>MEJIC--507</t>
  </si>
  <si>
    <t>Carolina Mejia</t>
  </si>
  <si>
    <t>PO Box 5</t>
  </si>
  <si>
    <t>98507-0005</t>
  </si>
  <si>
    <t>info@carolinaforthurston.com</t>
  </si>
  <si>
    <t>360-481-3241</t>
  </si>
  <si>
    <t>https://apollo.pdc.wa.gov/public/registrations/registration?registration_id=18546</t>
  </si>
  <si>
    <t>ca-2020-25722</t>
  </si>
  <si>
    <t>https://apollo.pdc.wa.gov/public/registrations/registration?registration_id=18576</t>
  </si>
  <si>
    <t>ca-2020-25766</t>
  </si>
  <si>
    <t>CAWTC--031</t>
  </si>
  <si>
    <t>Clifford Cawthon</t>
  </si>
  <si>
    <t>11305 SE 228th Pl</t>
  </si>
  <si>
    <t>info.electcliff@gmail.com</t>
  </si>
  <si>
    <t>cawthon.clifford@gmail.com</t>
  </si>
  <si>
    <t>206-747-7694</t>
  </si>
  <si>
    <t>https://apollo.pdc.wa.gov/public/registrations/registration?registration_id=18582</t>
  </si>
  <si>
    <t>ca-2020-25801</t>
  </si>
  <si>
    <t>Justin C. Boneau (Justin Boneau)</t>
  </si>
  <si>
    <t>PO Box 6039</t>
  </si>
  <si>
    <t>https://apollo.pdc.wa.gov/public/registrations/registration?registration_id=18587</t>
  </si>
  <si>
    <t>ca-2020-25872</t>
  </si>
  <si>
    <t>https://apollo.pdc.wa.gov/public/registrations/registration?registration_id=18750</t>
  </si>
  <si>
    <t>ca-2020-1221</t>
  </si>
  <si>
    <t>https://apollo.pdc.wa.gov/public/registrations/registration?registration_id=18824</t>
  </si>
  <si>
    <t>ca-2020-25982</t>
  </si>
  <si>
    <t>ADKIC  045</t>
  </si>
  <si>
    <t>Charles Adkins</t>
  </si>
  <si>
    <t>charlesadkinscampaign@outlook.com</t>
  </si>
  <si>
    <t>206-569-8732</t>
  </si>
  <si>
    <t>https://apollo.pdc.wa.gov/public/registrations/registration?registration_id=18945</t>
  </si>
  <si>
    <t>ca-2020-25995</t>
  </si>
  <si>
    <t>Anthony J. Novack (NOVACK ANTHONY J)</t>
  </si>
  <si>
    <t>PO Box 11414</t>
  </si>
  <si>
    <t>ElectAnthonyNovack@gmail.com</t>
  </si>
  <si>
    <t>612-804-7000</t>
  </si>
  <si>
    <t>3231 Willamette Drive Northeast, Suite E, Lacey WA 98516</t>
  </si>
  <si>
    <t>(360) 493-1850</t>
  </si>
  <si>
    <t>https://apollo.pdc.wa.gov/public/registrations/registration?registration_id=18972</t>
  </si>
  <si>
    <t>Christensen Consulting LLC</t>
  </si>
  <si>
    <t>ca-2020-26014</t>
  </si>
  <si>
    <t>COHEJ--109</t>
  </si>
  <si>
    <t>Jeffrey Matthew Cohen (Jeffrey M. Cohen)</t>
  </si>
  <si>
    <t>415 1st Ave N #9223</t>
  </si>
  <si>
    <t>info@votejeffreymcohen.com</t>
  </si>
  <si>
    <t>https://apollo.pdc.wa.gov/public/registrations/registration?registration_id=19002</t>
  </si>
  <si>
    <t>Brendan Keith Schenk</t>
  </si>
  <si>
    <t>ca-2020-1174</t>
  </si>
  <si>
    <t>https://apollo.pdc.wa.gov/public/registrations/registration?registration_id=19003</t>
  </si>
  <si>
    <t>ca-2020-70430</t>
  </si>
  <si>
    <t>JOHNR--913</t>
  </si>
  <si>
    <t>Ryan Johnson</t>
  </si>
  <si>
    <t>3532 172nd St NE #102</t>
  </si>
  <si>
    <t>friendsofryanjohnson@gmail.com</t>
  </si>
  <si>
    <t>ryan79z28@comcast.net</t>
  </si>
  <si>
    <t>425 312 3160</t>
  </si>
  <si>
    <t>https://apollo.pdc.wa.gov/public/registrations/registration?registration_id=19278</t>
  </si>
  <si>
    <t>Joy Johnson</t>
  </si>
  <si>
    <t>ca-2020-70355</t>
  </si>
  <si>
    <t>RAFFJ--229</t>
  </si>
  <si>
    <t>James Rafferty (James R Rafferty)</t>
  </si>
  <si>
    <t>PO Box 540</t>
  </si>
  <si>
    <t>raffertyjamesvote@Gmail.com</t>
  </si>
  <si>
    <t>James.Rafferty310@Gmail.com</t>
  </si>
  <si>
    <t>253-778-2100</t>
  </si>
  <si>
    <t>https://apollo.pdc.wa.gov/public/registrations/registration?registration_id=19439</t>
  </si>
  <si>
    <t>James Rafferty</t>
  </si>
  <si>
    <t>ca-2020-49405</t>
  </si>
  <si>
    <t>13112 E Black Rd</t>
  </si>
  <si>
    <t>Chattaroy</t>
  </si>
  <si>
    <t>ted@vote-ted.com</t>
  </si>
  <si>
    <t>509-280-8700</t>
  </si>
  <si>
    <t>5028 N Post St</t>
  </si>
  <si>
    <t>https://apollo.pdc.wa.gov/public/registrations/registration?registration_id=19475</t>
  </si>
  <si>
    <t>ca-2020-92924</t>
  </si>
  <si>
    <t>NOLAD--805</t>
  </si>
  <si>
    <t>Drew Nolan Darsow</t>
  </si>
  <si>
    <t>10014 42nd St Ct NW</t>
  </si>
  <si>
    <t>drewforwa@gmail.com</t>
  </si>
  <si>
    <t>https://apollo.pdc.wa.gov/public/registrations/registration?registration_id=19529</t>
  </si>
  <si>
    <t>ca-2020-31751</t>
  </si>
  <si>
    <t>CASEJ--124</t>
  </si>
  <si>
    <t>Joshua Casey</t>
  </si>
  <si>
    <t>PO Box 84691</t>
  </si>
  <si>
    <t>joshua@caseyforauditor.com</t>
  </si>
  <si>
    <t>206-565-4436</t>
  </si>
  <si>
    <t>206-565-4662</t>
  </si>
  <si>
    <t>https://apollo.pdc.wa.gov/public/registrations/registration?registration_id=19751</t>
  </si>
  <si>
    <t>Kyle Wolfer</t>
  </si>
  <si>
    <t>ca-2016-4354</t>
  </si>
  <si>
    <t>Robert W. Ferguson (ROBERT FERGUSON)</t>
  </si>
  <si>
    <t>PO Box 2405</t>
  </si>
  <si>
    <t>206-523-7245</t>
  </si>
  <si>
    <t>603 Stewart St #819</t>
  </si>
  <si>
    <t>https://apollo.pdc.wa.gov/public/registrations/registration?registration_id=19755</t>
  </si>
  <si>
    <t>ca-2020-91044</t>
  </si>
  <si>
    <t>WALLF--383</t>
  </si>
  <si>
    <t>Frank Wallbrown</t>
  </si>
  <si>
    <t>Frank.Wallbrown@PM.me</t>
  </si>
  <si>
    <t>fjw@gmx.us</t>
  </si>
  <si>
    <t>https://apollo.pdc.wa.gov/public/registrations/registration?registration_id=19770</t>
  </si>
  <si>
    <t>ca-2020-1122</t>
  </si>
  <si>
    <t>1029 Bigelow Ave NE</t>
  </si>
  <si>
    <t>friendsofbethdoglio@comcast.net</t>
  </si>
  <si>
    <t>https://apollo.pdc.wa.gov/public/registrations/registration?registration_id=20177</t>
  </si>
  <si>
    <t>ca-2022-93084</t>
  </si>
  <si>
    <t>https://apollo.pdc.wa.gov/public/registrations/registration?registration_id=42934</t>
  </si>
  <si>
    <t>ca-2021-93017</t>
  </si>
  <si>
    <t>SEARJ  251</t>
  </si>
  <si>
    <t>JORDAN M. SEARS (Jordan M. Sears)</t>
  </si>
  <si>
    <t>P.O. Box 1009</t>
  </si>
  <si>
    <t>Gold Bar</t>
  </si>
  <si>
    <t>searsforcouncil5@gmail.com</t>
  </si>
  <si>
    <t>530-633-7451</t>
  </si>
  <si>
    <t>https://apollo.pdc.wa.gov/public/registrations/registration?registration_id=43097</t>
  </si>
  <si>
    <t>ca-2015-5763</t>
  </si>
  <si>
    <t>THOMN  275</t>
  </si>
  <si>
    <t>THOMSEN NICOLE M (NICOLE THOMSEN)</t>
  </si>
  <si>
    <t>6409 CHENNAULT BEACH DR</t>
  </si>
  <si>
    <t>NThomsen2015@gmail.com</t>
  </si>
  <si>
    <t>nthomsen2015@gmail.com</t>
  </si>
  <si>
    <t>425-372-6637</t>
  </si>
  <si>
    <t>206-263-8516</t>
  </si>
  <si>
    <t>https://web.pdc.wa.gov/rptimg/default.aspx?docid=4422128</t>
  </si>
  <si>
    <t>CARSTEN THOMSEN</t>
  </si>
  <si>
    <t>ca-2015-5358</t>
  </si>
  <si>
    <t>HERBL  108</t>
  </si>
  <si>
    <t>LISA A HERBOLD (LISA HERBOLD)</t>
  </si>
  <si>
    <t>LISA@DISTRICT1FORHERBOLD.COM</t>
  </si>
  <si>
    <t>lisalouh@hotmail.com</t>
  </si>
  <si>
    <t>206-768-1122</t>
  </si>
  <si>
    <t>https://web.pdc.wa.gov/rptimg/default.aspx?filerid_election_year=HERBL%20%20108%3A%7C%3A2015</t>
  </si>
  <si>
    <t>ca-2015-5534</t>
  </si>
  <si>
    <t>MCLAM  106</t>
  </si>
  <si>
    <t>MCLAREN MARTHA L (MARTY MCLAREN)</t>
  </si>
  <si>
    <t>4742 42ND AVE SW 363</t>
  </si>
  <si>
    <t>MARTYFORSCHOOLS@OUTLOOK.COM</t>
  </si>
  <si>
    <t>mahgramcl@gmail.com</t>
  </si>
  <si>
    <t>206-446-0925</t>
  </si>
  <si>
    <t>206-286-1498</t>
  </si>
  <si>
    <t>https://web.pdc.wa.gov/rptimg/default.aspx?docid=4355730</t>
  </si>
  <si>
    <t>GLENN AVERY</t>
  </si>
  <si>
    <t>ca-2015-5147</t>
  </si>
  <si>
    <t>CAPEG  116</t>
  </si>
  <si>
    <t>CAPESTANY GEORGE J JR (GEORGE CAPESTANY)</t>
  </si>
  <si>
    <t>4742 42ND AVE SW  #131</t>
  </si>
  <si>
    <t>GEORGE4DISTRICT1@OUTLOOK.COM</t>
  </si>
  <si>
    <t>george4district1@outlook.com</t>
  </si>
  <si>
    <t>206-618-8420</t>
  </si>
  <si>
    <t>4742 42ND AVE SW #131</t>
  </si>
  <si>
    <t>https://web.pdc.wa.gov/rptimg/default.aspx?docid=4158362</t>
  </si>
  <si>
    <t>RONNY SULLIVAN</t>
  </si>
  <si>
    <t>ca-2014-7212</t>
  </si>
  <si>
    <t>HAFFH  362</t>
  </si>
  <si>
    <t>HAFFNER HUGH E (HUGH HAFFNER)</t>
  </si>
  <si>
    <t>402 GOA WAY</t>
  </si>
  <si>
    <t>hhaffner@msn.com</t>
  </si>
  <si>
    <t>360-452-4139</t>
  </si>
  <si>
    <t>CLALLAM COUNTY PUD #1</t>
  </si>
  <si>
    <t>https://web.pdc.wa.gov/rptimg/default.aspx?docid=3844679</t>
  </si>
  <si>
    <t>HUGH HAFFNER</t>
  </si>
  <si>
    <t>ca-2014-7518</t>
  </si>
  <si>
    <t>154 BARTLETT ROAD</t>
  </si>
  <si>
    <t>satpal42nd@gmail.com</t>
  </si>
  <si>
    <t>360-398-7906</t>
  </si>
  <si>
    <t>https://web.pdc.wa.gov/rptimg/default.aspx?docid=3845054</t>
  </si>
  <si>
    <t>ca-2014-7324</t>
  </si>
  <si>
    <t>WHETK  362</t>
  </si>
  <si>
    <t>WHETHAM KENNETH L JR (KENNETH WHETHAM)</t>
  </si>
  <si>
    <t>1514 WEST 13TH STREET</t>
  </si>
  <si>
    <t>Leew@wavecable.com</t>
  </si>
  <si>
    <t>leew@wavecable.com</t>
  </si>
  <si>
    <t>360-452-1553</t>
  </si>
  <si>
    <t>804 SOUTH GOLF COURSE ROAD</t>
  </si>
  <si>
    <t>360-457-1961</t>
  </si>
  <si>
    <t>https://web.pdc.wa.gov/rptimg/default.aspx?docid=3842452</t>
  </si>
  <si>
    <t>PAUL MARTIN</t>
  </si>
  <si>
    <t>ca-2014-7225</t>
  </si>
  <si>
    <t>HAFFD  362</t>
  </si>
  <si>
    <t>HAFFNER DIANE M (DIANE HAFFNER)</t>
  </si>
  <si>
    <t>dedehaffner@hotmail.com</t>
  </si>
  <si>
    <t>https://web.pdc.wa.gov/rptimg/default.aspx?docid=3838620</t>
  </si>
  <si>
    <t>ca-2014-7216</t>
  </si>
  <si>
    <t>GUNNB  382</t>
  </si>
  <si>
    <t>GUNNERSON BRYON C (BRYON GUNNERSON)</t>
  </si>
  <si>
    <t>231 RIVER RUN RD.</t>
  </si>
  <si>
    <t>bryon.gunnerson@gmail.com</t>
  </si>
  <si>
    <t>360-683-2491</t>
  </si>
  <si>
    <t>https://web.pdc.wa.gov/rptimg/default.aspx?docid=3835703</t>
  </si>
  <si>
    <t>BRYON GUNNERSON</t>
  </si>
  <si>
    <t>ca-2014-7478</t>
  </si>
  <si>
    <t>P.O. BOX 784</t>
  </si>
  <si>
    <t>votecarroll4auditor@gmail.com</t>
  </si>
  <si>
    <t>https://web.pdc.wa.gov/rptimg/default.aspx?docid=3833464</t>
  </si>
  <si>
    <t>ca-2014-7206</t>
  </si>
  <si>
    <t>HALLE  902</t>
  </si>
  <si>
    <t>HALL EARL S (EARL HALL)</t>
  </si>
  <si>
    <t>732 SUMMITVIEW AVE #540</t>
  </si>
  <si>
    <t>98902-3032</t>
  </si>
  <si>
    <t>EARL@HALL4YCAUDITOR.ORG</t>
  </si>
  <si>
    <t>earl@hall4ycauditor.org</t>
  </si>
  <si>
    <t>509-941-7773</t>
  </si>
  <si>
    <t>509-575-6490</t>
  </si>
  <si>
    <t>https://web.pdc.wa.gov/rptimg/default.aspx?filerid_election_year=HALLE%20%20902%3A%7C%3A2014</t>
  </si>
  <si>
    <t>MARCIA VAN DYKE</t>
  </si>
  <si>
    <t>ca-2014-7286</t>
  </si>
  <si>
    <t>Seth Fleetwood (SETH FLEETWOOD)</t>
  </si>
  <si>
    <t>seth@openaccess.org</t>
  </si>
  <si>
    <t>360-510-5099</t>
  </si>
  <si>
    <t>https://web.pdc.wa.gov/rptimg/default.aspx?docid=3827636</t>
  </si>
  <si>
    <t>ca-2014-7315</t>
  </si>
  <si>
    <t>https://web.pdc.wa.gov/rptimg/default.aspx?filerid_election_year=ENLOL%20%20516%3A%7C%3A2014</t>
  </si>
  <si>
    <t>ca-2014-7280</t>
  </si>
  <si>
    <t>425 2 10TH ST</t>
  </si>
  <si>
    <t>https://web.pdc.wa.gov/rptimg/default.aspx?docid=3750456</t>
  </si>
  <si>
    <t>ca-2017-3196</t>
  </si>
  <si>
    <t>HARRA  020</t>
  </si>
  <si>
    <t>Angela M. Harris (ANGELA HARRIS)</t>
  </si>
  <si>
    <t>angela@angelainedmonds.com</t>
  </si>
  <si>
    <t>angela_harris@live.com</t>
  </si>
  <si>
    <t>425-280-8609</t>
  </si>
  <si>
    <t>https://web.pdc.wa.gov/rptimg/default.aspx?docid=4635655</t>
  </si>
  <si>
    <t>ANGELA HARRIS</t>
  </si>
  <si>
    <t>ca-2014-7438</t>
  </si>
  <si>
    <t>98275-0581</t>
  </si>
  <si>
    <t>206-550-7637</t>
  </si>
  <si>
    <t>https://web.pdc.wa.gov/rptimg/default.aspx?filerid_election_year=ORTIL%20%20275%3A%7C%3A2014</t>
  </si>
  <si>
    <t>MONISHA HARRELL</t>
  </si>
  <si>
    <t>ca-2014-7211</t>
  </si>
  <si>
    <t>https://web.pdc.wa.gov/rptimg/default.aspx?docid=3530736</t>
  </si>
  <si>
    <t>ca-2014-7581</t>
  </si>
  <si>
    <t>https://web.pdc.wa.gov/rptimg/default.aspx?filerid_election_year=BERGS%20%20056%3A%7C%3A2014</t>
  </si>
  <si>
    <t>ca-2014-7101</t>
  </si>
  <si>
    <t>https://web.pdc.wa.gov/rptimg/default.aspx?filerid_election_year=JINKL%20%20407%3A%7C%3A2014</t>
  </si>
  <si>
    <t>ca-2013-8202</t>
  </si>
  <si>
    <t>ROBEK  008</t>
  </si>
  <si>
    <t>ROBERSON KRISCHANNA C (KRISCHANNA ROBERSON)</t>
  </si>
  <si>
    <t>15600 NE 8TH STREET, STE B1 # 208</t>
  </si>
  <si>
    <t>krischanna4bsd@yahoo.com</t>
  </si>
  <si>
    <t>425-922-8389</t>
  </si>
  <si>
    <t>BELLEVUE SD 405</t>
  </si>
  <si>
    <t>https://web.pdc.wa.gov/rptimg/default.aspx?docid=3426323</t>
  </si>
  <si>
    <t>KRISCHANNA ROBERSON</t>
  </si>
  <si>
    <t>ca-2013-8898</t>
  </si>
  <si>
    <t>JOHNJ  178</t>
  </si>
  <si>
    <t>JOHNSON JENNIFER L (JENNIFER JOHNSON)</t>
  </si>
  <si>
    <t>4604 SOUTH 122ND STREET</t>
  </si>
  <si>
    <t>nenefer1165@msn.com</t>
  </si>
  <si>
    <t>206-478-9565</t>
  </si>
  <si>
    <t>https://web.pdc.wa.gov/rptimg/default.aspx?docid=3411749</t>
  </si>
  <si>
    <t>JENNIFER JOHNSON</t>
  </si>
  <si>
    <t>ca-2013-8750</t>
  </si>
  <si>
    <t>BURCA  042</t>
  </si>
  <si>
    <t>BURCHARD AGDA J (AGDA BURCHARD)</t>
  </si>
  <si>
    <t>23719 135TH PL SE</t>
  </si>
  <si>
    <t>agdaburchard@msn.com</t>
  </si>
  <si>
    <t>253-631-6834</t>
  </si>
  <si>
    <t>https://web.pdc.wa.gov/rptimg/default.aspx?docid=3378802</t>
  </si>
  <si>
    <t>AGDA BURCHARD</t>
  </si>
  <si>
    <t>ca-2013-8874</t>
  </si>
  <si>
    <t>5420 172ND ST. SW</t>
  </si>
  <si>
    <t>425-218-1836</t>
  </si>
  <si>
    <t>https://web.pdc.wa.gov/rptimg/default.aspx?docid=3368032</t>
  </si>
  <si>
    <t>TATYANA SINEEVA</t>
  </si>
  <si>
    <t>ca-2013-8673</t>
  </si>
  <si>
    <t>15421 DES MOINES MEM DR #E302</t>
  </si>
  <si>
    <t>https://web.pdc.wa.gov/rptimg/default.aspx?docid=3340664</t>
  </si>
  <si>
    <t>ca-2013-8859</t>
  </si>
  <si>
    <t>Justin Van Dyk (JUSTIN VAN DYK)</t>
  </si>
  <si>
    <t>ELECTVANDYK@GMAIL.COM</t>
  </si>
  <si>
    <t>electvandyk@gmail.com</t>
  </si>
  <si>
    <t>253-537-2079</t>
  </si>
  <si>
    <t>7011 S I ST</t>
  </si>
  <si>
    <t>https://web.pdc.wa.gov/rptimg/default.aspx?docid=3312148</t>
  </si>
  <si>
    <t>JUSTIN VAN DYK</t>
  </si>
  <si>
    <t>ca-2012-10456</t>
  </si>
  <si>
    <t>FALLGATTER JOCELYNNE R (JOCELYNNE FALLGATTER)</t>
  </si>
  <si>
    <t>13231 TROUT FARM RD.</t>
  </si>
  <si>
    <t>josie@fallgatterlawgroup.com</t>
  </si>
  <si>
    <t>360-793-2919</t>
  </si>
  <si>
    <t>https://web.pdc.wa.gov/rptimg/default.aspx?docid=2913009</t>
  </si>
  <si>
    <t>GERALDINE COLE</t>
  </si>
  <si>
    <t>ca-2012-10151</t>
  </si>
  <si>
    <t>STONB  225</t>
  </si>
  <si>
    <t>STONE BRADFORD L (BRAD STONE)</t>
  </si>
  <si>
    <t>114 W. MAGNOLIA ST. SUITE 450</t>
  </si>
  <si>
    <t>brad.stone@comcast.net</t>
  </si>
  <si>
    <t>360-815-4392</t>
  </si>
  <si>
    <t>WHATCOM PUD 01</t>
  </si>
  <si>
    <t>360-392-3920</t>
  </si>
  <si>
    <t>https://web.pdc.wa.gov/rptimg/default.aspx?filerid_election_year=STONB%20%20225%3A%7C%3A2012</t>
  </si>
  <si>
    <t>HANNAH STONE</t>
  </si>
  <si>
    <t>ca-2012-10462</t>
  </si>
  <si>
    <t>PMORRIS@WAVECABLE.COM</t>
  </si>
  <si>
    <t>https://web.pdc.wa.gov/rptimg/default.aspx?filerid_election_year=MORRP%20%20362%3A%7C%3A2012</t>
  </si>
  <si>
    <t>ca-2012-10512</t>
  </si>
  <si>
    <t>MILOSCIA MARK A (MARK MILOSCIA)</t>
  </si>
  <si>
    <t>30720 19TH AVE SOUTH</t>
  </si>
  <si>
    <t>253-839-7087</t>
  </si>
  <si>
    <t>https://web.pdc.wa.gov/rptimg/default.aspx?filerid_election_year=MILOM2%20001%3A%7C%3A2012</t>
  </si>
  <si>
    <t>ca-2012-10442</t>
  </si>
  <si>
    <t>Brian L. Gunn (BRIAN GUNN)</t>
  </si>
  <si>
    <t>253-334-8614</t>
  </si>
  <si>
    <t>253-939-7829</t>
  </si>
  <si>
    <t>https://web.pdc.wa.gov/rptimg/default.aspx?filerid_election_year=GUNNB%20%20002%3A%7C%3A2012</t>
  </si>
  <si>
    <t>R SANDERS</t>
  </si>
  <si>
    <t>ca-2012-10446</t>
  </si>
  <si>
    <t>Stephen D. Greer (STEPHEN GREER)</t>
  </si>
  <si>
    <t>P.O. BOX 204</t>
  </si>
  <si>
    <t>greerforoffice@gmail.com</t>
  </si>
  <si>
    <t>https://web.pdc.wa.gov/rptimg/default.aspx?filerid_election_year=GREES%20%20395%3A%7C%3A2012</t>
  </si>
  <si>
    <t>DONNA GREER</t>
  </si>
  <si>
    <t>ca-2012-10234</t>
  </si>
  <si>
    <t>PROBST TIMOTHY P (TIM PROBST)</t>
  </si>
  <si>
    <t>1111 MAIN STREET, SUITE 400</t>
  </si>
  <si>
    <t>(360)695-1120</t>
  </si>
  <si>
    <t>https://web.pdc.wa.gov/rptimg/default.aspx?filerid_election_year=PROBT2%20686%3A%7C%3A2012</t>
  </si>
  <si>
    <t>ca-2012-10144</t>
  </si>
  <si>
    <t>O'NEILL PATRICK J (PAT O'NEILL)</t>
  </si>
  <si>
    <t>P.O. BOX 212</t>
  </si>
  <si>
    <t>MLOWERY@TURBONET.COM</t>
  </si>
  <si>
    <t>patoneill2012@gmail.com</t>
  </si>
  <si>
    <t>509-592-5672</t>
  </si>
  <si>
    <t>P.O. BOX 488</t>
  </si>
  <si>
    <t>https://web.pdc.wa.gov/rptimg/default.aspx?filerid_election_year=ONEIP%20%20113%3A%7C%3A2012</t>
  </si>
  <si>
    <t>ca-2012-10297</t>
  </si>
  <si>
    <t>WILKW  612</t>
  </si>
  <si>
    <t>WILKINS WILLIAM J (WILLIAM WILKINS)</t>
  </si>
  <si>
    <t>102 MAIN ST.</t>
  </si>
  <si>
    <t>wmwilkins@windermere.com</t>
  </si>
  <si>
    <t>360-261-1805</t>
  </si>
  <si>
    <t>https://web.pdc.wa.gov/rptimg/default.aspx?filerid_election_year=WILKW%20%20612%3A%7C%3A2012</t>
  </si>
  <si>
    <t>WILLIAM WILKINS</t>
  </si>
  <si>
    <t>ca-2012-10265</t>
  </si>
  <si>
    <t>MAKOR  637</t>
  </si>
  <si>
    <t>MAKOWSKI RICHARD H (RICHARD MAKOWSKI)</t>
  </si>
  <si>
    <t>2807  270TH STREET</t>
  </si>
  <si>
    <t>makonahcotta@hotmail.com</t>
  </si>
  <si>
    <t>360-665-2957</t>
  </si>
  <si>
    <t>27719  SANDRIDGE ROAD</t>
  </si>
  <si>
    <t>360-665-5357</t>
  </si>
  <si>
    <t>https://web.pdc.wa.gov/rptimg/default.aspx?filerid_election_year=MAKOR%20%20637%3A%7C%3A2012</t>
  </si>
  <si>
    <t>JOHN AND RITA SPORSEEN</t>
  </si>
  <si>
    <t>ca-2012-10248</t>
  </si>
  <si>
    <t>SELMANN KAJ M (KAJ SELMANN)</t>
  </si>
  <si>
    <t>P.O. BOX 1666</t>
  </si>
  <si>
    <t>MOSES LAKE, WA</t>
  </si>
  <si>
    <t>kselmann@yahoo.com</t>
  </si>
  <si>
    <t>509-760-4658</t>
  </si>
  <si>
    <t>https://web.pdc.wa.gov/rptimg/default.aspx?filerid_election_year=SELMK%20%20837%3A%7C%3A2012</t>
  </si>
  <si>
    <t>RHANDY SELMANN</t>
  </si>
  <si>
    <t>ca-2012-10374</t>
  </si>
  <si>
    <t>WALKER LAUREN B (LAUREN WALKER)</t>
  </si>
  <si>
    <t>P.O.BOX 5874</t>
  </si>
  <si>
    <t>lauren@laurenwalker.org</t>
  </si>
  <si>
    <t>253-627-3502</t>
  </si>
  <si>
    <t>5000 BRIDGEPORT WAY WEST</t>
  </si>
  <si>
    <t>253-566-9671</t>
  </si>
  <si>
    <t>https://web.pdc.wa.gov/rptimg/default.aspx?filerid_election_year=WALKL%20%20415%3A%7C%3A2012</t>
  </si>
  <si>
    <t>MARY JANE DUBBS</t>
  </si>
  <si>
    <t>ca-2012-10294</t>
  </si>
  <si>
    <t>LACHNEY BRUCE L (BRUCE LACHNEY)</t>
  </si>
  <si>
    <t>253-405-7525</t>
  </si>
  <si>
    <t>360-832-3020</t>
  </si>
  <si>
    <t>https://web.pdc.wa.gov/rptimg/default.aspx?filerid_election_year=LACHB%20%20328%3A%7C%3A2012</t>
  </si>
  <si>
    <t>ca-2012-10278</t>
  </si>
  <si>
    <t>VIRK BOBBY S (BOBBY VIRK)</t>
  </si>
  <si>
    <t>19630 SE 184TH ST.</t>
  </si>
  <si>
    <t>98058-0627</t>
  </si>
  <si>
    <t>virkforsenate1@gmail.com</t>
  </si>
  <si>
    <t>206-786-5351</t>
  </si>
  <si>
    <t>2715 MAYFAIR AVE. N.</t>
  </si>
  <si>
    <t>98109-1741</t>
  </si>
  <si>
    <t>206-283-7397</t>
  </si>
  <si>
    <t>https://web.pdc.wa.gov/rptimg/default.aspx?filerid_election_year=VIRKB2%20058%3A%7C%3A2012</t>
  </si>
  <si>
    <t>GREGORY PARRY</t>
  </si>
  <si>
    <t>ca-2012-10445</t>
  </si>
  <si>
    <t>https://web.pdc.wa.gov/rptimg/default.aspx?filerid_election_year=MILOM%20%20001%3A%7C%3A2012</t>
  </si>
  <si>
    <t>MARK MILOSCIA</t>
  </si>
  <si>
    <t>ca-2011-11121</t>
  </si>
  <si>
    <t>tokidast@comcast.net</t>
  </si>
  <si>
    <t>https://web.pdc.wa.gov/rptimg/default.aspx?filerid_election_year=LEFEK%20%20626%3A%7C%3A2011</t>
  </si>
  <si>
    <t>ca-2019-1535</t>
  </si>
  <si>
    <t>BURTS  206</t>
  </si>
  <si>
    <t>BURTON SHARITA (SHARITA BURTON)</t>
  </si>
  <si>
    <t>P.O. BOX 561</t>
  </si>
  <si>
    <t>FRIENDSFORSHARITABURTON@GMAIL.COM</t>
  </si>
  <si>
    <t>sharita.friendsforsharitaburton@gmail.com</t>
  </si>
  <si>
    <t>425-308-6781</t>
  </si>
  <si>
    <t>P.O. BOX 15855</t>
  </si>
  <si>
    <t>https://web.pdc.wa.gov/rptimg/default.aspx?docid=4772950</t>
  </si>
  <si>
    <t>ca-2020-1217</t>
  </si>
  <si>
    <t>https://web.pdc.wa.gov/rptimg/default.aspx?docid=4775849</t>
  </si>
  <si>
    <t>ca-2017-2555</t>
  </si>
  <si>
    <t>206-713-7118</t>
  </si>
  <si>
    <t>https://web.pdc.wa.gov/rptimg/default.aspx?docid=4649553</t>
  </si>
  <si>
    <t>ca-2014-7545</t>
  </si>
  <si>
    <t>Blair H. Brady  (BLAIR BRADY)</t>
  </si>
  <si>
    <t>360-465-2258</t>
  </si>
  <si>
    <t>https://web.pdc.wa.gov/rptimg/default.aspx?docid=3410923</t>
  </si>
  <si>
    <t>ca-2020-1152</t>
  </si>
  <si>
    <t>https://web.pdc.wa.gov/rptimg/default.aspx?docid=4776370</t>
  </si>
  <si>
    <t>ca-2015-5550</t>
  </si>
  <si>
    <t>MITCD  371</t>
  </si>
  <si>
    <t>MITCHELL DALE T (DALE MITCHELL)</t>
  </si>
  <si>
    <t>2618 96TH AVE CT E</t>
  </si>
  <si>
    <t>Djudymitch@msn.com</t>
  </si>
  <si>
    <t>djudymitch@msn.com</t>
  </si>
  <si>
    <t>253-952-5110</t>
  </si>
  <si>
    <t>6327 90TH ST E</t>
  </si>
  <si>
    <t>PUYALLUR</t>
  </si>
  <si>
    <t>253-845-4600</t>
  </si>
  <si>
    <t>https://web.pdc.wa.gov/rptimg/default.aspx?docid=4433411</t>
  </si>
  <si>
    <t>TRACY WHEELER</t>
  </si>
  <si>
    <t>ca-2019-1435</t>
  </si>
  <si>
    <t>D1FORLISA@GMAIL.COM</t>
  </si>
  <si>
    <t>https://web.pdc.wa.gov/rptimg/default.aspx?docid=4782524</t>
  </si>
  <si>
    <t>ca-2018-1876</t>
  </si>
  <si>
    <t>TRACY CHRISTOPHER J (CHRISTOPHER TRACY)</t>
  </si>
  <si>
    <t>votechristracy@frontier.com</t>
  </si>
  <si>
    <t>425-757-4404</t>
  </si>
  <si>
    <t>https://web.pdc.wa.gov/rptimg/default.aspx?docid=4725490</t>
  </si>
  <si>
    <t>ca-2015-5136</t>
  </si>
  <si>
    <t>BURKR  127</t>
  </si>
  <si>
    <t>RICHARD A BURKE (RICHARD BURKE)</t>
  </si>
  <si>
    <t>PO BOX 70268</t>
  </si>
  <si>
    <t>RICKBURKE4SCHOOLS@GMAIL.COM</t>
  </si>
  <si>
    <t>rickburke4schools@gmail.com</t>
  </si>
  <si>
    <t>206-783-7644</t>
  </si>
  <si>
    <t>8721 21ST AVENUE NW</t>
  </si>
  <si>
    <t>206-427-1638</t>
  </si>
  <si>
    <t>https://web.pdc.wa.gov/rptimg/default.aspx?docid=4335093</t>
  </si>
  <si>
    <t>JOANN BURRETT</t>
  </si>
  <si>
    <t>ca-2018-470</t>
  </si>
  <si>
    <t>MELTB  661</t>
  </si>
  <si>
    <t>Barbara L. Melton (BARBARA MELTON)</t>
  </si>
  <si>
    <t>5218 NE 56TH AVE</t>
  </si>
  <si>
    <t>DEBILMTURK@GMAIL.COM</t>
  </si>
  <si>
    <t>blm4ccc@gmail.com</t>
  </si>
  <si>
    <t>360-695-0216</t>
  </si>
  <si>
    <t>9208 NE HIGHWAY 99, SUITE 107-149</t>
  </si>
  <si>
    <t>360-356-2132</t>
  </si>
  <si>
    <t>https://web.pdc.wa.gov/rptimg/default.aspx?docid=4725985</t>
  </si>
  <si>
    <t>DEBORAH MICHAEL-TURK</t>
  </si>
  <si>
    <t>ca-2018-123</t>
  </si>
  <si>
    <t>Everett Maroon (EVERETT MAROON)</t>
  </si>
  <si>
    <t>ev4house@gmail.com</t>
  </si>
  <si>
    <t>509-522-9840</t>
  </si>
  <si>
    <t>443-945-0144</t>
  </si>
  <si>
    <t>https://web.pdc.wa.gov/rptimg/default.aspx?docid=4726812</t>
  </si>
  <si>
    <t>BRIAN GRIFFITH</t>
  </si>
  <si>
    <t>ca-2018-176</t>
  </si>
  <si>
    <t>Connie FitzPatrick (CONNIE FITZPATRICK)</t>
  </si>
  <si>
    <t>electconniefitzpatrick@gmail.com</t>
  </si>
  <si>
    <t>206-910-7626</t>
  </si>
  <si>
    <t>https://web.pdc.wa.gov/rptimg/default.aspx?docid=4701279</t>
  </si>
  <si>
    <t>ca-2018-125</t>
  </si>
  <si>
    <t>https://web.pdc.wa.gov/rptimg/default.aspx?docid=4720132</t>
  </si>
  <si>
    <t>ca-2018-297</t>
  </si>
  <si>
    <t>https://web.pdc.wa.gov/rptimg/default.aspx?docid=4381175</t>
  </si>
  <si>
    <t>JEFFREY SABADO</t>
  </si>
  <si>
    <t>ca-2018-90</t>
  </si>
  <si>
    <t>Scott McMullen (SCOTT MCMULLEN)</t>
  </si>
  <si>
    <t>360-420-7070</t>
  </si>
  <si>
    <t>https://web.pdc.wa.gov/rptimg/default.aspx?docid=4706826</t>
  </si>
  <si>
    <t>ca-2018-335</t>
  </si>
  <si>
    <t>Amy Walen (AMY WALEN)</t>
  </si>
  <si>
    <t>amywalen@comcast.net</t>
  </si>
  <si>
    <t>https://web.pdc.wa.gov/rptimg/default.aspx?docid=4731381</t>
  </si>
  <si>
    <t>ca-2018-1019</t>
  </si>
  <si>
    <t>ERB J  227</t>
  </si>
  <si>
    <t>James Erb (JAMES ERB)</t>
  </si>
  <si>
    <t>P.O. BOX 1482</t>
  </si>
  <si>
    <t>JERB98229@GMAIL.COM</t>
  </si>
  <si>
    <t>jerb98229@gmail.com</t>
  </si>
  <si>
    <t>360-319-5144</t>
  </si>
  <si>
    <t>360-303-1742</t>
  </si>
  <si>
    <t>https://web.pdc.wa.gov/rptimg/default.aspx?docid=4736037</t>
  </si>
  <si>
    <t>HANNAH NEUBECK</t>
  </si>
  <si>
    <t>ca-2017-2269</t>
  </si>
  <si>
    <t>POSTH  168</t>
  </si>
  <si>
    <t>POST HEATHER R (HEATHER POST)</t>
  </si>
  <si>
    <t>12216 8TH AVE S</t>
  </si>
  <si>
    <t>postheather@gmail.com</t>
  </si>
  <si>
    <t>206-660-0171</t>
  </si>
  <si>
    <t>KING CO WATER DIST 20</t>
  </si>
  <si>
    <t>https://web.pdc.wa.gov/rptimg/default.aspx?docid=4652000</t>
  </si>
  <si>
    <t>HEATHER POST</t>
  </si>
  <si>
    <t>ca-2017-3084</t>
  </si>
  <si>
    <t>WENGB  227</t>
  </si>
  <si>
    <t>WENGER BARRY A (BARRY WENGER)</t>
  </si>
  <si>
    <t>P.O. BOX 4039 / W. MAGNOLIA ST</t>
  </si>
  <si>
    <t>wenger4port2@gmail.com</t>
  </si>
  <si>
    <t>360-306-0448</t>
  </si>
  <si>
    <t>P.O. BOX 4039</t>
  </si>
  <si>
    <t>https://web.pdc.wa.gov/rptimg/default.aspx?docid=4649524</t>
  </si>
  <si>
    <t>MARY HUMPHRIES</t>
  </si>
  <si>
    <t>ca-2014-7551</t>
  </si>
  <si>
    <t>https://web.pdc.wa.gov/rptimg/default.aspx?docid=3632244</t>
  </si>
  <si>
    <t>ca-2022-93194</t>
  </si>
  <si>
    <t>Noel C. Frame (Noel Christina Frame)</t>
  </si>
  <si>
    <t>https://apollo.pdc.wa.gov/public/registrations/registration?registration_id=43313</t>
  </si>
  <si>
    <t>ca-2024-93098</t>
  </si>
  <si>
    <t>https://apollo.pdc.wa.gov/public/registrations/registration?registration_id=43374</t>
  </si>
  <si>
    <t>ca-2022-93228</t>
  </si>
  <si>
    <t>(People for Sharon</t>
  </si>
  <si>
    <t>PO Boc 5162</t>
  </si>
  <si>
    <t>https://apollo.pdc.wa.gov/public/registrations/registration?registration_id=43391</t>
  </si>
  <si>
    <t>ca-2024-3279408</t>
  </si>
  <si>
    <t>KINGK--223</t>
  </si>
  <si>
    <t>Kenneth King</t>
  </si>
  <si>
    <t>4227 S Meridian Ste D #407</t>
  </si>
  <si>
    <t>info@votekenking.com</t>
  </si>
  <si>
    <t>252-512-2525</t>
  </si>
  <si>
    <t>https://apollo.pdc.wa.gov/public/registrations/registration?registration_id=59204</t>
  </si>
  <si>
    <t>ca-2024-3279413</t>
  </si>
  <si>
    <t>V---F--170</t>
  </si>
  <si>
    <t>Frederic James Grant V (Fred Grant)</t>
  </si>
  <si>
    <t>P.O. Box 55186</t>
  </si>
  <si>
    <t>fredgrant4governor@gmail.com</t>
  </si>
  <si>
    <t>15530 Bothell Way NE, apt 213</t>
  </si>
  <si>
    <t>Lake Forest Park</t>
  </si>
  <si>
    <t>https://apollo.pdc.wa.gov/public/registrations/registration?registration_id=59215</t>
  </si>
  <si>
    <t>Fred Grant</t>
  </si>
  <si>
    <t>ca-2023-689335</t>
  </si>
  <si>
    <t>https://apollo.pdc.wa.gov/public/registrations/registration?registration_id=51052</t>
  </si>
  <si>
    <t>ca-2014-7337</t>
  </si>
  <si>
    <t>DOVER DONALD R (DONALD DOVER)</t>
  </si>
  <si>
    <t>908 SOUTH HELENA STREET</t>
  </si>
  <si>
    <t>99202-3470</t>
  </si>
  <si>
    <t>Me@DonaldDover.com</t>
  </si>
  <si>
    <t>donalddover@me.com</t>
  </si>
  <si>
    <t>509-599-2692</t>
  </si>
  <si>
    <t>https://apollo.pdc.wa.gov/public/registrations/registration?registration_id=51095</t>
  </si>
  <si>
    <t>DONALD DOVER</t>
  </si>
  <si>
    <t>ca-2023-847321</t>
  </si>
  <si>
    <t>Mark W Ozias (Mark Ozias)</t>
  </si>
  <si>
    <t>https://apollo.pdc.wa.gov/public/registrations/registration?registration_id=52096</t>
  </si>
  <si>
    <t>ca-2024-567231</t>
  </si>
  <si>
    <t>DILLA--379</t>
  </si>
  <si>
    <t>Addison Dillon (Addison B. Dillon)</t>
  </si>
  <si>
    <t>ASCC</t>
  </si>
  <si>
    <t>PO Box 448</t>
  </si>
  <si>
    <t>Carson</t>
  </si>
  <si>
    <t>electdillonskamaniacounty@gmail.com</t>
  </si>
  <si>
    <t>(360) 728-6599</t>
  </si>
  <si>
    <t>https://apollo.pdc.wa.gov/public/registrations/registration?registration_id=47264</t>
  </si>
  <si>
    <t>Addison B. Dillon</t>
  </si>
  <si>
    <t>ca-2018-563</t>
  </si>
  <si>
    <t>ROACZ  301</t>
  </si>
  <si>
    <t>Zahra Roach (ZAHRA ROACH)</t>
  </si>
  <si>
    <t>5426 N ROAD 68 SUITE D #196</t>
  </si>
  <si>
    <t>ELECTZAHRA@GMAIL.COM</t>
  </si>
  <si>
    <t>electzahra@gmail.com</t>
  </si>
  <si>
    <t>617-953-4405</t>
  </si>
  <si>
    <t>https://apollo.pdc.wa.gov/public/registrations/registration?registration_id=47261</t>
  </si>
  <si>
    <t>Zahra Roach</t>
  </si>
  <si>
    <t>ca-2022-507884</t>
  </si>
  <si>
    <t>MCCOT--231</t>
  </si>
  <si>
    <t>Tyler J. Mccoy (TYLER J (TURPIN) MCCOY)</t>
  </si>
  <si>
    <t>8431 21ST AVE SE</t>
  </si>
  <si>
    <t>TYLERFORTCSOSHERIFF@GMAIL.COM</t>
  </si>
  <si>
    <t>tylerfortcsosheriff@gmail.com</t>
  </si>
  <si>
    <t>425-919-8966</t>
  </si>
  <si>
    <t>https://apollo.pdc.wa.gov/public/registrations/registration?registration_id=47464</t>
  </si>
  <si>
    <t>TYLER MCCOY</t>
  </si>
  <si>
    <t>ca-2022-1060</t>
  </si>
  <si>
    <t>https://apollo.pdc.wa.gov/public/registrations/registration?registration_id=47518</t>
  </si>
  <si>
    <t>ca-2022-567374</t>
  </si>
  <si>
    <t>MOORT--051</t>
  </si>
  <si>
    <t>TONYA S. MOORE</t>
  </si>
  <si>
    <t>1014 4TH AVE E</t>
  </si>
  <si>
    <t>MOLLY@SULLIVANCAMPAIGNSERVICES.COM</t>
  </si>
  <si>
    <t>tsmoore71@gmail.com</t>
  </si>
  <si>
    <t>360-915-2621</t>
  </si>
  <si>
    <t>https://apollo.pdc.wa.gov/public/registrations/registration?registration_id=47630</t>
  </si>
  <si>
    <t>ca-2022-567430</t>
  </si>
  <si>
    <t>Joe Nole</t>
  </si>
  <si>
    <t>PO Box 542</t>
  </si>
  <si>
    <t>Chimacum</t>
  </si>
  <si>
    <t>nole.joe@gmail.com</t>
  </si>
  <si>
    <t>360-531-4700</t>
  </si>
  <si>
    <t>https://apollo.pdc.wa.gov/public/registrations/registration?registration_id=47795</t>
  </si>
  <si>
    <t>ca-2024-3310081</t>
  </si>
  <si>
    <t>RUSSJ--627</t>
  </si>
  <si>
    <t>James L. Russell (James Russell)</t>
  </si>
  <si>
    <t>32 Heather Circle</t>
  </si>
  <si>
    <t>reportertraveler@gmail.com</t>
  </si>
  <si>
    <t>360-670-7723</t>
  </si>
  <si>
    <t>https://apollo.pdc.wa.gov/public/registrations/registration?registration_id=60537</t>
  </si>
  <si>
    <t>James Russell</t>
  </si>
  <si>
    <t>ca-2022-567481</t>
  </si>
  <si>
    <t>KAISS--674</t>
  </si>
  <si>
    <t>Sandra Kaiser</t>
  </si>
  <si>
    <t>PO Box 100</t>
  </si>
  <si>
    <t>FriendsofSandyKaiser@gmail.com</t>
  </si>
  <si>
    <t>360-207-5563</t>
  </si>
  <si>
    <t>https://apollo.pdc.wa.gov/public/registrations/registration?registration_id=48008</t>
  </si>
  <si>
    <t>ca-2024-689033</t>
  </si>
  <si>
    <t>https://apollo.pdc.wa.gov/public/registrations/registration?registration_id=59489</t>
  </si>
  <si>
    <t>ca-2022-567521</t>
  </si>
  <si>
    <t>5318 79th ct sw</t>
  </si>
  <si>
    <t>dehartforlegislativedistrict35@gmail.com</t>
  </si>
  <si>
    <t>https://apollo.pdc.wa.gov/public/registrations/registration?registration_id=48178</t>
  </si>
  <si>
    <t>ca-2022-1089</t>
  </si>
  <si>
    <t>Electcampbell@gmail.com</t>
  </si>
  <si>
    <t>https://apollo.pdc.wa.gov/public/registrations/registration?registration_id=48247</t>
  </si>
  <si>
    <t>ca-2024-3298418</t>
  </si>
  <si>
    <t>MOONJ--673</t>
  </si>
  <si>
    <t>Jason Moon</t>
  </si>
  <si>
    <t>12918 Mukilteo Speedway Ste C-23 #125</t>
  </si>
  <si>
    <t>votejasonmoon@gmail.com</t>
  </si>
  <si>
    <t>jasonmoon.gov@gmail.com</t>
  </si>
  <si>
    <t>https://apollo.pdc.wa.gov/public/registrations/registration?registration_id=60216</t>
  </si>
  <si>
    <t>Mark Park</t>
  </si>
  <si>
    <t>ca-2022-567652</t>
  </si>
  <si>
    <t>GESEJ--788</t>
  </si>
  <si>
    <t>John Gese</t>
  </si>
  <si>
    <t>PO Box 108</t>
  </si>
  <si>
    <t>98366-0108</t>
  </si>
  <si>
    <t>JohnGese22@gmail.com</t>
  </si>
  <si>
    <t>johngese.22@gmail.com</t>
  </si>
  <si>
    <t>360-900-8045</t>
  </si>
  <si>
    <t>2121 Brashem Ave</t>
  </si>
  <si>
    <t>https://apollo.pdc.wa.gov/public/registrations/registration?registration_id=48388</t>
  </si>
  <si>
    <t>Sophia Blamey</t>
  </si>
  <si>
    <t>ca-2024-3296629</t>
  </si>
  <si>
    <t>P.O. Box 9011</t>
  </si>
  <si>
    <t>ElectMarquezTiggs@gmail.com</t>
  </si>
  <si>
    <t>https://apollo.pdc.wa.gov/public/registrations/registration?registration_id=59564</t>
  </si>
  <si>
    <t>ca-2022-567877</t>
  </si>
  <si>
    <t>HAIDJ--324</t>
  </si>
  <si>
    <t>John Haid</t>
  </si>
  <si>
    <t>2330 West Whitman Drive</t>
  </si>
  <si>
    <t>vote4haid@gmail.com</t>
  </si>
  <si>
    <t>https://apollo.pdc.wa.gov/public/registrations/registration?registration_id=48809</t>
  </si>
  <si>
    <t>Jimmy Haid</t>
  </si>
  <si>
    <t>ca-2022-567927</t>
  </si>
  <si>
    <t>Kenneth e. Albert (Ken Albert)</t>
  </si>
  <si>
    <t>100 W. BROADWAY SUITE 22</t>
  </si>
  <si>
    <t>kalbert@co.grays-harbor.wa.us</t>
  </si>
  <si>
    <t>albertken968@gmail.com</t>
  </si>
  <si>
    <t>1360 946-1696</t>
  </si>
  <si>
    <t>https://apollo.pdc.wa.gov/public/registrations/registration?registration_id=48940</t>
  </si>
  <si>
    <t>Ken Albert</t>
  </si>
  <si>
    <t>ca-2022-567785</t>
  </si>
  <si>
    <t>2795 Heller Rd</t>
  </si>
  <si>
    <t>https://apollo.pdc.wa.gov/public/registrations/registration?registration_id=49006</t>
  </si>
  <si>
    <t>Ronnie Brown</t>
  </si>
  <si>
    <t>ca-2022-567626</t>
  </si>
  <si>
    <t>Sharon K. (Moore) Fogo (Sharon K Moore Fogo)</t>
  </si>
  <si>
    <t>750 W Golden Pheasant Rd</t>
  </si>
  <si>
    <t>Fogoforclerk@gmail.com</t>
  </si>
  <si>
    <t>14205 Military Rd. SE</t>
  </si>
  <si>
    <t>https://apollo.pdc.wa.gov/public/registrations/registration?registration_id=49004</t>
  </si>
  <si>
    <t>Lorraine Moore</t>
  </si>
  <si>
    <t>ca-2022-567585</t>
  </si>
  <si>
    <t>PO Box 36</t>
  </si>
  <si>
    <t>joens39ld@gmail.com</t>
  </si>
  <si>
    <t>https://apollo.pdc.wa.gov/public/registrations/registration?registration_id=49108</t>
  </si>
  <si>
    <t>ca-2022-576722</t>
  </si>
  <si>
    <t>KevinYoung4Washington@gmail.com</t>
  </si>
  <si>
    <t>https://apollo.pdc.wa.gov/public/registrations/registration?registration_id=49161</t>
  </si>
  <si>
    <t>ca-2022-664890</t>
  </si>
  <si>
    <t>KNOTM--939</t>
  </si>
  <si>
    <t>Melissa Knott</t>
  </si>
  <si>
    <t>8213 S Sheridan Ave</t>
  </si>
  <si>
    <t>electmelissaknott@gmail.com</t>
  </si>
  <si>
    <t>1621 East 32nd</t>
  </si>
  <si>
    <t>https://apollo.pdc.wa.gov/public/registrations/registration?registration_id=49355</t>
  </si>
  <si>
    <t>Meredith Kaupp</t>
  </si>
  <si>
    <t>ca-2022-579708</t>
  </si>
  <si>
    <t>JEANH--893</t>
  </si>
  <si>
    <t>Hadeel Jeanne</t>
  </si>
  <si>
    <t>7511 Greenwood Ave N #4250</t>
  </si>
  <si>
    <t>hadeel@hadeeljeanne.com</t>
  </si>
  <si>
    <t>hadeel.jeanne@gmail.com</t>
  </si>
  <si>
    <t>https://apollo.pdc.wa.gov/public/registrations/registration?registration_id=49412</t>
  </si>
  <si>
    <t>ca-2017-688100</t>
  </si>
  <si>
    <t>ANDRM  403</t>
  </si>
  <si>
    <t>Melyssa D. Andrews (MELYSSA D ANDREWS)</t>
  </si>
  <si>
    <t>candlesbymelyssa@gmail.com</t>
  </si>
  <si>
    <t>CITY OF CLARKSTON</t>
  </si>
  <si>
    <t>https://web.pdc.wa.gov/rptimg/default.aspx?docid=4647660</t>
  </si>
  <si>
    <t>ca-2022-688910</t>
  </si>
  <si>
    <t>KEESL--777</t>
  </si>
  <si>
    <t>Lindsey Keesling</t>
  </si>
  <si>
    <t>1310 S 9th Ave</t>
  </si>
  <si>
    <t>lindseyforthefifteenth@gmail.com</t>
  </si>
  <si>
    <t>https://apollo.pdc.wa.gov/public/registrations/registration?registration_id=49721</t>
  </si>
  <si>
    <t>ca-2022-688909</t>
  </si>
  <si>
    <t>4227 South Meridian #149</t>
  </si>
  <si>
    <t>Kenneth@electkennethking.com</t>
  </si>
  <si>
    <t>kenneth@electkennethking.com</t>
  </si>
  <si>
    <t>(253) 693-8209</t>
  </si>
  <si>
    <t>https://apollo.pdc.wa.gov/public/registrations/registration?registration_id=49730</t>
  </si>
  <si>
    <t>ca-2022-93188</t>
  </si>
  <si>
    <t>https://apollo.pdc.wa.gov/public/registrations/registration?registration_id=49945</t>
  </si>
  <si>
    <t>ca-2024-3296709</t>
  </si>
  <si>
    <t>KENNA--110</t>
  </si>
  <si>
    <t>https://apollo.pdc.wa.gov/public/registrations/registration?registration_id=59767</t>
  </si>
  <si>
    <t>ca-2024-3311761</t>
  </si>
  <si>
    <t>WOODC--902</t>
  </si>
  <si>
    <t>Craig R Woodard</t>
  </si>
  <si>
    <t>128 N 2nd, P.O Box 2400</t>
  </si>
  <si>
    <t>craigwoodard1@gmail.com</t>
  </si>
  <si>
    <t>951-201-7874</t>
  </si>
  <si>
    <t>https://apollo.pdc.wa.gov/public/registrations/registration?registration_id=60580</t>
  </si>
  <si>
    <t>ca-2024-3236506</t>
  </si>
  <si>
    <t>VANDK3 382</t>
  </si>
  <si>
    <t>Kevin W. Van De Wege (Kevin Van De Wege)</t>
  </si>
  <si>
    <t>Kevin@kevinforlandscommissioner.org</t>
  </si>
  <si>
    <t>kevin@kevinforlandscommissioner.org</t>
  </si>
  <si>
    <t>360- 477-0548</t>
  </si>
  <si>
    <t>https://apollo.pdc.wa.gov/public/registrations/registration?registration_id=59796</t>
  </si>
  <si>
    <t>ca-2024-3296675</t>
  </si>
  <si>
    <t>WILSJ--366</t>
  </si>
  <si>
    <t>Jeffrey D. Wilson</t>
  </si>
  <si>
    <t>WILSON4KCC2</t>
  </si>
  <si>
    <t>3300 Beach Drive East</t>
  </si>
  <si>
    <t>98366-8117</t>
  </si>
  <si>
    <t>wilson4kcc2@gmail.com</t>
  </si>
  <si>
    <t>360.550.2288</t>
  </si>
  <si>
    <t>https://apollo.pdc.wa.gov/public/registrations/registration?registration_id=59810</t>
  </si>
  <si>
    <t>ca-2024-689009</t>
  </si>
  <si>
    <t>https://apollo.pdc.wa.gov/public/registrations/registration?registration_id=53595</t>
  </si>
  <si>
    <t>ca-2024-689164</t>
  </si>
  <si>
    <t>https://apollo.pdc.wa.gov/public/registrations/registration?registration_id=59895</t>
  </si>
  <si>
    <t>ca-2023-689042</t>
  </si>
  <si>
    <t>Wayne Fournier (WAYNE FOURNIER)</t>
  </si>
  <si>
    <t>PO BOX 950</t>
  </si>
  <si>
    <t>WASHINGTON (WA)</t>
  </si>
  <si>
    <t>https://apollo.pdc.wa.gov/public/registrations/registration?registration_id=54410</t>
  </si>
  <si>
    <t>ca-2024-3311841</t>
  </si>
  <si>
    <t>SCOTP--491</t>
  </si>
  <si>
    <t>Paige Scott</t>
  </si>
  <si>
    <t>PO Box 142209</t>
  </si>
  <si>
    <t>4010dempct@gmail.com</t>
  </si>
  <si>
    <t>509-927-1384</t>
  </si>
  <si>
    <t>https://apollo.pdc.wa.gov/public/registrations/registration?registration_id=60452</t>
  </si>
  <si>
    <t>ca-2024-3311830</t>
  </si>
  <si>
    <t>KINNA--674</t>
  </si>
  <si>
    <t>Ahndylyn Kinney</t>
  </si>
  <si>
    <t>PO BOX 15529 SEATTLE, WA 98115</t>
  </si>
  <si>
    <t>ahndylynforseattle@gmail.com</t>
  </si>
  <si>
    <t>ahndylynk@gmail.com</t>
  </si>
  <si>
    <t>https://apollo.pdc.wa.gov/public/registrations/registration?registration_id=60462</t>
  </si>
  <si>
    <t>Michael Noack</t>
  </si>
  <si>
    <t>ca-2024-3296809</t>
  </si>
  <si>
    <t>JONES--574</t>
  </si>
  <si>
    <t>Sherrie Jones</t>
  </si>
  <si>
    <t>PO Box 1312</t>
  </si>
  <si>
    <t>Brush Prairie</t>
  </si>
  <si>
    <t>Sherrie@votesherriejones.com</t>
  </si>
  <si>
    <t>360-559-1555</t>
  </si>
  <si>
    <t>https://apollo.pdc.wa.gov/public/registrations/registration?registration_id=60047</t>
  </si>
  <si>
    <t>ca-2020-25979</t>
  </si>
  <si>
    <t>360-643-1051</t>
  </si>
  <si>
    <t>https://apollo.pdc.wa.gov/public/registrations/registration?registration_id=60467</t>
  </si>
  <si>
    <t>ca-2024-3309343</t>
  </si>
  <si>
    <t>GONZE--639</t>
  </si>
  <si>
    <t>Erasmo Ruiz Gonzalez</t>
  </si>
  <si>
    <t>18610 16th Ave CT E</t>
  </si>
  <si>
    <t>erasmoruizwald2senator@gmail.com</t>
  </si>
  <si>
    <t>541-645-0296</t>
  </si>
  <si>
    <t>https://apollo.pdc.wa.gov/public/registrations/registration?registration_id=60477</t>
  </si>
  <si>
    <t>ca-2024-3296788</t>
  </si>
  <si>
    <t>FELIB--622</t>
  </si>
  <si>
    <t>Brynn Felix</t>
  </si>
  <si>
    <t>brynn.felix@gmail.com</t>
  </si>
  <si>
    <t>360-990-1225</t>
  </si>
  <si>
    <t>https://apollo.pdc.wa.gov/public/registrations/registration?registration_id=60089</t>
  </si>
  <si>
    <t>ca-2018-166</t>
  </si>
  <si>
    <t>https://apollo.pdc.wa.gov/public/registrations/registration?registration_id=55129</t>
  </si>
  <si>
    <t>ca-2022-595618</t>
  </si>
  <si>
    <t>https://apollo.pdc.wa.gov/public/registrations/registration?registration_id=55131</t>
  </si>
  <si>
    <t>ca-2024-3253692</t>
  </si>
  <si>
    <t>kelso4wa@yahoo.com</t>
  </si>
  <si>
    <t>509-609-4155</t>
  </si>
  <si>
    <t>https://apollo.pdc.wa.gov/public/registrations/registration?registration_id=55198</t>
  </si>
  <si>
    <t>Naida Spencer</t>
  </si>
  <si>
    <t>ca-2024-3287985</t>
  </si>
  <si>
    <t>TOLID--003</t>
  </si>
  <si>
    <t>Desirée Chantal Toliver</t>
  </si>
  <si>
    <t>DCT</t>
  </si>
  <si>
    <t>General delivery</t>
  </si>
  <si>
    <t>toliverforgovernor@proton.me</t>
  </si>
  <si>
    <t>desireetoliverforoly@gmail.com</t>
  </si>
  <si>
    <t>https://apollo.pdc.wa.gov/public/registrations/registration?registration_id=60131</t>
  </si>
  <si>
    <t>Micheal Wayland</t>
  </si>
  <si>
    <t>ca-2024-3279393</t>
  </si>
  <si>
    <t>HOGLT--577</t>
  </si>
  <si>
    <t>Tela C Hogle (Tela Hogle)</t>
  </si>
  <si>
    <t>PO BOX 1733</t>
  </si>
  <si>
    <t>friendsfortelahogle@gmail.com</t>
  </si>
  <si>
    <t>tela@telahogle.com</t>
  </si>
  <si>
    <t>(970) 929-8352</t>
  </si>
  <si>
    <t>(360) 888-7045</t>
  </si>
  <si>
    <t>https://apollo.pdc.wa.gov/public/registrations/registration?registration_id=57269</t>
  </si>
  <si>
    <t>Jenna Kemp</t>
  </si>
  <si>
    <t>ca-2027-3253717</t>
  </si>
  <si>
    <t>https://apollo.pdc.wa.gov/public/registrations/registration?registration_id=57205</t>
  </si>
  <si>
    <t>ca-2024-3296798</t>
  </si>
  <si>
    <t>LETID--958</t>
  </si>
  <si>
    <t>Deken Letinich</t>
  </si>
  <si>
    <t>PO Box 822782</t>
  </si>
  <si>
    <t>info@electdeken.com</t>
  </si>
  <si>
    <t>info@ElectDeken.com</t>
  </si>
  <si>
    <t>360-567-7417</t>
  </si>
  <si>
    <t>https://apollo.pdc.wa.gov/public/registrations/registration?registration_id=60843</t>
  </si>
  <si>
    <t>ca-2022-567797</t>
  </si>
  <si>
    <t>MORAM--772</t>
  </si>
  <si>
    <t>Michelle Morales</t>
  </si>
  <si>
    <t>PO Box 1615</t>
  </si>
  <si>
    <t>mlmorales.law@gmail.com</t>
  </si>
  <si>
    <t>michelle@moralesforww.com</t>
  </si>
  <si>
    <t>(509) 301-7296</t>
  </si>
  <si>
    <t>https://apollo.pdc.wa.gov/public/registrations/registration?registration_id=61654</t>
  </si>
  <si>
    <t>ca-2026-3321391</t>
  </si>
  <si>
    <t>https://apollo.pdc.wa.gov/public/registrations/registration?registration_id=62469</t>
  </si>
  <si>
    <t>ca-2024-3236513</t>
  </si>
  <si>
    <t>PO Box 297</t>
  </si>
  <si>
    <t>https://apollo.pdc.wa.gov/public/registrations/registration?registration_id=61258</t>
  </si>
  <si>
    <t>ca-2024-686885</t>
  </si>
  <si>
    <t>KEARE--188</t>
  </si>
  <si>
    <t>15250 32nd ave s #68192</t>
  </si>
  <si>
    <t>seatac</t>
  </si>
  <si>
    <t>https://apollo.pdc.wa.gov/public/registrations/registration?registration_id=62230</t>
  </si>
  <si>
    <t>ca-2028-3321409</t>
  </si>
  <si>
    <t>https://apollo.pdc.wa.gov/public/registrations/registration?registration_id=62462</t>
  </si>
  <si>
    <t>ca-2026-3321493</t>
  </si>
  <si>
    <t>Monica Jurado Stonier (Monica Stonier)</t>
  </si>
  <si>
    <t>pdamm2@comcast.net</t>
  </si>
  <si>
    <t>https://apollo.pdc.wa.gov/public/registrations/registration?registration_id=62731</t>
  </si>
  <si>
    <t>ca-2027-3321457</t>
  </si>
  <si>
    <t>jeannelegault@aol.com</t>
  </si>
  <si>
    <t>https://apollo.pdc.wa.gov/public/registrations/registration?registration_id=62638</t>
  </si>
  <si>
    <t>ca-2026-3321393</t>
  </si>
  <si>
    <t>https://apollo.pdc.wa.gov/public/registrations/registration?registration_id=62467</t>
  </si>
  <si>
    <t>ca-2026-3321425</t>
  </si>
  <si>
    <t>https://apollo.pdc.wa.gov/public/registrations/registration?registration_id=62502</t>
  </si>
  <si>
    <t>ca-2026-3352412</t>
  </si>
  <si>
    <t>TATET  284</t>
  </si>
  <si>
    <t>Tina Tate</t>
  </si>
  <si>
    <t>307 Coates Ln</t>
  </si>
  <si>
    <t>Sedro Woolley</t>
  </si>
  <si>
    <t>tinatateforcountycommisioner@gmail.com</t>
  </si>
  <si>
    <t>360-610-7583</t>
  </si>
  <si>
    <t>https://apollo.pdc.wa.gov/public/registrations/registration?registration_id=66059</t>
  </si>
  <si>
    <t>Mary Hudson</t>
  </si>
  <si>
    <t>ca-2025-3321595</t>
  </si>
  <si>
    <t>PERNA--032</t>
  </si>
  <si>
    <t>Andrew W. Pernsteiner (Andy Pernsteiner)</t>
  </si>
  <si>
    <t>PO Box 87</t>
  </si>
  <si>
    <t>andy4sheriff2025@gmail.com</t>
  </si>
  <si>
    <t>https://apollo.pdc.wa.gov/public/registrations/registration?registration_id=63446</t>
  </si>
  <si>
    <t>Whitney Maxfield</t>
  </si>
  <si>
    <t>ca-2026-3321542</t>
  </si>
  <si>
    <t>https://apollo.pdc.wa.gov/public/registrations/registration?registration_id=62820</t>
  </si>
  <si>
    <t>ca-2028-3321537</t>
  </si>
  <si>
    <t>info@dennyheck.com</t>
  </si>
  <si>
    <t>360-359-1514</t>
  </si>
  <si>
    <t>https://apollo.pdc.wa.gov/public/registrations/registration?registration_id=62823</t>
  </si>
  <si>
    <t>ca-2025-3335592</t>
  </si>
  <si>
    <t>BONDR--847</t>
  </si>
  <si>
    <t>Ranga Bondada (RANGA BONDADA)</t>
  </si>
  <si>
    <t>17214 NE 14th St</t>
  </si>
  <si>
    <t>RANGAB@YAHOO.COM</t>
  </si>
  <si>
    <t>425-362-0280</t>
  </si>
  <si>
    <t>https://apollo.pdc.wa.gov/public/registrations/registration?registration_id=66400</t>
  </si>
  <si>
    <t>RANGA BONDADA</t>
  </si>
  <si>
    <t>ca-2026-3321404</t>
  </si>
  <si>
    <t>https://apollo.pdc.wa.gov/public/registrations/registration?registration_id=62508</t>
  </si>
  <si>
    <t>ca-2026-3321387</t>
  </si>
  <si>
    <t>https://apollo.pdc.wa.gov/public/registrations/registration?registration_id=62472</t>
  </si>
  <si>
    <t>ca-2028-3321419</t>
  </si>
  <si>
    <t>https://apollo.pdc.wa.gov/public/registrations/registration?registration_id=62487</t>
  </si>
  <si>
    <t>ca-2026-3321426</t>
  </si>
  <si>
    <t>https://apollo.pdc.wa.gov/public/registrations/registration?registration_id=62503</t>
  </si>
  <si>
    <t>ca-2024-1312283</t>
  </si>
  <si>
    <t>Don L. Rivers (Don L Rivers)</t>
  </si>
  <si>
    <t>Elect Don L Rivers For Governor 2024</t>
  </si>
  <si>
    <t>Electdonlrivers@gmail.com</t>
  </si>
  <si>
    <t>410-585-4079</t>
  </si>
  <si>
    <t>https://apollo.pdc.wa.gov/public/registrations/registration?registration_id=55139</t>
  </si>
  <si>
    <t>Alicia Peete</t>
  </si>
  <si>
    <t>ca-2025-3321041</t>
  </si>
  <si>
    <t>Vandana Slatter</t>
  </si>
  <si>
    <t>https://apollo.pdc.wa.gov/public/registrations/registration?registration_id=62053</t>
  </si>
  <si>
    <t>ca-2025-3320928</t>
  </si>
  <si>
    <t>KRISD  335</t>
  </si>
  <si>
    <t>KRISHNADASAN DEBORAH M (Deb Krishnadasan)</t>
  </si>
  <si>
    <t>11010 Harbor Hill Dr Ste B 277</t>
  </si>
  <si>
    <t>Krishnadasan@acuitypolitics.com</t>
  </si>
  <si>
    <t>DEB@DEBKFORSENATE.COM</t>
  </si>
  <si>
    <t>https://apollo.pdc.wa.gov/public/registrations/registration?registration_id=62144</t>
  </si>
  <si>
    <t>ca-2026-688990</t>
  </si>
  <si>
    <t>https://apollo.pdc.wa.gov/public/registrations/registration?registration_id=50175</t>
  </si>
  <si>
    <t>ca-2028-3321407</t>
  </si>
  <si>
    <t>https://apollo.pdc.wa.gov/public/registrations/registration?registration_id=62460</t>
  </si>
  <si>
    <t>ca-2024-3253572</t>
  </si>
  <si>
    <t>MENZW--213</t>
  </si>
  <si>
    <t>Waylon Menzia</t>
  </si>
  <si>
    <t>PO Box 826</t>
  </si>
  <si>
    <t>Maple Valley</t>
  </si>
  <si>
    <t>electwaylon@gmail.com</t>
  </si>
  <si>
    <t>12721 se 253rd ct</t>
  </si>
  <si>
    <t>https://apollo.pdc.wa.gov/public/registrations/registration?registration_id=65895</t>
  </si>
  <si>
    <t>Cecile Mosbarger</t>
  </si>
  <si>
    <t>ca-2024-567341</t>
  </si>
  <si>
    <t>https://apollo.pdc.wa.gov/public/registrations/registration?registration_id=62390</t>
  </si>
  <si>
    <t>ca-2028-3321458</t>
  </si>
  <si>
    <t>Bob Hasegawa (Bob Hasegawa for State Senate)</t>
  </si>
  <si>
    <t>https://apollo.pdc.wa.gov/public/registrations/registration?registration_id=62639</t>
  </si>
  <si>
    <t>ca-2025-3322948</t>
  </si>
  <si>
    <t>https://apollo.pdc.wa.gov/public/registrations/registration?registration_id=63852</t>
  </si>
  <si>
    <t>ca-2028-3321446</t>
  </si>
  <si>
    <t>ramos@acuitypolitics.com</t>
  </si>
  <si>
    <t>https://apollo.pdc.wa.gov/public/registrations/registration?registration_id=64658</t>
  </si>
  <si>
    <t>ca-2028-3321442</t>
  </si>
  <si>
    <t>josie@acuitypolitics.com</t>
  </si>
  <si>
    <t>202-240-8370</t>
  </si>
  <si>
    <t>https://apollo.pdc.wa.gov/public/registrations/registration?registration_id=62595</t>
  </si>
  <si>
    <t>ca-2026-3321424</t>
  </si>
  <si>
    <t>https://apollo.pdc.wa.gov/public/registrations/registration?registration_id=62500</t>
  </si>
  <si>
    <t>ca-2026-689180</t>
  </si>
  <si>
    <t>PO Box 507</t>
  </si>
  <si>
    <t>https://apollo.pdc.wa.gov/public/registrations/registration?registration_id=66430</t>
  </si>
  <si>
    <t>ca-2025-3321591</t>
  </si>
  <si>
    <t>ZAHNJ  005</t>
  </si>
  <si>
    <t>Janice Zahn</t>
  </si>
  <si>
    <t>PO Box 40091</t>
  </si>
  <si>
    <t>info@janicezahn.org</t>
  </si>
  <si>
    <t>360-718-5673</t>
  </si>
  <si>
    <t>https://apollo.pdc.wa.gov/public/registrations/registration?registration_id=62959</t>
  </si>
  <si>
    <t>ca-2024-3298349</t>
  </si>
  <si>
    <t>KEETM  672</t>
  </si>
  <si>
    <t>Marla Alene Keethler (Marla Keethler)</t>
  </si>
  <si>
    <t>PO Box  2104</t>
  </si>
  <si>
    <t>White Salmon</t>
  </si>
  <si>
    <t>info@marlaforsenate.com</t>
  </si>
  <si>
    <t>https://apollo.pdc.wa.gov/public/registrations/registration?registration_id=63414</t>
  </si>
  <si>
    <t>ca-2028-3321386</t>
  </si>
  <si>
    <t>https://apollo.pdc.wa.gov/public/registrations/registration?registration_id=62474</t>
  </si>
  <si>
    <t>ca-2024-689179</t>
  </si>
  <si>
    <t>Kristine M. Reeves</t>
  </si>
  <si>
    <t>https://apollo.pdc.wa.gov/public/registrations/registration?registration_id=59891</t>
  </si>
  <si>
    <t>ca-2025-3321490</t>
  </si>
  <si>
    <t>YAMBB  424</t>
  </si>
  <si>
    <t>Bryan Yambe</t>
  </si>
  <si>
    <t>electbryanyambe@gmail.com</t>
  </si>
  <si>
    <t>Friends of Bryan Yambe</t>
  </si>
  <si>
    <t>206-383-7499</t>
  </si>
  <si>
    <t>https://apollo.pdc.wa.gov/public/registrations/registration?registration_id=62982</t>
  </si>
  <si>
    <t>ca-2026-3321420</t>
  </si>
  <si>
    <t>cstearns@hobbsstraus.com</t>
  </si>
  <si>
    <t>https://apollo.pdc.wa.gov/public/registrations/registration?registration_id=62489</t>
  </si>
  <si>
    <t>ca-2024-3309365</t>
  </si>
  <si>
    <t>HANKD--209</t>
  </si>
  <si>
    <t>Danny Hankins</t>
  </si>
  <si>
    <t>PO Box 926</t>
  </si>
  <si>
    <t>ally@hankins4pierce.com</t>
  </si>
  <si>
    <t>hankins.danny.j@gmail.com</t>
  </si>
  <si>
    <t>https://apollo.pdc.wa.gov/public/registrations/registration?registration_id=61471</t>
  </si>
  <si>
    <t>Daniel Hankins</t>
  </si>
  <si>
    <t>ca-2024-3296600</t>
  </si>
  <si>
    <t>10013 NE Hazel Dell Avenue Ste 123</t>
  </si>
  <si>
    <t>ElectJohnZingale@gmail.com</t>
  </si>
  <si>
    <t>https://apollo.pdc.wa.gov/public/registrations/registration?registration_id=59880</t>
  </si>
  <si>
    <t>ca-2024-3296610</t>
  </si>
  <si>
    <t>VALEH--849</t>
  </si>
  <si>
    <t>Hector Miguel Valencia (Miguel Valencia)</t>
  </si>
  <si>
    <t>PO Box 6514</t>
  </si>
  <si>
    <t>Miguel4WA@gmail.com</t>
  </si>
  <si>
    <t>509-720-8505</t>
  </si>
  <si>
    <t>https://apollo.pdc.wa.gov/public/registrations/registration?registration_id=59512</t>
  </si>
  <si>
    <t>Miguel Valencia</t>
  </si>
  <si>
    <t>ca-2026-3321379</t>
  </si>
  <si>
    <t>CORRC *908</t>
  </si>
  <si>
    <t>Chris Corry</t>
  </si>
  <si>
    <t>P.O. Box 1051</t>
  </si>
  <si>
    <t>chris@chriscorry.com</t>
  </si>
  <si>
    <t>(509) 596-1482</t>
  </si>
  <si>
    <t>P.O. Box 581</t>
  </si>
  <si>
    <t>(253) 220-5590</t>
  </si>
  <si>
    <t>https://apollo.pdc.wa.gov/public/registrations/registration?registration_id=62417</t>
  </si>
  <si>
    <t>Jason Michaud</t>
  </si>
  <si>
    <t>ca-2024-688963</t>
  </si>
  <si>
    <t>KLICM--362</t>
  </si>
  <si>
    <t>Mark R Klicker (Mark Klicker)</t>
  </si>
  <si>
    <t>PO Box 3401</t>
  </si>
  <si>
    <t>klickerforrep@outlook.com</t>
  </si>
  <si>
    <t>509-520-7370</t>
  </si>
  <si>
    <t>450 Valley Chapel Road</t>
  </si>
  <si>
    <t>509-525-1664</t>
  </si>
  <si>
    <t>https://apollo.pdc.wa.gov/public/registrations/registration?registration_id=50062</t>
  </si>
  <si>
    <t>Daryl Hopson, CPA</t>
  </si>
  <si>
    <t>ca-2024-689081</t>
  </si>
  <si>
    <t>YBARA  848</t>
  </si>
  <si>
    <t>Alex Ybarra</t>
  </si>
  <si>
    <t>P.O. Box 175</t>
  </si>
  <si>
    <t>alex@electalexybarra.com</t>
  </si>
  <si>
    <t>quincyroo@yahoo.com</t>
  </si>
  <si>
    <t>(509) 210-2827</t>
  </si>
  <si>
    <t>https://apollo.pdc.wa.gov/public/registrations/registration?registration_id=50417</t>
  </si>
  <si>
    <t>ca-2024-3296722</t>
  </si>
  <si>
    <t>SMILB--152</t>
  </si>
  <si>
    <t>BRIAN SMILEY (Brian Smiley)</t>
  </si>
  <si>
    <t>PO box 23</t>
  </si>
  <si>
    <t>Metaline</t>
  </si>
  <si>
    <t>briansmileyforcommissioner@gmail.com</t>
  </si>
  <si>
    <t>https://apollo.pdc.wa.gov/public/registrations/registration?registration_id=59812</t>
  </si>
  <si>
    <t>Lori Gibson</t>
  </si>
  <si>
    <t>ca-2020-25876</t>
  </si>
  <si>
    <t>MCCUNE JAMES G (Jim McCune)</t>
  </si>
  <si>
    <t>19611 100th Ave. Ct. E.</t>
  </si>
  <si>
    <t>jgmccune@gmail.com</t>
  </si>
  <si>
    <t>PO Box 8055</t>
  </si>
  <si>
    <t>253-208-3523</t>
  </si>
  <si>
    <t>https://apollo.pdc.wa.gov/public/registrations/registration?registration_id=18867</t>
  </si>
  <si>
    <t>Sharon Hanek</t>
  </si>
  <si>
    <t>ca-2025-3321673</t>
  </si>
  <si>
    <t>WHETC--659</t>
  </si>
  <si>
    <t>Chad M. Whetzel (Chad Whetzel)</t>
  </si>
  <si>
    <t>1551 Carothers Rd</t>
  </si>
  <si>
    <t>chad4comissioner@gmail.com</t>
  </si>
  <si>
    <t>chadwhetzel@yahoo.com</t>
  </si>
  <si>
    <t>208-310-9057</t>
  </si>
  <si>
    <t>https://apollo.pdc.wa.gov/public/registrations/registration?registration_id=63642</t>
  </si>
  <si>
    <t>Shawn Druffel</t>
  </si>
  <si>
    <t>ca-2024-3310186</t>
  </si>
  <si>
    <t>WEISJ  344</t>
  </si>
  <si>
    <t>Jay R. Weise (Jay R Weise)</t>
  </si>
  <si>
    <t>1043 S Miller Rd</t>
  </si>
  <si>
    <t>Othello</t>
  </si>
  <si>
    <t>jayweiseforcommissioner@gmail.com</t>
  </si>
  <si>
    <t>https://apollo.pdc.wa.gov/public/registrations/registration?registration_id=60566</t>
  </si>
  <si>
    <t>Jay Weise</t>
  </si>
  <si>
    <t>ca-2024-3296769</t>
  </si>
  <si>
    <t>KIMBT  362</t>
  </si>
  <si>
    <t>KIMBALL TODD L (Todd L. Kimball)</t>
  </si>
  <si>
    <t>2902 Lower Waitsburg Rd</t>
  </si>
  <si>
    <t>electkimball@gmail.com</t>
  </si>
  <si>
    <t>https://apollo.pdc.wa.gov/public/registrations/registration?registration_id=59959</t>
  </si>
  <si>
    <t>Todd L Kimball</t>
  </si>
  <si>
    <t>ca-2024-3310872</t>
  </si>
  <si>
    <t>MANJD  909</t>
  </si>
  <si>
    <t>Debra Manjarrez (Deb Manjarrez)</t>
  </si>
  <si>
    <t>P.O. Box 9634</t>
  </si>
  <si>
    <t>deb@yesfordeb.com</t>
  </si>
  <si>
    <t>(509)949-4268</t>
  </si>
  <si>
    <t>(253)220-5590</t>
  </si>
  <si>
    <t>https://apollo.pdc.wa.gov/public/registrations/registration?registration_id=60763</t>
  </si>
  <si>
    <t>ca-2024-689357</t>
  </si>
  <si>
    <t>JRR00--837</t>
  </si>
  <si>
    <t>ROB JONES (Rob Jones)</t>
  </si>
  <si>
    <t>PO BOX 1157</t>
  </si>
  <si>
    <t>Moses Lake</t>
  </si>
  <si>
    <t>voterobjones@gmail.com</t>
  </si>
  <si>
    <t>https://apollo.pdc.wa.gov/public/registrations/registration?registration_id=51094</t>
  </si>
  <si>
    <t>Rob Jones</t>
  </si>
  <si>
    <t>ca-2024-3253581</t>
  </si>
  <si>
    <t>MITCK--130</t>
  </si>
  <si>
    <t>Kristina A. Mitchell (Kristina Mitchell)</t>
  </si>
  <si>
    <t>P.O. Box 14031</t>
  </si>
  <si>
    <t>Contact@kristina4change.com</t>
  </si>
  <si>
    <t>https://apollo.pdc.wa.gov/public/registrations/registration?registration_id=59426</t>
  </si>
  <si>
    <t>Teresia Sundstrom Sayler</t>
  </si>
  <si>
    <t>ca-2024-3253588</t>
  </si>
  <si>
    <t>BURGK--684</t>
  </si>
  <si>
    <t>Kevin R Burgess</t>
  </si>
  <si>
    <t>Grant County Commissioner District 1</t>
  </si>
  <si>
    <t>8033 RD 4.2 NE</t>
  </si>
  <si>
    <t>votekevinburgess@gmail.com</t>
  </si>
  <si>
    <t>253-208-3623</t>
  </si>
  <si>
    <t>https://apollo.pdc.wa.gov/public/registrations/registration?registration_id=59667</t>
  </si>
  <si>
    <t>ca-2026-3360628</t>
  </si>
  <si>
    <t>CHEEK  377</t>
  </si>
  <si>
    <t>CHEESEMAN KENNETH (Kenneth Cheeseman)</t>
  </si>
  <si>
    <t>140 Morris Rd / POB 312</t>
  </si>
  <si>
    <t>Randle</t>
  </si>
  <si>
    <t>kencheesemanforsheriff@gmail.com</t>
  </si>
  <si>
    <t>360-520-2049</t>
  </si>
  <si>
    <t>102 Kim Court</t>
  </si>
  <si>
    <t>360-520-3823</t>
  </si>
  <si>
    <t>https://apollo.pdc.wa.gov/public/registrations/registration?registration_id=66258</t>
  </si>
  <si>
    <t>Kellie VanWyck</t>
  </si>
  <si>
    <t>ca-2024-3279414</t>
  </si>
  <si>
    <t>ORNAY--469</t>
  </si>
  <si>
    <t>Yvonne M. Gallardo-Van Ornam (Yvonne Gallardo-Van Ornam)</t>
  </si>
  <si>
    <t>P.O. Box 454</t>
  </si>
  <si>
    <t>Info@ElectYvonneGallardo.com</t>
  </si>
  <si>
    <t>yvonne@electyvonnegallardo.com</t>
  </si>
  <si>
    <t>(360) 502-8844</t>
  </si>
  <si>
    <t>https://apollo.pdc.wa.gov/public/registrations/registration?registration_id=59216</t>
  </si>
  <si>
    <t>ca-2024-3236502</t>
  </si>
  <si>
    <t>REICD--788</t>
  </si>
  <si>
    <t>David G Reichert (Dave Reichert)</t>
  </si>
  <si>
    <t>P.O. Box 1994</t>
  </si>
  <si>
    <t>info@reichertforgovernor.com</t>
  </si>
  <si>
    <t>(425) 410-2322</t>
  </si>
  <si>
    <t>824 S Milledge Avenue, Ste 101</t>
  </si>
  <si>
    <t>Athens</t>
  </si>
  <si>
    <t>GA</t>
  </si>
  <si>
    <t>https://apollo.pdc.wa.gov/public/registrations/registration?registration_id=59223</t>
  </si>
  <si>
    <t>Paul Kilgore</t>
  </si>
  <si>
    <t>ca-2026-3352407</t>
  </si>
  <si>
    <t>MCCOP--915</t>
  </si>
  <si>
    <t>Preston McCollam</t>
  </si>
  <si>
    <t>PO Box 9181</t>
  </si>
  <si>
    <t>voteprestonmccollam@gmail.com</t>
  </si>
  <si>
    <t>https://apollo.pdc.wa.gov/public/registrations/registration?registration_id=66001</t>
  </si>
  <si>
    <t>Nadene Lewis-Green</t>
  </si>
  <si>
    <t>ca-2024-3296656</t>
  </si>
  <si>
    <t>NICHB--242</t>
  </si>
  <si>
    <t>Brian Nichols</t>
  </si>
  <si>
    <t>PO Box 229</t>
  </si>
  <si>
    <t>North Bonneville</t>
  </si>
  <si>
    <t>brianjnichols2024@gmail.com</t>
  </si>
  <si>
    <t>https://apollo.pdc.wa.gov/public/registrations/registration?registration_id=59623</t>
  </si>
  <si>
    <t>Trisha Nichols</t>
  </si>
  <si>
    <t>ca-2024-3298520</t>
  </si>
  <si>
    <t>RUNDR--155</t>
  </si>
  <si>
    <t>Ryan Richard Rundell (Ryan R. Rundell)</t>
  </si>
  <si>
    <t>732 S 4th Street</t>
  </si>
  <si>
    <t>Dayton</t>
  </si>
  <si>
    <t>lanen_r3@yahoo.com</t>
  </si>
  <si>
    <t>lanen-r3@yahoo.com</t>
  </si>
  <si>
    <t>https://apollo.pdc.wa.gov/public/registrations/registration?registration_id=60379</t>
  </si>
  <si>
    <t>Ryan Rundell</t>
  </si>
  <si>
    <t>ca-2026-3321330</t>
  </si>
  <si>
    <t>HADAM--380</t>
  </si>
  <si>
    <t>Mike Hadaller</t>
  </si>
  <si>
    <t>Salkum</t>
  </si>
  <si>
    <t>WWA</t>
  </si>
  <si>
    <t>michaeldhadaller@hotmail.com</t>
  </si>
  <si>
    <t>Michaelhadaller@hotmail.com</t>
  </si>
  <si>
    <t>360 560 4019</t>
  </si>
  <si>
    <t>https://apollo.pdc.wa.gov/public/registrations/registration?registration_id=62344</t>
  </si>
  <si>
    <t>ca-2024-3296578</t>
  </si>
  <si>
    <t>CHASR  019</t>
  </si>
  <si>
    <t>Robert S Chase (Rob Chase)</t>
  </si>
  <si>
    <t>Elect Rob Chase P.O. Box 612 Liberty Lake, WA 99019</t>
  </si>
  <si>
    <t>stripe340@comcast.net</t>
  </si>
  <si>
    <t>509-954-3829</t>
  </si>
  <si>
    <t>https://apollo.pdc.wa.gov/public/registrations/registration?registration_id=59637</t>
  </si>
  <si>
    <t>ca-2024-3298399</t>
  </si>
  <si>
    <t>sharonhanek@gmail.com</t>
  </si>
  <si>
    <t>https://apollo.pdc.wa.gov/public/registrations/registration?registration_id=60204</t>
  </si>
  <si>
    <t>ca-2026-3352410</t>
  </si>
  <si>
    <t>CLARM--620</t>
  </si>
  <si>
    <t>Michael J Clark (Michael J (Mike) Clark)</t>
  </si>
  <si>
    <t>12013 S Grandview Lane</t>
  </si>
  <si>
    <t>mikeclark4sheriff@gmail.com</t>
  </si>
  <si>
    <t>Mikeclark4sheriff@gmail.com</t>
  </si>
  <si>
    <t>509-542-7613</t>
  </si>
  <si>
    <t>10024 E Holman Rd</t>
  </si>
  <si>
    <t>509-924-4211</t>
  </si>
  <si>
    <t>https://apollo.pdc.wa.gov/public/registrations/registration?registration_id=66196</t>
  </si>
  <si>
    <t>Charlotte Benjamin</t>
  </si>
  <si>
    <t>ca-2026-3356527</t>
  </si>
  <si>
    <t>CRAWD--295</t>
  </si>
  <si>
    <t>Daniel Crawford</t>
  </si>
  <si>
    <t>Box 226PO</t>
  </si>
  <si>
    <t>crawfordforprosecutor@gmail.com</t>
  </si>
  <si>
    <t>https://apollo.pdc.wa.gov/public/registrations/registration?registration_id=66189</t>
  </si>
  <si>
    <t>Jenny Crawford</t>
  </si>
  <si>
    <t>ca-2028-3356525</t>
  </si>
  <si>
    <t>BRUNE--325</t>
  </si>
  <si>
    <t>Ethan Brunton</t>
  </si>
  <si>
    <t>Undisclosed</t>
  </si>
  <si>
    <t>Ethantimothyb@gmail.com</t>
  </si>
  <si>
    <t>https://apollo.pdc.wa.gov/public/registrations/registration?registration_id=66364</t>
  </si>
  <si>
    <t>ca-2024-688996</t>
  </si>
  <si>
    <t>SKYLER D. RUDE (Skyler Rude)</t>
  </si>
  <si>
    <t>PO Box 502</t>
  </si>
  <si>
    <t>skyler@skylerrude.com</t>
  </si>
  <si>
    <t>509-200-9987</t>
  </si>
  <si>
    <t>PO Box 1724</t>
  </si>
  <si>
    <t>509-301-3162</t>
  </si>
  <si>
    <t>https://apollo.pdc.wa.gov/public/registrations/registration?registration_id=50197</t>
  </si>
  <si>
    <t>Debora Zalaznik</t>
  </si>
  <si>
    <t>ca-2024-688959</t>
  </si>
  <si>
    <t>BIRDM--352</t>
  </si>
  <si>
    <t>Misipati Semi Bird (Semi Bird)</t>
  </si>
  <si>
    <t>PO BOX 1070</t>
  </si>
  <si>
    <t>semi@birdforgovernor.com</t>
  </si>
  <si>
    <t>509-987-5279</t>
  </si>
  <si>
    <t>1313 E. Maple St. #201</t>
  </si>
  <si>
    <t>360-671-8200</t>
  </si>
  <si>
    <t>https://apollo.pdc.wa.gov/public/registrations/registration?registration_id=59702</t>
  </si>
  <si>
    <t>Ayers Consulting LLC</t>
  </si>
  <si>
    <t>ca-2026-689070</t>
  </si>
  <si>
    <t>Matthew Boehnke (Matt Boehnke)</t>
  </si>
  <si>
    <t>6855 W. Clearwater Ave., Ste 101 Box 144</t>
  </si>
  <si>
    <t>matt@mattforwa.org</t>
  </si>
  <si>
    <t>(509) 818-0428</t>
  </si>
  <si>
    <t>https://apollo.pdc.wa.gov/public/registrations/registration?registration_id=50397</t>
  </si>
  <si>
    <t>ca-2022-567541</t>
  </si>
  <si>
    <t>ZOLLL--382</t>
  </si>
  <si>
    <t>LORI ZOLLER (Lori Zoller)</t>
  </si>
  <si>
    <t>P.O. Box 322</t>
  </si>
  <si>
    <t>Klickitat</t>
  </si>
  <si>
    <t>voteloriz@gmail.com</t>
  </si>
  <si>
    <t>lorrainezoller@gmail.com</t>
  </si>
  <si>
    <t>509 369-2366</t>
  </si>
  <si>
    <t>https://apollo.pdc.wa.gov/public/registrations/registration?registration_id=48457</t>
  </si>
  <si>
    <t>Lori Zoller</t>
  </si>
  <si>
    <t>ca-2026-3321576</t>
  </si>
  <si>
    <t>DAVIJ--970</t>
  </si>
  <si>
    <t>Janeen Davis (Jan Davis)</t>
  </si>
  <si>
    <t>Jan</t>
  </si>
  <si>
    <t>142 Lebam Road #123</t>
  </si>
  <si>
    <t>Lebam</t>
  </si>
  <si>
    <t>janpcrpchair@gmail.com</t>
  </si>
  <si>
    <t>226 Ash Street</t>
  </si>
  <si>
    <t>Raymond</t>
  </si>
  <si>
    <t>https://apollo.pdc.wa.gov/public/registrations/registration?registration_id=62917</t>
  </si>
  <si>
    <t>Pattie Gray</t>
  </si>
  <si>
    <t>ca-2024-3279416</t>
  </si>
  <si>
    <t>OVERK  807</t>
  </si>
  <si>
    <t>KEVIN TROY OVERBAY (Kevin Overbay)</t>
  </si>
  <si>
    <t>PO Box 2805</t>
  </si>
  <si>
    <t>Wenatchee</t>
  </si>
  <si>
    <t>overbay.kevin@gmail.com</t>
  </si>
  <si>
    <t>509 670-7515</t>
  </si>
  <si>
    <t>509 670-8462</t>
  </si>
  <si>
    <t>https://apollo.pdc.wa.gov/public/registrations/registration?registration_id=59234</t>
  </si>
  <si>
    <t>Mihkaela Overbay</t>
  </si>
  <si>
    <t>ca-2024-3253643</t>
  </si>
  <si>
    <t>CRUVA  328</t>
  </si>
  <si>
    <t xml:space="preserve"> CRUVER AMY A  (Amy Cruver)</t>
  </si>
  <si>
    <t>8008 313th St E</t>
  </si>
  <si>
    <t>vote4amycruver@hotmail.com</t>
  </si>
  <si>
    <t>253-847-7891</t>
  </si>
  <si>
    <t>https://apollo.pdc.wa.gov/public/registrations/registration?registration_id=55105</t>
  </si>
  <si>
    <t>ca-2025-3331573</t>
  </si>
  <si>
    <t>GRASJ  612</t>
  </si>
  <si>
    <t>GRASSETH JOSHUA D (Josh Grasseth)</t>
  </si>
  <si>
    <t>257 Elochoman Valley Rd. #A</t>
  </si>
  <si>
    <t>grasseth4sheriff@gmail.com</t>
  </si>
  <si>
    <t>https://apollo.pdc.wa.gov/public/registrations/registration?registration_id=65102</t>
  </si>
  <si>
    <t>Josh Grasseth</t>
  </si>
  <si>
    <t>ca-2026-3321978</t>
  </si>
  <si>
    <t>DELVJO 352</t>
  </si>
  <si>
    <t>Josephine Delvin (Josie Delvin)</t>
  </si>
  <si>
    <t>211 Armistead Avenue</t>
  </si>
  <si>
    <t>josie@owt.com</t>
  </si>
  <si>
    <t>509-554-0296</t>
  </si>
  <si>
    <t>https://apollo.pdc.wa.gov/public/registrations/registration?registration_id=63282</t>
  </si>
  <si>
    <t>Josie Delvin</t>
  </si>
  <si>
    <t>ca-2024-3253589</t>
  </si>
  <si>
    <t>RILEC--990</t>
  </si>
  <si>
    <t>Christina Riley</t>
  </si>
  <si>
    <t>PO Box 681</t>
  </si>
  <si>
    <t>Onalaska</t>
  </si>
  <si>
    <t>elect.christina.riley@gmail.com</t>
  </si>
  <si>
    <t>https://apollo.pdc.wa.gov/public/registrations/registration?registration_id=63090</t>
  </si>
  <si>
    <t>ca-2024-3253582</t>
  </si>
  <si>
    <t>Paul Harris (Paul L Harris)</t>
  </si>
  <si>
    <t>1916 SE 130th Ave</t>
  </si>
  <si>
    <t>plharris@comcast.net</t>
  </si>
  <si>
    <t>https://apollo.pdc.wa.gov/public/registrations/registration?registration_id=54282</t>
  </si>
  <si>
    <t>Lori Harris</t>
  </si>
  <si>
    <t>ca-2026-3321320</t>
  </si>
  <si>
    <t>PENNJ  360</t>
  </si>
  <si>
    <t>Joshua Penner</t>
  </si>
  <si>
    <t>P.O. Box 933</t>
  </si>
  <si>
    <t>Orting</t>
  </si>
  <si>
    <t>campaign@votepenner.com</t>
  </si>
  <si>
    <t>josh@votepenner.com</t>
  </si>
  <si>
    <t>(253)224-4226</t>
  </si>
  <si>
    <t>P.O.Box 581</t>
  </si>
  <si>
    <t>https://apollo.pdc.wa.gov/public/registrations/registration?registration_id=62304</t>
  </si>
  <si>
    <t>ca-2026-3356528</t>
  </si>
  <si>
    <t>Keith L. Wagoner</t>
  </si>
  <si>
    <t>410 Talcott St</t>
  </si>
  <si>
    <t>wagonerkl@msn.com</t>
  </si>
  <si>
    <t>P.O. Box 8055</t>
  </si>
  <si>
    <t>https://apollo.pdc.wa.gov/public/registrations/registration?registration_id=66221</t>
  </si>
  <si>
    <t>Sharon Haneck</t>
  </si>
  <si>
    <t>ca-2024-3298685</t>
  </si>
  <si>
    <t>LITZR  328</t>
  </si>
  <si>
    <t>LITZENBERGER RONDA S (Ronda Litzenberger)</t>
  </si>
  <si>
    <t>PO Box 850</t>
  </si>
  <si>
    <t>LitzenbergerRonda@gmail.com</t>
  </si>
  <si>
    <t>litzenbergerronda@gmail.com</t>
  </si>
  <si>
    <t>253-380-4480</t>
  </si>
  <si>
    <t>PO Box 1283</t>
  </si>
  <si>
    <t>https://apollo.pdc.wa.gov/public/registrations/registration?registration_id=60279</t>
  </si>
  <si>
    <t>ca-2026-3253577</t>
  </si>
  <si>
    <t>HUBEM--496</t>
  </si>
  <si>
    <t>Monty Huber</t>
  </si>
  <si>
    <t>300 Hill Dr</t>
  </si>
  <si>
    <t>Eltopia</t>
  </si>
  <si>
    <t>mhuber4sheriff@gmail.com</t>
  </si>
  <si>
    <t>(509)430-1821</t>
  </si>
  <si>
    <t>https://apollo.pdc.wa.gov/public/registrations/registration?registration_id=61826</t>
  </si>
  <si>
    <t>Tanner Erickson</t>
  </si>
  <si>
    <t>ca-2024-689157</t>
  </si>
  <si>
    <t>Edmund T Orcutt (Ed Orcutt)</t>
  </si>
  <si>
    <t>PO Box 1280</t>
  </si>
  <si>
    <t>gsmorse@gmail.com</t>
  </si>
  <si>
    <t>ElectEdOrcutt@scattercreek.com</t>
  </si>
  <si>
    <t>https://apollo.pdc.wa.gov/public/registrations/registration?registration_id=50646</t>
  </si>
  <si>
    <t>Edmund T Orcutt</t>
  </si>
  <si>
    <t>ca-2024-3305526</t>
  </si>
  <si>
    <t>FERRS--886</t>
  </si>
  <si>
    <t>Steven L. Ferrell (Steve Ferrell)</t>
  </si>
  <si>
    <t>FCD2</t>
  </si>
  <si>
    <t>P.O. Box 462</t>
  </si>
  <si>
    <t>Kelso</t>
  </si>
  <si>
    <t>ferrellforcommissionerd2@yahoo.com</t>
  </si>
  <si>
    <t>stevenlferrell@gmail.com</t>
  </si>
  <si>
    <t>360-560-3254</t>
  </si>
  <si>
    <t>https://apollo.pdc.wa.gov/public/registrations/registration?registration_id=60352</t>
  </si>
  <si>
    <t>Judy Green</t>
  </si>
  <si>
    <t>ca-2026-3321382</t>
  </si>
  <si>
    <t>https://apollo.pdc.wa.gov/public/registrations/registration?registration_id=62419</t>
  </si>
  <si>
    <t>ca-2024-3298641</t>
  </si>
  <si>
    <t>BURNB  807</t>
  </si>
  <si>
    <t>Brian Burnett</t>
  </si>
  <si>
    <t>PO Box 612</t>
  </si>
  <si>
    <t>info@burnettforstaterep.com</t>
  </si>
  <si>
    <t>brian@burnettforstaterep.com</t>
  </si>
  <si>
    <t>509-699-3700</t>
  </si>
  <si>
    <t>770 S Van Well Avenue</t>
  </si>
  <si>
    <t>East Wenatchee</t>
  </si>
  <si>
    <t>509-679-4984</t>
  </si>
  <si>
    <t>https://apollo.pdc.wa.gov/public/registrations/registration?registration_id=60482</t>
  </si>
  <si>
    <t>Debra K. Foltz-Yonaka</t>
  </si>
  <si>
    <t>ca-2026-3321540</t>
  </si>
  <si>
    <t>https://apollo.pdc.wa.gov/public/registrations/registration?registration_id=66411</t>
  </si>
  <si>
    <t>ca-2022-1088</t>
  </si>
  <si>
    <t>MICHAEL JAMES BAUMGARTNER  (MICHAEL BAUMGARTNER)</t>
  </si>
  <si>
    <t>mbaum13@hotmail.com</t>
  </si>
  <si>
    <t>509-847-9568</t>
  </si>
  <si>
    <t>1103 W. 17TH AVE</t>
  </si>
  <si>
    <t>509-370-8398</t>
  </si>
  <si>
    <t>https://web.pdc.wa.gov/rptimg/default.aspx?docid=4779307</t>
  </si>
  <si>
    <t>ELEANOR BAUMGARTNER</t>
  </si>
  <si>
    <t>ca-2024-3298524</t>
  </si>
  <si>
    <t>IHRIR  620</t>
  </si>
  <si>
    <t>Ron Ihrig</t>
  </si>
  <si>
    <t>PO Box 834</t>
  </si>
  <si>
    <t>electronihrig@gmail.com</t>
  </si>
  <si>
    <t>rlihrig@gorge.net</t>
  </si>
  <si>
    <t>https://apollo.pdc.wa.gov/public/registrations/registration?registration_id=60288</t>
  </si>
  <si>
    <t>ca-2024-2478259</t>
  </si>
  <si>
    <t>Travis S. Couture (Travis Couture)</t>
  </si>
  <si>
    <t>PO BOX 460</t>
  </si>
  <si>
    <t>Allyn</t>
  </si>
  <si>
    <t>couture.travis@gmail.com</t>
  </si>
  <si>
    <t>https://apollo.pdc.wa.gov/public/registrations/registration?registration_id=52857</t>
  </si>
  <si>
    <t>Pauline Martin</t>
  </si>
  <si>
    <t>ca-2024-3296701</t>
  </si>
  <si>
    <t>HOVEA  862</t>
  </si>
  <si>
    <t>Andy J. Hover (Andy Hover)</t>
  </si>
  <si>
    <t>PO Box 1374</t>
  </si>
  <si>
    <t>votehover2024@gmail.com</t>
  </si>
  <si>
    <t>andyjhover@gmail.com</t>
  </si>
  <si>
    <t>https://apollo.pdc.wa.gov/public/registrations/registration?registration_id=59751</t>
  </si>
  <si>
    <t>Andy Hover</t>
  </si>
  <si>
    <t>ca-2024-3298391</t>
  </si>
  <si>
    <t>HALEP  206</t>
  </si>
  <si>
    <t>Pamela J Haley (Pam Haley)</t>
  </si>
  <si>
    <t>621 W Sprague Ave</t>
  </si>
  <si>
    <t>rcdaycare@comcast.net</t>
  </si>
  <si>
    <t>info.votehaley@gmail.com</t>
  </si>
  <si>
    <t>509 456-3776</t>
  </si>
  <si>
    <t>10024 East Holman Road</t>
  </si>
  <si>
    <t>https://apollo.pdc.wa.gov/public/registrations/registration?registration_id=60170</t>
  </si>
  <si>
    <t>ca-2024-3253685</t>
  </si>
  <si>
    <t>SERRS  301</t>
  </si>
  <si>
    <t>Simon Peter Serrano (Pete Serrano)</t>
  </si>
  <si>
    <t>P.O. Box 1275</t>
  </si>
  <si>
    <t>info@serranoforag.com</t>
  </si>
  <si>
    <t>(509) 940-3711</t>
  </si>
  <si>
    <t>https://apollo.pdc.wa.gov/public/registrations/registration?registration_id=55215</t>
  </si>
  <si>
    <t>ca-2024-3310418</t>
  </si>
  <si>
    <t>MENDM  930</t>
  </si>
  <si>
    <t>MENDOZA MARIA G (Gloria Mendoza)</t>
  </si>
  <si>
    <t>P.O. Box 596</t>
  </si>
  <si>
    <t>Grandview</t>
  </si>
  <si>
    <t>gloria@votegloria.com</t>
  </si>
  <si>
    <t>(509) 830-4935</t>
  </si>
  <si>
    <t>https://apollo.pdc.wa.gov/public/registrations/registration?registration_id=60471</t>
  </si>
  <si>
    <t>ca-2024-3253667</t>
  </si>
  <si>
    <t>CHAMK2 371</t>
  </si>
  <si>
    <t>Kelly M Chambers (Kelly Chambers)</t>
  </si>
  <si>
    <t>1002 N. Meridian, Ste 100 PMB 207</t>
  </si>
  <si>
    <t>kelly@kellychambers.org</t>
  </si>
  <si>
    <t>(253) 267-8553</t>
  </si>
  <si>
    <t>https://apollo.pdc.wa.gov/public/registrations/registration?registration_id=60154</t>
  </si>
  <si>
    <t>ca-2024-3296584</t>
  </si>
  <si>
    <t>MAYBJ--362</t>
  </si>
  <si>
    <t>Jennifer R Mayberry (Jenny Mayberry)</t>
  </si>
  <si>
    <t>2335 Wainwright Pl</t>
  </si>
  <si>
    <t>jennymayberry2020@gmail.com</t>
  </si>
  <si>
    <t>509-386-2010</t>
  </si>
  <si>
    <t>https://apollo.pdc.wa.gov/public/registrations/registration?registration_id=59444</t>
  </si>
  <si>
    <t>ca-2024-689156</t>
  </si>
  <si>
    <t>Michael A. Steele (Mike Steele)</t>
  </si>
  <si>
    <t>PO Box 1072</t>
  </si>
  <si>
    <t>Chelan</t>
  </si>
  <si>
    <t>Mike@votemikesteele.com</t>
  </si>
  <si>
    <t>https://apollo.pdc.wa.gov/public/registrations/registration?registration_id=50645</t>
  </si>
  <si>
    <t>Michael Steele</t>
  </si>
  <si>
    <t>ca-2013-8459</t>
  </si>
  <si>
    <t>EADEA  038</t>
  </si>
  <si>
    <t>Orvel Eades (ALAN EADES)</t>
  </si>
  <si>
    <t>22828 SE LAKE WILDERNESS DR</t>
  </si>
  <si>
    <t>Aoeades@gmail.com</t>
  </si>
  <si>
    <t>aoeades@gmail.com</t>
  </si>
  <si>
    <t>425-433-1079</t>
  </si>
  <si>
    <t>SOOS CREEK WATER &amp; SEWER</t>
  </si>
  <si>
    <t>https://web.pdc.wa.gov/rptimg/default.aspx?docid=3421114</t>
  </si>
  <si>
    <t>ALAN EADES</t>
  </si>
  <si>
    <t>ca-2024-3296784</t>
  </si>
  <si>
    <t>AGNER--959</t>
  </si>
  <si>
    <t>Randy Agnew</t>
  </si>
  <si>
    <t>PO 2251</t>
  </si>
  <si>
    <t>RA@RA4DCC.com</t>
  </si>
  <si>
    <t>509 679-7557</t>
  </si>
  <si>
    <t>https://apollo.pdc.wa.gov/public/registrations/registration?registration_id=59985</t>
  </si>
  <si>
    <t>Eric Stepper</t>
  </si>
  <si>
    <t>ca-2024-3279422</t>
  </si>
  <si>
    <t>MCKAW  338</t>
  </si>
  <si>
    <t>William Dean McKay, Jr (Will McKay)</t>
  </si>
  <si>
    <t>6321 W. Brinkley St. Suite 110</t>
  </si>
  <si>
    <t>will@wmckayconstruction.com</t>
  </si>
  <si>
    <t>https://apollo.pdc.wa.gov/public/registrations/registration?registration_id=60316</t>
  </si>
  <si>
    <t>William Dean McKay, Jr</t>
  </si>
  <si>
    <t>ca-2026-3321308</t>
  </si>
  <si>
    <t>Andrew R Stokesbary (Drew Stokesbary)</t>
  </si>
  <si>
    <t>P.O. Box 92</t>
  </si>
  <si>
    <t>drew@drewstokesbary.com</t>
  </si>
  <si>
    <t>(253) 550-5501</t>
  </si>
  <si>
    <t>https://apollo.pdc.wa.gov/public/registrations/registration?registration_id=62274</t>
  </si>
  <si>
    <t>ca-2024-689074</t>
  </si>
  <si>
    <t>JAMES "JT" WILCOX III (JT Wilcox)</t>
  </si>
  <si>
    <t>P.O. Box 747</t>
  </si>
  <si>
    <t>McKenna</t>
  </si>
  <si>
    <t>jt@jtwilcox.org</t>
  </si>
  <si>
    <t>(253) 458-6903</t>
  </si>
  <si>
    <t>https://apollo.pdc.wa.gov/public/registrations/registration?registration_id=50403</t>
  </si>
  <si>
    <t>ca-2026-3321525</t>
  </si>
  <si>
    <t>skyler.d.rude@gmail.com</t>
  </si>
  <si>
    <t>https://apollo.pdc.wa.gov/public/registrations/registration?registration_id=66425</t>
  </si>
  <si>
    <t>ca-2026-3352384</t>
  </si>
  <si>
    <t>GARVS--943</t>
  </si>
  <si>
    <t>Stephen W. Garvin (Steve Garvin)</t>
  </si>
  <si>
    <t>2910 E. 57th Ave., Suite 5, PMB 225</t>
  </si>
  <si>
    <t>electstevegarvin@gmail.com</t>
  </si>
  <si>
    <t>Electstevegarvin@gmail.com</t>
  </si>
  <si>
    <t>(509) 998-3123</t>
  </si>
  <si>
    <t>10024 E. Holman Rd.</t>
  </si>
  <si>
    <t>(509) 924-4211</t>
  </si>
  <si>
    <t>https://apollo.pdc.wa.gov/public/registrations/registration?registration_id=66074</t>
  </si>
  <si>
    <t>ca-2022-567235</t>
  </si>
  <si>
    <t>FORDS  382</t>
  </si>
  <si>
    <t>Sue W. Forde (Sue Forde)</t>
  </si>
  <si>
    <t>P. O. Box 3457</t>
  </si>
  <si>
    <t>electsueforde@gmail.com</t>
  </si>
  <si>
    <t>360-640-9994</t>
  </si>
  <si>
    <t>https://apollo.pdc.wa.gov/public/registrations/registration?registration_id=47282</t>
  </si>
  <si>
    <t>Virginia Sheppard</t>
  </si>
  <si>
    <t>ca-2024-93113</t>
  </si>
  <si>
    <t>MUZZR  277</t>
  </si>
  <si>
    <t>MUZZALL RONALD E (Ron Muzzall)</t>
  </si>
  <si>
    <t>316 SE Pioneer Way # 116</t>
  </si>
  <si>
    <t>ron@ronmuzzall.com</t>
  </si>
  <si>
    <t>360-679-1245</t>
  </si>
  <si>
    <t>https://apollo.pdc.wa.gov/public/registrations/registration?registration_id=43056</t>
  </si>
  <si>
    <t>ca-2026-3322053</t>
  </si>
  <si>
    <t>GRAYP--886</t>
  </si>
  <si>
    <t>Patricia A. Gray (Pattie Gray)</t>
  </si>
  <si>
    <t>Pattie</t>
  </si>
  <si>
    <t>P.O. BOX 163</t>
  </si>
  <si>
    <t>pattiepcrpscw@gmail.com</t>
  </si>
  <si>
    <t>123 Trap Creek Road</t>
  </si>
  <si>
    <t>(564) 228-6996</t>
  </si>
  <si>
    <t>https://apollo.pdc.wa.gov/public/registrations/registration?registration_id=63415</t>
  </si>
  <si>
    <t>Jan Davis</t>
  </si>
  <si>
    <t>ca-2024-3253599</t>
  </si>
  <si>
    <t>Carolyn L. Eslick (Carolyn Eslick)</t>
  </si>
  <si>
    <t>PO BOX 776</t>
  </si>
  <si>
    <t>ESLICK4STATE@GMAIL.COM</t>
  </si>
  <si>
    <t>carolyneslick1@gmail.com</t>
  </si>
  <si>
    <t>https://apollo.pdc.wa.gov/public/registrations/registration?registration_id=54417</t>
  </si>
  <si>
    <t>LUCINDA JEAN ZIRKLE</t>
  </si>
  <si>
    <t>ca-2024-689615</t>
  </si>
  <si>
    <t>FRENA  207</t>
  </si>
  <si>
    <t>Al French</t>
  </si>
  <si>
    <t>PO Box 10660</t>
  </si>
  <si>
    <t>votealfrench@aol.com</t>
  </si>
  <si>
    <t>https://apollo.pdc.wa.gov/public/registrations/registration?registration_id=51517</t>
  </si>
  <si>
    <t>Susan Schuler</t>
  </si>
  <si>
    <t>ca-2026-3344211</t>
  </si>
  <si>
    <t>CATHM  217</t>
  </si>
  <si>
    <t>MICHAEL CATHCART (Michael Cathcart)</t>
  </si>
  <si>
    <t>PO Box 7172</t>
  </si>
  <si>
    <t>michael@cathcartforspokane.com</t>
  </si>
  <si>
    <t>509-999-8315</t>
  </si>
  <si>
    <t>https://apollo.pdc.wa.gov/public/registrations/registration?registration_id=66088</t>
  </si>
  <si>
    <t>MICHAEL CATHCART</t>
  </si>
  <si>
    <t>ca-2026-3360626</t>
  </si>
  <si>
    <t>LEWIS--682</t>
  </si>
  <si>
    <t>Sean P. Lewis</t>
  </si>
  <si>
    <t>P.O. Box 863</t>
  </si>
  <si>
    <t>Waterville</t>
  </si>
  <si>
    <t>seanlewisforprosecutor@gmail.com</t>
  </si>
  <si>
    <t>509-745-5135</t>
  </si>
  <si>
    <t>https://apollo.pdc.wa.gov/public/registrations/registration?registration_id=66309</t>
  </si>
  <si>
    <t>Bob Nansel</t>
  </si>
  <si>
    <t>ca-2025-3321275</t>
  </si>
  <si>
    <t>Michelle L. D. Caldier (Michelle Caldier)</t>
  </si>
  <si>
    <t>P.O. Box 1939</t>
  </si>
  <si>
    <t>Michelle@Michelle4Senate.com</t>
  </si>
  <si>
    <t>michelle@michellecaldier.com</t>
  </si>
  <si>
    <t>(360)981-8683</t>
  </si>
  <si>
    <t>https://apollo.pdc.wa.gov/public/registrations/registration?registration_id=62122</t>
  </si>
  <si>
    <t>ca-2026-3253583</t>
  </si>
  <si>
    <t>Drew C. MacEwen (Drew MacEwen)</t>
  </si>
  <si>
    <t>P.O. Box 651</t>
  </si>
  <si>
    <t>Union</t>
  </si>
  <si>
    <t>drew.macewen@votedrewmac.com</t>
  </si>
  <si>
    <t>votedrewmac@gmail.com</t>
  </si>
  <si>
    <t>https://apollo.pdc.wa.gov/public/registrations/registration?registration_id=54287</t>
  </si>
  <si>
    <t>Cherry Pentony</t>
  </si>
  <si>
    <t>ca-2025-3334646</t>
  </si>
  <si>
    <t>JONED--361</t>
  </si>
  <si>
    <t>Darryl K. Jones (Darryl Jones)</t>
  </si>
  <si>
    <t>P.O. Box 65851</t>
  </si>
  <si>
    <t>98464-0045</t>
  </si>
  <si>
    <t>darryljonesfromkent@gmail.com</t>
  </si>
  <si>
    <t>DarrylJonesFromKent@gmail.com</t>
  </si>
  <si>
    <t>253-208-2856</t>
  </si>
  <si>
    <t>https://apollo.pdc.wa.gov/public/registrations/registration?registration_id=65542</t>
  </si>
  <si>
    <t>Darryl K. Jones</t>
  </si>
  <si>
    <t>ca-2026-3360620</t>
  </si>
  <si>
    <t>ENGED--701</t>
  </si>
  <si>
    <t>David Andrew Engell Jr (Andrew Engell)</t>
  </si>
  <si>
    <t>Andrew Engell</t>
  </si>
  <si>
    <t>842A Valley Westside Rd</t>
  </si>
  <si>
    <t>Colville</t>
  </si>
  <si>
    <t>info@electandrew.com</t>
  </si>
  <si>
    <t>127 N Wynne St</t>
  </si>
  <si>
    <t>https://apollo.pdc.wa.gov/public/registrations/registration?registration_id=66234</t>
  </si>
  <si>
    <t>Steve Oswin</t>
  </si>
  <si>
    <t>ca-2024-1703616</t>
  </si>
  <si>
    <t>James Michael Volz (Mike Volz)</t>
  </si>
  <si>
    <t>PO 10163</t>
  </si>
  <si>
    <t>VoteMikeVolz@gmail.com</t>
  </si>
  <si>
    <t>https://apollo.pdc.wa.gov/public/registrations/registration?registration_id=57193</t>
  </si>
  <si>
    <t>Mike Volz</t>
  </si>
  <si>
    <t>ca-2026-3322312</t>
  </si>
  <si>
    <t>HICKR--935</t>
  </si>
  <si>
    <t>Robert D. Hicks (Robert "Chili" Hicks)</t>
  </si>
  <si>
    <t>PO Box 422</t>
  </si>
  <si>
    <t>info@hicksforwa.com</t>
  </si>
  <si>
    <t>360-707-8837</t>
  </si>
  <si>
    <t>https://apollo.pdc.wa.gov/public/registrations/registration?registration_id=66034</t>
  </si>
  <si>
    <t>ca-2025-3323335</t>
  </si>
  <si>
    <t>GOLDL  532</t>
  </si>
  <si>
    <t>Liam Michael Golden (Michael Golden)</t>
  </si>
  <si>
    <t>Committee to Elect Michael Golden</t>
  </si>
  <si>
    <t>P.O. Box 953</t>
  </si>
  <si>
    <t>Republic</t>
  </si>
  <si>
    <t>lmike64@hotmail.com</t>
  </si>
  <si>
    <t>LMIKE64@HOTMAIL.COM</t>
  </si>
  <si>
    <t>https://apollo.pdc.wa.gov/public/registrations/registration?registration_id=63903</t>
  </si>
  <si>
    <t>Liam Golden</t>
  </si>
  <si>
    <t>ca-2028-3325962</t>
  </si>
  <si>
    <t>Mark Schoesler (MARK SCHOESLER)</t>
  </si>
  <si>
    <t>1588 E Rosenoff Rd</t>
  </si>
  <si>
    <t>Ritzville</t>
  </si>
  <si>
    <t>kkragt@low.cpa</t>
  </si>
  <si>
    <t>509-659-1774</t>
  </si>
  <si>
    <t>219 W Main</t>
  </si>
  <si>
    <t>509-659-0125</t>
  </si>
  <si>
    <t>https://apollo.pdc.wa.gov/public/registrations/registration?registration_id=64089</t>
  </si>
  <si>
    <t>James H Leffel</t>
  </si>
  <si>
    <t>ca-2024-2478266</t>
  </si>
  <si>
    <t>VIRGINIA (Jenny) C. GRAHAM (Jenny Graham)</t>
  </si>
  <si>
    <t>P.O. Box 48654</t>
  </si>
  <si>
    <t>JENNY@VOTEGRAHAM.COM</t>
  </si>
  <si>
    <t>Jenny@votegraham.com</t>
  </si>
  <si>
    <t>(509) 505-7366</t>
  </si>
  <si>
    <t>https://apollo.pdc.wa.gov/public/registrations/registration?registration_id=61074</t>
  </si>
  <si>
    <t>JASON MICHAUD</t>
  </si>
  <si>
    <t>ca-2024-3296643</t>
  </si>
  <si>
    <t>WESER  232</t>
  </si>
  <si>
    <t>WESEN RONALD G (Ron Wesen)</t>
  </si>
  <si>
    <t>P.O. Box 1345</t>
  </si>
  <si>
    <t>ron@ronwesen.com</t>
  </si>
  <si>
    <t>360-630-0881</t>
  </si>
  <si>
    <t>1313 E Maple St. #201</t>
  </si>
  <si>
    <t>https://apollo.pdc.wa.gov/public/registrations/registration?registration_id=59945</t>
  </si>
  <si>
    <t>Ayers Consulting LLc (Bruce Ayers)</t>
  </si>
  <si>
    <t>ca-2026-3321397</t>
  </si>
  <si>
    <t>https://apollo.pdc.wa.gov/public/registrations/registration?registration_id=62455</t>
  </si>
  <si>
    <t>ca-2026-3321378</t>
  </si>
  <si>
    <t>Joel McEntire</t>
  </si>
  <si>
    <t>P.O. Box 707</t>
  </si>
  <si>
    <t>info@joelmcentire.org</t>
  </si>
  <si>
    <t>wahkiakum4@yahoo.com</t>
  </si>
  <si>
    <t>(360) 532-6800</t>
  </si>
  <si>
    <t>https://apollo.pdc.wa.gov/public/registrations/registration?registration_id=62416</t>
  </si>
  <si>
    <t>ca-2028-3321377</t>
  </si>
  <si>
    <t>BRAUJ *532</t>
  </si>
  <si>
    <t>John E Braun (John Braun)</t>
  </si>
  <si>
    <t>P.O. Box 413</t>
  </si>
  <si>
    <t>johnbraun@votebraun.com</t>
  </si>
  <si>
    <t>johnbraun@braunnw.com</t>
  </si>
  <si>
    <t>(360)508-6540</t>
  </si>
  <si>
    <t>https://apollo.pdc.wa.gov/public/registrations/registration?registration_id=66040</t>
  </si>
  <si>
    <t>ca-2026-3253627</t>
  </si>
  <si>
    <t>MCCAA--528</t>
  </si>
  <si>
    <t>Amanda McCabe McKinney (Amanda McKinney)</t>
  </si>
  <si>
    <t>P.O. Box 463</t>
  </si>
  <si>
    <t>amanda@amandamckinney.us</t>
  </si>
  <si>
    <t>(509) 833-4857</t>
  </si>
  <si>
    <t>https://apollo.pdc.wa.gov/public/registrations/registration?registration_id=54725</t>
  </si>
  <si>
    <t>ca-2026-3321381</t>
  </si>
  <si>
    <t>Jim Walsh</t>
  </si>
  <si>
    <t>P.O. Box 2259</t>
  </si>
  <si>
    <t>jim@electjimwalsh.org</t>
  </si>
  <si>
    <t>(360) 693-4285</t>
  </si>
  <si>
    <t>https://apollo.pdc.wa.gov/public/registrations/registration?registration_id=62418</t>
  </si>
  <si>
    <t>ca-2019-1697</t>
  </si>
  <si>
    <t>WACHM  202</t>
  </si>
  <si>
    <t>WACHOWIAK MONIKA T (MONIKA WACHOWIAK)</t>
  </si>
  <si>
    <t>426 E 8TH AVE</t>
  </si>
  <si>
    <t>MonaWasser@gmail.com</t>
  </si>
  <si>
    <t>monawasser@gmail.com</t>
  </si>
  <si>
    <t>509-270-8042</t>
  </si>
  <si>
    <t>712 E HARTSON AVE</t>
  </si>
  <si>
    <t>https://web.pdc.wa.gov/rptimg/default.aspx?docid=4719493</t>
  </si>
  <si>
    <t>MONIKA WACHOWIAK</t>
  </si>
  <si>
    <t>ca-2020-1158</t>
  </si>
  <si>
    <t>Michelle L. D. Caldier (MICHELLE CALDIER)</t>
  </si>
  <si>
    <t>360-981-8683</t>
  </si>
  <si>
    <t>253-220-5590</t>
  </si>
  <si>
    <t>https://web.pdc.wa.gov/rptimg/default.aspx?docid=4776686</t>
  </si>
  <si>
    <t>ca-2020-1256</t>
  </si>
  <si>
    <t>SAKHA  027</t>
  </si>
  <si>
    <t>SAKHAROV ANTON (ANTON SAKHAROV)</t>
  </si>
  <si>
    <t>PO BOX 493</t>
  </si>
  <si>
    <t>INFO@ANTONSAKHAROV.COM</t>
  </si>
  <si>
    <t>anton@antonsakharov.com</t>
  </si>
  <si>
    <t>425-516-8706</t>
  </si>
  <si>
    <t>https://web.pdc.wa.gov/rptimg/default.aspx?docid=4800533</t>
  </si>
  <si>
    <t>ANTON SAKHAROV</t>
  </si>
  <si>
    <t>ca-2012-10323</t>
  </si>
  <si>
    <t>BENN TIMOTHY J (TIMOTHY BENN)</t>
  </si>
  <si>
    <t>Votetimbenn@gmail.com</t>
  </si>
  <si>
    <t>votetimbenn@gmail.com</t>
  </si>
  <si>
    <t>509-487-1219</t>
  </si>
  <si>
    <t>https://web.pdc.wa.gov/rptimg/default.aspx?filerid_election_year=BENNT%20%20217%3A%7C%3A2012</t>
  </si>
  <si>
    <t>? ?</t>
  </si>
  <si>
    <t>ca-2022-1078</t>
  </si>
  <si>
    <t>Philip D Fortunato (PHILIP FORTUNATO)</t>
  </si>
  <si>
    <t>P.O. BOX 2201</t>
  </si>
  <si>
    <t>Phil@VoteFortunato.org</t>
  </si>
  <si>
    <t>253-680-9545</t>
  </si>
  <si>
    <t>https://web.pdc.wa.gov/rptimg/default.aspx?docid=4776687</t>
  </si>
  <si>
    <t>ca-2016-4492</t>
  </si>
  <si>
    <t>Laura D Carder (LAURA CARDER)</t>
  </si>
  <si>
    <t>laura_carder@juno.com</t>
  </si>
  <si>
    <t>509-487-3216</t>
  </si>
  <si>
    <t>https://web.pdc.wa.gov/rptimg/default.aspx?docid=4568769</t>
  </si>
  <si>
    <t>LAURA CARDER</t>
  </si>
  <si>
    <t>ca-2014-7356</t>
  </si>
  <si>
    <t>NEWBM  004</t>
  </si>
  <si>
    <t>Matt L. Newberg (MATT  NEWBERG)</t>
  </si>
  <si>
    <t>483 BELL BLAIN</t>
  </si>
  <si>
    <t>mlnewberg@yahoo.com</t>
  </si>
  <si>
    <t>509-843-6166</t>
  </si>
  <si>
    <t>https://web.pdc.wa.gov/rptimg/default.aspx?docid=3842252</t>
  </si>
  <si>
    <t>MATT  NEWBERG</t>
  </si>
  <si>
    <t>ca-2020-1222</t>
  </si>
  <si>
    <t>WALSH MAUREEN S (MAUREEN WALSH)</t>
  </si>
  <si>
    <t>maureen@walshforstatesenate.com</t>
  </si>
  <si>
    <t>509-200-1232</t>
  </si>
  <si>
    <t>https://web.pdc.wa.gov/rptimg/default.aspx?docid=4649009</t>
  </si>
  <si>
    <t>MAUREEN WALSH</t>
  </si>
  <si>
    <t>ca-2017-2243</t>
  </si>
  <si>
    <t>PRINW  038</t>
  </si>
  <si>
    <t>PRINCE WILLIAM E (WILLIAM PRINCE)</t>
  </si>
  <si>
    <t>PO BOX 293</t>
  </si>
  <si>
    <t>will@willprince.rocks</t>
  </si>
  <si>
    <t>425-891-4252</t>
  </si>
  <si>
    <t>CITY OF MAPLE VALLEY</t>
  </si>
  <si>
    <t>https://web.pdc.wa.gov/rptimg/default.aspx?docid=4643530</t>
  </si>
  <si>
    <t>WILLIAM PRINCE</t>
  </si>
  <si>
    <t>ca-2012-10269</t>
  </si>
  <si>
    <t>Brandon Vick (BRANDON VICK)</t>
  </si>
  <si>
    <t>brandon@electbrandonvick.com</t>
  </si>
  <si>
    <t>360-609-4363</t>
  </si>
  <si>
    <t>360-903-1552</t>
  </si>
  <si>
    <t>https://web.pdc.wa.gov/rptimg/default.aspx?filerid_election_year=VICKB%20%20687%3A%7C%3A2012</t>
  </si>
  <si>
    <t>DARCI VICK</t>
  </si>
  <si>
    <t>ca-2014-7508</t>
  </si>
  <si>
    <t>Vincent Buys (VINCENT BUYS)</t>
  </si>
  <si>
    <t>vincent@vincentbuys.com</t>
  </si>
  <si>
    <t>360-389-2101</t>
  </si>
  <si>
    <t>https://web.pdc.wa.gov/rptimg/default.aspx?docid=3497081</t>
  </si>
  <si>
    <t>VINCENT BUYS</t>
  </si>
  <si>
    <t>ca-2018-580</t>
  </si>
  <si>
    <t>DIXOJ  347</t>
  </si>
  <si>
    <t>Justin E. Dixon (JUSTIN  DIXON )</t>
  </si>
  <si>
    <t>P.O. BOX 312</t>
  </si>
  <si>
    <t>Dixon2506@msn.com</t>
  </si>
  <si>
    <t>dixon2506@msn.com</t>
  </si>
  <si>
    <t>509-780-1001</t>
  </si>
  <si>
    <t>https://web.pdc.wa.gov/rptimg/default.aspx?docid=4725529</t>
  </si>
  <si>
    <t>JUSTIN  DIXON</t>
  </si>
  <si>
    <t>ca-2017-2390</t>
  </si>
  <si>
    <t>JOHNLL 320</t>
  </si>
  <si>
    <t>JOHNSON LESLIE L (LESLIE JOHNSON)</t>
  </si>
  <si>
    <t>1209 FIG STREET</t>
  </si>
  <si>
    <t>ladybug.llj@gmail.com</t>
  </si>
  <si>
    <t>509-378-1801</t>
  </si>
  <si>
    <t>KIONA BENTON SD 052</t>
  </si>
  <si>
    <t>https://web.pdc.wa.gov/rptimg/default.aspx?docid=4653165</t>
  </si>
  <si>
    <t>ca-2014-7394</t>
  </si>
  <si>
    <t>David V. Taylor (DAVID TAYLOR)</t>
  </si>
  <si>
    <t>taylor.15thdistrict@gmail.com</t>
  </si>
  <si>
    <t>509-985-3115</t>
  </si>
  <si>
    <t>906 JAMIE DRIVE</t>
  </si>
  <si>
    <t>509-945-5592</t>
  </si>
  <si>
    <t>https://web.pdc.wa.gov/rptimg/default.aspx?docid=3555224</t>
  </si>
  <si>
    <t>CHRISTINA MOREHEAD</t>
  </si>
  <si>
    <t>ca-2014-7387</t>
  </si>
  <si>
    <t>CRIDS  277</t>
  </si>
  <si>
    <t>Sheilah Crider (SHEILAH CRIDER)</t>
  </si>
  <si>
    <t>P O BOX 526</t>
  </si>
  <si>
    <t>98277-0526</t>
  </si>
  <si>
    <t>sheilahhcrider@aol.com</t>
  </si>
  <si>
    <t>360-240-0291</t>
  </si>
  <si>
    <t>https://web.pdc.wa.gov/rptimg/default.aspx?docid=3804702</t>
  </si>
  <si>
    <t>CHARLES CRIDER</t>
  </si>
  <si>
    <t>ca-2018-900</t>
  </si>
  <si>
    <t>MCGID  648</t>
  </si>
  <si>
    <t>Dan McGill (DANIEL MCGILL)</t>
  </si>
  <si>
    <t>PO BOX 1281</t>
  </si>
  <si>
    <t>dcmcg_75@hotmail.com</t>
  </si>
  <si>
    <t>360-513-2769</t>
  </si>
  <si>
    <t>https://web.pdc.wa.gov/rptimg/default.aspx?docid=4754526</t>
  </si>
  <si>
    <t>DANIEL MCGILL</t>
  </si>
  <si>
    <t>ca-2018-1948</t>
  </si>
  <si>
    <t>JANIJ  273</t>
  </si>
  <si>
    <t>JANICKI JOHN P (JOHN JANICKI)</t>
  </si>
  <si>
    <t>13563 TEAK LANE</t>
  </si>
  <si>
    <t>jjanicki@janicki.com</t>
  </si>
  <si>
    <t>360-661-0175</t>
  </si>
  <si>
    <t>https://web.pdc.wa.gov/rptimg/default.aspx?docid=4750722</t>
  </si>
  <si>
    <t>JOHN JANICKI</t>
  </si>
  <si>
    <t>ca-2018-137</t>
  </si>
  <si>
    <t>Jim Walsh (JAMES WALSH)</t>
  </si>
  <si>
    <t>360-693-4285</t>
  </si>
  <si>
    <t>https://web.pdc.wa.gov/rptimg/default.aspx?docid=4743824</t>
  </si>
  <si>
    <t>ca-2020-18862</t>
  </si>
  <si>
    <t>William "Bill" Jenkin (William Jenkin)</t>
  </si>
  <si>
    <t>PO Box 1708</t>
  </si>
  <si>
    <t>Prosser</t>
  </si>
  <si>
    <t>rotaryjenkin@gmail.com</t>
  </si>
  <si>
    <t>140006 S 1407 PR SW</t>
  </si>
  <si>
    <t>509-830-4898</t>
  </si>
  <si>
    <t>https://apollo.pdc.wa.gov/public/registrations/registration?registration_id=17555</t>
  </si>
  <si>
    <t>Camille Pieterick</t>
  </si>
  <si>
    <t>ca-2018-704</t>
  </si>
  <si>
    <t>SCHRC  620</t>
  </si>
  <si>
    <t>Crista A. Schroder (CRISTA SCHRODER)</t>
  </si>
  <si>
    <t>PO BOX 165</t>
  </si>
  <si>
    <t>schroderforassessor@gmail.com</t>
  </si>
  <si>
    <t>509-250-1101</t>
  </si>
  <si>
    <t>https://web.pdc.wa.gov/rptimg/default.aspx?docid=4736038</t>
  </si>
  <si>
    <t>CRISTA SCHRODER</t>
  </si>
  <si>
    <t>ca-2018-496</t>
  </si>
  <si>
    <t>THURB  626</t>
  </si>
  <si>
    <t>Bradley Thurman (BRADLEY THURMAN)</t>
  </si>
  <si>
    <t>PO BOX  985</t>
  </si>
  <si>
    <t>BRADTHURMAN4SHERIFF@GMAIL.COM</t>
  </si>
  <si>
    <t>bradthurman4sheriff@gmail.com</t>
  </si>
  <si>
    <t>360-560-3592</t>
  </si>
  <si>
    <t>PO BOX 985</t>
  </si>
  <si>
    <t>https://web.pdc.wa.gov/rptimg/default.aspx?docid=4727566</t>
  </si>
  <si>
    <t>ELLA MASTERS</t>
  </si>
  <si>
    <t>ca-2018-594</t>
  </si>
  <si>
    <t>SCHMS  837</t>
  </si>
  <si>
    <t>Scott G Schmig (SCOTT SCHMIG)</t>
  </si>
  <si>
    <t>1109 S DAHLIA DR</t>
  </si>
  <si>
    <t>voteschmig@gmail.com</t>
  </si>
  <si>
    <t>509-793-8572</t>
  </si>
  <si>
    <t>1500 S MONROE ST</t>
  </si>
  <si>
    <t>https://web.pdc.wa.gov/rptimg/default.aspx?docid=4725250</t>
  </si>
  <si>
    <t>OMAR MENDEZ</t>
  </si>
  <si>
    <t>ca-2018-516</t>
  </si>
  <si>
    <t>FOLED  328</t>
  </si>
  <si>
    <t>Don Foley (DONALD FOLEY)</t>
  </si>
  <si>
    <t>113 MAIN ROAD</t>
  </si>
  <si>
    <t>DONFOLEYFORSHERIFF@GMAIL.COM</t>
  </si>
  <si>
    <t>donfoleyforsheriff@gmail.com</t>
  </si>
  <si>
    <t>509-520-7399</t>
  </si>
  <si>
    <t>509-520-7404</t>
  </si>
  <si>
    <t>https://web.pdc.wa.gov/rptimg/default.aspx?docid=4724950</t>
  </si>
  <si>
    <t>CAROL FOLEY</t>
  </si>
  <si>
    <t>ca-2018-591</t>
  </si>
  <si>
    <t>MAGIM  347</t>
  </si>
  <si>
    <t>Katie Ruchert Magill (MARY MAGILL)</t>
  </si>
  <si>
    <t>kmagill.km@gmail.com</t>
  </si>
  <si>
    <t>509-295-1541</t>
  </si>
  <si>
    <t>https://web.pdc.wa.gov/rptimg/default.aspx?docid=4725061</t>
  </si>
  <si>
    <t>MARY MAGILL</t>
  </si>
  <si>
    <t>ca-2018-556</t>
  </si>
  <si>
    <t>DAVIN  166</t>
  </si>
  <si>
    <t>Nathan Davis (NATHAN DAVIS)</t>
  </si>
  <si>
    <t>38 HADLEY RD</t>
  </si>
  <si>
    <t>nathanx92@hotmail.com</t>
  </si>
  <si>
    <t>509-207-8137</t>
  </si>
  <si>
    <t>https://web.pdc.wa.gov/rptimg/default.aspx?docid=4724971</t>
  </si>
  <si>
    <t>NATHAN DAVIS</t>
  </si>
  <si>
    <t>ca-2018-1048</t>
  </si>
  <si>
    <t>THOMP  907</t>
  </si>
  <si>
    <t>Ilene Thomson (PATRICIA "ILENE" THOMSON)</t>
  </si>
  <si>
    <t>8838 BRAEBURN LOOP</t>
  </si>
  <si>
    <t>THOMSONFORTREASURER@GMAIL.COM</t>
  </si>
  <si>
    <t>ithomson30@gmail.com</t>
  </si>
  <si>
    <t>509-961-8606</t>
  </si>
  <si>
    <t>509-961-5551</t>
  </si>
  <si>
    <t>https://web.pdc.wa.gov/rptimg/default.aspx?docid=4724461</t>
  </si>
  <si>
    <t>RUSSELL MELCHER</t>
  </si>
  <si>
    <t>ca-2018-1010</t>
  </si>
  <si>
    <t>DUNCJ  362</t>
  </si>
  <si>
    <t>Jim Duncan (JIM DUNCAN)</t>
  </si>
  <si>
    <t>177 MAPLE ST</t>
  </si>
  <si>
    <t>JDUNCAN196924@GMAIL.COM</t>
  </si>
  <si>
    <t>jduncan196924@gmail.com</t>
  </si>
  <si>
    <t>509-540-0079</t>
  </si>
  <si>
    <t>https://web.pdc.wa.gov/rptimg/default.aspx?docid=4724356</t>
  </si>
  <si>
    <t>JIM DUNCAN</t>
  </si>
  <si>
    <t>ca-2018-174</t>
  </si>
  <si>
    <t>Marty McClendon (MARTIN MCCLENDON)</t>
  </si>
  <si>
    <t>info@electmarty.com</t>
  </si>
  <si>
    <t>206-818-4308</t>
  </si>
  <si>
    <t>https://web.pdc.wa.gov/rptimg/default.aspx?docid=4724276</t>
  </si>
  <si>
    <t>ca-2018-482</t>
  </si>
  <si>
    <t>ATKIC  661</t>
  </si>
  <si>
    <t>Chuck E. Atkins (CHUCK ATKINS)</t>
  </si>
  <si>
    <t>PO BOX 306</t>
  </si>
  <si>
    <t>CHUCK@ATKINSFORSHERIFF.COM</t>
  </si>
  <si>
    <t>chuck.atkins3059@gmail.com</t>
  </si>
  <si>
    <t>360-601-9019</t>
  </si>
  <si>
    <t>2706 NW 126TH STREET</t>
  </si>
  <si>
    <t>360-241-6322</t>
  </si>
  <si>
    <t>https://web.pdc.wa.gov/rptimg/default.aspx?docid=4724162</t>
  </si>
  <si>
    <t>JOHN CHAPMAN</t>
  </si>
  <si>
    <t>ca-2018-831</t>
  </si>
  <si>
    <t>PITTJ  156</t>
  </si>
  <si>
    <t>Jeff Pittman (JEFFREY PITTMAN)</t>
  </si>
  <si>
    <t>2852 GRAY RD</t>
  </si>
  <si>
    <t>VOTEJEFFPITTMAN@GMAIL.COM</t>
  </si>
  <si>
    <t>votejeffpittman@gmail.com</t>
  </si>
  <si>
    <t>509-818-0804</t>
  </si>
  <si>
    <t>https://web.pdc.wa.gov/rptimg/default.aspx?docid=4723834</t>
  </si>
  <si>
    <t>ERIN MACK</t>
  </si>
  <si>
    <t>ca-2018-718</t>
  </si>
  <si>
    <t>HALLC  531</t>
  </si>
  <si>
    <t>Candy Hallom (CANDACE HALLOM)</t>
  </si>
  <si>
    <t>220 WAGNER RD.</t>
  </si>
  <si>
    <t>cmhallom@msn.com</t>
  </si>
  <si>
    <t>360-269-8304</t>
  </si>
  <si>
    <t>https://web.pdc.wa.gov/rptimg/default.aspx?docid=4723624</t>
  </si>
  <si>
    <t>CANDACE HALLOM</t>
  </si>
  <si>
    <t>ca-2018-917</t>
  </si>
  <si>
    <t>BROWD  639</t>
  </si>
  <si>
    <t>David S. Brown (DAVID BROWN)</t>
  </si>
  <si>
    <t>P.O. BOX 825</t>
  </si>
  <si>
    <t>elk@saw.net</t>
  </si>
  <si>
    <t>(360)513-9500</t>
  </si>
  <si>
    <t>https://web.pdc.wa.gov/rptimg/default.aspx?docid=4720484</t>
  </si>
  <si>
    <t>DAVID BROWN</t>
  </si>
  <si>
    <t>ca-2018-61</t>
  </si>
  <si>
    <t>James (Mike) Volz (JAMES VOLZ)</t>
  </si>
  <si>
    <t>votemikevolz@gmail.com</t>
  </si>
  <si>
    <t>509-951-8190</t>
  </si>
  <si>
    <t>https://web.pdc.wa.gov/rptimg/default.aspx?docid=4654675</t>
  </si>
  <si>
    <t>JAMES VOLZ</t>
  </si>
  <si>
    <t>ca-2018-575</t>
  </si>
  <si>
    <t>SANTS  301</t>
  </si>
  <si>
    <t>Shawn P Sant (SHAWN SANT)</t>
  </si>
  <si>
    <t>5426 N ROAD 68 #296</t>
  </si>
  <si>
    <t>SHAWN@SANTFORPROSECUTOR.COM</t>
  </si>
  <si>
    <t>shawn@santforprosecutor.com</t>
  </si>
  <si>
    <t>509-539-1175</t>
  </si>
  <si>
    <t>1420 SCOOTENEY RD</t>
  </si>
  <si>
    <t>CONNELL</t>
  </si>
  <si>
    <t>509-488-3289</t>
  </si>
  <si>
    <t>https://web.pdc.wa.gov/rptimg/default.aspx?docid=4717661</t>
  </si>
  <si>
    <t>TONI MEACHAM</t>
  </si>
  <si>
    <t>ca-2018-1878</t>
  </si>
  <si>
    <t>THOML  840</t>
  </si>
  <si>
    <t>THOMAS LAURIE K (LAURIE THOMAS)</t>
  </si>
  <si>
    <t>PO BOX 1099</t>
  </si>
  <si>
    <t>crranch@methow.com</t>
  </si>
  <si>
    <t>509-322-6738</t>
  </si>
  <si>
    <t>https://web.pdc.wa.gov/rptimg/default.aspx?docid=4717197</t>
  </si>
  <si>
    <t>LAURIE THOMAS</t>
  </si>
  <si>
    <t>ca-2014-7390</t>
  </si>
  <si>
    <t>COX T  347</t>
  </si>
  <si>
    <t>COX TERRILIE K (TERRILIE COX)</t>
  </si>
  <si>
    <t>856 ARLINGTON STREET</t>
  </si>
  <si>
    <t>cxranch@live.com</t>
  </si>
  <si>
    <t>509-843-1825</t>
  </si>
  <si>
    <t>https://web.pdc.wa.gov/rptimg/default.aspx?docid=3894231</t>
  </si>
  <si>
    <t>TERRILIE COX</t>
  </si>
  <si>
    <t>ca-2018-308</t>
  </si>
  <si>
    <t>Jeff Sax (JEFF SAX)</t>
  </si>
  <si>
    <t>campaign@electjeffsax.com</t>
  </si>
  <si>
    <t>425-478-1061</t>
  </si>
  <si>
    <t>https://web.pdc.wa.gov/rptimg/default.aspx?docid=4709489</t>
  </si>
  <si>
    <t>ca-2018-305</t>
  </si>
  <si>
    <t>Doug Roulstone (DOUGLAS ROULSTONE)</t>
  </si>
  <si>
    <t>roulstonesenate44@gmail.com</t>
  </si>
  <si>
    <t>425-334-0329</t>
  </si>
  <si>
    <t>206-632-6500</t>
  </si>
  <si>
    <t>https://web.pdc.wa.gov/rptimg/default.aspx?docid=4708180</t>
  </si>
  <si>
    <t>OLGA FARNAM</t>
  </si>
  <si>
    <t>ca-2016-4526</t>
  </si>
  <si>
    <t>Michael S. Winkler (MICHAEL WINKLER)</t>
  </si>
  <si>
    <t>mike@electmikewinkler.org</t>
  </si>
  <si>
    <t>253-777-4888</t>
  </si>
  <si>
    <t>253-235-9296</t>
  </si>
  <si>
    <t>https://web.pdc.wa.gov/rptimg/default.aspx?docid=4589193</t>
  </si>
  <si>
    <t>ca-2018-569</t>
  </si>
  <si>
    <t>MICHAEL JOSEPH KILLIAN (MICHAEL KILLIAN)</t>
  </si>
  <si>
    <t>6010 MAJESTIA LANE</t>
  </si>
  <si>
    <t>clerkmann@gmail.com</t>
  </si>
  <si>
    <t>509-845-3417</t>
  </si>
  <si>
    <t>https://web.pdc.wa.gov/rptimg/default.aspx?docid=4696500</t>
  </si>
  <si>
    <t>ca-2018-204</t>
  </si>
  <si>
    <t>phil@votefortunato.org</t>
  </si>
  <si>
    <t>https://web.pdc.wa.gov/rptimg/default.aspx?docid=4696297</t>
  </si>
  <si>
    <t>ca-2014-7255</t>
  </si>
  <si>
    <t>WEYAM  926</t>
  </si>
  <si>
    <t>WEYAND MARSHA L (MARSHA WEYAND)</t>
  </si>
  <si>
    <t>3jmw@charter.net</t>
  </si>
  <si>
    <t>509-899-2595</t>
  </si>
  <si>
    <t>https://web.pdc.wa.gov/rptimg/default.aspx?docid=3817617</t>
  </si>
  <si>
    <t>ca-2016-4589</t>
  </si>
  <si>
    <t>RADKJ  362</t>
  </si>
  <si>
    <t>RADKE JACOB K (JACOB RADKE)</t>
  </si>
  <si>
    <t>2408 BLUE CREEK RD</t>
  </si>
  <si>
    <t>jacob.radke2016@gmail.com</t>
  </si>
  <si>
    <t>armydoc161@gmail.com</t>
  </si>
  <si>
    <t>509-525-8829</t>
  </si>
  <si>
    <t>https://web.pdc.wa.gov/rptimg/default.aspx?docid=4579652</t>
  </si>
  <si>
    <t>ROBERT RADKE</t>
  </si>
  <si>
    <t>ca-2018-365</t>
  </si>
  <si>
    <t>JONER  111</t>
  </si>
  <si>
    <t>ROBIN JONES</t>
  </si>
  <si>
    <t>710 S F ST</t>
  </si>
  <si>
    <t>ROBINJONES72@HOTMAIL.COM</t>
  </si>
  <si>
    <t>robinjones72@hotmail.com</t>
  </si>
  <si>
    <t>509-336-3590</t>
  </si>
  <si>
    <t>1800 N CEDAR ST</t>
  </si>
  <si>
    <t>https://web.pdc.wa.gov/rptimg/default.aspx?docid=4682912</t>
  </si>
  <si>
    <t>LAURIE LINE</t>
  </si>
  <si>
    <t>ca-2018-292</t>
  </si>
  <si>
    <t>Luanne Van Werven (LUANNE VANWERVEN)</t>
  </si>
  <si>
    <t>luanne@luannevanwerven.com</t>
  </si>
  <si>
    <t>360-319-3761</t>
  </si>
  <si>
    <t>360-201-3334</t>
  </si>
  <si>
    <t>https://web.pdc.wa.gov/rptimg/default.aspx?docid=4649378</t>
  </si>
  <si>
    <t>SAM CRAWFORD</t>
  </si>
  <si>
    <t>ca-2018-1964</t>
  </si>
  <si>
    <t>GUARJ  016</t>
  </si>
  <si>
    <t>John Guarisco (JOHN GUARISCO)</t>
  </si>
  <si>
    <t>PO BOX 163</t>
  </si>
  <si>
    <t>johng@mdimarketing.com</t>
  </si>
  <si>
    <t>509-220-2000</t>
  </si>
  <si>
    <t>https://web.pdc.wa.gov/rptimg/default.aspx?docid=4643859</t>
  </si>
  <si>
    <t>JOHN GUARISCO</t>
  </si>
  <si>
    <t>ca-2018-207</t>
  </si>
  <si>
    <t>Andrew R Stokesbary (ANDREW STOKESBARY)</t>
  </si>
  <si>
    <t>253-501-1756</t>
  </si>
  <si>
    <t>1003 MAIN ST, STE 5</t>
  </si>
  <si>
    <t>206-486-0795</t>
  </si>
  <si>
    <t>https://web.pdc.wa.gov/rptimg/default.aspx?docid=4626162</t>
  </si>
  <si>
    <t>ANDREW STOKESBARY</t>
  </si>
  <si>
    <t>ca-2016-4158</t>
  </si>
  <si>
    <t>KNOWLES BARRY D (BARRY KNOWLES)</t>
  </si>
  <si>
    <t>electbarry@barryknowles.com</t>
  </si>
  <si>
    <t>barryknowles@comcast.net</t>
  </si>
  <si>
    <t>206-574-8232</t>
  </si>
  <si>
    <t>https://web.pdc.wa.gov/rptimg/default.aspx?docid=4386292</t>
  </si>
  <si>
    <t>BARRY KNOWLES</t>
  </si>
  <si>
    <t>ca-2017-3594</t>
  </si>
  <si>
    <t>ENGLUND JINYOUNG (JINYOUNG ENGLUND)</t>
  </si>
  <si>
    <t>jinyoung@jinyoungenglund.com</t>
  </si>
  <si>
    <t>425-420-5345</t>
  </si>
  <si>
    <t>https://web.pdc.wa.gov/rptimg/default.aspx?docid=4677087</t>
  </si>
  <si>
    <t>ca-2017-2999</t>
  </si>
  <si>
    <t>CHRIS  301</t>
  </si>
  <si>
    <t>Steven A Christensen (STEVEN CHRISTENSEN)</t>
  </si>
  <si>
    <t>4310 SAHARA DR</t>
  </si>
  <si>
    <t>SACHRIS@CHARTER.NET</t>
  </si>
  <si>
    <t>sachris@charter.net</t>
  </si>
  <si>
    <t>509-366-5404</t>
  </si>
  <si>
    <t>PASCO SD 001</t>
  </si>
  <si>
    <t>https://web.pdc.wa.gov/rptimg/default.aspx?docid=4667796</t>
  </si>
  <si>
    <t>STEVEN CHRISTENSEN</t>
  </si>
  <si>
    <t>ca-2017-2793</t>
  </si>
  <si>
    <t>NYHAM  324</t>
  </si>
  <si>
    <t>Marjorie M Nyhagen (MARJORIE NYHAGEN)</t>
  </si>
  <si>
    <t>COLLEGE AVENUE</t>
  </si>
  <si>
    <t>margemarine@gmail.com</t>
  </si>
  <si>
    <t>509-522-0492</t>
  </si>
  <si>
    <t>CITY OF COLLEGE PLACE</t>
  </si>
  <si>
    <t>https://web.pdc.wa.gov/rptimg/default.aspx?docid=4665031</t>
  </si>
  <si>
    <t>MARJORIE NYHAGEN</t>
  </si>
  <si>
    <t>ca-2017-3565</t>
  </si>
  <si>
    <t>FARRE  520</t>
  </si>
  <si>
    <t>FARRER ERIN A (ERIN FARRER)</t>
  </si>
  <si>
    <t>205 9TH AVENUE</t>
  </si>
  <si>
    <t>ryerfarrer@yahoo.com</t>
  </si>
  <si>
    <t>360-581-9452</t>
  </si>
  <si>
    <t>ABERDEEN SD 005</t>
  </si>
  <si>
    <t>https://web.pdc.wa.gov/rptimg/default.aspx?docid=4655972</t>
  </si>
  <si>
    <t>ERIN FARRER</t>
  </si>
  <si>
    <t>ca-2017-3338</t>
  </si>
  <si>
    <t>SHOOS  372</t>
  </si>
  <si>
    <t>SHOOK STEPHANIE S (STEPHANIE SHOOK)</t>
  </si>
  <si>
    <t>3725 108TH AVE E</t>
  </si>
  <si>
    <t>p10pacific@gmail.com</t>
  </si>
  <si>
    <t>253-722-3608</t>
  </si>
  <si>
    <t>CITY OF EDGEWOOD</t>
  </si>
  <si>
    <t>https://web.pdc.wa.gov/rptimg/default.aspx?docid=4655376</t>
  </si>
  <si>
    <t>STEPHANIE SHOOK</t>
  </si>
  <si>
    <t>ca-2017-2934</t>
  </si>
  <si>
    <t>KROUS  347</t>
  </si>
  <si>
    <t>Steven M. Krouse (STEVEN KROUSE)</t>
  </si>
  <si>
    <t>87 DUTCH FLAT ROAD</t>
  </si>
  <si>
    <t>Steve-krouse-123@q.com</t>
  </si>
  <si>
    <t>steve-krouse-123@q.com</t>
  </si>
  <si>
    <t>509-843-1432</t>
  </si>
  <si>
    <t>https://web.pdc.wa.gov/rptimg/default.aspx?docid=4647318</t>
  </si>
  <si>
    <t>STEVEN KROUSE</t>
  </si>
  <si>
    <t>ca-2017-2623</t>
  </si>
  <si>
    <t>Jacquelin Maycumber (JACQUELIN MAYCUMBER)</t>
  </si>
  <si>
    <t>oswin@plix.com</t>
  </si>
  <si>
    <t>jacquelina1@hotmail.com</t>
  </si>
  <si>
    <t>509-690-2754</t>
  </si>
  <si>
    <t>https://web.pdc.wa.gov/rptimg/default.aspx?docid=4644668</t>
  </si>
  <si>
    <t>STEVE OSWIN</t>
  </si>
  <si>
    <t>ca-2017-2130</t>
  </si>
  <si>
    <t>RICHL  168</t>
  </si>
  <si>
    <t>RICH LEE W (LEE RICH)</t>
  </si>
  <si>
    <t>703 S. 116TH STREET</t>
  </si>
  <si>
    <t>lr11@twc.com</t>
  </si>
  <si>
    <t>859-803-3649</t>
  </si>
  <si>
    <t>https://web.pdc.wa.gov/rptimg/default.aspx?docid=4643262</t>
  </si>
  <si>
    <t>LEE RICH</t>
  </si>
  <si>
    <t>ca-2017-3577</t>
  </si>
  <si>
    <t>ESTLJ  403</t>
  </si>
  <si>
    <t>Jenny L. Rynearson (JENNY ESTLUND)</t>
  </si>
  <si>
    <t>2563 GRANDVIEW DRIVE</t>
  </si>
  <si>
    <t>justmine39@gmail.com</t>
  </si>
  <si>
    <t>509-780-8195</t>
  </si>
  <si>
    <t>https://web.pdc.wa.gov/rptimg/default.aspx?docid=4632891</t>
  </si>
  <si>
    <t>JENNY ESTLUND</t>
  </si>
  <si>
    <t>ca-2014-7374</t>
  </si>
  <si>
    <t>DANOG  837</t>
  </si>
  <si>
    <t>Garth Dano (GARTH DANO)</t>
  </si>
  <si>
    <t>PO BOX 2149</t>
  </si>
  <si>
    <t>garth@dano4prosecutor.com</t>
  </si>
  <si>
    <t>509-764-8426</t>
  </si>
  <si>
    <t>100 E BROADWAY AVE.</t>
  </si>
  <si>
    <t>https://web.pdc.wa.gov/rptimg/default.aspx?docid=3841621</t>
  </si>
  <si>
    <t>GERI HINKLE</t>
  </si>
  <si>
    <t>ca-2014-7348</t>
  </si>
  <si>
    <t>Justin E. Dixon (JUSTIN DIXON)</t>
  </si>
  <si>
    <t>229 ELM ST</t>
  </si>
  <si>
    <t>509-843-6134</t>
  </si>
  <si>
    <t>https://web.pdc.wa.gov/rptimg/default.aspx?docid=3841692</t>
  </si>
  <si>
    <t>JUSTIN DIXON</t>
  </si>
  <si>
    <t>ca-2012-10148</t>
  </si>
  <si>
    <t>(360)389-2101</t>
  </si>
  <si>
    <t>(360)927-9892</t>
  </si>
  <si>
    <t>https://web.pdc.wa.gov/rptimg/default.aspx?filerid_election_year=BUYSV%20%20264%3A%7C%3A2012</t>
  </si>
  <si>
    <t>CARY URBAN</t>
  </si>
  <si>
    <t>ca-2016-4204</t>
  </si>
  <si>
    <t>JOHNK  344</t>
  </si>
  <si>
    <t>Kenneth R Johnson (KENNETH JOHNSON)</t>
  </si>
  <si>
    <t>20 S BROADWAY</t>
  </si>
  <si>
    <t>kjohn423@gmail.com</t>
  </si>
  <si>
    <t>509-750-2046</t>
  </si>
  <si>
    <t>https://web.pdc.wa.gov/rptimg/default.aspx?docid=4587055</t>
  </si>
  <si>
    <t>RENEE JAHNS</t>
  </si>
  <si>
    <t>ca-2016-4527</t>
  </si>
  <si>
    <t>WIRTH MINDIE L (MINDIE WIRTH)</t>
  </si>
  <si>
    <t>midie@wirththevote.com</t>
  </si>
  <si>
    <t>206-579-4532</t>
  </si>
  <si>
    <t>425-487-0284</t>
  </si>
  <si>
    <t>https://web.pdc.wa.gov/rptimg/default.aspx?docid=4582768</t>
  </si>
  <si>
    <t>TERESA KELSON</t>
  </si>
  <si>
    <t>ca-2016-4701</t>
  </si>
  <si>
    <t>Michael Appleby (MICHAEL APPLEBY)</t>
  </si>
  <si>
    <t>michael@voteappleby.com</t>
  </si>
  <si>
    <t>425-442-7569</t>
  </si>
  <si>
    <t>https://web.pdc.wa.gov/rptimg/default.aspx?docid=4579488</t>
  </si>
  <si>
    <t>SCOTT STINSON</t>
  </si>
  <si>
    <t>ca-2016-4670</t>
  </si>
  <si>
    <t>SCHROCK RICHARD T (RICHARD SCHROCK)</t>
  </si>
  <si>
    <t>dickschrock@gmail.com</t>
  </si>
  <si>
    <t>425-745-9380</t>
  </si>
  <si>
    <t>https://web.pdc.wa.gov/rptimg/default.aspx?docid=4576819</t>
  </si>
  <si>
    <t>ca-2016-4562</t>
  </si>
  <si>
    <t>BARRR  347</t>
  </si>
  <si>
    <t>BARR RAYMOND C (RAYMOND  BARR)</t>
  </si>
  <si>
    <t>POB 528</t>
  </si>
  <si>
    <t>claybarr@live.com</t>
  </si>
  <si>
    <t>509-843-3369</t>
  </si>
  <si>
    <t>POB 186</t>
  </si>
  <si>
    <t>509-843-1464</t>
  </si>
  <si>
    <t>https://web.pdc.wa.gov/rptimg/default.aspx?docid=4573077</t>
  </si>
  <si>
    <t>LAURA DIXON</t>
  </si>
  <si>
    <t>ca-2016-4132</t>
  </si>
  <si>
    <t>LANNT  648</t>
  </si>
  <si>
    <t>THOMAS W LANNEN (THOMAS LANNEN)</t>
  </si>
  <si>
    <t>PO BOX 816</t>
  </si>
  <si>
    <t>Lannen4Skamania@Gmail.com</t>
  </si>
  <si>
    <t>lannen4skamania@gmail.com</t>
  </si>
  <si>
    <t>509-460-3917</t>
  </si>
  <si>
    <t>509-427-5526</t>
  </si>
  <si>
    <t>https://web.pdc.wa.gov/rptimg/default.aspx?docid=4571722</t>
  </si>
  <si>
    <t>SOFIA LANNEN</t>
  </si>
  <si>
    <t>ca-2016-4220</t>
  </si>
  <si>
    <t>Morgan Thomas Lewis Irwin (MORGAN IRWIN)</t>
  </si>
  <si>
    <t>morgancougwsu@hotmail.com</t>
  </si>
  <si>
    <t>509-339-3363</t>
  </si>
  <si>
    <t>https://web.pdc.wa.gov/rptimg/default.aspx?docid=4569248</t>
  </si>
  <si>
    <t>MORGAN IRWIN</t>
  </si>
  <si>
    <t>ca-2016-4596</t>
  </si>
  <si>
    <t>RYGAG  382</t>
  </si>
  <si>
    <t>RYGAARD GABRIEL M (GABE RYGAARD)</t>
  </si>
  <si>
    <t>P.O. BOX 631</t>
  </si>
  <si>
    <t>GABE@RYGAARDFORCOMMISSIONER.COM</t>
  </si>
  <si>
    <t>gabe@rygaardforcommissioner.com</t>
  </si>
  <si>
    <t>360-417-8022</t>
  </si>
  <si>
    <t>1154 MONROE RD.</t>
  </si>
  <si>
    <t>https://web.pdc.wa.gov/rptimg/default.aspx?docid=4567392</t>
  </si>
  <si>
    <t>KATY RYGAARD</t>
  </si>
  <si>
    <t>ca-2016-4656</t>
  </si>
  <si>
    <t>OSIAL  941</t>
  </si>
  <si>
    <t>Laura E Osiadacz (LAURA OSIADACZ)</t>
  </si>
  <si>
    <t>PO BOX 741</t>
  </si>
  <si>
    <t>Heritageconciergeservices@gmail.com</t>
  </si>
  <si>
    <t>heritageconciergeservices@gmail.com</t>
  </si>
  <si>
    <t>509-304-5051</t>
  </si>
  <si>
    <t>509-304-4251</t>
  </si>
  <si>
    <t>https://web.pdc.wa.gov/rptimg/default.aspx?docid=4566965</t>
  </si>
  <si>
    <t>RICKIE MCINTYRE</t>
  </si>
  <si>
    <t>ca-2016-4276</t>
  </si>
  <si>
    <t>THANNISCH NEIL L (NEIL THANNISCH)</t>
  </si>
  <si>
    <t>info@restorethehouse.com</t>
  </si>
  <si>
    <t>neil@restorethehouse.com</t>
  </si>
  <si>
    <t>425-501-8466</t>
  </si>
  <si>
    <t>360-668-1152</t>
  </si>
  <si>
    <t>https://web.pdc.wa.gov/rptimg/default.aspx?docid=4567040</t>
  </si>
  <si>
    <t>ALICE THANNISCH</t>
  </si>
  <si>
    <t>ca-2016-4583</t>
  </si>
  <si>
    <t>QUIRE  682</t>
  </si>
  <si>
    <t>Eileen Quiring O'Brien (EILEEN QUIRING)</t>
  </si>
  <si>
    <t>3807 NE 127TH CIRCLE</t>
  </si>
  <si>
    <t>DANIELCWEAVER@Q.COM</t>
  </si>
  <si>
    <t>eileen2q@hotmail.com</t>
  </si>
  <si>
    <t>360-606-0151</t>
  </si>
  <si>
    <t>3807 NE 127TH CIR</t>
  </si>
  <si>
    <t>https://web.pdc.wa.gov/rptimg/default.aspx?filerid_election_year=QUIRE%20%20682%3A%7C%3A2016</t>
  </si>
  <si>
    <t>DANIEL C WEAVER</t>
  </si>
  <si>
    <t>ca-2016-4524</t>
  </si>
  <si>
    <t>Lynda D Wilson (LYNDA WILSON)</t>
  </si>
  <si>
    <t>lynda@electlyndawilson.com</t>
  </si>
  <si>
    <t>360-608-4519</t>
  </si>
  <si>
    <t>253-961-4160</t>
  </si>
  <si>
    <t>https://web.pdc.wa.gov/rptimg/default.aspx?filerid_election_year=WILSL2%20682%3A%7C%3A2016</t>
  </si>
  <si>
    <t>BRIAN HARDTKE</t>
  </si>
  <si>
    <t>ca-2016-4156</t>
  </si>
  <si>
    <t>Linda Kochmar (LINDA KOCHMAR)</t>
  </si>
  <si>
    <t>lkochmar1@aol.com</t>
  </si>
  <si>
    <t>253-839-7419</t>
  </si>
  <si>
    <t>https://web.pdc.wa.gov/rptimg/default.aspx?filerid_election_year=KOCHL%20%20003%3A%7C%3A2016</t>
  </si>
  <si>
    <t>ca-2016-4153</t>
  </si>
  <si>
    <t>KOSTER JOHN M (JOHN KOSTER)</t>
  </si>
  <si>
    <t>11014 19TH AVENUE SE, STE. 8 #303</t>
  </si>
  <si>
    <t>abby_burlingame@yahoo.com</t>
  </si>
  <si>
    <t>360-981-1338</t>
  </si>
  <si>
    <t>5111 LERCH RD.</t>
  </si>
  <si>
    <t>https://web.pdc.wa.gov/rptimg/default.aspx?docid=4549239</t>
  </si>
  <si>
    <t>ABBY BURLINGAME</t>
  </si>
  <si>
    <t>ca-2016-4431</t>
  </si>
  <si>
    <t>CRAIN CAROLYN I (CAROLYN CRAIN)</t>
  </si>
  <si>
    <t>voteCarolynCrain@comcast.net</t>
  </si>
  <si>
    <t>hazel_x2@comcast.net</t>
  </si>
  <si>
    <t>503-984-5659</t>
  </si>
  <si>
    <t>7308 NE 51ST STREET</t>
  </si>
  <si>
    <t>https://web.pdc.wa.gov/rptimg/default.aspx?filerid_election_year=CRAIC%20%20661%3A%7C%3A2016</t>
  </si>
  <si>
    <t>PENNY ROSS</t>
  </si>
  <si>
    <t>ca-2022-93067</t>
  </si>
  <si>
    <t>Joe Schmick (JOE SCHMICK)</t>
  </si>
  <si>
    <t>people4schmick@gmail.com</t>
  </si>
  <si>
    <t>509-879-2078</t>
  </si>
  <si>
    <t>https://apollo.pdc.wa.gov/public/registrations/registration?registration_id=42893</t>
  </si>
  <si>
    <t>FREDA MILLER</t>
  </si>
  <si>
    <t>ca-2016-4260</t>
  </si>
  <si>
    <t>https://web.pdc.wa.gov/rptimg/default.aspx?filerid_election_year=TAYLD%20%20936%3A%7C%3A2016</t>
  </si>
  <si>
    <t>ca-2016-4062</t>
  </si>
  <si>
    <t>MCDONALD JOYCE (JOYCE MCDONALD)</t>
  </si>
  <si>
    <t>joyce@joycemcdonald.com</t>
  </si>
  <si>
    <t>253-770-8061</t>
  </si>
  <si>
    <t>https://web.pdc.wa.gov/rptimg/default.aspx?filerid_election_year=MCDOJ%20%20446%3A%7C%3A2016</t>
  </si>
  <si>
    <t>GARY MCDONALD</t>
  </si>
  <si>
    <t>ca-2016-4230</t>
  </si>
  <si>
    <t>HUNT GRAHAM R (GRAHAM HUNT)</t>
  </si>
  <si>
    <t>graham@grahamhunt.org</t>
  </si>
  <si>
    <t>253-655-7543</t>
  </si>
  <si>
    <t>https://web.pdc.wa.gov/rptimg/default.aspx?filerid_election_year=HUNTG%20%20360%3A%7C%3A2016</t>
  </si>
  <si>
    <t>ca-2016-4285</t>
  </si>
  <si>
    <t>HALER LAWRENCE E (LAWRENCE HALER)</t>
  </si>
  <si>
    <t>99352-1319</t>
  </si>
  <si>
    <t>larry@larryhaler.com</t>
  </si>
  <si>
    <t>509-308-1957</t>
  </si>
  <si>
    <t>99352-1388</t>
  </si>
  <si>
    <t>509-735-0776</t>
  </si>
  <si>
    <t>https://web.pdc.wa.gov/rptimg/default.aspx?filerid_election_year=HALEL%20%20352%3A%7C%3A2016</t>
  </si>
  <si>
    <t>FORREST MUEGGLER</t>
  </si>
  <si>
    <t>ca-2016-4277</t>
  </si>
  <si>
    <t>Mark Harmsworth (MARK HARMSWORTH)</t>
  </si>
  <si>
    <t>dawgperry@gmail.com</t>
  </si>
  <si>
    <t>markharm@markharmsworth.com</t>
  </si>
  <si>
    <t>425-418-6134</t>
  </si>
  <si>
    <t>https://web.pdc.wa.gov/rptimg/default.aspx?filerid_election_year=HARMM%20%20012%3A%7C%3A2016</t>
  </si>
  <si>
    <t>ca-2016-4633</t>
  </si>
  <si>
    <t>jschmick@colfax.com</t>
  </si>
  <si>
    <t>509-397-4207</t>
  </si>
  <si>
    <t>509-397-3121</t>
  </si>
  <si>
    <t>https://web.pdc.wa.gov/rptimg/default.aspx?filerid_election_year=SCHMJ%20%20111%3A%7C%3A2016</t>
  </si>
  <si>
    <t>ca-2016-4085</t>
  </si>
  <si>
    <t>Norma C. Smith (NORMA SMITH)</t>
  </si>
  <si>
    <t>office@votenormasmith.com</t>
  </si>
  <si>
    <t>360-341-5171</t>
  </si>
  <si>
    <t>https://web.pdc.wa.gov/rptimg/default.aspx?filerid_election_year=SMITN%20%20236%3A%7C%3A2016</t>
  </si>
  <si>
    <t>ca-2016-4423</t>
  </si>
  <si>
    <t>Bruce F. Dammeier (BRUCE DAMMEIER)</t>
  </si>
  <si>
    <t>bruce@brucedammeier.com</t>
  </si>
  <si>
    <t>(253)370-7198</t>
  </si>
  <si>
    <t>(253)606-3724</t>
  </si>
  <si>
    <t>https://web.pdc.wa.gov/rptimg/default.aspx?filerid_election_year=DAMMB%20%20374%3A%7C%3A2016</t>
  </si>
  <si>
    <t>KEVIN KEVER</t>
  </si>
  <si>
    <t>ca-2016-4563</t>
  </si>
  <si>
    <t>RICHD  498</t>
  </si>
  <si>
    <t>Douglas G Richardson (DOUGLAS RICHARDSON)</t>
  </si>
  <si>
    <t>11008 83RD AVE SW</t>
  </si>
  <si>
    <t>FRANHUDSON@COMCAST.NET</t>
  </si>
  <si>
    <t>council_man@hotmail.com</t>
  </si>
  <si>
    <t>253-581-9475</t>
  </si>
  <si>
    <t>https://web.pdc.wa.gov/rptimg/default.aspx?filerid_election_year=RICHD%20%20498%3A%7C%3A2016</t>
  </si>
  <si>
    <t>ca-2016-4113</t>
  </si>
  <si>
    <t>LITZOW STEPHEN R (STEPHEN LITZOW)</t>
  </si>
  <si>
    <t>info@stevelitzow.com</t>
  </si>
  <si>
    <t>425-390-4161</t>
  </si>
  <si>
    <t>https://web.pdc.wa.gov/rptimg/default.aspx?filerid_election_year=LITZS%20%20040%3A%7C%3A2016</t>
  </si>
  <si>
    <t>LORI CREEK</t>
  </si>
  <si>
    <t>ca-2016-4639</t>
  </si>
  <si>
    <t>Barbara F. Bailey (BARBARA BAILEY)</t>
  </si>
  <si>
    <t>barbbailey10@gmail.com</t>
  </si>
  <si>
    <t>360-240-0844</t>
  </si>
  <si>
    <t>https://web.pdc.wa.gov/rptimg/default.aspx?filerid_election_year=BAILB%20%20277%3A%7C%3A2016</t>
  </si>
  <si>
    <t>BERNIS BAILEY</t>
  </si>
  <si>
    <t>ca-2016-4637</t>
  </si>
  <si>
    <t>PARLETTE LINDA EVANS (LINDA EVANS PARLETTE)</t>
  </si>
  <si>
    <t>leparlette@charter.net</t>
  </si>
  <si>
    <t>509-662-3886</t>
  </si>
  <si>
    <t>304 GRANT</t>
  </si>
  <si>
    <t>https://web.pdc.wa.gov/rptimg/default.aspx?filerid_election_year=PARLL%20%20801%3A%7C%3A2016</t>
  </si>
  <si>
    <t>MEL HENKLE</t>
  </si>
  <si>
    <t>ca-2015-5255</t>
  </si>
  <si>
    <t>PIKE LIZ S (LIZ PIKE)</t>
  </si>
  <si>
    <t>electlizpike@comcast.net</t>
  </si>
  <si>
    <t>360-281-8720</t>
  </si>
  <si>
    <t>https://web.pdc.wa.gov/rptimg/default.aspx?docid=4523744</t>
  </si>
  <si>
    <t>LIZ PIKE</t>
  </si>
  <si>
    <t>ca-2020-1231</t>
  </si>
  <si>
    <t>SHUTK  504</t>
  </si>
  <si>
    <t>SHUTTY KEVIN S (Kevin S. Shutty)</t>
  </si>
  <si>
    <t>81 E Blackberry Lane</t>
  </si>
  <si>
    <t>info@kevinshutty.com</t>
  </si>
  <si>
    <t>kevin@kevinshutty.com</t>
  </si>
  <si>
    <t>717-580-4154</t>
  </si>
  <si>
    <t>P.O. Box 623</t>
  </si>
  <si>
    <t>360-789-5807</t>
  </si>
  <si>
    <t>https://apollo.pdc.wa.gov/public/registrations/registration?registration_id=14984</t>
  </si>
  <si>
    <t>Cherry L. Pentony</t>
  </si>
  <si>
    <t>ca-2020-57763</t>
  </si>
  <si>
    <t>Arthur Coday, Jr. (Art Coday)</t>
  </si>
  <si>
    <t>P.O. Box 2888</t>
  </si>
  <si>
    <t>Woodinville</t>
  </si>
  <si>
    <t>98072-2888</t>
  </si>
  <si>
    <t>votecodaytoday2020@yahoo.com</t>
  </si>
  <si>
    <t>https://apollo.pdc.wa.gov/public/registrations/registration?registration_id=19847</t>
  </si>
  <si>
    <t>Sarah Lieb</t>
  </si>
  <si>
    <t>ca-2020-25504</t>
  </si>
  <si>
    <t>Bob McCaslin</t>
  </si>
  <si>
    <t>11105 East 12th Avenue</t>
  </si>
  <si>
    <t>509-994-9836</t>
  </si>
  <si>
    <t>14841 N Hwy 41</t>
  </si>
  <si>
    <t>Rathdrum</t>
  </si>
  <si>
    <t>Idaho</t>
  </si>
  <si>
    <t>https://apollo.pdc.wa.gov/public/registrations/registration?registration_id=17685</t>
  </si>
  <si>
    <t>Rick Van Zandt</t>
  </si>
  <si>
    <t>ca-2020-18738</t>
  </si>
  <si>
    <t>Thomas E Dent (Thomas Emmett Dent)</t>
  </si>
  <si>
    <t>601 S. Pioneer Way Ste. F PMB 396</t>
  </si>
  <si>
    <t>tomdentcommittee@gmail.com</t>
  </si>
  <si>
    <t>tom@flyingt.us</t>
  </si>
  <si>
    <t>509-750-6926</t>
  </si>
  <si>
    <t>https://apollo.pdc.wa.gov/public/registrations/registration?registration_id=15382</t>
  </si>
  <si>
    <t>Terry Weimer</t>
  </si>
  <si>
    <t>ca-2015-5187</t>
  </si>
  <si>
    <t>Travis S. Couture (TRAVIS COUTURE)</t>
  </si>
  <si>
    <t>360-473-3295</t>
  </si>
  <si>
    <t>NORTH MASON SD 403 *</t>
  </si>
  <si>
    <t>https://web.pdc.wa.gov/rptimg/default.aspx?docid=4514167</t>
  </si>
  <si>
    <t>TRAVIS COUTURE</t>
  </si>
  <si>
    <t>ca-2020-25902</t>
  </si>
  <si>
    <t>PENOR WILLIAM M (Bill Penor)</t>
  </si>
  <si>
    <t>BPLTGOV</t>
  </si>
  <si>
    <t>3420 100th Dr SE</t>
  </si>
  <si>
    <t>billpenor2020@yahoo.com</t>
  </si>
  <si>
    <t>https://apollo.pdc.wa.gov/public/registrations/registration?registration_id=19462</t>
  </si>
  <si>
    <t>Bill Penor</t>
  </si>
  <si>
    <t>ca-2022-25517</t>
  </si>
  <si>
    <t>MORED  374</t>
  </si>
  <si>
    <t>Dave J Morell (Dave Morell)</t>
  </si>
  <si>
    <t>PO BOX 73596</t>
  </si>
  <si>
    <t>98373-0596</t>
  </si>
  <si>
    <t>davemorell@yahoo.com</t>
  </si>
  <si>
    <t>10306 Golden Given Rd E</t>
  </si>
  <si>
    <t>https://apollo.pdc.wa.gov/public/registrations/registration?registration_id=17721</t>
  </si>
  <si>
    <t>Judy Hurley</t>
  </si>
  <si>
    <t>ca-2020-25520</t>
  </si>
  <si>
    <t>https://apollo.pdc.wa.gov/public/registrations/registration?registration_id=17726</t>
  </si>
  <si>
    <t>ca-2020-92948</t>
  </si>
  <si>
    <t>ROWLW--919</t>
  </si>
  <si>
    <t>William Rowland</t>
  </si>
  <si>
    <t>10102 224th St E #1222</t>
  </si>
  <si>
    <t>connect@electwilliamrowland.com</t>
  </si>
  <si>
    <t>billrowland00@gmail.com</t>
  </si>
  <si>
    <t>https://apollo.pdc.wa.gov/public/registrations/registration?registration_id=19907</t>
  </si>
  <si>
    <t>ca-2019-1695</t>
  </si>
  <si>
    <t>VYDRS  632</t>
  </si>
  <si>
    <t>VYDRA SCOTT (Scott Vydra)</t>
  </si>
  <si>
    <t>1438 Commerce Ave.</t>
  </si>
  <si>
    <t>scott4longview@yahoo.com</t>
  </si>
  <si>
    <t>360-560-6677</t>
  </si>
  <si>
    <t>870 Woodpecker Dr.</t>
  </si>
  <si>
    <t>360-355-5802</t>
  </si>
  <si>
    <t>https://apollo.pdc.wa.gov/public/registrations/registration?registration_id=16010</t>
  </si>
  <si>
    <t>Ella Masters</t>
  </si>
  <si>
    <t>ca-2020-23125</t>
  </si>
  <si>
    <t>electedorcutt@kalama.com</t>
  </si>
  <si>
    <t>360-751-2317</t>
  </si>
  <si>
    <t>https://apollo.pdc.wa.gov/public/registrations/registration?registration_id=16125</t>
  </si>
  <si>
    <t>ca-2022-24855</t>
  </si>
  <si>
    <t>JUDITH M WARNICK (Judith Warnick)</t>
  </si>
  <si>
    <t>601 S Pioneer Way Ste. F #352</t>
  </si>
  <si>
    <t>judy@judywarnick.com</t>
  </si>
  <si>
    <t>509-765-4865</t>
  </si>
  <si>
    <t>1350 S Pioneer Way</t>
  </si>
  <si>
    <t>509-766-3100</t>
  </si>
  <si>
    <t>https://apollo.pdc.wa.gov/public/registrations/registration?registration_id=16352</t>
  </si>
  <si>
    <t>Cody Parrish</t>
  </si>
  <si>
    <t>ca-2020-25534</t>
  </si>
  <si>
    <t>OLSOB--926</t>
  </si>
  <si>
    <t>Bart Olson</t>
  </si>
  <si>
    <t>110 West 6th Avenue #338</t>
  </si>
  <si>
    <t>bartolsonforsheriff@gmail.com</t>
  </si>
  <si>
    <t>509-856-7624</t>
  </si>
  <si>
    <t>https://apollo.pdc.wa.gov/public/registrations/registration?registration_id=17976</t>
  </si>
  <si>
    <t>Connie Dunnington</t>
  </si>
  <si>
    <t>ca-2020-25538</t>
  </si>
  <si>
    <t>LUSIJ--336</t>
  </si>
  <si>
    <t>Joe Lusignan</t>
  </si>
  <si>
    <t>PO Box 6244</t>
  </si>
  <si>
    <t>go4joe@frontier.com</t>
  </si>
  <si>
    <t>904 South Vancouver Street</t>
  </si>
  <si>
    <t>https://apollo.pdc.wa.gov/public/registrations/registration?registration_id=17833</t>
  </si>
  <si>
    <t>Evelyn Lusignan</t>
  </si>
  <si>
    <t>ca-2020-25113</t>
  </si>
  <si>
    <t>CHRIM--023</t>
  </si>
  <si>
    <t>Mark W Christie</t>
  </si>
  <si>
    <t>37145 5th Ave SW</t>
  </si>
  <si>
    <t>mwc8676@centurylink.net</t>
  </si>
  <si>
    <t>https://apollo.pdc.wa.gov/public/registrations/registration?registration_id=16750</t>
  </si>
  <si>
    <t>ca-2020-25660</t>
  </si>
  <si>
    <t>Laura E Osiadacz (OSIADACZ LAURA E)</t>
  </si>
  <si>
    <t>605 Roslyn Place</t>
  </si>
  <si>
    <t>Cle Elum</t>
  </si>
  <si>
    <t>retainlaura@gmail.com</t>
  </si>
  <si>
    <t>509.304.4251</t>
  </si>
  <si>
    <t>https://apollo.pdc.wa.gov/public/registrations/registration?registration_id=18231</t>
  </si>
  <si>
    <t>Rickie M. McIntyre</t>
  </si>
  <si>
    <t>ca-2020-25672</t>
  </si>
  <si>
    <t>CORMW  563</t>
  </si>
  <si>
    <t>CORMIER WESLEY P</t>
  </si>
  <si>
    <t>PO Box 249</t>
  </si>
  <si>
    <t>statesenate@voteforwes.com</t>
  </si>
  <si>
    <t>https://apollo.pdc.wa.gov/public/registrations/registration?registration_id=18285</t>
  </si>
  <si>
    <t>Marcella Cormier</t>
  </si>
  <si>
    <t>ca-2020-25800</t>
  </si>
  <si>
    <t>BRIAN SMILEY</t>
  </si>
  <si>
    <t>METALINE</t>
  </si>
  <si>
    <t>BRIANSMILEYFORCOMMISIONER@GMAIL.COM</t>
  </si>
  <si>
    <t>Briansmileyforcommisioner@gmail.com</t>
  </si>
  <si>
    <t>https://apollo.pdc.wa.gov/public/registrations/registration?registration_id=18586</t>
  </si>
  <si>
    <t>ca-2020-25824</t>
  </si>
  <si>
    <t>info@votepenner.com</t>
  </si>
  <si>
    <t>Josh@VotePenner.com</t>
  </si>
  <si>
    <t>253-987-6655</t>
  </si>
  <si>
    <t>https://apollo.pdc.wa.gov/public/registrations/registration?registration_id=18639</t>
  </si>
  <si>
    <t>ca-2020-25828</t>
  </si>
  <si>
    <t>CAPPB--807</t>
  </si>
  <si>
    <t>Brandt Cappell</t>
  </si>
  <si>
    <t>PO Box 1621</t>
  </si>
  <si>
    <t>Brandt@Cappell4Commissioner.com</t>
  </si>
  <si>
    <t>Brandt@cappell4Commissioner.com</t>
  </si>
  <si>
    <t>509-795-0272</t>
  </si>
  <si>
    <t>123 East Mountain Brook Lane</t>
  </si>
  <si>
    <t>509-670-2269</t>
  </si>
  <si>
    <t>https://apollo.pdc.wa.gov/public/registrations/registration?registration_id=18659</t>
  </si>
  <si>
    <t>Abigail Snyder</t>
  </si>
  <si>
    <t>ca-2020-25845</t>
  </si>
  <si>
    <t>VASKM  027</t>
  </si>
  <si>
    <t>Michael Vaska (Michael K. Vaska)</t>
  </si>
  <si>
    <t>PO Box 126</t>
  </si>
  <si>
    <t>hello@mikevaska.com</t>
  </si>
  <si>
    <t>vaskafamily@comcast.net</t>
  </si>
  <si>
    <t>206-741-1950</t>
  </si>
  <si>
    <t>https://apollo.pdc.wa.gov/public/registrations/registration?registration_id=18694</t>
  </si>
  <si>
    <t>ca-2020-25858</t>
  </si>
  <si>
    <t>BLANG  338</t>
  </si>
  <si>
    <t>Gina Y. Finley (BLANCHARD-REED GINA Y)</t>
  </si>
  <si>
    <t>19715 94th Avenue E</t>
  </si>
  <si>
    <t>98338-9218</t>
  </si>
  <si>
    <t>GINABLANCHARDREED@GMAIL.COM</t>
  </si>
  <si>
    <t>ginablanchardreed@gmail.com</t>
  </si>
  <si>
    <t>206-478-2215</t>
  </si>
  <si>
    <t>https://apollo.pdc.wa.gov/public/registrations/registration?registration_id=18711</t>
  </si>
  <si>
    <t>ca-2020-25869</t>
  </si>
  <si>
    <t>SMITR--597</t>
  </si>
  <si>
    <t>R. Matthew Smith (Matthew Smith)</t>
  </si>
  <si>
    <t>P.O. Box 1564</t>
  </si>
  <si>
    <t>Yelm</t>
  </si>
  <si>
    <t>Info@ofthegoverned.com</t>
  </si>
  <si>
    <t>matthew@ofthegoverned.com</t>
  </si>
  <si>
    <t>https://apollo.pdc.wa.gov/public/registrations/registration?registration_id=18744</t>
  </si>
  <si>
    <t>Bill Pratt</t>
  </si>
  <si>
    <t>ca-2020-25885</t>
  </si>
  <si>
    <t>BALLK  327</t>
  </si>
  <si>
    <t>BALLARD KEVIN D (Kevin Ballard)</t>
  </si>
  <si>
    <t>P.O. Box 866</t>
  </si>
  <si>
    <t>DuPont</t>
  </si>
  <si>
    <t>electkevinballard@gmail.com</t>
  </si>
  <si>
    <t>253-267-8570</t>
  </si>
  <si>
    <t>https://apollo.pdc.wa.gov/public/registrations/registration?registration_id=18767</t>
  </si>
  <si>
    <t>ca-2020-25890</t>
  </si>
  <si>
    <t>PRUIB--061</t>
  </si>
  <si>
    <t>Brian L Pruiett (Brian Pruiett)</t>
  </si>
  <si>
    <t>P.O. Box 544</t>
  </si>
  <si>
    <t>Carlsborg</t>
  </si>
  <si>
    <t>info@vote4pruiett.com</t>
  </si>
  <si>
    <t>Brian@Vote4Pruiett.com</t>
  </si>
  <si>
    <t>360-797-4711</t>
  </si>
  <si>
    <t>https://apollo.pdc.wa.gov/public/registrations/registration?registration_id=18776</t>
  </si>
  <si>
    <t>ca-2020-25945</t>
  </si>
  <si>
    <t>TAYLT  837</t>
  </si>
  <si>
    <t>TAYLOR THOMAS H (Tom Taylor)</t>
  </si>
  <si>
    <t>9305 Vernal Ave SE</t>
  </si>
  <si>
    <t>tomht1962@outlook.com</t>
  </si>
  <si>
    <t>https://apollo.pdc.wa.gov/public/registrations/registration?registration_id=18879</t>
  </si>
  <si>
    <t>Tom Taylor</t>
  </si>
  <si>
    <t>ca-2020-25944</t>
  </si>
  <si>
    <t>CARTM--092</t>
  </si>
  <si>
    <t>Marcus A. Carter</t>
  </si>
  <si>
    <t>PO Box 203</t>
  </si>
  <si>
    <t>Burley</t>
  </si>
  <si>
    <t>contact@carterforkitsap.com</t>
  </si>
  <si>
    <t>marcus.carter.60@live.com</t>
  </si>
  <si>
    <t>360-710-8763</t>
  </si>
  <si>
    <t>P.O. Box 71</t>
  </si>
  <si>
    <t>360-728-6382</t>
  </si>
  <si>
    <t>https://apollo.pdc.wa.gov/public/registrations/registration?registration_id=18900</t>
  </si>
  <si>
    <t>Glenny Compton</t>
  </si>
  <si>
    <t>ca-2020-25943</t>
  </si>
  <si>
    <t>Marty McClendon (MARTY MCCLENDON)</t>
  </si>
  <si>
    <t>5500 Olympic Dr Ste H105 PMB 173</t>
  </si>
  <si>
    <t>253-235-3339‬</t>
  </si>
  <si>
    <t>https://apollo.pdc.wa.gov/public/registrations/registration?registration_id=18988</t>
  </si>
  <si>
    <t>ca-2020-26028</t>
  </si>
  <si>
    <t>FUNDE  531</t>
  </si>
  <si>
    <t>FUND EDNA J</t>
  </si>
  <si>
    <t>133 Sunnyside Drive</t>
  </si>
  <si>
    <t>Centralia</t>
  </si>
  <si>
    <t>Dutch@localaccess.com</t>
  </si>
  <si>
    <t>https://apollo.pdc.wa.gov/public/registrations/registration?registration_id=19035</t>
  </si>
  <si>
    <t>Priscilla Roth</t>
  </si>
  <si>
    <t>ca-2020-1251</t>
  </si>
  <si>
    <t>Jodi Wilke (JODI WILKE)</t>
  </si>
  <si>
    <t>electjodiwilke@gmail.com</t>
  </si>
  <si>
    <t>360-301-9460</t>
  </si>
  <si>
    <t>https://apollo.pdc.wa.gov/public/registrations/registration?registration_id=19067</t>
  </si>
  <si>
    <t>JODI WILKE</t>
  </si>
  <si>
    <t>ca-2020-92979</t>
  </si>
  <si>
    <t>HARRA--800</t>
  </si>
  <si>
    <t>Ace Harry Haynes (Ace Haynes)</t>
  </si>
  <si>
    <t>PO Box 347</t>
  </si>
  <si>
    <t>Suquamish</t>
  </si>
  <si>
    <t>ace_haynes@hotmail.com</t>
  </si>
  <si>
    <t>https://apollo.pdc.wa.gov/public/registrations/registration?registration_id=20162</t>
  </si>
  <si>
    <t>Ace Haynes</t>
  </si>
  <si>
    <t>ca-2020-49009</t>
  </si>
  <si>
    <t>KARRJ  926</t>
  </si>
  <si>
    <t>KARRAKER JESSICA J</t>
  </si>
  <si>
    <t>PO Box 101</t>
  </si>
  <si>
    <t>Thorp</t>
  </si>
  <si>
    <t>campaign@kittitascommissioner.com</t>
  </si>
  <si>
    <t>jess@kittitascommissioner.com</t>
  </si>
  <si>
    <t>https://apollo.pdc.wa.gov/public/registrations/registration?registration_id=19138</t>
  </si>
  <si>
    <t>Paula Denlinger</t>
  </si>
  <si>
    <t>ca-2020-73497</t>
  </si>
  <si>
    <t>LAWSL--584</t>
  </si>
  <si>
    <t>Leon Anon Lawson</t>
  </si>
  <si>
    <t>LAW son</t>
  </si>
  <si>
    <t>66 se lynch rd</t>
  </si>
  <si>
    <t>shelton</t>
  </si>
  <si>
    <t>DOGCONLEON@YAHOO.COM</t>
  </si>
  <si>
    <t>dogconleon@yahoo.com</t>
  </si>
  <si>
    <t>https://apollo.pdc.wa.gov/public/registrations/registration?registration_id=19185</t>
  </si>
  <si>
    <t>ca-2020-77358</t>
  </si>
  <si>
    <t>ANDEJ--481</t>
  </si>
  <si>
    <t>Jacob Anderson (Jacob Anderson )</t>
  </si>
  <si>
    <t>58 Anderson Rd</t>
  </si>
  <si>
    <t>jacob@anderson4klickitatcounty.com</t>
  </si>
  <si>
    <t>jacob@anderson4klicktiatcounty.com</t>
  </si>
  <si>
    <t>https://apollo.pdc.wa.gov/public/registrations/registration?registration_id=19351</t>
  </si>
  <si>
    <t xml:space="preserve">Jacob Anderson </t>
  </si>
  <si>
    <t>ca-2020-70235</t>
  </si>
  <si>
    <t>BARTA--041</t>
  </si>
  <si>
    <t>Adam Bartholomew</t>
  </si>
  <si>
    <t>PO Box 452</t>
  </si>
  <si>
    <t>Bothell</t>
  </si>
  <si>
    <t>electadam4wa@gmail.com</t>
  </si>
  <si>
    <t>lifeisdriving@me.com</t>
  </si>
  <si>
    <t>206-669-4001</t>
  </si>
  <si>
    <t>https://apollo.pdc.wa.gov/public/registrations/registration?registration_id=19393</t>
  </si>
  <si>
    <t>ca-2020-48866</t>
  </si>
  <si>
    <t>RYANT--256</t>
  </si>
  <si>
    <t>Terry R. Cissne (Terry Ryan Cissne)</t>
  </si>
  <si>
    <t>4270 Frontier Rd</t>
  </si>
  <si>
    <t>terrycissne@gmail.com</t>
  </si>
  <si>
    <t>https://apollo.pdc.wa.gov/public/registrations/registration?registration_id=19448</t>
  </si>
  <si>
    <t>Terry Ryan Cissne</t>
  </si>
  <si>
    <t>ca-2020-49005</t>
  </si>
  <si>
    <t>SYBRN--399</t>
  </si>
  <si>
    <t>Nathan Sybrandy (Nathan R Sybrandy)</t>
  </si>
  <si>
    <t>PO Box 1447</t>
  </si>
  <si>
    <t>nathan@nathansybrandy.com</t>
  </si>
  <si>
    <t>nathan.sybrandy@outlook.com</t>
  </si>
  <si>
    <t>509-341-0613</t>
  </si>
  <si>
    <t>https://apollo.pdc.wa.gov/public/registrations/registration?registration_id=19441</t>
  </si>
  <si>
    <t>ca-2020-42431</t>
  </si>
  <si>
    <t>HEATM--870</t>
  </si>
  <si>
    <t>Michael Heath</t>
  </si>
  <si>
    <t>P.O. Box 33</t>
  </si>
  <si>
    <t>Inchelium</t>
  </si>
  <si>
    <t>Cougarbart74@gmail.com</t>
  </si>
  <si>
    <t>cougarbart74@gmail.com</t>
  </si>
  <si>
    <t>https://apollo.pdc.wa.gov/public/registrations/registration?registration_id=19504</t>
  </si>
  <si>
    <t>ca-2020-26185</t>
  </si>
  <si>
    <t>Kenneth R Johnson (Ken Johnson)</t>
  </si>
  <si>
    <t>1020 Cobblestone ave.</t>
  </si>
  <si>
    <t>https://apollo.pdc.wa.gov/public/registrations/registration?registration_id=19626</t>
  </si>
  <si>
    <t>Heidi Johnson</t>
  </si>
  <si>
    <t>ca-2020-42401</t>
  </si>
  <si>
    <t>CHARD--376</t>
  </si>
  <si>
    <t>Daniel Charles Svoboda</t>
  </si>
  <si>
    <t>PO Box 1052</t>
  </si>
  <si>
    <t>svobodaman6@gmail.com</t>
  </si>
  <si>
    <t>https://apollo.pdc.wa.gov/public/registrations/registration?registration_id=19638</t>
  </si>
  <si>
    <t>ca-2020-41560</t>
  </si>
  <si>
    <t>WANKM  823</t>
  </si>
  <si>
    <t>WANKE MARK S (Mark S Wanke)</t>
  </si>
  <si>
    <t>Committee to Elect Mark Wanke</t>
  </si>
  <si>
    <t>PO Box 783</t>
  </si>
  <si>
    <t>wanke08911@gmail.com</t>
  </si>
  <si>
    <t>https://apollo.pdc.wa.gov/public/registrations/registration?registration_id=19640</t>
  </si>
  <si>
    <t>Mark S Wanke</t>
  </si>
  <si>
    <t>ca-2020-25592</t>
  </si>
  <si>
    <t>HAMPR  180</t>
  </si>
  <si>
    <t>HAMPTON RONALD J (RJ Hampton)</t>
  </si>
  <si>
    <t>221 Danforth</t>
  </si>
  <si>
    <t>Usk</t>
  </si>
  <si>
    <t>ronjameshampton@gmail.com</t>
  </si>
  <si>
    <t>https://apollo.pdc.wa.gov/public/registrations/registration?registration_id=19801</t>
  </si>
  <si>
    <t>RJ Hampton</t>
  </si>
  <si>
    <t>ca-2022-92987</t>
  </si>
  <si>
    <t>Jesse L. Young</t>
  </si>
  <si>
    <t>P.O. Box 222</t>
  </si>
  <si>
    <t>info@votejy.com</t>
  </si>
  <si>
    <t>jesse@votejy.com</t>
  </si>
  <si>
    <t>253-509-8585</t>
  </si>
  <si>
    <t>https://apollo.pdc.wa.gov/public/registrations/registration?registration_id=20169</t>
  </si>
  <si>
    <t>ca-2020-25492</t>
  </si>
  <si>
    <t>Bruce Chandler</t>
  </si>
  <si>
    <t>P.O. Box 1108</t>
  </si>
  <si>
    <t>Zillah</t>
  </si>
  <si>
    <t>chandbq@bentonrea.com</t>
  </si>
  <si>
    <t>509-952-3084</t>
  </si>
  <si>
    <t>https://apollo.pdc.wa.gov/public/registrations/registration?registration_id=20203</t>
  </si>
  <si>
    <t>ca-2015-5413</t>
  </si>
  <si>
    <t>KAMIC  019</t>
  </si>
  <si>
    <t>Cristella G. Kaminskas (CRISTELLA KAMINSKAS)</t>
  </si>
  <si>
    <t>1414 N ORMOND ROAD</t>
  </si>
  <si>
    <t>criskaminskas@yahoo.com</t>
  </si>
  <si>
    <t>513-519-8720</t>
  </si>
  <si>
    <t>https://web.pdc.wa.gov/rptimg/default.aspx?docid=4514997</t>
  </si>
  <si>
    <t>CRISTELLA KAMINSKAS</t>
  </si>
  <si>
    <t>ca-2014-7219</t>
  </si>
  <si>
    <t>GRONW  239</t>
  </si>
  <si>
    <t>Wanda J. Grone (WANDA GRONE)</t>
  </si>
  <si>
    <t>1273 HALSEY DR</t>
  </si>
  <si>
    <t>wgrone@frontier.com</t>
  </si>
  <si>
    <t>425-417-0628</t>
  </si>
  <si>
    <t>https://web.pdc.wa.gov/rptimg/default.aspx?filerid_election_year=GRONW%20%20239%3A%7C%3A2014</t>
  </si>
  <si>
    <t>WANDA J GRONE</t>
  </si>
  <si>
    <t>ca-2014-7405</t>
  </si>
  <si>
    <t>COOPC  837</t>
  </si>
  <si>
    <t>Casey Cooper (CASEY COOPER)</t>
  </si>
  <si>
    <t>P O BOX 402</t>
  </si>
  <si>
    <t>CASEYFORTREASURER@GMAIL.COM</t>
  </si>
  <si>
    <t>caseyfortreasurer@gmail.com</t>
  </si>
  <si>
    <t>509-770-1253</t>
  </si>
  <si>
    <t>https://web.pdc.wa.gov/rptimg/default.aspx?filerid_election_year=COOPC%20%20837%3A%7C%3A2014</t>
  </si>
  <si>
    <t>CASEY COOPER</t>
  </si>
  <si>
    <t>ca-2014-7279</t>
  </si>
  <si>
    <t>MILLR  301</t>
  </si>
  <si>
    <t>Rick R. Miller (RICK  MILLER)</t>
  </si>
  <si>
    <t>4704 MESQUITE DR</t>
  </si>
  <si>
    <t>rmiller0233@charter.net</t>
  </si>
  <si>
    <t>509-492-6857</t>
  </si>
  <si>
    <t>5505 HAYESLN</t>
  </si>
  <si>
    <t>509-539-7465</t>
  </si>
  <si>
    <t>https://web.pdc.wa.gov/rptimg/default.aspx?filerid_election_year=MILLR%20%20301%3A%7C%3A2014</t>
  </si>
  <si>
    <t>LISA SHERO</t>
  </si>
  <si>
    <t>ca-2014-7100</t>
  </si>
  <si>
    <t>JOHND  672</t>
  </si>
  <si>
    <t>JOHNSON DARLENE R (DARLENE JOHNSON)</t>
  </si>
  <si>
    <t>PO BOX 1819</t>
  </si>
  <si>
    <t>JOHNSONFORASSESSOR@GMAIL.COM</t>
  </si>
  <si>
    <t>johnsonforassessor@gmail.com</t>
  </si>
  <si>
    <t>541-300-9855</t>
  </si>
  <si>
    <t>509-493-3662</t>
  </si>
  <si>
    <t>https://web.pdc.wa.gov/rptimg/default.aspx?filerid_election_year=JOHND%20%20672%3A%7C%3A2014</t>
  </si>
  <si>
    <t>DARLENE JOHNSON</t>
  </si>
  <si>
    <t>ca-2014-7586</t>
  </si>
  <si>
    <t>5025 ROAD 68</t>
  </si>
  <si>
    <t>santlaw@msn.com</t>
  </si>
  <si>
    <t>3320 W. PEARL ST</t>
  </si>
  <si>
    <t>509-545-9916</t>
  </si>
  <si>
    <t>https://web.pdc.wa.gov/rptimg/default.aspx?docid=3917216</t>
  </si>
  <si>
    <t>JOAN LARSEN</t>
  </si>
  <si>
    <t>ca-2014-7398</t>
  </si>
  <si>
    <t>COOKW  908</t>
  </si>
  <si>
    <t>William D Cook (WILLIAM COOK)</t>
  </si>
  <si>
    <t>803 N 66TH AVENUE</t>
  </si>
  <si>
    <t>wdc623@hotmail.com</t>
  </si>
  <si>
    <t>509-966-8593</t>
  </si>
  <si>
    <t>https://web.pdc.wa.gov/rptimg/default.aspx?filerid_election_year=COOKW%20%20908%3A%7C%3A2014</t>
  </si>
  <si>
    <t>WILLIAM COOK</t>
  </si>
  <si>
    <t>ca-2014-7407</t>
  </si>
  <si>
    <t>COOKP  383</t>
  </si>
  <si>
    <t>Philip Cook (PHILIP COOK)</t>
  </si>
  <si>
    <t>P.O. BOX 1453</t>
  </si>
  <si>
    <t>PHILCOOK4KITSAP@GMAIL.COM</t>
  </si>
  <si>
    <t>philcook4kitsap@gmail.com</t>
  </si>
  <si>
    <t>360-621-5587</t>
  </si>
  <si>
    <t>https://web.pdc.wa.gov/rptimg/default.aspx?filerid_election_year=COOKP%20%20383%3A%7C%3A2014</t>
  </si>
  <si>
    <t>PHILIP COOK</t>
  </si>
  <si>
    <t>ca-2014-7271</t>
  </si>
  <si>
    <t>MILLRL 328</t>
  </si>
  <si>
    <t>MILLER ROCKY L (ROCKY MILLER)</t>
  </si>
  <si>
    <t>108 ROCKY ROAD LN</t>
  </si>
  <si>
    <t>900ccso@gmail.com</t>
  </si>
  <si>
    <t>509-520-1509</t>
  </si>
  <si>
    <t>https://web.pdc.wa.gov/rptimg/default.aspx?docid=3846486</t>
  </si>
  <si>
    <t>ROCKY MILLER</t>
  </si>
  <si>
    <t>ca-2014-7326</t>
  </si>
  <si>
    <t>VONSJ  166</t>
  </si>
  <si>
    <t>VON SAUER JAMES A (JAMES VON SAUER)</t>
  </si>
  <si>
    <t>POB 566</t>
  </si>
  <si>
    <t>lamatt50@yahoo.com</t>
  </si>
  <si>
    <t>509-775-0656</t>
  </si>
  <si>
    <t>https://web.pdc.wa.gov/rptimg/default.aspx?docid=3842382</t>
  </si>
  <si>
    <t>JAMES VON SAUER</t>
  </si>
  <si>
    <t>ca-2014-7399</t>
  </si>
  <si>
    <t>STEVEN T COOK (STEVEN COOK)</t>
  </si>
  <si>
    <t>stcook@stcookcampaign.org</t>
  </si>
  <si>
    <t>253-677-1064</t>
  </si>
  <si>
    <t>https://web.pdc.wa.gov/rptimg/default.aspx?docid=3837618</t>
  </si>
  <si>
    <t>STEVEN COOK</t>
  </si>
  <si>
    <t>ca-2014-7629</t>
  </si>
  <si>
    <t>Rob Toyer (ROB TOYER)</t>
  </si>
  <si>
    <t>rob.toyer@yahoo.com</t>
  </si>
  <si>
    <t>425-760-9471</t>
  </si>
  <si>
    <t>https://web.pdc.wa.gov/rptimg/default.aspx?docid=3835540</t>
  </si>
  <si>
    <t>ROB TOYER</t>
  </si>
  <si>
    <t>ca-2014-7275</t>
  </si>
  <si>
    <t>FRENCH CRAIG A (CRAIG FRENCH)</t>
  </si>
  <si>
    <t>2518 LEONARD DR.</t>
  </si>
  <si>
    <t>craigafrench@hotmail.com</t>
  </si>
  <si>
    <t>425-493-7022</t>
  </si>
  <si>
    <t>https://web.pdc.wa.gov/rptimg/default.aspx?docid=3835793</t>
  </si>
  <si>
    <t>CRAIG FRENCH</t>
  </si>
  <si>
    <t>ca-2014-7238</t>
  </si>
  <si>
    <t>MCLEA  328</t>
  </si>
  <si>
    <t>MCLEAN AUDREY E (AUDREY MCLEAN)</t>
  </si>
  <si>
    <t>PO BOX 139</t>
  </si>
  <si>
    <t>audrey_mclean@co.columbia.wa.us</t>
  </si>
  <si>
    <t>509-382-2641</t>
  </si>
  <si>
    <t>https://web.pdc.wa.gov/rptimg/default.aspx?docid=3831058</t>
  </si>
  <si>
    <t>AUDREY MCLEAN</t>
  </si>
  <si>
    <t>ca-2014-7481</t>
  </si>
  <si>
    <t>Mark Smith (MARK SMITH)</t>
  </si>
  <si>
    <t>P. O. BOX 1104</t>
  </si>
  <si>
    <t>RAMONA.LEBER@CNI.NET</t>
  </si>
  <si>
    <t>citizensforsmith2014@gmail.com</t>
  </si>
  <si>
    <t>360-749-2873</t>
  </si>
  <si>
    <t>2656 OCEAN BEACH HWY.</t>
  </si>
  <si>
    <t>360-636-1335</t>
  </si>
  <si>
    <t>https://web.pdc.wa.gov/rptimg/default.aspx?filerid_election_year=SMITM%20%20626%3A%7C%3A2014</t>
  </si>
  <si>
    <t>ca-2014-7657</t>
  </si>
  <si>
    <t>ANDERSON JESSE T (JESSE ANDERSON)</t>
  </si>
  <si>
    <t>contact@jesseforhouse.com</t>
  </si>
  <si>
    <t>jandersontrii@yahoo.com</t>
  </si>
  <si>
    <t>425-374-8202</t>
  </si>
  <si>
    <t>https://web.pdc.wa.gov/rptimg/default.aspx?docid=3809079</t>
  </si>
  <si>
    <t>JENNIFER ANDERSON</t>
  </si>
  <si>
    <t>ca-2014-7669</t>
  </si>
  <si>
    <t>AMESS  360</t>
  </si>
  <si>
    <t>AMES STEPHEN M (STEPHEN AMES)</t>
  </si>
  <si>
    <t>681 TOUCHET NORTH RD</t>
  </si>
  <si>
    <t>TOUCHET</t>
  </si>
  <si>
    <t>ASAMES@Q.COM</t>
  </si>
  <si>
    <t>asames@q.com</t>
  </si>
  <si>
    <t>509-394-2417</t>
  </si>
  <si>
    <t>1211 GARDENA CREEK RD</t>
  </si>
  <si>
    <t>https://web.pdc.wa.gov/rptimg/default.aspx?docid=3746920</t>
  </si>
  <si>
    <t>MICHAEL S INGHAM</t>
  </si>
  <si>
    <t>ca-2014-7145</t>
  </si>
  <si>
    <t>HENNE  282</t>
  </si>
  <si>
    <t>HENNEMANN ERHARD M (ERHARD HENNEMANN)</t>
  </si>
  <si>
    <t>1314 COUNTRY CLUB DR.</t>
  </si>
  <si>
    <t>hennemannforcommissioner@aol.com</t>
  </si>
  <si>
    <t>emhennemann@aol.com</t>
  </si>
  <si>
    <t>360-627-1130</t>
  </si>
  <si>
    <t>208-964-0722</t>
  </si>
  <si>
    <t>https://web.pdc.wa.gov/rptimg/default.aspx?docid=3727293</t>
  </si>
  <si>
    <t>IRMA DEE</t>
  </si>
  <si>
    <t>ca-2014-7186</t>
  </si>
  <si>
    <t>HASKL  001</t>
  </si>
  <si>
    <t>Larry Haskell (LARRY HASKELL)</t>
  </si>
  <si>
    <t>P. O. BOX 14013</t>
  </si>
  <si>
    <t>HASKELL4PROSECUTOR2014@GMAIL.COM</t>
  </si>
  <si>
    <t>haskell4prosecutor2014@gmail.com</t>
  </si>
  <si>
    <t>509-244-0950</t>
  </si>
  <si>
    <t>PO BOX 14013</t>
  </si>
  <si>
    <t>https://web.pdc.wa.gov/rptimg/default.aspx?filerid_election_year=HASKL%20%20001%3A%7C%3A2014</t>
  </si>
  <si>
    <t>LARRY H. HASKELL</t>
  </si>
  <si>
    <t>ca-2014-7652</t>
  </si>
  <si>
    <t>ANGEL JANICE E (JANICE ANGEL)</t>
  </si>
  <si>
    <t>janangel4u@wavecable.com</t>
  </si>
  <si>
    <t>360-204-0776</t>
  </si>
  <si>
    <t>360-271-4028</t>
  </si>
  <si>
    <t>https://web.pdc.wa.gov/rptimg/default.aspx?filerid_election_year=ANGEJ%20%20367%3A%7C%3A2014</t>
  </si>
  <si>
    <t>COREEN HAYDOCK JOHNSON</t>
  </si>
  <si>
    <t>ca-2014-7197</t>
  </si>
  <si>
    <t>J Paul Wagemann (JOHN WAGEMANN)</t>
  </si>
  <si>
    <t>Linda.wagemann@gmail.com</t>
  </si>
  <si>
    <t>wagemanp@stolz.com</t>
  </si>
  <si>
    <t>253-209-5638</t>
  </si>
  <si>
    <t>253-905-7075</t>
  </si>
  <si>
    <t>https://web.pdc.wa.gov/rptimg/default.aspx?filerid_election_year=WAGEJ%20%20498%3A%7C%3A2014</t>
  </si>
  <si>
    <t>LINDA WAGEMANN</t>
  </si>
  <si>
    <t>ca-2014-7205</t>
  </si>
  <si>
    <t>HAMILTON MATTHEW M (MATT HAMILTON)</t>
  </si>
  <si>
    <t>mhamilton0303@yahoo.com</t>
  </si>
  <si>
    <t>253-820-5766</t>
  </si>
  <si>
    <t>https://web.pdc.wa.gov/rptimg/default.aspx?filerid_election_year=HAMIM%20%20338%3A%7C%3A2014</t>
  </si>
  <si>
    <t>NATHAN HAMILTON</t>
  </si>
  <si>
    <t>ca-2014-7327</t>
  </si>
  <si>
    <t>MOSS NORMAN K (NORMAN MOSS)</t>
  </si>
  <si>
    <t>Elect_Norman_Mloss_REP@yahoo.com</t>
  </si>
  <si>
    <t>norman_k_moss@hotmail.com</t>
  </si>
  <si>
    <t>425-870-9604</t>
  </si>
  <si>
    <t>https://web.pdc.wa.gov/rptimg/default.aspx?docid=3301231</t>
  </si>
  <si>
    <t>NORMAN MOSS</t>
  </si>
  <si>
    <t>ca-2014-7228</t>
  </si>
  <si>
    <t>GROVL  531</t>
  </si>
  <si>
    <t>Larry E Grove (LARRY GROVE)</t>
  </si>
  <si>
    <t>LEGROVE08@GMAIL.COM</t>
  </si>
  <si>
    <t>legrove08@gmail.com</t>
  </si>
  <si>
    <t>360-736-4918</t>
  </si>
  <si>
    <t>https://web.pdc.wa.gov/rptimg/default.aspx?filerid_election_year=GROVL%20%20531%3A%7C%3A2014</t>
  </si>
  <si>
    <t>DAVE B LIPINSKI</t>
  </si>
  <si>
    <t>ca-2013-8946</t>
  </si>
  <si>
    <t>CHRIT  372</t>
  </si>
  <si>
    <t>Tyron J. Christopherson (TYRON CHRISTOPHERSON)</t>
  </si>
  <si>
    <t>12325 8TH STREET EAST</t>
  </si>
  <si>
    <t>tyronchristopherson@outlook.com</t>
  </si>
  <si>
    <t>253-891-9134</t>
  </si>
  <si>
    <t>https://web.pdc.wa.gov/rptimg/default.aspx?docid=3415685</t>
  </si>
  <si>
    <t>TYRON CHRISTOPHERSON</t>
  </si>
  <si>
    <t>ca-2013-8783</t>
  </si>
  <si>
    <t>SIMMK  236</t>
  </si>
  <si>
    <t>SIMMONS KENON J (KENON SIMMONS)</t>
  </si>
  <si>
    <t>P.O. BOX 577</t>
  </si>
  <si>
    <t>ksimmons@whidbey.com</t>
  </si>
  <si>
    <t>360-221-3990</t>
  </si>
  <si>
    <t>ISLAND FIRE PROT DIST 03</t>
  </si>
  <si>
    <t>https://web.pdc.wa.gov/rptimg/default.aspx?docid=3404455</t>
  </si>
  <si>
    <t>SHERRI SIMMONS</t>
  </si>
  <si>
    <t>ca-2013-8225</t>
  </si>
  <si>
    <t>HARTA  391</t>
  </si>
  <si>
    <t>HART ANDREW L (ANDREW HART)</t>
  </si>
  <si>
    <t>2615 206TH AVE CRT EAST</t>
  </si>
  <si>
    <t>LAKE TAPPS</t>
  </si>
  <si>
    <t>alhart12@comcast.net</t>
  </si>
  <si>
    <t>253-973-6982</t>
  </si>
  <si>
    <t>DIERINGER SD 343</t>
  </si>
  <si>
    <t>https://web.pdc.wa.gov/rptimg/default.aspx?filerid_election_year=HARTA%20%20391%3A%7C%3A2013</t>
  </si>
  <si>
    <t>ANDREW HART</t>
  </si>
  <si>
    <t>ca-2014-7214</t>
  </si>
  <si>
    <t>ZEMPG  926</t>
  </si>
  <si>
    <t>Greg Zempel (GREG ZEMPEL)</t>
  </si>
  <si>
    <t>110 WEST 6TH AVE # 236</t>
  </si>
  <si>
    <t>GREGZEMPEL2014@ICLOUD.COM</t>
  </si>
  <si>
    <t>gregzempel2014@icloud.com</t>
  </si>
  <si>
    <t>509-929-3471</t>
  </si>
  <si>
    <t>430 NORTH PINE</t>
  </si>
  <si>
    <t>https://web.pdc.wa.gov/rptimg/default.aspx?filerid_election_year=ZEMPG%20%20926%3A%7C%3A2014</t>
  </si>
  <si>
    <t>SCOTT PERNAA</t>
  </si>
  <si>
    <t>ca-2014-7339</t>
  </si>
  <si>
    <t>DORCM  584</t>
  </si>
  <si>
    <t>Michael K. Dorcy (MICHAEL DORCY)</t>
  </si>
  <si>
    <t>171 SE SHADOWOOD DRIVE</t>
  </si>
  <si>
    <t>ELECTDORCYPROSECUTOR@GMAIL.COM</t>
  </si>
  <si>
    <t>michael.dorcy@gmail.com</t>
  </si>
  <si>
    <t>360-426-8621</t>
  </si>
  <si>
    <t>171 SE SHADOWOOD DR</t>
  </si>
  <si>
    <t>https://web.pdc.wa.gov/rptimg/default.aspx?filerid_election_year=DORCM%20%20584%3A%7C%3A2014</t>
  </si>
  <si>
    <t>CHARITY S. DORCY</t>
  </si>
  <si>
    <t>ca-2012-10209</t>
  </si>
  <si>
    <t>Steve O'Ban (STEVE O'BAN)</t>
  </si>
  <si>
    <t>steve@steveoban.com</t>
  </si>
  <si>
    <t>253-312-1688</t>
  </si>
  <si>
    <t>https://web.pdc.wa.gov/rptimg/default.aspx?filerid_election_year=OBANS%20%20101%3A%7C%3A2012</t>
  </si>
  <si>
    <t>STEVE OBAN</t>
  </si>
  <si>
    <t>ca-2012-10185</t>
  </si>
  <si>
    <t>MARSJ  169</t>
  </si>
  <si>
    <t>John N Marshall (JOHN MARSHALL)</t>
  </si>
  <si>
    <t>P O BOX 513</t>
  </si>
  <si>
    <t>jx2marshall@centurytel.net</t>
  </si>
  <si>
    <t>509-659-0152</t>
  </si>
  <si>
    <t>https://web.pdc.wa.gov/rptimg/default.aspx?docid=2889752</t>
  </si>
  <si>
    <t>JANIS L. MARSHALL</t>
  </si>
  <si>
    <t>ca-2012-10239</t>
  </si>
  <si>
    <t>ALVEY ERIC R (ERIC ALVEY)</t>
  </si>
  <si>
    <t>alvey4statewa@gmail.com</t>
  </si>
  <si>
    <t>206-745-0308</t>
  </si>
  <si>
    <t>https://web.pdc.wa.gov/rptimg/default.aspx?filerid_election_year=ALVEE%20%20133%3A%7C%3A2012</t>
  </si>
  <si>
    <t>ca-2012-10306</t>
  </si>
  <si>
    <t>SCHOG  801</t>
  </si>
  <si>
    <t>SCHOESSLER GARY L (GARY SCHOESSLER)</t>
  </si>
  <si>
    <t>3720 HILL LANE</t>
  </si>
  <si>
    <t>GARYS@NWI.NET</t>
  </si>
  <si>
    <t>garys@nwi.net</t>
  </si>
  <si>
    <t>509-669-3212</t>
  </si>
  <si>
    <t>https://web.pdc.wa.gov/rptimg/default.aspx?filerid_election_year=SCHOG%20%20801%3A%7C%3A2012</t>
  </si>
  <si>
    <t>GARY SCHOESSLER</t>
  </si>
  <si>
    <t>ca-2012-10437</t>
  </si>
  <si>
    <t>MCCRAVEY DAWN M (DAWN MCCRAVEY)</t>
  </si>
  <si>
    <t>dawn@dawn4senate.com</t>
  </si>
  <si>
    <t>425-299-1586</t>
  </si>
  <si>
    <t>https://web.pdc.wa.gov/rptimg/default.aspx?filerid_election_year=MCCRD%20%20011%3A%7C%3A2012</t>
  </si>
  <si>
    <t>ca-2012-10125</t>
  </si>
  <si>
    <t>ADAMS JOHN R JR (JOHN ADAMS)</t>
  </si>
  <si>
    <t>1715 WEST NICKERSON ST</t>
  </si>
  <si>
    <t>adams-seagen@att.net</t>
  </si>
  <si>
    <t>206-282-7000</t>
  </si>
  <si>
    <t>https://web.pdc.wa.gov/rptimg/default.aspx?filerid_election_year=ADAMJ%20%20033%3A%7C%3A2012</t>
  </si>
  <si>
    <t>JOHN ADAMS</t>
  </si>
  <si>
    <t>ca-2012-10176</t>
  </si>
  <si>
    <t>IBBET  139</t>
  </si>
  <si>
    <t>IBBETSON TIM E (TIM IBBETSON)</t>
  </si>
  <si>
    <t>P.O. BOX 494</t>
  </si>
  <si>
    <t>tim@votetimibbetson.com</t>
  </si>
  <si>
    <t>509-999-0707</t>
  </si>
  <si>
    <t>505 N. ARGONNE RD. STE. A103</t>
  </si>
  <si>
    <t>509-892-5905</t>
  </si>
  <si>
    <t>https://web.pdc.wa.gov/rptimg/default.aspx?filerid_election_year=IBBET%20%20139%3A%7C%3A2012</t>
  </si>
  <si>
    <t>ROBERT MCKINLEY CPA</t>
  </si>
  <si>
    <t>ca-2012-10175</t>
  </si>
  <si>
    <t>PARKS ROBERT J (BOB  PARKS)</t>
  </si>
  <si>
    <t>7126 W. 2 ND PL</t>
  </si>
  <si>
    <t>councilmanparks@aol.com</t>
  </si>
  <si>
    <t>509-783-5307</t>
  </si>
  <si>
    <t>7126 W. 2 ND PL.</t>
  </si>
  <si>
    <t>https://web.pdc.wa.gov/rptimg/default.aspx?filerid_election_year=PARKR%20%20336%3A%7C%3A2012</t>
  </si>
  <si>
    <t>JENNIFER  PARKS</t>
  </si>
  <si>
    <t>ca-2012-10129</t>
  </si>
  <si>
    <t>JOHNJ  277</t>
  </si>
  <si>
    <t>Jill D. Johnson (JILL JOHNSON)</t>
  </si>
  <si>
    <t>P.O. BOX 818</t>
  </si>
  <si>
    <t>kathy@kjonesinc.com</t>
  </si>
  <si>
    <t>360-675-3030</t>
  </si>
  <si>
    <t>https://web.pdc.wa.gov/rptimg/default.aspx?filerid_election_year=JOHNJ%20%20277%3A%7C%3A2012</t>
  </si>
  <si>
    <t>KATHLEEN JONES</t>
  </si>
  <si>
    <t>ca-2012-10449</t>
  </si>
  <si>
    <t>MCKENNA ROBERT M (ROBERT MCKENNA)</t>
  </si>
  <si>
    <t>campaign@robmckenna.org</t>
  </si>
  <si>
    <t>rob@robmckenna.org</t>
  </si>
  <si>
    <t>425-449-8244</t>
  </si>
  <si>
    <t>425-865-0312</t>
  </si>
  <si>
    <t>https://web.pdc.wa.gov/rptimg/default.aspx?filerid_election_year=MCKER2%20006%3A%7C%3A2012</t>
  </si>
  <si>
    <t>SHAWN MCCORD</t>
  </si>
  <si>
    <t>ca-2012-10242</t>
  </si>
  <si>
    <t>PO BOX 39086</t>
  </si>
  <si>
    <t>COUNCIL_MAN@HOTMAIL.COM</t>
  </si>
  <si>
    <t>7912 198TH ST E</t>
  </si>
  <si>
    <t>https://web.pdc.wa.gov/rptimg/default.aspx?filerid_election_year=RICHD%20%20498%3A%7C%3A2012</t>
  </si>
  <si>
    <t>ca-2012-10264</t>
  </si>
  <si>
    <t>WINSMAN RICK (RICK WINSMAN)</t>
  </si>
  <si>
    <t>rick.winsman@pegasusgroupllc.com</t>
  </si>
  <si>
    <t>360-430-5012</t>
  </si>
  <si>
    <t>360-232-8717</t>
  </si>
  <si>
    <t>https://web.pdc.wa.gov/rptimg/default.aspx?filerid_election_year=WINSR%20%20632%3A%7C%3A2012</t>
  </si>
  <si>
    <t>ALEX NELSON</t>
  </si>
  <si>
    <t>ca-2012-10279</t>
  </si>
  <si>
    <t>TENSW  170</t>
  </si>
  <si>
    <t>TENSFELD WILLIAM E JR (WILLIAM TENSFELD)</t>
  </si>
  <si>
    <t>ROSALIA</t>
  </si>
  <si>
    <t>billtensfeld@yahoo.com</t>
  </si>
  <si>
    <t>509-523-6001</t>
  </si>
  <si>
    <t>310 W. REDNOUR ST</t>
  </si>
  <si>
    <t>OAKESDALE</t>
  </si>
  <si>
    <t>509-285-5305</t>
  </si>
  <si>
    <t>https://web.pdc.wa.gov/rptimg/default.aspx?filerid_election_year=TENSW%20%20170%3A%7C%3A2012</t>
  </si>
  <si>
    <t>MARY DEGON</t>
  </si>
  <si>
    <t>ca-2014-7352</t>
  </si>
  <si>
    <t>DIDIM  330</t>
  </si>
  <si>
    <t>DIDIER MELINDA L (MELINDA DIDIER)</t>
  </si>
  <si>
    <t>1880 HOLLY DR</t>
  </si>
  <si>
    <t>Melinda.didier12@gmail.com</t>
  </si>
  <si>
    <t>melinda.didier12@gmail.com</t>
  </si>
  <si>
    <t>509-551-5226</t>
  </si>
  <si>
    <t>https://web.pdc.wa.gov/rptimg/default.aspx?docid=3841782</t>
  </si>
  <si>
    <t>MELINDA DIDIER</t>
  </si>
  <si>
    <t>ca-2018-181</t>
  </si>
  <si>
    <t>BOSSR  335</t>
  </si>
  <si>
    <t>Randy Boss (RANDY BOSS)</t>
  </si>
  <si>
    <t>randy@voteforrandyboss.com</t>
  </si>
  <si>
    <t>253-313-5122</t>
  </si>
  <si>
    <t>360-915-8401</t>
  </si>
  <si>
    <t>https://web.pdc.wa.gov/rptimg/default.aspx?docid=4725706</t>
  </si>
  <si>
    <t>GEOFF MORSE</t>
  </si>
  <si>
    <t>ca-2015-5038</t>
  </si>
  <si>
    <t>ADAMJ  823</t>
  </si>
  <si>
    <t>JAMES K ADAMS (JAMES ADAMS)</t>
  </si>
  <si>
    <t>5026 ROAD E NW</t>
  </si>
  <si>
    <t>jimadams@willowdrive.com</t>
  </si>
  <si>
    <t>509-670-7879</t>
  </si>
  <si>
    <t>EPHRATA SD 165 *</t>
  </si>
  <si>
    <t>https://web.pdc.wa.gov/rptimg/default.aspx?docid=4415109</t>
  </si>
  <si>
    <t>JAMES ADAMS</t>
  </si>
  <si>
    <t>ca-2020-1189</t>
  </si>
  <si>
    <t>BRUMBLES JOSEPH (JOSEPH BRUMBLES)</t>
  </si>
  <si>
    <t>joseph@josephforwashington.com</t>
  </si>
  <si>
    <t>702-501-3599</t>
  </si>
  <si>
    <t>33826 8TH AVE S</t>
  </si>
  <si>
    <t>https://web.pdc.wa.gov/rptimg/default.aspx?docid=4772951</t>
  </si>
  <si>
    <t>JOSEPH BRUMBLES</t>
  </si>
  <si>
    <t>ca-2018-615</t>
  </si>
  <si>
    <t>HANNR  277</t>
  </si>
  <si>
    <t>Richard M Hannold (RICHARD HANNOLD)</t>
  </si>
  <si>
    <t>1156 BURMA ROAD</t>
  </si>
  <si>
    <t>rhannold@comcast.net</t>
  </si>
  <si>
    <t>360-914-7789</t>
  </si>
  <si>
    <t>2042 NW UPSALA DR</t>
  </si>
  <si>
    <t>425-463-8966</t>
  </si>
  <si>
    <t>https://web.pdc.wa.gov/rptimg/default.aspx?docid=4694058</t>
  </si>
  <si>
    <t>LESTER MCPHEETERS</t>
  </si>
  <si>
    <t>ca-2018-1993</t>
  </si>
  <si>
    <t>CONDOTTA CARY L (CARY CONDOTTA)</t>
  </si>
  <si>
    <t>ccrc13@yahoo.com</t>
  </si>
  <si>
    <t>509-679-0222</t>
  </si>
  <si>
    <t>509-884-3148</t>
  </si>
  <si>
    <t>https://web.pdc.wa.gov/rptimg/default.aspx?docid=4634967</t>
  </si>
  <si>
    <t>ARLENE NEAL</t>
  </si>
  <si>
    <t>ca-2018-378</t>
  </si>
  <si>
    <t>SMALS  350</t>
  </si>
  <si>
    <t>Shon Ross small  (SHON SMALL)</t>
  </si>
  <si>
    <t>171901 NW DOGWOOD PR</t>
  </si>
  <si>
    <t>shonsmall@icloud.com</t>
  </si>
  <si>
    <t>509-833-0308</t>
  </si>
  <si>
    <t>12306 N GRIFFIN</t>
  </si>
  <si>
    <t>509-832-2627</t>
  </si>
  <si>
    <t>https://web.pdc.wa.gov/rptimg/default.aspx?docid=4718006</t>
  </si>
  <si>
    <t>DENISE GUILLEN</t>
  </si>
  <si>
    <t>ca-2018-1887</t>
  </si>
  <si>
    <t>SIMMONS STEVEN A (STEVE SIMMONS)</t>
  </si>
  <si>
    <t>lchilders2b@charter.net</t>
  </si>
  <si>
    <t>509-627-3917</t>
  </si>
  <si>
    <t>https://web.pdc.wa.gov/rptimg/default.aspx?docid=4625118</t>
  </si>
  <si>
    <t>ELLA CHILDERS</t>
  </si>
  <si>
    <t>ca-2018-1918</t>
  </si>
  <si>
    <t>MONEB  953</t>
  </si>
  <si>
    <t>MONEYMAKER BRIAN J (BRIAN MONEYMAKER)</t>
  </si>
  <si>
    <t>711 THIRD AVENUE</t>
  </si>
  <si>
    <t>BRIANMNYMKR@GMAIL.COM</t>
  </si>
  <si>
    <t>brianmnymkr@gmail.com</t>
  </si>
  <si>
    <t>509-833-0856</t>
  </si>
  <si>
    <t>3404 TERRACE HEIGHTS DRIVE</t>
  </si>
  <si>
    <t>509-961-7846</t>
  </si>
  <si>
    <t>https://web.pdc.wa.gov/rptimg/default.aspx?docid=4712740</t>
  </si>
  <si>
    <t>JULIE SEE</t>
  </si>
  <si>
    <t>ca-2018-124</t>
  </si>
  <si>
    <t>SKYLER D. RUDE (SKYLER RUDE)</t>
  </si>
  <si>
    <t>509-301-6089</t>
  </si>
  <si>
    <t>509-526-5689</t>
  </si>
  <si>
    <t>https://web.pdc.wa.gov/rptimg/default.aspx?docid=4709216</t>
  </si>
  <si>
    <t>DEBORA ZALAZNIK</t>
  </si>
  <si>
    <t>ca-2018-114</t>
  </si>
  <si>
    <t>Jim Honeyford (JIM HONEYFORD)</t>
  </si>
  <si>
    <t>P.O. BOX 844</t>
  </si>
  <si>
    <t>senatorhoneyford@yahoo.com</t>
  </si>
  <si>
    <t>509-839-3527</t>
  </si>
  <si>
    <t>509-837-6150</t>
  </si>
  <si>
    <t>https://web.pdc.wa.gov/rptimg/default.aspx?docid=4675231</t>
  </si>
  <si>
    <t>NATE BRIDGES</t>
  </si>
  <si>
    <t>ca-2018-1990</t>
  </si>
  <si>
    <t>bfdammeier@comcast.net</t>
  </si>
  <si>
    <t>253-370-7198</t>
  </si>
  <si>
    <t>253-606-3724</t>
  </si>
  <si>
    <t>https://web.pdc.wa.gov/rptimg/default.aspx?docid=4678687</t>
  </si>
  <si>
    <t>ca-2018-178</t>
  </si>
  <si>
    <t>https://web.pdc.wa.gov/rptimg/default.aspx?docid=4769596</t>
  </si>
  <si>
    <t>ca-2017-2829</t>
  </si>
  <si>
    <t>LANGO  019</t>
  </si>
  <si>
    <t>Odin K Langford (ODIN LANGFORD)</t>
  </si>
  <si>
    <t>24202 E. PINEHURST LN</t>
  </si>
  <si>
    <t>ODIN4COUNCIL@GMAIL.COM</t>
  </si>
  <si>
    <t>valleyviking@aol.com</t>
  </si>
  <si>
    <t>509-921-1818</t>
  </si>
  <si>
    <t>https://web.pdc.wa.gov/rptimg/default.aspx?docid=4652295</t>
  </si>
  <si>
    <t>ODIN LANGFORD</t>
  </si>
  <si>
    <t>ca-2014-7360</t>
  </si>
  <si>
    <t>509-966-2883</t>
  </si>
  <si>
    <t>https://web.pdc.wa.gov/rptimg/default.aspx?docid=3708345</t>
  </si>
  <si>
    <t>ca-2014-7290</t>
  </si>
  <si>
    <t>FLEMS  467</t>
  </si>
  <si>
    <t>STAN FLEMMING</t>
  </si>
  <si>
    <t>7314 STINSON AVE, #5</t>
  </si>
  <si>
    <t>stanflemming@hotmail.com</t>
  </si>
  <si>
    <t>253-861-9018</t>
  </si>
  <si>
    <t>253-861-9017</t>
  </si>
  <si>
    <t>https://web.pdc.wa.gov/rptimg/default.aspx?docid=3719626</t>
  </si>
  <si>
    <t>MARTHA FLEMMING</t>
  </si>
  <si>
    <t>ca-2017-3481</t>
  </si>
  <si>
    <t>TRUMJ  337</t>
  </si>
  <si>
    <t>John H Trumbo (JOHN TRUMBO)</t>
  </si>
  <si>
    <t>3501 S. GARFIELD PLACE</t>
  </si>
  <si>
    <t>johntnews@gmail.com</t>
  </si>
  <si>
    <t>509-366-2241</t>
  </si>
  <si>
    <t>CITY OF KENNEWICK</t>
  </si>
  <si>
    <t>https://web.pdc.wa.gov/rptimg/default.aspx?docid=4652556</t>
  </si>
  <si>
    <t>JOHN TRUMBO</t>
  </si>
  <si>
    <t>ca-2020-1168</t>
  </si>
  <si>
    <t>Mary L Dye (MARY DYE)</t>
  </si>
  <si>
    <t>electmarydye@gmail.com</t>
  </si>
  <si>
    <t>509-994-7430</t>
  </si>
  <si>
    <t>https://web.pdc.wa.gov/rptimg/default.aspx?docid=4802091</t>
  </si>
  <si>
    <t>ca-2022-93252</t>
  </si>
  <si>
    <t>MICHAEL JOSEPH KILLIAN (Michael J. Killian)</t>
  </si>
  <si>
    <t>6010 Majestia Ln</t>
  </si>
  <si>
    <t>CLERKMANN@GMAIL.COM</t>
  </si>
  <si>
    <t>https://apollo.pdc.wa.gov/public/registrations/registration?registration_id=43467</t>
  </si>
  <si>
    <t>RUBY OCHOA</t>
  </si>
  <si>
    <t>ca-2022-567892</t>
  </si>
  <si>
    <t>COTTJ--574</t>
  </si>
  <si>
    <t>Joseph P. Cotta (Joe Cotta)</t>
  </si>
  <si>
    <t>5426 Road 68 STE D180</t>
  </si>
  <si>
    <t>Joecotta@protonmail.com</t>
  </si>
  <si>
    <t>joecotta@live.com</t>
  </si>
  <si>
    <t>509-410-5686</t>
  </si>
  <si>
    <t>https://apollo.pdc.wa.gov/public/registrations/registration?registration_id=50598</t>
  </si>
  <si>
    <t>Joseph Cotta</t>
  </si>
  <si>
    <t>ca-2024-3309041</t>
  </si>
  <si>
    <t>LOTTB--857</t>
  </si>
  <si>
    <t>Brian Lott</t>
  </si>
  <si>
    <t>PO Box 96</t>
  </si>
  <si>
    <t>brian@votelott.com</t>
  </si>
  <si>
    <t>https://apollo.pdc.wa.gov/public/registrations/registration?registration_id=60520</t>
  </si>
  <si>
    <t>ca-2022-529679</t>
  </si>
  <si>
    <t>Ace Harry Haynes</t>
  </si>
  <si>
    <t>P.O. Box 347</t>
  </si>
  <si>
    <t>https://apollo.pdc.wa.gov/public/registrations/registration?registration_id=46371</t>
  </si>
  <si>
    <t>ca-2022-545275</t>
  </si>
  <si>
    <t>SEALR  801</t>
  </si>
  <si>
    <t>Robert W. Sealby (SEALBY ROBERT W)</t>
  </si>
  <si>
    <t>1215 Pitcher Canyon Rd</t>
  </si>
  <si>
    <t>rsealby@charter.net</t>
  </si>
  <si>
    <t>https://apollo.pdc.wa.gov/public/registrations/registration?registration_id=46602</t>
  </si>
  <si>
    <t>robert sealby</t>
  </si>
  <si>
    <t>ca-2022-567193</t>
  </si>
  <si>
    <t>RAYMJ  301</t>
  </si>
  <si>
    <t>Jim Raymond</t>
  </si>
  <si>
    <t>2525 Rd. 44</t>
  </si>
  <si>
    <t>jraymond@jimraymondforsheriff.com</t>
  </si>
  <si>
    <t>jdraymond1208@gmail.com</t>
  </si>
  <si>
    <t>4308 W Livingston Rd</t>
  </si>
  <si>
    <t>https://apollo.pdc.wa.gov/public/registrations/registration?registration_id=47003</t>
  </si>
  <si>
    <t>Aimee Goin</t>
  </si>
  <si>
    <t>ca-2024-689002</t>
  </si>
  <si>
    <t>CURTK--244</t>
  </si>
  <si>
    <t>Kyle Curtis</t>
  </si>
  <si>
    <t>P.O. Box 1183</t>
  </si>
  <si>
    <t>kyle@kyleforyakima.com</t>
  </si>
  <si>
    <t>hello@kyleforyakima.com</t>
  </si>
  <si>
    <t>https://apollo.pdc.wa.gov/public/registrations/registration?registration_id=60206</t>
  </si>
  <si>
    <t>ca-2020-64985</t>
  </si>
  <si>
    <t>P.O. Box 612</t>
  </si>
  <si>
    <t>stripe340@protonmail.com</t>
  </si>
  <si>
    <t>https://apollo.pdc.wa.gov/public/registrations/registration?registration_id=19251</t>
  </si>
  <si>
    <t>Brittany Fleming</t>
  </si>
  <si>
    <t>ca-2022-567321</t>
  </si>
  <si>
    <t>SCHES--788</t>
  </si>
  <si>
    <t>Summer Scheyer</t>
  </si>
  <si>
    <t>PO Box 22</t>
  </si>
  <si>
    <t>Scheyerforsheriff@gmail.com</t>
  </si>
  <si>
    <t>scheyerforsheriff@gmail.com</t>
  </si>
  <si>
    <t>PO Box 441</t>
  </si>
  <si>
    <t>https://apollo.pdc.wa.gov/public/registrations/registration?registration_id=47513</t>
  </si>
  <si>
    <t>Sandy Vigil</t>
  </si>
  <si>
    <t>ca-2022-567323</t>
  </si>
  <si>
    <t>JOY-H--244</t>
  </si>
  <si>
    <t>HANNAH JOY (Hannah Joy)</t>
  </si>
  <si>
    <t>po box 354</t>
  </si>
  <si>
    <t>carson</t>
  </si>
  <si>
    <t>washington</t>
  </si>
  <si>
    <t>thejoyofwa@gmail.com</t>
  </si>
  <si>
    <t>TheJoyofWA@gmail.com</t>
  </si>
  <si>
    <t>(360) 771-0099</t>
  </si>
  <si>
    <t>https://apollo.pdc.wa.gov/public/registrations/registration?registration_id=47625</t>
  </si>
  <si>
    <t>Krystal Patton</t>
  </si>
  <si>
    <t>ca-2022-567454</t>
  </si>
  <si>
    <t>HYERD  347</t>
  </si>
  <si>
    <t>Drew W. Hyer (Drew Hyer)</t>
  </si>
  <si>
    <t>po box 133</t>
  </si>
  <si>
    <t>pomeroy</t>
  </si>
  <si>
    <t>drewhyerforsheriff@hotmail.com</t>
  </si>
  <si>
    <t>https://apollo.pdc.wa.gov/public/registrations/registration?registration_id=47868</t>
  </si>
  <si>
    <t>Drew Hyer</t>
  </si>
  <si>
    <t>ca-2022-567479</t>
  </si>
  <si>
    <t>SLIGM--200</t>
  </si>
  <si>
    <t>Marshall Slight</t>
  </si>
  <si>
    <t>4001 Summitview Ave. Suite 5 # 301</t>
  </si>
  <si>
    <t>Bodymaan@gmail.com</t>
  </si>
  <si>
    <t>Marshall4coroner@gmail.com</t>
  </si>
  <si>
    <t>1109 S 44th Ave</t>
  </si>
  <si>
    <t>Wa.</t>
  </si>
  <si>
    <t>https://apollo.pdc.wa.gov/public/registrations/registration?registration_id=47927</t>
  </si>
  <si>
    <t>Koral Slight</t>
  </si>
  <si>
    <t>ca-2022-567490</t>
  </si>
  <si>
    <t>BATET--343</t>
  </si>
  <si>
    <t>Tanner Ryan Bateman (Tanner Bateman)</t>
  </si>
  <si>
    <t>1081 N Alvin Ct  Side B</t>
  </si>
  <si>
    <t>TannerBateman12@gmail.com</t>
  </si>
  <si>
    <t>tannerbateman12@gmail.com</t>
  </si>
  <si>
    <t>https://apollo.pdc.wa.gov/public/registrations/registration?registration_id=47992</t>
  </si>
  <si>
    <t>Erica Montes</t>
  </si>
  <si>
    <t>ca-2022-567399</t>
  </si>
  <si>
    <t>BUDRP  856</t>
  </si>
  <si>
    <t>Paul D Budrow (Paul D. Budrow)</t>
  </si>
  <si>
    <t>PO Box 1305</t>
  </si>
  <si>
    <t>budrow4okanogansheriff@gmail.com</t>
  </si>
  <si>
    <t>Po Box 93</t>
  </si>
  <si>
    <t>https://apollo.pdc.wa.gov/public/registrations/registration?registration_id=48086</t>
  </si>
  <si>
    <t>Kylee Port</t>
  </si>
  <si>
    <t>ca-2022-567502</t>
  </si>
  <si>
    <t>SCHMS--614</t>
  </si>
  <si>
    <t>Suzanne Annette Schmidt (Suzanne Schmidt)</t>
  </si>
  <si>
    <t>9116 E. Sprague Ave. #470</t>
  </si>
  <si>
    <t>suzanne@vote4suzanne.com</t>
  </si>
  <si>
    <t>sschmidt4007@comcast.net</t>
  </si>
  <si>
    <t>1010 S Sunnyvale Lane</t>
  </si>
  <si>
    <t>https://apollo.pdc.wa.gov/public/registrations/registration?registration_id=48241</t>
  </si>
  <si>
    <t>Rick Wilhite</t>
  </si>
  <si>
    <t>ca-2022-93155</t>
  </si>
  <si>
    <t>HUTCS  335</t>
  </si>
  <si>
    <t>Spencer W. Hutchins (Spencer Hutchins)</t>
  </si>
  <si>
    <t>P.O. Box 1117</t>
  </si>
  <si>
    <t>team@electspencerhutchins.com</t>
  </si>
  <si>
    <t>spencer@electspencerhutchins.com</t>
  </si>
  <si>
    <t>(360) 230-8468</t>
  </si>
  <si>
    <t>https://apollo.pdc.wa.gov/public/registrations/registration?registration_id=48282</t>
  </si>
  <si>
    <t>ca-2022-567619</t>
  </si>
  <si>
    <t>Michael K. Dorcy (Michael Dorcy)</t>
  </si>
  <si>
    <t>171 SE Shadowood Drive</t>
  </si>
  <si>
    <t>electdorcyprosecutor@gmail.com</t>
  </si>
  <si>
    <t>https://apollo.pdc.wa.gov/public/registrations/registration?registration_id=48313</t>
  </si>
  <si>
    <t>Charity Dorcy</t>
  </si>
  <si>
    <t>ca-2024-3296618</t>
  </si>
  <si>
    <t>THOMS--319</t>
  </si>
  <si>
    <t>Steven Thompson</t>
  </si>
  <si>
    <t>PO Box 127</t>
  </si>
  <si>
    <t>Ford</t>
  </si>
  <si>
    <t>99013-0127</t>
  </si>
  <si>
    <t>newgop@airwerx.com</t>
  </si>
  <si>
    <t>https://apollo.pdc.wa.gov/public/registrations/registration?registration_id=59529</t>
  </si>
  <si>
    <t>ca-2022-567580</t>
  </si>
  <si>
    <t>WALRB--697</t>
  </si>
  <si>
    <t>Becky Walrath</t>
  </si>
  <si>
    <t>PO Box 211</t>
  </si>
  <si>
    <t>beckywalrath.poc@gmail.com</t>
  </si>
  <si>
    <t>rsample.cm@gmail.com</t>
  </si>
  <si>
    <t>https://apollo.pdc.wa.gov/public/registrations/registration?registration_id=48328</t>
  </si>
  <si>
    <t>ca-2022-567676</t>
  </si>
  <si>
    <t>Greg Zempel</t>
  </si>
  <si>
    <t>110 West 6th #190</t>
  </si>
  <si>
    <t>snoboy@fairpoint.net</t>
  </si>
  <si>
    <t>https://apollo.pdc.wa.gov/public/registrations/registration?registration_id=48428</t>
  </si>
  <si>
    <t>Scott Pernaa</t>
  </si>
  <si>
    <t>ca-2022-567664</t>
  </si>
  <si>
    <t>CURTJ  904</t>
  </si>
  <si>
    <t>James A. Curtice (James Albert Curtice)</t>
  </si>
  <si>
    <t>1963 Old Naches Highway</t>
  </si>
  <si>
    <t>jimacurtice@yahoo.com</t>
  </si>
  <si>
    <t>JIMACURTICE@YAHOO.COM</t>
  </si>
  <si>
    <t>https://apollo.pdc.wa.gov/public/registrations/registration?registration_id=48402</t>
  </si>
  <si>
    <t>Michelle Russell</t>
  </si>
  <si>
    <t>ca-2022-567705</t>
  </si>
  <si>
    <t>BARDJ--463</t>
  </si>
  <si>
    <t>Jeff R. Barden</t>
  </si>
  <si>
    <t>42730 Deer Heights Dr N</t>
  </si>
  <si>
    <t>Deer Meadows</t>
  </si>
  <si>
    <t>jtjb97@gmail.com</t>
  </si>
  <si>
    <t>https://apollo.pdc.wa.gov/public/registrations/registration?registration_id=48484</t>
  </si>
  <si>
    <t>Jeff Barden</t>
  </si>
  <si>
    <t>ca-2024-3296725</t>
  </si>
  <si>
    <t>ROBEK--544</t>
  </si>
  <si>
    <t>Kurt E Robertson (Kurt Robertson)</t>
  </si>
  <si>
    <t>P.O. Box 375</t>
  </si>
  <si>
    <t>electkurtrobertson@gmail.com</t>
  </si>
  <si>
    <t>https://apollo.pdc.wa.gov/public/registrations/registration?registration_id=60694</t>
  </si>
  <si>
    <t>Kurt E Robertson</t>
  </si>
  <si>
    <t>ca-2022-567765</t>
  </si>
  <si>
    <t>DAVIT--994</t>
  </si>
  <si>
    <t>Timothy Forrest Davison (Tim Davison)</t>
  </si>
  <si>
    <t>242 NE Oleary Street</t>
  </si>
  <si>
    <t>tim4sheriff@hotmail.com</t>
  </si>
  <si>
    <t>https://apollo.pdc.wa.gov/public/registrations/registration?registration_id=48616</t>
  </si>
  <si>
    <t>Tim Davison</t>
  </si>
  <si>
    <t>ca-2022-567522</t>
  </si>
  <si>
    <t>LLAFN  664</t>
  </si>
  <si>
    <t>Nathaneal Park Llafet (Park Llafet)</t>
  </si>
  <si>
    <t>PO Box 874031</t>
  </si>
  <si>
    <t>llafet4@gmail.com</t>
  </si>
  <si>
    <t>LLAFET4@GMAIL.COM</t>
  </si>
  <si>
    <t>503-997-3266</t>
  </si>
  <si>
    <t>7701 NE Greenwood Dr. Ste 200</t>
  </si>
  <si>
    <t>https://apollo.pdc.wa.gov/public/registrations/registration?registration_id=48624</t>
  </si>
  <si>
    <t>Kelsey Elwess</t>
  </si>
  <si>
    <t>ca-2022-507853</t>
  </si>
  <si>
    <t>HAZET--277</t>
  </si>
  <si>
    <t>Timothy S Hazelo</t>
  </si>
  <si>
    <t>TimHazelo4Commissioner@gmail.com</t>
  </si>
  <si>
    <t>https://apollo.pdc.wa.gov/public/registrations/registration?registration_id=51760</t>
  </si>
  <si>
    <t>ca-2022-567325</t>
  </si>
  <si>
    <t>410 Talcott Street</t>
  </si>
  <si>
    <t>Sedro-Woolley</t>
  </si>
  <si>
    <t>keith@wagonerforsecstate.com</t>
  </si>
  <si>
    <t>https://apollo.pdc.wa.gov/public/registrations/registration?registration_id=48733</t>
  </si>
  <si>
    <t>ca-2022-567640</t>
  </si>
  <si>
    <t>TATEJ--545</t>
  </si>
  <si>
    <t>Jacob Tate  (Jacob Tate)</t>
  </si>
  <si>
    <t>3306 Jefferson Ave</t>
  </si>
  <si>
    <t>jacobtateforassessor@gmail.com</t>
  </si>
  <si>
    <t>(509) 930-7649</t>
  </si>
  <si>
    <t>1201 W Home Ave</t>
  </si>
  <si>
    <t>https://apollo.pdc.wa.gov/public/registrations/registration?registration_id=48743</t>
  </si>
  <si>
    <t>Stefanie Henry</t>
  </si>
  <si>
    <t>ca-2022-567838</t>
  </si>
  <si>
    <t>GANTG  122</t>
  </si>
  <si>
    <t>GANTS GABRIEL P (Gabe P. Gants)</t>
  </si>
  <si>
    <t>Davenport</t>
  </si>
  <si>
    <t>gabegants@hotmail.com</t>
  </si>
  <si>
    <t>https://apollo.pdc.wa.gov/public/registrations/registration?registration_id=48752</t>
  </si>
  <si>
    <t>Gabe Gants</t>
  </si>
  <si>
    <t>ca-2022-567650</t>
  </si>
  <si>
    <t>SIMMD--114</t>
  </si>
  <si>
    <t>Dewey (Dude) Simmons (Dewey "Dude Simmons)</t>
  </si>
  <si>
    <t>2116 kettle river rd</t>
  </si>
  <si>
    <t>Kettle Falls</t>
  </si>
  <si>
    <t>dudesimmonsscassessor22@gmail.com</t>
  </si>
  <si>
    <t>DUDESIMMONSSCASSESSOR22@GMAIL.COM</t>
  </si>
  <si>
    <t>https://apollo.pdc.wa.gov/public/registrations/registration?registration_id=48853</t>
  </si>
  <si>
    <t>Dewey "Dude Simmons</t>
  </si>
  <si>
    <t>ca-2022-567954</t>
  </si>
  <si>
    <t>RODUM--346</t>
  </si>
  <si>
    <t>Marla Roduner</t>
  </si>
  <si>
    <t>Committee to Elect Marla Roduner for Grant County Clerk</t>
  </si>
  <si>
    <t>5024 Painted Hills Rd</t>
  </si>
  <si>
    <t>marlaroduner4clerk@gmail.com</t>
  </si>
  <si>
    <t>509-750-3071</t>
  </si>
  <si>
    <t>124 F ST NE</t>
  </si>
  <si>
    <t>509-855-6367</t>
  </si>
  <si>
    <t>https://apollo.pdc.wa.gov/public/registrations/registration?registration_id=48998</t>
  </si>
  <si>
    <t>Melissa Swanson</t>
  </si>
  <si>
    <t>ca-2020-25896</t>
  </si>
  <si>
    <t>WESEN RONALD G (Ronald G. Wesen)</t>
  </si>
  <si>
    <t>https://apollo.pdc.wa.gov/public/registrations/registration?registration_id=59600</t>
  </si>
  <si>
    <t>ca-2022-567970</t>
  </si>
  <si>
    <t>MAYCR  166</t>
  </si>
  <si>
    <t>Raymond P. Maycumber (Ray Maycumber)</t>
  </si>
  <si>
    <t>241 Fish Hatchery Rd</t>
  </si>
  <si>
    <t>rmaycumber@rcabletv.com</t>
  </si>
  <si>
    <t>https://apollo.pdc.wa.gov/public/registrations/registration?registration_id=49044</t>
  </si>
  <si>
    <t>Ray Maycumber</t>
  </si>
  <si>
    <t>ca-2022-567989</t>
  </si>
  <si>
    <t>BURKK  166</t>
  </si>
  <si>
    <t>Kathryn Burke (Kathryn I. Burke)</t>
  </si>
  <si>
    <t>P.O. Box 1164</t>
  </si>
  <si>
    <t>burkeforferrycountyprosecutor@gmail.com</t>
  </si>
  <si>
    <t>https://apollo.pdc.wa.gov/public/registrations/registration?registration_id=49065</t>
  </si>
  <si>
    <t>Christopher Thew</t>
  </si>
  <si>
    <t>ca-2022-569249</t>
  </si>
  <si>
    <t>JADEM  823</t>
  </si>
  <si>
    <t>Michele Jaderlund</t>
  </si>
  <si>
    <t>1350 Sage Road</t>
  </si>
  <si>
    <t>mjaderlund@hotmail.com</t>
  </si>
  <si>
    <t>https://apollo.pdc.wa.gov/public/registrations/registration?registration_id=49074</t>
  </si>
  <si>
    <t>Dave Jaderlund</t>
  </si>
  <si>
    <t>ca-2024-3296646</t>
  </si>
  <si>
    <t>HAGGR--425</t>
  </si>
  <si>
    <t>Bob Hagglund</t>
  </si>
  <si>
    <t>BOB4WA</t>
  </si>
  <si>
    <t>Post Office Box 1125</t>
  </si>
  <si>
    <t>bob@bob4wa.com</t>
  </si>
  <si>
    <t>https://apollo.pdc.wa.gov/public/registrations/registration?registration_id=59609</t>
  </si>
  <si>
    <t>ca-2024-3305493</t>
  </si>
  <si>
    <t>HAWKM--987</t>
  </si>
  <si>
    <t>Matthew C. Hawkins (Matt Hawkins)</t>
  </si>
  <si>
    <t>9116 E. Sprague, #118</t>
  </si>
  <si>
    <t>9206-3601</t>
  </si>
  <si>
    <t>matt@mchawkins.org</t>
  </si>
  <si>
    <t>matt@HnA-Cap.com</t>
  </si>
  <si>
    <t>206-422-1165</t>
  </si>
  <si>
    <t>https://apollo.pdc.wa.gov/public/registrations/registration?registration_id=60241</t>
  </si>
  <si>
    <t>ca-2024-3253645</t>
  </si>
  <si>
    <t>AGUIR--299</t>
  </si>
  <si>
    <t>Rayleen Aguirre</t>
  </si>
  <si>
    <t>6 Monterrey Place</t>
  </si>
  <si>
    <t>ElectRayleen@gmail.com</t>
  </si>
  <si>
    <t>17 Pacific Pl</t>
  </si>
  <si>
    <t>https://apollo.pdc.wa.gov/public/registrations/registration?registration_id=60243</t>
  </si>
  <si>
    <t>Erik Halvorson</t>
  </si>
  <si>
    <t>ca-2022-606517</t>
  </si>
  <si>
    <t>CHARLES A WEST JR (Chuck West)</t>
  </si>
  <si>
    <t>P.O. Box 868</t>
  </si>
  <si>
    <t>info@westforwa.com</t>
  </si>
  <si>
    <t>CHUCK-WEST@HOTMAIL.COM</t>
  </si>
  <si>
    <t>(253) 267-8534</t>
  </si>
  <si>
    <t>https://apollo.pdc.wa.gov/public/registrations/registration?registration_id=49117</t>
  </si>
  <si>
    <t>ca-2022-634625</t>
  </si>
  <si>
    <t>WILLL--370</t>
  </si>
  <si>
    <t>Lonny Ray Williams</t>
  </si>
  <si>
    <t>158 West Curlew Lake Road</t>
  </si>
  <si>
    <t>LonnyRayWilliams@protonmail.com</t>
  </si>
  <si>
    <t>509-557-5596</t>
  </si>
  <si>
    <t>Preston</t>
  </si>
  <si>
    <t>425-222-7894</t>
  </si>
  <si>
    <t>https://apollo.pdc.wa.gov/public/registrations/registration?registration_id=49130</t>
  </si>
  <si>
    <t>Rick DeWitt</t>
  </si>
  <si>
    <t>ca-2022-592580</t>
  </si>
  <si>
    <t>MAUCK--733</t>
  </si>
  <si>
    <t>Kelly Mauck (Kelly Todd Mauck)</t>
  </si>
  <si>
    <t>79 Adeline Ln</t>
  </si>
  <si>
    <t>mauckforassessor@gmail.com</t>
  </si>
  <si>
    <t>360-661-6284</t>
  </si>
  <si>
    <t>4721 Beaver Pond Dr N</t>
  </si>
  <si>
    <t>562-331-8447</t>
  </si>
  <si>
    <t>https://apollo.pdc.wa.gov/public/registrations/registration?registration_id=49137</t>
  </si>
  <si>
    <t>Clarissa Wong</t>
  </si>
  <si>
    <t>ca-2022-634608</t>
  </si>
  <si>
    <t>KETTT--588</t>
  </si>
  <si>
    <t>Tammy S Ketterman (Tammy Groom Ketterman)</t>
  </si>
  <si>
    <t>100 Hogeye Hollow Rd</t>
  </si>
  <si>
    <t>Tsketterman65@gmail.com</t>
  </si>
  <si>
    <t>tsketterman65@gmail.com</t>
  </si>
  <si>
    <t>509-730-3320</t>
  </si>
  <si>
    <t>https://apollo.pdc.wa.gov/public/registrations/registration?registration_id=49170</t>
  </si>
  <si>
    <t>Tammy S Ketterman</t>
  </si>
  <si>
    <t>ca-2022-567911</t>
  </si>
  <si>
    <t>KUSSR  390</t>
  </si>
  <si>
    <t>Richard S. Kuss (Rick Kuss)</t>
  </si>
  <si>
    <t>P.O. Box 278</t>
  </si>
  <si>
    <t>richard.kuss@outlook.com</t>
  </si>
  <si>
    <t>https://apollo.pdc.wa.gov/public/registrations/registration?registration_id=49229</t>
  </si>
  <si>
    <t>Rick Kuss</t>
  </si>
  <si>
    <t>ca-2022-634623</t>
  </si>
  <si>
    <t>MCINC--044</t>
  </si>
  <si>
    <t>Chris McIntosh</t>
  </si>
  <si>
    <t>12929 E Sprague Ave Suite 201</t>
  </si>
  <si>
    <t>chris@vote4chrism.com</t>
  </si>
  <si>
    <t>Commissioner District 4</t>
  </si>
  <si>
    <t>https://apollo.pdc.wa.gov/public/registrations/registration?registration_id=49262</t>
  </si>
  <si>
    <t>ca-2022-568481</t>
  </si>
  <si>
    <t>WAGND  344</t>
  </si>
  <si>
    <t>Dale J. Wagner</t>
  </si>
  <si>
    <t>864 S. Highland Rd.</t>
  </si>
  <si>
    <t>dalewagner864@gmail.com</t>
  </si>
  <si>
    <t>https://apollo.pdc.wa.gov/public/registrations/registration?registration_id=49292</t>
  </si>
  <si>
    <t>Heidi Wagner</t>
  </si>
  <si>
    <t>ca-2022-600896</t>
  </si>
  <si>
    <t>Justin E. Dixon</t>
  </si>
  <si>
    <t>P.O.Box 312</t>
  </si>
  <si>
    <t>jeddixon7676@gmail.com</t>
  </si>
  <si>
    <t>jdixon7676@gmail.com</t>
  </si>
  <si>
    <t>https://apollo.pdc.wa.gov/public/registrations/registration?registration_id=49295</t>
  </si>
  <si>
    <t>Justin Dixon</t>
  </si>
  <si>
    <t>ca-2022-654482</t>
  </si>
  <si>
    <t>Rick R. Miller (Rick Miller)</t>
  </si>
  <si>
    <t>3821 Des Moines Ln</t>
  </si>
  <si>
    <t>rrmiller3821@gmail.com</t>
  </si>
  <si>
    <t>rmiller4704@charter.net</t>
  </si>
  <si>
    <t>5415 Roosevelt Dr</t>
  </si>
  <si>
    <t>https://apollo.pdc.wa.gov/public/registrations/registration?registration_id=49364</t>
  </si>
  <si>
    <t>Edward Shriver</t>
  </si>
  <si>
    <t>ca-2022-647359</t>
  </si>
  <si>
    <t>LARGM  111</t>
  </si>
  <si>
    <t>Michael Largent</t>
  </si>
  <si>
    <t>951 Carroll Rd</t>
  </si>
  <si>
    <t>Colfax</t>
  </si>
  <si>
    <t>michael.d.largent@gmail.com</t>
  </si>
  <si>
    <t>https://apollo.pdc.wa.gov/public/registrations/registration?registration_id=49324</t>
  </si>
  <si>
    <t>Dr. Jan Busboom</t>
  </si>
  <si>
    <t>ca-2022-568090</t>
  </si>
  <si>
    <t>Amy Schaper</t>
  </si>
  <si>
    <t>Mukilteo</t>
  </si>
  <si>
    <t>schaperamy@gmail.com</t>
  </si>
  <si>
    <t>425-309-5460</t>
  </si>
  <si>
    <t>https://apollo.pdc.wa.gov/public/registrations/registration?registration_id=49349</t>
  </si>
  <si>
    <t>ca-2022-664887</t>
  </si>
  <si>
    <t>NIELR--972</t>
  </si>
  <si>
    <t>Ross Nielson</t>
  </si>
  <si>
    <t>779 S Military RD,</t>
  </si>
  <si>
    <t>Winlock</t>
  </si>
  <si>
    <t>electrossnielson@gmail.com</t>
  </si>
  <si>
    <t>rossnielson@hotmail.com</t>
  </si>
  <si>
    <t>https://apollo.pdc.wa.gov/public/registrations/registration?registration_id=49389</t>
  </si>
  <si>
    <t>ca-2022-664859</t>
  </si>
  <si>
    <t>HUGHR--594</t>
  </si>
  <si>
    <t>Rojean (Jeannie) Hughes</t>
  </si>
  <si>
    <t>1254 Aeneas Valley Rd</t>
  </si>
  <si>
    <t>Tonasket</t>
  </si>
  <si>
    <t>electjhughescoroner@gmail.com</t>
  </si>
  <si>
    <t>fcdeputycoroner@gmail.com</t>
  </si>
  <si>
    <t>https://apollo.pdc.wa.gov/public/registrations/registration?registration_id=49403</t>
  </si>
  <si>
    <t>ca-2022-603761</t>
  </si>
  <si>
    <t>CLELV  648</t>
  </si>
  <si>
    <t>Vickie Clelland</t>
  </si>
  <si>
    <t>PO Box 238</t>
  </si>
  <si>
    <t>98648-0238</t>
  </si>
  <si>
    <t>clellandv@hotmail.com</t>
  </si>
  <si>
    <t>509-230-7092</t>
  </si>
  <si>
    <t>https://apollo.pdc.wa.gov/public/registrations/registration?registration_id=49419</t>
  </si>
  <si>
    <t>ca-2022-567690</t>
  </si>
  <si>
    <t>LIN A  823</t>
  </si>
  <si>
    <t>LIN ALBERT H (Albert H. Lin)</t>
  </si>
  <si>
    <t>9 Bentham Rd.</t>
  </si>
  <si>
    <t>Omak</t>
  </si>
  <si>
    <t>ahlin69@hotmail.com</t>
  </si>
  <si>
    <t>509-707-3564</t>
  </si>
  <si>
    <t>510 Charbonneau DR</t>
  </si>
  <si>
    <t>509-398-0270</t>
  </si>
  <si>
    <t>https://apollo.pdc.wa.gov/public/registrations/registration?registration_id=49425</t>
  </si>
  <si>
    <t>Teddy Chow</t>
  </si>
  <si>
    <t>ca-2022-664848</t>
  </si>
  <si>
    <t>STORK--473</t>
  </si>
  <si>
    <t>Karie Storle</t>
  </si>
  <si>
    <t>607 Greenstreet Blvd</t>
  </si>
  <si>
    <t>karie.l.storle@outlook.com</t>
  </si>
  <si>
    <t>360-770-8184</t>
  </si>
  <si>
    <t>https://apollo.pdc.wa.gov/public/registrations/registration?registration_id=49440</t>
  </si>
  <si>
    <t>ca-2022-567934</t>
  </si>
  <si>
    <t>ZOLLM--410</t>
  </si>
  <si>
    <t>Michael Allen Zollars (Michael Zollars)</t>
  </si>
  <si>
    <t>PO Box 623</t>
  </si>
  <si>
    <t>michael.zollarsforsheriff@gmail.com</t>
  </si>
  <si>
    <t>https://apollo.pdc.wa.gov/public/registrations/registration?registration_id=49477</t>
  </si>
  <si>
    <t>Kathi Zollars</t>
  </si>
  <si>
    <t>ca-2024-3310084</t>
  </si>
  <si>
    <t>MAJOS--509</t>
  </si>
  <si>
    <t>Stephen T. Major</t>
  </si>
  <si>
    <t>9116 E. Sprague Avenue</t>
  </si>
  <si>
    <t>stephentmajor@protonmail.com</t>
  </si>
  <si>
    <t>509-316-9473</t>
  </si>
  <si>
    <t>https://apollo.pdc.wa.gov/public/registrations/registration?registration_id=60541</t>
  </si>
  <si>
    <t>ca-2022-25627</t>
  </si>
  <si>
    <t>Shawn P Sant (Shawn Paul Sant)</t>
  </si>
  <si>
    <t>5426 N Road 68 Suite D #241</t>
  </si>
  <si>
    <t>sant4prosecutor@gmail.com</t>
  </si>
  <si>
    <t>509-492-7589</t>
  </si>
  <si>
    <t>https://apollo.pdc.wa.gov/public/registrations/registration?registration_id=49475</t>
  </si>
  <si>
    <t>Tracy Goetz</t>
  </si>
  <si>
    <t>ca-2024-3311313</t>
  </si>
  <si>
    <t>Elizabeth Daranciang (Beth Daranciang)</t>
  </si>
  <si>
    <t>12722 8th Ave NE</t>
  </si>
  <si>
    <t>bethforstate@gmail.com</t>
  </si>
  <si>
    <t>206-979-1543</t>
  </si>
  <si>
    <t>https://apollo.pdc.wa.gov/public/registrations/registration?registration_id=60744</t>
  </si>
  <si>
    <t>ca-2022-634611</t>
  </si>
  <si>
    <t>TAYLC--051</t>
  </si>
  <si>
    <t>Carl R Taylor</t>
  </si>
  <si>
    <t>688 B Mahoney Road</t>
  </si>
  <si>
    <t>taylorfordist2@gmail.com</t>
  </si>
  <si>
    <t>ctaylor8541@hotmail.com</t>
  </si>
  <si>
    <t>https://apollo.pdc.wa.gov/public/registrations/registration?registration_id=49598</t>
  </si>
  <si>
    <t>Kathy Callan</t>
  </si>
  <si>
    <t>ca-2024-3296598</t>
  </si>
  <si>
    <t>PEACP--753</t>
  </si>
  <si>
    <t>Patrick Richard Peacock (Patrick Peacock)</t>
  </si>
  <si>
    <t>PO Box 361</t>
  </si>
  <si>
    <t>Hobart</t>
  </si>
  <si>
    <t>electpeacock@proton.me</t>
  </si>
  <si>
    <t>253-929-9970</t>
  </si>
  <si>
    <t>https://apollo.pdc.wa.gov/public/registrations/registration?registration_id=60264</t>
  </si>
  <si>
    <t>ca-2022-567775</t>
  </si>
  <si>
    <t>JACKJ--319</t>
  </si>
  <si>
    <t>Jalonnie Givens-Jackson</t>
  </si>
  <si>
    <t>6716 Eastside Dr NE Ste 1 Box 515</t>
  </si>
  <si>
    <t>Browns Point</t>
  </si>
  <si>
    <t>27thLDCampaign@gmail.com</t>
  </si>
  <si>
    <t>jalonniegivens@outlook.com</t>
  </si>
  <si>
    <t>253-988-1347</t>
  </si>
  <si>
    <t>https://apollo.pdc.wa.gov/public/registrations/registration?registration_id=49658</t>
  </si>
  <si>
    <t>Jeff Joseph</t>
  </si>
  <si>
    <t>ca-2022-567793</t>
  </si>
  <si>
    <t>PO Box 1183</t>
  </si>
  <si>
    <t>509-563-5104</t>
  </si>
  <si>
    <t>711 S 11th Ave</t>
  </si>
  <si>
    <t>https://apollo.pdc.wa.gov/public/registrations/registration?registration_id=49810</t>
  </si>
  <si>
    <t>Bernardo Trujillo</t>
  </si>
  <si>
    <t>ca-2022-567396</t>
  </si>
  <si>
    <t>Brian Magarity Travis (Brian Travis)</t>
  </si>
  <si>
    <t>2005 185th Place SE - Unit #J-102</t>
  </si>
  <si>
    <t>98012-7900</t>
  </si>
  <si>
    <t>cowlover0824@yahoo.com</t>
  </si>
  <si>
    <t>btrav14@wgu.edu</t>
  </si>
  <si>
    <t>425-877-1942</t>
  </si>
  <si>
    <t>https://apollo.pdc.wa.gov/public/registrations/registration?registration_id=49819</t>
  </si>
  <si>
    <t>Brian Travis</t>
  </si>
  <si>
    <t>ca-2024-93077</t>
  </si>
  <si>
    <t>Brad Hawkins</t>
  </si>
  <si>
    <t>630 Valley Mall Parkway, Box 432</t>
  </si>
  <si>
    <t>bradhawkinsforsenate@gmail.com</t>
  </si>
  <si>
    <t>509 000 0000</t>
  </si>
  <si>
    <t>https://apollo.pdc.wa.gov/public/registrations/registration?registration_id=50048</t>
  </si>
  <si>
    <t>Shawna Hawkins</t>
  </si>
  <si>
    <t>ca-2024-3296654</t>
  </si>
  <si>
    <t>SWOPS--531</t>
  </si>
  <si>
    <t>Sean Swope</t>
  </si>
  <si>
    <t>vote4swope</t>
  </si>
  <si>
    <t>1121 Harrison Ave #211</t>
  </si>
  <si>
    <t>sean@vote4swope.com</t>
  </si>
  <si>
    <t>https://apollo.pdc.wa.gov/public/registrations/registration?registration_id=59756</t>
  </si>
  <si>
    <t>Dianne Dorey</t>
  </si>
  <si>
    <t>ca-2022-93213</t>
  </si>
  <si>
    <t>Larry Hoff</t>
  </si>
  <si>
    <t>10013 NE Hazel Dell Ave # 136</t>
  </si>
  <si>
    <t>larry@electlarryhoff.com</t>
  </si>
  <si>
    <t>hoff.l@comcast.net</t>
  </si>
  <si>
    <t>360-573-1421</t>
  </si>
  <si>
    <t>https://apollo.pdc.wa.gov/public/registrations/registration?registration_id=59771</t>
  </si>
  <si>
    <t>ca-2024-3253728</t>
  </si>
  <si>
    <t>MILLG--509</t>
  </si>
  <si>
    <t>Georgia Miller (Georgia A Miller)</t>
  </si>
  <si>
    <t>1863 Wynooche Valley Road</t>
  </si>
  <si>
    <t>Gmillerforcountycomissioner@gmail.com</t>
  </si>
  <si>
    <t>Wishkah</t>
  </si>
  <si>
    <t>360-348-3075</t>
  </si>
  <si>
    <t>https://apollo.pdc.wa.gov/public/registrations/registration?registration_id=60318</t>
  </si>
  <si>
    <t>Noreen Alf</t>
  </si>
  <si>
    <t>ca-2024-3311347</t>
  </si>
  <si>
    <t>JOHN P LEY (John Ley)</t>
  </si>
  <si>
    <t>P.O. Box 822041</t>
  </si>
  <si>
    <t>pilotjpl@aol.com</t>
  </si>
  <si>
    <t>Pilotjpl@aol.com</t>
  </si>
  <si>
    <t>https://apollo.pdc.wa.gov/public/registrations/registration?registration_id=60397</t>
  </si>
  <si>
    <t>JOHN P LEY</t>
  </si>
  <si>
    <t>ca-2024-3296604</t>
  </si>
  <si>
    <t>GENTJ--156</t>
  </si>
  <si>
    <t>John Davis Gentle (John Gentle)</t>
  </si>
  <si>
    <t>1512 Diamond Creek Rd</t>
  </si>
  <si>
    <t>votejohngentle@gmail.com</t>
  </si>
  <si>
    <t>2813 W Abigail Ave</t>
  </si>
  <si>
    <t>https://apollo.pdc.wa.gov/public/registrations/registration?registration_id=59633</t>
  </si>
  <si>
    <t>Shelby Maurus</t>
  </si>
  <si>
    <t>ca-2024-3296804</t>
  </si>
  <si>
    <t>WILLC--526</t>
  </si>
  <si>
    <t>Chris Willoughby</t>
  </si>
  <si>
    <t>2350 TOTEM POLE RD</t>
  </si>
  <si>
    <t>CWilloughby4ccc3@yahoo.com</t>
  </si>
  <si>
    <t>cwilloughby4ccc3@yahoo.com</t>
  </si>
  <si>
    <t>https://apollo.pdc.wa.gov/public/registrations/registration?registration_id=60027</t>
  </si>
  <si>
    <t>ca-2024-3298356</t>
  </si>
  <si>
    <t>HAGGR2-425</t>
  </si>
  <si>
    <t>https://apollo.pdc.wa.gov/public/registrations/registration?registration_id=60094</t>
  </si>
  <si>
    <t>ca-2024-3253616</t>
  </si>
  <si>
    <t>Wanda J. Grone</t>
  </si>
  <si>
    <t>PO Box 661</t>
  </si>
  <si>
    <t>98260-0661</t>
  </si>
  <si>
    <t>ElectWanda2024@gmail.com</t>
  </si>
  <si>
    <t>wgrone@whidbey.com</t>
  </si>
  <si>
    <t>https://apollo.pdc.wa.gov/public/registrations/registration?registration_id=57254</t>
  </si>
  <si>
    <t>Wanda J Grone</t>
  </si>
  <si>
    <t>ca-2024-3298472</t>
  </si>
  <si>
    <t>SUEBC  403</t>
  </si>
  <si>
    <t>Chris J Seubert (Chris Seubert)</t>
  </si>
  <si>
    <t>2412 Linda Lane</t>
  </si>
  <si>
    <t>Clarkston</t>
  </si>
  <si>
    <t>chrisseubert@outlook.com</t>
  </si>
  <si>
    <t>https://apollo.pdc.wa.gov/public/registrations/registration?registration_id=60876</t>
  </si>
  <si>
    <t>Chris J Seubert</t>
  </si>
  <si>
    <t>ca-2024-3298343</t>
  </si>
  <si>
    <t>YOUNG KEVIN A (Kevin Young)</t>
  </si>
  <si>
    <t>440 Lucky Joe Rd</t>
  </si>
  <si>
    <t>kyoungfarm@gmail.com</t>
  </si>
  <si>
    <t>https://apollo.pdc.wa.gov/public/registrations/registration?registration_id=60929</t>
  </si>
  <si>
    <t>ca-2024-3311445</t>
  </si>
  <si>
    <t>THEIL--506</t>
  </si>
  <si>
    <t>Lori Theis</t>
  </si>
  <si>
    <t>PO Box 65161</t>
  </si>
  <si>
    <t>lori@vote4lori.com</t>
  </si>
  <si>
    <t>lori.theis@gmail.com</t>
  </si>
  <si>
    <t>206-922-9011</t>
  </si>
  <si>
    <t>https://apollo.pdc.wa.gov/public/registrations/registration?registration_id=60939</t>
  </si>
  <si>
    <t>ca-2024-3311871</t>
  </si>
  <si>
    <t>ATKIC--823</t>
  </si>
  <si>
    <t>Caleb Atkins</t>
  </si>
  <si>
    <t>6713 Dradie PL</t>
  </si>
  <si>
    <t>atkins4first@gmail.com</t>
  </si>
  <si>
    <t>https://apollo.pdc.wa.gov/public/registrations/registration?registration_id=60963</t>
  </si>
  <si>
    <t>ca-2024-3298346</t>
  </si>
  <si>
    <t>LAHMP  531</t>
  </si>
  <si>
    <t>Peter N. Lahmann Jr.</t>
  </si>
  <si>
    <t>622 N. Tower Ave.</t>
  </si>
  <si>
    <t>98531-4345</t>
  </si>
  <si>
    <t>peter4lccommissioner@gmail.com</t>
  </si>
  <si>
    <t>Peter4lccommissioner@gmail.com</t>
  </si>
  <si>
    <t>https://apollo.pdc.wa.gov/public/registrations/registration?registration_id=60973</t>
  </si>
  <si>
    <t>ca-2024-3310894</t>
  </si>
  <si>
    <t>HOOVJ--056</t>
  </si>
  <si>
    <t>Jennifer Hoover</t>
  </si>
  <si>
    <t>P.O. BOX 19083</t>
  </si>
  <si>
    <t>jenniferhooverunity@gmail.com</t>
  </si>
  <si>
    <t>https://apollo.pdc.wa.gov/public/registrations/registration?registration_id=61017</t>
  </si>
  <si>
    <t>ca-2024-3298374</t>
  </si>
  <si>
    <t>ING-S--539</t>
  </si>
  <si>
    <t>Soo Ing-Moody</t>
  </si>
  <si>
    <t>PO Box 493</t>
  </si>
  <si>
    <t>info@voteforsoo.com</t>
  </si>
  <si>
    <t>https://apollo.pdc.wa.gov/public/registrations/registration?registration_id=61031</t>
  </si>
  <si>
    <t>ca-2024-3311863</t>
  </si>
  <si>
    <t>BROWA--372</t>
  </si>
  <si>
    <t>Alexander L. Brown Sr. (A.L. Brown)</t>
  </si>
  <si>
    <t>P.O. Box 3224</t>
  </si>
  <si>
    <t>98509-3224</t>
  </si>
  <si>
    <t>info@albrownforgovernor.com</t>
  </si>
  <si>
    <t>bishopalbrown@gmail.com</t>
  </si>
  <si>
    <t>https://apollo.pdc.wa.gov/public/registrations/registration?registration_id=61420</t>
  </si>
  <si>
    <t>Alexander L. Brown Sr.</t>
  </si>
  <si>
    <t>ca-2024-3296628</t>
  </si>
  <si>
    <t>Laura E Osiadacz (Laura Osiadacz)</t>
  </si>
  <si>
    <t>POB 232</t>
  </si>
  <si>
    <t>Roslyn</t>
  </si>
  <si>
    <t>PO Box 460</t>
  </si>
  <si>
    <t>509.925.9876</t>
  </si>
  <si>
    <t>https://apollo.pdc.wa.gov/public/registrations/registration?registration_id=61010</t>
  </si>
  <si>
    <t>Melanie R Rosecrans</t>
  </si>
  <si>
    <t>ca-2024-3298387</t>
  </si>
  <si>
    <t>TRINL--311</t>
  </si>
  <si>
    <t>Lynn Trinh</t>
  </si>
  <si>
    <t>P.O.Box 3104</t>
  </si>
  <si>
    <t>lynntrinh4023@gmail.com</t>
  </si>
  <si>
    <t>https://apollo.pdc.wa.gov/public/registrations/registration?registration_id=61725</t>
  </si>
  <si>
    <t>Anita Schell Matheson</t>
  </si>
  <si>
    <t>ca-2024-3253676</t>
  </si>
  <si>
    <t>KENNC--136</t>
  </si>
  <si>
    <t>Carrie R. Kennedy</t>
  </si>
  <si>
    <t>PO Box 963</t>
  </si>
  <si>
    <t>98277-0963</t>
  </si>
  <si>
    <t>carrie4wa@yahoo.com</t>
  </si>
  <si>
    <t>https://apollo.pdc.wa.gov/public/registrations/registration?registration_id=62226</t>
  </si>
  <si>
    <t>ca-2024-3311876</t>
  </si>
  <si>
    <t>TADLE--377</t>
  </si>
  <si>
    <t>Emily Tadlock</t>
  </si>
  <si>
    <t>7006 SE Maker Street</t>
  </si>
  <si>
    <t>Emily@newcastledog.com</t>
  </si>
  <si>
    <t>emily@newcastledog.com</t>
  </si>
  <si>
    <t>(425)417-9935</t>
  </si>
  <si>
    <t>https://apollo.pdc.wa.gov/public/registrations/registration?registration_id=62234</t>
  </si>
  <si>
    <t>ca-2026-3321396</t>
  </si>
  <si>
    <t>https://apollo.pdc.wa.gov/public/registrations/registration?registration_id=62454</t>
  </si>
  <si>
    <t>ca-2013-10036</t>
  </si>
  <si>
    <t>BASSS  620</t>
  </si>
  <si>
    <t>BASSE SHERRILL J</t>
  </si>
  <si>
    <t>PO BOX 898</t>
  </si>
  <si>
    <t>SHERRILLBASSE@GMAIL.COM</t>
  </si>
  <si>
    <t>sherrillbasse@hotmail.com</t>
  </si>
  <si>
    <t>https://web.pdc.wa.gov/rptimg/default.aspx?filerid_election_year=BASSS%20%20620%3A%7C%3A2013</t>
  </si>
  <si>
    <t>DEAN BASSE</t>
  </si>
  <si>
    <t>ca-2012-10559</t>
  </si>
  <si>
    <t>WALKA  273</t>
  </si>
  <si>
    <t>AXTHELM APRIL L</t>
  </si>
  <si>
    <t>PO BOX 1321</t>
  </si>
  <si>
    <t>98273-</t>
  </si>
  <si>
    <t>aprilaxthelm@comcast.net</t>
  </si>
  <si>
    <t>https://web.pdc.wa.gov/rptimg/default.aspx?filerid_election_year=WALKA%20%20273%3A%7C%3A2012</t>
  </si>
  <si>
    <t>SUE BRYSON</t>
  </si>
  <si>
    <t>ca-2013-9235</t>
  </si>
  <si>
    <t>drbob1954_9@hotmail.com</t>
  </si>
  <si>
    <t>https://web.pdc.wa.gov/rptimg/default.aspx?filerid_election_year=REEDR%20%20037%3A%7C%3A2013</t>
  </si>
  <si>
    <t>ROBERT REEDY</t>
  </si>
  <si>
    <t>ca-2013-9165</t>
  </si>
  <si>
    <t>SHAED  807</t>
  </si>
  <si>
    <t>Douglas J. Shae</t>
  </si>
  <si>
    <t>1116 PERSHING ST</t>
  </si>
  <si>
    <t>douglasjshae@gmail.com</t>
  </si>
  <si>
    <t>https://web.pdc.wa.gov/rptimg/default.aspx?filerid_election_year=SHAED%20%20807%3A%7C%3A2013</t>
  </si>
  <si>
    <t>JULIA SIDERIUS</t>
  </si>
  <si>
    <t>ca-2014-8004</t>
  </si>
  <si>
    <t>William James Hirt</t>
  </si>
  <si>
    <t>wjhirt@yahoo.com</t>
  </si>
  <si>
    <t>https://web.pdc.wa.gov/rptimg/default.aspx?filerid_election_year=HIRTW%20%20008%3A%7C%3A2014</t>
  </si>
  <si>
    <t>WILLIAM HIRT</t>
  </si>
  <si>
    <t>ca-2014-7989</t>
  </si>
  <si>
    <t>HUNTD  180</t>
  </si>
  <si>
    <t>Dolly Hunt</t>
  </si>
  <si>
    <t>USK</t>
  </si>
  <si>
    <t>VOTEFORDOLLYHUNT@OUTLOOK.COM</t>
  </si>
  <si>
    <t>dhuntforjustice@gmal.com</t>
  </si>
  <si>
    <t>https://web.pdc.wa.gov/rptimg/default.aspx?filerid_election_year=HUNTD%20%20180%3A%7C%3A2014</t>
  </si>
  <si>
    <t>DOLLY HUNT</t>
  </si>
  <si>
    <t>ca-2014-7985</t>
  </si>
  <si>
    <t>HUNTH  169</t>
  </si>
  <si>
    <t>Heidi K. Hunt</t>
  </si>
  <si>
    <t>602 W BROADWAY AVE</t>
  </si>
  <si>
    <t>heidihunt85@yahoo.com</t>
  </si>
  <si>
    <t>https://web.pdc.wa.gov/rptimg/default.aspx?filerid_election_year=HUNTH%20%20169%3A%7C%3A2014</t>
  </si>
  <si>
    <t>HEIDI HUNT</t>
  </si>
  <si>
    <t>ca-2014-7984</t>
  </si>
  <si>
    <t>HUNTJ  169</t>
  </si>
  <si>
    <t>HUNT JOHN W</t>
  </si>
  <si>
    <t>602 WEST BROADWAY</t>
  </si>
  <si>
    <t>mm700@centurytel.net</t>
  </si>
  <si>
    <t>https://web.pdc.wa.gov/rptimg/default.aspx?filerid_election_year=HUNTJ%20%20169%3A%7C%3A2014</t>
  </si>
  <si>
    <t>JOHN HUNT</t>
  </si>
  <si>
    <t>ca-2014-7972</t>
  </si>
  <si>
    <t>norm@normjohnson.org</t>
  </si>
  <si>
    <t>https://web.pdc.wa.gov/rptimg/default.aspx?filerid_election_year=JOHNN%20%20948%3A%7C%3A2014</t>
  </si>
  <si>
    <t>EMILY MEDEIROS</t>
  </si>
  <si>
    <t>ca-2014-7965</t>
  </si>
  <si>
    <t>KEANS  354</t>
  </si>
  <si>
    <t>KEANE STEVEN N</t>
  </si>
  <si>
    <t>1327 JUBILEE ST</t>
  </si>
  <si>
    <t>STEVEN.KEANE1980@YAHOO.COM</t>
  </si>
  <si>
    <t>steven.keane1980@yahoo.com</t>
  </si>
  <si>
    <t>https://web.pdc.wa.gov/rptimg/default.aspx?filerid_election_year=KEANS%20%20354%3A%7C%3A2014</t>
  </si>
  <si>
    <t>ROBIN R GOULD</t>
  </si>
  <si>
    <t>ca-2014-7750</t>
  </si>
  <si>
    <t>TOWEY THOMAS E</t>
  </si>
  <si>
    <t>edward@cet.com</t>
  </si>
  <si>
    <t>https://web.pdc.wa.gov/rptimg/default.aspx?filerid_election_year=TOWET%20%20206%3A%7C%3A2014</t>
  </si>
  <si>
    <t>KAREN TOWEY</t>
  </si>
  <si>
    <t>ca-2014-7739</t>
  </si>
  <si>
    <t>VANGC  953</t>
  </si>
  <si>
    <t>VANGSTAD CURTIS E</t>
  </si>
  <si>
    <t>1981 HIGHLAND DR</t>
  </si>
  <si>
    <t>CURTVANG@EMBARQMAIL.COM</t>
  </si>
  <si>
    <t>curtvang@embarqmail.com</t>
  </si>
  <si>
    <t>https://web.pdc.wa.gov/rptimg/default.aspx?filerid_election_year=VANGC%20%20953%3A%7C%3A2014</t>
  </si>
  <si>
    <t>PATRICK RAWN</t>
  </si>
  <si>
    <t>ca-2014-8192</t>
  </si>
  <si>
    <t>ranakin@msn.com</t>
  </si>
  <si>
    <t>https://web.pdc.wa.gov/rptimg/default.aspx?filerid_election_year=AKINR%20%20604%3A%7C%3A2014</t>
  </si>
  <si>
    <t>MIKE CUNNINGHAM</t>
  </si>
  <si>
    <t>ca-2014-8186</t>
  </si>
  <si>
    <t>ANDER  610</t>
  </si>
  <si>
    <t>ANDERSON ROBERT R</t>
  </si>
  <si>
    <t>BOB@WINDERMERE.COM</t>
  </si>
  <si>
    <t>banderson@co.skamania.wa.us</t>
  </si>
  <si>
    <t>https://web.pdc.wa.gov/rptimg/default.aspx?filerid_election_year=ANDER%20%20610%3A%7C%3A2014</t>
  </si>
  <si>
    <t>ROBERT ANDERSON</t>
  </si>
  <si>
    <t>ca-2014-8173</t>
  </si>
  <si>
    <t xml:space="preserve">MICHAEL JAMES BAUMGARTNER </t>
  </si>
  <si>
    <t>https://web.pdc.wa.gov/rptimg/default.aspx?filerid_election_year=BAUMM%20%20228%3A%7C%3A2014</t>
  </si>
  <si>
    <t>ca-2014-8162</t>
  </si>
  <si>
    <t>BHAGH  570</t>
  </si>
  <si>
    <t>Harry O. Bhagwandin</t>
  </si>
  <si>
    <t>PO BOX 111</t>
  </si>
  <si>
    <t>ONALASKA</t>
  </si>
  <si>
    <t>omroa1@gmail.com</t>
  </si>
  <si>
    <t>https://web.pdc.wa.gov/rptimg/default.aspx?filerid_election_year=BHAGH%20%20570%3A%7C%3A2014</t>
  </si>
  <si>
    <t>HARRY BHAGWANDIN</t>
  </si>
  <si>
    <t>ca-2014-8156</t>
  </si>
  <si>
    <t>BOSWA  909</t>
  </si>
  <si>
    <t>BOSWORTH ANTHONY P</t>
  </si>
  <si>
    <t>PO BOX 10533</t>
  </si>
  <si>
    <t>ANTHONYBOSWORTHFORSHERIFF@GMAIL.COM</t>
  </si>
  <si>
    <t>https://web.pdc.wa.gov/rptimg/default.aspx?filerid_election_year=BOSWA%20%20909%3A%7C%3A2014</t>
  </si>
  <si>
    <t>JACOB ANDERSON</t>
  </si>
  <si>
    <t>ca-2014-8131</t>
  </si>
  <si>
    <t>CARUE  631</t>
  </si>
  <si>
    <t>CARUTHERS EMIL D</t>
  </si>
  <si>
    <t>1142 MISSION RIDGE WAY</t>
  </si>
  <si>
    <t>coachemil@gmail.com</t>
  </si>
  <si>
    <t>https://web.pdc.wa.gov/rptimg/default.aspx?filerid_election_year=CARUE%20%20631%3A%7C%3A2014</t>
  </si>
  <si>
    <t>EMIL CARUTHERS</t>
  </si>
  <si>
    <t>ca-2014-8110</t>
  </si>
  <si>
    <t>COLAL  607</t>
  </si>
  <si>
    <t>COLAS LAUREN D</t>
  </si>
  <si>
    <t>1318 E 1ST AVE</t>
  </si>
  <si>
    <t>lauren@votelaurencolas.com</t>
  </si>
  <si>
    <t>https://web.pdc.wa.gov/rptimg/default.aspx?filerid_election_year=COLAL%20%20607%3A%7C%3A2014</t>
  </si>
  <si>
    <t>DONNA BUCHOLZ</t>
  </si>
  <si>
    <t>ca-2014-8099</t>
  </si>
  <si>
    <t>cathydahlquist@comcast.net</t>
  </si>
  <si>
    <t>https://web.pdc.wa.gov/rptimg/default.aspx?filerid_election_year=DAHLC%20%20022%3A%7C%3A2014</t>
  </si>
  <si>
    <t>KATHLEEN MICHAEL</t>
  </si>
  <si>
    <t>ca-2014-8098</t>
  </si>
  <si>
    <t>Brian Dansel</t>
  </si>
  <si>
    <t>brianrdansel@hotmail.com</t>
  </si>
  <si>
    <t>https://web.pdc.wa.gov/rptimg/default.aspx?filerid_election_year=DANSB%20%20166%3A%7C%3A2014</t>
  </si>
  <si>
    <t>TYRUS RICKARD</t>
  </si>
  <si>
    <t>ca-2014-8096</t>
  </si>
  <si>
    <t>DALTT  336</t>
  </si>
  <si>
    <t>DALTON TIMOTHY E</t>
  </si>
  <si>
    <t>5811 W VICTORIA AVE</t>
  </si>
  <si>
    <t>DALTON697@MSN.COM</t>
  </si>
  <si>
    <t>dalton697@msn.com</t>
  </si>
  <si>
    <t>https://web.pdc.wa.gov/rptimg/default.aspx?filerid_election_year=DALTT%20%20336%3A%7C%3A2014</t>
  </si>
  <si>
    <t>KIMBERLEE DALTON</t>
  </si>
  <si>
    <t>ca-2014-8092</t>
  </si>
  <si>
    <t>https://web.pdc.wa.gov/rptimg/default.aspx?filerid_election_year=DELVJ%20%20352%3A%7C%3A2014</t>
  </si>
  <si>
    <t>ca-2014-8091</t>
  </si>
  <si>
    <t>Josephine Delvin</t>
  </si>
  <si>
    <t>PO BOX 303</t>
  </si>
  <si>
    <t>JOSIE@OWT.COM</t>
  </si>
  <si>
    <t>https://web.pdc.wa.gov/rptimg/default.aspx?filerid_election_year=DELVJO%20352%3A%7C%3A2014</t>
  </si>
  <si>
    <t>JOSIE DELVIN</t>
  </si>
  <si>
    <t>ca-2014-8089</t>
  </si>
  <si>
    <t>deskinsrodger@comcast.net</t>
  </si>
  <si>
    <t>https://web.pdc.wa.gov/rptimg/default.aspx?filerid_election_year=DESKR%20%20407%3A%7C%3A2014</t>
  </si>
  <si>
    <t>RODGER DESKINS</t>
  </si>
  <si>
    <t>ca-2014-8083</t>
  </si>
  <si>
    <t>DOMIJ  344</t>
  </si>
  <si>
    <t>DOMINGUEZ JESSIE</t>
  </si>
  <si>
    <t>645 E SCOOTNEY ST</t>
  </si>
  <si>
    <t>JESSIE4COUNTYCOMMISSIONER@GMAIL.COM</t>
  </si>
  <si>
    <t>weno100@gmail.com</t>
  </si>
  <si>
    <t>https://web.pdc.wa.gov/rptimg/default.aspx?filerid_election_year=DOMIJ%20%20344%3A%7C%3A2014</t>
  </si>
  <si>
    <t>JESSIE DOMINGUEZ</t>
  </si>
  <si>
    <t>ca-2014-8081</t>
  </si>
  <si>
    <t>DETRJ  855</t>
  </si>
  <si>
    <t>Jim Detro</t>
  </si>
  <si>
    <t>70 CRUMBACHER RD</t>
  </si>
  <si>
    <t>TONASKET</t>
  </si>
  <si>
    <t>JIMDETRO@GMAIL.COM</t>
  </si>
  <si>
    <t>jimdetro@gmail.com</t>
  </si>
  <si>
    <t>https://web.pdc.wa.gov/rptimg/default.aspx?filerid_election_year=DETRJ%20%20855%3A%7C%3A2014</t>
  </si>
  <si>
    <t>DORTHY H SHELTON</t>
  </si>
  <si>
    <t>ca-2014-8078</t>
  </si>
  <si>
    <t>EASTM  109</t>
  </si>
  <si>
    <t>EASTABROOKS MARK W</t>
  </si>
  <si>
    <t>308 S HUNT ST</t>
  </si>
  <si>
    <t>https://web.pdc.wa.gov/rptimg/default.aspx?filerid_election_year=EASTM%20%20109%3A%7C%3A2014</t>
  </si>
  <si>
    <t>MARK EASTABROOKS</t>
  </si>
  <si>
    <t>ca-2014-8071</t>
  </si>
  <si>
    <t>Douglas Ericksen</t>
  </si>
  <si>
    <t>doug@dougericksen.com</t>
  </si>
  <si>
    <t>https://web.pdc.wa.gov/rptimg/default.aspx?filerid_election_year=ERICD%20%20504%3A%7C%3A2014</t>
  </si>
  <si>
    <t>KRISTI HARTING</t>
  </si>
  <si>
    <t>ca-2014-8061</t>
  </si>
  <si>
    <t>FISHL  117</t>
  </si>
  <si>
    <t>FISHER LINDA M</t>
  </si>
  <si>
    <t>36800 DEBORD RD N</t>
  </si>
  <si>
    <t>CRESTON</t>
  </si>
  <si>
    <t>https://web.pdc.wa.gov/rptimg/default.aspx?filerid_election_year=FISHL%20%20117%3A%7C%3A2014</t>
  </si>
  <si>
    <t>JAY FISHER</t>
  </si>
  <si>
    <t>ca-2014-8056</t>
  </si>
  <si>
    <t>FLYCR  169</t>
  </si>
  <si>
    <t>Randy J. Flyckt</t>
  </si>
  <si>
    <t>102 E 4TH AVE</t>
  </si>
  <si>
    <t>RANDYFLYCKT@CENTURYTEL.NET</t>
  </si>
  <si>
    <t>randyflyckt@centurytel.net</t>
  </si>
  <si>
    <t>https://web.pdc.wa.gov/rptimg/default.aspx?filerid_election_year=FLYCR%20%20169%3A%7C%3A2014</t>
  </si>
  <si>
    <t>RANDY FLYCKT</t>
  </si>
  <si>
    <t>ca-2014-8049</t>
  </si>
  <si>
    <t>GALVD  166</t>
  </si>
  <si>
    <t>Dianna L. Galvan</t>
  </si>
  <si>
    <t>PO BOX 927</t>
  </si>
  <si>
    <t>DGALVAN89DG@GMAIL.COM</t>
  </si>
  <si>
    <t>https://web.pdc.wa.gov/rptimg/default.aspx?filerid_election_year=GALVD%20%20166%3A%7C%3A2014</t>
  </si>
  <si>
    <t>DIANNA GALVAN</t>
  </si>
  <si>
    <t>ca-2014-8046</t>
  </si>
  <si>
    <t>GJESH  802</t>
  </si>
  <si>
    <t>GJESDAL HARVEY O</t>
  </si>
  <si>
    <t>630 VALLEY MALL PKWY #486</t>
  </si>
  <si>
    <t>GJESDALH@GMAIL.COM</t>
  </si>
  <si>
    <t>gjesdalh@gmail.com</t>
  </si>
  <si>
    <t>https://web.pdc.wa.gov/rptimg/default.aspx?filerid_election_year=GJESH%20%20802%3A%7C%3A2014</t>
  </si>
  <si>
    <t>AYLETTE NESS</t>
  </si>
  <si>
    <t>ca-2014-8020</t>
  </si>
  <si>
    <t>HAMMM  122</t>
  </si>
  <si>
    <t>HAMMOND MARK F</t>
  </si>
  <si>
    <t>26325 STERETT RD N</t>
  </si>
  <si>
    <t>https://web.pdc.wa.gov/rptimg/default.aspx?filerid_election_year=HAMMM%20%20122%3A%7C%3A2014</t>
  </si>
  <si>
    <t>MARK HAMMOND</t>
  </si>
  <si>
    <t>ca-2014-8019</t>
  </si>
  <si>
    <t>HANSJ  935</t>
  </si>
  <si>
    <t>HANSENS JOHN E</t>
  </si>
  <si>
    <t>1143 TOMICH AVE</t>
  </si>
  <si>
    <t>https://web.pdc.wa.gov/rptimg/default.aspx?filerid_election_year=HANSJ%20%20935%3A%7C%3A2014</t>
  </si>
  <si>
    <t>MIKE CLEMENTS</t>
  </si>
  <si>
    <t>ca-2014-8014</t>
  </si>
  <si>
    <t>HAWKJ  908</t>
  </si>
  <si>
    <t>Jack B. Hawkins</t>
  </si>
  <si>
    <t>13210 ORCHARD AVE</t>
  </si>
  <si>
    <t>jbhawkins32@yahoo.com</t>
  </si>
  <si>
    <t>https://web.pdc.wa.gov/rptimg/default.aspx?filerid_election_year=HAWKJ%20%20908%3A%7C%3A2014</t>
  </si>
  <si>
    <t>JACK HAWKINS</t>
  </si>
  <si>
    <t>ca-2014-7957</t>
  </si>
  <si>
    <t>https://web.pdc.wa.gov/rptimg/default.aspx?filerid_election_year=KILLM%20%20301%3A%7C%3A2014</t>
  </si>
  <si>
    <t>ca-2014-7954</t>
  </si>
  <si>
    <t>electleslie2014@earthlink.net</t>
  </si>
  <si>
    <t>https://web.pdc.wa.gov/rptimg/default.aspx?filerid_election_year=KLEIL%20%20107%3A%7C%3A2014</t>
  </si>
  <si>
    <t>LESLIE KLEIN</t>
  </si>
  <si>
    <t>ca-2014-7953</t>
  </si>
  <si>
    <t>Brad Klippert</t>
  </si>
  <si>
    <t>https://web.pdc.wa.gov/rptimg/default.aspx?filerid_election_year=KLIPB%20%20336%3A%7C%3A2014</t>
  </si>
  <si>
    <t>ca-2014-7948</t>
  </si>
  <si>
    <t>KNEZO  001</t>
  </si>
  <si>
    <t>Ozzie Dean Knezovich</t>
  </si>
  <si>
    <t>PO BOX 1029</t>
  </si>
  <si>
    <t>AIRWAY HEIGHTS</t>
  </si>
  <si>
    <t>JONESJANE@EARTHLINK.NET</t>
  </si>
  <si>
    <t>pkezovich@centurtel.net</t>
  </si>
  <si>
    <t>https://web.pdc.wa.gov/rptimg/default.aspx?filerid_election_year=KNEZO%20%20001%3A%7C%3A2014</t>
  </si>
  <si>
    <t>JANE A JONES</t>
  </si>
  <si>
    <t>ca-2014-7939</t>
  </si>
  <si>
    <t>6209 MIDLAND LN</t>
  </si>
  <si>
    <t>RLATHIM@Q.COM</t>
  </si>
  <si>
    <t>rlathim@q.com</t>
  </si>
  <si>
    <t>https://web.pdc.wa.gov/rptimg/default.aspx?filerid_election_year=LATHR%20%20301%3A%7C%3A2014</t>
  </si>
  <si>
    <t>RICHARD LATHIM</t>
  </si>
  <si>
    <t>ca-2014-7934</t>
  </si>
  <si>
    <t>LEWIR  328</t>
  </si>
  <si>
    <t>LEWIS RANDELL O</t>
  </si>
  <si>
    <t>709 S TOUCHET RD</t>
  </si>
  <si>
    <t>DLEWIS@COLUMBIAENERGYLLC.COM</t>
  </si>
  <si>
    <t>https://web.pdc.wa.gov/rptimg/default.aspx?filerid_election_year=LEWIR%20%20328%3A%7C%3A2014</t>
  </si>
  <si>
    <t>DEBBIE LEWIS</t>
  </si>
  <si>
    <t>ca-2014-7933</t>
  </si>
  <si>
    <t>https://web.pdc.wa.gov/rptimg/default.aspx?filerid_election_year=LEY%20J%20%20687%3A%7C%3A2014</t>
  </si>
  <si>
    <t>TIFFANY COUCH</t>
  </si>
  <si>
    <t>ca-2014-7931</t>
  </si>
  <si>
    <t>https://web.pdc.wa.gov/rptimg/default.aspx?filerid_election_year=LILLB%20%20277%3A%7C%3A2014</t>
  </si>
  <si>
    <t>BRIEN LILLQUIST</t>
  </si>
  <si>
    <t>ca-2014-7922</t>
  </si>
  <si>
    <t>LOY K  284</t>
  </si>
  <si>
    <t>Kevin Loy</t>
  </si>
  <si>
    <t>PO BOX 1452</t>
  </si>
  <si>
    <t>KEVINMLOY@GMAIL.COM</t>
  </si>
  <si>
    <t>kevinmloy@gmail.com</t>
  </si>
  <si>
    <t>https://web.pdc.wa.gov/rptimg/default.aspx?filerid_election_year=LOY%20K%20%20284%3A%7C%3A2014</t>
  </si>
  <si>
    <t>KEVIN LOY</t>
  </si>
  <si>
    <t>ca-2014-8130</t>
  </si>
  <si>
    <t>https://web.pdc.wa.gov/rptimg/default.aspx?filerid_election_year=CHANB%20%20953%3A%7C%3A2014</t>
  </si>
  <si>
    <t>ABBY SANDERS</t>
  </si>
  <si>
    <t>ca-2014-7920</t>
  </si>
  <si>
    <t>Drew C. MacEwen</t>
  </si>
  <si>
    <t>https://web.pdc.wa.gov/rptimg/default.aspx?filerid_election_year=MACED%20%20592%3A%7C%3A2014</t>
  </si>
  <si>
    <t>CHERRY  PENTONY</t>
  </si>
  <si>
    <t>ca-2014-7916</t>
  </si>
  <si>
    <t>MARIS  328</t>
  </si>
  <si>
    <t>SUSAN J. MARINELLA</t>
  </si>
  <si>
    <t>300 S 1ST ST</t>
  </si>
  <si>
    <t>SUEM05@MSN.COM</t>
  </si>
  <si>
    <t>suem05@msn.com</t>
  </si>
  <si>
    <t>https://web.pdc.wa.gov/rptimg/default.aspx?filerid_election_year=MARIS%20%20328%3A%7C%3A2014</t>
  </si>
  <si>
    <t>SUSAN MARINELLA</t>
  </si>
  <si>
    <t>ca-2014-7913</t>
  </si>
  <si>
    <t>Raymond P. Maycumber</t>
  </si>
  <si>
    <t>PO BOX 160</t>
  </si>
  <si>
    <t>rmaycumber@hotmail.com</t>
  </si>
  <si>
    <t>https://web.pdc.wa.gov/rptimg/default.aspx?filerid_election_year=MAYCR%20%20166%3A%7C%3A2014</t>
  </si>
  <si>
    <t>RONALD BACON</t>
  </si>
  <si>
    <t>ca-2014-7901</t>
  </si>
  <si>
    <t>MCLEW  532</t>
  </si>
  <si>
    <t>Warren McLeod</t>
  </si>
  <si>
    <t>PO BOX 116</t>
  </si>
  <si>
    <t>quincy9406@gmail.com</t>
  </si>
  <si>
    <t>https://web.pdc.wa.gov/rptimg/default.aspx?filerid_election_year=MCLEW%20%20532%3A%7C%3A2014</t>
  </si>
  <si>
    <t>JANICE AVERILL</t>
  </si>
  <si>
    <t>ca-2014-7893</t>
  </si>
  <si>
    <t>Daniel R. Miller</t>
  </si>
  <si>
    <t>mountainsnow08@gmail.com</t>
  </si>
  <si>
    <t>https://web.pdc.wa.gov/rptimg/default.aspx?filerid_election_year=MILLD%20%20250%3A%7C%3A2014</t>
  </si>
  <si>
    <t>DANIEL MILLER</t>
  </si>
  <si>
    <t>ca-2014-7892</t>
  </si>
  <si>
    <t>admin@martinmetz.org</t>
  </si>
  <si>
    <t>https://web.pdc.wa.gov/rptimg/default.aspx?filerid_election_year=METZM%20%20198%3A%7C%3A2014</t>
  </si>
  <si>
    <t>ORIN WELLS</t>
  </si>
  <si>
    <t>ca-2014-7888</t>
  </si>
  <si>
    <t>nteslick@yahoo.com</t>
  </si>
  <si>
    <t>https://web.pdc.wa.gov/rptimg/default.aspx?filerid_election_year=MORTH%20%20141%3A%7C%3A2014</t>
  </si>
  <si>
    <t>TERESA ESLICK</t>
  </si>
  <si>
    <t>ca-2014-7887</t>
  </si>
  <si>
    <t>MITCC  232</t>
  </si>
  <si>
    <t>MITCHELL CHERYL D</t>
  </si>
  <si>
    <t>10367 WALLEN RD</t>
  </si>
  <si>
    <t>CHERYLDMITCHELL@OUTLOOK.COM</t>
  </si>
  <si>
    <t>cmitche2@anvilcorp.com</t>
  </si>
  <si>
    <t>https://web.pdc.wa.gov/rptimg/default.aspx?filerid_election_year=MITCC%20%20232%3A%7C%3A2014</t>
  </si>
  <si>
    <t>DARRYLL MITCHELL</t>
  </si>
  <si>
    <t>ca-2014-7886</t>
  </si>
  <si>
    <t>MOORF  815</t>
  </si>
  <si>
    <t>Freeman (Skip) Moore</t>
  </si>
  <si>
    <t>105 MEADOWSWEET PL</t>
  </si>
  <si>
    <t>SKIPPYRIOVF84@HOTMAIL.COM</t>
  </si>
  <si>
    <t>skippyriovf84@hotmail.com</t>
  </si>
  <si>
    <t>https://web.pdc.wa.gov/rptimg/default.aspx?filerid_election_year=MOORF%20%20815%3A%7C%3A2014</t>
  </si>
  <si>
    <t>FREEMAN MOORE</t>
  </si>
  <si>
    <t>ca-2014-7878</t>
  </si>
  <si>
    <t>MYERB  111</t>
  </si>
  <si>
    <t>Brett J. Myers</t>
  </si>
  <si>
    <t>1000 NW ELDORADO</t>
  </si>
  <si>
    <t>B-DMYERS@FRONTIER.COM</t>
  </si>
  <si>
    <t>b-dmyers@frontier.com</t>
  </si>
  <si>
    <t>https://web.pdc.wa.gov/rptimg/default.aspx?filerid_election_year=MYERB%20%20111%3A%7C%3A2014</t>
  </si>
  <si>
    <t>CHRIS CHAPMAN</t>
  </si>
  <si>
    <t>ca-2014-7874</t>
  </si>
  <si>
    <t>tnealey@nealey-marinella.com</t>
  </si>
  <si>
    <t>https://web.pdc.wa.gov/rptimg/default.aspx?filerid_election_year=NEALT%20%20328%3A%7C%3A2014</t>
  </si>
  <si>
    <t>ca-2014-7871</t>
  </si>
  <si>
    <t>NICHM  362</t>
  </si>
  <si>
    <t>Mark Burns Nichols</t>
  </si>
  <si>
    <t>403 S LINCOLN ST STE 4 PMB 76</t>
  </si>
  <si>
    <t>MARK@NICHOLSFORPROSECUTOR.COM</t>
  </si>
  <si>
    <t>markburnsnichols@hotmail.com</t>
  </si>
  <si>
    <t>https://web.pdc.wa.gov/rptimg/default.aspx?filerid_election_year=NICHM%20%20362%3A%7C%3A2014</t>
  </si>
  <si>
    <t>ca-2014-7867</t>
  </si>
  <si>
    <t>Steve O'Ban</t>
  </si>
  <si>
    <t>https://web.pdc.wa.gov/rptimg/default.aspx?filerid_election_year=OBANS%20%20101%3A%7C%3A2014</t>
  </si>
  <si>
    <t>LAURIE O'BAN</t>
  </si>
  <si>
    <t>ca-2014-7865</t>
  </si>
  <si>
    <t>OLSOJ  114</t>
  </si>
  <si>
    <t>John K Olson</t>
  </si>
  <si>
    <t>747 DOUGLA FALLS RD</t>
  </si>
  <si>
    <t>jkjohnolson@gmail.com</t>
  </si>
  <si>
    <t>https://web.pdc.wa.gov/rptimg/default.aspx?filerid_election_year=OLSOJ%20%20114%3A%7C%3A2014</t>
  </si>
  <si>
    <t>LOIS HOLLABAUGH</t>
  </si>
  <si>
    <t>ca-2014-7859</t>
  </si>
  <si>
    <t>PARRR  166</t>
  </si>
  <si>
    <t>PARR ROSALIE</t>
  </si>
  <si>
    <t>53 TROUT CR RD</t>
  </si>
  <si>
    <t>ROSALIE.PARR@GMAIL.COM</t>
  </si>
  <si>
    <t>rosalie.parr@gmail.com</t>
  </si>
  <si>
    <t>https://web.pdc.wa.gov/rptimg/default.aspx?filerid_election_year=PARRR%20%20166%3A%7C%3A2014</t>
  </si>
  <si>
    <t>ROSALIE PARR</t>
  </si>
  <si>
    <t>ca-2014-7853</t>
  </si>
  <si>
    <t>PEACW  331</t>
  </si>
  <si>
    <t>William Wallace Peach</t>
  </si>
  <si>
    <t>PO BOX 1893</t>
  </si>
  <si>
    <t>FORKS</t>
  </si>
  <si>
    <t>GRAYWOLF7167@GMAIL.COM</t>
  </si>
  <si>
    <t>graywolf7167@gmail.com</t>
  </si>
  <si>
    <t>https://web.pdc.wa.gov/rptimg/default.aspx?filerid_election_year=PEACW%20%20331%3A%7C%3A2014</t>
  </si>
  <si>
    <t>SANDY SCHIER</t>
  </si>
  <si>
    <t>ca-2014-7843</t>
  </si>
  <si>
    <t>READA  382</t>
  </si>
  <si>
    <t>READY ANITA L</t>
  </si>
  <si>
    <t>101 JOSLIN RD 9</t>
  </si>
  <si>
    <t>ANITALREADY@HOTMAIL.COM</t>
  </si>
  <si>
    <t>anitalready@hotmail.com</t>
  </si>
  <si>
    <t>https://web.pdc.wa.gov/rptimg/default.aspx?filerid_election_year=READA%20%20382%3A%7C%3A2014</t>
  </si>
  <si>
    <t>ANITA READY</t>
  </si>
  <si>
    <t>ca-2014-7842</t>
  </si>
  <si>
    <t>RASMT  026</t>
  </si>
  <si>
    <t>Timothy Rasmussen</t>
  </si>
  <si>
    <t>17426 N MEADOWVIEW LN</t>
  </si>
  <si>
    <t>transmussen@co.stevens.wa.us</t>
  </si>
  <si>
    <t>https://web.pdc.wa.gov/rptimg/default.aspx?filerid_election_year=RASMT%20%20026%3A%7C%3A2014</t>
  </si>
  <si>
    <t>TIMOTHY RASMUSSEN</t>
  </si>
  <si>
    <t>ca-2014-7835</t>
  </si>
  <si>
    <t>Daniel N Roach</t>
  </si>
  <si>
    <t>https://web.pdc.wa.gov/rptimg/default.aspx?filerid_election_year=ROACD%20%20071%3A%7C%3A2014</t>
  </si>
  <si>
    <t>DAN ROACH</t>
  </si>
  <si>
    <t>ca-2014-7827</t>
  </si>
  <si>
    <t>RODAR  166</t>
  </si>
  <si>
    <t>Rochelle L. Rodak</t>
  </si>
  <si>
    <t>1002 N MADISON ST</t>
  </si>
  <si>
    <t>ROCHELLE.RODAK@YAHOO.COM</t>
  </si>
  <si>
    <t>rochelle.rodak@yahoo.com</t>
  </si>
  <si>
    <t>https://web.pdc.wa.gov/rptimg/default.aspx?filerid_election_year=RODAR%20%20166%3A%7C%3A2014</t>
  </si>
  <si>
    <t>MARY MASINGALE</t>
  </si>
  <si>
    <t>ca-2014-7799</t>
  </si>
  <si>
    <t>https://web.pdc.wa.gov/rptimg/default.aspx?filerid_election_year=SHAED%20%20807%3A%7C%3A2014</t>
  </si>
  <si>
    <t>ca-2014-7792</t>
  </si>
  <si>
    <t>ben@benshoval.com</t>
  </si>
  <si>
    <t>https://web.pdc.wa.gov/rptimg/default.aspx?filerid_election_year=SHOVB%20%20901%3A%7C%3A2014</t>
  </si>
  <si>
    <t>ca-2015-6275</t>
  </si>
  <si>
    <t>Julie Olson</t>
  </si>
  <si>
    <t>16708 NE 30TH CT</t>
  </si>
  <si>
    <t>JULIE@JULIEFORCLARK.COM</t>
  </si>
  <si>
    <t>julie@julieforclark.com</t>
  </si>
  <si>
    <t>https://web.pdc.wa.gov/rptimg/default.aspx?filerid_election_year=OLSOJ%20%20642%3A%7C%3A2015</t>
  </si>
  <si>
    <t>JULIE OLSON</t>
  </si>
  <si>
    <t>ca-2016-5033</t>
  </si>
  <si>
    <t>ANDER  908</t>
  </si>
  <si>
    <t>ANDERSON RONALD L</t>
  </si>
  <si>
    <t>PO BOX 754</t>
  </si>
  <si>
    <t>RONANDMARYYAKIMA@MSN.COM</t>
  </si>
  <si>
    <t>ronandmaryyakima@msn.com</t>
  </si>
  <si>
    <t>https://web.pdc.wa.gov/rptimg/default.aspx?filerid_election_year=ANDER%20%20908%3A%7C%3A2016</t>
  </si>
  <si>
    <t>KRISTI FOSTER</t>
  </si>
  <si>
    <t>ca-2016-5028</t>
  </si>
  <si>
    <t>BEAVJ  337</t>
  </si>
  <si>
    <t>BEAVER JAMES R</t>
  </si>
  <si>
    <t>https://web.pdc.wa.gov/rptimg/default.aspx?filerid_election_year=BEAVJ%20%20337%3A%7C%3A2016</t>
  </si>
  <si>
    <t>ca-2016-5026</t>
  </si>
  <si>
    <t>benton@pacifier.com</t>
  </si>
  <si>
    <t>https://web.pdc.wa.gov/rptimg/default.aspx?filerid_election_year=BENTD%20%20668%3A%7C%3A2016</t>
  </si>
  <si>
    <t>BRENDA L HOWE</t>
  </si>
  <si>
    <t>ca-2016-5023</t>
  </si>
  <si>
    <t>celebornthecool@gmail.com</t>
  </si>
  <si>
    <t>https://web.pdc.wa.gov/rptimg/default.aspx?filerid_election_year=BENSM%20%20146%3A%7C%3A2016</t>
  </si>
  <si>
    <t>KARL NIELSON</t>
  </si>
  <si>
    <t>ca-2016-4962</t>
  </si>
  <si>
    <t>41 PUGET DR</t>
  </si>
  <si>
    <t>https://web.pdc.wa.gov/rptimg/default.aspx?filerid_election_year=FAULL%20%20407%3A%7C%3A2016</t>
  </si>
  <si>
    <t>JOHN NICHOLSON</t>
  </si>
  <si>
    <t>ca-2016-4935</t>
  </si>
  <si>
    <t>campaign@bradhawkins.org</t>
  </si>
  <si>
    <t>https://web.pdc.wa.gov/rptimg/default.aspx?filerid_election_year=HAWKB%20%20802%3A%7C%3A2016</t>
  </si>
  <si>
    <t>SHAWNA HAWKINS</t>
  </si>
  <si>
    <t>ca-2016-4915</t>
  </si>
  <si>
    <t>William "Bill" Jenkin</t>
  </si>
  <si>
    <t>rotaryjenkin@yahoo.com</t>
  </si>
  <si>
    <t>https://web.pdc.wa.gov/rptimg/default.aspx?filerid_election_year=JENKW%20%20350%3A%7C%3A2016</t>
  </si>
  <si>
    <t>CAMILLE PIETERICK</t>
  </si>
  <si>
    <t>ca-2016-4913</t>
  </si>
  <si>
    <t>JOHNJ  362</t>
  </si>
  <si>
    <t>JOHNSON JAMES K</t>
  </si>
  <si>
    <t>jim@tkcpa.com</t>
  </si>
  <si>
    <t>https://web.pdc.wa.gov/rptimg/default.aspx?filerid_election_year=JOHNJ%20%20362%3A%7C%3A2016</t>
  </si>
  <si>
    <t>LINDA JOHNSON</t>
  </si>
  <si>
    <t>ca-2016-4910</t>
  </si>
  <si>
    <t>JOHNL  118</t>
  </si>
  <si>
    <t>JOHNSON LORNA R</t>
  </si>
  <si>
    <t>PO BOX 51</t>
  </si>
  <si>
    <t>LJMAILHERE@GMAIL.COM</t>
  </si>
  <si>
    <t>https://web.pdc.wa.gov/rptimg/default.aspx?filerid_election_year=JOHNL%20%20118%3A%7C%3A2016</t>
  </si>
  <si>
    <t>LORNA JOHNSON</t>
  </si>
  <si>
    <t>ca-2016-4902</t>
  </si>
  <si>
    <t>CURTIS P KING</t>
  </si>
  <si>
    <t>senatorking@charter.net</t>
  </si>
  <si>
    <t>https://web.pdc.wa.gov/rptimg/default.aspx?filerid_election_year=KINGC%20%20909%3A%7C%3A2016</t>
  </si>
  <si>
    <t>JOE FALK</t>
  </si>
  <si>
    <t>ca-2016-4888</t>
  </si>
  <si>
    <t>https://web.pdc.wa.gov/rptimg/default.aspx?filerid_election_year=LOPEJ%20%20509%3A%7C%3A2016</t>
  </si>
  <si>
    <t>AURORA LOPEZ</t>
  </si>
  <si>
    <t>ca-2016-4872</t>
  </si>
  <si>
    <t>https://web.pdc.wa.gov/rptimg/default.aspx?filerid_election_year=MILLD%20%20250%3A%7C%3A2016</t>
  </si>
  <si>
    <t>ca-2016-4852</t>
  </si>
  <si>
    <t>SHELLY@SHELLOQUINN.COM</t>
  </si>
  <si>
    <t>shelly@shelloquinn.com</t>
  </si>
  <si>
    <t>https://web.pdc.wa.gov/rptimg/default.aspx?filerid_election_year=OQUIS%20%20210%3A%7C%3A2016</t>
  </si>
  <si>
    <t>SHELLY O'QUINN</t>
  </si>
  <si>
    <t>ca-2016-4846</t>
  </si>
  <si>
    <t>PACKN  837</t>
  </si>
  <si>
    <t>PACK NATHANIEL S</t>
  </si>
  <si>
    <t>1220A W COLUMBIA AVE</t>
  </si>
  <si>
    <t>N.PACK@PACKSDELIVERY.COM</t>
  </si>
  <si>
    <t>n.pack@packsdelivery.com</t>
  </si>
  <si>
    <t>https://web.pdc.wa.gov/rptimg/default.aspx?filerid_election_year=PACKN%20%20837%3A%7C%3A2016</t>
  </si>
  <si>
    <t>ca-2016-4806</t>
  </si>
  <si>
    <t>charlie.sheffer@gmail.com</t>
  </si>
  <si>
    <t>https://web.pdc.wa.gov/rptimg/default.aspx?filerid_election_year=SHEFC%20%20116%3A%7C%3A2016</t>
  </si>
  <si>
    <t>CHARLIE SHEFFER</t>
  </si>
  <si>
    <t>ca-2016-4804</t>
  </si>
  <si>
    <t>SIVLC  362</t>
  </si>
  <si>
    <t>SIVLEY CRAIG S</t>
  </si>
  <si>
    <t>72 WEDGEWOOD RD</t>
  </si>
  <si>
    <t>CSIVLEY@CHARTER.NET</t>
  </si>
  <si>
    <t>csivley@charter.net</t>
  </si>
  <si>
    <t>https://web.pdc.wa.gov/rptimg/default.aspx?filerid_election_year=SIVLC%20%20362%3A%7C%3A2016</t>
  </si>
  <si>
    <t>CRAIG SIVLEY</t>
  </si>
  <si>
    <t>ca-2016-4801</t>
  </si>
  <si>
    <t>SIZEJ  613</t>
  </si>
  <si>
    <t>James A Sizemore</t>
  </si>
  <si>
    <t>819 YEACKEL LN</t>
  </si>
  <si>
    <t>CENTERVILLE</t>
  </si>
  <si>
    <t>sizemoreranch@gorge.net</t>
  </si>
  <si>
    <t>https://web.pdc.wa.gov/rptimg/default.aspx?filerid_election_year=SIZEJ%20%20613%3A%7C%3A2016</t>
  </si>
  <si>
    <t>NORA KEYES</t>
  </si>
  <si>
    <t>ca-2016-4794</t>
  </si>
  <si>
    <t>melanie@melaniestambaugh.com</t>
  </si>
  <si>
    <t>https://web.pdc.wa.gov/rptimg/default.aspx?filerid_election_year=STAMM%20%20390%3A%7C%3A2016</t>
  </si>
  <si>
    <t>TINA STAMBAUGH</t>
  </si>
  <si>
    <t>ca-2016-4787</t>
  </si>
  <si>
    <t>SUTTD  802</t>
  </si>
  <si>
    <t>Daniel Sutton</t>
  </si>
  <si>
    <t>630 VALLEY MALL PKWY #276</t>
  </si>
  <si>
    <t>dsuttonforcommissioner@gmail.com</t>
  </si>
  <si>
    <t>https://web.pdc.wa.gov/rptimg/default.aspx?filerid_election_year=SUTTD%20%20802%3A%7C%3A2016</t>
  </si>
  <si>
    <t>DEE DREWRY</t>
  </si>
  <si>
    <t>ca-2016-4780</t>
  </si>
  <si>
    <t>Brian Magarity Travis</t>
  </si>
  <si>
    <t>https://web.pdc.wa.gov/rptimg/default.aspx?filerid_election_year=TRAVB%20%20133%3A%7C%3A2016</t>
  </si>
  <si>
    <t>BRIAN TRAVIS</t>
  </si>
  <si>
    <t>ca-2016-4776</t>
  </si>
  <si>
    <t>ramiro@votevalderrama.com</t>
  </si>
  <si>
    <t>https://web.pdc.wa.gov/rptimg/default.aspx?filerid_election_year=VALDR%20%20074%3A%7C%3A2016</t>
  </si>
  <si>
    <t>STAN GUNNO</t>
  </si>
  <si>
    <t>ca-2016-4765</t>
  </si>
  <si>
    <t>864 S HIGHLAND RD</t>
  </si>
  <si>
    <t>WAGNER.HEIDI6@GMAIL.COM</t>
  </si>
  <si>
    <t>wagner.heidi6@gmail.com</t>
  </si>
  <si>
    <t>https://web.pdc.wa.gov/rptimg/default.aspx?filerid_election_year=WAGND%20%20344%3A%7C%3A2016</t>
  </si>
  <si>
    <t>DALE WAGNER</t>
  </si>
  <si>
    <t>ca-2017-3653</t>
  </si>
  <si>
    <t>YNIGK  338</t>
  </si>
  <si>
    <t>YNIGUEZ KIRSTEN A</t>
  </si>
  <si>
    <t>kirsten.yniguez@yahoo.com</t>
  </si>
  <si>
    <t>https://web.pdc.wa.gov/rptimg/default.aspx?filerid_election_year=YNIGK%20%20338%3A%7C%3A2017</t>
  </si>
  <si>
    <t>ca-2018-977</t>
  </si>
  <si>
    <t>BARKK  109</t>
  </si>
  <si>
    <t>Ken Barker</t>
  </si>
  <si>
    <t>4379 -A E DEER LAKE RD</t>
  </si>
  <si>
    <t>barkerkl@centurylink.net</t>
  </si>
  <si>
    <t>https://web.pdc.wa.gov/rptimg/default.aspx?filerid_election_year=BARKK%20%20109%3A%7C%3A2018</t>
  </si>
  <si>
    <t>LENORA BARKER</t>
  </si>
  <si>
    <t>ca-2018-775</t>
  </si>
  <si>
    <t>BARKJ  122</t>
  </si>
  <si>
    <t>Jeffrey S. Barkdull</t>
  </si>
  <si>
    <t>30428 BALD RIDGE RD N</t>
  </si>
  <si>
    <t>https://web.pdc.wa.gov/rptimg/default.aspx?filerid_election_year=BARKJ%20%20122%3A%7C%3A2018</t>
  </si>
  <si>
    <t>JEFFREY  BARKDULL</t>
  </si>
  <si>
    <t>ca-2018-3321513</t>
  </si>
  <si>
    <t>MICHAEL JAMES BAUMGARTNER  (BAUMGARTNER MICHAEL J)</t>
  </si>
  <si>
    <t>https://web.pdc.wa.gov/rptimg/default.aspx?filerid_election_year=BAUMM%20%20228%3A%7C%3A2018</t>
  </si>
  <si>
    <t>ca-2018-242</t>
  </si>
  <si>
    <t>Marco Brown</t>
  </si>
  <si>
    <t>https://web.pdc.wa.gov/rptimg/default.aspx?filerid_election_year=BROWM%20%20528%3A%7C%3A2018</t>
  </si>
  <si>
    <t>MARCO BROWN</t>
  </si>
  <si>
    <t>ca-2018-708</t>
  </si>
  <si>
    <t>CAMPR  620</t>
  </si>
  <si>
    <t>Renea Campbell</t>
  </si>
  <si>
    <t>1925 E COLLINS</t>
  </si>
  <si>
    <t>bcampbeell@gorge.net</t>
  </si>
  <si>
    <t>https://web.pdc.wa.gov/rptimg/default.aspx?filerid_election_year=CAMPR%20%20620%3A%7C%3A2018</t>
  </si>
  <si>
    <t>WILLIAM CAMPBELL</t>
  </si>
  <si>
    <t>ca-2018-1004</t>
  </si>
  <si>
    <t>CLINM  111</t>
  </si>
  <si>
    <t>Mark R Clinton (Mark Clinton)</t>
  </si>
  <si>
    <t>605 E VALLEYVIEW</t>
  </si>
  <si>
    <t>COLFAXCLINTONS@GMAIL.COM</t>
  </si>
  <si>
    <t>colfaxclintons@gmail.com</t>
  </si>
  <si>
    <t>https://web.pdc.wa.gov/rptimg/default.aspx?filerid_election_year=CLINM%20%20111%3A%7C%3A2018</t>
  </si>
  <si>
    <t>MARK CLINTON</t>
  </si>
  <si>
    <t>ca-2018-974</t>
  </si>
  <si>
    <t>HOUKA  114</t>
  </si>
  <si>
    <t>Arthur B. Houk</t>
  </si>
  <si>
    <t>673 ARDEN HILL RD</t>
  </si>
  <si>
    <t>ASHOUK@PLIXTEL.COM</t>
  </si>
  <si>
    <t>ashouk@plixtel.com</t>
  </si>
  <si>
    <t>https://web.pdc.wa.gov/rptimg/default.aspx?filerid_election_year=HOUKA%20%20114%3A%7C%3A2018</t>
  </si>
  <si>
    <t>ARTHUR HOUK</t>
  </si>
  <si>
    <t>ca-2018-122</t>
  </si>
  <si>
    <t>William "Bill" Jenkin (William 'Bill' Jenkin)</t>
  </si>
  <si>
    <t>https://web.pdc.wa.gov/rptimg/default.aspx?filerid_election_year=JENKW%20%20350%3A%7C%3A2018</t>
  </si>
  <si>
    <t>ca-2018-574</t>
  </si>
  <si>
    <t>KOELJ  344</t>
  </si>
  <si>
    <t>Josie Koelzer</t>
  </si>
  <si>
    <t>josiekoelzer@gmail.com</t>
  </si>
  <si>
    <t>https://web.pdc.wa.gov/rptimg/default.aspx?filerid_election_year=KOELJ%20%20344%3A%7C%3A2018</t>
  </si>
  <si>
    <t>ca-2018-243</t>
  </si>
  <si>
    <t>MARTJW 501</t>
  </si>
  <si>
    <t>John Wesley Martin (John Martin)</t>
  </si>
  <si>
    <t>https://web.pdc.wa.gov/rptimg/default.aspx?filerid_election_year=MARTJW%20501%3A%7C%3A2018</t>
  </si>
  <si>
    <t>JOHN MARTIN</t>
  </si>
  <si>
    <t>ca-2018-348</t>
  </si>
  <si>
    <t>MEISK  169</t>
  </si>
  <si>
    <t>Kayla M. Meise</t>
  </si>
  <si>
    <t>202 W 2ND AVE</t>
  </si>
  <si>
    <t>KAYLAMEISE@GMAIL.COM</t>
  </si>
  <si>
    <t>kaylameise@gmail.com</t>
  </si>
  <si>
    <t>https://web.pdc.wa.gov/rptimg/default.aspx?filerid_election_year=MEISK%20%20169%3A%7C%3A2018</t>
  </si>
  <si>
    <t>KALYA MEISE</t>
  </si>
  <si>
    <t>ca-2018-460</t>
  </si>
  <si>
    <t>Eileen Quiring O'Brien (Eileen Quiring)</t>
  </si>
  <si>
    <t>16412 NE 81ST ST</t>
  </si>
  <si>
    <t>eileen.quiring@clark.wa.gov</t>
  </si>
  <si>
    <t>https://web.pdc.wa.gov/rptimg/default.aspx?filerid_election_year=QUIRE%20%20682%3A%7C%3A2018</t>
  </si>
  <si>
    <t>DANIEL WEAVER</t>
  </si>
  <si>
    <t>ca-2018-562</t>
  </si>
  <si>
    <t>1020 S JEFFERSON AVE</t>
  </si>
  <si>
    <t>https://web.pdc.wa.gov/rptimg/default.aspx?filerid_election_year=RODAR%20%20166%3A%7C%3A2018</t>
  </si>
  <si>
    <t>ROCHELLE RODAK</t>
  </si>
  <si>
    <t>ca-2018-549</t>
  </si>
  <si>
    <t>SIRAR  166</t>
  </si>
  <si>
    <t>Rachel D. Siracuse</t>
  </si>
  <si>
    <t>1020 FIR LOOP</t>
  </si>
  <si>
    <t>RSIRACUSE@MSN.COM</t>
  </si>
  <si>
    <t>rsiracuse@msn.com</t>
  </si>
  <si>
    <t>https://web.pdc.wa.gov/rptimg/default.aspx?filerid_election_year=SIRAR%20%20166%3A%7C%3A2018</t>
  </si>
  <si>
    <t>RACHEL SIRACUSE</t>
  </si>
  <si>
    <t>ca-2018-929</t>
  </si>
  <si>
    <t>THOMD  233</t>
  </si>
  <si>
    <t>David M Thomas (Dave Thomas)</t>
  </si>
  <si>
    <t>17004 PETERSON RD</t>
  </si>
  <si>
    <t>DADAMATA@MSN.COM</t>
  </si>
  <si>
    <t>dadamata@msn.com</t>
  </si>
  <si>
    <t>https://web.pdc.wa.gov/rptimg/default.aspx?filerid_election_year=THOMD%20%20233%3A%7C%3A2018</t>
  </si>
  <si>
    <t>JULIE NICKERSON</t>
  </si>
  <si>
    <t>ca-2018-2017</t>
  </si>
  <si>
    <t>magarity@msn.com</t>
  </si>
  <si>
    <t>https://web.pdc.wa.gov/rptimg/default.aspx?filerid_election_year=TRAVN%20%20087%3A%7C%3A2018</t>
  </si>
  <si>
    <t>NANCY TRAVIS</t>
  </si>
  <si>
    <t>ca-2018-533</t>
  </si>
  <si>
    <t>TUPLN  858</t>
  </si>
  <si>
    <t>Norman (Buck) Tupling</t>
  </si>
  <si>
    <t>PO BOX 626</t>
  </si>
  <si>
    <t>MANSFIELD</t>
  </si>
  <si>
    <t>NL_TUPLING@HOTMAIL.COM</t>
  </si>
  <si>
    <t>nl_tupling@hotmail.com</t>
  </si>
  <si>
    <t>https://web.pdc.wa.gov/rptimg/default.aspx?filerid_election_year=TUPLN%20%20858%3A%7C%3A2018</t>
  </si>
  <si>
    <t>LOLLY BROWN</t>
  </si>
  <si>
    <t>ca-2018-132</t>
  </si>
  <si>
    <t>Brandon Vick</t>
  </si>
  <si>
    <t>https://web.pdc.wa.gov/rptimg/default.aspx?filerid_election_year=VICKB%20%20687%3A%7C%3A2018</t>
  </si>
  <si>
    <t>ca-2018-424</t>
  </si>
  <si>
    <t>WALTD  801</t>
  </si>
  <si>
    <t>Deanna Walter</t>
  </si>
  <si>
    <t>1085 RIDGE CREST DR</t>
  </si>
  <si>
    <t>deanna.walter@hotmail.com</t>
  </si>
  <si>
    <t>https://web.pdc.wa.gov/rptimg/default.aspx?filerid_election_year=WALTD%20%20801%3A%7C%3A2018</t>
  </si>
  <si>
    <t>DEANNA C WALTER</t>
  </si>
  <si>
    <t>ca-2018-943</t>
  </si>
  <si>
    <t>WILLC  233</t>
  </si>
  <si>
    <t>WILLIAMS CLYDE G (Clyde G Williams)</t>
  </si>
  <si>
    <t>21941 GRIP RD</t>
  </si>
  <si>
    <t>CWILLIAMS4TREASURER@GMAIL.COM</t>
  </si>
  <si>
    <t>c175cub@icloud.com</t>
  </si>
  <si>
    <t>https://web.pdc.wa.gov/rptimg/default.aspx?filerid_election_year=WILLC%20%20233%3A%7C%3A2018</t>
  </si>
  <si>
    <t>CLYDE WILLIAMS</t>
  </si>
  <si>
    <t>ca-2019-1846</t>
  </si>
  <si>
    <t>Jim Honeyford</t>
  </si>
  <si>
    <t>98944-0844</t>
  </si>
  <si>
    <t>https://web.pdc.wa.gov/rptimg/default.aspx?filerid_election_year=HONEJ%20%20944%3A%7C%3A2019</t>
  </si>
  <si>
    <t>ca-2018-2050</t>
  </si>
  <si>
    <t>https://web.pdc.wa.gov/rptimg/default.aspx?filerid_election_year=DANSB%20%20166%3A%7C%3A2018</t>
  </si>
  <si>
    <t>ca-2018-103</t>
  </si>
  <si>
    <t>Thomas E Dent (Tom Dent)</t>
  </si>
  <si>
    <t>https://web.pdc.wa.gov/rptimg/default.aspx?filerid_election_year=DENTT%20%20837%3A%7C%3A2018</t>
  </si>
  <si>
    <t>TERRY WEIMER</t>
  </si>
  <si>
    <t>ca-2018-291</t>
  </si>
  <si>
    <t>Douglas Ericksen (Doug Ericksen)</t>
  </si>
  <si>
    <t>https://web.pdc.wa.gov/rptimg/default.aspx?filerid_election_year=ERICD%20%20504%3A%7C%3A2018</t>
  </si>
  <si>
    <t>DOUGLAS ERICKSON</t>
  </si>
  <si>
    <t>ca-2018-440</t>
  </si>
  <si>
    <t>GRIFD  801</t>
  </si>
  <si>
    <t>David E Griffiths</t>
  </si>
  <si>
    <t>1501 JEFFERSON ST</t>
  </si>
  <si>
    <t>GRIFF@GMAIL.COM</t>
  </si>
  <si>
    <t>griff@gmail.com</t>
  </si>
  <si>
    <t>https://web.pdc.wa.gov/rptimg/default.aspx?filerid_election_year=GRIFD%20%20801%3A%7C%3A2018</t>
  </si>
  <si>
    <t>DAVID GRIFFITHS</t>
  </si>
  <si>
    <t>ca-2010-13815</t>
  </si>
  <si>
    <t>ELTOD  212</t>
  </si>
  <si>
    <t>ELTON DAVID H</t>
  </si>
  <si>
    <t>ELTONRESEARCH@MSN.COM</t>
  </si>
  <si>
    <t>https://web.pdc.wa.gov/rptimg/default.aspx?filerid_election_year=ELTOD%20%20212%3A%7C%3A2010</t>
  </si>
  <si>
    <t>ca-2010-13132</t>
  </si>
  <si>
    <t>STEWJ  666</t>
  </si>
  <si>
    <t>Jeanne E. Stewart</t>
  </si>
  <si>
    <t>STWJEVANC@AOL.COM</t>
  </si>
  <si>
    <t>https://web.pdc.wa.gov/rptimg/default.aspx?filerid_election_year=STEWJ%20%20666%3A%7C%3A2010</t>
  </si>
  <si>
    <t>ca-2016-4928</t>
  </si>
  <si>
    <t>wjhirt2014@gmail.com</t>
  </si>
  <si>
    <t>https://web.pdc.wa.gov/rptimg/default.aspx?filerid_election_year=HIRTW%20%20008%3A%7C%3A2016</t>
  </si>
  <si>
    <t>ca-2008-16001</t>
  </si>
  <si>
    <t>sterling.strickland@live.com</t>
  </si>
  <si>
    <t>https://web.pdc.wa.gov/rptimg/default.aspx?filerid_election_year=STRIS%20%20075%3A%7C%3A2008</t>
  </si>
  <si>
    <t>ca-2020-1266</t>
  </si>
  <si>
    <t>CURTIS P KING (KING CURTIS P)</t>
  </si>
  <si>
    <t>https://web.pdc.wa.gov/rptimg/default.aspx?filerid_election_year=KINGC%20%20909%3A%7C%3A2020</t>
  </si>
  <si>
    <t>ca-2008-16710</t>
  </si>
  <si>
    <t>https://web.pdc.wa.gov/rptimg/default.aspx?filerid_election_year=BOWEC%20%20208%3A%7C%3A2008</t>
  </si>
  <si>
    <t>ca-2018-904</t>
  </si>
  <si>
    <t>JAMEJ  114</t>
  </si>
  <si>
    <t>Julie C. James</t>
  </si>
  <si>
    <t>205 N MAIN ST</t>
  </si>
  <si>
    <t>jcjamesincolville@gmail.com</t>
  </si>
  <si>
    <t>https://web.pdc.wa.gov/rptimg/default.aspx?filerid_election_year=JAMEJ%20%20114%3A%7C%3A2018</t>
  </si>
  <si>
    <t>JULIE JAMES</t>
  </si>
  <si>
    <t>ca-2018-773</t>
  </si>
  <si>
    <t>Shelly Holling Johnston (Shelly Johnston)</t>
  </si>
  <si>
    <t>https://web.pdc.wa.gov/rptimg/default.aspx?filerid_election_year=JOHNS%20%20122%3A%7C%3A2018</t>
  </si>
  <si>
    <t>ca-2018-596</t>
  </si>
  <si>
    <t>LIEBJ  837</t>
  </si>
  <si>
    <t>James (Jim) Liebrecht</t>
  </si>
  <si>
    <t>512 ASTOR LOOP</t>
  </si>
  <si>
    <t>KALIEB1@HOTMAIL.COM</t>
  </si>
  <si>
    <t>kalieb1@hotmail.com</t>
  </si>
  <si>
    <t>https://web.pdc.wa.gov/rptimg/default.aspx?filerid_election_year=LIEBJ%20%20837%3A%7C%3A2018</t>
  </si>
  <si>
    <t>KAREN LIEBRECHT</t>
  </si>
  <si>
    <t>ca-2018-49</t>
  </si>
  <si>
    <t>David Lucas (Dave Lucas)</t>
  </si>
  <si>
    <t>vote.dave.lucas@gmail.com</t>
  </si>
  <si>
    <t>https://web.pdc.wa.gov/rptimg/default.aspx?filerid_election_year=LUCAD%20%20220%3A%7C%3A2018</t>
  </si>
  <si>
    <t>CHARLOTTE BENJAMIN</t>
  </si>
  <si>
    <t>ca-2018-347</t>
  </si>
  <si>
    <t>MANKJ  169</t>
  </si>
  <si>
    <t>Janet L. Manke</t>
  </si>
  <si>
    <t>PO BOX 351</t>
  </si>
  <si>
    <t>manke4@wildblue.net</t>
  </si>
  <si>
    <t>https://web.pdc.wa.gov/rptimg/default.aspx?filerid_election_year=MANKJ%20%20169%3A%7C%3A2018</t>
  </si>
  <si>
    <t>JANET MAKE</t>
  </si>
  <si>
    <t>ca-2018-510</t>
  </si>
  <si>
    <t>SUSAN J. MARINELLA (SUSAN J MARINELLA)</t>
  </si>
  <si>
    <t>PO BOX 280</t>
  </si>
  <si>
    <t>https://web.pdc.wa.gov/rptimg/default.aspx?filerid_election_year=MARIS%20%20328%3A%7C%3A2018</t>
  </si>
  <si>
    <t>ca-2018-560</t>
  </si>
  <si>
    <t>RMAYCUMBER@RCABLETV.COM</t>
  </si>
  <si>
    <t>https://web.pdc.wa.gov/rptimg/default.aspx?filerid_election_year=MAYCR%20%20166%3A%7C%3A2018</t>
  </si>
  <si>
    <t>AMY ROOKER</t>
  </si>
  <si>
    <t>ca-2018-827</t>
  </si>
  <si>
    <t>MCCRJ  156</t>
  </si>
  <si>
    <t>James W. McCroskey</t>
  </si>
  <si>
    <t>PO BOX 1352</t>
  </si>
  <si>
    <t>ONEREDBULL@MSN.COM</t>
  </si>
  <si>
    <t>oneredbull@msn.com</t>
  </si>
  <si>
    <t>https://web.pdc.wa.gov/rptimg/default.aspx?filerid_election_year=MCCRJ%20%20156%3A%7C%3A2018</t>
  </si>
  <si>
    <t>JAMES MCCROSKEY</t>
  </si>
  <si>
    <t>ca-2018-763</t>
  </si>
  <si>
    <t>QUINCY9406@GMAIL.COM</t>
  </si>
  <si>
    <t>https://web.pdc.wa.gov/rptimg/default.aspx?filerid_election_year=MCLEW%20%20532%3A%7C%3A2018</t>
  </si>
  <si>
    <t>SHELLEY ANDERS</t>
  </si>
  <si>
    <t>ca-2018-915</t>
  </si>
  <si>
    <t>https://web.pdc.wa.gov/rptimg/default.aspx?filerid_election_year=MYERB%20%20111%3A%7C%3A2018</t>
  </si>
  <si>
    <t>CHRIS  CHAPMAN</t>
  </si>
  <si>
    <t>ca-2018-581</t>
  </si>
  <si>
    <t>Matt L. Newberg</t>
  </si>
  <si>
    <t>483 BELL PLAIN RD</t>
  </si>
  <si>
    <t>NLNEWBERG@YAHOO.COM</t>
  </si>
  <si>
    <t>nlnewberg@yahoo.com</t>
  </si>
  <si>
    <t>https://web.pdc.wa.gov/rptimg/default.aspx?filerid_election_year=NEWBM%20%20004%3A%7C%3A2018</t>
  </si>
  <si>
    <t>MATTHEW NEWBERG</t>
  </si>
  <si>
    <t>ca-2018-2024</t>
  </si>
  <si>
    <t>pamroach@aol.com</t>
  </si>
  <si>
    <t>https://web.pdc.wa.gov/rptimg/default.aspx?filerid_election_year=ROACP%20%20002%3A%7C%3A2018</t>
  </si>
  <si>
    <t>PAM ROACH</t>
  </si>
  <si>
    <t>ca-2018-2021</t>
  </si>
  <si>
    <t>https://web.pdc.wa.gov/rptimg/default.aspx?filerid_election_year=STAMM%20%20390%3A%7C%3A2018</t>
  </si>
  <si>
    <t>ca-2018-47</t>
  </si>
  <si>
    <t>Thomas Gray Taylor (Tom Taylor)</t>
  </si>
  <si>
    <t>tomgtaylor@yahoo.com</t>
  </si>
  <si>
    <t>https://web.pdc.wa.gov/rptimg/default.aspx?filerid_election_year=TAYLT%20%20205%3A%7C%3A2018</t>
  </si>
  <si>
    <t>THOMAS TAYLOR</t>
  </si>
  <si>
    <t>ca-2018-341</t>
  </si>
  <si>
    <t>THOMT  344</t>
  </si>
  <si>
    <t>Terry J Thompson (Terry Thompson)</t>
  </si>
  <si>
    <t>241 S 8TH AVE</t>
  </si>
  <si>
    <t>TERRY@FARMERTERRY.COM</t>
  </si>
  <si>
    <t>terry@farmerterry.com</t>
  </si>
  <si>
    <t>https://web.pdc.wa.gov/rptimg/default.aspx?filerid_election_year=THOMT%20%20344%3A%7C%3A2018</t>
  </si>
  <si>
    <t>TERRENCE THOMPSON</t>
  </si>
  <si>
    <t>ca-2018-2016</t>
  </si>
  <si>
    <t>TURNJ  362</t>
  </si>
  <si>
    <t>TURNER JOHN A</t>
  </si>
  <si>
    <t>PO BOX 1215</t>
  </si>
  <si>
    <t>JOHN@RE-ELECTJOHNTURNER.COM</t>
  </si>
  <si>
    <t>johnaturner@live.com</t>
  </si>
  <si>
    <t>https://web.pdc.wa.gov/rptimg/default.aspx?filerid_election_year=TURNJ%20%20362%3A%7C%3A2018</t>
  </si>
  <si>
    <t>DEBORA L ZALAZNIK</t>
  </si>
  <si>
    <t>ca-2018-346</t>
  </si>
  <si>
    <t>https://web.pdc.wa.gov/rptimg/default.aspx?filerid_election_year=WAGND%20%20344%3A%7C%3A2018</t>
  </si>
  <si>
    <t>ca-2018-498</t>
  </si>
  <si>
    <t>WALKK  632</t>
  </si>
  <si>
    <t>Karen Walker</t>
  </si>
  <si>
    <t>1339 COMMERCE AVE #106</t>
  </si>
  <si>
    <t>KWALKER9189@GMAIL.COM</t>
  </si>
  <si>
    <t>kwalker9189@gmail.com</t>
  </si>
  <si>
    <t>https://web.pdc.wa.gov/rptimg/default.aspx?filerid_election_year=WALKK%20%20632%3A%7C%3A2018</t>
  </si>
  <si>
    <t>KAREN WALKER</t>
  </si>
  <si>
    <t>ca-2018-294</t>
  </si>
  <si>
    <t>Dean A Berkeley (Dean Berkeley)</t>
  </si>
  <si>
    <t>daberkeley@aol.com</t>
  </si>
  <si>
    <t>https://web.pdc.wa.gov/rptimg/default.aspx?filerid_election_year=BERKD%20%20230%3A%7C%3A2018</t>
  </si>
  <si>
    <t>DEAN BERKELEY</t>
  </si>
  <si>
    <t>ca-2018-559</t>
  </si>
  <si>
    <t>PO BOX 1164</t>
  </si>
  <si>
    <t>BURKEFORFERRYCOUNTYPROSECUTOR@GMAIL.COM</t>
  </si>
  <si>
    <t>https://web.pdc.wa.gov/rptimg/default.aspx?filerid_election_year=BURKK%20%20166%3A%7C%3A2018</t>
  </si>
  <si>
    <t>FREDERICK BURKE</t>
  </si>
  <si>
    <t>ca-2018-116</t>
  </si>
  <si>
    <t>https://web.pdc.wa.gov/rptimg/default.aspx?filerid_election_year=CHANB%20%20953%3A%7C%3A2018</t>
  </si>
  <si>
    <t>BRUCE CHANDLER</t>
  </si>
  <si>
    <t>ca-2018-376</t>
  </si>
  <si>
    <t>CHILB  338</t>
  </si>
  <si>
    <t>Brenda Chilton</t>
  </si>
  <si>
    <t>https://web.pdc.wa.gov/rptimg/default.aspx?filerid_election_year=CHILB%20%20338%3A%7C%3A2018</t>
  </si>
  <si>
    <t>ca-2018-2051</t>
  </si>
  <si>
    <t>COOPT  362</t>
  </si>
  <si>
    <t>William T Cooper</t>
  </si>
  <si>
    <t>765 VILLAGE WAY</t>
  </si>
  <si>
    <t>K9ZORRO@GMAIL.COM</t>
  </si>
  <si>
    <t>k8zorro@gmail.com</t>
  </si>
  <si>
    <t>https://web.pdc.wa.gov/rptimg/default.aspx?filerid_election_year=COOPT%20%20362%3A%7C%3A2018</t>
  </si>
  <si>
    <t>WILLIAM COOPER</t>
  </si>
  <si>
    <t>ca-2018-2049</t>
  </si>
  <si>
    <t>duaneadavidson@msn.com</t>
  </si>
  <si>
    <t>https://web.pdc.wa.gov/rptimg/default.aspx?filerid_election_year=DAVID%20%20337%3A%7C%3A2018</t>
  </si>
  <si>
    <t>ca-2018-345</t>
  </si>
  <si>
    <t>JULIEF5050@GMAIL.COM</t>
  </si>
  <si>
    <t>julief5050@gmail.com</t>
  </si>
  <si>
    <t>https://web.pdc.wa.gov/rptimg/default.aspx?filerid_election_year=FLYCR%20%20169%3A%7C%3A2018</t>
  </si>
  <si>
    <t>JULIE FLYCKT</t>
  </si>
  <si>
    <t>ca-2018-551</t>
  </si>
  <si>
    <t>Dianna L. Galvan (Dianna Galvan)</t>
  </si>
  <si>
    <t>DIANNA_GALVAN@YAHOO.COM</t>
  </si>
  <si>
    <t>https://web.pdc.wa.gov/rptimg/default.aspx?filerid_election_year=GALVD%20%20166%3A%7C%3A2018</t>
  </si>
  <si>
    <t>DIANNA L GALVAN</t>
  </si>
  <si>
    <t>ca-2018-1011</t>
  </si>
  <si>
    <t>GREER  362</t>
  </si>
  <si>
    <t>Richard Greenwood</t>
  </si>
  <si>
    <t>940 SE HARVEST DRIVE</t>
  </si>
  <si>
    <t>RICHARD.D.GREENWOOD@HOTMAIL.COM</t>
  </si>
  <si>
    <t>richard.d.greenwood@hotmail.com</t>
  </si>
  <si>
    <t>https://web.pdc.wa.gov/rptimg/default.aspx?filerid_election_year=GREER%20%20362%3A%7C%3A2018</t>
  </si>
  <si>
    <t>RICHARD GREENWOOD</t>
  </si>
  <si>
    <t>ca-2016-4912</t>
  </si>
  <si>
    <t>Jill D. Johnson</t>
  </si>
  <si>
    <t>VOTEFORJILL@GMAIL.COM</t>
  </si>
  <si>
    <t>jilljohnsonoh@gmail.com</t>
  </si>
  <si>
    <t>https://web.pdc.wa.gov/rptimg/default.aspx?filerid_election_year=JOHNJ%20%20277%3A%7C%3A2016</t>
  </si>
  <si>
    <t>ca-2016-4901</t>
  </si>
  <si>
    <t>KISSS  152</t>
  </si>
  <si>
    <t>Stephen C Kiss</t>
  </si>
  <si>
    <t>PO BOX 67</t>
  </si>
  <si>
    <t>stevekiss50@yahoo.com</t>
  </si>
  <si>
    <t>https://web.pdc.wa.gov/rptimg/default.aspx?filerid_election_year=KISSS%20%20152%3A%7C%3A2016</t>
  </si>
  <si>
    <t>STEPHEN KISS</t>
  </si>
  <si>
    <t>ca-2016-4898</t>
  </si>
  <si>
    <t>https://web.pdc.wa.gov/rptimg/default.aspx?filerid_election_year=KLIPB%20%20336%3A%7C%3A2016</t>
  </si>
  <si>
    <t>ca-2016-4895</t>
  </si>
  <si>
    <t>Joel Kretz</t>
  </si>
  <si>
    <t>kretzranch@gmail.com</t>
  </si>
  <si>
    <t>https://web.pdc.wa.gov/rptimg/default.aspx?filerid_election_year=KRETJ%20%20841%3A%7C%3A2016</t>
  </si>
  <si>
    <t>ca-2016-4807</t>
  </si>
  <si>
    <t>Shelly Short</t>
  </si>
  <si>
    <t>sshort000@centurytel.net</t>
  </si>
  <si>
    <t>https://web.pdc.wa.gov/rptimg/default.aspx?filerid_election_year=SHORS%20%20101%3A%7C%3A2016</t>
  </si>
  <si>
    <t>STEPHEN OSWIN</t>
  </si>
  <si>
    <t>ca-2016-4795</t>
  </si>
  <si>
    <t>STAMZ  902</t>
  </si>
  <si>
    <t>STAMBAUGH ZACHARY A</t>
  </si>
  <si>
    <t>6608 SYLINE AVE #B</t>
  </si>
  <si>
    <t>ZACH@VOTEFORYAKIMA.COM</t>
  </si>
  <si>
    <t>zachstambaughlaw@gmail.com</t>
  </si>
  <si>
    <t>https://web.pdc.wa.gov/rptimg/default.aspx?filerid_election_year=STAMZ%20%20902%3A%7C%3A2016</t>
  </si>
  <si>
    <t>ZACH STAMBAUGH</t>
  </si>
  <si>
    <t>ca-2016-4761</t>
  </si>
  <si>
    <t>Lynda D Wilson</t>
  </si>
  <si>
    <t>https://web.pdc.wa.gov/rptimg/default.aspx?filerid_election_year=WILSL%20%20682%3A%7C%3A2016</t>
  </si>
  <si>
    <t>LYNDA WILSON</t>
  </si>
  <si>
    <t>ca-2016-5017</t>
  </si>
  <si>
    <t>BLOMJ  682</t>
  </si>
  <si>
    <t>JOHN BLOM</t>
  </si>
  <si>
    <t>4010 NE 157TH AVE</t>
  </si>
  <si>
    <t>CAMPAIGN@JOHNBLOM.COM</t>
  </si>
  <si>
    <t>john@johnblom.com</t>
  </si>
  <si>
    <t>https://web.pdc.wa.gov/rptimg/default.aspx?filerid_election_year=BLOMJ%20%20682%3A%7C%3A2016</t>
  </si>
  <si>
    <t>DEBORAH BLOM</t>
  </si>
  <si>
    <t>ca-2016-5011</t>
  </si>
  <si>
    <t>Kathryn Burke</t>
  </si>
  <si>
    <t>https://web.pdc.wa.gov/rptimg/default.aspx?filerid_election_year=BURKK%20%20166%3A%7C%3A2016</t>
  </si>
  <si>
    <t>ca-2016-4981</t>
  </si>
  <si>
    <t>https://web.pdc.wa.gov/rptimg/default.aspx?filerid_election_year=DELVJ%20%20352%3A%7C%3A2016</t>
  </si>
  <si>
    <t>ca-2016-4979</t>
  </si>
  <si>
    <t>Thomas E Dent</t>
  </si>
  <si>
    <t>billslucyml@gmail.com</t>
  </si>
  <si>
    <t>https://web.pdc.wa.gov/rptimg/default.aspx?filerid_election_year=DENTT%20%20837%3A%7C%3A2016</t>
  </si>
  <si>
    <t>ca-2016-4973</t>
  </si>
  <si>
    <t>Mary Ruth Edwards</t>
  </si>
  <si>
    <t>votemaryruth@gmail.com</t>
  </si>
  <si>
    <t>https://web.pdc.wa.gov/rptimg/default.aspx?filerid_election_year=EDWAM%20%20350%3A%7C%3A2016</t>
  </si>
  <si>
    <t>JOHN MUNLEY</t>
  </si>
  <si>
    <t>ca-2016-4944</t>
  </si>
  <si>
    <t>HAMPTON RONALD J</t>
  </si>
  <si>
    <t>PO BOX 272</t>
  </si>
  <si>
    <t>VOTEHAMPTONIN@GMAIL.COM</t>
  </si>
  <si>
    <t>https://web.pdc.wa.gov/rptimg/default.aspx?filerid_election_year=HAMPR%20%20180%3A%7C%3A2016</t>
  </si>
  <si>
    <t>MELINDA MCCORMICK</t>
  </si>
  <si>
    <t>ca-2016-4941</t>
  </si>
  <si>
    <t>HARRJ  801</t>
  </si>
  <si>
    <t>HARRISON JOHN R</t>
  </si>
  <si>
    <t>1240 MALAGA ALCOA HWY</t>
  </si>
  <si>
    <t>randyharrisondist1@gmail.com</t>
  </si>
  <si>
    <t>https://web.pdc.wa.gov/rptimg/default.aspx?filerid_election_year=HARRJ%20%20801%3A%7C%3A2016</t>
  </si>
  <si>
    <t>BRIAN KARCUTSKI</t>
  </si>
  <si>
    <t>ca-2016-4939</t>
  </si>
  <si>
    <t>Paul Harris</t>
  </si>
  <si>
    <t>https://web.pdc.wa.gov/rptimg/default.aspx?filerid_election_year=HARRP%20%20683%3A%7C%3A2016</t>
  </si>
  <si>
    <t>LORI HARRIS</t>
  </si>
  <si>
    <t>ca-2016-4927</t>
  </si>
  <si>
    <t>JEFFREY M HOLY</t>
  </si>
  <si>
    <t>votejeffholy@gmail.com</t>
  </si>
  <si>
    <t>https://web.pdc.wa.gov/rptimg/default.aspx?filerid_election_year=HOLYJ%20%20004%3A%7C%3A2016</t>
  </si>
  <si>
    <t>ca-2016-4848</t>
  </si>
  <si>
    <t>vote@paddenforsenate.com</t>
  </si>
  <si>
    <t>https://web.pdc.wa.gov/rptimg/default.aspx?filerid_election_year=PADDM%20%20216%3A%7C%3A2016</t>
  </si>
  <si>
    <t>ca-2016-4844</t>
  </si>
  <si>
    <t>PARKS  157</t>
  </si>
  <si>
    <t>Steven L. Parker</t>
  </si>
  <si>
    <t>3401 HWY 25 N</t>
  </si>
  <si>
    <t>SLPARKER@WILDBLUE.NET</t>
  </si>
  <si>
    <t>https://web.pdc.wa.gov/rptimg/default.aspx?filerid_election_year=PARKS%20%20157%3A%7C%3A2016</t>
  </si>
  <si>
    <t>ca-2016-4825</t>
  </si>
  <si>
    <t>https://web.pdc.wa.gov/rptimg/default.aspx?filerid_election_year=ROACD%20%20071%3A%7C%3A2016</t>
  </si>
  <si>
    <t>ca-2016-4818</t>
  </si>
  <si>
    <t>https://web.pdc.wa.gov/rptimg/default.aspx?filerid_election_year=RUTLA%20%20026%3A%7C%3A2016</t>
  </si>
  <si>
    <t>ALVIN RUTLEDGE</t>
  </si>
  <si>
    <t>ca-2015-6398</t>
  </si>
  <si>
    <t>MADOD  684</t>
  </si>
  <si>
    <t>MADORE DAVID M</t>
  </si>
  <si>
    <t>17401 NE STONEY MEADOWS DR</t>
  </si>
  <si>
    <t>DAVID@DAVIDMADORE.COM</t>
  </si>
  <si>
    <t>david.m@davidmadore.com</t>
  </si>
  <si>
    <t>https://web.pdc.wa.gov/rptimg/default.aspx?filerid_election_year=MADOD%20%20684%3A%7C%3A2015</t>
  </si>
  <si>
    <t>DAVID MADORE</t>
  </si>
  <si>
    <t>ca-2015-6378</t>
  </si>
  <si>
    <t>James F. McEntire</t>
  </si>
  <si>
    <t>votejimmcentire@gmail.com</t>
  </si>
  <si>
    <t>https://web.pdc.wa.gov/rptimg/default.aspx?filerid_election_year=MCENJ%20%20382%3A%7C%3A2015</t>
  </si>
  <si>
    <t>SHERRY MCENTIRE</t>
  </si>
  <si>
    <t>ca-2015-6977</t>
  </si>
  <si>
    <t>BENTM  668</t>
  </si>
  <si>
    <t>BENTON MARY</t>
  </si>
  <si>
    <t>MARY@ELECTMARYBENTON.COM</t>
  </si>
  <si>
    <t>mary@electmarybenton.com</t>
  </si>
  <si>
    <t>https://web.pdc.wa.gov/rptimg/default.aspx?filerid_election_year=BENTM%20%20668%3A%7C%3A2015</t>
  </si>
  <si>
    <t>MARY BENTON</t>
  </si>
  <si>
    <t>ca-2014-7963</t>
  </si>
  <si>
    <t>PO BOX 882 / 30 WHEATLAND DR</t>
  </si>
  <si>
    <t>BKELLER121@GMAIL.COM</t>
  </si>
  <si>
    <t>bkeller121@gmail.com</t>
  </si>
  <si>
    <t>https://web.pdc.wa.gov/rptimg/default.aspx?filerid_election_year=KELLB%20%20347%3A%7C%3A2014</t>
  </si>
  <si>
    <t>BENNIE KELLER</t>
  </si>
  <si>
    <t>ca-2014-7960</t>
  </si>
  <si>
    <t>KETCJ  947</t>
  </si>
  <si>
    <t>KETCHUM JEFFREY E</t>
  </si>
  <si>
    <t>PO BOX 698</t>
  </si>
  <si>
    <t>TIETON</t>
  </si>
  <si>
    <t>INFO@KETCHUM4SHERIFF.COM</t>
  </si>
  <si>
    <t>jeff@ketchum4sheriff.com</t>
  </si>
  <si>
    <t>https://web.pdc.wa.gov/rptimg/default.aspx?filerid_election_year=KETCJ%20%20947%3A%7C%3A2014</t>
  </si>
  <si>
    <t>FRED MUNOZ</t>
  </si>
  <si>
    <t>ca-2014-7958</t>
  </si>
  <si>
    <t>KIRKS  169</t>
  </si>
  <si>
    <t>KIRKENDALL SUSAN K</t>
  </si>
  <si>
    <t>306 E 8TH ST</t>
  </si>
  <si>
    <t>KIRKEN@RITZVILLE.COM</t>
  </si>
  <si>
    <t>https://web.pdc.wa.gov/rptimg/default.aspx?filerid_election_year=KIRKS%20%20169%3A%7C%3A2014</t>
  </si>
  <si>
    <t>SUSAN KIRKENDALL</t>
  </si>
  <si>
    <t>ca-2014-7849</t>
  </si>
  <si>
    <t>PETERSON STEPHEN K</t>
  </si>
  <si>
    <t>mayorstevepeterson@yahoo.com</t>
  </si>
  <si>
    <t>https://web.pdc.wa.gov/rptimg/default.aspx?filerid_election_year=PETES%20%20019%3A%7C%3A2014</t>
  </si>
  <si>
    <t>STANLEY J JOCHIM</t>
  </si>
  <si>
    <t>ca-2014-7841</t>
  </si>
  <si>
    <t>drbobo1954_9@hotmail.com</t>
  </si>
  <si>
    <t>https://web.pdc.wa.gov/rptimg/default.aspx?filerid_election_year=REEDR%20%20037%3A%7C%3A2014</t>
  </si>
  <si>
    <t>ca-2014-7832</t>
  </si>
  <si>
    <t>https://web.pdc.wa.gov/rptimg/default.aspx?filerid_election_year=ROACP%20%20002%3A%7C%3A2014</t>
  </si>
  <si>
    <t>EILEEN ERICKSON</t>
  </si>
  <si>
    <t>ca-2014-7826</t>
  </si>
  <si>
    <t>ROE J  593</t>
  </si>
  <si>
    <t>ROE JOHN C</t>
  </si>
  <si>
    <t>370 BRIM RD</t>
  </si>
  <si>
    <t>ROE4COMMISSIONER@OUTLOOK.COM</t>
  </si>
  <si>
    <t>https://web.pdc.wa.gov/rptimg/default.aspx?filerid_election_year=ROE%20J%20%20593%3A%7C%3A2014</t>
  </si>
  <si>
    <t>NOLA ROE</t>
  </si>
  <si>
    <t>ca-2014-7818</t>
  </si>
  <si>
    <t>usaba@usaba.com</t>
  </si>
  <si>
    <t>https://web.pdc.wa.gov/rptimg/default.aspx?filerid_election_year=RUTLA%20%20026%3A%7C%3A2014</t>
  </si>
  <si>
    <t>ca-2014-7815</t>
  </si>
  <si>
    <t>SATTD  166</t>
  </si>
  <si>
    <t>Daniel T. Satterberg</t>
  </si>
  <si>
    <t>800 5TH AVE STE 101-254</t>
  </si>
  <si>
    <t>INFO@DANSATTERBERG.ORG</t>
  </si>
  <si>
    <t>dan@dansatterberg.org</t>
  </si>
  <si>
    <t>https://web.pdc.wa.gov/rptimg/default.aspx?filerid_election_year=SATTD%20%20166%3A%7C%3A2014</t>
  </si>
  <si>
    <t>MIKE MCKAY</t>
  </si>
  <si>
    <t>ca-2014-7814</t>
  </si>
  <si>
    <t>RUUDJ  858</t>
  </si>
  <si>
    <t>James H Ruud</t>
  </si>
  <si>
    <t>PO BOX 442</t>
  </si>
  <si>
    <t>jmruud@genext.net</t>
  </si>
  <si>
    <t>https://web.pdc.wa.gov/rptimg/default.aspx?filerid_election_year=RUUDJ%20%20858%3A%7C%3A2014</t>
  </si>
  <si>
    <t>JIM RUUD</t>
  </si>
  <si>
    <t>ca-2014-7798</t>
  </si>
  <si>
    <t>https://web.pdc.wa.gov/rptimg/default.aspx?filerid_election_year=SHORS%20%20101%3A%7C%3A2014</t>
  </si>
  <si>
    <t>ca-2014-7782</t>
  </si>
  <si>
    <t>sperry4senate@gmail.com</t>
  </si>
  <si>
    <t>https://web.pdc.wa.gov/rptimg/default.aspx?filerid_election_year=SPERV%20%20028%3A%7C%3A2014</t>
  </si>
  <si>
    <t>VAN R SPERRY</t>
  </si>
  <si>
    <t>ca-2014-8158</t>
  </si>
  <si>
    <t>BLACB  362</t>
  </si>
  <si>
    <t>BLACKMAN BARRY D</t>
  </si>
  <si>
    <t>blackman4sheriff@gmail.com</t>
  </si>
  <si>
    <t>https://web.pdc.wa.gov/rptimg/default.aspx?filerid_election_year=BLACB%20%20362%3A%7C%3A2014</t>
  </si>
  <si>
    <t>KATHERINE RICHARD</t>
  </si>
  <si>
    <t>ca-2014-8153</t>
  </si>
  <si>
    <t>BLASD  301</t>
  </si>
  <si>
    <t>Dan Blasdel</t>
  </si>
  <si>
    <t>2420 ROAD 68</t>
  </si>
  <si>
    <t>pasco.coroner@yahoo.com</t>
  </si>
  <si>
    <t>https://web.pdc.wa.gov/rptimg/default.aspx?filerid_election_year=BLASD%20%20301%3A%7C%3A2014</t>
  </si>
  <si>
    <t>KAREN BLASDEL</t>
  </si>
  <si>
    <t>ca-2014-8151</t>
  </si>
  <si>
    <t>BREWS  169</t>
  </si>
  <si>
    <t>Sherri L Brewer</t>
  </si>
  <si>
    <t>510 W MAIN AVE</t>
  </si>
  <si>
    <t>SLBREWER@HOTMAIL.COM</t>
  </si>
  <si>
    <t>slbrewer@hotmail.com</t>
  </si>
  <si>
    <t>https://web.pdc.wa.gov/rptimg/default.aspx?filerid_election_year=BREWS%20%20169%3A%7C%3A2014</t>
  </si>
  <si>
    <t>SHERRI BREWER</t>
  </si>
  <si>
    <t>ca-2014-8150</t>
  </si>
  <si>
    <t>danielbretzke@gmail.com</t>
  </si>
  <si>
    <t>https://web.pdc.wa.gov/rptimg/default.aspx?filerid_election_year=BRETD%20%20040%3A%7C%3A2014</t>
  </si>
  <si>
    <t>TAMARA HAMEL</t>
  </si>
  <si>
    <t>ca-2014-8138</t>
  </si>
  <si>
    <t>Jeanette Burrage</t>
  </si>
  <si>
    <t>jeanette@jeanetteburrage.com</t>
  </si>
  <si>
    <t>https://web.pdc.wa.gov/rptimg/default.aspx?filerid_election_year=BURRJ%20%20198%3A%7C%3A2014</t>
  </si>
  <si>
    <t>ORIN R WELLS</t>
  </si>
  <si>
    <t>ca-2014-8132</t>
  </si>
  <si>
    <t>CARTK  901</t>
  </si>
  <si>
    <t>CARTER KATHLEEN S</t>
  </si>
  <si>
    <t>31 O'BRIEN VISTA LN</t>
  </si>
  <si>
    <t>CARTER4CLERK@YAHOO.COM</t>
  </si>
  <si>
    <t>katnap4748@hotmail.com</t>
  </si>
  <si>
    <t>https://web.pdc.wa.gov/rptimg/default.aspx?filerid_election_year=CARTK%20%20901%3A%7C%3A2014</t>
  </si>
  <si>
    <t>RANDALL CARTER</t>
  </si>
  <si>
    <t>ca-2014-8125</t>
  </si>
  <si>
    <t>https://web.pdc.wa.gov/rptimg/default.aspx?filerid_election_year=CHILB%20%20338%3A%7C%3A2014</t>
  </si>
  <si>
    <t>ca-2014-7748</t>
  </si>
  <si>
    <t>TREVJ  932</t>
  </si>
  <si>
    <t>Jose A. Trevino</t>
  </si>
  <si>
    <t>608 MATHEW AVE</t>
  </si>
  <si>
    <t>GRANGER</t>
  </si>
  <si>
    <t>jtrevino1970@hotmail.com</t>
  </si>
  <si>
    <t>https://web.pdc.wa.gov/rptimg/default.aspx?filerid_election_year=TREVJ%20%20932%3A%7C%3A2014</t>
  </si>
  <si>
    <t>ESTEVAN ARAGUS</t>
  </si>
  <si>
    <t>ca-2014-7746</t>
  </si>
  <si>
    <t>TRAIR  025</t>
  </si>
  <si>
    <t>TRAINOR ROGER E</t>
  </si>
  <si>
    <t>PO BOX 336</t>
  </si>
  <si>
    <t>NEWMAN LAKE</t>
  </si>
  <si>
    <t>ELECTTRAINOR@GMAIL.COM</t>
  </si>
  <si>
    <t>trainorre@gmail.com</t>
  </si>
  <si>
    <t>https://web.pdc.wa.gov/rptimg/default.aspx?filerid_election_year=TRAIR%20%20025%3A%7C%3A2014</t>
  </si>
  <si>
    <t>CHRIS PASQUALE</t>
  </si>
  <si>
    <t>ca-2014-7744</t>
  </si>
  <si>
    <t>johnaturner@gmail.com</t>
  </si>
  <si>
    <t>https://web.pdc.wa.gov/rptimg/default.aspx?filerid_election_year=TURNJ%20%20362%3A%7C%3A2014</t>
  </si>
  <si>
    <t>ca-2014-7740</t>
  </si>
  <si>
    <t>Luanne Van Werven</t>
  </si>
  <si>
    <t>https://web.pdc.wa.gov/rptimg/default.aspx?filerid_election_year=VANWL%20%20228%3A%7C%3A2014</t>
  </si>
  <si>
    <t>BILL CRAWFORD</t>
  </si>
  <si>
    <t>ca-2014-7730</t>
  </si>
  <si>
    <t>DEANNA.WALTER@HOTMAIL.COM</t>
  </si>
  <si>
    <t>https://web.pdc.wa.gov/rptimg/default.aspx?filerid_election_year=WALTD%20%20801%3A%7C%3A2014</t>
  </si>
  <si>
    <t>ca-2014-7729</t>
  </si>
  <si>
    <t>WAHLJ  111</t>
  </si>
  <si>
    <t>Jill E. Whelchel</t>
  </si>
  <si>
    <t>CAMPAIGN@VOTE4JILLW.COM</t>
  </si>
  <si>
    <t>wjill@live.com</t>
  </si>
  <si>
    <t>https://web.pdc.wa.gov/rptimg/default.aspx?filerid_election_year=WAHLJ%20%20111%3A%7C%3A2014</t>
  </si>
  <si>
    <t>JILL WHELCHEL WAHL</t>
  </si>
  <si>
    <t>ca-2014-7708</t>
  </si>
  <si>
    <t>WINTB  942</t>
  </si>
  <si>
    <t>WINTER BRIAN M</t>
  </si>
  <si>
    <t>BWINTER59@HOTMAIL.COM</t>
  </si>
  <si>
    <t>https://web.pdc.wa.gov/rptimg/default.aspx?filerid_election_year=WINTB%20%20942%3A%7C%3A2014</t>
  </si>
  <si>
    <t>ADAM HILL</t>
  </si>
  <si>
    <t>ca-2014-7705</t>
  </si>
  <si>
    <t>brendawooward@gmail.com</t>
  </si>
  <si>
    <t>https://web.pdc.wa.gov/rptimg/default.aspx?filerid_election_year=WOODB%20%20072%3A%7C%3A2014</t>
  </si>
  <si>
    <t>BRENDAN WOODWARD</t>
  </si>
  <si>
    <t>ca-2014-7696</t>
  </si>
  <si>
    <t>ZOLMR  848</t>
  </si>
  <si>
    <t xml:space="preserve">ZOLMAN RANDY R </t>
  </si>
  <si>
    <t>110 C ST SW</t>
  </si>
  <si>
    <t>ZOLMAN.CAMPAIGN@HOTMAIL.COM</t>
  </si>
  <si>
    <t>zolman.campaign@hotmail.com</t>
  </si>
  <si>
    <t>https://web.pdc.wa.gov/rptimg/default.aspx?filerid_election_year=ZOLMR%20%20848%3A%7C%3A2014</t>
  </si>
  <si>
    <t>RANDY JIMERSON</t>
  </si>
  <si>
    <t>ca-2014-8112</t>
  </si>
  <si>
    <t>COFFR  185</t>
  </si>
  <si>
    <t>Rob Coffman</t>
  </si>
  <si>
    <t>PO BOX 345</t>
  </si>
  <si>
    <t>COFFMANS@CENTURYTEL.NET</t>
  </si>
  <si>
    <t>coffmans@centurytel.net</t>
  </si>
  <si>
    <t>https://web.pdc.wa.gov/rptimg/default.aspx?filerid_election_year=COFFR%20%20185%3A%7C%3A2014</t>
  </si>
  <si>
    <t>SHARA L COFFMAN</t>
  </si>
  <si>
    <t>ca-2014-8111</t>
  </si>
  <si>
    <t>COKEE  111</t>
  </si>
  <si>
    <t>COKER EUNICE L</t>
  </si>
  <si>
    <t>EUNICECOKER@HOTMAIL.COM</t>
  </si>
  <si>
    <t>eunicecoker@hotmail.com</t>
  </si>
  <si>
    <t>https://web.pdc.wa.gov/rptimg/default.aspx?filerid_election_year=COKEE%20%20111%3A%7C%3A2014</t>
  </si>
  <si>
    <t>EUNICE L COKER</t>
  </si>
  <si>
    <t>ca-2014-8103</t>
  </si>
  <si>
    <t>CULPJ  166</t>
  </si>
  <si>
    <t>CULP JOY C</t>
  </si>
  <si>
    <t>PO BOX 228</t>
  </si>
  <si>
    <t>JOY.ROUSH.CULP@FRONTIER.COM</t>
  </si>
  <si>
    <t>https://web.pdc.wa.gov/rptimg/default.aspx?filerid_election_year=CULPJ%20%20166%3A%7C%3A2014</t>
  </si>
  <si>
    <t>JOY CULP</t>
  </si>
  <si>
    <t>ca-2014-8102</t>
  </si>
  <si>
    <t>https://web.pdc.wa.gov/rptimg/default.aspx?filerid_election_year=DAHLC2%20022%3A%7C%3A2014</t>
  </si>
  <si>
    <t>WILLIS BATHUM</t>
  </si>
  <si>
    <t>ca-2014-8101</t>
  </si>
  <si>
    <t>DANEL  169</t>
  </si>
  <si>
    <t>DANEKAS LAURA JEAN</t>
  </si>
  <si>
    <t>204 W 8TH AVE</t>
  </si>
  <si>
    <t>laurad@co.adams.wa.us</t>
  </si>
  <si>
    <t>https://web.pdc.wa.gov/rptimg/default.aspx?filerid_election_year=DANEL%20%20169%3A%7C%3A2014</t>
  </si>
  <si>
    <t>LAURAJEAN DANEKAS</t>
  </si>
  <si>
    <t>ca-2014-8100</t>
  </si>
  <si>
    <t>davidson2005@msn.com</t>
  </si>
  <si>
    <t>https://web.pdc.wa.gov/rptimg/default.aspx?filerid_election_year=DAVID%20%20337%3A%7C%3A2014</t>
  </si>
  <si>
    <t>ca-2014-8088</t>
  </si>
  <si>
    <t>elect.tom.dent@gmail.com</t>
  </si>
  <si>
    <t>https://web.pdc.wa.gov/rptimg/default.aspx?filerid_election_year=DENTT%20%20837%3A%7C%3A2014</t>
  </si>
  <si>
    <t>HEATHER MESSER</t>
  </si>
  <si>
    <t>ca-2014-8070</t>
  </si>
  <si>
    <t>Carolyn L. Eslick</t>
  </si>
  <si>
    <t>carolyneslick1@msn.com</t>
  </si>
  <si>
    <t>https://web.pdc.wa.gov/rptimg/default.aspx?filerid_election_year=ESLIC%20%20294%3A%7C%3A2014</t>
  </si>
  <si>
    <t>CINDY JORDAN ZIRKLE</t>
  </si>
  <si>
    <t>ca-2014-8060</t>
  </si>
  <si>
    <t>FITZT  006</t>
  </si>
  <si>
    <t>Timothy W Fitzgerald</t>
  </si>
  <si>
    <t>PO BOX 1679</t>
  </si>
  <si>
    <t>TIMOTHY.W.FITZGERALD@GMAIL.COM</t>
  </si>
  <si>
    <t>timothy.w.fitzgerald@gmail.com</t>
  </si>
  <si>
    <t>https://web.pdc.wa.gov/rptimg/default.aspx?filerid_election_year=FITZT%20%20006%3A%7C%3A2014</t>
  </si>
  <si>
    <t>TIANNA ABEL</t>
  </si>
  <si>
    <t>ca-2014-8025</t>
  </si>
  <si>
    <t>https://web.pdc.wa.gov/rptimg/default.aspx?filerid_election_year=HALEL%20%20352%3A%7C%3A2014</t>
  </si>
  <si>
    <t>FORRESE S MUEGGLER</t>
  </si>
  <si>
    <t>ca-2014-8011</t>
  </si>
  <si>
    <t>SCOTT HENDEN</t>
  </si>
  <si>
    <t>shenden@centurytel.net</t>
  </si>
  <si>
    <t>https://web.pdc.wa.gov/rptimg/default.aspx?filerid_election_year=HENDD%20%20346%3A%7C%3A2014</t>
  </si>
  <si>
    <t>ca-2014-8002</t>
  </si>
  <si>
    <t>HOCTL  613</t>
  </si>
  <si>
    <t>HOCTOR LORI L</t>
  </si>
  <si>
    <t>36 HOCTOR RD</t>
  </si>
  <si>
    <t>LORIHOCTORFORPROSECUTOR@GMAIL.COM</t>
  </si>
  <si>
    <t>crayolua21@aol.com</t>
  </si>
  <si>
    <t>https://web.pdc.wa.gov/rptimg/default.aspx?filerid_election_year=HOCTL%20%20613%3A%7C%3A2014</t>
  </si>
  <si>
    <t>PATRICIA NICHOLS</t>
  </si>
  <si>
    <t>ca-2014-7997</t>
  </si>
  <si>
    <t>https://web.pdc.wa.gov/rptimg/default.aspx?filerid_election_year=HONEJ%20%20944%3A%7C%3A2014</t>
  </si>
  <si>
    <t>ca-2014-7994</t>
  </si>
  <si>
    <t>HORTV  205</t>
  </si>
  <si>
    <t>HORTON VICKI T</t>
  </si>
  <si>
    <t>2603 W LONGFELLOW</t>
  </si>
  <si>
    <t>VICKITHORTON@COMCAST.NET</t>
  </si>
  <si>
    <t>vickit54@gmail.com</t>
  </si>
  <si>
    <t>https://web.pdc.wa.gov/rptimg/default.aspx?filerid_election_year=HORTV%20%20205%3A%7C%3A2014</t>
  </si>
  <si>
    <t>CHARITY REED</t>
  </si>
  <si>
    <t>ca-2014-7979</t>
  </si>
  <si>
    <t>JENKS  813</t>
  </si>
  <si>
    <t>JENKINS STEVEN D</t>
  </si>
  <si>
    <t>1923 COLUMBIA AVE</t>
  </si>
  <si>
    <t>BRIDGEPORT</t>
  </si>
  <si>
    <t>https://web.pdc.wa.gov/rptimg/default.aspx?filerid_election_year=JENKS%20%20813%3A%7C%3A2014</t>
  </si>
  <si>
    <t>STEVEN JENKINS</t>
  </si>
  <si>
    <t>ca-2014-7977</t>
  </si>
  <si>
    <t>JOHNC  802</t>
  </si>
  <si>
    <t>JOHNSON CINDY A</t>
  </si>
  <si>
    <t>113 IRONWOOD PL</t>
  </si>
  <si>
    <t>cindyj0225@gmail.com</t>
  </si>
  <si>
    <t>https://web.pdc.wa.gov/rptimg/default.aspx?filerid_election_year=JOHNC%20%20802%3A%7C%3A2014</t>
  </si>
  <si>
    <t>CHELSIE BELTON</t>
  </si>
  <si>
    <t>ca-2014-7945</t>
  </si>
  <si>
    <t>joelandsarakretz@wildblue.net</t>
  </si>
  <si>
    <t>https://web.pdc.wa.gov/rptimg/default.aspx?filerid_election_year=KRETJ%20%20841%3A%7C%3A2014</t>
  </si>
  <si>
    <t>STEVE OWSIN</t>
  </si>
  <si>
    <t>ca-2014-7914</t>
  </si>
  <si>
    <t>MARTP  171</t>
  </si>
  <si>
    <t>MARTIN PETER J</t>
  </si>
  <si>
    <t>PO BOX 759</t>
  </si>
  <si>
    <t>TEKOA</t>
  </si>
  <si>
    <t>PJM_TMC@COLFAX.COM</t>
  </si>
  <si>
    <t>pjm_tmc@colfax.com</t>
  </si>
  <si>
    <t>https://web.pdc.wa.gov/rptimg/default.aspx?filerid_election_year=MARTP%20%20171%3A%7C%3A2014</t>
  </si>
  <si>
    <t>PETER MARTIN</t>
  </si>
  <si>
    <t>ca-2014-7912</t>
  </si>
  <si>
    <t>MARTKM 362</t>
  </si>
  <si>
    <t>Karen Martin</t>
  </si>
  <si>
    <t>1731 LUCKENBILL RD</t>
  </si>
  <si>
    <t>KMARTIN@RE-ELECTKARENMARTIN.COM</t>
  </si>
  <si>
    <t>kmartin@columbiaenergyllc.com</t>
  </si>
  <si>
    <t>https://web.pdc.wa.gov/rptimg/default.aspx?filerid_election_year=MARTKM%20362%3A%7C%3A2014</t>
  </si>
  <si>
    <t>GORDON HEIMBIGNER</t>
  </si>
  <si>
    <t>ca-2014-7906</t>
  </si>
  <si>
    <t>MCCROSKEY4ASSESSOR@MSN.COM</t>
  </si>
  <si>
    <t>https://web.pdc.wa.gov/rptimg/default.aspx?filerid_election_year=MCCRJ%20%20156%3A%7C%3A2014</t>
  </si>
  <si>
    <t>ROBIN R MCCROSKEY</t>
  </si>
  <si>
    <t>ca-2014-7905</t>
  </si>
  <si>
    <t>MCEAD  226</t>
  </si>
  <si>
    <t>MCEACHRAN DAVID S</t>
  </si>
  <si>
    <t>1716 EAGLERIDGE DR</t>
  </si>
  <si>
    <t>DSMEACHRAN@COMCAST.NET</t>
  </si>
  <si>
    <t>dsmeachran@comcast.net</t>
  </si>
  <si>
    <t>https://web.pdc.wa.gov/rptimg/default.aspx?filerid_election_year=MCEAD%20%20226%3A%7C%3A2014</t>
  </si>
  <si>
    <t>JOHN TEMPLETON</t>
  </si>
  <si>
    <t>ca-2014-7880</t>
  </si>
  <si>
    <t>NAGLJ  362</t>
  </si>
  <si>
    <t>James L. Nagle</t>
  </si>
  <si>
    <t>JIMMARILYNNAGLE@GMAIL.COM</t>
  </si>
  <si>
    <t>jimmarilynnagle@gmail.com</t>
  </si>
  <si>
    <t>https://web.pdc.wa.gov/rptimg/default.aspx?filerid_election_year=NAGLJ%20%20362%3A%7C%3A2014</t>
  </si>
  <si>
    <t>JAMES NAGLE</t>
  </si>
  <si>
    <t>ca-2014-8187</t>
  </si>
  <si>
    <t>ANTED  362</t>
  </si>
  <si>
    <t>Debra Antes</t>
  </si>
  <si>
    <t>130 W MORTON</t>
  </si>
  <si>
    <t>https://web.pdc.wa.gov/rptimg/default.aspx?filerid_election_year=ANTED%20%20362%3A%7C%3A2014</t>
  </si>
  <si>
    <t>DEBRA ANTES</t>
  </si>
  <si>
    <t>ca-2014-8176</t>
  </si>
  <si>
    <t>klb@icehouse.net</t>
  </si>
  <si>
    <t>https://web.pdc.wa.gov/rptimg/default.aspx?filerid_election_year=BARKK%20%20109%3A%7C%3A2014</t>
  </si>
  <si>
    <t>MARLEEN HART</t>
  </si>
  <si>
    <t>ca-2014-8160</t>
  </si>
  <si>
    <t>BISHR  277</t>
  </si>
  <si>
    <t>Robert W. Bishop</t>
  </si>
  <si>
    <t>DOGNCATDR@GMAIL.COM</t>
  </si>
  <si>
    <t>dogncatdr@gmail.com</t>
  </si>
  <si>
    <t>https://web.pdc.wa.gov/rptimg/default.aspx?filerid_election_year=BISHR%20%20277%3A%7C%3A2014</t>
  </si>
  <si>
    <t>PAUL MESSNER</t>
  </si>
  <si>
    <t>ca-2013-9147</t>
  </si>
  <si>
    <t>m6ventures@hughes.net</t>
  </si>
  <si>
    <t>https://web.pdc.wa.gov/rptimg/default.aspx?filerid_election_year=SMITJ%20%20114%3A%7C%3A2013</t>
  </si>
  <si>
    <t>STEPHEN H OSWIN</t>
  </si>
  <si>
    <t>ca-2013-9874</t>
  </si>
  <si>
    <t>https://web.pdc.wa.gov/rptimg/default.aspx?filerid_election_year=DANSB%20%20166%3A%7C%3A2013</t>
  </si>
  <si>
    <t>BRIAN DANSEL</t>
  </si>
  <si>
    <t>ca-2013-9302</t>
  </si>
  <si>
    <t>PERSC  501</t>
  </si>
  <si>
    <t>PERSON CAROL J</t>
  </si>
  <si>
    <t>3125 32ND CT SE</t>
  </si>
  <si>
    <t>carolperson@comcast.net</t>
  </si>
  <si>
    <t>https://web.pdc.wa.gov/rptimg/default.aspx?filerid_election_year=PERSC%20%20501%3A%7C%3A2013</t>
  </si>
  <si>
    <t>CAROL PERSON</t>
  </si>
  <si>
    <t>ca-2013-10085</t>
  </si>
  <si>
    <t>7915 LORNA DR SE</t>
  </si>
  <si>
    <t>ALEX.HAYS@ABBAYS.COM</t>
  </si>
  <si>
    <t>alexandergary@comcast.net</t>
  </si>
  <si>
    <t>https://web.pdc.wa.gov/rptimg/default.aspx?filerid_election_year=ALEXG%20%20503%3A%7C%3A2013</t>
  </si>
  <si>
    <t>PHILLIP M PETERS</t>
  </si>
  <si>
    <t>ca-2013-10031</t>
  </si>
  <si>
    <t>https://web.pdc.wa.gov/rptimg/default.aspx?filerid_election_year=BENET%20%20354%3A%7C%3A2013</t>
  </si>
  <si>
    <t>NANCY PICKETT</t>
  </si>
  <si>
    <t>ca-2012-10684</t>
  </si>
  <si>
    <t>ann_rivers@comcast.net</t>
  </si>
  <si>
    <t>https://web.pdc.wa.gov/rptimg/default.aspx?filerid_election_year=RIVEA%20%20629%3A%7C%3A2012</t>
  </si>
  <si>
    <t>FRED RIVERS</t>
  </si>
  <si>
    <t>ca-2012-10673</t>
  </si>
  <si>
    <t>robinsonforrepresentative@gmail.com</t>
  </si>
  <si>
    <t>https://web.pdc.wa.gov/rptimg/default.aspx?filerid_election_year=ROBIS%20%20272%3A%7C%3A2012</t>
  </si>
  <si>
    <t>PAUL HENDERSON</t>
  </si>
  <si>
    <t>ca-2012-10668</t>
  </si>
  <si>
    <t>Charles R. Ross</t>
  </si>
  <si>
    <t>charlesnaches@aol.com</t>
  </si>
  <si>
    <t>https://web.pdc.wa.gov/rptimg/default.aspx?filerid_election_year=ROSSC%20%20937%3A%7C%3A2012</t>
  </si>
  <si>
    <t>CARRIANN ROSS</t>
  </si>
  <si>
    <t>ca-2012-10667</t>
  </si>
  <si>
    <t>jrodne@comcast.net</t>
  </si>
  <si>
    <t>https://web.pdc.wa.gov/rptimg/default.aspx?filerid_election_year=RODNJ%20%20065%3A%7C%3A2012</t>
  </si>
  <si>
    <t>HEIDI HUNTINGTON</t>
  </si>
  <si>
    <t>ca-2012-10656</t>
  </si>
  <si>
    <t>maxsampson2000@yahoo.com</t>
  </si>
  <si>
    <t>https://web.pdc.wa.gov/rptimg/default.aspx?filerid_election_year=SAMPM%20%20010%3A%7C%3A2012</t>
  </si>
  <si>
    <t>MAX SAMPSON</t>
  </si>
  <si>
    <t>ca-2012-10643</t>
  </si>
  <si>
    <t>SENGS  922</t>
  </si>
  <si>
    <t>SENGER STEVEN E</t>
  </si>
  <si>
    <t>PO BOX 730</t>
  </si>
  <si>
    <t>STEVE@STEVESENGER.COM</t>
  </si>
  <si>
    <t>steve@stevesenger.com</t>
  </si>
  <si>
    <t>https://web.pdc.wa.gov/rptimg/default.aspx?filerid_election_year=SENGS%20%20922%3A%7C%3A2012</t>
  </si>
  <si>
    <t>STEVEN SENGER</t>
  </si>
  <si>
    <t>ca-2012-10642</t>
  </si>
  <si>
    <t>Matthew T. Shea</t>
  </si>
  <si>
    <t>matt@voteshea.com</t>
  </si>
  <si>
    <t>https://web.pdc.wa.gov/rptimg/default.aspx?filerid_election_year=SHEAM%20%20228%3A%7C%3A2012</t>
  </si>
  <si>
    <t>MARSHALL CASEY</t>
  </si>
  <si>
    <t>ca-2012-10625</t>
  </si>
  <si>
    <t>grmasmith@msn.com</t>
  </si>
  <si>
    <t>https://web.pdc.wa.gov/rptimg/default.aspx?filerid_election_year=SMITM%20%20373%3A%7C%3A2012</t>
  </si>
  <si>
    <t>KRISTA M WINTERS</t>
  </si>
  <si>
    <t>ca-2012-10624</t>
  </si>
  <si>
    <t>Norma C. Smith</t>
  </si>
  <si>
    <t>https://web.pdc.wa.gov/rptimg/default.aspx?filerid_election_year=SMITN%20%20236%3A%7C%3A2012</t>
  </si>
  <si>
    <t>NORMAN HIME</t>
  </si>
  <si>
    <t>ca-2012-10608</t>
  </si>
  <si>
    <t>https://web.pdc.wa.gov/rptimg/default.aspx?filerid_election_year=STEVV%20%20223%3A%7C%3A2012</t>
  </si>
  <si>
    <t>VAL STEVENS</t>
  </si>
  <si>
    <t>ca-2012-10607</t>
  </si>
  <si>
    <t>STEVR  837</t>
  </si>
  <si>
    <t xml:space="preserve"> RICHARD B Stevens</t>
  </si>
  <si>
    <t>22662 ROAD F NE</t>
  </si>
  <si>
    <t>HAYMAN105@YAHOO.COM</t>
  </si>
  <si>
    <t>hayman105@yahoo.com</t>
  </si>
  <si>
    <t>https://web.pdc.wa.gov/rptimg/default.aspx?filerid_election_year=STEVR%20%20837%3A%7C%3A2012</t>
  </si>
  <si>
    <t>CLIFTON LARSON ALLEN</t>
  </si>
  <si>
    <t>ca-2012-10602</t>
  </si>
  <si>
    <t>SUESR  174</t>
  </si>
  <si>
    <t>SUESS ROBERT K</t>
  </si>
  <si>
    <t>BOX 67</t>
  </si>
  <si>
    <t>STEPTOE</t>
  </si>
  <si>
    <t>https://web.pdc.wa.gov/rptimg/default.aspx?filerid_election_year=SUESR%20%20174%3A%7C%3A2012</t>
  </si>
  <si>
    <t>DON DEEN</t>
  </si>
  <si>
    <t>ca-2012-10594</t>
  </si>
  <si>
    <t>SWARC  837</t>
  </si>
  <si>
    <t>SWARTZ CAROL A</t>
  </si>
  <si>
    <t>324 RAINIER VIEW LN NE</t>
  </si>
  <si>
    <t>swartzcarolann@yahoo.com</t>
  </si>
  <si>
    <t>https://web.pdc.wa.gov/rptimg/default.aspx?filerid_election_year=SWARC%20%20837%3A%7C%3A2012</t>
  </si>
  <si>
    <t>CLAYTON LYNCH</t>
  </si>
  <si>
    <t>ca-2012-10585</t>
  </si>
  <si>
    <t>TALBM  328</t>
  </si>
  <si>
    <t>TALBOTT MICHAEL A</t>
  </si>
  <si>
    <t>500 E RICHMOND AVE</t>
  </si>
  <si>
    <t>mike@columbiainet.com</t>
  </si>
  <si>
    <t>https://web.pdc.wa.gov/rptimg/default.aspx?filerid_election_year=TALBM%20%20328%3A%7C%3A2012</t>
  </si>
  <si>
    <t>ca-2012-10572</t>
  </si>
  <si>
    <t>https://web.pdc.wa.gov/rptimg/default.aspx?filerid_election_year=TRAVB2%20133%3A%7C%3A2012</t>
  </si>
  <si>
    <t>BRIAN M TRAVIS</t>
  </si>
  <si>
    <t>ca-2012-10626</t>
  </si>
  <si>
    <t>SMITL  347</t>
  </si>
  <si>
    <t>SMITH LAURA L</t>
  </si>
  <si>
    <t>https://web.pdc.wa.gov/rptimg/default.aspx?filerid_election_year=SMITL%20%20347%3A%7C%3A2012</t>
  </si>
  <si>
    <t>LAURA SMITH</t>
  </si>
  <si>
    <t>ca-2012-10557</t>
  </si>
  <si>
    <t>https://web.pdc.wa.gov/rptimg/default.aspx?filerid_election_year=WALTD%20%20801%3A%7C%3A2012</t>
  </si>
  <si>
    <t>DEANNA WALTER</t>
  </si>
  <si>
    <t>ca-2012-10555</t>
  </si>
  <si>
    <t>electchrisward@yahoo.com</t>
  </si>
  <si>
    <t>https://web.pdc.wa.gov/rptimg/default.aspx?filerid_election_year=WARDC%20%20508%3A%7C%3A2012</t>
  </si>
  <si>
    <t>CHRIS WARD</t>
  </si>
  <si>
    <t>ca-2012-10553</t>
  </si>
  <si>
    <t>WATEJ  648</t>
  </si>
  <si>
    <t>WATERS JAMES T</t>
  </si>
  <si>
    <t>401 MAPLE WAY</t>
  </si>
  <si>
    <t>JIMDIST2@GMAIL.COM</t>
  </si>
  <si>
    <t>jimdist2@gmail.com</t>
  </si>
  <si>
    <t>https://web.pdc.wa.gov/rptimg/default.aspx?filerid_election_year=WATEJ%20%20648%3A%7C%3A2012</t>
  </si>
  <si>
    <t>JAMES T WATERS</t>
  </si>
  <si>
    <t>ca-2012-10551</t>
  </si>
  <si>
    <t>WEBED  632</t>
  </si>
  <si>
    <t>Dennis P. Weber</t>
  </si>
  <si>
    <t>DKWEBER@CNI.NET</t>
  </si>
  <si>
    <t>dkweber@cni.net</t>
  </si>
  <si>
    <t>https://web.pdc.wa.gov/rptimg/default.aspx?filerid_election_year=WEBED%20%20632%3A%7C%3A2012</t>
  </si>
  <si>
    <t>ca-2012-10549</t>
  </si>
  <si>
    <t>dave@votedavewhite.com</t>
  </si>
  <si>
    <t>https://web.pdc.wa.gov/rptimg/default.aspx?filerid_election_year=WHITD%20%20205%3A%7C%3A2012</t>
  </si>
  <si>
    <t>ca-2012-10536</t>
  </si>
  <si>
    <t>WIKAD  371</t>
  </si>
  <si>
    <t>WIKANE DANIEL J</t>
  </si>
  <si>
    <t>1226 8TH AVE NW</t>
  </si>
  <si>
    <t>JRWIKANE@GMAIL.COM</t>
  </si>
  <si>
    <t>jrwikane@gmail.com</t>
  </si>
  <si>
    <t>https://web.pdc.wa.gov/rptimg/default.aspx?filerid_election_year=WIKAD%20%20371%3A%7C%3A2012</t>
  </si>
  <si>
    <t>KARISA WIKANE</t>
  </si>
  <si>
    <t>ca-2012-10531</t>
  </si>
  <si>
    <t>Kimberley Wyman</t>
  </si>
  <si>
    <t>pexcell@comcast.net</t>
  </si>
  <si>
    <t>https://web.pdc.wa.gov/rptimg/default.aspx?filerid_election_year=WYMAK%20%20513%3A%7C%3A2012</t>
  </si>
  <si>
    <t>PATSY EXCELL</t>
  </si>
  <si>
    <t>ca-2012-10527</t>
  </si>
  <si>
    <t>WOODM  403</t>
  </si>
  <si>
    <t>WOOD MARK A</t>
  </si>
  <si>
    <t>1384 TOBY LANE</t>
  </si>
  <si>
    <t>wood2@clearwire.net</t>
  </si>
  <si>
    <t>https://web.pdc.wa.gov/rptimg/default.aspx?filerid_election_year=WOODM%20%20403%3A%7C%3A2012</t>
  </si>
  <si>
    <t>MARK A WOOD</t>
  </si>
  <si>
    <t>ca-2012-10524</t>
  </si>
  <si>
    <t>joe@jpzarelli.com</t>
  </si>
  <si>
    <t>https://web.pdc.wa.gov/rptimg/default.aspx?filerid_election_year=ZAREJ%20%20685%3A%7C%3A2012</t>
  </si>
  <si>
    <t>JOSEPH ZARELLI</t>
  </si>
  <si>
    <t>ca-2012-10922</t>
  </si>
  <si>
    <t>campaign@stevegale.org</t>
  </si>
  <si>
    <t>https://web.pdc.wa.gov/rptimg/default.aspx?filerid_election_year=GALES%20%20382%3A%7C%3A2012</t>
  </si>
  <si>
    <t>LISA GALE</t>
  </si>
  <si>
    <t>ca-2012-10904</t>
  </si>
  <si>
    <t>hadian@hadian2012.com</t>
  </si>
  <si>
    <t>https://web.pdc.wa.gov/rptimg/default.aspx?filerid_election_year=HADIS%20%20208%3A%7C%3A2012</t>
  </si>
  <si>
    <t>ca-2012-10897</t>
  </si>
  <si>
    <t>https://web.pdc.wa.gov/rptimg/default.aspx?filerid_election_year=HANES%20%20391%3A%7C%3A2012</t>
  </si>
  <si>
    <t>SHARON HANEK</t>
  </si>
  <si>
    <t>ca-2012-10891</t>
  </si>
  <si>
    <t>Mark Hargrove</t>
  </si>
  <si>
    <t>mark@markhargrove.org</t>
  </si>
  <si>
    <t>https://web.pdc.wa.gov/rptimg/default.aspx?filerid_election_year=HARGM%20%20042%3A%7C%3A2012</t>
  </si>
  <si>
    <t>SANDY HARGROVE</t>
  </si>
  <si>
    <t>ca-2012-10881</t>
  </si>
  <si>
    <t>billhinkle@mac.com</t>
  </si>
  <si>
    <t>https://web.pdc.wa.gov/rptimg/default.aspx?filerid_election_year=HINKW%20%20922%3A%7C%3A2012</t>
  </si>
  <si>
    <t>ca-2012-10842</t>
  </si>
  <si>
    <t>https://web.pdc.wa.gov/rptimg/default.aspx?filerid_election_year=JOHNN%20%20948%3A%7C%3A2012</t>
  </si>
  <si>
    <t>AUDREY RICE</t>
  </si>
  <si>
    <t>ca-2012-10820</t>
  </si>
  <si>
    <t>dixie@votedixie.com</t>
  </si>
  <si>
    <t>https://web.pdc.wa.gov/rptimg/default.aspx?filerid_election_year=KOLDB%20%20612%3A%7C%3A2012</t>
  </si>
  <si>
    <t>BRETT MALIN</t>
  </si>
  <si>
    <t>ca-2012-10819</t>
  </si>
  <si>
    <t>plr@cuonlinenow.com</t>
  </si>
  <si>
    <t>https://web.pdc.wa.gov/rptimg/default.aspx?filerid_election_year=KRETJ%20%20841%3A%7C%3A2012</t>
  </si>
  <si>
    <t>ca-2012-10810</t>
  </si>
  <si>
    <t>LAMPA  841</t>
  </si>
  <si>
    <t>LAMPE ANDREW W</t>
  </si>
  <si>
    <t>PO BOX E</t>
  </si>
  <si>
    <t>ALAMPE@NCIDATA.COM</t>
  </si>
  <si>
    <t>alampe@ncidata.com</t>
  </si>
  <si>
    <t>https://web.pdc.wa.gov/rptimg/default.aspx?filerid_election_year=LAMPA%20%20841%3A%7C%3A2012</t>
  </si>
  <si>
    <t>DEBRA LAMPE</t>
  </si>
  <si>
    <t>ca-2012-10802</t>
  </si>
  <si>
    <t>904 BROADWAY EXT NE</t>
  </si>
  <si>
    <t>liebrecht57@hotmail.com</t>
  </si>
  <si>
    <t>https://web.pdc.wa.gov/rptimg/default.aspx?filerid_election_year=LIEBJ%20%20837%3A%7C%3A2012</t>
  </si>
  <si>
    <t>ca-2012-10799</t>
  </si>
  <si>
    <t>Dane A. Looker</t>
  </si>
  <si>
    <t>danelooker2011@gmail.com</t>
  </si>
  <si>
    <t>https://web.pdc.wa.gov/rptimg/default.aspx?filerid_election_year=LOOKD%20%20443%3A%7C%3A2012</t>
  </si>
  <si>
    <t>AMY LOOKER</t>
  </si>
  <si>
    <t>ca-2012-10777</t>
  </si>
  <si>
    <t>MCCUJ2 198</t>
  </si>
  <si>
    <t>electmccune@gmail.com</t>
  </si>
  <si>
    <t>https://web.pdc.wa.gov/rptimg/default.aspx?filerid_election_year=MCCUJ2%20198%3A%7C%3A2012</t>
  </si>
  <si>
    <t>SKYLAR MCCUNE</t>
  </si>
  <si>
    <t>ca-2012-10774</t>
  </si>
  <si>
    <t>MCDOS  577</t>
  </si>
  <si>
    <t>MCDOUGALL SCOTT W</t>
  </si>
  <si>
    <t>PO BOX 1222</t>
  </si>
  <si>
    <t>SCOTT@SCOTTMCDOUGALLPACIFICCO.COM</t>
  </si>
  <si>
    <t>zagresco@comcast.net</t>
  </si>
  <si>
    <t>https://web.pdc.wa.gov/rptimg/default.aspx?filerid_election_year=MCDOS%20%20577%3A%7C%3A2012</t>
  </si>
  <si>
    <t>ca-2012-10773</t>
  </si>
  <si>
    <t>MCKED  639</t>
  </si>
  <si>
    <t>MCKENZIE DOUGLAS P</t>
  </si>
  <si>
    <t>mckenzies@gorge.net</t>
  </si>
  <si>
    <t>https://web.pdc.wa.gov/rptimg/default.aspx?filerid_election_year=MCKED%20%20639%3A%7C%3A2012</t>
  </si>
  <si>
    <t>DAVE MCKENZIE</t>
  </si>
  <si>
    <t>ca-2012-10769</t>
  </si>
  <si>
    <t>dnttt9@gmail.com</t>
  </si>
  <si>
    <t>https://web.pdc.wa.gov/rptimg/default.aspx?filerid_election_year=MCLAN%20%20209%3A%7C%3A2012</t>
  </si>
  <si>
    <t>JEFFREY A &amp; KAREN JORDAN</t>
  </si>
  <si>
    <t>ca-2012-10767</t>
  </si>
  <si>
    <t>MIELT  209</t>
  </si>
  <si>
    <t>MIELKE TODD W</t>
  </si>
  <si>
    <t>PO BOX 9309</t>
  </si>
  <si>
    <t>TODD@TODDMIELKE.COM</t>
  </si>
  <si>
    <t>todd@toddmielke.com</t>
  </si>
  <si>
    <t>https://web.pdc.wa.gov/rptimg/default.aspx?filerid_election_year=MIELT%20%20209%3A%7C%3A2012</t>
  </si>
  <si>
    <t>TODD MIELKE</t>
  </si>
  <si>
    <t>ca-2012-10761</t>
  </si>
  <si>
    <t>MILLB  118</t>
  </si>
  <si>
    <t>MILLER BRAD L</t>
  </si>
  <si>
    <t>17881 N HWY 21</t>
  </si>
  <si>
    <t>BRAD.BJENRUS@GMAIL.COM</t>
  </si>
  <si>
    <t>brad.bjenrus@gmail.com</t>
  </si>
  <si>
    <t>https://web.pdc.wa.gov/rptimg/default.aspx?filerid_election_year=MILLB%20%20118%3A%7C%3A2012</t>
  </si>
  <si>
    <t>BRAD MILLER</t>
  </si>
  <si>
    <t>ca-2012-10757</t>
  </si>
  <si>
    <t>themoorecorp@yahoo.com</t>
  </si>
  <si>
    <t>https://web.pdc.wa.gov/rptimg/default.aspx?filerid_election_year=MOORW%20%20093%3A%7C%3A2012</t>
  </si>
  <si>
    <t>STEVE MCNEY</t>
  </si>
  <si>
    <t>ca-2012-10749</t>
  </si>
  <si>
    <t>joemorton79@yahoo.com</t>
  </si>
  <si>
    <t>https://web.pdc.wa.gov/rptimg/default.aspx?filerid_election_year=MORTJ%20%20125%3A%7C%3A2012</t>
  </si>
  <si>
    <t>JOSEPH MORTON</t>
  </si>
  <si>
    <t>ca-2012-10725</t>
  </si>
  <si>
    <t>julie@votejulieolson.com</t>
  </si>
  <si>
    <t>https://web.pdc.wa.gov/rptimg/default.aspx?filerid_election_year=OLSOJ%20%20642%3A%7C%3A2012</t>
  </si>
  <si>
    <t>TWILA DONALD</t>
  </si>
  <si>
    <t>ca-2012-10721</t>
  </si>
  <si>
    <t>jason@voteoverstreet.com</t>
  </si>
  <si>
    <t>https://web.pdc.wa.gov/rptimg/default.aspx?filerid_election_year=OVERJ%20%20230%3A%7C%3A2012</t>
  </si>
  <si>
    <t>ALANNA DODD</t>
  </si>
  <si>
    <t>ca-2012-10720</t>
  </si>
  <si>
    <t>https://web.pdc.wa.gov/rptimg/default.aspx?filerid_election_year=PADDM%20%20216%3A%7C%3A2012</t>
  </si>
  <si>
    <t>ca-2012-10718</t>
  </si>
  <si>
    <t>3401B HWY 25 N</t>
  </si>
  <si>
    <t>https://web.pdc.wa.gov/rptimg/default.aspx?filerid_election_year=PARKS%20%20157%3A%7C%3A2012</t>
  </si>
  <si>
    <t>ca-2011-11555</t>
  </si>
  <si>
    <t>PO BOX 1057</t>
  </si>
  <si>
    <t>SAYES4COUNCIL@GMAIL.COM</t>
  </si>
  <si>
    <t>sayes4council@gmail.com</t>
  </si>
  <si>
    <t>https://web.pdc.wa.gov/rptimg/default.aspx?filerid_election_year=SAYEM%20%20275%3A%7C%3A2011</t>
  </si>
  <si>
    <t>ca-2012-11088</t>
  </si>
  <si>
    <t>John W. Aiken Jr</t>
  </si>
  <si>
    <t>jwaiken1@msn.com</t>
  </si>
  <si>
    <t>https://web.pdc.wa.gov/rptimg/default.aspx?filerid_election_year=AIKEJ%20%20022%3A%7C%3A2012</t>
  </si>
  <si>
    <t>JOHN AIKEN</t>
  </si>
  <si>
    <t>ca-2012-11083</t>
  </si>
  <si>
    <t>glenn.05@glennanderson.org</t>
  </si>
  <si>
    <t>https://web.pdc.wa.gov/rptimg/default.aspx?filerid_election_year=ANDEE2%20027%3A%7C%3A2012</t>
  </si>
  <si>
    <t>GLENN ANDERSON</t>
  </si>
  <si>
    <t>ca-2012-11082</t>
  </si>
  <si>
    <t>janangel14u@wavecable.com</t>
  </si>
  <si>
    <t>https://web.pdc.wa.gov/rptimg/default.aspx?filerid_election_year=ANGEJ%20%20367%3A%7C%3A2012</t>
  </si>
  <si>
    <t>LYNN WILLIAMS</t>
  </si>
  <si>
    <t>ca-2012-11075</t>
  </si>
  <si>
    <t>armstrhome@msn.com</t>
  </si>
  <si>
    <t>https://web.pdc.wa.gov/rptimg/default.aspx?filerid_election_year=ARMSM%20%20801%3A%7C%3A2012</t>
  </si>
  <si>
    <t>MARY ARMSTRONG</t>
  </si>
  <si>
    <t>ca-2012-11071</t>
  </si>
  <si>
    <t>Barbara F. Bailey</t>
  </si>
  <si>
    <t>bbailey123@comcast.net</t>
  </si>
  <si>
    <t>https://web.pdc.wa.gov/rptimg/default.aspx?filerid_election_year=BAILB%20%20277%3A%7C%3A2012</t>
  </si>
  <si>
    <t>ca-2012-11070</t>
  </si>
  <si>
    <t>Andrew Barkis</t>
  </si>
  <si>
    <t>PO BOX 7298</t>
  </si>
  <si>
    <t>CONTACT@ANDREWBARKIS.ORG</t>
  </si>
  <si>
    <t>contact@andrewbarkis.org</t>
  </si>
  <si>
    <t>https://web.pdc.wa.gov/rptimg/default.aspx?filerid_election_year=BARKA%20%20513%3A%7C%3A2012</t>
  </si>
  <si>
    <t>JUDY WILSON</t>
  </si>
  <si>
    <t>ca-2012-11060</t>
  </si>
  <si>
    <t>https://web.pdc.wa.gov/rptimg/default.aspx?filerid_election_year=BEAVJ%20%20337%3A%7C%3A2012</t>
  </si>
  <si>
    <t>ca-2012-11059</t>
  </si>
  <si>
    <t>BENST  328</t>
  </si>
  <si>
    <t>BENSEL TOM E</t>
  </si>
  <si>
    <t>227 W DAYTON AVE</t>
  </si>
  <si>
    <t>ZOE48@MSN.COM</t>
  </si>
  <si>
    <t>zoe48@msn.com</t>
  </si>
  <si>
    <t>https://web.pdc.wa.gov/rptimg/default.aspx?filerid_election_year=BENST%20%20328%3A%7C%3A2012</t>
  </si>
  <si>
    <t>LORRIE BENSEL</t>
  </si>
  <si>
    <t>ca-2012-11051</t>
  </si>
  <si>
    <t>BLACC  362</t>
  </si>
  <si>
    <t>BLACKMAN CHRIS J</t>
  </si>
  <si>
    <t>PO BOX 1923</t>
  </si>
  <si>
    <t>ELECTBLACKMANFORWWCOUNTYCOMMISSIONER@LIVE.COM</t>
  </si>
  <si>
    <t>bcblackman@msn.com</t>
  </si>
  <si>
    <t>https://web.pdc.wa.gov/rptimg/default.aspx?filerid_election_year=BLACC%20%20362%3A%7C%3A2012</t>
  </si>
  <si>
    <t>TAMMY GOFF</t>
  </si>
  <si>
    <t>ca-2012-11043</t>
  </si>
  <si>
    <t>BLANM  107</t>
  </si>
  <si>
    <t>BLANKENSHIP MICHAEL L</t>
  </si>
  <si>
    <t>39 CARSON RD</t>
  </si>
  <si>
    <t>6JENT@GOTSKY.COM</t>
  </si>
  <si>
    <t>6jent@gotsky.com</t>
  </si>
  <si>
    <t>https://web.pdc.wa.gov/rptimg/default.aspx?filerid_election_year=BLANM%20%20107%3A%7C%3A2012</t>
  </si>
  <si>
    <t>MICHAEL L BLANKENSHIP</t>
  </si>
  <si>
    <t>ca-2012-11040</t>
  </si>
  <si>
    <t>Braaten Carole Sue</t>
  </si>
  <si>
    <t>csbfife@hotmail.com</t>
  </si>
  <si>
    <t>https://web.pdc.wa.gov/rptimg/default.aspx?filerid_election_year=BRAAC%20%20424%3A%7C%3A2012</t>
  </si>
  <si>
    <t>CAROLE BRAATEN</t>
  </si>
  <si>
    <t>ca-2012-11006</t>
  </si>
  <si>
    <t>repcondotta@live.com</t>
  </si>
  <si>
    <t>https://web.pdc.wa.gov/rptimg/default.aspx?filerid_election_year=CONDC%20%20807%3A%7C%3A2012</t>
  </si>
  <si>
    <t>ca-2012-10997</t>
  </si>
  <si>
    <t>https://web.pdc.wa.gov/rptimg/default.aspx?filerid_election_year=CRAIC%20%20661%3A%7C%3A2012</t>
  </si>
  <si>
    <t>BENJAMIN C MORRISON</t>
  </si>
  <si>
    <t>ca-2012-10995</t>
  </si>
  <si>
    <t>crouse588@comcast.net</t>
  </si>
  <si>
    <t>https://web.pdc.wa.gov/rptimg/default.aspx?filerid_election_year=CROUL%20%20206%3A%7C%3A2012</t>
  </si>
  <si>
    <t>ca-2012-10989</t>
  </si>
  <si>
    <t>https://web.pdc.wa.gov/rptimg/default.aspx?filerid_election_year=DAHLC%20%20022%3A%7C%3A2012</t>
  </si>
  <si>
    <t>ca-2012-10981</t>
  </si>
  <si>
    <t>https://web.pdc.wa.gov/rptimg/default.aspx?filerid_election_year=DELVJ%20%20352%3A%7C%3A2012</t>
  </si>
  <si>
    <t>ca-2012-10967</t>
  </si>
  <si>
    <t>tmeaves@hotmail.com</t>
  </si>
  <si>
    <t>https://web.pdc.wa.gov/rptimg/default.aspx?filerid_election_year=EAVET%20%20027%3A%7C%3A2012</t>
  </si>
  <si>
    <t>KAREN EAVES</t>
  </si>
  <si>
    <t>ca-2012-10961</t>
  </si>
  <si>
    <t>EGGLR  403</t>
  </si>
  <si>
    <t>EGGLESTON RICHARD J</t>
  </si>
  <si>
    <t>3495 CLEMANS RD</t>
  </si>
  <si>
    <t>RJEGGLESTON@CABLEONE.NET</t>
  </si>
  <si>
    <t>rjeggleston@cableone.net</t>
  </si>
  <si>
    <t>https://web.pdc.wa.gov/rptimg/default.aspx?filerid_election_year=EGGLR%20%20403%3A%7C%3A2012</t>
  </si>
  <si>
    <t>RICHARD EGGLESTON</t>
  </si>
  <si>
    <t>ca-2012-10958</t>
  </si>
  <si>
    <t>https://web.pdc.wa.gov/rptimg/default.aspx?filerid_election_year=ERIKL%20%20607%3A%7C%3A2012</t>
  </si>
  <si>
    <t>RICHARD ARNOLD</t>
  </si>
  <si>
    <t>ca-2012-10952</t>
  </si>
  <si>
    <t>ENGLD  831</t>
  </si>
  <si>
    <t>DOUGLAS H ENGLAND</t>
  </si>
  <si>
    <t>PO BOX 354</t>
  </si>
  <si>
    <t>DOUGLASHENGLAND@YAHOO.COM</t>
  </si>
  <si>
    <t>douglashengland@yahoo.com</t>
  </si>
  <si>
    <t>https://web.pdc.wa.gov/rptimg/default.aspx?filerid_election_year=ENGLD%20%20831%3A%7C%3A2012</t>
  </si>
  <si>
    <t>JEANIE CRAFT</t>
  </si>
  <si>
    <t>ca-2012-10925</t>
  </si>
  <si>
    <t>campaign@ryangabriel2012.com</t>
  </si>
  <si>
    <t>https://web.pdc.wa.gov/rptimg/default.aspx?filerid_election_year=GABRR%20%20121%3A%7C%3A2012</t>
  </si>
  <si>
    <t>RYAN GABRIEL</t>
  </si>
  <si>
    <t>ca-2011-11353</t>
  </si>
  <si>
    <t>TIBBC  392</t>
  </si>
  <si>
    <t>TIBBS CHRISTOPHER J</t>
  </si>
  <si>
    <t>PO BOX 1463</t>
  </si>
  <si>
    <t>C.FERGUSON@CHRISTIBBS.COM</t>
  </si>
  <si>
    <t>chrisjtibbs@gmail.com</t>
  </si>
  <si>
    <t>https://web.pdc.wa.gov/rptimg/default.aspx?filerid_election_year=TIBBC%20%20392%3A%7C%3A2011</t>
  </si>
  <si>
    <t>CHRIS FERGUSON</t>
  </si>
  <si>
    <t>ca-2011-11604</t>
  </si>
  <si>
    <t>craig@vote4craigriley.com</t>
  </si>
  <si>
    <t>https://web.pdc.wa.gov/rptimg/default.aspx?filerid_election_year=RILEC%20%20663%3A%7C%3A2011</t>
  </si>
  <si>
    <t>DAN BARNES</t>
  </si>
  <si>
    <t>ca-2011-11878</t>
  </si>
  <si>
    <t>MILLJ  204</t>
  </si>
  <si>
    <t>MILLS JASON A</t>
  </si>
  <si>
    <t>9917 HOLLY DR B211</t>
  </si>
  <si>
    <t>JSMILLS_98@YAHOO.COM</t>
  </si>
  <si>
    <t>jsmills_98@yahoo.com</t>
  </si>
  <si>
    <t>https://web.pdc.wa.gov/rptimg/default.aspx?filerid_election_year=MILLJ%20%20204%3A%7C%3A2011</t>
  </si>
  <si>
    <t>JASON A MILLS</t>
  </si>
  <si>
    <t>ca-2011-12686</t>
  </si>
  <si>
    <t>CLARP  169</t>
  </si>
  <si>
    <t>CLARK PATRICK D</t>
  </si>
  <si>
    <t>103 E 4TH AVE</t>
  </si>
  <si>
    <t>PAT@CUSTOM509.COM</t>
  </si>
  <si>
    <t>pat@custom509.com</t>
  </si>
  <si>
    <t>https://web.pdc.wa.gov/rptimg/default.aspx?filerid_election_year=CLARP%20%20169%3A%7C%3A2011</t>
  </si>
  <si>
    <t>PATRICK CLARK</t>
  </si>
  <si>
    <t>ca-2011-12801</t>
  </si>
  <si>
    <t>603 S JEFFERSON ST</t>
  </si>
  <si>
    <t>https://web.pdc.wa.gov/rptimg/default.aspx?filerid_election_year=BREWS%20%20169%3A%7C%3A2011</t>
  </si>
  <si>
    <t>ca-2010-13215</t>
  </si>
  <si>
    <t>SALVS  201</t>
  </si>
  <si>
    <t>SALVATORI STEVEN M</t>
  </si>
  <si>
    <t>608 W 2ND AVE STE 201</t>
  </si>
  <si>
    <t>STEVE.S@VOTESALVATORI.COM</t>
  </si>
  <si>
    <t>steve.s@spokanecenter.biz</t>
  </si>
  <si>
    <t>https://web.pdc.wa.gov/rptimg/default.aspx?filerid_election_year=SALVS%20%20201%3A%7C%3A2010</t>
  </si>
  <si>
    <t>KELLY J STOPHER</t>
  </si>
  <si>
    <t>ca-2010-13211</t>
  </si>
  <si>
    <t>SANDG  366</t>
  </si>
  <si>
    <t>SANDSTROM GREGORY P</t>
  </si>
  <si>
    <t>200 LIPPERT DR W #D-118</t>
  </si>
  <si>
    <t>GREG.SANDSTROM@YAHOO.COM</t>
  </si>
  <si>
    <t>greg.sandstrom@yahoo.com</t>
  </si>
  <si>
    <t>https://web.pdc.wa.gov/rptimg/default.aspx?filerid_election_year=SANDG%20%20366%3A%7C%3A2010</t>
  </si>
  <si>
    <t>GREG SANDSTROM</t>
  </si>
  <si>
    <t>ca-2010-13208</t>
  </si>
  <si>
    <t>normansatterberg@comcast.net</t>
  </si>
  <si>
    <t>https://web.pdc.wa.gov/rptimg/default.aspx?filerid_election_year=SATTD%20%20166%3A%7C%3A2010</t>
  </si>
  <si>
    <t>ca-2010-13205</t>
  </si>
  <si>
    <t>sayes4senate@gmail.com</t>
  </si>
  <si>
    <t>https://web.pdc.wa.gov/rptimg/default.aspx?filerid_election_year=SAYEM%20%20275%3A%7C%3A2010</t>
  </si>
  <si>
    <t>KAREN BLOOMQUIST</t>
  </si>
  <si>
    <t>ca-2010-13127</t>
  </si>
  <si>
    <t>stephen@votestrader.com</t>
  </si>
  <si>
    <t>https://web.pdc.wa.gov/rptimg/default.aspx?filerid_election_year=STRAS%20%20006%3A%7C%3A2010</t>
  </si>
  <si>
    <t>STEPHEN STRADER</t>
  </si>
  <si>
    <t>ca-2010-13125</t>
  </si>
  <si>
    <t>shawnsullivan1978@yahoo.com</t>
  </si>
  <si>
    <t>https://web.pdc.wa.gov/rptimg/default.aspx?filerid_election_year=SULLS%20%20003%3A%7C%3A2010</t>
  </si>
  <si>
    <t>SHAWN SULLIVAN</t>
  </si>
  <si>
    <t>ca-2010-13112</t>
  </si>
  <si>
    <t>SVEHA  683</t>
  </si>
  <si>
    <t>SVEHAUG ALAN R</t>
  </si>
  <si>
    <t>PO BOX 87515</t>
  </si>
  <si>
    <t>ALANS@INTEGRITY.COM</t>
  </si>
  <si>
    <t>alans@integrity.com</t>
  </si>
  <si>
    <t>https://web.pdc.wa.gov/rptimg/default.aspx?filerid_election_year=SVEHA%20%20683%3A%7C%3A2010</t>
  </si>
  <si>
    <t>WILLIAM HILL</t>
  </si>
  <si>
    <t>ca-2010-13111</t>
  </si>
  <si>
    <t>https://web.pdc.wa.gov/rptimg/default.aspx?filerid_election_year=SWANKA%20626%3A%7C%3A2010</t>
  </si>
  <si>
    <t>DEBORAH L SWANSON</t>
  </si>
  <si>
    <t>ca-2010-13109</t>
  </si>
  <si>
    <t>john@jetpoint.com</t>
  </si>
  <si>
    <t>https://web.pdc.wa.gov/rptimg/default.aspx?filerid_election_year=SWAPJ%20%20284%3A%7C%3A2010</t>
  </si>
  <si>
    <t>JOHN H SWAPP</t>
  </si>
  <si>
    <t>ca-2010-13096</t>
  </si>
  <si>
    <t>TAYLA  114</t>
  </si>
  <si>
    <t>TAYLOR ALLEN R</t>
  </si>
  <si>
    <t>1123 KITT NARCISSE</t>
  </si>
  <si>
    <t>https://web.pdc.wa.gov/rptimg/default.aspx?filerid_election_year=TAYLA%20%20114%3A%7C%3A2010</t>
  </si>
  <si>
    <t>BARB TAYLOR</t>
  </si>
  <si>
    <t>ca-2010-13093</t>
  </si>
  <si>
    <t>Ilene Thomson</t>
  </si>
  <si>
    <t>THOMSON@YVN.COM</t>
  </si>
  <si>
    <t>thomson@yvn.com</t>
  </si>
  <si>
    <t>https://web.pdc.wa.gov/rptimg/default.aspx?filerid_election_year=THOMP%20%20907%3A%7C%3A2010</t>
  </si>
  <si>
    <t>ca-2010-13081</t>
  </si>
  <si>
    <t>TODDT  648</t>
  </si>
  <si>
    <t>TODD TIMOTHY O</t>
  </si>
  <si>
    <t>289 SW ATTWELL RD</t>
  </si>
  <si>
    <t>https://web.pdc.wa.gov/rptimg/default.aspx?filerid_election_year=TODDT%20%20648%3A%7C%3A2010</t>
  </si>
  <si>
    <t>TIMOTHY TODD</t>
  </si>
  <si>
    <t>ca-2010-13079</t>
  </si>
  <si>
    <t>TRACD  111</t>
  </si>
  <si>
    <t>Denis P. Tracy</t>
  </si>
  <si>
    <t>1545 NW NICOLE CT</t>
  </si>
  <si>
    <t>tracyfamily4@hotmail.com</t>
  </si>
  <si>
    <t>https://web.pdc.wa.gov/rptimg/default.aspx?filerid_election_year=TRACD%20%20111%3A%7C%3A2010</t>
  </si>
  <si>
    <t>DENIS TRACY</t>
  </si>
  <si>
    <t>ca-2010-13060</t>
  </si>
  <si>
    <t>steve@stevevermillion.com</t>
  </si>
  <si>
    <t>https://web.pdc.wa.gov/rptimg/default.aspx?filerid_election_year=VERMS%20%20374%3A%7C%3A2010</t>
  </si>
  <si>
    <t>STEVE VERMILLION</t>
  </si>
  <si>
    <t>ca-2010-13056</t>
  </si>
  <si>
    <t>maureen@walshforstaterep.com</t>
  </si>
  <si>
    <t>https://web.pdc.wa.gov/rptimg/default.aspx?filerid_election_year=WALSM%20%20362%3A%7C%3A2010</t>
  </si>
  <si>
    <t>KARIANNA ALLUM</t>
  </si>
  <si>
    <t>ca-2010-13052</t>
  </si>
  <si>
    <t>WAGNB  337</t>
  </si>
  <si>
    <t>WAGNER BARBARA A</t>
  </si>
  <si>
    <t>527 E 23RD AVE</t>
  </si>
  <si>
    <t>BARBX_WAGNER@YAHOO.COM</t>
  </si>
  <si>
    <t>barbx_wagner@yahoo.com</t>
  </si>
  <si>
    <t>https://web.pdc.wa.gov/rptimg/default.aspx?filerid_election_year=WAGNB%20%20337%3A%7C%3A2010</t>
  </si>
  <si>
    <t>BOBBIE INGRAHAM</t>
  </si>
  <si>
    <t>ca-2010-13048</t>
  </si>
  <si>
    <t>WARNP  166</t>
  </si>
  <si>
    <t>WARNER PETER F</t>
  </si>
  <si>
    <t>PO BOX 162</t>
  </si>
  <si>
    <t>99150-0162</t>
  </si>
  <si>
    <t>https://web.pdc.wa.gov/rptimg/default.aspx?filerid_election_year=WARNP%20%20166%3A%7C%3A2010</t>
  </si>
  <si>
    <t>THOMAS L WILLIAMS</t>
  </si>
  <si>
    <t>ca-2010-13040</t>
  </si>
  <si>
    <t>WEAVD  686</t>
  </si>
  <si>
    <t>WEAVER DANIEL C</t>
  </si>
  <si>
    <t>danielcweaver@earthlink.net</t>
  </si>
  <si>
    <t>https://web.pdc.wa.gov/rptimg/default.aspx?filerid_election_year=WEAVD%20%20686%3A%7C%3A2010</t>
  </si>
  <si>
    <t>PENELOPE WEAVER</t>
  </si>
  <si>
    <t>ca-2010-13020</t>
  </si>
  <si>
    <t>WHITB  362</t>
  </si>
  <si>
    <t>WHITE BILL L</t>
  </si>
  <si>
    <t>PO BOX 3442</t>
  </si>
  <si>
    <t>BILL@ELECTBILLWHITESHERIFF.COM</t>
  </si>
  <si>
    <t>bill@electbillwhitesheriff.com</t>
  </si>
  <si>
    <t>https://web.pdc.wa.gov/rptimg/default.aspx?filerid_election_year=WHITB%20%20362%3A%7C%3A2010</t>
  </si>
  <si>
    <t>DARYL L HOPSON</t>
  </si>
  <si>
    <t>ca-2010-13016</t>
  </si>
  <si>
    <t>JAMES "JT" WILCOX III</t>
  </si>
  <si>
    <t>jtwilcox@wilcoxstrategies.com</t>
  </si>
  <si>
    <t>https://web.pdc.wa.gov/rptimg/default.aspx?filerid_election_year=WILCJ%20%20558%3A%7C%3A2010</t>
  </si>
  <si>
    <t>NATALYA WASHBURN</t>
  </si>
  <si>
    <t>ca-2010-13014</t>
  </si>
  <si>
    <t>https://web.pdc.wa.gov/rptimg/default.aspx?filerid_election_year=WILLN%20%20528%3A%7C%3A2010</t>
  </si>
  <si>
    <t>TRACEY D WILLIAMS</t>
  </si>
  <si>
    <t>ca-2010-13009</t>
  </si>
  <si>
    <t>WINGL  349</t>
  </si>
  <si>
    <t>WINGARD LAWRENCE E</t>
  </si>
  <si>
    <t>PO BOX 503</t>
  </si>
  <si>
    <t>LAKEBAY</t>
  </si>
  <si>
    <t>SHILOHFARM@CENTURYTEL.NET</t>
  </si>
  <si>
    <t>shilohfarm@centurytel.net</t>
  </si>
  <si>
    <t>https://web.pdc.wa.gov/rptimg/default.aspx?filerid_election_year=WINGL%20%20349%3A%7C%3A2010</t>
  </si>
  <si>
    <t>LAWRENCE WINGARD</t>
  </si>
  <si>
    <t>ca-2010-12999</t>
  </si>
  <si>
    <t>https://web.pdc.wa.gov/rptimg/default.aspx?filerid_election_year=WURTB%20%20327%3A%7C%3A2010</t>
  </si>
  <si>
    <t>JENNIFER MANOS</t>
  </si>
  <si>
    <t>ca-2010-12984</t>
  </si>
  <si>
    <t>ZERRS  621</t>
  </si>
  <si>
    <t>ZERR SULEMA</t>
  </si>
  <si>
    <t>sulema.zerr@gmail.com</t>
  </si>
  <si>
    <t>https://web.pdc.wa.gov/rptimg/default.aspx?filerid_election_year=ZERRS%20%20621%3A%7C%3A2010</t>
  </si>
  <si>
    <t>KURT STEINKE</t>
  </si>
  <si>
    <t>ca-2010-12983</t>
  </si>
  <si>
    <t>ryanez@vote4yanez.com</t>
  </si>
  <si>
    <t>https://web.pdc.wa.gov/rptimg/default.aspx?filerid_election_year=YANER%20%20058%3A%7C%3A2010</t>
  </si>
  <si>
    <t>JOHN HORNICKLE</t>
  </si>
  <si>
    <t>ca-2010-12982</t>
  </si>
  <si>
    <t>110 W 6TH AVE #337</t>
  </si>
  <si>
    <t>SNOBOY@FAIRPOINT.NET</t>
  </si>
  <si>
    <t>https://web.pdc.wa.gov/rptimg/default.aspx?filerid_election_year=ZEMPG%20%20926%3A%7C%3A2010</t>
  </si>
  <si>
    <t>ca-2010-12979</t>
  </si>
  <si>
    <t>Hans Zeiger</t>
  </si>
  <si>
    <t>hanszeiger@yahoo.com</t>
  </si>
  <si>
    <t>https://web.pdc.wa.gov/rptimg/default.aspx?filerid_election_year=ZEIGH%20%20371%3A%7C%3A2010</t>
  </si>
  <si>
    <t>RYAN HART</t>
  </si>
  <si>
    <t>ca-2010-13429</t>
  </si>
  <si>
    <t>PO BOX 383</t>
  </si>
  <si>
    <t>MCLEODFORCORONER@WARRENMCLEODFORCORONER.COM</t>
  </si>
  <si>
    <t>quincy9406@q.com</t>
  </si>
  <si>
    <t>https://web.pdc.wa.gov/rptimg/default.aspx?filerid_election_year=MCLEW%20%20532%3A%7C%3A2010</t>
  </si>
  <si>
    <t>SUE CARMICK</t>
  </si>
  <si>
    <t>ca-2010-13421</t>
  </si>
  <si>
    <t>jack.michalek@comcast.net</t>
  </si>
  <si>
    <t>https://web.pdc.wa.gov/rptimg/default.aspx?filerid_election_year=MICHJ%20%20198%3A%7C%3A2010</t>
  </si>
  <si>
    <t>DIANE MICHALEK</t>
  </si>
  <si>
    <t>ca-2010-13417</t>
  </si>
  <si>
    <t>MERRL  156</t>
  </si>
  <si>
    <t>MERRILL LAURA E</t>
  </si>
  <si>
    <t>512 QUAIL LP</t>
  </si>
  <si>
    <t>ELSIEMERRILL@YAHOO.COM</t>
  </si>
  <si>
    <t>https://web.pdc.wa.gov/rptimg/default.aspx?filerid_election_year=MERRL%20%20156%3A%7C%3A2010</t>
  </si>
  <si>
    <t>NAOMI R JEFFERS</t>
  </si>
  <si>
    <t>ca-2010-13407</t>
  </si>
  <si>
    <t>https://web.pdc.wa.gov/rptimg/default.aspx?filerid_election_year=MILLDR%20250%3A%7C%3A2010</t>
  </si>
  <si>
    <t>DONNA R MILLER</t>
  </si>
  <si>
    <t>ca-2010-13403</t>
  </si>
  <si>
    <t>MILLC  328</t>
  </si>
  <si>
    <t>CHRISTINE A MILLS</t>
  </si>
  <si>
    <t>LAZYCJRANCH@YAHOO.COM</t>
  </si>
  <si>
    <t>lazycjranch@yahoo.com</t>
  </si>
  <si>
    <t>https://web.pdc.wa.gov/rptimg/default.aspx?filerid_election_year=MILLC%20%20328%3A%7C%3A2010</t>
  </si>
  <si>
    <t>TERRI ANDERSON</t>
  </si>
  <si>
    <t>ca-2010-13395</t>
  </si>
  <si>
    <t>https://web.pdc.wa.gov/rptimg/default.aspx?filerid_election_year=MOORF%20%20815%3A%7C%3A2010</t>
  </si>
  <si>
    <t>SKIP MOORE</t>
  </si>
  <si>
    <t>ca-2010-13394</t>
  </si>
  <si>
    <t>MORRK  801</t>
  </si>
  <si>
    <t>Kim Morrison</t>
  </si>
  <si>
    <t>1409 MILLERDALE AVE</t>
  </si>
  <si>
    <t>ELECTKIMMORRISON@NWI.NET</t>
  </si>
  <si>
    <t>jmorrison@nwi.net</t>
  </si>
  <si>
    <t>https://web.pdc.wa.gov/rptimg/default.aspx?filerid_election_year=MORRK%20%20801%3A%7C%3A2010</t>
  </si>
  <si>
    <t>BILL  FORSBERG</t>
  </si>
  <si>
    <t>ca-2010-13391</t>
  </si>
  <si>
    <t>MORRJ  339</t>
  </si>
  <si>
    <t>MORRIS JUDITH E</t>
  </si>
  <si>
    <t>66 LAUREL ST</t>
  </si>
  <si>
    <t>MJMORRIS@CABLESPEED.COM</t>
  </si>
  <si>
    <t>mjmorris@cablespeed.com</t>
  </si>
  <si>
    <t>https://web.pdc.wa.gov/rptimg/default.aspx?filerid_election_year=MORRJ%20%20339%3A%7C%3A2010</t>
  </si>
  <si>
    <t>MILTON MORRIS</t>
  </si>
  <si>
    <t>ca-2010-13388</t>
  </si>
  <si>
    <t>Rick R. Miller</t>
  </si>
  <si>
    <t>5316 BAKERLOO LN</t>
  </si>
  <si>
    <t>RMILLER0233@CHARTER.NET</t>
  </si>
  <si>
    <t>https://web.pdc.wa.gov/rptimg/default.aspx?filerid_election_year=MILLR%20%20301%3A%7C%3A2010</t>
  </si>
  <si>
    <t>ca-2008-16333</t>
  </si>
  <si>
    <t>tanlam@tancares.com</t>
  </si>
  <si>
    <t>https://web.pdc.wa.gov/rptimg/default.aspx?filerid_election_year=LAM%20T%20%20089%3A%7C%3A2008</t>
  </si>
  <si>
    <t>TAN M LAM</t>
  </si>
  <si>
    <t>ca-2010-13353</t>
  </si>
  <si>
    <t>https://web.pdc.wa.gov/rptimg/default.aspx?filerid_election_year=NEWMM%20%20274%3A%7C%3A2010</t>
  </si>
  <si>
    <t>JIM LYON</t>
  </si>
  <si>
    <t>ca-2010-13342</t>
  </si>
  <si>
    <t>OBERH  274</t>
  </si>
  <si>
    <t>OBERG HERBERT W JR</t>
  </si>
  <si>
    <t>708 FERRY ST</t>
  </si>
  <si>
    <t>ROGALLA2@COMCAST.NET</t>
  </si>
  <si>
    <t>obergforsheriff@gmail.com</t>
  </si>
  <si>
    <t>https://web.pdc.wa.gov/rptimg/default.aspx?filerid_election_year=OBERH%20%20274%3A%7C%3A2010</t>
  </si>
  <si>
    <t>ANGELA ROGALLA</t>
  </si>
  <si>
    <t>ca-2010-13340</t>
  </si>
  <si>
    <t>OLIVC  336</t>
  </si>
  <si>
    <t>OLIVER CLAUDE L</t>
  </si>
  <si>
    <t>1837  W 12TH AVE</t>
  </si>
  <si>
    <t>CLAUDEOLIVER@AOL.COM</t>
  </si>
  <si>
    <t>claudeoliver@aol.com</t>
  </si>
  <si>
    <t>https://web.pdc.wa.gov/rptimg/default.aspx?filerid_election_year=OLIVC%20%20336%3A%7C%3A2010</t>
  </si>
  <si>
    <t>DARYL FRANCIS</t>
  </si>
  <si>
    <t>ca-2010-13332</t>
  </si>
  <si>
    <t>voteolsen23@gmail.com</t>
  </si>
  <si>
    <t>https://web.pdc.wa.gov/rptimg/default.aspx?filerid_election_year=OLSEJ%20%20110%3A%7C%3A2010</t>
  </si>
  <si>
    <t>MARY V DOMBROWSKI</t>
  </si>
  <si>
    <t>ca-2010-13329</t>
  </si>
  <si>
    <t>shelly.oquinn@gmail.com</t>
  </si>
  <si>
    <t>https://web.pdc.wa.gov/rptimg/default.aspx?filerid_election_year=OQUIS%20%20210%3A%7C%3A2010</t>
  </si>
  <si>
    <t>SUSAN HARBISON</t>
  </si>
  <si>
    <t>ca-2010-13327</t>
  </si>
  <si>
    <t>jessoverstreet@comcast.net</t>
  </si>
  <si>
    <t>https://web.pdc.wa.gov/rptimg/default.aspx?filerid_election_year=OVERJ%20%20230%3A%7C%3A2010</t>
  </si>
  <si>
    <t>ca-2010-13323</t>
  </si>
  <si>
    <t>OWNBT  156</t>
  </si>
  <si>
    <t>Tammie A. Ownbey</t>
  </si>
  <si>
    <t>OWNBEY4@YAHOO.COM</t>
  </si>
  <si>
    <t>ownbey4@yahoo.com</t>
  </si>
  <si>
    <t>https://web.pdc.wa.gov/rptimg/default.aspx?filerid_election_year=OWNBT%20%20156%3A%7C%3A2010</t>
  </si>
  <si>
    <t>TAMMIE OWNBEY</t>
  </si>
  <si>
    <t>ca-2010-13317</t>
  </si>
  <si>
    <t>parks429thstaterep@yahoo.com</t>
  </si>
  <si>
    <t>https://web.pdc.wa.gov/rptimg/default.aspx?filerid_election_year=PARKB%20%20444%3A%7C%3A2010</t>
  </si>
  <si>
    <t>BRUCE PARKS</t>
  </si>
  <si>
    <t>ca-2010-13314</t>
  </si>
  <si>
    <t>kevincharlesparker@gmail.com</t>
  </si>
  <si>
    <t>https://web.pdc.wa.gov/rptimg/default.aspx?filerid_election_year=PARKK%20%20201%3A%7C%3A2010</t>
  </si>
  <si>
    <t>PAUL WARFIELD</t>
  </si>
  <si>
    <t>ca-2010-13307</t>
  </si>
  <si>
    <t>bpeck17@yahoo.com</t>
  </si>
  <si>
    <t>https://web.pdc.wa.gov/rptimg/default.aspx?filerid_election_year=PECKB%20%20682%3A%7C%3A2010</t>
  </si>
  <si>
    <t>NANSEN MALIN</t>
  </si>
  <si>
    <t>ca-2010-13305</t>
  </si>
  <si>
    <t>mpelletier@comcast.net</t>
  </si>
  <si>
    <t>https://web.pdc.wa.gov/rptimg/default.aspx?filerid_election_year=PELLM%20%20686%3A%7C%3A2010</t>
  </si>
  <si>
    <t>CATHERINE PELLETIER</t>
  </si>
  <si>
    <t>ca-2010-13290</t>
  </si>
  <si>
    <t>POOLR  305</t>
  </si>
  <si>
    <t>POOLE ROBIN V</t>
  </si>
  <si>
    <t>BEAVER</t>
  </si>
  <si>
    <t>https://web.pdc.wa.gov/rptimg/default.aspx?filerid_election_year=POOLR%20%20305%3A%7C%3A2010</t>
  </si>
  <si>
    <t>ROBIN POOLE</t>
  </si>
  <si>
    <t>ca-2010-13287</t>
  </si>
  <si>
    <t>John S. Potter</t>
  </si>
  <si>
    <t>potterosa1@msn.com</t>
  </si>
  <si>
    <t>https://web.pdc.wa.gov/rptimg/default.aspx?filerid_election_year=POTTJ%20%20168%3A%7C%3A2010</t>
  </si>
  <si>
    <t>ca-2010-13276</t>
  </si>
  <si>
    <t>marble24@msn.com</t>
  </si>
  <si>
    <t>https://web.pdc.wa.gov/rptimg/default.aspx?filerid_election_year=RASMT%20%20026%3A%7C%3A2010</t>
  </si>
  <si>
    <t>ca-2010-13269</t>
  </si>
  <si>
    <t>REEVC  328</t>
  </si>
  <si>
    <t>REEVES CHARLES G</t>
  </si>
  <si>
    <t>213 W CLAY</t>
  </si>
  <si>
    <t>DVC@BMI.NET</t>
  </si>
  <si>
    <t>dvc@bmi.net</t>
  </si>
  <si>
    <t>https://web.pdc.wa.gov/rptimg/default.aspx?filerid_election_year=REEVC%20%20328%3A%7C%3A2010</t>
  </si>
  <si>
    <t>CHARLES REEVES</t>
  </si>
  <si>
    <t>ca-2010-13266</t>
  </si>
  <si>
    <t>RICHS  328</t>
  </si>
  <si>
    <t>RICHTER SHARON D</t>
  </si>
  <si>
    <t>225 W RICHMOND</t>
  </si>
  <si>
    <t>DAYTONRICHTERS@GMAIL.COM</t>
  </si>
  <si>
    <t>daytonrichters@gmail.com</t>
  </si>
  <si>
    <t>https://web.pdc.wa.gov/rptimg/default.aspx?filerid_election_year=RICHS%20%20328%3A%7C%3A2010</t>
  </si>
  <si>
    <t>SHARON RICHTER</t>
  </si>
  <si>
    <t>ca-2010-13258</t>
  </si>
  <si>
    <t>craig@electcraigriley.com</t>
  </si>
  <si>
    <t>https://web.pdc.wa.gov/rptimg/default.aspx?filerid_election_year=RILEC%20%20663%3A%7C%3A2010</t>
  </si>
  <si>
    <t>MARLA RILEY</t>
  </si>
  <si>
    <t>ca-2010-13255</t>
  </si>
  <si>
    <t>REYNJ  111</t>
  </si>
  <si>
    <t>REYNOLDS JOE M</t>
  </si>
  <si>
    <t>708 N CLAY ST</t>
  </si>
  <si>
    <t>https://web.pdc.wa.gov/rptimg/default.aspx?filerid_election_year=REYNJ%20%20111%3A%7C%3A2010</t>
  </si>
  <si>
    <t>JAYNE K REYNOLDS</t>
  </si>
  <si>
    <t>ca-2010-13253</t>
  </si>
  <si>
    <t>mhrichardson@hotmail.com</t>
  </si>
  <si>
    <t>https://web.pdc.wa.gov/rptimg/default.aspx?filerid_election_year=RICHM%20%20390%3A%7C%3A2010</t>
  </si>
  <si>
    <t>MATT RICHARDSON</t>
  </si>
  <si>
    <t>ca-2010-13250</t>
  </si>
  <si>
    <t>RIESG  801</t>
  </si>
  <si>
    <t>RIESEN GARY A</t>
  </si>
  <si>
    <t>933 LOWER SUNNYSLOPE RD</t>
  </si>
  <si>
    <t>griesen@verizon.net</t>
  </si>
  <si>
    <t>https://web.pdc.wa.gov/rptimg/default.aspx?filerid_election_year=RIESG%20%20801%3A%7C%3A2010</t>
  </si>
  <si>
    <t>GARY A RIESEN</t>
  </si>
  <si>
    <t>ca-2010-13248</t>
  </si>
  <si>
    <t>https://web.pdc.wa.gov/rptimg/default.aspx?filerid_election_year=ROACP%20%20002%3A%7C%3A2010</t>
  </si>
  <si>
    <t>ca-2010-13245</t>
  </si>
  <si>
    <t>ROBID  114</t>
  </si>
  <si>
    <t>ROBINSON DAVID L</t>
  </si>
  <si>
    <t>1071 MIDDLE BASIN RD</t>
  </si>
  <si>
    <t>ROBINSONICFORMS@HOTMAIL.COM</t>
  </si>
  <si>
    <t>robinsonicforms@hotmail.com</t>
  </si>
  <si>
    <t>https://web.pdc.wa.gov/rptimg/default.aspx?filerid_election_year=ROBID%20%20114%3A%7C%3A2010</t>
  </si>
  <si>
    <t>DAVID ROBINSON</t>
  </si>
  <si>
    <t>ca-2010-13256</t>
  </si>
  <si>
    <t>ROACD2 071</t>
  </si>
  <si>
    <t>dan.roach@comcast.net</t>
  </si>
  <si>
    <t>https://web.pdc.wa.gov/rptimg/default.aspx?filerid_election_year=ROACD2%20071%3A%7C%3A2010</t>
  </si>
  <si>
    <t>PETER CARRINGTON</t>
  </si>
  <si>
    <t>ca-2010-13226</t>
  </si>
  <si>
    <t>https://web.pdc.wa.gov/rptimg/default.aspx?filerid_election_year=ROSSC%20%20937%3A%7C%3A2010</t>
  </si>
  <si>
    <t>CARRIANN M ROSS</t>
  </si>
  <si>
    <t>ca-2010-13224</t>
  </si>
  <si>
    <t>jon@electjonrussell.com</t>
  </si>
  <si>
    <t>https://web.pdc.wa.gov/rptimg/default.aspx?filerid_election_year=RUSSJ%20%20671%3A%7C%3A2010</t>
  </si>
  <si>
    <t>SARAH RUSSELL</t>
  </si>
  <si>
    <t>ca-2010-13219</t>
  </si>
  <si>
    <t>https://web.pdc.wa.gov/rptimg/default.aspx?filerid_election_year=RYANR%20%20584%3A%7C%3A2010</t>
  </si>
  <si>
    <t>RICK RYAN</t>
  </si>
  <si>
    <t>ca-2010-13655</t>
  </si>
  <si>
    <t>HEIMGR 362</t>
  </si>
  <si>
    <t>Gordon R. Heimbigner</t>
  </si>
  <si>
    <t>1865 LEONARD DR</t>
  </si>
  <si>
    <t>grh99362@yahoo.com</t>
  </si>
  <si>
    <t>https://web.pdc.wa.gov/rptimg/default.aspx?filerid_election_year=HEIMGR%20362%3A%7C%3A2010</t>
  </si>
  <si>
    <t>GORDON R HEIMBIGNER</t>
  </si>
  <si>
    <t>ca-2010-13648</t>
  </si>
  <si>
    <t>HESSW  328</t>
  </si>
  <si>
    <t>HESSLER WALTER J</t>
  </si>
  <si>
    <t>719 W COMMERCIAL ST</t>
  </si>
  <si>
    <t>PILLYTELLER@MSN.COM</t>
  </si>
  <si>
    <t>wjhessler@msn.com</t>
  </si>
  <si>
    <t>https://web.pdc.wa.gov/rptimg/default.aspx?filerid_election_year=HESSW%20%20328%3A%7C%3A2010</t>
  </si>
  <si>
    <t>PHYLLIS  STRAUBE</t>
  </si>
  <si>
    <t>ca-2010-13646</t>
  </si>
  <si>
    <t>Jaime Herrera Beutler</t>
  </si>
  <si>
    <t>info@jaimeherrera.com</t>
  </si>
  <si>
    <t>https://web.pdc.wa.gov/rptimg/default.aspx?filerid_election_year=HERRJ%20%20642%3A%7C%3A2010</t>
  </si>
  <si>
    <t>JAIME HERRERA</t>
  </si>
  <si>
    <t>ca-2010-13643</t>
  </si>
  <si>
    <t>andy@andyhillforsenate.com</t>
  </si>
  <si>
    <t>https://web.pdc.wa.gov/rptimg/default.aspx?filerid_election_year=HILLA%20%20053%3A%7C%3A2010</t>
  </si>
  <si>
    <t>JOHN CONDIE</t>
  </si>
  <si>
    <t>ca-2010-13640</t>
  </si>
  <si>
    <t>HOEKG  953</t>
  </si>
  <si>
    <t>HOEKMAN GEFFREY L</t>
  </si>
  <si>
    <t>PO BOX 1451</t>
  </si>
  <si>
    <t>hoekmangh@embarqmail.com</t>
  </si>
  <si>
    <t>https://web.pdc.wa.gov/rptimg/default.aspx?filerid_election_year=HOEKG%20%20953%3A%7C%3A2010</t>
  </si>
  <si>
    <t>NED GUNN</t>
  </si>
  <si>
    <t>ca-2010-13632</t>
  </si>
  <si>
    <t>880 JAEKEL RD</t>
  </si>
  <si>
    <t>caryolua21@aol.com</t>
  </si>
  <si>
    <t>https://web.pdc.wa.gov/rptimg/default.aspx?filerid_election_year=HOCTL%20%20613%3A%7C%3A2010</t>
  </si>
  <si>
    <t>JENNIFER SMITH</t>
  </si>
  <si>
    <t>ca-2010-13581</t>
  </si>
  <si>
    <t>JULSJ  926</t>
  </si>
  <si>
    <t>JULSRUD JOYCE L</t>
  </si>
  <si>
    <t>2961 WILSON CREEK RD</t>
  </si>
  <si>
    <t>ELLENSBERG</t>
  </si>
  <si>
    <t>MAINLYSIGNS@CHARTER.NET</t>
  </si>
  <si>
    <t>mainlysigns@charter.net</t>
  </si>
  <si>
    <t>https://web.pdc.wa.gov/rptimg/default.aspx?filerid_election_year=JULSJ%20%20926%3A%7C%3A2010</t>
  </si>
  <si>
    <t>ca-2010-13188</t>
  </si>
  <si>
    <t>SEMPP  122</t>
  </si>
  <si>
    <t>Peggy A Semprimoznik</t>
  </si>
  <si>
    <t>JPMOZNIK@CENTURYTEL.NET</t>
  </si>
  <si>
    <t>jpmoznik@centurytel.net</t>
  </si>
  <si>
    <t>https://web.pdc.wa.gov/rptimg/default.aspx?filerid_election_year=SEMPP%20%20122%3A%7C%3A2010</t>
  </si>
  <si>
    <t>JEFFERY SEMPRIMOZNIK</t>
  </si>
  <si>
    <t>ca-2010-13187</t>
  </si>
  <si>
    <t>SEHMW  332</t>
  </si>
  <si>
    <t>William V. Sehmel</t>
  </si>
  <si>
    <t>wvse@hotmail.com</t>
  </si>
  <si>
    <t>https://web.pdc.wa.gov/rptimg/default.aspx?filerid_election_year=SEHMW%20%20332%3A%7C%3A2010</t>
  </si>
  <si>
    <t>WILLIAM SEHMEL</t>
  </si>
  <si>
    <t>ca-2010-13182</t>
  </si>
  <si>
    <t>mshea@voteshea.com</t>
  </si>
  <si>
    <t>https://web.pdc.wa.gov/rptimg/default.aspx?filerid_election_year=SHEAM%20%20228%3A%7C%3A2010</t>
  </si>
  <si>
    <t>NICHOLAS R KNAPTON</t>
  </si>
  <si>
    <t>ca-2010-13174</t>
  </si>
  <si>
    <t>https://web.pdc.wa.gov/rptimg/default.aspx?filerid_election_year=SHORS%20%20101%3A%7C%3A2010</t>
  </si>
  <si>
    <t>ca-2010-13171</t>
  </si>
  <si>
    <t>1020 FIR LP</t>
  </si>
  <si>
    <t>https://web.pdc.wa.gov/rptimg/default.aspx?filerid_election_year=SIRAR%20%20166%3A%7C%3A2010</t>
  </si>
  <si>
    <t>ca-2010-13159</t>
  </si>
  <si>
    <t>norma@votenormasmith.com</t>
  </si>
  <si>
    <t>https://web.pdc.wa.gov/rptimg/default.aspx?filerid_election_year=SMITN%20%20236%3A%7C%3A2010</t>
  </si>
  <si>
    <t>ca-2010-13139</t>
  </si>
  <si>
    <t>STAND  671</t>
  </si>
  <si>
    <t>STANTON DAVID R</t>
  </si>
  <si>
    <t>82 DOUGAN FALLS LN</t>
  </si>
  <si>
    <t>DAVESTANTON4PROSECUTOR@WILDBLUE.NET</t>
  </si>
  <si>
    <t>davestanton4prosecutor@wildblue.net</t>
  </si>
  <si>
    <t>https://web.pdc.wa.gov/rptimg/default.aspx?filerid_election_year=STAND%20%20671%3A%7C%3A2010</t>
  </si>
  <si>
    <t>DAIVD STANTON</t>
  </si>
  <si>
    <t>ca-2010-13133</t>
  </si>
  <si>
    <t>STERN  224</t>
  </si>
  <si>
    <t>STERK NANCY A</t>
  </si>
  <si>
    <t>547 W KATELYN LN</t>
  </si>
  <si>
    <t>MSTERK@NEWCHURCHSPECIALTIES.ORG</t>
  </si>
  <si>
    <t>nasterk@nwdistrict.org</t>
  </si>
  <si>
    <t>https://web.pdc.wa.gov/rptimg/default.aspx?filerid_election_year=STERN%20%20224%3A%7C%3A2010</t>
  </si>
  <si>
    <t>NANCY STERK</t>
  </si>
  <si>
    <t>ca-2010-13563</t>
  </si>
  <si>
    <t>KAYSC  613</t>
  </si>
  <si>
    <t>KAYSER CONNIE J</t>
  </si>
  <si>
    <t>821 NIVA RD</t>
  </si>
  <si>
    <t>cjm@gorge.net</t>
  </si>
  <si>
    <t>https://web.pdc.wa.gov/rptimg/default.aspx?filerid_election_year=KAYSC%20%20613%3A%7C%3A2010</t>
  </si>
  <si>
    <t>DAWN MULRONY</t>
  </si>
  <si>
    <t>ca-2010-13560</t>
  </si>
  <si>
    <t>KELLD  362</t>
  </si>
  <si>
    <t>KELLY DEBORAH S</t>
  </si>
  <si>
    <t>PO BOX 691</t>
  </si>
  <si>
    <t>98362-</t>
  </si>
  <si>
    <t>KELLYFORPROSECUTOR@YAHOO.COM</t>
  </si>
  <si>
    <t>sgtdonk@gmail.com</t>
  </si>
  <si>
    <t>https://web.pdc.wa.gov/rptimg/default.aspx?filerid_election_year=KELLD%20%20362%3A%7C%3A2010</t>
  </si>
  <si>
    <t>GAIL FRICK</t>
  </si>
  <si>
    <t>ca-2010-13556</t>
  </si>
  <si>
    <t>KETCM  626</t>
  </si>
  <si>
    <t>KETCHAM MERRITT H</t>
  </si>
  <si>
    <t>PO BOX 1790</t>
  </si>
  <si>
    <t>BKETCHAM@SCATTERCREEK.COM</t>
  </si>
  <si>
    <t>bketcham@scattercreek.com</t>
  </si>
  <si>
    <t>https://web.pdc.wa.gov/rptimg/default.aspx?filerid_election_year=KETCM%20%20626%3A%7C%3A2010</t>
  </si>
  <si>
    <t>MERRITT KETCHAM</t>
  </si>
  <si>
    <t>ca-2010-13548</t>
  </si>
  <si>
    <t>KINGM  166</t>
  </si>
  <si>
    <t>KING MARTHA D</t>
  </si>
  <si>
    <t>PO BOX 1138</t>
  </si>
  <si>
    <t>MARTYKING@HOTMAIL.COM</t>
  </si>
  <si>
    <t>martyking@hotmail.com</t>
  </si>
  <si>
    <t>https://web.pdc.wa.gov/rptimg/default.aspx?filerid_election_year=KINGM%20%20166%3A%7C%3A2010</t>
  </si>
  <si>
    <t>MARTY KING</t>
  </si>
  <si>
    <t>ca-2010-13545</t>
  </si>
  <si>
    <t>306 E 8TH</t>
  </si>
  <si>
    <t>kirken@ritzville.com</t>
  </si>
  <si>
    <t>https://web.pdc.wa.gov/rptimg/default.aspx?filerid_election_year=KIRKS%20%20169%3A%7C%3A2010</t>
  </si>
  <si>
    <t>SUSAN K KIRKENDALL</t>
  </si>
  <si>
    <t>ca-2010-13544</t>
  </si>
  <si>
    <t>3327 W INDIAN TRAIL RD #123</t>
  </si>
  <si>
    <t>OZZIE@OZZIEFORSHERIFF.COM</t>
  </si>
  <si>
    <t>ozzie@ozzieforsheriff.com</t>
  </si>
  <si>
    <t>https://web.pdc.wa.gov/rptimg/default.aspx?filerid_election_year=KNEZO%20%20001%3A%7C%3A2010</t>
  </si>
  <si>
    <t>ca-2010-13542</t>
  </si>
  <si>
    <t>https://web.pdc.wa.gov/rptimg/default.aspx?filerid_election_year=KLIPB%20%20336%3A%7C%3A2010</t>
  </si>
  <si>
    <t>ca-2010-13533</t>
  </si>
  <si>
    <t>https://web.pdc.wa.gov/rptimg/default.aspx?filerid_election_year=KRETJ%20%20841%3A%7C%3A2010</t>
  </si>
  <si>
    <t>ca-2010-13524</t>
  </si>
  <si>
    <t>dk39@clearwire.net</t>
  </si>
  <si>
    <t>https://web.pdc.wa.gov/rptimg/default.aspx?filerid_election_year=KRISD%20%20291%3A%7C%3A2010</t>
  </si>
  <si>
    <t>VAL BARSCHAW</t>
  </si>
  <si>
    <t>ca-2010-13505</t>
  </si>
  <si>
    <t>LEE D  823</t>
  </si>
  <si>
    <t>LEE DEREK A</t>
  </si>
  <si>
    <t>PO BOX 1348</t>
  </si>
  <si>
    <t>d.angus.lee@gmail.com</t>
  </si>
  <si>
    <t>https://web.pdc.wa.gov/rptimg/default.aspx?filerid_election_year=LEE%20D%20%20823%3A%7C%3A2010</t>
  </si>
  <si>
    <t>D ANGUS LEE</t>
  </si>
  <si>
    <t>ca-2010-13500</t>
  </si>
  <si>
    <t>GOVOTERANDYO.LEWIS@COLUMBIAENERGYLLC.COM</t>
  </si>
  <si>
    <t>govoterandyo.lewis@columbiaenergyllc.com</t>
  </si>
  <si>
    <t>https://web.pdc.wa.gov/rptimg/default.aspx?filerid_election_year=LEWIR%20%20328%3A%7C%3A2010</t>
  </si>
  <si>
    <t>RANDY O LEWIS</t>
  </si>
  <si>
    <t>ca-2010-13490</t>
  </si>
  <si>
    <t>iris@irislilly4staterep.com</t>
  </si>
  <si>
    <t>https://web.pdc.wa.gov/rptimg/default.aspx?filerid_election_year=LILLI%20%20271%3A%7C%3A2010</t>
  </si>
  <si>
    <t>IRIS LILLY</t>
  </si>
  <si>
    <t>ca-2010-13486</t>
  </si>
  <si>
    <t>LOTHR  111</t>
  </si>
  <si>
    <t>LOTHSPEICH ROBERT J</t>
  </si>
  <si>
    <t>2601 MCNEILLY RD</t>
  </si>
  <si>
    <t>BOBLOTH@COLFAX.COM</t>
  </si>
  <si>
    <t>bobloth@colfax.com</t>
  </si>
  <si>
    <t>https://web.pdc.wa.gov/rptimg/default.aspx?filerid_election_year=LOTHR%20%20111%3A%7C%3A2010</t>
  </si>
  <si>
    <t>TIM BRUYA</t>
  </si>
  <si>
    <t>ca-2010-13485</t>
  </si>
  <si>
    <t>LIN ALBERT H</t>
  </si>
  <si>
    <t>SBARNES@NWI.NET</t>
  </si>
  <si>
    <t>https://web.pdc.wa.gov/rptimg/default.aspx?filerid_election_year=LIN%20A%20%20823%3A%7C%3A2010</t>
  </si>
  <si>
    <t>WILLIAM RILEY</t>
  </si>
  <si>
    <t>ca-2010-13478</t>
  </si>
  <si>
    <t>LUCAG  607</t>
  </si>
  <si>
    <t>LUCAS GARRY E</t>
  </si>
  <si>
    <t>800 NE TENNEY RD STE 110-130</t>
  </si>
  <si>
    <t>cjwarne@comcast.net</t>
  </si>
  <si>
    <t>https://web.pdc.wa.gov/rptimg/default.aspx?filerid_election_year=LUCAG%20%20607%3A%7C%3A2010</t>
  </si>
  <si>
    <t>DARIN ROUHIER</t>
  </si>
  <si>
    <t>ca-2010-13470</t>
  </si>
  <si>
    <t>MALEN  199</t>
  </si>
  <si>
    <t>MALENG NORMAN K</t>
  </si>
  <si>
    <t>PO BOX 9158</t>
  </si>
  <si>
    <t>https://web.pdc.wa.gov/rptimg/default.aspx?filerid_election_year=MALEN%20%20199%3A%7C%3A2010</t>
  </si>
  <si>
    <t>ca-2010-13462</t>
  </si>
  <si>
    <t>ST JOHN</t>
  </si>
  <si>
    <t>pmartin_tmc@colfax.com</t>
  </si>
  <si>
    <t>https://web.pdc.wa.gov/rptimg/default.aspx?filerid_election_year=MARTP%20%20171%3A%7C%3A2010</t>
  </si>
  <si>
    <t>PETER J MARTIN</t>
  </si>
  <si>
    <t>ca-2010-13457</t>
  </si>
  <si>
    <t>MARTK  362</t>
  </si>
  <si>
    <t xml:space="preserve">Kathy Martin </t>
  </si>
  <si>
    <t>172 PEARMAIN AVE</t>
  </si>
  <si>
    <t>GMARTIN@COLUMBIAINET.COM</t>
  </si>
  <si>
    <t>gmartin@columbiainet.com</t>
  </si>
  <si>
    <t>https://web.pdc.wa.gov/rptimg/default.aspx?filerid_election_year=MARTK%20%20362%3A%7C%3A2010</t>
  </si>
  <si>
    <t>CONNIE JOHNSON</t>
  </si>
  <si>
    <t>ca-2010-13452</t>
  </si>
  <si>
    <t>info@votebob44th.org</t>
  </si>
  <si>
    <t>https://web.pdc.wa.gov/rptimg/default.aspx?filerid_election_year=MCCAR%20%20290%3A%7C%3A2010</t>
  </si>
  <si>
    <t>SUSAN MCCAUGHAN</t>
  </si>
  <si>
    <t>ca-2010-13451</t>
  </si>
  <si>
    <t>MATND  823</t>
  </si>
  <si>
    <t>MATNEY DAVID A</t>
  </si>
  <si>
    <t>239 H ST SE</t>
  </si>
  <si>
    <t>dmatn@aol.com</t>
  </si>
  <si>
    <t>https://web.pdc.wa.gov/rptimg/default.aspx?filerid_election_year=MATND%20%20823%3A%7C%3A2010</t>
  </si>
  <si>
    <t>REBECCA J CHURCH</t>
  </si>
  <si>
    <t>ca-2010-13449</t>
  </si>
  <si>
    <t>Marty McClendon</t>
  </si>
  <si>
    <t>brokermarty@yahoo.com</t>
  </si>
  <si>
    <t>https://web.pdc.wa.gov/rptimg/default.aspx?filerid_election_year=MCCLM%20%20332%3A%7C%3A2010</t>
  </si>
  <si>
    <t>MARTIN MCCLENDON</t>
  </si>
  <si>
    <t>ca-2010-13445</t>
  </si>
  <si>
    <t>MCCOR  620</t>
  </si>
  <si>
    <t>MCCOMAS RICHARD D</t>
  </si>
  <si>
    <t>PO BOX 548</t>
  </si>
  <si>
    <t>MCCOMAS@GORGE.NET</t>
  </si>
  <si>
    <t>mccomas@gorge.net</t>
  </si>
  <si>
    <t>https://web.pdc.wa.gov/rptimg/default.aspx?filerid_election_year=MCCOR%20%20620%3A%7C%3A2010</t>
  </si>
  <si>
    <t>RICHARD MCCOMAS</t>
  </si>
  <si>
    <t>ca-2010-13442</t>
  </si>
  <si>
    <t>https://web.pdc.wa.gov/rptimg/default.aspx?filerid_election_year=MCEAD%20%20226%3A%7C%3A2010</t>
  </si>
  <si>
    <t>ca-2010-13441</t>
  </si>
  <si>
    <t>jmcentire1@wavecable.com</t>
  </si>
  <si>
    <t>https://web.pdc.wa.gov/rptimg/default.aspx?filerid_election_year=MCENJ%20%20382%3A%7C%3A2010</t>
  </si>
  <si>
    <t>DAN SHOTTHAFER</t>
  </si>
  <si>
    <t>ca-2010-13438</t>
  </si>
  <si>
    <t>MCDON  360</t>
  </si>
  <si>
    <t>Nicola McDonald</t>
  </si>
  <si>
    <t>1207 WILLIAMS CT NW</t>
  </si>
  <si>
    <t>INFO@NICOLAMCDONALD.COM</t>
  </si>
  <si>
    <t>info@nicolamcdonald.com</t>
  </si>
  <si>
    <t>https://web.pdc.wa.gov/rptimg/default.aspx?filerid_election_year=MCDON%20%20360%3A%7C%3A2010</t>
  </si>
  <si>
    <t>VANESSA RAMSEY</t>
  </si>
  <si>
    <t>ca-2010-13436</t>
  </si>
  <si>
    <t>https://web.pdc.wa.gov/rptimg/default.aspx?filerid_election_year=MCCRJ%20%20156%3A%7C%3A2010</t>
  </si>
  <si>
    <t>ca-2010-13880</t>
  </si>
  <si>
    <t>Sheilah Crider</t>
  </si>
  <si>
    <t>PO BOX 526</t>
  </si>
  <si>
    <t>SHEILAHHCRIDER@AOL.COM</t>
  </si>
  <si>
    <t>https://web.pdc.wa.gov/rptimg/default.aspx?filerid_election_year=CRIDS%20%20277%3A%7C%3A2010</t>
  </si>
  <si>
    <t>CHARLES W CRIDER</t>
  </si>
  <si>
    <t>ca-2010-13879</t>
  </si>
  <si>
    <t>https://web.pdc.wa.gov/rptimg/default.aspx?filerid_election_year=DALTT%20%20336%3A%7C%3A2010</t>
  </si>
  <si>
    <t>KATHI DENT</t>
  </si>
  <si>
    <t>ca-2010-13871</t>
  </si>
  <si>
    <t>STEPHEN W DANA</t>
  </si>
  <si>
    <t>stevedana2010@gmail.com</t>
  </si>
  <si>
    <t>https://web.pdc.wa.gov/rptimg/default.aspx?filerid_election_year=DANAS%20%20290%3A%7C%3A2010</t>
  </si>
  <si>
    <t>OLGA FARNUM</t>
  </si>
  <si>
    <t>ca-2010-13866</t>
  </si>
  <si>
    <t>dean.bob77@gmail.com</t>
  </si>
  <si>
    <t>https://web.pdc.wa.gov/rptimg/default.aspx?filerid_election_year=DEANR%20%20607%3A%7C%3A2010</t>
  </si>
  <si>
    <t>MATTHEW D JOHNSON</t>
  </si>
  <si>
    <t>ca-2010-13863</t>
  </si>
  <si>
    <t>DASHD  137</t>
  </si>
  <si>
    <t>Don Dashiell</t>
  </si>
  <si>
    <t>3565 HARVEY CREEK RD</t>
  </si>
  <si>
    <t>HUNTERS</t>
  </si>
  <si>
    <t>DASHIELLRANCH@GMAIL.COM</t>
  </si>
  <si>
    <t>dashiellranch@gmail.com</t>
  </si>
  <si>
    <t>https://web.pdc.wa.gov/rptimg/default.aspx?filerid_election_year=DASHD%20%20137%3A%7C%3A2010</t>
  </si>
  <si>
    <t>GLENDA DASHIELL</t>
  </si>
  <si>
    <t>ca-2010-13860</t>
  </si>
  <si>
    <t>https://web.pdc.wa.gov/rptimg/default.aspx?filerid_election_year=DEBOP%20%20346%3A%7C%3A2010</t>
  </si>
  <si>
    <t>LOU BARRETT</t>
  </si>
  <si>
    <t>ca-2010-13852</t>
  </si>
  <si>
    <t>DETRF  837</t>
  </si>
  <si>
    <t>DE TROLIO FRANK T</t>
  </si>
  <si>
    <t>8405 RD 10 NE</t>
  </si>
  <si>
    <t>98837-</t>
  </si>
  <si>
    <t>fdetrolio@co.grant.wa.us</t>
  </si>
  <si>
    <t>https://web.pdc.wa.gov/rptimg/default.aspx?filerid_election_year=DETRF%20%20837%3A%7C%3A2010</t>
  </si>
  <si>
    <t>KIM DE TROLIO</t>
  </si>
  <si>
    <t>ca-2010-13850</t>
  </si>
  <si>
    <t>DEHAA  620</t>
  </si>
  <si>
    <t>DEHART ADAM M</t>
  </si>
  <si>
    <t>411 N GRANT ST</t>
  </si>
  <si>
    <t>DEHART4ASSESSOR@GMAIL.COM</t>
  </si>
  <si>
    <t>dehart4assessor@gmail.com</t>
  </si>
  <si>
    <t>https://web.pdc.wa.gov/rptimg/default.aspx?filerid_election_year=DEHAA%20%20620%3A%7C%3A2010</t>
  </si>
  <si>
    <t>JACKY DEHART</t>
  </si>
  <si>
    <t>ca-2010-13848</t>
  </si>
  <si>
    <t>https://web.pdc.wa.gov/rptimg/default.aspx?filerid_election_year=DELVJO%20352%3A%7C%3A2010</t>
  </si>
  <si>
    <t>ca-2010-13847</t>
  </si>
  <si>
    <t>DETROJIM@GMAIL.COM</t>
  </si>
  <si>
    <t>bluelakebr@northcascades.net</t>
  </si>
  <si>
    <t>https://web.pdc.wa.gov/rptimg/default.aspx?filerid_election_year=DETRJ%20%20855%3A%7C%3A2010</t>
  </si>
  <si>
    <t>DOROTHY H SKELTON</t>
  </si>
  <si>
    <t>ca-2010-13843</t>
  </si>
  <si>
    <t>DITTT  584</t>
  </si>
  <si>
    <t>DITTMER TERRA K</t>
  </si>
  <si>
    <t>2150 E TIMBERLAKE DRIVE W</t>
  </si>
  <si>
    <t>TERRADITTMER@HCTC.COM</t>
  </si>
  <si>
    <t>terradittmer@hctc.com</t>
  </si>
  <si>
    <t>https://web.pdc.wa.gov/rptimg/default.aspx?filerid_election_year=DITTT%20%20584%3A%7C%3A2010</t>
  </si>
  <si>
    <t>TERRA DITTMER</t>
  </si>
  <si>
    <t>ca-2010-13830</t>
  </si>
  <si>
    <t>EATOK  908</t>
  </si>
  <si>
    <t>EATON KIM M</t>
  </si>
  <si>
    <t>PO BOX 815</t>
  </si>
  <si>
    <t>BLOSREF@CHARTER.NET</t>
  </si>
  <si>
    <t>blosref@charter.net</t>
  </si>
  <si>
    <t>https://web.pdc.wa.gov/rptimg/default.aspx?filerid_election_year=EATOK%20%20908%3A%7C%3A2010</t>
  </si>
  <si>
    <t>KIM M EATON</t>
  </si>
  <si>
    <t>ca-2010-13827</t>
  </si>
  <si>
    <t>peter@votedunbar.com</t>
  </si>
  <si>
    <t>https://web.pdc.wa.gov/rptimg/default.aspx?filerid_election_year=DUNBP%20%20040%3A%7C%3A2010</t>
  </si>
  <si>
    <t>JOHN OTTER</t>
  </si>
  <si>
    <t>ca-2010-13826</t>
  </si>
  <si>
    <t>Craig Durgan</t>
  </si>
  <si>
    <t>durgan@olympus.net</t>
  </si>
  <si>
    <t>https://web.pdc.wa.gov/rptimg/default.aspx?filerid_election_year=DURGC%20%20365%3A%7C%3A2010</t>
  </si>
  <si>
    <t>ca-2010-13811</t>
  </si>
  <si>
    <t>ELLIR  902</t>
  </si>
  <si>
    <t>ELLIOTT JAMES R</t>
  </si>
  <si>
    <t>107 S 7TH AVE #202</t>
  </si>
  <si>
    <t>RANDE@YVN.COM</t>
  </si>
  <si>
    <t>rande@yvn.com</t>
  </si>
  <si>
    <t>https://web.pdc.wa.gov/rptimg/default.aspx?filerid_election_year=ELLIR%20%20902%3A%7C%3A2010</t>
  </si>
  <si>
    <t>JAMES R ELLIOTT</t>
  </si>
  <si>
    <t>ca-2010-13809</t>
  </si>
  <si>
    <t>ENGEH  343</t>
  </si>
  <si>
    <t>ENGELKE HANS J</t>
  </si>
  <si>
    <t>2061 W KLAMATH RD</t>
  </si>
  <si>
    <t>HJENGELKE@HOTMAIL.COM</t>
  </si>
  <si>
    <t>hjengelke@hotmail.com</t>
  </si>
  <si>
    <t>https://web.pdc.wa.gov/rptimg/default.aspx?filerid_election_year=ENGEH%20%20343%3A%7C%3A2010</t>
  </si>
  <si>
    <t>TERESA L ENGELKE</t>
  </si>
  <si>
    <t>ca-2010-13799</t>
  </si>
  <si>
    <t>electjillengland@comcast.net</t>
  </si>
  <si>
    <t>https://web.pdc.wa.gov/rptimg/default.aspx?filerid_election_year=ENGLJ%20%20117%3A%7C%3A2010</t>
  </si>
  <si>
    <t>JILLIAN ENGLAND</t>
  </si>
  <si>
    <t>ca-2010-13798</t>
  </si>
  <si>
    <t>ENGLM  239</t>
  </si>
  <si>
    <t>Mary Wilson-Engle</t>
  </si>
  <si>
    <t>PO BOX 1402</t>
  </si>
  <si>
    <t>MARKELL@CABLESPEED.COM</t>
  </si>
  <si>
    <t>maryk@isomedia.com</t>
  </si>
  <si>
    <t>https://web.pdc.wa.gov/rptimg/default.aspx?filerid_election_year=ENGLM%20%20239%3A%7C%3A2010</t>
  </si>
  <si>
    <t>MARKELL POTTS</t>
  </si>
  <si>
    <t>ca-2010-13379</t>
  </si>
  <si>
    <t>MORRC  837</t>
  </si>
  <si>
    <t>Craig Morrison</t>
  </si>
  <si>
    <t>2208 S BELAIR DR</t>
  </si>
  <si>
    <t>CORONERCRAIG@GMAIL.COM</t>
  </si>
  <si>
    <t>coronercraig@gmail.com</t>
  </si>
  <si>
    <t>https://web.pdc.wa.gov/rptimg/default.aspx?filerid_election_year=MORRC%20%20837%3A%7C%3A2010</t>
  </si>
  <si>
    <t>KEVIN J DONOVAN</t>
  </si>
  <si>
    <t>ca-2010-13375</t>
  </si>
  <si>
    <t>heidi@munson2010.com</t>
  </si>
  <si>
    <t>https://web.pdc.wa.gov/rptimg/default.aspx?filerid_election_year=MUNSH%20%20012%3A%7C%3A2010</t>
  </si>
  <si>
    <t>CANDICE PALMBERG</t>
  </si>
  <si>
    <t>ca-2010-13371</t>
  </si>
  <si>
    <t>MUNKD  221</t>
  </si>
  <si>
    <t>MUNKS DONALD G</t>
  </si>
  <si>
    <t>9578 MARCH PT RD</t>
  </si>
  <si>
    <t>DMUNKS@FIDALGO.NET</t>
  </si>
  <si>
    <t>dmunks@fidalgo.net</t>
  </si>
  <si>
    <t>https://web.pdc.wa.gov/rptimg/default.aspx?filerid_election_year=MUNKD%20%20221%3A%7C%3A2010</t>
  </si>
  <si>
    <t>COURTNEY ORROCK</t>
  </si>
  <si>
    <t>ca-2010-13363</t>
  </si>
  <si>
    <t>https://web.pdc.wa.gov/rptimg/default.aspx?filerid_election_year=NEALT%20%20328%3A%7C%3A2010</t>
  </si>
  <si>
    <t>ca-2010-13794</t>
  </si>
  <si>
    <t>FALLT  203</t>
  </si>
  <si>
    <t>FALLQUIST THOMAS R</t>
  </si>
  <si>
    <t>PO BOX 30443</t>
  </si>
  <si>
    <t>DRSPS@SISNA.COM</t>
  </si>
  <si>
    <t>tfallquist@comcast.net</t>
  </si>
  <si>
    <t>https://web.pdc.wa.gov/rptimg/default.aspx?filerid_election_year=FALLT%20%20203%3A%7C%3A2010</t>
  </si>
  <si>
    <t>ROBERT C SCANLON</t>
  </si>
  <si>
    <t>ca-2010-13782</t>
  </si>
  <si>
    <t>207 N WASHINGTON</t>
  </si>
  <si>
    <t>https://web.pdc.wa.gov/rptimg/default.aspx?filerid_election_year=FLYCR%20%20169%3A%7C%3A2010</t>
  </si>
  <si>
    <t>RANDY J FLYCKT</t>
  </si>
  <si>
    <t>ca-2010-13779</t>
  </si>
  <si>
    <t>FISCL  347</t>
  </si>
  <si>
    <t>FISCHER LYNNETTE G</t>
  </si>
  <si>
    <t>LGFISHY@HOTMAIL.COM</t>
  </si>
  <si>
    <t>lgfishy@hotmail.com</t>
  </si>
  <si>
    <t>https://web.pdc.wa.gov/rptimg/default.aspx?filerid_election_year=FISCL%20%20347%3A%7C%3A2010</t>
  </si>
  <si>
    <t>LYNNETTE FISCHER</t>
  </si>
  <si>
    <t>ca-2010-13776</t>
  </si>
  <si>
    <t>ryan@ryanferrie.com</t>
  </si>
  <si>
    <t>https://web.pdc.wa.gov/rptimg/default.aspx?filerid_election_year=FERRJ%20%20208%3A%7C%3A2010</t>
  </si>
  <si>
    <t>ALANA FERRIE</t>
  </si>
  <si>
    <t>ca-2010-13770</t>
  </si>
  <si>
    <t>7619 CHAMBERS CK RD W</t>
  </si>
  <si>
    <t>STANFLEMMING@HOTMAIL.COM</t>
  </si>
  <si>
    <t>https://web.pdc.wa.gov/rptimg/default.aspx?filerid_election_year=FLEMS%20%20467%3A%7C%3A2010</t>
  </si>
  <si>
    <t>JUDY HANSON</t>
  </si>
  <si>
    <t>ca-2010-13769</t>
  </si>
  <si>
    <t>https://web.pdc.wa.gov/rptimg/default.aspx?filerid_election_year=FISHL%20%20117%3A%7C%3A2010</t>
  </si>
  <si>
    <t>LINDA FISHER</t>
  </si>
  <si>
    <t>ca-2010-13765</t>
  </si>
  <si>
    <t>PO BOX 10660</t>
  </si>
  <si>
    <t>votefrenchbocc@aol.com</t>
  </si>
  <si>
    <t>https://web.pdc.wa.gov/rptimg/default.aspx?filerid_election_year=FRENA%20%20207%3A%7C%3A2010</t>
  </si>
  <si>
    <t>JAMES R SLOAN</t>
  </si>
  <si>
    <t>ca-2010-13759</t>
  </si>
  <si>
    <t>https://web.pdc.wa.gov/rptimg/default.aspx?filerid_election_year=GALVD%20%20166%3A%7C%3A2010</t>
  </si>
  <si>
    <t>ca-2010-13757</t>
  </si>
  <si>
    <t>garyg@votegarug.com</t>
  </si>
  <si>
    <t>https://web.pdc.wa.gov/rptimg/default.aspx?filerid_election_year=GAGLG%20%20133%3A%7C%3A2010</t>
  </si>
  <si>
    <t>JOSEPH RIPLEY</t>
  </si>
  <si>
    <t>ca-2010-13753</t>
  </si>
  <si>
    <t>GERALD D GALLAND</t>
  </si>
  <si>
    <t>jerry@gallandstaterepresentative.com</t>
  </si>
  <si>
    <t>https://web.pdc.wa.gov/rptimg/default.aspx?filerid_election_year=GALLG%20%20354%3A%7C%3A2010</t>
  </si>
  <si>
    <t>GERALD GALLAND</t>
  </si>
  <si>
    <t>ca-2010-13743</t>
  </si>
  <si>
    <t>Keith W Goehner</t>
  </si>
  <si>
    <t>1133 HWY 2 STE C</t>
  </si>
  <si>
    <t>RANDY@WEBBACCOUNTANCY.COM</t>
  </si>
  <si>
    <t>kgoehner@charter.net</t>
  </si>
  <si>
    <t>https://web.pdc.wa.gov/rptimg/default.aspx?filerid_election_year=GOEHK%20%20821%3A%7C%3A2010</t>
  </si>
  <si>
    <t>G RANDY WEBB</t>
  </si>
  <si>
    <t>ca-2010-13737</t>
  </si>
  <si>
    <t>Craig J Gocha</t>
  </si>
  <si>
    <t>c.gocha@hotmail.com</t>
  </si>
  <si>
    <t>https://web.pdc.wa.gov/rptimg/default.aspx?filerid_election_year=GOCHC%20%20498%3A%7C%3A2010</t>
  </si>
  <si>
    <t>BREANNA GOCHA</t>
  </si>
  <si>
    <t>ca-2010-13728</t>
  </si>
  <si>
    <t>GRAML  837</t>
  </si>
  <si>
    <t>GRAMMER LAUREN S</t>
  </si>
  <si>
    <t>506 CASTLE DR</t>
  </si>
  <si>
    <t>GRAMMER506@GMAIL.COM</t>
  </si>
  <si>
    <t>grammer506@gmail.com</t>
  </si>
  <si>
    <t>https://web.pdc.wa.gov/rptimg/default.aspx?filerid_election_year=GRAML%20%20837%3A%7C%3A2010</t>
  </si>
  <si>
    <t>STACY WALLACE</t>
  </si>
  <si>
    <t>ca-2010-13720</t>
  </si>
  <si>
    <t>GREEH  532</t>
  </si>
  <si>
    <t>GREEN HARRY B</t>
  </si>
  <si>
    <t>134-8 MACRONOVIC RD</t>
  </si>
  <si>
    <t>HBGREEN50@YAHOO.COM</t>
  </si>
  <si>
    <t>nifty1950@localaccess.com</t>
  </si>
  <si>
    <t>https://web.pdc.wa.gov/rptimg/default.aspx?filerid_election_year=GREEH%20%20532%3A%7C%3A2010</t>
  </si>
  <si>
    <t>CARA RADTKE</t>
  </si>
  <si>
    <t>ca-2010-13716</t>
  </si>
  <si>
    <t>2330 DELL AVE</t>
  </si>
  <si>
    <t>WALLA WALLA;WA.</t>
  </si>
  <si>
    <t>LDGREENWOOD@LIVE.COM</t>
  </si>
  <si>
    <t>https://web.pdc.wa.gov/rptimg/default.aspx?filerid_election_year=GREER%20%20362%3A%7C%3A2010</t>
  </si>
  <si>
    <t>SARAH BURROWS</t>
  </si>
  <si>
    <t>ca-2010-13713</t>
  </si>
  <si>
    <t>https://web.pdc.wa.gov/rptimg/default.aspx?filerid_election_year=GRIFD%20%20801%3A%7C%3A2010</t>
  </si>
  <si>
    <t>ca-2010-13712</t>
  </si>
  <si>
    <t>Daniel G Griffey</t>
  </si>
  <si>
    <t>danielgriffey@gmail.com</t>
  </si>
  <si>
    <t>https://web.pdc.wa.gov/rptimg/default.aspx?filerid_election_year=GRIFDA2524%3A%7C%3A2010</t>
  </si>
  <si>
    <t>BARBARA GRIFFEY</t>
  </si>
  <si>
    <t>ca-2010-13711</t>
  </si>
  <si>
    <t>GRIFV  807</t>
  </si>
  <si>
    <t>GRIFFIN VICKI L</t>
  </si>
  <si>
    <t>PO BOX 4108</t>
  </si>
  <si>
    <t>VICKIGRIFFINFORASSESSOR@NWI.NET</t>
  </si>
  <si>
    <t>vgriffin@nwi.net</t>
  </si>
  <si>
    <t>https://web.pdc.wa.gov/rptimg/default.aspx?filerid_election_year=GRIFV%20%20807%3A%7C%3A2010</t>
  </si>
  <si>
    <t>LEONARD EVANS</t>
  </si>
  <si>
    <t>ca-2010-13708</t>
  </si>
  <si>
    <t>https://web.pdc.wa.gov/rptimg/default.aspx?filerid_election_year=GRIFDA%20524%3A%7C%3A2010</t>
  </si>
  <si>
    <t>DANIEL G GRIFFEY</t>
  </si>
  <si>
    <t>ca-2010-13706</t>
  </si>
  <si>
    <t>GROOC  840</t>
  </si>
  <si>
    <t>Charleen Groomes</t>
  </si>
  <si>
    <t>PO BOX 1246</t>
  </si>
  <si>
    <t>CGROOMES@CHARTER.NET</t>
  </si>
  <si>
    <t>cgroomes@charter.net</t>
  </si>
  <si>
    <t>https://web.pdc.wa.gov/rptimg/default.aspx?filerid_election_year=GROOC%20%20840%3A%7C%3A2010</t>
  </si>
  <si>
    <t>CHAD CLEVELAND</t>
  </si>
  <si>
    <t>ca-2010-13701</t>
  </si>
  <si>
    <t>GROSF  361</t>
  </si>
  <si>
    <t>F. Lee Grose</t>
  </si>
  <si>
    <t>PO BOX 308</t>
  </si>
  <si>
    <t>FLG@LEWISCOUNTY.COM</t>
  </si>
  <si>
    <t>flg@lewiscounty.com</t>
  </si>
  <si>
    <t>https://web.pdc.wa.gov/rptimg/default.aspx?filerid_election_year=GROSF%20%20361%3A%7C%3A2010</t>
  </si>
  <si>
    <t>JANICE GROSE</t>
  </si>
  <si>
    <t>ca-2010-13700</t>
  </si>
  <si>
    <t>jeffguinn@verizon.net</t>
  </si>
  <si>
    <t>https://web.pdc.wa.gov/rptimg/default.aspx?filerid_election_year=GUINS%20%20011%3A%7C%3A2010</t>
  </si>
  <si>
    <t>SANDY GUINN</t>
  </si>
  <si>
    <t>ca-2010-13699</t>
  </si>
  <si>
    <t>dusty@votedusty.com</t>
  </si>
  <si>
    <t>https://web.pdc.wa.gov/rptimg/default.aspx?filerid_election_year=GULLD%20%20226%3A%7C%3A2010</t>
  </si>
  <si>
    <t>JEFF ERIKSEN</t>
  </si>
  <si>
    <t>ca-2010-13697</t>
  </si>
  <si>
    <t>HABEN  858</t>
  </si>
  <si>
    <t>HABERMAN NONA N</t>
  </si>
  <si>
    <t>290 ROAD B SW</t>
  </si>
  <si>
    <t>nonahaberman@nwi.net</t>
  </si>
  <si>
    <t>https://web.pdc.wa.gov/rptimg/default.aspx?filerid_election_year=HABEN%20%20858%3A%7C%3A2010</t>
  </si>
  <si>
    <t>KAREN GOODWIN</t>
  </si>
  <si>
    <t>ca-2010-13692</t>
  </si>
  <si>
    <t>le.haler@gmail.com</t>
  </si>
  <si>
    <t>https://web.pdc.wa.gov/rptimg/default.aspx?filerid_election_year=HALEL%20%20352%3A%7C%3A2010</t>
  </si>
  <si>
    <t>ca-2010-13683</t>
  </si>
  <si>
    <t>hargrovemd@aol.com</t>
  </si>
  <si>
    <t>https://web.pdc.wa.gov/rptimg/default.aspx?filerid_election_year=HARGM%20%20042%3A%7C%3A2010</t>
  </si>
  <si>
    <t>ca-2010-13680</t>
  </si>
  <si>
    <t>roger.harbin@gmail.com</t>
  </si>
  <si>
    <t>https://web.pdc.wa.gov/rptimg/default.aspx?filerid_election_year=HARBR%20%20052%3A%7C%3A2010</t>
  </si>
  <si>
    <t>JIM SUMMA</t>
  </si>
  <si>
    <t>ca-2010-13679</t>
  </si>
  <si>
    <t>Terry A. Harder</t>
  </si>
  <si>
    <t>terryharder@comcast.net</t>
  </si>
  <si>
    <t>https://web.pdc.wa.gov/rptimg/default.aspx?filerid_election_year=HARDT%20%20445%3A%7C%3A2010</t>
  </si>
  <si>
    <t>TERRY HARDER</t>
  </si>
  <si>
    <t>ca-2010-13665</t>
  </si>
  <si>
    <t>HARRW  807</t>
  </si>
  <si>
    <t xml:space="preserve">Wayne E. Harris </t>
  </si>
  <si>
    <t>1116 5TH ST #3</t>
  </si>
  <si>
    <t>WAINMAN@FLYMAIL.NET</t>
  </si>
  <si>
    <t>wainman@flymail.net</t>
  </si>
  <si>
    <t>https://web.pdc.wa.gov/rptimg/default.aspx?filerid_election_year=HARRW%20%20807%3A%7C%3A2010</t>
  </si>
  <si>
    <t>WAYNE E HARRIS</t>
  </si>
  <si>
    <t>ca-2009-14086</t>
  </si>
  <si>
    <t>kevin@votekevinyoung.com</t>
  </si>
  <si>
    <t>https://web.pdc.wa.gov/rptimg/default.aspx?filerid_election_year=YOUNK%20%20362%3A%7C%3A2009</t>
  </si>
  <si>
    <t>BARBARA EM</t>
  </si>
  <si>
    <t>ca-2010-14077</t>
  </si>
  <si>
    <t>jeahern@aol.com</t>
  </si>
  <si>
    <t>https://web.pdc.wa.gov/rptimg/default.aspx?filerid_election_year=AHERJ%20%20203%3A%7C%3A2010</t>
  </si>
  <si>
    <t>ca-2010-14075</t>
  </si>
  <si>
    <t>ANDED  344</t>
  </si>
  <si>
    <t>ANDERSON DAVID S</t>
  </si>
  <si>
    <t>1650 E FERN ST</t>
  </si>
  <si>
    <t>dba250@hotmail.com</t>
  </si>
  <si>
    <t>https://web.pdc.wa.gov/rptimg/default.aspx?filerid_election_year=ANDED%20%20344%3A%7C%3A2010</t>
  </si>
  <si>
    <t>DAVID ANDERSON</t>
  </si>
  <si>
    <t>ca-2010-14070</t>
  </si>
  <si>
    <t>https://web.pdc.wa.gov/rptimg/default.aspx?filerid_election_year=ALEXG%20%20503%3A%7C%3A2010</t>
  </si>
  <si>
    <t>ca-2010-13575</t>
  </si>
  <si>
    <t>JURIC  620</t>
  </si>
  <si>
    <t>Craig Juris</t>
  </si>
  <si>
    <t>JURIS4PROSECUTOR@GMAIL.COM</t>
  </si>
  <si>
    <t>juris4prosecutor@gmail.com</t>
  </si>
  <si>
    <t>https://web.pdc.wa.gov/rptimg/default.aspx?filerid_election_year=JURIC%20%20620%3A%7C%3A2010</t>
  </si>
  <si>
    <t>SHIRLEY JAMES</t>
  </si>
  <si>
    <t>ca-2010-13574</t>
  </si>
  <si>
    <t>JUNGK  274</t>
  </si>
  <si>
    <t>JUNGQUIST KATHERINE S</t>
  </si>
  <si>
    <t>17668 SAHALE DR</t>
  </si>
  <si>
    <t>sarco@fidalgo.net</t>
  </si>
  <si>
    <t>https://web.pdc.wa.gov/rptimg/default.aspx?filerid_election_year=JUNGK%20%20274%3A%7C%3A2010</t>
  </si>
  <si>
    <t>ca-2010-13570</t>
  </si>
  <si>
    <t>KALLJ  284</t>
  </si>
  <si>
    <t>KALLIO JAMES A</t>
  </si>
  <si>
    <t>10110 COLLINS ROAD</t>
  </si>
  <si>
    <t>jimkallio6@comcast.net</t>
  </si>
  <si>
    <t>https://web.pdc.wa.gov/rptimg/default.aspx?filerid_election_year=KALLJ%20%20284%3A%7C%3A2010</t>
  </si>
  <si>
    <t>JANET SCHORNO</t>
  </si>
  <si>
    <t>ca-2010-13564</t>
  </si>
  <si>
    <t>voyagersystems@comcast.net</t>
  </si>
  <si>
    <t>https://web.pdc.wa.gov/rptimg/default.aspx?filerid_election_year=KEELK%20%20467%3A%7C%3A2010</t>
  </si>
  <si>
    <t>RICHARD MCENTEE</t>
  </si>
  <si>
    <t>ca-2010-14068</t>
  </si>
  <si>
    <t>ALLEJ  122</t>
  </si>
  <si>
    <t>ALLEN JESSE D</t>
  </si>
  <si>
    <t>PO BOX 783</t>
  </si>
  <si>
    <t>CTEJDA@HOTMAIL.COM</t>
  </si>
  <si>
    <t>ctejda@hotmail.com</t>
  </si>
  <si>
    <t>https://web.pdc.wa.gov/rptimg/default.aspx?filerid_election_year=ALLEJ%20%20122%3A%7C%3A2010</t>
  </si>
  <si>
    <t>LESLIE SCHWEIGER</t>
  </si>
  <si>
    <t>ca-2010-14062</t>
  </si>
  <si>
    <t>https://web.pdc.wa.gov/rptimg/default.aspx?filerid_election_year=ANGEJ%20%20367%3A%7C%3A2010</t>
  </si>
  <si>
    <t>ca-2010-14058</t>
  </si>
  <si>
    <t>PO BOX 821244</t>
  </si>
  <si>
    <t>MIKE.APPEL@YAHOO.COM</t>
  </si>
  <si>
    <t>mike.appel@yahoo.com</t>
  </si>
  <si>
    <t>https://web.pdc.wa.gov/rptimg/default.aspx?filerid_election_year=APPEM%20%20682%3A%7C%3A2010</t>
  </si>
  <si>
    <t>MICHAEL APPEL</t>
  </si>
  <si>
    <t>ca-2010-14057</t>
  </si>
  <si>
    <t>antesdebbie@yahoo.com</t>
  </si>
  <si>
    <t>https://web.pdc.wa.gov/rptimg/default.aspx?filerid_election_year=ANTED%20%20362%3A%7C%3A2010</t>
  </si>
  <si>
    <t>RUSSELL ANTES</t>
  </si>
  <si>
    <t>ca-2010-14048</t>
  </si>
  <si>
    <t>katrinaasay@comcast.net</t>
  </si>
  <si>
    <t>https://web.pdc.wa.gov/rptimg/default.aspx?filerid_election_year=ASAYK%20%20354%3A%7C%3A2010</t>
  </si>
  <si>
    <t>JOSEPH ATKINSON</t>
  </si>
  <si>
    <t>ca-2010-14041</t>
  </si>
  <si>
    <t>BAKER  219</t>
  </si>
  <si>
    <t>BAKER RALPH R</t>
  </si>
  <si>
    <t>5517 W 5TH AVE</t>
  </si>
  <si>
    <t>RALPHB1@EARTHLINK.NET</t>
  </si>
  <si>
    <t>ralphb1@earthlink.net</t>
  </si>
  <si>
    <t>https://web.pdc.wa.gov/rptimg/default.aspx?filerid_election_year=BAKER%20%20219%3A%7C%3A2010</t>
  </si>
  <si>
    <t>KEVIN E BEST</t>
  </si>
  <si>
    <t>ca-2010-14036</t>
  </si>
  <si>
    <t>David Baker</t>
  </si>
  <si>
    <t>david@bakerinthesenate.com</t>
  </si>
  <si>
    <t>https://web.pdc.wa.gov/rptimg/default.aspx?filerid_election_year=BAKED%20%20028%3A%7C%3A2010</t>
  </si>
  <si>
    <t>DAVID BAKER</t>
  </si>
  <si>
    <t>ca-2010-14027</t>
  </si>
  <si>
    <t>michael@baumgartnerforsenate.com</t>
  </si>
  <si>
    <t>https://web.pdc.wa.gov/rptimg/default.aspx?filerid_election_year=BAUMM%20%20228%3A%7C%3A2010</t>
  </si>
  <si>
    <t>JAY HERION</t>
  </si>
  <si>
    <t>ca-2010-14025</t>
  </si>
  <si>
    <t>BEEHP  512</t>
  </si>
  <si>
    <t>BEEHLER PATRICK J</t>
  </si>
  <si>
    <t>855 TROSPER RD SW 108-399</t>
  </si>
  <si>
    <t>PJBEEHLER@COMCAST.NET</t>
  </si>
  <si>
    <t>pjbeehler@comcast.net</t>
  </si>
  <si>
    <t>https://web.pdc.wa.gov/rptimg/default.aspx?filerid_election_year=BEEHP%20%20512%3A%7C%3A2010</t>
  </si>
  <si>
    <t>JUDY L WILSON</t>
  </si>
  <si>
    <t>ca-2010-14012</t>
  </si>
  <si>
    <t>BOGEB  668</t>
  </si>
  <si>
    <t>BOGER BRENT D</t>
  </si>
  <si>
    <t>PO BOX 61407</t>
  </si>
  <si>
    <t>BOGERFORPROS@COMCAST.NET</t>
  </si>
  <si>
    <t>brent.boger@comcast.net</t>
  </si>
  <si>
    <t>https://web.pdc.wa.gov/rptimg/default.aspx?filerid_election_year=BOGEB%20%20668%3A%7C%3A2010</t>
  </si>
  <si>
    <t>VERNON F PETERSON</t>
  </si>
  <si>
    <t>ca-2010-14008</t>
  </si>
  <si>
    <t>Randy Boss</t>
  </si>
  <si>
    <t>RANDYBOSS@COMCAST.NET</t>
  </si>
  <si>
    <t>randyboss@comcast.net</t>
  </si>
  <si>
    <t>https://web.pdc.wa.gov/rptimg/default.aspx?filerid_election_year=BOSSR%20%20335%3A%7C%3A2010</t>
  </si>
  <si>
    <t>RANDY BOSS</t>
  </si>
  <si>
    <t>ca-2010-14006</t>
  </si>
  <si>
    <t>BOTZA  139</t>
  </si>
  <si>
    <t>BOTZHEIM ALAN A</t>
  </si>
  <si>
    <t>99139-0324</t>
  </si>
  <si>
    <t>BOTZ@POTC.NET</t>
  </si>
  <si>
    <t>botz@potc.net</t>
  </si>
  <si>
    <t>https://web.pdc.wa.gov/rptimg/default.aspx?filerid_election_year=BOTZA%20%20139%3A%7C%3A2010</t>
  </si>
  <si>
    <t>TRACEY J BOTZHEIM</t>
  </si>
  <si>
    <t>ca-2010-14004</t>
  </si>
  <si>
    <t>BRAUT  248</t>
  </si>
  <si>
    <t>BRAUNER TERRY-LEE</t>
  </si>
  <si>
    <t>C/O BOX-1084</t>
  </si>
  <si>
    <t>https://web.pdc.wa.gov/rptimg/default.aspx?filerid_election_year=BRAUT%20%20248%3A%7C%3A2010</t>
  </si>
  <si>
    <t xml:space="preserve"> TERRY-LEE</t>
  </si>
  <si>
    <t>ca-2010-14001</t>
  </si>
  <si>
    <t>edborey@verizon.net</t>
  </si>
  <si>
    <t>https://web.pdc.wa.gov/rptimg/default.aspx?filerid_election_year=BOREE%20%20275%3A%7C%3A2010</t>
  </si>
  <si>
    <t>ED BOREY</t>
  </si>
  <si>
    <t>ca-2010-13990</t>
  </si>
  <si>
    <t>BOYEJ  365</t>
  </si>
  <si>
    <t>BOYER JAMES R</t>
  </si>
  <si>
    <t>PO BOX 65006</t>
  </si>
  <si>
    <t>KTHWYATT@GMAIL.COM</t>
  </si>
  <si>
    <t>baysiders@cablespeed.com</t>
  </si>
  <si>
    <t>https://web.pdc.wa.gov/rptimg/default.aspx?filerid_election_year=BOYEJ%20%20365%3A%7C%3A2010</t>
  </si>
  <si>
    <t>KEITH WYATT</t>
  </si>
  <si>
    <t>ca-2010-13988</t>
  </si>
  <si>
    <t>BRACK  591</t>
  </si>
  <si>
    <t>BRACK KATHY A</t>
  </si>
  <si>
    <t>PO BOX 7</t>
  </si>
  <si>
    <t>BRACK@TOLEDOTEL.COM</t>
  </si>
  <si>
    <t>brack@toledotel.com</t>
  </si>
  <si>
    <t>https://web.pdc.wa.gov/rptimg/default.aspx?filerid_election_year=BRACK%20%20591%3A%7C%3A2010</t>
  </si>
  <si>
    <t>KATHY BRACK</t>
  </si>
  <si>
    <t>ca-2010-13985</t>
  </si>
  <si>
    <t>BROWC  166</t>
  </si>
  <si>
    <t>BROWN CLINTON B</t>
  </si>
  <si>
    <t>16504 N HWY 21</t>
  </si>
  <si>
    <t>bradbrown622@yahoo.com</t>
  </si>
  <si>
    <t>https://web.pdc.wa.gov/rptimg/default.aspx?filerid_election_year=BROWC%20%20166%3A%7C%3A2010</t>
  </si>
  <si>
    <t>BRAD BROWN</t>
  </si>
  <si>
    <t>ca-2010-13982</t>
  </si>
  <si>
    <t>BROWM  277</t>
  </si>
  <si>
    <t>BROWN MARK C</t>
  </si>
  <si>
    <t>1058 OAKMONT LN</t>
  </si>
  <si>
    <t>wyliefarr@verizon.net</t>
  </si>
  <si>
    <t>https://web.pdc.wa.gov/rptimg/default.aspx?filerid_election_year=BROWM%20%20277%3A%7C%3A2010</t>
  </si>
  <si>
    <t>WYLENE FARR</t>
  </si>
  <si>
    <t>ca-2010-13970</t>
  </si>
  <si>
    <t>BUGBC  202</t>
  </si>
  <si>
    <t>BUGBEE CHRIS A</t>
  </si>
  <si>
    <t>1314 S GRAND BLVD STE 2 #360</t>
  </si>
  <si>
    <t>chrisbugbee@bugbeelaw.com</t>
  </si>
  <si>
    <t>https://web.pdc.wa.gov/rptimg/default.aspx?filerid_election_year=BUGBC%20%20202%3A%7C%3A2010</t>
  </si>
  <si>
    <t>ca-2010-13961</t>
  </si>
  <si>
    <t>BURTD  347</t>
  </si>
  <si>
    <t>BURTON DEAN D</t>
  </si>
  <si>
    <t>DNBURTON@POMEROY-WA.COM</t>
  </si>
  <si>
    <t>dnburton@pomeroy-wa.com</t>
  </si>
  <si>
    <t>https://web.pdc.wa.gov/rptimg/default.aspx?filerid_election_year=BURTD%20%20347%3A%7C%3A2010</t>
  </si>
  <si>
    <t>DEAN BURTON</t>
  </si>
  <si>
    <t>ca-2010-13941</t>
  </si>
  <si>
    <t>https://web.pdc.wa.gov/rptimg/default.aspx?filerid_election_year=CHANB%20%20953%3A%7C%3A2010</t>
  </si>
  <si>
    <t>ANGELA WENTZ</t>
  </si>
  <si>
    <t>ca-2010-13936</t>
  </si>
  <si>
    <t>CHEESEMAN KENNETH</t>
  </si>
  <si>
    <t>152 YOUNG</t>
  </si>
  <si>
    <t>RANDLE</t>
  </si>
  <si>
    <t>ENGLISH@CIPUS.ORG</t>
  </si>
  <si>
    <t>cheesk659@msn.com</t>
  </si>
  <si>
    <t>https://web.pdc.wa.gov/rptimg/default.aspx?filerid_election_year=CHEEK%20%20377%3A%7C%3A2010</t>
  </si>
  <si>
    <t>DANEEN C LINDH</t>
  </si>
  <si>
    <t>ca-2010-13930</t>
  </si>
  <si>
    <t>https://web.pdc.wa.gov/rptimg/default.aspx?filerid_election_year=CHILB%20%20338%3A%7C%3A2010</t>
  </si>
  <si>
    <t>ca-2010-13928</t>
  </si>
  <si>
    <t>wcismar@comcast.net</t>
  </si>
  <si>
    <t>https://web.pdc.wa.gov/rptimg/default.aspx?filerid_election_year=CISMW%20%20663%3A%7C%3A2010</t>
  </si>
  <si>
    <t>WILLIAM CISMAR</t>
  </si>
  <si>
    <t>ca-2010-13923</t>
  </si>
  <si>
    <t>CLARK  221</t>
  </si>
  <si>
    <t>CLARK KENNETH K</t>
  </si>
  <si>
    <t>1401 30TH ST</t>
  </si>
  <si>
    <t>KENANDLORETTAC@HOTMAIL.COM</t>
  </si>
  <si>
    <t>kenandlorettac@hotmail.com</t>
  </si>
  <si>
    <t>https://web.pdc.wa.gov/rptimg/default.aspx?filerid_election_year=CLARK%20%20221%3A%7C%3A2010</t>
  </si>
  <si>
    <t>LORETTA CLARK</t>
  </si>
  <si>
    <t>ca-2010-13922</t>
  </si>
  <si>
    <t>CLEMS  802</t>
  </si>
  <si>
    <t>CLEM STEVEN M</t>
  </si>
  <si>
    <t>2009 CRYSTAL CT</t>
  </si>
  <si>
    <t>clemmac@charter.net</t>
  </si>
  <si>
    <t>https://web.pdc.wa.gov/rptimg/default.aspx?filerid_election_year=CLEMS%20%20802%3A%7C%3A2010</t>
  </si>
  <si>
    <t>STEVEN CLEM</t>
  </si>
  <si>
    <t>ca-2010-13910</t>
  </si>
  <si>
    <t>Arthur Coday, Jr.</t>
  </si>
  <si>
    <t>jprbion@msn.com</t>
  </si>
  <si>
    <t>https://web.pdc.wa.gov/rptimg/default.aspx?filerid_election_year=CODAA%20%20155%3A%7C%3A2010</t>
  </si>
  <si>
    <t>ca-2010-13908</t>
  </si>
  <si>
    <t>COFFMAN@CENTURYTEL.NET</t>
  </si>
  <si>
    <t>coffman@centurytel.net</t>
  </si>
  <si>
    <t>https://web.pdc.wa.gov/rptimg/default.aspx?filerid_election_year=COFFR%20%20185%3A%7C%3A2010</t>
  </si>
  <si>
    <t>ca-2010-13907</t>
  </si>
  <si>
    <t>https://web.pdc.wa.gov/rptimg/default.aspx?filerid_election_year=CONDC%20%20807%3A%7C%3A2010</t>
  </si>
  <si>
    <t>ARLENE R NEAL</t>
  </si>
  <si>
    <t>ca-2010-13900</t>
  </si>
  <si>
    <t>COOKT  218</t>
  </si>
  <si>
    <t>COOK TERRY L</t>
  </si>
  <si>
    <t>12402 N DIVISION ST #277</t>
  </si>
  <si>
    <t>TLKMCOOK@GMAIL.COM</t>
  </si>
  <si>
    <t>tlkmcook@gmail.com</t>
  </si>
  <si>
    <t>https://web.pdc.wa.gov/rptimg/default.aspx?filerid_election_year=COOKT%20%20218%3A%7C%3A2010</t>
  </si>
  <si>
    <t>TERRY COOK</t>
  </si>
  <si>
    <t>ca-2010-13891</t>
  </si>
  <si>
    <t>cliff4liberty@gmail.com</t>
  </si>
  <si>
    <t>https://web.pdc.wa.gov/rptimg/default.aspx?filerid_election_year=COURC%20%20816%3A%7C%3A2010</t>
  </si>
  <si>
    <t>JORDANA LAPORTE</t>
  </si>
  <si>
    <t>ca-2010-13890</t>
  </si>
  <si>
    <t>CRAIC  147</t>
  </si>
  <si>
    <t>CRAIG CODY G</t>
  </si>
  <si>
    <t>39300 CANYON VIEW PL N</t>
  </si>
  <si>
    <t>cody@tinacraigins.com</t>
  </si>
  <si>
    <t>https://web.pdc.wa.gov/rptimg/default.aspx?filerid_election_year=CRAIC%20%20147%3A%7C%3A2010</t>
  </si>
  <si>
    <t>DAN M KENNEY</t>
  </si>
  <si>
    <t>ca-2010-13886</t>
  </si>
  <si>
    <t>CROSN  169</t>
  </si>
  <si>
    <t>MCBROOM NANCY S</t>
  </si>
  <si>
    <t>1112 PINE AVE</t>
  </si>
  <si>
    <t>https://web.pdc.wa.gov/rptimg/default.aspx?filerid_election_year=CROSN%20%20169%3A%7C%3A2010</t>
  </si>
  <si>
    <t>NANCY MCBROOM</t>
  </si>
  <si>
    <t>ca-2009-14470</t>
  </si>
  <si>
    <t>SCHIR  837</t>
  </si>
  <si>
    <t>SCHIFFNER ROBERT E</t>
  </si>
  <si>
    <t>2512 W MARINA DR #6</t>
  </si>
  <si>
    <t>https://web.pdc.wa.gov/rptimg/default.aspx?filerid_election_year=SCHIR%20%20837%3A%7C%3A2009</t>
  </si>
  <si>
    <t>SAM BARNES</t>
  </si>
  <si>
    <t>ca-2009-14319</t>
  </si>
  <si>
    <t>artswannack@gmail.com</t>
  </si>
  <si>
    <t>https://web.pdc.wa.gov/rptimg/default.aspx?filerid_election_year=SWANA%20%20032%3A%7C%3A2009</t>
  </si>
  <si>
    <t>JILL M SWANNACK</t>
  </si>
  <si>
    <t>ca-2009-14308</t>
  </si>
  <si>
    <t>David V. Taylor</t>
  </si>
  <si>
    <t>https://web.pdc.wa.gov/rptimg/default.aspx?filerid_election_year=TAYLD%20%20936%3A%7C%3A2009</t>
  </si>
  <si>
    <t>MICHELE MULHAIR</t>
  </si>
  <si>
    <t>ca-2009-14753</t>
  </si>
  <si>
    <t>https://web.pdc.wa.gov/rptimg/default.aspx?filerid_election_year=NEALT%20%20328%3A%7C%3A2009</t>
  </si>
  <si>
    <t>ca-2010-14069</t>
  </si>
  <si>
    <t>ALLEK  823</t>
  </si>
  <si>
    <t>Kimberly A Allen</t>
  </si>
  <si>
    <t>PO BOX 1422</t>
  </si>
  <si>
    <t>ALLENFORCLERK@HOTMAIL.COM</t>
  </si>
  <si>
    <t>kimallenephrata@hotmail.com</t>
  </si>
  <si>
    <t>https://web.pdc.wa.gov/rptimg/default.aspx?filerid_election_year=ALLEK%20%20823%3A%7C%3A2010</t>
  </si>
  <si>
    <t>CRAIG M ALLEN</t>
  </si>
  <si>
    <t>ca-2009-15423</t>
  </si>
  <si>
    <t>susan@susanfagan.com</t>
  </si>
  <si>
    <t>https://web.pdc.wa.gov/rptimg/default.aspx?filerid_election_year=FAGAS%20%20163%3A%7C%3A2009</t>
  </si>
  <si>
    <t>CARMEL MINOGUE</t>
  </si>
  <si>
    <t>ca-2009-14999</t>
  </si>
  <si>
    <t>https://web.pdc.wa.gov/rptimg/default.aspx?filerid_election_year=LEE%20D%20%20823%3A%7C%3A2009</t>
  </si>
  <si>
    <t>ca-2009-14963</t>
  </si>
  <si>
    <t>LITTC  258</t>
  </si>
  <si>
    <t>LITTLE CLEM L JR</t>
  </si>
  <si>
    <t>11609 32ND ST NE</t>
  </si>
  <si>
    <t>vernlittle@gmail.com</t>
  </si>
  <si>
    <t>https://web.pdc.wa.gov/rptimg/default.aspx?filerid_election_year=LITTC%20%20258%3A%7C%3A2009</t>
  </si>
  <si>
    <t>VERN LITTLE</t>
  </si>
  <si>
    <t>ca-2009-15290</t>
  </si>
  <si>
    <t>HAGAJ  672</t>
  </si>
  <si>
    <t>HAGARTY JAMES P</t>
  </si>
  <si>
    <t>https://web.pdc.wa.gov/rptimg/default.aspx?filerid_election_year=HAGAJ%20%20672%3A%7C%3A2009</t>
  </si>
  <si>
    <t>JAMES HAGARTY</t>
  </si>
  <si>
    <t>ca-2009-15286</t>
  </si>
  <si>
    <t>PATRICIA HAILEY</t>
  </si>
  <si>
    <t>pathailey@hughes.net</t>
  </si>
  <si>
    <t>https://web.pdc.wa.gov/rptimg/default.aspx?filerid_election_year=HAILP%20%20343%3A%7C%3A2009</t>
  </si>
  <si>
    <t>PATTI BAILIE</t>
  </si>
  <si>
    <t>ca-2009-15243</t>
  </si>
  <si>
    <t>HAWKINS.JACK55@YAHOO.COM</t>
  </si>
  <si>
    <t>jbhawkins32@msn.con</t>
  </si>
  <si>
    <t>https://web.pdc.wa.gov/rptimg/default.aspx?filerid_election_year=HAWKJ%20%20908%3A%7C%3A2009</t>
  </si>
  <si>
    <t>KERRI LOVELASS</t>
  </si>
  <si>
    <t>ca-2009-15568</t>
  </si>
  <si>
    <t>1101 AVE D C-102 PMB 132</t>
  </si>
  <si>
    <t>SDFORSCC@LIVE.COM</t>
  </si>
  <si>
    <t>sdforscc@live.com</t>
  </si>
  <si>
    <t>https://web.pdc.wa.gov/rptimg/default.aspx?filerid_election_year=DANAS%20%20290%3A%7C%3A2009</t>
  </si>
  <si>
    <t>NOREEN DANA</t>
  </si>
  <si>
    <t>ca-2008-15938</t>
  </si>
  <si>
    <t>JUDITH M WARNICK</t>
  </si>
  <si>
    <t>cbc@atnet.net</t>
  </si>
  <si>
    <t>https://web.pdc.wa.gov/rptimg/default.aspx?filerid_election_year=WARNJ%20%20837%3A%7C%3A2008</t>
  </si>
  <si>
    <t>RICHARD HONSOWETZ</t>
  </si>
  <si>
    <t>ca-2008-15925</t>
  </si>
  <si>
    <t>rob@welchenterprises.net</t>
  </si>
  <si>
    <t>https://web.pdc.wa.gov/rptimg/default.aspx?filerid_election_year=WELCR%20%20352%3A%7C%3A2008</t>
  </si>
  <si>
    <t>SARAH WELCH</t>
  </si>
  <si>
    <t>ca-2008-15913</t>
  </si>
  <si>
    <t>https://web.pdc.wa.gov/rptimg/default.aspx?filerid_election_year=WHITK%20%20141%3A%7C%3A2008</t>
  </si>
  <si>
    <t>JIM SEMENZA</t>
  </si>
  <si>
    <t>ca-2008-15908</t>
  </si>
  <si>
    <t>jlwiest2@yahoo.com</t>
  </si>
  <si>
    <t>https://web.pdc.wa.gov/rptimg/default.aspx?filerid_election_year=WIESJ%20%20507%3A%7C%3A2008</t>
  </si>
  <si>
    <t>CANDY SNYDER</t>
  </si>
  <si>
    <t>ca-2008-15907</t>
  </si>
  <si>
    <t>Brent (Smiley) Wiley</t>
  </si>
  <si>
    <t>brentwiley@hotmail.com</t>
  </si>
  <si>
    <t>https://web.pdc.wa.gov/rptimg/default.aspx?filerid_election_year=WILEB%20%20406%3A%7C%3A2008</t>
  </si>
  <si>
    <t>BRENT WILEY</t>
  </si>
  <si>
    <t>ca-2008-15898</t>
  </si>
  <si>
    <t>WILST  674</t>
  </si>
  <si>
    <t>WILSON THOMAS C</t>
  </si>
  <si>
    <t>98674-</t>
  </si>
  <si>
    <t>WILSONFORCOWLITZCOUNTY@GMAIL.COM</t>
  </si>
  <si>
    <t>https://web.pdc.wa.gov/rptimg/default.aspx?filerid_election_year=WILST%20%20674%3A%7C%3A2008</t>
  </si>
  <si>
    <t>JAMES E LAMPITT</t>
  </si>
  <si>
    <t>ca-2008-15897</t>
  </si>
  <si>
    <t>WITHJ  816</t>
  </si>
  <si>
    <t>WITHERBEE JAY N</t>
  </si>
  <si>
    <t>PO BOX 3189</t>
  </si>
  <si>
    <t>https://web.pdc.wa.gov/rptimg/default.aspx?filerid_election_year=WITHJ%20%20816%3A%7C%3A2008</t>
  </si>
  <si>
    <t>DENNIS GARROOD</t>
  </si>
  <si>
    <t>ca-2008-15890</t>
  </si>
  <si>
    <t>WRIGW  612</t>
  </si>
  <si>
    <t>WRIGHT WALTER D</t>
  </si>
  <si>
    <t>wallyw@arczip.com</t>
  </si>
  <si>
    <t>https://web.pdc.wa.gov/rptimg/default.aspx?filerid_election_year=WRIGW%20%20612%3A%7C%3A2008</t>
  </si>
  <si>
    <t>LINDA WRIGHT</t>
  </si>
  <si>
    <t>ca-2008-16415</t>
  </si>
  <si>
    <t>HOVED  862</t>
  </si>
  <si>
    <t>HOVER DON R</t>
  </si>
  <si>
    <t>https://web.pdc.wa.gov/rptimg/default.aspx?filerid_election_year=HOVED%20%20862%3A%7C%3A2008</t>
  </si>
  <si>
    <t>TONYA HOVER</t>
  </si>
  <si>
    <t>ca-2009-15789</t>
  </si>
  <si>
    <t>PAT@PATBEEHLER.COM</t>
  </si>
  <si>
    <t>pat@patbeehler.com</t>
  </si>
  <si>
    <t>https://web.pdc.wa.gov/rptimg/default.aspx?filerid_election_year=BEEHP%20%20512%3A%7C%3A2009</t>
  </si>
  <si>
    <t>ca-2008-16249</t>
  </si>
  <si>
    <t>MCDOJ2 446</t>
  </si>
  <si>
    <t>repmcdonald@comcast.net</t>
  </si>
  <si>
    <t>https://web.pdc.wa.gov/rptimg/default.aspx?filerid_election_year=MCDOJ2%20446%3A%7C%3A2008</t>
  </si>
  <si>
    <t>ca-2008-16232</t>
  </si>
  <si>
    <t>https://web.pdc.wa.gov/rptimg/default.aspx?filerid_election_year=MIELT%20%20209%3A%7C%3A2008</t>
  </si>
  <si>
    <t>BETH FIX</t>
  </si>
  <si>
    <t>ca-2008-16231</t>
  </si>
  <si>
    <t>MIELT  604</t>
  </si>
  <si>
    <t>MIELKE THOMAS M</t>
  </si>
  <si>
    <t>PO BOX 2503</t>
  </si>
  <si>
    <t>DISTRIC18REP@MSN.COM</t>
  </si>
  <si>
    <t>district18rep@msn.com</t>
  </si>
  <si>
    <t>https://web.pdc.wa.gov/rptimg/default.aspx?filerid_election_year=MIELT%20%20604%3A%7C%3A2008</t>
  </si>
  <si>
    <t>TOM MIELKE</t>
  </si>
  <si>
    <t>ca-2008-16228</t>
  </si>
  <si>
    <t>MITCR  632</t>
  </si>
  <si>
    <t>MITCHELL RAMA C JR</t>
  </si>
  <si>
    <t>PO BOX 781</t>
  </si>
  <si>
    <t>RAMAMITCHELL08@YAHOO.COM</t>
  </si>
  <si>
    <t>ramamitchell08@yahoo.com</t>
  </si>
  <si>
    <t>https://web.pdc.wa.gov/rptimg/default.aspx?filerid_election_year=MITCR%20%20632%3A%7C%3A2008</t>
  </si>
  <si>
    <t>RAMA MITCHELL</t>
  </si>
  <si>
    <t>ca-2008-16218</t>
  </si>
  <si>
    <t>tim@millerforchange.com</t>
  </si>
  <si>
    <t>https://web.pdc.wa.gov/rptimg/default.aspx?filerid_election_year=MILLT%20%20071%3A%7C%3A2008</t>
  </si>
  <si>
    <t>BELVA HAGEMEISTER</t>
  </si>
  <si>
    <t>ca-2008-16210</t>
  </si>
  <si>
    <t>MOSEF  520</t>
  </si>
  <si>
    <t>MOSES FRANK G</t>
  </si>
  <si>
    <t>3798 WISHKAH RD</t>
  </si>
  <si>
    <t>FMOSES@TECHLINE.COM</t>
  </si>
  <si>
    <t>fmoses@techline.com</t>
  </si>
  <si>
    <t>https://web.pdc.wa.gov/rptimg/default.aspx?filerid_election_year=MOSEF%20%20520%3A%7C%3A2008</t>
  </si>
  <si>
    <t>FRANK MOSES</t>
  </si>
  <si>
    <t>ca-2008-16207</t>
  </si>
  <si>
    <t xml:space="preserve">Randy s Neatherlin </t>
  </si>
  <si>
    <t>rneatherli@aol.com</t>
  </si>
  <si>
    <t>https://web.pdc.wa.gov/rptimg/default.aspx?filerid_election_year=NEATR%20%20528%3A%7C%3A2008</t>
  </si>
  <si>
    <t>ARNOLD ROLFSRUD</t>
  </si>
  <si>
    <t>ca-2008-16201</t>
  </si>
  <si>
    <t>NEWCA  156</t>
  </si>
  <si>
    <t>NEWCOMB ANTHONY C</t>
  </si>
  <si>
    <t>8482 FERTILE VALLY RD</t>
  </si>
  <si>
    <t>acnewcomb@yahoo.com</t>
  </si>
  <si>
    <t>https://web.pdc.wa.gov/rptimg/default.aspx?filerid_election_year=NEWCA%20%20156%3A%7C%3A2008</t>
  </si>
  <si>
    <t>TERRY NEWCOMB</t>
  </si>
  <si>
    <t>ca-2008-16200</t>
  </si>
  <si>
    <t>tnealey@nealty-marinella.com</t>
  </si>
  <si>
    <t>https://web.pdc.wa.gov/rptimg/default.aspx?filerid_election_year=NEALT%20%20328%3A%7C%3A2008</t>
  </si>
  <si>
    <t>DEBORA L ZALANIK</t>
  </si>
  <si>
    <t>ca-2008-16198</t>
  </si>
  <si>
    <t>NELSJ  029</t>
  </si>
  <si>
    <t>NELSON JOHN G III</t>
  </si>
  <si>
    <t>51918 ALEXANDER RD E</t>
  </si>
  <si>
    <t>luckypine@centurytel.net</t>
  </si>
  <si>
    <t>https://web.pdc.wa.gov/rptimg/default.aspx?filerid_election_year=NELSJ%20%20029%3A%7C%3A2008</t>
  </si>
  <si>
    <t>CAREY FIESS</t>
  </si>
  <si>
    <t>ca-2008-16188</t>
  </si>
  <si>
    <t>Skip Novakovich</t>
  </si>
  <si>
    <t>skip@espiritinc.net</t>
  </si>
  <si>
    <t>https://web.pdc.wa.gov/rptimg/default.aspx?filerid_election_year=NOVAS%20%20336%3A%7C%3A2008</t>
  </si>
  <si>
    <t>SCOTT MUEGGLER</t>
  </si>
  <si>
    <t>ca-2008-16186</t>
  </si>
  <si>
    <t>https://web.pdc.wa.gov/rptimg/default.aspx?filerid_election_year=NYBEJ%20%20661%3A%7C%3A2008</t>
  </si>
  <si>
    <t>JOHN A NYBERG</t>
  </si>
  <si>
    <t>ca-2008-16183</t>
  </si>
  <si>
    <t>OLSOD  903</t>
  </si>
  <si>
    <t>OLSON DANEIL C</t>
  </si>
  <si>
    <t>107 W PINE ST</t>
  </si>
  <si>
    <t>danolson007@gmail.com</t>
  </si>
  <si>
    <t>https://web.pdc.wa.gov/rptimg/default.aspx?filerid_election_year=OLSOD%20%20903%3A%7C%3A2008</t>
  </si>
  <si>
    <t>RAY VANDERWALL</t>
  </si>
  <si>
    <t>ca-2008-16182</t>
  </si>
  <si>
    <t>OLIVK  139</t>
  </si>
  <si>
    <t>OLIVER KENNETH G SR</t>
  </si>
  <si>
    <t>32371 LE CLERC RD N</t>
  </si>
  <si>
    <t>mykeko@potc.net</t>
  </si>
  <si>
    <t>https://web.pdc.wa.gov/rptimg/default.aspx?filerid_election_year=OLIVK%20%20139%3A%7C%3A2008</t>
  </si>
  <si>
    <t>CONNIE J OLIVER</t>
  </si>
  <si>
    <t>ca-2008-16167</t>
  </si>
  <si>
    <t>PANAD  926</t>
  </si>
  <si>
    <t>PANATTONI DEANNA J</t>
  </si>
  <si>
    <t>110 E 4TH AVE</t>
  </si>
  <si>
    <t>JODERS29@HOTMAIL.COM</t>
  </si>
  <si>
    <t>deannajopanattoni@hotmail.com</t>
  </si>
  <si>
    <t>https://web.pdc.wa.gov/rptimg/default.aspx?filerid_election_year=PANAD%20%20926%3A%7C%3A2008</t>
  </si>
  <si>
    <t>JAMES W MCKEAN</t>
  </si>
  <si>
    <t>ca-2008-16165</t>
  </si>
  <si>
    <t>https://web.pdc.wa.gov/rptimg/default.aspx?filerid_election_year=PARKK%20%20201%3A%7C%3A2008</t>
  </si>
  <si>
    <t>BOB WRIGLEY</t>
  </si>
  <si>
    <t>ca-2008-16161</t>
  </si>
  <si>
    <t>PARTG  130</t>
  </si>
  <si>
    <t>PARTCH GREGORY P</t>
  </si>
  <si>
    <t>GPARTCH@COMPLETE.BBS.COM</t>
  </si>
  <si>
    <t>https://web.pdc.wa.gov/rptimg/default.aspx?filerid_election_year=PARTG%20%20130%3A%7C%3A2008</t>
  </si>
  <si>
    <t>GREGORY P PARTCH</t>
  </si>
  <si>
    <t>ca-2008-16155</t>
  </si>
  <si>
    <t>PECKL  301</t>
  </si>
  <si>
    <t>LOWELL B PECK</t>
  </si>
  <si>
    <t>200 N ROAD 34</t>
  </si>
  <si>
    <t>lbp@charter.net</t>
  </si>
  <si>
    <t>https://web.pdc.wa.gov/rptimg/default.aspx?filerid_election_year=PECKL%20%20301%3A%7C%3A2008</t>
  </si>
  <si>
    <t>JAMES BERKMAN</t>
  </si>
  <si>
    <t>ca-2008-16154</t>
  </si>
  <si>
    <t>PEARP  648</t>
  </si>
  <si>
    <t>PEARCE PAUL J</t>
  </si>
  <si>
    <t>VOTEPAUL@SAW.NET</t>
  </si>
  <si>
    <t>votepaul@saw.net</t>
  </si>
  <si>
    <t>https://web.pdc.wa.gov/rptimg/default.aspx?filerid_election_year=PEARP%20%20648%3A%7C%3A2008</t>
  </si>
  <si>
    <t>MONICA MASCO</t>
  </si>
  <si>
    <t>ca-2008-16152</t>
  </si>
  <si>
    <t>PENBJ  572</t>
  </si>
  <si>
    <t>PENBERTH JOHN P</t>
  </si>
  <si>
    <t>PE ELL</t>
  </si>
  <si>
    <t>PENBERTH@LOCALACCESS.COM</t>
  </si>
  <si>
    <t>penberth@localaccess.com</t>
  </si>
  <si>
    <t>https://web.pdc.wa.gov/rptimg/default.aspx?filerid_election_year=PENBJ%20%20572%3A%7C%3A2008</t>
  </si>
  <si>
    <t>JANICE MCCORMICK</t>
  </si>
  <si>
    <t>ca-2008-16147</t>
  </si>
  <si>
    <t>cheryl@pflug.com</t>
  </si>
  <si>
    <t>https://web.pdc.wa.gov/rptimg/default.aspx?filerid_election_year=PFLUC%20%20027%3A%7C%3A2008</t>
  </si>
  <si>
    <t>SYLVIA W BAIRD</t>
  </si>
  <si>
    <t>ca-2008-16133</t>
  </si>
  <si>
    <t>https://web.pdc.wa.gov/rptimg/default.aspx?filerid_election_year=POTTJ%20%20168%3A%7C%3A2008</t>
  </si>
  <si>
    <t>ca-2008-16700</t>
  </si>
  <si>
    <t>BROWF  362</t>
  </si>
  <si>
    <t>BROWN FRANK G JR</t>
  </si>
  <si>
    <t>358 BLUE CREEK RD</t>
  </si>
  <si>
    <t>fgbrown@gohighspeed.com</t>
  </si>
  <si>
    <t>https://web.pdc.wa.gov/rptimg/default.aspx?filerid_election_year=BROWF%20%20362%3A%7C%3A2008</t>
  </si>
  <si>
    <t>CHARLENE BROWN</t>
  </si>
  <si>
    <t>ca-2008-16128</t>
  </si>
  <si>
    <t>mspriest@comcast.net</t>
  </si>
  <si>
    <t>https://web.pdc.wa.gov/rptimg/default.aspx?filerid_election_year=PRIEM%20%20023%3A%7C%3A2008</t>
  </si>
  <si>
    <t>ED OPSTAD</t>
  </si>
  <si>
    <t>ca-2008-16113</t>
  </si>
  <si>
    <t>https://web.pdc.wa.gov/rptimg/default.aspx?filerid_election_year=REEDS%20%20501%3A%7C%3A2008</t>
  </si>
  <si>
    <t>ca-2008-16110</t>
  </si>
  <si>
    <t>REISD  592</t>
  </si>
  <si>
    <t>REIS DEBORAH J</t>
  </si>
  <si>
    <t>DEBORAHREIS@YAHOO.COM</t>
  </si>
  <si>
    <t>deborahreis@yahoo.com</t>
  </si>
  <si>
    <t>https://web.pdc.wa.gov/rptimg/default.aspx?filerid_election_year=REISD%20%20592%3A%7C%3A2008</t>
  </si>
  <si>
    <t>DEBORAH REIS</t>
  </si>
  <si>
    <t>ca-2008-16108</t>
  </si>
  <si>
    <t>RICHM  213</t>
  </si>
  <si>
    <t>RICHARD MARK J</t>
  </si>
  <si>
    <t>PO BOX 141441</t>
  </si>
  <si>
    <t>INFO@RICHARDFORCOMMISSIONER.COM</t>
  </si>
  <si>
    <t>mark@richardforcommissioner.com</t>
  </si>
  <si>
    <t>https://web.pdc.wa.gov/rptimg/default.aspx?filerid_election_year=RICHM%20%20213%3A%7C%3A2008</t>
  </si>
  <si>
    <t>SHEILA RICHARD</t>
  </si>
  <si>
    <t>ca-2008-16101</t>
  </si>
  <si>
    <t>RICHJ  610</t>
  </si>
  <si>
    <t>RICHARDSON JAMES D</t>
  </si>
  <si>
    <t>PO BOX 656</t>
  </si>
  <si>
    <t>JDR@GORGE.NET</t>
  </si>
  <si>
    <t>jdr@gorge.net</t>
  </si>
  <si>
    <t>https://web.pdc.wa.gov/rptimg/default.aspx?filerid_election_year=RICHJ%20%20610%3A%7C%3A2008</t>
  </si>
  <si>
    <t>VALERIE EPLING</t>
  </si>
  <si>
    <t>ca-2008-16092</t>
  </si>
  <si>
    <t>https://web.pdc.wa.gov/rptimg/default.aspx?filerid_election_year=RODNJ%20%20065%3A%7C%3A2008</t>
  </si>
  <si>
    <t>HEIDI L HAGGAR</t>
  </si>
  <si>
    <t>ca-2008-16079</t>
  </si>
  <si>
    <t>ROSER  236</t>
  </si>
  <si>
    <t>ROSE REECE</t>
  </si>
  <si>
    <t>ELECTROSE@WHIDBEY.COM</t>
  </si>
  <si>
    <t>electrose@whidbey.net</t>
  </si>
  <si>
    <t>https://web.pdc.wa.gov/rptimg/default.aspx?filerid_election_year=ROSER%20%20236%3A%7C%3A2008</t>
  </si>
  <si>
    <t>DICK CALDWELL</t>
  </si>
  <si>
    <t>ca-2008-16077</t>
  </si>
  <si>
    <t>ROTHT  362</t>
  </si>
  <si>
    <t>ROTH TERRY L</t>
  </si>
  <si>
    <t>PO BOX 2001</t>
  </si>
  <si>
    <t>mroth@olypen.com</t>
  </si>
  <si>
    <t>https://web.pdc.wa.gov/rptimg/default.aspx?filerid_election_year=ROTHT%20%20362%3A%7C%3A2008</t>
  </si>
  <si>
    <t>DUANE WOLFE</t>
  </si>
  <si>
    <t>ca-2008-16067</t>
  </si>
  <si>
    <t>lynnschindler@yahoo.com</t>
  </si>
  <si>
    <t>https://web.pdc.wa.gov/rptimg/default.aspx?filerid_election_year=SCHIL%20%20027%3A%7C%3A2008</t>
  </si>
  <si>
    <t>ca-2008-16059</t>
  </si>
  <si>
    <t>SCHUD  368</t>
  </si>
  <si>
    <t>SCHULTZ DENNIS A</t>
  </si>
  <si>
    <t>PO BOX 1312</t>
  </si>
  <si>
    <t>dschultz@waypt.com</t>
  </si>
  <si>
    <t>https://web.pdc.wa.gov/rptimg/default.aspx?filerid_election_year=SCHUD%20%20368%3A%7C%3A2008</t>
  </si>
  <si>
    <t>ROBERT SOKOL</t>
  </si>
  <si>
    <t>ca-2008-16044</t>
  </si>
  <si>
    <t>ted@shannonforsenate.com</t>
  </si>
  <si>
    <t>https://web.pdc.wa.gov/rptimg/default.aspx?filerid_election_year=SHANT%20%20531%3A%7C%3A2008</t>
  </si>
  <si>
    <t>REBECCA TEITZEL</t>
  </si>
  <si>
    <t>ca-2008-16035</t>
  </si>
  <si>
    <t>steve@cgcatering.com</t>
  </si>
  <si>
    <t>https://web.pdc.wa.gov/rptimg/default.aspx?filerid_election_year=SIMMS%20%20336%3A%7C%3A2008</t>
  </si>
  <si>
    <t>BRYCE CHILDERS</t>
  </si>
  <si>
    <t>ca-2008-16032</t>
  </si>
  <si>
    <t>98907-2246</t>
  </si>
  <si>
    <t>https://web.pdc.wa.gov/rptimg/default.aspx?filerid_election_year=SKINM%20%20908%3A%7C%3A2008</t>
  </si>
  <si>
    <t>LINDA HUMRICKHOUSE</t>
  </si>
  <si>
    <t>ca-2008-16028</t>
  </si>
  <si>
    <t>smith4senate@hotmail.com</t>
  </si>
  <si>
    <t>https://web.pdc.wa.gov/rptimg/default.aspx?filerid_election_year=SMITM%20%20373%3A%7C%3A2008</t>
  </si>
  <si>
    <t>DEBRA LILLIE</t>
  </si>
  <si>
    <t>ca-2008-16027</t>
  </si>
  <si>
    <t>https://web.pdc.wa.gov/rptimg/default.aspx?filerid_election_year=SMITN%20%20236%3A%7C%3A2008</t>
  </si>
  <si>
    <t>BILL CARRUTHERS</t>
  </si>
  <si>
    <t>ca-2008-16012</t>
  </si>
  <si>
    <t>SQUIR  033</t>
  </si>
  <si>
    <t>SQUIBB RICKY J</t>
  </si>
  <si>
    <t>PO BOX 1041</t>
  </si>
  <si>
    <t>RSTEKOA@PALOUSENET.COM</t>
  </si>
  <si>
    <t>rstekoa@palousenet.com</t>
  </si>
  <si>
    <t>https://web.pdc.wa.gov/rptimg/default.aspx?filerid_election_year=SQUIR%20%20033%3A%7C%3A2008</t>
  </si>
  <si>
    <t>HOLLY SQUIBB</t>
  </si>
  <si>
    <t>ca-2008-16011</t>
  </si>
  <si>
    <t>STAPF  352</t>
  </si>
  <si>
    <t>STAPLES FRED R</t>
  </si>
  <si>
    <t>349 GREEN BROOK PL</t>
  </si>
  <si>
    <t>fstaples345@verizon.net</t>
  </si>
  <si>
    <t>https://web.pdc.wa.gov/rptimg/default.aspx?filerid_election_year=STAPF%20%20352%3A%7C%3A2008</t>
  </si>
  <si>
    <t>FRED STAPLES</t>
  </si>
  <si>
    <t>ca-2008-15998</t>
  </si>
  <si>
    <t>judylw@comcast.net</t>
  </si>
  <si>
    <t>https://web.pdc.wa.gov/rptimg/default.aspx?filerid_election_year=SUTHD%20%20465%3A%7C%3A2008</t>
  </si>
  <si>
    <t>ca-2008-15996</t>
  </si>
  <si>
    <t>timo@sutinen.com</t>
  </si>
  <si>
    <t>https://web.pdc.wa.gov/rptimg/default.aspx?filerid_election_year=SUTIT%20%20626%3A%7C%3A2008</t>
  </si>
  <si>
    <t>DAN O MYERS</t>
  </si>
  <si>
    <t>ca-2008-15985</t>
  </si>
  <si>
    <t>dan@danswecker.com</t>
  </si>
  <si>
    <t>https://web.pdc.wa.gov/rptimg/default.aspx?filerid_election_year=SWECD%20%20579%3A%7C%3A2008</t>
  </si>
  <si>
    <t>DEBRA SWECKER</t>
  </si>
  <si>
    <t>ca-2008-15982</t>
  </si>
  <si>
    <t>SWINM  642</t>
  </si>
  <si>
    <t>SWINDELL MATTHEW T</t>
  </si>
  <si>
    <t>PO BOX 782</t>
  </si>
  <si>
    <t>TOMN@MATTSWINDELL.COM</t>
  </si>
  <si>
    <t>matt@mattswindell.com</t>
  </si>
  <si>
    <t>https://web.pdc.wa.gov/rptimg/default.aspx?filerid_election_year=SWINM%20%20642%3A%7C%3A2008</t>
  </si>
  <si>
    <t>CATHY NIEWULIS</t>
  </si>
  <si>
    <t>ca-2008-15978</t>
  </si>
  <si>
    <t>TAYLM  620</t>
  </si>
  <si>
    <t>TAYLOR MARTIN A</t>
  </si>
  <si>
    <t>130 RIMROCK RD</t>
  </si>
  <si>
    <t>https://web.pdc.wa.gov/rptimg/default.aspx?filerid_election_year=TAYLM%20%20620%3A%7C%3A2008</t>
  </si>
  <si>
    <t>MARTIN TAYLOR</t>
  </si>
  <si>
    <t>ca-2008-15976</t>
  </si>
  <si>
    <t>THAYR  620</t>
  </si>
  <si>
    <t>THAYER RAYMOND L</t>
  </si>
  <si>
    <t>391 HOCTOR RD</t>
  </si>
  <si>
    <t>98620-</t>
  </si>
  <si>
    <t>https://web.pdc.wa.gov/rptimg/default.aspx?filerid_election_year=THAYR%20%20620%3A%7C%3A2008</t>
  </si>
  <si>
    <t>DIANE BARRETT</t>
  </si>
  <si>
    <t>ca-2008-15970</t>
  </si>
  <si>
    <t>https://web.pdc.wa.gov/rptimg/default.aspx?filerid_election_year=THORM%20%20301%3A%7C%3A2008</t>
  </si>
  <si>
    <t>MICHAEL THORSON</t>
  </si>
  <si>
    <t>ca-2008-16541</t>
  </si>
  <si>
    <t>https://web.pdc.wa.gov/rptimg/default.aspx?filerid_election_year=FUNKA%20%20043%3A%7C%3A2008</t>
  </si>
  <si>
    <t>ANDREW G FUNK</t>
  </si>
  <si>
    <t>ca-2008-16513</t>
  </si>
  <si>
    <t>GORDD  274</t>
  </si>
  <si>
    <t>GORDON DON E</t>
  </si>
  <si>
    <t>720 MAIN #246</t>
  </si>
  <si>
    <t>GORDONFORCOMMISSIONER@MSN.COM</t>
  </si>
  <si>
    <t>gordonforcommissioner@msn.com</t>
  </si>
  <si>
    <t>https://web.pdc.wa.gov/rptimg/default.aspx?filerid_election_year=GORDD%20%20274%3A%7C%3A2008</t>
  </si>
  <si>
    <t>BOB STEPHENS</t>
  </si>
  <si>
    <t>ca-2008-16499</t>
  </si>
  <si>
    <t>https://web.pdc.wa.gov/rptimg/default.aspx?filerid_election_year=HADDL%20%20277%3A%7C%3A2008</t>
  </si>
  <si>
    <t>ca-2008-16484</t>
  </si>
  <si>
    <t>HANKJ  180</t>
  </si>
  <si>
    <t>HANKEY JOHN D</t>
  </si>
  <si>
    <t>PO BOX 87</t>
  </si>
  <si>
    <t>JPHENT@POVN.COM</t>
  </si>
  <si>
    <t>jphent@povn.com</t>
  </si>
  <si>
    <t>https://web.pdc.wa.gov/rptimg/default.aspx?filerid_election_year=HANKJ%20%20180%3A%7C%3A2008</t>
  </si>
  <si>
    <t>MICHAEL C ALBRIGHT</t>
  </si>
  <si>
    <t>ca-2008-16483</t>
  </si>
  <si>
    <t>https://web.pdc.wa.gov/rptimg/default.aspx?filerid_election_year=HANKS%20%20352%3A%7C%3A2008</t>
  </si>
  <si>
    <t>FORREST S MUEGGLER</t>
  </si>
  <si>
    <t>ca-2008-16478</t>
  </si>
  <si>
    <t>https://web.pdc.wa.gov/rptimg/default.aspx?filerid_election_year=HARDT%20%20445%3A%7C%3A2008</t>
  </si>
  <si>
    <t>PATRICK Q HARDER</t>
  </si>
  <si>
    <t>ca-2008-16474</t>
  </si>
  <si>
    <t>https://web.pdc.wa.gov/rptimg/default.aspx?filerid_election_year=HARGM%20%20042%3A%7C%3A2008</t>
  </si>
  <si>
    <t>ca-2008-16455</t>
  </si>
  <si>
    <t>calebheimlich@gmail.com</t>
  </si>
  <si>
    <t>https://web.pdc.wa.gov/rptimg/default.aspx?filerid_election_year=HEIMC%20%20373%3A%7C%3A2008</t>
  </si>
  <si>
    <t>MELINDA HEIMLICH</t>
  </si>
  <si>
    <t>ca-2008-16452</t>
  </si>
  <si>
    <t>HENDN  943</t>
  </si>
  <si>
    <t>Nicholas( Nick) Henderson</t>
  </si>
  <si>
    <t>PO BOX 831</t>
  </si>
  <si>
    <t>NICKHENDERSON@Q.COM</t>
  </si>
  <si>
    <t>nickhenderson@q.com</t>
  </si>
  <si>
    <t>https://web.pdc.wa.gov/rptimg/default.aspx?filerid_election_year=HENDN%20%20943%3A%7C%3A2008</t>
  </si>
  <si>
    <t>JAMES MCKEAN</t>
  </si>
  <si>
    <t>ca-2008-16449</t>
  </si>
  <si>
    <t>jaimelherrera@hotmail.com</t>
  </si>
  <si>
    <t>https://web.pdc.wa.gov/rptimg/default.aspx?filerid_election_year=HERRJ%20%20642%3A%7C%3A2008</t>
  </si>
  <si>
    <t>ca-2008-16441</t>
  </si>
  <si>
    <t>https://web.pdc.wa.gov/rptimg/default.aspx?filerid_election_year=HINKW%20%20922%3A%7C%3A2008</t>
  </si>
  <si>
    <t>ca-2008-16437</t>
  </si>
  <si>
    <t>HILDR  368</t>
  </si>
  <si>
    <t>HILD RICHARD E</t>
  </si>
  <si>
    <t>PO BOX 1090</t>
  </si>
  <si>
    <t>richhild@olypen.com</t>
  </si>
  <si>
    <t>https://web.pdc.wa.gov/rptimg/default.aspx?filerid_election_year=HILDR%20%20368%3A%7C%3A2008</t>
  </si>
  <si>
    <t>ALDRYTH O'HARA</t>
  </si>
  <si>
    <t>ca-2008-16436</t>
  </si>
  <si>
    <t>https://web.pdc.wa.gov/rptimg/default.aspx?filerid_election_year=HEWIM%20%20362%3A%7C%3A2008</t>
  </si>
  <si>
    <t>DOUG BAYNE</t>
  </si>
  <si>
    <t>ca-2008-16426</t>
  </si>
  <si>
    <t>HOHED  119</t>
  </si>
  <si>
    <t>HOHENSCHUH DONNA L</t>
  </si>
  <si>
    <t>403831 SR 20</t>
  </si>
  <si>
    <t>CUSICK</t>
  </si>
  <si>
    <t>DONNA@CBNORTH.COM</t>
  </si>
  <si>
    <t>donna@cbnorth.com</t>
  </si>
  <si>
    <t>https://web.pdc.wa.gov/rptimg/default.aspx?filerid_election_year=HOHED%20%20119%3A%7C%3A2008</t>
  </si>
  <si>
    <t>DONNA HOHENSCHUH</t>
  </si>
  <si>
    <t>ca-2008-16420</t>
  </si>
  <si>
    <t>hopems@comcast.net</t>
  </si>
  <si>
    <t>https://web.pdc.wa.gov/rptimg/default.aspx?filerid_election_year=HOPEM%20%20296%3A%7C%3A2008</t>
  </si>
  <si>
    <t>BLAIR ANDERSON</t>
  </si>
  <si>
    <t>ca-2008-16416</t>
  </si>
  <si>
    <t>josh@joshjulburt.com</t>
  </si>
  <si>
    <t>https://web.pdc.wa.gov/rptimg/default.aspx?filerid_election_year=HULBJ%20%20390%3A%7C%3A2008</t>
  </si>
  <si>
    <t>JOSHUA HULBURT</t>
  </si>
  <si>
    <t>ca-2008-16408</t>
  </si>
  <si>
    <t>HUTSS  122</t>
  </si>
  <si>
    <t>Scott M. Hutsell</t>
  </si>
  <si>
    <t>PO BOX 89</t>
  </si>
  <si>
    <t>SCOTTHUTSELL@HOTMAIL.COM</t>
  </si>
  <si>
    <t>scotthutsell@hotmail.com</t>
  </si>
  <si>
    <t>https://web.pdc.wa.gov/rptimg/default.aspx?filerid_election_year=HUTSS%20%20122%3A%7C%3A2008</t>
  </si>
  <si>
    <t>DEBBIE J HUTSELL</t>
  </si>
  <si>
    <t>ca-2008-16395</t>
  </si>
  <si>
    <t>marjen44@comcast.net</t>
  </si>
  <si>
    <t>https://web.pdc.wa.gov/rptimg/default.aspx?filerid_election_year=JENSM%20%20335%3A%7C%3A2008</t>
  </si>
  <si>
    <t>JIM JENSEN</t>
  </si>
  <si>
    <t>ca-2008-16390</t>
  </si>
  <si>
    <t>JOHNR  672</t>
  </si>
  <si>
    <t>Rex F Johnston</t>
  </si>
  <si>
    <t>560 NW COUNTRY VIEW RD</t>
  </si>
  <si>
    <t>REXJOHNSTON@GORGE.NET</t>
  </si>
  <si>
    <t>rexjohnson@gorge.net</t>
  </si>
  <si>
    <t>https://web.pdc.wa.gov/rptimg/default.aspx?filerid_election_year=JOHNR%20%20672%3A%7C%3A2008</t>
  </si>
  <si>
    <t>DONNA JOHNSTON</t>
  </si>
  <si>
    <t>ca-2008-16389</t>
  </si>
  <si>
    <t>JOHNR  347</t>
  </si>
  <si>
    <t>JOHNSON ROBERT K</t>
  </si>
  <si>
    <t>PO BOX 744</t>
  </si>
  <si>
    <t>https://web.pdc.wa.gov/rptimg/default.aspx?filerid_election_year=JOHNR%20%20347%3A%7C%3A2008</t>
  </si>
  <si>
    <t>ROBERT JOHNSON</t>
  </si>
  <si>
    <t>ca-2008-16387</t>
  </si>
  <si>
    <t>JONER  328</t>
  </si>
  <si>
    <t>JONES RICHARD W</t>
  </si>
  <si>
    <t>101 COURTNEY RD</t>
  </si>
  <si>
    <t>djones@columbiaenergylic.com</t>
  </si>
  <si>
    <t>https://web.pdc.wa.gov/rptimg/default.aspx?filerid_election_year=JONER%20%20328%3A%7C%3A2008</t>
  </si>
  <si>
    <t>RICHARD W JONES</t>
  </si>
  <si>
    <t>ca-2008-16370</t>
  </si>
  <si>
    <t>douglaskerley@comcast.net</t>
  </si>
  <si>
    <t>https://web.pdc.wa.gov/rptimg/default.aspx?filerid_election_year=KERLD%20%20037%3A%7C%3A2008</t>
  </si>
  <si>
    <t>DOUGLAS KERLEY</t>
  </si>
  <si>
    <t>ca-2008-16361</t>
  </si>
  <si>
    <t>neal_kirby@comcast.net</t>
  </si>
  <si>
    <t>https://web.pdc.wa.gov/rptimg/default.aspx?filerid_election_year=KIRBN%20%20531%3A%7C%3A2008</t>
  </si>
  <si>
    <t>DEBBIE HUGHES</t>
  </si>
  <si>
    <t>ca-2008-16335</t>
  </si>
  <si>
    <t>LACES  370</t>
  </si>
  <si>
    <t>LACELLE SANDRA C</t>
  </si>
  <si>
    <t>PO BOX 1824</t>
  </si>
  <si>
    <t>SANDRACLACELLE@GMAIL.COM</t>
  </si>
  <si>
    <t>sandraclacelle@gmail.com</t>
  </si>
  <si>
    <t>https://web.pdc.wa.gov/rptimg/default.aspx?filerid_election_year=LACES%20%20370%3A%7C%3A2008</t>
  </si>
  <si>
    <t>RHONDA MINER</t>
  </si>
  <si>
    <t>ca-2008-16332</t>
  </si>
  <si>
    <t>https://web.pdc.wa.gov/rptimg/default.aspx?filerid_election_year=LAMPA%20%20841%3A%7C%3A2008</t>
  </si>
  <si>
    <t>ca-2008-16330</t>
  </si>
  <si>
    <t>cindy13407@yahoo.com</t>
  </si>
  <si>
    <t>https://web.pdc.wa.gov/rptimg/default.aspx?filerid_election_year=LANGT%20%20665%3A%7C%3A2008</t>
  </si>
  <si>
    <t>BRENDA LANGSTON</t>
  </si>
  <si>
    <t>ca-2008-16327</t>
  </si>
  <si>
    <t>vote@charlielapp.com</t>
  </si>
  <si>
    <t>https://web.pdc.wa.gov/rptimg/default.aspx?filerid_election_year=LAPPC%20%20015%3A%7C%3A2008</t>
  </si>
  <si>
    <t>CHARLES LAPP</t>
  </si>
  <si>
    <t>ca-2008-16310</t>
  </si>
  <si>
    <t>mel@electmel.com</t>
  </si>
  <si>
    <t>https://web.pdc.wa.gov/rptimg/default.aspx?filerid_election_year=LINDM%20%20218%3A%7C%3A2008</t>
  </si>
  <si>
    <t>CAROLYN LINDAUER</t>
  </si>
  <si>
    <t>ca-2008-16304</t>
  </si>
  <si>
    <t>steve@stevelitzow.com</t>
  </si>
  <si>
    <t>https://web.pdc.wa.gov/rptimg/default.aspx?filerid_election_year=LITZS%20%20040%3A%7C%3A2008</t>
  </si>
  <si>
    <t>ca-2008-16302</t>
  </si>
  <si>
    <t>Connie C. Lord</t>
  </si>
  <si>
    <t>connielord44@yahoo.com</t>
  </si>
  <si>
    <t>https://web.pdc.wa.gov/rptimg/default.aspx?filerid_election_year=LORDC%20%20370%3A%7C%3A2008</t>
  </si>
  <si>
    <t>SCOTT MANSON</t>
  </si>
  <si>
    <t>ca-2008-16294</t>
  </si>
  <si>
    <t>LOTHWB 665</t>
  </si>
  <si>
    <t>LOTHSPEICH WILLIAM B</t>
  </si>
  <si>
    <t>PMB 373 - 6400 NE HWY 99 STE G</t>
  </si>
  <si>
    <t>blothspeich@msn.com</t>
  </si>
  <si>
    <t>https://web.pdc.wa.gov/rptimg/default.aspx?filerid_election_year=LOTHWB%20665%3A%7C%3A2008</t>
  </si>
  <si>
    <t>LEE DAVIS</t>
  </si>
  <si>
    <t>ca-2008-16290</t>
  </si>
  <si>
    <t>mark-d-lowe@comcast.net</t>
  </si>
  <si>
    <t>https://web.pdc.wa.gov/rptimg/default.aspx?filerid_election_year=LOWEM%20%20311%3A%7C%3A2008</t>
  </si>
  <si>
    <t>DOUG STAUNER</t>
  </si>
  <si>
    <t>ca-2008-16277</t>
  </si>
  <si>
    <t>John N Marshall</t>
  </si>
  <si>
    <t>PO BOX 513</t>
  </si>
  <si>
    <t>99169-0513</t>
  </si>
  <si>
    <t>JX2MARSHALL@CENTURYTEL.NET</t>
  </si>
  <si>
    <t>https://web.pdc.wa.gov/rptimg/default.aspx?filerid_election_year=MARSJ%20%20169%3A%7C%3A2008</t>
  </si>
  <si>
    <t>JANIS MARSHALL</t>
  </si>
  <si>
    <t>ca-2008-16257</t>
  </si>
  <si>
    <t>https://web.pdc.wa.gov/rptimg/default.aspx?filerid_election_year=MCCRJ%20%20156%3A%7C%3A2008</t>
  </si>
  <si>
    <t>ca-2008-16256</t>
  </si>
  <si>
    <t>marcia.mccraw@gmail.com</t>
  </si>
  <si>
    <t>https://web.pdc.wa.gov/rptimg/default.aspx?filerid_election_year=MCCRM%20%20177%3A%7C%3A2008</t>
  </si>
  <si>
    <t>MARCIA MCCRAW</t>
  </si>
  <si>
    <t>ca-2008-16254</t>
  </si>
  <si>
    <t>kjrmcent@mindspring.com</t>
  </si>
  <si>
    <t>https://web.pdc.wa.gov/rptimg/default.aspx?filerid_election_year=MCENJ%20%20466%3A%7C%3A2008</t>
  </si>
  <si>
    <t>GERALD LEY</t>
  </si>
  <si>
    <t>ca-2008-16251</t>
  </si>
  <si>
    <t>drbob7@gmail.com</t>
  </si>
  <si>
    <t>https://web.pdc.wa.gov/rptimg/default.aspx?filerid_election_year=MCLAR%20%20908%3A%7C%3A2008</t>
  </si>
  <si>
    <t>ARNOLD CORBRIDGE</t>
  </si>
  <si>
    <t>ca-2008-16250</t>
  </si>
  <si>
    <t>MCDOW  277</t>
  </si>
  <si>
    <t>MCDOWELL WILLIAM L III</t>
  </si>
  <si>
    <t>285 NE MIDWAY BLVD #2</t>
  </si>
  <si>
    <t>THERESA@WHIDBEYRENTALS.COM</t>
  </si>
  <si>
    <t>mcdowell@whidbey.net</t>
  </si>
  <si>
    <t>https://web.pdc.wa.gov/rptimg/default.aspx?filerid_election_year=MCDOW%20%20277%3A%7C%3A2008</t>
  </si>
  <si>
    <t>THERESA REED</t>
  </si>
  <si>
    <t>ca-2008-16789</t>
  </si>
  <si>
    <t>https://web.pdc.wa.gov/rptimg/default.aspx?filerid_election_year=ADAMJ%20%20033%3A%7C%3A2008</t>
  </si>
  <si>
    <t>KELLY BARBER</t>
  </si>
  <si>
    <t>ca-2008-16781</t>
  </si>
  <si>
    <t>glenn.05@glenanderson.org</t>
  </si>
  <si>
    <t>https://web.pdc.wa.gov/rptimg/default.aspx?filerid_election_year=ANDEE%20%20027%3A%7C%3A2008</t>
  </si>
  <si>
    <t>PAULA NIECESTRO</t>
  </si>
  <si>
    <t>ca-2008-16779</t>
  </si>
  <si>
    <t>https://web.pdc.wa.gov/rptimg/default.aspx?filerid_election_year=ALEXG%20%20503%3A%7C%3A2008</t>
  </si>
  <si>
    <t>ca-2008-16777</t>
  </si>
  <si>
    <t>ALLIL  857</t>
  </si>
  <si>
    <t>ALLISON LEROY C</t>
  </si>
  <si>
    <t>20268 RD 1 SE</t>
  </si>
  <si>
    <t>WARDEN</t>
  </si>
  <si>
    <t>98857-</t>
  </si>
  <si>
    <t>LALLISON@GEMSI.COM</t>
  </si>
  <si>
    <t>lallison@gemsi.com</t>
  </si>
  <si>
    <t>https://web.pdc.wa.gov/rptimg/default.aspx?filerid_election_year=ALLIL%20%20857%3A%7C%3A2008</t>
  </si>
  <si>
    <t>PAT MILLARD</t>
  </si>
  <si>
    <t>ca-2008-16770</t>
  </si>
  <si>
    <t>https://web.pdc.wa.gov/rptimg/default.aspx?filerid_election_year=ARMSM%20%20801%3A%7C%3A2008</t>
  </si>
  <si>
    <t>ca-2008-16759</t>
  </si>
  <si>
    <t>AVERR  531</t>
  </si>
  <si>
    <t>Ron Averill</t>
  </si>
  <si>
    <t>2523 DRAF RD</t>
  </si>
  <si>
    <t>KENNEDYDJ1@WWESTSKY.NET</t>
  </si>
  <si>
    <t>colronjanaverill@comcast.net</t>
  </si>
  <si>
    <t>https://web.pdc.wa.gov/rptimg/default.aspx?filerid_election_year=AVERR%20%20531%3A%7C%3A2008</t>
  </si>
  <si>
    <t>JEFFREY D KENNEDY</t>
  </si>
  <si>
    <t>ca-2008-16758</t>
  </si>
  <si>
    <t>BAKKP  253</t>
  </si>
  <si>
    <t>BAKKE PHILLIP I</t>
  </si>
  <si>
    <t>PO BOX 991</t>
  </si>
  <si>
    <t>bakke@whidbey.com</t>
  </si>
  <si>
    <t>https://web.pdc.wa.gov/rptimg/default.aspx?filerid_election_year=BAKKP%20%20253%3A%7C%3A2008</t>
  </si>
  <si>
    <t>INGVAR BAKKE</t>
  </si>
  <si>
    <t>ca-2008-16754</t>
  </si>
  <si>
    <t>bobbaker88@hotmail.com</t>
  </si>
  <si>
    <t>https://web.pdc.wa.gov/rptimg/default.aspx?filerid_election_year=BAKER%20%20040%3A%7C%3A2008</t>
  </si>
  <si>
    <t>WENDY STANSBURY</t>
  </si>
  <si>
    <t>ca-2008-16748</t>
  </si>
  <si>
    <t>BARRL  326</t>
  </si>
  <si>
    <t>BARROW LEE M</t>
  </si>
  <si>
    <t>lbarrow@centurytel.net</t>
  </si>
  <si>
    <t>https://web.pdc.wa.gov/rptimg/default.aspx?filerid_election_year=BARRL%20%20326%3A%7C%3A2008</t>
  </si>
  <si>
    <t>VICKY BARROW</t>
  </si>
  <si>
    <t>ca-2008-16743</t>
  </si>
  <si>
    <t>herbbaze@aol.com</t>
  </si>
  <si>
    <t>https://web.pdc.wa.gov/rptimg/default.aspx?filerid_election_year=BAZEH%20%20584%3A%7C%3A2008</t>
  </si>
  <si>
    <t>RENEE LUKINICH</t>
  </si>
  <si>
    <t>ca-2008-16737</t>
  </si>
  <si>
    <t>https://web.pdc.wa.gov/rptimg/default.aspx?filerid_election_year=BENTD%20%20668%3A%7C%3A2008</t>
  </si>
  <si>
    <t>BRENDA HOWE</t>
  </si>
  <si>
    <t>ca-2008-16733</t>
  </si>
  <si>
    <t>rbecker873@hotmail.com</t>
  </si>
  <si>
    <t>https://web.pdc.wa.gov/rptimg/default.aspx?filerid_election_year=BECKR%20%20328%3A%7C%3A2008</t>
  </si>
  <si>
    <t>NAOMI LINN</t>
  </si>
  <si>
    <t>ca-2008-16726</t>
  </si>
  <si>
    <t>6jent@plix.com</t>
  </si>
  <si>
    <t>https://web.pdc.wa.gov/rptimg/default.aspx?filerid_election_year=BLANM%20%20107%3A%7C%3A2008</t>
  </si>
  <si>
    <t>MIKE BLANKENSHIP</t>
  </si>
  <si>
    <t>ca-2008-16715</t>
  </si>
  <si>
    <t>leslie@blossforthe36th.com</t>
  </si>
  <si>
    <t>https://web.pdc.wa.gov/rptimg/default.aspx?filerid_election_year=BLOSL%20%20107%3A%7C%3A2008</t>
  </si>
  <si>
    <t>AMANDA DAYLONG</t>
  </si>
  <si>
    <t>ca-2008-16711</t>
  </si>
  <si>
    <t>BOUCK  948</t>
  </si>
  <si>
    <t>BOUCHEY KEVIN J</t>
  </si>
  <si>
    <t>PO BOX 249</t>
  </si>
  <si>
    <t>https://web.pdc.wa.gov/rptimg/default.aspx?filerid_election_year=BOUCK%20%20948%3A%7C%3A2008</t>
  </si>
  <si>
    <t>CARRIE STORY</t>
  </si>
  <si>
    <t>ca-2008-16708</t>
  </si>
  <si>
    <t>BOWML  352</t>
  </si>
  <si>
    <t>BOWMAN LEO M</t>
  </si>
  <si>
    <t>230 SILVERWOOD COURT</t>
  </si>
  <si>
    <t>DDMCEWEN@VERIZON.NET</t>
  </si>
  <si>
    <t>lb.jb@verizon.net</t>
  </si>
  <si>
    <t>https://web.pdc.wa.gov/rptimg/default.aspx?filerid_election_year=BOWML%20%20352%3A%7C%3A2008</t>
  </si>
  <si>
    <t>DENNIS R MCEWEN</t>
  </si>
  <si>
    <t>ca-2008-16707</t>
  </si>
  <si>
    <t>jacob@jacobbrassington.com</t>
  </si>
  <si>
    <t>https://web.pdc.wa.gov/rptimg/default.aspx?filerid_election_year=BRASJ%20%20324%3A%7C%3A2008</t>
  </si>
  <si>
    <t>MARY HEPLER</t>
  </si>
  <si>
    <t>ca-2008-16704</t>
  </si>
  <si>
    <t>BROOW  328</t>
  </si>
  <si>
    <t>BROOKS WANDA R</t>
  </si>
  <si>
    <t>238 ECKLER MT RD</t>
  </si>
  <si>
    <t>WANDA1@GOHIGHSPEED.COM</t>
  </si>
  <si>
    <t>wanda1@gohighspeed.com</t>
  </si>
  <si>
    <t>https://web.pdc.wa.gov/rptimg/default.aspx?filerid_election_year=BROOW%20%20328%3A%7C%3A2008</t>
  </si>
  <si>
    <t>WANDA BROOKS</t>
  </si>
  <si>
    <t>ca-2008-16692</t>
  </si>
  <si>
    <t>BUSHR  387</t>
  </si>
  <si>
    <t>BUSH ROGER R</t>
  </si>
  <si>
    <t>2320 183RD ST CT E</t>
  </si>
  <si>
    <t>rogerbush@centurylink.net</t>
  </si>
  <si>
    <t>https://web.pdc.wa.gov/rptimg/default.aspx?filerid_election_year=BUSHR%20%20387%3A%7C%3A2008</t>
  </si>
  <si>
    <t>ROGER BUSH</t>
  </si>
  <si>
    <t>ca-2008-16688</t>
  </si>
  <si>
    <t>98387-</t>
  </si>
  <si>
    <t>thomasjcampbell@qwest.net</t>
  </si>
  <si>
    <t>https://web.pdc.wa.gov/rptimg/default.aspx?filerid_election_year=CAMPT%20%20387%3A%7C%3A2008</t>
  </si>
  <si>
    <t>THOMAS CAMPBELL</t>
  </si>
  <si>
    <t>ca-2008-16682</t>
  </si>
  <si>
    <t>Laura D Carder</t>
  </si>
  <si>
    <t>https://web.pdc.wa.gov/rptimg/default.aspx?filerid_election_year=CARDL%20%20207%3A%7C%3A2008</t>
  </si>
  <si>
    <t>LAURA D CARDER</t>
  </si>
  <si>
    <t>ca-2008-16654</t>
  </si>
  <si>
    <t>CLARJ  383</t>
  </si>
  <si>
    <t>CLARK JOHN W</t>
  </si>
  <si>
    <t>PO BOX 2080</t>
  </si>
  <si>
    <t>johnclark@remax.net</t>
  </si>
  <si>
    <t>https://web.pdc.wa.gov/rptimg/default.aspx?filerid_election_year=CLARJ%20%20383%3A%7C%3A2008</t>
  </si>
  <si>
    <t>KARIN QUINN</t>
  </si>
  <si>
    <t>ca-2008-16650</t>
  </si>
  <si>
    <t>STEVEN T COOK</t>
  </si>
  <si>
    <t>stcookcampaign@q.com</t>
  </si>
  <si>
    <t>https://web.pdc.wa.gov/rptimg/default.aspx?filerid_election_year=COOKS%20%20419%3A%7C%3A2008</t>
  </si>
  <si>
    <t>ca-2008-16637</t>
  </si>
  <si>
    <t>LAWRENCE E COUNTRYMAN</t>
  </si>
  <si>
    <t>sandy@countrymanbandb.com</t>
  </si>
  <si>
    <t>https://web.pdc.wa.gov/rptimg/default.aspx?filerid_election_year=COUNL%20%20290%3A%7C%3A2008</t>
  </si>
  <si>
    <t>CHERI GREEN</t>
  </si>
  <si>
    <t>ca-2008-16634</t>
  </si>
  <si>
    <t>https://web.pdc.wa.gov/rptimg/default.aspx?filerid_election_year=CRIDS%20%20277%3A%7C%3A2008</t>
  </si>
  <si>
    <t>ca-2008-16630</t>
  </si>
  <si>
    <t>99206-9410</t>
  </si>
  <si>
    <t>https://web.pdc.wa.gov/rptimg/default.aspx?filerid_election_year=CROUL%20%20206%3A%7C%3A2008</t>
  </si>
  <si>
    <t>ca-2008-16613</t>
  </si>
  <si>
    <t>mdtackle12@aol.com</t>
  </si>
  <si>
    <t>https://web.pdc.wa.gov/rptimg/default.aspx?filerid_election_year=DAVIM%20%20006%3A%7C%3A2008</t>
  </si>
  <si>
    <t>SUEANN DAVIS</t>
  </si>
  <si>
    <t>ca-2008-16612</t>
  </si>
  <si>
    <t>https://web.pdc.wa.gov/rptimg/default.aspx?filerid_election_year=DAVEP%20%20134%3A%7C%3A2008</t>
  </si>
  <si>
    <t>PAUL M GILLILAND</t>
  </si>
  <si>
    <t>ca-2008-16609</t>
  </si>
  <si>
    <t>Richard DeBolt</t>
  </si>
  <si>
    <t>richard_debolt@transalta.com</t>
  </si>
  <si>
    <t>https://web.pdc.wa.gov/rptimg/default.aspx?filerid_election_year=DEBOR%20%20532%3A%7C%3A2008</t>
  </si>
  <si>
    <t>FRED RIDER</t>
  </si>
  <si>
    <t>ca-2008-16608</t>
  </si>
  <si>
    <t>https://web.pdc.wa.gov/rptimg/default.aspx?filerid_election_year=DECCA%20%20908%3A%7C%3A2008</t>
  </si>
  <si>
    <t>TERRI DRAGOO</t>
  </si>
  <si>
    <t>ca-2008-16607</t>
  </si>
  <si>
    <t>rdeonier@earthlink.net</t>
  </si>
  <si>
    <t>https://web.pdc.wa.gov/rptimg/default.aspx?filerid_election_year=DEONR%20%20206%3A%7C%3A2008</t>
  </si>
  <si>
    <t>WILMA M MCMAHON</t>
  </si>
  <si>
    <t>ca-2008-16590</t>
  </si>
  <si>
    <t>randydutton@centurytel.net</t>
  </si>
  <si>
    <t>https://web.pdc.wa.gov/rptimg/default.aspx?filerid_election_year=DUTTR%20%20563%3A%7C%3A2008</t>
  </si>
  <si>
    <t>GAIL L DUTTON</t>
  </si>
  <si>
    <t>ca-2008-16585</t>
  </si>
  <si>
    <t>d17rep2008@jimdunn.com</t>
  </si>
  <si>
    <t>https://web.pdc.wa.gov/rptimg/default.aspx?filerid_election_year=DUNNJ%20%20684%3A%7C%3A2008</t>
  </si>
  <si>
    <t>JOAN DUNN</t>
  </si>
  <si>
    <t>ca-2008-16565</t>
  </si>
  <si>
    <t>https://web.pdc.wa.gov/rptimg/default.aspx?filerid_election_year=FAULL%20%20407%3A%7C%3A2008</t>
  </si>
  <si>
    <t>ca-2008-16540</t>
  </si>
  <si>
    <t>rgfuller@rgfuller.org</t>
  </si>
  <si>
    <t>https://web.pdc.wa.gov/rptimg/default.aspx?filerid_election_year=FULLR%20%20052%3A%7C%3A2008</t>
  </si>
  <si>
    <t>RONALD FULLER</t>
  </si>
  <si>
    <t>ca-2008-16525</t>
  </si>
  <si>
    <t>btowndist1@yahoo.com</t>
  </si>
  <si>
    <t>https://web.pdc.wa.gov/rptimg/default.aspx?filerid_election_year=GEHRB%20%20310%3A%7C%3A2008</t>
  </si>
  <si>
    <t>BRADLEY GEHRING</t>
  </si>
  <si>
    <t>ca-2008-16524</t>
  </si>
  <si>
    <t>todd@votetoddgibson.com</t>
  </si>
  <si>
    <t>https://web.pdc.wa.gov/rptimg/default.aspx?filerid_election_year=GIBST%20%20166%3A%7C%3A2008</t>
  </si>
  <si>
    <t>ANITRA BERUTI</t>
  </si>
  <si>
    <t>ca-2012-10765</t>
  </si>
  <si>
    <t>metzm@aol.com</t>
  </si>
  <si>
    <t>https://web.pdc.wa.gov/rptimg/default.aspx?filerid_election_year=METZM%20%20198%3A%7C%3A2012</t>
  </si>
  <si>
    <t>ca-2012-10573</t>
  </si>
  <si>
    <t>info@nkhandyman.com</t>
  </si>
  <si>
    <t>https://web.pdc.wa.gov/rptimg/default.aspx?filerid_election_year=TREAB%20%20342%3A%7C%3A2012</t>
  </si>
  <si>
    <t>ca-2014-8084</t>
  </si>
  <si>
    <t>John Dickinson</t>
  </si>
  <si>
    <t>https://web.pdc.wa.gov/rptimg/default.aspx?filerid_election_year=DICKJ%20%20118%3A%7C%3A2014</t>
  </si>
  <si>
    <t>ca-2012-10523</t>
  </si>
  <si>
    <t>https://web.pdc.wa.gov/rptimg/default.aspx?filerid_election_year=ZEIGH%20%20371%3A%7C%3A2012</t>
  </si>
  <si>
    <t>ca-2010-13059</t>
  </si>
  <si>
    <t>https://web.pdc.wa.gov/rptimg/default.aspx?filerid_election_year=VERDC%20%20122%3A%7C%3A2010</t>
  </si>
  <si>
    <t>ca-2010-13987</t>
  </si>
  <si>
    <t>https://web.pdc.wa.gov/rptimg/default.aspx?filerid_election_year=BROWF%20%20362%3A%7C%3A2010</t>
  </si>
  <si>
    <t>ca-2014-7694</t>
  </si>
  <si>
    <t>ZORIM  156</t>
  </si>
  <si>
    <t>ZORICA MARK K</t>
  </si>
  <si>
    <t>markzorica4countycommissioner2@gmail.com</t>
  </si>
  <si>
    <t>https://web.pdc.wa.gov/rptimg/default.aspx?filerid_election_year=ZORIM%20%20156%3A%7C%3A2014</t>
  </si>
  <si>
    <t>ca-2012-10977</t>
  </si>
  <si>
    <t>john@johndickinson.info</t>
  </si>
  <si>
    <t>https://web.pdc.wa.gov/rptimg/default.aspx?filerid_election_year=DICKJ%20%20118%3A%7C%3A2012</t>
  </si>
  <si>
    <t>ca-2012-10848</t>
  </si>
  <si>
    <t>https://web.pdc.wa.gov/rptimg/default.aspx?filerid_election_year=JOHNL%20%20118%3A%7C%3A2012</t>
  </si>
  <si>
    <t>ca-2012-10843</t>
  </si>
  <si>
    <t>JONEK  589</t>
  </si>
  <si>
    <t>JONES KENNETH A</t>
  </si>
  <si>
    <t>JONESKA41@HOTMAIL.COM</t>
  </si>
  <si>
    <t>https://web.pdc.wa.gov/rptimg/default.aspx?filerid_election_year=JONEK%20%20589%3A%7C%3A2012</t>
  </si>
  <si>
    <t>DICK JONES</t>
  </si>
  <si>
    <t>ca-2012-10841</t>
  </si>
  <si>
    <t>https://web.pdc.wa.gov/rptimg/default.aspx?filerid_election_year=JOHNR%20%20347%3A%7C%3A2012</t>
  </si>
  <si>
    <t>ROBERT JOHSON</t>
  </si>
  <si>
    <t>ca-2012-10827</t>
  </si>
  <si>
    <t>https://web.pdc.wa.gov/rptimg/default.aspx?filerid_election_year=KLIPB%20%20336%3A%7C%3A2012</t>
  </si>
  <si>
    <t>ca-2012-10801</t>
  </si>
  <si>
    <t>https://web.pdc.wa.gov/rptimg/default.aspx?filerid_election_year=LITZS%20%20040%3A%7C%3A2012</t>
  </si>
  <si>
    <t>ca-2012-10798</t>
  </si>
  <si>
    <t>roralop@yahoo.com</t>
  </si>
  <si>
    <t>https://web.pdc.wa.gov/rptimg/default.aspx?filerid_election_year=LOPEJ%20%20509%3A%7C%3A2012</t>
  </si>
  <si>
    <t>ca-2012-10795</t>
  </si>
  <si>
    <t>senatorlowery@yahoo.com</t>
  </si>
  <si>
    <t>https://web.pdc.wa.gov/rptimg/default.aspx?filerid_election_year=LOWER%20%20629%3A%7C%3A2012</t>
  </si>
  <si>
    <t>CHRISTOPHER LOWERY</t>
  </si>
  <si>
    <t>ca-2012-10789</t>
  </si>
  <si>
    <t>Matt Manweller</t>
  </si>
  <si>
    <t>matt@mattmanweller.com</t>
  </si>
  <si>
    <t>https://web.pdc.wa.gov/rptimg/default.aspx?filerid_election_year=MANWM%20%20926%3A%7C%3A2012</t>
  </si>
  <si>
    <t>ca-2012-10785</t>
  </si>
  <si>
    <t>MASCG  368</t>
  </si>
  <si>
    <t>Geoffrey Masci</t>
  </si>
  <si>
    <t>2519 SEAVIEW DR</t>
  </si>
  <si>
    <t>GEOFFMASCIDC@OLYMPUS.NET</t>
  </si>
  <si>
    <t>geoffmascidc@olympus.net</t>
  </si>
  <si>
    <t>https://web.pdc.wa.gov/rptimg/default.aspx?filerid_election_year=MASCG%20%20368%3A%7C%3A2012</t>
  </si>
  <si>
    <t>RICHARD STELOW</t>
  </si>
  <si>
    <t>ca-2012-10754</t>
  </si>
  <si>
    <t>Robert Stanley Morse</t>
  </si>
  <si>
    <t>stan@stanmorse.com</t>
  </si>
  <si>
    <t>https://web.pdc.wa.gov/rptimg/default.aspx?filerid_election_year=MORSS%20%20816%3A%7C%3A2012</t>
  </si>
  <si>
    <t>STAN MORSE</t>
  </si>
  <si>
    <t>ca-2012-10751</t>
  </si>
  <si>
    <t>kevinmorrison@live.com</t>
  </si>
  <si>
    <t>https://web.pdc.wa.gov/rptimg/default.aspx?filerid_election_year=MORRK%20%20026%3A%7C%3A2012</t>
  </si>
  <si>
    <t>KEVIN MORRISON</t>
  </si>
  <si>
    <t>ca-2012-10738</t>
  </si>
  <si>
    <t>zacnix@comcast.net</t>
  </si>
  <si>
    <t>https://web.pdc.wa.gov/rptimg/default.aspx?filerid_election_year=NIX%20Z%20%20373%3A%7C%3A2012</t>
  </si>
  <si>
    <t>ZACARY C NIX</t>
  </si>
  <si>
    <t>ca-2012-10911</t>
  </si>
  <si>
    <t>GRASK  466</t>
  </si>
  <si>
    <t>GRASSI KENNETH J</t>
  </si>
  <si>
    <t>3602 CENTER ST</t>
  </si>
  <si>
    <t>GRASSISFG@AOL.COM</t>
  </si>
  <si>
    <t>grassisfg@aol.com</t>
  </si>
  <si>
    <t>https://web.pdc.wa.gov/rptimg/default.aspx?filerid_election_year=GRASK%20%20466%3A%7C%3A2012</t>
  </si>
  <si>
    <t>MARIANNE BACKMAN</t>
  </si>
  <si>
    <t>ca-2012-10729</t>
  </si>
  <si>
    <t>https://web.pdc.wa.gov/rptimg/default.aspx?filerid_election_year=OQUIS%20%20210%3A%7C%3A2012</t>
  </si>
  <si>
    <t>SHEILA MAAK</t>
  </si>
  <si>
    <t>ca-2012-10727</t>
  </si>
  <si>
    <t>https://web.pdc.wa.gov/rptimg/default.aspx?filerid_election_year=ORCUE%20%20626%3A%7C%3A2012</t>
  </si>
  <si>
    <t>EDMUND ORCUTT</t>
  </si>
  <si>
    <t>ca-2012-10719</t>
  </si>
  <si>
    <t>98807-2151</t>
  </si>
  <si>
    <t>mrhenkle@cs.com</t>
  </si>
  <si>
    <t>https://web.pdc.wa.gov/rptimg/default.aspx?filerid_election_year=PARLL%20%20801%3A%7C%3A2012</t>
  </si>
  <si>
    <t>ca-2012-10716</t>
  </si>
  <si>
    <t>pearson_k@frontier.net</t>
  </si>
  <si>
    <t>https://web.pdc.wa.gov/rptimg/default.aspx?filerid_election_year=PEARKJ%20272%3A%7C%3A2012</t>
  </si>
  <si>
    <t>NANETTE WALDEN</t>
  </si>
  <si>
    <t>ca-2012-10700</t>
  </si>
  <si>
    <t>RADESB 626</t>
  </si>
  <si>
    <t>RADER STEVEN B JR</t>
  </si>
  <si>
    <t>70 GOLDEN EAGLE</t>
  </si>
  <si>
    <t>SRADER@KALAMA.COM</t>
  </si>
  <si>
    <t>srader@kalama.com</t>
  </si>
  <si>
    <t>https://web.pdc.wa.gov/rptimg/default.aspx?filerid_election_year=RADESB%20626%3A%7C%3A2012</t>
  </si>
  <si>
    <t>ca-2012-10696</t>
  </si>
  <si>
    <t>RAMMK  159</t>
  </si>
  <si>
    <t>RAMM KIM C</t>
  </si>
  <si>
    <t>ODESSA</t>
  </si>
  <si>
    <t>RAMMHARDWARE@ODESSAOFFICE.COM</t>
  </si>
  <si>
    <t>rammhardware@odessaoffice.com</t>
  </si>
  <si>
    <t>https://web.pdc.wa.gov/rptimg/default.aspx?filerid_election_year=RAMMK%20%20159%3A%7C%3A2012</t>
  </si>
  <si>
    <t>KIM RAMM</t>
  </si>
  <si>
    <t>ca-2012-10694</t>
  </si>
  <si>
    <t>hq@samreed.org</t>
  </si>
  <si>
    <t>https://web.pdc.wa.gov/rptimg/default.aspx?filerid_election_year=REEDS%20%20501%3A%7C%3A2012</t>
  </si>
  <si>
    <t>ca-2012-10714</t>
  </si>
  <si>
    <t>https://web.pdc.wa.gov/rptimg/default.aspx?filerid_election_year=PFLUC%20%20027%3A%7C%3A2012</t>
  </si>
  <si>
    <t>ca-2012-10692</t>
  </si>
  <si>
    <t>https://web.pdc.wa.gov/rptimg/default.aspx?filerid_election_year=REEDR%20%20037%3A%7C%3A2012</t>
  </si>
  <si>
    <t>ca-2012-10676</t>
  </si>
  <si>
    <t>https://web.pdc.wa.gov/rptimg/default.aspx?filerid_election_year=RIVEA2%20629%3A%7C%3A2012</t>
  </si>
  <si>
    <t>ca-2012-10661</t>
  </si>
  <si>
    <t>mmrussell35@hotmail.com</t>
  </si>
  <si>
    <t>https://web.pdc.wa.gov/rptimg/default.aspx?filerid_election_year=RUSSM%20%20499%3A%7C%3A2012</t>
  </si>
  <si>
    <t>MALCOLM RUSSELL</t>
  </si>
  <si>
    <t>ca-2012-10652</t>
  </si>
  <si>
    <t>Joe Schmick</t>
  </si>
  <si>
    <t>https://web.pdc.wa.gov/rptimg/default.aspx?filerid_election_year=SCHMJ%20%20111%3A%7C%3A2012</t>
  </si>
  <si>
    <t>ca-2012-10645</t>
  </si>
  <si>
    <t>SCHUP  532</t>
  </si>
  <si>
    <t>Bill Schulte</t>
  </si>
  <si>
    <t>1673 S MARKET BLVD #156</t>
  </si>
  <si>
    <t>PENNYCOLLEEN@YAHOO.COM</t>
  </si>
  <si>
    <t>bill.schulte@lewiscounty.wa.gov</t>
  </si>
  <si>
    <t>https://web.pdc.wa.gov/rptimg/default.aspx?filerid_election_year=SCHUP%20%20532%3A%7C%3A2012</t>
  </si>
  <si>
    <t>DANIELLE L SCHULTE</t>
  </si>
  <si>
    <t>ca-2012-10635</t>
  </si>
  <si>
    <t>SHORA  520</t>
  </si>
  <si>
    <t>SHORES ALLAN L</t>
  </si>
  <si>
    <t>500 E 2ND ST</t>
  </si>
  <si>
    <t>ALLANSHORES@Q.COM</t>
  </si>
  <si>
    <t>allanshores@q.com</t>
  </si>
  <si>
    <t>https://web.pdc.wa.gov/rptimg/default.aspx?filerid_election_year=SHORA%20%20520%3A%7C%3A2012</t>
  </si>
  <si>
    <t>PAT BLACK</t>
  </si>
  <si>
    <t>ca-2012-10634</t>
  </si>
  <si>
    <t>https://web.pdc.wa.gov/rptimg/default.aspx?filerid_election_year=SHORS%20%20101%3A%7C%3A2012</t>
  </si>
  <si>
    <t>ca-2012-10631</t>
  </si>
  <si>
    <t>https://web.pdc.wa.gov/rptimg/default.aspx?filerid_election_year=SIZEJ%20%20613%3A%7C%3A2012</t>
  </si>
  <si>
    <t>ca-2012-10609</t>
  </si>
  <si>
    <t>STEDM  134</t>
  </si>
  <si>
    <t>STEDMAN MARK R</t>
  </si>
  <si>
    <t>PO BOX 5</t>
  </si>
  <si>
    <t>STEDMAN@RITZCOM.NET</t>
  </si>
  <si>
    <t>stedman@ritzcom.net</t>
  </si>
  <si>
    <t>https://web.pdc.wa.gov/rptimg/default.aspx?filerid_election_year=STEDM%20%20134%3A%7C%3A2012</t>
  </si>
  <si>
    <t>MARK STEDMAN</t>
  </si>
  <si>
    <t>ca-2012-10604</t>
  </si>
  <si>
    <t>STROA  032</t>
  </si>
  <si>
    <t>STROMBERGER ALAN J</t>
  </si>
  <si>
    <t>2221 N STROMBERGER RD</t>
  </si>
  <si>
    <t>firebird51@aol.com</t>
  </si>
  <si>
    <t>https://web.pdc.wa.gov/rptimg/default.aspx?filerid_election_year=STROA%20%20032%3A%7C%3A2012</t>
  </si>
  <si>
    <t>ANN HARDER</t>
  </si>
  <si>
    <t>ca-2012-10595</t>
  </si>
  <si>
    <t>CARMEL@ROADRUNNER.COM</t>
  </si>
  <si>
    <t>artswannack@ritzcom.net</t>
  </si>
  <si>
    <t>https://web.pdc.wa.gov/rptimg/default.aspx?filerid_election_year=SWANA%20%20032%3A%7C%3A2012</t>
  </si>
  <si>
    <t>ca-2012-10589</t>
  </si>
  <si>
    <t>electswanson@gmail.com</t>
  </si>
  <si>
    <t>https://web.pdc.wa.gov/rptimg/default.aspx?filerid_election_year=SWANKA%20626%3A%7C%3A2012</t>
  </si>
  <si>
    <t>ca-2012-10581</t>
  </si>
  <si>
    <t>https://web.pdc.wa.gov/rptimg/default.aspx?filerid_election_year=THOMK%20%20058%3A%7C%3A2012</t>
  </si>
  <si>
    <t>MARK THOMPSON</t>
  </si>
  <si>
    <t>ca-2012-10570</t>
  </si>
  <si>
    <t>https://web.pdc.wa.gov/rptimg/default.aspx?filerid_election_year=TRAVB%20%20133%3A%7C%3A2012</t>
  </si>
  <si>
    <t>ca-2012-10556</t>
  </si>
  <si>
    <t>lwest@larsonallen.com</t>
  </si>
  <si>
    <t>https://web.pdc.wa.gov/rptimg/default.aspx?filerid_election_year=WARNJ%20%20837%3A%7C%3A2012</t>
  </si>
  <si>
    <t>BILL BLUE</t>
  </si>
  <si>
    <t>ca-2012-10550</t>
  </si>
  <si>
    <t>WERTD  642</t>
  </si>
  <si>
    <t>Darren  S Wertz</t>
  </si>
  <si>
    <t>658 N 32ND CT</t>
  </si>
  <si>
    <t>DARRENWERTZ.1CLARKWA@GMAIL.COM</t>
  </si>
  <si>
    <t>darrenwertz.1clarkwa@gmail.com</t>
  </si>
  <si>
    <t>https://web.pdc.wa.gov/rptimg/default.aspx?filerid_election_year=WERTD%20%20642%3A%7C%3A2012</t>
  </si>
  <si>
    <t>DARREN WERTZ</t>
  </si>
  <si>
    <t>ca-2012-10544</t>
  </si>
  <si>
    <t>bob@vote4bob2012.com</t>
  </si>
  <si>
    <t>https://web.pdc.wa.gov/rptimg/default.aspx?filerid_election_year=WILSR%20%20139%3A%7C%3A2012</t>
  </si>
  <si>
    <t>ROBERT WILSON</t>
  </si>
  <si>
    <t>ca-2012-10538</t>
  </si>
  <si>
    <t>https://web.pdc.wa.gov/rptimg/default.aspx?filerid_election_year=WILCJ%20%20558%3A%7C%3A2012</t>
  </si>
  <si>
    <t>JAMES WILCOX III</t>
  </si>
  <si>
    <t>ca-2012-11089</t>
  </si>
  <si>
    <t>https://web.pdc.wa.gov/rptimg/default.aspx?filerid_election_year=AHERJ%20%20203%3A%7C%3A2012</t>
  </si>
  <si>
    <t>ca-2012-11087</t>
  </si>
  <si>
    <t>https://web.pdc.wa.gov/rptimg/default.aspx?filerid_election_year=ALEXG%20%20503%3A%7C%3A2012</t>
  </si>
  <si>
    <t>ca-2012-11084</t>
  </si>
  <si>
    <t>glenn.anderson@att.net</t>
  </si>
  <si>
    <t>https://web.pdc.wa.gov/rptimg/default.aspx?filerid_election_year=ANDEE%20%20027%3A%7C%3A2012</t>
  </si>
  <si>
    <t>ca-2012-11078</t>
  </si>
  <si>
    <t>https://web.pdc.wa.gov/rptimg/default.aspx?filerid_election_year=ASAYK%20%20354%3A%7C%3A2012</t>
  </si>
  <si>
    <t>KATRINA ASAY</t>
  </si>
  <si>
    <t>ca-2012-11068</t>
  </si>
  <si>
    <t>BATES  612</t>
  </si>
  <si>
    <t>BATE SUSAN A</t>
  </si>
  <si>
    <t>96 HODGSON RD</t>
  </si>
  <si>
    <t>SUBATE316@HUGHES.NET</t>
  </si>
  <si>
    <t>subate316@hughes.net</t>
  </si>
  <si>
    <t>https://web.pdc.wa.gov/rptimg/default.aspx?filerid_election_year=BATES%20%20612%3A%7C%3A2012</t>
  </si>
  <si>
    <t>SUSAN BATE</t>
  </si>
  <si>
    <t>ca-2012-11063</t>
  </si>
  <si>
    <t>BARNP  118</t>
  </si>
  <si>
    <t>BARNETT PATRICK E</t>
  </si>
  <si>
    <t>1308 S UNDERWOOD ST</t>
  </si>
  <si>
    <t>PBARNETT93@GMAIL.COM</t>
  </si>
  <si>
    <t>pbarnett93@gmail.com</t>
  </si>
  <si>
    <t>https://web.pdc.wa.gov/rptimg/default.aspx?filerid_election_year=BARNP%20%20118%3A%7C%3A2012</t>
  </si>
  <si>
    <t>DONNA YAKAWICH</t>
  </si>
  <si>
    <t>ca-2012-11062</t>
  </si>
  <si>
    <t>https://web.pdc.wa.gov/rptimg/default.aspx?filerid_election_year=BECKR%20%20328%3A%7C%3A2012</t>
  </si>
  <si>
    <t>RANDI BECKER</t>
  </si>
  <si>
    <t>ca-2012-11055</t>
  </si>
  <si>
    <t>https://web.pdc.wa.gov/rptimg/default.aspx?filerid_election_year=BENTD%20%20668%3A%7C%3A2012</t>
  </si>
  <si>
    <t>ca-2012-11044</t>
  </si>
  <si>
    <t>https://web.pdc.wa.gov/rptimg/default.aspx?filerid_election_year=BOUCK%20%20948%3A%7C%3A2012</t>
  </si>
  <si>
    <t>ca-2012-11034</t>
  </si>
  <si>
    <t>https://web.pdc.wa.gov/rptimg/default.aspx?filerid_election_year=CAMAG%20%20926%3A%7C%3A2012</t>
  </si>
  <si>
    <t>GENE CAMARATA</t>
  </si>
  <si>
    <t>ca-2012-11030</t>
  </si>
  <si>
    <t>CAMPJ  277</t>
  </si>
  <si>
    <t>CAMPBELL JAMES M</t>
  </si>
  <si>
    <t>6740 VIEWPOINT RD</t>
  </si>
  <si>
    <t>ELECTCAMPBELLJIM@AOL.COM</t>
  </si>
  <si>
    <t>blandjcampbell@aol.com</t>
  </si>
  <si>
    <t>https://web.pdc.wa.gov/rptimg/default.aspx?filerid_election_year=CAMPJ%20%20277%3A%7C%3A2012</t>
  </si>
  <si>
    <t>WILLIAM CARRUTHERS</t>
  </si>
  <si>
    <t>ca-2012-11029</t>
  </si>
  <si>
    <t>CAMPR  814</t>
  </si>
  <si>
    <t>CAMPBELL RAY L</t>
  </si>
  <si>
    <t>56 GOLD CREEK LOOP RD</t>
  </si>
  <si>
    <t>RAYCAMPBELL2012@GMAIL.COM</t>
  </si>
  <si>
    <t>rc@methownet.com</t>
  </si>
  <si>
    <t>https://web.pdc.wa.gov/rptimg/default.aspx?filerid_election_year=CAMPR%20%20814%3A%7C%3A2012</t>
  </si>
  <si>
    <t>JANEL K BURELBACH</t>
  </si>
  <si>
    <t>ca-2012-11026</t>
  </si>
  <si>
    <t>98498-3158</t>
  </si>
  <si>
    <t>mcarrell@hotmail.com</t>
  </si>
  <si>
    <t>https://web.pdc.wa.gov/rptimg/default.aspx?filerid_election_year=CARRM%20%20498%3A%7C%3A2012</t>
  </si>
  <si>
    <t>GUY D KNIGHT</t>
  </si>
  <si>
    <t>ca-2012-11023</t>
  </si>
  <si>
    <t>https://web.pdc.wa.gov/rptimg/default.aspx?filerid_election_year=CHANB%20%20953%3A%7C%3A2012</t>
  </si>
  <si>
    <t>ANGELA  WENTZ</t>
  </si>
  <si>
    <t>ca-2012-11018</t>
  </si>
  <si>
    <t>CHURR  584</t>
  </si>
  <si>
    <t>CHURCHILL RANDY C</t>
  </si>
  <si>
    <t>6421 W SKOKOMISH VALLEY RD</t>
  </si>
  <si>
    <t>u12sell@earthlink.net</t>
  </si>
  <si>
    <t>https://web.pdc.wa.gov/rptimg/default.aspx?filerid_election_year=CHURR%20%20584%3A%7C%3A2012</t>
  </si>
  <si>
    <t>MARIE E CHURCHILL</t>
  </si>
  <si>
    <t>ca-2012-10993</t>
  </si>
  <si>
    <t>CRATD  801</t>
  </si>
  <si>
    <t>CRATER DEWAYNE G</t>
  </si>
  <si>
    <t>PO BOX 1891</t>
  </si>
  <si>
    <t>CRATER.DEWAYNE@GMAIL.COM</t>
  </si>
  <si>
    <t>crater.dewayne@gmail.com</t>
  </si>
  <si>
    <t>https://web.pdc.wa.gov/rptimg/default.aspx?filerid_election_year=CRATD%20%20801%3A%7C%3A2012</t>
  </si>
  <si>
    <t>DEWAYNE CRATER</t>
  </si>
  <si>
    <t>ca-2012-10990</t>
  </si>
  <si>
    <t>Bruce F. Dammeier</t>
  </si>
  <si>
    <t>https://web.pdc.wa.gov/rptimg/default.aspx?filerid_election_year=DAMMB%20%20374%3A%7C%3A2012</t>
  </si>
  <si>
    <t>ca-2012-10987</t>
  </si>
  <si>
    <t>daviesmarkt@gmail.com</t>
  </si>
  <si>
    <t>https://web.pdc.wa.gov/rptimg/default.aspx?filerid_election_year=DAVIM%20%20021%3A%7C%3A2012</t>
  </si>
  <si>
    <t>STEPHEN FITZGERALD</t>
  </si>
  <si>
    <t>ca-2012-10980</t>
  </si>
  <si>
    <t>Clint Didier</t>
  </si>
  <si>
    <t>farmerdidier@gmail.com</t>
  </si>
  <si>
    <t>https://web.pdc.wa.gov/rptimg/default.aspx?filerid_election_year=DIDIC%20%20301%3A%7C%3A2012</t>
  </si>
  <si>
    <t>ca-2012-10974</t>
  </si>
  <si>
    <t>https://web.pdc.wa.gov/rptimg/default.aspx?filerid_election_year=DUNBP%20%20040%3A%7C%3A2012</t>
  </si>
  <si>
    <t>ca-2012-10955</t>
  </si>
  <si>
    <t>EXNEJ  118</t>
  </si>
  <si>
    <t>EXNER JOHNNA L</t>
  </si>
  <si>
    <t>450 WHITE MOUNTAIN RD</t>
  </si>
  <si>
    <t>JOHNNAEXNER@GMAIL.COM</t>
  </si>
  <si>
    <t>xnr5@yahoo.com</t>
  </si>
  <si>
    <t>https://web.pdc.wa.gov/rptimg/default.aspx?filerid_election_year=EXNEJ%20%20118%3A%7C%3A2012</t>
  </si>
  <si>
    <t>MARGO LOCKE</t>
  </si>
  <si>
    <t>ca-2012-10930</t>
  </si>
  <si>
    <t>133 SUNNYSIDE DR</t>
  </si>
  <si>
    <t>DUTCH@LOCALACCESS.COM</t>
  </si>
  <si>
    <t>dutch@localaccess.com</t>
  </si>
  <si>
    <t>https://web.pdc.wa.gov/rptimg/default.aspx?filerid_election_year=FUNDE%20%20531%3A%7C%3A2012</t>
  </si>
  <si>
    <t>ca-2012-10927</t>
  </si>
  <si>
    <t>ewfunka@hotmail.com</t>
  </si>
  <si>
    <t>https://web.pdc.wa.gov/rptimg/default.aspx?filerid_election_year=FUNKA%20%20043%3A%7C%3A2012</t>
  </si>
  <si>
    <t>ca-2012-10905</t>
  </si>
  <si>
    <t>dan@griffey4statehouse.com</t>
  </si>
  <si>
    <t>https://web.pdc.wa.gov/rptimg/default.aspx?filerid_election_year=GRIFDA%20524%3A%7C%3A2012</t>
  </si>
  <si>
    <t>ca-2012-10903</t>
  </si>
  <si>
    <t>kevin@kevinhaistings.com</t>
  </si>
  <si>
    <t>https://web.pdc.wa.gov/rptimg/default.aspx?filerid_election_year=HAISK%20%20073%3A%7C%3A2012</t>
  </si>
  <si>
    <t>LISA HAISTINGS</t>
  </si>
  <si>
    <t>ca-2012-10899</t>
  </si>
  <si>
    <t>https://web.pdc.wa.gov/rptimg/default.aspx?filerid_election_year=HALEL%20%20352%3A%7C%3A2012</t>
  </si>
  <si>
    <t>ca-2012-10884</t>
  </si>
  <si>
    <t>senator16@charter.net</t>
  </si>
  <si>
    <t>https://web.pdc.wa.gov/rptimg/default.aspx?filerid_election_year=HEWIM%20%20362%3A%7C%3A2012</t>
  </si>
  <si>
    <t>CORY HEWITT</t>
  </si>
  <si>
    <t>ca-2012-10873</t>
  </si>
  <si>
    <t>https://web.pdc.wa.gov/rptimg/default.aspx?filerid_election_year=HIRTW%20%20008%3A%7C%3A2012</t>
  </si>
  <si>
    <t>ca-2012-10870</t>
  </si>
  <si>
    <t>HOGAJ  372</t>
  </si>
  <si>
    <t>HOGAN JEFFERY C</t>
  </si>
  <si>
    <t>5312 PACIFIC HWY E</t>
  </si>
  <si>
    <t>JEFF@VOTEJEFFHOGAN.COM</t>
  </si>
  <si>
    <t>jeffh@citationmgt.com</t>
  </si>
  <si>
    <t>https://web.pdc.wa.gov/rptimg/default.aspx?filerid_election_year=HOGAJ%20%20372%3A%7C%3A2012</t>
  </si>
  <si>
    <t>JEFFERY HOGAN</t>
  </si>
  <si>
    <t>ca-2012-10859</t>
  </si>
  <si>
    <t>https://web.pdc.wa.gov/rptimg/default.aspx?filerid_election_year=HUTSS%20%20122%3A%7C%3A2012</t>
  </si>
  <si>
    <t>ca-2012-10857</t>
  </si>
  <si>
    <t>IRVIT  807</t>
  </si>
  <si>
    <t>IRVIN TOM D</t>
  </si>
  <si>
    <t>PO BOX 3809</t>
  </si>
  <si>
    <t>tdinml@yahoo.com</t>
  </si>
  <si>
    <t>https://web.pdc.wa.gov/rptimg/default.aspx?filerid_election_year=IRVIT%20%20807%3A%7C%3A2012</t>
  </si>
  <si>
    <t>TOM IRVIN</t>
  </si>
  <si>
    <t>ca-2012-10850</t>
  </si>
  <si>
    <t>jim@jimjohnsonandco.com</t>
  </si>
  <si>
    <t>https://web.pdc.wa.gov/rptimg/default.aspx?filerid_election_year=JOHNJ%20%20362%3A%7C%3A2012</t>
  </si>
  <si>
    <t>BETH NEWTON</t>
  </si>
  <si>
    <t>ca-2011-11366</t>
  </si>
  <si>
    <t>TEMPB  403</t>
  </si>
  <si>
    <t>TEMPLE BRIAN J</t>
  </si>
  <si>
    <t>1337 7TH ST</t>
  </si>
  <si>
    <t>BRIANTEMPLE489@GMAIL.COM</t>
  </si>
  <si>
    <t>briantemple489@gmail.com</t>
  </si>
  <si>
    <t>https://web.pdc.wa.gov/rptimg/default.aspx?filerid_election_year=TEMPB%20%20403%3A%7C%3A2011</t>
  </si>
  <si>
    <t>BRIAN TEMPLE</t>
  </si>
  <si>
    <t>ca-2011-11295</t>
  </si>
  <si>
    <t>VAUGK  037</t>
  </si>
  <si>
    <t>Kathleen (Kathy) Vaughn</t>
  </si>
  <si>
    <t>19203 36TH AVE W #203</t>
  </si>
  <si>
    <t>JOHN@ANDERSONACCOUNTANCY.COM</t>
  </si>
  <si>
    <t>john@andersonaccountancy.com</t>
  </si>
  <si>
    <t>https://web.pdc.wa.gov/rptimg/default.aspx?filerid_election_year=VAUGK%20%20037%3A%7C%3A2011</t>
  </si>
  <si>
    <t>JOHN ANDERSON</t>
  </si>
  <si>
    <t>ca-2011-11914</t>
  </si>
  <si>
    <t>https://web.pdc.wa.gov/rptimg/default.aspx?filerid_election_year=MCENJ%20%20382%3A%7C%3A2011</t>
  </si>
  <si>
    <t>ca-2011-11745</t>
  </si>
  <si>
    <t>https://web.pdc.wa.gov/rptimg/default.aspx?filerid_election_year=PADDM%20%20216%3A%7C%3A2011</t>
  </si>
  <si>
    <t>ca-2011-12262</t>
  </si>
  <si>
    <t>mike@electmikehope.com</t>
  </si>
  <si>
    <t>https://web.pdc.wa.gov/rptimg/default.aspx?filerid_election_year=HOPEM%20%20296%3A%7C%3A2011</t>
  </si>
  <si>
    <t>ca-2010-13064</t>
  </si>
  <si>
    <t>VANNP  687</t>
  </si>
  <si>
    <t>Peter Van Nortwick</t>
  </si>
  <si>
    <t>PO BOX 873397</t>
  </si>
  <si>
    <t>PETER@VAN4ASSESSOR.COM</t>
  </si>
  <si>
    <t>peter@van4assessor.com</t>
  </si>
  <si>
    <t>https://web.pdc.wa.gov/rptimg/default.aspx?filerid_election_year=VANNP%20%20687%3A%7C%3A2010</t>
  </si>
  <si>
    <t>PETER VAN NORTWICK</t>
  </si>
  <si>
    <t>ca-2010-13058</t>
  </si>
  <si>
    <t>vickforrep@comcast.net</t>
  </si>
  <si>
    <t>https://web.pdc.wa.gov/rptimg/default.aspx?filerid_election_year=VICKB%20%20687%3A%7C%3A2010</t>
  </si>
  <si>
    <t>ca-2010-13051</t>
  </si>
  <si>
    <t>J Paul Wagemann</t>
  </si>
  <si>
    <t>https://web.pdc.wa.gov/rptimg/default.aspx?filerid_election_year=WAGEJ%20%20498%3A%7C%3A2010</t>
  </si>
  <si>
    <t>ca-2010-13046</t>
  </si>
  <si>
    <t>lwest@lemasterdaniels.com</t>
  </si>
  <si>
    <t>https://web.pdc.wa.gov/rptimg/default.aspx?filerid_election_year=WARNJ%20%20837%3A%7C%3A2010</t>
  </si>
  <si>
    <t>ca-2010-13043</t>
  </si>
  <si>
    <t>WEBES  682</t>
  </si>
  <si>
    <t>Scott G. Weber</t>
  </si>
  <si>
    <t>15512 NE 87TH ST</t>
  </si>
  <si>
    <t>FRIENDSOFSCOTTWEBER@GMAIL.COM</t>
  </si>
  <si>
    <t>scottweber@comcast.net</t>
  </si>
  <si>
    <t>https://web.pdc.wa.gov/rptimg/default.aspx?filerid_election_year=WEBES%20%20682%3A%7C%3A2010</t>
  </si>
  <si>
    <t>JENNIFER WEBER</t>
  </si>
  <si>
    <t>ca-2010-13035</t>
  </si>
  <si>
    <t>WELCH  520</t>
  </si>
  <si>
    <t>WELCH HERB W</t>
  </si>
  <si>
    <t>PO BOX 1914</t>
  </si>
  <si>
    <t>MFPOITRAS@TECHLINE.COM</t>
  </si>
  <si>
    <t>herb@voteherbwelch.com</t>
  </si>
  <si>
    <t>https://web.pdc.wa.gov/rptimg/default.aspx?filerid_election_year=WELCH%20%20520%3A%7C%3A2010</t>
  </si>
  <si>
    <t>MICHAEL POITRAS</t>
  </si>
  <si>
    <t>ca-2010-13033</t>
  </si>
  <si>
    <t>WHITA  403</t>
  </si>
  <si>
    <t>WHITE ALICE J</t>
  </si>
  <si>
    <t>arcdd@cableone.net</t>
  </si>
  <si>
    <t>https://web.pdc.wa.gov/rptimg/default.aspx?filerid_election_year=WHITA%20%20403%3A%7C%3A2010</t>
  </si>
  <si>
    <t>ALICE WHITE</t>
  </si>
  <si>
    <t>ca-2010-13032</t>
  </si>
  <si>
    <t>https://web.pdc.wa.gov/rptimg/default.aspx?filerid_election_year=WHITD%20%20205%3A%7C%3A2010</t>
  </si>
  <si>
    <t>ca-2010-13024</t>
  </si>
  <si>
    <t>WEYAND MARSHA L</t>
  </si>
  <si>
    <t>7121 MANATASH RD</t>
  </si>
  <si>
    <t>3JMW@ELLTEL.NET</t>
  </si>
  <si>
    <t>https://web.pdc.wa.gov/rptimg/default.aspx?filerid_election_year=WEYAM%20%20926%3A%7C%3A2010</t>
  </si>
  <si>
    <t>ca-2010-13011</t>
  </si>
  <si>
    <t>WILSE  111</t>
  </si>
  <si>
    <t>WILSON ESTHER</t>
  </si>
  <si>
    <t>PO BOX 467</t>
  </si>
  <si>
    <t>EWILSONWA@AOL.COM</t>
  </si>
  <si>
    <t>ewilsonwa@aol.com</t>
  </si>
  <si>
    <t>https://web.pdc.wa.gov/rptimg/default.aspx?filerid_election_year=WILSE%20%20111%3A%7C%3A2010</t>
  </si>
  <si>
    <t>JUDY ARNESON</t>
  </si>
  <si>
    <t>ca-2010-13010</t>
  </si>
  <si>
    <t>electphilplwilson@gmail.com</t>
  </si>
  <si>
    <t>https://web.pdc.wa.gov/rptimg/default.aspx?filerid_election_year=WILSP%20%20008%3A%7C%3A2010</t>
  </si>
  <si>
    <t>PHILIP WILSON</t>
  </si>
  <si>
    <t>ca-2010-13008</t>
  </si>
  <si>
    <t>realwinters@hotmail.com</t>
  </si>
  <si>
    <t>https://web.pdc.wa.gov/rptimg/default.aspx?filerid_election_year=WINTA%20%20370%3A%7C%3A2010</t>
  </si>
  <si>
    <t>MICHAEL WINTERS</t>
  </si>
  <si>
    <t>ca-2010-13007</t>
  </si>
  <si>
    <t>BOB@OURBORDERPATROL.COM</t>
  </si>
  <si>
    <t>bob@ourborderpatrol.com</t>
  </si>
  <si>
    <t>https://web.pdc.wa.gov/rptimg/default.aspx?filerid_election_year=WILSR%20%20139%3A%7C%3A2010</t>
  </si>
  <si>
    <t>ca-2010-13006</t>
  </si>
  <si>
    <t>votedale@yahoo.com</t>
  </si>
  <si>
    <t>https://web.pdc.wa.gov/rptimg/default.aspx?filerid_election_year=WOODD%20%20404%3A%7C%3A2010</t>
  </si>
  <si>
    <t>DALE WOODARD</t>
  </si>
  <si>
    <t>ca-2010-13002</t>
  </si>
  <si>
    <t>nancy.e.wyatt@gmail.com</t>
  </si>
  <si>
    <t>https://web.pdc.wa.gov/rptimg/default.aspx?filerid_election_year=WYATN%20%20042%3A%7C%3A2010</t>
  </si>
  <si>
    <t>LINDA KLOKOW</t>
  </si>
  <si>
    <t>ca-2010-13001</t>
  </si>
  <si>
    <t>WYLLP  840</t>
  </si>
  <si>
    <t>WYLLSON PAMELA D</t>
  </si>
  <si>
    <t>PO BOX 386</t>
  </si>
  <si>
    <t>PWYLLSON@HOTMAIL.COM</t>
  </si>
  <si>
    <t>pwyllson@charter.net</t>
  </si>
  <si>
    <t>https://web.pdc.wa.gov/rptimg/default.aspx?filerid_election_year=WYLLP%20%20840%3A%7C%3A2010</t>
  </si>
  <si>
    <t>JERI TIMM</t>
  </si>
  <si>
    <t>ca-2010-13000</t>
  </si>
  <si>
    <t>WYCKTL 648</t>
  </si>
  <si>
    <t>WYCKOFF TERI L</t>
  </si>
  <si>
    <t>PO BOX 516</t>
  </si>
  <si>
    <t>TLWYCKOFF@HOTMAIL.COM</t>
  </si>
  <si>
    <t>tlwyckoff@hotmail.com</t>
  </si>
  <si>
    <t>https://web.pdc.wa.gov/rptimg/default.aspx?filerid_election_year=WYCKTL%20648%3A%7C%3A2010</t>
  </si>
  <si>
    <t>TRACY WYCKOSS</t>
  </si>
  <si>
    <t>ca-2010-12995</t>
  </si>
  <si>
    <t>WOODC  403</t>
  </si>
  <si>
    <t>WOOD CHRISTINE A</t>
  </si>
  <si>
    <t>2739 LAUREL DR</t>
  </si>
  <si>
    <t>votechriswood@cableone.net</t>
  </si>
  <si>
    <t>https://web.pdc.wa.gov/rptimg/default.aspx?filerid_election_year=WOODC%20%20403%3A%7C%3A2010</t>
  </si>
  <si>
    <t>MARSHALL WOOD</t>
  </si>
  <si>
    <t>ca-2010-12990</t>
  </si>
  <si>
    <t>YARND  849</t>
  </si>
  <si>
    <t>YARNELL DAVID M</t>
  </si>
  <si>
    <t>PO BOX 176</t>
  </si>
  <si>
    <t>RIVERSIDE</t>
  </si>
  <si>
    <t>YARNELL4SHERIFF@NCIDATA.COM</t>
  </si>
  <si>
    <t>dmyarnell@gmail.com</t>
  </si>
  <si>
    <t>https://web.pdc.wa.gov/rptimg/default.aspx?filerid_election_year=YARND%20%20849%3A%7C%3A2010</t>
  </si>
  <si>
    <t>SHERRI JONES</t>
  </si>
  <si>
    <t>ca-2010-12989</t>
  </si>
  <si>
    <t>139 NIBLER RD</t>
  </si>
  <si>
    <t>KTYOUNG@COLUMBIAINET.COM</t>
  </si>
  <si>
    <t>ktyoung@columbiainet.com</t>
  </si>
  <si>
    <t>https://web.pdc.wa.gov/rptimg/default.aspx?filerid_election_year=YOUNK%20%20362%3A%7C%3A2010</t>
  </si>
  <si>
    <t>TERESA M YOUNG</t>
  </si>
  <si>
    <t>ca-2010-12987</t>
  </si>
  <si>
    <t>ZANDG  570</t>
  </si>
  <si>
    <t>ZANDELL GARY E</t>
  </si>
  <si>
    <t>GARYZANDELLFORAUDITOR@HOTMAIL.COM</t>
  </si>
  <si>
    <t>garyzandellforauditor@hotmail.com</t>
  </si>
  <si>
    <t>https://web.pdc.wa.gov/rptimg/default.aspx?filerid_election_year=ZANDG%20%20570%3A%7C%3A2010</t>
  </si>
  <si>
    <t>VICTORIA POGORELC</t>
  </si>
  <si>
    <t>ca-2008-16394</t>
  </si>
  <si>
    <t>billjesernig@yahoo.com</t>
  </si>
  <si>
    <t>https://web.pdc.wa.gov/rptimg/default.aspx?filerid_election_year=JESEW%20%20337%3A%7C%3A2008</t>
  </si>
  <si>
    <t>WILLIAM G JESERNIG</t>
  </si>
  <si>
    <t>ca-2010-12992</t>
  </si>
  <si>
    <t>6205 61ST LP SE</t>
  </si>
  <si>
    <t>kim.wyman@comcast.net</t>
  </si>
  <si>
    <t>https://web.pdc.wa.gov/rptimg/default.aspx?filerid_election_year=WYMAK%20%20513%3A%7C%3A2010</t>
  </si>
  <si>
    <t>RONALD HOENE</t>
  </si>
  <si>
    <t>ca-2011-12881</t>
  </si>
  <si>
    <t>jeff@votejeffbaxter.com</t>
  </si>
  <si>
    <t>https://web.pdc.wa.gov/rptimg/default.aspx?filerid_election_year=BAXTJ%20%20212%3A%7C%3A2011</t>
  </si>
  <si>
    <t>DAVID ALDRICH</t>
  </si>
  <si>
    <t>ca-2010-13310</t>
  </si>
  <si>
    <t>pearson_k@verizon.net</t>
  </si>
  <si>
    <t>https://web.pdc.wa.gov/rptimg/default.aspx?filerid_election_year=PEARKJ%20272%3A%7C%3A2010</t>
  </si>
  <si>
    <t>ca-2010-13309</t>
  </si>
  <si>
    <t>billpeach203hwy101@yahoo.com</t>
  </si>
  <si>
    <t>https://web.pdc.wa.gov/rptimg/default.aspx?filerid_election_year=PEACW%20%20331%3A%7C%3A2010</t>
  </si>
  <si>
    <t>LINDSEY WALLERSTEDT</t>
  </si>
  <si>
    <t>ca-2010-13301</t>
  </si>
  <si>
    <t>PETEM  908</t>
  </si>
  <si>
    <t>PETERSON MARK S</t>
  </si>
  <si>
    <t>1191 MAPLEWAY</t>
  </si>
  <si>
    <t>PETERSON4AUDITOR@AOL.COM</t>
  </si>
  <si>
    <t>hhfurniture4@aol.com</t>
  </si>
  <si>
    <t>https://web.pdc.wa.gov/rptimg/default.aspx?filerid_election_year=PETEM%20%20908%3A%7C%3A2010</t>
  </si>
  <si>
    <t>DEBRA MANJARREZ</t>
  </si>
  <si>
    <t>ca-2010-13292</t>
  </si>
  <si>
    <t>PINES  610</t>
  </si>
  <si>
    <t>PINEO SCOTT B</t>
  </si>
  <si>
    <t>VOTESCOTTPINEO@YAHOO.COM</t>
  </si>
  <si>
    <t>spineo@yahoo.com</t>
  </si>
  <si>
    <t>https://web.pdc.wa.gov/rptimg/default.aspx?filerid_election_year=PINES%20%20610%3A%7C%3A2010</t>
  </si>
  <si>
    <t>EMILY WATERS</t>
  </si>
  <si>
    <t>ca-2010-13285</t>
  </si>
  <si>
    <t>https://web.pdc.wa.gov/rptimg/default.aspx?filerid_election_year=PRIEM%20%20023%3A%7C%3A2010</t>
  </si>
  <si>
    <t>SKIP PRIEST</t>
  </si>
  <si>
    <t>ca-2010-13282</t>
  </si>
  <si>
    <t>David Preston</t>
  </si>
  <si>
    <t>david@prestonforsenate.org</t>
  </si>
  <si>
    <t>https://web.pdc.wa.gov/rptimg/default.aspx?filerid_election_year=PRESD%20%20020%3A%7C%3A2010</t>
  </si>
  <si>
    <t>NORM HARSHAW</t>
  </si>
  <si>
    <t>ca-2010-13272</t>
  </si>
  <si>
    <t>Patrick Reed</t>
  </si>
  <si>
    <t>preedwa@gmail.com</t>
  </si>
  <si>
    <t>https://web.pdc.wa.gov/rptimg/default.aspx?filerid_election_year=REEDP%20%20390%3A%7C%3A2010</t>
  </si>
  <si>
    <t>JOSH AMATO</t>
  </si>
  <si>
    <t>ca-2010-13271</t>
  </si>
  <si>
    <t>REDWA  907</t>
  </si>
  <si>
    <t>REDWING ALBERTA R</t>
  </si>
  <si>
    <t>PO BOX 6974</t>
  </si>
  <si>
    <t>BERT.REDWING@YAHOO.COM</t>
  </si>
  <si>
    <t>bert.redwing@yahoo.com</t>
  </si>
  <si>
    <t>https://web.pdc.wa.gov/rptimg/default.aspx?filerid_election_year=REDWA%20%20907%3A%7C%3A2010</t>
  </si>
  <si>
    <t>LINLEE M MCKAY</t>
  </si>
  <si>
    <t>ca-2010-13265</t>
  </si>
  <si>
    <t>dlrichter@rainierwebsites.com</t>
  </si>
  <si>
    <t>https://web.pdc.wa.gov/rptimg/default.aspx?filerid_election_year=RICHD%20%20021%3A%7C%3A2010</t>
  </si>
  <si>
    <t>JEANIE MCCOMBS</t>
  </si>
  <si>
    <t>ca-2010-13262</t>
  </si>
  <si>
    <t>RIDDJ  937</t>
  </si>
  <si>
    <t>Janelle Riddle</t>
  </si>
  <si>
    <t>1113 S 18TH AVE #D</t>
  </si>
  <si>
    <t>JANELLERIDDLE@DISHMAIL.NET</t>
  </si>
  <si>
    <t>janelleriddle@dishmail.net</t>
  </si>
  <si>
    <t>https://web.pdc.wa.gov/rptimg/default.aspx?filerid_election_year=RIDDJ%20%20937%3A%7C%3A2010</t>
  </si>
  <si>
    <t>CINDY CHAMPOUX</t>
  </si>
  <si>
    <t>ca-2010-13259</t>
  </si>
  <si>
    <t>rodr2010@rodrieger.com</t>
  </si>
  <si>
    <t>https://web.pdc.wa.gov/rptimg/default.aspx?filerid_election_year=RIEGR%20%20270%3A%7C%3A2010</t>
  </si>
  <si>
    <t>RODNEY RIEGER</t>
  </si>
  <si>
    <t>ca-2010-13254</t>
  </si>
  <si>
    <t>dougrichards2010@gmail.com</t>
  </si>
  <si>
    <t>https://web.pdc.wa.gov/rptimg/default.aspx?filerid_election_year=RICHD%20%20366%3A%7C%3A2010</t>
  </si>
  <si>
    <t>WHITNEY RICHARDS</t>
  </si>
  <si>
    <t>ca-2010-13247</t>
  </si>
  <si>
    <t>https://web.pdc.wa.gov/rptimg/default.aspx?filerid_election_year=ROACD%20%20071%3A%7C%3A2010</t>
  </si>
  <si>
    <t>PETER C CARRINGTON</t>
  </si>
  <si>
    <t>ca-2010-13246</t>
  </si>
  <si>
    <t>annrivers@tds.net</t>
  </si>
  <si>
    <t>https://web.pdc.wa.gov/rptimg/default.aspx?filerid_election_year=RIVEA%20%20629%3A%7C%3A2010</t>
  </si>
  <si>
    <t>ca-2010-13241</t>
  </si>
  <si>
    <t>https://web.pdc.wa.gov/rptimg/default.aspx?filerid_election_year=RODNJ%20%20065%3A%7C%3A2010</t>
  </si>
  <si>
    <t>ca-2010-13240</t>
  </si>
  <si>
    <t>ROGEF  840</t>
  </si>
  <si>
    <t>ROGERS FRANK T</t>
  </si>
  <si>
    <t>PO BOX 361</t>
  </si>
  <si>
    <t>FRANK@SHERIFFROGERS.COM</t>
  </si>
  <si>
    <t>frank.rogers@charter.net</t>
  </si>
  <si>
    <t>https://web.pdc.wa.gov/rptimg/default.aspx?filerid_election_year=ROGEF%20%20840%3A%7C%3A2010</t>
  </si>
  <si>
    <t>LINDA D MILLER</t>
  </si>
  <si>
    <t>ca-2010-13235</t>
  </si>
  <si>
    <t>ROMIV  348</t>
  </si>
  <si>
    <t>ROMINE VIRGINIA M</t>
  </si>
  <si>
    <t>PRESCOTT</t>
  </si>
  <si>
    <t>VIRGINIA_ROMINE@YAHOO.COM</t>
  </si>
  <si>
    <t>virginia_romine@yahoo.com</t>
  </si>
  <si>
    <t>https://web.pdc.wa.gov/rptimg/default.aspx?filerid_election_year=ROMIV%20%20348%3A%7C%3A2010</t>
  </si>
  <si>
    <t>VIRGINIA ROMINE</t>
  </si>
  <si>
    <t>ca-2010-13231</t>
  </si>
  <si>
    <t>ROMIJ  348</t>
  </si>
  <si>
    <t>ROMINE JAMES R</t>
  </si>
  <si>
    <t>MRJIM13@HOTMAIL.COM</t>
  </si>
  <si>
    <t>mrjim13@hotmail.com</t>
  </si>
  <si>
    <t>https://web.pdc.wa.gov/rptimg/default.aspx?filerid_election_year=ROMIJ%20%20348%3A%7C%3A2010</t>
  </si>
  <si>
    <t>JAMES R ROMINE</t>
  </si>
  <si>
    <t>ca-2010-13227</t>
  </si>
  <si>
    <t>ROSMG  122</t>
  </si>
  <si>
    <t>ROSMAN GARRY M</t>
  </si>
  <si>
    <t>32529 LEVEL RD N</t>
  </si>
  <si>
    <t>GROSMAN@RITZCOM.NET</t>
  </si>
  <si>
    <t>grosman@ritzcom.net</t>
  </si>
  <si>
    <t>https://web.pdc.wa.gov/rptimg/default.aspx?filerid_election_year=ROSMG%20%20122%3A%7C%3A2010</t>
  </si>
  <si>
    <t>GARRY ROSMAN</t>
  </si>
  <si>
    <t>ca-2010-13223</t>
  </si>
  <si>
    <t>JMRUUD@GENEXT.NET</t>
  </si>
  <si>
    <t>https://web.pdc.wa.gov/rptimg/default.aspx?filerid_election_year=RUUDJ%20%20858%3A%7C%3A2010</t>
  </si>
  <si>
    <t>ca-2010-13214</t>
  </si>
  <si>
    <t>Shawn P Sant</t>
  </si>
  <si>
    <t>5025 ROAD 68 STE G#102</t>
  </si>
  <si>
    <t>SHAWN@SANTLAW.COM</t>
  </si>
  <si>
    <t>shawn@santlaw.com</t>
  </si>
  <si>
    <t>https://web.pdc.wa.gov/rptimg/default.aspx?filerid_election_year=SANTS%20%20301%3A%7C%3A2010</t>
  </si>
  <si>
    <t>JOAN A LARSEN</t>
  </si>
  <si>
    <t>ca-2010-13212</t>
  </si>
  <si>
    <t>SANDM  166</t>
  </si>
  <si>
    <t>SANDONA MICHAEL G</t>
  </si>
  <si>
    <t>PO BOX 832</t>
  </si>
  <si>
    <t>RETAINMIKESANDONA@GMAIL.COM</t>
  </si>
  <si>
    <t>mgsandona@gmail.com</t>
  </si>
  <si>
    <t>https://web.pdc.wa.gov/rptimg/default.aspx?filerid_election_year=SANDM%20%20166%3A%7C%3A2010</t>
  </si>
  <si>
    <t>DEBBIE SANDONA</t>
  </si>
  <si>
    <t>ca-2010-13207</t>
  </si>
  <si>
    <t>SAUTD  635</t>
  </si>
  <si>
    <t>David M. Sauter</t>
  </si>
  <si>
    <t>PO BOX 42</t>
  </si>
  <si>
    <t>DBSAUTER@GORGE.WS</t>
  </si>
  <si>
    <t>https://web.pdc.wa.gov/rptimg/default.aspx?filerid_election_year=SAUTD%20%20635%3A%7C%3A2010</t>
  </si>
  <si>
    <t>JAMES W HERMAN</t>
  </si>
  <si>
    <t>ca-2010-13201</t>
  </si>
  <si>
    <t>https://web.pdc.wa.gov/rptimg/default.aspx?filerid_election_year=SCHMD%20%20012%3A%7C%3A2010</t>
  </si>
  <si>
    <t>DAVID SCHMIDT</t>
  </si>
  <si>
    <t>ca-2010-13197</t>
  </si>
  <si>
    <t>https://web.pdc.wa.gov/rptimg/default.aspx?filerid_election_year=SCHMJ%20%20111%3A%7C%3A2010</t>
  </si>
  <si>
    <t>ca-2010-13194</t>
  </si>
  <si>
    <t>elizabeth@elizabeth4state.com</t>
  </si>
  <si>
    <t>https://web.pdc.wa.gov/rptimg/default.aspx?filerid_election_year=SCOTE%20%20020%3A%7C%3A2010</t>
  </si>
  <si>
    <t>DOUGLAS GOULD</t>
  </si>
  <si>
    <t>ca-2010-13169</t>
  </si>
  <si>
    <t>linda.simpson@hotmail.com</t>
  </si>
  <si>
    <t>https://web.pdc.wa.gov/rptimg/default.aspx?filerid_election_year=SIMPL%20%20337%3A%7C%3A2010</t>
  </si>
  <si>
    <t>COLLEEN SMIDT</t>
  </si>
  <si>
    <t>ca-2010-13168</t>
  </si>
  <si>
    <t xml:space="preserve">Shon Ross small </t>
  </si>
  <si>
    <t>PO BOX 188</t>
  </si>
  <si>
    <t>https://web.pdc.wa.gov/rptimg/default.aspx?filerid_election_year=SMALS%20%20350%3A%7C%3A2010</t>
  </si>
  <si>
    <t>ca-2010-13164</t>
  </si>
  <si>
    <t>https://web.pdc.wa.gov/rptimg/default.aspx?filerid_election_year=SMITM%20%20247%3A%7C%3A2010</t>
  </si>
  <si>
    <t>APRIL WHITE</t>
  </si>
  <si>
    <t>ca-2010-13155</t>
  </si>
  <si>
    <t>SOREB  635</t>
  </si>
  <si>
    <t>Brenda Sue Sorensen</t>
  </si>
  <si>
    <t>21 SORENSEN RD</t>
  </si>
  <si>
    <t>NICOLETHIEMANN@YAHOO.COM</t>
  </si>
  <si>
    <t>kmsorensen@hughes.net</t>
  </si>
  <si>
    <t>https://web.pdc.wa.gov/rptimg/default.aspx?filerid_election_year=SOREB%20%20635%3A%7C%3A2010</t>
  </si>
  <si>
    <t>NICOLE THIEMANN</t>
  </si>
  <si>
    <t>ca-2010-13144</t>
  </si>
  <si>
    <t>SPENW  352</t>
  </si>
  <si>
    <t>Bill Spencer</t>
  </si>
  <si>
    <t>535 MEADOW DR S</t>
  </si>
  <si>
    <t>VOTEFORBILLSPENCER@GMAIL.COM</t>
  </si>
  <si>
    <t>billspencer@charter.net</t>
  </si>
  <si>
    <t>https://web.pdc.wa.gov/rptimg/default.aspx?filerid_election_year=SPENW%20%20352%3A%7C%3A2010</t>
  </si>
  <si>
    <t>ADAM MORASCH</t>
  </si>
  <si>
    <t>ca-2010-13136</t>
  </si>
  <si>
    <t>STEVJ  344</t>
  </si>
  <si>
    <t>STEVENS JEFFREY W</t>
  </si>
  <si>
    <t>PO BOX 454</t>
  </si>
  <si>
    <t>teds69bird@msn.com</t>
  </si>
  <si>
    <t>https://web.pdc.wa.gov/rptimg/default.aspx?filerid_election_year=STEVJ%20%20344%3A%7C%3A2010</t>
  </si>
  <si>
    <t>MAUREEN T STEVENS</t>
  </si>
  <si>
    <t>ca-2010-13134</t>
  </si>
  <si>
    <t>STEVD  205</t>
  </si>
  <si>
    <t>David Stevens</t>
  </si>
  <si>
    <t>PO BOX 10223</t>
  </si>
  <si>
    <t>INFO@ELECTDAVESTEVENS.COM</t>
  </si>
  <si>
    <t>david_stevens@davidstevens.org</t>
  </si>
  <si>
    <t>https://web.pdc.wa.gov/rptimg/default.aspx?filerid_election_year=STEVD%20%20205%3A%7C%3A2010</t>
  </si>
  <si>
    <t>PAMELA STEVENS</t>
  </si>
  <si>
    <t>ca-2010-13123</t>
  </si>
  <si>
    <t>michelestrobel@clearwire.net</t>
  </si>
  <si>
    <t>https://web.pdc.wa.gov/rptimg/default.aspx?filerid_election_year=STROM%20%20942%3A%7C%3A2010</t>
  </si>
  <si>
    <t>BARBARA BINDER</t>
  </si>
  <si>
    <t>ca-2010-13121</t>
  </si>
  <si>
    <t>https://web.pdc.wa.gov/rptimg/default.aspx?filerid_election_year=STOCG%20%20169%3A%7C%3A2010</t>
  </si>
  <si>
    <t>GLEN R STOCKWELL</t>
  </si>
  <si>
    <t>ca-2010-13102</t>
  </si>
  <si>
    <t>votealantagle@hotmail.com</t>
  </si>
  <si>
    <t>https://web.pdc.wa.gov/rptimg/default.aspx?filerid_election_year=TAGLA%20%20037%3A%7C%3A2010</t>
  </si>
  <si>
    <t>ALAN TAGLE</t>
  </si>
  <si>
    <t>ca-2010-13100</t>
  </si>
  <si>
    <t>https://web.pdc.wa.gov/rptimg/default.aspx?filerid_election_year=TAYLD%20%20936%3A%7C%3A2010</t>
  </si>
  <si>
    <t>FELIP HOLBROOK</t>
  </si>
  <si>
    <t>ca-2010-13095</t>
  </si>
  <si>
    <t>diane@diane2010.com</t>
  </si>
  <si>
    <t>https://web.pdc.wa.gov/rptimg/default.aspx?filerid_election_year=TEBED%20%20015%3A%7C%3A2010</t>
  </si>
  <si>
    <t>ca-2010-13091</t>
  </si>
  <si>
    <t>THOMAS LAURIE K</t>
  </si>
  <si>
    <t>CRRANCH@METHOW.COM</t>
  </si>
  <si>
    <t>https://web.pdc.wa.gov/rptimg/default.aspx?filerid_election_year=THOML%20%20840%3A%7C%3A2010</t>
  </si>
  <si>
    <t>B J BLEAKNEY</t>
  </si>
  <si>
    <t>ca-2010-13083</t>
  </si>
  <si>
    <t>DAN@TOMPKINSASSOCIATESCPA.COM</t>
  </si>
  <si>
    <t>gregtompkins@charter.net</t>
  </si>
  <si>
    <t>https://web.pdc.wa.gov/rptimg/default.aspx?filerid_election_year=TOMPG%20%20362%3A%7C%3A2010</t>
  </si>
  <si>
    <t>DANIEL J TOMPKINS</t>
  </si>
  <si>
    <t>ca-2010-13077</t>
  </si>
  <si>
    <t>TUCKS  214</t>
  </si>
  <si>
    <t>TUCKER STEVEN J</t>
  </si>
  <si>
    <t>PO BOX 141124</t>
  </si>
  <si>
    <t>STUCKER02@MSN.COM</t>
  </si>
  <si>
    <t>stucker02@msn.com</t>
  </si>
  <si>
    <t>https://web.pdc.wa.gov/rptimg/default.aspx?filerid_election_year=TUCKS%20%20214%3A%7C%3A2010</t>
  </si>
  <si>
    <t>DON TUCKER</t>
  </si>
  <si>
    <t>ca-2010-13075</t>
  </si>
  <si>
    <t>INFOR@JOHNTURNERFORSHERIFF.COM</t>
  </si>
  <si>
    <t>john@johnturnerforsheriff.com</t>
  </si>
  <si>
    <t>https://web.pdc.wa.gov/rptimg/default.aspx?filerid_election_year=TURNJ%20%20362%3A%7C%3A2010</t>
  </si>
  <si>
    <t>ca-2010-13597</t>
  </si>
  <si>
    <t>IRWIK  908</t>
  </si>
  <si>
    <t>IRWIN KENNETH W</t>
  </si>
  <si>
    <t>7707 SUMMITVIEW</t>
  </si>
  <si>
    <t>KIRWINATOR@GMAIL.COM</t>
  </si>
  <si>
    <t>kirwinator@gmail.com</t>
  </si>
  <si>
    <t>https://web.pdc.wa.gov/rptimg/default.aspx?filerid_election_year=IRWIK%20%20908%3A%7C%3A2010</t>
  </si>
  <si>
    <t>NANCY RAYNER</t>
  </si>
  <si>
    <t>ca-2010-13595</t>
  </si>
  <si>
    <t>JAMEW  660</t>
  </si>
  <si>
    <t>JAMESON WILLIAM S III</t>
  </si>
  <si>
    <t>903 W 43RD ST</t>
  </si>
  <si>
    <t>BILL.JAMESON@COMCAST.NET</t>
  </si>
  <si>
    <t>bill.jameson@comcast.net</t>
  </si>
  <si>
    <t>https://web.pdc.wa.gov/rptimg/default.aspx?filerid_election_year=JAMEW%20%20660%3A%7C%3A2010</t>
  </si>
  <si>
    <t>WILLIAM JAMESON</t>
  </si>
  <si>
    <t>ca-2010-13593</t>
  </si>
  <si>
    <t>BIRDGEPORT</t>
  </si>
  <si>
    <t>SJENKINS@IFIBER.TV</t>
  </si>
  <si>
    <t>https://web.pdc.wa.gov/rptimg/default.aspx?filerid_election_year=JENKS%20%20813%3A%7C%3A2010</t>
  </si>
  <si>
    <t>LOLLY AVENELL</t>
  </si>
  <si>
    <t>ca-2010-13583</t>
  </si>
  <si>
    <t>yakimanorm@aol.com</t>
  </si>
  <si>
    <t>https://web.pdc.wa.gov/rptimg/default.aspx?filerid_election_year=JOHNN%20%20948%3A%7C%3A2010</t>
  </si>
  <si>
    <t>ca-2010-13582</t>
  </si>
  <si>
    <t>JONET  837</t>
  </si>
  <si>
    <t>Tom Jones</t>
  </si>
  <si>
    <t>601 S PIONEER WAY STE F #132</t>
  </si>
  <si>
    <t>TOMJONES4SHERIFF@GMAIL.COM</t>
  </si>
  <si>
    <t>tjones@ifiber.tv</t>
  </si>
  <si>
    <t>https://web.pdc.wa.gov/rptimg/default.aspx?filerid_election_year=JONET%20%20837%3A%7C%3A2010</t>
  </si>
  <si>
    <t>TWYLA HENDERSON</t>
  </si>
  <si>
    <t>ca-2010-13572</t>
  </si>
  <si>
    <t>akalchik@comcast.net</t>
  </si>
  <si>
    <t>https://web.pdc.wa.gov/rptimg/default.aspx?filerid_election_year=KALCA%20%20003%3A%7C%3A2010</t>
  </si>
  <si>
    <t>ANTHONY KALCHIK</t>
  </si>
  <si>
    <t>ca-2010-13567</t>
  </si>
  <si>
    <t>THEKIDZONEDAYCARE@CHATER.COM</t>
  </si>
  <si>
    <t>steve.keane228@yahoo.com</t>
  </si>
  <si>
    <t>https://web.pdc.wa.gov/rptimg/default.aspx?filerid_election_year=KEANS%20%20354%3A%7C%3A2010</t>
  </si>
  <si>
    <t>ca-2010-13559</t>
  </si>
  <si>
    <t>KELLR  840</t>
  </si>
  <si>
    <t>Rae Jean Kelley</t>
  </si>
  <si>
    <t>PO BOX 1454</t>
  </si>
  <si>
    <t>RAEJEANK@GMAIL.COM</t>
  </si>
  <si>
    <t>raejeank@gmail.com</t>
  </si>
  <si>
    <t>https://web.pdc.wa.gov/rptimg/default.aspx?filerid_election_year=KELLR%20%20840%3A%7C%3A2010</t>
  </si>
  <si>
    <t>MARIE FALMO</t>
  </si>
  <si>
    <t>ca-2010-13549</t>
  </si>
  <si>
    <t>KIMSG  665</t>
  </si>
  <si>
    <t>Greg Kimsey</t>
  </si>
  <si>
    <t>PO BOX 901</t>
  </si>
  <si>
    <t>GKIMSEY@COMCAST.NET</t>
  </si>
  <si>
    <t>gkimsey@comcast.net</t>
  </si>
  <si>
    <t>https://web.pdc.wa.gov/rptimg/default.aspx?filerid_election_year=KIMSG%20%20665%3A%7C%3A2010</t>
  </si>
  <si>
    <t>GREG KIMSEY</t>
  </si>
  <si>
    <t>ca-2010-13529</t>
  </si>
  <si>
    <t>5331 MOUNTAIN VISTA RD</t>
  </si>
  <si>
    <t>JOSIEKOELZER@GMAIL.COM</t>
  </si>
  <si>
    <t>https://web.pdc.wa.gov/rptimg/default.aspx?filerid_election_year=KOELJ%20%20344%3A%7C%3A2010</t>
  </si>
  <si>
    <t>MISSIE WEGNER</t>
  </si>
  <si>
    <t>ca-2010-13528</t>
  </si>
  <si>
    <t>KOCHJ  858</t>
  </si>
  <si>
    <t>KOCH JUANITA S</t>
  </si>
  <si>
    <t>1995 STONERIDGE DR</t>
  </si>
  <si>
    <t>jkoch@nwi.net</t>
  </si>
  <si>
    <t>https://web.pdc.wa.gov/rptimg/default.aspx?filerid_election_year=KOCHJ%20%20858%3A%7C%3A2010</t>
  </si>
  <si>
    <t>JUANITA KOCH</t>
  </si>
  <si>
    <t>ca-2010-13525</t>
  </si>
  <si>
    <t>KROGR  610</t>
  </si>
  <si>
    <t>Randall C Krog</t>
  </si>
  <si>
    <t>rcklaw@live.com</t>
  </si>
  <si>
    <t>https://web.pdc.wa.gov/rptimg/default.aspx?filerid_election_year=KROGR%20%20610%3A%7C%3A2010</t>
  </si>
  <si>
    <t>ANDRA MOBLEY</t>
  </si>
  <si>
    <t>ca-2010-13523</t>
  </si>
  <si>
    <t>viking_98499@yahoo.com</t>
  </si>
  <si>
    <t>https://web.pdc.wa.gov/rptimg/default.aspx?filerid_election_year=KUESE%20%20498%3A%7C%3A2010</t>
  </si>
  <si>
    <t>ROSALIE I KUESTER</t>
  </si>
  <si>
    <t>ca-2010-13516</t>
  </si>
  <si>
    <t>dicklapsr@aol.com</t>
  </si>
  <si>
    <t>https://web.pdc.wa.gov/rptimg/default.aspx?filerid_election_year=LAPIR%20%20046%3A%7C%3A2010</t>
  </si>
  <si>
    <t>RICHARD LAPINSKI</t>
  </si>
  <si>
    <t>ca-2010-13512</t>
  </si>
  <si>
    <t>951 CARROLL RD</t>
  </si>
  <si>
    <t>MICHAEL.D.LARGENT@GMAIL.COM</t>
  </si>
  <si>
    <t>https://web.pdc.wa.gov/rptimg/default.aspx?filerid_election_year=LARGM%20%20111%3A%7C%3A2010</t>
  </si>
  <si>
    <t>JAN BUSBOOM</t>
  </si>
  <si>
    <t>ca-2010-13503</t>
  </si>
  <si>
    <t>LESED  328</t>
  </si>
  <si>
    <t>LESEMAN DIANNA L</t>
  </si>
  <si>
    <t>316  W COMMERCIAL</t>
  </si>
  <si>
    <t>https://web.pdc.wa.gov/rptimg/default.aspx?filerid_election_year=LESED%20%20328%3A%7C%3A2010</t>
  </si>
  <si>
    <t>DIANNA LESEMAN</t>
  </si>
  <si>
    <t>ca-2010-13489</t>
  </si>
  <si>
    <t>LITTB  626</t>
  </si>
  <si>
    <t>LITTLE BEVERLY R</t>
  </si>
  <si>
    <t>PO BOX 948</t>
  </si>
  <si>
    <t>LITTLE6815@COMCAST.NET</t>
  </si>
  <si>
    <t>little6815@comcast.net</t>
  </si>
  <si>
    <t>https://web.pdc.wa.gov/rptimg/default.aspx?filerid_election_year=LITTB%20%20626%3A%7C%3A2010</t>
  </si>
  <si>
    <t>ca-2010-13484</t>
  </si>
  <si>
    <t>https://web.pdc.wa.gov/rptimg/default.aspx?filerid_election_year=LITZS%20%20040%3A%7C%3A2010</t>
  </si>
  <si>
    <t>ca-2010-13469</t>
  </si>
  <si>
    <t>MARKS  301</t>
  </si>
  <si>
    <t>MARKS STEVEN J</t>
  </si>
  <si>
    <t>4116  W AGATE ST</t>
  </si>
  <si>
    <t>semarks80@gmail.com</t>
  </si>
  <si>
    <t>https://web.pdc.wa.gov/rptimg/default.aspx?filerid_election_year=MARKS%20%20301%3A%7C%3A2010</t>
  </si>
  <si>
    <t>STEVE MARKS</t>
  </si>
  <si>
    <t>ca-2010-13464</t>
  </si>
  <si>
    <t>MANSS  596</t>
  </si>
  <si>
    <t>MANSFIELD STEVEN B</t>
  </si>
  <si>
    <t>909 H ST</t>
  </si>
  <si>
    <t>colleenmorse@earthlink.net</t>
  </si>
  <si>
    <t>https://web.pdc.wa.gov/rptimg/default.aspx?filerid_election_year=MANSS%20%20596%3A%7C%3A2010</t>
  </si>
  <si>
    <t>JILL MANSFIELD</t>
  </si>
  <si>
    <t>ca-2010-13463</t>
  </si>
  <si>
    <t>https://web.pdc.wa.gov/rptimg/default.aspx?filerid_election_year=MARTKM%20362%3A%7C%3A2010</t>
  </si>
  <si>
    <t>KAREN M MARTIN</t>
  </si>
  <si>
    <t>ca-2010-13450</t>
  </si>
  <si>
    <t>MCCLM  926</t>
  </si>
  <si>
    <t>Mark McClain</t>
  </si>
  <si>
    <t>110 W 6TH STE 133</t>
  </si>
  <si>
    <t>MCCLAIN@KVALLEY.COM</t>
  </si>
  <si>
    <t>mcclain@kvalley.com</t>
  </si>
  <si>
    <t>https://web.pdc.wa.gov/rptimg/default.aspx?filerid_election_year=MCCLM%20%20926%3A%7C%3A2010</t>
  </si>
  <si>
    <t>ANNETTE HENSHAW</t>
  </si>
  <si>
    <t>ca-2010-13435</t>
  </si>
  <si>
    <t>https://web.pdc.wa.gov/rptimg/default.aspx?filerid_election_year=MCCUJ%20%20198%3A%7C%3A2010</t>
  </si>
  <si>
    <t>ca-2010-13433</t>
  </si>
  <si>
    <t>MCKET  338</t>
  </si>
  <si>
    <t>MCKEIRNAN TAMMY</t>
  </si>
  <si>
    <t>dmckeirnan1635@charter.net</t>
  </si>
  <si>
    <t>https://web.pdc.wa.gov/rptimg/default.aspx?filerid_election_year=MCKET%20%20338%3A%7C%3A2010</t>
  </si>
  <si>
    <t>ca-2010-13431</t>
  </si>
  <si>
    <t>MCKAD  403</t>
  </si>
  <si>
    <t>Darla McKay</t>
  </si>
  <si>
    <t>2348 RIDGEVIEW DR</t>
  </si>
  <si>
    <t>DMCKAY@CLEARWIRE.NET</t>
  </si>
  <si>
    <t>dmckay@clearwire.net</t>
  </si>
  <si>
    <t>https://web.pdc.wa.gov/rptimg/default.aspx?filerid_election_year=MCKAD%20%20403%3A%7C%3A2010</t>
  </si>
  <si>
    <t>DEAN MCKAY</t>
  </si>
  <si>
    <t>ca-2010-13425</t>
  </si>
  <si>
    <t>MCLEAN AUDREY E</t>
  </si>
  <si>
    <t>236 S TOUCHET RD</t>
  </si>
  <si>
    <t>QTRHORSE@HUGHES.NET</t>
  </si>
  <si>
    <t>qtrhorse@hughes.net</t>
  </si>
  <si>
    <t>https://web.pdc.wa.gov/rptimg/default.aspx?filerid_election_year=MCLEA%20%20328%3A%7C%3A2010</t>
  </si>
  <si>
    <t>ca-2010-13414</t>
  </si>
  <si>
    <t>therealmsjsy@gmail.com</t>
  </si>
  <si>
    <t>https://web.pdc.wa.gov/rptimg/default.aspx?filerid_election_year=MILLJ%20%20411%3A%7C%3A2010</t>
  </si>
  <si>
    <t>KALLINA MILLER</t>
  </si>
  <si>
    <t>ca-2010-13411</t>
  </si>
  <si>
    <t>MEYEJ  531</t>
  </si>
  <si>
    <t>Jonathan L. Meyer</t>
  </si>
  <si>
    <t>PO BOX 603</t>
  </si>
  <si>
    <t>jmeyer@lewiscountylaw.com</t>
  </si>
  <si>
    <t>https://web.pdc.wa.gov/rptimg/default.aspx?filerid_election_year=MEYEJ%20%20531%3A%7C%3A2010</t>
  </si>
  <si>
    <t>MICHELLE MEYER</t>
  </si>
  <si>
    <t>ca-2010-13397</t>
  </si>
  <si>
    <t>MOORD  815</t>
  </si>
  <si>
    <t>MOORE DONNALEE</t>
  </si>
  <si>
    <t>311 FISHER ST</t>
  </si>
  <si>
    <t>MOORE4CCC@YAHOO.COM</t>
  </si>
  <si>
    <t>moore4ccc@yahoo.com</t>
  </si>
  <si>
    <t>https://web.pdc.wa.gov/rptimg/default.aspx?filerid_election_year=MOORD%20%20815%3A%7C%3A2010</t>
  </si>
  <si>
    <t>DONNALEE MOORE</t>
  </si>
  <si>
    <t>ca-2010-13390</t>
  </si>
  <si>
    <t>MORGG  502</t>
  </si>
  <si>
    <t>MORGAN GLEN A</t>
  </si>
  <si>
    <t>1001 COOPER PT RD SW STE 140-222</t>
  </si>
  <si>
    <t>BECCA@MORGANFORASSESSOR.COM</t>
  </si>
  <si>
    <t>glen@morganforassessor.com</t>
  </si>
  <si>
    <t>https://web.pdc.wa.gov/rptimg/default.aspx?filerid_election_year=MORGG%20%20502%3A%7C%3A2010</t>
  </si>
  <si>
    <t>REBECCA STILES</t>
  </si>
  <si>
    <t>ca-2010-13382</t>
  </si>
  <si>
    <t>info@electtonymoore.com</t>
  </si>
  <si>
    <t>https://web.pdc.wa.gov/rptimg/default.aspx?filerid_election_year=MOORW%20%20093%3A%7C%3A2010</t>
  </si>
  <si>
    <t>LOUISE DAVIS</t>
  </si>
  <si>
    <t>ca-2010-13373</t>
  </si>
  <si>
    <t>https://web.pdc.wa.gov/rptimg/default.aspx?filerid_election_year=MORTH%20%20141%3A%7C%3A2010</t>
  </si>
  <si>
    <t>ca-2010-13369</t>
  </si>
  <si>
    <t>JNAGLE@WILDBLUE.NET</t>
  </si>
  <si>
    <t>jnagle@wildblue.net</t>
  </si>
  <si>
    <t>https://web.pdc.wa.gov/rptimg/default.aspx?filerid_election_year=NAGLJ%20%20362%3A%7C%3A2010</t>
  </si>
  <si>
    <t>DAN HESS</t>
  </si>
  <si>
    <t>ca-2010-13364</t>
  </si>
  <si>
    <t>1085 SW FINCH WAY</t>
  </si>
  <si>
    <t>MAIL@MYERSFORSHERIFF.COM</t>
  </si>
  <si>
    <t>b-dmyers@verizon.net</t>
  </si>
  <si>
    <t>https://web.pdc.wa.gov/rptimg/default.aspx?filerid_election_year=MYERB%20%20111%3A%7C%3A2010</t>
  </si>
  <si>
    <t>ca-2010-13358</t>
  </si>
  <si>
    <t>NELST  507</t>
  </si>
  <si>
    <t>NELSON THOMAS T</t>
  </si>
  <si>
    <t>PO BOX 7361</t>
  </si>
  <si>
    <t>tom@nelsonfortreasurer.com</t>
  </si>
  <si>
    <t>https://web.pdc.wa.gov/rptimg/default.aspx?filerid_election_year=NELST%20%20507%3A%7C%3A2010</t>
  </si>
  <si>
    <t>ca-2010-13357</t>
  </si>
  <si>
    <t>1495 MAIN ST</t>
  </si>
  <si>
    <t>https://web.pdc.wa.gov/rptimg/default.aspx?filerid_election_year=NEWBM%20%20004%3A%7C%3A2010</t>
  </si>
  <si>
    <t>ca-2010-13350</t>
  </si>
  <si>
    <t>NICHMA 156</t>
  </si>
  <si>
    <t>Marianne Nichols</t>
  </si>
  <si>
    <t>2976 DEETER RD</t>
  </si>
  <si>
    <t>JMNICHOLS1@YAHOO.COM</t>
  </si>
  <si>
    <t>jmnichols1@yahoo.com</t>
  </si>
  <si>
    <t>https://web.pdc.wa.gov/rptimg/default.aspx?filerid_election_year=NICHMA%20156%3A%7C%3A2010</t>
  </si>
  <si>
    <t>MARIANNE NICHOLS</t>
  </si>
  <si>
    <t>ca-2010-13339</t>
  </si>
  <si>
    <t>OLIVD  801</t>
  </si>
  <si>
    <t>OLIVER DAVID B</t>
  </si>
  <si>
    <t>1112 APPLELAND DR</t>
  </si>
  <si>
    <t>OLIVERDB@AOL.COM</t>
  </si>
  <si>
    <t>oliverdb@aol.com</t>
  </si>
  <si>
    <t>https://web.pdc.wa.gov/rptimg/default.aspx?filerid_election_year=OLIVD%20%20801%3A%7C%3A2010</t>
  </si>
  <si>
    <t>DOUG GRAUMANN</t>
  </si>
  <si>
    <t>ca-2010-13336</t>
  </si>
  <si>
    <t>OLSOS  613</t>
  </si>
  <si>
    <t>OLSON SAUNDRA L</t>
  </si>
  <si>
    <t>299 OLSON RD</t>
  </si>
  <si>
    <t>saundra@gorge.net</t>
  </si>
  <si>
    <t>https://web.pdc.wa.gov/rptimg/default.aspx?filerid_election_year=OLSOS%20%20613%3A%7C%3A2010</t>
  </si>
  <si>
    <t>CRYSTAL COUNTS</t>
  </si>
  <si>
    <t>ca-2010-13331</t>
  </si>
  <si>
    <t>mr-ed@kalama.com</t>
  </si>
  <si>
    <t>https://web.pdc.wa.gov/rptimg/default.aspx?filerid_election_year=ORCUE%20%20626%3A%7C%3A2010</t>
  </si>
  <si>
    <t>MARCIE M ORCUTT</t>
  </si>
  <si>
    <t>ca-2010-13324</t>
  </si>
  <si>
    <t>OTT M  101</t>
  </si>
  <si>
    <t>OTT MERRILL J</t>
  </si>
  <si>
    <t>1675 MARBLE VALLEY RD</t>
  </si>
  <si>
    <t>MERRILLOTT@CENTURYTEL.NET</t>
  </si>
  <si>
    <t>merrillott@centurytel.net</t>
  </si>
  <si>
    <t>https://web.pdc.wa.gov/rptimg/default.aspx?filerid_election_year=OTT%20M%20%20101%3A%7C%3A2010</t>
  </si>
  <si>
    <t>MERRILL OTT</t>
  </si>
  <si>
    <t>ca-2010-13322</t>
  </si>
  <si>
    <t>DEANNAJOPANATTONI@HOTMAIL.COM</t>
  </si>
  <si>
    <t>https://web.pdc.wa.gov/rptimg/default.aspx?filerid_election_year=PANAD%20%20926%3A%7C%3A2010</t>
  </si>
  <si>
    <t>ca-2010-13321</t>
  </si>
  <si>
    <t>voteoyler@gmail.com</t>
  </si>
  <si>
    <t>https://web.pdc.wa.gov/rptimg/default.aspx?filerid_election_year=OYLEM%20%20209%3A%7C%3A2010</t>
  </si>
  <si>
    <t>ca-2010-13872</t>
  </si>
  <si>
    <t>2005 W 24TH AVE</t>
  </si>
  <si>
    <t>DUANEDAVIDSON@GMAIL.COM</t>
  </si>
  <si>
    <t>https://web.pdc.wa.gov/rptimg/default.aspx?filerid_election_year=DAVID%20%20337%3A%7C%3A2010</t>
  </si>
  <si>
    <t>KATHERINE DAVIDSON</t>
  </si>
  <si>
    <t>ca-2010-13870</t>
  </si>
  <si>
    <t>https://web.pdc.wa.gov/rptimg/default.aspx?filerid_election_year=DANSB%20%20166%3A%7C%3A2010</t>
  </si>
  <si>
    <t>ca-2010-13868</t>
  </si>
  <si>
    <t>https://web.pdc.wa.gov/rptimg/default.aspx?filerid_election_year=DAMMB%20%20374%3A%7C%3A2010</t>
  </si>
  <si>
    <t>ca-2010-13859</t>
  </si>
  <si>
    <t>richard-debolt@transalta.com</t>
  </si>
  <si>
    <t>https://web.pdc.wa.gov/rptimg/default.aspx?filerid_election_year=DEBOR%20%20532%3A%7C%3A2010</t>
  </si>
  <si>
    <t>ca-2010-13853</t>
  </si>
  <si>
    <t>jerome@owt.com</t>
  </si>
  <si>
    <t>https://web.pdc.wa.gov/rptimg/default.aspx?filerid_election_year=DELVJ%20%20352%3A%7C%3A2010</t>
  </si>
  <si>
    <t>ca-2010-13841</t>
  </si>
  <si>
    <t>Michael K. Dorcy</t>
  </si>
  <si>
    <t>MICHAELDORCY2010@GMAIL.COM</t>
  </si>
  <si>
    <t>https://web.pdc.wa.gov/rptimg/default.aspx?filerid_election_year=DORCM%20%20584%3A%7C%3A2010</t>
  </si>
  <si>
    <t>CHARITY S DORCY</t>
  </si>
  <si>
    <t>ca-2010-13840</t>
  </si>
  <si>
    <t>DOOBR  284</t>
  </si>
  <si>
    <t>DOOBOVSKY ROBERT R JR</t>
  </si>
  <si>
    <t>36274 STATE ROUTE 20</t>
  </si>
  <si>
    <t>ROBERTFORCOMMISSIONER@GMAIL.COM</t>
  </si>
  <si>
    <t>robertforcommissioner@gmail.com</t>
  </si>
  <si>
    <t>https://web.pdc.wa.gov/rptimg/default.aspx?filerid_election_year=DOOBR%20%20284%3A%7C%3A2010</t>
  </si>
  <si>
    <t>HILLARY BURNSON</t>
  </si>
  <si>
    <t>ca-2010-13839</t>
  </si>
  <si>
    <t>DORED  532</t>
  </si>
  <si>
    <t>133 TAMARACKS DR W</t>
  </si>
  <si>
    <t>STEVEANDIANNE@COMCAST.NET</t>
  </si>
  <si>
    <t>steveandianne@comcast.net</t>
  </si>
  <si>
    <t>https://web.pdc.wa.gov/rptimg/default.aspx?filerid_election_year=DORED%20%20532%3A%7C%3A2010</t>
  </si>
  <si>
    <t>MARCI MIESS</t>
  </si>
  <si>
    <t>ca-2010-13818</t>
  </si>
  <si>
    <t>ELDRD  365</t>
  </si>
  <si>
    <t>ELDRIDGE DONNA M</t>
  </si>
  <si>
    <t>285 ADELMA BEACH RD</t>
  </si>
  <si>
    <t>https://web.pdc.wa.gov/rptimg/default.aspx?filerid_election_year=ELDRD%20%20365%3A%7C%3A2010</t>
  </si>
  <si>
    <t>RICHARD GASTFIELD</t>
  </si>
  <si>
    <t>ca-2010-13814</t>
  </si>
  <si>
    <t>EMERK  282</t>
  </si>
  <si>
    <t>EMERSON KELLY L</t>
  </si>
  <si>
    <t>370 NE CAMANO DR STE 5-52</t>
  </si>
  <si>
    <t>KELLYEMERSON@KELLY.COM</t>
  </si>
  <si>
    <t>splicegirl56@yahoo.com</t>
  </si>
  <si>
    <t>https://web.pdc.wa.gov/rptimg/default.aspx?filerid_election_year=EMERK%20%20282%3A%7C%3A2010</t>
  </si>
  <si>
    <t>DOUGLAS HUNTLEY</t>
  </si>
  <si>
    <t>ca-2010-13807</t>
  </si>
  <si>
    <t>ericksendj@aol.com</t>
  </si>
  <si>
    <t>https://web.pdc.wa.gov/rptimg/default.aspx?filerid_election_year=ERICD%20%20504%3A%7C%3A2010</t>
  </si>
  <si>
    <t>CHARLES CRABTREE</t>
  </si>
  <si>
    <t>ca-2010-13802</t>
  </si>
  <si>
    <t>Joe Fain</t>
  </si>
  <si>
    <t>joe@votefain.com</t>
  </si>
  <si>
    <t>https://web.pdc.wa.gov/rptimg/default.aspx?filerid_election_year=FAINJ%20%20198%3A%7C%3A2010</t>
  </si>
  <si>
    <t>STEFFANIE MOXON</t>
  </si>
  <si>
    <t>ca-2010-13800</t>
  </si>
  <si>
    <t>https://web.pdc.wa.gov/rptimg/default.aspx?filerid_election_year=FAGAS%20%20163%3A%7C%3A2010</t>
  </si>
  <si>
    <t>CARMEL D MINOGUE</t>
  </si>
  <si>
    <t>ca-2010-13797</t>
  </si>
  <si>
    <t>https://web.pdc.wa.gov/rptimg/default.aspx?filerid_election_year=ERICD2%20504%3A%7C%3A2010</t>
  </si>
  <si>
    <t>CHARLIE CRABTREE</t>
  </si>
  <si>
    <t>ca-2010-13785</t>
  </si>
  <si>
    <t>FIRED  837</t>
  </si>
  <si>
    <t>FIREBAUGH DAVID W</t>
  </si>
  <si>
    <t>1300 W MARINA DR #41</t>
  </si>
  <si>
    <t>VOTEFORFIREBAUGH@HOTMAIL.COM</t>
  </si>
  <si>
    <t>dfirebaugh@hotmail.com</t>
  </si>
  <si>
    <t>https://web.pdc.wa.gov/rptimg/default.aspx?filerid_election_year=FIRED%20%20837%3A%7C%3A2010</t>
  </si>
  <si>
    <t>KEN HOLLOWAY</t>
  </si>
  <si>
    <t>ca-2010-13781</t>
  </si>
  <si>
    <t>FLOOC  610</t>
  </si>
  <si>
    <t>FLOOD CHERIE L</t>
  </si>
  <si>
    <t>PO BOX 1076</t>
  </si>
  <si>
    <t>MCFLOOD@GORGE.NET</t>
  </si>
  <si>
    <t>mcflood@gorge.net</t>
  </si>
  <si>
    <t>https://web.pdc.wa.gov/rptimg/default.aspx?filerid_election_year=FLOOC%20%20610%3A%7C%3A2010</t>
  </si>
  <si>
    <t>CHERIE FLOOD</t>
  </si>
  <si>
    <t>ca-2010-13780</t>
  </si>
  <si>
    <t>hughfleet@gmail.com</t>
  </si>
  <si>
    <t>https://web.pdc.wa.gov/rptimg/default.aspx?filerid_election_year=FLEEH%20%20271%3A%7C%3A2010</t>
  </si>
  <si>
    <t>MADELAINE S FLEET</t>
  </si>
  <si>
    <t>ca-2010-13777</t>
  </si>
  <si>
    <t>FORTR  277</t>
  </si>
  <si>
    <t>FORTUNE ROBERT</t>
  </si>
  <si>
    <t>1755 FORT NUGENT RD</t>
  </si>
  <si>
    <t>SHANEFORTUNE@COMCAST.NET</t>
  </si>
  <si>
    <t>shanefortune@comcast.net</t>
  </si>
  <si>
    <t>https://web.pdc.wa.gov/rptimg/default.aspx?filerid_election_year=FORTR%20%20277%3A%7C%3A2010</t>
  </si>
  <si>
    <t>SHANE FORTUNE</t>
  </si>
  <si>
    <t>ca-2010-13768</t>
  </si>
  <si>
    <t>FORTC  277</t>
  </si>
  <si>
    <t>FORTUNE CAROL ANN</t>
  </si>
  <si>
    <t>CA-FORTUNE@COMCAST.NET</t>
  </si>
  <si>
    <t>ca-fortune@comcast.net</t>
  </si>
  <si>
    <t>https://web.pdc.wa.gov/rptimg/default.aspx?filerid_election_year=FORTC%20%20277%3A%7C%3A2010</t>
  </si>
  <si>
    <t>CAROL ANN FORTUNE</t>
  </si>
  <si>
    <t>ca-2010-13767</t>
  </si>
  <si>
    <t>FRANM  328</t>
  </si>
  <si>
    <t>FRANKLIN MARK E</t>
  </si>
  <si>
    <t>PO BOX 47</t>
  </si>
  <si>
    <t>markfranklin113@hotmail.com</t>
  </si>
  <si>
    <t>https://web.pdc.wa.gov/rptimg/default.aspx?filerid_election_year=FRANM%20%20328%3A%7C%3A2010</t>
  </si>
  <si>
    <t>KRISTOPHER L DARBY</t>
  </si>
  <si>
    <t>ca-2010-13750</t>
  </si>
  <si>
    <t>deg81@comcast.net</t>
  </si>
  <si>
    <t>https://web.pdc.wa.gov/rptimg/default.aspx?filerid_election_year=GESKD%20%20391%3A%7C%3A2010</t>
  </si>
  <si>
    <t>DANIEL GESKE</t>
  </si>
  <si>
    <t>ca-2010-13744</t>
  </si>
  <si>
    <t>votedangase@gmail.com</t>
  </si>
  <si>
    <t>https://web.pdc.wa.gov/rptimg/default.aspx?filerid_election_year=GASED%20%20362%3A%7C%3A2010</t>
  </si>
  <si>
    <t>RHONDA CURRY</t>
  </si>
  <si>
    <t>ca-2010-13738</t>
  </si>
  <si>
    <t>110 NE 2ND</t>
  </si>
  <si>
    <t>HGJESDAL@YAHOO.COM</t>
  </si>
  <si>
    <t>hgjesdal@yahoo.com</t>
  </si>
  <si>
    <t>https://web.pdc.wa.gov/rptimg/default.aspx?filerid_election_year=GJESH%20%20802%3A%7C%3A2010</t>
  </si>
  <si>
    <t>NATHAN BISHOP</t>
  </si>
  <si>
    <t>ca-2010-13735</t>
  </si>
  <si>
    <t>GOLDEN LIAM M</t>
  </si>
  <si>
    <t>173 JACKSON VIEW DR</t>
  </si>
  <si>
    <t>https://web.pdc.wa.gov/rptimg/default.aspx?filerid_election_year=GOLDL%20%20532%3A%7C%3A2010</t>
  </si>
  <si>
    <t>LISA GOLDEN</t>
  </si>
  <si>
    <t>ca-2010-13715</t>
  </si>
  <si>
    <t>GREEG  185</t>
  </si>
  <si>
    <t>GREEN GARY I</t>
  </si>
  <si>
    <t>greeng@agenterprise.com</t>
  </si>
  <si>
    <t>https://web.pdc.wa.gov/rptimg/default.aspx?filerid_election_year=GREEG%20%20185%3A%7C%3A2010</t>
  </si>
  <si>
    <t>MICHELLE GREEN</t>
  </si>
  <si>
    <t>ca-2010-13707</t>
  </si>
  <si>
    <t>hadian2010@hotmail.com</t>
  </si>
  <si>
    <t>https://web.pdc.wa.gov/rptimg/default.aspx?filerid_election_year=HADIS%20%20208%3A%7C%3A2010</t>
  </si>
  <si>
    <t>SHAHRAM HADIAN</t>
  </si>
  <si>
    <t>ca-2010-13696</t>
  </si>
  <si>
    <t>SHAMUS50@GMAIL.COM</t>
  </si>
  <si>
    <t>shamus50@gmail.com</t>
  </si>
  <si>
    <t>https://web.pdc.wa.gov/rptimg/default.aspx?filerid_election_year=HAGAJ%20%20672%3A%7C%3A2010</t>
  </si>
  <si>
    <t>DAWN HAGARTY</t>
  </si>
  <si>
    <t>ca-2010-13687</t>
  </si>
  <si>
    <t>https://web.pdc.wa.gov/rptimg/default.aspx?filerid_election_year=HAISK%20%20073%3A%7C%3A2010</t>
  </si>
  <si>
    <t>ca-2010-13686</t>
  </si>
  <si>
    <t>26325 STERETT RD</t>
  </si>
  <si>
    <t>https://web.pdc.wa.gov/rptimg/default.aspx?filerid_election_year=HAMMM%20%20122%3A%7C%3A2010</t>
  </si>
  <si>
    <t>MARK F HAMMOND</t>
  </si>
  <si>
    <t>ca-2010-13685</t>
  </si>
  <si>
    <t>breadwin@earthlink.net</t>
  </si>
  <si>
    <t>https://web.pdc.wa.gov/rptimg/default.aspx?filerid_election_year=HAMIM%20%20338%3A%7C%3A2010</t>
  </si>
  <si>
    <t>CINDY M HAMILTON</t>
  </si>
  <si>
    <t>ca-2010-13681</t>
  </si>
  <si>
    <t>JHANSENS@CHARTER.NET</t>
  </si>
  <si>
    <t>jhansens@charter.net</t>
  </si>
  <si>
    <t>https://web.pdc.wa.gov/rptimg/default.aspx?filerid_election_year=HANSJ%20%20935%3A%7C%3A2010</t>
  </si>
  <si>
    <t>JOHN CLEMENTS</t>
  </si>
  <si>
    <t>ca-2010-13669</t>
  </si>
  <si>
    <t>HARUM  807</t>
  </si>
  <si>
    <t>HARUM MICHAEL T</t>
  </si>
  <si>
    <t>PO BOX 601</t>
  </si>
  <si>
    <t>harum3@nwi.net</t>
  </si>
  <si>
    <t>https://web.pdc.wa.gov/rptimg/default.aspx?filerid_election_year=HARUM%20%20807%3A%7C%3A2010</t>
  </si>
  <si>
    <t>JOHN WEINSTEIN</t>
  </si>
  <si>
    <t>ca-2010-13667</t>
  </si>
  <si>
    <t>https://web.pdc.wa.gov/rptimg/default.aspx?filerid_election_year=HARRP%20%20683%3A%7C%3A2010</t>
  </si>
  <si>
    <t>PAUL HARRIS</t>
  </si>
  <si>
    <t>ca-2010-13662</t>
  </si>
  <si>
    <t>jack@votejackhawes.com</t>
  </si>
  <si>
    <t>https://web.pdc.wa.gov/rptimg/default.aspx?filerid_election_year=HAWEJ%20%20041%3A%7C%3A2010</t>
  </si>
  <si>
    <t>JEFF WOODS</t>
  </si>
  <si>
    <t>ca-2010-13657</t>
  </si>
  <si>
    <t>jason@jasonhearn.com</t>
  </si>
  <si>
    <t>https://web.pdc.wa.gov/rptimg/default.aspx?filerid_election_year=HEARJ%20%20503%3A%7C%3A2010</t>
  </si>
  <si>
    <t>JAMIE L ARRAS</t>
  </si>
  <si>
    <t>ca-2010-13642</t>
  </si>
  <si>
    <t>jondolar2@comcast.net</t>
  </si>
  <si>
    <t>https://web.pdc.wa.gov/rptimg/default.aspx?filerid_election_year=HIGLJ%20%20422%3A%7C%3A2010</t>
  </si>
  <si>
    <t>TOM TORP</t>
  </si>
  <si>
    <t>ca-2010-13635</t>
  </si>
  <si>
    <t>scott@pernaacpa.com</t>
  </si>
  <si>
    <t>https://web.pdc.wa.gov/rptimg/default.aspx?filerid_election_year=HINKW%20%20922%3A%7C%3A2010</t>
  </si>
  <si>
    <t>ca-2010-13634</t>
  </si>
  <si>
    <t>HOLAR  109</t>
  </si>
  <si>
    <t>Rene' C. Holaday</t>
  </si>
  <si>
    <t>2107 DRY CREEK RD</t>
  </si>
  <si>
    <t>ADMIN@ELECTRENEHOLADAY.COM</t>
  </si>
  <si>
    <t>mrromantico@earthlink.net</t>
  </si>
  <si>
    <t>https://web.pdc.wa.gov/rptimg/default.aspx?filerid_election_year=HOLAR%20%20109%3A%7C%3A2010</t>
  </si>
  <si>
    <t>RENE HOLADAY</t>
  </si>
  <si>
    <t>ca-2010-13627</t>
  </si>
  <si>
    <t>https://web.pdc.wa.gov/rptimg/default.aspx?filerid_election_year=HOLMJ%20%20837%3A%7C%3A2010</t>
  </si>
  <si>
    <t>SAMUEL BARNES</t>
  </si>
  <si>
    <t>ca-2010-13625</t>
  </si>
  <si>
    <t>jmhattny@msn.com</t>
  </si>
  <si>
    <t>https://web.pdc.wa.gov/rptimg/default.aspx?filerid_election_year=HOLYJ%20%20004%3A%7C%3A2010</t>
  </si>
  <si>
    <t>DAVID MATHER</t>
  </si>
  <si>
    <t>ca-2010-13624</t>
  </si>
  <si>
    <t>https://web.pdc.wa.gov/rptimg/default.aspx?filerid_election_year=HOPEM%20%20296%3A%7C%3A2010</t>
  </si>
  <si>
    <t>MIKE HOPE</t>
  </si>
  <si>
    <t>ca-2010-13623</t>
  </si>
  <si>
    <t>HOROD  683</t>
  </si>
  <si>
    <t>HOROWITZ DAVID A</t>
  </si>
  <si>
    <t>15421 SE RIVERSHORE DR</t>
  </si>
  <si>
    <t>DARRYL@NIFCORP.COM</t>
  </si>
  <si>
    <t>dahcpa@pacifier.com</t>
  </si>
  <si>
    <t>https://web.pdc.wa.gov/rptimg/default.aspx?filerid_election_year=HOROD%20%20683%3A%7C%3A2010</t>
  </si>
  <si>
    <t>ca-2010-13620</t>
  </si>
  <si>
    <t>https://web.pdc.wa.gov/rptimg/default.aspx?filerid_election_year=HONEJ%20%20944%3A%7C%3A2010</t>
  </si>
  <si>
    <t>JOHN BOSMA</t>
  </si>
  <si>
    <t>ca-2010-13619</t>
  </si>
  <si>
    <t>vickithorton@comcast.net</t>
  </si>
  <si>
    <t>https://web.pdc.wa.gov/rptimg/default.aspx?filerid_election_year=HORTV%20%20205%3A%7C%3A2010</t>
  </si>
  <si>
    <t>CHARITY CLARK</t>
  </si>
  <si>
    <t>ca-2010-13612</t>
  </si>
  <si>
    <t>HUNTM  115</t>
  </si>
  <si>
    <t>HUNT MARY A</t>
  </si>
  <si>
    <t>1804 RD 14 NE</t>
  </si>
  <si>
    <t>COULEE CITY</t>
  </si>
  <si>
    <t>hunt@co.douglas.wa.us</t>
  </si>
  <si>
    <t>https://web.pdc.wa.gov/rptimg/default.aspx?filerid_election_year=HUNTM%20%20115%3A%7C%3A2010</t>
  </si>
  <si>
    <t>ca-2010-13611</t>
  </si>
  <si>
    <t>HURLM  532</t>
  </si>
  <si>
    <t>HURLEY MICHEAL T</t>
  </si>
  <si>
    <t>1673 S MARKET BLVD BOX #224</t>
  </si>
  <si>
    <t>HURLEY4CORONER@COMCAST.NET</t>
  </si>
  <si>
    <t>hurley4coroner@comcast.net</t>
  </si>
  <si>
    <t>https://web.pdc.wa.gov/rptimg/default.aspx?filerid_election_year=HURLM%20%20532%3A%7C%3A2010</t>
  </si>
  <si>
    <t>CAROL J HURLEY</t>
  </si>
  <si>
    <t>ca-2010-13606</t>
  </si>
  <si>
    <t>votemarkisaacs@gmail.com</t>
  </si>
  <si>
    <t>https://web.pdc.wa.gov/rptimg/default.aspx?filerid_election_year=ISAAM%20%20034%3A%7C%3A2010</t>
  </si>
  <si>
    <t>GINA ISAACS</t>
  </si>
  <si>
    <t>ca-2009-14116</t>
  </si>
  <si>
    <t>https://web.pdc.wa.gov/rptimg/default.aspx?filerid_election_year=WOODC%20%20403%3A%7C%3A2009</t>
  </si>
  <si>
    <t>ca-2010-14074</t>
  </si>
  <si>
    <t>ANDRR  841</t>
  </si>
  <si>
    <t>ANDRIST REBECCA L</t>
  </si>
  <si>
    <t>ANDRISFORCOMMISSIONER@NICDATA.COM</t>
  </si>
  <si>
    <t>blandrist@ncidata.com</t>
  </si>
  <si>
    <t>https://web.pdc.wa.gov/rptimg/default.aspx?filerid_election_year=ANDRR%20%20841%3A%7C%3A2010</t>
  </si>
  <si>
    <t>JILL GARDINIER</t>
  </si>
  <si>
    <t>ca-2010-14073</t>
  </si>
  <si>
    <t>ALLEK  141</t>
  </si>
  <si>
    <t>ALLEN KENDLE E</t>
  </si>
  <si>
    <t>985 S IVY ST</t>
  </si>
  <si>
    <t>KENDLE_ALLEN@HOTMAIL.COM</t>
  </si>
  <si>
    <t>kendle-allen@hotmail.com</t>
  </si>
  <si>
    <t>https://web.pdc.wa.gov/rptimg/default.aspx?filerid_election_year=ALLEK%20%20141%3A%7C%3A2010</t>
  </si>
  <si>
    <t>KENDLE ALLEN</t>
  </si>
  <si>
    <t>ca-2010-14071</t>
  </si>
  <si>
    <t>AMERC  328</t>
  </si>
  <si>
    <t>Charles L Amerein</t>
  </si>
  <si>
    <t>102 HOGEYE HOLLOW</t>
  </si>
  <si>
    <t>https://web.pdc.wa.gov/rptimg/default.aspx?filerid_election_year=AMERC%20%20328%3A%7C%3A2010</t>
  </si>
  <si>
    <t>CHARLES AMEREIN</t>
  </si>
  <si>
    <t>ca-2010-14067</t>
  </si>
  <si>
    <t>bbandersonjr@hotmail.com</t>
  </si>
  <si>
    <t>https://web.pdc.wa.gov/rptimg/default.aspx?filerid_election_year=ANDEB%20%20354%3A%7C%3A2010</t>
  </si>
  <si>
    <t>ROBYN J HALLSTED</t>
  </si>
  <si>
    <t>ca-2010-14061</t>
  </si>
  <si>
    <t>ga.05@glennanderson.org</t>
  </si>
  <si>
    <t>https://web.pdc.wa.gov/rptimg/default.aspx?filerid_election_year=ANDEE%20%20027%3A%7C%3A2010</t>
  </si>
  <si>
    <t>ca-2010-14059</t>
  </si>
  <si>
    <t>ANDEG  284</t>
  </si>
  <si>
    <t>ANDERSON GLENN M</t>
  </si>
  <si>
    <t>900 W SR 20</t>
  </si>
  <si>
    <t>ANDERSONFAMILY@VERIZON.NET</t>
  </si>
  <si>
    <t>andersonfamily@verizon.net</t>
  </si>
  <si>
    <t>https://web.pdc.wa.gov/rptimg/default.aspx?filerid_election_year=ANDEG%20%20284%3A%7C%3A2010</t>
  </si>
  <si>
    <t>ca-2010-14054</t>
  </si>
  <si>
    <t>https://web.pdc.wa.gov/rptimg/default.aspx?filerid_election_year=ARMSM%20%20801%3A%7C%3A2010</t>
  </si>
  <si>
    <t>ca-2010-14047</t>
  </si>
  <si>
    <t>AVERJ  366</t>
  </si>
  <si>
    <t>AVERY JAMES A</t>
  </si>
  <si>
    <t>855 COLCHESTER DR E</t>
  </si>
  <si>
    <t>98366-</t>
  </si>
  <si>
    <t>JAVERY1@WAVECABLE.COM</t>
  </si>
  <si>
    <t>javery1@wavecable.com</t>
  </si>
  <si>
    <t>https://web.pdc.wa.gov/rptimg/default.aspx?filerid_election_year=AVERJ%20%20366%3A%7C%3A2010</t>
  </si>
  <si>
    <t>SUE ANN AVERY</t>
  </si>
  <si>
    <t>ca-2010-14046</t>
  </si>
  <si>
    <t>BAFUS  111</t>
  </si>
  <si>
    <t>BAFUS SHIRLEY J</t>
  </si>
  <si>
    <t>E 608 SOUTHVIEW AVE</t>
  </si>
  <si>
    <t>CLERK@CO.WHITMAN.WA.US</t>
  </si>
  <si>
    <t>shirley.jb@hotmail.com</t>
  </si>
  <si>
    <t>https://web.pdc.wa.gov/rptimg/default.aspx?filerid_election_year=BAFUS%20%20111%3A%7C%3A2010</t>
  </si>
  <si>
    <t>SHIRLEY J BAFUS</t>
  </si>
  <si>
    <t>ca-2010-14045</t>
  </si>
  <si>
    <t>https://web.pdc.wa.gov/rptimg/default.aspx?filerid_election_year=BAILB%20%20277%3A%7C%3A2010</t>
  </si>
  <si>
    <t>ca-2010-14039</t>
  </si>
  <si>
    <t>BANKP  643</t>
  </si>
  <si>
    <t>BANKS PETER S</t>
  </si>
  <si>
    <t>PO BOX 12</t>
  </si>
  <si>
    <t>RE-ELECTBANKSPROSECUTOR@GORGE.NET</t>
  </si>
  <si>
    <t>banks@gorge.net</t>
  </si>
  <si>
    <t>https://web.pdc.wa.gov/rptimg/default.aspx?filerid_election_year=BANKP%20%20643%3A%7C%3A2010</t>
  </si>
  <si>
    <t>GAIL BANKS</t>
  </si>
  <si>
    <t>ca-2010-14038</t>
  </si>
  <si>
    <t>PO BOX 126</t>
  </si>
  <si>
    <t>jbarkdull9@gmail.com</t>
  </si>
  <si>
    <t>https://web.pdc.wa.gov/rptimg/default.aspx?filerid_election_year=BARKJ%20%20122%3A%7C%3A2010</t>
  </si>
  <si>
    <t>JEFFREY S BARKDULL</t>
  </si>
  <si>
    <t>ca-2010-14037</t>
  </si>
  <si>
    <t>rkbarne@kalama.com</t>
  </si>
  <si>
    <t>https://web.pdc.wa.gov/rptimg/default.aspx?filerid_election_year=BARNS%20%20625%3A%7C%3A2010</t>
  </si>
  <si>
    <t>RHONDA BARNETT</t>
  </si>
  <si>
    <t>ca-2010-14035</t>
  </si>
  <si>
    <t>edbarney@mail.com</t>
  </si>
  <si>
    <t>https://web.pdc.wa.gov/rptimg/default.aspx?filerid_election_year=BARNE%20%20023%3A%7C%3A2010</t>
  </si>
  <si>
    <t>DAVE EVANS</t>
  </si>
  <si>
    <t>ca-2010-14033</t>
  </si>
  <si>
    <t>BARGD  344</t>
  </si>
  <si>
    <t>BARGER DOUGLAS W</t>
  </si>
  <si>
    <t>dbarger49@msn.com</t>
  </si>
  <si>
    <t>https://web.pdc.wa.gov/rptimg/default.aspx?filerid_election_year=BARGD%20%20344%3A%7C%3A2010</t>
  </si>
  <si>
    <t>DOULGAS BARGER</t>
  </si>
  <si>
    <t>ca-2010-14029</t>
  </si>
  <si>
    <t>BEATM  301</t>
  </si>
  <si>
    <t>Matt Beaton</t>
  </si>
  <si>
    <t>PO BOX 4221</t>
  </si>
  <si>
    <t>MATTBEATON@MSN.COM</t>
  </si>
  <si>
    <t>mattbeaton@msn.com</t>
  </si>
  <si>
    <t>https://web.pdc.wa.gov/rptimg/default.aspx?filerid_election_year=BEATM%20%20301%3A%7C%3A2010</t>
  </si>
  <si>
    <t>MARY B BEATON</t>
  </si>
  <si>
    <t>ca-2010-14026</t>
  </si>
  <si>
    <t>BENIM  350</t>
  </si>
  <si>
    <t>BENITZ MAX E JR</t>
  </si>
  <si>
    <t>160103 BYRON RD</t>
  </si>
  <si>
    <t>GCHRIS@OWT.COM</t>
  </si>
  <si>
    <t>https://web.pdc.wa.gov/rptimg/default.aspx?filerid_election_year=BENIM%20%20350%3A%7C%3A2010</t>
  </si>
  <si>
    <t>CHRISTINE EIDE</t>
  </si>
  <si>
    <t>ca-2010-14024</t>
  </si>
  <si>
    <t>gregg@bennettforsenate.org</t>
  </si>
  <si>
    <t>https://web.pdc.wa.gov/rptimg/default.aspx?filerid_election_year=BENNG%20%20004%3A%7C%3A2010</t>
  </si>
  <si>
    <t>LISA FOURNIER</t>
  </si>
  <si>
    <t>ca-2010-14021</t>
  </si>
  <si>
    <t>anthonybittner@comcast.net</t>
  </si>
  <si>
    <t>https://web.pdc.wa.gov/rptimg/default.aspx?filerid_election_year=BITTA%20%20685%3A%7C%3A2010</t>
  </si>
  <si>
    <t>KRISTI CRUSAN</t>
  </si>
  <si>
    <t>ca-2010-14017</t>
  </si>
  <si>
    <t>PASCO_CORONER@YAHOO.COM</t>
  </si>
  <si>
    <t>pasco_coroner@yahoo.com</t>
  </si>
  <si>
    <t>https://web.pdc.wa.gov/rptimg/default.aspx?filerid_election_year=BLASD%20%20301%3A%7C%3A2010</t>
  </si>
  <si>
    <t>DAN BLASDEL</t>
  </si>
  <si>
    <t>ca-2010-14014</t>
  </si>
  <si>
    <t>BISHOPFORCORONER@GMAIL.COM</t>
  </si>
  <si>
    <t>thebishopsthree@verizon.net</t>
  </si>
  <si>
    <t>https://web.pdc.wa.gov/rptimg/default.aspx?filerid_election_year=BISHR%20%20277%3A%7C%3A2010</t>
  </si>
  <si>
    <t>ca-2010-14009</t>
  </si>
  <si>
    <t>BONDR  166</t>
  </si>
  <si>
    <t>BOND RONALD J</t>
  </si>
  <si>
    <t>15728 S HWY 21</t>
  </si>
  <si>
    <t>RJBOND@RCABLETV.COM</t>
  </si>
  <si>
    <t>rjbond@rcabletv.com</t>
  </si>
  <si>
    <t>https://web.pdc.wa.gov/rptimg/default.aspx?filerid_election_year=BONDR%20%20166%3A%7C%3A2010</t>
  </si>
  <si>
    <t>JOYCE I BOND</t>
  </si>
  <si>
    <t>ca-2010-14007</t>
  </si>
  <si>
    <t>BOOND  166</t>
  </si>
  <si>
    <t>BOONE DENNIS L</t>
  </si>
  <si>
    <t>PO BOX 1286</t>
  </si>
  <si>
    <t>campaigntoelectdennisboone@yahoo.com</t>
  </si>
  <si>
    <t>https://web.pdc.wa.gov/rptimg/default.aspx?filerid_election_year=BOOND%20%20166%3A%7C%3A2010</t>
  </si>
  <si>
    <t>TERRI BELL</t>
  </si>
  <si>
    <t>ca-2010-13997</t>
  </si>
  <si>
    <t>BOWMR  531</t>
  </si>
  <si>
    <t>BOWMAN ROSE A</t>
  </si>
  <si>
    <t>1617 S SCHEUBER ROAD</t>
  </si>
  <si>
    <t>VPOGO@COMPPRIME.COM</t>
  </si>
  <si>
    <t>roseblc@wwestsky.net</t>
  </si>
  <si>
    <t>https://web.pdc.wa.gov/rptimg/default.aspx?filerid_election_year=BOWMR%20%20531%3A%7C%3A2010</t>
  </si>
  <si>
    <t>VICKI POGORELC</t>
  </si>
  <si>
    <t>ca-2010-13995</t>
  </si>
  <si>
    <t>BOYEG  352</t>
  </si>
  <si>
    <t>BOYER GRANT J</t>
  </si>
  <si>
    <t>206 CULLUM AVE</t>
  </si>
  <si>
    <t>VOTE4GRANTBOYER@GMAIL.COM</t>
  </si>
  <si>
    <t>vote4grantboyer@gmail.com</t>
  </si>
  <si>
    <t>https://web.pdc.wa.gov/rptimg/default.aspx?filerid_election_year=BOYEG%20%20352%3A%7C%3A2010</t>
  </si>
  <si>
    <t>GRANT BOYER</t>
  </si>
  <si>
    <t>ca-2010-13993</t>
  </si>
  <si>
    <t>https://web.pdc.wa.gov/rptimg/default.aspx?filerid_election_year=BRAND%20%20226%3A%7C%3A2010</t>
  </si>
  <si>
    <t>JONI RUSSELL</t>
  </si>
  <si>
    <t>ca-2010-13986</t>
  </si>
  <si>
    <t>BROWDA 620</t>
  </si>
  <si>
    <t>BROWN DAVID J</t>
  </si>
  <si>
    <t>PO BOX 1049</t>
  </si>
  <si>
    <t>DAVEBROWN4PROSECUTOR@GMAIL.COM</t>
  </si>
  <si>
    <t>davebrown4prosecutor@gmail.com</t>
  </si>
  <si>
    <t>https://web.pdc.wa.gov/rptimg/default.aspx?filerid_election_year=BROWDA%20620%3A%7C%3A2010</t>
  </si>
  <si>
    <t>CRYSTAL BISCHOFF</t>
  </si>
  <si>
    <t>ca-2010-13977</t>
  </si>
  <si>
    <t>4239 CEMETERY RD</t>
  </si>
  <si>
    <t>PALADIN4239@PEOPLEPC.COM</t>
  </si>
  <si>
    <t>paladin4239@peoplepc.com</t>
  </si>
  <si>
    <t>https://web.pdc.wa.gov/rptimg/default.aspx?filerid_election_year=BRUNM%20%20173%3A%7C%3A2010</t>
  </si>
  <si>
    <t>ca-2010-13974</t>
  </si>
  <si>
    <t>shawnbunney@comcast.net</t>
  </si>
  <si>
    <t>https://web.pdc.wa.gov/rptimg/default.aspx?filerid_election_year=BUNNS%20%20390%3A%7C%3A2010</t>
  </si>
  <si>
    <t>PATRICIA  L BUNNEY</t>
  </si>
  <si>
    <t>ca-2010-13967</t>
  </si>
  <si>
    <t>Vincent Buys</t>
  </si>
  <si>
    <t>https://web.pdc.wa.gov/rptimg/default.aspx?filerid_election_year=BUYSV%20%20264%3A%7C%3A2010</t>
  </si>
  <si>
    <t>ca-2010-13965</t>
  </si>
  <si>
    <t>burnettclan8@gmail.com</t>
  </si>
  <si>
    <t>https://web.pdc.wa.gov/rptimg/default.aspx?filerid_election_year=BURNB%20%20807%3A%7C%3A2010</t>
  </si>
  <si>
    <t>MONICA LOUGH</t>
  </si>
  <si>
    <t>ca-2010-13959</t>
  </si>
  <si>
    <t>BURLA  311</t>
  </si>
  <si>
    <t>BURLINGAME ABBY L</t>
  </si>
  <si>
    <t>8760 STATE HIGHWAY 303 NE</t>
  </si>
  <si>
    <t>CKC4ABBY@YAHOO.COM</t>
  </si>
  <si>
    <t>ckc4abby@yahoo.com</t>
  </si>
  <si>
    <t>https://web.pdc.wa.gov/rptimg/default.aspx?filerid_election_year=BURLA%20%20311%3A%7C%3A2010</t>
  </si>
  <si>
    <t>DAVID RUBENS</t>
  </si>
  <si>
    <t>ca-2010-13955</t>
  </si>
  <si>
    <t>thomasjcampbell@qwestoffice.net</t>
  </si>
  <si>
    <t>https://web.pdc.wa.gov/rptimg/default.aspx?filerid_election_year=CAMPT%20%20387%3A%7C%3A2010</t>
  </si>
  <si>
    <t>ca-2010-13948</t>
  </si>
  <si>
    <t>CARTC  357</t>
  </si>
  <si>
    <t>Cindy Carter</t>
  </si>
  <si>
    <t>10401 RD 12.5 SW</t>
  </si>
  <si>
    <t>ROYAL CITY</t>
  </si>
  <si>
    <t>CCARTER@SMWIRELESS.NET</t>
  </si>
  <si>
    <t>ccarter@smwireless.net</t>
  </si>
  <si>
    <t>https://web.pdc.wa.gov/rptimg/default.aspx?filerid_election_year=CARTC%20%20357%3A%7C%3A2010</t>
  </si>
  <si>
    <t>CINDY CARTER</t>
  </si>
  <si>
    <t>ca-2010-13947</t>
  </si>
  <si>
    <t>Charles Carrell</t>
  </si>
  <si>
    <t>chuckcarrell@gmail.com</t>
  </si>
  <si>
    <t>https://web.pdc.wa.gov/rptimg/default.aspx?filerid_election_year=CARRC%20%20233%3A%7C%3A2010</t>
  </si>
  <si>
    <t>CHARLES CARRELL</t>
  </si>
  <si>
    <t>ca-2010-13943</t>
  </si>
  <si>
    <t>lwc@cablespeed.com</t>
  </si>
  <si>
    <t>https://web.pdc.wa.gov/rptimg/default.aspx?filerid_election_year=CARTL%20%20365%3A%7C%3A2010</t>
  </si>
  <si>
    <t>LARRY CARTER</t>
  </si>
  <si>
    <t>ca-2010-13937</t>
  </si>
  <si>
    <t>Robert S Chase</t>
  </si>
  <si>
    <t>PO BOX 802</t>
  </si>
  <si>
    <t>ELECTROBCHASE@GMAIL.COM</t>
  </si>
  <si>
    <t>https://web.pdc.wa.gov/rptimg/default.aspx?filerid_election_year=CHASR%20%20019%3A%7C%3A2010</t>
  </si>
  <si>
    <t>CECILY WRIGHT</t>
  </si>
  <si>
    <t>ca-2010-13926</t>
  </si>
  <si>
    <t>LEONARD G CHRISTIAN</t>
  </si>
  <si>
    <t>PO BOX 18503</t>
  </si>
  <si>
    <t>LEONARD@CHRISTIANRELOCATIONS.COM</t>
  </si>
  <si>
    <t>leonard@christianrelocations.com</t>
  </si>
  <si>
    <t>https://web.pdc.wa.gov/rptimg/default.aspx?filerid_election_year=CHRIL%20%20208%3A%7C%3A2010</t>
  </si>
  <si>
    <t>EDIE BAXTER</t>
  </si>
  <si>
    <t>ca-2010-13920</t>
  </si>
  <si>
    <t>107 N DEANWAY ST</t>
  </si>
  <si>
    <t>https://web.pdc.wa.gov/rptimg/default.aspx?filerid_election_year=COKEE%20%20111%3A%7C%3A2010</t>
  </si>
  <si>
    <t>MARY R CRAWFORD</t>
  </si>
  <si>
    <t>ca-2010-13904</t>
  </si>
  <si>
    <t>William D Cook</t>
  </si>
  <si>
    <t>803 N 66TH AVE</t>
  </si>
  <si>
    <t>WDC623@HOTMAIL.COM</t>
  </si>
  <si>
    <t>https://web.pdc.wa.gov/rptimg/default.aspx?filerid_election_year=COOKW%20%20908%3A%7C%3A2010</t>
  </si>
  <si>
    <t>CHRISTEN COOK</t>
  </si>
  <si>
    <t>ca-2010-13902</t>
  </si>
  <si>
    <t>stevencook1010@msn.com</t>
  </si>
  <si>
    <t>https://web.pdc.wa.gov/rptimg/default.aspx?filerid_election_year=COOKS%20%20419%3A%7C%3A2010</t>
  </si>
  <si>
    <t>ca-2010-13892</t>
  </si>
  <si>
    <t>CORLD  310</t>
  </si>
  <si>
    <t>CORLEY DAVID L SR</t>
  </si>
  <si>
    <t>330 NE RIDDELL RD</t>
  </si>
  <si>
    <t>https://web.pdc.wa.gov/rptimg/default.aspx?filerid_election_year=CORLD%20%20310%3A%7C%3A2010</t>
  </si>
  <si>
    <t>LAURIE MCCOY</t>
  </si>
  <si>
    <t>ca-2010-13889</t>
  </si>
  <si>
    <t>COX TERRILIE K</t>
  </si>
  <si>
    <t>1652 MAIN ST</t>
  </si>
  <si>
    <t>https://web.pdc.wa.gov/rptimg/default.aspx?filerid_election_year=COX%20T%20%20347%3A%7C%3A2010</t>
  </si>
  <si>
    <t>TERRILIE K COX</t>
  </si>
  <si>
    <t>ca-2010-13884</t>
  </si>
  <si>
    <t>https://web.pdc.wa.gov/rptimg/default.aspx?filerid_election_year=CROUL%20%20206%3A%7C%3A2010</t>
  </si>
  <si>
    <t>ca-2010-13875</t>
  </si>
  <si>
    <t>https://web.pdc.wa.gov/rptimg/default.aspx?filerid_election_year=DAHLC%20%20022%3A%7C%3A2010</t>
  </si>
  <si>
    <t>CARL HART</t>
  </si>
  <si>
    <t>ca-2010-13873</t>
  </si>
  <si>
    <t>https://web.pdc.wa.gov/rptimg/default.aspx?filerid_election_year=DANEL%20%20169%3A%7C%3A2010</t>
  </si>
  <si>
    <t>LAURA JEAN DANEKAS</t>
  </si>
  <si>
    <t>ca-2009-14352</t>
  </si>
  <si>
    <t>STEPG  296</t>
  </si>
  <si>
    <t>STEPHENS GREGORY D</t>
  </si>
  <si>
    <t>16510 STATE RT 9 SE STE E PMB 228</t>
  </si>
  <si>
    <t>greg.mna@aol.com</t>
  </si>
  <si>
    <t>https://web.pdc.wa.gov/rptimg/default.aspx?filerid_election_year=STEPG%20%20296%3A%7C%3A2009</t>
  </si>
  <si>
    <t>REMIGIO CEA</t>
  </si>
  <si>
    <t>ca-2009-14270</t>
  </si>
  <si>
    <t>https://web.pdc.wa.gov/rptimg/default.aspx?filerid_election_year=TOMPG%20%20362%3A%7C%3A2009</t>
  </si>
  <si>
    <t>ca-2009-14178</t>
  </si>
  <si>
    <t>electmatt@mattwatkins.net</t>
  </si>
  <si>
    <t>https://web.pdc.wa.gov/rptimg/default.aspx?filerid_election_year=WATKM%20%20301%3A%7C%3A2009</t>
  </si>
  <si>
    <t>ca-2009-14176</t>
  </si>
  <si>
    <t>darin.watkins@yahoo.com</t>
  </si>
  <si>
    <t>https://web.pdc.wa.gov/rptimg/default.aspx?filerid_election_year=WATKD%20%20161%3A%7C%3A2009</t>
  </si>
  <si>
    <t>KARI WATKINS</t>
  </si>
  <si>
    <t>ca-2009-14567</t>
  </si>
  <si>
    <t>PO BOX 2784</t>
  </si>
  <si>
    <t>https://web.pdc.wa.gov/rptimg/default.aspx?filerid_election_year=REDWA%20%20907%3A%7C%3A2009</t>
  </si>
  <si>
    <t>ca-2009-15039</t>
  </si>
  <si>
    <t>PO BOX 231</t>
  </si>
  <si>
    <t>NORM@HAPPYHUSKY.COM</t>
  </si>
  <si>
    <t>repkoster@aol.com</t>
  </si>
  <si>
    <t>https://web.pdc.wa.gov/rptimg/default.aspx?filerid_election_year=KOSTJ%20%20270%3A%7C%3A2009</t>
  </si>
  <si>
    <t>NORMAN S HIME</t>
  </si>
  <si>
    <t>ca-2009-14976</t>
  </si>
  <si>
    <t>https://web.pdc.wa.gov/rptimg/default.aspx?filerid_election_year=LIN%20A%20%20823%3A%7C%3A2009</t>
  </si>
  <si>
    <t>BILL RILEY</t>
  </si>
  <si>
    <t>ca-2009-14835</t>
  </si>
  <si>
    <t>MEADR2 012</t>
  </si>
  <si>
    <t>Robert L. Meador</t>
  </si>
  <si>
    <t>17313 7TH AVE W</t>
  </si>
  <si>
    <t>BOBMEADOR@COMCAST.NET</t>
  </si>
  <si>
    <t>bobmeador@comcast.net</t>
  </si>
  <si>
    <t>https://web.pdc.wa.gov/rptimg/default.aspx?filerid_election_year=MEADR2%20012%3A%7C%3A2009</t>
  </si>
  <si>
    <t>ROBERT L MEADOR</t>
  </si>
  <si>
    <t>ca-2009-15598</t>
  </si>
  <si>
    <t>tcox@co.garfield.wa.us</t>
  </si>
  <si>
    <t>https://web.pdc.wa.gov/rptimg/default.aspx?filerid_election_year=COX%20T%20%20347%3A%7C%3A2009</t>
  </si>
  <si>
    <t>TERRLIE K COX</t>
  </si>
  <si>
    <t>ca-2008-15952</t>
  </si>
  <si>
    <t>https://web.pdc.wa.gov/rptimg/default.aspx?filerid_election_year=VERDC%20%20122%3A%7C%3A2008</t>
  </si>
  <si>
    <t>MARK GRISWOLD</t>
  </si>
  <si>
    <t>ca-2008-15949</t>
  </si>
  <si>
    <t>steve@stevevanluven.com</t>
  </si>
  <si>
    <t>https://web.pdc.wa.gov/rptimg/default.aspx?filerid_election_year=VANLS%20%20009%3A%7C%3A2008</t>
  </si>
  <si>
    <t>RICHARD SENTNER</t>
  </si>
  <si>
    <t>ca-2008-15944</t>
  </si>
  <si>
    <t>https://web.pdc.wa.gov/rptimg/default.aspx?filerid_election_year=WALSM%20%20362%3A%7C%3A2008</t>
  </si>
  <si>
    <t>ca-2008-15942</t>
  </si>
  <si>
    <t>lynn_wallace41@yahoo.com</t>
  </si>
  <si>
    <t>https://web.pdc.wa.gov/rptimg/default.aspx?filerid_election_year=WALLL%20%20373%3A%7C%3A2008</t>
  </si>
  <si>
    <t>CHRIS WALLACE</t>
  </si>
  <si>
    <t>ca-2008-15939</t>
  </si>
  <si>
    <t>DEANNA@DEANNAWALTER.COM</t>
  </si>
  <si>
    <t>deanna@deannawalter.com</t>
  </si>
  <si>
    <t>https://web.pdc.wa.gov/rptimg/default.aspx?filerid_election_year=WALTD%20%20801%3A%7C%3A2008</t>
  </si>
  <si>
    <t>WILLIAM KNECHTEL</t>
  </si>
  <si>
    <t>ca-2008-15937</t>
  </si>
  <si>
    <t>WALTR  801</t>
  </si>
  <si>
    <t>WALTER RONALD B</t>
  </si>
  <si>
    <t>5433 SQUILCHUCK RD</t>
  </si>
  <si>
    <t>RWALTER779@CHARTER.NET</t>
  </si>
  <si>
    <t>rwalter779@charter.net</t>
  </si>
  <si>
    <t>https://web.pdc.wa.gov/rptimg/default.aspx?filerid_election_year=WALTR%20%20801%3A%7C%3A2008</t>
  </si>
  <si>
    <t>FRANK KUNTZ</t>
  </si>
  <si>
    <t>ca-2008-15923</t>
  </si>
  <si>
    <t>WESEN RONALD G</t>
  </si>
  <si>
    <t>7210 WORLINE RD</t>
  </si>
  <si>
    <t>RON@WAVECABLE.COM</t>
  </si>
  <si>
    <t>ron@wavecable.com</t>
  </si>
  <si>
    <t>https://web.pdc.wa.gov/rptimg/default.aspx?filerid_election_year=WESER%20%20232%3A%7C%3A2008</t>
  </si>
  <si>
    <t>JAY SHEPLER</t>
  </si>
  <si>
    <t>ca-2008-15921</t>
  </si>
  <si>
    <t>WHITL  156</t>
  </si>
  <si>
    <t>WHITTEKIEND LESLIE W</t>
  </si>
  <si>
    <t>1682 FERTILE VALLEY RD</t>
  </si>
  <si>
    <t>mottercreek@msn.com</t>
  </si>
  <si>
    <t>https://web.pdc.wa.gov/rptimg/default.aspx?filerid_election_year=WHITL%20%20156%3A%7C%3A2008</t>
  </si>
  <si>
    <t>MARIE C WHITTEKIEND</t>
  </si>
  <si>
    <t>ca-2008-15906</t>
  </si>
  <si>
    <t>Diana Wilhite</t>
  </si>
  <si>
    <t>votewilhite@hotmail.com</t>
  </si>
  <si>
    <t>https://web.pdc.wa.gov/rptimg/default.aspx?filerid_election_year=WILHD%20%20214%3A%7C%3A2008</t>
  </si>
  <si>
    <t>JAMES ERLANDSEN</t>
  </si>
  <si>
    <t>ca-2008-15905</t>
  </si>
  <si>
    <t>WILLC  686</t>
  </si>
  <si>
    <t>WILLIAMS CRAIG L</t>
  </si>
  <si>
    <t>15404 NE 30TH AVE</t>
  </si>
  <si>
    <t>INFO@CRAIGFORCLARK.COM</t>
  </si>
  <si>
    <t>https://web.pdc.wa.gov/rptimg/default.aspx?filerid_election_year=WILLC%20%20686%3A%7C%3A2008</t>
  </si>
  <si>
    <t>ANN M WILLIAMS</t>
  </si>
  <si>
    <t>ca-2008-15899</t>
  </si>
  <si>
    <t>WILSJ  513</t>
  </si>
  <si>
    <t>WILSON JUDY L</t>
  </si>
  <si>
    <t>PO BOX 5251</t>
  </si>
  <si>
    <t>CROSS1264@COMCAST.NET</t>
  </si>
  <si>
    <t>https://web.pdc.wa.gov/rptimg/default.aspx?filerid_election_year=WILSJ%20%20513%3A%7C%3A2008</t>
  </si>
  <si>
    <t>KIM CROSS</t>
  </si>
  <si>
    <t>ca-2008-15892</t>
  </si>
  <si>
    <t>dale@votedale.org</t>
  </si>
  <si>
    <t>https://web.pdc.wa.gov/rptimg/default.aspx?filerid_election_year=WOODD%20%20404%3A%7C%3A2008</t>
  </si>
  <si>
    <t>ca-2008-15885</t>
  </si>
  <si>
    <t>https://web.pdc.wa.gov/rptimg/default.aspx?filerid_election_year=ZAREJ%20%20685%3A%7C%3A2008</t>
  </si>
  <si>
    <t>ca-2008-16266</t>
  </si>
  <si>
    <t>MATTT  366</t>
  </si>
  <si>
    <t>MATTHES TIMOTHY C</t>
  </si>
  <si>
    <t>PO BOX 1716</t>
  </si>
  <si>
    <t>INFO@TIMFORKITSAP.COM</t>
  </si>
  <si>
    <t>https://web.pdc.wa.gov/rptimg/default.aspx?filerid_election_year=MATTT%20%20366%3A%7C%3A2008</t>
  </si>
  <si>
    <t>REYNIE L SCHOEMAKER</t>
  </si>
  <si>
    <t>ca-2008-16265</t>
  </si>
  <si>
    <t>MCCAW  173</t>
  </si>
  <si>
    <t>McCart Wesley L</t>
  </si>
  <si>
    <t>WPMCCART@JUNO.COM</t>
  </si>
  <si>
    <t>wpmccart@juno.com</t>
  </si>
  <si>
    <t>https://web.pdc.wa.gov/rptimg/default.aspx?filerid_election_year=MCCAW%20%20173%3A%7C%3A2008</t>
  </si>
  <si>
    <t>SUSAN K MILLER</t>
  </si>
  <si>
    <t>ca-2008-16264</t>
  </si>
  <si>
    <t>https://web.pdc.wa.gov/rptimg/default.aspx?filerid_election_year=MCCAB%20%20206%3A%7C%3A2008</t>
  </si>
  <si>
    <t>HERB MCINTOSH</t>
  </si>
  <si>
    <t>ca-2008-16259</t>
  </si>
  <si>
    <t>https://web.pdc.wa.gov/rptimg/default.aspx?filerid_election_year=MCCUJ%20%20198%3A%7C%3A2008</t>
  </si>
  <si>
    <t>ca-2008-16253</t>
  </si>
  <si>
    <t>https://web.pdc.wa.gov/rptimg/default.aspx?filerid_election_year=MCDOJ%20%20446%3A%7C%3A2008</t>
  </si>
  <si>
    <t>ca-2008-16242</t>
  </si>
  <si>
    <t>https://web.pdc.wa.gov/rptimg/default.aspx?filerid_election_year=MCKER%20%20006%3A%7C%3A2008</t>
  </si>
  <si>
    <t>ca-2008-16230</t>
  </si>
  <si>
    <t>https://web.pdc.wa.gov/rptimg/default.aspx?filerid_election_year=MILLB%20%20118%3A%7C%3A2008</t>
  </si>
  <si>
    <t>ca-2008-16221</t>
  </si>
  <si>
    <t>https://web.pdc.wa.gov/rptimg/default.aspx?filerid_election_year=MORER%20%20455%3A%7C%3A2008</t>
  </si>
  <si>
    <t>ca-2008-16219</t>
  </si>
  <si>
    <t>https://web.pdc.wa.gov/rptimg/default.aspx?filerid_election_year=MORSS%20%20816%3A%7C%3A2008</t>
  </si>
  <si>
    <t>JEFFREY WEBB</t>
  </si>
  <si>
    <t>ca-2008-16205</t>
  </si>
  <si>
    <t>Richard W. Muri</t>
  </si>
  <si>
    <t>116 LILA ST</t>
  </si>
  <si>
    <t>98388-1418</t>
  </si>
  <si>
    <t>dick@dickmuri.com</t>
  </si>
  <si>
    <t>https://web.pdc.wa.gov/rptimg/default.aspx?filerid_election_year=MURIR%20%20388%3A%7C%3A2008</t>
  </si>
  <si>
    <t>GLENDA J AHRENS</t>
  </si>
  <si>
    <t>ca-2008-16191</t>
  </si>
  <si>
    <t>Toby Nixon</t>
  </si>
  <si>
    <t>toby@tobynixon.com</t>
  </si>
  <si>
    <t>https://web.pdc.wa.gov/rptimg/default.aspx?filerid_election_year=NIXOT%20%20034%3A%7C%3A2008</t>
  </si>
  <si>
    <t>GERRI KIRCHNER</t>
  </si>
  <si>
    <t>ca-2008-16189</t>
  </si>
  <si>
    <t>michaelanovak@hotmail.com</t>
  </si>
  <si>
    <t>https://web.pdc.wa.gov/rptimg/default.aspx?filerid_election_year=NOVAM%20%20202%3A%7C%3A2008</t>
  </si>
  <si>
    <t>DEVIN CONGER</t>
  </si>
  <si>
    <t>ca-2008-16180</t>
  </si>
  <si>
    <t>https://web.pdc.wa.gov/rptimg/default.aspx?filerid_election_year=ORCUE%20%20626%3A%7C%3A2008</t>
  </si>
  <si>
    <t>ca-2008-16174</t>
  </si>
  <si>
    <t>1837 W 12TH AVE</t>
  </si>
  <si>
    <t>99337-</t>
  </si>
  <si>
    <t>https://web.pdc.wa.gov/rptimg/default.aspx?filerid_election_year=OLIVC%20%20336%3A%7C%3A2008</t>
  </si>
  <si>
    <t>RONALD J PERKINS</t>
  </si>
  <si>
    <t>ca-2008-16164</t>
  </si>
  <si>
    <t>PALMJ  277</t>
  </si>
  <si>
    <t>PALMER JAMES R</t>
  </si>
  <si>
    <t>1700 SE 10TH AVE #201</t>
  </si>
  <si>
    <t>COMMITTEETOELECTJIMPALMER@GMAIL.COM</t>
  </si>
  <si>
    <t>james@jamesrpalmer.com</t>
  </si>
  <si>
    <t>https://web.pdc.wa.gov/rptimg/default.aspx?filerid_election_year=PALMJ%20%20277%3A%7C%3A2008</t>
  </si>
  <si>
    <t>JOYCE ATKINSON</t>
  </si>
  <si>
    <t>ca-2008-16162</t>
  </si>
  <si>
    <t>https://web.pdc.wa.gov/rptimg/default.aspx?filerid_election_year=PARLL%20%20801%3A%7C%3A2008</t>
  </si>
  <si>
    <t>ca-2008-16153</t>
  </si>
  <si>
    <t>https://web.pdc.wa.gov/rptimg/default.aspx?filerid_election_year=PEARKJ%20272%3A%7C%3A2008</t>
  </si>
  <si>
    <t>BETTY MACAULEY</t>
  </si>
  <si>
    <t>ca-2008-16148</t>
  </si>
  <si>
    <t>debbie@debbiepeterson.org</t>
  </si>
  <si>
    <t>https://web.pdc.wa.gov/rptimg/default.aspx?filerid_election_year=PETED%20%20666%3A%7C%3A2008</t>
  </si>
  <si>
    <t>DEBBIE PETERSON</t>
  </si>
  <si>
    <t>ca-2008-16141</t>
  </si>
  <si>
    <t>PLAGR  169</t>
  </si>
  <si>
    <t>PLAGER RUDY N</t>
  </si>
  <si>
    <t>PO BOX 423</t>
  </si>
  <si>
    <t>99169-0423</t>
  </si>
  <si>
    <t>RUDYPLAGER@HOTMAIL.COM</t>
  </si>
  <si>
    <t>rudyplager@hotmail.com</t>
  </si>
  <si>
    <t>https://web.pdc.wa.gov/rptimg/default.aspx?filerid_election_year=PLAGR%20%20169%3A%7C%3A2008</t>
  </si>
  <si>
    <t>SHANNON PHILLIPS</t>
  </si>
  <si>
    <t>ca-2008-16114</t>
  </si>
  <si>
    <t>rvfun58@aol.com</t>
  </si>
  <si>
    <t>https://web.pdc.wa.gov/rptimg/default.aspx?filerid_election_year=REEVA%20%20903%3A%7C%3A2008</t>
  </si>
  <si>
    <t>BETTY BOYD</t>
  </si>
  <si>
    <t>ca-2008-16100</t>
  </si>
  <si>
    <t>dennis@dennisrichterforstatesenate.com</t>
  </si>
  <si>
    <t>https://web.pdc.wa.gov/rptimg/default.aspx?filerid_election_year=RICHD%20%20021%3A%7C%3A2008</t>
  </si>
  <si>
    <t>JANIS RICHTER</t>
  </si>
  <si>
    <t>ca-2008-16099</t>
  </si>
  <si>
    <t>https://web.pdc.wa.gov/rptimg/default.aspx?filerid_election_year=ROACD%20%20071%3A%7C%3A2008</t>
  </si>
  <si>
    <t>ca-2008-16098</t>
  </si>
  <si>
    <t>alex@rionrealestate.com</t>
  </si>
  <si>
    <t>https://web.pdc.wa.gov/rptimg/default.aspx?filerid_election_year=RIONA%20%20034%3A%7C%3A2008</t>
  </si>
  <si>
    <t>KATHRYN RION</t>
  </si>
  <si>
    <t>ca-2008-16097</t>
  </si>
  <si>
    <t>ROBAD  328</t>
  </si>
  <si>
    <t>ROBANSKE DWIGHT L</t>
  </si>
  <si>
    <t>PO BOX 146</t>
  </si>
  <si>
    <t>DWIGHTR@HUGHES.NET</t>
  </si>
  <si>
    <t>https://web.pdc.wa.gov/rptimg/default.aspx?filerid_election_year=ROBAD%20%20328%3A%7C%3A2008</t>
  </si>
  <si>
    <t>DWIGHT ROBANSKE</t>
  </si>
  <si>
    <t>ca-2008-16083</t>
  </si>
  <si>
    <t>https://web.pdc.wa.gov/rptimg/default.aspx?filerid_election_year=ROSSC%20%20937%3A%7C%3A2008</t>
  </si>
  <si>
    <t>ca-2008-16081</t>
  </si>
  <si>
    <t>https://web.pdc.wa.gov/rptimg/default.aspx?filerid_election_year=ROSSD%20%20029%3A%7C%3A2008</t>
  </si>
  <si>
    <t>W HOWARTH MEADOWCROFT</t>
  </si>
  <si>
    <t>ca-2008-16211</t>
  </si>
  <si>
    <t>MULRR  347</t>
  </si>
  <si>
    <t>MULRONY RANDY E</t>
  </si>
  <si>
    <t>387 FALLING SPRINGS RD</t>
  </si>
  <si>
    <t>https://web.pdc.wa.gov/rptimg/default.aspx?filerid_election_year=MULRR%20%20347%3A%7C%3A2008</t>
  </si>
  <si>
    <t>RANDY MULRONY</t>
  </si>
  <si>
    <t>ca-2008-16072</t>
  </si>
  <si>
    <t>sandlinlaw@msn.com</t>
  </si>
  <si>
    <t>https://web.pdc.wa.gov/rptimg/default.aspx?filerid_election_year=SANDJ%20%20908%3A%7C%3A2008</t>
  </si>
  <si>
    <t>JOHN SANDLIN</t>
  </si>
  <si>
    <t>ca-2008-16062</t>
  </si>
  <si>
    <t>https://web.pdc.wa.gov/rptimg/default.aspx?filerid_election_year=SCHMJ%20%20111%3A%7C%3A2008</t>
  </si>
  <si>
    <t>ca-2008-16057</t>
  </si>
  <si>
    <t>SCHOESSLER GARY L</t>
  </si>
  <si>
    <t>4250 BATUM RD N</t>
  </si>
  <si>
    <t>garys@accima.com</t>
  </si>
  <si>
    <t>https://web.pdc.wa.gov/rptimg/default.aspx?filerid_election_year=SCHOG%20%20801%3A%7C%3A2008</t>
  </si>
  <si>
    <t>RACHEL SCHOESSLER</t>
  </si>
  <si>
    <t>ca-2008-16056</t>
  </si>
  <si>
    <t>PWS005@AOL.COM</t>
  </si>
  <si>
    <t>pws005@aol.com</t>
  </si>
  <si>
    <t>https://web.pdc.wa.gov/rptimg/default.aspx?filerid_election_year=SCHUP%20%20532%3A%7C%3A2008</t>
  </si>
  <si>
    <t>ROBERT A WHEELER</t>
  </si>
  <si>
    <t>ca-2008-16054</t>
  </si>
  <si>
    <t>Alfred G. Schweppe</t>
  </si>
  <si>
    <t>https://web.pdc.wa.gov/rptimg/default.aspx?filerid_election_year=SCHWA%20%20909%3A%7C%3A2008</t>
  </si>
  <si>
    <t>BRUCE MOORER</t>
  </si>
  <si>
    <t>ca-2008-16052</t>
  </si>
  <si>
    <t>Mark Schoesler</t>
  </si>
  <si>
    <t>https://web.pdc.wa.gov/rptimg/default.aspx?filerid_election_year=SCHOM%20%20169%3A%7C%3A2008</t>
  </si>
  <si>
    <t>JAMES H LEFFEL</t>
  </si>
  <si>
    <t>ca-2008-16050</t>
  </si>
  <si>
    <t>jserben@yahoo.com</t>
  </si>
  <si>
    <t>https://web.pdc.wa.gov/rptimg/default.aspx?filerid_election_year=SERBJ%20%20021%3A%7C%3A2008</t>
  </si>
  <si>
    <t>JOHN SERBEN</t>
  </si>
  <si>
    <t>ca-2008-16039</t>
  </si>
  <si>
    <t>https://web.pdc.wa.gov/rptimg/default.aspx?filerid_election_year=SHORS%20%20101%3A%7C%3A2008</t>
  </si>
  <si>
    <t>CATHY LEBRET</t>
  </si>
  <si>
    <t>ca-2008-16037</t>
  </si>
  <si>
    <t>mailceshea@msn.com</t>
  </si>
  <si>
    <t>https://web.pdc.wa.gov/rptimg/default.aspx?filerid_election_year=SHEAM%20%20228%3A%7C%3A2008</t>
  </si>
  <si>
    <t>ALICE J SHEA</t>
  </si>
  <si>
    <t>ca-2008-16033</t>
  </si>
  <si>
    <t>SLAYRR 347</t>
  </si>
  <si>
    <t>SLAYBAUGH RICHARD R</t>
  </si>
  <si>
    <t>22 GUN CLUB RD</t>
  </si>
  <si>
    <t>cindis2@msn.com</t>
  </si>
  <si>
    <t>https://web.pdc.wa.gov/rptimg/default.aspx?filerid_election_year=SLAYRR%20347%3A%7C%3A2008</t>
  </si>
  <si>
    <t>RICHARD SLAYBAUGH</t>
  </si>
  <si>
    <t>ca-2008-16023</t>
  </si>
  <si>
    <t>SNYDD  858</t>
  </si>
  <si>
    <t>SNYDER DALE L</t>
  </si>
  <si>
    <t>1110 RD 8 NW</t>
  </si>
  <si>
    <t>snyderdab@aol.com</t>
  </si>
  <si>
    <t>https://web.pdc.wa.gov/rptimg/default.aspx?filerid_election_year=SNYDD%20%20858%3A%7C%3A2008</t>
  </si>
  <si>
    <t>MARY TROXEL</t>
  </si>
  <si>
    <t>ca-2008-16009</t>
  </si>
  <si>
    <t>STANK  802</t>
  </si>
  <si>
    <t>STANTON KENNETH T</t>
  </si>
  <si>
    <t>1361 N FAIRMONT</t>
  </si>
  <si>
    <t>commishkts@aol.com</t>
  </si>
  <si>
    <t>https://web.pdc.wa.gov/rptimg/default.aspx?filerid_election_year=STANK%20%20802%3A%7C%3A2008</t>
  </si>
  <si>
    <t>RANDY WEBB</t>
  </si>
  <si>
    <t>ca-2008-16007</t>
  </si>
  <si>
    <t>https://web.pdc.wa.gov/rptimg/default.aspx?filerid_election_year=STEVR%20%20837%3A%7C%3A2008</t>
  </si>
  <si>
    <t>RICHARD STEVENS</t>
  </si>
  <si>
    <t>ca-2008-16002</t>
  </si>
  <si>
    <t>https://web.pdc.wa.gov/rptimg/default.aspx?filerid_election_year=STROC2%20236%3A%7C%3A2008</t>
  </si>
  <si>
    <t>NATHAN GORTON</t>
  </si>
  <si>
    <t>ca-2008-15993</t>
  </si>
  <si>
    <t>https://web.pdc.wa.gov/rptimg/default.aspx?filerid_election_year=STEVV%20%20223%3A%7C%3A2008</t>
  </si>
  <si>
    <t>LIZ WEEKS</t>
  </si>
  <si>
    <t>ca-2008-15991</t>
  </si>
  <si>
    <t>STROC  236</t>
  </si>
  <si>
    <t>strowforcommish@yahoo.com</t>
  </si>
  <si>
    <t>https://web.pdc.wa.gov/rptimg/default.aspx?filerid_election_year=STROC%20%20236%3A%7C%3A2008</t>
  </si>
  <si>
    <t>ca-2008-15988</t>
  </si>
  <si>
    <t>324 RAINIER VIEW LANE NE</t>
  </si>
  <si>
    <t>jimcarol@homenetnw.net</t>
  </si>
  <si>
    <t>https://web.pdc.wa.gov/rptimg/default.aspx?filerid_election_year=SWARC%20%20837%3A%7C%3A2008</t>
  </si>
  <si>
    <t>ca-2008-15986</t>
  </si>
  <si>
    <t>john@johnsweeney.us</t>
  </si>
  <si>
    <t>https://web.pdc.wa.gov/rptimg/default.aspx?filerid_election_year=SWEEJ%20%20125%3A%7C%3A2008</t>
  </si>
  <si>
    <t>JOHN J SWEENEY</t>
  </si>
  <si>
    <t>ca-2008-15973</t>
  </si>
  <si>
    <t>tech@straitbroadband.com</t>
  </si>
  <si>
    <t>https://web.pdc.wa.gov/rptimg/default.aspx?filerid_election_year=THOMT%20%20363%3A%7C%3A2008</t>
  </si>
  <si>
    <t>LISA THOMAS</t>
  </si>
  <si>
    <t>ca-2008-15968</t>
  </si>
  <si>
    <t>michael@electmichaelthompson.com</t>
  </si>
  <si>
    <t>https://web.pdc.wa.gov/rptimg/default.aspx?filerid_election_year=THOMMA%20001%3A%7C%3A2008</t>
  </si>
  <si>
    <t>JUDY MOLNAR</t>
  </si>
  <si>
    <t>ca-2008-15964</t>
  </si>
  <si>
    <t>https://web.pdc.wa.gov/rptimg/default.aspx?filerid_election_year=TRAVB%20%20133%3A%7C%3A2008</t>
  </si>
  <si>
    <t>ca-2008-16586</t>
  </si>
  <si>
    <t>EDMOR  576</t>
  </si>
  <si>
    <t>EDMONDSON ROBIN L</t>
  </si>
  <si>
    <t>10605 138TH AVE SE</t>
  </si>
  <si>
    <t>ROBFORCOMMISH@FAIRPOINT.NET</t>
  </si>
  <si>
    <t>robforcommish@fairpoint.net</t>
  </si>
  <si>
    <t>https://web.pdc.wa.gov/rptimg/default.aspx?filerid_election_year=EDMOR%20%20576%3A%7C%3A2008</t>
  </si>
  <si>
    <t>MARY JANE EDMONDSON</t>
  </si>
  <si>
    <t>ca-2008-16579</t>
  </si>
  <si>
    <t>PO BOX 394</t>
  </si>
  <si>
    <t>https://web.pdc.wa.gov/rptimg/default.aspx?filerid_election_year=ENGLD%20%20831%3A%7C%3A2008</t>
  </si>
  <si>
    <t>JEANIE P CRAFT</t>
  </si>
  <si>
    <t>ca-2008-16577</t>
  </si>
  <si>
    <t>https://web.pdc.wa.gov/rptimg/default.aspx?filerid_election_year=ERICD%20%20504%3A%7C%3A2008</t>
  </si>
  <si>
    <t>ca-2008-16570</t>
  </si>
  <si>
    <t>ESTEK  291</t>
  </si>
  <si>
    <t>ESTES KENNETH H</t>
  </si>
  <si>
    <t>409 E WILDER LN</t>
  </si>
  <si>
    <t>rangervet@comcast.net</t>
  </si>
  <si>
    <t>https://web.pdc.wa.gov/rptimg/default.aspx?filerid_election_year=ESTEK%20%20291%3A%7C%3A2008</t>
  </si>
  <si>
    <t>MARY H ELMORE</t>
  </si>
  <si>
    <t>ca-2008-16558</t>
  </si>
  <si>
    <t>FINCG  163</t>
  </si>
  <si>
    <t>FINCH GERALD R</t>
  </si>
  <si>
    <t>533 SR 27</t>
  </si>
  <si>
    <t>99163-8842</t>
  </si>
  <si>
    <t>JERRYFINCH@VERIZON.NET</t>
  </si>
  <si>
    <t>jerryfinch@verizon.net</t>
  </si>
  <si>
    <t>https://web.pdc.wa.gov/rptimg/default.aspx?filerid_election_year=FINCG%20%20163%3A%7C%3A2008</t>
  </si>
  <si>
    <t>DONNA L FINCH</t>
  </si>
  <si>
    <t>ca-2008-16543</t>
  </si>
  <si>
    <t>FRIEM  114</t>
  </si>
  <si>
    <t>FRIEDMAN MALCOLM R</t>
  </si>
  <si>
    <t>373 D KNAPP RD</t>
  </si>
  <si>
    <t>99114-9275</t>
  </si>
  <si>
    <t>mfriedman@plix.com</t>
  </si>
  <si>
    <t>https://web.pdc.wa.gov/rptimg/default.aspx?filerid_election_year=FRIEM%20%20114%3A%7C%3A2008</t>
  </si>
  <si>
    <t>MALCOLM FRIEDMAN</t>
  </si>
  <si>
    <t>ca-2008-16530</t>
  </si>
  <si>
    <t>GAMAR  948</t>
  </si>
  <si>
    <t>GAMACHE RONALD F</t>
  </si>
  <si>
    <t>5607 W ARLINGTON</t>
  </si>
  <si>
    <t>RFGVINE@NWINFO.NET</t>
  </si>
  <si>
    <t>rfgvine@nwinfo.net</t>
  </si>
  <si>
    <t>https://web.pdc.wa.gov/rptimg/default.aspx?filerid_election_year=GAMAR%20%20948%3A%7C%3A2008</t>
  </si>
  <si>
    <t>KAY P GAMACHE</t>
  </si>
  <si>
    <t>ca-2008-16501</t>
  </si>
  <si>
    <t>GUENL  026</t>
  </si>
  <si>
    <t>GUENTHER LARRY D</t>
  </si>
  <si>
    <t>5846 CANYON WAY</t>
  </si>
  <si>
    <t>WALARRYFRAN@JUNO.COM</t>
  </si>
  <si>
    <t>https://web.pdc.wa.gov/rptimg/default.aspx?filerid_election_year=GUENL%20%20026%3A%7C%3A2008</t>
  </si>
  <si>
    <t>LYLE STANLEY</t>
  </si>
  <si>
    <t>ca-2008-16493</t>
  </si>
  <si>
    <t>haileyco@bossig.com</t>
  </si>
  <si>
    <t>https://web.pdc.wa.gov/rptimg/default.aspx?filerid_election_year=HAILS%20%20343%3A%7C%3A2008</t>
  </si>
  <si>
    <t>ca-2008-16489</t>
  </si>
  <si>
    <t>https://web.pdc.wa.gov/rptimg/default.aspx?filerid_election_year=HALEL%20%20352%3A%7C%3A2008</t>
  </si>
  <si>
    <t>ca-2008-16487</t>
  </si>
  <si>
    <t>kevinhaistings2008@hotmail.com</t>
  </si>
  <si>
    <t>https://web.pdc.wa.gov/rptimg/default.aspx?filerid_election_year=HAISK%20%20073%3A%7C%3A2008</t>
  </si>
  <si>
    <t>ca-2008-16481</t>
  </si>
  <si>
    <t>skhanek@yahoo.com</t>
  </si>
  <si>
    <t>https://web.pdc.wa.gov/rptimg/default.aspx?filerid_election_year=HANES%20%20391%3A%7C%3A2008</t>
  </si>
  <si>
    <t>ca-2008-16462</t>
  </si>
  <si>
    <t>HARTR  344</t>
  </si>
  <si>
    <t>HARTWIG ROGER L</t>
  </si>
  <si>
    <t>816 S MEADOWLARK LANE</t>
  </si>
  <si>
    <t>BARB1748@NCTV.COM</t>
  </si>
  <si>
    <t>rogercommish@nctv.com</t>
  </si>
  <si>
    <t>https://web.pdc.wa.gov/rptimg/default.aspx?filerid_election_year=HARTR%20%20344%3A%7C%3A2008</t>
  </si>
  <si>
    <t>BARBARA HARTWIG</t>
  </si>
  <si>
    <t>ca-2008-16457</t>
  </si>
  <si>
    <t>jghawn@earthlink.net</t>
  </si>
  <si>
    <t>https://web.pdc.wa.gov/rptimg/default.aspx?filerid_election_year=HAWNJ%20%20230%3A%7C%3A2008</t>
  </si>
  <si>
    <t>JERE G HAWN</t>
  </si>
  <si>
    <t>ca-2008-16435</t>
  </si>
  <si>
    <t>hess4staterep@yahoo.com</t>
  </si>
  <si>
    <t>https://web.pdc.wa.gov/rptimg/default.aspx?filerid_election_year=HESSS%20%20902%3A%7C%3A2008</t>
  </si>
  <si>
    <t>KRISTINA HESS</t>
  </si>
  <si>
    <t>ca-2008-16429</t>
  </si>
  <si>
    <t>HOJEL  532</t>
  </si>
  <si>
    <t>HOJEM LYLE R</t>
  </si>
  <si>
    <t>149 HOJEM HTS RD</t>
  </si>
  <si>
    <t>98532-8928</t>
  </si>
  <si>
    <t>https://web.pdc.wa.gov/rptimg/default.aspx?filerid_election_year=HOJEL%20%20532%3A%7C%3A2008</t>
  </si>
  <si>
    <t>AMY E DUE</t>
  </si>
  <si>
    <t>ca-2008-16407</t>
  </si>
  <si>
    <t>joseph@josephjamescampaign.com</t>
  </si>
  <si>
    <t>https://web.pdc.wa.gov/rptimg/default.aspx?filerid_election_year=JAMEJ%20%20682%3A%7C%3A2008</t>
  </si>
  <si>
    <t>JOSEPH JAMES</t>
  </si>
  <si>
    <t>ca-2008-16398</t>
  </si>
  <si>
    <t>https://web.pdc.wa.gov/rptimg/default.aspx?filerid_election_year=JANSR%20%20352%3A%7C%3A2008</t>
  </si>
  <si>
    <t>JIM ALLEN</t>
  </si>
  <si>
    <t>ca-2008-16397</t>
  </si>
  <si>
    <t>JEWEP  926</t>
  </si>
  <si>
    <t>JEWELL ROBERT P</t>
  </si>
  <si>
    <t>https://web.pdc.wa.gov/rptimg/default.aspx?filerid_election_year=JEWEP%20%20926%3A%7C%3A2008</t>
  </si>
  <si>
    <t>ca-2008-16386</t>
  </si>
  <si>
    <t>JOLLW  403</t>
  </si>
  <si>
    <t>JOLLYMORE WILLIAM E</t>
  </si>
  <si>
    <t>NOSKINNYCHEF@AOL.COM</t>
  </si>
  <si>
    <t>noskinnychef@aol.com</t>
  </si>
  <si>
    <t>https://web.pdc.wa.gov/rptimg/default.aspx?filerid_election_year=JOLLW%20%20403%3A%7C%3A2008</t>
  </si>
  <si>
    <t>LISA ANN JOLLYMORE</t>
  </si>
  <si>
    <t>ca-2008-16381</t>
  </si>
  <si>
    <t>https://web.pdc.wa.gov/rptimg/default.aspx?filerid_election_year=JOHNN%20%20948%3A%7C%3A2008</t>
  </si>
  <si>
    <t>ca-2008-16372</t>
  </si>
  <si>
    <t>KEAND  802</t>
  </si>
  <si>
    <t>KEANE DANE S</t>
  </si>
  <si>
    <t>7975 KEANE GRADE</t>
  </si>
  <si>
    <t>98850-</t>
  </si>
  <si>
    <t>https://web.pdc.wa.gov/rptimg/default.aspx?filerid_election_year=KEAND%20%20802%3A%7C%3A2008</t>
  </si>
  <si>
    <t>LISA KEANE</t>
  </si>
  <si>
    <t>ca-2008-16363</t>
  </si>
  <si>
    <t>curtisk@kbwood.com</t>
  </si>
  <si>
    <t>https://web.pdc.wa.gov/rptimg/default.aspx?filerid_election_year=KINGC%20%20909%3A%7C%3A2008</t>
  </si>
  <si>
    <t>ca-2008-16359</t>
  </si>
  <si>
    <t>98107-2563</t>
  </si>
  <si>
    <t>electleslie2008@earthlink.net</t>
  </si>
  <si>
    <t>https://web.pdc.wa.gov/rptimg/default.aspx?filerid_election_year=KLEIL%20%20107%3A%7C%3A2008</t>
  </si>
  <si>
    <t>ca-2008-16354</t>
  </si>
  <si>
    <t>https://web.pdc.wa.gov/rptimg/default.aspx?filerid_election_year=KLIPB%20%20336%3A%7C%3A2008</t>
  </si>
  <si>
    <t>ca-2008-16353</t>
  </si>
  <si>
    <t>KOCHR  326</t>
  </si>
  <si>
    <t>Robert E Koch</t>
  </si>
  <si>
    <t>90 ACCESS RD</t>
  </si>
  <si>
    <t>REKOCH@CENTURYTEL.COM</t>
  </si>
  <si>
    <t>rekoch@centurytel.net</t>
  </si>
  <si>
    <t>https://web.pdc.wa.gov/rptimg/default.aspx?filerid_election_year=KOCHR%20%20326%3A%7C%3A2008</t>
  </si>
  <si>
    <t>CINDY ROCHLEAU</t>
  </si>
  <si>
    <t>ca-2008-16347</t>
  </si>
  <si>
    <t>https://web.pdc.wa.gov/rptimg/default.aspx?filerid_election_year=KRETJ%20%20841%3A%7C%3A2008</t>
  </si>
  <si>
    <t>ca-2008-16346</t>
  </si>
  <si>
    <t>https://web.pdc.wa.gov/rptimg/default.aspx?filerid_election_year=KRISD%20%20291%3A%7C%3A2008</t>
  </si>
  <si>
    <t>ca-2008-16316</t>
  </si>
  <si>
    <t>LEE T2 332</t>
  </si>
  <si>
    <t>LEE TERRY M</t>
  </si>
  <si>
    <t>7112 108TH ST NW</t>
  </si>
  <si>
    <t>ELECTTERRYLEE@AOL.COM</t>
  </si>
  <si>
    <t>electterrylee@aol.com</t>
  </si>
  <si>
    <t>COUNTY ASSESSOR-TREASURER</t>
  </si>
  <si>
    <t>https://web.pdc.wa.gov/rptimg/default.aspx?filerid_election_year=LEE%20T2%20332%3A%7C%3A2008</t>
  </si>
  <si>
    <t>RICK YASGER</t>
  </si>
  <si>
    <t>ca-2008-16313</t>
  </si>
  <si>
    <t>LEITM  902</t>
  </si>
  <si>
    <t>Michael D. Leita</t>
  </si>
  <si>
    <t>4802 AVALANCHE AVE NW</t>
  </si>
  <si>
    <t>https://web.pdc.wa.gov/rptimg/default.aspx?filerid_election_year=LEITM%20%20902%3A%7C%3A2008</t>
  </si>
  <si>
    <t>DAN MARPLES</t>
  </si>
  <si>
    <t>ca-2008-16312</t>
  </si>
  <si>
    <t>LEE T  332</t>
  </si>
  <si>
    <t>https://web.pdc.wa.gov/rptimg/default.aspx?filerid_election_year=LEE%20T%20%20332%3A%7C%3A2008</t>
  </si>
  <si>
    <t>ca-2008-16303</t>
  </si>
  <si>
    <t>LONEG  362</t>
  </si>
  <si>
    <t>LONEY GREGG C</t>
  </si>
  <si>
    <t>1032 SOUTHVIEW DR</t>
  </si>
  <si>
    <t>greggloney@charter.net</t>
  </si>
  <si>
    <t>https://web.pdc.wa.gov/rptimg/default.aspx?filerid_election_year=LONEG%20%20362%3A%7C%3A2008</t>
  </si>
  <si>
    <t>JIM JOHNSON</t>
  </si>
  <si>
    <t>ca-2008-16301</t>
  </si>
  <si>
    <t>https://web.pdc.wa.gov/rptimg/default.aspx?filerid_election_year=LOPEJ%20%20509%3A%7C%3A2008</t>
  </si>
  <si>
    <t>ca-2008-16285</t>
  </si>
  <si>
    <t>suelani@gotsky.com</t>
  </si>
  <si>
    <t>https://web.pdc.wa.gov/rptimg/default.aspx?filerid_election_year=MADSS%20%20008%3A%7C%3A2008</t>
  </si>
  <si>
    <t>CARYL JORGENSEN</t>
  </si>
  <si>
    <t>ca-2008-16284</t>
  </si>
  <si>
    <t>kelly_mainard@comcast.net</t>
  </si>
  <si>
    <t>https://web.pdc.wa.gov/rptimg/default.aspx?filerid_election_year=MAINK%20%20446%3A%7C%3A2008</t>
  </si>
  <si>
    <t>KELLY MAINARD</t>
  </si>
  <si>
    <t>ca-2008-16281</t>
  </si>
  <si>
    <t>stateroute@aol.com</t>
  </si>
  <si>
    <t>https://web.pdc.wa.gov/rptimg/default.aspx?filerid_election_year=MARTA%20%20815%3A%7C%3A2008</t>
  </si>
  <si>
    <t>JAMES HENDRICKSON</t>
  </si>
  <si>
    <t>ca-2008-16280</t>
  </si>
  <si>
    <t>MARVE  328</t>
  </si>
  <si>
    <t>Earle Marvin</t>
  </si>
  <si>
    <t>1001 PATIT RD</t>
  </si>
  <si>
    <t>HALF-S@COLUMBIAENERGYLLC.COM</t>
  </si>
  <si>
    <t>half-s@columbiaenergyllc.com</t>
  </si>
  <si>
    <t>https://web.pdc.wa.gov/rptimg/default.aspx?filerid_election_year=MARVE%20%20328%3A%7C%3A2008</t>
  </si>
  <si>
    <t>EARLE D MARVIN</t>
  </si>
  <si>
    <t>ca-2008-16276</t>
  </si>
  <si>
    <t>DENISE MCCLUSKEY</t>
  </si>
  <si>
    <t>dtmccluskey@msn.com</t>
  </si>
  <si>
    <t>https://web.pdc.wa.gov/rptimg/default.aspx?filerid_election_year=MCCLD%20%20466%3A%7C%3A2008</t>
  </si>
  <si>
    <t>ANDREW NELSON</t>
  </si>
  <si>
    <t>ca-2008-16786</t>
  </si>
  <si>
    <t>https://web.pdc.wa.gov/rptimg/default.aspx?filerid_election_year=AHERJ%20%20203%3A%7C%3A2008</t>
  </si>
  <si>
    <t>ca-2008-16784</t>
  </si>
  <si>
    <t>https://web.pdc.wa.gov/rptimg/default.aspx?filerid_election_year=AIKEJ%20%20022%3A%7C%3A2008</t>
  </si>
  <si>
    <t>ca-2008-16772</t>
  </si>
  <si>
    <t>lyn.will@wavecable.com</t>
  </si>
  <si>
    <t>https://web.pdc.wa.gov/rptimg/default.aspx?filerid_election_year=ANGEJ%20%20367%3A%7C%3A2008</t>
  </si>
  <si>
    <t>ca-2008-16757</t>
  </si>
  <si>
    <t>cwbaldwin45@msn.com</t>
  </si>
  <si>
    <t>https://web.pdc.wa.gov/rptimg/default.aspx?filerid_election_year=BALDC%20%20443%3A%7C%3A2008</t>
  </si>
  <si>
    <t>WENDY BALDWIN</t>
  </si>
  <si>
    <t>ca-2008-16756</t>
  </si>
  <si>
    <t>https://web.pdc.wa.gov/rptimg/default.aspx?filerid_election_year=BAILB%20%20277%3A%7C%3A2008</t>
  </si>
  <si>
    <t>ca-2008-16755</t>
  </si>
  <si>
    <t>BARNT  828</t>
  </si>
  <si>
    <t>BARNES TERRY L</t>
  </si>
  <si>
    <t>1970 SODEN ST SE</t>
  </si>
  <si>
    <t>barnes1127@yahoo.com</t>
  </si>
  <si>
    <t>https://web.pdc.wa.gov/rptimg/default.aspx?filerid_election_year=BARNT%20%20828%3A%7C%3A2008</t>
  </si>
  <si>
    <t>TERRY BARNES</t>
  </si>
  <si>
    <t>ca-2008-16746</t>
  </si>
  <si>
    <t>407 E COLUMBIA DR</t>
  </si>
  <si>
    <t>https://web.pdc.wa.gov/rptimg/default.aspx?filerid_election_year=BEAVJ%20%20337%3A%7C%3A2008</t>
  </si>
  <si>
    <t>ca-2008-16724</t>
  </si>
  <si>
    <t>BOLDM  606</t>
  </si>
  <si>
    <t>Marc Boldt</t>
  </si>
  <si>
    <t>19405 NE 112TH ST</t>
  </si>
  <si>
    <t>boldt6@q.com</t>
  </si>
  <si>
    <t>https://web.pdc.wa.gov/rptimg/default.aspx?filerid_election_year=BOLDM%20%20606%3A%7C%3A2008</t>
  </si>
  <si>
    <t>DAWN BOLDT</t>
  </si>
  <si>
    <t>ca-2008-16713</t>
  </si>
  <si>
    <t>BLY D  122</t>
  </si>
  <si>
    <t>BLY DENNIS D</t>
  </si>
  <si>
    <t>11603 BLY RD N</t>
  </si>
  <si>
    <t>dennisdbly@hotmail.com</t>
  </si>
  <si>
    <t>https://web.pdc.wa.gov/rptimg/default.aspx?filerid_election_year=BLY%20D%20%20122%3A%7C%3A2008</t>
  </si>
  <si>
    <t>DENNIS BLY</t>
  </si>
  <si>
    <t>ca-2008-16705</t>
  </si>
  <si>
    <t>BROWD  403</t>
  </si>
  <si>
    <t>BROWN DONALD F</t>
  </si>
  <si>
    <t>2845 OLYMPIC CT</t>
  </si>
  <si>
    <t>DONANDCON@CLEARWIRE.NET</t>
  </si>
  <si>
    <t>https://web.pdc.wa.gov/rptimg/default.aspx?filerid_election_year=BROWD%20%20403%3A%7C%3A2008</t>
  </si>
  <si>
    <t>CONNIE J BROWN</t>
  </si>
  <si>
    <t>ca-2008-16702</t>
  </si>
  <si>
    <t>marco@wavecable.com</t>
  </si>
  <si>
    <t>https://web.pdc.wa.gov/rptimg/default.aspx?filerid_election_year=BROWM%20%20528%3A%7C%3A2008</t>
  </si>
  <si>
    <t>NANCY A BROWN</t>
  </si>
  <si>
    <t>ca-2008-16696</t>
  </si>
  <si>
    <t>PO BOX 45009</t>
  </si>
  <si>
    <t>SHAWN@ELECTSHAWNBUNNEY.ORG</t>
  </si>
  <si>
    <t>https://web.pdc.wa.gov/rptimg/default.aspx?filerid_election_year=BUNNS%20%20390%3A%7C%3A2008</t>
  </si>
  <si>
    <t>JOHN LLOYD</t>
  </si>
  <si>
    <t>ca-2008-16693</t>
  </si>
  <si>
    <t>buri.colfax@gmail.com</t>
  </si>
  <si>
    <t>https://web.pdc.wa.gov/rptimg/default.aspx?filerid_election_year=BURID%20%20111%3A%7C%3A2008</t>
  </si>
  <si>
    <t>DAVID BURI</t>
  </si>
  <si>
    <t>ca-2008-16689</t>
  </si>
  <si>
    <t>CAMPL  840</t>
  </si>
  <si>
    <t>CAMPBELL LAWRENCE W</t>
  </si>
  <si>
    <t>154- A RODEO TRAIL RD</t>
  </si>
  <si>
    <t>larrycampbell@pctelecom.us</t>
  </si>
  <si>
    <t>https://web.pdc.wa.gov/rptimg/default.aspx?filerid_election_year=CAMPL%20%20840%3A%7C%3A2008</t>
  </si>
  <si>
    <t>CAROL JOHNSON</t>
  </si>
  <si>
    <t>ca-2008-16680</t>
  </si>
  <si>
    <t>https://web.pdc.wa.gov/rptimg/default.aspx?filerid_election_year=CARRM%20%20498%3A%7C%3A2008</t>
  </si>
  <si>
    <t>ca-2008-16667</t>
  </si>
  <si>
    <t>https://web.pdc.wa.gov/rptimg/default.aspx?filerid_election_year=CHANB%20%20953%3A%7C%3A2008</t>
  </si>
  <si>
    <t>ca-2008-16664</t>
  </si>
  <si>
    <t>98403-2161</t>
  </si>
  <si>
    <t>https://web.pdc.wa.gov/rptimg/default.aspx?filerid_election_year=CHOVW%20%20403%3A%7C%3A2008</t>
  </si>
  <si>
    <t>WILLIAM CHOVIL</t>
  </si>
  <si>
    <t>ca-2008-16649</t>
  </si>
  <si>
    <t>larry@breadoflifemission.org</t>
  </si>
  <si>
    <t>https://web.pdc.wa.gov/rptimg/default.aspx?filerid_election_year=COONL%20%20370%3A%7C%3A2008</t>
  </si>
  <si>
    <t>SANDY COONEY</t>
  </si>
  <si>
    <t>ca-2008-16645</t>
  </si>
  <si>
    <t>https://web.pdc.wa.gov/rptimg/default.aspx?filerid_election_year=CONDC%20%20807%3A%7C%3A2008</t>
  </si>
  <si>
    <t>ca-2008-16642</t>
  </si>
  <si>
    <t>tm.cornell@yahoo.com</t>
  </si>
  <si>
    <t>https://web.pdc.wa.gov/rptimg/default.aspx?filerid_election_year=CORNT%20%20301%3A%7C%3A2008</t>
  </si>
  <si>
    <t>TOM CORNELL</t>
  </si>
  <si>
    <t>ca-2008-16640</t>
  </si>
  <si>
    <t>COX S  362</t>
  </si>
  <si>
    <t>COX SHERYL A</t>
  </si>
  <si>
    <t>PO BOX 1533</t>
  </si>
  <si>
    <t>SCOX@BMI.NET</t>
  </si>
  <si>
    <t>scox@bmi.net</t>
  </si>
  <si>
    <t>https://web.pdc.wa.gov/rptimg/default.aspx?filerid_election_year=COX%20S%20%20362%3A%7C%3A2008</t>
  </si>
  <si>
    <t>STACY ALEXANDER</t>
  </si>
  <si>
    <t>ca-2008-16636</t>
  </si>
  <si>
    <t>courtney.home@gmail.com</t>
  </si>
  <si>
    <t>https://web.pdc.wa.gov/rptimg/default.aspx?filerid_election_year=COX%20L%20%20816%3A%7C%3A2008</t>
  </si>
  <si>
    <t>DAVID GELLATLY</t>
  </si>
  <si>
    <t>ca-2008-16629</t>
  </si>
  <si>
    <t>CRANA  941</t>
  </si>
  <si>
    <t>CRANKOVICH ALAN A</t>
  </si>
  <si>
    <t>PO BOX 262</t>
  </si>
  <si>
    <t>ALCRANKO@HOTMAIL.COM</t>
  </si>
  <si>
    <t>https://web.pdc.wa.gov/rptimg/default.aspx?filerid_election_year=CRANA%20%20941%3A%7C%3A2008</t>
  </si>
  <si>
    <t>ASHLEY CRANKOVICH</t>
  </si>
  <si>
    <t>ca-2008-16627</t>
  </si>
  <si>
    <t>dc4staterep@comcast.net</t>
  </si>
  <si>
    <t>https://web.pdc.wa.gov/rptimg/default.aspx?filerid_election_year=CRAWD%20%20501%3A%7C%3A2008</t>
  </si>
  <si>
    <t>DONALD CRAWFORD</t>
  </si>
  <si>
    <t>ca-2008-16623</t>
  </si>
  <si>
    <t>https://web.pdc.wa.gov/rptimg/default.aspx?filerid_election_year=DAMMB%20%20374%3A%7C%3A2008</t>
  </si>
  <si>
    <t>ca-2008-16618</t>
  </si>
  <si>
    <t>https://web.pdc.wa.gov/rptimg/default.aspx?filerid_election_year=CURTR%20%20629%3A%7C%3A2008</t>
  </si>
  <si>
    <t>MICHEAL WADE</t>
  </si>
  <si>
    <t>ca-2008-16616</t>
  </si>
  <si>
    <t>CURRT  328</t>
  </si>
  <si>
    <t>CURRIN TONY H</t>
  </si>
  <si>
    <t>139 S TOUCHET RD</t>
  </si>
  <si>
    <t>kcurrin23@msn.com</t>
  </si>
  <si>
    <t>https://web.pdc.wa.gov/rptimg/default.aspx?filerid_election_year=CURRT%20%20328%3A%7C%3A2008</t>
  </si>
  <si>
    <t>JEANIE FLETCHER</t>
  </si>
  <si>
    <t>ca-2008-16604</t>
  </si>
  <si>
    <t>manndoan@comcast.net</t>
  </si>
  <si>
    <t>https://web.pdc.wa.gov/rptimg/default.aspx?filerid_election_year=DOANM%20%20682%3A%7C%3A2008</t>
  </si>
  <si>
    <t>MICHELINE DOAN</t>
  </si>
  <si>
    <t>ca-2008-16712</t>
  </si>
  <si>
    <t>BREIE  126</t>
  </si>
  <si>
    <t>BREIEN ERICA D</t>
  </si>
  <si>
    <t>2387 WOODLORK WAY</t>
  </si>
  <si>
    <t>erica@vote4erica.com</t>
  </si>
  <si>
    <t>https://web.pdc.wa.gov/rptimg/default.aspx?filerid_election_year=BREIE%20%20126%3A%7C%3A2008</t>
  </si>
  <si>
    <t>ERICA BREIEN</t>
  </si>
  <si>
    <t>ca-2008-16597</t>
  </si>
  <si>
    <t>vote4dooley@yahoo.com</t>
  </si>
  <si>
    <t>https://web.pdc.wa.gov/rptimg/default.aspx?filerid_election_year=DOOLD%20%20498%3A%7C%3A2008</t>
  </si>
  <si>
    <t>WILLIAM G LAWRENSON</t>
  </si>
  <si>
    <t>ca-2008-16594</t>
  </si>
  <si>
    <t>DOZIP  361</t>
  </si>
  <si>
    <t>DOZIER PERRY L</t>
  </si>
  <si>
    <t>262 CONNOVER RD</t>
  </si>
  <si>
    <t>WAITSBURG</t>
  </si>
  <si>
    <t>dozierp@wwics.com</t>
  </si>
  <si>
    <t>https://web.pdc.wa.gov/rptimg/default.aspx?filerid_election_year=DOZIP%20%20361%3A%7C%3A2008</t>
  </si>
  <si>
    <t>MARGARET BUCHAN</t>
  </si>
  <si>
    <t>ca-2018-126</t>
  </si>
  <si>
    <t>Dan Mildon (DAN MILDON)</t>
  </si>
  <si>
    <t>dmildon717@gmail.com</t>
  </si>
  <si>
    <t>509-627-4173</t>
  </si>
  <si>
    <t>https://web.pdc.wa.gov/rptimg/default.aspx?docid=4725384</t>
  </si>
  <si>
    <t>DAN MILDON</t>
  </si>
  <si>
    <t>ca-2014-7224</t>
  </si>
  <si>
    <t>David E Griffiths (DAVID GRIFFITHS)</t>
  </si>
  <si>
    <t>david.griffiths@co.chelan.wa.us</t>
  </si>
  <si>
    <t>509-663-4800</t>
  </si>
  <si>
    <t>509-667-6402</t>
  </si>
  <si>
    <t>https://web.pdc.wa.gov/rptimg/default.aspx?docid=3903453</t>
  </si>
  <si>
    <t>ca-2020-1248</t>
  </si>
  <si>
    <t>Drew C. MacEwen (DREW MACEWEN)</t>
  </si>
  <si>
    <t>JCPENTONY@GMAIL.COM</t>
  </si>
  <si>
    <t>360-250-0730</t>
  </si>
  <si>
    <t>https://web.pdc.wa.gov/rptimg/default.aspx?docid=4779022</t>
  </si>
  <si>
    <t>CHERRY PENTONY</t>
  </si>
  <si>
    <t>ca-2020-1153</t>
  </si>
  <si>
    <t>Brad Hawkins (BRAD HAWKINS)</t>
  </si>
  <si>
    <t>509-000-0000</t>
  </si>
  <si>
    <t>https://web.pdc.wa.gov/rptimg/default.aspx?docid=4647281</t>
  </si>
  <si>
    <t>ca-2012-10339</t>
  </si>
  <si>
    <t>KLEIN LESLIE R (LESLIE KLEIN)</t>
  </si>
  <si>
    <t>electleslie2012@earthlink.net</t>
  </si>
  <si>
    <t>206-854-3868</t>
  </si>
  <si>
    <t>https://web.pdc.wa.gov/rptimg/default.aspx?filerid_election_year=KLEIL%20%20107%3A%7C%3A2012</t>
  </si>
  <si>
    <t>ca-2017-2420</t>
  </si>
  <si>
    <t>Robert J. Sutherland (ROBERT SUTHERLAND)</t>
  </si>
  <si>
    <t>PO BOX 1945</t>
  </si>
  <si>
    <t>ROBERTJ@SUTHERLAND4COUNCIL.COM</t>
  </si>
  <si>
    <t>robertj@sutherland4council.com</t>
  </si>
  <si>
    <t>425-512-7784</t>
  </si>
  <si>
    <t>https://web.pdc.wa.gov/rptimg/default.aspx?docid=4629360</t>
  </si>
  <si>
    <t>ca-2014-7103</t>
  </si>
  <si>
    <t>JUDITH M WARNICK (JUDY WARNICK)</t>
  </si>
  <si>
    <t>1350 S PIONEER EAY</t>
  </si>
  <si>
    <t>lucinda.west@claconnect.com</t>
  </si>
  <si>
    <t>509-750-7511</t>
  </si>
  <si>
    <t>1350 S PIONEER</t>
  </si>
  <si>
    <t>WAY</t>
  </si>
  <si>
    <t>https://web.pdc.wa.gov/rptimg/default.aspx?docid=3488235</t>
  </si>
  <si>
    <t>ca-2014-7532</t>
  </si>
  <si>
    <t>BROWN FRANK G JR (FRANK BROWN)</t>
  </si>
  <si>
    <t>358 BLUE CREEK RD.</t>
  </si>
  <si>
    <t>reelectfrankbrown@gmail.com</t>
  </si>
  <si>
    <t>509-529-2860</t>
  </si>
  <si>
    <t>https://web.pdc.wa.gov/rptimg/default.aspx?docid=3794851</t>
  </si>
  <si>
    <t>FRANK BROWN</t>
  </si>
  <si>
    <t>ca-2012-10389</t>
  </si>
  <si>
    <t>Ron Averill (RONALD AVERILL)</t>
  </si>
  <si>
    <t>2523 GRAF RD</t>
  </si>
  <si>
    <t>COLRONJANAVERILL@COMCAST.NET</t>
  </si>
  <si>
    <t>360-330-0334</t>
  </si>
  <si>
    <t>https://web.pdc.wa.gov/rptimg/default.aspx?filerid_election_year=AVERR%20%20531%3A%7C%3A2012</t>
  </si>
  <si>
    <t>ca-2014-7142</t>
  </si>
  <si>
    <t>Scott G. Weber (SCOTT WEBER)</t>
  </si>
  <si>
    <t>15512 NE 78TH ST</t>
  </si>
  <si>
    <t>360-607-9813</t>
  </si>
  <si>
    <t>https://web.pdc.wa.gov/rptimg/default.aspx?docid=3801497</t>
  </si>
  <si>
    <t>LAUREN COLAS</t>
  </si>
  <si>
    <t>ca-2014-7336</t>
  </si>
  <si>
    <t>DRISS  908</t>
  </si>
  <si>
    <t>DRISCOLL STEVEN P (STEVE DRISCOLL)</t>
  </si>
  <si>
    <t>702 S 57TH AVE</t>
  </si>
  <si>
    <t>DriscollforClerk@gmail.com</t>
  </si>
  <si>
    <t>driscollforclerk@gmail.com</t>
  </si>
  <si>
    <t>509-307-1061</t>
  </si>
  <si>
    <t>https://web.pdc.wa.gov/rptimg/default.aspx?docid=3801610</t>
  </si>
  <si>
    <t>STEVE DRISCOLL</t>
  </si>
  <si>
    <t>ca-2014-7383</t>
  </si>
  <si>
    <t>TAYLJ  851</t>
  </si>
  <si>
    <t>TAYLOR JACOB M (JACOB TAYLOR)</t>
  </si>
  <si>
    <t>20983 DELTA ROAD NW</t>
  </si>
  <si>
    <t>jake15ash@yahoo.com</t>
  </si>
  <si>
    <t>509-669-0978</t>
  </si>
  <si>
    <t>506-433-4688</t>
  </si>
  <si>
    <t>https://web.pdc.wa.gov/rptimg/default.aspx?docid=3786509</t>
  </si>
  <si>
    <t>ASHLEY N. TAYLOR</t>
  </si>
  <si>
    <t>ca-2018-511</t>
  </si>
  <si>
    <t>Charles L Amerein (CHARLES AMEREIN)</t>
  </si>
  <si>
    <t>405 MCKAY-ALTO RD</t>
  </si>
  <si>
    <t>mtmanchuck@hotmail.com</t>
  </si>
  <si>
    <t>509-337-6025</t>
  </si>
  <si>
    <t>https://web.pdc.wa.gov/rptimg/default.aspx?docid=4762818</t>
  </si>
  <si>
    <t>ca-2018-598</t>
  </si>
  <si>
    <t>Cindy Carter (CINDY CARTER)</t>
  </si>
  <si>
    <t>ELECTCINDYCARTER@GMAIL.COM</t>
  </si>
  <si>
    <t>electcindycarter@gmail.com</t>
  </si>
  <si>
    <t>509-346-9323</t>
  </si>
  <si>
    <t>https://web.pdc.wa.gov/rptimg/default.aspx?docid=4748521</t>
  </si>
  <si>
    <t>ca-2018-65</t>
  </si>
  <si>
    <t>VIRGINIA (Jenny) C. GRAHAM (VIRGINIA GRAHAM)</t>
  </si>
  <si>
    <t>jennycg48@gmail.com</t>
  </si>
  <si>
    <t>509-999-1498</t>
  </si>
  <si>
    <t>https://web.pdc.wa.gov/rptimg/default.aspx?docid=4746987</t>
  </si>
  <si>
    <t>ca-2017-3265</t>
  </si>
  <si>
    <t>HAINR  390</t>
  </si>
  <si>
    <t>HAINES RONALD E (RONALD HAINES)</t>
  </si>
  <si>
    <t>PO BOX 1813</t>
  </si>
  <si>
    <t>RonHainesforsumnercitycouncil@gmail.com</t>
  </si>
  <si>
    <t>ronhainesforsumnercitycouncil@gmail.com</t>
  </si>
  <si>
    <t>206-678-2714</t>
  </si>
  <si>
    <t>CITY OF SUMNER</t>
  </si>
  <si>
    <t>https://web.pdc.wa.gov/rptimg/default.aspx?docid=4683067</t>
  </si>
  <si>
    <t>RONALD HAINES</t>
  </si>
  <si>
    <t>ca-2018-834</t>
  </si>
  <si>
    <t>CARMJ  139</t>
  </si>
  <si>
    <t>Jon Carman (JON CARMAN)</t>
  </si>
  <si>
    <t>POB 385</t>
  </si>
  <si>
    <t>CIRT14@YAHOO.COM</t>
  </si>
  <si>
    <t>cirt14@yahoo.com</t>
  </si>
  <si>
    <t>509-954-9072</t>
  </si>
  <si>
    <t>509-954-9071</t>
  </si>
  <si>
    <t>https://web.pdc.wa.gov/rptimg/default.aspx?docid=4741161</t>
  </si>
  <si>
    <t>JENNIFER CARMAN</t>
  </si>
  <si>
    <t>ca-2018-761</t>
  </si>
  <si>
    <t>MESSM  591</t>
  </si>
  <si>
    <t>Michael Messmore (MICHAEL MESSMORE)</t>
  </si>
  <si>
    <t>101 SKY RIVER ROAD</t>
  </si>
  <si>
    <t>messmoremh@yahoo.com</t>
  </si>
  <si>
    <t>360-431-1490</t>
  </si>
  <si>
    <t>Freeholder Dist 3 Position 5</t>
  </si>
  <si>
    <t>https://web.pdc.wa.gov/rptimg/default.aspx?docid=4731913</t>
  </si>
  <si>
    <t>MICHAEL MESSMORE</t>
  </si>
  <si>
    <t>ca-2016-4332</t>
  </si>
  <si>
    <t>FUND EDNA J (EDNA FUND)</t>
  </si>
  <si>
    <t>133 SUNNYSIDE DRIVE</t>
  </si>
  <si>
    <t>360-269-7515</t>
  </si>
  <si>
    <t>143 UNION AVENUE</t>
  </si>
  <si>
    <t>360-536-1495</t>
  </si>
  <si>
    <t>https://web.pdc.wa.gov/rptimg/default.aspx?docid=4522910</t>
  </si>
  <si>
    <t>PRISCILLA ROTH</t>
  </si>
  <si>
    <t>ca-2018-314</t>
  </si>
  <si>
    <t>Michael Curtis (MICHAEL CURTIS)</t>
  </si>
  <si>
    <t>contact@michaelcurtis.org</t>
  </si>
  <si>
    <t>email@michaelcurtis.org</t>
  </si>
  <si>
    <t>206-588-6637</t>
  </si>
  <si>
    <t>425-381-6892</t>
  </si>
  <si>
    <t>https://web.pdc.wa.gov/rptimg/default.aspx?docid=4726044</t>
  </si>
  <si>
    <t>MICHAEL FU</t>
  </si>
  <si>
    <t>ca-2016-4442</t>
  </si>
  <si>
    <t>https://web.pdc.wa.gov/rptimg/default.aspx?docid=4516861</t>
  </si>
  <si>
    <t>ca-2018-151</t>
  </si>
  <si>
    <t>Amy Schaper (AMY SCHAPER)</t>
  </si>
  <si>
    <t>SchaperAmy@gmail.com</t>
  </si>
  <si>
    <t>https://web.pdc.wa.gov/rptimg/default.aspx?docid=4725827</t>
  </si>
  <si>
    <t>AMY SCHAPER</t>
  </si>
  <si>
    <t>ca-2018-806</t>
  </si>
  <si>
    <t>CREIC  862</t>
  </si>
  <si>
    <t>Court Creighton (COURTNEY CREIGHTON)</t>
  </si>
  <si>
    <t>COURT@ELECTCREIGHTON.COM</t>
  </si>
  <si>
    <t>court@electcreighton.com</t>
  </si>
  <si>
    <t>509-429-8803</t>
  </si>
  <si>
    <t>https://web.pdc.wa.gov/rptimg/default.aspx?docid=4725602</t>
  </si>
  <si>
    <t>COURT CREIGHTON</t>
  </si>
  <si>
    <t>ca-2018-273</t>
  </si>
  <si>
    <t>info@sutherland4rep.com</t>
  </si>
  <si>
    <t>https://web.pdc.wa.gov/rptimg/default.aspx?docid=4721673</t>
  </si>
  <si>
    <t>ca-2018-216</t>
  </si>
  <si>
    <t>Diodato (Dio) Boucsieguez (DIODATO BOUSCIEGUEZ)</t>
  </si>
  <si>
    <t>dioforstatehouse2018@gmail.com</t>
  </si>
  <si>
    <t>360-334-0898</t>
  </si>
  <si>
    <t>20206 21ST PL NW</t>
  </si>
  <si>
    <t>503-329-1722</t>
  </si>
  <si>
    <t>https://web.pdc.wa.gov/rptimg/default.aspx?docid=4724983</t>
  </si>
  <si>
    <t>MAGGIE WILLSON</t>
  </si>
  <si>
    <t>ca-2016-4469</t>
  </si>
  <si>
    <t>WEISS  940</t>
  </si>
  <si>
    <t>Susan E Weis (SUSIE WEIS)</t>
  </si>
  <si>
    <t>PO BOX 1427</t>
  </si>
  <si>
    <t>sweis@inlandnet.com</t>
  </si>
  <si>
    <t>509-674-9096</t>
  </si>
  <si>
    <t>https://web.pdc.wa.gov/rptimg/default.aspx?docid=4573081</t>
  </si>
  <si>
    <t>SUSIE WEIS</t>
  </si>
  <si>
    <t>ca-2018-579</t>
  </si>
  <si>
    <t>Bennie W. Keller (BENNIE KELLER)</t>
  </si>
  <si>
    <t>30 WHEATLAND DR./PO BOX 882</t>
  </si>
  <si>
    <t>509-780-1210</t>
  </si>
  <si>
    <t>https://web.pdc.wa.gov/rptimg/default.aspx?docid=4724026</t>
  </si>
  <si>
    <t>ca-2016-4650</t>
  </si>
  <si>
    <t>PAINE GERALD (JERRY PAINE)</t>
  </si>
  <si>
    <t>electjerrypaine@gmail.com</t>
  </si>
  <si>
    <t>509-860-7696</t>
  </si>
  <si>
    <t>https://web.pdc.wa.gov/rptimg/default.aspx?docid=4573631</t>
  </si>
  <si>
    <t>DAWNA CHASE</t>
  </si>
  <si>
    <t>ca-2018-468</t>
  </si>
  <si>
    <t>VENEE  665</t>
  </si>
  <si>
    <t>Elisabeth Veneman (ELISABETH VENEMAN)</t>
  </si>
  <si>
    <t>7202 NE HWY 99 STE 106-275</t>
  </si>
  <si>
    <t>elisabethv@comcast.net</t>
  </si>
  <si>
    <t>503-956-8826</t>
  </si>
  <si>
    <t>360-601-4998</t>
  </si>
  <si>
    <t>https://web.pdc.wa.gov/rptimg/default.aspx?docid=4723804</t>
  </si>
  <si>
    <t>BROOK PELL</t>
  </si>
  <si>
    <t>ca-2018-622</t>
  </si>
  <si>
    <t>CAMPL  277</t>
  </si>
  <si>
    <t>Lane Campbell (LANE CAMPBELL)</t>
  </si>
  <si>
    <t>316 SE PIONEER WAY, BOX 472</t>
  </si>
  <si>
    <t>LANE@FOLKC.COM</t>
  </si>
  <si>
    <t>lane@folkc.com</t>
  </si>
  <si>
    <t>360-499-9108</t>
  </si>
  <si>
    <t>P O BOX 792</t>
  </si>
  <si>
    <t>360-697-4097</t>
  </si>
  <si>
    <t>https://web.pdc.wa.gov/rptimg/default.aspx?docid=4723508</t>
  </si>
  <si>
    <t>AIMEE  CAMPBELL</t>
  </si>
  <si>
    <t>ca-2018-1003</t>
  </si>
  <si>
    <t>Vickie Clelland (VICKIE CLELLAND)</t>
  </si>
  <si>
    <t>P.O. BOX 238</t>
  </si>
  <si>
    <t>https://web.pdc.wa.gov/rptimg/default.aspx?docid=4723535</t>
  </si>
  <si>
    <t>VICKIE CLELLAND</t>
  </si>
  <si>
    <t>ca-2018-1917</t>
  </si>
  <si>
    <t>MILLO  565</t>
  </si>
  <si>
    <t>MILLER OLGA (OLGA MILLER)</t>
  </si>
  <si>
    <t>P O BOX 119</t>
  </si>
  <si>
    <t>olga105@earthlink.net</t>
  </si>
  <si>
    <t>360-262-3554</t>
  </si>
  <si>
    <t>https://web.pdc.wa.gov/rptimg/default.aspx?docid=4723039</t>
  </si>
  <si>
    <t>OLGA MILLER</t>
  </si>
  <si>
    <t>ca-2018-531</t>
  </si>
  <si>
    <t>MARXN  858</t>
  </si>
  <si>
    <t>Natalie R. Marx (NATALIE MARX)</t>
  </si>
  <si>
    <t>P.O. BOX 244</t>
  </si>
  <si>
    <t>marxfortreasurer@gmail.com</t>
  </si>
  <si>
    <t>509-670-9335</t>
  </si>
  <si>
    <t>https://web.pdc.wa.gov/rptimg/default.aspx?docid=4723010</t>
  </si>
  <si>
    <t>NATALIE MARX</t>
  </si>
  <si>
    <t>ca-2018-404</t>
  </si>
  <si>
    <t>COOPJ  626</t>
  </si>
  <si>
    <t>Jerry Cooper (JERRY COOPER)</t>
  </si>
  <si>
    <t>JERRY@JERRYCOOPER.ORG</t>
  </si>
  <si>
    <t>jerryccooper@comcast.net</t>
  </si>
  <si>
    <t>360-726-3785</t>
  </si>
  <si>
    <t>245 ASTRO DRIVE</t>
  </si>
  <si>
    <t>360-751-4172</t>
  </si>
  <si>
    <t>https://web.pdc.wa.gov/rptimg/default.aspx?docid=4721351</t>
  </si>
  <si>
    <t>JERRY COOPER</t>
  </si>
  <si>
    <t>ca-2018-509</t>
  </si>
  <si>
    <t>HIGGA  328</t>
  </si>
  <si>
    <t>ANNE HIGGINS</t>
  </si>
  <si>
    <t>222 N CHERRY STREET</t>
  </si>
  <si>
    <t>HIGGINSA1962@LIVE.COM</t>
  </si>
  <si>
    <t>higginsa1962@live.com</t>
  </si>
  <si>
    <t>509-629-1799</t>
  </si>
  <si>
    <t>222 N CHERRY ST</t>
  </si>
  <si>
    <t>https://web.pdc.wa.gov/rptimg/default.aspx?docid=4720121</t>
  </si>
  <si>
    <t>ca-2018-267</t>
  </si>
  <si>
    <t>SCOTE 020</t>
  </si>
  <si>
    <t>David J Bungert (Elizabeth Scott)</t>
  </si>
  <si>
    <t>206-330-1066</t>
  </si>
  <si>
    <t>https://web.pdc.wa.gov/rptimg/default.aspx?docid=4719298</t>
  </si>
  <si>
    <t>ca-2018-1902</t>
  </si>
  <si>
    <t>RESTJ  944</t>
  </si>
  <si>
    <t>James A. Restucci (JAMES RESTUCCI)</t>
  </si>
  <si>
    <t>633 YAKIMA VALLEY HWY #118</t>
  </si>
  <si>
    <t>CAMPAIGN@RESTUCCI.VOTE</t>
  </si>
  <si>
    <t>campaign@restucci.vote</t>
  </si>
  <si>
    <t>509-643-4343</t>
  </si>
  <si>
    <t>https://web.pdc.wa.gov/rptimg/default.aspx?docid=4714550</t>
  </si>
  <si>
    <t>DELEESA D. RESTUCCI</t>
  </si>
  <si>
    <t>ca-2018-1976</t>
  </si>
  <si>
    <t>FARIES GEORGENE (GEORGENE FARIES)</t>
  </si>
  <si>
    <t>georgene4state@gmail.com</t>
  </si>
  <si>
    <t>425-232-3092</t>
  </si>
  <si>
    <t>https://web.pdc.wa.gov/rptimg/default.aspx?docid=4715009</t>
  </si>
  <si>
    <t>ca-2018-1035</t>
  </si>
  <si>
    <t>CHILN  930</t>
  </si>
  <si>
    <t>Norm Childress (NORMAN CHILDRESS)</t>
  </si>
  <si>
    <t>CHILDRESSFORCOMMISSIONER@YAHOO.COM</t>
  </si>
  <si>
    <t>childressforcommissioner@yahoo.com</t>
  </si>
  <si>
    <t>509-830-3898</t>
  </si>
  <si>
    <t>408 WYANT WAY</t>
  </si>
  <si>
    <t>https://web.pdc.wa.gov/rptimg/default.aspx?docid=4711658</t>
  </si>
  <si>
    <t>NORMAN CHILDRESS</t>
  </si>
  <si>
    <t>ca-2018-794</t>
  </si>
  <si>
    <t>Charleen Groomes (CHARLEEN GROOMES)</t>
  </si>
  <si>
    <t>cynkijorowe79@gmail.com</t>
  </si>
  <si>
    <t>cgroomes@ncidata.com</t>
  </si>
  <si>
    <t>509-429-8283</t>
  </si>
  <si>
    <t>PO BOX 933</t>
  </si>
  <si>
    <t>509-422-9760</t>
  </si>
  <si>
    <t>https://web.pdc.wa.gov/rptimg/default.aspx?docid=4708782</t>
  </si>
  <si>
    <t>CYNDI ROWE</t>
  </si>
  <si>
    <t>ca-2018-613</t>
  </si>
  <si>
    <t>Mary Wilson-Engle (MARY  ENGLE)</t>
  </si>
  <si>
    <t>360-929-4912</t>
  </si>
  <si>
    <t>https://web.pdc.wa.gov/rptimg/default.aspx?docid=4704785</t>
  </si>
  <si>
    <t>MARY  ENGLE</t>
  </si>
  <si>
    <t>ca-2018-702</t>
  </si>
  <si>
    <t>CZISA  926</t>
  </si>
  <si>
    <t>Amy S. Cziske (AMY CZISKE)</t>
  </si>
  <si>
    <t>1510 BRICK ROAD</t>
  </si>
  <si>
    <t>CZISKE@CHARTER.NET</t>
  </si>
  <si>
    <t>cziske@charter.net</t>
  </si>
  <si>
    <t>509-929-3832</t>
  </si>
  <si>
    <t>https://web.pdc.wa.gov/rptimg/default.aspx?docid=4704128</t>
  </si>
  <si>
    <t>AMY BAYNE</t>
  </si>
  <si>
    <t>ca-2016-4509</t>
  </si>
  <si>
    <t>JAMES "JT" WILCOX III (JAMES WILCOX III)</t>
  </si>
  <si>
    <t>jtwilcox111@gmail.com</t>
  </si>
  <si>
    <t>253-458-6903</t>
  </si>
  <si>
    <t>https://web.pdc.wa.gov/rptimg/default.aspx?docid=4589179</t>
  </si>
  <si>
    <t>ca-2018-965</t>
  </si>
  <si>
    <t>KONIT  021</t>
  </si>
  <si>
    <t>Tom Konis (THOMAS KONIS)</t>
  </si>
  <si>
    <t>11805 N BRUCE ROAD</t>
  </si>
  <si>
    <t>TOMKONISFORASSESSOR@GMAIL.COM</t>
  </si>
  <si>
    <t>tomkonisforassessor@gmail.com</t>
  </si>
  <si>
    <t>509-951-6204</t>
  </si>
  <si>
    <t>2714 E CLOVER PARK AVE</t>
  </si>
  <si>
    <t>https://web.pdc.wa.gov/rptimg/default.aspx?docid=4700390</t>
  </si>
  <si>
    <t>ZACH PROETT</t>
  </si>
  <si>
    <t>ca-2014-7311</t>
  </si>
  <si>
    <t>Mary Wilson-Engle (MARY ENGLE)</t>
  </si>
  <si>
    <t>146 JACOBS RD</t>
  </si>
  <si>
    <t>1483 SE 6TH AVE</t>
  </si>
  <si>
    <t>360-929-8000</t>
  </si>
  <si>
    <t>https://web.pdc.wa.gov/rptimg/default.aspx?docid=3772495</t>
  </si>
  <si>
    <t>MARKELL  EGELSTON</t>
  </si>
  <si>
    <t>ca-2018-268</t>
  </si>
  <si>
    <t>Keith L. Wagoner (KEITH WAGONER)</t>
  </si>
  <si>
    <t>keith@wagonerforsenate.com</t>
  </si>
  <si>
    <t>361-244-0100</t>
  </si>
  <si>
    <t>360-873-8005</t>
  </si>
  <si>
    <t>https://web.pdc.wa.gov/rptimg/default.aspx?docid=4698712</t>
  </si>
  <si>
    <t>WEN WAGONER</t>
  </si>
  <si>
    <t>ca-2016-4071</t>
  </si>
  <si>
    <t>Erin Aboudara (ERIN ABOUDARA)</t>
  </si>
  <si>
    <t>erinaboudara@gmail.com</t>
  </si>
  <si>
    <t>425-306-3883</t>
  </si>
  <si>
    <t>1412 S HENDERSON ST</t>
  </si>
  <si>
    <t>https://web.pdc.wa.gov/rptimg/default.aspx?docid=4602881</t>
  </si>
  <si>
    <t>JAY STARK</t>
  </si>
  <si>
    <t>ca-2018-699</t>
  </si>
  <si>
    <t>509-933-1065</t>
  </si>
  <si>
    <t>https://web.pdc.wa.gov/rptimg/default.aspx?docid=4697303</t>
  </si>
  <si>
    <t>ca-2018-567</t>
  </si>
  <si>
    <t>MCENP  301</t>
  </si>
  <si>
    <t>Peter McEnderfer (PETER MCENDERFER)</t>
  </si>
  <si>
    <t>4812 MARIOLA LN</t>
  </si>
  <si>
    <t>PMcEnderfer@gmail.com</t>
  </si>
  <si>
    <t>pmcenderfer@gmail.com</t>
  </si>
  <si>
    <t>509-492-8956</t>
  </si>
  <si>
    <t>https://web.pdc.wa.gov/rptimg/default.aspx?docid=4696759</t>
  </si>
  <si>
    <t>PETER MCENDERFER</t>
  </si>
  <si>
    <t>ca-2016-4599</t>
  </si>
  <si>
    <t>John S. Potter (JOHN POTTER POTTER)</t>
  </si>
  <si>
    <t>(206)293-0217</t>
  </si>
  <si>
    <t>https://web.pdc.wa.gov/rptimg/default.aspx?docid=4575558</t>
  </si>
  <si>
    <t>JOHN POTTER POTTER</t>
  </si>
  <si>
    <t>ca-2016-4487</t>
  </si>
  <si>
    <t>CAMPBELL RAY L (RAY CAMPBELL)</t>
  </si>
  <si>
    <t>54 GOLD CREEK LOOP RD</t>
  </si>
  <si>
    <t>raycampbell2012@gmail.com</t>
  </si>
  <si>
    <t>509-421-6485</t>
  </si>
  <si>
    <t>https://web.pdc.wa.gov/rptimg/default.aspx?docid=4577163</t>
  </si>
  <si>
    <t>RAY CAMPBELL</t>
  </si>
  <si>
    <t>ca-2018-960</t>
  </si>
  <si>
    <t>KUNEM  213</t>
  </si>
  <si>
    <t>Mary L Kuney (MARY KUNEY)</t>
  </si>
  <si>
    <t>PO BOX 13103</t>
  </si>
  <si>
    <t>MARY@ELECTMARYKUNEY.COM</t>
  </si>
  <si>
    <t>mary@electmarykuney.com</t>
  </si>
  <si>
    <t>509-342-1573</t>
  </si>
  <si>
    <t>4408 S ECHO COURT</t>
  </si>
  <si>
    <t>509-990-3196</t>
  </si>
  <si>
    <t>https://web.pdc.wa.gov/rptimg/default.aspx?docid=4676751</t>
  </si>
  <si>
    <t>ROBIN JOHNSTON</t>
  </si>
  <si>
    <t>ca-2018-130</t>
  </si>
  <si>
    <t>Paul Harris (PAUL HARRIS)</t>
  </si>
  <si>
    <t>360-553-2748</t>
  </si>
  <si>
    <t>360-903-1579</t>
  </si>
  <si>
    <t>https://web.pdc.wa.gov/rptimg/default.aspx?docid=4672898</t>
  </si>
  <si>
    <t>ca-2018-1978</t>
  </si>
  <si>
    <t>ERIKL2 607</t>
  </si>
  <si>
    <t>https://web.pdc.wa.gov/rptimg/default.aspx?docid=4669542</t>
  </si>
  <si>
    <t>ca-2018-1936</t>
  </si>
  <si>
    <t>KRISTIANSEN DANIEL P (DANIEL KRISTIANSEN)</t>
  </si>
  <si>
    <t>bookkeepingmadefun@elltel.net</t>
  </si>
  <si>
    <t>dan.kristiansen39@gmail.com</t>
  </si>
  <si>
    <t>425-870-6902</t>
  </si>
  <si>
    <t>425-343-8523</t>
  </si>
  <si>
    <t>https://web.pdc.wa.gov/rptimg/default.aspx?docid=4654786</t>
  </si>
  <si>
    <t>ca-2018-245</t>
  </si>
  <si>
    <t>Daniel G Griffey (DANIEL GRIFFEY)</t>
  </si>
  <si>
    <t>360-551-8888</t>
  </si>
  <si>
    <t>360-275-3568</t>
  </si>
  <si>
    <t>https://web.pdc.wa.gov/rptimg/default.aspx?docid=4647234</t>
  </si>
  <si>
    <t>ca-2018-128</t>
  </si>
  <si>
    <t>Vicki Caldwell Kraft (VICKI KRAFT)</t>
  </si>
  <si>
    <t>vicki@vickikraft.com</t>
  </si>
  <si>
    <t>360-335-5387</t>
  </si>
  <si>
    <t>2204 NE 158TH ST.</t>
  </si>
  <si>
    <t>https://web.pdc.wa.gov/rptimg/default.aspx?docid=4628190</t>
  </si>
  <si>
    <t>PAUL KRAFT</t>
  </si>
  <si>
    <t>ca-2018-80</t>
  </si>
  <si>
    <t>Brad Klippert (BRAD KLIPPERT)</t>
  </si>
  <si>
    <t>https://web.pdc.wa.gov/rptimg/default.aspx?docid=4624908</t>
  </si>
  <si>
    <t>ca-2016-4271</t>
  </si>
  <si>
    <t>Mark Hargrove (MARK HARGROVE)</t>
  </si>
  <si>
    <t>253-632-0736</t>
  </si>
  <si>
    <t>253-632-0746</t>
  </si>
  <si>
    <t>https://web.pdc.wa.gov/rptimg/default.aspx?docid=4415089</t>
  </si>
  <si>
    <t>ca-2017-2403</t>
  </si>
  <si>
    <t>JOHNB  264</t>
  </si>
  <si>
    <t>JOHNSON ROBERT T II (BOB JOHNSON)</t>
  </si>
  <si>
    <t>220 STREMLER DRIVE</t>
  </si>
  <si>
    <t>JOHNSONBOB2@NETZERO.NET</t>
  </si>
  <si>
    <t>johnsonbob2@netzero.net</t>
  </si>
  <si>
    <t>360-410-1977</t>
  </si>
  <si>
    <t>LYNDEN PARK &amp; REC DIST</t>
  </si>
  <si>
    <t>https://web.pdc.wa.gov/rptimg/default.aspx?docid=4665743</t>
  </si>
  <si>
    <t>BOB JOHNSON</t>
  </si>
  <si>
    <t>ca-2016-4610</t>
  </si>
  <si>
    <t>SCHERRER JEFFERY O (JEFFERY SCHERRER)</t>
  </si>
  <si>
    <t>Jeff@Jeff4State.com</t>
  </si>
  <si>
    <t>jeff@jeff4state.com</t>
  </si>
  <si>
    <t>425-778-7082</t>
  </si>
  <si>
    <t>https://web.pdc.wa.gov/rptimg/default.aspx?docid=4612929</t>
  </si>
  <si>
    <t>ca-2017-2383</t>
  </si>
  <si>
    <t>JOHNK  022</t>
  </si>
  <si>
    <t>Kael J. Johnson (KAEL JOHNSON)</t>
  </si>
  <si>
    <t>1176 EDEL CT.</t>
  </si>
  <si>
    <t>kael@nwsafe.com</t>
  </si>
  <si>
    <t>253-249-6230</t>
  </si>
  <si>
    <t>CITY OF ENUMCLAW</t>
  </si>
  <si>
    <t>https://web.pdc.wa.gov/rptimg/default.aspx?docid=4655568</t>
  </si>
  <si>
    <t>KAEL JOHNSON</t>
  </si>
  <si>
    <t>ca-2017-3184</t>
  </si>
  <si>
    <t>HATCD  301</t>
  </si>
  <si>
    <t>HATCH DANIEL H (DAN HATCH)</t>
  </si>
  <si>
    <t>4317 CAMPOLINA LN</t>
  </si>
  <si>
    <t>mrdanhatch@gmail.com</t>
  </si>
  <si>
    <t>509-396-4348</t>
  </si>
  <si>
    <t>CITY OF PASCO</t>
  </si>
  <si>
    <t>https://web.pdc.wa.gov/rptimg/default.aspx?filerid_election_year=HATCD%20%20301%3A%7C%3A2017</t>
  </si>
  <si>
    <t>DAN HATCH</t>
  </si>
  <si>
    <t>ca-2017-2298</t>
  </si>
  <si>
    <t>SHUPS  353</t>
  </si>
  <si>
    <t>SHUPE STEVEN D (STEVEN SHUPE)</t>
  </si>
  <si>
    <t>3604 EQUESTRIAN DR</t>
  </si>
  <si>
    <t>STEVENDSHUPE@MSN.COM</t>
  </si>
  <si>
    <t>stevendshupe@msn.com</t>
  </si>
  <si>
    <t>509-302-0030</t>
  </si>
  <si>
    <t>CITY OF WEST RICHLAND</t>
  </si>
  <si>
    <t>https://web.pdc.wa.gov/rptimg/default.aspx?docid=4652495</t>
  </si>
  <si>
    <t>STEVEN SHUPE</t>
  </si>
  <si>
    <t>ca-2015-5687</t>
  </si>
  <si>
    <t>SANCA  930</t>
  </si>
  <si>
    <t>SANCHEZ ANTONIO E (ANTONIO SANCHEZ)</t>
  </si>
  <si>
    <t>201 CEDAR ST.</t>
  </si>
  <si>
    <t>Sanchz_75@netzero.net</t>
  </si>
  <si>
    <t>sanchz_75@netzero.net</t>
  </si>
  <si>
    <t>509-778-2607</t>
  </si>
  <si>
    <t>GRANDVIEW SD 116-200 *</t>
  </si>
  <si>
    <t>https://web.pdc.wa.gov/rptimg/default.aspx?docid=4510970</t>
  </si>
  <si>
    <t>ANTONIO SANCHEZ</t>
  </si>
  <si>
    <t>ca-2017-2621</t>
  </si>
  <si>
    <t>WILLL  532</t>
  </si>
  <si>
    <t>Linda Williams (LINDA WILLIAMS)</t>
  </si>
  <si>
    <t>110 VALLEY MEADOWS DRIVE</t>
  </si>
  <si>
    <t>countyclerkwilliams@gmail.com</t>
  </si>
  <si>
    <t>360-262-0931</t>
  </si>
  <si>
    <t>https://web.pdc.wa.gov/rptimg/default.aspx?docid=4649824</t>
  </si>
  <si>
    <t>LINDA WILLIAMS</t>
  </si>
  <si>
    <t>ca-2017-2084</t>
  </si>
  <si>
    <t>RUSSM  148</t>
  </si>
  <si>
    <t>RUSSELL MARY (MARY RUSSELL)</t>
  </si>
  <si>
    <t>PO BOX 48064</t>
  </si>
  <si>
    <t>maryrussellburien@gmail.com</t>
  </si>
  <si>
    <t>510-646-0493</t>
  </si>
  <si>
    <t>https://web.pdc.wa.gov/rptimg/default.aspx?docid=4649160</t>
  </si>
  <si>
    <t>MARY RUSSELL</t>
  </si>
  <si>
    <t>ca-2013-8648</t>
  </si>
  <si>
    <t>SEEHJ  403</t>
  </si>
  <si>
    <t>SEEH JOHN C (JOHN SEEH)</t>
  </si>
  <si>
    <t>3041 GRANDVIEW DR</t>
  </si>
  <si>
    <t>Dolardawg@aol.com</t>
  </si>
  <si>
    <t>dolardawg@aol.com</t>
  </si>
  <si>
    <t>509-758-8481</t>
  </si>
  <si>
    <t>https://web.pdc.wa.gov/rptimg/default.aspx?docid=3415494</t>
  </si>
  <si>
    <t>JOHN SEEH</t>
  </si>
  <si>
    <t>ca-2017-2617</t>
  </si>
  <si>
    <t>KENNJ  248</t>
  </si>
  <si>
    <t>KENNEDY JOHN F (JOHN KENNEDY)</t>
  </si>
  <si>
    <t>2174 SIDDLE LOOP, UNIT 101</t>
  </si>
  <si>
    <t>votefred.kennedy@gmail.com</t>
  </si>
  <si>
    <t>360-383-7788</t>
  </si>
  <si>
    <t>https://web.pdc.wa.gov/rptimg/default.aspx?docid=4644102</t>
  </si>
  <si>
    <t>JOHN KENNEDY</t>
  </si>
  <si>
    <t>ca-2015-5621</t>
  </si>
  <si>
    <t>PETEH  374</t>
  </si>
  <si>
    <t>PETERSON HARPER T (HARPER PETERSON)</t>
  </si>
  <si>
    <t>12122 109TH AVENUE COURT EAST</t>
  </si>
  <si>
    <t>SOUTH HILL</t>
  </si>
  <si>
    <t>harper@harperpeterson.com</t>
  </si>
  <si>
    <t>253-330-2185</t>
  </si>
  <si>
    <t>PIERCE FIRE PROT DIST 06</t>
  </si>
  <si>
    <t>https://web.pdc.wa.gov/rptimg/default.aspx?docid=4469987</t>
  </si>
  <si>
    <t>HARPER PETERSON</t>
  </si>
  <si>
    <t>ca-2017-2522</t>
  </si>
  <si>
    <t>KLEIK  223</t>
  </si>
  <si>
    <t>KLEIN KENNETH W (KEN KLEIN)</t>
  </si>
  <si>
    <t>8007 KEITH LANE</t>
  </si>
  <si>
    <t>COUNCILMANKLEIN@GMAIL.COM</t>
  </si>
  <si>
    <t>councilmanklein@gmail.com</t>
  </si>
  <si>
    <t>425-299-6237</t>
  </si>
  <si>
    <t>https://web.pdc.wa.gov/rptimg/default.aspx?docid=4527752</t>
  </si>
  <si>
    <t>KEN KLEIN</t>
  </si>
  <si>
    <t>ca-2016-4600</t>
  </si>
  <si>
    <t>WRAYG  239</t>
  </si>
  <si>
    <t>WRAY GARY R (GARY WRAY)</t>
  </si>
  <si>
    <t>1153 AMERICAN LN</t>
  </si>
  <si>
    <t>98239-9793</t>
  </si>
  <si>
    <t>laser.construction@hotmail.com</t>
  </si>
  <si>
    <t>360-678-6427</t>
  </si>
  <si>
    <t>6740 VIEWMONT</t>
  </si>
  <si>
    <t>https://web.pdc.wa.gov/rptimg/default.aspx?docid=4575234</t>
  </si>
  <si>
    <t>ca-2016-4451</t>
  </si>
  <si>
    <t>COLWELL RICHARD (RICHARD  COLWELL)</t>
  </si>
  <si>
    <t>Richard17Liberty@gmail.com</t>
  </si>
  <si>
    <t>richard17liberty@gmail.com</t>
  </si>
  <si>
    <t>252-419-1775</t>
  </si>
  <si>
    <t>360-314-2704</t>
  </si>
  <si>
    <t>https://web.pdc.wa.gov/rptimg/default.aspx?docid=4574782</t>
  </si>
  <si>
    <t>DANIEL  POLETTI</t>
  </si>
  <si>
    <t>ca-2016-4606</t>
  </si>
  <si>
    <t>Andrew Pilloud (ANDREW PILLOUD)</t>
  </si>
  <si>
    <t>andrew@andrewforhouse.com</t>
  </si>
  <si>
    <t>206-641-7654</t>
  </si>
  <si>
    <t>206-669-1125</t>
  </si>
  <si>
    <t>https://web.pdc.wa.gov/rptimg/default.aspx?docid=4573909</t>
  </si>
  <si>
    <t>NORA CAPRON</t>
  </si>
  <si>
    <t>ca-2016-4638</t>
  </si>
  <si>
    <t>LOWELL B PECK (LOWELL PECK)</t>
  </si>
  <si>
    <t>200 N. ROAD 34</t>
  </si>
  <si>
    <t>BRAD4COMMISSIONER@GMAIL.COM</t>
  </si>
  <si>
    <t>brad4commissioner@gmail.com</t>
  </si>
  <si>
    <t>509-554-9635</t>
  </si>
  <si>
    <t>1664 MEADOW HILLS DR</t>
  </si>
  <si>
    <t>https://web.pdc.wa.gov/rptimg/default.aspx?docid=4572556</t>
  </si>
  <si>
    <t>BILL BERKMAN</t>
  </si>
  <si>
    <t>ca-2016-4706</t>
  </si>
  <si>
    <t>WYSS JON C (JON WYSS)</t>
  </si>
  <si>
    <t>electjonwyss@jonwyss.com</t>
  </si>
  <si>
    <t>509-433-7260</t>
  </si>
  <si>
    <t>509-689-6050</t>
  </si>
  <si>
    <t>https://web.pdc.wa.gov/rptimg/default.aspx?docid=4563881</t>
  </si>
  <si>
    <t>LEEANNE THOMPSON</t>
  </si>
  <si>
    <t>ca-2016-4454</t>
  </si>
  <si>
    <t>https://web.pdc.wa.gov/rptimg/default.aspx?filerid_election_year=WALSM%20%20362%3A%7C%3A2016</t>
  </si>
  <si>
    <t>SKYLER RUDE</t>
  </si>
  <si>
    <t>ca-2016-4707</t>
  </si>
  <si>
    <t>NEALEY TERRY R (TERRY NEALEY)</t>
  </si>
  <si>
    <t>31hupp@msn.com</t>
  </si>
  <si>
    <t>509-382-2374</t>
  </si>
  <si>
    <t>https://web.pdc.wa.gov/rptimg/default.aspx?docid=4533148</t>
  </si>
  <si>
    <t>ca-2016-4420</t>
  </si>
  <si>
    <t>Richard DeBolt (RICHARD DEBOLT)</t>
  </si>
  <si>
    <t>deboltfamily@hotmail.com</t>
  </si>
  <si>
    <t>360-304-7900</t>
  </si>
  <si>
    <t>360-520-1600</t>
  </si>
  <si>
    <t>https://web.pdc.wa.gov/rptimg/default.aspx?filerid_election_year=DEBOR%20%20532%3A%7C%3A2016</t>
  </si>
  <si>
    <t>ca-2016-4488</t>
  </si>
  <si>
    <t>206-898-3883</t>
  </si>
  <si>
    <t>https://web.pdc.wa.gov/rptimg/default.aspx?filerid_election_year=CALDM%20%20366%3A%7C%3A2016</t>
  </si>
  <si>
    <t>ca-2016-4502</t>
  </si>
  <si>
    <t>John E Braun (JOHN BRAUN)</t>
  </si>
  <si>
    <t>johnbraunforsenate@gmail.com</t>
  </si>
  <si>
    <t>360-508-6540</t>
  </si>
  <si>
    <t>360-748-8923</t>
  </si>
  <si>
    <t>https://web.pdc.wa.gov/rptimg/default.aspx?filerid_election_year=BRAUJ%20%20532%3A%7C%3A2016</t>
  </si>
  <si>
    <t>DOROTHY HUSTON</t>
  </si>
  <si>
    <t>ca-2020-49012</t>
  </si>
  <si>
    <t>BOWEK--607</t>
  </si>
  <si>
    <t>Karen Dill Bowerman</t>
  </si>
  <si>
    <t>P O Box 871314</t>
  </si>
  <si>
    <t>karen@karenbowerman.com</t>
  </si>
  <si>
    <t>Karen@KarenBowerman.com</t>
  </si>
  <si>
    <t>503-858-5983</t>
  </si>
  <si>
    <t>3807 NE 127th Circle</t>
  </si>
  <si>
    <t>360 904 1727</t>
  </si>
  <si>
    <t>https://apollo.pdc.wa.gov/public/registrations/registration?registration_id=19888</t>
  </si>
  <si>
    <t>Daniel Weaver</t>
  </si>
  <si>
    <t>ca-2020-24852</t>
  </si>
  <si>
    <t>Vicki Caldwell Kraft (Vicki Kraft)</t>
  </si>
  <si>
    <t>P.O. Box 821481</t>
  </si>
  <si>
    <t>Vicki@VickiKraft.com</t>
  </si>
  <si>
    <t>2204 NE 158th St.</t>
  </si>
  <si>
    <t>https://apollo.pdc.wa.gov/public/registrations/registration?registration_id=16347</t>
  </si>
  <si>
    <t>Paul Kraft</t>
  </si>
  <si>
    <t>ca-2020-25595</t>
  </si>
  <si>
    <t>MILLR--214</t>
  </si>
  <si>
    <t>Richard L. Millard (Rich Millard)</t>
  </si>
  <si>
    <t>PO Box 14613</t>
  </si>
  <si>
    <t>info@richforgovernor.com</t>
  </si>
  <si>
    <t>https://apollo.pdc.wa.gov/public/registrations/registration?registration_id=18056</t>
  </si>
  <si>
    <t>Rich Millard</t>
  </si>
  <si>
    <t>ca-2020-48241</t>
  </si>
  <si>
    <t>HOLLG--506</t>
  </si>
  <si>
    <t>Garry Holland</t>
  </si>
  <si>
    <t>5442 Sleater Kinney Rd NE</t>
  </si>
  <si>
    <t>Hollandgarry@comcast.net</t>
  </si>
  <si>
    <t>https://apollo.pdc.wa.gov/public/registrations/registration?registration_id=19972</t>
  </si>
  <si>
    <t>ca-2020-1261</t>
  </si>
  <si>
    <t>Lynda D Wilson (Lynda D. Wilson)</t>
  </si>
  <si>
    <t>PO Box 820568</t>
  </si>
  <si>
    <t>https://apollo.pdc.wa.gov/public/registrations/registration?registration_id=17516</t>
  </si>
  <si>
    <t>ca-2019-23784</t>
  </si>
  <si>
    <t>Daniel R. Miller (Daniel R Miller)</t>
  </si>
  <si>
    <t>PO BOX 1743 FH</t>
  </si>
  <si>
    <t>FridayHarbor</t>
  </si>
  <si>
    <t>775-223-3960</t>
  </si>
  <si>
    <t>https://apollo.pdc.wa.gov/public/registrations/registration?registration_id=17071</t>
  </si>
  <si>
    <t>Daniel R Miller</t>
  </si>
  <si>
    <t>ca-2020-42429</t>
  </si>
  <si>
    <t>HALLM--238</t>
  </si>
  <si>
    <t>Marty Hall</t>
  </si>
  <si>
    <t>1944 Tucannon Road</t>
  </si>
  <si>
    <t>hall4commissioner@gmail.com</t>
  </si>
  <si>
    <t>m.hallcc64@gmail.com</t>
  </si>
  <si>
    <t>509-843-6037</t>
  </si>
  <si>
    <t>1740 Tucannon Rd</t>
  </si>
  <si>
    <t>509-629-0603</t>
  </si>
  <si>
    <t>https://apollo.pdc.wa.gov/public/registrations/registration?registration_id=20000</t>
  </si>
  <si>
    <t>Darci Hays</t>
  </si>
  <si>
    <t>ca-2020-92963</t>
  </si>
  <si>
    <t>BAUMS--301</t>
  </si>
  <si>
    <t>Stephen Bauman</t>
  </si>
  <si>
    <t>7114 Maxim Ct</t>
  </si>
  <si>
    <t>stevebauman4commissioner@gmail.com</t>
  </si>
  <si>
    <t>stevebauman4comissioner@gmail.com</t>
  </si>
  <si>
    <t>509-845-7199</t>
  </si>
  <si>
    <t>https://apollo.pdc.wa.gov/public/registrations/registration?registration_id=20007</t>
  </si>
  <si>
    <t>ca-2020-25740</t>
  </si>
  <si>
    <t>GREED  236</t>
  </si>
  <si>
    <t>Greene Damian J (GREENE DAMIAN J)</t>
  </si>
  <si>
    <t>PO Box 161</t>
  </si>
  <si>
    <t>info@electdamian.com</t>
  </si>
  <si>
    <t>damian@whidbey.com</t>
  </si>
  <si>
    <t>360-202-9067</t>
  </si>
  <si>
    <t>https://apollo.pdc.wa.gov/public/registrations/registration?registration_id=18516</t>
  </si>
  <si>
    <t>Bill Carruthers</t>
  </si>
  <si>
    <t>ca-2020-25760</t>
  </si>
  <si>
    <t>Theodore Cooke (Ted Cooke)</t>
  </si>
  <si>
    <t>P O Box 9561</t>
  </si>
  <si>
    <t>Covington</t>
  </si>
  <si>
    <t>Ted.Cooke@outlook.com</t>
  </si>
  <si>
    <t>Ted.cooke@outlook.com</t>
  </si>
  <si>
    <t>206-779-8495</t>
  </si>
  <si>
    <t>253-861-5511</t>
  </si>
  <si>
    <t>https://apollo.pdc.wa.gov/public/registrations/registration?registration_id=18520</t>
  </si>
  <si>
    <t>Jalene Cooke</t>
  </si>
  <si>
    <t>ca-2022-25762</t>
  </si>
  <si>
    <t>HEATF--208</t>
  </si>
  <si>
    <t>Frederick Heater</t>
  </si>
  <si>
    <t>8506 EASTVIEW AVE</t>
  </si>
  <si>
    <t>Heaterremodeling@gmail.com</t>
  </si>
  <si>
    <t>https://apollo.pdc.wa.gov/public/registrations/registration?registration_id=18517</t>
  </si>
  <si>
    <t>ca-2020-92971</t>
  </si>
  <si>
    <t>SWEEL--057</t>
  </si>
  <si>
    <t>Levi Sweeney</t>
  </si>
  <si>
    <t>P.O. Box 4034</t>
  </si>
  <si>
    <t>levi.for.house@gmail.com</t>
  </si>
  <si>
    <t>(425) 417-5542</t>
  </si>
  <si>
    <t>https://apollo.pdc.wa.gov/public/registrations/registration?registration_id=20075</t>
  </si>
  <si>
    <t>ca-2020-25805</t>
  </si>
  <si>
    <t>GILDG--292</t>
  </si>
  <si>
    <t>Gregory L. Gilday (Greg Gilday)</t>
  </si>
  <si>
    <t>P.O. Box 1472</t>
  </si>
  <si>
    <t>info@greggilday.com</t>
  </si>
  <si>
    <t>greg@greggilday.com</t>
  </si>
  <si>
    <t>360-387-2123</t>
  </si>
  <si>
    <t>https://apollo.pdc.wa.gov/public/registrations/registration?registration_id=18598</t>
  </si>
  <si>
    <t>ca-2020-25837</t>
  </si>
  <si>
    <t>BEACD  156</t>
  </si>
  <si>
    <t>Devin Beach</t>
  </si>
  <si>
    <t>1061 Hilltop Road</t>
  </si>
  <si>
    <t>devindbeach@gmail.com</t>
  </si>
  <si>
    <t>https://apollo.pdc.wa.gov/public/registrations/registration?registration_id=18819</t>
  </si>
  <si>
    <t>Wendy Beach</t>
  </si>
  <si>
    <t>ca-2020-25937</t>
  </si>
  <si>
    <t>Ryan Richard Rundell (Ryan R Rundell)</t>
  </si>
  <si>
    <t>Lanen_r3@yahoo.com</t>
  </si>
  <si>
    <t>https://apollo.pdc.wa.gov/public/registrations/registration?registration_id=18857</t>
  </si>
  <si>
    <t>ca-2020-92964</t>
  </si>
  <si>
    <t>4530 S J St</t>
  </si>
  <si>
    <t>writeinstevencookpositionone@gmail.com</t>
  </si>
  <si>
    <t>WriteinStevenCookPosition1@gmail.com</t>
  </si>
  <si>
    <t>https://apollo.pdc.wa.gov/public/registrations/registration?registration_id=20119</t>
  </si>
  <si>
    <t>Steven T Cook</t>
  </si>
  <si>
    <t>ca-2020-1224</t>
  </si>
  <si>
    <t>Andrew Barkis (ANDREW BARKIS)</t>
  </si>
  <si>
    <t>andrew.barkis@electandrewbarkis.org</t>
  </si>
  <si>
    <t>360-810-8014</t>
  </si>
  <si>
    <t>https://apollo.pdc.wa.gov/public/registrations/registration?registration_id=18883</t>
  </si>
  <si>
    <t>ca-2020-25899</t>
  </si>
  <si>
    <t>LYEBK--042</t>
  </si>
  <si>
    <t>Kyle Lyebyedyev</t>
  </si>
  <si>
    <t>P.O Box 7270</t>
  </si>
  <si>
    <t>kyleforstaterep@gmail.com</t>
  </si>
  <si>
    <t>Kyleforstaterep@gmail.com</t>
  </si>
  <si>
    <t>206-349-7851</t>
  </si>
  <si>
    <t>Lmp.liliya@gmail.com</t>
  </si>
  <si>
    <t>https://apollo.pdc.wa.gov/public/registrations/registration?registration_id=18905</t>
  </si>
  <si>
    <t>Lily  Lyebyedyev</t>
  </si>
  <si>
    <t>ca-2020-25984</t>
  </si>
  <si>
    <t>CLIFFORD M. GREENE (Mark Greene)</t>
  </si>
  <si>
    <t>P.O. Box 25781</t>
  </si>
  <si>
    <t>MarkForAmericanOffice@gmail.com</t>
  </si>
  <si>
    <t>(253) 838 - 1838</t>
  </si>
  <si>
    <t>https://apollo.pdc.wa.gov/public/registrations/registration?registration_id=18951</t>
  </si>
  <si>
    <t>Clifford Greene</t>
  </si>
  <si>
    <t>ca-2020-1227</t>
  </si>
  <si>
    <t>PO Box 1311</t>
  </si>
  <si>
    <t>Monroe</t>
  </si>
  <si>
    <t>sutherland4rep@gmail.com</t>
  </si>
  <si>
    <t>dsutherland@helsell.com</t>
  </si>
  <si>
    <t>https://apollo.pdc.wa.gov/public/registrations/registration?registration_id=19018</t>
  </si>
  <si>
    <t>ca-2020-25664</t>
  </si>
  <si>
    <t>NELSJ--347</t>
  </si>
  <si>
    <t>James M Nelson (Jim Nelson)</t>
  </si>
  <si>
    <t>PO Box 942</t>
  </si>
  <si>
    <t>nelson177@msn.com</t>
  </si>
  <si>
    <t>https://apollo.pdc.wa.gov/public/registrations/registration?registration_id=19021</t>
  </si>
  <si>
    <t>Jim Nelson</t>
  </si>
  <si>
    <t>ca-2020-26040</t>
  </si>
  <si>
    <t>MICHJ--464</t>
  </si>
  <si>
    <t>Jamie Michaud</t>
  </si>
  <si>
    <t>P.O. Box 66022</t>
  </si>
  <si>
    <t>info@electjamie.org</t>
  </si>
  <si>
    <t>(253) 267-8559</t>
  </si>
  <si>
    <t>https://apollo.pdc.wa.gov/public/registrations/registration?registration_id=19051</t>
  </si>
  <si>
    <t>ca-2020-41920</t>
  </si>
  <si>
    <t>ESPAR--053</t>
  </si>
  <si>
    <t>Roger Esparza</t>
  </si>
  <si>
    <t>PO Box 1919</t>
  </si>
  <si>
    <t>rogeresparzaforcommissioner@gmail.com</t>
  </si>
  <si>
    <t>roger@williamsteamhomes.com</t>
  </si>
  <si>
    <t>https://apollo.pdc.wa.gov/public/registrations/registration?registration_id=19176</t>
  </si>
  <si>
    <t>Daryl Hopson</t>
  </si>
  <si>
    <t>ca-2020-29161</t>
  </si>
  <si>
    <t>THOMAS W LANNEN (Tom Lannen)</t>
  </si>
  <si>
    <t>PO Box 816</t>
  </si>
  <si>
    <t>98648-0816</t>
  </si>
  <si>
    <t>Lannen4skamania@gmail.com</t>
  </si>
  <si>
    <t>lannen4skamania@gmail.comcom</t>
  </si>
  <si>
    <t>https://apollo.pdc.wa.gov/public/registrations/registration?registration_id=19222</t>
  </si>
  <si>
    <t>Sofia Lannen</t>
  </si>
  <si>
    <t>ca-2020-42681</t>
  </si>
  <si>
    <t>Bert Johnson</t>
  </si>
  <si>
    <t>P O Box 1867</t>
  </si>
  <si>
    <t>98270-1867</t>
  </si>
  <si>
    <t>info@votebertjohnson.com</t>
  </si>
  <si>
    <t>360 572-1406</t>
  </si>
  <si>
    <t>P O Box 1283</t>
  </si>
  <si>
    <t>https://apollo.pdc.wa.gov/public/registrations/registration?registration_id=19584</t>
  </si>
  <si>
    <t>ca-2020-25637</t>
  </si>
  <si>
    <t>MORTA  626</t>
  </si>
  <si>
    <t>Arne Mortensen</t>
  </si>
  <si>
    <t>250 N. 4TH STREET</t>
  </si>
  <si>
    <t>dracjm48@gmail.com</t>
  </si>
  <si>
    <t>DRACJM48@GMAIL.COM</t>
  </si>
  <si>
    <t>360-562-0471</t>
  </si>
  <si>
    <t>434 Cemetery Road</t>
  </si>
  <si>
    <t>360-430-5760</t>
  </si>
  <si>
    <t>https://apollo.pdc.wa.gov/public/registrations/registration?registration_id=19787</t>
  </si>
  <si>
    <t>ca-2022-93080</t>
  </si>
  <si>
    <t>voteboehnke4house@gmail.com</t>
  </si>
  <si>
    <t>(509)946-5406</t>
  </si>
  <si>
    <t>https://apollo.pdc.wa.gov/public/registrations/registration?registration_id=42975</t>
  </si>
  <si>
    <t>ca-2015-5553</t>
  </si>
  <si>
    <t>MOORE MARTIN A (MARTIN MOORE)</t>
  </si>
  <si>
    <t>electmartinmoore@gmail.com</t>
  </si>
  <si>
    <t>253-653-3825</t>
  </si>
  <si>
    <t>https://web.pdc.wa.gov/rptimg/default.aspx?filerid_election_year=MOORM%20%20023%3A%7C%3A2015</t>
  </si>
  <si>
    <t>ca-2018-1044</t>
  </si>
  <si>
    <t>SIMMD  909</t>
  </si>
  <si>
    <t>Dave Simmons (DAVID SIMMONS)</t>
  </si>
  <si>
    <t>PO BOX 10772</t>
  </si>
  <si>
    <t>SIMMONS801@GMAIL.COM</t>
  </si>
  <si>
    <t>simmons801@gmail.com</t>
  </si>
  <si>
    <t>509-949-2079</t>
  </si>
  <si>
    <t>https://web.pdc.wa.gov/rptimg/default.aspx?docid=4700800</t>
  </si>
  <si>
    <t>JAMES SHIKE</t>
  </si>
  <si>
    <t>ca-2014-7328</t>
  </si>
  <si>
    <t>Richard W. Muri (DICK MURI)</t>
  </si>
  <si>
    <t>253-581-5609</t>
  </si>
  <si>
    <t>https://web.pdc.wa.gov/rptimg/default.aspx?filerid_election_year=MURIR%20%20388%3A%7C%3A2014</t>
  </si>
  <si>
    <t>ca-2014-7297</t>
  </si>
  <si>
    <t>Kim Morrison (KIM MORRISON)</t>
  </si>
  <si>
    <t>electkimmorrison@nwi.net</t>
  </si>
  <si>
    <t>509-662-0019</t>
  </si>
  <si>
    <t>https://web.pdc.wa.gov/rptimg/default.aspx?docid=3887977</t>
  </si>
  <si>
    <t>JEFFREY MORRISON</t>
  </si>
  <si>
    <t>ca-2014-7666</t>
  </si>
  <si>
    <t>Janelle Riddle (JANELLE RIDDLE)</t>
  </si>
  <si>
    <t>P.O. BOX 328</t>
  </si>
  <si>
    <t>janelleriddleforclerk@gmail.com</t>
  </si>
  <si>
    <t>(509) 653-2724</t>
  </si>
  <si>
    <t>https://web.pdc.wa.gov/rptimg/default.aspx?filerid_election_year=RIDDJ%20%20937%3A%7C%3A2014</t>
  </si>
  <si>
    <t>JANELLE RIDDLE</t>
  </si>
  <si>
    <t>ca-2014-7464</t>
  </si>
  <si>
    <t>CHANG  310</t>
  </si>
  <si>
    <t>CHANEY GERALD (GERALD CHANEY)</t>
  </si>
  <si>
    <t>1008 IRONSIDE AVE</t>
  </si>
  <si>
    <t>GERALDCHANEY@YAHOO.COM</t>
  </si>
  <si>
    <t>geraldchaney@yahoo.com</t>
  </si>
  <si>
    <t>360-621-9316</t>
  </si>
  <si>
    <t>1008 IRONSIDE</t>
  </si>
  <si>
    <t>https://web.pdc.wa.gov/rptimg/default.aspx?docid=3865288</t>
  </si>
  <si>
    <t>WENDY CHANEY</t>
  </si>
  <si>
    <t>ca-2014-7176</t>
  </si>
  <si>
    <t>HAWKJ  163</t>
  </si>
  <si>
    <t>HAWKES JIM M (JIM HAWKES)</t>
  </si>
  <si>
    <t>jhawkes@pullman.com</t>
  </si>
  <si>
    <t>509-332-2154</t>
  </si>
  <si>
    <t>https://web.pdc.wa.gov/rptimg/default.aspx?docid=3841984</t>
  </si>
  <si>
    <t>ca-2014-7149</t>
  </si>
  <si>
    <t>WARRS  347</t>
  </si>
  <si>
    <t>WARREN STANLEY S (STANLEY WARREN)</t>
  </si>
  <si>
    <t>755 TATMAN MT RD</t>
  </si>
  <si>
    <t>warsskr@gmail.com</t>
  </si>
  <si>
    <t>509-843-3853</t>
  </si>
  <si>
    <t>https://web.pdc.wa.gov/rptimg/default.aspx?docid=3836518</t>
  </si>
  <si>
    <t>STANLEY WARREN</t>
  </si>
  <si>
    <t>ca-2014-7684</t>
  </si>
  <si>
    <t>RICHR  926</t>
  </si>
  <si>
    <t>RICHEY ROBERT J (ROBERT RICHEY)</t>
  </si>
  <si>
    <t>308 S DELTA STREET</t>
  </si>
  <si>
    <t>joe@gjrw.com</t>
  </si>
  <si>
    <t>bogeybob55@yahoo.com</t>
  </si>
  <si>
    <t>509-925-6829</t>
  </si>
  <si>
    <t>https://web.pdc.wa.gov/rptimg/default.aspx?filerid_election_year=RICHR%20%20926%3A%7C%3A2014</t>
  </si>
  <si>
    <t>NANCY J RICHEY</t>
  </si>
  <si>
    <t>ca-2014-7640</t>
  </si>
  <si>
    <t>ROGERS FRANK T (FRANK ROGERS)</t>
  </si>
  <si>
    <t>P.O. BOX 361</t>
  </si>
  <si>
    <t>ftrogers@charter.net</t>
  </si>
  <si>
    <t>509-422-4312</t>
  </si>
  <si>
    <t>https://web.pdc.wa.gov/rptimg/default.aspx?docid=3833484</t>
  </si>
  <si>
    <t>FRANK ROGERS</t>
  </si>
  <si>
    <t>ca-2014-7120</t>
  </si>
  <si>
    <t>MARKS STEVEN J (STEVEN MARKS)</t>
  </si>
  <si>
    <t>4116 W AGATE ST.</t>
  </si>
  <si>
    <t>509-547-2780</t>
  </si>
  <si>
    <t>https://web.pdc.wa.gov/rptimg/default.aspx?docid=3831048</t>
  </si>
  <si>
    <t>STEVEN MARKS</t>
  </si>
  <si>
    <t>ca-2014-7102</t>
  </si>
  <si>
    <t>https://web.pdc.wa.gov/rptimg/default.aspx?filerid_election_year=WARNJ2%20837%3A%7C%3A2014</t>
  </si>
  <si>
    <t>ca-2014-7295</t>
  </si>
  <si>
    <t>Craig Morrison (CRAIG MORRISON)</t>
  </si>
  <si>
    <t>679 EASY STREET</t>
  </si>
  <si>
    <t>509-750-2864</t>
  </si>
  <si>
    <t>https://web.pdc.wa.gov/rptimg/default.aspx?docid=3827757</t>
  </si>
  <si>
    <t>CRAIG MORRISON</t>
  </si>
  <si>
    <t>ca-2014-7291</t>
  </si>
  <si>
    <t>FLEET HUGO A (HUGH FLEET)</t>
  </si>
  <si>
    <t>360-875-0525</t>
  </si>
  <si>
    <t>https://web.pdc.wa.gov/rptimg/default.aspx?docid=3798130</t>
  </si>
  <si>
    <t>MADELAINE FLEET</t>
  </si>
  <si>
    <t>ca-2014-7637</t>
  </si>
  <si>
    <t>ROSSC2 937</t>
  </si>
  <si>
    <t>Charles R. Ross (CHARLES ROSS)</t>
  </si>
  <si>
    <t>105 E 2ND ST / PO BOX 996</t>
  </si>
  <si>
    <t>509-653-2340</t>
  </si>
  <si>
    <t>509-945-5044</t>
  </si>
  <si>
    <t>https://web.pdc.wa.gov/rptimg/default.aspx?docid=3746898</t>
  </si>
  <si>
    <t>ca-2014-7415</t>
  </si>
  <si>
    <t>https://web.pdc.wa.gov/rptimg/default.aspx?docid=3734485</t>
  </si>
  <si>
    <t>ca-2014-7047</t>
  </si>
  <si>
    <t>LARUC  114</t>
  </si>
  <si>
    <t>LARUE CONNIE (CONNIE LARUE)</t>
  </si>
  <si>
    <t>PO BOX  1159</t>
  </si>
  <si>
    <t>Connie@connielarueforcoroner.com</t>
  </si>
  <si>
    <t>connie@connielarueforcoroner.com</t>
  </si>
  <si>
    <t>509-675-5818</t>
  </si>
  <si>
    <t>PO BOX 1159</t>
  </si>
  <si>
    <t>https://web.pdc.wa.gov/rptimg/default.aspx?docid=3732766</t>
  </si>
  <si>
    <t>CONNIE LARUE</t>
  </si>
  <si>
    <t>ca-2014-7277</t>
  </si>
  <si>
    <t>MILLL  807</t>
  </si>
  <si>
    <t>MILLER LAURIE A (LAURIE MILLER)</t>
  </si>
  <si>
    <t>PO BOX 3022</t>
  </si>
  <si>
    <t>98807-3022</t>
  </si>
  <si>
    <t>lauriemiller2014@yahoo.com</t>
  </si>
  <si>
    <t>509-860-2593</t>
  </si>
  <si>
    <t>1513 ANGELA ST</t>
  </si>
  <si>
    <t>760-703-4611</t>
  </si>
  <si>
    <t>https://web.pdc.wa.gov/rptimg/default.aspx?docid=3710077</t>
  </si>
  <si>
    <t>ANDIE JOHNSON</t>
  </si>
  <si>
    <t>ca-2014-7173</t>
  </si>
  <si>
    <t>Dave Hayes (DAVID HAYES)</t>
  </si>
  <si>
    <t>hayest51@gmail.com</t>
  </si>
  <si>
    <t>425-530-0490</t>
  </si>
  <si>
    <t>PO BOX 693</t>
  </si>
  <si>
    <t>https://web.pdc.wa.gov/rptimg/default.aspx?filerid_election_year=HAYED%20%20292%3A%7C%3A2014</t>
  </si>
  <si>
    <t>ca-2014-7444</t>
  </si>
  <si>
    <t>SANOY-WRIGHT SARAH M (SARAH WRIGHT)</t>
  </si>
  <si>
    <t>sarahm57@yahoo.com</t>
  </si>
  <si>
    <t>253-302-1481</t>
  </si>
  <si>
    <t>https://web.pdc.wa.gov/rptimg/default.aspx?filerid_election_year=WRIGS%20%20055%3A%7C%3A2014</t>
  </si>
  <si>
    <t>LARRY WRIGHT</t>
  </si>
  <si>
    <t>ca-2013-8222</t>
  </si>
  <si>
    <t>FUSOD  362</t>
  </si>
  <si>
    <t>Deborah Fuson (DEBORAH  FUSON)</t>
  </si>
  <si>
    <t>682 KEMP STREET</t>
  </si>
  <si>
    <t>livewithfreedom2@gmail.com</t>
  </si>
  <si>
    <t>360-460-6367</t>
  </si>
  <si>
    <t>PORT ANGELES SD 121</t>
  </si>
  <si>
    <t>https://web.pdc.wa.gov/rptimg/default.aspx?docid=3444940</t>
  </si>
  <si>
    <t>DEBORAH  FUSON</t>
  </si>
  <si>
    <t>ca-2013-8697</t>
  </si>
  <si>
    <t>HUFFK  277</t>
  </si>
  <si>
    <t>HUFFER KIRK A (KIRK HUFFER)</t>
  </si>
  <si>
    <t>1753 SE 6TH AVE</t>
  </si>
  <si>
    <t>KIRK.HUFFER@YAHOO.COM</t>
  </si>
  <si>
    <t>kirk.huffer@yahoo.com</t>
  </si>
  <si>
    <t>360-679-6734</t>
  </si>
  <si>
    <t>NORTH WHIDBEY PARK &amp; REC DIST</t>
  </si>
  <si>
    <t>https://web.pdc.wa.gov/rptimg/default.aspx?docid=3409752</t>
  </si>
  <si>
    <t>KIRK HUFFER</t>
  </si>
  <si>
    <t>ca-2013-8906</t>
  </si>
  <si>
    <t>SOREC  826</t>
  </si>
  <si>
    <t>SORENSEN CARRIE A (CARRIE  SORENSEN)</t>
  </si>
  <si>
    <t>17756 CHUMSTICK HWY</t>
  </si>
  <si>
    <t>thesorensen5@yahoo.com</t>
  </si>
  <si>
    <t>509-548-7194</t>
  </si>
  <si>
    <t>CASCADE SD 228</t>
  </si>
  <si>
    <t>https://web.pdc.wa.gov/rptimg/default.aspx?docid=3397151</t>
  </si>
  <si>
    <t>CARRIE  SORENSEN</t>
  </si>
  <si>
    <t>ca-2014-7393</t>
  </si>
  <si>
    <t>https://web.pdc.wa.gov/rptimg/default.aspx?filerid_election_year=COUTT%20%20528%3A%7C%3A2014</t>
  </si>
  <si>
    <t>ca-2013-8488</t>
  </si>
  <si>
    <t>Phillip R Lemley  (PHILLIP LEMLEY)</t>
  </si>
  <si>
    <t>phil0745@charter.net</t>
  </si>
  <si>
    <t>509-375-4828</t>
  </si>
  <si>
    <t>https://web.pdc.wa.gov/rptimg/default.aspx?docid=3387573</t>
  </si>
  <si>
    <t>FORREST  MUEGGLER</t>
  </si>
  <si>
    <t>ca-2014-7667</t>
  </si>
  <si>
    <t>RICHM  635</t>
  </si>
  <si>
    <t>RICHARDS MICHAEL V (MICHAEL RICHARDS)</t>
  </si>
  <si>
    <t>commissioner.2014@gmail.com</t>
  </si>
  <si>
    <t>541-612-0523</t>
  </si>
  <si>
    <t>https://web.pdc.wa.gov/rptimg/default.aspx?filerid_election_year=RICHM%20%20635%3A%7C%3A2014</t>
  </si>
  <si>
    <t>MICHAEL RICHARDS</t>
  </si>
  <si>
    <t>ca-2013-8538</t>
  </si>
  <si>
    <t>KENNETHWILLIAMKLEIN@GMAIL.COM</t>
  </si>
  <si>
    <t>kennethwilliamklein@gmail.com</t>
  </si>
  <si>
    <t>https://web.pdc.wa.gov/rptimg/default.aspx?docid=3232175</t>
  </si>
  <si>
    <t>ca-2014-7321</t>
  </si>
  <si>
    <t>Mary Ruth Edwards (MARY  EDWARDS)</t>
  </si>
  <si>
    <t>P.O. BOX 1608</t>
  </si>
  <si>
    <t>jtmunley@bentonrea.com</t>
  </si>
  <si>
    <t>lasermom@centurylink.net</t>
  </si>
  <si>
    <t>509-832-0239</t>
  </si>
  <si>
    <t>38903 W. OLD INLAND EMPIRE</t>
  </si>
  <si>
    <t>509-539-8160</t>
  </si>
  <si>
    <t>https://web.pdc.wa.gov/rptimg/default.aspx?filerid_election_year=EDWAM%20%20350%3A%7C%3A2014</t>
  </si>
  <si>
    <t>ca-2012-10334</t>
  </si>
  <si>
    <t>TIBBS CHRISTOPHER J (CHRISTOPHER TIBBS)</t>
  </si>
  <si>
    <t>98346-1463</t>
  </si>
  <si>
    <t>CHRIS@CHRISTIBBS.COM</t>
  </si>
  <si>
    <t>chris@christibbs.com</t>
  </si>
  <si>
    <t>(360)850-9034</t>
  </si>
  <si>
    <t>18748 4TH AVE NE</t>
  </si>
  <si>
    <t>98392-9783</t>
  </si>
  <si>
    <t>https://web.pdc.wa.gov/rptimg/default.aspx?filerid_election_year=TIBBC%20%20392%3A%7C%3A2012</t>
  </si>
  <si>
    <t>JESSICA POWELL</t>
  </si>
  <si>
    <t>ca-2012-10443</t>
  </si>
  <si>
    <t>GUINN SANDRA L (SANDRA GUINN)</t>
  </si>
  <si>
    <t>jeffguinn@frontier.com</t>
  </si>
  <si>
    <t>(425)489-0392</t>
  </si>
  <si>
    <t>425-489-0392</t>
  </si>
  <si>
    <t>https://web.pdc.wa.gov/rptimg/default.aspx?filerid_election_year=GUINS%20%20011%3A%7C%3A2012</t>
  </si>
  <si>
    <t>SANDRA GUINN</t>
  </si>
  <si>
    <t>ca-2012-10283</t>
  </si>
  <si>
    <t>DALIE  858</t>
  </si>
  <si>
    <t>DALING EDMUND H (EDMUND DALING)</t>
  </si>
  <si>
    <t>P.O. BOX 429</t>
  </si>
  <si>
    <t>98858-0429</t>
  </si>
  <si>
    <t>ELKKD@HOTMAIL.COM</t>
  </si>
  <si>
    <t>elkkd@hotmail.com</t>
  </si>
  <si>
    <t>(509)669-1660</t>
  </si>
  <si>
    <t>P O BOX 431</t>
  </si>
  <si>
    <t>98858-0431</t>
  </si>
  <si>
    <t>(509)679-5330</t>
  </si>
  <si>
    <t>https://web.pdc.wa.gov/rptimg/default.aspx?filerid_election_year=DALIE%20%20858%3A%7C%3A2012</t>
  </si>
  <si>
    <t>MARIANNE BRANDT</t>
  </si>
  <si>
    <t>ca-2012-10105</t>
  </si>
  <si>
    <t>JEWELL ROBERT P (PAUL JEWELL)</t>
  </si>
  <si>
    <t>110 W 6TH AVE PMB 105</t>
  </si>
  <si>
    <t>4jewells@fairpoint.net</t>
  </si>
  <si>
    <t>509-929-1943</t>
  </si>
  <si>
    <t>430 N PINE</t>
  </si>
  <si>
    <t>https://web.pdc.wa.gov/rptimg/default.aspx?filerid_election_year=JEWEP%20%20926%3A%7C%3A2012</t>
  </si>
  <si>
    <t>ca-2012-10218</t>
  </si>
  <si>
    <t>QUTUB EILEEN (EILEEN QUTUB)</t>
  </si>
  <si>
    <t>eileenqutub@gmail.com</t>
  </si>
  <si>
    <t>360-232-6709</t>
  </si>
  <si>
    <t>https://web.pdc.wa.gov/rptimg/default.aspx?filerid_election_year=QUTUE%20%20665%3A%7C%3A2012</t>
  </si>
  <si>
    <t>ca-2012-10344</t>
  </si>
  <si>
    <t>BARROW LEE M (LEE BARROW)</t>
  </si>
  <si>
    <t>Lbarrow@centurytel.net</t>
  </si>
  <si>
    <t>509-521-7277</t>
  </si>
  <si>
    <t>509-234-0385</t>
  </si>
  <si>
    <t>https://web.pdc.wa.gov/rptimg/default.aspx?filerid_election_year=BARRL%20%20326%3A%7C%3A2012</t>
  </si>
  <si>
    <t>ca-2013-8845</t>
  </si>
  <si>
    <t>SMITB  664</t>
  </si>
  <si>
    <t>SMITH BRIAN J (BRIAN SMITH)</t>
  </si>
  <si>
    <t>9801 SE EVERGREEN HWY</t>
  </si>
  <si>
    <t>BRIAN@ADVANCED.WS</t>
  </si>
  <si>
    <t>brian@advanced.ws</t>
  </si>
  <si>
    <t>360-314-7641</t>
  </si>
  <si>
    <t>https://web.pdc.wa.gov/rptimg/default.aspx?filerid_election_year=SMITB%20%20664%3A%7C%3A2013</t>
  </si>
  <si>
    <t>BRIAN SMITH</t>
  </si>
  <si>
    <t>ca-2013-8839</t>
  </si>
  <si>
    <t>MALSE  338</t>
  </si>
  <si>
    <t>MALSON ERIK (ERIK MALSON)</t>
  </si>
  <si>
    <t>104903 E 1045 PR SE</t>
  </si>
  <si>
    <t>Erik.Malson@Pocketinet.com</t>
  </si>
  <si>
    <t>erik.malson@pocketinet.com</t>
  </si>
  <si>
    <t>509-308-3966</t>
  </si>
  <si>
    <t>KENNEWICK HOSP DIST</t>
  </si>
  <si>
    <t>https://web.pdc.wa.gov/rptimg/default.aspx?docid=3400050</t>
  </si>
  <si>
    <t>ERIK MALSON</t>
  </si>
  <si>
    <t>ca-2012-10318</t>
  </si>
  <si>
    <t>1673 S. MARKET BLVD. #159</t>
  </si>
  <si>
    <t>RIDER@LOCALACCESS.COM</t>
  </si>
  <si>
    <t>2150 SW SALSBURY #159</t>
  </si>
  <si>
    <t>https://web.pdc.wa.gov/rptimg/default.aspx?filerid_election_year=DEBOR%20%20532%3A%7C%3A2012</t>
  </si>
  <si>
    <t>FRED W RIDER</t>
  </si>
  <si>
    <t>ca-2012-10381</t>
  </si>
  <si>
    <t>PILGRIM ROBERT F (ROBERT PILGRIM)</t>
  </si>
  <si>
    <t>electpilgrim@live.com</t>
  </si>
  <si>
    <t>ceorob.hb@hotmail.com</t>
  </si>
  <si>
    <t>425-239-1590</t>
  </si>
  <si>
    <t>https://web.pdc.wa.gov/rptimg/default.aspx?filerid_election_year=PILGR%20%20287%3A%7C%3A2012</t>
  </si>
  <si>
    <t>ROBERT PILGRIM</t>
  </si>
  <si>
    <t>ca-2012-10190</t>
  </si>
  <si>
    <t>WATKINS JAMES H (JAMES WATKINS)</t>
  </si>
  <si>
    <t>james@watkinsforauditor.com</t>
  </si>
  <si>
    <t>425-390-4348</t>
  </si>
  <si>
    <t>https://web.pdc.wa.gov/rptimg/default.aspx?filerid_election_year=WATKJ%20%20083%3A%7C%3A2012</t>
  </si>
  <si>
    <t>LYNN WATKINS</t>
  </si>
  <si>
    <t>ca-2012-10518</t>
  </si>
  <si>
    <t>FRIEDMAN MALCOLM R (MALCOLM FRIEDMAN)</t>
  </si>
  <si>
    <t>509-680-1522</t>
  </si>
  <si>
    <t>https://web.pdc.wa.gov/rptimg/default.aspx?filerid_election_year=FRIEM%20%20114%3A%7C%3A2012</t>
  </si>
  <si>
    <t>ca-2012-10310</t>
  </si>
  <si>
    <t>HOPE MICHAEL S (MIKE HOPE)</t>
  </si>
  <si>
    <t>425-299-3134</t>
  </si>
  <si>
    <t>254-239-4309</t>
  </si>
  <si>
    <t>https://web.pdc.wa.gov/rptimg/default.aspx?filerid_election_year=HOPEM%20%20296%3A%7C%3A2012</t>
  </si>
  <si>
    <t>ca-2012-10453</t>
  </si>
  <si>
    <t>509-301-1880</t>
  </si>
  <si>
    <t>https://web.pdc.wa.gov/rptimg/default.aspx?filerid_election_year=WALSM%20%20362%3A%7C%3A2012</t>
  </si>
  <si>
    <t>ca-2012-10477</t>
  </si>
  <si>
    <t>FINKBEINER WILLIAM E (WILLIAM FINKBEINER)</t>
  </si>
  <si>
    <t>98005-2471</t>
  </si>
  <si>
    <t>billfinkbeiner@msn.com</t>
  </si>
  <si>
    <t>206-229-0412</t>
  </si>
  <si>
    <t>425-454-7777</t>
  </si>
  <si>
    <t>https://web.pdc.wa.gov/rptimg/default.aspx?filerid_election_year=FINKW%20%20072%3A%7C%3A2012</t>
  </si>
  <si>
    <t>DONNA REA</t>
  </si>
  <si>
    <t>ca-2010-12974</t>
  </si>
  <si>
    <t>Jack B. Hawkins (JACKY HAWKINS)</t>
  </si>
  <si>
    <t>13210 ORCHARD AVENUE</t>
  </si>
  <si>
    <t>509-941-7693</t>
  </si>
  <si>
    <t>13210 ORCHARD AVE.</t>
  </si>
  <si>
    <t>https://web.pdc.wa.gov/rptimg/default.aspx?filerid_election_year=HAWKJ%20%20908%3A%7C%3A2010</t>
  </si>
  <si>
    <t>ca-2010-12967</t>
  </si>
  <si>
    <t>509-427-8687</t>
  </si>
  <si>
    <t>https://web.pdc.wa.gov/rptimg/default.aspx?filerid_election_year=BROWD%20%20639%3A%7C%3A2010</t>
  </si>
  <si>
    <t>ca-2018-340</t>
  </si>
  <si>
    <t>Heidi K. Hunt (HEIDI HUNT)</t>
  </si>
  <si>
    <t>509-660-0709</t>
  </si>
  <si>
    <t>https://web.pdc.wa.gov/rptimg/default.aspx?docid=4734132</t>
  </si>
  <si>
    <t>ca-2018-910</t>
  </si>
  <si>
    <t>COX T  114</t>
  </si>
  <si>
    <t>Trina R. Cox (TRINA COX)</t>
  </si>
  <si>
    <t>577 KNAPP RD.</t>
  </si>
  <si>
    <t>TRINA577@YAHOO.COM</t>
  </si>
  <si>
    <t>trina577@yahoo.com</t>
  </si>
  <si>
    <t>509-675-3084</t>
  </si>
  <si>
    <t>https://web.pdc.wa.gov/rptimg/default.aspx?docid=4724956</t>
  </si>
  <si>
    <t>TRINA COX</t>
  </si>
  <si>
    <t>ca-2019-1319</t>
  </si>
  <si>
    <t>FAHLT  270</t>
  </si>
  <si>
    <t>FAHLMAN TODD M (TODD FAHLMAN)</t>
  </si>
  <si>
    <t>6916 86TH AVE NE</t>
  </si>
  <si>
    <t>friendsoftoddfahlman@gmail.com</t>
  </si>
  <si>
    <t>thefahlmangroup@gmail.com</t>
  </si>
  <si>
    <t>425-239-0072</t>
  </si>
  <si>
    <t>CITY OF MARYSVILLE</t>
  </si>
  <si>
    <t>98270-9201</t>
  </si>
  <si>
    <t>425-239-0097</t>
  </si>
  <si>
    <t>https://web.pdc.wa.gov/rptimg/default.aspx?docid=4787908</t>
  </si>
  <si>
    <t>ROCHELLE FAHLMAN</t>
  </si>
  <si>
    <t>ca-2015-5403</t>
  </si>
  <si>
    <t>JONEB  404</t>
  </si>
  <si>
    <t>JONES BRANDON D (BRANDON JONES)</t>
  </si>
  <si>
    <t>7225 E F ST</t>
  </si>
  <si>
    <t>brandonjones11473@outlook.com</t>
  </si>
  <si>
    <t>253-988-1025</t>
  </si>
  <si>
    <t>https://web.pdc.wa.gov/rptimg/default.aspx?docid=4410328</t>
  </si>
  <si>
    <t>BRANDON JONES</t>
  </si>
  <si>
    <t>ca-2018-203</t>
  </si>
  <si>
    <t>CLIFFORD M. GREENE (CLIFFORD GREENE)</t>
  </si>
  <si>
    <t>mark@partyofcommons.com</t>
  </si>
  <si>
    <t>253-838-1838</t>
  </si>
  <si>
    <t>https://web.pdc.wa.gov/rptimg/default.aspx?docid=4756484</t>
  </si>
  <si>
    <t>CLIFFORD GREENE</t>
  </si>
  <si>
    <t>ca-2018-762</t>
  </si>
  <si>
    <t>TINNS  532</t>
  </si>
  <si>
    <t>Scott Tinney (SCOTT TINNEY)</t>
  </si>
  <si>
    <t>123 VALLEY MEADOWS DRIVE</t>
  </si>
  <si>
    <t>TINNEY101@COMCAST.NET</t>
  </si>
  <si>
    <t>tinney101@comcast.net</t>
  </si>
  <si>
    <t>360-520-6734</t>
  </si>
  <si>
    <t>123 VALLEY MEADOWS DR</t>
  </si>
  <si>
    <t>https://web.pdc.wa.gov/rptimg/default.aspx?docid=4719000</t>
  </si>
  <si>
    <t>SCOTT TINNEY</t>
  </si>
  <si>
    <t>ca-2018-602</t>
  </si>
  <si>
    <t>Tom Jones (THOMAS JONES)</t>
  </si>
  <si>
    <t>133 COLUMBIA RD</t>
  </si>
  <si>
    <t>tomjones4sheriff@gmail.com</t>
  </si>
  <si>
    <t>509-760-8585</t>
  </si>
  <si>
    <t>https://web.pdc.wa.gov/rptimg/default.aspx?docid=4724283</t>
  </si>
  <si>
    <t>TRACY WILLIAMS</t>
  </si>
  <si>
    <t>ca-2018-734</t>
  </si>
  <si>
    <t>MIXEA  532</t>
  </si>
  <si>
    <t>Anthony W Mixer (ANTHONY MIXER)</t>
  </si>
  <si>
    <t>169 HEMLOCK DR.</t>
  </si>
  <si>
    <t>ROOTBEERMIXER@GMAIL.COM</t>
  </si>
  <si>
    <t>rootbeermixer@gmail.com</t>
  </si>
  <si>
    <t>360-623-9858</t>
  </si>
  <si>
    <t>Freeholder Dist 2 Position 1</t>
  </si>
  <si>
    <t>https://web.pdc.wa.gov/rptimg/default.aspx?docid=4724784</t>
  </si>
  <si>
    <t>ANTHONY MIXER</t>
  </si>
  <si>
    <t>ca-2018-139</t>
  </si>
  <si>
    <t>Joel McEntire (JOEL MCENTIRE)</t>
  </si>
  <si>
    <t>joel@joelmcentire.org</t>
  </si>
  <si>
    <t>360-216-7767</t>
  </si>
  <si>
    <t>https://web.pdc.wa.gov/rptimg/default.aspx?docid=4717282</t>
  </si>
  <si>
    <t>ca-2018-829</t>
  </si>
  <si>
    <t>Tammie A. Ownbey (TAMMIE OWNBEY)</t>
  </si>
  <si>
    <t>509-951-1232</t>
  </si>
  <si>
    <t>https://web.pdc.wa.gov/rptimg/default.aspx?docid=4718335</t>
  </si>
  <si>
    <t>ca-2018-713</t>
  </si>
  <si>
    <t>GALLG  620</t>
  </si>
  <si>
    <t>Gregory J Gallagher (GREG GALLAGHER)</t>
  </si>
  <si>
    <t>home.gallagher@gmail.com</t>
  </si>
  <si>
    <t>509-773-2226</t>
  </si>
  <si>
    <t>317 NW 2ND ST</t>
  </si>
  <si>
    <t>509-773-3911</t>
  </si>
  <si>
    <t>https://web.pdc.wa.gov/rptimg/default.aspx?docid=4711649</t>
  </si>
  <si>
    <t>RONALD IHRIG</t>
  </si>
  <si>
    <t>ca-2018-1009</t>
  </si>
  <si>
    <t>Kathy Martin  (KATHY MARTIN)</t>
  </si>
  <si>
    <t>RE-ELECTKATHYMARTIN@GMAIL.COM</t>
  </si>
  <si>
    <t>509-529-9789</t>
  </si>
  <si>
    <t>https://web.pdc.wa.gov/rptimg/default.aspx?docid=4748714</t>
  </si>
  <si>
    <t>KATHY MARTIN</t>
  </si>
  <si>
    <t>ca-2018-153</t>
  </si>
  <si>
    <t>Petra Bigea (PETRA BIGEA)</t>
  </si>
  <si>
    <t>pbigea@gmail.com</t>
  </si>
  <si>
    <t>425-743-7551</t>
  </si>
  <si>
    <t>425-239-8805</t>
  </si>
  <si>
    <t>https://web.pdc.wa.gov/rptimg/default.aspx?docid=4731612</t>
  </si>
  <si>
    <t>ALANA GALLAGHER</t>
  </si>
  <si>
    <t>ca-2018-1038</t>
  </si>
  <si>
    <t>Jose A. Trevino (JOSE TREVINO)</t>
  </si>
  <si>
    <t>608 MATHEW AVENUE</t>
  </si>
  <si>
    <t>509-480-5942</t>
  </si>
  <si>
    <t>2010 WEST NOB HILL</t>
  </si>
  <si>
    <t>509-453-5678</t>
  </si>
  <si>
    <t>https://web.pdc.wa.gov/rptimg/default.aspx?docid=4729459</t>
  </si>
  <si>
    <t>ca-2018-342</t>
  </si>
  <si>
    <t>GARZM  344</t>
  </si>
  <si>
    <t>Miguel A. "Mike" Garza (MIGUEL GARZA)</t>
  </si>
  <si>
    <t>835 E SPRUCE STREET</t>
  </si>
  <si>
    <t>mykneve@msn.com</t>
  </si>
  <si>
    <t>garza4commissioner@gmail.com</t>
  </si>
  <si>
    <t>509-989-3775</t>
  </si>
  <si>
    <t>https://web.pdc.wa.gov/rptimg/default.aspx?docid=4739589</t>
  </si>
  <si>
    <t>MIGUEL GARZA</t>
  </si>
  <si>
    <t>ca-2017-3500</t>
  </si>
  <si>
    <t>FISHP  056</t>
  </si>
  <si>
    <t>Paul Fisher (PAUL FISHER)</t>
  </si>
  <si>
    <t>19417 SE 425TH ST</t>
  </si>
  <si>
    <t>pfisher@skynetbb.com</t>
  </si>
  <si>
    <t>360-951-5022</t>
  </si>
  <si>
    <t>KING FIRE PROT DIST 28</t>
  </si>
  <si>
    <t>https://web.pdc.wa.gov/rptimg/default.aspx?docid=4652414</t>
  </si>
  <si>
    <t>PAUL FISHER</t>
  </si>
  <si>
    <t>ca-2017-2685</t>
  </si>
  <si>
    <t>BELZS  908</t>
  </si>
  <si>
    <t>BELZER SANDRA (SANDRA BELZER)</t>
  </si>
  <si>
    <t>electsandrabelzer@gmail.com</t>
  </si>
  <si>
    <t>509-930-4498</t>
  </si>
  <si>
    <t>https://web.pdc.wa.gov/rptimg/default.aspx?docid=4644159</t>
  </si>
  <si>
    <t>KELLIE CRABB</t>
  </si>
  <si>
    <t>ca-2014-7241</t>
  </si>
  <si>
    <t>GRAMMER LAUREN S (LAUREN GRAMMER)</t>
  </si>
  <si>
    <t>506 CASTLE DRIVE</t>
  </si>
  <si>
    <t>509-989-6580</t>
  </si>
  <si>
    <t>https://web.pdc.wa.gov/rptimg/default.aspx?docid=3846466</t>
  </si>
  <si>
    <t>LAUREN GRAMMER</t>
  </si>
  <si>
    <t>ca-2014-7412</t>
  </si>
  <si>
    <t>Peter Van Nortwick (PETER VAN NORTWICK)</t>
  </si>
  <si>
    <t>11400 NE 43RD AVE</t>
  </si>
  <si>
    <t>friendsofpetervannortwick@gmail.com</t>
  </si>
  <si>
    <t>360-907-4413</t>
  </si>
  <si>
    <t>503-314-9115</t>
  </si>
  <si>
    <t>https://web.pdc.wa.gov/rptimg/default.aspx?docid=3720336</t>
  </si>
  <si>
    <t>KATE VAN NORTWICK</t>
  </si>
  <si>
    <t>ca-2022-93208</t>
  </si>
  <si>
    <t>ElectEdOrcutt@kalama.com</t>
  </si>
  <si>
    <t>https://apollo.pdc.wa.gov/public/registrations/registration?registration_id=43359</t>
  </si>
  <si>
    <t>ca-2022-1093</t>
  </si>
  <si>
    <t>JEFFREY M HOLY (JEFF HOLY)</t>
  </si>
  <si>
    <t>P.O. BOX 40285</t>
  </si>
  <si>
    <t>10024 EAST HOLMAN RD</t>
  </si>
  <si>
    <t>https://apollo.pdc.wa.gov/public/registrations/registration?registration_id=43813</t>
  </si>
  <si>
    <t>ca-2024-689080</t>
  </si>
  <si>
    <t>P.O. Box 8728</t>
  </si>
  <si>
    <t>(360) 810-8014</t>
  </si>
  <si>
    <t>https://apollo.pdc.wa.gov/public/registrations/registration?registration_id=50664</t>
  </si>
  <si>
    <t>ca-2024-689068</t>
  </si>
  <si>
    <t>JACOC  372</t>
  </si>
  <si>
    <t>JACOBSEN CYNTHIA P (Cyndy Jacobsen)</t>
  </si>
  <si>
    <t>P.O. Box 709</t>
  </si>
  <si>
    <t>cyndy@cyndyjacobsen.com</t>
  </si>
  <si>
    <t>cyndyjacobsen@gmail.com</t>
  </si>
  <si>
    <t>(253) 227-5249</t>
  </si>
  <si>
    <t>https://apollo.pdc.wa.gov/public/registrations/registration?registration_id=50677</t>
  </si>
  <si>
    <t>ca-2022-567752</t>
  </si>
  <si>
    <t>POULN--041</t>
  </si>
  <si>
    <t>Natalie J. Poulson (Natalie Poulson)</t>
  </si>
  <si>
    <t>PO Box 10729</t>
  </si>
  <si>
    <t>njpoulson@protonmail.com</t>
  </si>
  <si>
    <t>509-934-3030</t>
  </si>
  <si>
    <t>https://apollo.pdc.wa.gov/public/registrations/registration?registration_id=50597</t>
  </si>
  <si>
    <t>Natalie Poulson</t>
  </si>
  <si>
    <t>ca-2024-3287988</t>
  </si>
  <si>
    <t>Jill D. Johnson (Jill Johnson)</t>
  </si>
  <si>
    <t>voteforjill@gmail.com</t>
  </si>
  <si>
    <t>1313 E. Maple St #201</t>
  </si>
  <si>
    <t>Bellingham,</t>
  </si>
  <si>
    <t>https://apollo.pdc.wa.gov/public/registrations/registration?registration_id=59281</t>
  </si>
  <si>
    <t>Bruce Ayers</t>
  </si>
  <si>
    <t>ca-2024-3288001</t>
  </si>
  <si>
    <t>LAWSS--315</t>
  </si>
  <si>
    <t>Stephanie Lawson</t>
  </si>
  <si>
    <t>19306 SE 286th St</t>
  </si>
  <si>
    <t>Steph.a.lawson@gmail.com</t>
  </si>
  <si>
    <t>https://apollo.pdc.wa.gov/public/registrations/registration?registration_id=59334</t>
  </si>
  <si>
    <t>ca-2024-3311460</t>
  </si>
  <si>
    <t>BYRDL--024</t>
  </si>
  <si>
    <t>Lance Byrd</t>
  </si>
  <si>
    <t>1914 N Rainier Ave</t>
  </si>
  <si>
    <t>electlancebyrd@gmail.com</t>
  </si>
  <si>
    <t>https://apollo.pdc.wa.gov/public/registrations/registration?registration_id=60686</t>
  </si>
  <si>
    <t>ca-2022-567511</t>
  </si>
  <si>
    <t>MANKA--172</t>
  </si>
  <si>
    <t>Andrew J. Manke (ANDREW J MANKE)</t>
  </si>
  <si>
    <t>511 Blum Ln</t>
  </si>
  <si>
    <t>Seven Bays</t>
  </si>
  <si>
    <t>amanke@outlook.com</t>
  </si>
  <si>
    <t>https://apollo.pdc.wa.gov/public/registrations/registration?registration_id=48028</t>
  </si>
  <si>
    <t>ANDREW JAMES MANKE</t>
  </si>
  <si>
    <t>ca-2022-567313</t>
  </si>
  <si>
    <t>KELBM--232</t>
  </si>
  <si>
    <t>Marcia Kelbon</t>
  </si>
  <si>
    <t>PO Box 181</t>
  </si>
  <si>
    <t>electmarciakelbon@gmail.com</t>
  </si>
  <si>
    <t>https://apollo.pdc.wa.gov/public/registrations/registration?registration_id=47495</t>
  </si>
  <si>
    <t>ca-2022-567412</t>
  </si>
  <si>
    <t>GILML  841</t>
  </si>
  <si>
    <t>Larry D. Gilman (Larry D Gilman)</t>
  </si>
  <si>
    <t>162 Duck Lake Rd</t>
  </si>
  <si>
    <t>lgilman@co.okanogan.wa.us</t>
  </si>
  <si>
    <t>ldgilman@ncidata.com</t>
  </si>
  <si>
    <t>https://apollo.pdc.wa.gov/public/registrations/registration?registration_id=47722</t>
  </si>
  <si>
    <t>Larry D Gilman</t>
  </si>
  <si>
    <t>ca-2022-567246</t>
  </si>
  <si>
    <t>GOERC  030</t>
  </si>
  <si>
    <t>Carmen M Goers (Carmen Goers)</t>
  </si>
  <si>
    <t>carmen.goers@gmail.com</t>
  </si>
  <si>
    <t>206-683-1655</t>
  </si>
  <si>
    <t>https://apollo.pdc.wa.gov/public/registrations/registration?registration_id=47777</t>
  </si>
  <si>
    <t>ca-2022-567470</t>
  </si>
  <si>
    <t>DAHLR--629</t>
  </si>
  <si>
    <t>Richard R. Dahl (Richard Dahl)</t>
  </si>
  <si>
    <t>PO Box 1823</t>
  </si>
  <si>
    <t>rdahl1955@yahoo.com</t>
  </si>
  <si>
    <t>https://apollo.pdc.wa.gov/public/registrations/registration?registration_id=47888</t>
  </si>
  <si>
    <t>Judith Ann Green</t>
  </si>
  <si>
    <t>ca-2022-567516</t>
  </si>
  <si>
    <t>ELENB  264</t>
  </si>
  <si>
    <t>Ben Elenbaas</t>
  </si>
  <si>
    <t>P.O. Box 353</t>
  </si>
  <si>
    <t>Custer</t>
  </si>
  <si>
    <t>98240-0353</t>
  </si>
  <si>
    <t>info@ben4senate.com</t>
  </si>
  <si>
    <t>eboss46@gmail.com</t>
  </si>
  <si>
    <t>https://apollo.pdc.wa.gov/public/registrations/registration?registration_id=48042</t>
  </si>
  <si>
    <t>Kathy Kershner</t>
  </si>
  <si>
    <t>ca-2022-567508</t>
  </si>
  <si>
    <t>NOWEJ--719</t>
  </si>
  <si>
    <t>John Frederick Nowels (John F. Nowels)</t>
  </si>
  <si>
    <t>P.O. Box 248</t>
  </si>
  <si>
    <t>Newman Lake</t>
  </si>
  <si>
    <t>johnnowelsforsheriff@gmail.com</t>
  </si>
  <si>
    <t>https://apollo.pdc.wa.gov/public/registrations/registration?registration_id=48052</t>
  </si>
  <si>
    <t>Christopher Wiese</t>
  </si>
  <si>
    <t>ca-2024-3298416</t>
  </si>
  <si>
    <t>GRAHB--628</t>
  </si>
  <si>
    <t>Brett Graham</t>
  </si>
  <si>
    <t>P.O. Box 5912</t>
  </si>
  <si>
    <t>graham.brett1989@gmail.com</t>
  </si>
  <si>
    <t>564-236-6710</t>
  </si>
  <si>
    <t>https://apollo.pdc.wa.gov/public/registrations/registration?registration_id=60215</t>
  </si>
  <si>
    <t>ca-2022-567569</t>
  </si>
  <si>
    <t>Timothy Rasmussen (Tim Rasmussen)</t>
  </si>
  <si>
    <t>6078D hwy 291</t>
  </si>
  <si>
    <t>WA - Nine Mile Falls</t>
  </si>
  <si>
    <t>https://apollo.pdc.wa.gov/public/registrations/registration?registration_id=48219</t>
  </si>
  <si>
    <t>Timothy Duane Rasmussen</t>
  </si>
  <si>
    <t>ca-2022-567548</t>
  </si>
  <si>
    <t>CHAMC--670</t>
  </si>
  <si>
    <t>Craig Chamberlin</t>
  </si>
  <si>
    <t>P.O. Box 14691</t>
  </si>
  <si>
    <t>lilylangree@yahoo.com</t>
  </si>
  <si>
    <t>deputychamberlin@gmail.com</t>
  </si>
  <si>
    <t>509-202-8182</t>
  </si>
  <si>
    <t>10024 E Holman Road</t>
  </si>
  <si>
    <t>https://apollo.pdc.wa.gov/public/registrations/registration?registration_id=48262</t>
  </si>
  <si>
    <t>ca-2022-567629</t>
  </si>
  <si>
    <t>CULLB  336</t>
  </si>
  <si>
    <t>CULLINANE BRIAN J (BRIAN J. CULLINANE)</t>
  </si>
  <si>
    <t>PO BOX 1732</t>
  </si>
  <si>
    <t>BRIAN@KITTITASCOUNTYCLERK.COM</t>
  </si>
  <si>
    <t>Brian@kittitascountyclerk.com</t>
  </si>
  <si>
    <t>https://apollo.pdc.wa.gov/public/registrations/registration?registration_id=48343</t>
  </si>
  <si>
    <t>SCOTT E PERNAA</t>
  </si>
  <si>
    <t>ca-2022-567637</t>
  </si>
  <si>
    <t>Loretta Byrnes</t>
  </si>
  <si>
    <t>PO Box 8091</t>
  </si>
  <si>
    <t>lbyrnes22nd@gmail.com</t>
  </si>
  <si>
    <t>https://apollo.pdc.wa.gov/public/registrations/registration?registration_id=48358</t>
  </si>
  <si>
    <t>James Byrnes</t>
  </si>
  <si>
    <t>ca-2022-567594</t>
  </si>
  <si>
    <t>HARRJ--458</t>
  </si>
  <si>
    <t>Joseph Andrew Harris (Joe Harris)</t>
  </si>
  <si>
    <t>7 Beverly Burke Rd N</t>
  </si>
  <si>
    <t>joeharris8762@gmail.com</t>
  </si>
  <si>
    <t>https://apollo.pdc.wa.gov/public/registrations/registration?registration_id=48407</t>
  </si>
  <si>
    <t>Alma Harris</t>
  </si>
  <si>
    <t>ca-2022-567630</t>
  </si>
  <si>
    <t>LUKSR  352</t>
  </si>
  <si>
    <t>Ryan Lukson</t>
  </si>
  <si>
    <t>8524 West Gage Blvd., Ste A-166</t>
  </si>
  <si>
    <t>lukson4prosecutor@gmail.com</t>
  </si>
  <si>
    <t>212 Greenbriar W.</t>
  </si>
  <si>
    <t>509 627 7207</t>
  </si>
  <si>
    <t>https://apollo.pdc.wa.gov/public/registrations/registration?registration_id=48410</t>
  </si>
  <si>
    <t>Kathy Indall</t>
  </si>
  <si>
    <t>ca-2022-567655</t>
  </si>
  <si>
    <t>PO Box 1462</t>
  </si>
  <si>
    <t>electbobmccaslin@gmail.com</t>
  </si>
  <si>
    <t>asbestossuitbaby@gmail.com</t>
  </si>
  <si>
    <t>Po Box 8055</t>
  </si>
  <si>
    <t>https://apollo.pdc.wa.gov/public/registrations/registration?registration_id=48497</t>
  </si>
  <si>
    <t>ca-2022-567726</t>
  </si>
  <si>
    <t>BAREB--845</t>
  </si>
  <si>
    <t>BILLI JEAN BARE (Billi Jean Bare)</t>
  </si>
  <si>
    <t>148 Hoctor Rd</t>
  </si>
  <si>
    <t>bareforassessor@gmail.com</t>
  </si>
  <si>
    <t>https://apollo.pdc.wa.gov/public/registrations/registration?registration_id=48523</t>
  </si>
  <si>
    <t>Steffanie Johnson</t>
  </si>
  <si>
    <t>ca-2022-567808</t>
  </si>
  <si>
    <t>GANTT--546</t>
  </si>
  <si>
    <t>Traci A. Gants</t>
  </si>
  <si>
    <t>PO Box 751</t>
  </si>
  <si>
    <t>traci447@hotmail.com</t>
  </si>
  <si>
    <t>https://apollo.pdc.wa.gov/public/registrations/registration?registration_id=48698</t>
  </si>
  <si>
    <t>Traci Gants</t>
  </si>
  <si>
    <t>ca-2022-567687</t>
  </si>
  <si>
    <t>TAGOA--157</t>
  </si>
  <si>
    <t>Ashli Raye Tagoai (Ashli Tagoai)</t>
  </si>
  <si>
    <t>PO Box 1292</t>
  </si>
  <si>
    <t>ashli@ashlitagoai.com</t>
  </si>
  <si>
    <t>ashli@ashli4wa.com</t>
  </si>
  <si>
    <t>PO Box 2219</t>
  </si>
  <si>
    <t>Snohomish</t>
  </si>
  <si>
    <t>425-263-2067</t>
  </si>
  <si>
    <t>https://apollo.pdc.wa.gov/public/registrations/registration?registration_id=48703</t>
  </si>
  <si>
    <t>ca-2022-567740</t>
  </si>
  <si>
    <t>CHAMJ--202</t>
  </si>
  <si>
    <t>JoAnne Chambers (JoAnne (Enyeart) Chambers)</t>
  </si>
  <si>
    <t>JoAnne (Enyeart) Chambers</t>
  </si>
  <si>
    <t>PO BOX 1438</t>
  </si>
  <si>
    <t>joannec2368@gmail.com</t>
  </si>
  <si>
    <t>JOANNE4KCAUDITOR@GMAIL.COM</t>
  </si>
  <si>
    <t>https://apollo.pdc.wa.gov/public/registrations/registration?registration_id=48727</t>
  </si>
  <si>
    <t>ca-2024-567833</t>
  </si>
  <si>
    <t>YOUNG--916</t>
  </si>
  <si>
    <t>Greg J Young (Greg J. Young)</t>
  </si>
  <si>
    <t>227 A Aladdin rd</t>
  </si>
  <si>
    <t>greg4district3@gmail.com</t>
  </si>
  <si>
    <t>greg4District3@gmail.com</t>
  </si>
  <si>
    <t>https://apollo.pdc.wa.gov/public/registrations/registration?registration_id=48741</t>
  </si>
  <si>
    <t>Shay Young</t>
  </si>
  <si>
    <t>ca-2022-567794</t>
  </si>
  <si>
    <t>ACOSG--906</t>
  </si>
  <si>
    <t>GABRIEL E ACOSTA  (Gabriel E. Acosta)</t>
  </si>
  <si>
    <t>Gabe</t>
  </si>
  <si>
    <t>PO Box 2432</t>
  </si>
  <si>
    <t>gabe.acosta.for.pa@gmail.com</t>
  </si>
  <si>
    <t>gabecindy78acosta@charter.net</t>
  </si>
  <si>
    <t>https://apollo.pdc.wa.gov/public/registrations/registration?registration_id=48758</t>
  </si>
  <si>
    <t>Denise (Dede) M. Anderson</t>
  </si>
  <si>
    <t>ca-2022-567699</t>
  </si>
  <si>
    <t>SANDB--793</t>
  </si>
  <si>
    <t>Bryan M Sandlin (Bryan Sandlin)</t>
  </si>
  <si>
    <t>P.O. Box 1770</t>
  </si>
  <si>
    <t>googthecoug@icloud.com</t>
  </si>
  <si>
    <t>(509) 930-5389</t>
  </si>
  <si>
    <t>https://apollo.pdc.wa.gov/public/registrations/registration?registration_id=48859</t>
  </si>
  <si>
    <t>ca-2022-567897</t>
  </si>
  <si>
    <t>KMARTIN@COLUMBIAENERGYLLC.COM</t>
  </si>
  <si>
    <t>509-529-2235</t>
  </si>
  <si>
    <t>https://apollo.pdc.wa.gov/public/registrations/registration?registration_id=48865</t>
  </si>
  <si>
    <t>ca-2023-1625674</t>
  </si>
  <si>
    <t>MCCLR--249</t>
  </si>
  <si>
    <t>Richard S. McClain (Stan McClain)</t>
  </si>
  <si>
    <t>41 Huckleberry Crest</t>
  </si>
  <si>
    <t>Sequuim</t>
  </si>
  <si>
    <t>stan.mcclain@gmail.com</t>
  </si>
  <si>
    <t>360-683-0623</t>
  </si>
  <si>
    <t>https://apollo.pdc.wa.gov/public/registrations/registration?registration_id=53144</t>
  </si>
  <si>
    <t>Stan McClain</t>
  </si>
  <si>
    <t>ca-2024-3253704</t>
  </si>
  <si>
    <t>ROHRL--388</t>
  </si>
  <si>
    <t>Loujanna Rohrer (Loujanna "LJ" Rohrer)</t>
  </si>
  <si>
    <t>P.O. Box 88124</t>
  </si>
  <si>
    <t>Steilacoom</t>
  </si>
  <si>
    <t>info@voteLJ.com</t>
  </si>
  <si>
    <t>(253)720-2045</t>
  </si>
  <si>
    <t>https://apollo.pdc.wa.gov/public/registrations/registration?registration_id=59593</t>
  </si>
  <si>
    <t>ca-2022-567709</t>
  </si>
  <si>
    <t>BRUSJ  908</t>
  </si>
  <si>
    <t>Joseph A. Brusic (Joseph A Brusic)</t>
  </si>
  <si>
    <t>15007 Tieton Drive</t>
  </si>
  <si>
    <t>joebrusic9@gmail.com</t>
  </si>
  <si>
    <t>509-961-1283</t>
  </si>
  <si>
    <t>https://apollo.pdc.wa.gov/public/registrations/registration?registration_id=49019</t>
  </si>
  <si>
    <t>Joseph Brusic</t>
  </si>
  <si>
    <t>ca-2022-567533</t>
  </si>
  <si>
    <t>MURPT--930</t>
  </si>
  <si>
    <t>Tracy J. Murphy</t>
  </si>
  <si>
    <t>PO Box 1212</t>
  </si>
  <si>
    <t>tracymurphyforsheriff@gmail.com</t>
  </si>
  <si>
    <t>https://apollo.pdc.wa.gov/public/registrations/registration?registration_id=49025</t>
  </si>
  <si>
    <t>Dana B. Murphy</t>
  </si>
  <si>
    <t>ca-2022-567971</t>
  </si>
  <si>
    <t>PO Box 592</t>
  </si>
  <si>
    <t>https://apollo.pdc.wa.gov/public/registrations/registration?registration_id=49043</t>
  </si>
  <si>
    <t>Tammie Ownbey</t>
  </si>
  <si>
    <t>ca-2022-567984</t>
  </si>
  <si>
    <t>Wayne E. Harris  (Wayne E. Harris)</t>
  </si>
  <si>
    <t>3555 Yaksum Canyon Road</t>
  </si>
  <si>
    <t>Cashmere</t>
  </si>
  <si>
    <t>wainman1@gmail.com</t>
  </si>
  <si>
    <t>509-663-9178</t>
  </si>
  <si>
    <t>https://apollo.pdc.wa.gov/public/registrations/registration?registration_id=49054</t>
  </si>
  <si>
    <t>Wayne E. Harris</t>
  </si>
  <si>
    <t>ca-2022-568869</t>
  </si>
  <si>
    <t>JAMIS  130</t>
  </si>
  <si>
    <t>SANDRA D. JAMISON (Sandy Jamison)</t>
  </si>
  <si>
    <t>8402 Garfield Farmington Road</t>
  </si>
  <si>
    <t>Garfield</t>
  </si>
  <si>
    <t>Jamison99130@gmail.com</t>
  </si>
  <si>
    <t>https://apollo.pdc.wa.gov/public/registrations/registration?registration_id=49071</t>
  </si>
  <si>
    <t>SANDRA D. JAMISON</t>
  </si>
  <si>
    <t>ca-2022-592588</t>
  </si>
  <si>
    <t>CAMPR--018</t>
  </si>
  <si>
    <t>Ryan Campbell</t>
  </si>
  <si>
    <t>27116 82nd Dr NW</t>
  </si>
  <si>
    <t>campbell4leg@yahoo.com</t>
  </si>
  <si>
    <t>ryanandlydia0604@yahoo.com</t>
  </si>
  <si>
    <t>https://apollo.pdc.wa.gov/public/registrations/registration?registration_id=49114</t>
  </si>
  <si>
    <t>ca-2022-507915</t>
  </si>
  <si>
    <t>CASEP--592</t>
  </si>
  <si>
    <t>Patricia B. Case (Patti Case)</t>
  </si>
  <si>
    <t>P.O. Box 83</t>
  </si>
  <si>
    <t>PattiCase@electpatti.com</t>
  </si>
  <si>
    <t>360-790-6182</t>
  </si>
  <si>
    <t>https://apollo.pdc.wa.gov/public/registrations/registration?registration_id=49135</t>
  </si>
  <si>
    <t>ca-2022-592585</t>
  </si>
  <si>
    <t>GOBLJ--415</t>
  </si>
  <si>
    <t>Jodery Andrew Goble (Jodery (Jody) Goble)</t>
  </si>
  <si>
    <t>PO Box 1242</t>
  </si>
  <si>
    <t>Toledo</t>
  </si>
  <si>
    <t>joderygoble@gmail.com</t>
  </si>
  <si>
    <t>https://apollo.pdc.wa.gov/public/registrations/registration?registration_id=49134</t>
  </si>
  <si>
    <t>Jodery (Jody) Goble</t>
  </si>
  <si>
    <t>ca-2022-567826</t>
  </si>
  <si>
    <t>ROTHM--890</t>
  </si>
  <si>
    <t>Michael Rothman</t>
  </si>
  <si>
    <t>Rothman</t>
  </si>
  <si>
    <t>P.O. Box 362</t>
  </si>
  <si>
    <t>rothwiler1909@gmail.com</t>
  </si>
  <si>
    <t>971-246-7116</t>
  </si>
  <si>
    <t>https://apollo.pdc.wa.gov/public/registrations/registration?registration_id=49171</t>
  </si>
  <si>
    <t>ca-2024-3311570</t>
  </si>
  <si>
    <t>BACKG  612</t>
  </si>
  <si>
    <t>Mike Backman  (Mike Backman)</t>
  </si>
  <si>
    <t>340 east sunny sands rd</t>
  </si>
  <si>
    <t>cathlamet</t>
  </si>
  <si>
    <t>there is no committee mike.backman4421@gmail.com</t>
  </si>
  <si>
    <t>mike.backman4421@gmail.com</t>
  </si>
  <si>
    <t>https://apollo.pdc.wa.gov/public/registrations/registration?registration_id=60681</t>
  </si>
  <si>
    <t>mike backman</t>
  </si>
  <si>
    <t>ca-2022-567958</t>
  </si>
  <si>
    <t>PO Box 526</t>
  </si>
  <si>
    <t>360 320-1802</t>
  </si>
  <si>
    <t>https://apollo.pdc.wa.gov/public/registrations/registration?registration_id=49228</t>
  </si>
  <si>
    <t>Charles Crider</t>
  </si>
  <si>
    <t>ca-2022-610234</t>
  </si>
  <si>
    <t>GILMS  512</t>
  </si>
  <si>
    <t>GILMORE SANS M (Sans Gilmore)</t>
  </si>
  <si>
    <t>2646 RW Johnson Blvd. SW STE #100</t>
  </si>
  <si>
    <t>Tumwater</t>
  </si>
  <si>
    <t>help@sansgilmore.com</t>
  </si>
  <si>
    <t>sansgilmore@gmail.com</t>
  </si>
  <si>
    <t>360.489.1120</t>
  </si>
  <si>
    <t>425-533-1677</t>
  </si>
  <si>
    <t>https://apollo.pdc.wa.gov/public/registrations/registration?registration_id=49230</t>
  </si>
  <si>
    <t>Conner Edwards</t>
  </si>
  <si>
    <t>ca-2022-600213</t>
  </si>
  <si>
    <t>GORMM  347</t>
  </si>
  <si>
    <t>Marie Gormsen</t>
  </si>
  <si>
    <t>232 S. 12th. Street   POB 872</t>
  </si>
  <si>
    <t>mariegormsen@hotmail.com</t>
  </si>
  <si>
    <t>https://apollo.pdc.wa.gov/public/registrations/registration?registration_id=49258</t>
  </si>
  <si>
    <t>ca-2022-634614</t>
  </si>
  <si>
    <t>NOBLP--525</t>
  </si>
  <si>
    <t>Paul Brian Noble</t>
  </si>
  <si>
    <t>County Commissioner</t>
  </si>
  <si>
    <t>2608 S.Seabiscuit Dr</t>
  </si>
  <si>
    <t>brian@electnoble.com</t>
  </si>
  <si>
    <t>509-904-9270</t>
  </si>
  <si>
    <t>https://apollo.pdc.wa.gov/public/registrations/registration?registration_id=49261</t>
  </si>
  <si>
    <t>Lyle Dach</t>
  </si>
  <si>
    <t>ca-2022-634607</t>
  </si>
  <si>
    <t>HARMD--552</t>
  </si>
  <si>
    <t>Don A Harmon</t>
  </si>
  <si>
    <t>2909 S Assembly Rd</t>
  </si>
  <si>
    <t>dharmon@live.com</t>
  </si>
  <si>
    <t>https://apollo.pdc.wa.gov/public/registrations/registration?registration_id=49309</t>
  </si>
  <si>
    <t>Dave Alverado</t>
  </si>
  <si>
    <t>ca-2022-620814</t>
  </si>
  <si>
    <t>483 Bell Plain</t>
  </si>
  <si>
    <t>https://apollo.pdc.wa.gov/public/registrations/registration?registration_id=49392</t>
  </si>
  <si>
    <t>ca-2022-614493</t>
  </si>
  <si>
    <t>BOWEE--607</t>
  </si>
  <si>
    <t>Earl Bowerman</t>
  </si>
  <si>
    <t>704 SE 201st Ave</t>
  </si>
  <si>
    <t>earl.bowerman@gmail.com</t>
  </si>
  <si>
    <t>https://apollo.pdc.wa.gov/public/registrations/registration?registration_id=49416</t>
  </si>
  <si>
    <t>ca-2022-664867</t>
  </si>
  <si>
    <t>BURNC--836</t>
  </si>
  <si>
    <t>Christian Burns</t>
  </si>
  <si>
    <t>Burns for Skagit</t>
  </si>
  <si>
    <t>P.O. Box 12</t>
  </si>
  <si>
    <t>burnsforskagit@gmail.com</t>
  </si>
  <si>
    <t>christian.burns@gmail.com</t>
  </si>
  <si>
    <t>360-603-9916</t>
  </si>
  <si>
    <t>https://apollo.pdc.wa.gov/public/registrations/registration?registration_id=49422</t>
  </si>
  <si>
    <t>Ayers Consulting LLc  (Bruce Ayers)</t>
  </si>
  <si>
    <t>ca-2022-664878</t>
  </si>
  <si>
    <t>MORRW--152</t>
  </si>
  <si>
    <t>William J. Morris</t>
  </si>
  <si>
    <t>P.o. box 203</t>
  </si>
  <si>
    <t>Dallesport</t>
  </si>
  <si>
    <t>wj23rdcentury@yahoo.com</t>
  </si>
  <si>
    <t>wj21stcentury@yahoo.com</t>
  </si>
  <si>
    <t>https://apollo.pdc.wa.gov/public/registrations/registration?registration_id=49449</t>
  </si>
  <si>
    <t>William Morris</t>
  </si>
  <si>
    <t>ca-2022-567940</t>
  </si>
  <si>
    <t>FORCN--479</t>
  </si>
  <si>
    <t>Nicholas A Force (Nick Force)</t>
  </si>
  <si>
    <t>P.O. Box 64</t>
  </si>
  <si>
    <t>forceforprosecutor@gmail.com</t>
  </si>
  <si>
    <t>P.O. Box 212</t>
  </si>
  <si>
    <t>https://apollo.pdc.wa.gov/public/registrations/registration?registration_id=49508</t>
  </si>
  <si>
    <t>Leslie Valz</t>
  </si>
  <si>
    <t>ca-2022-633560</t>
  </si>
  <si>
    <t>CHAPK--825</t>
  </si>
  <si>
    <t>Kriston Chapman (Kriston (Krissy) Chapman)</t>
  </si>
  <si>
    <t>103 Maple Lane</t>
  </si>
  <si>
    <t>KrissyC4clerk@gmail.com</t>
  </si>
  <si>
    <t>Krissyc4clerk@gmail.com</t>
  </si>
  <si>
    <t>https://apollo.pdc.wa.gov/public/registrations/registration?registration_id=49547</t>
  </si>
  <si>
    <t>n/a</t>
  </si>
  <si>
    <t>ca-2022-567966</t>
  </si>
  <si>
    <t>10401 Rd 12.5 SW</t>
  </si>
  <si>
    <t>Royal City</t>
  </si>
  <si>
    <t>509-750-8007</t>
  </si>
  <si>
    <t>https://apollo.pdc.wa.gov/public/registrations/registration?registration_id=49574</t>
  </si>
  <si>
    <t>ca-2022-93681</t>
  </si>
  <si>
    <t>Mary L Dye (Mary Dye)</t>
  </si>
  <si>
    <t>Dye 2022</t>
  </si>
  <si>
    <t>Mitch@TEWOCF.COM</t>
  </si>
  <si>
    <t>Electmarydye@gmail.com</t>
  </si>
  <si>
    <t>509 994-7430</t>
  </si>
  <si>
    <t>509 684-4700</t>
  </si>
  <si>
    <t>https://apollo.pdc.wa.gov/public/registrations/registration?registration_id=49629</t>
  </si>
  <si>
    <t>ca-2022-567915</t>
  </si>
  <si>
    <t>SHORJ--343</t>
  </si>
  <si>
    <t>Jenifer Alexandra Short</t>
  </si>
  <si>
    <t>1050 5th ave S, apt 406</t>
  </si>
  <si>
    <t>info@electjenshort.com</t>
  </si>
  <si>
    <t>alestria33@hotmail.com</t>
  </si>
  <si>
    <t>https://apollo.pdc.wa.gov/public/registrations/registration?registration_id=49638</t>
  </si>
  <si>
    <t>Kristina Ashley Mitchell</t>
  </si>
  <si>
    <t>ca-2022-567372</t>
  </si>
  <si>
    <t>BOEHM2 336</t>
  </si>
  <si>
    <t>(509) 946-5406</t>
  </si>
  <si>
    <t>https://apollo.pdc.wa.gov/public/registrations/registration?registration_id=49650</t>
  </si>
  <si>
    <t>ca-2022-687454</t>
  </si>
  <si>
    <t>MELZM  168</t>
  </si>
  <si>
    <t>Marliza Melzer</t>
  </si>
  <si>
    <t>PO Box 50361</t>
  </si>
  <si>
    <t>98015-0361</t>
  </si>
  <si>
    <t>s_cook113@hotmail.com</t>
  </si>
  <si>
    <t>MarlizaForSenate@gmail.com</t>
  </si>
  <si>
    <t>206-909-6247</t>
  </si>
  <si>
    <t>425-277-4570</t>
  </si>
  <si>
    <t>https://apollo.pdc.wa.gov/public/registrations/registration?registration_id=49724</t>
  </si>
  <si>
    <t>Sandra Bensley</t>
  </si>
  <si>
    <t>ca-2024-567388</t>
  </si>
  <si>
    <t>19611 100th Ave Ct. E.</t>
  </si>
  <si>
    <t>253-732-0519</t>
  </si>
  <si>
    <t>Bonne Lake</t>
  </si>
  <si>
    <t>https://apollo.pdc.wa.gov/public/registrations/registration?registration_id=59681</t>
  </si>
  <si>
    <t>ca-2022-664858</t>
  </si>
  <si>
    <t>BAKEJ--150</t>
  </si>
  <si>
    <t>James L. Baker (James Baker)</t>
  </si>
  <si>
    <t>10113 Harris Rd NE</t>
  </si>
  <si>
    <t>info@jamesbakerforsheriff.com</t>
  </si>
  <si>
    <t>james@bakerfarms.org</t>
  </si>
  <si>
    <t>509-760-0798</t>
  </si>
  <si>
    <t>https://apollo.pdc.wa.gov/public/registrations/registration?registration_id=49923</t>
  </si>
  <si>
    <t>James Baker</t>
  </si>
  <si>
    <t>ca-2024-3296691</t>
  </si>
  <si>
    <t>BELLP--943</t>
  </si>
  <si>
    <t>Patrick Evan Bell (Pat Bell)</t>
  </si>
  <si>
    <t>PO Box 585</t>
  </si>
  <si>
    <t>pat@patbell.com</t>
  </si>
  <si>
    <t>509-818-0305</t>
  </si>
  <si>
    <t>https://apollo.pdc.wa.gov/public/registrations/registration?registration_id=59723</t>
  </si>
  <si>
    <t>ca-2024-3296666</t>
  </si>
  <si>
    <t>MARSM--558</t>
  </si>
  <si>
    <t>MATT MARSHALL (Matt Marshall)</t>
  </si>
  <si>
    <t>PO Box 667</t>
  </si>
  <si>
    <t>matt@marshall4wa.com</t>
  </si>
  <si>
    <t>Matt@marshall4wa.com</t>
  </si>
  <si>
    <t>https://apollo.pdc.wa.gov/public/registrations/registration?registration_id=59736</t>
  </si>
  <si>
    <t>Erica Keller</t>
  </si>
  <si>
    <t>ca-2024-3311769</t>
  </si>
  <si>
    <t>DAVIES MARK T (Mark Davies)</t>
  </si>
  <si>
    <t>24126 Carter Road</t>
  </si>
  <si>
    <t>mark2olympia@gmail.com</t>
  </si>
  <si>
    <t>https://apollo.pdc.wa.gov/public/registrations/registration?registration_id=60559</t>
  </si>
  <si>
    <t>Mark T Davies</t>
  </si>
  <si>
    <t>ca-2024-3298388</t>
  </si>
  <si>
    <t>PEETB  216</t>
  </si>
  <si>
    <t>Brandi M Peetz (Brandi Peetz)</t>
  </si>
  <si>
    <t>CEBP</t>
  </si>
  <si>
    <t>9116 E Sprague Avenue #592</t>
  </si>
  <si>
    <t>peetzforwa@gmail.com</t>
  </si>
  <si>
    <t>509-991-6634</t>
  </si>
  <si>
    <t>https://apollo.pdc.wa.gov/public/registrations/registration?registration_id=60710</t>
  </si>
  <si>
    <t>ca-2024-3296731</t>
  </si>
  <si>
    <t>HAMIM--284</t>
  </si>
  <si>
    <t>Melissa Hamilton</t>
  </si>
  <si>
    <t>1911 SW Campus Dr PMB 313</t>
  </si>
  <si>
    <t>melissaforwa@gmail.com</t>
  </si>
  <si>
    <t>360-791-2589</t>
  </si>
  <si>
    <t>https://apollo.pdc.wa.gov/public/registrations/registration?registration_id=59835</t>
  </si>
  <si>
    <t>ca-2024-3296743</t>
  </si>
  <si>
    <t>Philip D Fortunato (Phil Fortunato)</t>
  </si>
  <si>
    <t>(253) 680-9545</t>
  </si>
  <si>
    <t>https://apollo.pdc.wa.gov/public/registrations/registration?registration_id=59863</t>
  </si>
  <si>
    <t>ca-2024-3310489</t>
  </si>
  <si>
    <t>GRANR--494</t>
  </si>
  <si>
    <t>Hickory Grant</t>
  </si>
  <si>
    <t>PO Box 396</t>
  </si>
  <si>
    <t>Forks</t>
  </si>
  <si>
    <t>mailto:info@electhickorygrant.com</t>
  </si>
  <si>
    <t>HickoryGrant@outlook.com</t>
  </si>
  <si>
    <t>https://apollo.pdc.wa.gov/public/registrations/registration?registration_id=60627</t>
  </si>
  <si>
    <t>Annette Grant</t>
  </si>
  <si>
    <t>ca-2024-3253690</t>
  </si>
  <si>
    <t>HERRP  372</t>
  </si>
  <si>
    <t>Paul M.Herrera  (Paul Herrera)</t>
  </si>
  <si>
    <t>PO Box 1252</t>
  </si>
  <si>
    <t>info@paulforpierce.com</t>
  </si>
  <si>
    <t>Paul.herrera25@gmail.com</t>
  </si>
  <si>
    <t>(253)251-2044</t>
  </si>
  <si>
    <t>https://apollo.pdc.wa.gov/public/registrations/registration?registration_id=60641</t>
  </si>
  <si>
    <t>ca-2024-3296793</t>
  </si>
  <si>
    <t>MERKA  206</t>
  </si>
  <si>
    <t>MERKEL ALBERT W (Al Merkel)</t>
  </si>
  <si>
    <t>3927 South Sunderland Drive</t>
  </si>
  <si>
    <t>al@alforval.com</t>
  </si>
  <si>
    <t>https://apollo.pdc.wa.gov/public/registrations/registration?registration_id=60006</t>
  </si>
  <si>
    <t>Al Merkel</t>
  </si>
  <si>
    <t>ca-2024-689151</t>
  </si>
  <si>
    <t>PO Box 336</t>
  </si>
  <si>
    <t>https://apollo.pdc.wa.gov/public/registrations/registration?registration_id=59997</t>
  </si>
  <si>
    <t>ca-2024-3296724</t>
  </si>
  <si>
    <t>Daniel Sutton (Dan Sutton)</t>
  </si>
  <si>
    <t>820 N Iowa Ave</t>
  </si>
  <si>
    <t>the3suttons@hotmail.com</t>
  </si>
  <si>
    <t>https://apollo.pdc.wa.gov/public/registrations/registration?registration_id=60740</t>
  </si>
  <si>
    <t>Cheryl M Sutton</t>
  </si>
  <si>
    <t>ca-2024-3310887</t>
  </si>
  <si>
    <t>BREND--552</t>
  </si>
  <si>
    <t>David Christopher Bren (Dave Bren)</t>
  </si>
  <si>
    <t>dave@electdavebren.com</t>
  </si>
  <si>
    <t>dave@bren4district1.com</t>
  </si>
  <si>
    <t>509.906.0045</t>
  </si>
  <si>
    <t>https://apollo.pdc.wa.gov/public/registrations/registration?registration_id=60459</t>
  </si>
  <si>
    <t>Dave Bren</t>
  </si>
  <si>
    <t>ca-2024-3296735</t>
  </si>
  <si>
    <t>PALMH--584</t>
  </si>
  <si>
    <t>Harold L Palmer Jr (Hal Palmer)</t>
  </si>
  <si>
    <t>Hal</t>
  </si>
  <si>
    <t>P.O. Box G</t>
  </si>
  <si>
    <t>hal.equitynw@gmail.com</t>
  </si>
  <si>
    <t>870 Woodpecker Drive</t>
  </si>
  <si>
    <t>https://apollo.pdc.wa.gov/public/registrations/registration?registration_id=60076</t>
  </si>
  <si>
    <t>Ella Christine Masters</t>
  </si>
  <si>
    <t>ca-2022-567435</t>
  </si>
  <si>
    <t>WALSA--899</t>
  </si>
  <si>
    <t>Adam Walser</t>
  </si>
  <si>
    <t>(Confidential)</t>
  </si>
  <si>
    <t>adam.a.walser@gmail.com</t>
  </si>
  <si>
    <t>509-844-2020</t>
  </si>
  <si>
    <t>https://apollo.pdc.wa.gov/public/registrations/registration?registration_id=54965</t>
  </si>
  <si>
    <t>ca-2024-3296792</t>
  </si>
  <si>
    <t>TIMMN--889</t>
  </si>
  <si>
    <t>Nicholas Timm (Nick Timm)</t>
  </si>
  <si>
    <t>PO Box 1191</t>
  </si>
  <si>
    <t>Okanogan</t>
  </si>
  <si>
    <t>electnicktimm2024@gmail.com</t>
  </si>
  <si>
    <t>https://apollo.pdc.wa.gov/public/registrations/registration?registration_id=60088</t>
  </si>
  <si>
    <t>ca-2024-3311849</t>
  </si>
  <si>
    <t>BARBR--115</t>
  </si>
  <si>
    <t>Russell Barber</t>
  </si>
  <si>
    <t>PO BOX 2331</t>
  </si>
  <si>
    <t>rustybarber@gmail.com</t>
  </si>
  <si>
    <t>https://apollo.pdc.wa.gov/public/registrations/registration?registration_id=60671</t>
  </si>
  <si>
    <t>ca-2024-3311827</t>
  </si>
  <si>
    <t>ROBET--487</t>
  </si>
  <si>
    <t>Terry Roberts</t>
  </si>
  <si>
    <t>P.O. Box 202</t>
  </si>
  <si>
    <t>info@neighborsforterry.com</t>
  </si>
  <si>
    <t>(360)301-1568</t>
  </si>
  <si>
    <t>https://apollo.pdc.wa.gov/public/registrations/registration?registration_id=60501</t>
  </si>
  <si>
    <t>ca-2024-689262</t>
  </si>
  <si>
    <t>https://apollo.pdc.wa.gov/public/registrations/registration?registration_id=61066</t>
  </si>
  <si>
    <t>ca-2024-689152</t>
  </si>
  <si>
    <t>jwalshliberty@gmail.com</t>
  </si>
  <si>
    <t>https://apollo.pdc.wa.gov/public/registrations/registration?registration_id=61068</t>
  </si>
  <si>
    <t>ca-2024-3296679</t>
  </si>
  <si>
    <t>HANNAH JOY (HANNAH DANAE THURLOW JOY)</t>
  </si>
  <si>
    <t>Po Box 354</t>
  </si>
  <si>
    <t>https://apollo.pdc.wa.gov/public/registrations/registration?registration_id=62228</t>
  </si>
  <si>
    <t>Hannah Joy</t>
  </si>
  <si>
    <t>ca-2020-1130</t>
  </si>
  <si>
    <t>JAMES "JT" WILCOX III (JAMES WILCOX)</t>
  </si>
  <si>
    <t>ELIZABETH@JTWILCOX.ORG</t>
  </si>
  <si>
    <t>https://web.pdc.wa.gov/rptimg/default.aspx?docid=4776681</t>
  </si>
  <si>
    <t>ca-2020-1173</t>
  </si>
  <si>
    <t>KERNJ  021</t>
  </si>
  <si>
    <t>Joshua D Kerns (JOSHUA KERNS)</t>
  </si>
  <si>
    <t>PO BOX 1715</t>
  </si>
  <si>
    <t>JOSH@JOSHKERNS.COM</t>
  </si>
  <si>
    <t>josh@joshkerns.com</t>
  </si>
  <si>
    <t>509-991-4109</t>
  </si>
  <si>
    <t>https://web.pdc.wa.gov/rptimg/default.aspx?docid=4658570</t>
  </si>
  <si>
    <t>JOSHUA KERNS</t>
  </si>
  <si>
    <t>ca-2020-1129</t>
  </si>
  <si>
    <t>https://web.pdc.wa.gov/rptimg/default.aspx?docid=4780581</t>
  </si>
  <si>
    <t>ca-2020-1121</t>
  </si>
  <si>
    <t>P.O. BOX 13103</t>
  </si>
  <si>
    <t>4408 S. ECHO COURT</t>
  </si>
  <si>
    <t>https://web.pdc.wa.gov/rptimg/default.aspx?docid=4769610</t>
  </si>
  <si>
    <t>ca-2017-2691</t>
  </si>
  <si>
    <t>WRIGD  270</t>
  </si>
  <si>
    <t>WRIGHT DONNA M (DONNA WRIGHT)</t>
  </si>
  <si>
    <t>1059 STATE AVE SUITE C</t>
  </si>
  <si>
    <t>marysvilledonna@yahoo.com</t>
  </si>
  <si>
    <t>360-659-7027</t>
  </si>
  <si>
    <t>11823 47TH DR NE</t>
  </si>
  <si>
    <t>360-391-5899</t>
  </si>
  <si>
    <t>https://web.pdc.wa.gov/rptimg/default.aspx?docid=4627784</t>
  </si>
  <si>
    <t>TED WRIGHT</t>
  </si>
  <si>
    <t>ca-2017-3604</t>
  </si>
  <si>
    <t>ELLSWORTH SCOTT P (SCOTT ELLSWORTH)</t>
  </si>
  <si>
    <t>scottellsworth2018@gmail.com</t>
  </si>
  <si>
    <t>509-202-3049</t>
  </si>
  <si>
    <t>509-292-2663</t>
  </si>
  <si>
    <t>https://web.pdc.wa.gov/rptimg/default.aspx?docid=4629100</t>
  </si>
  <si>
    <t>KELLY ELLSWORTH</t>
  </si>
  <si>
    <t>ca-2014-7480</t>
  </si>
  <si>
    <t>OWENS STEPHEN P (STEPHEN OWENS)</t>
  </si>
  <si>
    <t>steve@doitnext.com</t>
  </si>
  <si>
    <t>360-561-6719</t>
  </si>
  <si>
    <t>https://web.pdc.wa.gov/rptimg/default.aspx?docid=3885144</t>
  </si>
  <si>
    <t>STEPHEN OWENS</t>
  </si>
  <si>
    <t>ca-2018-1872</t>
  </si>
  <si>
    <t>WAGOK2 284</t>
  </si>
  <si>
    <t>https://web.pdc.wa.gov/rptimg/default.aspx?docid=4752725</t>
  </si>
  <si>
    <t>KEITH WAGONER</t>
  </si>
  <si>
    <t>ca-2018-1995</t>
  </si>
  <si>
    <t>CLANG  221</t>
  </si>
  <si>
    <t>CLANCEY GARY J (GARY CLANCEY)</t>
  </si>
  <si>
    <t>3351 GREEN CLIFF RD.</t>
  </si>
  <si>
    <t>garyclancey@comcaast.net</t>
  </si>
  <si>
    <t>360-293-7403</t>
  </si>
  <si>
    <t>https://web.pdc.wa.gov/rptimg/default.aspx?docid=4748958</t>
  </si>
  <si>
    <t>GARY CLANCEY</t>
  </si>
  <si>
    <t>ca-2018-747</t>
  </si>
  <si>
    <t>HUNTM  532</t>
  </si>
  <si>
    <t>Martha J. Hunt (MARTHA HUNT)</t>
  </si>
  <si>
    <t>1305B NW AIRPORT WAY</t>
  </si>
  <si>
    <t>electmartha@gmail.com</t>
  </si>
  <si>
    <t>360-269-6200</t>
  </si>
  <si>
    <t>Freeholder Dist 2 Position 5</t>
  </si>
  <si>
    <t>https://web.pdc.wa.gov/rptimg/default.aspx?docid=4740878</t>
  </si>
  <si>
    <t>MARTHA HUNT</t>
  </si>
  <si>
    <t>ca-2018-375</t>
  </si>
  <si>
    <t>Bill Spencer (WILLIAM SPENCER)</t>
  </si>
  <si>
    <t>535 MEADOWS DR S</t>
  </si>
  <si>
    <t>509-627-2865</t>
  </si>
  <si>
    <t>https://web.pdc.wa.gov/rptimg/default.aspx?docid=4730768</t>
  </si>
  <si>
    <t>WILLIAM SPENCER</t>
  </si>
  <si>
    <t>ca-2018-1031</t>
  </si>
  <si>
    <t>SLAGT  937</t>
  </si>
  <si>
    <t>Tracey Slagle (TRACEY SLAGLE)</t>
  </si>
  <si>
    <t>P.O. BOX 243</t>
  </si>
  <si>
    <t>TRACEYSLAGLE4CLERK@GMAIL.COM</t>
  </si>
  <si>
    <t>traceyslagle4clerk@gmail.com</t>
  </si>
  <si>
    <t>509-673-3235</t>
  </si>
  <si>
    <t>3702 KERN ROAD</t>
  </si>
  <si>
    <t>509-575-1040</t>
  </si>
  <si>
    <t>https://web.pdc.wa.gov/rptimg/default.aspx?docid=4728049</t>
  </si>
  <si>
    <t>JARED PETERSEN</t>
  </si>
  <si>
    <t>ca-2018-804</t>
  </si>
  <si>
    <t>HAWLA  840</t>
  </si>
  <si>
    <t>Anthony (Tony) Hawley (ANTHONY HAWLEY)</t>
  </si>
  <si>
    <t>PO BOX 1104</t>
  </si>
  <si>
    <t>ELECTHAWLEYSHERIFF@GMAIL.COM</t>
  </si>
  <si>
    <t>electhawleysheriff@gmail.com</t>
  </si>
  <si>
    <t>509-429-0233</t>
  </si>
  <si>
    <t>19108 HIGHWAY 20</t>
  </si>
  <si>
    <t>https://web.pdc.wa.gov/rptimg/default.aspx?docid=4727068</t>
  </si>
  <si>
    <t>LAURA WRIGHT</t>
  </si>
  <si>
    <t>ca-2018-561</t>
  </si>
  <si>
    <t>ODEGD  166</t>
  </si>
  <si>
    <t>Darin Odegaard (DARIN ODEGAARD)</t>
  </si>
  <si>
    <t>Odegaard4sheriff@gmail.com</t>
  </si>
  <si>
    <t>odegaard4sheriff@gmail.com</t>
  </si>
  <si>
    <t>360-770-2303</t>
  </si>
  <si>
    <t>https://web.pdc.wa.gov/rptimg/default.aspx?docid=4726020</t>
  </si>
  <si>
    <t>DARIN ODEGAARD</t>
  </si>
  <si>
    <t>ca-2018-193</t>
  </si>
  <si>
    <t>Terry A. Harder (TERRY HARDER)</t>
  </si>
  <si>
    <t>253-279-8513</t>
  </si>
  <si>
    <t>https://web.pdc.wa.gov/rptimg/default.aspx?docid=4725655</t>
  </si>
  <si>
    <t>ca-2018-769</t>
  </si>
  <si>
    <t>DAVIA  532</t>
  </si>
  <si>
    <t>DAVIS ARNY (ARNY DAVIS)</t>
  </si>
  <si>
    <t>192 DIECKMAN RD</t>
  </si>
  <si>
    <t>ARNYDVS@GMAIL.COM</t>
  </si>
  <si>
    <t>arnydvs@gmail.com</t>
  </si>
  <si>
    <t>360-219-7072</t>
  </si>
  <si>
    <t>192 DIECKMAN RD.</t>
  </si>
  <si>
    <t>https://web.pdc.wa.gov/rptimg/default.aspx?docid=4725626</t>
  </si>
  <si>
    <t>ARNY DAVIS</t>
  </si>
  <si>
    <t>ca-2018-236</t>
  </si>
  <si>
    <t>Courtney Lyle (COURTNEY LYLE)</t>
  </si>
  <si>
    <t>845 106TH AVE. NE, #110</t>
  </si>
  <si>
    <t>lyleforsenate@gmail.com</t>
  </si>
  <si>
    <t>425-990-0404</t>
  </si>
  <si>
    <t>https://web.pdc.wa.gov/rptimg/default.aspx?docid=4725561</t>
  </si>
  <si>
    <t>COURTNEY LYLE</t>
  </si>
  <si>
    <t>ca-2018-803</t>
  </si>
  <si>
    <t>BROWS  841</t>
  </si>
  <si>
    <t>Steve Brown (STEVE BROWN)</t>
  </si>
  <si>
    <t>STEVEBROWN4SHERIFF@GMAIL.COM</t>
  </si>
  <si>
    <t>stevebrown4sheriff@gmail.com</t>
  </si>
  <si>
    <t>509-429-4652</t>
  </si>
  <si>
    <t>21 DOUGLAS</t>
  </si>
  <si>
    <t>509-429-8197</t>
  </si>
  <si>
    <t>https://web.pdc.wa.gov/rptimg/default.aspx?docid=4725255</t>
  </si>
  <si>
    <t>JODI MEYER</t>
  </si>
  <si>
    <t>ca-2018-588</t>
  </si>
  <si>
    <t>GILBK  347</t>
  </si>
  <si>
    <t>Keshia Gilbert (KESHIA GILBERT)</t>
  </si>
  <si>
    <t>1496 PEOLA RD</t>
  </si>
  <si>
    <t>keshiadawn0310@gmail.com</t>
  </si>
  <si>
    <t>509-553-9408</t>
  </si>
  <si>
    <t>https://web.pdc.wa.gov/rptimg/default.aspx?docid=4725372</t>
  </si>
  <si>
    <t>KESHIA GILBERT</t>
  </si>
  <si>
    <t>ca-2018-298</t>
  </si>
  <si>
    <t>Dan Harder (DAN HARDER)</t>
  </si>
  <si>
    <t>dan@voteharderforseattle.org</t>
  </si>
  <si>
    <t>206-880-0265</t>
  </si>
  <si>
    <t>253-332-0782</t>
  </si>
  <si>
    <t>https://web.pdc.wa.gov/rptimg/default.aspx?docid=4725183</t>
  </si>
  <si>
    <t>RYAN ROULIER</t>
  </si>
  <si>
    <t>ca-2018-589</t>
  </si>
  <si>
    <t>BARTB  347</t>
  </si>
  <si>
    <t>Brian Bartels (BRIAN BARTELS)</t>
  </si>
  <si>
    <t>14 PHEASANT RIDGE ROAD</t>
  </si>
  <si>
    <t>bbartels24@gmail.com</t>
  </si>
  <si>
    <t>509-843-5082</t>
  </si>
  <si>
    <t>172 S. COEUR D'ALENE ST.</t>
  </si>
  <si>
    <t>https://web.pdc.wa.gov/rptimg/default.aspx?docid=4724562</t>
  </si>
  <si>
    <t>RICK BARTELS</t>
  </si>
  <si>
    <t>ca-2018-339</t>
  </si>
  <si>
    <t>Sherri L Brewer (SHERRI BREWER)</t>
  </si>
  <si>
    <t>509-655-1643</t>
  </si>
  <si>
    <t>https://web.pdc.wa.gov/rptimg/default.aspx?docid=4722998</t>
  </si>
  <si>
    <t>ca-2016-4647</t>
  </si>
  <si>
    <t>Bill Schulte (PAUL  SCHULTE)</t>
  </si>
  <si>
    <t>427 LEUDINGHAUS RD</t>
  </si>
  <si>
    <t>360-623-0315</t>
  </si>
  <si>
    <t>427 LEAUDINGHAUS RD</t>
  </si>
  <si>
    <t>360-623-0314</t>
  </si>
  <si>
    <t>https://web.pdc.wa.gov/rptimg/default.aspx?docid=4566233</t>
  </si>
  <si>
    <t>SUZANNE SCHULTE</t>
  </si>
  <si>
    <t>ca-2018-1047</t>
  </si>
  <si>
    <t>MOTTR  930</t>
  </si>
  <si>
    <t>Rick Mottice (RICHARD MOTTICE)</t>
  </si>
  <si>
    <t>513 N. 21ST AVE SUITE B</t>
  </si>
  <si>
    <t>MOTTICEFORSHERIFF@GMAIL.COM</t>
  </si>
  <si>
    <t>motticeforsheriff@gmail.com</t>
  </si>
  <si>
    <t>509-643-1334</t>
  </si>
  <si>
    <t>513 N 21ST AVE SUITE B</t>
  </si>
  <si>
    <t>509-575-1373</t>
  </si>
  <si>
    <t>https://web.pdc.wa.gov/rptimg/default.aspx?docid=4721347</t>
  </si>
  <si>
    <t>WILLIAM HALSEY</t>
  </si>
  <si>
    <t>ca-2018-1008</t>
  </si>
  <si>
    <t>Karen Martin (KAREN  MARTIN)</t>
  </si>
  <si>
    <t>kmartin@columbiaenergyll.com</t>
  </si>
  <si>
    <t>https://web.pdc.wa.gov/rptimg/default.aspx?docid=4720123</t>
  </si>
  <si>
    <t>KAREN  MARTIN</t>
  </si>
  <si>
    <t>ca-2018-147</t>
  </si>
  <si>
    <t>Mario Lionel Lotmore (MARIO LOTMORE)</t>
  </si>
  <si>
    <t>vote@mariolotmore.com</t>
  </si>
  <si>
    <t>425-931-1374</t>
  </si>
  <si>
    <t>https://web.pdc.wa.gov/rptimg/default.aspx?docid=4719329</t>
  </si>
  <si>
    <t>ca-2018-1007</t>
  </si>
  <si>
    <t>Debra Antes (DEBRA ANTES)</t>
  </si>
  <si>
    <t>ANTESDEBBIE@YAHOO.COM</t>
  </si>
  <si>
    <t>509-529-2828</t>
  </si>
  <si>
    <t>https://web.pdc.wa.gov/rptimg/default.aspx?docid=4719278</t>
  </si>
  <si>
    <t>ca-2018-82</t>
  </si>
  <si>
    <t>Gregg McConnell (GREGG MCCONNELL)</t>
  </si>
  <si>
    <t>gmconnell9@gmail.com</t>
  </si>
  <si>
    <t>360-202-2203</t>
  </si>
  <si>
    <t>509-947-5383</t>
  </si>
  <si>
    <t>https://web.pdc.wa.gov/rptimg/default.aspx?docid=4718843</t>
  </si>
  <si>
    <t>ca-2018-1896</t>
  </si>
  <si>
    <t>SALAC  858</t>
  </si>
  <si>
    <t>PREUGSCHAT CODY A (CODY PREUGSCHAT)</t>
  </si>
  <si>
    <t>cpreugschat@yahoo.com</t>
  </si>
  <si>
    <t>509-860-8713</t>
  </si>
  <si>
    <t>https://web.pdc.wa.gov/rptimg/default.aspx?docid=4718845</t>
  </si>
  <si>
    <t>CODY PREUGSCHAT</t>
  </si>
  <si>
    <t>ca-2016-4375</t>
  </si>
  <si>
    <t>ESPINOZA RICARDO (RICARDO ESPINOZA)</t>
  </si>
  <si>
    <t>ricardo4staterep16.2@gmail.com</t>
  </si>
  <si>
    <t>509-528-7813</t>
  </si>
  <si>
    <t>https://web.pdc.wa.gov/rptimg/default.aspx?docid=4573938</t>
  </si>
  <si>
    <t>RICARDO ESPINOZA</t>
  </si>
  <si>
    <t>ca-2016-4643</t>
  </si>
  <si>
    <t>SCHRL  840</t>
  </si>
  <si>
    <t>SCHRECKENGAST LARRY W (LARRY SCHRECKENGAST)</t>
  </si>
  <si>
    <t>2303 ELMWAY</t>
  </si>
  <si>
    <t>schreck401@gmail.com</t>
  </si>
  <si>
    <t>509-557-9410</t>
  </si>
  <si>
    <t>https://web.pdc.wa.gov/rptimg/default.aspx?docid=4573947</t>
  </si>
  <si>
    <t>LARRY SCHRECKENGAST</t>
  </si>
  <si>
    <t>ca-2018-766</t>
  </si>
  <si>
    <t>Jonathan L. Meyer (JONATHAN MEYER)</t>
  </si>
  <si>
    <t>2914 MT VISTA RD</t>
  </si>
  <si>
    <t>jmeyer51@msn.com</t>
  </si>
  <si>
    <t>360-807-9256</t>
  </si>
  <si>
    <t>2914 MT. VISTA RD</t>
  </si>
  <si>
    <t>https://web.pdc.wa.gov/rptimg/default.aspx?docid=4715944</t>
  </si>
  <si>
    <t>ca-2018-1981</t>
  </si>
  <si>
    <t>Russell N. Dzialo (RUSSELL DZIALO)</t>
  </si>
  <si>
    <t>dzialo2018@gmail.com</t>
  </si>
  <si>
    <t>360-720-6174</t>
  </si>
  <si>
    <t>https://web.pdc.wa.gov/rptimg/default.aspx?docid=4714240</t>
  </si>
  <si>
    <t>ANNAJEAN DZIALO</t>
  </si>
  <si>
    <t>ca-2016-4530</t>
  </si>
  <si>
    <t>BECKER RANDI L (RANDI BECKER)</t>
  </si>
  <si>
    <t>rrbecker44016@gmail.com</t>
  </si>
  <si>
    <t>360-832-2926</t>
  </si>
  <si>
    <t>https://web.pdc.wa.gov/rptimg/default.aspx?docid=3222269</t>
  </si>
  <si>
    <t>ca-2018-399</t>
  </si>
  <si>
    <t>TRASS  504</t>
  </si>
  <si>
    <t>Sharon Trask (SHARON TRASK)</t>
  </si>
  <si>
    <t>218 MARK E REED WAY, UNIT #1789</t>
  </si>
  <si>
    <t>sharonforcountycommissioner@gmail.com</t>
  </si>
  <si>
    <t>360-490-1260</t>
  </si>
  <si>
    <t>https://web.pdc.wa.gov/rptimg/default.aspx?docid=4711212</t>
  </si>
  <si>
    <t>ca-2016-4254</t>
  </si>
  <si>
    <t>HEWITT MICHAEL D (MIK HEWITT)</t>
  </si>
  <si>
    <t>509-525-0731</t>
  </si>
  <si>
    <t>https://web.pdc.wa.gov/rptimg/default.aspx?docid=3646613</t>
  </si>
  <si>
    <t>MIKE HEWITT</t>
  </si>
  <si>
    <t>ca-2018-467</t>
  </si>
  <si>
    <t>Julie Olson (JULIE OLSON)</t>
  </si>
  <si>
    <t>julie.olson@comcast.net</t>
  </si>
  <si>
    <t>360-609-3145</t>
  </si>
  <si>
    <t>https://web.pdc.wa.gov/rptimg/default.aspx?docid=4708970</t>
  </si>
  <si>
    <t>ca-2018-874</t>
  </si>
  <si>
    <t>Denis P. Tracy (DENIS TRACY)</t>
  </si>
  <si>
    <t>509-432-6673</t>
  </si>
  <si>
    <t>https://web.pdc.wa.gov/rptimg/default.aspx?docid=4708966</t>
  </si>
  <si>
    <t>ca-2018-1940</t>
  </si>
  <si>
    <t>Michael D Keaton (MICHAEL KEATON)</t>
  </si>
  <si>
    <t>electmichael@comcast.net</t>
  </si>
  <si>
    <t>253-720-9532</t>
  </si>
  <si>
    <t>https://web.pdc.wa.gov/rptimg/default.aspx?docid=4705277</t>
  </si>
  <si>
    <t>MICHAEL KEATON</t>
  </si>
  <si>
    <t>ca-2018-75</t>
  </si>
  <si>
    <t>Sharon Brown (SHARON BROWN)</t>
  </si>
  <si>
    <t>sharonrayebrown@gmail.com</t>
  </si>
  <si>
    <t>https://web.pdc.wa.gov/rptimg/default.aspx?docid=4704288</t>
  </si>
  <si>
    <t>ca-2016-4725</t>
  </si>
  <si>
    <t>Arne Mortensen (ARNE MORTENSEN)</t>
  </si>
  <si>
    <t>1323 14TH AVENUE</t>
  </si>
  <si>
    <t>360-430-5007</t>
  </si>
  <si>
    <t>https://web.pdc.wa.gov/rptimg/default.aspx?docid=4585774</t>
  </si>
  <si>
    <t>ca-2014-7085</t>
  </si>
  <si>
    <t>KELLETT JAMES D (JAMES KELLETT)</t>
  </si>
  <si>
    <t>2932 139TH AVENUE SE</t>
  </si>
  <si>
    <t>JDKellett@aol.com</t>
  </si>
  <si>
    <t>jdkellett@aol.com</t>
  </si>
  <si>
    <t>425-330-5755</t>
  </si>
  <si>
    <t>11726 187TH STREET SE</t>
  </si>
  <si>
    <t>425-344-7323</t>
  </si>
  <si>
    <t>https://web.pdc.wa.gov/rptimg/default.aspx?docid=3767628</t>
  </si>
  <si>
    <t>ca-2014-7595</t>
  </si>
  <si>
    <t>BERGSTROM JASON P (JASON BERGSTROM)</t>
  </si>
  <si>
    <t>votejasonbergstrom@gmail.com</t>
  </si>
  <si>
    <t>253-442-5236</t>
  </si>
  <si>
    <t>https://web.pdc.wa.gov/rptimg/default.aspx?docid=3772319</t>
  </si>
  <si>
    <t>JASON BERGSTROM</t>
  </si>
  <si>
    <t>ca-2016-4623</t>
  </si>
  <si>
    <t>PENOR WILLIAM M (BILL PENOR)</t>
  </si>
  <si>
    <t>bill_penor@yahoo.com</t>
  </si>
  <si>
    <t>425-931-7195</t>
  </si>
  <si>
    <t>https://web.pdc.wa.gov/rptimg/default.aspx?docid=4575848</t>
  </si>
  <si>
    <t>BILL PENOR</t>
  </si>
  <si>
    <t>ca-2018-325</t>
  </si>
  <si>
    <t>360-469-4612</t>
  </si>
  <si>
    <t>https://web.pdc.wa.gov/rptimg/default.aspx?docid=4671914</t>
  </si>
  <si>
    <t>ca-2018-1913</t>
  </si>
  <si>
    <t>https://web.pdc.wa.gov/rptimg/default.aspx?docid=4685394</t>
  </si>
  <si>
    <t>ca-2018-535</t>
  </si>
  <si>
    <t>MORRK  813</t>
  </si>
  <si>
    <t>Kevin W Morris (KEVIN MORRIS)</t>
  </si>
  <si>
    <t>700 MAPLE STREET</t>
  </si>
  <si>
    <t>morris4sheriff@gmail.com</t>
  </si>
  <si>
    <t>509-686-0473</t>
  </si>
  <si>
    <t>512 S MARY AVE</t>
  </si>
  <si>
    <t>509-387-0106</t>
  </si>
  <si>
    <t>https://web.pdc.wa.gov/rptimg/default.aspx?docid=4683679</t>
  </si>
  <si>
    <t>ca-2018-296</t>
  </si>
  <si>
    <t>360-306-0648</t>
  </si>
  <si>
    <t>https://web.pdc.wa.gov/rptimg/default.aspx?docid=4666702</t>
  </si>
  <si>
    <t>ca-2018-1975</t>
  </si>
  <si>
    <t>https://web.pdc.wa.gov/rptimg/default.aspx?docid=4652478</t>
  </si>
  <si>
    <t>ca-2018-105</t>
  </si>
  <si>
    <t>Matt Manweller (MATHEW MANWELLER)</t>
  </si>
  <si>
    <t>https://web.pdc.wa.gov/rptimg/default.aspx?docid=4647679</t>
  </si>
  <si>
    <t>ca-2013-8483</t>
  </si>
  <si>
    <t>DONAM  674</t>
  </si>
  <si>
    <t>Matthew W. Donald (MATTHEW DONALD)</t>
  </si>
  <si>
    <t>1771 CLOVER LANE</t>
  </si>
  <si>
    <t>matthew.donald@hotmail.com</t>
  </si>
  <si>
    <t>360-931-2381</t>
  </si>
  <si>
    <t>WOODLAND SD 404 *</t>
  </si>
  <si>
    <t>https://web.pdc.wa.gov/rptimg/default.aspx?docid=3430866</t>
  </si>
  <si>
    <t>MATTHEW DONALD</t>
  </si>
  <si>
    <t>ca-2016-4407</t>
  </si>
  <si>
    <t>https://web.pdc.wa.gov/rptimg/default.aspx?docid=4612905</t>
  </si>
  <si>
    <t>ca-2016-4222</t>
  </si>
  <si>
    <t>https://web.pdc.wa.gov/rptimg/default.aspx?docid=4507336</t>
  </si>
  <si>
    <t>ca-2017-3579</t>
  </si>
  <si>
    <t>YENNA  301</t>
  </si>
  <si>
    <t>YENNEY ALLAN L (AL YENNEY)</t>
  </si>
  <si>
    <t>PO BOX 547</t>
  </si>
  <si>
    <t>alsrepairwillys@gmail.com</t>
  </si>
  <si>
    <t>509-547-8021</t>
  </si>
  <si>
    <t>https://web.pdc.wa.gov/rptimg/default.aspx?docid=4654726</t>
  </si>
  <si>
    <t>AL YENNEY</t>
  </si>
  <si>
    <t>ca-2017-3356</t>
  </si>
  <si>
    <t>LOW SE 258</t>
  </si>
  <si>
    <t>Samuel E. Low (SAMUEL LOW)</t>
  </si>
  <si>
    <t>11002 UCT LOOP RD</t>
  </si>
  <si>
    <t>ELECTSAMLOW@GMAIL.COM</t>
  </si>
  <si>
    <t>electsamlow@gmail.com</t>
  </si>
  <si>
    <t>425-923-9662</t>
  </si>
  <si>
    <t>19960 RAVENWOODRD SE</t>
  </si>
  <si>
    <t>https://web.pdc.wa.gov/rptimg/default.aspx?docid=4652870</t>
  </si>
  <si>
    <t>KURT GOERING</t>
  </si>
  <si>
    <t>ca-2013-8911</t>
  </si>
  <si>
    <t>WRIGG  270</t>
  </si>
  <si>
    <t>WRIGHT GARY D (GARY WRIGHT)</t>
  </si>
  <si>
    <t>1059 STATE AVENUE SUITE D</t>
  </si>
  <si>
    <t>citizenstoelectgarywright@yahoo.com</t>
  </si>
  <si>
    <t>425-348-8901</t>
  </si>
  <si>
    <t>360-659-1271</t>
  </si>
  <si>
    <t>https://web.pdc.wa.gov/rptimg/default.aspx?docid=3227006</t>
  </si>
  <si>
    <t>MICHELE WRIGHT</t>
  </si>
  <si>
    <t>ca-2017-3644</t>
  </si>
  <si>
    <t>ECREW  837</t>
  </si>
  <si>
    <t>ECRET WILLIAM J II (WILLIAM ECRET)</t>
  </si>
  <si>
    <t>PO 572</t>
  </si>
  <si>
    <t>ecretb@gmail.com</t>
  </si>
  <si>
    <t>509-989-1982</t>
  </si>
  <si>
    <t>CITY OF MOSES LAKE</t>
  </si>
  <si>
    <t>https://web.pdc.wa.gov/rptimg/default.aspx?docid=4649510</t>
  </si>
  <si>
    <t>WILLIAM ECRET</t>
  </si>
  <si>
    <t>ca-2017-2350</t>
  </si>
  <si>
    <t>JONEL  113</t>
  </si>
  <si>
    <t>JONES LEWIS A (LEWIS JONES)</t>
  </si>
  <si>
    <t>PO BOX 30936</t>
  </si>
  <si>
    <t>rempfer_332@yahoo.com</t>
  </si>
  <si>
    <t>206-465-9573</t>
  </si>
  <si>
    <t>https://web.pdc.wa.gov/rptimg/default.aspx?docid=4648194</t>
  </si>
  <si>
    <t>LEWIS JONES</t>
  </si>
  <si>
    <t>ca-2012-10522</t>
  </si>
  <si>
    <t>Randy Hayden (RANDOLPH HAYDEN)</t>
  </si>
  <si>
    <t>24305 78 TH PL W</t>
  </si>
  <si>
    <t>votehayden32@hotmail.com</t>
  </si>
  <si>
    <t>425-361-2332</t>
  </si>
  <si>
    <t>https://web.pdc.wa.gov/rptimg/default.aspx?docid=3092113</t>
  </si>
  <si>
    <t>CATHY HAYDEN</t>
  </si>
  <si>
    <t>ca-2017-3424</t>
  </si>
  <si>
    <t>https://web.pdc.wa.gov/rptimg/default.aspx?docid=4621645</t>
  </si>
  <si>
    <t>ca-2016-4636</t>
  </si>
  <si>
    <t>Kimberley Wyman (KIMBERLY WYMAN)</t>
  </si>
  <si>
    <t>360-746-6668</t>
  </si>
  <si>
    <t>https://web.pdc.wa.gov/rptimg/default.aspx?docid=4603656</t>
  </si>
  <si>
    <t>ca-2016-4372</t>
  </si>
  <si>
    <t>VAN DYKE DONALD E (DONALD VAN DYKE)</t>
  </si>
  <si>
    <t>donnvandyke@gmail.com</t>
  </si>
  <si>
    <t>360-574-5223</t>
  </si>
  <si>
    <t>https://web.pdc.wa.gov/rptimg/default.aspx?docid=4593650</t>
  </si>
  <si>
    <t>DONALD VAN DYKE</t>
  </si>
  <si>
    <t>ca-2016-4147</t>
  </si>
  <si>
    <t>Jesse L. Young (JESSE YOUNG)</t>
  </si>
  <si>
    <t>98335-0222</t>
  </si>
  <si>
    <t>jesse@jyfsr.com</t>
  </si>
  <si>
    <t>https://web.pdc.wa.gov/rptimg/default.aspx?docid=4589184</t>
  </si>
  <si>
    <t>ca-2016-4225</t>
  </si>
  <si>
    <t>HUXFORD JANICE (JANICE HUXFORD)</t>
  </si>
  <si>
    <t>janice@janicehuxford.com</t>
  </si>
  <si>
    <t>425-766-1219</t>
  </si>
  <si>
    <t>https://web.pdc.wa.gov/rptimg/default.aspx?docid=4588881</t>
  </si>
  <si>
    <t>ca-2016-4252</t>
  </si>
  <si>
    <t>TALBOTT MICHAEL A (MICHAEL TALBOTT)</t>
  </si>
  <si>
    <t>500 E. RICHMOND AVE</t>
  </si>
  <si>
    <t>509-629-0560</t>
  </si>
  <si>
    <t>https://web.pdc.wa.gov/rptimg/default.aspx?docid=4584257</t>
  </si>
  <si>
    <t>MICHAEL TALBOTT</t>
  </si>
  <si>
    <t>ca-2016-4093</t>
  </si>
  <si>
    <t>Chad L. Magendanz (CHAD MAGENDANZ)</t>
  </si>
  <si>
    <t>chad@magendanz.com</t>
  </si>
  <si>
    <t>425-395-4895</t>
  </si>
  <si>
    <t>360-556-2277</t>
  </si>
  <si>
    <t>https://web.pdc.wa.gov/rptimg/default.aspx?docid=4579792</t>
  </si>
  <si>
    <t>GEOFFREY MORSE</t>
  </si>
  <si>
    <t>ca-2016-4673</t>
  </si>
  <si>
    <t>OLSEL  586</t>
  </si>
  <si>
    <t>Lisa R Olsen (LISA OLSEN)</t>
  </si>
  <si>
    <t>PO BOX 182</t>
  </si>
  <si>
    <t>lisaolsen81@gmail.com</t>
  </si>
  <si>
    <t>360-942-8155</t>
  </si>
  <si>
    <t>PO BOX 795</t>
  </si>
  <si>
    <t>360-875-5084</t>
  </si>
  <si>
    <t>https://web.pdc.wa.gov/rptimg/default.aspx?docid=4575458</t>
  </si>
  <si>
    <t>LESLIE PAGE</t>
  </si>
  <si>
    <t>ca-2016-4702</t>
  </si>
  <si>
    <t>Goodspaceguy  (GOODSPACEGUY GOODSPACEGUY)</t>
  </si>
  <si>
    <t>goodspaceguy42@yahoo.com</t>
  </si>
  <si>
    <t>206-601-8172</t>
  </si>
  <si>
    <t>https://web.pdc.wa.gov/rptimg/default.aspx?docid=4575372</t>
  </si>
  <si>
    <t>GOODSPACEGUY GOODSPACEGUY</t>
  </si>
  <si>
    <t>ca-2016-4520</t>
  </si>
  <si>
    <t>BLANKENSHIP MICHAEL L (MIKE BLANKENSHIP)</t>
  </si>
  <si>
    <t>39 CARSON ROAD</t>
  </si>
  <si>
    <t>6jment@gmail.com</t>
  </si>
  <si>
    <t>509-738-6459</t>
  </si>
  <si>
    <t>https://web.pdc.wa.gov/rptimg/default.aspx?docid=4574774</t>
  </si>
  <si>
    <t>ca-2016-4164</t>
  </si>
  <si>
    <t>STEDMAN MARK R (MAR S)</t>
  </si>
  <si>
    <t>mstedman48@gmail.com</t>
  </si>
  <si>
    <t>509-721-1829</t>
  </si>
  <si>
    <t>https://web.pdc.wa.gov/rptimg/default.aspx?docid=4572730</t>
  </si>
  <si>
    <t>ca-2016-4070</t>
  </si>
  <si>
    <t>MCCUNE JAMES G (JAMES MCCUNE)</t>
  </si>
  <si>
    <t>https://web.pdc.wa.gov/rptimg/default.aspx?docid=4572586</t>
  </si>
  <si>
    <t>JIM MCCUNE</t>
  </si>
  <si>
    <t>ca-2016-4066</t>
  </si>
  <si>
    <t>MCGOB  837</t>
  </si>
  <si>
    <t>Brian P McGowan (BRIAN MCGOWAN)</t>
  </si>
  <si>
    <t>3057 RD H NE #54</t>
  </si>
  <si>
    <t>MCGOWAN.BRIANP@GMAIL.COM</t>
  </si>
  <si>
    <t>mcgowan.brianp@gmail.com</t>
  </si>
  <si>
    <t>509-793-8658</t>
  </si>
  <si>
    <t>https://web.pdc.wa.gov/rptimg/default.aspx?docid=4568318</t>
  </si>
  <si>
    <t>BRIAN P. MCGOWAN</t>
  </si>
  <si>
    <t>ca-2016-4734</t>
  </si>
  <si>
    <t>https://web.pdc.wa.gov/rptimg/default.aspx?docid=4566967</t>
  </si>
  <si>
    <t>ca-2016-4434</t>
  </si>
  <si>
    <t>https://web.pdc.wa.gov/rptimg/default.aspx?docid=4566174</t>
  </si>
  <si>
    <t>ca-2016-4532</t>
  </si>
  <si>
    <t>Matt Beaton (MATT BEATON)</t>
  </si>
  <si>
    <t>9816 W COURT STREET</t>
  </si>
  <si>
    <t>MATTBEATON@REAGAN.COM</t>
  </si>
  <si>
    <t>mattbeaton@reagan.com</t>
  </si>
  <si>
    <t>509-948-1362</t>
  </si>
  <si>
    <t>116 TALKIRE LAKE ROAD</t>
  </si>
  <si>
    <t>509-486-2963</t>
  </si>
  <si>
    <t>https://web.pdc.wa.gov/rptimg/default.aspx?docid=4563826</t>
  </si>
  <si>
    <t>MARY BEATON</t>
  </si>
  <si>
    <t>ca-2016-4165</t>
  </si>
  <si>
    <t>KINZD  163</t>
  </si>
  <si>
    <t>Dannie Dean Kinzer (DANNIE KINZER)</t>
  </si>
  <si>
    <t>1501 RYAN RD.</t>
  </si>
  <si>
    <t>kinzerdd@wildblue.net</t>
  </si>
  <si>
    <t>509-334-2805</t>
  </si>
  <si>
    <t>https://web.pdc.wa.gov/rptimg/default.aspx?docid=4549882</t>
  </si>
  <si>
    <t>DANNIE KINZER</t>
  </si>
  <si>
    <t>ca-2016-4325</t>
  </si>
  <si>
    <t>Hans Zeiger (HANS ZEIGER)</t>
  </si>
  <si>
    <t>hans@hanszeiger.com</t>
  </si>
  <si>
    <t>253-905-8160</t>
  </si>
  <si>
    <t>253-539-8776</t>
  </si>
  <si>
    <t>https://web.pdc.wa.gov/rptimg/default.aspx?filerid_election_year=ZEIGH%20%20371%3A%7C%3A2016</t>
  </si>
  <si>
    <t>JOSE LEOS</t>
  </si>
  <si>
    <t>ca-2016-4200</t>
  </si>
  <si>
    <t>JOHNSON NORMAN M (NORMAN JOHNSON)</t>
  </si>
  <si>
    <t>509-314-9668</t>
  </si>
  <si>
    <t>509-307-0195</t>
  </si>
  <si>
    <t>https://web.pdc.wa.gov/rptimg/default.aspx?docid=4516399</t>
  </si>
  <si>
    <t>ca-2016-4356</t>
  </si>
  <si>
    <t>Javier Hugo Figueroa (JAVIER FIGUEROA)</t>
  </si>
  <si>
    <t>4514 72ND AVENUE WEST</t>
  </si>
  <si>
    <t>javfig@comcast.net</t>
  </si>
  <si>
    <t>253-226-3927</t>
  </si>
  <si>
    <t>https://web.pdc.wa.gov/rptimg/default.aspx?filerid_election_year=FIGUJ%20%20466%3A%7C%3A2016</t>
  </si>
  <si>
    <t>JAVIER FIGUEROA</t>
  </si>
  <si>
    <t>ca-2016-4644</t>
  </si>
  <si>
    <t>PARKER KEVIN C (KEVIN PARKER)</t>
  </si>
  <si>
    <t>kevin@kevincparker.com</t>
  </si>
  <si>
    <t>509-251-1052</t>
  </si>
  <si>
    <t>https://web.pdc.wa.gov/rptimg/default.aspx?filerid_election_year=PARKK%20%20201%3A%7C%3A2016</t>
  </si>
  <si>
    <t>ca-2016-4640</t>
  </si>
  <si>
    <t>ssmith@leffelotiswarwick.com</t>
  </si>
  <si>
    <t>https://web.pdc.wa.gov/rptimg/default.aspx?filerid_election_year=SCHOM%20%20169%3A%7C%3A2016</t>
  </si>
  <si>
    <t>ca-2015-5241</t>
  </si>
  <si>
    <t>marydye2015@gmail.com</t>
  </si>
  <si>
    <t>509-566-7049</t>
  </si>
  <si>
    <t>208-797-1649</t>
  </si>
  <si>
    <t>https://web.pdc.wa.gov/rptimg/default.aspx?filerid_election_year=DYE%20M%20%20347%3A%7C%3A2015</t>
  </si>
  <si>
    <t>BECKY TETRICK</t>
  </si>
  <si>
    <t>ca-2020-25485</t>
  </si>
  <si>
    <t>DOZIER PERRY L (Perry Dozier)</t>
  </si>
  <si>
    <t>PO Box 3042</t>
  </si>
  <si>
    <t>DozierforSenate@outlook.com</t>
  </si>
  <si>
    <t>https://apollo.pdc.wa.gov/public/registrations/registration?registration_id=17711</t>
  </si>
  <si>
    <t>ca-2020-18810</t>
  </si>
  <si>
    <t>VIRGINIA (Jenny) C. GRAHAM (Virginia "Jenny" Graham)</t>
  </si>
  <si>
    <t>https://apollo.pdc.wa.gov/public/registrations/registration?registration_id=17334</t>
  </si>
  <si>
    <t>ca-2020-25518</t>
  </si>
  <si>
    <t>BRUCW--257</t>
  </si>
  <si>
    <t>Bill Bruch</t>
  </si>
  <si>
    <t>P.O. Box 804</t>
  </si>
  <si>
    <t>La Conner</t>
  </si>
  <si>
    <t>Bruch4house@gmail.com</t>
  </si>
  <si>
    <t>360-820-1700</t>
  </si>
  <si>
    <t>https://apollo.pdc.wa.gov/public/registrations/registration?registration_id=17724</t>
  </si>
  <si>
    <t>Ayers Consulting LLC,  Bruce Ayers</t>
  </si>
  <si>
    <t>ca-2020-25433</t>
  </si>
  <si>
    <t>campaign@cyndyjacobsen.com</t>
  </si>
  <si>
    <t>(253) 697-6180</t>
  </si>
  <si>
    <t>https://apollo.pdc.wa.gov/public/registrations/registration?registration_id=17385</t>
  </si>
  <si>
    <t>ca-2020-25363</t>
  </si>
  <si>
    <t>Philip D Fortunato</t>
  </si>
  <si>
    <t>P.O. Box 2201</t>
  </si>
  <si>
    <t>manager@philforgov.org</t>
  </si>
  <si>
    <t>phil@philforgov.org</t>
  </si>
  <si>
    <t>https://apollo.pdc.wa.gov/public/registrations/registration?registration_id=17435</t>
  </si>
  <si>
    <t>ca-2022-1094</t>
  </si>
  <si>
    <t>PO Box 728</t>
  </si>
  <si>
    <t>360-920-3276</t>
  </si>
  <si>
    <t>1313 E Maple St #201</t>
  </si>
  <si>
    <t>https://apollo.pdc.wa.gov/public/registrations/registration?registration_id=19984</t>
  </si>
  <si>
    <t>ca-2019-1457</t>
  </si>
  <si>
    <t>HUBBS  531</t>
  </si>
  <si>
    <t>HUBBARD STEVEN A (Steven Hubbard)</t>
  </si>
  <si>
    <t>1117 F St</t>
  </si>
  <si>
    <t>stevenhubbard33@yahoo.com</t>
  </si>
  <si>
    <t>503-849-1498</t>
  </si>
  <si>
    <t>CITY OF CENTRALIA</t>
  </si>
  <si>
    <t>City Council Member At-Large Position 1</t>
  </si>
  <si>
    <t>https://apollo.pdc.wa.gov/public/registrations/registration?registration_id=17089</t>
  </si>
  <si>
    <t>Steven Hubbard</t>
  </si>
  <si>
    <t>ca-2020-25366</t>
  </si>
  <si>
    <t>James (Mike) Volz (Mike Volz)</t>
  </si>
  <si>
    <t>Jmvolz@comast.net</t>
  </si>
  <si>
    <t>https://apollo.pdc.wa.gov/public/registrations/registration?registration_id=17192</t>
  </si>
  <si>
    <t>ca-2020-25383</t>
  </si>
  <si>
    <t>FREEJ  011</t>
  </si>
  <si>
    <t>FREED JOSHUA D</t>
  </si>
  <si>
    <t>Post Office Box 2141</t>
  </si>
  <si>
    <t>info@FreedforGovernor.com</t>
  </si>
  <si>
    <t>Joshua@FreedforGovernor.com</t>
  </si>
  <si>
    <t>206-899-1320</t>
  </si>
  <si>
    <t>Post Office Box 2408</t>
  </si>
  <si>
    <t>206-617-9762</t>
  </si>
  <si>
    <t>https://apollo.pdc.wa.gov/public/registrations/registration?registration_id=17235</t>
  </si>
  <si>
    <t>Jeff Davis</t>
  </si>
  <si>
    <t>ca-2020-25657</t>
  </si>
  <si>
    <t>VANCR--163</t>
  </si>
  <si>
    <t>Ryan Alexander Vance (Ryan Vance)</t>
  </si>
  <si>
    <t>1455 NE Brandi Way, Apt. LL 103</t>
  </si>
  <si>
    <t>vancearyan@gmail.com</t>
  </si>
  <si>
    <t>(425) 350-7198</t>
  </si>
  <si>
    <t>https://apollo.pdc.wa.gov/public/registrations/registration?registration_id=18244</t>
  </si>
  <si>
    <t>Ryan Vance</t>
  </si>
  <si>
    <t>ca-2020-25764</t>
  </si>
  <si>
    <t>STEIK  801</t>
  </si>
  <si>
    <t>KYLE E STEINBURG (STEINBURG KYLE E)</t>
  </si>
  <si>
    <t>126 Benton Street</t>
  </si>
  <si>
    <t>kyle@wenatcheebodyandfender.com</t>
  </si>
  <si>
    <t>509-393-4975</t>
  </si>
  <si>
    <t>405 South Central Ave</t>
  </si>
  <si>
    <t>509-787-4513</t>
  </si>
  <si>
    <t>https://apollo.pdc.wa.gov/public/registrations/registration?registration_id=18532</t>
  </si>
  <si>
    <t>Jeremy Witt</t>
  </si>
  <si>
    <t>ca-2020-70306</t>
  </si>
  <si>
    <t>GROWT--178</t>
  </si>
  <si>
    <t>Tylor Grow</t>
  </si>
  <si>
    <t>20711 smokey point blvd</t>
  </si>
  <si>
    <t>growforgovernor@outlook.com</t>
  </si>
  <si>
    <t>Tylorgrow@hotmail.com</t>
  </si>
  <si>
    <t>https://apollo.pdc.wa.gov/public/registrations/registration?registration_id=20082</t>
  </si>
  <si>
    <t>ca-2020-91511</t>
  </si>
  <si>
    <t>WHITC--068</t>
  </si>
  <si>
    <t>Cameron Whitney</t>
  </si>
  <si>
    <t>321 Mead Ave</t>
  </si>
  <si>
    <t>Grand Coulee</t>
  </si>
  <si>
    <t>cameron.whitney@gmail.com</t>
  </si>
  <si>
    <t>https://apollo.pdc.wa.gov/public/registrations/registration?registration_id=20095</t>
  </si>
  <si>
    <t>ca-2018-118</t>
  </si>
  <si>
    <t>Jeremie J Dufault (JEREMIE DUFAULT)</t>
  </si>
  <si>
    <t>dufaultcampaign@gmail.com</t>
  </si>
  <si>
    <t>509-902-2344</t>
  </si>
  <si>
    <t>509-457-1515</t>
  </si>
  <si>
    <t>https://apollo.pdc.wa.gov/public/registrations/registration?registration_id=18796</t>
  </si>
  <si>
    <t>RYAN GRIFFEE</t>
  </si>
  <si>
    <t>ca-2020-26012</t>
  </si>
  <si>
    <t>ALVAM  352</t>
  </si>
  <si>
    <t>Michael Alvarez (MICHAEL ALVAREZ)</t>
  </si>
  <si>
    <t>2093 NEWHAVEN LOOP</t>
  </si>
  <si>
    <t>MIKE@VOTEMIKE.COM</t>
  </si>
  <si>
    <t>mike@votemike.com</t>
  </si>
  <si>
    <t>509-531-1640</t>
  </si>
  <si>
    <t>https://apollo.pdc.wa.gov/public/registrations/registration?registration_id=18999</t>
  </si>
  <si>
    <t>MICHAEL ALVAREZ</t>
  </si>
  <si>
    <t>ca-2020-49000</t>
  </si>
  <si>
    <t>116 Fairview Avenue N. #830</t>
  </si>
  <si>
    <t>leslieclass@earthlink.net</t>
  </si>
  <si>
    <t>https://apollo.pdc.wa.gov/public/registrations/registration?registration_id=19117</t>
  </si>
  <si>
    <t>Leslie Klein</t>
  </si>
  <si>
    <t>ca-2020-48745</t>
  </si>
  <si>
    <t>1121 Harrison AVE BOX 221</t>
  </si>
  <si>
    <t>https://apollo.pdc.wa.gov/public/registrations/registration?registration_id=19162</t>
  </si>
  <si>
    <t>Jack Sowa</t>
  </si>
  <si>
    <t>ca-2020-73496</t>
  </si>
  <si>
    <t>MONIK--038</t>
  </si>
  <si>
    <t>Kenneth A. Moninski (Ken Moninski)</t>
  </si>
  <si>
    <t>25436 277th Street SE</t>
  </si>
  <si>
    <t>ken2020@kenmoninski.com</t>
  </si>
  <si>
    <t>425-264-0336</t>
  </si>
  <si>
    <t>https://apollo.pdc.wa.gov/public/registrations/registration?registration_id=19180</t>
  </si>
  <si>
    <t>Ken Moninski</t>
  </si>
  <si>
    <t>ca-2020-49017</t>
  </si>
  <si>
    <t>BEEMS--627</t>
  </si>
  <si>
    <t>Shauna Beeman</t>
  </si>
  <si>
    <t>FASTHORSES313@GMAIL.COM</t>
  </si>
  <si>
    <t>(509) 760-5825</t>
  </si>
  <si>
    <t>https://apollo.pdc.wa.gov/public/registrations/registration?registration_id=19232</t>
  </si>
  <si>
    <t>ca-2020-26026</t>
  </si>
  <si>
    <t>SMARJ--352</t>
  </si>
  <si>
    <t>Jeffrey J Smart (Jeff J Smart)</t>
  </si>
  <si>
    <t>253 Columbia Park Trail</t>
  </si>
  <si>
    <t>jeff@2020smartvote.com</t>
  </si>
  <si>
    <t>509-438-8227</t>
  </si>
  <si>
    <t>360-789-4510</t>
  </si>
  <si>
    <t>https://apollo.pdc.wa.gov/public/registrations/registration?registration_id=19274</t>
  </si>
  <si>
    <t>Chelsa Backman</t>
  </si>
  <si>
    <t>ca-2020-91027</t>
  </si>
  <si>
    <t>MURRM--178</t>
  </si>
  <si>
    <t>Matthew Murray</t>
  </si>
  <si>
    <t>8080 birch bay dr</t>
  </si>
  <si>
    <t>Matthewmurray4101@gmail.com</t>
  </si>
  <si>
    <t>https://apollo.pdc.wa.gov/public/registrations/registration?registration_id=19325</t>
  </si>
  <si>
    <t>ca-2020-69800</t>
  </si>
  <si>
    <t>PINEK--629</t>
  </si>
  <si>
    <t>Kevin R. Pine (Kevin R Pine)</t>
  </si>
  <si>
    <t>417 Simpson Ave</t>
  </si>
  <si>
    <t>Pinekevin30@gmail.com</t>
  </si>
  <si>
    <t>Kevpine@gmail.com</t>
  </si>
  <si>
    <t>https://apollo.pdc.wa.gov/public/registrations/registration?registration_id=19434</t>
  </si>
  <si>
    <t>Kevin R Pine</t>
  </si>
  <si>
    <t>ca-2020-74722</t>
  </si>
  <si>
    <t>1777 S burlington Blvd #181</t>
  </si>
  <si>
    <t>https://apollo.pdc.wa.gov/public/registrations/registration?registration_id=19458</t>
  </si>
  <si>
    <t>ca-2020-25564</t>
  </si>
  <si>
    <t>JAMEM  270</t>
  </si>
  <si>
    <t>MARK A. JAMES (Mark James)</t>
  </si>
  <si>
    <t>P.O. Box 181</t>
  </si>
  <si>
    <t>mark@electmarkjames.com</t>
  </si>
  <si>
    <t>360-547-7424</t>
  </si>
  <si>
    <t>https://apollo.pdc.wa.gov/public/registrations/registration?registration_id=19530</t>
  </si>
  <si>
    <t>ca-2020-42976</t>
  </si>
  <si>
    <t>Lisa R Olsen (Lisa Olsen)</t>
  </si>
  <si>
    <t>PO Box 182</t>
  </si>
  <si>
    <t>https://apollo.pdc.wa.gov/public/registrations/registration?registration_id=19544</t>
  </si>
  <si>
    <t>Lisa Olsen</t>
  </si>
  <si>
    <t>ca-2020-70220</t>
  </si>
  <si>
    <t>BREWJ--741</t>
  </si>
  <si>
    <t>James (Jeb) E Brewer (Jeb Brewer)</t>
  </si>
  <si>
    <t>PO Box 2131</t>
  </si>
  <si>
    <t>98291-2131</t>
  </si>
  <si>
    <t>jeb.brewer@icloud.com</t>
  </si>
  <si>
    <t>xyzzx@comcast.net</t>
  </si>
  <si>
    <t>425-760-0814</t>
  </si>
  <si>
    <t>https://apollo.pdc.wa.gov/public/registrations/registration?registration_id=19650</t>
  </si>
  <si>
    <t>ca-2020-32000</t>
  </si>
  <si>
    <t>Goodspaceguy  (Goodspaceguy)</t>
  </si>
  <si>
    <t>10219 9th Ave S</t>
  </si>
  <si>
    <t>(206)601-8172</t>
  </si>
  <si>
    <t>https://apollo.pdc.wa.gov/public/registrations/registration?registration_id=19656</t>
  </si>
  <si>
    <t>Goodspaceguy</t>
  </si>
  <si>
    <t>ca-2020-73768</t>
  </si>
  <si>
    <t>PATEC  354</t>
  </si>
  <si>
    <t>PATEL CHIRAYU A (Chirayu Avinash Patel)</t>
  </si>
  <si>
    <t>Rayu</t>
  </si>
  <si>
    <t>3816 McKinley Ave. S</t>
  </si>
  <si>
    <t>tACOMA</t>
  </si>
  <si>
    <t>98404-</t>
  </si>
  <si>
    <t>chirayu777@hotmail.com</t>
  </si>
  <si>
    <t>https://apollo.pdc.wa.gov/public/registrations/registration?registration_id=19702</t>
  </si>
  <si>
    <t>Chirayu Patel</t>
  </si>
  <si>
    <t>ca-2020-90912</t>
  </si>
  <si>
    <t>THOMB--225</t>
  </si>
  <si>
    <t>Brian C. Thompson (Brian Thompson)</t>
  </si>
  <si>
    <t>13024 Beverly Park Rd, Ste 202</t>
  </si>
  <si>
    <t>thompsonb@usa.com</t>
  </si>
  <si>
    <t>425-512-0676x105</t>
  </si>
  <si>
    <t>https://apollo.pdc.wa.gov/public/registrations/registration?registration_id=19779</t>
  </si>
  <si>
    <t>Brian Thompson</t>
  </si>
  <si>
    <t>ca-2022-93111</t>
  </si>
  <si>
    <t>PO Box1708</t>
  </si>
  <si>
    <t>https://apollo.pdc.wa.gov/public/registrations/registration?registration_id=43053</t>
  </si>
  <si>
    <t>ca-2022-93115</t>
  </si>
  <si>
    <t>kell@kellychambers.org</t>
  </si>
  <si>
    <t>(253)267-8553</t>
  </si>
  <si>
    <t>https://apollo.pdc.wa.gov/public/registrations/registration?registration_id=43068</t>
  </si>
  <si>
    <t>ca-2015-5184</t>
  </si>
  <si>
    <t>COURL  671</t>
  </si>
  <si>
    <t>COURSEY LARRY D (LARRY COURSEY)</t>
  </si>
  <si>
    <t>PO BOX</t>
  </si>
  <si>
    <t>LDCoursey@comcast.net</t>
  </si>
  <si>
    <t>ldcoursey@comcast.net</t>
  </si>
  <si>
    <t>360-702-7405</t>
  </si>
  <si>
    <t>CITY OF WASHOUGAL</t>
  </si>
  <si>
    <t>https://web.pdc.wa.gov/rptimg/default.aspx?docid=4429827</t>
  </si>
  <si>
    <t>LARRY COURSEY</t>
  </si>
  <si>
    <t>ca-2015-5744</t>
  </si>
  <si>
    <t>98229-3816</t>
  </si>
  <si>
    <t>ELECTSUTHERLAND@GMAIL.COM</t>
  </si>
  <si>
    <t>robertjsjr2013@gmail.com</t>
  </si>
  <si>
    <t>425-512-7884</t>
  </si>
  <si>
    <t>https://web.pdc.wa.gov/rptimg/default.aspx?docid=4422248</t>
  </si>
  <si>
    <t>ca-2015-5143</t>
  </si>
  <si>
    <t>CAMPBELL JAMES M (JAMES CAMPBELL)</t>
  </si>
  <si>
    <t>316 SE PIONEER WAY   #302</t>
  </si>
  <si>
    <t>BLANDJCAMPBELL@AOL.COM</t>
  </si>
  <si>
    <t>360-969-2170</t>
  </si>
  <si>
    <t>CITY OF OAK HARBOR</t>
  </si>
  <si>
    <t>1590 NW ALMOND LOOP</t>
  </si>
  <si>
    <t>360-675-3425</t>
  </si>
  <si>
    <t>https://web.pdc.wa.gov/rptimg/default.aspx?filerid_election_year=CAMPJ%20%20277%3A%7C%3A2015</t>
  </si>
  <si>
    <t>SUSAN WIDHAMMER</t>
  </si>
  <si>
    <t>ca-2014-7602</t>
  </si>
  <si>
    <t>Edward J. Barton (EDWARD BARTON)</t>
  </si>
  <si>
    <t>edward.j.barton@gmail.com</t>
  </si>
  <si>
    <t>ebarton@g2llc.com</t>
  </si>
  <si>
    <t>206-550-6442</t>
  </si>
  <si>
    <t>https://web.pdc.wa.gov/rptimg/default.aspx?filerid_election_year=BARTE%20%20012%3A%7C%3A2014</t>
  </si>
  <si>
    <t>EDWARD BARTON</t>
  </si>
  <si>
    <t>ca-2014-7612</t>
  </si>
  <si>
    <t>BARSV  290</t>
  </si>
  <si>
    <t>Val Barschaw (VALERIA BARSCHAW)</t>
  </si>
  <si>
    <t>98922-9145</t>
  </si>
  <si>
    <t>VALFORCLERK@FAIRPOINT.NET</t>
  </si>
  <si>
    <t>valforclerk@fairpoint.net</t>
  </si>
  <si>
    <t>509-857-2027</t>
  </si>
  <si>
    <t>509-875-2027</t>
  </si>
  <si>
    <t>https://web.pdc.wa.gov/rptimg/default.aspx?docid=3968225</t>
  </si>
  <si>
    <t>VALERIA BARSCHAW</t>
  </si>
  <si>
    <t>ca-2014-7331</t>
  </si>
  <si>
    <t>10415 STTE ROUTE 302 NW</t>
  </si>
  <si>
    <t>https://web.pdc.wa.gov/rptimg/default.aspx?filerid_election_year=YOUNJ%20%20335%3A%7C%3A2014</t>
  </si>
  <si>
    <t>JENNIFER BENEVIAT</t>
  </si>
  <si>
    <t>ca-2014-7282</t>
  </si>
  <si>
    <t>https://web.pdc.wa.gov/rptimg/default.aspx?filerid_election_year=MILOM%20%20001%3A%7C%3A2014</t>
  </si>
  <si>
    <t>KEITH SCHIPPER</t>
  </si>
  <si>
    <t>ca-2014-7357</t>
  </si>
  <si>
    <t>DEWOC  301</t>
  </si>
  <si>
    <t>Curtis W. DeWoody (CURTIS DEWOODY)</t>
  </si>
  <si>
    <t>4803 ADOBE DRIVE</t>
  </si>
  <si>
    <t>cwdewoody@gmail.com</t>
  </si>
  <si>
    <t>509-380-5058</t>
  </si>
  <si>
    <t>FRANKLIN PUD 01 - ELE</t>
  </si>
  <si>
    <t>https://web.pdc.wa.gov/rptimg/default.aspx?docid=3885786</t>
  </si>
  <si>
    <t>CURTIS DEWOODY</t>
  </si>
  <si>
    <t>ca-2014-7110</t>
  </si>
  <si>
    <t>JEFFJA 403</t>
  </si>
  <si>
    <t>James Jeffords (JAMES JEFFORDS)</t>
  </si>
  <si>
    <t>1025 LIBERTY DR.</t>
  </si>
  <si>
    <t>jimjeffordsforcommissioner@gmail.com</t>
  </si>
  <si>
    <t>208-305-0283</t>
  </si>
  <si>
    <t>https://web.pdc.wa.gov/rptimg/default.aspx?docid=3878717</t>
  </si>
  <si>
    <t>JAMES JEFFORDS</t>
  </si>
  <si>
    <t>ca-2014-7252</t>
  </si>
  <si>
    <t>https://web.pdc.wa.gov/rptimg/default.aspx?filerid_election_year=MEYEJ%20%20531%3A%7C%3A2014</t>
  </si>
  <si>
    <t>ca-2014-7502</t>
  </si>
  <si>
    <t>Renea Campbell (RENEA CAMPBELL)</t>
  </si>
  <si>
    <t>bcampbell@gorge.net</t>
  </si>
  <si>
    <t>509-773-3893</t>
  </si>
  <si>
    <t>https://web.pdc.wa.gov/rptimg/default.aspx?filerid_election_year=CAMPR%20%20620%3A%7C%3A2014</t>
  </si>
  <si>
    <t>RENEA CAMPBELL</t>
  </si>
  <si>
    <t>ca-2014-7312</t>
  </si>
  <si>
    <t>WACHB  926</t>
  </si>
  <si>
    <t>Brett Wachsmith (BRETT WACHSMITH)</t>
  </si>
  <si>
    <t>1504 E SKYLINE DRIVE</t>
  </si>
  <si>
    <t>jackie@gjrw.com</t>
  </si>
  <si>
    <t>brettwachsmith@yahoo.com</t>
  </si>
  <si>
    <t>509-899-4229</t>
  </si>
  <si>
    <t>https://web.pdc.wa.gov/rptimg/default.aspx?filerid_election_year=WACHB%20%20926%3A%7C%3A2014</t>
  </si>
  <si>
    <t>JACQUELINE O'CONNER</t>
  </si>
  <si>
    <t>ca-2014-7179</t>
  </si>
  <si>
    <t>HAYDP  284</t>
  </si>
  <si>
    <t>HAYDEN PATRICK M (PATRICK HAYDEN)</t>
  </si>
  <si>
    <t>haydenskagit@gmail.com</t>
  </si>
  <si>
    <t>(360) 855-1811</t>
  </si>
  <si>
    <t>1326 WEST STREET</t>
  </si>
  <si>
    <t>https://web.pdc.wa.gov/rptimg/default.aspx?docid=3865319</t>
  </si>
  <si>
    <t>LAURA NOVAK</t>
  </si>
  <si>
    <t>ca-2014-7482</t>
  </si>
  <si>
    <t>SNOWT  926</t>
  </si>
  <si>
    <t>SNOWDEN TONI R (TONI SNOWDEN)</t>
  </si>
  <si>
    <t>3341 TJOSSEM ROAD</t>
  </si>
  <si>
    <t>ElectToniSnowden@gmail.com</t>
  </si>
  <si>
    <t>electtonisnowden@gmail.com</t>
  </si>
  <si>
    <t>509-925-2751</t>
  </si>
  <si>
    <t>1714 RADIO</t>
  </si>
  <si>
    <t>509-899-3296</t>
  </si>
  <si>
    <t>https://web.pdc.wa.gov/rptimg/default.aspx?docid=3846496</t>
  </si>
  <si>
    <t>LISA HENTGES</t>
  </si>
  <si>
    <t>ca-2014-7274</t>
  </si>
  <si>
    <t>FREEK  942</t>
  </si>
  <si>
    <t>FREEBORN KYLE J (KYLE` FREEBORN)</t>
  </si>
  <si>
    <t>312 N 5TH ST</t>
  </si>
  <si>
    <t>FreebornAuditor@gmail.com</t>
  </si>
  <si>
    <t>freebornauditor@gmail.com</t>
  </si>
  <si>
    <t>509-388-7038</t>
  </si>
  <si>
    <t>https://web.pdc.wa.gov/rptimg/default.aspx?docid=3842482</t>
  </si>
  <si>
    <t>KYLE` FREEBORN</t>
  </si>
  <si>
    <t>ca-2014-7594</t>
  </si>
  <si>
    <t>1545 NW NICOLE</t>
  </si>
  <si>
    <t>https://web.pdc.wa.gov/rptimg/default.aspx?docid=3838237</t>
  </si>
  <si>
    <t>ca-2014-7226</t>
  </si>
  <si>
    <t>HABERMAN NONA N (NONA HABERMAN)</t>
  </si>
  <si>
    <t>290 RD B SW</t>
  </si>
  <si>
    <t>NONAHABERMAN@NWI.NET</t>
  </si>
  <si>
    <t>509-745-8856</t>
  </si>
  <si>
    <t>https://web.pdc.wa.gov/rptimg/default.aspx?filerid_election_year=HABEN%20%20858%3A%7C%3A2014</t>
  </si>
  <si>
    <t>GREG HABERMAN</t>
  </si>
  <si>
    <t>ca-2014-7494</t>
  </si>
  <si>
    <t>SMITH LAURA L (LAURA SMITH)</t>
  </si>
  <si>
    <t>968 HIGH ST.</t>
  </si>
  <si>
    <t>lsmith6060@yahoo.com</t>
  </si>
  <si>
    <t>509-843-2335</t>
  </si>
  <si>
    <t>https://web.pdc.wa.gov/rptimg/default.aspx?docid=3829846</t>
  </si>
  <si>
    <t>ca-2014-7049</t>
  </si>
  <si>
    <t>Michael Largent (MICHAEL LARGENT)</t>
  </si>
  <si>
    <t>509-397-3205</t>
  </si>
  <si>
    <t>2451 BANNER RD</t>
  </si>
  <si>
    <t>https://web.pdc.wa.gov/rptimg/default.aspx?docid=3829816</t>
  </si>
  <si>
    <t>ca-2014-7170</t>
  </si>
  <si>
    <t>509-393-5441</t>
  </si>
  <si>
    <t>https://web.pdc.wa.gov/rptimg/default.aspx?filerid_election_year=HAWKB%20%20802%3A%7C%3A2014</t>
  </si>
  <si>
    <t>ca-2014-7479</t>
  </si>
  <si>
    <t>SMITW  367</t>
  </si>
  <si>
    <t>SMITH W SEAN (W. SEAN SMITH)</t>
  </si>
  <si>
    <t>8659 LANDING LANE SE</t>
  </si>
  <si>
    <t>INFO@SEANSMITH.ORG</t>
  </si>
  <si>
    <t>sean.smith@seansmith.org</t>
  </si>
  <si>
    <t>360-621-4009</t>
  </si>
  <si>
    <t>https://web.pdc.wa.gov/rptimg/default.aspx?docid=3739300</t>
  </si>
  <si>
    <t>COLLEEN SMITH</t>
  </si>
  <si>
    <t>ca-2014-7552</t>
  </si>
  <si>
    <t>SERVICE ANSON L SR (ANSON SERVICE)</t>
  </si>
  <si>
    <t>205 E. 11TH STREET, SUITE LL1</t>
  </si>
  <si>
    <t>electansonservice@yahoo.com</t>
  </si>
  <si>
    <t>360-735-7330</t>
  </si>
  <si>
    <t>https://web.pdc.wa.gov/rptimg/default.aspx?docid=3726373</t>
  </si>
  <si>
    <t>RYAN DESROCHERS</t>
  </si>
  <si>
    <t>ca-2020-1195</t>
  </si>
  <si>
    <t>RIVERS ANNA M (ANNA RIVERS)</t>
  </si>
  <si>
    <t>annrivers18@comcast.net</t>
  </si>
  <si>
    <t>360-931-3403</t>
  </si>
  <si>
    <t>https://web.pdc.wa.gov/rptimg/default.aspx?docid=4630548</t>
  </si>
  <si>
    <t>ca-2014-7670</t>
  </si>
  <si>
    <t>WOLFE  312</t>
  </si>
  <si>
    <t>Edward Wolfe (ED WOLFE)</t>
  </si>
  <si>
    <t>PO BOX 805</t>
  </si>
  <si>
    <t>info@wolfeforcommissioner.com</t>
  </si>
  <si>
    <t>360-782-4209</t>
  </si>
  <si>
    <t>610 WARREN AVE</t>
  </si>
  <si>
    <t>BREMERTOB</t>
  </si>
  <si>
    <t>360-377-4496</t>
  </si>
  <si>
    <t>https://web.pdc.wa.gov/rptimg/default.aspx?docid=3678963</t>
  </si>
  <si>
    <t>CLARKE WHITNEY</t>
  </si>
  <si>
    <t>ca-2014-7181</t>
  </si>
  <si>
    <t>360-256-4057</t>
  </si>
  <si>
    <t>https://web.pdc.wa.gov/rptimg/default.aspx?docid=3634907</t>
  </si>
  <si>
    <t>ca-2014-7643</t>
  </si>
  <si>
    <t>RODNE JAY R (JAY RODNE)</t>
  </si>
  <si>
    <t>jay_rodne@comcast.net</t>
  </si>
  <si>
    <t>425-890-3336</t>
  </si>
  <si>
    <t>425-269-5429</t>
  </si>
  <si>
    <t>https://web.pdc.wa.gov/rptimg/default.aspx?filerid_election_year=RODNJ%20%20065%3A%7C%3A2014</t>
  </si>
  <si>
    <t>ca-2014-7529</t>
  </si>
  <si>
    <t>BROWN MARK C (MARK BROWN)</t>
  </si>
  <si>
    <t>1192 CHANNEL LANE</t>
  </si>
  <si>
    <t>WYLIEFARR@FRONTIER.COM</t>
  </si>
  <si>
    <t>mbrownv1@yahoo.com</t>
  </si>
  <si>
    <t>360-672-4138</t>
  </si>
  <si>
    <t>2306 SHAMROCK LANE</t>
  </si>
  <si>
    <t>360-679-9393</t>
  </si>
  <si>
    <t>https://web.pdc.wa.gov/rptimg/default.aspx?filerid_election_year=BROWM%20%20277%3A%7C%3A2014</t>
  </si>
  <si>
    <t>ca-2014-7193</t>
  </si>
  <si>
    <t>P.O. BOX 7341</t>
  </si>
  <si>
    <t>(253)630-3064</t>
  </si>
  <si>
    <t>https://web.pdc.wa.gov/rptimg/default.aspx?filerid_election_year=HARGM%20%20042%3A%7C%3A2014</t>
  </si>
  <si>
    <t>ca-2013-8738</t>
  </si>
  <si>
    <t>RHINR  682</t>
  </si>
  <si>
    <t>Roy L Rhine (ROY RHINE)</t>
  </si>
  <si>
    <t>9517 NE 144 COURT</t>
  </si>
  <si>
    <t>RLRHINE@COMCAST.NET</t>
  </si>
  <si>
    <t>rlrhine@comcast.net</t>
  </si>
  <si>
    <t>360-772-0001</t>
  </si>
  <si>
    <t>https://web.pdc.wa.gov/rptimg/default.aspx?filerid_election_year=RHINR%20%20682%3A%7C%3A2013</t>
  </si>
  <si>
    <t>ROY RHINE</t>
  </si>
  <si>
    <t>ca-2013-8331</t>
  </si>
  <si>
    <t>KRIER  006</t>
  </si>
  <si>
    <t>Roger L. Krieger (ROGER KRIEGER)</t>
  </si>
  <si>
    <t>PO BOX 191</t>
  </si>
  <si>
    <t>krieger52381@q.com</t>
  </si>
  <si>
    <t>509-276-8230</t>
  </si>
  <si>
    <t>SPOKANE FIRE PROT DIST 04</t>
  </si>
  <si>
    <t>https://web.pdc.wa.gov/rptimg/default.aspx?docid=3340654</t>
  </si>
  <si>
    <t>ROGER KRIEGER</t>
  </si>
  <si>
    <t>ca-2013-8709</t>
  </si>
  <si>
    <t>ZORICA MARK K (MARK ZORICA)</t>
  </si>
  <si>
    <t>509-290-3323</t>
  </si>
  <si>
    <t>509-447-5213</t>
  </si>
  <si>
    <t>https://web.pdc.wa.gov/rptimg/default.aspx?filerid_election_year=ZORIM%20%20156%3A%7C%3A2013</t>
  </si>
  <si>
    <t>JACKIE  ZORICA</t>
  </si>
  <si>
    <t>ca-2012-10406</t>
  </si>
  <si>
    <t>https://web.pdc.wa.gov/rptimg/default.aspx?filerid_election_year=KRISD%20%20291%3A%7C%3A2012</t>
  </si>
  <si>
    <t>ca-2012-10326</t>
  </si>
  <si>
    <t>CURTIS P KING (CURTIS KING)</t>
  </si>
  <si>
    <t>P O BOX 10025</t>
  </si>
  <si>
    <t>(509)248-9808</t>
  </si>
  <si>
    <t>P O BOX 1586</t>
  </si>
  <si>
    <t>https://web.pdc.wa.gov/rptimg/default.aspx?filerid_election_year=KINGC%20%20909%3A%7C%3A2012</t>
  </si>
  <si>
    <t>ca-2012-10258</t>
  </si>
  <si>
    <t>SCOTT ELIZABETH K (ELIZABETH SCOTT)</t>
  </si>
  <si>
    <t>14751 N KELSEY ST, STE 105-386</t>
  </si>
  <si>
    <t>https://web.pdc.wa.gov/rptimg/default.aspx?filerid_election_year=SCOTE%20%20020%3A%7C%3A2012</t>
  </si>
  <si>
    <t>KRISTINE SCOVILLE</t>
  </si>
  <si>
    <t>ca-2012-10434</t>
  </si>
  <si>
    <t>(425)418-6134</t>
  </si>
  <si>
    <t>https://web.pdc.wa.gov/rptimg/default.aspx?filerid_election_year=HARMM%20%20012%3A%7C%3A2012</t>
  </si>
  <si>
    <t>JOEL MAHER</t>
  </si>
  <si>
    <t>ca-2012-10252</t>
  </si>
  <si>
    <t>COUSE  337</t>
  </si>
  <si>
    <t>COUSINEAU EDGAR R (EDGAR COUSINEAU)</t>
  </si>
  <si>
    <t>219508 E 528 PR SE</t>
  </si>
  <si>
    <t>edgar.cousineau@email.wsu.edu</t>
  </si>
  <si>
    <t>509-586-7812</t>
  </si>
  <si>
    <t>https://web.pdc.wa.gov/rptimg/default.aspx?filerid_election_year=COUSE%20%20337%3A%7C%3A2012</t>
  </si>
  <si>
    <t>EDGAR COUSINEAU</t>
  </si>
  <si>
    <t>ca-2012-10255</t>
  </si>
  <si>
    <t>390 NE RIVERHILL DR.</t>
  </si>
  <si>
    <t>https://web.pdc.wa.gov/rptimg/default.aspx?filerid_election_year=COUTT%20%20528%3A%7C%3A2012</t>
  </si>
  <si>
    <t>RACHEL COUTURE</t>
  </si>
  <si>
    <t>ca-2012-10204</t>
  </si>
  <si>
    <t>MASSAGLI ANDY C (ANDY MASSAGLI)</t>
  </si>
  <si>
    <t>Massagli47@gmail.com</t>
  </si>
  <si>
    <t>massagli47@gmail.com</t>
  </si>
  <si>
    <t>253-245-1905</t>
  </si>
  <si>
    <t>916-475-8082</t>
  </si>
  <si>
    <t>https://web.pdc.wa.gov/rptimg/default.aspx?filerid_election_year=MASSA%20%20030%3A%7C%3A2012</t>
  </si>
  <si>
    <t>ANITA MASSAGLI</t>
  </si>
  <si>
    <t>ca-2012-10210</t>
  </si>
  <si>
    <t>OAKLEY BENJAMIN T (BENJAMIN OAKLEY)</t>
  </si>
  <si>
    <t>btoakley@gmail.com</t>
  </si>
  <si>
    <t>509-979-8212</t>
  </si>
  <si>
    <t>208-490-0953</t>
  </si>
  <si>
    <t>https://web.pdc.wa.gov/rptimg/default.aspx?filerid_election_year=OAKLB%20%20210%3A%7C%3A2012</t>
  </si>
  <si>
    <t>ISAIAH PAINE</t>
  </si>
  <si>
    <t>ca-2012-10186</t>
  </si>
  <si>
    <t>SIMPSON LINDA O (LINDA SIMPSON)</t>
  </si>
  <si>
    <t>P.O. BOX 1317</t>
  </si>
  <si>
    <t>360-373-0556</t>
  </si>
  <si>
    <t>https://web.pdc.wa.gov/rptimg/default.aspx?filerid_election_year=SIMPL%20%20337%3A%7C%3A2012</t>
  </si>
  <si>
    <t>ca-2012-10501</t>
  </si>
  <si>
    <t>HARTWIG ROGER L (ROGER HARTWIG)</t>
  </si>
  <si>
    <t>816 S MEADOWLARK LN</t>
  </si>
  <si>
    <t>509-546-7095</t>
  </si>
  <si>
    <t>https://web.pdc.wa.gov/rptimg/default.aspx?filerid_election_year=HARTR%20%20344%3A%7C%3A2012</t>
  </si>
  <si>
    <t>ROGER HARTWIG</t>
  </si>
  <si>
    <t>ca-2012-10347</t>
  </si>
  <si>
    <t>ZIMMERMAN ROBERT G (ROBERT ZIMMERMAN)</t>
  </si>
  <si>
    <t>zimmerman39th@gmail.com</t>
  </si>
  <si>
    <t>425-346-3105</t>
  </si>
  <si>
    <t>https://web.pdc.wa.gov/rptimg/default.aspx?filerid_election_year=ZIMMR%20%20272%3A%7C%3A2012</t>
  </si>
  <si>
    <t>ROBERT ZIMMERMAN</t>
  </si>
  <si>
    <t>ca-2012-10395</t>
  </si>
  <si>
    <t>https://web.pdc.wa.gov/rptimg/default.aspx?filerid_election_year=EDWAM%20%20350%3A%7C%3A2012</t>
  </si>
  <si>
    <t>ca-2012-10171</t>
  </si>
  <si>
    <t>SMITH JUSTIN D (JUSTIN SMITH)</t>
  </si>
  <si>
    <t>1341 E. 14TH CIRCLE</t>
  </si>
  <si>
    <t>jdale1234@comcast.net</t>
  </si>
  <si>
    <t>360-606-8849</t>
  </si>
  <si>
    <t>360-263-2312</t>
  </si>
  <si>
    <t>https://web.pdc.wa.gov/rptimg/default.aspx?filerid_election_year=SMITJ%20%20629%3A%7C%3A2012</t>
  </si>
  <si>
    <t>JUSTIN SMITH</t>
  </si>
  <si>
    <t>ca-2012-10142</t>
  </si>
  <si>
    <t>JANSONS RICHARD S (RICHARD JANSONS)</t>
  </si>
  <si>
    <t>voterickjansons@gmail.gov</t>
  </si>
  <si>
    <t>voterickjansons@gmail.com</t>
  </si>
  <si>
    <t>509-627-6367</t>
  </si>
  <si>
    <t>380 CANYON RIM COURT</t>
  </si>
  <si>
    <t>509-543-1210</t>
  </si>
  <si>
    <t>https://web.pdc.wa.gov/rptimg/default.aspx?filerid_election_year=JANSR%20%20352%3A%7C%3A2012</t>
  </si>
  <si>
    <t>RANDY JANSONS</t>
  </si>
  <si>
    <t>ca-2012-10305</t>
  </si>
  <si>
    <t>kkragt@leffelotiswarwick.com</t>
  </si>
  <si>
    <t>https://web.pdc.wa.gov/rptimg/default.aspx?filerid_election_year=SCHOM%20%20169%3A%7C%3A2012</t>
  </si>
  <si>
    <t>ca-2012-10225</t>
  </si>
  <si>
    <t>CONNORS LISA C (LISA CONNORS)</t>
  </si>
  <si>
    <t>sjpartridge64@gmail.com</t>
  </si>
  <si>
    <t>lisa@electlisaconnors.com</t>
  </si>
  <si>
    <t>253-887-1977</t>
  </si>
  <si>
    <t>253-350-4893</t>
  </si>
  <si>
    <t>https://web.pdc.wa.gov/rptimg/default.aspx?filerid_election_year=CONNL%20%20092%3A%7C%3A2012</t>
  </si>
  <si>
    <t>SHIRLEE PARTRIDGE</t>
  </si>
  <si>
    <t>ca-2012-10420</t>
  </si>
  <si>
    <t>McCart Wesley L (WESLEY "WES" MCCART)</t>
  </si>
  <si>
    <t>P.O. BOX 25</t>
  </si>
  <si>
    <t>wes@electwesmccart.com</t>
  </si>
  <si>
    <t>wesm03828@gmail.com</t>
  </si>
  <si>
    <t>509-258-4041</t>
  </si>
  <si>
    <t>4502 SPRINGDALE-HUNTERS RD.</t>
  </si>
  <si>
    <t>509-258-7710</t>
  </si>
  <si>
    <t>https://web.pdc.wa.gov/rptimg/default.aspx?filerid_election_year=MCCAW%20%20173%3A%7C%3A2012</t>
  </si>
  <si>
    <t>SUSAN  MILLER</t>
  </si>
  <si>
    <t>ca-2012-10254</t>
  </si>
  <si>
    <t>HOVER DON R (DON   "BUD" HOVER)</t>
  </si>
  <si>
    <t>BUDHOVER@YAHOO.COM</t>
  </si>
  <si>
    <t>budhover@yahoo.com</t>
  </si>
  <si>
    <t>509-322-2702</t>
  </si>
  <si>
    <t>12 EDGEFIELD RD</t>
  </si>
  <si>
    <t>https://web.pdc.wa.gov/rptimg/default.aspx?filerid_election_year=HOVED%20%20862%3A%7C%3A2012</t>
  </si>
  <si>
    <t>WES HOVER</t>
  </si>
  <si>
    <t>ca-2012-10177</t>
  </si>
  <si>
    <t>CLERC  926</t>
  </si>
  <si>
    <t>CLERF CATHERINE A (CATHERINE CLERF)</t>
  </si>
  <si>
    <t>222 EAST FOURTH AVENUE, SUITE 201A</t>
  </si>
  <si>
    <t>Clerf_For_Commissioner_District1@hotmail.com</t>
  </si>
  <si>
    <t>catherine.a.clerf@hotmail.com</t>
  </si>
  <si>
    <t>509-933-4751</t>
  </si>
  <si>
    <t>https://web.pdc.wa.gov/rptimg/default.aspx?filerid_election_year=CLERC%20%20926%3A%7C%3A2012</t>
  </si>
  <si>
    <t>CATHERINE CLERF</t>
  </si>
  <si>
    <t>ca-2012-10426</t>
  </si>
  <si>
    <t>KNUDE  946</t>
  </si>
  <si>
    <t>KNUDSON ERDEL (DEL) L (ERDEL  "DEL" KNUDSON)</t>
  </si>
  <si>
    <t>771 WATT CANYON RD</t>
  </si>
  <si>
    <t>delk45@yahoo.com</t>
  </si>
  <si>
    <t>509-899-0360</t>
  </si>
  <si>
    <t>https://web.pdc.wa.gov/rptimg/default.aspx?filerid_election_year=KNUDE%20%20946%3A%7C%3A2012</t>
  </si>
  <si>
    <t>ERDEL  "DEL" KNUDSON</t>
  </si>
  <si>
    <t>ca-2012-10160</t>
  </si>
  <si>
    <t>https://web.pdc.wa.gov/rptimg/default.aspx?filerid_election_year=PARKK%20%20201%3A%7C%3A2012</t>
  </si>
  <si>
    <t>BEN OAKLEY</t>
  </si>
  <si>
    <t>ca-2012-10444</t>
  </si>
  <si>
    <t>lkochmarl@aol.com</t>
  </si>
  <si>
    <t>253-839-6989</t>
  </si>
  <si>
    <t>https://web.pdc.wa.gov/rptimg/default.aspx?filerid_election_year=KOCHL%20%20003%3A%7C%3A2012</t>
  </si>
  <si>
    <t>AGNES DAVIS</t>
  </si>
  <si>
    <t>ca-2012-10387</t>
  </si>
  <si>
    <t>MYERS HENRY B (HANK MYERS)</t>
  </si>
  <si>
    <t>hank@ElectHankMyers.com</t>
  </si>
  <si>
    <t>hank@electhankmyers.com</t>
  </si>
  <si>
    <t>425-892-4820</t>
  </si>
  <si>
    <t>https://web.pdc.wa.gov/rptimg/default.aspx?filerid_election_year=MYERH%20%20052%3A%7C%3A2012</t>
  </si>
  <si>
    <t>HANK MYERS</t>
  </si>
  <si>
    <t>ca-2010-12971</t>
  </si>
  <si>
    <t>OBRID  926</t>
  </si>
  <si>
    <t>O'BRIEN DONALD (OBIE) J ("OBIE" DONALD O'BRIEN)</t>
  </si>
  <si>
    <t>P.O. BOX 971</t>
  </si>
  <si>
    <t>98926-0971</t>
  </si>
  <si>
    <t>OBIE@WRITEME.COM</t>
  </si>
  <si>
    <t>obie@writeme.com</t>
  </si>
  <si>
    <t>509-607-4870</t>
  </si>
  <si>
    <t>3201 MANASTASH ROAD</t>
  </si>
  <si>
    <t>509-856-6572</t>
  </si>
  <si>
    <t>https://web.pdc.wa.gov/rptimg/default.aspx?filerid_election_year=OBRID%20%20926%3A%7C%3A2010</t>
  </si>
  <si>
    <t>ROBERT CROWE</t>
  </si>
  <si>
    <t>ca-2014-7597</t>
  </si>
  <si>
    <t>Bill Scheidler (WILLIAM SCHEIDLER)</t>
  </si>
  <si>
    <t>billscheidler@wavecable.com</t>
  </si>
  <si>
    <t>360-769-8531</t>
  </si>
  <si>
    <t>https://web.pdc.wa.gov/rptimg/default.aspx?docid=3835564</t>
  </si>
  <si>
    <t>WILLIAM SCHEIDLER</t>
  </si>
  <si>
    <t>ca-2018-135</t>
  </si>
  <si>
    <t>Larry Hoff (LARRY HOFF)</t>
  </si>
  <si>
    <t>hoffl@comcast.net</t>
  </si>
  <si>
    <t>https://web.pdc.wa.gov/rptimg/default.aspx?docid=4699360</t>
  </si>
  <si>
    <t>ca-2015-5595</t>
  </si>
  <si>
    <t>NUNNN  271</t>
  </si>
  <si>
    <t>NUNNALLY NORMAN A (NORMAN NUNNALLY)</t>
  </si>
  <si>
    <t>2530 140TH ST NE</t>
  </si>
  <si>
    <t>NORMNUNNALLY@YMAIL.COM</t>
  </si>
  <si>
    <t>normnunnally@ymail.com</t>
  </si>
  <si>
    <t>425-359-5466</t>
  </si>
  <si>
    <t>https://web.pdc.wa.gov/rptimg/default.aspx?docid=4454709</t>
  </si>
  <si>
    <t>CAROL NUNNALLY</t>
  </si>
  <si>
    <t>ca-2015-5301</t>
  </si>
  <si>
    <t>GONTB  498</t>
  </si>
  <si>
    <t>GONTER BERNHARDT H III (BERNHARDT GONTER)</t>
  </si>
  <si>
    <t>PO BOX 97231</t>
  </si>
  <si>
    <t>lakewood@vote4bengonter.com</t>
  </si>
  <si>
    <t>253-302-7734</t>
  </si>
  <si>
    <t>https://web.pdc.wa.gov/rptimg/default.aspx?docid=4417249</t>
  </si>
  <si>
    <t>BERNHARDT GONTER</t>
  </si>
  <si>
    <t>ca-2018-275</t>
  </si>
  <si>
    <t>Carolyn L. Eslick (CAROLYN ESLICK)</t>
  </si>
  <si>
    <t>a4book@gmail.com</t>
  </si>
  <si>
    <t>360-799-1970</t>
  </si>
  <si>
    <t>https://web.pdc.wa.gov/rptimg/default.aspx?docid=4694605</t>
  </si>
  <si>
    <t>CINDY JORDAN-ZIRKLE</t>
  </si>
  <si>
    <t>ca-2018-91</t>
  </si>
  <si>
    <t>stamperlisadljc@gmail.com</t>
  </si>
  <si>
    <t>425-754-9875</t>
  </si>
  <si>
    <t>https://web.pdc.wa.gov/rptimg/default.aspx?docid=4626752</t>
  </si>
  <si>
    <t>ca-2018-541</t>
  </si>
  <si>
    <t>WORTT  858</t>
  </si>
  <si>
    <t>Tristen Worthen (TRISTEN WORTHEN)</t>
  </si>
  <si>
    <t>PO BOX 357</t>
  </si>
  <si>
    <t>TRISTENWORTHENCLERK2014@OUTLOOK.COM</t>
  </si>
  <si>
    <t>tristenworthenclerk2014@outlook.com</t>
  </si>
  <si>
    <t>509-860-4480</t>
  </si>
  <si>
    <t>https://web.pdc.wa.gov/rptimg/default.aspx?docid=4723619</t>
  </si>
  <si>
    <t>TRISTEN WORTHEN</t>
  </si>
  <si>
    <t>ca-2018-1988</t>
  </si>
  <si>
    <t>DEISLER FRANCIS P (FRANK DEISLER)</t>
  </si>
  <si>
    <t>veryfrankusa@gmail.com</t>
  </si>
  <si>
    <t>206-550-8847</t>
  </si>
  <si>
    <t>https://web.pdc.wa.gov/rptimg/default.aspx?docid=4724966</t>
  </si>
  <si>
    <t>ca-2018-54</t>
  </si>
  <si>
    <t>https://web.pdc.wa.gov/rptimg/default.aspx?docid=4702738</t>
  </si>
  <si>
    <t>ca-2014-7245</t>
  </si>
  <si>
    <t>https://web.pdc.wa.gov/rptimg/default.aspx?docid=3357941</t>
  </si>
  <si>
    <t>ca-2018-501</t>
  </si>
  <si>
    <t>Mark Burns Nichols (MARK NICHOLS)</t>
  </si>
  <si>
    <t>403 S LINCOLN ST STE 4 PMB 82</t>
  </si>
  <si>
    <t>MARKBURNSNICHOLS@HOTMAIL.COM</t>
  </si>
  <si>
    <t>360-461-7525</t>
  </si>
  <si>
    <t>https://web.pdc.wa.gov/rptimg/default.aspx?docid=4708441</t>
  </si>
  <si>
    <t>ca-2018-705</t>
  </si>
  <si>
    <t>Brenda Sue Sorensen (BRENDA SORENSEN)</t>
  </si>
  <si>
    <t>DALLESPORT</t>
  </si>
  <si>
    <t>BRENDASORENSEN57@GMAIL.COM</t>
  </si>
  <si>
    <t>brendasorensen57@gmail.com</t>
  </si>
  <si>
    <t>509-281-0185</t>
  </si>
  <si>
    <t>https://web.pdc.wa.gov/rptimg/default.aspx?docid=4716126</t>
  </si>
  <si>
    <t>ca-2018-277</t>
  </si>
  <si>
    <t>PETRISH MICHAEL J (MICHAEL PETRISH)</t>
  </si>
  <si>
    <t>petrismj67@yahoo.com</t>
  </si>
  <si>
    <t>1313 E. MAPLE ST. #201</t>
  </si>
  <si>
    <t>https://web.pdc.wa.gov/rptimg/default.aspx?docid=4740694</t>
  </si>
  <si>
    <t>AYERS CONSULTING LLC</t>
  </si>
  <si>
    <t>ca-2018-108</t>
  </si>
  <si>
    <t>Kathy Coffey (KATHY COFFEY)</t>
  </si>
  <si>
    <t>kathy.coffey@charter.net</t>
  </si>
  <si>
    <t>509-453-1458</t>
  </si>
  <si>
    <t>402 EAST YAKIMA AVE</t>
  </si>
  <si>
    <t>509-834-2460</t>
  </si>
  <si>
    <t>https://web.pdc.wa.gov/rptimg/default.aspx?docid=4709488</t>
  </si>
  <si>
    <t>MOSS ADAMS</t>
  </si>
  <si>
    <t>ca-2018-830</t>
  </si>
  <si>
    <t>MANUM  156</t>
  </si>
  <si>
    <t>Michael Q Manus (MICHAEL MANUS)</t>
  </si>
  <si>
    <t>782 LEVITCH RD</t>
  </si>
  <si>
    <t>KIM.M.MANUS@GMAIL.COM</t>
  </si>
  <si>
    <t>mkloghomes@gmail.com</t>
  </si>
  <si>
    <t>509-671-1438</t>
  </si>
  <si>
    <t>https://web.pdc.wa.gov/rptimg/default.aspx?docid=4746487</t>
  </si>
  <si>
    <t>KIM MANUS</t>
  </si>
  <si>
    <t>ca-2017-2721</t>
  </si>
  <si>
    <t>SMITH KENNETH A (KEN SMITH)</t>
  </si>
  <si>
    <t>P O BOX 958</t>
  </si>
  <si>
    <t>KenForBetterSenate@gmail.com</t>
  </si>
  <si>
    <t>kenforbettersenate@gmail.com</t>
  </si>
  <si>
    <t>503-428-0994</t>
  </si>
  <si>
    <t>https://web.pdc.wa.gov/rptimg/default.aspx?docid=4637336</t>
  </si>
  <si>
    <t>KEN SMITH</t>
  </si>
  <si>
    <t>ca-2014-7114</t>
  </si>
  <si>
    <t>JACKM  328</t>
  </si>
  <si>
    <t>JACKSON MERLE D (MERLE JACKSON)</t>
  </si>
  <si>
    <t>402 S. 1ST ST</t>
  </si>
  <si>
    <t>jackson2696@msn.com</t>
  </si>
  <si>
    <t>509-382-2696</t>
  </si>
  <si>
    <t>https://web.pdc.wa.gov/rptimg/default.aspx?docid=4160661</t>
  </si>
  <si>
    <t>MERLE JACKSON</t>
  </si>
  <si>
    <t>ca-2014-7693</t>
  </si>
  <si>
    <t>Jim Raymond (JAMES RAYMOND)</t>
  </si>
  <si>
    <t>2525 RD. 44</t>
  </si>
  <si>
    <t>aimeegoin@hotmail.com</t>
  </si>
  <si>
    <t>509-851-9512</t>
  </si>
  <si>
    <t>4308 W. LIVINGSTON RD.</t>
  </si>
  <si>
    <t>https://web.pdc.wa.gov/rptimg/default.aspx?docid=3525487</t>
  </si>
  <si>
    <t>AIMEE GOIN</t>
  </si>
  <si>
    <t>ca-2014-7528</t>
  </si>
  <si>
    <t>Joseph A. Brusic (JOSEPH BRUSIC)</t>
  </si>
  <si>
    <t>15007 TIETON DRIVE</t>
  </si>
  <si>
    <t>joeb@hbbinjurylaw.com</t>
  </si>
  <si>
    <t>18 SO. 4TH AVENUE</t>
  </si>
  <si>
    <t>509-575-1510</t>
  </si>
  <si>
    <t>https://web.pdc.wa.gov/rptimg/default.aspx?docid=3702870</t>
  </si>
  <si>
    <t>ca-2024-689158</t>
  </si>
  <si>
    <t>ABBAP  531</t>
  </si>
  <si>
    <t>Peter Abbarno</t>
  </si>
  <si>
    <t>PO Box 94</t>
  </si>
  <si>
    <t>peter@electpeterabbarno.com</t>
  </si>
  <si>
    <t>https://apollo.pdc.wa.gov/public/registrations/registration?registration_id=50647</t>
  </si>
  <si>
    <t>ca-2023-689246</t>
  </si>
  <si>
    <t>GILCJ--705</t>
  </si>
  <si>
    <t>Jo Anna M Gilchrist (Jo M Gilchrist)</t>
  </si>
  <si>
    <t>Jo M Gilchrist</t>
  </si>
  <si>
    <t>Gilchrist4LincolnCounty@outlook.com</t>
  </si>
  <si>
    <t>gilchrist4lincolncounty@outlook.com</t>
  </si>
  <si>
    <t>509-721-0827</t>
  </si>
  <si>
    <t>https://apollo.pdc.wa.gov/public/registrations/registration?registration_id=50827</t>
  </si>
  <si>
    <t>ca-2024-3298381</t>
  </si>
  <si>
    <t>MAGEC4 027</t>
  </si>
  <si>
    <t>Chad L. Magendanz (Chad Magendanz)</t>
  </si>
  <si>
    <t>P.O. Box 607</t>
  </si>
  <si>
    <t>info@magendanz.com</t>
  </si>
  <si>
    <t>(425) 395-4895</t>
  </si>
  <si>
    <t>https://apollo.pdc.wa.gov/public/registrations/registration?registration_id=60143</t>
  </si>
  <si>
    <t>Chad Magendanz</t>
  </si>
  <si>
    <t>ca-2022-567988</t>
  </si>
  <si>
    <t>MIRAU--503</t>
  </si>
  <si>
    <t>Ulises Infante Miranda (Ulises Infante)</t>
  </si>
  <si>
    <t>3 G Street SE</t>
  </si>
  <si>
    <t>infanteforclerk@gmail.com</t>
  </si>
  <si>
    <t>https://apollo.pdc.wa.gov/public/registrations/registration?registration_id=49062</t>
  </si>
  <si>
    <t>Ulises Infante</t>
  </si>
  <si>
    <t>ca-2022-567206</t>
  </si>
  <si>
    <t>LARSL  109</t>
  </si>
  <si>
    <t>Lori Larsen</t>
  </si>
  <si>
    <t>PO Box 164</t>
  </si>
  <si>
    <t>Addy</t>
  </si>
  <si>
    <t>campaign@electlorilarsen.com</t>
  </si>
  <si>
    <t>lori.larsen2019@gmail.com</t>
  </si>
  <si>
    <t>https://apollo.pdc.wa.gov/public/registrations/registration?registration_id=47082</t>
  </si>
  <si>
    <t>Brianna Short</t>
  </si>
  <si>
    <t>ca-2023-689765</t>
  </si>
  <si>
    <t>FISHG--576</t>
  </si>
  <si>
    <t>Georgia Fisher</t>
  </si>
  <si>
    <t>G.Fisher4Council@gmail.com</t>
  </si>
  <si>
    <t>g.fisher4council@gmail.com</t>
  </si>
  <si>
    <t>https://apollo.pdc.wa.gov/public/registrations/registration?registration_id=52288</t>
  </si>
  <si>
    <t>ca-2022-567229</t>
  </si>
  <si>
    <t>ZABOE  550</t>
  </si>
  <si>
    <t>Elizabeth G Zaborac (Lisa Zaborac)</t>
  </si>
  <si>
    <t>PO Box 423</t>
  </si>
  <si>
    <t>vote4lisaz@gmail.com</t>
  </si>
  <si>
    <t>https://apollo.pdc.wa.gov/public/registrations/registration?registration_id=47235</t>
  </si>
  <si>
    <t>Lisa Zaborac</t>
  </si>
  <si>
    <t>ca-2022-567239</t>
  </si>
  <si>
    <t>MACQR2-282</t>
  </si>
  <si>
    <t>Richard William MacQuarrie (Richard MacQuarrie)</t>
  </si>
  <si>
    <t>1992 S. Elger Bay Road #435</t>
  </si>
  <si>
    <t>richardfortreasurer@gmail.com</t>
  </si>
  <si>
    <t>360-707-1715</t>
  </si>
  <si>
    <t>https://apollo.pdc.wa.gov/public/registrations/registration?registration_id=47313</t>
  </si>
  <si>
    <t>Elisabeth Waldron</t>
  </si>
  <si>
    <t>ca-2022-567259</t>
  </si>
  <si>
    <t>Joshua D Kerns (Josh Kerns)</t>
  </si>
  <si>
    <t>PO Box 1715</t>
  </si>
  <si>
    <t>https://apollo.pdc.wa.gov/public/registrations/registration?registration_id=47432</t>
  </si>
  <si>
    <t>Josh Kerns</t>
  </si>
  <si>
    <t>ca-2022-567390</t>
  </si>
  <si>
    <t>Keith W Goehner (Keith W. Goehner)</t>
  </si>
  <si>
    <t>P.O. Box 38</t>
  </si>
  <si>
    <t>Leavenworth</t>
  </si>
  <si>
    <t>dennis@webbaccountancy.com</t>
  </si>
  <si>
    <t>kwgoehner@gmail.com</t>
  </si>
  <si>
    <t>https://apollo.pdc.wa.gov/public/registrations/registration?registration_id=47661</t>
  </si>
  <si>
    <t>Dennis O. Webb</t>
  </si>
  <si>
    <t>ca-2022-567398</t>
  </si>
  <si>
    <t>ROGEB  258</t>
  </si>
  <si>
    <t>Brett Rogers</t>
  </si>
  <si>
    <t>PO Box 258</t>
  </si>
  <si>
    <t>votebrett@outlook.com</t>
  </si>
  <si>
    <t>425-903-3235</t>
  </si>
  <si>
    <t>https://apollo.pdc.wa.gov/public/registrations/registration?registration_id=47688</t>
  </si>
  <si>
    <t>ca-2022-567671</t>
  </si>
  <si>
    <t>LIEBS  122</t>
  </si>
  <si>
    <t>J Scott Liebing</t>
  </si>
  <si>
    <t>PO Box 522</t>
  </si>
  <si>
    <t>Mr.Liebing@gmail.com</t>
  </si>
  <si>
    <t>509-850-0369</t>
  </si>
  <si>
    <t>https://apollo.pdc.wa.gov/public/registrations/registration?registration_id=48417</t>
  </si>
  <si>
    <t>ca-2022-567453</t>
  </si>
  <si>
    <t>SPENK  352</t>
  </si>
  <si>
    <t>Kenneth Herbert Spencer Jr (Kenneth H Spencer Jr)</t>
  </si>
  <si>
    <t>106 OAKMONT COURT</t>
  </si>
  <si>
    <t>kspencerappraisal@charter.net</t>
  </si>
  <si>
    <t>509 845 0481</t>
  </si>
  <si>
    <t>https://apollo.pdc.wa.gov/public/registrations/registration?registration_id=47869</t>
  </si>
  <si>
    <t>Kenneth H Spencer Jr</t>
  </si>
  <si>
    <t>ca-2022-567473</t>
  </si>
  <si>
    <t>PO Box 463</t>
  </si>
  <si>
    <t>https://apollo.pdc.wa.gov/public/registrations/registration?registration_id=47911</t>
  </si>
  <si>
    <t>Brittney Hill</t>
  </si>
  <si>
    <t>ca-2024-3298409</t>
  </si>
  <si>
    <t>TRUDZ--006</t>
  </si>
  <si>
    <t>Zackary Trudell (Zack Trudell)</t>
  </si>
  <si>
    <t>4342 Silver Creek Rd</t>
  </si>
  <si>
    <t>zjtrudell@gmail.com</t>
  </si>
  <si>
    <t>509-936-1979</t>
  </si>
  <si>
    <t>https://apollo.pdc.wa.gov/public/registrations/registration?registration_id=60182</t>
  </si>
  <si>
    <t>Sarah Trudell</t>
  </si>
  <si>
    <t>ca-2022-567505</t>
  </si>
  <si>
    <t>Tom Konis</t>
  </si>
  <si>
    <t>PO Box 634</t>
  </si>
  <si>
    <t>99021-0634</t>
  </si>
  <si>
    <t>votetomkonisforassessor@gmail.com</t>
  </si>
  <si>
    <t>konis_family@yahoo.com</t>
  </si>
  <si>
    <t>5539 N Radium</t>
  </si>
  <si>
    <t>https://apollo.pdc.wa.gov/public/registrations/registration?registration_id=48019</t>
  </si>
  <si>
    <t>Thomas Konis</t>
  </si>
  <si>
    <t>ca-2022-567512</t>
  </si>
  <si>
    <t>Tracey Slagle</t>
  </si>
  <si>
    <t>P.O. Box 243</t>
  </si>
  <si>
    <t>Naches</t>
  </si>
  <si>
    <t>TraceySlagle4clerk@gmail.com</t>
  </si>
  <si>
    <t>509-833-7271</t>
  </si>
  <si>
    <t>https://apollo.pdc.wa.gov/public/registrations/registration?registration_id=48032</t>
  </si>
  <si>
    <t>ca-2024-3288013</t>
  </si>
  <si>
    <t>HARRW--795</t>
  </si>
  <si>
    <t>William S. Harris (William "Will" Harris)</t>
  </si>
  <si>
    <t>P.O. Box 2102</t>
  </si>
  <si>
    <t>98524-2102</t>
  </si>
  <si>
    <t>HarrisforMasonCounty@gmail.com</t>
  </si>
  <si>
    <t>360-908-7152</t>
  </si>
  <si>
    <t>https://apollo.pdc.wa.gov/public/registrations/registration?registration_id=59516</t>
  </si>
  <si>
    <t>Christopher Kay</t>
  </si>
  <si>
    <t>ca-2022-567661</t>
  </si>
  <si>
    <t>Edward Wolfe (Edward E. Wolfe)</t>
  </si>
  <si>
    <t>11027 Impasse Pl NW</t>
  </si>
  <si>
    <t>eewolfe47@gmail.com</t>
  </si>
  <si>
    <t>360-271-3484</t>
  </si>
  <si>
    <t>610 Warren Ave</t>
  </si>
  <si>
    <t>360-271-1960</t>
  </si>
  <si>
    <t>https://apollo.pdc.wa.gov/public/registrations/registration?registration_id=48435</t>
  </si>
  <si>
    <t>Clarke Whitney</t>
  </si>
  <si>
    <t>ca-2022-567688</t>
  </si>
  <si>
    <t>9816 W Court St</t>
  </si>
  <si>
    <t>lilylangtree@yahoo.com</t>
  </si>
  <si>
    <t>https://apollo.pdc.wa.gov/public/registrations/registration?registration_id=48444</t>
  </si>
  <si>
    <t>ca-2022-567649</t>
  </si>
  <si>
    <t>BOWEK--951</t>
  </si>
  <si>
    <t>Karen L Bowen (Karen Bowen)</t>
  </si>
  <si>
    <t>P.O. Box 582</t>
  </si>
  <si>
    <t>hello@karenforclerk.org</t>
  </si>
  <si>
    <t>karen@karenforclerk.org</t>
  </si>
  <si>
    <t>(509) 257-3000</t>
  </si>
  <si>
    <t>https://apollo.pdc.wa.gov/public/registrations/registration?registration_id=48593</t>
  </si>
  <si>
    <t>ca-2022-567757</t>
  </si>
  <si>
    <t>Richard Greenwood (Richard D Greenwood)</t>
  </si>
  <si>
    <t>940 SE Harvest Drive</t>
  </si>
  <si>
    <t>College Place</t>
  </si>
  <si>
    <t>509-540-9978</t>
  </si>
  <si>
    <t>https://apollo.pdc.wa.gov/public/registrations/registration?registration_id=48600</t>
  </si>
  <si>
    <t>ca-2022-567806</t>
  </si>
  <si>
    <t>HULLE--970</t>
  </si>
  <si>
    <t>Eric W Hull (Eric Hull)</t>
  </si>
  <si>
    <t>P.O. Box 553</t>
  </si>
  <si>
    <t>Mt. Vernon</t>
  </si>
  <si>
    <t>erichullauditor@gmail.com</t>
  </si>
  <si>
    <t>Elect@EricHullAuditor.com</t>
  </si>
  <si>
    <t>360-982-1843</t>
  </si>
  <si>
    <t>https://apollo.pdc.wa.gov/public/registrations/registration?registration_id=48767</t>
  </si>
  <si>
    <t>Ayers Consulting LLc. , Bruce Ayers, Manager</t>
  </si>
  <si>
    <t>ca-2022-567856</t>
  </si>
  <si>
    <t>PLAGK--196</t>
  </si>
  <si>
    <t>Katherine N Plager (Kate Plager)</t>
  </si>
  <si>
    <t>PO Box 3667</t>
  </si>
  <si>
    <t>KatePlager22nd@gmail.com</t>
  </si>
  <si>
    <t>kateplager22nd@gmail.com</t>
  </si>
  <si>
    <t>(253) 260-3308</t>
  </si>
  <si>
    <t>https://apollo.pdc.wa.gov/public/registrations/registration?registration_id=48770</t>
  </si>
  <si>
    <t>Mary Wilkes</t>
  </si>
  <si>
    <t>ca-2022-567868</t>
  </si>
  <si>
    <t>RUUDJ--713</t>
  </si>
  <si>
    <t>James H Ruud (Jim Ruud)</t>
  </si>
  <si>
    <t>jruud78@gmail.com</t>
  </si>
  <si>
    <t>509-669-2673</t>
  </si>
  <si>
    <t>https://apollo.pdc.wa.gov/public/registrations/registration?registration_id=48795</t>
  </si>
  <si>
    <t>Jim Ruud</t>
  </si>
  <si>
    <t>ca-2022-567874</t>
  </si>
  <si>
    <t>JENSS--218</t>
  </si>
  <si>
    <t>Shannon Jensen</t>
  </si>
  <si>
    <t>115 Barrett Creek Rd</t>
  </si>
  <si>
    <t>the_jensens@mail.com</t>
  </si>
  <si>
    <t>https://apollo.pdc.wa.gov/public/registrations/registration?registration_id=48802</t>
  </si>
  <si>
    <t>ca-2022-567922</t>
  </si>
  <si>
    <t>Charles R. Ross (Charles Ross)</t>
  </si>
  <si>
    <t>PO Box 845</t>
  </si>
  <si>
    <t>friendsofcharlesross@gmail.com</t>
  </si>
  <si>
    <t>FRIENDSOFCHARLESROSS@GMAIL.COM</t>
  </si>
  <si>
    <t>https://apollo.pdc.wa.gov/public/registrations/registration?registration_id=48924</t>
  </si>
  <si>
    <t>CarriAnn Ross</t>
  </si>
  <si>
    <t>ca-2022-567938</t>
  </si>
  <si>
    <t>Michael Alvarez</t>
  </si>
  <si>
    <t>2093 Newhaven Loop</t>
  </si>
  <si>
    <t>Mike@VoteMike.com</t>
  </si>
  <si>
    <t>(509) 531-1640</t>
  </si>
  <si>
    <t>https://apollo.pdc.wa.gov/public/registrations/registration?registration_id=48960</t>
  </si>
  <si>
    <t>ca-2022-567955</t>
  </si>
  <si>
    <t>LANSJ--466</t>
  </si>
  <si>
    <t>Jolie Lansdowne</t>
  </si>
  <si>
    <t>PO Box 16716</t>
  </si>
  <si>
    <t>jolie@jolieforthehouse.com</t>
  </si>
  <si>
    <t>jolieannlans@gmail.com</t>
  </si>
  <si>
    <t>206-484-6095</t>
  </si>
  <si>
    <t>https://apollo.pdc.wa.gov/public/registrations/registration?registration_id=49002</t>
  </si>
  <si>
    <t>ca-2022-567962</t>
  </si>
  <si>
    <t>Dianna L. Galvan (Dianna L Galvan)</t>
  </si>
  <si>
    <t>P O BOX 927</t>
  </si>
  <si>
    <t>dianna_galvan@yahoo.com</t>
  </si>
  <si>
    <t>https://apollo.pdc.wa.gov/public/registrations/registration?registration_id=49018</t>
  </si>
  <si>
    <t>Dianna L Galvan</t>
  </si>
  <si>
    <t>ca-2022-567985</t>
  </si>
  <si>
    <t>NICOS--804</t>
  </si>
  <si>
    <t>Scotty Nicol</t>
  </si>
  <si>
    <t>PO Box 9265</t>
  </si>
  <si>
    <t>scottyforspokane@yahoo.com</t>
  </si>
  <si>
    <t>scotty.nicol@yahoo.com</t>
  </si>
  <si>
    <t>509-676-4240</t>
  </si>
  <si>
    <t>https://apollo.pdc.wa.gov/public/registrations/registration?registration_id=49058</t>
  </si>
  <si>
    <t>Aksel Dregelid</t>
  </si>
  <si>
    <t>ca-2022-567577</t>
  </si>
  <si>
    <t>DUENS--500</t>
  </si>
  <si>
    <t>STEVEN DUENKEL (Steve Duenkel)</t>
  </si>
  <si>
    <t>PO Box 191</t>
  </si>
  <si>
    <t>steveforauditor@gmail.com</t>
  </si>
  <si>
    <t>steve.duenkel@icloud.com</t>
  </si>
  <si>
    <t>https://apollo.pdc.wa.gov/public/registrations/registration?registration_id=49182</t>
  </si>
  <si>
    <t>Bob Rogers</t>
  </si>
  <si>
    <t>ca-2022-569178</t>
  </si>
  <si>
    <t>NELSC  125</t>
  </si>
  <si>
    <t>NELSON CHRISTINA E (Chris Nelson)</t>
  </si>
  <si>
    <t>PO Box 202</t>
  </si>
  <si>
    <t>Endicott</t>
  </si>
  <si>
    <t>chrisnelson.hs@gmail.com</t>
  </si>
  <si>
    <t>https://apollo.pdc.wa.gov/public/registrations/registration?registration_id=49157</t>
  </si>
  <si>
    <t>Chris Nelson</t>
  </si>
  <si>
    <t>ca-2019-24441</t>
  </si>
  <si>
    <t>GUETP  301</t>
  </si>
  <si>
    <t>Patrick David Guettner (Patrick Guettner)</t>
  </si>
  <si>
    <t>4605 Moline Lane</t>
  </si>
  <si>
    <t>pdguettner@yahoo.com</t>
  </si>
  <si>
    <t>bodica06@gmail.com</t>
  </si>
  <si>
    <t>https://apollo.pdc.wa.gov/public/registrations/registration?registration_id=49189</t>
  </si>
  <si>
    <t>Patrick Guettner</t>
  </si>
  <si>
    <t>ca-2022-647239</t>
  </si>
  <si>
    <t>FOSTJ  837</t>
  </si>
  <si>
    <t>Jeffrey B Foster  (Jeff Foster)</t>
  </si>
  <si>
    <t>324 S. Ash St</t>
  </si>
  <si>
    <t>98837-3838</t>
  </si>
  <si>
    <t>info@electjefffoster.com</t>
  </si>
  <si>
    <t>jeff@electjefffoster.com</t>
  </si>
  <si>
    <t>324 S. Ash St Suite A</t>
  </si>
  <si>
    <t>509-760-9274</t>
  </si>
  <si>
    <t>https://apollo.pdc.wa.gov/public/registrations/registration?registration_id=49210</t>
  </si>
  <si>
    <t>Jeff Foster</t>
  </si>
  <si>
    <t>ca-2022-616742</t>
  </si>
  <si>
    <t>NGUYE--632</t>
  </si>
  <si>
    <t>Elle Nguyen</t>
  </si>
  <si>
    <t>ELECT ELLE</t>
  </si>
  <si>
    <t>P.O. Box 1351</t>
  </si>
  <si>
    <t>Mercer island</t>
  </si>
  <si>
    <t>info@thechoiceforchange.org</t>
  </si>
  <si>
    <t>elect.elle2021@gmail.com</t>
  </si>
  <si>
    <t>https://apollo.pdc.wa.gov/public/registrations/registration?registration_id=49347</t>
  </si>
  <si>
    <t>ca-2022-577604</t>
  </si>
  <si>
    <t>CATOL  855</t>
  </si>
  <si>
    <t>Lloyd E. Caton, Jr.</t>
  </si>
  <si>
    <t>P O Box 742</t>
  </si>
  <si>
    <t>lloydcaton@nvinet.com</t>
  </si>
  <si>
    <t>(509) 557-9472</t>
  </si>
  <si>
    <t>https://apollo.pdc.wa.gov/public/registrations/registration?registration_id=49356</t>
  </si>
  <si>
    <t>Rhea L Freeman</t>
  </si>
  <si>
    <t>ca-2022-634615</t>
  </si>
  <si>
    <t>DELAD--521</t>
  </si>
  <si>
    <t>Debra Delatorre</t>
  </si>
  <si>
    <t>PO Box 11774</t>
  </si>
  <si>
    <t>debd4clerk@outlook.com</t>
  </si>
  <si>
    <t>DebD4Clerk@outlook.com</t>
  </si>
  <si>
    <t>https://apollo.pdc.wa.gov/public/registrations/registration?registration_id=49390</t>
  </si>
  <si>
    <t>Britney Roybal</t>
  </si>
  <si>
    <t>ca-2022-664891</t>
  </si>
  <si>
    <t>SAUNS--792</t>
  </si>
  <si>
    <t>Steven L. Saunders (Steven L Saunders)</t>
  </si>
  <si>
    <t>2791 Ashue Road</t>
  </si>
  <si>
    <t>Wapato, WA</t>
  </si>
  <si>
    <t>steve@saundersforyakima.com</t>
  </si>
  <si>
    <t>shark9529@gmail.com</t>
  </si>
  <si>
    <t>https://apollo.pdc.wa.gov/public/registrations/registration?registration_id=49399</t>
  </si>
  <si>
    <t>Dave Mullen</t>
  </si>
  <si>
    <t>ca-2022-567885</t>
  </si>
  <si>
    <t>Heidi K. Hunt (Heidi K Hunt)</t>
  </si>
  <si>
    <t>602 W Broadway Ave, Apt, suite, floor, etc.</t>
  </si>
  <si>
    <t>99169-1845</t>
  </si>
  <si>
    <t>https://apollo.pdc.wa.gov/public/registrations/registration?registration_id=49438</t>
  </si>
  <si>
    <t>Heidi K Hunt</t>
  </si>
  <si>
    <t>ca-2022-603658</t>
  </si>
  <si>
    <t>1501 Jefferson Street</t>
  </si>
  <si>
    <t>griffi392@gmail.com</t>
  </si>
  <si>
    <t>https://apollo.pdc.wa.gov/public/registrations/registration?registration_id=49456</t>
  </si>
  <si>
    <t>ca-2022-664877</t>
  </si>
  <si>
    <t>BLAND--123</t>
  </si>
  <si>
    <t>Dre Le Blanc</t>
  </si>
  <si>
    <t>P.O. Box 5</t>
  </si>
  <si>
    <t>aleblanclaw@yahoo.com</t>
  </si>
  <si>
    <t>https://apollo.pdc.wa.gov/public/registrations/registration?registration_id=49460</t>
  </si>
  <si>
    <t>Dre LeBlanc</t>
  </si>
  <si>
    <t>ca-2022-567474</t>
  </si>
  <si>
    <t>SAMPL  114</t>
  </si>
  <si>
    <t>Lorrie L Sampson (Lorrie Sampson)</t>
  </si>
  <si>
    <t>954 Highpark Way</t>
  </si>
  <si>
    <t>lorriesampson@hotmail.com</t>
  </si>
  <si>
    <t>https://apollo.pdc.wa.gov/public/registrations/registration?registration_id=49490</t>
  </si>
  <si>
    <t>Lorrie Sampson</t>
  </si>
  <si>
    <t>ca-2022-567943</t>
  </si>
  <si>
    <t>ELLIB  926</t>
  </si>
  <si>
    <t>Bryan Elliott</t>
  </si>
  <si>
    <t>P.O. Box 1315</t>
  </si>
  <si>
    <t>bryan@bryanelliott.org</t>
  </si>
  <si>
    <t>(509) 929-5060</t>
  </si>
  <si>
    <t>https://apollo.pdc.wa.gov/public/registrations/registration?registration_id=49497</t>
  </si>
  <si>
    <t>ca-2022-93014</t>
  </si>
  <si>
    <t>mwc8676@wemustunite.net</t>
  </si>
  <si>
    <t>https://apollo.pdc.wa.gov/public/registrations/registration?registration_id=49551</t>
  </si>
  <si>
    <t>ca-2022-567545</t>
  </si>
  <si>
    <t>Janis Meneatrice Clark (Janis Clark)</t>
  </si>
  <si>
    <t>PO Box 3092</t>
  </si>
  <si>
    <t>electjanisclark@gmail.com</t>
  </si>
  <si>
    <t>electjanisclark2013@gmail.com</t>
  </si>
  <si>
    <t>https://apollo.pdc.wa.gov/public/registrations/registration?registration_id=49635</t>
  </si>
  <si>
    <t>AJ Watkins, D.Min</t>
  </si>
  <si>
    <t>ca-2023-2020623</t>
  </si>
  <si>
    <t>CORNW--527</t>
  </si>
  <si>
    <t>Wes Cornelius</t>
  </si>
  <si>
    <t>10 S Cove #17</t>
  </si>
  <si>
    <t>wes.cornelius@gmail.com</t>
  </si>
  <si>
    <t>509-741-9832</t>
  </si>
  <si>
    <t>509-741-9143</t>
  </si>
  <si>
    <t>https://apollo.pdc.wa.gov/public/registrations/registration?registration_id=52846</t>
  </si>
  <si>
    <t>Michelle Mayo</t>
  </si>
  <si>
    <t>ca-2022-567456</t>
  </si>
  <si>
    <t>DARNELL LINDA (MICHELLE) (Michelle Darnell)</t>
  </si>
  <si>
    <t>218 Main St., P.O Box 464</t>
  </si>
  <si>
    <t>info@electmichelledarnell.com</t>
  </si>
  <si>
    <t>michelle@electmichelledarnell.com</t>
  </si>
  <si>
    <t>1-360-720-6899</t>
  </si>
  <si>
    <t>1013 NW 123rd Circle</t>
  </si>
  <si>
    <t>360-909-2616</t>
  </si>
  <si>
    <t>https://apollo.pdc.wa.gov/public/registrations/registration?registration_id=49703</t>
  </si>
  <si>
    <t>Louis Bacigalupi</t>
  </si>
  <si>
    <t>ca-2022-567573</t>
  </si>
  <si>
    <t>PILLA  161</t>
  </si>
  <si>
    <t>Anne P. Pillers (Anne Patricia Pillers)</t>
  </si>
  <si>
    <t>PO Box 166</t>
  </si>
  <si>
    <t>Palouse</t>
  </si>
  <si>
    <t>99161-0166</t>
  </si>
  <si>
    <t>pillersforcoroner@gmail.com</t>
  </si>
  <si>
    <t>13201 SR 272</t>
  </si>
  <si>
    <t>509-878-1742</t>
  </si>
  <si>
    <t>https://apollo.pdc.wa.gov/public/registrations/registration?registration_id=49747</t>
  </si>
  <si>
    <t>Ben Barstow</t>
  </si>
  <si>
    <t>ca-2022-688916</t>
  </si>
  <si>
    <t>RODRD  856</t>
  </si>
  <si>
    <t>David Rodriguez</t>
  </si>
  <si>
    <t>P.O. Box 535</t>
  </si>
  <si>
    <t>daverodriguezforcoroner@outlook.com</t>
  </si>
  <si>
    <t>SHARKBAIT79@LIVE.COM</t>
  </si>
  <si>
    <t>509-322-0476</t>
  </si>
  <si>
    <t>https://apollo.pdc.wa.gov/public/registrations/registration?registration_id=49751</t>
  </si>
  <si>
    <t>ca-2024-3309366</t>
  </si>
  <si>
    <t>REZAL--129</t>
  </si>
  <si>
    <t>Lisa Rezac</t>
  </si>
  <si>
    <t>PO Box 33505</t>
  </si>
  <si>
    <t>nseattlelisa@gmail.com</t>
  </si>
  <si>
    <t>800-348-2097</t>
  </si>
  <si>
    <t>https://apollo.pdc.wa.gov/public/registrations/registration?registration_id=60269</t>
  </si>
  <si>
    <t>ca-2022-688921</t>
  </si>
  <si>
    <t>GARCD--546</t>
  </si>
  <si>
    <t>Daniel C. Garcia</t>
  </si>
  <si>
    <t>PO Box 122</t>
  </si>
  <si>
    <t>Naselle</t>
  </si>
  <si>
    <t>danielgarcia4sheriff@protonmail.com</t>
  </si>
  <si>
    <t>360-214-1822</t>
  </si>
  <si>
    <t>https://apollo.pdc.wa.gov/public/registrations/registration?registration_id=49871</t>
  </si>
  <si>
    <t>Lauren Garcia</t>
  </si>
  <si>
    <t>ca-2022-688929</t>
  </si>
  <si>
    <t>KLIPB2 336</t>
  </si>
  <si>
    <t>Brad Klippert (Write in Klippert for Secretary of State)</t>
  </si>
  <si>
    <t>Write in Klippert for Secretary of State</t>
  </si>
  <si>
    <t>7620 West 21st Avenue</t>
  </si>
  <si>
    <t>Bklippert2022@gmail.com</t>
  </si>
  <si>
    <t>https://apollo.pdc.wa.gov/public/registrations/registration?registration_id=49877</t>
  </si>
  <si>
    <t>Ella Childers</t>
  </si>
  <si>
    <t>ca-2022-688934</t>
  </si>
  <si>
    <t>MACCS--597</t>
  </si>
  <si>
    <t>Stephen MacCary Richter (Stephen Richter)</t>
  </si>
  <si>
    <t>11848 56TH PL S</t>
  </si>
  <si>
    <t>sr3141593@gmail.com</t>
  </si>
  <si>
    <t>https://apollo.pdc.wa.gov/public/registrations/registration?registration_id=49975</t>
  </si>
  <si>
    <t>Stephen Richter</t>
  </si>
  <si>
    <t>ca-2024-3305488</t>
  </si>
  <si>
    <t>RICHG--399</t>
  </si>
  <si>
    <t>George William Richter (George Richter)</t>
  </si>
  <si>
    <t>23635 Marine View Dr S</t>
  </si>
  <si>
    <t>Des Moines</t>
  </si>
  <si>
    <t>gwrichter@gmail.com</t>
  </si>
  <si>
    <t>https://apollo.pdc.wa.gov/public/registrations/registration?registration_id=60554</t>
  </si>
  <si>
    <t>George William Richter</t>
  </si>
  <si>
    <t>ca-2024-3253680</t>
  </si>
  <si>
    <t>DELVIN JEROME L II (Jerome Delvin)</t>
  </si>
  <si>
    <t>211 Armistead Ave</t>
  </si>
  <si>
    <t>https://apollo.pdc.wa.gov/public/registrations/registration?registration_id=60362</t>
  </si>
  <si>
    <t>Paul Schut</t>
  </si>
  <si>
    <t>ca-2024-3311458</t>
  </si>
  <si>
    <t>RANDP--820</t>
  </si>
  <si>
    <t>Pamela J Randolph</t>
  </si>
  <si>
    <t>704 228th Ave NE # 276</t>
  </si>
  <si>
    <t>Sammamish</t>
  </si>
  <si>
    <t>electpamelarandolph@gmail.com</t>
  </si>
  <si>
    <t>253-350-9896</t>
  </si>
  <si>
    <t>https://apollo.pdc.wa.gov/public/registrations/registration?registration_id=60388</t>
  </si>
  <si>
    <t>ca-2021-93186</t>
  </si>
  <si>
    <t>https://apollo.pdc.wa.gov/public/registrations/registration?registration_id=54966</t>
  </si>
  <si>
    <t>ca-2024-3253654</t>
  </si>
  <si>
    <t>SKINO--233</t>
  </si>
  <si>
    <t>Oliver Skinner</t>
  </si>
  <si>
    <t>181 Brunning Rd.</t>
  </si>
  <si>
    <t>Steveneson</t>
  </si>
  <si>
    <t>skinollie@gmail.com</t>
  </si>
  <si>
    <t>562-206-9614</t>
  </si>
  <si>
    <t>https://apollo.pdc.wa.gov/public/registrations/registration?registration_id=55051</t>
  </si>
  <si>
    <t>ca-2024-3253641</t>
  </si>
  <si>
    <t>ROBEM--705</t>
  </si>
  <si>
    <t>Matthew Roberson (Matthew (Matt) Roberson)</t>
  </si>
  <si>
    <t>PO Box 2842</t>
  </si>
  <si>
    <t>matthew@robersonforwa.com</t>
  </si>
  <si>
    <t>https://apollo.pdc.wa.gov/public/registrations/registration?registration_id=55005</t>
  </si>
  <si>
    <t>Matthew (Matt) Roberson</t>
  </si>
  <si>
    <t>ca-2024-3253649</t>
  </si>
  <si>
    <t>steve.b.bauman@gmail.com</t>
  </si>
  <si>
    <t>steve.b.bauman@gmail.comm</t>
  </si>
  <si>
    <t>https://apollo.pdc.wa.gov/public/registrations/registration?registration_id=55067</t>
  </si>
  <si>
    <t>ca-2024-3298358</t>
  </si>
  <si>
    <t>CLOUK--652</t>
  </si>
  <si>
    <t>Kimberly M Cloud</t>
  </si>
  <si>
    <t>kimmy</t>
  </si>
  <si>
    <t>130 sw 112th street apt a201</t>
  </si>
  <si>
    <t>burien</t>
  </si>
  <si>
    <t>thekimberlycloudshow@yahoo.com</t>
  </si>
  <si>
    <t>https://apollo.pdc.wa.gov/public/registrations/registration?registration_id=60105</t>
  </si>
  <si>
    <t>Kimberly M Clou d</t>
  </si>
  <si>
    <t>ca-2024-3253691</t>
  </si>
  <si>
    <t>Michael D Keaton (Michael Keaton)</t>
  </si>
  <si>
    <t>PO Box 1122</t>
  </si>
  <si>
    <t>https://apollo.pdc.wa.gov/public/registrations/registration?registration_id=55195</t>
  </si>
  <si>
    <t>ca-2026-3253665</t>
  </si>
  <si>
    <t>601 S. Pioneer Way STE. F Box 396</t>
  </si>
  <si>
    <t>509-765-6926</t>
  </si>
  <si>
    <t>https://apollo.pdc.wa.gov/public/registrations/registration?registration_id=60506</t>
  </si>
  <si>
    <t>ca-2024-3310883</t>
  </si>
  <si>
    <t>SARAJ--412</t>
  </si>
  <si>
    <t>Jaskaran Singh Sarao</t>
  </si>
  <si>
    <t>PO box 53588</t>
  </si>
  <si>
    <t>singhforstatesenate@gmail.com</t>
  </si>
  <si>
    <t>jaskaran.sarao@gmail.com</t>
  </si>
  <si>
    <t>https://apollo.pdc.wa.gov/public/registrations/registration?registration_id=60889</t>
  </si>
  <si>
    <t>Manpreet Sarao</t>
  </si>
  <si>
    <t>ca-2022-567768</t>
  </si>
  <si>
    <t>BAKEJ--156</t>
  </si>
  <si>
    <t>Jeremy K Baker</t>
  </si>
  <si>
    <t>200 NW 40th St.</t>
  </si>
  <si>
    <t>jeremy@votejeremybaker49.com</t>
  </si>
  <si>
    <t>https://apollo.pdc.wa.gov/public/registrations/registration?registration_id=60953</t>
  </si>
  <si>
    <t>Jeremy Baker</t>
  </si>
  <si>
    <t>ca-2024-3305495</t>
  </si>
  <si>
    <t>APANM--801</t>
  </si>
  <si>
    <t>Melvin Kaleolani Apana</t>
  </si>
  <si>
    <t>18800 NE Hooper Wollam Road</t>
  </si>
  <si>
    <t>Amboy</t>
  </si>
  <si>
    <t>sigsauer57@gmail.com</t>
  </si>
  <si>
    <t>808-738-6761</t>
  </si>
  <si>
    <t>https://apollo.pdc.wa.gov/public/registrations/registration?registration_id=61873</t>
  </si>
  <si>
    <t>ca-2024-3311803</t>
  </si>
  <si>
    <t>Braaten Carole Sue (Carole Sue Braaten)</t>
  </si>
  <si>
    <t>P.O. Box 111581</t>
  </si>
  <si>
    <t>braaten4the27th@outlook.com</t>
  </si>
  <si>
    <t>253-380-1247</t>
  </si>
  <si>
    <t>https://apollo.pdc.wa.gov/public/registrations/registration?registration_id=61211</t>
  </si>
  <si>
    <t>Carole Sue Braaten</t>
  </si>
  <si>
    <t>ca-2024-3310900</t>
  </si>
  <si>
    <t>PELLR--090</t>
  </si>
  <si>
    <t>Raymond Pelletti</t>
  </si>
  <si>
    <t>Pelletti4House</t>
  </si>
  <si>
    <t>P.O. Box 1712</t>
  </si>
  <si>
    <t>pelletti4house@gmail.com</t>
  </si>
  <si>
    <t>rjpnwa@comcast.net</t>
  </si>
  <si>
    <t>360-922-2792</t>
  </si>
  <si>
    <t>https://apollo.pdc.wa.gov/public/registrations/registration?registration_id=62227</t>
  </si>
  <si>
    <t>ca-2024-3318789</t>
  </si>
  <si>
    <t>WILSJ--469</t>
  </si>
  <si>
    <t>James W. Wilson III (Jim)</t>
  </si>
  <si>
    <t>PO Box 9609</t>
  </si>
  <si>
    <t>info@jimwilsonforwa.com</t>
  </si>
  <si>
    <t>jimwilsoniii@msn.com</t>
  </si>
  <si>
    <t>509.993.1733</t>
  </si>
  <si>
    <t>https://apollo.pdc.wa.gov/public/registrations/registration?registration_id=62851</t>
  </si>
  <si>
    <t>Jim Wilson</t>
  </si>
  <si>
    <t>ca-2022-93147</t>
  </si>
  <si>
    <t>(360)693-4285</t>
  </si>
  <si>
    <t>https://apollo.pdc.wa.gov/public/registrations/registration?registration_id=43180</t>
  </si>
  <si>
    <t>ca-2020-1226</t>
  </si>
  <si>
    <t>https://web.pdc.wa.gov/rptimg/default.aspx?docid=4776574</t>
  </si>
  <si>
    <t>ca-2018-568</t>
  </si>
  <si>
    <t>Matt Beaton (MATTHEW BEATON)</t>
  </si>
  <si>
    <t>9816 W COURT ST</t>
  </si>
  <si>
    <t>6411 ALPINE LAKES DR</t>
  </si>
  <si>
    <t>509-531-1155</t>
  </si>
  <si>
    <t>https://web.pdc.wa.gov/rptimg/default.aspx?docid=4725833</t>
  </si>
  <si>
    <t>JEFF BURCKHARD</t>
  </si>
  <si>
    <t>ca-2020-1259</t>
  </si>
  <si>
    <t>Matthew T. Shea (MATT SHEA)</t>
  </si>
  <si>
    <t>509-252-0963</t>
  </si>
  <si>
    <t>509-928-2495</t>
  </si>
  <si>
    <t>https://web.pdc.wa.gov/rptimg/default.aspx?docid=4780608</t>
  </si>
  <si>
    <t>MERRI NICKERSON</t>
  </si>
  <si>
    <t>ca-2019-1280</t>
  </si>
  <si>
    <t>DIXOJ  207</t>
  </si>
  <si>
    <t>DIXON JASON E I (JASON DIXON)</t>
  </si>
  <si>
    <t>3130 NORTH DIVISION SUITE B</t>
  </si>
  <si>
    <t>paperspro@gmail.com</t>
  </si>
  <si>
    <t>509-828-0561</t>
  </si>
  <si>
    <t>https://web.pdc.wa.gov/rptimg/default.aspx?docid=4776529</t>
  </si>
  <si>
    <t>JASON DIXON</t>
  </si>
  <si>
    <t>ca-2017-3073</t>
  </si>
  <si>
    <t>CAPPS  516</t>
  </si>
  <si>
    <t>CAPPS STEPHEN R (STEPHEN CAPPS)</t>
  </si>
  <si>
    <t>4031 SOUTH BAY RD NE</t>
  </si>
  <si>
    <t>sc3729@comcast.net</t>
  </si>
  <si>
    <t>360-451-2918</t>
  </si>
  <si>
    <t>NORTH THURSTON PUBLIC SCHOOLS</t>
  </si>
  <si>
    <t>https://web.pdc.wa.gov/rptimg/default.aspx?docid=4661316</t>
  </si>
  <si>
    <t>STEPHEN CAPPS</t>
  </si>
  <si>
    <t>ca-2014-7535</t>
  </si>
  <si>
    <t>SIEFKES MICHAEL J (MICHAEL SIEFKES)</t>
  </si>
  <si>
    <t>19439 1ST AVENUE S B-1</t>
  </si>
  <si>
    <t>mike@fixolympia.com</t>
  </si>
  <si>
    <t>206-431-5152</t>
  </si>
  <si>
    <t>https://web.pdc.wa.gov/rptimg/default.aspx?docid=3944629</t>
  </si>
  <si>
    <t>MICHAEL SIEFKES</t>
  </si>
  <si>
    <t>ca-2018-177</t>
  </si>
  <si>
    <t>https://web.pdc.wa.gov/rptimg/default.aspx?docid=4749854</t>
  </si>
  <si>
    <t>ca-2018-836</t>
  </si>
  <si>
    <t>DICEN  156</t>
  </si>
  <si>
    <t>Nicole Dice (NICOLE DICE)</t>
  </si>
  <si>
    <t>PO BOX 756</t>
  </si>
  <si>
    <t>NDICE4TREASURER@OUTLOOK.COM</t>
  </si>
  <si>
    <t>ndice4treasurer@outlook.com</t>
  </si>
  <si>
    <t>509-671-2067</t>
  </si>
  <si>
    <t>https://web.pdc.wa.gov/rptimg/default.aspx?docid=4748875</t>
  </si>
  <si>
    <t>NICOLE DICE</t>
  </si>
  <si>
    <t>ca-2018-1045</t>
  </si>
  <si>
    <t>WENTN  908</t>
  </si>
  <si>
    <t>Nolan Wentz (NOLAN WENTZ)</t>
  </si>
  <si>
    <t>5808 A SUMMITVIEW AVE #47</t>
  </si>
  <si>
    <t>WENTZFORSHERIFF@OUTLOOK.COM</t>
  </si>
  <si>
    <t>wentzforsheriff@outlook.com</t>
  </si>
  <si>
    <t>509-379-3924</t>
  </si>
  <si>
    <t>413 NO 63RD AVE</t>
  </si>
  <si>
    <t>509-833-5160</t>
  </si>
  <si>
    <t>https://web.pdc.wa.gov/rptimg/default.aspx?docid=4745844</t>
  </si>
  <si>
    <t>BRYNN SIDES</t>
  </si>
  <si>
    <t>ca-2018-226</t>
  </si>
  <si>
    <t>Anthony L. Lamb (ANTHONY LAMB)</t>
  </si>
  <si>
    <t>anthonyllamb2018@gmail.com</t>
  </si>
  <si>
    <t>253-226-3756</t>
  </si>
  <si>
    <t>https://web.pdc.wa.gov/rptimg/default.aspx?docid=4728214</t>
  </si>
  <si>
    <t>SANDRA BENSLEY</t>
  </si>
  <si>
    <t>ca-2014-7662</t>
  </si>
  <si>
    <t>ROBEB  166</t>
  </si>
  <si>
    <t>ROBERTS BRET A (BRET ROBERTS)</t>
  </si>
  <si>
    <t>55 HERON LOOP</t>
  </si>
  <si>
    <t>XFACTOR.FIRE@HOTMAIL.COM</t>
  </si>
  <si>
    <t>xfactor.fire@hotmail.com</t>
  </si>
  <si>
    <t>509-775-3572</t>
  </si>
  <si>
    <t>https://web.pdc.wa.gov/rptimg/default.aspx?docid=3887717</t>
  </si>
  <si>
    <t>BRET ROBERTS</t>
  </si>
  <si>
    <t>ca-2016-4293</t>
  </si>
  <si>
    <t>dangriffey@gmail.com</t>
  </si>
  <si>
    <t>https://web.pdc.wa.gov/rptimg/default.aspx?docid=4517654</t>
  </si>
  <si>
    <t>ca-2016-4216</t>
  </si>
  <si>
    <t>JACKB  532</t>
  </si>
  <si>
    <t>BOBBY JACKSON</t>
  </si>
  <si>
    <t>PO BOX 977</t>
  </si>
  <si>
    <t>votebojack@mail.com</t>
  </si>
  <si>
    <t>360-623-5201</t>
  </si>
  <si>
    <t>https://web.pdc.wa.gov/rptimg/default.aspx?docid=4516395</t>
  </si>
  <si>
    <t>BRAD OLSEN</t>
  </si>
  <si>
    <t>ca-2016-4357</t>
  </si>
  <si>
    <t>Ian Field (IAN FIELD)</t>
  </si>
  <si>
    <t>ian@votefield.com</t>
  </si>
  <si>
    <t>509-200-9328</t>
  </si>
  <si>
    <t>https://web.pdc.wa.gov/rptimg/default.aspx?docid=4569890</t>
  </si>
  <si>
    <t>ca-2018-244</t>
  </si>
  <si>
    <t>George Sevier (GEORGE SEVIER)</t>
  </si>
  <si>
    <t>gssevier@q.com</t>
  </si>
  <si>
    <t>360-432-9201</t>
  </si>
  <si>
    <t>https://web.pdc.wa.gov/rptimg/default.aspx?docid=4725610</t>
  </si>
  <si>
    <t>GEORGE SEVIER</t>
  </si>
  <si>
    <t>ca-2016-4464</t>
  </si>
  <si>
    <t>WATSD  909</t>
  </si>
  <si>
    <t>WATSON DAVID J (DAVID WATSON)</t>
  </si>
  <si>
    <t>PO BOX 11437</t>
  </si>
  <si>
    <t>electwatson@gmail.com</t>
  </si>
  <si>
    <t>djawatson@yahoo.com</t>
  </si>
  <si>
    <t>509-972-7959</t>
  </si>
  <si>
    <t>5203 PEAR BUTTE DRIVE</t>
  </si>
  <si>
    <t>509-834-3315</t>
  </si>
  <si>
    <t>https://web.pdc.wa.gov/rptimg/default.aspx?docid=4571539</t>
  </si>
  <si>
    <t>JEFF GASKELL</t>
  </si>
  <si>
    <t>ca-2018-592</t>
  </si>
  <si>
    <t>Marie Gormsen (MARIE GORMSEN)</t>
  </si>
  <si>
    <t>509-751-7162</t>
  </si>
  <si>
    <t>https://web.pdc.wa.gov/rptimg/default.aspx?docid=4724132</t>
  </si>
  <si>
    <t>MARIE GORMSEN</t>
  </si>
  <si>
    <t>ca-2018-908</t>
  </si>
  <si>
    <t>Timothy Rasmussen (TIMOTHY RASMUSSEN)</t>
  </si>
  <si>
    <t>6078D HWY 291</t>
  </si>
  <si>
    <t>509-990-1921</t>
  </si>
  <si>
    <t>https://web.pdc.wa.gov/rptimg/default.aspx?docid=4723009</t>
  </si>
  <si>
    <t>ca-2018-484</t>
  </si>
  <si>
    <t>LINDP  363</t>
  </si>
  <si>
    <t>Pam Lindquist (PAMELA LINDQUIST)</t>
  </si>
  <si>
    <t>1909 W. 6TH ST</t>
  </si>
  <si>
    <t>pdlindquist@justice.com</t>
  </si>
  <si>
    <t>360-457-6406</t>
  </si>
  <si>
    <t>DISTRICT COURT JUDGE</t>
  </si>
  <si>
    <t>CLALLAM CO DISTRICT COURT (1)</t>
  </si>
  <si>
    <t>Judicial</t>
  </si>
  <si>
    <t>https://web.pdc.wa.gov/rptimg/default.aspx?docid=4722884</t>
  </si>
  <si>
    <t>PAMELA LINDQUIST</t>
  </si>
  <si>
    <t>ca-2018-517</t>
  </si>
  <si>
    <t>ROWEC  328</t>
  </si>
  <si>
    <t>Carla J. Rowe (CARLA ROWE)</t>
  </si>
  <si>
    <t>816 S. 6TH ST.</t>
  </si>
  <si>
    <t>rowe.carlaj@gmail.com</t>
  </si>
  <si>
    <t>509-520-2403</t>
  </si>
  <si>
    <t>https://web.pdc.wa.gov/rptimg/default.aspx?docid=4722571</t>
  </si>
  <si>
    <t>CARLA ROWE</t>
  </si>
  <si>
    <t>ca-2018-750</t>
  </si>
  <si>
    <t>STAMG  585</t>
  </si>
  <si>
    <t>Gary Stamper (GARY STAMPER)</t>
  </si>
  <si>
    <t>P.O. BOX 1211</t>
  </si>
  <si>
    <t>VOTEGARYSTAMPER@GMAIL.COM</t>
  </si>
  <si>
    <t>votegarystamper@gmail.com</t>
  </si>
  <si>
    <t>360-523-4899</t>
  </si>
  <si>
    <t>P.O. BOX 203</t>
  </si>
  <si>
    <t>SATSOP</t>
  </si>
  <si>
    <t>206-914-2906</t>
  </si>
  <si>
    <t>https://web.pdc.wa.gov/rptimg/default.aspx?docid=4719882</t>
  </si>
  <si>
    <t>TRACY MUSGROVE</t>
  </si>
  <si>
    <t>ca-2018-595</t>
  </si>
  <si>
    <t>Michele Jaderlund (MICHELE JADERLUND)</t>
  </si>
  <si>
    <t>1350 SAGE ROAD</t>
  </si>
  <si>
    <t>509-989-6555</t>
  </si>
  <si>
    <t>509-760-0617</t>
  </si>
  <si>
    <t>https://web.pdc.wa.gov/rptimg/default.aspx?docid=4718712</t>
  </si>
  <si>
    <t>DAVID JADERLUND</t>
  </si>
  <si>
    <t>ca-2018-1016</t>
  </si>
  <si>
    <t>STROM  362</t>
  </si>
  <si>
    <t>Matthew J Stroe (MATTHEW STROE)</t>
  </si>
  <si>
    <t>PO BOX 2443</t>
  </si>
  <si>
    <t>STROEFORSHERIFF@GMAIL.COM</t>
  </si>
  <si>
    <t>stroeforsheriff@gmail.com</t>
  </si>
  <si>
    <t>509-520-3795</t>
  </si>
  <si>
    <t>262 CONNOVER RD.</t>
  </si>
  <si>
    <t>509-520-2884</t>
  </si>
  <si>
    <t>https://web.pdc.wa.gov/rptimg/default.aspx?docid=4716124</t>
  </si>
  <si>
    <t>DARLEEN DOZIER</t>
  </si>
  <si>
    <t>ca-2016-4279</t>
  </si>
  <si>
    <t>HANSM  361</t>
  </si>
  <si>
    <t>HANSEN MELISSA J (MELISSA HANSEN)</t>
  </si>
  <si>
    <t>1357 LEID RD</t>
  </si>
  <si>
    <t>MHANSEN@COLUMBIAINET.COM</t>
  </si>
  <si>
    <t>mhansen@columbiainet.com</t>
  </si>
  <si>
    <t>509-337-6515</t>
  </si>
  <si>
    <t>302 SORGHUM HOLLOW RD</t>
  </si>
  <si>
    <t>https://web.pdc.wa.gov/rptimg/default.aspx?docid=4574138</t>
  </si>
  <si>
    <t>MELANIE GAGNON</t>
  </si>
  <si>
    <t>ca-2018-162</t>
  </si>
  <si>
    <t>https://web.pdc.wa.gov/rptimg/default.aspx?docid=4711411</t>
  </si>
  <si>
    <t>DERIK DAVIS</t>
  </si>
  <si>
    <t>ca-2016-4441</t>
  </si>
  <si>
    <t>WAITE MICHAEL R (MICHAEL  WAITE)</t>
  </si>
  <si>
    <t>mw@hiremichaelwaite.com</t>
  </si>
  <si>
    <t>425-233-8176</t>
  </si>
  <si>
    <t>15501 128TH CT. NE</t>
  </si>
  <si>
    <t>https://web.pdc.wa.gov/rptimg/default.aspx?docid=4545993</t>
  </si>
  <si>
    <t>SIDNEY K. PEPPLE</t>
  </si>
  <si>
    <t>ca-2018-287</t>
  </si>
  <si>
    <t>michael.appleby@voteappleby.com</t>
  </si>
  <si>
    <t>425-623-0330</t>
  </si>
  <si>
    <t>https://web.pdc.wa.gov/rptimg/default.aspx?docid=4708434</t>
  </si>
  <si>
    <t>ca-2018-966</t>
  </si>
  <si>
    <t>https://web.pdc.wa.gov/rptimg/default.aspx?docid=4706829</t>
  </si>
  <si>
    <t>ca-2018-959</t>
  </si>
  <si>
    <t>Robert S Chase (ROB CHASE)</t>
  </si>
  <si>
    <t>1102 S LIBERTY DR</t>
  </si>
  <si>
    <t>P.O. BOX 141483</t>
  </si>
  <si>
    <t>509-710-0163</t>
  </si>
  <si>
    <t>https://web.pdc.wa.gov/rptimg/default.aspx?docid=4704529</t>
  </si>
  <si>
    <t>BRENDA GRASSEL</t>
  </si>
  <si>
    <t>ca-2018-434</t>
  </si>
  <si>
    <t>Douglas J. Shae (DOUGLAS SHAE)</t>
  </si>
  <si>
    <t>1116 PERSHING STREET</t>
  </si>
  <si>
    <t>98801-1491</t>
  </si>
  <si>
    <t>(509)662-4590</t>
  </si>
  <si>
    <t>516 WASHINGTON STREET</t>
  </si>
  <si>
    <t>(509)663-7943</t>
  </si>
  <si>
    <t>https://web.pdc.wa.gov/rptimg/default.aspx?docid=4703932</t>
  </si>
  <si>
    <t>JULIE SIDERIUS</t>
  </si>
  <si>
    <t>ca-2018-776</t>
  </si>
  <si>
    <t>MAGEW  185</t>
  </si>
  <si>
    <t>Wade W. Magers (WADE MAGERS)</t>
  </si>
  <si>
    <t>PO BOX 108</t>
  </si>
  <si>
    <t>WMAGERS@CENTURYTEL.NET</t>
  </si>
  <si>
    <t>wmagers@centurytel.net</t>
  </si>
  <si>
    <t>509-641-0682</t>
  </si>
  <si>
    <t>2941 KING RANCH ROAD NORTH</t>
  </si>
  <si>
    <t>509-982-2137</t>
  </si>
  <si>
    <t>https://web.pdc.wa.gov/rptimg/default.aspx?docid=4701380</t>
  </si>
  <si>
    <t>JUDY SCRUPPS</t>
  </si>
  <si>
    <t>ca-2018-898</t>
  </si>
  <si>
    <t>JOHNR  101</t>
  </si>
  <si>
    <t>Rick Johnson (RICK JOHNSON)</t>
  </si>
  <si>
    <t>2146 HERITAGE WAY</t>
  </si>
  <si>
    <t>RICKJOHNSON4ASSESSOR@GMAIL.COM</t>
  </si>
  <si>
    <t>rickjohnson4assessor@gmail.com</t>
  </si>
  <si>
    <t>509-675-2208</t>
  </si>
  <si>
    <t>https://web.pdc.wa.gov/rptimg/default.aspx?docid=4698028</t>
  </si>
  <si>
    <t>LISA B SHINN</t>
  </si>
  <si>
    <t>ca-2016-4478</t>
  </si>
  <si>
    <t>Bruce Chandler (BRUCE CHANDLER)</t>
  </si>
  <si>
    <t>2510 MAPLE GROVE  ROAD</t>
  </si>
  <si>
    <t>https://web.pdc.wa.gov/rptimg/default.aspx?docid=4576296</t>
  </si>
  <si>
    <t>SANDRA LINDE</t>
  </si>
  <si>
    <t>ca-2018-435</t>
  </si>
  <si>
    <t>Brian Burnett (BRIAN BURNETT)</t>
  </si>
  <si>
    <t>1147 APPLELAND DR</t>
  </si>
  <si>
    <t>BURNETTCLAN8@GMAIL.COM</t>
  </si>
  <si>
    <t>400 S. FRANKLIN</t>
  </si>
  <si>
    <t>509-421-9332</t>
  </si>
  <si>
    <t>https://web.pdc.wa.gov/rptimg/default.aspx?docid=4693656</t>
  </si>
  <si>
    <t>SUSAN JAGLA</t>
  </si>
  <si>
    <t>ca-2018-1924</t>
  </si>
  <si>
    <t>joycemcdonald@comcast.net</t>
  </si>
  <si>
    <t>253-753-8144</t>
  </si>
  <si>
    <t>https://web.pdc.wa.gov/rptimg/default.aspx?docid=4683354</t>
  </si>
  <si>
    <t>ca-2018-368</t>
  </si>
  <si>
    <t>MACLJ  541</t>
  </si>
  <si>
    <t>Joesph R. MacLean (JOESPH MACLEAN)</t>
  </si>
  <si>
    <t>143 REMMEN RD</t>
  </si>
  <si>
    <t>JOESPHRMACLEAN@COMCAST.NET</t>
  </si>
  <si>
    <t>joesphrmaclean@comcast.net</t>
  </si>
  <si>
    <t>509-322-3312</t>
  </si>
  <si>
    <t>https://web.pdc.wa.gov/rptimg/default.aspx?docid=4656347</t>
  </si>
  <si>
    <t>JOESPH MACLEAN</t>
  </si>
  <si>
    <t>ca-2018-87</t>
  </si>
  <si>
    <t>https://web.pdc.wa.gov/rptimg/default.aspx?docid=4627373</t>
  </si>
  <si>
    <t>ca-2018-972</t>
  </si>
  <si>
    <t>P.O. BOX 141104</t>
  </si>
  <si>
    <t>haskell4prosecutor@comcast.net</t>
  </si>
  <si>
    <t>https://web.pdc.wa.gov/rptimg/default.aspx?docid=4577292</t>
  </si>
  <si>
    <t>ca-2016-4654</t>
  </si>
  <si>
    <t>JRM00-377</t>
  </si>
  <si>
    <t>KEVIN TROY OVERBAY (KEVIN OVERBAY)</t>
  </si>
  <si>
    <t>PO BOX 1195</t>
  </si>
  <si>
    <t>509-670-7515</t>
  </si>
  <si>
    <t>3704 HILL LANE</t>
  </si>
  <si>
    <t>509-860-7821</t>
  </si>
  <si>
    <t>https://web.pdc.wa.gov/rptimg/default.aspx?docid=4606127</t>
  </si>
  <si>
    <t>HELEN HORN</t>
  </si>
  <si>
    <t>ca-2017-2690</t>
  </si>
  <si>
    <t>WRIGA  258</t>
  </si>
  <si>
    <t>Andrea Wright (ANDREA WRIGHT)</t>
  </si>
  <si>
    <t>PO BOX 504</t>
  </si>
  <si>
    <t>wrightandrea@gmail.com</t>
  </si>
  <si>
    <t>425-350-4172</t>
  </si>
  <si>
    <t>LAKE STEVENS SEWER DIST</t>
  </si>
  <si>
    <t>https://web.pdc.wa.gov/rptimg/default.aspx?docid=4664367</t>
  </si>
  <si>
    <t>ANDREA WRIGHT</t>
  </si>
  <si>
    <t>ca-2016-4160</t>
  </si>
  <si>
    <t>KYLE E STEINBURG (KYLE STEINBURG)</t>
  </si>
  <si>
    <t>C/O LINDER&amp;GOETZ, PS  159 S. WORTHEN ST</t>
  </si>
  <si>
    <t>COMMITTEETOELECTKYLESTEINBURG@GMAIL.COM</t>
  </si>
  <si>
    <t>kylesteinburgforcommissioner@gmail.com</t>
  </si>
  <si>
    <t>509-662-8508</t>
  </si>
  <si>
    <t>2410 BELLANCA COURT</t>
  </si>
  <si>
    <t>https://web.pdc.wa.gov/rptimg/default.aspx?docid=4612278</t>
  </si>
  <si>
    <t>GREGORY BRAULT</t>
  </si>
  <si>
    <t>ca-2016-4628</t>
  </si>
  <si>
    <t>PEARSON KIRK J (KIRK PEARSON)</t>
  </si>
  <si>
    <t>pearson_k@frontier.com</t>
  </si>
  <si>
    <t>360-794-1156</t>
  </si>
  <si>
    <t>14911 CHAIN LAKE RD. #434</t>
  </si>
  <si>
    <t>425-315-2531</t>
  </si>
  <si>
    <t>https://web.pdc.wa.gov/rptimg/default.aspx?docid=4612326</t>
  </si>
  <si>
    <t>ANASTASIA SMITH</t>
  </si>
  <si>
    <t>ca-2017-3158</t>
  </si>
  <si>
    <t>ANDES  532</t>
  </si>
  <si>
    <t>Mark Anders (STEVEN ANDERS)</t>
  </si>
  <si>
    <t>109 CEDAR DRIVE</t>
  </si>
  <si>
    <t>mark.anders@pse.com</t>
  </si>
  <si>
    <t>360-269-2468</t>
  </si>
  <si>
    <t>PORT OF CHEHALIS</t>
  </si>
  <si>
    <t>https://web.pdc.wa.gov/rptimg/default.aspx?docid=4655971</t>
  </si>
  <si>
    <t>STEVEN ANDERS</t>
  </si>
  <si>
    <t>ca-2015-5389</t>
  </si>
  <si>
    <t>IRELD  597</t>
  </si>
  <si>
    <t>IRELAND DONALD (DONALD IRELAND)</t>
  </si>
  <si>
    <t>15924 LAWRENCE PL SE</t>
  </si>
  <si>
    <t>don@ferol-ireland.com</t>
  </si>
  <si>
    <t>360-701-9513</t>
  </si>
  <si>
    <t>SOUTHEAST THURSTON FIRE AUTHORITY</t>
  </si>
  <si>
    <t>https://web.pdc.wa.gov/rptimg/default.aspx?docid=4489155</t>
  </si>
  <si>
    <t>DONALD IRELAND</t>
  </si>
  <si>
    <t>ca-2017-3610</t>
  </si>
  <si>
    <t>ELMOJ  531</t>
  </si>
  <si>
    <t>ELMORE JOHN F (JOHN ELMORE)</t>
  </si>
  <si>
    <t>212 N GOLD ST</t>
  </si>
  <si>
    <t>kamakazikid69@msn.com</t>
  </si>
  <si>
    <t>360-508-1367</t>
  </si>
  <si>
    <t>https://web.pdc.wa.gov/rptimg/default.aspx?docid=4651529</t>
  </si>
  <si>
    <t>JOHN ELMORE</t>
  </si>
  <si>
    <t>ca-2017-3207</t>
  </si>
  <si>
    <t>MADEB  042</t>
  </si>
  <si>
    <t>MADSEN BRYON (BRYON MADSEN)</t>
  </si>
  <si>
    <t>23006 135TH AVE SE</t>
  </si>
  <si>
    <t>bryonmadsen@yahoo.com</t>
  </si>
  <si>
    <t>253-639-3957</t>
  </si>
  <si>
    <t>https://web.pdc.wa.gov/rptimg/default.aspx?docid=4652375</t>
  </si>
  <si>
    <t>BRYON MADSEN</t>
  </si>
  <si>
    <t>ca-2017-3226</t>
  </si>
  <si>
    <t>HANLK  350</t>
  </si>
  <si>
    <t>HANLON KEVIN F (KEVIN HANLON)</t>
  </si>
  <si>
    <t>kevin@hanlongroup.com</t>
  </si>
  <si>
    <t>509-832-0328</t>
  </si>
  <si>
    <t>WEST BENTON REGIONAL FIRE AUTHORITY</t>
  </si>
  <si>
    <t>https://web.pdc.wa.gov/rptimg/default.aspx?docid=4652307</t>
  </si>
  <si>
    <t>KEVIN F. HANLON</t>
  </si>
  <si>
    <t>ca-2017-3647</t>
  </si>
  <si>
    <t>DVORB  290</t>
  </si>
  <si>
    <t>DVORAK ROBERT D (BOB DVORAK)</t>
  </si>
  <si>
    <t>514 MAPKE AVE</t>
  </si>
  <si>
    <t>electbobdvorak@gmail.com</t>
  </si>
  <si>
    <t>425-387-7780</t>
  </si>
  <si>
    <t>514 MAPLE AVE</t>
  </si>
  <si>
    <t>https://web.pdc.wa.gov/rptimg/default.aspx?docid=4651954</t>
  </si>
  <si>
    <t>BOB DVORAK</t>
  </si>
  <si>
    <t>ca-2013-8720</t>
  </si>
  <si>
    <t>BROWRI 604</t>
  </si>
  <si>
    <t>BROWN RICHARD H (RICHARD BROWN)</t>
  </si>
  <si>
    <t>1124 SE 9TH AVE</t>
  </si>
  <si>
    <t>wcas@comcast.net</t>
  </si>
  <si>
    <t>503-545-6202</t>
  </si>
  <si>
    <t>CITY OF BATTLE GROUND</t>
  </si>
  <si>
    <t>https://web.pdc.wa.gov/rptimg/default.aspx?docid=3395515</t>
  </si>
  <si>
    <t>RICHARD BROWN</t>
  </si>
  <si>
    <t>ca-2017-2461</t>
  </si>
  <si>
    <t>Earle Marvin (EARLE MARVIN)</t>
  </si>
  <si>
    <t>1001 PATIT ROAD</t>
  </si>
  <si>
    <t>509-382-4496</t>
  </si>
  <si>
    <t>PORT OF COLUMBIA</t>
  </si>
  <si>
    <t>https://web.pdc.wa.gov/rptimg/default.aspx?docid=4647289</t>
  </si>
  <si>
    <t>EARLE MARVIN</t>
  </si>
  <si>
    <t>ca-2016-4265</t>
  </si>
  <si>
    <t>electdavehayes@gmail.com</t>
  </si>
  <si>
    <t>P.O. BOX 914</t>
  </si>
  <si>
    <t>https://web.pdc.wa.gov/rptimg/default.aspx?filerid_election_year=HAYED%20%20292%3A%7C%3A2016</t>
  </si>
  <si>
    <t>ca-2016-4402</t>
  </si>
  <si>
    <t>DOVER  115</t>
  </si>
  <si>
    <t>DOVE ROBERT J (ROBERT DOVE)</t>
  </si>
  <si>
    <t>225 N 1ST</t>
  </si>
  <si>
    <t>BOB.DOVE@HOTMAIL.COM</t>
  </si>
  <si>
    <t>bob.dove@hotmail.com</t>
  </si>
  <si>
    <t>509-681-0407</t>
  </si>
  <si>
    <t>225 N. 1ST ST.</t>
  </si>
  <si>
    <t>https://web.pdc.wa.gov/rptimg/default.aspx?docid=4589009</t>
  </si>
  <si>
    <t>ROBERT DOVE</t>
  </si>
  <si>
    <t>ca-2016-4359</t>
  </si>
  <si>
    <t>FERGUSON APRIL D (APRIL FERGUSON)</t>
  </si>
  <si>
    <t>april@voteforapril.com</t>
  </si>
  <si>
    <t>360-621-3405</t>
  </si>
  <si>
    <t>https://web.pdc.wa.gov/rptimg/default.aspx?docid=4579195</t>
  </si>
  <si>
    <t>APRIL FERGUSON</t>
  </si>
  <si>
    <t>ca-2016-4109</t>
  </si>
  <si>
    <t>Kevin Loy (KEVIN LOY)</t>
  </si>
  <si>
    <t>128 GARDEN OF EDEN ROAD</t>
  </si>
  <si>
    <t>360-421-8396</t>
  </si>
  <si>
    <t>SKAGIT PUD 01 - WATER</t>
  </si>
  <si>
    <t>https://web.pdc.wa.gov/rptimg/default.aspx?docid=4575233</t>
  </si>
  <si>
    <t>ca-2016-4414</t>
  </si>
  <si>
    <t>VRABLE GEORGE T (GEORGE VRABLE)</t>
  </si>
  <si>
    <t>mtvgtv@cablespeed.com</t>
  </si>
  <si>
    <t>360-301-4626</t>
  </si>
  <si>
    <t>360-437-0588</t>
  </si>
  <si>
    <t>https://web.pdc.wa.gov/rptimg/default.aspx?docid=4574575</t>
  </si>
  <si>
    <t>TERI VRABLE</t>
  </si>
  <si>
    <t>ca-2016-4489</t>
  </si>
  <si>
    <t>CANTY SAMUEL M (SAMUEL CANTY)</t>
  </si>
  <si>
    <t>samuelcanty@gmail.com</t>
  </si>
  <si>
    <t>509-818-4506</t>
  </si>
  <si>
    <t>https://web.pdc.wa.gov/rptimg/default.aspx?docid=4573643</t>
  </si>
  <si>
    <t>SAMUEL CANTY</t>
  </si>
  <si>
    <t>ca-2016-4174</t>
  </si>
  <si>
    <t>Michael A. Steele (MIKE STEELE)</t>
  </si>
  <si>
    <t>CITIZENS TO ELECT MIKE STEELE</t>
  </si>
  <si>
    <t>mike@votemikesteele.com</t>
  </si>
  <si>
    <t>509-679-7085</t>
  </si>
  <si>
    <t>410 E. WOODIN AVE</t>
  </si>
  <si>
    <t>509-682-2521</t>
  </si>
  <si>
    <t>https://web.pdc.wa.gov/rptimg/default.aspx?docid=4573620</t>
  </si>
  <si>
    <t>ca-2016-4378</t>
  </si>
  <si>
    <t>DOUGLAS H ENGLAND (DOUGLAS ENGLAND)</t>
  </si>
  <si>
    <t>2875 LAKESHORE DRIVE</t>
  </si>
  <si>
    <t>509-687-3833</t>
  </si>
  <si>
    <t>https://web.pdc.wa.gov/rptimg/default.aspx?docid=4573624</t>
  </si>
  <si>
    <t>DOUGLAS ENGLAND</t>
  </si>
  <si>
    <t>ca-2016-4175</t>
  </si>
  <si>
    <t>KIMBALL TODD L (TODD KIMBALL)</t>
  </si>
  <si>
    <t>2902 LOWER WAITSBURG RD</t>
  </si>
  <si>
    <t>TODD@DEBBIEZCPA.COM</t>
  </si>
  <si>
    <t>todd@debbiezcpa.com</t>
  </si>
  <si>
    <t>509-520-4604</t>
  </si>
  <si>
    <t>https://web.pdc.wa.gov/rptimg/default.aspx?docid=4572954</t>
  </si>
  <si>
    <t>TODD KIMBALL</t>
  </si>
  <si>
    <t>ca-2016-4186</t>
  </si>
  <si>
    <t>Danny E Stone  (DANNY STONE)</t>
  </si>
  <si>
    <t>99133-0529</t>
  </si>
  <si>
    <t>electdannystone@outlook.com</t>
  </si>
  <si>
    <t>danny757@outlook.com</t>
  </si>
  <si>
    <t>509-639-2337</t>
  </si>
  <si>
    <t>99133-9792</t>
  </si>
  <si>
    <t>https://web.pdc.wa.gov/rptimg/default.aspx?docid=4570409</t>
  </si>
  <si>
    <t>TOM POPLAWSKI</t>
  </si>
  <si>
    <t>ca-2016-4120</t>
  </si>
  <si>
    <t>LEYBA CHRISTOPHER S (CHRISTOPHER LEYBA)</t>
  </si>
  <si>
    <t>chrisleyba4gop@gmail.com</t>
  </si>
  <si>
    <t>206-430-0749</t>
  </si>
  <si>
    <t>https://web.pdc.wa.gov/rptimg/default.aspx?docid=4569062</t>
  </si>
  <si>
    <t>CHRISTOPHER LEYBA</t>
  </si>
  <si>
    <t>ca-2016-4736</t>
  </si>
  <si>
    <t>ALLEN BRADLEY N (BRADLEY ALLEN)</t>
  </si>
  <si>
    <t>P.O. BOX 3140</t>
  </si>
  <si>
    <t>98807-3140</t>
  </si>
  <si>
    <t>bradallen@nwi.net</t>
  </si>
  <si>
    <t>509-264-3576</t>
  </si>
  <si>
    <t>509-860-1508</t>
  </si>
  <si>
    <t>https://web.pdc.wa.gov/rptimg/default.aspx?docid=4569090</t>
  </si>
  <si>
    <t>CHARLES MIRACLE</t>
  </si>
  <si>
    <t>ca-2016-4491</t>
  </si>
  <si>
    <t>WESEN RONALD G (RONALD WESEN)</t>
  </si>
  <si>
    <t>P O BOX 7</t>
  </si>
  <si>
    <t>JAYSHEPLER@GMAIL.COM</t>
  </si>
  <si>
    <t>360-766-6808</t>
  </si>
  <si>
    <t>459 FAIRWAY DRIVE</t>
  </si>
  <si>
    <t>360-391-3272</t>
  </si>
  <si>
    <t>https://web.pdc.wa.gov/rptimg/default.aspx?docid=4561883</t>
  </si>
  <si>
    <t>ca-2016-4675</t>
  </si>
  <si>
    <t>GERALD T OLIVER (GERALD (JERRY) OLIVER)</t>
  </si>
  <si>
    <t>gtoliver2@gmail.com</t>
  </si>
  <si>
    <t>360-883-9189</t>
  </si>
  <si>
    <t>https://web.pdc.wa.gov/rptimg/default.aspx?docid=4567426</t>
  </si>
  <si>
    <t>GERALD (JERRY) OLIVER</t>
  </si>
  <si>
    <t>ca-2016-4626</t>
  </si>
  <si>
    <t>https://web.pdc.wa.gov/rptimg/default.aspx?filerid_election_year=SCHEW%20%20366%3A%7C%3A2016</t>
  </si>
  <si>
    <t>ca-2016-4177</t>
  </si>
  <si>
    <t>killian4commissioner@gmail.com</t>
  </si>
  <si>
    <t>3710 W CANYON LAKES DR. F104</t>
  </si>
  <si>
    <t>509-572-4056</t>
  </si>
  <si>
    <t>https://web.pdc.wa.gov/rptimg/default.aspx?docid=4558238</t>
  </si>
  <si>
    <t>RUBY  OCHOA</t>
  </si>
  <si>
    <t>ca-2016-4056</t>
  </si>
  <si>
    <t>MCLAUGHLIN NANCY L (NANCY MCLAUGHLIN)</t>
  </si>
  <si>
    <t>505 N ARGONNE RD STE A102</t>
  </si>
  <si>
    <t>509-991-2395</t>
  </si>
  <si>
    <t>505 N ARGONNE RD STE A103</t>
  </si>
  <si>
    <t>https://web.pdc.wa.gov/rptimg/default.aspx?docid=4552406</t>
  </si>
  <si>
    <t>BOB MCKINLEY</t>
  </si>
  <si>
    <t>ca-2016-4463</t>
  </si>
  <si>
    <t>YIN PHILLIP T (PHILLIP YIN)</t>
  </si>
  <si>
    <t>pty@georgetown.edu</t>
  </si>
  <si>
    <t>206-910-8890</t>
  </si>
  <si>
    <t>https://web.pdc.wa.gov/rptimg/default.aspx?filerid_election_year=YIN%20P%20%20006%3A%7C%3A2016</t>
  </si>
  <si>
    <t>ca-2016-4516</t>
  </si>
  <si>
    <t>BOWMAN SHANE A (SHANE BOWMAN)</t>
  </si>
  <si>
    <t>shane.bowman18@gmail.com</t>
  </si>
  <si>
    <t>360-921-2783</t>
  </si>
  <si>
    <t>360-903-1126</t>
  </si>
  <si>
    <t>https://web.pdc.wa.gov/rptimg/default.aspx?docid=4547396</t>
  </si>
  <si>
    <t>KERRY BOWMAN</t>
  </si>
  <si>
    <t>ca-2016-4245</t>
  </si>
  <si>
    <t>HICKEL TERI H (TERI HICKEL)</t>
  </si>
  <si>
    <t>teri.h@comcast.net</t>
  </si>
  <si>
    <t>253-261-4643</t>
  </si>
  <si>
    <t>https://web.pdc.wa.gov/rptimg/default.aspx?filerid_election_year=HICKT%20%20354%3A%7C%3A2016</t>
  </si>
  <si>
    <t>ca-2016-4436</t>
  </si>
  <si>
    <t>CORMIER WESLEY P (WESLEY CORMIER)</t>
  </si>
  <si>
    <t>28 KEYS ROAD SOUTH</t>
  </si>
  <si>
    <t>WES@VOTEFORWES.COM</t>
  </si>
  <si>
    <t>wes@voteforwes.com</t>
  </si>
  <si>
    <t>360-482-2025</t>
  </si>
  <si>
    <t>28 KEYS RD S</t>
  </si>
  <si>
    <t>https://web.pdc.wa.gov/rptimg/default.aspx?docid=4534948</t>
  </si>
  <si>
    <t>AMBREA CORMIER</t>
  </si>
  <si>
    <t>ca-2016-4082</t>
  </si>
  <si>
    <t>Gina R. Mosbrucker (GINA MCCABE)</t>
  </si>
  <si>
    <t>electginamccabe@gmail.com</t>
  </si>
  <si>
    <t>509-250-0679</t>
  </si>
  <si>
    <t>509-773-5793</t>
  </si>
  <si>
    <t>https://web.pdc.wa.gov/rptimg/default.aspx?filerid_election_year=MCCAG%20%20620%3A%7C%3A2016</t>
  </si>
  <si>
    <t>ANGELA HOFFMAN</t>
  </si>
  <si>
    <t>ca-2016-4103</t>
  </si>
  <si>
    <t>360-898-1199</t>
  </si>
  <si>
    <t>https://web.pdc.wa.gov/rptimg/default.aspx?filerid_election_year=MACED%20%20592%3A%7C%3A2016</t>
  </si>
  <si>
    <t>ca-2016-4720</t>
  </si>
  <si>
    <t>SHEFFER CHARLES K (CHARLES SHEFFER)</t>
  </si>
  <si>
    <t>425-220-7291</t>
  </si>
  <si>
    <t>https://web.pdc.wa.gov/rptimg/default.aspx?filerid_election_year=SHEFC2%20116%3A%7C%3A2016</t>
  </si>
  <si>
    <t>CHARLES SHEFFER</t>
  </si>
  <si>
    <t>ca-2015-5373</t>
  </si>
  <si>
    <t>HUNTL  360</t>
  </si>
  <si>
    <t>HUNT LYNDA N (LYNDA HUNT)</t>
  </si>
  <si>
    <t>Lynda@GrahamHunt.org</t>
  </si>
  <si>
    <t>lynda@grahamhunt.org</t>
  </si>
  <si>
    <t>360-872-7938</t>
  </si>
  <si>
    <t>https://web.pdc.wa.gov/rptimg/default.aspx?docid=4516000</t>
  </si>
  <si>
    <t>LYNDA HUNT</t>
  </si>
  <si>
    <t>ca-2022-93005</t>
  </si>
  <si>
    <t>SKYLER D. RUDE</t>
  </si>
  <si>
    <t>6 E Alder St, Suite 203 (PO BOX 1724)</t>
  </si>
  <si>
    <t>https://apollo.pdc.wa.gov/public/registrations/registration?registration_id=42657</t>
  </si>
  <si>
    <t>ca-2020-18517</t>
  </si>
  <si>
    <t>STOKA 092</t>
  </si>
  <si>
    <t>PO Box 92</t>
  </si>
  <si>
    <t>https://apollo.pdc.wa.gov/public/registrations/registration?registration_id=15014</t>
  </si>
  <si>
    <t>Drew Stokesbary</t>
  </si>
  <si>
    <t>ca-2022-25395</t>
  </si>
  <si>
    <t>shelly@vote4shelly.com</t>
  </si>
  <si>
    <t>mitch@tewocf.com</t>
  </si>
  <si>
    <t>(509) 684-4700</t>
  </si>
  <si>
    <t>https://apollo.pdc.wa.gov/public/registrations/registration?registration_id=17268</t>
  </si>
  <si>
    <t>ca-2020-18715</t>
  </si>
  <si>
    <t>237 Chkalov Dr.</t>
  </si>
  <si>
    <t>https://apollo.pdc.wa.gov/public/registrations/registration?registration_id=15298</t>
  </si>
  <si>
    <t>ca-2020-25386</t>
  </si>
  <si>
    <t>(253) 208-3523</t>
  </si>
  <si>
    <t>https://apollo.pdc.wa.gov/public/registrations/registration?registration_id=17359</t>
  </si>
  <si>
    <t>ca-2015-5814</t>
  </si>
  <si>
    <t>WEGET  206</t>
  </si>
  <si>
    <t>TODD J WEGER (TODD WEGER)</t>
  </si>
  <si>
    <t>10602 E BALDWIN</t>
  </si>
  <si>
    <t>the_big_coug@yahoo.com</t>
  </si>
  <si>
    <t>509-953-0815</t>
  </si>
  <si>
    <t>https://web.pdc.wa.gov/rptimg/default.aspx?docid=4489225</t>
  </si>
  <si>
    <t>TODD WEGER</t>
  </si>
  <si>
    <t>ca-2020-25810</t>
  </si>
  <si>
    <t>Dannie Dean Kinzer</t>
  </si>
  <si>
    <t>1501 RYAN RD</t>
  </si>
  <si>
    <t>99163-9662</t>
  </si>
  <si>
    <t>kinzerdd@gmail.com</t>
  </si>
  <si>
    <t>https://apollo.pdc.wa.gov/public/registrations/registration?registration_id=19981</t>
  </si>
  <si>
    <t>ca-2020-25552</t>
  </si>
  <si>
    <t>KEVIN TROY OVERBAY (OVERBAY KEVIN T)</t>
  </si>
  <si>
    <t>PO BOX 41</t>
  </si>
  <si>
    <t>OVERBAY.KEVIN@GMAIL.COM</t>
  </si>
  <si>
    <t>moverb1@my.wgu.edu</t>
  </si>
  <si>
    <t>47 Luther Court</t>
  </si>
  <si>
    <t>Malaga</t>
  </si>
  <si>
    <t>509-670-8462</t>
  </si>
  <si>
    <t>https://apollo.pdc.wa.gov/public/registrations/registration?registration_id=17898</t>
  </si>
  <si>
    <t>Mihkaela Haag</t>
  </si>
  <si>
    <t>ca-2020-25554</t>
  </si>
  <si>
    <t>STAFS  121</t>
  </si>
  <si>
    <t>STAFNE SCOTT E (Scott Stafne)</t>
  </si>
  <si>
    <t>239 N Olympic Avenue</t>
  </si>
  <si>
    <t>Scott4AG2020@gmail.com</t>
  </si>
  <si>
    <t>Scott@StafneLaw.com</t>
  </si>
  <si>
    <t>https://apollo.pdc.wa.gov/public/registrations/registration?registration_id=17901</t>
  </si>
  <si>
    <t>Micah Anderson</t>
  </si>
  <si>
    <t>ca-2020-25596</t>
  </si>
  <si>
    <t>BEELA--366</t>
  </si>
  <si>
    <t>Alisha N. Beeler (Alisha Beeler)</t>
  </si>
  <si>
    <t>PMB #325 3377 Bethel Rd Ste 107</t>
  </si>
  <si>
    <t>beeler4the26th@yahoo.com</t>
  </si>
  <si>
    <t>https://apollo.pdc.wa.gov/public/registrations/registration?registration_id=18318</t>
  </si>
  <si>
    <t>Alisha Beeler</t>
  </si>
  <si>
    <t>ca-2020-25539</t>
  </si>
  <si>
    <t>EYMAT--507</t>
  </si>
  <si>
    <t>Tim D Eyman</t>
  </si>
  <si>
    <t>PO Box 2107</t>
  </si>
  <si>
    <t>Tim@Tim4Gov.com</t>
  </si>
  <si>
    <t>425-590-9363</t>
  </si>
  <si>
    <t>360-951-0399</t>
  </si>
  <si>
    <t>https://apollo.pdc.wa.gov/public/registrations/registration?registration_id=18489</t>
  </si>
  <si>
    <t>Sarah Eckert</t>
  </si>
  <si>
    <t>ca-2020-25745</t>
  </si>
  <si>
    <t>Friends of Jill Johnson</t>
  </si>
  <si>
    <t>P.O. Box 818</t>
  </si>
  <si>
    <t>https://apollo.pdc.wa.gov/public/registrations/registration?registration_id=18559</t>
  </si>
  <si>
    <t>Kathleen Jones</t>
  </si>
  <si>
    <t>ca-2020-25806</t>
  </si>
  <si>
    <t>NFR</t>
  </si>
  <si>
    <t>neighborsforronda.com</t>
  </si>
  <si>
    <t>253-271-9556</t>
  </si>
  <si>
    <t>206-940-5528</t>
  </si>
  <si>
    <t>https://apollo.pdc.wa.gov/public/registrations/registration?registration_id=18600</t>
  </si>
  <si>
    <t>David Potter</t>
  </si>
  <si>
    <t>ca-2020-25715</t>
  </si>
  <si>
    <t>POLLL  596</t>
  </si>
  <si>
    <t>Lindsey Remund Pollock (Lindsey Pollock)</t>
  </si>
  <si>
    <t>PO Box 767</t>
  </si>
  <si>
    <t>drlindsey2020@gmail.com</t>
  </si>
  <si>
    <t>99drpollock@gmail.com</t>
  </si>
  <si>
    <t>https://apollo.pdc.wa.gov/public/registrations/registration?registration_id=18605</t>
  </si>
  <si>
    <t>Suzanne Chastain</t>
  </si>
  <si>
    <t>ca-2020-25811</t>
  </si>
  <si>
    <t>P. O. Box 2624</t>
  </si>
  <si>
    <t>971-232-2388</t>
  </si>
  <si>
    <t>https://apollo.pdc.wa.gov/public/registrations/registration?registration_id=18617</t>
  </si>
  <si>
    <t>Donnie Hall</t>
  </si>
  <si>
    <t>ca-2020-25827</t>
  </si>
  <si>
    <t>P.O. Box 4361</t>
  </si>
  <si>
    <t>509-540-3283</t>
  </si>
  <si>
    <t>https://apollo.pdc.wa.gov/public/registrations/registration?registration_id=18673</t>
  </si>
  <si>
    <t>ca-2020-26024</t>
  </si>
  <si>
    <t>NYE C  466</t>
  </si>
  <si>
    <t>Chris Nye (NYE CHRIS C)</t>
  </si>
  <si>
    <t>P.O. Box 65456</t>
  </si>
  <si>
    <t>chris@vote4nye.com</t>
  </si>
  <si>
    <t>253-380-4078</t>
  </si>
  <si>
    <t>253-241-5050</t>
  </si>
  <si>
    <t>https://apollo.pdc.wa.gov/public/registrations/registration?registration_id=19014</t>
  </si>
  <si>
    <t>Sue Mauss</t>
  </si>
  <si>
    <t>ca-2020-26030</t>
  </si>
  <si>
    <t>GIAND--166</t>
  </si>
  <si>
    <t>DEREK JOHN GIANUKAKIS  (DEREK GIANUKAKIS)</t>
  </si>
  <si>
    <t>5 N LAKE LN</t>
  </si>
  <si>
    <t>DEREK4COMMISH@GMAIL.COM</t>
  </si>
  <si>
    <t>509-362-2670</t>
  </si>
  <si>
    <t>https://apollo.pdc.wa.gov/public/registrations/registration?registration_id=19036</t>
  </si>
  <si>
    <t>DEREK GIANUKAKIS</t>
  </si>
  <si>
    <t>ca-2020-25568</t>
  </si>
  <si>
    <t>LEONARD G CHRISTIAN (Leonard Christian)</t>
  </si>
  <si>
    <t>9116 E Sprague Ave #714</t>
  </si>
  <si>
    <t>vote@LeonardChristian.com</t>
  </si>
  <si>
    <t>https://apollo.pdc.wa.gov/public/registrations/registration?registration_id=19132</t>
  </si>
  <si>
    <t>Robert McKinley CPA</t>
  </si>
  <si>
    <t>ca-2020-49001</t>
  </si>
  <si>
    <t>CARRB--696</t>
  </si>
  <si>
    <t>Brenda K. Carrington</t>
  </si>
  <si>
    <t>1523 132nd St SE Ste C226</t>
  </si>
  <si>
    <t>bc@brendacarrington.com</t>
  </si>
  <si>
    <t>2016carrington@gmail.com</t>
  </si>
  <si>
    <t>503-987-2033</t>
  </si>
  <si>
    <t>https://apollo.pdc.wa.gov/public/registrations/registration?registration_id=19210</t>
  </si>
  <si>
    <t>ca-2020-62262</t>
  </si>
  <si>
    <t>Kyle Paskewitz (KYLE PASKEWITZ)</t>
  </si>
  <si>
    <t>FKP</t>
  </si>
  <si>
    <t>3524 McKinley Ave #4</t>
  </si>
  <si>
    <t>kyle@voteforkyle.org</t>
  </si>
  <si>
    <t>(234) 262-0260</t>
  </si>
  <si>
    <t>https://apollo.pdc.wa.gov/public/registrations/registration?registration_id=19279</t>
  </si>
  <si>
    <t>Kyle Paskewitz</t>
  </si>
  <si>
    <t>ca-2020-48599</t>
  </si>
  <si>
    <t>11848 56th Pl S</t>
  </si>
  <si>
    <t>98178-2885</t>
  </si>
  <si>
    <t>StephenRichterForHouse@protonmail.com</t>
  </si>
  <si>
    <t>https://apollo.pdc.wa.gov/public/registrations/registration?registration_id=19302</t>
  </si>
  <si>
    <t>ca-2020-25531</t>
  </si>
  <si>
    <t>JENKW2-350</t>
  </si>
  <si>
    <t>Info@electbilljenkin.com</t>
  </si>
  <si>
    <t>https://apollo.pdc.wa.gov/public/registrations/registration?registration_id=19367</t>
  </si>
  <si>
    <t>ca-2020-90972</t>
  </si>
  <si>
    <t>HERZN--236</t>
  </si>
  <si>
    <t>Nate Herzog</t>
  </si>
  <si>
    <t>P.O. Box 82681</t>
  </si>
  <si>
    <t>resetWA2020@gmail.com</t>
  </si>
  <si>
    <t>https://apollo.pdc.wa.gov/public/registrations/registration?registration_id=19392</t>
  </si>
  <si>
    <t>ca-2020-91030</t>
  </si>
  <si>
    <t>THOMP--846</t>
  </si>
  <si>
    <t>Peter H. Thompson Jr. (Peter Thompson Jr.)</t>
  </si>
  <si>
    <t>25035 108th Ave SE #F205</t>
  </si>
  <si>
    <t>machinist305@hotmail.com</t>
  </si>
  <si>
    <t>(253)-289-2128</t>
  </si>
  <si>
    <t>25035 s 248 st #F205 Kent WA</t>
  </si>
  <si>
    <t>https://apollo.pdc.wa.gov/public/registrations/registration?registration_id=19396</t>
  </si>
  <si>
    <t>Peter Thompson Jr</t>
  </si>
  <si>
    <t>ca-2020-90906</t>
  </si>
  <si>
    <t>CARPR--670</t>
  </si>
  <si>
    <t>Richard L. Carpenter</t>
  </si>
  <si>
    <t>3881 Seabeck Highway</t>
  </si>
  <si>
    <t>Carpenter4governor@gmail.com</t>
  </si>
  <si>
    <t>richardlca74@yahoo.com</t>
  </si>
  <si>
    <t>https://apollo.pdc.wa.gov/public/registrations/registration?registration_id=19404</t>
  </si>
  <si>
    <t>ca-2020-66165</t>
  </si>
  <si>
    <t>GIBB--033</t>
  </si>
  <si>
    <t>John P. Gibbons</t>
  </si>
  <si>
    <t>450 Central Way Unit 4502</t>
  </si>
  <si>
    <t>john98045@yahoo.com</t>
  </si>
  <si>
    <t>https://apollo.pdc.wa.gov/public/registrations/registration?registration_id=19428</t>
  </si>
  <si>
    <t>John Gibbons</t>
  </si>
  <si>
    <t>ca-2020-90815</t>
  </si>
  <si>
    <t>HAMBH--777</t>
  </si>
  <si>
    <t>Howard "Howie" Hambleton</t>
  </si>
  <si>
    <t>14 Bear Dog Ln.</t>
  </si>
  <si>
    <t>CommissionerHambleton@gmail.com</t>
  </si>
  <si>
    <t>https://apollo.pdc.wa.gov/public/registrations/registration?registration_id=19442</t>
  </si>
  <si>
    <t>Howard Hambleton</t>
  </si>
  <si>
    <t>ca-2020-45109</t>
  </si>
  <si>
    <t>SCOTT HENDEN (Scott Henden)</t>
  </si>
  <si>
    <t>26124 Calvary Ln NE</t>
  </si>
  <si>
    <t>Kingston</t>
  </si>
  <si>
    <t>Scott@hendenelectric.com</t>
  </si>
  <si>
    <t>https://apollo.pdc.wa.gov/public/registrations/registration?registration_id=19499</t>
  </si>
  <si>
    <t>Scott Henden</t>
  </si>
  <si>
    <t>ca-2020-25991</t>
  </si>
  <si>
    <t>LOWELL B PECK (Brad Peck)</t>
  </si>
  <si>
    <t>Friends of Brad Peck</t>
  </si>
  <si>
    <t>10006 W. Court St</t>
  </si>
  <si>
    <t>LBP1958@gmail.com</t>
  </si>
  <si>
    <t>509-727-2808</t>
  </si>
  <si>
    <t>https://apollo.pdc.wa.gov/public/registrations/registration?registration_id=19527</t>
  </si>
  <si>
    <t>ca-2020-26863</t>
  </si>
  <si>
    <t>FORSMAN JUSTIN MATTHEW  (Justin Forsman)</t>
  </si>
  <si>
    <t>2111 West 31st Street</t>
  </si>
  <si>
    <t>LibertyService333@gmail.com</t>
  </si>
  <si>
    <t>WelcomeLibertyBack@GMAIL.COM</t>
  </si>
  <si>
    <t>https://apollo.pdc.wa.gov/public/registrations/registration?registration_id=19520</t>
  </si>
  <si>
    <t>Justin Forsman</t>
  </si>
  <si>
    <t>ca-2020-50217</t>
  </si>
  <si>
    <t>SHARON STEPHEN A (Steve Sharon)</t>
  </si>
  <si>
    <t>PO BOX #16531</t>
  </si>
  <si>
    <t>5gkillseverything@gmail.com</t>
  </si>
  <si>
    <t>steve_sharon@hotmail.com</t>
  </si>
  <si>
    <t>https://apollo.pdc.wa.gov/public/registrations/registration?registration_id=19587</t>
  </si>
  <si>
    <t>Steve Sharon</t>
  </si>
  <si>
    <t>ca-2020-26006</t>
  </si>
  <si>
    <t>ROB JONES</t>
  </si>
  <si>
    <t>509-990-4544</t>
  </si>
  <si>
    <t>https://apollo.pdc.wa.gov/public/registrations/registration?registration_id=19674</t>
  </si>
  <si>
    <t>ca-2020-70373</t>
  </si>
  <si>
    <t>WARNJ--933</t>
  </si>
  <si>
    <t>Jill Warne (JILL WARNE)</t>
  </si>
  <si>
    <t>PO Box 1415</t>
  </si>
  <si>
    <t>jillcokerwarne@gmail.com</t>
  </si>
  <si>
    <t>https://apollo.pdc.wa.gov/public/registrations/registration?registration_id=19700</t>
  </si>
  <si>
    <t>Danice Wikander</t>
  </si>
  <si>
    <t>ca-2020-1125</t>
  </si>
  <si>
    <t>DAVIDSON DUANE A (DUANE A. DAVIDSON)</t>
  </si>
  <si>
    <t>P.O. Box 2282</t>
  </si>
  <si>
    <t>Info@DavidsonforWA.com</t>
  </si>
  <si>
    <t>duane@duanedavidson.org</t>
  </si>
  <si>
    <t>206-775-8762</t>
  </si>
  <si>
    <t>https://apollo.pdc.wa.gov/public/registrations/registration?registration_id=19740</t>
  </si>
  <si>
    <t>ca-2020-1132</t>
  </si>
  <si>
    <t>Kimberley Wyman (WYMAN KIMBERLEY M)</t>
  </si>
  <si>
    <t>info@kimwyman.com</t>
  </si>
  <si>
    <t>360-763-4992</t>
  </si>
  <si>
    <t>2169 W ESTANCIA DR</t>
  </si>
  <si>
    <t>COEUR D ALENE</t>
  </si>
  <si>
    <t>https://apollo.pdc.wa.gov/public/registrations/registration?registration_id=19766</t>
  </si>
  <si>
    <t>ca-2015-5365</t>
  </si>
  <si>
    <t>HOFFD  070</t>
  </si>
  <si>
    <t>HOFFMANN DAVID D (DAVID HOFFMANN)</t>
  </si>
  <si>
    <t>8914 SW CEMETERY RD.</t>
  </si>
  <si>
    <t>Hoffmann_david@yahoo.com</t>
  </si>
  <si>
    <t>hoffmann_david@yahoo.com</t>
  </si>
  <si>
    <t>206-940-3489</t>
  </si>
  <si>
    <t>https://web.pdc.wa.gov/rptimg/default.aspx?docid=4487458</t>
  </si>
  <si>
    <t>DAVID HOFFMANN</t>
  </si>
  <si>
    <t>ca-2015-5212</t>
  </si>
  <si>
    <t>DESKINS RODGER D (RODGER DESKINS)</t>
  </si>
  <si>
    <t>253-759-7091</t>
  </si>
  <si>
    <t>https://web.pdc.wa.gov/rptimg/default.aspx?docid=4430088</t>
  </si>
  <si>
    <t>ca-2015-5724</t>
  </si>
  <si>
    <t>SMITH MICHELE (MICHELE SMITH)</t>
  </si>
  <si>
    <t>electmichelesmith@gmail.com</t>
  </si>
  <si>
    <t>253-845-2471</t>
  </si>
  <si>
    <t>https://web.pdc.wa.gov/rptimg/default.aspx?docid=4429540</t>
  </si>
  <si>
    <t>GARY SMITH</t>
  </si>
  <si>
    <t>ca-2015-5099</t>
  </si>
  <si>
    <t>Marc Boldt (MARC BOLDT)</t>
  </si>
  <si>
    <t>19405 NE 112TH STREET</t>
  </si>
  <si>
    <t>marc@marcboldt.com</t>
  </si>
  <si>
    <t>360-256-9025</t>
  </si>
  <si>
    <t>https://web.pdc.wa.gov/rptimg/default.aspx?filerid_election_year=BOLDM%20%20606%3A%7C%3A2015</t>
  </si>
  <si>
    <t>ca-2015-5350</t>
  </si>
  <si>
    <t>https://web.pdc.wa.gov/rptimg/default.aspx?docid=4293088</t>
  </si>
  <si>
    <t>ca-2014-7229</t>
  </si>
  <si>
    <t>https://web.pdc.wa.gov/rptimg/default.aspx?filerid_election_year=GRIFDA%20524%3A%7C%3A2014</t>
  </si>
  <si>
    <t>ca-2014-7364</t>
  </si>
  <si>
    <t>DARNELL LINDA (MICHELLE) (LINDA DARNELL)</t>
  </si>
  <si>
    <t>michelledarnell7@gmail.com</t>
  </si>
  <si>
    <t>360-720-6899</t>
  </si>
  <si>
    <t>360-458-6678</t>
  </si>
  <si>
    <t>https://web.pdc.wa.gov/rptimg/default.aspx?filerid_election_year=DARNL%20%20033%3A%7C%3A2014</t>
  </si>
  <si>
    <t>JULIA PARIS</t>
  </si>
  <si>
    <t>ca-2014-7359</t>
  </si>
  <si>
    <t>DAVIES MARK T (MARK DAVIES)</t>
  </si>
  <si>
    <t>Mark2Olympia@Gmail.com</t>
  </si>
  <si>
    <t>425-770-5279</t>
  </si>
  <si>
    <t>425-770-5278</t>
  </si>
  <si>
    <t>https://web.pdc.wa.gov/rptimg/default.aspx?filerid_election_year=DAVIM%20%20021%3A%7C%3A2014</t>
  </si>
  <si>
    <t>MARK DAVIES</t>
  </si>
  <si>
    <t>ca-2014-7349</t>
  </si>
  <si>
    <t>DINGD  837</t>
  </si>
  <si>
    <t>DINGES DAVID (DAVE DINGES)</t>
  </si>
  <si>
    <t>1032 W EDGEWATER LN</t>
  </si>
  <si>
    <t>REALTORDAVE@HOTMAIL.COM</t>
  </si>
  <si>
    <t>realtordave@hotmail.com</t>
  </si>
  <si>
    <t>509-361-7112</t>
  </si>
  <si>
    <t>https://web.pdc.wa.gov/rptimg/default.aspx?filerid_election_year=DINGD%20%20837%3A%7C%3A2014</t>
  </si>
  <si>
    <t>KEVIN DONOVAN</t>
  </si>
  <si>
    <t>ca-2014-7492</t>
  </si>
  <si>
    <t>PANATTONI DEANNA J (DEANNA PANATTONI)</t>
  </si>
  <si>
    <t>591 BROWN ROAD</t>
  </si>
  <si>
    <t>509-899-3164</t>
  </si>
  <si>
    <t>110 E 4TH</t>
  </si>
  <si>
    <t>https://web.pdc.wa.gov/rptimg/default.aspx?docid=3892986</t>
  </si>
  <si>
    <t>ca-2014-7189</t>
  </si>
  <si>
    <t>Wayne E. Harris  (WAYNE HARRIS)</t>
  </si>
  <si>
    <t>3555 YAKSUM CANYON ROAD</t>
  </si>
  <si>
    <t>wainman1@charter.net</t>
  </si>
  <si>
    <t>https://web.pdc.wa.gov/rptimg/default.aspx?docid=3874647</t>
  </si>
  <si>
    <t>WAYNE HARRIS</t>
  </si>
  <si>
    <t>ca-2014-7683</t>
  </si>
  <si>
    <t>RICHTER SHARON D (SHARON RICHTER)</t>
  </si>
  <si>
    <t>222 W RICHMOND</t>
  </si>
  <si>
    <t>sharon_richter@co.columbia.wa.us</t>
  </si>
  <si>
    <t>509-382-4276</t>
  </si>
  <si>
    <t>https://web.pdc.wa.gov/rptimg/default.aspx?docid=3875637</t>
  </si>
  <si>
    <t>ca-2014-7194</t>
  </si>
  <si>
    <t>708 EAST 84TH ST</t>
  </si>
  <si>
    <t>https://web.pdc.wa.gov/rptimg/default.aspx?filerid_election_year=HARDT%20%20445%3A%7C%3A2014</t>
  </si>
  <si>
    <t>TERRY A HARDER</t>
  </si>
  <si>
    <t>ca-2014-7456</t>
  </si>
  <si>
    <t>ReelectSorensenAuditor@yahoo.com</t>
  </si>
  <si>
    <t>reelectsorensenauditor@yahoo.com</t>
  </si>
  <si>
    <t>509-365-3517</t>
  </si>
  <si>
    <t>https://web.pdc.wa.gov/rptimg/default.aspx?docid=3838704</t>
  </si>
  <si>
    <t>ca-2014-7633</t>
  </si>
  <si>
    <t>TOWNJ  661</t>
  </si>
  <si>
    <t>TOWNSEND JOSEPHINE C (JOSEPHINE TOWNSEND)</t>
  </si>
  <si>
    <t>211 E 11TH STREET SUITE 104</t>
  </si>
  <si>
    <t>JCTOWNSEND@AOL.COM</t>
  </si>
  <si>
    <t>jctownsend@aol.com</t>
  </si>
  <si>
    <t>360-694-7601</t>
  </si>
  <si>
    <t>211 E. 11TH STREET SUITE 104</t>
  </si>
  <si>
    <t>https://web.pdc.wa.gov/rptimg/default.aspx?filerid_election_year=TOWNJ%20%20661%3A%7C%3A2014</t>
  </si>
  <si>
    <t>JOSEPHINE TOWNSEND</t>
  </si>
  <si>
    <t>ca-2014-7174</t>
  </si>
  <si>
    <t>HAYDD  324</t>
  </si>
  <si>
    <t>HAYDEN DEREK (DEREK HAYDEN)</t>
  </si>
  <si>
    <t>716 S COLLEGE AVE</t>
  </si>
  <si>
    <t>Drexhayden@yahoo.com</t>
  </si>
  <si>
    <t>drexhayden@yahoo.com</t>
  </si>
  <si>
    <t>509-590-7661</t>
  </si>
  <si>
    <t>https://web.pdc.wa.gov/rptimg/default.aspx?docid=3833494</t>
  </si>
  <si>
    <t>DEREK HAYDEN</t>
  </si>
  <si>
    <t>ca-2014-7388</t>
  </si>
  <si>
    <t>Marianne Nichols (MARIANNE NICHOLS)</t>
  </si>
  <si>
    <t>2972 DEETER ROAD</t>
  </si>
  <si>
    <t>509-447-2024</t>
  </si>
  <si>
    <t>https://web.pdc.wa.gov/rptimg/default.aspx?docid=3833594</t>
  </si>
  <si>
    <t>ca-2014-7411</t>
  </si>
  <si>
    <t>O'BRIEN DONALD (OBIE) J (DONALD O'BRIEN)</t>
  </si>
  <si>
    <t>501 E HELENA AVE</t>
  </si>
  <si>
    <t>obrieno@hotmail.com</t>
  </si>
  <si>
    <t>509-859-2995</t>
  </si>
  <si>
    <t>https://web.pdc.wa.gov/rptimg/default.aspx?docid=3833043</t>
  </si>
  <si>
    <t>BRIAN CULLINANE</t>
  </si>
  <si>
    <t>ca-2014-7547</t>
  </si>
  <si>
    <t>Peggy A Semprimoznik (PEGGY SEMPRIMOZNIK)</t>
  </si>
  <si>
    <t>509-725-8989</t>
  </si>
  <si>
    <t>https://web.pdc.wa.gov/rptimg/default.aspx?docid=3825164</t>
  </si>
  <si>
    <t>ca-2014-7363</t>
  </si>
  <si>
    <t>https://web.pdc.wa.gov/rptimg/default.aspx?filerid_election_year=VICKB%20%20687%3A%7C%3A2014</t>
  </si>
  <si>
    <t>ca-2014-7466</t>
  </si>
  <si>
    <t>CAWLM  908</t>
  </si>
  <si>
    <t>CAWLEY MICAH D (MICAH CAWLEY)</t>
  </si>
  <si>
    <t>6900 STERLING COURT</t>
  </si>
  <si>
    <t>micahcawley@outlook.com</t>
  </si>
  <si>
    <t>509-969-2946</t>
  </si>
  <si>
    <t>1703 PARSONS LOOP</t>
  </si>
  <si>
    <t>509-307-9695</t>
  </si>
  <si>
    <t>https://web.pdc.wa.gov/rptimg/default.aspx?docid=3751107</t>
  </si>
  <si>
    <t>ca-2014-7588</t>
  </si>
  <si>
    <t>SANDOVAL VICTORIA (VICTORIA SANDOVAL)</t>
  </si>
  <si>
    <t>sandovalforrep@gmail.com</t>
  </si>
  <si>
    <t>253-985-5286</t>
  </si>
  <si>
    <t>425-890-0778</t>
  </si>
  <si>
    <t>https://web.pdc.wa.gov/rptimg/default.aspx?docid=3751962</t>
  </si>
  <si>
    <t>ca-2014-7338</t>
  </si>
  <si>
    <t>Dianne Dorey (DIANNE DOREY)</t>
  </si>
  <si>
    <t>910 GOFF ST</t>
  </si>
  <si>
    <t>360-807-0148</t>
  </si>
  <si>
    <t>PO BOX 1411</t>
  </si>
  <si>
    <t>360-740-1908</t>
  </si>
  <si>
    <t>https://web.pdc.wa.gov/rptimg/default.aspx?docid=3726979</t>
  </si>
  <si>
    <t>SUZANNE CHASTAIN</t>
  </si>
  <si>
    <t>ca-2014-7641</t>
  </si>
  <si>
    <t>ARRITOLA JOSH (JOSH  ARRITOLA)</t>
  </si>
  <si>
    <t>info@josharritola.com</t>
  </si>
  <si>
    <t>509-252-5031</t>
  </si>
  <si>
    <t>509-413-1458</t>
  </si>
  <si>
    <t>https://web.pdc.wa.gov/rptimg/default.aspx?docid=3704718</t>
  </si>
  <si>
    <t>LISA BOUWMAN</t>
  </si>
  <si>
    <t>ca-2014-7443</t>
  </si>
  <si>
    <t>LEONARD G CHRISTIAN (LEONARD CHRISTIAN)</t>
  </si>
  <si>
    <t>1420 N. MULLAN (SUITE 200)</t>
  </si>
  <si>
    <t>Vote@ChristianRelocations.com</t>
  </si>
  <si>
    <t>vote@christianrelocations.com</t>
  </si>
  <si>
    <t>509-869-5363</t>
  </si>
  <si>
    <t>505 N. ARGONNE (A-3)</t>
  </si>
  <si>
    <t>https://web.pdc.wa.gov/rptimg/default.aspx?docid=3603936</t>
  </si>
  <si>
    <t>ROBERT MCKENLEY CPA</t>
  </si>
  <si>
    <t>ca-2014-7514</t>
  </si>
  <si>
    <t>1704 NORMAN STREET</t>
  </si>
  <si>
    <t>509-670-2397</t>
  </si>
  <si>
    <t>https://web.pdc.wa.gov/rptimg/default.aspx?filerid_election_year=BURNB%20%20807%3A%7C%3A2014</t>
  </si>
  <si>
    <t>ca-2014-7645</t>
  </si>
  <si>
    <t>https://web.pdc.wa.gov/rptimg/default.aspx?filerid_election_year=ROSSC%20%20937%3A%7C%3A2014</t>
  </si>
  <si>
    <t>ca-2014-7358</t>
  </si>
  <si>
    <t>https://web.pdc.wa.gov/rptimg/default.aspx?filerid_election_year=DEBOR%20%20532%3A%7C%3A2014</t>
  </si>
  <si>
    <t>ca-2014-7638</t>
  </si>
  <si>
    <t>911 MAIN ST STE 105</t>
  </si>
  <si>
    <t>360-693-0962</t>
  </si>
  <si>
    <t>https://web.pdc.wa.gov/rptimg/default.aspx?docid=3430826</t>
  </si>
  <si>
    <t>ca-2014-7094</t>
  </si>
  <si>
    <t>WAYMR  648</t>
  </si>
  <si>
    <t>Robert J. Waymire (ROBERT WAYMIRE)</t>
  </si>
  <si>
    <t>robert.waymire@gmail.com</t>
  </si>
  <si>
    <t>509-427-8961</t>
  </si>
  <si>
    <t>https://web.pdc.wa.gov/rptimg/default.aspx?filerid_election_year=WAYMR%20%20648%3A%7C%3A2014</t>
  </si>
  <si>
    <t>ROBERT WAYMIRE</t>
  </si>
  <si>
    <t>ca-2013-8504</t>
  </si>
  <si>
    <t>ROBBD  229</t>
  </si>
  <si>
    <t>ROBBINS DANIEL M III (DAN ROBBINS)</t>
  </si>
  <si>
    <t>1004 WEST TOLEDO STREEET</t>
  </si>
  <si>
    <t>cpapsz@aol.com</t>
  </si>
  <si>
    <t>danrobbins3@comcast.net</t>
  </si>
  <si>
    <t>360-305-4211</t>
  </si>
  <si>
    <t>1414 F STREET</t>
  </si>
  <si>
    <t>360-738-3030</t>
  </si>
  <si>
    <t>https://web.pdc.wa.gov/rptimg/default.aspx?docid=3419838</t>
  </si>
  <si>
    <t>PENNY ZEHNDER</t>
  </si>
  <si>
    <t>ca-2013-8736</t>
  </si>
  <si>
    <t>BRUNSON MICHAEL J (MICHAEL BRUNSON)</t>
  </si>
  <si>
    <t>michaelbrunson@q.com</t>
  </si>
  <si>
    <t>509-258-7076</t>
  </si>
  <si>
    <t>509-680-5269</t>
  </si>
  <si>
    <t>https://web.pdc.wa.gov/rptimg/default.aspx?filerid_election_year=BRUNM%20%20173%3A%7C%3A2013</t>
  </si>
  <si>
    <t>ca-2013-8841</t>
  </si>
  <si>
    <t>johntnews@owt.com</t>
  </si>
  <si>
    <t>509-582-4297</t>
  </si>
  <si>
    <t>https://web.pdc.wa.gov/rptimg/default.aspx?docid=3379077</t>
  </si>
  <si>
    <t>ca-2014-7431</t>
  </si>
  <si>
    <t>https://web.pdc.wa.gov/rptimg/default.aspx?filerid_election_year=STOKA%20%20092%3A%7C%3A2014</t>
  </si>
  <si>
    <t>ca-2014-7540</t>
  </si>
  <si>
    <t>https://web.pdc.wa.gov/rptimg/default.aspx?filerid_election_year=BROWD%20%20639%3A%7C%3A2014</t>
  </si>
  <si>
    <t>ca-2014-7075</t>
  </si>
  <si>
    <t>KING MARTHA D (MARTHA KING)</t>
  </si>
  <si>
    <t>P.O. BOX 1138</t>
  </si>
  <si>
    <t>509-775-1074</t>
  </si>
  <si>
    <t>https://web.pdc.wa.gov/rptimg/default.aspx?docid=3809179</t>
  </si>
  <si>
    <t>MARTHA KING</t>
  </si>
  <si>
    <t>ca-2014-7108</t>
  </si>
  <si>
    <t>P O BOX 108</t>
  </si>
  <si>
    <t>509-647-2030</t>
  </si>
  <si>
    <t>https://web.pdc.wa.gov/rptimg/default.aspx?filerid_election_year=MAGEW%20%20185%3A%7C%3A2014</t>
  </si>
  <si>
    <t>ca-2013-8876</t>
  </si>
  <si>
    <t>VALLC  258</t>
  </si>
  <si>
    <t>VALLO CHRISTOPHER L (CHRISTOPHER (CHRIS) VALLO)</t>
  </si>
  <si>
    <t>621 SR-9 NE PMB D22</t>
  </si>
  <si>
    <t>CHRIS@VOTE4VALLO.COM</t>
  </si>
  <si>
    <t>chris@vote4vallo.com</t>
  </si>
  <si>
    <t>(425)334-8700</t>
  </si>
  <si>
    <t>332 RHODORA HEIGHTS RD</t>
  </si>
  <si>
    <t>(425)273-1582</t>
  </si>
  <si>
    <t>https://web.pdc.wa.gov/rptimg/default.aspx?filerid_election_year=VALLC%20%20258%3A%7C%3A2013</t>
  </si>
  <si>
    <t>KAREN ALSIP</t>
  </si>
  <si>
    <t>ca-2012-10274</t>
  </si>
  <si>
    <t>208-790-1843</t>
  </si>
  <si>
    <t>https://web.pdc.wa.gov/rptimg/default.aspx?docid=3021133</t>
  </si>
  <si>
    <t>ca-2012-10433</t>
  </si>
  <si>
    <t>FAITM  301</t>
  </si>
  <si>
    <t>FAITH MARK D (MARK FAITH)</t>
  </si>
  <si>
    <t>mark@faithforcommissioner.com</t>
  </si>
  <si>
    <t>509-528-1128</t>
  </si>
  <si>
    <t>3620 ROAD 92</t>
  </si>
  <si>
    <t>https://web.pdc.wa.gov/rptimg/default.aspx?filerid_election_year=FAITM%20%20301%3A%7C%3A2012</t>
  </si>
  <si>
    <t>MARK FAITH</t>
  </si>
  <si>
    <t>ca-2013-8819</t>
  </si>
  <si>
    <t>CANNM  208</t>
  </si>
  <si>
    <t>Michael P Cannon IV (MICHAEL CANNON)</t>
  </si>
  <si>
    <t>PO BOX 18441</t>
  </si>
  <si>
    <t>MPCANNON@GMAIL.COM</t>
  </si>
  <si>
    <t>mpcannon@gmail.com</t>
  </si>
  <si>
    <t>509-954-8192</t>
  </si>
  <si>
    <t>7401 N. ALBERTA</t>
  </si>
  <si>
    <t>https://web.pdc.wa.gov/rptimg/default.aspx?filerid_election_year=CANNM%20%20208%3A%7C%3A2013</t>
  </si>
  <si>
    <t>MICHAEL CANNON</t>
  </si>
  <si>
    <t>ca-2012-10353</t>
  </si>
  <si>
    <t>PIDGEON STEPHEN W (STEPHEN PIDGEON)</t>
  </si>
  <si>
    <t>3002 COLBY AVENUE, SUITE 306</t>
  </si>
  <si>
    <t>attorney@stephenpidgeon.com</t>
  </si>
  <si>
    <t>425-290-2838</t>
  </si>
  <si>
    <t>https://web.pdc.wa.gov/rptimg/default.aspx?filerid_election_year=PIDGS%20%20201%3A%7C%3A2012</t>
  </si>
  <si>
    <t>CHARLES SKIRKO, JR.</t>
  </si>
  <si>
    <t>ca-2012-10366</t>
  </si>
  <si>
    <t>PLAGER RUDY N (RUDY PLAGER)</t>
  </si>
  <si>
    <t>1250 E. TIMM LN.</t>
  </si>
  <si>
    <t>509-659-0471</t>
  </si>
  <si>
    <t>https://web.pdc.wa.gov/rptimg/default.aspx?filerid_election_year=PLAGR%20%20169%3A%7C%3A2012</t>
  </si>
  <si>
    <t>RUDY PLAGER</t>
  </si>
  <si>
    <t>ca-2012-10500</t>
  </si>
  <si>
    <t>MCCAUGHAN ROBERT W (ROBERT MCCAUGHAN)</t>
  </si>
  <si>
    <t>360-568-5326</t>
  </si>
  <si>
    <t>https://web.pdc.wa.gov/rptimg/default.aspx?filerid_election_year=MCCAR%20%20290%3A%7C%3A2012</t>
  </si>
  <si>
    <t>ca-2013-8940</t>
  </si>
  <si>
    <t>https://web.pdc.wa.gov/rptimg/default.aspx?docid=3378710</t>
  </si>
  <si>
    <t>ca-2012-10184</t>
  </si>
  <si>
    <t>HUSSEY JOEL R (JOEL HUSSEY)</t>
  </si>
  <si>
    <t>23515 NE NOVELTY HILL RD, STE B221, #231</t>
  </si>
  <si>
    <t>info@joelhussey.com</t>
  </si>
  <si>
    <t>joel@joelhussey.com</t>
  </si>
  <si>
    <t>425-802-0767</t>
  </si>
  <si>
    <t>20735 NE 112TH STREET</t>
  </si>
  <si>
    <t>425-266-5843</t>
  </si>
  <si>
    <t>https://web.pdc.wa.gov/rptimg/default.aspx?filerid_election_year=HUSSJ%20%20053%3A%7C%3A2012</t>
  </si>
  <si>
    <t>HANK KOSTER</t>
  </si>
  <si>
    <t>ca-2013-8360</t>
  </si>
  <si>
    <t>https://web.pdc.wa.gov/rptimg/default.aspx?filerid_election_year=HALEL%20%20352%3A%7C%3A2013</t>
  </si>
  <si>
    <t>ca-2012-10212</t>
  </si>
  <si>
    <t>Chris Nye (CHRIS NYE)</t>
  </si>
  <si>
    <t>P.O. BOX 65456</t>
  </si>
  <si>
    <t>VOTE4NYE@GMAIL.COM</t>
  </si>
  <si>
    <t>vote4nye@gmail.com</t>
  </si>
  <si>
    <t>P.O.BOX 65456</t>
  </si>
  <si>
    <t>https://web.pdc.wa.gov/rptimg/default.aspx?filerid_election_year=NYE%20C%20%20466%3A%7C%3A2012</t>
  </si>
  <si>
    <t>CHRIS NYE</t>
  </si>
  <si>
    <t>ca-2012-10498</t>
  </si>
  <si>
    <t>https://web.pdc.wa.gov/rptimg/default.aspx?filerid_election_year=HARRP%20%20683%3A%7C%3A2012</t>
  </si>
  <si>
    <t>ca-2012-10519</t>
  </si>
  <si>
    <t>bradhawkins2009@gmail.com</t>
  </si>
  <si>
    <t>509-886-3771</t>
  </si>
  <si>
    <t>https://web.pdc.wa.gov/rptimg/default.aspx?filerid_election_year=HAWKB%20%20802%3A%7C%3A2012</t>
  </si>
  <si>
    <t>BRAD HAWKINS</t>
  </si>
  <si>
    <t>ca-2010-12972</t>
  </si>
  <si>
    <t>LATHIM RICHARD W (RICHARD LATHIM)</t>
  </si>
  <si>
    <t>509-521-6727</t>
  </si>
  <si>
    <t>https://web.pdc.wa.gov/rptimg/default.aspx?filerid_election_year=LATHR%20%20301%3A%7C%3A2010</t>
  </si>
  <si>
    <t>ca-2010-12973</t>
  </si>
  <si>
    <t>Steve O'Ban (STEVE OBAN)</t>
  </si>
  <si>
    <t>https://web.pdc.wa.gov/rptimg/default.aspx?filerid_election_year=OBANS%20%20101%3A%7C%3A2010</t>
  </si>
  <si>
    <t>BRIAN PAYNE</t>
  </si>
  <si>
    <t>ca-2014-7483</t>
  </si>
  <si>
    <t>https://web.pdc.wa.gov/rptimg/default.aspx?docid=3835530</t>
  </si>
  <si>
    <t>ca-2014-7413</t>
  </si>
  <si>
    <t>Mark R Clinton (MARK CLINTON)</t>
  </si>
  <si>
    <t>(509) 397-9120</t>
  </si>
  <si>
    <t>https://web.pdc.wa.gov/rptimg/default.aspx?docid=3836008</t>
  </si>
  <si>
    <t>ca-2014-7420</t>
  </si>
  <si>
    <t>Jeanne E. Stewart (JEANNE STEWART)</t>
  </si>
  <si>
    <t>stwjevanc@aol.com</t>
  </si>
  <si>
    <t>360-695-5154</t>
  </si>
  <si>
    <t>https://web.pdc.wa.gov/rptimg/default.aspx?docid=3829826</t>
  </si>
  <si>
    <t>JEANNE STEWART</t>
  </si>
  <si>
    <t>ca-2020-1180</t>
  </si>
  <si>
    <t>https://web.pdc.wa.gov/rptimg/default.aspx?docid=4776692</t>
  </si>
  <si>
    <t>ca-2015-5082</t>
  </si>
  <si>
    <t>BATED  362</t>
  </si>
  <si>
    <t>BATEHAM DAN P (DAN BATEHAM)</t>
  </si>
  <si>
    <t>207 WOLCOUTT ST</t>
  </si>
  <si>
    <t>danbateham@gmail.com</t>
  </si>
  <si>
    <t>360-775-7712</t>
  </si>
  <si>
    <t>207 WOLCOTT ST</t>
  </si>
  <si>
    <t>360-457-9603</t>
  </si>
  <si>
    <t>https://web.pdc.wa.gov/rptimg/default.aspx?docid=4430764</t>
  </si>
  <si>
    <t>TINA BATEHAM</t>
  </si>
  <si>
    <t>ca-2018-195</t>
  </si>
  <si>
    <t>Janis Meneatrice Clark (JANIS CLARK)</t>
  </si>
  <si>
    <t>janis@electjanisclark.com</t>
  </si>
  <si>
    <t>253-330-6489</t>
  </si>
  <si>
    <t>https://web.pdc.wa.gov/rptimg/default.aspx?docid=4753699</t>
  </si>
  <si>
    <t>JANIS CLARK</t>
  </si>
  <si>
    <t>ca-2018-849</t>
  </si>
  <si>
    <t>7011 S IST</t>
  </si>
  <si>
    <t>justinvandyk@gmail.com</t>
  </si>
  <si>
    <t>253-213-0297</t>
  </si>
  <si>
    <t>https://web.pdc.wa.gov/rptimg/default.aspx?docid=4696405</t>
  </si>
  <si>
    <t>ca-2018-694</t>
  </si>
  <si>
    <t>BRETTWACHSMITH@YAHOO.COM</t>
  </si>
  <si>
    <t>https://web.pdc.wa.gov/rptimg/default.aspx?docid=4689430</t>
  </si>
  <si>
    <t>JACKIE O'CONNOR</t>
  </si>
  <si>
    <t>ca-2018-99</t>
  </si>
  <si>
    <t>admin@votemikesteele.com</t>
  </si>
  <si>
    <t>https://web.pdc.wa.gov/rptimg/default.aspx?docid=4668980</t>
  </si>
  <si>
    <t>BOB BROSEY</t>
  </si>
  <si>
    <t>ca-2018-981</t>
  </si>
  <si>
    <t>BERRM  148</t>
  </si>
  <si>
    <t>Mike Berry (MICHAEL  "MIKE" BERRY)</t>
  </si>
  <si>
    <t>3988 WEST CANYON SPRINGS WAY</t>
  </si>
  <si>
    <t>MIKEBERRYFORSHERIFF@GMAIL.COM</t>
  </si>
  <si>
    <t>mikeberryforsheriff@gmail.com</t>
  </si>
  <si>
    <t>509-209-7228</t>
  </si>
  <si>
    <t>https://web.pdc.wa.gov/rptimg/default.aspx?docid=4723797</t>
  </si>
  <si>
    <t>TRICIA BERRY</t>
  </si>
  <si>
    <t>ca-2018-945</t>
  </si>
  <si>
    <t>700 CASCADE PALMS COURT</t>
  </si>
  <si>
    <t>BRADANDAMYWHALEY@COMCAST.NET</t>
  </si>
  <si>
    <t>bradandamywhaley@comcast.net</t>
  </si>
  <si>
    <t>https://web.pdc.wa.gov/rptimg/default.aspx?docid=4739044</t>
  </si>
  <si>
    <t>BRADLEY WHALEY</t>
  </si>
  <si>
    <t>ca-2018-570</t>
  </si>
  <si>
    <t>GIDDJ  336</t>
  </si>
  <si>
    <t>Jackie Lopez Giddens (JACQUELINE GIDDENS)</t>
  </si>
  <si>
    <t>PO BOX 6161</t>
  </si>
  <si>
    <t>JACKIE4FCC@GMAIL.COM</t>
  </si>
  <si>
    <t>jackie4fcc@gmail.com</t>
  </si>
  <si>
    <t>509-543-7600</t>
  </si>
  <si>
    <t>8707 NASH DR</t>
  </si>
  <si>
    <t>https://web.pdc.wa.gov/rptimg/default.aspx?docid=4721685</t>
  </si>
  <si>
    <t>JENNIFER HALL</t>
  </si>
  <si>
    <t>ca-2018-89</t>
  </si>
  <si>
    <t>https://web.pdc.wa.gov/rptimg/default.aspx?docid=4624903</t>
  </si>
  <si>
    <t>ca-2018-1991</t>
  </si>
  <si>
    <t>James A. Curtice (JAMES CURTICE)</t>
  </si>
  <si>
    <t>P.O. BOX 4073</t>
  </si>
  <si>
    <t>CurticeforCoroner@Yahoo.com</t>
  </si>
  <si>
    <t>curticeforcoroner@yahoo.com</t>
  </si>
  <si>
    <t>509-930-4522</t>
  </si>
  <si>
    <t>201 E. YAKIMA AVE.</t>
  </si>
  <si>
    <t>509-452-7728</t>
  </si>
  <si>
    <t>https://web.pdc.wa.gov/rptimg/default.aspx?docid=4712761</t>
  </si>
  <si>
    <t>MICHELLE RUSSELL</t>
  </si>
  <si>
    <t>ca-2018-38</t>
  </si>
  <si>
    <t>Josh Colver (JOSH COLVER)</t>
  </si>
  <si>
    <t>joshua_colver@hotmail.com</t>
  </si>
  <si>
    <t>425-248-1016</t>
  </si>
  <si>
    <t>https://web.pdc.wa.gov/rptimg/default.aspx?docid=4710688</t>
  </si>
  <si>
    <t>JOSH COLVER</t>
  </si>
  <si>
    <t>ca-2018-914</t>
  </si>
  <si>
    <t>PHALG  612</t>
  </si>
  <si>
    <t>Graham Phalen  (GRAHAM PHALEN)</t>
  </si>
  <si>
    <t>397 W BIRNIE SLOUGH RD</t>
  </si>
  <si>
    <t>GPHALENSHERIFF2018@GMAIL.COM</t>
  </si>
  <si>
    <t>gphalensheriff2018@gmail.com</t>
  </si>
  <si>
    <t>971-400-1099</t>
  </si>
  <si>
    <t>397 WEST BIRNIE SLOUGH ROAD</t>
  </si>
  <si>
    <t>971-400-1089</t>
  </si>
  <si>
    <t>https://web.pdc.wa.gov/rptimg/default.aspx?docid=4732412</t>
  </si>
  <si>
    <t>HOLLY PHALEN</t>
  </si>
  <si>
    <t>ca-2018-140</t>
  </si>
  <si>
    <t>David Parsons (DAVID PARSONS)</t>
  </si>
  <si>
    <t>vote4davidparsons@gmail.com</t>
  </si>
  <si>
    <t>360-751-8742</t>
  </si>
  <si>
    <t>https://web.pdc.wa.gov/rptimg/default.aspx?docid=4739254</t>
  </si>
  <si>
    <t>DAVID PARSONS</t>
  </si>
  <si>
    <t>ca-2017-2863</t>
  </si>
  <si>
    <t>CREIL  837</t>
  </si>
  <si>
    <t>CREIGLOW LEE (LEE CREIGLOW)</t>
  </si>
  <si>
    <t>7766 DAHL RD. NE</t>
  </si>
  <si>
    <t>lcreig@yahoo.com</t>
  </si>
  <si>
    <t>509-361-0343</t>
  </si>
  <si>
    <t>GRANT FIRE PROT DIST 05</t>
  </si>
  <si>
    <t>https://web.pdc.wa.gov/rptimg/default.aspx?docid=4652399</t>
  </si>
  <si>
    <t>LEE CREIGLOW</t>
  </si>
  <si>
    <t>ca-2017-2945</t>
  </si>
  <si>
    <t>CLINP  603</t>
  </si>
  <si>
    <t>Paul D Cline (PAUL CLINE)</t>
  </si>
  <si>
    <t>11312 LEWIS RIVER ROAD</t>
  </si>
  <si>
    <t>ARIEL</t>
  </si>
  <si>
    <t>clinepaul69@gmail.com</t>
  </si>
  <si>
    <t>360-608-0315</t>
  </si>
  <si>
    <t>PORT OF WOODLAND</t>
  </si>
  <si>
    <t>https://web.pdc.wa.gov/rptimg/default.aspx?docid=4652483</t>
  </si>
  <si>
    <t>PAUL CLINE</t>
  </si>
  <si>
    <t>ca-2017-2752</t>
  </si>
  <si>
    <t>DIXOM  026</t>
  </si>
  <si>
    <t>Michael R. Dixon (MICHAEL DIXON)</t>
  </si>
  <si>
    <t>6117 128TH ST SW</t>
  </si>
  <si>
    <t>mdixon888@gmail.com</t>
  </si>
  <si>
    <t>425-308-4185</t>
  </si>
  <si>
    <t>https://web.pdc.wa.gov/rptimg/default.aspx?docid=4647323</t>
  </si>
  <si>
    <t>MICHAEL DIXON</t>
  </si>
  <si>
    <t>ca-2017-3400</t>
  </si>
  <si>
    <t>GIBLPJ 169</t>
  </si>
  <si>
    <t>Paulette J. Teske (PAULETTE TESKE)</t>
  </si>
  <si>
    <t>401 S CHELAN</t>
  </si>
  <si>
    <t>paulette.teske@gmail.com</t>
  </si>
  <si>
    <t>509-939-6476</t>
  </si>
  <si>
    <t>https://web.pdc.wa.gov/rptimg/default.aspx?docid=4651504</t>
  </si>
  <si>
    <t>PAULETTE TESKE</t>
  </si>
  <si>
    <t>ca-2014-7247</t>
  </si>
  <si>
    <t>Keith W Goehner (KEITH GOEHNER)</t>
  </si>
  <si>
    <t>509-782-3800</t>
  </si>
  <si>
    <t>1204 FRONT ST.</t>
  </si>
  <si>
    <t>https://web.pdc.wa.gov/rptimg/default.aspx?docid=3841833</t>
  </si>
  <si>
    <t>SUSAN M. REGAN</t>
  </si>
  <si>
    <t>ca-2019-1283</t>
  </si>
  <si>
    <t>Alex Ybarra (ALEX YBARRA)</t>
  </si>
  <si>
    <t>P.O. BOX 175</t>
  </si>
  <si>
    <t>INFO@ELECTALEXYBARRA.COM</t>
  </si>
  <si>
    <t>509-210-2827</t>
  </si>
  <si>
    <t>https://web.pdc.wa.gov/rptimg/default.aspx?docid=4801405</t>
  </si>
  <si>
    <t>ca-2022-567536</t>
  </si>
  <si>
    <t>KEMPG  271</t>
  </si>
  <si>
    <t>KEMP GARY E (Gary Kemp)</t>
  </si>
  <si>
    <t>PO 897</t>
  </si>
  <si>
    <t>info@kempforwa.com</t>
  </si>
  <si>
    <t>509-361-4160</t>
  </si>
  <si>
    <t>https://apollo.pdc.wa.gov/public/registrations/registration?registration_id=50596</t>
  </si>
  <si>
    <t>Gary Kemp</t>
  </si>
  <si>
    <t>ca-2022-567576</t>
  </si>
  <si>
    <t>BIGGJ--930</t>
  </si>
  <si>
    <t>Jennifer Biggar (Jenn Biggar)</t>
  </si>
  <si>
    <t>PO Box 323</t>
  </si>
  <si>
    <t>duffer_jenn@yahoo.com</t>
  </si>
  <si>
    <t>jennbiggar@yahoo.com</t>
  </si>
  <si>
    <t>509-760-7889</t>
  </si>
  <si>
    <t>https://apollo.pdc.wa.gov/public/registrations/registration?registration_id=48229</t>
  </si>
  <si>
    <t>Jenn Biggar</t>
  </si>
  <si>
    <t>ca-2022-567162</t>
  </si>
  <si>
    <t>Scott Tinney</t>
  </si>
  <si>
    <t>123 Valley Meadows Drive</t>
  </si>
  <si>
    <t>tinney101@ comcast.net</t>
  </si>
  <si>
    <t>https://apollo.pdc.wa.gov/public/registrations/registration?registration_id=46669</t>
  </si>
  <si>
    <t>ca-2022-567176</t>
  </si>
  <si>
    <t>VOLZM--565</t>
  </si>
  <si>
    <t>PO Box 10163</t>
  </si>
  <si>
    <t>Jmvolz@comcast.net</t>
  </si>
  <si>
    <t>https://apollo.pdc.wa.gov/public/registrations/registration?registration_id=46864</t>
  </si>
  <si>
    <t>ca-2022-93520</t>
  </si>
  <si>
    <t>PO Box 844</t>
  </si>
  <si>
    <t>Senatorhoneyford@yahoo.com</t>
  </si>
  <si>
    <t>509-840-0839</t>
  </si>
  <si>
    <t>https://apollo.pdc.wa.gov/public/registrations/registration?registration_id=46965</t>
  </si>
  <si>
    <t>ca-2022-567205</t>
  </si>
  <si>
    <t>SLOTN--427</t>
  </si>
  <si>
    <t>Nancy Dailey Slotnick</t>
  </si>
  <si>
    <t>P.O. Box 44953</t>
  </si>
  <si>
    <t>nancy@nancyforus.org</t>
  </si>
  <si>
    <t>nancy.slotnick@setracon.com</t>
  </si>
  <si>
    <t>(253) 606-2359</t>
  </si>
  <si>
    <t>https://apollo.pdc.wa.gov/public/registrations/registration?registration_id=47080</t>
  </si>
  <si>
    <t>ca-2024-689109</t>
  </si>
  <si>
    <t>https://apollo.pdc.wa.gov/public/registrations/registration?registration_id=60687</t>
  </si>
  <si>
    <t>ca-2022-567314</t>
  </si>
  <si>
    <t>Timothy W Fitzgerald (Timothy Fitzgerald)</t>
  </si>
  <si>
    <t>P.O. Box 1679</t>
  </si>
  <si>
    <t>Deer Park</t>
  </si>
  <si>
    <t>99006-7173</t>
  </si>
  <si>
    <t>509-262-4674</t>
  </si>
  <si>
    <t>https://apollo.pdc.wa.gov/public/registrations/registration?registration_id=47486</t>
  </si>
  <si>
    <t>ca-2022-93478</t>
  </si>
  <si>
    <t>Mary L Kuney (Mary Kuney)</t>
  </si>
  <si>
    <t>PO Box 13103</t>
  </si>
  <si>
    <t>https://apollo.pdc.wa.gov/public/registrations/registration?registration_id=47585</t>
  </si>
  <si>
    <t>Robin Johnston</t>
  </si>
  <si>
    <t>ca-2024-689616</t>
  </si>
  <si>
    <t>SHUTTY KEVIN S (Kevin S Shutty)</t>
  </si>
  <si>
    <t>kevinshutty@gmail.com</t>
  </si>
  <si>
    <t>30655 S SAND HURST LANE</t>
  </si>
  <si>
    <t>ORACLE</t>
  </si>
  <si>
    <t>AZ</t>
  </si>
  <si>
    <t>https://apollo.pdc.wa.gov/public/registrations/registration?registration_id=51556</t>
  </si>
  <si>
    <t>ca-2022-567455</t>
  </si>
  <si>
    <t>Brian Burnett (Brian K Burnett)</t>
  </si>
  <si>
    <t>PO Box 3412</t>
  </si>
  <si>
    <t>brianburnettforsheriff@gmail.com</t>
  </si>
  <si>
    <t>https://apollo.pdc.wa.gov/public/registrations/registration?registration_id=47866</t>
  </si>
  <si>
    <t>Kinna Burnett</t>
  </si>
  <si>
    <t>ca-2022-567387</t>
  </si>
  <si>
    <t>WATEK  610</t>
  </si>
  <si>
    <t>WATERS KEVIN R (Kevin Waters)</t>
  </si>
  <si>
    <t>401 Maple Way</t>
  </si>
  <si>
    <t>watersforhouse@gmail.com</t>
  </si>
  <si>
    <t>https://apollo.pdc.wa.gov/public/registrations/registration?registration_id=48006</t>
  </si>
  <si>
    <t>Casey Smith</t>
  </si>
  <si>
    <t>ca-2022-567501</t>
  </si>
  <si>
    <t>Linda Kochmar</t>
  </si>
  <si>
    <t>PO Box 3676</t>
  </si>
  <si>
    <t>LKochmar1@aol.com</t>
  </si>
  <si>
    <t>253-640-0469</t>
  </si>
  <si>
    <t>https://apollo.pdc.wa.gov/public/registrations/registration?registration_id=48009</t>
  </si>
  <si>
    <t>ca-2022-567492</t>
  </si>
  <si>
    <t>LANGW--012</t>
  </si>
  <si>
    <t>Wayne Langford</t>
  </si>
  <si>
    <t>PO Box 212</t>
  </si>
  <si>
    <t>Burbank</t>
  </si>
  <si>
    <t>wayneforwallawallaco@frontier.com</t>
  </si>
  <si>
    <t>509-521-8331</t>
  </si>
  <si>
    <t>6 E Alder St, Suite 203</t>
  </si>
  <si>
    <t>https://apollo.pdc.wa.gov/public/registrations/registration?registration_id=48058</t>
  </si>
  <si>
    <t>ca-2022-567526</t>
  </si>
  <si>
    <t>https://apollo.pdc.wa.gov/public/registrations/registration?registration_id=48069</t>
  </si>
  <si>
    <t>ca-2022-567558</t>
  </si>
  <si>
    <t>MOODB--206</t>
  </si>
  <si>
    <t>Bernard Moody</t>
  </si>
  <si>
    <t>PO Box 575</t>
  </si>
  <si>
    <t>voteforbernardmoody@gmail.com</t>
  </si>
  <si>
    <t>425-418-0038</t>
  </si>
  <si>
    <t>https://apollo.pdc.wa.gov/public/registrations/registration?registration_id=48304</t>
  </si>
  <si>
    <t>ca-2022-567631</t>
  </si>
  <si>
    <t>COOKJ  376</t>
  </si>
  <si>
    <t>Jon S. Cooke</t>
  </si>
  <si>
    <t>P.O. Box 273</t>
  </si>
  <si>
    <t>friendsofcookecampaign@gmail.com</t>
  </si>
  <si>
    <t>jon@electjoncooke.com</t>
  </si>
  <si>
    <t>https://apollo.pdc.wa.gov/public/registrations/registration?registration_id=48348</t>
  </si>
  <si>
    <t>ca-2022-567638</t>
  </si>
  <si>
    <t>MONTM--469</t>
  </si>
  <si>
    <t>Marco Monteblanco</t>
  </si>
  <si>
    <t>3119 Duportail ST NUM 167</t>
  </si>
  <si>
    <t>mmonteblanco@yahoo.com</t>
  </si>
  <si>
    <t>https://apollo.pdc.wa.gov/public/registrations/registration?registration_id=48357</t>
  </si>
  <si>
    <t>Michael (Tim) Greenstreet</t>
  </si>
  <si>
    <t>ca-2022-567610</t>
  </si>
  <si>
    <t>https://apollo.pdc.wa.gov/public/registrations/registration?registration_id=48370</t>
  </si>
  <si>
    <t>ca-2022-567656</t>
  </si>
  <si>
    <t>ROSAF--411</t>
  </si>
  <si>
    <t>Felisha L. Rosales</t>
  </si>
  <si>
    <t>1903 3rd St SE</t>
  </si>
  <si>
    <t>felisharosales4treasurer@gmail.com</t>
  </si>
  <si>
    <t>FELISHAROSALES4TREASURER@GMAIL.COM</t>
  </si>
  <si>
    <t>509-630-7311</t>
  </si>
  <si>
    <t>https://apollo.pdc.wa.gov/public/registrations/registration?registration_id=48393</t>
  </si>
  <si>
    <t>ca-2022-1079</t>
  </si>
  <si>
    <t>trasksk@gmail.com</t>
  </si>
  <si>
    <t>360-480-6269</t>
  </si>
  <si>
    <t>https://apollo.pdc.wa.gov/public/registrations/registration?registration_id=48403</t>
  </si>
  <si>
    <t>ca-2022-567672</t>
  </si>
  <si>
    <t>Nicole Dice</t>
  </si>
  <si>
    <t>PO Box 756</t>
  </si>
  <si>
    <t>https://apollo.pdc.wa.gov/public/registrations/registration?registration_id=48420</t>
  </si>
  <si>
    <t>ca-2022-567706</t>
  </si>
  <si>
    <t>KRISG--456</t>
  </si>
  <si>
    <t>Geoffrey E. Kristianson (Geoff Kristianson)</t>
  </si>
  <si>
    <t>PO Box 594</t>
  </si>
  <si>
    <t>Chewelah</t>
  </si>
  <si>
    <t>campaignforgeoffkristianson@gmail.com</t>
  </si>
  <si>
    <t>509-935-6792</t>
  </si>
  <si>
    <t>https://apollo.pdc.wa.gov/public/registrations/registration?registration_id=48483</t>
  </si>
  <si>
    <t>Mike Waters</t>
  </si>
  <si>
    <t>ca-2022-567701</t>
  </si>
  <si>
    <t>James W. McCroskey (James W McCroskey)</t>
  </si>
  <si>
    <t>PO Box 1352</t>
  </si>
  <si>
    <t>99156-1352</t>
  </si>
  <si>
    <t>(509) 447-3867</t>
  </si>
  <si>
    <t>https://apollo.pdc.wa.gov/public/registrations/registration?registration_id=48491</t>
  </si>
  <si>
    <t>Robin R McCroskey</t>
  </si>
  <si>
    <t>ca-2022-567689</t>
  </si>
  <si>
    <t>COLLS--768</t>
  </si>
  <si>
    <t>STEFANIE COLLINS</t>
  </si>
  <si>
    <t>ECP</t>
  </si>
  <si>
    <t>1314 S GRAND BLVD STE 2</t>
  </si>
  <si>
    <t>admin@electcollinsprosecutor.com</t>
  </si>
  <si>
    <t>Electcollinsprosecutor@gmail.com</t>
  </si>
  <si>
    <t>https://apollo.pdc.wa.gov/public/registrations/registration?registration_id=48524</t>
  </si>
  <si>
    <t>SUZANNE WEATHERS</t>
  </si>
  <si>
    <t>ca-2022-567730</t>
  </si>
  <si>
    <t>FULMG--325</t>
  </si>
  <si>
    <t>GUNNER FULMER (Gunner Fulmer)</t>
  </si>
  <si>
    <t>P.O. Box 640</t>
  </si>
  <si>
    <t>Gunnerforcountycommissioner@gmail.com</t>
  </si>
  <si>
    <t>gunnerfulmer@gmail.com</t>
  </si>
  <si>
    <t>P.O. Box 2564</t>
  </si>
  <si>
    <t>https://apollo.pdc.wa.gov/public/registrations/registration?registration_id=48532</t>
  </si>
  <si>
    <t>James Stovall</t>
  </si>
  <si>
    <t>ca-2022-567682</t>
  </si>
  <si>
    <t>CLIFG--411</t>
  </si>
  <si>
    <t>Garique Clifford</t>
  </si>
  <si>
    <t>PO Box 314</t>
  </si>
  <si>
    <t>clifford4sheriff@gmail.com</t>
  </si>
  <si>
    <t>Po Box 314</t>
  </si>
  <si>
    <t>https://apollo.pdc.wa.gov/public/registrations/registration?registration_id=48538</t>
  </si>
  <si>
    <t>Nicole Clifford</t>
  </si>
  <si>
    <t>ca-2022-567767</t>
  </si>
  <si>
    <t>SWEEB  122</t>
  </si>
  <si>
    <t>SWEET BRADLEY A (BRAD SWEET)</t>
  </si>
  <si>
    <t>1119 MAIN ST</t>
  </si>
  <si>
    <t>vote4sweet@gmail.com</t>
  </si>
  <si>
    <t>Vote4sweet@gmail.com</t>
  </si>
  <si>
    <t>https://apollo.pdc.wa.gov/public/registrations/registration?registration_id=48622</t>
  </si>
  <si>
    <t>BRAD SWEET</t>
  </si>
  <si>
    <t>ca-2022-567773</t>
  </si>
  <si>
    <t>1545 NW Nicole Ct</t>
  </si>
  <si>
    <t>tracyfamilyfour@gmail.com</t>
  </si>
  <si>
    <t>https://apollo.pdc.wa.gov/public/registrations/registration?registration_id=48641</t>
  </si>
  <si>
    <t>Denis Tracy</t>
  </si>
  <si>
    <t>ca-2022-567786</t>
  </si>
  <si>
    <t>Brian Bartels (Brian S. Bartels)</t>
  </si>
  <si>
    <t>14 Pheasant Ridge Rd, , false</t>
  </si>
  <si>
    <t>https://apollo.pdc.wa.gov/public/registrations/registration?registration_id=48660</t>
  </si>
  <si>
    <t>Brian Bartels</t>
  </si>
  <si>
    <t>ca-2022-567733</t>
  </si>
  <si>
    <t>MYERC--996</t>
  </si>
  <si>
    <t>Clayton Myers (Clay Myers)</t>
  </si>
  <si>
    <t>430 N PINE ST, PO BOX 919</t>
  </si>
  <si>
    <t>horses1242@gmail.com</t>
  </si>
  <si>
    <t>https://apollo.pdc.wa.gov/public/registrations/registration?registration_id=48681</t>
  </si>
  <si>
    <t>ca-2022-567816</t>
  </si>
  <si>
    <t>BREEM--489</t>
  </si>
  <si>
    <t>Melanie Breezee (Melanie L. Breezee)</t>
  </si>
  <si>
    <t>143 North Kauffman Street</t>
  </si>
  <si>
    <t>melanieforclerk@gmail.com</t>
  </si>
  <si>
    <t>breezeeforclerk@gmail.com</t>
  </si>
  <si>
    <t>https://apollo.pdc.wa.gov/public/registrations/registration?registration_id=48716</t>
  </si>
  <si>
    <t>Melanie L. Breezee</t>
  </si>
  <si>
    <t>ca-2022-567829</t>
  </si>
  <si>
    <t>HODGD--007</t>
  </si>
  <si>
    <t>David A Hodge</t>
  </si>
  <si>
    <t>15 Curlew Dr</t>
  </si>
  <si>
    <t>davehodge@live.com</t>
  </si>
  <si>
    <t>https://apollo.pdc.wa.gov/public/registrations/registration?registration_id=48736</t>
  </si>
  <si>
    <t>Mike Campobasso</t>
  </si>
  <si>
    <t>ca-2022-567715</t>
  </si>
  <si>
    <t>MCCRK--837</t>
  </si>
  <si>
    <t>Kevin J. McCrae</t>
  </si>
  <si>
    <t>P.O. Box 783</t>
  </si>
  <si>
    <t>kevinmccraeforprosecutor@gmail.com</t>
  </si>
  <si>
    <t>kev.mccrae@gmail.com</t>
  </si>
  <si>
    <t>https://apollo.pdc.wa.gov/public/registrations/registration?registration_id=48774</t>
  </si>
  <si>
    <t>ca-2022-567556</t>
  </si>
  <si>
    <t>CASSJ--020</t>
  </si>
  <si>
    <t>Janelle Cass</t>
  </si>
  <si>
    <t>PO Box 912</t>
  </si>
  <si>
    <t>Cass4Senate@outlook.com</t>
  </si>
  <si>
    <t>cass4sentate@outlook.com</t>
  </si>
  <si>
    <t>425-279-9858</t>
  </si>
  <si>
    <t>https://apollo.pdc.wa.gov/public/registrations/registration?registration_id=48840</t>
  </si>
  <si>
    <t>ca-2022-567891</t>
  </si>
  <si>
    <t>CHENG--233</t>
  </si>
  <si>
    <t>Greg Cheney</t>
  </si>
  <si>
    <t>PO Box 981</t>
  </si>
  <si>
    <t>contact@electgregcheney.com</t>
  </si>
  <si>
    <t>360-356-7555</t>
  </si>
  <si>
    <t>https://apollo.pdc.wa.gov/public/registrations/registration?registration_id=48851</t>
  </si>
  <si>
    <t>ca-2022-567949</t>
  </si>
  <si>
    <t>Nicholas( Nick) Henderson (Nicholas (Nick) Henderson)</t>
  </si>
  <si>
    <t>PO Box 76</t>
  </si>
  <si>
    <t>nickhenderson1975@gmail.com</t>
  </si>
  <si>
    <t>509 674 1335</t>
  </si>
  <si>
    <t>https://apollo.pdc.wa.gov/public/registrations/registration?registration_id=48986</t>
  </si>
  <si>
    <t>Patrick Stanton</t>
  </si>
  <si>
    <t>ca-2022-567979</t>
  </si>
  <si>
    <t>679 Easy Street NE</t>
  </si>
  <si>
    <t>https://apollo.pdc.wa.gov/public/registrations/registration?registration_id=49045</t>
  </si>
  <si>
    <t>ca-2022-567952</t>
  </si>
  <si>
    <t>BREWJ--769</t>
  </si>
  <si>
    <t>PO Box 1087</t>
  </si>
  <si>
    <t>https://apollo.pdc.wa.gov/public/registrations/registration?registration_id=49125</t>
  </si>
  <si>
    <t>ca-2022-642635</t>
  </si>
  <si>
    <t>10015 E 19th Ave</t>
  </si>
  <si>
    <t>Vote@LeonardChristian.com</t>
  </si>
  <si>
    <t>505 N Argonne Rd # A-3</t>
  </si>
  <si>
    <t>(509) 892-5905</t>
  </si>
  <si>
    <t>https://apollo.pdc.wa.gov/public/registrations/registration?registration_id=49183</t>
  </si>
  <si>
    <t>Robert McKinley (CPA)</t>
  </si>
  <si>
    <t>ca-2022-567343</t>
  </si>
  <si>
    <t>bob4wa@bob4wa.com</t>
  </si>
  <si>
    <t>info@bob4wa.com</t>
  </si>
  <si>
    <t>https://apollo.pdc.wa.gov/public/registrations/registration?registration_id=59622</t>
  </si>
  <si>
    <t>ca-2022-567309</t>
  </si>
  <si>
    <t>MANKB  114</t>
  </si>
  <si>
    <t>Brad Manke</t>
  </si>
  <si>
    <t>1541 E Ivy</t>
  </si>
  <si>
    <t>mankeforsheriff@gmail.com</t>
  </si>
  <si>
    <t>https://apollo.pdc.wa.gov/public/registrations/registration?registration_id=49307</t>
  </si>
  <si>
    <t>ca-2022-572163</t>
  </si>
  <si>
    <t>SLOAC--042</t>
  </si>
  <si>
    <t>Catherine R. Sloan (Katie Sloan)</t>
  </si>
  <si>
    <t>410 W 5th Ave</t>
  </si>
  <si>
    <t>catherinesloan11@gmail.com</t>
  </si>
  <si>
    <t>775-225-1809</t>
  </si>
  <si>
    <t>https://apollo.pdc.wa.gov/public/registrations/registration?registration_id=49325</t>
  </si>
  <si>
    <t>Catherine Sloan</t>
  </si>
  <si>
    <t>ca-2022-568915</t>
  </si>
  <si>
    <t>Robert J. Waymire</t>
  </si>
  <si>
    <t>PO Box 99</t>
  </si>
  <si>
    <t>Skamania</t>
  </si>
  <si>
    <t>https://apollo.pdc.wa.gov/public/registrations/registration?registration_id=49369</t>
  </si>
  <si>
    <t>Robert Waymire</t>
  </si>
  <si>
    <t>ca-2022-634616</t>
  </si>
  <si>
    <t>BOOMT--464</t>
  </si>
  <si>
    <t>Tyller Boomgaarden</t>
  </si>
  <si>
    <t>PO Box 760</t>
  </si>
  <si>
    <t>Darrington</t>
  </si>
  <si>
    <t>VoteForBoomgaarden@gmail.com</t>
  </si>
  <si>
    <t>https://apollo.pdc.wa.gov/public/registrations/registration?registration_id=49472</t>
  </si>
  <si>
    <t>ca-2022-567393</t>
  </si>
  <si>
    <t>FERGUSON APRIL D (April Ferguson)</t>
  </si>
  <si>
    <t>april@fergusonfor.house</t>
  </si>
  <si>
    <t>https://apollo.pdc.wa.gov/public/registrations/registration?registration_id=49535</t>
  </si>
  <si>
    <t>April Ferguson</t>
  </si>
  <si>
    <t>ca-2022-567832</t>
  </si>
  <si>
    <t>HO--A--246</t>
  </si>
  <si>
    <t>Anthony Edgar Ho (Anthony Ho)</t>
  </si>
  <si>
    <t>1215 SE 179th Ave</t>
  </si>
  <si>
    <t>ElectAnthonyHo@gmail.com</t>
  </si>
  <si>
    <t>electanthonyho@gmail.com</t>
  </si>
  <si>
    <t>https://apollo.pdc.wa.gov/public/registrations/registration?registration_id=49599</t>
  </si>
  <si>
    <t>Anthony Ho</t>
  </si>
  <si>
    <t>ca-2022-567827</t>
  </si>
  <si>
    <t>RAY-A--341</t>
  </si>
  <si>
    <t>Ashley Marie Ray (Ashley Ray)</t>
  </si>
  <si>
    <t>2661 N Pearl St PMB 191</t>
  </si>
  <si>
    <t>Contact@voteforashley.org</t>
  </si>
  <si>
    <t>ashley@voteforashleyray.com</t>
  </si>
  <si>
    <t>253-279-2726</t>
  </si>
  <si>
    <t>360-877-5259</t>
  </si>
  <si>
    <t>https://apollo.pdc.wa.gov/public/registrations/registration?registration_id=49686</t>
  </si>
  <si>
    <t>Christine Jaworski</t>
  </si>
  <si>
    <t>ca-2022-688915</t>
  </si>
  <si>
    <t>DONEM--505</t>
  </si>
  <si>
    <t>Marc Doney</t>
  </si>
  <si>
    <t>Po Box 901</t>
  </si>
  <si>
    <t>rocksolid0311@gmail.com</t>
  </si>
  <si>
    <t>https://apollo.pdc.wa.gov/public/registrations/registration?registration_id=49732</t>
  </si>
  <si>
    <t>ca-2022-567704</t>
  </si>
  <si>
    <t>GOBLD--954</t>
  </si>
  <si>
    <t>Darren Z. Goble</t>
  </si>
  <si>
    <t>944 Woodward Canyon Road</t>
  </si>
  <si>
    <t>Touchet, WA</t>
  </si>
  <si>
    <t>darren@goblefarms.com</t>
  </si>
  <si>
    <t>19 W. Main St.</t>
  </si>
  <si>
    <t>https://apollo.pdc.wa.gov/public/registrations/registration?registration_id=49924</t>
  </si>
  <si>
    <t>J. Eric Kimball</t>
  </si>
  <si>
    <t>ca-2022-688938</t>
  </si>
  <si>
    <t>MANWJ--436</t>
  </si>
  <si>
    <t>Janet Manwell (Jann Manwell)</t>
  </si>
  <si>
    <t>PO Box89</t>
  </si>
  <si>
    <t>jann.manwell@gmail.com</t>
  </si>
  <si>
    <t>541-256-0746</t>
  </si>
  <si>
    <t>https://apollo.pdc.wa.gov/public/registrations/registration?registration_id=49963</t>
  </si>
  <si>
    <t>Jann Manwell</t>
  </si>
  <si>
    <t>ca-2022-688913</t>
  </si>
  <si>
    <t>PERKS--083</t>
  </si>
  <si>
    <t>Shannon Perkes</t>
  </si>
  <si>
    <t>P.o. box 2064</t>
  </si>
  <si>
    <t>shannonaperkes@hotmail.com</t>
  </si>
  <si>
    <t>https://apollo.pdc.wa.gov/public/registrations/registration?registration_id=50025</t>
  </si>
  <si>
    <t>ca-2022-567537</t>
  </si>
  <si>
    <t>SEFZS--551</t>
  </si>
  <si>
    <t>Simon Sefzik</t>
  </si>
  <si>
    <t>P.O. Box 144</t>
  </si>
  <si>
    <t>info@simonforwa.com</t>
  </si>
  <si>
    <t>Info@simonforwa.com</t>
  </si>
  <si>
    <t>360-201-7610</t>
  </si>
  <si>
    <t>https://apollo.pdc.wa.gov/public/registrations/registration?registration_id=50077</t>
  </si>
  <si>
    <t>ca-2024-3298537</t>
  </si>
  <si>
    <t>jeffjsmart@gmail.com</t>
  </si>
  <si>
    <t>https://apollo.pdc.wa.gov/public/registrations/registration?registration_id=60556</t>
  </si>
  <si>
    <t>Josh Skipper</t>
  </si>
  <si>
    <t>ca-2024-3309339</t>
  </si>
  <si>
    <t>BRIGR--206</t>
  </si>
  <si>
    <t>Richard (Rich) Bright (Rich Bright)</t>
  </si>
  <si>
    <t>P.O Box 870</t>
  </si>
  <si>
    <t>brightnot66@yahoo.com</t>
  </si>
  <si>
    <t>509-910-4638</t>
  </si>
  <si>
    <t>https://apollo.pdc.wa.gov/public/registrations/registration?registration_id=60293</t>
  </si>
  <si>
    <t>ca-2024-3310873</t>
  </si>
  <si>
    <t>ARETW--216</t>
  </si>
  <si>
    <t>Worthington, Lucia Arete (Lucia Worthington)</t>
  </si>
  <si>
    <t>Worthy</t>
  </si>
  <si>
    <t>11611 NE Angelo Drive Apartment B8</t>
  </si>
  <si>
    <t>success@lworthington.com</t>
  </si>
  <si>
    <t>https://apollo.pdc.wa.gov/public/registrations/registration?registration_id=60299</t>
  </si>
  <si>
    <t>Lucia  Worthington</t>
  </si>
  <si>
    <t>ca-2024-689613</t>
  </si>
  <si>
    <t>BEYNB--226</t>
  </si>
  <si>
    <t>Brandon Beynon</t>
  </si>
  <si>
    <t>PO Box 8275</t>
  </si>
  <si>
    <t>votebeynon@outlook.com</t>
  </si>
  <si>
    <t>253-306-2275</t>
  </si>
  <si>
    <t>https://apollo.pdc.wa.gov/public/registrations/registration?registration_id=60348</t>
  </si>
  <si>
    <t>ca-2024-3298393</t>
  </si>
  <si>
    <t>MULLR  301</t>
  </si>
  <si>
    <t>RODNEY J MULLEN  (Rocky Mullen)</t>
  </si>
  <si>
    <t>230 CARR RD</t>
  </si>
  <si>
    <t>rocky_mullen@aol.com</t>
  </si>
  <si>
    <t>Rocky_Mullen@aol.com</t>
  </si>
  <si>
    <t>10024 E. Holman RD</t>
  </si>
  <si>
    <t>https://apollo.pdc.wa.gov/public/registrations/registration?registration_id=60719</t>
  </si>
  <si>
    <t>ca-2024-3236498</t>
  </si>
  <si>
    <t>Keith W Goehner (Keith Goehner)</t>
  </si>
  <si>
    <t>info@webbaccountancy.com</t>
  </si>
  <si>
    <t>https://apollo.pdc.wa.gov/public/registrations/registration?registration_id=53967</t>
  </si>
  <si>
    <t>ca-2024-3311043</t>
  </si>
  <si>
    <t>ANDRT--267</t>
  </si>
  <si>
    <t>Todd Andrews</t>
  </si>
  <si>
    <t>PO Box 1791</t>
  </si>
  <si>
    <t>Flour@me.com</t>
  </si>
  <si>
    <t>flour@me.com</t>
  </si>
  <si>
    <t>509-281-1623</t>
  </si>
  <si>
    <t>https://apollo.pdc.wa.gov/public/registrations/registration?registration_id=60728</t>
  </si>
  <si>
    <t>Alicia Andrews</t>
  </si>
  <si>
    <t>ca-2024-3253600</t>
  </si>
  <si>
    <t>H4O</t>
  </si>
  <si>
    <t>P.o.box 347</t>
  </si>
  <si>
    <t>https://apollo.pdc.wa.gov/public/registrations/registration?registration_id=54432</t>
  </si>
  <si>
    <t>ca-2024-3310077</t>
  </si>
  <si>
    <t>COLLP  277</t>
  </si>
  <si>
    <t>Phil Collier</t>
  </si>
  <si>
    <t>2118 Fairway Lane</t>
  </si>
  <si>
    <t>hilltoptexacooh@yahoo.com</t>
  </si>
  <si>
    <t>https://apollo.pdc.wa.gov/public/registrations/registration?registration_id=60440</t>
  </si>
  <si>
    <t>COLLIER PHILLIP H</t>
  </si>
  <si>
    <t>ca-2024-3309035</t>
  </si>
  <si>
    <t>PALMV--851</t>
  </si>
  <si>
    <t>Victoria Palmer</t>
  </si>
  <si>
    <t>PO Box 30551</t>
  </si>
  <si>
    <t>electVictoriaPalmer@gmail.com</t>
  </si>
  <si>
    <t>victoriaforseattle@gmail.com</t>
  </si>
  <si>
    <t>(206) 756-6835</t>
  </si>
  <si>
    <t>https://apollo.pdc.wa.gov/public/registrations/registration?registration_id=60652</t>
  </si>
  <si>
    <t>Bruce Parks</t>
  </si>
  <si>
    <t>ca-2024-3297573</t>
  </si>
  <si>
    <t>MAGEC3 027</t>
  </si>
  <si>
    <t>https://apollo.pdc.wa.gov/public/registrations/registration?registration_id=60055</t>
  </si>
  <si>
    <t>ca-2022-579706</t>
  </si>
  <si>
    <t>BENTB--100</t>
  </si>
  <si>
    <t>Brad Benton</t>
  </si>
  <si>
    <t>P.O. Box 5076</t>
  </si>
  <si>
    <t>Brad@BentonForRep.com</t>
  </si>
  <si>
    <t>bradbenton@outlook.com</t>
  </si>
  <si>
    <t>(360) 931-4574</t>
  </si>
  <si>
    <t>https://apollo.pdc.wa.gov/public/registrations/registration?registration_id=60101</t>
  </si>
  <si>
    <t>Benjamin Nelson</t>
  </si>
  <si>
    <t>ca-2024-689071</t>
  </si>
  <si>
    <t>https://apollo.pdc.wa.gov/public/registrations/registration?registration_id=60130</t>
  </si>
  <si>
    <t>ca-2024-3298368</t>
  </si>
  <si>
    <t>FORTP2 031</t>
  </si>
  <si>
    <t>https://apollo.pdc.wa.gov/public/registrations/registration?registration_id=60116</t>
  </si>
  <si>
    <t>ca-2024-3311763</t>
  </si>
  <si>
    <t>MURTA JUSTIN P (Justin Murta)</t>
  </si>
  <si>
    <t>521 Newberg Rd</t>
  </si>
  <si>
    <t>Snohomish, WA 98290</t>
  </si>
  <si>
    <t>electjustinmurta@gmail.com</t>
  </si>
  <si>
    <t>justinmurta@gmail.com</t>
  </si>
  <si>
    <t>425-377-6304</t>
  </si>
  <si>
    <t>https://apollo.pdc.wa.gov/public/registrations/registration?registration_id=60677</t>
  </si>
  <si>
    <t>Judy Murta</t>
  </si>
  <si>
    <t>ca-2024-3310974</t>
  </si>
  <si>
    <t>HOLER  583</t>
  </si>
  <si>
    <t>Richard D Hole Jr (Rick Hole)</t>
  </si>
  <si>
    <t>20 South Arbor Rd.</t>
  </si>
  <si>
    <t>98520-9519</t>
  </si>
  <si>
    <t>rickdhole@gmail.com</t>
  </si>
  <si>
    <t>https://apollo.pdc.wa.gov/public/registrations/registration?registration_id=60676</t>
  </si>
  <si>
    <t>Rick Hole</t>
  </si>
  <si>
    <t>ca-2024-3253580</t>
  </si>
  <si>
    <t>P.O. Box 1710</t>
  </si>
  <si>
    <t>https://apollo.pdc.wa.gov/public/registrations/registration?registration_id=61065</t>
  </si>
  <si>
    <t>ca-2026-2069118</t>
  </si>
  <si>
    <t>https://apollo.pdc.wa.gov/public/registrations/registration?registration_id=61073</t>
  </si>
  <si>
    <t>ca-2024-3296683</t>
  </si>
  <si>
    <t>HENDJ--347</t>
  </si>
  <si>
    <t>Jim Henderson</t>
  </si>
  <si>
    <t>jim@electjimhenderson.com</t>
  </si>
  <si>
    <t>253-297-3760</t>
  </si>
  <si>
    <t>https://apollo.pdc.wa.gov/public/registrations/registration?registration_id=60886</t>
  </si>
  <si>
    <t>ca-2024-3236515</t>
  </si>
  <si>
    <t>Leon Anon Lawson (Leon A Lawson)</t>
  </si>
  <si>
    <t>Lawson for governor</t>
  </si>
  <si>
    <t>3816 Aberdeen Lake Rd</t>
  </si>
  <si>
    <t>leon@leonlawson.com</t>
  </si>
  <si>
    <t>Leon@leonlawson.com</t>
  </si>
  <si>
    <t>360-2299694</t>
  </si>
  <si>
    <t>https://apollo.pdc.wa.gov/public/registrations/registration?registration_id=60894</t>
  </si>
  <si>
    <t>Leon Lawson</t>
  </si>
  <si>
    <t>ca-2024-3319755</t>
  </si>
  <si>
    <t>Greene Damian J (Damian Greene)</t>
  </si>
  <si>
    <t>PO Box 81</t>
  </si>
  <si>
    <t>360-341-4954</t>
  </si>
  <si>
    <t>https://apollo.pdc.wa.gov/public/registrations/registration?registration_id=61478</t>
  </si>
  <si>
    <t>Damian Greene</t>
  </si>
  <si>
    <t>ca-2024-3310631</t>
  </si>
  <si>
    <t>P.O Box 8137</t>
  </si>
  <si>
    <t>kyle@peopleforkyle.com</t>
  </si>
  <si>
    <t>https://apollo.pdc.wa.gov/public/registrations/registration?registration_id=62223</t>
  </si>
  <si>
    <t>ca-2026-3321319</t>
  </si>
  <si>
    <t>CONNA--861</t>
  </si>
  <si>
    <t>April R Connors (April Connors)</t>
  </si>
  <si>
    <t>3911 W. 27th Ave., Ste 101 PMB 101</t>
  </si>
  <si>
    <t>hello@aprilforwashington.com</t>
  </si>
  <si>
    <t>(509) 581-2480</t>
  </si>
  <si>
    <t>https://apollo.pdc.wa.gov/public/registrations/registration?registration_id=62303</t>
  </si>
  <si>
    <t>ca-2024-3296690</t>
  </si>
  <si>
    <t>Steve Rader</t>
  </si>
  <si>
    <t>107 Kalama River Road</t>
  </si>
  <si>
    <t>Srader.yxl62@gmail.com</t>
  </si>
  <si>
    <t>srader.yxl62@gmail.com</t>
  </si>
  <si>
    <t>https://apollo.pdc.wa.gov/public/registrations/registration?registration_id=62229</t>
  </si>
  <si>
    <t>ca-2016-4117</t>
  </si>
  <si>
    <t>James (Jim) Liebrecht (JAMES LIEBRECHT)</t>
  </si>
  <si>
    <t>Liebrecht57@hotmail.com</t>
  </si>
  <si>
    <t>509-765-9671</t>
  </si>
  <si>
    <t>https://web.pdc.wa.gov/rptimg/default.aspx?docid=4573704</t>
  </si>
  <si>
    <t>JAMES LIEBRECHT</t>
  </si>
  <si>
    <t>ca-2016-4273</t>
  </si>
  <si>
    <t>https://web.pdc.wa.gov/rptimg/default.aspx?filerid_election_year=HARTR%20%20344%3A%7C%3A2016</t>
  </si>
  <si>
    <t>ca-2019-1492</t>
  </si>
  <si>
    <t>https://web.pdc.wa.gov/rptimg/default.aspx?docid=4782711</t>
  </si>
  <si>
    <t>ca-2019-1440</t>
  </si>
  <si>
    <t>BINGJ  228</t>
  </si>
  <si>
    <t>JONATHAN BINGLE</t>
  </si>
  <si>
    <t>PO BOX 28512</t>
  </si>
  <si>
    <t>PEOPLETOELECT@JONATHANBINGLE.COM</t>
  </si>
  <si>
    <t>peopletoelect@jonathanbingle.com</t>
  </si>
  <si>
    <t>509-850-0389</t>
  </si>
  <si>
    <t>https://web.pdc.wa.gov/rptimg/default.aspx?docid=4780614</t>
  </si>
  <si>
    <t>ca-2014-7504</t>
  </si>
  <si>
    <t>https://web.pdc.wa.gov/rptimg/default.aspx?docid=3668404</t>
  </si>
  <si>
    <t>ca-2017-3183</t>
  </si>
  <si>
    <t>HATCJ  338</t>
  </si>
  <si>
    <t>Jerry Hatcher (JERRY HATCHER)</t>
  </si>
  <si>
    <t>98303 EAST RIDGEVIEW DRIVE</t>
  </si>
  <si>
    <t>Voteforjerryhatcher@gmail.com</t>
  </si>
  <si>
    <t>jerryhatcher01@gmail.com</t>
  </si>
  <si>
    <t>509-942-4474</t>
  </si>
  <si>
    <t>2803 KATIE ROAD</t>
  </si>
  <si>
    <t>509-948-4755</t>
  </si>
  <si>
    <t>https://web.pdc.wa.gov/rptimg/default.aspx?docid=4630242</t>
  </si>
  <si>
    <t>ROBIN GOULD</t>
  </si>
  <si>
    <t>ca-2019-1801</t>
  </si>
  <si>
    <t>WILLI  126</t>
  </si>
  <si>
    <t>WILLOUGHBY ISAIAH T (ISAIAH WILLOUGHBY)</t>
  </si>
  <si>
    <t>2605 SW BRANDON ST</t>
  </si>
  <si>
    <t>ISAIAH206@OUTLOOK.COM</t>
  </si>
  <si>
    <t>isaiah206@outlook.com</t>
  </si>
  <si>
    <t>206-225-1356</t>
  </si>
  <si>
    <t>206-931-2138</t>
  </si>
  <si>
    <t>https://web.pdc.wa.gov/rptimg/default.aspx?docid=4770379</t>
  </si>
  <si>
    <t>SHAUNTE CANNADY</t>
  </si>
  <si>
    <t>ca-2018-2005</t>
  </si>
  <si>
    <t>BEACW  156</t>
  </si>
  <si>
    <t>BEACH WENDY (WENDY BEACH)</t>
  </si>
  <si>
    <t>1061 HILLTOP RD</t>
  </si>
  <si>
    <t>wendybeach13@gmail.com</t>
  </si>
  <si>
    <t>(509)951-3584</t>
  </si>
  <si>
    <t>PEND OREILLE PUD ELE</t>
  </si>
  <si>
    <t>https://web.pdc.wa.gov/rptimg/default.aspx?docid=4752720</t>
  </si>
  <si>
    <t>WENDY BEACH</t>
  </si>
  <si>
    <t>ca-2018-415</t>
  </si>
  <si>
    <t>William Wallace Peach (WILLIAM PEACH)</t>
  </si>
  <si>
    <t>360-327-3695</t>
  </si>
  <si>
    <t>121 CAMPBELL ST</t>
  </si>
  <si>
    <t>360-374-9600</t>
  </si>
  <si>
    <t>https://web.pdc.wa.gov/rptimg/default.aspx?docid=4743548</t>
  </si>
  <si>
    <t>ca-2014-7422</t>
  </si>
  <si>
    <t>STEVENS JEFFREY W (JEFFREY STEVENS)</t>
  </si>
  <si>
    <t>509-488-5806</t>
  </si>
  <si>
    <t>https://web.pdc.wa.gov/rptimg/default.aspx?docid=3790714</t>
  </si>
  <si>
    <t>JEFFREY STEVENS</t>
  </si>
  <si>
    <t>ca-2018-980</t>
  </si>
  <si>
    <t>HELLB  109</t>
  </si>
  <si>
    <t>Brent Hellie (BRENT HELLIE)</t>
  </si>
  <si>
    <t>208 S CENTER</t>
  </si>
  <si>
    <t>B_HELLIE@HOTMAIL.COM</t>
  </si>
  <si>
    <t>b_hellie@hotmail.com</t>
  </si>
  <si>
    <t>509-936-0778</t>
  </si>
  <si>
    <t>https://web.pdc.wa.gov/rptimg/default.aspx?docid=4731045</t>
  </si>
  <si>
    <t>BRENT HELLIE</t>
  </si>
  <si>
    <t>ca-2014-7682</t>
  </si>
  <si>
    <t>WOLFC  114</t>
  </si>
  <si>
    <t>WOLFE CHRISTOPHER J (CHRISTOPHER  WOLFE)</t>
  </si>
  <si>
    <t>531 OLD ARDEN HWY</t>
  </si>
  <si>
    <t>chrstphrwolfe@aol.com</t>
  </si>
  <si>
    <t>509-675-0775</t>
  </si>
  <si>
    <t>503 DOLOMITE RD</t>
  </si>
  <si>
    <t>509-684-1276</t>
  </si>
  <si>
    <t>https://web.pdc.wa.gov/rptimg/default.aspx?docid=3793775</t>
  </si>
  <si>
    <t>RICK HANSON</t>
  </si>
  <si>
    <t>ca-2016-4367</t>
  </si>
  <si>
    <t>EXNER JOHNNA L (JOHNNA EXNER)</t>
  </si>
  <si>
    <t>450 WHITE MT RD</t>
  </si>
  <si>
    <t>509-779-4375</t>
  </si>
  <si>
    <t>https://web.pdc.wa.gov/rptimg/default.aspx?docid=4573082</t>
  </si>
  <si>
    <t>JOHNNA EXNER</t>
  </si>
  <si>
    <t>ca-2018-583</t>
  </si>
  <si>
    <t>99347-9712</t>
  </si>
  <si>
    <t>STEVE-KROUSE-123@Q.COM</t>
  </si>
  <si>
    <t>https://web.pdc.wa.gov/rptimg/default.aspx?docid=4723857</t>
  </si>
  <si>
    <t>ca-2018-309</t>
  </si>
  <si>
    <t>https://web.pdc.wa.gov/rptimg/default.aspx?docid=4723768</t>
  </si>
  <si>
    <t>ca-2018-982</t>
  </si>
  <si>
    <t>Brad Manke (BRAD MANKE)</t>
  </si>
  <si>
    <t>1541 E IVY AVE</t>
  </si>
  <si>
    <t>MANKEFORSHERIFF@GMAIL.COM</t>
  </si>
  <si>
    <t>509-675-7676</t>
  </si>
  <si>
    <t>https://web.pdc.wa.gov/rptimg/default.aspx?docid=4723802</t>
  </si>
  <si>
    <t>BRAD MANKE</t>
  </si>
  <si>
    <t>ca-2018-170</t>
  </si>
  <si>
    <t>Chris Gildon (CHRIS GILDON)</t>
  </si>
  <si>
    <t>chris@chrisgildon.com</t>
  </si>
  <si>
    <t>360-259-9771</t>
  </si>
  <si>
    <t>https://web.pdc.wa.gov/rptimg/default.aspx?docid=4716116</t>
  </si>
  <si>
    <t>ca-2018-1890</t>
  </si>
  <si>
    <t>SEAL KENNETH R (KENNETH SEAL)</t>
  </si>
  <si>
    <t>kmseal@comcast.net</t>
  </si>
  <si>
    <t>425-746-2495</t>
  </si>
  <si>
    <t>https://web.pdc.wa.gov/rptimg/default.aspx?docid=4723221</t>
  </si>
  <si>
    <t>KENNETH SEAL</t>
  </si>
  <si>
    <t>ca-2018-772</t>
  </si>
  <si>
    <t>J Scott Liebing (J SCOTT LIEBING)</t>
  </si>
  <si>
    <t>607 MAIN ST  /  PO BOX 522</t>
  </si>
  <si>
    <t>850.0369@gmail.com</t>
  </si>
  <si>
    <t>https://web.pdc.wa.gov/rptimg/default.aspx?docid=4723203</t>
  </si>
  <si>
    <t>J SCOTT LIEBING</t>
  </si>
  <si>
    <t>ca-2018-795</t>
  </si>
  <si>
    <t>David Rodriguez (DAVID RODRIGUEZ)</t>
  </si>
  <si>
    <t>P.O. BOX 535</t>
  </si>
  <si>
    <t>509-997-8401</t>
  </si>
  <si>
    <t>22 BUCKBOARD LN</t>
  </si>
  <si>
    <t>509-429-7222</t>
  </si>
  <si>
    <t>https://web.pdc.wa.gov/rptimg/default.aspx?docid=4722560</t>
  </si>
  <si>
    <t>PAUL BUDROW</t>
  </si>
  <si>
    <t>ca-2018-593</t>
  </si>
  <si>
    <t>MCKNM  823</t>
  </si>
  <si>
    <t>Melissa McKnight (MELISSA MCKNIGHT)</t>
  </si>
  <si>
    <t>ELECTMELISSAMCKNIGHT@GMAIL.COM</t>
  </si>
  <si>
    <t>electmelissamcknight@gmail.com</t>
  </si>
  <si>
    <t>509-398-2297</t>
  </si>
  <si>
    <t>11508 RD B.2 NW</t>
  </si>
  <si>
    <t>https://web.pdc.wa.gov/rptimg/default.aspx?docid=4720113</t>
  </si>
  <si>
    <t>MELISSA MCKNIGHT</t>
  </si>
  <si>
    <t>ca-2018-183</t>
  </si>
  <si>
    <t>campaign@kylepaskewitz.com</t>
  </si>
  <si>
    <t>254-778-6762</t>
  </si>
  <si>
    <t>253-234-4004</t>
  </si>
  <si>
    <t>https://web.pdc.wa.gov/rptimg/default.aspx?docid=4719689</t>
  </si>
  <si>
    <t>KYLE PASKEWITZ</t>
  </si>
  <si>
    <t>ca-2018-975</t>
  </si>
  <si>
    <t>Don Dashiell (DONALD DASHIELL)</t>
  </si>
  <si>
    <t>3565 HARVEY CREEK ROAD</t>
  </si>
  <si>
    <t>509-680-0165</t>
  </si>
  <si>
    <t>https://web.pdc.wa.gov/rptimg/default.aspx?docid=4719541</t>
  </si>
  <si>
    <t>DONALD DASHIELL</t>
  </si>
  <si>
    <t>ca-2018-828</t>
  </si>
  <si>
    <t>Jmnichols1@yahoo.com</t>
  </si>
  <si>
    <t>509-671-0804</t>
  </si>
  <si>
    <t>https://web.pdc.wa.gov/rptimg/default.aspx?docid=4718799</t>
  </si>
  <si>
    <t>ca-2018-600</t>
  </si>
  <si>
    <t>https://web.pdc.wa.gov/rptimg/default.aspx?docid=4718628</t>
  </si>
  <si>
    <t>ca-2018-788</t>
  </si>
  <si>
    <t>Larry D. Gilman (LARRY GILMAN)</t>
  </si>
  <si>
    <t>162 DUCK LAKE RD</t>
  </si>
  <si>
    <t>Ldgilman@ncidata.com</t>
  </si>
  <si>
    <t>509-826-6365</t>
  </si>
  <si>
    <t>PO BOX 251</t>
  </si>
  <si>
    <t>509-826-5081</t>
  </si>
  <si>
    <t>https://web.pdc.wa.gov/rptimg/default.aspx?docid=4718045</t>
  </si>
  <si>
    <t>TONI SUTTON</t>
  </si>
  <si>
    <t>ca-2016-4494</t>
  </si>
  <si>
    <t>https://web.pdc.wa.gov/rptimg/default.aspx?docid=4218458</t>
  </si>
  <si>
    <t>ca-2018-820</t>
  </si>
  <si>
    <t>EASTS  638</t>
  </si>
  <si>
    <t>Sean K. Eastham (SEAN EASTHAM)</t>
  </si>
  <si>
    <t>PO BOX 74</t>
  </si>
  <si>
    <t>VOTE@EASTHAMFORSHERIFF.COM</t>
  </si>
  <si>
    <t>seaneastham76@yahoo.com</t>
  </si>
  <si>
    <t>360-642-2444</t>
  </si>
  <si>
    <t>https://web.pdc.wa.gov/rptimg/default.aspx?docid=4710792</t>
  </si>
  <si>
    <t>ca-2018-614</t>
  </si>
  <si>
    <t>P.O. BOX 526</t>
  </si>
  <si>
    <t>https://web.pdc.wa.gov/rptimg/default.aspx?docid=4710486</t>
  </si>
  <si>
    <t>ca-2018-455</t>
  </si>
  <si>
    <t>FRIENDSOFPETERVANNORTWICK@YAHOO.COM</t>
  </si>
  <si>
    <t>https://web.pdc.wa.gov/rptimg/default.aspx?docid=4708200</t>
  </si>
  <si>
    <t>ca-2018-271</t>
  </si>
  <si>
    <t>Randy Hayden (RANDY HAYDEN)</t>
  </si>
  <si>
    <t>christiancowboyrh@hotmail.com</t>
  </si>
  <si>
    <t>206-669-8209</t>
  </si>
  <si>
    <t>https://web.pdc.wa.gov/rptimg/default.aspx?docid=4707656</t>
  </si>
  <si>
    <t>RANDY HAYDEN</t>
  </si>
  <si>
    <t>ca-2018-968</t>
  </si>
  <si>
    <t>Timothy W Fitzgerald (TIMOTHY FITZGERALD)</t>
  </si>
  <si>
    <t>P.O. BOX 1679</t>
  </si>
  <si>
    <t>https://web.pdc.wa.gov/rptimg/default.aspx?docid=4701300</t>
  </si>
  <si>
    <t>ca-2018-870</t>
  </si>
  <si>
    <t>360-878-5110</t>
  </si>
  <si>
    <t>https://web.pdc.wa.gov/rptimg/default.aspx?docid=4699514</t>
  </si>
  <si>
    <t>MICHAEL DORCY</t>
  </si>
  <si>
    <t>ca-2018-175</t>
  </si>
  <si>
    <t>Naomi Evans (NAOMI EVANS)</t>
  </si>
  <si>
    <t>naomievans4staterep@gmail.com</t>
  </si>
  <si>
    <t>360-473-9104</t>
  </si>
  <si>
    <t>360-621-9679</t>
  </si>
  <si>
    <t>https://web.pdc.wa.gov/rptimg/default.aspx?docid=4697292</t>
  </si>
  <si>
    <t>PATRICIA  SULLIVAN</t>
  </si>
  <si>
    <t>ca-2018-68</t>
  </si>
  <si>
    <t>Shelly Short (SHELLY SHORT)</t>
  </si>
  <si>
    <t>https://web.pdc.wa.gov/rptimg/default.aspx?docid=4697141</t>
  </si>
  <si>
    <t>ca-2018-564</t>
  </si>
  <si>
    <t>Rick R. Miller (RICK MILLER)</t>
  </si>
  <si>
    <t>4704 MESQUITE DR.</t>
  </si>
  <si>
    <t>RMILLER4704@CHARTER.NET</t>
  </si>
  <si>
    <t>5415 ROOSEVELT DR</t>
  </si>
  <si>
    <t>https://web.pdc.wa.gov/rptimg/default.aspx?docid=4694569</t>
  </si>
  <si>
    <t>ED SHRIVER</t>
  </si>
  <si>
    <t>ca-2016-4601</t>
  </si>
  <si>
    <t>POMRANING ALLEN N (ALLEN  POMRANING)</t>
  </si>
  <si>
    <t>adpom@msn.com</t>
  </si>
  <si>
    <t>509-527-9147</t>
  </si>
  <si>
    <t>https://web.pdc.wa.gov/rptimg/default.aspx?docid=4575181</t>
  </si>
  <si>
    <t>ALLEN POMRANING</t>
  </si>
  <si>
    <t>ca-2017-3611</t>
  </si>
  <si>
    <t>NORMP  335</t>
  </si>
  <si>
    <t>NORMAN PETER A (PETER NORMAN)</t>
  </si>
  <si>
    <t>4810 PT. FOSDICK DR NW #83</t>
  </si>
  <si>
    <t>sbobrick@sloanbobricklaw.com</t>
  </si>
  <si>
    <t>nrmnptr@yahoo.com</t>
  </si>
  <si>
    <t>253-686-3494</t>
  </si>
  <si>
    <t>CITY OF GIG HARBOR</t>
  </si>
  <si>
    <t>4810 PT FOSDICK CIR NW #83</t>
  </si>
  <si>
    <t>253-851-9549</t>
  </si>
  <si>
    <t>https://web.pdc.wa.gov/rptimg/default.aspx?docid=4679935</t>
  </si>
  <si>
    <t>SANDRA BOBRICK</t>
  </si>
  <si>
    <t>ca-2013-8574</t>
  </si>
  <si>
    <t>RILEY CRAIG T (CRAIG RILEY)</t>
  </si>
  <si>
    <t>1115 NW 61ST CIRCLE</t>
  </si>
  <si>
    <t>ctriley2000@yahoo.com</t>
  </si>
  <si>
    <t>360-953-0300</t>
  </si>
  <si>
    <t>https://web.pdc.wa.gov/rptimg/default.aspx?docid=3492806</t>
  </si>
  <si>
    <t>CRAIG RILEY</t>
  </si>
  <si>
    <t>ca-2017-2426</t>
  </si>
  <si>
    <t>https://web.pdc.wa.gov/rptimg/default.aspx?docid=4666460</t>
  </si>
  <si>
    <t>ca-2014-7287</t>
  </si>
  <si>
    <t>FORBES SARINA E (SARINA FORBES)</t>
  </si>
  <si>
    <t>sarina@sarinaforsenate.com</t>
  </si>
  <si>
    <t>206-708-7864</t>
  </si>
  <si>
    <t>206-641-7653</t>
  </si>
  <si>
    <t>https://web.pdc.wa.gov/rptimg/default.aspx?filerid_election_year=FORBS%20%20109%3A%7C%3A2014</t>
  </si>
  <si>
    <t>ANDREW PILLOUD</t>
  </si>
  <si>
    <t>ca-2017-3031</t>
  </si>
  <si>
    <t>WATTJ  022</t>
  </si>
  <si>
    <t>WATTERSON JENNIFER (JENNIFER WATTERSON)</t>
  </si>
  <si>
    <t>47607 288TH AVE SE</t>
  </si>
  <si>
    <t>jennifer@northback.com</t>
  </si>
  <si>
    <t>253-861-8231</t>
  </si>
  <si>
    <t>ENUMCLAW SD 216</t>
  </si>
  <si>
    <t>https://web.pdc.wa.gov/rptimg/default.aspx?docid=4660908</t>
  </si>
  <si>
    <t>JENNIFER WATTERSON</t>
  </si>
  <si>
    <t>ca-2014-7608</t>
  </si>
  <si>
    <t>PHILM  350</t>
  </si>
  <si>
    <t>PHILLIPS MARY M (MARY PHILLIPS)</t>
  </si>
  <si>
    <t>P.O. BOX 164</t>
  </si>
  <si>
    <t>mmphillips1035@gmail.com</t>
  </si>
  <si>
    <t>509-832-2120</t>
  </si>
  <si>
    <t>https://web.pdc.wa.gov/rptimg/default.aspx?docid=3733810</t>
  </si>
  <si>
    <t>DAVID SPARKS</t>
  </si>
  <si>
    <t>ca-2017-3309</t>
  </si>
  <si>
    <t>TIMMT  264</t>
  </si>
  <si>
    <t>TIMMERMANS TYLER J (TYLER TIMMERMANS)</t>
  </si>
  <si>
    <t>1804 FAIRVIEW CT</t>
  </si>
  <si>
    <t>tjtimmermans@hotmail.com</t>
  </si>
  <si>
    <t>(360)410-0350</t>
  </si>
  <si>
    <t>https://web.pdc.wa.gov/rptimg/default.aspx?docid=4652559</t>
  </si>
  <si>
    <t>TYLER TIMMERMANS</t>
  </si>
  <si>
    <t>ca-2017-2890</t>
  </si>
  <si>
    <t>COPPM  503</t>
  </si>
  <si>
    <t>COPPIN MARCIA L (MARCIA COPPIN)</t>
  </si>
  <si>
    <t>2917 ACCALIA ST. SE</t>
  </si>
  <si>
    <t>marcia.coppin@gmail.com</t>
  </si>
  <si>
    <t>360-438-2765</t>
  </si>
  <si>
    <t>https://web.pdc.wa.gov/rptimg/default.aspx?docid=4652494</t>
  </si>
  <si>
    <t>MARCIA COPPIN</t>
  </si>
  <si>
    <t>ca-2017-2377</t>
  </si>
  <si>
    <t>MOLLC  467</t>
  </si>
  <si>
    <t>MOLLNOW CARL J (CARL MOLLNOW)</t>
  </si>
  <si>
    <t>5124 84TH AVE. W..</t>
  </si>
  <si>
    <t>98467-1826</t>
  </si>
  <si>
    <t>cmollnow741@comcast.net</t>
  </si>
  <si>
    <t>253-564-1481</t>
  </si>
  <si>
    <t>CITY OF UNIVERSITY PLACE</t>
  </si>
  <si>
    <t>https://web.pdc.wa.gov/rptimg/default.aspx?docid=4649469</t>
  </si>
  <si>
    <t>CARL MOLLNOW</t>
  </si>
  <si>
    <t>ca-2017-2445</t>
  </si>
  <si>
    <t>IHLEC  287</t>
  </si>
  <si>
    <t>IHLER CHRIS (CHRIS IHLER)</t>
  </si>
  <si>
    <t>PO BOX 30</t>
  </si>
  <si>
    <t>INFO@ELECTCHRISIHLER.COM</t>
  </si>
  <si>
    <t>info@electchrisihler.com</t>
  </si>
  <si>
    <t>425-399-6892</t>
  </si>
  <si>
    <t>https://web.pdc.wa.gov/rptimg/default.aspx?docid=4648389</t>
  </si>
  <si>
    <t>ca-2017-3030</t>
  </si>
  <si>
    <t>CHAPS  338</t>
  </si>
  <si>
    <t>CHAPIN STANLEY E JR (STANLEY CHAPIN)</t>
  </si>
  <si>
    <t>25308 66TH AVE E</t>
  </si>
  <si>
    <t>zooman_stan@comcast.net</t>
  </si>
  <si>
    <t>253-847-1614</t>
  </si>
  <si>
    <t>BETHEL SD 403</t>
  </si>
  <si>
    <t>https://web.pdc.wa.gov/rptimg/default.aspx?docid=4647825</t>
  </si>
  <si>
    <t>STANLEY CHAPIN</t>
  </si>
  <si>
    <t>ca-2013-8441</t>
  </si>
  <si>
    <t>ROTZJ  607</t>
  </si>
  <si>
    <t>ROTZ JULIE A (JULIE ROTZ)</t>
  </si>
  <si>
    <t>519 NW 24TH CIRCLE</t>
  </si>
  <si>
    <t>jrotz@mac.com</t>
  </si>
  <si>
    <t>360-607-9989</t>
  </si>
  <si>
    <t>CAMAS SD 117</t>
  </si>
  <si>
    <t>https://web.pdc.wa.gov/rptimg/default.aspx?docid=3378814</t>
  </si>
  <si>
    <t>JULIE ROTZ</t>
  </si>
  <si>
    <t>ca-2013-8855</t>
  </si>
  <si>
    <t>https://web.pdc.wa.gov/rptimg/default.aspx?docid=3404626</t>
  </si>
  <si>
    <t>ca-2016-4708</t>
  </si>
  <si>
    <t>Richard W. Muri (RICHARD MURI)</t>
  </si>
  <si>
    <t>https://web.pdc.wa.gov/rptimg/default.aspx?docid=4589178</t>
  </si>
  <si>
    <t>ca-2016-4184</t>
  </si>
  <si>
    <t>KEARBY DAVID C (DAVID KEARBY)</t>
  </si>
  <si>
    <t>electdavekearby@gmail.com</t>
  </si>
  <si>
    <t>509-834-3338</t>
  </si>
  <si>
    <t>509-248-7750</t>
  </si>
  <si>
    <t>https://web.pdc.wa.gov/rptimg/default.aspx?docid=4598532</t>
  </si>
  <si>
    <t>PAM CLEAVER</t>
  </si>
  <si>
    <t>ca-2016-4170</t>
  </si>
  <si>
    <t>KENNS  840</t>
  </si>
  <si>
    <t xml:space="preserve"> SHEILAH A DELFELD (SHEILAH KENNEDY)</t>
  </si>
  <si>
    <t>shekennedy@hotmail.com</t>
  </si>
  <si>
    <t>509-322-7167</t>
  </si>
  <si>
    <t>https://web.pdc.wa.gov/rptimg/default.aspx?docid=4597138</t>
  </si>
  <si>
    <t>SHEILAH KENNEDY</t>
  </si>
  <si>
    <t>ca-2016-4470</t>
  </si>
  <si>
    <t>CHRISTENSEN GARN G (GARN CHRISTENSEN)</t>
  </si>
  <si>
    <t>garnchristensen@gmail.com</t>
  </si>
  <si>
    <t>509-593-0389</t>
  </si>
  <si>
    <t>509-699-1016</t>
  </si>
  <si>
    <t>https://web.pdc.wa.gov/rptimg/default.aspx?docid=4589466</t>
  </si>
  <si>
    <t>GARN CHRISTENSEN</t>
  </si>
  <si>
    <t>ca-2016-4582</t>
  </si>
  <si>
    <t>https://web.pdc.wa.gov/rptimg/default.aspx?docid=4589195</t>
  </si>
  <si>
    <t>ca-2016-4612</t>
  </si>
  <si>
    <t>SCHIRLE DAVID D (DAVID SCHIRLE)</t>
  </si>
  <si>
    <t>23632 HWY 99, STE F180</t>
  </si>
  <si>
    <t>dschirle32@gmail.com</t>
  </si>
  <si>
    <t>206-658-5572</t>
  </si>
  <si>
    <t>206-790-6799</t>
  </si>
  <si>
    <t>https://web.pdc.wa.gov/rptimg/default.aspx?docid=4582793</t>
  </si>
  <si>
    <t>JUDY GUNN</t>
  </si>
  <si>
    <t>ca-2016-4309</t>
  </si>
  <si>
    <t>ZAERR ZACHARY J (ZACHARY  ZAERR)</t>
  </si>
  <si>
    <t>zaerrforwashington@gmail.com</t>
  </si>
  <si>
    <t>zaerrz@gmail.com</t>
  </si>
  <si>
    <t>513-317-7545</t>
  </si>
  <si>
    <t>417-379-5328</t>
  </si>
  <si>
    <t>https://web.pdc.wa.gov/rptimg/default.aspx?docid=4580132</t>
  </si>
  <si>
    <t>JOHN MCWILLIAMS</t>
  </si>
  <si>
    <t>ca-2016-4136</t>
  </si>
  <si>
    <t>LANGSTON JAMES E (JAMES LANGSTON)</t>
  </si>
  <si>
    <t>POST OFFICE BOX 1765</t>
  </si>
  <si>
    <t>jim@electjimlangston.com</t>
  </si>
  <si>
    <t>425-350-0855</t>
  </si>
  <si>
    <t>POST OFFICE BOX 2408</t>
  </si>
  <si>
    <t>https://web.pdc.wa.gov/rptimg/default.aspx?docid=4576994</t>
  </si>
  <si>
    <t>JEFF DAVIS</t>
  </si>
  <si>
    <t>ca-2016-4205</t>
  </si>
  <si>
    <t>JEWELL ROBERT P (ROBERT JEWELL)</t>
  </si>
  <si>
    <t>110 W 6TH AVE PMB 106</t>
  </si>
  <si>
    <t>https://web.pdc.wa.gov/rptimg/default.aspx?docid=4575183</t>
  </si>
  <si>
    <t>ca-2016-4330</t>
  </si>
  <si>
    <t>GALLJ  368</t>
  </si>
  <si>
    <t>JEFFREY S GALLANT (JEFFREY  GALLANT )</t>
  </si>
  <si>
    <t>2880 HASTINGS AVE</t>
  </si>
  <si>
    <t>ecorep@olypen.com</t>
  </si>
  <si>
    <t>360-643-3283</t>
  </si>
  <si>
    <t>https://web.pdc.wa.gov/rptimg/default.aspx?docid=4575084</t>
  </si>
  <si>
    <t>JEFFREY  GALLANT</t>
  </si>
  <si>
    <t>ca-2016-4440</t>
  </si>
  <si>
    <t>1424 S HAMILTON RD NE</t>
  </si>
  <si>
    <t>CASEY4COMMISSIONER@GMAIL.COM</t>
  </si>
  <si>
    <t>casey4commissioner@gmail.com</t>
  </si>
  <si>
    <t>https://web.pdc.wa.gov/rptimg/default.aspx?docid=4575088</t>
  </si>
  <si>
    <t>ca-2016-4718</t>
  </si>
  <si>
    <t>RODNEY J MULLEN  (RODNEY MULLEN)</t>
  </si>
  <si>
    <t>pascosahara@cs.com</t>
  </si>
  <si>
    <t>509-528-8132</t>
  </si>
  <si>
    <t>509-936-0903</t>
  </si>
  <si>
    <t>https://web.pdc.wa.gov/rptimg/default.aspx?docid=4574156</t>
  </si>
  <si>
    <t>TAMI MULLEN</t>
  </si>
  <si>
    <t>ca-2016-4213</t>
  </si>
  <si>
    <t>rickjansons@msn.com</t>
  </si>
  <si>
    <t>509-528-3488</t>
  </si>
  <si>
    <t>509-630-3155</t>
  </si>
  <si>
    <t>https://web.pdc.wa.gov/rptimg/default.aspx?docid=4573696</t>
  </si>
  <si>
    <t>STEPHANIE MCCARL</t>
  </si>
  <si>
    <t>ca-2016-4604</t>
  </si>
  <si>
    <t>POLLOCK PAMELA (PAMELA POLLOCK)</t>
  </si>
  <si>
    <t>pam@pampollock.com</t>
  </si>
  <si>
    <t>206-356-8186</t>
  </si>
  <si>
    <t>https://web.pdc.wa.gov/rptimg/default.aspx?docid=4572781</t>
  </si>
  <si>
    <t>PAMELA POLLOCK</t>
  </si>
  <si>
    <t>ca-2016-4055</t>
  </si>
  <si>
    <t>MCLAUGHLIN STEVEN A (STEVEN MCLAUGHLIN)</t>
  </si>
  <si>
    <t>mclaugsa@yahoo.com</t>
  </si>
  <si>
    <t>509-885-4541</t>
  </si>
  <si>
    <t>360-692-4424</t>
  </si>
  <si>
    <t>https://web.pdc.wa.gov/rptimg/default.aspx?docid=4572726</t>
  </si>
  <si>
    <t>RANDY BIEGENWALD</t>
  </si>
  <si>
    <t>ca-2016-4261</t>
  </si>
  <si>
    <t>HENDD  802</t>
  </si>
  <si>
    <t>HENDRICKS DENNIS P (DENNIS HENDRICKS)</t>
  </si>
  <si>
    <t>1331 N. ASHLAND</t>
  </si>
  <si>
    <t>dphendrick@aol.com</t>
  </si>
  <si>
    <t>509-884-9620</t>
  </si>
  <si>
    <t>https://web.pdc.wa.gov/rptimg/default.aspx?docid=4572534</t>
  </si>
  <si>
    <t>DENNIS HENDRICKS</t>
  </si>
  <si>
    <t>ca-2016-4300</t>
  </si>
  <si>
    <t>TINNEY VALERIE J (VALERIE TINNEY)</t>
  </si>
  <si>
    <t>info@electvaltinney.com</t>
  </si>
  <si>
    <t>360-431-4316</t>
  </si>
  <si>
    <t>https://web.pdc.wa.gov/rptimg/default.aspx?filerid_election_year=TINNV%20%20611%3A%7C%3A2016</t>
  </si>
  <si>
    <t>ca-2022-93059</t>
  </si>
  <si>
    <t>https://apollo.pdc.wa.gov/public/registrations/registration?registration_id=42865</t>
  </si>
  <si>
    <t>EllaChilders</t>
  </si>
  <si>
    <t>ca-2016-4087</t>
  </si>
  <si>
    <t>Bob McCaslin (ROBERT MCCASLIN)</t>
  </si>
  <si>
    <t>bob.mccaslin@leg.wa.gov</t>
  </si>
  <si>
    <t>509-891-1377</t>
  </si>
  <si>
    <t>208-687-6868</t>
  </si>
  <si>
    <t>https://web.pdc.wa.gov/rptimg/default.aspx?docid=4531552</t>
  </si>
  <si>
    <t>RICK VAN ZANDT</t>
  </si>
  <si>
    <t>ca-2016-4096</t>
  </si>
  <si>
    <t>https://web.pdc.wa.gov/rptimg/default.aspx?filerid_election_year=MANWM%20%20926%3A%7C%3A2016</t>
  </si>
  <si>
    <t>ca-2016-4557</t>
  </si>
  <si>
    <t>ROACH PAM (PAM ROACH)</t>
  </si>
  <si>
    <t>15405 46TH ST CT E</t>
  </si>
  <si>
    <t>pamroach@comcast.net</t>
  </si>
  <si>
    <t>206-743-1029</t>
  </si>
  <si>
    <t>https://web.pdc.wa.gov/rptimg/default.aspx?docid=4526803</t>
  </si>
  <si>
    <t>ca-2016-4389</t>
  </si>
  <si>
    <t>https://web.pdc.wa.gov/rptimg/default.aspx?docid=4524409</t>
  </si>
  <si>
    <t>ca-2016-4667</t>
  </si>
  <si>
    <t>Edmund T Orcutt (EDMUND ORCUTT)</t>
  </si>
  <si>
    <t>https://web.pdc.wa.gov/rptimg/default.aspx?filerid_election_year=ORCUE%20%20626%3A%7C%3A2016</t>
  </si>
  <si>
    <t>MARCIE ORCUTT</t>
  </si>
  <si>
    <t>ca-2020-26000</t>
  </si>
  <si>
    <t>Russell N. Dzialo (Russ Dzialo)</t>
  </si>
  <si>
    <t>P.O. Box 229169</t>
  </si>
  <si>
    <t>dzialo4staterep@gmail.com</t>
  </si>
  <si>
    <t>https://apollo.pdc.wa.gov/public/registrations/registration?registration_id=19838</t>
  </si>
  <si>
    <t>Russ Dzialo</t>
  </si>
  <si>
    <t>ca-2020-25559</t>
  </si>
  <si>
    <t>SEFZJ--240</t>
  </si>
  <si>
    <t>Jennifer Sefzik</t>
  </si>
  <si>
    <t>P.O. 424</t>
  </si>
  <si>
    <t>jennifer@sefzik4house.com</t>
  </si>
  <si>
    <t>https://apollo.pdc.wa.gov/public/registrations/registration?registration_id=17909</t>
  </si>
  <si>
    <t>Bruce Ayers, Ayers Consulting LLC</t>
  </si>
  <si>
    <t>ca-2020-25423</t>
  </si>
  <si>
    <t>WRAY GARY R (Gary Wray)</t>
  </si>
  <si>
    <t>1153 American Lane</t>
  </si>
  <si>
    <t>garyrwray@Gmail.com</t>
  </si>
  <si>
    <t>garyrwray@gmail.com</t>
  </si>
  <si>
    <t>https://apollo.pdc.wa.gov/public/registrations/registration?registration_id=17346</t>
  </si>
  <si>
    <t>Bill Curthers</t>
  </si>
  <si>
    <t>ca-2020-1203</t>
  </si>
  <si>
    <t>Brett Rogers (BRETT ROGERS)</t>
  </si>
  <si>
    <t>PO BOX 258</t>
  </si>
  <si>
    <t>BRETTROGERSFORAG@OUTLOOK.COM</t>
  </si>
  <si>
    <t>brettrogersforag@outlook.com</t>
  </si>
  <si>
    <t>https://apollo.pdc.wa.gov/public/registrations/registration?registration_id=18537</t>
  </si>
  <si>
    <t>ca-2019-1382</t>
  </si>
  <si>
    <t>TOMPKINS GREGORY A (Gregory A. Tompkins)</t>
  </si>
  <si>
    <t>PO Box 1575</t>
  </si>
  <si>
    <t>greg@tompkinsappliance.com</t>
  </si>
  <si>
    <t>509-520-3185</t>
  </si>
  <si>
    <t>212 S 3rd Ave</t>
  </si>
  <si>
    <t>509-529-7022</t>
  </si>
  <si>
    <t>https://apollo.pdc.wa.gov/public/registrations/registration?registration_id=15832</t>
  </si>
  <si>
    <t>Daniel Tompkins</t>
  </si>
  <si>
    <t>ca-2019-1669</t>
  </si>
  <si>
    <t>ROHRA  275</t>
  </si>
  <si>
    <t>ANNA K ROHRBOUGH (Anna Rohrbough)</t>
  </si>
  <si>
    <t>PO Box 114</t>
  </si>
  <si>
    <t>info@electanna.com</t>
  </si>
  <si>
    <t>425-501-5415</t>
  </si>
  <si>
    <t>https://apollo.pdc.wa.gov/public/registrations/registration?registration_id=16009</t>
  </si>
  <si>
    <t>ca-2020-1183</t>
  </si>
  <si>
    <t>https://apollo.pdc.wa.gov/public/registrations/registration?registration_id=19926</t>
  </si>
  <si>
    <t>ca-2020-26942</t>
  </si>
  <si>
    <t>James A Sizemore (Jim Sizemore)</t>
  </si>
  <si>
    <t>PO Box 1315</t>
  </si>
  <si>
    <t>committee@reelectjimsizemore.com</t>
  </si>
  <si>
    <t>509-773-3368</t>
  </si>
  <si>
    <t>317 NW 2nd Street</t>
  </si>
  <si>
    <t>509-250-2699</t>
  </si>
  <si>
    <t>https://apollo.pdc.wa.gov/public/registrations/registration?registration_id=19930</t>
  </si>
  <si>
    <t>ca-2020-1175</t>
  </si>
  <si>
    <t>98228-1964</t>
  </si>
  <si>
    <t>LUANNE@VOTELUANNE.COM</t>
  </si>
  <si>
    <t>https://apollo.pdc.wa.gov/public/registrations/registration?registration_id=16558</t>
  </si>
  <si>
    <t>ca-2015-5517</t>
  </si>
  <si>
    <t>Mvmcclendon@gmail.com</t>
  </si>
  <si>
    <t>mvmcclendon@gmail.com</t>
  </si>
  <si>
    <t>PMB 172, 5500 OLYMPIC DRIVE NW H-105</t>
  </si>
  <si>
    <t>https://web.pdc.wa.gov/rptimg/default.aspx?docid=4478738</t>
  </si>
  <si>
    <t>ca-2014-7462</t>
  </si>
  <si>
    <t>OVERSTREET JASON E (JASON OVERSTREET)</t>
  </si>
  <si>
    <t>P.O. BOX 1203</t>
  </si>
  <si>
    <t>voteoverstreet@gmail.com</t>
  </si>
  <si>
    <t>360-389-2413</t>
  </si>
  <si>
    <t>6 12TH ST</t>
  </si>
  <si>
    <t>360-224-2421</t>
  </si>
  <si>
    <t>https://web.pdc.wa.gov/rptimg/default.aspx?filerid_election_year=OVERJ%20%20230%3A%7C%3A2014</t>
  </si>
  <si>
    <t>ca-2021-25474</t>
  </si>
  <si>
    <t>NEHRN  292</t>
  </si>
  <si>
    <t>Nathan A Nehring (NEHRING NATE A)</t>
  </si>
  <si>
    <t>8905 171st St NE</t>
  </si>
  <si>
    <t>nehringn@gmail.com</t>
  </si>
  <si>
    <t>https://apollo.pdc.wa.gov/public/registrations/registration?registration_id=17565</t>
  </si>
  <si>
    <t>Albert Chang</t>
  </si>
  <si>
    <t>ca-2020-25689</t>
  </si>
  <si>
    <t>PO BOX 788</t>
  </si>
  <si>
    <t>https://apollo.pdc.wa.gov/public/registrations/registration?registration_id=18328</t>
  </si>
  <si>
    <t>ca-2020-25754</t>
  </si>
  <si>
    <t>GERIT--816</t>
  </si>
  <si>
    <t>Tiffany Ann Gering (Tiffany Gering)</t>
  </si>
  <si>
    <t>P.O. Box 3152</t>
  </si>
  <si>
    <t>electtiffanygering@gmail.com</t>
  </si>
  <si>
    <t>(509) 449-2979</t>
  </si>
  <si>
    <t>(509) 682-4066</t>
  </si>
  <si>
    <t>https://apollo.pdc.wa.gov/public/registrations/registration?registration_id=18501</t>
  </si>
  <si>
    <t>Linda O'Brien</t>
  </si>
  <si>
    <t>ca-2020-25987</t>
  </si>
  <si>
    <t>KIMBP  347</t>
  </si>
  <si>
    <t>P. Ernest Kimble</t>
  </si>
  <si>
    <t>232 15th St.</t>
  </si>
  <si>
    <t>kimbleranch@hotmail.com</t>
  </si>
  <si>
    <t>509-843-2322</t>
  </si>
  <si>
    <t>https://apollo.pdc.wa.gov/public/registrations/registration?registration_id=18957</t>
  </si>
  <si>
    <t>ca-2020-25830</t>
  </si>
  <si>
    <t>MADDP--383</t>
  </si>
  <si>
    <t>Pamela Madden-Boyer</t>
  </si>
  <si>
    <t>Pamela for State Senate Committee</t>
  </si>
  <si>
    <t>PO Bx1160</t>
  </si>
  <si>
    <t>pammadboy@gmail.com</t>
  </si>
  <si>
    <t>https://apollo.pdc.wa.gov/public/registrations/registration?registration_id=18662</t>
  </si>
  <si>
    <t>Katie Madden</t>
  </si>
  <si>
    <t>ca-2020-25795</t>
  </si>
  <si>
    <t>EVAND--277</t>
  </si>
  <si>
    <t>Daniel P Evans (Dan Evans)</t>
  </si>
  <si>
    <t>Friends of Dan Evans 4 Commissioner</t>
  </si>
  <si>
    <t>2163 Southwest Sunnyside Avenue</t>
  </si>
  <si>
    <t>Friendsofdanevans@gmail.com</t>
  </si>
  <si>
    <t>friendsofdanevans@gmail.com</t>
  </si>
  <si>
    <t>360-499-5855</t>
  </si>
  <si>
    <t>https://apollo.pdc.wa.gov/public/registrations/registration?registration_id=18727</t>
  </si>
  <si>
    <t>Bruce Ayers; Ayers Consulting LLC</t>
  </si>
  <si>
    <t>ca-2020-25844</t>
  </si>
  <si>
    <t>CIMAJ  042</t>
  </si>
  <si>
    <t>JOSEPH T CIMAOMO JR (CIMAOMO JOSEPH T JR)</t>
  </si>
  <si>
    <t>24330 188th Ave SE</t>
  </si>
  <si>
    <t>Cimaomoforhouse@gmail.com</t>
  </si>
  <si>
    <t>206-371-8646</t>
  </si>
  <si>
    <t>31301 120th PL SE</t>
  </si>
  <si>
    <t>206-235-4475</t>
  </si>
  <si>
    <t>https://apollo.pdc.wa.gov/public/registrations/registration?registration_id=18770</t>
  </si>
  <si>
    <t>Joe Cimaomo Sr</t>
  </si>
  <si>
    <t>ca-2020-25769</t>
  </si>
  <si>
    <t>MOHAK--444</t>
  </si>
  <si>
    <t>Koshin Mohamed</t>
  </si>
  <si>
    <t>PO Box 44294</t>
  </si>
  <si>
    <t>friendsofkoshin@gmail.com</t>
  </si>
  <si>
    <t>Friendsofkoshin@gmail.com</t>
  </si>
  <si>
    <t>253-289-4903</t>
  </si>
  <si>
    <t>https://apollo.pdc.wa.gov/public/registrations/registration?registration_id=18784</t>
  </si>
  <si>
    <t>ca-2020-25903</t>
  </si>
  <si>
    <t>BAKEV--815</t>
  </si>
  <si>
    <t>Victoria L Baker (Vicki Baker)</t>
  </si>
  <si>
    <t>2109 S 1st Street</t>
  </si>
  <si>
    <t>vickibaker4commissoner@gmail.com</t>
  </si>
  <si>
    <t>vickibaker4commissioner@gmail.com</t>
  </si>
  <si>
    <t>509-452-1777</t>
  </si>
  <si>
    <t>https://apollo.pdc.wa.gov/public/registrations/registration?registration_id=18789</t>
  </si>
  <si>
    <t>Michelle Martin</t>
  </si>
  <si>
    <t>ca-2020-64183</t>
  </si>
  <si>
    <t>444 NW Fremont St.</t>
  </si>
  <si>
    <t>electjohnley@gmail.com</t>
  </si>
  <si>
    <t>https://apollo.pdc.wa.gov/public/registrations/registration?registration_id=19197</t>
  </si>
  <si>
    <t>John Ley</t>
  </si>
  <si>
    <t>ca-2020-1151</t>
  </si>
  <si>
    <t>https://apollo.pdc.wa.gov/public/registrations/registration?registration_id=18798</t>
  </si>
  <si>
    <t>Elizabeth Marquis</t>
  </si>
  <si>
    <t>ca-2020-25956</t>
  </si>
  <si>
    <t>PIERD--509</t>
  </si>
  <si>
    <t>Dusty Pierpoint</t>
  </si>
  <si>
    <t>P.O. Box 8301</t>
  </si>
  <si>
    <t>dusty@electdusty.com</t>
  </si>
  <si>
    <t>360-402-0723</t>
  </si>
  <si>
    <t>https://apollo.pdc.wa.gov/public/registrations/registration?registration_id=18930</t>
  </si>
  <si>
    <t>ca-2020-25977</t>
  </si>
  <si>
    <t>509-989-4730</t>
  </si>
  <si>
    <t>PO Box 272</t>
  </si>
  <si>
    <t>509-989-7688</t>
  </si>
  <si>
    <t>https://apollo.pdc.wa.gov/public/registrations/registration?registration_id=18927</t>
  </si>
  <si>
    <t>Doug Barger</t>
  </si>
  <si>
    <t>ca-2020-31749</t>
  </si>
  <si>
    <t>LANDD--156</t>
  </si>
  <si>
    <t>Donna R. Lands (Donna Lands)</t>
  </si>
  <si>
    <t>3501 Hwy 211</t>
  </si>
  <si>
    <t>lands@povn.com</t>
  </si>
  <si>
    <t>https://apollo.pdc.wa.gov/public/registrations/registration?registration_id=19055</t>
  </si>
  <si>
    <t>Donna Lands</t>
  </si>
  <si>
    <t>ca-2020-90908</t>
  </si>
  <si>
    <t>MESES--385</t>
  </si>
  <si>
    <t>Sandy Mesenbrink</t>
  </si>
  <si>
    <t>14911 Chain Lake Rd. #M411</t>
  </si>
  <si>
    <t>sandyforwa.state@hotmail.com</t>
  </si>
  <si>
    <t>SandyforWA.State@hotmail.com</t>
  </si>
  <si>
    <t>360-348-1163</t>
  </si>
  <si>
    <t>https://apollo.pdc.wa.gov/public/registrations/registration?registration_id=20146</t>
  </si>
  <si>
    <t>ca-2020-55514</t>
  </si>
  <si>
    <t>ROBEE--560</t>
  </si>
  <si>
    <t>Eric E Robertson</t>
  </si>
  <si>
    <t>PO Box 1561</t>
  </si>
  <si>
    <t>Sumner</t>
  </si>
  <si>
    <t>Eric.E.Robertson@outlook.com</t>
  </si>
  <si>
    <t>253-266-2800</t>
  </si>
  <si>
    <t>https://apollo.pdc.wa.gov/public/registrations/registration?registration_id=19172</t>
  </si>
  <si>
    <t>Mark Horaski</t>
  </si>
  <si>
    <t>ca-2020-38864</t>
  </si>
  <si>
    <t>office@Amy4State.com</t>
  </si>
  <si>
    <t>office@amy4state.com</t>
  </si>
  <si>
    <t>https://apollo.pdc.wa.gov/public/registrations/registration?registration_id=19316</t>
  </si>
  <si>
    <t>ca-2020-70157</t>
  </si>
  <si>
    <t>DIAMR--199</t>
  </si>
  <si>
    <t>Richard E. Diamond (Rick Diamond)</t>
  </si>
  <si>
    <t>PO Box 162</t>
  </si>
  <si>
    <t>Rdiamfree@gmail.com</t>
  </si>
  <si>
    <t>rdiamfree@gmail.com</t>
  </si>
  <si>
    <t>https://apollo.pdc.wa.gov/public/registrations/registration?registration_id=19357</t>
  </si>
  <si>
    <t>Jan Diamond</t>
  </si>
  <si>
    <t>ca-2020-68523</t>
  </si>
  <si>
    <t>MORGG  036</t>
  </si>
  <si>
    <t>MORGAN GARY L (Gary Morgan)</t>
  </si>
  <si>
    <t>2930 216TH ST SW</t>
  </si>
  <si>
    <t>BRIER</t>
  </si>
  <si>
    <t>votegarymorgan@gmail.com</t>
  </si>
  <si>
    <t>GM424242@AOL.COM</t>
  </si>
  <si>
    <t>https://apollo.pdc.wa.gov/public/registrations/registration?registration_id=19418</t>
  </si>
  <si>
    <t>Kelly Morgan</t>
  </si>
  <si>
    <t>ca-2020-70343</t>
  </si>
  <si>
    <t>HICKT--798</t>
  </si>
  <si>
    <t>Tim J. Hickey</t>
  </si>
  <si>
    <t>PO Box 2022</t>
  </si>
  <si>
    <t>timjhickey@yahoo.com</t>
  </si>
  <si>
    <t>425-626-1620</t>
  </si>
  <si>
    <t>https://apollo.pdc.wa.gov/public/registrations/registration?registration_id=19503</t>
  </si>
  <si>
    <t>ca-2020-29135</t>
  </si>
  <si>
    <t>2412 Linda Ln</t>
  </si>
  <si>
    <t>https://apollo.pdc.wa.gov/public/registrations/registration?registration_id=19561</t>
  </si>
  <si>
    <t>Nichole Brown</t>
  </si>
  <si>
    <t>ca-2020-42247</t>
  </si>
  <si>
    <t>WHITC--190</t>
  </si>
  <si>
    <t>Charles E. Whitman (Chuck Whitman)</t>
  </si>
  <si>
    <t>Chuck Whitman</t>
  </si>
  <si>
    <t>1113 Benjamin ST</t>
  </si>
  <si>
    <t>cewhitmanz@aol.com</t>
  </si>
  <si>
    <t>https://apollo.pdc.wa.gov/public/registrations/registration?registration_id=19566</t>
  </si>
  <si>
    <t>Charles E Whitman</t>
  </si>
  <si>
    <t>ca-2020-49204</t>
  </si>
  <si>
    <t>2211 E Rich Ave</t>
  </si>
  <si>
    <t>Laura_carder@juno.com</t>
  </si>
  <si>
    <t>https://apollo.pdc.wa.gov/public/registrations/registration?registration_id=19621</t>
  </si>
  <si>
    <t>ca-2020-49241</t>
  </si>
  <si>
    <t>Robert W Apple (Bob Apple)</t>
  </si>
  <si>
    <t>Committee to elect Bob Apple</t>
  </si>
  <si>
    <t>2509 N Upriver Ct.</t>
  </si>
  <si>
    <t>(509)319-6726</t>
  </si>
  <si>
    <t>https://apollo.pdc.wa.gov/public/registrations/registration?registration_id=19630</t>
  </si>
  <si>
    <t>Bob Apple</t>
  </si>
  <si>
    <t>ca-2020-50035</t>
  </si>
  <si>
    <t>Stocky for Commissioner</t>
  </si>
  <si>
    <t>405 N Division Street</t>
  </si>
  <si>
    <t>StockwellStocky@aol.com</t>
  </si>
  <si>
    <t>509-540-6899</t>
  </si>
  <si>
    <t>https://apollo.pdc.wa.gov/public/registrations/registration?registration_id=19651</t>
  </si>
  <si>
    <t>ca-2020-70283</t>
  </si>
  <si>
    <t>NYKRM--623</t>
  </si>
  <si>
    <t>Mike Nykreim</t>
  </si>
  <si>
    <t>4958 126TH AVE SE</t>
  </si>
  <si>
    <t>mnykreim@live.com</t>
  </si>
  <si>
    <t>22121 SE 40TH LN</t>
  </si>
  <si>
    <t>425-394-2917</t>
  </si>
  <si>
    <t>https://apollo.pdc.wa.gov/public/registrations/registration?registration_id=19668</t>
  </si>
  <si>
    <t>Jeff Matson</t>
  </si>
  <si>
    <t>ca-2020-25781</t>
  </si>
  <si>
    <t>BAUMC--139</t>
  </si>
  <si>
    <t>Christina M. Baumgardner (Christina Baumgardner)</t>
  </si>
  <si>
    <t>P.O. Box 621</t>
  </si>
  <si>
    <t>Ione</t>
  </si>
  <si>
    <t>baumgardner20202@outlook.com</t>
  </si>
  <si>
    <t>Baumgardner2020@outlook.com</t>
  </si>
  <si>
    <t>509-442-2206</t>
  </si>
  <si>
    <t>https://apollo.pdc.wa.gov/public/registrations/registration?registration_id=19747</t>
  </si>
  <si>
    <t>Scott Baumgardner</t>
  </si>
  <si>
    <t>ca-2020-70444</t>
  </si>
  <si>
    <t>bernardmoody@mac.com</t>
  </si>
  <si>
    <t>https://apollo.pdc.wa.gov/public/registrations/registration?registration_id=19735</t>
  </si>
  <si>
    <t>ca-2022-93086</t>
  </si>
  <si>
    <t>(360)810-8014</t>
  </si>
  <si>
    <t>https://apollo.pdc.wa.gov/public/registrations/registration?registration_id=42971</t>
  </si>
  <si>
    <t>ca-2022-93087</t>
  </si>
  <si>
    <t>(360)387-2123</t>
  </si>
  <si>
    <t>https://apollo.pdc.wa.gov/public/registrations/registration?registration_id=42974</t>
  </si>
  <si>
    <t>ca-2022-93088</t>
  </si>
  <si>
    <t>Gina R. Mosbrucker</t>
  </si>
  <si>
    <t>P.O. Box 1105</t>
  </si>
  <si>
    <t>reelectgina@gmail.com</t>
  </si>
  <si>
    <t>(509)250-0679</t>
  </si>
  <si>
    <t>https://apollo.pdc.wa.gov/public/registrations/registration?registration_id=42973</t>
  </si>
  <si>
    <t>ca-2015-5039</t>
  </si>
  <si>
    <t>ACCEG  272</t>
  </si>
  <si>
    <t>Gregory M Accetturo (GREGORY ACCETTURO)</t>
  </si>
  <si>
    <t>19414 208TH AVE SE</t>
  </si>
  <si>
    <t>accetturo@hotmail.com</t>
  </si>
  <si>
    <t>360-794-4253</t>
  </si>
  <si>
    <t>https://web.pdc.wa.gov/rptimg/default.aspx?docid=4478658</t>
  </si>
  <si>
    <t>GREGORY ACCETTURO</t>
  </si>
  <si>
    <t>ca-2015-5459</t>
  </si>
  <si>
    <t>richardlathim9@gmail.com</t>
  </si>
  <si>
    <t>https://web.pdc.wa.gov/rptimg/default.aspx?docid=4429590</t>
  </si>
  <si>
    <t>ca-2015-5669</t>
  </si>
  <si>
    <t>RICHR  043</t>
  </si>
  <si>
    <t>RICHARDS ROBERT B (ROBERT RICHARDS)</t>
  </si>
  <si>
    <t>24004 CEDAR WAY</t>
  </si>
  <si>
    <t>master_richards@hotmail.com</t>
  </si>
  <si>
    <t>425-218-7324</t>
  </si>
  <si>
    <t>https://web.pdc.wa.gov/rptimg/default.aspx?docid=4416849</t>
  </si>
  <si>
    <t>ROBERT RICHARDS</t>
  </si>
  <si>
    <t>ca-2015-5731</t>
  </si>
  <si>
    <t>SMITZ  328</t>
  </si>
  <si>
    <t>SMITH ZACHARY M (ZACHARY SMITH)</t>
  </si>
  <si>
    <t>4509 74TH AVE CT NW</t>
  </si>
  <si>
    <t>zmsmith1@gmail.com</t>
  </si>
  <si>
    <t>425-368-7400</t>
  </si>
  <si>
    <t>PENINSULA SD 401</t>
  </si>
  <si>
    <t>https://web.pdc.wa.gov/rptimg/default.aspx?docid=4309623</t>
  </si>
  <si>
    <t>ZACHARY SMITH</t>
  </si>
  <si>
    <t>ca-2014-7127</t>
  </si>
  <si>
    <t>253-761-6730</t>
  </si>
  <si>
    <t>https://web.pdc.wa.gov/rptimg/default.aspx?filerid_election_year=HUNTG%20%20360%3A%7C%3A2014</t>
  </si>
  <si>
    <t>ca-2014-7659</t>
  </si>
  <si>
    <t>ROBIT  367</t>
  </si>
  <si>
    <t>Tina R Robinson (TINA ROBINSON)</t>
  </si>
  <si>
    <t>P.O BOX 1614</t>
  </si>
  <si>
    <t>robinson4pa@gmal.com</t>
  </si>
  <si>
    <t>robinson4pa@gmail.com</t>
  </si>
  <si>
    <t>360-908-4819</t>
  </si>
  <si>
    <t>P.O. BOX 1614</t>
  </si>
  <si>
    <t>360-908-7174</t>
  </si>
  <si>
    <t>https://web.pdc.wa.gov/rptimg/default.aspx?filerid_election_year=ROBIT%20%20367%3A%7C%3A2014</t>
  </si>
  <si>
    <t>KENNETH ROBINSON</t>
  </si>
  <si>
    <t>ca-2014-7630</t>
  </si>
  <si>
    <t>BAINR  570</t>
  </si>
  <si>
    <t>BAINBRIDGE RICHARD S (RICHARD BAINBRIDGE)</t>
  </si>
  <si>
    <t>PO BOX 954</t>
  </si>
  <si>
    <t>RBAINBRIDGE@TDS.NET</t>
  </si>
  <si>
    <t>rbainbridge@tds.net</t>
  </si>
  <si>
    <t>360-978-4317</t>
  </si>
  <si>
    <t>https://web.pdc.wa.gov/rptimg/default.aspx?filerid_election_year=BAINR%20%20570%3A%7C%3A2014</t>
  </si>
  <si>
    <t>JUANITA BAINBRIDGE</t>
  </si>
  <si>
    <t>ca-2014-7302</t>
  </si>
  <si>
    <t>Joe Fain (JOSEPH FAIN)</t>
  </si>
  <si>
    <t>jfain@legislativeaffairs.us</t>
  </si>
  <si>
    <t>253-293-5633</t>
  </si>
  <si>
    <t>https://web.pdc.wa.gov/rptimg/default.aspx?filerid_election_year=FAINJ%20%20198%3A%7C%3A2014</t>
  </si>
  <si>
    <t>ca-2014-7559</t>
  </si>
  <si>
    <t>360-458-6903</t>
  </si>
  <si>
    <t>1019  PACIFIC AVE, STE 1020</t>
  </si>
  <si>
    <t>https://web.pdc.wa.gov/rptimg/default.aspx?filerid_election_year=WILCJ%20%20558%3A%7C%3A2014</t>
  </si>
  <si>
    <t>ca-2014-7376</t>
  </si>
  <si>
    <t>https://web.pdc.wa.gov/rptimg/default.aspx?docid=3891926</t>
  </si>
  <si>
    <t>ca-2014-7509</t>
  </si>
  <si>
    <t>SLOWC  815</t>
  </si>
  <si>
    <t>SLOWE CHARLES B (CHUCK SLOWE)</t>
  </si>
  <si>
    <t>5802 RUBY STREET</t>
  </si>
  <si>
    <t>kashmir4107@gmail.com</t>
  </si>
  <si>
    <t>509-782-3292</t>
  </si>
  <si>
    <t>https://web.pdc.wa.gov/rptimg/default.aspx?docid=3844729</t>
  </si>
  <si>
    <t>CHUCK SLOWE</t>
  </si>
  <si>
    <t>ca-2014-7521</t>
  </si>
  <si>
    <t>PAULE  166</t>
  </si>
  <si>
    <t>PAULSEN-THEW EMMA J (EMMA PAULSEN-THEW)</t>
  </si>
  <si>
    <t>PO BOX 130</t>
  </si>
  <si>
    <t>emma@epaulsenlaw.com</t>
  </si>
  <si>
    <t>epaulsen@hotmail.com</t>
  </si>
  <si>
    <t>509-429-3893</t>
  </si>
  <si>
    <t>31 LANCASTER RD</t>
  </si>
  <si>
    <t>99118-9661</t>
  </si>
  <si>
    <t>509-779-4335</t>
  </si>
  <si>
    <t>https://web.pdc.wa.gov/rptimg/default.aspx?docid=3838764</t>
  </si>
  <si>
    <t>CYNTHIA NELSON</t>
  </si>
  <si>
    <t>ca-2014-7217</t>
  </si>
  <si>
    <t>https://web.pdc.wa.gov/rptimg/default.aspx?filerid_election_year=WALSM%20%20362%3A%7C%3A2014</t>
  </si>
  <si>
    <t>ca-2014-7591</t>
  </si>
  <si>
    <t>425-778-4529</t>
  </si>
  <si>
    <t>https://web.pdc.wa.gov/rptimg/default.aspx?docid=3833388</t>
  </si>
  <si>
    <t>JOHN CARLIN</t>
  </si>
  <si>
    <t>ca-2014-7440</t>
  </si>
  <si>
    <t>STAMBAUGH MELANIE A (MELANIE STAMBAUGH)</t>
  </si>
  <si>
    <t>253-961-2230</t>
  </si>
  <si>
    <t>https://web.pdc.wa.gov/rptimg/default.aspx?filerid_election_year=STAMM%20%20390%3A%7C%3A2014</t>
  </si>
  <si>
    <t>APRIL SANDERS</t>
  </si>
  <si>
    <t>ca-2014-7107</t>
  </si>
  <si>
    <t>PO BOX  114</t>
  </si>
  <si>
    <t>jaderlundforauditor@hotmail.com</t>
  </si>
  <si>
    <t>1350 SAGE RD</t>
  </si>
  <si>
    <t>https://web.pdc.wa.gov/rptimg/default.aspx?filerid_election_year=JADEM%20%20823%3A%7C%3A2014</t>
  </si>
  <si>
    <t>ca-2014-7501</t>
  </si>
  <si>
    <t>PO BOX 399</t>
  </si>
  <si>
    <t>509-745-8729</t>
  </si>
  <si>
    <t>https://web.pdc.wa.gov/rptimg/default.aspx?filerid_election_year=WORTT%20%20858%3A%7C%3A2014</t>
  </si>
  <si>
    <t>ELONNA REJNIAK</t>
  </si>
  <si>
    <t>ca-2014-7522</t>
  </si>
  <si>
    <t>4239 CEMETERY ROAD</t>
  </si>
  <si>
    <t>https://web.pdc.wa.gov/rptimg/default.aspx?docid=3750466</t>
  </si>
  <si>
    <t>ca-2014-7499</t>
  </si>
  <si>
    <t>shon.small@co.benton.wa.us</t>
  </si>
  <si>
    <t>shon@voteforsmall.com</t>
  </si>
  <si>
    <t>14301 N MISSIMER</t>
  </si>
  <si>
    <t>https://web.pdc.wa.gov/rptimg/default.aspx?docid=3749298</t>
  </si>
  <si>
    <t>ca-2014-7207</t>
  </si>
  <si>
    <t>Candy Hallom (CANDY HALLOM)</t>
  </si>
  <si>
    <t>111 NORTHRIDGE DR</t>
  </si>
  <si>
    <t>902 FIRST ST.</t>
  </si>
  <si>
    <t>360-324-0855</t>
  </si>
  <si>
    <t>https://web.pdc.wa.gov/rptimg/default.aspx?docid=3731601</t>
  </si>
  <si>
    <t>TIFFANY PENNINGTON</t>
  </si>
  <si>
    <t>ca-2014-7553</t>
  </si>
  <si>
    <t>UPTOJ  290</t>
  </si>
  <si>
    <t>UPTON JAMES T (JIM UPTON)</t>
  </si>
  <si>
    <t>14090 FRYLANDS RD SE</t>
  </si>
  <si>
    <t>JTWEEDY414@FRONTIER.COM</t>
  </si>
  <si>
    <t>jtweedy414@frontier.com</t>
  </si>
  <si>
    <t>425-319-6447</t>
  </si>
  <si>
    <t>3905 HIGH ST</t>
  </si>
  <si>
    <t>https://web.pdc.wa.gov/rptimg/default.aspx?filerid_election_year=UPTOJ%20%20290%3A%7C%3A2014</t>
  </si>
  <si>
    <t>CAROL J NUNNALLY</t>
  </si>
  <si>
    <t>ca-2012-10324</t>
  </si>
  <si>
    <t>BENGE WILLIAM L (WILLIAM BENGE)</t>
  </si>
  <si>
    <t>98148-4416</t>
  </si>
  <si>
    <t>wlbenge@gmail.com</t>
  </si>
  <si>
    <t>206-734-8176</t>
  </si>
  <si>
    <t>https://web.pdc.wa.gov/rptimg/default.aspx?filerid_election_year=BENGW%20%20148%3A%7C%3A2012</t>
  </si>
  <si>
    <t>WILLIAM BENGE</t>
  </si>
  <si>
    <t>ca-2014-7453</t>
  </si>
  <si>
    <t>ORR D  210</t>
  </si>
  <si>
    <t>ORR DOUGLAS A (DOUGLAS ORR)</t>
  </si>
  <si>
    <t>P.O. BOX 1296</t>
  </si>
  <si>
    <t>treasurer@orr4sheriff.com</t>
  </si>
  <si>
    <t>dorr@orr4sheriff.com</t>
  </si>
  <si>
    <t>509-999-2814</t>
  </si>
  <si>
    <t>6715 S. ECHO RIDGE STREET</t>
  </si>
  <si>
    <t>509-998-7752</t>
  </si>
  <si>
    <t>https://web.pdc.wa.gov/rptimg/default.aspx?filerid_election_year=ORR%20D%20%20210%3A%7C%3A2014</t>
  </si>
  <si>
    <t>STEPHANIE ORR</t>
  </si>
  <si>
    <t>ca-2014-7487</t>
  </si>
  <si>
    <t>https://web.pdc.wa.gov/rptimg/default.aspx?filerid_election_year=SMITN%20%20236%3A%7C%3A2014</t>
  </si>
  <si>
    <t>ca-2014-7446</t>
  </si>
  <si>
    <t>909 H STREET</t>
  </si>
  <si>
    <t>https://web.pdc.wa.gov/rptimg/default.aspx?filerid_election_year=ORCUE%20%20626%3A%7C%3A2014</t>
  </si>
  <si>
    <t>ca-2014-7569</t>
  </si>
  <si>
    <t>https://web.pdc.wa.gov/rptimg/default.aspx?filerid_election_year=SCHMJ%20%20111%3A%7C%3A2014</t>
  </si>
  <si>
    <t>ca-2014-7140</t>
  </si>
  <si>
    <t>MAXWM  354</t>
  </si>
  <si>
    <t>MAXWELL MARK J (MARK MAXWELL)</t>
  </si>
  <si>
    <t>2530 TILDEN CT.</t>
  </si>
  <si>
    <t>max52585@aol.com</t>
  </si>
  <si>
    <t>360-790-6384</t>
  </si>
  <si>
    <t>https://web.pdc.wa.gov/rptimg/default.aspx?docid=3006108</t>
  </si>
  <si>
    <t>JAMES BABCOCK</t>
  </si>
  <si>
    <t>ca-2013-8632</t>
  </si>
  <si>
    <t>509-671-1434</t>
  </si>
  <si>
    <t>https://web.pdc.wa.gov/rptimg/default.aspx?filerid_election_year=MANUM%20%20156%3A%7C%3A2013</t>
  </si>
  <si>
    <t>ca-2013-8499</t>
  </si>
  <si>
    <t>POHTW  277</t>
  </si>
  <si>
    <t>POHTILLA WILLIAM A (WILLIAM POHTILLA)</t>
  </si>
  <si>
    <t>1091 SE IRELAND STREET</t>
  </si>
  <si>
    <t>98277-4075</t>
  </si>
  <si>
    <t>mannjustin1@hotmail.com</t>
  </si>
  <si>
    <t>skip@pohtilla.com</t>
  </si>
  <si>
    <t>360-675-0880</t>
  </si>
  <si>
    <t>890 SE JENSEN STREET</t>
  </si>
  <si>
    <t>360-929-6444</t>
  </si>
  <si>
    <t>https://web.pdc.wa.gov/rptimg/default.aspx?filerid_election_year=POHTW%20%20277%3A%7C%3A2013</t>
  </si>
  <si>
    <t>JUSTIN MANN</t>
  </si>
  <si>
    <t>ca-2014-7162</t>
  </si>
  <si>
    <t>Gordon R. Heimbigner (GORDON HEIMBIGNER)</t>
  </si>
  <si>
    <t>509-301-3905</t>
  </si>
  <si>
    <t>https://web.pdc.wa.gov/rptimg/default.aspx?filerid_election_year=HEIMGR%20362%3A%7C%3A2014</t>
  </si>
  <si>
    <t>ca-2014-7510</t>
  </si>
  <si>
    <t>Rachel D. Siracuse (RACHEL SIRACUSE)</t>
  </si>
  <si>
    <t>509-775-3633</t>
  </si>
  <si>
    <t>https://web.pdc.wa.gov/rptimg/default.aspx?docid=3808844</t>
  </si>
  <si>
    <t>ca-2014-7233</t>
  </si>
  <si>
    <t>melissa.mcknight59@gmail.com</t>
  </si>
  <si>
    <t>C/O PO BOX 264</t>
  </si>
  <si>
    <t>509-431-1913</t>
  </si>
  <si>
    <t>https://web.pdc.wa.gov/rptimg/default.aspx?filerid_election_year=MCKNM%20%20823%3A%7C%3A2014</t>
  </si>
  <si>
    <t>CHERYL HILL</t>
  </si>
  <si>
    <t>ca-2014-7069</t>
  </si>
  <si>
    <t>30682 MILITARY RD. S.</t>
  </si>
  <si>
    <t>https://web.pdc.wa.gov/rptimg/default.aspx?filerid_election_year=KOCHL%20%20003%3A%7C%3A2014</t>
  </si>
  <si>
    <t>ca-2014-7123</t>
  </si>
  <si>
    <t>425-658-3998</t>
  </si>
  <si>
    <t>https://web.pdc.wa.gov/rptimg/default.aspx?filerid_election_year=HUSSJ%20%20053%3A%7C%3A2014</t>
  </si>
  <si>
    <t>ca-2012-10259</t>
  </si>
  <si>
    <t>inso@johnbraunforsenate.com</t>
  </si>
  <si>
    <t>https://web.pdc.wa.gov/rptimg/default.aspx?filerid_election_year=BRAUJ%20%20532%3A%7C%3A2012</t>
  </si>
  <si>
    <t>ca-2012-10382</t>
  </si>
  <si>
    <t>Reagan B. Dunn (REAGAN DUNN)</t>
  </si>
  <si>
    <t>info@reagandunn.com</t>
  </si>
  <si>
    <t>206-232-0339</t>
  </si>
  <si>
    <t>206-714-9935</t>
  </si>
  <si>
    <t>https://web.pdc.wa.gov/rptimg/default.aspx?filerid_election_year=DUNNR%20%20059%3A%7C%3A2012</t>
  </si>
  <si>
    <t>ELLEN PORTER</t>
  </si>
  <si>
    <t>ca-2012-10231</t>
  </si>
  <si>
    <t>LORDG  532</t>
  </si>
  <si>
    <t>Gerald (Jerry) O. Lord (GERALD LORD)</t>
  </si>
  <si>
    <t>515 N MARKET BLVD</t>
  </si>
  <si>
    <t>M_K.TownStore@comcast.net</t>
  </si>
  <si>
    <t>m_k.townstore@comcast.net</t>
  </si>
  <si>
    <t>360-996-4451</t>
  </si>
  <si>
    <t>https://web.pdc.wa.gov/rptimg/default.aspx?filerid_election_year=LORDG%20%20532%3A%7C%3A2012</t>
  </si>
  <si>
    <t>GERALD LORD</t>
  </si>
  <si>
    <t>ca-2012-10296</t>
  </si>
  <si>
    <t>BERTR  336</t>
  </si>
  <si>
    <t>Bob Bertsch (ROBERT BERTSCH)</t>
  </si>
  <si>
    <t>100617 E. BRANDON DRIVE</t>
  </si>
  <si>
    <t>abg5219@aol.com</t>
  </si>
  <si>
    <t>509-396-9513</t>
  </si>
  <si>
    <t>BENTON PUD 01- ELEC</t>
  </si>
  <si>
    <t>https://web.pdc.wa.gov/rptimg/default.aspx?filerid_election_year=BERTR%20%20336%3A%7C%3A2012</t>
  </si>
  <si>
    <t>ROBERT BERTSCH</t>
  </si>
  <si>
    <t>ca-2012-10436</t>
  </si>
  <si>
    <t>GUILLOT BURT J (BURT GUILLOT)</t>
  </si>
  <si>
    <t>info@vote4bj.com</t>
  </si>
  <si>
    <t>425-322-4610</t>
  </si>
  <si>
    <t>https://web.pdc.wa.gov/rptimg/default.aspx?filerid_election_year=GUILB%20%20270%3A%7C%3A2012</t>
  </si>
  <si>
    <t>BURT GUILLOT</t>
  </si>
  <si>
    <t>ca-2012-10240</t>
  </si>
  <si>
    <t>COREM  584</t>
  </si>
  <si>
    <t>CORE MARK E (MARK CORE)</t>
  </si>
  <si>
    <t>40 W SHADOW VALLEY CT</t>
  </si>
  <si>
    <t>VOTECOREDISTRICT2@HOTMAIL.COM</t>
  </si>
  <si>
    <t>votecoredistrict2@hotmail.com</t>
  </si>
  <si>
    <t>360-432-1602</t>
  </si>
  <si>
    <t>360-490-7203</t>
  </si>
  <si>
    <t>https://web.pdc.wa.gov/rptimg/default.aspx?filerid_election_year=COREM%20%20584%3A%7C%3A2012</t>
  </si>
  <si>
    <t>TRACIE CORE</t>
  </si>
  <si>
    <t>ca-2012-10227</t>
  </si>
  <si>
    <t>253-667-1064</t>
  </si>
  <si>
    <t>https://web.pdc.wa.gov/rptimg/default.aspx?filerid_election_year=COOKS%20%20419%3A%7C%3A2012</t>
  </si>
  <si>
    <t>ca-2012-10230</t>
  </si>
  <si>
    <t>REILLY MARTIN (SCOTT) (MARTIN REILLY)</t>
  </si>
  <si>
    <t>mulsgroup@aol.com</t>
  </si>
  <si>
    <t>425-990-3366</t>
  </si>
  <si>
    <t>https://web.pdc.wa.gov/rptimg/default.aspx?filerid_election_year=REILM%20%20039%3A%7C%3A2012</t>
  </si>
  <si>
    <t>PAMELA REILLY</t>
  </si>
  <si>
    <t>ca-2012-10241</t>
  </si>
  <si>
    <t>PEARCE PAUL J (PAUL PEARCE)</t>
  </si>
  <si>
    <t>235 1ST ST - PO BOX 1043</t>
  </si>
  <si>
    <t>360-607-7388</t>
  </si>
  <si>
    <t>235 1ST</t>
  </si>
  <si>
    <t>509-427-7609</t>
  </si>
  <si>
    <t>https://web.pdc.wa.gov/rptimg/default.aspx?filerid_election_year=PEARP%20%20648%3A%7C%3A2012</t>
  </si>
  <si>
    <t>ca-2012-10256</t>
  </si>
  <si>
    <t>DAWN.BOLDT@GMAIL.COM</t>
  </si>
  <si>
    <t>dawn.boldt@gmail.com</t>
  </si>
  <si>
    <t>https://web.pdc.wa.gov/rptimg/default.aspx?filerid_election_year=BOLDM%20%20606%3A%7C%3A2012</t>
  </si>
  <si>
    <t>ca-2012-10139</t>
  </si>
  <si>
    <t>WILSON SAMUEL D (SAMUEL WILSON)</t>
  </si>
  <si>
    <t>3527 OAKES AVE.</t>
  </si>
  <si>
    <t>98201-5010</t>
  </si>
  <si>
    <t>sam@samwilson2012.com</t>
  </si>
  <si>
    <t>(425)210-7040</t>
  </si>
  <si>
    <t>1912 18TH STREET, SUITE D-102</t>
  </si>
  <si>
    <t>(360)224-4322</t>
  </si>
  <si>
    <t>https://web.pdc.wa.gov/rptimg/default.aspx?filerid_election_year=WILSS%20%20201%3A%7C%3A2012</t>
  </si>
  <si>
    <t>KRISTOFER FREEBERG</t>
  </si>
  <si>
    <t>ca-2012-10325</t>
  </si>
  <si>
    <t>BECKM  026</t>
  </si>
  <si>
    <t>BECK MARK (MARK BECK)</t>
  </si>
  <si>
    <t>17415 N MEADOWVIEW LANE</t>
  </si>
  <si>
    <t>ELECTMARKBECK@GMAIL.COM</t>
  </si>
  <si>
    <t>fyrmrk@comcast.net</t>
  </si>
  <si>
    <t>509-474-1527</t>
  </si>
  <si>
    <t>https://web.pdc.wa.gov/rptimg/default.aspx?filerid_election_year=BECKM%20%20026%3A%7C%3A2012</t>
  </si>
  <si>
    <t>JACQUELINE BECK</t>
  </si>
  <si>
    <t>ca-2012-10416</t>
  </si>
  <si>
    <t>MORGAN JOHN D (JOHN MORGAN)</t>
  </si>
  <si>
    <t>POB 500</t>
  </si>
  <si>
    <t>johnmorgan4stcongress@hotmail.com</t>
  </si>
  <si>
    <t>360-273-8896</t>
  </si>
  <si>
    <t>https://web.pdc.wa.gov/rptimg/default.aspx?filerid_election_year=MORGJ%20%20579%3A%7C%3A2012</t>
  </si>
  <si>
    <t>JOHN MORGAN</t>
  </si>
  <si>
    <t>ca-2012-10103</t>
  </si>
  <si>
    <t>MADORE DAVID M (DAVID MADORE)</t>
  </si>
  <si>
    <t>1400 NE 136 AVE</t>
  </si>
  <si>
    <t>david.m@usdigital.com</t>
  </si>
  <si>
    <t>360-601-3056</t>
  </si>
  <si>
    <t>https://web.pdc.wa.gov/rptimg/default.aspx?filerid_election_year=MADOD%20%20684%3A%7C%3A2012</t>
  </si>
  <si>
    <t>ca-2012-10452</t>
  </si>
  <si>
    <t>https://web.pdc.wa.gov/rptimg/default.aspx?filerid_election_year=HARDT%20%20445%3A%7C%3A2012</t>
  </si>
  <si>
    <t>ca-2012-10270</t>
  </si>
  <si>
    <t>509-949-6445</t>
  </si>
  <si>
    <t>https://web.pdc.wa.gov/rptimg/default.aspx?filerid_election_year=TAYLD%20%20936%3A%7C%3A2012</t>
  </si>
  <si>
    <t>ca-2012-10216</t>
  </si>
  <si>
    <t>BRONC  671</t>
  </si>
  <si>
    <t>BRONG CHRISTOPHER (CHRISTOPHER BRONG)</t>
  </si>
  <si>
    <t>tominthegorge@ymail.com</t>
  </si>
  <si>
    <t>brongc@yahoo.com</t>
  </si>
  <si>
    <t>503-351-1562</t>
  </si>
  <si>
    <t>182 CLEAR VIEW LN.</t>
  </si>
  <si>
    <t>https://web.pdc.wa.gov/rptimg/default.aspx?filerid_election_year=BRONC%20%20671%3A%7C%3A2012</t>
  </si>
  <si>
    <t>TOM LANNEN</t>
  </si>
  <si>
    <t>ca-2012-10396</t>
  </si>
  <si>
    <t>LIFTO ERIC R (ERIC LIFTO)</t>
  </si>
  <si>
    <t>Vote_Eric.Lifto@yahoo.com</t>
  </si>
  <si>
    <t>ericairforce@yahoo.com</t>
  </si>
  <si>
    <t>425-518-3138</t>
  </si>
  <si>
    <t>425-269-7423</t>
  </si>
  <si>
    <t>https://web.pdc.wa.gov/rptimg/default.aspx?filerid_election_year=LIFTE%20%20056%3A%7C%3A2012</t>
  </si>
  <si>
    <t>JEFF RUSSELL</t>
  </si>
  <si>
    <t>ca-2012-10287</t>
  </si>
  <si>
    <t>RICHARDS DOUGLAS R (DOUGLAS RICHARDS)</t>
  </si>
  <si>
    <t>P.O. BOX 1052</t>
  </si>
  <si>
    <t>dougrichards2012@gmail.com</t>
  </si>
  <si>
    <t>253-509-9056</t>
  </si>
  <si>
    <t>https://web.pdc.wa.gov/rptimg/default.aspx?filerid_election_year=RICHD%20%20366%3A%7C%3A2012</t>
  </si>
  <si>
    <t>ca-2010-12970</t>
  </si>
  <si>
    <t>https://web.pdc.wa.gov/rptimg/default.aspx?filerid_election_year=MAGEW%20%20185%3A%7C%3A2010</t>
  </si>
  <si>
    <t>ca-2018-465</t>
  </si>
  <si>
    <t>https://web.pdc.wa.gov/rptimg/default.aspx?docid=4725671</t>
  </si>
  <si>
    <t>ca-2015-5555</t>
  </si>
  <si>
    <t>MORFS  942</t>
  </si>
  <si>
    <t>MORFORD STEVEN J (STEVEN MORFORD)</t>
  </si>
  <si>
    <t>304 S 10TH STREET</t>
  </si>
  <si>
    <t>jamiemorford@selah.k12.wa.us</t>
  </si>
  <si>
    <t>509-930-0907</t>
  </si>
  <si>
    <t>SELAH SD 119 *</t>
  </si>
  <si>
    <t>https://web.pdc.wa.gov/rptimg/default.aspx?docid=4417009</t>
  </si>
  <si>
    <t>STEVEN MORFORD</t>
  </si>
  <si>
    <t>ca-2020-1163</t>
  </si>
  <si>
    <t>https://web.pdc.wa.gov/rptimg/default.aspx?docid=4695740</t>
  </si>
  <si>
    <t>ca-2020-1187</t>
  </si>
  <si>
    <t>https://web.pdc.wa.gov/rptimg/default.aspx?docid=4774841</t>
  </si>
  <si>
    <t>ca-2020-1201</t>
  </si>
  <si>
    <t>360-520-1177</t>
  </si>
  <si>
    <t>https://web.pdc.wa.gov/rptimg/default.aspx?docid=4803444</t>
  </si>
  <si>
    <t>ROBERT BROSEY</t>
  </si>
  <si>
    <t>ca-2018-60</t>
  </si>
  <si>
    <t>509-747-5840</t>
  </si>
  <si>
    <t>https://web.pdc.wa.gov/rptimg/default.aspx?docid=4718872</t>
  </si>
  <si>
    <t>ca-2018-768</t>
  </si>
  <si>
    <t>SNAZR  565</t>
  </si>
  <si>
    <t>Robert R. Snaza (ROBERT SNAZA)</t>
  </si>
  <si>
    <t>PO BOX 564</t>
  </si>
  <si>
    <t>rrsnaza@aol.com</t>
  </si>
  <si>
    <t>360-262-0598</t>
  </si>
  <si>
    <t>https://web.pdc.wa.gov/rptimg/default.aspx?docid=4758145</t>
  </si>
  <si>
    <t>JENNIE A SNAZA</t>
  </si>
  <si>
    <t>ca-2018-400</t>
  </si>
  <si>
    <t>CADYM  584</t>
  </si>
  <si>
    <t>Mary Jo Cady (MARY CADY)</t>
  </si>
  <si>
    <t>PO BOX 922</t>
  </si>
  <si>
    <t>MJBOOKWOMAN@GMAIL.COM</t>
  </si>
  <si>
    <t>maryjocady@comcast.net</t>
  </si>
  <si>
    <t>360-426-0340</t>
  </si>
  <si>
    <t>80 E PICKERING LANE</t>
  </si>
  <si>
    <t>https://web.pdc.wa.gov/rptimg/default.aspx?docid=4723531</t>
  </si>
  <si>
    <t>CINDY WAITE</t>
  </si>
  <si>
    <t>ca-2018-95</t>
  </si>
  <si>
    <t>1133 HIGHWAY 2, STE C</t>
  </si>
  <si>
    <t>https://web.pdc.wa.gov/rptimg/default.aspx?docid=4726043</t>
  </si>
  <si>
    <t>DENNIS O. WEBB</t>
  </si>
  <si>
    <t>ca-2018-979</t>
  </si>
  <si>
    <t>Lorrie L Sampson (LORRIE SAMPSON)</t>
  </si>
  <si>
    <t>954 HIGHPARK WAY</t>
  </si>
  <si>
    <t>LORRIESAMPSON@HOTMAIL.COM</t>
  </si>
  <si>
    <t>509-863-4645</t>
  </si>
  <si>
    <t>https://web.pdc.wa.gov/rptimg/default.aspx?docid=4698955</t>
  </si>
  <si>
    <t>LORRIE SAMPSON</t>
  </si>
  <si>
    <t>ca-2018-719</t>
  </si>
  <si>
    <t>141 RIVER HEIGHTS ROAD</t>
  </si>
  <si>
    <t>PNWDAVE@COMPPRIME.COM</t>
  </si>
  <si>
    <t>300 S TOWER</t>
  </si>
  <si>
    <t>https://web.pdc.wa.gov/rptimg/default.aspx?docid=4719841</t>
  </si>
  <si>
    <t>ca-2018-623</t>
  </si>
  <si>
    <t>PO BOX 642</t>
  </si>
  <si>
    <t>2876 DOC SAVAGE DRI</t>
  </si>
  <si>
    <t>https://web.pdc.wa.gov/rptimg/default.aspx?docid=4701857</t>
  </si>
  <si>
    <t>ca-2018-328</t>
  </si>
  <si>
    <t>Lindsey Shumway (LINDSEY SHUMWAY)</t>
  </si>
  <si>
    <t>lindsey@electlindseyshumway.com</t>
  </si>
  <si>
    <t>253-495-3633</t>
  </si>
  <si>
    <t>801-691-2964</t>
  </si>
  <si>
    <t>https://web.pdc.wa.gov/rptimg/default.aspx?docid=4717718</t>
  </si>
  <si>
    <t>ADAM SHUMWAY</t>
  </si>
  <si>
    <t>ca-2018-515</t>
  </si>
  <si>
    <t>HELMJ  328</t>
  </si>
  <si>
    <t>Joe Helm (JOE HELM)</t>
  </si>
  <si>
    <t>PO BOX 184</t>
  </si>
  <si>
    <t>josephhelm49@yahoo.com</t>
  </si>
  <si>
    <t>509-629-2664</t>
  </si>
  <si>
    <t>https://web.pdc.wa.gov/rptimg/default.aspx?docid=4715008</t>
  </si>
  <si>
    <t>JOE HELM</t>
  </si>
  <si>
    <t>ca-2018-771</t>
  </si>
  <si>
    <t>Rob Coffman (ROBERT COFFMAN)</t>
  </si>
  <si>
    <t>509-641-0099</t>
  </si>
  <si>
    <t>509-641-0465</t>
  </si>
  <si>
    <t>https://web.pdc.wa.gov/rptimg/default.aspx?docid=4706383</t>
  </si>
  <si>
    <t>ca-2018-962</t>
  </si>
  <si>
    <t>Al French (ALFRED FRENCH)</t>
  </si>
  <si>
    <t>VOTEALFRENCH@AOL.COM</t>
  </si>
  <si>
    <t>509-994-4351</t>
  </si>
  <si>
    <t>https://web.pdc.wa.gov/rptimg/default.aspx?docid=4732546</t>
  </si>
  <si>
    <t>ca-2018-83</t>
  </si>
  <si>
    <t>Matthew Boehnke (MATTHEW BOEHNKE)</t>
  </si>
  <si>
    <t>509-946-5406</t>
  </si>
  <si>
    <t>https://web.pdc.wa.gov/rptimg/default.aspx?docid=4732616</t>
  </si>
  <si>
    <t>ca-2018-571</t>
  </si>
  <si>
    <t>MCGAC  301</t>
  </si>
  <si>
    <t>Curtis McGary (CURTIS MCGARY)</t>
  </si>
  <si>
    <t>7008 ALDERMAN CT</t>
  </si>
  <si>
    <t>curtnjam@gmail.com</t>
  </si>
  <si>
    <t>509-308-3908</t>
  </si>
  <si>
    <t>21307 S SPRUCE ST</t>
  </si>
  <si>
    <t>509-308-0028</t>
  </si>
  <si>
    <t>https://web.pdc.wa.gov/rptimg/default.aspx?docid=4689866</t>
  </si>
  <si>
    <t>TAMI OTTLEY</t>
  </si>
  <si>
    <t>ca-2017-2851</t>
  </si>
  <si>
    <t>CURRS  092</t>
  </si>
  <si>
    <t>Scott D Currie (SCOTT CURRIE)</t>
  </si>
  <si>
    <t>32020 169TH AVE SE</t>
  </si>
  <si>
    <t>mvfd.currie@gmail.com</t>
  </si>
  <si>
    <t>253-293-5102</t>
  </si>
  <si>
    <t>MOUNTAIN VIEW FIRE &amp; RESCUE</t>
  </si>
  <si>
    <t>https://web.pdc.wa.gov/rptimg/default.aspx?docid=4652410</t>
  </si>
  <si>
    <t>SCOTT CURRIE</t>
  </si>
  <si>
    <t>ca-2014-7248</t>
  </si>
  <si>
    <t>MCPHEETERS LESTER A II (LESTER MCPHEETERS)</t>
  </si>
  <si>
    <t>15415 35TH AVE W, J201</t>
  </si>
  <si>
    <t>allen@mcpheet.com</t>
  </si>
  <si>
    <t>15908 2ND PL W, #2</t>
  </si>
  <si>
    <t>https://web.pdc.wa.gov/rptimg/default.aspx?docid=3842138</t>
  </si>
  <si>
    <t>CHRISTINA COLEMAN</t>
  </si>
  <si>
    <t>ca-2014-7317</t>
  </si>
  <si>
    <t>EMERSON KELLY L (KELLY EMERSON)</t>
  </si>
  <si>
    <t>PO BOX 2504</t>
  </si>
  <si>
    <t>kellyemerson310@gmail.com</t>
  </si>
  <si>
    <t>360-813-6049</t>
  </si>
  <si>
    <t>https://web.pdc.wa.gov/rptimg/default.aspx?docid=3845585</t>
  </si>
  <si>
    <t>KENNETH EMERSON</t>
  </si>
  <si>
    <t>ca-2024-93240</t>
  </si>
  <si>
    <t>https://apollo.pdc.wa.gov/public/registrations/registration?registration_id=43440</t>
  </si>
  <si>
    <t>ca-2022-93257</t>
  </si>
  <si>
    <t>https://apollo.pdc.wa.gov/public/registrations/registration?registration_id=43473</t>
  </si>
  <si>
    <t>ca-2022-93517</t>
  </si>
  <si>
    <t>P.O. Box 237</t>
  </si>
  <si>
    <t>https://apollo.pdc.wa.gov/public/registrations/registration?registration_id=43916</t>
  </si>
  <si>
    <t>ca-2021-93575</t>
  </si>
  <si>
    <t>BURRM--519</t>
  </si>
  <si>
    <t>Mark Burrows</t>
  </si>
  <si>
    <t>5542 W McKenzie Woolard Rd.,</t>
  </si>
  <si>
    <t>fuzzyacres1@msn.com</t>
  </si>
  <si>
    <t>ultraburrows@gmail.com</t>
  </si>
  <si>
    <t>https://apollo.pdc.wa.gov/public/registrations/registration?registration_id=44183</t>
  </si>
  <si>
    <t>Donna Russell</t>
  </si>
  <si>
    <t>ca-2020-25550</t>
  </si>
  <si>
    <t>WHEEM--024</t>
  </si>
  <si>
    <t>Martin L. Wheeler (Martin L. "Iceman" Wheeler)</t>
  </si>
  <si>
    <t>PO Box 116</t>
  </si>
  <si>
    <t>Fall City</t>
  </si>
  <si>
    <t>Washington State</t>
  </si>
  <si>
    <t>Wheeler2020campaign@gmail.com</t>
  </si>
  <si>
    <t>wheelerforgov2020.com</t>
  </si>
  <si>
    <t>https://apollo.pdc.wa.gov/public/registrations/registration?registration_id=46272</t>
  </si>
  <si>
    <t>Michael Stevenson</t>
  </si>
  <si>
    <t>ca-2024-689493</t>
  </si>
  <si>
    <t>98390-0330</t>
  </si>
  <si>
    <t>https://apollo.pdc.wa.gov/public/registrations/registration?registration_id=51352</t>
  </si>
  <si>
    <t>ca-2024-3296738</t>
  </si>
  <si>
    <t>HATCT--714</t>
  </si>
  <si>
    <t>Terrah Hatch</t>
  </si>
  <si>
    <t>664 N Oak St</t>
  </si>
  <si>
    <t>terrah75@gmail.com</t>
  </si>
  <si>
    <t>https://apollo.pdc.wa.gov/public/registrations/registration?registration_id=60177</t>
  </si>
  <si>
    <t>ca-2024-3296670</t>
  </si>
  <si>
    <t>MILEJ--637</t>
  </si>
  <si>
    <t>Jamie Allison Miles (Jamie Miles)</t>
  </si>
  <si>
    <t>10193 NE Torvanger Rd</t>
  </si>
  <si>
    <t>jamieallisonmiles@gmail.com</t>
  </si>
  <si>
    <t>Jamieallisonmiles@gmail.com</t>
  </si>
  <si>
    <t>3266 Madrona Dr SE</t>
  </si>
  <si>
    <t>https://apollo.pdc.wa.gov/public/registrations/registration?registration_id=60685</t>
  </si>
  <si>
    <t>Cerina Murphy</t>
  </si>
  <si>
    <t>ca-2020-26032</t>
  </si>
  <si>
    <t>Scott M. Hutsell (Scott Hutsell)</t>
  </si>
  <si>
    <t>Po Box 458</t>
  </si>
  <si>
    <t>99122-0458</t>
  </si>
  <si>
    <t>https://apollo.pdc.wa.gov/public/registrations/registration?registration_id=60184</t>
  </si>
  <si>
    <t>Scott Hutsell</t>
  </si>
  <si>
    <t>ca-2022-567166</t>
  </si>
  <si>
    <t>SHOOD--803</t>
  </si>
  <si>
    <t>David C. Shook (David Shook)</t>
  </si>
  <si>
    <t>19215 SE 34th St #190</t>
  </si>
  <si>
    <t>David@Shook4Sheriff.com</t>
  </si>
  <si>
    <t>david@shook4sheriff.com</t>
  </si>
  <si>
    <t>https://apollo.pdc.wa.gov/public/registrations/registration?registration_id=46943</t>
  </si>
  <si>
    <t>David Shook</t>
  </si>
  <si>
    <t>ca-2022-567187</t>
  </si>
  <si>
    <t>VALZL  114</t>
  </si>
  <si>
    <t>Leslie A. Valz (Leslie Valz)</t>
  </si>
  <si>
    <t>PO BOX 212</t>
  </si>
  <si>
    <t>leslieavalz@gmail.com</t>
  </si>
  <si>
    <t>https://apollo.pdc.wa.gov/public/registrations/registration?registration_id=47067</t>
  </si>
  <si>
    <t>ca-2022-567226</t>
  </si>
  <si>
    <t>SCHUC--334</t>
  </si>
  <si>
    <t>Chandra Lynn Schumacher (Chandra Schumacher)</t>
  </si>
  <si>
    <t>PO Box 434</t>
  </si>
  <si>
    <t>Harrington</t>
  </si>
  <si>
    <t>schujune@gmail.com</t>
  </si>
  <si>
    <t>Schujune@gmail.com</t>
  </si>
  <si>
    <t>509-253-4789</t>
  </si>
  <si>
    <t>https://apollo.pdc.wa.gov/public/registrations/registration?registration_id=47176</t>
  </si>
  <si>
    <t>Jason Schumacher</t>
  </si>
  <si>
    <t>ca-2022-93627</t>
  </si>
  <si>
    <t>https://apollo.pdc.wa.gov/public/registrations/registration?registration_id=47560</t>
  </si>
  <si>
    <t>ca-2022-567326</t>
  </si>
  <si>
    <t>https://apollo.pdc.wa.gov/public/registrations/registration?registration_id=47561</t>
  </si>
  <si>
    <t>ca-2022-567384</t>
  </si>
  <si>
    <t>RAINM--290</t>
  </si>
  <si>
    <t>Matthew Rainwater</t>
  </si>
  <si>
    <t>P.O. Box 2142</t>
  </si>
  <si>
    <t>campaign@rainwaterforwa.com</t>
  </si>
  <si>
    <t>matthew@rainwaterforwa.com</t>
  </si>
  <si>
    <t>(360) 774-5091</t>
  </si>
  <si>
    <t>https://apollo.pdc.wa.gov/public/registrations/registration?registration_id=47649</t>
  </si>
  <si>
    <t>ca-2024-3298405</t>
  </si>
  <si>
    <t>1700 4th Street Rd. N. #458</t>
  </si>
  <si>
    <t>https://apollo.pdc.wa.gov/public/registrations/registration?registration_id=60185</t>
  </si>
  <si>
    <t>ca-2022-567467</t>
  </si>
  <si>
    <t>TELFB--667</t>
  </si>
  <si>
    <t>Brian K. Telford</t>
  </si>
  <si>
    <t>PO Box 252</t>
  </si>
  <si>
    <t>electtelford@gmail.com</t>
  </si>
  <si>
    <t>https://apollo.pdc.wa.gov/public/registrations/registration?registration_id=47892</t>
  </si>
  <si>
    <t>ca-2022-567465</t>
  </si>
  <si>
    <t>NEWPK  841</t>
  </si>
  <si>
    <t>Kevin D Newport (Kevin Newport)</t>
  </si>
  <si>
    <t>611 Aspen Avenue</t>
  </si>
  <si>
    <t>Newport4Sheriff2022@outlook.com</t>
  </si>
  <si>
    <t>newport4sheriff2022@outlook.com</t>
  </si>
  <si>
    <t>509-322-1519</t>
  </si>
  <si>
    <t>Seahawk Drive</t>
  </si>
  <si>
    <t>Riverside</t>
  </si>
  <si>
    <t>509-322-0188</t>
  </si>
  <si>
    <t>https://apollo.pdc.wa.gov/public/registrations/registration?registration_id=47889</t>
  </si>
  <si>
    <t>Della Adams</t>
  </si>
  <si>
    <t>ca-2022-567471</t>
  </si>
  <si>
    <t>FELIR  239</t>
  </si>
  <si>
    <t>Ricky J. Felici (Rick Felici)</t>
  </si>
  <si>
    <t>Po Box1292</t>
  </si>
  <si>
    <t>retainrick@gmail.com</t>
  </si>
  <si>
    <t>https://apollo.pdc.wa.gov/public/registrations/registration?registration_id=47897</t>
  </si>
  <si>
    <t>Monica Felici</t>
  </si>
  <si>
    <t>ca-2022-567500</t>
  </si>
  <si>
    <t>Brett Wachsmith</t>
  </si>
  <si>
    <t>1504 E SKYLINE DR</t>
  </si>
  <si>
    <t>https://apollo.pdc.wa.gov/public/registrations/registration?registration_id=48012</t>
  </si>
  <si>
    <t>Jacqueline O'Connor</t>
  </si>
  <si>
    <t>ca-2022-567527</t>
  </si>
  <si>
    <t>THOMT--598</t>
  </si>
  <si>
    <t>Tawsha K Thompson (Tawsha Dykstra Thompson)</t>
  </si>
  <si>
    <t>1706 Front St #727</t>
  </si>
  <si>
    <t>Lynden</t>
  </si>
  <si>
    <t>98264-1261</t>
  </si>
  <si>
    <t>FriendsofTawsha@gmail.com</t>
  </si>
  <si>
    <t>K9subaka@hotmail.com</t>
  </si>
  <si>
    <t>(360) 927-9892</t>
  </si>
  <si>
    <t>https://apollo.pdc.wa.gov/public/registrations/registration?registration_id=48071</t>
  </si>
  <si>
    <t>Cary Dykstra</t>
  </si>
  <si>
    <t>ca-2022-567530</t>
  </si>
  <si>
    <t>EASOV--681</t>
  </si>
  <si>
    <t>Vivian K. Eason (Vivian Eason)</t>
  </si>
  <si>
    <t>855 Trosper RD SW #108-361</t>
  </si>
  <si>
    <t>Vivian@VoteVivianEason.com</t>
  </si>
  <si>
    <t>vkeason@yahoo.com</t>
  </si>
  <si>
    <t>360-791-5557</t>
  </si>
  <si>
    <t>(425) 533-1677</t>
  </si>
  <si>
    <t>https://apollo.pdc.wa.gov/public/registrations/registration?registration_id=48084</t>
  </si>
  <si>
    <t>ca-2022-567534</t>
  </si>
  <si>
    <t>KEILS--223</t>
  </si>
  <si>
    <t>Susanna Lee Keilman (Susanna Keilman)</t>
  </si>
  <si>
    <t>PO Box 459</t>
  </si>
  <si>
    <t>susanna@voteforsusanna.com</t>
  </si>
  <si>
    <t>253-353-0390</t>
  </si>
  <si>
    <t>https://apollo.pdc.wa.gov/public/registrations/registration?registration_id=48187</t>
  </si>
  <si>
    <t>ca-2022-567608</t>
  </si>
  <si>
    <t>PLESK--275</t>
  </si>
  <si>
    <t>Kim T. Plese (Kim Plese)</t>
  </si>
  <si>
    <t>Plese for Commissioner, District 1</t>
  </si>
  <si>
    <t>PO Box 9685</t>
  </si>
  <si>
    <t>info@pleseforcountycommissioner.com</t>
  </si>
  <si>
    <t>509-953-2355</t>
  </si>
  <si>
    <t>509-340-8189</t>
  </si>
  <si>
    <t>https://apollo.pdc.wa.gov/public/registrations/registration?registration_id=48288</t>
  </si>
  <si>
    <t>Keith Dimeler, CPA</t>
  </si>
  <si>
    <t>ca-2022-567476</t>
  </si>
  <si>
    <t>P.O. Box 14980</t>
  </si>
  <si>
    <t>Larry@VoteHaskell.com</t>
  </si>
  <si>
    <t>509-475-6060</t>
  </si>
  <si>
    <t>https://apollo.pdc.wa.gov/public/registrations/registration?registration_id=48323</t>
  </si>
  <si>
    <t>ca-2022-567591</t>
  </si>
  <si>
    <t>EISIE--385</t>
  </si>
  <si>
    <t>Eric Eisinger</t>
  </si>
  <si>
    <t>ericforprosecutor@gmail.com</t>
  </si>
  <si>
    <t>(509)924-4211</t>
  </si>
  <si>
    <t>https://apollo.pdc.wa.gov/public/registrations/registration?registration_id=48355</t>
  </si>
  <si>
    <t>ca-2022-567635</t>
  </si>
  <si>
    <t>STRAM  843</t>
  </si>
  <si>
    <t>Marc S. Straub (Marc Straub)</t>
  </si>
  <si>
    <t>P.O. Box 256</t>
  </si>
  <si>
    <t>Orondo</t>
  </si>
  <si>
    <t>electmarcstraub@gmail.com</t>
  </si>
  <si>
    <t>(509) 387-7086</t>
  </si>
  <si>
    <t>https://apollo.pdc.wa.gov/public/registrations/registration?registration_id=48365</t>
  </si>
  <si>
    <t>Brenda Alcala Mendoza</t>
  </si>
  <si>
    <t>ca-2022-567673</t>
  </si>
  <si>
    <t>Kimberly A Allen (Kimberly A. Allen)</t>
  </si>
  <si>
    <t>P. O. Box 1422</t>
  </si>
  <si>
    <t>allenforclerk@hotmail.com</t>
  </si>
  <si>
    <t>509-760-0601</t>
  </si>
  <si>
    <t>https://apollo.pdc.wa.gov/public/registrations/registration?registration_id=48419</t>
  </si>
  <si>
    <t>Craig M. Allen</t>
  </si>
  <si>
    <t>ca-2022-567645</t>
  </si>
  <si>
    <t>KRIEJ--938</t>
  </si>
  <si>
    <t>Joseph Kriete (Joey Kriete)</t>
  </si>
  <si>
    <t>joekrieteforsheriff@gmail.com</t>
  </si>
  <si>
    <t>https://apollo.pdc.wa.gov/public/registrations/registration?registration_id=48442</t>
  </si>
  <si>
    <t>Jacob Taylor</t>
  </si>
  <si>
    <t>ca-2022-567307</t>
  </si>
  <si>
    <t>SPURR--644</t>
  </si>
  <si>
    <t>Ryan Spurling</t>
  </si>
  <si>
    <t>P.O. Box 2073</t>
  </si>
  <si>
    <t>spurlingforsheriff@gmail.com</t>
  </si>
  <si>
    <t>360-402-0710</t>
  </si>
  <si>
    <t>https://apollo.pdc.wa.gov/public/registrations/registration?registration_id=48504</t>
  </si>
  <si>
    <t>ca-2022-567717</t>
  </si>
  <si>
    <t>HALLC  841</t>
  </si>
  <si>
    <t>Cari L Hall (Cari Hall)</t>
  </si>
  <si>
    <t>369 Conconully RD</t>
  </si>
  <si>
    <t>cariforauditor@gmail.com</t>
  </si>
  <si>
    <t>https://apollo.pdc.wa.gov/public/registrations/registration?registration_id=48507</t>
  </si>
  <si>
    <t>Cari Hall</t>
  </si>
  <si>
    <t>ca-2022-567595</t>
  </si>
  <si>
    <t>RAMSJ--307</t>
  </si>
  <si>
    <t>Jessie L. Ramsey (Jessie Ramsey)</t>
  </si>
  <si>
    <t>27400 132nd Ave SE, #G304</t>
  </si>
  <si>
    <t>jessie@jramseyabc.com</t>
  </si>
  <si>
    <t>https://apollo.pdc.wa.gov/public/registrations/registration?registration_id=48527</t>
  </si>
  <si>
    <t>Hailey Freeman</t>
  </si>
  <si>
    <t>ca-2022-567729</t>
  </si>
  <si>
    <t>SALDP  356</t>
  </si>
  <si>
    <t>Pat Saldana</t>
  </si>
  <si>
    <t>PO Box 85</t>
  </si>
  <si>
    <t>Morton</t>
  </si>
  <si>
    <t>patforcommish@gmail.com</t>
  </si>
  <si>
    <t>360-561-9817</t>
  </si>
  <si>
    <t>https://apollo.pdc.wa.gov/public/registrations/registration?registration_id=48531</t>
  </si>
  <si>
    <t>ca-2022-567747</t>
  </si>
  <si>
    <t>BARNS--909</t>
  </si>
  <si>
    <t>Stephanie Barnard</t>
  </si>
  <si>
    <t>P.O. Box 5802</t>
  </si>
  <si>
    <t>info@stephanieforwa.com</t>
  </si>
  <si>
    <t>stephanie@stephanieforwa.com</t>
  </si>
  <si>
    <t>(509) 581-2484</t>
  </si>
  <si>
    <t>https://apollo.pdc.wa.gov/public/registrations/registration?registration_id=48548</t>
  </si>
  <si>
    <t>ca-2022-664854</t>
  </si>
  <si>
    <t>MILLK--135</t>
  </si>
  <si>
    <t>Kurt Miller</t>
  </si>
  <si>
    <t>1520 Arlington St</t>
  </si>
  <si>
    <t>garfieldcountysheriff@gmail.com</t>
  </si>
  <si>
    <t>https://apollo.pdc.wa.gov/public/registrations/registration?registration_id=49454</t>
  </si>
  <si>
    <t>ca-2022-567686</t>
  </si>
  <si>
    <t>TYNDK--054</t>
  </si>
  <si>
    <t>Kenneth Tyndal (Ken Tyndal)</t>
  </si>
  <si>
    <t>PO Box 1071</t>
  </si>
  <si>
    <t>kentyndal2022@gmail.com</t>
  </si>
  <si>
    <t>https://apollo.pdc.wa.gov/public/registrations/registration?registration_id=48599</t>
  </si>
  <si>
    <t>Ken Tyndal</t>
  </si>
  <si>
    <t>ca-2022-567761</t>
  </si>
  <si>
    <t>MILLZ  826</t>
  </si>
  <si>
    <t>Zachary Miller  (Zachary Miller)</t>
  </si>
  <si>
    <t>18512 Hazel Street</t>
  </si>
  <si>
    <t>campaign@zacharymiller.org</t>
  </si>
  <si>
    <t>https://apollo.pdc.wa.gov/public/registrations/registration?registration_id=48603</t>
  </si>
  <si>
    <t>Zachary Miller</t>
  </si>
  <si>
    <t>ca-2022-93587</t>
  </si>
  <si>
    <t>PO Box 83</t>
  </si>
  <si>
    <t>Danielgriffey@gmail.com</t>
  </si>
  <si>
    <t>https://apollo.pdc.wa.gov/public/registrations/registration?registration_id=48608</t>
  </si>
  <si>
    <t>ca-2022-567817</t>
  </si>
  <si>
    <t>HOUGM--438</t>
  </si>
  <si>
    <t>Michael Blanton Hougardy (Mike Hougardy)</t>
  </si>
  <si>
    <t>801 E. Washington Ave.</t>
  </si>
  <si>
    <t>hougardy4assessor@gmail.com</t>
  </si>
  <si>
    <t>https://apollo.pdc.wa.gov/public/registrations/registration?registration_id=48717</t>
  </si>
  <si>
    <t>Mike Hougardy</t>
  </si>
  <si>
    <t>ca-2022-567857</t>
  </si>
  <si>
    <t>2914 Mt. Vista Rd</t>
  </si>
  <si>
    <t>JMEYER51@MSN.COM</t>
  </si>
  <si>
    <t>https://apollo.pdc.wa.gov/public/registrations/registration?registration_id=48771</t>
  </si>
  <si>
    <t>Emily Meyer</t>
  </si>
  <si>
    <t>ca-2022-567862</t>
  </si>
  <si>
    <t>STRAA  380</t>
  </si>
  <si>
    <t>AXEL STRAKELJAHN (Axel Strakeljahn)</t>
  </si>
  <si>
    <t>PO Box 69</t>
  </si>
  <si>
    <t>axelforkitsap@outlook.com</t>
  </si>
  <si>
    <t>360-830-0205</t>
  </si>
  <si>
    <t>9222 Bay Shore Dr</t>
  </si>
  <si>
    <t>https://apollo.pdc.wa.gov/public/registrations/registration?registration_id=48784</t>
  </si>
  <si>
    <t>Dennis Bryant CPA</t>
  </si>
  <si>
    <t>ca-2022-567872</t>
  </si>
  <si>
    <t>JOHNA--152</t>
  </si>
  <si>
    <t>Adam C. Johnson</t>
  </si>
  <si>
    <t>1403 Sinclair St</t>
  </si>
  <si>
    <t>sheriffadamjohnson@gmail.com</t>
  </si>
  <si>
    <t>https://apollo.pdc.wa.gov/public/registrations/registration?registration_id=48799</t>
  </si>
  <si>
    <t>ca-2022-567741</t>
  </si>
  <si>
    <t>JARQP--444</t>
  </si>
  <si>
    <t>Paige A Jarquin (Paige Jarquin)</t>
  </si>
  <si>
    <t>2850 Northwest Bucklin Hill Rd #1018</t>
  </si>
  <si>
    <t>PaigeFor23rd@gmail.com</t>
  </si>
  <si>
    <t>paigefor23rd@gmail.com</t>
  </si>
  <si>
    <t>https://apollo.pdc.wa.gov/public/registrations/registration?registration_id=48815</t>
  </si>
  <si>
    <t>ca-2022-567778</t>
  </si>
  <si>
    <t>HULSJ--078</t>
  </si>
  <si>
    <t>Janell E. Hulst (Janell Hulst)</t>
  </si>
  <si>
    <t>2850 Northwest Bucklin Hill Rd #1044</t>
  </si>
  <si>
    <t>HulstfortheHouse@gmail.com</t>
  </si>
  <si>
    <t>hulstforthehouse@gmail.com</t>
  </si>
  <si>
    <t>https://apollo.pdc.wa.gov/public/registrations/registration?registration_id=48820</t>
  </si>
  <si>
    <t>Marshallyn Thurston</t>
  </si>
  <si>
    <t>ca-2022-567696</t>
  </si>
  <si>
    <t>MCDAP--560</t>
  </si>
  <si>
    <t>Paul McDaniel</t>
  </si>
  <si>
    <t>1220 S 356th St Ste D-10</t>
  </si>
  <si>
    <t>vote@paul4washington.com</t>
  </si>
  <si>
    <t>https://apollo.pdc.wa.gov/public/registrations/registration?registration_id=48825</t>
  </si>
  <si>
    <t>Laurie Negron</t>
  </si>
  <si>
    <t>ca-2022-567859</t>
  </si>
  <si>
    <t>HINMJ--929</t>
  </si>
  <si>
    <t>Joshua M Hinman (Josh Hinman)</t>
  </si>
  <si>
    <t>PO Box 2029</t>
  </si>
  <si>
    <t>electjoshhinman@gmail.com</t>
  </si>
  <si>
    <t>https://apollo.pdc.wa.gov/public/registrations/registration?registration_id=48864</t>
  </si>
  <si>
    <t>Brenda Hinman</t>
  </si>
  <si>
    <t>ca-2022-567918</t>
  </si>
  <si>
    <t>PO Box 9561</t>
  </si>
  <si>
    <t>ted.cooke@outlook.com</t>
  </si>
  <si>
    <t>https://apollo.pdc.wa.gov/public/registrations/registration?registration_id=48916</t>
  </si>
  <si>
    <t>ca-2024-3296640</t>
  </si>
  <si>
    <t>JOHNSON LORNA R (Lorna Johnson)</t>
  </si>
  <si>
    <t>PO Box 244</t>
  </si>
  <si>
    <t>vote4lorna@gmail.com</t>
  </si>
  <si>
    <t>509-714-5878</t>
  </si>
  <si>
    <t>https://apollo.pdc.wa.gov/public/registrations/registration?registration_id=59592</t>
  </si>
  <si>
    <t>Lorna R Johnson</t>
  </si>
  <si>
    <t>ca-2018-792</t>
  </si>
  <si>
    <t>Jim Detro (JAMES DETRO)</t>
  </si>
  <si>
    <t>box 312</t>
  </si>
  <si>
    <t>conconully</t>
  </si>
  <si>
    <t>detrojim@gmail.com</t>
  </si>
  <si>
    <t>509-994-6326</t>
  </si>
  <si>
    <t>https://apollo.pdc.wa.gov/public/registrations/registration?registration_id=48959</t>
  </si>
  <si>
    <t>MITCH SHORT</t>
  </si>
  <si>
    <t>ca-2022-576015</t>
  </si>
  <si>
    <t>MAGGB--879</t>
  </si>
  <si>
    <t>Billie Maggard  (Billie Maggard)</t>
  </si>
  <si>
    <t>P.O. Box 1041</t>
  </si>
  <si>
    <t>billiemaggard2@gmail.com</t>
  </si>
  <si>
    <t>billie.maggard@co.yakima.wa.us</t>
  </si>
  <si>
    <t>https://apollo.pdc.wa.gov/public/registrations/registration?registration_id=49121</t>
  </si>
  <si>
    <t>Sydney Jordan</t>
  </si>
  <si>
    <t>ca-2022-598808</t>
  </si>
  <si>
    <t>Larry E Grove</t>
  </si>
  <si>
    <t>141 River Heights Road</t>
  </si>
  <si>
    <t>360-880-4582</t>
  </si>
  <si>
    <t>https://apollo.pdc.wa.gov/public/registrations/registration?registration_id=49166</t>
  </si>
  <si>
    <t>Dave Lipinski</t>
  </si>
  <si>
    <t>ca-2022-654475</t>
  </si>
  <si>
    <t>TURNC--814</t>
  </si>
  <si>
    <t>Christopher Gene Turner (Chris Turner)</t>
  </si>
  <si>
    <t>P.O. Box 529</t>
  </si>
  <si>
    <t>Connell</t>
  </si>
  <si>
    <t>turnerforsheriff2022@gmail.com</t>
  </si>
  <si>
    <t>P.O. Box 26</t>
  </si>
  <si>
    <t>https://apollo.pdc.wa.gov/public/registrations/registration?registration_id=49178</t>
  </si>
  <si>
    <t>Pauline Turner</t>
  </si>
  <si>
    <t>ca-2022-567976</t>
  </si>
  <si>
    <t>VENAM--182</t>
  </si>
  <si>
    <t>Mischa Venables</t>
  </si>
  <si>
    <t>1101 Elk Ridge Ln</t>
  </si>
  <si>
    <t>mischaforclerk@gmail.com</t>
  </si>
  <si>
    <t>MISCHAFORCLERK@GMAIL.COM</t>
  </si>
  <si>
    <t>509-406-0876</t>
  </si>
  <si>
    <t>https://apollo.pdc.wa.gov/public/registrations/registration?registration_id=49294</t>
  </si>
  <si>
    <t>ca-2022-664850</t>
  </si>
  <si>
    <t>VoteBeynon@outlook.com</t>
  </si>
  <si>
    <t>https://apollo.pdc.wa.gov/public/registrations/registration?registration_id=49291</t>
  </si>
  <si>
    <t>ca-2022-568479</t>
  </si>
  <si>
    <t>102 EAST 4TH STREET</t>
  </si>
  <si>
    <t>randyflyckt@gmail.com</t>
  </si>
  <si>
    <t>509-660-0966</t>
  </si>
  <si>
    <t>https://apollo.pdc.wa.gov/public/registrations/registration?registration_id=49357</t>
  </si>
  <si>
    <t>Julie Flyckt</t>
  </si>
  <si>
    <t>ca-2022-664888</t>
  </si>
  <si>
    <t>DUMOM--050</t>
  </si>
  <si>
    <t>Matt Dumolt</t>
  </si>
  <si>
    <t>510 PINE FOREST RD</t>
  </si>
  <si>
    <t>mattdumoltforcommissioner@gmail.com</t>
  </si>
  <si>
    <t>mjdumolt@gmail.com</t>
  </si>
  <si>
    <t>https://apollo.pdc.wa.gov/public/registrations/registration?registration_id=49394</t>
  </si>
  <si>
    <t>ca-2022-635058</t>
  </si>
  <si>
    <t>2204 E Gordon Ave</t>
  </si>
  <si>
    <t>99207 - 4658</t>
  </si>
  <si>
    <t>https://apollo.pdc.wa.gov/public/registrations/registration?registration_id=49478</t>
  </si>
  <si>
    <t>Glen Stockwell</t>
  </si>
  <si>
    <t>ca-2024-3296657</t>
  </si>
  <si>
    <t>WHITD--219</t>
  </si>
  <si>
    <t>Dale Whitaker</t>
  </si>
  <si>
    <t>8414 N Wall St., Ste C</t>
  </si>
  <si>
    <t>info@whitakerforwa.com</t>
  </si>
  <si>
    <t>98391-0897</t>
  </si>
  <si>
    <t>https://apollo.pdc.wa.gov/public/registrations/registration?registration_id=59655</t>
  </si>
  <si>
    <t>ca-2022-658674</t>
  </si>
  <si>
    <t>20 S. Arbor Rd</t>
  </si>
  <si>
    <t>360.581.3189</t>
  </si>
  <si>
    <t>https://apollo.pdc.wa.gov/public/registrations/registration?registration_id=49539</t>
  </si>
  <si>
    <t>ca-2022-654966</t>
  </si>
  <si>
    <t>10219 Ninth Avenue South</t>
  </si>
  <si>
    <t>206 601 8172</t>
  </si>
  <si>
    <t>https://apollo.pdc.wa.gov/public/registrations/registration?registration_id=49573</t>
  </si>
  <si>
    <t>ca-2022-569566</t>
  </si>
  <si>
    <t>FLODW--622</t>
  </si>
  <si>
    <t>WRAYLEE FLODIN (Wraylee Flodin)</t>
  </si>
  <si>
    <t>5732 Shields Rd</t>
  </si>
  <si>
    <t>Diamond</t>
  </si>
  <si>
    <t>flodinsheepcompany@gmail.com</t>
  </si>
  <si>
    <t>https://apollo.pdc.wa.gov/public/registrations/registration?registration_id=49600</t>
  </si>
  <si>
    <t>Wrapped Flodin</t>
  </si>
  <si>
    <t>ca-2022-567647</t>
  </si>
  <si>
    <t>Tamborine M. Borrelli (Tamborine Borrelli)</t>
  </si>
  <si>
    <t>10503 Creek St SE # 669</t>
  </si>
  <si>
    <t>Borrelli4SOS@protonmail.com</t>
  </si>
  <si>
    <t>borrelli4sos@protonmail.com</t>
  </si>
  <si>
    <t>866-436-7626</t>
  </si>
  <si>
    <t>https://apollo.pdc.wa.gov/public/registrations/registration?registration_id=49593</t>
  </si>
  <si>
    <t>ca-2022-610625</t>
  </si>
  <si>
    <t>2509 N Upriver Ct</t>
  </si>
  <si>
    <t>bobapple@post.com</t>
  </si>
  <si>
    <t>5712 South Lee Street</t>
  </si>
  <si>
    <t>https://apollo.pdc.wa.gov/public/registrations/registration?registration_id=49601</t>
  </si>
  <si>
    <t>Joseph Wasicek</t>
  </si>
  <si>
    <t>ca-2022-634753</t>
  </si>
  <si>
    <t>Linda Williams</t>
  </si>
  <si>
    <t>110 Valley Meadows Dr</t>
  </si>
  <si>
    <t>electlindawilliams@gmail.com</t>
  </si>
  <si>
    <t>https://apollo.pdc.wa.gov/public/registrations/registration?registration_id=49640</t>
  </si>
  <si>
    <t>ca-2022-664884</t>
  </si>
  <si>
    <t>BRICP--386</t>
  </si>
  <si>
    <t>Pete S. Brickner</t>
  </si>
  <si>
    <t>P.O. Box 231</t>
  </si>
  <si>
    <t>Reardan</t>
  </si>
  <si>
    <t>panddbrickner@gmail.com</t>
  </si>
  <si>
    <t>https://apollo.pdc.wa.gov/public/registrations/registration?registration_id=49644</t>
  </si>
  <si>
    <t>Debra Brickner</t>
  </si>
  <si>
    <t>ca-2022-567587</t>
  </si>
  <si>
    <t>SIMPM2-312</t>
  </si>
  <si>
    <t>Michael J. Simpson (Mike Simpson)</t>
  </si>
  <si>
    <t>2128 Snyder Ave</t>
  </si>
  <si>
    <t>ElectMikeSimpson2022@gmail.com</t>
  </si>
  <si>
    <t>electmikesimpson2022@gmail.com</t>
  </si>
  <si>
    <t>https://apollo.pdc.wa.gov/public/registrations/registration?registration_id=49710</t>
  </si>
  <si>
    <t>Linda Simpson</t>
  </si>
  <si>
    <t>ca-2022-567609</t>
  </si>
  <si>
    <t>Re-Elect Renea Campbell, County Clerk</t>
  </si>
  <si>
    <t>1925 E COLLINS DR</t>
  </si>
  <si>
    <t>electreneacampbell@gorge.net</t>
  </si>
  <si>
    <t>reneaj79@yahoo.com</t>
  </si>
  <si>
    <t>https://apollo.pdc.wa.gov/public/registrations/registration?registration_id=49758</t>
  </si>
  <si>
    <t>ca-2022-567621</t>
  </si>
  <si>
    <t>PO Box 7505</t>
  </si>
  <si>
    <t>info@peopleforkyle.org</t>
  </si>
  <si>
    <t>kyle@peopleforkyle.org</t>
  </si>
  <si>
    <t>PO Box 581</t>
  </si>
  <si>
    <t>https://apollo.pdc.wa.gov/public/registrations/registration?registration_id=49886</t>
  </si>
  <si>
    <t>ca-2022-567917</t>
  </si>
  <si>
    <t>NEWMT--156</t>
  </si>
  <si>
    <t>Tamara Jo Newman (Tamara Newman)</t>
  </si>
  <si>
    <t>9722 Scotia Road</t>
  </si>
  <si>
    <t>Tammyjo7860@gmail.com</t>
  </si>
  <si>
    <t>https://apollo.pdc.wa.gov/public/registrations/registration?registration_id=49890</t>
  </si>
  <si>
    <t>Tamara Newman</t>
  </si>
  <si>
    <t>ca-2022-567584</t>
  </si>
  <si>
    <t>AZARA--979</t>
  </si>
  <si>
    <t>Anita Azariah</t>
  </si>
  <si>
    <t>2712 Everett Ave #5</t>
  </si>
  <si>
    <t>Anita4WA@gmail.com</t>
  </si>
  <si>
    <t>anita@anita4wa.com</t>
  </si>
  <si>
    <t>(425) 835-3039</t>
  </si>
  <si>
    <t>https://apollo.pdc.wa.gov/public/registrations/registration?registration_id=49921</t>
  </si>
  <si>
    <t>ca-2022-93218</t>
  </si>
  <si>
    <t>360-508-3660</t>
  </si>
  <si>
    <t>https://apollo.pdc.wa.gov/public/registrations/registration?registration_id=49998</t>
  </si>
  <si>
    <t>Fred Rider</t>
  </si>
  <si>
    <t>ca-2022-567804</t>
  </si>
  <si>
    <t>BURRB--414</t>
  </si>
  <si>
    <t>BYRON BURRES (Byron Burres)</t>
  </si>
  <si>
    <t>131 NW Blalock Ave</t>
  </si>
  <si>
    <t>voteburres@gmail.com</t>
  </si>
  <si>
    <t>bburres182@gmail.com</t>
  </si>
  <si>
    <t>https://apollo.pdc.wa.gov/public/registrations/registration?registration_id=50036</t>
  </si>
  <si>
    <t>Stacia Burres</t>
  </si>
  <si>
    <t>ca-2023-1312288</t>
  </si>
  <si>
    <t>BOB4EXEC</t>
  </si>
  <si>
    <t>Washington(WA)</t>
  </si>
  <si>
    <t>info@bob4exec.com</t>
  </si>
  <si>
    <t>robert@wunawuna.com</t>
  </si>
  <si>
    <t>https://apollo.pdc.wa.gov/public/registrations/registration?registration_id=52021</t>
  </si>
  <si>
    <t>ca-2024-3310879</t>
  </si>
  <si>
    <t>STOBM--448</t>
  </si>
  <si>
    <t>Montgomery (Monty) Stobart</t>
  </si>
  <si>
    <t>12926 West Shore Rd.</t>
  </si>
  <si>
    <t>montystobart@gmail.com</t>
  </si>
  <si>
    <t>po box 212</t>
  </si>
  <si>
    <t>https://apollo.pdc.wa.gov/public/registrations/registration?registration_id=60551</t>
  </si>
  <si>
    <t>ca-2023-689442</t>
  </si>
  <si>
    <t>P.O. Box 604</t>
  </si>
  <si>
    <t>509-322-5768</t>
  </si>
  <si>
    <t>https://apollo.pdc.wa.gov/public/registrations/registration?registration_id=53267</t>
  </si>
  <si>
    <t>ca-2024-3296695</t>
  </si>
  <si>
    <t>HATCB--004</t>
  </si>
  <si>
    <t>Brandon J Hatch</t>
  </si>
  <si>
    <t>Terrah75@gmail.com</t>
  </si>
  <si>
    <t>https://apollo.pdc.wa.gov/public/registrations/registration?registration_id=59733</t>
  </si>
  <si>
    <t>ca-2024-3253699</t>
  </si>
  <si>
    <t>Brian Magarity Travis (Brian Travis (write-in))</t>
  </si>
  <si>
    <t>TF44</t>
  </si>
  <si>
    <t>2005 185th Place SE - J102</t>
  </si>
  <si>
    <t>Travis2024@usa.com</t>
  </si>
  <si>
    <t>https://apollo.pdc.wa.gov/public/registrations/registration?registration_id=60341</t>
  </si>
  <si>
    <t>ca-2024-3296728</t>
  </si>
  <si>
    <t>https://apollo.pdc.wa.gov/public/registrations/registration?registration_id=59828</t>
  </si>
  <si>
    <t>ca-2024-3296741</t>
  </si>
  <si>
    <t>CHRISD  613</t>
  </si>
  <si>
    <t>CHRISTOPHER DAN B  (Dan Christopher)</t>
  </si>
  <si>
    <t>214 Harms rd</t>
  </si>
  <si>
    <t>Centerville</t>
  </si>
  <si>
    <t>klickitatcountydan@yahoo.com</t>
  </si>
  <si>
    <t>portlandfishing@yahoo.com</t>
  </si>
  <si>
    <t>https://apollo.pdc.wa.gov/public/registrations/registration?registration_id=59856</t>
  </si>
  <si>
    <t>Dan Christopher</t>
  </si>
  <si>
    <t>ca-2024-3236489</t>
  </si>
  <si>
    <t>MILED--172</t>
  </si>
  <si>
    <t>Daniel Miler (Daniel Miller)</t>
  </si>
  <si>
    <t>P.0 Box1743</t>
  </si>
  <si>
    <t>Friday Harbor wa</t>
  </si>
  <si>
    <t>heyrockstar10@gmail.com</t>
  </si>
  <si>
    <t>Northern Ave</t>
  </si>
  <si>
    <t>sedrow wooley</t>
  </si>
  <si>
    <t>https://apollo.pdc.wa.gov/public/registrations/registration?registration_id=53851</t>
  </si>
  <si>
    <t>joy Kramer</t>
  </si>
  <si>
    <t>ca-2024-3311378</t>
  </si>
  <si>
    <t>https://apollo.pdc.wa.gov/public/registrations/registration?registration_id=60616</t>
  </si>
  <si>
    <t>ca-2024-3296758</t>
  </si>
  <si>
    <t>JOHNP  604</t>
  </si>
  <si>
    <t>Philip L. Johnson</t>
  </si>
  <si>
    <t>2210 W Main St PMB 133</t>
  </si>
  <si>
    <t>philip@vote4philipjohnson.com</t>
  </si>
  <si>
    <t>360-558-0118</t>
  </si>
  <si>
    <t>https://apollo.pdc.wa.gov/public/registrations/registration?registration_id=59935</t>
  </si>
  <si>
    <t>ca-2024-3296755</t>
  </si>
  <si>
    <t>Jeremie J Dufault (Jeremie Dufault)</t>
  </si>
  <si>
    <t>PO Box 579</t>
  </si>
  <si>
    <t>https://apollo.pdc.wa.gov/public/registrations/registration?registration_id=59996</t>
  </si>
  <si>
    <t>TIM DUFAULT</t>
  </si>
  <si>
    <t>ca-2026-3253633</t>
  </si>
  <si>
    <t>601 S Pioneer Way Ste F #352</t>
  </si>
  <si>
    <t>https://apollo.pdc.wa.gov/public/registrations/registration?registration_id=54820</t>
  </si>
  <si>
    <t>ca-2024-3253696</t>
  </si>
  <si>
    <t>ONISE  584</t>
  </si>
  <si>
    <t>ERIC J ONISKO (Eric Onisko)</t>
  </si>
  <si>
    <t>808 kristi ct</t>
  </si>
  <si>
    <t>ericoniskofor35th@yahoo.com</t>
  </si>
  <si>
    <t>Ericoniskofor35th@yahoo.com</t>
  </si>
  <si>
    <t>360-561-2297</t>
  </si>
  <si>
    <t>https://apollo.pdc.wa.gov/public/registrations/registration?registration_id=55211</t>
  </si>
  <si>
    <t>Eric Onisko</t>
  </si>
  <si>
    <t>ca-2024-3253579</t>
  </si>
  <si>
    <t>601 S. Pioneer Way  Ste. F  Box 396</t>
  </si>
  <si>
    <t>WA.</t>
  </si>
  <si>
    <t>https://apollo.pdc.wa.gov/public/registrations/registration?registration_id=60505</t>
  </si>
  <si>
    <t>ca-2024-3305501</t>
  </si>
  <si>
    <t>CLOUK2-652</t>
  </si>
  <si>
    <t>Kimberly M Cloud (Kimberly M. Cloud)</t>
  </si>
  <si>
    <t>130 sw 112th street apt a201 apt a201</t>
  </si>
  <si>
    <t>https://apollo.pdc.wa.gov/public/registrations/registration?registration_id=60877</t>
  </si>
  <si>
    <t>Kimberly M. Cloud</t>
  </si>
  <si>
    <t>ca-2024-3296730</t>
  </si>
  <si>
    <t>PO Box 5076</t>
  </si>
  <si>
    <t>brad@bradbentonforsenate.com</t>
  </si>
  <si>
    <t>https://apollo.pdc.wa.gov/public/registrations/registration?registration_id=61022</t>
  </si>
  <si>
    <t>Jay Becker</t>
  </si>
  <si>
    <t>ca-2022-567614</t>
  </si>
  <si>
    <t>BRUMS--462</t>
  </si>
  <si>
    <t>Scott Brummer</t>
  </si>
  <si>
    <t>PO Box 645</t>
  </si>
  <si>
    <t>info@scottbrummer.com</t>
  </si>
  <si>
    <t>scott.brummer@icloud.com</t>
  </si>
  <si>
    <t>360-880-6741</t>
  </si>
  <si>
    <t>https://apollo.pdc.wa.gov/public/registrations/registration?registration_id=61125</t>
  </si>
  <si>
    <t>ca-2024-3311442</t>
  </si>
  <si>
    <t>HARTR--080</t>
  </si>
  <si>
    <t>Rachel M. Cole Harter (Rachel Harter)</t>
  </si>
  <si>
    <t>4810 Point Fosdick Dr. #455</t>
  </si>
  <si>
    <t>info@rachelforwa.com</t>
  </si>
  <si>
    <t>Info@rachelforWA.com</t>
  </si>
  <si>
    <t>https://apollo.pdc.wa.gov/public/registrations/registration?registration_id=61470</t>
  </si>
  <si>
    <t>Rachel Harter</t>
  </si>
  <si>
    <t>ca-2024-689045</t>
  </si>
  <si>
    <t>Samuel E. Low (Sam Low)</t>
  </si>
  <si>
    <t>9010 Market Place PMB# 341</t>
  </si>
  <si>
    <t>https://apollo.pdc.wa.gov/public/registrations/registration?registration_id=61178</t>
  </si>
  <si>
    <t>Sam Low</t>
  </si>
  <si>
    <t>ca-2024-689110</t>
  </si>
  <si>
    <t>https://apollo.pdc.wa.gov/public/registrations/registration?registration_id=61199</t>
  </si>
  <si>
    <t>ca-2024-3298342</t>
  </si>
  <si>
    <t>KIEPA  223</t>
  </si>
  <si>
    <t>KIEPE ANTHONY L (Tony Kiepe)</t>
  </si>
  <si>
    <t>PO Box 30683</t>
  </si>
  <si>
    <t>alkiepe1@comcast.net</t>
  </si>
  <si>
    <t>509-934-7455</t>
  </si>
  <si>
    <t>https://apollo.pdc.wa.gov/public/registrations/registration?registration_id=62232</t>
  </si>
  <si>
    <t>Tony Kiepe</t>
  </si>
  <si>
    <t>ca-2026-3321383</t>
  </si>
  <si>
    <t>https://apollo.pdc.wa.gov/public/registrations/registration?registration_id=62421</t>
  </si>
  <si>
    <t>ca-2026-688998</t>
  </si>
  <si>
    <t>CRIDM  362</t>
  </si>
  <si>
    <t>Mark A. Crider (Mark Crider)</t>
  </si>
  <si>
    <t>PO Box 1215</t>
  </si>
  <si>
    <t>crider4sheriff@gmail.com</t>
  </si>
  <si>
    <t>509-876-2071</t>
  </si>
  <si>
    <t>https://apollo.pdc.wa.gov/public/registrations/registration?registration_id=50196</t>
  </si>
  <si>
    <t>ca-2014-7689</t>
  </si>
  <si>
    <t>WOOD CHRISTINE A (CHRISTINE WOOD)</t>
  </si>
  <si>
    <t>marshallandchris@cableone.net</t>
  </si>
  <si>
    <t>509-758-3975</t>
  </si>
  <si>
    <t>https://web.pdc.wa.gov/rptimg/default.aspx?docid=3873441</t>
  </si>
  <si>
    <t>CHRISTINE WOOD</t>
  </si>
  <si>
    <t>ca-2018-51</t>
  </si>
  <si>
    <t>Matthew T. Shea (MATTHEW SHEA)</t>
  </si>
  <si>
    <t>https://web.pdc.wa.gov/rptimg/default.aspx?docid=4761048</t>
  </si>
  <si>
    <t>ca-2017-3571</t>
  </si>
  <si>
    <t>MILND  301</t>
  </si>
  <si>
    <t>David G Milne (DAVID MILNE)</t>
  </si>
  <si>
    <t>10002 W. COURT</t>
  </si>
  <si>
    <t>milnetool@msn.com</t>
  </si>
  <si>
    <t>509-554-6074</t>
  </si>
  <si>
    <t>https://web.pdc.wa.gov/rptimg/default.aspx?docid=4662894</t>
  </si>
  <si>
    <t>DAVID MILNE</t>
  </si>
  <si>
    <t>ca-2021-1118</t>
  </si>
  <si>
    <t>https://web.pdc.wa.gov/rptimg/default.aspx?docid=4775864</t>
  </si>
  <si>
    <t>SAMUEL LOW</t>
  </si>
  <si>
    <t>ca-2017-3077</t>
  </si>
  <si>
    <t>SCOUJ  023</t>
  </si>
  <si>
    <t>SCOUTEN JARED (JARED SCOUTEN)</t>
  </si>
  <si>
    <t>32219 13TH PL SW</t>
  </si>
  <si>
    <t>jaredscoutenmayor@gmail.com</t>
  </si>
  <si>
    <t>253-205-7432</t>
  </si>
  <si>
    <t>https://web.pdc.wa.gov/rptimg/default.aspx?docid=4636009</t>
  </si>
  <si>
    <t>JARED SCOUTEN</t>
  </si>
  <si>
    <t>ca-2014-7467</t>
  </si>
  <si>
    <t>Lynda@ElectLyndaWilson.com</t>
  </si>
  <si>
    <t>360-604-2209</t>
  </si>
  <si>
    <t>https://web.pdc.wa.gov/rptimg/default.aspx?docid=3666927</t>
  </si>
  <si>
    <t>LES BROSIUS</t>
  </si>
  <si>
    <t>ca-2016-4105</t>
  </si>
  <si>
    <t>Samuel E. Low (SAM LOW)</t>
  </si>
  <si>
    <t>BELOW@JUNO.COM</t>
  </si>
  <si>
    <t>below@juno.com</t>
  </si>
  <si>
    <t>https://web.pdc.wa.gov/rptimg/default.aspx?docid=4598628</t>
  </si>
  <si>
    <t>MARIAH LOW</t>
  </si>
  <si>
    <t>ca-2018-1870</t>
  </si>
  <si>
    <t>WATST  156</t>
  </si>
  <si>
    <t>WATSON THOMAS P (THOMAS WATSON)</t>
  </si>
  <si>
    <t>118 SOUTH FEA AVENUE</t>
  </si>
  <si>
    <t>99156-8747</t>
  </si>
  <si>
    <t>TOMWATSON4TREASURER@OUTLOOK.COM</t>
  </si>
  <si>
    <t>wats@conceptcable.com</t>
  </si>
  <si>
    <t>509-671-1418</t>
  </si>
  <si>
    <t>https://web.pdc.wa.gov/rptimg/default.aspx?docid=4739506</t>
  </si>
  <si>
    <t>THOMAS WATSON</t>
  </si>
  <si>
    <t>ca-2017-3442</t>
  </si>
  <si>
    <t>Kenneth Herbert Spencer Jr (KENNETH SPENCER)</t>
  </si>
  <si>
    <t>106 OAKMONT CT</t>
  </si>
  <si>
    <t>kspencertreasurerbc@gmail.com</t>
  </si>
  <si>
    <t>509-845-0481</t>
  </si>
  <si>
    <t>https://web.pdc.wa.gov/rptimg/default.aspx?docid=4628037</t>
  </si>
  <si>
    <t>NATALIE SPENCER</t>
  </si>
  <si>
    <t>ca-2014-7121</t>
  </si>
  <si>
    <t>22 PEARMAIN AVE</t>
  </si>
  <si>
    <t>509-525-3665</t>
  </si>
  <si>
    <t>https://web.pdc.wa.gov/rptimg/default.aspx?docid=3803562</t>
  </si>
  <si>
    <t>ca-2014-7557</t>
  </si>
  <si>
    <t>1743 HWY 97</t>
  </si>
  <si>
    <t>crisanne1969@hotmil.com</t>
  </si>
  <si>
    <t>crisanne1969@hotmail.com</t>
  </si>
  <si>
    <t>360-359-3928</t>
  </si>
  <si>
    <t>https://web.pdc.wa.gov/rptimg/default.aspx?docid=3786519</t>
  </si>
  <si>
    <t>MO-CHI  LINDBLAD</t>
  </si>
  <si>
    <t>ca-2018-285</t>
  </si>
  <si>
    <t>Tim Cruickshank (TIMOTHY CRUICKSHANK)</t>
  </si>
  <si>
    <t>frogv111@aol.com</t>
  </si>
  <si>
    <t>425-677-8135</t>
  </si>
  <si>
    <t>425-898-9058</t>
  </si>
  <si>
    <t>https://web.pdc.wa.gov/rptimg/default.aspx?docid=4753356</t>
  </si>
  <si>
    <t>ca-2014-7523</t>
  </si>
  <si>
    <t>BRUMBACK MICHAEL S (MICHAEL BRUMBACK)</t>
  </si>
  <si>
    <t>509-823-7764</t>
  </si>
  <si>
    <t>509-965-2898</t>
  </si>
  <si>
    <t>https://web.pdc.wa.gov/rptimg/default.aspx?docid=4007632</t>
  </si>
  <si>
    <t>ca-2018-318</t>
  </si>
  <si>
    <t>Elizabeth Daranciang (ELIZABETH DARANCIANG)</t>
  </si>
  <si>
    <t>98125-3909</t>
  </si>
  <si>
    <t>https://web.pdc.wa.gov/rptimg/default.aspx?docid=4748572</t>
  </si>
  <si>
    <t>ELIZABETH DARANCIANG</t>
  </si>
  <si>
    <t>ca-2014-7432</t>
  </si>
  <si>
    <t>STINSON WILLIAM M (WILLIAM STINSON)</t>
  </si>
  <si>
    <t>scott@emeraldcity.com</t>
  </si>
  <si>
    <t>billstinson11@gmail.com</t>
  </si>
  <si>
    <t>425-590-7226</t>
  </si>
  <si>
    <t>https://web.pdc.wa.gov/rptimg/default.aspx?docid=3788813</t>
  </si>
  <si>
    <t>JAMES STINSON</t>
  </si>
  <si>
    <t>ca-2018-601</t>
  </si>
  <si>
    <t>GARTHDANO@GMAIL.COM</t>
  </si>
  <si>
    <t>garthdano@gmail.com</t>
  </si>
  <si>
    <t>509-770-4748</t>
  </si>
  <si>
    <t>https://web.pdc.wa.gov/rptimg/default.aspx?filerid_election_year=DANOG%20%20837%3A%7C%3A2018</t>
  </si>
  <si>
    <t>GARTH DANO</t>
  </si>
  <si>
    <t>ca-2018-1017</t>
  </si>
  <si>
    <t>Mark A. Crider (MARK CRIDER)</t>
  </si>
  <si>
    <t>CRIDER4SHERIFF@GMAIL.COM</t>
  </si>
  <si>
    <t>509-240-8607</t>
  </si>
  <si>
    <t>https://web.pdc.wa.gov/rptimg/default.aspx?docid=4730935</t>
  </si>
  <si>
    <t>ca-2018-428</t>
  </si>
  <si>
    <t>https://web.pdc.wa.gov/rptimg/default.aspx?docid=4727212</t>
  </si>
  <si>
    <t>ca-2018-450</t>
  </si>
  <si>
    <t>Anne P. Pillers (ANNE PILLERS)</t>
  </si>
  <si>
    <t>PO BOX 166</t>
  </si>
  <si>
    <t>PILLERSFORCORNER@GMAIL.COM</t>
  </si>
  <si>
    <t>509-878-1418</t>
  </si>
  <si>
    <t>https://web.pdc.wa.gov/rptimg/default.aspx?docid=4726256</t>
  </si>
  <si>
    <t>BEN BARSTOW</t>
  </si>
  <si>
    <t>ca-2018-427</t>
  </si>
  <si>
    <t>1409 MILLERDLAE AVE</t>
  </si>
  <si>
    <t>https://web.pdc.wa.gov/rptimg/default.aspx?docid=4725659</t>
  </si>
  <si>
    <t>JEFFREY M MORRISON</t>
  </si>
  <si>
    <t>ca-2018-573</t>
  </si>
  <si>
    <t>AIMEEGOIN@HOTMAIL.COM</t>
  </si>
  <si>
    <t>509-851-9606</t>
  </si>
  <si>
    <t>https://web.pdc.wa.gov/rptimg/default.aspx?docid=4725615</t>
  </si>
  <si>
    <t>ca-2018-539</t>
  </si>
  <si>
    <t>James H Ruud (JAMES RUUD)</t>
  </si>
  <si>
    <t>509-745-8697</t>
  </si>
  <si>
    <t>https://web.pdc.wa.gov/rptimg/default.aspx?docid=4724637</t>
  </si>
  <si>
    <t>JAMES RUUD</t>
  </si>
  <si>
    <t>ca-2018-381</t>
  </si>
  <si>
    <t>RAEBJ  337</t>
  </si>
  <si>
    <t>Jamie Raebel (JAMES RAEBEL)</t>
  </si>
  <si>
    <t>1602 W. 51ST AVE.</t>
  </si>
  <si>
    <t>JAMIE4CORONER18@GMAIL.COM</t>
  </si>
  <si>
    <t>jamie4coroner18@gmail.com</t>
  </si>
  <si>
    <t>509-539-1071</t>
  </si>
  <si>
    <t>https://web.pdc.wa.gov/rptimg/default.aspx?docid=4724505</t>
  </si>
  <si>
    <t>ca-2018-469</t>
  </si>
  <si>
    <t>friendsofscottweber@gmail.com</t>
  </si>
  <si>
    <t>2130 NW FRONT AVENUE, APARTMENT 304</t>
  </si>
  <si>
    <t>PORTLAND</t>
  </si>
  <si>
    <t>360-608-0699</t>
  </si>
  <si>
    <t>https://web.pdc.wa.gov/rptimg/default.aspx?docid=4724462</t>
  </si>
  <si>
    <t>MADELYNE WEBER</t>
  </si>
  <si>
    <t>ca-2016-4199</t>
  </si>
  <si>
    <t>Rex F Johnston (REX JOHNSTON)</t>
  </si>
  <si>
    <t>rexjohnston@gorge.net</t>
  </si>
  <si>
    <t>509-493-0259</t>
  </si>
  <si>
    <t>https://web.pdc.wa.gov/rptimg/default.aspx?docid=4573461</t>
  </si>
  <si>
    <t>REX JOHNSTON</t>
  </si>
  <si>
    <t>ca-2018-359</t>
  </si>
  <si>
    <t>509-780-2003</t>
  </si>
  <si>
    <t>https://web.pdc.wa.gov/rptimg/default.aspx?docid=4723752</t>
  </si>
  <si>
    <t>ca-2016-4097</t>
  </si>
  <si>
    <t>SNYDER DALE L (DALE SNYDER)</t>
  </si>
  <si>
    <t>1110 ROAD 8 NW</t>
  </si>
  <si>
    <t>DABSNYDER@NWI.NET</t>
  </si>
  <si>
    <t>dabsnyder@nwi.net</t>
  </si>
  <si>
    <t>509-745-8363</t>
  </si>
  <si>
    <t>2527 NW CASCADE AVE</t>
  </si>
  <si>
    <t>https://web.pdc.wa.gov/rptimg/default.aspx?docid=4567699</t>
  </si>
  <si>
    <t>SHIRLEY SCHREIBER</t>
  </si>
  <si>
    <t>ca-2018-312</t>
  </si>
  <si>
    <t>Dale Fonk (DALE FONK)</t>
  </si>
  <si>
    <t>dale@dalefonk.org</t>
  </si>
  <si>
    <t>425-224-2670</t>
  </si>
  <si>
    <t>https://web.pdc.wa.gov/rptimg/default.aspx?docid=4722583</t>
  </si>
  <si>
    <t>ca-2016-4318</t>
  </si>
  <si>
    <t>GEARE  942</t>
  </si>
  <si>
    <t>GEARY ERIC W (ERIC GEARY)</t>
  </si>
  <si>
    <t>21 MCGONAGLE CT</t>
  </si>
  <si>
    <t>GEARY4YAKIMACOUNTYCOMMISSIONER@GMAIL.COM</t>
  </si>
  <si>
    <t>geary4yakimacountycommissioner@gmail.com</t>
  </si>
  <si>
    <t>509-654-8134</t>
  </si>
  <si>
    <t>https://web.pdc.wa.gov/rptimg/default.aspx?docid=4568713</t>
  </si>
  <si>
    <t>ERIC GEARY</t>
  </si>
  <si>
    <t>ca-2016-4152</t>
  </si>
  <si>
    <t>360-771-5201</t>
  </si>
  <si>
    <t>https://web.pdc.wa.gov/rptimg/default.aspx?docid=4567029</t>
  </si>
  <si>
    <t>ca-2018-896</t>
  </si>
  <si>
    <t>https://web.pdc.wa.gov/rptimg/default.aspx?docid=4719913</t>
  </si>
  <si>
    <t>ca-2018-626</t>
  </si>
  <si>
    <t>Jon S. Cooke (JON COOKE)</t>
  </si>
  <si>
    <t>PO BOX 524</t>
  </si>
  <si>
    <t>FRIENDSOFCOOKECAMPAIGN@GMAIL.COM</t>
  </si>
  <si>
    <t>jpoopiekat@gmail.com</t>
  </si>
  <si>
    <t>(360)271-8330</t>
  </si>
  <si>
    <t>(360)286-5251</t>
  </si>
  <si>
    <t>https://web.pdc.wa.gov/rptimg/default.aspx?docid=4719765</t>
  </si>
  <si>
    <t>JOHN GUSOSKEY</t>
  </si>
  <si>
    <t>ca-2018-774</t>
  </si>
  <si>
    <t>https://web.pdc.wa.gov/rptimg/default.aspx?docid=4718999</t>
  </si>
  <si>
    <t>ca-2016-4316</t>
  </si>
  <si>
    <t>GIBBD  362</t>
  </si>
  <si>
    <t>GIBBARD DONALD R (DONALD GIBBARD)</t>
  </si>
  <si>
    <t>PO BOX 2350</t>
  </si>
  <si>
    <t>vote@electdongibbard.com</t>
  </si>
  <si>
    <t>gibbdo@pocketinet.com</t>
  </si>
  <si>
    <t>509-301-1900</t>
  </si>
  <si>
    <t>1345 UNIVERSITY ST</t>
  </si>
  <si>
    <t>509-525-9497</t>
  </si>
  <si>
    <t>https://web.pdc.wa.gov/rptimg/default.aspx?docid=4573933</t>
  </si>
  <si>
    <t>NONDA GIBBARD</t>
  </si>
  <si>
    <t>ca-2018-807</t>
  </si>
  <si>
    <t>Leah F. McCormack (LEAH MC CORMACK)</t>
  </si>
  <si>
    <t>lmccormack@sunsetlakesranch.com</t>
  </si>
  <si>
    <t>509-557-8911</t>
  </si>
  <si>
    <t>https://web.pdc.wa.gov/rptimg/default.aspx?docid=4717943</t>
  </si>
  <si>
    <t>LEAH MC CORMACK</t>
  </si>
  <si>
    <t>ca-2016-4719</t>
  </si>
  <si>
    <t>509-252-9700</t>
  </si>
  <si>
    <t>https://web.pdc.wa.gov/rptimg/default.aspx?docid=4574000</t>
  </si>
  <si>
    <t>ca-2018-1029</t>
  </si>
  <si>
    <t>cookforassessor@gmail.com</t>
  </si>
  <si>
    <t>509-945-2850</t>
  </si>
  <si>
    <t>https://web.pdc.wa.gov/rptimg/default.aspx?docid=4716282</t>
  </si>
  <si>
    <t>MARY COOK</t>
  </si>
  <si>
    <t>ca-2018-1042</t>
  </si>
  <si>
    <t>WILLD  907</t>
  </si>
  <si>
    <t>Dan Williams (DANIEL WILLIAMS)</t>
  </si>
  <si>
    <t>PO BOX 2062</t>
  </si>
  <si>
    <t>NORMA.JOINER@GMAIL.COM</t>
  </si>
  <si>
    <t>danielwilliams509@yahoo.com</t>
  </si>
  <si>
    <t>509-930-4018</t>
  </si>
  <si>
    <t>1605 S. 72ND AVENUE</t>
  </si>
  <si>
    <t>https://web.pdc.wa.gov/rptimg/default.aspx?docid=4716115</t>
  </si>
  <si>
    <t>NORMA JOINER</t>
  </si>
  <si>
    <t>ca-2018-1030</t>
  </si>
  <si>
    <t>https://web.pdc.wa.gov/rptimg/default.aspx?docid=4714815</t>
  </si>
  <si>
    <t>ca-2018-706</t>
  </si>
  <si>
    <t>David M. Sauter (DAVID SAUTER)</t>
  </si>
  <si>
    <t>dbsauter@gorge.ws</t>
  </si>
  <si>
    <t>509-365-4191</t>
  </si>
  <si>
    <t>https://web.pdc.wa.gov/rptimg/default.aspx?docid=4712599</t>
  </si>
  <si>
    <t>DAVID SAUTER</t>
  </si>
  <si>
    <t>ca-2018-58</t>
  </si>
  <si>
    <t>Paul Graves (PAUL GRAVES)</t>
  </si>
  <si>
    <t>info@paulgraveswa.com</t>
  </si>
  <si>
    <t>206-818-5607</t>
  </si>
  <si>
    <t>https://web.pdc.wa.gov/rptimg/default.aspx?docid=4709450</t>
  </si>
  <si>
    <t>ca-2018-677</t>
  </si>
  <si>
    <t>REUTR  383</t>
  </si>
  <si>
    <t>Russ Reuther (RUSSELL REUTHER)</t>
  </si>
  <si>
    <t>P.O. BOX 4034</t>
  </si>
  <si>
    <t>Russ4Coroner@gmail.com</t>
  </si>
  <si>
    <t>russ4coroner@gmail.com</t>
  </si>
  <si>
    <t>360-865-0747</t>
  </si>
  <si>
    <t>1064 DARLING RD. NW</t>
  </si>
  <si>
    <t>425-273-1427</t>
  </si>
  <si>
    <t>https://web.pdc.wa.gov/rptimg/default.aspx?docid=4704027</t>
  </si>
  <si>
    <t>NEAL HOLDEN</t>
  </si>
  <si>
    <t>ca-2016-4091</t>
  </si>
  <si>
    <t>Debra Manjarrez (DEBRA MANJARREZ)</t>
  </si>
  <si>
    <t>PO BOX 10024</t>
  </si>
  <si>
    <t>dmanjarrez@manjarrezcpa.com</t>
  </si>
  <si>
    <t>PO BOX 8109</t>
  </si>
  <si>
    <t>509-969-1500</t>
  </si>
  <si>
    <t>https://web.pdc.wa.gov/rptimg/default.aspx?docid=4554194</t>
  </si>
  <si>
    <t>CARLENE JOHNSON</t>
  </si>
  <si>
    <t>ca-2016-4727</t>
  </si>
  <si>
    <t>SHUTTY KEVIN S (KEVIN SHUTTY)</t>
  </si>
  <si>
    <t>81 E. BLACKBERRY LANE</t>
  </si>
  <si>
    <t>530 E. COUNTRY CLUB DRIVE</t>
  </si>
  <si>
    <t>https://web.pdc.wa.gov/rptimg/default.aspx?docid=4553994</t>
  </si>
  <si>
    <t>ca-2016-4421</t>
  </si>
  <si>
    <t>DAVIDSON DUANE A (DUANE DAVIDSON)</t>
  </si>
  <si>
    <t>duane@electduanedavidson.org</t>
  </si>
  <si>
    <t>https://web.pdc.wa.gov/rptimg/default.aspx?docid=4589186</t>
  </si>
  <si>
    <t>ca-2014-7611</t>
  </si>
  <si>
    <t>BASKD  114</t>
  </si>
  <si>
    <t>BASKIN DAVID C (DAVID BASKIN)</t>
  </si>
  <si>
    <t>1177 KITT-NARCISSE RD.</t>
  </si>
  <si>
    <t>cbaskin63@outlook.com</t>
  </si>
  <si>
    <t>509-684-1710</t>
  </si>
  <si>
    <t>762 S. HOFSTETTER STREET</t>
  </si>
  <si>
    <t>509-685-2256</t>
  </si>
  <si>
    <t>https://web.pdc.wa.gov/rptimg/default.aspx?docid=3764465</t>
  </si>
  <si>
    <t>JAMIE BASKIN</t>
  </si>
  <si>
    <t>ca-2018-835</t>
  </si>
  <si>
    <t>BLAKG  156</t>
  </si>
  <si>
    <t>Glenn B Blakeslee (GLENN BLAKESLEE)</t>
  </si>
  <si>
    <t>300 W. WALNUT</t>
  </si>
  <si>
    <t>BLAKESLEE4SHERIFF@OUTLOOK.COM</t>
  </si>
  <si>
    <t>muledeer@hotmail.com</t>
  </si>
  <si>
    <t>509-991-8729</t>
  </si>
  <si>
    <t>534 W. 3RD</t>
  </si>
  <si>
    <t>https://web.pdc.wa.gov/rptimg/default.aspx?docid=4697670</t>
  </si>
  <si>
    <t>BRANDY WARREN</t>
  </si>
  <si>
    <t>ca-2018-845</t>
  </si>
  <si>
    <t>Sharon Hanek (SHARON HANEK)</t>
  </si>
  <si>
    <t>Sharon@SharonHanek.com</t>
  </si>
  <si>
    <t>253-854-7075</t>
  </si>
  <si>
    <t>https://web.pdc.wa.gov/rptimg/default.aspx?docid=4697733</t>
  </si>
  <si>
    <t>ca-2016-4522</t>
  </si>
  <si>
    <t>BLAIJ  807</t>
  </si>
  <si>
    <t>BLAIR JIM C II (JIM BLAIR)</t>
  </si>
  <si>
    <t>PO BOX 3114</t>
  </si>
  <si>
    <t>jimblair4cc@gmail.com</t>
  </si>
  <si>
    <t>jblair@nmtitlegroup.com</t>
  </si>
  <si>
    <t>509-393-1295</t>
  </si>
  <si>
    <t>509-669-0870</t>
  </si>
  <si>
    <t>https://web.pdc.wa.gov/rptimg/default.aspx?docid=4539838</t>
  </si>
  <si>
    <t>JIM BLAIR</t>
  </si>
  <si>
    <t>ca-2018-1005</t>
  </si>
  <si>
    <t>NELSON CHRISTINA E (CHRISTINA NELSON)</t>
  </si>
  <si>
    <t>ENDICOTT</t>
  </si>
  <si>
    <t>NELSONFORTREASURER2018@GMAIL.COM</t>
  </si>
  <si>
    <t>nelsonfortreasurer2018@gmail.com</t>
  </si>
  <si>
    <t>509-432-1343</t>
  </si>
  <si>
    <t>8732 ENDICOTT-ST JOHN RD</t>
  </si>
  <si>
    <t>509-657-3497</t>
  </si>
  <si>
    <t>https://web.pdc.wa.gov/rptimg/default.aspx?docid=4696765</t>
  </si>
  <si>
    <t>LOUISE OWENS</t>
  </si>
  <si>
    <t>ca-2018-1014</t>
  </si>
  <si>
    <t>James L. Nagle (JAMES NAGLE)</t>
  </si>
  <si>
    <t>509-525-2223</t>
  </si>
  <si>
    <t>https://web.pdc.wa.gov/rptimg/default.aspx?docid=4696743</t>
  </si>
  <si>
    <t>ca-2016-4304</t>
  </si>
  <si>
    <t>pgraves@perkinscoie.com</t>
  </si>
  <si>
    <t>2422 LEACH CT SE</t>
  </si>
  <si>
    <t>https://web.pdc.wa.gov/rptimg/default.aspx?docid=4576386</t>
  </si>
  <si>
    <t>ca-2018-53</t>
  </si>
  <si>
    <t>https://web.pdc.wa.gov/rptimg/default.aspx?docid=4670730</t>
  </si>
  <si>
    <t>ca-2018-909</t>
  </si>
  <si>
    <t>Leslie A. Valz (LESLIE VALZ)</t>
  </si>
  <si>
    <t>VALZFORTREASURER@GMAIL.COM</t>
  </si>
  <si>
    <t>valzfortreasurer@gmail.com</t>
  </si>
  <si>
    <t>509-675-0446</t>
  </si>
  <si>
    <t>https://web.pdc.wa.gov/rptimg/default.aspx?docid=4634146</t>
  </si>
  <si>
    <t>SUE VANFREDENBERG</t>
  </si>
  <si>
    <t>ca-2018-102</t>
  </si>
  <si>
    <t>JUDITH M WARNICK (JUDITH WARNICK)</t>
  </si>
  <si>
    <t>https://web.pdc.wa.gov/rptimg/default.aspx?filerid_election_year=WARNJ%20%20837%3A%7C%3A2018</t>
  </si>
  <si>
    <t>CODY PARRISH</t>
  </si>
  <si>
    <t>ca-2018-1955</t>
  </si>
  <si>
    <t>HILL ANDREW R (ANDREW HILL)</t>
  </si>
  <si>
    <t>andy@hillyes.com</t>
  </si>
  <si>
    <t>425-577-7269</t>
  </si>
  <si>
    <t>https://web.pdc.wa.gov/rptimg/default.aspx?filerid_election_year=HILLA%20%20053%3A%7C%3A2018</t>
  </si>
  <si>
    <t>ANDREW HILL</t>
  </si>
  <si>
    <t>ca-2017-2259</t>
  </si>
  <si>
    <t>SALDJ  264</t>
  </si>
  <si>
    <t>SALDIVAR JERIMY S (JERIMY SALDIVAR)</t>
  </si>
  <si>
    <t>370 S PARK ST</t>
  </si>
  <si>
    <t>jerimy21@msn.com</t>
  </si>
  <si>
    <t>360-739-6232</t>
  </si>
  <si>
    <t>https://web.pdc.wa.gov/rptimg/default.aspx?docid=4665966</t>
  </si>
  <si>
    <t>JERIMY SALDIVAR</t>
  </si>
  <si>
    <t>ca-2015-5554</t>
  </si>
  <si>
    <t>MOORR  019</t>
  </si>
  <si>
    <t>Robert M. Moore (ROBERT MOORE)</t>
  </si>
  <si>
    <t>2130 N. COUNTRY VISTA BLVD.</t>
  </si>
  <si>
    <t>RMMOORE36@HOTMAIL.COM</t>
  </si>
  <si>
    <t>rmmoore36@hotmail.com</t>
  </si>
  <si>
    <t>509-474-1360</t>
  </si>
  <si>
    <t>https://web.pdc.wa.gov/rptimg/default.aspx?docid=4476727</t>
  </si>
  <si>
    <t>ROBERT M. MOORE</t>
  </si>
  <si>
    <t>ca-2017-2725</t>
  </si>
  <si>
    <t>DORRZ  948</t>
  </si>
  <si>
    <t>DORR ZACHARY S (ZACHARY DORR)</t>
  </si>
  <si>
    <t>1309 BROOKS LANE</t>
  </si>
  <si>
    <t>zacharysdorr@gmail.com</t>
  </si>
  <si>
    <t>509-314-6326</t>
  </si>
  <si>
    <t>https://web.pdc.wa.gov/rptimg/default.aspx?docid=4647919</t>
  </si>
  <si>
    <t>ZACHARY DORR</t>
  </si>
  <si>
    <t>ca-2017-3268</t>
  </si>
  <si>
    <t>LUONS  531</t>
  </si>
  <si>
    <t>SUSAN F. LUOND (SUSAN LUOND)</t>
  </si>
  <si>
    <t>3504 FORDS PRAIRIE AVE</t>
  </si>
  <si>
    <t>sueluond@gmail.com</t>
  </si>
  <si>
    <t>360-523-3793</t>
  </si>
  <si>
    <t>https://web.pdc.wa.gov/rptimg/default.aspx?docid=4647672</t>
  </si>
  <si>
    <t>SUSAN LUOND</t>
  </si>
  <si>
    <t>ca-2013-8800</t>
  </si>
  <si>
    <t>STEVP  258</t>
  </si>
  <si>
    <t>STEVENS PAMELA J (PAMELA STEVENS)</t>
  </si>
  <si>
    <t>930 123RD AVE. NE</t>
  </si>
  <si>
    <t>stevensfamily@hotmail.com</t>
  </si>
  <si>
    <t>425-377-8158</t>
  </si>
  <si>
    <t>https://web.pdc.wa.gov/rptimg/default.aspx?docid=3403916</t>
  </si>
  <si>
    <t>ca-2017-2386</t>
  </si>
  <si>
    <t>https://web.pdc.wa.gov/rptimg/default.aspx?docid=4644539</t>
  </si>
  <si>
    <t>ca-2017-2764</t>
  </si>
  <si>
    <t>SHANC  532</t>
  </si>
  <si>
    <t>SHANNON CARLA J (CARLA SHANNON)</t>
  </si>
  <si>
    <t>199-26 URQUHART RD</t>
  </si>
  <si>
    <t>CJSHANNON384@YAHOO.COM</t>
  </si>
  <si>
    <t>cjshannon384@yahoo.com</t>
  </si>
  <si>
    <t>360-520-2503</t>
  </si>
  <si>
    <t>https://web.pdc.wa.gov/rptimg/default.aspx?docid=4644543</t>
  </si>
  <si>
    <t>JAMES SHANNON</t>
  </si>
  <si>
    <t>ca-2012-10280</t>
  </si>
  <si>
    <t>Dannie Dean Kinzer (DANNIE (DEAN) KINZER)</t>
  </si>
  <si>
    <t>KINZERDD@WILDBLUE.NET</t>
  </si>
  <si>
    <t>509-334-0458</t>
  </si>
  <si>
    <t>https://web.pdc.wa.gov/rptimg/default.aspx?docid=2887094</t>
  </si>
  <si>
    <t>DANNIE (DEAN) KINZER</t>
  </si>
  <si>
    <t>ca-2017-2528</t>
  </si>
  <si>
    <t>MASSM  338</t>
  </si>
  <si>
    <t>MASSEY MICHAEL D (MICHAEL MASSEY)</t>
  </si>
  <si>
    <t>13516 COTTONWOOD CREEK BLVD</t>
  </si>
  <si>
    <t>michaelmassey509@gmail.com</t>
  </si>
  <si>
    <t>509-396-3965</t>
  </si>
  <si>
    <t>https://web.pdc.wa.gov/rptimg/default.aspx?docid=4626515</t>
  </si>
  <si>
    <t>MICHAEL MASSEY</t>
  </si>
  <si>
    <t>ca-2015-5416</t>
  </si>
  <si>
    <t>KAPEB  682</t>
  </si>
  <si>
    <t>KAPELKA BENJAMIN R (BENJAMIN KAPELKA)</t>
  </si>
  <si>
    <t>15511 NE 103RD DRIVE</t>
  </si>
  <si>
    <t>kapelkaben@comcast.net</t>
  </si>
  <si>
    <t>206-769-7051</t>
  </si>
  <si>
    <t>BATTLE GROUND SD 119</t>
  </si>
  <si>
    <t>https://web.pdc.wa.gov/rptimg/default.aspx?docid=4462206</t>
  </si>
  <si>
    <t>BENJAMIN KAPELKA</t>
  </si>
  <si>
    <t>ca-2016-4368</t>
  </si>
  <si>
    <t>https://web.pdc.wa.gov/rptimg/default.aspx?docid=4634144</t>
  </si>
  <si>
    <t>ca-2016-4195</t>
  </si>
  <si>
    <t>Chris J Seubert (CHRIS SEUBERT)</t>
  </si>
  <si>
    <t>2412 LINDA LN</t>
  </si>
  <si>
    <t>chrisseubert@yahoo.com</t>
  </si>
  <si>
    <t>509-295-1464</t>
  </si>
  <si>
    <t>https://web.pdc.wa.gov/rptimg/default.aspx?docid=4584266</t>
  </si>
  <si>
    <t>CHRIS SEUBERT</t>
  </si>
  <si>
    <t>ca-2016-4284</t>
  </si>
  <si>
    <t>HALEJ  802</t>
  </si>
  <si>
    <t>HALEY J PATRICK (PAT HALEY)</t>
  </si>
  <si>
    <t>2015 NW CASCADE AVENUE</t>
  </si>
  <si>
    <t>pat@pathaleycampaign.com</t>
  </si>
  <si>
    <t>pathaley@nwi.net</t>
  </si>
  <si>
    <t>509-860-7240</t>
  </si>
  <si>
    <t>509-421-0548</t>
  </si>
  <si>
    <t>https://web.pdc.wa.gov/rptimg/default.aspx?docid=4579991</t>
  </si>
  <si>
    <t>ALEX HALEY</t>
  </si>
  <si>
    <t>ca-2016-4631</t>
  </si>
  <si>
    <t>AUSTIN DONALD W (DONALD AUSTIN)</t>
  </si>
  <si>
    <t>donaldaustin22@gmail.com</t>
  </si>
  <si>
    <t>360-464-4106</t>
  </si>
  <si>
    <t>360-786-1009</t>
  </si>
  <si>
    <t>https://web.pdc.wa.gov/rptimg/default.aspx?docid=4575615</t>
  </si>
  <si>
    <t>KEVIN MARKS</t>
  </si>
  <si>
    <t>ca-2016-4642</t>
  </si>
  <si>
    <t>PASS JOHN J (JOHN PASS)</t>
  </si>
  <si>
    <t>johnpass@johnjpass.com</t>
  </si>
  <si>
    <t>206-960-3159</t>
  </si>
  <si>
    <t>https://web.pdc.wa.gov/rptimg/default.aspx?docid=4572778</t>
  </si>
  <si>
    <t>JOHN PASS</t>
  </si>
  <si>
    <t>ca-2016-4547</t>
  </si>
  <si>
    <t>https://web.pdc.wa.gov/rptimg/default.aspx?docid=4571740</t>
  </si>
  <si>
    <t>ca-2016-4400</t>
  </si>
  <si>
    <t>https://web.pdc.wa.gov/rptimg/default.aspx?docid=4570235</t>
  </si>
  <si>
    <t>ca-2016-4541</t>
  </si>
  <si>
    <t>https://web.pdc.wa.gov/rptimg/default.aspx?docid=4569192</t>
  </si>
  <si>
    <t>ca-2016-4634</t>
  </si>
  <si>
    <t>PASSN  328</t>
  </si>
  <si>
    <t>PASSMORE NORMOND J (NORMOND PASSMORE)</t>
  </si>
  <si>
    <t>306 WOLF FORK RD.</t>
  </si>
  <si>
    <t>norm@passmoredental.com</t>
  </si>
  <si>
    <t>norn@passmoredental.com</t>
  </si>
  <si>
    <t>509-520-5692</t>
  </si>
  <si>
    <t>509-382-4857</t>
  </si>
  <si>
    <t>https://web.pdc.wa.gov/rptimg/default.aspx?docid=4564576</t>
  </si>
  <si>
    <t>ca-2016-4323</t>
  </si>
  <si>
    <t>Jessica Jean Garcia (JESSICA GARCIA)</t>
  </si>
  <si>
    <t>2908 S. 10TH ST.</t>
  </si>
  <si>
    <t>endrsspk@gmail.com</t>
  </si>
  <si>
    <t>253-289-2970</t>
  </si>
  <si>
    <t>https://web.pdc.wa.gov/rptimg/default.aspx?docid=4557904</t>
  </si>
  <si>
    <t>CHEREE L. GREEN</t>
  </si>
  <si>
    <t>ca-2016-4415</t>
  </si>
  <si>
    <t>J Paul Wagemann (J PAUL WAGEMANN)</t>
  </si>
  <si>
    <t>paulwagemann@gmail.com</t>
  </si>
  <si>
    <t>https://web.pdc.wa.gov/rptimg/default.aspx?filerid_election_year=WAGEJ%20%20498%3A%7C%3A2016</t>
  </si>
  <si>
    <t>ca-2016-4397</t>
  </si>
  <si>
    <t>509-791-1649</t>
  </si>
  <si>
    <t>https://web.pdc.wa.gov/rptimg/default.aspx?filerid_election_year=DYE%20M%20%20347%3A%7C%3A2016</t>
  </si>
  <si>
    <t>ca-2016-4427</t>
  </si>
  <si>
    <t>DAMMB2 374</t>
  </si>
  <si>
    <t>https://web.pdc.wa.gov/rptimg/default.aspx?docid=4517775</t>
  </si>
  <si>
    <t>ca-2016-4672</t>
  </si>
  <si>
    <t>425-337-6335</t>
  </si>
  <si>
    <t>https://web.pdc.wa.gov/rptimg/default.aspx?filerid_election_year=SCOTE%20%20020%3A%7C%3A2016</t>
  </si>
  <si>
    <t>ca-2018-109</t>
  </si>
  <si>
    <t>Chris Corry (CORRY CHRIS)</t>
  </si>
  <si>
    <t>PO BOX 1051</t>
  </si>
  <si>
    <t>509-596-1482</t>
  </si>
  <si>
    <t>https://apollo.pdc.wa.gov/public/registrations/registration?registration_id=14980</t>
  </si>
  <si>
    <t>ca-2020-25397</t>
  </si>
  <si>
    <t>GILCH--371</t>
  </si>
  <si>
    <t>Chris Gildon</t>
  </si>
  <si>
    <t>1111 23rd Avenue Ct SW</t>
  </si>
  <si>
    <t>https://apollo.pdc.wa.gov/public/registrations/registration?registration_id=17277</t>
  </si>
  <si>
    <t>ca-2015-5604</t>
  </si>
  <si>
    <t>ORLAJC 466</t>
  </si>
  <si>
    <t>ORLANDO JOHN C (JOHN ORLANDO)</t>
  </si>
  <si>
    <t>3624 GRANDVIEW DR W</t>
  </si>
  <si>
    <t>john.orlando1@gmail.com</t>
  </si>
  <si>
    <t>253-961-7019</t>
  </si>
  <si>
    <t>https://web.pdc.wa.gov/rptimg/default.aspx?docid=4516427</t>
  </si>
  <si>
    <t>JOHN ORLANDO</t>
  </si>
  <si>
    <t>ca-2020-25513</t>
  </si>
  <si>
    <t>360-532-6800</t>
  </si>
  <si>
    <t>https://apollo.pdc.wa.gov/public/registrations/registration?registration_id=17719</t>
  </si>
  <si>
    <t>ca-2020-25431</t>
  </si>
  <si>
    <t>PO Box 73303</t>
  </si>
  <si>
    <t>https://apollo.pdc.wa.gov/public/registrations/registration?registration_id=17388</t>
  </si>
  <si>
    <t>ca-2020-25576</t>
  </si>
  <si>
    <t>2005 185th Place SE | #J102</t>
  </si>
  <si>
    <t>brian.travis@cwu.edu</t>
  </si>
  <si>
    <t>https://apollo.pdc.wa.gov/public/registrations/registration?registration_id=17956</t>
  </si>
  <si>
    <t>ca-2020-92959</t>
  </si>
  <si>
    <t>BAILC--010</t>
  </si>
  <si>
    <t>Corey R. Bailey (Corey R Bailey)</t>
  </si>
  <si>
    <t>33116 Glacier Ave SE</t>
  </si>
  <si>
    <t>corey@bailey4washington.com</t>
  </si>
  <si>
    <t>https://apollo.pdc.wa.gov/public/registrations/registration?registration_id=19986</t>
  </si>
  <si>
    <t>Corey Bailey</t>
  </si>
  <si>
    <t>ca-2020-25553</t>
  </si>
  <si>
    <t>BLAND--169</t>
  </si>
  <si>
    <t>Daniel C. Blankenship (Dan Blankenship)</t>
  </si>
  <si>
    <t>P. O. Box 282</t>
  </si>
  <si>
    <t>agmandan@centurylink.net</t>
  </si>
  <si>
    <t>509-771-1359</t>
  </si>
  <si>
    <t>https://apollo.pdc.wa.gov/public/registrations/registration?registration_id=17899</t>
  </si>
  <si>
    <t>David Meise</t>
  </si>
  <si>
    <t>ca-2020-25623</t>
  </si>
  <si>
    <t>PO Box 274</t>
  </si>
  <si>
    <t>31819 47th Ave E</t>
  </si>
  <si>
    <t>https://apollo.pdc.wa.gov/public/registrations/registration?registration_id=18132</t>
  </si>
  <si>
    <t>ca-2020-25647</t>
  </si>
  <si>
    <t>info@electalexybarra.com</t>
  </si>
  <si>
    <t>https://apollo.pdc.wa.gov/public/registrations/registration?registration_id=18201</t>
  </si>
  <si>
    <t>ca-2020-25888</t>
  </si>
  <si>
    <t>ROOTO--366</t>
  </si>
  <si>
    <t>Oran R Root</t>
  </si>
  <si>
    <t>PO Box 8246</t>
  </si>
  <si>
    <t>info@electoran.com</t>
  </si>
  <si>
    <t>https://apollo.pdc.wa.gov/public/registrations/registration?registration_id=20022</t>
  </si>
  <si>
    <t>Abby Somers</t>
  </si>
  <si>
    <t>ca-2020-1265</t>
  </si>
  <si>
    <t>m_john_p@msn.com</t>
  </si>
  <si>
    <t>https://apollo.pdc.wa.gov/public/registrations/registration?registration_id=20036</t>
  </si>
  <si>
    <t>ca-2020-92970</t>
  </si>
  <si>
    <t>RASMA--632</t>
  </si>
  <si>
    <t>Ann B. Rasmusson  (Ann Rasmusson)</t>
  </si>
  <si>
    <t>P.O. Box 204</t>
  </si>
  <si>
    <t>longview</t>
  </si>
  <si>
    <t>annrasmusson048@gmail.com</t>
  </si>
  <si>
    <t>434 Cemetery Rd</t>
  </si>
  <si>
    <t>https://apollo.pdc.wa.gov/public/registrations/registration?registration_id=20054</t>
  </si>
  <si>
    <t>ca-2020-25758</t>
  </si>
  <si>
    <t>MULRV  347</t>
  </si>
  <si>
    <t>Vonda R Mulrony (Vonda (Vonni) Mulrony)</t>
  </si>
  <si>
    <t>387 Falling Springs Rd.</t>
  </si>
  <si>
    <t>rvmulrony@gmail.com</t>
  </si>
  <si>
    <t>509-939-5491</t>
  </si>
  <si>
    <t>509-939-8398</t>
  </si>
  <si>
    <t>https://apollo.pdc.wa.gov/public/registrations/registration?registration_id=18502</t>
  </si>
  <si>
    <t>Randy Mulrony</t>
  </si>
  <si>
    <t>ca-2020-25785</t>
  </si>
  <si>
    <t>SWANNACK ARTHUR D (Art Swannack)</t>
  </si>
  <si>
    <t>1201 Cree Rd</t>
  </si>
  <si>
    <t>Lamont</t>
  </si>
  <si>
    <t>artswannack@feustelfarms.com</t>
  </si>
  <si>
    <t>509-990-8876</t>
  </si>
  <si>
    <t>https://apollo.pdc.wa.gov/public/registrations/registration?registration_id=18561</t>
  </si>
  <si>
    <t>Arthur Swannack</t>
  </si>
  <si>
    <t>ca-2016-4155</t>
  </si>
  <si>
    <t>Robert E Koch (ROBERT KOCH)</t>
  </si>
  <si>
    <t>90 ACCESS RD.</t>
  </si>
  <si>
    <t>REKOCH@gmail.COM</t>
  </si>
  <si>
    <t>509-546-7088</t>
  </si>
  <si>
    <t>https://apollo.pdc.wa.gov/public/registrations/registration?registration_id=18574</t>
  </si>
  <si>
    <t>ROBERT KOCH</t>
  </si>
  <si>
    <t>ca-2020-25791</t>
  </si>
  <si>
    <t>gentlemomof3@gmail.com</t>
  </si>
  <si>
    <t>509-991-0487</t>
  </si>
  <si>
    <t>https://apollo.pdc.wa.gov/public/registrations/registration?registration_id=18577</t>
  </si>
  <si>
    <t>Shelby Gentle</t>
  </si>
  <si>
    <t>ca-2020-25794</t>
  </si>
  <si>
    <t>Committee to Elect Klicker for State Representative</t>
  </si>
  <si>
    <t>KlickerForRep@outlook.com</t>
  </si>
  <si>
    <t>https://apollo.pdc.wa.gov/public/registrations/registration?registration_id=18597</t>
  </si>
  <si>
    <t>ca-2020-25727</t>
  </si>
  <si>
    <t>GONZE--311</t>
  </si>
  <si>
    <t>Elaina Gonzales-Blanton</t>
  </si>
  <si>
    <t>1405 NE Mc Williams Rd STE 103 PMB 444</t>
  </si>
  <si>
    <t>egblanton4staterep@gmail.com</t>
  </si>
  <si>
    <t>https://apollo.pdc.wa.gov/public/registrations/registration?registration_id=18647</t>
  </si>
  <si>
    <t>Justin Blanton</t>
  </si>
  <si>
    <t>ca-2020-19192</t>
  </si>
  <si>
    <t>Daniel G Griffey (Dan Griffey)</t>
  </si>
  <si>
    <t>https://apollo.pdc.wa.gov/public/registrations/registration?registration_id=18743</t>
  </si>
  <si>
    <t>ca-2020-25641</t>
  </si>
  <si>
    <t>BEAUC  343</t>
  </si>
  <si>
    <t>BEAUVAIS CONSTANCE L (Connie Beauvais)</t>
  </si>
  <si>
    <t>P.O. Box 129</t>
  </si>
  <si>
    <t>Joyce</t>
  </si>
  <si>
    <t>info@connieforsenate.com</t>
  </si>
  <si>
    <t>Connie@connieforsenate.com</t>
  </si>
  <si>
    <t>360-437-6080</t>
  </si>
  <si>
    <t>https://apollo.pdc.wa.gov/public/registrations/registration?registration_id=18926</t>
  </si>
  <si>
    <t>ca-2020-25988</t>
  </si>
  <si>
    <t>LANDD  352</t>
  </si>
  <si>
    <t>LANDSMAN DONALD C</t>
  </si>
  <si>
    <t>P.O. Box 2047</t>
  </si>
  <si>
    <t>donnie4commissioner@gmail.com</t>
  </si>
  <si>
    <t>DONNIE4COMMISSIONER@GMAIL.COM</t>
  </si>
  <si>
    <t>509-578-9484</t>
  </si>
  <si>
    <t>https://apollo.pdc.wa.gov/public/registrations/registration?registration_id=18954</t>
  </si>
  <si>
    <t>ca-2020-26182</t>
  </si>
  <si>
    <t>P. O. Box 1042</t>
  </si>
  <si>
    <t>2656 OCEAN BEACH HWY</t>
  </si>
  <si>
    <t>https://apollo.pdc.wa.gov/public/registrations/registration?registration_id=20134</t>
  </si>
  <si>
    <t>RAMONA R LEBER</t>
  </si>
  <si>
    <t>ca-2020-25721</t>
  </si>
  <si>
    <t>Peter Abbarno (ABBARNO PETER J)</t>
  </si>
  <si>
    <t>360-706-7137</t>
  </si>
  <si>
    <t>https://apollo.pdc.wa.gov/public/registrations/registration?registration_id=19049</t>
  </si>
  <si>
    <t>ca-2020-26036</t>
  </si>
  <si>
    <t>KIMBALL TODD L (Todd L Kimball)</t>
  </si>
  <si>
    <t>toddlkimball@icloud.com</t>
  </si>
  <si>
    <t>https://apollo.pdc.wa.gov/public/registrations/registration?registration_id=19044</t>
  </si>
  <si>
    <t>ca-2020-42936</t>
  </si>
  <si>
    <t>Terry A. Harder (Terry Harder)</t>
  </si>
  <si>
    <t>708 E 84th St</t>
  </si>
  <si>
    <t>https://apollo.pdc.wa.gov/public/registrations/registration?registration_id=19202</t>
  </si>
  <si>
    <t>Terry Harder</t>
  </si>
  <si>
    <t>ca-2020-31917</t>
  </si>
  <si>
    <t>HANSJ--632</t>
  </si>
  <si>
    <t>Jack Hansen</t>
  </si>
  <si>
    <t>P.O. Box 2427</t>
  </si>
  <si>
    <t>challengers976@gmail.com</t>
  </si>
  <si>
    <t>https://apollo.pdc.wa.gov/public/registrations/registration?registration_id=19234</t>
  </si>
  <si>
    <t>ca-2020-73498</t>
  </si>
  <si>
    <t>https://apollo.pdc.wa.gov/public/registrations/registration?registration_id=19192</t>
  </si>
  <si>
    <t>Debora L Zalaznik</t>
  </si>
  <si>
    <t>ca-2020-25608</t>
  </si>
  <si>
    <t>WALSJ--003</t>
  </si>
  <si>
    <t>John (Jack) Walsh (Jack Walsh)</t>
  </si>
  <si>
    <t>31811 Pacific Hwy S Ste B # 449</t>
  </si>
  <si>
    <t>jack@electjackwalsh.com</t>
  </si>
  <si>
    <t>253-335-8113</t>
  </si>
  <si>
    <t>https://apollo.pdc.wa.gov/public/registrations/registration?registration_id=19336</t>
  </si>
  <si>
    <t>ca-2020-50085</t>
  </si>
  <si>
    <t>William T Cooper (Tom Cooper)</t>
  </si>
  <si>
    <t>765 Village Way</t>
  </si>
  <si>
    <t>k9zorro@gmail.com</t>
  </si>
  <si>
    <t>509-386-1963</t>
  </si>
  <si>
    <t>https://apollo.pdc.wa.gov/public/registrations/registration?registration_id=19341</t>
  </si>
  <si>
    <t>Tom Cooper</t>
  </si>
  <si>
    <t>ca-2020-91785</t>
  </si>
  <si>
    <t>ATCHS--594</t>
  </si>
  <si>
    <t>Sean Atchison</t>
  </si>
  <si>
    <t>5526 NE 10TH STREET</t>
  </si>
  <si>
    <t>Sean@SeanForHouse.org</t>
  </si>
  <si>
    <t>ATCHISON_SEAN@HOTMAIL.COM</t>
  </si>
  <si>
    <t>https://apollo.pdc.wa.gov/public/registrations/registration?registration_id=19354</t>
  </si>
  <si>
    <t>ca-2020-70473</t>
  </si>
  <si>
    <t>ZAICJ--219</t>
  </si>
  <si>
    <t>Joseph Zaichkin (Joe Zaichkin)</t>
  </si>
  <si>
    <t>JoeZforDistrict3</t>
  </si>
  <si>
    <t>24315 116th Ave E</t>
  </si>
  <si>
    <t>JoeZ4district3@gmail.com</t>
  </si>
  <si>
    <t>jzaichkin@gmail.com</t>
  </si>
  <si>
    <t>https://apollo.pdc.wa.gov/public/registrations/registration?registration_id=19405</t>
  </si>
  <si>
    <t>Joe Zaichkin</t>
  </si>
  <si>
    <t>ca-2020-37580</t>
  </si>
  <si>
    <t>CONRM--212</t>
  </si>
  <si>
    <t>Mike Conrad</t>
  </si>
  <si>
    <t>1521 N Argonne Rd Suite c364</t>
  </si>
  <si>
    <t>mike@voteformikeconrad.com</t>
  </si>
  <si>
    <t>888-482-8898</t>
  </si>
  <si>
    <t>https://apollo.pdc.wa.gov/public/registrations/registration?registration_id=19443</t>
  </si>
  <si>
    <t>Beva Miles</t>
  </si>
  <si>
    <t>ca-2020-26179</t>
  </si>
  <si>
    <t>John N Marshall (JOHN N MARSHALL)</t>
  </si>
  <si>
    <t>P O Box 513</t>
  </si>
  <si>
    <t>https://apollo.pdc.wa.gov/public/registrations/registration?registration_id=19476</t>
  </si>
  <si>
    <t>Janis L Marshall</t>
  </si>
  <si>
    <t>ca-2020-25432</t>
  </si>
  <si>
    <t>WHALJ  499</t>
  </si>
  <si>
    <t>Jason Whalen (Jason M. Whalen)</t>
  </si>
  <si>
    <t>7201 Holly Hedge Lane SW, #2</t>
  </si>
  <si>
    <t>jason@WhalenforCouncil.com</t>
  </si>
  <si>
    <t>jason@whalen4council.com</t>
  </si>
  <si>
    <t>253-606-4937</t>
  </si>
  <si>
    <t>https://apollo.pdc.wa.gov/public/registrations/registration?registration_id=19502</t>
  </si>
  <si>
    <t>ca-2020-74776</t>
  </si>
  <si>
    <t>SUE K PEDERSON (Sue Kuehl Pederson)</t>
  </si>
  <si>
    <t>PO Box 98359</t>
  </si>
  <si>
    <t>Sue@CitizensforSue.com</t>
  </si>
  <si>
    <t>sue@citizensforsue.com</t>
  </si>
  <si>
    <t>https://apollo.pdc.wa.gov/public/registrations/registration?registration_id=19564</t>
  </si>
  <si>
    <t>ca-2020-74236</t>
  </si>
  <si>
    <t>PERKR  312</t>
  </si>
  <si>
    <t>Robert C Perkins (Bob Perkins)</t>
  </si>
  <si>
    <t>1788 Front ave W</t>
  </si>
  <si>
    <t>bperkins9870@gmail.com</t>
  </si>
  <si>
    <t>360 782 5449</t>
  </si>
  <si>
    <t>https://apollo.pdc.wa.gov/public/registrations/registration?registration_id=19653</t>
  </si>
  <si>
    <t>Bob Perkins</t>
  </si>
  <si>
    <t>ca-2015-5281</t>
  </si>
  <si>
    <t>FULLB  003</t>
  </si>
  <si>
    <t>William S. Fuller (WILLIAM FULLER)</t>
  </si>
  <si>
    <t>28815 8TH AVE. S.</t>
  </si>
  <si>
    <t>bill@frmconsulting.net</t>
  </si>
  <si>
    <t>253-315-1519</t>
  </si>
  <si>
    <t>253-797-0698</t>
  </si>
  <si>
    <t>https://web.pdc.wa.gov/rptimg/default.aspx?docid=4515576</t>
  </si>
  <si>
    <t>PATRICIA FULLER</t>
  </si>
  <si>
    <t>ca-2015-5221</t>
  </si>
  <si>
    <t>DODGJ  671</t>
  </si>
  <si>
    <t>DODGE JASON L (JASON DODGE)</t>
  </si>
  <si>
    <t>497 53RD ST</t>
  </si>
  <si>
    <t>dodge.jasonl@gmail.com</t>
  </si>
  <si>
    <t>360-773-5042</t>
  </si>
  <si>
    <t>https://web.pdc.wa.gov/rptimg/default.aspx?docid=4429897</t>
  </si>
  <si>
    <t>JASON DODGE</t>
  </si>
  <si>
    <t>ca-2015-5740</t>
  </si>
  <si>
    <t>https://web.pdc.wa.gov/rptimg/default.aspx?docid=4421978</t>
  </si>
  <si>
    <t>JEANNE E STEWART</t>
  </si>
  <si>
    <t>ca-2014-7060</t>
  </si>
  <si>
    <t>27111 167TH PL SE SUITE 105 BOX 200</t>
  </si>
  <si>
    <t>2219 E SPRUCE ST.</t>
  </si>
  <si>
    <t>206-294-0143</t>
  </si>
  <si>
    <t>https://web.pdc.wa.gov/rptimg/default.aspx?filerid_election_year=KNOWB%20%20042%3A%7C%3A2014</t>
  </si>
  <si>
    <t>AARON SCHAUF</t>
  </si>
  <si>
    <t>ca-2014-7445</t>
  </si>
  <si>
    <t>PO BOX 529</t>
  </si>
  <si>
    <t>garybstamper@gmail.com</t>
  </si>
  <si>
    <t>P.O. BOX 208</t>
  </si>
  <si>
    <t>https://web.pdc.wa.gov/rptimg/default.aspx?filerid_election_year=STAMG%20%20585%3A%7C%3A2014</t>
  </si>
  <si>
    <t>ca-2014-7644</t>
  </si>
  <si>
    <t>PRATG  591</t>
  </si>
  <si>
    <t>Jerry Pratt (GERALD PRATT)</t>
  </si>
  <si>
    <t>PO BOX 267 / 603 N 5TH STREET</t>
  </si>
  <si>
    <t>jerrypratt@hotmail.com</t>
  </si>
  <si>
    <t>360-864-4299</t>
  </si>
  <si>
    <t>https://web.pdc.wa.gov/rptimg/default.aspx?filerid_election_year=PRATG%20%20591%3A%7C%3A2014</t>
  </si>
  <si>
    <t>GERALD PRATT</t>
  </si>
  <si>
    <t>ca-2014-7493</t>
  </si>
  <si>
    <t>CANEC  239</t>
  </si>
  <si>
    <t>CANELL CHRISTA E (CHRISTA CANELL)</t>
  </si>
  <si>
    <t>P.O. BOX 895</t>
  </si>
  <si>
    <t>canellfortreasurer@gmail.com</t>
  </si>
  <si>
    <t>360-632-8598</t>
  </si>
  <si>
    <t>P.O. BOX 100</t>
  </si>
  <si>
    <t>360-730-1983</t>
  </si>
  <si>
    <t>https://web.pdc.wa.gov/rptimg/default.aspx?docid=3837548</t>
  </si>
  <si>
    <t>ELSE WHITNEY</t>
  </si>
  <si>
    <t>ca-2014-7566</t>
  </si>
  <si>
    <t>BOOTH TONY G (TONY BOOTH)</t>
  </si>
  <si>
    <t>164 SOUTH MAIN STREET</t>
  </si>
  <si>
    <t>tonybooth4senator@outlook.com</t>
  </si>
  <si>
    <t>509-684-1119</t>
  </si>
  <si>
    <t>https://web.pdc.wa.gov/rptimg/default.aspx?filerid_election_year=BOOTT%20%20114%3A%7C%3A2014</t>
  </si>
  <si>
    <t>LESLIE BOOTH</t>
  </si>
  <si>
    <t>ca-2014-7676</t>
  </si>
  <si>
    <t>ALLEN KENDLE E (KENDLE ALLEN)</t>
  </si>
  <si>
    <t>POB 1288</t>
  </si>
  <si>
    <t>kendle_allen@hotmail.com</t>
  </si>
  <si>
    <t>509-738-2805</t>
  </si>
  <si>
    <t>615 E. RIVERVIEW LANE   POB 1288</t>
  </si>
  <si>
    <t>https://web.pdc.wa.gov/rptimg/default.aspx?docid=3835926</t>
  </si>
  <si>
    <t>ca-2014-7057</t>
  </si>
  <si>
    <t>KRAFM  330</t>
  </si>
  <si>
    <t>KRAFT MARK A (MARK KRAFT)</t>
  </si>
  <si>
    <t>4171 ALDER RD</t>
  </si>
  <si>
    <t>kraftfarms@yahoo.com</t>
  </si>
  <si>
    <t>509-547-1206</t>
  </si>
  <si>
    <t>https://web.pdc.wa.gov/rptimg/default.aspx?docid=3835958</t>
  </si>
  <si>
    <t>MARK KRAFT</t>
  </si>
  <si>
    <t>ca-2014-7497</t>
  </si>
  <si>
    <t>WRIGG  802</t>
  </si>
  <si>
    <t>WRIGHT GREGORY D (GREG WRIGHT)</t>
  </si>
  <si>
    <t>580 7TH ST. NE</t>
  </si>
  <si>
    <t>gwag2001@yahoo.com</t>
  </si>
  <si>
    <t>509-679-7800</t>
  </si>
  <si>
    <t>https://web.pdc.wa.gov/rptimg/default.aspx?docid=3836626</t>
  </si>
  <si>
    <t>GREG WRIGHT</t>
  </si>
  <si>
    <t>ca-2014-7449</t>
  </si>
  <si>
    <t>voteforbillspencer@gmail.com</t>
  </si>
  <si>
    <t>509-420-6691</t>
  </si>
  <si>
    <t>https://web.pdc.wa.gov/rptimg/default.aspx?filerid_election_year=SPENW%20%20352%3A%7C%3A2014</t>
  </si>
  <si>
    <t>ca-2014-7628</t>
  </si>
  <si>
    <t>ROSS LISA P (LISA ROSS)</t>
  </si>
  <si>
    <t>lisa.phifer.ross@comcast.net</t>
  </si>
  <si>
    <t>360-609-4928</t>
  </si>
  <si>
    <t>https://web.pdc.wa.gov/rptimg/default.aspx?filerid_election_year=ROSSL%20%20665%3A%7C%3A2014</t>
  </si>
  <si>
    <t>LISA ROSS</t>
  </si>
  <si>
    <t>ca-2014-7558</t>
  </si>
  <si>
    <t>BOARM  620</t>
  </si>
  <si>
    <t>BOARDMAN MARC E (MARC BOARDMAN)</t>
  </si>
  <si>
    <t>POB 187</t>
  </si>
  <si>
    <t>boardman4sheriff@gmail.com</t>
  </si>
  <si>
    <t>509-773-7144</t>
  </si>
  <si>
    <t>53 ADAMS LOOP RD</t>
  </si>
  <si>
    <t>509-773-5584</t>
  </si>
  <si>
    <t>https://web.pdc.wa.gov/rptimg/default.aspx?docid=3739765</t>
  </si>
  <si>
    <t>DEBI SVENDSON</t>
  </si>
  <si>
    <t>ca-2014-7062</t>
  </si>
  <si>
    <t>P.O. BOX 13004</t>
  </si>
  <si>
    <t>robin@dm-t.com</t>
  </si>
  <si>
    <t>509-499-3390</t>
  </si>
  <si>
    <t>7307 N. DIVISION, SUITE 222</t>
  </si>
  <si>
    <t>509-535-3503</t>
  </si>
  <si>
    <t>https://web.pdc.wa.gov/rptimg/default.aspx?docid=3722739</t>
  </si>
  <si>
    <t>ca-2014-7139</t>
  </si>
  <si>
    <t>https://web.pdc.wa.gov/rptimg/default.aspx?filerid_election_year=HOLYJ%20%20004%3A%7C%3A2014</t>
  </si>
  <si>
    <t>ca-2014-7472</t>
  </si>
  <si>
    <t>PO BOX  564</t>
  </si>
  <si>
    <t>95565-0564</t>
  </si>
  <si>
    <t>SHERIFFRSNAZA@AOL.COM</t>
  </si>
  <si>
    <t>sheriffrsnaza@aol.com</t>
  </si>
  <si>
    <t>1673 S MARKET BLVD #</t>
  </si>
  <si>
    <t>https://web.pdc.wa.gov/rptimg/default.aspx?filerid_election_year=SNAZR%20%20565%3A%7C%3A2014</t>
  </si>
  <si>
    <t>DEBBIE HAMILTON</t>
  </si>
  <si>
    <t>ca-2014-7143</t>
  </si>
  <si>
    <t>john@sctraveler.net</t>
  </si>
  <si>
    <t>23515 NE NOVELTY HILL ROAD STE B221 #170</t>
  </si>
  <si>
    <t>425-822-8400</t>
  </si>
  <si>
    <t>https://web.pdc.wa.gov/rptimg/default.aspx?filerid_election_year=HILLA%20%20053%3A%7C%3A2014</t>
  </si>
  <si>
    <t>ca-2013-8924</t>
  </si>
  <si>
    <t>JOHNC  277</t>
  </si>
  <si>
    <t>JOHNSON COREY L (COREY JOHNSON)</t>
  </si>
  <si>
    <t>PO BOX 1467</t>
  </si>
  <si>
    <t>sarah@cjcinc.com</t>
  </si>
  <si>
    <t>corey@cjcinc.com</t>
  </si>
  <si>
    <t>360-639-6981</t>
  </si>
  <si>
    <t>OAK HARBOR SD NO 201</t>
  </si>
  <si>
    <t>360-639-6980</t>
  </si>
  <si>
    <t>https://web.pdc.wa.gov/rptimg/default.aspx?docid=3444870</t>
  </si>
  <si>
    <t>SARAH NIENHUIS</t>
  </si>
  <si>
    <t>ca-2014-7401</t>
  </si>
  <si>
    <t>VAUGA  282</t>
  </si>
  <si>
    <t>VAUGHAN AUBREY H (AUBREY VAUGHAN)</t>
  </si>
  <si>
    <t>1419 DALLMAN ROAD</t>
  </si>
  <si>
    <t>ISLAND COUNTY</t>
  </si>
  <si>
    <t>ellenvaughan68@gmail.com</t>
  </si>
  <si>
    <t>361-774-1234</t>
  </si>
  <si>
    <t>https://web.pdc.wa.gov/rptimg/default.aspx?filerid_election_year=VAUGA%20%20282%3A%7C%3A2014</t>
  </si>
  <si>
    <t>AUBREY VAUGHAN</t>
  </si>
  <si>
    <t>ca-2013-8633</t>
  </si>
  <si>
    <t>CURND  837</t>
  </si>
  <si>
    <t>David L Curnel (DAVID CURNEL)</t>
  </si>
  <si>
    <t>4020-LAKESHORE DR</t>
  </si>
  <si>
    <t>curnel@nctv.com</t>
  </si>
  <si>
    <t>509-793-4811</t>
  </si>
  <si>
    <t>https://web.pdc.wa.gov/rptimg/default.aspx?docid=3404535</t>
  </si>
  <si>
    <t>DAVID CURNEL</t>
  </si>
  <si>
    <t>ca-2013-8597</t>
  </si>
  <si>
    <t>https://web.pdc.wa.gov/rptimg/default.aspx?filerid_election_year=ANGEJ%20%20367%3A%7C%3A2013</t>
  </si>
  <si>
    <t>ca-2014-7610</t>
  </si>
  <si>
    <t>YOEST DANIEL A II (DANIEL YOEST)</t>
  </si>
  <si>
    <t>electadamyoest@gmail.com</t>
  </si>
  <si>
    <t>daniel.yoest@gmail.com</t>
  </si>
  <si>
    <t>509-910-7200</t>
  </si>
  <si>
    <t>https://web.pdc.wa.gov/rptimg/default.aspx?filerid_election_year=YOESD%20%20902%3A%7C%3A2014</t>
  </si>
  <si>
    <t>DANIEL YOEST</t>
  </si>
  <si>
    <t>ca-2014-7087</t>
  </si>
  <si>
    <t>KEIGJ  908</t>
  </si>
  <si>
    <t>KEIGHTLEY JAMES W (JAMES (JIM) KEIGHTLEY)</t>
  </si>
  <si>
    <t>5808 SUMMITVIEW SUITE A #121</t>
  </si>
  <si>
    <t>JIMKEIGHTLEY@REAGAN.COM</t>
  </si>
  <si>
    <t>jimkeightley@reagan.com</t>
  </si>
  <si>
    <t>509-945-7444</t>
  </si>
  <si>
    <t>504 N 78TH AVE</t>
  </si>
  <si>
    <t>https://web.pdc.wa.gov/rptimg/default.aspx?filerid_election_year=KEIGJ%20%20908%3A%7C%3A2014</t>
  </si>
  <si>
    <t>JAMES (JIM) KEIGHTLEY</t>
  </si>
  <si>
    <t>ca-2013-8742</t>
  </si>
  <si>
    <t>Sharon Brown (SHARON  BROWN)</t>
  </si>
  <si>
    <t>4309 W 27TH PLACE SUITE 103</t>
  </si>
  <si>
    <t>509-521-2245</t>
  </si>
  <si>
    <t>509-531-7255</t>
  </si>
  <si>
    <t>https://web.pdc.wa.gov/rptimg/default.aspx?docid=3272944</t>
  </si>
  <si>
    <t>FRASER HAWLEY</t>
  </si>
  <si>
    <t>ca-2014-7567</t>
  </si>
  <si>
    <t>Diana Wilhite (DIANA WILHITE)</t>
  </si>
  <si>
    <t>509-991-7639</t>
  </si>
  <si>
    <t>https://web.pdc.wa.gov/rptimg/default.aspx?filerid_election_year=WILHD%20%20214%3A%7C%3A2014</t>
  </si>
  <si>
    <t>CLAUD R WILHITE</t>
  </si>
  <si>
    <t>ca-2014-7457</t>
  </si>
  <si>
    <t>Robert S Chase (ROBERT CHASE)</t>
  </si>
  <si>
    <t>P.O. BOX 822</t>
  </si>
  <si>
    <t>CECILY@DREAMMAKERS.NET</t>
  </si>
  <si>
    <t>19606 N SANDS RD</t>
  </si>
  <si>
    <t>https://web.pdc.wa.gov/rptimg/default.aspx?filerid_election_year=CHASR%20%20019%3A%7C%3A2014</t>
  </si>
  <si>
    <t>ca-2012-10391</t>
  </si>
  <si>
    <t>ROTHM  362</t>
  </si>
  <si>
    <t>ROTH MARGARET E (MARGARET ROTH)</t>
  </si>
  <si>
    <t>MROTH@OLYPEN.COM</t>
  </si>
  <si>
    <t>360-457-9297</t>
  </si>
  <si>
    <t>3042 MT PLEASANT RD</t>
  </si>
  <si>
    <t>98362-6960</t>
  </si>
  <si>
    <t>https://web.pdc.wa.gov/rptimg/default.aspx?filerid_election_year=ROTHM%20%20362%3A%7C%3A2012</t>
  </si>
  <si>
    <t>TERRY ROTH</t>
  </si>
  <si>
    <t>ca-2012-10108</t>
  </si>
  <si>
    <t>SPINM  362</t>
  </si>
  <si>
    <t>SPINKS MARK R (MARK SPINKS)</t>
  </si>
  <si>
    <t>1117 CHESTNUT DR</t>
  </si>
  <si>
    <t>MSPINKS007@GMAIL.COM</t>
  </si>
  <si>
    <t>mspinks007@gmail.com</t>
  </si>
  <si>
    <t>509-876-2478</t>
  </si>
  <si>
    <t>https://web.pdc.wa.gov/rptimg/default.aspx?filerid_election_year=SPINM%20%20362%3A%7C%3A2012</t>
  </si>
  <si>
    <t>MARK SPINKS</t>
  </si>
  <si>
    <t>ca-2012-10172</t>
  </si>
  <si>
    <t>CAMPD  606</t>
  </si>
  <si>
    <t>CAMPOS DAVID C (DAVID CAMPOS)</t>
  </si>
  <si>
    <t>PO BOX 921</t>
  </si>
  <si>
    <t>nick@votecampos.com</t>
  </si>
  <si>
    <t>dave@votecampos.com</t>
  </si>
  <si>
    <t>360-909-4538</t>
  </si>
  <si>
    <t>CLARK PUBLIC UTILITIES</t>
  </si>
  <si>
    <t>2118 NE 155TH ST</t>
  </si>
  <si>
    <t>360-921-5720</t>
  </si>
  <si>
    <t>https://web.pdc.wa.gov/rptimg/default.aspx?filerid_election_year=CAMPD%20%20606%3A%7C%3A2012</t>
  </si>
  <si>
    <t>NICHOLAS CAMPOS</t>
  </si>
  <si>
    <t>ca-2012-10508</t>
  </si>
  <si>
    <t>2019 L. AVE</t>
  </si>
  <si>
    <t>cb.customyards@yahoo.com</t>
  </si>
  <si>
    <t>360-420-5081</t>
  </si>
  <si>
    <t>559-213-1668</t>
  </si>
  <si>
    <t>https://web.pdc.wa.gov/rptimg/default.aspx?filerid_election_year=ROBIB%20%20221%3A%7C%3A2012</t>
  </si>
  <si>
    <t>JENNETTA ROBINSON</t>
  </si>
  <si>
    <t>ca-2012-10266</t>
  </si>
  <si>
    <t>https://web.pdc.wa.gov/rptimg/default.aspx?filerid_election_year=KENNS%20%20840%3A%7C%3A2012</t>
  </si>
  <si>
    <t>ca-2012-10119</t>
  </si>
  <si>
    <t>OYLER MORGAN S (MORGAN OYLER)</t>
  </si>
  <si>
    <t>morganoyler@gmail.com</t>
  </si>
  <si>
    <t>509-859-9329</t>
  </si>
  <si>
    <t>https://web.pdc.wa.gov/rptimg/default.aspx?filerid_election_year=OYLEM%20%20209%3A%7C%3A2012</t>
  </si>
  <si>
    <t>MORGAN OYLER</t>
  </si>
  <si>
    <t>ca-2012-10308</t>
  </si>
  <si>
    <t>HOMOLA MATTHEW C (MATTHEW HOMOLA)</t>
  </si>
  <si>
    <t>7805 NE 110TH STREET</t>
  </si>
  <si>
    <t>droid@matthewhomola.com</t>
  </si>
  <si>
    <t>360-885-4493</t>
  </si>
  <si>
    <t>https://web.pdc.wa.gov/rptimg/default.aspx?filerid_election_year=HOMOM%20%20662%3A%7C%3A2012</t>
  </si>
  <si>
    <t>MATTHEW HOMOLA</t>
  </si>
  <si>
    <t>ca-2012-10493</t>
  </si>
  <si>
    <t>YOURD  339</t>
  </si>
  <si>
    <t>YOURA DAN (DAN YOURA)</t>
  </si>
  <si>
    <t>P O BOX 775</t>
  </si>
  <si>
    <t>98339-0775</t>
  </si>
  <si>
    <t>dan@youra.com</t>
  </si>
  <si>
    <t>360-379-8800</t>
  </si>
  <si>
    <t>P O BOX 152</t>
  </si>
  <si>
    <t>https://web.pdc.wa.gov/rptimg/default.aspx?filerid_election_year=YOURD%20%20339%3A%7C%3A2012</t>
  </si>
  <si>
    <t>GLADYS HEINZINGER</t>
  </si>
  <si>
    <t>ca-2012-10150</t>
  </si>
  <si>
    <t>CAMPBELL KENNETH C (KEN CAMPBELL)</t>
  </si>
  <si>
    <t>6826 35TH STREET CT W</t>
  </si>
  <si>
    <t>electkencampbell@gmail.com</t>
  </si>
  <si>
    <t>253-241-8473</t>
  </si>
  <si>
    <t>https://web.pdc.wa.gov/rptimg/default.aspx?filerid_election_year=CAMPK%20%20466%3A%7C%3A2012</t>
  </si>
  <si>
    <t>KEN CAMPBELL</t>
  </si>
  <si>
    <t>ca-2012-10383</t>
  </si>
  <si>
    <t>VAUGHN JAMES E (JAMES VAUGHN)</t>
  </si>
  <si>
    <t>14416 168TH STREET</t>
  </si>
  <si>
    <t>jvaughn50@comcast.net</t>
  </si>
  <si>
    <t>253-241-9634</t>
  </si>
  <si>
    <t>https://web.pdc.wa.gov/rptimg/default.aspx?filerid_election_year=VAUGJ%20%20360%3A%7C%3A2012</t>
  </si>
  <si>
    <t>JAMES VAUGHN</t>
  </si>
  <si>
    <t>ca-2012-10418</t>
  </si>
  <si>
    <t>LEMKE GREGORY D (GREGORY LEMKE)</t>
  </si>
  <si>
    <t>friendsofgregory@yahoo.com</t>
  </si>
  <si>
    <t>360-474-8047</t>
  </si>
  <si>
    <t>https://web.pdc.wa.gov/rptimg/default.aspx?filerid_election_year=LEMKG%20%20275%3A%7C%3A2012</t>
  </si>
  <si>
    <t>STACIA LEMKE</t>
  </si>
  <si>
    <t>ca-2013-8890</t>
  </si>
  <si>
    <t>CASED  360</t>
  </si>
  <si>
    <t>robert douglas case (ROBERT CASE)</t>
  </si>
  <si>
    <t>8148 STATELINE RD</t>
  </si>
  <si>
    <t>dougcase4@gmail.com</t>
  </si>
  <si>
    <t>509-525-1269</t>
  </si>
  <si>
    <t>COLLEGE PLACE SD 250</t>
  </si>
  <si>
    <t>https://web.pdc.wa.gov/rptimg/default.aspx?docid=3399702</t>
  </si>
  <si>
    <t>ROBERT CASE</t>
  </si>
  <si>
    <t>ca-2012-10267</t>
  </si>
  <si>
    <t>(509)747-5840</t>
  </si>
  <si>
    <t>P.O.BOX 1865</t>
  </si>
  <si>
    <t>https://web.pdc.wa.gov/rptimg/default.aspx?filerid_election_year=HOLYJ%20%20004%3A%7C%3A2012</t>
  </si>
  <si>
    <t>KEN GUIDRY</t>
  </si>
  <si>
    <t>ca-2013-8922</t>
  </si>
  <si>
    <t>https://web.pdc.wa.gov/rptimg/default.aspx?filerid_election_year=CHAPS%20%20338%3A%7C%3A2013</t>
  </si>
  <si>
    <t>ca-2013-8830</t>
  </si>
  <si>
    <t>1059 STATE AVE SUITE D</t>
  </si>
  <si>
    <t>https://web.pdc.wa.gov/rptimg/default.aspx?docid=3251608</t>
  </si>
  <si>
    <t>MICHELE  WRIGHT</t>
  </si>
  <si>
    <t>ca-2012-10244</t>
  </si>
  <si>
    <t>509-301-0170</t>
  </si>
  <si>
    <t>3320 W. PEARL</t>
  </si>
  <si>
    <t>https://web.pdc.wa.gov/rptimg/default.aspx?filerid_election_year=PECKL%20%20301%3A%7C%3A2012</t>
  </si>
  <si>
    <t>ca-2010-12968</t>
  </si>
  <si>
    <t>DARLENEJ@EMBARQMAIL.COM</t>
  </si>
  <si>
    <t>darlenej@embarqmail.com</t>
  </si>
  <si>
    <t>80 EL CAMINO REAL</t>
  </si>
  <si>
    <t>https://web.pdc.wa.gov/rptimg/default.aspx?filerid_election_year=JOHND%20%20672%3A%7C%3A2010</t>
  </si>
  <si>
    <t>GARY CALLOWAY</t>
  </si>
  <si>
    <t>ca-2020-1133</t>
  </si>
  <si>
    <t>https://web.pdc.wa.gov/rptimg/default.aspx?docid=4780370</t>
  </si>
  <si>
    <t>ca-2018-367</t>
  </si>
  <si>
    <t>https://web.pdc.wa.gov/rptimg/default.aspx?docid=4724633</t>
  </si>
  <si>
    <t>ca-2018-373</t>
  </si>
  <si>
    <t>SANDRA D. JAMISON (SANDRA JAMISON)</t>
  </si>
  <si>
    <t>8402 GARFIELD FARMINGTON ROAD</t>
  </si>
  <si>
    <t>jamison99130@gmail.com</t>
  </si>
  <si>
    <t>509-635-1659</t>
  </si>
  <si>
    <t>https://web.pdc.wa.gov/rptimg/default.aspx?docid=4693682</t>
  </si>
  <si>
    <t>ca-2018-214</t>
  </si>
  <si>
    <t>James Wood (JAMES WOOD)</t>
  </si>
  <si>
    <t>jameswood32district2018@gmail.com</t>
  </si>
  <si>
    <t>425-628-3232</t>
  </si>
  <si>
    <t>https://web.pdc.wa.gov/rptimg/default.aspx?docid=4724960</t>
  </si>
  <si>
    <t>ca-2018-379</t>
  </si>
  <si>
    <t>SANDL  336</t>
  </si>
  <si>
    <t>Lori Sanders (LORI SANDERS)</t>
  </si>
  <si>
    <t>3517 W. CANAL DR</t>
  </si>
  <si>
    <t>LORIS1988@CHARTER.NET</t>
  </si>
  <si>
    <t>loris1988@charter.net</t>
  </si>
  <si>
    <t>509-727-0394</t>
  </si>
  <si>
    <t>220804 E. ALICE</t>
  </si>
  <si>
    <t>https://web.pdc.wa.gov/rptimg/default.aspx?docid=4726292</t>
  </si>
  <si>
    <t>KAY KAYS</t>
  </si>
  <si>
    <t>ca-2018-621</t>
  </si>
  <si>
    <t>Ricky J. Felici (RICKY (RICK) FELICI)</t>
  </si>
  <si>
    <t>175 MEADOWLARK RD, #1292</t>
  </si>
  <si>
    <t>RICKFORSHERIFF@OUTLOOK.COM</t>
  </si>
  <si>
    <t>rickforsheriff@outlook.com</t>
  </si>
  <si>
    <t>360-720-0544</t>
  </si>
  <si>
    <t>5137 HONEYMOON BAY RD</t>
  </si>
  <si>
    <t>425-244-1616</t>
  </si>
  <si>
    <t>https://web.pdc.wa.gov/rptimg/default.aspx?docid=4700892</t>
  </si>
  <si>
    <t>CHARLENE LARWAY</t>
  </si>
  <si>
    <t>ca-2018-964</t>
  </si>
  <si>
    <t>9116 E SPRAGUE AVE #768</t>
  </si>
  <si>
    <t>INFO@LEONARDCHRISTIANFORASSESSOR.COM</t>
  </si>
  <si>
    <t>info@leonardchristianforassessor.com</t>
  </si>
  <si>
    <t>505 N ARGONNE</t>
  </si>
  <si>
    <t>https://web.pdc.wa.gov/rptimg/default.aspx?docid=4703115</t>
  </si>
  <si>
    <t>ROBERT P MCKINLEY CPA</t>
  </si>
  <si>
    <t>ca-2014-7068</t>
  </si>
  <si>
    <t>Josie Koelzer (JOSEPHINE KOELZER)</t>
  </si>
  <si>
    <t>5331 MNT. VISTA RD</t>
  </si>
  <si>
    <t>koelzer@eltopia.com</t>
  </si>
  <si>
    <t>509-269-4793</t>
  </si>
  <si>
    <t>3011 GREENACRES RD</t>
  </si>
  <si>
    <t>509-269-4007</t>
  </si>
  <si>
    <t>https://web.pdc.wa.gov/rptimg/default.aspx?docid=3831028</t>
  </si>
  <si>
    <t>MELISSA WEGNER</t>
  </si>
  <si>
    <t>ca-2018-377</t>
  </si>
  <si>
    <t>Josephine Delvin (JOSIE DELVIN)</t>
  </si>
  <si>
    <t>https://web.pdc.wa.gov/rptimg/default.aspx?docid=4707420</t>
  </si>
  <si>
    <t>ca-2018-609</t>
  </si>
  <si>
    <t>BREWT  851</t>
  </si>
  <si>
    <t>Terry Brewer (TERRY BREWER)</t>
  </si>
  <si>
    <t>19797 FAIRWAY DR. NW</t>
  </si>
  <si>
    <t>lvccbogey@gmail.com</t>
  </si>
  <si>
    <t>509-760-3786</t>
  </si>
  <si>
    <t>GRANT PUD 02 - ELE</t>
  </si>
  <si>
    <t>Commissioner Distict At-Large A</t>
  </si>
  <si>
    <t>8077 VALLEY RD. NE</t>
  </si>
  <si>
    <t>MOSEA LAKE</t>
  </si>
  <si>
    <t>509-766-5363</t>
  </si>
  <si>
    <t>https://web.pdc.wa.gov/rptimg/default.aspx?docid=4709390</t>
  </si>
  <si>
    <t>TOM HEATH</t>
  </si>
  <si>
    <t>ca-2018-557</t>
  </si>
  <si>
    <t>MOORD  166</t>
  </si>
  <si>
    <t>Dixie Moore (DIXIE MOORE)</t>
  </si>
  <si>
    <t>DIXIESORIGINAL@YAHOO.COM</t>
  </si>
  <si>
    <t>dixiesoriginal@yahoo.com</t>
  </si>
  <si>
    <t>509-775-3537</t>
  </si>
  <si>
    <t>503-262-6864</t>
  </si>
  <si>
    <t>https://web.pdc.wa.gov/rptimg/default.aspx?docid=4709750</t>
  </si>
  <si>
    <t>KARRIE STEVENS</t>
  </si>
  <si>
    <t>ca-2018-187</t>
  </si>
  <si>
    <t>https://web.pdc.wa.gov/rptimg/default.aspx?docid=4685842</t>
  </si>
  <si>
    <t>ca-2018-97</t>
  </si>
  <si>
    <t>JD Greening (JESSE GREENING)</t>
  </si>
  <si>
    <t>lploebsack@gmail.com</t>
  </si>
  <si>
    <t>509-885-0120</t>
  </si>
  <si>
    <t>https://web.pdc.wa.gov/rptimg/default.aspx?docid=4733166</t>
  </si>
  <si>
    <t>LAUREN LOEBSACK</t>
  </si>
  <si>
    <t>ca-2018-281</t>
  </si>
  <si>
    <t>Daniel R. Miller (DANIEL  MILLER)</t>
  </si>
  <si>
    <t>Mountainsnow08@gmail.com</t>
  </si>
  <si>
    <t>360-378-2046</t>
  </si>
  <si>
    <t>https://web.pdc.wa.gov/rptimg/default.aspx?docid=4731677</t>
  </si>
  <si>
    <t>DANIEL  MILLER</t>
  </si>
  <si>
    <t>ca-2018-1037</t>
  </si>
  <si>
    <t>KNAUB  909</t>
  </si>
  <si>
    <t>Brent Knautz (BRENT KNAUTZ)</t>
  </si>
  <si>
    <t>118 N NACHES AVE</t>
  </si>
  <si>
    <t>MAIL@BRENTKNAUZ.COM</t>
  </si>
  <si>
    <t>mail@brentknautz.com</t>
  </si>
  <si>
    <t>509-452-3733</t>
  </si>
  <si>
    <t>https://web.pdc.wa.gov/rptimg/default.aspx?docid=4731783</t>
  </si>
  <si>
    <t>BRENT KNAUTZ</t>
  </si>
  <si>
    <t>ca-2018-85</t>
  </si>
  <si>
    <t>https://web.pdc.wa.gov/rptimg/default.aspx?docid=4690323</t>
  </si>
  <si>
    <t>ca-2017-3470</t>
  </si>
  <si>
    <t>Nathaneal Park Llafet (NATHANEAL LLAFET)</t>
  </si>
  <si>
    <t>9711 SILVER STAR AVE</t>
  </si>
  <si>
    <t>llafet4@gmai8l.com</t>
  </si>
  <si>
    <t>https://web.pdc.wa.gov/rptimg/default.aspx?docid=4656840</t>
  </si>
  <si>
    <t>NATHANEAL LLAFET</t>
  </si>
  <si>
    <t>ca-2017-3366</t>
  </si>
  <si>
    <t>GOODE  837</t>
  </si>
  <si>
    <t>Elliott N Goodrich (ELLIOTT GOODRICH)</t>
  </si>
  <si>
    <t>1033 ROAD Q SOUTH EAST</t>
  </si>
  <si>
    <t>elliottgoodrich@gmail.com</t>
  </si>
  <si>
    <t>509-989-7777</t>
  </si>
  <si>
    <t>MOSES LAKE SD 161</t>
  </si>
  <si>
    <t>https://web.pdc.wa.gov/rptimg/default.aspx?docid=4651959</t>
  </si>
  <si>
    <t>ELLIOTT GOODRICH</t>
  </si>
  <si>
    <t>ca-2014-7126</t>
  </si>
  <si>
    <t>hunt4assessor@gmail.com</t>
  </si>
  <si>
    <t>https://web.pdc.wa.gov/rptimg/default.aspx?docid=3831163</t>
  </si>
  <si>
    <t>HEIDI J. WATSON</t>
  </si>
  <si>
    <t>ca-2017-3259</t>
  </si>
  <si>
    <t>Nathan A Nehring (NATE NEHRING)</t>
  </si>
  <si>
    <t>PO BOX 2692</t>
  </si>
  <si>
    <t>electnatenehring@gmail.com</t>
  </si>
  <si>
    <t>425-512-2120</t>
  </si>
  <si>
    <t>1439 GOAT TRAIL LOOP</t>
  </si>
  <si>
    <t>425-343-7057</t>
  </si>
  <si>
    <t>https://web.pdc.wa.gov/rptimg/default.aspx?docid=4625188</t>
  </si>
  <si>
    <t>ALBERT CHANG</t>
  </si>
  <si>
    <t>ca-2017-2766</t>
  </si>
  <si>
    <t>DIAMJ  277</t>
  </si>
  <si>
    <t>DIAMOND JOHN L (JOHN DIAMOND)</t>
  </si>
  <si>
    <t>1025 NW LONGVIEW DR</t>
  </si>
  <si>
    <t>diamond4ohschoolboard@gmail.com</t>
  </si>
  <si>
    <t>360-672-8331</t>
  </si>
  <si>
    <t>https://web.pdc.wa.gov/rptimg/default.aspx?docid=4647620</t>
  </si>
  <si>
    <t>JOHN DIAMOND</t>
  </si>
  <si>
    <t>ca-2014-7267</t>
  </si>
  <si>
    <t>Gregory J Gallagher (GREGORY GALLAGHER)</t>
  </si>
  <si>
    <t>https://web.pdc.wa.gov/rptimg/default.aspx?docid=3841909</t>
  </si>
  <si>
    <t>ca-2014-7386</t>
  </si>
  <si>
    <t>CURTIS BRANDEN L (BRANDEN CURTIS)</t>
  </si>
  <si>
    <t>curtis9@uw.edu</t>
  </si>
  <si>
    <t>509-949-7650</t>
  </si>
  <si>
    <t>https://web.pdc.wa.gov/rptimg/default.aspx?docid=3883977</t>
  </si>
  <si>
    <t>BRANDEN CURTIS</t>
  </si>
  <si>
    <t>ca-2014-7091</t>
  </si>
  <si>
    <t>JOHNP  217</t>
  </si>
  <si>
    <t>Patrick T. Johnson (PATRICK JOHNSON)</t>
  </si>
  <si>
    <t>1505 E. DEVOE LN</t>
  </si>
  <si>
    <t>Patrick28211@yahoo.com</t>
  </si>
  <si>
    <t>patrick28211@yahoo.com</t>
  </si>
  <si>
    <t>509-991-9047</t>
  </si>
  <si>
    <t>https://web.pdc.wa.gov/rptimg/default.aspx?docid=2949806</t>
  </si>
  <si>
    <t>PATRICK JOHNSON</t>
  </si>
  <si>
    <t>ca-2014-7409</t>
  </si>
  <si>
    <t>(509)795-0272</t>
  </si>
  <si>
    <t>(509)884-3148</t>
  </si>
  <si>
    <t>https://web.pdc.wa.gov/rptimg/default.aspx?docid=3215083</t>
  </si>
  <si>
    <t>ca-2014-7537</t>
  </si>
  <si>
    <t>PAYNW  362</t>
  </si>
  <si>
    <t>PAYNE WILLIAM B (WILLIAM PAYNE)</t>
  </si>
  <si>
    <t>PO BOX 1370</t>
  </si>
  <si>
    <t>vote@williampayne.org</t>
  </si>
  <si>
    <t>360-912-4044</t>
  </si>
  <si>
    <t>PORT ANGELS</t>
  </si>
  <si>
    <t>360-460-1988</t>
  </si>
  <si>
    <t>https://web.pdc.wa.gov/rptimg/default.aspx?docid=3705841</t>
  </si>
  <si>
    <t>ca-2022-93146</t>
  </si>
  <si>
    <t>https://apollo.pdc.wa.gov/public/registrations/registration?registration_id=43351</t>
  </si>
  <si>
    <t>ca-2022-93219</t>
  </si>
  <si>
    <t>Micheal.steele@gmail.com</t>
  </si>
  <si>
    <t>https://apollo.pdc.wa.gov/public/registrations/registration?registration_id=43361</t>
  </si>
  <si>
    <t>Mike Steele</t>
  </si>
  <si>
    <t>ca-2024-93220</t>
  </si>
  <si>
    <t>https://apollo.pdc.wa.gov/public/registrations/registration?registration_id=43363</t>
  </si>
  <si>
    <t>ca-2022-93572</t>
  </si>
  <si>
    <t>PO Box 996</t>
  </si>
  <si>
    <t>https://apollo.pdc.wa.gov/public/registrations/registration?registration_id=43969</t>
  </si>
  <si>
    <t>ca-2024-689067</t>
  </si>
  <si>
    <t>https://apollo.pdc.wa.gov/public/registrations/registration?registration_id=50392</t>
  </si>
  <si>
    <t>ca-2022-625274</t>
  </si>
  <si>
    <t>SACHG--630</t>
  </si>
  <si>
    <t>Gabriel Sachwitz (Gabe Sachwitz)</t>
  </si>
  <si>
    <t>11202 HILLCREST DRIVE</t>
  </si>
  <si>
    <t>gabrielsachwitz@gmail.com</t>
  </si>
  <si>
    <t>info@gabeforwa.com</t>
  </si>
  <si>
    <t>https://apollo.pdc.wa.gov/public/registrations/registration?registration_id=50601</t>
  </si>
  <si>
    <t>GABE SACHWITZ</t>
  </si>
  <si>
    <t>ca-2022-567960</t>
  </si>
  <si>
    <t>bruce.chandler@bentonrea.net</t>
  </si>
  <si>
    <t>(509) 952-3084</t>
  </si>
  <si>
    <t>https://apollo.pdc.wa.gov/public/registrations/registration?registration_id=59302</t>
  </si>
  <si>
    <t>Levi Harrison</t>
  </si>
  <si>
    <t>ca-2024-3253694</t>
  </si>
  <si>
    <t>HARVK  626</t>
  </si>
  <si>
    <t>Keenan Harvey (Keenan A. Harvey)</t>
  </si>
  <si>
    <t>108 Overlook Dr</t>
  </si>
  <si>
    <t>keenanforcommissioner@gmail.com</t>
  </si>
  <si>
    <t>360-747-3842</t>
  </si>
  <si>
    <t>17 Pacific Place</t>
  </si>
  <si>
    <t>206-940-1564</t>
  </si>
  <si>
    <t>https://apollo.pdc.wa.gov/public/registrations/registration?registration_id=59312</t>
  </si>
  <si>
    <t>ca-2021-123098</t>
  </si>
  <si>
    <t>PITTJ  114</t>
  </si>
  <si>
    <t>Jeff Pitts</t>
  </si>
  <si>
    <t>PO Box 167</t>
  </si>
  <si>
    <t>votejeffpitts@gmail.com</t>
  </si>
  <si>
    <t>509-675-0015</t>
  </si>
  <si>
    <t>509-671-2150</t>
  </si>
  <si>
    <t>https://apollo.pdc.wa.gov/public/registrations/registration?registration_id=46423</t>
  </si>
  <si>
    <t>Jennifer (Erinn) Rapp</t>
  </si>
  <si>
    <t>ca-2024-3287990</t>
  </si>
  <si>
    <t>WRIGC  926</t>
  </si>
  <si>
    <t>Cory A Wright (Cory Wright)</t>
  </si>
  <si>
    <t>P.O. Box 731</t>
  </si>
  <si>
    <t>hello@electcorywright.com</t>
  </si>
  <si>
    <t>cory@electcorywright.com</t>
  </si>
  <si>
    <t>(509) 906-1083</t>
  </si>
  <si>
    <t>https://apollo.pdc.wa.gov/public/registrations/registration?registration_id=59349</t>
  </si>
  <si>
    <t>ca-2023-689000</t>
  </si>
  <si>
    <t>Paul M.Herrera  (Paul M. Herrera)</t>
  </si>
  <si>
    <t>P.O. Box 1252</t>
  </si>
  <si>
    <t>(253) 251-2044</t>
  </si>
  <si>
    <t>https://apollo.pdc.wa.gov/public/registrations/registration?registration_id=51313</t>
  </si>
  <si>
    <t>ca-2024-567181</t>
  </si>
  <si>
    <t>RIVERS ANNA M (Ann Rivers)</t>
  </si>
  <si>
    <t>PO Box 957</t>
  </si>
  <si>
    <t>La Center</t>
  </si>
  <si>
    <t>https://apollo.pdc.wa.gov/public/registrations/registration?registration_id=46911</t>
  </si>
  <si>
    <t>ca-2022-567207</t>
  </si>
  <si>
    <t>Mark R Klicker</t>
  </si>
  <si>
    <t>markklicker@gmail.co</t>
  </si>
  <si>
    <t>https://apollo.pdc.wa.gov/public/registrations/registration?registration_id=47086</t>
  </si>
  <si>
    <t>ca-2022-567215</t>
  </si>
  <si>
    <t>237 Chkalov Drive</t>
  </si>
  <si>
    <t>https://apollo.pdc.wa.gov/public/registrations/registration?registration_id=47141</t>
  </si>
  <si>
    <t>ca-2022-567228</t>
  </si>
  <si>
    <t>ENRIM--251</t>
  </si>
  <si>
    <t>Michelle Enright</t>
  </si>
  <si>
    <t>PO Box 1005</t>
  </si>
  <si>
    <t>menright2017@yahoo.com</t>
  </si>
  <si>
    <t>michelleforclerk2022@gmail.com</t>
  </si>
  <si>
    <t>509-675-0796</t>
  </si>
  <si>
    <t>https://apollo.pdc.wa.gov/public/registrations/registration?registration_id=47213</t>
  </si>
  <si>
    <t>ca-2022-567319</t>
  </si>
  <si>
    <t>BOYCW  042</t>
  </si>
  <si>
    <t>BOYCE WILLIAM A (Bill Boyce)</t>
  </si>
  <si>
    <t>PO Box 6513</t>
  </si>
  <si>
    <t>wboyce5@comcast.net</t>
  </si>
  <si>
    <t>campaign@votebillboyce.com</t>
  </si>
  <si>
    <t>206-915-0930</t>
  </si>
  <si>
    <t>https://apollo.pdc.wa.gov/public/registrations/registration?registration_id=47499</t>
  </si>
  <si>
    <t>ca-2022-93227</t>
  </si>
  <si>
    <t>Robert J. Sutherland (Robert Sutherland)</t>
  </si>
  <si>
    <t>https://apollo.pdc.wa.gov/public/registrations/registration?registration_id=47528</t>
  </si>
  <si>
    <t>ca-2024-689559</t>
  </si>
  <si>
    <t>vote@leonardchristian.com</t>
  </si>
  <si>
    <t>https://apollo.pdc.wa.gov/public/registrations/registration?registration_id=59464</t>
  </si>
  <si>
    <t>Robert McKinley</t>
  </si>
  <si>
    <t>ca-2022-567373</t>
  </si>
  <si>
    <t>https://apollo.pdc.wa.gov/public/registrations/registration?registration_id=47628</t>
  </si>
  <si>
    <t>ca-2022-569247</t>
  </si>
  <si>
    <t>DEBOJ--624</t>
  </si>
  <si>
    <t>Jason Robert Debord</t>
  </si>
  <si>
    <t>460 NE Adams St</t>
  </si>
  <si>
    <t>Creston</t>
  </si>
  <si>
    <t>jasondebord77@gmail.com</t>
  </si>
  <si>
    <t>https://apollo.pdc.wa.gov/public/registrations/registration?registration_id=49076</t>
  </si>
  <si>
    <t>ca-2024-3296594</t>
  </si>
  <si>
    <t>HALVL--191</t>
  </si>
  <si>
    <t>Landon Halverson</t>
  </si>
  <si>
    <t>175 1st Pl NW Apt #202</t>
  </si>
  <si>
    <t>elect.landonhalverson@gmail.com</t>
  </si>
  <si>
    <t>https://apollo.pdc.wa.gov/public/registrations/registration?registration_id=59481</t>
  </si>
  <si>
    <t>ca-2022-567433</t>
  </si>
  <si>
    <t>11002 UCT Loop Rd</t>
  </si>
  <si>
    <t>425 923-9662</t>
  </si>
  <si>
    <t>https://apollo.pdc.wa.gov/public/registrations/registration?registration_id=47814</t>
  </si>
  <si>
    <t>ca-2022-567494</t>
  </si>
  <si>
    <t>5331 Mountain Vista Rd</t>
  </si>
  <si>
    <t>https://apollo.pdc.wa.gov/public/registrations/registration?registration_id=47981</t>
  </si>
  <si>
    <t>ca-2022-567495</t>
  </si>
  <si>
    <t>535 Meadows Dr S</t>
  </si>
  <si>
    <t>billspencerappraisal@gmail.com</t>
  </si>
  <si>
    <t>https://apollo.pdc.wa.gov/public/registrations/registration?registration_id=47987</t>
  </si>
  <si>
    <t>ca-2022-567553</t>
  </si>
  <si>
    <t>CROST--033</t>
  </si>
  <si>
    <t>Thomas Croskrey (Tom Croskrey)</t>
  </si>
  <si>
    <t>8511 W 1st Avenue</t>
  </si>
  <si>
    <t>croskrey4sheriff@gmail.com</t>
  </si>
  <si>
    <t>509-308-6015</t>
  </si>
  <si>
    <t>509-924-411</t>
  </si>
  <si>
    <t>https://apollo.pdc.wa.gov/public/registrations/registration?registration_id=48185</t>
  </si>
  <si>
    <t>ca-2022-567582</t>
  </si>
  <si>
    <t>Curtis McGary</t>
  </si>
  <si>
    <t>7008 Alderman Rd</t>
  </si>
  <si>
    <t>curtis4coroner@gmail.com</t>
  </si>
  <si>
    <t>509 528 0199</t>
  </si>
  <si>
    <t>https://apollo.pdc.wa.gov/public/registrations/registration?registration_id=48271</t>
  </si>
  <si>
    <t>Brent McGary</t>
  </si>
  <si>
    <t>ca-2024-3296588</t>
  </si>
  <si>
    <t>Lindsey Remund Pollock</t>
  </si>
  <si>
    <t>drlindsey2024@gmail.com</t>
  </si>
  <si>
    <t>https://apollo.pdc.wa.gov/public/registrations/registration?registration_id=59532</t>
  </si>
  <si>
    <t>ca-2022-567605</t>
  </si>
  <si>
    <t>JOBEH--620</t>
  </si>
  <si>
    <t>Heather Jobe</t>
  </si>
  <si>
    <t>PO Box 187</t>
  </si>
  <si>
    <t>Bickleton</t>
  </si>
  <si>
    <t>jobe4auditor@dominionranch.com</t>
  </si>
  <si>
    <t>heather@dominionranch.com</t>
  </si>
  <si>
    <t>https://apollo.pdc.wa.gov/public/registrations/registration?registration_id=48293</t>
  </si>
  <si>
    <t>ca-2022-567542</t>
  </si>
  <si>
    <t>STEAB--625</t>
  </si>
  <si>
    <t>Bryce Stearns</t>
  </si>
  <si>
    <t>2692 Highline Rd.</t>
  </si>
  <si>
    <t>brycestearnsforassessor@gmail.com</t>
  </si>
  <si>
    <t>Brycestearnsforassessor@gmail.com</t>
  </si>
  <si>
    <t>https://apollo.pdc.wa.gov/public/registrations/registration?registration_id=48331</t>
  </si>
  <si>
    <t>ca-2022-529694</t>
  </si>
  <si>
    <t>Robert R. Snaza (Rob Snaza)</t>
  </si>
  <si>
    <t>P.O. Box 564</t>
  </si>
  <si>
    <t>Napavine</t>
  </si>
  <si>
    <t>voterobsnaza@gmail.com</t>
  </si>
  <si>
    <t>PO Box 801</t>
  </si>
  <si>
    <t>https://apollo.pdc.wa.gov/public/registrations/registration?registration_id=48354</t>
  </si>
  <si>
    <t>Kellie L Van Wyck</t>
  </si>
  <si>
    <t>ca-2022-567219</t>
  </si>
  <si>
    <t>Anthony (Tony) Hawley (Anthony 'Tony' Hawley)</t>
  </si>
  <si>
    <t>PO Box 1104</t>
  </si>
  <si>
    <t>https://apollo.pdc.wa.gov/public/registrations/registration?registration_id=48414</t>
  </si>
  <si>
    <t>Laura Wright</t>
  </si>
  <si>
    <t>ca-2018-431</t>
  </si>
  <si>
    <t>SMITS  815</t>
  </si>
  <si>
    <t>Shon D. Simth (SHON  SMITH)</t>
  </si>
  <si>
    <t>7335 BRENDER CANYON ROAD</t>
  </si>
  <si>
    <t>wokman@nwi.net</t>
  </si>
  <si>
    <t>509-264-3800</t>
  </si>
  <si>
    <t>11 Diede Hills Lane</t>
  </si>
  <si>
    <t>509-679-0922</t>
  </si>
  <si>
    <t>https://apollo.pdc.wa.gov/public/registrations/registration?registration_id=48569</t>
  </si>
  <si>
    <t>Cindy Shales</t>
  </si>
  <si>
    <t>ca-2022-567716</t>
  </si>
  <si>
    <t>JOHNP--783</t>
  </si>
  <si>
    <t>Pamela Irene Johnson (Pam Johnson)</t>
  </si>
  <si>
    <t>PO Box 230</t>
  </si>
  <si>
    <t>pam4treasurer@gmail.com</t>
  </si>
  <si>
    <t>Pam4treasurer@gmail.com</t>
  </si>
  <si>
    <t>509-429-0057</t>
  </si>
  <si>
    <t>https://apollo.pdc.wa.gov/public/registrations/registration?registration_id=48581</t>
  </si>
  <si>
    <t>Pam Johnson</t>
  </si>
  <si>
    <t>ca-2022-567710</t>
  </si>
  <si>
    <t>175 1st Pl NW Apt 202</t>
  </si>
  <si>
    <t>https://apollo.pdc.wa.gov/public/registrations/registration?registration_id=48583</t>
  </si>
  <si>
    <t>ca-2022-567782</t>
  </si>
  <si>
    <t>https://apollo.pdc.wa.gov/public/registrations/registration?registration_id=48650</t>
  </si>
  <si>
    <t>Shara Coffman</t>
  </si>
  <si>
    <t>ca-2022-567624</t>
  </si>
  <si>
    <t>GEORE--465</t>
  </si>
  <si>
    <t>Erika George</t>
  </si>
  <si>
    <t>erikageorge23@gmail.com</t>
  </si>
  <si>
    <t>509-903-6029</t>
  </si>
  <si>
    <t>509-640-8640</t>
  </si>
  <si>
    <t>https://apollo.pdc.wa.gov/public/registrations/registration?registration_id=48669</t>
  </si>
  <si>
    <t>ca-2022-567818</t>
  </si>
  <si>
    <t>WALLJ  311</t>
  </si>
  <si>
    <t>Jeff Wallis</t>
  </si>
  <si>
    <t>1950 NW Siren Way</t>
  </si>
  <si>
    <t>wallisforcommissioner@gmail.com</t>
  </si>
  <si>
    <t>jeff@jeffwallis.org</t>
  </si>
  <si>
    <t>https://apollo.pdc.wa.gov/public/registrations/registration?registration_id=48720</t>
  </si>
  <si>
    <t>ca-2022-567417</t>
  </si>
  <si>
    <t>MILIS--918</t>
  </si>
  <si>
    <t>Salvatore Militello (Sal Militello)</t>
  </si>
  <si>
    <t>700 Sleater Kinney Road, B-110</t>
  </si>
  <si>
    <t>electsal@salmil.com</t>
  </si>
  <si>
    <t>360-995-1940</t>
  </si>
  <si>
    <t>https://apollo.pdc.wa.gov/public/registrations/registration?registration_id=48783</t>
  </si>
  <si>
    <t>Carlo Mata</t>
  </si>
  <si>
    <t>ca-2022-567886</t>
  </si>
  <si>
    <t>MCCLS  686</t>
  </si>
  <si>
    <t>MCCLINTOCK STEPHANIE A (Stephanie McClintock)</t>
  </si>
  <si>
    <t>10013 NE Hazel Dell Ave PMB 276</t>
  </si>
  <si>
    <t>vote4stephaniemcclintock@gmail.com</t>
  </si>
  <si>
    <t>mcclintock.stephanie@gmail.com</t>
  </si>
  <si>
    <t>360-600-8170</t>
  </si>
  <si>
    <t>https://apollo.pdc.wa.gov/public/registrations/registration?registration_id=48838</t>
  </si>
  <si>
    <t>ca-2022-567887</t>
  </si>
  <si>
    <t>ROSER  112</t>
  </si>
  <si>
    <t>Robert Rosencrantz</t>
  </si>
  <si>
    <t>PO Box 891</t>
  </si>
  <si>
    <t>rosencrantz6@hotmail.com</t>
  </si>
  <si>
    <t>509-688-3131</t>
  </si>
  <si>
    <t>https://apollo.pdc.wa.gov/public/registrations/registration?registration_id=48839</t>
  </si>
  <si>
    <t>ca-2022-567771</t>
  </si>
  <si>
    <t>HANSF--567</t>
  </si>
  <si>
    <t>David H. Figuracion</t>
  </si>
  <si>
    <t>1814 138th St. Ct. East</t>
  </si>
  <si>
    <t>Make_that_Change@outlook.com</t>
  </si>
  <si>
    <t>dhfiguracion@outlook.com</t>
  </si>
  <si>
    <t>https://apollo.pdc.wa.gov/public/registrations/registration?registration_id=48861</t>
  </si>
  <si>
    <t>Jon Saporito</t>
  </si>
  <si>
    <t>ca-2024-3309361</t>
  </si>
  <si>
    <t>SHAFK--149</t>
  </si>
  <si>
    <t>Katie L Shafer</t>
  </si>
  <si>
    <t>PO Box 275</t>
  </si>
  <si>
    <t>katieshafer4douglascounty@outlook.com</t>
  </si>
  <si>
    <t>509-449-5487</t>
  </si>
  <si>
    <t>https://apollo.pdc.wa.gov/public/registrations/registration?registration_id=60699</t>
  </si>
  <si>
    <t>Krystal Sadler</t>
  </si>
  <si>
    <t>ca-2022-567499</t>
  </si>
  <si>
    <t>SKELS--186</t>
  </si>
  <si>
    <t>Steven Skelton</t>
  </si>
  <si>
    <t>1812  Hewitt AVE, STE 210</t>
  </si>
  <si>
    <t>stevenskeltonconsulting@gmail.com</t>
  </si>
  <si>
    <t>https://apollo.pdc.wa.gov/public/registrations/registration?registration_id=48949</t>
  </si>
  <si>
    <t>ca-2022-567738</t>
  </si>
  <si>
    <t>Shon D. Simth (Shon D. Smith)</t>
  </si>
  <si>
    <t>7335 Brender Canyon Road</t>
  </si>
  <si>
    <t>smith4commissioner@nwi.net</t>
  </si>
  <si>
    <t>11 Diede Hills Ln</t>
  </si>
  <si>
    <t>https://apollo.pdc.wa.gov/public/registrations/registration?registration_id=48985</t>
  </si>
  <si>
    <t>ca-2022-576451</t>
  </si>
  <si>
    <t>MILOSCIA MARK A (Mark Miloscia)</t>
  </si>
  <si>
    <t>30720 19th Ave S</t>
  </si>
  <si>
    <t>253-414-8714</t>
  </si>
  <si>
    <t>https://apollo.pdc.wa.gov/public/registrations/registration?registration_id=49086</t>
  </si>
  <si>
    <t>ca-2022-576452</t>
  </si>
  <si>
    <t>Chris Nye</t>
  </si>
  <si>
    <t>https://apollo.pdc.wa.gov/public/registrations/registration?registration_id=49089</t>
  </si>
  <si>
    <t>ca-2022-576017</t>
  </si>
  <si>
    <t>CARLM--425</t>
  </si>
  <si>
    <t>Matthew Carlson</t>
  </si>
  <si>
    <t>Carlson for Sheriff</t>
  </si>
  <si>
    <t>1118 S Division</t>
  </si>
  <si>
    <t>m_carlson37@hotmail.com</t>
  </si>
  <si>
    <t>https://apollo.pdc.wa.gov/public/registrations/registration?registration_id=49123</t>
  </si>
  <si>
    <t>ca-2022-625618</t>
  </si>
  <si>
    <t>jburrage01@aol.com</t>
  </si>
  <si>
    <t>206-794-7167</t>
  </si>
  <si>
    <t>https://apollo.pdc.wa.gov/public/registrations/registration?registration_id=49154</t>
  </si>
  <si>
    <t>ca-2024-93212</t>
  </si>
  <si>
    <t>PO Box 71</t>
  </si>
  <si>
    <t>https://apollo.pdc.wa.gov/public/registrations/registration?registration_id=59620</t>
  </si>
  <si>
    <t>ca-2022-654479</t>
  </si>
  <si>
    <t>LONEP--750</t>
  </si>
  <si>
    <t>Paula E. Lonergan (Paula Lonergan)</t>
  </si>
  <si>
    <t>3715 N 27th St</t>
  </si>
  <si>
    <t>paula@electpaulalonergan.com</t>
  </si>
  <si>
    <t>electplonergan@icloud.com</t>
  </si>
  <si>
    <t>253-318-1806</t>
  </si>
  <si>
    <t>https://apollo.pdc.wa.gov/public/registrations/registration?registration_id=49176</t>
  </si>
  <si>
    <t>Michael Lonergan</t>
  </si>
  <si>
    <t>ca-2022-567931</t>
  </si>
  <si>
    <t>14642 Summitview Ext</t>
  </si>
  <si>
    <t>thomsonfortreasurer@gmail.com</t>
  </si>
  <si>
    <t>2009 S 92nd Ave</t>
  </si>
  <si>
    <t>https://apollo.pdc.wa.gov/public/registrations/registration?registration_id=49226</t>
  </si>
  <si>
    <t>Russell Melcher</t>
  </si>
  <si>
    <t>ca-2022-599576</t>
  </si>
  <si>
    <t>405 Mckay-Alto Rd</t>
  </si>
  <si>
    <t>Waitsburg</t>
  </si>
  <si>
    <t>charles.amerein@protonmail.com</t>
  </si>
  <si>
    <t>https://apollo.pdc.wa.gov/public/registrations/registration?registration_id=49234</t>
  </si>
  <si>
    <t>ca-2022-576636</t>
  </si>
  <si>
    <t>https://apollo.pdc.wa.gov/public/registrations/registration?registration_id=49241</t>
  </si>
  <si>
    <t>Liz Cline</t>
  </si>
  <si>
    <t>ca-2022-93409</t>
  </si>
  <si>
    <t>Chris Corry (CHRIS CORRY)</t>
  </si>
  <si>
    <t>CHRIS@chriscorry.com</t>
  </si>
  <si>
    <t>CHRISCORRY@ICLOUD.COM</t>
  </si>
  <si>
    <t>https://apollo.pdc.wa.gov/public/registrations/registration?registration_id=49275</t>
  </si>
  <si>
    <t>ca-2022-664857</t>
  </si>
  <si>
    <t>BARRA--865</t>
  </si>
  <si>
    <t>Alex Barrington</t>
  </si>
  <si>
    <t>p.o. box 2311</t>
  </si>
  <si>
    <t>barringtonforwa2022@gmail.com</t>
  </si>
  <si>
    <t>https://apollo.pdc.wa.gov/public/registrations/registration?registration_id=49299</t>
  </si>
  <si>
    <t>ca-2022-567815</t>
  </si>
  <si>
    <t>202 W 2nd Ave</t>
  </si>
  <si>
    <t>509-607-2155</t>
  </si>
  <si>
    <t>https://apollo.pdc.wa.gov/public/registrations/registration?registration_id=49300</t>
  </si>
  <si>
    <t>Kayla Meise</t>
  </si>
  <si>
    <t>ca-2022-642966</t>
  </si>
  <si>
    <t>HOOSR  074</t>
  </si>
  <si>
    <t>Ryika Hooshangi</t>
  </si>
  <si>
    <t>704 228th Ave NE, #251</t>
  </si>
  <si>
    <t>ryika@outlook.com</t>
  </si>
  <si>
    <t>425-224-6008</t>
  </si>
  <si>
    <t>1505 207th PL NE</t>
  </si>
  <si>
    <t>https://apollo.pdc.wa.gov/public/registrations/registration?registration_id=49362</t>
  </si>
  <si>
    <t>Kristin Urbano</t>
  </si>
  <si>
    <t>ca-2022-1075</t>
  </si>
  <si>
    <t>DELVJ  338</t>
  </si>
  <si>
    <t>ichilders2b@charter.net</t>
  </si>
  <si>
    <t>https://apollo.pdc.wa.gov/public/registrations/registration?registration_id=49401</t>
  </si>
  <si>
    <t>ca-2022-567644</t>
  </si>
  <si>
    <t>Gordon R. Heimbigner (Gordon R Heimbigner)</t>
  </si>
  <si>
    <t>601 Village Way Apt 30</t>
  </si>
  <si>
    <t>99362-8603</t>
  </si>
  <si>
    <t>https://apollo.pdc.wa.gov/public/registrations/registration?registration_id=49451</t>
  </si>
  <si>
    <t>Heidi Penner</t>
  </si>
  <si>
    <t>ca-2022-664882</t>
  </si>
  <si>
    <t>ANDEM--197</t>
  </si>
  <si>
    <t>Mitch Anderson</t>
  </si>
  <si>
    <t>PO Box 1935</t>
  </si>
  <si>
    <t>electmitch@mitchandersonjr.com</t>
  </si>
  <si>
    <t>253-303-9509</t>
  </si>
  <si>
    <t>https://apollo.pdc.wa.gov/public/registrations/registration?registration_id=49452</t>
  </si>
  <si>
    <t>ca-2022-592584</t>
  </si>
  <si>
    <t>CRISD--171</t>
  </si>
  <si>
    <t>David Crissman</t>
  </si>
  <si>
    <t>PO Box 1253</t>
  </si>
  <si>
    <t>CrissmanForWA@Gmail.com</t>
  </si>
  <si>
    <t>CrissmanforWA@gmail.com</t>
  </si>
  <si>
    <t>360-362-4225</t>
  </si>
  <si>
    <t>https://apollo.pdc.wa.gov/public/registrations/registration?registration_id=49584</t>
  </si>
  <si>
    <t>ca-2022-567418</t>
  </si>
  <si>
    <t>BHACK--226</t>
  </si>
  <si>
    <t>Kamaldeep Singh Bhachu (Kamal Bhachu)</t>
  </si>
  <si>
    <t>424 W Bakerview Rd Ste 105-415</t>
  </si>
  <si>
    <t>kamalbhachuforall@gmail.com</t>
  </si>
  <si>
    <t>208-450-3441</t>
  </si>
  <si>
    <t>https://apollo.pdc.wa.gov/public/registrations/registration?registration_id=49580</t>
  </si>
  <si>
    <t>ca-2022-664864</t>
  </si>
  <si>
    <t>AMENR--879</t>
  </si>
  <si>
    <t>Robert K Amenn</t>
  </si>
  <si>
    <t>319 13TH ST</t>
  </si>
  <si>
    <t>GOLD BAR</t>
  </si>
  <si>
    <t>ROBERT@ALBIONNET.COM</t>
  </si>
  <si>
    <t>https://apollo.pdc.wa.gov/public/registrations/registration?registration_id=49603</t>
  </si>
  <si>
    <t>Robert Amenn</t>
  </si>
  <si>
    <t>ca-2022-567781</t>
  </si>
  <si>
    <t>LARGJ--805</t>
  </si>
  <si>
    <t>Janet Jean Large (Janet Large)</t>
  </si>
  <si>
    <t>6716 Eastside Dr.  NE   Ste 1  Box 515</t>
  </si>
  <si>
    <t>Browns Pt.</t>
  </si>
  <si>
    <t>janetlarge4wa@gmail.com</t>
  </si>
  <si>
    <t>janetlarge@hotmail.com</t>
  </si>
  <si>
    <t>https://apollo.pdc.wa.gov/public/registrations/registration?registration_id=49659</t>
  </si>
  <si>
    <t>ca-2022-567884</t>
  </si>
  <si>
    <t>2972 Deeter Road</t>
  </si>
  <si>
    <t>https://apollo.pdc.wa.gov/public/registrations/registration?registration_id=49908</t>
  </si>
  <si>
    <t>ca-2022-567942</t>
  </si>
  <si>
    <t>VIRGINIA (Jenny) C. GRAHAM (JENNY GRAHAM)</t>
  </si>
  <si>
    <t>PO BOX 48654</t>
  </si>
  <si>
    <t>99228-1654</t>
  </si>
  <si>
    <t>JENNY@VOTEJENNYGRAHAM.COM</t>
  </si>
  <si>
    <t>509 505 7366</t>
  </si>
  <si>
    <t>https://apollo.pdc.wa.gov/public/registrations/registration?registration_id=49992</t>
  </si>
  <si>
    <t>ca-2024-3298911</t>
  </si>
  <si>
    <t>PEACP3-753</t>
  </si>
  <si>
    <t>https://apollo.pdc.wa.gov/public/registrations/registration?registration_id=60266</t>
  </si>
  <si>
    <t>ca-2024-688968</t>
  </si>
  <si>
    <t>Martin L. Wheeler (Martin Lee Wheeler)</t>
  </si>
  <si>
    <t>P.O. Box 116</t>
  </si>
  <si>
    <t>wheeler2020campaign@gmail.com</t>
  </si>
  <si>
    <t>WHEELER4GOVERNOR@GMAIL.COM</t>
  </si>
  <si>
    <t>425-502-0321</t>
  </si>
  <si>
    <t>https://apollo.pdc.wa.gov/public/registrations/registration?registration_id=50069</t>
  </si>
  <si>
    <t>ca-2024-3296704</t>
  </si>
  <si>
    <t>Maia Espinoza</t>
  </si>
  <si>
    <t>P.O. Box 99075</t>
  </si>
  <si>
    <t>info@maiaespinoza.com</t>
  </si>
  <si>
    <t>MaiaLespinoza@gmail.com</t>
  </si>
  <si>
    <t>(253) 384-1141</t>
  </si>
  <si>
    <t>https://apollo.pdc.wa.gov/public/registrations/registration?registration_id=59744</t>
  </si>
  <si>
    <t>ca-2024-3296703</t>
  </si>
  <si>
    <t>PO Box 901</t>
  </si>
  <si>
    <t>partytoelectmarcdoney@gmail.com</t>
  </si>
  <si>
    <t>509-885-4881</t>
  </si>
  <si>
    <t>509-885-2046</t>
  </si>
  <si>
    <t>https://apollo.pdc.wa.gov/public/registrations/registration?registration_id=59748</t>
  </si>
  <si>
    <t>Leanne Doney</t>
  </si>
  <si>
    <t>ca-2024-3311834</t>
  </si>
  <si>
    <t>HENDD--578</t>
  </si>
  <si>
    <t>David Henderson</t>
  </si>
  <si>
    <t>4520 W Peninsula Dr</t>
  </si>
  <si>
    <t>david4gccommisioner2@gmail.com</t>
  </si>
  <si>
    <t>david4fuel@gmail.com</t>
  </si>
  <si>
    <t>509-431-7027</t>
  </si>
  <si>
    <t>https://apollo.pdc.wa.gov/public/registrations/registration?registration_id=60711</t>
  </si>
  <si>
    <t>Shawn Marie Henderson</t>
  </si>
  <si>
    <t>ca-2024-3297576</t>
  </si>
  <si>
    <t>KHANL2 532</t>
  </si>
  <si>
    <t>Laurel Wheat Khan</t>
  </si>
  <si>
    <t>The People's Choice For Once</t>
  </si>
  <si>
    <t>201 Simmons St NW</t>
  </si>
  <si>
    <t>laurelkhan50@gmail.com</t>
  </si>
  <si>
    <t>816 151st PL SW</t>
  </si>
  <si>
    <t>https://apollo.pdc.wa.gov/public/registrations/registration?registration_id=59832</t>
  </si>
  <si>
    <t>Kristina Mitchell</t>
  </si>
  <si>
    <t>ca-2024-3296746</t>
  </si>
  <si>
    <t>CHRIL2 208</t>
  </si>
  <si>
    <t>9116 E Sprague Ave. #714</t>
  </si>
  <si>
    <t>https://apollo.pdc.wa.gov/public/registrations/registration?registration_id=59876</t>
  </si>
  <si>
    <t>Robert P McKinley</t>
  </si>
  <si>
    <t>ca-2024-3311321</t>
  </si>
  <si>
    <t>P.O. Box 95</t>
  </si>
  <si>
    <t>HargroveMD@aol.com</t>
  </si>
  <si>
    <t>https://apollo.pdc.wa.gov/public/registrations/registration?registration_id=60622</t>
  </si>
  <si>
    <t>Sandy Hargrove</t>
  </si>
  <si>
    <t>ca-2024-3298789</t>
  </si>
  <si>
    <t>Josh@votepenner.com</t>
  </si>
  <si>
    <t>https://apollo.pdc.wa.gov/public/registrations/registration?registration_id=60402</t>
  </si>
  <si>
    <t>ca-2023-884440</t>
  </si>
  <si>
    <t>MILLM--422</t>
  </si>
  <si>
    <t>Mark C. Miller</t>
  </si>
  <si>
    <t>40 Blossom Ln</t>
  </si>
  <si>
    <t>mimiller@nwi.net</t>
  </si>
  <si>
    <t>mimiller@ncw.net</t>
  </si>
  <si>
    <t>https://apollo.pdc.wa.gov/public/registrations/registration?registration_id=54101</t>
  </si>
  <si>
    <t>Ingrid Miller</t>
  </si>
  <si>
    <t>ca-2024-3311804</t>
  </si>
  <si>
    <t>KENNETH A PAULSON (Ken Paulson)</t>
  </si>
  <si>
    <t>1115 S 39th St</t>
  </si>
  <si>
    <t>kpaulson2011@hotmail.com</t>
  </si>
  <si>
    <t>https://apollo.pdc.wa.gov/public/registrations/registration?registration_id=60647</t>
  </si>
  <si>
    <t>Ken Paulson</t>
  </si>
  <si>
    <t>ca-2024-3311242</t>
  </si>
  <si>
    <t>JRR00--648</t>
  </si>
  <si>
    <t>Robert Farris (Rob Farris)</t>
  </si>
  <si>
    <t>robforskamania@gmail.com</t>
  </si>
  <si>
    <t>541-490-6607</t>
  </si>
  <si>
    <t>https://apollo.pdc.wa.gov/public/registrations/registration?registration_id=60434</t>
  </si>
  <si>
    <t>Rob Farris</t>
  </si>
  <si>
    <t>ca-2024-3296795</t>
  </si>
  <si>
    <t>HARTF--571</t>
  </si>
  <si>
    <t>Flint Hartwig</t>
  </si>
  <si>
    <t>4705 US 97A</t>
  </si>
  <si>
    <t>hartwigforchelan@gmail.com</t>
  </si>
  <si>
    <t>https://apollo.pdc.wa.gov/public/registrations/registration?registration_id=60015</t>
  </si>
  <si>
    <t>Jamie Hartwig</t>
  </si>
  <si>
    <t>ca-2024-3296807</t>
  </si>
  <si>
    <t>MINNS--010</t>
  </si>
  <si>
    <t>Steven Haroldson Minnich (Steve Haroldson Minnich)</t>
  </si>
  <si>
    <t>171 Pine Hill Road</t>
  </si>
  <si>
    <t>steve@minnichfamily.com</t>
  </si>
  <si>
    <t>2020 Deeter Road</t>
  </si>
  <si>
    <t>https://apollo.pdc.wa.gov/public/registrations/registration?registration_id=60035</t>
  </si>
  <si>
    <t>Jason Bond</t>
  </si>
  <si>
    <t>ca-2024-3296810</t>
  </si>
  <si>
    <t>HAWKB3 802</t>
  </si>
  <si>
    <t>PO Box 1</t>
  </si>
  <si>
    <t>bradhawkinsforcommissioner@gmail.com</t>
  </si>
  <si>
    <t>509-393-3231</t>
  </si>
  <si>
    <t>https://apollo.pdc.wa.gov/public/registrations/registration?registration_id=60048</t>
  </si>
  <si>
    <t>ca-2024-567312</t>
  </si>
  <si>
    <t>KHANL  532</t>
  </si>
  <si>
    <t>The People's Choice For Governor</t>
  </si>
  <si>
    <t>LAURELKHAN50@GMAIL.COM</t>
  </si>
  <si>
    <t>https://apollo.pdc.wa.gov/public/registrations/registration?registration_id=50770</t>
  </si>
  <si>
    <t>ca-2024-3253647</t>
  </si>
  <si>
    <t>FORDT--376</t>
  </si>
  <si>
    <t>Timothy a ford (Tim a ford)</t>
  </si>
  <si>
    <t>35401 40th Ave s</t>
  </si>
  <si>
    <t>timfordforgovenor@gmail.com</t>
  </si>
  <si>
    <t>timothyfordforgovenor@gmail.com</t>
  </si>
  <si>
    <t>https://apollo.pdc.wa.gov/public/registrations/registration?registration_id=55018</t>
  </si>
  <si>
    <t>Tim a ford</t>
  </si>
  <si>
    <t>ca-2024-3311436</t>
  </si>
  <si>
    <t>STREJ--837</t>
  </si>
  <si>
    <t>James J Streifel Jr. (JR Streifel)</t>
  </si>
  <si>
    <t>29 Aberdeen Gardens Rd</t>
  </si>
  <si>
    <t>jrstreifel@me.com</t>
  </si>
  <si>
    <t>https://apollo.pdc.wa.gov/public/registrations/registration?registration_id=60783</t>
  </si>
  <si>
    <t>ca-2024-3309580</t>
  </si>
  <si>
    <t>SNAZJ  503</t>
  </si>
  <si>
    <t>John D. Snaza (John Snaza)</t>
  </si>
  <si>
    <t>P.O. Box 2127</t>
  </si>
  <si>
    <t>snazajohn@gmail.com</t>
  </si>
  <si>
    <t>(253)267-8521</t>
  </si>
  <si>
    <t>https://apollo.pdc.wa.gov/public/registrations/registration?registration_id=60498</t>
  </si>
  <si>
    <t>ca-2024-3310891</t>
  </si>
  <si>
    <t>RIVAH--678</t>
  </si>
  <si>
    <t>Hank  Rivard</t>
  </si>
  <si>
    <t>873 Highland Drive</t>
  </si>
  <si>
    <t>henryrivard13@gmail.com</t>
  </si>
  <si>
    <t>509-331-6000</t>
  </si>
  <si>
    <t>925 S Wahl Rd</t>
  </si>
  <si>
    <t>Lind</t>
  </si>
  <si>
    <t>https://apollo.pdc.wa.gov/public/registrations/registration?registration_id=60841</t>
  </si>
  <si>
    <t>Stephanie Melgren</t>
  </si>
  <si>
    <t>ca-2024-3296665</t>
  </si>
  <si>
    <t>509-295-1418</t>
  </si>
  <si>
    <t>https://apollo.pdc.wa.gov/public/registrations/registration?registration_id=61008</t>
  </si>
  <si>
    <t>ca-2024-3309349</t>
  </si>
  <si>
    <t>BARRS--136</t>
  </si>
  <si>
    <t>Simone Barron</t>
  </si>
  <si>
    <t>PO Box 45783</t>
  </si>
  <si>
    <t>Barron4WA@gmail.com</t>
  </si>
  <si>
    <t>206-371-1810</t>
  </si>
  <si>
    <t>https://apollo.pdc.wa.gov/public/registrations/registration?registration_id=61412</t>
  </si>
  <si>
    <t>ca-2024-3298363</t>
  </si>
  <si>
    <t>SCHMM--454</t>
  </si>
  <si>
    <t>Michael A. Schmidt (Michael Schmidt)</t>
  </si>
  <si>
    <t>Schmidtcattleco60@gmail.com</t>
  </si>
  <si>
    <t>vote4michaelschmidt@gmail.com</t>
  </si>
  <si>
    <t>https://apollo.pdc.wa.gov/public/registrations/registration?registration_id=61434</t>
  </si>
  <si>
    <t>Michael Schmidt</t>
  </si>
  <si>
    <t>ca-2024-3298485</t>
  </si>
  <si>
    <t>https://apollo.pdc.wa.gov/public/registrations/registration?registration_id=60983</t>
  </si>
  <si>
    <t>ca-2026-3321376</t>
  </si>
  <si>
    <t>https://apollo.pdc.wa.gov/public/registrations/registration?registration_id=62414</t>
  </si>
  <si>
    <t>ca-2024-3296593</t>
  </si>
  <si>
    <t>HERRM--834</t>
  </si>
  <si>
    <t>Mark A. Herr (Mark Herr)</t>
  </si>
  <si>
    <t>PO Box 99891</t>
  </si>
  <si>
    <t>ElectMarkHerr@gmail.com</t>
  </si>
  <si>
    <t>electmarkherr@gmail.com</t>
  </si>
  <si>
    <t>360-481-6011</t>
  </si>
  <si>
    <t>https://apollo.pdc.wa.gov/public/registrations/registration?registration_id=62852</t>
  </si>
  <si>
    <t>Mark Herr</t>
  </si>
  <si>
    <t>ca-2026-3321541</t>
  </si>
  <si>
    <t>Michael A. Steele (Michael Steele)</t>
  </si>
  <si>
    <t>https://apollo.pdc.wa.gov/public/registrations/registration?registration_id=62833</t>
  </si>
  <si>
    <t>Michael A. Steele</t>
  </si>
  <si>
    <t>ca-2020-1186</t>
  </si>
  <si>
    <t>CHRISTOPHER DAN B  (DAN CHRISTOPHER)</t>
  </si>
  <si>
    <t>214 HARMS RD</t>
  </si>
  <si>
    <t>KLICKITATCOUNTYDAN@YAHOO.COM</t>
  </si>
  <si>
    <t>503-880-4543</t>
  </si>
  <si>
    <t>https://web.pdc.wa.gov/rptimg/default.aspx?docid=4788032</t>
  </si>
  <si>
    <t>DAN CHRISTOPHER</t>
  </si>
  <si>
    <t>ca-2014-7686</t>
  </si>
  <si>
    <t>REYNOLDS JOE M (JOE REYNOLDS)</t>
  </si>
  <si>
    <t>708 N CLAY</t>
  </si>
  <si>
    <t>big.jo67@hotmail.com</t>
  </si>
  <si>
    <t>big.joe67@hotmail.com</t>
  </si>
  <si>
    <t>509-397-4224</t>
  </si>
  <si>
    <t>https://web.pdc.wa.gov/rptimg/default.aspx?docid=3801180</t>
  </si>
  <si>
    <t>JOE REYNOLDS</t>
  </si>
  <si>
    <t>ca-2014-7137</t>
  </si>
  <si>
    <t>110 W. 6TH AVE, PMB 392</t>
  </si>
  <si>
    <t>matt@manwellerforstaterep.com</t>
  </si>
  <si>
    <t>509-793-4598</t>
  </si>
  <si>
    <t>430 NORTH PINE STREET</t>
  </si>
  <si>
    <t>https://web.pdc.wa.gov/rptimg/default.aspx?docid=3359581</t>
  </si>
  <si>
    <t>SCOTT  PERNAA</t>
  </si>
  <si>
    <t>ca-2020-1208</t>
  </si>
  <si>
    <t>6855 W. CLEARWATER AVE., STE 101 BOX 144</t>
  </si>
  <si>
    <t>https://web.pdc.wa.gov/rptimg/default.aspx?docid=4776688</t>
  </si>
  <si>
    <t>ca-2014-7313</t>
  </si>
  <si>
    <t>ELLIOTT JAMES R (JAMES ELLIOTT)</t>
  </si>
  <si>
    <t>732 SUMMITVIEW #639</t>
  </si>
  <si>
    <t>509-945-3135</t>
  </si>
  <si>
    <t>https://web.pdc.wa.gov/rptimg/default.aspx?filerid_election_year=ELLIR%20%20902%3A%7C%3A2014</t>
  </si>
  <si>
    <t>JAMES ELLIOTT</t>
  </si>
  <si>
    <t>ca-2020-1157</t>
  </si>
  <si>
    <t>https://web.pdc.wa.gov/rptimg/default.aspx?docid=4770326</t>
  </si>
  <si>
    <t>ca-2014-7059</t>
  </si>
  <si>
    <t>LEE DEREK A (DEREK LEE)</t>
  </si>
  <si>
    <t>PO BOX 10</t>
  </si>
  <si>
    <t>DEREK.ANGUS.LEE@GMAIL.COM</t>
  </si>
  <si>
    <t>derek.angus.lee@gmail.com</t>
  </si>
  <si>
    <t>509-989-4911</t>
  </si>
  <si>
    <t>10116 RD 5.9 NE</t>
  </si>
  <si>
    <t>https://web.pdc.wa.gov/rptimg/default.aspx?docid=3833378</t>
  </si>
  <si>
    <t>JENNIFER LEE</t>
  </si>
  <si>
    <t>ca-2019-1362</t>
  </si>
  <si>
    <t>Cory A Wright (CORY WRIGHT)</t>
  </si>
  <si>
    <t>https://web.pdc.wa.gov/rptimg/default.aspx?docid=4798747</t>
  </si>
  <si>
    <t>ca-2013-8256</t>
  </si>
  <si>
    <t>MICHM  349</t>
  </si>
  <si>
    <t>Mark A. Michel (MARK  MICHEL)</t>
  </si>
  <si>
    <t>P.O. BOX 995</t>
  </si>
  <si>
    <t>matmichel@earthlink.net</t>
  </si>
  <si>
    <t>253-691-8841</t>
  </si>
  <si>
    <t>KEY PENINSULA METRO PARK DIST</t>
  </si>
  <si>
    <t>https://web.pdc.wa.gov/rptimg/default.aspx?filerid_election_year=MICHM%20%20349%3A%7C%3A2013</t>
  </si>
  <si>
    <t>MARK  MICHEL</t>
  </si>
  <si>
    <t>ca-2012-10290</t>
  </si>
  <si>
    <t>SCHLUMPF SHELLY L (SHELLY SCHLUMPF)</t>
  </si>
  <si>
    <t>P. O. BOX 73074</t>
  </si>
  <si>
    <t>shellyschlumpf@comcast.net</t>
  </si>
  <si>
    <t>253-840-5761</t>
  </si>
  <si>
    <t>253-230-5451</t>
  </si>
  <si>
    <t>https://web.pdc.wa.gov/rptimg/default.aspx?filerid_election_year=SCHLS%20%20373%3A%7C%3A2012</t>
  </si>
  <si>
    <t>SARAH MATTHEWS</t>
  </si>
  <si>
    <t>ca-2019-1595</t>
  </si>
  <si>
    <t>PELLB  607</t>
  </si>
  <si>
    <t>PELL BROOK (BROOK PELL)</t>
  </si>
  <si>
    <t>19215 SE 34TH STREET #106-123</t>
  </si>
  <si>
    <t>BROOK.PELL33@GMAIL.COM</t>
  </si>
  <si>
    <t>brook.pell33@gmail.com</t>
  </si>
  <si>
    <t>https://web.pdc.wa.gov/rptimg/default.aspx?docid=4775293</t>
  </si>
  <si>
    <t>ca-2014-7362</t>
  </si>
  <si>
    <t>PO BOX 365</t>
  </si>
  <si>
    <t>509-826-4306</t>
  </si>
  <si>
    <t>https://web.pdc.wa.gov/rptimg/default.aspx?docid=3801770</t>
  </si>
  <si>
    <t>BETEJO BLEAKNEY</t>
  </si>
  <si>
    <t>ca-2014-7190</t>
  </si>
  <si>
    <t>130WOOD HILL RD</t>
  </si>
  <si>
    <t>OKANOGANQ</t>
  </si>
  <si>
    <t>509-422-2747</t>
  </si>
  <si>
    <t>https://web.pdc.wa.gov/rptimg/default.aspx?docid=3803480</t>
  </si>
  <si>
    <t>DEE WOOD</t>
  </si>
  <si>
    <t>ca-2014-7585</t>
  </si>
  <si>
    <t>PO BOX 1158</t>
  </si>
  <si>
    <t>509-493-1717</t>
  </si>
  <si>
    <t>https://web.pdc.wa.gov/rptimg/default.aspx?docid=3786459</t>
  </si>
  <si>
    <t>JAMES HERMAN</t>
  </si>
  <si>
    <t>ca-2018-1925</t>
  </si>
  <si>
    <t>Gina R. Mosbrucker (GINA MOSBRUCKER)</t>
  </si>
  <si>
    <t>https://web.pdc.wa.gov/rptimg/default.aspx?docid=4762991</t>
  </si>
  <si>
    <t>ca-2014-7130</t>
  </si>
  <si>
    <t>MATTHEWS DANIEL L (DAN MATTHEWS)</t>
  </si>
  <si>
    <t>P.O. BOX 963</t>
  </si>
  <si>
    <t>98275-0963</t>
  </si>
  <si>
    <t>captdan747400@frontier.com</t>
  </si>
  <si>
    <t>425-422-3105</t>
  </si>
  <si>
    <t>https://web.pdc.wa.gov/rptimg/default.aspx?docid=3787815</t>
  </si>
  <si>
    <t>MARK KNAUSS</t>
  </si>
  <si>
    <t>ca-2018-322</t>
  </si>
  <si>
    <t>Jerome Zeiger-Buccola (JERRY BUCCOLA)</t>
  </si>
  <si>
    <t>jerrybuccola@gmail.com</t>
  </si>
  <si>
    <t>206-940-2814</t>
  </si>
  <si>
    <t>https://web.pdc.wa.gov/rptimg/default.aspx?docid=4732380</t>
  </si>
  <si>
    <t>JERRY ZEIGER- BUCCOLA</t>
  </si>
  <si>
    <t>ca-2018-1875</t>
  </si>
  <si>
    <t>TUCKR  926</t>
  </si>
  <si>
    <t>TUCKNESS RICK L (RICK TUCKNESS)</t>
  </si>
  <si>
    <t>P.O. BOX 622</t>
  </si>
  <si>
    <t>TUCKNESS4KITTITASCOUNTYCORONER@YAHOO.COM</t>
  </si>
  <si>
    <t>tuckness4kittitascountycoroner@yahoo.com</t>
  </si>
  <si>
    <t>509-607-9075</t>
  </si>
  <si>
    <t>291 AVIATOR LN.</t>
  </si>
  <si>
    <t>https://web.pdc.wa.gov/rptimg/default.aspx?docid=4730957</t>
  </si>
  <si>
    <t>BRETT RIEXINGER</t>
  </si>
  <si>
    <t>ca-2018-566</t>
  </si>
  <si>
    <t>Clint Didier (CLINT DIDIER)</t>
  </si>
  <si>
    <t>P.O. BOX 157</t>
  </si>
  <si>
    <t>509-380-7324</t>
  </si>
  <si>
    <t>https://web.pdc.wa.gov/rptimg/default.aspx?docid=4725649</t>
  </si>
  <si>
    <t>ca-2018-168</t>
  </si>
  <si>
    <t>SMITJ  375</t>
  </si>
  <si>
    <t>Emmett J. Smith (EMMETT JOHN LAUGHLIN SMITH)</t>
  </si>
  <si>
    <t>98375-9651</t>
  </si>
  <si>
    <t>smithjls79@hotmail.com</t>
  </si>
  <si>
    <t>253-445-8085</t>
  </si>
  <si>
    <t>https://web.pdc.wa.gov/rptimg/default.aspx?docid=4725651</t>
  </si>
  <si>
    <t>EMMETT JOHN LAUGHLIN SMITH</t>
  </si>
  <si>
    <t>ca-2018-66</t>
  </si>
  <si>
    <t>John W. Aiken Jr (JOHN AIKEN)</t>
  </si>
  <si>
    <t>99022-0250</t>
  </si>
  <si>
    <t>509-389-2000</t>
  </si>
  <si>
    <t>https://web.pdc.wa.gov/rptimg/default.aspx?docid=4725617</t>
  </si>
  <si>
    <t>ca-2018-805</t>
  </si>
  <si>
    <t>KOPLJ  855</t>
  </si>
  <si>
    <t>Jeff Koplin (JEFFREY KOPLIN)</t>
  </si>
  <si>
    <t>29 DALE ALLEN RD</t>
  </si>
  <si>
    <t>JEFFKOPLINFORSHERIFF@GMAIL.COM</t>
  </si>
  <si>
    <t>jeffkoplinforsheriff@gmail.com</t>
  </si>
  <si>
    <t>509-429-2653</t>
  </si>
  <si>
    <t>37 RIVER OVERLOOK ST</t>
  </si>
  <si>
    <t>https://web.pdc.wa.gov/rptimg/default.aspx?docid=4725596</t>
  </si>
  <si>
    <t>MISTY RUIZ</t>
  </si>
  <si>
    <t>ca-2018-237</t>
  </si>
  <si>
    <t>Darla Green (DARLA GREEN)</t>
  </si>
  <si>
    <t>636 SW 152ND ST., STE D</t>
  </si>
  <si>
    <t>electdarlagreen@outlook.com</t>
  </si>
  <si>
    <t>206-659-3656</t>
  </si>
  <si>
    <t>https://web.pdc.wa.gov/rptimg/default.aspx?docid=4725242</t>
  </si>
  <si>
    <t>DARLA GREEN</t>
  </si>
  <si>
    <t>ca-2014-7622</t>
  </si>
  <si>
    <t>Brian Magarity Travis (BRIAN TRAVIS)</t>
  </si>
  <si>
    <t>2005 185TH PLACE S.E. / #J-102</t>
  </si>
  <si>
    <t>https://web.pdc.wa.gov/rptimg/default.aspx?docid=3793765</t>
  </si>
  <si>
    <t>ca-2018-426</t>
  </si>
  <si>
    <t>Freeman (Skip) Moore (FREEMAN MOORE)</t>
  </si>
  <si>
    <t>105 MEADOWSWEET PLACE</t>
  </si>
  <si>
    <t>509-782-2898</t>
  </si>
  <si>
    <t>https://web.pdc.wa.gov/rptimg/default.aspx?docid=4724503</t>
  </si>
  <si>
    <t>ca-2018-777</t>
  </si>
  <si>
    <t>HOWAJ  122</t>
  </si>
  <si>
    <t>Jody Howard (JODY HOWARD)</t>
  </si>
  <si>
    <t>P O BOX 551</t>
  </si>
  <si>
    <t>99122-0551</t>
  </si>
  <si>
    <t>emailhowards@gmail.com</t>
  </si>
  <si>
    <t>509-725-0619</t>
  </si>
  <si>
    <t>https://web.pdc.wa.gov/rptimg/default.aspx?docid=4724499</t>
  </si>
  <si>
    <t>JODY HOWARD</t>
  </si>
  <si>
    <t>ca-2014-7097</t>
  </si>
  <si>
    <t>3720 W. LAKESHORE DR</t>
  </si>
  <si>
    <t>509-750-8940</t>
  </si>
  <si>
    <t>https://web.pdc.wa.gov/rptimg/default.aspx?docid=3793830</t>
  </si>
  <si>
    <t>PEGGY MCNUTT</t>
  </si>
  <si>
    <t>ca-2018-599</t>
  </si>
  <si>
    <t>Jeffrey B Foster  (JEFFREY FOSTER)</t>
  </si>
  <si>
    <t>324 S. ASH ST SUITE A</t>
  </si>
  <si>
    <t>INFO@ELECTJEFFFOSTER.COM</t>
  </si>
  <si>
    <t>https://web.pdc.wa.gov/rptimg/default.aspx?docid=4724139</t>
  </si>
  <si>
    <t>JEFFREY FOSTER</t>
  </si>
  <si>
    <t>ca-2018-691</t>
  </si>
  <si>
    <t>HOUGM  926</t>
  </si>
  <si>
    <t>Michael Blanton Hougardy (MICHAEL HOUGARDY)</t>
  </si>
  <si>
    <t>801 E.  WASHINGTON AVE.</t>
  </si>
  <si>
    <t>509-201-7131</t>
  </si>
  <si>
    <t>https://web.pdc.wa.gov/rptimg/default.aspx?docid=4723004</t>
  </si>
  <si>
    <t>MICHAEL HOUGARDY</t>
  </si>
  <si>
    <t>ca-2018-300</t>
  </si>
  <si>
    <t>John Peeples (JOHN PEEPLES)</t>
  </si>
  <si>
    <t>98145-0835</t>
  </si>
  <si>
    <t>johnchpeeples@gmail.com</t>
  </si>
  <si>
    <t>206-552-0872</t>
  </si>
  <si>
    <t>https://web.pdc.wa.gov/rptimg/default.aspx?docid=4722413</t>
  </si>
  <si>
    <t>ca-2018-3321514</t>
  </si>
  <si>
    <t>RANDY@VOTFORRANDYBOSS.COM</t>
  </si>
  <si>
    <t>253-858-5100</t>
  </si>
  <si>
    <t>https://web.pdc.wa.gov/rptimg/default.aspx?docid=4721694</t>
  </si>
  <si>
    <t>ca-2016-4188</t>
  </si>
  <si>
    <t>KEAHD  531</t>
  </si>
  <si>
    <t>KEAHEY DANIEL L (DANIEL KEAHEY)</t>
  </si>
  <si>
    <t>1121 HARRISON AVE #155</t>
  </si>
  <si>
    <t>ELECTDAN2016@OUTLOOK.COM</t>
  </si>
  <si>
    <t>dsdalk@gmail.com</t>
  </si>
  <si>
    <t>360-269-8138</t>
  </si>
  <si>
    <t>2606 COOKS HILL RD</t>
  </si>
  <si>
    <t>https://web.pdc.wa.gov/rptimg/default.aspx?docid=4566259</t>
  </si>
  <si>
    <t>SHERI KEAHEY</t>
  </si>
  <si>
    <t>ca-2016-4167</t>
  </si>
  <si>
    <t>P. Ernest Kimble (P. ERNEST KIMBLE)</t>
  </si>
  <si>
    <t>232 15TH ST.</t>
  </si>
  <si>
    <t>https://web.pdc.wa.gov/rptimg/default.aspx?docid=4573930</t>
  </si>
  <si>
    <t>P. ERNEST KIMBLE</t>
  </si>
  <si>
    <t>ca-2018-1043</t>
  </si>
  <si>
    <t>JOEBRUSIC9@GMAIL.COM</t>
  </si>
  <si>
    <t>https://web.pdc.wa.gov/rptimg/default.aspx?docid=4717797</t>
  </si>
  <si>
    <t>JOSEPH BRUSIC</t>
  </si>
  <si>
    <t>ca-2018-1040</t>
  </si>
  <si>
    <t>https://web.pdc.wa.gov/rptimg/default.aspx?docid=4716505</t>
  </si>
  <si>
    <t>JACKY HAWKINS</t>
  </si>
  <si>
    <t>ca-2018-1033</t>
  </si>
  <si>
    <t>DERRS  942</t>
  </si>
  <si>
    <t>Summer Derrey (SUMMER DERREY)</t>
  </si>
  <si>
    <t>PO BOX 951</t>
  </si>
  <si>
    <t>SUMMERINTHEFALL@GMAIL.COM</t>
  </si>
  <si>
    <t>summerinthefall@gmail.com</t>
  </si>
  <si>
    <t>509-969-7784</t>
  </si>
  <si>
    <t>1001 LAMB RD</t>
  </si>
  <si>
    <t>https://web.pdc.wa.gov/rptimg/default.aspx?docid=4710747</t>
  </si>
  <si>
    <t>SUMMER DERREY</t>
  </si>
  <si>
    <t>ca-2018-1036</t>
  </si>
  <si>
    <t>CHANS  926</t>
  </si>
  <si>
    <t>Stephen Changala (STEVE CHANGALA)</t>
  </si>
  <si>
    <t>PO BOX 3076</t>
  </si>
  <si>
    <t>steveforycc@gmail.com</t>
  </si>
  <si>
    <t>509-930-2503</t>
  </si>
  <si>
    <t>3406 MEADOWCREST LN</t>
  </si>
  <si>
    <t>509-494-2034</t>
  </si>
  <si>
    <t>https://web.pdc.wa.gov/rptimg/default.aspx?docid=4709759</t>
  </si>
  <si>
    <t>MICHELLE FOSTER</t>
  </si>
  <si>
    <t>ca-2018-711</t>
  </si>
  <si>
    <t>SONGR  620</t>
  </si>
  <si>
    <t>Robert L. Songer (ROBERT SONGER)</t>
  </si>
  <si>
    <t>926 GLOVER ST</t>
  </si>
  <si>
    <t>JENN.KVR@GMAIL.COM</t>
  </si>
  <si>
    <t>maxwell.1910@gmail.com</t>
  </si>
  <si>
    <t>509-773-6406</t>
  </si>
  <si>
    <t>710 E BROADWAY ST</t>
  </si>
  <si>
    <t>509-250-2122</t>
  </si>
  <si>
    <t>https://web.pdc.wa.gov/rptimg/default.aspx?docid=4709404</t>
  </si>
  <si>
    <t>JENNIFER L MITCHELL</t>
  </si>
  <si>
    <t>ca-2018-1922</t>
  </si>
  <si>
    <t>MCKINNEY GARTH P (GARTH MCKINNEY)</t>
  </si>
  <si>
    <t>P.O. BOX 9904</t>
  </si>
  <si>
    <t>garth1992@gmail.com</t>
  </si>
  <si>
    <t>615-318-6680</t>
  </si>
  <si>
    <t>509-594-0233</t>
  </si>
  <si>
    <t>https://web.pdc.wa.gov/rptimg/default.aspx?docid=4702839</t>
  </si>
  <si>
    <t>POLLYANNA MAHER</t>
  </si>
  <si>
    <t>ca-2016-4086</t>
  </si>
  <si>
    <t>https://web.pdc.wa.gov/rptimg/default.aspx?docid=4538628</t>
  </si>
  <si>
    <t>ca-2016-4544</t>
  </si>
  <si>
    <t>POBOX 2001</t>
  </si>
  <si>
    <t>PORANGELES</t>
  </si>
  <si>
    <t>https://web.pdc.wa.gov/rptimg/default.aspx?docid=4580916</t>
  </si>
  <si>
    <t>MAGGIE ROTH</t>
  </si>
  <si>
    <t>ca-2014-7076</t>
  </si>
  <si>
    <t>Greg Kimsey (GREG KIMSEY)</t>
  </si>
  <si>
    <t>1615 NW 86TH WAY</t>
  </si>
  <si>
    <t>360-521-6685</t>
  </si>
  <si>
    <t>https://web.pdc.wa.gov/rptimg/default.aspx?docid=3297035</t>
  </si>
  <si>
    <t>ca-2018-844</t>
  </si>
  <si>
    <t>TREMM  321</t>
  </si>
  <si>
    <t>Milton (Milt) Tremblay (MILT TREMBLAY)</t>
  </si>
  <si>
    <t>1080 MAIN ST. (P.O. BOX 532)</t>
  </si>
  <si>
    <t>98321-0532</t>
  </si>
  <si>
    <t>milttremblay@hotmail.com</t>
  </si>
  <si>
    <t>253-350-6990</t>
  </si>
  <si>
    <t>https://web.pdc.wa.gov/rptimg/default.aspx?docid=4692667</t>
  </si>
  <si>
    <t>MILT TREMBLAY</t>
  </si>
  <si>
    <t>ca-2018-45</t>
  </si>
  <si>
    <t>https://web.pdc.wa.gov/rptimg/default.aspx?docid=4687696</t>
  </si>
  <si>
    <t>ca-2018-43</t>
  </si>
  <si>
    <t>https://web.pdc.wa.gov/rptimg/default.aspx?docid=4687318</t>
  </si>
  <si>
    <t>ca-2016-4190</t>
  </si>
  <si>
    <t>KARRAKER JESSICA J (JESSICA KARRAKER)</t>
  </si>
  <si>
    <t>ELECT.JESSICA.KARRAKER@GMAIL.COM</t>
  </si>
  <si>
    <t>elect.jessica.karraker@gmail.com</t>
  </si>
  <si>
    <t>509-899-6969</t>
  </si>
  <si>
    <t>1881 BIG HORN WAY</t>
  </si>
  <si>
    <t>https://web.pdc.wa.gov/rptimg/default.aspx?docid=4586347</t>
  </si>
  <si>
    <t>MIKE KARRAKER</t>
  </si>
  <si>
    <t>ca-2014-7318</t>
  </si>
  <si>
    <t>891 WALNUT LN</t>
  </si>
  <si>
    <t>rickwm@voterickmottice.com</t>
  </si>
  <si>
    <t>https://web.pdc.wa.gov/rptimg/default.aspx?docid=3746910</t>
  </si>
  <si>
    <t>HEIDI CHURCHILL</t>
  </si>
  <si>
    <t>ca-2018-323</t>
  </si>
  <si>
    <t>https://web.pdc.wa.gov/rptimg/default.aspx?docid=4673086</t>
  </si>
  <si>
    <t>ca-2018-2008</t>
  </si>
  <si>
    <t>https://web.pdc.wa.gov/rptimg/default.aspx?filerid_election_year=ANGEJ%20%20367%3A%7C%3A2018</t>
  </si>
  <si>
    <t>CORREEN HAYDOCK JOHNSON</t>
  </si>
  <si>
    <t>ca-2018-201</t>
  </si>
  <si>
    <t>https://web.pdc.wa.gov/rptimg/default.aspx?docid=4724009</t>
  </si>
  <si>
    <t>ca-2017-3457</t>
  </si>
  <si>
    <t>NEVES  626</t>
  </si>
  <si>
    <t>NEVES SCOTT A (SCOTT NEVES)</t>
  </si>
  <si>
    <t>130 WESTMINSTER DR</t>
  </si>
  <si>
    <t>Neves5l2@gmail.com</t>
  </si>
  <si>
    <t>neves5l2@gmail.com</t>
  </si>
  <si>
    <t>360-957-3659</t>
  </si>
  <si>
    <t>COWLITZ DIST 02 FIRE &amp; RESCUE</t>
  </si>
  <si>
    <t>https://web.pdc.wa.gov/rptimg/default.aspx?docid=4655019</t>
  </si>
  <si>
    <t>SCOTT NEVES</t>
  </si>
  <si>
    <t>ca-2017-3598</t>
  </si>
  <si>
    <t>ELLSS2 009</t>
  </si>
  <si>
    <t>41904 N DUNN RD</t>
  </si>
  <si>
    <t>SCFD404041978@GMAIL.COM</t>
  </si>
  <si>
    <t>scfd404041978@gmail.com</t>
  </si>
  <si>
    <t>RIVERSIDE SD 416 *</t>
  </si>
  <si>
    <t>https://web.pdc.wa.gov/rptimg/default.aspx?docid=4654971</t>
  </si>
  <si>
    <t>SCOTT ELLSWORTH</t>
  </si>
  <si>
    <t>ca-2015-5511</t>
  </si>
  <si>
    <t>MCCLG  335</t>
  </si>
  <si>
    <t>MCCLENDON GERALYN (GERALYN MCCLENDON)</t>
  </si>
  <si>
    <t>glmcclendon@live.com</t>
  </si>
  <si>
    <t>206-818-4309</t>
  </si>
  <si>
    <t>https://web.pdc.wa.gov/rptimg/default.aspx?docid=4477191</t>
  </si>
  <si>
    <t>MARTY MCCLENDON</t>
  </si>
  <si>
    <t>ca-2018-1881</t>
  </si>
  <si>
    <t>SWANSON CHEVY N (CHEVY SWANSON)</t>
  </si>
  <si>
    <t>chevy@chevyswanson.com</t>
  </si>
  <si>
    <t>509-209-3487</t>
  </si>
  <si>
    <t>https://web.pdc.wa.gov/rptimg/default.aspx?docid=4718696</t>
  </si>
  <si>
    <t>ca-2017-3465</t>
  </si>
  <si>
    <t>YANCK  026</t>
  </si>
  <si>
    <t>YANCEY KYLE J (KYLE YANCEY)</t>
  </si>
  <si>
    <t>15521 W. CHARLES RD.</t>
  </si>
  <si>
    <t>kyleyancey@hotmail.com</t>
  </si>
  <si>
    <t>509-994-6703</t>
  </si>
  <si>
    <t>NINE MILE FALLS SD 325/179 *</t>
  </si>
  <si>
    <t>https://web.pdc.wa.gov/rptimg/default.aspx?docid=4647744</t>
  </si>
  <si>
    <t>KYLE YANCEY</t>
  </si>
  <si>
    <t>ca-2017-2872</t>
  </si>
  <si>
    <t>COX S  682</t>
  </si>
  <si>
    <t>COX STEVEN R (STEVEN COX)</t>
  </si>
  <si>
    <t>PO BOX 820142</t>
  </si>
  <si>
    <t>COXSVANCOUVER@GMAIL.COM</t>
  </si>
  <si>
    <t>coxsvancouver@gmail.com</t>
  </si>
  <si>
    <t>360-521-0902</t>
  </si>
  <si>
    <t>PO BOX 822823</t>
  </si>
  <si>
    <t>https://web.pdc.wa.gov/rptimg/default.aspx?docid=4647554</t>
  </si>
  <si>
    <t>MARK REDDINGTON</t>
  </si>
  <si>
    <t>ca-2017-3380</t>
  </si>
  <si>
    <t>https://web.pdc.wa.gov/rptimg/default.aspx?docid=4645215</t>
  </si>
  <si>
    <t>ca-2016-4124</t>
  </si>
  <si>
    <t>Michael D. Leita (MICHAEL LEITA)</t>
  </si>
  <si>
    <t>MIKELEITA@GMAIL.COM</t>
  </si>
  <si>
    <t>mikeleita@gmail.com</t>
  </si>
  <si>
    <t>509-966-8043</t>
  </si>
  <si>
    <t>https://web.pdc.wa.gov/rptimg/default.aspx?docid=4590630</t>
  </si>
  <si>
    <t>ca-2016-4627</t>
  </si>
  <si>
    <t>SUE K PEDERSON (SUE PEDERSON)</t>
  </si>
  <si>
    <t>sue@citizensforsue.org</t>
  </si>
  <si>
    <t>360-637-3507</t>
  </si>
  <si>
    <t>https://web.pdc.wa.gov/rptimg/default.aspx?docid=4589182</t>
  </si>
  <si>
    <t>ca-2016-4433</t>
  </si>
  <si>
    <t>https://web.pdc.wa.gov/rptimg/default.aspx?docid=4589131</t>
  </si>
  <si>
    <t>ca-2016-4098</t>
  </si>
  <si>
    <t>https://web.pdc.wa.gov/rptimg/default.aspx?docid=4586758</t>
  </si>
  <si>
    <t>ca-2016-4535</t>
  </si>
  <si>
    <t>BERGC  801</t>
  </si>
  <si>
    <t>Carnan Bergren (CARNAN BERGREN)</t>
  </si>
  <si>
    <t>8551 LARSON ROAD</t>
  </si>
  <si>
    <t>PESHASTIN</t>
  </si>
  <si>
    <t>ABBYCAKES2012@GMAIL.COM</t>
  </si>
  <si>
    <t>topfruit10@gmail.com</t>
  </si>
  <si>
    <t>509-989-6535</t>
  </si>
  <si>
    <t>CHELAN PUD 01 - ELE</t>
  </si>
  <si>
    <t>https://web.pdc.wa.gov/rptimg/default.aspx?docid=4582994</t>
  </si>
  <si>
    <t>ABBY BERGREN</t>
  </si>
  <si>
    <t>ca-2016-4140</t>
  </si>
  <si>
    <t>KVISS  840</t>
  </si>
  <si>
    <t>KVISTAD STANLEY R (STANLEY KVISTAD)</t>
  </si>
  <si>
    <t>PO BOX 391</t>
  </si>
  <si>
    <t>MALOTT</t>
  </si>
  <si>
    <t>snuffncath@ncidata.com</t>
  </si>
  <si>
    <t>509-826-1421</t>
  </si>
  <si>
    <t>https://web.pdc.wa.gov/rptimg/default.aspx?docid=4575462</t>
  </si>
  <si>
    <t>CATHLEEN KVISTAD</t>
  </si>
  <si>
    <t>ca-2016-4054</t>
  </si>
  <si>
    <t>AMUND  277</t>
  </si>
  <si>
    <t>AMUNDSON DUSTIN L (DUSTIN AMUNDSON)</t>
  </si>
  <si>
    <t>P.O. BOX 2421</t>
  </si>
  <si>
    <t>voteamundson@gmail.com</t>
  </si>
  <si>
    <t>360-770-0619</t>
  </si>
  <si>
    <t>360-770-7817</t>
  </si>
  <si>
    <t>https://web.pdc.wa.gov/rptimg/default.aspx?docid=4574572</t>
  </si>
  <si>
    <t>MONICA AMUNDSON</t>
  </si>
  <si>
    <t>ca-2016-4401</t>
  </si>
  <si>
    <t>VENET  926</t>
  </si>
  <si>
    <t>VENESS TODD A (TODD VENESS)</t>
  </si>
  <si>
    <t>P.O. BOX 762</t>
  </si>
  <si>
    <t>aaaatoddsbailbonds@yahoo.com</t>
  </si>
  <si>
    <t>509-925-4660</t>
  </si>
  <si>
    <t>https://web.pdc.wa.gov/rptimg/default.aspx?docid=4573847</t>
  </si>
  <si>
    <t>TODD VENESS</t>
  </si>
  <si>
    <t>ca-2016-4228</t>
  </si>
  <si>
    <t>Scott M. Hutsell (SCOTT HUTSELL)</t>
  </si>
  <si>
    <t>509-721-1982</t>
  </si>
  <si>
    <t>https://web.pdc.wa.gov/rptimg/default.aspx?docid=4571894</t>
  </si>
  <si>
    <t>SCOTT HUTSELL</t>
  </si>
  <si>
    <t>ca-2016-4493</t>
  </si>
  <si>
    <t>Loretta Byrnes (LORETTA BYRNES)</t>
  </si>
  <si>
    <t>loretta@lorettabyrnes.com</t>
  </si>
  <si>
    <t>360-509-1751</t>
  </si>
  <si>
    <t>https://web.pdc.wa.gov/rptimg/default.aspx?docid=4569246</t>
  </si>
  <si>
    <t>JIM BYRNES</t>
  </si>
  <si>
    <t>ca-2016-4258</t>
  </si>
  <si>
    <t>TAYLOR THOMAS H (THOMAS TAYLOR)</t>
  </si>
  <si>
    <t>9305 VERNAL AVE. SE</t>
  </si>
  <si>
    <t>tomtaylorforcountycommissioner@outlook.com</t>
  </si>
  <si>
    <t>509-760-6672</t>
  </si>
  <si>
    <t>https://web.pdc.wa.gov/rptimg/default.aspx?docid=4568787</t>
  </si>
  <si>
    <t>THOMAS H. TAYLOR</t>
  </si>
  <si>
    <t>ca-2016-4514</t>
  </si>
  <si>
    <t>BOYDN  156</t>
  </si>
  <si>
    <t>BOYD NORRIS D (NORRIS BOYD)</t>
  </si>
  <si>
    <t>42 FRIES LN.</t>
  </si>
  <si>
    <t>boydnd@gmail.com</t>
  </si>
  <si>
    <t>509-447-0694</t>
  </si>
  <si>
    <t>https://web.pdc.wa.gov/rptimg/default.aspx?docid=4567698</t>
  </si>
  <si>
    <t>NORRIS BOYD</t>
  </si>
  <si>
    <t>ca-2016-4456</t>
  </si>
  <si>
    <t>Arthur Coday, Jr. (ARTHUR CODAY)</t>
  </si>
  <si>
    <t>P.O. BOX 2368</t>
  </si>
  <si>
    <t>98072-2368</t>
  </si>
  <si>
    <t>artcoday@gmail.com</t>
  </si>
  <si>
    <t>206-992-6166</t>
  </si>
  <si>
    <t>https://web.pdc.wa.gov/rptimg/default.aspx?docid=4567197</t>
  </si>
  <si>
    <t>ARTHUR CODAY</t>
  </si>
  <si>
    <t>ca-2016-4263</t>
  </si>
  <si>
    <t>https://web.pdc.wa.gov/rptimg/default.aspx?docid=4563368</t>
  </si>
  <si>
    <t>ca-2016-4298</t>
  </si>
  <si>
    <t>PO BOX 1756</t>
  </si>
  <si>
    <t>Treasurer@TibbsForCommissioner.com</t>
  </si>
  <si>
    <t>chris@tibbsforcommissioner.com</t>
  </si>
  <si>
    <t>360-850-8034</t>
  </si>
  <si>
    <t>https://web.pdc.wa.gov/rptimg/default.aspx?docid=4558954</t>
  </si>
  <si>
    <t>CHRISTOPHER TIBBS</t>
  </si>
  <si>
    <t>ca-2016-4683</t>
  </si>
  <si>
    <t>Steve O'Ban (STEVEN O'BAN)</t>
  </si>
  <si>
    <t>steve@electsteveoban.com</t>
  </si>
  <si>
    <t>https://web.pdc.wa.gov/rptimg/default.aspx?docid=4558258</t>
  </si>
  <si>
    <t>ca-2016-4078</t>
  </si>
  <si>
    <t>4979 LYONS HILL RD</t>
  </si>
  <si>
    <t>pamster1830@gmail.com</t>
  </si>
  <si>
    <t>https://web.pdc.wa.gov/rptimg/default.aspx?filerid_election_year=MCCAW%20%20173%3A%7C%3A2016</t>
  </si>
  <si>
    <t>PAMELA  MCCART</t>
  </si>
  <si>
    <t>ca-2016-4101</t>
  </si>
  <si>
    <t>https://web.pdc.wa.gov/rptimg/default.aspx?filerid_election_year=MADOD%20%20684%3A%7C%3A2016</t>
  </si>
  <si>
    <t>ca-2016-4168</t>
  </si>
  <si>
    <t>KIM GUN-SAM (GUN-SAM KIM)</t>
  </si>
  <si>
    <t>98606-0118</t>
  </si>
  <si>
    <t>gunsamkim@gmail.com</t>
  </si>
  <si>
    <t>360-896-7119</t>
  </si>
  <si>
    <t>98606-4604</t>
  </si>
  <si>
    <t>https://web.pdc.wa.gov/rptimg/default.aspx?docid=4544427</t>
  </si>
  <si>
    <t>GUN-SAM KIM</t>
  </si>
  <si>
    <t>ca-2016-4095</t>
  </si>
  <si>
    <t>MARTW  546</t>
  </si>
  <si>
    <t>John Wesley Martin (WES MARTIN)</t>
  </si>
  <si>
    <t>1130 E BENSON LAKE DR</t>
  </si>
  <si>
    <t>GRAPEVIEW</t>
  </si>
  <si>
    <t>martinsbythelake@wavecable.com</t>
  </si>
  <si>
    <t>360-701-5602</t>
  </si>
  <si>
    <t>https://web.pdc.wa.gov/rptimg/default.aspx?filerid_election_year=MARTW%20%20546%3A%7C%3A2016</t>
  </si>
  <si>
    <t>PAULINE MARTIN</t>
  </si>
  <si>
    <t>ca-2016-4501</t>
  </si>
  <si>
    <t>https://web.pdc.wa.gov/rptimg/default.aspx?filerid_election_year=ZEIGH2%20371%3A%7C%3A2016</t>
  </si>
  <si>
    <t>ca-2022-93082</t>
  </si>
  <si>
    <t>(509)210-2827</t>
  </si>
  <si>
    <t>https://apollo.pdc.wa.gov/public/registrations/registration?registration_id=42972</t>
  </si>
  <si>
    <t>ca-2016-4369</t>
  </si>
  <si>
    <t>https://web.pdc.wa.gov/rptimg/default.aspx?filerid_election_year=ERIKL%20%20607%3A%7C%3A2016</t>
  </si>
  <si>
    <t>ca-2016-4542</t>
  </si>
  <si>
    <t>weareallonthesameteam@comcast.net</t>
  </si>
  <si>
    <t>https://web.pdc.wa.gov/rptimg/default.aspx?filerid_election_year=ROSSL%20%20665%3A%7C%3A2016</t>
  </si>
  <si>
    <t>ca-2016-4551</t>
  </si>
  <si>
    <t>lizbryden@yahoo.com</t>
  </si>
  <si>
    <t>360-450-7994</t>
  </si>
  <si>
    <t>887 CALVARY COURT SE</t>
  </si>
  <si>
    <t>https://web.pdc.wa.gov/rptimg/default.aspx?filerid_election_year=RIVEA%20%20629%3A%7C%3A2016</t>
  </si>
  <si>
    <t>LIZ COLEMAN</t>
  </si>
  <si>
    <t>ca-2022-93128</t>
  </si>
  <si>
    <t>(253)697-6180</t>
  </si>
  <si>
    <t>https://apollo.pdc.wa.gov/public/registrations/registration?registration_id=43113</t>
  </si>
  <si>
    <t>ca-2019-18493</t>
  </si>
  <si>
    <t>BYERP  902</t>
  </si>
  <si>
    <t>Patricia Byers (PATRICIA BYERS)</t>
  </si>
  <si>
    <t>1530 SUNCREST WAY</t>
  </si>
  <si>
    <t>BYERS4CITYCOUNCIL@GMAIL.COM</t>
  </si>
  <si>
    <t>509-457-0753</t>
  </si>
  <si>
    <t>2010 WEST NOB HILL SUITE 1</t>
  </si>
  <si>
    <t>https://apollo.pdc.wa.gov/public/registrations/registration?registration_id=15188</t>
  </si>
  <si>
    <t>Debra Manjarrez</t>
  </si>
  <si>
    <t>ca-2020-25404</t>
  </si>
  <si>
    <t>803 MAIN ST/ PO BOX 1565</t>
  </si>
  <si>
    <t>https://apollo.pdc.wa.gov/public/registrations/registration?registration_id=17299</t>
  </si>
  <si>
    <t>CINDY J. ZIRKLE</t>
  </si>
  <si>
    <t>ca-2020-18929</t>
  </si>
  <si>
    <t>PO Box 1434</t>
  </si>
  <si>
    <t>WA - WASHINGTON</t>
  </si>
  <si>
    <t>https://apollo.pdc.wa.gov/public/registrations/registration?registration_id=17305</t>
  </si>
  <si>
    <t>Kelly Bonnet</t>
  </si>
  <si>
    <t>ca-2020-18861</t>
  </si>
  <si>
    <t>https://apollo.pdc.wa.gov/public/registrations/registration?registration_id=15506</t>
  </si>
  <si>
    <t>ca-2020-92946</t>
  </si>
  <si>
    <t>FRENK--031</t>
  </si>
  <si>
    <t>Kerry French</t>
  </si>
  <si>
    <t>10605 SE 240th #773</t>
  </si>
  <si>
    <t>Electkerryfrench@gmail.com</t>
  </si>
  <si>
    <t>253-951-3721</t>
  </si>
  <si>
    <t>https://apollo.pdc.wa.gov/public/registrations/registration?registration_id=19879</t>
  </si>
  <si>
    <t>ca-2015-5354</t>
  </si>
  <si>
    <t>HILTR  530</t>
  </si>
  <si>
    <t>RYAN T. HILTON (RYAN HILTON)</t>
  </si>
  <si>
    <t>Ryan@pnwdc.com</t>
  </si>
  <si>
    <t>ryan@pnwdc.com</t>
  </si>
  <si>
    <t>360-600-4047</t>
  </si>
  <si>
    <t>TENINO SD 402</t>
  </si>
  <si>
    <t>https://web.pdc.wa.gov/rptimg/default.aspx?docid=4412393</t>
  </si>
  <si>
    <t>RYAN HILTON</t>
  </si>
  <si>
    <t>ca-2020-1199</t>
  </si>
  <si>
    <t>mschoesler@yahoo.com</t>
  </si>
  <si>
    <t>https://apollo.pdc.wa.gov/public/registrations/registration?registration_id=16024</t>
  </si>
  <si>
    <t>ca-2020-1238</t>
  </si>
  <si>
    <t>Norma C. Smith (Norma Smith)</t>
  </si>
  <si>
    <t>PO Box 270</t>
  </si>
  <si>
    <t>360-341-5717</t>
  </si>
  <si>
    <t>https://apollo.pdc.wa.gov/public/registrations/registration?registration_id=16188</t>
  </si>
  <si>
    <t>ca-2020-92961</t>
  </si>
  <si>
    <t>FREEJ2 011</t>
  </si>
  <si>
    <t>PO Box 2141</t>
  </si>
  <si>
    <t>Info@JoshuaFreed.com</t>
  </si>
  <si>
    <t>joshufreed@mac.com</t>
  </si>
  <si>
    <t>425-620-2075</t>
  </si>
  <si>
    <t>PO Box 2408</t>
  </si>
  <si>
    <t>https://apollo.pdc.wa.gov/public/registrations/registration?registration_id=19953</t>
  </si>
  <si>
    <t>ca-2015-5401</t>
  </si>
  <si>
    <t>JOHNP  350</t>
  </si>
  <si>
    <t>JOHNSON PATRICIA E (PATRICIA JOHNSON)</t>
  </si>
  <si>
    <t>15402 N. PIONEER RD.</t>
  </si>
  <si>
    <t>yomomma51@aol.com</t>
  </si>
  <si>
    <t>408-799-1334</t>
  </si>
  <si>
    <t>PROSSER SD 116 *</t>
  </si>
  <si>
    <t>408-674-2603</t>
  </si>
  <si>
    <t>https://web.pdc.wa.gov/rptimg/default.aspx?docid=4483312</t>
  </si>
  <si>
    <t>KIMM JOHNSON</t>
  </si>
  <si>
    <t>ca-2020-25327</t>
  </si>
  <si>
    <t>CULPL--166</t>
  </si>
  <si>
    <t>Loren D. Culp (Loren Culp)</t>
  </si>
  <si>
    <t>P.O. Box 1083</t>
  </si>
  <si>
    <t>republic</t>
  </si>
  <si>
    <t>loren@culpforgovernor.com</t>
  </si>
  <si>
    <t>1202 S 2nd St STE A</t>
  </si>
  <si>
    <t>360-419-5222</t>
  </si>
  <si>
    <t>https://apollo.pdc.wa.gov/public/registrations/registration?registration_id=19976</t>
  </si>
  <si>
    <t>Bekki Cox</t>
  </si>
  <si>
    <t>ca-2020-25547</t>
  </si>
  <si>
    <t>LARKM--401</t>
  </si>
  <si>
    <t>MATTHEW P LARKIN (Matt Larkin)</t>
  </si>
  <si>
    <t>P.O. Box 1462</t>
  </si>
  <si>
    <t>info@mattlarkinforag.com</t>
  </si>
  <si>
    <t>253-220-5005</t>
  </si>
  <si>
    <t>https://apollo.pdc.wa.gov/public/registrations/registration?registration_id=17880</t>
  </si>
  <si>
    <t>ca-2020-25702</t>
  </si>
  <si>
    <t>SATTA  115</t>
  </si>
  <si>
    <t>Ann Davison (Ann Davison Sattler)</t>
  </si>
  <si>
    <t>P.O. Box 51008</t>
  </si>
  <si>
    <t>info@neighborsforann.com</t>
  </si>
  <si>
    <t>ann@neighborsforann.com</t>
  </si>
  <si>
    <t>206-775-8838</t>
  </si>
  <si>
    <t>https://apollo.pdc.wa.gov/public/registrations/registration?registration_id=18343</t>
  </si>
  <si>
    <t>ca-2022-25724</t>
  </si>
  <si>
    <t>Joesph R. MacLean (Joe MacLean)</t>
  </si>
  <si>
    <t>MacLean4Auditor</t>
  </si>
  <si>
    <t>143 Remmen Rd</t>
  </si>
  <si>
    <t>Maclean4auditor@gmail.com</t>
  </si>
  <si>
    <t>MACLEAN4AUDITOR@GMAIL.COM</t>
  </si>
  <si>
    <t>https://apollo.pdc.wa.gov/public/registrations/registration?registration_id=18401</t>
  </si>
  <si>
    <t>Joesph R. MacLean</t>
  </si>
  <si>
    <t>ca-2020-25776</t>
  </si>
  <si>
    <t>C Davis</t>
  </si>
  <si>
    <t>2103 Harrison NW PMB 2164</t>
  </si>
  <si>
    <t>electCDavis@gmail.com</t>
  </si>
  <si>
    <t>360 824 1613</t>
  </si>
  <si>
    <t>https://apollo.pdc.wa.gov/public/registrations/registration?registration_id=18543</t>
  </si>
  <si>
    <t>ca-2020-25813</t>
  </si>
  <si>
    <t>15220 50 av e</t>
  </si>
  <si>
    <t>tacoma</t>
  </si>
  <si>
    <t>leybaaudits@gmail.com</t>
  </si>
  <si>
    <t>https://apollo.pdc.wa.gov/public/registrations/registration?registration_id=18636</t>
  </si>
  <si>
    <t>Christopher Leyba</t>
  </si>
  <si>
    <t>ca-2020-25836</t>
  </si>
  <si>
    <t>BOBBY JACKSON (JACKSON BOBBY C)</t>
  </si>
  <si>
    <t>411 E Union St PMB 150</t>
  </si>
  <si>
    <t>VoteBojack@gmail.com</t>
  </si>
  <si>
    <t>votebojack@gmail.com</t>
  </si>
  <si>
    <t>588 Deep Creek Road</t>
  </si>
  <si>
    <t>https://apollo.pdc.wa.gov/public/registrations/registration?registration_id=18672</t>
  </si>
  <si>
    <t>Kathy Anderson</t>
  </si>
  <si>
    <t>ca-2020-25868</t>
  </si>
  <si>
    <t>MEDVG  607</t>
  </si>
  <si>
    <t>MEDVIGY GARY A</t>
  </si>
  <si>
    <t>24924 NE 14th Street</t>
  </si>
  <si>
    <t>mgmedvigy@comcast.net</t>
  </si>
  <si>
    <t>votemedvigy@gmail.com</t>
  </si>
  <si>
    <t>https://apollo.pdc.wa.gov/public/registrations/registration?registration_id=18731</t>
  </si>
  <si>
    <t>Christine M Ping</t>
  </si>
  <si>
    <t>ca-2020-25874</t>
  </si>
  <si>
    <t>Daniel Sutton (SUTTON DANIEL K)</t>
  </si>
  <si>
    <t>https://apollo.pdc.wa.gov/public/registrations/registration?registration_id=18755</t>
  </si>
  <si>
    <t>Cheryl Sutton</t>
  </si>
  <si>
    <t>ca-2020-25855</t>
  </si>
  <si>
    <t>MACKR--388</t>
  </si>
  <si>
    <t>Richelle MacKersie</t>
  </si>
  <si>
    <t>PO Box 88131</t>
  </si>
  <si>
    <t>info@electrichelle.com</t>
  </si>
  <si>
    <t>rmackersie15@gmail.com</t>
  </si>
  <si>
    <t>253-218-1825</t>
  </si>
  <si>
    <t>https://apollo.pdc.wa.gov/public/registrations/registration?registration_id=18785</t>
  </si>
  <si>
    <t>ca-2020-25920</t>
  </si>
  <si>
    <t>MARTJ--922</t>
  </si>
  <si>
    <t>Jerry T Martens (Jerry Martens)</t>
  </si>
  <si>
    <t>PO Box 1150</t>
  </si>
  <si>
    <t>campaign@jerrymartens.org</t>
  </si>
  <si>
    <t>jmartens2020@outlook.com</t>
  </si>
  <si>
    <t>509-674-7271</t>
  </si>
  <si>
    <t>https://apollo.pdc.wa.gov/public/registrations/registration?registration_id=18822</t>
  </si>
  <si>
    <t>ca-2020-1143</t>
  </si>
  <si>
    <t>4605 Rehklau rd. SE</t>
  </si>
  <si>
    <t>rbecker44106@gmail.com</t>
  </si>
  <si>
    <t>253-880-7193</t>
  </si>
  <si>
    <t>https://apollo.pdc.wa.gov/public/registrations/registration?registration_id=18833</t>
  </si>
  <si>
    <t>ca-2020-1169</t>
  </si>
  <si>
    <t>https://apollo.pdc.wa.gov/public/registrations/registration?registration_id=19174</t>
  </si>
  <si>
    <t>ca-2020-26946</t>
  </si>
  <si>
    <t>STEDMAN MARK R (Mark R. Stedman)</t>
  </si>
  <si>
    <t>https://apollo.pdc.wa.gov/public/registrations/registration?registration_id=19206</t>
  </si>
  <si>
    <t>Mark R. Stedman</t>
  </si>
  <si>
    <t>ca-2020-49014</t>
  </si>
  <si>
    <t>WHITD--578</t>
  </si>
  <si>
    <t>David A. Whitehead</t>
  </si>
  <si>
    <t>PO Box 213</t>
  </si>
  <si>
    <t>99005-0213</t>
  </si>
  <si>
    <t>David.Whitehead.A@gmail.com</t>
  </si>
  <si>
    <t>(509) 270-2134</t>
  </si>
  <si>
    <t>https://apollo.pdc.wa.gov/public/registrations/registration?registration_id=19207</t>
  </si>
  <si>
    <t>Mitchell Whitehead</t>
  </si>
  <si>
    <t>ca-2020-26120</t>
  </si>
  <si>
    <t>Amber Krabach</t>
  </si>
  <si>
    <t>AK4WA</t>
  </si>
  <si>
    <t>23515 NE Novelty Hill Rd. Ste. B221-170</t>
  </si>
  <si>
    <t>info@ak4wa.org</t>
  </si>
  <si>
    <t>amber@ak4wa.org</t>
  </si>
  <si>
    <t>425-381-9113</t>
  </si>
  <si>
    <t>https://apollo.pdc.wa.gov/public/registrations/registration?registration_id=19241</t>
  </si>
  <si>
    <t>ca-2020-27279</t>
  </si>
  <si>
    <t>William James Hirt (Bill Hirt)</t>
  </si>
  <si>
    <t>2615 170th Ave SE</t>
  </si>
  <si>
    <t>https://apollo.pdc.wa.gov/public/registrations/registration?registration_id=19333</t>
  </si>
  <si>
    <t>Bill Hirt</t>
  </si>
  <si>
    <t>ca-2020-49534</t>
  </si>
  <si>
    <t>Richard W. Muri (Richard (Dick) Muri)</t>
  </si>
  <si>
    <t>P.O. Box 1581</t>
  </si>
  <si>
    <t>Dick@DickMuri.com</t>
  </si>
  <si>
    <t>253-439-9797</t>
  </si>
  <si>
    <t>https://apollo.pdc.wa.gov/public/registrations/registration?registration_id=19388</t>
  </si>
  <si>
    <t>ca-2020-27786</t>
  </si>
  <si>
    <t>TALBOTT MICHAEL A (Mike Talbott)</t>
  </si>
  <si>
    <t>500 E. Richmond Ave</t>
  </si>
  <si>
    <t>https://apollo.pdc.wa.gov/public/registrations/registration?registration_id=19406</t>
  </si>
  <si>
    <t>Mike Talbott</t>
  </si>
  <si>
    <t>ca-2020-32049</t>
  </si>
  <si>
    <t>https://apollo.pdc.wa.gov/public/registrations/registration?registration_id=19435</t>
  </si>
  <si>
    <t>ca-2020-25849</t>
  </si>
  <si>
    <t>FINNW  674</t>
  </si>
  <si>
    <t>WILLIAM A FINN (Will Finn)</t>
  </si>
  <si>
    <t>PO BOX 1551</t>
  </si>
  <si>
    <t>will4comish@gmail.com</t>
  </si>
  <si>
    <t>will.finn@yahoo.com</t>
  </si>
  <si>
    <t>360-448-3499</t>
  </si>
  <si>
    <t>https://apollo.pdc.wa.gov/public/registrations/registration?registration_id=19450</t>
  </si>
  <si>
    <t>Will Finn</t>
  </si>
  <si>
    <t>ca-2020-25992</t>
  </si>
  <si>
    <t>William Dean McKay, Jr (William D McKay Jr.)</t>
  </si>
  <si>
    <t>Mckay4bentoncountycommissioner@gmail.com</t>
  </si>
  <si>
    <t>https://apollo.pdc.wa.gov/public/registrations/registration?registration_id=19512</t>
  </si>
  <si>
    <t>ca-2020-62658</t>
  </si>
  <si>
    <t>ASHLK--641</t>
  </si>
  <si>
    <t>Kristin Ashley (Kristen Ashley)</t>
  </si>
  <si>
    <t>210 S PEARL ST UNIT 1</t>
  </si>
  <si>
    <t>ashleyforcounty@gmail.com</t>
  </si>
  <si>
    <t>kristin.ashley26@gmail.com</t>
  </si>
  <si>
    <t>https://apollo.pdc.wa.gov/public/registrations/registration?registration_id=19514</t>
  </si>
  <si>
    <t>Kristin Ashley</t>
  </si>
  <si>
    <t>ca-2019-23649</t>
  </si>
  <si>
    <t>https://apollo.pdc.wa.gov/public/registrations/registration?registration_id=19481</t>
  </si>
  <si>
    <t>Ryan R Rundell</t>
  </si>
  <si>
    <t>ca-2020-53054</t>
  </si>
  <si>
    <t>Emmett J. Smith</t>
  </si>
  <si>
    <t>16401 88th Avenue Ct E</t>
  </si>
  <si>
    <t>https://apollo.pdc.wa.gov/public/registrations/registration?registration_id=19532</t>
  </si>
  <si>
    <t>Emmett Smith</t>
  </si>
  <si>
    <t>ca-2020-25954</t>
  </si>
  <si>
    <t>park@parkllafet.com</t>
  </si>
  <si>
    <t>https://apollo.pdc.wa.gov/public/registrations/registration?registration_id=19554</t>
  </si>
  <si>
    <t>Park Llafet</t>
  </si>
  <si>
    <t>ca-2020-29160</t>
  </si>
  <si>
    <t>MAHAR  671</t>
  </si>
  <si>
    <t>Richard P Mahar (Richard Mahar)</t>
  </si>
  <si>
    <t>281 Patrick Ln</t>
  </si>
  <si>
    <t>mahar4commissioner@gmail.com</t>
  </si>
  <si>
    <t>jiagap@gmail.com</t>
  </si>
  <si>
    <t>https://apollo.pdc.wa.gov/public/registrations/registration?registration_id=19611</t>
  </si>
  <si>
    <t>Richard Mahar</t>
  </si>
  <si>
    <t>ca-2020-69912</t>
  </si>
  <si>
    <t>BISHV--195</t>
  </si>
  <si>
    <t>Victor H. Bishop</t>
  </si>
  <si>
    <t>2114 W. Lk. Sammamish Pkwy SE</t>
  </si>
  <si>
    <t>vic@bishopforhouse.com</t>
  </si>
  <si>
    <t>vicbishop@earthlink.net</t>
  </si>
  <si>
    <t>(425) 518-3343</t>
  </si>
  <si>
    <t>https://apollo.pdc.wa.gov/public/registrations/registration?registration_id=19659</t>
  </si>
  <si>
    <t>ca-2020-70470</t>
  </si>
  <si>
    <t>GARCR--861</t>
  </si>
  <si>
    <t>Raul Garcia</t>
  </si>
  <si>
    <t>12 S 2nd St</t>
  </si>
  <si>
    <t>Contact@DrGarcia4Governor.com</t>
  </si>
  <si>
    <t>rjgrdo@gmail.com</t>
  </si>
  <si>
    <t>509-426-4774</t>
  </si>
  <si>
    <t>4401 Catalyss Way</t>
  </si>
  <si>
    <t>https://apollo.pdc.wa.gov/public/registrations/registration?registration_id=19680</t>
  </si>
  <si>
    <t>ca-2020-25573</t>
  </si>
  <si>
    <t>1600B SW Dash Point Rd., #342</t>
  </si>
  <si>
    <t>Martin@VoteMoore.org</t>
  </si>
  <si>
    <t>253-642-6019</t>
  </si>
  <si>
    <t>https://apollo.pdc.wa.gov/public/registrations/registration?registration_id=19701</t>
  </si>
  <si>
    <t>ca-2024-93092</t>
  </si>
  <si>
    <t>Kimberley Wyman (Kim Wyman)</t>
  </si>
  <si>
    <t>PO Box 369</t>
  </si>
  <si>
    <t>360 763-4992</t>
  </si>
  <si>
    <t>206 286-1498</t>
  </si>
  <si>
    <t>https://apollo.pdc.wa.gov/public/registrations/registration?registration_id=42990</t>
  </si>
  <si>
    <t>Glenn Avery</t>
  </si>
  <si>
    <t>ca-2015-5235</t>
  </si>
  <si>
    <t>EDWAD  019</t>
  </si>
  <si>
    <t>Danny L. Edwards (DANNY EDWARDS)</t>
  </si>
  <si>
    <t>14511 273RD PLACE NE</t>
  </si>
  <si>
    <t>dannyledwards@gmail.com</t>
  </si>
  <si>
    <t>425-788-3640</t>
  </si>
  <si>
    <t>RIVERVIEW SD 407</t>
  </si>
  <si>
    <t>https://web.pdc.wa.gov/rptimg/default.aspx?filerid_election_year=EDWAD%20%20019%3A%7C%3A2015</t>
  </si>
  <si>
    <t>DANNY EDWARDS</t>
  </si>
  <si>
    <t>ca-2015-5543</t>
  </si>
  <si>
    <t>MIELKE THOMAS M (TOM MIELKE)</t>
  </si>
  <si>
    <t>7401 NE 284TH ST</t>
  </si>
  <si>
    <t>DISTRICT18REP@MSN.COM</t>
  </si>
  <si>
    <t>360-608-6201</t>
  </si>
  <si>
    <t>https://web.pdc.wa.gov/rptimg/default.aspx?filerid_election_year=MIELT%20%20604%3A%7C%3A2015</t>
  </si>
  <si>
    <t>ca-2014-7344</t>
  </si>
  <si>
    <t>Jack H Dovey (JACK DOVEY)</t>
  </si>
  <si>
    <t>jackdovey@gmail.com</t>
  </si>
  <si>
    <t>206-730-2612</t>
  </si>
  <si>
    <t>https://web.pdc.wa.gov/rptimg/default.aspx?filerid_election_year=DOVEJ%20%20004%3A%7C%3A2014</t>
  </si>
  <si>
    <t>ca-2014-7429</t>
  </si>
  <si>
    <t>OLSOK  550</t>
  </si>
  <si>
    <t>OLSON KEITH A (KEITH OLSON)</t>
  </si>
  <si>
    <t>550 SUNSET DR</t>
  </si>
  <si>
    <t>OLLEATHERS@LIVE.COM</t>
  </si>
  <si>
    <t>keitholson4commissioner@gmail.com</t>
  </si>
  <si>
    <t>360-590-4676</t>
  </si>
  <si>
    <t>892 MOX CHEHALIS RD</t>
  </si>
  <si>
    <t>360-495-3239</t>
  </si>
  <si>
    <t>https://web.pdc.wa.gov/rptimg/default.aspx?filerid_election_year=OLSOK%20%20550%3A%7C%3A2014</t>
  </si>
  <si>
    <t>OTIS LEATHERS</t>
  </si>
  <si>
    <t>ca-2014-7119</t>
  </si>
  <si>
    <t>mikemanusforpocc@gmail.com</t>
  </si>
  <si>
    <t>https://web.pdc.wa.gov/rptimg/default.aspx?filerid_election_year=MANUM%20%20156%3A%7C%3A2014</t>
  </si>
  <si>
    <t>ca-2014-7260</t>
  </si>
  <si>
    <t>PO BOX 609</t>
  </si>
  <si>
    <t>360-864-4900</t>
  </si>
  <si>
    <t>https://web.pdc.wa.gov/rptimg/default.aspx?filerid_election_year=MESSM%20%20591%3A%7C%3A2014</t>
  </si>
  <si>
    <t>ca-2014-7488</t>
  </si>
  <si>
    <t>PANAS  926</t>
  </si>
  <si>
    <t>PANATTONI STEPHEN G (STEVE PANATTONI)</t>
  </si>
  <si>
    <t>redrider777@charter.net</t>
  </si>
  <si>
    <t>509-899-2730</t>
  </si>
  <si>
    <t>110 E 4TH STREET</t>
  </si>
  <si>
    <t>509-962-9799</t>
  </si>
  <si>
    <t>https://web.pdc.wa.gov/rptimg/default.aspx?docid=3893029</t>
  </si>
  <si>
    <t>ca-2014-7593</t>
  </si>
  <si>
    <t>116 TALKIRE LKE RD</t>
  </si>
  <si>
    <t>MARYBEATON@REAGAN.COM</t>
  </si>
  <si>
    <t>116 TALKIRE LK RD</t>
  </si>
  <si>
    <t>https://web.pdc.wa.gov/rptimg/default.aspx?filerid_election_year=BEATM%20%20301%3A%7C%3A2014</t>
  </si>
  <si>
    <t>ca-2014-7218</t>
  </si>
  <si>
    <t>sherryhutton123@gmail.com</t>
  </si>
  <si>
    <t>89 JOHNSON CREEK RD</t>
  </si>
  <si>
    <t>509-422-7243</t>
  </si>
  <si>
    <t>https://web.pdc.wa.gov/rptimg/default.aspx?filerid_election_year=GROOC%20%20840%3A%7C%3A2014</t>
  </si>
  <si>
    <t>SHERRY  HUTTON</t>
  </si>
  <si>
    <t>ca-2014-7284</t>
  </si>
  <si>
    <t>Phil@votefortunato.org</t>
  </si>
  <si>
    <t>phil.fortunato@comcast.net</t>
  </si>
  <si>
    <t>206-551-6196</t>
  </si>
  <si>
    <t>https://web.pdc.wa.gov/rptimg/default.aspx?docid=3858615</t>
  </si>
  <si>
    <t>SANDRA ROBB</t>
  </si>
  <si>
    <t>ca-2014-7192</t>
  </si>
  <si>
    <t>MCCRR  156</t>
  </si>
  <si>
    <t>Robin R. McCroskey (ROBIN MCCROSKEY)</t>
  </si>
  <si>
    <t>P.O. BOX 1352</t>
  </si>
  <si>
    <t>mccroskey4prosecutor@msn.com</t>
  </si>
  <si>
    <t>robinslaw@msn.com</t>
  </si>
  <si>
    <t>509-447-3867</t>
  </si>
  <si>
    <t>https://web.pdc.wa.gov/rptimg/default.aspx?docid=3842042</t>
  </si>
  <si>
    <t>ROBIN MCCROSKEY</t>
  </si>
  <si>
    <t>ca-2014-7648</t>
  </si>
  <si>
    <t>https://web.pdc.wa.gov/rptimg/default.aspx?docid=3838778</t>
  </si>
  <si>
    <t>DAVID RODRIGUEZ</t>
  </si>
  <si>
    <t>ca-2014-7148</t>
  </si>
  <si>
    <t>https://web.pdc.wa.gov/rptimg/default.aspx?filerid_election_year=MCCAG%20%20620%3A%7C%3A2014</t>
  </si>
  <si>
    <t>ca-2014-7230</t>
  </si>
  <si>
    <t>Richard Greenwood (RICHARD GREENWOOD)</t>
  </si>
  <si>
    <t>105 BRADLEY ST.</t>
  </si>
  <si>
    <t>https://web.pdc.wa.gov/rptimg/default.aspx?docid=3819072</t>
  </si>
  <si>
    <t>ca-2014-7556</t>
  </si>
  <si>
    <t>BRACK KATHY A (KATHY BRACK)</t>
  </si>
  <si>
    <t>Brack@toledotel.com</t>
  </si>
  <si>
    <t>360-864-2155</t>
  </si>
  <si>
    <t>144 EADON ROAD</t>
  </si>
  <si>
    <t>https://web.pdc.wa.gov/rptimg/default.aspx?docid=3733790</t>
  </si>
  <si>
    <t>HOWARD BRACK</t>
  </si>
  <si>
    <t>ca-2014-7066</t>
  </si>
  <si>
    <t>LINDA  201</t>
  </si>
  <si>
    <t>LINDSTRAND ALENE (ALENE LINDSTRAND)</t>
  </si>
  <si>
    <t>P.O. BOX 142126</t>
  </si>
  <si>
    <t>COLLIE_MAMMA@MSN.COM</t>
  </si>
  <si>
    <t>collie_mamma@msn.com</t>
  </si>
  <si>
    <t>509-869-7657</t>
  </si>
  <si>
    <t>https://web.pdc.wa.gov/rptimg/default.aspx?filerid_election_year=LINDA%20%20201%3A%7C%3A2014</t>
  </si>
  <si>
    <t>ca-2014-7471</t>
  </si>
  <si>
    <t>Stephen Changala (STEPHEN CHANGALA)</t>
  </si>
  <si>
    <t>605 S MAPLE STREET</t>
  </si>
  <si>
    <t>CAMPAIGNSTEVE2014@HOTMAIL.COM</t>
  </si>
  <si>
    <t>campaignsteve2014@hotmail.com</t>
  </si>
  <si>
    <t>500 WIN ACRES RD</t>
  </si>
  <si>
    <t>https://web.pdc.wa.gov/rptimg/default.aspx?filerid_election_year=CHANS%20%20926%3A%7C%3A2014</t>
  </si>
  <si>
    <t>PATRICIA J MADDOX</t>
  </si>
  <si>
    <t>ca-2014-7381</t>
  </si>
  <si>
    <t>18 SW 4TH STREET</t>
  </si>
  <si>
    <t>360-783-2475</t>
  </si>
  <si>
    <t>https://web.pdc.wa.gov/rptimg/default.aspx?docid=3705780</t>
  </si>
  <si>
    <t>BENJAMIN MORRISON</t>
  </si>
  <si>
    <t>ca-2014-7531</t>
  </si>
  <si>
    <t>https://web.pdc.wa.gov/rptimg/default.aspx?filerid_election_year=BROWS%20%20337%3A%7C%3A2014</t>
  </si>
  <si>
    <t>ca-2014-7309</t>
  </si>
  <si>
    <t>FAGAN SUSAN K (SUSAN FAGAN)</t>
  </si>
  <si>
    <t>P.O. BOX 1471</t>
  </si>
  <si>
    <t>509-332-1702</t>
  </si>
  <si>
    <t>6620 N. RYLEY LN</t>
  </si>
  <si>
    <t>https://web.pdc.wa.gov/rptimg/default.aspx?docid=3685312</t>
  </si>
  <si>
    <t>JACQUELINE LUNGU</t>
  </si>
  <si>
    <t>ca-2014-7184</t>
  </si>
  <si>
    <t>https://web.pdc.wa.gov/rptimg/default.aspx?filerid_election_year=HARMM%20%20012%3A%7C%3A2014</t>
  </si>
  <si>
    <t>MARK HARMSWORTH</t>
  </si>
  <si>
    <t>ca-2014-7310</t>
  </si>
  <si>
    <t>https://web.pdc.wa.gov/rptimg/default.aspx?filerid_election_year=ERIKL%20%20607%3A%7C%3A2014</t>
  </si>
  <si>
    <t>ca-2014-7063</t>
  </si>
  <si>
    <t>https://web.pdc.wa.gov/rptimg/default.aspx?filerid_election_year=KRISD%20%20291%3A%7C%3A2014</t>
  </si>
  <si>
    <t>ca-2014-7636</t>
  </si>
  <si>
    <t>ROWELL JOSIAH (JOSIAH ROWELL)</t>
  </si>
  <si>
    <t>jrowell84@gmail.com</t>
  </si>
  <si>
    <t>360-362-3257</t>
  </si>
  <si>
    <t>https://web.pdc.wa.gov/rptimg/default.aspx?filerid_election_year=ROWEJ%20%20592%3A%7C%3A2014</t>
  </si>
  <si>
    <t>JOSIAH ROWELL</t>
  </si>
  <si>
    <t>ca-2014-7565</t>
  </si>
  <si>
    <t>https://web.pdc.wa.gov/rptimg/default.aspx?filerid_election_year=SCOTE%20%20020%3A%7C%3A2014</t>
  </si>
  <si>
    <t>ca-2014-7548</t>
  </si>
  <si>
    <t>509-216-2382</t>
  </si>
  <si>
    <t>https://web.pdc.wa.gov/rptimg/default.aspx?filerid_election_year=SHEAM%20%20228%3A%7C%3A2014</t>
  </si>
  <si>
    <t>ca-2013-8423</t>
  </si>
  <si>
    <t>DUDLR  264</t>
  </si>
  <si>
    <t>DUDLEY REX E (REX DUDLEY)</t>
  </si>
  <si>
    <t>2094 GREENVIEW LANE</t>
  </si>
  <si>
    <t>retired50guy@msn.com</t>
  </si>
  <si>
    <t>360-441-3001</t>
  </si>
  <si>
    <t>CITY OF LYNDEN</t>
  </si>
  <si>
    <t>https://web.pdc.wa.gov/rptimg/default.aspx?filerid_election_year=DUDLR%20%20264%3A%7C%3A2013</t>
  </si>
  <si>
    <t>REX DUDLEY</t>
  </si>
  <si>
    <t>ca-2013-8224</t>
  </si>
  <si>
    <t>GABBC  403</t>
  </si>
  <si>
    <t>GABBY CHARLES R (CHARLES GABBY)</t>
  </si>
  <si>
    <t>1607 RIDGEVIEW DR.</t>
  </si>
  <si>
    <t>crgabby46@gmail.com</t>
  </si>
  <si>
    <t>208-790-1346</t>
  </si>
  <si>
    <t>https://web.pdc.wa.gov/rptimg/default.aspx?docid=3415454</t>
  </si>
  <si>
    <t>CHARLES GABBY</t>
  </si>
  <si>
    <t>ca-2020-1220</t>
  </si>
  <si>
    <t>https://web.pdc.wa.gov/rptimg/default.aspx?docid=4626998</t>
  </si>
  <si>
    <t>ca-2012-10220</t>
  </si>
  <si>
    <t>graham.hunt@comcast.net</t>
  </si>
  <si>
    <t>https://web.pdc.wa.gov/rptimg/default.aspx?filerid_election_year=HUNTG%20%20360%3A%7C%3A2012</t>
  </si>
  <si>
    <t>ca-2012-10345</t>
  </si>
  <si>
    <t>TOFT BRADLEY M (BRADLEY TOFT)</t>
  </si>
  <si>
    <t>brad@bradtoft.com</t>
  </si>
  <si>
    <t>425-502-6393</t>
  </si>
  <si>
    <t>206-953-5457</t>
  </si>
  <si>
    <t>https://web.pdc.wa.gov/rptimg/default.aspx?filerid_election_year=TOFTB%20%20004%3A%7C%3A2012</t>
  </si>
  <si>
    <t>NIKKI LOTT</t>
  </si>
  <si>
    <t>ca-2012-10165</t>
  </si>
  <si>
    <t>PARTCH GREGORY P (GREG PARTCH)</t>
  </si>
  <si>
    <t>BOX 82</t>
  </si>
  <si>
    <t>VOTEPARTCH@GMAIL.COM</t>
  </si>
  <si>
    <t>gpartch@completebbs.com</t>
  </si>
  <si>
    <t>509-635-1556</t>
  </si>
  <si>
    <t>https://web.pdc.wa.gov/rptimg/default.aspx?filerid_election_year=PARTG%20%20130%3A%7C%3A2012</t>
  </si>
  <si>
    <t>SHERRY PARTCH</t>
  </si>
  <si>
    <t>ca-2012-10202</t>
  </si>
  <si>
    <t>kirk@kirkpearson.com</t>
  </si>
  <si>
    <t>918-504-4611</t>
  </si>
  <si>
    <t>https://web.pdc.wa.gov/rptimg/default.aspx?filerid_election_year=PEARKJ2272%3A%7C%3A2012</t>
  </si>
  <si>
    <t>KAITLIN WYNKOOP</t>
  </si>
  <si>
    <t>ca-2012-10223</t>
  </si>
  <si>
    <t>SWECKER DANIEL P (DANIEL SWECKER)</t>
  </si>
  <si>
    <t>dans@wfga.net</t>
  </si>
  <si>
    <t>360-273-5890</t>
  </si>
  <si>
    <t>https://web.pdc.wa.gov/rptimg/default.aspx?filerid_election_year=SWECD%20%20579%3A%7C%3A2012</t>
  </si>
  <si>
    <t>ca-2012-10471</t>
  </si>
  <si>
    <t>HELLT  926</t>
  </si>
  <si>
    <t>HELLAND TONY J (TONY HELLAND)</t>
  </si>
  <si>
    <t>414 ALPINE DR</t>
  </si>
  <si>
    <t>tonyhelland@charter.net</t>
  </si>
  <si>
    <t>509-859-3272</t>
  </si>
  <si>
    <t>https://web.pdc.wa.gov/rptimg/default.aspx?docid=2893520</t>
  </si>
  <si>
    <t>TONY HELLAND</t>
  </si>
  <si>
    <t>ca-2012-10398</t>
  </si>
  <si>
    <t>RUMSR  301</t>
  </si>
  <si>
    <t>RUMSEY ROSIE H (ROSIE RUMSEY)</t>
  </si>
  <si>
    <t>P.O. BOX 4818</t>
  </si>
  <si>
    <t>ELECTROSIERUMSEY@GMAIL.COM</t>
  </si>
  <si>
    <t>electrosierumsey@gmail.com</t>
  </si>
  <si>
    <t>509-528-3266</t>
  </si>
  <si>
    <t>https://web.pdc.wa.gov/rptimg/default.aspx?filerid_election_year=RUMSR%20%20301%3A%7C%3A2012</t>
  </si>
  <si>
    <t>ROSIE RUMSEY</t>
  </si>
  <si>
    <t>ca-2012-10222</t>
  </si>
  <si>
    <t>electfrankbrown@gmail.com</t>
  </si>
  <si>
    <t>https://web.pdc.wa.gov/rptimg/default.aspx?docid=2870847</t>
  </si>
  <si>
    <t>ca-2012-10427</t>
  </si>
  <si>
    <t>HALET  148</t>
  </si>
  <si>
    <t>HALE THOMAS W (TOM  HALE)</t>
  </si>
  <si>
    <t>halemisete@aol.com</t>
  </si>
  <si>
    <t>509-233-8097</t>
  </si>
  <si>
    <t>40315 SUNSET DRIVE</t>
  </si>
  <si>
    <t>https://web.pdc.wa.gov/rptimg/default.aspx?filerid_election_year=HALET%20%20148%3A%7C%3A2012</t>
  </si>
  <si>
    <t>TOM  HALE</t>
  </si>
  <si>
    <t>ca-2012-10132</t>
  </si>
  <si>
    <t xml:space="preserve"> TONY STEPHENS (TONY STEPHENS)</t>
  </si>
  <si>
    <t>scottmmmanson@gmail.com</t>
  </si>
  <si>
    <t>stephens4statehouse@gmail.com</t>
  </si>
  <si>
    <t>360-440-2377</t>
  </si>
  <si>
    <t>4168 SE BURLEY OLALLA RD</t>
  </si>
  <si>
    <t>OLLALA</t>
  </si>
  <si>
    <t>360-440-3488</t>
  </si>
  <si>
    <t>https://web.pdc.wa.gov/rptimg/default.aspx?filerid_election_year=STEPT%20%20370%3A%7C%3A2012</t>
  </si>
  <si>
    <t>ALAN BELNAP</t>
  </si>
  <si>
    <t>ca-2012-10284</t>
  </si>
  <si>
    <t>PETERSON DEBRA A (DEBBIE PETERSON)</t>
  </si>
  <si>
    <t>P.O. BOX 872204</t>
  </si>
  <si>
    <t>360-356-4437</t>
  </si>
  <si>
    <t>https://web.pdc.wa.gov/rptimg/default.aspx?filerid_election_year=PETED%20%20666%3A%7C%3A2012</t>
  </si>
  <si>
    <t>ca-2012-10282</t>
  </si>
  <si>
    <t>THATCHER JIM E (JIM THATCHER)</t>
  </si>
  <si>
    <t>JIM@ELECTJIMTHATCHER.COM</t>
  </si>
  <si>
    <t>jim@thethatchers.net</t>
  </si>
  <si>
    <t>425-242-3821</t>
  </si>
  <si>
    <t>425-836-1117</t>
  </si>
  <si>
    <t>https://web.pdc.wa.gov/rptimg/default.aspx?filerid_election_year=THATJ%20%20053%3A%7C%3A2012</t>
  </si>
  <si>
    <t>ANDREW WOLD</t>
  </si>
  <si>
    <t>ca-2012-10430</t>
  </si>
  <si>
    <t>509-629-3137</t>
  </si>
  <si>
    <t>https://web.pdc.wa.gov/rptimg/default.aspx?filerid_election_year=HIGGA%20%20328%3A%7C%3A2012</t>
  </si>
  <si>
    <t>ANNE D HIGGINS</t>
  </si>
  <si>
    <t>ca-2012-10440</t>
  </si>
  <si>
    <t>APPEL MICHAEL W (MICHAEL APPEL)</t>
  </si>
  <si>
    <t>electmikeappel@yahoo.com</t>
  </si>
  <si>
    <t>360-823-8340</t>
  </si>
  <si>
    <t>360-260-8311</t>
  </si>
  <si>
    <t>https://web.pdc.wa.gov/rptimg/default.aspx?filerid_election_year=APPEM%20%20682%3A%7C%3A2012</t>
  </si>
  <si>
    <t>LYNDA APPEL</t>
  </si>
  <si>
    <t>ca-2012-10448</t>
  </si>
  <si>
    <t>https://web.pdc.wa.gov/rptimg/default.aspx?filerid_election_year=KOCHR%20%20326%3A%7C%3A2012</t>
  </si>
  <si>
    <t>ca-2012-10455</t>
  </si>
  <si>
    <t>https://web.pdc.wa.gov/rptimg/default.aspx?filerid_election_year=MCDOJ%20%20446%3A%7C%3A2012</t>
  </si>
  <si>
    <t>ca-2012-10421</t>
  </si>
  <si>
    <t>WALTER RONALD B (RONALD WALTER)</t>
  </si>
  <si>
    <t>5433 SQUILCHUCK RD.</t>
  </si>
  <si>
    <t>509-663-7779</t>
  </si>
  <si>
    <t>https://web.pdc.wa.gov/rptimg/default.aspx?filerid_election_year=WALTR%20%20801%3A%7C%3A2012</t>
  </si>
  <si>
    <t>RONALD WALTER</t>
  </si>
  <si>
    <t>ca-2012-10205</t>
  </si>
  <si>
    <t>LAUDR  239</t>
  </si>
  <si>
    <t>LAUDERDALE ROBERT J (ROBERT "JEFF" LAUDERDALE)</t>
  </si>
  <si>
    <t>JEFF@ELECTJEFF2012.COM</t>
  </si>
  <si>
    <t>jeff@electjeff2012.com</t>
  </si>
  <si>
    <t>360-320-0029</t>
  </si>
  <si>
    <t>1543 ROY ROAD</t>
  </si>
  <si>
    <t>425-931-3558</t>
  </si>
  <si>
    <t>https://web.pdc.wa.gov/rptimg/default.aspx?filerid_election_year=LAUDR%20%20239%3A%7C%3A2012</t>
  </si>
  <si>
    <t>POLLY A PONG</t>
  </si>
  <si>
    <t>ca-2012-10109</t>
  </si>
  <si>
    <t>GREEN BLUFF</t>
  </si>
  <si>
    <t>509-435-1096</t>
  </si>
  <si>
    <t>https://web.pdc.wa.gov/rptimg/default.aspx?filerid_election_year=CHASR%20%20019%3A%7C%3A2012</t>
  </si>
  <si>
    <t>CECILY  WRIGHT</t>
  </si>
  <si>
    <t>ca-2012-10140</t>
  </si>
  <si>
    <t>1110 RD. 8, N.W.</t>
  </si>
  <si>
    <t>https://web.pdc.wa.gov/rptimg/default.aspx?filerid_election_year=SNYDD%20%20858%3A%7C%3A2012</t>
  </si>
  <si>
    <t>ADELE M. SNYDER</t>
  </si>
  <si>
    <t>ca-2012-10197</t>
  </si>
  <si>
    <t>560 NW COUNTRY VIEW ROAD</t>
  </si>
  <si>
    <t>https://web.pdc.wa.gov/rptimg/default.aspx?filerid_election_year=JOHNR%20%20672%3A%7C%3A2012</t>
  </si>
  <si>
    <t>ca-2012-10394</t>
  </si>
  <si>
    <t>electbarbarabailey@gmail.com</t>
  </si>
  <si>
    <t>360-679-2055</t>
  </si>
  <si>
    <t>https://web.pdc.wa.gov/rptimg/default.aspx?filerid_election_year=BAILB2%20277%3A%7C%3A2012</t>
  </si>
  <si>
    <t>BARBARA BAILEY</t>
  </si>
  <si>
    <t>ca-2012-10312</t>
  </si>
  <si>
    <t>BERNG  922</t>
  </si>
  <si>
    <t>BERNDT GARY R (GARY BERNDT)</t>
  </si>
  <si>
    <t>electgaryberndt@gmail.com</t>
  </si>
  <si>
    <t>clairehein@gmail.com</t>
  </si>
  <si>
    <t>509-674-5593</t>
  </si>
  <si>
    <t>3493 AIRPORT ROAD</t>
  </si>
  <si>
    <t>https://web.pdc.wa.gov/rptimg/default.aspx?filerid_election_year=BERNG%20%20922%3A%7C%3A2012</t>
  </si>
  <si>
    <t>CLAIRE NICHOLLS</t>
  </si>
  <si>
    <t>ca-2012-10475</t>
  </si>
  <si>
    <t>jayshepler@wavecable.com</t>
  </si>
  <si>
    <t>P.O. BOX 7</t>
  </si>
  <si>
    <t>https://web.pdc.wa.gov/rptimg/default.aspx?filerid_election_year=WESER%20%20232%3A%7C%3A2012</t>
  </si>
  <si>
    <t>ca-2012-10219</t>
  </si>
  <si>
    <t>4802 AVALANCHE AVENUE</t>
  </si>
  <si>
    <t>Mikeleita@gmail.com</t>
  </si>
  <si>
    <t>811 SUMMITVIEW AVENUE</t>
  </si>
  <si>
    <t>509-453-3181</t>
  </si>
  <si>
    <t>https://web.pdc.wa.gov/rptimg/default.aspx?filerid_election_year=LEITM%20%20902%3A%7C%3A2012</t>
  </si>
  <si>
    <t>ca-2012-10163</t>
  </si>
  <si>
    <t>SKOOK  009</t>
  </si>
  <si>
    <t>SKOOG KAREN J (KAREN SKOOG)</t>
  </si>
  <si>
    <t>2382 ALLEN RD</t>
  </si>
  <si>
    <t>skoogzoo@yahoo.com</t>
  </si>
  <si>
    <t>509-847-9764</t>
  </si>
  <si>
    <t>19606 N SANDS ROAD</t>
  </si>
  <si>
    <t>509-238-9468</t>
  </si>
  <si>
    <t>https://web.pdc.wa.gov/rptimg/default.aspx?filerid_election_year=SKOOK%20%20009%3A%7C%3A2012</t>
  </si>
  <si>
    <t>ca-2012-10496</t>
  </si>
  <si>
    <t>360-687-1106</t>
  </si>
  <si>
    <t>5914 NE 384TH ST.</t>
  </si>
  <si>
    <t>https://web.pdc.wa.gov/rptimg/default.aspx?filerid_election_year=MIELT%20%20604%3A%7C%3A2012</t>
  </si>
  <si>
    <t>SHARON K. LIEN</t>
  </si>
  <si>
    <t>ca-2012-10106</t>
  </si>
  <si>
    <t>25524 SE 159TH ST.</t>
  </si>
  <si>
    <t>425-246-8782</t>
  </si>
  <si>
    <t>425-391-3318</t>
  </si>
  <si>
    <t>https://web.pdc.wa.gov/rptimg/default.aspx?filerid_election_year=MAGEC%20%20027%3A%7C%3A2012</t>
  </si>
  <si>
    <t>CHAD MAGENDANZ</t>
  </si>
  <si>
    <t>ca-2012-10465</t>
  </si>
  <si>
    <t>MCCUNE JAMES G (JIM MCCUNE)</t>
  </si>
  <si>
    <t>P.O. BOX 785</t>
  </si>
  <si>
    <t>(253)732-0519</t>
  </si>
  <si>
    <t>P.O. BOX 1287</t>
  </si>
  <si>
    <t>(253)682-7398</t>
  </si>
  <si>
    <t>https://web.pdc.wa.gov/rptimg/default.aspx?filerid_election_year=MCCUJ%20%20198%3A%7C%3A2012</t>
  </si>
  <si>
    <t>ca-2010-12977</t>
  </si>
  <si>
    <t>509-758-0585</t>
  </si>
  <si>
    <t>https://web.pdc.wa.gov/rptimg/default.aspx?filerid_election_year=JEFFJA%20403%3A%7C%3A2010</t>
  </si>
  <si>
    <t>ca-2020-1233</t>
  </si>
  <si>
    <t>https://web.pdc.wa.gov/rptimg/default.aspx?docid=4643877</t>
  </si>
  <si>
    <t>ca-2014-7661</t>
  </si>
  <si>
    <t>robinson4staterep@outlook.com</t>
  </si>
  <si>
    <t>360-540-7899</t>
  </si>
  <si>
    <t>https://web.pdc.wa.gov/rptimg/default.aspx?docid=3368237</t>
  </si>
  <si>
    <t>ca-2023-1051</t>
  </si>
  <si>
    <t>JULIE.OLSON@COMCAST.NET</t>
  </si>
  <si>
    <t>360-546-1795</t>
  </si>
  <si>
    <t>https://web.pdc.wa.gov/rptimg/default.aspx?docid=4792882</t>
  </si>
  <si>
    <t>ca-2020-1229</t>
  </si>
  <si>
    <t>https://web.pdc.wa.gov/rptimg/default.aspx?docid=4627234</t>
  </si>
  <si>
    <t>ca-2018-675</t>
  </si>
  <si>
    <t>PO BOX 5058</t>
  </si>
  <si>
    <t>BREM</t>
  </si>
  <si>
    <t>https://web.pdc.wa.gov/rptimg/default.aspx?docid=4693836</t>
  </si>
  <si>
    <t>ca-2018-1892</t>
  </si>
  <si>
    <t>https://web.pdc.wa.gov/rptimg/default.aspx?docid=4671972</t>
  </si>
  <si>
    <t>ca-2018-189</t>
  </si>
  <si>
    <t>Maia Espinoza (MAIA ESPINOZA)</t>
  </si>
  <si>
    <t>P.O. BOX 65898</t>
  </si>
  <si>
    <t>maia@maiaespinoza.com</t>
  </si>
  <si>
    <t>253-777-6160</t>
  </si>
  <si>
    <t>https://web.pdc.wa.gov/rptimg/default.aspx?docid=4692478</t>
  </si>
  <si>
    <t>ca-2018-1949</t>
  </si>
  <si>
    <t>HURDR  232</t>
  </si>
  <si>
    <t>HURD ROGER M (ROGER HURD)</t>
  </si>
  <si>
    <t>15061 SUNSET ROAD</t>
  </si>
  <si>
    <t>mark7hurd@gmail.com</t>
  </si>
  <si>
    <t>360-766-5248</t>
  </si>
  <si>
    <t>https://web.pdc.wa.gov/rptimg/default.aspx?docid=4761508</t>
  </si>
  <si>
    <t>ROGER HURD</t>
  </si>
  <si>
    <t>ca-2018-897</t>
  </si>
  <si>
    <t>John K Olson (JOHN OLSON)</t>
  </si>
  <si>
    <t>jkolson@gmail.com</t>
  </si>
  <si>
    <t>509-684-6988</t>
  </si>
  <si>
    <t>https://web.pdc.wa.gov/rptimg/default.aspx?docid=4699957</t>
  </si>
  <si>
    <t>ca-2018-799</t>
  </si>
  <si>
    <t>NOMAA  846</t>
  </si>
  <si>
    <t>Arian Noma (ARIAN NOMA)</t>
  </si>
  <si>
    <t>110 WEST LAKESHORE DR</t>
  </si>
  <si>
    <t>PATEROS</t>
  </si>
  <si>
    <t>VOTE4NOMA@GMAIL.COM</t>
  </si>
  <si>
    <t>vote4noma@gmail.com</t>
  </si>
  <si>
    <t>509-449-5932</t>
  </si>
  <si>
    <t>https://web.pdc.wa.gov/rptimg/default.aspx?docid=4699482</t>
  </si>
  <si>
    <t>LINDSAY VALLANCE</t>
  </si>
  <si>
    <t>ca-2018-605</t>
  </si>
  <si>
    <t>CCJM.COOPER@GMAIL.COM</t>
  </si>
  <si>
    <t>cjm.cooper@gmail.com</t>
  </si>
  <si>
    <t>https://web.pdc.wa.gov/rptimg/default.aspx?docid=4589183</t>
  </si>
  <si>
    <t>ca-2018-330</t>
  </si>
  <si>
    <t>Theodore Cooke (THEODORE COOKE)</t>
  </si>
  <si>
    <t>theospeak1@msn.com</t>
  </si>
  <si>
    <t>https://web.pdc.wa.gov/rptimg/default.aspx?docid=4708761</t>
  </si>
  <si>
    <t>JALENE COOKE</t>
  </si>
  <si>
    <t>ca-2018-846</t>
  </si>
  <si>
    <t>Dave J Morell (DAVID MORELL)</t>
  </si>
  <si>
    <t>253-999-3315</t>
  </si>
  <si>
    <t>8812 120TH CT E</t>
  </si>
  <si>
    <t>253-840-6802</t>
  </si>
  <si>
    <t>https://web.pdc.wa.gov/rptimg/default.aspx?docid=4710037</t>
  </si>
  <si>
    <t>CHUCK DOUGHTY</t>
  </si>
  <si>
    <t>ca-2018-167</t>
  </si>
  <si>
    <t>Kelly M Chambers (KELLY CHAMBERS)</t>
  </si>
  <si>
    <t>1002 N. MERIDIAN, STE 100 PMB 207</t>
  </si>
  <si>
    <t>253-267-8553</t>
  </si>
  <si>
    <t>https://web.pdc.wa.gov/rptimg/default.aspx?docid=4714549</t>
  </si>
  <si>
    <t>ca-2018-93357</t>
  </si>
  <si>
    <t>https://web.pdc.wa.gov/rptimg/default.aspx?docid=4672972</t>
  </si>
  <si>
    <t>ca-2018-572</t>
  </si>
  <si>
    <t>Dan Blasdel (DAN BLASDEL)</t>
  </si>
  <si>
    <t>2420 N. ROAD 68</t>
  </si>
  <si>
    <t>509-727-3766</t>
  </si>
  <si>
    <t>2420 RD 68</t>
  </si>
  <si>
    <t>https://web.pdc.wa.gov/rptimg/default.aspx?docid=4730786</t>
  </si>
  <si>
    <t>ca-2017-2218</t>
  </si>
  <si>
    <t>QUAMK  273</t>
  </si>
  <si>
    <t>QUAM KENNETH B (KENNETH QUAM)</t>
  </si>
  <si>
    <t>2308 NORTH 18TH PLACE</t>
  </si>
  <si>
    <t>stopleak@aol.com</t>
  </si>
  <si>
    <t>360-424-5385</t>
  </si>
  <si>
    <t>CITY OF MOUNT VERNON</t>
  </si>
  <si>
    <t>https://web.pdc.wa.gov/rptimg/default.aspx?docid=4655116</t>
  </si>
  <si>
    <t>KENNETH QUAM</t>
  </si>
  <si>
    <t>ca-2017-2180</t>
  </si>
  <si>
    <t>https://web.pdc.wa.gov/rptimg/default.aspx?docid=4655420</t>
  </si>
  <si>
    <t>BRIAN BARTELS</t>
  </si>
  <si>
    <t>ca-2017-3059</t>
  </si>
  <si>
    <t>MAUSB  802</t>
  </si>
  <si>
    <t>MAUSETH BRANDON R (BRANDON MAUSETH)</t>
  </si>
  <si>
    <t>2410 NW ALAN AVENUE</t>
  </si>
  <si>
    <t>brandon.mauseth@eastmontparks.com</t>
  </si>
  <si>
    <t>(509) 699-3590</t>
  </si>
  <si>
    <t>EASTMONT METROPOLITAN PARK DIS</t>
  </si>
  <si>
    <t>https://web.pdc.wa.gov/rptimg/default.aspx?docid=4654933</t>
  </si>
  <si>
    <t>BRANDON MAUSETH</t>
  </si>
  <si>
    <t>ca-2017-2164</t>
  </si>
  <si>
    <t>BARTM  021</t>
  </si>
  <si>
    <t>BARTON MARCUS D (MARCUS BARTON)</t>
  </si>
  <si>
    <t>24025 40TH AVE SE</t>
  </si>
  <si>
    <t>VOTE4BARTON@GMAIL.COM</t>
  </si>
  <si>
    <t>vote4barton@gmail.com</t>
  </si>
  <si>
    <t>253-548-7841</t>
  </si>
  <si>
    <t>https://web.pdc.wa.gov/rptimg/default.aspx?docid=4649659</t>
  </si>
  <si>
    <t>MARCUS BARTON</t>
  </si>
  <si>
    <t>ca-2021-93442</t>
  </si>
  <si>
    <t>https://apollo.pdc.wa.gov/public/registrations/registration?registration_id=43793</t>
  </si>
  <si>
    <t>ca-2022-93588</t>
  </si>
  <si>
    <t>Jeremie J Dufault</t>
  </si>
  <si>
    <t>https://apollo.pdc.wa.gov/public/registrations/registration?registration_id=44001</t>
  </si>
  <si>
    <t>ELIZABETH MARQUIS</t>
  </si>
  <si>
    <t>ca-2024-689073</t>
  </si>
  <si>
    <t>stephanie.barnard2023@gmail.com</t>
  </si>
  <si>
    <t>https://apollo.pdc.wa.gov/public/registrations/registration?registration_id=50402</t>
  </si>
  <si>
    <t>ca-2020-48013</t>
  </si>
  <si>
    <t>KARTJ  290</t>
  </si>
  <si>
    <t>John T. Kartak</t>
  </si>
  <si>
    <t>714 4th St.</t>
  </si>
  <si>
    <t>yeskartak@gmail.com</t>
  </si>
  <si>
    <t>info@votekartak.com</t>
  </si>
  <si>
    <t>360-602-1129</t>
  </si>
  <si>
    <t>P.O. Box 2219</t>
  </si>
  <si>
    <t>https://apollo.pdc.wa.gov/public/registrations/registration?registration_id=46060</t>
  </si>
  <si>
    <t>ca-2024-3279415</t>
  </si>
  <si>
    <t>MYRES--191</t>
  </si>
  <si>
    <t>Steven Myres</t>
  </si>
  <si>
    <t>P.O. Box 339</t>
  </si>
  <si>
    <t>Info@myresforcommissioner.com</t>
  </si>
  <si>
    <t>s-e-i@whidbey.com</t>
  </si>
  <si>
    <t>360-320-9553</t>
  </si>
  <si>
    <t>https://apollo.pdc.wa.gov/public/registrations/registration?registration_id=59358</t>
  </si>
  <si>
    <t>ca-2022-529680</t>
  </si>
  <si>
    <t>Travis S. Couture (COUTURE TRAVIS S)</t>
  </si>
  <si>
    <t>https://apollo.pdc.wa.gov/public/registrations/registration?registration_id=46523</t>
  </si>
  <si>
    <t>ca-2022-529696</t>
  </si>
  <si>
    <t>(253) 501-1756</t>
  </si>
  <si>
    <t>https://apollo.pdc.wa.gov/public/registrations/registration?registration_id=46556</t>
  </si>
  <si>
    <t>ca-2022-529698</t>
  </si>
  <si>
    <t>https://apollo.pdc.wa.gov/public/registrations/registration?registration_id=46573</t>
  </si>
  <si>
    <t>ca-2022-567188</t>
  </si>
  <si>
    <t>Eric E Robertson (Eric E. Robertson)</t>
  </si>
  <si>
    <t>https://apollo.pdc.wa.gov/public/registrations/registration?registration_id=46947</t>
  </si>
  <si>
    <t>ca-2022-567308</t>
  </si>
  <si>
    <t>https://apollo.pdc.wa.gov/public/registrations/registration?registration_id=47462</t>
  </si>
  <si>
    <t>ca-2024-3309293</t>
  </si>
  <si>
    <t>MATTHEWS DANIEL L (Dan Matthews)</t>
  </si>
  <si>
    <t>520 17th Pl</t>
  </si>
  <si>
    <t>dan@electdanmatthews.com</t>
  </si>
  <si>
    <t>danjan.matthews@yahoo.com</t>
  </si>
  <si>
    <t>https://apollo.pdc.wa.gov/public/registrations/registration?registration_id=60530</t>
  </si>
  <si>
    <t>ca-2022-567333</t>
  </si>
  <si>
    <t>NEHET--028</t>
  </si>
  <si>
    <t>Timothy Daniel Neher (Tim Neher)</t>
  </si>
  <si>
    <t>PO Box 1114</t>
  </si>
  <si>
    <t>timwithelecttimneher@gmail.com</t>
  </si>
  <si>
    <t>https://apollo.pdc.wa.gov/public/registrations/registration?registration_id=47553</t>
  </si>
  <si>
    <t>Casey Neher</t>
  </si>
  <si>
    <t>ca-2022-567346</t>
  </si>
  <si>
    <t>Richard M Hannold (Rick Hannold)</t>
  </si>
  <si>
    <t>1156 Burma Road</t>
  </si>
  <si>
    <t>https://apollo.pdc.wa.gov/public/registrations/registration?registration_id=47615</t>
  </si>
  <si>
    <t>Ayers Consulting LLc, Bruce Ayers, Manager</t>
  </si>
  <si>
    <t>ca-2020-25678</t>
  </si>
  <si>
    <t>6482 NE Fir St</t>
  </si>
  <si>
    <t>april@fergusonfor.House</t>
  </si>
  <si>
    <t>https://apollo.pdc.wa.gov/public/registrations/registration?registration_id=47672</t>
  </si>
  <si>
    <t>ca-2022-567457</t>
  </si>
  <si>
    <t>COOKR--099</t>
  </si>
  <si>
    <t>Ryan Cook</t>
  </si>
  <si>
    <t>p.o. box 857</t>
  </si>
  <si>
    <t>RyanCookforSheriff@gmail.com</t>
  </si>
  <si>
    <t>ryancookforsheriff@gmail.com</t>
  </si>
  <si>
    <t>1-808-769-8345</t>
  </si>
  <si>
    <t>1-360-771-0099</t>
  </si>
  <si>
    <t>https://apollo.pdc.wa.gov/public/registrations/registration?registration_id=47874</t>
  </si>
  <si>
    <t>ca-2022-567338</t>
  </si>
  <si>
    <t>https://apollo.pdc.wa.gov/public/registrations/registration?registration_id=48080</t>
  </si>
  <si>
    <t>ca-2022-567535</t>
  </si>
  <si>
    <t>LECKA--991</t>
  </si>
  <si>
    <t>Asa Leckie</t>
  </si>
  <si>
    <t>582 Cannavina Rd</t>
  </si>
  <si>
    <t>asal00@msn.com</t>
  </si>
  <si>
    <t>https://apollo.pdc.wa.gov/public/registrations/registration?registration_id=48106</t>
  </si>
  <si>
    <t>ca-2022-567551</t>
  </si>
  <si>
    <t>OLSES--793</t>
  </si>
  <si>
    <t>Stephanie J Olsen</t>
  </si>
  <si>
    <t>P.O. Box 30484</t>
  </si>
  <si>
    <t>olsen.stephaniej@gmail.com</t>
  </si>
  <si>
    <t>https://apollo.pdc.wa.gov/public/registrations/registration?registration_id=48177</t>
  </si>
  <si>
    <t>Allison Olsen</t>
  </si>
  <si>
    <t>ca-2022-567302</t>
  </si>
  <si>
    <t>MASTE--246</t>
  </si>
  <si>
    <t>Ella Christine Masters (Christie Masters)</t>
  </si>
  <si>
    <t>P.O. Box 584</t>
  </si>
  <si>
    <t>christieforcountycommissioner3@gmail.com</t>
  </si>
  <si>
    <t>christie@castle-rose.net</t>
  </si>
  <si>
    <t>https://apollo.pdc.wa.gov/public/registrations/registration?registration_id=48194</t>
  </si>
  <si>
    <t>Ramona Leber</t>
  </si>
  <si>
    <t>ca-2022-567567</t>
  </si>
  <si>
    <t>COLVR--652</t>
  </si>
  <si>
    <t>Ramona Colvin</t>
  </si>
  <si>
    <t>2410 Solar Loop</t>
  </si>
  <si>
    <t>electramona@gmail.com</t>
  </si>
  <si>
    <t>ramonacolvin29@gmail.com</t>
  </si>
  <si>
    <t>509-981-4348</t>
  </si>
  <si>
    <t>https://apollo.pdc.wa.gov/public/registrations/registration?registration_id=48215</t>
  </si>
  <si>
    <t>ca-2022-567592</t>
  </si>
  <si>
    <t>LINDL--836</t>
  </si>
  <si>
    <t>LaDon Linde (Ladon Linde)</t>
  </si>
  <si>
    <t>PO BOX 1376</t>
  </si>
  <si>
    <t>ladon@ladonlinde.com</t>
  </si>
  <si>
    <t>ldsr60@hotmail.com</t>
  </si>
  <si>
    <t>509-830-0639</t>
  </si>
  <si>
    <t>2010 W NOB HILL STE 1</t>
  </si>
  <si>
    <t>https://apollo.pdc.wa.gov/public/registrations/registration?registration_id=48261</t>
  </si>
  <si>
    <t>Debra K. Manjarrez CPA</t>
  </si>
  <si>
    <t>ca-2022-567540</t>
  </si>
  <si>
    <t>RHODC  546</t>
  </si>
  <si>
    <t>CHARLES G. RHODES (Charles G. Rhodes)</t>
  </si>
  <si>
    <t>P.O. Box 13</t>
  </si>
  <si>
    <t>Grapeview</t>
  </si>
  <si>
    <t>ElectCharlesRhodes@gmail.com</t>
  </si>
  <si>
    <t>cgrhodes@hughes.net</t>
  </si>
  <si>
    <t>(360) 275-8411</t>
  </si>
  <si>
    <t>https://apollo.pdc.wa.gov/public/registrations/registration?registration_id=48336</t>
  </si>
  <si>
    <t>Julie Rhodes</t>
  </si>
  <si>
    <t>ca-2022-567568</t>
  </si>
  <si>
    <t>BOLTM  206</t>
  </si>
  <si>
    <t>BOLT MARY JO (MJ Bolt)</t>
  </si>
  <si>
    <t>9116 E Sprague Ave. #156</t>
  </si>
  <si>
    <t>SpokaneValley</t>
  </si>
  <si>
    <t>electmjbolt@gmail.com</t>
  </si>
  <si>
    <t>509-995-8107</t>
  </si>
  <si>
    <t>https://apollo.pdc.wa.gov/public/registrations/registration?registration_id=48378</t>
  </si>
  <si>
    <t>ca-2022-567721</t>
  </si>
  <si>
    <t>LESEK--503</t>
  </si>
  <si>
    <t>Karen Lesetmoe</t>
  </si>
  <si>
    <t>PO Box 1903</t>
  </si>
  <si>
    <t>Vote4KarenL@gmail.com</t>
  </si>
  <si>
    <t>Karen@KarenLesetmoe.com</t>
  </si>
  <si>
    <t>360-720-4473</t>
  </si>
  <si>
    <t>https://apollo.pdc.wa.gov/public/registrations/registration?registration_id=48604</t>
  </si>
  <si>
    <t>ca-2022-567783</t>
  </si>
  <si>
    <t>https://apollo.pdc.wa.gov/public/registrations/registration?registration_id=48644</t>
  </si>
  <si>
    <t>ca-2022-567830</t>
  </si>
  <si>
    <t>Philip Cook (Phil Cook)</t>
  </si>
  <si>
    <t>P.O. Box 1683</t>
  </si>
  <si>
    <t>https://apollo.pdc.wa.gov/public/registrations/registration?registration_id=48745</t>
  </si>
  <si>
    <t>Kristin Cook</t>
  </si>
  <si>
    <t>ca-2022-567847</t>
  </si>
  <si>
    <t>Rachel D. Siracuse (RACHEL D. SIRACUSE)</t>
  </si>
  <si>
    <t>1020 Fir Loop</t>
  </si>
  <si>
    <t>https://apollo.pdc.wa.gov/public/registrations/registration?registration_id=48760</t>
  </si>
  <si>
    <t>RACHEL D. SIRACUSE</t>
  </si>
  <si>
    <t>ca-2022-567913</t>
  </si>
  <si>
    <t>Robert L. Songer (Robert Leroy Songer)</t>
  </si>
  <si>
    <t>PO Box 1097</t>
  </si>
  <si>
    <t>509-261-0433</t>
  </si>
  <si>
    <t>366 Basse Road</t>
  </si>
  <si>
    <t>541-980-4287</t>
  </si>
  <si>
    <t>https://apollo.pdc.wa.gov/public/registrations/registration?registration_id=48907</t>
  </si>
  <si>
    <t>Jill Kayser</t>
  </si>
  <si>
    <t>ca-2022-93679</t>
  </si>
  <si>
    <t>P O Box 776</t>
  </si>
  <si>
    <t>Sultan</t>
  </si>
  <si>
    <t>eslick4state@gmail.com</t>
  </si>
  <si>
    <t>425-327-2093</t>
  </si>
  <si>
    <t>803 Main Street     P O Box 776</t>
  </si>
  <si>
    <t>https://apollo.pdc.wa.gov/public/registrations/registration?registration_id=48911</t>
  </si>
  <si>
    <t>Cindy Zirkle</t>
  </si>
  <si>
    <t>ca-2022-567919</t>
  </si>
  <si>
    <t>DELAD--795</t>
  </si>
  <si>
    <t>Dan DeLano</t>
  </si>
  <si>
    <t>2214 Road 10.4 NW</t>
  </si>
  <si>
    <t>Dan.DeLano4Commissioner3@gmail.com</t>
  </si>
  <si>
    <t>votedandelano@gmail.com</t>
  </si>
  <si>
    <t>509-771-0120</t>
  </si>
  <si>
    <t>https://apollo.pdc.wa.gov/public/registrations/registration?registration_id=48919</t>
  </si>
  <si>
    <t>ca-2022-567694</t>
  </si>
  <si>
    <t>CLIFFORD M. GREENE (C. Mark Greene)</t>
  </si>
  <si>
    <t>P.O.B. 25781</t>
  </si>
  <si>
    <t>markforamericanoffice@gmail.com</t>
  </si>
  <si>
    <t>(253) 838-1838</t>
  </si>
  <si>
    <t>https://apollo.pdc.wa.gov/public/registrations/registration?registration_id=48926</t>
  </si>
  <si>
    <t>C. Mark Greene</t>
  </si>
  <si>
    <t>ca-2022-567746</t>
  </si>
  <si>
    <t>Mark Harmsworth</t>
  </si>
  <si>
    <t>PO Box 13065</t>
  </si>
  <si>
    <t>https://apollo.pdc.wa.gov/public/registrations/registration?registration_id=48979</t>
  </si>
  <si>
    <t>ca-2022-93137</t>
  </si>
  <si>
    <t>PO Box 707</t>
  </si>
  <si>
    <t>253-381-0550</t>
  </si>
  <si>
    <t>https://apollo.pdc.wa.gov/public/registrations/registration?registration_id=49049</t>
  </si>
  <si>
    <t>ca-2022-580196</t>
  </si>
  <si>
    <t>P.O. Box 785</t>
  </si>
  <si>
    <t>https://apollo.pdc.wa.gov/public/registrations/registration?registration_id=49106</t>
  </si>
  <si>
    <t>ca-2022-580476</t>
  </si>
  <si>
    <t>1113 Benjamin St</t>
  </si>
  <si>
    <t>cewhitmanZ@aol.com</t>
  </si>
  <si>
    <t>https://apollo.pdc.wa.gov/public/registrations/registration?registration_id=49115</t>
  </si>
  <si>
    <t>ca-2022-619323</t>
  </si>
  <si>
    <t>Joe Helm</t>
  </si>
  <si>
    <t>812 East Tremont Street</t>
  </si>
  <si>
    <t>joehelmforsheriff@gmail.com</t>
  </si>
  <si>
    <t>https://apollo.pdc.wa.gov/public/registrations/registration?registration_id=49132</t>
  </si>
  <si>
    <t>ca-2022-567566</t>
  </si>
  <si>
    <t>HOGAV--388</t>
  </si>
  <si>
    <t>Victor Hogan</t>
  </si>
  <si>
    <t>PO Box 88071</t>
  </si>
  <si>
    <t>victor_hogan@yahoo.com</t>
  </si>
  <si>
    <t>ElectVictorHogan@gmail.com</t>
  </si>
  <si>
    <t>253-325-1195</t>
  </si>
  <si>
    <t>https://apollo.pdc.wa.gov/public/registrations/registration?registration_id=49141</t>
  </si>
  <si>
    <t>ca-2022-625662</t>
  </si>
  <si>
    <t>Andrew Pilloud</t>
  </si>
  <si>
    <t>andrew@AndrewForHouse.com</t>
  </si>
  <si>
    <t>https://apollo.pdc.wa.gov/public/registrations/registration?registration_id=49203</t>
  </si>
  <si>
    <t>ca-2022-645796</t>
  </si>
  <si>
    <t>BLUSG  584</t>
  </si>
  <si>
    <t>George Blush</t>
  </si>
  <si>
    <t>404 cascade ave</t>
  </si>
  <si>
    <t>georgeforshelton@gmail.com</t>
  </si>
  <si>
    <t>Georgeforshelton@gmail.com</t>
  </si>
  <si>
    <t>https://apollo.pdc.wa.gov/public/registrations/registration?registration_id=49217</t>
  </si>
  <si>
    <t>george blush</t>
  </si>
  <si>
    <t>ca-2022-643984</t>
  </si>
  <si>
    <t>pasco</t>
  </si>
  <si>
    <t>https://apollo.pdc.wa.gov/public/registrations/registration?registration_id=49244</t>
  </si>
  <si>
    <t>ca-2022-664871</t>
  </si>
  <si>
    <t>NEALJ--612</t>
  </si>
  <si>
    <t>Jon R Neal</t>
  </si>
  <si>
    <t>406 5th Ave.</t>
  </si>
  <si>
    <t>Oroville</t>
  </si>
  <si>
    <t>jbtb56@msn.com</t>
  </si>
  <si>
    <t>https://apollo.pdc.wa.gov/public/registrations/registration?registration_id=49267</t>
  </si>
  <si>
    <t>Traci Neal</t>
  </si>
  <si>
    <t>ca-2022-592586</t>
  </si>
  <si>
    <t>BUCKB--271</t>
  </si>
  <si>
    <t>Brandi Buck</t>
  </si>
  <si>
    <t>1623 Overlook Dr</t>
  </si>
  <si>
    <t>1623 Overlook Dr Wenatchee, WA 98801</t>
  </si>
  <si>
    <t>bblauren84@gmail.com</t>
  </si>
  <si>
    <t>Brandibuck@kw.com</t>
  </si>
  <si>
    <t>https://apollo.pdc.wa.gov/public/registrations/registration?registration_id=49279</t>
  </si>
  <si>
    <t>Lori Skewis</t>
  </si>
  <si>
    <t>ca-2022-664880</t>
  </si>
  <si>
    <t>STEWM--677</t>
  </si>
  <si>
    <t>Michael Robert Stewart (Mike Stewart)</t>
  </si>
  <si>
    <t>1102 A Street #1821</t>
  </si>
  <si>
    <t>mike@dubpublicansforsenate.com</t>
  </si>
  <si>
    <t>mike@dubpublicans.com</t>
  </si>
  <si>
    <t>https://apollo.pdc.wa.gov/public/registrations/registration?registration_id=49333</t>
  </si>
  <si>
    <t>Mike Stewart</t>
  </si>
  <si>
    <t>ca-2022-567739</t>
  </si>
  <si>
    <t>JOHNB--404</t>
  </si>
  <si>
    <t>Brett Johnson</t>
  </si>
  <si>
    <t>701 E 72nd St</t>
  </si>
  <si>
    <t>brett@electbrett.org</t>
  </si>
  <si>
    <t>brettjtac@gmail.com</t>
  </si>
  <si>
    <t>253-414-2783</t>
  </si>
  <si>
    <t>https://apollo.pdc.wa.gov/public/registrations/registration?registration_id=49343</t>
  </si>
  <si>
    <t>ca-2022-567748</t>
  </si>
  <si>
    <t>DAVIS ARNY (Arny Davis)</t>
  </si>
  <si>
    <t>192 Dieckman Road,</t>
  </si>
  <si>
    <t>https://apollo.pdc.wa.gov/public/registrations/registration?registration_id=49372</t>
  </si>
  <si>
    <t>Arny Davis</t>
  </si>
  <si>
    <t>ca-2022-567796</t>
  </si>
  <si>
    <t>RODRV--526</t>
  </si>
  <si>
    <t>Veronica Rodriguez</t>
  </si>
  <si>
    <t>110 W. 5th Ave</t>
  </si>
  <si>
    <t>veronicarodriguez7344@hotmail.com</t>
  </si>
  <si>
    <t>https://apollo.pdc.wa.gov/public/registrations/registration?registration_id=49373</t>
  </si>
  <si>
    <t>ca-2022-1071</t>
  </si>
  <si>
    <t>bchilton49@aol.com</t>
  </si>
  <si>
    <t>https://apollo.pdc.wa.gov/public/registrations/registration?registration_id=49398</t>
  </si>
  <si>
    <t>ca-2022-598804</t>
  </si>
  <si>
    <t>MOORF--941</t>
  </si>
  <si>
    <t>Freeman (Skip) Moore (Skip Moore)</t>
  </si>
  <si>
    <t>105 Meadowsweet Place</t>
  </si>
  <si>
    <t>https://apollo.pdc.wa.gov/public/registrations/registration?registration_id=49402</t>
  </si>
  <si>
    <t>Freeman Moore</t>
  </si>
  <si>
    <t>ca-2022-568330</t>
  </si>
  <si>
    <t>Miguel A. "Mike" Garza</t>
  </si>
  <si>
    <t>1610 E Palos Verdes Lane</t>
  </si>
  <si>
    <t>https://apollo.pdc.wa.gov/public/registrations/registration?registration_id=49435</t>
  </si>
  <si>
    <t>ca-2022-638477</t>
  </si>
  <si>
    <t>John Peeples</t>
  </si>
  <si>
    <t>P.O. Box 82041</t>
  </si>
  <si>
    <t>98028-9998</t>
  </si>
  <si>
    <t>votepeeples@gmail.com</t>
  </si>
  <si>
    <t>jethro302@yahoo.com</t>
  </si>
  <si>
    <t>(425) 405-5046</t>
  </si>
  <si>
    <t>https://apollo.pdc.wa.gov/public/registrations/registration?registration_id=49468</t>
  </si>
  <si>
    <t>ca-2022-567895</t>
  </si>
  <si>
    <t>Kathy Martin  (Kathy Martin)</t>
  </si>
  <si>
    <t>172 Pearmain Ave</t>
  </si>
  <si>
    <t>509-520-5410</t>
  </si>
  <si>
    <t>https://apollo.pdc.wa.gov/public/registrations/registration?registration_id=49485</t>
  </si>
  <si>
    <t>Kathy Martin</t>
  </si>
  <si>
    <t>ca-2022-567484</t>
  </si>
  <si>
    <t>Kevin W Morris</t>
  </si>
  <si>
    <t>PO Box 518</t>
  </si>
  <si>
    <t>Bridgeport</t>
  </si>
  <si>
    <t>mustangbasketba11coach1617@gmail.com</t>
  </si>
  <si>
    <t>https://apollo.pdc.wa.gov/public/registrations/registration?registration_id=49489</t>
  </si>
  <si>
    <t>Karen Goodwin</t>
  </si>
  <si>
    <t>ca-2022-638349</t>
  </si>
  <si>
    <t>Jerome Zeiger-Buccola (Jerry Buccola)</t>
  </si>
  <si>
    <t>7133 NE 165th Pl</t>
  </si>
  <si>
    <t>jerry@buccola.org</t>
  </si>
  <si>
    <t>JerryBuccola@gmail.com</t>
  </si>
  <si>
    <t>https://apollo.pdc.wa.gov/public/registrations/registration?registration_id=49502</t>
  </si>
  <si>
    <t>Jerry Buccola</t>
  </si>
  <si>
    <t>ca-2022-634618</t>
  </si>
  <si>
    <t>PETES--394</t>
  </si>
  <si>
    <t>Stephanie Peters</t>
  </si>
  <si>
    <t>stefustar@yahoo.com</t>
  </si>
  <si>
    <t>(206) 979-3444</t>
  </si>
  <si>
    <t>https://apollo.pdc.wa.gov/public/registrations/registration?registration_id=49516</t>
  </si>
  <si>
    <t>ca-2022-567812</t>
  </si>
  <si>
    <t>500 N McBeth Ave</t>
  </si>
  <si>
    <t>https://apollo.pdc.wa.gov/public/registrations/registration?registration_id=49538</t>
  </si>
  <si>
    <t>Terry Thompson</t>
  </si>
  <si>
    <t>ca-2022-93685</t>
  </si>
  <si>
    <t>Joel Kretz (Joel A Kretz)</t>
  </si>
  <si>
    <t>Kretz 2022</t>
  </si>
  <si>
    <t>https://apollo.pdc.wa.gov/public/registrations/registration?registration_id=49631</t>
  </si>
  <si>
    <t>ca-2022-568491</t>
  </si>
  <si>
    <t>PEACW--032</t>
  </si>
  <si>
    <t>William Wallace Peach (Bill Peach)</t>
  </si>
  <si>
    <t>PO Box 1893</t>
  </si>
  <si>
    <t>bpeach@co.clallam.wa.us</t>
  </si>
  <si>
    <t>PO Box 2722</t>
  </si>
  <si>
    <t>https://apollo.pdc.wa.gov/public/registrations/registration?registration_id=49645</t>
  </si>
  <si>
    <t>Sandy L  Schier</t>
  </si>
  <si>
    <t>ca-2022-576013</t>
  </si>
  <si>
    <t>ESAAR--524</t>
  </si>
  <si>
    <t>Rick Esaacson</t>
  </si>
  <si>
    <t>POBox 471</t>
  </si>
  <si>
    <t>Lyle</t>
  </si>
  <si>
    <t>esaacson4commissioner@yahoo.com</t>
  </si>
  <si>
    <t>resaacson@yahoo.com</t>
  </si>
  <si>
    <t>https://apollo.pdc.wa.gov/public/registrations/registration?registration_id=49660</t>
  </si>
  <si>
    <t>Alyssa Esaacson</t>
  </si>
  <si>
    <t>ca-2024-3296653</t>
  </si>
  <si>
    <t>LEVIC--087</t>
  </si>
  <si>
    <t>Christa L. Levine (Teagan Levine)</t>
  </si>
  <si>
    <t>204 Antwine Ave South</t>
  </si>
  <si>
    <t>info@teaganforwashington.com</t>
  </si>
  <si>
    <t>https://apollo.pdc.wa.gov/public/registrations/registration?registration_id=59827</t>
  </si>
  <si>
    <t>ca-2024-3311879</t>
  </si>
  <si>
    <t>HUEYJ--047</t>
  </si>
  <si>
    <t>Jackie Huey</t>
  </si>
  <si>
    <t>1429 Ave D  Unit 312</t>
  </si>
  <si>
    <t>hueylinc@juno.com</t>
  </si>
  <si>
    <t>hueylinc@Juno.com</t>
  </si>
  <si>
    <t>206-724-9395</t>
  </si>
  <si>
    <t>206-724-9397</t>
  </si>
  <si>
    <t>https://apollo.pdc.wa.gov/public/registrations/registration?registration_id=60765</t>
  </si>
  <si>
    <t>CHARLES HUEY</t>
  </si>
  <si>
    <t>ca-2024-3298540</t>
  </si>
  <si>
    <t>Marty Hall (Marty J. Hall)</t>
  </si>
  <si>
    <t>https://apollo.pdc.wa.gov/public/registrations/registration?registration_id=60363</t>
  </si>
  <si>
    <t>ca-2024-3296707</t>
  </si>
  <si>
    <t>MCCOR  109</t>
  </si>
  <si>
    <t>Ronald L McCoy</t>
  </si>
  <si>
    <t>PO Box 887</t>
  </si>
  <si>
    <t>ronaldmccoy230@gmail.com</t>
  </si>
  <si>
    <t>509-951-5112</t>
  </si>
  <si>
    <t>https://apollo.pdc.wa.gov/public/registrations/registration?registration_id=59871</t>
  </si>
  <si>
    <t>MCCOY RONALD L</t>
  </si>
  <si>
    <t>ca-2024-689617</t>
  </si>
  <si>
    <t>Po Box 770</t>
  </si>
  <si>
    <t>info@garciaforgovernor.com</t>
  </si>
  <si>
    <t>206-274-5859</t>
  </si>
  <si>
    <t>https://apollo.pdc.wa.gov/public/registrations/registration?registration_id=53984</t>
  </si>
  <si>
    <t>ca-2024-3236503</t>
  </si>
  <si>
    <t>TASMT--874</t>
  </si>
  <si>
    <t>Tony A Tasmaly (Tony Tasmaly)</t>
  </si>
  <si>
    <t>12110 NE 99th Avenue</t>
  </si>
  <si>
    <t>ATASMALY@GMAIL.COM</t>
  </si>
  <si>
    <t>atasmaly@gmail.com</t>
  </si>
  <si>
    <t>360-6048740</t>
  </si>
  <si>
    <t>https://apollo.pdc.wa.gov/public/registrations/registration?registration_id=54019</t>
  </si>
  <si>
    <t>Tony Tasmaly</t>
  </si>
  <si>
    <t>ca-2024-3309351</t>
  </si>
  <si>
    <t>POOLA--944</t>
  </si>
  <si>
    <t>Andrew Pooler</t>
  </si>
  <si>
    <t>P.O. Box 218</t>
  </si>
  <si>
    <t>Keller</t>
  </si>
  <si>
    <t>andy@apooler.com</t>
  </si>
  <si>
    <t>https://apollo.pdc.wa.gov/public/registrations/registration?registration_id=60630</t>
  </si>
  <si>
    <t>ca-2024-3309459</t>
  </si>
  <si>
    <t>907 S. WASHINGTON ST..</t>
  </si>
  <si>
    <t>AGMANDAN@CENTURYLINK.NET</t>
  </si>
  <si>
    <t>https://apollo.pdc.wa.gov/public/registrations/registration?registration_id=60445</t>
  </si>
  <si>
    <t>ca-2024-3298345</t>
  </si>
  <si>
    <t>SAAVE  948</t>
  </si>
  <si>
    <t>Elpidia B. Saavedra (Elpidia Saavedra)</t>
  </si>
  <si>
    <t>608 BOLIN DR</t>
  </si>
  <si>
    <t>Votesaavedra2024@gmail.com</t>
  </si>
  <si>
    <t>votesaavedra2024@gmail.com</t>
  </si>
  <si>
    <t>https://apollo.pdc.wa.gov/public/registrations/registration?registration_id=60069</t>
  </si>
  <si>
    <t>Richard Kalafian</t>
  </si>
  <si>
    <t>ca-2024-3296734</t>
  </si>
  <si>
    <t>KELLM--311</t>
  </si>
  <si>
    <t>Michael Kelly (Mike Kelly)</t>
  </si>
  <si>
    <t>PO Box 141747</t>
  </si>
  <si>
    <t>mike@mikeforwa.com</t>
  </si>
  <si>
    <t>info@mikeforwa.com</t>
  </si>
  <si>
    <t>509 991 2225</t>
  </si>
  <si>
    <t>https://apollo.pdc.wa.gov/public/registrations/registration?registration_id=60095</t>
  </si>
  <si>
    <t>ca-2020-25864</t>
  </si>
  <si>
    <t>JACKT  524</t>
  </si>
  <si>
    <t>Theodore W. Jackson (Ted Jackson)</t>
  </si>
  <si>
    <t>901 East Soderberg Road</t>
  </si>
  <si>
    <t>Tedforcountycommissioner@gmail.com</t>
  </si>
  <si>
    <t>tedforcountycommissioner@gmail.com</t>
  </si>
  <si>
    <t>360 801-0503</t>
  </si>
  <si>
    <t>https://apollo.pdc.wa.gov/public/registrations/registration?registration_id=60497</t>
  </si>
  <si>
    <t>Ted Jackson</t>
  </si>
  <si>
    <t>ca-2024-3253682</t>
  </si>
  <si>
    <t>https://apollo.pdc.wa.gov/public/registrations/registration?registration_id=55173</t>
  </si>
  <si>
    <t>ca-2024-3311179</t>
  </si>
  <si>
    <t>Committee to elect Gary Wray LD10 position 2</t>
  </si>
  <si>
    <t>coupeville</t>
  </si>
  <si>
    <t>https://apollo.pdc.wa.gov/public/registrations/registration?registration_id=60908</t>
  </si>
  <si>
    <t>WRAY GARY R</t>
  </si>
  <si>
    <t>ca-2024-3298417</t>
  </si>
  <si>
    <t>SHERJ--021</t>
  </si>
  <si>
    <t>Jimmy Sherrell</t>
  </si>
  <si>
    <t>1114 wells ave</t>
  </si>
  <si>
    <t>jimmy@nwi.net</t>
  </si>
  <si>
    <t>PO BOX 3686</t>
  </si>
  <si>
    <t>https://apollo.pdc.wa.gov/public/registrations/registration?registration_id=60954</t>
  </si>
  <si>
    <t>Brooke Stevens</t>
  </si>
  <si>
    <t>ca-2024-3311007</t>
  </si>
  <si>
    <t>Oran R Root (Oran Root)</t>
  </si>
  <si>
    <t>RFKCC</t>
  </si>
  <si>
    <t>electoran@root4kitsap.com</t>
  </si>
  <si>
    <t>Orroot1@gmail.com</t>
  </si>
  <si>
    <t>https://apollo.pdc.wa.gov/public/registrations/registration?registration_id=61465</t>
  </si>
  <si>
    <t>Debra Butler</t>
  </si>
  <si>
    <t>ca-2024-3253650</t>
  </si>
  <si>
    <t>PO Box 88720</t>
  </si>
  <si>
    <t>https://apollo.pdc.wa.gov/public/registrations/registration?registration_id=62235</t>
  </si>
  <si>
    <t>Gabe Sachwitz</t>
  </si>
  <si>
    <t>ca-2026-3321332</t>
  </si>
  <si>
    <t>Andrewbarkis@electandrewbarkis.org</t>
  </si>
  <si>
    <t>https://apollo.pdc.wa.gov/public/registrations/registration?registration_id=62341</t>
  </si>
  <si>
    <t>ca-2020-1144</t>
  </si>
  <si>
    <t>Joel Kretz (JOEL KRETZ)</t>
  </si>
  <si>
    <t>https://web.pdc.wa.gov/rptimg/default.aspx?docid=4802093</t>
  </si>
  <si>
    <t>ca-2014-7465</t>
  </si>
  <si>
    <t>CHAMK  610</t>
  </si>
  <si>
    <t>CHAMBERLAIN KEITH F (KEITH CHAMBERLAIN)</t>
  </si>
  <si>
    <t>kthchamberlain@gmail.com</t>
  </si>
  <si>
    <t>541-490-1791</t>
  </si>
  <si>
    <t>https://web.pdc.wa.gov/rptimg/default.aspx?docid=3798251</t>
  </si>
  <si>
    <t>KEITH CHAMBERLAIN</t>
  </si>
  <si>
    <t>ca-2020-1223</t>
  </si>
  <si>
    <t>https://web.pdc.wa.gov/rptimg/default.aspx?docid=4776695</t>
  </si>
  <si>
    <t>ca-2020-1123</t>
  </si>
  <si>
    <t>https://web.pdc.wa.gov/rptimg/default.aspx?docid=4776697</t>
  </si>
  <si>
    <t>ca-2020-1242</t>
  </si>
  <si>
    <t>https://web.pdc.wa.gov/rptimg/default.aspx?docid=4776684</t>
  </si>
  <si>
    <t>ca-2017-2456</t>
  </si>
  <si>
    <t>Drew W. Hyer (DREW HYER)</t>
  </si>
  <si>
    <t>PO BOX 133</t>
  </si>
  <si>
    <t>dwhgolfer@msn.com</t>
  </si>
  <si>
    <t>509-843-5146</t>
  </si>
  <si>
    <t>https://web.pdc.wa.gov/rptimg/default.aspx?docid=4647759</t>
  </si>
  <si>
    <t>KRISTINE  HYER</t>
  </si>
  <si>
    <t>ca-2012-10167</t>
  </si>
  <si>
    <t>OLSEN JAMES M (JAMES OLSEN)</t>
  </si>
  <si>
    <t>mimidombrowski@yahoo.com</t>
  </si>
  <si>
    <t>(206)276-5242</t>
  </si>
  <si>
    <t>(206)842-8728</t>
  </si>
  <si>
    <t>https://web.pdc.wa.gov/rptimg/default.aspx?docid=2938122</t>
  </si>
  <si>
    <t>MARY VICTORIA DOMBROWSKI</t>
  </si>
  <si>
    <t>ca-2022-1065</t>
  </si>
  <si>
    <t>https://web.pdc.wa.gov/rptimg/default.aspx?docid=4778841</t>
  </si>
  <si>
    <t>ca-2020-1194</t>
  </si>
  <si>
    <t>https://web.pdc.wa.gov/rptimg/default.aspx?docid=4769278</t>
  </si>
  <si>
    <t>RODNEY MULLEN</t>
  </si>
  <si>
    <t>ca-2019-1739</t>
  </si>
  <si>
    <t>MATTD  248</t>
  </si>
  <si>
    <t>MATTSON DAVID H (DAVID MATTSON)</t>
  </si>
  <si>
    <t>1580 MAIN ST. #16</t>
  </si>
  <si>
    <t>immelsson@yahoo.com</t>
  </si>
  <si>
    <t>360-961-4434</t>
  </si>
  <si>
    <t>https://web.pdc.wa.gov/rptimg/default.aspx?docid=4799761</t>
  </si>
  <si>
    <t>DAVID MATTSON</t>
  </si>
  <si>
    <t>ca-2017-3476</t>
  </si>
  <si>
    <t>https://web.pdc.wa.gov/rptimg/default.aspx?docid=4644351</t>
  </si>
  <si>
    <t>ca-2019-1755</t>
  </si>
  <si>
    <t>MEDVIGY GARY A (GARY MEDVIGY)</t>
  </si>
  <si>
    <t>24924 ME 14TH STREET</t>
  </si>
  <si>
    <t>Mgmedvigy@comcast.net</t>
  </si>
  <si>
    <t>707-239-3965</t>
  </si>
  <si>
    <t>24924 NE14TH STREET</t>
  </si>
  <si>
    <t>360-954-5449</t>
  </si>
  <si>
    <t>https://web.pdc.wa.gov/rptimg/default.aspx?docid=4788846</t>
  </si>
  <si>
    <t>CHRISTINE PING</t>
  </si>
  <si>
    <t>ca-2014-7458</t>
  </si>
  <si>
    <t>1117 CHESTNUT DRIVE</t>
  </si>
  <si>
    <t>MARK4AUDITOR@MARK-SPINKS.COM</t>
  </si>
  <si>
    <t>mark4auditor@mark-spinks.com</t>
  </si>
  <si>
    <t>509-240-2827</t>
  </si>
  <si>
    <t>https://web.pdc.wa.gov/rptimg/default.aspx?docid=3856179</t>
  </si>
  <si>
    <t>ca-2018-198</t>
  </si>
  <si>
    <t>https://web.pdc.wa.gov/rptimg/default.aspx?docid=4627337</t>
  </si>
  <si>
    <t>ca-2014-7473</t>
  </si>
  <si>
    <t>SONGERFORSHERIFF@GMAIL.COM</t>
  </si>
  <si>
    <t>songerforsheriff@gmail.com</t>
  </si>
  <si>
    <t>360-989-4413</t>
  </si>
  <si>
    <t>541 W DARLAND</t>
  </si>
  <si>
    <t>https://web.pdc.wa.gov/rptimg/default.aspx?docid=3721275</t>
  </si>
  <si>
    <t>HANNAH KALLIO</t>
  </si>
  <si>
    <t>ca-2014-7372</t>
  </si>
  <si>
    <t>votenathan2014@outlook.com</t>
  </si>
  <si>
    <t>509-775-1092</t>
  </si>
  <si>
    <t>https://web.pdc.wa.gov/rptimg/default.aspx?docid=3808563</t>
  </si>
  <si>
    <t>SHILO DAVIS</t>
  </si>
  <si>
    <t>ca-2018-1961</t>
  </si>
  <si>
    <t>https://web.pdc.wa.gov/rptimg/default.aspx?docid=4768701</t>
  </si>
  <si>
    <t>ca-2018-1046</t>
  </si>
  <si>
    <t>UDELR  908</t>
  </si>
  <si>
    <t>Robert C. Udell (ROBERT UDELL)</t>
  </si>
  <si>
    <t>5808 A SUMMITVIEW AVENUE PMB 175</t>
  </si>
  <si>
    <t>UDELL4SHERIFF@GMAIL.COM</t>
  </si>
  <si>
    <t>udell4sheriff@gmail.com</t>
  </si>
  <si>
    <t>509-480-8811</t>
  </si>
  <si>
    <t>PO BOX 9981</t>
  </si>
  <si>
    <t>509-731-7746</t>
  </si>
  <si>
    <t>https://web.pdc.wa.gov/rptimg/default.aspx?docid=4767775</t>
  </si>
  <si>
    <t>JULIE PALMANDEZ</t>
  </si>
  <si>
    <t>ca-2018-209</t>
  </si>
  <si>
    <t>https://web.pdc.wa.gov/rptimg/default.aspx?docid=4736367</t>
  </si>
  <si>
    <t>ca-2017-2684</t>
  </si>
  <si>
    <t>PAGAV  038</t>
  </si>
  <si>
    <t>Valerie Paganelli (VALERIE PAGANELLI)</t>
  </si>
  <si>
    <t>25005 SE 216TH ST</t>
  </si>
  <si>
    <t>vbpaganelli@comcast.net</t>
  </si>
  <si>
    <t>206-301-0608</t>
  </si>
  <si>
    <t>TAHOMA SD 409</t>
  </si>
  <si>
    <t>https://web.pdc.wa.gov/rptimg/default.aspx?docid=4659728</t>
  </si>
  <si>
    <t>VALERIE PAGANELLI</t>
  </si>
  <si>
    <t>ca-2014-7616</t>
  </si>
  <si>
    <t>SANDSTROM GREGORY P (GREGORY SANDSTROM)</t>
  </si>
  <si>
    <t>P.O. BOX 366</t>
  </si>
  <si>
    <t>360-536-7818</t>
  </si>
  <si>
    <t>P.O. BOX 6012</t>
  </si>
  <si>
    <t>360-204-1023</t>
  </si>
  <si>
    <t>https://web.pdc.wa.gov/rptimg/default.aspx?docid=4002476</t>
  </si>
  <si>
    <t>MARCIA SANDSTROM</t>
  </si>
  <si>
    <t>ca-2018-715</t>
  </si>
  <si>
    <t>910 GOFF STREET</t>
  </si>
  <si>
    <t>https://web.pdc.wa.gov/rptimg/default.aspx?docid=4748625</t>
  </si>
  <si>
    <t>DIANNE DOREY</t>
  </si>
  <si>
    <t>ca-2018-448</t>
  </si>
  <si>
    <t>https://web.pdc.wa.gov/rptimg/default.aspx?docid=4744816</t>
  </si>
  <si>
    <t>ca-2018-717</t>
  </si>
  <si>
    <t>CROWT  532</t>
  </si>
  <si>
    <t>THOMAS A. CROWSON (TOM CROWSON)</t>
  </si>
  <si>
    <t>98565-9900</t>
  </si>
  <si>
    <t>CROWSOFORASSESSOR@GMAIL.COM</t>
  </si>
  <si>
    <t>crowsonforassessor@gmail.com</t>
  </si>
  <si>
    <t>360-880-7154</t>
  </si>
  <si>
    <t>360-880-2810</t>
  </si>
  <si>
    <t>https://web.pdc.wa.gov/rptimg/default.aspx?docid=4731033</t>
  </si>
  <si>
    <t>SANDRA WHITE</t>
  </si>
  <si>
    <t>ca-2018-42</t>
  </si>
  <si>
    <t>Debra Blodgett (DEBRA BLODGETT)</t>
  </si>
  <si>
    <t>electdebbie4house@gmail.com</t>
  </si>
  <si>
    <t>206-979-2709</t>
  </si>
  <si>
    <t>https://web.pdc.wa.gov/rptimg/default.aspx?docid=4726049</t>
  </si>
  <si>
    <t>RANDY TENDERING</t>
  </si>
  <si>
    <t>ca-2018-1018</t>
  </si>
  <si>
    <t>601 VILLAGE WAY APT 17</t>
  </si>
  <si>
    <t>https://web.pdc.wa.gov/rptimg/default.aspx?docid=4725791</t>
  </si>
  <si>
    <t>ca-2018-801</t>
  </si>
  <si>
    <t>BLAKM  840</t>
  </si>
  <si>
    <t>Michael Blake (MICHAEL BLAKE)</t>
  </si>
  <si>
    <t>PO BOX 1276</t>
  </si>
  <si>
    <t>BLAKEFORSHERIFF@GMAIL.COM</t>
  </si>
  <si>
    <t>blakeforsheriff@gmail.com</t>
  </si>
  <si>
    <t>509-557-9408</t>
  </si>
  <si>
    <t>https://web.pdc.wa.gov/rptimg/default.aspx?docid=4725623</t>
  </si>
  <si>
    <t>MICHAEL BLAKE</t>
  </si>
  <si>
    <t>ca-2018-508</t>
  </si>
  <si>
    <t>CHRISTINE A MILLS (CHRISTINE MILLS)</t>
  </si>
  <si>
    <t>218 S TOUCHET RD</t>
  </si>
  <si>
    <t>christinemills76@yahoo.com</t>
  </si>
  <si>
    <t>509-382-2028</t>
  </si>
  <si>
    <t>https://web.pdc.wa.gov/rptimg/default.aspx?docid=4725656</t>
  </si>
  <si>
    <t>WILLIAM MILLS</t>
  </si>
  <si>
    <t>ca-2018-558</t>
  </si>
  <si>
    <t>BAXTS  166</t>
  </si>
  <si>
    <t>Shawn Baxter (SHAWN BAXTER)</t>
  </si>
  <si>
    <t>PO BOX 574</t>
  </si>
  <si>
    <t>sbaxter86@yahoo.com</t>
  </si>
  <si>
    <t>509-207-8538</t>
  </si>
  <si>
    <t>https://web.pdc.wa.gov/rptimg/default.aspx?docid=4725536</t>
  </si>
  <si>
    <t>SHAWN BAXTER</t>
  </si>
  <si>
    <t>ca-2018-256</t>
  </si>
  <si>
    <t>Beth Broadway (BETH BROADWAY)</t>
  </si>
  <si>
    <t>beth.broadway.for.senate@gmail.com</t>
  </si>
  <si>
    <t>206-643-3857</t>
  </si>
  <si>
    <t>https://web.pdc.wa.gov/rptimg/default.aspx?docid=4725606</t>
  </si>
  <si>
    <t>BETH BROADWAY</t>
  </si>
  <si>
    <t>ca-2018-393</t>
  </si>
  <si>
    <t>https://web.pdc.wa.gov/rptimg/default.aspx?docid=4725283</t>
  </si>
  <si>
    <t>ca-2018-303</t>
  </si>
  <si>
    <t>Claire Torstenbo (CLAIRE TORSTENBO)</t>
  </si>
  <si>
    <t>claire4house43@gmail.com</t>
  </si>
  <si>
    <t>clairetbo@gmail.com</t>
  </si>
  <si>
    <t>360-633-5988</t>
  </si>
  <si>
    <t>360-332-0782</t>
  </si>
  <si>
    <t>https://web.pdc.wa.gov/rptimg/default.aspx?docid=4725390</t>
  </si>
  <si>
    <t>RYAN  ROULIER</t>
  </si>
  <si>
    <t>ca-2018-1032</t>
  </si>
  <si>
    <t>P.O. BOX 490</t>
  </si>
  <si>
    <t>re-electjanelleriddleforclerk@dishmail.net</t>
  </si>
  <si>
    <t>(509) 952-6966</t>
  </si>
  <si>
    <t>https://web.pdc.wa.gov/rptimg/default.aspx?docid=4724932</t>
  </si>
  <si>
    <t>ca-2018-582</t>
  </si>
  <si>
    <t>drewhyerforforsheriff@hotmail.com</t>
  </si>
  <si>
    <t>https://web.pdc.wa.gov/rptimg/default.aspx?docid=4724814</t>
  </si>
  <si>
    <t>DREW HYER</t>
  </si>
  <si>
    <t>ca-2018-2009</t>
  </si>
  <si>
    <t>615 E. RIVERVIEW LANE</t>
  </si>
  <si>
    <t>https://web.pdc.wa.gov/rptimg/default.aspx?docid=4723626</t>
  </si>
  <si>
    <t>ca-2018-349</t>
  </si>
  <si>
    <t>Jenny L. Rynearson (JENNY RYNEARSON)</t>
  </si>
  <si>
    <t>PO BOX 891</t>
  </si>
  <si>
    <t>jennylrynearson@gmail.com</t>
  </si>
  <si>
    <t>https://web.pdc.wa.gov/rptimg/default.aspx?docid=4723336</t>
  </si>
  <si>
    <t>JENNY RYNEARSON</t>
  </si>
  <si>
    <t>ca-2016-4574</t>
  </si>
  <si>
    <t>ed@electedbarton.org</t>
  </si>
  <si>
    <t>https://web.pdc.wa.gov/rptimg/default.aspx?docid=4566422</t>
  </si>
  <si>
    <t>ca-2018-1960</t>
  </si>
  <si>
    <t>dan@voteharderforseattle.com</t>
  </si>
  <si>
    <t>360-602-1784</t>
  </si>
  <si>
    <t>https://web.pdc.wa.gov/rptimg/default.aspx?docid=4720778</t>
  </si>
  <si>
    <t>ca-2018-789</t>
  </si>
  <si>
    <t>Cari L Hall (CARI HALL)</t>
  </si>
  <si>
    <t>369 CONCONULLY ROAD</t>
  </si>
  <si>
    <t>ELECTCARIHALL@GMAIL.COM</t>
  </si>
  <si>
    <t>electcarihall@gmail.com</t>
  </si>
  <si>
    <t>509-322-6586</t>
  </si>
  <si>
    <t>https://web.pdc.wa.gov/rptimg/default.aspx?docid=4720445</t>
  </si>
  <si>
    <t>CARI HALL</t>
  </si>
  <si>
    <t>ca-2018-514</t>
  </si>
  <si>
    <t>JENKJ  328</t>
  </si>
  <si>
    <t>Jeffrey D. Jenkins (JEFFREY JENKINS)</t>
  </si>
  <si>
    <t>JEFFJENKINS01@MSN.COM</t>
  </si>
  <si>
    <t>jeffjenkins01@mns.com</t>
  </si>
  <si>
    <t>509-540-0672</t>
  </si>
  <si>
    <t>816 SOUTH 6TH</t>
  </si>
  <si>
    <t>https://web.pdc.wa.gov/rptimg/default.aspx?docid=4720129</t>
  </si>
  <si>
    <t>ca-2018-1034</t>
  </si>
  <si>
    <t>HOMEL  901</t>
  </si>
  <si>
    <t>Lisa A. Homer (LISA HOMER)</t>
  </si>
  <si>
    <t>P.O. BOX 1113</t>
  </si>
  <si>
    <t>info@homerforyakimacounty.com</t>
  </si>
  <si>
    <t>509-210-3355</t>
  </si>
  <si>
    <t>P.O.  BOX 581</t>
  </si>
  <si>
    <t>https://web.pdc.wa.gov/rptimg/default.aspx?docid=4718725</t>
  </si>
  <si>
    <t>ca-2016-4537</t>
  </si>
  <si>
    <t>ROEMER HAILEY (HAILEY ROEMER)</t>
  </si>
  <si>
    <t>roemerforrep@gmail.com</t>
  </si>
  <si>
    <t>509-952-9096</t>
  </si>
  <si>
    <t>19218 90TH PL NE</t>
  </si>
  <si>
    <t>425-420-4644</t>
  </si>
  <si>
    <t>https://web.pdc.wa.gov/rptimg/default.aspx?docid=4573996</t>
  </si>
  <si>
    <t>JAMES ALLSUP</t>
  </si>
  <si>
    <t>ca-2016-4687</t>
  </si>
  <si>
    <t>NOELG  684</t>
  </si>
  <si>
    <t>NOELCK GREGORY W (GREGORY  NOELCK)</t>
  </si>
  <si>
    <t>2111 NE 149TH AVE.</t>
  </si>
  <si>
    <t>greg@gregorynoelck.com</t>
  </si>
  <si>
    <t>360-991-4901</t>
  </si>
  <si>
    <t>1624 SE MANOR AVE.</t>
  </si>
  <si>
    <t>503-997-6427</t>
  </si>
  <si>
    <t>https://web.pdc.wa.gov/rptimg/default.aspx?docid=4549814</t>
  </si>
  <si>
    <t>DANIEL  BARNES</t>
  </si>
  <si>
    <t>ca-2016-4169</t>
  </si>
  <si>
    <t>https://web.pdc.wa.gov/rptimg/default.aspx?docid=4549906</t>
  </si>
  <si>
    <t>ca-2018-532</t>
  </si>
  <si>
    <t>Marc S. Straub (MARC STRAUB)</t>
  </si>
  <si>
    <t>6 CHELAN HILLS ACRES ROAD</t>
  </si>
  <si>
    <t>ORONDO</t>
  </si>
  <si>
    <t>509-387-7086</t>
  </si>
  <si>
    <t>https://web.pdc.wa.gov/rptimg/default.aspx?docid=4701265</t>
  </si>
  <si>
    <t>GREG BRAULT, CPA</t>
  </si>
  <si>
    <t>ca-2018-536</t>
  </si>
  <si>
    <t>LEYDL  807</t>
  </si>
  <si>
    <t>Leeon Leyde (LEEON LEYDE)</t>
  </si>
  <si>
    <t>PO BOX 1199</t>
  </si>
  <si>
    <t>98807-1199</t>
  </si>
  <si>
    <t>LEEONLEYDE@GMAIL.COM</t>
  </si>
  <si>
    <t>leeonleyde@gmail.com</t>
  </si>
  <si>
    <t>509-664-7873</t>
  </si>
  <si>
    <t>159 S. WORTHEN STREET</t>
  </si>
  <si>
    <t>(509)662-9691</t>
  </si>
  <si>
    <t>https://web.pdc.wa.gov/rptimg/default.aspx?docid=4701081</t>
  </si>
  <si>
    <t>MICHAEL YALE</t>
  </si>
  <si>
    <t>ca-2016-4497</t>
  </si>
  <si>
    <t>BRYANT WILLIAM L (WILLIAM BRYANT)</t>
  </si>
  <si>
    <t>bill@billbryantforgovernor.com</t>
  </si>
  <si>
    <t>253-220-5051</t>
  </si>
  <si>
    <t>https://web.pdc.wa.gov/rptimg/default.aspx?docid=4589150</t>
  </si>
  <si>
    <t>ca-2018-164</t>
  </si>
  <si>
    <t>James F. McEntire (JAMES MCENTIRE)</t>
  </si>
  <si>
    <t>jim@mcentireforwa.org</t>
  </si>
  <si>
    <t>360-282-6617</t>
  </si>
  <si>
    <t>https://web.pdc.wa.gov/rptimg/default.aspx?docid=4697730</t>
  </si>
  <si>
    <t>ca-2014-7096</t>
  </si>
  <si>
    <t>JUNGQUIST KATHERINE S (KATIE JUNGQUIST)</t>
  </si>
  <si>
    <t>SARCO@FIDALGO.NET</t>
  </si>
  <si>
    <t>360-630-9004</t>
  </si>
  <si>
    <t>https://web.pdc.wa.gov/rptimg/default.aspx?docid=3772279</t>
  </si>
  <si>
    <t>ca-2016-4237</t>
  </si>
  <si>
    <t>HORNT  801</t>
  </si>
  <si>
    <t>HORNBY TRAVIS R (TRAVIS HORNBY)</t>
  </si>
  <si>
    <t>114 N FRANKLIN AVENUE</t>
  </si>
  <si>
    <t>TWOPLANKER88@GMAIL.COM</t>
  </si>
  <si>
    <t>twoplanker88@gmail.com</t>
  </si>
  <si>
    <t>509-429-5729</t>
  </si>
  <si>
    <t>2214 SANDY BROOKE</t>
  </si>
  <si>
    <t>509-663-7943</t>
  </si>
  <si>
    <t>https://web.pdc.wa.gov/rptimg/default.aspx?docid=4580646</t>
  </si>
  <si>
    <t>ca-2018-247</t>
  </si>
  <si>
    <t>https://web.pdc.wa.gov/rptimg/default.aspx?docid=4621956</t>
  </si>
  <si>
    <t>ca-2018-380</t>
  </si>
  <si>
    <t>LEACW  354</t>
  </si>
  <si>
    <t>William C. Leach (WILLIAM LEACH)</t>
  </si>
  <si>
    <t>1211 CEDAR AVE</t>
  </si>
  <si>
    <t>leach4coroner@yahoo.com</t>
  </si>
  <si>
    <t>w_leach@ymail.com</t>
  </si>
  <si>
    <t>509-430-0006</t>
  </si>
  <si>
    <t>509-554-9869</t>
  </si>
  <si>
    <t>https://web.pdc.wa.gov/rptimg/default.aspx?docid=4684412</t>
  </si>
  <si>
    <t>LERITA LEACH</t>
  </si>
  <si>
    <t>ca-2016-4215</t>
  </si>
  <si>
    <t xml:space="preserve"> RICHARD B Stevens (RICHARD STEVENS)</t>
  </si>
  <si>
    <t>509-750-7580</t>
  </si>
  <si>
    <t>https://web.pdc.wa.gov/rptimg/default.aspx?docid=4616378</t>
  </si>
  <si>
    <t>ca-2018-73</t>
  </si>
  <si>
    <t>https://web.pdc.wa.gov/rptimg/default.aspx?docid=4652468</t>
  </si>
  <si>
    <t>ca-2018-1972</t>
  </si>
  <si>
    <t>aprils.big.heart@gmail.com</t>
  </si>
  <si>
    <t>https://web.pdc.wa.gov/rptimg/default.aspx?docid=4629182</t>
  </si>
  <si>
    <t>ca-2018-143</t>
  </si>
  <si>
    <t>https://web.pdc.wa.gov/rptimg/default.aspx?docid=4626721</t>
  </si>
  <si>
    <t>ca-2018-458</t>
  </si>
  <si>
    <t>PO BOX 842</t>
  </si>
  <si>
    <t>https://web.pdc.wa.gov/rptimg/default.aspx?filerid_election_year=KIMSG%20%20665%3A%7C%3A2018</t>
  </si>
  <si>
    <t>ca-2017-2211</t>
  </si>
  <si>
    <t>BAKEN  114</t>
  </si>
  <si>
    <t>BAKER NATHANIEL J (NATHANIEL BAKER)</t>
  </si>
  <si>
    <t>677 PEND OREILLE LOOP</t>
  </si>
  <si>
    <t>nat@colvilleconstruction.com</t>
  </si>
  <si>
    <t>509-675-1907</t>
  </si>
  <si>
    <t>COLVILLE SD 115</t>
  </si>
  <si>
    <t>https://web.pdc.wa.gov/rptimg/default.aspx?docid=4680553</t>
  </si>
  <si>
    <t>NATHANIEL BAKER</t>
  </si>
  <si>
    <t>ca-2016-4319</t>
  </si>
  <si>
    <t>GERHARDT LEWIS M JR (LEWIS GERHARDT)</t>
  </si>
  <si>
    <t>lewis@lewis4senate.com</t>
  </si>
  <si>
    <t>360-553-2316</t>
  </si>
  <si>
    <t>541-880-8024</t>
  </si>
  <si>
    <t>https://web.pdc.wa.gov/rptimg/default.aspx?docid=4605121</t>
  </si>
  <si>
    <t>SUZANNE CLEM</t>
  </si>
  <si>
    <t>ca-2017-2655</t>
  </si>
  <si>
    <t>BLOOR  353</t>
  </si>
  <si>
    <t>BLOOM RICHARD W (RICHARD BLOOM)</t>
  </si>
  <si>
    <t>5900 EVERETT ST</t>
  </si>
  <si>
    <t>44swish@gmail.com</t>
  </si>
  <si>
    <t>509-539-7630</t>
  </si>
  <si>
    <t>https://web.pdc.wa.gov/rptimg/default.aspx?docid=4654826</t>
  </si>
  <si>
    <t>RICHARD BLOOM</t>
  </si>
  <si>
    <t>ca-2015-5674</t>
  </si>
  <si>
    <t>RODRC  337</t>
  </si>
  <si>
    <t>RODRIGUEZ CEDRO S (CEDRO RODRIGUEZ)</t>
  </si>
  <si>
    <t>193707 E 30TH AVE</t>
  </si>
  <si>
    <t>cedror1@gmail.com</t>
  </si>
  <si>
    <t>509-521-9758</t>
  </si>
  <si>
    <t>19507 S REDWOOD ST</t>
  </si>
  <si>
    <t>509-582-4828</t>
  </si>
  <si>
    <t>https://web.pdc.wa.gov/rptimg/default.aspx?docid=4500338</t>
  </si>
  <si>
    <t>STEVE BLODGETT</t>
  </si>
  <si>
    <t>ca-2017-2225</t>
  </si>
  <si>
    <t>PUCKC  826</t>
  </si>
  <si>
    <t>Cynthia Elizabeth Puckett (CINDY PUCKETT)</t>
  </si>
  <si>
    <t>cjpuckett03@gmail.com</t>
  </si>
  <si>
    <t>509-888-7767</t>
  </si>
  <si>
    <t>https://web.pdc.wa.gov/rptimg/default.aspx?docid=4652417</t>
  </si>
  <si>
    <t>CINDY PUCKETT</t>
  </si>
  <si>
    <t>ca-2017-2611</t>
  </si>
  <si>
    <t>ZENDK  244</t>
  </si>
  <si>
    <t>Kelly Zender (KELLY ZENDER)</t>
  </si>
  <si>
    <t>5568 MT. BAKER HWY.</t>
  </si>
  <si>
    <t>DEMING</t>
  </si>
  <si>
    <t>welcomeconstruction@comcast.net</t>
  </si>
  <si>
    <t>360-592-2385</t>
  </si>
  <si>
    <t>MT BAKER SD 507</t>
  </si>
  <si>
    <t>https://web.pdc.wa.gov/rptimg/default.aspx?docid=4652005</t>
  </si>
  <si>
    <t>KELLY ZENDER</t>
  </si>
  <si>
    <t>ca-2017-2728</t>
  </si>
  <si>
    <t>LATTK  353</t>
  </si>
  <si>
    <t>LATTIN KEN B (KEN LATTIN)</t>
  </si>
  <si>
    <t>4100 JENNY LAKE</t>
  </si>
  <si>
    <t>ken_lattin@charter.net</t>
  </si>
  <si>
    <t>509-528-9131</t>
  </si>
  <si>
    <t>3221 HICKORY AVE</t>
  </si>
  <si>
    <t>509-528-9133</t>
  </si>
  <si>
    <t>https://web.pdc.wa.gov/rptimg/default.aspx?docid=4648128</t>
  </si>
  <si>
    <t>ADAM LATTIN</t>
  </si>
  <si>
    <t>ca-2013-8215</t>
  </si>
  <si>
    <t>AMUNV  607</t>
  </si>
  <si>
    <t>AMUNDSON VANESSA A (VANESSA AMUNDSON)</t>
  </si>
  <si>
    <t>220 NW 17TH AVE</t>
  </si>
  <si>
    <t>dansvan@hotmail.com</t>
  </si>
  <si>
    <t>360-833-2231</t>
  </si>
  <si>
    <t>https://web.pdc.wa.gov/rptimg/default.aspx?docid=3395653</t>
  </si>
  <si>
    <t>VANESSA AMUNDSON</t>
  </si>
  <si>
    <t>ca-2017-3362</t>
  </si>
  <si>
    <t>NELSR  513</t>
  </si>
  <si>
    <t>NELSEN RICK D (RICK NELSEN)</t>
  </si>
  <si>
    <t>8827 WINTER BRIGHT DRIVE SE</t>
  </si>
  <si>
    <t>Rick4Lacey@Gmail.com</t>
  </si>
  <si>
    <t>rick4lacey@gmail.com</t>
  </si>
  <si>
    <t>360-556-6402</t>
  </si>
  <si>
    <t>https://web.pdc.wa.gov/rptimg/default.aspx?docid=4643850</t>
  </si>
  <si>
    <t>STEVEN SHIPPEE</t>
  </si>
  <si>
    <t>ca-2017-2495</t>
  </si>
  <si>
    <t>Michael Blanton Hougardy (MIKE HOUGARDY)</t>
  </si>
  <si>
    <t>801 E. WASHINGTON AVE.</t>
  </si>
  <si>
    <t>509-929-6886</t>
  </si>
  <si>
    <t>https://web.pdc.wa.gov/rptimg/default.aspx?docid=4637827</t>
  </si>
  <si>
    <t>LISA BERTHON</t>
  </si>
  <si>
    <t>ca-2017-3493</t>
  </si>
  <si>
    <t>chrisleyba4wa@gmail.com</t>
  </si>
  <si>
    <t>https://web.pdc.wa.gov/rptimg/default.aspx?docid=4629500</t>
  </si>
  <si>
    <t>ca-2016-4468</t>
  </si>
  <si>
    <t>Dennis P. Weber (DENNIS WEBER)</t>
  </si>
  <si>
    <t>P. O. BOX 1042</t>
  </si>
  <si>
    <t>360-425-8035</t>
  </si>
  <si>
    <t>https://web.pdc.wa.gov/rptimg/default.aspx?docid=4548910</t>
  </si>
  <si>
    <t>ca-2016-4744</t>
  </si>
  <si>
    <t>ALBEC  168</t>
  </si>
  <si>
    <t>ALBERT COLETHA Y (COLETHA ALBERT)</t>
  </si>
  <si>
    <t>14005 42ND AVE S TRLR 62</t>
  </si>
  <si>
    <t>COLETHA.ALBERT@GMAIL.COM</t>
  </si>
  <si>
    <t>coletha.albert@gmail.com</t>
  </si>
  <si>
    <t>206-619-1631</t>
  </si>
  <si>
    <t>https://web.pdc.wa.gov/rptimg/default.aspx?docid=4589283</t>
  </si>
  <si>
    <t>COLETHA ALBERT</t>
  </si>
  <si>
    <t>ca-2016-4723</t>
  </si>
  <si>
    <t>MONROY PABLO (PABLO MONROY)</t>
  </si>
  <si>
    <t>pablo@electpablomonroy.com</t>
  </si>
  <si>
    <t>https://web.pdc.wa.gov/rptimg/default.aspx?docid=4589190</t>
  </si>
  <si>
    <t>ca-2016-4203</t>
  </si>
  <si>
    <t>JOHNSON ROBERT K (ROBERT JOHNSON)</t>
  </si>
  <si>
    <t>BOX 744</t>
  </si>
  <si>
    <t>garfieldcommish@yahoo.com</t>
  </si>
  <si>
    <t>509-843-1150</t>
  </si>
  <si>
    <t>https://web.pdc.wa.gov/rptimg/default.aspx?docid=4580067</t>
  </si>
  <si>
    <t>ca-2016-4677</t>
  </si>
  <si>
    <t>O'HAGAN JAMES J (JAMES O'HAGAN)</t>
  </si>
  <si>
    <t>wayoutwest1@hotmail.com</t>
  </si>
  <si>
    <t>360-267-7911</t>
  </si>
  <si>
    <t>360-606-0974</t>
  </si>
  <si>
    <t>https://web.pdc.wa.gov/rptimg/default.aspx?docid=4579930</t>
  </si>
  <si>
    <t>ROBERT POWERS</t>
  </si>
  <si>
    <t>ca-2016-4058</t>
  </si>
  <si>
    <t>MCLAREN WADE R (WADE MCLAREN)</t>
  </si>
  <si>
    <t>Movingman143@gmail.com</t>
  </si>
  <si>
    <t>mclaren@iinet.com</t>
  </si>
  <si>
    <t>360-606-3497</t>
  </si>
  <si>
    <t>https://web.pdc.wa.gov/rptimg/default.aspx?docid=4575248</t>
  </si>
  <si>
    <t>WADE MCLAREN</t>
  </si>
  <si>
    <t>ca-2016-4099</t>
  </si>
  <si>
    <t>Richard P Mahar (RICHARD MAHAR)</t>
  </si>
  <si>
    <t>281 PATRICK LN</t>
  </si>
  <si>
    <t>360-936-3459</t>
  </si>
  <si>
    <t>https://web.pdc.wa.gov/rptimg/default.aspx?docid=4574766</t>
  </si>
  <si>
    <t>RICHARD MAHAR</t>
  </si>
  <si>
    <t>ca-2016-4475</t>
  </si>
  <si>
    <t>CHARD  937</t>
  </si>
  <si>
    <t>CHARLES DOUGLAS J (DOUGLAS CHARLES)</t>
  </si>
  <si>
    <t>P.O. BOX 302</t>
  </si>
  <si>
    <t>charlesforyakimacounty@gmail.com</t>
  </si>
  <si>
    <t>509-494-9038</t>
  </si>
  <si>
    <t>1051 PIONEER WAY</t>
  </si>
  <si>
    <t>509-678-4356</t>
  </si>
  <si>
    <t>https://web.pdc.wa.gov/rptimg/default.aspx?docid=4574126</t>
  </si>
  <si>
    <t>MARSHA GROENIG</t>
  </si>
  <si>
    <t>ca-2016-4239</t>
  </si>
  <si>
    <t>Andy J. Hover (ANDY HOVER)</t>
  </si>
  <si>
    <t>110 WOLF CREEK ROAD</t>
  </si>
  <si>
    <t>andyhover2016@gmail.com</t>
  </si>
  <si>
    <t>509-669-1606</t>
  </si>
  <si>
    <t>https://web.pdc.wa.gov/rptimg/default.aspx?docid=4573765</t>
  </si>
  <si>
    <t>JENNIFER I HOVER</t>
  </si>
  <si>
    <t>ca-2016-4069</t>
  </si>
  <si>
    <t>MCDAJ  671</t>
  </si>
  <si>
    <t>MCDANIEL JENNIFER B (JENNIFER MCDANIEL)</t>
  </si>
  <si>
    <t>PO BOX 878</t>
  </si>
  <si>
    <t>ELECTJENNIFER@JENNIFERMCDANIEL.COM</t>
  </si>
  <si>
    <t>jennifer@snowskibums.com</t>
  </si>
  <si>
    <t>360-513-4559</t>
  </si>
  <si>
    <t>4616 FRANKLIN ST</t>
  </si>
  <si>
    <t>https://web.pdc.wa.gov/rptimg/default.aspx?docid=4572175</t>
  </si>
  <si>
    <t>CECE MAINS</t>
  </si>
  <si>
    <t>ca-2016-4635</t>
  </si>
  <si>
    <t>https://web.pdc.wa.gov/rptimg/default.aspx?docid=4572196</t>
  </si>
  <si>
    <t>ca-2016-4726</t>
  </si>
  <si>
    <t>MORRF  632</t>
  </si>
  <si>
    <t>MORRISON FRANKLIN R (FRANKLIN MORRISON)</t>
  </si>
  <si>
    <t>PO BOX 332</t>
  </si>
  <si>
    <t>votefrankmorrison@gmail.com</t>
  </si>
  <si>
    <t>morrisonbarbie@yahoo.com</t>
  </si>
  <si>
    <t>360-430-5384</t>
  </si>
  <si>
    <t>5657 FINCH DRIVE</t>
  </si>
  <si>
    <t>360-431-3711</t>
  </si>
  <si>
    <t>https://web.pdc.wa.gov/rptimg/default.aspx?docid=4571362</t>
  </si>
  <si>
    <t>MARCHELLE KNAPP</t>
  </si>
  <si>
    <t>ca-2016-4751</t>
  </si>
  <si>
    <t>vote@karenskoog.com</t>
  </si>
  <si>
    <t>https://web.pdc.wa.gov/rptimg/default.aspx?filerid_election_year=SKOOK%20%20009%3A%7C%3A2016</t>
  </si>
  <si>
    <t>ca-2016-4227</t>
  </si>
  <si>
    <t>SWANNACK ARTHUR D (ARTHUR SWANNACK)</t>
  </si>
  <si>
    <t>1201 CREE ROAD</t>
  </si>
  <si>
    <t>509-257-2683</t>
  </si>
  <si>
    <t>403 SW JONES ROAD</t>
  </si>
  <si>
    <t>509-432-6945</t>
  </si>
  <si>
    <t>https://web.pdc.wa.gov/rptimg/default.aspx?docid=4543533</t>
  </si>
  <si>
    <t>ca-2016-4575</t>
  </si>
  <si>
    <t>P.O. BOX 1181</t>
  </si>
  <si>
    <t>https://web.pdc.wa.gov/rptimg/default.aspx?docid=4540136</t>
  </si>
  <si>
    <t>ca-2016-4146</t>
  </si>
  <si>
    <t>(425) 343-8523</t>
  </si>
  <si>
    <t>https://web.pdc.wa.gov/rptimg/default.aspx?filerid_election_year=KRISD%20%20291%3A%7C%3A2016</t>
  </si>
  <si>
    <t>ca-2016-4094</t>
  </si>
  <si>
    <t>206-849-1096</t>
  </si>
  <si>
    <t>https://web.pdc.wa.gov/rptimg/default.aspx?filerid_election_year=MAGEC%20%20027%3A%7C%3A2016</t>
  </si>
  <si>
    <t>VALERIE HUNTSBERRY</t>
  </si>
  <si>
    <t>ca-2019-18698</t>
  </si>
  <si>
    <t>JANIB  382</t>
  </si>
  <si>
    <t>Brandon K. Janisse (Brandon Janisse)</t>
  </si>
  <si>
    <t>442 W Hammond St</t>
  </si>
  <si>
    <t>98382-3767</t>
  </si>
  <si>
    <t>janisseforclallamcounty@gmail.com</t>
  </si>
  <si>
    <t>https://apollo.pdc.wa.gov/public/registrations/registration?registration_id=15289</t>
  </si>
  <si>
    <t>Brandon Janisse</t>
  </si>
  <si>
    <t>ca-2019-1365</t>
  </si>
  <si>
    <t>GARTK  901</t>
  </si>
  <si>
    <t>GARTRELL KENTON A (KENTON GARTRELL)</t>
  </si>
  <si>
    <t>304 N 6TH STREET</t>
  </si>
  <si>
    <t>Gartrell4Yakima@gmail.com</t>
  </si>
  <si>
    <t>kenton.yysa@gmail.com</t>
  </si>
  <si>
    <t>509-910-9306</t>
  </si>
  <si>
    <t>https://apollo.pdc.wa.gov/public/registrations/registration?registration_id=15575</t>
  </si>
  <si>
    <t>KENTON GARTRELL</t>
  </si>
  <si>
    <t>ca-2008-16195</t>
  </si>
  <si>
    <t>slieb.clieb@gmail.com</t>
  </si>
  <si>
    <t>dnewhous@bentonrea.com</t>
  </si>
  <si>
    <t>https://apollo.pdc.wa.gov/public/registrations/registration?registration_id=19997</t>
  </si>
  <si>
    <t>ca-2020-18547</t>
  </si>
  <si>
    <t>https://apollo.pdc.wa.gov/public/registrations/registration?registration_id=17191</t>
  </si>
  <si>
    <t>ca-2020-92965</t>
  </si>
  <si>
    <t>MIELT3 604</t>
  </si>
  <si>
    <t>MIELKE THOMAS M (Tom Mielke)</t>
  </si>
  <si>
    <t>7401 NE 284th St</t>
  </si>
  <si>
    <t>https://apollo.pdc.wa.gov/public/registrations/registration?registration_id=20010</t>
  </si>
  <si>
    <t>Carmen Mielke</t>
  </si>
  <si>
    <t>ca-2020-25646</t>
  </si>
  <si>
    <t>Committee to Elect Amanda McKinney</t>
  </si>
  <si>
    <t>https://apollo.pdc.wa.gov/public/registrations/registration?registration_id=18190</t>
  </si>
  <si>
    <t>Donna Sorensen</t>
  </si>
  <si>
    <t>ca-2020-25670</t>
  </si>
  <si>
    <t>https://apollo.pdc.wa.gov/public/registrations/registration?registration_id=18279</t>
  </si>
  <si>
    <t>ca-2020-25751</t>
  </si>
  <si>
    <t>Danny E Stone  (Danny Stone)</t>
  </si>
  <si>
    <t>Hartline</t>
  </si>
  <si>
    <t>votedannystone@outlook.com</t>
  </si>
  <si>
    <t>https://apollo.pdc.wa.gov/public/registrations/registration?registration_id=18492</t>
  </si>
  <si>
    <t>Miriam Philp</t>
  </si>
  <si>
    <t>ca-2020-25752</t>
  </si>
  <si>
    <t>PO Box 885</t>
  </si>
  <si>
    <t>Wintrhop</t>
  </si>
  <si>
    <t>AndyHover2020@gmail.com</t>
  </si>
  <si>
    <t>110 Wolf Creek Road</t>
  </si>
  <si>
    <t>https://apollo.pdc.wa.gov/public/registrations/registration?registration_id=18496</t>
  </si>
  <si>
    <t>ca-2020-25802</t>
  </si>
  <si>
    <t>REYNR--666</t>
  </si>
  <si>
    <t>Rey Reynolds</t>
  </si>
  <si>
    <t>PO Box 1111</t>
  </si>
  <si>
    <t>daniel.frederick.barnes@gmail.com</t>
  </si>
  <si>
    <t>Reyreynoldsof6@gmail.com</t>
  </si>
  <si>
    <t>https://apollo.pdc.wa.gov/public/registrations/registration?registration_id=18588</t>
  </si>
  <si>
    <t>Dan Barnes</t>
  </si>
  <si>
    <t>ca-2020-25815</t>
  </si>
  <si>
    <t>WILSS  632</t>
  </si>
  <si>
    <t>Stephen Jeffrey Wilson (Jeff Wilson)</t>
  </si>
  <si>
    <t>PO Box 2885</t>
  </si>
  <si>
    <t>jeffwilsonforsenate@gmail.com</t>
  </si>
  <si>
    <t>Jeffwilsonforsenate@gmail.com</t>
  </si>
  <si>
    <t>360-431-7864</t>
  </si>
  <si>
    <t>https://apollo.pdc.wa.gov/public/registrations/registration?registration_id=18821</t>
  </si>
  <si>
    <t>ca-2020-25964</t>
  </si>
  <si>
    <t>LANGB--356</t>
  </si>
  <si>
    <t>Brian Lange</t>
  </si>
  <si>
    <t>PO Box 1835</t>
  </si>
  <si>
    <t>electbrianlange@yahoo.com</t>
  </si>
  <si>
    <t>253 209-2439</t>
  </si>
  <si>
    <t>https://apollo.pdc.wa.gov/public/registrations/registration?registration_id=18904</t>
  </si>
  <si>
    <t>ca-2020-25843</t>
  </si>
  <si>
    <t>ENGLD--816</t>
  </si>
  <si>
    <t>Dale England</t>
  </si>
  <si>
    <t>POB 1421</t>
  </si>
  <si>
    <t>rcrowe@electdaleengland.com</t>
  </si>
  <si>
    <t>https://apollo.pdc.wa.gov/public/registrations/registration?registration_id=18933</t>
  </si>
  <si>
    <t>Ruth Crowe</t>
  </si>
  <si>
    <t>ca-2020-25980</t>
  </si>
  <si>
    <t>9816 West Court Street</t>
  </si>
  <si>
    <t>https://apollo.pdc.wa.gov/public/registrations/registration?registration_id=18949</t>
  </si>
  <si>
    <t>ca-2018-316</t>
  </si>
  <si>
    <t>Amber Krabach (AMBER KRABACH)</t>
  </si>
  <si>
    <t>https://apollo.pdc.wa.gov/public/registrations/registration?registration_id=18953</t>
  </si>
  <si>
    <t>AMBER KRABACH</t>
  </si>
  <si>
    <t>ca-2020-1253</t>
  </si>
  <si>
    <t>DELVIN JEROME L II (JEROME DELVIN)</t>
  </si>
  <si>
    <t>https://apollo.pdc.wa.gov/public/registrations/registration?registration_id=18993</t>
  </si>
  <si>
    <t>ca-2020-31753</t>
  </si>
  <si>
    <t>LEE-J--604</t>
  </si>
  <si>
    <t>Jerimy Lee Kirschner</t>
  </si>
  <si>
    <t>2302 S Union Ave Ste C30</t>
  </si>
  <si>
    <t>jerimy@jerimykirschner.com</t>
  </si>
  <si>
    <t>253-285-7777</t>
  </si>
  <si>
    <t>https://apollo.pdc.wa.gov/public/registrations/registration?registration_id=19065</t>
  </si>
  <si>
    <t>ca-2020-70130</t>
  </si>
  <si>
    <t>DOWLC--720</t>
  </si>
  <si>
    <t>Christopher Louis Dowllar (Chris Dowllar)</t>
  </si>
  <si>
    <t>3204 sw 341 st st</t>
  </si>
  <si>
    <t>federal way</t>
  </si>
  <si>
    <t>chrisdowllar@yahoo.com</t>
  </si>
  <si>
    <t>https://apollo.pdc.wa.gov/public/registrations/registration?registration_id=19257</t>
  </si>
  <si>
    <t>chris dowllar</t>
  </si>
  <si>
    <t>ca-2020-42134</t>
  </si>
  <si>
    <t>BROWE--831</t>
  </si>
  <si>
    <t>Eric Brown (Eric J. Brown)</t>
  </si>
  <si>
    <t>Eric Brown P.O. Box 85778</t>
  </si>
  <si>
    <t>brown.ericj612@gmail.com</t>
  </si>
  <si>
    <t>https://apollo.pdc.wa.gov/public/registrations/registration?registration_id=19293</t>
  </si>
  <si>
    <t>Eric J. Brown</t>
  </si>
  <si>
    <t>ca-2020-42680</t>
  </si>
  <si>
    <t>https://apollo.pdc.wa.gov/public/registrations/registration?registration_id=19338</t>
  </si>
  <si>
    <t>ca-2020-70248</t>
  </si>
  <si>
    <t>ROMIE--087</t>
  </si>
  <si>
    <t>Earl Romig</t>
  </si>
  <si>
    <t>5268 AARON PL NE</t>
  </si>
  <si>
    <t>earlromig@gmail.com</t>
  </si>
  <si>
    <t>https://apollo.pdc.wa.gov/public/registrations/registration?registration_id=19399</t>
  </si>
  <si>
    <t>ca-2020-42270</t>
  </si>
  <si>
    <t>MACHC--716</t>
  </si>
  <si>
    <t>Cliff MacHugh</t>
  </si>
  <si>
    <t>2092 Frontier Rd</t>
  </si>
  <si>
    <t>cliff@jackassmtranch.com</t>
  </si>
  <si>
    <t>https://apollo.pdc.wa.gov/public/registrations/registration?registration_id=19411</t>
  </si>
  <si>
    <t>ca-2020-70035</t>
  </si>
  <si>
    <t>INGRJ--505</t>
  </si>
  <si>
    <t>J. D. Ingram</t>
  </si>
  <si>
    <t>6835 4th Way SE</t>
  </si>
  <si>
    <t>jdingram-district22@q.com</t>
  </si>
  <si>
    <t>jd.ingram@q.COM</t>
  </si>
  <si>
    <t>360-790-3611</t>
  </si>
  <si>
    <t>https://apollo.pdc.wa.gov/public/registrations/registration?registration_id=19419</t>
  </si>
  <si>
    <t>Jesse D. Ingram</t>
  </si>
  <si>
    <t>ca-2020-70390</t>
  </si>
  <si>
    <t>ROSEA--954</t>
  </si>
  <si>
    <t>Albert F Rosenthal (Al Rosenthal)</t>
  </si>
  <si>
    <t>4640 161st Ave SE</t>
  </si>
  <si>
    <t>alfrosenthal@aol.com</t>
  </si>
  <si>
    <t>425-785-3925</t>
  </si>
  <si>
    <t>https://apollo.pdc.wa.gov/public/registrations/registration?registration_id=19493</t>
  </si>
  <si>
    <t>Albert Rosenthal</t>
  </si>
  <si>
    <t>ca-2020-25620</t>
  </si>
  <si>
    <t>Cory A Wright (WRIGHT CORY A)</t>
  </si>
  <si>
    <t>https://apollo.pdc.wa.gov/public/registrations/registration?registration_id=19604</t>
  </si>
  <si>
    <t>ca-2015-5783</t>
  </si>
  <si>
    <t>621 SR9 NE PMB D22</t>
  </si>
  <si>
    <t>425-334-8700</t>
  </si>
  <si>
    <t>332 RHODORA HEIGHTS ROAD</t>
  </si>
  <si>
    <t>425-273-1582</t>
  </si>
  <si>
    <t>https://web.pdc.wa.gov/rptimg/default.aspx?docid=4429650</t>
  </si>
  <si>
    <t>KAREN VALLO</t>
  </si>
  <si>
    <t>ca-2015-5739</t>
  </si>
  <si>
    <t>3115 SAHALI DR</t>
  </si>
  <si>
    <t>robodrill@yahoo.com</t>
  </si>
  <si>
    <t>BREMERTON SD 100-C</t>
  </si>
  <si>
    <t>https://web.pdc.wa.gov/rptimg/default.aspx?docid=4419093</t>
  </si>
  <si>
    <t>TONY STEPHENS</t>
  </si>
  <si>
    <t>ca-2013-8825</t>
  </si>
  <si>
    <t>LAMBJ  580</t>
  </si>
  <si>
    <t>LAMBRECHT JOHN A (JOHN LAMBRECHT)</t>
  </si>
  <si>
    <t>34912 24TH AVE E</t>
  </si>
  <si>
    <t>LAMBRECHT47MTP@HOTMAIL.COM</t>
  </si>
  <si>
    <t>lambrecht47mtp@hotmail.com</t>
  </si>
  <si>
    <t>253-468-7689</t>
  </si>
  <si>
    <t>EATONVILLE SD 404 *</t>
  </si>
  <si>
    <t>https://web.pdc.wa.gov/rptimg/default.aspx?docid=3419968</t>
  </si>
  <si>
    <t>JOHN LAMBRECHT</t>
  </si>
  <si>
    <t>ca-2014-7571</t>
  </si>
  <si>
    <t>BOLYARD DANNETTE L (DANI BOLYARD)</t>
  </si>
  <si>
    <t>bolyardforrep@gmail.com</t>
  </si>
  <si>
    <t>509-707-3367</t>
  </si>
  <si>
    <t>11866 ROAD 12 NE</t>
  </si>
  <si>
    <t>509-361-3950</t>
  </si>
  <si>
    <t>https://web.pdc.wa.gov/rptimg/default.aspx?filerid_election_year=BOLYD%20%20837%3A%7C%3A2014</t>
  </si>
  <si>
    <t>SHERYL J LEIGHTON</t>
  </si>
  <si>
    <t>ca-2014-7397</t>
  </si>
  <si>
    <t>William T Cooper (TOM COOPER)</t>
  </si>
  <si>
    <t>725 COUNTRY CLUB</t>
  </si>
  <si>
    <t>https://web.pdc.wa.gov/rptimg/default.aspx?filerid_election_year=COOPT%20%20362%3A%7C%3A2014</t>
  </si>
  <si>
    <t>WILLIAM FLEENOR</t>
  </si>
  <si>
    <t>ca-2014-7161</t>
  </si>
  <si>
    <t>Nicholas( Nick) Henderson (NICHOLAS HENDERSON)</t>
  </si>
  <si>
    <t>PO BOX 757</t>
  </si>
  <si>
    <t>SOUTH CLE ELUM</t>
  </si>
  <si>
    <t>nickhendersoon@q.com</t>
  </si>
  <si>
    <t>509-674-1335</t>
  </si>
  <si>
    <t>https://web.pdc.wa.gov/rptimg/default.aspx?docid=3979326</t>
  </si>
  <si>
    <t>ca-2014-7152</t>
  </si>
  <si>
    <t>HILLT  350</t>
  </si>
  <si>
    <t>HILLERMAN TONY (TONY HILLERMAN)</t>
  </si>
  <si>
    <t>PO BOX 6393</t>
  </si>
  <si>
    <t>electtonyin2014@gmail.com</t>
  </si>
  <si>
    <t>(509) 480-2006</t>
  </si>
  <si>
    <t>(509) 480-1155</t>
  </si>
  <si>
    <t>https://web.pdc.wa.gov/rptimg/default.aspx?filerid_election_year=HILLT%20%20350%3A%7C%3A2014</t>
  </si>
  <si>
    <t>CONNIE HILLERMAN</t>
  </si>
  <si>
    <t>ca-2014-7618</t>
  </si>
  <si>
    <t>Jeffrey S. Barkdull (JEFFREY  BARKDULL)</t>
  </si>
  <si>
    <t>30428 BALD RIDGE RD. N.</t>
  </si>
  <si>
    <t>jeffbarkdull9@gmail.com</t>
  </si>
  <si>
    <t>509-981-6040</t>
  </si>
  <si>
    <t>https://web.pdc.wa.gov/rptimg/default.aspx?docid=3841555</t>
  </si>
  <si>
    <t>ca-2014-7423</t>
  </si>
  <si>
    <t>206-276-5242</t>
  </si>
  <si>
    <t>https://web.pdc.wa.gov/rptimg/default.aspx?docid=3848251</t>
  </si>
  <si>
    <t>MARY DOMBROWSKI</t>
  </si>
  <si>
    <t>ca-2014-7122</t>
  </si>
  <si>
    <t>MARTIN ROWLAND J (ROWLAND MARTIN)</t>
  </si>
  <si>
    <t>martin4senate@yahoo.com</t>
  </si>
  <si>
    <t>rowlandjmartin@yahoo.com</t>
  </si>
  <si>
    <t>206-772-6290</t>
  </si>
  <si>
    <t>https://web.pdc.wa.gov/rptimg/default.aspx?docid=3844689</t>
  </si>
  <si>
    <t>ROWLAND MARTIN</t>
  </si>
  <si>
    <t>ca-2014-7220</t>
  </si>
  <si>
    <t>GREISAMER THOMAS W (THOMAS GREISAMER)</t>
  </si>
  <si>
    <t>doctwg@centurylink.net</t>
  </si>
  <si>
    <t>425-330-0997</t>
  </si>
  <si>
    <t>https://web.pdc.wa.gov/rptimg/default.aspx?docid=3837588</t>
  </si>
  <si>
    <t>BRUCE DANIELS</t>
  </si>
  <si>
    <t>ca-2014-7070</t>
  </si>
  <si>
    <t>KNUTZEN WILLIAM D (WILLIAM KNUTZEN)</t>
  </si>
  <si>
    <t>P.O.BOX 2967</t>
  </si>
  <si>
    <t>bill.sandy.kids@gmail.com</t>
  </si>
  <si>
    <t>360-815-4786</t>
  </si>
  <si>
    <t>360-510-3056</t>
  </si>
  <si>
    <t>https://web.pdc.wa.gov/rptimg/default.aspx?docid=3833504</t>
  </si>
  <si>
    <t>ca-2014-7294</t>
  </si>
  <si>
    <t>electjohnmorgan@gmail.com</t>
  </si>
  <si>
    <t>360-701-1299</t>
  </si>
  <si>
    <t>https://web.pdc.wa.gov/rptimg/default.aspx?docid=3825970</t>
  </si>
  <si>
    <t>ca-2014-7365</t>
  </si>
  <si>
    <t>David M Thomas (DAVID THOMAS)</t>
  </si>
  <si>
    <t>PO BOX 1186</t>
  </si>
  <si>
    <t>360-757-1745</t>
  </si>
  <si>
    <t>936 NELSON STREET</t>
  </si>
  <si>
    <t>https://web.pdc.wa.gov/rptimg/default.aspx?filerid_election_year=THOMD%20%20233%3A%7C%3A2014</t>
  </si>
  <si>
    <t>DON LYNCH</t>
  </si>
  <si>
    <t>ca-2014-7623</t>
  </si>
  <si>
    <t>BAGLR  282</t>
  </si>
  <si>
    <t>BAGLEY ROBERT K (ROBERT BAGLEY)</t>
  </si>
  <si>
    <t>1508 RIDGE DR.</t>
  </si>
  <si>
    <t>kellybagley@live.com</t>
  </si>
  <si>
    <t>360-387-3272</t>
  </si>
  <si>
    <t>https://web.pdc.wa.gov/rptimg/default.aspx?docid=3750426</t>
  </si>
  <si>
    <t>ELLEN BAGLEY</t>
  </si>
  <si>
    <t>ca-2014-7341</t>
  </si>
  <si>
    <t>Jim Duncan (JAMES DUNCAN)</t>
  </si>
  <si>
    <t>P.O. BOX 1001</t>
  </si>
  <si>
    <t>https://web.pdc.wa.gov/rptimg/default.aspx?docid=3757407</t>
  </si>
  <si>
    <t>JAMES DUNCAN</t>
  </si>
  <si>
    <t>ca-2014-7617</t>
  </si>
  <si>
    <t>Lorrie L Sampson (LORRIE  SAMPSON)</t>
  </si>
  <si>
    <t>755N. ALDER STREET</t>
  </si>
  <si>
    <t>755 N. ALDER STREET</t>
  </si>
  <si>
    <t>https://web.pdc.wa.gov/rptimg/default.aspx?docid=3757485</t>
  </si>
  <si>
    <t>LORRIE  SAMPSON</t>
  </si>
  <si>
    <t>ca-2014-7546</t>
  </si>
  <si>
    <t>BOTZHEIM ALAN A (ALAN BOTZHEIM)</t>
  </si>
  <si>
    <t>509-442-3326</t>
  </si>
  <si>
    <t>509-446-3438</t>
  </si>
  <si>
    <t>https://web.pdc.wa.gov/rptimg/default.aspx?docid=3724145</t>
  </si>
  <si>
    <t>TRACEY  BOTZHEIM</t>
  </si>
  <si>
    <t>ca-2014-7675</t>
  </si>
  <si>
    <t>Kimberly A Allen (KIMBERLY ALLEN)</t>
  </si>
  <si>
    <t>https://web.pdc.wa.gov/rptimg/default.aspx?docid=3720416</t>
  </si>
  <si>
    <t>CRAIG ALLEN</t>
  </si>
  <si>
    <t>ca-2014-7375</t>
  </si>
  <si>
    <t>PO BOX 1635</t>
  </si>
  <si>
    <t>https://web.pdc.wa.gov/rptimg/default.aspx?docid=3707035</t>
  </si>
  <si>
    <t>ca-2014-7503</t>
  </si>
  <si>
    <t>TRUDNOWSKI MONIQUE C (MONIQUE TRUDNOWSKI)</t>
  </si>
  <si>
    <t>3800 BRIDGEPORT WAY W, STE A # 260</t>
  </si>
  <si>
    <t>monique@moniquetrudnowski.com</t>
  </si>
  <si>
    <t>253-363-6508</t>
  </si>
  <si>
    <t>https://web.pdc.wa.gov/rptimg/default.aspx?docid=3685272</t>
  </si>
  <si>
    <t>ca-2014-7196</t>
  </si>
  <si>
    <t>1156 BURMA RD</t>
  </si>
  <si>
    <t>360-675-2338</t>
  </si>
  <si>
    <t>https://web.pdc.wa.gov/rptimg/default.aspx?docid=3685302</t>
  </si>
  <si>
    <t>RICHARD HANNOLD</t>
  </si>
  <si>
    <t>ca-2014-7491</t>
  </si>
  <si>
    <t>https://web.pdc.wa.gov/rptimg/default.aspx?filerid_election_year=PARKK%20%20201%3A%7C%3A2014</t>
  </si>
  <si>
    <t>ca-2014-7240</t>
  </si>
  <si>
    <t>GRASJ  686</t>
  </si>
  <si>
    <t>GRASER JOHN E (JOHN GRASER)</t>
  </si>
  <si>
    <t>13023 NE HWY 99 SUITE 7-152</t>
  </si>
  <si>
    <t>JOEMENDOZA1948@COMCAST.NET</t>
  </si>
  <si>
    <t>johngraser@comcast.net</t>
  </si>
  <si>
    <t>360-606-3405</t>
  </si>
  <si>
    <t>3416 NE 161 ST.</t>
  </si>
  <si>
    <t>https://web.pdc.wa.gov/rptimg/default.aspx?docid=3368022</t>
  </si>
  <si>
    <t>JOE MENDOZA</t>
  </si>
  <si>
    <t>ca-2014-7132</t>
  </si>
  <si>
    <t>https://web.pdc.wa.gov/rptimg/default.aspx?filerid_election_year=MAGEC%20%20027%3A%7C%3A2014</t>
  </si>
  <si>
    <t>ca-2014-7135</t>
  </si>
  <si>
    <t>HOLMQUIST NEWBRY JANEA N (JANEA HOLMQUIST NEWBRY)</t>
  </si>
  <si>
    <t>holmquist_ja@yahoo.com</t>
  </si>
  <si>
    <t>509-989-6777</t>
  </si>
  <si>
    <t>https://web.pdc.wa.gov/rptimg/default.aspx?filerid_election_year=HOLMJ%20%20837%3A%7C%3A2014</t>
  </si>
  <si>
    <t>JANEA HOLMQUIST NEWBRY</t>
  </si>
  <si>
    <t>ca-2013-8273</t>
  </si>
  <si>
    <t>GIVEJ  336</t>
  </si>
  <si>
    <t>GIVENS JOHN K (JOHN GIVENS)</t>
  </si>
  <si>
    <t>6116 W. 8TH AVENUE</t>
  </si>
  <si>
    <t>jgivens@yakimanationalbank.com</t>
  </si>
  <si>
    <t>509-521-5312</t>
  </si>
  <si>
    <t>PORT OF KENNEWICK</t>
  </si>
  <si>
    <t>1020 CENTER PARKWAY</t>
  </si>
  <si>
    <t>509-222-1084</t>
  </si>
  <si>
    <t>https://web.pdc.wa.gov/rptimg/default.aspx?docid=3536523</t>
  </si>
  <si>
    <t>ROBERT GALE</t>
  </si>
  <si>
    <t>ca-2013-8657</t>
  </si>
  <si>
    <t>SCHRE  683</t>
  </si>
  <si>
    <t>SCHRADER ESTHER B (ESTHER SCHRADER)</t>
  </si>
  <si>
    <t>1604 SE 173RD AVE</t>
  </si>
  <si>
    <t>jeschrader@comcast.net</t>
  </si>
  <si>
    <t>360-883-3272</t>
  </si>
  <si>
    <t>https://web.pdc.wa.gov/rptimg/default.aspx?docid=3488225</t>
  </si>
  <si>
    <t>ESTHER SCHRADER</t>
  </si>
  <si>
    <t>ca-2013-8717</t>
  </si>
  <si>
    <t>REEDA  512</t>
  </si>
  <si>
    <t>REEDER ARYL D (DAVID  REEDER)</t>
  </si>
  <si>
    <t>6816 LAZY ST SW UNIT B</t>
  </si>
  <si>
    <t>david4444@comcast.net</t>
  </si>
  <si>
    <t>360-584-5931</t>
  </si>
  <si>
    <t>CITY OF TUMWATER</t>
  </si>
  <si>
    <t>https://web.pdc.wa.gov/rptimg/default.aspx?docid=3415735</t>
  </si>
  <si>
    <t>DAVID  REEDER</t>
  </si>
  <si>
    <t>ca-2013-8921</t>
  </si>
  <si>
    <t>William "Bill" Jenkin (WILLIAM JENKIN)</t>
  </si>
  <si>
    <t>PO BOX 288</t>
  </si>
  <si>
    <t>509-778-2482</t>
  </si>
  <si>
    <t>https://web.pdc.wa.gov/rptimg/default.aspx?docid=3404937</t>
  </si>
  <si>
    <t>WILLIAM JENKIN</t>
  </si>
  <si>
    <t>ca-2013-8326</t>
  </si>
  <si>
    <t>MCEAR  592</t>
  </si>
  <si>
    <t>MCEACHIN RICHARD W SR (RICHARD MCEACHIN)</t>
  </si>
  <si>
    <t>161 EAST COUNTY CLUB DRIVE E</t>
  </si>
  <si>
    <t>mceach8@msn.com</t>
  </si>
  <si>
    <t>360-898-4679</t>
  </si>
  <si>
    <t>PORT OF SHELTON</t>
  </si>
  <si>
    <t>https://web.pdc.wa.gov/rptimg/default.aspx?docid=3357747</t>
  </si>
  <si>
    <t>RICHARD MCEACHIN</t>
  </si>
  <si>
    <t>ca-2012-10099</t>
  </si>
  <si>
    <t>kevbob21@gmail.com</t>
  </si>
  <si>
    <t>https://web.pdc.wa.gov/rptimg/default.aspx?filerid_election_year=WRIGS%20%20055%3A%7C%3A2012</t>
  </si>
  <si>
    <t>ca-2012-10192</t>
  </si>
  <si>
    <t>SILLIMAN PETER (PETER SILLIMAN)</t>
  </si>
  <si>
    <t>petermichael1969@hotmail.com</t>
  </si>
  <si>
    <t>360-772-2258</t>
  </si>
  <si>
    <t>360-771-4859</t>
  </si>
  <si>
    <t>https://web.pdc.wa.gov/rptimg/default.aspx?filerid_election_year=SILLP%20%20629%3A%7C%3A2012</t>
  </si>
  <si>
    <t>MICHAEL DELAVAR</t>
  </si>
  <si>
    <t>ca-2012-10351</t>
  </si>
  <si>
    <t>ROBANSKE DWIGHT L (DWIGHT ROBANSKE)</t>
  </si>
  <si>
    <t>110 BAILEYSBURG ROAD</t>
  </si>
  <si>
    <t>drobanske@hotmail.com</t>
  </si>
  <si>
    <t>dwightr@hughes.net</t>
  </si>
  <si>
    <t>509-382-4199</t>
  </si>
  <si>
    <t>https://web.pdc.wa.gov/rptimg/default.aspx?docid=2884755</t>
  </si>
  <si>
    <t>ca-2012-10304</t>
  </si>
  <si>
    <t>THOMAS TIMOTHY N JR (TIMOTHY THOMAS)</t>
  </si>
  <si>
    <t>TIM@ERICSENEXCAVATING.COM</t>
  </si>
  <si>
    <t>tim@ericsenexcavating.com</t>
  </si>
  <si>
    <t>360-379-9497</t>
  </si>
  <si>
    <t>135 LIP LIP LANE</t>
  </si>
  <si>
    <t>360-379-5468</t>
  </si>
  <si>
    <t>https://web.pdc.wa.gov/rptimg/default.aspx?filerid_election_year=THOMT%20%20368%3A%7C%3A2012</t>
  </si>
  <si>
    <t>PETE BAFFARO</t>
  </si>
  <si>
    <t>ca-2012-10497</t>
  </si>
  <si>
    <t>GENTD  344</t>
  </si>
  <si>
    <t>GENTRY DONALD E (DONALD GENTRY)</t>
  </si>
  <si>
    <t>1729 W BENCH RD</t>
  </si>
  <si>
    <t>dongentry@remax.net</t>
  </si>
  <si>
    <t>509-760-1311</t>
  </si>
  <si>
    <t>https://web.pdc.wa.gov/rptimg/default.aspx?filerid_election_year=GENTD%20%20344%3A%7C%3A2012</t>
  </si>
  <si>
    <t>DONALD GENTRY</t>
  </si>
  <si>
    <t>ca-2012-10333</t>
  </si>
  <si>
    <t>QUAND  156</t>
  </si>
  <si>
    <t>QUANDT DOUGLAS E (DOUGLAS QUANDT)</t>
  </si>
  <si>
    <t>275 FOREST GROVE LANE</t>
  </si>
  <si>
    <t>dougquandt@hotmail.com</t>
  </si>
  <si>
    <t>509-292-8461</t>
  </si>
  <si>
    <t>509-671-3113</t>
  </si>
  <si>
    <t>https://web.pdc.wa.gov/rptimg/default.aspx?filerid_election_year=QUAND%20%20156%3A%7C%3A2012</t>
  </si>
  <si>
    <t>RHONDA M. QUANDT</t>
  </si>
  <si>
    <t>ca-2012-10377</t>
  </si>
  <si>
    <t>HODGES SCOTT M (SCOTT HODGES)</t>
  </si>
  <si>
    <t>campaign@hodgesforyou46th.com</t>
  </si>
  <si>
    <t>hodgesmatt@yahoo.com</t>
  </si>
  <si>
    <t>206-790-8452</t>
  </si>
  <si>
    <t>https://web.pdc.wa.gov/rptimg/default.aspx?filerid_election_year=HODGS%20%20115%3A%7C%3A2012</t>
  </si>
  <si>
    <t>SCOTT HODGES</t>
  </si>
  <si>
    <t>ca-2012-10365</t>
  </si>
  <si>
    <t>338 E MAIN STREET</t>
  </si>
  <si>
    <t>509-382-2541</t>
  </si>
  <si>
    <t>https://web.pdc.wa.gov/rptimg/default.aspx?filerid_election_year=NEALT%20%20328%3A%7C%3A2012</t>
  </si>
  <si>
    <t>ca-2012-10494</t>
  </si>
  <si>
    <t>GARZO  344</t>
  </si>
  <si>
    <t>Wava J Garza (OSCAR GARZA)</t>
  </si>
  <si>
    <t>430 S 16TH AVE</t>
  </si>
  <si>
    <t>oscarforcommissioner@gmail.com</t>
  </si>
  <si>
    <t>509-989-0376</t>
  </si>
  <si>
    <t>https://web.pdc.wa.gov/rptimg/default.aspx?filerid_election_year=GARZO%20%20344%3A%7C%3A2012</t>
  </si>
  <si>
    <t>OSCAR GARZA</t>
  </si>
  <si>
    <t>ca-2012-10316</t>
  </si>
  <si>
    <t>YENNEY ALLAN L (ALLAN YENNEY)</t>
  </si>
  <si>
    <t>936 N BEECH PO BOX 547</t>
  </si>
  <si>
    <t>alrepair@clearwire.net</t>
  </si>
  <si>
    <t>https://web.pdc.wa.gov/rptimg/default.aspx?filerid_election_year=YENNA%20%20301%3A%7C%3A2012</t>
  </si>
  <si>
    <t>ALLAN YENNEY</t>
  </si>
  <si>
    <t>ca-2012-10246</t>
  </si>
  <si>
    <t>407 WEST MAIN STREET</t>
  </si>
  <si>
    <t>adriancortes@nym.hush.com</t>
  </si>
  <si>
    <t>https://web.pdc.wa.gov/rptimg/default.aspx?filerid_election_year=CORTA%20%20604%3A%7C%3A2012</t>
  </si>
  <si>
    <t>ca-2012-10251</t>
  </si>
  <si>
    <t>KELLER LAWRENCE R (LAWRENCE KELLER)</t>
  </si>
  <si>
    <t>P.O. BOX 605</t>
  </si>
  <si>
    <t>larry.keller457@gmail.com</t>
  </si>
  <si>
    <t>509-688-4349</t>
  </si>
  <si>
    <t>16917 S. CHENEY-SPOKANE ROAD</t>
  </si>
  <si>
    <t>509-981-1796</t>
  </si>
  <si>
    <t>https://web.pdc.wa.gov/rptimg/default.aspx?filerid_election_year=KELLL%20%20022%3A%7C%3A2012</t>
  </si>
  <si>
    <t>SUZANN MILLER</t>
  </si>
  <si>
    <t>ca-2012-10373</t>
  </si>
  <si>
    <t>PIAZJ  274</t>
  </si>
  <si>
    <t>PIAZZA JOHN J SR (JOHN PIAZZA)</t>
  </si>
  <si>
    <t>918 SOUTH 38TH PLACE</t>
  </si>
  <si>
    <t>JOHNSR@PIAZZACONST.COM</t>
  </si>
  <si>
    <t>johnsr@piazzaconst.com</t>
  </si>
  <si>
    <t>360-661-1322</t>
  </si>
  <si>
    <t>https://web.pdc.wa.gov/rptimg/default.aspx?filerid_election_year=PIAZJ%20%20274%3A%7C%3A2012</t>
  </si>
  <si>
    <t>JOHN PIAZZA</t>
  </si>
  <si>
    <t>ca-2012-10447</t>
  </si>
  <si>
    <t>829 SE EDGE KNOLL DRIVE</t>
  </si>
  <si>
    <t>509-979-3083</t>
  </si>
  <si>
    <t>6620 N RYLEY LANE</t>
  </si>
  <si>
    <t>509-893-3543</t>
  </si>
  <si>
    <t>https://web.pdc.wa.gov/rptimg/default.aspx?filerid_election_year=FAGAS%20%20163%3A%7C%3A2012</t>
  </si>
  <si>
    <t>ca-2012-10425</t>
  </si>
  <si>
    <t>https://web.pdc.wa.gov/rptimg/default.aspx?filerid_election_year=WAGEJ%20%20498%3A%7C%3A2012</t>
  </si>
  <si>
    <t>ca-2012-10378</t>
  </si>
  <si>
    <t>DOZIER PERRY L (PERRY DOZIER)</t>
  </si>
  <si>
    <t>margaret.buchan@charter.net</t>
  </si>
  <si>
    <t>pdozier@gotvc.net</t>
  </si>
  <si>
    <t>509-337-2137</t>
  </si>
  <si>
    <t>2041 STILLWATER</t>
  </si>
  <si>
    <t>509-529-5169</t>
  </si>
  <si>
    <t>https://web.pdc.wa.gov/rptimg/default.aspx?filerid_election_year=DOZIP%20%20361%3A%7C%3A2012</t>
  </si>
  <si>
    <t>MARGARET  BUCHAN</t>
  </si>
  <si>
    <t>ca-2012-10488</t>
  </si>
  <si>
    <t>GERALD D GALLAND (JERRY GALLAND)</t>
  </si>
  <si>
    <t>POBOX 1843</t>
  </si>
  <si>
    <t>jerry@elect-jerry.net</t>
  </si>
  <si>
    <t>253-838-8690</t>
  </si>
  <si>
    <t>https://web.pdc.wa.gov/rptimg/default.aspx?filerid_election_year=GALLG%20%20354%3A%7C%3A2012</t>
  </si>
  <si>
    <t>JERRY GALLAND</t>
  </si>
  <si>
    <t>ca-2012-10506</t>
  </si>
  <si>
    <t>26910 92 AVE NW SUITE C5 PMB183</t>
  </si>
  <si>
    <t>https://web.pdc.wa.gov/rptimg/default.aspx?filerid_election_year=HAYED%20%20292%3A%7C%3A2012</t>
  </si>
  <si>
    <t>ELIZABETH HAYES</t>
  </si>
  <si>
    <t>ca-2012-10217</t>
  </si>
  <si>
    <t>KAVAC  801</t>
  </si>
  <si>
    <t>KAVANAUGH CAROL L (CAROL KAVANAUGH)</t>
  </si>
  <si>
    <t>1250 N. WENATCHEE AVE. STE H #283</t>
  </si>
  <si>
    <t>CK@CAROLKAVANAUGH.ORG</t>
  </si>
  <si>
    <t>carolk@johnlscott.com</t>
  </si>
  <si>
    <t>(509)670-6762</t>
  </si>
  <si>
    <t>https://web.pdc.wa.gov/rptimg/default.aspx?filerid_election_year=KAVAC%20%20801%3A%7C%3A2012</t>
  </si>
  <si>
    <t>ca-2012-10424</t>
  </si>
  <si>
    <t>Campaign@robmckenna.org</t>
  </si>
  <si>
    <t>https://web.pdc.wa.gov/rptimg/default.aspx?filerid_election_year=MCKER%20%20006%3A%7C%3A2012</t>
  </si>
  <si>
    <t>ca-2012-10457</t>
  </si>
  <si>
    <t>MORRW  236</t>
  </si>
  <si>
    <t>MORRISON WAYNE N (WAYNE MORRISON)</t>
  </si>
  <si>
    <t>2768 EVENING GLORY COURT</t>
  </si>
  <si>
    <t>morrison@whidbey.com</t>
  </si>
  <si>
    <t>360-661-6523</t>
  </si>
  <si>
    <t>6574 LONGWOOD LANE</t>
  </si>
  <si>
    <t>360-321-3929</t>
  </si>
  <si>
    <t>https://web.pdc.wa.gov/rptimg/default.aspx?filerid_election_year=MORRW%20%20236%3A%7C%3A2012</t>
  </si>
  <si>
    <t>SANDRA TUCKER</t>
  </si>
  <si>
    <t>ca-2012-10238</t>
  </si>
  <si>
    <t>CORMIER WESLEY P (WES CORMIER)</t>
  </si>
  <si>
    <t>WESCORMIER@VOTEFORWES.COM</t>
  </si>
  <si>
    <t>wescormier@voteforwes.com</t>
  </si>
  <si>
    <t>(360)482-2025</t>
  </si>
  <si>
    <t>https://web.pdc.wa.gov/rptimg/default.aspx?filerid_election_year=CORMW%20%20563%3A%7C%3A2012</t>
  </si>
  <si>
    <t>ca-2012-10107</t>
  </si>
  <si>
    <t>https://web.pdc.wa.gov/rptimg/default.aspx?filerid_election_year=MACED%20%20592%3A%7C%3A2012</t>
  </si>
  <si>
    <t>ca-2012-10127</t>
  </si>
  <si>
    <t>CASEY MICHAEL G (MICHAEL CASEY)</t>
  </si>
  <si>
    <t>PO BOC 1739</t>
  </si>
  <si>
    <t>Caseyfor38th@aol.com</t>
  </si>
  <si>
    <t>ma241@aol.com</t>
  </si>
  <si>
    <t>425-232-5034</t>
  </si>
  <si>
    <t>https://web.pdc.wa.gov/rptimg/default.aspx?docid=2905648</t>
  </si>
  <si>
    <t>MICHAEL CASEY</t>
  </si>
  <si>
    <t>ca-2012-10169</t>
  </si>
  <si>
    <t>Jami Lund (JAMI LUND)</t>
  </si>
  <si>
    <t>libertylund@gmail.com</t>
  </si>
  <si>
    <t>360-918-3990</t>
  </si>
  <si>
    <t>https://web.pdc.wa.gov/rptimg/default.aspx?filerid_election_year=LUNDJ%20%20531%3A%7C%3A2012</t>
  </si>
  <si>
    <t>MARLA LUND</t>
  </si>
  <si>
    <t>ca-2011-11132</t>
  </si>
  <si>
    <t>MURDM  901</t>
  </si>
  <si>
    <t>MURDOCK MICHAEL B (MICHAEL MURDOCK)</t>
  </si>
  <si>
    <t>503 S. 43RD ST.</t>
  </si>
  <si>
    <t>mbmurdock@live.com</t>
  </si>
  <si>
    <t>509-834-8172</t>
  </si>
  <si>
    <t>https://web.pdc.wa.gov/rptimg/default.aspx?filerid_election_year=MURDM%20%20901%3A%7C%3A2011</t>
  </si>
  <si>
    <t>MICHAEL MURDOCK</t>
  </si>
  <si>
    <t>ca-2010-12976</t>
  </si>
  <si>
    <t>ANDERSON ROBERT R (ROBERT ANDERSON)</t>
  </si>
  <si>
    <t>bobdist3@gmail.com</t>
  </si>
  <si>
    <t>boba@windermere.com</t>
  </si>
  <si>
    <t>509-427-4618</t>
  </si>
  <si>
    <t>11271 WIND RIVER RD</t>
  </si>
  <si>
    <t>509-427-5985</t>
  </si>
  <si>
    <t>https://web.pdc.wa.gov/rptimg/default.aspx?filerid_election_year=ANDER%20%20610%3A%7C%3A2010</t>
  </si>
  <si>
    <t>ANN LUEDERS</t>
  </si>
  <si>
    <t>ca-2014-7688</t>
  </si>
  <si>
    <t>PUGHB  352</t>
  </si>
  <si>
    <t>PUGH BYRON J (BYRON PUGH)</t>
  </si>
  <si>
    <t>3320 W PEARL ST</t>
  </si>
  <si>
    <t>BFOREVA@ELTOPIA.COM</t>
  </si>
  <si>
    <t>bforeva@eltopia.com</t>
  </si>
  <si>
    <t>509-539-1476</t>
  </si>
  <si>
    <t>https://web.pdc.wa.gov/rptimg/default.aspx?docid=3842282</t>
  </si>
  <si>
    <t>ca-2018-391</t>
  </si>
  <si>
    <t>Bob Bertsch (BOB BERTSCH)</t>
  </si>
  <si>
    <t>100617 E BRANDON DR</t>
  </si>
  <si>
    <t>rkldbert@aol.com</t>
  </si>
  <si>
    <t>https://web.pdc.wa.gov/rptimg/default.aspx?docid=4732196</t>
  </si>
  <si>
    <t>BOB BERTSCH</t>
  </si>
  <si>
    <t>ca-2014-7489</t>
  </si>
  <si>
    <t>https://web.pdc.wa.gov/rptimg/default.aspx?docid=3827830</t>
  </si>
  <si>
    <t>ca-2019-1502</t>
  </si>
  <si>
    <t>17408 138TH AVE CT</t>
  </si>
  <si>
    <t>253-691-8908</t>
  </si>
  <si>
    <t>https://web.pdc.wa.gov/rptimg/default.aspx?docid=4800893</t>
  </si>
  <si>
    <t>MARCELLO MANCINI</t>
  </si>
  <si>
    <t>ca-2018-597</t>
  </si>
  <si>
    <t>https://web.pdc.wa.gov/rptimg/default.aspx?docid=4699926</t>
  </si>
  <si>
    <t>ca-2018-1932</t>
  </si>
  <si>
    <t>JOHN P LEY (JOHN LEY)</t>
  </si>
  <si>
    <t>444 NW FREMONT ST.</t>
  </si>
  <si>
    <t>360-254-6225</t>
  </si>
  <si>
    <t>https://web.pdc.wa.gov/rptimg/default.aspx?docid=4670984</t>
  </si>
  <si>
    <t>JOHN LEY</t>
  </si>
  <si>
    <t>ca-2018-1901</t>
  </si>
  <si>
    <t>https://web.pdc.wa.gov/rptimg/default.aspx?docid=4682621</t>
  </si>
  <si>
    <t>ca-2018-1943</t>
  </si>
  <si>
    <t>https://web.pdc.wa.gov/rptimg/default.aspx?docid=4684585</t>
  </si>
  <si>
    <t>ca-2018-141</t>
  </si>
  <si>
    <t>https://web.pdc.wa.gov/rptimg/default.aspx?docid=4627253</t>
  </si>
  <si>
    <t>ca-2018-693</t>
  </si>
  <si>
    <t>https://web.pdc.wa.gov/rptimg/default.aspx?docid=4723731</t>
  </si>
  <si>
    <t>ca-2018-671</t>
  </si>
  <si>
    <t>P.O. BOX 1683</t>
  </si>
  <si>
    <t>360-621-5588</t>
  </si>
  <si>
    <t>https://web.pdc.wa.gov/rptimg/default.aspx?docid=4725356</t>
  </si>
  <si>
    <t>KRISTIN COOK</t>
  </si>
  <si>
    <t>ca-2018-69</t>
  </si>
  <si>
    <t>https://web.pdc.wa.gov/rptimg/default.aspx?docid=4697145</t>
  </si>
  <si>
    <t>ca-2018-833</t>
  </si>
  <si>
    <t>Dolly Hunt (DOLLY HUNT)</t>
  </si>
  <si>
    <t>votefordollyhunt@outlook.com</t>
  </si>
  <si>
    <t>509-850-9319</t>
  </si>
  <si>
    <t>https://web.pdc.wa.gov/rptimg/default.aspx?docid=4716999</t>
  </si>
  <si>
    <t>ca-2018-852</t>
  </si>
  <si>
    <t>OLSOD  335</t>
  </si>
  <si>
    <t>David Olson (DAVID OLSON)</t>
  </si>
  <si>
    <t>P.O. BOX 2772</t>
  </si>
  <si>
    <t>david@electdavidolson.com</t>
  </si>
  <si>
    <t>253-678-4904</t>
  </si>
  <si>
    <t>https://web.pdc.wa.gov/rptimg/default.aspx?docid=4701927</t>
  </si>
  <si>
    <t>ca-2018-970</t>
  </si>
  <si>
    <t>Ozzie Dean Knezovich (OZZIE KNEZOVICH)</t>
  </si>
  <si>
    <t>P O BOX 48185</t>
  </si>
  <si>
    <t>SHERIFFOZZIE2018@GMAIL.COM</t>
  </si>
  <si>
    <t>sheriffozzie2018@gmail.com</t>
  </si>
  <si>
    <t>510-409-0923</t>
  </si>
  <si>
    <t>6704 S TOMAKER LN</t>
  </si>
  <si>
    <t>https://web.pdc.wa.gov/rptimg/default.aspx?docid=4706235</t>
  </si>
  <si>
    <t>JANE JONES</t>
  </si>
  <si>
    <t>ca-2018-901</t>
  </si>
  <si>
    <t>Lori Larsen (LORI LARSEN)</t>
  </si>
  <si>
    <t>2427 ASPEN GROVE WAY</t>
  </si>
  <si>
    <t>CAMPAIGN@ELECTLORILARSEN.COM</t>
  </si>
  <si>
    <t>lori.larsen09@gmail.com</t>
  </si>
  <si>
    <t>509-640-3655</t>
  </si>
  <si>
    <t>https://web.pdc.wa.gov/rptimg/default.aspx?docid=4750839</t>
  </si>
  <si>
    <t>BILL SCHANZENBACH</t>
  </si>
  <si>
    <t>ca-2018-119</t>
  </si>
  <si>
    <t>https://web.pdc.wa.gov/rptimg/default.aspx?docid=4675047</t>
  </si>
  <si>
    <t>ca-2018-802</t>
  </si>
  <si>
    <t>Kevin D Newport (KEVIN NEWPORT)</t>
  </si>
  <si>
    <t>PO BOX 4198</t>
  </si>
  <si>
    <t>newport4sheriff@outlook.com</t>
  </si>
  <si>
    <t>509-322-3019</t>
  </si>
  <si>
    <t>https://web.pdc.wa.gov/rptimg/default.aspx?docid=4729723</t>
  </si>
  <si>
    <t>CRYSTAL R NEWPORT</t>
  </si>
  <si>
    <t>ca-2014-7269</t>
  </si>
  <si>
    <t>CHRISTINE A MILLS (CHRISTINE MILLER)</t>
  </si>
  <si>
    <t>509-382-3080</t>
  </si>
  <si>
    <t>123 E. DAYTON AVE.</t>
  </si>
  <si>
    <t>https://web.pdc.wa.gov/rptimg/default.aspx?docid=3827707</t>
  </si>
  <si>
    <t>ca-2014-7128</t>
  </si>
  <si>
    <t>MATHS  908</t>
  </si>
  <si>
    <t>MATHENY SARAH M (SARAH  MATHENY)</t>
  </si>
  <si>
    <t>4804 BRISTOL WAY</t>
  </si>
  <si>
    <t>mathenyyakimacountyclerk@outlook.com</t>
  </si>
  <si>
    <t>509-952-4332</t>
  </si>
  <si>
    <t>509-945-0579</t>
  </si>
  <si>
    <t>https://web.pdc.wa.gov/rptimg/default.aspx?docid=3833544</t>
  </si>
  <si>
    <t>PAMELA MATHENY</t>
  </si>
  <si>
    <t>ca-2014-7164</t>
  </si>
  <si>
    <t>adbestossuitbaby@gmail.com</t>
  </si>
  <si>
    <t>https://web.pdc.wa.gov/rptimg/default.aspx?docid=3694364</t>
  </si>
  <si>
    <t>ca-2014-7053</t>
  </si>
  <si>
    <t>LEE TERRY M (TERRY LEE)</t>
  </si>
  <si>
    <t>donnalee777@aol.com</t>
  </si>
  <si>
    <t>253-857-5478</t>
  </si>
  <si>
    <t>https://web.pdc.wa.gov/rptimg/default.aspx?docid=3726363</t>
  </si>
  <si>
    <t>TERRY LEE</t>
  </si>
  <si>
    <t>ca-2014-7424</t>
  </si>
  <si>
    <t>CLEMTR 902</t>
  </si>
  <si>
    <t>Troy J. Clements (TROY CLEMENTS)</t>
  </si>
  <si>
    <t>2612 W. NOB HILL BLVD., STE. 101-141</t>
  </si>
  <si>
    <t>clementsforprosecutor@live.com</t>
  </si>
  <si>
    <t>509-673-2055</t>
  </si>
  <si>
    <t>PO BOX 334</t>
  </si>
  <si>
    <t>COWICHE</t>
  </si>
  <si>
    <t>https://web.pdc.wa.gov/rptimg/default.aspx?docid=3739785</t>
  </si>
  <si>
    <t>ca-2022-93310</t>
  </si>
  <si>
    <t>2839 W. Kennewick Ave., PMB 249</t>
  </si>
  <si>
    <t>info@davidsonforwa.com</t>
  </si>
  <si>
    <t>Duane@davidsonforwa.com</t>
  </si>
  <si>
    <t>https://apollo.pdc.wa.gov/public/registrations/registration?registration_id=43622</t>
  </si>
  <si>
    <t>ca-2021-93308</t>
  </si>
  <si>
    <t>LaDon Linde</t>
  </si>
  <si>
    <t>https://apollo.pdc.wa.gov/public/registrations/registration?registration_id=43741</t>
  </si>
  <si>
    <t>Debra K Manjarrez</t>
  </si>
  <si>
    <t>ca-2024-689092</t>
  </si>
  <si>
    <t>SCHUK--797</t>
  </si>
  <si>
    <t>Kristine Schuler (Kristine [Kriss] Schuler)</t>
  </si>
  <si>
    <t>108 south State street apt 109</t>
  </si>
  <si>
    <t>99201-5130</t>
  </si>
  <si>
    <t>votekriss@gmail.com</t>
  </si>
  <si>
    <t>509-294-8073</t>
  </si>
  <si>
    <t>https://apollo.pdc.wa.gov/public/registrations/registration?registration_id=50448</t>
  </si>
  <si>
    <t>Kristine [Kriss] Schuler</t>
  </si>
  <si>
    <t>ca-2022-529681</t>
  </si>
  <si>
    <t>SHEAS--528</t>
  </si>
  <si>
    <t>Selina Peikert Shearer (Selina Shearer)</t>
  </si>
  <si>
    <t>60 NE Ridge Point Blvd, Box 700</t>
  </si>
  <si>
    <t>Belfair</t>
  </si>
  <si>
    <t>info@selinashearer.com</t>
  </si>
  <si>
    <t>selina@selinashearer.com</t>
  </si>
  <si>
    <t>(360) 310-2750</t>
  </si>
  <si>
    <t>https://apollo.pdc.wa.gov/public/registrations/registration?registration_id=46581</t>
  </si>
  <si>
    <t>ca-2024-3279407</t>
  </si>
  <si>
    <t>JOY-R--186</t>
  </si>
  <si>
    <t>Rebecca Joy Faust (Rebecca Faust)</t>
  </si>
  <si>
    <t>115 X St SW, Apt. 8</t>
  </si>
  <si>
    <t>campaign@rebeccajfaust.online</t>
  </si>
  <si>
    <t>campaign@rebecccajfaust.online</t>
  </si>
  <si>
    <t>none</t>
  </si>
  <si>
    <t>https://apollo.pdc.wa.gov/public/registrations/registration?registration_id=59385</t>
  </si>
  <si>
    <t>Rebecca Faust</t>
  </si>
  <si>
    <t>ca-2022-567168</t>
  </si>
  <si>
    <t>Michelle@MichelleCaldier.com</t>
  </si>
  <si>
    <t>https://apollo.pdc.wa.gov/public/registrations/registration?registration_id=46764</t>
  </si>
  <si>
    <t>ca-2024-3298385</t>
  </si>
  <si>
    <t>REUTG  625</t>
  </si>
  <si>
    <t>George Reuter (Mike Reuter)</t>
  </si>
  <si>
    <t>PO BOX 1781</t>
  </si>
  <si>
    <t>ReuterforCommissioner@gmail.com</t>
  </si>
  <si>
    <t>reuterforcommissioner@gmail.com</t>
  </si>
  <si>
    <t>https://apollo.pdc.wa.gov/public/registrations/registration?registration_id=60527</t>
  </si>
  <si>
    <t>Mike Reuter</t>
  </si>
  <si>
    <t>ca-2024-686905</t>
  </si>
  <si>
    <t>DANIJ  620</t>
  </si>
  <si>
    <t>DANIEL JAMES C (Jim Daniel)</t>
  </si>
  <si>
    <t>15 Casey View Drive</t>
  </si>
  <si>
    <t>7hands7paws@gmail.com</t>
  </si>
  <si>
    <t>541-980-4082</t>
  </si>
  <si>
    <t>https://apollo.pdc.wa.gov/public/registrations/registration?registration_id=51490</t>
  </si>
  <si>
    <t>Jim Daniel</t>
  </si>
  <si>
    <t>ca-2022-1084</t>
  </si>
  <si>
    <t>https://apollo.pdc.wa.gov/public/registrations/registration?registration_id=47525</t>
  </si>
  <si>
    <t>ca-2022-567331</t>
  </si>
  <si>
    <t>JOHND--648</t>
  </si>
  <si>
    <t>Daniel J Johnson Sr (Dan Johnson)</t>
  </si>
  <si>
    <t>PO Box 30337</t>
  </si>
  <si>
    <t>votedanjohnson@gmail.com</t>
  </si>
  <si>
    <t>dan@votedanjohnson42.com</t>
  </si>
  <si>
    <t>https://apollo.pdc.wa.gov/public/registrations/registration?registration_id=47545</t>
  </si>
  <si>
    <t>Elena Johnson</t>
  </si>
  <si>
    <t>ca-2022-567318</t>
  </si>
  <si>
    <t>ROHLR--077</t>
  </si>
  <si>
    <t>Ryne Rohla</t>
  </si>
  <si>
    <t>R4U</t>
  </si>
  <si>
    <t>PO Box 4098</t>
  </si>
  <si>
    <t>vote@rynerohla.com</t>
  </si>
  <si>
    <t>https://apollo.pdc.wa.gov/public/registrations/registration?registration_id=47551</t>
  </si>
  <si>
    <t>ca-2024-93081</t>
  </si>
  <si>
    <t>https://apollo.pdc.wa.gov/public/registrations/registration?registration_id=47563</t>
  </si>
  <si>
    <t>ca-2022-567391</t>
  </si>
  <si>
    <t>138 Marsyla Heights Drive</t>
  </si>
  <si>
    <t>quiincy9406@gmail.com</t>
  </si>
  <si>
    <t>360-266-7060</t>
  </si>
  <si>
    <t>https://apollo.pdc.wa.gov/public/registrations/registration?registration_id=47663</t>
  </si>
  <si>
    <t>Samantha Schaffer</t>
  </si>
  <si>
    <t>ca-2022-567394</t>
  </si>
  <si>
    <t>BUSHB  338</t>
  </si>
  <si>
    <t>Barry Allen Bush (Barry Bush)</t>
  </si>
  <si>
    <t>Barry Bush</t>
  </si>
  <si>
    <t>709 S Hawaii St</t>
  </si>
  <si>
    <t>atomicbt@charter.net</t>
  </si>
  <si>
    <t>https://apollo.pdc.wa.gov/public/registrations/registration?registration_id=47674</t>
  </si>
  <si>
    <t>ca-2024-3298400</t>
  </si>
  <si>
    <t>FLEMA--203</t>
  </si>
  <si>
    <t>Austin Flemens</t>
  </si>
  <si>
    <t>2824 8th St N.E</t>
  </si>
  <si>
    <t>Flemens2commissioner@outlook.com</t>
  </si>
  <si>
    <t>(509) 300-8295</t>
  </si>
  <si>
    <t>https://apollo.pdc.wa.gov/public/registrations/registration?registration_id=60201</t>
  </si>
  <si>
    <t>ca-2022-567401</t>
  </si>
  <si>
    <t>VoteCathcart</t>
  </si>
  <si>
    <t>PO Box 7599</t>
  </si>
  <si>
    <t>michael@votecathcart.com</t>
  </si>
  <si>
    <t>Michael@votecathcart.com</t>
  </si>
  <si>
    <t>https://apollo.pdc.wa.gov/public/registrations/registration?registration_id=47691</t>
  </si>
  <si>
    <t>Michael Cathcart</t>
  </si>
  <si>
    <t>ca-2024-3298403</t>
  </si>
  <si>
    <t>po box 87</t>
  </si>
  <si>
    <t>Malott</t>
  </si>
  <si>
    <t>https://apollo.pdc.wa.gov/public/registrations/registration?registration_id=60195</t>
  </si>
  <si>
    <t>NAOMIE CONSTANCES PEASLEY</t>
  </si>
  <si>
    <t>ca-2024-3288018</t>
  </si>
  <si>
    <t>BECKR--377</t>
  </si>
  <si>
    <t>Richard A Beckman (Richard Beckman)</t>
  </si>
  <si>
    <t>PoBox Y</t>
  </si>
  <si>
    <t>elect@richardbeckman.com</t>
  </si>
  <si>
    <t>richard@richardbeckman.com</t>
  </si>
  <si>
    <t>510 E Mason Lake Road</t>
  </si>
  <si>
    <t>https://apollo.pdc.wa.gov/public/registrations/registration?registration_id=59507</t>
  </si>
  <si>
    <t>Herb Baze</t>
  </si>
  <si>
    <t>ca-2022-567475</t>
  </si>
  <si>
    <t>PO Box 833</t>
  </si>
  <si>
    <t>RETAINCOMMISSIONERMARKBURROWS@gmail.com</t>
  </si>
  <si>
    <t>509-935-0878</t>
  </si>
  <si>
    <t>509-276-7333</t>
  </si>
  <si>
    <t>https://apollo.pdc.wa.gov/public/registrations/registration?registration_id=48240</t>
  </si>
  <si>
    <t>ca-2022-567593</t>
  </si>
  <si>
    <t>8590 Icicle Rd</t>
  </si>
  <si>
    <t>509-679-9682</t>
  </si>
  <si>
    <t>https://apollo.pdc.wa.gov/public/registrations/registration?registration_id=48266</t>
  </si>
  <si>
    <t>ca-2022-567586</t>
  </si>
  <si>
    <t>SANTB--032</t>
  </si>
  <si>
    <t>BJay Santiago</t>
  </si>
  <si>
    <t>P O Box 8891</t>
  </si>
  <si>
    <t>BJaySantiagoPCO@hotmail.com</t>
  </si>
  <si>
    <t>bjaysantiagopco@hotmail.com</t>
  </si>
  <si>
    <t>253-244-1642</t>
  </si>
  <si>
    <t>https://apollo.pdc.wa.gov/public/registrations/registration?registration_id=48269</t>
  </si>
  <si>
    <t>John Leslie Shaffer</t>
  </si>
  <si>
    <t>ca-2022-567613</t>
  </si>
  <si>
    <t>2615 19th Street</t>
  </si>
  <si>
    <t>https://apollo.pdc.wa.gov/public/registrations/registration?registration_id=48302</t>
  </si>
  <si>
    <t>ca-2022-567616</t>
  </si>
  <si>
    <t>FORSMAN JUSTIN MATTHEW  (Justin M. Forsman)</t>
  </si>
  <si>
    <t>2111 w 31st st</t>
  </si>
  <si>
    <t>welcomelibertyback@gmail.com</t>
  </si>
  <si>
    <t>Welcomelibertyback@gmail.com</t>
  </si>
  <si>
    <t>https://apollo.pdc.wa.gov/public/registrations/registration?registration_id=48309</t>
  </si>
  <si>
    <t>Justin M. Forsman</t>
  </si>
  <si>
    <t>ca-2022-567327</t>
  </si>
  <si>
    <t>WAYMD--553</t>
  </si>
  <si>
    <t>David Waymire</t>
  </si>
  <si>
    <t>PO Box 610</t>
  </si>
  <si>
    <t>davidwaymire4sheriff@gmail.com</t>
  </si>
  <si>
    <t>52 Eyman Cemetery Rd</t>
  </si>
  <si>
    <t>https://apollo.pdc.wa.gov/public/registrations/registration?registration_id=48324</t>
  </si>
  <si>
    <t>ca-2022-567634</t>
  </si>
  <si>
    <t>1000 NW Eldorado</t>
  </si>
  <si>
    <t>myers80.bm@gmail.com</t>
  </si>
  <si>
    <t>509-595-3674</t>
  </si>
  <si>
    <t>https://apollo.pdc.wa.gov/public/registrations/registration?registration_id=48353</t>
  </si>
  <si>
    <t>CHRISTOPHER CHAPMAN</t>
  </si>
  <si>
    <t>ca-2022-567636</t>
  </si>
  <si>
    <t>Glenn B Blakeslee (Glenn Blakeslee)</t>
  </si>
  <si>
    <t>518 N Spokane Ave</t>
  </si>
  <si>
    <t>Muledeer2009@hotmail.com</t>
  </si>
  <si>
    <t>muledeer2009@hotmail.com</t>
  </si>
  <si>
    <t>300 W Walnut Ave</t>
  </si>
  <si>
    <t>https://apollo.pdc.wa.gov/public/registrations/registration?registration_id=48360</t>
  </si>
  <si>
    <t>Brandy Warren</t>
  </si>
  <si>
    <t>ca-2022-93696</t>
  </si>
  <si>
    <t>Thomas E Dent (Thomas Dent)</t>
  </si>
  <si>
    <t>7057 Rd N Ne</t>
  </si>
  <si>
    <t>montysmom2011@hotmail.com</t>
  </si>
  <si>
    <t>509-750-1598</t>
  </si>
  <si>
    <t>https://apollo.pdc.wa.gov/public/registrations/registration?registration_id=48533</t>
  </si>
  <si>
    <t>ca-2019-567731</t>
  </si>
  <si>
    <t>Thomas E Dent (Tom  Dent)</t>
  </si>
  <si>
    <t>601 S Pioneer Way Suite F Box 396</t>
  </si>
  <si>
    <t>8773 Rd K.3 NE</t>
  </si>
  <si>
    <t>https://apollo.pdc.wa.gov/public/registrations/registration?registration_id=48534</t>
  </si>
  <si>
    <t>ca-2022-567620</t>
  </si>
  <si>
    <t>SEVRT--595</t>
  </si>
  <si>
    <t>Tiffany Sevruk</t>
  </si>
  <si>
    <t>PO Box 2711</t>
  </si>
  <si>
    <t>tiffanysevruk@gmail.com</t>
  </si>
  <si>
    <t>360-561-7963</t>
  </si>
  <si>
    <t>https://apollo.pdc.wa.gov/public/registrations/registration?registration_id=48605</t>
  </si>
  <si>
    <t>Mary Kounovski</t>
  </si>
  <si>
    <t>ca-2022-567776</t>
  </si>
  <si>
    <t>HANSE--750</t>
  </si>
  <si>
    <t>Emily May Hansen (Emily Lybbert Hansen)</t>
  </si>
  <si>
    <t>35900 Cottonwood Creek Rd E</t>
  </si>
  <si>
    <t>emily.may.hansen@gmail.com</t>
  </si>
  <si>
    <t>509 316 6762</t>
  </si>
  <si>
    <t>https://apollo.pdc.wa.gov/public/registrations/registration?registration_id=48636</t>
  </si>
  <si>
    <t>Emily Lybbert Hansen</t>
  </si>
  <si>
    <t>ca-2022-567834</t>
  </si>
  <si>
    <t>STINL--524</t>
  </si>
  <si>
    <t>Lizbeth Stinson (Liz Stinson)</t>
  </si>
  <si>
    <t>Lizstinson4auditor@gmail.com</t>
  </si>
  <si>
    <t>https://apollo.pdc.wa.gov/public/registrations/registration?registration_id=48742</t>
  </si>
  <si>
    <t>Liz Stinson</t>
  </si>
  <si>
    <t>ca-2022-567428</t>
  </si>
  <si>
    <t>SPEIS--306</t>
  </si>
  <si>
    <t>Susan M. Speiker</t>
  </si>
  <si>
    <t>Susan Speiker</t>
  </si>
  <si>
    <t>1654 Highway 7</t>
  </si>
  <si>
    <t>Susan4Clerk2022@gmail.com</t>
  </si>
  <si>
    <t>susan4clerk2022@gmail.com</t>
  </si>
  <si>
    <t>38 Westlake Road Box 475</t>
  </si>
  <si>
    <t>https://apollo.pdc.wa.gov/public/registrations/registration?registration_id=48886</t>
  </si>
  <si>
    <t>Sierra Hughes</t>
  </si>
  <si>
    <t>ca-2022-567902</t>
  </si>
  <si>
    <t>NELSW--883</t>
  </si>
  <si>
    <t>Wade Nelson</t>
  </si>
  <si>
    <t>PO Box 19123</t>
  </si>
  <si>
    <t>wade@nelsonforsheriff.com</t>
  </si>
  <si>
    <t>509-319-1923</t>
  </si>
  <si>
    <t>https://apollo.pdc.wa.gov/public/registrations/registration?registration_id=48898</t>
  </si>
  <si>
    <t>ca-2022-567923</t>
  </si>
  <si>
    <t>MILLJ--786</t>
  </si>
  <si>
    <t>Jack G Miller (Jack Miller)</t>
  </si>
  <si>
    <t>P.O. Box 155</t>
  </si>
  <si>
    <t>info@votejackmiller.com</t>
  </si>
  <si>
    <t>info@voteJackMiller.com</t>
  </si>
  <si>
    <t>509-337-8822</t>
  </si>
  <si>
    <t>https://apollo.pdc.wa.gov/public/registrations/registration?registration_id=48925</t>
  </si>
  <si>
    <t>Barbara Miller</t>
  </si>
  <si>
    <t>ca-2022-567920</t>
  </si>
  <si>
    <t>TAYLG--521</t>
  </si>
  <si>
    <t>Glenn Taylor</t>
  </si>
  <si>
    <t>3911 W. 27th Ave, ste. 101 #15</t>
  </si>
  <si>
    <t>gt@glenntaylor2022.com</t>
  </si>
  <si>
    <t>GT@glenntaylor2022.com</t>
  </si>
  <si>
    <t>509-579-6335</t>
  </si>
  <si>
    <t>https://apollo.pdc.wa.gov/public/registrations/registration?registration_id=48961</t>
  </si>
  <si>
    <t>ca-2022-567774</t>
  </si>
  <si>
    <t>25436 SE277th Street</t>
  </si>
  <si>
    <t>ken@ken4wa.com</t>
  </si>
  <si>
    <t>https://apollo.pdc.wa.gov/public/registrations/registration?registration_id=49055</t>
  </si>
  <si>
    <t>ca-2022-580198</t>
  </si>
  <si>
    <t>BOURC--929</t>
  </si>
  <si>
    <t>Cherese Bourgoin</t>
  </si>
  <si>
    <t>218 Main St #108</t>
  </si>
  <si>
    <t>hello@cheresebourgoin.com</t>
  </si>
  <si>
    <t>425-559-3412</t>
  </si>
  <si>
    <t>https://apollo.pdc.wa.gov/public/registrations/registration?registration_id=49105</t>
  </si>
  <si>
    <t>ca-2022-567852</t>
  </si>
  <si>
    <t>Melissa McKnight</t>
  </si>
  <si>
    <t>PO Box 264</t>
  </si>
  <si>
    <t>melissamcknight59@gmail.com</t>
  </si>
  <si>
    <t>(509)398-2297</t>
  </si>
  <si>
    <t>https://apollo.pdc.wa.gov/public/registrations/registration?registration_id=49129</t>
  </si>
  <si>
    <t>ca-2022-634612</t>
  </si>
  <si>
    <t>MORRM--200</t>
  </si>
  <si>
    <t>Michael L. Morrison (Mike Morrison)</t>
  </si>
  <si>
    <t>PO Box 1086</t>
  </si>
  <si>
    <t>MikeMorrisonForSheriff@gmail.com</t>
  </si>
  <si>
    <t>morrisonm305@gmail.com</t>
  </si>
  <si>
    <t>509-322-6310</t>
  </si>
  <si>
    <t>https://apollo.pdc.wa.gov/public/registrations/registration?registration_id=49138</t>
  </si>
  <si>
    <t>Mike Morrison</t>
  </si>
  <si>
    <t>ca-2022-602305</t>
  </si>
  <si>
    <t>Gregory J Gallagher (Greg Gallagher)</t>
  </si>
  <si>
    <t>PO Box 729</t>
  </si>
  <si>
    <t>https://apollo.pdc.wa.gov/public/registrations/registration?registration_id=49184</t>
  </si>
  <si>
    <t>ca-2022-664885</t>
  </si>
  <si>
    <t>TOOKT--553</t>
  </si>
  <si>
    <t>Timothy Tooker</t>
  </si>
  <si>
    <t>FTT</t>
  </si>
  <si>
    <t>17404 Meridian East, Suite F PMB#224</t>
  </si>
  <si>
    <t>info@tooker4usa.com</t>
  </si>
  <si>
    <t>https://apollo.pdc.wa.gov/public/registrations/registration?registration_id=49223</t>
  </si>
  <si>
    <t>Troy A. Tooker</t>
  </si>
  <si>
    <t>ca-2022-567602</t>
  </si>
  <si>
    <t>CARLM--778</t>
  </si>
  <si>
    <t>Mark Carlson</t>
  </si>
  <si>
    <t>Elect Mark Carlson for Mason County Commissioner</t>
  </si>
  <si>
    <t>218 Mark Reed Way #2 (PO Box 2)</t>
  </si>
  <si>
    <t>Washinton</t>
  </si>
  <si>
    <t>mcarlson@hctc.com</t>
  </si>
  <si>
    <t>360-239-5264</t>
  </si>
  <si>
    <t>https://apollo.pdc.wa.gov/public/registrations/registration?registration_id=49375</t>
  </si>
  <si>
    <t>Rachel Williams</t>
  </si>
  <si>
    <t>ca-2022-639633</t>
  </si>
  <si>
    <t>TORRN--301</t>
  </si>
  <si>
    <t>NIKKI TORRES (Nikki Torres)</t>
  </si>
  <si>
    <t>5426 N RD 68, STE D Box 220</t>
  </si>
  <si>
    <t>nikkitorresforstatesenate@gmail.com</t>
  </si>
  <si>
    <t>NikkiTorresforStateSenate@gmail.com</t>
  </si>
  <si>
    <t>(509) 551-7250</t>
  </si>
  <si>
    <t>https://apollo.pdc.wa.gov/public/registrations/registration?registration_id=49420</t>
  </si>
  <si>
    <t>ca-2022-644062</t>
  </si>
  <si>
    <t>KNOWLES BARRY D (Barry Knowles)</t>
  </si>
  <si>
    <t>5410 MARINE VIEW DR #33</t>
  </si>
  <si>
    <t>electbarryknowles2022@gmail.com</t>
  </si>
  <si>
    <t>barrydknowles37@gmail.com</t>
  </si>
  <si>
    <t>https://apollo.pdc.wa.gov/public/registrations/registration?registration_id=49429</t>
  </si>
  <si>
    <t>Barry Knowles</t>
  </si>
  <si>
    <t>ca-2022-642121</t>
  </si>
  <si>
    <t>John S. Potter (John Potter)</t>
  </si>
  <si>
    <t>11842 14th ave s</t>
  </si>
  <si>
    <t>Burien</t>
  </si>
  <si>
    <t>206 293-0217</t>
  </si>
  <si>
    <t>https://apollo.pdc.wa.gov/public/registrations/registration?registration_id=49507</t>
  </si>
  <si>
    <t>John Potter</t>
  </si>
  <si>
    <t>ca-2022-598403</t>
  </si>
  <si>
    <t>THOMAS A. CROWSON (Tom Crowson)</t>
  </si>
  <si>
    <t>142 Guerrier Rd.</t>
  </si>
  <si>
    <t>tom@crowsonforassessor.com</t>
  </si>
  <si>
    <t>tcrowson69@gmail.com</t>
  </si>
  <si>
    <t>https://apollo.pdc.wa.gov/public/registrations/registration?registration_id=49536</t>
  </si>
  <si>
    <t>Tom Crowson</t>
  </si>
  <si>
    <t>ca-2022-664869</t>
  </si>
  <si>
    <t>HARTB--418</t>
  </si>
  <si>
    <t>Brandon Harting</t>
  </si>
  <si>
    <t>2783 Highway 20 E</t>
  </si>
  <si>
    <t>brandon.harting@yahoo.com</t>
  </si>
  <si>
    <t>https://apollo.pdc.wa.gov/public/registrations/registration?registration_id=49561</t>
  </si>
  <si>
    <t>ca-2022-600875</t>
  </si>
  <si>
    <t>Lane Campbell</t>
  </si>
  <si>
    <t>316 SE Pioneer Way Box 250</t>
  </si>
  <si>
    <t>lanecampbellforsheriff@gmail.com</t>
  </si>
  <si>
    <t>360-488-3900</t>
  </si>
  <si>
    <t>PO Box 792</t>
  </si>
  <si>
    <t>Keyport</t>
  </si>
  <si>
    <t>https://apollo.pdc.wa.gov/public/registrations/registration?registration_id=49590</t>
  </si>
  <si>
    <t>Aimee Campbell</t>
  </si>
  <si>
    <t>ca-2020-1246</t>
  </si>
  <si>
    <t>509-684-4700</t>
  </si>
  <si>
    <t>https://apollo.pdc.wa.gov/public/registrations/registration?registration_id=49630</t>
  </si>
  <si>
    <t>ca-2022-567755</t>
  </si>
  <si>
    <t>TUCKD--482</t>
  </si>
  <si>
    <t>Dana Tucker (Dana Michelle Tucker)</t>
  </si>
  <si>
    <t>tucker4coroner2023@gmail.com</t>
  </si>
  <si>
    <t>1705 NW 4th Street</t>
  </si>
  <si>
    <t>https://apollo.pdc.wa.gov/public/registrations/registration?registration_id=49632</t>
  </si>
  <si>
    <t>Brandon Farrell</t>
  </si>
  <si>
    <t>ca-2022-567947</t>
  </si>
  <si>
    <t>Rick Johnson</t>
  </si>
  <si>
    <t>PO Box 117</t>
  </si>
  <si>
    <t>Northport</t>
  </si>
  <si>
    <t>rojohnii@aol.com</t>
  </si>
  <si>
    <t>509-995-1171</t>
  </si>
  <si>
    <t>298 S Main, Suite 103</t>
  </si>
  <si>
    <t>509-690-8995</t>
  </si>
  <si>
    <t>https://apollo.pdc.wa.gov/public/registrations/registration?registration_id=49633</t>
  </si>
  <si>
    <t>Lisa Shinn White</t>
  </si>
  <si>
    <t>ca-2022-567865</t>
  </si>
  <si>
    <t>GIBBR--574</t>
  </si>
  <si>
    <t>Rob J. Gibbs (Rob Gibbs)</t>
  </si>
  <si>
    <t>806 N 5th Street</t>
  </si>
  <si>
    <t>robgibbs4ccso@gmail.com</t>
  </si>
  <si>
    <t>https://apollo.pdc.wa.gov/public/registrations/registration?registration_id=49642</t>
  </si>
  <si>
    <t>Misti M. Gibbs</t>
  </si>
  <si>
    <t>ca-2022-610235</t>
  </si>
  <si>
    <t>PO Box 243</t>
  </si>
  <si>
    <t>HarryO4LewisCo@gmail.com</t>
  </si>
  <si>
    <t>https://apollo.pdc.wa.gov/public/registrations/registration?registration_id=49687</t>
  </si>
  <si>
    <t>ca-2022-567837</t>
  </si>
  <si>
    <t>Robert C. Udell (Robert C Udell)</t>
  </si>
  <si>
    <t>P.O.11775</t>
  </si>
  <si>
    <t>traciudell@gmail.com</t>
  </si>
  <si>
    <t>rcudell@aol.com</t>
  </si>
  <si>
    <t>https://apollo.pdc.wa.gov/public/registrations/registration?registration_id=49825</t>
  </si>
  <si>
    <t>Traci Udell</t>
  </si>
  <si>
    <t>ca-2022-567574</t>
  </si>
  <si>
    <t>Bradley Thurman (Brad Thurman)</t>
  </si>
  <si>
    <t>PO Box 985</t>
  </si>
  <si>
    <t>BradThurman4Sheriff@gmail.com</t>
  </si>
  <si>
    <t>https://apollo.pdc.wa.gov/public/registrations/registration?registration_id=49837</t>
  </si>
  <si>
    <t>Brad Thurman</t>
  </si>
  <si>
    <t>ca-2022-568107</t>
  </si>
  <si>
    <t>Petra Bigea</t>
  </si>
  <si>
    <t>14515 Cascadian Way</t>
  </si>
  <si>
    <t>petraforhouse@gmail.com</t>
  </si>
  <si>
    <t>https://apollo.pdc.wa.gov/public/registrations/registration?registration_id=49861</t>
  </si>
  <si>
    <t>ca-2022-567695</t>
  </si>
  <si>
    <t>HARRJ--638</t>
  </si>
  <si>
    <t>Joshua Harris (Josh Harris)</t>
  </si>
  <si>
    <t>PO Box 7296</t>
  </si>
  <si>
    <t>info@friendsofjoshharris.com</t>
  </si>
  <si>
    <t>https://apollo.pdc.wa.gov/public/registrations/registration?registration_id=49922</t>
  </si>
  <si>
    <t>Joshua Harris</t>
  </si>
  <si>
    <t>ca-2024-3288006</t>
  </si>
  <si>
    <t>1708 Stella Ave</t>
  </si>
  <si>
    <t>Brandt@Cappell4Comssioner.com</t>
  </si>
  <si>
    <t>1712 Sunset Dr</t>
  </si>
  <si>
    <t>https://apollo.pdc.wa.gov/public/registrations/registration?registration_id=59724</t>
  </si>
  <si>
    <t>Erin Fonville</t>
  </si>
  <si>
    <t>ca-2024-3296673</t>
  </si>
  <si>
    <t xml:space="preserve"> SHEILAH A DELFELD (Sheilah A. Delfeld)</t>
  </si>
  <si>
    <t>219 Rodeo Trail Rd</t>
  </si>
  <si>
    <t>509-322-6909</t>
  </si>
  <si>
    <t>https://apollo.pdc.wa.gov/public/registrations/registration?registration_id=59727</t>
  </si>
  <si>
    <t>Sheilah Delfeld</t>
  </si>
  <si>
    <t>ca-2024-3309346</t>
  </si>
  <si>
    <t>CASTA--597</t>
  </si>
  <si>
    <t>Amador J. Castro</t>
  </si>
  <si>
    <t>601 S. Pioneer Way Ste F-190</t>
  </si>
  <si>
    <t>amadorcastro509@gmail.com</t>
  </si>
  <si>
    <t>https://apollo.pdc.wa.gov/public/registrations/registration?registration_id=60295</t>
  </si>
  <si>
    <t>Elizabeth Castro</t>
  </si>
  <si>
    <t>ca-2024-3298367</t>
  </si>
  <si>
    <t>SCOTD  815</t>
  </si>
  <si>
    <t>SCOTT DANIEL C (Daniel Scott)</t>
  </si>
  <si>
    <t>PO Box 283</t>
  </si>
  <si>
    <t>dansarahs@gmail.com</t>
  </si>
  <si>
    <t>https://apollo.pdc.wa.gov/public/registrations/registration?registration_id=60317</t>
  </si>
  <si>
    <t>SCOTT DANIEL C</t>
  </si>
  <si>
    <t>ca-2024-3310886</t>
  </si>
  <si>
    <t>FLUHZ--475</t>
  </si>
  <si>
    <t>Zachary w. Fluharty (Zach Fluharty)</t>
  </si>
  <si>
    <t>223 E.canyon dr.</t>
  </si>
  <si>
    <t>zacharyflu@gmail.com</t>
  </si>
  <si>
    <t>https://apollo.pdc.wa.gov/public/registrations/registration?registration_id=60325</t>
  </si>
  <si>
    <t>Zachary fluharty</t>
  </si>
  <si>
    <t>ca-2024-3310911</t>
  </si>
  <si>
    <t>CARRC2 233</t>
  </si>
  <si>
    <t>727 West rd</t>
  </si>
  <si>
    <t>carrell4senate@gmail.com</t>
  </si>
  <si>
    <t>https://apollo.pdc.wa.gov/public/registrations/registration?registration_id=60324</t>
  </si>
  <si>
    <t>ca-2024-3296752</t>
  </si>
  <si>
    <t>PO Box 170</t>
  </si>
  <si>
    <t>509-680-5272</t>
  </si>
  <si>
    <t>https://apollo.pdc.wa.gov/public/registrations/registration?registration_id=59885</t>
  </si>
  <si>
    <t>ca-2024-3296577</t>
  </si>
  <si>
    <t>LAMPJ--567</t>
  </si>
  <si>
    <t>Jesse D. Lamp</t>
  </si>
  <si>
    <t>PO Box 185</t>
  </si>
  <si>
    <t>lamp4fcpros2024@gmail.com</t>
  </si>
  <si>
    <t>https://apollo.pdc.wa.gov/public/registrations/registration?registration_id=59910</t>
  </si>
  <si>
    <t>ca-2024-3311829</t>
  </si>
  <si>
    <t>KALLA--897</t>
  </si>
  <si>
    <t>Andy Kallinen</t>
  </si>
  <si>
    <t>PO Box 625</t>
  </si>
  <si>
    <t>andywa14th@gmail.com</t>
  </si>
  <si>
    <t>https://apollo.pdc.wa.gov/public/registrations/registration?registration_id=60644</t>
  </si>
  <si>
    <t>ca-2024-3253602</t>
  </si>
  <si>
    <t>DENHS--625</t>
  </si>
  <si>
    <t>Stacy L Denham</t>
  </si>
  <si>
    <t>1673 S. Market Blvd PMB #179</t>
  </si>
  <si>
    <t>stacydenham@comcast.net</t>
  </si>
  <si>
    <t>360-269-4799</t>
  </si>
  <si>
    <t>https://apollo.pdc.wa.gov/public/registrations/registration?registration_id=54479</t>
  </si>
  <si>
    <t>ca-2024-689538</t>
  </si>
  <si>
    <t>Campaign@citizens4sue.com</t>
  </si>
  <si>
    <t>https://apollo.pdc.wa.gov/public/registrations/registration?registration_id=54719</t>
  </si>
  <si>
    <t>ca-2024-3253626</t>
  </si>
  <si>
    <t>P.O. Box 1618</t>
  </si>
  <si>
    <t>info@jaimeforlands.com</t>
  </si>
  <si>
    <t>pam@jaimeforlands.com</t>
  </si>
  <si>
    <t>360-559-0133</t>
  </si>
  <si>
    <t>https://apollo.pdc.wa.gov/public/registrations/registration?registration_id=54720</t>
  </si>
  <si>
    <t>Pam Peiper</t>
  </si>
  <si>
    <t>ca-2024-3310910</t>
  </si>
  <si>
    <t>SEANS--882</t>
  </si>
  <si>
    <t>Sean Murphy</t>
  </si>
  <si>
    <t>3226 Madrona Drive Southeast</t>
  </si>
  <si>
    <t>murphy4kitsap@gmail.com</t>
  </si>
  <si>
    <t>https://apollo.pdc.wa.gov/public/registrations/registration?registration_id=60749</t>
  </si>
  <si>
    <t>ca-2020-25405</t>
  </si>
  <si>
    <t>https://apollo.pdc.wa.gov/public/registrations/registration?registration_id=54991</t>
  </si>
  <si>
    <t>ca-2024-3253670</t>
  </si>
  <si>
    <t>info@electmarciakelbon.com</t>
  </si>
  <si>
    <t>(360) 774-0150</t>
  </si>
  <si>
    <t>https://apollo.pdc.wa.gov/public/registrations/registration?registration_id=55115</t>
  </si>
  <si>
    <t>ca-2024-3296756</t>
  </si>
  <si>
    <t>CHENG2-233</t>
  </si>
  <si>
    <t>https://apollo.pdc.wa.gov/public/registrations/registration?registration_id=60091</t>
  </si>
  <si>
    <t>ca-2024-3298375</t>
  </si>
  <si>
    <t>JENKT  118</t>
  </si>
  <si>
    <t>Teresa Jenkins</t>
  </si>
  <si>
    <t>PO Box 74</t>
  </si>
  <si>
    <t>teresa@vulcanmountain.com</t>
  </si>
  <si>
    <t>https://apollo.pdc.wa.gov/public/registrations/registration?registration_id=60137</t>
  </si>
  <si>
    <t>ca-2024-3298833</t>
  </si>
  <si>
    <t>BUMPJ--854</t>
  </si>
  <si>
    <t>Jennifer Bumpus</t>
  </si>
  <si>
    <t>202 N Lewis St</t>
  </si>
  <si>
    <t>jennifer@votejenniferbumpus.com</t>
  </si>
  <si>
    <t>bumpusjen@gmail.com</t>
  </si>
  <si>
    <t>https://apollo.pdc.wa.gov/public/registrations/registration?registration_id=60842</t>
  </si>
  <si>
    <t>Shelley Pack</t>
  </si>
  <si>
    <t>ca-2024-3296715</t>
  </si>
  <si>
    <t>HOFEF  639</t>
  </si>
  <si>
    <t>Forest J Hofer (Forest Hofer)</t>
  </si>
  <si>
    <t>PO Box 37</t>
  </si>
  <si>
    <t>voteforest@gmail.com</t>
  </si>
  <si>
    <t>voteforforest@gmail.com</t>
  </si>
  <si>
    <t>503-516-5737</t>
  </si>
  <si>
    <t>https://apollo.pdc.wa.gov/public/registrations/registration?registration_id=60895</t>
  </si>
  <si>
    <t>ca-2024-3310897</t>
  </si>
  <si>
    <t>HALLR--588</t>
  </si>
  <si>
    <t>Rita Cole Hall</t>
  </si>
  <si>
    <t>PO Box 1397</t>
  </si>
  <si>
    <t>ritahall@hotmail.com</t>
  </si>
  <si>
    <t>406-890-9996</t>
  </si>
  <si>
    <t>104th Lane</t>
  </si>
  <si>
    <t>206-769-6447</t>
  </si>
  <si>
    <t>https://apollo.pdc.wa.gov/public/registrations/registration?registration_id=61019</t>
  </si>
  <si>
    <t>Lorrie Neuzil</t>
  </si>
  <si>
    <t>ca-2024-3310909</t>
  </si>
  <si>
    <t>424 W. Bakerview Rd. Ste 105-418</t>
  </si>
  <si>
    <t>Kamalbhachuforall@gmail.com</t>
  </si>
  <si>
    <t>360-389-1326</t>
  </si>
  <si>
    <t>https://apollo.pdc.wa.gov/public/registrations/registration?registration_id=62224</t>
  </si>
  <si>
    <t>Kamaldeep Bhachu</t>
  </si>
  <si>
    <t>ca-2024-3296676</t>
  </si>
  <si>
    <t>ABELH--459</t>
  </si>
  <si>
    <t>Hunter Magnuson Abell (Hunter Abell)</t>
  </si>
  <si>
    <t>hunter@voteabell.com</t>
  </si>
  <si>
    <t>hunter.abell@hotmail.com</t>
  </si>
  <si>
    <t>509-385-7308</t>
  </si>
  <si>
    <t>https://apollo.pdc.wa.gov/public/registrations/registration?registration_id=59691</t>
  </si>
  <si>
    <t>ca-2025-3321281</t>
  </si>
  <si>
    <t>9010 Market Street PMB #341</t>
  </si>
  <si>
    <t>https://apollo.pdc.wa.gov/public/registrations/registration?registration_id=62164</t>
  </si>
  <si>
    <t>ca-2026-3360621</t>
  </si>
  <si>
    <t>Hunter Abell</t>
  </si>
  <si>
    <t>hunter@voteable.com</t>
  </si>
  <si>
    <t>https://apollo.pdc.wa.gov/public/registrations/registration?registration_id=66235</t>
  </si>
  <si>
    <t>ca-2026-689052</t>
  </si>
  <si>
    <t>MICHAEL JAMES BAUMGARTNER  (Michael Baumgartner)</t>
  </si>
  <si>
    <t>PO Box 171</t>
  </si>
  <si>
    <t>michael@votebaumgartner.com</t>
  </si>
  <si>
    <t>https://apollo.pdc.wa.gov/public/registrations/registration?registration_id=50320</t>
  </si>
  <si>
    <t>Eleanor Baumgartner</t>
  </si>
  <si>
    <t>ca-2025-3335559</t>
  </si>
  <si>
    <t>WHITJ--240</t>
  </si>
  <si>
    <t>John Whitney</t>
  </si>
  <si>
    <t>3265 106th Ave Se</t>
  </si>
  <si>
    <t>john@heatondainard.com</t>
  </si>
  <si>
    <t>Jwhit3265@gmail.com</t>
  </si>
  <si>
    <t>https://apollo.pdc.wa.gov/public/registrations/registration?registration_id=65666</t>
  </si>
  <si>
    <t>ca-2025-3323048</t>
  </si>
  <si>
    <t>Daniel M Williams (Dan Williams)</t>
  </si>
  <si>
    <t>732 Summitview #713</t>
  </si>
  <si>
    <t>Danwilliams4coroner@gmail.com</t>
  </si>
  <si>
    <t>danwilliams4coroner@gmail.com</t>
  </si>
  <si>
    <t>https://apollo.pdc.wa.gov/public/registrations/registration?registration_id=66333</t>
  </si>
  <si>
    <t>Darlene Olmstead</t>
  </si>
  <si>
    <t>ca-2026-3340087</t>
  </si>
  <si>
    <t>Tracy J. Murphy (TRACY MURPHY)</t>
  </si>
  <si>
    <t>Citizens4TM</t>
  </si>
  <si>
    <t>360-669-9088</t>
  </si>
  <si>
    <t>https://apollo.pdc.wa.gov/public/registrations/registration?registration_id=65295</t>
  </si>
  <si>
    <t>Dana Murphy</t>
  </si>
  <si>
    <t>ca-2026-3321395</t>
  </si>
  <si>
    <t>HOLLC--968</t>
  </si>
  <si>
    <t>Chris Hollingsworth</t>
  </si>
  <si>
    <t>4609 West Dradie</t>
  </si>
  <si>
    <t>chrisforfranklincounty@gmail.com</t>
  </si>
  <si>
    <t>509-430-3262</t>
  </si>
  <si>
    <t>https://apollo.pdc.wa.gov/public/registrations/registration?registration_id=62635</t>
  </si>
  <si>
    <t>ca-2025-3321468</t>
  </si>
  <si>
    <t>Votemikevolz@gmail.com</t>
  </si>
  <si>
    <t>https://apollo.pdc.wa.gov/public/registrations/registration?registration_id=62664</t>
  </si>
  <si>
    <t>ca-2026-3319756</t>
  </si>
  <si>
    <t>LEE-C--026</t>
  </si>
  <si>
    <t>Christopher Lee (Chris Lee)</t>
  </si>
  <si>
    <t>5426 N. Rd 68, Suite D #224</t>
  </si>
  <si>
    <t>chrisleeforsheriff@gmail.com</t>
  </si>
  <si>
    <t>509-845-2727</t>
  </si>
  <si>
    <t>https://apollo.pdc.wa.gov/public/registrations/registration?registration_id=61535</t>
  </si>
  <si>
    <t>ca-2026-3321300</t>
  </si>
  <si>
    <t>schmickjoe@gmail.com</t>
  </si>
  <si>
    <t>https://apollo.pdc.wa.gov/public/registrations/registration?registration_id=62243</t>
  </si>
  <si>
    <t>Freda Miller</t>
  </si>
  <si>
    <t>ca-2025-3334634</t>
  </si>
  <si>
    <t>ELLID--297</t>
  </si>
  <si>
    <t>Dennis Ellis</t>
  </si>
  <si>
    <t>5421 157th Dr NE</t>
  </si>
  <si>
    <t>98052-5212</t>
  </si>
  <si>
    <t>info@vote4dennis.com</t>
  </si>
  <si>
    <t>dennisellis48th@gmail.com</t>
  </si>
  <si>
    <t>https://apollo.pdc.wa.gov/public/registrations/registration?registration_id=65496</t>
  </si>
  <si>
    <t>Lea Ellis</t>
  </si>
  <si>
    <t>ca-2025-3323620</t>
  </si>
  <si>
    <t>FINCC--972</t>
  </si>
  <si>
    <t>Cody Finch</t>
  </si>
  <si>
    <t>545 Sw Summer St</t>
  </si>
  <si>
    <t>wfinchco@gmail.com</t>
  </si>
  <si>
    <t>https://apollo.pdc.wa.gov/public/registrations/registration?registration_id=65557</t>
  </si>
  <si>
    <t>ca-2026-3348294</t>
  </si>
  <si>
    <t>PAINI--582</t>
  </si>
  <si>
    <t>Isaiah Paine</t>
  </si>
  <si>
    <t>13412 N REGAL RD</t>
  </si>
  <si>
    <t>isaiah@voteisaiahpaine.com</t>
  </si>
  <si>
    <t>509.800.7684</t>
  </si>
  <si>
    <t>https://apollo.pdc.wa.gov/public/registrations/registration?registration_id=65906</t>
  </si>
  <si>
    <t>ca-2025-3323067</t>
  </si>
  <si>
    <t>https://apollo.pdc.wa.gov/public/registrations/registration?registration_id=65846</t>
  </si>
  <si>
    <t>Chad L. Magendanz</t>
  </si>
  <si>
    <t>ca-2026-689072</t>
  </si>
  <si>
    <t>5426 N. Rd. 68, Ste D Box 220</t>
  </si>
  <si>
    <t>https://apollo.pdc.wa.gov/public/registrations/registration?registration_id=61059</t>
  </si>
  <si>
    <t>ca-2026-3331556</t>
  </si>
  <si>
    <t>https://apollo.pdc.wa.gov/public/registrations/registration?registration_id=64224</t>
  </si>
  <si>
    <t>ca-2024-567175</t>
  </si>
  <si>
    <t>dozierforsenate@outlook.com</t>
  </si>
  <si>
    <t>perry.dozier@gmail.com</t>
  </si>
  <si>
    <t>https://apollo.pdc.wa.gov/public/registrations/registration?registration_id=46858</t>
  </si>
  <si>
    <t>ca-2024-3296684</t>
  </si>
  <si>
    <t>P.O. Box 1008</t>
  </si>
  <si>
    <t>(253) 346-7226</t>
  </si>
  <si>
    <t>https://apollo.pdc.wa.gov/public/registrations/registration?registration_id=59712</t>
  </si>
  <si>
    <t>ca-2024-3311822</t>
  </si>
  <si>
    <t>SIM-S--056</t>
  </si>
  <si>
    <t>Sam Sim</t>
  </si>
  <si>
    <t>4132 220th St SE</t>
  </si>
  <si>
    <t>hello@samsim.org</t>
  </si>
  <si>
    <t>samsim1@gmail.com</t>
  </si>
  <si>
    <t>425-350-1445</t>
  </si>
  <si>
    <t>https://apollo.pdc.wa.gov/public/registrations/registration?registration_id=60621</t>
  </si>
  <si>
    <t>ca-2024-3296642</t>
  </si>
  <si>
    <t>303 Corbett Creek Rd</t>
  </si>
  <si>
    <t>https://apollo.pdc.wa.gov/public/registrations/registration?registration_id=59603</t>
  </si>
  <si>
    <t>ca-2026-3321538</t>
  </si>
  <si>
    <t>https://apollo.pdc.wa.gov/public/registrations/registration?registration_id=62830</t>
  </si>
  <si>
    <t>ca-2024-3296745</t>
  </si>
  <si>
    <t>HARRP2 683</t>
  </si>
  <si>
    <t>https://apollo.pdc.wa.gov/public/registrations/registration?registration_id=59720</t>
  </si>
  <si>
    <t>ca-2022-567813</t>
  </si>
  <si>
    <t>JONEW--033</t>
  </si>
  <si>
    <t>Warren (Casey) Jones (Casey Jones)</t>
  </si>
  <si>
    <t>1911 SW Campus Drive PMB 468</t>
  </si>
  <si>
    <t>friendsofcaseyjones@comcast.net</t>
  </si>
  <si>
    <t>Friendsofcaseyjones@comcast.net</t>
  </si>
  <si>
    <t>253-349-1150</t>
  </si>
  <si>
    <t>https://apollo.pdc.wa.gov/public/registrations/registration?registration_id=48762</t>
  </si>
  <si>
    <t>ca-2026-3328767</t>
  </si>
  <si>
    <t>https://apollo.pdc.wa.gov/public/registrations/registration?registration_id=65740</t>
  </si>
  <si>
    <t>Erica</t>
  </si>
  <si>
    <t>ca-2025-3323063</t>
  </si>
  <si>
    <t>4001 Summitview suite 5 #301</t>
  </si>
  <si>
    <t>marshall4coroner@gmail.com</t>
  </si>
  <si>
    <t>https://apollo.pdc.wa.gov/public/registrations/registration?registration_id=64681</t>
  </si>
  <si>
    <t>ca-2025-3331667</t>
  </si>
  <si>
    <t>WISET--666</t>
  </si>
  <si>
    <t>Terry Wise</t>
  </si>
  <si>
    <t>2602 SOUTH 38TH ST. PMB 466</t>
  </si>
  <si>
    <t>VoteTerryWise@Gmail.com</t>
  </si>
  <si>
    <t>terry@terrywisere.com</t>
  </si>
  <si>
    <t>(253)312-8360</t>
  </si>
  <si>
    <t>https://apollo.pdc.wa.gov/public/registrations/registration?registration_id=64872</t>
  </si>
  <si>
    <t>ca-2026-3322041</t>
  </si>
  <si>
    <t>https://apollo.pdc.wa.gov/public/registrations/registration?registration_id=63378</t>
  </si>
  <si>
    <t>ca-2024-3309616</t>
  </si>
  <si>
    <t>Mohammed Riaz Khan (Riaz Khan)</t>
  </si>
  <si>
    <t>P.O. Box 1055</t>
  </si>
  <si>
    <t>https://apollo.pdc.wa.gov/public/registrations/registration?registration_id=60722</t>
  </si>
  <si>
    <t>Ayesha Khan</t>
  </si>
  <si>
    <t>ca-2024-3311859</t>
  </si>
  <si>
    <t>TARZP--541</t>
  </si>
  <si>
    <t>Patrick Tarzwell (Pat Tarzwell)</t>
  </si>
  <si>
    <t>TFMC</t>
  </si>
  <si>
    <t>51 E. Ann Abor Dr.</t>
  </si>
  <si>
    <t>tarzwell4mc@hcc.net</t>
  </si>
  <si>
    <t>229 W. Wyandotte Ave</t>
  </si>
  <si>
    <t>https://apollo.pdc.wa.gov/public/registrations/registration?registration_id=60386</t>
  </si>
  <si>
    <t>ca-2024-3296767</t>
  </si>
  <si>
    <t>STUED--394</t>
  </si>
  <si>
    <t>David Stuebe</t>
  </si>
  <si>
    <t>P.O. Box 31</t>
  </si>
  <si>
    <t>electstuebe@gmail.com</t>
  </si>
  <si>
    <t>dwstuebe1@gmail.com</t>
  </si>
  <si>
    <t>https://apollo.pdc.wa.gov/public/registrations/registration?registration_id=66376</t>
  </si>
  <si>
    <t>Ellie Sperling</t>
  </si>
  <si>
    <t>ca-2025-3325855</t>
  </si>
  <si>
    <t>SENTT--424</t>
  </si>
  <si>
    <t>Tucker J. Senter</t>
  </si>
  <si>
    <t>902 clear creek rd</t>
  </si>
  <si>
    <t>senterforcommissioner@outlook.com</t>
  </si>
  <si>
    <t>https://apollo.pdc.wa.gov/public/registrations/registration?registration_id=66237</t>
  </si>
  <si>
    <t>ca-2025-3340093</t>
  </si>
  <si>
    <t>MCCUS2 344</t>
  </si>
  <si>
    <t>MCCULLOUGH SHIRLEY J (Shirley Jean McCullough)</t>
  </si>
  <si>
    <t>440 S 16TH AVE</t>
  </si>
  <si>
    <t>sjm1940@yahoo.com</t>
  </si>
  <si>
    <t>https://apollo.pdc.wa.gov/public/registrations/registration?registration_id=65473</t>
  </si>
  <si>
    <t>MCCULLOUGH SHIRLEY J</t>
  </si>
  <si>
    <t>ca-2024-2069116</t>
  </si>
  <si>
    <t>https://apollo.pdc.wa.gov/public/registrations/registration?registration_id=52508</t>
  </si>
  <si>
    <t>ca-2025-3325864</t>
  </si>
  <si>
    <t>ALBET--523</t>
  </si>
  <si>
    <t>Ty Albertson</t>
  </si>
  <si>
    <t>212 W 8th Ave</t>
  </si>
  <si>
    <t>Odessa</t>
  </si>
  <si>
    <t>albertson17@hotmail.com</t>
  </si>
  <si>
    <t>https://apollo.pdc.wa.gov/public/registrations/registration?registration_id=65084</t>
  </si>
  <si>
    <t>Blayne Albertson</t>
  </si>
  <si>
    <t>ca-2026-3321972</t>
  </si>
  <si>
    <t>https://apollo.pdc.wa.gov/public/registrations/registration?registration_id=63250</t>
  </si>
  <si>
    <t>Tim Dufault</t>
  </si>
  <si>
    <t>ca-2026-3340126</t>
  </si>
  <si>
    <t>Daniel G Griffey (Daniel G. Griffey)</t>
  </si>
  <si>
    <t>https://apollo.pdc.wa.gov/public/registrations/registration?registration_id=65616</t>
  </si>
  <si>
    <t>ca-2024-3310098</t>
  </si>
  <si>
    <t>2111 w 31st street</t>
  </si>
  <si>
    <t>libertyservice333@gmail.com</t>
  </si>
  <si>
    <t>ForsmanforFreedom@gmail.com</t>
  </si>
  <si>
    <t>https://apollo.pdc.wa.gov/public/registrations/registration?registration_id=60569</t>
  </si>
  <si>
    <t>ca-2024-3311459</t>
  </si>
  <si>
    <t>MITCK3-130</t>
  </si>
  <si>
    <t>The people's choice for once</t>
  </si>
  <si>
    <t>info@k4thehouse.com</t>
  </si>
  <si>
    <t>https://apollo.pdc.wa.gov/public/registrations/registration?registration_id=60697</t>
  </si>
  <si>
    <t>ca-2022-567403</t>
  </si>
  <si>
    <t>CHRIK  295</t>
  </si>
  <si>
    <t>Kyle Christensen</t>
  </si>
  <si>
    <t>P.O. Box 29286</t>
  </si>
  <si>
    <t>votekylechristensen@outlook.com</t>
  </si>
  <si>
    <t>360-594-1468</t>
  </si>
  <si>
    <t>https://apollo.pdc.wa.gov/public/registrations/registration?registration_id=63091</t>
  </si>
  <si>
    <t>2020-21</t>
  </si>
  <si>
    <t>2022-23</t>
  </si>
  <si>
    <t>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</si>
</sst>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14" fontId="0" fillId="0" borderId="0" xfId="0" applyNumberFormat="1"/>
    <xf numFmtId="0" fontId="16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64" fontId="16" fillId="0" borderId="0" xfId="1" applyNumberFormat="1" applyFont="1"/>
    <xf numFmtId="164" fontId="0" fillId="0" borderId="0" xfId="1" applyNumberFormat="1" applyFont="1"/>
    <xf numFmtId="164" fontId="16" fillId="0" borderId="0" xfId="0" applyNumberFormat="1" applyFont="1"/>
    <xf numFmtId="9" fontId="1" fillId="0" borderId="0" xfId="43" applyFont="1"/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1">
    <dxf>
      <numFmt numFmtId="164" formatCode="_(&quot;$&quot;* #,##0_);_(&quot;$&quot;* \(#,##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Independent</a:t>
            </a:r>
            <a:r>
              <a:rPr lang="en-US" sz="1800" b="1" baseline="0"/>
              <a:t> (3rd Party) Expenditures</a:t>
            </a:r>
          </a:p>
          <a:p>
            <a:pPr>
              <a:defRPr sz="1800" b="1"/>
            </a:pPr>
            <a:r>
              <a:rPr lang="en-US" sz="1800" b="1" baseline="0"/>
              <a:t>in WA Legislative &amp; Statewide Elections</a:t>
            </a:r>
            <a:endParaRPr lang="en-US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513692038495187"/>
          <c:y val="0.14192819903498649"/>
          <c:w val="0.75518250568133216"/>
          <c:h val="0.773820590024362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'Pivot Table'!$A$15</c:f>
              <c:strCache>
                <c:ptCount val="1"/>
                <c:pt idx="0">
                  <c:v>Positive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'Pivot Table'!$B$14:$J$14</c:f>
              <c:strCache>
                <c:ptCount val="9"/>
                <c:pt idx="0">
                  <c:v>2008-09</c:v>
                </c:pt>
                <c:pt idx="1">
                  <c:v>2010-11</c:v>
                </c:pt>
                <c:pt idx="2">
                  <c:v>2012-13</c:v>
                </c:pt>
                <c:pt idx="3">
                  <c:v>2014-15</c:v>
                </c:pt>
                <c:pt idx="4">
                  <c:v>2016-17</c:v>
                </c:pt>
                <c:pt idx="5">
                  <c:v>2018-19</c:v>
                </c:pt>
                <c:pt idx="6">
                  <c:v>2020-21</c:v>
                </c:pt>
                <c:pt idx="7">
                  <c:v>2022-23</c:v>
                </c:pt>
                <c:pt idx="8">
                  <c:v>2024-25</c:v>
                </c:pt>
              </c:strCache>
            </c:strRef>
          </c:cat>
          <c:val>
            <c:numRef>
              <c:f>'Pivot Table'!$B$15:$J$15</c:f>
              <c:numCache>
                <c:formatCode>_("$"* #,##0_);_("$"* \(#,##0\);_("$"* "-"??_);_(@_)</c:formatCode>
                <c:ptCount val="9"/>
                <c:pt idx="0">
                  <c:v>1008202.6900000002</c:v>
                </c:pt>
                <c:pt idx="1">
                  <c:v>1372256.1099999999</c:v>
                </c:pt>
                <c:pt idx="2">
                  <c:v>2249340.8199999998</c:v>
                </c:pt>
                <c:pt idx="3">
                  <c:v>4500601.6500000004</c:v>
                </c:pt>
                <c:pt idx="4">
                  <c:v>3952350.6800000034</c:v>
                </c:pt>
                <c:pt idx="5">
                  <c:v>3973982.9600000028</c:v>
                </c:pt>
                <c:pt idx="6">
                  <c:v>6470742.7400000012</c:v>
                </c:pt>
                <c:pt idx="7">
                  <c:v>3813324.8299999982</c:v>
                </c:pt>
                <c:pt idx="8">
                  <c:v>5741191.6100000022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3-418C-8758-6BA87DE934A2}"/>
            </c:ext>
          </c:extLst>
        </c:ser>
        <c:ser>
          <c:idx val="1"/>
          <c:order val="1"/>
          <c:tx>
            <c:strRef>
              <c:f>'Pivot Table'!$A$16</c:f>
              <c:strCache>
                <c:ptCount val="1"/>
                <c:pt idx="0">
                  <c:v>Negative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'Pivot Table'!$B$14:$J$14</c:f>
              <c:strCache>
                <c:ptCount val="9"/>
                <c:pt idx="0">
                  <c:v>2008-09</c:v>
                </c:pt>
                <c:pt idx="1">
                  <c:v>2010-11</c:v>
                </c:pt>
                <c:pt idx="2">
                  <c:v>2012-13</c:v>
                </c:pt>
                <c:pt idx="3">
                  <c:v>2014-15</c:v>
                </c:pt>
                <c:pt idx="4">
                  <c:v>2016-17</c:v>
                </c:pt>
                <c:pt idx="5">
                  <c:v>2018-19</c:v>
                </c:pt>
                <c:pt idx="6">
                  <c:v>2020-21</c:v>
                </c:pt>
                <c:pt idx="7">
                  <c:v>2022-23</c:v>
                </c:pt>
                <c:pt idx="8">
                  <c:v>2024-25</c:v>
                </c:pt>
              </c:strCache>
            </c:strRef>
          </c:cat>
          <c:val>
            <c:numRef>
              <c:f>'Pivot Table'!$B$16:$J$16</c:f>
              <c:numCache>
                <c:formatCode>_("$"* #,##0_);_("$"* \(#,##0\);_("$"* "-"??_);_(@_)</c:formatCode>
                <c:ptCount val="9"/>
                <c:pt idx="0">
                  <c:v>6789339.0499999998</c:v>
                </c:pt>
                <c:pt idx="1">
                  <c:v>928927.62000000023</c:v>
                </c:pt>
                <c:pt idx="2">
                  <c:v>12901518.770000001</c:v>
                </c:pt>
                <c:pt idx="3">
                  <c:v>1013405.47</c:v>
                </c:pt>
                <c:pt idx="4">
                  <c:v>6352586.1999999993</c:v>
                </c:pt>
                <c:pt idx="5">
                  <c:v>2794977.04</c:v>
                </c:pt>
                <c:pt idx="6">
                  <c:v>3273915.56</c:v>
                </c:pt>
                <c:pt idx="7">
                  <c:v>3274974.64</c:v>
                </c:pt>
                <c:pt idx="8">
                  <c:v>11261985.260000002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3-418C-8758-6BA87DE93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512416"/>
        <c:axId val="490508152"/>
      </c:barChart>
      <c:catAx>
        <c:axId val="49051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508152"/>
        <c:crosses val="autoZero"/>
        <c:auto val="1"/>
        <c:lblAlgn val="ctr"/>
        <c:lblOffset val="100"/>
        <c:noMultiLvlLbl val="0"/>
      </c:catAx>
      <c:valAx>
        <c:axId val="490508152"/>
        <c:scaling>
          <c:orientation val="minMax"/>
          <c:max val="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51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Independent</a:t>
            </a:r>
            <a:r>
              <a:rPr lang="en-US" sz="1800" b="1" baseline="0"/>
              <a:t> (3rd Party) Expenditures</a:t>
            </a:r>
          </a:p>
          <a:p>
            <a:pPr>
              <a:defRPr sz="1800" b="1"/>
            </a:pPr>
            <a:r>
              <a:rPr lang="en-US" sz="1800" b="1" baseline="0"/>
              <a:t>in WA Legislative &amp; Statewide Elections</a:t>
            </a:r>
            <a:endParaRPr lang="en-US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513692038495187"/>
          <c:y val="0.14192819903498649"/>
          <c:w val="0.75518250568133216"/>
          <c:h val="0.773820590024362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'Pivot Table'!$A$20</c:f>
              <c:strCache>
                <c:ptCount val="1"/>
                <c:pt idx="0">
                  <c:v>Positive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'Pivot Table'!$B$19:$J$19</c:f>
              <c:strCache>
                <c:ptCount val="9"/>
                <c:pt idx="0">
                  <c:v>2008-09</c:v>
                </c:pt>
                <c:pt idx="1">
                  <c:v>2010-11</c:v>
                </c:pt>
                <c:pt idx="2">
                  <c:v>2012-13</c:v>
                </c:pt>
                <c:pt idx="3">
                  <c:v>2014-15</c:v>
                </c:pt>
                <c:pt idx="4">
                  <c:v>2016-17</c:v>
                </c:pt>
                <c:pt idx="5">
                  <c:v>2018-19</c:v>
                </c:pt>
                <c:pt idx="6">
                  <c:v>2020-21</c:v>
                </c:pt>
                <c:pt idx="7">
                  <c:v>2022-23</c:v>
                </c:pt>
                <c:pt idx="8">
                  <c:v>2024-25</c:v>
                </c:pt>
              </c:strCache>
            </c:strRef>
          </c:cat>
          <c:val>
            <c:numRef>
              <c:f>'Pivot Table'!$B$20:$J$20</c:f>
              <c:numCache>
                <c:formatCode>_("$"* #,##0_);_("$"* \(#,##0\);_("$"* "-"??_);_(@_)</c:formatCode>
                <c:ptCount val="9"/>
                <c:pt idx="0">
                  <c:v>3642852.3800000004</c:v>
                </c:pt>
                <c:pt idx="1">
                  <c:v>759883.24999999988</c:v>
                </c:pt>
                <c:pt idx="2">
                  <c:v>2966765.5699999994</c:v>
                </c:pt>
                <c:pt idx="3">
                  <c:v>1271348.1499999999</c:v>
                </c:pt>
                <c:pt idx="4">
                  <c:v>2943542.3199999984</c:v>
                </c:pt>
                <c:pt idx="5">
                  <c:v>1658381.37</c:v>
                </c:pt>
                <c:pt idx="6">
                  <c:v>1824255.4999999993</c:v>
                </c:pt>
                <c:pt idx="7">
                  <c:v>2806124.7200000007</c:v>
                </c:pt>
                <c:pt idx="8">
                  <c:v>3248147.1700000013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FD-4FC5-A989-8FCC7C07CA23}"/>
            </c:ext>
          </c:extLst>
        </c:ser>
        <c:ser>
          <c:idx val="1"/>
          <c:order val="1"/>
          <c:tx>
            <c:strRef>
              <c:f>'Pivot Table'!$A$21</c:f>
              <c:strCache>
                <c:ptCount val="1"/>
                <c:pt idx="0">
                  <c:v>Negative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'Pivot Table'!$B$19:$J$19</c:f>
              <c:strCache>
                <c:ptCount val="9"/>
                <c:pt idx="0">
                  <c:v>2008-09</c:v>
                </c:pt>
                <c:pt idx="1">
                  <c:v>2010-11</c:v>
                </c:pt>
                <c:pt idx="2">
                  <c:v>2012-13</c:v>
                </c:pt>
                <c:pt idx="3">
                  <c:v>2014-15</c:v>
                </c:pt>
                <c:pt idx="4">
                  <c:v>2016-17</c:v>
                </c:pt>
                <c:pt idx="5">
                  <c:v>2018-19</c:v>
                </c:pt>
                <c:pt idx="6">
                  <c:v>2020-21</c:v>
                </c:pt>
                <c:pt idx="7">
                  <c:v>2022-23</c:v>
                </c:pt>
                <c:pt idx="8">
                  <c:v>2024-25</c:v>
                </c:pt>
              </c:strCache>
            </c:strRef>
          </c:cat>
          <c:val>
            <c:numRef>
              <c:f>'Pivot Table'!$B$21:$J$21</c:f>
              <c:numCache>
                <c:formatCode>_("$"* #,##0_);_("$"* \(#,##0\);_("$"* "-"??_);_(@_)</c:formatCode>
                <c:ptCount val="9"/>
                <c:pt idx="0">
                  <c:v>11968077.689999998</c:v>
                </c:pt>
                <c:pt idx="1">
                  <c:v>1090771.8699999999</c:v>
                </c:pt>
                <c:pt idx="2">
                  <c:v>13919763.299999999</c:v>
                </c:pt>
                <c:pt idx="3">
                  <c:v>2164465.87</c:v>
                </c:pt>
                <c:pt idx="4">
                  <c:v>5400693.6600000001</c:v>
                </c:pt>
                <c:pt idx="5">
                  <c:v>3028781.0899999994</c:v>
                </c:pt>
                <c:pt idx="6">
                  <c:v>4041913.1700000004</c:v>
                </c:pt>
                <c:pt idx="7">
                  <c:v>4591775.05</c:v>
                </c:pt>
                <c:pt idx="8">
                  <c:v>4054496.8499999992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FD-4FC5-A989-8FCC7C07C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512416"/>
        <c:axId val="490508152"/>
      </c:barChart>
      <c:catAx>
        <c:axId val="49051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508152"/>
        <c:crosses val="autoZero"/>
        <c:auto val="1"/>
        <c:lblAlgn val="ctr"/>
        <c:lblOffset val="100"/>
        <c:noMultiLvlLbl val="0"/>
      </c:catAx>
      <c:valAx>
        <c:axId val="490508152"/>
        <c:scaling>
          <c:orientation val="minMax"/>
          <c:max val="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51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666749</xdr:colOff>
      <xdr:row>25</xdr:row>
      <xdr:rowOff>100011</xdr:rowOff>
    </xdr:from>
    <xdr:to>
      <xdr:col>10</xdr:col>
      <xdr:colOff>447675</xdr:colOff>
      <xdr:row>55</xdr:row>
      <xdr:rowOff>161925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D8EDF87-5FCA-4AB0-9444-611D05D9B9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666750</xdr:colOff>
      <xdr:row>58</xdr:row>
      <xdr:rowOff>66675</xdr:rowOff>
    </xdr:from>
    <xdr:to>
      <xdr:col>10</xdr:col>
      <xdr:colOff>447676</xdr:colOff>
      <xdr:row>88</xdr:row>
      <xdr:rowOff>128589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2AE60EA-8469-46A1-A006-403F96E9C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d Magendanz" refreshedDate="45853.424722337964" createdVersion="8" refreshedVersion="8" minRefreshableVersion="3" recordCount="6031" xr:uid="{7B86ACFA-34A7-48D7-9A35-51C55DD734DF}">
  <cacheSource type="worksheet">
    <worksheetSource ref="A1:BX6032" sheet="Campaign_Finance_Summary"/>
  </cacheSource>
  <cacheFields count="76">
    <cacheField name="id" numFmtId="0">
      <sharedItems/>
    </cacheField>
    <cacheField name="filer_id" numFmtId="0">
      <sharedItems/>
    </cacheField>
    <cacheField name="filer_type" numFmtId="0">
      <sharedItems/>
    </cacheField>
    <cacheField name="registered" numFmtId="0">
      <sharedItems containsString="0" containsBlank="1" containsNumber="1" containsInteger="1" minValue="38300" maxValue="45850"/>
    </cacheField>
    <cacheField name="declared" numFmtId="0">
      <sharedItems containsDate="1" containsString="0" containsBlank="1" containsMixedTypes="1" minDate="2019-05-13T00:00:00" maxDate="1900-01-03T22:51:04"/>
    </cacheField>
    <cacheField name="withdrew" numFmtId="0">
      <sharedItems containsString="0" containsBlank="1" containsNumber="1" containsInteger="1" minValue="44705" maxValue="45426"/>
    </cacheField>
    <cacheField name="discontinued" numFmtId="0">
      <sharedItems containsString="0" containsBlank="1" containsNumber="1" containsInteger="1" minValue="43373" maxValue="45743"/>
    </cacheField>
    <cacheField name="filing_type" numFmtId="0">
      <sharedItems containsBlank="1"/>
    </cacheField>
    <cacheField name="receipt_date" numFmtId="0">
      <sharedItems containsString="0" containsBlank="1" containsNumber="1" containsInteger="1" minValue="38300" maxValue="45850"/>
    </cacheField>
    <cacheField name="election_year" numFmtId="0">
      <sharedItems containsSemiMixedTypes="0" containsString="0" containsNumber="1" containsInteger="1" minValue="2008" maxValue="2028" count="21">
        <n v="2028"/>
        <n v="2024"/>
        <n v="2026"/>
        <n v="2018"/>
        <n v="2020"/>
        <n v="2025"/>
        <n v="2022"/>
        <n v="2019"/>
        <n v="2016"/>
        <n v="2014"/>
        <n v="2017"/>
        <n v="2013"/>
        <n v="2015"/>
        <n v="2012"/>
        <n v="2010"/>
        <n v="2023"/>
        <n v="2008"/>
        <n v="2011"/>
        <n v="2009"/>
        <n v="2021"/>
        <n v="2027"/>
      </sharedItems>
    </cacheField>
    <cacheField name="candidate_committee_status" numFmtId="0">
      <sharedItems containsBlank="1"/>
    </cacheField>
    <cacheField name="filer_name" numFmtId="0">
      <sharedItems/>
    </cacheField>
    <cacheField name="committee_acronym" numFmtId="0">
      <sharedItems containsBlank="1"/>
    </cacheField>
    <cacheField name="committee_address" numFmtId="0">
      <sharedItems containsBlank="1"/>
    </cacheField>
    <cacheField name="committee_city" numFmtId="0">
      <sharedItems containsBlank="1"/>
    </cacheField>
    <cacheField name="committee_county" numFmtId="0">
      <sharedItems containsBlank="1"/>
    </cacheField>
    <cacheField name="committee_state" numFmtId="0">
      <sharedItems containsBlank="1"/>
    </cacheField>
    <cacheField name="committee_zip" numFmtId="0">
      <sharedItems containsBlank="1" containsMixedTypes="1" containsNumber="1" containsInteger="1" minValue="87422" maxValue="5098996969"/>
    </cacheField>
    <cacheField name="committee_email" numFmtId="0">
      <sharedItems containsBlank="1"/>
    </cacheField>
    <cacheField name="candidate_email" numFmtId="0">
      <sharedItems containsBlank="1"/>
    </cacheField>
    <cacheField name="candidate_committee_phone" numFmtId="0">
      <sharedItems containsBlank="1" containsMixedTypes="1" containsNumber="1" containsInteger="1" minValue="206" maxValue="17023788233"/>
    </cacheField>
    <cacheField name="office" numFmtId="0">
      <sharedItems/>
    </cacheField>
    <cacheField name="office_code" numFmtId="0">
      <sharedItems containsSemiMixedTypes="0" containsString="0" containsNumber="1" containsInteger="1" minValue="3" maxValue="69"/>
    </cacheField>
    <cacheField name="jurisdiction" numFmtId="0">
      <sharedItems/>
    </cacheField>
    <cacheField name="jurisdiction_code" numFmtId="0">
      <sharedItems containsSemiMixedTypes="0" containsString="0" containsNumber="1" containsInteger="1" minValue="1000" maxValue="5212"/>
    </cacheField>
    <cacheField name="jurisdiction_county" numFmtId="0">
      <sharedItems containsBlank="1"/>
    </cacheField>
    <cacheField name="jurisdiction_type" numFmtId="0">
      <sharedItems containsBlank="1"/>
    </cacheField>
    <cacheField name="jurisdiction_voters" numFmtId="0">
      <sharedItems containsString="0" containsBlank="1" containsNumber="1" containsInteger="1" minValue="0" maxValue="1293690"/>
    </cacheField>
    <cacheField name="jurisdiction_reporting_code" numFmtId="0">
      <sharedItems containsBlank="1"/>
    </cacheField>
    <cacheField name="jurisdiction_reporting_requirement" numFmtId="0">
      <sharedItems/>
    </cacheField>
    <cacheField name="committee_category" numFmtId="0">
      <sharedItems containsBlank="1"/>
    </cacheField>
    <cacheField name="political_committee_type" numFmtId="0">
      <sharedItems/>
    </cacheField>
    <cacheField name="bonafide_committee" numFmtId="0">
      <sharedItems containsNonDate="0" containsString="0" containsBlank="1"/>
    </cacheField>
    <cacheField name="bonafide_type" numFmtId="0">
      <sharedItems containsNonDate="0" containsString="0" containsBlank="1"/>
    </cacheField>
    <cacheField name="position" numFmtId="0">
      <sharedItems containsDate="1" containsBlank="1" containsMixedTypes="1" minDate="1899-12-31T00:00:00" maxDate="1899-12-31T00:29:04"/>
    </cacheField>
    <cacheField name="party_code" numFmtId="0">
      <sharedItems/>
    </cacheField>
    <cacheField name="party" numFmtId="0">
      <sharedItems count="2">
        <s v="DEMOCRATIC"/>
        <s v="REPUBLICAN"/>
      </sharedItems>
    </cacheField>
    <cacheField name="election_date" numFmtId="0">
      <sharedItems containsString="0" containsBlank="1" containsNumber="1" containsInteger="1" minValue="39756" maxValue="47064"/>
    </cacheField>
    <cacheField name="reporting_option" numFmtId="0">
      <sharedItems containsBlank="1"/>
    </cacheField>
    <cacheField name="active_candidate" numFmtId="0">
      <sharedItems/>
    </cacheField>
    <cacheField name="on_primary_election_ballot" numFmtId="0">
      <sharedItems containsBlank="1"/>
    </cacheField>
    <cacheField name="on_general_election_ballot" numFmtId="0">
      <sharedItems containsBlank="1"/>
    </cacheField>
    <cacheField name="primary_election_status" numFmtId="0">
      <sharedItems containsBlank="1"/>
    </cacheField>
    <cacheField name="general_election_status" numFmtId="0">
      <sharedItems containsBlank="1"/>
    </cacheField>
    <cacheField name="election_status" numFmtId="0">
      <sharedItems containsBlank="1"/>
    </cacheField>
    <cacheField name="exempt_nonexempt" numFmtId="0">
      <sharedItems containsNonDate="0" containsString="0" containsBlank="1"/>
    </cacheField>
    <cacheField name="ballot_committee" numFmtId="0">
      <sharedItems containsNonDate="0" containsString="0" containsBlank="1"/>
    </cacheField>
    <cacheField name="ballot_proposal_count" numFmtId="0">
      <sharedItems containsNonDate="0" containsString="0" containsBlank="1"/>
    </cacheField>
    <cacheField name="ballot_number" numFmtId="0">
      <sharedItems containsNonDate="0" containsString="0" containsBlank="1"/>
    </cacheField>
    <cacheField name="ballot_title" numFmtId="0">
      <sharedItems containsNonDate="0" containsString="0" containsBlank="1"/>
    </cacheField>
    <cacheField name="for_or_against" numFmtId="0">
      <sharedItems containsNonDate="0" containsString="0" containsBlank="1"/>
    </cacheField>
    <cacheField name="ballot_proposal_detail" numFmtId="0">
      <sharedItems containsNonDate="0" containsString="0" containsBlank="1"/>
    </cacheField>
    <cacheField name="other_pac" numFmtId="164">
      <sharedItems containsNonDate="0" containsString="0" containsBlank="1"/>
    </cacheField>
    <cacheField name="treasurer_address" numFmtId="164">
      <sharedItems containsBlank="1" containsMixedTypes="1" containsNumber="1" containsInteger="1" minValue="198" maxValue="198"/>
    </cacheField>
    <cacheField name="treasurer_city" numFmtId="164">
      <sharedItems containsBlank="1"/>
    </cacheField>
    <cacheField name="treasurer_state" numFmtId="164">
      <sharedItems containsBlank="1"/>
    </cacheField>
    <cacheField name="treasurer_zip" numFmtId="164">
      <sharedItems containsBlank="1" containsMixedTypes="1" containsNumber="1" containsInteger="1" minValue="20027" maxValue="5098996969"/>
    </cacheField>
    <cacheField name="treasurer_phone" numFmtId="164">
      <sharedItems containsBlank="1" containsMixedTypes="1" containsNumber="1" containsInteger="1" minValue="206" maxValue="25368293555"/>
    </cacheField>
    <cacheField name="contributions_amount" numFmtId="164">
      <sharedItems containsString="0" containsBlank="1" containsNumber="1" minValue="-1500" maxValue="14668288.73"/>
    </cacheField>
    <cacheField name="carryforward_amount" numFmtId="164">
      <sharedItems containsString="0" containsBlank="1" containsNumber="1" minValue="-8965.18" maxValue="864741.9"/>
    </cacheField>
    <cacheField name="expenditures_amount" numFmtId="0">
      <sharedItems containsString="0" containsBlank="1" containsNumber="1" minValue="0" maxValue="14537971.9"/>
    </cacheField>
    <cacheField name="loans_amount" numFmtId="0">
      <sharedItems containsString="0" containsBlank="1" containsNumber="1" minValue="-22000" maxValue="87300"/>
    </cacheField>
    <cacheField name="pledges_amount" numFmtId="0">
      <sharedItems containsString="0" containsBlank="1" containsNumber="1" minValue="0" maxValue="2500"/>
    </cacheField>
    <cacheField name="debts_amount" numFmtId="0">
      <sharedItems containsString="0" containsBlank="1" containsNumber="1" minValue="0" maxValue="66384.899999999994"/>
    </cacheField>
    <cacheField name="independent_expenditures_for_amount" numFmtId="0">
      <sharedItems containsString="0" containsBlank="1" containsNumber="1" minValue="0" maxValue="1735602.31"/>
    </cacheField>
    <cacheField name="independent_expenditures_against_amount" numFmtId="0">
      <sharedItems containsString="0" containsBlank="1" containsNumber="1" minValue="0" maxValue="10914000.6"/>
    </cacheField>
    <cacheField name="url" numFmtId="0">
      <sharedItems/>
    </cacheField>
    <cacheField name="committee_id" numFmtId="0">
      <sharedItems containsString="0" containsBlank="1" containsNumber="1" containsInteger="1" minValue="147" maxValue="40299"/>
    </cacheField>
    <cacheField name="person_id" numFmtId="0">
      <sharedItems containsSemiMixedTypes="0" containsString="0" containsNumber="1" containsInteger="1" minValue="1" maxValue="53067"/>
    </cacheField>
    <cacheField name="candidacy_id" numFmtId="0">
      <sharedItems containsSemiMixedTypes="0" containsString="0" containsNumber="1" containsInteger="1" minValue="37" maxValue="3364750"/>
    </cacheField>
    <cacheField name="fund_id" numFmtId="0">
      <sharedItems containsString="0" containsBlank="1" containsNumber="1" containsInteger="1" minValue="56" maxValue="26465"/>
    </cacheField>
    <cacheField name="legislative_district" numFmtId="0">
      <sharedItems containsString="0" containsBlank="1" containsNumber="1" containsInteger="1" minValue="1" maxValue="49"/>
    </cacheField>
    <cacheField name="treasurer_name" numFmtId="0">
      <sharedItems containsBlank="1"/>
    </cacheField>
    <cacheField name="pac_type" numFmtId="0">
      <sharedItems containsBlank="1"/>
    </cacheField>
    <cacheField name="continuing" numFmtId="0">
      <sharedItems containsNonDate="0" containsString="0" containsBlank="1"/>
    </cacheField>
    <cacheField name="updated_at" numFmtId="0">
      <sharedItems containsSemiMixedTypes="0" containsString="0" containsNumber="1" minValue="43597.855405092596" maxValue="45852.9941435185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31">
  <r>
    <s v="ca-2028-3321432"/>
    <s v="CLEVA  660"/>
    <s v="CA"/>
    <n v="45673"/>
    <m/>
    <m/>
    <m/>
    <s v="Electronic"/>
    <n v="45673"/>
    <x v="0"/>
    <s v="Candidate registered"/>
    <s v="Annette M Cleveland (Annette Cleveland)"/>
    <m/>
    <s v="6400 NE Hwy 99 #G340"/>
    <s v="Vancouver"/>
    <s v="CLARK"/>
    <s v="WA"/>
    <n v="98665"/>
    <s v="lindamclain@comcast.net"/>
    <s v="lindamclain@comcast.net"/>
    <n v="3602411222"/>
    <s v="STATE SENATOR"/>
    <n v="12"/>
    <s v="LEG DISTRICT 49 - SENATE"/>
    <n v="4778"/>
    <s v="CLARK"/>
    <s v="Legislative"/>
    <n v="96910"/>
    <s v="C"/>
    <s v="Registration and financial affairs"/>
    <s v="Candidate"/>
    <s v="Candidate"/>
    <m/>
    <m/>
    <m/>
    <s v="D"/>
    <x v="0"/>
    <n v="47064"/>
    <s v="full"/>
    <b v="1"/>
    <m/>
    <m/>
    <m/>
    <m/>
    <m/>
    <m/>
    <m/>
    <m/>
    <m/>
    <m/>
    <m/>
    <m/>
    <m/>
    <s v="6400 NE Hwy 99 #G340"/>
    <s v="Vancouver"/>
    <s v="WA"/>
    <n v="98665"/>
    <n v="3602411222"/>
    <n v="5"/>
    <n v="6520.23"/>
    <n v="718.6"/>
    <n v="0"/>
    <n v="0"/>
    <n v="0"/>
    <m/>
    <m/>
    <s v="https://apollo.pdc.wa.gov/public/registrations/registration?registration_id=62544"/>
    <n v="37401"/>
    <n v="1105"/>
    <n v="3321432"/>
    <n v="25361"/>
    <n v="49"/>
    <s v="Linda McLain"/>
    <s v="candidate"/>
    <m/>
    <n v="45846.556469907409"/>
  </r>
  <r>
    <s v="ca-2024-3296658"/>
    <s v="RICCM2 210"/>
    <s v="CA"/>
    <n v="45362"/>
    <d v="2024-05-06T00:00:00"/>
    <m/>
    <m/>
    <s v="Electronic"/>
    <n v="45362"/>
    <x v="1"/>
    <s v="Candidate declared"/>
    <s v="Marcus M. Riccelli (Marcus Riccelli)"/>
    <s v="FMRS"/>
    <s v="PO Box 4513"/>
    <s v="Spokane"/>
    <s v="SPOKANE"/>
    <s v="WA"/>
    <n v="99220"/>
    <s v="info@marcusriccelli.com"/>
    <s v="info@marcusriccelli.com"/>
    <s v="509-465-4305"/>
    <s v="STATE SENATOR"/>
    <n v="12"/>
    <s v="LEG DISTRICT 03 - SENATE"/>
    <n v="4732"/>
    <s v="SPOKANE"/>
    <s v="Legislative"/>
    <n v="100576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PO Box 4513"/>
    <s v="Spokane"/>
    <s v="WA"/>
    <n v="99220"/>
    <s v="509-939-1897"/>
    <n v="251528.09"/>
    <n v="0"/>
    <n v="269745.62"/>
    <n v="0"/>
    <n v="0"/>
    <n v="0"/>
    <n v="856.61"/>
    <n v="0"/>
    <s v="https://apollo.pdc.wa.gov/public/registrations/registration?registration_id=59642"/>
    <n v="36002"/>
    <n v="841"/>
    <n v="3296658"/>
    <n v="23795"/>
    <n v="3"/>
    <s v="Barbara Marney"/>
    <s v="candidate"/>
    <m/>
    <n v="45759.657800925925"/>
  </r>
  <r>
    <s v="ca-2024-688992"/>
    <s v="MORGM  444"/>
    <s v="CA"/>
    <n v="44917"/>
    <d v="2024-05-06T00:00:00"/>
    <m/>
    <m/>
    <s v="Electronic"/>
    <n v="44917"/>
    <x v="1"/>
    <s v="Candidate declared"/>
    <s v="Melanie Morgan"/>
    <m/>
    <s v="PO Box 62"/>
    <s v="Spanaway"/>
    <s v="PIERCE"/>
    <s v="WA"/>
    <n v="98387"/>
    <s v="info@electmelaniemorgan.org"/>
    <s v="melanie-morgan@hotmail.com"/>
    <s v="253-209-8767"/>
    <s v="STATE REPRESENTATIVE"/>
    <n v="13"/>
    <s v="LEG DISTRICT 29 - HOUSE"/>
    <n v="4835"/>
    <s v="PIERCE"/>
    <s v="Legislative"/>
    <n v="80838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15855"/>
    <s v="Seattle"/>
    <s v="WA"/>
    <n v="98115"/>
    <s v="206-335-8815"/>
    <n v="121595.56"/>
    <n v="2000"/>
    <n v="121595.56"/>
    <n v="0"/>
    <n v="0"/>
    <n v="0"/>
    <n v="1945.4"/>
    <n v="0"/>
    <s v="https://apollo.pdc.wa.gov/public/registrations/registration?registration_id=50186"/>
    <n v="31498"/>
    <n v="30274"/>
    <n v="688992"/>
    <n v="19465"/>
    <n v="29"/>
    <s v="Andy Lo"/>
    <s v="candidate"/>
    <m/>
    <n v="45760.519872685189"/>
  </r>
  <r>
    <s v="ca-2026-689298"/>
    <s v="SHEWS  225"/>
    <s v="CA"/>
    <n v="44995"/>
    <m/>
    <m/>
    <m/>
    <s v="Electronic"/>
    <n v="44995"/>
    <x v="2"/>
    <s v="Candidate registered"/>
    <s v="Sharon Shewmake"/>
    <s v="People for Sharon"/>
    <s v="PO Box 5162"/>
    <s v="Bellingham"/>
    <s v="WHATCOM"/>
    <s v="WA"/>
    <n v="98227"/>
    <s v="sharon@sharon4whatcom.com"/>
    <s v="sharon@sharon4whatcom.com"/>
    <s v="850-591-0202"/>
    <s v="STATE SENATOR"/>
    <n v="12"/>
    <s v="LEG DISTRICT 42 - SENATE"/>
    <n v="4771"/>
    <s v="WHATCOM"/>
    <s v="Legislative"/>
    <n v="116265"/>
    <s v="C"/>
    <s v="Registration and financial affairs"/>
    <s v="Candidate"/>
    <s v="Candidate"/>
    <m/>
    <m/>
    <m/>
    <s v="D"/>
    <x v="0"/>
    <n v="46329"/>
    <s v="full"/>
    <b v="1"/>
    <m/>
    <m/>
    <m/>
    <m/>
    <m/>
    <m/>
    <m/>
    <m/>
    <m/>
    <m/>
    <m/>
    <m/>
    <m/>
    <s v="7750 17th Ave NE"/>
    <s v="Seattle"/>
    <s v="WA"/>
    <n v="98115"/>
    <s v="206-669-4924"/>
    <n v="25177.5"/>
    <n v="15224.83"/>
    <n v="14431.92"/>
    <n v="0"/>
    <n v="0"/>
    <n v="0"/>
    <m/>
    <m/>
    <s v="https://apollo.pdc.wa.gov/public/registrations/registration?registration_id=54573"/>
    <n v="31964"/>
    <n v="977"/>
    <n v="689298"/>
    <n v="21089"/>
    <n v="42"/>
    <s v="Janet Miller"/>
    <s v="candidate"/>
    <m/>
    <n v="45760.946898148148"/>
  </r>
  <r>
    <s v="ca-2018-290"/>
    <s v="VARGP  226"/>
    <s v="CA"/>
    <n v="43114"/>
    <m/>
    <m/>
    <m/>
    <s v="Electronic"/>
    <n v="43114"/>
    <x v="3"/>
    <s v="Candidate registered"/>
    <s v="Pinky Vargas (PINKY VARGAS)"/>
    <m/>
    <s v="PO BOX 3106"/>
    <s v="Bellingham"/>
    <s v="WHATCOM"/>
    <s v="WA"/>
    <n v="98227"/>
    <s v="INFO@VOTEPINKYVARGAS.COM"/>
    <s v="info@votepinkyvargas.com"/>
    <s v="206-682-7328"/>
    <s v="STATE SENATOR"/>
    <n v="12"/>
    <s v="LEG DISTRICT 42 - SENATE"/>
    <n v="4771"/>
    <s v="WHATCOM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s v="Challenger"/>
    <m/>
    <m/>
    <m/>
    <m/>
    <m/>
    <m/>
    <m/>
    <m/>
    <s v="119 1ST AVE S STE 320"/>
    <s v="Seattle"/>
    <s v="WA"/>
    <n v="98104"/>
    <s v="206-682-7328"/>
    <n v="555893.81999999995"/>
    <n v="0"/>
    <n v="545296.12"/>
    <n v="0"/>
    <n v="0"/>
    <n v="0"/>
    <n v="330580.88"/>
    <n v="219513.12"/>
    <s v="https://web.pdc.wa.gov/rptimg/default.aspx?docid=4696756"/>
    <n v="20125"/>
    <n v="580"/>
    <n v="290"/>
    <n v="3842"/>
    <n v="42"/>
    <s v="ANNIE LINDSEY"/>
    <s v="candidate"/>
    <m/>
    <n v="45846.58090277778"/>
  </r>
  <r>
    <s v="ca-2024-3296605"/>
    <s v="BATEJ2 501"/>
    <s v="CA"/>
    <n v="45343"/>
    <d v="2024-05-06T00:00:00"/>
    <m/>
    <m/>
    <s v="Electronic"/>
    <n v="45343"/>
    <x v="1"/>
    <s v="Candidate declared"/>
    <s v="BATEMAN JESSICA D (Jessica Bateman)"/>
    <m/>
    <s v="120 State Ave NE #1462"/>
    <s v="Olympia"/>
    <s v="THURSTON"/>
    <s v="WA"/>
    <n v="98501"/>
    <s v="votejessicabateman@gmail.com"/>
    <s v="info@votejessicabateman.com"/>
    <s v="206-682-7328"/>
    <s v="STATE SENATOR"/>
    <n v="12"/>
    <s v="LEG DISTRICT 22 - SENATE"/>
    <n v="4751"/>
    <s v="THURSTON"/>
    <s v="Legislative"/>
    <n v="105342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PO Box 15855"/>
    <s v="Seattle"/>
    <s v="WA"/>
    <n v="98115"/>
    <s v="206-335-8815"/>
    <n v="195743.69"/>
    <n v="0"/>
    <n v="165743.69"/>
    <n v="0"/>
    <n v="0"/>
    <n v="0"/>
    <n v="120.4"/>
    <n v="0"/>
    <s v="https://apollo.pdc.wa.gov/public/registrations/registration?registration_id=59505"/>
    <n v="35907"/>
    <n v="30382"/>
    <n v="3296605"/>
    <n v="23777"/>
    <n v="22"/>
    <s v="Andy Lo"/>
    <s v="candidate"/>
    <m/>
    <n v="45761.608472222222"/>
  </r>
  <r>
    <s v="ca-2026-3321331"/>
    <s v="WYLIS  660"/>
    <s v="CA"/>
    <n v="45665"/>
    <m/>
    <m/>
    <m/>
    <s v="Electronic"/>
    <n v="45665"/>
    <x v="2"/>
    <s v="Candidate registered"/>
    <s v="Sharon Wylie"/>
    <m/>
    <s v="6400 NE Hwy 99 #G340"/>
    <s v="Vancouver"/>
    <s v="CLARK"/>
    <s v="WA"/>
    <n v="98665"/>
    <s v="lindamclain@comcast.net"/>
    <m/>
    <n v="3602411222"/>
    <s v="STATE REPRESENTATIVE"/>
    <n v="13"/>
    <s v="LEG DISTRICT 49 - HOUSE"/>
    <n v="4876"/>
    <s v="CLARK"/>
    <s v="Legislative"/>
    <n v="96910"/>
    <s v="C"/>
    <s v="Registration and financial affairs"/>
    <s v="Candidate"/>
    <s v="Candidate"/>
    <m/>
    <m/>
    <m/>
    <s v="D"/>
    <x v="0"/>
    <n v="46329"/>
    <s v="full"/>
    <b v="1"/>
    <m/>
    <m/>
    <m/>
    <m/>
    <m/>
    <m/>
    <m/>
    <m/>
    <m/>
    <m/>
    <m/>
    <m/>
    <m/>
    <s v="6400 NE Hwy 99 #G340"/>
    <s v="Vancouver"/>
    <s v="WA"/>
    <n v="98665"/>
    <s v="(360) 241-1222"/>
    <n v="850"/>
    <n v="4139.28"/>
    <n v="2980.63"/>
    <n v="0"/>
    <n v="0"/>
    <n v="0"/>
    <m/>
    <m/>
    <s v="https://apollo.pdc.wa.gov/public/registrations/registration?registration_id=62343"/>
    <n v="37295"/>
    <n v="433"/>
    <n v="3321331"/>
    <n v="25443"/>
    <n v="49"/>
    <s v="Linda McLain"/>
    <s v="candidate"/>
    <m/>
    <n v="45846.604722222219"/>
  </r>
  <r>
    <s v="ca-2020-1254"/>
    <s v="MEADJ  012"/>
    <s v="CA"/>
    <n v="43596"/>
    <m/>
    <m/>
    <m/>
    <s v="Electronic"/>
    <n v="43596"/>
    <x v="4"/>
    <s v="Candidate registered"/>
    <s v="Jared Mead (JARED MEAD)"/>
    <m/>
    <s v="PO BOX 12724"/>
    <s v="MILL CREEK"/>
    <s v="KING"/>
    <s v="WA"/>
    <n v="98082"/>
    <s v="ELECTJAREDMEAD@GMAIL.COM"/>
    <s v="electjaredmead@gmail.com"/>
    <s v="206-682-7328"/>
    <s v="STATE REPRESENTATIVE"/>
    <n v="13"/>
    <s v="LEG DISTRICT 44 - HOUSE"/>
    <n v="4866"/>
    <s v="KING"/>
    <s v="Legislative"/>
    <n v="107180"/>
    <s v="C"/>
    <s v="Registration and financial affairs"/>
    <s v="Candidate"/>
    <s v="Candidate"/>
    <m/>
    <m/>
    <d v="1900-01-01T00:00:00"/>
    <s v="D"/>
    <x v="0"/>
    <n v="44138"/>
    <s v="full"/>
    <b v="1"/>
    <m/>
    <m/>
    <m/>
    <m/>
    <m/>
    <m/>
    <m/>
    <m/>
    <m/>
    <m/>
    <m/>
    <m/>
    <m/>
    <s v="119 1ST AVE S STE 320"/>
    <s v="Seattle"/>
    <s v="WA"/>
    <n v="98104"/>
    <s v="206-682-7328"/>
    <n v="37108.78"/>
    <n v="42594.17"/>
    <n v="76637.460000000006"/>
    <n v="0"/>
    <n v="0"/>
    <n v="0"/>
    <m/>
    <m/>
    <s v="https://apollo.pdc.wa.gov/public/registrations/registration?registration_id=17617"/>
    <n v="12931"/>
    <n v="950"/>
    <n v="1254"/>
    <n v="880"/>
    <n v="44"/>
    <s v="ANNIE LINDSEY"/>
    <s v="candidate"/>
    <m/>
    <n v="45846.758726851855"/>
  </r>
  <r>
    <s v="ca-2024-689005"/>
    <s v="TAYLJ  063"/>
    <s v="CA"/>
    <n v="44928"/>
    <d v="2024-05-06T00:00:00"/>
    <m/>
    <m/>
    <s v="Electronic"/>
    <n v="44928"/>
    <x v="1"/>
    <s v="Candidate declared"/>
    <s v="Jamila E. Taylor"/>
    <m/>
    <s v="PO Box 3996"/>
    <s v="Federal Way"/>
    <s v="KING"/>
    <s v="WA"/>
    <n v="98063"/>
    <s v="info@electjamilataylor.com"/>
    <s v="jamila@electjamilataylor.com"/>
    <s v="206-486-5493"/>
    <s v="STATE REPRESENTATIVE"/>
    <n v="13"/>
    <s v="LEG DISTRICT 30 - HOUSE"/>
    <n v="4837"/>
    <s v="KING"/>
    <s v="Legislative"/>
    <n v="80355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15855"/>
    <s v="Seattle"/>
    <s v="WA"/>
    <n v="98115"/>
    <s v="206-335-8815"/>
    <n v="174598.58"/>
    <n v="26497.63"/>
    <n v="174617.78"/>
    <n v="0"/>
    <n v="0"/>
    <n v="0"/>
    <n v="120.4"/>
    <n v="0"/>
    <s v="https://apollo.pdc.wa.gov/public/registrations/registration?registration_id=54670"/>
    <n v="31520"/>
    <n v="1288"/>
    <n v="689005"/>
    <n v="19511"/>
    <n v="30"/>
    <s v="Andy Lo"/>
    <s v="candidate"/>
    <m/>
    <n v="45762.418726851851"/>
  </r>
  <r>
    <s v="ca-2024-689556"/>
    <s v="FERGR *115"/>
    <s v="CA"/>
    <n v="45048"/>
    <d v="2024-05-06T00:00:00"/>
    <m/>
    <m/>
    <s v="Electronic"/>
    <n v="45048"/>
    <x v="1"/>
    <s v="Candidate declared"/>
    <s v="Robert W. Ferguson (Bob Ferguson)"/>
    <m/>
    <s v="PO Box 22169"/>
    <s v="Seattle"/>
    <m/>
    <s v="WA"/>
    <n v="98122"/>
    <s v="info@electbobferguson.com"/>
    <s v="info@bobferguson.com"/>
    <s v="425-202-5092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4668288.73"/>
    <n v="0"/>
    <n v="14537971.9"/>
    <n v="0"/>
    <n v="0"/>
    <n v="32333.31"/>
    <n v="8601.19"/>
    <n v="171583.61"/>
    <s v="https://apollo.pdc.wa.gov/public/registrations/registration?registration_id=59793"/>
    <n v="32311"/>
    <n v="1108"/>
    <n v="689556"/>
    <n v="20368"/>
    <m/>
    <s v="Abbot Taylor"/>
    <s v="candidate"/>
    <m/>
    <n v="45762.683692129627"/>
  </r>
  <r>
    <s v="ca-2024-3296729"/>
    <s v="LINBJ  580"/>
    <s v="CA"/>
    <n v="45383"/>
    <d v="2024-05-06T00:00:00"/>
    <m/>
    <m/>
    <s v="Electronic"/>
    <n v="45383"/>
    <x v="1"/>
    <s v="Candidate declared"/>
    <s v="John M LINBOE  (John M. Linboe)"/>
    <m/>
    <s v="PO Box 892"/>
    <s v="Roy"/>
    <s v="PIERCE"/>
    <s v="WA"/>
    <n v="98580"/>
    <s v="electjohnlinboe@gmail.com"/>
    <s v="electjohnlinboepccdistric3@gmail.com"/>
    <s v="253-261-1134"/>
    <s v="COUNTY COUNCIL MEMBER"/>
    <n v="25"/>
    <s v="PIERCE CO"/>
    <n v="3879"/>
    <s v="PIERCE"/>
    <s v="Local"/>
    <n v="554554"/>
    <s v="C"/>
    <s v="Registration and financial affairs"/>
    <s v="Candidate"/>
    <s v="Candidate"/>
    <m/>
    <m/>
    <d v="1900-01-02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19822 military rd S Apt 3"/>
    <s v="SeaTac"/>
    <s v="WA"/>
    <n v="98188"/>
    <s v="636-432-3168"/>
    <n v="14140.17"/>
    <n v="0"/>
    <n v="12701.44"/>
    <n v="1338.73"/>
    <n v="0"/>
    <n v="0"/>
    <n v="240.78"/>
    <n v="0"/>
    <s v="https://apollo.pdc.wa.gov/public/registrations/registration?registration_id=60336"/>
    <n v="36120"/>
    <n v="1646"/>
    <n v="3296729"/>
    <n v="23876"/>
    <m/>
    <s v="Jessica Pisane"/>
    <s v="candidate"/>
    <m/>
    <n v="45741.76290509259"/>
  </r>
  <r>
    <s v="ca-2024-689612"/>
    <s v="DONAB  208"/>
    <s v="CA"/>
    <n v="45053"/>
    <d v="2024-05-06T00:00:00"/>
    <m/>
    <m/>
    <s v="Electronic"/>
    <n v="45053"/>
    <x v="1"/>
    <s v="Candidate declared"/>
    <s v="BRANDY DONAGHY (Brandy Donaghy)"/>
    <m/>
    <s v="PO Box 12572"/>
    <s v="MILL CREEK"/>
    <s v="KING"/>
    <s v="WA"/>
    <n v="98082"/>
    <s v="brandy@electbrandydonaghy.org"/>
    <s v="info@brandydonaghy.com"/>
    <s v="425-802-0138"/>
    <s v="STATE REPRESENTATIVE"/>
    <n v="13"/>
    <s v="LEG DISTRICT 44 - HOUSE"/>
    <n v="4866"/>
    <s v="KING"/>
    <s v="Legislative"/>
    <n v="95764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15855"/>
    <s v="Seattle"/>
    <s v="WA"/>
    <n v="98115"/>
    <s v="206-335-8815"/>
    <n v="111273.37"/>
    <n v="1683.44"/>
    <n v="85822.42"/>
    <n v="0"/>
    <n v="0"/>
    <n v="0"/>
    <n v="120.4"/>
    <n v="0"/>
    <s v="https://apollo.pdc.wa.gov/public/registrations/registration?registration_id=60159"/>
    <n v="32389"/>
    <n v="1142"/>
    <n v="689612"/>
    <n v="21292"/>
    <n v="44"/>
    <s v="Andy Lo"/>
    <s v="candidate"/>
    <m/>
    <n v="45762.846875000003"/>
  </r>
  <r>
    <s v="ca-2024-3253573"/>
    <s v="BACOM--252"/>
    <s v="CA"/>
    <n v="45127"/>
    <d v="2024-05-09T00:00:00"/>
    <m/>
    <m/>
    <s v="Electronic"/>
    <n v="45127"/>
    <x v="1"/>
    <s v="Candidate declared"/>
    <s v="Melanie R Bacon (Melanie Bacon)"/>
    <m/>
    <s v="5031 Lakeside Drive"/>
    <s v="Langley"/>
    <s v="ISLAND"/>
    <s v="WA"/>
    <n v="98260"/>
    <s v="electmelbacon@gmail.com"/>
    <s v="melanieraebacon@yahoo.com"/>
    <n v="3602217674"/>
    <s v="COUNTY COMMISSIONER"/>
    <n v="23"/>
    <s v="ISLAND CO"/>
    <n v="3424"/>
    <s v="ISLAND"/>
    <s v="Local"/>
    <n v="61489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5031 Lakeside Drive"/>
    <s v="Langley"/>
    <s v="WA"/>
    <n v="98260"/>
    <n v="3602217674"/>
    <n v="19650.5"/>
    <n v="1458.67"/>
    <n v="22409.17"/>
    <n v="0"/>
    <n v="0"/>
    <n v="0"/>
    <n v="120.4"/>
    <n v="0"/>
    <s v="https://apollo.pdc.wa.gov/public/registrations/registration?registration_id=54178"/>
    <n v="34685"/>
    <n v="29570"/>
    <n v="3253573"/>
    <n v="23467"/>
    <m/>
    <s v="Melanie bacon"/>
    <s v="candidate"/>
    <m/>
    <n v="45742.490300925929"/>
  </r>
  <r>
    <s v="ca-2024-689509"/>
    <s v="WYLIS  660"/>
    <s v="CA"/>
    <n v="45043"/>
    <d v="2024-05-06T00:00:00"/>
    <m/>
    <m/>
    <s v="Electronic"/>
    <n v="45043"/>
    <x v="1"/>
    <s v="Candidate declared"/>
    <s v="Sharon Wylie"/>
    <m/>
    <s v="6400 NE Hwy 99 #G340"/>
    <s v="Vancouver"/>
    <s v="CLARK"/>
    <s v="WA"/>
    <n v="98665"/>
    <s v="lindawoodmclain@icloud.com"/>
    <s v="sharonlwylie49@gmail.com"/>
    <n v="3602411222"/>
    <s v="STATE REPRESENTATIVE"/>
    <n v="13"/>
    <s v="LEG DISTRICT 49 - HOUSE"/>
    <n v="4876"/>
    <s v="CLARK"/>
    <s v="Legislative"/>
    <n v="92049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6400 NE Hwy 99 #G340"/>
    <s v="Vancouver"/>
    <s v="WA"/>
    <n v="98665"/>
    <n v="3602411222"/>
    <n v="90303.22"/>
    <n v="1948.82"/>
    <n v="88862.8"/>
    <n v="0"/>
    <n v="0"/>
    <n v="0"/>
    <n v="120.4"/>
    <n v="0"/>
    <s v="https://apollo.pdc.wa.gov/public/registrations/registration?registration_id=51382"/>
    <n v="32254"/>
    <n v="433"/>
    <n v="689509"/>
    <n v="20398"/>
    <n v="49"/>
    <s v="LindaMcLain"/>
    <s v="candidate"/>
    <m/>
    <n v="45743.433854166666"/>
  </r>
  <r>
    <s v="ca-2024-3296630"/>
    <s v="NASSC3 110"/>
    <s v="CA"/>
    <n v="45353"/>
    <d v="2024-05-06T00:00:00"/>
    <m/>
    <m/>
    <s v="Electronic"/>
    <n v="45353"/>
    <x v="1"/>
    <s v="Candidate declared"/>
    <s v="Christine Rolfes  (Christine Rolfes)"/>
    <m/>
    <s v="PMB 118 19689 7th Ave. NE"/>
    <s v="Poulsbo"/>
    <s v="KITSAP"/>
    <s v="WA"/>
    <n v="98370"/>
    <s v="info@electchristine.com"/>
    <s v="rolfescn@gmail.com"/>
    <s v="360-818-4545"/>
    <s v="COUNTY COMMISSIONER"/>
    <n v="23"/>
    <s v="KITSAP CO"/>
    <n v="3539"/>
    <s v="KITSAP"/>
    <s v="Local"/>
    <n v="185131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12195 Charles Place NE"/>
    <s v="Bainbridge Island"/>
    <s v="WA"/>
    <n v="98110"/>
    <s v="360-818-4545"/>
    <n v="96806.62"/>
    <n v="0"/>
    <n v="79904.69"/>
    <n v="0"/>
    <n v="0"/>
    <n v="0"/>
    <n v="180.59"/>
    <n v="0"/>
    <s v="https://apollo.pdc.wa.gov/public/registrations/registration?registration_id=61040"/>
    <n v="35956"/>
    <n v="27216"/>
    <n v="3296630"/>
    <n v="23763"/>
    <m/>
    <s v="Lynn Smith"/>
    <s v="candidate"/>
    <m/>
    <n v="45845.487627314818"/>
  </r>
  <r>
    <s v="ca-2026-3360629"/>
    <s v="SCULK  114"/>
    <s v="CA"/>
    <n v="45831"/>
    <m/>
    <m/>
    <m/>
    <s v="Electronic"/>
    <n v="45831"/>
    <x v="2"/>
    <s v="Candidate registered"/>
    <s v="Keith Scully"/>
    <m/>
    <s v="PO Box 23026"/>
    <s v="Seattle"/>
    <s v="KING"/>
    <s v="WA"/>
    <n v="98102"/>
    <s v="keith@newmanlaw.com"/>
    <m/>
    <s v="206-446-5491"/>
    <s v="STATE REPRESENTATIVE"/>
    <n v="13"/>
    <s v="LEG DISTRICT 32 - HOUSE"/>
    <n v="4841"/>
    <s v="KING"/>
    <s v="Legislative"/>
    <n v="103814"/>
    <s v="C"/>
    <s v="Registration and financial affairs"/>
    <s v="Candidate"/>
    <s v="Candidate"/>
    <m/>
    <m/>
    <d v="1899-12-31T00:00:00"/>
    <s v="D"/>
    <x v="0"/>
    <n v="46329"/>
    <s v="full"/>
    <b v="1"/>
    <m/>
    <m/>
    <m/>
    <m/>
    <m/>
    <m/>
    <m/>
    <m/>
    <m/>
    <m/>
    <m/>
    <m/>
    <m/>
    <s v="349 16th Ave E #60"/>
    <s v="Seattle"/>
    <s v="WA"/>
    <n v="98112"/>
    <s v="206-218-3108"/>
    <n v="500"/>
    <n v="0"/>
    <n v="0"/>
    <n v="0"/>
    <n v="0"/>
    <n v="0"/>
    <m/>
    <m/>
    <s v="https://apollo.pdc.wa.gov/public/registrations/registration?registration_id=66268"/>
    <n v="40196"/>
    <n v="1430"/>
    <n v="3360629"/>
    <n v="26415"/>
    <n v="32"/>
    <s v="Abbot Taylor"/>
    <s v="candidate"/>
    <m/>
    <n v="45848.408703703702"/>
  </r>
  <r>
    <s v="ca-2026-689190"/>
    <s v="LIIAM  204"/>
    <s v="CA"/>
    <n v="44950"/>
    <m/>
    <m/>
    <m/>
    <s v="Electronic"/>
    <n v="44950"/>
    <x v="2"/>
    <s v="Candidate registered"/>
    <s v="LIIAS MARKO S (Marko Liias)"/>
    <m/>
    <s v="401 2nd Ave S Ste 303"/>
    <s v="Seattle"/>
    <s v="SNOHOMISH"/>
    <s v="WA"/>
    <n v="98104"/>
    <s v="marko@markoliias.org"/>
    <s v="marko@markoliias.com"/>
    <n v="2066827328"/>
    <s v="STATE SENATOR"/>
    <n v="12"/>
    <s v="LEG DISTRICT 21 - SENATE"/>
    <n v="4750"/>
    <s v="SNOHOMISH"/>
    <s v="Legislative"/>
    <n v="96051"/>
    <s v="C"/>
    <s v="Registration and financial affairs"/>
    <s v="Candidate"/>
    <s v="Candidate"/>
    <m/>
    <m/>
    <m/>
    <s v="D"/>
    <x v="0"/>
    <n v="46329"/>
    <s v="full"/>
    <b v="1"/>
    <m/>
    <m/>
    <m/>
    <m/>
    <m/>
    <m/>
    <m/>
    <m/>
    <m/>
    <m/>
    <m/>
    <m/>
    <m/>
    <s v="401 2nd Ave S Ste 303"/>
    <s v="Seattle"/>
    <s v="WA"/>
    <n v="98104"/>
    <n v="2066827328"/>
    <n v="110657.64"/>
    <n v="4246.09"/>
    <n v="50846.6"/>
    <n v="0"/>
    <n v="0"/>
    <n v="0"/>
    <m/>
    <m/>
    <s v="https://apollo.pdc.wa.gov/public/registrations/registration?registration_id=63353"/>
    <n v="31688"/>
    <n v="26669"/>
    <n v="689190"/>
    <n v="19774"/>
    <n v="21"/>
    <s v="Jay Petterson"/>
    <s v="candidate"/>
    <m/>
    <n v="45847.632523148146"/>
  </r>
  <r>
    <s v="ca-2024-3311550"/>
    <s v="ANDEJ  073"/>
    <s v="CA"/>
    <n v="45428"/>
    <d v="2024-05-10T00:00:00"/>
    <m/>
    <m/>
    <s v="Electronic"/>
    <n v="45428"/>
    <x v="1"/>
    <s v="Candidate declared"/>
    <s v="Jeralee L. Anderson (Jeralee Anderson)"/>
    <m/>
    <s v="PO Box 3553"/>
    <s v="Redmond"/>
    <m/>
    <s v="WA"/>
    <n v="98073"/>
    <s v="jeralee@jeraleeanderson.com"/>
    <s v="vote@jeraleeanderson.com"/>
    <s v="805-517-4537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0"/>
    <s v="Lost in primary"/>
    <m/>
    <m/>
    <m/>
    <m/>
    <m/>
    <m/>
    <m/>
    <m/>
    <m/>
    <m/>
    <s v="PO Box 3553"/>
    <s v="Redmond"/>
    <s v="WA"/>
    <n v="98073"/>
    <s v="805-517-4537"/>
    <n v="2567.13"/>
    <n v="0"/>
    <n v="2567.13"/>
    <n v="0"/>
    <n v="0"/>
    <n v="0"/>
    <m/>
    <m/>
    <s v="https://apollo.pdc.wa.gov/public/registrations/registration?registration_id=60514"/>
    <n v="36620"/>
    <n v="2557"/>
    <n v="3311550"/>
    <n v="24113"/>
    <m/>
    <s v="Leah Choi"/>
    <s v="candidate"/>
    <m/>
    <n v="45821.728738425925"/>
  </r>
  <r>
    <s v="ca-2024-689183"/>
    <s v="SENNT  040"/>
    <s v="CA"/>
    <n v="44965"/>
    <d v="2024-05-06T00:00:00"/>
    <m/>
    <m/>
    <s v="Electronic"/>
    <n v="44965"/>
    <x v="1"/>
    <s v="Candidate declared"/>
    <s v="Tana Senn"/>
    <m/>
    <s v="PO Box 771"/>
    <s v="Mercer Island"/>
    <s v="KING"/>
    <s v="WA"/>
    <n v="98040"/>
    <s v="electtanasenn@gmail.com"/>
    <s v="electtanasenn@gmail.com"/>
    <s v="206-369-1253"/>
    <s v="STATE REPRESENTATIVE"/>
    <n v="13"/>
    <s v="LEG DISTRICT 41 - HOUSE"/>
    <n v="4860"/>
    <s v="KING"/>
    <s v="Legislative"/>
    <n v="98432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13799.87"/>
    <n v="9846.57"/>
    <n v="98089.02"/>
    <n v="0"/>
    <n v="0"/>
    <n v="0"/>
    <n v="120.4"/>
    <n v="0"/>
    <s v="https://apollo.pdc.wa.gov/public/registrations/registration?registration_id=59898"/>
    <n v="31793"/>
    <n v="514"/>
    <n v="689183"/>
    <n v="20027"/>
    <n v="41"/>
    <s v="Jason Bennett"/>
    <s v="candidate"/>
    <m/>
    <n v="45848.816238425927"/>
  </r>
  <r>
    <s v="ca-2024-3253661"/>
    <s v="BERNA--399"/>
    <s v="CA"/>
    <n v="45262"/>
    <d v="2024-05-06T00:00:00"/>
    <m/>
    <m/>
    <s v="Electronic"/>
    <n v="45262"/>
    <x v="1"/>
    <s v="Candidate declared"/>
    <s v="Adam Bernbaum"/>
    <m/>
    <s v="P.O. Box 1523"/>
    <s v="Port Angeles"/>
    <s v="CLALLAM"/>
    <s v="WA"/>
    <n v="98362"/>
    <s v="adam@electadambernbaum.com"/>
    <s v="adam@electadambernbaum.com"/>
    <s v="564-203-6114"/>
    <s v="STATE REPRESENTATIVE"/>
    <n v="13"/>
    <s v="LEG DISTRICT 24 - HOUSE"/>
    <n v="4825"/>
    <s v="CLALLAM"/>
    <s v="Legislative"/>
    <n v="117622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19550 International Blvd Suite 103"/>
    <s v="SeaTac"/>
    <s v="WA"/>
    <n v="98188"/>
    <s v="636-432-3168"/>
    <n v="220712.35"/>
    <n v="0"/>
    <n v="188433.67"/>
    <n v="0"/>
    <n v="0"/>
    <n v="0"/>
    <n v="91059.5"/>
    <n v="0"/>
    <s v="https://apollo.pdc.wa.gov/public/registrations/registration?registration_id=60845"/>
    <n v="35085"/>
    <n v="43279"/>
    <n v="3253661"/>
    <n v="21484"/>
    <n v="24"/>
    <s v="Jessica Pisane"/>
    <s v="candidate"/>
    <m/>
    <n v="45823.615659722222"/>
  </r>
  <r>
    <s v="ca-2025-3325910"/>
    <s v="KAKV--730"/>
    <s v="CA"/>
    <n v="45788"/>
    <d v="2025-05-06T00:00:00"/>
    <m/>
    <m/>
    <m/>
    <n v="45788"/>
    <x v="5"/>
    <s v="Candidate declared"/>
    <s v="Vinita Shah Kak (Vinita Kak)"/>
    <m/>
    <s v="P.O. Box 545"/>
    <s v="Mercer Island"/>
    <s v="KING"/>
    <s v="WA"/>
    <n v="98040"/>
    <s v="vinitakak2026@gmail.com"/>
    <s v="vinitakak@gmail.com"/>
    <n v="4084068081"/>
    <s v="STATE REPRESENTATIVE"/>
    <n v="13"/>
    <s v="LEG DISTRICT 41 - HOUSE"/>
    <n v="4860"/>
    <s v="KING"/>
    <s v="Legislative"/>
    <n v="101116"/>
    <s v="C"/>
    <s v="Registration and financial affairs"/>
    <s v="Candidate"/>
    <s v="Candidate"/>
    <m/>
    <m/>
    <d v="1899-12-31T00:00:00"/>
    <s v="D"/>
    <x v="0"/>
    <n v="45965"/>
    <s v="mini"/>
    <b v="1"/>
    <b v="1"/>
    <m/>
    <m/>
    <m/>
    <m/>
    <m/>
    <m/>
    <m/>
    <m/>
    <m/>
    <m/>
    <m/>
    <m/>
    <s v="P.O. Box 545"/>
    <s v="Mercer Island"/>
    <s v="WA"/>
    <n v="98040"/>
    <n v="4084068081"/>
    <m/>
    <m/>
    <m/>
    <m/>
    <n v="0"/>
    <n v="0"/>
    <m/>
    <m/>
    <s v="https://apollo.pdc.wa.gov/public/registrations/registration?registration_id=64655"/>
    <n v="38809"/>
    <n v="50897"/>
    <n v="3325910"/>
    <n v="26233"/>
    <n v="41"/>
    <s v="Vinita Kak"/>
    <s v="candidate"/>
    <m/>
    <n v="45839.591874999998"/>
  </r>
  <r>
    <s v="ca-2026-3321392"/>
    <s v="JINKL  407"/>
    <s v="CA"/>
    <n v="45669"/>
    <m/>
    <m/>
    <m/>
    <s v="Electronic"/>
    <n v="45669"/>
    <x v="2"/>
    <s v="Candidate registered"/>
    <s v="Laurie Jinkins (LAURIE JINKINS)"/>
    <m/>
    <s v="PO BOX 2032"/>
    <s v="TACOMA"/>
    <s v="PIERCE"/>
    <s v="WA"/>
    <n v="98401"/>
    <s v="INFO@LAURIEJINKINS.COM"/>
    <s v="info@lauriejinkins.com"/>
    <s v="253-365-9000"/>
    <s v="STATE REPRESENTATIVE"/>
    <n v="13"/>
    <s v="LEG DISTRICT 27 - HOUSE"/>
    <n v="4831"/>
    <s v="PIERCE"/>
    <s v="Legislative"/>
    <n v="98119"/>
    <s v="C"/>
    <s v="Registration and financial affairs"/>
    <s v="Candidate"/>
    <s v="Candidate"/>
    <m/>
    <m/>
    <d v="1899-12-31T00:00:00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4536.66"/>
    <n v="134265.10999999999"/>
    <n v="107175.25"/>
    <n v="0"/>
    <n v="0"/>
    <n v="0"/>
    <m/>
    <m/>
    <s v="https://apollo.pdc.wa.gov/public/registrations/registration?registration_id=62468"/>
    <n v="37345"/>
    <n v="22"/>
    <n v="3321392"/>
    <n v="25419"/>
    <n v="27"/>
    <s v="Jason Bennett"/>
    <s v="candidate"/>
    <m/>
    <n v="45848.716666666667"/>
  </r>
  <r>
    <s v="ca-2025-3321290"/>
    <s v="ORWAT  166"/>
    <s v="CA"/>
    <n v="45645"/>
    <d v="2025-05-05T00:00:00"/>
    <m/>
    <m/>
    <s v="Electronic"/>
    <n v="45645"/>
    <x v="5"/>
    <s v="Candidate declared"/>
    <s v="Tina L. Orwall"/>
    <m/>
    <s v="17837 1st Ave S #299"/>
    <s v="Normandy Park"/>
    <s v="KING"/>
    <s v="WA"/>
    <n v="98148"/>
    <s v="tina.orwall@gmail.com"/>
    <s v="tina.orwall@gmail.com"/>
    <s v="206-409-3038"/>
    <s v="STATE SENATOR"/>
    <n v="12"/>
    <s v="LEG DISTRICT 33 - SENATE"/>
    <n v="4762"/>
    <s v="KING"/>
    <s v="Legislative"/>
    <n v="84777"/>
    <s v="C"/>
    <s v="Registration and financial affairs"/>
    <s v="Candidate"/>
    <s v="Candidate"/>
    <m/>
    <m/>
    <m/>
    <s v="D"/>
    <x v="0"/>
    <n v="45965"/>
    <s v="full"/>
    <b v="1"/>
    <b v="1"/>
    <m/>
    <m/>
    <m/>
    <m/>
    <m/>
    <m/>
    <m/>
    <m/>
    <m/>
    <m/>
    <m/>
    <m/>
    <s v="349 16th Ave E #60"/>
    <s v="Seattle"/>
    <s v="WA"/>
    <n v="98112"/>
    <s v="206-218-3108"/>
    <n v="45573.78"/>
    <n v="0"/>
    <n v="1557.78"/>
    <n v="4500"/>
    <n v="0"/>
    <n v="0"/>
    <n v="303.97000000000003"/>
    <n v="0"/>
    <s v="https://apollo.pdc.wa.gov/public/registrations/registration?registration_id=62190"/>
    <n v="37201"/>
    <n v="523"/>
    <n v="3321290"/>
    <n v="24967"/>
    <n v="33"/>
    <s v="Abbot Taylor"/>
    <s v="candidate"/>
    <m/>
    <n v="45852.674710648149"/>
  </r>
  <r>
    <s v="ca-2025-3322273"/>
    <s v="THOMB  102"/>
    <s v="CA"/>
    <n v="45776"/>
    <d v="2025-05-05T00:00:00"/>
    <m/>
    <m/>
    <s v="Electronic"/>
    <n v="45776"/>
    <x v="5"/>
    <s v="Candidate declared"/>
    <s v="Brianna K.Thomas (Brianna K. Thomas)"/>
    <m/>
    <s v="PO Box 23125"/>
    <s v="Seattle"/>
    <s v="KING"/>
    <s v="WA"/>
    <n v="98102"/>
    <s v="Brianna4the34th@gmail.com"/>
    <s v="bkthomas81@gmail.com"/>
    <s v="206-321-9890"/>
    <s v="STATE REPRESENTATIVE"/>
    <n v="13"/>
    <s v="LEG DISTRICT 34 - HOUSE"/>
    <n v="4845"/>
    <s v="KING"/>
    <s v="Legislative"/>
    <n v="108691"/>
    <s v="C"/>
    <s v="Registration and financial affairs"/>
    <s v="Candidate"/>
    <s v="Candidate"/>
    <m/>
    <m/>
    <d v="1899-12-31T00:00:00"/>
    <s v="D"/>
    <x v="0"/>
    <n v="45965"/>
    <s v="full"/>
    <b v="1"/>
    <b v="1"/>
    <m/>
    <m/>
    <m/>
    <m/>
    <m/>
    <m/>
    <m/>
    <m/>
    <m/>
    <m/>
    <m/>
    <m/>
    <s v="349 16th Ave E #60"/>
    <s v="Seattle"/>
    <s v="WA"/>
    <n v="98112"/>
    <s v="206-218-3108"/>
    <n v="6881.82"/>
    <n v="0"/>
    <n v="1432.16"/>
    <n v="0"/>
    <n v="0"/>
    <n v="0"/>
    <n v="227.98"/>
    <n v="0"/>
    <s v="https://apollo.pdc.wa.gov/public/registrations/registration?registration_id=63685"/>
    <n v="38119"/>
    <n v="5063"/>
    <n v="3322273"/>
    <n v="25932"/>
    <n v="34"/>
    <s v="Abbot Taylor"/>
    <s v="candidate"/>
    <m/>
    <n v="45852.511874999997"/>
  </r>
  <r>
    <s v="ca-2020-25850"/>
    <s v="FRANT  464"/>
    <s v="CA"/>
    <n v="43908"/>
    <m/>
    <m/>
    <m/>
    <s v="Electronic"/>
    <n v="43908"/>
    <x v="4"/>
    <s v="Candidate registered"/>
    <s v="T'wina Nobles"/>
    <m/>
    <s v="PO Box 65905"/>
    <s v="University Place"/>
    <s v="PIERCE"/>
    <s v="WA"/>
    <n v="98464"/>
    <s v="info@twinanobles.com"/>
    <s v="info@twinanobles.com"/>
    <s v="253-882-7810"/>
    <s v="STATE SENATOR"/>
    <n v="12"/>
    <s v="LEG DISTRICT 28 - SENATE"/>
    <n v="4757"/>
    <s v="PIERCE"/>
    <s v="Legislative"/>
    <n v="90641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.745.2010"/>
    <n v="979826.18"/>
    <n v="0"/>
    <n v="966684.46"/>
    <n v="0"/>
    <n v="0"/>
    <n v="2500"/>
    <n v="543673.11"/>
    <n v="920481.53"/>
    <s v="https://apollo.pdc.wa.gov/public/registrations/registration?registration_id=18701"/>
    <n v="25105"/>
    <n v="11450"/>
    <n v="25850"/>
    <n v="586"/>
    <n v="28"/>
    <s v="Jason Bennett"/>
    <s v="candidate"/>
    <m/>
    <n v="45763.8284375"/>
  </r>
  <r>
    <s v="ca-2024-93055"/>
    <s v="FRANT  464"/>
    <s v="CA"/>
    <n v="44200"/>
    <d v="2024-05-06T00:00:00"/>
    <m/>
    <m/>
    <s v="Electronic"/>
    <n v="44200"/>
    <x v="1"/>
    <s v="Candidate declared"/>
    <s v="T'wina Nobles"/>
    <m/>
    <s v="PO Box 65905"/>
    <s v="University Place"/>
    <s v="PIERCE"/>
    <s v="WA"/>
    <n v="98464"/>
    <s v="info@twinanobles.com"/>
    <s v="info@twinanobles.com"/>
    <s v="253-882-7810"/>
    <s v="STATE SENATOR"/>
    <n v="12"/>
    <s v="LEG DISTRICT 28 - SENATE"/>
    <n v="4757"/>
    <s v="PIERCE"/>
    <s v="Legislative"/>
    <n v="79415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.745.2010"/>
    <n v="377952.95"/>
    <n v="13296.72"/>
    <n v="364313.18"/>
    <n v="0"/>
    <n v="0"/>
    <n v="25670"/>
    <n v="42832.75"/>
    <n v="6517.35"/>
    <s v="https://apollo.pdc.wa.gov/public/registrations/registration?registration_id=42930"/>
    <n v="26362"/>
    <n v="11450"/>
    <n v="93055"/>
    <n v="17275"/>
    <n v="28"/>
    <s v="Jason Bennett"/>
    <s v="candidate"/>
    <m/>
    <n v="45792.740208333336"/>
  </r>
  <r>
    <s v="ca-2028-3321371"/>
    <s v="MELLR  405"/>
    <s v="CA"/>
    <n v="45667"/>
    <m/>
    <m/>
    <m/>
    <s v="Electronic"/>
    <n v="45667"/>
    <x v="0"/>
    <s v="Candidate registered"/>
    <s v="Ryan Mello"/>
    <m/>
    <s v="PO Box 364"/>
    <s v="TACOMA"/>
    <s v="PIERCE"/>
    <s v="WA"/>
    <n v="98401"/>
    <s v="info@ryanmello.com"/>
    <m/>
    <s v="253-861-8356"/>
    <s v="COUNTY EXECUTIVE"/>
    <n v="29"/>
    <s v="PIERCE CO"/>
    <n v="3879"/>
    <s v="PIERCE"/>
    <s v="Local"/>
    <n v="580880"/>
    <s v="C"/>
    <s v="Registration and financial affairs"/>
    <s v="Candidate"/>
    <s v="Candidate"/>
    <m/>
    <m/>
    <m/>
    <s v="D"/>
    <x v="0"/>
    <n v="47064"/>
    <s v="full"/>
    <b v="1"/>
    <m/>
    <m/>
    <m/>
    <m/>
    <m/>
    <m/>
    <m/>
    <m/>
    <m/>
    <m/>
    <m/>
    <m/>
    <m/>
    <s v="PO Box 9100"/>
    <s v="Seattle"/>
    <s v="WA"/>
    <n v="98109"/>
    <s v="206-745-2010"/>
    <n v="9407"/>
    <n v="22234.22"/>
    <n v="29795.37"/>
    <n v="0"/>
    <n v="0"/>
    <n v="0"/>
    <m/>
    <m/>
    <s v="https://apollo.pdc.wa.gov/public/registrations/registration?registration_id=62399"/>
    <n v="37323"/>
    <n v="5365"/>
    <n v="3321371"/>
    <n v="25146"/>
    <m/>
    <s v="Jason Bennett"/>
    <s v="candidate"/>
    <m/>
    <n v="45848.751331018517"/>
  </r>
  <r>
    <s v="ca-2026-3321333"/>
    <s v="NILET--682"/>
    <s v="CA"/>
    <n v="45665"/>
    <m/>
    <m/>
    <m/>
    <s v="Electronic"/>
    <n v="45665"/>
    <x v="2"/>
    <s v="Candidate registered"/>
    <s v="Terri Niles (Terri NIles)"/>
    <m/>
    <s v="6400 NE Hwy 99 #G334"/>
    <s v="Vancouver"/>
    <s v="CLARK"/>
    <s v="WA"/>
    <n v="98665"/>
    <s v="lindamclain@comcast.net"/>
    <m/>
    <s v="(360) 241-1222"/>
    <s v="STATE REPRESENTATIVE"/>
    <n v="13"/>
    <s v="LEG DISTRICT 17 - HOUSE"/>
    <n v="4811"/>
    <s v="CLARK"/>
    <s v="Legislative"/>
    <n v="112799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6400 NE Hwy 99 #G334"/>
    <s v="Vancouver"/>
    <s v="WA"/>
    <n v="98665"/>
    <s v="(360) 241-1222"/>
    <n v="0"/>
    <n v="1617.59"/>
    <n v="373.31"/>
    <n v="0"/>
    <n v="0"/>
    <n v="0"/>
    <m/>
    <m/>
    <s v="https://apollo.pdc.wa.gov/public/registrations/registration?registration_id=62345"/>
    <n v="37296"/>
    <n v="30168"/>
    <n v="3321333"/>
    <n v="25651"/>
    <n v="17"/>
    <s v="Linda McLain"/>
    <s v="candidate"/>
    <m/>
    <n v="45816.432152777779"/>
  </r>
  <r>
    <s v="ca-2024-689181"/>
    <s v="RULEA  230"/>
    <s v="CA"/>
    <n v="44965"/>
    <d v="2024-05-06T00:00:00"/>
    <m/>
    <m/>
    <s v="Electronic"/>
    <n v="44965"/>
    <x v="1"/>
    <s v="Candidate declared"/>
    <s v="ALICIA J RULE (Alicia Rule)"/>
    <m/>
    <s v="PO Box 444"/>
    <s v="Blaine"/>
    <s v="WHATCOM"/>
    <s v="WA"/>
    <n v="98231"/>
    <s v="aliciajrule@gmail.com"/>
    <s v="aliciajrule@gmail.com"/>
    <s v="(360) 441-3688"/>
    <s v="STATE REPRESENTATIVE"/>
    <n v="13"/>
    <s v="LEG DISTRICT 42 - HOUSE"/>
    <n v="4862"/>
    <s v="WHATCOM"/>
    <s v="Legislative"/>
    <n v="111232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461826.43"/>
    <n v="17013.490000000002"/>
    <n v="446427.28"/>
    <n v="0"/>
    <n v="0"/>
    <n v="2500"/>
    <n v="38008.9"/>
    <n v="0"/>
    <s v="https://apollo.pdc.wa.gov/public/registrations/registration?registration_id=51931"/>
    <n v="31791"/>
    <n v="48810"/>
    <n v="689181"/>
    <n v="19957"/>
    <n v="42"/>
    <s v="Jason Bennett"/>
    <s v="candidate"/>
    <m/>
    <n v="45754.932743055557"/>
  </r>
  <r>
    <s v="ca-2020-25621"/>
    <s v="RULEA  230"/>
    <s v="CA"/>
    <n v="43843"/>
    <m/>
    <m/>
    <m/>
    <s v="Electronic"/>
    <n v="43843"/>
    <x v="4"/>
    <s v="Candidate registered"/>
    <s v="ALICIA J RULE (Alicia Rule)"/>
    <m/>
    <s v="PO Box 444"/>
    <s v="Blaine"/>
    <s v="WHATCOM"/>
    <s v="WA"/>
    <n v="98231"/>
    <s v="aliciajrule@gmail.com"/>
    <s v="aliciajrule@gmail.com"/>
    <s v="(360) 441-3688"/>
    <s v="STATE REPRESENTATIVE"/>
    <n v="13"/>
    <s v="LEG DISTRICT 42 - HOUSE"/>
    <n v="4862"/>
    <s v="WHATCOM"/>
    <s v="Legislative"/>
    <n v="109762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361319.21"/>
    <n v="0"/>
    <n v="350630.92"/>
    <n v="0"/>
    <n v="0"/>
    <n v="0"/>
    <n v="269405.71000000002"/>
    <n v="60476.75"/>
    <s v="https://apollo.pdc.wa.gov/public/registrations/registration?registration_id=47271"/>
    <n v="24663"/>
    <n v="48810"/>
    <n v="25621"/>
    <n v="1104"/>
    <n v="42"/>
    <s v="Jason Bennett"/>
    <s v="candidate"/>
    <m/>
    <n v="44466.78162037037"/>
  </r>
  <r>
    <s v="ca-2022-93083"/>
    <s v="RULEA  230"/>
    <s v="CA"/>
    <n v="44204"/>
    <d v="2022-05-16T00:00:00"/>
    <m/>
    <m/>
    <s v="Electronic"/>
    <n v="44204"/>
    <x v="6"/>
    <s v="Candidate declared"/>
    <s v="ALICIA J RULE (Alicia Rule)"/>
    <m/>
    <s v="PO Box 444"/>
    <s v="Blaine"/>
    <s v="WHATCOM"/>
    <s v="WA"/>
    <n v="98230"/>
    <s v="aliciajrule@gmail.com"/>
    <s v="aliciajrule@gmail.com"/>
    <s v="(360) 441-3688"/>
    <s v="STATE REPRESENTATIVE"/>
    <n v="13"/>
    <s v="LEG DISTRICT 42 - HOUSE"/>
    <n v="4862"/>
    <s v="WHATCOM"/>
    <s v="Legislative"/>
    <n v="107471"/>
    <s v="C"/>
    <s v="Registration and financial affairs"/>
    <s v="Candidate"/>
    <s v="Candidate"/>
    <m/>
    <m/>
    <d v="1899-12-3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563333.30000000005"/>
    <n v="9388.2900000000009"/>
    <n v="555613.43999999994"/>
    <n v="0"/>
    <n v="0"/>
    <n v="1250"/>
    <n v="351977.21"/>
    <n v="66233.75"/>
    <s v="https://apollo.pdc.wa.gov/public/registrations/registration?registration_id=48340"/>
    <n v="26415"/>
    <n v="48810"/>
    <n v="93083"/>
    <n v="17286"/>
    <n v="42"/>
    <s v="Jason Bennett"/>
    <s v="candidate"/>
    <m/>
    <n v="44936.835231481484"/>
  </r>
  <r>
    <s v="ca-2024-93221"/>
    <s v="FRANH  110"/>
    <s v="CA"/>
    <n v="44235"/>
    <m/>
    <m/>
    <m/>
    <s v="Electronic"/>
    <n v="44235"/>
    <x v="1"/>
    <s v="Candidate registered"/>
    <s v="HILARY S FRANZ (HILARY FRANZ)"/>
    <m/>
    <s v="PO Box 9100"/>
    <s v="Seattle"/>
    <m/>
    <s v="WA"/>
    <n v="98109"/>
    <s v="INFO@HILARYFRANZ.COM"/>
    <s v="HILARY@HILARYFRANZ.COM"/>
    <n v="2067452010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m/>
    <m/>
    <m/>
    <m/>
    <m/>
    <m/>
    <m/>
    <m/>
    <m/>
    <m/>
    <m/>
    <m/>
    <m/>
    <s v="PO Box 9100"/>
    <s v="Seattle"/>
    <s v="WA"/>
    <n v="98109"/>
    <n v="2067452010"/>
    <n v="322958.63"/>
    <n v="37224.17"/>
    <n v="360182.8"/>
    <n v="0"/>
    <n v="0"/>
    <n v="0"/>
    <m/>
    <m/>
    <s v="https://apollo.pdc.wa.gov/public/registrations/registration?registration_id=52897"/>
    <n v="26654"/>
    <n v="1111"/>
    <n v="93221"/>
    <n v="17267"/>
    <m/>
    <s v="Jason Bennett"/>
    <s v="candidate"/>
    <m/>
    <n v="45764.423506944448"/>
  </r>
  <r>
    <s v="ca-2024-93106"/>
    <s v="PELLM  093"/>
    <s v="CA"/>
    <n v="44208"/>
    <d v="2024-05-06T00:00:00"/>
    <m/>
    <m/>
    <s v="Electronic"/>
    <n v="44208"/>
    <x v="1"/>
    <s v="Candidate declared"/>
    <s v="Mike Pellicciotti"/>
    <s v="PFP T"/>
    <s v="PO Box 20655"/>
    <s v="Seattle"/>
    <m/>
    <s v="WA"/>
    <n v="98102"/>
    <s v="mike@electmikep.com"/>
    <s v="mike@electmikep.com"/>
    <s v="253-237-2838"/>
    <s v="STATE TREASURER"/>
    <n v="11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497756.37"/>
    <n v="2582.9499999999998"/>
    <n v="493346.9"/>
    <n v="0"/>
    <n v="0"/>
    <n v="3500"/>
    <n v="7370"/>
    <n v="0"/>
    <s v="https://apollo.pdc.wa.gov/public/registrations/registration?registration_id=43393"/>
    <n v="26454"/>
    <n v="25657"/>
    <n v="93106"/>
    <n v="16915"/>
    <m/>
    <s v="Abbot Taylor"/>
    <s v="candidate"/>
    <m/>
    <n v="45747.018055555556"/>
  </r>
  <r>
    <s v="ca-2025-3321691"/>
    <s v="STARK--464"/>
    <s v="CA"/>
    <n v="45734"/>
    <d v="2025-05-07T00:00:00"/>
    <m/>
    <m/>
    <s v="Electronic"/>
    <n v="45734"/>
    <x v="5"/>
    <s v="Candidate declared"/>
    <s v="Kimber Starr"/>
    <m/>
    <s v="P.O. Box 110955"/>
    <s v="TACOMA"/>
    <s v="PIERCE"/>
    <s v="WA"/>
    <n v="98411"/>
    <s v="info@kimberstarr.com"/>
    <s v="info@kimberstarr.com"/>
    <s v="253-777-1317"/>
    <s v="COUNTY COUNCIL MEMBER"/>
    <n v="25"/>
    <s v="PIERCE CO"/>
    <n v="3879"/>
    <s v="PIERCE"/>
    <s v="Local"/>
    <n v="580880"/>
    <s v="C"/>
    <s v="Registration and financial affairs"/>
    <s v="Candidate"/>
    <s v="Candidate"/>
    <m/>
    <m/>
    <d v="1900-01-04T00:00:00"/>
    <s v="D"/>
    <x v="0"/>
    <n v="45965"/>
    <s v="full"/>
    <b v="1"/>
    <b v="1"/>
    <m/>
    <m/>
    <m/>
    <m/>
    <m/>
    <m/>
    <m/>
    <m/>
    <m/>
    <m/>
    <m/>
    <m/>
    <s v="711 St Helens Ave 207A"/>
    <s v="Tacoma"/>
    <s v="WA"/>
    <n v="98402"/>
    <s v="253-222-1869"/>
    <n v="11205.4"/>
    <n v="0"/>
    <n v="8123.65"/>
    <n v="0"/>
    <n v="0"/>
    <n v="0"/>
    <m/>
    <m/>
    <s v="https://apollo.pdc.wa.gov/public/registrations/registration?registration_id=66298"/>
    <n v="37664"/>
    <n v="11458"/>
    <n v="3321691"/>
    <n v="25798"/>
    <m/>
    <s v="Jake Hunter"/>
    <s v="candidate"/>
    <m/>
    <n v="45839.591932870368"/>
  </r>
  <r>
    <s v="ca-2026-3321385"/>
    <s v="ALVAE--739"/>
    <s v="CA"/>
    <n v="45669"/>
    <m/>
    <m/>
    <m/>
    <s v="Electronic"/>
    <n v="45669"/>
    <x v="2"/>
    <s v="Candidate registered"/>
    <s v="Emily Alvarado"/>
    <m/>
    <s v="PO Box 9100"/>
    <s v="Seattle"/>
    <s v="KING"/>
    <s v="WA"/>
    <n v="98109"/>
    <s v="emily@emilyalvarado.com"/>
    <m/>
    <s v="206-745-2010"/>
    <s v="STATE REPRESENTATIVE"/>
    <n v="13"/>
    <s v="LEG DISTRICT 34 - HOUSE"/>
    <n v="4845"/>
    <s v="KING"/>
    <s v="Legislative"/>
    <n v="108691"/>
    <s v="C"/>
    <s v="Registration and financial affairs"/>
    <s v="Candidate"/>
    <s v="Candidate"/>
    <m/>
    <m/>
    <d v="1899-12-31T00:00:00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0"/>
    <n v="27336.46"/>
    <n v="27336.46"/>
    <n v="0"/>
    <n v="0"/>
    <n v="0"/>
    <m/>
    <m/>
    <s v="https://apollo.pdc.wa.gov/public/registrations/registration?registration_id=62475"/>
    <n v="37335"/>
    <n v="32641"/>
    <n v="3321385"/>
    <n v="25403"/>
    <n v="34"/>
    <s v="Jason Bennett"/>
    <s v="candidate"/>
    <m/>
    <n v="45756.868321759262"/>
  </r>
  <r>
    <s v="ca-2019-1485"/>
    <s v="STUBH  105"/>
    <s v="CA"/>
    <n v="43596"/>
    <d v="2019-05-20T00:00:00"/>
    <m/>
    <m/>
    <s v="Electronic"/>
    <n v="43596"/>
    <x v="7"/>
    <s v="Candidate declared"/>
    <s v="STUBER HEIDI (HEIDI STUBER)"/>
    <m/>
    <s v="P.O. Box 31578"/>
    <s v="Seattle"/>
    <s v="KING"/>
    <s v="WA"/>
    <n v="98103"/>
    <s v="heidistuberforcitycouncil@gmail.com"/>
    <s v="heidistuberforcitycouncil@gmail.com"/>
    <n v="2062659164"/>
    <s v="CITY COUNCIL MEMBER"/>
    <n v="32"/>
    <s v="CITY OF SEATTLE"/>
    <n v="4048"/>
    <s v="KING"/>
    <s v="Local"/>
    <n v="463183"/>
    <s v="C"/>
    <s v="Registration and financial affairs"/>
    <s v="Candidate"/>
    <s v="Candidate"/>
    <m/>
    <m/>
    <d v="1900-01-03T00:00:00"/>
    <s v="D"/>
    <x v="0"/>
    <n v="43774"/>
    <s v="full"/>
    <b v="1"/>
    <b v="1"/>
    <b v="0"/>
    <s v="Lost in primary"/>
    <m/>
    <m/>
    <m/>
    <m/>
    <m/>
    <m/>
    <m/>
    <m/>
    <m/>
    <m/>
    <s v="3401 S. King Street"/>
    <s v="Seattle"/>
    <s v="WA"/>
    <n v="98144"/>
    <s v="206-459-8627"/>
    <n v="47867.34"/>
    <n v="0"/>
    <n v="47874.54"/>
    <n v="0"/>
    <n v="0"/>
    <n v="0"/>
    <m/>
    <m/>
    <s v="https://apollo.pdc.wa.gov/public/registrations/registration?registration_id=15659"/>
    <n v="18920"/>
    <n v="1330"/>
    <n v="1485"/>
    <n v="2459"/>
    <m/>
    <s v="Erin Purcell"/>
    <s v="candidate"/>
    <m/>
    <n v="44148.931041666663"/>
  </r>
  <r>
    <s v="ca-2024-93223"/>
    <s v="MULLM  027"/>
    <s v="CA"/>
    <n v="44235"/>
    <m/>
    <m/>
    <m/>
    <s v="Electronic"/>
    <n v="44235"/>
    <x v="1"/>
    <s v="Candidate registered"/>
    <s v="Mark D. Mullet (Mark Mullet)"/>
    <m/>
    <s v="3129 NE Harrison St"/>
    <s v="ISSAQUAH"/>
    <s v="KING"/>
    <s v="WA"/>
    <n v="98029"/>
    <s v="COMPLIANCE@BLUEWAVEPOLITICS.COM"/>
    <s v="mulletm@hotmail.com"/>
    <s v="206-682-7328"/>
    <s v="STATE SENATOR"/>
    <n v="12"/>
    <s v="LEG DISTRICT 05 - SENATE"/>
    <n v="4734"/>
    <s v="KING"/>
    <s v="Legislative"/>
    <n v="106558"/>
    <s v="C"/>
    <s v="Registration and financial affairs"/>
    <s v="Candidate"/>
    <s v="Candidate"/>
    <m/>
    <m/>
    <m/>
    <s v="D"/>
    <x v="0"/>
    <n v="45601"/>
    <s v="full"/>
    <b v="1"/>
    <m/>
    <m/>
    <m/>
    <m/>
    <m/>
    <m/>
    <m/>
    <m/>
    <m/>
    <m/>
    <m/>
    <m/>
    <m/>
    <s v="401 2nd Ave S Ste 303"/>
    <s v="Seattle"/>
    <s v="WA"/>
    <n v="98104"/>
    <s v="206-682-7328"/>
    <n v="65661.03"/>
    <n v="1733.27"/>
    <n v="67394.3"/>
    <n v="0"/>
    <n v="0"/>
    <n v="0"/>
    <m/>
    <m/>
    <s v="https://apollo.pdc.wa.gov/public/registrations/registration?registration_id=43408"/>
    <n v="26657"/>
    <n v="1117"/>
    <n v="93223"/>
    <n v="17175"/>
    <n v="5"/>
    <s v="JOSIE OLSEN"/>
    <s v="candidate"/>
    <m/>
    <n v="45747.443958333337"/>
  </r>
  <r>
    <s v="ca-2026-689043"/>
    <s v="WILSC  001"/>
    <s v="CA"/>
    <n v="44932"/>
    <m/>
    <m/>
    <m/>
    <s v="Electronic"/>
    <n v="44932"/>
    <x v="2"/>
    <s v="Candidate registered"/>
    <s v="Claire Wilson"/>
    <m/>
    <s v="31811 PACIFIC HWY S STE B #288"/>
    <s v="Federal Way"/>
    <s v="KING"/>
    <s v="WA"/>
    <n v="98003"/>
    <s v="JOSIE@BLUEWAVEPOLITICS.COM"/>
    <s v="wilson_leavell@msn.com"/>
    <s v="206-682-7328"/>
    <s v="STATE SENATOR"/>
    <n v="12"/>
    <s v="LEG DISTRICT 30 - SENATE"/>
    <n v="4759"/>
    <s v="KING"/>
    <s v="Legislative"/>
    <n v="83268"/>
    <s v="C"/>
    <s v="Registration and financial affairs"/>
    <s v="Candidate"/>
    <s v="Candidate"/>
    <m/>
    <m/>
    <m/>
    <s v="D"/>
    <x v="0"/>
    <n v="46329"/>
    <s v="full"/>
    <b v="1"/>
    <m/>
    <m/>
    <m/>
    <m/>
    <m/>
    <m/>
    <m/>
    <m/>
    <m/>
    <m/>
    <m/>
    <m/>
    <m/>
    <s v="401 2nd Ave S Ste 303"/>
    <s v="Seattle"/>
    <s v="WA"/>
    <n v="98104"/>
    <n v="2066827328"/>
    <n v="21105"/>
    <n v="1724.39"/>
    <n v="5517.35"/>
    <n v="0"/>
    <n v="0"/>
    <n v="1000"/>
    <m/>
    <m/>
    <s v="https://apollo.pdc.wa.gov/public/registrations/registration?registration_id=50298"/>
    <n v="31587"/>
    <n v="508"/>
    <n v="689043"/>
    <n v="19901"/>
    <n v="30"/>
    <s v="Lauren &quot;Eli&quot; Oldfield"/>
    <s v="candidate"/>
    <m/>
    <n v="45848.602314814816"/>
  </r>
  <r>
    <s v="ca-2020-25555"/>
    <s v="RIVED  031"/>
    <s v="CA"/>
    <n v="43813"/>
    <m/>
    <m/>
    <m/>
    <m/>
    <n v="43813"/>
    <x v="4"/>
    <s v="Candidate registered"/>
    <s v="Don L. Rivers"/>
    <s v="Rivers Campaign Team"/>
    <s v="P.O. Box 22525"/>
    <s v="Seattle"/>
    <m/>
    <s v="WA"/>
    <n v="98122"/>
    <s v="electdonlrivers@gmail.com"/>
    <s v="electdonlrivers@gmail.com"/>
    <n v="2063028213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b v="1"/>
    <b v="0"/>
    <s v="Lost in primary"/>
    <m/>
    <m/>
    <m/>
    <m/>
    <m/>
    <m/>
    <m/>
    <m/>
    <m/>
    <m/>
    <s v="2223 Benson Road S H204"/>
    <s v="Renton"/>
    <s v="WA"/>
    <n v="98055"/>
    <n v="2065525419"/>
    <m/>
    <m/>
    <m/>
    <m/>
    <m/>
    <m/>
    <m/>
    <m/>
    <s v="https://apollo.pdc.wa.gov/public/registrations/registration?registration_id=19619"/>
    <n v="24591"/>
    <n v="29605"/>
    <n v="25555"/>
    <m/>
    <m/>
    <s v="Cassandra Blassingame"/>
    <s v="candidate"/>
    <m/>
    <n v="44294.571342592593"/>
  </r>
  <r>
    <s v="ca-2019-1389"/>
    <s v="GREEJ  136"/>
    <s v="CA"/>
    <n v="43596"/>
    <m/>
    <m/>
    <m/>
    <s v="Electronic"/>
    <n v="43596"/>
    <x v="7"/>
    <s v="Candidate registered"/>
    <s v="GREENE JESSE (JESSE GREENE)"/>
    <m/>
    <s v="6523 CALIFORNIA AVE SW, #414"/>
    <s v="Seattle"/>
    <s v="KING"/>
    <s v="WA"/>
    <n v="98136"/>
    <s v="BENREILLY7@GMAIL.COM"/>
    <s v="jesse@seattlepopcorn.com"/>
    <s v="206-513-3480"/>
    <s v="CITY COUNCIL MEMBER"/>
    <n v="32"/>
    <s v="CITY OF SEATTLE"/>
    <n v="4048"/>
    <s v="KING"/>
    <s v="Local"/>
    <n v="463183"/>
    <s v="C"/>
    <s v="Registration and financial affairs"/>
    <s v="Candidate"/>
    <s v="Candidate"/>
    <m/>
    <m/>
    <m/>
    <s v="D"/>
    <x v="0"/>
    <n v="43774"/>
    <s v="full"/>
    <b v="1"/>
    <m/>
    <m/>
    <m/>
    <m/>
    <m/>
    <m/>
    <m/>
    <m/>
    <m/>
    <m/>
    <m/>
    <m/>
    <m/>
    <s v="119 1ST AVE S STE 320"/>
    <s v="Seattle"/>
    <s v="WA"/>
    <n v="98104"/>
    <s v="206-682-7328"/>
    <n v="8630"/>
    <n v="0"/>
    <n v="8630"/>
    <n v="0"/>
    <n v="0"/>
    <n v="5499.15"/>
    <m/>
    <m/>
    <s v="https://apollo.pdc.wa.gov/public/registrations/registration?registration_id=17442"/>
    <n v="7474"/>
    <n v="1237"/>
    <n v="1389"/>
    <n v="1877"/>
    <m/>
    <s v="ANNIE LINDSEY"/>
    <s v="candidate"/>
    <m/>
    <n v="44244.719282407408"/>
  </r>
  <r>
    <s v="ca-2026-3356529"/>
    <s v="RYU C2 133"/>
    <s v="CA"/>
    <n v="45825"/>
    <m/>
    <m/>
    <m/>
    <s v="Electronic"/>
    <n v="45825"/>
    <x v="2"/>
    <s v="Candidate registered"/>
    <s v="Cindy Ryu (CINDY RYU)"/>
    <m/>
    <s v="PO BOX 33548"/>
    <s v="SHORELINE"/>
    <s v="KING"/>
    <s v="WA"/>
    <n v="98133"/>
    <s v="electcindyryu@gmail.com"/>
    <m/>
    <s v="206-605-1588"/>
    <s v="STATE SENATOR"/>
    <n v="12"/>
    <s v="LEG DISTRICT 32 - SENATE"/>
    <n v="4761"/>
    <s v="KING"/>
    <s v="Legislative"/>
    <n v="103814"/>
    <s v="C"/>
    <s v="Registration and financial affairs"/>
    <s v="Candidate"/>
    <s v="Candidate"/>
    <m/>
    <m/>
    <m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29377"/>
    <n v="0"/>
    <n v="144.5"/>
    <n v="0"/>
    <n v="0"/>
    <n v="1254.25"/>
    <m/>
    <m/>
    <s v="https://apollo.pdc.wa.gov/public/registrations/registration?registration_id=66228"/>
    <n v="40197"/>
    <n v="557"/>
    <n v="3356529"/>
    <n v="26465"/>
    <n v="32"/>
    <s v="Jason Bennett"/>
    <s v="candidate"/>
    <m/>
    <n v="45848.886423611111"/>
  </r>
  <r>
    <s v="ca-2025-3320389"/>
    <s v="KINGL--597"/>
    <s v="CA"/>
    <n v="45569"/>
    <m/>
    <m/>
    <m/>
    <s v="Electronic"/>
    <n v="45569"/>
    <x v="5"/>
    <s v="Candidate registered"/>
    <s v="Laurel Kingsbury"/>
    <m/>
    <s v="PO Box 282"/>
    <s v="Gig Harbor"/>
    <s v="PIERCE"/>
    <s v="WA"/>
    <n v="98335"/>
    <s v="laurel@votekingsbury.com"/>
    <m/>
    <s v="848-209-6647"/>
    <s v="STATE SENATOR"/>
    <n v="12"/>
    <s v="LEG DISTRICT 26 - SENATE"/>
    <n v="4755"/>
    <s v="PIERCE"/>
    <s v="Legislative"/>
    <n v="115712"/>
    <s v="C"/>
    <s v="Registration and financial affairs"/>
    <s v="Candidate"/>
    <s v="Candidate"/>
    <m/>
    <m/>
    <m/>
    <s v="D"/>
    <x v="0"/>
    <n v="45965"/>
    <s v="full"/>
    <b v="1"/>
    <m/>
    <m/>
    <m/>
    <m/>
    <m/>
    <m/>
    <m/>
    <m/>
    <m/>
    <m/>
    <m/>
    <m/>
    <m/>
    <s v="PO Box 9100"/>
    <s v="Seattle"/>
    <s v="WA"/>
    <n v="98109"/>
    <s v="206-745-2010"/>
    <n v="5799"/>
    <n v="0"/>
    <n v="3422.07"/>
    <n v="0"/>
    <n v="0"/>
    <n v="0"/>
    <m/>
    <m/>
    <s v="https://apollo.pdc.wa.gov/public/registrations/registration?registration_id=61559"/>
    <n v="37060"/>
    <n v="24243"/>
    <n v="3320389"/>
    <n v="24793"/>
    <n v="26"/>
    <s v="Jason Bennett"/>
    <s v="candidate"/>
    <m/>
    <n v="45818.882175925923"/>
  </r>
  <r>
    <s v="ca-2024-93180"/>
    <s v="CLEVA  660"/>
    <s v="CA"/>
    <n v="44229"/>
    <d v="2024-05-06T00:00:00"/>
    <m/>
    <m/>
    <s v="Electronic"/>
    <n v="44229"/>
    <x v="1"/>
    <s v="Candidate declared"/>
    <s v="Annette M Cleveland (Annette Cleveland)"/>
    <s v="Annette Cleveland for State Senate"/>
    <s v="6400 NE Hwy 99 #G340"/>
    <s v="Vancouver"/>
    <s v="CLARK"/>
    <s v="WA"/>
    <n v="98665"/>
    <s v="lindamclain@comcast.net"/>
    <s v="annettecleveland2016@gmail.com"/>
    <n v="3602411222"/>
    <s v="STATE SENATOR"/>
    <n v="12"/>
    <s v="LEG DISTRICT 49 - SENATE"/>
    <n v="4778"/>
    <s v="CLARK"/>
    <s v="Legislative"/>
    <n v="92049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6400 NE Hwy 99 #G340"/>
    <s v="Vancouver"/>
    <s v="WA"/>
    <n v="98665"/>
    <n v="3602411222"/>
    <n v="497037.16"/>
    <n v="1231.1400000000001"/>
    <n v="491748.07"/>
    <n v="0"/>
    <n v="0"/>
    <n v="0"/>
    <n v="120.4"/>
    <n v="0"/>
    <s v="https://apollo.pdc.wa.gov/public/registrations/registration?registration_id=47160"/>
    <n v="26596"/>
    <n v="1105"/>
    <n v="93180"/>
    <n v="17094"/>
    <n v="49"/>
    <s v="Linda McLain"/>
    <s v="candidate"/>
    <m/>
    <n v="45753.397499999999"/>
  </r>
  <r>
    <s v="ca-2026-3321418"/>
    <s v="FARID--814"/>
    <s v="CA"/>
    <n v="45670"/>
    <m/>
    <m/>
    <m/>
    <s v="Electronic"/>
    <n v="45670"/>
    <x v="2"/>
    <s v="Candidate registered"/>
    <s v="DARYA FARIVAR (Darya Farivar)"/>
    <m/>
    <s v="PO Box 20664"/>
    <s v="Seattle"/>
    <s v="KING"/>
    <s v="WA"/>
    <n v="98102"/>
    <s v="info@daryaforhouse.com"/>
    <s v="info@daryaforhouse.com"/>
    <s v="206-218-7450"/>
    <s v="STATE REPRESENTATIVE"/>
    <n v="13"/>
    <s v="LEG DISTRICT 46 - HOUSE"/>
    <n v="4870"/>
    <s v="KING"/>
    <s v="Legislative"/>
    <n v="105898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349 16th Ave E #60"/>
    <s v="Seattle"/>
    <s v="WA"/>
    <n v="98112"/>
    <s v="206-218-3108"/>
    <n v="1332"/>
    <n v="20000"/>
    <n v="977.38"/>
    <n v="0"/>
    <n v="0"/>
    <n v="0"/>
    <m/>
    <m/>
    <s v="https://apollo.pdc.wa.gov/public/registrations/registration?registration_id=62486"/>
    <n v="37367"/>
    <n v="32316"/>
    <n v="3321418"/>
    <n v="25232"/>
    <n v="46"/>
    <s v="Abbot Taylor"/>
    <s v="candidate"/>
    <m/>
    <n v="45848.41375"/>
  </r>
  <r>
    <s v="ca-2024-3236505"/>
    <s v="POLLG  115"/>
    <s v="CA"/>
    <n v="45110"/>
    <d v="2024-05-06T00:00:00"/>
    <m/>
    <m/>
    <s v="Electronic"/>
    <n v="45110"/>
    <x v="1"/>
    <s v="Candidate declared"/>
    <s v="POLLET GERALD M (Gerry Pollet)"/>
    <m/>
    <s v="7750 17th Ave NE"/>
    <s v="Seattle"/>
    <s v="KING"/>
    <s v="WA"/>
    <n v="98115"/>
    <s v="info@gerrypollet.com"/>
    <s v="info@gerrypollet.com"/>
    <s v="206-819-9015"/>
    <s v="STATE REPRESENTATIVE"/>
    <n v="13"/>
    <s v="LEG DISTRICT 46 - HOUSE"/>
    <n v="4870"/>
    <s v="KING"/>
    <s v="Legislative"/>
    <n v="101583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7750 17th Ave NE"/>
    <s v="Seattle"/>
    <s v="WA"/>
    <n v="98115"/>
    <s v="206-669-4924"/>
    <n v="41942.660000000003"/>
    <n v="54573.13"/>
    <n v="21583.48"/>
    <n v="0"/>
    <n v="0"/>
    <n v="0"/>
    <n v="120.4"/>
    <n v="0"/>
    <s v="https://apollo.pdc.wa.gov/public/registrations/registration?registration_id=54028"/>
    <n v="34604"/>
    <n v="25519"/>
    <n v="3236505"/>
    <n v="21019"/>
    <n v="46"/>
    <s v="Janet Miller"/>
    <s v="candidate"/>
    <m/>
    <n v="45848.972418981481"/>
  </r>
  <r>
    <s v="ca-2024-689169"/>
    <s v="FEY J  422"/>
    <s v="CA"/>
    <n v="44965"/>
    <d v="2024-05-06T00:00:00"/>
    <m/>
    <m/>
    <s v="Electronic"/>
    <n v="44965"/>
    <x v="1"/>
    <s v="Candidate declared"/>
    <s v="Jake Fey"/>
    <m/>
    <s v="PO BOX 1372"/>
    <s v="TACOMA"/>
    <s v="PIERCE"/>
    <s v="WA"/>
    <n v="98401"/>
    <s v="JAKEFEY@OUTLOOK.COM"/>
    <s v="jakefey@outlook.com"/>
    <s v="253-383-5908"/>
    <s v="STATE REPRESENTATIVE"/>
    <n v="13"/>
    <s v="LEG DISTRICT 27 - HOUSE"/>
    <n v="4831"/>
    <s v="PIERCE"/>
    <s v="Legislative"/>
    <n v="93147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306927.19"/>
    <n v="81388.61"/>
    <n v="377454.71"/>
    <n v="0"/>
    <n v="0"/>
    <n v="2300"/>
    <n v="30963.68"/>
    <n v="0"/>
    <s v="https://apollo.pdc.wa.gov/public/registrations/registration?registration_id=59888"/>
    <n v="31781"/>
    <n v="30397"/>
    <n v="689169"/>
    <n v="19930"/>
    <n v="27"/>
    <s v="Jason Bennett"/>
    <s v="candidate"/>
    <m/>
    <n v="45753.446759259263"/>
  </r>
  <r>
    <s v="ca-2024-3296576"/>
    <s v="BELTM--997"/>
    <s v="CA"/>
    <n v="45331"/>
    <d v="2024-05-07T00:00:00"/>
    <m/>
    <m/>
    <s v="Electronic"/>
    <n v="45331"/>
    <x v="1"/>
    <s v="Candidate declared"/>
    <s v="Maria Beltran"/>
    <m/>
    <s v="P.O. Box 2011"/>
    <s v="Yakima"/>
    <s v="YAKIMA"/>
    <s v="WA"/>
    <n v="98907"/>
    <s v="info@votemariabeltran.com"/>
    <s v="info@votemariabeltran.com"/>
    <s v="509-426-5435"/>
    <s v="STATE SENATOR"/>
    <n v="12"/>
    <s v="LEG DISTRICT 14 - SENATE"/>
    <n v="4743"/>
    <s v="YAKIMA"/>
    <s v="Legislative"/>
    <n v="60520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614379.87"/>
    <n v="0"/>
    <n v="578365.07999999996"/>
    <n v="224.45"/>
    <n v="0"/>
    <n v="0"/>
    <n v="815094.92"/>
    <n v="212412.35"/>
    <s v="https://apollo.pdc.wa.gov/public/registrations/registration?registration_id=59422"/>
    <n v="35791"/>
    <n v="44985"/>
    <n v="3296576"/>
    <n v="23723"/>
    <n v="14"/>
    <s v="Jason Bennett"/>
    <s v="candidate"/>
    <m/>
    <n v="45848.506458333337"/>
  </r>
  <r>
    <s v="ca-2028-3321410"/>
    <s v="PELLM  093"/>
    <s v="CA"/>
    <n v="45670"/>
    <m/>
    <m/>
    <m/>
    <s v="Electronic"/>
    <n v="45670"/>
    <x v="0"/>
    <s v="Candidate registered"/>
    <s v="Mike Pellicciotti (Michael Pellicciotti)"/>
    <s v="PFP T"/>
    <s v="PO Box 20655"/>
    <s v="Seattle"/>
    <m/>
    <s v="WA"/>
    <n v="98102"/>
    <s v="mike@electmikep.com"/>
    <s v="info@electmikep.com"/>
    <s v="253-237-2838"/>
    <s v="STATE TREASURER"/>
    <n v="11"/>
    <s v="State of Washington"/>
    <n v="1000"/>
    <m/>
    <s v="Statewide"/>
    <m/>
    <s v="C"/>
    <s v="Registration and financial affairs"/>
    <s v="Candidate"/>
    <s v="Candidate"/>
    <m/>
    <m/>
    <m/>
    <s v="D"/>
    <x v="0"/>
    <n v="47064"/>
    <s v="full"/>
    <b v="1"/>
    <m/>
    <m/>
    <m/>
    <m/>
    <m/>
    <m/>
    <m/>
    <m/>
    <m/>
    <m/>
    <m/>
    <m/>
    <m/>
    <s v="349 16th Ave E #60"/>
    <s v="Seattle"/>
    <s v="WA"/>
    <n v="98112"/>
    <s v="206-218-3108"/>
    <n v="31868.05"/>
    <n v="6992.42"/>
    <n v="26182.14"/>
    <n v="0"/>
    <n v="0"/>
    <n v="0"/>
    <m/>
    <m/>
    <s v="https://apollo.pdc.wa.gov/public/registrations/registration?registration_id=62463"/>
    <n v="37359"/>
    <n v="25657"/>
    <n v="3321410"/>
    <n v="25474"/>
    <m/>
    <s v="Abbot Taylor"/>
    <s v="candidate"/>
    <m/>
    <n v="45848.513437499998"/>
  </r>
  <r>
    <s v="ca-2026-3321389"/>
    <s v="DAVIL  109"/>
    <s v="CA"/>
    <n v="45669"/>
    <m/>
    <m/>
    <m/>
    <s v="Electronic"/>
    <n v="45669"/>
    <x v="2"/>
    <s v="Candidate registered"/>
    <s v="Lauren Davis (LAUREN DAVIS)"/>
    <m/>
    <s v="PO BOX 9100"/>
    <s v="Seattle"/>
    <s v="KING"/>
    <s v="WA"/>
    <n v="98109"/>
    <s v="INFO@ELECTLAURENDAVIS.COM"/>
    <s v="lauren@electlaurendavis.com"/>
    <s v="206-745-2010"/>
    <s v="STATE REPRESENTATIVE"/>
    <n v="13"/>
    <s v="LEG DISTRICT 32 - HOUSE"/>
    <n v="4841"/>
    <s v="KING"/>
    <s v="Legislative"/>
    <n v="103814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50"/>
    <n v="39488.58"/>
    <n v="5844.93"/>
    <n v="0"/>
    <n v="0"/>
    <n v="1050"/>
    <m/>
    <m/>
    <s v="https://apollo.pdc.wa.gov/public/registrations/registration?registration_id=62471"/>
    <n v="37340"/>
    <n v="30396"/>
    <n v="3321389"/>
    <n v="25415"/>
    <n v="32"/>
    <s v="Jason Bennett"/>
    <s v="candidate"/>
    <m/>
    <n v="45848.555497685185"/>
  </r>
  <r>
    <s v="ca-2028-3364748"/>
    <s v="WELLL  040"/>
    <s v="CA"/>
    <n v="45848"/>
    <m/>
    <m/>
    <m/>
    <m/>
    <n v="45848"/>
    <x v="0"/>
    <s v="Candidate registered"/>
    <s v="Lisa Z. Wellman (Lisa Wellman)"/>
    <m/>
    <s v="PO BOX 1725"/>
    <s v="Mercer Island"/>
    <s v="KING"/>
    <s v="WA"/>
    <n v="98040"/>
    <s v="compliance@bluewavepolitics.com"/>
    <m/>
    <s v="206-682-7328"/>
    <s v="STATE SENATOR"/>
    <n v="12"/>
    <s v="LEG DISTRICT 41 - SENATE"/>
    <n v="4770"/>
    <s v="KING"/>
    <s v="Legislative"/>
    <n v="101116"/>
    <s v="C"/>
    <s v="Registration and financial affairs"/>
    <s v="Candidate"/>
    <s v="Candidate"/>
    <m/>
    <m/>
    <m/>
    <s v="D"/>
    <x v="0"/>
    <n v="47064"/>
    <s v="full"/>
    <b v="1"/>
    <m/>
    <m/>
    <m/>
    <m/>
    <m/>
    <m/>
    <m/>
    <m/>
    <m/>
    <m/>
    <m/>
    <m/>
    <m/>
    <s v="401 2nd Ave S Ste 303"/>
    <s v="Seattle"/>
    <s v="WA"/>
    <n v="98104"/>
    <s v="206-682-7328"/>
    <m/>
    <m/>
    <m/>
    <m/>
    <m/>
    <m/>
    <m/>
    <m/>
    <s v="https://apollo.pdc.wa.gov/public/registrations/registration?registration_id=66402"/>
    <n v="40290"/>
    <n v="30266"/>
    <n v="3364748"/>
    <m/>
    <n v="41"/>
    <s v="Jay Petterson"/>
    <s v="candidate"/>
    <m/>
    <n v="45848.628020833334"/>
  </r>
  <r>
    <s v="ca-2026-689297"/>
    <s v="VALDJ  103"/>
    <s v="CA"/>
    <n v="44995"/>
    <m/>
    <m/>
    <m/>
    <s v="Electronic"/>
    <n v="44995"/>
    <x v="2"/>
    <s v="Candidate registered"/>
    <s v="Javier Valdez"/>
    <s v="Friends of Javier Valdez"/>
    <s v="PO Box 25873"/>
    <s v="Seattle"/>
    <s v="KING"/>
    <s v="WA"/>
    <n v="98165"/>
    <s v="javiervaldez46senate@gmail.com"/>
    <s v="javiervaldez46senate@gmail.com"/>
    <s v="206-2516425"/>
    <s v="STATE SENATOR"/>
    <n v="12"/>
    <s v="LEG DISTRICT 46 - SENATE"/>
    <n v="4775"/>
    <s v="KING"/>
    <s v="Legislative"/>
    <n v="105898"/>
    <s v="C"/>
    <s v="Registration and financial affairs"/>
    <s v="Candidate"/>
    <s v="Candidate"/>
    <m/>
    <m/>
    <m/>
    <s v="D"/>
    <x v="0"/>
    <n v="46329"/>
    <s v="full"/>
    <b v="1"/>
    <m/>
    <m/>
    <m/>
    <m/>
    <m/>
    <m/>
    <m/>
    <m/>
    <m/>
    <m/>
    <m/>
    <m/>
    <m/>
    <s v="7750 17th Ave NE"/>
    <s v="Seattle"/>
    <s v="WA"/>
    <n v="98115"/>
    <s v="206-669-4924"/>
    <n v="12506"/>
    <n v="38149.800000000003"/>
    <n v="353.5"/>
    <n v="0"/>
    <n v="0"/>
    <n v="0"/>
    <m/>
    <m/>
    <s v="https://apollo.pdc.wa.gov/public/registrations/registration?registration_id=50976"/>
    <n v="31963"/>
    <n v="502"/>
    <n v="689297"/>
    <n v="21149"/>
    <n v="46"/>
    <s v="Janet Miller"/>
    <s v="candidate"/>
    <m/>
    <n v="45848.685879629629"/>
  </r>
  <r>
    <s v="ca-2026-3321498"/>
    <s v="RICHA--969"/>
    <s v="CA"/>
    <n v="45692"/>
    <m/>
    <m/>
    <m/>
    <s v="Electronic"/>
    <n v="45692"/>
    <x v="2"/>
    <s v="Candidate registered"/>
    <s v="Adison Richards"/>
    <m/>
    <s v="PO Box 14"/>
    <s v="Port Orchard"/>
    <s v="PIERCE"/>
    <s v="WA"/>
    <n v="98366"/>
    <s v="info@adisonrichards.com"/>
    <s v="adison@adisonrichards.com"/>
    <s v="206-682-7328"/>
    <s v="STATE REPRESENTATIVE"/>
    <n v="13"/>
    <s v="LEG DISTRICT 26 - HOUSE"/>
    <n v="4829"/>
    <s v="PIERCE"/>
    <s v="Legislative"/>
    <n v="115712"/>
    <s v="C"/>
    <s v="Registration and financial affairs"/>
    <s v="Candidate"/>
    <s v="Candidate"/>
    <m/>
    <m/>
    <d v="1899-12-31T00:00:00"/>
    <s v="D"/>
    <x v="0"/>
    <n v="46329"/>
    <s v="full"/>
    <b v="1"/>
    <m/>
    <m/>
    <m/>
    <m/>
    <m/>
    <m/>
    <m/>
    <m/>
    <m/>
    <m/>
    <m/>
    <m/>
    <m/>
    <s v="401 2nd Ave S Ste 303"/>
    <s v="Seattle"/>
    <s v="WA"/>
    <n v="98104"/>
    <s v="206-682-7328"/>
    <n v="1761"/>
    <n v="24715.31"/>
    <n v="9267.26"/>
    <n v="0"/>
    <n v="0"/>
    <n v="1000"/>
    <m/>
    <m/>
    <s v="https://apollo.pdc.wa.gov/public/registrations/registration?registration_id=63783"/>
    <n v="37517"/>
    <n v="32322"/>
    <n v="3321498"/>
    <n v="25515"/>
    <n v="26"/>
    <s v="Lauren &quot;Eli&quot; Oldfield"/>
    <s v="candidate"/>
    <m/>
    <n v="45848.676944444444"/>
  </r>
  <r>
    <s v="ca-2024-3296669"/>
    <s v="SCOTS  102"/>
    <s v="CA"/>
    <n v="45365"/>
    <d v="2024-05-06T00:00:00"/>
    <m/>
    <m/>
    <s v="Electronic"/>
    <n v="45365"/>
    <x v="1"/>
    <s v="Candidate declared"/>
    <s v="Shaun Scott"/>
    <m/>
    <s v="4337 15th Ave NE, Apt. 816"/>
    <s v="Seattle"/>
    <s v="KING"/>
    <s v="WA"/>
    <n v="98105"/>
    <s v="organizewithshaun@gmail.com"/>
    <s v="shaun@betterwashington.org"/>
    <n v="2064377826"/>
    <s v="STATE REPRESENTATIVE"/>
    <n v="13"/>
    <s v="LEG DISTRICT 43 - HOUSE"/>
    <n v="4864"/>
    <s v="KING"/>
    <s v="Legislative"/>
    <n v="92370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5606 14th Ave NW #B"/>
    <s v="Seattle"/>
    <s v="WA"/>
    <n v="98107"/>
    <s v="206.745.2010"/>
    <n v="147304.57"/>
    <n v="0"/>
    <n v="141958.47"/>
    <n v="0"/>
    <n v="0"/>
    <n v="33498.06"/>
    <n v="120.4"/>
    <n v="0"/>
    <s v="https://apollo.pdc.wa.gov/public/registrations/registration?registration_id=61560"/>
    <n v="35752"/>
    <n v="1418"/>
    <n v="3296669"/>
    <n v="23814"/>
    <n v="43"/>
    <s v="Jason Bennett"/>
    <s v="candidate"/>
    <m/>
    <n v="45762.997974537036"/>
  </r>
  <r>
    <s v="ca-2026-3321312"/>
    <s v="PARSL  501"/>
    <s v="CA"/>
    <n v="45661"/>
    <m/>
    <m/>
    <m/>
    <s v="Electronic"/>
    <n v="45661"/>
    <x v="2"/>
    <s v="Candidate registered"/>
    <s v="PARSHLEY DOROTHY E &quot;Lisa&quot; (Lisa Parshley)"/>
    <m/>
    <s v="120 State Ave NE #201"/>
    <s v="Olympia"/>
    <s v="THURSTON"/>
    <s v="WA"/>
    <n v="98501"/>
    <s v="lisa@lisaparshley.com"/>
    <s v="rob@rvlestrategies.com"/>
    <s v="360-292-0565"/>
    <s v="STATE REPRESENTATIVE"/>
    <n v="13"/>
    <s v="LEG DISTRICT 22 - HOUSE"/>
    <n v="4821"/>
    <s v="THURSTON"/>
    <s v="Legislative"/>
    <n v="110729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PO Box 15855"/>
    <s v="Seattle"/>
    <s v="WA"/>
    <n v="98115"/>
    <s v="206-335-8815"/>
    <n v="27.19"/>
    <n v="6829.21"/>
    <n v="3297.45"/>
    <n v="0"/>
    <n v="0"/>
    <n v="0"/>
    <m/>
    <m/>
    <s v="https://apollo.pdc.wa.gov/public/registrations/registration?registration_id=62647"/>
    <n v="37259"/>
    <n v="1977"/>
    <n v="3321312"/>
    <n v="24966"/>
    <n v="22"/>
    <s v="Andy Lo"/>
    <s v="candidate"/>
    <m/>
    <n v="45848.724594907406"/>
  </r>
  <r>
    <s v="ca-2024-3236518"/>
    <s v="BROWN--934"/>
    <s v="CA"/>
    <n v="45119"/>
    <d v="2024-05-06T00:00:00"/>
    <m/>
    <m/>
    <s v="Electronic"/>
    <n v="45119"/>
    <x v="1"/>
    <s v="Candidate declared"/>
    <s v="Nicholas William Brown (Nick Brown)"/>
    <m/>
    <s v="401 2nd Ave S Ste 303"/>
    <s v="Seattle"/>
    <m/>
    <s v="WA"/>
    <n v="98104"/>
    <s v="info@nickbrownforag.com"/>
    <s v="info@NickBrownforAG.com"/>
    <n v="2066827328"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n v="2066827328"/>
    <n v="2349094.89"/>
    <n v="0"/>
    <n v="2290597.4700000002"/>
    <n v="0"/>
    <n v="0"/>
    <n v="0"/>
    <n v="18119.53"/>
    <n v="0"/>
    <s v="https://apollo.pdc.wa.gov/public/registrations/registration?registration_id=54100"/>
    <n v="34588"/>
    <n v="49014"/>
    <n v="3236518"/>
    <n v="20931"/>
    <m/>
    <s v="Jay Petterson"/>
    <s v="candidate"/>
    <m/>
    <n v="45789.70988425926"/>
  </r>
  <r>
    <s v="ca-2024-689187"/>
    <s v="THARS  382"/>
    <s v="CA"/>
    <n v="44965"/>
    <d v="2024-05-06T00:00:00"/>
    <m/>
    <m/>
    <s v="Electronic"/>
    <n v="44965"/>
    <x v="1"/>
    <s v="Candidate declared"/>
    <s v="Steve Tharinger"/>
    <m/>
    <s v="PO BOX 834"/>
    <s v="SEQUIM"/>
    <s v="CLALLAM"/>
    <s v="WA"/>
    <n v="98382"/>
    <s v="STHARINGER@GMAIL.COM"/>
    <s v="stharinger@gmail.com"/>
    <s v="360-460-3079"/>
    <s v="STATE REPRESENTATIVE"/>
    <n v="13"/>
    <s v="LEG DISTRICT 24 - HOUSE"/>
    <n v="4825"/>
    <s v="CLALLAM"/>
    <s v="Legislative"/>
    <n v="117622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70514.69"/>
    <n v="20281.09"/>
    <n v="168103.79"/>
    <n v="0"/>
    <n v="0"/>
    <n v="2000"/>
    <n v="1657.6"/>
    <n v="0"/>
    <s v="https://apollo.pdc.wa.gov/public/registrations/registration?registration_id=59887"/>
    <n v="31797"/>
    <n v="774"/>
    <n v="689187"/>
    <n v="19966"/>
    <n v="24"/>
    <s v="Jason Bennett"/>
    <s v="candidate"/>
    <m/>
    <n v="45732.411226851851"/>
  </r>
  <r>
    <s v="ca-2024-689188"/>
    <s v="TIMMJ--264"/>
    <s v="CA"/>
    <n v="44965"/>
    <d v="2024-05-06T00:00:00"/>
    <m/>
    <m/>
    <s v="Electronic"/>
    <n v="44965"/>
    <x v="1"/>
    <s v="Candidate declared"/>
    <s v="Joe Timmons"/>
    <m/>
    <s v="PO Box 1995"/>
    <s v="Bellingham"/>
    <s v="WHATCOM"/>
    <s v="WA"/>
    <n v="98227"/>
    <s v="hello@votejoetimmons.com"/>
    <s v="Hello@votejoetimmons.com"/>
    <s v="360-726-2173"/>
    <s v="STATE REPRESENTATIVE"/>
    <n v="13"/>
    <s v="LEG DISTRICT 42 - HOUSE"/>
    <n v="4862"/>
    <s v="WHATCOM"/>
    <s v="Legislative"/>
    <n v="111232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433860.2"/>
    <n v="9941.36"/>
    <n v="432217.09"/>
    <n v="0"/>
    <n v="0"/>
    <n v="2300"/>
    <n v="210650.52"/>
    <n v="200966.98"/>
    <s v="https://apollo.pdc.wa.gov/public/registrations/registration?registration_id=59899"/>
    <n v="31799"/>
    <n v="32291"/>
    <n v="689188"/>
    <n v="19965"/>
    <n v="42"/>
    <s v="Jason Bennett"/>
    <s v="candidate"/>
    <m/>
    <n v="45754.912569444445"/>
  </r>
  <r>
    <s v="ca-2016-4824"/>
    <s v="ROBIJ  206"/>
    <s v="CA"/>
    <n v="42267"/>
    <m/>
    <m/>
    <m/>
    <s v="Electronic"/>
    <n v="42267"/>
    <x v="8"/>
    <s v="Candidate registered"/>
    <s v="June Robinson"/>
    <m/>
    <s v="616 WETMORE AVE"/>
    <s v="EVERETT"/>
    <s v="SNOHOMISH"/>
    <m/>
    <n v="98201"/>
    <s v="JUNEGROBINSON@GMAIL.COM"/>
    <s v="jgruberobinson@hotmail.com"/>
    <m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m/>
    <s v="D"/>
    <x v="0"/>
    <n v="42682"/>
    <m/>
    <b v="1"/>
    <m/>
    <m/>
    <s v="Qualified for general"/>
    <s v="Unopposed in general"/>
    <s v="Incumbent"/>
    <m/>
    <m/>
    <m/>
    <m/>
    <m/>
    <m/>
    <m/>
    <m/>
    <s v="616 WETMORE AVE"/>
    <s v="EVERETT"/>
    <m/>
    <n v="98201"/>
    <m/>
    <n v="93990.5"/>
    <n v="12895.13"/>
    <n v="79231.960000000006"/>
    <n v="0"/>
    <n v="0"/>
    <n v="1250"/>
    <n v="1170.6400000000001"/>
    <n v="0"/>
    <s v="https://web.pdc.wa.gov/rptimg/default.aspx?filerid_election_year=ROBIJ%20%20206%3A%7C%3A2016"/>
    <n v="16563"/>
    <n v="48586"/>
    <n v="4824"/>
    <n v="6033"/>
    <n v="38"/>
    <s v="Jason Bennett"/>
    <s v="candidate"/>
    <m/>
    <n v="44149.072175925925"/>
  </r>
  <r>
    <s v="ca-2022-93126"/>
    <s v="ROBIJ  206"/>
    <s v="CA"/>
    <n v="44215"/>
    <d v="2022-05-16T00:00:00"/>
    <m/>
    <m/>
    <s v="Electronic"/>
    <n v="44215"/>
    <x v="6"/>
    <s v="Candidate declared"/>
    <s v="June Robinson (JUNE ROBINSON)"/>
    <m/>
    <s v="616 WETMORE AVE"/>
    <s v="EVERETT"/>
    <s v="SNOHOMISH"/>
    <s v="WA"/>
    <n v="98201"/>
    <s v="JUNEGROBINSON@GMAIL.COM"/>
    <s v="junegrobinson@gmail.com"/>
    <s v="425-923-7355"/>
    <s v="STATE SENATOR"/>
    <n v="12"/>
    <s v="LEG DISTRICT 38 - SENATE"/>
    <n v="4767"/>
    <s v="SNOHOMISH"/>
    <s v="Legislative"/>
    <n v="91087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88695.94"/>
    <n v="12646.83"/>
    <n v="174695.21"/>
    <n v="-568.80999999999995"/>
    <n v="0"/>
    <n v="1250"/>
    <n v="183.2"/>
    <n v="170142.89"/>
    <s v="https://apollo.pdc.wa.gov/public/registrations/registration?registration_id=43099"/>
    <n v="26491"/>
    <n v="48586"/>
    <n v="93126"/>
    <n v="17284"/>
    <n v="38"/>
    <s v="Jason Bennett"/>
    <s v="candidate"/>
    <m/>
    <n v="45042.859965277778"/>
  </r>
  <r>
    <s v="ca-2018-264"/>
    <s v="ROBIJ  206"/>
    <s v="CA"/>
    <n v="42745"/>
    <m/>
    <m/>
    <m/>
    <s v="Electronic"/>
    <n v="42745"/>
    <x v="3"/>
    <s v="Candidate registered"/>
    <s v="June Robinson (JUNE ROBINSON)"/>
    <m/>
    <s v="616 WETMORE AVE"/>
    <s v="EVERETT"/>
    <s v="SNOHOMISH"/>
    <s v="WA"/>
    <n v="98203"/>
    <s v="junegrobinson@gmail.com"/>
    <s v="junegrobinson@gmail.com"/>
    <s v="425-923-7355"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101090"/>
    <n v="27653.67"/>
    <n v="119605.67"/>
    <n v="0"/>
    <n v="0"/>
    <n v="0"/>
    <n v="263.94"/>
    <n v="0"/>
    <s v="https://web.pdc.wa.gov/rptimg/default.aspx?docid=4623884"/>
    <n v="16541"/>
    <n v="48586"/>
    <n v="264"/>
    <n v="3624"/>
    <n v="38"/>
    <s v="Jason Bennett"/>
    <s v="candidate"/>
    <m/>
    <n v="44148.976747685185"/>
  </r>
  <r>
    <s v="ca-2020-1204"/>
    <s v="ROBIJ  206"/>
    <s v="CA"/>
    <n v="43475"/>
    <m/>
    <m/>
    <m/>
    <s v="Electronic"/>
    <n v="43475"/>
    <x v="4"/>
    <s v="Candidate registered"/>
    <s v="June Robinson (JUNE ROBINSON)"/>
    <m/>
    <s v="616 WETMORE AVE"/>
    <s v="EVERETT"/>
    <s v="SNOHOMISH"/>
    <s v="WA"/>
    <n v="98203"/>
    <s v="JUNEGROBINSON@GMAIL.COM"/>
    <s v="junegrobinson@gmail.com"/>
    <s v="425-923-7355"/>
    <s v="STATE REPRESENTATIVE"/>
    <n v="13"/>
    <s v="LEG DISTRICT 38 - HOUSE"/>
    <n v="4854"/>
    <s v="SNOHOMISH"/>
    <s v="Legislative"/>
    <n v="87956"/>
    <s v="C"/>
    <s v="Registration and financial affairs"/>
    <s v="Candidate"/>
    <s v="Candidate"/>
    <m/>
    <m/>
    <d v="1899-12-31T00:00:00"/>
    <s v="D"/>
    <x v="0"/>
    <n v="44138"/>
    <s v="full"/>
    <b v="1"/>
    <m/>
    <m/>
    <m/>
    <m/>
    <m/>
    <m/>
    <m/>
    <m/>
    <m/>
    <m/>
    <m/>
    <m/>
    <m/>
    <s v="PO Box 9100"/>
    <s v="Seattle"/>
    <s v="WA"/>
    <n v="98109"/>
    <s v="206-486-0085"/>
    <n v="34850"/>
    <n v="9138"/>
    <n v="44113"/>
    <n v="0"/>
    <n v="0"/>
    <n v="0"/>
    <n v="41.47"/>
    <n v="0"/>
    <s v="https://web.pdc.wa.gov/rptimg/default.aspx?docid=4776367"/>
    <n v="16604"/>
    <n v="48586"/>
    <n v="1204"/>
    <n v="1089"/>
    <n v="38"/>
    <s v="Jason Bennett"/>
    <s v="candidate"/>
    <m/>
    <n v="44307.841782407406"/>
  </r>
  <r>
    <s v="ca-2014-7649"/>
    <s v="ROBIJ  206"/>
    <s v="CA"/>
    <n v="41637"/>
    <m/>
    <m/>
    <m/>
    <s v="Electronic"/>
    <n v="41637"/>
    <x v="9"/>
    <s v="Candidate registered"/>
    <s v="June Robinson (JUNE ROBINSON)"/>
    <m/>
    <s v="616 WETMORE AVE"/>
    <s v="EVERETT"/>
    <s v="SNOHOMISH"/>
    <s v="WA"/>
    <n v="98203"/>
    <s v="JGRUBEROBINSON@HOTMAIL.COM"/>
    <s v="jgruberobinson@hotmail.com"/>
    <s v="425-923-7355"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6930 CARSON RD"/>
    <s v="EVERETT"/>
    <s v="WA"/>
    <n v="98203"/>
    <s v="425-299-8773"/>
    <n v="65874.720000000001"/>
    <n v="0"/>
    <n v="48798.34"/>
    <n v="0"/>
    <n v="0"/>
    <n v="0"/>
    <m/>
    <m/>
    <s v="https://web.pdc.wa.gov/rptimg/default.aspx?docid=3845501"/>
    <n v="16603"/>
    <n v="48586"/>
    <n v="7649"/>
    <n v="8257"/>
    <n v="38"/>
    <s v="BRENDA FELDER"/>
    <s v="candidate"/>
    <m/>
    <n v="44149.150567129633"/>
  </r>
  <r>
    <s v="ca-2020-25963"/>
    <s v="ROBIJ2 382"/>
    <s v="CA"/>
    <n v="43944"/>
    <m/>
    <m/>
    <m/>
    <s v="Electronic"/>
    <n v="43944"/>
    <x v="4"/>
    <s v="Candidate registered"/>
    <s v="June Robinson"/>
    <m/>
    <s v="616 WETMORE AVE"/>
    <s v="EVERETT"/>
    <s v="SNOHOMISH"/>
    <s v="WA"/>
    <n v="98201"/>
    <s v="JUNEGROBINSON@GMAIL.COM"/>
    <s v="junegrobinson@gmail.com"/>
    <s v="425-923-7355"/>
    <s v="STATE SENATOR"/>
    <n v="12"/>
    <s v="LEG DISTRICT 38 - SENATE"/>
    <n v="4767"/>
    <s v="SNOHOMISH"/>
    <s v="Legislative"/>
    <n v="87956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23639.82"/>
    <n v="0"/>
    <n v="109992.99"/>
    <n v="0"/>
    <n v="0"/>
    <n v="0"/>
    <n v="261.73"/>
    <n v="0"/>
    <s v="https://apollo.pdc.wa.gov/public/registrations/registration?registration_id=18902"/>
    <n v="25227"/>
    <n v="48586"/>
    <n v="25963"/>
    <n v="1091"/>
    <n v="38"/>
    <s v="Jason Bennett"/>
    <s v="candidate"/>
    <m/>
    <n v="44307.841782407406"/>
  </r>
  <r>
    <s v="ca-2026-689492"/>
    <s v="PEDEJ  104"/>
    <s v="CA"/>
    <n v="45041"/>
    <m/>
    <m/>
    <m/>
    <s v="Electronic"/>
    <n v="45041"/>
    <x v="2"/>
    <s v="Candidate registered"/>
    <s v="Jamie Pedersen"/>
    <m/>
    <s v="212 Broadway Ave. E., #22282"/>
    <s v="Seattle"/>
    <s v="KING"/>
    <s v="WA"/>
    <n v="98102"/>
    <s v="jamie@peopleforpedersen.org"/>
    <s v="jamie@peopleforpedersen.org"/>
    <n v="2063299221"/>
    <s v="STATE SENATOR"/>
    <n v="12"/>
    <s v="LEG DISTRICT 43 - SENATE"/>
    <n v="4772"/>
    <s v="KING"/>
    <s v="Legislative"/>
    <n v="100060"/>
    <s v="C"/>
    <s v="Registration and financial affairs"/>
    <s v="Candidate"/>
    <s v="Candidate"/>
    <m/>
    <m/>
    <m/>
    <s v="D"/>
    <x v="0"/>
    <n v="46329"/>
    <s v="full"/>
    <b v="1"/>
    <m/>
    <m/>
    <m/>
    <m/>
    <m/>
    <m/>
    <m/>
    <m/>
    <m/>
    <m/>
    <m/>
    <m/>
    <m/>
    <s v="212 Broadway Ave. E., #22282"/>
    <s v="Seattle"/>
    <s v="WA"/>
    <n v="98102"/>
    <n v="2063299221"/>
    <n v="65114.03"/>
    <n v="9612.67"/>
    <n v="2538.98"/>
    <n v="0"/>
    <n v="0"/>
    <n v="0"/>
    <m/>
    <m/>
    <s v="https://apollo.pdc.wa.gov/public/registrations/registration?registration_id=51357"/>
    <n v="32242"/>
    <n v="26712"/>
    <n v="689492"/>
    <n v="20309"/>
    <n v="43"/>
    <s v="Jeff Sabado"/>
    <s v="candidate"/>
    <m/>
    <n v="45838.63826388889"/>
  </r>
  <r>
    <s v="ca-2026-3321405"/>
    <s v="SCOTS  102"/>
    <s v="CA"/>
    <n v="45670"/>
    <m/>
    <m/>
    <m/>
    <s v="Electronic"/>
    <n v="45670"/>
    <x v="2"/>
    <s v="Candidate registered"/>
    <s v="Shaun Scott"/>
    <m/>
    <s v="4337 15th Ave NE, Apt. 816"/>
    <s v="Seattle"/>
    <s v="KING"/>
    <s v="WA"/>
    <n v="98105"/>
    <s v="organizewithshaun@gmail.com"/>
    <s v="Shaun@betterwashington.org"/>
    <n v="2064377826"/>
    <s v="STATE REPRESENTATIVE"/>
    <n v="13"/>
    <s v="LEG DISTRICT 43 - HOUSE"/>
    <n v="4864"/>
    <s v="KING"/>
    <s v="Legislative"/>
    <n v="100060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5606 14th Ave NW #B"/>
    <s v="Seattle"/>
    <s v="WA"/>
    <n v="98107"/>
    <s v="206.745.2010"/>
    <n v="1728.16"/>
    <n v="3146.1"/>
    <n v="4260.1099999999997"/>
    <n v="0"/>
    <n v="0"/>
    <n v="37923.06"/>
    <m/>
    <m/>
    <s v="https://apollo.pdc.wa.gov/public/registrations/registration?registration_id=62507"/>
    <n v="37383"/>
    <n v="1418"/>
    <n v="3321405"/>
    <n v="25287"/>
    <n v="43"/>
    <s v="Jason Bennett"/>
    <s v="candidate"/>
    <m/>
    <n v="45848.80877314815"/>
  </r>
  <r>
    <s v="ca-2028-3321317"/>
    <s v="HOBBS  205"/>
    <s v="CA"/>
    <n v="45663"/>
    <m/>
    <m/>
    <m/>
    <s v="Electronic"/>
    <n v="45663"/>
    <x v="0"/>
    <s v="Candidate registered"/>
    <s v="Steve Hobbs"/>
    <m/>
    <s v="PO Box 7544"/>
    <s v="Olympia"/>
    <m/>
    <s v="WA"/>
    <n v="98507"/>
    <s v="steve@electhobbs.com"/>
    <m/>
    <s v="425-334-5524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D"/>
    <x v="0"/>
    <n v="47064"/>
    <s v="full"/>
    <b v="1"/>
    <m/>
    <m/>
    <m/>
    <m/>
    <m/>
    <m/>
    <m/>
    <m/>
    <m/>
    <m/>
    <m/>
    <m/>
    <m/>
    <s v="PO Box 15855"/>
    <s v="Seattle"/>
    <s v="WA"/>
    <n v="98115"/>
    <s v="206-335-8815"/>
    <n v="54"/>
    <n v="61593.95"/>
    <n v="4427.01"/>
    <n v="0"/>
    <n v="0"/>
    <n v="0"/>
    <m/>
    <m/>
    <s v="https://apollo.pdc.wa.gov/public/registrations/registration?registration_id=62301"/>
    <n v="37274"/>
    <n v="206"/>
    <n v="3321317"/>
    <n v="25395"/>
    <m/>
    <s v="Andy Lo"/>
    <s v="candidate"/>
    <m/>
    <n v="45848.855081018519"/>
  </r>
  <r>
    <s v="ca-2024-3279396"/>
    <s v="SEVEC--363"/>
    <s v="CA"/>
    <n v="45309"/>
    <d v="2024-05-06T00:00:00"/>
    <m/>
    <m/>
    <s v="Electronic"/>
    <n v="45309"/>
    <x v="1"/>
    <s v="Candidate declared"/>
    <s v="Cameron Severns"/>
    <m/>
    <s v="1911 SW Campus Dr Ste 159"/>
    <s v="Federal Way"/>
    <s v="PIERCE"/>
    <s v="WA"/>
    <n v="98023"/>
    <s v="cameron@electcameronseverns.com"/>
    <s v="cameron@electcameronseverns.com"/>
    <s v="253-886-7778"/>
    <s v="STATE REPRESENTATIVE"/>
    <n v="13"/>
    <s v="LEG DISTRICT 25 - HOUSE"/>
    <n v="4827"/>
    <s v="PIERCE"/>
    <s v="Legislative"/>
    <n v="96322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PO Box 15855"/>
    <s v="Seattle"/>
    <s v="WA"/>
    <n v="98115"/>
    <s v="206-335-8815"/>
    <n v="203119.12"/>
    <n v="474.26"/>
    <n v="280822.48"/>
    <n v="0"/>
    <n v="0"/>
    <n v="23111.59"/>
    <n v="120.4"/>
    <n v="0"/>
    <s v="https://apollo.pdc.wa.gov/public/registrations/registration?registration_id=57265"/>
    <n v="35450"/>
    <n v="35318"/>
    <n v="3279396"/>
    <n v="23482"/>
    <n v="25"/>
    <s v="Andy Lo"/>
    <s v="candidate"/>
    <m/>
    <n v="45848.814745370371"/>
  </r>
  <r>
    <s v="ca-2026-3364749"/>
    <s v="GREGM  188"/>
    <s v="CA"/>
    <n v="45848"/>
    <m/>
    <m/>
    <m/>
    <m/>
    <n v="45848"/>
    <x v="2"/>
    <s v="Candidate registered"/>
    <s v="Mia Su-Ling Gregerson"/>
    <m/>
    <s v="P.O. Box 297"/>
    <s v="Seahurst"/>
    <s v="KING"/>
    <s v="WA"/>
    <n v="98062"/>
    <s v="peopleformia@gmail.com"/>
    <m/>
    <s v="206-795-1950"/>
    <s v="STATE REPRESENTATIVE"/>
    <n v="13"/>
    <s v="LEG DISTRICT 33 - HOUSE"/>
    <n v="4843"/>
    <s v="KING"/>
    <s v="Legislative"/>
    <n v="84777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P.O. Box 297"/>
    <s v="Seahurst"/>
    <s v="WA"/>
    <n v="98062"/>
    <s v="206-795-1950"/>
    <m/>
    <m/>
    <m/>
    <m/>
    <m/>
    <m/>
    <m/>
    <m/>
    <s v="https://apollo.pdc.wa.gov/public/registrations/registration?registration_id=66426"/>
    <n v="40295"/>
    <n v="520"/>
    <n v="3364749"/>
    <m/>
    <n v="33"/>
    <s v="Jessica Pisane"/>
    <s v="candidate"/>
    <m/>
    <n v="45849.347581018519"/>
  </r>
  <r>
    <s v="ca-2024-3288024"/>
    <s v="EISEH--339"/>
    <s v="CA"/>
    <n v="45335"/>
    <d v="2024-05-06T00:00:00"/>
    <m/>
    <m/>
    <m/>
    <n v="45335"/>
    <x v="1"/>
    <s v="Candidate declared"/>
    <s v="Heidi L. Eisenhour (Heidi Eisenhour)"/>
    <m/>
    <s v="PO Box 338"/>
    <s v="Port Hadlock"/>
    <s v="JEFFERSON"/>
    <s v="WA"/>
    <n v="98339"/>
    <s v="heidi4commissioner@gmail.com"/>
    <s v="heidi4commissioner@gmail.com"/>
    <s v="360-643-1308"/>
    <s v="COUNTY COMMISSIONER"/>
    <n v="23"/>
    <s v="JEFFERSON CO"/>
    <n v="3433"/>
    <s v="JEFFERSON"/>
    <s v="Local"/>
    <n v="27694"/>
    <s v="C"/>
    <s v="Registration and financial affairs"/>
    <s v="Candidate"/>
    <s v="Candidate"/>
    <m/>
    <m/>
    <d v="1900-01-01T00:00:00"/>
    <s v="D"/>
    <x v="0"/>
    <n v="45601"/>
    <s v="mini"/>
    <b v="1"/>
    <b v="1"/>
    <b v="1"/>
    <s v="Qualified for general"/>
    <s v="Won in general"/>
    <m/>
    <m/>
    <m/>
    <m/>
    <m/>
    <m/>
    <m/>
    <m/>
    <m/>
    <s v="PO Box 338"/>
    <s v="Port Hadlock"/>
    <s v="WA"/>
    <n v="98339"/>
    <s v="360-643-1308"/>
    <m/>
    <m/>
    <m/>
    <m/>
    <m/>
    <m/>
    <m/>
    <m/>
    <s v="https://apollo.pdc.wa.gov/public/registrations/registration?registration_id=59457"/>
    <n v="35878"/>
    <n v="29923"/>
    <n v="3288024"/>
    <m/>
    <m/>
    <s v="Kristina Mayer"/>
    <s v="candidate"/>
    <m/>
    <n v="45739.423958333333"/>
  </r>
  <r>
    <s v="ca-2024-3296711"/>
    <s v="COUGJ--166"/>
    <s v="CA"/>
    <n v="45378"/>
    <d v="2024-05-06T00:00:00"/>
    <m/>
    <m/>
    <s v="Electronic"/>
    <n v="45378"/>
    <x v="1"/>
    <s v="Candidate declared"/>
    <s v="Jeff Coughlin"/>
    <s v="KFC"/>
    <s v="258 4th Street"/>
    <s v="Bremerton"/>
    <s v="KITSAP"/>
    <s v="WA"/>
    <n v="98337"/>
    <s v="Jeff@KitsapForCoughlin.com"/>
    <s v="Jeff@KitsapForCoughlin.com"/>
    <n v="3603696000"/>
    <s v="COUNTY COMMISSIONER"/>
    <n v="23"/>
    <s v="KITSAP CO"/>
    <n v="3539"/>
    <s v="KITSAP"/>
    <s v="Local"/>
    <n v="185131"/>
    <s v="C"/>
    <s v="Registration and financial affairs"/>
    <s v="Candidate"/>
    <s v="Candidate"/>
    <m/>
    <m/>
    <d v="1900-01-01T00:00:00"/>
    <s v="D"/>
    <x v="0"/>
    <n v="45601"/>
    <s v="full"/>
    <b v="1"/>
    <b v="1"/>
    <b v="0"/>
    <s v="Lost in primary"/>
    <m/>
    <m/>
    <m/>
    <m/>
    <m/>
    <m/>
    <m/>
    <m/>
    <m/>
    <m/>
    <s v="258 4th Street"/>
    <s v="Bremerton"/>
    <s v="WA"/>
    <n v="98337"/>
    <n v="3603696000"/>
    <n v="19660.62"/>
    <n v="0"/>
    <n v="18907.09"/>
    <n v="0"/>
    <n v="0"/>
    <n v="0"/>
    <m/>
    <m/>
    <s v="https://apollo.pdc.wa.gov/public/registrations/registration?registration_id=59785"/>
    <n v="36039"/>
    <n v="31374"/>
    <n v="3296711"/>
    <n v="23988"/>
    <m/>
    <s v="Jeff Coughlin"/>
    <s v="candidate"/>
    <m/>
    <n v="45721.6565625"/>
  </r>
  <r>
    <s v="ca-2026-689020"/>
    <s v="RANDE  366"/>
    <s v="CA"/>
    <n v="44929"/>
    <m/>
    <m/>
    <m/>
    <s v="Electronic"/>
    <n v="44929"/>
    <x v="2"/>
    <s v="Candidate registered"/>
    <s v="Emily Randall"/>
    <m/>
    <s v="PO Box 1883"/>
    <s v="Port Orchard"/>
    <s v="PIERCE"/>
    <s v="WA"/>
    <n v="98366"/>
    <s v="emily@electemilyrandall.com"/>
    <s v="emily@electemilyrandall.com"/>
    <s v="360-509-1643"/>
    <s v="STATE SENATOR"/>
    <n v="12"/>
    <s v="LEG DISTRICT 26 - SENATE"/>
    <n v="4755"/>
    <s v="PIERCE"/>
    <s v="Legislative"/>
    <n v="115712"/>
    <s v="C"/>
    <s v="Registration and financial affairs"/>
    <s v="Candidate"/>
    <s v="Candidate"/>
    <m/>
    <m/>
    <m/>
    <s v="D"/>
    <x v="0"/>
    <n v="46329"/>
    <s v="full"/>
    <b v="1"/>
    <m/>
    <m/>
    <m/>
    <m/>
    <m/>
    <m/>
    <m/>
    <m/>
    <m/>
    <m/>
    <m/>
    <m/>
    <m/>
    <s v="349 16th Ave E #60"/>
    <s v="Seattle"/>
    <s v="WA"/>
    <n v="98112"/>
    <s v="206-218-3108"/>
    <n v="10327.48"/>
    <n v="11996.91"/>
    <n v="14584.82"/>
    <n v="0"/>
    <n v="0"/>
    <n v="0"/>
    <m/>
    <m/>
    <s v="https://apollo.pdc.wa.gov/public/registrations/registration?registration_id=50240"/>
    <n v="31538"/>
    <n v="1026"/>
    <n v="689020"/>
    <n v="20167"/>
    <n v="26"/>
    <s v="Abbot Taylor"/>
    <s v="candidate"/>
    <m/>
    <n v="45721.658680555556"/>
  </r>
  <r>
    <s v="ca-2024-3253714"/>
    <s v="HUNTV  027"/>
    <s v="CA"/>
    <n v="45302"/>
    <d v="2024-05-06T00:00:00"/>
    <m/>
    <m/>
    <s v="Electronic"/>
    <n v="45302"/>
    <x v="1"/>
    <s v="Candidate declared"/>
    <s v="Victoria Hunt"/>
    <m/>
    <s v="PO Box 665"/>
    <s v="ISSAQUAH"/>
    <s v="KING"/>
    <s v="WA"/>
    <n v="98027"/>
    <s v="victoria@victoriahunt.com"/>
    <s v="victoria@victoriahunt.com"/>
    <s v="425-331-9814"/>
    <s v="STATE REPRESENTATIVE"/>
    <n v="13"/>
    <s v="LEG DISTRICT 05 - HOUSE"/>
    <n v="4787"/>
    <s v="KING"/>
    <s v="Legislative"/>
    <n v="106558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74039.58"/>
    <n v="0"/>
    <n v="172787.56"/>
    <n v="0"/>
    <n v="0"/>
    <n v="0"/>
    <n v="84806.95"/>
    <n v="0"/>
    <s v="https://apollo.pdc.wa.gov/public/registrations/registration?registration_id=60229"/>
    <n v="35423"/>
    <n v="1305"/>
    <n v="3253714"/>
    <n v="22617"/>
    <n v="5"/>
    <s v="Abbot Taylor"/>
    <s v="candidate"/>
    <m/>
    <n v="45740.536469907405"/>
  </r>
  <r>
    <s v="ca-2019-1273"/>
    <s v="DERIW  631"/>
    <s v="CA"/>
    <n v="43515"/>
    <m/>
    <m/>
    <m/>
    <m/>
    <n v="43515"/>
    <x v="7"/>
    <s v="Candidate registered"/>
    <s v="Bill Derion (WILLIAM DERION)"/>
    <m/>
    <s v="PO BOX 736"/>
    <s v="LONG BEACH"/>
    <s v="PACIFIC"/>
    <s v="WA"/>
    <s v="98631-0736"/>
    <s v="bill@portofpeninsula.org"/>
    <s v="bill@portofpeninsula.org"/>
    <s v="360-642-2600"/>
    <s v="PORT COMMISSIONER"/>
    <n v="47"/>
    <s v="PORT OF PENINSULA"/>
    <n v="3955"/>
    <s v="PACIFIC"/>
    <s v="Local"/>
    <n v="5197"/>
    <s v="C"/>
    <s v="Registration and financial affairs"/>
    <s v="Candidate"/>
    <s v="Candidate"/>
    <m/>
    <m/>
    <m/>
    <s v="D"/>
    <x v="0"/>
    <n v="43774"/>
    <s v="mini"/>
    <b v="1"/>
    <m/>
    <m/>
    <m/>
    <m/>
    <m/>
    <m/>
    <m/>
    <m/>
    <m/>
    <m/>
    <m/>
    <m/>
    <m/>
    <s v="PO BOX 1313"/>
    <s v="LONG BEACH"/>
    <s v="WA"/>
    <n v="98631"/>
    <m/>
    <m/>
    <m/>
    <m/>
    <m/>
    <m/>
    <m/>
    <m/>
    <m/>
    <s v="https://web.pdc.wa.gov/rptimg/default.aspx?docid=4781372"/>
    <n v="4949"/>
    <n v="50383"/>
    <n v="1273"/>
    <m/>
    <m/>
    <s v="SUE YIRKU"/>
    <s v="candidate"/>
    <m/>
    <n v="44070.667581018519"/>
  </r>
  <r>
    <s v="ca-2025-3321427"/>
    <s v="SCHIK  062"/>
    <s v="CA"/>
    <n v="45671"/>
    <d v="2025-05-06T00:00:00"/>
    <m/>
    <m/>
    <s v="Electronic"/>
    <n v="45671"/>
    <x v="5"/>
    <s v="Candidate declared"/>
    <s v="Kevin J Schilling (Kevin Schilling)"/>
    <m/>
    <s v="PO Box 308"/>
    <s v="Seahurst"/>
    <s v="KING"/>
    <s v="WA"/>
    <n v="98062"/>
    <s v="kevin@electkevinschilling.com"/>
    <s v="kevin@electkevinschilling.com"/>
    <s v="206-948-0381"/>
    <s v="STATE REPRESENTATIVE"/>
    <n v="13"/>
    <s v="LEG DISTRICT 33 - HOUSE"/>
    <n v="4843"/>
    <s v="KING"/>
    <s v="Legislative"/>
    <n v="84777"/>
    <s v="C"/>
    <s v="Registration and financial affairs"/>
    <s v="Candidate"/>
    <s v="Candidate"/>
    <m/>
    <m/>
    <d v="1899-12-31T00:00:00"/>
    <s v="D"/>
    <x v="0"/>
    <n v="45965"/>
    <s v="full"/>
    <b v="1"/>
    <b v="1"/>
    <m/>
    <m/>
    <m/>
    <m/>
    <m/>
    <m/>
    <m/>
    <m/>
    <m/>
    <m/>
    <m/>
    <m/>
    <s v="PO Box 15855"/>
    <s v="Seattle"/>
    <s v="WA"/>
    <n v="98115"/>
    <s v="206-335-8815"/>
    <n v="133205.79"/>
    <n v="0"/>
    <n v="36708.22"/>
    <n v="0"/>
    <n v="0"/>
    <n v="0"/>
    <m/>
    <m/>
    <s v="https://apollo.pdc.wa.gov/public/registrations/registration?registration_id=62522"/>
    <n v="37392"/>
    <n v="1456"/>
    <n v="3321427"/>
    <n v="25410"/>
    <n v="33"/>
    <s v="Andy Lo"/>
    <s v="candidate"/>
    <m/>
    <n v="45852.994143518517"/>
  </r>
  <r>
    <s v="ca-2026-3364750"/>
    <s v="NANCG--025"/>
    <s v="CA"/>
    <n v="45850"/>
    <m/>
    <m/>
    <m/>
    <m/>
    <n v="45850"/>
    <x v="2"/>
    <s v="Candidate registered"/>
    <s v="Greg Nance"/>
    <m/>
    <s v="P.O. Box 11276"/>
    <s v="Bainbridge Island"/>
    <s v="KITSAP"/>
    <s v="WA"/>
    <n v="98110"/>
    <s v="team@electgregnance.com"/>
    <m/>
    <s v="206-670-718"/>
    <s v="STATE REPRESENTATIVE"/>
    <n v="13"/>
    <s v="LEG DISTRICT 23 - HOUSE"/>
    <n v="3558"/>
    <s v="KITSAP"/>
    <s v="Legislative"/>
    <n v="112877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P.O. Box 11276"/>
    <s v="Bainbridge Island"/>
    <s v="WA"/>
    <n v="98110"/>
    <n v="2066243211"/>
    <m/>
    <m/>
    <m/>
    <m/>
    <m/>
    <m/>
    <m/>
    <m/>
    <s v="https://apollo.pdc.wa.gov/public/registrations/registration?registration_id=66438"/>
    <n v="40299"/>
    <n v="38327"/>
    <n v="3364750"/>
    <m/>
    <n v="23"/>
    <s v="Michael Nance"/>
    <s v="candidate"/>
    <m/>
    <n v="45852.419560185182"/>
  </r>
  <r>
    <s v="ca-2024-3305507"/>
    <s v="CHUNC--582"/>
    <s v="CA"/>
    <n v="45429"/>
    <d v="2024-05-06T00:00:00"/>
    <m/>
    <m/>
    <m/>
    <n v="45429"/>
    <x v="1"/>
    <s v="Candidate declared"/>
    <s v="Chris Dong-Bok Chung (Chris D. Chung)"/>
    <m/>
    <s v="30210 17th Ave SW"/>
    <s v="Federal Way"/>
    <m/>
    <s v="WA"/>
    <n v="98023"/>
    <s v="dbchungpharmacy@gmail.com"/>
    <s v="chungpharmacy@gmail.com"/>
    <n v="2538807669"/>
    <s v="INSURANCE COMMISSIONER"/>
    <n v="8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mini"/>
    <b v="1"/>
    <b v="1"/>
    <b v="0"/>
    <s v="Lost in primary"/>
    <m/>
    <m/>
    <m/>
    <m/>
    <m/>
    <m/>
    <m/>
    <m/>
    <m/>
    <m/>
    <s v="30210 17th Ave SW"/>
    <s v="Federal Way"/>
    <s v="WA"/>
    <n v="98023"/>
    <n v="2538807669"/>
    <m/>
    <m/>
    <m/>
    <m/>
    <m/>
    <m/>
    <m/>
    <m/>
    <s v="https://apollo.pdc.wa.gov/public/registrations/registration?registration_id=60526"/>
    <n v="36631"/>
    <n v="45585"/>
    <n v="3305507"/>
    <m/>
    <m/>
    <s v="Chris Chung"/>
    <s v="candidate"/>
    <m/>
    <n v="45758.350949074076"/>
  </r>
  <r>
    <s v="ca-2024-1084843"/>
    <s v="UPTHD  198"/>
    <s v="CA"/>
    <n v="45064"/>
    <d v="2024-05-08T00:00:00"/>
    <m/>
    <m/>
    <s v="Electronic"/>
    <n v="45064"/>
    <x v="1"/>
    <s v="Candidate declared"/>
    <s v="Dave Upthegrove"/>
    <s v="Elect Upthegrove"/>
    <s v="7750 17th Ave NE"/>
    <s v="Seattle"/>
    <m/>
    <s v="WA"/>
    <n v="98115"/>
    <s v="daveup@comcast.net"/>
    <s v="manager@upthegrove.org"/>
    <s v="206-390-3332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7750 17th Ave NE"/>
    <s v="Seattel"/>
    <s v="WA"/>
    <n v="98115"/>
    <s v="206-669-4924"/>
    <n v="1294000.6399999999"/>
    <n v="0"/>
    <n v="1260125.0900000001"/>
    <n v="0"/>
    <n v="0"/>
    <n v="0"/>
    <n v="469010.83"/>
    <n v="496915"/>
    <s v="https://apollo.pdc.wa.gov/public/registrations/registration?registration_id=55147"/>
    <n v="32719"/>
    <n v="1057"/>
    <n v="1084843"/>
    <n v="20493"/>
    <m/>
    <s v="Janet Miller"/>
    <s v="candidate"/>
    <m/>
    <n v="45811.675057870372"/>
  </r>
  <r>
    <s v="ca-2025-3321495"/>
    <s v="ALVAE--739"/>
    <s v="CA"/>
    <n v="45692"/>
    <d v="2025-05-05T00:00:00"/>
    <m/>
    <m/>
    <s v="Electronic"/>
    <n v="45692"/>
    <x v="5"/>
    <s v="Candidate declared"/>
    <s v="Emily Alvarado"/>
    <m/>
    <s v="PO Box 9100"/>
    <s v="Seattle"/>
    <s v="KING"/>
    <s v="WA"/>
    <n v="98109"/>
    <s v="emily@emilyalvarado.com"/>
    <s v="emily@emilyalvarado.com"/>
    <s v="206-745-2010"/>
    <s v="STATE SENATOR"/>
    <n v="12"/>
    <s v="LEG DISTRICT 34 - SENATE"/>
    <n v="4763"/>
    <s v="KING"/>
    <s v="Legislative"/>
    <n v="108691"/>
    <s v="C"/>
    <s v="Registration and financial affairs"/>
    <s v="Candidate"/>
    <s v="Candidate"/>
    <m/>
    <m/>
    <m/>
    <s v="D"/>
    <x v="0"/>
    <n v="45965"/>
    <s v="full"/>
    <b v="1"/>
    <b v="1"/>
    <m/>
    <m/>
    <m/>
    <m/>
    <m/>
    <m/>
    <m/>
    <m/>
    <m/>
    <m/>
    <m/>
    <m/>
    <s v="PO Box 9100"/>
    <s v="Seattle"/>
    <s v="WA"/>
    <n v="98109"/>
    <s v="206-745-2010"/>
    <n v="18798"/>
    <n v="0"/>
    <n v="1405.26"/>
    <n v="0"/>
    <n v="0"/>
    <n v="0"/>
    <n v="227.98"/>
    <n v="0"/>
    <s v="https://apollo.pdc.wa.gov/public/registrations/registration?registration_id=62738"/>
    <n v="37512"/>
    <n v="32641"/>
    <n v="3321495"/>
    <n v="25662"/>
    <n v="34"/>
    <s v="Jason Bennett"/>
    <s v="candidate"/>
    <m/>
    <n v="45847.306250000001"/>
  </r>
  <r>
    <s v="ca-2025-3321306"/>
    <s v="SALAO--391"/>
    <s v="CA"/>
    <n v="45660"/>
    <d v="2025-05-05T00:00:00"/>
    <m/>
    <m/>
    <s v="Electronic"/>
    <n v="45660"/>
    <x v="5"/>
    <s v="Candidate declared"/>
    <s v="Osman Salahuddin"/>
    <m/>
    <s v="PO Box 3564"/>
    <s v="Redmond"/>
    <s v="KING"/>
    <s v="WA"/>
    <n v="98073"/>
    <s v="osman@electosman.com"/>
    <s v="osman@electosman.com"/>
    <s v="(202) 240-8370"/>
    <s v="STATE REPRESENTATIVE"/>
    <n v="13"/>
    <s v="LEG DISTRICT 48 - HOUSE"/>
    <n v="4874"/>
    <s v="KING"/>
    <s v="Legislative"/>
    <n v="81236"/>
    <s v="C"/>
    <s v="Registration and financial affairs"/>
    <s v="Candidate"/>
    <s v="Candidate"/>
    <m/>
    <m/>
    <d v="1899-12-31T00:00:00"/>
    <s v="D"/>
    <x v="0"/>
    <n v="45965"/>
    <s v="full"/>
    <b v="1"/>
    <b v="1"/>
    <m/>
    <m/>
    <m/>
    <m/>
    <m/>
    <m/>
    <m/>
    <m/>
    <m/>
    <m/>
    <m/>
    <m/>
    <s v="PO Box 3564"/>
    <s v="Redmond"/>
    <s v="WA"/>
    <n v="98073"/>
    <s v="(202) 240-8370"/>
    <n v="73888.259999999995"/>
    <n v="0"/>
    <n v="23815.72"/>
    <n v="0"/>
    <n v="0"/>
    <n v="18259.64"/>
    <n v="341.97"/>
    <n v="0"/>
    <s v="https://apollo.pdc.wa.gov/public/registrations/registration?registration_id=62270"/>
    <n v="37216"/>
    <n v="35614"/>
    <n v="3321306"/>
    <n v="25017"/>
    <n v="48"/>
    <s v="JOSIE OLSEN"/>
    <s v="candidate"/>
    <m/>
    <n v="45850.885254629633"/>
  </r>
  <r>
    <s v="ca-2025-3321289"/>
    <s v="OBRAE--594"/>
    <s v="CA"/>
    <n v="45644"/>
    <d v="2025-05-05T00:00:00"/>
    <m/>
    <m/>
    <s v="Electronic"/>
    <n v="45644"/>
    <x v="5"/>
    <s v="Candidate declared"/>
    <s v="Edwin Obras"/>
    <m/>
    <s v="19550 International blvd suite 103"/>
    <s v="SeaTac"/>
    <s v="KING"/>
    <s v="WA"/>
    <n v="98188"/>
    <s v="info@edwinobras.org"/>
    <s v="eobras@gmail.com"/>
    <s v="206-265-0335"/>
    <s v="STATE REPRESENTATIVE"/>
    <n v="13"/>
    <s v="LEG DISTRICT 33 - HOUSE"/>
    <n v="4843"/>
    <s v="KING"/>
    <s v="Legislative"/>
    <n v="84777"/>
    <s v="C"/>
    <s v="Registration and financial affairs"/>
    <s v="Candidate"/>
    <s v="Candidate"/>
    <m/>
    <m/>
    <d v="1899-12-31T00:00:00"/>
    <s v="D"/>
    <x v="0"/>
    <n v="45965"/>
    <s v="full"/>
    <b v="1"/>
    <b v="1"/>
    <m/>
    <m/>
    <m/>
    <m/>
    <m/>
    <m/>
    <m/>
    <m/>
    <m/>
    <m/>
    <m/>
    <m/>
    <s v="19550 International Blvd Suite 103"/>
    <s v="SeaTac"/>
    <s v="WA"/>
    <n v="98188"/>
    <s v="636-432-3168"/>
    <n v="98955.57"/>
    <n v="0"/>
    <n v="4988.26"/>
    <n v="0"/>
    <n v="0"/>
    <n v="0"/>
    <n v="16303.97"/>
    <n v="0"/>
    <s v="https://apollo.pdc.wa.gov/public/registrations/registration?registration_id=66205"/>
    <n v="37207"/>
    <n v="48343"/>
    <n v="3321289"/>
    <n v="25951"/>
    <n v="33"/>
    <s v="Jessica Pisane"/>
    <s v="candidate"/>
    <m/>
    <n v="45852.922222222223"/>
  </r>
  <r>
    <s v="ca-2026-3321336"/>
    <s v="DIMAC--944"/>
    <s v="CA"/>
    <n v="45665"/>
    <m/>
    <m/>
    <m/>
    <s v="Electronic"/>
    <n v="45665"/>
    <x v="2"/>
    <s v="Candidate registered"/>
    <s v="Dimas, Chelsea E. (Chelsea Dimas)"/>
    <m/>
    <s v="PO Box 773"/>
    <s v="Sunnyside"/>
    <s v="YAKIMA"/>
    <s v="WA"/>
    <n v="98944"/>
    <s v="info@chelseaforwa.com"/>
    <s v="info@chelseaforwa.com"/>
    <s v="509-833-7672"/>
    <s v="STATE REPRESENTATIVE"/>
    <n v="13"/>
    <s v="LEG DISTRICT 14 - HOUSE"/>
    <n v="4805"/>
    <s v="YAKIMA"/>
    <s v="Legislative"/>
    <n v="63456"/>
    <s v="C"/>
    <s v="Registration and financial affairs"/>
    <s v="Candidate"/>
    <s v="Candidate"/>
    <m/>
    <m/>
    <d v="1899-12-31T00:00:00"/>
    <s v="D"/>
    <x v="0"/>
    <n v="46329"/>
    <s v="full"/>
    <b v="1"/>
    <m/>
    <m/>
    <m/>
    <m/>
    <m/>
    <m/>
    <m/>
    <m/>
    <m/>
    <m/>
    <m/>
    <m/>
    <m/>
    <s v="PO Box 15855"/>
    <s v="Seattle"/>
    <s v="WA"/>
    <n v="98115"/>
    <s v="206-335-8815"/>
    <n v="1005"/>
    <n v="17377.09"/>
    <n v="7053.76"/>
    <n v="0"/>
    <n v="0"/>
    <n v="0"/>
    <m/>
    <m/>
    <s v="https://apollo.pdc.wa.gov/public/registrations/registration?registration_id=62381"/>
    <n v="37299"/>
    <n v="32421"/>
    <n v="3321336"/>
    <n v="25052"/>
    <n v="14"/>
    <s v="Andy Lo"/>
    <s v="candidate"/>
    <m/>
    <n v="45848.654120370367"/>
  </r>
  <r>
    <s v="ca-2024-3270830"/>
    <s v="STCLJ  282"/>
    <s v="CA"/>
    <n v="45306"/>
    <d v="2024-05-07T00:00:00"/>
    <m/>
    <m/>
    <s v="Electronic"/>
    <n v="45306"/>
    <x v="1"/>
    <s v="Candidate declared"/>
    <s v="Janet St Clair"/>
    <m/>
    <s v="370 N East Camano Dr #11"/>
    <s v="Camano Island"/>
    <s v="SKAGIT"/>
    <s v="WA"/>
    <n v="98282"/>
    <s v="compliance@bluewavepolitics.com"/>
    <s v="info@janetforsenate.org"/>
    <n v="2066827328"/>
    <s v="STATE SENATOR"/>
    <n v="12"/>
    <s v="LEG DISTRICT 10 - SENATE"/>
    <n v="4739"/>
    <s v="SKAGIT"/>
    <s v="Legislative"/>
    <n v="111778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Lost in general"/>
    <m/>
    <m/>
    <m/>
    <m/>
    <m/>
    <m/>
    <m/>
    <m/>
    <m/>
    <s v="401 2nd Ave S Ste 303"/>
    <s v="Seattle"/>
    <s v="WA"/>
    <n v="98104"/>
    <n v="2066827328"/>
    <n v="598479.97"/>
    <n v="0"/>
    <n v="582320.43000000005"/>
    <n v="0"/>
    <n v="0"/>
    <n v="0"/>
    <n v="280020.94"/>
    <n v="447853.07"/>
    <s v="https://apollo.pdc.wa.gov/public/registrations/registration?registration_id=63423"/>
    <n v="35154"/>
    <n v="1006"/>
    <n v="3270830"/>
    <n v="23674"/>
    <n v="10"/>
    <s v="Jay Petterson"/>
    <s v="candidate"/>
    <m/>
    <n v="45848.583796296298"/>
  </r>
  <r>
    <s v="ca-2024-689178"/>
    <s v="RAMEA  109"/>
    <s v="CA"/>
    <n v="44965"/>
    <d v="2024-05-06T00:00:00"/>
    <m/>
    <m/>
    <s v="Electronic"/>
    <n v="44965"/>
    <x v="1"/>
    <s v="Candidate declared"/>
    <s v="Alex Ramel"/>
    <m/>
    <s v="PO BOX 2819"/>
    <s v="BELLINGHAM"/>
    <s v="SKAGIT"/>
    <s v="WA"/>
    <n v="98227"/>
    <s v="INQUIRIES@ALEXRAMEL.COM"/>
    <s v="INQUIRIES@ALEXRAMEL.COM"/>
    <s v="360.305.5079"/>
    <s v="STATE REPRESENTATIVE"/>
    <n v="13"/>
    <s v="LEG DISTRICT 40 - HOUSE"/>
    <n v="4858"/>
    <s v="SKAGIT"/>
    <s v="Legislative"/>
    <n v="109010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27704.84"/>
    <n v="7259.42"/>
    <n v="124620.48"/>
    <n v="0"/>
    <n v="0"/>
    <n v="2000"/>
    <n v="856.61"/>
    <n v="0"/>
    <s v="https://apollo.pdc.wa.gov/public/registrations/registration?registration_id=59897"/>
    <n v="31788"/>
    <n v="30420"/>
    <n v="689178"/>
    <n v="19954"/>
    <n v="40"/>
    <s v="Jason Bennett"/>
    <s v="candidate"/>
    <m/>
    <n v="45785.516597222224"/>
  </r>
  <r>
    <s v="ca-2025-3335615"/>
    <s v="JOHNK--429"/>
    <s v="CA"/>
    <n v="45793"/>
    <d v="2025-05-09T00:00:00"/>
    <m/>
    <m/>
    <s v="Electronic"/>
    <n v="45793"/>
    <x v="5"/>
    <s v="Candidate declared"/>
    <s v="Kelli Lynn Johnson (Kelli Johnson)"/>
    <m/>
    <s v="5107 120th Place"/>
    <s v="Everett"/>
    <s v="SNOHOMISH"/>
    <s v="WA"/>
    <n v="98208"/>
    <s v="voteforkelli425@gmail.com"/>
    <s v="voteforkelli425@gmail.com"/>
    <n v="3148565930"/>
    <s v="COUNTY COUNCIL MEMBER"/>
    <n v="25"/>
    <s v="SNOHOMISH CO"/>
    <n v="4107"/>
    <s v="SNOHOMISH"/>
    <s v="Local"/>
    <n v="741235"/>
    <s v="C"/>
    <s v="Registration and financial affairs"/>
    <s v="Candidate"/>
    <s v="Candidate"/>
    <m/>
    <m/>
    <d v="1900-01-04T00:00:00"/>
    <s v="D"/>
    <x v="0"/>
    <n v="45965"/>
    <s v="full"/>
    <b v="1"/>
    <b v="1"/>
    <m/>
    <m/>
    <m/>
    <m/>
    <m/>
    <m/>
    <m/>
    <m/>
    <m/>
    <m/>
    <m/>
    <m/>
    <s v="5107 120th Place"/>
    <s v="EVERETT"/>
    <s v="WA"/>
    <n v="98208"/>
    <n v="3148565930"/>
    <n v="1514.96"/>
    <n v="0"/>
    <n v="1514.96"/>
    <n v="0"/>
    <n v="0"/>
    <n v="0"/>
    <n v="151.99"/>
    <n v="0"/>
    <s v="https://apollo.pdc.wa.gov/public/registrations/registration?registration_id=66331"/>
    <n v="39196"/>
    <n v="51964"/>
    <n v="3335615"/>
    <n v="26449"/>
    <m/>
    <s v="Kelli Lynn Johnson"/>
    <s v="candidate"/>
    <m/>
    <n v="45852.810937499999"/>
  </r>
  <r>
    <s v="ca-2025-3321037"/>
    <s v="WALEA  033"/>
    <s v="CA"/>
    <n v="45609"/>
    <d v="2025-05-05T00:00:00"/>
    <m/>
    <m/>
    <s v="Electronic"/>
    <n v="45609"/>
    <x v="5"/>
    <s v="Candidate declared"/>
    <s v="Amy Walen"/>
    <m/>
    <s v="PO Box 9100"/>
    <s v="Seattle"/>
    <s v="KING"/>
    <s v="WA"/>
    <n v="98109"/>
    <s v="amy@amywalen.com"/>
    <s v="amy@amywalen.com"/>
    <s v="425-381-1909"/>
    <s v="STATE SENATOR"/>
    <n v="12"/>
    <s v="LEG DISTRICT 48 - SENATE"/>
    <n v="4777"/>
    <s v="KING"/>
    <s v="Legislative"/>
    <n v="81236"/>
    <s v="C"/>
    <s v="Registration and financial affairs"/>
    <s v="Candidate"/>
    <s v="Candidate"/>
    <m/>
    <m/>
    <m/>
    <s v="D"/>
    <x v="0"/>
    <n v="45965"/>
    <s v="full"/>
    <b v="1"/>
    <b v="1"/>
    <m/>
    <m/>
    <m/>
    <m/>
    <m/>
    <m/>
    <m/>
    <m/>
    <m/>
    <m/>
    <m/>
    <m/>
    <s v="PO Box 9100"/>
    <s v="Seattle"/>
    <s v="WA"/>
    <n v="98109"/>
    <s v="206-745-2010"/>
    <n v="458121.5"/>
    <n v="0"/>
    <n v="41379.46"/>
    <n v="0"/>
    <n v="0"/>
    <n v="2400"/>
    <m/>
    <m/>
    <s v="https://apollo.pdc.wa.gov/public/registrations/registration?registration_id=62027"/>
    <n v="37132"/>
    <n v="861"/>
    <n v="3321037"/>
    <n v="24811"/>
    <n v="48"/>
    <s v="Jason Bennett"/>
    <s v="candidate"/>
    <m/>
    <n v="45852.849629629629"/>
  </r>
  <r>
    <s v="ca-2026-3352408"/>
    <s v="BERGS  056"/>
    <s v="CA"/>
    <n v="45813"/>
    <m/>
    <m/>
    <m/>
    <m/>
    <n v="45813"/>
    <x v="2"/>
    <s v="Candidate registered"/>
    <s v="STEVEN BERGQUIST (Steve Bergquist)"/>
    <m/>
    <s v="po Box 2050"/>
    <s v="RENTON"/>
    <s v="KING"/>
    <s v="WA"/>
    <n v="98056"/>
    <s v="steve4house@gmail.com"/>
    <m/>
    <s v="425-390-4527"/>
    <s v="STATE REPRESENTATIVE"/>
    <n v="13"/>
    <s v="LEG DISTRICT 11 - HOUSE"/>
    <n v="4799"/>
    <s v="KING"/>
    <s v="Legislative"/>
    <n v="90559"/>
    <s v="C"/>
    <s v="Registration and financial affairs"/>
    <s v="Candidate"/>
    <s v="Candidate"/>
    <m/>
    <m/>
    <m/>
    <s v="D"/>
    <x v="0"/>
    <n v="46329"/>
    <s v="full"/>
    <b v="1"/>
    <m/>
    <m/>
    <m/>
    <m/>
    <m/>
    <m/>
    <m/>
    <m/>
    <m/>
    <m/>
    <m/>
    <m/>
    <m/>
    <s v="po Box 2050"/>
    <s v="Renton"/>
    <s v="WA"/>
    <n v="98056"/>
    <s v="425-390-4527"/>
    <m/>
    <m/>
    <m/>
    <m/>
    <m/>
    <m/>
    <m/>
    <m/>
    <s v="https://apollo.pdc.wa.gov/public/registrations/registration?registration_id=66011"/>
    <n v="40101"/>
    <n v="30328"/>
    <n v="3352408"/>
    <m/>
    <n v="11"/>
    <s v="Steve Bergquist"/>
    <s v="candidate"/>
    <m/>
    <n v="45814.394618055558"/>
  </r>
  <r>
    <s v="ca-2024-2478265"/>
    <s v="MULLM2 027"/>
    <s v="CA"/>
    <n v="45078"/>
    <d v="2024-05-06T00:00:00"/>
    <m/>
    <m/>
    <s v="Electronic"/>
    <n v="45078"/>
    <x v="1"/>
    <s v="Candidate declared"/>
    <s v="Mark D. Mullet (Mark Mullet)"/>
    <m/>
    <s v="PO Box 2072"/>
    <s v="Issaquah"/>
    <m/>
    <s v="WA"/>
    <n v="98027"/>
    <s v="info@mulletforgovernor.com"/>
    <s v="mulletm@hotmail.com"/>
    <s v="206-682-7328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0"/>
    <s v="Lost in primary"/>
    <m/>
    <m/>
    <m/>
    <m/>
    <m/>
    <m/>
    <m/>
    <m/>
    <m/>
    <m/>
    <s v="401 2nd Ave S Ste 303"/>
    <s v="Seattle"/>
    <s v="WA"/>
    <n v="98104"/>
    <s v="206-682-7328"/>
    <n v="1024349.44"/>
    <n v="0"/>
    <n v="1018646.86"/>
    <n v="1438.8"/>
    <n v="0"/>
    <n v="20015.43"/>
    <n v="843700"/>
    <n v="0"/>
    <s v="https://apollo.pdc.wa.gov/public/registrations/registration?registration_id=53080"/>
    <n v="33873"/>
    <n v="1117"/>
    <n v="2478265"/>
    <n v="20761"/>
    <m/>
    <s v="Jay Petterson"/>
    <s v="candidate"/>
    <m/>
    <n v="45847.770312499997"/>
  </r>
  <r>
    <s v="ca-2024-3253658"/>
    <s v="SNOWJ--455"/>
    <s v="CA"/>
    <n v="45325"/>
    <d v="2024-05-09T00:00:00"/>
    <m/>
    <m/>
    <s v="Electronic"/>
    <n v="45325"/>
    <x v="1"/>
    <s v="Candidate declared"/>
    <s v="John Waid Snow III (John Snow)"/>
    <m/>
    <s v="3532 172nd St NE, Unit 228"/>
    <s v="Arlington"/>
    <s v="SNOHOMISH"/>
    <s v="WA"/>
    <n v="98223"/>
    <s v="john.snow@SnowWASenate.com"/>
    <s v="electjohnsnow@gmail.com"/>
    <n v="3602185612"/>
    <s v="STATE SENATOR"/>
    <n v="12"/>
    <s v="LEG DISTRICT 39 - SENATE"/>
    <n v="4768"/>
    <s v="SNOHOMISH"/>
    <s v="Legislative"/>
    <n v="107641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Lost in general"/>
    <m/>
    <m/>
    <m/>
    <m/>
    <m/>
    <m/>
    <m/>
    <m/>
    <m/>
    <s v="3532 172nd St NE, Unit 228"/>
    <s v="Arlington"/>
    <s v="WA"/>
    <n v="98223"/>
    <n v="3602185612"/>
    <n v="14469.3"/>
    <n v="0"/>
    <n v="13167.52"/>
    <n v="0"/>
    <n v="0"/>
    <n v="0"/>
    <n v="120.4"/>
    <n v="0"/>
    <s v="https://apollo.pdc.wa.gov/public/registrations/registration?registration_id=59747"/>
    <n v="35120"/>
    <n v="43270"/>
    <n v="3253658"/>
    <n v="23828"/>
    <n v="39"/>
    <s v="Gabriel Valentine"/>
    <s v="candidate"/>
    <m/>
    <n v="45789.880358796298"/>
  </r>
  <r>
    <s v="ca-2020-1145"/>
    <s v="PURCN  104"/>
    <s v="CA"/>
    <n v="43555"/>
    <m/>
    <m/>
    <m/>
    <s v="Electronic"/>
    <n v="43555"/>
    <x v="4"/>
    <s v="Candidate registered"/>
    <s v="PURCELL NOAH (NOAH PURCELL)"/>
    <m/>
    <s v="119 1ST AVE S STE 320"/>
    <s v="SEATTLE"/>
    <m/>
    <s v="WA"/>
    <n v="98104"/>
    <s v="INFO@PURCELLFORTHEPEOPLE.COM"/>
    <s v="info@purcellforthepeople.com"/>
    <s v="206-682-7328"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m/>
    <m/>
    <m/>
    <m/>
    <m/>
    <m/>
    <m/>
    <m/>
    <m/>
    <m/>
    <m/>
    <m/>
    <m/>
    <s v="119 1ST AVE S STE 320"/>
    <s v="Seattle"/>
    <s v="WA"/>
    <n v="98104"/>
    <s v="206-682-7328"/>
    <n v="245521.14"/>
    <n v="0"/>
    <n v="123945.02"/>
    <n v="0"/>
    <n v="0"/>
    <n v="0"/>
    <m/>
    <m/>
    <s v="https://web.pdc.wa.gov/rptimg/default.aspx?docid=4791757"/>
    <n v="15873"/>
    <n v="1073"/>
    <n v="1145"/>
    <n v="1048"/>
    <m/>
    <s v="ANNIE LINDSEY"/>
    <s v="candidate"/>
    <m/>
    <n v="45846.577731481484"/>
  </r>
  <r>
    <s v="ca-2024-3296718"/>
    <s v="PASZS2-082"/>
    <s v="CA"/>
    <n v="45380"/>
    <m/>
    <m/>
    <m/>
    <s v="Electronic"/>
    <n v="45380"/>
    <x v="1"/>
    <s v="Candidate registered"/>
    <s v="Szabella B M Pasztor (Szabella Pasztor)"/>
    <s v="Dba Szabella for House"/>
    <s v="15833 Mill Creek Blvd #151002"/>
    <s v="Mill Creek"/>
    <s v="KING"/>
    <s v="WA"/>
    <s v="98012-9998"/>
    <s v="vote4@szabella.com"/>
    <m/>
    <s v="803-868-3477"/>
    <s v="STATE REPRESENTATIVE"/>
    <n v="13"/>
    <s v="LEG DISTRICT 01 - HOUSE"/>
    <n v="4779"/>
    <s v="KING"/>
    <s v="Legislative"/>
    <n v="100031"/>
    <s v="C"/>
    <s v="Registration and financial affairs"/>
    <s v="Candidate"/>
    <s v="Candidate"/>
    <m/>
    <m/>
    <d v="1900-01-01T00:00:00"/>
    <s v="D"/>
    <x v="0"/>
    <n v="45601"/>
    <s v="full"/>
    <b v="1"/>
    <m/>
    <m/>
    <m/>
    <m/>
    <m/>
    <m/>
    <m/>
    <m/>
    <m/>
    <m/>
    <m/>
    <m/>
    <m/>
    <s v="2518 S Brandon Ct"/>
    <s v="Seattle"/>
    <s v="WA"/>
    <n v="98108"/>
    <n v="2066012448"/>
    <n v="2912.45"/>
    <n v="0"/>
    <n v="27966.78"/>
    <n v="0"/>
    <n v="0"/>
    <n v="25963.06"/>
    <m/>
    <m/>
    <s v="https://apollo.pdc.wa.gov/public/registrations/registration?registration_id=59825"/>
    <n v="36106"/>
    <n v="43225"/>
    <n v="3296718"/>
    <n v="23904"/>
    <n v="1"/>
    <s v="Jeanne Legault"/>
    <s v="candidate"/>
    <m/>
    <n v="45840.539861111109"/>
  </r>
  <r>
    <s v="ca-2022-1082"/>
    <s v="CORNA  020"/>
    <s v="CA"/>
    <n v="43471"/>
    <m/>
    <m/>
    <m/>
    <s v="Electronic"/>
    <n v="43471"/>
    <x v="6"/>
    <s v="Candidate registered"/>
    <s v="Adam Cornell (ADAM CORNELL)"/>
    <m/>
    <s v="PO BOX 3072"/>
    <s v="EDMONDS"/>
    <s v="SNOHOMISH"/>
    <s v="WA"/>
    <n v="98020"/>
    <s v="INFO@VOTEADAMCORNELL.COM"/>
    <s v="info@voteadamcornell.com"/>
    <s v="425-610-0321"/>
    <s v="COUNTY PROSECUTOR"/>
    <n v="26"/>
    <s v="SNOHOMISH CO"/>
    <n v="4107"/>
    <s v="SNOHOMISH"/>
    <s v="Local"/>
    <n v="507665"/>
    <s v="C"/>
    <s v="Registration and financial affairs"/>
    <s v="Candidate"/>
    <s v="Candidate"/>
    <m/>
    <m/>
    <m/>
    <s v="D"/>
    <x v="0"/>
    <n v="44873"/>
    <s v="full"/>
    <b v="1"/>
    <m/>
    <m/>
    <m/>
    <m/>
    <m/>
    <m/>
    <m/>
    <m/>
    <m/>
    <m/>
    <m/>
    <m/>
    <m/>
    <s v="349 16TH AVE E #60"/>
    <s v="Seattle"/>
    <s v="WA"/>
    <n v="98112"/>
    <s v="206-218-3108"/>
    <n v="0"/>
    <n v="5000"/>
    <n v="5000"/>
    <n v="0"/>
    <n v="0"/>
    <n v="0"/>
    <m/>
    <m/>
    <s v="https://web.pdc.wa.gov/rptimg/default.aspx?docid=4774400"/>
    <n v="4219"/>
    <n v="158"/>
    <n v="1082"/>
    <n v="83"/>
    <m/>
    <s v="Abbot Taylor"/>
    <s v="candidate"/>
    <m/>
    <n v="44816.668946759259"/>
  </r>
  <r>
    <s v="ca-2019-1638"/>
    <s v="PUVOS  520"/>
    <s v="CA"/>
    <n v="43588"/>
    <d v="2019-05-13T00:00:00"/>
    <m/>
    <m/>
    <m/>
    <n v="43588"/>
    <x v="7"/>
    <s v="Candidate declared"/>
    <s v="Steven J. Puvogel (STEVEN PUVOGEL)"/>
    <m/>
    <s v="212 4TH ST"/>
    <s v="HOQUIAM"/>
    <s v="GRAYS HARBOR"/>
    <s v="WA"/>
    <n v="98550"/>
    <s v="STEVEN@PUVOGEL.NET"/>
    <s v="steven@puvogel.net"/>
    <s v="360-268-3036"/>
    <s v="CITY COUNCIL MEMBER"/>
    <n v="32"/>
    <s v="CITY OF HOQUIAM"/>
    <n v="3413"/>
    <s v="GRAYS HARBOR"/>
    <s v="Local"/>
    <n v="4682"/>
    <s v="F"/>
    <s v="Financial affairs only"/>
    <s v="Candidate"/>
    <s v="Candidate"/>
    <m/>
    <m/>
    <m/>
    <s v="D"/>
    <x v="0"/>
    <n v="43774"/>
    <s v="full"/>
    <b v="1"/>
    <b v="0"/>
    <b v="1"/>
    <m/>
    <s v="Won in general"/>
    <m/>
    <m/>
    <m/>
    <m/>
    <m/>
    <m/>
    <m/>
    <m/>
    <m/>
    <s v="212 4TH ST"/>
    <s v="HOQUIAM"/>
    <s v="WA"/>
    <n v="98550"/>
    <s v="360-268-3036"/>
    <m/>
    <m/>
    <m/>
    <m/>
    <m/>
    <m/>
    <m/>
    <m/>
    <s v="https://web.pdc.wa.gov/rptimg/default.aspx?docid=4801068"/>
    <n v="15788"/>
    <n v="1476"/>
    <n v="1638"/>
    <m/>
    <m/>
    <s v="STEVEN PUVOGEL"/>
    <s v="candidate"/>
    <m/>
    <n v="43959.621967592589"/>
  </r>
  <r>
    <s v="ca-2019-1725"/>
    <s v="BROWK  207"/>
    <s v="CA"/>
    <n v="43577"/>
    <d v="2019-05-16T00:00:00"/>
    <m/>
    <m/>
    <m/>
    <n v="43577"/>
    <x v="7"/>
    <s v="Candidate declared"/>
    <s v="BROWN KRYSTELLE G (KRYSTELLE BROWN)"/>
    <m/>
    <s v="47 E HEROY AVE"/>
    <s v="SPOKANE"/>
    <s v="SPOKANE"/>
    <s v="WA"/>
    <n v="99207"/>
    <s v="KRYSBROWNCITY@GMAIL.COM"/>
    <s v="krysbrowncity@gmail.com"/>
    <s v="509-263-0533"/>
    <s v="CITY COUNCIL MEMBER"/>
    <n v="32"/>
    <s v="CITY OF SPOKANE"/>
    <n v="4150"/>
    <s v="SPOKANE"/>
    <s v="Local"/>
    <n v="132213"/>
    <s v="C"/>
    <s v="Registration and financial affairs"/>
    <s v="Candidate"/>
    <s v="Candidate"/>
    <m/>
    <m/>
    <m/>
    <s v="D"/>
    <x v="0"/>
    <n v="43774"/>
    <s v="full"/>
    <b v="1"/>
    <b v="1"/>
    <b v="0"/>
    <s v="Lost in primary"/>
    <m/>
    <m/>
    <m/>
    <m/>
    <m/>
    <m/>
    <m/>
    <m/>
    <m/>
    <m/>
    <s v="47 E HEROY AVE"/>
    <s v="Spokane"/>
    <s v="WA"/>
    <n v="99207"/>
    <s v="509-263-0533"/>
    <m/>
    <m/>
    <m/>
    <m/>
    <m/>
    <m/>
    <m/>
    <m/>
    <s v="https://web.pdc.wa.gov/rptimg/default.aspx?docid=4799180"/>
    <n v="2058"/>
    <n v="1559"/>
    <n v="1725"/>
    <m/>
    <m/>
    <s v="KRYSTELLE BROWN"/>
    <s v="candidate"/>
    <m/>
    <n v="43738.285138888888"/>
  </r>
  <r>
    <s v="ca-2014-7392"/>
    <s v="TAKKD  632"/>
    <s v="CA"/>
    <n v="41493"/>
    <m/>
    <m/>
    <m/>
    <s v="Electronic"/>
    <n v="41493"/>
    <x v="9"/>
    <s v="Candidate registered"/>
    <s v="TAKKO DEAN A (DEAN TAKKO)"/>
    <m/>
    <s v="PO BOX 1025"/>
    <s v="LONGVIEW"/>
    <s v="COWLITZ"/>
    <s v="WA"/>
    <n v="98632"/>
    <s v="DTAKKO@COMCAST.NET"/>
    <s v="dtakko@comcast.net"/>
    <s v="360-423-4589"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3319 COLUMBIA HTS RD"/>
    <s v="LONGVIEW"/>
    <s v="WA"/>
    <n v="98632"/>
    <m/>
    <n v="102052.05"/>
    <n v="15439.08"/>
    <n v="72210.149999999994"/>
    <n v="0"/>
    <n v="0"/>
    <n v="0"/>
    <m/>
    <m/>
    <s v="https://web.pdc.wa.gov/rptimg/default.aspx?filerid_election_year=TAKKD%20%20632%3A%7C%3A2014"/>
    <n v="19273"/>
    <n v="26312"/>
    <n v="7392"/>
    <n v="8400"/>
    <n v="19"/>
    <s v="DEBRA TAKKO"/>
    <s v="candidate"/>
    <m/>
    <n v="44149.155671296299"/>
  </r>
  <r>
    <s v="ca-2014-7257"/>
    <s v="GEORP  908"/>
    <s v="CA"/>
    <n v="41782"/>
    <m/>
    <m/>
    <m/>
    <s v="Electronic"/>
    <n v="41782"/>
    <x v="9"/>
    <s v="Candidate registered"/>
    <s v="GEORGE PAUL P (PAUL GEORGE)"/>
    <m/>
    <s v="P O BOX 181"/>
    <s v="YAKIMA"/>
    <s v="YAKIMA"/>
    <s v="WA"/>
    <n v="98907"/>
    <s v="PGEORGE@YAKIMA.NET"/>
    <s v="pgeorge@yakima.net"/>
    <s v="509-966-5097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5305 MEADOW LN CT"/>
    <s v="YAKIMA"/>
    <s v="WA"/>
    <n v="98908"/>
    <m/>
    <n v="9823.57"/>
    <n v="0"/>
    <n v="9463.57"/>
    <n v="0"/>
    <n v="0"/>
    <n v="0"/>
    <m/>
    <m/>
    <s v="https://web.pdc.wa.gov/rptimg/default.aspx?docid=3850111"/>
    <n v="7005"/>
    <n v="6008"/>
    <n v="7257"/>
    <n v="7813"/>
    <n v="14"/>
    <s v="PAUL GEORGE"/>
    <s v="candidate"/>
    <m/>
    <n v="44149.134733796294"/>
  </r>
  <r>
    <s v="ca-2017-3486"/>
    <s v="FRANC  201"/>
    <s v="CA"/>
    <n v="42775"/>
    <m/>
    <m/>
    <m/>
    <s v="Electronic"/>
    <n v="42775"/>
    <x v="10"/>
    <s v="Candidate registered"/>
    <s v="CASSANDRA J FRANKLIN (CASSANDRA FRANKLIN)"/>
    <m/>
    <s v="P.O. BOX 442"/>
    <s v="EVERETT"/>
    <s v="SNOHOMISH"/>
    <s v="WA"/>
    <n v="98206"/>
    <s v="LYLEANDPJRYAN@GMAIL.COM"/>
    <s v="cassie.jeanne@gmail.com"/>
    <s v="425-359-4644"/>
    <s v="MAYOR"/>
    <n v="31"/>
    <s v="CITY OF EVERETT"/>
    <n v="3280"/>
    <s v="SNOHOMISH"/>
    <s v="Local"/>
    <n v="54401"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Won in general"/>
    <m/>
    <m/>
    <m/>
    <m/>
    <m/>
    <m/>
    <m/>
    <m/>
    <m/>
    <s v="8310 RIM DRIVE"/>
    <s v="EVERETT"/>
    <s v="WA"/>
    <n v="98208"/>
    <s v="425-308-4410"/>
    <n v="136646.54"/>
    <n v="730.33"/>
    <n v="137376.87"/>
    <n v="0"/>
    <n v="0"/>
    <n v="0"/>
    <n v="15089.68"/>
    <n v="0"/>
    <s v="https://web.pdc.wa.gov/rptimg/default.aspx?docid=4627430"/>
    <n v="6335"/>
    <n v="1043"/>
    <n v="3486"/>
    <n v="4357"/>
    <m/>
    <s v="P.J. RYAN"/>
    <s v="candidate"/>
    <m/>
    <n v="44149.007557870369"/>
  </r>
  <r>
    <s v="ca-2014-7201"/>
    <s v="HANSD  110"/>
    <s v="CA"/>
    <n v="41255"/>
    <m/>
    <m/>
    <m/>
    <s v="Electronic"/>
    <n v="41255"/>
    <x v="9"/>
    <s v="Candidate registered"/>
    <s v="Drew Hansen (DREW HANSEN)"/>
    <m/>
    <s v="PO 2140"/>
    <s v="POULSBO"/>
    <s v="KITSAP"/>
    <s v="WA"/>
    <n v="98370"/>
    <s v="DHANSEN@SUSMANGODFREY.COM"/>
    <s v="dhansen@susmangodfrey.com"/>
    <s v="360-440-3005"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PO BOX 2140"/>
    <s v="POULSBO"/>
    <s v="WA"/>
    <n v="98370"/>
    <s v="360-697-4954"/>
    <n v="140343.92000000001"/>
    <n v="15684.55"/>
    <n v="124836.86"/>
    <n v="0"/>
    <n v="0"/>
    <n v="0"/>
    <m/>
    <m/>
    <s v="https://web.pdc.wa.gov/rptimg/default.aspx?docid=3216164"/>
    <n v="7926"/>
    <n v="30401"/>
    <n v="7201"/>
    <n v="7855"/>
    <n v="23"/>
    <s v="ALVIN ANDRUS"/>
    <s v="candidate"/>
    <m/>
    <n v="44149.136111111111"/>
  </r>
  <r>
    <s v="ca-2014-7578"/>
    <s v="PETTJ  926"/>
    <s v="CA"/>
    <n v="41757"/>
    <m/>
    <m/>
    <m/>
    <m/>
    <n v="41757"/>
    <x v="9"/>
    <s v="Candidate registered"/>
    <s v="Jerald V. Pettit (JERALD PETTIT)"/>
    <m/>
    <s v="831 NUMBER 6 ROAD"/>
    <s v="ELLENSBURG"/>
    <s v="KITTITAS"/>
    <s v="WA"/>
    <n v="98926"/>
    <s v="5pranch@charter.net"/>
    <s v="5pranch@charter.net"/>
    <s v="509-929-1591"/>
    <s v="COUNTY AUDITOR"/>
    <n v="20"/>
    <s v="KITTITAS CO"/>
    <n v="3559"/>
    <s v="KITTITAS"/>
    <s v="Local"/>
    <n v="21906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831 NUMBER 6 ROAD"/>
    <s v="ELLENSBURG"/>
    <s v="WA"/>
    <n v="98926"/>
    <s v="509-929-1591"/>
    <m/>
    <m/>
    <m/>
    <m/>
    <m/>
    <m/>
    <m/>
    <m/>
    <s v="https://web.pdc.wa.gov/rptimg/default.aspx?docid=3798211"/>
    <n v="15207"/>
    <n v="769"/>
    <n v="7578"/>
    <m/>
    <m/>
    <s v="JERALD PETTIT"/>
    <s v="candidate"/>
    <m/>
    <n v="43598.006944444445"/>
  </r>
  <r>
    <s v="ca-2018-724"/>
    <s v="GUICM  531"/>
    <s v="CA"/>
    <n v="43327"/>
    <m/>
    <m/>
    <m/>
    <m/>
    <n v="43327"/>
    <x v="3"/>
    <s v="Candidate registered"/>
    <s v="Marc Guichard (MARC GUICHARD)"/>
    <m/>
    <s v="P.O. BOX 158"/>
    <s v="CENTRALIA"/>
    <s v="LEWIS"/>
    <s v="WA"/>
    <n v="98531"/>
    <s v="bramblesend260@gmail.com"/>
    <s v="bramlesend260@gmail.com"/>
    <s v="971-888-3757"/>
    <s v="COUNTY CHARTER REVIEW COMMISSIONER"/>
    <n v="30"/>
    <s v="LEWIS CO"/>
    <n v="3626"/>
    <s v="LEWIS"/>
    <s v="Local"/>
    <n v="46069"/>
    <s v="C"/>
    <s v="Registration and financial affairs"/>
    <s v="Candidate"/>
    <s v="Candidate"/>
    <m/>
    <m/>
    <s v="Freeholder Dist 1 Position 2"/>
    <s v="D"/>
    <x v="0"/>
    <n v="43410"/>
    <s v="mini"/>
    <b v="1"/>
    <m/>
    <m/>
    <s v="Not in primary"/>
    <m/>
    <m/>
    <m/>
    <m/>
    <m/>
    <m/>
    <m/>
    <m/>
    <m/>
    <m/>
    <s v="P.O. BOX 158"/>
    <s v="CENTRALIA"/>
    <s v="WA"/>
    <n v="98531"/>
    <s v="971-888-3757"/>
    <m/>
    <m/>
    <m/>
    <m/>
    <m/>
    <m/>
    <m/>
    <m/>
    <s v="https://web.pdc.wa.gov/rptimg/default.aspx?docid=4746825"/>
    <n v="7639"/>
    <n v="1029"/>
    <n v="724"/>
    <m/>
    <m/>
    <s v="MARC GUICHARD"/>
    <s v="candidate"/>
    <m/>
    <n v="43959.621678240743"/>
  </r>
  <r>
    <s v="ca-2018-161"/>
    <s v="CHAPM  362"/>
    <s v="CA"/>
    <n v="42957"/>
    <m/>
    <m/>
    <m/>
    <s v="Electronic"/>
    <n v="42957"/>
    <x v="3"/>
    <s v="Candidate registered"/>
    <s v="Michael Chapman (MICHAEL CHAPMAN)"/>
    <m/>
    <s v="1321 S LAUREL ST"/>
    <s v="PORT ANGELES"/>
    <s v="CLALLAM"/>
    <s v="WA"/>
    <n v="98362"/>
    <s v="CHAPMAN@OLYPEN.COM"/>
    <s v="chapman@olypen.com"/>
    <s v="360-477-1131"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1321 S LAUREL ST"/>
    <s v="PORT ANGELES"/>
    <s v="WA"/>
    <n v="98362"/>
    <s v="360-477-1131"/>
    <n v="120140.5"/>
    <n v="10564.93"/>
    <n v="132705.43"/>
    <n v="0"/>
    <n v="0"/>
    <n v="0"/>
    <n v="329.93"/>
    <n v="0"/>
    <s v="https://web.pdc.wa.gov/rptimg/default.aspx?docid=4745255"/>
    <n v="2889"/>
    <n v="30363"/>
    <n v="161"/>
    <n v="2887"/>
    <n v="24"/>
    <s v="MIKE CHAPMAN"/>
    <s v="candidate"/>
    <m/>
    <n v="44148.948587962965"/>
  </r>
  <r>
    <s v="ca-2018-413"/>
    <s v="MYKLS  611"/>
    <s v="CA"/>
    <n v="43228"/>
    <m/>
    <m/>
    <m/>
    <m/>
    <n v="43228"/>
    <x v="3"/>
    <s v="Candidate registered"/>
    <s v="Staci L. Myklebust (STACI MYKLEBUST)"/>
    <m/>
    <s v="P.O. BOX 1202"/>
    <s v="CASTLE ROCK"/>
    <s v="COWLITZ"/>
    <s v="WA"/>
    <n v="98611"/>
    <s v="staci.myklebust@yahoo.com"/>
    <s v="staci.myklebust@yahoo.com"/>
    <s v="360-274-4115"/>
    <s v="COUNTY CLERK"/>
    <n v="22"/>
    <s v="COWLITZ CO"/>
    <n v="3200"/>
    <s v="COWLITZ"/>
    <s v="Local"/>
    <n v="62870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P.O. BOX 1202"/>
    <s v="CASTLE ROCK"/>
    <s v="WA"/>
    <n v="98611"/>
    <s v="360-274-4115"/>
    <m/>
    <m/>
    <m/>
    <m/>
    <m/>
    <m/>
    <m/>
    <m/>
    <s v="https://web.pdc.wa.gov/rptimg/default.aspx?docid=4736812"/>
    <n v="13682"/>
    <n v="109"/>
    <n v="413"/>
    <m/>
    <m/>
    <s v="STACI MYKLEBUST"/>
    <s v="candidate"/>
    <m/>
    <n v="43959.621932870374"/>
  </r>
  <r>
    <s v="ca-2016-4386"/>
    <s v="DURSB  408"/>
    <s v="CA"/>
    <n v="42450"/>
    <m/>
    <m/>
    <m/>
    <s v="Electronic"/>
    <n v="42450"/>
    <x v="8"/>
    <s v="Candidate registered"/>
    <s v="DURST BRANDEN J (BRANDEN DURST)"/>
    <m/>
    <s v="214 S 67TH ST,"/>
    <s v="TACOMA"/>
    <s v="PIERCE"/>
    <s v="WA"/>
    <n v="98408"/>
    <s v="INFO@VOTEDURST.COM"/>
    <s v="info@votedurst.com"/>
    <s v="253-642-7340"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214 S 67TH ST"/>
    <s v="Tacoma"/>
    <s v="WA"/>
    <n v="98408"/>
    <s v="425-931-1019"/>
    <n v="6425"/>
    <n v="0"/>
    <n v="5535.15"/>
    <n v="775"/>
    <n v="200"/>
    <n v="0"/>
    <n v="51502.8"/>
    <n v="14327.15"/>
    <s v="https://web.pdc.wa.gov/rptimg/default.aspx?docid=4558503"/>
    <n v="5476"/>
    <n v="1792"/>
    <n v="4386"/>
    <n v="5472"/>
    <n v="29"/>
    <s v="CHERI DURST"/>
    <s v="candidate"/>
    <m/>
    <n v="44149.048252314817"/>
  </r>
  <r>
    <s v="ca-2016-4533"/>
    <s v="BERGS  056"/>
    <s v="CA"/>
    <n v="42040"/>
    <m/>
    <m/>
    <m/>
    <s v="Electronic"/>
    <n v="42040"/>
    <x v="8"/>
    <s v="Candidate registered"/>
    <s v="STEVEN BERGQUIST"/>
    <m/>
    <s v="PO BOX 2050"/>
    <s v="RENTON"/>
    <s v="KING"/>
    <s v="WA"/>
    <n v="98056"/>
    <s v="STEVE4HOUSE@GMAIL.COM"/>
    <s v="stevebergquist@gmail.com"/>
    <s v="425-306-7569"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Unopposed in general"/>
    <s v="Incumbent"/>
    <m/>
    <m/>
    <m/>
    <m/>
    <m/>
    <m/>
    <m/>
    <m/>
    <s v="332 GRAHAM AVE SE"/>
    <s v="Renton"/>
    <s v="WA"/>
    <n v="98059"/>
    <s v="425-647-3954"/>
    <n v="60427.27"/>
    <n v="35344.49"/>
    <n v="37496.28"/>
    <n v="0"/>
    <n v="0"/>
    <n v="0"/>
    <n v="173.98"/>
    <n v="0"/>
    <s v="https://web.pdc.wa.gov/rptimg/default.aspx?docid=4558689"/>
    <n v="1248"/>
    <n v="30328"/>
    <n v="4533"/>
    <n v="5305"/>
    <n v="11"/>
    <s v="ANITA BARUAH"/>
    <s v="candidate"/>
    <m/>
    <n v="44149.040497685186"/>
  </r>
  <r>
    <s v="ca-2016-4387"/>
    <s v="DUNSH2 291"/>
    <s v="CA"/>
    <n v="42467"/>
    <m/>
    <m/>
    <m/>
    <s v="Electronic"/>
    <n v="42467"/>
    <x v="8"/>
    <s v="Candidate registered"/>
    <s v="DUNSHEE HANS M (HANS DUNSHEE)"/>
    <m/>
    <s v="1526 LAKE VIEW AVENUE"/>
    <s v="SNOHOMISH"/>
    <s v="SNOHOMISH"/>
    <s v="WA"/>
    <n v="98290"/>
    <s v="HANSDUNSHEE@COMCAST.NET"/>
    <s v="hansdunshee@comcast.net"/>
    <s v="360-568-5204"/>
    <s v="COUNTY COUNCIL MEMBER"/>
    <n v="25"/>
    <s v="SNOHOMISH CO"/>
    <n v="4107"/>
    <s v="SNOHOMISH"/>
    <s v="Local"/>
    <n v="425391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PO BOX 9100"/>
    <s v="Seattle"/>
    <s v="WA"/>
    <n v="98109"/>
    <s v="206-486-0085"/>
    <n v="94645.5"/>
    <n v="0"/>
    <n v="92733.47"/>
    <n v="0"/>
    <n v="0"/>
    <n v="0"/>
    <n v="820.46"/>
    <n v="0"/>
    <s v="https://web.pdc.wa.gov/rptimg/default.aspx?docid=4561881"/>
    <n v="5470"/>
    <n v="26165"/>
    <n v="4387"/>
    <n v="5471"/>
    <m/>
    <s v="JASON BENNETT"/>
    <s v="candidate"/>
    <m/>
    <n v="44149.048206018517"/>
  </r>
  <r>
    <s v="ca-2018-142"/>
    <s v="THOMJ  645"/>
    <s v="CA"/>
    <n v="43255"/>
    <m/>
    <m/>
    <m/>
    <s v="Electronic"/>
    <n v="43255"/>
    <x v="3"/>
    <s v="Candidate registered"/>
    <s v="John Thompson (JOHN THOMPSON)"/>
    <m/>
    <s v="186 MORNING STAR DR"/>
    <s v="SILVERLAKE"/>
    <s v="LEWIS"/>
    <s v="WA"/>
    <n v="98645"/>
    <s v="DELLFLYBOY2@GMAIL.COM"/>
    <s v="electjohnthompson@gmail.com"/>
    <s v="253-441-5624"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186 MORNING STAR DR"/>
    <s v="SILVERLAKE"/>
    <s v="WA"/>
    <n v="98645"/>
    <s v="253-441-5624"/>
    <n v="12749.24"/>
    <n v="3322.67"/>
    <n v="25204.86"/>
    <n v="0"/>
    <n v="0"/>
    <n v="0"/>
    <n v="461.9"/>
    <n v="0"/>
    <s v="https://web.pdc.wa.gov/rptimg/default.aspx?docid=4727129"/>
    <n v="19435"/>
    <n v="8"/>
    <n v="142"/>
    <n v="3788"/>
    <n v="20"/>
    <s v="JOHN THOMPSON"/>
    <s v="candidate"/>
    <m/>
    <n v="44148.983020833337"/>
  </r>
  <r>
    <s v="ca-2018-931"/>
    <s v="URBAM  238"/>
    <s v="CA"/>
    <n v="43239"/>
    <m/>
    <m/>
    <m/>
    <s v="Electronic"/>
    <n v="43239"/>
    <x v="3"/>
    <s v="Candidate registered"/>
    <s v="Mike Urban (MIKE URBAN)"/>
    <m/>
    <s v="PO BOX 1227"/>
    <s v="MOUNT VERNON"/>
    <s v="SKAGIT"/>
    <s v="WA"/>
    <n v="98273"/>
    <s v="MURB@ELECTMIKEURBAN.COM"/>
    <s v="murb@electmikeurban.com"/>
    <s v="360-420-4242"/>
    <s v="COUNTY AUDITOR"/>
    <n v="20"/>
    <s v="SKAGIT CO"/>
    <n v="4064"/>
    <s v="SKAGIT"/>
    <s v="Local"/>
    <n v="73724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PO BOX 1545"/>
    <s v="MOUNT VERNON"/>
    <s v="WA"/>
    <n v="98273"/>
    <s v="360-333-2600"/>
    <n v="28063.81"/>
    <n v="0"/>
    <n v="33511.839999999997"/>
    <n v="-964.37"/>
    <n v="0"/>
    <n v="0"/>
    <m/>
    <m/>
    <s v="https://web.pdc.wa.gov/rptimg/default.aspx?docid=4726121"/>
    <n v="19986"/>
    <n v="813"/>
    <n v="931"/>
    <n v="3832"/>
    <m/>
    <s v="JILL ROUW"/>
    <s v="candidate"/>
    <m/>
    <n v="44148.984340277777"/>
  </r>
  <r>
    <s v="ca-2018-232"/>
    <s v="CHARL  116"/>
    <s v="CA"/>
    <n v="43216"/>
    <m/>
    <m/>
    <m/>
    <s v="Electronic"/>
    <n v="43216"/>
    <x v="3"/>
    <s v="Candidate registered"/>
    <s v="Lemuel W. Charleston (LEMUEL CHARLESTON)"/>
    <m/>
    <s v="4701 SW ADMIRAL WAY #172"/>
    <s v="SEATTLE"/>
    <s v="KING"/>
    <s v="WA"/>
    <n v="98116"/>
    <s v="MEENUE@HOTMAIL.COM"/>
    <s v="meenue@hotmail.com"/>
    <s v="206-930-9856"/>
    <s v="STATE SENATOR"/>
    <n v="12"/>
    <s v="LEG DISTRICT 34 - SENATE"/>
    <n v="4763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Lost in primary"/>
    <m/>
    <s v="Open seat"/>
    <m/>
    <m/>
    <m/>
    <m/>
    <m/>
    <m/>
    <m/>
    <m/>
    <s v="PO BOX 27113"/>
    <s v="Seattle"/>
    <s v="WA"/>
    <n v="98165"/>
    <s v="206-335-8815"/>
    <n v="8078.57"/>
    <n v="0"/>
    <n v="12287.46"/>
    <n v="0"/>
    <n v="0"/>
    <n v="0"/>
    <m/>
    <m/>
    <s v="https://web.pdc.wa.gov/rptimg/default.aspx?docid=4726723"/>
    <n v="2872"/>
    <n v="471"/>
    <n v="232"/>
    <n v="2888"/>
    <n v="34"/>
    <s v="ANDY LO"/>
    <s v="candidate"/>
    <m/>
    <n v="44148.948657407411"/>
  </r>
  <r>
    <s v="ca-2016-4732"/>
    <s v="MOELJ  663"/>
    <s v="CA"/>
    <n v="42250"/>
    <m/>
    <m/>
    <m/>
    <s v="Electronic"/>
    <n v="42250"/>
    <x v="8"/>
    <s v="Candidate discontinued campaign"/>
    <s v="Jim Moeller (JAMESQ MOELLER)"/>
    <m/>
    <s v="1701 BROADWAY ST. #328"/>
    <s v="VANCOUVER"/>
    <s v="CLARK"/>
    <s v="WA"/>
    <n v="98663"/>
    <s v="ELECTJIM@JIMMOELLER.ORG"/>
    <s v="electjim@jimmoeller.org"/>
    <s v="360-903-5115"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8920 MT RAINIER DR"/>
    <s v="Vancouver"/>
    <s v="WA"/>
    <n v="98664"/>
    <m/>
    <n v="4360"/>
    <n v="2391.4699999999998"/>
    <n v="6741.47"/>
    <n v="0"/>
    <n v="0"/>
    <n v="0"/>
    <m/>
    <m/>
    <s v="https://web.pdc.wa.gov/rptimg/default.aspx?docid=4519840"/>
    <n v="13226"/>
    <n v="428"/>
    <n v="4732"/>
    <n v="5828"/>
    <n v="49"/>
    <s v="JANET JAMES"/>
    <s v="candidate"/>
    <m/>
    <n v="44149.064837962964"/>
  </r>
  <r>
    <s v="ca-2018-590"/>
    <s v="DEALD  347"/>
    <s v="CA"/>
    <n v="43250"/>
    <m/>
    <m/>
    <m/>
    <m/>
    <n v="43250"/>
    <x v="3"/>
    <s v="Candidate registered"/>
    <s v="Donna J. Deal (DONNA DEAL)"/>
    <m/>
    <s v="PO BOX 194"/>
    <s v="POMEROY"/>
    <s v="GARFIELD"/>
    <s v="WA"/>
    <n v="99347"/>
    <s v="DJCJDEAL@YAHOO.COM"/>
    <s v="djcjdeal@yahoo.com"/>
    <s v="509-843-3819"/>
    <s v="COUNTY AUDITOR"/>
    <n v="20"/>
    <s v="GARFIELD CO"/>
    <n v="3320"/>
    <s v="GARFIELD"/>
    <s v="Local"/>
    <n v="1571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PO BOX 194"/>
    <s v="POMEROY"/>
    <s v="WA"/>
    <n v="99347"/>
    <s v="509-843-3819"/>
    <m/>
    <m/>
    <m/>
    <m/>
    <m/>
    <m/>
    <m/>
    <m/>
    <s v="https://web.pdc.wa.gov/rptimg/default.aspx?docid=4725641"/>
    <n v="4793"/>
    <n v="746"/>
    <n v="590"/>
    <m/>
    <m/>
    <s v="DONNA DEAL"/>
    <s v="candidate"/>
    <m/>
    <n v="43959.621932870374"/>
  </r>
  <r>
    <s v="ca-2018-293"/>
    <s v="BONEJ  227"/>
    <s v="CA"/>
    <n v="43243"/>
    <m/>
    <m/>
    <m/>
    <s v="Electronic"/>
    <n v="43243"/>
    <x v="3"/>
    <s v="Candidate registered"/>
    <s v="Justin C. Boneau (JUSTIN BONEAU)"/>
    <m/>
    <s v="PO BOX 996"/>
    <s v="BELLINGHAM"/>
    <s v="WHATCOM"/>
    <s v="WA"/>
    <n v="98227"/>
    <s v="JBONEAU@GMAIL.COM"/>
    <s v="jboneau@gmail.com"/>
    <s v="360-929-2851"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PO BOX 9100"/>
    <s v="Seattle"/>
    <s v="WA"/>
    <n v="98109"/>
    <s v="206-486-0085"/>
    <n v="52031.94"/>
    <n v="0"/>
    <n v="48718.83"/>
    <n v="0"/>
    <n v="0"/>
    <n v="150"/>
    <n v="1335.32"/>
    <n v="0"/>
    <s v="https://web.pdc.wa.gov/rptimg/default.aspx?docid=4724640"/>
    <n v="1675"/>
    <n v="239"/>
    <n v="293"/>
    <n v="2836"/>
    <n v="42"/>
    <s v="JASON BENNETT"/>
    <s v="candidate"/>
    <m/>
    <n v="44148.945821759262"/>
  </r>
  <r>
    <s v="ca-2018-925"/>
    <s v="POWEN  250"/>
    <s v="CA"/>
    <n v="43244"/>
    <m/>
    <m/>
    <m/>
    <s v="Electronic"/>
    <n v="43244"/>
    <x v="3"/>
    <s v="Candidate registered"/>
    <s v="Nicholas (Nick) Power (NICHOLAS POWER)"/>
    <m/>
    <s v="3660 BEAVERTON VALLEY ROAD"/>
    <s v="FRIDAY HARBOR"/>
    <s v="SAN JUAN"/>
    <s v="WA"/>
    <n v="98250"/>
    <s v="NICKPOWERFORPROSECUTOR@GMAIL.COM"/>
    <s v="nickpowerforprosecutor@gmail.com"/>
    <s v="360-298-0464"/>
    <s v="COUNTY PROSECUTOR"/>
    <n v="26"/>
    <s v="SAN JUAN CO"/>
    <n v="4038"/>
    <s v="SAN JUAN"/>
    <s v="Local"/>
    <n v="12935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3660 BEAVERTON VALLEY ROAD"/>
    <s v="FRIDAY HARBOR"/>
    <s v="WA"/>
    <n v="98250"/>
    <s v="360-298-0464"/>
    <n v="17960.57"/>
    <n v="0"/>
    <n v="18469.39"/>
    <n v="2128.81"/>
    <n v="0"/>
    <n v="0"/>
    <m/>
    <m/>
    <s v="https://web.pdc.wa.gov/rptimg/default.aspx?docid=4724766"/>
    <n v="15514"/>
    <n v="879"/>
    <n v="925"/>
    <n v="3574"/>
    <m/>
    <s v="NICHOLAS POWER"/>
    <s v="candidate"/>
    <m/>
    <n v="44148.975046296298"/>
  </r>
  <r>
    <s v="ca-2018-628"/>
    <s v="DURGC  365"/>
    <s v="CA"/>
    <n v="43242"/>
    <m/>
    <m/>
    <m/>
    <s v="Electronic"/>
    <n v="43242"/>
    <x v="3"/>
    <s v="Candidate registered"/>
    <s v="Craig Durgan (CRAIG DURGAN)"/>
    <m/>
    <s v="PO BOX 1328"/>
    <s v="PORT HADLOCK"/>
    <s v="JEFFERSON"/>
    <s v="WA"/>
    <n v="98339"/>
    <s v="ELECTCRAIGDURGAN@GMAIL.COM"/>
    <s v="electcraigdurgan@gmail.com"/>
    <s v="360-437-4127"/>
    <s v="COUNTY COMMISSIONER"/>
    <n v="23"/>
    <s v="JEFFERSON CO"/>
    <n v="3433"/>
    <s v="JEFFERSON"/>
    <s v="Local"/>
    <n v="24426"/>
    <s v="C"/>
    <s v="Registration and financial affairs"/>
    <s v="Candidate"/>
    <s v="Candidate"/>
    <m/>
    <m/>
    <d v="1900-01-02T00:00:00"/>
    <s v="D"/>
    <x v="0"/>
    <n v="43410"/>
    <s v="full"/>
    <b v="1"/>
    <m/>
    <m/>
    <s v="Lost in primary"/>
    <m/>
    <m/>
    <m/>
    <m/>
    <m/>
    <m/>
    <m/>
    <m/>
    <m/>
    <m/>
    <s v="PO BOX 1328"/>
    <s v="Port Hadlock"/>
    <s v="WA"/>
    <n v="98339"/>
    <s v="360-437-4127"/>
    <n v="4408.1400000000003"/>
    <n v="0"/>
    <n v="4108.1400000000003"/>
    <n v="0"/>
    <n v="0"/>
    <n v="0"/>
    <m/>
    <m/>
    <s v="https://web.pdc.wa.gov/rptimg/default.aspx?docid=4724314"/>
    <n v="5338"/>
    <n v="349"/>
    <n v="628"/>
    <n v="3061"/>
    <m/>
    <s v="CRAIG DURGAN"/>
    <s v="candidate"/>
    <m/>
    <n v="44148.955034722225"/>
  </r>
  <r>
    <s v="ca-2014-7073"/>
    <s v="KLERK  376"/>
    <s v="CA"/>
    <n v="41714"/>
    <m/>
    <m/>
    <m/>
    <s v="Mixed"/>
    <n v="41714"/>
    <x v="9"/>
    <s v="Candidate registered"/>
    <s v="KLER KATHLEEN A (KATHLEEN KLER)"/>
    <m/>
    <s v="PO BOX 0264"/>
    <s v="QUILCENE"/>
    <s v="JEFFERSON"/>
    <s v="WA"/>
    <s v="98376-0264"/>
    <s v="KATHLEENKLER2014@GMAIL.COM"/>
    <s v="kklervoyant@gmail.com"/>
    <s v="360-643-3555"/>
    <s v="COUNTY COMMISSIONER"/>
    <n v="23"/>
    <s v="JEFFERSON CO"/>
    <n v="3433"/>
    <s v="JEFFERSON"/>
    <s v="Local"/>
    <n v="22770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m/>
    <m/>
    <m/>
    <m/>
    <m/>
    <m/>
    <m/>
    <m/>
    <m/>
    <s v="255 CASCARA DR."/>
    <s v="QUILCENE"/>
    <s v="WA"/>
    <n v="98376"/>
    <s v="360-774-0210"/>
    <n v="30944.6"/>
    <n v="235"/>
    <n v="28387.41"/>
    <n v="0"/>
    <n v="0"/>
    <n v="0"/>
    <m/>
    <m/>
    <s v="https://web.pdc.wa.gov/rptimg/default.aspx?docid=3753605"/>
    <n v="10494"/>
    <n v="5931"/>
    <n v="7073"/>
    <n v="7977"/>
    <m/>
    <s v="CASSANDRA BROTHERTON"/>
    <s v="candidate"/>
    <m/>
    <n v="44149.141435185185"/>
  </r>
  <r>
    <s v="ca-2018-811"/>
    <s v="LEACV  631"/>
    <s v="CA"/>
    <n v="43235"/>
    <m/>
    <m/>
    <m/>
    <m/>
    <n v="43235"/>
    <x v="3"/>
    <s v="Candidate registered"/>
    <s v="Virginia A. Leach (VIRGINIA LEACH)"/>
    <m/>
    <s v="PO BOX 888"/>
    <s v="SOUTH BEND"/>
    <s v="PACIFIC"/>
    <s v="WA"/>
    <n v="98586"/>
    <s v="vbasil1292@gmail.com"/>
    <s v="vbasil1292@gmail.com"/>
    <s v="360-942-9285"/>
    <s v="COUNTY CLERK"/>
    <n v="22"/>
    <s v="PACIFIC CO"/>
    <n v="3841"/>
    <s v="PACIFIC"/>
    <s v="Local"/>
    <n v="14378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PO BOX 888"/>
    <s v="SOUTH BEND"/>
    <s v="WA"/>
    <n v="98586"/>
    <s v="360-942-8131"/>
    <m/>
    <m/>
    <m/>
    <m/>
    <m/>
    <m/>
    <m/>
    <m/>
    <s v="https://web.pdc.wa.gov/rptimg/default.aspx?docid=4723335"/>
    <n v="11223"/>
    <n v="137"/>
    <n v="811"/>
    <m/>
    <m/>
    <s v="JOSEPH BASIL"/>
    <s v="candidate"/>
    <m/>
    <n v="43959.621932870374"/>
  </r>
  <r>
    <s v="ca-2018-311"/>
    <s v="DHINM  052"/>
    <s v="CA"/>
    <n v="43059"/>
    <m/>
    <m/>
    <m/>
    <s v="Electronic"/>
    <n v="43059"/>
    <x v="3"/>
    <s v="Candidate registered"/>
    <s v="Manka Dhingra (MANKA DHINGRA)"/>
    <m/>
    <s v="P.O. BOX 2467"/>
    <s v="REDMOND"/>
    <s v="KING"/>
    <s v="WA"/>
    <n v="98073"/>
    <s v="INFO@ELECTMANKA.COM"/>
    <s v="manka@electmanka.com"/>
    <s v="425-270-8660"/>
    <s v="STATE SENATOR"/>
    <n v="12"/>
    <s v="LEG DISTRICT 45 - SENATE"/>
    <n v="4774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s v="Incumbent"/>
    <m/>
    <m/>
    <m/>
    <m/>
    <m/>
    <m/>
    <m/>
    <m/>
    <s v="P.O. BOX 2467"/>
    <s v="REDMOND"/>
    <s v="WA"/>
    <n v="98073"/>
    <s v="425-270-8660"/>
    <n v="370595.84000000003"/>
    <n v="0"/>
    <n v="370595.84000000003"/>
    <n v="0"/>
    <n v="0"/>
    <n v="0"/>
    <n v="755.24"/>
    <n v="0"/>
    <s v="https://web.pdc.wa.gov/rptimg/default.aspx?docid=4723052"/>
    <n v="4883"/>
    <n v="572"/>
    <n v="311"/>
    <n v="3038"/>
    <n v="45"/>
    <s v="ASHLEY JACKSON"/>
    <s v="candidate"/>
    <m/>
    <n v="44148.954143518517"/>
  </r>
  <r>
    <s v="ca-2018-156"/>
    <s v="DOGLB  507"/>
    <s v="CA"/>
    <n v="42964"/>
    <m/>
    <m/>
    <m/>
    <s v="Electronic"/>
    <n v="42964"/>
    <x v="3"/>
    <s v="Candidate registered"/>
    <s v="Beth Doglio (BETH DOGLIO)"/>
    <m/>
    <s v="PO BOX 222"/>
    <s v="OLYMPIA"/>
    <s v="THURSTON"/>
    <s v="WA"/>
    <n v="98507"/>
    <s v="FRIENDSOFBETHDOGLIO@COMCAST.NET"/>
    <s v="bethdoglio@comcast.net"/>
    <s v="360-570-8804"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119 1ST AVE S STE 320"/>
    <s v="SEATTLE"/>
    <s v="WA"/>
    <n v="98104"/>
    <s v="206-682-7328"/>
    <n v="80768.42"/>
    <n v="8524.7900000000009"/>
    <n v="84807.8"/>
    <n v="-56.41"/>
    <n v="0"/>
    <n v="250"/>
    <n v="210.34"/>
    <n v="0"/>
    <s v="https://web.pdc.wa.gov/rptimg/default.aspx?docid=4717467"/>
    <n v="5105"/>
    <n v="30353"/>
    <n v="156"/>
    <n v="3043"/>
    <n v="22"/>
    <s v="ANNIE LINDSEY"/>
    <s v="candidate"/>
    <m/>
    <n v="44148.954479166663"/>
  </r>
  <r>
    <s v="ca-2018-88"/>
    <s v="SUTHM  163"/>
    <s v="CA"/>
    <n v="43059"/>
    <m/>
    <m/>
    <m/>
    <s v="Electronic"/>
    <n v="43059"/>
    <x v="3"/>
    <s v="Candidate registered"/>
    <s v="Matthew Sutherland (MATTHEW SUTHERLAND)"/>
    <m/>
    <s v="PO BOX 186"/>
    <s v="PULLMAN"/>
    <s v="WHITMAN"/>
    <s v="WA"/>
    <n v="99163"/>
    <s v="INFO@SUTHERLANDFORWA.COM"/>
    <s v="matthew@sutherlandforwa.com"/>
    <s v="509-619-6844"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318 NE WHITMAN ST"/>
    <s v="PULLMAN"/>
    <s v="WA"/>
    <n v="99163"/>
    <s v="509-619-6844"/>
    <n v="84481.46"/>
    <n v="0"/>
    <n v="87045.36"/>
    <n v="0"/>
    <n v="0"/>
    <n v="0"/>
    <n v="461.9"/>
    <n v="0"/>
    <s v="https://web.pdc.wa.gov/rptimg/default.aspx?docid=4713975"/>
    <n v="18906"/>
    <n v="923"/>
    <n v="88"/>
    <n v="3772"/>
    <n v="9"/>
    <s v="JOSHUA MAASBERG"/>
    <s v="candidate"/>
    <m/>
    <n v="44148.98232638889"/>
  </r>
  <r>
    <s v="ca-2018-798"/>
    <s v="PLATB  840"/>
    <s v="CA"/>
    <n v="43154"/>
    <m/>
    <m/>
    <m/>
    <s v="Electronic"/>
    <n v="43154"/>
    <x v="3"/>
    <s v="Candidate registered"/>
    <s v="Branden E. Platter (BRANDEN PLATTER)"/>
    <m/>
    <s v="PO BOX 3909"/>
    <s v="OMAK"/>
    <s v="OKANOGAN"/>
    <s v="WA"/>
    <n v="98841"/>
    <s v="PROSECUTORPLATTER@GMAIL.COM"/>
    <s v="prosecutorplatter@gmail.com"/>
    <s v="253-241-5943"/>
    <s v="COUNTY PROSECUTOR"/>
    <n v="26"/>
    <s v="OKANOGAN CO"/>
    <n v="3801"/>
    <s v="OKANOGAN"/>
    <s v="Local"/>
    <n v="22492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PO BOX 3909"/>
    <s v="OMAK"/>
    <s v="WA"/>
    <n v="98841"/>
    <s v="253-241-5943"/>
    <n v="12139.74"/>
    <n v="2500"/>
    <n v="12025.24"/>
    <n v="0"/>
    <n v="0"/>
    <n v="0"/>
    <m/>
    <m/>
    <s v="https://web.pdc.wa.gov/rptimg/default.aspx?docid=4701892"/>
    <n v="15561"/>
    <n v="935"/>
    <n v="798"/>
    <n v="3565"/>
    <m/>
    <s v="BRANDEN PLATTER"/>
    <s v="candidate"/>
    <m/>
    <n v="44148.974594907406"/>
  </r>
  <r>
    <s v="ca-2016-4366"/>
    <s v="VALEB  042"/>
    <s v="CA"/>
    <n v="42402"/>
    <m/>
    <m/>
    <m/>
    <s v="Electronic"/>
    <n v="42402"/>
    <x v="8"/>
    <s v="Candidate registered"/>
    <s v="VALENTINE BROOKE N (BROOKE VALENTINE)"/>
    <m/>
    <s v="27177 185TH AVE SE STE. 111-189"/>
    <s v="COVINGTON"/>
    <s v="KING"/>
    <s v="WA"/>
    <n v="98042"/>
    <s v="WAVALENTINE@MSN.COM"/>
    <s v="wavalentine@msn.com"/>
    <s v="206-271-5137"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27177 185TH AVE SE STE. 111-189"/>
    <s v="COVINGTON"/>
    <s v="WA"/>
    <n v="98042"/>
    <s v="253-315-0776"/>
    <n v="38635.75"/>
    <n v="0"/>
    <n v="40232.32"/>
    <n v="2950"/>
    <n v="0"/>
    <n v="0"/>
    <n v="26998.98"/>
    <n v="0"/>
    <s v="https://web.pdc.wa.gov/rptimg/default.aspx?docid=4545992"/>
    <n v="19995"/>
    <n v="3886"/>
    <n v="4366"/>
    <n v="6212"/>
    <n v="47"/>
    <s v="JULIET PERRY"/>
    <s v="candidate"/>
    <m/>
    <n v="44149.078287037039"/>
  </r>
  <r>
    <s v="ca-2018-944"/>
    <s v="BRUNJ  273"/>
    <s v="CA"/>
    <n v="43178"/>
    <m/>
    <m/>
    <m/>
    <s v="Electronic"/>
    <n v="43178"/>
    <x v="3"/>
    <s v="Candidate registered"/>
    <s v="Jackie Brunson (JACKIE BRUNSON)"/>
    <m/>
    <s v="5378 DUSTY LANE"/>
    <s v="BURLINGTON"/>
    <s v="SKAGIT"/>
    <s v="WA"/>
    <n v="98233"/>
    <s v="JACKIEB4TREASURER@GMAIL.COM"/>
    <s v="jebrunson123@gmail.com"/>
    <s v="360-391-7183"/>
    <s v="COUNTY TREASURER"/>
    <n v="28"/>
    <s v="SKAGIT CO"/>
    <n v="4064"/>
    <s v="SKAGIT"/>
    <s v="Local"/>
    <n v="73724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m/>
    <m/>
    <m/>
    <m/>
    <m/>
    <m/>
    <m/>
    <m/>
    <m/>
    <s v="5378 DUSTY LANE"/>
    <s v="BURLINGTON"/>
    <s v="WA"/>
    <n v="98233"/>
    <s v="360-391-7183"/>
    <n v="10171.15"/>
    <n v="0"/>
    <n v="9760.67"/>
    <n v="500"/>
    <n v="0"/>
    <n v="0"/>
    <m/>
    <m/>
    <s v="https://web.pdc.wa.gov/rptimg/default.aspx?docid=4707812"/>
    <n v="2179"/>
    <n v="785"/>
    <n v="944"/>
    <n v="2857"/>
    <m/>
    <s v="JACKIE BRUNSON"/>
    <s v="candidate"/>
    <m/>
    <n v="44148.946493055555"/>
  </r>
  <r>
    <s v="ca-2018-933"/>
    <s v="BEATM  273"/>
    <s v="CA"/>
    <n v="43138"/>
    <m/>
    <m/>
    <m/>
    <s v="Electronic"/>
    <n v="43138"/>
    <x v="3"/>
    <s v="Candidate registered"/>
    <s v="Melissa Beaton (MELISSA BEATON)"/>
    <m/>
    <s v="3906 FOXGLOVE CIRCLE"/>
    <s v="MOUNT VERNON"/>
    <s v="SKAGIT"/>
    <s v="WA"/>
    <n v="98273"/>
    <s v="melissabeaton@comcast.net"/>
    <s v="melissabeaton@comcast.net"/>
    <s v="360-630-7070"/>
    <s v="COUNTY CLERK"/>
    <n v="22"/>
    <s v="SKAGIT CO"/>
    <n v="4064"/>
    <s v="SKAGIT"/>
    <s v="Local"/>
    <n v="73724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Unopposed in general"/>
    <m/>
    <m/>
    <m/>
    <m/>
    <m/>
    <m/>
    <m/>
    <m/>
    <m/>
    <s v="3906 FOXGLOVE CIRCLE"/>
    <s v="MOUNT VERNON"/>
    <s v="WA"/>
    <n v="98273"/>
    <s v="360-899-6285"/>
    <n v="2545"/>
    <n v="0"/>
    <n v="1578.18"/>
    <n v="0"/>
    <n v="0"/>
    <n v="0"/>
    <m/>
    <m/>
    <s v="https://web.pdc.wa.gov/rptimg/default.aspx?docid=4706777"/>
    <n v="1150"/>
    <n v="812"/>
    <n v="933"/>
    <n v="2806"/>
    <m/>
    <s v="MIKE OLDOW"/>
    <s v="candidate"/>
    <m/>
    <n v="44148.944618055553"/>
  </r>
  <r>
    <s v="ca-2018-673"/>
    <s v="ANDRP  367"/>
    <s v="CA"/>
    <n v="43169"/>
    <m/>
    <m/>
    <m/>
    <s v="Electronic"/>
    <n v="43169"/>
    <x v="3"/>
    <s v="Candidate registered"/>
    <s v="Paul Andrews (PAUL ANDREWS)"/>
    <m/>
    <s v="6945 CLOVER VALLEY ROAD SE"/>
    <s v="PORT ORCHARD"/>
    <s v="KITSAP"/>
    <s v="WA"/>
    <n v="98367"/>
    <s v="ELECTPAULANDREWS@GMAIL.COM"/>
    <s v="electpaulandrews@gmail.com"/>
    <s v="360-620-9034"/>
    <s v="COUNTY AUDITOR"/>
    <n v="20"/>
    <s v="KITSAP CO"/>
    <n v="3539"/>
    <s v="KITSAP"/>
    <s v="Local"/>
    <n v="163999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m/>
    <m/>
    <m/>
    <m/>
    <m/>
    <m/>
    <m/>
    <m/>
    <m/>
    <s v="1109 136TH STEET NW"/>
    <s v="GIG HARBOR"/>
    <s v="WA"/>
    <n v="98332"/>
    <s v="253-651-2571"/>
    <n v="20574.41"/>
    <n v="0"/>
    <n v="20574.41"/>
    <n v="0"/>
    <n v="0"/>
    <n v="0"/>
    <n v="329.93"/>
    <n v="0"/>
    <s v="https://web.pdc.wa.gov/rptimg/default.aspx?docid=4705274"/>
    <n v="538"/>
    <n v="221"/>
    <n v="673"/>
    <n v="2783"/>
    <m/>
    <s v="STEVE SCHUNZEL"/>
    <s v="candidate"/>
    <m/>
    <n v="44148.943819444445"/>
  </r>
  <r>
    <s v="ca-2018-64"/>
    <s v="WILSD  220"/>
    <s v="CA"/>
    <n v="43160"/>
    <m/>
    <m/>
    <m/>
    <s v="Electronic"/>
    <n v="43160"/>
    <x v="3"/>
    <s v="Candidate registered"/>
    <s v="Dave Wilson (DAVID WILSON)"/>
    <m/>
    <s v="PO BOX 4694"/>
    <s v="SPOKANE"/>
    <s v="SPOKANE"/>
    <s v="WA"/>
    <n v="99220"/>
    <s v="CAMPAIGN@ELECTDAVEWILSON.COM"/>
    <s v="dave@electdavewilson.com"/>
    <s v="509-263-1634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Lost in general"/>
    <s v="Open seat"/>
    <m/>
    <m/>
    <m/>
    <m/>
    <m/>
    <m/>
    <m/>
    <m/>
    <s v="2705 E MT VERNON DRIVE"/>
    <s v="SPOKANE"/>
    <s v="WA"/>
    <n v="99223"/>
    <s v="509-939-1897"/>
    <n v="172545.18"/>
    <n v="0"/>
    <n v="172448.96"/>
    <n v="-116.22"/>
    <n v="0"/>
    <n v="0"/>
    <n v="71513.03"/>
    <n v="0"/>
    <s v="https://web.pdc.wa.gov/rptimg/default.aspx?docid=4704029"/>
    <n v="21417"/>
    <n v="69"/>
    <n v="64"/>
    <n v="3990"/>
    <n v="6"/>
    <s v="BARBARA MARNEY"/>
    <s v="candidate"/>
    <m/>
    <n v="44148.992939814816"/>
  </r>
  <r>
    <s v="ca-2018-987"/>
    <s v="MENSS  502"/>
    <s v="CA"/>
    <n v="43152"/>
    <m/>
    <m/>
    <m/>
    <s v="Electronic"/>
    <n v="43152"/>
    <x v="3"/>
    <s v="Candidate registered"/>
    <s v="Samuel Tye Menser (SAMUEL MENSER)"/>
    <m/>
    <s v="120 STATE AVE. NW #300"/>
    <s v="OLYMPIA"/>
    <s v="THURSTON"/>
    <s v="WA"/>
    <n v="98501"/>
    <s v="TYEFORTHURSTON@GMAIL.COM"/>
    <s v="tyeforthurston@gmail.com"/>
    <s v="360-352-3002"/>
    <s v="COUNTY COMMISSIONER"/>
    <n v="23"/>
    <s v="THURSTON CO"/>
    <n v="4229"/>
    <s v="THURSTON"/>
    <s v="Local"/>
    <n v="176293"/>
    <s v="C"/>
    <s v="Registration and financial affairs"/>
    <s v="Candidate"/>
    <s v="Candidate"/>
    <m/>
    <m/>
    <d v="1900-01-02T00:00:00"/>
    <s v="D"/>
    <x v="0"/>
    <n v="43410"/>
    <s v="full"/>
    <b v="1"/>
    <m/>
    <m/>
    <s v="Qualified for general"/>
    <s v="Won in general"/>
    <m/>
    <m/>
    <m/>
    <m/>
    <m/>
    <m/>
    <m/>
    <m/>
    <m/>
    <s v="707 FREDRICK ST NE"/>
    <s v="OLYMPIA"/>
    <s v="WA"/>
    <n v="98506"/>
    <m/>
    <n v="77707.77"/>
    <n v="0"/>
    <n v="75957.070000000007"/>
    <n v="0"/>
    <n v="0"/>
    <n v="0"/>
    <n v="461.9"/>
    <n v="8159.91"/>
    <s v="https://web.pdc.wa.gov/rptimg/default.aspx?docid=4701703"/>
    <n v="12971"/>
    <n v="860"/>
    <n v="987"/>
    <n v="3433"/>
    <m/>
    <s v="JORDAN MORRIS"/>
    <s v="candidate"/>
    <m/>
    <n v="44148.970277777778"/>
  </r>
  <r>
    <s v="ca-2018-674"/>
    <s v="SONNA  409"/>
    <s v="CA"/>
    <n v="43131"/>
    <m/>
    <m/>
    <m/>
    <s v="Electronic"/>
    <n v="43131"/>
    <x v="3"/>
    <s v="Candidate registered"/>
    <s v="Alison H Sonntag (ALISON SONNTAG)"/>
    <m/>
    <s v="6939 SE GRANT STREET"/>
    <s v="PORT ORCHARD"/>
    <s v="KITSAP"/>
    <s v="WA"/>
    <n v="98366"/>
    <s v="RETAINSONNTAGCLERK@GMAIL.COM"/>
    <s v="alisonsonntag@yahoo.com"/>
    <s v="253-370-3644"/>
    <s v="COUNTY CLERK"/>
    <n v="22"/>
    <s v="KITSAP CO"/>
    <n v="3539"/>
    <s v="KITSAP"/>
    <s v="Local"/>
    <n v="163999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Unopposed in general"/>
    <m/>
    <m/>
    <m/>
    <m/>
    <m/>
    <m/>
    <m/>
    <m/>
    <m/>
    <s v="6939 SE GRANT ST"/>
    <s v="PORT ORCHARD"/>
    <s v="WA"/>
    <n v="98310"/>
    <m/>
    <n v="100"/>
    <n v="0"/>
    <n v="2559.52"/>
    <n v="0"/>
    <n v="0"/>
    <n v="0"/>
    <m/>
    <m/>
    <s v="https://web.pdc.wa.gov/rptimg/default.aspx?docid=4698454"/>
    <n v="18304"/>
    <n v="220"/>
    <n v="674"/>
    <n v="3725"/>
    <m/>
    <s v="LORRIE BROWN"/>
    <s v="candidate"/>
    <m/>
    <n v="44148.980706018519"/>
  </r>
  <r>
    <s v="ca-2018-129"/>
    <s v="TOLSJ  682"/>
    <s v="CA"/>
    <n v="43006"/>
    <m/>
    <m/>
    <m/>
    <s v="Electronic"/>
    <n v="43006"/>
    <x v="3"/>
    <s v="Candidate registered"/>
    <s v="James Tolson (JAMES TOLSON)"/>
    <m/>
    <s v="15216 NE 76TH STREET"/>
    <s v="VANCOUVER"/>
    <s v="CLARK"/>
    <s v="WA"/>
    <n v="98682"/>
    <s v="JAMESTOLSON84@GMAIL.COM"/>
    <s v="jamestolson84@gmail.com"/>
    <s v="360-771-8496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Lost in primary"/>
    <m/>
    <s v="Challenger"/>
    <m/>
    <m/>
    <m/>
    <m/>
    <m/>
    <m/>
    <m/>
    <m/>
    <s v="1313 E FOOTHILL BLVD"/>
    <s v="SAN LUIS OBISPO"/>
    <s v="CA"/>
    <n v="93405"/>
    <s v="480-415-6818"/>
    <n v="4507"/>
    <n v="0"/>
    <n v="3223.9"/>
    <n v="0"/>
    <n v="0"/>
    <n v="0"/>
    <m/>
    <m/>
    <s v="https://web.pdc.wa.gov/rptimg/default.aspx?docid=4694717"/>
    <n v="19600"/>
    <n v="1023"/>
    <n v="129"/>
    <n v="3799"/>
    <n v="17"/>
    <s v="JACOB READ"/>
    <s v="candidate"/>
    <m/>
    <n v="44148.983402777776"/>
  </r>
  <r>
    <s v="ca-2018-334"/>
    <s v="SLATV  102"/>
    <s v="CA"/>
    <n v="43101"/>
    <m/>
    <m/>
    <m/>
    <s v="Electronic"/>
    <n v="43101"/>
    <x v="3"/>
    <s v="Candidate registered"/>
    <s v="Vandana Slatter (VANDANA SLATTER)"/>
    <m/>
    <s v="11900 NE 1ST ST #300"/>
    <s v="BELLEVUE"/>
    <s v="KING"/>
    <s v="WA"/>
    <n v="98005"/>
    <s v="FRIENDSOFVANDANASLATTER@GMAIL.COM"/>
    <s v="friendsofvandanaslatter@gmail.com"/>
    <s v="425-777-0579"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Unopposed in general"/>
    <s v="Incumbent"/>
    <m/>
    <m/>
    <m/>
    <m/>
    <m/>
    <m/>
    <m/>
    <m/>
    <s v="349 16TH AVE E #60"/>
    <s v="SEATTLE"/>
    <s v="WA"/>
    <n v="98112"/>
    <s v="206-218-3108"/>
    <n v="89807.32"/>
    <n v="35333.47"/>
    <n v="100005.21"/>
    <n v="0"/>
    <n v="0"/>
    <n v="0"/>
    <n v="742.85"/>
    <n v="0"/>
    <s v="https://web.pdc.wa.gov/rptimg/default.aspx?docid=4693754"/>
    <n v="18083"/>
    <n v="30311"/>
    <n v="334"/>
    <n v="3709"/>
    <n v="48"/>
    <s v="ABBOT TAYLOR"/>
    <s v="candidate"/>
    <m/>
    <n v="44148.980081018519"/>
  </r>
  <r>
    <s v="ca-2018-182"/>
    <s v="JINKL  407"/>
    <s v="CA"/>
    <n v="42775"/>
    <m/>
    <m/>
    <m/>
    <s v="Electronic"/>
    <n v="42775"/>
    <x v="3"/>
    <s v="Candidate registered"/>
    <s v="Laurie Jinkins (LAURIE JINKINS)"/>
    <m/>
    <s v="PO BOX 2032"/>
    <s v="TACOMA"/>
    <s v="PIERCE"/>
    <s v="WA"/>
    <n v="98401"/>
    <s v="INFO@LAURIEJINKINS.COM"/>
    <s v="laurie@lauriejinkins.com"/>
    <s v="253-365-9000"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33253 34TH AVE SW"/>
    <s v="FEDERAL WAY"/>
    <s v="WA"/>
    <n v="98023"/>
    <m/>
    <n v="125319.3"/>
    <n v="1762.9"/>
    <n v="122841.25"/>
    <n v="0"/>
    <n v="0"/>
    <n v="0"/>
    <n v="395.91"/>
    <n v="0"/>
    <s v="https://web.pdc.wa.gov/rptimg/default.aspx?docid=4626886"/>
    <n v="9621"/>
    <n v="22"/>
    <n v="182"/>
    <n v="3272"/>
    <n v="27"/>
    <s v="MELISSA PFEIFER"/>
    <s v="candidate"/>
    <m/>
    <n v="44148.96365740741"/>
  </r>
  <r>
    <s v="ca-2018-215"/>
    <s v="RYU C  133"/>
    <s v="CA"/>
    <n v="42745"/>
    <m/>
    <m/>
    <m/>
    <s v="Electronic"/>
    <n v="42745"/>
    <x v="3"/>
    <s v="Candidate registered"/>
    <s v="Cindy Ryu (CINDY RYU)"/>
    <m/>
    <s v="PO BOX 33548"/>
    <s v="SHORELINE"/>
    <s v="KING"/>
    <s v="WA"/>
    <n v="98133"/>
    <s v="FRIENDSFORCINDYRYU@YAHOO.COM"/>
    <s v="friendsforcindyryu@yahoo.com"/>
    <s v="206-605-1588"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69617.759999999995"/>
    <n v="15740.37"/>
    <n v="75234.820000000007"/>
    <n v="0"/>
    <n v="0"/>
    <n v="0"/>
    <n v="461.9"/>
    <n v="0"/>
    <s v="https://web.pdc.wa.gov/rptimg/default.aspx?docid=4623887"/>
    <n v="16932"/>
    <n v="557"/>
    <n v="215"/>
    <n v="3634"/>
    <n v="32"/>
    <s v="JASON BENNETT"/>
    <s v="candidate"/>
    <m/>
    <n v="44148.977199074077"/>
  </r>
  <r>
    <s v="ca-2018-1994"/>
    <s v="CLIBJ  040"/>
    <s v="CA"/>
    <n v="42745"/>
    <m/>
    <m/>
    <m/>
    <s v="Electronic"/>
    <n v="42745"/>
    <x v="3"/>
    <s v="Candidate discontinued campaign"/>
    <s v="CLIBBORN JUDITH R (JUDY CLIBBORN)"/>
    <m/>
    <s v="PO BOX 808"/>
    <s v="MERCER ISLAND"/>
    <s v="KING"/>
    <s v="WA"/>
    <n v="98040"/>
    <s v="JCLIBBORN@COMCAST.NET"/>
    <s v="jclibborn@comcast.net"/>
    <s v="206-232-8941"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PO BOX 9100"/>
    <s v="SEATTLE"/>
    <s v="WA"/>
    <n v="98109"/>
    <s v="206-486-0085"/>
    <n v="20056.45"/>
    <n v="18734.36"/>
    <n v="38665.81"/>
    <n v="0"/>
    <n v="0"/>
    <n v="0"/>
    <m/>
    <m/>
    <s v="https://web.pdc.wa.gov/rptimg/default.aspx?docid=4623851"/>
    <n v="3814"/>
    <n v="1800"/>
    <n v="1994"/>
    <n v="2957"/>
    <n v="41"/>
    <s v="JASON BENNETT"/>
    <s v="candidate"/>
    <m/>
    <n v="44148.951736111114"/>
  </r>
  <r>
    <s v="ca-2017-2577"/>
    <s v="KINGA  293"/>
    <s v="CA"/>
    <n v="42889"/>
    <m/>
    <m/>
    <m/>
    <m/>
    <n v="42889"/>
    <x v="10"/>
    <s v="Candidate registered"/>
    <s v="KING ANGIE M (ANGIE KING)"/>
    <m/>
    <s v="PO BOX 23"/>
    <s v="STARTUP"/>
    <s v="SNOHOMISH"/>
    <s v="WA"/>
    <n v="98293"/>
    <s v="Angiek3@comcast.net"/>
    <s v="angiek3@comcast.net"/>
    <s v="425-344-8657"/>
    <s v="SCHOOL DIRECTOR"/>
    <n v="49"/>
    <s v="SULTAN SD 311"/>
    <n v="4203"/>
    <s v="SNOHOMISH"/>
    <s v="Local"/>
    <n v="8178"/>
    <s v="C"/>
    <s v="Registration and financial affairs"/>
    <s v="Candidate"/>
    <s v="Candidate"/>
    <m/>
    <m/>
    <m/>
    <s v="D"/>
    <x v="0"/>
    <n v="43046"/>
    <s v="mini"/>
    <b v="1"/>
    <m/>
    <m/>
    <s v="Qualified for general"/>
    <s v="Lost in general"/>
    <m/>
    <m/>
    <m/>
    <m/>
    <m/>
    <m/>
    <m/>
    <m/>
    <m/>
    <s v="PO BOX 23"/>
    <s v="STARTUP"/>
    <s v="WA"/>
    <n v="98293"/>
    <s v="425-344-8657"/>
    <m/>
    <m/>
    <m/>
    <m/>
    <m/>
    <m/>
    <m/>
    <m/>
    <s v="https://web.pdc.wa.gov/rptimg/default.aspx?docid=4651817"/>
    <n v="10451"/>
    <n v="2327"/>
    <n v="2577"/>
    <m/>
    <m/>
    <s v="ANGIE KING"/>
    <s v="candidate"/>
    <m/>
    <n v="43597.944965277777"/>
  </r>
  <r>
    <s v="ca-2017-2850"/>
    <s v="CURTN  250"/>
    <s v="CA"/>
    <n v="42928"/>
    <m/>
    <m/>
    <m/>
    <m/>
    <n v="42928"/>
    <x v="10"/>
    <s v="Candidate registered"/>
    <s v="CURTIS NEIL D (NEIL CURTIS)"/>
    <m/>
    <s v="685 SPRING ST #265"/>
    <s v="FRIDAY HARBOR"/>
    <s v="SAN JUAN"/>
    <s v="WA"/>
    <n v="98250"/>
    <s v="Ncurtis@me.com"/>
    <s v="ncurtis@me.com"/>
    <s v="360-298-0957"/>
    <s v="SCHOOL DIRECTOR"/>
    <n v="49"/>
    <s v="SAN JUAN ISL SD 149"/>
    <n v="4045"/>
    <s v="SAN JUAN"/>
    <s v="Local"/>
    <n v="6171"/>
    <s v="C"/>
    <s v="Registration and financial affairs"/>
    <s v="Candidate"/>
    <s v="Candidate"/>
    <m/>
    <m/>
    <m/>
    <s v="D"/>
    <x v="0"/>
    <n v="43046"/>
    <s v="mini"/>
    <b v="1"/>
    <m/>
    <m/>
    <s v="Lost in primary"/>
    <m/>
    <m/>
    <m/>
    <m/>
    <m/>
    <m/>
    <m/>
    <m/>
    <m/>
    <m/>
    <s v="685 SPRING ST #265"/>
    <s v="FRIDAY HARBOR"/>
    <s v="WA"/>
    <n v="98250"/>
    <s v="360-298-0957"/>
    <m/>
    <m/>
    <m/>
    <m/>
    <m/>
    <m/>
    <m/>
    <m/>
    <s v="https://web.pdc.wa.gov/rptimg/default.aspx?docid=4661311"/>
    <n v="4458"/>
    <n v="2573"/>
    <n v="2850"/>
    <m/>
    <m/>
    <s v="NEIL CURTIS"/>
    <s v="candidate"/>
    <m/>
    <n v="43597.949016203704"/>
  </r>
  <r>
    <s v="ca-2016-4625"/>
    <s v="SAYAD  584"/>
    <s v="CA"/>
    <n v="42663"/>
    <m/>
    <m/>
    <m/>
    <m/>
    <n v="42663"/>
    <x v="8"/>
    <s v="Candidate registered"/>
    <s v="SAYAN DOUGLAS E (DOUGLAS SAYAN)"/>
    <m/>
    <s v="360 E LIBBY RD"/>
    <s v="SHELTON"/>
    <s v="MASON"/>
    <s v="WA"/>
    <n v="98584"/>
    <s v="sayanglenn@aol.com"/>
    <s v="sayanglenn@aol.com"/>
    <s v="360-426-7440"/>
    <s v="PARK &amp; RECREATION COMMISSIONER"/>
    <n v="46"/>
    <s v="MASON CO METROPOLITAN PARK DIST"/>
    <n v="5212"/>
    <s v="MASON"/>
    <m/>
    <n v="0"/>
    <m/>
    <s v="Registration and financial affairs"/>
    <s v="Candidate"/>
    <s v="Candidate"/>
    <m/>
    <m/>
    <m/>
    <s v="D"/>
    <x v="0"/>
    <n v="42682"/>
    <s v="mini"/>
    <b v="1"/>
    <m/>
    <m/>
    <s v="Not in primary"/>
    <s v="Lost in general"/>
    <m/>
    <m/>
    <m/>
    <m/>
    <m/>
    <m/>
    <m/>
    <m/>
    <m/>
    <s v="360 E LIBBY RD"/>
    <s v="SHELTON"/>
    <s v="WA"/>
    <n v="98584"/>
    <s v="360-426-7440"/>
    <m/>
    <m/>
    <m/>
    <m/>
    <m/>
    <m/>
    <m/>
    <m/>
    <s v="https://web.pdc.wa.gov/rptimg/default.aspx?docid=4610791"/>
    <n v="17240"/>
    <n v="4068"/>
    <n v="4625"/>
    <m/>
    <m/>
    <s v="DOUGLAS SAYAN"/>
    <s v="candidate"/>
    <m/>
    <n v="43597.974050925928"/>
  </r>
  <r>
    <s v="ca-2017-3474"/>
    <s v="FOSSJ  198"/>
    <s v="CA"/>
    <n v="42904"/>
    <m/>
    <m/>
    <m/>
    <m/>
    <n v="42904"/>
    <x v="10"/>
    <s v="Candidate registered"/>
    <s v="FOSSOS JAMES A (JAMES FOSSOS)"/>
    <m/>
    <s v="20730 7TH AVENUE S"/>
    <s v="DES MOINES"/>
    <s v="KING"/>
    <s v="WA"/>
    <n v="98198"/>
    <s v="jafossos@gmail.com"/>
    <s v="jafossos@gmail.com"/>
    <s v="206-518-7075"/>
    <s v="FIRE COMMISSIONER"/>
    <n v="44"/>
    <s v="SOUTH KING FIRE &amp; RESCUE"/>
    <n v="5107"/>
    <s v="KING"/>
    <s v="Local"/>
    <n v="79490"/>
    <s v="C"/>
    <s v="Registration and financial affairs"/>
    <s v="Candidate"/>
    <s v="Candidate"/>
    <m/>
    <m/>
    <m/>
    <s v="D"/>
    <x v="0"/>
    <n v="43046"/>
    <s v="mini"/>
    <b v="1"/>
    <m/>
    <m/>
    <s v="Not in primary"/>
    <s v="Unopposed in general"/>
    <m/>
    <m/>
    <m/>
    <m/>
    <m/>
    <m/>
    <m/>
    <m/>
    <m/>
    <s v="20730 7TH AVENUE S"/>
    <s v="DES MOINES"/>
    <s v="WA"/>
    <n v="98198"/>
    <s v="206-518-7075"/>
    <m/>
    <m/>
    <m/>
    <m/>
    <m/>
    <m/>
    <m/>
    <m/>
    <s v="https://web.pdc.wa.gov/rptimg/default.aspx?docid=4655963"/>
    <n v="6452"/>
    <n v="3144"/>
    <n v="3474"/>
    <m/>
    <m/>
    <s v="JAMES FOSSOS"/>
    <s v="candidate"/>
    <m/>
    <n v="43597.95888888889"/>
  </r>
  <r>
    <s v="ca-2017-3533"/>
    <s v="NIEBJ  802"/>
    <s v="CA"/>
    <n v="42882"/>
    <m/>
    <m/>
    <m/>
    <m/>
    <n v="42882"/>
    <x v="10"/>
    <s v="Candidate registered"/>
    <s v="NIEBORSKY JACK C (JACK NIEBORSKY)"/>
    <m/>
    <s v="717 VISTA VIEW PLACE"/>
    <s v="EAST WENATCHEE"/>
    <s v="DOUGLAS"/>
    <s v="WA"/>
    <n v="98802"/>
    <s v="jack@nieborsky.net"/>
    <s v="jack@nieborsky.net"/>
    <s v="509-885-0107"/>
    <s v="SCHOOL DIRECTOR"/>
    <n v="49"/>
    <s v="EASTMONT SD 206"/>
    <n v="3256"/>
    <s v="DOUGLAS"/>
    <s v="Local"/>
    <n v="17087"/>
    <s v="C"/>
    <s v="Registration and financial affairs"/>
    <s v="Candidate"/>
    <s v="Candidate"/>
    <m/>
    <m/>
    <m/>
    <s v="D"/>
    <x v="0"/>
    <n v="43046"/>
    <s v="mini"/>
    <b v="1"/>
    <m/>
    <m/>
    <s v="Lost in primary"/>
    <m/>
    <m/>
    <m/>
    <m/>
    <m/>
    <m/>
    <m/>
    <m/>
    <m/>
    <m/>
    <s v="717 VISTA VIEW PLACE"/>
    <s v="EAST WENATCHEE"/>
    <s v="WA"/>
    <n v="98802"/>
    <s v="509-885-0107"/>
    <m/>
    <m/>
    <m/>
    <m/>
    <m/>
    <m/>
    <m/>
    <m/>
    <s v="https://web.pdc.wa.gov/rptimg/default.aspx?docid=4649908"/>
    <n v="13989"/>
    <n v="3192"/>
    <n v="3533"/>
    <m/>
    <m/>
    <s v="JACK NIEBORSKY"/>
    <s v="candidate"/>
    <m/>
    <n v="43597.959791666668"/>
  </r>
  <r>
    <s v="ca-2017-3133"/>
    <s v="HILLJ  682"/>
    <s v="CA"/>
    <n v="42879"/>
    <m/>
    <m/>
    <m/>
    <m/>
    <n v="42879"/>
    <x v="10"/>
    <s v="Candidate registered"/>
    <s v="HILL JOSEPH K (JOSEPH HILL)"/>
    <m/>
    <s v="3407 NORTHEAST 165TH AVENUE"/>
    <s v="VANCOUVER"/>
    <s v="CLARK"/>
    <s v="WA"/>
    <n v="98682"/>
    <s v="josephkhill995@yahoo.com"/>
    <s v="josephkhill995@yahoo.com"/>
    <s v="843-469-4435"/>
    <s v="FIRE COMMISSIONER"/>
    <n v="44"/>
    <s v="CLARK FIRE PROT DIST 05"/>
    <n v="3154"/>
    <s v="CLARK"/>
    <s v="Local"/>
    <n v="51326"/>
    <s v="C"/>
    <s v="Registration and financial affairs"/>
    <s v="Candidate"/>
    <s v="Candidate"/>
    <m/>
    <m/>
    <m/>
    <s v="D"/>
    <x v="0"/>
    <n v="43046"/>
    <s v="mini"/>
    <b v="1"/>
    <m/>
    <m/>
    <s v="Not in primary"/>
    <s v="Lost in general"/>
    <m/>
    <m/>
    <m/>
    <m/>
    <m/>
    <m/>
    <m/>
    <m/>
    <m/>
    <s v="3407 NORTHEAST 165TH AVENUE"/>
    <s v="VANCOUVER"/>
    <s v="WA"/>
    <n v="98682"/>
    <s v="843-469-3099"/>
    <m/>
    <m/>
    <m/>
    <m/>
    <m/>
    <m/>
    <m/>
    <m/>
    <s v="https://web.pdc.wa.gov/rptimg/default.aspx?docid=4648933"/>
    <n v="8625"/>
    <n v="2837"/>
    <n v="3133"/>
    <m/>
    <m/>
    <s v="SHELBE HILL"/>
    <s v="candidate"/>
    <m/>
    <n v="43597.953726851854"/>
  </r>
  <r>
    <s v="ca-2017-2369"/>
    <s v="PEANT  031"/>
    <s v="CA"/>
    <n v="42872"/>
    <m/>
    <m/>
    <m/>
    <m/>
    <n v="42872"/>
    <x v="10"/>
    <s v="Candidate registered"/>
    <s v="PEANG TEPILEAKHENA (TEPILEAKHENA PEANG)"/>
    <m/>
    <s v="19371 113TH PLACE SE"/>
    <s v="KENT"/>
    <s v="KING"/>
    <s v="WA"/>
    <n v="98031"/>
    <s v="ETPeang@gmail.com"/>
    <s v="etpeang@gmail.com"/>
    <s v="425-234-3276"/>
    <s v="CITY COUNCIL MEMBER"/>
    <n v="32"/>
    <s v="CITY OF KENT"/>
    <n v="3459"/>
    <s v="KING"/>
    <s v="Local"/>
    <n v="61280"/>
    <s v="C"/>
    <s v="Registration and financial affairs"/>
    <s v="Candidate"/>
    <s v="Candidate"/>
    <m/>
    <m/>
    <m/>
    <s v="D"/>
    <x v="0"/>
    <n v="43046"/>
    <s v="mini"/>
    <b v="1"/>
    <m/>
    <m/>
    <s v="Lost in primary"/>
    <m/>
    <m/>
    <m/>
    <m/>
    <m/>
    <m/>
    <m/>
    <m/>
    <m/>
    <m/>
    <s v="19371 113TH PLACE SE"/>
    <s v="KENT"/>
    <s v="WA"/>
    <n v="98031"/>
    <s v="425-234-3276"/>
    <m/>
    <m/>
    <m/>
    <m/>
    <m/>
    <m/>
    <m/>
    <m/>
    <s v="https://web.pdc.wa.gov/rptimg/default.aspx?docid=4647901"/>
    <n v="14856"/>
    <n v="2139"/>
    <n v="2369"/>
    <m/>
    <m/>
    <s v="TEPILEAKHENA PEANG"/>
    <s v="candidate"/>
    <m/>
    <n v="43597.94159722222"/>
  </r>
  <r>
    <s v="ca-2013-8553"/>
    <s v="SANDM  368"/>
    <s v="CA"/>
    <n v="41417"/>
    <m/>
    <m/>
    <m/>
    <m/>
    <n v="41417"/>
    <x v="11"/>
    <s v="Candidate registered"/>
    <s v="SANDOVAL K MICHELLE  (MICHELLE  SANDOVAL)"/>
    <m/>
    <s v="686 ROOSEVELT STREET"/>
    <s v="PORT TOWNSEND"/>
    <s v="JEFFERSON"/>
    <s v="WA"/>
    <n v="98368"/>
    <s v="martygay@me.com"/>
    <s v="sandoval@olympus.net"/>
    <s v="360-981-6562"/>
    <s v="CITY COUNCIL MEMBER"/>
    <n v="32"/>
    <s v="CITY OF PORT TOWNSEND"/>
    <n v="3977"/>
    <s v="JEFFERSON"/>
    <s v="Local"/>
    <n v="7210"/>
    <s v="C"/>
    <s v="Registration and financial affairs"/>
    <s v="Candidate"/>
    <s v="Candidate"/>
    <m/>
    <m/>
    <m/>
    <s v="D"/>
    <x v="0"/>
    <n v="41583"/>
    <s v="mini"/>
    <b v="1"/>
    <m/>
    <m/>
    <s v="Qualified for general"/>
    <s v="Won in general"/>
    <m/>
    <m/>
    <m/>
    <m/>
    <m/>
    <m/>
    <m/>
    <m/>
    <m/>
    <s v="686 ROOSEVELT STREET"/>
    <s v="PORT TOWNSEND"/>
    <s v="WA"/>
    <n v="98368"/>
    <s v="360-981-6562"/>
    <m/>
    <m/>
    <m/>
    <m/>
    <m/>
    <m/>
    <m/>
    <m/>
    <s v="https://web.pdc.wa.gov/rptimg/default.aspx?docid=3395474"/>
    <n v="17199"/>
    <n v="1992"/>
    <n v="8553"/>
    <m/>
    <m/>
    <s v="MARTY  GAY"/>
    <s v="candidate"/>
    <m/>
    <n v="43598.017407407409"/>
  </r>
  <r>
    <s v="ca-2017-2183"/>
    <s v="KARLD  227"/>
    <s v="CA"/>
    <n v="42871"/>
    <m/>
    <m/>
    <m/>
    <s v="Electronic"/>
    <n v="42871"/>
    <x v="10"/>
    <s v="Candidate registered"/>
    <s v="KARLBERG DOUGLAS F (DOUGLAS KARLBERG)"/>
    <m/>
    <s v="107 FAIRSIDE DRIVE, UNIT 14"/>
    <s v="LYNDEN"/>
    <s v="WHATCOM"/>
    <s v="WA"/>
    <n v="98264"/>
    <s v="douglaskarlberg@yahoo.com"/>
    <s v="douglaskarlberg@yahoo.com"/>
    <s v="360-961-2618"/>
    <s v="PORT COMMISSIONER"/>
    <n v="47"/>
    <s v="PORT OF BELLINGHAM"/>
    <n v="3919"/>
    <s v="WHATCOM"/>
    <s v="Local"/>
    <n v="140077"/>
    <s v="C"/>
    <s v="Registration and financial affairs"/>
    <s v="Candidate"/>
    <s v="Candidate"/>
    <m/>
    <m/>
    <m/>
    <s v="D"/>
    <x v="0"/>
    <n v="43046"/>
    <s v="full"/>
    <b v="1"/>
    <m/>
    <m/>
    <s v="Lost in primary"/>
    <m/>
    <m/>
    <m/>
    <m/>
    <m/>
    <m/>
    <m/>
    <m/>
    <m/>
    <m/>
    <s v="4682 WYNN ROAD"/>
    <s v="BELLINGHAM"/>
    <s v="WA"/>
    <n v="98226"/>
    <s v="360-319-8287"/>
    <n v="4759.1499999999996"/>
    <n v="0"/>
    <n v="4754.1499999999996"/>
    <n v="0"/>
    <n v="0"/>
    <n v="0"/>
    <m/>
    <m/>
    <s v="https://web.pdc.wa.gov/rptimg/default.aspx?docid=4647681"/>
    <n v="10100"/>
    <n v="1968"/>
    <n v="2183"/>
    <n v="4512"/>
    <m/>
    <s v="NATALIE MCCLENDON"/>
    <s v="candidate"/>
    <m/>
    <n v="44149.013657407406"/>
  </r>
  <r>
    <s v="ca-2017-3387"/>
    <s v="SHEPM  225"/>
    <s v="CA"/>
    <n v="42869"/>
    <m/>
    <m/>
    <m/>
    <s v="Electronic"/>
    <n v="42869"/>
    <x v="10"/>
    <s v="Candidate registered"/>
    <s v="SHEPARD MICHAEL A (MICHAEL SHEPARD)"/>
    <m/>
    <s v="2516 KULSHAN ST"/>
    <s v="BELLINGHAM"/>
    <s v="WHATCOM"/>
    <s v="WA"/>
    <n v="98225"/>
    <s v="SHEPARD4PORT@GMAIL.COM"/>
    <s v="michaelshepard@gmail.com"/>
    <s v="360-594-1784"/>
    <s v="PORT COMMISSIONER"/>
    <n v="47"/>
    <s v="PORT OF BELLINGHAM"/>
    <n v="3919"/>
    <s v="WHATCOM"/>
    <s v="Local"/>
    <n v="140077"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Won in general"/>
    <m/>
    <m/>
    <m/>
    <m/>
    <m/>
    <m/>
    <m/>
    <m/>
    <m/>
    <s v="1900 MADISON ST"/>
    <s v="BELLINGHAM"/>
    <s v="WA"/>
    <n v="98225"/>
    <s v="360-306-7242"/>
    <n v="61909.97"/>
    <n v="0"/>
    <n v="61904.4"/>
    <n v="-53.75"/>
    <n v="0"/>
    <n v="0"/>
    <n v="739.68"/>
    <n v="0"/>
    <s v="https://web.pdc.wa.gov/rptimg/default.aspx?docid=4647509"/>
    <n v="17711"/>
    <n v="3066"/>
    <n v="3387"/>
    <n v="4874"/>
    <m/>
    <s v="KATHRYN HORNE"/>
    <s v="candidate"/>
    <m/>
    <n v="44149.025555555556"/>
  </r>
  <r>
    <s v="ca-2013-8715"/>
    <s v="BROOV  584"/>
    <s v="CA"/>
    <n v="41451"/>
    <m/>
    <m/>
    <m/>
    <m/>
    <n v="41451"/>
    <x v="11"/>
    <s v="Candidate registered"/>
    <s v="BROOKS VIRGINIA G (VIRGINIA BROOKS)"/>
    <m/>
    <s v="2001 SHERWOOD LN"/>
    <s v="SHELTON"/>
    <s v="MASON"/>
    <s v="WA"/>
    <n v="98584"/>
    <s v="gingerbe@hctc.com"/>
    <s v="gingerbe@hctc.com"/>
    <s v="360-426-4840"/>
    <s v="COUNTY CLERK"/>
    <n v="22"/>
    <s v="MASON CO"/>
    <n v="3699"/>
    <s v="MASON"/>
    <s v="Local"/>
    <n v="35293"/>
    <s v="C"/>
    <s v="Registration and financial affairs"/>
    <s v="Candidate"/>
    <s v="Candidate"/>
    <m/>
    <m/>
    <m/>
    <s v="D"/>
    <x v="0"/>
    <n v="41583"/>
    <s v="mini"/>
    <b v="1"/>
    <m/>
    <m/>
    <s v="Unopposed in primary"/>
    <s v="Unopposed in general"/>
    <m/>
    <m/>
    <m/>
    <m/>
    <m/>
    <m/>
    <m/>
    <m/>
    <m/>
    <s v="P O BOX 806"/>
    <s v="SHELTON"/>
    <s v="WA"/>
    <n v="98584"/>
    <s v="360-426-0214"/>
    <m/>
    <m/>
    <m/>
    <m/>
    <m/>
    <m/>
    <m/>
    <m/>
    <s v="https://web.pdc.wa.gov/rptimg/default.aspx?docid=3411759"/>
    <n v="2040"/>
    <n v="6129"/>
    <n v="8715"/>
    <m/>
    <m/>
    <s v="GERALDINE BURT"/>
    <s v="candidate"/>
    <m/>
    <n v="43598.019907407404"/>
  </r>
  <r>
    <s v="ca-2017-2075"/>
    <s v="ROBEJ  108"/>
    <s v="CA"/>
    <n v="42793"/>
    <m/>
    <m/>
    <m/>
    <s v="Electronic"/>
    <n v="42793"/>
    <x v="10"/>
    <s v="Candidate registered"/>
    <s v="ROBERTS JASON B (JASON ROBERTS)"/>
    <m/>
    <s v="P.O. BOX 80242"/>
    <s v="SEATTLE"/>
    <s v="KING"/>
    <s v="WA"/>
    <n v="98108"/>
    <s v="ROBERTS.CAMPAIGN.2017@GMAIL.COM"/>
    <s v="roberts.campaign.2017@gmail.com"/>
    <s v="206-931-0775"/>
    <s v="MAYOR"/>
    <n v="31"/>
    <s v="CITY OF SEATTLE"/>
    <n v="4048"/>
    <s v="KING"/>
    <s v="Local"/>
    <n v="455738"/>
    <s v="C"/>
    <s v="Registration and financial affairs"/>
    <s v="Candidate"/>
    <s v="Candidate"/>
    <m/>
    <m/>
    <m/>
    <s v="D"/>
    <x v="0"/>
    <n v="43046"/>
    <s v="full"/>
    <b v="1"/>
    <m/>
    <m/>
    <s v="Lost in primary"/>
    <m/>
    <m/>
    <m/>
    <m/>
    <m/>
    <m/>
    <m/>
    <m/>
    <m/>
    <m/>
    <s v="P.O. BOX 80242"/>
    <s v="SEATTLE"/>
    <s v="WA"/>
    <n v="98108"/>
    <s v="206-355-9533"/>
    <n v="580"/>
    <n v="0"/>
    <n v="3634.7"/>
    <n v="-437.19"/>
    <n v="0"/>
    <n v="0"/>
    <m/>
    <m/>
    <s v="https://web.pdc.wa.gov/rptimg/default.aspx?docid=4628406"/>
    <n v="16523"/>
    <n v="1870"/>
    <n v="2075"/>
    <n v="4828"/>
    <m/>
    <s v="JASON ROBERTS"/>
    <s v="candidate"/>
    <m/>
    <n v="44149.023981481485"/>
  </r>
  <r>
    <s v="ca-2017-3494"/>
    <s v="FOGOS  584"/>
    <s v="CA"/>
    <n v="42743"/>
    <m/>
    <m/>
    <m/>
    <m/>
    <n v="42743"/>
    <x v="10"/>
    <s v="Candidate registered"/>
    <s v="Sharon K. (Moore) Fogo (SHARON FOGO)"/>
    <m/>
    <s v="750 W GOLDEN PHEASANT RD"/>
    <s v="SHELTON"/>
    <s v="MASON"/>
    <s v="WA"/>
    <n v="98584"/>
    <s v="sharonfogo@yahoo.com"/>
    <s v="sharonfogo@yahoo.com"/>
    <s v="360-791-0711"/>
    <s v="COUNTY CLERK"/>
    <n v="22"/>
    <s v="MASON CO"/>
    <n v="3699"/>
    <s v="MASON"/>
    <s v="Local"/>
    <n v="37884"/>
    <s v="C"/>
    <s v="Registration and financial affairs"/>
    <s v="Candidate"/>
    <s v="Candidate"/>
    <m/>
    <m/>
    <m/>
    <s v="D"/>
    <x v="0"/>
    <n v="43046"/>
    <s v="mini"/>
    <b v="1"/>
    <m/>
    <m/>
    <s v="Not in primary"/>
    <s v="Unopposed in general"/>
    <m/>
    <m/>
    <m/>
    <m/>
    <m/>
    <m/>
    <m/>
    <m/>
    <m/>
    <s v="14205 MILITARY RD SE"/>
    <s v="TENINO"/>
    <s v="WA"/>
    <n v="98589"/>
    <s v="360-791-6690"/>
    <m/>
    <m/>
    <m/>
    <m/>
    <m/>
    <m/>
    <m/>
    <m/>
    <s v="https://web.pdc.wa.gov/rptimg/default.aspx?docid=4622826"/>
    <n v="6295"/>
    <n v="653"/>
    <n v="3494"/>
    <m/>
    <m/>
    <s v="LORRAINE  MOORE"/>
    <s v="candidate"/>
    <m/>
    <n v="43597.95921296296"/>
  </r>
  <r>
    <s v="ca-2017-3056"/>
    <s v="KLUCR  127"/>
    <s v="CA"/>
    <n v="42743"/>
    <m/>
    <m/>
    <m/>
    <s v="Electronic"/>
    <n v="42743"/>
    <x v="10"/>
    <s v="Candidate discontinued campaign"/>
    <s v="KLUCK ROGER E (ROGER KLUCK)"/>
    <m/>
    <s v="P.O. BOX 17701"/>
    <s v="SEATTLE"/>
    <s v="KING"/>
    <s v="WA"/>
    <n v="98127"/>
    <s v="KLUCKFORSEATTLECOUNCIL@GMAIL.COM"/>
    <s v="rkluck@comcast.net"/>
    <s v="206-856-4444"/>
    <s v="CITY COUNCIL MEMBER"/>
    <n v="32"/>
    <s v="CITY OF SEATTLE"/>
    <n v="4048"/>
    <s v="KING"/>
    <s v="Local"/>
    <n v="455738"/>
    <s v="C"/>
    <s v="Registration and financial affairs"/>
    <s v="Candidate"/>
    <s v="Candidate"/>
    <m/>
    <m/>
    <m/>
    <s v="D"/>
    <x v="0"/>
    <n v="43046"/>
    <s v="full"/>
    <b v="1"/>
    <m/>
    <m/>
    <s v="Not in primary"/>
    <m/>
    <m/>
    <m/>
    <m/>
    <m/>
    <m/>
    <m/>
    <m/>
    <m/>
    <m/>
    <s v="8023 10TH AVENUE NW"/>
    <s v="SEATTLE"/>
    <s v="WA"/>
    <n v="98117"/>
    <s v="206-856-4444"/>
    <n v="300"/>
    <n v="0"/>
    <n v="141.97999999999999"/>
    <n v="0"/>
    <n v="0"/>
    <n v="0"/>
    <m/>
    <m/>
    <s v="https://web.pdc.wa.gov/rptimg/default.aspx?docid=4622633"/>
    <n v="10583"/>
    <n v="2763"/>
    <n v="3056"/>
    <n v="4536"/>
    <m/>
    <s v="ROGER KLUCK"/>
    <s v="candidate"/>
    <m/>
    <n v="44149.014594907407"/>
  </r>
  <r>
    <s v="ca-2016-4221"/>
    <s v="STILJ  125"/>
    <s v="CA"/>
    <n v="42526"/>
    <m/>
    <m/>
    <m/>
    <m/>
    <n v="42526"/>
    <x v="8"/>
    <s v="Candidate registered"/>
    <s v="STILLINGS JOHN S (JOHN STILLINGS)"/>
    <m/>
    <s v="2002 NE 107TH ST"/>
    <s v="SEATTLE"/>
    <m/>
    <s v="WA"/>
    <n v="98125"/>
    <s v="sundancejs@comcast.net"/>
    <s v="sundancejs@comcast.net"/>
    <s v="206-440-0708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mini"/>
    <b v="1"/>
    <m/>
    <m/>
    <s v="Lost in primary"/>
    <m/>
    <m/>
    <m/>
    <m/>
    <m/>
    <m/>
    <m/>
    <m/>
    <m/>
    <m/>
    <s v="2002 NE 107TH ST"/>
    <s v="SEATTLE"/>
    <s v="WA"/>
    <n v="98125"/>
    <s v="206-440-0708"/>
    <m/>
    <m/>
    <m/>
    <m/>
    <m/>
    <m/>
    <m/>
    <m/>
    <s v="https://web.pdc.wa.gov/rptimg/default.aspx?docid=4593760"/>
    <n v="18980"/>
    <n v="3792"/>
    <n v="4221"/>
    <m/>
    <m/>
    <s v="JOHN STILLINGS"/>
    <s v="candidate"/>
    <m/>
    <n v="43597.967129629629"/>
  </r>
  <r>
    <s v="ca-2016-4326"/>
    <s v="GEORE  207"/>
    <s v="CA"/>
    <n v="42576"/>
    <m/>
    <m/>
    <m/>
    <m/>
    <n v="42576"/>
    <x v="8"/>
    <s v="Candidate registered"/>
    <s v="GEORGEN ERIN B (ERIN GEORGEN)"/>
    <m/>
    <s v="2812 E NORA AVE"/>
    <s v="SPOKANE"/>
    <s v="SPOKANE"/>
    <s v="WA"/>
    <n v="99207"/>
    <s v="erin.georgen@gmail.com"/>
    <s v="erin.georgen@gmail.com"/>
    <s v="509-931-0460"/>
    <s v="STATE SENATOR"/>
    <n v="12"/>
    <s v="LEG DISTRICT 03 - SENATE"/>
    <n v="4732"/>
    <s v="SPOKANE"/>
    <s v="Legislative"/>
    <m/>
    <s v="C"/>
    <s v="Registration and financial affairs"/>
    <s v="Candidate"/>
    <s v="Candidate"/>
    <m/>
    <m/>
    <m/>
    <s v="D"/>
    <x v="0"/>
    <n v="42682"/>
    <s v="mini"/>
    <b v="1"/>
    <m/>
    <m/>
    <s v="Lost in primary"/>
    <m/>
    <s v="Challenger"/>
    <m/>
    <m/>
    <m/>
    <m/>
    <m/>
    <m/>
    <m/>
    <m/>
    <s v="2812 E NORA AVE"/>
    <s v="SPOKANE"/>
    <s v="WA"/>
    <n v="99207"/>
    <s v="509-931-0460"/>
    <m/>
    <m/>
    <m/>
    <m/>
    <m/>
    <m/>
    <m/>
    <m/>
    <s v="https://web.pdc.wa.gov/rptimg/default.aspx?docid=4590753"/>
    <n v="6887"/>
    <n v="1222"/>
    <n v="4326"/>
    <m/>
    <n v="3"/>
    <s v="ERIN GEORGEN"/>
    <s v="candidate"/>
    <m/>
    <n v="43597.968692129631"/>
  </r>
  <r>
    <s v="ca-2016-4422"/>
    <s v="DEALJ  036"/>
    <s v="CA"/>
    <n v="42470"/>
    <m/>
    <m/>
    <m/>
    <m/>
    <n v="42470"/>
    <x v="8"/>
    <s v="Candidate registered"/>
    <s v="DEAL JAMES R (JAMES ROBERT DEAL)"/>
    <m/>
    <s v="PO BOX 2276"/>
    <s v="LYNNWOOD"/>
    <m/>
    <s v="WA"/>
    <n v="98036"/>
    <s v="JAMES@JAMESDEAL.COM"/>
    <s v="james@jamesdeal.com"/>
    <s v="425-771-1110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PO BOX 2276"/>
    <s v="LYNNWOOD"/>
    <s v="WA"/>
    <n v="98036"/>
    <s v="425-771-1110"/>
    <m/>
    <m/>
    <m/>
    <m/>
    <m/>
    <m/>
    <m/>
    <m/>
    <s v="https://web.pdc.wa.gov/rptimg/default.aspx?docid=4581090"/>
    <n v="4712"/>
    <n v="2519"/>
    <n v="4422"/>
    <m/>
    <m/>
    <s v="JAMES ROBERT DEAL"/>
    <s v="candidate"/>
    <m/>
    <n v="43597.970289351855"/>
  </r>
  <r>
    <s v="ca-2016-4404"/>
    <s v="DOWNGW 337"/>
    <s v="CA"/>
    <n v="42500"/>
    <m/>
    <m/>
    <m/>
    <s v="Electronic"/>
    <n v="42500"/>
    <x v="8"/>
    <s v="Candidate registered"/>
    <s v="DOWNING GARY W (GARY DOWNING)"/>
    <m/>
    <s v="1301 S. HAWTHORNE ST"/>
    <s v="KENNEWICK"/>
    <s v="WALLA WALLA"/>
    <s v="WA"/>
    <n v="99337"/>
    <s v="FRISKYNANA@CHARTER.NET"/>
    <s v="friskynana@charter.net"/>
    <s v="509-528-5455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4104 W PEARL ST"/>
    <s v="PASCO"/>
    <s v="WA"/>
    <n v="99301"/>
    <m/>
    <n v="11893"/>
    <n v="0"/>
    <n v="9530.89"/>
    <n v="0"/>
    <n v="0"/>
    <n v="0"/>
    <n v="231.98"/>
    <n v="0"/>
    <s v="https://web.pdc.wa.gov/rptimg/default.aspx?docid=4580508"/>
    <n v="5175"/>
    <n v="3913"/>
    <n v="4404"/>
    <n v="5468"/>
    <n v="16"/>
    <s v="LYNN D SPICER"/>
    <s v="candidate"/>
    <m/>
    <n v="44149.048148148147"/>
  </r>
  <r>
    <s v="ca-2016-4426"/>
    <s v="DARNJ  406"/>
    <s v="CA"/>
    <n v="41397"/>
    <m/>
    <m/>
    <m/>
    <s v="Electronic"/>
    <n v="41397"/>
    <x v="8"/>
    <s v="Candidate registered"/>
    <s v="Jeannie Darneille (JEANNIE DARNEILLE)"/>
    <m/>
    <s v="PO BOX 7753"/>
    <s v="TACOMA"/>
    <s v="PIERCE"/>
    <s v="WA"/>
    <n v="98418"/>
    <s v="VOTE4JEANNIE@AOL.COM"/>
    <s v="vote4jeannie@aol.com"/>
    <s v="253-576-4086"/>
    <s v="STATE SENATOR"/>
    <n v="12"/>
    <s v="LEG DISTRICT 27 - SENATE"/>
    <n v="4756"/>
    <s v="PIERC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58143.41"/>
    <n v="4118.29"/>
    <n v="54005.94"/>
    <n v="0"/>
    <n v="0"/>
    <n v="1150"/>
    <n v="814.14"/>
    <n v="0"/>
    <s v="https://web.pdc.wa.gov/rptimg/default.aspx?docid=4578178"/>
    <n v="4601"/>
    <n v="30395"/>
    <n v="4426"/>
    <n v="5445"/>
    <n v="27"/>
    <s v="JASON BENNETT"/>
    <s v="candidate"/>
    <m/>
    <n v="44149.047291666669"/>
  </r>
  <r>
    <s v="ca-2016-4391"/>
    <s v="EGANJ  682"/>
    <s v="CA"/>
    <n v="42513"/>
    <m/>
    <m/>
    <m/>
    <m/>
    <n v="42513"/>
    <x v="8"/>
    <s v="Candidate registered"/>
    <s v="EGAN JOSHUA D (JOSHUA EGAN)"/>
    <m/>
    <s v="3508 NE 157TH AVE"/>
    <s v="VANCOUVER"/>
    <s v="CLARK"/>
    <s v="WA"/>
    <n v="98682"/>
    <s v="JOSHUAEGAN656@GMAIL.COM"/>
    <s v="joshuaegan656@gmail.com"/>
    <s v="360-823-9296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15706 NE 36TH ST"/>
    <s v="VANCOUVER"/>
    <s v="WA"/>
    <n v="98682"/>
    <m/>
    <m/>
    <m/>
    <m/>
    <m/>
    <m/>
    <m/>
    <m/>
    <m/>
    <s v="https://web.pdc.wa.gov/rptimg/default.aspx?docid=4575252"/>
    <n v="5411"/>
    <n v="3903"/>
    <n v="4391"/>
    <m/>
    <n v="17"/>
    <s v="AUSTIN SMITH"/>
    <s v="candidate"/>
    <m/>
    <n v="43597.96979166667"/>
  </r>
  <r>
    <s v="ca-2016-4313"/>
    <s v="GIROA  466"/>
    <s v="CA"/>
    <n v="42519"/>
    <m/>
    <m/>
    <m/>
    <m/>
    <n v="42519"/>
    <x v="8"/>
    <s v="Candidate registered"/>
    <s v="GIROUX ANNE S (ANNE GIROUX)"/>
    <m/>
    <s v="3214 CRYSTAL SPRINGS ROAD WEST"/>
    <s v="UNIVERSITY PLACE"/>
    <s v="PIERCE"/>
    <s v="WA"/>
    <n v="98466"/>
    <s v="annegiroux.2013@gmail.com"/>
    <s v="annegiroux.2013@gmail.com"/>
    <s v="253-442-7232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D"/>
    <x v="0"/>
    <n v="42682"/>
    <s v="mini"/>
    <b v="1"/>
    <m/>
    <m/>
    <s v="Lost in primary"/>
    <m/>
    <m/>
    <m/>
    <m/>
    <m/>
    <m/>
    <m/>
    <m/>
    <m/>
    <m/>
    <s v="3214 CRYSTAL SPRINGS ROAD WEST"/>
    <s v="UNIVERSITY PLACE"/>
    <s v="WA"/>
    <n v="98466"/>
    <s v="253-442-7232"/>
    <m/>
    <m/>
    <m/>
    <m/>
    <m/>
    <m/>
    <n v="0"/>
    <n v="1025.31"/>
    <s v="https://web.pdc.wa.gov/rptimg/default.aspx?docid=4574564"/>
    <n v="7170"/>
    <n v="3852"/>
    <n v="4313"/>
    <m/>
    <n v="28"/>
    <s v="ANNE GIROUX"/>
    <s v="candidate"/>
    <m/>
    <n v="43597.968495370369"/>
  </r>
  <r>
    <s v="ca-2016-4074"/>
    <s v="SMITD  144"/>
    <s v="CA"/>
    <n v="42515"/>
    <m/>
    <m/>
    <m/>
    <m/>
    <n v="42515"/>
    <x v="8"/>
    <s v="Candidate discontinued campaign"/>
    <s v="SMITH DANIEL T (DANIEL SMITH)"/>
    <m/>
    <s v="1511 S STEVENS ST"/>
    <s v="SEATTLE"/>
    <s v="WHITMAN"/>
    <s v="WA"/>
    <n v="98144"/>
    <s v="DanielSmith9th@gmail.com"/>
    <s v="danielsmith9th@gmail.com"/>
    <s v="206-406-0823"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1511 S STEVENS ST"/>
    <s v="SEATTLE"/>
    <s v="WA"/>
    <n v="98144"/>
    <s v="206-406-0823"/>
    <m/>
    <m/>
    <m/>
    <m/>
    <m/>
    <m/>
    <m/>
    <m/>
    <s v="https://web.pdc.wa.gov/rptimg/default.aspx?docid=4574129"/>
    <n v="18157"/>
    <n v="3699"/>
    <n v="4074"/>
    <m/>
    <n v="9"/>
    <s v="DANIEL SMITH"/>
    <s v="candidate"/>
    <m/>
    <n v="43597.964756944442"/>
  </r>
  <r>
    <s v="ca-2016-4721"/>
    <s v="MOREA  011"/>
    <s v="CA"/>
    <n v="42501"/>
    <m/>
    <m/>
    <m/>
    <m/>
    <n v="42501"/>
    <x v="8"/>
    <s v="Candidate registered"/>
    <s v="MOREAU-COOK AARON J (AARON MOREAU-COOK)"/>
    <m/>
    <s v="P.O. BOX 1082"/>
    <s v="BOTHELL"/>
    <s v="KING"/>
    <s v="WA"/>
    <n v="98011"/>
    <s v="vote@moreau.us"/>
    <s v="aaron@moreau.us"/>
    <s v="425-919-4000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2682"/>
    <s v="mini"/>
    <b v="1"/>
    <m/>
    <m/>
    <s v="Lost in primary"/>
    <m/>
    <s v="Open seat"/>
    <m/>
    <m/>
    <m/>
    <m/>
    <m/>
    <m/>
    <m/>
    <m/>
    <s v="P.O. BOX 1082"/>
    <s v="BOTHELL"/>
    <s v="WA"/>
    <n v="98011"/>
    <s v="425-919-4000"/>
    <m/>
    <m/>
    <m/>
    <m/>
    <m/>
    <m/>
    <m/>
    <m/>
    <s v="https://web.pdc.wa.gov/rptimg/default.aspx?docid=4571883"/>
    <n v="13455"/>
    <n v="1934"/>
    <n v="4721"/>
    <m/>
    <n v="1"/>
    <s v="AARON MOREAU-COOK"/>
    <s v="candidate"/>
    <m/>
    <n v="43597.975775462961"/>
  </r>
  <r>
    <s v="ca-2016-4340"/>
    <s v="FRANR  301"/>
    <s v="CA"/>
    <n v="42501"/>
    <m/>
    <m/>
    <m/>
    <s v="Electronic"/>
    <n v="42501"/>
    <x v="8"/>
    <s v="Candidate registered"/>
    <s v="Rebecca Francik (REBECCA FRANCIK)"/>
    <m/>
    <s v="3114 W WILCOX DR"/>
    <s v="PASCO"/>
    <s v="WALLA WALLA"/>
    <s v="WA"/>
    <n v="99301"/>
    <s v="RFRANCIK@CHARTER.NET"/>
    <s v="rfrancik@charter.net"/>
    <s v="509-947-7164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Open seat"/>
    <m/>
    <m/>
    <m/>
    <m/>
    <m/>
    <m/>
    <m/>
    <m/>
    <s v="2518 S BRANDON CT"/>
    <s v="SEATTLE"/>
    <s v="WA"/>
    <n v="98108"/>
    <m/>
    <n v="19647.14"/>
    <n v="0"/>
    <n v="19487.990000000002"/>
    <n v="0"/>
    <n v="0"/>
    <n v="0"/>
    <n v="231.98"/>
    <n v="0"/>
    <s v="https://web.pdc.wa.gov/rptimg/default.aspx?docid=4571774"/>
    <n v="6478"/>
    <n v="605"/>
    <n v="4340"/>
    <n v="5533"/>
    <n v="16"/>
    <s v="JEANNE LEGAULT"/>
    <s v="candidate"/>
    <m/>
    <n v="44149.05133101852"/>
  </r>
  <r>
    <s v="ca-2016-4342"/>
    <s v="FORBM  102"/>
    <s v="CA"/>
    <n v="42452"/>
    <m/>
    <m/>
    <m/>
    <s v="Electronic"/>
    <n v="42452"/>
    <x v="8"/>
    <s v="Candidate registered"/>
    <s v="FORBES MICHAEL S (MICHAEL FORBES)"/>
    <m/>
    <s v="PO BOX 20825"/>
    <s v="SEATTLE"/>
    <s v="KING"/>
    <s v="WA"/>
    <n v="98102"/>
    <s v="SCOTT@SCOTTFORBES.NET"/>
    <s v="scott@scottforbes.net"/>
    <s v="206-369-0284"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25 N. BROADWAY #108"/>
    <s v="TACOMA"/>
    <s v="WA"/>
    <n v="98403"/>
    <s v="253-441-8339"/>
    <n v="20765.32"/>
    <n v="0"/>
    <n v="20455.669999999998"/>
    <n v="0"/>
    <n v="0"/>
    <n v="0"/>
    <m/>
    <m/>
    <s v="https://web.pdc.wa.gov/rptimg/default.aspx?docid=4571450"/>
    <n v="6417"/>
    <n v="3874"/>
    <n v="4342"/>
    <n v="5524"/>
    <n v="43"/>
    <s v="ALEX VAN PUTTEN"/>
    <s v="candidate"/>
    <m/>
    <n v="44149.05097222222"/>
  </r>
  <r>
    <s v="ca-2016-4211"/>
    <s v="SULLD  368"/>
    <s v="CA"/>
    <n v="42453"/>
    <m/>
    <m/>
    <m/>
    <s v="Electronic"/>
    <n v="42453"/>
    <x v="8"/>
    <s v="Candidate registered"/>
    <s v="SULLIVAN DAVID W (DAVID SULLIVAN)"/>
    <m/>
    <s v="1240 W SIMS WAY #69"/>
    <s v="PORT TOWNSEND"/>
    <s v="JEFFERSON"/>
    <s v="WA"/>
    <n v="98368"/>
    <s v="gk@krentzman.com"/>
    <s v="gk@krentzman.com"/>
    <s v="360-643-3195"/>
    <s v="COUNTY COMMISSIONER"/>
    <n v="23"/>
    <s v="JEFFERSON CO"/>
    <n v="3433"/>
    <s v="JEFFERSON"/>
    <s v="Local"/>
    <n v="23036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Unopposed in general"/>
    <m/>
    <m/>
    <m/>
    <m/>
    <m/>
    <m/>
    <m/>
    <m/>
    <m/>
    <s v="1240 W SIMS WAY #127"/>
    <s v="PORT TOWNSEND"/>
    <s v="WA"/>
    <n v="98368"/>
    <s v="360-531-4003"/>
    <n v="14.77"/>
    <n v="1573.74"/>
    <n v="1588.51"/>
    <n v="0"/>
    <n v="0"/>
    <n v="0"/>
    <m/>
    <m/>
    <s v="https://web.pdc.wa.gov/rptimg/default.aspx?docid=4557910"/>
    <n v="18931"/>
    <n v="3785"/>
    <n v="4211"/>
    <n v="6152"/>
    <m/>
    <s v="GAIL KRENTZMAN"/>
    <s v="candidate"/>
    <m/>
    <n v="44149.076388888891"/>
  </r>
  <r>
    <s v="ca-2016-4653"/>
    <s v="AYERK  577"/>
    <s v="CA"/>
    <n v="42445"/>
    <m/>
    <m/>
    <m/>
    <m/>
    <n v="42445"/>
    <x v="8"/>
    <s v="Candidate registered"/>
    <s v="AYERS KENNY D (KENNY AYERS)"/>
    <m/>
    <s v="P.O. BOX 1012"/>
    <s v="RAYMOND"/>
    <s v="PACIFIC"/>
    <s v="WA"/>
    <n v="98577"/>
    <s v="cccayers@centurytel.net"/>
    <s v="cccayers@centurytel.net"/>
    <s v="360-934-5306"/>
    <s v="PUBLIC UTILITY COMMISSIONER"/>
    <n v="48"/>
    <s v="PACIFIC PUD 02 - ELE"/>
    <n v="3854"/>
    <s v="PACIFIC"/>
    <s v="Local"/>
    <n v="13529"/>
    <s v="C"/>
    <s v="Registration and financial affairs"/>
    <s v="Candidate"/>
    <s v="Candidate"/>
    <m/>
    <m/>
    <m/>
    <s v="D"/>
    <x v="0"/>
    <n v="42682"/>
    <s v="mini"/>
    <b v="1"/>
    <m/>
    <m/>
    <s v="Lost in primary"/>
    <m/>
    <m/>
    <m/>
    <m/>
    <m/>
    <m/>
    <m/>
    <m/>
    <m/>
    <m/>
    <s v="130 COSSET LANE"/>
    <s v="RAYMOND"/>
    <s v="WA"/>
    <n v="98577"/>
    <s v="360-934-5306"/>
    <m/>
    <m/>
    <m/>
    <m/>
    <m/>
    <m/>
    <m/>
    <m/>
    <s v="https://web.pdc.wa.gov/rptimg/default.aspx?docid=4555478"/>
    <n v="765"/>
    <n v="4087"/>
    <n v="4653"/>
    <m/>
    <m/>
    <s v="LISA AYERS"/>
    <s v="candidate"/>
    <m/>
    <n v="43597.97451388889"/>
  </r>
  <r>
    <s v="ca-2016-4339"/>
    <s v="FRAMN  111"/>
    <s v="CA"/>
    <n v="42345"/>
    <m/>
    <m/>
    <m/>
    <s v="Electronic"/>
    <n v="42345"/>
    <x v="8"/>
    <s v="Candidate registered"/>
    <s v="Noel C. Frame (NOEL FRAME)"/>
    <m/>
    <s v="PO BOX 99143"/>
    <s v="SEATTLE"/>
    <s v="KING"/>
    <s v="WA"/>
    <n v="98139"/>
    <s v="MANAGER@NOELFRAME.COM"/>
    <s v="manager@noelframe.com"/>
    <s v="206-701-0344"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Unopposed in general"/>
    <s v="Incumbent"/>
    <m/>
    <m/>
    <m/>
    <m/>
    <m/>
    <m/>
    <m/>
    <m/>
    <s v="119 1ST AVE S STE 320"/>
    <s v="SEATTLE"/>
    <s v="WA"/>
    <n v="98104"/>
    <s v="206-682-7328"/>
    <n v="70311.990000000005"/>
    <n v="0"/>
    <n v="68311.990000000005"/>
    <n v="0"/>
    <n v="0"/>
    <n v="0"/>
    <n v="173.98"/>
    <n v="0"/>
    <s v="https://web.pdc.wa.gov/rptimg/default.aspx?filerid_election_year=FRAMN%20%20111%3A%7C%3A2016"/>
    <n v="6499"/>
    <n v="449"/>
    <n v="4339"/>
    <n v="5530"/>
    <n v="36"/>
    <s v="SUZANNE NAUGHTON"/>
    <s v="candidate"/>
    <m/>
    <n v="44149.051134259258"/>
  </r>
  <r>
    <s v="ca-2016-4106"/>
    <s v="LOVIJ  012"/>
    <s v="CA"/>
    <n v="42402"/>
    <m/>
    <m/>
    <m/>
    <s v="Electronic"/>
    <n v="42402"/>
    <x v="8"/>
    <s v="Candidate registered"/>
    <s v="LOVICK JOHNNY R (JOHNNY LOVICK)"/>
    <m/>
    <s v="2403 157TH PLACE SE"/>
    <s v="MILL CREEK"/>
    <s v="KING"/>
    <s v="WA"/>
    <n v="98012"/>
    <s v="JOHNLOVICK@FRONTIER.COM"/>
    <s v="johnlovick@frontier.com"/>
    <s v="425-750-0306"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2620 170TH ST"/>
    <s v="BOTHELL"/>
    <s v="WA"/>
    <n v="98012"/>
    <s v="425-328-4990"/>
    <n v="353859.25"/>
    <n v="0"/>
    <n v="294568.03000000003"/>
    <n v="15000"/>
    <n v="0"/>
    <n v="0"/>
    <n v="178074.1"/>
    <n v="93062.13"/>
    <s v="https://web.pdc.wa.gov/rptimg/default.aspx?docid=4546664"/>
    <n v="11764"/>
    <n v="26449"/>
    <n v="4106"/>
    <n v="5769"/>
    <n v="44"/>
    <s v="SABRINA COMBS"/>
    <s v="candidate"/>
    <m/>
    <n v="44149.062592592592"/>
  </r>
  <r>
    <s v="ca-2016-4473"/>
    <s v="CHOPF  103"/>
    <s v="CA"/>
    <n v="42031"/>
    <m/>
    <m/>
    <m/>
    <s v="Electronic"/>
    <n v="42031"/>
    <x v="8"/>
    <s v="Candidate registered"/>
    <s v="Frank V Chopp (FRANK CHOPP)"/>
    <m/>
    <s v="4130 1ST AVE S SUITE D"/>
    <s v="SEATTLE"/>
    <s v="KING"/>
    <s v="WA"/>
    <n v="98134"/>
    <s v="INFO@HDCC.ORG"/>
    <s v="info@frankchopp.com"/>
    <s v="206-381-1220"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Unopposed in general"/>
    <s v="Incumbent"/>
    <m/>
    <m/>
    <m/>
    <m/>
    <m/>
    <m/>
    <m/>
    <m/>
    <s v="PO BOX 9100"/>
    <s v="SEATTLE"/>
    <s v="WA"/>
    <n v="98109"/>
    <s v="206-486-0085"/>
    <n v="234638.61"/>
    <n v="7029.1"/>
    <n v="229994.08"/>
    <n v="0"/>
    <n v="0"/>
    <n v="2000"/>
    <n v="898.1"/>
    <n v="0"/>
    <s v="https://web.pdc.wa.gov/rptimg/default.aspx?filerid_election_year=CHOPF%20%20103%3A%7C%3A2016"/>
    <n v="2961"/>
    <n v="469"/>
    <n v="4473"/>
    <n v="5363"/>
    <n v="43"/>
    <s v="JASON BENNETT"/>
    <s v="candidate"/>
    <m/>
    <n v="44149.044085648151"/>
  </r>
  <r>
    <s v="ca-2016-4139"/>
    <s v="LADEC  408"/>
    <s v="CA"/>
    <n v="42358"/>
    <m/>
    <m/>
    <m/>
    <s v="Electronic"/>
    <n v="42358"/>
    <x v="8"/>
    <s v="Candidate registered"/>
    <s v="Connie J Ladenburg (CONNIE LADENBURG)"/>
    <m/>
    <s v="7301 SOUTH ALASKA"/>
    <s v="TACOMA"/>
    <s v="PIERCE"/>
    <s v="WA"/>
    <n v="98408"/>
    <s v="JOHN@LADENBURG.ORG"/>
    <s v="connie@ladenburg.org"/>
    <s v="253-241-1311"/>
    <s v="COUNTY COUNCIL MEMBER"/>
    <n v="25"/>
    <s v="PIERCE CO"/>
    <n v="3879"/>
    <s v="PIERCE"/>
    <s v="Local"/>
    <n v="452900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m/>
    <m/>
    <m/>
    <m/>
    <m/>
    <m/>
    <m/>
    <m/>
    <m/>
    <s v="705 9TH STREET"/>
    <s v="TACOMA"/>
    <s v="WA"/>
    <n v="98405"/>
    <s v="253-573-1700"/>
    <n v="10102"/>
    <n v="3604.55"/>
    <n v="8487.9599999999991"/>
    <n v="6000"/>
    <n v="0"/>
    <n v="0"/>
    <m/>
    <m/>
    <s v="https://web.pdc.wa.gov/rptimg/default.aspx?docid=4540046"/>
    <n v="10927"/>
    <n v="27160"/>
    <n v="4139"/>
    <n v="5736"/>
    <m/>
    <s v="JOHN LADENBURG JR."/>
    <s v="candidate"/>
    <m/>
    <n v="44149.061597222222"/>
  </r>
  <r>
    <s v="ca-2016-4691"/>
    <s v="SELLM  201"/>
    <s v="CA"/>
    <n v="42208"/>
    <m/>
    <m/>
    <m/>
    <s v="Electronic"/>
    <n v="42208"/>
    <x v="8"/>
    <s v="Candidate registered"/>
    <s v="Mike Sells (MICHAEL SELLS)"/>
    <m/>
    <s v="PO BOX 12395"/>
    <s v="EVERETT"/>
    <s v="SNOHOMISH"/>
    <s v="WA"/>
    <s v="98206-2395"/>
    <s v="mikesells@aol.com"/>
    <s v="mikesells@aol.com"/>
    <s v="425-327-4561"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2817 COLBY AVE"/>
    <s v="EVERETT"/>
    <s v="WA"/>
    <n v="98201"/>
    <s v="425-257-1665"/>
    <n v="53139"/>
    <n v="34339.47"/>
    <n v="60770.1"/>
    <n v="0"/>
    <n v="0"/>
    <n v="0"/>
    <n v="993.69"/>
    <n v="176.95"/>
    <s v="https://web.pdc.wa.gov/rptimg/default.aspx?filerid_election_year=SELLM%20%20201%3A%7C%3A2016"/>
    <n v="17649"/>
    <n v="202"/>
    <n v="4691"/>
    <n v="6077"/>
    <n v="38"/>
    <s v="LYLE RYAN"/>
    <s v="candidate"/>
    <m/>
    <n v="44149.07371527778"/>
  </r>
  <r>
    <s v="ca-2016-4350"/>
    <s v="FITZJ  166"/>
    <s v="CA"/>
    <n v="42044"/>
    <m/>
    <m/>
    <m/>
    <s v="Electronic"/>
    <n v="42044"/>
    <x v="8"/>
    <s v="Candidate registered"/>
    <s v="Joe Fitzgibbon (JOSEPH FITZGIBBON)"/>
    <m/>
    <s v="P.O. BOX 66235"/>
    <s v="BURIEN"/>
    <s v="KING"/>
    <s v="WA"/>
    <n v="98166"/>
    <s v="JAY@BLUEWAVEPOLITICS.COM"/>
    <s v="jcfitzgibbon@gmail.com"/>
    <s v="360-362-3180"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119 1ST AVENUE SOUTH, SUITE 320"/>
    <s v="SEATTLE"/>
    <s v="WA"/>
    <n v="98104"/>
    <s v="206-682-7328"/>
    <n v="105103"/>
    <n v="4364.95"/>
    <n v="107028.85"/>
    <n v="0"/>
    <n v="0"/>
    <n v="250"/>
    <n v="958.9"/>
    <n v="0"/>
    <s v="https://web.pdc.wa.gov/rptimg/default.aspx?filerid_election_year=FITZJ%20%20166%3A%7C%3A2016"/>
    <n v="6220"/>
    <n v="519"/>
    <n v="4350"/>
    <n v="5521"/>
    <n v="34"/>
    <s v="JAY PETTERSON"/>
    <s v="candidate"/>
    <m/>
    <n v="44149.050833333335"/>
  </r>
  <r>
    <s v="ca-2016-4617"/>
    <s v="PETTE  118"/>
    <s v="CA"/>
    <n v="42037"/>
    <m/>
    <m/>
    <m/>
    <s v="Electronic"/>
    <n v="42037"/>
    <x v="8"/>
    <s v="Candidate registered"/>
    <s v="Eric Pettigrew (ERIC PETTIGREW)"/>
    <m/>
    <s v="PO BOX 28660"/>
    <s v="SEATTLE"/>
    <s v="KING"/>
    <s v="WA"/>
    <n v="98118"/>
    <s v="E.PETTIGREW@COMCAST.NET"/>
    <s v="e.pettigrew@comcast.net"/>
    <s v="206-320-8683"/>
    <s v="STATE REPRESENTATIVE"/>
    <n v="13"/>
    <s v="LEG DISTRICT 37 - HOUSE"/>
    <n v="4852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107854.74"/>
    <n v="4760.5200000000004"/>
    <n v="67944.160000000003"/>
    <n v="0"/>
    <n v="0"/>
    <n v="1250"/>
    <n v="173.98"/>
    <n v="0"/>
    <s v="https://web.pdc.wa.gov/rptimg/default.aspx?filerid_election_year=PETTE%20%20118%3A%7C%3A2016"/>
    <n v="15204"/>
    <n v="490"/>
    <n v="4617"/>
    <n v="5949"/>
    <n v="37"/>
    <s v="JASON BENNETT"/>
    <s v="candidate"/>
    <m/>
    <n v="44149.068715277775"/>
  </r>
  <r>
    <s v="ca-2016-4457"/>
    <s v="CLEVA  660"/>
    <s v="CA"/>
    <n v="41281"/>
    <m/>
    <m/>
    <m/>
    <s v="Electronic"/>
    <n v="41281"/>
    <x v="8"/>
    <s v="Candidate registered"/>
    <s v="Annette M Cleveland (ANNETTE CLEVELAND)"/>
    <m/>
    <s v="1111 MAIN STREET STE 400"/>
    <s v="VANCOUVER"/>
    <s v="CLARK"/>
    <s v="WA"/>
    <n v="98660"/>
    <s v="LINDA@CURRIE-MCLAIN.COM"/>
    <s v="linda@currie-mclain.com"/>
    <s v="360-695-1120"/>
    <s v="STATE SENATOR"/>
    <n v="12"/>
    <s v="LEG DISTRICT 49 - SENATE"/>
    <n v="4778"/>
    <s v="CLARK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1111 MAIN STREET STE 400"/>
    <s v="VANCOUVER"/>
    <s v="WA"/>
    <n v="98660"/>
    <s v="360-695-1120"/>
    <n v="240407.52"/>
    <n v="0"/>
    <n v="234385.78"/>
    <n v="0"/>
    <n v="0"/>
    <n v="10364.5"/>
    <n v="5809.86"/>
    <n v="0"/>
    <s v="https://web.pdc.wa.gov/rptimg/default.aspx?filerid_election_year=CLEVA%20%20660%3A%7C%3A2016"/>
    <n v="3811"/>
    <n v="1105"/>
    <n v="4457"/>
    <n v="5410"/>
    <n v="49"/>
    <s v="LINDA MCLAIN"/>
    <s v="candidate"/>
    <m/>
    <n v="44149.046006944445"/>
  </r>
  <r>
    <s v="ca-2016-4219"/>
    <s v="INSLJ  110"/>
    <s v="CA"/>
    <n v="41275"/>
    <m/>
    <m/>
    <m/>
    <s v="Electronic"/>
    <n v="41275"/>
    <x v="8"/>
    <s v="Candidate registered"/>
    <s v="Jay R Inslee (JAY INSLEE)"/>
    <m/>
    <s v="PO BOX 21067"/>
    <s v="SEATTLE"/>
    <m/>
    <s v="WA"/>
    <n v="98111"/>
    <s v="info@jayinslee.com"/>
    <s v="info@jayinslee.com"/>
    <s v="206-533-0575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603 STEWART STREET #819"/>
    <s v="SEATTLE"/>
    <s v="WA"/>
    <n v="98101"/>
    <m/>
    <n v="9952549.3399999999"/>
    <n v="0"/>
    <n v="9949579.3399999999"/>
    <n v="0"/>
    <n v="0"/>
    <n v="0"/>
    <n v="104494.87"/>
    <n v="0"/>
    <s v="https://web.pdc.wa.gov/rptimg/default.aspx?filerid_election_year=INSLJ%20%20110%3A%7C%3A2016"/>
    <n v="9350"/>
    <n v="1099"/>
    <n v="4219"/>
    <n v="5647"/>
    <m/>
    <s v="PHILIP LLOYD"/>
    <s v="candidate"/>
    <m/>
    <n v="44149.05568287037"/>
  </r>
  <r>
    <s v="ca-2020-25973"/>
    <s v="JOENC2 267"/>
    <s v="CA"/>
    <n v="43946"/>
    <m/>
    <m/>
    <m/>
    <s v="Electronic"/>
    <n v="43946"/>
    <x v="4"/>
    <s v="Candidate registered"/>
    <s v="CLAUS R JOENS (Claus Joens)"/>
    <m/>
    <s v="P.O. Box 36, 61140 State Route 20"/>
    <s v="Marblemount"/>
    <s v="SNOHOMISH"/>
    <s v="WA"/>
    <n v="98267"/>
    <s v="claus.joens@protonmail.com"/>
    <s v="claus.joens@protonmail.com"/>
    <s v="740-641-5832"/>
    <s v="STATE REPRESENTATIVE"/>
    <n v="13"/>
    <s v="LEG DISTRICT 39 - HOUSE"/>
    <n v="4856"/>
    <s v="SNOHOMISH"/>
    <s v="Legislative"/>
    <n v="102166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O Box 15855"/>
    <s v="Seattle"/>
    <s v="WA"/>
    <n v="98115"/>
    <s v="206.335.8815"/>
    <n v="26533.62"/>
    <n v="0"/>
    <n v="26533.62"/>
    <n v="-100"/>
    <n v="0"/>
    <n v="0"/>
    <m/>
    <m/>
    <s v="https://apollo.pdc.wa.gov/public/registrations/registration?registration_id=19844"/>
    <n v="25257"/>
    <n v="29921"/>
    <n v="25973"/>
    <n v="725"/>
    <n v="39"/>
    <s v="Andy Lo"/>
    <s v="candidate"/>
    <m/>
    <n v="44613.867847222224"/>
  </r>
  <r>
    <s v="ca-2019-1415"/>
    <s v="HARRL  926"/>
    <s v="CA"/>
    <n v="43600"/>
    <m/>
    <m/>
    <m/>
    <s v="Electronic"/>
    <n v="43600"/>
    <x v="7"/>
    <s v="Candidate registered"/>
    <s v="HARRISON LACI"/>
    <m/>
    <s v="306 E Capitol Ave"/>
    <s v="Ellensburg"/>
    <s v="KITTITAS"/>
    <s v="WA"/>
    <n v="98926"/>
    <s v="laci.harrison@icloud.com"/>
    <s v="laci.harrison@icloud.com"/>
    <n v="5098994273"/>
    <s v="COUNTY COMMISSIONER"/>
    <n v="23"/>
    <s v="KITTITAS CO"/>
    <n v="3559"/>
    <s v="KITTITAS"/>
    <s v="Local"/>
    <n v="25773"/>
    <s v="C"/>
    <s v="Registration and financial affairs"/>
    <s v="Candidate"/>
    <s v="Candidate"/>
    <m/>
    <m/>
    <d v="1899-12-31T00:00:00"/>
    <s v="D"/>
    <x v="0"/>
    <n v="43774"/>
    <s v="full"/>
    <b v="1"/>
    <b v="1"/>
    <b v="0"/>
    <s v="Lost in primary"/>
    <m/>
    <m/>
    <m/>
    <m/>
    <m/>
    <m/>
    <m/>
    <m/>
    <m/>
    <m/>
    <s v="306 E Capitol Ave"/>
    <s v="Ellensburg"/>
    <s v="WA"/>
    <n v="98926"/>
    <n v="5098994273"/>
    <n v="2000"/>
    <n v="0"/>
    <n v="2381.69"/>
    <n v="404.52"/>
    <n v="0"/>
    <n v="0"/>
    <m/>
    <m/>
    <s v="https://apollo.pdc.wa.gov/public/registrations/registration?registration_id=15121"/>
    <n v="22333"/>
    <n v="1262"/>
    <n v="1415"/>
    <n v="1908"/>
    <m/>
    <s v="Laci Harrison"/>
    <s v="candidate"/>
    <m/>
    <n v="44148.90934027778"/>
  </r>
  <r>
    <s v="ca-2020-25558"/>
    <s v="FEAGL--016"/>
    <s v="CA"/>
    <n v="43815"/>
    <m/>
    <m/>
    <m/>
    <s v="Electronic"/>
    <n v="43815"/>
    <x v="4"/>
    <s v="Candidate registered"/>
    <s v="LORI M FEAGAN (Lori Feagan)"/>
    <m/>
    <s v="PO Box 815"/>
    <s v="Spokane Valley"/>
    <s v="SPOKANE"/>
    <s v="WA"/>
    <n v="99016"/>
    <s v="contact@lorifeagan.com"/>
    <s v="contact@lorifeagan.com"/>
    <s v="(509) 596-1461‬"/>
    <s v="STATE REPRESENTATIVE"/>
    <n v="13"/>
    <s v="LEG DISTRICT 04 - HOUSE"/>
    <n v="4785"/>
    <s v="SPOKANE"/>
    <s v="Legislative"/>
    <n v="113682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168556.24"/>
    <n v="0"/>
    <n v="168609.24"/>
    <n v="0"/>
    <n v="0"/>
    <n v="0"/>
    <n v="469.67"/>
    <n v="0"/>
    <s v="https://apollo.pdc.wa.gov/public/registrations/registration?registration_id=17906"/>
    <n v="24593"/>
    <n v="29607"/>
    <n v="25558"/>
    <n v="559"/>
    <n v="4"/>
    <s v="Jason Bennett"/>
    <s v="candidate"/>
    <m/>
    <n v="44449.726712962962"/>
  </r>
  <r>
    <s v="ca-2020-1124"/>
    <s v="PELLM  093"/>
    <s v="CA"/>
    <n v="43604"/>
    <m/>
    <m/>
    <m/>
    <s v="Electronic"/>
    <n v="43604"/>
    <x v="4"/>
    <s v="Candidate registered"/>
    <s v="Mike Pellicciotti (MICHAEL PELLICCIOTTI)"/>
    <s v="PFP SR"/>
    <s v="PO BOX 26236"/>
    <s v="FEDERAL WAY"/>
    <s v="KING"/>
    <s v="WA"/>
    <n v="98093"/>
    <s v="MIKE@ELECTMIKEP.COM"/>
    <s v="mike@electmikep.com"/>
    <s v="253-237-2838"/>
    <s v="STATE REPRESENTATIVE"/>
    <n v="13"/>
    <s v="LEG DISTRICT 30 - HOUSE"/>
    <n v="4837"/>
    <s v="KING"/>
    <s v="Legislative"/>
    <n v="84697"/>
    <s v="C"/>
    <s v="Registration and financial affairs"/>
    <s v="Candidate"/>
    <s v="Candidate"/>
    <m/>
    <m/>
    <d v="1899-12-31T00:00:00"/>
    <s v="D"/>
    <x v="0"/>
    <n v="44138"/>
    <s v="full"/>
    <b v="1"/>
    <m/>
    <m/>
    <m/>
    <m/>
    <m/>
    <m/>
    <m/>
    <m/>
    <m/>
    <m/>
    <m/>
    <m/>
    <m/>
    <s v="349 16TH AVE E #60"/>
    <s v="SEATTLE"/>
    <s v="WA"/>
    <n v="98112"/>
    <s v="206-218-3108"/>
    <n v="35"/>
    <n v="1266.8499999999999"/>
    <n v="1301.8499999999999"/>
    <n v="0"/>
    <n v="0"/>
    <n v="0"/>
    <n v="2587.4299999999998"/>
    <n v="0"/>
    <s v="https://apollo.pdc.wa.gov/public/registrations/registration?registration_id=15285"/>
    <n v="15003"/>
    <n v="25657"/>
    <n v="1124"/>
    <n v="991"/>
    <n v="30"/>
    <s v="ABBOT TAYLOR"/>
    <s v="candidate"/>
    <m/>
    <n v="44232.620833333334"/>
  </r>
  <r>
    <s v="ca-2019-1709"/>
    <s v="LOVEE  221"/>
    <s v="CA"/>
    <n v="43596"/>
    <d v="2019-05-13T00:00:00"/>
    <m/>
    <m/>
    <s v="Electronic"/>
    <n v="43596"/>
    <x v="7"/>
    <s v="Candidate declared"/>
    <s v="Liz Lovelett (LOVELETT ELIZABETH P)"/>
    <m/>
    <s v="104 W Magnolia St #2433"/>
    <s v="Bellingham"/>
    <s v="SKAGIT"/>
    <s v="WA"/>
    <n v="98225"/>
    <s v="COMPLIANCE@BLUEWAVEPOLITICS.COM"/>
    <s v="compliance@bluewavepolitics.com"/>
    <s v="206-682-7328"/>
    <s v="STATE SENATOR"/>
    <n v="12"/>
    <s v="LEG DISTRICT 40 - SENATE"/>
    <n v="4769"/>
    <s v="SKAGIT"/>
    <s v="Legislative"/>
    <n v="95111"/>
    <s v="C"/>
    <s v="Registration and financial affairs"/>
    <s v="Candidate"/>
    <s v="Candidate"/>
    <m/>
    <m/>
    <m/>
    <s v="D"/>
    <x v="0"/>
    <n v="43774"/>
    <s v="full"/>
    <b v="1"/>
    <b v="0"/>
    <b v="1"/>
    <m/>
    <s v="Won in general"/>
    <m/>
    <m/>
    <m/>
    <m/>
    <m/>
    <m/>
    <m/>
    <m/>
    <m/>
    <s v="119 1ST AVE S STE 320"/>
    <s v="SEATTLE"/>
    <s v="WA"/>
    <n v="98104"/>
    <s v="206-682-7328"/>
    <n v="131480.01"/>
    <n v="0"/>
    <n v="112868.35"/>
    <n v="0"/>
    <n v="0"/>
    <n v="0"/>
    <n v="76106.52"/>
    <n v="0"/>
    <s v="https://apollo.pdc.wa.gov/public/registrations/registration?registration_id=15222"/>
    <n v="11712"/>
    <n v="30265"/>
    <n v="1709"/>
    <n v="2076"/>
    <n v="40"/>
    <s v="JOSIE OLSEN"/>
    <s v="candidate"/>
    <m/>
    <n v="44148.916006944448"/>
  </r>
  <r>
    <s v="ca-2020-1255"/>
    <s v="WELLL  040"/>
    <s v="CA"/>
    <n v="42772"/>
    <m/>
    <m/>
    <m/>
    <s v="Electronic"/>
    <n v="42772"/>
    <x v="4"/>
    <s v="Candidate registered"/>
    <s v="Lisa Z. Wellman (LISA WELLMAN)"/>
    <m/>
    <s v="PO BOX 1725"/>
    <s v="MERCER ISLAND"/>
    <s v="KING"/>
    <s v="WA"/>
    <n v="98040"/>
    <s v="COMPLIANCE@BLUEWAVEPOLITICS.COM"/>
    <s v="info@wellmanforsenate.com"/>
    <s v="206-682-7328"/>
    <s v="STATE SENATOR"/>
    <n v="12"/>
    <s v="LEG DISTRICT 41 - SENATE"/>
    <n v="4770"/>
    <s v="KING"/>
    <s v="Legislative"/>
    <n v="103835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401 2nd Ave S Ste 303"/>
    <s v="Seatte"/>
    <s v="WA"/>
    <n v="98104"/>
    <n v="2066827328"/>
    <n v="163702.79999999999"/>
    <n v="4642.8599999999997"/>
    <n v="161402.75"/>
    <n v="0"/>
    <n v="0"/>
    <n v="0"/>
    <n v="417.57"/>
    <n v="0"/>
    <s v="https://apollo.pdc.wa.gov/public/registrations/registration?registration_id=19874"/>
    <n v="20930"/>
    <n v="30266"/>
    <n v="1255"/>
    <n v="1392"/>
    <n v="41"/>
    <s v="JOSIE OLSEN"/>
    <s v="candidate"/>
    <m/>
    <n v="44567.526018518518"/>
  </r>
  <r>
    <s v="ca-2020-25417"/>
    <s v="SELLM  201"/>
    <s v="CA"/>
    <n v="43698"/>
    <m/>
    <m/>
    <m/>
    <s v="Electronic"/>
    <n v="43698"/>
    <x v="4"/>
    <s v="Candidate registered"/>
    <s v="Mike Sells (MICHAEL S SELLS)"/>
    <m/>
    <s v="PO BOX 12395"/>
    <s v="EVERETT"/>
    <s v="SNOHOMISH"/>
    <s v="WA"/>
    <n v="98206"/>
    <s v="MIKESELLS@AOL.COM"/>
    <s v="MIKESELLS@AOL.COM"/>
    <n v="4252595245"/>
    <s v="STATE REPRESENTATIVE"/>
    <n v="13"/>
    <s v="LEG DISTRICT 38 - HOUSE"/>
    <n v="4854"/>
    <s v="SNOHOMISH"/>
    <s v="Legislative"/>
    <n v="87956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12395"/>
    <s v="EVERETT"/>
    <s v="WA"/>
    <n v="98206"/>
    <n v="4252595245"/>
    <n v="55175.13"/>
    <n v="18713.37"/>
    <n v="60883.13"/>
    <n v="0"/>
    <n v="0"/>
    <n v="0"/>
    <n v="303.2"/>
    <n v="0"/>
    <s v="https://apollo.pdc.wa.gov/public/registrations/registration?registration_id=17337"/>
    <n v="24285"/>
    <n v="202"/>
    <n v="25417"/>
    <n v="1137"/>
    <n v="38"/>
    <s v="MICHAEL S SELLS"/>
    <s v="candidate"/>
    <m/>
    <n v="44287.388020833336"/>
  </r>
  <r>
    <s v="ca-2022-1067"/>
    <s v="LIIAM  204"/>
    <s v="CA"/>
    <n v="43596"/>
    <d v="2022-05-17T00:00:00"/>
    <m/>
    <m/>
    <s v="Electronic"/>
    <n v="43596"/>
    <x v="6"/>
    <s v="Candidate declared"/>
    <s v="LIIAS MARKO S (MARKO LIIAS)"/>
    <m/>
    <s v="401 2nd Ave S Ste 303"/>
    <s v="SEATTLE"/>
    <s v="SNOHOMISH"/>
    <s v="WA"/>
    <n v="98104"/>
    <s v="MARKO@MARKOLIIAS.COM"/>
    <s v="markoliias@gmail.com"/>
    <s v="206-682-7328"/>
    <s v="STATE SENATOR"/>
    <n v="12"/>
    <s v="LEG DISTRICT 21 - SENATE"/>
    <n v="4750"/>
    <s v="SNOHOMISH"/>
    <s v="Legislative"/>
    <n v="92142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270037.42"/>
    <n v="3133.32"/>
    <n v="273515.74"/>
    <n v="0"/>
    <n v="0"/>
    <n v="4250"/>
    <n v="183.19"/>
    <n v="129244.9"/>
    <s v="https://apollo.pdc.wa.gov/public/registrations/registration?registration_id=17925"/>
    <n v="11383"/>
    <n v="26669"/>
    <n v="1067"/>
    <n v="102"/>
    <n v="21"/>
    <s v="JAY PETTERSON"/>
    <s v="candidate"/>
    <m/>
    <n v="45084.654872685183"/>
  </r>
  <r>
    <s v="ca-2020-19206"/>
    <s v="REEDC--277"/>
    <s v="CA"/>
    <n v="43619"/>
    <m/>
    <m/>
    <m/>
    <m/>
    <n v="43619"/>
    <x v="4"/>
    <s v="Candidate registered"/>
    <s v="Christopher Lane Reed (Chris &quot;Barnavit&quot; Reed)"/>
    <m/>
    <s v="1773 SW Tahoe St"/>
    <s v="Oak Harbor"/>
    <s v="SKAGIT"/>
    <s v="Washington"/>
    <n v="98277"/>
    <s v="chris.lane.reed2020@gmail.com"/>
    <s v="barnavit@outlook.com"/>
    <n v="3606326319"/>
    <s v="STATE REPRESENTATIVE"/>
    <n v="13"/>
    <s v="LEG DISTRICT 10 - HOUSE"/>
    <n v="4797"/>
    <s v="SKAGIT"/>
    <s v="Legislative"/>
    <n v="111646"/>
    <s v="C"/>
    <s v="Registration and financial affairs"/>
    <s v="Candidate"/>
    <s v="Candidate"/>
    <m/>
    <m/>
    <m/>
    <s v="D"/>
    <x v="0"/>
    <n v="44138"/>
    <s v="full"/>
    <b v="1"/>
    <m/>
    <m/>
    <m/>
    <m/>
    <m/>
    <m/>
    <m/>
    <m/>
    <m/>
    <m/>
    <m/>
    <m/>
    <m/>
    <s v="1773 SW Tahoe St"/>
    <s v="Oak Harbor"/>
    <s v="Washington"/>
    <n v="98277"/>
    <n v="3606725261"/>
    <m/>
    <m/>
    <m/>
    <m/>
    <m/>
    <m/>
    <m/>
    <m/>
    <s v="https://apollo.pdc.wa.gov/public/registrations/registration?registration_id=15970"/>
    <n v="23203"/>
    <n v="25554"/>
    <n v="19206"/>
    <m/>
    <n v="10"/>
    <s v="Jessica Reed"/>
    <s v="candidate"/>
    <m/>
    <n v="43622.351319444446"/>
  </r>
  <r>
    <s v="ca-2019-1766"/>
    <s v="STONH  225"/>
    <s v="CA"/>
    <n v="43596"/>
    <d v="2019-05-14T00:00:00"/>
    <m/>
    <m/>
    <s v="Electronic"/>
    <n v="43596"/>
    <x v="7"/>
    <s v="Candidate declared"/>
    <s v="Hannah E Stone (HANNAH STONE)"/>
    <m/>
    <s v="114 W MAGNOLIA STREET, SUITE 400"/>
    <s v="BELLINGHAM"/>
    <s v="WHATCOM"/>
    <s v="WA"/>
    <n v="98225"/>
    <s v="WARD1@VOTEHANNAHSTONE.COM"/>
    <s v="leftcoaststone@gmail.com"/>
    <s v="360-393-9296"/>
    <s v="CITY COUNCIL MEMBER"/>
    <n v="32"/>
    <s v="CITY OF BELLINGHAM"/>
    <n v="3046"/>
    <s v="WHATCOM"/>
    <s v="Local"/>
    <n v="57071"/>
    <s v="C"/>
    <s v="Registration and financial affairs"/>
    <s v="Candidate"/>
    <s v="Candidate"/>
    <m/>
    <m/>
    <d v="1899-12-31T00:00:00"/>
    <s v="D"/>
    <x v="0"/>
    <n v="43774"/>
    <s v="full"/>
    <b v="1"/>
    <b v="0"/>
    <b v="1"/>
    <m/>
    <s v="Won in general"/>
    <m/>
    <m/>
    <m/>
    <m/>
    <m/>
    <m/>
    <m/>
    <m/>
    <m/>
    <s v="6022 North Star Road"/>
    <s v="Ferndale"/>
    <s v="WA"/>
    <n v="98248"/>
    <n v="3603067242"/>
    <n v="18591.34"/>
    <n v="0"/>
    <n v="18591.34"/>
    <n v="0"/>
    <n v="0"/>
    <n v="0"/>
    <n v="195.17"/>
    <n v="0"/>
    <s v="https://apollo.pdc.wa.gov/public/registrations/registration?registration_id=16128"/>
    <n v="18779"/>
    <n v="1600"/>
    <n v="1766"/>
    <n v="2451"/>
    <m/>
    <s v="Katie Horne"/>
    <s v="candidate"/>
    <m/>
    <n v="44204.79519675926"/>
  </r>
  <r>
    <s v="ca-2020-62557"/>
    <s v="JAMEJ--687"/>
    <s v="CA"/>
    <n v="43972"/>
    <m/>
    <m/>
    <m/>
    <s v="Electronic"/>
    <n v="43972"/>
    <x v="4"/>
    <s v="Candidate registered"/>
    <s v="Jesse S James (Jesse James)"/>
    <m/>
    <s v="PO Box 872512, 304 SE Hearthwood Blvd."/>
    <s v="Vancouver"/>
    <s v="CLARK"/>
    <s v="Washington"/>
    <n v="98687"/>
    <s v="Jesse@electjessejames.com"/>
    <s v="jesse@electjessejames.com"/>
    <n v="3605978646"/>
    <s v="COUNTY COUNCIL MEMBER"/>
    <n v="25"/>
    <s v="CLARK CO"/>
    <n v="3147"/>
    <s v="CLARK"/>
    <s v="Local"/>
    <n v="293107"/>
    <s v="C"/>
    <s v="Registration and financial affairs"/>
    <s v="Candidate"/>
    <s v="Candidate"/>
    <m/>
    <m/>
    <d v="1900-01-02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O BOX 297"/>
    <s v="Heisson"/>
    <s v="WA"/>
    <n v="98622"/>
    <s v="360-606-8185"/>
    <n v="27698.11"/>
    <n v="0"/>
    <n v="27698.11"/>
    <n v="0"/>
    <n v="0"/>
    <n v="0"/>
    <m/>
    <m/>
    <s v="https://apollo.pdc.wa.gov/public/registrations/registration?registration_id=19938"/>
    <n v="25550"/>
    <n v="30166"/>
    <n v="62557"/>
    <n v="716"/>
    <m/>
    <s v="Derek Stanley Nies"/>
    <s v="candidate"/>
    <m/>
    <n v="44225.463807870372"/>
  </r>
  <r>
    <s v="ca-2020-25365"/>
    <s v="PRICH  236"/>
    <s v="CA"/>
    <n v="43678"/>
    <m/>
    <m/>
    <m/>
    <s v="Electronic"/>
    <n v="43678"/>
    <x v="4"/>
    <s v="Candidate registered"/>
    <s v="PRICE JOHNSON HELEN C (Helen Price Johnson)"/>
    <s v="CTE HPJ"/>
    <s v="PO Box 112"/>
    <s v="Clinton"/>
    <s v="SKAGIT"/>
    <s v="WA"/>
    <n v="98236"/>
    <s v="helenpricejohnson2020@gmail.com"/>
    <s v="helenpricejohnson2020@gmail.com"/>
    <s v="360-391-0487"/>
    <s v="STATE SENATOR"/>
    <n v="12"/>
    <s v="LEG DISTRICT 10 - SENATE"/>
    <n v="4739"/>
    <s v="SKAGIT"/>
    <s v="Legislative"/>
    <n v="111646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Lost in general"/>
    <m/>
    <m/>
    <m/>
    <m/>
    <m/>
    <m/>
    <m/>
    <m/>
    <m/>
    <s v="PO Box 112"/>
    <s v="Clinton"/>
    <s v="WA"/>
    <n v="98236"/>
    <s v="425-749-2027"/>
    <n v="665900.29"/>
    <n v="8650"/>
    <n v="672051.19"/>
    <n v="0"/>
    <n v="0"/>
    <n v="0"/>
    <n v="364271.1"/>
    <n v="785137.57"/>
    <s v="https://apollo.pdc.wa.gov/public/registrations/registration?registration_id=17824"/>
    <n v="24183"/>
    <n v="4044"/>
    <n v="25365"/>
    <n v="1037"/>
    <n v="10"/>
    <s v="Margaret Andersen"/>
    <s v="candidate"/>
    <m/>
    <n v="44288.45621527778"/>
  </r>
  <r>
    <s v="ca-2020-25519"/>
    <s v="BACOM--252"/>
    <s v="CA"/>
    <n v="43766"/>
    <m/>
    <m/>
    <m/>
    <s v="Electronic"/>
    <n v="43766"/>
    <x v="4"/>
    <s v="Candidate registered"/>
    <s v="Melanie R Bacon (Melanie Bacon)"/>
    <m/>
    <s v="P.O Box 1530"/>
    <s v="Coupeville"/>
    <s v="ISLAND"/>
    <s v="WA"/>
    <s v="98239-9800"/>
    <s v="electmelbacon@gmail.com"/>
    <s v="electmelaniebacon@gmail.com"/>
    <m/>
    <s v="COUNTY COMMISSIONER"/>
    <n v="23"/>
    <s v="ISLAND CO"/>
    <n v="3424"/>
    <s v="ISLAND"/>
    <s v="Local"/>
    <n v="58897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.O Box 1530"/>
    <s v="Coupeville"/>
    <s v="WA"/>
    <s v="98239-9800"/>
    <m/>
    <n v="41754.54"/>
    <n v="0"/>
    <n v="40545.870000000003"/>
    <n v="0"/>
    <n v="0"/>
    <n v="0"/>
    <m/>
    <m/>
    <s v="https://apollo.pdc.wa.gov/public/registrations/registration?registration_id=17832"/>
    <n v="24486"/>
    <n v="29570"/>
    <n v="25519"/>
    <n v="298"/>
    <m/>
    <s v="Stacie Burgua"/>
    <s v="candidate"/>
    <m/>
    <n v="44354.476331018515"/>
  </r>
  <r>
    <s v="ca-2019-1299"/>
    <s v="DUNNM  203"/>
    <s v="CA"/>
    <n v="43656"/>
    <d v="2019-05-13T00:00:00"/>
    <m/>
    <m/>
    <s v="Electronic"/>
    <n v="43656"/>
    <x v="7"/>
    <s v="Candidate declared"/>
    <s v="Megan Dunn (MEGAN DUNN)"/>
    <m/>
    <s v="PO BOX 2551"/>
    <s v="EVERETT"/>
    <s v="SNOHOMISH"/>
    <s v="WA"/>
    <n v="98213"/>
    <s v="ELECTMEGAN@GMAIL.COM"/>
    <s v="electmegan@gmail.com"/>
    <s v="425-238-4089"/>
    <s v="COUNTY COUNCIL MEMBER"/>
    <n v="25"/>
    <s v="SNOHOMISH CO"/>
    <n v="4107"/>
    <s v="SNOHOMISH"/>
    <s v="Local"/>
    <n v="461635"/>
    <s v="C"/>
    <s v="Registration and financial affairs"/>
    <s v="Candidate"/>
    <s v="Candidate"/>
    <m/>
    <m/>
    <m/>
    <s v="D"/>
    <x v="0"/>
    <n v="43774"/>
    <s v="full"/>
    <b v="1"/>
    <b v="0"/>
    <b v="1"/>
    <m/>
    <s v="Won in general"/>
    <m/>
    <m/>
    <m/>
    <m/>
    <m/>
    <m/>
    <m/>
    <m/>
    <m/>
    <s v="PO BOX 2551"/>
    <s v="EVERETT"/>
    <s v="WA"/>
    <n v="98213"/>
    <s v="209-535-6166"/>
    <n v="63153"/>
    <n v="0"/>
    <n v="61400.82"/>
    <n v="-137.26"/>
    <n v="0"/>
    <n v="0"/>
    <n v="673.03"/>
    <n v="0"/>
    <s v="https://apollo.pdc.wa.gov/public/registrations/registration?registration_id=16917"/>
    <n v="5465"/>
    <n v="1153"/>
    <n v="1299"/>
    <n v="1772"/>
    <m/>
    <s v="Juliana da Cruz"/>
    <s v="candidate"/>
    <m/>
    <n v="44148.904224537036"/>
  </r>
  <r>
    <s v="ca-2020-25551"/>
    <s v="RAMEA  109"/>
    <s v="CA"/>
    <n v="43809"/>
    <m/>
    <m/>
    <m/>
    <s v="Electronic"/>
    <n v="43809"/>
    <x v="4"/>
    <s v="Candidate registered"/>
    <s v="Alex Ramel"/>
    <m/>
    <s v="PO BOX 2819"/>
    <s v="BELLINGHAM"/>
    <s v="SKAGIT"/>
    <s v="WA"/>
    <n v="98227"/>
    <s v="INQUIRIES@ALEXRAMEL.COM"/>
    <s v="AlexWramel@gmail.com"/>
    <s v="360.305.5079"/>
    <s v="STATE REPRESENTATIVE"/>
    <n v="13"/>
    <s v="LEG DISTRICT 40 - HOUSE"/>
    <n v="4858"/>
    <s v="SKAGIT"/>
    <s v="Legislative"/>
    <n v="104334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93879.45"/>
    <n v="692.15"/>
    <n v="88379.67"/>
    <n v="-1235.7"/>
    <n v="0"/>
    <n v="0"/>
    <n v="334.11"/>
    <n v="0"/>
    <s v="https://apollo.pdc.wa.gov/public/registrations/registration?registration_id=17895"/>
    <n v="24581"/>
    <n v="30420"/>
    <n v="25551"/>
    <n v="1053"/>
    <n v="40"/>
    <s v="JASON BENNETT"/>
    <s v="candidate"/>
    <m/>
    <n v="44299.785300925927"/>
  </r>
  <r>
    <s v="ca-2020-1249"/>
    <s v="FRANH  110"/>
    <s v="CA"/>
    <n v="43596"/>
    <m/>
    <m/>
    <m/>
    <s v="Electronic"/>
    <n v="43596"/>
    <x v="4"/>
    <s v="Candidate registered"/>
    <s v="HILARY S FRANZ (FRANZ HILARY S)"/>
    <m/>
    <s v="401 2nd Ave S Ste 303"/>
    <s v="SEATTLE"/>
    <m/>
    <s v="WA"/>
    <n v="98104"/>
    <s v="INFO@HILARYFRANZ.COM"/>
    <s v="hilary@hilaryfranz.com"/>
    <s v="206-682-7328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1026946.96"/>
    <n v="4091.07"/>
    <n v="992695.86"/>
    <n v="0"/>
    <n v="0"/>
    <n v="0"/>
    <n v="6420.03"/>
    <n v="0"/>
    <s v="https://apollo.pdc.wa.gov/public/registrations/registration?registration_id=17645"/>
    <n v="6472"/>
    <n v="1111"/>
    <n v="1249"/>
    <n v="583"/>
    <m/>
    <s v="JOSIE OLSEN"/>
    <s v="candidate"/>
    <m/>
    <n v="45098.627476851849"/>
  </r>
  <r>
    <s v="ca-2020-25586"/>
    <s v="BERRE--109"/>
    <s v="CA"/>
    <n v="43837"/>
    <m/>
    <m/>
    <m/>
    <s v="Electronic"/>
    <n v="43837"/>
    <x v="4"/>
    <s v="Candidate registered"/>
    <s v="Elizabeth Berry (Liz Berry)"/>
    <m/>
    <s v="PO Box 9100"/>
    <s v="Seattle"/>
    <s v="KING"/>
    <s v="WA"/>
    <n v="98109"/>
    <s v="info@lizberry.com"/>
    <s v="info@lizberry.com"/>
    <s v="206.923.9296"/>
    <s v="STATE REPRESENTATIVE"/>
    <n v="13"/>
    <s v="LEG DISTRICT 36 - HOUSE"/>
    <n v="4850"/>
    <s v="KING"/>
    <s v="Legislative"/>
    <n v="122269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385268.63"/>
    <n v="0"/>
    <n v="378892.51"/>
    <n v="0"/>
    <n v="0"/>
    <n v="8528.26"/>
    <n v="567.74"/>
    <n v="0"/>
    <s v="https://apollo.pdc.wa.gov/public/registrations/registration?registration_id=18022"/>
    <n v="24615"/>
    <n v="30399"/>
    <n v="25586"/>
    <n v="322"/>
    <n v="36"/>
    <s v="Jason Bennett"/>
    <s v="candidate"/>
    <m/>
    <n v="45064.862928240742"/>
  </r>
  <r>
    <s v="ca-2020-25648"/>
    <s v="SINCD  671"/>
    <s v="CA"/>
    <n v="43849"/>
    <m/>
    <m/>
    <m/>
    <s v="Electronic"/>
    <n v="43849"/>
    <x v="4"/>
    <s v="Candidate registered"/>
    <s v="Donna L. Sinclair (Donna Sinclair)"/>
    <m/>
    <s v="PO Box 961"/>
    <s v="Camas"/>
    <s v="CLARK"/>
    <s v="WA"/>
    <n v="98607"/>
    <s v="Campaign@sinclair4state.com"/>
    <s v="Campaign@sinclair4state.com"/>
    <s v="360-936-7697"/>
    <s v="STATE REPRESENTATIVE"/>
    <n v="13"/>
    <s v="LEG DISTRICT 18 - HOUSE"/>
    <n v="4813"/>
    <s v="CLARK"/>
    <s v="Legislative"/>
    <n v="115190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8920 Mt Rainier Dr"/>
    <s v="Vancouver"/>
    <s v="Washington"/>
    <n v="98664"/>
    <n v="3609035115"/>
    <n v="91518.06"/>
    <n v="763.47"/>
    <n v="91711.65"/>
    <n v="0"/>
    <n v="0"/>
    <n v="0"/>
    <n v="406.84"/>
    <n v="0"/>
    <s v="https://apollo.pdc.wa.gov/public/registrations/registration?registration_id=18185"/>
    <n v="24782"/>
    <n v="1973"/>
    <n v="25648"/>
    <n v="1156"/>
    <n v="18"/>
    <s v="Janet James"/>
    <s v="candidate"/>
    <m/>
    <n v="44232.645138888889"/>
  </r>
  <r>
    <s v="ca-2020-19205"/>
    <s v="MORGM  444"/>
    <s v="CA"/>
    <n v="43620"/>
    <m/>
    <m/>
    <m/>
    <s v="Electronic"/>
    <n v="43620"/>
    <x v="4"/>
    <s v="Candidate registered"/>
    <s v="Melanie Morgan"/>
    <m/>
    <s v="P.O. Box 39063"/>
    <s v="Lakewood"/>
    <s v="PIERCE"/>
    <s v="WA"/>
    <n v="98496"/>
    <s v="info@electmelaniemorgan.org"/>
    <s v="info@electmelaniemorgan.org"/>
    <s v="253-209-8767"/>
    <s v="STATE REPRESENTATIVE"/>
    <n v="13"/>
    <s v="LEG DISTRICT 29 - HOUSE"/>
    <n v="4835"/>
    <s v="PIERCE"/>
    <s v="Legislative"/>
    <n v="82467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.O. Box 15855"/>
    <s v="Seattle"/>
    <s v="WA"/>
    <n v="98115"/>
    <s v="206-335-8815"/>
    <n v="92488.4"/>
    <n v="0"/>
    <n v="92738.4"/>
    <n v="0"/>
    <n v="0"/>
    <n v="0"/>
    <n v="8778.75"/>
    <n v="0"/>
    <s v="https://apollo.pdc.wa.gov/public/registrations/registration?registration_id=18246"/>
    <n v="23230"/>
    <n v="30274"/>
    <n v="19205"/>
    <n v="904"/>
    <n v="29"/>
    <s v="Andy Lo"/>
    <s v="candidate"/>
    <m/>
    <n v="44299.322465277779"/>
  </r>
  <r>
    <s v="ca-2020-25669"/>
    <s v="KRUKL--360"/>
    <s v="CA"/>
    <n v="43858"/>
    <m/>
    <m/>
    <m/>
    <s v="Electronic"/>
    <n v="43858"/>
    <x v="4"/>
    <s v="Candidate registered"/>
    <s v="lou krukar"/>
    <s v="lou 20-20"/>
    <s v="po box 91"/>
    <s v="poulsbo"/>
    <s v="KITSAP"/>
    <s v="WA"/>
    <n v="98360"/>
    <s v="lou krukar@gmail.com"/>
    <s v="loukrukar@gmail.com"/>
    <s v="360-271-0616"/>
    <s v="STATE REPRESENTATIVE"/>
    <n v="13"/>
    <s v="LEG DISTRICT 23 - HOUSE"/>
    <n v="3558"/>
    <s v="KITSAP"/>
    <s v="Legislative"/>
    <n v="106338"/>
    <s v="C"/>
    <s v="Registration and financial affairs"/>
    <s v="Candidate"/>
    <s v="Candidate"/>
    <m/>
    <m/>
    <d v="1899-12-31T00:00:00"/>
    <s v="D"/>
    <x v="0"/>
    <n v="44138"/>
    <s v="full"/>
    <b v="1"/>
    <b v="1"/>
    <b v="0"/>
    <s v="Lost in primary"/>
    <m/>
    <m/>
    <m/>
    <m/>
    <m/>
    <m/>
    <m/>
    <m/>
    <m/>
    <m/>
    <s v="po box 91"/>
    <s v="poulsbo"/>
    <s v="WA"/>
    <n v="98360"/>
    <s v="360-271-0616"/>
    <n v="0"/>
    <n v="0"/>
    <n v="1040.95"/>
    <n v="0"/>
    <n v="0"/>
    <n v="0"/>
    <m/>
    <m/>
    <s v="https://apollo.pdc.wa.gov/public/registrations/registration?registration_id=18277"/>
    <n v="24837"/>
    <n v="29698"/>
    <n v="25669"/>
    <n v="785"/>
    <n v="23"/>
    <s v="Tanya guest"/>
    <s v="candidate"/>
    <m/>
    <n v="44148.868125000001"/>
  </r>
  <r>
    <s v="ca-2020-25699"/>
    <s v="SANDA--109"/>
    <s v="CA"/>
    <n v="43865"/>
    <m/>
    <m/>
    <m/>
    <s v="Electronic"/>
    <n v="43865"/>
    <x v="4"/>
    <s v="Candidate registered"/>
    <s v="Andrea Caupain"/>
    <m/>
    <s v="PO Box 9100"/>
    <s v="Seattle"/>
    <s v="KING"/>
    <s v="WA"/>
    <n v="98109"/>
    <s v="andrea@andreacaupain.com"/>
    <s v="andrea@andreacaupain.com"/>
    <s v="206-745-2010"/>
    <s v="STATE REPRESENTATIVE"/>
    <n v="13"/>
    <s v="LEG DISTRICT 37 - HOUSE"/>
    <n v="4852"/>
    <s v="KING"/>
    <s v="Legislative"/>
    <n v="104874"/>
    <s v="C"/>
    <s v="Registration and financial affairs"/>
    <s v="Candidate"/>
    <s v="Candidate"/>
    <m/>
    <m/>
    <d v="1900-01-01T00:00:00"/>
    <s v="D"/>
    <x v="0"/>
    <n v="44138"/>
    <s v="full"/>
    <b v="1"/>
    <b v="1"/>
    <b v="0"/>
    <s v="Lost in primary"/>
    <m/>
    <m/>
    <m/>
    <m/>
    <m/>
    <m/>
    <m/>
    <m/>
    <m/>
    <m/>
    <s v="PO Box 9100"/>
    <s v="Seattle"/>
    <s v="WA"/>
    <n v="98109"/>
    <s v="206-745-2010"/>
    <n v="89921.5"/>
    <n v="0"/>
    <n v="95921.5"/>
    <n v="0"/>
    <n v="0"/>
    <n v="0"/>
    <m/>
    <m/>
    <s v="https://apollo.pdc.wa.gov/public/registrations/registration?registration_id=18337"/>
    <n v="24850"/>
    <n v="29742"/>
    <n v="25699"/>
    <n v="1116"/>
    <n v="37"/>
    <s v="Jason Bennett"/>
    <s v="candidate"/>
    <m/>
    <n v="44160.8283912037"/>
  </r>
  <r>
    <s v="ca-2020-25588"/>
    <s v="HUFFD--584"/>
    <s v="CA"/>
    <n v="43837"/>
    <m/>
    <m/>
    <m/>
    <s v="Electronic"/>
    <n v="43837"/>
    <x v="4"/>
    <s v="Candidate registered"/>
    <s v="Darcy Huffman"/>
    <m/>
    <s v="PO Box 357"/>
    <s v="Shelton"/>
    <s v="MASON"/>
    <s v="WA"/>
    <n v="98584"/>
    <s v="info@darcyhuffman.com"/>
    <s v="info@darcyhuffman.com"/>
    <s v="360-951-5037"/>
    <s v="STATE REPRESENTATIVE"/>
    <n v="13"/>
    <s v="LEG DISTRICT 35 - HOUSE"/>
    <n v="4847"/>
    <s v="MASON"/>
    <s v="Legislative"/>
    <n v="104741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401 2nd Ave S Ste 303"/>
    <s v="Seattle"/>
    <s v="WA"/>
    <n v="98104"/>
    <n v="2066827328"/>
    <n v="112470.44"/>
    <n v="0"/>
    <n v="122470.44"/>
    <n v="0"/>
    <n v="0"/>
    <n v="0"/>
    <n v="418.17"/>
    <n v="0"/>
    <s v="https://apollo.pdc.wa.gov/public/registrations/registration?registration_id=18412"/>
    <n v="24657"/>
    <n v="29632"/>
    <n v="25588"/>
    <n v="691"/>
    <n v="35"/>
    <s v="Josie Olsen"/>
    <s v="candidate"/>
    <m/>
    <n v="44418.48710648148"/>
  </r>
  <r>
    <s v="ca-2020-25799"/>
    <s v="BATEJ  501"/>
    <s v="CA"/>
    <n v="43892"/>
    <m/>
    <m/>
    <m/>
    <s v="Electronic"/>
    <n v="43892"/>
    <x v="4"/>
    <s v="Candidate registered"/>
    <s v="BATEMAN JESSICA D"/>
    <m/>
    <s v="120 State Ave NE #1462"/>
    <s v="Olympia"/>
    <s v="THURSTON"/>
    <s v="WA"/>
    <n v="98501"/>
    <s v="votejessicabateman@gmail.com"/>
    <s v="votejessicabateman@gmail.com"/>
    <s v="206-682-7328"/>
    <s v="STATE REPRESENTATIVE"/>
    <n v="13"/>
    <s v="LEG DISTRICT 22 - HOUSE"/>
    <n v="4821"/>
    <s v="THURSTON"/>
    <s v="Legislative"/>
    <n v="112378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98217.7"/>
    <n v="0"/>
    <n v="91588.7"/>
    <n v="0"/>
    <n v="0"/>
    <n v="0"/>
    <n v="405.6"/>
    <n v="0"/>
    <s v="https://apollo.pdc.wa.gov/public/registrations/registration?registration_id=18585"/>
    <n v="25015"/>
    <n v="30382"/>
    <n v="25799"/>
    <n v="306"/>
    <n v="22"/>
    <s v="Josie Olsen"/>
    <s v="candidate"/>
    <m/>
    <n v="44270.438344907408"/>
  </r>
  <r>
    <s v="ca-2020-25556"/>
    <s v="RUMBS--422"/>
    <s v="CA"/>
    <n v="43812"/>
    <m/>
    <m/>
    <m/>
    <s v="Electronic"/>
    <n v="43812"/>
    <x v="4"/>
    <s v="Candidate registered"/>
    <s v="Sarah Rumbaugh"/>
    <m/>
    <s v="6716 East Side Dr NE Ste 1-325"/>
    <s v="Tacoma"/>
    <s v="PIERCE"/>
    <s v="WA"/>
    <n v="98422"/>
    <s v="compliance@bluewavepolitics.com"/>
    <s v="compliance@bluewavepolitics.com"/>
    <n v="2066827328"/>
    <s v="COUNTY COUNCIL MEMBER"/>
    <n v="25"/>
    <s v="PIERCE CO"/>
    <n v="3879"/>
    <s v="PIERCE"/>
    <s v="Local"/>
    <n v="520561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6716 East Side Dr NE Ste 1-325"/>
    <s v="Tacoma"/>
    <s v="WA"/>
    <n v="98422"/>
    <n v="2066827328"/>
    <n v="127249.52"/>
    <n v="0"/>
    <n v="171172.76"/>
    <n v="43923.24"/>
    <n v="0"/>
    <n v="85"/>
    <n v="1033.6400000000001"/>
    <n v="0"/>
    <s v="https://apollo.pdc.wa.gov/public/registrations/registration?registration_id=18623"/>
    <n v="24595"/>
    <n v="29606"/>
    <n v="25556"/>
    <n v="1105"/>
    <m/>
    <s v="Josie Olsen"/>
    <s v="candidate"/>
    <m/>
    <n v="44235.62804398148"/>
  </r>
  <r>
    <s v="ca-2020-25835"/>
    <s v="BROND--784"/>
    <s v="CA"/>
    <n v="43908"/>
    <m/>
    <m/>
    <m/>
    <s v="Electronic"/>
    <n v="43908"/>
    <x v="4"/>
    <s v="Candidate registered"/>
    <s v="Daniel A. Bronoske"/>
    <m/>
    <s v="PO Box 64998"/>
    <s v="Tacoma"/>
    <s v="PIERCE"/>
    <s v="WA"/>
    <n v="98464"/>
    <s v="dan@danbronoske.com"/>
    <s v="danbronoske@gmail.com"/>
    <s v="253-561-7855"/>
    <s v="STATE REPRESENTATIVE"/>
    <n v="13"/>
    <s v="LEG DISTRICT 28 - HOUSE"/>
    <n v="4833"/>
    <s v="PIERCE"/>
    <s v="Legislative"/>
    <n v="90641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309808.53999999998"/>
    <n v="0"/>
    <n v="291330.36"/>
    <n v="0"/>
    <n v="0"/>
    <n v="0"/>
    <n v="59819.58"/>
    <n v="0"/>
    <s v="https://apollo.pdc.wa.gov/public/registrations/registration?registration_id=18702"/>
    <n v="25109"/>
    <n v="29831"/>
    <n v="25835"/>
    <n v="345"/>
    <n v="28"/>
    <s v="Abbot Taylor"/>
    <s v="candidate"/>
    <m/>
    <n v="44294.688171296293"/>
  </r>
  <r>
    <s v="ca-2020-25911"/>
    <s v="NOWAA  026"/>
    <s v="CA"/>
    <n v="43929"/>
    <m/>
    <m/>
    <m/>
    <s v="Electronic"/>
    <n v="43929"/>
    <x v="4"/>
    <s v="Candidate registered"/>
    <s v="April Berg (April Berg )"/>
    <m/>
    <s v="PO Box 14893"/>
    <s v="Mill Creek"/>
    <s v="KING"/>
    <s v="WA"/>
    <n v="98082"/>
    <s v="info@aprilberg.com"/>
    <s v="info@aprilberg.com"/>
    <s v="206-200-4668"/>
    <s v="STATE REPRESENTATIVE"/>
    <n v="13"/>
    <s v="LEG DISTRICT 44 - HOUSE"/>
    <n v="4866"/>
    <s v="KING"/>
    <s v="Legislative"/>
    <n v="107180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17455 68th Ave NE #204"/>
    <s v="Kenmore"/>
    <s v="WA"/>
    <n v="98028"/>
    <s v="206-890-0795"/>
    <n v="390613.61"/>
    <n v="0"/>
    <n v="390613.61"/>
    <n v="0"/>
    <n v="0"/>
    <n v="0"/>
    <n v="165203.76"/>
    <n v="125000"/>
    <s v="https://apollo.pdc.wa.gov/public/registrations/registration?registration_id=18817"/>
    <n v="25176"/>
    <n v="30386"/>
    <n v="25911"/>
    <n v="944"/>
    <n v="44"/>
    <s v="Eric Halvorson"/>
    <s v="candidate"/>
    <m/>
    <n v="44299.565393518518"/>
  </r>
  <r>
    <s v="ca-2020-26007"/>
    <s v="WALLM  620"/>
    <s v="CA"/>
    <n v="43956"/>
    <m/>
    <m/>
    <m/>
    <m/>
    <n v="43956"/>
    <x v="4"/>
    <s v="Candidate registered"/>
    <s v="Miland A Walling (WALLING MILAND A)"/>
    <m/>
    <s v="1500 S Columbus Ave #25"/>
    <s v="Goldendale"/>
    <s v="KLICKITAT"/>
    <s v="Washington"/>
    <n v="98620"/>
    <s v="Milandforcommissioner@gmail.com"/>
    <s v="milandwalling@hotmail.com"/>
    <s v="541-980-4185"/>
    <s v="COUNTY COMMISSIONER"/>
    <n v="23"/>
    <s v="KLICKITAT CO"/>
    <n v="3579"/>
    <s v="KLICKITAT"/>
    <s v="Local"/>
    <n v="14563"/>
    <s v="C"/>
    <s v="Registration and financial affairs"/>
    <s v="Candidate"/>
    <s v="Candidate"/>
    <m/>
    <m/>
    <d v="1900-01-02T00:00:00"/>
    <s v="D"/>
    <x v="0"/>
    <n v="44138"/>
    <s v="mini"/>
    <b v="1"/>
    <b v="1"/>
    <b v="0"/>
    <s v="Lost in primary"/>
    <m/>
    <m/>
    <m/>
    <m/>
    <m/>
    <m/>
    <m/>
    <m/>
    <m/>
    <m/>
    <s v="1500 S Columbus Ave #25"/>
    <s v="Goldendale"/>
    <s v="Washington"/>
    <n v="98620"/>
    <s v="541-980-4185"/>
    <m/>
    <m/>
    <m/>
    <m/>
    <m/>
    <m/>
    <m/>
    <m/>
    <s v="https://apollo.pdc.wa.gov/public/registrations/registration?registration_id=18990"/>
    <n v="25167"/>
    <n v="15505"/>
    <n v="26007"/>
    <m/>
    <m/>
    <s v="Miland Walling"/>
    <s v="candidate"/>
    <m/>
    <n v="44337.50886574074"/>
  </r>
  <r>
    <s v="ca-2020-26025"/>
    <s v="LEHRK--302"/>
    <s v="CA"/>
    <n v="43961"/>
    <m/>
    <m/>
    <m/>
    <s v="Electronic"/>
    <n v="43961"/>
    <x v="4"/>
    <s v="Candidate registered"/>
    <s v="Kim Lehrman"/>
    <m/>
    <s v="PO Box 5781"/>
    <s v="Pasco"/>
    <s v="FRANKLIN"/>
    <s v="WA"/>
    <n v="99302"/>
    <s v="electkimlehrman@gmail.com"/>
    <s v="electkimlehrman@gmail.com"/>
    <s v="206-682-7328"/>
    <s v="COUNTY COMMISSIONER"/>
    <n v="23"/>
    <s v="FRANKLIN CO"/>
    <n v="3306"/>
    <s v="FRANKLIN"/>
    <s v="Local"/>
    <n v="36737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401 2nd Ave S Ste 303"/>
    <s v="Seattle"/>
    <s v="WA"/>
    <n v="98104"/>
    <s v="206-682-7328"/>
    <n v="18298.22"/>
    <n v="0"/>
    <n v="18017.259999999998"/>
    <n v="-307.79000000000002"/>
    <n v="0"/>
    <n v="0"/>
    <m/>
    <m/>
    <s v="https://apollo.pdc.wa.gov/public/registrations/registration?registration_id=19017"/>
    <n v="25302"/>
    <n v="29940"/>
    <n v="26025"/>
    <n v="810"/>
    <m/>
    <s v="Josie Olsen"/>
    <s v="candidate"/>
    <m/>
    <n v="44231.574363425927"/>
  </r>
  <r>
    <s v="ca-2020-49006"/>
    <s v="ROSKJ  207"/>
    <s v="CA"/>
    <n v="43969"/>
    <m/>
    <m/>
    <m/>
    <s v="Electronic"/>
    <n v="43969"/>
    <x v="4"/>
    <s v="Candidate registered"/>
    <s v="ROSKELLEY JOHN F"/>
    <m/>
    <s v="10121 E Heron View Ln"/>
    <s v="Mead"/>
    <s v="SPOKANE"/>
    <s v="WA"/>
    <n v="99021"/>
    <s v="jfcr1948@gmail.com"/>
    <s v="jfcr1948@gmail.com"/>
    <n v="5099545653"/>
    <s v="STATE SENATOR"/>
    <n v="12"/>
    <s v="LEG DISTRICT 04 - SENATE"/>
    <n v="4733"/>
    <s v="SPOKANE"/>
    <s v="Legislative"/>
    <n v="113682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Lost in general"/>
    <m/>
    <m/>
    <m/>
    <m/>
    <m/>
    <m/>
    <m/>
    <m/>
    <m/>
    <m/>
    <m/>
    <m/>
    <m/>
    <n v="5099545653"/>
    <n v="6300"/>
    <n v="0"/>
    <n v="6300"/>
    <n v="-527.66"/>
    <n v="0"/>
    <n v="0"/>
    <n v="469.67"/>
    <n v="0"/>
    <s v="https://apollo.pdc.wa.gov/public/registrations/registration?registration_id=19130"/>
    <n v="25443"/>
    <n v="7867"/>
    <n v="49006"/>
    <n v="1098"/>
    <n v="4"/>
    <s v="ROSKELLEY JOHN F"/>
    <s v="candidate"/>
    <m/>
    <n v="44232.645138888889"/>
  </r>
  <r>
    <s v="ca-2020-49004"/>
    <s v="ZAPPZ--099"/>
    <s v="CA"/>
    <n v="43969"/>
    <m/>
    <m/>
    <m/>
    <s v="Electronic"/>
    <n v="43969"/>
    <x v="4"/>
    <s v="Candidate registered"/>
    <s v="ZACK ZAPPONE (Zack Zappone)"/>
    <m/>
    <s v="PO Box 48697"/>
    <s v="Spokane"/>
    <s v="SPOKANE"/>
    <s v="WA"/>
    <n v="99208"/>
    <s v="info@zackzappone.com"/>
    <s v="info@zackzappone.com"/>
    <s v="509-720-7646"/>
    <s v="STATE REPRESENTATIVE"/>
    <n v="13"/>
    <s v="LEG DISTRICT 06 - HOUSE"/>
    <n v="4789"/>
    <s v="SPOKANE"/>
    <s v="Legislative"/>
    <n v="107629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O Box 48697"/>
    <s v="Spokane"/>
    <s v="WA"/>
    <n v="99208"/>
    <s v="509-325-4402"/>
    <n v="193441.62"/>
    <n v="0"/>
    <n v="193407.02"/>
    <n v="0"/>
    <n v="0"/>
    <n v="0"/>
    <n v="469.67"/>
    <n v="0"/>
    <s v="https://apollo.pdc.wa.gov/public/registrations/registration?registration_id=19161"/>
    <n v="25456"/>
    <n v="30054"/>
    <n v="49004"/>
    <n v="1445"/>
    <n v="6"/>
    <s v="Andrew Taylor"/>
    <s v="candidate"/>
    <m/>
    <n v="45264.340671296297"/>
  </r>
  <r>
    <s v="ca-2020-70034"/>
    <s v="DAVEG--026"/>
    <s v="CA"/>
    <n v="43971"/>
    <m/>
    <m/>
    <m/>
    <s v="Electronic"/>
    <n v="43971"/>
    <x v="4"/>
    <s v="Candidate registered"/>
    <s v="Georgia Davenport (Georgia D Davenport)"/>
    <m/>
    <s v="PO Box 13"/>
    <s v="Nine Mile Falls"/>
    <s v="OKANOGAN"/>
    <s v="WA"/>
    <n v="99026"/>
    <s v="mrbellcpa@gmail.com"/>
    <s v="Georgia.D.Davenport@gmail.com"/>
    <s v="509-960-0986"/>
    <s v="STATE REPRESENTATIVE"/>
    <n v="13"/>
    <s v="LEG DISTRICT 07 - HOUSE"/>
    <n v="4791"/>
    <s v="OKANOGAN"/>
    <s v="Legislative"/>
    <n v="106782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O Box 13"/>
    <s v="Nine Mile Falls"/>
    <s v="WA"/>
    <n v="99026"/>
    <s v="509-710-3892"/>
    <n v="25348.62"/>
    <n v="0"/>
    <n v="24794.959999999999"/>
    <n v="-553.66"/>
    <n v="0"/>
    <n v="0"/>
    <n v="593.29999999999995"/>
    <n v="0"/>
    <s v="https://apollo.pdc.wa.gov/public/registrations/registration?registration_id=19372"/>
    <n v="25540"/>
    <n v="30162"/>
    <n v="70034"/>
    <n v="493"/>
    <n v="7"/>
    <s v="MIchael Bell"/>
    <s v="candidate"/>
    <m/>
    <n v="44232.645138888889"/>
  </r>
  <r>
    <s v="ca-2020-92931"/>
    <s v="BESSK--604"/>
    <s v="CA"/>
    <n v="43993"/>
    <m/>
    <m/>
    <m/>
    <s v="Electronic"/>
    <n v="43993"/>
    <x v="4"/>
    <s v="Candidate registered"/>
    <s v="Kassandra Bessert"/>
    <m/>
    <s v="PO Box 1673"/>
    <s v="Battle Ground"/>
    <s v="CLARK"/>
    <s v="WA"/>
    <n v="98604"/>
    <s v="bessert4rep@gmail.com"/>
    <s v="bessert4rep@gmail.com"/>
    <n v="3606054762"/>
    <s v="STATE REPRESENTATIVE"/>
    <n v="13"/>
    <s v="LEG DISTRICT 18 - HOUSE"/>
    <n v="4813"/>
    <s v="CLARK"/>
    <s v="Legislative"/>
    <n v="115190"/>
    <s v="C"/>
    <s v="Registration and financial affairs"/>
    <s v="Candidate"/>
    <s v="Candidate"/>
    <m/>
    <m/>
    <d v="1899-12-31T00:00:00"/>
    <s v="D"/>
    <x v="0"/>
    <n v="44138"/>
    <s v="full"/>
    <b v="1"/>
    <b v="0"/>
    <b v="1"/>
    <m/>
    <s v="Lost in general"/>
    <m/>
    <m/>
    <m/>
    <m/>
    <m/>
    <m/>
    <m/>
    <m/>
    <m/>
    <s v="22101 NE 150th Ave"/>
    <s v="Battle Ground"/>
    <s v="WA"/>
    <n v="98604"/>
    <n v="3609801107"/>
    <n v="4618.67"/>
    <n v="0"/>
    <n v="1829.17"/>
    <n v="0"/>
    <n v="0"/>
    <n v="0"/>
    <n v="406.84"/>
    <n v="0"/>
    <s v="https://apollo.pdc.wa.gov/public/registrations/registration?registration_id=19597"/>
    <n v="25777"/>
    <n v="30226"/>
    <n v="92931"/>
    <n v="323"/>
    <n v="18"/>
    <s v="Kassandra Bessert"/>
    <s v="candidate"/>
    <m/>
    <n v="44232.645138888889"/>
  </r>
  <r>
    <s v="ca-2022-1072"/>
    <s v="SALDR  102"/>
    <s v="CA"/>
    <n v="43467"/>
    <d v="2022-05-19T00:00:00"/>
    <m/>
    <m/>
    <s v="Electronic"/>
    <n v="43467"/>
    <x v="6"/>
    <s v="Candidate declared"/>
    <s v="Rebecca J. Saldana (REBECCA SALDANA)"/>
    <m/>
    <s v="PO Box 20776"/>
    <s v="Seattle"/>
    <s v="KING"/>
    <s v="WA"/>
    <n v="98102"/>
    <s v="rebecca@rebeccasaldana.com"/>
    <s v="rebecca@rebeccasaldana.com"/>
    <s v="206-823-1956"/>
    <s v="STATE SENATOR"/>
    <n v="12"/>
    <s v="LEG DISTRICT 37 - SENATE"/>
    <n v="4766"/>
    <s v="KING"/>
    <s v="Legislative"/>
    <n v="101194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90222.58"/>
    <n v="13887.43"/>
    <n v="180846.07999999999"/>
    <n v="0"/>
    <n v="0"/>
    <n v="500"/>
    <n v="131.41"/>
    <n v="0"/>
    <s v="https://apollo.pdc.wa.gov/public/registrations/registration?registration_id=19799"/>
    <n v="16998"/>
    <n v="542"/>
    <n v="1072"/>
    <n v="109"/>
    <n v="37"/>
    <s v="Abbot Taylor"/>
    <s v="candidate"/>
    <m/>
    <n v="45057.457858796297"/>
  </r>
  <r>
    <s v="ca-2020-1200"/>
    <s v="LEKAD  232"/>
    <s v="CA"/>
    <n v="43596"/>
    <m/>
    <m/>
    <m/>
    <s v="Electronic"/>
    <n v="43596"/>
    <x v="4"/>
    <s v="Candidate registered"/>
    <s v="Debra Lekanoff (DEBRA E LEKANOFF)"/>
    <m/>
    <s v="1777 S Burlington Blvd #466"/>
    <s v="Burlington"/>
    <s v="SKAGIT"/>
    <s v="WA"/>
    <n v="98233"/>
    <s v="VOTEDEBRALEKANOFF@GMAIL.COM"/>
    <s v="votedebralekanoff@gmail.com"/>
    <s v="360-770-9689"/>
    <s v="STATE REPRESENTATIVE"/>
    <n v="13"/>
    <s v="LEG DISTRICT 40 - HOUSE"/>
    <n v="4858"/>
    <s v="SKAGIT"/>
    <s v="Legislative"/>
    <n v="104334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33253 34TH AVE SW"/>
    <s v="FEDERAL WAY"/>
    <s v="WA"/>
    <n v="98023"/>
    <s v="253-653-1427"/>
    <n v="134641.48000000001"/>
    <n v="22968.33"/>
    <n v="157609.81"/>
    <n v="0"/>
    <n v="0"/>
    <n v="0"/>
    <n v="334.11"/>
    <n v="0"/>
    <s v="https://apollo.pdc.wa.gov/public/registrations/registration?registration_id=19664"/>
    <n v="11252"/>
    <n v="919"/>
    <n v="1200"/>
    <n v="811"/>
    <n v="40"/>
    <s v="MELISSA PFEIFER"/>
    <s v="candidate"/>
    <m/>
    <n v="44262.514282407406"/>
  </r>
  <r>
    <s v="ca-2020-25822"/>
    <s v="HOMOA  277"/>
    <s v="CA"/>
    <n v="43898"/>
    <m/>
    <m/>
    <m/>
    <s v="Electronic"/>
    <n v="43898"/>
    <x v="4"/>
    <s v="Candidate registered"/>
    <s v="Angie Homola"/>
    <m/>
    <s v="P.O. Box 955"/>
    <s v="Oak Harbor"/>
    <s v="SKAGIT"/>
    <s v="WA"/>
    <n v="98277"/>
    <s v="angieforall10LD@gmail.com"/>
    <s v="angieforall10LD@gmail.com"/>
    <s v="360-632-3016"/>
    <s v="STATE REPRESENTATIVE"/>
    <n v="13"/>
    <s v="LEG DISTRICT 10 - HOUSE"/>
    <n v="4797"/>
    <s v="SKAGIT"/>
    <s v="Legislative"/>
    <n v="111646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.O. Box 15855"/>
    <s v="Seattle"/>
    <s v="WA"/>
    <n v="98115"/>
    <s v="206-335-8815"/>
    <n v="250800.29"/>
    <n v="0"/>
    <n v="251225.13"/>
    <n v="0"/>
    <n v="0"/>
    <n v="0"/>
    <n v="193040.69"/>
    <n v="152417.74"/>
    <s v="https://apollo.pdc.wa.gov/public/registrations/registration?registration_id=19671"/>
    <n v="25066"/>
    <n v="4283"/>
    <n v="25822"/>
    <n v="682"/>
    <n v="10"/>
    <s v="Andy Lo"/>
    <s v="candidate"/>
    <m/>
    <n v="44834.717546296299"/>
  </r>
  <r>
    <s v="ca-2022-93038"/>
    <s v="DAVIL  109"/>
    <s v="CA"/>
    <n v="44198"/>
    <d v="2022-05-16T00:00:00"/>
    <m/>
    <m/>
    <s v="Electronic"/>
    <n v="44198"/>
    <x v="6"/>
    <s v="Candidate declared"/>
    <s v="Lauren Davis"/>
    <m/>
    <s v="PO BOX 9100"/>
    <s v="SEATTLE"/>
    <s v="KING"/>
    <s v="WA"/>
    <n v="98109"/>
    <s v="INFO@ELECTLAURENDAVIS.COM"/>
    <s v="lauren@electlaurendavis.com"/>
    <s v="206-745-2010"/>
    <s v="STATE REPRESENTATIVE"/>
    <n v="13"/>
    <s v="LEG DISTRICT 32 - HOUSE"/>
    <n v="4841"/>
    <s v="KING"/>
    <s v="Legislative"/>
    <n v="99430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50054.559999999998"/>
    <n v="22650.36"/>
    <n v="46481.62"/>
    <n v="0"/>
    <n v="0"/>
    <n v="1250"/>
    <n v="212.15"/>
    <n v="0"/>
    <s v="https://apollo.pdc.wa.gov/public/registrations/registration?registration_id=42800"/>
    <n v="26336"/>
    <n v="30396"/>
    <n v="93038"/>
    <n v="17274"/>
    <n v="32"/>
    <s v="JASON BENNETT"/>
    <s v="candidate"/>
    <m/>
    <n v="45033.940625000003"/>
  </r>
  <r>
    <s v="ca-2015-5325"/>
    <s v="HAMMJ  028"/>
    <s v="CA"/>
    <n v="42214"/>
    <m/>
    <m/>
    <m/>
    <s v="Electronic"/>
    <n v="42214"/>
    <x v="12"/>
    <s v="Candidate registered"/>
    <s v="HAMMOND JOHN H (JOHN HAMMOND)"/>
    <m/>
    <s v="14920 72ND PLACE NE"/>
    <s v="KENMORE"/>
    <s v="KING"/>
    <s v="WA"/>
    <n v="98028"/>
    <s v="JHH4NSD@GMAIL.COM"/>
    <s v="jhh4nsd@gmail.com"/>
    <s v="425-698-0116"/>
    <s v="SCHOOL DIRECTOR"/>
    <n v="49"/>
    <s v="NORTHSHORE SD 417 *"/>
    <n v="3788"/>
    <s v="KING"/>
    <s v="Local"/>
    <n v="50730"/>
    <s v="C"/>
    <s v="Registration and financial affairs"/>
    <s v="Candidate"/>
    <s v="Candidate"/>
    <m/>
    <m/>
    <m/>
    <s v="D"/>
    <x v="0"/>
    <n v="42311"/>
    <s v="full"/>
    <b v="1"/>
    <m/>
    <m/>
    <s v="Not in primary"/>
    <s v="Lost in general"/>
    <m/>
    <m/>
    <m/>
    <m/>
    <m/>
    <m/>
    <m/>
    <m/>
    <m/>
    <s v="14910 72ND PL NE"/>
    <s v="KENMORE"/>
    <s v="WA"/>
    <n v="98028"/>
    <m/>
    <n v="2944.11"/>
    <n v="0"/>
    <n v="1737.99"/>
    <n v="0"/>
    <n v="0"/>
    <n v="0"/>
    <m/>
    <m/>
    <s v="https://web.pdc.wa.gov/rptimg/default.aspx?filerid_election_year=HAMMJ%20%20028%3A%7C%3A2015"/>
    <n v="7851"/>
    <n v="3831"/>
    <n v="5325"/>
    <n v="6759"/>
    <m/>
    <s v="AMY JOHNSON"/>
    <s v="candidate"/>
    <m/>
    <n v="44149.100011574075"/>
  </r>
  <r>
    <s v="ca-2015-5557"/>
    <s v="MORGM  444"/>
    <s v="CA"/>
    <n v="42179"/>
    <m/>
    <m/>
    <m/>
    <s v="Paper"/>
    <n v="42179"/>
    <x v="12"/>
    <s v="Candidate registered"/>
    <s v="Melanie Morgan (MELANIE MORGAN)"/>
    <m/>
    <s v="10608 17TH AVE S"/>
    <s v="TACOMA"/>
    <s v="PIERCE"/>
    <s v="WA"/>
    <n v="98444"/>
    <s v="votemelaniemorgan@gmail.com"/>
    <s v="votemelaniemorgan@gmail.com"/>
    <s v="253-426-5122"/>
    <s v="SCHOOL DIRECTOR"/>
    <n v="49"/>
    <s v="FRANKLIN PIERCE SD 402"/>
    <n v="3313"/>
    <s v="PIERCE"/>
    <s v="Local"/>
    <n v="23574"/>
    <s v="C"/>
    <s v="Registration and financial affairs"/>
    <s v="Candidate"/>
    <s v="Candidate"/>
    <m/>
    <m/>
    <m/>
    <s v="D"/>
    <x v="0"/>
    <n v="42311"/>
    <s v="full"/>
    <b v="1"/>
    <m/>
    <m/>
    <s v="Not in primary"/>
    <s v="Won in general"/>
    <m/>
    <m/>
    <m/>
    <m/>
    <m/>
    <m/>
    <m/>
    <m/>
    <m/>
    <s v="10608 17TH AVE S"/>
    <s v="TACOMA"/>
    <s v="WA"/>
    <n v="98444"/>
    <s v="253-426-5122"/>
    <n v="0"/>
    <n v="0"/>
    <n v="0"/>
    <n v="0"/>
    <n v="0"/>
    <n v="0"/>
    <m/>
    <m/>
    <s v="https://web.pdc.wa.gov/rptimg/default.aspx?docid=4471057"/>
    <n v="13333"/>
    <n v="30274"/>
    <n v="5557"/>
    <n v="6949"/>
    <m/>
    <s v="MELANIE MORGAN"/>
    <s v="candidate"/>
    <m/>
    <n v="44149.106168981481"/>
  </r>
  <r>
    <s v="ca-2015-5715"/>
    <s v="SIGLN  122"/>
    <s v="CA"/>
    <n v="42156"/>
    <m/>
    <m/>
    <m/>
    <s v="Electronic"/>
    <n v="42156"/>
    <x v="12"/>
    <s v="Candidate registered"/>
    <s v="Norman Z. Sigler (NORMAN SIGLER)"/>
    <m/>
    <s v="4701 SW ADMIRAL WAY, #239"/>
    <s v="SEATTLE"/>
    <s v="KING"/>
    <s v="WA"/>
    <n v="98116"/>
    <s v="NORMANSIGLER@GMAIL.COM"/>
    <s v="norman4port@gmail.com"/>
    <s v="206-935-8139"/>
    <s v="PORT COMMISSIONER"/>
    <n v="47"/>
    <s v="PORT OF SEATTLE"/>
    <n v="3961"/>
    <s v="KING"/>
    <s v="Local"/>
    <n v="1180138"/>
    <s v="C"/>
    <s v="Registration and financial affairs"/>
    <s v="Candidate"/>
    <s v="Candidate"/>
    <m/>
    <m/>
    <m/>
    <s v="D"/>
    <x v="0"/>
    <n v="42311"/>
    <s v="full"/>
    <b v="1"/>
    <m/>
    <m/>
    <s v="Lost in primary"/>
    <m/>
    <m/>
    <m/>
    <m/>
    <m/>
    <m/>
    <m/>
    <m/>
    <m/>
    <m/>
    <s v="4045 56TH AVE SW"/>
    <s v="SEATTLE"/>
    <s v="WA"/>
    <n v="98116"/>
    <s v="206-935-8139"/>
    <n v="9892.4500000000007"/>
    <n v="100"/>
    <n v="9531.2000000000007"/>
    <n v="0"/>
    <n v="0"/>
    <n v="0"/>
    <m/>
    <m/>
    <s v="https://web.pdc.wa.gov/rptimg/default.aspx?filerid_election_year=SIGLN%20%20122%3A%7C%3A2015"/>
    <n v="17884"/>
    <n v="4856"/>
    <n v="5715"/>
    <n v="7147"/>
    <m/>
    <s v="DANIEL NYE"/>
    <s v="candidate"/>
    <m/>
    <n v="44149.112719907411"/>
  </r>
  <r>
    <s v="ca-2015-5157"/>
    <s v="CHASC2 046"/>
    <s v="CA"/>
    <n v="42155"/>
    <m/>
    <m/>
    <m/>
    <m/>
    <n v="42155"/>
    <x v="12"/>
    <s v="Candidate registered"/>
    <s v="CHASE CARIN (CARIN CHASE)"/>
    <m/>
    <s v="PO BOX 1944"/>
    <s v="LYNNWOOD"/>
    <s v="SNOHOMISH"/>
    <s v="WA"/>
    <n v="98026"/>
    <s v="carinchase@hotmail.com"/>
    <s v="carin.chase@hotmail.com"/>
    <s v="(425) 312-3056"/>
    <s v="COUNTY CHARTER REVIEW COMMISSIONER"/>
    <n v="30"/>
    <s v="SNOHOMISH CO"/>
    <n v="4107"/>
    <s v="SNOHOMISH"/>
    <s v="Local"/>
    <n v="416727"/>
    <s v="C"/>
    <s v="Registration and financial affairs"/>
    <s v="Candidate"/>
    <s v="Candidate"/>
    <m/>
    <m/>
    <m/>
    <s v="D"/>
    <x v="0"/>
    <n v="42311"/>
    <s v="mini"/>
    <b v="1"/>
    <m/>
    <m/>
    <s v="Not in primary"/>
    <s v="Lost in general"/>
    <m/>
    <m/>
    <m/>
    <m/>
    <m/>
    <m/>
    <m/>
    <m/>
    <m/>
    <s v="PO BOX 1944"/>
    <s v="LYNNWOOD"/>
    <s v="WA"/>
    <n v="98026"/>
    <s v="(425) 312-3056"/>
    <m/>
    <m/>
    <m/>
    <m/>
    <m/>
    <m/>
    <m/>
    <m/>
    <s v="https://web.pdc.wa.gov/rptimg/default.aspx?docid=4433541"/>
    <n v="2931"/>
    <n v="26141"/>
    <n v="5157"/>
    <m/>
    <m/>
    <s v="CARIN CHASE"/>
    <s v="candidate"/>
    <m/>
    <n v="43597.979837962965"/>
  </r>
  <r>
    <s v="ca-2015-5734"/>
    <s v="SOMED  272"/>
    <s v="CA"/>
    <n v="42141"/>
    <m/>
    <m/>
    <m/>
    <s v="Electronic"/>
    <n v="42141"/>
    <x v="12"/>
    <s v="Candidate registered"/>
    <s v="SOMERS DAVID J (DAVID SOMERS)"/>
    <m/>
    <s v="P.O. BOX1565"/>
    <s v="EVERETT"/>
    <s v="SNOHOMISH"/>
    <s v="WA"/>
    <n v="98206"/>
    <s v="SOMERSDAVE@COMCAST.NET"/>
    <s v="somersdave@comcast.net"/>
    <s v="360-794-8927"/>
    <s v="COUNTY EXECUTIVE"/>
    <n v="29"/>
    <s v="SNOHOMISH CO"/>
    <n v="4107"/>
    <s v="SNOHOMISH"/>
    <s v="Local"/>
    <n v="416727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Won in general"/>
    <m/>
    <m/>
    <m/>
    <m/>
    <m/>
    <m/>
    <m/>
    <m/>
    <m/>
    <s v="18920 11TH AVE NE"/>
    <s v="ARLINGTON"/>
    <s v="WA"/>
    <n v="98223"/>
    <s v="360-652-1550"/>
    <n v="194953.76"/>
    <n v="25"/>
    <n v="202757.3"/>
    <n v="12900"/>
    <n v="0"/>
    <n v="6780"/>
    <n v="126555.82"/>
    <n v="0"/>
    <s v="https://web.pdc.wa.gov/rptimg/default.aspx?filerid_election_year=SOMED%20%20272%3A%7C%3A2015"/>
    <n v="18300"/>
    <n v="1545"/>
    <n v="5734"/>
    <n v="7169"/>
    <m/>
    <s v="CLAUDIA HAYTON"/>
    <s v="candidate"/>
    <m/>
    <n v="44149.113275462965"/>
  </r>
  <r>
    <s v="ca-2015-5573"/>
    <s v="NAPIJ  391"/>
    <s v="CA"/>
    <n v="42151"/>
    <m/>
    <m/>
    <m/>
    <m/>
    <n v="42151"/>
    <x v="12"/>
    <s v="Candidate registered"/>
    <s v="Jon F. Napier (JON NAPIER)"/>
    <m/>
    <s v="19409 112TH ST E"/>
    <s v="BONNEY LAKE"/>
    <s v="PIERCE"/>
    <s v="WA"/>
    <n v="98391"/>
    <s v="jonnapier@comcast.net"/>
    <s v="jonnapier@comcast.net"/>
    <s v="253-507-2685"/>
    <s v="FIRE COMMISSIONER"/>
    <n v="44"/>
    <s v="EAST PIERCE FIRE AND RESCUE *"/>
    <n v="3904"/>
    <s v="PIERCE"/>
    <s v="Local"/>
    <n v="51666"/>
    <s v="C"/>
    <s v="Registration and financial affairs"/>
    <s v="Candidate"/>
    <s v="Candidate"/>
    <m/>
    <m/>
    <m/>
    <s v="D"/>
    <x v="0"/>
    <n v="42311"/>
    <s v="mini"/>
    <b v="1"/>
    <m/>
    <m/>
    <s v="Not in primary"/>
    <s v="Won in general"/>
    <m/>
    <m/>
    <m/>
    <m/>
    <m/>
    <m/>
    <m/>
    <m/>
    <m/>
    <s v="19409 112TH ST E"/>
    <s v="BONNEY LAKE"/>
    <s v="WA"/>
    <n v="98391"/>
    <s v="253-507-2685"/>
    <m/>
    <m/>
    <m/>
    <m/>
    <m/>
    <m/>
    <m/>
    <m/>
    <s v="https://web.pdc.wa.gov/rptimg/default.aspx?docid=4429867"/>
    <n v="13691"/>
    <n v="4752"/>
    <n v="5573"/>
    <m/>
    <m/>
    <s v="JON NAPIER"/>
    <s v="candidate"/>
    <m/>
    <n v="43597.986168981479"/>
  </r>
  <r>
    <s v="ca-2014-7517"/>
    <s v="BURFC  178"/>
    <s v="CA"/>
    <n v="41815"/>
    <m/>
    <m/>
    <m/>
    <m/>
    <n v="41815"/>
    <x v="9"/>
    <s v="Candidate registered"/>
    <s v="BURFECT CLAUDE (CLAUDE BURFECT)"/>
    <m/>
    <s v="P_.O. BOX 4081"/>
    <s v="RENTON"/>
    <s v="KING"/>
    <s v="WA"/>
    <n v="98057"/>
    <s v="burfe2@gmail.com"/>
    <s v="burfe2@gmail.com"/>
    <s v="206-719-0728"/>
    <s v="STATE SENATOR"/>
    <n v="12"/>
    <s v="LEG DISTRICT 37 - SENATE"/>
    <n v="4766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Lost in primary"/>
    <m/>
    <s v="Challenger"/>
    <m/>
    <m/>
    <m/>
    <m/>
    <m/>
    <m/>
    <m/>
    <m/>
    <s v="5701 RAINIER SO"/>
    <s v="SEATTLE"/>
    <s v="WA"/>
    <n v="98114"/>
    <m/>
    <m/>
    <m/>
    <m/>
    <m/>
    <m/>
    <m/>
    <m/>
    <m/>
    <s v="https://web.pdc.wa.gov/rptimg/default.aspx?docid=3902392"/>
    <n v="2256"/>
    <n v="6119"/>
    <n v="7517"/>
    <m/>
    <n v="37"/>
    <s v="JACQUIE JONES-WALSH"/>
    <s v="candidate"/>
    <m/>
    <n v="43598.006030092591"/>
  </r>
  <r>
    <s v="ca-2014-7604"/>
    <s v="SAIDM  823"/>
    <s v="CA"/>
    <n v="41799"/>
    <m/>
    <m/>
    <m/>
    <s v="Paper"/>
    <n v="41799"/>
    <x v="9"/>
    <s v="Candidate registered"/>
    <s v="SAID MOHAMMAD H (MOHAMMAD SAID)"/>
    <m/>
    <s v="P.O. BOX 40"/>
    <s v="EPHRATA"/>
    <s v="GRANT"/>
    <s v="WA"/>
    <n v="98823"/>
    <s v="drsaidusa@yahoo.com"/>
    <s v="drsaidusa@yahoo.com"/>
    <s v="509-754-4689"/>
    <s v="STATE SENATOR"/>
    <n v="12"/>
    <s v="LEG DISTRICT 13 - SENATE"/>
    <n v="4742"/>
    <s v="GRANT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?"/>
    <s v="?"/>
    <s v="WA"/>
    <s v="?"/>
    <s v="?"/>
    <n v="0"/>
    <n v="0"/>
    <n v="500"/>
    <n v="0"/>
    <n v="0"/>
    <n v="0"/>
    <m/>
    <m/>
    <s v="https://web.pdc.wa.gov/rptimg/default.aspx?docid=3874637"/>
    <n v="17075"/>
    <n v="6157"/>
    <n v="7604"/>
    <n v="8273"/>
    <n v="13"/>
    <s v="?"/>
    <s v="candidate"/>
    <m/>
    <n v="44149.151192129626"/>
  </r>
  <r>
    <s v="ca-2014-7307"/>
    <s v="MONJJ  247"/>
    <s v="CA"/>
    <n v="41780"/>
    <m/>
    <m/>
    <m/>
    <s v="Electronic"/>
    <n v="41780"/>
    <x v="9"/>
    <s v="Candidate registered"/>
    <s v="MONJURE JOYANNE (JOYANNE MONJURE)"/>
    <m/>
    <s v="PO BOX 505"/>
    <s v="EVERSON"/>
    <s v="WHATCOM"/>
    <s v="WA"/>
    <n v="98247"/>
    <s v="JMONJURE7@GMAIL.COM"/>
    <s v="jmonjure7@gmail.com"/>
    <s v="360-303-7391"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4682 WYNN ROAD"/>
    <s v="BELLINGHAM"/>
    <s v="WA"/>
    <n v="98226"/>
    <s v="360-319-8287"/>
    <n v="31189.99"/>
    <n v="0"/>
    <n v="31409.61"/>
    <n v="-722.4"/>
    <n v="0"/>
    <n v="0"/>
    <n v="938.05"/>
    <n v="0"/>
    <s v="https://web.pdc.wa.gov/rptimg/default.aspx?filerid_election_year=MONJJ%20%20247%3A%7C%3A2014"/>
    <n v="13418"/>
    <n v="6030"/>
    <n v="7307"/>
    <n v="8089"/>
    <n v="42"/>
    <s v="NATALIE MCCLENDON"/>
    <s v="candidate"/>
    <m/>
    <n v="44149.14503472222"/>
  </r>
  <r>
    <s v="ca-2014-7607"/>
    <s v="RYANB  225"/>
    <s v="CA"/>
    <n v="41786"/>
    <m/>
    <m/>
    <m/>
    <m/>
    <n v="41786"/>
    <x v="9"/>
    <s v="Candidate registered"/>
    <s v="RYAN BARBARA A (BARBARA RYAN)"/>
    <m/>
    <s v="218 HAWTHORNE ROAD"/>
    <s v="BELLINGHAM"/>
    <s v="WHATCOM"/>
    <s v="WA"/>
    <n v="98225"/>
    <s v="barbararyan88@hotmail.com"/>
    <s v="barbararyan@nas.com"/>
    <s v="360-671-8376"/>
    <s v="COUNTY CHARTER REVIEW COMMISSIONER"/>
    <n v="30"/>
    <s v="WHATCOM CO"/>
    <n v="4335"/>
    <s v="WHATCOM"/>
    <s v="Local"/>
    <n v="127669"/>
    <s v="C"/>
    <s v="Registration and financial affairs"/>
    <s v="Candidate"/>
    <s v="Candidate"/>
    <m/>
    <m/>
    <m/>
    <s v="D"/>
    <x v="0"/>
    <n v="41947"/>
    <s v="mini"/>
    <b v="1"/>
    <m/>
    <m/>
    <s v="Not in primary"/>
    <s v="Won in general"/>
    <m/>
    <m/>
    <m/>
    <m/>
    <m/>
    <m/>
    <m/>
    <m/>
    <m/>
    <s v="218 HAWTHORNE ROAD"/>
    <s v="BELLINGHAM"/>
    <s v="WA"/>
    <n v="98225"/>
    <s v="360-671-8376"/>
    <m/>
    <m/>
    <m/>
    <m/>
    <m/>
    <m/>
    <n v="1012.59"/>
    <n v="0"/>
    <s v="https://web.pdc.wa.gov/rptimg/default.aspx?docid=3837498"/>
    <n v="17052"/>
    <n v="6160"/>
    <n v="7607"/>
    <m/>
    <m/>
    <s v="BARBARA RYAN"/>
    <s v="candidate"/>
    <m/>
    <n v="43598.007384259261"/>
  </r>
  <r>
    <s v="ca-2014-7078"/>
    <s v="KICKA  648"/>
    <s v="CA"/>
    <n v="41774"/>
    <m/>
    <m/>
    <m/>
    <m/>
    <n v="41774"/>
    <x v="9"/>
    <s v="Candidate registered"/>
    <s v="Adam Nathaniel Kick (ADAM KICK)"/>
    <m/>
    <s v="P.O. BO. 274"/>
    <s v="STEVENSON"/>
    <s v="SKAMANIA"/>
    <s v="WA"/>
    <n v="98648"/>
    <s v="kickadam@hotmail.com"/>
    <s v="kickadam@hotmail.com"/>
    <s v="206-992-5762"/>
    <s v="COUNTY PROSECUTOR"/>
    <n v="26"/>
    <s v="SKAMANIA CO"/>
    <n v="4093"/>
    <s v="SKAMANIA"/>
    <s v="Local"/>
    <n v="6951"/>
    <s v="C"/>
    <s v="Registration and financial affairs"/>
    <s v="Candidate"/>
    <s v="Candidate"/>
    <m/>
    <m/>
    <m/>
    <s v="D"/>
    <x v="0"/>
    <n v="41947"/>
    <s v="full"/>
    <b v="1"/>
    <m/>
    <m/>
    <s v="Unopposed in primary"/>
    <s v="Unopposed in general"/>
    <m/>
    <m/>
    <m/>
    <m/>
    <m/>
    <m/>
    <m/>
    <m/>
    <m/>
    <s v="P.O. BOX 274"/>
    <s v="STEVENSON"/>
    <s v="WA"/>
    <n v="98648"/>
    <s v="206-769-8754"/>
    <m/>
    <m/>
    <m/>
    <m/>
    <m/>
    <m/>
    <m/>
    <m/>
    <s v="https://web.pdc.wa.gov/rptimg/default.aspx?docid=3830978"/>
    <n v="10432"/>
    <n v="687"/>
    <n v="7078"/>
    <m/>
    <m/>
    <s v="LINDA LEE"/>
    <s v="candidate"/>
    <m/>
    <n v="43597.998796296299"/>
  </r>
  <r>
    <s v="ca-2014-7596"/>
    <s v="PETET  612"/>
    <s v="CA"/>
    <n v="41777"/>
    <m/>
    <m/>
    <m/>
    <m/>
    <n v="41777"/>
    <x v="9"/>
    <s v="Candidate registered"/>
    <s v="Tammy Peterson  (TAMMY PETERSON)"/>
    <m/>
    <s v="35 COCHRAN DRIVE"/>
    <s v="CATHLAMET"/>
    <s v="WAHKIAKUM"/>
    <s v="WA"/>
    <n v="98612"/>
    <s v="tammys.peterson@yahoo.com"/>
    <s v="tammys.peterson@yahoo.com"/>
    <s v="360-795-3231"/>
    <s v="COUNTY TREASURER"/>
    <n v="28"/>
    <s v="WAHKIAKUM CO"/>
    <n v="4286"/>
    <s v="WAHKIAKUM"/>
    <s v="Local"/>
    <n v="2919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35 COCHRAN DRIVE"/>
    <s v="CATHLAMET"/>
    <s v="WA"/>
    <n v="98612"/>
    <s v="360-795-3231"/>
    <m/>
    <m/>
    <m/>
    <m/>
    <m/>
    <m/>
    <m/>
    <m/>
    <s v="https://web.pdc.wa.gov/rptimg/default.aspx?docid=3833604"/>
    <n v="15283"/>
    <n v="124"/>
    <n v="7596"/>
    <m/>
    <m/>
    <s v="TAMMY PETERSON"/>
    <s v="candidate"/>
    <m/>
    <n v="43598.007210648146"/>
  </r>
  <r>
    <s v="ca-2014-7347"/>
    <s v="MUNOG  907"/>
    <s v="CA"/>
    <n v="41772"/>
    <m/>
    <m/>
    <m/>
    <s v="Electronic"/>
    <n v="41772"/>
    <x v="9"/>
    <s v="Candidate registered"/>
    <s v="MUNOZ GABRIEL (GABRIEL  MUNOZ )"/>
    <m/>
    <s v="PO BOX 961"/>
    <s v="YAKIMA"/>
    <s v="YAKIMA"/>
    <s v="WA"/>
    <n v="98907"/>
    <s v="voteforgabrielmunoz@gmail.com"/>
    <s v="munozgabriel311@gmail.com"/>
    <s v="509-830-5351"/>
    <s v="STATE SENATOR"/>
    <n v="12"/>
    <s v="LEG DISTRICT 15 - SENATE"/>
    <n v="4744"/>
    <s v="YAKIMA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PO BOX 961"/>
    <s v="YAKIMA"/>
    <s v="WA"/>
    <n v="98907"/>
    <s v="509-830-5351"/>
    <n v="16315.6"/>
    <n v="0"/>
    <n v="8184.9"/>
    <n v="0"/>
    <n v="0"/>
    <n v="0"/>
    <m/>
    <m/>
    <s v="https://web.pdc.wa.gov/rptimg/default.aspx?docid=3829806"/>
    <n v="13729"/>
    <n v="6045"/>
    <n v="7347"/>
    <n v="8100"/>
    <n v="15"/>
    <s v="GABRIEL  MUNOZ"/>
    <s v="candidate"/>
    <m/>
    <n v="44149.145416666666"/>
  </r>
  <r>
    <s v="ca-2014-7153"/>
    <s v="MCCLR  662"/>
    <s v="CA"/>
    <n v="41770"/>
    <m/>
    <m/>
    <m/>
    <s v="Electronic"/>
    <n v="41770"/>
    <x v="9"/>
    <s v="Candidate registered"/>
    <s v="MCCLUSKEY RICHARD H (RICHARD MCCLUSKEY)"/>
    <m/>
    <s v="11213 NE 102ND ST."/>
    <s v="VANCOUVER"/>
    <s v="CLARK"/>
    <s v="WA"/>
    <s v="98662-3301"/>
    <s v="rhmccluskey@gmail.com"/>
    <s v="rhmccluskey@gmail.com"/>
    <s v="971-409-9351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3801 NE 172ND AVE."/>
    <s v="VANCOUVER"/>
    <s v="WA"/>
    <n v="98682"/>
    <s v="360-254-2158"/>
    <n v="13083.86"/>
    <n v="0"/>
    <n v="12332.3"/>
    <n v="-3467.19"/>
    <n v="0"/>
    <n v="0"/>
    <m/>
    <m/>
    <s v="https://web.pdc.wa.gov/rptimg/default.aspx?docid=3825194"/>
    <n v="12311"/>
    <n v="5964"/>
    <n v="7153"/>
    <n v="8062"/>
    <n v="17"/>
    <s v="MARSHA MANNING"/>
    <s v="candidate"/>
    <m/>
    <n v="44149.144386574073"/>
  </r>
  <r>
    <s v="ca-2014-7533"/>
    <s v="BROOV  584"/>
    <s v="CA"/>
    <n v="41728"/>
    <m/>
    <m/>
    <m/>
    <m/>
    <n v="41728"/>
    <x v="9"/>
    <s v="Candidate registered"/>
    <s v="BROOKS VIRGINIA G (VIRGINIA BROOKS)"/>
    <m/>
    <s v="2001 SHERWOOD LN"/>
    <s v="SHELTON"/>
    <s v="MASON"/>
    <s v="WA"/>
    <n v="98584"/>
    <s v="gingerbe@hctc.com"/>
    <s v="gingerbe@hctc.com"/>
    <s v="360-426-4840"/>
    <s v="COUNTY CLERK"/>
    <n v="22"/>
    <s v="MASON CO"/>
    <n v="3699"/>
    <s v="MASON"/>
    <s v="Local"/>
    <n v="35148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2001 SHERWOOD LN"/>
    <s v="SHELTON"/>
    <s v="WA"/>
    <n v="98584"/>
    <s v="360-426-4840"/>
    <m/>
    <m/>
    <m/>
    <m/>
    <m/>
    <m/>
    <m/>
    <m/>
    <s v="https://web.pdc.wa.gov/rptimg/default.aspx?docid=3760729"/>
    <n v="2086"/>
    <n v="6129"/>
    <n v="7533"/>
    <m/>
    <m/>
    <s v="VIRGINIA BROOKS"/>
    <s v="candidate"/>
    <m/>
    <n v="43598.006261574075"/>
  </r>
  <r>
    <s v="ca-2014-7293"/>
    <s v="FICHL  118"/>
    <s v="CA"/>
    <n v="41703"/>
    <m/>
    <m/>
    <m/>
    <s v="Electronic"/>
    <n v="41703"/>
    <x v="9"/>
    <s v="Candidate discontinued campaign"/>
    <s v="FICHTER LINNEA (LINNEA FICHTER)"/>
    <m/>
    <s v="3703 S EDMUNDS ST #109"/>
    <s v="SEATTLE"/>
    <s v="KING"/>
    <s v="WA"/>
    <n v="98118"/>
    <s v="questions@electlinnea.org"/>
    <s v="questions@electlinnea.org"/>
    <s v="206-679-6571"/>
    <s v="STATE SENATOR"/>
    <n v="12"/>
    <s v="LEG DISTRICT 37 - SENATE"/>
    <n v="4766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m/>
    <m/>
    <s v="Challenger"/>
    <m/>
    <m/>
    <m/>
    <m/>
    <m/>
    <m/>
    <m/>
    <m/>
    <s v="3450 CASCADIA AVE S"/>
    <s v="SEATTLE"/>
    <s v="WA"/>
    <n v="98144"/>
    <s v="206-915-2078"/>
    <n v="5692.15"/>
    <n v="0"/>
    <n v="5692.15"/>
    <n v="0"/>
    <n v="0"/>
    <n v="0"/>
    <m/>
    <m/>
    <s v="https://web.pdc.wa.gov/rptimg/default.aspx?docid=3735241"/>
    <n v="6185"/>
    <n v="6023"/>
    <n v="7293"/>
    <n v="7781"/>
    <n v="37"/>
    <s v="KIM BURROUGHS"/>
    <s v="candidate"/>
    <m/>
    <n v="44149.133090277777"/>
  </r>
  <r>
    <s v="ca-2014-7369"/>
    <s v="DAVIT  632"/>
    <s v="CA"/>
    <n v="41665"/>
    <m/>
    <m/>
    <m/>
    <m/>
    <n v="41665"/>
    <x v="9"/>
    <s v="Candidate registered"/>
    <s v="Timothy J. Davidson (TIMOTHY  DAVIDSON)"/>
    <m/>
    <s v="371 SCHUTT ROAD"/>
    <s v="CASTLE ROCK"/>
    <s v="COWLITZ"/>
    <s v="WA"/>
    <n v="98611"/>
    <s v="coroner_davidson@hotmail.com"/>
    <s v="coroner_davidson@hotmail.com"/>
    <s v="360-957-6051"/>
    <s v="COUNTY CORONER"/>
    <n v="24"/>
    <s v="COWLITZ CO"/>
    <n v="3200"/>
    <s v="COWLITZ"/>
    <s v="Local"/>
    <n v="58690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837 EUFAULA HEIGHTS ROAD"/>
    <s v="LONGVIEW"/>
    <s v="WA"/>
    <n v="98632"/>
    <m/>
    <m/>
    <m/>
    <m/>
    <m/>
    <m/>
    <m/>
    <m/>
    <m/>
    <s v="https://web.pdc.wa.gov/rptimg/default.aspx?docid=3700296"/>
    <n v="4705"/>
    <n v="108"/>
    <n v="7369"/>
    <m/>
    <m/>
    <s v="DEANN M. BRILL"/>
    <s v="candidate"/>
    <m/>
    <n v="43598.003263888888"/>
  </r>
  <r>
    <s v="ca-2014-7624"/>
    <s v="POLLG  115"/>
    <s v="CA"/>
    <n v="41652"/>
    <m/>
    <m/>
    <m/>
    <s v="Electronic"/>
    <n v="41652"/>
    <x v="9"/>
    <s v="Candidate registered"/>
    <s v="POLLET GERALD M (GERRY POLLET)"/>
    <m/>
    <s v="7750  17TH AVE NE"/>
    <s v="SEATTLE"/>
    <s v="KING"/>
    <s v="WA"/>
    <n v="98115"/>
    <s v="GERRY-POLLET@MSN.COM"/>
    <s v="gerry-pollet@msn.com"/>
    <s v="206-528-0078"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Unopposed in primary"/>
    <s v="Unopposed in general"/>
    <s v="Incumbent"/>
    <m/>
    <m/>
    <m/>
    <m/>
    <m/>
    <m/>
    <m/>
    <m/>
    <s v="7750  17TH AVE NE"/>
    <s v="SEATTLE"/>
    <s v="WA"/>
    <n v="98115"/>
    <m/>
    <n v="43654.239999999998"/>
    <n v="1486.74"/>
    <n v="38225.69"/>
    <n v="0"/>
    <n v="0"/>
    <n v="0"/>
    <m/>
    <m/>
    <s v="https://web.pdc.wa.gov/rptimg/default.aspx?docid=3695446"/>
    <n v="15443"/>
    <n v="25519"/>
    <n v="7624"/>
    <n v="8204"/>
    <n v="46"/>
    <s v="JANET MILLER"/>
    <s v="candidate"/>
    <m/>
    <n v="44149.149062500001"/>
  </r>
  <r>
    <s v="ca-2014-7660"/>
    <s v="ROBIB2 221"/>
    <s v="CA"/>
    <n v="41471"/>
    <m/>
    <m/>
    <m/>
    <m/>
    <n v="41471"/>
    <x v="9"/>
    <s v="Candidate discontinued campaign"/>
    <s v="ROBINSON BRANDON J (BRANDON ROBINSON)"/>
    <m/>
    <s v="P.O. BOX 623"/>
    <s v="ANACORTES"/>
    <s v="SKAGIT"/>
    <s v="WA"/>
    <n v="98221"/>
    <s v="brandonj4skagit@live.com"/>
    <s v="brandonj4skagit@live.com"/>
    <s v="360-420-3623"/>
    <s v="COUNTY TREASURER"/>
    <n v="28"/>
    <s v="SKAGIT CO"/>
    <n v="4064"/>
    <s v="SKAGIT"/>
    <s v="Local"/>
    <n v="66649"/>
    <s v="C"/>
    <s v="Registration and financial affairs"/>
    <s v="Candidate"/>
    <s v="Candidate"/>
    <m/>
    <m/>
    <m/>
    <s v="D"/>
    <x v="0"/>
    <n v="41947"/>
    <s v="full"/>
    <b v="1"/>
    <m/>
    <m/>
    <m/>
    <m/>
    <m/>
    <m/>
    <m/>
    <m/>
    <m/>
    <m/>
    <m/>
    <m/>
    <m/>
    <s v="P.O. BOX 623"/>
    <s v="ANACORTES"/>
    <s v="WA"/>
    <n v="98221"/>
    <m/>
    <m/>
    <m/>
    <m/>
    <m/>
    <m/>
    <m/>
    <m/>
    <m/>
    <s v="https://web.pdc.wa.gov/rptimg/default.aspx?docid=3444910"/>
    <n v="16558"/>
    <n v="6186"/>
    <n v="7660"/>
    <m/>
    <m/>
    <s v="JENNETTA"/>
    <s v="candidate"/>
    <m/>
    <n v="43598.00818287037"/>
  </r>
  <r>
    <s v="ca-2014-7080"/>
    <s v="KIRBS  409"/>
    <s v="CA"/>
    <n v="41406"/>
    <m/>
    <m/>
    <m/>
    <s v="Electronic"/>
    <n v="41406"/>
    <x v="9"/>
    <s v="Candidate registered"/>
    <s v="Steve Kirby (STEVEN KIRBY)"/>
    <m/>
    <s v="9415 TACOMA AVE. S."/>
    <s v="TACOMA"/>
    <s v="PIERCE"/>
    <s v="WA"/>
    <n v="98444"/>
    <s v="STEVEKIRBY@HARBORNET.COM"/>
    <s v="stevekirby@harbornet.com"/>
    <s v="253-473-3663"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Unopposed in primary"/>
    <s v="Unopposed in general"/>
    <s v="Incumbent"/>
    <m/>
    <m/>
    <m/>
    <m/>
    <m/>
    <m/>
    <m/>
    <m/>
    <s v="9415 TACOMA AVE. S."/>
    <s v="TACOMA"/>
    <s v="WA"/>
    <n v="98444"/>
    <s v="253-473-3663"/>
    <n v="89078.27"/>
    <n v="100"/>
    <n v="91079.11"/>
    <n v="0"/>
    <n v="0"/>
    <n v="0"/>
    <m/>
    <m/>
    <s v="https://web.pdc.wa.gov/rptimg/default.aspx?docid=3356982"/>
    <n v="10350"/>
    <n v="43"/>
    <n v="7080"/>
    <n v="7967"/>
    <n v="29"/>
    <s v="STEVEN KIRBY"/>
    <s v="candidate"/>
    <m/>
    <n v="44149.141064814816"/>
  </r>
  <r>
    <s v="ca-2014-7300"/>
    <s v="MOSSM  498"/>
    <s v="CA"/>
    <n v="41627"/>
    <m/>
    <m/>
    <m/>
    <s v="Electronic"/>
    <n v="41627"/>
    <x v="9"/>
    <s v="Candidate registered"/>
    <s v="Mary B, Moss (MARY MOSS)"/>
    <m/>
    <s v="PO BOX 98733"/>
    <s v="LAKEWOOD"/>
    <s v="PIERCE"/>
    <s v="WA"/>
    <n v="98496"/>
    <s v="VOTEMARYMOSS@GMAIL.COM"/>
    <s v="mary.moss1@hotmail.com"/>
    <s v="253-376-6643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7630 PACIFIC AVE."/>
    <s v="TACOMA"/>
    <s v="WA"/>
    <n v="98408"/>
    <s v="253-228-8567"/>
    <n v="62238.86"/>
    <n v="0"/>
    <n v="60521.88"/>
    <n v="0"/>
    <n v="0"/>
    <n v="0"/>
    <n v="3492.68"/>
    <n v="0"/>
    <s v="https://web.pdc.wa.gov/rptimg/default.aspx?filerid_election_year=MOSSM%20%20498%3A%7C%3A2014"/>
    <n v="13368"/>
    <n v="2218"/>
    <n v="7300"/>
    <n v="8096"/>
    <n v="28"/>
    <s v="OLGY DIAZ"/>
    <s v="candidate"/>
    <m/>
    <n v="44149.145266203705"/>
  </r>
  <r>
    <s v="ca-2013-8484"/>
    <s v="BALKA  272"/>
    <s v="CA"/>
    <n v="41457"/>
    <m/>
    <m/>
    <m/>
    <m/>
    <n v="41457"/>
    <x v="11"/>
    <s v="Candidate registered"/>
    <s v="BALK ANTHONY W (ANTHONY BALK)"/>
    <m/>
    <s v="517 CIRCLE DR."/>
    <s v="MONROE"/>
    <s v="SNOHOMISH"/>
    <s v="WA"/>
    <n v="98272"/>
    <s v="anthonywbalk@gmail.com"/>
    <s v="anthonywbalk@gmail.com"/>
    <s v="360-805-0546"/>
    <s v="HOSPITAL COMMISSIONER"/>
    <n v="45"/>
    <s v="SNOHOMISH HOSP DIST 1"/>
    <n v="4135"/>
    <s v="SNOHOMISH"/>
    <s v="Local"/>
    <n v="64617"/>
    <s v="C"/>
    <s v="Registration and financial affairs"/>
    <s v="Candidate"/>
    <s v="Candidate"/>
    <m/>
    <m/>
    <m/>
    <s v="D"/>
    <x v="0"/>
    <n v="41583"/>
    <s v="mini"/>
    <b v="1"/>
    <m/>
    <m/>
    <s v="Not in primary"/>
    <s v="Unopposed in general"/>
    <m/>
    <m/>
    <m/>
    <m/>
    <m/>
    <m/>
    <m/>
    <m/>
    <m/>
    <s v="517 CIRCLE DR."/>
    <s v="MONROE"/>
    <s v="WA"/>
    <n v="98272"/>
    <s v="360-805-0546"/>
    <m/>
    <m/>
    <m/>
    <m/>
    <m/>
    <m/>
    <m/>
    <m/>
    <s v="https://web.pdc.wa.gov/rptimg/default.aspx?docid=3423255"/>
    <n v="965"/>
    <n v="6633"/>
    <n v="8484"/>
    <m/>
    <m/>
    <s v="ANTHONY BALK"/>
    <s v="candidate"/>
    <m/>
    <n v="43598.016412037039"/>
  </r>
  <r>
    <s v="ca-2019-1806"/>
    <s v="LARKA  201"/>
    <s v="CA"/>
    <n v="43139"/>
    <d v="2019-05-13T00:00:00"/>
    <m/>
    <m/>
    <s v="Electronic"/>
    <n v="43139"/>
    <x v="7"/>
    <s v="Candidate declared"/>
    <s v="LARK ALEXANDER W (ALEXANDER LARK)"/>
    <m/>
    <s v="PO BOX 12172"/>
    <s v="EVERETT"/>
    <s v="SNOHOMISH"/>
    <s v="WA"/>
    <s v="98201-1217"/>
    <s v="INFO@ALEXLARK.ORG"/>
    <s v="info@alexlark.org"/>
    <s v="425-835-2140"/>
    <s v="COUNTY COUNCIL MEMBER"/>
    <n v="25"/>
    <s v="SNOHOMISH CO"/>
    <n v="4107"/>
    <s v="SNOHOMISH"/>
    <s v="Local"/>
    <n v="461635"/>
    <s v="C"/>
    <s v="Registration and financial affairs"/>
    <s v="Candidate"/>
    <s v="Candidate"/>
    <m/>
    <m/>
    <m/>
    <s v="D"/>
    <x v="0"/>
    <n v="43774"/>
    <s v="full"/>
    <b v="1"/>
    <b v="1"/>
    <b v="0"/>
    <s v="Lost in primary"/>
    <m/>
    <m/>
    <m/>
    <m/>
    <m/>
    <m/>
    <m/>
    <m/>
    <m/>
    <m/>
    <s v="17455 68TH AVE NE #204"/>
    <s v="KENMORE"/>
    <s v="WA"/>
    <n v="98028"/>
    <s v="206-890-0795"/>
    <n v="36571.54"/>
    <n v="1509.52"/>
    <n v="43633.06"/>
    <n v="-448"/>
    <n v="0"/>
    <n v="0"/>
    <m/>
    <m/>
    <s v="https://web.pdc.wa.gov/rptimg/default.aspx?docid=4787491"/>
    <n v="11109"/>
    <n v="1636"/>
    <n v="1806"/>
    <n v="2042"/>
    <m/>
    <s v="ERIC HALVORSON"/>
    <s v="candidate"/>
    <m/>
    <n v="44148.914652777778"/>
  </r>
  <r>
    <s v="ca-2014-7292"/>
    <s v="FITZJ  166"/>
    <s v="CA"/>
    <n v="41485"/>
    <m/>
    <m/>
    <m/>
    <s v="Electronic"/>
    <n v="41485"/>
    <x v="9"/>
    <s v="Candidate registered"/>
    <s v="Joe Fitzgibbon (JOSEPH FITZGIBBON)"/>
    <m/>
    <s v="PO BOX 66235"/>
    <s v="BURIEN"/>
    <s v="KING"/>
    <s v="WA"/>
    <n v="98166"/>
    <s v="jcfitzgibbon@gmail.com"/>
    <s v="jcfitzgibbon@gmail.com"/>
    <s v="360-362-3180"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3516 FREMONT AVE N SUITE 545"/>
    <s v="SEATTLE"/>
    <s v="WA"/>
    <n v="98103"/>
    <s v="206-941-4440"/>
    <n v="114020.45"/>
    <n v="2"/>
    <n v="105157.5"/>
    <n v="0"/>
    <n v="0"/>
    <n v="0"/>
    <m/>
    <m/>
    <s v="https://web.pdc.wa.gov/rptimg/default.aspx?filerid_election_year=FITZJ%20%20166%3A%7C%3A2014"/>
    <n v="6253"/>
    <n v="519"/>
    <n v="7292"/>
    <n v="7785"/>
    <n v="34"/>
    <s v="JAY PETTERSON"/>
    <s v="candidate"/>
    <m/>
    <n v="44149.13380787037"/>
  </r>
  <r>
    <s v="ca-2012-10376"/>
    <s v="LIIAM  204"/>
    <s v="CA"/>
    <n v="40577"/>
    <m/>
    <m/>
    <m/>
    <s v="Electronic"/>
    <n v="40577"/>
    <x v="13"/>
    <s v="Candidate registered"/>
    <s v="LIIAS MARKO S (MARKO LIIAS)"/>
    <m/>
    <s v="PO BOX 821"/>
    <s v="MUKILTEO"/>
    <s v="SNOHOMISH"/>
    <s v="WA"/>
    <n v="98275"/>
    <s v="MARKO@MARKOLIIAS.COM"/>
    <s v="marko@markoliias.com"/>
    <s v="425-610-8683"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Incumbent"/>
    <m/>
    <m/>
    <m/>
    <m/>
    <m/>
    <m/>
    <m/>
    <m/>
    <s v="2306 119TH ST SW"/>
    <s v="EVERETT"/>
    <s v="WA"/>
    <n v="98204"/>
    <s v="425-610-8683"/>
    <n v="68136.5"/>
    <n v="1189.4000000000001"/>
    <n v="67734.720000000001"/>
    <n v="0"/>
    <n v="0"/>
    <n v="0"/>
    <m/>
    <m/>
    <s v="https://web.pdc.wa.gov/rptimg/default.aspx?filerid_election_year=LIIAM%20%20204%3A%7C%3A2012"/>
    <n v="11428"/>
    <n v="26669"/>
    <n v="10376"/>
    <n v="10237"/>
    <n v="21"/>
    <s v="EIJA LIIAS"/>
    <s v="candidate"/>
    <m/>
    <n v="44149.226712962962"/>
  </r>
  <r>
    <s v="ca-2012-10213"/>
    <s v="SHEHD  685"/>
    <s v="CA"/>
    <n v="41063"/>
    <m/>
    <m/>
    <m/>
    <s v="Electronic"/>
    <n v="41063"/>
    <x v="13"/>
    <s v="Candidate registered"/>
    <s v="SHEHORN DAVID A (DAVID SHEHORN)"/>
    <m/>
    <s v="P.O. BOX 65694"/>
    <s v="VANCOUVER"/>
    <s v="CLARK"/>
    <s v="WA"/>
    <s v="98665-0694"/>
    <s v="pdholmes@comcast.net"/>
    <s v="david.shehorn@gmail.com"/>
    <s v="360-571-8624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Open seat"/>
    <m/>
    <m/>
    <m/>
    <m/>
    <m/>
    <m/>
    <m/>
    <m/>
    <s v="11300 NW 34TH AVE."/>
    <s v="VANCOUVER"/>
    <s v="WA"/>
    <n v="98685"/>
    <s v="360-574-5069"/>
    <n v="9274.4699999999993"/>
    <n v="0"/>
    <n v="6799.86"/>
    <n v="50"/>
    <n v="0"/>
    <n v="0"/>
    <m/>
    <m/>
    <s v="https://web.pdc.wa.gov/rptimg/default.aspx?filerid_election_year=SHEHD%20%20685%3A%7C%3A2012"/>
    <n v="17753"/>
    <n v="7661"/>
    <n v="10213"/>
    <n v="10560"/>
    <n v="18"/>
    <s v="DORIS HOLMES"/>
    <s v="candidate"/>
    <m/>
    <n v="44149.244456018518"/>
  </r>
  <r>
    <s v="ca-2012-10206"/>
    <s v="KARNM  626"/>
    <s v="CA"/>
    <n v="40995"/>
    <m/>
    <m/>
    <m/>
    <s v="Electronic"/>
    <n v="40995"/>
    <x v="13"/>
    <s v="Candidate registered"/>
    <s v="Michael A Karnofski  (MICHAEL KARNOFSKI)"/>
    <m/>
    <s v="1002 N 18TH"/>
    <s v="KELSO"/>
    <s v="COWLITZ"/>
    <s v="WA"/>
    <n v="98626"/>
    <s v="karnosfski7122@comcast.net"/>
    <s v="karnosfski17122@comcast.net"/>
    <s v="360-423-0792"/>
    <s v="COUNTY COMMISSIONER"/>
    <n v="23"/>
    <s v="COWLITZ CO"/>
    <n v="3200"/>
    <s v="COWLITZ"/>
    <s v="Local"/>
    <n v="56826"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m/>
    <m/>
    <m/>
    <m/>
    <m/>
    <m/>
    <m/>
    <m/>
    <m/>
    <s v="304 SW 4TH AVE"/>
    <s v="KELSO"/>
    <s v="WA"/>
    <n v="98626"/>
    <s v="360-423-5793"/>
    <n v="8377.26"/>
    <n v="508.3"/>
    <n v="15538.38"/>
    <n v="6700"/>
    <n v="0"/>
    <n v="0"/>
    <m/>
    <m/>
    <s v="https://web.pdc.wa.gov/rptimg/default.aspx?filerid_election_year=KARNM%20%20626%3A%7C%3A2012"/>
    <n v="10027"/>
    <n v="3513"/>
    <n v="10206"/>
    <n v="10172"/>
    <m/>
    <s v="MEGAN MASSER"/>
    <s v="candidate"/>
    <m/>
    <n v="44149.224374999998"/>
  </r>
  <r>
    <s v="ca-2012-10194"/>
    <s v="SIGNM  816"/>
    <s v="CA"/>
    <n v="41053"/>
    <m/>
    <m/>
    <m/>
    <s v="Electronic"/>
    <n v="41053"/>
    <x v="13"/>
    <s v="Candidate registered"/>
    <s v="Mary T Signorelli  (MARY SIGNORELLI)"/>
    <m/>
    <s v="PO BOX 3096"/>
    <s v="CHELAN"/>
    <s v="CHELAN"/>
    <s v="WA"/>
    <n v="98816"/>
    <s v="electmarysig@gmail.com"/>
    <s v="electmarysig@gmail.com"/>
    <s v="509-670-4972"/>
    <s v="COUNTY COMMISSIONER"/>
    <n v="23"/>
    <s v="CHELAN CO"/>
    <n v="3111"/>
    <s v="CHELAN"/>
    <s v="Local"/>
    <n v="38545"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m/>
    <m/>
    <m/>
    <m/>
    <m/>
    <m/>
    <m/>
    <m/>
    <m/>
    <s v="415 S. THIRD ST"/>
    <s v="CHELAN"/>
    <s v="WA"/>
    <n v="98816"/>
    <s v="509-682-5735"/>
    <n v="11451.92"/>
    <n v="0"/>
    <n v="12345.42"/>
    <n v="2535"/>
    <n v="0"/>
    <n v="0"/>
    <m/>
    <m/>
    <s v="https://web.pdc.wa.gov/rptimg/default.aspx?filerid_election_year=SIGNM%20%20816%3A%7C%3A2012"/>
    <n v="17885"/>
    <n v="3069"/>
    <n v="10194"/>
    <n v="10568"/>
    <m/>
    <s v="CAROL ADDISON"/>
    <s v="candidate"/>
    <m/>
    <n v="44149.244687500002"/>
  </r>
  <r>
    <s v="ca-2012-10152"/>
    <s v="STONM  687"/>
    <s v="CA"/>
    <n v="41035"/>
    <m/>
    <m/>
    <m/>
    <s v="Electronic"/>
    <n v="41035"/>
    <x v="13"/>
    <s v="Candidate registered"/>
    <s v="Monica Jurado Stonier (MONICA STONIER)"/>
    <m/>
    <s v="PO BOX 872634"/>
    <s v="VANCOUVER"/>
    <s v="CLARK"/>
    <s v="WA"/>
    <s v="98687-2634"/>
    <s v="info@votemonicastonier.com"/>
    <s v="monica.stonier@gmail.com"/>
    <s v="360-931-5463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Open seat"/>
    <m/>
    <m/>
    <m/>
    <m/>
    <m/>
    <m/>
    <m/>
    <m/>
    <s v="4204 SE 180TH CT"/>
    <s v="VANCOUVER"/>
    <s v="WA"/>
    <n v="98684"/>
    <s v="360-892-7415"/>
    <n v="166192.97"/>
    <n v="398.08"/>
    <n v="166594.87"/>
    <n v="0"/>
    <n v="0"/>
    <n v="0"/>
    <n v="70205.7"/>
    <n v="42953.35"/>
    <s v="https://web.pdc.wa.gov/rptimg/default.aspx?filerid_election_year=STONM%20%20687%3A%7C%3A2012"/>
    <n v="18780"/>
    <n v="452"/>
    <n v="10152"/>
    <n v="10622"/>
    <n v="17"/>
    <s v="RYAN THEODORICHES"/>
    <s v="candidate"/>
    <m/>
    <n v="44149.246400462966"/>
  </r>
  <r>
    <s v="ca-2013-8369"/>
    <s v="HALLM  516"/>
    <s v="CA"/>
    <n v="41245"/>
    <m/>
    <m/>
    <m/>
    <s v="Electronic"/>
    <n v="41245"/>
    <x v="11"/>
    <s v="Candidate registered"/>
    <s v="Mary Hall (MARY HALL)"/>
    <m/>
    <s v="10445 MULLEN RD SE"/>
    <s v="OLYMPIA"/>
    <s v="THURSTON"/>
    <s v="WA"/>
    <n v="98513"/>
    <s v="ELECTMARYHALL@GMAIL.COM"/>
    <s v="electmaryhall@gmail.com"/>
    <s v="360-250-7527"/>
    <s v="COUNTY AUDITOR"/>
    <n v="20"/>
    <s v="THURSTON CO"/>
    <n v="4229"/>
    <s v="THURSTON"/>
    <s v="Local"/>
    <n v="160680"/>
    <s v="C"/>
    <s v="Registration and financial affairs"/>
    <s v="Candidate"/>
    <s v="Candidate"/>
    <m/>
    <m/>
    <m/>
    <s v="D"/>
    <x v="0"/>
    <n v="41583"/>
    <s v="full"/>
    <b v="1"/>
    <m/>
    <m/>
    <s v="Qualified for general"/>
    <s v="Won in general"/>
    <m/>
    <m/>
    <m/>
    <m/>
    <m/>
    <m/>
    <m/>
    <m/>
    <m/>
    <s v="4509 14THWAY SE"/>
    <s v="LACEY"/>
    <s v="WA"/>
    <n v="98503"/>
    <s v="360-459-0144"/>
    <n v="64042.73"/>
    <n v="0"/>
    <n v="66164.929999999993"/>
    <n v="0"/>
    <n v="0"/>
    <n v="0"/>
    <m/>
    <m/>
    <s v="https://web.pdc.wa.gov/rptimg/default.aspx?filerid_election_year=HALLM%20%20516%3A%7C%3A2013"/>
    <n v="7869"/>
    <n v="70"/>
    <n v="8369"/>
    <n v="9004"/>
    <m/>
    <s v="BARBARA JOHNSON"/>
    <s v="candidate"/>
    <m/>
    <n v="44149.17690972222"/>
  </r>
  <r>
    <s v="ca-2012-10409"/>
    <s v="AVERB  584"/>
    <s v="CA"/>
    <n v="40959"/>
    <m/>
    <m/>
    <m/>
    <m/>
    <n v="40959"/>
    <x v="13"/>
    <s v="Candidate discontinued campaign"/>
    <s v="AVERY BRIAN E (BRIAN AVERY)"/>
    <m/>
    <s v="420 FAIRMOUNT AVE."/>
    <s v="SHELTON"/>
    <s v="MASON"/>
    <s v="WA"/>
    <n v="98584"/>
    <s v="brian_libby_avery@Hotmail.com"/>
    <s v="brian_libby_avery@hotmail.com"/>
    <s v="360-427-2512"/>
    <s v="COUNTY COMMISSIONER"/>
    <n v="23"/>
    <s v="MASON CO"/>
    <n v="3699"/>
    <s v="MASON"/>
    <s v="Local"/>
    <n v="33663"/>
    <s v="C"/>
    <s v="Registration and financial affairs"/>
    <s v="Candidate"/>
    <s v="Candidate"/>
    <m/>
    <m/>
    <m/>
    <s v="D"/>
    <x v="0"/>
    <n v="41219"/>
    <s v="full"/>
    <b v="1"/>
    <m/>
    <m/>
    <s v="Not in primary"/>
    <m/>
    <m/>
    <m/>
    <m/>
    <m/>
    <m/>
    <m/>
    <m/>
    <m/>
    <m/>
    <s v="420 FAIRMOUNT AVENUE"/>
    <s v="SHELTON"/>
    <s v="WA"/>
    <s v="98584-3222"/>
    <s v="360-427-2512"/>
    <m/>
    <m/>
    <m/>
    <m/>
    <m/>
    <m/>
    <m/>
    <m/>
    <s v="https://web.pdc.wa.gov/rptimg/default.aspx?filerid_election_year=AVERB%20%20584%3A%7C%3A2012"/>
    <n v="701"/>
    <n v="7756"/>
    <n v="10409"/>
    <m/>
    <m/>
    <s v="ELIZABETH AVERY"/>
    <s v="candidate"/>
    <m/>
    <n v="43598.036412037036"/>
  </r>
  <r>
    <s v="ca-2012-10193"/>
    <s v="CLOUJ  336"/>
    <s v="CA"/>
    <n v="40944"/>
    <m/>
    <m/>
    <m/>
    <s v="Electronic"/>
    <n v="40944"/>
    <x v="13"/>
    <s v="Candidate registered"/>
    <s v="CLOUGH JERAME V (JERAME CLOUGH)"/>
    <m/>
    <s v="PO BOX 7081"/>
    <s v="KENNEWICK"/>
    <s v="BENTON"/>
    <s v="WA"/>
    <n v="99336"/>
    <s v="jvclough@gmail.com"/>
    <s v="jvclough@gmail.com"/>
    <s v="509-551-9986"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Challenger"/>
    <m/>
    <m/>
    <m/>
    <m/>
    <m/>
    <m/>
    <m/>
    <m/>
    <s v="603 STEWART STREET #819"/>
    <s v="SEATTLE"/>
    <s v="WA"/>
    <n v="98101"/>
    <m/>
    <n v="66972.100000000006"/>
    <n v="0"/>
    <n v="66972.100000000006"/>
    <n v="0"/>
    <n v="0"/>
    <n v="0"/>
    <m/>
    <m/>
    <s v="https://web.pdc.wa.gov/rptimg/default.aspx?filerid_election_year=CLOUJ%20%20336%3A%7C%3A2012"/>
    <n v="3823"/>
    <n v="1509"/>
    <n v="10193"/>
    <n v="9876"/>
    <n v="8"/>
    <s v="PHILIP LLOYD"/>
    <s v="candidate"/>
    <m/>
    <n v="44149.20853009259"/>
  </r>
  <r>
    <s v="ca-2012-10315"/>
    <s v="HOMOA  277"/>
    <s v="CA"/>
    <n v="40874"/>
    <m/>
    <m/>
    <m/>
    <s v="Electronic"/>
    <n v="40874"/>
    <x v="13"/>
    <s v="Candidate registered"/>
    <s v="Angie Homola (ANGIE HOMOLA)"/>
    <m/>
    <s v="P.O. BOX 1408"/>
    <s v="OAK HARBOR"/>
    <s v="ISLAND"/>
    <s v="WA"/>
    <n v="98277"/>
    <s v="ELECTANGIE@GMAIL.COM"/>
    <s v="electangie@gmail.com"/>
    <s v="360-240-8349"/>
    <s v="COUNTY COMMISSIONER"/>
    <n v="23"/>
    <s v="ISLAND CO"/>
    <n v="3424"/>
    <s v="ISLAND"/>
    <s v="Local"/>
    <n v="47722"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m/>
    <m/>
    <m/>
    <m/>
    <m/>
    <m/>
    <m/>
    <m/>
    <m/>
    <s v="P.O. BOX 1408"/>
    <s v="OAK HARBOR"/>
    <s v="WA"/>
    <n v="98277"/>
    <s v="360-678-1444"/>
    <n v="66579.679999999993"/>
    <n v="3630.55"/>
    <n v="61415.839999999997"/>
    <n v="0"/>
    <n v="0"/>
    <n v="0"/>
    <n v="8500"/>
    <n v="0"/>
    <s v="https://web.pdc.wa.gov/rptimg/default.aspx?filerid_election_year=HOMOA%20%20277%3A%7C%3A2012"/>
    <n v="8910"/>
    <n v="4283"/>
    <n v="10315"/>
    <n v="10102"/>
    <m/>
    <s v="LINDA THOM"/>
    <s v="candidate"/>
    <m/>
    <n v="44149.218611111108"/>
  </r>
  <r>
    <s v="ca-2018-213"/>
    <s v="CHASM  177"/>
    <s v="CA"/>
    <n v="42040"/>
    <m/>
    <m/>
    <m/>
    <s v="Electronic"/>
    <n v="42040"/>
    <x v="3"/>
    <s v="Candidate registered"/>
    <s v="MARALYN CHASE"/>
    <m/>
    <s v="PO BOX 77267"/>
    <s v="SEATTLE"/>
    <s v="KING"/>
    <s v="WA"/>
    <n v="98177"/>
    <s v="MARALYN@MARALYNCHASE.COM"/>
    <s v="maralyn@maralynchase.com"/>
    <s v="425-312-3056"/>
    <s v="STATE SENATOR"/>
    <n v="12"/>
    <s v="LEG DISTRICT 32 - SENATE"/>
    <n v="4761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s v="Incumbent"/>
    <m/>
    <m/>
    <m/>
    <m/>
    <m/>
    <m/>
    <m/>
    <m/>
    <s v="PO BOX 1944"/>
    <s v="LYNNWOOD"/>
    <s v="WA"/>
    <n v="98046"/>
    <s v="425-312-3056"/>
    <n v="95001.43"/>
    <n v="-0.06"/>
    <n v="104457.55"/>
    <n v="0"/>
    <n v="0"/>
    <n v="0"/>
    <n v="5874.83"/>
    <n v="82057.67"/>
    <s v="https://web.pdc.wa.gov/rptimg/default.aspx?docid=4242808"/>
    <n v="2933"/>
    <n v="27667"/>
    <n v="213"/>
    <n v="2889"/>
    <n v="32"/>
    <s v="CARIN CHASE"/>
    <s v="candidate"/>
    <m/>
    <n v="44148.948680555557"/>
  </r>
  <r>
    <s v="ca-2010-12978"/>
    <s v="REYKC  512"/>
    <s v="CA"/>
    <n v="40181"/>
    <m/>
    <m/>
    <m/>
    <s v="Electronic"/>
    <n v="40181"/>
    <x v="14"/>
    <s v="Candidate registered"/>
    <s v="CHRIS REYKDAL"/>
    <m/>
    <s v="855 TROSPER RD SUITE 108-117"/>
    <s v="TUMWATER"/>
    <s v="THURSTON"/>
    <s v="WA"/>
    <s v="98512-8108"/>
    <s v="REYKDALS2@COMCAST.NET"/>
    <s v="reykdals2@comcast.net"/>
    <s v="360-790-3151"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0484"/>
    <s v="full"/>
    <b v="1"/>
    <m/>
    <m/>
    <s v="Qualified for general"/>
    <s v="Won in general"/>
    <s v="Open seat"/>
    <m/>
    <m/>
    <m/>
    <m/>
    <m/>
    <m/>
    <m/>
    <m/>
    <s v="6519 GLENWOOD DR SW"/>
    <s v="OLYMPIA"/>
    <s v="WA"/>
    <n v="98512"/>
    <s v="(360)339-0086"/>
    <n v="97242.09"/>
    <n v="0"/>
    <n v="95959.97"/>
    <n v="3700"/>
    <n v="0"/>
    <n v="0"/>
    <n v="29578.92"/>
    <n v="0"/>
    <s v="https://web.pdc.wa.gov/rptimg/default.aspx?filerid_election_year=REYKC%20%20512%3A%7C%3A2010"/>
    <n v="16204"/>
    <n v="1070"/>
    <n v="12978"/>
    <n v="12792"/>
    <n v="22"/>
    <s v="DOUGLAS SCOTT"/>
    <s v="candidate"/>
    <m/>
    <n v="44149.31821759259"/>
  </r>
  <r>
    <s v="ca-2020-1155"/>
    <s v="ORTIL  275"/>
    <s v="CA"/>
    <n v="43475"/>
    <m/>
    <m/>
    <m/>
    <s v="Electronic"/>
    <n v="43475"/>
    <x v="4"/>
    <s v="Candidate registered"/>
    <s v="Lillian Ortiz-Self (LILLIAN ORTIZ-SELF)"/>
    <m/>
    <s v="PO BOX 581"/>
    <s v="MUKILTEO"/>
    <s v="SNOHOMISH"/>
    <s v="WA"/>
    <n v="98275"/>
    <s v="ELECTLILLIANORTIZSELF@GMAIL.COM"/>
    <s v="electlillianortizself@gmail.com"/>
    <s v="425-232-6615"/>
    <s v="STATE REPRESENTATIVE"/>
    <n v="13"/>
    <s v="LEG DISTRICT 21 - HOUSE"/>
    <n v="4819"/>
    <s v="SNOHOMISH"/>
    <s v="Legislative"/>
    <n v="98059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486-0085"/>
    <n v="80458.429999999993"/>
    <n v="4722.8500000000004"/>
    <n v="78356.990000000005"/>
    <n v="0"/>
    <n v="0"/>
    <n v="0"/>
    <n v="2246.12"/>
    <n v="0"/>
    <s v="https://web.pdc.wa.gov/rptimg/default.aspx?docid=4776361"/>
    <n v="14466"/>
    <n v="170"/>
    <n v="1155"/>
    <n v="967"/>
    <n v="21"/>
    <s v="JASON BENNETT"/>
    <s v="candidate"/>
    <m/>
    <n v="44299.491296296299"/>
  </r>
  <r>
    <s v="ca-2020-1164"/>
    <s v="WYLIS  660"/>
    <s v="CA"/>
    <n v="43490"/>
    <m/>
    <m/>
    <m/>
    <s v="Electronic"/>
    <n v="43490"/>
    <x v="4"/>
    <s v="Candidate registered"/>
    <s v="Sharon Wylie (SHARON WYLIE)"/>
    <m/>
    <s v="6400 NE HIGHWAY 99, SUITE G340"/>
    <s v="VANCOUVER"/>
    <s v="CLARK"/>
    <s v="WA"/>
    <n v="98665"/>
    <s v="LINDAMCLAIN@COMCAST.NET"/>
    <s v="swylie2@gmail.com"/>
    <s v="360-241-1222"/>
    <s v="STATE REPRESENTATIVE"/>
    <n v="13"/>
    <s v="LEG DISTRICT 49 - HOUSE"/>
    <n v="4876"/>
    <s v="CLARK"/>
    <s v="Legislative"/>
    <n v="94869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7410 NW 16TH AVE"/>
    <s v="VANCOUVER"/>
    <s v="WA"/>
    <n v="98665"/>
    <s v="360-241-1222"/>
    <n v="69420.289999999994"/>
    <n v="4817.78"/>
    <n v="73565.350000000006"/>
    <n v="0"/>
    <n v="0"/>
    <n v="0"/>
    <n v="406.84"/>
    <n v="0"/>
    <s v="https://web.pdc.wa.gov/rptimg/default.aspx?docid=4777815"/>
    <n v="21771"/>
    <n v="433"/>
    <n v="1164"/>
    <n v="1424"/>
    <n v="49"/>
    <s v="LINDA MCLAIN"/>
    <s v="candidate"/>
    <m/>
    <n v="44299.626388888886"/>
  </r>
  <r>
    <s v="ca-2020-1219"/>
    <s v="INSLJ  110"/>
    <s v="CA"/>
    <n v="42744"/>
    <m/>
    <m/>
    <m/>
    <s v="Electronic"/>
    <n v="42744"/>
    <x v="4"/>
    <s v="Candidate registered"/>
    <s v="Jay R Inslee (JAY INSLEE)"/>
    <m/>
    <s v="PO BOX 21067"/>
    <s v="SEATTLE"/>
    <m/>
    <s v="WA"/>
    <n v="98111"/>
    <s v="PHIL@SEATTLECFO.COM"/>
    <s v="phil@seattlecfo.com"/>
    <s v="206-382-5552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603 STEWART STREET SUITE 819"/>
    <s v="SEATTLE"/>
    <s v="WA"/>
    <n v="98101"/>
    <m/>
    <n v="8135367.6100000003"/>
    <n v="445374.66"/>
    <n v="7715900.3700000001"/>
    <n v="0"/>
    <n v="0"/>
    <n v="14149.95"/>
    <n v="18164.45"/>
    <n v="0"/>
    <s v="https://web.pdc.wa.gov/rptimg/default.aspx?docid=4622804"/>
    <n v="9282"/>
    <n v="1099"/>
    <n v="1219"/>
    <n v="701"/>
    <m/>
    <s v="PHILIP LLOYD"/>
    <s v="candidate"/>
    <m/>
    <n v="44544.781041666669"/>
  </r>
  <r>
    <s v="ca-2020-1240"/>
    <s v="KIRBS  409"/>
    <s v="CA"/>
    <n v="43429"/>
    <m/>
    <m/>
    <m/>
    <s v="Electronic"/>
    <n v="43429"/>
    <x v="4"/>
    <s v="Candidate registered"/>
    <s v="Steve Kirby (STEVEN KIRBY)"/>
    <m/>
    <s v="9415 TACOMA AVE. S."/>
    <s v="TACOMA"/>
    <s v="PIERCE"/>
    <s v="WA"/>
    <n v="98444"/>
    <s v="STEVEKIRBY@HARBORNET.COM"/>
    <s v="stevekirby@harbornet.com"/>
    <s v="253-473-3663"/>
    <s v="STATE REPRESENTATIVE"/>
    <n v="13"/>
    <s v="LEG DISTRICT 29 - HOUSE"/>
    <n v="4835"/>
    <s v="PIERCE"/>
    <s v="Legislative"/>
    <n v="82467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9415 TACOMA AVE. S."/>
    <s v="TACOMA"/>
    <s v="WA"/>
    <n v="98444"/>
    <s v="253-370-5737"/>
    <n v="191311.63"/>
    <n v="5000"/>
    <n v="195810.18"/>
    <n v="0"/>
    <n v="0"/>
    <n v="0"/>
    <n v="98512.36"/>
    <n v="0"/>
    <s v="https://web.pdc.wa.gov/rptimg/default.aspx?docid=4769293"/>
    <n v="10349"/>
    <n v="43"/>
    <n v="1240"/>
    <n v="761"/>
    <n v="29"/>
    <s v="STEVEN KIRBY"/>
    <s v="candidate"/>
    <m/>
    <n v="44321.734861111108"/>
  </r>
  <r>
    <s v="ca-2018-332"/>
    <s v="KUDEP  004"/>
    <s v="CA"/>
    <n v="43069"/>
    <m/>
    <m/>
    <m/>
    <s v="Electronic"/>
    <n v="43069"/>
    <x v="3"/>
    <s v="Candidate registered"/>
    <s v="Patricia E Kuderer (PATRICIA KUDERER)"/>
    <m/>
    <s v="PO BOX 1545"/>
    <s v="BELLEVUE"/>
    <s v="KING"/>
    <s v="WA"/>
    <n v="98009"/>
    <s v="INFO@PATTYKUDERER.COM"/>
    <s v="info@pattykuderer.com"/>
    <s v="206-910-2422"/>
    <s v="STATE SENATOR"/>
    <n v="12"/>
    <s v="LEG DISTRICT 48 - SENATE"/>
    <n v="4777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s v="Incumbent"/>
    <m/>
    <m/>
    <m/>
    <m/>
    <m/>
    <m/>
    <m/>
    <m/>
    <s v="349 16TH AVE E #60"/>
    <s v="SEATTLE"/>
    <s v="WA"/>
    <n v="98112"/>
    <s v="206-218-3108"/>
    <n v="401147.23"/>
    <n v="4550.2299999999996"/>
    <n v="400697.46"/>
    <n v="0"/>
    <n v="0"/>
    <n v="1250"/>
    <n v="122084.61"/>
    <n v="5219.62"/>
    <s v="https://web.pdc.wa.gov/rptimg/default.aspx?docid=4689429"/>
    <n v="10860"/>
    <n v="25512"/>
    <n v="332"/>
    <n v="3331"/>
    <n v="48"/>
    <s v="ABBOT TAYLOR"/>
    <s v="candidate"/>
    <m/>
    <n v="44148.966539351852"/>
  </r>
  <r>
    <s v="ca-2018-144"/>
    <s v="BAILB  532"/>
    <s v="CA"/>
    <n v="42939"/>
    <m/>
    <m/>
    <m/>
    <s v="Electronic"/>
    <n v="42939"/>
    <x v="3"/>
    <s v="Candidate registered"/>
    <s v="Brennan Bailey (BRENNAN BAILEY)"/>
    <m/>
    <s v="PO BOX 1431"/>
    <s v="CHEHALIS"/>
    <s v="LEWIS"/>
    <s v="WA"/>
    <n v="98532"/>
    <s v="brennanbailey@hotmail.com"/>
    <s v="brennanbailey@hotmail.com"/>
    <s v="360-269-6129"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PO BOX 358"/>
    <s v="CHEHALIS"/>
    <s v="WA"/>
    <n v="98532"/>
    <s v="360-304-9926"/>
    <n v="16220.05"/>
    <n v="0"/>
    <n v="17011.509999999998"/>
    <n v="2500"/>
    <n v="0"/>
    <n v="0"/>
    <n v="329.93"/>
    <n v="0"/>
    <s v="https://web.pdc.wa.gov/rptimg/default.aspx?docid=4664756"/>
    <n v="782"/>
    <n v="870"/>
    <n v="144"/>
    <n v="2797"/>
    <n v="20"/>
    <s v="DENISE NOZSAR"/>
    <s v="candidate"/>
    <m/>
    <n v="44148.944236111114"/>
  </r>
  <r>
    <s v="ca-2018-248"/>
    <s v="DAGGD  584"/>
    <s v="CA"/>
    <n v="43243"/>
    <m/>
    <m/>
    <m/>
    <s v="Electronic"/>
    <n v="43243"/>
    <x v="3"/>
    <s v="Candidate registered"/>
    <s v="David Daggett (DAVID DAGGETT)"/>
    <m/>
    <s v="PO BOX 1724"/>
    <s v="SHELTON"/>
    <s v="MASON"/>
    <s v="WA"/>
    <n v="98584"/>
    <s v="VOTEDAGGETT@GMAIL.COM"/>
    <s v="votedaggett@gmail.com"/>
    <s v="360-463-4750"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119 1ST AVE S STE 320"/>
    <s v="SEATTLE"/>
    <s v="WA"/>
    <n v="98104"/>
    <s v="206-682-7328"/>
    <n v="79540.58"/>
    <n v="0"/>
    <n v="79540.58"/>
    <n v="0"/>
    <n v="0"/>
    <n v="0"/>
    <n v="395.91"/>
    <n v="0"/>
    <s v="https://web.pdc.wa.gov/rptimg/default.aspx?docid=4724797"/>
    <n v="4650"/>
    <n v="204"/>
    <n v="248"/>
    <n v="3014"/>
    <n v="35"/>
    <s v="JOSIE OLSEN"/>
    <s v="candidate"/>
    <m/>
    <n v="44148.953333333331"/>
  </r>
  <r>
    <s v="ca-2018-924"/>
    <s v="GAYLR  245"/>
    <s v="CA"/>
    <n v="43150"/>
    <m/>
    <m/>
    <m/>
    <s v="Electronic"/>
    <n v="43150"/>
    <x v="3"/>
    <s v="Candidate registered"/>
    <s v="Randall Gaylord (RANDALL GAYLORD)"/>
    <m/>
    <s v="459 BUCKHORN ROAD"/>
    <s v="EASTSOUND"/>
    <s v="SAN JUAN"/>
    <s v="WA"/>
    <n v="98245"/>
    <s v="RGAYLORD@ROCKISLAND.COM"/>
    <s v="rgaylord@rockisland.com"/>
    <s v="360-376-3076"/>
    <s v="COUNTY PROSECUTOR"/>
    <n v="26"/>
    <s v="SAN JUAN CO"/>
    <n v="4038"/>
    <s v="SAN JUAN"/>
    <s v="Local"/>
    <n v="12935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m/>
    <m/>
    <m/>
    <m/>
    <m/>
    <m/>
    <m/>
    <m/>
    <m/>
    <s v="4974 OLGA ROAD"/>
    <s v="OLGA"/>
    <s v="WA"/>
    <n v="98279"/>
    <s v="360-298-5819"/>
    <n v="15015"/>
    <n v="6500"/>
    <n v="25443.94"/>
    <n v="0"/>
    <n v="0"/>
    <n v="0"/>
    <m/>
    <m/>
    <s v="https://web.pdc.wa.gov/rptimg/default.aspx?docid=4724897"/>
    <n v="6836"/>
    <n v="266"/>
    <n v="924"/>
    <n v="3147"/>
    <m/>
    <s v="MARGIE SABINE"/>
    <s v="candidate"/>
    <m/>
    <n v="44148.959016203706"/>
  </r>
  <r>
    <s v="ca-2018-46"/>
    <s v="RICCM  210"/>
    <s v="CA"/>
    <n v="42739"/>
    <m/>
    <m/>
    <m/>
    <s v="Electronic"/>
    <n v="42739"/>
    <x v="3"/>
    <s v="Candidate registered"/>
    <s v="Marcus M. Riccelli (MARCUS RICCELLI)"/>
    <m/>
    <s v="PO BOX 1325"/>
    <s v="SPOKANE"/>
    <s v="SPOKANE"/>
    <s v="WA"/>
    <s v="99210-1325"/>
    <s v="BARBARA@BARBARAMARNEY.COM"/>
    <s v="info@marcusriccelli.com"/>
    <s v="509-879-7802"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2705 E MT VERNON DRIVE"/>
    <s v="SPOKANE"/>
    <s v="WA"/>
    <n v="99223"/>
    <s v="509-939-1897"/>
    <n v="126196.72"/>
    <n v="5060"/>
    <n v="131148.84"/>
    <n v="0"/>
    <n v="0"/>
    <n v="0"/>
    <n v="676.87"/>
    <n v="0"/>
    <s v="https://web.pdc.wa.gov/rptimg/default.aspx?docid=4621941"/>
    <n v="16253"/>
    <n v="841"/>
    <n v="46"/>
    <n v="3615"/>
    <n v="3"/>
    <s v="BARBARA MARNEY"/>
    <s v="candidate"/>
    <m/>
    <n v="44148.976412037038"/>
  </r>
  <r>
    <s v="ca-2018-497"/>
    <s v="GARDD  611"/>
    <s v="CA"/>
    <n v="43177"/>
    <m/>
    <m/>
    <m/>
    <s v="Electronic"/>
    <n v="43177"/>
    <x v="3"/>
    <s v="Candidate registered"/>
    <s v="Debra Gardner (DEBRA GARDNER)"/>
    <m/>
    <s v="405 PH 10"/>
    <s v="CASTLE ROCK"/>
    <s v="COWLITZ"/>
    <s v="WA"/>
    <n v="98611"/>
    <s v="DEBBIER5@Q.COM"/>
    <s v="debbier5@q.com"/>
    <s v="360-751-6536"/>
    <s v="COUNTY TREASURER"/>
    <n v="28"/>
    <s v="COWLITZ CO"/>
    <n v="3200"/>
    <s v="COWLITZ"/>
    <s v="Local"/>
    <n v="62870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m/>
    <m/>
    <m/>
    <m/>
    <m/>
    <m/>
    <m/>
    <m/>
    <m/>
    <s v="73481 DEBAST RD"/>
    <s v="RAINIER"/>
    <s v="OR"/>
    <n v="97048"/>
    <s v="360-751-5739"/>
    <n v="7428.4"/>
    <n v="0"/>
    <n v="5814.02"/>
    <n v="0"/>
    <n v="0"/>
    <n v="0"/>
    <m/>
    <m/>
    <s v="https://web.pdc.wa.gov/rptimg/default.aspx?docid=4707407"/>
    <n v="6812"/>
    <n v="115"/>
    <n v="497"/>
    <n v="3144"/>
    <m/>
    <s v="STACY HAMPTON"/>
    <s v="candidate"/>
    <m/>
    <n v="44148.95894675926"/>
  </r>
  <r>
    <s v="ca-2018-374"/>
    <s v="FEJEE  163"/>
    <s v="CA"/>
    <n v="43171"/>
    <m/>
    <m/>
    <m/>
    <m/>
    <n v="43171"/>
    <x v="3"/>
    <s v="Candidate registered"/>
    <s v="Eric Fejeran (ERIC FEJERAN)"/>
    <m/>
    <s v="310 NW THOMAS ST APT B"/>
    <s v="PULLMAN"/>
    <s v="WHITMAN"/>
    <s v="WA"/>
    <n v="99163"/>
    <s v="ERICFEJERAN@ERICFORAUDITOR.COM"/>
    <s v="ericfejeran@ericforauditor.com"/>
    <s v="253-224-9001"/>
    <s v="COUNTY AUDITOR"/>
    <n v="20"/>
    <s v="WHITMAN CO"/>
    <n v="4375"/>
    <s v="WHITMAN"/>
    <s v="Local"/>
    <n v="22226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Lost in general"/>
    <m/>
    <m/>
    <m/>
    <m/>
    <m/>
    <m/>
    <m/>
    <m/>
    <m/>
    <s v="310 NW NW THOMAS ST APT B"/>
    <s v="PULLMAN"/>
    <s v="WA"/>
    <n v="99163"/>
    <s v="253-389-1677"/>
    <m/>
    <m/>
    <m/>
    <m/>
    <m/>
    <m/>
    <m/>
    <m/>
    <s v="https://web.pdc.wa.gov/rptimg/default.aspx?docid=4731648"/>
    <n v="6090"/>
    <n v="883"/>
    <n v="374"/>
    <m/>
    <m/>
    <s v="BRADLEY WILSON"/>
    <s v="candidate"/>
    <m/>
    <n v="43959.621886574074"/>
  </r>
  <r>
    <s v="ca-2018-808"/>
    <s v="CORNA  020"/>
    <s v="CA"/>
    <n v="43065"/>
    <m/>
    <m/>
    <m/>
    <s v="Electronic"/>
    <n v="43065"/>
    <x v="3"/>
    <s v="Candidate registered"/>
    <s v="Adam Cornell (ADAM CORNELL)"/>
    <m/>
    <s v="PO BOX 3072"/>
    <s v="EDMONDS"/>
    <s v="SNOHOMISH"/>
    <s v="WA"/>
    <n v="98020"/>
    <s v="INFO@VOTEADAMCORNELL.COM"/>
    <s v="info@voteadamcornell.com"/>
    <s v="425-610-0321"/>
    <s v="COUNTY PROSECUTOR"/>
    <n v="26"/>
    <s v="SNOHOMISH CO"/>
    <n v="4107"/>
    <s v="SNOHOMISH"/>
    <s v="Local"/>
    <n v="453099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Unopposed in general"/>
    <m/>
    <m/>
    <m/>
    <m/>
    <m/>
    <m/>
    <m/>
    <m/>
    <m/>
    <s v="349 16TH AVE E #60"/>
    <s v="SEATTLE"/>
    <s v="WA"/>
    <n v="98112"/>
    <s v="206-218-3108"/>
    <n v="87607.09"/>
    <n v="0"/>
    <n v="82607.09"/>
    <n v="0"/>
    <n v="0"/>
    <n v="0"/>
    <n v="791.83"/>
    <n v="0"/>
    <s v="https://web.pdc.wa.gov/rptimg/default.aspx?docid=4688878"/>
    <n v="4281"/>
    <n v="158"/>
    <n v="808"/>
    <n v="2992"/>
    <m/>
    <s v="ABBOT TAYLOR"/>
    <s v="candidate"/>
    <m/>
    <n v="44148.952638888892"/>
  </r>
  <r>
    <s v="ca-2018-912"/>
    <s v="SALIC  584"/>
    <s v="CA"/>
    <n v="43140"/>
    <m/>
    <m/>
    <m/>
    <s v="Electronic"/>
    <n v="43140"/>
    <x v="3"/>
    <s v="Candidate registered"/>
    <s v="Casey Salisbury (CASEY SALISBURY)"/>
    <m/>
    <s v="281 SE COOK PLANT FARM RD"/>
    <s v="SHELTON"/>
    <s v="MASON"/>
    <s v="WA"/>
    <n v="98584"/>
    <s v="WELANDER4142@COMCAST.NET"/>
    <s v="salisburycl@aol.com"/>
    <s v="360-426-6908"/>
    <s v="COUNTY SHERIFF"/>
    <n v="27"/>
    <s v="MASON CO"/>
    <n v="3699"/>
    <s v="MASON"/>
    <s v="Local"/>
    <n v="38265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m/>
    <m/>
    <m/>
    <m/>
    <m/>
    <m/>
    <m/>
    <m/>
    <m/>
    <s v="1790 SE COLE RD"/>
    <s v="SHELTON"/>
    <s v="WA"/>
    <n v="98584"/>
    <s v="360-426-6908"/>
    <n v="4150.55"/>
    <n v="3331.87"/>
    <n v="9127.27"/>
    <n v="0"/>
    <n v="0"/>
    <n v="0"/>
    <m/>
    <m/>
    <s v="https://web.pdc.wa.gov/rptimg/default.aspx?docid=4730485"/>
    <n v="16999"/>
    <n v="649"/>
    <n v="912"/>
    <n v="3640"/>
    <m/>
    <s v="CHRIS SALISBURY"/>
    <s v="candidate"/>
    <m/>
    <n v="44148.97755787037"/>
  </r>
  <r>
    <s v="ca-2014-7534"/>
    <s v="SIEGS  224"/>
    <s v="CA"/>
    <n v="41827"/>
    <m/>
    <m/>
    <m/>
    <s v="Electronic"/>
    <n v="41827"/>
    <x v="9"/>
    <s v="Candidate registered"/>
    <s v="SIEGFRIED STEVEN A (STEVEN SIEGFRIED)"/>
    <m/>
    <s v="PO BOX 715"/>
    <s v="SPOKANE"/>
    <s v="SPOKANE"/>
    <s v="WA"/>
    <n v="99210"/>
    <s v="ziggyforthe6th@gmail.com"/>
    <s v="ziggyforthe6th@gmail.com"/>
    <s v="509-879-7470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1321 W. 6TH AVE. #1"/>
    <s v="SPOKANE"/>
    <s v="WA"/>
    <n v="99204"/>
    <s v="509-270-2233"/>
    <n v="5639.1"/>
    <n v="0"/>
    <n v="5295.57"/>
    <n v="0"/>
    <n v="0"/>
    <n v="0"/>
    <m/>
    <m/>
    <s v="https://web.pdc.wa.gov/rptimg/default.aspx?docid=3914455"/>
    <n v="17748"/>
    <n v="6130"/>
    <n v="7534"/>
    <n v="8324"/>
    <n v="6"/>
    <s v="JUSTIN GALLOWAY"/>
    <s v="candidate"/>
    <m/>
    <n v="44149.153194444443"/>
  </r>
  <r>
    <s v="ca-2019-1660"/>
    <s v="RIVER  155"/>
    <s v="CA"/>
    <n v="43593"/>
    <d v="2019-05-13T00:00:00"/>
    <m/>
    <m/>
    <m/>
    <n v="43593"/>
    <x v="7"/>
    <s v="Candidate declared"/>
    <s v="REBECA F RIVERA (REBECA RIVERA)"/>
    <m/>
    <s v="PO BOX 55704"/>
    <s v="SHORELINE"/>
    <s v="KING"/>
    <s v="WA"/>
    <n v="98155"/>
    <s v="REBECA.RIVERA.JUST.SUSTAINABILITY@GMAIL.COM"/>
    <s v="rebeca.rivera.just.sustainability@gmail.com"/>
    <s v="206-372-8952"/>
    <s v="SCHOOL DIRECTOR"/>
    <n v="49"/>
    <s v="SHORELINE SD 412"/>
    <n v="4061"/>
    <s v="KING"/>
    <s v="Local"/>
    <n v="47595"/>
    <s v="C"/>
    <s v="Registration and financial affairs"/>
    <s v="Candidate"/>
    <s v="Candidate"/>
    <m/>
    <m/>
    <m/>
    <s v="D"/>
    <x v="0"/>
    <n v="43774"/>
    <s v="mini"/>
    <b v="1"/>
    <b v="0"/>
    <b v="1"/>
    <m/>
    <s v="Won in general"/>
    <m/>
    <m/>
    <m/>
    <m/>
    <m/>
    <m/>
    <m/>
    <m/>
    <m/>
    <s v="15835 10TH AVE NE"/>
    <s v="SHORELINE"/>
    <s v="WA"/>
    <n v="98155"/>
    <s v="206-372-8952"/>
    <m/>
    <m/>
    <m/>
    <m/>
    <m/>
    <m/>
    <m/>
    <m/>
    <s v="https://web.pdc.wa.gov/rptimg/default.aspx?docid=4802502"/>
    <n v="16324"/>
    <n v="1497"/>
    <n v="1660"/>
    <m/>
    <m/>
    <s v="REBECA RIVERA"/>
    <s v="candidate"/>
    <m/>
    <n v="43959.621967592589"/>
  </r>
  <r>
    <s v="ca-2014-7564"/>
    <s v="BOWLI  312"/>
    <s v="CA"/>
    <n v="41690"/>
    <m/>
    <m/>
    <m/>
    <s v="Electronic"/>
    <n v="41690"/>
    <x v="9"/>
    <s v="Candidate registered"/>
    <s v="Irene Bowling (IRENE BOWLING)"/>
    <m/>
    <s v="7217 CHICO WAY NW"/>
    <s v="BREMERTON"/>
    <s v="MASON"/>
    <s v="WA"/>
    <n v="98312"/>
    <s v="BOWLING4SENATE@GMAIL.COM"/>
    <s v="bowling4senate@gmail.com"/>
    <s v="360-692-7419"/>
    <s v="STATE SENATOR"/>
    <n v="12"/>
    <s v="LEG DISTRICT 35 - SENATE"/>
    <n v="4764"/>
    <s v="MASON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7217 CHICO WAY NW"/>
    <s v="BREMERTON"/>
    <s v="WA"/>
    <n v="98312"/>
    <m/>
    <n v="349376.74"/>
    <n v="0"/>
    <n v="345180.22"/>
    <n v="0"/>
    <n v="0"/>
    <n v="0"/>
    <n v="385298.4"/>
    <n v="305818.5"/>
    <s v="https://web.pdc.wa.gov/rptimg/default.aspx?docid=3724670"/>
    <n v="1710"/>
    <n v="215"/>
    <n v="7564"/>
    <n v="7563"/>
    <n v="35"/>
    <s v="WILLIAM PONTIUS"/>
    <s v="candidate"/>
    <m/>
    <n v="44149.125625000001"/>
  </r>
  <r>
    <s v="ca-2014-7575"/>
    <s v="BLAIF  352"/>
    <s v="CA"/>
    <n v="41849"/>
    <m/>
    <m/>
    <m/>
    <m/>
    <n v="41849"/>
    <x v="9"/>
    <s v="Candidate registered"/>
    <s v="BLAIR FRANK E (FRANK BLAIR)"/>
    <m/>
    <s v="P.O. BOX 584"/>
    <s v="RICHLAND"/>
    <s v="WALLA WALLA"/>
    <s v="WA"/>
    <n v="99352"/>
    <s v="VOTEFRANK16@GMAIL.COM"/>
    <s v="votefrank16@gmail.com"/>
    <s v="509-438-8223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D"/>
    <x v="0"/>
    <n v="41947"/>
    <s v="mini"/>
    <b v="1"/>
    <m/>
    <m/>
    <s v="Not in primary"/>
    <s v="Lost in general"/>
    <s v="Challenger"/>
    <m/>
    <m/>
    <m/>
    <m/>
    <m/>
    <m/>
    <m/>
    <m/>
    <s v="10412 S 952 PR SE"/>
    <s v="KENNEWICK"/>
    <s v="WA"/>
    <n v="99338"/>
    <s v="509-438-8223"/>
    <m/>
    <m/>
    <m/>
    <m/>
    <m/>
    <m/>
    <m/>
    <m/>
    <s v="https://web.pdc.wa.gov/rptimg/default.aspx?docid=3969497"/>
    <n v="1476"/>
    <n v="6145"/>
    <n v="7575"/>
    <m/>
    <n v="16"/>
    <s v="FRANK BLAIR"/>
    <s v="candidate"/>
    <m/>
    <n v="43598.006909722222"/>
  </r>
  <r>
    <s v="ca-2017-2303"/>
    <s v="MILLR  271"/>
    <s v="CA"/>
    <n v="42813"/>
    <m/>
    <m/>
    <m/>
    <s v="Electronic"/>
    <n v="42813"/>
    <x v="10"/>
    <s v="Candidate registered"/>
    <s v="MILLER RAYMOND (RAYMOND MILLER)"/>
    <m/>
    <s v="6508 57TH DR. NE"/>
    <s v="MARYSVILLE"/>
    <s v="SNOHOMISH"/>
    <s v="WA"/>
    <s v="98270-6130"/>
    <s v="RAYMONDM201@GMAIL.COM"/>
    <s v="raymondm201@gmail.com"/>
    <s v="206-579-0901"/>
    <s v="COUNTY COUNCIL MEMBER"/>
    <n v="25"/>
    <s v="SNOHOMISH CO"/>
    <n v="4107"/>
    <s v="SNOHOMISH"/>
    <s v="Local"/>
    <n v="456326"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Lost in general"/>
    <m/>
    <m/>
    <m/>
    <m/>
    <m/>
    <m/>
    <m/>
    <m/>
    <m/>
    <s v="6508 57TH DR. NE"/>
    <s v="MARYSVIILE"/>
    <s v="WA"/>
    <s v="98270-6130"/>
    <s v="360-421-2857"/>
    <n v="11201.13"/>
    <n v="0"/>
    <n v="21271.41"/>
    <n v="0"/>
    <n v="0"/>
    <n v="0"/>
    <n v="426.14"/>
    <n v="0"/>
    <s v="https://web.pdc.wa.gov/rptimg/default.aspx?docid=4646043"/>
    <n v="13378"/>
    <n v="2081"/>
    <n v="2303"/>
    <n v="4643"/>
    <m/>
    <s v="JENNIFER MILLER"/>
    <s v="candidate"/>
    <m/>
    <n v="44149.017685185187"/>
  </r>
  <r>
    <s v="ca-2024-689025"/>
    <s v="BROND--784"/>
    <s v="CA"/>
    <n v="44929"/>
    <d v="2024-05-06T00:00:00"/>
    <m/>
    <m/>
    <s v="Electronic"/>
    <n v="44929"/>
    <x v="1"/>
    <s v="Candidate declared"/>
    <s v="Daniel A. Bronoske (Dan Bronoske)"/>
    <m/>
    <s v="PO Box 39408"/>
    <s v="Lakewood"/>
    <s v="PIERCE"/>
    <s v="WA"/>
    <n v="98496"/>
    <s v="dan@danbronoske.com"/>
    <s v="dan@danbronoske.com"/>
    <s v="253-561-7855"/>
    <s v="STATE REPRESENTATIVE"/>
    <n v="13"/>
    <s v="LEG DISTRICT 28 - HOUSE"/>
    <n v="4833"/>
    <s v="PIERCE"/>
    <s v="Legislative"/>
    <n v="79415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200911.08"/>
    <n v="83726.33"/>
    <n v="234637.41"/>
    <n v="0"/>
    <n v="0"/>
    <n v="0"/>
    <n v="120.4"/>
    <n v="0"/>
    <s v="https://apollo.pdc.wa.gov/public/registrations/registration?registration_id=50253"/>
    <n v="31546"/>
    <n v="29831"/>
    <n v="689025"/>
    <n v="19892"/>
    <n v="28"/>
    <s v="Abbot Taylor"/>
    <s v="candidate"/>
    <m/>
    <n v="45752.704571759263"/>
  </r>
  <r>
    <s v="ca-2022-93355"/>
    <s v="VALDJ  103"/>
    <s v="CA"/>
    <n v="44265"/>
    <m/>
    <m/>
    <n v="44532"/>
    <s v="Electronic"/>
    <n v="44265"/>
    <x v="6"/>
    <s v="Candidate discontinued campaign"/>
    <s v="Javier Valdez"/>
    <m/>
    <s v="PO Box 25873"/>
    <s v="Seattle"/>
    <s v="KING"/>
    <s v="WA"/>
    <n v="98165"/>
    <s v="javiervaldez@comcast.net`"/>
    <s v="javiervaldez@comcast.net`"/>
    <s v="206-251-6425"/>
    <s v="STATE REPRESENTATIVE"/>
    <n v="13"/>
    <s v="LEG DISTRICT 46 - HOUSE"/>
    <n v="4870"/>
    <s v="KING"/>
    <s v="Legislative"/>
    <n v="102761"/>
    <s v="C"/>
    <s v="Registration and financial affairs"/>
    <s v="Candidate"/>
    <s v="Candidate"/>
    <m/>
    <m/>
    <m/>
    <s v="D"/>
    <x v="0"/>
    <n v="44873"/>
    <s v="full"/>
    <b v="0"/>
    <m/>
    <m/>
    <m/>
    <m/>
    <m/>
    <m/>
    <m/>
    <m/>
    <m/>
    <m/>
    <m/>
    <m/>
    <m/>
    <s v="7750 17th Ave NE"/>
    <s v="Seattle"/>
    <s v="WA"/>
    <n v="98115"/>
    <s v="206-669-4924"/>
    <n v="1550"/>
    <n v="26058.85"/>
    <n v="27346.85"/>
    <n v="0"/>
    <n v="0"/>
    <n v="0"/>
    <m/>
    <m/>
    <s v="https://apollo.pdc.wa.gov/public/registrations/registration?registration_id=43635"/>
    <n v="26838"/>
    <n v="502"/>
    <n v="93355"/>
    <n v="17299"/>
    <n v="46"/>
    <s v="Janet Miller"/>
    <s v="candidate"/>
    <m/>
    <n v="44566.595150462963"/>
  </r>
  <r>
    <s v="ca-2024-689026"/>
    <s v="NOWAA  026"/>
    <s v="CA"/>
    <n v="44929"/>
    <d v="2024-05-06T00:00:00"/>
    <m/>
    <m/>
    <s v="Electronic"/>
    <n v="44929"/>
    <x v="1"/>
    <s v="Candidate declared"/>
    <s v="April Berg"/>
    <m/>
    <s v="PO Box 14893"/>
    <s v="Mill Creek"/>
    <s v="KING"/>
    <s v="WA"/>
    <n v="98012"/>
    <s v="info@aprilberg.com"/>
    <s v="april@aprilberg.com"/>
    <s v="425-200-4668"/>
    <s v="STATE REPRESENTATIVE"/>
    <n v="13"/>
    <s v="LEG DISTRICT 44 - HOUSE"/>
    <n v="4866"/>
    <s v="KING"/>
    <s v="Legislative"/>
    <n v="95764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242027.13"/>
    <n v="45287.41"/>
    <n v="262314.53999999998"/>
    <n v="0"/>
    <n v="0"/>
    <n v="0"/>
    <n v="120.4"/>
    <n v="0"/>
    <s v="https://apollo.pdc.wa.gov/public/registrations/registration?registration_id=50254"/>
    <n v="31547"/>
    <n v="30386"/>
    <n v="689026"/>
    <n v="19986"/>
    <n v="44"/>
    <s v="Abbot Taylor"/>
    <s v="candidate"/>
    <m/>
    <n v="45760.718807870369"/>
  </r>
  <r>
    <s v="ca-2023-545276"/>
    <s v="DUNNM  203"/>
    <s v="CA"/>
    <n v="44388"/>
    <d v="2023-05-15T00:00:00"/>
    <m/>
    <m/>
    <s v="Electronic"/>
    <n v="44388"/>
    <x v="15"/>
    <s v="Candidate declared"/>
    <s v="Megan Dunn (MEGAN DUNN)"/>
    <m/>
    <s v="PO BOX 9100"/>
    <s v="Seattle"/>
    <s v="SNOHOMISH"/>
    <s v="WA"/>
    <n v="98109"/>
    <s v="ELECTMEGAN@GMAIL.COM"/>
    <s v="electmegan@gmail.com"/>
    <s v="425-238-4089"/>
    <s v="COUNTY COUNCIL MEMBER"/>
    <n v="25"/>
    <s v="SNOHOMISH CO"/>
    <n v="4107"/>
    <s v="SNOHOMISH"/>
    <s v="Local"/>
    <n v="509382"/>
    <s v="C"/>
    <s v="Registration and financial affairs"/>
    <s v="Candidate"/>
    <s v="Candidate"/>
    <m/>
    <m/>
    <d v="1900-01-01T00:00:00"/>
    <s v="D"/>
    <x v="0"/>
    <n v="45237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.745.2010"/>
    <n v="72829.56"/>
    <n v="4713.7"/>
    <n v="71731.87"/>
    <n v="0"/>
    <n v="0"/>
    <n v="0"/>
    <n v="732.49"/>
    <n v="0"/>
    <s v="https://apollo.pdc.wa.gov/public/registrations/registration?registration_id=51196"/>
    <n v="29362"/>
    <n v="1153"/>
    <n v="545276"/>
    <n v="17881"/>
    <m/>
    <s v="Jason Bennett"/>
    <s v="candidate"/>
    <m/>
    <n v="45753.638298611113"/>
  </r>
  <r>
    <s v="ca-2024-3311843"/>
    <s v="MITCT--871"/>
    <s v="CA"/>
    <n v="45429"/>
    <d v="2024-05-10T00:00:00"/>
    <m/>
    <m/>
    <s v="Electronic"/>
    <n v="45429"/>
    <x v="1"/>
    <s v="Candidate declared"/>
    <s v="Tiffiny Kaye Mitchell (Tiffiny Mitchell)"/>
    <m/>
    <s v="PO Box 218"/>
    <s v="Port Orchard"/>
    <s v="PIERCE"/>
    <s v="WA"/>
    <n v="98366"/>
    <s v="VoteTiffinyMitchell@gmail.com"/>
    <s v="VoteTiffinyMitchell@gmail.com"/>
    <s v="360-633-2786"/>
    <s v="STATE REPRESENTATIVE"/>
    <n v="13"/>
    <s v="LEG DISTRICT 26 - HOUSE"/>
    <n v="4829"/>
    <s v="PIERCE"/>
    <s v="Legislative"/>
    <n v="110595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200639.7"/>
    <n v="0"/>
    <n v="199844.45"/>
    <n v="534.16999999999996"/>
    <n v="0"/>
    <n v="0"/>
    <n v="120.4"/>
    <n v="0"/>
    <s v="https://apollo.pdc.wa.gov/public/registrations/registration?registration_id=60531"/>
    <n v="36544"/>
    <n v="46220"/>
    <n v="3311843"/>
    <n v="24147"/>
    <n v="26"/>
    <s v="Jason Bennett"/>
    <s v="candidate"/>
    <m/>
    <n v="45646.170138888891"/>
  </r>
  <r>
    <s v="ca-2022-567320"/>
    <s v="CUMMJ--927"/>
    <s v="CA"/>
    <n v="44519"/>
    <d v="2022-05-16T00:00:00"/>
    <m/>
    <m/>
    <s v="Electronic"/>
    <n v="44519"/>
    <x v="6"/>
    <s v="Candidate declared"/>
    <s v="Jason Cummings"/>
    <m/>
    <s v="PO Box 788"/>
    <s v="Edmonds"/>
    <s v="SNOHOMISH"/>
    <s v="WA"/>
    <n v="98020"/>
    <s v="jasoncummingsforprosecutor@gmail.com"/>
    <s v="jasoncummingsforprosecutor@gmail.com"/>
    <s v="425-608-1881"/>
    <s v="COUNTY PROSECUTOR"/>
    <n v="26"/>
    <s v="SNOHOMISH CO"/>
    <n v="4107"/>
    <s v="SNOHOMISH"/>
    <s v="Local"/>
    <n v="507665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55621.32"/>
    <n v="0"/>
    <n v="152319.79"/>
    <n v="0"/>
    <n v="0"/>
    <n v="0"/>
    <n v="334.07"/>
    <n v="0"/>
    <s v="https://apollo.pdc.wa.gov/public/registrations/registration?registration_id=47510"/>
    <n v="29884"/>
    <n v="32283"/>
    <n v="567320"/>
    <n v="18191"/>
    <m/>
    <s v="Abbot Taylor"/>
    <s v="candidate"/>
    <m/>
    <n v="45024.65996527778"/>
  </r>
  <r>
    <s v="ca-2022-93037"/>
    <s v="CODYE  126"/>
    <s v="CA"/>
    <n v="44198"/>
    <m/>
    <m/>
    <m/>
    <s v="Electronic"/>
    <n v="44198"/>
    <x v="6"/>
    <s v="Candidate registered"/>
    <s v="Eileen L. Cody (EILEEN CODY)"/>
    <m/>
    <s v="6714 38TH AVE SW"/>
    <s v="SEATTLE"/>
    <s v="KING"/>
    <s v="WA"/>
    <n v="98126"/>
    <s v="EILEENLCODY@COMCAST.NET"/>
    <s v="eileencody@comcast.net"/>
    <s v="206-935-9176"/>
    <s v="STATE REPRESENTATIVE"/>
    <n v="13"/>
    <s v="LEG DISTRICT 34 - HOUSE"/>
    <n v="4845"/>
    <s v="KING"/>
    <s v="Legislative"/>
    <n v="105920"/>
    <s v="C"/>
    <s v="Registration and financial affairs"/>
    <s v="Candidate"/>
    <s v="Candidate"/>
    <m/>
    <m/>
    <d v="1899-12-31T00:00:00"/>
    <s v="D"/>
    <x v="0"/>
    <n v="44873"/>
    <s v="full"/>
    <b v="1"/>
    <m/>
    <m/>
    <m/>
    <m/>
    <m/>
    <m/>
    <m/>
    <m/>
    <m/>
    <m/>
    <m/>
    <m/>
    <m/>
    <s v="PO BOX 9100"/>
    <s v="SEATTLE"/>
    <s v="WA"/>
    <n v="98109"/>
    <s v="206-745-2010"/>
    <n v="16050"/>
    <n v="31340.799999999999"/>
    <n v="47390.8"/>
    <n v="0"/>
    <n v="0"/>
    <n v="0"/>
    <m/>
    <m/>
    <s v="https://apollo.pdc.wa.gov/public/registrations/registration?registration_id=47520"/>
    <n v="26334"/>
    <n v="463"/>
    <n v="93037"/>
    <n v="17271"/>
    <n v="34"/>
    <s v="JASON BENNETT"/>
    <s v="candidate"/>
    <m/>
    <n v="44783.692002314812"/>
  </r>
  <r>
    <s v="ca-2022-1064"/>
    <s v="HOBBS  205"/>
    <s v="CA"/>
    <n v="43412"/>
    <m/>
    <m/>
    <m/>
    <s v="Electronic"/>
    <n v="43412"/>
    <x v="6"/>
    <s v="Candidate registered"/>
    <s v="Steve Hobbs"/>
    <m/>
    <s v="3309 114th Dr NE"/>
    <s v="Lake Stevens"/>
    <s v="KING"/>
    <s v="Washington"/>
    <n v="98258"/>
    <s v="steve@electhobbs.com"/>
    <s v="steve@electhobbs.com"/>
    <s v="425-334-5524"/>
    <s v="STATE SENATOR"/>
    <n v="12"/>
    <s v="LEG DISTRICT 44 - SENATE"/>
    <n v="4773"/>
    <s v="KING"/>
    <s v="Legislative"/>
    <n v="94933"/>
    <s v="C"/>
    <s v="Registration and financial affairs"/>
    <s v="Candidate"/>
    <s v="Candidate"/>
    <m/>
    <m/>
    <m/>
    <s v="D"/>
    <x v="0"/>
    <n v="44873"/>
    <s v="full"/>
    <b v="1"/>
    <m/>
    <m/>
    <m/>
    <m/>
    <m/>
    <m/>
    <m/>
    <m/>
    <m/>
    <m/>
    <m/>
    <m/>
    <m/>
    <s v="P.O. Box 15855"/>
    <s v="Seattle"/>
    <s v="WA"/>
    <n v="98115"/>
    <s v="206-335-8815"/>
    <n v="317033.48"/>
    <n v="0"/>
    <n v="317033.48"/>
    <n v="0"/>
    <n v="0"/>
    <n v="0"/>
    <m/>
    <m/>
    <s v="https://apollo.pdc.wa.gov/public/registrations/registration?registration_id=47581"/>
    <n v="8616"/>
    <n v="206"/>
    <n v="1064"/>
    <n v="93"/>
    <n v="44"/>
    <s v="Andy Lo"/>
    <s v="candidate"/>
    <m/>
    <n v="45031.842256944445"/>
  </r>
  <r>
    <s v="ca-2022-567347"/>
    <s v="ODELR--884"/>
    <s v="CA"/>
    <n v="44544"/>
    <m/>
    <m/>
    <m/>
    <m/>
    <n v="44544"/>
    <x v="6"/>
    <s v="Candidate registered"/>
    <s v="Ryan Odell"/>
    <s v="R4WR"/>
    <s v="426 5th Street SE"/>
    <s v="Auburn"/>
    <s v="KING"/>
    <s v="Washington"/>
    <n v="98002"/>
    <s v="ryan4warep@yahoo.com"/>
    <s v="Ryan4WARep@yahoo.com"/>
    <s v="253-332-1318"/>
    <s v="STATE REPRESENTATIVE"/>
    <n v="13"/>
    <s v="LEG DISTRICT 30 - HOUSE"/>
    <n v="4837"/>
    <s v="KING"/>
    <s v="Legislative"/>
    <n v="82636"/>
    <s v="C"/>
    <s v="Registration and financial affairs"/>
    <s v="Candidate"/>
    <s v="Candidate"/>
    <m/>
    <m/>
    <m/>
    <s v="D"/>
    <x v="0"/>
    <n v="44873"/>
    <s v="full"/>
    <b v="1"/>
    <m/>
    <m/>
    <m/>
    <m/>
    <m/>
    <m/>
    <m/>
    <m/>
    <m/>
    <m/>
    <m/>
    <m/>
    <m/>
    <s v="426 5th Street SE"/>
    <s v="Auburn"/>
    <s v="Washington"/>
    <n v="98002"/>
    <s v="253-653-3112"/>
    <m/>
    <m/>
    <m/>
    <m/>
    <m/>
    <m/>
    <m/>
    <m/>
    <s v="https://apollo.pdc.wa.gov/public/registrations/registration?registration_id=47618"/>
    <n v="29953"/>
    <n v="32308"/>
    <n v="567347"/>
    <m/>
    <n v="30"/>
    <s v="Wendee Odell"/>
    <s v="candidate"/>
    <m/>
    <n v="44545.342557870368"/>
  </r>
  <r>
    <s v="ca-2022-567375"/>
    <s v="MENAS  504"/>
    <s v="CA"/>
    <n v="44546"/>
    <d v="2022-05-17T00:00:00"/>
    <m/>
    <m/>
    <s v="Electronic"/>
    <n v="44546"/>
    <x v="6"/>
    <s v="Candidate declared"/>
    <s v="Sharlett Mena"/>
    <m/>
    <s v="PO Box 7437"/>
    <s v="Tacoma"/>
    <s v="PIERCE"/>
    <s v="WA"/>
    <n v="98417"/>
    <s v="info@sharlettmena.org"/>
    <s v="info@sharlettmena.org"/>
    <s v="253-778-6712"/>
    <s v="STATE REPRESENTATIVE"/>
    <n v="13"/>
    <s v="LEG DISTRICT 29 - HOUSE"/>
    <n v="4835"/>
    <s v="PIERCE"/>
    <s v="Legislative"/>
    <n v="81052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54478.75"/>
    <n v="5800.98"/>
    <n v="114677"/>
    <n v="0"/>
    <n v="0"/>
    <n v="7505.04"/>
    <n v="15387.69"/>
    <n v="0"/>
    <s v="https://apollo.pdc.wa.gov/public/registrations/registration?registration_id=47631"/>
    <n v="29962"/>
    <n v="26031"/>
    <n v="567375"/>
    <n v="18241"/>
    <n v="29"/>
    <s v="Jason Bennett"/>
    <s v="candidate"/>
    <m/>
    <n v="45032.664780092593"/>
  </r>
  <r>
    <s v="ca-2022-567451"/>
    <s v="MARTN--113"/>
    <s v="CA"/>
    <n v="44573"/>
    <d v="2022-05-16T00:00:00"/>
    <m/>
    <m/>
    <s v="Electronic"/>
    <n v="44573"/>
    <x v="6"/>
    <s v="Candidate declared"/>
    <s v="Nina Martinez"/>
    <m/>
    <s v="2518 S Brandon Court"/>
    <s v="Seattle"/>
    <s v="KING"/>
    <s v="WA"/>
    <n v="98108"/>
    <s v="info@electninamartinez.com"/>
    <s v="INFO@ELECTNINAMARTINEZ.COM"/>
    <s v="206-661-0051"/>
    <s v="STATE REPRESENTATIVE"/>
    <n v="13"/>
    <s v="LEG DISTRICT 46 - HOUSE"/>
    <n v="4870"/>
    <s v="KING"/>
    <s v="Legislative"/>
    <n v="102761"/>
    <s v="C"/>
    <s v="Registration and financial affairs"/>
    <s v="Candidate"/>
    <s v="Candidate"/>
    <m/>
    <m/>
    <d v="1900-01-01T00:00:00"/>
    <s v="D"/>
    <x v="0"/>
    <n v="44873"/>
    <s v="full"/>
    <b v="1"/>
    <b v="1"/>
    <b v="0"/>
    <s v="Lost in primary"/>
    <m/>
    <m/>
    <m/>
    <m/>
    <m/>
    <m/>
    <m/>
    <m/>
    <m/>
    <m/>
    <s v="2518 S Brandon Court"/>
    <s v="Seattle"/>
    <s v="WA"/>
    <n v="98108"/>
    <n v="2066012448"/>
    <n v="15700.19"/>
    <n v="0"/>
    <n v="15405.12"/>
    <n v="0"/>
    <n v="0"/>
    <n v="0"/>
    <n v="73.510000000000005"/>
    <n v="0"/>
    <s v="https://apollo.pdc.wa.gov/public/registrations/registration?registration_id=47862"/>
    <n v="30001"/>
    <n v="11352"/>
    <n v="567451"/>
    <n v="18522"/>
    <n v="46"/>
    <s v="Jeanne Legault"/>
    <s v="candidate"/>
    <m/>
    <n v="44953.499224537038"/>
  </r>
  <r>
    <s v="ca-2022-93637"/>
    <s v="MACKM--101"/>
    <s v="CA"/>
    <n v="44318"/>
    <d v="2022-05-18T00:00:00"/>
    <m/>
    <m/>
    <s v="Electronic"/>
    <n v="44318"/>
    <x v="6"/>
    <s v="Candidate declared"/>
    <s v="Matthew T. Macklin (Matthew Macklin)"/>
    <s v="W4MM"/>
    <s v="PO Box 129"/>
    <s v="Port Orchard"/>
    <s v="PIERCE"/>
    <s v="WA"/>
    <n v="98366"/>
    <s v="matt@mattmacklin.com"/>
    <s v="matt@mattmacklin.com"/>
    <s v="206-249-7632"/>
    <s v="STATE REPRESENTATIVE"/>
    <n v="13"/>
    <s v="LEG DISTRICT 26 - HOUSE"/>
    <n v="4829"/>
    <s v="PIERCE"/>
    <s v="Legislative"/>
    <n v="108581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PO Box 129"/>
    <s v="Port Orchard"/>
    <s v="WA"/>
    <n v="98366"/>
    <s v="206-745-2010"/>
    <n v="70422.37"/>
    <n v="0"/>
    <n v="70422.37"/>
    <n v="0"/>
    <n v="0"/>
    <n v="0"/>
    <n v="17168.68"/>
    <n v="0"/>
    <s v="https://apollo.pdc.wa.gov/public/registrations/registration?registration_id=48132"/>
    <n v="27211"/>
    <n v="30862"/>
    <n v="93637"/>
    <n v="18773"/>
    <n v="26"/>
    <s v="Jason Bennett"/>
    <s v="candidate"/>
    <m/>
    <n v="44966.685937499999"/>
  </r>
  <r>
    <s v="ca-2022-567604"/>
    <s v="JORDC  005"/>
    <s v="CA"/>
    <n v="44617"/>
    <d v="2022-05-18T00:00:00"/>
    <m/>
    <m/>
    <s v="Electronic"/>
    <n v="44617"/>
    <x v="6"/>
    <s v="Candidate declared"/>
    <s v="Christopher Jordan (Chris Jordan)"/>
    <m/>
    <s v="P.O. Box 8799"/>
    <s v="Spokane"/>
    <s v="SPOKANE"/>
    <s v="WA"/>
    <n v="99203"/>
    <s v="chris@chrisjordanforspokane.com"/>
    <s v="chris_jordan@me.com"/>
    <s v="(509) 530-1298"/>
    <s v="COUNTY COMMISSIONER"/>
    <n v="23"/>
    <s v="SPOKANE CO"/>
    <n v="4151"/>
    <s v="SPOKANE"/>
    <s v="Local"/>
    <n v="355583"/>
    <s v="C"/>
    <s v="Registration and financial affairs"/>
    <s v="Candidate"/>
    <s v="Candidate"/>
    <m/>
    <m/>
    <s v="Commissioner District 1"/>
    <s v="D"/>
    <x v="0"/>
    <n v="44873"/>
    <s v="full"/>
    <b v="1"/>
    <b v="1"/>
    <b v="1"/>
    <s v="Qualified for general"/>
    <s v="Won in general"/>
    <m/>
    <m/>
    <m/>
    <m/>
    <m/>
    <m/>
    <m/>
    <m/>
    <m/>
    <s v="3625 E 51st Ave Apt E104"/>
    <s v="Spokane"/>
    <s v="WA"/>
    <n v="99223"/>
    <s v="(509) 723-8357"/>
    <n v="121611.63"/>
    <n v="0"/>
    <n v="118088.3"/>
    <n v="0"/>
    <n v="0"/>
    <n v="0"/>
    <n v="25969.47"/>
    <n v="0"/>
    <s v="https://apollo.pdc.wa.gov/public/registrations/registration?registration_id=48361"/>
    <n v="30345"/>
    <n v="13784"/>
    <n v="567604"/>
    <n v="18819"/>
    <m/>
    <s v="Sandy Riebe"/>
    <s v="candidate"/>
    <m/>
    <n v="44930.489953703705"/>
  </r>
  <r>
    <s v="ca-2020-25842"/>
    <s v="KAURS  031"/>
    <s v="CA"/>
    <n v="43906"/>
    <m/>
    <m/>
    <m/>
    <s v="Electronic"/>
    <n v="43906"/>
    <x v="4"/>
    <s v="Candidate registered"/>
    <s v="Satwinder Kaur"/>
    <m/>
    <s v="PO Box 6642"/>
    <s v="Kent"/>
    <s v="KING"/>
    <s v="WA"/>
    <n v="98064"/>
    <s v="satwinderk129@gmail.com"/>
    <s v="satwinderk129@gmail.com"/>
    <n v="12063714416"/>
    <s v="STATE REPRESENTATIVE"/>
    <n v="13"/>
    <s v="LEG DISTRICT 47 - HOUSE"/>
    <n v="4872"/>
    <s v="KING"/>
    <s v="Legislative"/>
    <n v="94446"/>
    <s v="C"/>
    <s v="Registration and financial affairs"/>
    <s v="Candidate"/>
    <s v="Candidate"/>
    <m/>
    <m/>
    <d v="1900-01-01T00:00:00"/>
    <s v="D"/>
    <x v="0"/>
    <n v="44138"/>
    <s v="full"/>
    <b v="1"/>
    <m/>
    <m/>
    <m/>
    <m/>
    <m/>
    <m/>
    <m/>
    <m/>
    <m/>
    <m/>
    <m/>
    <m/>
    <m/>
    <s v="PO Box 6642"/>
    <s v="Kent"/>
    <s v="WA"/>
    <n v="98064"/>
    <n v="12063714416"/>
    <n v="19670.939999999999"/>
    <n v="0"/>
    <n v="17124.84"/>
    <n v="0"/>
    <n v="0"/>
    <n v="0"/>
    <m/>
    <m/>
    <s v="https://apollo.pdc.wa.gov/public/registrations/registration?registration_id=59541"/>
    <n v="25094"/>
    <n v="1960"/>
    <n v="25842"/>
    <n v="741"/>
    <n v="47"/>
    <s v="Palwinder Kaur"/>
    <s v="candidate"/>
    <m/>
    <n v="45355.696585648147"/>
  </r>
  <r>
    <s v="ca-2022-567332"/>
    <s v="CROSG  648"/>
    <s v="CA"/>
    <n v="44531"/>
    <d v="2022-05-16T00:00:00"/>
    <m/>
    <m/>
    <m/>
    <n v="44531"/>
    <x v="6"/>
    <s v="Candidate declared"/>
    <s v="Grace D. Cross"/>
    <m/>
    <s v="1180 SW RYAN ALLEN ROAD"/>
    <s v="STEVENSON"/>
    <s v="SKAMANIA"/>
    <s v="WA"/>
    <n v="98648"/>
    <s v="gracecrossforclerk@gmail.com"/>
    <s v="gracecross4clerk@gmail.com"/>
    <s v="(360)521-5648"/>
    <s v="COUNTY CLERK"/>
    <n v="22"/>
    <s v="SKAMANIA CO"/>
    <n v="4093"/>
    <s v="SKAMANIA"/>
    <s v="Local"/>
    <n v="9290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1180 SW RYAN ALLEN ROAD"/>
    <s v="STEVENSON"/>
    <s v="WA"/>
    <n v="98648"/>
    <s v="(360)521-5648"/>
    <m/>
    <m/>
    <m/>
    <m/>
    <m/>
    <m/>
    <m/>
    <m/>
    <s v="https://apollo.pdc.wa.gov/public/registrations/registration?registration_id=48424"/>
    <n v="29920"/>
    <n v="691"/>
    <n v="567332"/>
    <m/>
    <m/>
    <s v="Grace D. Cross"/>
    <s v="candidate"/>
    <m/>
    <n v="44990.740266203706"/>
  </r>
  <r>
    <s v="ca-2022-567385"/>
    <s v="CAMAD--963"/>
    <s v="CA"/>
    <n v="44560"/>
    <d v="2022-05-16T00:00:00"/>
    <m/>
    <m/>
    <s v="Electronic"/>
    <n v="44560"/>
    <x v="6"/>
    <s v="Candidate declared"/>
    <s v="Duncan Camacho"/>
    <m/>
    <s v="PO Box 822816"/>
    <s v="Vancouver"/>
    <s v="CLARK"/>
    <s v="WA"/>
    <n v="98682"/>
    <s v="campaign@duncanforstatehouse.com"/>
    <s v="campaign@duncanforstatehouse.com"/>
    <s v="(360) 605-0161"/>
    <s v="STATE REPRESENTATIVE"/>
    <n v="13"/>
    <s v="LEG DISTRICT 18 - HOUSE"/>
    <n v="4813"/>
    <s v="CLARK"/>
    <s v="Legislative"/>
    <n v="102584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PO Box 822816"/>
    <s v="Vancouver"/>
    <s v="WA"/>
    <n v="98682"/>
    <s v="(360) 605-0161"/>
    <n v="104750.3"/>
    <n v="0"/>
    <n v="104480.22"/>
    <n v="0"/>
    <n v="0"/>
    <n v="0"/>
    <n v="131.41"/>
    <n v="27552.79"/>
    <s v="https://apollo.pdc.wa.gov/public/registrations/registration?registration_id=48433"/>
    <n v="29982"/>
    <n v="32315"/>
    <n v="567385"/>
    <n v="18551"/>
    <n v="18"/>
    <s v="Dana Camacho"/>
    <s v="candidate"/>
    <m/>
    <n v="44930.56354166667"/>
  </r>
  <r>
    <s v="ca-2022-567758"/>
    <s v="WARNG  576"/>
    <s v="CA"/>
    <n v="44650"/>
    <d v="2022-05-18T00:00:00"/>
    <m/>
    <m/>
    <m/>
    <n v="44650"/>
    <x v="6"/>
    <s v="Candidate declared"/>
    <s v="Gary Warnock"/>
    <m/>
    <s v="314 Country Est Dr W"/>
    <s v="Rainier"/>
    <s v="THURSTON"/>
    <s v="Washington"/>
    <n v="98576"/>
    <s v="fourenzsix@yahoo.com"/>
    <s v="gary.warnock@co.thurston.wa.us"/>
    <n v="3602398190"/>
    <s v="COUNTY CORONER"/>
    <n v="24"/>
    <s v="THURSTON CO"/>
    <n v="4229"/>
    <s v="THURSTON"/>
    <s v="Local"/>
    <n v="195593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314 Country Est Dr W"/>
    <s v="Rainier"/>
    <s v="Washington"/>
    <n v="98576"/>
    <n v="3602398190"/>
    <m/>
    <m/>
    <m/>
    <m/>
    <m/>
    <m/>
    <m/>
    <m/>
    <s v="https://apollo.pdc.wa.gov/public/registrations/registration?registration_id=48596"/>
    <n v="30537"/>
    <n v="63"/>
    <n v="567758"/>
    <m/>
    <m/>
    <s v="Gary Warnock"/>
    <s v="candidate"/>
    <m/>
    <n v="45033.498599537037"/>
  </r>
  <r>
    <s v="ca-2022-567529"/>
    <s v="ANDRP  367"/>
    <s v="CA"/>
    <n v="44594"/>
    <d v="2022-05-16T00:00:00"/>
    <m/>
    <m/>
    <s v="Electronic"/>
    <n v="44594"/>
    <x v="6"/>
    <s v="Candidate declared"/>
    <s v="Paul Andrews (PAUL ANDREWS)"/>
    <m/>
    <s v="6945 CLOVER VALLEY ROAD SE"/>
    <s v="PORT ORCHARD"/>
    <s v="KITSAP"/>
    <s v="WA"/>
    <n v="98367"/>
    <s v="ELECTPAULANDREWS@GMAIL.COM"/>
    <s v="electpaulandrews@gmail.com"/>
    <s v="360-620-9034"/>
    <s v="COUNTY AUDITOR"/>
    <n v="20"/>
    <s v="KITSAP CO"/>
    <n v="3539"/>
    <s v="KITSAP"/>
    <s v="Local"/>
    <n v="186580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1109 136TH STEET NW"/>
    <s v="GIG HARBOR"/>
    <s v="WA"/>
    <n v="98332"/>
    <s v="253-651-2571"/>
    <n v="20056.48"/>
    <n v="0"/>
    <n v="17337.72"/>
    <n v="0"/>
    <n v="0"/>
    <n v="0"/>
    <n v="189.31"/>
    <n v="0"/>
    <s v="https://apollo.pdc.wa.gov/public/registrations/registration?registration_id=48846"/>
    <n v="30225"/>
    <n v="221"/>
    <n v="567529"/>
    <n v="18774"/>
    <m/>
    <s v="STEVE SCHUNZEL"/>
    <s v="candidate"/>
    <m/>
    <n v="45030.601643518516"/>
  </r>
  <r>
    <s v="ca-2022-567900"/>
    <s v="CARRR  368"/>
    <s v="CA"/>
    <n v="44674"/>
    <m/>
    <m/>
    <n v="44679"/>
    <m/>
    <n v="44674"/>
    <x v="6"/>
    <s v="Candidate discontinued campaign"/>
    <s v="Rose Ann Carroll"/>
    <m/>
    <s v="PO BOX 1453"/>
    <s v="PORT HADLOCK"/>
    <s v="JEFFERSON"/>
    <s v="WA"/>
    <n v="98339"/>
    <s v="carroll4auditor2022@gmail.com"/>
    <s v="akallorrac@gmail.com"/>
    <n v="3603790203"/>
    <s v="COUNTY AUDITOR"/>
    <n v="20"/>
    <s v="JEFFERSON CO"/>
    <n v="3433"/>
    <s v="JEFFERSON"/>
    <s v="Local"/>
    <n v="27575"/>
    <s v="C"/>
    <s v="Registration and financial affairs"/>
    <s v="Candidate"/>
    <s v="Candidate"/>
    <m/>
    <m/>
    <m/>
    <s v="D"/>
    <x v="0"/>
    <n v="44873"/>
    <s v="mini"/>
    <b v="0"/>
    <m/>
    <m/>
    <m/>
    <m/>
    <m/>
    <m/>
    <m/>
    <m/>
    <m/>
    <m/>
    <m/>
    <m/>
    <m/>
    <s v="PO BOX 1453"/>
    <s v="PORT HADLOCK"/>
    <s v="WA"/>
    <n v="98339"/>
    <n v="3603790203"/>
    <m/>
    <m/>
    <m/>
    <m/>
    <m/>
    <m/>
    <m/>
    <m/>
    <s v="https://apollo.pdc.wa.gov/public/registrations/registration?registration_id=48869"/>
    <n v="30717"/>
    <n v="348"/>
    <n v="567900"/>
    <m/>
    <m/>
    <s v="Michael E Carroll"/>
    <s v="candidate"/>
    <m/>
    <n v="45015.556261574071"/>
  </r>
  <r>
    <s v="ca-2022-93089"/>
    <s v="RICCM  210"/>
    <s v="CA"/>
    <n v="44207"/>
    <d v="2022-05-16T00:00:00"/>
    <m/>
    <m/>
    <s v="Electronic"/>
    <n v="44207"/>
    <x v="6"/>
    <s v="Candidate declared"/>
    <s v="Marcus M. Riccelli (Marcus M Riccelli)"/>
    <m/>
    <s v="PO Box 1325"/>
    <s v="Spokane"/>
    <s v="SPOKANE"/>
    <s v="WA"/>
    <n v="99210"/>
    <s v="info@MarcusRiccelli.com"/>
    <s v="info@marcusriccelli.com"/>
    <s v="509-465-4305"/>
    <s v="STATE REPRESENTATIVE"/>
    <n v="13"/>
    <s v="LEG DISTRICT 03 - HOUSE"/>
    <n v="4783"/>
    <s v="SPOKANE"/>
    <s v="Legislative"/>
    <n v="99777"/>
    <s v="C"/>
    <s v="Registration and financial affairs"/>
    <s v="Candidate"/>
    <s v="Candidate"/>
    <m/>
    <m/>
    <d v="1899-12-3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2705 E MT Vernon drive"/>
    <s v="Spokane"/>
    <s v="Washington"/>
    <n v="99223"/>
    <s v="509-939-1897"/>
    <n v="250694.75"/>
    <n v="15984.85"/>
    <n v="266679.59999999998"/>
    <n v="0"/>
    <n v="0"/>
    <n v="0"/>
    <n v="10864.58"/>
    <n v="0"/>
    <s v="https://apollo.pdc.wa.gov/public/registrations/registration?registration_id=49022"/>
    <n v="26434"/>
    <n v="841"/>
    <n v="93089"/>
    <n v="16706"/>
    <n v="3"/>
    <s v="Barbara Marney"/>
    <s v="candidate"/>
    <m/>
    <n v="45025.541122685187"/>
  </r>
  <r>
    <s v="ca-2022-567981"/>
    <s v="CORNJ--706"/>
    <s v="CA"/>
    <n v="44697"/>
    <d v="2022-05-16T00:00:00"/>
    <m/>
    <m/>
    <s v="Electronic"/>
    <n v="44697"/>
    <x v="6"/>
    <s v="Candidate declared"/>
    <s v="Jan Corn"/>
    <m/>
    <s v="PO Box 2389"/>
    <s v="Walla Walla"/>
    <s v="WALLA WALLA"/>
    <s v="WA"/>
    <n v="99362"/>
    <s v="info@jancorn.com"/>
    <s v="impresssalon@gmail.com"/>
    <n v="5092009881"/>
    <s v="STATE REPRESENTATIVE"/>
    <n v="13"/>
    <s v="LEG DISTRICT 16 - HOUSE"/>
    <n v="4809"/>
    <s v="WALLA WALLA"/>
    <s v="Legislative"/>
    <n v="91125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707 West 5th Avenue, Apt 511"/>
    <s v="Spokane"/>
    <s v="Washington"/>
    <n v="99208"/>
    <n v="5097233811"/>
    <n v="40551.699999999997"/>
    <n v="0"/>
    <n v="38871.19"/>
    <n v="0"/>
    <n v="0"/>
    <n v="0"/>
    <n v="916.58"/>
    <n v="0"/>
    <s v="https://apollo.pdc.wa.gov/public/registrations/registration?registration_id=49050"/>
    <n v="30846"/>
    <n v="34702"/>
    <n v="567981"/>
    <n v="19109"/>
    <n v="16"/>
    <s v="Riley Smith"/>
    <s v="candidate"/>
    <m/>
    <n v="44955.478460648148"/>
  </r>
  <r>
    <s v="ca-2022-567823"/>
    <s v="ASHIA--724"/>
    <s v="CA"/>
    <n v="44662"/>
    <d v="2022-05-16T00:00:00"/>
    <m/>
    <m/>
    <s v="Electronic"/>
    <n v="44662"/>
    <x v="6"/>
    <s v="Candidate declared"/>
    <s v="Andrew Ashiofu"/>
    <m/>
    <s v="2518 S Brandon Court"/>
    <s v="Seattle"/>
    <s v="KING"/>
    <s v="WA"/>
    <n v="98108"/>
    <s v="andrew@andrewfor37.org"/>
    <s v="andrew.ashiofu@live.com"/>
    <s v="425-499-3179"/>
    <s v="STATE REPRESENTATIVE"/>
    <n v="13"/>
    <s v="LEG DISTRICT 37 - HOUSE"/>
    <n v="4852"/>
    <s v="KING"/>
    <s v="Legislative"/>
    <n v="101194"/>
    <s v="C"/>
    <s v="Registration and financial affairs"/>
    <s v="Candidate"/>
    <s v="Candidate"/>
    <m/>
    <m/>
    <d v="1900-01-01T00:00:00"/>
    <s v="D"/>
    <x v="0"/>
    <n v="44873"/>
    <s v="full"/>
    <b v="1"/>
    <b v="1"/>
    <b v="0"/>
    <s v="Lost in primary"/>
    <m/>
    <m/>
    <m/>
    <m/>
    <m/>
    <m/>
    <m/>
    <m/>
    <m/>
    <m/>
    <s v="2518 S Brandon Court"/>
    <s v="Seattle"/>
    <s v="WA"/>
    <n v="98108"/>
    <n v="2066012448"/>
    <n v="19964.02"/>
    <n v="0"/>
    <n v="19964.080000000002"/>
    <n v="0"/>
    <n v="0"/>
    <n v="0"/>
    <m/>
    <m/>
    <s v="https://apollo.pdc.wa.gov/public/registrations/registration?registration_id=49110"/>
    <n v="30508"/>
    <n v="32655"/>
    <n v="567823"/>
    <n v="18997"/>
    <n v="37"/>
    <s v="Jeanne Legault"/>
    <s v="candidate"/>
    <m/>
    <n v="45229.852870370371"/>
  </r>
  <r>
    <s v="ca-2024-3311811"/>
    <s v="MCPHL--413"/>
    <s v="CA"/>
    <n v="45436"/>
    <d v="2024-05-10T00:00:00"/>
    <m/>
    <m/>
    <m/>
    <n v="45436"/>
    <x v="1"/>
    <s v="Candidate declared"/>
    <s v="Lori McPherson"/>
    <m/>
    <s v="3801 Maritime Dr SW"/>
    <s v="Bremerton"/>
    <s v="PIERCE"/>
    <s v="Washington"/>
    <n v="98312"/>
    <s v="lorimac87@gmail.com"/>
    <s v="lorimac87@gmail.com"/>
    <s v="360-722-4016"/>
    <s v="STATE REPRESENTATIVE"/>
    <n v="13"/>
    <s v="LEG DISTRICT 26 - HOUSE"/>
    <n v="4829"/>
    <s v="PIERCE"/>
    <s v="Legislative"/>
    <n v="110595"/>
    <s v="C"/>
    <s v="Registration and financial affairs"/>
    <s v="Candidate"/>
    <s v="Candidate"/>
    <m/>
    <m/>
    <d v="1900-01-01T00:00:00"/>
    <s v="D"/>
    <x v="0"/>
    <n v="45601"/>
    <s v="full"/>
    <b v="1"/>
    <b v="1"/>
    <b v="0"/>
    <s v="Lost in primary"/>
    <m/>
    <m/>
    <m/>
    <m/>
    <m/>
    <m/>
    <m/>
    <m/>
    <m/>
    <m/>
    <s v="3801 Maritime Dr SW"/>
    <s v="Bremerton"/>
    <s v="Washington"/>
    <n v="98312"/>
    <s v="360-722-4016"/>
    <m/>
    <m/>
    <m/>
    <m/>
    <m/>
    <m/>
    <m/>
    <m/>
    <s v="https://apollo.pdc.wa.gov/public/registrations/registration?registration_id=60683"/>
    <n v="36759"/>
    <n v="46188"/>
    <n v="3311811"/>
    <m/>
    <n v="26"/>
    <s v="Lori-Anne McPherson"/>
    <s v="candidate"/>
    <m/>
    <n v="45533.292037037034"/>
  </r>
  <r>
    <s v="ca-2022-601601"/>
    <s v="SUMMT  347"/>
    <s v="CA"/>
    <n v="44701"/>
    <d v="2022-05-16T00:00:00"/>
    <m/>
    <m/>
    <m/>
    <n v="44701"/>
    <x v="6"/>
    <s v="Candidate declared"/>
    <s v="Tereasa Summers"/>
    <m/>
    <s v="P.O. Box 4"/>
    <s v="Pomeroy"/>
    <s v="GARFIELD"/>
    <s v="WA"/>
    <n v="99347"/>
    <s v="t.wsumm@yahoo.com"/>
    <s v="t.wsumm@yahoo.com"/>
    <n v="5098431163"/>
    <s v="COUNTY TREASURER"/>
    <n v="28"/>
    <s v="GARFIELD CO"/>
    <n v="3320"/>
    <s v="GARFIELD"/>
    <s v="Local"/>
    <n v="1685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P.O. Box 4"/>
    <s v="Pomeroy"/>
    <s v="WA"/>
    <n v="99347"/>
    <n v="5098431163"/>
    <m/>
    <m/>
    <m/>
    <m/>
    <m/>
    <m/>
    <m/>
    <m/>
    <s v="https://apollo.pdc.wa.gov/public/registrations/registration?registration_id=49136"/>
    <n v="30915"/>
    <n v="742"/>
    <n v="601601"/>
    <m/>
    <m/>
    <s v="Tereasa Summers"/>
    <s v="candidate"/>
    <m/>
    <n v="44994.425196759257"/>
  </r>
  <r>
    <s v="ca-2022-567506"/>
    <s v="KENNJ  325"/>
    <s v="CA"/>
    <n v="44592"/>
    <d v="2022-05-16T00:00:00"/>
    <m/>
    <m/>
    <s v="Electronic"/>
    <n v="44592"/>
    <x v="6"/>
    <s v="Candidate declared"/>
    <s v="James M. Kennedy"/>
    <m/>
    <s v="PO Box 1982"/>
    <s v="Port Townsend"/>
    <s v="JEFFERSON"/>
    <s v="WA"/>
    <n v="98368"/>
    <s v="kennedyforprosecutor@gmail.com"/>
    <s v="james.kennedy211@gmail.com"/>
    <s v="425-691-9185"/>
    <s v="COUNTY PROSECUTOR"/>
    <n v="26"/>
    <s v="JEFFERSON CO"/>
    <n v="3433"/>
    <s v="JEFFERSON"/>
    <s v="Local"/>
    <n v="27575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PO Box 1982"/>
    <s v="Port Townsend"/>
    <s v="WA"/>
    <n v="98368"/>
    <s v="678-642-6900"/>
    <n v="235.06"/>
    <n v="0"/>
    <n v="2641.05"/>
    <n v="0"/>
    <n v="0"/>
    <n v="0"/>
    <n v="57.9"/>
    <n v="0"/>
    <s v="https://apollo.pdc.wa.gov/public/registrations/registration?registration_id=49225"/>
    <n v="30196"/>
    <n v="540"/>
    <n v="567506"/>
    <n v="18683"/>
    <m/>
    <s v="David Alvarez"/>
    <s v="candidate"/>
    <m/>
    <n v="45068.857708333337"/>
  </r>
  <r>
    <s v="ca-2022-567964"/>
    <s v="BULAN--228"/>
    <s v="CA"/>
    <n v="44694"/>
    <d v="2022-05-18T00:00:00"/>
    <m/>
    <m/>
    <s v="Electronic"/>
    <n v="44694"/>
    <x v="6"/>
    <s v="Candidate declared"/>
    <s v="Nimco Bulale"/>
    <m/>
    <s v="PO Box 18083"/>
    <s v="Seattle"/>
    <s v="KING"/>
    <s v="WA"/>
    <n v="98118"/>
    <s v="electnimco@gmail.com"/>
    <s v="nimcobulale@gmail.com"/>
    <s v="206-414-9738"/>
    <s v="STATE REPRESENTATIVE"/>
    <n v="13"/>
    <s v="LEG DISTRICT 37 - HOUSE"/>
    <n v="4852"/>
    <s v="KING"/>
    <s v="Legislative"/>
    <n v="101194"/>
    <s v="C"/>
    <s v="Registration and financial affairs"/>
    <s v="Candidate"/>
    <s v="Candidate"/>
    <m/>
    <m/>
    <d v="1900-01-01T00:00:00"/>
    <s v="D"/>
    <x v="0"/>
    <n v="44873"/>
    <s v="full"/>
    <b v="1"/>
    <b v="1"/>
    <b v="0"/>
    <s v="Lost in primary"/>
    <m/>
    <m/>
    <m/>
    <m/>
    <m/>
    <m/>
    <m/>
    <m/>
    <m/>
    <m/>
    <s v="PO Box 15855"/>
    <s v="Seattle"/>
    <s v="WA"/>
    <n v="98115"/>
    <s v="206-335-8815"/>
    <n v="47249.83"/>
    <n v="0"/>
    <n v="47249.83"/>
    <n v="0"/>
    <n v="0"/>
    <n v="8488.2999999999993"/>
    <n v="73.510000000000005"/>
    <n v="0"/>
    <s v="https://apollo.pdc.wa.gov/public/registrations/registration?registration_id=49338"/>
    <n v="30804"/>
    <n v="34694"/>
    <n v="567964"/>
    <n v="19192"/>
    <n v="37"/>
    <s v="Andy Lo"/>
    <s v="candidate"/>
    <m/>
    <n v="44935.727372685185"/>
  </r>
  <r>
    <s v="ca-2023-1084857"/>
    <s v="SMITJ  373"/>
    <s v="CA"/>
    <n v="45064"/>
    <d v="2023-05-18T00:00:00"/>
    <m/>
    <m/>
    <s v="Electronic"/>
    <n v="45064"/>
    <x v="15"/>
    <s v="Candidate declared"/>
    <s v="Jamie Smith"/>
    <m/>
    <s v="P.O. Box 1342"/>
    <s v="Puyallup"/>
    <s v="PIERCE"/>
    <s v="WA"/>
    <n v="98371"/>
    <s v="votejamiesmith@gmail.com"/>
    <s v="votejamiesmith@gmail.com"/>
    <n v="3605561429"/>
    <s v="COUNTY COUNCIL MEMBER"/>
    <n v="25"/>
    <s v="PIERCE CO"/>
    <n v="3879"/>
    <s v="PIERCE"/>
    <s v="Local"/>
    <n v="552047"/>
    <s v="C"/>
    <s v="Registration and financial affairs"/>
    <s v="Candidate"/>
    <s v="Candidate"/>
    <m/>
    <m/>
    <d v="1900-01-01T00:00:00"/>
    <s v="D"/>
    <x v="0"/>
    <n v="45237"/>
    <s v="full"/>
    <b v="1"/>
    <b v="1"/>
    <b v="1"/>
    <s v="Qualified for general"/>
    <s v="Lost in general"/>
    <m/>
    <m/>
    <m/>
    <m/>
    <m/>
    <m/>
    <m/>
    <m/>
    <m/>
    <s v="P.O. Box 1342"/>
    <s v="Puyallup"/>
    <s v="WA"/>
    <n v="98371"/>
    <s v="253-678-0029"/>
    <n v="7988.4"/>
    <n v="0"/>
    <n v="6531.66"/>
    <n v="0"/>
    <n v="0"/>
    <n v="0"/>
    <n v="133.71"/>
    <n v="0"/>
    <s v="https://apollo.pdc.wa.gov/public/registrations/registration?registration_id=51971"/>
    <n v="32789"/>
    <n v="6"/>
    <n v="1084857"/>
    <n v="20436"/>
    <m/>
    <s v="Patti Dailey"/>
    <s v="candidate"/>
    <m/>
    <n v="45644.839606481481"/>
  </r>
  <r>
    <s v="ca-2022-567654"/>
    <s v="VIRAA--046"/>
    <s v="CA"/>
    <n v="44629"/>
    <d v="2022-05-17T00:00:00"/>
    <m/>
    <m/>
    <s v="Electronic"/>
    <n v="44629"/>
    <x v="6"/>
    <s v="Candidate declared"/>
    <s v="Amy Vira"/>
    <m/>
    <s v="PO Box 3261"/>
    <s v="Friday Harbor"/>
    <s v="SAN JUAN"/>
    <s v="WA"/>
    <n v="98250"/>
    <s v="votevira@gmail.com"/>
    <s v="amyvira@gmail.com"/>
    <n v="5094338609"/>
    <s v="COUNTY PROSECUTOR"/>
    <n v="26"/>
    <s v="SAN JUAN CO"/>
    <n v="4038"/>
    <s v="SAN JUAN"/>
    <s v="Local"/>
    <n v="14569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PO Box 3261"/>
    <s v="Friday Harbor"/>
    <s v="WA"/>
    <n v="98250"/>
    <n v="5094338609"/>
    <n v="3996.9"/>
    <n v="0"/>
    <n v="2197.84"/>
    <n v="0"/>
    <n v="0"/>
    <n v="0"/>
    <n v="57.9"/>
    <n v="0"/>
    <s v="https://apollo.pdc.wa.gov/public/registrations/registration?registration_id=49934"/>
    <n v="30406"/>
    <n v="32564"/>
    <n v="567654"/>
    <n v="18943"/>
    <m/>
    <s v="Amy Vira"/>
    <s v="candidate"/>
    <m/>
    <n v="45021.855196759258"/>
  </r>
  <r>
    <s v="ca-2024-688965"/>
    <s v="HUGHK--501"/>
    <s v="CA"/>
    <n v="44886"/>
    <m/>
    <m/>
    <m/>
    <s v="Electronic"/>
    <n v="44886"/>
    <x v="1"/>
    <s v="Candidate registered"/>
    <s v="Kelli Hughes-Ham"/>
    <m/>
    <s v="PO Box 253"/>
    <s v="Ilwaco"/>
    <s v="COWLITZ"/>
    <s v="WA"/>
    <n v="98624"/>
    <s v="kelliforthe19th@gmail.com"/>
    <m/>
    <n v="3606005265"/>
    <s v="STATE REPRESENTATIVE"/>
    <n v="13"/>
    <s v="LEG DISTRICT 19 - HOUSE"/>
    <n v="4815"/>
    <s v="COWLITZ"/>
    <s v="Legislative"/>
    <n v="102438"/>
    <s v="C"/>
    <s v="Registration and financial affairs"/>
    <s v="Candidate"/>
    <s v="Candidate"/>
    <m/>
    <m/>
    <m/>
    <s v="D"/>
    <x v="0"/>
    <n v="45601"/>
    <s v="full"/>
    <b v="1"/>
    <m/>
    <m/>
    <m/>
    <m/>
    <m/>
    <m/>
    <m/>
    <m/>
    <m/>
    <m/>
    <m/>
    <m/>
    <m/>
    <s v="PO Box 253"/>
    <s v="Ilwaco"/>
    <s v="WA"/>
    <n v="98624"/>
    <n v="3606005265"/>
    <n v="3"/>
    <n v="200"/>
    <n v="0"/>
    <n v="0"/>
    <n v="0"/>
    <n v="0"/>
    <m/>
    <m/>
    <s v="https://apollo.pdc.wa.gov/public/registrations/registration?registration_id=50066"/>
    <n v="31435"/>
    <n v="35120"/>
    <n v="688965"/>
    <n v="19751"/>
    <n v="19"/>
    <s v="Kelli Hughes-Ham"/>
    <s v="candidate"/>
    <m/>
    <n v="44958.762569444443"/>
  </r>
  <r>
    <s v="ca-2024-3298598"/>
    <s v="CUMMT  003"/>
    <s v="CA"/>
    <n v="45421"/>
    <d v="2024-05-06T00:00:00"/>
    <m/>
    <m/>
    <m/>
    <n v="45421"/>
    <x v="1"/>
    <s v="Candidate declared"/>
    <s v="Ted Cummings"/>
    <m/>
    <s v="PO Box 501"/>
    <s v="Colbert"/>
    <s v="SPOKANE"/>
    <s v="WA"/>
    <s v="99005-0501"/>
    <s v="cummitf@msn.com"/>
    <s v="cummitf@msn.com"/>
    <n v="5092808700"/>
    <s v="STATE REPRESENTATIVE"/>
    <n v="13"/>
    <s v="LEG DISTRICT 04 - HOUSE"/>
    <n v="4785"/>
    <s v="SPOKANE"/>
    <s v="Legislative"/>
    <n v="110979"/>
    <s v="C"/>
    <s v="Registration and financial affairs"/>
    <s v="Candidate"/>
    <s v="Candidate"/>
    <m/>
    <m/>
    <d v="1900-01-01T00:00:00"/>
    <s v="D"/>
    <x v="0"/>
    <n v="45601"/>
    <s v="mini"/>
    <b v="1"/>
    <b v="1"/>
    <b v="1"/>
    <s v="Qualified for general"/>
    <s v="Lost in general"/>
    <m/>
    <m/>
    <m/>
    <m/>
    <m/>
    <m/>
    <m/>
    <m/>
    <m/>
    <s v="PO Box 501"/>
    <s v="Colbert"/>
    <s v="WA"/>
    <s v="99005-0501"/>
    <n v="5092808700"/>
    <m/>
    <m/>
    <m/>
    <m/>
    <m/>
    <m/>
    <n v="856.61"/>
    <n v="0"/>
    <s v="https://apollo.pdc.wa.gov/public/registrations/registration?registration_id=60298"/>
    <n v="36445"/>
    <n v="228"/>
    <n v="3298598"/>
    <m/>
    <n v="4"/>
    <s v="Ted Cummings"/>
    <s v="candidate"/>
    <m/>
    <n v="45646.170138888891"/>
  </r>
  <r>
    <s v="ca-2024-3253646"/>
    <s v="PASZS--082"/>
    <s v="CA"/>
    <n v="45241"/>
    <m/>
    <m/>
    <m/>
    <s v="Electronic"/>
    <n v="45241"/>
    <x v="1"/>
    <s v="Candidate registered"/>
    <s v="Szabella B M Pasztor (Szabella Pasztor)"/>
    <m/>
    <s v="15833 Mill Creek Blvd #15102"/>
    <s v="Mill Creek"/>
    <s v="KING"/>
    <s v="Washington"/>
    <s v="98012-9998"/>
    <s v="vote4@szabella.com"/>
    <s v="votefor@szabella.com"/>
    <n v="8038683477"/>
    <s v="STATE SENATOR"/>
    <n v="12"/>
    <s v="LEG DISTRICT 01 - SENATE"/>
    <n v="4730"/>
    <s v="KING"/>
    <s v="Legislative"/>
    <n v="100031"/>
    <s v="C"/>
    <s v="Registration and financial affairs"/>
    <s v="Candidate"/>
    <s v="Candidate"/>
    <m/>
    <m/>
    <m/>
    <s v="D"/>
    <x v="0"/>
    <n v="45601"/>
    <s v="full"/>
    <b v="1"/>
    <m/>
    <m/>
    <m/>
    <m/>
    <m/>
    <m/>
    <m/>
    <m/>
    <m/>
    <m/>
    <m/>
    <m/>
    <m/>
    <s v="2518 S Brandon Ct"/>
    <s v="Seattle"/>
    <s v="WA"/>
    <n v="98108"/>
    <s v="206-601-2448"/>
    <n v="9502.0499999999993"/>
    <n v="0"/>
    <n v="14098.89"/>
    <n v="0"/>
    <n v="0"/>
    <n v="0"/>
    <m/>
    <m/>
    <s v="https://apollo.pdc.wa.gov/public/registrations/registration?registration_id=59807"/>
    <n v="35046"/>
    <n v="43225"/>
    <n v="3253646"/>
    <n v="21498"/>
    <n v="1"/>
    <s v="Jeanne Legault"/>
    <s v="candidate"/>
    <m/>
    <n v="45506.613240740742"/>
  </r>
  <r>
    <s v="ca-2024-3311461"/>
    <s v="CARLT--948"/>
    <s v="CA"/>
    <n v="45441"/>
    <d v="2024-05-10T00:00:00"/>
    <m/>
    <m/>
    <s v="Electronic"/>
    <n v="45441"/>
    <x v="1"/>
    <s v="Candidate declared"/>
    <s v="Terry Carlson"/>
    <m/>
    <s v="PO Box 2525"/>
    <s v="Longview"/>
    <s v="COWLITZ"/>
    <s v="WA"/>
    <n v="98632"/>
    <s v="electterrycarlson@gmail.com"/>
    <s v="electterrycarlson@gmail.com"/>
    <s v="(564) 244-5880"/>
    <s v="STATE REPRESENTATIVE"/>
    <n v="13"/>
    <s v="LEG DISTRICT 19 - HOUSE"/>
    <n v="4815"/>
    <s v="COWLITZ"/>
    <s v="Legislative"/>
    <n v="102438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28113.84"/>
    <n v="0"/>
    <n v="27758.32"/>
    <n v="0"/>
    <n v="0"/>
    <n v="0"/>
    <n v="283.32"/>
    <n v="0"/>
    <s v="https://apollo.pdc.wa.gov/public/registrations/registration?registration_id=60717"/>
    <n v="36771"/>
    <n v="36804"/>
    <n v="3311461"/>
    <n v="24284"/>
    <n v="19"/>
    <s v="Jason Bennett"/>
    <s v="candidate"/>
    <m/>
    <n v="45667.577951388892"/>
  </r>
  <r>
    <s v="ca-2024-689186"/>
    <s v="STREC--442"/>
    <s v="CA"/>
    <n v="44965"/>
    <d v="2024-05-07T00:00:00"/>
    <m/>
    <m/>
    <s v="Electronic"/>
    <n v="44965"/>
    <x v="1"/>
    <s v="Candidate declared"/>
    <s v="Chipalo Street"/>
    <m/>
    <s v="PO Box 9100"/>
    <s v="Seattle"/>
    <s v="KING"/>
    <s v="WA"/>
    <n v="98109"/>
    <s v="electcstreet@gmail.com"/>
    <s v="info@electchipalo.com"/>
    <s v="206 705-3585"/>
    <s v="STATE REPRESENTATIVE"/>
    <n v="13"/>
    <s v="LEG DISTRICT 37 - HOUSE"/>
    <n v="4852"/>
    <s v="KING"/>
    <s v="Legislative"/>
    <n v="99820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90234.53"/>
    <n v="7014.01"/>
    <n v="42823.48"/>
    <n v="0"/>
    <n v="0"/>
    <n v="4750"/>
    <n v="120.4"/>
    <n v="0"/>
    <s v="https://apollo.pdc.wa.gov/public/registrations/registration?registration_id=59896"/>
    <n v="31796"/>
    <n v="32715"/>
    <n v="689186"/>
    <n v="19963"/>
    <n v="37"/>
    <s v="Jason Bennett"/>
    <s v="candidate"/>
    <m/>
    <n v="45762.058657407404"/>
  </r>
  <r>
    <s v="ca-2024-3296586"/>
    <s v="ANTHR--642"/>
    <s v="CA"/>
    <n v="45334"/>
    <d v="2024-05-10T00:00:00"/>
    <m/>
    <m/>
    <s v="Electronic"/>
    <n v="45334"/>
    <x v="1"/>
    <s v="Candidate declared"/>
    <s v="Ricky Anthony"/>
    <m/>
    <s v="308 Tacoma Ave. South"/>
    <s v="Tacoma"/>
    <m/>
    <s v="Washington"/>
    <n v="98402"/>
    <s v="leadershipfortheages@gmail.com"/>
    <s v="leadershipfortheages@gmail.com"/>
    <n v="2536175712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0"/>
    <s v="Lost in primary"/>
    <m/>
    <m/>
    <m/>
    <m/>
    <m/>
    <m/>
    <m/>
    <m/>
    <m/>
    <m/>
    <s v="308 Tacoma Ave. South"/>
    <s v="Tacoma"/>
    <s v="Washington"/>
    <n v="98402"/>
    <n v="2536175712"/>
    <n v="3296.11"/>
    <n v="0"/>
    <n v="3194.68"/>
    <n v="0"/>
    <n v="0"/>
    <n v="0"/>
    <m/>
    <m/>
    <s v="https://apollo.pdc.wa.gov/public/registrations/registration?registration_id=59917"/>
    <n v="35028"/>
    <n v="44990"/>
    <n v="3296586"/>
    <n v="23790"/>
    <m/>
    <s v="Ricky Anthony"/>
    <s v="candidate"/>
    <m/>
    <n v="45533.294421296298"/>
  </r>
  <r>
    <s v="ca-2024-3253606"/>
    <s v="BERGS  056"/>
    <s v="CA"/>
    <n v="45174"/>
    <d v="2024-05-06T00:00:00"/>
    <m/>
    <m/>
    <s v="Electronic"/>
    <n v="45174"/>
    <x v="1"/>
    <s v="Candidate declared"/>
    <s v="STEVEN BERGQUIST (Steve Bergquist)"/>
    <m/>
    <s v="po Box 2050"/>
    <s v="RENTON"/>
    <s v="KING"/>
    <s v="WA"/>
    <n v="98056"/>
    <s v="steve4house@gmail.com"/>
    <s v="steve4house@gmail.com"/>
    <n v="4253067569"/>
    <s v="STATE REPRESENTATIVE"/>
    <n v="13"/>
    <s v="LEG DISTRICT 11 - HOUSE"/>
    <n v="4799"/>
    <s v="KING"/>
    <s v="Legislative"/>
    <n v="87024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2050"/>
    <s v="RENTON"/>
    <s v="WA"/>
    <n v="98056"/>
    <n v="4253067569"/>
    <n v="124767.09"/>
    <n v="2000"/>
    <n v="125295.54"/>
    <n v="0"/>
    <n v="0"/>
    <n v="0"/>
    <n v="120.4"/>
    <n v="0"/>
    <s v="https://apollo.pdc.wa.gov/public/registrations/registration?registration_id=54505"/>
    <n v="34840"/>
    <n v="30328"/>
    <n v="3253606"/>
    <n v="21068"/>
    <n v="11"/>
    <s v="Steve Bergquist"/>
    <s v="candidate"/>
    <m/>
    <n v="45750.992372685185"/>
  </r>
  <r>
    <s v="ca-2024-3253605"/>
    <s v="HANSD2 110"/>
    <s v="CA"/>
    <n v="45173"/>
    <d v="2024-05-06T00:00:00"/>
    <m/>
    <m/>
    <s v="Electronic"/>
    <n v="45173"/>
    <x v="1"/>
    <s v="Candidate declared"/>
    <s v="Drew Hansen"/>
    <m/>
    <s v="PO Box 9100"/>
    <s v="Seattle"/>
    <s v="KITSAP"/>
    <s v="WA"/>
    <n v="98109"/>
    <s v="info@argo.us"/>
    <s v="drew@drewhansen.com"/>
    <s v="206-745-2010"/>
    <s v="STATE SENATOR"/>
    <n v="12"/>
    <s v="LEG DISTRICT 23 - SENATE"/>
    <n v="4752"/>
    <s v="KITSAP"/>
    <s v="Legislative"/>
    <n v="108168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234637.83"/>
    <n v="0"/>
    <n v="28929.23"/>
    <n v="0"/>
    <n v="0"/>
    <n v="2300"/>
    <n v="120.4"/>
    <n v="0"/>
    <s v="https://apollo.pdc.wa.gov/public/registrations/registration?registration_id=54497"/>
    <n v="34837"/>
    <n v="30401"/>
    <n v="3253605"/>
    <n v="21098"/>
    <n v="23"/>
    <s v="Jason Bennett"/>
    <s v="candidate"/>
    <m/>
    <n v="45667.142083333332"/>
  </r>
  <r>
    <s v="ca-2024-3253607"/>
    <s v="DEPOP--680"/>
    <s v="CA"/>
    <n v="45176"/>
    <d v="2024-05-08T00:00:00"/>
    <m/>
    <m/>
    <s v="Electronic"/>
    <n v="45176"/>
    <x v="1"/>
    <s v="Candidate declared"/>
    <s v="Patrick DePoe"/>
    <m/>
    <s v="401 2nd Ave S Ste 303"/>
    <s v="Seattle"/>
    <m/>
    <s v="WA"/>
    <n v="98104"/>
    <s v="info@depoeforwashington.com"/>
    <s v="patrick.depoe@gmail.com"/>
    <n v="2066827328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0"/>
    <s v="Lost in primary"/>
    <m/>
    <m/>
    <m/>
    <m/>
    <m/>
    <m/>
    <m/>
    <m/>
    <m/>
    <m/>
    <s v="401 2nd Ave S Ste 303"/>
    <s v="Seattle"/>
    <s v="WA"/>
    <n v="98104"/>
    <n v="2066827328"/>
    <n v="199184.59"/>
    <n v="0"/>
    <n v="186958.27"/>
    <n v="0"/>
    <n v="0"/>
    <n v="14974.34"/>
    <n v="94559"/>
    <n v="0"/>
    <s v="https://apollo.pdc.wa.gov/public/registrations/registration?registration_id=54514"/>
    <n v="34818"/>
    <n v="38510"/>
    <n v="3253607"/>
    <n v="21088"/>
    <m/>
    <s v="Josie Olsen"/>
    <s v="candidate"/>
    <m/>
    <n v="45636.715462962966"/>
  </r>
  <r>
    <s v="ca-2024-3296797"/>
    <s v="BLAKB  504"/>
    <s v="CA"/>
    <n v="45401"/>
    <d v="2024-05-06T00:00:00"/>
    <m/>
    <m/>
    <m/>
    <n v="45401"/>
    <x v="1"/>
    <s v="Candidate declared"/>
    <s v="Brian E. Blake"/>
    <m/>
    <s v="po box 1158 Cosmopolis WA 98537"/>
    <s v="Cosmopolis"/>
    <s v="GRAYS HARBOR"/>
    <s v="WA"/>
    <n v="98537"/>
    <s v="Blake4gh@outlook.com"/>
    <s v="Blake4gh@outlook.com"/>
    <n v="3605890123"/>
    <s v="COUNTY COMMISSIONER"/>
    <n v="23"/>
    <s v="GRAYS HARBOR CO"/>
    <n v="3369"/>
    <s v="GRAYS HARBOR"/>
    <s v="Local"/>
    <n v="48828"/>
    <s v="C"/>
    <s v="Registration and financial affairs"/>
    <s v="Candidate"/>
    <s v="Candidate"/>
    <m/>
    <m/>
    <d v="1900-01-01T00:00:00"/>
    <s v="D"/>
    <x v="0"/>
    <n v="45601"/>
    <s v="mini"/>
    <b v="1"/>
    <b v="1"/>
    <b v="1"/>
    <s v="Qualified for general"/>
    <s v="Lost in general"/>
    <m/>
    <m/>
    <m/>
    <m/>
    <m/>
    <m/>
    <m/>
    <m/>
    <m/>
    <s v="212 4th st."/>
    <s v="hoquiam"/>
    <s v="WA"/>
    <n v="98550"/>
    <s v="(360)-268-3825"/>
    <m/>
    <m/>
    <m/>
    <m/>
    <m/>
    <m/>
    <m/>
    <m/>
    <s v="https://apollo.pdc.wa.gov/public/registrations/registration?registration_id=60016"/>
    <n v="36225"/>
    <n v="140"/>
    <n v="3296797"/>
    <m/>
    <m/>
    <s v="Bryce Puvogel"/>
    <s v="candidate"/>
    <m/>
    <n v="45630.553842592592"/>
  </r>
  <r>
    <s v="ca-2024-3311875"/>
    <s v="BORYZ--512"/>
    <s v="CA"/>
    <n v="45436"/>
    <d v="2024-05-10T00:00:00"/>
    <m/>
    <m/>
    <s v="Electronic"/>
    <n v="45436"/>
    <x v="1"/>
    <s v="Candidate declared"/>
    <s v="Zephaniah Borynack"/>
    <m/>
    <s v="8725 vernon rd"/>
    <s v="Lake stevens"/>
    <s v="SNOHOMISH"/>
    <s v="W.a"/>
    <n v="98258"/>
    <s v="ghs90h.i.c.k@hotmail.com"/>
    <s v="ghs90h.i.c.k@hotmail.com"/>
    <n v="4253089165"/>
    <s v="STATE REPRESENTATIVE"/>
    <n v="13"/>
    <s v="LEG DISTRICT 39 - HOUSE"/>
    <n v="4856"/>
    <s v="SNOHOMISH"/>
    <s v="Legislative"/>
    <n v="107641"/>
    <s v="C"/>
    <s v="Registration and financial affairs"/>
    <s v="Candidate"/>
    <s v="Candidate"/>
    <m/>
    <m/>
    <d v="1899-12-31T00:00:00"/>
    <s v="D"/>
    <x v="0"/>
    <n v="45601"/>
    <s v="full"/>
    <b v="1"/>
    <b v="1"/>
    <b v="0"/>
    <s v="Lost in primary"/>
    <m/>
    <m/>
    <m/>
    <m/>
    <m/>
    <m/>
    <m/>
    <m/>
    <m/>
    <m/>
    <s v="8725 vernon rd"/>
    <s v="Lake stevens"/>
    <s v="W.a"/>
    <n v="98258"/>
    <n v="4253089165"/>
    <n v="694"/>
    <n v="0"/>
    <n v="694"/>
    <n v="0"/>
    <n v="0"/>
    <n v="0"/>
    <n v="0"/>
    <n v="8508.7000000000007"/>
    <s v="https://apollo.pdc.wa.gov/public/registrations/registration?registration_id=60661"/>
    <n v="36740"/>
    <n v="46252"/>
    <n v="3311875"/>
    <n v="24833"/>
    <n v="39"/>
    <s v="Zephaniah Borynack"/>
    <s v="candidate"/>
    <m/>
    <n v="45632.703784722224"/>
  </r>
  <r>
    <s v="ca-2020-1148"/>
    <s v="SMITJ  373"/>
    <s v="CA"/>
    <n v="43493"/>
    <m/>
    <m/>
    <m/>
    <s v="Electronic"/>
    <n v="43493"/>
    <x v="4"/>
    <s v="Candidate registered"/>
    <s v="Jamie Smith (JAMIE SMITH)"/>
    <m/>
    <s v="PO BOX 1342"/>
    <s v="PUYALLUP"/>
    <s v="PIERCE"/>
    <s v="WA"/>
    <n v="98371"/>
    <s v="dave.kacoroski@comcast.net"/>
    <s v="votejamiesmith@gmail.com"/>
    <s v="253-446-6756"/>
    <s v="STATE REPRESENTATIVE"/>
    <n v="13"/>
    <s v="LEG DISTRICT 25 - HOUSE"/>
    <n v="4827"/>
    <s v="PIERCE"/>
    <s v="Legislative"/>
    <n v="98282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210 W Pioneer Unit 215"/>
    <s v="Puyallup"/>
    <s v="WA"/>
    <n v="98371"/>
    <s v="253-446-6756"/>
    <n v="297440.90000000002"/>
    <n v="6687.54"/>
    <n v="299825.86"/>
    <n v="0"/>
    <n v="0"/>
    <n v="0"/>
    <n v="552.49"/>
    <n v="0"/>
    <s v="https://apollo.pdc.wa.gov/public/registrations/registration?registration_id=55130"/>
    <n v="18038"/>
    <n v="6"/>
    <n v="1148"/>
    <n v="1167"/>
    <n v="25"/>
    <s v="David Kacoroski"/>
    <s v="candidate"/>
    <m/>
    <n v="45644.836331018516"/>
  </r>
  <r>
    <s v="ca-2024-3311864"/>
    <s v="SUTTS--856"/>
    <s v="CA"/>
    <n v="45436"/>
    <d v="2024-05-10T00:00:00"/>
    <m/>
    <m/>
    <m/>
    <n v="45436"/>
    <x v="1"/>
    <s v="Candidate declared"/>
    <s v="Sara Nicole Sutterfield (Sara Sutterfield)"/>
    <m/>
    <s v="418 Long Street 94"/>
    <s v="Wilkeson"/>
    <s v="KING"/>
    <s v="WA"/>
    <n v="98396"/>
    <s v="rememberwilkeson@gmail.com"/>
    <s v="rememberwilkeson@gmail.com"/>
    <n v="4356695759"/>
    <s v="STATE REPRESENTATIVE"/>
    <n v="13"/>
    <s v="LEG DISTRICT 31 - HOUSE"/>
    <n v="4839"/>
    <s v="KING"/>
    <s v="Legislative"/>
    <n v="104174"/>
    <s v="C"/>
    <s v="Registration and financial affairs"/>
    <s v="Candidate"/>
    <s v="Candidate"/>
    <m/>
    <m/>
    <d v="1899-12-31T00:00:00"/>
    <s v="D"/>
    <x v="0"/>
    <n v="45601"/>
    <s v="mini"/>
    <b v="1"/>
    <b v="1"/>
    <b v="1"/>
    <s v="Qualified for general"/>
    <s v="Lost in general"/>
    <m/>
    <m/>
    <m/>
    <m/>
    <m/>
    <m/>
    <m/>
    <m/>
    <m/>
    <s v="418 Long Street 94"/>
    <s v="Wilkeson"/>
    <s v="WA"/>
    <n v="98396"/>
    <n v="4356695759"/>
    <m/>
    <m/>
    <m/>
    <m/>
    <m/>
    <m/>
    <n v="120.4"/>
    <n v="0"/>
    <s v="https://apollo.pdc.wa.gov/public/registrations/registration?registration_id=60675"/>
    <n v="36750"/>
    <n v="46241"/>
    <n v="3311864"/>
    <m/>
    <n v="31"/>
    <s v="Linda Lauer"/>
    <s v="candidate"/>
    <m/>
    <n v="45646.170138888891"/>
  </r>
  <r>
    <s v="ca-2024-689015"/>
    <s v="THAIM  006"/>
    <s v="CA"/>
    <n v="44928"/>
    <d v="2024-05-06T00:00:00"/>
    <m/>
    <m/>
    <s v="Electronic"/>
    <n v="44928"/>
    <x v="1"/>
    <s v="Candidate declared"/>
    <s v="My-Linh Thai"/>
    <m/>
    <s v="11900 NE 1st St #300"/>
    <s v="Bellevue"/>
    <s v="KING"/>
    <s v="WA"/>
    <n v="98005"/>
    <s v="electmylinh@gmail.com"/>
    <s v="mlinh.thai@gmail.com"/>
    <s v="425-749-1864"/>
    <s v="STATE REPRESENTATIVE"/>
    <n v="13"/>
    <s v="LEG DISTRICT 41 - HOUSE"/>
    <n v="4860"/>
    <s v="KING"/>
    <s v="Legislative"/>
    <n v="98432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29546.91"/>
    <n v="20000"/>
    <n v="129546.91"/>
    <n v="0"/>
    <n v="0"/>
    <n v="0"/>
    <n v="120.4"/>
    <n v="0"/>
    <s v="https://apollo.pdc.wa.gov/public/registrations/registration?registration_id=61622"/>
    <n v="31532"/>
    <n v="30272"/>
    <n v="689015"/>
    <n v="19755"/>
    <n v="41"/>
    <s v="Abbot Taylor"/>
    <s v="candidate"/>
    <m/>
    <n v="45755.638831018521"/>
  </r>
  <r>
    <s v="ca-2025-3321301"/>
    <s v="BLACN2 033"/>
    <s v="CA"/>
    <n v="45657"/>
    <m/>
    <m/>
    <m/>
    <s v="Electronic"/>
    <n v="45657"/>
    <x v="5"/>
    <s v="Candidate registered"/>
    <s v="Neal D.L. Black (Neal Black)"/>
    <m/>
    <s v="PO Box 822"/>
    <s v="Kirkland"/>
    <s v="KING"/>
    <s v="WA"/>
    <n v="98083"/>
    <s v="info@votenealblack.com"/>
    <m/>
    <s v="425-298-5530"/>
    <s v="STATE REPRESENTATIVE"/>
    <n v="13"/>
    <s v="LEG DISTRICT 48 - HOUSE"/>
    <n v="4874"/>
    <s v="KING"/>
    <s v="Legislative"/>
    <n v="81236"/>
    <s v="C"/>
    <s v="Registration and financial affairs"/>
    <s v="Candidate"/>
    <s v="Candidate"/>
    <m/>
    <m/>
    <m/>
    <s v="D"/>
    <x v="0"/>
    <n v="45965"/>
    <s v="full"/>
    <b v="1"/>
    <m/>
    <m/>
    <m/>
    <m/>
    <m/>
    <m/>
    <m/>
    <m/>
    <m/>
    <m/>
    <m/>
    <m/>
    <m/>
    <s v="349 16th Ave E #60"/>
    <s v="Seattle"/>
    <s v="WA"/>
    <n v="98112"/>
    <s v="206-218-3108"/>
    <n v="31360"/>
    <n v="0"/>
    <n v="31360"/>
    <n v="0"/>
    <n v="0"/>
    <n v="0"/>
    <m/>
    <m/>
    <s v="https://apollo.pdc.wa.gov/public/registrations/registration?registration_id=62245"/>
    <n v="37200"/>
    <n v="1336"/>
    <n v="3321301"/>
    <n v="24894"/>
    <n v="48"/>
    <s v="Abbot Taylor"/>
    <s v="candidate"/>
    <m/>
    <n v="45726.380659722221"/>
  </r>
  <r>
    <s v="ca-2024-3319749"/>
    <s v="KEARE2-188"/>
    <s v="CA"/>
    <n v="45517"/>
    <d v="2024-09-05T00:00:00"/>
    <m/>
    <m/>
    <s v="Electronic"/>
    <n v="45517"/>
    <x v="1"/>
    <s v="Candidate declared"/>
    <s v="EL'ona Kearney"/>
    <m/>
    <s v="15250 32nd Ave S #68192"/>
    <s v="SeaTac"/>
    <m/>
    <s v="WA"/>
    <n v="98188"/>
    <s v="elonakearney@yahoo.com"/>
    <s v="elonakearney@yahoo.com"/>
    <s v="206-660-4811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0"/>
    <b v="1"/>
    <s v="Not in primary"/>
    <s v="Lost in general"/>
    <m/>
    <m/>
    <m/>
    <m/>
    <m/>
    <m/>
    <m/>
    <m/>
    <m/>
    <s v="15250 32nd Ave S #68192"/>
    <s v="SeaTac"/>
    <s v="WA"/>
    <n v="98188"/>
    <s v="206-660-4811"/>
    <n v="1046.4100000000001"/>
    <n v="0"/>
    <n v="1046.4100000000001"/>
    <n v="0"/>
    <n v="0"/>
    <n v="0"/>
    <m/>
    <m/>
    <s v="https://apollo.pdc.wa.gov/public/registrations/registration?registration_id=62231"/>
    <n v="36972"/>
    <n v="31318"/>
    <n v="3319749"/>
    <n v="24509"/>
    <m/>
    <s v="Elona Kearney"/>
    <s v="candidate"/>
    <m/>
    <n v="45653.673078703701"/>
  </r>
  <r>
    <s v="ca-2026-3321413"/>
    <s v="PETES  026"/>
    <s v="CA"/>
    <n v="45670"/>
    <m/>
    <m/>
    <m/>
    <s v="Electronic"/>
    <n v="45670"/>
    <x v="2"/>
    <s v="Candidate registered"/>
    <s v="Strom Peterson"/>
    <m/>
    <s v="PO Box 3057"/>
    <s v="Edmonds"/>
    <s v="SNOHOMISH"/>
    <s v="WA"/>
    <n v="98020"/>
    <s v="votestrom@gmail.com"/>
    <s v="votestrom@gmail.com"/>
    <s v="206-799-7363"/>
    <s v="STATE REPRESENTATIVE"/>
    <n v="13"/>
    <s v="LEG DISTRICT 21 - HOUSE"/>
    <n v="4819"/>
    <s v="SNOHOMISH"/>
    <s v="Legislative"/>
    <n v="96051"/>
    <s v="C"/>
    <s v="Registration and financial affairs"/>
    <s v="Candidate"/>
    <s v="Candidate"/>
    <m/>
    <m/>
    <d v="1899-12-31T00:00:00"/>
    <s v="D"/>
    <x v="0"/>
    <n v="46329"/>
    <s v="full"/>
    <b v="1"/>
    <m/>
    <m/>
    <m/>
    <m/>
    <m/>
    <m/>
    <m/>
    <m/>
    <m/>
    <m/>
    <m/>
    <m/>
    <m/>
    <s v="349 16th Ave E #60"/>
    <s v="Seattle"/>
    <s v="WA"/>
    <n v="98112"/>
    <s v="206-218-3108"/>
    <n v="0"/>
    <n v="6261.12"/>
    <n v="1419.13"/>
    <n v="0"/>
    <n v="0"/>
    <n v="0"/>
    <m/>
    <m/>
    <s v="https://apollo.pdc.wa.gov/public/registrations/registration?registration_id=62481"/>
    <n v="37362"/>
    <n v="159"/>
    <n v="3321413"/>
    <n v="25657"/>
    <n v="21"/>
    <s v="Abbot Taylor"/>
    <s v="candidate"/>
    <m/>
    <n v="45758.594236111108"/>
  </r>
  <r>
    <s v="ca-2020-1166"/>
    <s v="KREIM  516"/>
    <s v="CA"/>
    <n v="42805"/>
    <m/>
    <m/>
    <m/>
    <s v="Electronic"/>
    <n v="42805"/>
    <x v="4"/>
    <s v="Candidate registered"/>
    <s v="Myron B. Kreidler (Mike Kreidler)"/>
    <m/>
    <s v="P. O. BOX 15017"/>
    <s v="TUMWATER"/>
    <m/>
    <s v="WA"/>
    <n v="98511"/>
    <s v="MIKE@MIKEKREIDLER.COM"/>
    <s v="Mike@MikeKreidler.com"/>
    <s v="360-867-1084"/>
    <s v="INSURANCE COMMISSIONER"/>
    <n v="8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47351.22"/>
    <n v="10303.33"/>
    <n v="18775.669999999998"/>
    <n v="0"/>
    <n v="0"/>
    <n v="0"/>
    <n v="6420.03"/>
    <n v="0"/>
    <s v="https://apollo.pdc.wa.gov/public/registrations/registration?registration_id=62322"/>
    <n v="10687"/>
    <n v="1079"/>
    <n v="1166"/>
    <n v="778"/>
    <m/>
    <s v="Jay Petterson"/>
    <s v="candidate"/>
    <m/>
    <n v="45664.397372685184"/>
  </r>
  <r>
    <s v="ca-2026-3321400"/>
    <s v="THARS  382"/>
    <s v="CA"/>
    <n v="45670"/>
    <m/>
    <m/>
    <m/>
    <s v="Electronic"/>
    <n v="45670"/>
    <x v="2"/>
    <s v="Candidate registered"/>
    <s v="Steve Tharinger (STEVE THARINGER)"/>
    <m/>
    <s v="PO BOX 834"/>
    <s v="SEQUIM"/>
    <s v="CLALLAM"/>
    <s v="WA"/>
    <n v="98382"/>
    <s v="STHARINGER@GMAIL.COM"/>
    <m/>
    <s v="360-460-3079"/>
    <s v="STATE REPRESENTATIVE"/>
    <n v="13"/>
    <s v="LEG DISTRICT 24 - HOUSE"/>
    <n v="4825"/>
    <s v="CLALLAM"/>
    <s v="Legislative"/>
    <n v="121841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0"/>
    <n v="22090.080000000002"/>
    <n v="3377.76"/>
    <n v="0"/>
    <n v="0"/>
    <n v="1250"/>
    <m/>
    <m/>
    <s v="https://apollo.pdc.wa.gov/public/registrations/registration?registration_id=62514"/>
    <n v="37388"/>
    <n v="774"/>
    <n v="3321400"/>
    <n v="25445"/>
    <n v="24"/>
    <s v="JASON BENNETT"/>
    <s v="candidate"/>
    <m/>
    <n v="45848.830509259256"/>
  </r>
  <r>
    <s v="ca-2014-7996"/>
    <s v="HOSKS  368"/>
    <s v="CA"/>
    <n v="41778"/>
    <m/>
    <m/>
    <m/>
    <m/>
    <n v="41778"/>
    <x v="9"/>
    <s v="Candidate registered"/>
    <s v="Stacie Prada"/>
    <m/>
    <s v="1240 W SIMS WAY #261"/>
    <s v="PORT TOWNSEND"/>
    <s v="JEFFERSON"/>
    <m/>
    <n v="98368"/>
    <s v="STACIE4TREASURER@GMAIL.COM"/>
    <s v="slhoskins70@gmail.com"/>
    <m/>
    <s v="COUNTY TREASURER"/>
    <n v="28"/>
    <s v="JEFFERSON CO"/>
    <n v="3433"/>
    <s v="JEFFERSON"/>
    <s v="Local"/>
    <n v="22770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1240 W SIMS WAY #261"/>
    <s v="PORT TOWNSEND"/>
    <m/>
    <n v="98368"/>
    <m/>
    <m/>
    <m/>
    <m/>
    <m/>
    <m/>
    <m/>
    <m/>
    <m/>
    <s v="https://web.pdc.wa.gov/rptimg/default.aspx?filerid_election_year=HOSKS%20%20368%3A%7C%3A2014"/>
    <n v="8946"/>
    <n v="6361"/>
    <n v="7996"/>
    <m/>
    <m/>
    <s v="STACIE HOSKINS"/>
    <s v="candidate"/>
    <m/>
    <n v="43598.010648148149"/>
  </r>
  <r>
    <s v="ca-2014-7988"/>
    <s v="HUDGZ  168"/>
    <s v="CA"/>
    <n v="41617"/>
    <m/>
    <m/>
    <m/>
    <s v="Electronic"/>
    <n v="41617"/>
    <x v="9"/>
    <s v="Candidate registered"/>
    <s v="HUDGINS ZACHARY L"/>
    <m/>
    <s v="4512 S 136TH ST"/>
    <s v="TUKWILA"/>
    <s v="KING"/>
    <m/>
    <n v="98168"/>
    <m/>
    <m/>
    <m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s v="Incumbent"/>
    <m/>
    <m/>
    <m/>
    <m/>
    <m/>
    <m/>
    <m/>
    <m/>
    <s v="4512 S 136TH ST"/>
    <s v="TUKWILA"/>
    <m/>
    <n v="98168"/>
    <m/>
    <n v="40095"/>
    <n v="39972.559999999998"/>
    <n v="9638.9599999999991"/>
    <n v="0"/>
    <n v="0"/>
    <n v="225"/>
    <m/>
    <m/>
    <s v="https://web.pdc.wa.gov/rptimg/default.aspx?filerid_election_year=HUDGZ%20%20168%3A%7C%3A2014"/>
    <n v="9148"/>
    <n v="25410"/>
    <n v="7988"/>
    <n v="7898"/>
    <n v="11"/>
    <s v="ZACK HUDGINS"/>
    <s v="candidate"/>
    <m/>
    <n v="44149.13784722222"/>
  </r>
  <r>
    <s v="ca-2014-7976"/>
    <s v="JENSC  284"/>
    <s v="CA"/>
    <n v="41732"/>
    <m/>
    <m/>
    <m/>
    <s v="Electronic"/>
    <n v="41732"/>
    <x v="9"/>
    <s v="Candidate registered"/>
    <s v="JENSEN CHARLES V"/>
    <m/>
    <s v="PO BOX 1042"/>
    <s v="BURLINGTON"/>
    <s v="SNOHOMISH"/>
    <m/>
    <n v="982339996"/>
    <s v="CHARLIEFORREP@GMAIL.COM"/>
    <s v="charlieforrep@gmail.com"/>
    <m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s v="Challenger"/>
    <m/>
    <m/>
    <m/>
    <m/>
    <m/>
    <m/>
    <m/>
    <m/>
    <s v="PO BOX 1042"/>
    <s v="BURLINGTON"/>
    <m/>
    <n v="982339996"/>
    <m/>
    <n v="23279.58"/>
    <n v="0"/>
    <n v="11774.36"/>
    <n v="0"/>
    <n v="0"/>
    <n v="0"/>
    <m/>
    <m/>
    <s v="https://web.pdc.wa.gov/rptimg/default.aspx?filerid_election_year=JENSC%20%20284%3A%7C%3A2014"/>
    <n v="9644"/>
    <n v="6350"/>
    <n v="7976"/>
    <n v="7932"/>
    <n v="39"/>
    <s v="LYNN LAMBERT"/>
    <s v="candidate"/>
    <m/>
    <n v="44149.139432870368"/>
  </r>
  <r>
    <s v="ca-2014-7969"/>
    <s v="JOHNS  122"/>
    <s v="CA"/>
    <n v="41732"/>
    <m/>
    <m/>
    <m/>
    <m/>
    <n v="41732"/>
    <x v="9"/>
    <s v="Candidate registered"/>
    <s v="Shelly Holling Johnston"/>
    <m/>
    <s v="PO BOX 895"/>
    <s v="DAVENPORT"/>
    <s v="LINCOLN"/>
    <m/>
    <n v="991220895"/>
    <s v="ED1951MR@GMAIL.COM"/>
    <s v="ed1951mr@gmail.com"/>
    <m/>
    <s v="COUNTY AUDITOR"/>
    <n v="20"/>
    <s v="LINCOLN CO"/>
    <n v="3655"/>
    <s v="LINCOLN"/>
    <s v="Local"/>
    <n v="7129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PO BOX 895"/>
    <s v="DAVENPORT"/>
    <m/>
    <n v="991220895"/>
    <m/>
    <m/>
    <m/>
    <m/>
    <m/>
    <m/>
    <m/>
    <m/>
    <m/>
    <s v="https://web.pdc.wa.gov/rptimg/default.aspx?filerid_election_year=JOHNS%20%20122%3A%7C%3A2014"/>
    <n v="9959"/>
    <n v="751"/>
    <n v="7969"/>
    <m/>
    <m/>
    <s v="ED JOHNSTON"/>
    <s v="candidate"/>
    <m/>
    <n v="43598.01048611111"/>
  </r>
  <r>
    <s v="ca-2014-7968"/>
    <s v="KALIE  352"/>
    <s v="CA"/>
    <n v="41813"/>
    <m/>
    <m/>
    <m/>
    <m/>
    <n v="41813"/>
    <x v="9"/>
    <s v="Candidate registered"/>
    <s v="KALIA ERIC"/>
    <m/>
    <s v="106 BREMMER ST"/>
    <s v="RICHLAND"/>
    <s v="BENTON"/>
    <m/>
    <n v="99352"/>
    <m/>
    <s v="erickalia@ymail.com"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s v="Challenger"/>
    <m/>
    <m/>
    <m/>
    <m/>
    <m/>
    <m/>
    <m/>
    <m/>
    <s v="106 BREMMER ST"/>
    <s v="RICHLAND"/>
    <m/>
    <n v="99352"/>
    <m/>
    <m/>
    <m/>
    <m/>
    <m/>
    <m/>
    <m/>
    <m/>
    <m/>
    <s v="https://web.pdc.wa.gov/rptimg/default.aspx?filerid_election_year=KALIE%20%20352%3A%7C%3A2014"/>
    <n v="10012"/>
    <n v="6346"/>
    <n v="7968"/>
    <m/>
    <n v="8"/>
    <s v="ERIC KALIA"/>
    <s v="candidate"/>
    <m/>
    <n v="43598.010474537034"/>
  </r>
  <r>
    <s v="ca-2014-7961"/>
    <s v="KEISK  032"/>
    <s v="CA"/>
    <n v="40584"/>
    <m/>
    <m/>
    <m/>
    <s v="Electronic"/>
    <n v="40584"/>
    <x v="9"/>
    <s v="Candidate registered"/>
    <s v="Senator Karen Keiser"/>
    <m/>
    <s v="PO BOX 13290"/>
    <s v="DES MOINES"/>
    <s v="KING"/>
    <m/>
    <n v="98198"/>
    <m/>
    <s v="karenkeiser@comcast.net"/>
    <m/>
    <s v="STATE SENATOR"/>
    <n v="12"/>
    <s v="LEG DISTRICT 33 - SENATE"/>
    <n v="4762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Incumbent"/>
    <m/>
    <m/>
    <m/>
    <m/>
    <m/>
    <m/>
    <m/>
    <m/>
    <s v="PO BOX 13290"/>
    <s v="DES MOINES"/>
    <m/>
    <n v="98198"/>
    <m/>
    <n v="153086.47"/>
    <n v="15611.7"/>
    <n v="117424.49"/>
    <n v="0"/>
    <n v="0"/>
    <n v="1250"/>
    <m/>
    <m/>
    <s v="https://web.pdc.wa.gov/rptimg/default.aspx?filerid_election_year=KEISK%20%20032%3A%7C%3A2014"/>
    <n v="10167"/>
    <n v="512"/>
    <n v="7961"/>
    <n v="7951"/>
    <n v="33"/>
    <s v="JASON BENNETT"/>
    <s v="candidate"/>
    <m/>
    <n v="44149.140185185184"/>
  </r>
  <r>
    <s v="ca-2014-7790"/>
    <s v="SIMPG  366"/>
    <s v="CA"/>
    <n v="41698"/>
    <m/>
    <m/>
    <m/>
    <s v="Electronic"/>
    <n v="41698"/>
    <x v="9"/>
    <s v="Candidate registered"/>
    <s v="Gary Simpson"/>
    <m/>
    <s v="PO BOX 1092"/>
    <s v="PORT ORCHARD"/>
    <s v="KITSAP"/>
    <m/>
    <n v="98366"/>
    <s v="SIMPSONFORSHERIFF@WAVECABLE.COM"/>
    <s v="simpsonforsheriff@wavecable.com"/>
    <m/>
    <s v="COUNTY SHERIFF"/>
    <n v="27"/>
    <s v="KITSAP CO"/>
    <n v="3539"/>
    <s v="KITSAP"/>
    <s v="Local"/>
    <n v="153736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PO BOX 1092"/>
    <s v="PORT ORCHARD"/>
    <m/>
    <n v="98366"/>
    <m/>
    <n v="6718.36"/>
    <n v="0"/>
    <n v="5721.96"/>
    <n v="0"/>
    <n v="0"/>
    <n v="0"/>
    <m/>
    <m/>
    <s v="https://web.pdc.wa.gov/rptimg/default.aspx?filerid_election_year=SIMPG%20%20366%3A%7C%3A2014"/>
    <n v="17975"/>
    <n v="240"/>
    <n v="7790"/>
    <n v="8327"/>
    <m/>
    <s v="CARL OLSEN"/>
    <s v="candidate"/>
    <m/>
    <n v="44149.153252314813"/>
  </r>
  <r>
    <s v="ca-2014-7789"/>
    <s v="SLOAK  840"/>
    <s v="CA"/>
    <n v="41785"/>
    <m/>
    <m/>
    <m/>
    <m/>
    <n v="41785"/>
    <x v="9"/>
    <s v="Candidate registered"/>
    <s v="SLOAN KARL F"/>
    <m/>
    <s v="PO BOX 986"/>
    <s v="OKANOGAN"/>
    <s v="OKANOGAN"/>
    <m/>
    <n v="988400986"/>
    <s v="KARL@VOTESLOAN.US"/>
    <s v="karl@votesloan.us"/>
    <m/>
    <s v="COUNTY PROSECUTOR"/>
    <n v="26"/>
    <s v="OKANOGAN CO"/>
    <n v="3801"/>
    <s v="OKANOGAN"/>
    <s v="Local"/>
    <n v="21318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PO BOX 986"/>
    <s v="OKANOGAN"/>
    <m/>
    <n v="988400986"/>
    <m/>
    <m/>
    <m/>
    <m/>
    <m/>
    <m/>
    <m/>
    <m/>
    <m/>
    <s v="https://web.pdc.wa.gov/rptimg/default.aspx?filerid_election_year=SLOAK%20%20840%3A%7C%3A2014"/>
    <n v="18006"/>
    <n v="6261"/>
    <n v="7789"/>
    <m/>
    <m/>
    <s v="ANDI ERVIN"/>
    <s v="candidate"/>
    <m/>
    <n v="43598.009398148148"/>
  </r>
  <r>
    <s v="ca-2014-7779"/>
    <s v="SPRID  045"/>
    <s v="CA"/>
    <n v="41766"/>
    <m/>
    <m/>
    <m/>
    <m/>
    <n v="41766"/>
    <x v="9"/>
    <s v="Candidate registered"/>
    <s v="David Spring"/>
    <m/>
    <s v="49006 SE 115TH ST"/>
    <s v="NORTH BEND"/>
    <s v="KING"/>
    <m/>
    <n v="98045"/>
    <s v="SPRINGFORSCHOOLS@AOL.COM"/>
    <s v="springforschools@aol.com"/>
    <m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s v="Challenger"/>
    <m/>
    <m/>
    <m/>
    <m/>
    <m/>
    <m/>
    <m/>
    <m/>
    <s v="49006 SE 115TH ST"/>
    <s v="NORTH BEND"/>
    <m/>
    <n v="98045"/>
    <m/>
    <m/>
    <m/>
    <m/>
    <m/>
    <m/>
    <m/>
    <m/>
    <m/>
    <s v="https://web.pdc.wa.gov/rptimg/default.aspx?filerid_election_year=SPRID%20%20045%3A%7C%3A2014"/>
    <n v="18484"/>
    <n v="3737"/>
    <n v="7779"/>
    <m/>
    <n v="5"/>
    <s v="DAVID SPRING"/>
    <s v="candidate"/>
    <m/>
    <n v="43598.009340277778"/>
  </r>
  <r>
    <s v="ca-2014-7777"/>
    <s v="STAFJ  118"/>
    <s v="CA"/>
    <n v="41763"/>
    <m/>
    <m/>
    <m/>
    <s v="Mixed"/>
    <n v="41763"/>
    <x v="9"/>
    <s v="Candidate registered"/>
    <s v="John Edmund Stafford"/>
    <m/>
    <s v="1723 13TH AVE S APT 404"/>
    <s v="SEATTLE"/>
    <s v="KING"/>
    <m/>
    <n v="981444154"/>
    <s v="JOHN@STAFFORDFORSENATE.ORG"/>
    <s v="jestaff@msn.com"/>
    <m/>
    <s v="STATE SENATOR"/>
    <n v="12"/>
    <s v="LEG DISTRICT 37 - SENATE"/>
    <n v="4766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Lost in primary"/>
    <m/>
    <s v="Challenger"/>
    <m/>
    <m/>
    <m/>
    <m/>
    <m/>
    <m/>
    <m/>
    <m/>
    <s v="1723 13TH AVE S APT 404"/>
    <s v="SEATTLE"/>
    <m/>
    <n v="981444154"/>
    <m/>
    <n v="20358.11"/>
    <n v="0"/>
    <n v="17439.88"/>
    <n v="5500"/>
    <n v="0"/>
    <n v="0"/>
    <m/>
    <m/>
    <s v="https://web.pdc.wa.gov/rptimg/default.aspx?filerid_election_year=STAFJ%20%20118%3A%7C%3A2014"/>
    <n v="18529"/>
    <n v="6253"/>
    <n v="7777"/>
    <n v="8370"/>
    <n v="37"/>
    <s v="JOHN STAFFORD"/>
    <s v="candidate"/>
    <m/>
    <n v="44149.15457175926"/>
  </r>
  <r>
    <s v="ca-2014-7760"/>
    <s v="TARLG  109"/>
    <s v="CA"/>
    <n v="41277"/>
    <m/>
    <m/>
    <m/>
    <s v="Electronic"/>
    <n v="41277"/>
    <x v="9"/>
    <s v="Candidate registered"/>
    <s v="Gael D Tarleton"/>
    <m/>
    <s v="PO BOX 9100"/>
    <s v="SEATTLE"/>
    <s v="KING"/>
    <m/>
    <n v="98109"/>
    <m/>
    <s v="donegalen@earthlink.net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Incumbent"/>
    <m/>
    <m/>
    <m/>
    <m/>
    <m/>
    <m/>
    <m/>
    <m/>
    <s v="PO BOX 9100"/>
    <s v="SEATTLE"/>
    <m/>
    <n v="98109"/>
    <m/>
    <n v="115374.82"/>
    <n v="4339.3599999999997"/>
    <n v="109871.82"/>
    <n v="0"/>
    <n v="0"/>
    <n v="2250"/>
    <m/>
    <m/>
    <s v="https://web.pdc.wa.gov/rptimg/default.aspx?filerid_election_year=TARLG%20%20109%3A%7C%3A2014"/>
    <n v="19214"/>
    <n v="505"/>
    <n v="7760"/>
    <n v="8402"/>
    <n v="36"/>
    <s v="JASON BENNETT"/>
    <s v="candidate"/>
    <m/>
    <n v="44149.155729166669"/>
  </r>
  <r>
    <s v="ca-2014-7758"/>
    <s v="TAYLB  336"/>
    <s v="CA"/>
    <n v="41770"/>
    <m/>
    <m/>
    <m/>
    <s v="Electronic"/>
    <n v="41770"/>
    <x v="9"/>
    <s v="Candidate registered"/>
    <s v="TAYLOR BRADLEY L"/>
    <m/>
    <s v="PO BOX 6275"/>
    <s v="KENNEWICK"/>
    <s v="BENTON"/>
    <m/>
    <n v="993360275"/>
    <s v="FRIENDSOFBRADTAYLOR@GMAIL.COM"/>
    <s v="bradt57@hotmail.com"/>
    <m/>
    <s v="COUNTY COMMISSIONER"/>
    <n v="23"/>
    <s v="BENTON CO"/>
    <n v="4725"/>
    <s v="BENTON"/>
    <s v="Local"/>
    <n v="97652"/>
    <s v="C"/>
    <s v="Registration and financial affairs"/>
    <s v="Candidate"/>
    <s v="Candidate"/>
    <m/>
    <m/>
    <m/>
    <s v="D"/>
    <x v="0"/>
    <n v="41947"/>
    <m/>
    <b v="1"/>
    <m/>
    <m/>
    <s v="Lost in primary"/>
    <m/>
    <m/>
    <m/>
    <m/>
    <m/>
    <m/>
    <m/>
    <m/>
    <m/>
    <m/>
    <s v="PO BOX 6275"/>
    <s v="KENNEWICK"/>
    <m/>
    <n v="993360275"/>
    <m/>
    <n v="11805"/>
    <n v="0"/>
    <n v="11805"/>
    <n v="0"/>
    <n v="0"/>
    <n v="0"/>
    <m/>
    <m/>
    <s v="https://web.pdc.wa.gov/rptimg/default.aspx?filerid_election_year=TAYLB%20%20336%3A%7C%3A2014"/>
    <n v="19233"/>
    <n v="6242"/>
    <n v="7758"/>
    <n v="8407"/>
    <m/>
    <s v="MARY FARAGHER"/>
    <s v="candidate"/>
    <m/>
    <n v="44149.155856481484"/>
  </r>
  <r>
    <s v="ca-2014-7756"/>
    <s v="TAYLM  188"/>
    <s v="CA"/>
    <n v="41816"/>
    <m/>
    <m/>
    <m/>
    <s v="Paper"/>
    <n v="41816"/>
    <x v="9"/>
    <s v="Candidate registered"/>
    <s v="TAYLOR MARYLIN J"/>
    <m/>
    <s v="3426 S 162ND ST"/>
    <s v="SEATAC"/>
    <s v="KING"/>
    <m/>
    <n v="98188"/>
    <s v="MARYLINTAYLOR46@YAHOO.COM"/>
    <s v="marylintaylor46@yahoo.com"/>
    <m/>
    <s v="STATE SENATOR"/>
    <n v="12"/>
    <s v="LEG DISTRICT 33 - SENATE"/>
    <n v="4762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Lost in primary"/>
    <m/>
    <s v="Challenger"/>
    <m/>
    <m/>
    <m/>
    <m/>
    <m/>
    <m/>
    <m/>
    <m/>
    <s v="3426 S 162ND ST"/>
    <s v="SEATAC"/>
    <m/>
    <n v="98188"/>
    <m/>
    <n v="0"/>
    <n v="0"/>
    <n v="0"/>
    <n v="0"/>
    <n v="0"/>
    <n v="0"/>
    <m/>
    <m/>
    <s v="https://web.pdc.wa.gov/rptimg/default.aspx?filerid_election_year=TAYLM%20%20188%3A%7C%3A2014"/>
    <n v="19306"/>
    <n v="6241"/>
    <n v="7756"/>
    <n v="8410"/>
    <n v="33"/>
    <s v="QAISER BUTT"/>
    <s v="candidate"/>
    <m/>
    <n v="44149.155914351853"/>
  </r>
  <r>
    <s v="ca-2014-7753"/>
    <s v="TISCD  612"/>
    <s v="CA"/>
    <n v="41669"/>
    <m/>
    <m/>
    <m/>
    <m/>
    <n v="41669"/>
    <x v="9"/>
    <s v="Candidate registered"/>
    <s v="TISCHER DIANE L"/>
    <m/>
    <s v="223 N WELCOME SLOUGH RD"/>
    <s v="CATHLAMET"/>
    <s v="WAHKIAKUM"/>
    <m/>
    <n v="98612"/>
    <m/>
    <s v="tisch@cni.net"/>
    <m/>
    <s v="COUNTY AUDITOR"/>
    <n v="20"/>
    <s v="WAHKIAKUM CO"/>
    <n v="4286"/>
    <s v="WAHKIAKUM"/>
    <s v="Local"/>
    <n v="2919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223 N WELCOME SLOUGH RD"/>
    <s v="CATHLAMET"/>
    <m/>
    <n v="98612"/>
    <m/>
    <m/>
    <m/>
    <m/>
    <m/>
    <m/>
    <m/>
    <m/>
    <m/>
    <s v="https://web.pdc.wa.gov/rptimg/default.aspx?filerid_election_year=TISCD%20%20612%3A%7C%3A2014"/>
    <n v="19537"/>
    <n v="6240"/>
    <n v="7753"/>
    <m/>
    <m/>
    <s v="DIANE L TISCHER"/>
    <s v="candidate"/>
    <m/>
    <n v="43598.00917824074"/>
  </r>
  <r>
    <s v="ca-2014-7742"/>
    <s v="VANCS  610"/>
    <s v="CA"/>
    <n v="41743"/>
    <m/>
    <m/>
    <m/>
    <m/>
    <n v="41743"/>
    <x v="9"/>
    <s v="Candidate registered"/>
    <s v="VANCE SHARON K"/>
    <m/>
    <s v="PO BOX 512"/>
    <s v="CARSON"/>
    <s v="SKAMANIA"/>
    <m/>
    <n v="986100512"/>
    <s v="SHARONVANCEFORCLERK@GMAIL.COM"/>
    <s v="sharon.kay555@gmail.com"/>
    <m/>
    <s v="COUNTY CLERK"/>
    <n v="22"/>
    <s v="SKAMANIA CO"/>
    <n v="4093"/>
    <s v="SKAMANIA"/>
    <s v="Local"/>
    <n v="6951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PO BOX 512"/>
    <s v="CARSON"/>
    <m/>
    <n v="986100512"/>
    <m/>
    <m/>
    <m/>
    <m/>
    <m/>
    <m/>
    <m/>
    <m/>
    <m/>
    <s v="https://web.pdc.wa.gov/rptimg/default.aspx?filerid_election_year=VANCS%20%20610%3A%7C%3A2014"/>
    <n v="20042"/>
    <n v="6235"/>
    <n v="7742"/>
    <m/>
    <m/>
    <s v="SHARON VANCE"/>
    <s v="candidate"/>
    <m/>
    <n v="43598.009108796294"/>
  </r>
  <r>
    <s v="ca-2014-7736"/>
    <s v="VERHS  926"/>
    <s v="CA"/>
    <n v="41815"/>
    <m/>
    <m/>
    <m/>
    <s v="Electronic"/>
    <n v="41815"/>
    <x v="9"/>
    <s v="Candidate registered"/>
    <s v="Steven D. Verhey"/>
    <m/>
    <s v="PO BOX 222"/>
    <s v="ELLENSBURG"/>
    <s v="KITTITAS"/>
    <m/>
    <n v="98926"/>
    <m/>
    <s v="verhey@hotmail.com"/>
    <m/>
    <s v="COUNTY COMMISSIONER"/>
    <n v="23"/>
    <s v="KITTITAS CO"/>
    <n v="3559"/>
    <s v="KITTITAS"/>
    <s v="Local"/>
    <n v="21906"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m/>
    <m/>
    <m/>
    <m/>
    <m/>
    <m/>
    <m/>
    <m/>
    <m/>
    <s v="PO BOX 222"/>
    <s v="ELLENSBURG"/>
    <m/>
    <n v="98926"/>
    <m/>
    <n v="1695"/>
    <n v="0"/>
    <n v="1040"/>
    <n v="1717.02"/>
    <n v="0"/>
    <n v="0"/>
    <m/>
    <m/>
    <s v="https://web.pdc.wa.gov/rptimg/default.aspx?filerid_election_year=VERHS%20%20926%3A%7C%3A2014"/>
    <n v="20185"/>
    <n v="6232"/>
    <n v="7736"/>
    <n v="8465"/>
    <m/>
    <s v="STEVE VERHEY"/>
    <s v="candidate"/>
    <m/>
    <n v="44149.157511574071"/>
  </r>
  <r>
    <s v="ca-2014-7728"/>
    <s v="WALKB  577"/>
    <s v="CA"/>
    <n v="41737"/>
    <m/>
    <m/>
    <m/>
    <m/>
    <n v="41737"/>
    <x v="9"/>
    <s v="Candidate registered"/>
    <s v="Bruce P. Walker"/>
    <m/>
    <s v="304 JACKSON"/>
    <s v="RAYMOND"/>
    <s v="PACIFIC"/>
    <m/>
    <n v="98577"/>
    <s v="BPWALKER53@CENTURYLINK.NET"/>
    <s v="bpwalker53@centurylink.net"/>
    <m/>
    <s v="COUNTY ASSESSOR"/>
    <n v="21"/>
    <s v="PACIFIC CO"/>
    <n v="3841"/>
    <s v="PACIFIC"/>
    <s v="Local"/>
    <n v="13589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304 JACKSON"/>
    <s v="RAYMOND"/>
    <m/>
    <n v="98577"/>
    <m/>
    <m/>
    <m/>
    <m/>
    <m/>
    <m/>
    <m/>
    <m/>
    <m/>
    <s v="https://web.pdc.wa.gov/rptimg/default.aspx?filerid_election_year=WALKB%20%20577%3A%7C%3A2014"/>
    <n v="20546"/>
    <n v="92"/>
    <n v="7728"/>
    <m/>
    <m/>
    <s v="BRUCE WALKER"/>
    <s v="candidate"/>
    <m/>
    <n v="43598.009027777778"/>
  </r>
  <r>
    <s v="ca-2014-7726"/>
    <s v="WATAL  102"/>
    <s v="CA"/>
    <n v="41661"/>
    <m/>
    <m/>
    <m/>
    <s v="Electronic"/>
    <n v="41661"/>
    <x v="9"/>
    <s v="Candidate registered"/>
    <s v="WATANABE LOUIS H"/>
    <m/>
    <s v="PO BOX 23125"/>
    <s v="SEATTLE"/>
    <s v="KING"/>
    <m/>
    <n v="98102"/>
    <s v="INFO@LOUISWATANABE.COM"/>
    <s v="info@louiswatanabe.com"/>
    <m/>
    <s v="STATE SENATOR"/>
    <n v="12"/>
    <s v="LEG DISTRICT 37 - SENATE"/>
    <n v="4766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s v="Challenger"/>
    <m/>
    <m/>
    <m/>
    <m/>
    <m/>
    <m/>
    <m/>
    <m/>
    <s v="PO BOX 23125"/>
    <s v="SEATTLE"/>
    <m/>
    <n v="98102"/>
    <m/>
    <n v="75190.22"/>
    <n v="0"/>
    <n v="78412.08"/>
    <n v="0"/>
    <n v="0"/>
    <n v="0"/>
    <m/>
    <m/>
    <s v="https://web.pdc.wa.gov/rptimg/default.aspx?filerid_election_year=WATAL%20%20102%3A%7C%3A2014"/>
    <n v="20817"/>
    <n v="6228"/>
    <n v="7726"/>
    <n v="8576"/>
    <n v="37"/>
    <s v="ABBOT TAYLOR"/>
    <s v="candidate"/>
    <m/>
    <n v="44149.163275462961"/>
  </r>
  <r>
    <s v="ca-2014-7724"/>
    <s v="WATSE  042"/>
    <s v="CA"/>
    <n v="41612"/>
    <m/>
    <m/>
    <m/>
    <m/>
    <n v="41612"/>
    <x v="9"/>
    <s v="Candidate discontinued campaign"/>
    <s v="ALBERTSON ELIZABETH A"/>
    <m/>
    <s v="PO BOX 541"/>
    <s v="KENT"/>
    <s v="KING"/>
    <m/>
    <n v="98030"/>
    <s v="INFO@ELIZABETHALBERTSON.COM"/>
    <s v="elizabethalbertson@comcast.net"/>
    <m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m/>
    <m/>
    <s v="Challenger"/>
    <m/>
    <m/>
    <m/>
    <m/>
    <m/>
    <m/>
    <m/>
    <m/>
    <s v="PO BOX 541"/>
    <s v="KENT"/>
    <m/>
    <n v="98030"/>
    <m/>
    <m/>
    <m/>
    <m/>
    <m/>
    <m/>
    <m/>
    <m/>
    <m/>
    <s v="https://web.pdc.wa.gov/rptimg/default.aspx?filerid_election_year=WATSE%20%20042%3A%7C%3A2014"/>
    <n v="20858"/>
    <n v="2699"/>
    <n v="7724"/>
    <m/>
    <n v="33"/>
    <s v="ELIZABETH ALBERSTON"/>
    <s v="candidate"/>
    <m/>
    <n v="43598.008993055555"/>
  </r>
  <r>
    <s v="ca-2014-8185"/>
    <s v="ANDRP  367"/>
    <s v="CA"/>
    <n v="41672"/>
    <m/>
    <m/>
    <m/>
    <s v="Electronic"/>
    <n v="41672"/>
    <x v="9"/>
    <s v="Candidate registered"/>
    <s v="Paul Andrews"/>
    <m/>
    <s v="6945 CLOVER VALLEY RD SE"/>
    <s v="PORT ORCHARD"/>
    <s v="KITSAP"/>
    <m/>
    <n v="983679072"/>
    <s v="PAULANDREWS@WAVECABLE.COM"/>
    <s v="paulandrews@wavecable.com"/>
    <m/>
    <s v="COUNTY ASSESSOR"/>
    <n v="21"/>
    <s v="KITSAP CO"/>
    <n v="3539"/>
    <s v="KITSAP"/>
    <s v="Local"/>
    <n v="153736"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m/>
    <m/>
    <m/>
    <m/>
    <m/>
    <m/>
    <m/>
    <m/>
    <m/>
    <s v="6945 CLOVER VALLEY RD SE"/>
    <s v="PORT ORCHARD"/>
    <m/>
    <n v="983679072"/>
    <m/>
    <n v="14893.34"/>
    <n v="0"/>
    <n v="16679.11"/>
    <n v="0"/>
    <n v="0"/>
    <n v="0"/>
    <m/>
    <m/>
    <s v="https://web.pdc.wa.gov/rptimg/default.aspx?filerid_election_year=ANDRP%20%20367%3A%7C%3A2014"/>
    <n v="582"/>
    <n v="221"/>
    <n v="8185"/>
    <n v="7509"/>
    <m/>
    <s v="STEVE SCHUNZEL"/>
    <s v="candidate"/>
    <m/>
    <n v="44149.123645833337"/>
  </r>
  <r>
    <s v="ca-2014-8178"/>
    <s v="BARBC  030"/>
    <s v="CA"/>
    <n v="41785"/>
    <m/>
    <m/>
    <m/>
    <m/>
    <n v="41785"/>
    <x v="9"/>
    <s v="Candidate registered"/>
    <s v="Carol Barber"/>
    <m/>
    <s v="10216 SE 256 STE 130 PMB 496"/>
    <s v="KENT"/>
    <s v="KING"/>
    <m/>
    <n v="98030"/>
    <s v="RUNANDDANCE@AOL.COM"/>
    <s v="runanddance@aol.com"/>
    <m/>
    <s v="STATE SENATOR"/>
    <n v="12"/>
    <s v="LEG DISTRICT 47 - SENATE"/>
    <n v="4776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s v="Challenger"/>
    <m/>
    <m/>
    <m/>
    <m/>
    <m/>
    <m/>
    <m/>
    <m/>
    <s v="10216 SE 256 STE 130 PMB 496"/>
    <s v="KENT"/>
    <m/>
    <n v="98030"/>
    <m/>
    <m/>
    <m/>
    <m/>
    <m/>
    <m/>
    <m/>
    <m/>
    <m/>
    <s v="https://web.pdc.wa.gov/rptimg/default.aspx?filerid_election_year=BARBC%20%20030%3A%7C%3A2014"/>
    <n v="978"/>
    <n v="24847"/>
    <n v="8178"/>
    <m/>
    <n v="47"/>
    <s v="ROMANA A PERNAA"/>
    <s v="candidate"/>
    <m/>
    <n v="43598.011793981481"/>
  </r>
  <r>
    <s v="ca-2014-8171"/>
    <s v="BARUG  023"/>
    <s v="CA"/>
    <n v="41731"/>
    <m/>
    <m/>
    <m/>
    <s v="Electronic"/>
    <n v="41731"/>
    <x v="9"/>
    <s v="Candidate registered"/>
    <s v="Gregory Baruso"/>
    <m/>
    <s v="PO BOX 26542"/>
    <s v="FEDERAL WAY"/>
    <s v="KING"/>
    <m/>
    <n v="98023"/>
    <m/>
    <s v="greg@electgregbaruso.com"/>
    <m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s v="Challenger"/>
    <m/>
    <m/>
    <m/>
    <m/>
    <m/>
    <m/>
    <m/>
    <m/>
    <s v="PO BOX 26542"/>
    <s v="FEDERAL WAY"/>
    <m/>
    <n v="98023"/>
    <m/>
    <n v="52343.69"/>
    <n v="0"/>
    <n v="52368.69"/>
    <n v="0"/>
    <n v="0"/>
    <n v="0"/>
    <m/>
    <m/>
    <s v="https://web.pdc.wa.gov/rptimg/default.aspx?filerid_election_year=BARUG%20%20023%3A%7C%3A2014"/>
    <n v="1180"/>
    <n v="6449"/>
    <n v="8171"/>
    <n v="7530"/>
    <n v="30"/>
    <s v="JASON BENNETT"/>
    <s v="candidate"/>
    <m/>
    <n v="44149.124374999999"/>
  </r>
  <r>
    <s v="ca-2014-8165"/>
    <s v="BEGGB  220"/>
    <s v="CA"/>
    <n v="41592"/>
    <m/>
    <m/>
    <m/>
    <s v="Electronic"/>
    <n v="41592"/>
    <x v="9"/>
    <s v="Candidate registered"/>
    <s v="Breean L. Beggs"/>
    <m/>
    <s v="PO BOX 4452"/>
    <s v="SPOKANE"/>
    <s v="SPOKANE"/>
    <m/>
    <n v="992204452"/>
    <s v="BREEANLBEGGS@GMAIL.COM"/>
    <s v="breeanlbeggs@gmail.com"/>
    <m/>
    <s v="COUNTY PROSECUTOR"/>
    <n v="26"/>
    <s v="SPOKANE CO"/>
    <n v="4151"/>
    <s v="SPOKANE"/>
    <s v="Local"/>
    <n v="281292"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m/>
    <m/>
    <m/>
    <m/>
    <m/>
    <m/>
    <m/>
    <m/>
    <m/>
    <s v="PO BOX 4452"/>
    <s v="SPOKANE"/>
    <m/>
    <n v="992204452"/>
    <m/>
    <n v="144769.20000000001"/>
    <n v="0"/>
    <n v="152301.24"/>
    <n v="-1435.96"/>
    <n v="0"/>
    <n v="0"/>
    <m/>
    <m/>
    <s v="https://web.pdc.wa.gov/rptimg/default.aspx?filerid_election_year=BEGGB%20%20220%3A%7C%3A2014"/>
    <n v="1320"/>
    <n v="1048"/>
    <n v="8165"/>
    <n v="7535"/>
    <m/>
    <s v="BARBARA MARNEY"/>
    <s v="candidate"/>
    <m/>
    <n v="44149.124641203707"/>
  </r>
  <r>
    <s v="ca-2014-8149"/>
    <s v="BROWC  520"/>
    <s v="CA"/>
    <n v="41787"/>
    <m/>
    <m/>
    <m/>
    <m/>
    <n v="41787"/>
    <x v="9"/>
    <s v="Candidate registered"/>
    <s v="BROWN CHERYL B"/>
    <m/>
    <s v="914 W 2ND ST"/>
    <s v="ABERDEEN"/>
    <s v="GRAYS HARBOR"/>
    <m/>
    <n v="98520"/>
    <m/>
    <s v="sprocketbrown@comcast.net"/>
    <m/>
    <s v="COUNTY CLERK"/>
    <n v="22"/>
    <s v="GRAYS HARBOR CO"/>
    <n v="3369"/>
    <s v="GRAYS HARBOR"/>
    <s v="Local"/>
    <n v="37859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914 W 2ND ST"/>
    <s v="ABERDEEN"/>
    <m/>
    <n v="98520"/>
    <m/>
    <m/>
    <m/>
    <m/>
    <m/>
    <m/>
    <m/>
    <m/>
    <m/>
    <s v="https://web.pdc.wa.gov/rptimg/default.aspx?filerid_election_year=BROWC%20%20520%3A%7C%3A2014"/>
    <n v="2009"/>
    <n v="6440"/>
    <n v="8149"/>
    <m/>
    <m/>
    <s v="CINDY BALSLEY"/>
    <s v="candidate"/>
    <m/>
    <n v="43598.011620370373"/>
  </r>
  <r>
    <s v="ca-2014-8147"/>
    <s v="BRODE  344"/>
    <s v="CA"/>
    <n v="41800"/>
    <m/>
    <m/>
    <m/>
    <s v="Paper"/>
    <n v="41800"/>
    <x v="9"/>
    <s v="Candidate registered"/>
    <s v="BRODAHL ELEANOR"/>
    <m/>
    <s v="600 N 13TH AVE / PO BOX 209"/>
    <s v="OTHELLO"/>
    <s v="ADAMS"/>
    <m/>
    <n v="99344"/>
    <s v="ELEANORB@WHEATLANDBANK.COM"/>
    <s v="ELEANORB@WHEATLANDBANK.COM"/>
    <m/>
    <s v="COUNTY COMMISSIONER"/>
    <n v="23"/>
    <s v="ADAMS CO"/>
    <n v="3002"/>
    <s v="ADAMS"/>
    <s v="Local"/>
    <n v="6274"/>
    <s v="C"/>
    <s v="Registration and financial affairs"/>
    <s v="Candidate"/>
    <s v="Candidate"/>
    <m/>
    <m/>
    <m/>
    <s v="D"/>
    <x v="0"/>
    <n v="41947"/>
    <m/>
    <b v="1"/>
    <m/>
    <m/>
    <s v="Lost in primary"/>
    <m/>
    <m/>
    <m/>
    <m/>
    <m/>
    <m/>
    <m/>
    <m/>
    <m/>
    <m/>
    <s v="600 N 13TH AVE / PO BOX 209"/>
    <s v="OTHELLO"/>
    <m/>
    <n v="99344"/>
    <m/>
    <n v="0"/>
    <n v="0"/>
    <n v="0"/>
    <n v="0"/>
    <n v="0"/>
    <n v="0"/>
    <m/>
    <m/>
    <s v="https://web.pdc.wa.gov/rptimg/default.aspx?filerid_election_year=BRODE%20%20344%3A%7C%3A2014"/>
    <n v="2036"/>
    <n v="6438"/>
    <n v="8147"/>
    <n v="7568"/>
    <m/>
    <s v="MAXINE TAYLOR"/>
    <s v="candidate"/>
    <m/>
    <n v="44149.125844907408"/>
  </r>
  <r>
    <s v="ca-2014-8146"/>
    <s v="BROWJ  383"/>
    <s v="CA"/>
    <n v="40749"/>
    <m/>
    <m/>
    <m/>
    <s v="Electronic"/>
    <n v="40749"/>
    <x v="9"/>
    <s v="Candidate discontinued campaign"/>
    <s v="BROWN JOSHUA W"/>
    <m/>
    <s v="PO BOX 2481"/>
    <s v="SILVERDALE"/>
    <s v="KITSAP"/>
    <m/>
    <n v="983832481"/>
    <s v="JOSH@ELECTJOSHBROWN.COM"/>
    <s v="josh@electjoshbrown.com"/>
    <m/>
    <s v="COUNTY COMMISSIONER"/>
    <n v="23"/>
    <s v="KITSAP CO"/>
    <n v="3539"/>
    <s v="KITSAP"/>
    <s v="Local"/>
    <n v="153736"/>
    <s v="C"/>
    <s v="Registration and financial affairs"/>
    <s v="Candidate"/>
    <s v="Candidate"/>
    <m/>
    <m/>
    <m/>
    <s v="D"/>
    <x v="0"/>
    <n v="41947"/>
    <m/>
    <b v="1"/>
    <m/>
    <m/>
    <m/>
    <m/>
    <m/>
    <m/>
    <m/>
    <m/>
    <m/>
    <m/>
    <m/>
    <m/>
    <m/>
    <s v="PO BOX 2481"/>
    <s v="SILVERDALE"/>
    <m/>
    <n v="983832481"/>
    <m/>
    <n v="0"/>
    <n v="0"/>
    <n v="0"/>
    <n v="0"/>
    <n v="0"/>
    <n v="0"/>
    <m/>
    <m/>
    <s v="https://web.pdc.wa.gov/rptimg/default.aspx?filerid_election_year=BROWJ%20%20383%3A%7C%3A2014"/>
    <n v="2102"/>
    <n v="6437"/>
    <n v="8146"/>
    <n v="7569"/>
    <m/>
    <s v="JOSHUA BROWN"/>
    <s v="candidate"/>
    <m/>
    <n v="44149.125856481478"/>
  </r>
  <r>
    <s v="ca-2014-8142"/>
    <s v="BRUCS  362"/>
    <s v="CA"/>
    <n v="41779"/>
    <m/>
    <m/>
    <m/>
    <s v="Electronic"/>
    <n v="41779"/>
    <x v="9"/>
    <s v="Candidate registered"/>
    <s v="BRUCH SISSI P"/>
    <m/>
    <s v="PO BOX 436"/>
    <s v="PORT ANGELES"/>
    <s v="CLALLAM"/>
    <m/>
    <n v="983627511"/>
    <m/>
    <s v="sissi@votesissi.com"/>
    <m/>
    <s v="COUNTY COMMISSIONER"/>
    <n v="23"/>
    <s v="CLALLAM CO"/>
    <n v="3133"/>
    <s v="CLALLAM"/>
    <s v="Local"/>
    <n v="46668"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m/>
    <m/>
    <m/>
    <m/>
    <m/>
    <m/>
    <m/>
    <m/>
    <m/>
    <s v="PO BOX 436"/>
    <s v="PORT ANGELES"/>
    <m/>
    <n v="983627511"/>
    <m/>
    <n v="46674.42"/>
    <n v="725.83"/>
    <n v="44420.84"/>
    <n v="0"/>
    <n v="0"/>
    <n v="0"/>
    <m/>
    <m/>
    <s v="https://web.pdc.wa.gov/rptimg/default.aspx?filerid_election_year=BRUCS%20%20362%3A%7C%3A2014"/>
    <n v="2138"/>
    <n v="4434"/>
    <n v="8142"/>
    <n v="7574"/>
    <m/>
    <s v="WILLIAM AVERILL"/>
    <s v="candidate"/>
    <m/>
    <n v="44149.125983796293"/>
  </r>
  <r>
    <s v="ca-2014-8126"/>
    <s v="CHESP  114"/>
    <s v="CA"/>
    <n v="41758"/>
    <m/>
    <m/>
    <m/>
    <m/>
    <n v="41758"/>
    <x v="9"/>
    <s v="Candidate registered"/>
    <s v="CHESTER PATRICIA A"/>
    <m/>
    <s v="1247 E GLEN"/>
    <s v="COLVILLE"/>
    <s v="STEVENS"/>
    <m/>
    <n v="99114"/>
    <m/>
    <s v="pchester@plix.com"/>
    <m/>
    <s v="COUNTY CLERK"/>
    <n v="22"/>
    <s v="STEVENS CO"/>
    <n v="4186"/>
    <s v="STEVENS"/>
    <s v="Local"/>
    <n v="28509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1247 E GLEN"/>
    <s v="COLVILLE"/>
    <m/>
    <n v="99114"/>
    <m/>
    <m/>
    <m/>
    <m/>
    <m/>
    <m/>
    <m/>
    <m/>
    <m/>
    <s v="https://web.pdc.wa.gov/rptimg/default.aspx?filerid_election_year=CHESP%20%20114%3A%7C%3A2014"/>
    <n v="2911"/>
    <n v="6428"/>
    <n v="8126"/>
    <m/>
    <m/>
    <s v="PATRICIA A CHESTER"/>
    <s v="candidate"/>
    <m/>
    <n v="43598.011481481481"/>
  </r>
  <r>
    <s v="ca-2014-8122"/>
    <s v="CHOPF  103"/>
    <s v="CA"/>
    <n v="41296"/>
    <m/>
    <m/>
    <m/>
    <s v="Electronic"/>
    <n v="41296"/>
    <x v="9"/>
    <s v="Candidate registered"/>
    <s v="Frank V Chopp"/>
    <m/>
    <s v="1000 AURORA AVE N #N-100"/>
    <s v="SEATTLE"/>
    <s v="KING"/>
    <m/>
    <n v="98109"/>
    <s v="INFO@HDCC.ORG"/>
    <s v="INFO@HDCC.ORG"/>
    <m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Incumbent"/>
    <m/>
    <m/>
    <m/>
    <m/>
    <m/>
    <m/>
    <m/>
    <m/>
    <s v="1000 AURORA AVE N #N-100"/>
    <s v="SEATTLE"/>
    <m/>
    <n v="98109"/>
    <m/>
    <n v="287047.57"/>
    <n v="3411.73"/>
    <n v="283570.2"/>
    <n v="0"/>
    <n v="0"/>
    <n v="7779.75"/>
    <m/>
    <m/>
    <s v="https://web.pdc.wa.gov/rptimg/default.aspx?filerid_election_year=CHOPF%20%20103%3A%7C%3A2014"/>
    <n v="3079"/>
    <n v="469"/>
    <n v="8122"/>
    <n v="7618"/>
    <n v="43"/>
    <s v="JASON BENNETT"/>
    <s v="candidate"/>
    <m/>
    <n v="44149.127453703702"/>
  </r>
  <r>
    <s v="ca-2014-8108"/>
    <s v="CONNJ  467"/>
    <s v="CA"/>
    <n v="41599"/>
    <m/>
    <m/>
    <m/>
    <s v="Electronic"/>
    <n v="41599"/>
    <x v="9"/>
    <s v="Candidate registered"/>
    <s v="CONNELLY JOHN"/>
    <m/>
    <s v="PO BOX 98365"/>
    <s v="LAKEWOOD"/>
    <s v="PIERCE"/>
    <m/>
    <n v="98496"/>
    <s v="JMC8479@GMAIL.COM"/>
    <s v="jmc8479@gmail.com"/>
    <m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D"/>
    <x v="0"/>
    <n v="41947"/>
    <m/>
    <b v="1"/>
    <m/>
    <m/>
    <s v="Lost in primary"/>
    <m/>
    <s v="Open seat"/>
    <m/>
    <m/>
    <m/>
    <m/>
    <m/>
    <m/>
    <m/>
    <m/>
    <s v="PO BOX 98365"/>
    <s v="LAKEWOOD"/>
    <m/>
    <n v="98496"/>
    <m/>
    <n v="16014.52"/>
    <n v="0"/>
    <n v="13806.58"/>
    <n v="0"/>
    <n v="0"/>
    <n v="0"/>
    <m/>
    <m/>
    <s v="https://web.pdc.wa.gov/rptimg/default.aspx?filerid_election_year=CONNJ%20%20467%3A%7C%3A2014"/>
    <n v="4048"/>
    <n v="6419"/>
    <n v="8108"/>
    <n v="7689"/>
    <n v="28"/>
    <s v="BOB BENNETT"/>
    <s v="candidate"/>
    <m/>
    <n v="44149.13"/>
  </r>
  <r>
    <s v="ca-2014-8095"/>
    <s v="DEALD  347"/>
    <s v="CA"/>
    <n v="41798"/>
    <m/>
    <m/>
    <m/>
    <m/>
    <n v="41798"/>
    <x v="9"/>
    <s v="Candidate registered"/>
    <s v="Donna J. Deal"/>
    <m/>
    <s v="PO BOX 194"/>
    <s v="POMEROY"/>
    <s v="GARFIELD"/>
    <m/>
    <n v="993470194"/>
    <s v="DJCJDEAL@YAHOO.COM"/>
    <s v="djcjdeal@yahoo.com"/>
    <m/>
    <s v="COUNTY AUDITOR"/>
    <n v="20"/>
    <s v="GARFIELD CO"/>
    <n v="3320"/>
    <s v="GARFIELD"/>
    <s v="Local"/>
    <n v="1560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PO BOX 194"/>
    <s v="POMEROY"/>
    <m/>
    <n v="993470194"/>
    <m/>
    <m/>
    <m/>
    <m/>
    <m/>
    <m/>
    <m/>
    <m/>
    <m/>
    <s v="https://web.pdc.wa.gov/rptimg/default.aspx?filerid_election_year=DEALD%20%20347%3A%7C%3A2014"/>
    <n v="4775"/>
    <n v="746"/>
    <n v="8095"/>
    <m/>
    <m/>
    <s v="DONNA DEAL"/>
    <s v="candidate"/>
    <m/>
    <n v="43598.011250000003"/>
  </r>
  <r>
    <s v="ca-2014-8094"/>
    <s v="DEALJ  036"/>
    <s v="CA"/>
    <n v="41787"/>
    <m/>
    <m/>
    <m/>
    <m/>
    <n v="41787"/>
    <x v="9"/>
    <s v="Candidate registered"/>
    <s v="DEAL JAMES R"/>
    <m/>
    <s v="PO BOX 2276"/>
    <s v="LYNNWOOD"/>
    <s v="SNOHOMISH"/>
    <m/>
    <n v="980362276"/>
    <s v="JAMES@JAMESDEAL.COM"/>
    <s v="james@jamesdeal.com"/>
    <m/>
    <s v="COUNTY EXECUTIVE"/>
    <n v="29"/>
    <s v="SNOHOMISH CO"/>
    <n v="4107"/>
    <s v="SNOHOMISH"/>
    <s v="Local"/>
    <n v="417893"/>
    <s v="C"/>
    <s v="Registration and financial affairs"/>
    <s v="Candidate"/>
    <s v="Candidate"/>
    <m/>
    <m/>
    <m/>
    <s v="D"/>
    <x v="0"/>
    <n v="41947"/>
    <m/>
    <b v="1"/>
    <m/>
    <m/>
    <s v="Lost in primary"/>
    <m/>
    <m/>
    <m/>
    <m/>
    <m/>
    <m/>
    <m/>
    <m/>
    <m/>
    <m/>
    <s v="PO BOX 2276"/>
    <s v="LYNNWOOD"/>
    <m/>
    <n v="980362276"/>
    <m/>
    <m/>
    <m/>
    <m/>
    <m/>
    <m/>
    <m/>
    <m/>
    <m/>
    <s v="https://web.pdc.wa.gov/rptimg/default.aspx?filerid_election_year=DEALJ%20%20036%3A%7C%3A2014"/>
    <n v="4794"/>
    <n v="2519"/>
    <n v="8094"/>
    <m/>
    <m/>
    <s v="JAMES DEAL"/>
    <s v="candidate"/>
    <m/>
    <n v="43598.011238425926"/>
  </r>
  <r>
    <s v="ca-2014-8085"/>
    <s v="DEMPD  273"/>
    <s v="CA"/>
    <n v="41841"/>
    <m/>
    <m/>
    <m/>
    <m/>
    <n v="41841"/>
    <x v="9"/>
    <s v="Candidate registered"/>
    <s v="DEMPSEY DANIEL F"/>
    <m/>
    <s v="731 S WADE PL"/>
    <s v="BURLINGTON"/>
    <s v="SKAGIT"/>
    <m/>
    <n v="98233"/>
    <m/>
    <s v="dempsey54@hotmail.com"/>
    <m/>
    <s v="COUNTY CORONER"/>
    <n v="24"/>
    <s v="SKAGIT CO"/>
    <n v="4064"/>
    <s v="SKAGIT"/>
    <s v="Local"/>
    <n v="66649"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m/>
    <m/>
    <m/>
    <m/>
    <m/>
    <m/>
    <m/>
    <m/>
    <m/>
    <s v="731 S WADE PL"/>
    <s v="BURLINGTON"/>
    <m/>
    <n v="98233"/>
    <m/>
    <m/>
    <m/>
    <m/>
    <m/>
    <m/>
    <m/>
    <m/>
    <m/>
    <s v="https://web.pdc.wa.gov/rptimg/default.aspx?filerid_election_year=DEMPD%20%20273%3A%7C%3A2014"/>
    <n v="4936"/>
    <n v="6410"/>
    <n v="8085"/>
    <m/>
    <m/>
    <s v="RONNIE GROOMS"/>
    <s v="candidate"/>
    <m/>
    <n v="43598.011192129627"/>
  </r>
  <r>
    <s v="ca-2014-8076"/>
    <s v="EGGEC  155"/>
    <s v="CA"/>
    <n v="41739"/>
    <m/>
    <m/>
    <m/>
    <s v="Electronic"/>
    <n v="41739"/>
    <x v="9"/>
    <s v="Candidate registered"/>
    <s v="EGGEN CHRISTIAN J"/>
    <m/>
    <s v="15104 11TH AVE NE"/>
    <s v="SHORELINE"/>
    <s v="KING"/>
    <m/>
    <n v="98155"/>
    <s v="CHRISEGGEN@COMCAST.NET"/>
    <s v="chriseggen@comcast.net"/>
    <m/>
    <s v="STATE SENATOR"/>
    <n v="12"/>
    <s v="LEG DISTRICT 32 - SENATE"/>
    <n v="4761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Lost in primary"/>
    <m/>
    <s v="Challenger"/>
    <m/>
    <m/>
    <m/>
    <m/>
    <m/>
    <m/>
    <m/>
    <m/>
    <s v="15104 11TH AVE NE"/>
    <s v="SHORELINE"/>
    <m/>
    <n v="98155"/>
    <m/>
    <n v="15502.26"/>
    <n v="0"/>
    <n v="16938.29"/>
    <n v="-500"/>
    <n v="0"/>
    <n v="0"/>
    <m/>
    <m/>
    <s v="https://web.pdc.wa.gov/rptimg/default.aspx?filerid_election_year=EGGEC%20%20155%3A%7C%3A2014"/>
    <n v="5531"/>
    <n v="4515"/>
    <n v="8076"/>
    <n v="7753"/>
    <n v="32"/>
    <s v="ABBOT TAYLOR"/>
    <s v="candidate"/>
    <m/>
    <n v="44149.131898148145"/>
  </r>
  <r>
    <s v="ca-2014-8075"/>
    <s v="EIDET  003"/>
    <s v="CA"/>
    <n v="40577"/>
    <m/>
    <m/>
    <m/>
    <s v="Electronic"/>
    <n v="40577"/>
    <x v="9"/>
    <s v="Candidate discontinued campaign"/>
    <s v="EIDE TRACEY J"/>
    <m/>
    <s v="28303 SOUND VIEW DR S #202"/>
    <s v="DES MOINES"/>
    <s v="KING"/>
    <m/>
    <n v="981988266"/>
    <m/>
    <m/>
    <m/>
    <s v="STATE SENATOR"/>
    <n v="12"/>
    <s v="LEG DISTRICT 30 - SENATE"/>
    <n v="4759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m/>
    <m/>
    <s v="Incumbent"/>
    <m/>
    <m/>
    <m/>
    <m/>
    <m/>
    <m/>
    <m/>
    <m/>
    <s v="28303 SOUND VIEW DR S #202"/>
    <s v="DES MOINES"/>
    <m/>
    <n v="981988266"/>
    <m/>
    <n v="25999.69"/>
    <n v="6076.93"/>
    <n v="31726.62"/>
    <n v="0"/>
    <n v="0"/>
    <n v="0"/>
    <m/>
    <m/>
    <s v="https://web.pdc.wa.gov/rptimg/default.aspx?filerid_election_year=EIDET%20%20003%3A%7C%3A2014"/>
    <n v="5556"/>
    <n v="6406"/>
    <n v="8075"/>
    <n v="7754"/>
    <n v="30"/>
    <s v="JASON BENNETT"/>
    <s v="candidate"/>
    <m/>
    <n v="44149.131921296299"/>
  </r>
  <r>
    <s v="ca-2014-8067"/>
    <s v="FARRJ  102"/>
    <s v="CA"/>
    <n v="41369"/>
    <m/>
    <m/>
    <m/>
    <s v="Electronic"/>
    <n v="41369"/>
    <x v="9"/>
    <s v="Candidate registered"/>
    <s v="Jessyn Farrell"/>
    <m/>
    <s v="PO BOX 20792"/>
    <s v="SEATTLE"/>
    <s v="KING"/>
    <m/>
    <n v="98102"/>
    <s v="INFO@ELECTJESSYN.COM"/>
    <s v="jessyn.farrell@gmail.com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Incumbent"/>
    <m/>
    <m/>
    <m/>
    <m/>
    <m/>
    <m/>
    <m/>
    <m/>
    <s v="PO BOX 20792"/>
    <s v="SEATTLE"/>
    <m/>
    <n v="98102"/>
    <m/>
    <n v="71857.77"/>
    <n v="1501.23"/>
    <n v="65235.19"/>
    <n v="0"/>
    <n v="0"/>
    <n v="0"/>
    <m/>
    <m/>
    <s v="https://web.pdc.wa.gov/rptimg/default.aspx?filerid_election_year=FARRJ%20%20102%3A%7C%3A2014"/>
    <n v="6055"/>
    <n v="1782"/>
    <n v="8067"/>
    <n v="7778"/>
    <n v="46"/>
    <s v="ABBOT TAYLOR"/>
    <s v="candidate"/>
    <m/>
    <n v="44149.132974537039"/>
  </r>
  <r>
    <s v="ca-2014-8059"/>
    <s v="FEY J  422"/>
    <s v="CA"/>
    <n v="41288"/>
    <m/>
    <m/>
    <m/>
    <s v="Electronic"/>
    <n v="41288"/>
    <x v="9"/>
    <s v="Candidate registered"/>
    <s v="Jake Fey"/>
    <m/>
    <s v="PO BOX 1372"/>
    <s v="TACOMA"/>
    <s v="PIERCE"/>
    <m/>
    <n v="98401"/>
    <m/>
    <s v="jakefey@rainierconnect.com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Incumbent"/>
    <m/>
    <m/>
    <m/>
    <m/>
    <m/>
    <m/>
    <m/>
    <m/>
    <s v="PO BOX 1372"/>
    <s v="TACOMA"/>
    <m/>
    <n v="98401"/>
    <m/>
    <n v="90196.64"/>
    <n v="16360.03"/>
    <n v="76945.47"/>
    <n v="0"/>
    <n v="0"/>
    <n v="1250"/>
    <m/>
    <m/>
    <s v="https://web.pdc.wa.gov/rptimg/default.aspx?filerid_election_year=FEY%20J%20%20422%3A%7C%3A2014"/>
    <n v="6349"/>
    <n v="30397"/>
    <n v="8059"/>
    <n v="7780"/>
    <n v="27"/>
    <s v="JASON BENNETT"/>
    <s v="candidate"/>
    <m/>
    <n v="44149.133032407408"/>
  </r>
  <r>
    <s v="ca-2014-8027"/>
    <s v="HABIC  004"/>
    <s v="CA"/>
    <n v="41284"/>
    <m/>
    <m/>
    <m/>
    <s v="Electronic"/>
    <n v="41284"/>
    <x v="9"/>
    <s v="Candidate discontinued campaign"/>
    <s v="Cyrus Habib"/>
    <m/>
    <s v="PO BOX 2004"/>
    <s v="KIRKLAND"/>
    <s v="KING"/>
    <m/>
    <n v="98083"/>
    <s v="INFO@ELECTCYRUS.COM"/>
    <s v="cyrus@electcyrus.com"/>
    <m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m/>
    <m/>
    <s v="Incumbent"/>
    <m/>
    <m/>
    <m/>
    <m/>
    <m/>
    <m/>
    <m/>
    <m/>
    <s v="PO BOX 2004"/>
    <s v="KIRKLAND"/>
    <m/>
    <n v="98083"/>
    <m/>
    <n v="25832.52"/>
    <n v="7119.61"/>
    <n v="32952.129999999997"/>
    <n v="0"/>
    <n v="0"/>
    <n v="0"/>
    <m/>
    <m/>
    <s v="https://web.pdc.wa.gov/rptimg/default.aspx?filerid_election_year=HABIC%20%20004%3A%7C%3A2014"/>
    <n v="7734"/>
    <n v="26618"/>
    <n v="8027"/>
    <n v="7844"/>
    <n v="48"/>
    <s v="JASON BENNETT"/>
    <s v="candidate"/>
    <m/>
    <n v="44149.135752314818"/>
  </r>
  <r>
    <s v="ca-2014-8018"/>
    <s v="HARPN  206"/>
    <s v="CA"/>
    <n v="40699"/>
    <m/>
    <m/>
    <m/>
    <s v="Electronic"/>
    <n v="40699"/>
    <x v="9"/>
    <s v="Candidate discontinued campaign"/>
    <s v="HARPER NICHOLAS R"/>
    <m/>
    <s v="PO BOX 5341"/>
    <s v="EVERETT"/>
    <s v="SNOHOMISH"/>
    <m/>
    <n v="98201"/>
    <s v="NICK@NICKHARPER.ORG"/>
    <s v="nick@nickharper.org"/>
    <m/>
    <s v="STATE SENATOR"/>
    <n v="12"/>
    <s v="LEG DISTRICT 38 - SENATE"/>
    <n v="4767"/>
    <s v="SNOHOMISH"/>
    <s v="Legislative"/>
    <m/>
    <s v="C"/>
    <s v="Registration and financial affairs"/>
    <s v="Candidate"/>
    <s v="Candidate"/>
    <m/>
    <m/>
    <m/>
    <s v="D"/>
    <x v="0"/>
    <n v="41947"/>
    <m/>
    <b v="1"/>
    <m/>
    <m/>
    <m/>
    <m/>
    <s v="Challenger"/>
    <m/>
    <m/>
    <m/>
    <m/>
    <m/>
    <m/>
    <m/>
    <m/>
    <s v="PO BOX 5341"/>
    <s v="EVERETT"/>
    <m/>
    <n v="98201"/>
    <m/>
    <n v="27464.13"/>
    <n v="2838.63"/>
    <n v="30302.76"/>
    <n v="0"/>
    <n v="0"/>
    <n v="0"/>
    <m/>
    <m/>
    <s v="https://web.pdc.wa.gov/rptimg/default.aspx?filerid_election_year=HARPN%20%20206%3A%7C%3A2014"/>
    <n v="8053"/>
    <n v="6373"/>
    <n v="8018"/>
    <n v="7861"/>
    <n v="38"/>
    <s v="LACEY HARPER"/>
    <s v="candidate"/>
    <m/>
    <n v="44149.136342592596"/>
  </r>
  <r>
    <s v="ca-2014-7907"/>
    <s v="MCCOJ  271"/>
    <s v="CA"/>
    <n v="41613"/>
    <m/>
    <m/>
    <m/>
    <s v="Electronic"/>
    <n v="41613"/>
    <x v="9"/>
    <s v="Candidate registered"/>
    <s v="John R McCoy"/>
    <m/>
    <s v="PO BOX 1821"/>
    <s v="MARYSVILLE"/>
    <s v="SNOHOMISH"/>
    <m/>
    <n v="98270"/>
    <s v="JOHNMCCOY1@ME.COM"/>
    <s v="johnmccoy1@me.com"/>
    <m/>
    <s v="STATE SENATOR"/>
    <n v="12"/>
    <s v="LEG DISTRICT 38 - SENATE"/>
    <n v="4767"/>
    <s v="SNOHOMISH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Incumbent"/>
    <m/>
    <m/>
    <m/>
    <m/>
    <m/>
    <m/>
    <m/>
    <m/>
    <s v="PO BOX 1821"/>
    <s v="MARYSVILLE"/>
    <m/>
    <n v="98270"/>
    <m/>
    <n v="84084.52"/>
    <n v="7479.01"/>
    <n v="80780.27"/>
    <n v="0"/>
    <n v="0"/>
    <n v="0"/>
    <m/>
    <m/>
    <s v="https://web.pdc.wa.gov/rptimg/default.aspx?filerid_election_year=MCCOJ%20%20271%3A%7C%3A2014"/>
    <n v="12482"/>
    <n v="26681"/>
    <n v="7907"/>
    <n v="8063"/>
    <n v="38"/>
    <s v="JOHN MCCOY"/>
    <s v="candidate"/>
    <m/>
    <n v="44149.144421296296"/>
  </r>
  <r>
    <s v="ca-2014-7873"/>
    <s v="NELSS  070"/>
    <s v="CA"/>
    <n v="40696"/>
    <m/>
    <m/>
    <m/>
    <s v="Electronic"/>
    <n v="40696"/>
    <x v="9"/>
    <s v="Candidate registered"/>
    <s v="NELSON SHARON K"/>
    <m/>
    <s v="7318 SW 258TH PL"/>
    <s v="VASHON"/>
    <s v="KING"/>
    <m/>
    <n v="98070"/>
    <s v="SHARONKNELSON49@YAHOO.COM"/>
    <s v="sharonknelson49@yahoo.com"/>
    <m/>
    <s v="STATE SENATOR"/>
    <n v="12"/>
    <s v="LEG DISTRICT 34 - SENATE"/>
    <n v="4763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s v="Incumbent"/>
    <m/>
    <m/>
    <m/>
    <m/>
    <m/>
    <m/>
    <m/>
    <m/>
    <s v="7318 SW 258TH PL"/>
    <s v="VASHON"/>
    <m/>
    <n v="98070"/>
    <m/>
    <n v="200674.06"/>
    <n v="3096.5"/>
    <n v="203769.96"/>
    <n v="0"/>
    <n v="0"/>
    <n v="0"/>
    <m/>
    <m/>
    <s v="https://web.pdc.wa.gov/rptimg/default.aspx?filerid_election_year=NELSS%20%20070%3A%7C%3A2014"/>
    <n v="13889"/>
    <n v="27524"/>
    <n v="7873"/>
    <n v="8118"/>
    <n v="34"/>
    <s v="JOHN R NELSON"/>
    <s v="candidate"/>
    <m/>
    <n v="44149.145914351851"/>
  </r>
  <r>
    <s v="ca-2014-7858"/>
    <s v="PASMT  233"/>
    <s v="CA"/>
    <n v="41781"/>
    <m/>
    <m/>
    <m/>
    <s v="Electronic"/>
    <n v="41781"/>
    <x v="9"/>
    <s v="Candidate registered"/>
    <s v="Tom Pasma"/>
    <m/>
    <s v="PO BOX 552"/>
    <s v="BURLINGTON"/>
    <s v="SKAGIT"/>
    <m/>
    <n v="982339998"/>
    <s v="TOM.PASMA2014@GMAIL.COM"/>
    <s v="tompasma5@gmail.com"/>
    <m/>
    <s v="COUNTY ASSESSOR"/>
    <n v="21"/>
    <s v="SKAGIT CO"/>
    <n v="4064"/>
    <s v="SKAGIT"/>
    <s v="Local"/>
    <n v="66649"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m/>
    <m/>
    <m/>
    <m/>
    <m/>
    <m/>
    <m/>
    <m/>
    <m/>
    <s v="PO BOX 552"/>
    <s v="BURLINGTON"/>
    <m/>
    <n v="982339998"/>
    <m/>
    <n v="8322.75"/>
    <n v="0"/>
    <n v="9256.0300000000007"/>
    <n v="938.28"/>
    <n v="0"/>
    <n v="0"/>
    <m/>
    <m/>
    <s v="https://web.pdc.wa.gov/rptimg/default.aspx?filerid_election_year=PASMT%20%20233%3A%7C%3A2014"/>
    <n v="14776"/>
    <n v="771"/>
    <n v="7858"/>
    <n v="8169"/>
    <m/>
    <s v="LYNN LAMBERT"/>
    <s v="candidate"/>
    <m/>
    <n v="44149.147893518515"/>
  </r>
  <r>
    <s v="ca-2014-7857"/>
    <s v="PAULD  685"/>
    <s v="CA"/>
    <n v="41752"/>
    <m/>
    <m/>
    <m/>
    <s v="Electronic"/>
    <n v="41752"/>
    <x v="9"/>
    <s v="Candidate registered"/>
    <s v="PAULI-HAMMOND DEANNA"/>
    <m/>
    <s v="800 NE TENNEY RD STE 110-425"/>
    <s v="VANCOUVER"/>
    <s v="CLARK"/>
    <m/>
    <n v="98685"/>
    <s v="DEANNAFORCOUNTYCLARK@GMAIL.COM"/>
    <s v="dpaulihammond@msn.com"/>
    <m/>
    <s v="COUNTY CLERK"/>
    <n v="22"/>
    <s v="CLARK CO"/>
    <n v="3147"/>
    <s v="CLARK"/>
    <s v="Local"/>
    <n v="246872"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m/>
    <m/>
    <m/>
    <m/>
    <m/>
    <m/>
    <m/>
    <m/>
    <m/>
    <s v="800 NE TENNEY RD STE 110-425"/>
    <s v="VANCOUVER"/>
    <m/>
    <n v="98685"/>
    <m/>
    <n v="12353.47"/>
    <n v="0"/>
    <n v="16880.79"/>
    <n v="4842.32"/>
    <n v="0"/>
    <n v="0"/>
    <m/>
    <m/>
    <s v="https://web.pdc.wa.gov/rptimg/default.aspx?filerid_election_year=PAULD%20%20685%3A%7C%3A2014"/>
    <n v="14841"/>
    <n v="6291"/>
    <n v="7857"/>
    <n v="8171"/>
    <m/>
    <s v="JACQUELINE KURAN"/>
    <s v="candidate"/>
    <m/>
    <n v="44149.147928240738"/>
  </r>
  <r>
    <s v="ca-2014-7856"/>
    <s v="PEDRM  372"/>
    <s v="CA"/>
    <n v="41739"/>
    <m/>
    <m/>
    <m/>
    <s v="Mixed"/>
    <n v="41739"/>
    <x v="9"/>
    <s v="Candidate discontinued campaign"/>
    <s v="PEDRO MATTHEW E"/>
    <m/>
    <s v="703 5TH AVE SE"/>
    <s v="PUYALLUP"/>
    <s v="PIERCE"/>
    <m/>
    <n v="98372"/>
    <s v="ELECTMATTHEWPEDRO@GMAIL.COM"/>
    <s v="matthewp@dor.wa.gov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D"/>
    <x v="0"/>
    <n v="41947"/>
    <m/>
    <b v="1"/>
    <m/>
    <m/>
    <m/>
    <m/>
    <s v="Challenger"/>
    <m/>
    <m/>
    <m/>
    <m/>
    <m/>
    <m/>
    <m/>
    <m/>
    <s v="703 5TH AVE SE"/>
    <s v="PUYALLUP"/>
    <m/>
    <n v="98372"/>
    <m/>
    <n v="1400"/>
    <n v="0"/>
    <n v="1449.14"/>
    <n v="500"/>
    <n v="0"/>
    <n v="0"/>
    <m/>
    <m/>
    <s v="https://web.pdc.wa.gov/rptimg/default.aspx?filerid_election_year=PEDRM%20%20372%3A%7C%3A2014"/>
    <n v="14873"/>
    <n v="6290"/>
    <n v="7856"/>
    <n v="8177"/>
    <n v="25"/>
    <s v="MATTHEW PEDRO"/>
    <s v="candidate"/>
    <m/>
    <n v="44149.148101851853"/>
  </r>
  <r>
    <s v="ca-2014-7847"/>
    <s v="PETTE  118"/>
    <s v="CA"/>
    <n v="41289"/>
    <m/>
    <m/>
    <m/>
    <s v="Electronic"/>
    <n v="41289"/>
    <x v="9"/>
    <s v="Candidate registered"/>
    <s v="Eric Pettigrew"/>
    <m/>
    <s v="PO BOX 28660"/>
    <s v="SEATTLE"/>
    <s v="KING"/>
    <m/>
    <n v="98118"/>
    <m/>
    <s v="e.pettigrew@comcast.net"/>
    <m/>
    <s v="STATE REPRESENTATIVE"/>
    <n v="13"/>
    <s v="LEG DISTRICT 37 - HOUSE"/>
    <n v="4852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Incumbent"/>
    <m/>
    <m/>
    <m/>
    <m/>
    <m/>
    <m/>
    <m/>
    <m/>
    <s v="PO BOX 28660"/>
    <s v="SEATTLE"/>
    <m/>
    <n v="98118"/>
    <m/>
    <n v="105265"/>
    <n v="4534.26"/>
    <n v="105038.74"/>
    <n v="0"/>
    <n v="0"/>
    <n v="1250"/>
    <m/>
    <m/>
    <s v="https://web.pdc.wa.gov/rptimg/default.aspx?filerid_election_year=PETTE%20%20118%3A%7C%3A2014"/>
    <n v="15267"/>
    <n v="490"/>
    <n v="7847"/>
    <n v="8187"/>
    <n v="37"/>
    <s v="JASON BENNETT"/>
    <s v="candidate"/>
    <m/>
    <n v="44149.148368055554"/>
  </r>
  <r>
    <s v="ca-2014-7844"/>
    <s v="PRIDC  661"/>
    <s v="CA"/>
    <n v="41717"/>
    <m/>
    <m/>
    <m/>
    <s v="Electronic"/>
    <n v="41717"/>
    <x v="9"/>
    <s v="Candidate registered"/>
    <s v="PRIDEMORE CRAIG A"/>
    <m/>
    <s v="1111 MAIN ST STE 400"/>
    <s v="VANCOUVER"/>
    <s v="CLARK"/>
    <m/>
    <n v="98660"/>
    <s v="LINDA@CURRIE-MCLAIN.COM"/>
    <s v="linda@currie-mclain.com"/>
    <m/>
    <s v="COUNTY COUNCIL MEMBER"/>
    <n v="25"/>
    <s v="CLARK CO"/>
    <n v="3147"/>
    <s v="CLARK"/>
    <s v="Local"/>
    <n v="246872"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m/>
    <m/>
    <m/>
    <m/>
    <m/>
    <m/>
    <m/>
    <m/>
    <m/>
    <s v="1111 MAIN ST STE 400"/>
    <s v="VANCOUVER"/>
    <m/>
    <n v="98660"/>
    <m/>
    <n v="115056.86"/>
    <n v="0"/>
    <n v="113787.2"/>
    <n v="-1577.6"/>
    <n v="0"/>
    <n v="0"/>
    <m/>
    <m/>
    <s v="https://web.pdc.wa.gov/rptimg/default.aspx?filerid_election_year=PRIDC%20%20661%3A%7C%3A2014"/>
    <n v="15639"/>
    <n v="27243"/>
    <n v="7844"/>
    <n v="8208"/>
    <m/>
    <s v="LINDA MCLAIN"/>
    <s v="candidate"/>
    <m/>
    <n v="44149.149155092593"/>
  </r>
  <r>
    <s v="ca-2014-7838"/>
    <s v="RENZE  371"/>
    <s v="CA"/>
    <n v="41788"/>
    <m/>
    <m/>
    <m/>
    <s v="Electronic"/>
    <n v="41788"/>
    <x v="9"/>
    <s v="Candidate registered"/>
    <s v="RENZ ERIC K"/>
    <m/>
    <s v="716 18TH ST SW"/>
    <s v="PUYALLUP"/>
    <s v="PIERCE"/>
    <m/>
    <n v="98371"/>
    <m/>
    <s v="ijcerenz@gmail.com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s v="Challenger"/>
    <m/>
    <m/>
    <m/>
    <m/>
    <m/>
    <m/>
    <m/>
    <m/>
    <s v="716 18TH ST SW"/>
    <s v="PUYALLUP"/>
    <m/>
    <n v="98371"/>
    <m/>
    <n v="5510"/>
    <n v="0"/>
    <n v="5065.96"/>
    <n v="0"/>
    <n v="0"/>
    <n v="0"/>
    <m/>
    <m/>
    <s v="https://web.pdc.wa.gov/rptimg/default.aspx?filerid_election_year=RENZE%20%20371%3A%7C%3A2014"/>
    <n v="16170"/>
    <n v="6281"/>
    <n v="7838"/>
    <n v="8235"/>
    <n v="25"/>
    <s v="KAREN HERDE"/>
    <s v="candidate"/>
    <m/>
    <n v="44149.150023148148"/>
  </r>
  <r>
    <s v="ca-2014-7817"/>
    <s v="RYU C  133"/>
    <s v="CA"/>
    <n v="41284"/>
    <m/>
    <m/>
    <m/>
    <s v="Electronic"/>
    <n v="41284"/>
    <x v="9"/>
    <s v="Candidate registered"/>
    <s v="Cindy Ryu"/>
    <m/>
    <s v="PO BOX 33548"/>
    <s v="SEATTLE"/>
    <s v="KING"/>
    <m/>
    <n v="98133"/>
    <m/>
    <s v="friendsforcindyryu@yahoo.com"/>
    <m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s v="Incumbent"/>
    <m/>
    <m/>
    <m/>
    <m/>
    <m/>
    <m/>
    <m/>
    <m/>
    <s v="PO BOX 33548"/>
    <s v="SEATTLE"/>
    <m/>
    <n v="98133"/>
    <m/>
    <n v="61190"/>
    <n v="8822.61"/>
    <n v="55721.55"/>
    <n v="0"/>
    <n v="0"/>
    <n v="2000"/>
    <m/>
    <m/>
    <s v="https://web.pdc.wa.gov/rptimg/default.aspx?filerid_election_year=RYU%20C%20%20133%3A%7C%3A2014"/>
    <n v="16891"/>
    <n v="557"/>
    <n v="7817"/>
    <n v="8270"/>
    <n v="32"/>
    <s v="JASON BENNETT"/>
    <s v="candidate"/>
    <m/>
    <n v="44149.151006944441"/>
  </r>
  <r>
    <s v="ca-2014-7807"/>
    <s v="SECRS  109"/>
    <s v="CA"/>
    <n v="41709"/>
    <m/>
    <m/>
    <m/>
    <s v="Electronic"/>
    <n v="41709"/>
    <x v="9"/>
    <s v="Candidate registered"/>
    <s v="Sheley Secrest Anderson"/>
    <m/>
    <s v="PO BOX 9100"/>
    <s v="SEATTLE"/>
    <s v="KING"/>
    <m/>
    <n v="98109"/>
    <s v="INFO@VOTESECREST.COM"/>
    <s v="sheleysecrest@gmail.com"/>
    <m/>
    <s v="STATE SENATOR"/>
    <n v="12"/>
    <s v="LEG DISTRICT 37 - SENATE"/>
    <n v="4766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Lost in primary"/>
    <m/>
    <s v="Challenger"/>
    <m/>
    <m/>
    <m/>
    <m/>
    <m/>
    <m/>
    <m/>
    <m/>
    <s v="PO BOX 9100"/>
    <s v="SEATTLE"/>
    <m/>
    <n v="98109"/>
    <m/>
    <n v="9805.66"/>
    <n v="0"/>
    <n v="9840.66"/>
    <n v="0"/>
    <n v="0"/>
    <n v="0"/>
    <m/>
    <m/>
    <s v="https://web.pdc.wa.gov/rptimg/default.aspx?filerid_election_year=SECRS%20%20109%3A%7C%3A2014"/>
    <n v="17434"/>
    <n v="30982"/>
    <n v="7807"/>
    <n v="8303"/>
    <n v="37"/>
    <s v="JASON BENNETT"/>
    <s v="candidate"/>
    <m/>
    <n v="44149.152349537035"/>
  </r>
  <r>
    <s v="ca-2014-7803"/>
    <s v="SEAQL  335"/>
    <s v="CA"/>
    <n v="41288"/>
    <m/>
    <m/>
    <m/>
    <s v="Electronic"/>
    <n v="41288"/>
    <x v="9"/>
    <s v="Candidate registered"/>
    <s v="LARRY SEAQUIST"/>
    <m/>
    <s v="PO BOX 821"/>
    <s v="GIG HARBOR"/>
    <s v="PIERCE"/>
    <m/>
    <n v="98335"/>
    <s v="INFO@ELECTLARRYSEAQUIST.COM"/>
    <s v="larryseaquist@comcast.net"/>
    <m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s v="Incumbent"/>
    <m/>
    <m/>
    <m/>
    <m/>
    <m/>
    <m/>
    <m/>
    <m/>
    <s v="PO BOX 821"/>
    <s v="GIG HARBOR"/>
    <m/>
    <n v="98335"/>
    <m/>
    <n v="304887.21000000002"/>
    <n v="1646.17"/>
    <n v="316444.64"/>
    <n v="0"/>
    <n v="0"/>
    <n v="0"/>
    <n v="146399.5"/>
    <n v="0"/>
    <s v="https://web.pdc.wa.gov/rptimg/default.aspx?filerid_election_year=SEAQL%20%20335%3A%7C%3A2014"/>
    <n v="17548"/>
    <n v="26078"/>
    <n v="7803"/>
    <n v="8297"/>
    <n v="26"/>
    <s v="JASON BENNETT"/>
    <s v="candidate"/>
    <m/>
    <n v="44149.151921296296"/>
  </r>
  <r>
    <s v="ca-2014-7801"/>
    <s v="SENNT  040"/>
    <s v="CA"/>
    <n v="41548"/>
    <m/>
    <m/>
    <m/>
    <s v="Electronic"/>
    <n v="41548"/>
    <x v="9"/>
    <s v="Candidate registered"/>
    <s v="Tana Senn"/>
    <m/>
    <s v="PO BOX 910"/>
    <s v="MERCER ISLAND"/>
    <s v="KING"/>
    <m/>
    <n v="980400910"/>
    <s v="ELECTTANASENN@GMAIL.COM"/>
    <s v="electtanasenn@gmail.com"/>
    <m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Incumbent"/>
    <m/>
    <m/>
    <m/>
    <m/>
    <m/>
    <m/>
    <m/>
    <m/>
    <s v="PO BOX 910"/>
    <s v="MERCER ISLAND"/>
    <m/>
    <n v="980400910"/>
    <m/>
    <n v="130906.74"/>
    <n v="0"/>
    <n v="131306.74"/>
    <n v="0"/>
    <n v="0"/>
    <n v="0"/>
    <m/>
    <m/>
    <s v="https://web.pdc.wa.gov/rptimg/default.aspx?filerid_election_year=SENNT%20%20040%3A%7C%3A2014"/>
    <n v="17608"/>
    <n v="514"/>
    <n v="7801"/>
    <n v="8307"/>
    <n v="41"/>
    <s v="PHILIP LLOYD"/>
    <s v="candidate"/>
    <m/>
    <n v="44149.15247685185"/>
  </r>
  <r>
    <s v="ca-2014-7794"/>
    <s v="SHELT  548"/>
    <s v="CA"/>
    <n v="40776"/>
    <m/>
    <m/>
    <m/>
    <s v="Electronic"/>
    <n v="40776"/>
    <x v="9"/>
    <s v="Candidate registered"/>
    <s v="Timothy Sheldon"/>
    <m/>
    <s v="PO BOX G"/>
    <s v="HOODSPORT"/>
    <s v="MASON"/>
    <m/>
    <n v="98548"/>
    <m/>
    <m/>
    <m/>
    <s v="STATE SENATOR"/>
    <n v="12"/>
    <s v="LEG DISTRICT 35 - SENATE"/>
    <n v="4764"/>
    <s v="MASON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Incumbent"/>
    <m/>
    <m/>
    <m/>
    <m/>
    <m/>
    <m/>
    <m/>
    <m/>
    <s v="PO BOX G"/>
    <s v="HOODSPORT"/>
    <m/>
    <n v="98548"/>
    <m/>
    <n v="485880.73"/>
    <n v="10000"/>
    <n v="485380.73"/>
    <n v="0"/>
    <n v="0"/>
    <n v="0"/>
    <n v="372060.57"/>
    <n v="6147.46"/>
    <s v="https://web.pdc.wa.gov/rptimg/default.aspx?filerid_election_year=SHELT%20%20548%3A%7C%3A2014"/>
    <n v="17837"/>
    <n v="647"/>
    <n v="7794"/>
    <n v="8319"/>
    <n v="35"/>
    <s v="ALEX SHELDON"/>
    <s v="candidate"/>
    <m/>
    <n v="44149.152928240743"/>
  </r>
  <r>
    <s v="ca-2014-7707"/>
    <s v="WISSM  208"/>
    <s v="CA"/>
    <n v="41834"/>
    <m/>
    <m/>
    <m/>
    <s v="Electronic"/>
    <n v="41834"/>
    <x v="9"/>
    <s v="Candidate registered"/>
    <s v="Mary M Wissink"/>
    <m/>
    <s v="PO BOX 18815"/>
    <s v="SPOKANE"/>
    <s v="SPOKANE"/>
    <m/>
    <n v="992280815"/>
    <s v="MARYWISSINK@COMCAST.NET"/>
    <s v="marywissink@comcast.net"/>
    <m/>
    <s v="COUNTY CLERK"/>
    <n v="22"/>
    <s v="SPOKANE CO"/>
    <n v="4151"/>
    <s v="SPOKANE"/>
    <s v="Local"/>
    <n v="281292"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m/>
    <m/>
    <m/>
    <m/>
    <m/>
    <m/>
    <m/>
    <m/>
    <m/>
    <s v="PO BOX 18815"/>
    <s v="SPOKANE"/>
    <m/>
    <n v="992280815"/>
    <m/>
    <n v="16905.009999999998"/>
    <n v="0"/>
    <n v="16894.62"/>
    <n v="0"/>
    <n v="0"/>
    <n v="0"/>
    <m/>
    <m/>
    <s v="https://web.pdc.wa.gov/rptimg/default.aspx?filerid_election_year=WISSM%20%20208%3A%7C%3A2014"/>
    <n v="21531"/>
    <n v="3305"/>
    <n v="7707"/>
    <n v="8606"/>
    <m/>
    <s v="JUSTIN GALLOWAY"/>
    <s v="candidate"/>
    <m/>
    <n v="44149.164293981485"/>
  </r>
  <r>
    <s v="ca-2014-7702"/>
    <s v="WYLIS  660"/>
    <s v="CA"/>
    <n v="41275"/>
    <m/>
    <m/>
    <m/>
    <s v="Electronic"/>
    <n v="41275"/>
    <x v="9"/>
    <s v="Candidate registered"/>
    <s v="Sharon Wylie"/>
    <m/>
    <s v="1111 MAIN ST STE 400"/>
    <s v="VANCOUVER"/>
    <s v="CLARK"/>
    <m/>
    <n v="98660"/>
    <s v="LINDA@CURRIE-MCLAIN.COM"/>
    <s v="linda@currie-mclain.com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Incumbent"/>
    <m/>
    <m/>
    <m/>
    <m/>
    <m/>
    <m/>
    <m/>
    <m/>
    <s v="1111 MAIN ST STE 400"/>
    <s v="VANCOUVER"/>
    <m/>
    <n v="98660"/>
    <m/>
    <n v="71805.42"/>
    <n v="2103.9899999999998"/>
    <n v="74396.91"/>
    <n v="0"/>
    <n v="0"/>
    <n v="0"/>
    <m/>
    <m/>
    <s v="https://web.pdc.wa.gov/rptimg/default.aspx?filerid_election_year=WYLIS%20%20660%3A%7C%3A2014"/>
    <n v="21770"/>
    <n v="433"/>
    <n v="7702"/>
    <n v="8617"/>
    <n v="49"/>
    <s v="LINDA W MCLAIN"/>
    <s v="candidate"/>
    <m/>
    <n v="44149.164560185185"/>
  </r>
  <r>
    <s v="ca-2014-7700"/>
    <s v="YOUML  550"/>
    <s v="CA"/>
    <n v="41781"/>
    <m/>
    <m/>
    <m/>
    <m/>
    <n v="41781"/>
    <x v="9"/>
    <s v="Candidate registered"/>
    <s v="YOUMANS LANE V"/>
    <m/>
    <s v="303 CENTER ST"/>
    <s v="HOQUIAM"/>
    <s v="GRAYS HARBOR"/>
    <m/>
    <n v="985501427"/>
    <s v="LANEYOUMANS@HOTMAIL.COM"/>
    <s v="laneyoumans@hotmail.com"/>
    <m/>
    <s v="COUNTY CORONER"/>
    <n v="24"/>
    <s v="GRAYS HARBOR CO"/>
    <n v="3369"/>
    <s v="GRAYS HARBOR"/>
    <s v="Local"/>
    <n v="37859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303 CENTER ST"/>
    <s v="HOQUIAM"/>
    <m/>
    <n v="985501427"/>
    <m/>
    <m/>
    <m/>
    <m/>
    <m/>
    <m/>
    <m/>
    <m/>
    <m/>
    <s v="https://web.pdc.wa.gov/rptimg/default.aspx?filerid_election_year=YOUML%20%20550%3A%7C%3A2014"/>
    <n v="21918"/>
    <n v="6212"/>
    <n v="7700"/>
    <m/>
    <m/>
    <s v="LANE YOUMANS"/>
    <s v="candidate"/>
    <m/>
    <n v="43598.00885416667"/>
  </r>
  <r>
    <s v="ca-2014-7771"/>
    <s v="STRAR  520"/>
    <s v="CA"/>
    <n v="41770"/>
    <m/>
    <m/>
    <m/>
    <m/>
    <n v="41770"/>
    <x v="9"/>
    <s v="Candidate registered"/>
    <s v="STRABBING RONALD A"/>
    <m/>
    <s v="PO BOX 610"/>
    <s v="COSMOPOLIS"/>
    <s v="GRAYS HARBOR"/>
    <m/>
    <n v="985370610"/>
    <m/>
    <m/>
    <m/>
    <s v="COUNTY TREASURER"/>
    <n v="28"/>
    <s v="GRAYS HARBOR CO"/>
    <n v="3369"/>
    <s v="GRAYS HARBOR"/>
    <s v="Local"/>
    <n v="37859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PO BOX 610"/>
    <s v="COSMOPOLIS"/>
    <m/>
    <n v="985370610"/>
    <m/>
    <m/>
    <m/>
    <m/>
    <m/>
    <m/>
    <m/>
    <m/>
    <m/>
    <s v="https://web.pdc.wa.gov/rptimg/default.aspx?filerid_election_year=STRAR%20%20520%3A%7C%3A2014"/>
    <n v="18799"/>
    <n v="6250"/>
    <n v="7771"/>
    <m/>
    <m/>
    <s v="RONALD A STRABBING"/>
    <s v="candidate"/>
    <m/>
    <n v="43598.009293981479"/>
  </r>
  <r>
    <s v="ca-2016-4985"/>
    <s v="CROSG  648"/>
    <s v="CA"/>
    <n v="42429"/>
    <m/>
    <m/>
    <m/>
    <m/>
    <n v="42429"/>
    <x v="8"/>
    <s v="Candidate registered"/>
    <s v="Grace D. Cross"/>
    <m/>
    <s v="1180 SW RYAN ALLEN RD"/>
    <s v="STEVENSON"/>
    <s v="SKAMANIA"/>
    <m/>
    <n v="986486251"/>
    <s v="GRACECROSSFORCLERK@GMAIL.COM"/>
    <s v="peacehopelove.gc@gmail.com"/>
    <m/>
    <s v="COUNTY CLERK"/>
    <n v="22"/>
    <s v="SKAMANIA CO"/>
    <n v="4093"/>
    <s v="SKAMANIA"/>
    <s v="Local"/>
    <n v="7146"/>
    <s v="C"/>
    <s v="Registration and financial affairs"/>
    <s v="Candidate"/>
    <s v="Candidate"/>
    <m/>
    <m/>
    <m/>
    <s v="D"/>
    <x v="0"/>
    <n v="42682"/>
    <m/>
    <b v="1"/>
    <m/>
    <m/>
    <s v="Not in primary"/>
    <s v="Unopposed in general"/>
    <m/>
    <m/>
    <m/>
    <m/>
    <m/>
    <m/>
    <m/>
    <m/>
    <m/>
    <s v="1180 SW RYAN ALLEN RD"/>
    <s v="STEVENSON"/>
    <m/>
    <n v="986486251"/>
    <m/>
    <m/>
    <m/>
    <m/>
    <m/>
    <m/>
    <m/>
    <m/>
    <m/>
    <s v="https://web.pdc.wa.gov/rptimg/default.aspx?filerid_election_year=CROSG%20%20648%3A%7C%3A2016"/>
    <n v="4507"/>
    <n v="691"/>
    <n v="4985"/>
    <m/>
    <m/>
    <s v="GRACIELA CROSS"/>
    <s v="candidate"/>
    <m/>
    <n v="43597.977777777778"/>
  </r>
  <r>
    <s v="ca-2016-4965"/>
    <s v="FARRJ  102"/>
    <s v="CA"/>
    <n v="42226"/>
    <m/>
    <m/>
    <m/>
    <s v="Electronic"/>
    <n v="42226"/>
    <x v="8"/>
    <s v="Candidate registered"/>
    <s v="Jessyn Farrell"/>
    <m/>
    <s v="PO BOX 20792"/>
    <s v="SEATTLE"/>
    <s v="KING"/>
    <m/>
    <n v="98102"/>
    <s v="INFO@ELECTJESSYN.COM"/>
    <s v="jessyn.farrell@gmail.com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42682"/>
    <m/>
    <b v="1"/>
    <m/>
    <m/>
    <s v="Qualified for general"/>
    <s v="Unopposed in general"/>
    <s v="Incumbent"/>
    <m/>
    <m/>
    <m/>
    <m/>
    <m/>
    <m/>
    <m/>
    <m/>
    <s v="PO BOX 20792"/>
    <s v="SEATTLE"/>
    <m/>
    <n v="98102"/>
    <m/>
    <n v="75681.23"/>
    <n v="8123.81"/>
    <n v="72012.509999999995"/>
    <n v="0"/>
    <n v="0"/>
    <n v="130"/>
    <n v="899.41"/>
    <n v="0"/>
    <s v="https://web.pdc.wa.gov/rptimg/default.aspx?filerid_election_year=FARRJ%20%20102%3A%7C%3A2016"/>
    <n v="6019"/>
    <n v="1782"/>
    <n v="4965"/>
    <n v="5504"/>
    <n v="46"/>
    <s v="ABBOT TAYLOR"/>
    <s v="candidate"/>
    <m/>
    <n v="44149.049293981479"/>
  </r>
  <r>
    <s v="ca-2016-4955"/>
    <s v="FRASK  503"/>
    <s v="CA"/>
    <n v="41365"/>
    <m/>
    <m/>
    <m/>
    <s v="Electronic"/>
    <n v="41365"/>
    <x v="8"/>
    <s v="Candidate discontinued campaign"/>
    <s v="Karen R Fraser"/>
    <m/>
    <s v="7806 COOPER PT RD NW"/>
    <s v="OLYMPIA"/>
    <s v="THURSTON"/>
    <m/>
    <s v="98502-3356"/>
    <m/>
    <s v="karenfraser22@comcast.net"/>
    <m/>
    <s v="STATE SENATOR"/>
    <n v="12"/>
    <s v="LEG DISTRICT 22 - SENATE"/>
    <n v="4751"/>
    <s v="THURSTON"/>
    <s v="Legislative"/>
    <m/>
    <s v="C"/>
    <s v="Registration and financial affairs"/>
    <s v="Candidate"/>
    <s v="Candidate"/>
    <m/>
    <m/>
    <m/>
    <s v="D"/>
    <x v="0"/>
    <n v="42682"/>
    <m/>
    <b v="1"/>
    <m/>
    <m/>
    <m/>
    <m/>
    <m/>
    <m/>
    <m/>
    <m/>
    <m/>
    <m/>
    <m/>
    <m/>
    <m/>
    <s v="7806 COOPER PT RD NW"/>
    <s v="OLYMPIA"/>
    <m/>
    <s v="98502-3356"/>
    <m/>
    <n v="39107.06"/>
    <n v="85050.52"/>
    <n v="44636.81"/>
    <n v="0"/>
    <n v="0"/>
    <n v="0"/>
    <n v="982.33"/>
    <n v="0"/>
    <s v="https://web.pdc.wa.gov/rptimg/default.aspx?filerid_election_year=FRASK%20%20503%3A%7C%3A2016"/>
    <n v="6483"/>
    <n v="25986"/>
    <n v="4955"/>
    <n v="5535"/>
    <n v="22"/>
    <s v="LINDA ENLOW"/>
    <s v="candidate"/>
    <m/>
    <n v="44149.051400462966"/>
  </r>
  <r>
    <s v="ca-2016-4946"/>
    <s v="GUSSM  815"/>
    <s v="CA"/>
    <n v="42614"/>
    <m/>
    <m/>
    <m/>
    <m/>
    <n v="42614"/>
    <x v="8"/>
    <s v="Candidate registered"/>
    <s v="GUSS MICHAEL"/>
    <m/>
    <s v="239 INDEPENDENCE WAY"/>
    <s v="CASHMERE"/>
    <s v="CHELAN"/>
    <m/>
    <n v="98815"/>
    <s v="MICHAELGUSS.NV@GMAIL.COM"/>
    <s v="michaelguss.nv@gmail.com"/>
    <m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D"/>
    <x v="0"/>
    <n v="42682"/>
    <m/>
    <b v="1"/>
    <m/>
    <m/>
    <s v="Not in primary"/>
    <m/>
    <s v="Open seat"/>
    <m/>
    <m/>
    <m/>
    <m/>
    <m/>
    <m/>
    <m/>
    <m/>
    <s v="239 INDEPENDENCE WAY"/>
    <s v="CASHMERE"/>
    <m/>
    <n v="98815"/>
    <m/>
    <m/>
    <m/>
    <m/>
    <m/>
    <m/>
    <m/>
    <m/>
    <m/>
    <s v="https://web.pdc.wa.gov/rptimg/default.aspx?filerid_election_year=GUSSM%20%20815%3A%7C%3A2016"/>
    <n v="7724"/>
    <n v="4300"/>
    <n v="4946"/>
    <m/>
    <n v="12"/>
    <s v="CHRISTINA O'MELIA"/>
    <s v="candidate"/>
    <m/>
    <n v="43597.977546296293"/>
  </r>
  <r>
    <s v="ca-2016-4938"/>
    <s v="HATFB  577"/>
    <s v="CA"/>
    <n v="41273"/>
    <m/>
    <m/>
    <m/>
    <s v="Electronic"/>
    <n v="41273"/>
    <x v="8"/>
    <s v="Candidate discontinued campaign"/>
    <s v="Hatfield, Brian"/>
    <m/>
    <s v="226 FIR ST"/>
    <s v="RAYMOND"/>
    <s v="COWLITZ"/>
    <m/>
    <s v="98577-2804"/>
    <s v="BHATFIELD@WILLAPABAY.ORG"/>
    <s v="bhatfield@willapabay.org"/>
    <m/>
    <s v="STATE SENATOR"/>
    <n v="12"/>
    <s v="LEG DISTRICT 19 - SENATE"/>
    <n v="4748"/>
    <s v="COWLITZ"/>
    <s v="Legislative"/>
    <m/>
    <s v="C"/>
    <s v="Registration and financial affairs"/>
    <s v="Candidate"/>
    <s v="Candidate"/>
    <m/>
    <m/>
    <m/>
    <s v="D"/>
    <x v="0"/>
    <n v="42682"/>
    <m/>
    <b v="1"/>
    <m/>
    <m/>
    <m/>
    <m/>
    <m/>
    <m/>
    <m/>
    <m/>
    <m/>
    <m/>
    <m/>
    <m/>
    <m/>
    <s v="226 FIR ST"/>
    <s v="RAYMOND"/>
    <m/>
    <s v="98577-2804"/>
    <m/>
    <n v="17466.5"/>
    <n v="0"/>
    <n v="17464.05"/>
    <n v="0"/>
    <n v="0"/>
    <n v="0"/>
    <m/>
    <m/>
    <s v="https://web.pdc.wa.gov/rptimg/default.aspx?filerid_election_year=HATFB%20%20577%3A%7C%3A2016"/>
    <n v="8151"/>
    <n v="4294"/>
    <n v="4938"/>
    <n v="5604"/>
    <n v="19"/>
    <s v="BRIAN HATFIELD"/>
    <s v="candidate"/>
    <m/>
    <n v="44149.054120370369"/>
  </r>
  <r>
    <s v="ca-2016-4931"/>
    <s v="HICKE  027"/>
    <s v="CA"/>
    <n v="42349"/>
    <m/>
    <m/>
    <m/>
    <s v="Electronic"/>
    <n v="42349"/>
    <x v="8"/>
    <s v="Candidate discontinued campaign"/>
    <s v="HICKS ESSIE S"/>
    <m/>
    <s v="22525 SE 64TH PL #298"/>
    <s v="ISSAQUAH"/>
    <s v="KING"/>
    <m/>
    <n v="98027"/>
    <s v="ESSIE@ESSIEHICKS.COM"/>
    <s v="essie@essiehicks.com"/>
    <m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D"/>
    <x v="0"/>
    <n v="42682"/>
    <m/>
    <b v="1"/>
    <m/>
    <m/>
    <m/>
    <m/>
    <m/>
    <m/>
    <m/>
    <m/>
    <m/>
    <m/>
    <m/>
    <m/>
    <m/>
    <s v="22525 SE 64TH PL #298"/>
    <s v="ISSAQUAH"/>
    <m/>
    <n v="98027"/>
    <m/>
    <n v="1163"/>
    <n v="0"/>
    <n v="1163"/>
    <n v="0"/>
    <n v="0"/>
    <n v="0"/>
    <m/>
    <m/>
    <s v="https://web.pdc.wa.gov/rptimg/default.aspx?filerid_election_year=HICKE%20%20027%3A%7C%3A2016"/>
    <n v="8544"/>
    <n v="4288"/>
    <n v="4931"/>
    <n v="5615"/>
    <n v="5"/>
    <s v="ABBOT TAYLOR"/>
    <s v="candidate"/>
    <m/>
    <n v="44149.054502314815"/>
  </r>
  <r>
    <s v="ca-2016-4921"/>
    <s v="HUNTS  506"/>
    <s v="CA"/>
    <n v="41973"/>
    <m/>
    <m/>
    <m/>
    <s v="Electronic"/>
    <n v="41973"/>
    <x v="8"/>
    <s v="Candidate discontinued campaign"/>
    <s v="HUNT SAMUEL W"/>
    <m/>
    <s v="PO BOX 2573"/>
    <s v="OLYMPIA"/>
    <s v="THURSTON"/>
    <m/>
    <n v="98507"/>
    <s v="HUNTSAM@COMCAST.COM"/>
    <s v="huntsam@comcast.com"/>
    <m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2682"/>
    <m/>
    <b v="1"/>
    <m/>
    <m/>
    <s v="Qualified for general"/>
    <m/>
    <m/>
    <m/>
    <m/>
    <m/>
    <m/>
    <m/>
    <m/>
    <m/>
    <m/>
    <s v="PO BOX 2573"/>
    <s v="OLYMPIA"/>
    <m/>
    <n v="98507"/>
    <m/>
    <n v="1852.71"/>
    <n v="3554.29"/>
    <n v="5407"/>
    <n v="0"/>
    <n v="0"/>
    <n v="0"/>
    <n v="640.16"/>
    <n v="0"/>
    <s v="https://web.pdc.wa.gov/rptimg/default.aspx?filerid_election_year=HUNTS%20%20506%3A%7C%3A2016"/>
    <n v="9118"/>
    <n v="26204"/>
    <n v="4921"/>
    <n v="5641"/>
    <n v="22"/>
    <s v="STEVEN DREW"/>
    <s v="candidate"/>
    <m/>
    <n v="44149.055462962962"/>
  </r>
  <r>
    <s v="ca-2016-4909"/>
    <s v="JOHNK  507"/>
    <s v="CA"/>
    <n v="42508"/>
    <m/>
    <m/>
    <m/>
    <s v="Electronic"/>
    <n v="42508"/>
    <x v="8"/>
    <s v="Candidate registered"/>
    <s v="Karen A. Johnson"/>
    <m/>
    <s v="PO BOX 786"/>
    <s v="OLYMPIA"/>
    <s v="THURSTON"/>
    <m/>
    <n v="98507"/>
    <s v="INFO@PEOPLEFORKARENJOHNSON.COM"/>
    <s v="drkjohnson888@gmail.com"/>
    <m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2682"/>
    <m/>
    <b v="1"/>
    <m/>
    <m/>
    <s v="Lost in primary"/>
    <m/>
    <m/>
    <m/>
    <m/>
    <m/>
    <m/>
    <m/>
    <m/>
    <m/>
    <m/>
    <s v="PO BOX 786"/>
    <s v="OLYMPIA"/>
    <m/>
    <n v="98507"/>
    <m/>
    <n v="13879.82"/>
    <n v="0"/>
    <n v="13599.4"/>
    <n v="0"/>
    <n v="0"/>
    <n v="0"/>
    <m/>
    <m/>
    <s v="https://web.pdc.wa.gov/rptimg/default.aspx?filerid_election_year=JOHNK%20%20507%3A%7C%3A2016"/>
    <n v="9754"/>
    <n v="4274"/>
    <n v="4909"/>
    <n v="5677"/>
    <n v="22"/>
    <s v="KELLI HEGSTED"/>
    <s v="candidate"/>
    <m/>
    <n v="44149.058449074073"/>
  </r>
  <r>
    <s v="ca-2016-4897"/>
    <s v="KREIM  516"/>
    <s v="CA"/>
    <n v="41291"/>
    <m/>
    <m/>
    <m/>
    <s v="Electronic"/>
    <n v="41291"/>
    <x v="8"/>
    <s v="Candidate registered"/>
    <s v="Myron B. Kreidler"/>
    <m/>
    <s v="PO BOX 15017"/>
    <s v="TUMWATER"/>
    <m/>
    <m/>
    <n v="98511"/>
    <s v="MIKE@MIKEKREIDLER.COM"/>
    <s v="MIKE@MIKEKREIDLER.COM"/>
    <m/>
    <s v="INSURANCE COMMISSIONER"/>
    <n v="8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m/>
    <b v="1"/>
    <m/>
    <m/>
    <s v="Qualified for general"/>
    <s v="Won in general"/>
    <s v="Incumbent"/>
    <m/>
    <m/>
    <m/>
    <m/>
    <m/>
    <m/>
    <m/>
    <m/>
    <s v="PO BOX 15017"/>
    <s v="TUMWATER"/>
    <m/>
    <n v="98511"/>
    <m/>
    <n v="127615.54"/>
    <n v="4338.6499999999996"/>
    <n v="121650.86"/>
    <n v="0"/>
    <n v="0"/>
    <n v="0"/>
    <n v="9732.8700000000008"/>
    <n v="0"/>
    <s v="https://web.pdc.wa.gov/rptimg/default.aspx?filerid_election_year=KREIM%20%20516%3A%7C%3A2016"/>
    <n v="10688"/>
    <n v="1079"/>
    <n v="4897"/>
    <n v="5729"/>
    <m/>
    <s v="JAMES T ODIORNE"/>
    <s v="candidate"/>
    <m/>
    <n v="44149.061249999999"/>
  </r>
  <r>
    <s v="ca-2016-4878"/>
    <s v="MCBRJ  033"/>
    <s v="CA"/>
    <n v="42240"/>
    <m/>
    <m/>
    <m/>
    <s v="Electronic"/>
    <n v="42240"/>
    <x v="8"/>
    <s v="Candidate registered"/>
    <s v="MCBRIDE JOAN L"/>
    <m/>
    <s v="PO BOX 2707"/>
    <s v="REDMOND"/>
    <s v="KING"/>
    <m/>
    <n v="980732707"/>
    <s v="INFO@JOANMCBRIDE.COM"/>
    <s v="jmcbr38519@aol.com"/>
    <m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D"/>
    <x v="0"/>
    <n v="42682"/>
    <m/>
    <b v="1"/>
    <m/>
    <m/>
    <s v="Qualified for general"/>
    <s v="Won in general"/>
    <s v="Incumbent"/>
    <m/>
    <m/>
    <m/>
    <m/>
    <m/>
    <m/>
    <m/>
    <m/>
    <s v="PO BOX 2707"/>
    <s v="REDMOND"/>
    <m/>
    <n v="980732707"/>
    <m/>
    <n v="102562.53"/>
    <n v="22309.599999999999"/>
    <n v="97538.19"/>
    <n v="0"/>
    <n v="0"/>
    <n v="250"/>
    <n v="814.14"/>
    <n v="0"/>
    <s v="https://web.pdc.wa.gov/rptimg/default.aspx?filerid_election_year=MCBRJ%20%20033%3A%7C%3A2016"/>
    <n v="12273"/>
    <n v="1744"/>
    <n v="4878"/>
    <n v="5799"/>
    <n v="48"/>
    <s v="MATTHEW LOSCHEN"/>
    <s v="candidate"/>
    <m/>
    <n v="44149.06386574074"/>
  </r>
  <r>
    <s v="ca-2016-4862"/>
    <s v="MUMMC  209"/>
    <s v="CA"/>
    <n v="42450"/>
    <m/>
    <m/>
    <m/>
    <s v="Electronic"/>
    <n v="42450"/>
    <x v="8"/>
    <s v="Candidate registered"/>
    <s v="Candace M. Mumm"/>
    <m/>
    <s v="PO BOX 18526"/>
    <s v="SPOKANE"/>
    <s v="SPOKANE"/>
    <m/>
    <n v="99228"/>
    <s v="BARBARA@BARBARAMARNEY.COM"/>
    <s v="candacemumm@aol.com"/>
    <m/>
    <s v="COUNTY COMMISSIONER"/>
    <n v="23"/>
    <s v="SPOKANE CO"/>
    <n v="4151"/>
    <s v="SPOKANE"/>
    <s v="Local"/>
    <n v="287243"/>
    <s v="C"/>
    <s v="Registration and financial affairs"/>
    <s v="Candidate"/>
    <s v="Candidate"/>
    <m/>
    <m/>
    <m/>
    <s v="D"/>
    <x v="0"/>
    <n v="42682"/>
    <m/>
    <b v="1"/>
    <m/>
    <m/>
    <s v="Qualified for general"/>
    <s v="Lost in general"/>
    <m/>
    <m/>
    <m/>
    <m/>
    <m/>
    <m/>
    <m/>
    <m/>
    <m/>
    <s v="PO BOX 18526"/>
    <s v="SPOKANE"/>
    <m/>
    <n v="99228"/>
    <m/>
    <n v="85555.95"/>
    <n v="0"/>
    <n v="85555.95"/>
    <n v="0"/>
    <n v="0"/>
    <n v="0"/>
    <n v="988.13"/>
    <n v="0"/>
    <s v="https://web.pdc.wa.gov/rptimg/default.aspx?filerid_election_year=MUMMC%20%20209%3A%7C%3A2016"/>
    <n v="13724"/>
    <n v="2880"/>
    <n v="4862"/>
    <n v="5843"/>
    <m/>
    <s v="BARBARA MARNEY"/>
    <s v="candidate"/>
    <m/>
    <n v="44149.065254629626"/>
  </r>
  <r>
    <s v="ca-2016-4843"/>
    <s v="PELLM  093"/>
    <s v="CA"/>
    <n v="42349"/>
    <m/>
    <m/>
    <m/>
    <s v="Electronic"/>
    <n v="42349"/>
    <x v="8"/>
    <s v="Candidate registered"/>
    <s v="Mike Pellicciotti"/>
    <m/>
    <s v="PO BOX 26236"/>
    <s v="FEDERAL WAY"/>
    <s v="KING"/>
    <m/>
    <n v="98093"/>
    <s v="PEOPLEFORPELLICCIOTTI@GMAIL.COM"/>
    <s v="peopleforpellicciotti@gmail.com"/>
    <m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42682"/>
    <m/>
    <b v="1"/>
    <m/>
    <m/>
    <s v="Qualified for general"/>
    <s v="Won in general"/>
    <s v="Challenger"/>
    <m/>
    <m/>
    <m/>
    <m/>
    <m/>
    <m/>
    <m/>
    <m/>
    <s v="PO BOX 26236"/>
    <s v="FEDERAL WAY"/>
    <m/>
    <n v="98093"/>
    <m/>
    <n v="315969.53000000003"/>
    <n v="0"/>
    <n v="310783.49"/>
    <n v="0"/>
    <n v="0"/>
    <n v="546"/>
    <n v="109678.25"/>
    <n v="127650.24000000001"/>
    <s v="https://web.pdc.wa.gov/rptimg/default.aspx?filerid_election_year=PELLM%20%20093%3A%7C%3A2016"/>
    <n v="14964"/>
    <n v="25657"/>
    <n v="4843"/>
    <n v="5935"/>
    <n v="30"/>
    <s v="ABBOT TAYLOR"/>
    <s v="candidate"/>
    <m/>
    <n v="44149.06827546296"/>
  </r>
  <r>
    <s v="ca-2016-4841"/>
    <s v="POLLG  115"/>
    <s v="CA"/>
    <n v="42310"/>
    <m/>
    <m/>
    <m/>
    <s v="Electronic"/>
    <n v="42310"/>
    <x v="8"/>
    <s v="Candidate registered"/>
    <s v="POLLET GERALD M"/>
    <m/>
    <s v="7750  17TH AVE NE"/>
    <s v="SEATTLE"/>
    <s v="KING"/>
    <m/>
    <n v="98115"/>
    <s v="INFO@GERRYPOLLET.COM"/>
    <s v="info@gerrypollet.com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42682"/>
    <m/>
    <b v="1"/>
    <m/>
    <m/>
    <s v="Qualified for general"/>
    <s v="Won in general"/>
    <s v="Incumbent"/>
    <m/>
    <m/>
    <m/>
    <m/>
    <m/>
    <m/>
    <m/>
    <m/>
    <s v="7750  17TH AVE NE"/>
    <s v="SEATTLE"/>
    <m/>
    <n v="98115"/>
    <m/>
    <n v="42410"/>
    <n v="6022.43"/>
    <n v="42614.77"/>
    <n v="0"/>
    <n v="0"/>
    <n v="0"/>
    <n v="899.41"/>
    <n v="0"/>
    <s v="https://web.pdc.wa.gov/rptimg/default.aspx?filerid_election_year=POLLG%20%20115%3A%7C%3A2016"/>
    <n v="15378"/>
    <n v="25519"/>
    <n v="4841"/>
    <n v="5969"/>
    <n v="46"/>
    <s v="JANET MILLER"/>
    <s v="candidate"/>
    <m/>
    <n v="44149.069722222222"/>
  </r>
  <r>
    <s v="ca-2016-4837"/>
    <s v="PODLT  122"/>
    <s v="CA"/>
    <n v="42373"/>
    <m/>
    <m/>
    <m/>
    <s v="Electronic"/>
    <n v="42373"/>
    <x v="8"/>
    <s v="Candidate registered"/>
    <s v="PODLODOWSKI TINA M"/>
    <m/>
    <s v="PO BOX 20655"/>
    <s v="SEATTLE"/>
    <m/>
    <m/>
    <n v="98102"/>
    <s v="INFO@TINAPODLODOWSKI.COM"/>
    <s v="info@tinapodlodowski.com"/>
    <m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m/>
    <b v="1"/>
    <m/>
    <m/>
    <s v="Qualified for general"/>
    <s v="Lost in general"/>
    <s v="Challenger"/>
    <m/>
    <m/>
    <m/>
    <m/>
    <m/>
    <m/>
    <m/>
    <m/>
    <s v="PO BOX 20655"/>
    <s v="SEATTLE"/>
    <m/>
    <n v="98102"/>
    <m/>
    <n v="923667.83"/>
    <n v="0"/>
    <n v="923667.83"/>
    <n v="0"/>
    <n v="0"/>
    <n v="0"/>
    <n v="9864.7999999999993"/>
    <n v="0"/>
    <s v="https://web.pdc.wa.gov/rptimg/default.aspx?filerid_election_year=PODLT%20%20122%3A%7C%3A2016"/>
    <n v="15570"/>
    <n v="4219"/>
    <n v="4837"/>
    <n v="5966"/>
    <m/>
    <s v="ABBOT TAYLOR"/>
    <s v="candidate"/>
    <m/>
    <n v="44149.069479166668"/>
  </r>
  <r>
    <s v="ca-2016-4816"/>
    <s v="RYU C  133"/>
    <s v="CA"/>
    <n v="42032"/>
    <m/>
    <m/>
    <m/>
    <s v="Electronic"/>
    <n v="42032"/>
    <x v="8"/>
    <s v="Candidate registered"/>
    <s v="Cindy Ryu"/>
    <m/>
    <s v="PO BOX 33548"/>
    <s v="SEATTLE"/>
    <s v="KING"/>
    <m/>
    <n v="98133"/>
    <s v="FRIENDSFORCINDYRYU@YAHOO.COM"/>
    <s v="friendsforcindyryu@yahoo.com"/>
    <m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D"/>
    <x v="0"/>
    <n v="42682"/>
    <m/>
    <b v="1"/>
    <m/>
    <m/>
    <s v="Qualified for general"/>
    <s v="Won in general"/>
    <s v="Incumbent"/>
    <m/>
    <m/>
    <m/>
    <m/>
    <m/>
    <m/>
    <m/>
    <m/>
    <s v="PO BOX 33548"/>
    <s v="SEATTLE"/>
    <m/>
    <n v="98133"/>
    <m/>
    <n v="53600.5"/>
    <n v="14291.06"/>
    <n v="52151.19"/>
    <n v="0"/>
    <n v="0"/>
    <n v="1250"/>
    <n v="115.99"/>
    <n v="0"/>
    <s v="https://web.pdc.wa.gov/rptimg/default.aspx?filerid_election_year=RYU%20C%20%20133%3A%7C%3A2016"/>
    <n v="17063"/>
    <n v="557"/>
    <n v="4816"/>
    <n v="6046"/>
    <n v="32"/>
    <s v="JASON BENNETT"/>
    <s v="candidate"/>
    <m/>
    <n v="44149.072511574072"/>
  </r>
  <r>
    <s v="ca-2016-4793"/>
    <s v="SPRIL  033"/>
    <s v="CA"/>
    <n v="42037"/>
    <m/>
    <m/>
    <m/>
    <s v="Electronic"/>
    <n v="42037"/>
    <x v="8"/>
    <s v="Candidate registered"/>
    <s v="Larry Springer"/>
    <m/>
    <s v="700 20TH AVE W"/>
    <s v="KIRKLAND"/>
    <s v="KING"/>
    <m/>
    <n v="98033"/>
    <s v="INFO@LARRYSPRINGER.ORG"/>
    <s v="larry@larryspringer.org"/>
    <m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D"/>
    <x v="0"/>
    <n v="42682"/>
    <m/>
    <b v="1"/>
    <m/>
    <m/>
    <s v="Qualified for general"/>
    <s v="Unopposed in general"/>
    <s v="Incumbent"/>
    <m/>
    <m/>
    <m/>
    <m/>
    <m/>
    <m/>
    <m/>
    <m/>
    <s v="700 20TH AVE W"/>
    <s v="KIRKLAND"/>
    <m/>
    <n v="98033"/>
    <m/>
    <n v="152704.74"/>
    <n v="16367.62"/>
    <n v="101666.33"/>
    <n v="0"/>
    <n v="0"/>
    <n v="500"/>
    <n v="771.09"/>
    <n v="0"/>
    <s v="https://web.pdc.wa.gov/rptimg/default.aspx?filerid_election_year=SPRIL%20%20033%3A%7C%3A2016"/>
    <n v="18569"/>
    <n v="569"/>
    <n v="4793"/>
    <n v="6130"/>
    <n v="45"/>
    <s v="JASON BENNETT"/>
    <s v="candidate"/>
    <m/>
    <n v="44149.075601851851"/>
  </r>
  <r>
    <s v="ca-2016-4792"/>
    <s v="STAVK  637"/>
    <s v="CA"/>
    <n v="42520"/>
    <m/>
    <m/>
    <m/>
    <m/>
    <n v="42520"/>
    <x v="8"/>
    <s v="Candidate registered"/>
    <s v="STAVRUM KEITH M"/>
    <m/>
    <s v="PO BOX 82"/>
    <s v="NAHCOTTA"/>
    <s v="COWLITZ"/>
    <m/>
    <n v="986370082"/>
    <s v="BUTCHSTAVRUM@GMAIL.COM"/>
    <s v="butchstavrum@gmail.com"/>
    <m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D"/>
    <x v="0"/>
    <n v="42682"/>
    <m/>
    <b v="1"/>
    <m/>
    <m/>
    <s v="Lost in primary"/>
    <m/>
    <m/>
    <m/>
    <m/>
    <m/>
    <m/>
    <m/>
    <m/>
    <m/>
    <m/>
    <s v="PO BOX 82"/>
    <s v="NAHCOTTA"/>
    <m/>
    <n v="986370082"/>
    <m/>
    <m/>
    <m/>
    <m/>
    <m/>
    <m/>
    <m/>
    <m/>
    <m/>
    <s v="https://web.pdc.wa.gov/rptimg/default.aspx?filerid_election_year=STAVK%20%20637%3A%7C%3A2016"/>
    <n v="18626"/>
    <n v="4183"/>
    <n v="4792"/>
    <m/>
    <n v="19"/>
    <s v="KEITH STAVRUM"/>
    <s v="candidate"/>
    <m/>
    <n v="43597.9765625"/>
  </r>
  <r>
    <s v="ca-2016-4789"/>
    <s v="SUTIT  626"/>
    <s v="CA"/>
    <n v="42522"/>
    <m/>
    <m/>
    <m/>
    <s v="Electronic"/>
    <n v="42522"/>
    <x v="8"/>
    <s v="Candidate registered"/>
    <s v="SUTINEN TIMO S"/>
    <m/>
    <s v="PO BOX 1253"/>
    <s v="LONGVIEW"/>
    <s v="COWLITZ"/>
    <m/>
    <n v="98632"/>
    <s v="SUTINENTIM@GMAIL.COM"/>
    <s v="sutinentim@gmail.com"/>
    <m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D"/>
    <x v="0"/>
    <n v="42682"/>
    <m/>
    <b v="1"/>
    <m/>
    <m/>
    <s v="Lost in primary"/>
    <m/>
    <m/>
    <m/>
    <m/>
    <m/>
    <m/>
    <m/>
    <m/>
    <m/>
    <m/>
    <s v="PO BOX 1253"/>
    <s v="LONGVIEW"/>
    <m/>
    <n v="98632"/>
    <m/>
    <n v="11925.7"/>
    <n v="0"/>
    <n v="12163.22"/>
    <n v="240"/>
    <n v="0"/>
    <n v="0"/>
    <m/>
    <m/>
    <s v="https://web.pdc.wa.gov/rptimg/default.aspx?filerid_election_year=SUTIT%20%20626%3A%7C%3A2016"/>
    <n v="18955"/>
    <n v="4180"/>
    <n v="4789"/>
    <n v="6156"/>
    <n v="19"/>
    <s v="STEPHANIE HUNTER"/>
    <s v="candidate"/>
    <m/>
    <n v="44149.076504629629"/>
  </r>
  <r>
    <s v="ca-2016-4772"/>
    <s v="VANDK  382"/>
    <s v="CA"/>
    <n v="42025"/>
    <m/>
    <m/>
    <m/>
    <s v="Electronic"/>
    <n v="42025"/>
    <x v="8"/>
    <s v="Candidate discontinued campaign"/>
    <s v="Kevin W. Van De Wege"/>
    <m/>
    <s v="10 SABLE CT"/>
    <s v="SEQUIM"/>
    <s v="CLALLAM"/>
    <m/>
    <n v="98382"/>
    <s v="KEVINVANDEWEGE@HOTMAIL.COM"/>
    <s v="kevinvandewege@hotmail.com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D"/>
    <x v="0"/>
    <n v="42682"/>
    <m/>
    <b v="1"/>
    <m/>
    <m/>
    <m/>
    <m/>
    <m/>
    <m/>
    <m/>
    <m/>
    <m/>
    <m/>
    <m/>
    <m/>
    <m/>
    <s v="10 SABLE CT"/>
    <s v="SEQUIM"/>
    <m/>
    <n v="98382"/>
    <m/>
    <n v="22568.43"/>
    <n v="3435.91"/>
    <n v="25754.34"/>
    <n v="0"/>
    <n v="0"/>
    <n v="0"/>
    <n v="640.16"/>
    <n v="0"/>
    <s v="https://web.pdc.wa.gov/rptimg/default.aspx?filerid_election_year=VANDK%20%20382%3A%7C%3A2016"/>
    <n v="20019"/>
    <n v="26330"/>
    <n v="4772"/>
    <n v="6215"/>
    <n v="24"/>
    <s v="JASON BENNETT"/>
    <s v="candidate"/>
    <m/>
    <n v="44149.078368055554"/>
  </r>
  <r>
    <s v="ca-2016-4769"/>
    <s v="VERNM  201"/>
    <s v="CA"/>
    <n v="42477"/>
    <m/>
    <m/>
    <m/>
    <s v="Electronic"/>
    <n v="42477"/>
    <x v="8"/>
    <s v="Candidate registered"/>
    <s v="VERNER MARY B"/>
    <m/>
    <s v="PO BOX 3914"/>
    <s v="SPOKANE"/>
    <m/>
    <m/>
    <n v="99220"/>
    <s v="TEAMVERNER@MARYVERNER.COM"/>
    <s v="teamverner@maryverner.com"/>
    <m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m/>
    <b v="1"/>
    <m/>
    <m/>
    <s v="Lost in primary"/>
    <m/>
    <m/>
    <m/>
    <m/>
    <m/>
    <m/>
    <m/>
    <m/>
    <m/>
    <m/>
    <s v="PO BOX 3914"/>
    <s v="SPOKANE"/>
    <m/>
    <n v="99220"/>
    <m/>
    <n v="35396.400000000001"/>
    <n v="0"/>
    <n v="34181.339999999997"/>
    <n v="-5526.21"/>
    <n v="0"/>
    <n v="0"/>
    <m/>
    <m/>
    <s v="https://web.pdc.wa.gov/rptimg/default.aspx?filerid_election_year=VERNM%20%20201%3A%7C%3A2016"/>
    <n v="20147"/>
    <n v="4165"/>
    <n v="4769"/>
    <n v="6220"/>
    <m/>
    <s v="BARBARA MARNEY"/>
    <s v="candidate"/>
    <m/>
    <n v="44149.078576388885"/>
  </r>
  <r>
    <s v="ca-2016-4757"/>
    <s v="WYLIS  660"/>
    <s v="CA"/>
    <n v="41975"/>
    <m/>
    <m/>
    <m/>
    <s v="Electronic"/>
    <n v="41975"/>
    <x v="8"/>
    <s v="Candidate registered"/>
    <s v="Sharon Wylie"/>
    <m/>
    <s v="1111 MAIN ST STE 400"/>
    <s v="VANCOUVER"/>
    <s v="CLARK"/>
    <m/>
    <n v="98660"/>
    <s v="LINDA@CURRIE-MCLAIN.COM"/>
    <s v="swylie@gmail.com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D"/>
    <x v="0"/>
    <n v="42682"/>
    <m/>
    <b v="1"/>
    <m/>
    <m/>
    <s v="Qualified for general"/>
    <s v="Won in general"/>
    <s v="Incumbent"/>
    <m/>
    <m/>
    <m/>
    <m/>
    <m/>
    <m/>
    <m/>
    <m/>
    <s v="1111 MAIN ST STE 400"/>
    <s v="VANCOUVER"/>
    <m/>
    <n v="98660"/>
    <m/>
    <n v="80207.63"/>
    <n v="263.73"/>
    <n v="76936.17"/>
    <n v="-1104.73"/>
    <n v="0"/>
    <n v="6347.5"/>
    <n v="814.14"/>
    <n v="0"/>
    <s v="https://web.pdc.wa.gov/rptimg/default.aspx?filerid_election_year=WYLIS%20%20660%3A%7C%3A2016"/>
    <n v="21589"/>
    <n v="433"/>
    <n v="4757"/>
    <n v="6371"/>
    <n v="49"/>
    <s v="LINDA W MCLAIN"/>
    <s v="candidate"/>
    <m/>
    <n v="44149.086273148147"/>
  </r>
  <r>
    <s v="ca-2016-4756"/>
    <s v="WRIGK  043"/>
    <s v="CA"/>
    <n v="42475"/>
    <m/>
    <m/>
    <m/>
    <s v="Paper"/>
    <n v="42475"/>
    <x v="8"/>
    <s v="Candidate registered"/>
    <s v="Kyoko Matsumoto-Wright"/>
    <m/>
    <s v="21608 46TH PL W"/>
    <s v="MOUNTLAKE TERRACE"/>
    <s v="KING"/>
    <m/>
    <n v="98043"/>
    <s v="KYOKO.MATSUMOTO@FRONTIER.COM"/>
    <s v="kyoko.matsumoto@frontier.com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2682"/>
    <m/>
    <b v="1"/>
    <m/>
    <m/>
    <s v="Lost in primary"/>
    <m/>
    <s v="Open seat"/>
    <m/>
    <m/>
    <m/>
    <m/>
    <m/>
    <m/>
    <m/>
    <m/>
    <s v="21608 46TH PL W"/>
    <s v="MOUNTLAKE TERRACE"/>
    <m/>
    <n v="98043"/>
    <m/>
    <n v="11408.73"/>
    <n v="1238.52"/>
    <n v="10743.13"/>
    <n v="-2000"/>
    <n v="0"/>
    <n v="0"/>
    <n v="15000"/>
    <n v="0"/>
    <s v="https://web.pdc.wa.gov/rptimg/default.aspx?filerid_election_year=WRIGK%20%20043%3A%7C%3A2016"/>
    <n v="21724"/>
    <n v="3301"/>
    <n v="4756"/>
    <n v="6369"/>
    <n v="1"/>
    <s v="KYOKO MATSUMOTO-WRIGHT"/>
    <s v="candidate"/>
    <m/>
    <n v="44149.086226851854"/>
  </r>
  <r>
    <s v="ca-2017-3952"/>
    <s v="GADMJ  503"/>
    <s v="CA"/>
    <n v="42787"/>
    <m/>
    <m/>
    <m/>
    <s v="Electronic"/>
    <n v="42787"/>
    <x v="10"/>
    <s v="Candidate registered"/>
    <s v="Jeffrey A Gadman"/>
    <m/>
    <s v="7304 38TH DR SE"/>
    <s v="LACEY"/>
    <s v="THURSTON"/>
    <m/>
    <n v="98503"/>
    <s v="JMGADMAN@COMCAST.NET"/>
    <s v="jmgadman@comcast.net"/>
    <m/>
    <s v="COUNTY TREASURER"/>
    <n v="28"/>
    <s v="THURSTON CO"/>
    <n v="4229"/>
    <s v="THURSTON"/>
    <s v="Local"/>
    <n v="176669"/>
    <s v="C"/>
    <s v="Registration and financial affairs"/>
    <s v="Candidate"/>
    <s v="Candidate"/>
    <m/>
    <m/>
    <m/>
    <s v="D"/>
    <x v="0"/>
    <n v="43046"/>
    <m/>
    <b v="1"/>
    <m/>
    <m/>
    <s v="Not in primary"/>
    <s v="Unopposed in general"/>
    <m/>
    <m/>
    <m/>
    <m/>
    <m/>
    <m/>
    <m/>
    <m/>
    <m/>
    <s v="7304 38TH DR SE"/>
    <s v="LACEY"/>
    <m/>
    <n v="98503"/>
    <m/>
    <n v="5289.16"/>
    <n v="0"/>
    <n v="3567.3"/>
    <n v="0"/>
    <n v="0"/>
    <n v="0"/>
    <m/>
    <m/>
    <s v="https://web.pdc.wa.gov/rptimg/default.aspx?filerid_election_year=GADMJ%20%20503%3A%7C%3A2017"/>
    <n v="6716"/>
    <n v="55"/>
    <n v="3952"/>
    <n v="4368"/>
    <m/>
    <s v="MEREN GADMAN"/>
    <s v="candidate"/>
    <m/>
    <n v="44149.007939814815"/>
  </r>
  <r>
    <s v="ca-2017-3738"/>
    <s v="RYANT  082"/>
    <s v="CA"/>
    <n v="42341"/>
    <m/>
    <m/>
    <m/>
    <s v="Electronic"/>
    <n v="42341"/>
    <x v="10"/>
    <s v="Candidate registered"/>
    <s v="Terry Q Ryan"/>
    <m/>
    <s v="PO BOX 15207"/>
    <s v="MILL CREEK"/>
    <s v="SNOHOMISH"/>
    <m/>
    <n v="98082"/>
    <s v="TERRY@ELECTTERRYRYAN.COM"/>
    <s v="terry@electterryryan.com"/>
    <m/>
    <s v="COUNTY COUNCIL MEMBER"/>
    <n v="25"/>
    <s v="SNOHOMISH CO"/>
    <n v="4107"/>
    <s v="SNOHOMISH"/>
    <s v="Local"/>
    <n v="456326"/>
    <s v="C"/>
    <s v="Registration and financial affairs"/>
    <s v="Candidate"/>
    <s v="Candidate"/>
    <m/>
    <m/>
    <m/>
    <s v="D"/>
    <x v="0"/>
    <n v="43046"/>
    <m/>
    <b v="1"/>
    <m/>
    <m/>
    <s v="Qualified for general"/>
    <s v="Won in general"/>
    <m/>
    <m/>
    <m/>
    <m/>
    <m/>
    <m/>
    <m/>
    <m/>
    <m/>
    <s v="PO BOX 15207"/>
    <s v="MILL CREEK"/>
    <m/>
    <n v="98082"/>
    <m/>
    <n v="96696"/>
    <n v="7682.44"/>
    <n v="98423.4"/>
    <n v="0"/>
    <n v="0"/>
    <n v="0"/>
    <m/>
    <m/>
    <s v="https://web.pdc.wa.gov/rptimg/default.aspx?filerid_election_year=RYANT%20%20082%3A%7C%3A2017"/>
    <n v="17058"/>
    <n v="1050"/>
    <n v="3738"/>
    <n v="4841"/>
    <m/>
    <s v="ABBOT TAYLOR"/>
    <s v="candidate"/>
    <m/>
    <n v="44149.024317129632"/>
  </r>
  <r>
    <s v="ca-2018-405"/>
    <s v="BRADB  643"/>
    <s v="CA"/>
    <n v="43171"/>
    <m/>
    <m/>
    <m/>
    <m/>
    <n v="43171"/>
    <x v="3"/>
    <s v="Candidate registered"/>
    <s v="Blair H. Brady "/>
    <m/>
    <s v="3980 SR#4"/>
    <s v="ROSBURG"/>
    <s v="WAHKIAKUM"/>
    <m/>
    <n v="98643"/>
    <s v="BLAIRBRADY@AOL.COM"/>
    <s v="blairbrady@aol.com"/>
    <m/>
    <s v="COUNTY COMMISSIONER"/>
    <n v="23"/>
    <s v="WAHKIAKUM CO"/>
    <n v="4286"/>
    <s v="WAHKIAKUM"/>
    <s v="Local"/>
    <n v="3060"/>
    <s v="C"/>
    <s v="Registration and financial affairs"/>
    <s v="Candidate"/>
    <s v="Candidate"/>
    <m/>
    <m/>
    <d v="1900-01-02T00:00:00"/>
    <s v="D"/>
    <x v="0"/>
    <n v="43410"/>
    <m/>
    <b v="1"/>
    <m/>
    <m/>
    <s v="Qualified for general"/>
    <s v="Lost in general"/>
    <m/>
    <m/>
    <m/>
    <m/>
    <m/>
    <m/>
    <m/>
    <m/>
    <m/>
    <s v="3980 SR#4"/>
    <s v="ROSBURG"/>
    <m/>
    <n v="98643"/>
    <m/>
    <m/>
    <m/>
    <m/>
    <m/>
    <m/>
    <m/>
    <m/>
    <m/>
    <s v="https://web.pdc.wa.gov/rptimg/default.aspx?filerid_election_year=BRADB%20%20643%3A%7C%3A2018"/>
    <n v="1887"/>
    <n v="95"/>
    <n v="405"/>
    <m/>
    <m/>
    <s v="BLAIR BRADY"/>
    <s v="candidate"/>
    <m/>
    <n v="43959.621886574074"/>
  </r>
  <r>
    <s v="ca-2018-554"/>
    <s v="BOOHJ  166"/>
    <s v="CA"/>
    <n v="43299"/>
    <m/>
    <m/>
    <m/>
    <m/>
    <n v="43299"/>
    <x v="3"/>
    <s v="Candidate registered"/>
    <s v="BREMNER BOOHER JEAN M (Jean Bremner Booher)"/>
    <m/>
    <s v="PO BOX 862"/>
    <s v="REPUBLIC"/>
    <s v="FERRY"/>
    <m/>
    <n v="991660862"/>
    <m/>
    <s v="J_BOOHER@HOTMAIL.COM"/>
    <m/>
    <s v="COUNTY CLERK"/>
    <n v="22"/>
    <s v="FERRY CO"/>
    <n v="3290"/>
    <s v="FERRY"/>
    <s v="Local"/>
    <n v="4618"/>
    <s v="C"/>
    <s v="Registration and financial affairs"/>
    <s v="Candidate"/>
    <s v="Candidate"/>
    <m/>
    <m/>
    <m/>
    <s v="D"/>
    <x v="0"/>
    <n v="43410"/>
    <m/>
    <b v="1"/>
    <m/>
    <m/>
    <s v="Unopposed in primary"/>
    <s v="Unopposed in general"/>
    <m/>
    <m/>
    <m/>
    <m/>
    <m/>
    <m/>
    <m/>
    <m/>
    <m/>
    <s v="PO BOX 862"/>
    <s v="REPUBLIC"/>
    <m/>
    <n v="991660862"/>
    <m/>
    <m/>
    <m/>
    <m/>
    <m/>
    <m/>
    <m/>
    <m/>
    <m/>
    <s v="https://web.pdc.wa.gov/rptimg/default.aspx?filerid_election_year=BOOHJ%20%20166%3A%7C%3A2018"/>
    <n v="1912"/>
    <n v="1852"/>
    <n v="554"/>
    <m/>
    <m/>
    <s v="JEAN BREMNER BOOHER"/>
    <s v="candidate"/>
    <m/>
    <n v="43597.855405092596"/>
  </r>
  <r>
    <s v="ca-2018-638"/>
    <s v="CHAPJ  368"/>
    <s v="CA"/>
    <n v="43124"/>
    <m/>
    <m/>
    <m/>
    <m/>
    <n v="43124"/>
    <x v="3"/>
    <s v="Candidate registered"/>
    <s v="Jeff Chapman"/>
    <m/>
    <s v="640 CAPE GEORGE RD"/>
    <s v="PORT TOWNSEND"/>
    <s v="JEFFERSON"/>
    <m/>
    <n v="98368"/>
    <s v="CHAPMANFORASSESSOR@GMAIL.COM"/>
    <s v="chapmanforassessor@gmail.com"/>
    <m/>
    <s v="COUNTY ASSESSOR"/>
    <n v="21"/>
    <s v="JEFFERSON CO"/>
    <n v="3433"/>
    <s v="JEFFERSON"/>
    <s v="Local"/>
    <n v="24426"/>
    <s v="C"/>
    <s v="Registration and financial affairs"/>
    <s v="Candidate"/>
    <s v="Candidate"/>
    <m/>
    <m/>
    <m/>
    <s v="D"/>
    <x v="0"/>
    <n v="43410"/>
    <m/>
    <b v="1"/>
    <m/>
    <m/>
    <s v="Qualified for general"/>
    <s v="Unopposed in general"/>
    <m/>
    <m/>
    <m/>
    <m/>
    <m/>
    <m/>
    <m/>
    <m/>
    <m/>
    <s v="640 CAPE GEORGE RD"/>
    <s v="PORT TOWNSEND"/>
    <m/>
    <n v="98368"/>
    <m/>
    <m/>
    <m/>
    <m/>
    <m/>
    <m/>
    <m/>
    <m/>
    <m/>
    <s v="https://web.pdc.wa.gov/rptimg/default.aspx?filerid_election_year=CHAPJ%20%20368%3A%7C%3A2018"/>
    <n v="2865"/>
    <n v="345"/>
    <n v="638"/>
    <m/>
    <m/>
    <s v="JUELANNE DALZELL"/>
    <s v="candidate"/>
    <m/>
    <n v="43959.621932870374"/>
  </r>
  <r>
    <s v="ca-2018-847"/>
    <s v="JACKL  374"/>
    <s v="CA"/>
    <n v="43257"/>
    <m/>
    <m/>
    <m/>
    <s v="Electronic"/>
    <n v="43257"/>
    <x v="3"/>
    <s v="Candidate registered"/>
    <s v="Lorra Jackson"/>
    <m/>
    <s v="13104 108TH AVE CT E"/>
    <s v="PUYALLUP"/>
    <s v="PIERCE"/>
    <m/>
    <n v="983745603"/>
    <s v="LORRACC2018@GMAIL.COM"/>
    <s v="lorracc2018@gmail.com"/>
    <m/>
    <s v="COUNTY COUNCIL MEMBER"/>
    <n v="25"/>
    <s v="PIERCE CO"/>
    <n v="3879"/>
    <s v="PIERCE"/>
    <s v="Local"/>
    <n v="493585"/>
    <s v="C"/>
    <s v="Registration and financial affairs"/>
    <s v="Candidate"/>
    <s v="Candidate"/>
    <m/>
    <m/>
    <d v="1899-12-31T00:00:00"/>
    <s v="D"/>
    <x v="0"/>
    <n v="43410"/>
    <m/>
    <b v="1"/>
    <m/>
    <m/>
    <s v="Qualified for general"/>
    <s v="Lost in general"/>
    <m/>
    <m/>
    <m/>
    <m/>
    <m/>
    <m/>
    <m/>
    <m/>
    <m/>
    <s v="13104 108TH AVE CT E"/>
    <s v="PUYALLUP"/>
    <m/>
    <n v="983745603"/>
    <m/>
    <n v="9980.08"/>
    <n v="0"/>
    <n v="8956.74"/>
    <n v="0"/>
    <n v="0"/>
    <n v="0"/>
    <n v="923.8"/>
    <n v="0"/>
    <s v="https://web.pdc.wa.gov/rptimg/default.aspx?filerid_election_year=JACKL%20%20374%3A%7C%3A2018"/>
    <n v="9521"/>
    <n v="1002"/>
    <n v="847"/>
    <n v="3264"/>
    <m/>
    <s v="ROBERT KLAVANO"/>
    <s v="candidate"/>
    <m/>
    <n v="44148.96334490741"/>
  </r>
  <r>
    <s v="ca-2018-2034"/>
    <s v="KOHLJ  119"/>
    <s v="CA"/>
    <n v="42032"/>
    <m/>
    <m/>
    <m/>
    <s v="Electronic"/>
    <n v="42032"/>
    <x v="3"/>
    <s v="Candidate discontinued campaign"/>
    <s v="Jeanne Kohl-Welles"/>
    <m/>
    <s v="PO BOX 9100"/>
    <s v="SEATTLE"/>
    <s v="KING"/>
    <m/>
    <n v="98109"/>
    <s v="JEANNE@JEANNEKOHLWELLES.COM"/>
    <s v="jeanne@jeannekohlwelles.com"/>
    <m/>
    <s v="STATE SENATOR"/>
    <n v="12"/>
    <s v="LEG DISTRICT 36 - SENATE"/>
    <n v="4765"/>
    <s v="KING"/>
    <s v="Legislative"/>
    <m/>
    <s v="C"/>
    <s v="Registration and financial affairs"/>
    <s v="Candidate"/>
    <s v="Candidate"/>
    <m/>
    <m/>
    <m/>
    <s v="D"/>
    <x v="0"/>
    <n v="43410"/>
    <m/>
    <b v="1"/>
    <m/>
    <m/>
    <m/>
    <m/>
    <m/>
    <m/>
    <m/>
    <m/>
    <m/>
    <m/>
    <m/>
    <m/>
    <m/>
    <s v="PO BOX 9100"/>
    <s v="SEATTLE"/>
    <m/>
    <n v="98109"/>
    <m/>
    <n v="0"/>
    <n v="10403.56"/>
    <n v="10403.56"/>
    <n v="0"/>
    <n v="0"/>
    <n v="0"/>
    <m/>
    <m/>
    <s v="https://web.pdc.wa.gov/rptimg/default.aspx?filerid_election_year=KOHLJ%20%20119%3A%7C%3A2018"/>
    <n v="10619"/>
    <n v="1624"/>
    <n v="2034"/>
    <n v="3321"/>
    <n v="36"/>
    <s v="JASON BENNETT"/>
    <s v="candidate"/>
    <m/>
    <n v="44148.966157407405"/>
  </r>
  <r>
    <s v="ca-2018-2033"/>
    <s v="LEE E  901"/>
    <s v="CA"/>
    <n v="43257"/>
    <m/>
    <m/>
    <m/>
    <m/>
    <n v="43257"/>
    <x v="3"/>
    <s v="Candidate registered"/>
    <s v="LEE EARL S"/>
    <m/>
    <s v="5 N 45TH AVE"/>
    <s v="YAKIMA"/>
    <s v="YAKIMA"/>
    <m/>
    <n v="98908"/>
    <s v="EARLLEE12329@GMAIL.COM"/>
    <s v="earllee12329@gmail.com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D"/>
    <x v="0"/>
    <n v="43410"/>
    <m/>
    <b v="1"/>
    <m/>
    <m/>
    <s v="Lost in primary"/>
    <m/>
    <s v="Open seat"/>
    <m/>
    <m/>
    <m/>
    <m/>
    <m/>
    <m/>
    <m/>
    <m/>
    <s v="5 N 45TH AVE"/>
    <s v="YAKIMA"/>
    <m/>
    <n v="98908"/>
    <m/>
    <m/>
    <m/>
    <m/>
    <m/>
    <m/>
    <m/>
    <m/>
    <m/>
    <s v="https://web.pdc.wa.gov/rptimg/default.aspx?filerid_election_year=LEE%20E%20%20901%3A%7C%3A2018"/>
    <n v="11237"/>
    <n v="1833"/>
    <n v="2033"/>
    <m/>
    <n v="14"/>
    <s v="LINDA LEE"/>
    <s v="candidate"/>
    <m/>
    <n v="43597.935983796298"/>
  </r>
  <r>
    <s v="ca-2018-2028"/>
    <s v="NELSS  070"/>
    <s v="CA"/>
    <n v="42204"/>
    <m/>
    <m/>
    <m/>
    <s v="Electronic"/>
    <n v="42204"/>
    <x v="3"/>
    <s v="Candidate discontinued campaign"/>
    <s v="NELSON SHARON K"/>
    <m/>
    <s v="7318 SW 258TH PL"/>
    <s v="VASHON"/>
    <s v="KING"/>
    <m/>
    <n v="98070"/>
    <s v="SHARONKNELSON49@YAHOO.COM"/>
    <s v="sharonknelson49@yahoo.com"/>
    <m/>
    <s v="STATE SENATOR"/>
    <n v="12"/>
    <s v="LEG DISTRICT 34 - SENATE"/>
    <n v="4763"/>
    <s v="KING"/>
    <s v="Legislative"/>
    <m/>
    <s v="C"/>
    <s v="Registration and financial affairs"/>
    <s v="Candidate"/>
    <s v="Candidate"/>
    <m/>
    <m/>
    <m/>
    <s v="D"/>
    <x v="0"/>
    <n v="43410"/>
    <m/>
    <b v="1"/>
    <m/>
    <m/>
    <m/>
    <m/>
    <m/>
    <m/>
    <m/>
    <m/>
    <m/>
    <m/>
    <m/>
    <m/>
    <m/>
    <s v="7318 SW 258TH PL"/>
    <s v="VASHON"/>
    <m/>
    <n v="98070"/>
    <m/>
    <n v="82740"/>
    <n v="7540.25"/>
    <n v="89280.25"/>
    <n v="0"/>
    <n v="0"/>
    <n v="0"/>
    <m/>
    <m/>
    <s v="https://web.pdc.wa.gov/rptimg/default.aspx?filerid_election_year=NELSS%20%20070%3A%7C%3A2018"/>
    <n v="13890"/>
    <n v="27524"/>
    <n v="2028"/>
    <n v="3468"/>
    <n v="34"/>
    <s v="JOHN R NELSON"/>
    <s v="candidate"/>
    <m/>
    <n v="44148.971435185187"/>
  </r>
  <r>
    <s v="ca-2018-991"/>
    <s v="WARNG  576"/>
    <s v="CA"/>
    <n v="43237"/>
    <m/>
    <m/>
    <m/>
    <m/>
    <n v="43237"/>
    <x v="3"/>
    <s v="Candidate registered"/>
    <s v="Gary Warnock"/>
    <m/>
    <s v="314 COUNTRY ESTATES DR W"/>
    <s v="RAINIER"/>
    <s v="THURSTON"/>
    <m/>
    <n v="98576"/>
    <s v="FOURENZSIX@YAHOO.COM"/>
    <s v="fourenzsix@yahoo.com"/>
    <m/>
    <s v="COUNTY CORONER"/>
    <n v="24"/>
    <s v="THURSTON CO"/>
    <n v="4229"/>
    <s v="THURSTON"/>
    <s v="Local"/>
    <n v="176293"/>
    <s v="C"/>
    <s v="Registration and financial affairs"/>
    <s v="Candidate"/>
    <s v="Candidate"/>
    <m/>
    <m/>
    <m/>
    <s v="D"/>
    <x v="0"/>
    <n v="43410"/>
    <m/>
    <b v="1"/>
    <m/>
    <m/>
    <s v="Qualified for general"/>
    <s v="Unopposed in general"/>
    <m/>
    <m/>
    <m/>
    <m/>
    <m/>
    <m/>
    <m/>
    <m/>
    <m/>
    <s v="314 COUNTRY ESTATES DR W"/>
    <s v="RAINIER"/>
    <m/>
    <n v="98576"/>
    <m/>
    <m/>
    <m/>
    <m/>
    <m/>
    <m/>
    <m/>
    <m/>
    <m/>
    <s v="https://web.pdc.wa.gov/rptimg/default.aspx?filerid_election_year=WARNG%20%20576%3A%7C%3A2018"/>
    <n v="20676"/>
    <n v="63"/>
    <n v="991"/>
    <m/>
    <m/>
    <s v="GARY WARNOCK"/>
    <s v="candidate"/>
    <m/>
    <n v="43959.621932870374"/>
  </r>
  <r>
    <s v="ca-2018-197"/>
    <s v="WILSC  001"/>
    <s v="CA"/>
    <n v="43143"/>
    <m/>
    <m/>
    <m/>
    <s v="Electronic"/>
    <n v="43143"/>
    <x v="3"/>
    <s v="Candidate registered"/>
    <s v="Claire Wilson"/>
    <m/>
    <s v="31811 PACIFIC HWY S STE B #288"/>
    <s v="FEDERAL WAY"/>
    <s v="KING"/>
    <m/>
    <n v="98003"/>
    <s v="JOSIE@BLUEWAVEPOLITICS.COM"/>
    <s v="josie@bluewavepolitics.com"/>
    <m/>
    <s v="STATE SENATOR"/>
    <n v="12"/>
    <s v="LEG DISTRICT 30 - SENATE"/>
    <n v="4759"/>
    <s v="KING"/>
    <s v="Legislative"/>
    <m/>
    <s v="C"/>
    <s v="Registration and financial affairs"/>
    <s v="Candidate"/>
    <s v="Candidate"/>
    <m/>
    <m/>
    <m/>
    <s v="D"/>
    <x v="0"/>
    <n v="43410"/>
    <m/>
    <b v="1"/>
    <m/>
    <m/>
    <s v="Qualified for general"/>
    <s v="Won in general"/>
    <s v="Challenger"/>
    <m/>
    <m/>
    <m/>
    <m/>
    <m/>
    <m/>
    <m/>
    <m/>
    <s v="31811 PACIFIC HWY S STE B #288"/>
    <s v="FEDERAL WAY"/>
    <m/>
    <n v="98003"/>
    <m/>
    <n v="498496.58"/>
    <n v="0"/>
    <n v="492660.2"/>
    <n v="0"/>
    <n v="0"/>
    <n v="0"/>
    <n v="110043.92"/>
    <n v="923998.99"/>
    <s v="https://web.pdc.wa.gov/rptimg/default.aspx?filerid_election_year=WILSC%20%20001%3A%7C%3A2018"/>
    <n v="21262"/>
    <n v="508"/>
    <n v="197"/>
    <n v="3989"/>
    <n v="30"/>
    <s v="JAY PETTERSON"/>
    <s v="candidate"/>
    <m/>
    <n v="44148.992812500001"/>
  </r>
  <r>
    <s v="ca-2018-983"/>
    <s v="DREWS  516"/>
    <s v="CA"/>
    <n v="42477"/>
    <m/>
    <m/>
    <m/>
    <s v="Electronic"/>
    <n v="42477"/>
    <x v="3"/>
    <s v="Candidate registered"/>
    <s v="Steven J. Drew"/>
    <m/>
    <s v="8729 FERNWOOD ST NE"/>
    <s v="OLYMPIA"/>
    <s v="THURSTON"/>
    <m/>
    <n v="98501"/>
    <s v="DREW4ASSESSOR@GMAIL.COM"/>
    <s v="drew4peacenow@aol.com"/>
    <m/>
    <s v="COUNTY ASSESSOR"/>
    <n v="21"/>
    <s v="THURSTON CO"/>
    <n v="4229"/>
    <s v="THURSTON"/>
    <s v="Local"/>
    <n v="176293"/>
    <s v="C"/>
    <s v="Registration and financial affairs"/>
    <s v="Candidate"/>
    <s v="Candidate"/>
    <m/>
    <m/>
    <m/>
    <s v="D"/>
    <x v="0"/>
    <n v="43410"/>
    <m/>
    <b v="1"/>
    <m/>
    <m/>
    <s v="Qualified for general"/>
    <s v="Unopposed in general"/>
    <m/>
    <m/>
    <m/>
    <m/>
    <m/>
    <m/>
    <m/>
    <m/>
    <m/>
    <s v="8729 FERNWOOD ST NE"/>
    <s v="OLYMPIA"/>
    <m/>
    <n v="98501"/>
    <m/>
    <n v="8614.2900000000009"/>
    <n v="2456.2800000000002"/>
    <n v="8521.3700000000008"/>
    <n v="0"/>
    <n v="0"/>
    <n v="0"/>
    <m/>
    <m/>
    <s v="https://web.pdc.wa.gov/rptimg/default.aspx?filerid_election_year=DREWS%20%20516%3A%7C%3A2018"/>
    <n v="5275"/>
    <n v="825"/>
    <n v="983"/>
    <n v="3056"/>
    <m/>
    <s v="RHENDA STRUB"/>
    <s v="candidate"/>
    <m/>
    <n v="44148.954861111109"/>
  </r>
  <r>
    <s v="ca-2018-540"/>
    <s v="DUVAT  802"/>
    <s v="CA"/>
    <n v="43244"/>
    <m/>
    <m/>
    <m/>
    <m/>
    <n v="43244"/>
    <x v="3"/>
    <s v="Candidate registered"/>
    <s v="Thad L. Duvall (Thad Duvall)"/>
    <m/>
    <s v="610 S LINCOLN PL"/>
    <s v="EAST WENATCHEE"/>
    <s v="DOUGLAS"/>
    <m/>
    <n v="98802"/>
    <s v="TLDUVALL@CHARTER.NET"/>
    <s v="tlduvall@charter.net"/>
    <m/>
    <s v="COUNTY AUDITOR"/>
    <n v="20"/>
    <s v="DOUGLAS CO"/>
    <n v="3235"/>
    <s v="DOUGLAS"/>
    <s v="Local"/>
    <n v="21117"/>
    <s v="C"/>
    <s v="Registration and financial affairs"/>
    <s v="Candidate"/>
    <s v="Candidate"/>
    <m/>
    <m/>
    <m/>
    <s v="D"/>
    <x v="0"/>
    <n v="43410"/>
    <m/>
    <b v="1"/>
    <m/>
    <m/>
    <s v="Qualified for general"/>
    <s v="Unopposed in general"/>
    <m/>
    <m/>
    <m/>
    <m/>
    <m/>
    <m/>
    <m/>
    <m/>
    <m/>
    <s v="610 S LINCOLN PL"/>
    <s v="EAST WENATCHEE"/>
    <m/>
    <n v="98802"/>
    <m/>
    <m/>
    <m/>
    <m/>
    <m/>
    <m/>
    <m/>
    <m/>
    <m/>
    <s v="https://web.pdc.wa.gov/rptimg/default.aspx?filerid_election_year=DUVAT%20%20802%3A%7C%3A2018"/>
    <n v="5344"/>
    <n v="161"/>
    <n v="540"/>
    <m/>
    <m/>
    <s v="THAD DUVALL"/>
    <s v="candidate"/>
    <m/>
    <n v="43959.621932870374"/>
  </r>
  <r>
    <s v="ca-2010-13066"/>
    <s v="VANDJ  444"/>
    <s v="CA"/>
    <m/>
    <m/>
    <m/>
    <m/>
    <m/>
    <m/>
    <x v="14"/>
    <m/>
    <s v="Justin Van Dyk"/>
    <m/>
    <m/>
    <m/>
    <s v="SKAGIT"/>
    <m/>
    <m/>
    <m/>
    <s v="JUSTINVANDYK@GMAIL.COM"/>
    <m/>
    <s v="STATE REPRESENTATIVE"/>
    <n v="13"/>
    <s v="LEG DISTRICT 40 - HOUSE"/>
    <n v="4858"/>
    <s v="SKAGIT"/>
    <s v="Legislative"/>
    <m/>
    <s v="C"/>
    <s v="Registration and financial affairs"/>
    <m/>
    <s v="Candidate"/>
    <m/>
    <m/>
    <m/>
    <s v="D"/>
    <x v="0"/>
    <m/>
    <m/>
    <b v="1"/>
    <m/>
    <m/>
    <s v="Lost in primary"/>
    <m/>
    <m/>
    <m/>
    <m/>
    <m/>
    <m/>
    <m/>
    <m/>
    <m/>
    <m/>
    <m/>
    <m/>
    <m/>
    <m/>
    <m/>
    <m/>
    <m/>
    <m/>
    <m/>
    <m/>
    <m/>
    <m/>
    <m/>
    <s v="https://web.pdc.wa.gov/rptimg/default.aspx?filerid_election_year=VANDJ%20%20444%3A%7C%3A2010"/>
    <m/>
    <n v="839"/>
    <n v="13066"/>
    <m/>
    <n v="40"/>
    <m/>
    <m/>
    <m/>
    <n v="43598.055925925924"/>
  </r>
  <r>
    <s v="ca-2008-16422"/>
    <s v="HONOA  206"/>
    <s v="CA"/>
    <m/>
    <m/>
    <m/>
    <m/>
    <m/>
    <m/>
    <x v="16"/>
    <m/>
    <s v="HONOROF ANTHONY"/>
    <m/>
    <m/>
    <m/>
    <s v="SPOKANE"/>
    <m/>
    <m/>
    <m/>
    <m/>
    <m/>
    <s v="STATE REPRESENTATIVE"/>
    <n v="13"/>
    <s v="LEG DISTRICT 04 - HOUSE"/>
    <n v="4785"/>
    <s v="SPOKANE"/>
    <s v="Legislative"/>
    <m/>
    <s v="C"/>
    <s v="Registration and financial affairs"/>
    <m/>
    <s v="Candidate"/>
    <m/>
    <m/>
    <m/>
    <s v="D"/>
    <x v="0"/>
    <m/>
    <m/>
    <b v="1"/>
    <m/>
    <m/>
    <s v="Lost in primary"/>
    <m/>
    <m/>
    <m/>
    <m/>
    <m/>
    <m/>
    <m/>
    <m/>
    <m/>
    <m/>
    <m/>
    <m/>
    <m/>
    <m/>
    <m/>
    <m/>
    <m/>
    <m/>
    <m/>
    <m/>
    <m/>
    <m/>
    <m/>
    <s v="https://web.pdc.wa.gov/rptimg/default.aspx?filerid_election_year=HONOA%20%20206%3A%7C%3A2008"/>
    <m/>
    <n v="10365"/>
    <n v="16422"/>
    <m/>
    <n v="4"/>
    <m/>
    <m/>
    <m/>
    <n v="43598.301342592589"/>
  </r>
  <r>
    <s v="ca-2020-1263"/>
    <s v="TAKKD  632"/>
    <s v="CA"/>
    <n v="42833"/>
    <m/>
    <m/>
    <m/>
    <s v="Electronic"/>
    <n v="42833"/>
    <x v="4"/>
    <s v="Candidate registered"/>
    <s v="TAKKO DEAN A"/>
    <m/>
    <s v="PO BOX 1025"/>
    <s v="LONGVIEW"/>
    <s v="COWLITZ"/>
    <s v="WA"/>
    <n v="98632"/>
    <s v="DTAKKO@COMCAST.NET"/>
    <s v="dtakko@comcast.net"/>
    <m/>
    <s v="STATE SENATOR"/>
    <n v="12"/>
    <s v="LEG DISTRICT 19 - SENATE"/>
    <n v="4748"/>
    <s v="COWLITZ"/>
    <s v="Legislative"/>
    <n v="92744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Lost in general"/>
    <m/>
    <m/>
    <m/>
    <m/>
    <m/>
    <m/>
    <m/>
    <m/>
    <m/>
    <s v="PO BOX 1025"/>
    <s v="LONGVIEW"/>
    <s v="WA"/>
    <n v="98632"/>
    <m/>
    <n v="419490.59"/>
    <n v="57963.77"/>
    <n v="477454.36"/>
    <n v="0"/>
    <n v="0"/>
    <n v="0"/>
    <n v="185016.87"/>
    <n v="325062.51"/>
    <s v="https://web.pdc.wa.gov/rptimg/default.aspx?filerid_election_year=TAKKD%20%20632%3A%7C%3A2020"/>
    <n v="19156"/>
    <n v="26312"/>
    <n v="1263"/>
    <n v="1226"/>
    <n v="19"/>
    <s v="DEBRA TAKKO"/>
    <s v="candidate"/>
    <m/>
    <n v="44279.436076388891"/>
  </r>
  <r>
    <s v="ca-2020-1262"/>
    <s v="VANDK  382"/>
    <s v="CA"/>
    <n v="42745"/>
    <m/>
    <m/>
    <m/>
    <s v="Electronic"/>
    <n v="42745"/>
    <x v="4"/>
    <s v="Candidate registered"/>
    <s v="Kevin W. Van De Wege"/>
    <m/>
    <s v="10 SABLE COURT"/>
    <s v="SEQUIM"/>
    <s v="CLALLAM"/>
    <s v="WA"/>
    <n v="98382"/>
    <s v="KEVINVANDEWEGE@HOTMAIL.COM"/>
    <s v="kevinvandewege@hotmail.com"/>
    <m/>
    <s v="STATE SENATOR"/>
    <n v="12"/>
    <s v="LEG DISTRICT 24 - SENATE"/>
    <n v="4753"/>
    <s v="CLALLAM"/>
    <s v="Legislative"/>
    <n v="112025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10 SABLE COURT"/>
    <s v="SEQUIM"/>
    <s v="WA"/>
    <n v="98382"/>
    <m/>
    <n v="194890.44"/>
    <n v="40197.93"/>
    <n v="229719.88"/>
    <n v="0"/>
    <n v="0"/>
    <n v="0"/>
    <n v="36909.08"/>
    <n v="23025"/>
    <s v="https://web.pdc.wa.gov/rptimg/default.aspx?filerid_election_year=VANDK%20%20382%3A%7C%3A2020"/>
    <n v="20052"/>
    <n v="26330"/>
    <n v="1262"/>
    <n v="1271"/>
    <n v="24"/>
    <s v="JASON BENNETT"/>
    <s v="candidate"/>
    <m/>
    <n v="44279.738252314812"/>
  </r>
  <r>
    <s v="ca-2019-1861"/>
    <s v="AITKG  233"/>
    <s v="CA"/>
    <n v="43565"/>
    <d v="2019-05-17T00:00:00"/>
    <m/>
    <m/>
    <m/>
    <n v="43565"/>
    <x v="7"/>
    <s v="Candidate declared"/>
    <s v="AITKEN GRETA I"/>
    <m/>
    <s v="800 E FAIRHAVEN AVE"/>
    <s v="BURLINGTON"/>
    <s v="SKAGIT"/>
    <m/>
    <n v="982331917"/>
    <m/>
    <s v="gretaaitken25@gmail.com"/>
    <m/>
    <s v="STATE SENATOR"/>
    <n v="12"/>
    <s v="LEG DISTRICT 40 - SENATE"/>
    <n v="4769"/>
    <s v="SKAGIT"/>
    <s v="Legislative"/>
    <n v="95111"/>
    <s v="C"/>
    <s v="Registration and financial affairs"/>
    <s v="Candidate"/>
    <s v="Candidate"/>
    <m/>
    <m/>
    <m/>
    <s v="D"/>
    <x v="0"/>
    <n v="43774"/>
    <m/>
    <b v="1"/>
    <b v="1"/>
    <b v="0"/>
    <s v="Lost in primary"/>
    <m/>
    <m/>
    <m/>
    <m/>
    <m/>
    <m/>
    <m/>
    <m/>
    <m/>
    <m/>
    <s v="800 E FAIRHAVEN AVE"/>
    <s v="BURLINGTON"/>
    <m/>
    <n v="982331917"/>
    <m/>
    <m/>
    <m/>
    <m/>
    <m/>
    <m/>
    <m/>
    <m/>
    <m/>
    <s v="https://web.pdc.wa.gov/rptimg/default.aspx?filerid_election_year=AITKG%20%20233%3A%7C%3A2019"/>
    <n v="290"/>
    <n v="1687"/>
    <n v="1861"/>
    <m/>
    <n v="40"/>
    <s v="JACKELINE AITKEN"/>
    <s v="candidate"/>
    <m/>
    <n v="43738.285138888888"/>
  </r>
  <r>
    <s v="ca-2018-480"/>
    <s v="KEGER  520"/>
    <s v="CA"/>
    <n v="43297"/>
    <m/>
    <m/>
    <m/>
    <m/>
    <n v="43297"/>
    <x v="3"/>
    <s v="Candidate registered"/>
    <s v="Robert G. Kegel"/>
    <m/>
    <s v="1717 BEL AIRE AVE"/>
    <s v="ABERDEEN"/>
    <s v="GRAYS HARBOR"/>
    <m/>
    <n v="985201303"/>
    <s v="BOBK4CORONER@COMCAST.NET"/>
    <s v="bobkegel@comcast.net"/>
    <m/>
    <s v="COUNTY CORONER"/>
    <n v="24"/>
    <s v="GRAYS HARBOR CO"/>
    <n v="3369"/>
    <s v="GRAYS HARBOR"/>
    <s v="Local"/>
    <n v="41343"/>
    <s v="C"/>
    <s v="Registration and financial affairs"/>
    <s v="Candidate"/>
    <s v="Candidate"/>
    <m/>
    <m/>
    <m/>
    <s v="D"/>
    <x v="0"/>
    <n v="43410"/>
    <m/>
    <b v="1"/>
    <m/>
    <m/>
    <s v="Qualified for general"/>
    <s v="Unopposed in general"/>
    <m/>
    <m/>
    <m/>
    <m/>
    <m/>
    <m/>
    <m/>
    <m/>
    <m/>
    <s v="1717 BEL AIRE AVE"/>
    <s v="ABERDEEN"/>
    <m/>
    <n v="985201303"/>
    <m/>
    <m/>
    <m/>
    <m/>
    <m/>
    <m/>
    <m/>
    <n v="527.89"/>
    <n v="0"/>
    <s v="https://web.pdc.wa.gov/rptimg/default.aspx?filerid_election_year=KEGER%20%20520%3A%7C%3A2018"/>
    <n v="10248"/>
    <n v="25256"/>
    <n v="480"/>
    <m/>
    <m/>
    <s v="ROBERT KEGEL"/>
    <s v="candidate"/>
    <m/>
    <n v="43959.621932870374"/>
  </r>
  <r>
    <s v="ca-2018-463"/>
    <s v="LENTE  663"/>
    <s v="CA"/>
    <n v="43233"/>
    <m/>
    <m/>
    <m/>
    <s v="Electronic"/>
    <n v="43233"/>
    <x v="3"/>
    <s v="Candidate registered"/>
    <s v="Eileen Temple Lentz (Temple Lentz)"/>
    <m/>
    <s v="PO BOX 2053"/>
    <s v="VANCOUVER"/>
    <s v="CLARK"/>
    <m/>
    <n v="98668"/>
    <s v="CAMPAIGN@VOTETEMPLELENTZ.COM"/>
    <s v="campaign@votetemplelentz.com"/>
    <m/>
    <s v="COUNTY COUNCIL MEMBER"/>
    <n v="25"/>
    <s v="CLARK CO"/>
    <n v="3147"/>
    <s v="CLARK"/>
    <s v="Local"/>
    <n v="272819"/>
    <s v="C"/>
    <s v="Registration and financial affairs"/>
    <s v="Candidate"/>
    <s v="Candidate"/>
    <m/>
    <m/>
    <d v="1899-12-31T00:00:00"/>
    <s v="D"/>
    <x v="0"/>
    <n v="43410"/>
    <m/>
    <b v="1"/>
    <m/>
    <m/>
    <s v="Qualified for general"/>
    <s v="Won in general"/>
    <m/>
    <m/>
    <m/>
    <m/>
    <m/>
    <m/>
    <m/>
    <m/>
    <m/>
    <s v="PO BOX 2053"/>
    <s v="VANCOUVER"/>
    <m/>
    <n v="98668"/>
    <m/>
    <n v="62033.43"/>
    <n v="0"/>
    <n v="62033.43"/>
    <n v="0"/>
    <n v="0"/>
    <n v="0"/>
    <n v="527.89"/>
    <n v="0"/>
    <s v="https://web.pdc.wa.gov/rptimg/default.aspx?filerid_election_year=LENTE%20%20663%3A%7C%3A2018"/>
    <n v="11340"/>
    <n v="25325"/>
    <n v="463"/>
    <n v="3357"/>
    <m/>
    <s v="JASON BENNETT"/>
    <s v="candidate"/>
    <m/>
    <n v="44901.714444444442"/>
  </r>
  <r>
    <s v="ca-2018-319"/>
    <s v="POLLG  115"/>
    <s v="CA"/>
    <n v="42906"/>
    <m/>
    <m/>
    <m/>
    <s v="Electronic"/>
    <n v="42906"/>
    <x v="3"/>
    <s v="Candidate registered"/>
    <s v="POLLET GERALD M (Gerry Pollet)"/>
    <m/>
    <s v="7750  17TH AVE NE"/>
    <s v="SEATTLE"/>
    <s v="KING"/>
    <m/>
    <n v="98115"/>
    <s v="GERRY@GERRYPOLLET.COM"/>
    <s v="gerry@gerrypollet.com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d v="1899-12-31T00:00:00"/>
    <s v="D"/>
    <x v="0"/>
    <n v="43410"/>
    <m/>
    <b v="1"/>
    <m/>
    <m/>
    <s v="Qualified for general"/>
    <s v="Won in general"/>
    <s v="Incumbent"/>
    <m/>
    <m/>
    <m/>
    <m/>
    <m/>
    <m/>
    <m/>
    <m/>
    <s v="7750  17TH AVE NE"/>
    <s v="SEATTLE"/>
    <m/>
    <n v="98115"/>
    <m/>
    <n v="42751.87"/>
    <n v="4737.74"/>
    <n v="42839.02"/>
    <n v="0"/>
    <n v="0"/>
    <n v="0"/>
    <n v="808.84"/>
    <n v="0"/>
    <s v="https://web.pdc.wa.gov/rptimg/default.aspx?filerid_election_year=POLLG%20%20115%3A%7C%3A2018"/>
    <n v="15576"/>
    <n v="25519"/>
    <n v="319"/>
    <n v="3571"/>
    <n v="46"/>
    <s v="JANET MILLER"/>
    <s v="candidate"/>
    <m/>
    <n v="44148.974942129629"/>
  </r>
  <r>
    <s v="ca-2018-584"/>
    <s v="ROOSK  347"/>
    <s v="CA"/>
    <n v="43234"/>
    <m/>
    <m/>
    <m/>
    <m/>
    <n v="43234"/>
    <x v="3"/>
    <s v="Candidate registered"/>
    <s v="Karen S. Roosevelt"/>
    <m/>
    <s v="PO BOX 775"/>
    <s v="POMEROY"/>
    <s v="GARFIELD"/>
    <m/>
    <n v="99347"/>
    <s v="JROOSEVELT18@MSN.COM"/>
    <s v="jroosevelt18@msn.com"/>
    <m/>
    <s v="COUNTY TREASURER"/>
    <n v="28"/>
    <s v="GARFIELD CO"/>
    <n v="3320"/>
    <s v="GARFIELD"/>
    <s v="Local"/>
    <n v="1571"/>
    <s v="C"/>
    <s v="Registration and financial affairs"/>
    <s v="Candidate"/>
    <s v="Candidate"/>
    <m/>
    <m/>
    <m/>
    <s v="D"/>
    <x v="0"/>
    <n v="43410"/>
    <m/>
    <b v="1"/>
    <m/>
    <m/>
    <s v="Qualified for general"/>
    <s v="Lost in general"/>
    <m/>
    <m/>
    <m/>
    <m/>
    <m/>
    <m/>
    <m/>
    <m/>
    <m/>
    <s v="PO BOX 775"/>
    <s v="POMEROY"/>
    <m/>
    <n v="99347"/>
    <m/>
    <m/>
    <m/>
    <m/>
    <m/>
    <m/>
    <m/>
    <m/>
    <m/>
    <s v="https://web.pdc.wa.gov/rptimg/default.aspx?filerid_election_year=ROOSK%20%20347%3A%7C%3A2018"/>
    <n v="16736"/>
    <n v="748"/>
    <n v="584"/>
    <m/>
    <m/>
    <s v="KAREN ROOSEVELT"/>
    <s v="candidate"/>
    <m/>
    <n v="43959.621886574074"/>
  </r>
  <r>
    <s v="ca-2018-266"/>
    <s v="SELLM  201"/>
    <s v="CA"/>
    <n v="43013"/>
    <m/>
    <m/>
    <m/>
    <s v="Electronic"/>
    <n v="43013"/>
    <x v="3"/>
    <s v="Candidate registered"/>
    <s v="Mike Sells"/>
    <m/>
    <s v="PO BOX 12395"/>
    <s v="EVERETT"/>
    <s v="SNOHOMISH"/>
    <m/>
    <n v="982062395"/>
    <s v="MIKESELLS@AOL.COM"/>
    <s v="mikesells@aol.com"/>
    <m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d v="1900-01-01T00:00:00"/>
    <s v="D"/>
    <x v="0"/>
    <n v="43410"/>
    <m/>
    <b v="1"/>
    <m/>
    <m/>
    <s v="Qualified for general"/>
    <s v="Unopposed in general"/>
    <s v="Incumbent"/>
    <m/>
    <m/>
    <m/>
    <m/>
    <m/>
    <m/>
    <m/>
    <m/>
    <s v="PO BOX 12395"/>
    <s v="EVERETT"/>
    <m/>
    <n v="982062395"/>
    <m/>
    <n v="47267"/>
    <n v="16542.37"/>
    <n v="45096"/>
    <n v="0"/>
    <n v="0"/>
    <n v="0"/>
    <n v="263.94"/>
    <n v="0"/>
    <s v="https://web.pdc.wa.gov/rptimg/default.aspx?filerid_election_year=SELLM%20%20201%3A%7C%3A2018"/>
    <n v="17580"/>
    <n v="202"/>
    <n v="266"/>
    <n v="3676"/>
    <n v="38"/>
    <s v="LYLE RYAN"/>
    <s v="candidate"/>
    <m/>
    <n v="44148.978981481479"/>
  </r>
  <r>
    <s v="ca-2018-603"/>
    <s v="VILLM  851"/>
    <s v="CA"/>
    <n v="43366"/>
    <m/>
    <m/>
    <m/>
    <m/>
    <n v="43366"/>
    <x v="3"/>
    <s v="Candidate registered"/>
    <s v="Myriam Villagran Diaz de McBride (Myriam Villagran Diaz)"/>
    <m/>
    <s v="PO BOX 764"/>
    <s v="SOAP LAKE"/>
    <s v="GRANT"/>
    <m/>
    <n v="98851"/>
    <m/>
    <s v="miriamvillagran@icloud.com"/>
    <m/>
    <s v="COUNTY SHERIFF"/>
    <n v="27"/>
    <s v="GRANT CO"/>
    <n v="3340"/>
    <s v="GRANT"/>
    <s v="Local"/>
    <n v="39833"/>
    <s v="C"/>
    <s v="Registration and financial affairs"/>
    <s v="Candidate"/>
    <s v="Candidate"/>
    <m/>
    <m/>
    <m/>
    <s v="D"/>
    <x v="0"/>
    <n v="43410"/>
    <m/>
    <b v="1"/>
    <m/>
    <m/>
    <s v="Qualified for general"/>
    <s v="Lost in general"/>
    <m/>
    <m/>
    <m/>
    <m/>
    <m/>
    <m/>
    <m/>
    <m/>
    <m/>
    <s v="PO BOX 764"/>
    <s v="SOAP LAKE"/>
    <m/>
    <n v="98851"/>
    <m/>
    <m/>
    <m/>
    <m/>
    <m/>
    <m/>
    <m/>
    <m/>
    <m/>
    <s v="https://web.pdc.wa.gov/rptimg/default.aspx?filerid_election_year=VILLM%20%20851%3A%7C%3A2018"/>
    <n v="20158"/>
    <n v="30269"/>
    <n v="603"/>
    <m/>
    <m/>
    <s v="MYRIAM VILLAGRAN DIAZ"/>
    <s v="candidate"/>
    <m/>
    <n v="43959.621886574074"/>
  </r>
  <r>
    <s v="ca-2018-231"/>
    <s v="BRADS  116"/>
    <s v="CA"/>
    <n v="43195"/>
    <m/>
    <m/>
    <m/>
    <s v="Electronic"/>
    <n v="43195"/>
    <x v="3"/>
    <s v="Candidate registered"/>
    <s v="Shannon Braddock"/>
    <m/>
    <s v="119 1ST AVE S STE 320"/>
    <s v="SEATTLE"/>
    <s v="KING"/>
    <m/>
    <n v="98104"/>
    <s v="INFO@SHANNONBRADDOCK.COM"/>
    <s v="info@shannonbraddock.com"/>
    <m/>
    <s v="STATE SENATOR"/>
    <n v="12"/>
    <s v="LEG DISTRICT 34 - SENATE"/>
    <n v="4763"/>
    <s v="KING"/>
    <s v="Legislative"/>
    <m/>
    <s v="C"/>
    <s v="Registration and financial affairs"/>
    <s v="Candidate"/>
    <s v="Candidate"/>
    <m/>
    <m/>
    <m/>
    <s v="D"/>
    <x v="0"/>
    <n v="43410"/>
    <m/>
    <b v="1"/>
    <m/>
    <m/>
    <s v="Qualified for general"/>
    <s v="Lost in general"/>
    <s v="Open seat"/>
    <m/>
    <m/>
    <m/>
    <m/>
    <m/>
    <m/>
    <m/>
    <m/>
    <s v="119 1ST AVE S STE 320"/>
    <s v="SEATTLE"/>
    <m/>
    <n v="98104"/>
    <m/>
    <n v="197165.64"/>
    <n v="0"/>
    <n v="197165.64"/>
    <n v="0"/>
    <n v="0"/>
    <n v="0"/>
    <n v="166458.07999999999"/>
    <n v="0"/>
    <s v="https://web.pdc.wa.gov/rptimg/default.aspx?filerid_election_year=BRADS%20%20116%3A%7C%3A2018"/>
    <n v="1891"/>
    <n v="470"/>
    <n v="231"/>
    <n v="2844"/>
    <n v="34"/>
    <s v="JAY PETTERSON"/>
    <s v="candidate"/>
    <m/>
    <n v="44148.946030092593"/>
  </r>
  <r>
    <s v="ca-2018-712"/>
    <s v="CHARD  672"/>
    <s v="CA"/>
    <n v="43248"/>
    <m/>
    <m/>
    <m/>
    <m/>
    <n v="43248"/>
    <x v="3"/>
    <s v="Candidate registered"/>
    <s v="Douglas Charters"/>
    <m/>
    <s v="PO BOX 114"/>
    <s v="BINGEN"/>
    <s v="KLICKITAT"/>
    <m/>
    <n v="98605"/>
    <m/>
    <s v="doug.charters@icloud.com"/>
    <m/>
    <s v="COUNTY SHERIFF"/>
    <n v="27"/>
    <s v="KLICKITAT CO"/>
    <n v="3579"/>
    <s v="KLICKITAT"/>
    <s v="Local"/>
    <n v="14051"/>
    <s v="C"/>
    <s v="Registration and financial affairs"/>
    <s v="Candidate"/>
    <s v="Candidate"/>
    <m/>
    <m/>
    <m/>
    <s v="D"/>
    <x v="0"/>
    <n v="43410"/>
    <m/>
    <b v="1"/>
    <m/>
    <m/>
    <s v="Qualified for general"/>
    <s v="Lost in general"/>
    <m/>
    <m/>
    <m/>
    <m/>
    <m/>
    <m/>
    <m/>
    <m/>
    <m/>
    <s v="PO BOX 114"/>
    <s v="BINGEN"/>
    <m/>
    <n v="98605"/>
    <m/>
    <m/>
    <m/>
    <m/>
    <m/>
    <m/>
    <m/>
    <m/>
    <m/>
    <s v="https://web.pdc.wa.gov/rptimg/default.aspx?filerid_election_year=CHARD%20%20672%3A%7C%3A2018"/>
    <n v="2927"/>
    <n v="722"/>
    <n v="712"/>
    <m/>
    <m/>
    <s v="DOUGLAS CHARTERS"/>
    <s v="candidate"/>
    <m/>
    <n v="43959.621886574074"/>
  </r>
  <r>
    <s v="ca-2016-4903"/>
    <s v="KELLT  406"/>
    <s v="CA"/>
    <n v="41287"/>
    <m/>
    <m/>
    <m/>
    <s v="Electronic"/>
    <n v="41287"/>
    <x v="8"/>
    <s v="Candidate discontinued campaign"/>
    <s v="KELLEY TROY X"/>
    <m/>
    <s v="PO BOX 7193"/>
    <s v="TACOMA"/>
    <m/>
    <m/>
    <n v="98417"/>
    <s v="TROY@TROYKELLEY.COM"/>
    <s v="troy@troykelley.com"/>
    <m/>
    <s v="STATE AUDITOR"/>
    <n v="6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m/>
    <b v="1"/>
    <m/>
    <m/>
    <m/>
    <m/>
    <m/>
    <m/>
    <m/>
    <m/>
    <m/>
    <m/>
    <m/>
    <m/>
    <m/>
    <s v="PO BOX 7193"/>
    <s v="TACOMA"/>
    <m/>
    <n v="98417"/>
    <m/>
    <n v="12000.39"/>
    <n v="3390.57"/>
    <n v="12702.96"/>
    <n v="-2988"/>
    <n v="0"/>
    <n v="0"/>
    <m/>
    <m/>
    <s v="https://web.pdc.wa.gov/rptimg/default.aspx?filerid_election_year=KELLT%20%20406%3A%7C%3A2016"/>
    <n v="10210"/>
    <n v="27151"/>
    <n v="4903"/>
    <n v="5696"/>
    <m/>
    <s v="TROY KELLEY"/>
    <s v="candidate"/>
    <m/>
    <n v="44149.05945601852"/>
  </r>
  <r>
    <s v="ca-2016-4899"/>
    <s v="KOANC  368"/>
    <s v="CA"/>
    <n v="42499"/>
    <m/>
    <m/>
    <m/>
    <m/>
    <n v="42499"/>
    <x v="8"/>
    <s v="Candidate registered"/>
    <s v="KOAN CYNTHIA L"/>
    <m/>
    <s v="1308 14TH ST"/>
    <s v="PORT TOWNSEND"/>
    <s v="JEFFERSON"/>
    <m/>
    <n v="983688609"/>
    <s v="KOANFORCOMMISSIONER@GMAIL.COM"/>
    <s v="cynthia.koan@gmail.com"/>
    <m/>
    <s v="COUNTY COMMISSIONER"/>
    <n v="23"/>
    <s v="JEFFERSON CO"/>
    <n v="3433"/>
    <s v="JEFFERSON"/>
    <s v="Local"/>
    <n v="23036"/>
    <s v="C"/>
    <s v="Registration and financial affairs"/>
    <s v="Candidate"/>
    <s v="Candidate"/>
    <m/>
    <m/>
    <m/>
    <s v="D"/>
    <x v="0"/>
    <n v="42682"/>
    <m/>
    <b v="1"/>
    <m/>
    <m/>
    <s v="Lost in primary"/>
    <m/>
    <m/>
    <m/>
    <m/>
    <m/>
    <m/>
    <m/>
    <m/>
    <m/>
    <m/>
    <s v="1308 14TH ST"/>
    <s v="PORT TOWNSEND"/>
    <m/>
    <n v="983688609"/>
    <m/>
    <m/>
    <m/>
    <m/>
    <m/>
    <m/>
    <m/>
    <m/>
    <m/>
    <s v="https://web.pdc.wa.gov/rptimg/default.aspx?filerid_election_year=KOANC%20%20368%3A%7C%3A2016"/>
    <n v="10548"/>
    <n v="4266"/>
    <n v="4899"/>
    <m/>
    <m/>
    <s v="KELLY LARSON"/>
    <s v="candidate"/>
    <m/>
    <n v="43597.977256944447"/>
  </r>
  <r>
    <s v="ca-2016-4799"/>
    <s v="SMITA  520"/>
    <s v="CA"/>
    <n v="42396"/>
    <m/>
    <m/>
    <m/>
    <s v="Paper"/>
    <n v="42396"/>
    <x v="8"/>
    <s v="Candidate registered"/>
    <s v="SMITH ALLEN L"/>
    <m/>
    <s v="28 GARDEN TRACK RD"/>
    <s v="MONTESANO"/>
    <s v="GRAYS HARBOR"/>
    <m/>
    <n v="98563"/>
    <m/>
    <s v="penorganics@centurylink.net"/>
    <m/>
    <s v="COUNTY COMMISSIONER"/>
    <n v="23"/>
    <s v="GRAYS HARBOR CO"/>
    <n v="3369"/>
    <s v="GRAYS HARBOR"/>
    <s v="Local"/>
    <n v="38705"/>
    <s v="C"/>
    <s v="Registration and financial affairs"/>
    <s v="Candidate"/>
    <s v="Candidate"/>
    <m/>
    <m/>
    <m/>
    <s v="D"/>
    <x v="0"/>
    <n v="42682"/>
    <m/>
    <b v="1"/>
    <m/>
    <m/>
    <s v="Lost in primary"/>
    <m/>
    <m/>
    <m/>
    <m/>
    <m/>
    <m/>
    <m/>
    <m/>
    <m/>
    <m/>
    <s v="28 GARDEN TRACK RD"/>
    <s v="MONTESANO"/>
    <m/>
    <n v="98563"/>
    <m/>
    <n v="0"/>
    <n v="0"/>
    <n v="0"/>
    <n v="0"/>
    <n v="0"/>
    <n v="0"/>
    <m/>
    <m/>
    <s v="https://web.pdc.wa.gov/rptimg/default.aspx?filerid_election_year=SMITA%20%20520%3A%7C%3A2016"/>
    <n v="18124"/>
    <n v="24157"/>
    <n v="4799"/>
    <n v="6104"/>
    <m/>
    <s v="AL SMITH"/>
    <s v="candidate"/>
    <m/>
    <n v="44149.074652777781"/>
  </r>
  <r>
    <s v="ca-2016-4785"/>
    <s v="TAKKD  632"/>
    <s v="CA"/>
    <n v="42145"/>
    <m/>
    <m/>
    <m/>
    <s v="Electronic"/>
    <n v="42145"/>
    <x v="8"/>
    <s v="Candidate discontinued campaign"/>
    <s v="TAKKO DEAN A"/>
    <m/>
    <s v="PO BOX 1025"/>
    <s v="LONGVIEW"/>
    <s v="COWLITZ"/>
    <m/>
    <n v="98632"/>
    <s v="DTAKKO@COMCAST.NET"/>
    <s v="dtakko@comcast.net"/>
    <m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D"/>
    <x v="0"/>
    <n v="42682"/>
    <m/>
    <b v="1"/>
    <m/>
    <m/>
    <m/>
    <m/>
    <m/>
    <m/>
    <m/>
    <m/>
    <m/>
    <m/>
    <m/>
    <m/>
    <m/>
    <s v="PO BOX 1025"/>
    <s v="LONGVIEW"/>
    <m/>
    <n v="98632"/>
    <m/>
    <n v="3850"/>
    <n v="44825.78"/>
    <n v="48675.78"/>
    <n v="0"/>
    <n v="0"/>
    <n v="0"/>
    <n v="347.97"/>
    <n v="0"/>
    <s v="https://web.pdc.wa.gov/rptimg/default.aspx?filerid_election_year=TAKKD%20%20632%3A%7C%3A2016"/>
    <n v="19155"/>
    <n v="26312"/>
    <n v="4785"/>
    <n v="6162"/>
    <n v="19"/>
    <s v="DEBRA TAKKO"/>
    <s v="candidate"/>
    <m/>
    <n v="44149.076689814814"/>
  </r>
  <r>
    <s v="ca-2016-4784"/>
    <s v="TAKKD2 632"/>
    <s v="CA"/>
    <n v="42300"/>
    <m/>
    <m/>
    <m/>
    <s v="Electronic"/>
    <n v="42300"/>
    <x v="8"/>
    <s v="Candidate registered"/>
    <s v="TAKKO DEAN A"/>
    <m/>
    <s v="PO BOX 1025"/>
    <s v="LONGVIEW"/>
    <s v="COWLITZ"/>
    <m/>
    <n v="98632"/>
    <s v="DTAKKO@COMCAST.NET"/>
    <s v="dtakko@comcast.net"/>
    <m/>
    <s v="STATE SENATOR"/>
    <n v="12"/>
    <s v="LEG DISTRICT 19 - SENATE"/>
    <n v="4748"/>
    <s v="COWLITZ"/>
    <s v="Legislative"/>
    <m/>
    <s v="C"/>
    <s v="Registration and financial affairs"/>
    <s v="Candidate"/>
    <s v="Candidate"/>
    <m/>
    <m/>
    <m/>
    <s v="D"/>
    <x v="0"/>
    <n v="42682"/>
    <m/>
    <b v="1"/>
    <m/>
    <m/>
    <s v="Qualified for general"/>
    <s v="Won in general"/>
    <s v="Incumbent"/>
    <m/>
    <m/>
    <m/>
    <m/>
    <m/>
    <m/>
    <m/>
    <m/>
    <s v="PO BOX 1025"/>
    <s v="LONGVIEW"/>
    <m/>
    <n v="98632"/>
    <m/>
    <n v="117842.58"/>
    <n v="0"/>
    <n v="60957.81"/>
    <n v="0"/>
    <n v="0"/>
    <n v="0"/>
    <m/>
    <m/>
    <s v="https://web.pdc.wa.gov/rptimg/default.aspx?filerid_election_year=TAKKD2%20632%3A%7C%3A2016"/>
    <n v="19275"/>
    <n v="26312"/>
    <n v="4784"/>
    <n v="6163"/>
    <n v="19"/>
    <s v="DEBRA TAKKO"/>
    <s v="candidate"/>
    <m/>
    <n v="44149.07671296296"/>
  </r>
  <r>
    <s v="ca-2016-4781"/>
    <s v="TOPPA  666"/>
    <s v="CA"/>
    <n v="42303"/>
    <m/>
    <m/>
    <m/>
    <s v="Electronic"/>
    <n v="42303"/>
    <x v="8"/>
    <s v="Candidate registered"/>
    <s v="Alishia Topper"/>
    <m/>
    <s v="6400 NE HWY 99 G#319"/>
    <s v="VANCOUVER"/>
    <s v="CLARK"/>
    <m/>
    <n v="98665"/>
    <s v="LINDAMCLAIN@COMCAST.NET"/>
    <s v="botterbaugh@mac.com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D"/>
    <x v="0"/>
    <n v="42682"/>
    <m/>
    <b v="1"/>
    <m/>
    <m/>
    <s v="Qualified for general"/>
    <s v="Lost in general"/>
    <s v="Open seat"/>
    <m/>
    <m/>
    <m/>
    <m/>
    <m/>
    <m/>
    <m/>
    <m/>
    <s v="6400 NE HWY 99 G#319"/>
    <s v="VANCOUVER"/>
    <m/>
    <n v="98665"/>
    <m/>
    <n v="144734.82"/>
    <n v="250"/>
    <n v="144445.25"/>
    <n v="0"/>
    <n v="0"/>
    <n v="0"/>
    <n v="32528.799999999999"/>
    <n v="12983.3"/>
    <s v="https://web.pdc.wa.gov/rptimg/default.aspx?filerid_election_year=TOPPA%20%20666%3A%7C%3A2016"/>
    <n v="19614"/>
    <n v="432"/>
    <n v="4781"/>
    <n v="6184"/>
    <n v="49"/>
    <s v="LINDA MCLAIN"/>
    <s v="candidate"/>
    <m/>
    <n v="44149.077476851853"/>
  </r>
  <r>
    <s v="ca-2016-4767"/>
    <s v="VILLM  851"/>
    <s v="CA"/>
    <n v="42687"/>
    <m/>
    <m/>
    <m/>
    <m/>
    <n v="42687"/>
    <x v="8"/>
    <s v="Candidate registered"/>
    <s v="Myriam Villagran Diaz de McBride"/>
    <m/>
    <s v="PO BOX 764"/>
    <s v="SOAP LAKE"/>
    <s v="GRANT"/>
    <m/>
    <n v="98851"/>
    <m/>
    <s v="miriamvillagran@icloud.com"/>
    <m/>
    <s v="COUNTY COMMISSIONER"/>
    <n v="23"/>
    <s v="GRANT CO"/>
    <n v="3340"/>
    <s v="GRANT"/>
    <s v="Local"/>
    <n v="36723"/>
    <s v="C"/>
    <s v="Registration and financial affairs"/>
    <s v="Candidate"/>
    <s v="Candidate"/>
    <m/>
    <m/>
    <m/>
    <s v="D"/>
    <x v="0"/>
    <n v="42682"/>
    <m/>
    <b v="1"/>
    <m/>
    <m/>
    <s v="Lost in primary"/>
    <m/>
    <m/>
    <m/>
    <m/>
    <m/>
    <m/>
    <m/>
    <m/>
    <m/>
    <m/>
    <s v="PO BOX 764"/>
    <s v="SOAP LAKE"/>
    <m/>
    <n v="98851"/>
    <m/>
    <m/>
    <m/>
    <m/>
    <m/>
    <m/>
    <m/>
    <m/>
    <m/>
    <s v="https://web.pdc.wa.gov/rptimg/default.aspx?filerid_election_year=VILLM%20%20851%3A%7C%3A2016"/>
    <n v="20272"/>
    <n v="30269"/>
    <n v="4767"/>
    <m/>
    <m/>
    <s v="MYRIAM VILLAGRAN DIAZ DE MC"/>
    <s v="candidate"/>
    <m/>
    <n v="43597.976412037038"/>
  </r>
  <r>
    <s v="ca-2016-4759"/>
    <s v="WOLOM  157"/>
    <s v="CA"/>
    <n v="42516"/>
    <m/>
    <m/>
    <m/>
    <m/>
    <n v="42516"/>
    <x v="8"/>
    <s v="Candidate registered"/>
    <s v="WOLOHAN MATTHEW O"/>
    <m/>
    <s v="PO BOX 621"/>
    <s v="NORTHPORT"/>
    <s v="STEVENS"/>
    <m/>
    <n v="991570621"/>
    <s v="WEBEEPLE@GMAIL.COM"/>
    <s v="webeeple@gmail.com"/>
    <m/>
    <s v="COUNTY COMMISSIONER"/>
    <n v="23"/>
    <s v="STEVENS CO"/>
    <n v="4186"/>
    <s v="STEVENS"/>
    <s v="Local"/>
    <n v="29080"/>
    <s v="C"/>
    <s v="Registration and financial affairs"/>
    <s v="Candidate"/>
    <s v="Candidate"/>
    <m/>
    <m/>
    <m/>
    <s v="D"/>
    <x v="0"/>
    <n v="42682"/>
    <m/>
    <b v="1"/>
    <m/>
    <m/>
    <s v="Qualified for general"/>
    <s v="Lost in general"/>
    <m/>
    <m/>
    <m/>
    <m/>
    <m/>
    <m/>
    <m/>
    <m/>
    <m/>
    <s v="PO BOX 621"/>
    <s v="NORTHPORT"/>
    <m/>
    <n v="991570621"/>
    <m/>
    <m/>
    <m/>
    <m/>
    <m/>
    <m/>
    <m/>
    <m/>
    <m/>
    <s v="https://web.pdc.wa.gov/rptimg/default.aspx?filerid_election_year=WOLOM%20%20157%3A%7C%3A2016"/>
    <n v="21470"/>
    <n v="4158"/>
    <n v="4759"/>
    <m/>
    <m/>
    <s v="MATT WOLOHAN"/>
    <s v="candidate"/>
    <m/>
    <n v="43597.976342592592"/>
  </r>
  <r>
    <s v="ca-2016-5005"/>
    <s v="CARLDY 507"/>
    <s v="CA"/>
    <n v="42283"/>
    <m/>
    <m/>
    <m/>
    <s v="Electronic"/>
    <n v="42283"/>
    <x v="8"/>
    <s v="Candidate discontinued campaign"/>
    <s v="CARLSON DYLAN"/>
    <m/>
    <s v="PO BOX 7132"/>
    <s v="OLYMPIA"/>
    <s v="THURSTON"/>
    <m/>
    <n v="985077132"/>
    <s v="ELECTDYLANCARLSON@GMAIL.COM"/>
    <s v="electdylancarlson@gmail.com"/>
    <m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2682"/>
    <m/>
    <b v="1"/>
    <m/>
    <m/>
    <m/>
    <m/>
    <m/>
    <m/>
    <m/>
    <m/>
    <m/>
    <m/>
    <m/>
    <m/>
    <m/>
    <s v="PO BOX 7132"/>
    <s v="OLYMPIA"/>
    <m/>
    <n v="985077132"/>
    <m/>
    <n v="1845"/>
    <n v="5500"/>
    <n v="3411.93"/>
    <n v="1534.49"/>
    <n v="0"/>
    <n v="0"/>
    <m/>
    <m/>
    <s v="https://web.pdc.wa.gov/rptimg/default.aspx?filerid_election_year=CARLDY%20507%3A%7C%3A2016"/>
    <n v="2627"/>
    <n v="4348"/>
    <n v="5005"/>
    <n v="5348"/>
    <n v="22"/>
    <s v="JOE A HYER"/>
    <s v="candidate"/>
    <m/>
    <n v="44149.043668981481"/>
  </r>
  <r>
    <s v="ca-2016-4980"/>
    <s v="DEGGG  006"/>
    <s v="CA"/>
    <n v="42472"/>
    <m/>
    <m/>
    <m/>
    <s v="Electronic"/>
    <n v="42472"/>
    <x v="8"/>
    <s v="Candidate discontinued campaign"/>
    <s v="DEGGINGER GRANT"/>
    <m/>
    <s v="PO BOX 50013"/>
    <s v="BELLEVUE"/>
    <s v="KING"/>
    <m/>
    <n v="98015"/>
    <s v="INFO@DEGGINGER4SENATE.COM"/>
    <s v="info@degginger4senate.com"/>
    <m/>
    <s v="STATE SENATOR"/>
    <n v="12"/>
    <s v="LEG DISTRICT 41 - SENATE"/>
    <n v="4770"/>
    <s v="KING"/>
    <s v="Legislative"/>
    <m/>
    <s v="C"/>
    <s v="Registration and financial affairs"/>
    <s v="Candidate"/>
    <s v="Candidate"/>
    <m/>
    <m/>
    <m/>
    <s v="D"/>
    <x v="0"/>
    <n v="42682"/>
    <m/>
    <b v="1"/>
    <m/>
    <m/>
    <m/>
    <m/>
    <m/>
    <m/>
    <m/>
    <m/>
    <m/>
    <m/>
    <m/>
    <m/>
    <m/>
    <s v="PO BOX 50013"/>
    <s v="BELLEVUE"/>
    <m/>
    <n v="98015"/>
    <m/>
    <n v="1750"/>
    <n v="0"/>
    <n v="2638.52"/>
    <n v="0"/>
    <n v="0"/>
    <n v="411"/>
    <m/>
    <m/>
    <s v="https://web.pdc.wa.gov/rptimg/default.aspx?filerid_election_year=DEGGG%20%20006%3A%7C%3A2016"/>
    <n v="4809"/>
    <n v="1128"/>
    <n v="4980"/>
    <n v="5452"/>
    <n v="41"/>
    <s v="ABBOT TAYLOR"/>
    <s v="candidate"/>
    <m/>
    <n v="44149.047546296293"/>
  </r>
  <r>
    <s v="ca-2016-4970"/>
    <s v="EUGER  156"/>
    <s v="CA"/>
    <n v="42445"/>
    <m/>
    <m/>
    <m/>
    <s v="Electronic"/>
    <n v="42445"/>
    <x v="8"/>
    <s v="Candidate registered"/>
    <s v="EUGENE ROBERT J"/>
    <m/>
    <s v="121 WOODARD RD"/>
    <s v="NEWPORT"/>
    <s v="PEND OREILLE"/>
    <m/>
    <n v="991569350"/>
    <m/>
    <s v="bobeugene48@gmail.com"/>
    <m/>
    <s v="COUNTY COMMISSIONER"/>
    <n v="23"/>
    <s v="PEND OREILLE CO"/>
    <n v="3865"/>
    <s v="PEND OREILLE"/>
    <s v="Local"/>
    <n v="8437"/>
    <s v="C"/>
    <s v="Registration and financial affairs"/>
    <s v="Candidate"/>
    <s v="Candidate"/>
    <m/>
    <m/>
    <m/>
    <s v="D"/>
    <x v="0"/>
    <n v="42682"/>
    <m/>
    <b v="1"/>
    <m/>
    <m/>
    <s v="Qualified for general"/>
    <s v="Lost in general"/>
    <m/>
    <m/>
    <m/>
    <m/>
    <m/>
    <m/>
    <m/>
    <m/>
    <m/>
    <s v="121 WOODARD RD"/>
    <s v="NEWPORT"/>
    <m/>
    <n v="991569350"/>
    <m/>
    <n v="12705"/>
    <n v="0"/>
    <n v="13306.03"/>
    <n v="0"/>
    <n v="0"/>
    <n v="0"/>
    <m/>
    <m/>
    <s v="https://web.pdc.wa.gov/rptimg/default.aspx?filerid_election_year=EUGER%20%20156%3A%7C%3A2016"/>
    <n v="5780"/>
    <n v="4320"/>
    <n v="4970"/>
    <n v="5496"/>
    <m/>
    <s v="WILLIAM BETZ"/>
    <s v="candidate"/>
    <m/>
    <n v="44149.048900462964"/>
  </r>
  <r>
    <s v="ca-2016-4942"/>
    <s v="HARGJ  550"/>
    <s v="CA"/>
    <n v="41742"/>
    <m/>
    <m/>
    <m/>
    <s v="Mixed"/>
    <n v="41742"/>
    <x v="8"/>
    <s v="Candidate discontinued campaign"/>
    <s v="HARGROVE JAMES E"/>
    <m/>
    <s v="556 OCEAN BEACH RD"/>
    <s v="HOQUIAM"/>
    <s v="CLALLAM"/>
    <m/>
    <n v="98550"/>
    <m/>
    <s v="famhargrove@comcast.net"/>
    <m/>
    <s v="STATE SENATOR"/>
    <n v="12"/>
    <s v="LEG DISTRICT 24 - SENATE"/>
    <n v="4753"/>
    <s v="CLALLAM"/>
    <s v="Legislative"/>
    <m/>
    <s v="C"/>
    <s v="Registration and financial affairs"/>
    <s v="Candidate"/>
    <s v="Candidate"/>
    <m/>
    <m/>
    <m/>
    <s v="D"/>
    <x v="0"/>
    <n v="42682"/>
    <m/>
    <b v="1"/>
    <m/>
    <m/>
    <m/>
    <m/>
    <m/>
    <m/>
    <m/>
    <m/>
    <m/>
    <m/>
    <m/>
    <m/>
    <m/>
    <s v="556 OCEAN BEACH RD"/>
    <s v="HOQUIAM"/>
    <m/>
    <n v="98550"/>
    <m/>
    <n v="28685"/>
    <n v="1437.5"/>
    <n v="3213.05"/>
    <n v="0"/>
    <n v="0"/>
    <n v="0"/>
    <m/>
    <m/>
    <s v="https://web.pdc.wa.gov/rptimg/default.aspx?filerid_election_year=HARGJ%20%20550%3A%7C%3A2016"/>
    <n v="8009"/>
    <n v="30282"/>
    <n v="4942"/>
    <n v="5594"/>
    <n v="24"/>
    <s v="MIKE GROSS"/>
    <s v="candidate"/>
    <m/>
    <n v="44149.053680555553"/>
  </r>
  <r>
    <s v="ca-2016-4936"/>
    <s v="HASHM  685"/>
    <s v="CA"/>
    <n v="42452"/>
    <m/>
    <m/>
    <m/>
    <m/>
    <n v="42452"/>
    <x v="8"/>
    <s v="Candidate registered"/>
    <s v="HASH MARTIN D"/>
    <m/>
    <s v="10411 NE 110TH CIRCLE"/>
    <s v="VANCOUVER"/>
    <s v="CLARK"/>
    <m/>
    <n v="986621591"/>
    <s v="MARTINHASHCAMPAIGN@GMAIL.COM"/>
    <s v="MARTINHASHCAMPAIGN@GMAIL.COM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D"/>
    <x v="0"/>
    <n v="42682"/>
    <m/>
    <b v="1"/>
    <m/>
    <m/>
    <s v="Qualified for general"/>
    <s v="Lost in general"/>
    <s v="Challenger"/>
    <m/>
    <m/>
    <m/>
    <m/>
    <m/>
    <m/>
    <m/>
    <m/>
    <s v="10411 NE 110TH CIRCLE"/>
    <s v="VANCOUVER"/>
    <m/>
    <n v="986621591"/>
    <m/>
    <m/>
    <m/>
    <m/>
    <m/>
    <m/>
    <m/>
    <n v="173.98"/>
    <n v="0"/>
    <s v="https://web.pdc.wa.gov/rptimg/default.aspx?filerid_election_year=HASHM%20%20685%3A%7C%3A2016"/>
    <n v="8216"/>
    <n v="4292"/>
    <n v="4936"/>
    <m/>
    <n v="17"/>
    <s v="MARTIN D HASH"/>
    <s v="candidate"/>
    <m/>
    <n v="43597.977476851855"/>
  </r>
  <r>
    <s v="ca-2016-4924"/>
    <s v="HOMOA  277"/>
    <s v="CA"/>
    <n v="42415"/>
    <m/>
    <m/>
    <m/>
    <s v="Electronic"/>
    <n v="42415"/>
    <x v="8"/>
    <s v="Candidate registered"/>
    <s v="Angie Homola"/>
    <m/>
    <s v="PO BOX 955"/>
    <s v="OAK HARBOR"/>
    <s v="SKAGIT"/>
    <m/>
    <n v="98277"/>
    <s v="ANGIEFORPEOPLETREASURER@GMAIL.COM"/>
    <s v="angiehomolad2@gmail.com"/>
    <m/>
    <s v="STATE SENATOR"/>
    <n v="12"/>
    <s v="LEG DISTRICT 10 - SENATE"/>
    <n v="4739"/>
    <s v="SKAGIT"/>
    <s v="Legislative"/>
    <m/>
    <s v="C"/>
    <s v="Registration and financial affairs"/>
    <s v="Candidate"/>
    <s v="Candidate"/>
    <m/>
    <m/>
    <m/>
    <s v="D"/>
    <x v="0"/>
    <n v="42682"/>
    <m/>
    <b v="1"/>
    <m/>
    <m/>
    <s v="Qualified for general"/>
    <s v="Lost in general"/>
    <s v="Challenger"/>
    <m/>
    <m/>
    <m/>
    <m/>
    <m/>
    <m/>
    <m/>
    <m/>
    <s v="PO BOX 955"/>
    <s v="OAK HARBOR"/>
    <m/>
    <n v="98277"/>
    <m/>
    <n v="308675.88"/>
    <n v="0"/>
    <n v="309425.88"/>
    <n v="0"/>
    <n v="0"/>
    <n v="0"/>
    <n v="872.14"/>
    <n v="146396.98000000001"/>
    <s v="https://web.pdc.wa.gov/rptimg/default.aspx?filerid_election_year=HOMOA%20%20277%3A%7C%3A2016"/>
    <n v="8997"/>
    <n v="4283"/>
    <n v="4924"/>
    <n v="5626"/>
    <n v="10"/>
    <s v="KIM HALLAHAN"/>
    <s v="candidate"/>
    <m/>
    <n v="44262.67827546296"/>
  </r>
  <r>
    <s v="ca-2016-4922"/>
    <s v="HUNTS2 506"/>
    <s v="CA"/>
    <n v="42286"/>
    <m/>
    <m/>
    <m/>
    <s v="Electronic"/>
    <n v="42286"/>
    <x v="8"/>
    <s v="Candidate registered"/>
    <s v="HUNT SAMUEL W"/>
    <m/>
    <s v="PO BOX 2573"/>
    <s v="OLYMPIA"/>
    <s v="THURSTON"/>
    <m/>
    <n v="985065269"/>
    <s v="REPSAMHUNT@COMCAST.NET"/>
    <s v="huntsam@comcast.net"/>
    <m/>
    <s v="STATE SENATOR"/>
    <n v="12"/>
    <s v="LEG DISTRICT 22 - SENATE"/>
    <n v="4751"/>
    <s v="THURSTON"/>
    <s v="Legislative"/>
    <m/>
    <s v="C"/>
    <s v="Registration and financial affairs"/>
    <s v="Candidate"/>
    <s v="Candidate"/>
    <m/>
    <m/>
    <m/>
    <s v="D"/>
    <x v="0"/>
    <n v="42682"/>
    <m/>
    <b v="1"/>
    <m/>
    <m/>
    <s v="Qualified for general"/>
    <s v="Won in general"/>
    <s v="Open seat"/>
    <m/>
    <m/>
    <m/>
    <m/>
    <m/>
    <m/>
    <m/>
    <m/>
    <s v="PO BOX 2573"/>
    <s v="OLYMPIA"/>
    <m/>
    <n v="985065269"/>
    <m/>
    <n v="87467.28"/>
    <n v="0"/>
    <n v="86685.38"/>
    <n v="0"/>
    <n v="0"/>
    <n v="850"/>
    <n v="173.98"/>
    <n v="0"/>
    <s v="https://web.pdc.wa.gov/rptimg/default.aspx?filerid_election_year=HUNTS2%20506%3A%7C%3A2016"/>
    <n v="9119"/>
    <n v="26204"/>
    <n v="4922"/>
    <n v="5642"/>
    <n v="22"/>
    <s v="STEVEN DREW"/>
    <s v="candidate"/>
    <m/>
    <n v="44149.055474537039"/>
  </r>
  <r>
    <s v="ca-2016-4863"/>
    <s v="MULLM  290"/>
    <s v="CA"/>
    <n v="42534"/>
    <m/>
    <m/>
    <m/>
    <m/>
    <n v="42534"/>
    <x v="8"/>
    <s v="Candidate registered"/>
    <s v="MULLER MORREL J"/>
    <m/>
    <s v="PO BOX 2103"/>
    <s v="BOTHELL"/>
    <s v="KING"/>
    <m/>
    <n v="98041"/>
    <m/>
    <s v="jimm@bgigames.com"/>
    <m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D"/>
    <x v="0"/>
    <n v="42682"/>
    <m/>
    <b v="1"/>
    <m/>
    <m/>
    <s v="Lost in primary"/>
    <m/>
    <m/>
    <m/>
    <m/>
    <m/>
    <m/>
    <m/>
    <m/>
    <m/>
    <m/>
    <s v="PO BOX 2103"/>
    <s v="BOTHELL"/>
    <m/>
    <n v="98041"/>
    <m/>
    <m/>
    <m/>
    <m/>
    <m/>
    <m/>
    <m/>
    <n v="0"/>
    <n v="495.18"/>
    <s v="https://web.pdc.wa.gov/rptimg/default.aspx?filerid_election_year=MULLM%20%20290%3A%7C%3A2016"/>
    <n v="13720"/>
    <n v="4238"/>
    <n v="4863"/>
    <m/>
    <n v="44"/>
    <s v="MORREL MULLER"/>
    <s v="candidate"/>
    <m/>
    <n v="43597.977037037039"/>
  </r>
  <r>
    <s v="ca-2016-4839"/>
    <s v="POPPW  004"/>
    <s v="CA"/>
    <n v="42550"/>
    <m/>
    <m/>
    <m/>
    <m/>
    <n v="42550"/>
    <x v="8"/>
    <s v="Candidate registered"/>
    <s v="POPP WILLIAM E SR"/>
    <m/>
    <s v="14400 BEL-RED RD STE 206"/>
    <s v="BELLEVUE"/>
    <s v="KING"/>
    <m/>
    <n v="98004"/>
    <s v="ELECTBILLPOPP@SEANET.COM"/>
    <s v="electbillpopp@seanet.com"/>
    <m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D"/>
    <x v="0"/>
    <n v="42682"/>
    <m/>
    <b v="1"/>
    <m/>
    <m/>
    <s v="Lost in primary"/>
    <m/>
    <m/>
    <m/>
    <m/>
    <m/>
    <m/>
    <m/>
    <m/>
    <m/>
    <m/>
    <s v="14400 BEL-RED RD STE 206"/>
    <s v="BELLEVUE"/>
    <m/>
    <n v="98004"/>
    <m/>
    <m/>
    <m/>
    <m/>
    <m/>
    <m/>
    <m/>
    <m/>
    <m/>
    <s v="https://web.pdc.wa.gov/rptimg/default.aspx?filerid_election_year=POPPW%20%20004%3A%7C%3A2016"/>
    <n v="15495"/>
    <n v="4221"/>
    <n v="4839"/>
    <m/>
    <n v="41"/>
    <s v="WILLIAM POPP"/>
    <s v="candidate"/>
    <m/>
    <n v="43597.976875"/>
  </r>
  <r>
    <s v="ca-2016-4835"/>
    <s v="RAMST  550"/>
    <s v="CA"/>
    <n v="42450"/>
    <m/>
    <m/>
    <m/>
    <s v="Electronic"/>
    <n v="42450"/>
    <x v="8"/>
    <s v="Candidate registered"/>
    <s v="RAMSAY TAMMY K"/>
    <m/>
    <s v="38 BREADWAYHILL RD"/>
    <s v="HOQUIAM"/>
    <s v="CLALLAM"/>
    <m/>
    <n v="98550"/>
    <s v="TAMMYRAMSAY2016@YAHOO.COM"/>
    <s v="tammyramsay2016@yahoo.com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D"/>
    <x v="0"/>
    <n v="42682"/>
    <m/>
    <b v="1"/>
    <m/>
    <m/>
    <s v="Lost in primary"/>
    <m/>
    <m/>
    <m/>
    <m/>
    <m/>
    <m/>
    <m/>
    <m/>
    <m/>
    <m/>
    <s v="38 BREADWAYHILL RD"/>
    <s v="HOQUIAM"/>
    <m/>
    <n v="98550"/>
    <m/>
    <n v="4677"/>
    <n v="0"/>
    <n v="4563.1899999999996"/>
    <n v="0"/>
    <n v="0"/>
    <n v="0"/>
    <m/>
    <m/>
    <s v="https://web.pdc.wa.gov/rptimg/default.aspx?filerid_election_year=RAMST%20%20550%3A%7C%3A2016"/>
    <n v="15834"/>
    <n v="4217"/>
    <n v="4835"/>
    <n v="5998"/>
    <n v="24"/>
    <s v="BARBARA SUMNER"/>
    <s v="candidate"/>
    <m/>
    <n v="44149.070937500001"/>
  </r>
  <r>
    <s v="ca-2015-6029"/>
    <s v="SULLB  275"/>
    <s v="CA"/>
    <n v="42045"/>
    <m/>
    <m/>
    <m/>
    <s v="Electronic"/>
    <n v="42045"/>
    <x v="12"/>
    <s v="Candidate registered"/>
    <s v="SULLIVAN BRIAN JAMES"/>
    <m/>
    <s v="3211 NASSAU ST #4"/>
    <s v="EVERETT"/>
    <s v="SNOHOMISH"/>
    <m/>
    <n v="98201"/>
    <s v="JOSIE@BLUEWAVEPOLITICS.COM"/>
    <s v="brian.mukilteo@gmail.com"/>
    <m/>
    <s v="COUNTY COUNCIL MEMBER"/>
    <n v="25"/>
    <s v="SNOHOMISH CO"/>
    <n v="4107"/>
    <s v="SNOHOMISH"/>
    <s v="Local"/>
    <n v="416727"/>
    <s v="C"/>
    <s v="Registration and financial affairs"/>
    <s v="Candidate"/>
    <s v="Candidate"/>
    <m/>
    <m/>
    <m/>
    <s v="D"/>
    <x v="0"/>
    <n v="42311"/>
    <m/>
    <b v="1"/>
    <m/>
    <m/>
    <s v="Qualified for general"/>
    <s v="Won in general"/>
    <m/>
    <m/>
    <m/>
    <m/>
    <m/>
    <m/>
    <m/>
    <m/>
    <m/>
    <s v="3211 NASSAU ST #4"/>
    <s v="EVERETT"/>
    <m/>
    <n v="98201"/>
    <m/>
    <n v="107311.05"/>
    <n v="7028.46"/>
    <n v="114169.76"/>
    <n v="0"/>
    <n v="0"/>
    <n v="0"/>
    <n v="12898.54"/>
    <n v="0"/>
    <s v="https://web.pdc.wa.gov/rptimg/default.aspx?filerid_election_year=SULLB%20%20275%3A%7C%3A2015"/>
    <n v="18930"/>
    <n v="1311"/>
    <n v="6029"/>
    <n v="7199"/>
    <m/>
    <s v="JAY PETTERSON"/>
    <s v="candidate"/>
    <m/>
    <n v="44149.114282407405"/>
  </r>
  <r>
    <s v="ca-2015-6735"/>
    <s v="FRAZB  324"/>
    <s v="CA"/>
    <n v="42151"/>
    <m/>
    <m/>
    <m/>
    <s v="Electronic"/>
    <n v="42151"/>
    <x v="12"/>
    <s v="Candidate registered"/>
    <s v="FRAZIER BRYAN D"/>
    <m/>
    <s v="PO BOX 207"/>
    <s v="CARLSBORG"/>
    <s v="CLALLAM"/>
    <m/>
    <n v="983240207"/>
    <s v="BFRAZIER@OLYPEN.COM"/>
    <s v="bryand@olypen.com"/>
    <m/>
    <s v="COUNTY COMMISSIONER"/>
    <n v="23"/>
    <s v="CLALLAM CO"/>
    <n v="3133"/>
    <s v="CLALLAM"/>
    <s v="Local"/>
    <n v="46915"/>
    <s v="C"/>
    <s v="Registration and financial affairs"/>
    <s v="Candidate"/>
    <s v="Candidate"/>
    <m/>
    <m/>
    <m/>
    <s v="D"/>
    <x v="0"/>
    <n v="42311"/>
    <m/>
    <b v="1"/>
    <m/>
    <m/>
    <s v="Lost in primary"/>
    <m/>
    <m/>
    <m/>
    <m/>
    <m/>
    <m/>
    <m/>
    <m/>
    <m/>
    <m/>
    <s v="PO BOX 207"/>
    <s v="CARLSBORG"/>
    <m/>
    <n v="983240207"/>
    <m/>
    <n v="1818.48"/>
    <n v="0"/>
    <n v="1662.18"/>
    <n v="0"/>
    <n v="0"/>
    <n v="300"/>
    <m/>
    <m/>
    <s v="https://web.pdc.wa.gov/rptimg/default.aspx?filerid_election_year=FRAZB%20%20324%3A%7C%3A2015"/>
    <n v="6485"/>
    <n v="5667"/>
    <n v="6735"/>
    <n v="6711"/>
    <m/>
    <s v="BRYAN D FRAZIER"/>
    <s v="candidate"/>
    <m/>
    <n v="44149.098495370374"/>
  </r>
  <r>
    <s v="ca-2015-6671"/>
    <s v="GREEC  642"/>
    <s v="CA"/>
    <n v="42088"/>
    <m/>
    <m/>
    <m/>
    <s v="Electronic"/>
    <n v="42088"/>
    <x v="12"/>
    <s v="Candidate registered"/>
    <s v="Charles P Green"/>
    <m/>
    <s v="1111 MAIN ST STE 400"/>
    <s v="VANCOUVER"/>
    <s v="CLARK"/>
    <m/>
    <n v="98660"/>
    <s v="LINDA@CURRIE-MCLAIN.COM"/>
    <s v="chuck4clarkcouncil@gmail.com"/>
    <m/>
    <s v="COUNTY COUNCIL MEMBER"/>
    <n v="25"/>
    <s v="CLARK CO"/>
    <n v="3147"/>
    <s v="CLARK"/>
    <s v="Local"/>
    <n v="249233"/>
    <s v="C"/>
    <s v="Registration and financial affairs"/>
    <s v="Candidate"/>
    <s v="Candidate"/>
    <m/>
    <m/>
    <m/>
    <s v="D"/>
    <x v="0"/>
    <n v="42311"/>
    <m/>
    <b v="1"/>
    <m/>
    <m/>
    <s v="Qualified for general"/>
    <s v="Lost in general"/>
    <m/>
    <m/>
    <m/>
    <m/>
    <m/>
    <m/>
    <m/>
    <m/>
    <m/>
    <s v="1111 MAIN ST STE 400"/>
    <s v="VANCOUVER"/>
    <m/>
    <n v="98660"/>
    <m/>
    <n v="27716.61"/>
    <n v="0"/>
    <n v="27006.61"/>
    <n v="-700"/>
    <n v="0"/>
    <n v="0"/>
    <m/>
    <m/>
    <s v="https://web.pdc.wa.gov/rptimg/default.aspx?filerid_election_year=GREEC%20%20642%3A%7C%3A2015"/>
    <n v="7463"/>
    <n v="5617"/>
    <n v="6671"/>
    <n v="6742"/>
    <m/>
    <s v="LINDA W MCLAIN"/>
    <s v="candidate"/>
    <m/>
    <n v="44149.099398148152"/>
  </r>
  <r>
    <s v="ca-2014-7964"/>
    <s v="KAYSM  611"/>
    <s v="CA"/>
    <n v="41802"/>
    <m/>
    <m/>
    <m/>
    <m/>
    <n v="41802"/>
    <x v="9"/>
    <s v="Candidate registered"/>
    <s v="KAYSER MICHAEL L"/>
    <m/>
    <s v="615 MONAHAN RD"/>
    <s v="CASTLE ROCK"/>
    <s v="COWLITZ"/>
    <m/>
    <n v="98611"/>
    <m/>
    <s v="kayser.mike@gmail.com"/>
    <m/>
    <s v="COUNTY COMMISSIONER"/>
    <n v="23"/>
    <s v="COWLITZ CO"/>
    <n v="3200"/>
    <s v="COWLITZ"/>
    <s v="Local"/>
    <n v="58690"/>
    <s v="C"/>
    <s v="Registration and financial affairs"/>
    <s v="Candidate"/>
    <s v="Candidate"/>
    <m/>
    <m/>
    <m/>
    <s v="D"/>
    <x v="0"/>
    <n v="41947"/>
    <m/>
    <b v="1"/>
    <m/>
    <m/>
    <s v="Lost in primary"/>
    <m/>
    <m/>
    <m/>
    <m/>
    <m/>
    <m/>
    <m/>
    <m/>
    <m/>
    <m/>
    <s v="615 MONAHAN RD"/>
    <s v="CASTLE ROCK"/>
    <m/>
    <n v="98611"/>
    <m/>
    <m/>
    <m/>
    <m/>
    <m/>
    <m/>
    <m/>
    <m/>
    <m/>
    <s v="https://web.pdc.wa.gov/rptimg/default.aspx?filerid_election_year=KAYSM%20%20611%3A%7C%3A2014"/>
    <n v="10147"/>
    <n v="24046"/>
    <n v="7964"/>
    <m/>
    <m/>
    <s v="LISA KAYSER"/>
    <s v="candidate"/>
    <m/>
    <n v="43598.010451388887"/>
  </r>
  <r>
    <s v="ca-2014-7959"/>
    <s v="KILMD  335"/>
    <s v="CA"/>
    <n v="40728"/>
    <m/>
    <m/>
    <m/>
    <s v="Electronic"/>
    <n v="40728"/>
    <x v="9"/>
    <s v="Candidate discontinued campaign"/>
    <s v="KILMER DEREK C"/>
    <m/>
    <s v="PO BOX 1574"/>
    <s v="GIG HARBOR"/>
    <s v="PIERCE"/>
    <m/>
    <n v="98335"/>
    <s v="DEREKFORSENATE@AOL.COM"/>
    <s v="derekforsenate@aol.com"/>
    <m/>
    <s v="STATE SENATOR"/>
    <n v="12"/>
    <s v="LEG DISTRICT 26 - SENATE"/>
    <n v="4755"/>
    <s v="PIERCE"/>
    <s v="Legislative"/>
    <m/>
    <s v="C"/>
    <s v="Registration and financial affairs"/>
    <s v="Candidate"/>
    <s v="Candidate"/>
    <m/>
    <m/>
    <m/>
    <s v="D"/>
    <x v="0"/>
    <n v="41947"/>
    <m/>
    <b v="1"/>
    <m/>
    <m/>
    <m/>
    <m/>
    <s v="Challenger"/>
    <m/>
    <m/>
    <m/>
    <m/>
    <m/>
    <m/>
    <m/>
    <m/>
    <s v="PO BOX 1574"/>
    <s v="GIG HARBOR"/>
    <m/>
    <n v="98335"/>
    <m/>
    <n v="67306"/>
    <n v="744.71"/>
    <n v="63623.78"/>
    <n v="0"/>
    <n v="0"/>
    <n v="0"/>
    <m/>
    <m/>
    <s v="https://web.pdc.wa.gov/rptimg/default.aspx?filerid_election_year=KILMD%20%20335%3A%7C%3A2014"/>
    <n v="10363"/>
    <n v="6341"/>
    <n v="7959"/>
    <n v="7959"/>
    <n v="26"/>
    <s v="MEADOW WRIGHT"/>
    <s v="candidate"/>
    <m/>
    <n v="44149.140613425923"/>
  </r>
  <r>
    <s v="ca-2014-7952"/>
    <s v="KOHLJ  119"/>
    <s v="CA"/>
    <n v="40577"/>
    <m/>
    <m/>
    <m/>
    <s v="Electronic"/>
    <n v="40577"/>
    <x v="9"/>
    <s v="Candidate registered"/>
    <s v="Jeanne Kohl-Welles"/>
    <m/>
    <s v="PO BOX 9100"/>
    <s v="SEATTLE"/>
    <s v="KING"/>
    <m/>
    <n v="98109"/>
    <m/>
    <s v="jkohl-welles@comcast.net"/>
    <m/>
    <s v="STATE SENATOR"/>
    <n v="12"/>
    <s v="LEG DISTRICT 36 - SENATE"/>
    <n v="4765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Incumbent"/>
    <m/>
    <m/>
    <m/>
    <m/>
    <m/>
    <m/>
    <m/>
    <m/>
    <s v="PO BOX 9100"/>
    <s v="SEATTLE"/>
    <m/>
    <n v="98109"/>
    <m/>
    <n v="146728.69"/>
    <n v="11009.58"/>
    <n v="146671.37"/>
    <n v="0"/>
    <n v="0"/>
    <n v="1250"/>
    <m/>
    <m/>
    <s v="https://web.pdc.wa.gov/rptimg/default.aspx?filerid_election_year=KOHLJ%20%20119%3A%7C%3A2014"/>
    <n v="10655"/>
    <n v="1624"/>
    <n v="7952"/>
    <n v="7985"/>
    <n v="36"/>
    <s v="JASON BENNETT"/>
    <s v="candidate"/>
    <m/>
    <n v="44149.141770833332"/>
  </r>
  <r>
    <s v="ca-2014-7850"/>
    <s v="PERED  101"/>
    <s v="CA"/>
    <n v="41611"/>
    <m/>
    <m/>
    <m/>
    <s v="Electronic"/>
    <n v="41611"/>
    <x v="9"/>
    <s v="Candidate discontinued campaign"/>
    <s v="PEREZ DAVID"/>
    <m/>
    <s v="603 STEWART ST #819"/>
    <s v="SEATTLE"/>
    <s v="KING"/>
    <m/>
    <n v="98101"/>
    <m/>
    <s v="perez.a.david@gmail.com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m/>
    <m/>
    <s v="Challenger"/>
    <m/>
    <m/>
    <m/>
    <m/>
    <m/>
    <m/>
    <m/>
    <m/>
    <s v="603 STEWART ST #819"/>
    <s v="SEATTLE"/>
    <m/>
    <n v="98101"/>
    <m/>
    <n v="56281"/>
    <n v="0"/>
    <n v="56281"/>
    <n v="0"/>
    <n v="0"/>
    <n v="0"/>
    <m/>
    <m/>
    <s v="https://web.pdc.wa.gov/rptimg/default.aspx?filerid_election_year=PERED%20%20101%3A%7C%3A2014"/>
    <n v="15142"/>
    <n v="6287"/>
    <n v="7850"/>
    <n v="8179"/>
    <n v="36"/>
    <s v="PHILIP LLYOD"/>
    <s v="candidate"/>
    <m/>
    <n v="44149.148148148146"/>
  </r>
  <r>
    <s v="ca-2014-7848"/>
    <s v="PETES  026"/>
    <s v="CA"/>
    <n v="41716"/>
    <m/>
    <m/>
    <m/>
    <s v="Electronic"/>
    <n v="41716"/>
    <x v="9"/>
    <s v="Candidate registered"/>
    <s v="Strom Peterson"/>
    <m/>
    <s v="110 JAMES ST STE 100"/>
    <s v="EDMONDS"/>
    <s v="SNOHOMISH"/>
    <m/>
    <n v="98020"/>
    <s v="VOTESTROM@GMAIL.COM"/>
    <s v="votestrom@gmail.com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Challenger"/>
    <m/>
    <m/>
    <m/>
    <m/>
    <m/>
    <m/>
    <m/>
    <m/>
    <s v="110 JAMES ST STE 100"/>
    <s v="EDMONDS"/>
    <m/>
    <n v="98020"/>
    <m/>
    <n v="83588.759999999995"/>
    <n v="0"/>
    <n v="89239.84"/>
    <n v="9500"/>
    <n v="0"/>
    <n v="0"/>
    <m/>
    <m/>
    <s v="https://web.pdc.wa.gov/rptimg/default.aspx?filerid_election_year=PETES%20%20026%3A%7C%3A2014"/>
    <n v="15250"/>
    <n v="159"/>
    <n v="7848"/>
    <n v="8184"/>
    <n v="21"/>
    <s v="MIKE MEEKS"/>
    <s v="candidate"/>
    <m/>
    <n v="44149.148275462961"/>
  </r>
  <r>
    <s v="ca-2014-7840"/>
    <s v="REICW  233"/>
    <s v="CA"/>
    <n v="41742"/>
    <m/>
    <m/>
    <m/>
    <m/>
    <n v="41742"/>
    <x v="9"/>
    <s v="Candidate registered"/>
    <s v="REICHARDT WILLIAM E"/>
    <m/>
    <s v="12973 N OVENELL LN"/>
    <s v="BURLINGTON"/>
    <s v="SKAGIT"/>
    <m/>
    <n v="98233"/>
    <s v="WILL.REICHARDT2010@GMAIL.COM"/>
    <s v="will.reichardt2010@gmail.com"/>
    <m/>
    <s v="COUNTY SHERIFF"/>
    <n v="27"/>
    <s v="SKAGIT CO"/>
    <n v="4064"/>
    <s v="SKAGIT"/>
    <s v="Local"/>
    <n v="66649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12973 N OVENELL LN"/>
    <s v="BURLINGTON"/>
    <m/>
    <n v="98233"/>
    <m/>
    <m/>
    <m/>
    <m/>
    <m/>
    <m/>
    <m/>
    <m/>
    <m/>
    <s v="https://web.pdc.wa.gov/rptimg/default.aspx?filerid_election_year=REICW%20%20233%3A%7C%3A2014"/>
    <n v="16090"/>
    <n v="6283"/>
    <n v="7840"/>
    <m/>
    <m/>
    <s v="JACKIE BRUNSON"/>
    <s v="candidate"/>
    <m/>
    <n v="43598.009710648148"/>
  </r>
  <r>
    <s v="ca-2014-7830"/>
    <s v="ROBEM  026"/>
    <s v="CA"/>
    <n v="41547"/>
    <m/>
    <m/>
    <m/>
    <s v="Electronic"/>
    <n v="41547"/>
    <x v="9"/>
    <s v="Candidate discontinued campaign"/>
    <s v="ROBERTS MARY HELEN"/>
    <m/>
    <s v="3924 149TH PL SW"/>
    <s v="LYNNWOOD"/>
    <s v="SNOHOMISH"/>
    <m/>
    <n v="980876196"/>
    <s v="MARYHELENR@FRONTIER.COM"/>
    <s v="maryhelenr@frontier.com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41947"/>
    <m/>
    <b v="1"/>
    <m/>
    <m/>
    <m/>
    <m/>
    <s v="Incumbent"/>
    <m/>
    <m/>
    <m/>
    <m/>
    <m/>
    <m/>
    <m/>
    <m/>
    <s v="3924 149TH PL SW"/>
    <s v="LYNNWOOD"/>
    <m/>
    <n v="980876196"/>
    <m/>
    <n v="0"/>
    <n v="2583.42"/>
    <n v="2583.42"/>
    <n v="0"/>
    <n v="0"/>
    <n v="0"/>
    <m/>
    <m/>
    <s v="https://web.pdc.wa.gov/rptimg/default.aspx?filerid_election_year=ROBEM%20%20026%3A%7C%3A2014"/>
    <n v="16527"/>
    <n v="6276"/>
    <n v="7830"/>
    <n v="8256"/>
    <n v="21"/>
    <s v="KATHLEEN DEWHIRST"/>
    <s v="candidate"/>
    <m/>
    <n v="44149.150543981479"/>
  </r>
  <r>
    <s v="ca-2014-7823"/>
    <s v="ROOSK  347"/>
    <s v="CA"/>
    <n v="41799"/>
    <m/>
    <m/>
    <m/>
    <m/>
    <n v="41799"/>
    <x v="9"/>
    <s v="Candidate registered"/>
    <s v="Karen S. Roosevelt"/>
    <m/>
    <s v="PO BOX 775"/>
    <s v="POMEROY"/>
    <s v="GARFIELD"/>
    <m/>
    <n v="99347"/>
    <s v="JROOSEVELT18@MSN.COM"/>
    <s v="jroosevelt18@msn.com"/>
    <m/>
    <s v="COUNTY TREASURER"/>
    <n v="28"/>
    <s v="GARFIELD CO"/>
    <n v="3320"/>
    <s v="GARFIELD"/>
    <s v="Local"/>
    <n v="1560"/>
    <s v="C"/>
    <s v="Registration and financial affairs"/>
    <s v="Candidate"/>
    <s v="Candidate"/>
    <m/>
    <m/>
    <m/>
    <s v="D"/>
    <x v="0"/>
    <n v="41947"/>
    <m/>
    <b v="1"/>
    <m/>
    <m/>
    <s v="Unopposed in primary"/>
    <s v="Won in general"/>
    <m/>
    <m/>
    <m/>
    <m/>
    <m/>
    <m/>
    <m/>
    <m/>
    <m/>
    <s v="PO BOX 775"/>
    <s v="POMEROY"/>
    <m/>
    <n v="99347"/>
    <m/>
    <m/>
    <m/>
    <m/>
    <m/>
    <m/>
    <m/>
    <m/>
    <m/>
    <s v="https://web.pdc.wa.gov/rptimg/default.aspx?filerid_election_year=ROOSK%20%20347%3A%7C%3A2014"/>
    <n v="16646"/>
    <n v="748"/>
    <n v="7823"/>
    <m/>
    <m/>
    <s v="KAREN ROOSEVELT"/>
    <s v="candidate"/>
    <m/>
    <n v="43598.009606481479"/>
  </r>
  <r>
    <s v="ca-2014-7813"/>
    <s v="SALIC  584"/>
    <s v="CA"/>
    <n v="41714"/>
    <m/>
    <m/>
    <m/>
    <s v="Electronic"/>
    <n v="41714"/>
    <x v="9"/>
    <s v="Candidate registered"/>
    <s v="Casey Salisbury"/>
    <m/>
    <s v="281 SE COOK PLANT FARM RD"/>
    <s v="SHELTON"/>
    <s v="MASON"/>
    <m/>
    <n v="98584"/>
    <s v="WELANDER4142@COMCAST.NET"/>
    <s v="salisburycl@aol.com"/>
    <m/>
    <s v="COUNTY SHERIFF"/>
    <n v="27"/>
    <s v="MASON CO"/>
    <n v="3699"/>
    <s v="MASON"/>
    <s v="Local"/>
    <n v="35148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281 SE COOK PLANT FARM RD"/>
    <s v="SHELTON"/>
    <m/>
    <n v="98584"/>
    <m/>
    <n v="0"/>
    <n v="4205.33"/>
    <n v="0"/>
    <n v="0"/>
    <n v="0"/>
    <n v="0"/>
    <m/>
    <m/>
    <s v="https://web.pdc.wa.gov/rptimg/default.aspx?filerid_election_year=SALIC%20%20584%3A%7C%3A2014"/>
    <n v="17081"/>
    <n v="649"/>
    <n v="7813"/>
    <n v="8274"/>
    <m/>
    <s v="LISA WELANDER"/>
    <s v="candidate"/>
    <m/>
    <n v="44149.151203703703"/>
  </r>
  <r>
    <s v="ca-2014-7808"/>
    <s v="SCOTR  563"/>
    <s v="CA"/>
    <n v="41780"/>
    <m/>
    <m/>
    <m/>
    <m/>
    <n v="41780"/>
    <x v="9"/>
    <s v="Candidate registered"/>
    <s v="Richard Scott"/>
    <m/>
    <s v="517 WILDER LN"/>
    <s v="MONTESANO"/>
    <s v="GRAYS HARBOR"/>
    <m/>
    <n v="98563"/>
    <s v="RICKSCOTTFORSHERIFF@GMAIL.COM"/>
    <s v="RICKSCOTTFORSHERIFF@GMAIL.COM"/>
    <m/>
    <s v="COUNTY SHERIFF"/>
    <n v="27"/>
    <s v="GRAYS HARBOR CO"/>
    <n v="3369"/>
    <s v="GRAYS HARBOR"/>
    <s v="Local"/>
    <n v="37859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517 WILDER LN"/>
    <s v="MONTESANO"/>
    <m/>
    <n v="98563"/>
    <m/>
    <m/>
    <m/>
    <m/>
    <m/>
    <m/>
    <m/>
    <m/>
    <m/>
    <s v="https://web.pdc.wa.gov/rptimg/default.aspx?filerid_election_year=SCOTR%20%20563%3A%7C%3A2014"/>
    <n v="17412"/>
    <n v="128"/>
    <n v="7808"/>
    <m/>
    <m/>
    <s v="RICHARD SCOTT"/>
    <s v="candidate"/>
    <m/>
    <n v="43598.009513888886"/>
  </r>
  <r>
    <s v="ca-2014-7800"/>
    <s v="SELLM  201"/>
    <s v="CA"/>
    <n v="41536"/>
    <m/>
    <m/>
    <m/>
    <s v="Electronic"/>
    <n v="41536"/>
    <x v="9"/>
    <s v="Candidate registered"/>
    <s v="Mike Sells"/>
    <m/>
    <s v="PO BOX 12395"/>
    <s v="EVERETT"/>
    <s v="SNOHOMISH"/>
    <m/>
    <n v="982062395"/>
    <s v="MIKESELLS@AOL.COM"/>
    <s v="mikesells@aol.com"/>
    <m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Incumbent"/>
    <m/>
    <m/>
    <m/>
    <m/>
    <m/>
    <m/>
    <m/>
    <m/>
    <s v="PO BOX 12395"/>
    <s v="EVERETT"/>
    <m/>
    <n v="982062395"/>
    <m/>
    <n v="50350"/>
    <n v="19625.59"/>
    <n v="35136.120000000003"/>
    <n v="0"/>
    <n v="0"/>
    <n v="0"/>
    <m/>
    <m/>
    <s v="https://web.pdc.wa.gov/rptimg/default.aspx?filerid_election_year=SELLM%20%20201%3A%7C%3A2014"/>
    <n v="17600"/>
    <n v="202"/>
    <n v="7800"/>
    <n v="8305"/>
    <n v="38"/>
    <s v="LYLE RYAN"/>
    <s v="candidate"/>
    <m/>
    <n v="44149.152407407404"/>
  </r>
  <r>
    <s v="ca-2014-7783"/>
    <s v="SPATV  520"/>
    <s v="CA"/>
    <n v="41745"/>
    <m/>
    <m/>
    <m/>
    <m/>
    <n v="41745"/>
    <x v="9"/>
    <s v="Candidate registered"/>
    <s v="SPATZ VERNON R"/>
    <m/>
    <s v="105 E HARRIMAN ST"/>
    <s v="ABERDEEN"/>
    <s v="GRAYS HARBOR"/>
    <m/>
    <n v="985208610"/>
    <s v="TWOSPOTS@COMCAST.NET"/>
    <s v="twospots@comcast.net"/>
    <m/>
    <s v="COUNTY AUDITOR"/>
    <n v="20"/>
    <s v="GRAYS HARBOR CO"/>
    <n v="3369"/>
    <s v="GRAYS HARBOR"/>
    <s v="Local"/>
    <n v="37859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105 E HARRIMAN ST"/>
    <s v="ABERDEEN"/>
    <m/>
    <n v="985208610"/>
    <m/>
    <m/>
    <m/>
    <m/>
    <m/>
    <m/>
    <m/>
    <m/>
    <m/>
    <s v="https://web.pdc.wa.gov/rptimg/default.aspx?filerid_election_year=SPATV%20%20520%3A%7C%3A2014"/>
    <n v="18380"/>
    <n v="6257"/>
    <n v="7783"/>
    <m/>
    <m/>
    <s v="JOANNE SPATZ"/>
    <s v="candidate"/>
    <m/>
    <n v="43598.009363425925"/>
  </r>
  <r>
    <s v="ca-2014-7781"/>
    <s v="SONGS  006"/>
    <s v="CA"/>
    <n v="41739"/>
    <m/>
    <m/>
    <m/>
    <s v="Electronic"/>
    <n v="41739"/>
    <x v="9"/>
    <s v="Candidate registered"/>
    <s v="SONG SHARI A"/>
    <m/>
    <s v="31811 PACIFIC HWY S #B-235"/>
    <s v="FEDERAL WAY"/>
    <s v="KING"/>
    <m/>
    <n v="98003"/>
    <s v="INFO@VOTESHARISONG.COM"/>
    <s v="info@votesharisong.com"/>
    <m/>
    <s v="STATE SENATOR"/>
    <n v="12"/>
    <s v="LEG DISTRICT 30 - SENATE"/>
    <n v="4759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s v="Challenger"/>
    <m/>
    <m/>
    <m/>
    <m/>
    <m/>
    <m/>
    <m/>
    <m/>
    <s v="31811 PACIFIC HWY S #B-235"/>
    <s v="FEDERAL WAY"/>
    <m/>
    <n v="98003"/>
    <m/>
    <n v="431433.96"/>
    <n v="0"/>
    <n v="431433.96"/>
    <n v="0"/>
    <n v="0"/>
    <n v="0"/>
    <n v="197826.89"/>
    <n v="205858.47"/>
    <s v="https://web.pdc.wa.gov/rptimg/default.aspx?filerid_election_year=SONGS%20%20006%3A%7C%3A2014"/>
    <n v="18410"/>
    <n v="6255"/>
    <n v="7781"/>
    <n v="8351"/>
    <n v="30"/>
    <s v="ABBOT TAYLOR"/>
    <s v="candidate"/>
    <m/>
    <n v="44149.153958333336"/>
  </r>
  <r>
    <s v="ca-2014-7780"/>
    <s v="SPRIL  033"/>
    <s v="CA"/>
    <n v="41277"/>
    <m/>
    <m/>
    <m/>
    <s v="Electronic"/>
    <n v="41277"/>
    <x v="9"/>
    <s v="Candidate registered"/>
    <s v="Larry Springer"/>
    <m/>
    <s v="700 20TH AVE W"/>
    <s v="KIRKLAND"/>
    <s v="KING"/>
    <m/>
    <n v="98033"/>
    <s v="INFO@LARRYSPRINGER.ORG"/>
    <s v="larry@larryspringer.org"/>
    <m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Incumbent"/>
    <m/>
    <m/>
    <m/>
    <m/>
    <m/>
    <m/>
    <m/>
    <m/>
    <s v="700 20TH AVE W"/>
    <s v="KIRKLAND"/>
    <m/>
    <n v="98033"/>
    <m/>
    <n v="154085.76000000001"/>
    <n v="8074.24"/>
    <n v="145792.38"/>
    <n v="0"/>
    <n v="0"/>
    <n v="1250"/>
    <m/>
    <m/>
    <s v="https://web.pdc.wa.gov/rptimg/default.aspx?filerid_election_year=SPRIL%20%20033%3A%7C%3A2014"/>
    <n v="18487"/>
    <n v="569"/>
    <n v="7780"/>
    <n v="8369"/>
    <n v="45"/>
    <s v="JASON BENNETT"/>
    <s v="candidate"/>
    <m/>
    <n v="44149.154513888891"/>
  </r>
  <r>
    <s v="ca-2014-7772"/>
    <s v="STOCW  584"/>
    <s v="CA"/>
    <n v="41623"/>
    <m/>
    <m/>
    <m/>
    <m/>
    <n v="41623"/>
    <x v="9"/>
    <s v="Candidate registered"/>
    <s v="Wesley E Stockwell"/>
    <m/>
    <s v="PO BOX 1778"/>
    <s v="SHELTON"/>
    <s v="MASON"/>
    <m/>
    <n v="985845011"/>
    <s v="WESTOCKWELL@HOTMAIL.COM"/>
    <s v="wes.stockwell@gmail.com"/>
    <m/>
    <s v="COUNTY CORONER"/>
    <n v="24"/>
    <s v="MASON CO"/>
    <n v="3699"/>
    <s v="MASON"/>
    <s v="Local"/>
    <n v="35148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PO BOX 1778"/>
    <s v="SHELTON"/>
    <m/>
    <n v="985845011"/>
    <m/>
    <m/>
    <m/>
    <m/>
    <m/>
    <m/>
    <m/>
    <m/>
    <m/>
    <s v="https://web.pdc.wa.gov/rptimg/default.aspx?filerid_election_year=STOCW%20%20584%3A%7C%3A2014"/>
    <n v="18767"/>
    <n v="650"/>
    <n v="7772"/>
    <m/>
    <m/>
    <s v="WES STOCKWELL"/>
    <s v="candidate"/>
    <m/>
    <n v="43839.612754629627"/>
  </r>
  <r>
    <s v="ca-2014-8152"/>
    <s v="BREMJ  166"/>
    <s v="CA"/>
    <n v="41766"/>
    <m/>
    <m/>
    <m/>
    <m/>
    <n v="41766"/>
    <x v="9"/>
    <s v="Candidate registered"/>
    <s v="BREMNER BOOHER JEAN M"/>
    <m/>
    <s v="PO BOX 862"/>
    <s v="REPUBLIC"/>
    <s v="FERRY"/>
    <m/>
    <n v="991660862"/>
    <s v="J_BOOHER@HOTMAIL.COM"/>
    <s v="j_booher@hotmail.com"/>
    <m/>
    <s v="COUNTY CLERK"/>
    <n v="22"/>
    <s v="FERRY CO"/>
    <n v="3290"/>
    <s v="FERRY"/>
    <s v="Local"/>
    <n v="4460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PO BOX 862"/>
    <s v="REPUBLIC"/>
    <m/>
    <n v="991660862"/>
    <m/>
    <m/>
    <m/>
    <m/>
    <m/>
    <m/>
    <m/>
    <m/>
    <m/>
    <s v="https://web.pdc.wa.gov/rptimg/default.aspx?filerid_election_year=BREMJ%20%20166%3A%7C%3A2014"/>
    <n v="1808"/>
    <n v="1852"/>
    <n v="8152"/>
    <m/>
    <m/>
    <s v="JEAN BREMNER BOOHER"/>
    <s v="candidate"/>
    <m/>
    <n v="43598.011643518519"/>
  </r>
  <r>
    <s v="ca-2014-8129"/>
    <s v="CHAPJ  368"/>
    <s v="CA"/>
    <n v="41726"/>
    <m/>
    <m/>
    <m/>
    <m/>
    <n v="41726"/>
    <x v="9"/>
    <s v="Candidate registered"/>
    <s v="Jeff Chapman"/>
    <m/>
    <s v="640 CAPE GEORGE RD"/>
    <s v="PORT TOWNSEND"/>
    <s v="JEFFERSON"/>
    <m/>
    <n v="98368"/>
    <m/>
    <s v="bbbranch@olympus.net"/>
    <m/>
    <s v="COUNTY ASSESSOR"/>
    <n v="21"/>
    <s v="JEFFERSON CO"/>
    <n v="3433"/>
    <s v="JEFFERSON"/>
    <s v="Local"/>
    <n v="22770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640 CAPE GEORGE RD"/>
    <s v="PORT TOWNSEND"/>
    <m/>
    <n v="98368"/>
    <m/>
    <m/>
    <m/>
    <m/>
    <m/>
    <m/>
    <m/>
    <m/>
    <m/>
    <s v="https://web.pdc.wa.gov/rptimg/default.aspx?filerid_election_year=CHAPJ%20%20368%3A%7C%3A2014"/>
    <n v="2769"/>
    <n v="345"/>
    <n v="8129"/>
    <m/>
    <m/>
    <s v="MARY MANDELL"/>
    <s v="candidate"/>
    <m/>
    <n v="43598.011493055557"/>
  </r>
  <r>
    <s v="ca-2014-8127"/>
    <s v="CHAPD  026"/>
    <s v="CA"/>
    <n v="41652"/>
    <m/>
    <m/>
    <m/>
    <s v="Electronic"/>
    <n v="41652"/>
    <x v="9"/>
    <s v="Candidate discontinued campaign"/>
    <s v="CHAPMAN DARRELL L"/>
    <m/>
    <s v="12300 SCENIC DR"/>
    <s v="EDMONDS"/>
    <s v="SNOHOMISH"/>
    <m/>
    <n v="98026"/>
    <s v="DARRELLC191@GMAIL.COM"/>
    <s v="darrellc191@gmail.com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41947"/>
    <m/>
    <b v="1"/>
    <m/>
    <m/>
    <m/>
    <m/>
    <s v="Challenger"/>
    <m/>
    <m/>
    <m/>
    <m/>
    <m/>
    <m/>
    <m/>
    <m/>
    <s v="12300 SCENIC DR"/>
    <s v="EDMONDS"/>
    <m/>
    <n v="98026"/>
    <m/>
    <n v="0"/>
    <n v="10022.709999999999"/>
    <n v="10022.709999999999"/>
    <n v="0"/>
    <n v="0"/>
    <n v="0"/>
    <m/>
    <m/>
    <s v="https://web.pdc.wa.gov/rptimg/default.aspx?filerid_election_year=CHAPD%20%20026%3A%7C%3A2014"/>
    <n v="2888"/>
    <n v="6429"/>
    <n v="8127"/>
    <n v="7611"/>
    <n v="21"/>
    <s v="DARRELL CHAPMAN"/>
    <s v="candidate"/>
    <m/>
    <n v="44149.127256944441"/>
  </r>
  <r>
    <s v="ca-2014-7766"/>
    <s v="STUAS  660"/>
    <s v="CA"/>
    <n v="40643"/>
    <m/>
    <m/>
    <m/>
    <s v="Electronic"/>
    <n v="40643"/>
    <x v="9"/>
    <s v="Candidate discontinued campaign"/>
    <s v="STUART STEVEN J"/>
    <m/>
    <s v="300 W 23RD ST"/>
    <s v="VANCOUVER"/>
    <s v="CLARK"/>
    <m/>
    <n v="98660"/>
    <s v="STEVEJ@STUARTFORCLARKCOUNTY.COM"/>
    <s v="stevej@stuartforclarkcounty.com"/>
    <m/>
    <s v="COUNTY COUNCIL MEMBER"/>
    <n v="25"/>
    <s v="CLARK CO"/>
    <n v="3147"/>
    <s v="CLARK"/>
    <s v="Local"/>
    <n v="246872"/>
    <s v="C"/>
    <s v="Registration and financial affairs"/>
    <s v="Candidate"/>
    <s v="Candidate"/>
    <m/>
    <m/>
    <m/>
    <s v="D"/>
    <x v="0"/>
    <n v="41947"/>
    <m/>
    <b v="1"/>
    <m/>
    <m/>
    <m/>
    <m/>
    <m/>
    <m/>
    <m/>
    <m/>
    <m/>
    <m/>
    <m/>
    <m/>
    <m/>
    <s v="300 W 23RD ST"/>
    <s v="VANCOUVER"/>
    <m/>
    <n v="98660"/>
    <m/>
    <n v="7800"/>
    <n v="0"/>
    <n v="7800"/>
    <n v="0"/>
    <n v="0"/>
    <n v="1708.6"/>
    <m/>
    <m/>
    <s v="https://web.pdc.wa.gov/rptimg/default.aspx?filerid_election_year=STUAS%20%20660%3A%7C%3A2014"/>
    <n v="19040"/>
    <n v="6248"/>
    <n v="7766"/>
    <n v="8391"/>
    <m/>
    <s v="STEVE STUART"/>
    <s v="candidate"/>
    <m/>
    <n v="44149.155289351853"/>
  </r>
  <r>
    <s v="ca-2014-7752"/>
    <s v="TOM R  039"/>
    <s v="CA"/>
    <n v="40608"/>
    <m/>
    <m/>
    <m/>
    <s v="Electronic"/>
    <n v="40608"/>
    <x v="9"/>
    <s v="Candidate discontinued campaign"/>
    <s v="Rodney Tom"/>
    <m/>
    <s v="PO BOX 594"/>
    <s v="MEDINA"/>
    <s v="KING"/>
    <m/>
    <n v="98039"/>
    <m/>
    <s v="rodney@rodneytom.com"/>
    <m/>
    <s v="STATE SENATOR"/>
    <n v="12"/>
    <s v="LEG DISTRICT 48 - SENATE"/>
    <n v="4777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m/>
    <m/>
    <s v="Incumbent"/>
    <m/>
    <m/>
    <m/>
    <m/>
    <m/>
    <m/>
    <m/>
    <m/>
    <s v="PO BOX 594"/>
    <s v="MEDINA"/>
    <m/>
    <n v="98039"/>
    <m/>
    <n v="56808.23"/>
    <n v="31898.1"/>
    <n v="89906.33"/>
    <n v="0"/>
    <n v="0"/>
    <n v="0"/>
    <m/>
    <m/>
    <s v="https://web.pdc.wa.gov/rptimg/default.aspx?filerid_election_year=TOM%20R%20%20039%3A%7C%3A2014"/>
    <n v="19601"/>
    <n v="538"/>
    <n v="7752"/>
    <n v="8422"/>
    <n v="48"/>
    <s v="JENNIFER HOLMS"/>
    <s v="candidate"/>
    <m/>
    <n v="44149.156215277777"/>
  </r>
  <r>
    <s v="ca-2014-7738"/>
    <s v="VANDK  382"/>
    <s v="CA"/>
    <n v="41287"/>
    <m/>
    <m/>
    <m/>
    <s v="Electronic"/>
    <n v="41287"/>
    <x v="9"/>
    <s v="Candidate registered"/>
    <s v="Kevin W. Van De Wege"/>
    <m/>
    <s v="10 SABLE CT"/>
    <s v="SEQUIM"/>
    <s v="CLALLAM"/>
    <m/>
    <n v="98382"/>
    <m/>
    <s v="kevinvandewege@hotmail.com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s v="Incumbent"/>
    <m/>
    <m/>
    <m/>
    <m/>
    <m/>
    <m/>
    <m/>
    <m/>
    <s v="10 SABLE CT"/>
    <s v="SEQUIM"/>
    <m/>
    <n v="98382"/>
    <m/>
    <n v="76646.460000000006"/>
    <n v="8844.39"/>
    <n v="82054.94"/>
    <n v="0"/>
    <n v="0"/>
    <n v="1250"/>
    <m/>
    <m/>
    <s v="https://web.pdc.wa.gov/rptimg/default.aspx?filerid_election_year=VANDK%20%20382%3A%7C%3A2014"/>
    <n v="20093"/>
    <n v="26330"/>
    <n v="7738"/>
    <n v="8458"/>
    <n v="24"/>
    <s v="JASON BENNETT"/>
    <s v="candidate"/>
    <m/>
    <n v="44149.157326388886"/>
  </r>
  <r>
    <s v="ca-2014-7734"/>
    <s v="VANPD  277"/>
    <s v="CA"/>
    <n v="41696"/>
    <m/>
    <m/>
    <m/>
    <m/>
    <n v="41696"/>
    <x v="9"/>
    <s v="Candidate registered"/>
    <s v="Debra Van Pelt"/>
    <m/>
    <s v="2052 NW UPSALA DR"/>
    <s v="OAK HARBOR"/>
    <s v="ISLAND"/>
    <m/>
    <n v="98277"/>
    <s v="DEBRAVANPELT.FORCLERK@YAHOO.COM"/>
    <s v="deb.vanpelt@hotmail.com"/>
    <m/>
    <s v="COUNTY CLERK"/>
    <n v="22"/>
    <s v="ISLAND CO"/>
    <n v="3424"/>
    <s v="ISLAND"/>
    <s v="Local"/>
    <n v="50450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2052 NW UPSALA DR"/>
    <s v="OAK HARBOR"/>
    <m/>
    <n v="98277"/>
    <m/>
    <m/>
    <m/>
    <m/>
    <m/>
    <m/>
    <m/>
    <m/>
    <m/>
    <s v="https://web.pdc.wa.gov/rptimg/default.aspx?filerid_election_year=VANPD%20%20277%3A%7C%3A2014"/>
    <n v="20233"/>
    <n v="854"/>
    <n v="7734"/>
    <m/>
    <m/>
    <s v="R S PETERSEN"/>
    <s v="candidate"/>
    <m/>
    <n v="43598.009062500001"/>
  </r>
  <r>
    <s v="ca-2014-7731"/>
    <s v="WALKB  103"/>
    <s v="CA"/>
    <n v="41619"/>
    <m/>
    <m/>
    <m/>
    <s v="Electronic"/>
    <n v="41619"/>
    <x v="9"/>
    <s v="Candidate registered"/>
    <s v="Brady Walkinshaw"/>
    <m/>
    <s v="3518 FREMONT AVE N STE 545"/>
    <s v="SEATTLE"/>
    <s v="KING"/>
    <m/>
    <n v="98103"/>
    <s v="BRADY.WALKINSHAW@LIVE.COM"/>
    <s v="brady.walkinshaw@live.com"/>
    <m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Unopposed in general"/>
    <s v="Incumbent"/>
    <m/>
    <m/>
    <m/>
    <m/>
    <m/>
    <m/>
    <m/>
    <m/>
    <s v="3518 FREMONT AVE N STE 545"/>
    <s v="SEATTLE"/>
    <m/>
    <n v="98103"/>
    <m/>
    <n v="187883.68"/>
    <n v="0"/>
    <n v="134381.54"/>
    <n v="0"/>
    <n v="0"/>
    <n v="2750"/>
    <m/>
    <m/>
    <s v="https://web.pdc.wa.gov/rptimg/default.aspx?filerid_election_year=WALKB%20%20103%3A%7C%3A2014"/>
    <n v="20420"/>
    <n v="3941"/>
    <n v="7731"/>
    <n v="8479"/>
    <n v="43"/>
    <s v="JAY PETTERSON"/>
    <s v="candidate"/>
    <m/>
    <n v="44149.158032407409"/>
  </r>
  <r>
    <s v="ca-2014-7727"/>
    <s v="WALTL  022"/>
    <s v="CA"/>
    <n v="41735"/>
    <m/>
    <m/>
    <m/>
    <m/>
    <n v="41735"/>
    <x v="9"/>
    <s v="Candidate withdrew"/>
    <s v="WALTHERS LANE C"/>
    <m/>
    <s v="1948 LAFROMBOISE ST"/>
    <s v="ENUMCLAW"/>
    <s v="KING"/>
    <m/>
    <n v="98022"/>
    <s v="LWALTHERS3520@HOTMAIL.COM"/>
    <s v="lwalthers3520@hotmail.com"/>
    <m/>
    <s v="STATE SENATOR"/>
    <n v="12"/>
    <s v="LEG DISTRICT 31 - SENATE"/>
    <n v="4760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m/>
    <m/>
    <s v="Challenger"/>
    <m/>
    <m/>
    <m/>
    <m/>
    <m/>
    <m/>
    <m/>
    <m/>
    <s v="1948 LAFROMBOISE ST"/>
    <s v="ENUMCLAW"/>
    <m/>
    <n v="98022"/>
    <m/>
    <m/>
    <m/>
    <m/>
    <m/>
    <m/>
    <m/>
    <m/>
    <m/>
    <s v="https://web.pdc.wa.gov/rptimg/default.aspx?filerid_election_year=WALTL%20%20022%3A%7C%3A2014"/>
    <n v="20626"/>
    <n v="3936"/>
    <n v="7727"/>
    <m/>
    <n v="31"/>
    <s v="LANE WALTHERS"/>
    <s v="candidate"/>
    <m/>
    <n v="43598.009016203701"/>
  </r>
  <r>
    <s v="ca-2014-7719"/>
    <s v="WEYRR  274"/>
    <s v="CA"/>
    <n v="41743"/>
    <m/>
    <m/>
    <m/>
    <m/>
    <n v="41743"/>
    <x v="9"/>
    <s v="Candidate registered"/>
    <s v="Rich Weyrich"/>
    <m/>
    <s v="17474 MALLARD COVE LN"/>
    <s v="MOUNT VERNON"/>
    <s v="SKAGIT"/>
    <m/>
    <n v="98274"/>
    <s v="WEYSPIN@WAVECABLE.COM"/>
    <s v="weyspin@wavecable.com"/>
    <m/>
    <s v="COUNTY PROSECUTOR"/>
    <n v="26"/>
    <s v="SKAGIT CO"/>
    <n v="4064"/>
    <s v="SKAGIT"/>
    <s v="Local"/>
    <n v="66649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17474 MALLARD COVE LN"/>
    <s v="MOUNT VERNON"/>
    <m/>
    <n v="98274"/>
    <m/>
    <m/>
    <m/>
    <m/>
    <m/>
    <m/>
    <m/>
    <m/>
    <m/>
    <s v="https://web.pdc.wa.gov/rptimg/default.aspx?filerid_election_year=WEYRR%20%20274%3A%7C%3A2014"/>
    <n v="21111"/>
    <n v="762"/>
    <n v="7719"/>
    <m/>
    <m/>
    <s v="BETTA SPINELLI"/>
    <s v="candidate"/>
    <m/>
    <n v="43598.008969907409"/>
  </r>
  <r>
    <s v="ca-2014-7716"/>
    <s v="WILSM  208"/>
    <s v="CA"/>
    <n v="41666"/>
    <m/>
    <m/>
    <m/>
    <s v="Electronic"/>
    <n v="41666"/>
    <x v="9"/>
    <s v="Candidate registered"/>
    <s v="WILSON MICHAEL D"/>
    <m/>
    <s v="PO BOX 14744"/>
    <s v="MILL CREEK"/>
    <s v="KING"/>
    <m/>
    <n v="98082"/>
    <s v="MIKEWILSON2014@YAHOO.COM"/>
    <s v="MIKEWILSON2014@YAHOO.COM"/>
    <m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s v="Open seat"/>
    <m/>
    <m/>
    <m/>
    <m/>
    <m/>
    <m/>
    <m/>
    <m/>
    <s v="PO BOX 14744"/>
    <s v="MILL CREEK"/>
    <m/>
    <n v="98082"/>
    <m/>
    <n v="272264.33"/>
    <n v="0"/>
    <n v="270828.31"/>
    <n v="0"/>
    <n v="0"/>
    <n v="0"/>
    <n v="334155.7"/>
    <n v="83133.070000000007"/>
    <s v="https://web.pdc.wa.gov/rptimg/default.aspx?filerid_election_year=WILSM%20%20208%3A%7C%3A2014"/>
    <n v="21277"/>
    <n v="6224"/>
    <n v="7716"/>
    <n v="8601"/>
    <n v="44"/>
    <s v="JASON BENNETT"/>
    <s v="candidate"/>
    <m/>
    <n v="44149.164050925923"/>
  </r>
  <r>
    <s v="ca-2014-7714"/>
    <s v="WHITS  115"/>
    <s v="CA"/>
    <n v="40573"/>
    <m/>
    <m/>
    <m/>
    <s v="Electronic"/>
    <n v="40573"/>
    <x v="9"/>
    <s v="Candidate deceased"/>
    <s v="WHITE SCOTT B"/>
    <m/>
    <s v="PO BOX 21201"/>
    <s v="SEATTLE"/>
    <s v="KING"/>
    <m/>
    <n v="98111"/>
    <s v="SCOTT.WHITE46@COMCAST.NET"/>
    <s v="scott.white46@comcast.net"/>
    <m/>
    <s v="STATE SENATOR"/>
    <n v="12"/>
    <s v="LEG DISTRICT 46 - SENATE"/>
    <n v="4775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m/>
    <m/>
    <s v="Challenger"/>
    <m/>
    <m/>
    <m/>
    <m/>
    <m/>
    <m/>
    <m/>
    <m/>
    <s v="PO BOX 21201"/>
    <s v="SEATTLE"/>
    <m/>
    <n v="98111"/>
    <m/>
    <n v="14974.7"/>
    <n v="3088.9"/>
    <n v="18063.599999999999"/>
    <n v="0"/>
    <n v="0"/>
    <n v="0"/>
    <m/>
    <m/>
    <s v="https://web.pdc.wa.gov/rptimg/default.aspx?filerid_election_year=WHITS%20%20115%3A%7C%3A2014"/>
    <n v="21307"/>
    <n v="27612"/>
    <n v="7714"/>
    <n v="8592"/>
    <n v="46"/>
    <s v="PHILIP LLOYD"/>
    <s v="candidate"/>
    <m/>
    <n v="44149.16375"/>
  </r>
  <r>
    <s v="ca-2014-7710"/>
    <s v="WINNM  660"/>
    <s v="CA"/>
    <n v="41659"/>
    <m/>
    <m/>
    <m/>
    <s v="Electronic"/>
    <n v="41659"/>
    <x v="9"/>
    <s v="Candidate registered"/>
    <s v="MAUREEN WINNINGHAM "/>
    <m/>
    <s v="1111 MAIN ST STE 400"/>
    <s v="VANCOUVER"/>
    <s v="CLARK"/>
    <m/>
    <n v="98660"/>
    <s v="LINDA@CURRIE-MCLAIN.COM"/>
    <s v="maureenwinningham@yahoo.com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s v="Challenger"/>
    <m/>
    <m/>
    <m/>
    <m/>
    <m/>
    <m/>
    <m/>
    <m/>
    <s v="1111 MAIN ST STE 400"/>
    <s v="VANCOUVER"/>
    <m/>
    <n v="98660"/>
    <m/>
    <n v="43770.71"/>
    <n v="0"/>
    <n v="40805.67"/>
    <n v="-2865.04"/>
    <n v="2250"/>
    <n v="0"/>
    <m/>
    <m/>
    <s v="https://web.pdc.wa.gov/rptimg/default.aspx?filerid_election_year=WINNM%20%20660%3A%7C%3A2014"/>
    <n v="21440"/>
    <n v="6219"/>
    <n v="7710"/>
    <n v="8604"/>
    <n v="18"/>
    <s v="LINDA MCLAIN"/>
    <s v="candidate"/>
    <m/>
    <n v="44149.164189814815"/>
  </r>
  <r>
    <s v="ca-2014-7701"/>
    <s v="YOUNJM 273"/>
    <s v="CA"/>
    <n v="41744"/>
    <m/>
    <m/>
    <m/>
    <s v="Electronic"/>
    <n v="41744"/>
    <x v="9"/>
    <s v="Candidate registered"/>
    <s v="YOUNGQUIST JEANNE M"/>
    <m/>
    <s v="16234 KAMB RD"/>
    <s v="MOUNT VERNON"/>
    <s v="SKAGIT"/>
    <m/>
    <n v="98273"/>
    <s v="JEANNE@MIKEANDJEANS.COM"/>
    <s v="jeanney@co.skagit.wa.us"/>
    <m/>
    <s v="COUNTY AUDITOR"/>
    <n v="20"/>
    <s v="SKAGIT CO"/>
    <n v="4064"/>
    <s v="SKAGIT"/>
    <s v="Local"/>
    <n v="66649"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m/>
    <m/>
    <m/>
    <m/>
    <m/>
    <m/>
    <m/>
    <m/>
    <m/>
    <s v="16234 KAMB RD"/>
    <s v="MOUNT VERNON"/>
    <m/>
    <n v="98273"/>
    <m/>
    <n v="4855"/>
    <n v="0"/>
    <n v="3083.28"/>
    <n v="500"/>
    <n v="0"/>
    <n v="0"/>
    <m/>
    <m/>
    <s v="https://web.pdc.wa.gov/rptimg/default.aspx?filerid_election_year=YOUNJM%20273%3A%7C%3A2014"/>
    <n v="21927"/>
    <n v="6213"/>
    <n v="7701"/>
    <n v="8631"/>
    <m/>
    <s v="DERRICK YOUNGQUIST"/>
    <s v="candidate"/>
    <m/>
    <n v="44149.165000000001"/>
  </r>
  <r>
    <s v="ca-2014-8117"/>
    <s v="CLIBJ  040"/>
    <s v="CA"/>
    <n v="41284"/>
    <m/>
    <m/>
    <m/>
    <s v="Electronic"/>
    <n v="41284"/>
    <x v="9"/>
    <s v="Candidate registered"/>
    <s v="CLIBBORN JUDITH R"/>
    <m/>
    <s v="PO BOX 808"/>
    <s v="MERCER ISLAND"/>
    <s v="KING"/>
    <m/>
    <n v="98040"/>
    <m/>
    <s v="jclibborn@comcast.net"/>
    <m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Incumbent"/>
    <m/>
    <m/>
    <m/>
    <m/>
    <m/>
    <m/>
    <m/>
    <m/>
    <s v="PO BOX 808"/>
    <s v="MERCER ISLAND"/>
    <m/>
    <n v="98040"/>
    <m/>
    <n v="131535"/>
    <n v="12741.11"/>
    <n v="96528.45"/>
    <n v="0"/>
    <n v="0"/>
    <n v="1250"/>
    <m/>
    <m/>
    <s v="https://web.pdc.wa.gov/rptimg/default.aspx?filerid_election_year=CLIBJ%20%20040%3A%7C%3A2014"/>
    <n v="3725"/>
    <n v="1800"/>
    <n v="8117"/>
    <n v="7677"/>
    <n v="41"/>
    <s v="JASON BENNETT"/>
    <s v="candidate"/>
    <m/>
    <n v="44149.129548611112"/>
  </r>
  <r>
    <s v="ca-2014-8114"/>
    <s v="CLEVA  660"/>
    <s v="CA"/>
    <n v="41275"/>
    <m/>
    <m/>
    <m/>
    <m/>
    <n v="41275"/>
    <x v="9"/>
    <s v="Candidate discontinued campaign"/>
    <s v="Annette M Cleveland"/>
    <m/>
    <s v="1111 MAIN ST STE 400"/>
    <s v="VANCOUVER"/>
    <s v="CLARK"/>
    <m/>
    <n v="98660"/>
    <s v="LINDA@CURRIE-MCLAIN.COM"/>
    <s v="linda@currie-mclain.com"/>
    <m/>
    <s v="STATE SENATOR"/>
    <n v="12"/>
    <s v="LEG DISTRICT 49 - SENATE"/>
    <n v="4778"/>
    <s v="CLARK"/>
    <s v="Legislative"/>
    <m/>
    <s v="C"/>
    <s v="Registration and financial affairs"/>
    <s v="Candidate"/>
    <s v="Candidate"/>
    <m/>
    <m/>
    <m/>
    <s v="D"/>
    <x v="0"/>
    <n v="41947"/>
    <m/>
    <b v="1"/>
    <m/>
    <m/>
    <m/>
    <m/>
    <s v="Incumbent"/>
    <m/>
    <m/>
    <m/>
    <m/>
    <m/>
    <m/>
    <m/>
    <m/>
    <s v="1111 MAIN ST STE 400"/>
    <s v="VANCOUVER"/>
    <m/>
    <n v="98660"/>
    <m/>
    <m/>
    <m/>
    <m/>
    <m/>
    <m/>
    <m/>
    <m/>
    <m/>
    <s v="https://web.pdc.wa.gov/rptimg/default.aspx?filerid_election_year=CLEVA%20%20660%3A%7C%3A2014"/>
    <n v="3741"/>
    <n v="1105"/>
    <n v="8114"/>
    <m/>
    <n v="49"/>
    <s v="LINDA MCLAIN"/>
    <s v="candidate"/>
    <m/>
    <n v="43598.011365740742"/>
  </r>
  <r>
    <s v="ca-2014-8107"/>
    <s v="CONWS  411"/>
    <s v="CA"/>
    <n v="40741"/>
    <m/>
    <m/>
    <m/>
    <s v="Electronic"/>
    <n v="40741"/>
    <x v="9"/>
    <s v="Candidate registered"/>
    <s v="Steve Conway"/>
    <m/>
    <s v="PO BOX 112020"/>
    <s v="TACOMA"/>
    <s v="PIERCE"/>
    <m/>
    <n v="984112020"/>
    <s v="JUANITAYH@COMCAST.NET"/>
    <s v="steveconway@harbornet.com"/>
    <m/>
    <s v="STATE SENATOR"/>
    <n v="12"/>
    <s v="LEG DISTRICT 29 - SENATE"/>
    <n v="4758"/>
    <s v="PIERCE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Incumbent"/>
    <m/>
    <m/>
    <m/>
    <m/>
    <m/>
    <m/>
    <m/>
    <m/>
    <s v="PO BOX 112020"/>
    <s v="TACOMA"/>
    <m/>
    <n v="984112020"/>
    <m/>
    <n v="72995.12"/>
    <n v="5012"/>
    <n v="57328.91"/>
    <n v="0"/>
    <n v="0"/>
    <n v="0"/>
    <m/>
    <m/>
    <s v="https://web.pdc.wa.gov/rptimg/default.aspx?filerid_election_year=CONWS%20%20411%3A%7C%3A2014"/>
    <n v="4097"/>
    <n v="27399"/>
    <n v="8107"/>
    <n v="7691"/>
    <n v="29"/>
    <s v="JUANITA YOUNG HARRISON"/>
    <s v="candidate"/>
    <m/>
    <n v="44149.13003472222"/>
  </r>
  <r>
    <s v="ca-2014-8097"/>
    <s v="DALTV  016"/>
    <s v="CA"/>
    <n v="41675"/>
    <m/>
    <m/>
    <m/>
    <s v="Electronic"/>
    <n v="41675"/>
    <x v="9"/>
    <s v="Candidate registered"/>
    <s v="Vicky M. Dalton"/>
    <m/>
    <s v="PO BOX 3604"/>
    <s v="SPOKANE"/>
    <s v="SPOKANE"/>
    <m/>
    <n v="99220"/>
    <s v="REELECTDALTONAUDITOR@COMCAST.NET"/>
    <s v="reelectdaltonauditor@comcast.net"/>
    <m/>
    <s v="COUNTY AUDITOR"/>
    <n v="20"/>
    <s v="SPOKANE CO"/>
    <n v="4151"/>
    <s v="SPOKANE"/>
    <s v="Local"/>
    <n v="281292"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m/>
    <m/>
    <m/>
    <m/>
    <m/>
    <m/>
    <m/>
    <m/>
    <m/>
    <s v="PO BOX 3604"/>
    <s v="SPOKANE"/>
    <m/>
    <n v="99220"/>
    <m/>
    <n v="5717.02"/>
    <n v="0"/>
    <n v="7217.02"/>
    <n v="-73"/>
    <n v="0"/>
    <n v="0"/>
    <m/>
    <m/>
    <s v="https://web.pdc.wa.gov/rptimg/default.aspx?filerid_election_year=DALTV%20%20016%3A%7C%3A2014"/>
    <n v="4665"/>
    <n v="83"/>
    <n v="8097"/>
    <n v="7709"/>
    <m/>
    <s v="BARBARA MARNEY"/>
    <s v="candidate"/>
    <m/>
    <n v="44149.130659722221"/>
  </r>
  <r>
    <s v="ca-2014-8051"/>
    <s v="FURMS  840"/>
    <s v="CA"/>
    <n v="41770"/>
    <m/>
    <m/>
    <m/>
    <m/>
    <n v="41770"/>
    <x v="9"/>
    <s v="Candidate registered"/>
    <s v="FURMAN SCOTT D"/>
    <m/>
    <s v="PO BOX 373"/>
    <s v="OKANOGAN"/>
    <s v="OKANOGAN"/>
    <m/>
    <n v="98840"/>
    <m/>
    <m/>
    <m/>
    <s v="COUNTY ASSESSOR"/>
    <n v="21"/>
    <s v="OKANOGAN CO"/>
    <n v="3801"/>
    <s v="OKANOGAN"/>
    <s v="Local"/>
    <n v="21318"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m/>
    <m/>
    <m/>
    <m/>
    <m/>
    <m/>
    <m/>
    <m/>
    <m/>
    <s v="PO BOX 373"/>
    <s v="OKANOGAN"/>
    <m/>
    <n v="98840"/>
    <m/>
    <m/>
    <m/>
    <m/>
    <m/>
    <m/>
    <m/>
    <m/>
    <m/>
    <s v="https://web.pdc.wa.gov/rptimg/default.aspx?filerid_election_year=FURMS%20%20840%3A%7C%3A2014"/>
    <n v="6688"/>
    <n v="6392"/>
    <n v="8051"/>
    <m/>
    <m/>
    <s v="SCOTT FURMAN"/>
    <s v="candidate"/>
    <m/>
    <n v="43598.010972222219"/>
  </r>
  <r>
    <s v="ca-2014-8113"/>
    <s v="CODYE  126"/>
    <s v="CA"/>
    <n v="41285"/>
    <m/>
    <m/>
    <m/>
    <s v="Electronic"/>
    <n v="41285"/>
    <x v="9"/>
    <s v="Candidate registered"/>
    <s v="Eileen L. Cody"/>
    <m/>
    <s v="6714 38TH AVE SW"/>
    <s v="SEATTLE"/>
    <s v="KING"/>
    <m/>
    <n v="98126"/>
    <m/>
    <s v="eileenlcody@comcast.net"/>
    <m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s v="Incumbent"/>
    <m/>
    <m/>
    <m/>
    <m/>
    <m/>
    <m/>
    <m/>
    <m/>
    <s v="6714 38TH AVE SW"/>
    <s v="SEATTLE"/>
    <m/>
    <n v="98126"/>
    <m/>
    <n v="85921.24"/>
    <n v="5610.04"/>
    <n v="51271.82"/>
    <n v="0"/>
    <n v="0"/>
    <n v="1250"/>
    <m/>
    <m/>
    <s v="https://web.pdc.wa.gov/rptimg/default.aspx?filerid_election_year=CODYE%20%20126%3A%7C%3A2014"/>
    <n v="3849"/>
    <n v="463"/>
    <n v="8113"/>
    <n v="7679"/>
    <n v="34"/>
    <s v="JASON BENNETT"/>
    <s v="candidate"/>
    <m/>
    <n v="44149.129710648151"/>
  </r>
  <r>
    <s v="ca-2014-8041"/>
    <s v="GOLIA  666"/>
    <s v="CA"/>
    <n v="41704"/>
    <m/>
    <m/>
    <m/>
    <s v="Electronic"/>
    <n v="41704"/>
    <x v="9"/>
    <s v="Candidate registered"/>
    <s v="Anthony F. Golik"/>
    <m/>
    <s v="PO BOX 1390"/>
    <s v="BATTLE GROUND"/>
    <s v="CLARK"/>
    <m/>
    <n v="986041390"/>
    <s v="LINDA@CURRIE-MCLAIN.COM"/>
    <s v="golikcampaign@gmail.com"/>
    <m/>
    <s v="COUNTY PROSECUTOR"/>
    <n v="26"/>
    <s v="CLARK CO"/>
    <n v="3147"/>
    <s v="CLARK"/>
    <s v="Local"/>
    <n v="246872"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m/>
    <m/>
    <m/>
    <m/>
    <m/>
    <m/>
    <m/>
    <m/>
    <m/>
    <s v="PO BOX 1390"/>
    <s v="BATTLE GROUND"/>
    <m/>
    <n v="986041390"/>
    <m/>
    <n v="41948.39"/>
    <n v="0"/>
    <n v="41918.120000000003"/>
    <n v="-30.27"/>
    <n v="0"/>
    <n v="0"/>
    <m/>
    <m/>
    <s v="https://web.pdc.wa.gov/rptimg/default.aspx?filerid_election_year=GOLIA%20%20666%3A%7C%3A2014"/>
    <n v="7217"/>
    <n v="448"/>
    <n v="8041"/>
    <n v="7819"/>
    <m/>
    <s v="LINDA MCLAIN"/>
    <s v="candidate"/>
    <m/>
    <n v="44149.13486111111"/>
  </r>
  <r>
    <s v="ca-2014-8038"/>
    <s v="GORDR  368"/>
    <s v="CA"/>
    <n v="41754"/>
    <m/>
    <m/>
    <m/>
    <m/>
    <n v="41754"/>
    <x v="9"/>
    <s v="Candidate registered"/>
    <s v="Ruth Gordon"/>
    <m/>
    <s v="PO BOX 1421"/>
    <s v="PORT TOWNSEND"/>
    <s v="JEFFERSON"/>
    <m/>
    <n v="983680032"/>
    <s v="RUTHINPT@YAHOO.COM"/>
    <s v="ruthinpt@yahoo.com"/>
    <m/>
    <s v="COUNTY CLERK"/>
    <n v="22"/>
    <s v="JEFFERSON CO"/>
    <n v="3433"/>
    <s v="JEFFERSON"/>
    <s v="Local"/>
    <n v="22770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PO BOX 1421"/>
    <s v="PORT TOWNSEND"/>
    <m/>
    <n v="983680032"/>
    <m/>
    <m/>
    <m/>
    <m/>
    <m/>
    <m/>
    <m/>
    <m/>
    <m/>
    <s v="https://web.pdc.wa.gov/rptimg/default.aspx?filerid_election_year=GORDR%20%20368%3A%7C%3A2014"/>
    <n v="7311"/>
    <n v="351"/>
    <n v="8038"/>
    <m/>
    <m/>
    <s v="JEANETTE WOODRUFF"/>
    <s v="candidate"/>
    <m/>
    <n v="43598.01090277778"/>
  </r>
  <r>
    <s v="ca-2014-8032"/>
    <s v="GREET  498"/>
    <s v="CA"/>
    <n v="41595"/>
    <m/>
    <m/>
    <m/>
    <s v="Electronic"/>
    <n v="41595"/>
    <x v="9"/>
    <s v="Candidate registered"/>
    <s v="GREEN TAMI J"/>
    <m/>
    <s v="10316 93RD ST SW"/>
    <s v="LAKEWOOD"/>
    <s v="PIERCE"/>
    <m/>
    <n v="98498"/>
    <s v="TAMI.GREEN@COMCAST.NET"/>
    <s v="tami.green@comcast.net"/>
    <m/>
    <s v="STATE SENATOR"/>
    <n v="12"/>
    <s v="LEG DISTRICT 28 - SENATE"/>
    <n v="4757"/>
    <s v="PIERCE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s v="Challenger"/>
    <m/>
    <m/>
    <m/>
    <m/>
    <m/>
    <m/>
    <m/>
    <m/>
    <s v="10316 93RD ST SW"/>
    <s v="LAKEWOOD"/>
    <m/>
    <n v="98498"/>
    <m/>
    <n v="380239.74"/>
    <n v="0"/>
    <n v="369962.87"/>
    <n v="0"/>
    <n v="0"/>
    <n v="0"/>
    <n v="588404.89"/>
    <n v="434799.05"/>
    <s v="https://web.pdc.wa.gov/rptimg/default.aspx?filerid_election_year=GREET%20%20498%3A%7C%3A2014"/>
    <n v="7528"/>
    <n v="6381"/>
    <n v="8032"/>
    <n v="7833"/>
    <n v="28"/>
    <s v="GINGER ANDERSON"/>
    <s v="candidate"/>
    <m/>
    <n v="44149.135347222225"/>
  </r>
  <r>
    <s v="ca-2014-8029"/>
    <s v="HABIC2 004"/>
    <s v="CA"/>
    <n v="41770"/>
    <m/>
    <m/>
    <m/>
    <s v="Electronic"/>
    <n v="41770"/>
    <x v="9"/>
    <s v="Candidate registered"/>
    <s v="Cyrus Habib"/>
    <m/>
    <s v="PO BOX 2004"/>
    <s v="KIRKLAND"/>
    <s v="KING"/>
    <m/>
    <n v="98083"/>
    <s v="INFO@CYRUSHABIB.COM"/>
    <s v="cyrush@gmail.com"/>
    <m/>
    <s v="STATE SENATOR"/>
    <n v="12"/>
    <s v="LEG DISTRICT 48 - SENATE"/>
    <n v="4777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Challenger"/>
    <m/>
    <m/>
    <m/>
    <m/>
    <m/>
    <m/>
    <m/>
    <m/>
    <s v="PO BOX 2004"/>
    <s v="KIRKLAND"/>
    <m/>
    <n v="98083"/>
    <m/>
    <n v="326987.78000000003"/>
    <n v="0"/>
    <n v="194668.73"/>
    <n v="0"/>
    <n v="0"/>
    <n v="1250"/>
    <m/>
    <m/>
    <s v="https://web.pdc.wa.gov/rptimg/default.aspx?filerid_election_year=HABIC2%20004%3A%7C%3A2014"/>
    <n v="7597"/>
    <n v="26618"/>
    <n v="8029"/>
    <n v="7845"/>
    <n v="48"/>
    <s v="JASON BENNETT"/>
    <s v="candidate"/>
    <m/>
    <n v="44149.135787037034"/>
  </r>
  <r>
    <s v="ca-2014-8008"/>
    <s v="HESSM  577"/>
    <s v="CA"/>
    <n v="41616"/>
    <m/>
    <m/>
    <m/>
    <m/>
    <n v="41616"/>
    <x v="9"/>
    <s v="Candidate registered"/>
    <s v="HESS MICHAEL A"/>
    <m/>
    <s v="49 S FORK RD"/>
    <s v="RAYMOND"/>
    <s v="PACIFIC"/>
    <m/>
    <n v="985779594"/>
    <s v="MIKEHESS@CENTURYLINK.NET"/>
    <s v="mikehess@centurylink.net"/>
    <m/>
    <s v="COUNTY COMMISSIONER"/>
    <n v="23"/>
    <s v="PACIFIC CO"/>
    <n v="3841"/>
    <s v="PACIFIC"/>
    <s v="Local"/>
    <n v="13589"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m/>
    <m/>
    <m/>
    <m/>
    <m/>
    <m/>
    <m/>
    <m/>
    <m/>
    <s v="49 S FORK RD"/>
    <s v="RAYMOND"/>
    <m/>
    <n v="985779594"/>
    <m/>
    <m/>
    <m/>
    <m/>
    <m/>
    <m/>
    <m/>
    <m/>
    <m/>
    <s v="https://web.pdc.wa.gov/rptimg/default.aspx?filerid_election_year=HESSM%20%20577%3A%7C%3A2014"/>
    <n v="8535"/>
    <n v="6368"/>
    <n v="8008"/>
    <m/>
    <m/>
    <s v="MICHAEL A HESS"/>
    <s v="candidate"/>
    <m/>
    <n v="43598.010717592595"/>
  </r>
  <r>
    <s v="ca-2014-7995"/>
    <s v="HOLLK  612"/>
    <s v="CA"/>
    <n v="41795"/>
    <m/>
    <m/>
    <m/>
    <m/>
    <n v="41795"/>
    <x v="9"/>
    <s v="Candidate registered"/>
    <s v="Kay M. Holland"/>
    <m/>
    <s v="11 MORGAN DR"/>
    <s v="CATHLAMET"/>
    <s v="WAHKIAKUM"/>
    <m/>
    <n v="98612"/>
    <m/>
    <s v="kayholland1890@yahoo.com"/>
    <m/>
    <s v="COUNTY CLERK"/>
    <n v="22"/>
    <s v="WAHKIAKUM CO"/>
    <n v="4286"/>
    <s v="WAHKIAKUM"/>
    <s v="Local"/>
    <n v="2919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11 MORGAN DR"/>
    <s v="CATHLAMET"/>
    <m/>
    <n v="98612"/>
    <m/>
    <m/>
    <m/>
    <m/>
    <m/>
    <m/>
    <m/>
    <m/>
    <m/>
    <s v="https://web.pdc.wa.gov/rptimg/default.aspx?filerid_election_year=HOLLK%20%20612%3A%7C%3A2014"/>
    <n v="8979"/>
    <n v="119"/>
    <n v="7995"/>
    <m/>
    <m/>
    <s v="KAY HOLLAND"/>
    <s v="candidate"/>
    <m/>
    <n v="43906.843784722223"/>
  </r>
  <r>
    <s v="ca-2014-7982"/>
    <s v="JACKK  282"/>
    <s v="CA"/>
    <n v="41473"/>
    <m/>
    <m/>
    <m/>
    <s v="Electronic"/>
    <n v="41473"/>
    <x v="9"/>
    <s v="Candidate registered"/>
    <s v="JACKS KARLA K"/>
    <m/>
    <s v="370 NE CAMANO DR #5 PMB 109"/>
    <s v="CAMANO ISLAND"/>
    <s v="ISLAND"/>
    <m/>
    <n v="98282"/>
    <s v="JACKS.FOR.COMMISSIONER3@GMAIL.COM"/>
    <s v="karlajacks@hotmail.com"/>
    <m/>
    <s v="COUNTY COMMISSIONER"/>
    <n v="23"/>
    <s v="ISLAND CO"/>
    <n v="3424"/>
    <s v="ISLAND"/>
    <s v="Local"/>
    <n v="50450"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m/>
    <m/>
    <m/>
    <m/>
    <m/>
    <m/>
    <m/>
    <m/>
    <m/>
    <s v="370 NE CAMANO DR #5 PMB 109"/>
    <s v="CAMANO ISLAND"/>
    <m/>
    <n v="98282"/>
    <m/>
    <n v="41599.230000000003"/>
    <n v="80"/>
    <n v="38675.699999999997"/>
    <n v="80"/>
    <n v="0"/>
    <n v="0"/>
    <n v="177"/>
    <n v="0"/>
    <s v="https://web.pdc.wa.gov/rptimg/default.aspx?filerid_election_year=JACKK%20%20282%3A%7C%3A2014"/>
    <n v="9396"/>
    <n v="6354"/>
    <n v="7982"/>
    <n v="7923"/>
    <m/>
    <s v="TERRI BOMGARDNER"/>
    <s v="candidate"/>
    <m/>
    <n v="44149.139085648145"/>
  </r>
  <r>
    <s v="ca-2014-7981"/>
    <s v="JAYAP  118"/>
    <s v="CA"/>
    <n v="41714"/>
    <m/>
    <m/>
    <m/>
    <s v="Electronic"/>
    <n v="41714"/>
    <x v="9"/>
    <s v="Candidate registered"/>
    <s v="JAYAPAL PRAMILA"/>
    <m/>
    <s v="PO BOX 28505"/>
    <s v="SEATTLE"/>
    <s v="KING"/>
    <m/>
    <n v="98118"/>
    <s v="JAY@HPPOLITICS.COM"/>
    <s v="pramila@electpramila.com"/>
    <m/>
    <s v="STATE SENATOR"/>
    <n v="12"/>
    <s v="LEG DISTRICT 37 - SENATE"/>
    <n v="4766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Challenger"/>
    <m/>
    <m/>
    <m/>
    <m/>
    <m/>
    <m/>
    <m/>
    <m/>
    <s v="PO BOX 28505"/>
    <s v="SEATTLE"/>
    <m/>
    <n v="98118"/>
    <m/>
    <n v="311934.14"/>
    <n v="0"/>
    <n v="309840.38"/>
    <n v="0"/>
    <n v="0"/>
    <n v="426.16"/>
    <m/>
    <m/>
    <s v="https://web.pdc.wa.gov/rptimg/default.aspx?filerid_election_year=JAYAP%20%20118%3A%7C%3A2014"/>
    <n v="9434"/>
    <n v="1761"/>
    <n v="7981"/>
    <n v="7927"/>
    <n v="37"/>
    <s v="JAY PETTERSON"/>
    <s v="candidate"/>
    <m/>
    <n v="44149.139201388891"/>
  </r>
  <r>
    <s v="ca-2014-7930"/>
    <s v="LINDD  520"/>
    <s v="CA"/>
    <n v="41698"/>
    <m/>
    <m/>
    <m/>
    <s v="Electronic"/>
    <n v="41698"/>
    <x v="9"/>
    <s v="Candidate registered"/>
    <s v="Daniel L. Lindgren"/>
    <m/>
    <s v="1515 W 6TH"/>
    <s v="ABERDEEN"/>
    <s v="GRAYS HARBOR"/>
    <m/>
    <n v="98520"/>
    <s v="VOTELINDGREN@GMAIL.COM"/>
    <s v="votelindgren@gmail.com"/>
    <m/>
    <s v="COUNTY ASSESSOR"/>
    <n v="21"/>
    <s v="GRAYS HARBOR CO"/>
    <n v="3369"/>
    <s v="GRAYS HARBOR"/>
    <s v="Local"/>
    <n v="37859"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m/>
    <m/>
    <m/>
    <m/>
    <m/>
    <m/>
    <m/>
    <m/>
    <m/>
    <s v="1515 W 6TH"/>
    <s v="ABERDEEN"/>
    <m/>
    <n v="98520"/>
    <m/>
    <n v="6333.3"/>
    <n v="192"/>
    <n v="6641.3"/>
    <n v="0"/>
    <n v="0"/>
    <n v="0"/>
    <m/>
    <m/>
    <s v="https://web.pdc.wa.gov/rptimg/default.aspx?filerid_election_year=LINDD%20%20520%3A%7C%3A2014"/>
    <n v="11394"/>
    <n v="112"/>
    <n v="7930"/>
    <n v="8021"/>
    <m/>
    <s v="DIANA GOEBEL"/>
    <s v="candidate"/>
    <m/>
    <n v="44149.143148148149"/>
  </r>
  <r>
    <s v="ca-2014-7929"/>
    <s v="LINDM  117"/>
    <s v="CA"/>
    <n v="40600"/>
    <m/>
    <m/>
    <m/>
    <s v="Electronic"/>
    <n v="40600"/>
    <x v="9"/>
    <s v="Candidate registered"/>
    <s v="Mark Lindquist"/>
    <m/>
    <s v="PO BOX 1821"/>
    <s v="TACOMA"/>
    <s v="PIERCE"/>
    <m/>
    <n v="98401"/>
    <s v="MANAGER@MARKLINDQUIST.ORG"/>
    <s v="manager@marklindquist.org"/>
    <m/>
    <s v="COUNTY PROSECUTOR"/>
    <n v="26"/>
    <s v="PIERCE CO"/>
    <n v="3879"/>
    <s v="PIERCE"/>
    <s v="Local"/>
    <n v="439499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PO BOX 1821"/>
    <s v="TACOMA"/>
    <m/>
    <n v="98401"/>
    <m/>
    <n v="52981.5"/>
    <n v="1483.49"/>
    <n v="46692.99"/>
    <n v="0"/>
    <n v="0"/>
    <n v="0"/>
    <m/>
    <m/>
    <s v="https://web.pdc.wa.gov/rptimg/default.aspx?filerid_election_year=LINDM%20%20117%3A%7C%3A2014"/>
    <n v="11444"/>
    <n v="27"/>
    <n v="7929"/>
    <n v="8022"/>
    <m/>
    <s v="BRYCE NELSON"/>
    <s v="candidate"/>
    <m/>
    <n v="44149.143171296295"/>
  </r>
  <r>
    <s v="ca-2014-7925"/>
    <s v="LIIAM2 204"/>
    <s v="CA"/>
    <n v="41548"/>
    <m/>
    <m/>
    <m/>
    <s v="Electronic"/>
    <n v="41548"/>
    <x v="9"/>
    <s v="Candidate registered"/>
    <s v="LIIAS MARKO S"/>
    <m/>
    <s v="PO BOX 821"/>
    <s v="MUKILTEO"/>
    <s v="SNOHOMISH"/>
    <m/>
    <n v="98275"/>
    <s v="MARKO@MARKOLIIAS.COM"/>
    <s v="marko@markoliias.com"/>
    <m/>
    <s v="STATE SENATOR"/>
    <n v="12"/>
    <s v="LEG DISTRICT 21 - SENATE"/>
    <n v="4750"/>
    <s v="SNOHOMISH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s v="Incumbent"/>
    <m/>
    <m/>
    <m/>
    <m/>
    <m/>
    <m/>
    <m/>
    <m/>
    <s v="PO BOX 821"/>
    <s v="MUKILTEO"/>
    <m/>
    <n v="98275"/>
    <m/>
    <n v="210799"/>
    <n v="25"/>
    <n v="203044.29"/>
    <n v="0"/>
    <n v="0"/>
    <n v="2313.85"/>
    <m/>
    <m/>
    <s v="https://web.pdc.wa.gov/rptimg/default.aspx?filerid_election_year=LIIAM2%20204%3A%7C%3A2014"/>
    <n v="11510"/>
    <n v="26669"/>
    <n v="7925"/>
    <n v="8019"/>
    <n v="21"/>
    <s v="JAY PETTERSON"/>
    <s v="candidate"/>
    <m/>
    <n v="44149.143009259256"/>
  </r>
  <r>
    <s v="ca-2014-7915"/>
    <s v="MARTT  938"/>
    <s v="CA"/>
    <n v="41806"/>
    <m/>
    <m/>
    <m/>
    <s v="Electronic"/>
    <n v="41806"/>
    <x v="9"/>
    <s v="Candidate registered"/>
    <s v="MARTINEZ-CHAVEZ TEODORA N"/>
    <m/>
    <s v="3900 DEKKER RD"/>
    <s v="OUTLOOK"/>
    <s v="YAKIMA"/>
    <m/>
    <n v="98938"/>
    <s v="MARTINEZTEODORA@HOTMAIL.COM"/>
    <s v="martinezteodora@hotmail.com"/>
    <m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s v="Challenger"/>
    <m/>
    <m/>
    <m/>
    <m/>
    <m/>
    <m/>
    <m/>
    <m/>
    <s v="3900 DEKKER RD"/>
    <s v="OUTLOOK"/>
    <m/>
    <n v="98938"/>
    <m/>
    <n v="9477.91"/>
    <n v="500"/>
    <n v="9165.6"/>
    <n v="0"/>
    <n v="0"/>
    <n v="0"/>
    <m/>
    <m/>
    <s v="https://web.pdc.wa.gov/rptimg/default.aspx?filerid_election_year=MARTT%20%20938%3A%7C%3A2014"/>
    <n v="12172"/>
    <n v="6320"/>
    <n v="7915"/>
    <n v="8046"/>
    <n v="15"/>
    <s v="PATRICIA JORY"/>
    <s v="candidate"/>
    <m/>
    <n v="44149.143877314818"/>
  </r>
  <r>
    <s v="ca-2014-7903"/>
    <s v="MCKID  352"/>
    <s v="CA"/>
    <n v="41822"/>
    <m/>
    <m/>
    <m/>
    <m/>
    <n v="41822"/>
    <x v="9"/>
    <s v="Candidate registered"/>
    <s v="MCKINLEY DOUGLAS E"/>
    <m/>
    <s v="PO BOX 202"/>
    <s v="RICHLAND"/>
    <s v="BENTON"/>
    <m/>
    <n v="99352"/>
    <s v="DOUG@MCKINLEYLAW.COM"/>
    <s v="DOUG@MCKINLEYLAW.COM"/>
    <m/>
    <s v="STATE SENATOR"/>
    <n v="12"/>
    <s v="LEG DISTRICT 08 - SENATE"/>
    <n v="4737"/>
    <s v="BENTON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s v="Challenger"/>
    <m/>
    <m/>
    <m/>
    <m/>
    <m/>
    <m/>
    <m/>
    <m/>
    <s v="PO BOX 202"/>
    <s v="RICHLAND"/>
    <m/>
    <n v="99352"/>
    <m/>
    <m/>
    <m/>
    <m/>
    <m/>
    <m/>
    <m/>
    <m/>
    <m/>
    <s v="https://web.pdc.wa.gov/rptimg/default.aspx?filerid_election_year=MCKID%20%20352%3A%7C%3A2014"/>
    <n v="12653"/>
    <n v="6315"/>
    <n v="7903"/>
    <m/>
    <n v="8"/>
    <s v="DOUGLAS MCKINLEY"/>
    <s v="candidate"/>
    <m/>
    <n v="43598.010092592594"/>
  </r>
  <r>
    <s v="ca-2014-7900"/>
    <s v="MCMAJ  020"/>
    <s v="CA"/>
    <n v="41738"/>
    <m/>
    <m/>
    <m/>
    <s v="Electronic"/>
    <n v="41738"/>
    <x v="9"/>
    <s v="Candidate registered"/>
    <s v="MCMAHON JUSTIN P"/>
    <m/>
    <s v="PO BOX 455"/>
    <s v="EDMONDS"/>
    <s v="SNOHOMISH"/>
    <m/>
    <n v="98020"/>
    <s v="INFO@ELECTJUSTIN.ORG"/>
    <s v="justin@electjustin.org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41947"/>
    <m/>
    <b v="1"/>
    <m/>
    <m/>
    <s v="Lost in primary"/>
    <m/>
    <s v="Challenger"/>
    <m/>
    <m/>
    <m/>
    <m/>
    <m/>
    <m/>
    <m/>
    <m/>
    <s v="PO BOX 455"/>
    <s v="EDMONDS"/>
    <m/>
    <n v="98020"/>
    <m/>
    <n v="38737.870000000003"/>
    <n v="0"/>
    <n v="40362.870000000003"/>
    <n v="0"/>
    <n v="0"/>
    <n v="0"/>
    <m/>
    <m/>
    <s v="https://web.pdc.wa.gov/rptimg/default.aspx?filerid_election_year=MCMAJ%20%20020%3A%7C%3A2014"/>
    <n v="12758"/>
    <n v="4724"/>
    <n v="7900"/>
    <n v="8067"/>
    <n v="21"/>
    <s v="JASON BENNETT"/>
    <s v="candidate"/>
    <m/>
    <n v="44149.144513888888"/>
  </r>
  <r>
    <s v="ca-2014-7889"/>
    <s v="MORRJ  273"/>
    <s v="CA"/>
    <n v="41302"/>
    <m/>
    <m/>
    <m/>
    <s v="Electronic"/>
    <n v="41302"/>
    <x v="9"/>
    <s v="Candidate registered"/>
    <s v="Jeff Morris"/>
    <m/>
    <s v="1004 COMMERCIAL AVE #303"/>
    <s v="ANACORTES"/>
    <s v="SKAGIT"/>
    <m/>
    <n v="98221"/>
    <m/>
    <s v="jeff@morriscampaign.com"/>
    <m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s v="Incumbent"/>
    <m/>
    <m/>
    <m/>
    <m/>
    <m/>
    <m/>
    <m/>
    <m/>
    <s v="1004 COMMERCIAL AVE #303"/>
    <s v="ANACORTES"/>
    <m/>
    <n v="98221"/>
    <m/>
    <n v="63098.6"/>
    <n v="17421.95"/>
    <n v="54732.93"/>
    <n v="0"/>
    <n v="0"/>
    <n v="1250"/>
    <n v="908.36"/>
    <n v="0"/>
    <s v="https://web.pdc.wa.gov/rptimg/default.aspx?filerid_election_year=MORRJ%20%20273%3A%7C%3A2014"/>
    <n v="13343"/>
    <n v="809"/>
    <n v="7889"/>
    <n v="8093"/>
    <n v="40"/>
    <s v="JASON BENNETT"/>
    <s v="candidate"/>
    <m/>
    <n v="44149.145150462966"/>
  </r>
  <r>
    <s v="ca-2014-7884"/>
    <s v="MURRE  122"/>
    <s v="CA"/>
    <n v="40554"/>
    <m/>
    <m/>
    <m/>
    <s v="Electronic"/>
    <n v="40554"/>
    <x v="9"/>
    <s v="Candidate discontinued campaign"/>
    <s v="MURRAY EDWARD B"/>
    <m/>
    <s v="1122 E PIKE ST #799"/>
    <s v="SEATTLE"/>
    <s v="KING"/>
    <m/>
    <n v="98122"/>
    <s v="JASON.KUO@GMAIL.COM"/>
    <s v="edwardbernardmurray@gmail.com"/>
    <m/>
    <s v="STATE SENATOR"/>
    <n v="12"/>
    <s v="LEG DISTRICT 43 - SENATE"/>
    <n v="4772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m/>
    <m/>
    <s v="Challenger"/>
    <m/>
    <m/>
    <m/>
    <m/>
    <m/>
    <m/>
    <m/>
    <m/>
    <s v="1122 E PIKE ST #799"/>
    <s v="SEATTLE"/>
    <m/>
    <n v="98122"/>
    <m/>
    <n v="54008.39"/>
    <n v="5254"/>
    <n v="59262.39"/>
    <n v="0"/>
    <n v="0"/>
    <n v="0"/>
    <m/>
    <m/>
    <s v="https://web.pdc.wa.gov/rptimg/default.aspx?filerid_election_year=MURRE%20%20122%3A%7C%3A2014"/>
    <n v="13565"/>
    <n v="2890"/>
    <n v="7884"/>
    <n v="8102"/>
    <n v="43"/>
    <s v="JASON KUO"/>
    <s v="candidate"/>
    <m/>
    <n v="44149.145497685182"/>
  </r>
  <r>
    <s v="ca-2014-7881"/>
    <s v="MYERS  501"/>
    <s v="CA"/>
    <n v="41470"/>
    <m/>
    <m/>
    <m/>
    <s v="Electronic"/>
    <n v="41470"/>
    <x v="9"/>
    <s v="Candidate registered"/>
    <s v="MYERS SHAWN D"/>
    <m/>
    <s v="685 T ST SE"/>
    <s v="TUMWATER"/>
    <s v="THURSTON"/>
    <m/>
    <n v="98501"/>
    <m/>
    <s v="electshawnmyers@comcast.net"/>
    <m/>
    <s v="COUNTY TREASURER"/>
    <n v="28"/>
    <s v="THURSTON CO"/>
    <n v="4229"/>
    <s v="THURSTON"/>
    <s v="Local"/>
    <n v="161342"/>
    <s v="C"/>
    <s v="Registration and financial affairs"/>
    <s v="Candidate"/>
    <s v="Candidate"/>
    <m/>
    <m/>
    <m/>
    <s v="D"/>
    <x v="0"/>
    <n v="41947"/>
    <m/>
    <b v="1"/>
    <m/>
    <m/>
    <s v="Unopposed in primary"/>
    <s v="Unopposed in general"/>
    <m/>
    <m/>
    <m/>
    <m/>
    <m/>
    <m/>
    <m/>
    <m/>
    <m/>
    <s v="685 T ST SE"/>
    <s v="TUMWATER"/>
    <m/>
    <n v="98501"/>
    <m/>
    <n v="4982.33"/>
    <n v="0"/>
    <n v="4882.33"/>
    <n v="0"/>
    <n v="0"/>
    <n v="0"/>
    <m/>
    <m/>
    <s v="https://web.pdc.wa.gov/rptimg/default.aspx?filerid_election_year=MYERS%20%20501%3A%7C%3A2014"/>
    <n v="13643"/>
    <n v="6302"/>
    <n v="7881"/>
    <n v="8105"/>
    <m/>
    <s v="MAHONA SAMPSON"/>
    <s v="candidate"/>
    <m/>
    <n v="44149.145555555559"/>
  </r>
  <r>
    <s v="ca-2014-7877"/>
    <s v="MURRR  109"/>
    <s v="CA"/>
    <n v="41740"/>
    <m/>
    <m/>
    <m/>
    <s v="Electronic"/>
    <n v="41740"/>
    <x v="9"/>
    <s v="Candidate discontinued campaign"/>
    <s v="MURRY RENE"/>
    <m/>
    <s v="PO BOX 9100"/>
    <s v="SEATTLE"/>
    <s v="KING"/>
    <m/>
    <n v="98109"/>
    <s v="INFO@ELECTMURRY.COM"/>
    <s v="rene@electmurry.com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m/>
    <m/>
    <s v="Challenger"/>
    <m/>
    <m/>
    <m/>
    <m/>
    <m/>
    <m/>
    <m/>
    <m/>
    <s v="PO BOX 9100"/>
    <s v="SEATTLE"/>
    <m/>
    <n v="98109"/>
    <m/>
    <n v="22475"/>
    <n v="0"/>
    <n v="22475"/>
    <n v="0"/>
    <n v="0"/>
    <n v="0"/>
    <m/>
    <m/>
    <s v="https://web.pdc.wa.gov/rptimg/default.aspx?filerid_election_year=MURRR%20%20109%3A%7C%3A2014"/>
    <n v="13752"/>
    <n v="6300"/>
    <n v="7877"/>
    <n v="8103"/>
    <n v="36"/>
    <s v="JASON BENNETT"/>
    <s v="candidate"/>
    <m/>
    <n v="44149.145532407405"/>
  </r>
  <r>
    <s v="ca-2014-8184"/>
    <s v="ARBOJ  359"/>
    <s v="CA"/>
    <n v="41723"/>
    <m/>
    <m/>
    <m/>
    <s v="Electronic"/>
    <n v="41723"/>
    <x v="9"/>
    <s v="Candidate registered"/>
    <s v="ARBOGAST JUDY M"/>
    <m/>
    <s v="PO BOX 545"/>
    <s v="OLALLA"/>
    <s v="PIERCE"/>
    <m/>
    <n v="98359"/>
    <s v="JUDY.ABROGAST@GMAIL.COM"/>
    <s v="judy.abrogast@gmail.com"/>
    <m/>
    <s v="STATE SENATOR"/>
    <n v="12"/>
    <s v="LEG DISTRICT 26 - SENATE"/>
    <n v="4755"/>
    <s v="PIERCE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s v="Challenger"/>
    <m/>
    <m/>
    <m/>
    <m/>
    <m/>
    <m/>
    <m/>
    <m/>
    <s v="PO BOX 545"/>
    <s v="OLALLA"/>
    <m/>
    <n v="98359"/>
    <m/>
    <n v="165465.39000000001"/>
    <n v="0"/>
    <n v="169234.44"/>
    <n v="0"/>
    <n v="0"/>
    <n v="0"/>
    <m/>
    <m/>
    <s v="https://web.pdc.wa.gov/rptimg/default.aspx?filerid_election_year=ARBOJ%20%20359%3A%7C%3A2014"/>
    <n v="714"/>
    <n v="6457"/>
    <n v="8184"/>
    <n v="7513"/>
    <n v="26"/>
    <s v="ABBOT TAYLOR"/>
    <s v="candidate"/>
    <m/>
    <n v="44149.123819444445"/>
  </r>
  <r>
    <s v="ca-2014-8174"/>
    <s v="BARRC  002"/>
    <s v="CA"/>
    <n v="41752"/>
    <m/>
    <m/>
    <m/>
    <s v="Electronic"/>
    <n v="41752"/>
    <x v="9"/>
    <s v="Candidate registered"/>
    <s v="BARRINGER CHRISTOPHER R"/>
    <m/>
    <s v="PO BOX 1978"/>
    <s v="AUBURN"/>
    <s v="KING"/>
    <m/>
    <n v="98002"/>
    <s v="INFO@CHRISFORHOUSE.COM"/>
    <s v="chris@chrisforhouse.com"/>
    <m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D"/>
    <x v="0"/>
    <n v="41947"/>
    <m/>
    <b v="1"/>
    <m/>
    <m/>
    <s v="Qualified for general"/>
    <s v="Lost in general"/>
    <s v="Challenger"/>
    <m/>
    <m/>
    <m/>
    <m/>
    <m/>
    <m/>
    <m/>
    <m/>
    <s v="PO BOX 1978"/>
    <s v="AUBURN"/>
    <m/>
    <n v="98002"/>
    <m/>
    <n v="150421.10999999999"/>
    <n v="0"/>
    <n v="150396.10999999999"/>
    <n v="0"/>
    <n v="0"/>
    <n v="0"/>
    <n v="20302.48"/>
    <n v="0"/>
    <s v="https://web.pdc.wa.gov/rptimg/default.aspx?filerid_election_year=BARRC%20%20002%3A%7C%3A2014"/>
    <n v="1106"/>
    <n v="6451"/>
    <n v="8174"/>
    <n v="7527"/>
    <n v="47"/>
    <s v="JASON BENNETT"/>
    <s v="candidate"/>
    <m/>
    <n v="44149.124282407407"/>
  </r>
  <r>
    <s v="ca-2014-8161"/>
    <s v="BIGED  612"/>
    <s v="CA"/>
    <n v="41813"/>
    <m/>
    <m/>
    <m/>
    <m/>
    <n v="41813"/>
    <x v="9"/>
    <s v="Candidate registered"/>
    <s v="Dan Bigelow"/>
    <m/>
    <s v="PO BOX 608"/>
    <s v="CATHLAMET"/>
    <s v="WAHKIAKUM"/>
    <m/>
    <n v="986120604"/>
    <s v="EB0@TIMOCHARIS.COM"/>
    <s v="eb0@timocharis.com"/>
    <m/>
    <s v="COUNTY PROSECUTOR"/>
    <n v="26"/>
    <s v="WAHKIAKUM CO"/>
    <n v="4286"/>
    <s v="WAHKIAKUM"/>
    <s v="Local"/>
    <n v="2919"/>
    <s v="C"/>
    <s v="Registration and financial affairs"/>
    <s v="Candidate"/>
    <s v="Candidate"/>
    <m/>
    <m/>
    <m/>
    <s v="D"/>
    <x v="0"/>
    <n v="41947"/>
    <m/>
    <b v="1"/>
    <m/>
    <m/>
    <s v="Qualified for general"/>
    <s v="Won in general"/>
    <m/>
    <m/>
    <m/>
    <m/>
    <m/>
    <m/>
    <m/>
    <m/>
    <m/>
    <s v="PO BOX 608"/>
    <s v="CATHLAMET"/>
    <m/>
    <n v="986120604"/>
    <m/>
    <m/>
    <m/>
    <m/>
    <m/>
    <m/>
    <m/>
    <m/>
    <m/>
    <s v="https://web.pdc.wa.gov/rptimg/default.aspx?filerid_election_year=BIGED%20%20612%3A%7C%3A2014"/>
    <n v="1448"/>
    <n v="122"/>
    <n v="8161"/>
    <m/>
    <m/>
    <s v="DANIEL BIGELOW"/>
    <s v="candidate"/>
    <m/>
    <n v="43598.011689814812"/>
  </r>
  <r>
    <s v="ca-2013-9205"/>
    <s v="RYANT  082"/>
    <s v="CA"/>
    <n v="41298"/>
    <m/>
    <m/>
    <m/>
    <s v="Electronic"/>
    <n v="41298"/>
    <x v="11"/>
    <s v="Candidate registered"/>
    <s v="Terry Q Ryan"/>
    <m/>
    <s v="PO BOX 14384"/>
    <s v="MILL CREEK"/>
    <s v="SNOHOMISH"/>
    <m/>
    <n v="98082"/>
    <s v="TERRY@ELECTTERRYRYAN.COM"/>
    <s v="terry@electterryryan.com"/>
    <m/>
    <s v="COUNTY COUNCIL MEMBER"/>
    <n v="25"/>
    <s v="SNOHOMISH CO"/>
    <n v="4107"/>
    <s v="SNOHOMISH"/>
    <s v="Local"/>
    <n v="416862"/>
    <s v="C"/>
    <s v="Registration and financial affairs"/>
    <s v="Candidate"/>
    <s v="Candidate"/>
    <m/>
    <m/>
    <m/>
    <s v="D"/>
    <x v="0"/>
    <n v="41583"/>
    <m/>
    <b v="1"/>
    <m/>
    <m/>
    <s v="Qualified for general"/>
    <s v="Won in general"/>
    <m/>
    <m/>
    <m/>
    <m/>
    <m/>
    <m/>
    <m/>
    <m/>
    <m/>
    <s v="PO BOX 14384"/>
    <s v="MILL CREEK"/>
    <m/>
    <n v="98082"/>
    <m/>
    <n v="67465.53"/>
    <n v="0"/>
    <n v="59783.09"/>
    <n v="0"/>
    <n v="0"/>
    <n v="0"/>
    <m/>
    <m/>
    <s v="https://web.pdc.wa.gov/rptimg/default.aspx?filerid_election_year=RYANT%20%20082%3A%7C%3A2013"/>
    <n v="16927"/>
    <n v="1050"/>
    <n v="9205"/>
    <n v="9331"/>
    <m/>
    <s v="ABBOT TAYLOR"/>
    <s v="candidate"/>
    <m/>
    <n v="44149.187094907407"/>
  </r>
  <r>
    <s v="ca-2013-9174"/>
    <s v="SCOTR  563"/>
    <s v="CA"/>
    <n v="41416"/>
    <m/>
    <m/>
    <m/>
    <m/>
    <n v="41416"/>
    <x v="11"/>
    <s v="Candidate registered"/>
    <s v="Richard Scott"/>
    <m/>
    <s v="517 WILDER LN"/>
    <s v="MONTESANO"/>
    <s v="GRAYS HARBOR"/>
    <m/>
    <n v="98563"/>
    <s v="RICKSCOTTFORSHERIFF@GMAIL.COM"/>
    <s v="rickscottforsheriff@gmail.com"/>
    <m/>
    <s v="COUNTY SHERIFF"/>
    <n v="27"/>
    <s v="GRAYS HARBOR CO"/>
    <n v="3369"/>
    <s v="GRAYS HARBOR"/>
    <s v="Local"/>
    <n v="37965"/>
    <s v="C"/>
    <s v="Registration and financial affairs"/>
    <s v="Candidate"/>
    <s v="Candidate"/>
    <m/>
    <m/>
    <m/>
    <s v="D"/>
    <x v="0"/>
    <n v="41583"/>
    <m/>
    <b v="1"/>
    <m/>
    <m/>
    <s v="Unopposed in primary"/>
    <s v="Unopposed in general"/>
    <m/>
    <m/>
    <m/>
    <m/>
    <m/>
    <m/>
    <m/>
    <m/>
    <m/>
    <s v="517 WILDER LN"/>
    <s v="MONTESANO"/>
    <m/>
    <n v="98563"/>
    <m/>
    <m/>
    <m/>
    <m/>
    <m/>
    <m/>
    <m/>
    <m/>
    <m/>
    <s v="https://web.pdc.wa.gov/rptimg/default.aspx?filerid_election_year=SCOTR%20%20563%3A%7C%3A2013"/>
    <n v="17538"/>
    <n v="128"/>
    <n v="9174"/>
    <m/>
    <m/>
    <s v="RICHARD SCOTT"/>
    <s v="candidate"/>
    <m/>
    <n v="43598.025069444448"/>
  </r>
  <r>
    <s v="ca-2013-9999"/>
    <s v="BLAKW  223"/>
    <s v="CA"/>
    <n v="41414"/>
    <m/>
    <m/>
    <m/>
    <s v="Electronic"/>
    <n v="41414"/>
    <x v="11"/>
    <s v="Candidate registered"/>
    <s v="BLAKE WILLIAM J"/>
    <m/>
    <s v="12506 SMOKES RD"/>
    <s v="ARLINGTON"/>
    <s v="SNOHOMISH"/>
    <m/>
    <n v="982338648"/>
    <s v="BILLBLAKECOUNTYCOUNCIL@GMAIL.COM"/>
    <s v="northforkstilly@frontier.com"/>
    <m/>
    <s v="COUNTY COUNCIL MEMBER"/>
    <n v="25"/>
    <s v="SNOHOMISH CO"/>
    <n v="4107"/>
    <s v="SNOHOMISH"/>
    <s v="Local"/>
    <n v="416862"/>
    <s v="C"/>
    <s v="Registration and financial affairs"/>
    <s v="Candidate"/>
    <s v="Candidate"/>
    <m/>
    <m/>
    <m/>
    <s v="D"/>
    <x v="0"/>
    <n v="41583"/>
    <m/>
    <b v="1"/>
    <m/>
    <m/>
    <s v="Qualified for general"/>
    <s v="Lost in general"/>
    <m/>
    <m/>
    <m/>
    <m/>
    <m/>
    <m/>
    <m/>
    <m/>
    <m/>
    <s v="12506 SMOKES RD"/>
    <s v="ARLINGTON"/>
    <m/>
    <n v="982338648"/>
    <m/>
    <n v="19442.73"/>
    <n v="0"/>
    <n v="38923.56"/>
    <n v="1787.49"/>
    <n v="0"/>
    <n v="500"/>
    <m/>
    <m/>
    <s v="https://web.pdc.wa.gov/rptimg/default.aspx?filerid_election_year=BLAKW%20%20223%3A%7C%3A2013"/>
    <n v="1727"/>
    <n v="7549"/>
    <n v="9999"/>
    <n v="8755"/>
    <m/>
    <s v="SARAH BLAKE"/>
    <s v="candidate"/>
    <m/>
    <n v="44149.168287037035"/>
  </r>
  <r>
    <s v="ca-2012-10682"/>
    <s v="ROBEA  841"/>
    <s v="CA"/>
    <n v="41051"/>
    <m/>
    <m/>
    <m/>
    <s v="Electronic"/>
    <n v="41051"/>
    <x v="13"/>
    <s v="Candidate registered"/>
    <s v="ROBERTS ALBERT L"/>
    <m/>
    <s v="PO BOX 1967"/>
    <s v="OMAK"/>
    <s v="OKANOGAN"/>
    <m/>
    <n v="98841"/>
    <s v="ALBERT_ROBERTS@HOTMAIL.COM"/>
    <s v="albert_roberts@hotmail.com"/>
    <m/>
    <s v="COUNTY COMMISSIONER"/>
    <n v="23"/>
    <s v="OKANOGAN CO"/>
    <n v="3801"/>
    <s v="OKANOGAN"/>
    <s v="Local"/>
    <n v="20464"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m/>
    <m/>
    <m/>
    <m/>
    <m/>
    <m/>
    <m/>
    <m/>
    <m/>
    <s v="PO BOX 1967"/>
    <s v="OMAK"/>
    <m/>
    <n v="98841"/>
    <m/>
    <n v="6555"/>
    <n v="0"/>
    <n v="6555"/>
    <n v="0"/>
    <n v="0"/>
    <n v="0"/>
    <m/>
    <m/>
    <s v="https://web.pdc.wa.gov/rptimg/default.aspx?filerid_election_year=ROBEA%20%20841%3A%7C%3A2012"/>
    <n v="16335"/>
    <n v="7875"/>
    <n v="10682"/>
    <n v="10493"/>
    <m/>
    <s v="REBECCA ANDRIST"/>
    <s v="candidate"/>
    <m/>
    <n v="44149.241759259261"/>
  </r>
  <r>
    <s v="ca-2012-10675"/>
    <s v="ROCKW  110"/>
    <s v="CA"/>
    <n v="40072"/>
    <m/>
    <m/>
    <m/>
    <s v="Electronic"/>
    <n v="40072"/>
    <x v="13"/>
    <s v="Candidate discontinued campaign"/>
    <s v="Rockefeller W Phillips"/>
    <m/>
    <s v="PO BOX 2140"/>
    <s v="POULSBO"/>
    <s v="KITSAP"/>
    <m/>
    <n v="98370"/>
    <m/>
    <s v="rockberry@seanet.com"/>
    <m/>
    <s v="STATE SENATOR"/>
    <n v="12"/>
    <s v="LEG DISTRICT 23 - SENATE"/>
    <n v="4752"/>
    <s v="KITSAP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PO BOX 2140"/>
    <s v="POULSBO"/>
    <m/>
    <n v="98370"/>
    <m/>
    <n v="5675.74"/>
    <n v="20738.16"/>
    <n v="26402.25"/>
    <n v="0"/>
    <n v="0"/>
    <n v="0"/>
    <m/>
    <m/>
    <s v="https://web.pdc.wa.gov/rptimg/default.aspx?filerid_election_year=ROCKW%20%20110%3A%7C%3A2012"/>
    <n v="16575"/>
    <n v="7872"/>
    <n v="10675"/>
    <n v="10497"/>
    <n v="23"/>
    <s v="ALVIN F ANDRUS"/>
    <s v="candidate"/>
    <m/>
    <n v="44149.241851851853"/>
  </r>
  <r>
    <s v="ca-2012-10669"/>
    <s v="ROSKJ  207"/>
    <s v="CA"/>
    <n v="40914"/>
    <m/>
    <m/>
    <m/>
    <s v="Electronic"/>
    <n v="40914"/>
    <x v="13"/>
    <s v="Candidate registered"/>
    <s v="ROSKELLEY JOHN F"/>
    <m/>
    <s v="PO BOX 99"/>
    <s v="MEAD"/>
    <s v="SPOKANE"/>
    <m/>
    <n v="990219366"/>
    <s v="JOHNROSKELLEY@GMAIL.COM"/>
    <s v="john@johnroskelley.com"/>
    <m/>
    <s v="COUNTY COMMISSIONER"/>
    <n v="23"/>
    <s v="SPOKANE CO"/>
    <n v="4151"/>
    <s v="SPOKANE"/>
    <s v="Local"/>
    <n v="265987"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m/>
    <m/>
    <m/>
    <m/>
    <m/>
    <m/>
    <m/>
    <m/>
    <m/>
    <s v="PO BOX 99"/>
    <s v="MEAD"/>
    <m/>
    <n v="990219366"/>
    <m/>
    <n v="50117.65"/>
    <n v="0"/>
    <n v="50117.65"/>
    <n v="0"/>
    <n v="0"/>
    <n v="0"/>
    <m/>
    <m/>
    <s v="https://web.pdc.wa.gov/rptimg/default.aspx?filerid_election_year=ROSKJ%20%20207%3A%7C%3A2012"/>
    <n v="16672"/>
    <n v="7867"/>
    <n v="10669"/>
    <n v="10505"/>
    <m/>
    <s v="BARBARA MARNEY"/>
    <s v="candidate"/>
    <m/>
    <n v="44149.2421412037"/>
  </r>
  <r>
    <s v="ca-2012-10666"/>
    <s v="ROGEK  506"/>
    <s v="CA"/>
    <n v="41042"/>
    <m/>
    <m/>
    <m/>
    <s v="Electronic"/>
    <n v="41042"/>
    <x v="13"/>
    <s v="Candidate registered"/>
    <s v="ROGERS KAREN L"/>
    <m/>
    <s v="1509 5TH AVE SE"/>
    <s v="OLYMPIA"/>
    <s v="THURSTON"/>
    <m/>
    <n v="985011701"/>
    <s v="CAMPAIGN@CITIZENSFORKARENROGERS.ORG"/>
    <s v="karen@citizensforkarenrogers.org"/>
    <m/>
    <s v="COUNTY COMMISSIONER"/>
    <n v="23"/>
    <s v="THURSTON CO"/>
    <n v="4229"/>
    <s v="THURSTON"/>
    <s v="Local"/>
    <n v="152541"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m/>
    <m/>
    <m/>
    <m/>
    <m/>
    <m/>
    <m/>
    <m/>
    <m/>
    <s v="1509 5TH AVE SE"/>
    <s v="OLYMPIA"/>
    <m/>
    <n v="985011701"/>
    <m/>
    <n v="42987.11"/>
    <n v="0"/>
    <n v="40605.96"/>
    <n v="3335.21"/>
    <n v="0"/>
    <n v="0"/>
    <n v="5495.3"/>
    <n v="654.77"/>
    <s v="https://web.pdc.wa.gov/rptimg/default.aspx?filerid_election_year=ROGEK%20%20506%3A%7C%3A2012"/>
    <n v="16719"/>
    <n v="7866"/>
    <n v="10666"/>
    <n v="10499"/>
    <m/>
    <s v="PHILIP CORNELL"/>
    <s v="candidate"/>
    <m/>
    <n v="44149.241909722223"/>
  </r>
  <r>
    <s v="ca-2012-10646"/>
    <s v="SEAQL  335"/>
    <s v="CA"/>
    <n v="40577"/>
    <m/>
    <m/>
    <m/>
    <s v="Electronic"/>
    <n v="40577"/>
    <x v="13"/>
    <s v="Candidate registered"/>
    <s v="LARRY SEAQUIST"/>
    <m/>
    <s v="PO BOX 821"/>
    <s v="GIG HARBOR"/>
    <s v="PIERCE"/>
    <m/>
    <n v="98335"/>
    <s v="INFO@ELECTLARRYSEAQUIST.COM"/>
    <s v="larryseaquist@comcast.net"/>
    <m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821"/>
    <s v="GIG HARBOR"/>
    <m/>
    <n v="98335"/>
    <m/>
    <n v="202291.4"/>
    <n v="2038.22"/>
    <n v="202683.45"/>
    <n v="-4000"/>
    <n v="0"/>
    <n v="0"/>
    <n v="15080.85"/>
    <n v="0"/>
    <s v="https://web.pdc.wa.gov/rptimg/default.aspx?filerid_election_year=SEAQL%20%20335%3A%7C%3A2012"/>
    <n v="17467"/>
    <n v="26078"/>
    <n v="10646"/>
    <n v="10542"/>
    <n v="26"/>
    <s v="JASON BENNETT"/>
    <s v="candidate"/>
    <m/>
    <n v="44149.243449074071"/>
  </r>
  <r>
    <s v="ca-2012-10637"/>
    <s v="SHELT  548"/>
    <s v="CA"/>
    <n v="41042"/>
    <m/>
    <m/>
    <m/>
    <s v="Electronic"/>
    <n v="41042"/>
    <x v="13"/>
    <s v="Candidate registered"/>
    <s v="Timothy Sheldon"/>
    <m/>
    <s v="PO BOX G"/>
    <s v="HOODSPORT"/>
    <s v="MASON"/>
    <m/>
    <n v="98548"/>
    <m/>
    <m/>
    <m/>
    <s v="COUNTY COMMISSIONER"/>
    <n v="23"/>
    <s v="MASON CO"/>
    <n v="3699"/>
    <s v="MASON"/>
    <s v="Local"/>
    <n v="33663"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m/>
    <m/>
    <m/>
    <m/>
    <m/>
    <m/>
    <m/>
    <m/>
    <m/>
    <s v="PO BOX G"/>
    <s v="HOODSPORT"/>
    <m/>
    <n v="98548"/>
    <m/>
    <n v="17051"/>
    <n v="0"/>
    <n v="17051"/>
    <n v="0"/>
    <n v="0"/>
    <n v="0"/>
    <n v="96.72"/>
    <n v="0"/>
    <s v="https://web.pdc.wa.gov/rptimg/default.aspx?filerid_election_year=SHELT%20%20548%3A%7C%3A2012"/>
    <n v="17706"/>
    <n v="647"/>
    <n v="10637"/>
    <n v="10561"/>
    <m/>
    <s v="TIM SHELDON"/>
    <s v="candidate"/>
    <m/>
    <n v="44149.244490740741"/>
  </r>
  <r>
    <s v="ca-2012-10617"/>
    <s v="SPITW  223"/>
    <s v="CA"/>
    <n v="41033"/>
    <m/>
    <m/>
    <m/>
    <m/>
    <n v="41033"/>
    <x v="13"/>
    <s v="Candidate withdrew"/>
    <s v="SPITZER WAYNE K"/>
    <m/>
    <s v="PO BOX 31082"/>
    <s v="SPOKANE"/>
    <s v="SPOKANE"/>
    <m/>
    <n v="992233018"/>
    <s v="SPITZERFORTHEPEOPLE@GMAIL.COM"/>
    <s v="SPITZERFORTHEPEOPLE@GMAIL.COM"/>
    <m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PO BOX 31082"/>
    <s v="SPOKANE"/>
    <m/>
    <n v="992233018"/>
    <m/>
    <m/>
    <m/>
    <m/>
    <m/>
    <m/>
    <m/>
    <m/>
    <m/>
    <s v="https://web.pdc.wa.gov/rptimg/default.aspx?filerid_election_year=SPITW%20%20223%3A%7C%3A2012"/>
    <n v="18472"/>
    <n v="7847"/>
    <n v="10617"/>
    <m/>
    <n v="6"/>
    <s v="DIANA NICOLETTI"/>
    <s v="candidate"/>
    <m/>
    <n v="43598.038912037038"/>
  </r>
  <r>
    <s v="ca-2012-10612"/>
    <s v="SPRID  045"/>
    <s v="CA"/>
    <n v="40976"/>
    <m/>
    <m/>
    <m/>
    <s v="Electronic"/>
    <n v="40976"/>
    <x v="13"/>
    <s v="Candidate registered"/>
    <s v="David Spring"/>
    <m/>
    <s v="49006 SE 115TH ST"/>
    <s v="NORTH BEND"/>
    <s v="KING"/>
    <m/>
    <n v="98045"/>
    <s v="DAVID@SPRINGFORHOUSE.ORG"/>
    <s v="springforschools@aol.com"/>
    <m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s v="Open seat"/>
    <m/>
    <m/>
    <m/>
    <m/>
    <m/>
    <m/>
    <m/>
    <m/>
    <s v="49006 SE 115TH ST"/>
    <s v="NORTH BEND"/>
    <m/>
    <n v="98045"/>
    <m/>
    <n v="2099"/>
    <n v="0"/>
    <n v="2099"/>
    <n v="0"/>
    <n v="0"/>
    <n v="0"/>
    <n v="248.16"/>
    <n v="0"/>
    <s v="https://web.pdc.wa.gov/rptimg/default.aspx?filerid_election_year=SPRID%20%20045%3A%7C%3A2012"/>
    <n v="18565"/>
    <n v="3737"/>
    <n v="10612"/>
    <n v="10607"/>
    <n v="5"/>
    <s v="DAVID SPRING"/>
    <s v="candidate"/>
    <m/>
    <n v="44149.245983796296"/>
  </r>
  <r>
    <s v="ca-2012-10611"/>
    <s v="STAND  041"/>
    <s v="CA"/>
    <n v="40771"/>
    <m/>
    <m/>
    <m/>
    <s v="Electronic"/>
    <n v="40771"/>
    <x v="13"/>
    <s v="Candidate registered"/>
    <s v="Derek Stanford"/>
    <m/>
    <s v="24023 7TH PL W"/>
    <s v="BOTHELL"/>
    <s v="KING"/>
    <m/>
    <n v="98021"/>
    <s v="INFO@DEREKSTANFORD.COM"/>
    <s v="derekstanford@gmail.com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24023 7TH PL W"/>
    <s v="BOTHELL"/>
    <m/>
    <n v="98021"/>
    <m/>
    <n v="109239.24"/>
    <n v="421.91"/>
    <n v="106125.4"/>
    <n v="0"/>
    <n v="0"/>
    <n v="0"/>
    <n v="33428.400000000001"/>
    <n v="0"/>
    <s v="https://web.pdc.wa.gov/rptimg/default.aspx?filerid_election_year=STAND%20%20041%3A%7C%3A2012"/>
    <n v="18590"/>
    <n v="897"/>
    <n v="10611"/>
    <n v="10611"/>
    <n v="1"/>
    <s v="CHERYL STANFORD"/>
    <s v="candidate"/>
    <m/>
    <n v="44149.246145833335"/>
  </r>
  <r>
    <s v="ca-2012-10597"/>
    <s v="SULLP  042"/>
    <s v="CA"/>
    <n v="40577"/>
    <m/>
    <m/>
    <m/>
    <s v="Electronic"/>
    <n v="40577"/>
    <x v="13"/>
    <s v="Candidate registered"/>
    <s v="Pat Sullivan"/>
    <m/>
    <s v="26513 168TH PL SE"/>
    <s v="COVINGTON"/>
    <s v="KING"/>
    <m/>
    <n v="98042"/>
    <m/>
    <s v="sullivansare@comcast.net"/>
    <m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26513 168TH PL SE"/>
    <s v="COVINGTON"/>
    <m/>
    <n v="98042"/>
    <m/>
    <n v="209045.5"/>
    <n v="6949.11"/>
    <n v="209562.51"/>
    <n v="0"/>
    <n v="0"/>
    <n v="3193.5"/>
    <n v="897.45"/>
    <n v="0"/>
    <s v="https://web.pdc.wa.gov/rptimg/default.aspx?filerid_election_year=SULLP%20%20042%3A%7C%3A2012"/>
    <n v="19059"/>
    <n v="575"/>
    <n v="10597"/>
    <n v="10632"/>
    <n v="47"/>
    <s v="JASON BENNETT"/>
    <s v="candidate"/>
    <m/>
    <n v="44149.246655092589"/>
  </r>
  <r>
    <s v="ca-2012-10578"/>
    <s v="THARS  382"/>
    <s v="CA"/>
    <n v="40867"/>
    <m/>
    <m/>
    <m/>
    <s v="Electronic"/>
    <n v="40867"/>
    <x v="13"/>
    <s v="Candidate registered"/>
    <s v="Steve Tharinger"/>
    <m/>
    <s v="PO BOX 834"/>
    <s v="SEQUIM"/>
    <s v="CLALLAM"/>
    <m/>
    <n v="98382"/>
    <m/>
    <s v="stharinger@gmail.com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834"/>
    <s v="SEQUIM"/>
    <m/>
    <n v="98382"/>
    <m/>
    <n v="57306.7"/>
    <n v="1294.24"/>
    <n v="57535.28"/>
    <n v="0"/>
    <n v="0"/>
    <n v="0"/>
    <m/>
    <m/>
    <s v="https://web.pdc.wa.gov/rptimg/default.aspx?filerid_election_year=THARS%20%20382%3A%7C%3A2012"/>
    <n v="19483"/>
    <n v="774"/>
    <n v="10578"/>
    <n v="10649"/>
    <n v="24"/>
    <s v="YVONNE YOKOTA"/>
    <s v="candidate"/>
    <m/>
    <n v="44149.247256944444"/>
  </r>
  <r>
    <s v="ca-2012-10560"/>
    <s v="VIRKB  058"/>
    <s v="CA"/>
    <n v="40633"/>
    <m/>
    <m/>
    <m/>
    <s v="Electronic"/>
    <n v="40633"/>
    <x v="13"/>
    <s v="Candidate registered"/>
    <s v="VIRK BOBBY S"/>
    <m/>
    <s v="PO BOX 59253"/>
    <s v="RENTON"/>
    <s v="KING"/>
    <m/>
    <n v="98058"/>
    <s v="INFO@VIRKFORHOUSE.COM"/>
    <s v="dvirk@smilewithbraces.com"/>
    <m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PO BOX 59253"/>
    <s v="RENTON"/>
    <m/>
    <n v="98058"/>
    <m/>
    <n v="254389.97"/>
    <n v="0"/>
    <n v="253889.97"/>
    <n v="0"/>
    <n v="0"/>
    <n v="0"/>
    <n v="658.85"/>
    <n v="0"/>
    <s v="https://web.pdc.wa.gov/rptimg/default.aspx?filerid_election_year=VIRKB%20%20058%3A%7C%3A2012"/>
    <n v="20325"/>
    <n v="26956"/>
    <n v="10560"/>
    <n v="10691"/>
    <n v="11"/>
    <s v="JASON BENNETT"/>
    <s v="candidate"/>
    <m/>
    <n v="44149.248449074075"/>
  </r>
  <r>
    <s v="ca-2012-10545"/>
    <s v="WILSJ  520"/>
    <s v="CA"/>
    <n v="41022"/>
    <m/>
    <m/>
    <m/>
    <m/>
    <n v="41022"/>
    <x v="13"/>
    <s v="Candidate registered"/>
    <s v="WILSON JOHN M"/>
    <m/>
    <s v="1400 BELAIRE AVE"/>
    <s v="ABERDEEN"/>
    <s v="GRAYS HARBOR"/>
    <m/>
    <s v="98520-"/>
    <s v="WILSONWORKS1@COMCAST.NET"/>
    <s v="wilsonworks1@comcast.net"/>
    <m/>
    <s v="COUNTY COMMISSIONER"/>
    <n v="23"/>
    <s v="GRAYS HARBOR CO"/>
    <n v="3369"/>
    <s v="GRAYS HARBOR"/>
    <s v="Local"/>
    <n v="36975"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1400 BELAIRE AVE"/>
    <s v="ABERDEEN"/>
    <m/>
    <s v="98520-"/>
    <m/>
    <m/>
    <m/>
    <m/>
    <m/>
    <m/>
    <m/>
    <m/>
    <m/>
    <s v="https://web.pdc.wa.gov/rptimg/default.aspx?filerid_election_year=WILSJ%20%20520%3A%7C%3A2012"/>
    <n v="21273"/>
    <n v="7811"/>
    <n v="10545"/>
    <m/>
    <m/>
    <s v="KAREN KARNATH"/>
    <s v="candidate"/>
    <m/>
    <n v="43598.038414351853"/>
  </r>
  <r>
    <s v="ca-2012-10921"/>
    <s v="GELDR  370"/>
    <s v="CA"/>
    <n v="40924"/>
    <m/>
    <m/>
    <m/>
    <s v="Electronic"/>
    <n v="40924"/>
    <x v="13"/>
    <s v="Candidate registered"/>
    <s v="ROBERT GELDER"/>
    <m/>
    <s v="PO BOX 2140"/>
    <s v="POULSBO"/>
    <s v="KITSAP"/>
    <m/>
    <n v="98370"/>
    <s v="ROBERT@ROBERTGELDER.COM"/>
    <s v="robert@robertgelder.com"/>
    <m/>
    <s v="COUNTY COMMISSIONER"/>
    <n v="23"/>
    <s v="KITSAP CO"/>
    <n v="3539"/>
    <s v="KITSAP"/>
    <s v="Local"/>
    <n v="146668"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m/>
    <m/>
    <m/>
    <m/>
    <m/>
    <m/>
    <m/>
    <m/>
    <m/>
    <s v="PO BOX 2140"/>
    <s v="POULSBO"/>
    <m/>
    <n v="98370"/>
    <m/>
    <n v="48234.36"/>
    <n v="616.79"/>
    <n v="48703.05"/>
    <n v="0"/>
    <n v="0"/>
    <n v="0"/>
    <n v="50"/>
    <n v="0"/>
    <s v="https://web.pdc.wa.gov/rptimg/default.aspx?filerid_election_year=GELDR%20%20370%3A%7C%3A2012"/>
    <n v="7065"/>
    <n v="1097"/>
    <n v="10921"/>
    <n v="10024"/>
    <m/>
    <s v="ALVIN F ANDRUS"/>
    <s v="candidate"/>
    <m/>
    <n v="44149.215185185189"/>
  </r>
  <r>
    <s v="ca-2012-10917"/>
    <s v="GOLDP  840"/>
    <s v="CA"/>
    <n v="39848"/>
    <m/>
    <m/>
    <m/>
    <s v="Electronic"/>
    <n v="39848"/>
    <x v="13"/>
    <s v="Candidate registered"/>
    <s v="GOLDMARK PETER J"/>
    <m/>
    <s v="PO BOX 12917"/>
    <s v="SEATTLE"/>
    <m/>
    <m/>
    <n v="98111"/>
    <s v="INFO@VOTEPETERGOLDMARK.COM"/>
    <s v="peteg@starband.net"/>
    <m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12917"/>
    <s v="SEATTLE"/>
    <m/>
    <n v="98111"/>
    <m/>
    <n v="573236.92000000004"/>
    <n v="11282.1"/>
    <n v="571999.76"/>
    <n v="0"/>
    <n v="0"/>
    <n v="0"/>
    <n v="265.31"/>
    <n v="0"/>
    <s v="https://web.pdc.wa.gov/rptimg/default.aspx?filerid_election_year=GOLDP%20%20840%3A%7C%3A2012"/>
    <n v="7130"/>
    <n v="3850"/>
    <n v="10917"/>
    <n v="10029"/>
    <m/>
    <s v="PHILIP LLOYD"/>
    <s v="candidate"/>
    <m/>
    <n v="44149.215370370373"/>
  </r>
  <r>
    <s v="ca-2012-10908"/>
    <s v="GREGC  507"/>
    <s v="CA"/>
    <n v="39853"/>
    <m/>
    <m/>
    <m/>
    <s v="Electronic"/>
    <n v="39853"/>
    <x v="13"/>
    <s v="Candidate discontinued campaign"/>
    <s v="GREGOIRE CHRISTINE O"/>
    <m/>
    <s v="PO BOX 2771"/>
    <s v="SEATTLE"/>
    <m/>
    <m/>
    <n v="981112747"/>
    <s v="INFO@CHRISTINEGREGOIRE.COM"/>
    <s v="INFO@CHRISTINEGREGOIRE.COM"/>
    <m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PO BOX 2771"/>
    <s v="SEATTLE"/>
    <m/>
    <n v="981112747"/>
    <m/>
    <n v="339946.95"/>
    <n v="201.49"/>
    <n v="339403.55"/>
    <n v="0"/>
    <n v="0"/>
    <n v="0"/>
    <m/>
    <m/>
    <s v="https://web.pdc.wa.gov/rptimg/default.aspx?filerid_election_year=GREGC%20%20507%3A%7C%3A2012"/>
    <n v="7495"/>
    <n v="7955"/>
    <n v="10908"/>
    <n v="10050"/>
    <m/>
    <s v="PHILIP LLOYD"/>
    <s v="candidate"/>
    <m/>
    <n v="44149.216226851851"/>
  </r>
  <r>
    <s v="ca-2012-10894"/>
    <s v="HANSD  110"/>
    <s v="CA"/>
    <n v="40819"/>
    <m/>
    <m/>
    <m/>
    <s v="Electronic"/>
    <n v="40819"/>
    <x v="13"/>
    <s v="Candidate registered"/>
    <s v="Drew Hansen"/>
    <m/>
    <s v="PO BOX 2140"/>
    <s v="POULSBO"/>
    <s v="KITSAP"/>
    <m/>
    <n v="98370"/>
    <m/>
    <s v="dhansen@susmangodfrey.com"/>
    <m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Open seat"/>
    <m/>
    <m/>
    <m/>
    <m/>
    <m/>
    <m/>
    <m/>
    <m/>
    <s v="PO BOX 2140"/>
    <s v="POULSBO"/>
    <m/>
    <n v="98370"/>
    <m/>
    <n v="238486.02"/>
    <n v="0"/>
    <n v="214051.62"/>
    <n v="0"/>
    <n v="0"/>
    <n v="0"/>
    <n v="50"/>
    <n v="0"/>
    <s v="https://web.pdc.wa.gov/rptimg/default.aspx?filerid_election_year=HANSD%20%20110%3A%7C%3A2012"/>
    <n v="7987"/>
    <n v="30401"/>
    <n v="10894"/>
    <n v="10065"/>
    <n v="23"/>
    <s v="ALVIN ANDRUS"/>
    <s v="candidate"/>
    <m/>
    <n v="44149.21702546296"/>
  </r>
  <r>
    <s v="ca-2012-10890"/>
    <s v="HATFB  577"/>
    <s v="CA"/>
    <n v="39817"/>
    <m/>
    <m/>
    <m/>
    <s v="Electronic"/>
    <n v="39817"/>
    <x v="13"/>
    <s v="Candidate registered"/>
    <s v="Hatfield, Brian"/>
    <m/>
    <s v="226 FIR ST"/>
    <s v="RAYMOND"/>
    <s v="COWLITZ"/>
    <m/>
    <s v="98577-2804"/>
    <m/>
    <s v="bhatfield@willapabay.org"/>
    <m/>
    <s v="STATE SENATOR"/>
    <n v="12"/>
    <s v="LEG DISTRICT 19 - SENATE"/>
    <n v="4748"/>
    <s v="COWLITZ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226 FIR ST"/>
    <s v="RAYMOND"/>
    <m/>
    <s v="98577-2804"/>
    <m/>
    <n v="179368.6"/>
    <n v="2467.5300000000002"/>
    <n v="181562.39"/>
    <n v="0"/>
    <n v="0"/>
    <n v="0"/>
    <n v="10091.700000000001"/>
    <n v="0"/>
    <s v="https://web.pdc.wa.gov/rptimg/default.aspx?filerid_election_year=HATFB%20%20577%3A%7C%3A2012"/>
    <n v="8265"/>
    <n v="4294"/>
    <n v="10890"/>
    <n v="10076"/>
    <n v="19"/>
    <s v="BRIAN HATFIELD"/>
    <s v="candidate"/>
    <m/>
    <n v="44149.217592592591"/>
  </r>
  <r>
    <s v="ca-2012-10882"/>
    <s v="HILLF  640"/>
    <s v="CA"/>
    <n v="41022"/>
    <m/>
    <m/>
    <m/>
    <m/>
    <n v="41022"/>
    <x v="13"/>
    <s v="Candidate registered"/>
    <s v="HILL FRED H"/>
    <m/>
    <s v="2217 227TH PL"/>
    <s v="OCEAN PARK"/>
    <s v="PACIFIC"/>
    <m/>
    <n v="98640"/>
    <m/>
    <s v="kmmhs@live.com"/>
    <m/>
    <s v="COUNTY COMMISSIONER"/>
    <n v="23"/>
    <s v="PACIFIC CO"/>
    <n v="3841"/>
    <s v="PACIFIC"/>
    <s v="Local"/>
    <n v="13272"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2217 227TH PL"/>
    <s v="OCEAN PARK"/>
    <m/>
    <n v="98640"/>
    <m/>
    <m/>
    <m/>
    <m/>
    <m/>
    <m/>
    <m/>
    <m/>
    <m/>
    <s v="https://web.pdc.wa.gov/rptimg/default.aspx?filerid_election_year=HILLF%20%20640%3A%7C%3A2012"/>
    <n v="8581"/>
    <n v="3809"/>
    <n v="10882"/>
    <m/>
    <m/>
    <s v="ALICE HILL"/>
    <s v="candidate"/>
    <m/>
    <n v="43598.040578703702"/>
  </r>
  <r>
    <s v="ca-2012-10880"/>
    <s v="HILLR  155"/>
    <s v="CA"/>
    <n v="40156"/>
    <m/>
    <m/>
    <m/>
    <m/>
    <n v="40156"/>
    <x v="13"/>
    <s v="Candidate registered"/>
    <s v="HILL ROBERT K"/>
    <m/>
    <s v="PO BOX 55841"/>
    <s v="SHORELINE"/>
    <m/>
    <m/>
    <n v="98155"/>
    <s v="ROBINHILL10@HOTMAIL.COM"/>
    <s v="robinhill10@hotmail.com"/>
    <m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PO BOX 55841"/>
    <s v="SHORELINE"/>
    <m/>
    <n v="98155"/>
    <m/>
    <m/>
    <m/>
    <m/>
    <m/>
    <m/>
    <m/>
    <m/>
    <m/>
    <s v="https://web.pdc.wa.gov/rptimg/default.aspx?filerid_election_year=HILLR%20%20155%3A%7C%3A2012"/>
    <n v="8628"/>
    <n v="7945"/>
    <n v="10880"/>
    <m/>
    <m/>
    <s v="ROBERT HILL"/>
    <s v="candidate"/>
    <m/>
    <n v="43598.040567129632"/>
  </r>
  <r>
    <s v="ca-2012-10878"/>
    <s v="HOERD  115"/>
    <s v="CA"/>
    <n v="41003"/>
    <m/>
    <m/>
    <m/>
    <s v="Electronic"/>
    <n v="41003"/>
    <x v="13"/>
    <s v="Candidate registered"/>
    <s v="HOERLER DUSTY A"/>
    <m/>
    <s v="PO BOX 15250"/>
    <s v="SEATTLE"/>
    <s v="KING"/>
    <m/>
    <n v="98115"/>
    <s v="DUSTY@DUSTYFOR46.ORG"/>
    <s v="dusty.hoerler@gmail.com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PO BOX 15250"/>
    <s v="SEATTLE"/>
    <m/>
    <n v="98115"/>
    <m/>
    <n v="56604.52"/>
    <n v="0"/>
    <n v="56593.06"/>
    <n v="0"/>
    <n v="0"/>
    <n v="0"/>
    <n v="9850.74"/>
    <n v="0"/>
    <s v="https://web.pdc.wa.gov/rptimg/default.aspx?filerid_election_year=HOERD%20%20115%3A%7C%3A2012"/>
    <n v="8668"/>
    <n v="7944"/>
    <n v="10878"/>
    <n v="10095"/>
    <n v="46"/>
    <s v="MARY FARAGHER"/>
    <s v="candidate"/>
    <m/>
    <n v="44149.218402777777"/>
  </r>
  <r>
    <s v="ca-2012-10871"/>
    <s v="HOLLB  109"/>
    <s v="CA"/>
    <n v="40989"/>
    <m/>
    <m/>
    <m/>
    <m/>
    <n v="40989"/>
    <x v="13"/>
    <s v="Candidate discontinued campaign"/>
    <s v="HOLLER BRIAN P"/>
    <m/>
    <s v="PO BOX 19202"/>
    <s v="SEATTLE"/>
    <s v="KING"/>
    <m/>
    <n v="981091202"/>
    <s v="INFO@HOLLER2012.COM"/>
    <s v="brian@holler2012.com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PO BOX 19202"/>
    <s v="SEATTLE"/>
    <m/>
    <n v="981091202"/>
    <m/>
    <m/>
    <m/>
    <m/>
    <m/>
    <m/>
    <m/>
    <m/>
    <m/>
    <s v="https://web.pdc.wa.gov/rptimg/default.aspx?filerid_election_year=HOLLB%20%20109%3A%7C%3A2012"/>
    <n v="8851"/>
    <n v="7942"/>
    <n v="10871"/>
    <m/>
    <n v="36"/>
    <s v="BLAIR J NEUMANN"/>
    <s v="candidate"/>
    <m/>
    <n v="43598.040509259263"/>
  </r>
  <r>
    <s v="ca-2012-10867"/>
    <s v="HUGHM  639"/>
    <s v="CA"/>
    <n v="41060"/>
    <m/>
    <m/>
    <m/>
    <m/>
    <n v="41060"/>
    <x v="13"/>
    <s v="Candidate registered"/>
    <s v="HUGHEY MARK H"/>
    <m/>
    <s v="PO BOX 374"/>
    <s v="NORTH BONNEVILLE"/>
    <s v="SKAMANIA"/>
    <m/>
    <n v="98639"/>
    <m/>
    <s v="mhughey@saw.net"/>
    <m/>
    <s v="COUNTY COMMISSIONER"/>
    <n v="23"/>
    <s v="SKAMANIA CO"/>
    <n v="4093"/>
    <s v="SKAMANIA"/>
    <s v="Local"/>
    <n v="6617"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PO BOX 374"/>
    <s v="NORTH BONNEVILLE"/>
    <m/>
    <n v="98639"/>
    <m/>
    <m/>
    <m/>
    <m/>
    <m/>
    <m/>
    <m/>
    <m/>
    <m/>
    <s v="https://web.pdc.wa.gov/rptimg/default.aspx?filerid_election_year=HUGHM%20%20639%3A%7C%3A2012"/>
    <n v="9074"/>
    <n v="7940"/>
    <n v="10867"/>
    <m/>
    <m/>
    <s v="MARK HUGHEY"/>
    <s v="candidate"/>
    <m/>
    <n v="43598.040486111109"/>
  </r>
  <r>
    <s v="ca-2012-10866"/>
    <s v="HUDGZ  168"/>
    <s v="CA"/>
    <n v="40828"/>
    <m/>
    <m/>
    <m/>
    <s v="Electronic"/>
    <n v="40828"/>
    <x v="13"/>
    <s v="Candidate registered"/>
    <s v="HUDGINS ZACHARY L"/>
    <m/>
    <s v="4512 S 136TH ST"/>
    <s v="TUKWILA"/>
    <s v="KING"/>
    <m/>
    <n v="98168"/>
    <s v="ZACK@ZACKHUDGINS.COM"/>
    <s v="ZACK@ZACKHUDGINS.COM"/>
    <m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4512 S 136TH ST"/>
    <s v="TUKWILA"/>
    <m/>
    <n v="98168"/>
    <m/>
    <n v="64235"/>
    <n v="6572"/>
    <n v="24354.9"/>
    <n v="0"/>
    <n v="0"/>
    <n v="0"/>
    <m/>
    <m/>
    <s v="https://web.pdc.wa.gov/rptimg/default.aspx?filerid_election_year=HUDGZ%20%20168%3A%7C%3A2012"/>
    <n v="9149"/>
    <n v="25410"/>
    <n v="10866"/>
    <n v="10111"/>
    <n v="11"/>
    <s v="CHARLES LANEY"/>
    <s v="candidate"/>
    <m/>
    <n v="44149.218946759262"/>
  </r>
  <r>
    <s v="ca-2012-10860"/>
    <s v="HUNTR  039"/>
    <s v="CA"/>
    <n v="40608"/>
    <m/>
    <m/>
    <m/>
    <s v="Electronic"/>
    <n v="40608"/>
    <x v="13"/>
    <s v="Candidate registered"/>
    <s v="Ross Hunter"/>
    <m/>
    <s v="PO BOX 4204"/>
    <s v="BELLEVUE"/>
    <s v="KING"/>
    <m/>
    <n v="980094204"/>
    <s v="INFO@ROSSHUNTER.COM"/>
    <s v="ross@rosshunter.com"/>
    <m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4204"/>
    <s v="BELLEVUE"/>
    <m/>
    <n v="980094204"/>
    <m/>
    <n v="161145.35"/>
    <n v="418.02"/>
    <n v="155949.16"/>
    <n v="0"/>
    <n v="0"/>
    <n v="0"/>
    <m/>
    <m/>
    <s v="https://web.pdc.wa.gov/rptimg/default.aspx?filerid_election_year=HUNTR%20%20039%3A%7C%3A2012"/>
    <n v="9236"/>
    <n v="3803"/>
    <n v="10860"/>
    <n v="10121"/>
    <n v="48"/>
    <s v="PHILIP LLOYD"/>
    <s v="candidate"/>
    <m/>
    <n v="44149.219467592593"/>
  </r>
  <r>
    <s v="ca-2012-10855"/>
    <s v="JARRF  040"/>
    <s v="CA"/>
    <n v="39833"/>
    <m/>
    <m/>
    <m/>
    <s v="Electronic"/>
    <n v="39833"/>
    <x v="13"/>
    <s v="Candidate discontinued campaign"/>
    <s v="FRED JARRETT"/>
    <m/>
    <s v="8441 SE 68TH ST PMB 212"/>
    <s v="MERCER ISLAND"/>
    <s v="KING"/>
    <m/>
    <n v="98040"/>
    <s v="FRED@VOTE4FRED.COM"/>
    <s v="fred@vote4fred.com"/>
    <m/>
    <s v="STATE SENATOR"/>
    <n v="12"/>
    <s v="LEG DISTRICT 41 - SENATE"/>
    <n v="477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8441 SE 68TH ST PMB 212"/>
    <s v="MERCER ISLAND"/>
    <m/>
    <n v="98040"/>
    <m/>
    <n v="0"/>
    <n v="7638.89"/>
    <n v="1334.69"/>
    <n v="0"/>
    <n v="0"/>
    <n v="0"/>
    <m/>
    <m/>
    <s v="https://web.pdc.wa.gov/rptimg/default.aspx?filerid_election_year=JARRF%20%20040%3A%7C%3A2012"/>
    <n v="9430"/>
    <n v="28670"/>
    <n v="10855"/>
    <n v="10145"/>
    <n v="41"/>
    <s v="H RAND GINN"/>
    <s v="candidate"/>
    <m/>
    <n v="44149.223263888889"/>
  </r>
  <r>
    <s v="ca-2012-10852"/>
    <s v="JINKL  407"/>
    <s v="CA"/>
    <n v="40573"/>
    <m/>
    <m/>
    <m/>
    <s v="Electronic"/>
    <n v="40573"/>
    <x v="13"/>
    <s v="Candidate registered"/>
    <s v="Laurie Jinkins"/>
    <m/>
    <s v="PO BOX 2032"/>
    <s v="TACOMA"/>
    <s v="PIERCE"/>
    <m/>
    <n v="984012032"/>
    <s v="INFO@LAURIEJINKINS.COM"/>
    <s v="laurie@lauriejinkins.com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2032"/>
    <s v="TACOMA"/>
    <m/>
    <n v="984012032"/>
    <m/>
    <n v="92266.95"/>
    <n v="3594.21"/>
    <n v="95861.16"/>
    <n v="0"/>
    <n v="0"/>
    <n v="525"/>
    <n v="50.15"/>
    <n v="0"/>
    <s v="https://web.pdc.wa.gov/rptimg/default.aspx?filerid_election_year=JINKL%20%20407%3A%7C%3A2012"/>
    <n v="9661"/>
    <n v="22"/>
    <n v="10852"/>
    <n v="10153"/>
    <n v="27"/>
    <s v="PHILIP LLOYD"/>
    <s v="candidate"/>
    <m/>
    <n v="44149.223553240743"/>
  </r>
  <r>
    <s v="ca-2012-10849"/>
    <s v="JOHNP  368"/>
    <s v="CA"/>
    <n v="41046"/>
    <m/>
    <m/>
    <m/>
    <s v="Electronic"/>
    <n v="41046"/>
    <x v="13"/>
    <s v="Candidate registered"/>
    <s v="JOHNSON PHILLIP E"/>
    <m/>
    <s v="PO BOX 1818"/>
    <s v="PORT TOWNSEND"/>
    <s v="JEFFERSON"/>
    <m/>
    <n v="98368"/>
    <s v="ANZA10@AOL.COM"/>
    <s v="anza10@aol.com"/>
    <m/>
    <s v="COUNTY COMMISSIONER"/>
    <n v="23"/>
    <s v="JEFFERSON CO"/>
    <n v="3433"/>
    <s v="JEFFERSON"/>
    <s v="Local"/>
    <n v="21692"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m/>
    <m/>
    <m/>
    <m/>
    <m/>
    <m/>
    <m/>
    <m/>
    <m/>
    <s v="PO BOX 1818"/>
    <s v="PORT TOWNSEND"/>
    <m/>
    <n v="98368"/>
    <m/>
    <n v="12057.75"/>
    <n v="29"/>
    <n v="12057.75"/>
    <n v="0"/>
    <n v="0"/>
    <n v="0"/>
    <m/>
    <m/>
    <s v="https://web.pdc.wa.gov/rptimg/default.aspx?filerid_election_year=JOHNP%20%20368%3A%7C%3A2012"/>
    <n v="9727"/>
    <n v="7932"/>
    <n v="10849"/>
    <n v="10160"/>
    <m/>
    <s v="DEBORAH PEDERSON"/>
    <s v="candidate"/>
    <m/>
    <n v="44149.223796296297"/>
  </r>
  <r>
    <s v="ca-2012-10836"/>
    <s v="KASTJ2 372"/>
    <s v="CA"/>
    <n v="40725"/>
    <m/>
    <m/>
    <m/>
    <s v="Electronic"/>
    <n v="40725"/>
    <x v="13"/>
    <s v="Candidate registered"/>
    <s v="Jim Kastama"/>
    <m/>
    <s v="PO BOX 1271"/>
    <s v="TACOMA"/>
    <m/>
    <m/>
    <n v="98401"/>
    <s v="CAMPAIGN@JIMKASTAMA.COM"/>
    <s v="jim@jimkastama.com"/>
    <m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PO BOX 1271"/>
    <s v="TACOMA"/>
    <m/>
    <n v="98401"/>
    <m/>
    <n v="70729.39"/>
    <n v="0"/>
    <n v="69881.61"/>
    <n v="0"/>
    <n v="0"/>
    <n v="0"/>
    <m/>
    <m/>
    <s v="https://web.pdc.wa.gov/rptimg/default.aspx?filerid_election_year=KASTJ2%20372%3A%7C%3A2012"/>
    <n v="10064"/>
    <n v="27148"/>
    <n v="10836"/>
    <n v="10174"/>
    <m/>
    <s v="JIM KASTAMA"/>
    <s v="candidate"/>
    <m/>
    <n v="44149.224432870367"/>
  </r>
  <r>
    <s v="ca-2012-10834"/>
    <s v="KELLT2 406"/>
    <s v="CA"/>
    <n v="41011"/>
    <m/>
    <m/>
    <m/>
    <s v="Electronic"/>
    <n v="41011"/>
    <x v="13"/>
    <s v="Candidate registered"/>
    <s v="KELLEY TROY X"/>
    <m/>
    <s v="PO BOX 99415"/>
    <s v="LAKEWOOD"/>
    <m/>
    <m/>
    <n v="98496"/>
    <s v="TROY@TROYKELLEY.COM"/>
    <s v="troy@troykelley.com"/>
    <m/>
    <s v="STATE AUDITOR"/>
    <n v="6"/>
    <s v="State of Washington"/>
    <n v="1000"/>
    <m/>
    <s v="Statewid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Open seat"/>
    <m/>
    <m/>
    <m/>
    <m/>
    <m/>
    <m/>
    <m/>
    <m/>
    <s v="PO BOX 99415"/>
    <s v="LAKEWOOD"/>
    <m/>
    <n v="98496"/>
    <m/>
    <n v="708662.51"/>
    <n v="0"/>
    <n v="711650.51"/>
    <n v="2988"/>
    <n v="0"/>
    <n v="0"/>
    <m/>
    <m/>
    <s v="https://web.pdc.wa.gov/rptimg/default.aspx?filerid_election_year=KELLT2%20406%3A%7C%3A2012"/>
    <n v="10189"/>
    <n v="27151"/>
    <n v="10834"/>
    <n v="10181"/>
    <m/>
    <s v="PHILIP LLOYD"/>
    <s v="candidate"/>
    <m/>
    <n v="44149.224618055552"/>
  </r>
  <r>
    <s v="ca-2012-10833"/>
    <s v="KELLT  406"/>
    <s v="CA"/>
    <n v="40549"/>
    <m/>
    <m/>
    <m/>
    <s v="Electronic"/>
    <n v="40549"/>
    <x v="13"/>
    <s v="Candidate discontinued campaign"/>
    <s v="KELLEY TROY X"/>
    <m/>
    <s v="PO BOX 99415"/>
    <s v="LAKEWOOD"/>
    <s v="PIERCE"/>
    <m/>
    <n v="98496"/>
    <m/>
    <s v="troy@troykelley.com"/>
    <m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PO BOX 99415"/>
    <s v="LAKEWOOD"/>
    <m/>
    <n v="98496"/>
    <m/>
    <n v="73010.19"/>
    <n v="3053.98"/>
    <n v="74064.17"/>
    <n v="-2000"/>
    <n v="0"/>
    <n v="0"/>
    <m/>
    <m/>
    <s v="https://web.pdc.wa.gov/rptimg/default.aspx?filerid_election_year=KELLT%20%20406%3A%7C%3A2012"/>
    <n v="10269"/>
    <n v="27151"/>
    <n v="10833"/>
    <n v="10180"/>
    <n v="28"/>
    <s v="PHILIP LLOYD"/>
    <s v="candidate"/>
    <m/>
    <n v="44149.224583333336"/>
  </r>
  <r>
    <s v="ca-2012-10814"/>
    <s v="LADEJ  408"/>
    <s v="CA"/>
    <n v="40595"/>
    <m/>
    <m/>
    <m/>
    <s v="Electronic"/>
    <n v="40595"/>
    <x v="13"/>
    <s v="Candidate discontinued campaign"/>
    <s v="LADENBURG JOHN W SR"/>
    <m/>
    <s v="1019 PACIFIC AVE #1116"/>
    <s v="TACOMA"/>
    <m/>
    <m/>
    <n v="98401"/>
    <s v="JOHN@LADENBURG.ORG"/>
    <s v="john@ladenburg.org"/>
    <m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1019 PACIFIC AVE #1116"/>
    <s v="TACOMA"/>
    <m/>
    <n v="98401"/>
    <m/>
    <n v="57220"/>
    <n v="0"/>
    <n v="57220"/>
    <n v="0"/>
    <n v="0"/>
    <n v="0"/>
    <m/>
    <m/>
    <s v="https://web.pdc.wa.gov/rptimg/default.aspx?filerid_election_year=LADEJ%20%20408%3A%7C%3A2012"/>
    <n v="10930"/>
    <n v="26886"/>
    <n v="10814"/>
    <n v="10219"/>
    <m/>
    <s v="DAVID SAWYER"/>
    <s v="candidate"/>
    <m/>
    <n v="44149.226215277777"/>
  </r>
  <r>
    <s v="ca-2012-10806"/>
    <s v="LAWVB  411"/>
    <s v="CA"/>
    <n v="40979"/>
    <m/>
    <m/>
    <m/>
    <s v="Mixed"/>
    <n v="40979"/>
    <x v="13"/>
    <s v="Candidate registered"/>
    <s v="LAWVER BENJAMIN"/>
    <m/>
    <s v="PO BOX 112184"/>
    <s v="TACOMA"/>
    <s v="PIERCE"/>
    <m/>
    <n v="98411"/>
    <m/>
    <s v="blawver@gmail.com"/>
    <m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PO BOX 112184"/>
    <s v="TACOMA"/>
    <m/>
    <n v="98411"/>
    <m/>
    <n v="61298.33"/>
    <n v="0"/>
    <n v="61048.33"/>
    <n v="0"/>
    <n v="0"/>
    <n v="0"/>
    <n v="6700"/>
    <n v="0"/>
    <s v="https://web.pdc.wa.gov/rptimg/default.aspx?filerid_election_year=LAWVB%20%20411%3A%7C%3A2012"/>
    <n v="11186"/>
    <n v="7915"/>
    <n v="10806"/>
    <n v="10228"/>
    <n v="29"/>
    <s v="JASON BENNETT"/>
    <s v="candidate"/>
    <m/>
    <n v="44149.226469907408"/>
  </r>
  <r>
    <s v="ca-2012-10804"/>
    <s v="LINVK  225"/>
    <s v="CA"/>
    <n v="40573"/>
    <m/>
    <m/>
    <m/>
    <m/>
    <n v="40573"/>
    <x v="13"/>
    <s v="Candidate discontinued campaign"/>
    <s v="LINVILLE KELLI J"/>
    <m/>
    <s v="3113 ELDRIDGE AVE"/>
    <s v="BELLINGHAM"/>
    <s v="WHATCOM"/>
    <m/>
    <n v="98225"/>
    <s v="DMONTFORT@COMCAST.NET"/>
    <s v="kjlinvillell@gmail.com"/>
    <m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3113 ELDRIDGE AVE"/>
    <s v="BELLINGHAM"/>
    <m/>
    <n v="98225"/>
    <m/>
    <m/>
    <m/>
    <m/>
    <m/>
    <m/>
    <m/>
    <m/>
    <m/>
    <s v="https://web.pdc.wa.gov/rptimg/default.aspx?filerid_election_year=LINVK%20%20225%3A%7C%3A2012"/>
    <n v="11452"/>
    <n v="4684"/>
    <n v="10804"/>
    <m/>
    <n v="42"/>
    <s v="DON MONTFORT"/>
    <s v="candidate"/>
    <m/>
    <n v="43837.656168981484"/>
  </r>
  <r>
    <s v="ca-2012-10786"/>
    <s v="MAXWM  056"/>
    <s v="CA"/>
    <n v="40524"/>
    <m/>
    <m/>
    <m/>
    <s v="Electronic"/>
    <n v="40524"/>
    <x v="13"/>
    <s v="Candidate registered"/>
    <s v="MAXWELL MARCIE"/>
    <m/>
    <s v="PO BOX 2048"/>
    <s v="RENTON"/>
    <s v="KING"/>
    <m/>
    <n v="98056"/>
    <s v="CAMPAIGN@MARCIEMAXWELL.ORG"/>
    <s v="marcie@marciemaxwell.org"/>
    <m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2048"/>
    <s v="RENTON"/>
    <m/>
    <n v="98056"/>
    <m/>
    <n v="105754.63"/>
    <n v="12047.59"/>
    <n v="117802.22"/>
    <n v="0"/>
    <n v="0"/>
    <n v="0"/>
    <n v="9210.9"/>
    <n v="5822.31"/>
    <s v="https://web.pdc.wa.gov/rptimg/default.aspx?filerid_election_year=MAXWM%20%20056%3A%7C%3A2012"/>
    <n v="12203"/>
    <n v="1569"/>
    <n v="10786"/>
    <n v="10274"/>
    <n v="41"/>
    <s v="PHILIP LLOYD"/>
    <s v="candidate"/>
    <m/>
    <n v="44149.22797453704"/>
  </r>
  <r>
    <s v="ca-2012-10780"/>
    <s v="MAYAK  139"/>
    <s v="CA"/>
    <n v="41045"/>
    <m/>
    <m/>
    <m/>
    <s v="Paper"/>
    <n v="41045"/>
    <x v="13"/>
    <s v="Candidate registered"/>
    <s v="MAYALL KATHLEEN A"/>
    <m/>
    <s v="PO BOX 266"/>
    <s v="IONE"/>
    <s v="PEND OREILLE"/>
    <m/>
    <n v="99139"/>
    <s v="KATHLEENMAYALLFORCOMMISSIONER@GMAIL.COM"/>
    <s v="snipomatic@yahoo.com"/>
    <m/>
    <s v="COUNTY COMMISSIONER"/>
    <n v="23"/>
    <s v="PEND OREILLE CO"/>
    <n v="3865"/>
    <s v="PEND OREILLE"/>
    <s v="Local"/>
    <n v="7981"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PO BOX 266"/>
    <s v="IONE"/>
    <m/>
    <n v="99139"/>
    <m/>
    <n v="0"/>
    <n v="0"/>
    <n v="0"/>
    <n v="0"/>
    <n v="0"/>
    <n v="0"/>
    <m/>
    <m/>
    <s v="https://web.pdc.wa.gov/rptimg/default.aspx?filerid_election_year=MAYAK%20%20139%3A%7C%3A2012"/>
    <n v="12396"/>
    <n v="7907"/>
    <n v="10780"/>
    <n v="10275"/>
    <m/>
    <s v="JON TURPIN"/>
    <s v="candidate"/>
    <m/>
    <n v="44149.228043981479"/>
  </r>
  <r>
    <s v="ca-2012-10776"/>
    <s v="MCCOJ  271"/>
    <s v="CA"/>
    <n v="40724"/>
    <m/>
    <m/>
    <m/>
    <s v="Electronic"/>
    <n v="40724"/>
    <x v="13"/>
    <s v="Candidate registered"/>
    <s v="John R McCoy"/>
    <m/>
    <s v="PO BOX 1821"/>
    <s v="MARYSVILLE"/>
    <s v="SNOHOMISH"/>
    <m/>
    <n v="98270"/>
    <s v="JOHNMCCOY1@ME.COM"/>
    <s v="johnmccoy1@me.com"/>
    <m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1821"/>
    <s v="MARYSVILLE"/>
    <m/>
    <n v="98270"/>
    <m/>
    <n v="57985.25"/>
    <n v="2884.66"/>
    <n v="57888.97"/>
    <n v="0"/>
    <n v="0"/>
    <n v="0"/>
    <n v="243.11"/>
    <n v="0"/>
    <s v="https://web.pdc.wa.gov/rptimg/default.aspx?filerid_election_year=MCCOJ%20%20271%3A%7C%3A2012"/>
    <n v="12525"/>
    <n v="26681"/>
    <n v="10776"/>
    <n v="10282"/>
    <n v="38"/>
    <s v="JOHN MCCOY"/>
    <s v="candidate"/>
    <m/>
    <n v="44149.228379629632"/>
  </r>
  <r>
    <s v="ca-2012-10766"/>
    <s v="MERRJ  402"/>
    <s v="CA"/>
    <n v="40944"/>
    <m/>
    <m/>
    <m/>
    <s v="Electronic"/>
    <n v="40944"/>
    <x v="13"/>
    <s v="Candidate discontinued campaign"/>
    <s v="MERRITT JAMES R"/>
    <m/>
    <s v="3201 N MADISON ST"/>
    <s v="TACOMA"/>
    <s v="PIERCE"/>
    <m/>
    <n v="984075436"/>
    <s v="VOTE4MERRITT@GMAIL.COM"/>
    <s v="merritt@rainierconnect.com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3201 N MADISON ST"/>
    <s v="TACOMA"/>
    <m/>
    <n v="984075436"/>
    <m/>
    <n v="1014.4"/>
    <n v="0"/>
    <n v="482.98"/>
    <n v="2000"/>
    <n v="0"/>
    <n v="0"/>
    <m/>
    <m/>
    <s v="https://web.pdc.wa.gov/rptimg/default.aspx?filerid_election_year=MERRJ%20%20402%3A%7C%3A2012"/>
    <n v="12977"/>
    <n v="2023"/>
    <n v="10766"/>
    <n v="10301"/>
    <n v="27"/>
    <s v="JAMES M WHITACRE"/>
    <s v="candidate"/>
    <m/>
    <n v="44149.234375"/>
  </r>
  <r>
    <s v="ca-2012-10753"/>
    <s v="MOELJ  663"/>
    <s v="CA"/>
    <n v="40587"/>
    <m/>
    <m/>
    <m/>
    <s v="Electronic"/>
    <n v="40587"/>
    <x v="13"/>
    <s v="Candidate registered"/>
    <s v="Jim Moeller"/>
    <m/>
    <s v="1701 BROADWAY #328"/>
    <s v="VANCOUVER"/>
    <s v="CLARK"/>
    <m/>
    <n v="98663"/>
    <s v="SHVLHEAD1@AOL.COM"/>
    <s v="shvlhead1@aol.com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1701 BROADWAY #328"/>
    <s v="VANCOUVER"/>
    <m/>
    <n v="98663"/>
    <m/>
    <n v="96674.58"/>
    <n v="8766.42"/>
    <n v="94324.65"/>
    <n v="0"/>
    <n v="0"/>
    <n v="0"/>
    <m/>
    <m/>
    <s v="https://web.pdc.wa.gov/rptimg/default.aspx?filerid_election_year=MOELJ%20%20663%3A%7C%3A2012"/>
    <n v="13409"/>
    <n v="428"/>
    <n v="10753"/>
    <n v="10312"/>
    <n v="49"/>
    <s v="JANET JAMES"/>
    <s v="candidate"/>
    <m/>
    <n v="44149.234664351854"/>
  </r>
  <r>
    <s v="ca-2012-10747"/>
    <s v="MOSCL  043"/>
    <s v="CA"/>
    <n v="40569"/>
    <m/>
    <m/>
    <m/>
    <s v="Electronic"/>
    <n v="40569"/>
    <x v="13"/>
    <s v="Candidate registered"/>
    <s v="MOSCOSO LUIS S"/>
    <m/>
    <s v="PO BOX 422"/>
    <s v="MOUNTLAKE TERRACE"/>
    <s v="KING"/>
    <m/>
    <n v="980430422"/>
    <s v="ELECTLUIS1ST@GMAIL.COM"/>
    <s v="lucho4@comcast.net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422"/>
    <s v="MOUNTLAKE TERRACE"/>
    <m/>
    <n v="980430422"/>
    <m/>
    <n v="82746.44"/>
    <n v="309.49"/>
    <n v="73780.22"/>
    <n v="-3000"/>
    <n v="0"/>
    <n v="8138.11"/>
    <n v="58.8"/>
    <n v="0"/>
    <s v="https://web.pdc.wa.gov/rptimg/default.aspx?filerid_election_year=MOSCL%20%20043%3A%7C%3A2012"/>
    <n v="13573"/>
    <n v="26248"/>
    <n v="10747"/>
    <n v="10319"/>
    <n v="1"/>
    <s v="JASON BENNETT"/>
    <s v="candidate"/>
    <m/>
    <n v="44149.234872685185"/>
  </r>
  <r>
    <s v="ca-2012-10745"/>
    <s v="NASSC  110"/>
    <s v="CA"/>
    <n v="40522"/>
    <m/>
    <m/>
    <m/>
    <s v="Electronic"/>
    <n v="40522"/>
    <x v="13"/>
    <s v="Candidate discontinued campaign"/>
    <s v="Christine Rolfes "/>
    <m/>
    <s v="PMB 118 / 19689 7TH AVE NE"/>
    <s v="POULSBO"/>
    <s v="KITSAP"/>
    <m/>
    <n v="98370"/>
    <s v="INFO@ELECTCHRISTINE.COM"/>
    <s v="crolfes@sounddsl.com"/>
    <m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PMB 118 / 19689 7TH AVE NE"/>
    <s v="POULSBO"/>
    <m/>
    <n v="98370"/>
    <m/>
    <n v="21.94"/>
    <n v="5352.66"/>
    <n v="5374.6"/>
    <n v="0"/>
    <n v="0"/>
    <n v="0"/>
    <n v="50"/>
    <n v="0"/>
    <s v="https://web.pdc.wa.gov/rptimg/default.aspx?filerid_election_year=NASSC%20%20110%3A%7C%3A2012"/>
    <n v="13655"/>
    <n v="27216"/>
    <n v="10745"/>
    <n v="10325"/>
    <n v="23"/>
    <s v="LINDA ZIMLICKI-OWENS"/>
    <s v="candidate"/>
    <m/>
    <n v="44149.235115740739"/>
  </r>
  <r>
    <s v="ca-2012-10728"/>
    <s v="ORMST  210"/>
    <s v="CA"/>
    <n v="40868"/>
    <m/>
    <m/>
    <m/>
    <s v="Electronic"/>
    <n v="40868"/>
    <x v="13"/>
    <s v="Candidate registered"/>
    <s v="Timm Ormsby"/>
    <m/>
    <s v="PO BOX 2177"/>
    <s v="SPOKANE"/>
    <s v="SPOKANE"/>
    <m/>
    <n v="992102177"/>
    <s v="VOTE.ORMSBY@GMAIL.COM"/>
    <s v="timmsby@gmail.com"/>
    <m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2177"/>
    <s v="SPOKANE"/>
    <m/>
    <n v="992102177"/>
    <m/>
    <n v="48205.11"/>
    <n v="9827.98"/>
    <n v="45900.95"/>
    <n v="0"/>
    <n v="0"/>
    <n v="0"/>
    <n v="16.53"/>
    <n v="0"/>
    <s v="https://web.pdc.wa.gov/rptimg/default.aspx?filerid_election_year=ORMST%20%20210%3A%7C%3A2012"/>
    <n v="14460"/>
    <n v="230"/>
    <n v="10728"/>
    <n v="10376"/>
    <n v="3"/>
    <s v="KEVIN PIRCH"/>
    <s v="candidate"/>
    <m/>
    <n v="44149.236898148149"/>
  </r>
  <r>
    <s v="ca-2012-10717"/>
    <s v="PEDEJ  104"/>
    <s v="CA"/>
    <n v="40689"/>
    <m/>
    <m/>
    <m/>
    <s v="Electronic"/>
    <n v="40689"/>
    <x v="13"/>
    <s v="Candidate registered"/>
    <s v="Jamie Pedersen"/>
    <m/>
    <s v="815 1ST AVE #111"/>
    <s v="SEATTLE"/>
    <s v="KING"/>
    <m/>
    <n v="98104"/>
    <s v="JAMIE@PEOPLEFORPEDERSEN.ORG"/>
    <s v="jamie@peopleforpedersen.org"/>
    <m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Unopposed in general"/>
    <s v="Incumbent"/>
    <m/>
    <m/>
    <m/>
    <m/>
    <m/>
    <m/>
    <m/>
    <m/>
    <s v="815 1ST AVE #111"/>
    <s v="SEATTLE"/>
    <m/>
    <n v="98104"/>
    <m/>
    <n v="98983.19"/>
    <n v="5054.16"/>
    <n v="104287.35"/>
    <n v="0"/>
    <n v="0"/>
    <n v="0"/>
    <m/>
    <m/>
    <s v="https://web.pdc.wa.gov/rptimg/default.aspx?filerid_election_year=PEDEJ%20%20104%3A%7C%3A2012"/>
    <n v="14868"/>
    <n v="26712"/>
    <n v="10717"/>
    <n v="10404"/>
    <n v="43"/>
    <s v="JEFF SABADO"/>
    <s v="candidate"/>
    <m/>
    <n v="44149.237939814811"/>
  </r>
  <r>
    <s v="ca-2012-10711"/>
    <s v="PHILB  111"/>
    <s v="CA"/>
    <n v="40990"/>
    <m/>
    <m/>
    <m/>
    <s v="Electronic"/>
    <n v="40990"/>
    <x v="13"/>
    <s v="Candidate registered"/>
    <s v="PHILLIPS BRETT"/>
    <m/>
    <s v="PO BOX 21123"/>
    <s v="SEATTLE"/>
    <s v="KING"/>
    <m/>
    <n v="98111"/>
    <s v="INFO@BRETTPHILLIPS.ORG"/>
    <s v="INFO@BRETTPHILLIPS.ORG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PO BOX 21123"/>
    <s v="SEATTLE"/>
    <m/>
    <n v="98111"/>
    <m/>
    <n v="100124.23"/>
    <n v="0"/>
    <n v="105124.23"/>
    <n v="5000"/>
    <n v="0"/>
    <n v="0"/>
    <n v="6700.5"/>
    <n v="0"/>
    <s v="https://web.pdc.wa.gov/rptimg/default.aspx?filerid_election_year=PHILB%20%20111%3A%7C%3A2012"/>
    <n v="15386"/>
    <n v="6156"/>
    <n v="10711"/>
    <n v="10417"/>
    <n v="36"/>
    <s v="PHILIP LLOYD"/>
    <s v="candidate"/>
    <m/>
    <n v="44149.238321759258"/>
  </r>
  <r>
    <s v="ca-2012-10703"/>
    <s v="PRESG  612"/>
    <s v="CA"/>
    <n v="41092"/>
    <m/>
    <m/>
    <m/>
    <m/>
    <n v="41092"/>
    <x v="13"/>
    <s v="Candidate registered"/>
    <s v="PRESTEGARD GREGORY W"/>
    <m/>
    <s v="217 W SUNNY SANDS RD"/>
    <s v="CATHLAMET"/>
    <s v="WAHKIAKUM"/>
    <m/>
    <n v="98612"/>
    <s v="REWARD@LCWAUS.COM"/>
    <s v="reward@lcwaus.com"/>
    <m/>
    <s v="COUNTY COMMISSIONER"/>
    <n v="23"/>
    <s v="WAHKIAKUM CO"/>
    <n v="4286"/>
    <s v="WAHKIAKUM"/>
    <s v="Local"/>
    <n v="2803"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m/>
    <m/>
    <m/>
    <m/>
    <m/>
    <m/>
    <m/>
    <m/>
    <m/>
    <s v="217 W SUNNY SANDS RD"/>
    <s v="CATHLAMET"/>
    <m/>
    <n v="98612"/>
    <m/>
    <m/>
    <m/>
    <m/>
    <m/>
    <m/>
    <m/>
    <m/>
    <m/>
    <s v="https://web.pdc.wa.gov/rptimg/default.aspx?filerid_election_year=PRESG%20%20612%3A%7C%3A2012"/>
    <n v="15621"/>
    <n v="4053"/>
    <n v="10703"/>
    <m/>
    <m/>
    <s v="GREGORY PRESTEGARD"/>
    <s v="candidate"/>
    <m/>
    <n v="43598.039467592593"/>
  </r>
  <r>
    <s v="ca-2012-10702"/>
    <s v="PRIDC  661"/>
    <s v="CA"/>
    <n v="39869"/>
    <m/>
    <m/>
    <m/>
    <s v="Electronic"/>
    <n v="39869"/>
    <x v="13"/>
    <s v="Candidate discontinued campaign"/>
    <s v="PRIDEMORE CRAIG A"/>
    <m/>
    <s v="1111 MAIN ST STE 400"/>
    <s v="VANCOUVER"/>
    <s v="CLARK"/>
    <m/>
    <n v="98660"/>
    <m/>
    <s v="linda@currie-mclain.com"/>
    <m/>
    <s v="STATE SENATOR"/>
    <n v="12"/>
    <s v="LEG DISTRICT 49 - SENATE"/>
    <n v="4778"/>
    <s v="CLARK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1111 MAIN ST STE 400"/>
    <s v="VANCOUVER"/>
    <m/>
    <n v="98660"/>
    <m/>
    <n v="71213.31"/>
    <n v="0"/>
    <n v="81599.38"/>
    <n v="0"/>
    <n v="0"/>
    <n v="0"/>
    <n v="17.149999999999999"/>
    <n v="0"/>
    <s v="https://web.pdc.wa.gov/rptimg/default.aspx?filerid_election_year=PRIDC%20%20661%3A%7C%3A2012"/>
    <n v="15703"/>
    <n v="27243"/>
    <n v="10702"/>
    <n v="10439"/>
    <n v="49"/>
    <s v="LINDA MCLAIN"/>
    <s v="candidate"/>
    <m/>
    <n v="44149.239895833336"/>
  </r>
  <r>
    <s v="ca-2012-10697"/>
    <s v="RAMOS  005"/>
    <s v="CA"/>
    <n v="40969"/>
    <m/>
    <m/>
    <m/>
    <s v="Paper"/>
    <n v="40969"/>
    <x v="13"/>
    <s v="Candidate discontinued campaign"/>
    <s v="RAMOS SANTIAGO"/>
    <m/>
    <s v="PO BOX 53264"/>
    <s v="BELLEVUE"/>
    <s v="KING"/>
    <m/>
    <n v="980153264"/>
    <s v="RAMOSJS@HOTMAIL.COM"/>
    <s v="ramosjs@hotmail.com"/>
    <m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PO BOX 53264"/>
    <s v="BELLEVUE"/>
    <m/>
    <n v="980153264"/>
    <m/>
    <n v="13280"/>
    <n v="0"/>
    <n v="13280"/>
    <n v="0"/>
    <n v="0"/>
    <n v="0"/>
    <m/>
    <m/>
    <s v="https://web.pdc.wa.gov/rptimg/default.aspx?filerid_election_year=RAMOS%20%20005%3A%7C%3A2012"/>
    <n v="15947"/>
    <n v="7881"/>
    <n v="10697"/>
    <n v="10459"/>
    <n v="48"/>
    <s v="SANTIAGO RAMOS"/>
    <s v="candidate"/>
    <m/>
    <n v="44149.240520833337"/>
  </r>
  <r>
    <s v="ca-2012-10695"/>
    <s v="RANKK  250"/>
    <s v="CA"/>
    <n v="40086"/>
    <m/>
    <m/>
    <m/>
    <s v="Electronic"/>
    <n v="40086"/>
    <x v="13"/>
    <s v="Candidate registered"/>
    <s v="RANKER KEVIN M"/>
    <m/>
    <s v="PO BOX 92"/>
    <s v="DEER HARBOR"/>
    <s v="SKAGIT"/>
    <m/>
    <n v="98243"/>
    <s v="INFO@KEVINRANKER.COM"/>
    <s v="kevin@kevinranker.com"/>
    <m/>
    <s v="STATE SENATOR"/>
    <n v="12"/>
    <s v="LEG DISTRICT 40 - SENATE"/>
    <n v="4769"/>
    <s v="SKAGIT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92"/>
    <s v="DEER HARBOR"/>
    <m/>
    <n v="98243"/>
    <m/>
    <n v="198076.79999999999"/>
    <n v="0"/>
    <n v="202073.1"/>
    <n v="0"/>
    <n v="0"/>
    <n v="0"/>
    <n v="17.149999999999999"/>
    <n v="0"/>
    <s v="https://web.pdc.wa.gov/rptimg/default.aspx?filerid_election_year=RANKK%20%20250%3A%7C%3A2012"/>
    <n v="15959"/>
    <n v="1116"/>
    <n v="10695"/>
    <n v="10461"/>
    <n v="40"/>
    <s v="JASON BENNETT"/>
    <s v="candidate"/>
    <m/>
    <n v="44149.240578703706"/>
  </r>
  <r>
    <s v="ca-2012-10691"/>
    <s v="REEDR  548"/>
    <s v="CA"/>
    <n v="40945"/>
    <m/>
    <m/>
    <m/>
    <s v="Electronic"/>
    <n v="40945"/>
    <x v="13"/>
    <s v="Candidate registered"/>
    <s v="REED ROSLYNNE L"/>
    <m/>
    <s v="100 N VALLEY DRIVE"/>
    <s v="SHELTON"/>
    <s v="MASON"/>
    <m/>
    <s v="98584-7421"/>
    <m/>
    <s v="rlee@hctc.com"/>
    <m/>
    <s v="COUNTY COMMISSIONER"/>
    <n v="23"/>
    <s v="MASON CO"/>
    <n v="3699"/>
    <s v="MASON"/>
    <s v="Local"/>
    <n v="33663"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m/>
    <m/>
    <m/>
    <m/>
    <m/>
    <m/>
    <m/>
    <m/>
    <m/>
    <s v="100 N VALLEY DRIVE"/>
    <s v="SHELTON"/>
    <m/>
    <s v="98584-7421"/>
    <m/>
    <n v="31893.98"/>
    <n v="0"/>
    <n v="32269.05"/>
    <n v="0"/>
    <n v="0"/>
    <n v="0"/>
    <m/>
    <m/>
    <s v="https://web.pdc.wa.gov/rptimg/default.aspx?filerid_election_year=REEDR%20%20548%3A%7C%3A2012"/>
    <n v="16102"/>
    <n v="4029"/>
    <n v="10691"/>
    <n v="10466"/>
    <m/>
    <s v="JANE ROUSH"/>
    <s v="candidate"/>
    <m/>
    <n v="44149.240763888891"/>
  </r>
  <r>
    <s v="ca-2012-10690"/>
    <s v="REPAM  648"/>
    <s v="CA"/>
    <n v="41061"/>
    <m/>
    <m/>
    <m/>
    <m/>
    <n v="41061"/>
    <x v="13"/>
    <s v="Candidate registered"/>
    <s v="Mary Repar"/>
    <m/>
    <s v="6971 E LOOP RD #2"/>
    <s v="STEVENSON"/>
    <s v="SKAMANIA"/>
    <m/>
    <n v="98648"/>
    <m/>
    <s v="repar@saw.net"/>
    <m/>
    <s v="COUNTY COMMISSIONER"/>
    <n v="23"/>
    <s v="SKAMANIA CO"/>
    <n v="4093"/>
    <s v="SKAMANIA"/>
    <s v="Local"/>
    <n v="6617"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6971 E LOOP RD #2"/>
    <s v="STEVENSON"/>
    <m/>
    <n v="98648"/>
    <m/>
    <m/>
    <m/>
    <m/>
    <m/>
    <m/>
    <m/>
    <m/>
    <m/>
    <s v="https://web.pdc.wa.gov/rptimg/default.aspx?filerid_election_year=REPAM%20%20648%3A%7C%3A2012"/>
    <n v="16132"/>
    <n v="4014"/>
    <n v="10690"/>
    <m/>
    <m/>
    <s v="MARY REPAR"/>
    <s v="candidate"/>
    <m/>
    <n v="43598.039375"/>
  </r>
  <r>
    <s v="ca-2012-11066"/>
    <s v="BATTR  607"/>
    <s v="CA"/>
    <n v="41007"/>
    <m/>
    <m/>
    <m/>
    <s v="Electronic"/>
    <n v="41007"/>
    <x v="13"/>
    <s v="Candidate registered"/>
    <s v="BATTAN ROMAN S"/>
    <m/>
    <s v="403 NW FARGO ST"/>
    <s v="CAMAS"/>
    <s v="CLARK"/>
    <m/>
    <n v="98607"/>
    <s v="BATTANFORCLARKCOUNTY@GMAIL.COM"/>
    <s v="romanbattan@comcast.net"/>
    <m/>
    <s v="COUNTY COUNCIL MEMBER"/>
    <n v="25"/>
    <s v="CLARK CO"/>
    <n v="3147"/>
    <s v="CLARK"/>
    <s v="Local"/>
    <n v="226530"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403 NW FARGO ST"/>
    <s v="CAMAS"/>
    <m/>
    <n v="98607"/>
    <m/>
    <n v="6716.85"/>
    <n v="0"/>
    <n v="9216.94"/>
    <n v="0"/>
    <n v="0"/>
    <n v="0"/>
    <m/>
    <m/>
    <s v="https://web.pdc.wa.gov/rptimg/default.aspx?filerid_election_year=BATTR%20%20607%3A%7C%3A2012"/>
    <n v="1132"/>
    <n v="4027"/>
    <n v="11066"/>
    <n v="9737"/>
    <m/>
    <s v="SEAN TREASURE"/>
    <s v="candidate"/>
    <m/>
    <n v="44149.202326388891"/>
  </r>
  <r>
    <s v="ca-2012-11054"/>
    <s v="BIVIA  212"/>
    <s v="CA"/>
    <n v="40996"/>
    <m/>
    <m/>
    <m/>
    <s v="Electronic"/>
    <n v="40996"/>
    <x v="13"/>
    <s v="Candidate registered"/>
    <s v="BIVIANO AMY C"/>
    <m/>
    <s v="1902 S CENTURY LANE"/>
    <s v="SPOKANE VALLEY"/>
    <s v="SPOKANE"/>
    <m/>
    <n v="99037"/>
    <s v="MAYO.SAYRS@GMAIL.COM"/>
    <s v="amybiviano@gmail.com"/>
    <m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s v="Challenger"/>
    <m/>
    <m/>
    <m/>
    <m/>
    <m/>
    <m/>
    <m/>
    <m/>
    <s v="1902 S CENTURY LANE"/>
    <s v="SPOKANE VALLEY"/>
    <m/>
    <n v="99037"/>
    <m/>
    <n v="60439.79"/>
    <n v="0"/>
    <n v="59886.59"/>
    <n v="0"/>
    <n v="0"/>
    <n v="0"/>
    <n v="8836.25"/>
    <n v="615"/>
    <s v="https://web.pdc.wa.gov/rptimg/default.aspx?filerid_election_year=BIVIA%20%20212%3A%7C%3A2012"/>
    <n v="1401"/>
    <n v="6146"/>
    <n v="11054"/>
    <n v="9762"/>
    <n v="4"/>
    <s v="MAYO SAYRS"/>
    <s v="candidate"/>
    <m/>
    <n v="44149.203217592592"/>
  </r>
  <r>
    <s v="ca-2012-11050"/>
    <s v="BILLA  203"/>
    <s v="CA"/>
    <n v="40703"/>
    <m/>
    <m/>
    <m/>
    <s v="Electronic"/>
    <n v="40703"/>
    <x v="13"/>
    <s v="Candidate discontinued campaign"/>
    <s v="Andrew Billig"/>
    <m/>
    <s v="PO BOX 145"/>
    <s v="SPOKANE"/>
    <s v="SPOKANE"/>
    <m/>
    <n v="99210"/>
    <s v="VOTEANDY@COMCAST.NET"/>
    <s v="andy@andybillig.com"/>
    <m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PO BOX 145"/>
    <s v="SPOKANE"/>
    <m/>
    <n v="99210"/>
    <m/>
    <n v="30519.08"/>
    <n v="3225"/>
    <n v="33744.080000000002"/>
    <n v="0"/>
    <n v="0"/>
    <n v="0"/>
    <n v="407.18"/>
    <n v="0"/>
    <s v="https://web.pdc.wa.gov/rptimg/default.aspx?filerid_election_year=BILLA%20%20203%3A%7C%3A2012"/>
    <n v="1542"/>
    <n v="1076"/>
    <n v="11050"/>
    <n v="9759"/>
    <n v="3"/>
    <s v="BARBARA MARNEY"/>
    <s v="candidate"/>
    <m/>
    <n v="44149.2030787037"/>
  </r>
  <r>
    <s v="ca-2012-11049"/>
    <s v="BILLA2 203"/>
    <s v="CA"/>
    <n v="41037"/>
    <m/>
    <m/>
    <m/>
    <s v="Electronic"/>
    <n v="41037"/>
    <x v="13"/>
    <s v="Candidate registered"/>
    <s v="Andrew Billig"/>
    <m/>
    <s v="PO BOX 145"/>
    <s v="SPOKANE"/>
    <s v="SPOKANE"/>
    <m/>
    <n v="99210"/>
    <s v="VOTE@ANDYBILLIG.COM"/>
    <s v="andy@andybillig.com"/>
    <m/>
    <s v="STATE SENATOR"/>
    <n v="12"/>
    <s v="LEG DISTRICT 03 - SENATE"/>
    <n v="4732"/>
    <s v="SPOKANE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Open seat"/>
    <m/>
    <m/>
    <m/>
    <m/>
    <m/>
    <m/>
    <m/>
    <m/>
    <s v="PO BOX 145"/>
    <s v="SPOKANE"/>
    <m/>
    <n v="99210"/>
    <m/>
    <n v="202816.71"/>
    <n v="0"/>
    <n v="202816.65"/>
    <n v="0"/>
    <n v="0"/>
    <n v="0"/>
    <n v="11099.86"/>
    <n v="0"/>
    <s v="https://web.pdc.wa.gov/rptimg/default.aspx?filerid_election_year=BILLA2%20203%3A%7C%3A2012"/>
    <n v="1543"/>
    <n v="1076"/>
    <n v="11049"/>
    <n v="9760"/>
    <n v="3"/>
    <s v="BARBARA MARNEY"/>
    <s v="candidate"/>
    <m/>
    <n v="44149.203101851854"/>
  </r>
  <r>
    <s v="ca-2012-11039"/>
    <s v="BROWL  204"/>
    <s v="CA"/>
    <n v="39848"/>
    <m/>
    <m/>
    <m/>
    <s v="Electronic"/>
    <n v="39848"/>
    <x v="13"/>
    <s v="Candidate discontinued campaign"/>
    <s v="LISA J. BROWN"/>
    <m/>
    <s v="1428 W 14TH AVE"/>
    <s v="SPOKANE"/>
    <s v="SPOKANE"/>
    <m/>
    <n v="99204"/>
    <m/>
    <s v="lisajobrown@comcast.net"/>
    <m/>
    <s v="STATE SENATOR"/>
    <n v="12"/>
    <s v="LEG DISTRICT 03 - SENATE"/>
    <n v="4732"/>
    <s v="SPOKANE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1428 W 14TH AVE"/>
    <s v="SPOKANE"/>
    <m/>
    <n v="99204"/>
    <m/>
    <n v="100023.81"/>
    <n v="41548.839999999997"/>
    <n v="142208.65"/>
    <n v="0"/>
    <n v="0"/>
    <n v="0"/>
    <m/>
    <m/>
    <s v="https://web.pdc.wa.gov/rptimg/default.aspx?filerid_election_year=BROWL%20%20204%3A%7C%3A2012"/>
    <n v="2124"/>
    <n v="8007"/>
    <n v="11039"/>
    <n v="9778"/>
    <n v="3"/>
    <s v="JASON BENNET"/>
    <s v="candidate"/>
    <m/>
    <n v="44149.203738425924"/>
  </r>
  <r>
    <s v="ca-2012-11037"/>
    <s v="BRUCM  595"/>
    <s v="CA"/>
    <n v="41037"/>
    <m/>
    <m/>
    <m/>
    <s v="Mixed"/>
    <n v="41037"/>
    <x v="13"/>
    <s v="Candidate registered"/>
    <s v="Michael P Bruce"/>
    <m/>
    <s v="PO BOX 1644"/>
    <s v="WESTPORT"/>
    <s v="GRAYS HARBOR"/>
    <m/>
    <n v="985951644"/>
    <s v="BRUCE4EUCE@GMAIL.COM"/>
    <s v="ptchehalis@comcast.net"/>
    <m/>
    <s v="COUNTY COMMISSIONER"/>
    <n v="23"/>
    <s v="GRAYS HARBOR CO"/>
    <n v="3369"/>
    <s v="GRAYS HARBOR"/>
    <s v="Local"/>
    <n v="36975"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PO BOX 1644"/>
    <s v="WESTPORT"/>
    <m/>
    <n v="985951644"/>
    <m/>
    <n v="2300"/>
    <n v="0"/>
    <n v="3870.55"/>
    <n v="0"/>
    <n v="0"/>
    <n v="0"/>
    <m/>
    <m/>
    <s v="https://web.pdc.wa.gov/rptimg/default.aspx?filerid_election_year=BRUCM%20%20595%3A%7C%3A2012"/>
    <n v="2175"/>
    <n v="8006"/>
    <n v="11037"/>
    <n v="9780"/>
    <m/>
    <s v="MELISSA BRUCE"/>
    <s v="candidate"/>
    <m/>
    <n v="44149.203888888886"/>
  </r>
  <r>
    <s v="ca-2012-11028"/>
    <s v="CANNS  133"/>
    <s v="CA"/>
    <n v="40918"/>
    <m/>
    <m/>
    <m/>
    <s v="Electronic"/>
    <n v="40918"/>
    <x v="13"/>
    <s v="Candidate registered"/>
    <s v="CANN SYLVESTER"/>
    <m/>
    <s v="PO BOX 33090"/>
    <s v="SEATTLE"/>
    <s v="KING"/>
    <m/>
    <n v="98133"/>
    <s v="INFO@SYLVESTERCANN.COM"/>
    <s v="slycann@gmail.com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s v="Open seat"/>
    <m/>
    <m/>
    <m/>
    <m/>
    <m/>
    <m/>
    <m/>
    <m/>
    <s v="PO BOX 33090"/>
    <s v="SEATTLE"/>
    <m/>
    <n v="98133"/>
    <m/>
    <n v="140001.87"/>
    <n v="0"/>
    <n v="140001.87"/>
    <n v="0"/>
    <n v="0"/>
    <n v="0"/>
    <n v="80726.09"/>
    <n v="1060.0999999999999"/>
    <s v="https://web.pdc.wa.gov/rptimg/default.aspx?filerid_election_year=CANNS%20%20133%3A%7C%3A2012"/>
    <n v="2576"/>
    <n v="8002"/>
    <n v="11028"/>
    <n v="9797"/>
    <n v="46"/>
    <s v="JASON BENNET"/>
    <s v="candidate"/>
    <m/>
    <n v="44149.204444444447"/>
  </r>
  <r>
    <s v="ca-2012-11024"/>
    <s v="CARLR  119"/>
    <s v="CA"/>
    <n v="40577"/>
    <m/>
    <m/>
    <m/>
    <s v="Electronic"/>
    <n v="40577"/>
    <x v="13"/>
    <s v="Candidate registered"/>
    <s v="CARLYLE REUVEN M"/>
    <m/>
    <s v="PO BOX 9100"/>
    <s v="SEATTLE"/>
    <s v="KING"/>
    <m/>
    <n v="98109"/>
    <s v="MAIL@REUVENCARLYLE.COM"/>
    <s v="reuven@groupcarlyle.com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9100"/>
    <s v="SEATTLE"/>
    <m/>
    <n v="98109"/>
    <m/>
    <n v="108288.09"/>
    <n v="31356.6"/>
    <n v="130150.69"/>
    <n v="0"/>
    <n v="0"/>
    <n v="300"/>
    <m/>
    <m/>
    <s v="https://web.pdc.wa.gov/rptimg/default.aspx?filerid_election_year=CARLR%20%20119%3A%7C%3A2012"/>
    <n v="2678"/>
    <n v="26137"/>
    <n v="11024"/>
    <n v="9798"/>
    <n v="36"/>
    <s v="JASON BENNETT"/>
    <s v="candidate"/>
    <m/>
    <n v="44149.20453703704"/>
  </r>
  <r>
    <s v="ca-2012-11020"/>
    <s v="CHOPF  103"/>
    <s v="CA"/>
    <n v="40582"/>
    <m/>
    <m/>
    <m/>
    <s v="Electronic"/>
    <n v="40582"/>
    <x v="13"/>
    <s v="Candidate registered"/>
    <s v="Frank V Chopp"/>
    <m/>
    <s v="1000 AURORA AVE N #N-100"/>
    <s v="SEATTLE"/>
    <s v="KING"/>
    <m/>
    <n v="98109"/>
    <s v="INFO@HDCC.ORG"/>
    <s v="INFO@HDCC.ORG"/>
    <m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1000 AURORA AVE N #N-100"/>
    <s v="SEATTLE"/>
    <m/>
    <n v="98109"/>
    <m/>
    <n v="162929.96"/>
    <n v="4136.03"/>
    <n v="163654.26"/>
    <n v="0"/>
    <n v="0"/>
    <n v="0"/>
    <m/>
    <m/>
    <s v="https://web.pdc.wa.gov/rptimg/default.aspx?filerid_election_year=CHOPF%20%20103%3A%7C%3A2012"/>
    <n v="3003"/>
    <n v="469"/>
    <n v="11020"/>
    <n v="9820"/>
    <n v="43"/>
    <s v="JASON BENNETT"/>
    <s v="candidate"/>
    <m/>
    <n v="44149.205266203702"/>
  </r>
  <r>
    <s v="ca-2012-11012"/>
    <s v="CLEVA  660"/>
    <s v="CA"/>
    <n v="40951"/>
    <m/>
    <m/>
    <m/>
    <s v="Electronic"/>
    <n v="40951"/>
    <x v="13"/>
    <s v="Candidate registered"/>
    <s v="Annette M Cleveland"/>
    <m/>
    <s v="1111 MAIN ST STE 400"/>
    <s v="VANCOUVER"/>
    <s v="CLARK"/>
    <m/>
    <n v="98660"/>
    <s v="LINDA@CURRIE-MCLAIN.COM"/>
    <s v="annetteforstatesenate@gmail.com"/>
    <m/>
    <s v="STATE SENATOR"/>
    <n v="12"/>
    <s v="LEG DISTRICT 49 - SENATE"/>
    <n v="4778"/>
    <s v="CLARK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Open seat"/>
    <m/>
    <m/>
    <m/>
    <m/>
    <m/>
    <m/>
    <m/>
    <m/>
    <s v="1111 MAIN ST STE 400"/>
    <s v="VANCOUVER"/>
    <m/>
    <n v="98660"/>
    <m/>
    <n v="124986.92"/>
    <n v="0"/>
    <n v="124986.52"/>
    <n v="0"/>
    <n v="0"/>
    <n v="0"/>
    <n v="347.58"/>
    <n v="0"/>
    <s v="https://web.pdc.wa.gov/rptimg/default.aspx?filerid_election_year=CLEVA%20%20660%3A%7C%3A2012"/>
    <n v="3723"/>
    <n v="1105"/>
    <n v="11012"/>
    <n v="9873"/>
    <n v="49"/>
    <s v="LINDA MCLAIN"/>
    <s v="candidate"/>
    <m/>
    <n v="44149.208344907405"/>
  </r>
  <r>
    <s v="ca-2012-11011"/>
    <s v="CLIFE  113"/>
    <s v="CA"/>
    <n v="40986"/>
    <m/>
    <m/>
    <m/>
    <s v="Electronic"/>
    <n v="40986"/>
    <x v="13"/>
    <s v="Candidate registered"/>
    <s v="CLIFTHORNE EVAN H"/>
    <m/>
    <s v="PO BOX 30891"/>
    <s v="SEATTLE"/>
    <s v="KING"/>
    <m/>
    <n v="98113"/>
    <m/>
    <s v="evanclifthorne@gmail.com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PO BOX 30891"/>
    <s v="SEATTLE"/>
    <m/>
    <n v="98113"/>
    <m/>
    <n v="22005.759999999998"/>
    <n v="0"/>
    <n v="22005.759999999998"/>
    <n v="0"/>
    <n v="0"/>
    <n v="0"/>
    <m/>
    <m/>
    <s v="https://web.pdc.wa.gov/rptimg/default.aspx?filerid_election_year=CLIFE%20%20113%3A%7C%3A2012"/>
    <n v="3745"/>
    <n v="7997"/>
    <n v="11011"/>
    <n v="9875"/>
    <n v="36"/>
    <s v="ABBOT TAYLOR"/>
    <s v="candidate"/>
    <m/>
    <n v="44149.208472222221"/>
  </r>
  <r>
    <s v="ca-2012-11010"/>
    <s v="CODYE  126"/>
    <s v="CA"/>
    <n v="40617"/>
    <m/>
    <m/>
    <m/>
    <s v="Electronic"/>
    <n v="40617"/>
    <x v="13"/>
    <s v="Candidate registered"/>
    <s v="Eileen L. Cody"/>
    <m/>
    <s v="6714 38TH AVE SW"/>
    <s v="SEATTLE"/>
    <s v="KING"/>
    <m/>
    <n v="98126"/>
    <m/>
    <s v="eileenlcody@comcast.net"/>
    <m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6714 38TH AVE SW"/>
    <s v="SEATTLE"/>
    <m/>
    <n v="98126"/>
    <m/>
    <n v="66586.23"/>
    <n v="17925"/>
    <n v="66724.75"/>
    <n v="0"/>
    <n v="0"/>
    <n v="375"/>
    <m/>
    <m/>
    <s v="https://web.pdc.wa.gov/rptimg/default.aspx?filerid_election_year=CODYE%20%20126%3A%7C%3A2012"/>
    <n v="3768"/>
    <n v="463"/>
    <n v="11010"/>
    <n v="9879"/>
    <n v="34"/>
    <s v="JASON BENNETT"/>
    <s v="candidate"/>
    <m/>
    <n v="44149.209016203706"/>
  </r>
  <r>
    <s v="ca-2012-10985"/>
    <s v="DARNJ  406"/>
    <s v="CA"/>
    <n v="40783"/>
    <m/>
    <m/>
    <m/>
    <s v="Electronic"/>
    <n v="40783"/>
    <x v="13"/>
    <s v="Candidate registered"/>
    <s v="Jeannie Darneille"/>
    <m/>
    <s v="PO BOX 7753"/>
    <s v="TACOMA"/>
    <s v="PIERCE"/>
    <m/>
    <n v="984170753"/>
    <s v="VOTE4JEANNIE@AOL.COM"/>
    <s v="vote4jeannie@aol.com"/>
    <m/>
    <s v="STATE SENATOR"/>
    <n v="12"/>
    <s v="LEG DISTRICT 27 - SENATE"/>
    <n v="4756"/>
    <s v="PIERCE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Open seat"/>
    <m/>
    <m/>
    <m/>
    <m/>
    <m/>
    <m/>
    <m/>
    <m/>
    <s v="PO BOX 7753"/>
    <s v="TACOMA"/>
    <m/>
    <n v="984170753"/>
    <m/>
    <n v="270236.34999999998"/>
    <n v="0"/>
    <n v="264315.26"/>
    <n v="0"/>
    <n v="0"/>
    <n v="0"/>
    <n v="10427.61"/>
    <n v="2840.39"/>
    <s v="https://web.pdc.wa.gov/rptimg/default.aspx?filerid_election_year=DARNJ%20%20406%3A%7C%3A2012"/>
    <n v="4685"/>
    <n v="30395"/>
    <n v="10985"/>
    <n v="9922"/>
    <n v="27"/>
    <s v="JULIE MYERS"/>
    <s v="candidate"/>
    <m/>
    <n v="44149.210173611114"/>
  </r>
  <r>
    <s v="ca-2012-10979"/>
    <s v="DICKM  103"/>
    <s v="CA"/>
    <n v="40734"/>
    <m/>
    <m/>
    <m/>
    <s v="Paper"/>
    <n v="40734"/>
    <x v="13"/>
    <s v="Candidate discontinued campaign"/>
    <s v="DICKERSON MARY LOU"/>
    <m/>
    <s v="719 N 68TH"/>
    <s v="SEATTLE"/>
    <s v="KING"/>
    <m/>
    <n v="98103"/>
    <s v="JBIRNEL@COMCAST.NET"/>
    <s v="maryloudickerson@comcast.net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719 N 68TH"/>
    <s v="SEATTLE"/>
    <m/>
    <n v="98103"/>
    <m/>
    <n v="0"/>
    <n v="2300"/>
    <n v="0"/>
    <n v="0"/>
    <n v="0"/>
    <n v="0"/>
    <m/>
    <m/>
    <s v="https://web.pdc.wa.gov/rptimg/default.aspx?filerid_election_year=DICKM%20%20103%3A%7C%3A2012"/>
    <n v="4992"/>
    <n v="7985"/>
    <n v="10979"/>
    <n v="9936"/>
    <n v="36"/>
    <s v="JOHN BIRNEL"/>
    <s v="candidate"/>
    <m/>
    <n v="44149.210833333331"/>
  </r>
  <r>
    <s v="ca-2012-10964"/>
    <s v="EIDET  003"/>
    <s v="CA"/>
    <n v="39848"/>
    <m/>
    <m/>
    <m/>
    <s v="Electronic"/>
    <n v="39848"/>
    <x v="13"/>
    <s v="Candidate discontinued campaign"/>
    <s v="EIDE TRACEY J"/>
    <m/>
    <s v="28303 SOUND VIEW DR S #202"/>
    <s v="DES MOINES"/>
    <s v="KING"/>
    <m/>
    <n v="981988266"/>
    <m/>
    <m/>
    <m/>
    <s v="STATE SENATOR"/>
    <n v="12"/>
    <s v="LEG DISTRICT 30 - SENATE"/>
    <n v="4759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28303 SOUND VIEW DR S #202"/>
    <s v="DES MOINES"/>
    <m/>
    <n v="981988266"/>
    <m/>
    <n v="1800"/>
    <n v="5250"/>
    <n v="75"/>
    <n v="0"/>
    <n v="0"/>
    <n v="825"/>
    <m/>
    <m/>
    <s v="https://web.pdc.wa.gov/rptimg/default.aspx?filerid_election_year=EIDET%20%20003%3A%7C%3A2012"/>
    <n v="5422"/>
    <n v="6406"/>
    <n v="10964"/>
    <n v="9962"/>
    <n v="30"/>
    <s v="JASON BENNETT"/>
    <s v="candidate"/>
    <m/>
    <n v="44149.212071759262"/>
  </r>
  <r>
    <s v="ca-2012-10937"/>
    <s v="FRAMN  111"/>
    <s v="CA"/>
    <n v="40988"/>
    <m/>
    <m/>
    <m/>
    <s v="Electronic"/>
    <n v="40988"/>
    <x v="13"/>
    <s v="Candidate registered"/>
    <s v="Noel C. Frame"/>
    <m/>
    <s v="PO BOX 2446"/>
    <s v="SEATTLE"/>
    <s v="KING"/>
    <m/>
    <n v="98111"/>
    <s v="CAMPAIGN@NOELFRAME.COM"/>
    <s v="CAMPAIGN@NOELFRAME.COM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s v="Open seat"/>
    <m/>
    <m/>
    <m/>
    <m/>
    <m/>
    <m/>
    <m/>
    <m/>
    <s v="PO BOX 2446"/>
    <s v="SEATTLE"/>
    <m/>
    <n v="98111"/>
    <m/>
    <n v="160294.73000000001"/>
    <n v="0"/>
    <n v="160294.73000000001"/>
    <n v="0"/>
    <n v="0"/>
    <n v="0"/>
    <n v="30518.799999999999"/>
    <n v="0"/>
    <s v="https://web.pdc.wa.gov/rptimg/default.aspx?filerid_election_year=FRAMN%20%20111%3A%7C%3A2012"/>
    <n v="6333"/>
    <n v="449"/>
    <n v="10937"/>
    <n v="10003"/>
    <n v="36"/>
    <s v="PHILIP LLOYD"/>
    <s v="candidate"/>
    <m/>
    <n v="44149.214432870373"/>
  </r>
  <r>
    <s v="ca-2012-10934"/>
    <s v="FLYNJ  055"/>
    <s v="CA"/>
    <n v="40912"/>
    <m/>
    <m/>
    <m/>
    <s v="Electronic"/>
    <n v="40912"/>
    <x v="13"/>
    <s v="Candidate registered"/>
    <s v="FLYNN JAMES J"/>
    <m/>
    <s v="330 SW 43RD STE K PMB 359"/>
    <s v="RENTON"/>
    <s v="KING"/>
    <m/>
    <n v="98057"/>
    <s v="INFO@ELECTJIMFLYNN.COM"/>
    <s v="INFO@ELECTJIMFLYNN.COM"/>
    <m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s v="Challenger"/>
    <m/>
    <m/>
    <m/>
    <m/>
    <m/>
    <m/>
    <m/>
    <m/>
    <s v="330 SW 43RD STE K PMB 359"/>
    <s v="RENTON"/>
    <m/>
    <n v="98057"/>
    <m/>
    <n v="10351.469999999999"/>
    <n v="0"/>
    <n v="10351.469999999999"/>
    <n v="0"/>
    <n v="0"/>
    <n v="0"/>
    <m/>
    <m/>
    <s v="https://web.pdc.wa.gov/rptimg/default.aspx?filerid_election_year=FLYNJ%20%20055%3A%7C%3A2012"/>
    <n v="6408"/>
    <n v="7969"/>
    <n v="10934"/>
    <n v="9995"/>
    <n v="11"/>
    <s v="PHILIP LLOYD"/>
    <s v="candidate"/>
    <m/>
    <n v="44149.214259259257"/>
  </r>
  <r>
    <s v="ca-2010-13929"/>
    <s v="CHILD  006"/>
    <s v="CA"/>
    <n v="40310"/>
    <m/>
    <m/>
    <m/>
    <m/>
    <n v="40310"/>
    <x v="14"/>
    <s v="Candidate registered"/>
    <s v="CHILBERG DENNIS E"/>
    <m/>
    <s v="PO BOX 1162"/>
    <s v="DEER PARK"/>
    <s v="SPOKANE"/>
    <m/>
    <s v="99006-"/>
    <m/>
    <m/>
    <m/>
    <s v="COUNTY TREASURER"/>
    <n v="28"/>
    <s v="SPOKANE CO"/>
    <n v="4151"/>
    <s v="SPOKANE"/>
    <s v="Local"/>
    <n v="257092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PO BOX 1162"/>
    <s v="DEER PARK"/>
    <m/>
    <s v="99006-"/>
    <m/>
    <m/>
    <m/>
    <m/>
    <m/>
    <m/>
    <m/>
    <m/>
    <m/>
    <s v="https://web.pdc.wa.gov/rptimg/default.aspx?filerid_election_year=CHILD%20%20006%3A%7C%3A2010"/>
    <n v="2992"/>
    <n v="9318"/>
    <n v="13929"/>
    <m/>
    <m/>
    <s v="D E CHILBERG"/>
    <s v="candidate"/>
    <m/>
    <n v="43598.280127314814"/>
  </r>
  <r>
    <s v="ca-2010-13921"/>
    <s v="CLIBJ  040"/>
    <s v="CA"/>
    <n v="39848"/>
    <m/>
    <m/>
    <m/>
    <s v="Electronic"/>
    <n v="39848"/>
    <x v="14"/>
    <s v="Candidate registered"/>
    <s v="CLIBBORN JUDITH R"/>
    <m/>
    <s v="PO BOX 808"/>
    <s v="MERCER ISLAND"/>
    <s v="KING"/>
    <m/>
    <n v="98040"/>
    <m/>
    <s v="jclibborn@comcast.net"/>
    <m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808"/>
    <s v="MERCER ISLAND"/>
    <m/>
    <n v="98040"/>
    <m/>
    <n v="130101.4"/>
    <n v="7888.2"/>
    <n v="130854.89"/>
    <n v="0"/>
    <n v="0"/>
    <n v="1250"/>
    <n v="5850.06"/>
    <n v="0"/>
    <s v="https://web.pdc.wa.gov/rptimg/default.aspx?filerid_election_year=CLIBJ%20%20040%3A%7C%3A2010"/>
    <n v="3743"/>
    <n v="1800"/>
    <n v="13921"/>
    <n v="12124"/>
    <n v="41"/>
    <s v="JASON BENNETT"/>
    <s v="candidate"/>
    <m/>
    <n v="44149.296539351853"/>
  </r>
  <r>
    <s v="ca-2010-13825"/>
    <s v="EDDYD  033"/>
    <s v="CA"/>
    <n v="39848"/>
    <m/>
    <m/>
    <m/>
    <s v="Electronic"/>
    <n v="39848"/>
    <x v="14"/>
    <s v="Candidate registered"/>
    <s v="EDDY DEBORAH H"/>
    <m/>
    <s v="6619 132ND AVE NE PMB 149"/>
    <s v="KIRKLAND"/>
    <s v="KING"/>
    <m/>
    <n v="980338627"/>
    <m/>
    <s v="dheddy@comcast.net"/>
    <m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6619 132ND AVE NE PMB 149"/>
    <s v="KIRKLAND"/>
    <m/>
    <n v="980338627"/>
    <m/>
    <n v="88435.55"/>
    <n v="54335.78"/>
    <n v="142773.28"/>
    <n v="0"/>
    <n v="0"/>
    <n v="0"/>
    <n v="5850.05"/>
    <n v="0"/>
    <s v="https://web.pdc.wa.gov/rptimg/default.aspx?filerid_election_year=EDDYD%20%20033%3A%7C%3A2010"/>
    <n v="5507"/>
    <n v="7980"/>
    <n v="13825"/>
    <n v="12216"/>
    <n v="48"/>
    <s v="JASON BENNETT"/>
    <s v="candidate"/>
    <m/>
    <n v="44149.299490740741"/>
  </r>
  <r>
    <s v="ca-2011-11973"/>
    <s v="MANCD  403"/>
    <s v="CA"/>
    <n v="40717"/>
    <m/>
    <m/>
    <m/>
    <m/>
    <n v="40717"/>
    <x v="17"/>
    <s v="Candidate registered"/>
    <s v="MANCHESTER DONNA M"/>
    <m/>
    <s v="1337 12TH ST"/>
    <s v="CLARKSTON"/>
    <s v="ASOTIN"/>
    <m/>
    <n v="99403"/>
    <s v="DMANCHESTER@CABLEONE.NET"/>
    <s v="dmanchester@cableone.net"/>
    <m/>
    <s v="COUNTY COMMISSIONER"/>
    <n v="23"/>
    <s v="ASOTIN CO"/>
    <n v="3029"/>
    <s v="ASOTIN"/>
    <s v="Local"/>
    <n v="12278"/>
    <s v="C"/>
    <s v="Registration and financial affairs"/>
    <s v="Candidate"/>
    <s v="Candidate"/>
    <m/>
    <m/>
    <m/>
    <s v="D"/>
    <x v="0"/>
    <n v="40855"/>
    <m/>
    <b v="1"/>
    <m/>
    <m/>
    <s v="Lost in primary"/>
    <m/>
    <m/>
    <m/>
    <m/>
    <m/>
    <m/>
    <m/>
    <m/>
    <m/>
    <m/>
    <s v="1337 12TH ST"/>
    <s v="CLARKSTON"/>
    <m/>
    <n v="99403"/>
    <m/>
    <m/>
    <m/>
    <m/>
    <m/>
    <m/>
    <m/>
    <m/>
    <m/>
    <s v="https://web.pdc.wa.gov/rptimg/default.aspx?filerid_election_year=MANCD%20%20403%3A%7C%3A2011"/>
    <n v="12144"/>
    <n v="8449"/>
    <n v="11973"/>
    <m/>
    <m/>
    <s v="DONNA MANCHESTER"/>
    <s v="candidate"/>
    <m/>
    <n v="43598.048564814817"/>
  </r>
  <r>
    <s v="ca-2011-11807"/>
    <s v="NASHG  403"/>
    <s v="CA"/>
    <n v="40720"/>
    <m/>
    <m/>
    <m/>
    <m/>
    <n v="40720"/>
    <x v="17"/>
    <s v="Candidate registered"/>
    <s v="NASH GEORGE D"/>
    <m/>
    <s v="1115 HIGHLAND AVE #47"/>
    <s v="CLARKSTON"/>
    <s v="ASOTIN"/>
    <m/>
    <n v="99403"/>
    <s v="NAGEOR2@GMAIL.COM"/>
    <s v="NAGEOR2@GMAIL.COM"/>
    <m/>
    <s v="COUNTY COMMISSIONER"/>
    <n v="23"/>
    <s v="ASOTIN CO"/>
    <n v="3029"/>
    <s v="ASOTIN"/>
    <s v="Local"/>
    <n v="12278"/>
    <s v="C"/>
    <s v="Registration and financial affairs"/>
    <s v="Candidate"/>
    <s v="Candidate"/>
    <m/>
    <m/>
    <m/>
    <s v="D"/>
    <x v="0"/>
    <n v="40855"/>
    <m/>
    <b v="1"/>
    <m/>
    <m/>
    <s v="Lost in primary"/>
    <m/>
    <m/>
    <m/>
    <m/>
    <m/>
    <m/>
    <m/>
    <m/>
    <m/>
    <m/>
    <s v="1115 HIGHLAND AVE #47"/>
    <s v="CLARKSTON"/>
    <m/>
    <n v="99403"/>
    <m/>
    <m/>
    <m/>
    <m/>
    <m/>
    <m/>
    <m/>
    <m/>
    <m/>
    <s v="https://web.pdc.wa.gov/rptimg/default.aspx?filerid_election_year=NASHG%20%20403%3A%7C%3A2011"/>
    <n v="13827"/>
    <n v="8376"/>
    <n v="11807"/>
    <m/>
    <m/>
    <s v="GEORGE NASH"/>
    <s v="candidate"/>
    <m/>
    <n v="43598.04755787037"/>
  </r>
  <r>
    <s v="ca-2011-12663"/>
    <s v="COOPJ  020"/>
    <s v="CA"/>
    <n v="39433"/>
    <m/>
    <m/>
    <m/>
    <s v="Electronic"/>
    <n v="39433"/>
    <x v="17"/>
    <s v="Candidate discontinued campaign"/>
    <s v="COOPER J MIKE"/>
    <m/>
    <s v="PO BOX 1324"/>
    <s v="EDMONDS"/>
    <s v="SNOHOMISH"/>
    <m/>
    <s v="98020-"/>
    <s v="MIKECOOPER@MIKECOOPER.ORG"/>
    <s v="MIKECOOPER@MIKECOOPER.ORG"/>
    <m/>
    <s v="COUNTY COUNCIL MEMBER"/>
    <n v="25"/>
    <s v="SNOHOMISH CO"/>
    <n v="4107"/>
    <s v="SNOHOMISH"/>
    <s v="Local"/>
    <n v="377781"/>
    <s v="C"/>
    <s v="Registration and financial affairs"/>
    <s v="Candidate"/>
    <s v="Candidate"/>
    <m/>
    <m/>
    <m/>
    <s v="D"/>
    <x v="0"/>
    <n v="40855"/>
    <m/>
    <b v="1"/>
    <m/>
    <m/>
    <s v="Not in primary"/>
    <m/>
    <m/>
    <m/>
    <m/>
    <m/>
    <m/>
    <m/>
    <m/>
    <m/>
    <m/>
    <s v="PO BOX 1324"/>
    <s v="EDMONDS"/>
    <m/>
    <s v="98020-"/>
    <m/>
    <n v="30327.42"/>
    <n v="2061.77"/>
    <n v="35727.5"/>
    <n v="-6150"/>
    <n v="0"/>
    <n v="0"/>
    <n v="275"/>
    <n v="0"/>
    <s v="https://web.pdc.wa.gov/rptimg/default.aspx?filerid_election_year=COOPJ%20%20020%3A%7C%3A2011"/>
    <n v="4118"/>
    <n v="27041"/>
    <n v="12663"/>
    <n v="11095"/>
    <m/>
    <s v="CHRYSTAL L COOPER"/>
    <s v="candidate"/>
    <m/>
    <n v="44149.263599537036"/>
  </r>
  <r>
    <s v="ca-2008-16170"/>
    <s v="OWENJ2 019"/>
    <s v="CA"/>
    <n v="39470"/>
    <m/>
    <m/>
    <m/>
    <s v="Electronic"/>
    <n v="39470"/>
    <x v="16"/>
    <s v="Candidate registered"/>
    <s v="OWENS JUDITH M"/>
    <m/>
    <s v="PO BOX 823"/>
    <s v="LIBERTY LAKE"/>
    <s v="SPOKANE"/>
    <m/>
    <n v="990190823"/>
    <m/>
    <s v="jowens@ccser.com"/>
    <m/>
    <s v="STATE SENATOR"/>
    <n v="12"/>
    <s v="LEG DISTRICT 04 - SENATE"/>
    <n v="4733"/>
    <s v="SPOKAN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823"/>
    <s v="LIBERTY LAKE"/>
    <m/>
    <n v="990190823"/>
    <m/>
    <n v="102071.26"/>
    <n v="0"/>
    <n v="101277.51"/>
    <n v="0"/>
    <n v="0"/>
    <n v="0"/>
    <n v="9996.2900000000009"/>
    <n v="0"/>
    <s v="https://web.pdc.wa.gov/rptimg/default.aspx?filerid_election_year=OWENJ2%20019%3A%7C%3A2008"/>
    <n v="14609"/>
    <n v="28800"/>
    <n v="16170"/>
    <n v="14996"/>
    <n v="4"/>
    <s v="WILLIAM E QUIRK"/>
    <s v="candidate"/>
    <m/>
    <n v="44149.397280092591"/>
  </r>
  <r>
    <s v="ca-2010-13218"/>
    <s v="RUPPM  166"/>
    <s v="CA"/>
    <n v="40344"/>
    <m/>
    <m/>
    <m/>
    <m/>
    <n v="40344"/>
    <x v="14"/>
    <s v="Candidate registered"/>
    <s v="RUPP MARY K"/>
    <m/>
    <s v="768 TROUT CREEK RD"/>
    <s v="REPUBLIC"/>
    <s v="FERRY"/>
    <m/>
    <s v="99166-9708"/>
    <s v="RUPPWK@DISHMAIL.NET"/>
    <s v="ruppwk@dishmail.net"/>
    <m/>
    <s v="COUNTY TREASURER"/>
    <n v="28"/>
    <s v="FERRY CO"/>
    <n v="3290"/>
    <s v="FERRY"/>
    <s v="Local"/>
    <n v="4295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768 TROUT CREEK RD"/>
    <s v="REPUBLIC"/>
    <m/>
    <s v="99166-9708"/>
    <m/>
    <m/>
    <m/>
    <m/>
    <m/>
    <m/>
    <m/>
    <m/>
    <m/>
    <s v="https://web.pdc.wa.gov/rptimg/default.aspx?filerid_election_year=RUPPM%20%20166%3A%7C%3A2010"/>
    <n v="16902"/>
    <n v="9056"/>
    <n v="13218"/>
    <m/>
    <m/>
    <s v="KATHLEEN RUPP"/>
    <s v="candidate"/>
    <m/>
    <n v="43598.056921296295"/>
  </r>
  <r>
    <s v="ca-2010-13124"/>
    <s v="SULLP  042"/>
    <s v="CA"/>
    <n v="39855"/>
    <m/>
    <m/>
    <m/>
    <s v="Electronic"/>
    <n v="39855"/>
    <x v="14"/>
    <s v="Candidate registered"/>
    <s v="Pat Sullivan"/>
    <m/>
    <s v="26513 168TH PL SE"/>
    <s v="COVINGTON"/>
    <s v="KING"/>
    <m/>
    <n v="98042"/>
    <m/>
    <s v="sullivansare@comcast.net"/>
    <m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26513 168TH PL SE"/>
    <s v="COVINGTON"/>
    <m/>
    <n v="98042"/>
    <m/>
    <n v="208190.16"/>
    <n v="-8965.18"/>
    <n v="201241.05"/>
    <n v="0"/>
    <n v="0"/>
    <n v="5250"/>
    <n v="62359.09"/>
    <n v="0"/>
    <s v="https://web.pdc.wa.gov/rptimg/default.aspx?filerid_election_year=SULLP%20%20042%3A%7C%3A2010"/>
    <n v="18889"/>
    <n v="575"/>
    <n v="13124"/>
    <n v="12947"/>
    <n v="47"/>
    <s v="JASON BENNETT"/>
    <s v="candidate"/>
    <m/>
    <n v="44149.323703703703"/>
  </r>
  <r>
    <s v="ca-2010-13122"/>
    <s v="STRAB  156"/>
    <s v="CA"/>
    <n v="40377"/>
    <m/>
    <m/>
    <m/>
    <s v="Paper"/>
    <n v="40377"/>
    <x v="14"/>
    <s v="Candidate registered"/>
    <s v="STRATTON BRADFORD D"/>
    <m/>
    <s v="511 S SCOTT AVE"/>
    <s v="NEWPORT"/>
    <s v="PEND OREILLE"/>
    <m/>
    <n v="99156"/>
    <s v="BSTRATTON@CONCEPTCABLE.COM"/>
    <s v="bstratton@conceptcable.com"/>
    <m/>
    <s v="COUNTY COMMISSIONER"/>
    <n v="23"/>
    <s v="PEND OREILLE CO"/>
    <n v="3865"/>
    <s v="PEND OREILLE"/>
    <s v="Local"/>
    <n v="7813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511 S SCOTT AVE"/>
    <s v="NEWPORT"/>
    <m/>
    <n v="99156"/>
    <m/>
    <n v="0"/>
    <n v="0"/>
    <n v="0"/>
    <n v="0"/>
    <n v="0"/>
    <n v="0"/>
    <m/>
    <m/>
    <s v="https://web.pdc.wa.gov/rptimg/default.aspx?filerid_election_year=STRAB%20%20156%3A%7C%3A2010"/>
    <n v="19013"/>
    <n v="9016"/>
    <n v="13122"/>
    <n v="12938"/>
    <m/>
    <s v="BRAD STRATTON"/>
    <s v="candidate"/>
    <m/>
    <n v="44149.323495370372"/>
  </r>
  <r>
    <s v="ca-2010-13119"/>
    <s v="STONM  116"/>
    <s v="CA"/>
    <n v="40216"/>
    <m/>
    <m/>
    <m/>
    <s v="Electronic"/>
    <n v="40216"/>
    <x v="14"/>
    <s v="Candidate registered"/>
    <s v="STONE MARCELLA R"/>
    <m/>
    <s v="4742 42ND AVE SW #287"/>
    <s v="SEATTLE"/>
    <s v="KING"/>
    <m/>
    <n v="98116"/>
    <s v="MICHALIK10@MSN.COM"/>
    <s v="marceestone@msn.com"/>
    <m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4742 42ND AVE SW #287"/>
    <s v="SEATTLE"/>
    <m/>
    <n v="98116"/>
    <m/>
    <n v="29905.29"/>
    <n v="0"/>
    <n v="42454.79"/>
    <n v="0"/>
    <n v="0"/>
    <n v="0"/>
    <m/>
    <m/>
    <s v="https://web.pdc.wa.gov/rptimg/default.aspx?filerid_election_year=STONM%20%20116%3A%7C%3A2010"/>
    <n v="19001"/>
    <n v="9014"/>
    <n v="13119"/>
    <n v="12934"/>
    <n v="34"/>
    <s v="LINDA MICHALIK"/>
    <s v="candidate"/>
    <m/>
    <n v="44149.323263888888"/>
  </r>
  <r>
    <s v="ca-2010-13117"/>
    <s v="SWANA  632"/>
    <s v="CA"/>
    <n v="40259"/>
    <m/>
    <m/>
    <m/>
    <s v="Electronic"/>
    <n v="40259"/>
    <x v="14"/>
    <s v="Candidate registered"/>
    <s v="SWANSON AXEL J"/>
    <m/>
    <s v="1105D 15TH AVE #272"/>
    <s v="LONGVIEW"/>
    <s v="COWLITZ"/>
    <m/>
    <n v="98632"/>
    <m/>
    <s v="axswanson@gmail.com"/>
    <m/>
    <s v="COUNTY COMMISSIONER"/>
    <n v="23"/>
    <s v="COWLITZ CO"/>
    <n v="3200"/>
    <s v="COWLITZ"/>
    <s v="Local"/>
    <n v="55737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1105D 15TH AVE #272"/>
    <s v="LONGVIEW"/>
    <m/>
    <n v="98632"/>
    <m/>
    <n v="17409.759999999998"/>
    <n v="202.04"/>
    <n v="17593.07"/>
    <n v="0"/>
    <n v="0"/>
    <n v="0"/>
    <m/>
    <m/>
    <s v="https://web.pdc.wa.gov/rptimg/default.aspx?filerid_election_year=SWANA%20%20632%3A%7C%3A2010"/>
    <n v="19089"/>
    <n v="9013"/>
    <n v="13117"/>
    <n v="12954"/>
    <m/>
    <s v="MEGAN A MASSER"/>
    <s v="candidate"/>
    <m/>
    <n v="44149.323935185188"/>
  </r>
  <r>
    <s v="ca-2010-13108"/>
    <s v="TAKKD  632"/>
    <s v="CA"/>
    <n v="39994"/>
    <m/>
    <m/>
    <m/>
    <s v="Electronic"/>
    <n v="39994"/>
    <x v="14"/>
    <s v="Candidate registered"/>
    <s v="TAKKO DEAN A"/>
    <m/>
    <s v="PO BOX 1025"/>
    <s v="LONGVIEW"/>
    <s v="COWLITZ"/>
    <m/>
    <n v="98632"/>
    <s v="DTAKKO@COMCAST.NET"/>
    <s v="dtakko@comcast.net"/>
    <m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1025"/>
    <s v="LONGVIEW"/>
    <m/>
    <n v="98632"/>
    <m/>
    <n v="64850.6"/>
    <n v="23091"/>
    <n v="47592.27"/>
    <n v="0"/>
    <n v="0"/>
    <n v="0"/>
    <n v="32.159999999999997"/>
    <n v="0"/>
    <s v="https://web.pdc.wa.gov/rptimg/default.aspx?filerid_election_year=TAKKD%20%20632%3A%7C%3A2010"/>
    <n v="19157"/>
    <n v="26312"/>
    <n v="13108"/>
    <n v="12961"/>
    <n v="19"/>
    <s v="DEBRA TAKKO"/>
    <s v="candidate"/>
    <m/>
    <n v="44149.324131944442"/>
  </r>
  <r>
    <s v="ca-2010-13105"/>
    <s v="TALBR  404"/>
    <s v="CA"/>
    <n v="40221"/>
    <m/>
    <m/>
    <m/>
    <s v="Electronic"/>
    <n v="40221"/>
    <x v="14"/>
    <s v="Candidate registered"/>
    <s v="TALBERT RICK B"/>
    <m/>
    <s v="238 E 50TH ST"/>
    <s v="TACOMA"/>
    <s v="PIERCE"/>
    <m/>
    <n v="98404"/>
    <s v="RICK@TACOMA.COM"/>
    <s v="rick@tacoma.com"/>
    <m/>
    <s v="COUNTY COUNCIL MEMBER"/>
    <n v="25"/>
    <s v="PIERCE CO"/>
    <n v="3879"/>
    <s v="PIERCE"/>
    <s v="Local"/>
    <n v="407991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238 E 50TH ST"/>
    <s v="TACOMA"/>
    <m/>
    <n v="98404"/>
    <m/>
    <n v="35051"/>
    <n v="25"/>
    <n v="32079.02"/>
    <n v="0"/>
    <n v="0"/>
    <n v="0"/>
    <n v="1097.44"/>
    <n v="0"/>
    <s v="https://web.pdc.wa.gov/rptimg/default.aspx?filerid_election_year=TALBR%20%20404%3A%7C%3A2010"/>
    <n v="19162"/>
    <n v="3816"/>
    <n v="13105"/>
    <n v="12962"/>
    <m/>
    <s v="GLEN BYRNE"/>
    <s v="candidate"/>
    <m/>
    <n v="44149.324166666665"/>
  </r>
  <r>
    <s v="ca-2010-13103"/>
    <s v="SWARP  584"/>
    <s v="CA"/>
    <n v="40346"/>
    <m/>
    <m/>
    <m/>
    <m/>
    <n v="40346"/>
    <x v="14"/>
    <s v="Candidate registered"/>
    <s v="SWARTOS PATRICIA M"/>
    <m/>
    <s v="PO BOX 264"/>
    <s v="SHELTON"/>
    <s v="MASON"/>
    <m/>
    <n v="98584"/>
    <s v="PSWARTOS@COMCAST.NET"/>
    <s v="pswartos@comcast.net"/>
    <m/>
    <s v="COUNTY CLERK"/>
    <n v="22"/>
    <s v="MASON CO"/>
    <n v="3699"/>
    <s v="MASON"/>
    <s v="Local"/>
    <n v="33085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264"/>
    <s v="SHELTON"/>
    <m/>
    <n v="98584"/>
    <m/>
    <m/>
    <m/>
    <m/>
    <m/>
    <m/>
    <m/>
    <m/>
    <m/>
    <s v="https://web.pdc.wa.gov/rptimg/default.aspx?filerid_election_year=SWARP%20%20584%3A%7C%3A2010"/>
    <n v="19178"/>
    <n v="9009"/>
    <n v="13103"/>
    <m/>
    <m/>
    <s v="BELLAINE O WEST"/>
    <s v="candidate"/>
    <m/>
    <n v="43598.056168981479"/>
  </r>
  <r>
    <s v="ca-2010-13094"/>
    <s v="THARS  382"/>
    <s v="CA"/>
    <n v="40315"/>
    <m/>
    <m/>
    <m/>
    <s v="Electronic"/>
    <n v="40315"/>
    <x v="14"/>
    <s v="Candidate registered"/>
    <s v="Steve Tharinger"/>
    <m/>
    <s v="PO BOX 834"/>
    <s v="SEQUIM"/>
    <s v="CLALLAM"/>
    <m/>
    <n v="98382"/>
    <s v="STEVE@STEVETHARINGER.COM"/>
    <s v="stharinger@gmail.com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Open seat"/>
    <m/>
    <m/>
    <m/>
    <m/>
    <m/>
    <m/>
    <m/>
    <m/>
    <s v="PO BOX 834"/>
    <s v="SEQUIM"/>
    <m/>
    <n v="98382"/>
    <m/>
    <n v="148217.26999999999"/>
    <n v="0"/>
    <n v="147048.03"/>
    <n v="-4000"/>
    <n v="0"/>
    <n v="0"/>
    <n v="6645.95"/>
    <n v="0"/>
    <s v="https://web.pdc.wa.gov/rptimg/default.aspx?filerid_election_year=THARS%20%20382%3A%7C%3A2010"/>
    <n v="19362"/>
    <n v="774"/>
    <n v="13094"/>
    <n v="12969"/>
    <n v="24"/>
    <s v="YVONNE YOKOTA"/>
    <s v="candidate"/>
    <m/>
    <n v="44149.324340277781"/>
  </r>
  <r>
    <s v="ca-2010-13084"/>
    <s v="TOLFJ  610"/>
    <s v="CA"/>
    <n v="40293"/>
    <m/>
    <m/>
    <m/>
    <s v="Electronic"/>
    <n v="40293"/>
    <x v="14"/>
    <s v="Candidate registered"/>
    <s v="TOLFREE JAMIE"/>
    <m/>
    <s v="31 JEWELL ROAD"/>
    <s v="HOME VALLEY"/>
    <s v="SKAMANIA"/>
    <m/>
    <n v="98648"/>
    <s v="EXPLORE@GORGE.NET"/>
    <s v="explore@gorge.net"/>
    <m/>
    <s v="COUNTY COMMISSIONER"/>
    <n v="23"/>
    <s v="SKAMANIA CO"/>
    <n v="4093"/>
    <s v="SKAMANIA"/>
    <s v="Local"/>
    <n v="6691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31 JEWELL ROAD"/>
    <s v="HOME VALLEY"/>
    <m/>
    <n v="98648"/>
    <m/>
    <n v="3069.3"/>
    <n v="0"/>
    <n v="7029.99"/>
    <n v="3960.69"/>
    <n v="0"/>
    <n v="0"/>
    <m/>
    <m/>
    <s v="https://web.pdc.wa.gov/rptimg/default.aspx?filerid_election_year=TOLFJ%20%20610%3A%7C%3A2010"/>
    <n v="19549"/>
    <n v="8997"/>
    <n v="13084"/>
    <n v="12984"/>
    <m/>
    <s v="JAMIE TOLFREE"/>
    <s v="candidate"/>
    <m/>
    <n v="44149.32472222222"/>
  </r>
  <r>
    <s v="ca-2010-13074"/>
    <s v="TUNHJ  508"/>
    <s v="CA"/>
    <n v="40115"/>
    <m/>
    <m/>
    <m/>
    <s v="Electronic"/>
    <n v="40115"/>
    <x v="14"/>
    <s v="Candidate registered"/>
    <s v="Jon Tunheim"/>
    <m/>
    <s v="4210 79TH AVE NW"/>
    <s v="OLYMPIA"/>
    <s v="THURSTON"/>
    <m/>
    <n v="985029346"/>
    <m/>
    <s v="jontunheim@earthlink.net"/>
    <m/>
    <s v="COUNTY PROSECUTOR"/>
    <n v="26"/>
    <s v="THURSTON CO"/>
    <n v="4229"/>
    <s v="THURSTON"/>
    <s v="Local"/>
    <n v="147343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4210 79TH AVE NW"/>
    <s v="OLYMPIA"/>
    <m/>
    <n v="985029346"/>
    <m/>
    <n v="18914.97"/>
    <n v="0"/>
    <n v="16880.87"/>
    <n v="-2500"/>
    <n v="0"/>
    <n v="0"/>
    <m/>
    <m/>
    <s v="https://web.pdc.wa.gov/rptimg/default.aspx?filerid_election_year=TUNHJ%20%20508%3A%7C%3A2010"/>
    <n v="19873"/>
    <n v="77"/>
    <n v="13074"/>
    <n v="12999"/>
    <m/>
    <s v="SUSAN BERGT-KRAUSE"/>
    <s v="candidate"/>
    <m/>
    <n v="44149.325092592589"/>
  </r>
  <r>
    <s v="ca-2010-13072"/>
    <s v="UPTHD  198"/>
    <s v="CA"/>
    <n v="39848"/>
    <m/>
    <m/>
    <m/>
    <s v="Electronic"/>
    <n v="39848"/>
    <x v="14"/>
    <s v="Candidate registered"/>
    <s v="Dave Upthegrove"/>
    <m/>
    <s v="PO BOX 13543"/>
    <s v="DES MOINES"/>
    <s v="KING"/>
    <m/>
    <n v="98198"/>
    <m/>
    <s v="daveup@comcast.net"/>
    <m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s v="Incumbent"/>
    <m/>
    <m/>
    <m/>
    <m/>
    <m/>
    <m/>
    <m/>
    <m/>
    <s v="PO BOX 13543"/>
    <s v="DES MOINES"/>
    <m/>
    <n v="98198"/>
    <m/>
    <n v="56031.79"/>
    <n v="17184.78"/>
    <n v="54362"/>
    <n v="0"/>
    <n v="0"/>
    <n v="0"/>
    <m/>
    <m/>
    <s v="https://web.pdc.wa.gov/rptimg/default.aspx?filerid_election_year=UPTHD%20%20198%3A%7C%3A2010"/>
    <n v="19908"/>
    <n v="1057"/>
    <n v="13072"/>
    <n v="13011"/>
    <n v="33"/>
    <s v="JASON BENNETT"/>
    <s v="candidate"/>
    <m/>
    <n v="44149.32539351852"/>
  </r>
  <r>
    <s v="ca-2010-13070"/>
    <s v="VALEK  501"/>
    <s v="CA"/>
    <n v="40219"/>
    <m/>
    <m/>
    <m/>
    <s v="Electronic"/>
    <n v="40219"/>
    <x v="14"/>
    <s v="Candidate registered"/>
    <s v="VALENZUELA KAREN L"/>
    <m/>
    <s v="120 STATE AVE NE #135"/>
    <s v="OLYMPIA"/>
    <s v="THURSTON"/>
    <m/>
    <n v="98501"/>
    <m/>
    <m/>
    <m/>
    <s v="COUNTY COMMISSIONER"/>
    <n v="23"/>
    <s v="THURSTON CO"/>
    <n v="4229"/>
    <s v="THURSTON"/>
    <s v="Local"/>
    <n v="147343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120 STATE AVE NE #135"/>
    <s v="OLYMPIA"/>
    <m/>
    <n v="98501"/>
    <m/>
    <n v="41843.39"/>
    <n v="84"/>
    <n v="41550.089999999997"/>
    <n v="0"/>
    <n v="0"/>
    <n v="0"/>
    <n v="714.83"/>
    <n v="0"/>
    <s v="https://web.pdc.wa.gov/rptimg/default.aspx?filerid_election_year=VALEK%20%20501%3A%7C%3A2010"/>
    <n v="19996"/>
    <n v="6082"/>
    <n v="13070"/>
    <n v="13015"/>
    <m/>
    <s v="CHRISTINE GARST"/>
    <s v="candidate"/>
    <m/>
    <n v="44149.325497685182"/>
  </r>
  <r>
    <s v="ca-2010-13065"/>
    <s v="VANCS  610"/>
    <s v="CA"/>
    <n v="40288"/>
    <m/>
    <m/>
    <m/>
    <m/>
    <n v="40288"/>
    <x v="14"/>
    <s v="Candidate registered"/>
    <s v="VANCE SHARON K"/>
    <m/>
    <s v="PO BOX 512"/>
    <s v="CARSON"/>
    <s v="SKAMANIA"/>
    <m/>
    <n v="986100512"/>
    <m/>
    <s v="sharonv@gorge.net"/>
    <m/>
    <s v="COUNTY CLERK"/>
    <n v="22"/>
    <s v="SKAMANIA CO"/>
    <n v="4093"/>
    <s v="SKAMANIA"/>
    <s v="Local"/>
    <n v="6691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512"/>
    <s v="CARSON"/>
    <m/>
    <n v="986100512"/>
    <m/>
    <m/>
    <m/>
    <m/>
    <m/>
    <m/>
    <m/>
    <m/>
    <m/>
    <s v="https://web.pdc.wa.gov/rptimg/default.aspx?filerid_election_year=VANCS%20%20610%3A%7C%3A2010"/>
    <n v="20084"/>
    <n v="6235"/>
    <n v="13065"/>
    <m/>
    <m/>
    <s v="TOM VANCE"/>
    <s v="candidate"/>
    <m/>
    <n v="43598.055914351855"/>
  </r>
  <r>
    <s v="ca-2010-13053"/>
    <s v="WALLD  684"/>
    <s v="CA"/>
    <n v="40163"/>
    <m/>
    <m/>
    <m/>
    <s v="Electronic"/>
    <n v="40163"/>
    <x v="14"/>
    <s v="Candidate discontinued campaign"/>
    <s v="WALLACE DEB"/>
    <m/>
    <s v="822 NE 130 CT"/>
    <s v="VANCOUVER"/>
    <s v="CLARK"/>
    <m/>
    <n v="98684"/>
    <s v="PLN42@COMCAST.NET"/>
    <s v="pln42@comcast.net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822 NE 130 CT"/>
    <s v="VANCOUVER"/>
    <m/>
    <n v="98684"/>
    <m/>
    <n v="8851.07"/>
    <n v="21251.84"/>
    <n v="30102.91"/>
    <n v="0"/>
    <n v="0"/>
    <n v="0"/>
    <m/>
    <m/>
    <s v="https://web.pdc.wa.gov/rptimg/default.aspx?filerid_election_year=WALLD%20%20684%3A%7C%3A2010"/>
    <n v="20481"/>
    <n v="8991"/>
    <n v="13053"/>
    <n v="13039"/>
    <n v="17"/>
    <s v="PAT NORBY"/>
    <s v="candidate"/>
    <m/>
    <n v="44149.326192129629"/>
  </r>
  <r>
    <s v="ca-2010-13049"/>
    <s v="WALTE  290"/>
    <s v="CA"/>
    <n v="40064"/>
    <m/>
    <m/>
    <m/>
    <s v="Electronic"/>
    <n v="40064"/>
    <x v="14"/>
    <s v="Candidate registered"/>
    <s v="WALTERS ELEANOR V"/>
    <m/>
    <s v="PO BOX 2022"/>
    <s v="GRANITE FALLS"/>
    <s v="SNOHOMISH"/>
    <m/>
    <n v="98252"/>
    <s v="ELEANOR@ELEANORWALTERS.COM"/>
    <s v="ewalters5@comcast.net"/>
    <m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Challenger"/>
    <m/>
    <m/>
    <m/>
    <m/>
    <m/>
    <m/>
    <m/>
    <m/>
    <s v="PO BOX 2022"/>
    <s v="GRANITE FALLS"/>
    <m/>
    <n v="98252"/>
    <m/>
    <n v="20852.43"/>
    <n v="0"/>
    <n v="20805.27"/>
    <n v="0"/>
    <n v="0"/>
    <n v="0"/>
    <m/>
    <m/>
    <s v="https://web.pdc.wa.gov/rptimg/default.aspx?filerid_election_year=WALTE%20%20290%3A%7C%3A2010"/>
    <n v="20625"/>
    <n v="26960"/>
    <n v="13049"/>
    <n v="13043"/>
    <n v="39"/>
    <s v="GARY D SELL"/>
    <s v="candidate"/>
    <m/>
    <n v="44149.326319444444"/>
  </r>
  <r>
    <s v="ca-2010-13042"/>
    <s v="WEIGR  093"/>
    <s v="CA"/>
    <n v="39832"/>
    <m/>
    <m/>
    <m/>
    <s v="Electronic"/>
    <n v="39832"/>
    <x v="14"/>
    <s v="Candidate discontinued campaign"/>
    <s v="WEIGELT RONALD A"/>
    <m/>
    <s v="17701 101ST ST E"/>
    <s v="BONNEY LAKE"/>
    <s v="KING"/>
    <m/>
    <n v="98391"/>
    <s v="RON4REP@COMCAST.NET"/>
    <s v="ron4rep@comcast.net"/>
    <m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17701 101ST ST E"/>
    <s v="BONNEY LAKE"/>
    <m/>
    <n v="98391"/>
    <m/>
    <n v="8081.85"/>
    <n v="70.430000000000007"/>
    <n v="7747.28"/>
    <n v="-450"/>
    <n v="0"/>
    <n v="0"/>
    <m/>
    <m/>
    <s v="https://web.pdc.wa.gov/rptimg/default.aspx?filerid_election_year=WEIGR%20%20093%3A%7C%3A2010"/>
    <n v="20914"/>
    <n v="27609"/>
    <n v="13042"/>
    <n v="13131"/>
    <n v="31"/>
    <s v="RON WEIGELT"/>
    <s v="candidate"/>
    <m/>
    <n v="44149.330810185187"/>
  </r>
  <r>
    <s v="ca-2010-13038"/>
    <s v="WEIGR2 093"/>
    <s v="CA"/>
    <n v="40206"/>
    <m/>
    <m/>
    <m/>
    <s v="Electronic"/>
    <n v="40206"/>
    <x v="14"/>
    <s v="Candidate registered"/>
    <s v="WEIGELT RONALD A"/>
    <m/>
    <s v="17701 101ST ST E"/>
    <s v="BONNEY LAKE"/>
    <s v="KING"/>
    <m/>
    <n v="98391"/>
    <s v="RON4REP@COMCAST.NET"/>
    <s v="ron4rep@comcast.net"/>
    <m/>
    <s v="STATE SENATOR"/>
    <n v="12"/>
    <s v="LEG DISTRICT 31 - SENATE"/>
    <n v="4760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17701 101ST ST E"/>
    <s v="BONNEY LAKE"/>
    <m/>
    <n v="98391"/>
    <m/>
    <n v="15156.01"/>
    <n v="0"/>
    <n v="15132.57"/>
    <n v="0"/>
    <n v="0"/>
    <n v="0"/>
    <m/>
    <m/>
    <s v="https://web.pdc.wa.gov/rptimg/default.aspx?filerid_election_year=WEIGR2%20093%3A%7C%3A2010"/>
    <n v="20964"/>
    <n v="27609"/>
    <n v="13038"/>
    <n v="13132"/>
    <n v="31"/>
    <s v="JANE BARSI"/>
    <s v="candidate"/>
    <m/>
    <n v="44149.330833333333"/>
  </r>
  <r>
    <s v="ca-2010-13030"/>
    <s v="WHITS2 115"/>
    <s v="CA"/>
    <n v="40315"/>
    <m/>
    <m/>
    <m/>
    <s v="Electronic"/>
    <n v="40315"/>
    <x v="14"/>
    <s v="Candidate registered"/>
    <s v="WHITE SCOTT B"/>
    <m/>
    <s v="PO BOX 21201"/>
    <s v="SEATTLE"/>
    <s v="KING"/>
    <m/>
    <n v="98111"/>
    <m/>
    <s v="scott.white46@comcast.net"/>
    <m/>
    <s v="STATE SENATOR"/>
    <n v="12"/>
    <s v="LEG DISTRICT 46 - SENATE"/>
    <n v="4775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s v="Open seat"/>
    <m/>
    <m/>
    <m/>
    <m/>
    <m/>
    <m/>
    <m/>
    <m/>
    <s v="PO BOX 21201"/>
    <s v="SEATTLE"/>
    <m/>
    <n v="98111"/>
    <m/>
    <n v="84745.06"/>
    <n v="0"/>
    <n v="84745.06"/>
    <n v="0"/>
    <n v="0"/>
    <n v="0"/>
    <m/>
    <m/>
    <s v="https://web.pdc.wa.gov/rptimg/default.aspx?filerid_election_year=WHITS2%20115%3A%7C%3A2010"/>
    <n v="21157"/>
    <n v="27612"/>
    <n v="13030"/>
    <n v="13150"/>
    <n v="46"/>
    <s v="PHILIP LLOYD"/>
    <s v="candidate"/>
    <m/>
    <n v="44149.331354166665"/>
  </r>
  <r>
    <s v="ca-2010-13027"/>
    <s v="WHITS  115"/>
    <s v="CA"/>
    <n v="39826"/>
    <m/>
    <m/>
    <m/>
    <s v="Electronic"/>
    <n v="39826"/>
    <x v="14"/>
    <s v="Candidate discontinued campaign"/>
    <s v="WHITE SCOTT B"/>
    <m/>
    <s v="PO BOX 21201"/>
    <s v="SEATTLE"/>
    <s v="KING"/>
    <m/>
    <n v="98111"/>
    <s v="SCOTT.WHITE46@COMCAST.NET"/>
    <s v="scott.white46@comcast.net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PO BOX 21201"/>
    <s v="SEATTLE"/>
    <m/>
    <n v="98111"/>
    <m/>
    <n v="18017.25"/>
    <n v="0"/>
    <n v="16117.25"/>
    <n v="-1900"/>
    <n v="0"/>
    <n v="0"/>
    <m/>
    <m/>
    <s v="https://web.pdc.wa.gov/rptimg/default.aspx?filerid_election_year=WHITS%20%20115%3A%7C%3A2010"/>
    <n v="21155"/>
    <n v="27612"/>
    <n v="13027"/>
    <n v="13148"/>
    <n v="46"/>
    <s v="PHILIP LLOYD"/>
    <s v="candidate"/>
    <m/>
    <n v="44149.331319444442"/>
  </r>
  <r>
    <s v="ca-2010-13022"/>
    <s v="WEYRR  274"/>
    <s v="CA"/>
    <n v="40323"/>
    <m/>
    <m/>
    <m/>
    <m/>
    <n v="40323"/>
    <x v="14"/>
    <s v="Candidate registered"/>
    <s v="Rich Weyrich"/>
    <m/>
    <s v="PO BOX 337"/>
    <s v="MOUNT VERNON"/>
    <s v="SKAGIT"/>
    <m/>
    <n v="98273"/>
    <s v="WEYSPIN@HOTMAIL.COM"/>
    <s v="weyspin@hotmail.com"/>
    <m/>
    <s v="COUNTY PROSECUTOR"/>
    <n v="26"/>
    <s v="SKAGIT CO"/>
    <n v="4064"/>
    <s v="SKAGIT"/>
    <s v="Local"/>
    <n v="65132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337"/>
    <s v="MOUNT VERNON"/>
    <m/>
    <n v="98273"/>
    <m/>
    <m/>
    <m/>
    <m/>
    <m/>
    <m/>
    <m/>
    <m/>
    <m/>
    <s v="https://web.pdc.wa.gov/rptimg/default.aspx?filerid_election_year=WEYRR%20%20274%3A%7C%3A2010"/>
    <n v="21192"/>
    <n v="762"/>
    <n v="13022"/>
    <m/>
    <m/>
    <s v="BETTA SPINELLI"/>
    <s v="candidate"/>
    <m/>
    <n v="43598.055625000001"/>
  </r>
  <r>
    <s v="ca-2008-16456"/>
    <s v="HEATR  138"/>
    <s v="CA"/>
    <n v="39558"/>
    <m/>
    <m/>
    <m/>
    <m/>
    <n v="39558"/>
    <x v="16"/>
    <s v="Candidate registered"/>
    <s v="HEATH ROBERT L"/>
    <m/>
    <s v="PO BOX 33"/>
    <s v="INCHELIUM"/>
    <s v="FERRY"/>
    <m/>
    <n v="99138"/>
    <m/>
    <m/>
    <m/>
    <s v="COUNTY COMMISSIONER"/>
    <n v="23"/>
    <s v="FERRY CO"/>
    <n v="3290"/>
    <s v="FERRY"/>
    <s v="Local"/>
    <n v="4052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PO BOX 33"/>
    <s v="INCHELIUM"/>
    <m/>
    <n v="99138"/>
    <m/>
    <m/>
    <m/>
    <m/>
    <m/>
    <m/>
    <m/>
    <m/>
    <m/>
    <s v="https://web.pdc.wa.gov/rptimg/default.aspx?filerid_election_year=HEATR%20%20138%3A%7C%3A2008"/>
    <n v="8348"/>
    <n v="7947"/>
    <n v="16456"/>
    <m/>
    <m/>
    <s v="JOYCE CHRISTIANSON"/>
    <s v="candidate"/>
    <m/>
    <n v="43598.301631944443"/>
  </r>
  <r>
    <s v="ca-2010-12980"/>
    <s v="YOUNJM 273"/>
    <s v="CA"/>
    <n v="40318"/>
    <m/>
    <m/>
    <m/>
    <m/>
    <n v="40318"/>
    <x v="14"/>
    <s v="Candidate registered"/>
    <s v="YOUNGQUIST JEANNE M"/>
    <m/>
    <s v="16234 KAMB RD"/>
    <s v="MOUNT VERNON"/>
    <s v="SKAGIT"/>
    <m/>
    <n v="98273"/>
    <s v="MIKE@MIKEANDJEANS.COM"/>
    <s v="jeanne@mikeandjeans.com"/>
    <m/>
    <s v="COUNTY AUDITOR"/>
    <n v="20"/>
    <s v="SKAGIT CO"/>
    <n v="4064"/>
    <s v="SKAGIT"/>
    <s v="Local"/>
    <n v="65132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16234 KAMB RD"/>
    <s v="MOUNT VERNON"/>
    <m/>
    <n v="98273"/>
    <m/>
    <m/>
    <m/>
    <m/>
    <m/>
    <m/>
    <m/>
    <m/>
    <m/>
    <s v="https://web.pdc.wa.gov/rptimg/default.aspx?filerid_election_year=YOUNJM%20273%3A%7C%3A2010"/>
    <n v="22075"/>
    <n v="6213"/>
    <n v="12980"/>
    <m/>
    <m/>
    <s v="DERRICK YOUNGQUIST"/>
    <s v="candidate"/>
    <m/>
    <n v="43598.055324074077"/>
  </r>
  <r>
    <s v="ca-2010-13434"/>
    <s v="MCLAT  632"/>
    <s v="CA"/>
    <n v="40241"/>
    <m/>
    <m/>
    <m/>
    <m/>
    <n v="40241"/>
    <x v="14"/>
    <s v="Candidate registered"/>
    <s v="MCLAUGHLIN TERRY R"/>
    <m/>
    <s v="1139 23RD AVE"/>
    <s v="LONGVIEW"/>
    <s v="COWLITZ"/>
    <m/>
    <n v="98632"/>
    <s v="DREAMFIRE@COMCAST.NET"/>
    <s v="dreamfire@comcast.net"/>
    <m/>
    <s v="COUNTY ASSESSOR"/>
    <n v="21"/>
    <s v="COWLITZ CO"/>
    <n v="3200"/>
    <s v="COWLITZ"/>
    <s v="Local"/>
    <n v="55737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1139 23RD AVE"/>
    <s v="LONGVIEW"/>
    <m/>
    <n v="98632"/>
    <m/>
    <m/>
    <m/>
    <m/>
    <m/>
    <m/>
    <m/>
    <m/>
    <m/>
    <s v="https://web.pdc.wa.gov/rptimg/default.aspx?filerid_election_year=MCLAT%20%20632%3A%7C%3A2010"/>
    <n v="12665"/>
    <n v="5998"/>
    <n v="13434"/>
    <m/>
    <m/>
    <s v="DENISE MCLAUGHLIN"/>
    <s v="candidate"/>
    <m/>
    <n v="43598.058344907404"/>
  </r>
  <r>
    <s v="ca-2010-13423"/>
    <s v="MENEH  563"/>
    <s v="CA"/>
    <n v="40317"/>
    <m/>
    <m/>
    <m/>
    <m/>
    <n v="40317"/>
    <x v="14"/>
    <s v="Candidate registered"/>
    <s v="MENEFEE HAROLD S"/>
    <m/>
    <s v="1285 LAWRENCE DR"/>
    <s v="MONTESANO"/>
    <s v="GRAYS HARBOR"/>
    <m/>
    <n v="985633305"/>
    <m/>
    <s v="stewardmenefee@centurytel.net"/>
    <m/>
    <s v="COUNTY PROSECUTOR"/>
    <n v="26"/>
    <s v="GRAYS HARBOR CO"/>
    <n v="3369"/>
    <s v="GRAYS HARBOR"/>
    <s v="Local"/>
    <n v="36341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1285 LAWRENCE DR"/>
    <s v="MONTESANO"/>
    <m/>
    <n v="985633305"/>
    <m/>
    <m/>
    <m/>
    <m/>
    <m/>
    <m/>
    <m/>
    <m/>
    <m/>
    <s v="https://web.pdc.wa.gov/rptimg/default.aspx?filerid_election_year=MENEH%20%20563%3A%7C%3A2010"/>
    <n v="12876"/>
    <n v="9130"/>
    <n v="13423"/>
    <m/>
    <m/>
    <s v="RANDI TOYRA"/>
    <s v="candidate"/>
    <m/>
    <n v="43598.058275462965"/>
  </r>
  <r>
    <s v="ca-2010-13408"/>
    <s v="MILLA  336"/>
    <s v="CA"/>
    <n v="40379"/>
    <m/>
    <m/>
    <m/>
    <m/>
    <n v="40379"/>
    <x v="14"/>
    <s v="Candidate registered"/>
    <s v="Andy Miller"/>
    <m/>
    <s v="8832 W KLAMATH AVE"/>
    <s v="KENNEWICK"/>
    <s v="BENTON"/>
    <m/>
    <n v="99336"/>
    <m/>
    <s v="andymiller101@yahoo.com"/>
    <m/>
    <s v="COUNTY PROSECUTOR"/>
    <n v="26"/>
    <s v="BENTON CO"/>
    <n v="4725"/>
    <s v="BENTON"/>
    <s v="Local"/>
    <n v="85214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8832 W KLAMATH AVE"/>
    <s v="KENNEWICK"/>
    <m/>
    <n v="99336"/>
    <m/>
    <m/>
    <m/>
    <m/>
    <m/>
    <m/>
    <m/>
    <m/>
    <m/>
    <s v="https://web.pdc.wa.gov/rptimg/default.aspx?filerid_election_year=MILLA%20%20336%3A%7C%3A2010"/>
    <n v="13101"/>
    <n v="338"/>
    <n v="13408"/>
    <m/>
    <m/>
    <s v="ANDREW K MILLER"/>
    <s v="candidate"/>
    <m/>
    <n v="43598.058194444442"/>
  </r>
  <r>
    <s v="ca-2010-13355"/>
    <s v="NELSS2 070"/>
    <s v="CA"/>
    <n v="40193"/>
    <m/>
    <m/>
    <m/>
    <s v="Electronic"/>
    <n v="40193"/>
    <x v="14"/>
    <s v="Candidate registered"/>
    <s v="NELSON SHARON K"/>
    <m/>
    <s v="7318 SW 258TH PL"/>
    <s v="VASHON"/>
    <s v="KING"/>
    <m/>
    <n v="98070"/>
    <s v="SHARONKNELSON49@YAHOO.COM"/>
    <s v="sharonknelson49@yahoo.com"/>
    <m/>
    <s v="STATE SENATOR"/>
    <n v="12"/>
    <s v="LEG DISTRICT 34 - SENATE"/>
    <n v="4763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s v="Open seat"/>
    <m/>
    <m/>
    <m/>
    <m/>
    <m/>
    <m/>
    <m/>
    <m/>
    <s v="7318 SW 258TH PL"/>
    <s v="VASHON"/>
    <m/>
    <n v="98070"/>
    <m/>
    <n v="45806.18"/>
    <n v="0"/>
    <n v="42592.76"/>
    <n v="0"/>
    <n v="0"/>
    <n v="0"/>
    <m/>
    <m/>
    <s v="https://web.pdc.wa.gov/rptimg/default.aspx?filerid_election_year=NELSS2%20070%3A%7C%3A2010"/>
    <n v="13927"/>
    <n v="27524"/>
    <n v="13355"/>
    <n v="12641"/>
    <n v="34"/>
    <s v="JOHN R NELSON"/>
    <s v="candidate"/>
    <m/>
    <n v="44149.314189814817"/>
  </r>
  <r>
    <s v="ca-2010-13326"/>
    <s v="ORWAT  166"/>
    <s v="CA"/>
    <n v="40030"/>
    <m/>
    <m/>
    <m/>
    <s v="Electronic"/>
    <n v="40030"/>
    <x v="14"/>
    <s v="Candidate registered"/>
    <s v="Tina L. Orwall"/>
    <m/>
    <s v="17837 1ST AVE S PMB 299"/>
    <s v="NORMANDY PARK"/>
    <s v="KING"/>
    <m/>
    <n v="98148"/>
    <s v="TINA.ORWALL@GMAIL.COM"/>
    <s v="tina.orwall@gmail.com"/>
    <m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s v="Incumbent"/>
    <m/>
    <m/>
    <m/>
    <m/>
    <m/>
    <m/>
    <m/>
    <m/>
    <s v="17837 1ST AVE S PMB 299"/>
    <s v="NORMANDY PARK"/>
    <m/>
    <n v="98148"/>
    <m/>
    <n v="28916.720000000001"/>
    <n v="0"/>
    <n v="19667.830000000002"/>
    <n v="0"/>
    <n v="0"/>
    <n v="0"/>
    <m/>
    <m/>
    <s v="https://web.pdc.wa.gov/rptimg/default.aspx?filerid_election_year=ORWAT%20%20166%3A%7C%3A2010"/>
    <n v="14559"/>
    <n v="523"/>
    <n v="13326"/>
    <n v="12690"/>
    <n v="33"/>
    <s v="TINA ORWALL"/>
    <s v="candidate"/>
    <m/>
    <n v="44149.315648148149"/>
  </r>
  <r>
    <s v="ca-2010-13306"/>
    <s v="PEDEJ  104"/>
    <s v="CA"/>
    <n v="39940"/>
    <m/>
    <m/>
    <m/>
    <s v="Electronic"/>
    <n v="39940"/>
    <x v="14"/>
    <s v="Candidate registered"/>
    <s v="Jamie Pedersen"/>
    <m/>
    <s v="815 1ST AVE #111"/>
    <s v="SEATTLE"/>
    <s v="KING"/>
    <m/>
    <n v="98104"/>
    <s v="JEFF@PEOPLEFORPEDERSEN.ORG"/>
    <s v="jamie@peopleforpedersen.org"/>
    <m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s v="Incumbent"/>
    <m/>
    <m/>
    <m/>
    <m/>
    <m/>
    <m/>
    <m/>
    <m/>
    <s v="815 1ST AVE #111"/>
    <s v="SEATTLE"/>
    <m/>
    <n v="98104"/>
    <m/>
    <n v="89374.399999999994"/>
    <n v="143.75"/>
    <n v="84463.99"/>
    <n v="0"/>
    <n v="0"/>
    <n v="0"/>
    <m/>
    <m/>
    <s v="https://web.pdc.wa.gov/rptimg/default.aspx?filerid_election_year=PEDEJ%20%20104%3A%7C%3A2010"/>
    <n v="14991"/>
    <n v="26712"/>
    <n v="13306"/>
    <n v="12709"/>
    <n v="43"/>
    <s v="JEFF SABADO"/>
    <s v="candidate"/>
    <m/>
    <n v="44149.316250000003"/>
  </r>
  <r>
    <s v="ca-2010-13302"/>
    <s v="PETEM  584"/>
    <s v="CA"/>
    <n v="40217"/>
    <m/>
    <m/>
    <m/>
    <s v="Electronic"/>
    <n v="40217"/>
    <x v="14"/>
    <s v="Candidate registered"/>
    <s v="Melody Peterson"/>
    <m/>
    <s v="411 W KELLY RD"/>
    <s v="SHELTON"/>
    <s v="MASON"/>
    <m/>
    <n v="985847809"/>
    <m/>
    <s v="mellow450@yahoo.com"/>
    <m/>
    <s v="COUNTY ASSESSOR"/>
    <n v="21"/>
    <s v="MASON CO"/>
    <n v="3699"/>
    <s v="MASON"/>
    <s v="Local"/>
    <n v="33085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411 W KELLY RD"/>
    <s v="SHELTON"/>
    <m/>
    <n v="985847809"/>
    <m/>
    <n v="6233.07"/>
    <n v="0"/>
    <n v="7865.6"/>
    <n v="875"/>
    <n v="0"/>
    <n v="0"/>
    <m/>
    <m/>
    <s v="https://web.pdc.wa.gov/rptimg/default.aspx?filerid_election_year=PETEM%20%20584%3A%7C%3A2010"/>
    <n v="15131"/>
    <n v="645"/>
    <n v="13302"/>
    <n v="12725"/>
    <m/>
    <s v="DAWNA WOODRUFF"/>
    <s v="candidate"/>
    <m/>
    <n v="44149.31659722222"/>
  </r>
  <r>
    <s v="ca-2010-13297"/>
    <s v="PETED  383"/>
    <s v="CA"/>
    <n v="40238"/>
    <m/>
    <m/>
    <m/>
    <s v="Electronic"/>
    <n v="40238"/>
    <x v="14"/>
    <s v="Candidate registered"/>
    <s v="PETERSON DAVID W"/>
    <m/>
    <s v="400 WASHINGTON AVE #104"/>
    <s v="BREMERTON"/>
    <s v="KITSAP"/>
    <m/>
    <n v="983371457"/>
    <s v="DWP400@COMCAST.NET"/>
    <s v="dwp400@comcast.net"/>
    <m/>
    <s v="COUNTY CLERK"/>
    <n v="22"/>
    <s v="KITSAP CO"/>
    <n v="3539"/>
    <s v="KITSAP"/>
    <s v="Local"/>
    <n v="142431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400 WASHINGTON AVE #104"/>
    <s v="BREMERTON"/>
    <m/>
    <n v="983371457"/>
    <m/>
    <n v="2270"/>
    <n v="500"/>
    <n v="2270"/>
    <n v="0"/>
    <n v="0"/>
    <n v="0"/>
    <m/>
    <m/>
    <s v="https://web.pdc.wa.gov/rptimg/default.aspx?filerid_election_year=PETED%20%20383%3A%7C%3A2010"/>
    <n v="15237"/>
    <n v="6144"/>
    <n v="13297"/>
    <n v="12724"/>
    <m/>
    <s v="ALISON SONNTAG"/>
    <s v="candidate"/>
    <m/>
    <n v="44149.316574074073"/>
  </r>
  <r>
    <s v="ca-2010-13296"/>
    <s v="PETTE  118"/>
    <s v="CA"/>
    <n v="39848"/>
    <m/>
    <m/>
    <m/>
    <s v="Electronic"/>
    <n v="39848"/>
    <x v="14"/>
    <s v="Candidate registered"/>
    <s v="Eric Pettigrew"/>
    <m/>
    <s v="PO BOX 28660"/>
    <s v="SEATTLE"/>
    <s v="KING"/>
    <m/>
    <n v="98118"/>
    <m/>
    <s v="e.pettigrew@comcast.net"/>
    <m/>
    <s v="STATE REPRESENTATIVE"/>
    <n v="13"/>
    <s v="LEG DISTRICT 37 - HOUSE"/>
    <n v="4852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28660"/>
    <s v="SEATTLE"/>
    <m/>
    <n v="98118"/>
    <m/>
    <n v="105385.4"/>
    <n v="3968.62"/>
    <n v="98004.67"/>
    <n v="0"/>
    <n v="0"/>
    <n v="1250"/>
    <m/>
    <m/>
    <s v="https://web.pdc.wa.gov/rptimg/default.aspx?filerid_election_year=PETTE%20%20118%3A%7C%3A2010"/>
    <n v="15268"/>
    <n v="490"/>
    <n v="13296"/>
    <n v="12729"/>
    <n v="37"/>
    <s v="JASON BENNETT"/>
    <s v="candidate"/>
    <m/>
    <n v="44149.316666666666"/>
  </r>
  <r>
    <s v="ca-2010-13281"/>
    <s v="PULSD  507"/>
    <s v="CA"/>
    <n v="40147"/>
    <m/>
    <m/>
    <m/>
    <s v="Electronic"/>
    <n v="40147"/>
    <x v="14"/>
    <s v="Candidate registered"/>
    <s v="PULSIPHER DENNIS R"/>
    <m/>
    <s v="PO BOX 6023"/>
    <s v="OLYMPIA"/>
    <s v="THURSTON"/>
    <m/>
    <n v="98507"/>
    <m/>
    <s v="sneakerdg5@comcast.net"/>
    <m/>
    <s v="COUNTY ASSESSOR"/>
    <n v="21"/>
    <s v="THURSTON CO"/>
    <n v="4229"/>
    <s v="THURSTON"/>
    <s v="Local"/>
    <n v="147343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6023"/>
    <s v="OLYMPIA"/>
    <m/>
    <n v="98507"/>
    <m/>
    <n v="26285.69"/>
    <n v="0"/>
    <n v="26209.73"/>
    <n v="-207.86"/>
    <n v="0"/>
    <n v="0"/>
    <m/>
    <m/>
    <s v="https://web.pdc.wa.gov/rptimg/default.aspx?filerid_election_year=PULSD%20%20507%3A%7C%3A2010"/>
    <n v="15743"/>
    <n v="6205"/>
    <n v="13281"/>
    <n v="12769"/>
    <m/>
    <s v="TAMI RICHMOND"/>
    <s v="candidate"/>
    <m/>
    <n v="44149.317754629628"/>
  </r>
  <r>
    <s v="ca-2010-13260"/>
    <s v="RINGB  332"/>
    <s v="CA"/>
    <n v="40316"/>
    <m/>
    <m/>
    <m/>
    <s v="Electronic"/>
    <n v="40316"/>
    <x v="14"/>
    <s v="Candidate registered"/>
    <s v="RINGLEE BETTY P"/>
    <m/>
    <s v="10214 36TH ST NW"/>
    <s v="GIG HARBOR"/>
    <s v="PIERCE"/>
    <m/>
    <n v="983355890"/>
    <s v="BETTYRINGLEE@HARBORNET.COM"/>
    <s v="bettyringlee@harbornet.com"/>
    <m/>
    <s v="COUNTY COUNCIL MEMBER"/>
    <n v="25"/>
    <s v="PIERCE CO"/>
    <n v="3879"/>
    <s v="PIERCE"/>
    <s v="Local"/>
    <n v="407991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10214 36TH ST NW"/>
    <s v="GIG HARBOR"/>
    <m/>
    <n v="983355890"/>
    <m/>
    <n v="27194"/>
    <n v="0"/>
    <n v="16127.67"/>
    <n v="9500"/>
    <n v="0"/>
    <n v="0"/>
    <m/>
    <m/>
    <s v="https://web.pdc.wa.gov/rptimg/default.aspx?filerid_election_year=RINGB%20%20332%3A%7C%3A2010"/>
    <n v="16313"/>
    <n v="9069"/>
    <n v="13260"/>
    <n v="12804"/>
    <m/>
    <s v="DAVID RINGLEE"/>
    <s v="candidate"/>
    <m/>
    <n v="44149.318668981483"/>
  </r>
  <r>
    <s v="ca-2010-13244"/>
    <s v="ROBEM  026"/>
    <s v="CA"/>
    <n v="40059"/>
    <m/>
    <m/>
    <m/>
    <s v="Electronic"/>
    <n v="40059"/>
    <x v="14"/>
    <s v="Candidate registered"/>
    <s v="ROBERTS MARY HELEN"/>
    <m/>
    <s v="3924 149TH PL SW"/>
    <s v="LYNNWOOD"/>
    <s v="SNOHOMISH"/>
    <m/>
    <n v="980876196"/>
    <m/>
    <s v="maryhelenr@verizon.net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3924 149TH PL SW"/>
    <s v="LYNNWOOD"/>
    <m/>
    <n v="980876196"/>
    <m/>
    <n v="54141.19"/>
    <n v="400.23"/>
    <n v="50940.94"/>
    <n v="0"/>
    <n v="0"/>
    <n v="0"/>
    <n v="263.95999999999998"/>
    <n v="0"/>
    <s v="https://web.pdc.wa.gov/rptimg/default.aspx?filerid_election_year=ROBEM%20%20026%3A%7C%3A2010"/>
    <n v="16548"/>
    <n v="6276"/>
    <n v="13244"/>
    <n v="12813"/>
    <n v="21"/>
    <s v="KATHY DEWHIRST"/>
    <s v="candidate"/>
    <m/>
    <n v="44149.318912037037"/>
  </r>
  <r>
    <s v="ca-2010-13242"/>
    <s v="ROE M  292"/>
    <s v="CA"/>
    <n v="39737"/>
    <m/>
    <m/>
    <m/>
    <s v="Electronic"/>
    <n v="39737"/>
    <x v="14"/>
    <s v="Candidate registered"/>
    <s v="ROE MARK"/>
    <m/>
    <s v="14505 56TH AVE NW"/>
    <s v="STANWOOD"/>
    <s v="SNOHOMISH"/>
    <m/>
    <n v="98292"/>
    <m/>
    <m/>
    <m/>
    <s v="COUNTY PROSECUTOR"/>
    <n v="26"/>
    <s v="SNOHOMISH CO"/>
    <n v="4107"/>
    <s v="SNOHOMISH"/>
    <s v="Local"/>
    <n v="371915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14505 56TH AVE NW"/>
    <s v="STANWOOD"/>
    <m/>
    <n v="98292"/>
    <m/>
    <n v="157822"/>
    <n v="0"/>
    <n v="150689.28"/>
    <n v="0"/>
    <n v="0"/>
    <n v="0"/>
    <n v="496"/>
    <n v="0"/>
    <s v="https://web.pdc.wa.gov/rptimg/default.aspx?filerid_election_year=ROE%20M%20%20292%3A%7C%3A2010"/>
    <n v="16583"/>
    <n v="6178"/>
    <n v="13242"/>
    <n v="12816"/>
    <m/>
    <s v="KELLI VANKREGTEN"/>
    <s v="candidate"/>
    <m/>
    <n v="44149.319039351853"/>
  </r>
  <r>
    <s v="ca-2010-13239"/>
    <s v="ROSES  368"/>
    <s v="CA"/>
    <n v="40290"/>
    <m/>
    <m/>
    <m/>
    <s v="Electronic"/>
    <n v="40290"/>
    <x v="14"/>
    <s v="Candidate registered"/>
    <s v="ROSEKRANS SCOTT W"/>
    <m/>
    <s v="PO BOX 616"/>
    <s v="PORT TOWNSEND"/>
    <s v="JEFFERSON"/>
    <m/>
    <n v="98368"/>
    <s v="SWROSEKRANS@GMAIL.COM"/>
    <s v="swrosekrans@gmail.com"/>
    <m/>
    <s v="COUNTY PROSECUTOR"/>
    <n v="26"/>
    <s v="JEFFERSON CO"/>
    <n v="3433"/>
    <s v="JEFFERSON"/>
    <s v="Local"/>
    <n v="21988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616"/>
    <s v="PORT TOWNSEND"/>
    <m/>
    <n v="98368"/>
    <m/>
    <n v="5206.1899999999996"/>
    <n v="0"/>
    <n v="6912.29"/>
    <n v="2500"/>
    <n v="0"/>
    <n v="0"/>
    <m/>
    <m/>
    <s v="https://web.pdc.wa.gov/rptimg/default.aspx?filerid_election_year=ROSES%20%20368%3A%7C%3A2010"/>
    <n v="16671"/>
    <n v="6171"/>
    <n v="13239"/>
    <n v="12822"/>
    <m/>
    <s v="TERESA ROSEKRANS"/>
    <s v="candidate"/>
    <m/>
    <n v="44149.319247685184"/>
  </r>
  <r>
    <s v="ca-2010-13221"/>
    <s v="RUSSC  577"/>
    <s v="CA"/>
    <n v="40210"/>
    <m/>
    <m/>
    <m/>
    <s v="Paper"/>
    <n v="40210"/>
    <x v="14"/>
    <s v="Candidate registered"/>
    <s v="RUSS CATHERINE F"/>
    <m/>
    <s v="1975 STATE ROUTE 6"/>
    <s v="RAYMOND"/>
    <s v="PACIFIC"/>
    <m/>
    <n v="98577"/>
    <s v="CRUSS@WILLAPABAY.ORG"/>
    <s v="cruss@willapabay.org"/>
    <m/>
    <s v="COUNTY COMMISSIONER"/>
    <n v="23"/>
    <s v="PACIFIC CO"/>
    <n v="3841"/>
    <s v="PACIFIC"/>
    <s v="Local"/>
    <n v="13002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1975 STATE ROUTE 6"/>
    <s v="RAYMOND"/>
    <m/>
    <n v="98577"/>
    <m/>
    <n v="0"/>
    <n v="0"/>
    <n v="0"/>
    <n v="0"/>
    <n v="0"/>
    <n v="0"/>
    <m/>
    <m/>
    <s v="https://web.pdc.wa.gov/rptimg/default.aspx?filerid_election_year=RUSSC%20%20577%3A%7C%3A2010"/>
    <n v="16907"/>
    <n v="9058"/>
    <n v="13221"/>
    <n v="12827"/>
    <m/>
    <s v="KAREN TULLY"/>
    <s v="candidate"/>
    <m/>
    <n v="44149.319374999999"/>
  </r>
  <r>
    <s v="ca-2010-13220"/>
    <s v="RYU C  133"/>
    <s v="CA"/>
    <n v="40297"/>
    <m/>
    <m/>
    <m/>
    <s v="Electronic"/>
    <n v="40297"/>
    <x v="14"/>
    <s v="Candidate registered"/>
    <s v="Cindy Ryu"/>
    <m/>
    <s v="15005 AURORA AVE N"/>
    <s v="SHORELINE"/>
    <s v="KING"/>
    <m/>
    <n v="981336134"/>
    <s v="FRIENDSFORCINDYRYU@YAHOO.COM"/>
    <s v="friendsforcindyryu@yahoo.com"/>
    <m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Open seat"/>
    <m/>
    <m/>
    <m/>
    <m/>
    <m/>
    <m/>
    <m/>
    <m/>
    <s v="15005 AURORA AVE N"/>
    <s v="SHORELINE"/>
    <m/>
    <n v="981336134"/>
    <m/>
    <n v="92760.88"/>
    <n v="0"/>
    <n v="91000.7"/>
    <n v="5000"/>
    <n v="0"/>
    <n v="1250"/>
    <n v="0"/>
    <n v="1227.77"/>
    <s v="https://web.pdc.wa.gov/rptimg/default.aspx?filerid_election_year=RYU%20C%20%20133%3A%7C%3A2010"/>
    <n v="16890"/>
    <n v="557"/>
    <n v="13220"/>
    <n v="12829"/>
    <n v="32"/>
    <s v="JASON BENNETT"/>
    <s v="candidate"/>
    <m/>
    <n v="44149.319421296299"/>
  </r>
  <r>
    <s v="ca-2010-13656"/>
    <s v="HEAVM  136"/>
    <s v="CA"/>
    <n v="40251"/>
    <m/>
    <m/>
    <m/>
    <s v="Electronic"/>
    <n v="40251"/>
    <x v="14"/>
    <s v="Candidate registered"/>
    <s v="HEAVEY MICHAEL J"/>
    <m/>
    <s v="2348 ALKI AVE SW #206"/>
    <s v="SEATTLE"/>
    <s v="KING"/>
    <m/>
    <n v="98116"/>
    <m/>
    <s v="mike@michaelheavey.com"/>
    <m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Open seat"/>
    <m/>
    <m/>
    <m/>
    <m/>
    <m/>
    <m/>
    <m/>
    <m/>
    <s v="2348 ALKI AVE SW #206"/>
    <s v="SEATTLE"/>
    <m/>
    <n v="98116"/>
    <m/>
    <n v="118156.18"/>
    <n v="0"/>
    <n v="117922.9"/>
    <n v="0"/>
    <n v="0"/>
    <n v="0"/>
    <n v="84950.33"/>
    <n v="4928.18"/>
    <s v="https://web.pdc.wa.gov/rptimg/default.aspx?filerid_election_year=HEAVM%20%20136%3A%7C%3A2010"/>
    <n v="8349"/>
    <n v="9219"/>
    <n v="13656"/>
    <n v="12357"/>
    <n v="34"/>
    <s v="MICHAEL HEAVEY"/>
    <s v="candidate"/>
    <m/>
    <n v="44149.303993055553"/>
  </r>
  <r>
    <s v="ca-2010-13645"/>
    <s v="HERRK  584"/>
    <s v="CA"/>
    <n v="40269"/>
    <m/>
    <m/>
    <m/>
    <m/>
    <n v="40269"/>
    <x v="14"/>
    <s v="Candidate registered"/>
    <s v="HERR KAREN L"/>
    <m/>
    <s v="3840 E MASON LK RD"/>
    <s v="SHELTON"/>
    <s v="MASON"/>
    <m/>
    <n v="98584"/>
    <m/>
    <s v="whiskers@q.com"/>
    <m/>
    <s v="COUNTY AUDITOR"/>
    <n v="20"/>
    <s v="MASON CO"/>
    <n v="3699"/>
    <s v="MASON"/>
    <s v="Local"/>
    <n v="33085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3840 E MASON LK RD"/>
    <s v="SHELTON"/>
    <m/>
    <n v="98584"/>
    <m/>
    <m/>
    <m/>
    <m/>
    <m/>
    <m/>
    <m/>
    <m/>
    <m/>
    <s v="https://web.pdc.wa.gov/rptimg/default.aspx?filerid_election_year=HERRK%20%20584%3A%7C%3A2010"/>
    <n v="8529"/>
    <n v="5982"/>
    <n v="13645"/>
    <m/>
    <m/>
    <s v="KAREN HERR"/>
    <s v="candidate"/>
    <m/>
    <n v="43598.059606481482"/>
  </r>
  <r>
    <s v="ca-2010-13644"/>
    <s v="HILDJ  403"/>
    <s v="CA"/>
    <n v="40282"/>
    <m/>
    <m/>
    <m/>
    <m/>
    <n v="40282"/>
    <x v="14"/>
    <s v="Candidate registered"/>
    <s v="John Hilderbrand"/>
    <m/>
    <s v="2784 9TH AVE"/>
    <s v="CLARKSTON"/>
    <s v="ASOTIN"/>
    <m/>
    <n v="994031673"/>
    <m/>
    <s v="hilderbrand@cableone.net"/>
    <m/>
    <s v="COUNTY SHERIFF"/>
    <n v="27"/>
    <s v="ASOTIN CO"/>
    <n v="3029"/>
    <s v="ASOTIN"/>
    <s v="Local"/>
    <n v="12024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2784 9TH AVE"/>
    <s v="CLARKSTON"/>
    <m/>
    <n v="994031673"/>
    <m/>
    <m/>
    <m/>
    <m/>
    <m/>
    <m/>
    <m/>
    <m/>
    <m/>
    <s v="https://web.pdc.wa.gov/rptimg/default.aspx?filerid_election_year=HILDJ%20%20403%3A%7C%3A2010"/>
    <n v="8575"/>
    <n v="701"/>
    <n v="13644"/>
    <m/>
    <m/>
    <s v="ROBBIN HOCH"/>
    <s v="candidate"/>
    <m/>
    <n v="43598.059594907405"/>
  </r>
  <r>
    <s v="ca-2010-13641"/>
    <s v="HIRSB  584"/>
    <s v="CA"/>
    <n v="40345"/>
    <m/>
    <m/>
    <m/>
    <s v="Electronic"/>
    <n v="40345"/>
    <x v="14"/>
    <s v="Candidate registered"/>
    <s v="HIRSCHI BRENDA F"/>
    <m/>
    <s v="191 SE ALLEN RD"/>
    <s v="SHELTON"/>
    <s v="MASON"/>
    <m/>
    <n v="98584"/>
    <s v="BRENDAHIRSCHI@COMCAST.NET"/>
    <s v="brendahirschi@comcast.net"/>
    <m/>
    <s v="COUNTY COMMISSIONER"/>
    <n v="23"/>
    <s v="MASON CO"/>
    <n v="3699"/>
    <s v="MASON"/>
    <s v="Local"/>
    <n v="33085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191 SE ALLEN RD"/>
    <s v="SHELTON"/>
    <m/>
    <n v="98584"/>
    <m/>
    <n v="28244.19"/>
    <n v="0"/>
    <n v="26848.76"/>
    <n v="-4952.3"/>
    <n v="0"/>
    <n v="0"/>
    <m/>
    <m/>
    <s v="https://web.pdc.wa.gov/rptimg/default.aspx?filerid_election_year=HIRSB%20%20584%3A%7C%3A2010"/>
    <n v="8645"/>
    <n v="7299"/>
    <n v="13641"/>
    <n v="12368"/>
    <m/>
    <s v="FENTON D HIRSCHI"/>
    <s v="candidate"/>
    <m/>
    <n v="44149.304583333331"/>
  </r>
  <r>
    <s v="ca-2010-13633"/>
    <s v="HOBBS  205"/>
    <s v="CA"/>
    <n v="39063"/>
    <m/>
    <m/>
    <m/>
    <s v="Electronic"/>
    <n v="39063"/>
    <x v="14"/>
    <s v="Candidate registered"/>
    <s v="Steve Hobbs"/>
    <m/>
    <s v="3309 114TH DR NE"/>
    <s v="LAKE STEVENS"/>
    <s v="KING"/>
    <m/>
    <n v="98258"/>
    <s v="INFO@ELECTHOBBS.COM"/>
    <s v="electhobbs@hotmail.com"/>
    <m/>
    <s v="STATE SENATOR"/>
    <n v="12"/>
    <s v="LEG DISTRICT 44 - SENATE"/>
    <n v="4773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3309 114TH DR NE"/>
    <s v="LAKE STEVENS"/>
    <m/>
    <n v="98258"/>
    <m/>
    <n v="365899.12"/>
    <n v="63.19"/>
    <n v="355656.75"/>
    <n v="0"/>
    <n v="0"/>
    <n v="0"/>
    <n v="72951.679999999993"/>
    <n v="138322.34"/>
    <s v="https://web.pdc.wa.gov/rptimg/default.aspx?filerid_election_year=HOBBS%20%20205%3A%7C%3A2010"/>
    <n v="8793"/>
    <n v="206"/>
    <n v="13633"/>
    <n v="12369"/>
    <n v="44"/>
    <s v="STEVE HOBBS"/>
    <s v="candidate"/>
    <m/>
    <n v="44149.304629629631"/>
  </r>
  <r>
    <s v="ca-2010-13628"/>
    <s v="HOLLK  612"/>
    <s v="CA"/>
    <n v="40337"/>
    <m/>
    <m/>
    <m/>
    <m/>
    <n v="40337"/>
    <x v="14"/>
    <s v="Candidate registered"/>
    <s v="Kay M. Holland"/>
    <m/>
    <s v="11 MORGAN DR"/>
    <s v="CATHLAMET"/>
    <s v="WAHKIAKUM"/>
    <m/>
    <n v="98612"/>
    <m/>
    <s v="kayholland1890@yahoo.com"/>
    <m/>
    <s v="COUNTY CLERK"/>
    <n v="22"/>
    <s v="WAHKIAKUM CO"/>
    <n v="4286"/>
    <s v="WAHKIAKUM"/>
    <s v="Local"/>
    <n v="2692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11 MORGAN DR"/>
    <s v="CATHLAMET"/>
    <m/>
    <n v="98612"/>
    <m/>
    <m/>
    <m/>
    <m/>
    <m/>
    <m/>
    <m/>
    <m/>
    <m/>
    <s v="https://web.pdc.wa.gov/rptimg/default.aspx?filerid_election_year=HOLLK%20%20612%3A%7C%3A2010"/>
    <n v="8891"/>
    <n v="119"/>
    <n v="13628"/>
    <m/>
    <m/>
    <s v="KAY M HOLLAND"/>
    <s v="candidate"/>
    <m/>
    <n v="43906.843784722223"/>
  </r>
  <r>
    <s v="ca-2010-13626"/>
    <s v="HOOVG  027"/>
    <s v="CA"/>
    <n v="40150"/>
    <m/>
    <m/>
    <m/>
    <s v="Electronic"/>
    <n v="40150"/>
    <x v="14"/>
    <s v="Candidate registered"/>
    <s v="HOOVER GREGORY S"/>
    <m/>
    <s v="PO BOX 780"/>
    <s v="ISSAQUAH"/>
    <s v="KING"/>
    <m/>
    <n v="980270028"/>
    <m/>
    <s v="greg@gshlaw.net"/>
    <m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Challenger"/>
    <m/>
    <m/>
    <m/>
    <m/>
    <m/>
    <m/>
    <m/>
    <m/>
    <s v="PO BOX 780"/>
    <s v="ISSAQUAH"/>
    <m/>
    <n v="980270028"/>
    <m/>
    <n v="40933.120000000003"/>
    <n v="0"/>
    <n v="42778.84"/>
    <n v="0"/>
    <n v="0"/>
    <n v="0"/>
    <m/>
    <m/>
    <s v="https://web.pdc.wa.gov/rptimg/default.aspx?filerid_election_year=HOOVG%20%20027%3A%7C%3A2010"/>
    <n v="8920"/>
    <n v="9206"/>
    <n v="13626"/>
    <n v="12377"/>
    <n v="5"/>
    <s v="PHILIP LLOYD"/>
    <s v="candidate"/>
    <m/>
    <n v="44149.3049537037"/>
  </r>
  <r>
    <s v="ca-2010-13614"/>
    <s v="HUNTS  506"/>
    <s v="CA"/>
    <n v="39789"/>
    <m/>
    <m/>
    <m/>
    <s v="Electronic"/>
    <n v="39789"/>
    <x v="14"/>
    <s v="Candidate registered"/>
    <s v="HUNT SAMUEL W"/>
    <m/>
    <s v="PO BOX 2573"/>
    <s v="OLYMPIA"/>
    <s v="THURSTON"/>
    <m/>
    <n v="98506"/>
    <s v="REPSAMHUNT@COMCAST.NET"/>
    <s v="huntsam@comcast.net"/>
    <m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2573"/>
    <s v="OLYMPIA"/>
    <m/>
    <n v="98506"/>
    <m/>
    <n v="59516.75"/>
    <n v="2800.42"/>
    <n v="61203.98"/>
    <n v="0"/>
    <n v="0"/>
    <n v="0"/>
    <m/>
    <m/>
    <s v="https://web.pdc.wa.gov/rptimg/default.aspx?filerid_election_year=HUNTS%20%20506%3A%7C%3A2010"/>
    <n v="9117"/>
    <n v="26204"/>
    <n v="13614"/>
    <n v="12388"/>
    <n v="22"/>
    <s v="STEVEN DREW"/>
    <s v="candidate"/>
    <m/>
    <n v="44149.305405092593"/>
  </r>
  <r>
    <s v="ca-2010-13613"/>
    <s v="HUNTR  039"/>
    <s v="CA"/>
    <n v="40092"/>
    <m/>
    <m/>
    <m/>
    <s v="Electronic"/>
    <n v="40092"/>
    <x v="14"/>
    <s v="Candidate registered"/>
    <s v="Ross Hunter"/>
    <m/>
    <s v="PO BOX 4204"/>
    <s v="BELLEVUE"/>
    <s v="KING"/>
    <m/>
    <n v="980094204"/>
    <m/>
    <s v="ross@rosshunter.com"/>
    <m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4204"/>
    <s v="BELLEVUE"/>
    <m/>
    <n v="980094204"/>
    <m/>
    <n v="212312.07"/>
    <n v="0"/>
    <n v="212312.07"/>
    <n v="0"/>
    <n v="0"/>
    <n v="0"/>
    <n v="28162.07"/>
    <n v="12576.65"/>
    <s v="https://web.pdc.wa.gov/rptimg/default.aspx?filerid_election_year=HUNTR%20%20039%3A%7C%3A2010"/>
    <n v="9202"/>
    <n v="3803"/>
    <n v="13613"/>
    <n v="12387"/>
    <n v="48"/>
    <s v="PHILIP LLOYD"/>
    <s v="candidate"/>
    <m/>
    <n v="44149.305335648147"/>
  </r>
  <r>
    <s v="ca-2010-13605"/>
    <s v="IVERT  335"/>
    <s v="CA"/>
    <n v="40218"/>
    <m/>
    <m/>
    <m/>
    <s v="Electronic"/>
    <n v="40218"/>
    <x v="14"/>
    <s v="Candidate registered"/>
    <s v="IVERSON TODD R"/>
    <m/>
    <s v="PO BOX 1306"/>
    <s v="GIG HARBOR"/>
    <s v="PIERCE"/>
    <m/>
    <n v="98335"/>
    <m/>
    <s v="toddiverson@hotmail.com"/>
    <m/>
    <s v="COUNTY COUNCIL MEMBER"/>
    <n v="25"/>
    <s v="PIERCE CO"/>
    <n v="3879"/>
    <s v="PIERCE"/>
    <s v="Local"/>
    <n v="407991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1306"/>
    <s v="GIG HARBOR"/>
    <m/>
    <n v="98335"/>
    <m/>
    <n v="28958.79"/>
    <n v="0"/>
    <n v="28958.79"/>
    <n v="0"/>
    <n v="0"/>
    <n v="0"/>
    <m/>
    <m/>
    <s v="https://web.pdc.wa.gov/rptimg/default.aspx?filerid_election_year=IVERT%20%20335%3A%7C%3A2010"/>
    <n v="9388"/>
    <n v="5511"/>
    <n v="13605"/>
    <n v="12411"/>
    <m/>
    <s v="JASON BENNETT"/>
    <s v="candidate"/>
    <m/>
    <n v="44149.306296296294"/>
  </r>
  <r>
    <s v="ca-2010-13603"/>
    <s v="JACKJ  665"/>
    <s v="CA"/>
    <n v="40006"/>
    <m/>
    <m/>
    <m/>
    <s v="Electronic"/>
    <n v="40006"/>
    <x v="14"/>
    <s v="Candidate registered"/>
    <s v="JACKS JAMES F II"/>
    <m/>
    <s v="1111 MAIN ST STE 400"/>
    <s v="VANCOUVER"/>
    <s v="CLARK"/>
    <m/>
    <n v="986602987"/>
    <s v="LINDA@CURRIE-MCLAIN.COM"/>
    <s v="linda@currie-mclain.com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1111 MAIN ST STE 400"/>
    <s v="VANCOUVER"/>
    <m/>
    <n v="986602987"/>
    <m/>
    <n v="59295.96"/>
    <n v="11483.84"/>
    <n v="70108.95"/>
    <n v="0"/>
    <n v="0"/>
    <n v="0"/>
    <m/>
    <m/>
    <s v="https://web.pdc.wa.gov/rptimg/default.aspx?filerid_election_year=JACKJ%20%20665%3A%7C%3A2010"/>
    <n v="9395"/>
    <n v="7935"/>
    <n v="13603"/>
    <n v="12413"/>
    <n v="49"/>
    <s v="LINDA W MCLAIN"/>
    <s v="candidate"/>
    <m/>
    <n v="44149.306354166663"/>
  </r>
  <r>
    <s v="ca-2010-13587"/>
    <s v="JOHND  376"/>
    <s v="CA"/>
    <n v="40329"/>
    <m/>
    <m/>
    <m/>
    <s v="Electronic"/>
    <n v="40329"/>
    <x v="14"/>
    <s v="Candidate registered"/>
    <s v="JOHNSON DIANE E"/>
    <m/>
    <s v="PO BOX 1264"/>
    <s v="QUILCENE"/>
    <s v="JEFFERSON"/>
    <m/>
    <n v="98376"/>
    <m/>
    <s v="djohnson@tfon.com"/>
    <m/>
    <s v="COUNTY COMMISSIONER"/>
    <n v="23"/>
    <s v="JEFFERSON CO"/>
    <n v="3433"/>
    <s v="JEFFERSON"/>
    <s v="Local"/>
    <n v="21988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1264"/>
    <s v="QUILCENE"/>
    <m/>
    <n v="98376"/>
    <m/>
    <n v="3367"/>
    <n v="0"/>
    <n v="6504.83"/>
    <n v="500"/>
    <n v="0"/>
    <n v="0"/>
    <m/>
    <m/>
    <s v="https://web.pdc.wa.gov/rptimg/default.aspx?filerid_election_year=JOHND%20%20376%3A%7C%3A2010"/>
    <n v="9694"/>
    <n v="7263"/>
    <n v="13587"/>
    <n v="12428"/>
    <m/>
    <s v="BARBARA SCHULTZ"/>
    <s v="candidate"/>
    <m/>
    <n v="44149.306909722225"/>
  </r>
  <r>
    <s v="ca-2010-13584"/>
    <s v="JOHNS  122"/>
    <s v="CA"/>
    <n v="40335"/>
    <m/>
    <m/>
    <m/>
    <m/>
    <n v="40335"/>
    <x v="14"/>
    <s v="Candidate registered"/>
    <s v="Shelly Holling Johnston"/>
    <m/>
    <s v="PO BOX 895"/>
    <s v="DAVENPORT"/>
    <s v="LINCOLN"/>
    <m/>
    <n v="99122"/>
    <s v="EJOHNSTON1951@CENTURYTEL.NET"/>
    <s v="sjohnston038@centurytel.net"/>
    <m/>
    <s v="COUNTY AUDITOR"/>
    <n v="20"/>
    <s v="LINCOLN CO"/>
    <n v="3655"/>
    <s v="LINCOLN"/>
    <s v="Local"/>
    <n v="6838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895"/>
    <s v="DAVENPORT"/>
    <m/>
    <n v="99122"/>
    <m/>
    <m/>
    <m/>
    <m/>
    <m/>
    <m/>
    <m/>
    <m/>
    <m/>
    <s v="https://web.pdc.wa.gov/rptimg/default.aspx?filerid_election_year=JOHNS%20%20122%3A%7C%3A2010"/>
    <n v="9776"/>
    <n v="751"/>
    <n v="13584"/>
    <m/>
    <m/>
    <s v="ED JOHNSTON"/>
    <s v="candidate"/>
    <m/>
    <n v="43598.059224537035"/>
  </r>
  <r>
    <s v="ca-2010-13186"/>
    <s v="SEEKJ  665"/>
    <s v="CA"/>
    <n v="40357"/>
    <m/>
    <m/>
    <m/>
    <s v="Electronic"/>
    <n v="40357"/>
    <x v="14"/>
    <s v="Candidate registered"/>
    <s v="SEEKINS JANET S"/>
    <m/>
    <s v="6400 NE HWY 99 STE G PMB 187"/>
    <s v="VANCOUVER"/>
    <s v="CLARK"/>
    <m/>
    <n v="98665"/>
    <s v="SEEKINSJANETS@MSN.COM"/>
    <s v="seekinsjanets@msn.com"/>
    <m/>
    <s v="COUNTY ASSESSOR"/>
    <n v="21"/>
    <s v="CLARK CO"/>
    <n v="3147"/>
    <s v="CLARK"/>
    <s v="Local"/>
    <n v="215626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6400 NE HWY 99 STE G PMB 187"/>
    <s v="VANCOUVER"/>
    <m/>
    <n v="98665"/>
    <m/>
    <n v="15301.11"/>
    <n v="0"/>
    <n v="15820.37"/>
    <n v="785.09"/>
    <n v="0"/>
    <n v="0"/>
    <m/>
    <m/>
    <s v="https://web.pdc.wa.gov/rptimg/default.aspx?filerid_election_year=SEEKJ%20%20665%3A%7C%3A2010"/>
    <n v="17569"/>
    <n v="9041"/>
    <n v="13186"/>
    <n v="12864"/>
    <m/>
    <s v="JANET JAMES"/>
    <s v="candidate"/>
    <m/>
    <n v="44149.321030092593"/>
  </r>
  <r>
    <s v="ca-2010-13181"/>
    <s v="SHOTT  686"/>
    <s v="CA"/>
    <n v="40283"/>
    <m/>
    <m/>
    <m/>
    <s v="Electronic"/>
    <n v="40283"/>
    <x v="14"/>
    <s v="Candidate registered"/>
    <s v="SHOTWELL TIMOTHY L"/>
    <m/>
    <s v="3615 NE 102 ST"/>
    <s v="VANCOUVER"/>
    <s v="CLARK"/>
    <m/>
    <n v="98686"/>
    <m/>
    <s v="hitech@pacifier.com"/>
    <m/>
    <s v="COUNTY SHERIFF"/>
    <n v="27"/>
    <s v="CLARK CO"/>
    <n v="3147"/>
    <s v="CLARK"/>
    <s v="Local"/>
    <n v="215626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3615 NE 102 ST"/>
    <s v="VANCOUVER"/>
    <m/>
    <n v="98686"/>
    <m/>
    <n v="2563"/>
    <n v="247"/>
    <n v="4123.9799999999996"/>
    <n v="1370"/>
    <n v="0"/>
    <n v="0"/>
    <m/>
    <m/>
    <s v="https://web.pdc.wa.gov/rptimg/default.aspx?filerid_election_year=SHOTT%20%20686%3A%7C%3A2010"/>
    <n v="17737"/>
    <n v="9039"/>
    <n v="13181"/>
    <n v="12881"/>
    <m/>
    <s v="BARTON L BACIGALUPI"/>
    <s v="candidate"/>
    <m/>
    <n v="44149.321770833332"/>
  </r>
  <r>
    <s v="ca-2010-13170"/>
    <s v="SIMPG  042"/>
    <s v="CA"/>
    <n v="39849"/>
    <m/>
    <m/>
    <m/>
    <s v="Electronic"/>
    <n v="39849"/>
    <x v="14"/>
    <s v="Candidate registered"/>
    <s v="SIMPSON GEOFFREY H"/>
    <m/>
    <s v="16624 SE 254TH PL"/>
    <s v="COVINGTON"/>
    <s v="KING"/>
    <m/>
    <n v="98042"/>
    <s v="INFO@VOTESIMPSON.COM"/>
    <s v="geoff.simpson@comcast.net"/>
    <m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Incumbent"/>
    <m/>
    <m/>
    <m/>
    <m/>
    <m/>
    <m/>
    <m/>
    <m/>
    <s v="16624 SE 254TH PL"/>
    <s v="COVINGTON"/>
    <m/>
    <n v="98042"/>
    <m/>
    <n v="254255.16"/>
    <n v="23379.06"/>
    <n v="277752.53999999998"/>
    <n v="0"/>
    <n v="0"/>
    <n v="0"/>
    <n v="1506.31"/>
    <n v="25514.57"/>
    <s v="https://web.pdc.wa.gov/rptimg/default.aspx?filerid_election_year=SIMPG%20%20042%3A%7C%3A2010"/>
    <n v="17921"/>
    <n v="9035"/>
    <n v="13170"/>
    <n v="12886"/>
    <n v="47"/>
    <s v="JASON BENNETT"/>
    <s v="candidate"/>
    <m/>
    <n v="44149.321863425925"/>
  </r>
  <r>
    <s v="ca-2010-13165"/>
    <s v="SMITD  205"/>
    <s v="CA"/>
    <n v="39874"/>
    <m/>
    <m/>
    <m/>
    <m/>
    <n v="39874"/>
    <x v="14"/>
    <s v="Candidate discontinued campaign"/>
    <s v="SMITH DAVID D"/>
    <m/>
    <s v="433 W CLEVELAND"/>
    <s v="SPOKANE"/>
    <s v="SPOKANE"/>
    <m/>
    <n v="99205"/>
    <s v="SMITHIN2010@HOTMAIL.COM"/>
    <s v="smithin2010@hotmail.com"/>
    <m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433 W CLEVELAND"/>
    <s v="SPOKANE"/>
    <m/>
    <n v="99205"/>
    <m/>
    <m/>
    <m/>
    <m/>
    <m/>
    <m/>
    <m/>
    <m/>
    <m/>
    <s v="https://web.pdc.wa.gov/rptimg/default.aspx?filerid_election_year=SMITD%20%20205%3A%7C%3A2010"/>
    <n v="18026"/>
    <n v="9034"/>
    <n v="13165"/>
    <m/>
    <n v="3"/>
    <s v="DAVID SMITH"/>
    <s v="candidate"/>
    <m/>
    <n v="43598.056574074071"/>
  </r>
  <r>
    <s v="ca-2010-13148"/>
    <s v="SPENG  648"/>
    <s v="CA"/>
    <n v="40336"/>
    <m/>
    <m/>
    <m/>
    <m/>
    <n v="40336"/>
    <x v="14"/>
    <s v="Candidate registered"/>
    <s v="Gabriel P. Spencer"/>
    <m/>
    <s v="PO BOX 1144"/>
    <s v="STEVENSON"/>
    <s v="SKAMANIA"/>
    <m/>
    <n v="98648"/>
    <m/>
    <s v="mrastrel@yahoo.com"/>
    <m/>
    <s v="COUNTY ASSESSOR"/>
    <n v="21"/>
    <s v="SKAMANIA CO"/>
    <n v="4093"/>
    <s v="SKAMANIA"/>
    <s v="Local"/>
    <n v="6691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1144"/>
    <s v="STEVENSON"/>
    <m/>
    <n v="98648"/>
    <m/>
    <m/>
    <m/>
    <m/>
    <m/>
    <m/>
    <m/>
    <m/>
    <m/>
    <s v="https://web.pdc.wa.gov/rptimg/default.aspx?filerid_election_year=SPENG%20%20648%3A%7C%3A2010"/>
    <n v="18441"/>
    <n v="688"/>
    <n v="13148"/>
    <m/>
    <m/>
    <s v="GABRIEL P SPENCER"/>
    <s v="candidate"/>
    <m/>
    <n v="43598.056458333333"/>
  </r>
  <r>
    <s v="ca-2010-13130"/>
    <s v="STONM  687"/>
    <s v="CA"/>
    <n v="40167"/>
    <m/>
    <m/>
    <m/>
    <s v="Electronic"/>
    <n v="40167"/>
    <x v="14"/>
    <s v="Candidate registered"/>
    <s v="Monica Jurado Stonier"/>
    <m/>
    <s v="PO BOX 871956"/>
    <s v="VANCOUVER"/>
    <s v="CLARK"/>
    <m/>
    <n v="986871956"/>
    <s v="INFO@ELECTMONICASTONIER.COM"/>
    <s v="monica.stonier@gmail.com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Open seat"/>
    <m/>
    <m/>
    <m/>
    <m/>
    <m/>
    <m/>
    <m/>
    <m/>
    <s v="PO BOX 871956"/>
    <s v="VANCOUVER"/>
    <m/>
    <n v="986871956"/>
    <m/>
    <n v="67669.45"/>
    <n v="0"/>
    <n v="68161.36"/>
    <n v="0"/>
    <n v="0"/>
    <n v="0"/>
    <n v="7392.5"/>
    <n v="1320"/>
    <s v="https://web.pdc.wa.gov/rptimg/default.aspx?filerid_election_year=STONM%20%20687%3A%7C%3A2010"/>
    <n v="18827"/>
    <n v="452"/>
    <n v="13130"/>
    <n v="12935"/>
    <n v="17"/>
    <s v="ANTHONY ALEXANDER"/>
    <s v="candidate"/>
    <m/>
    <n v="44149.323333333334"/>
  </r>
  <r>
    <s v="ca-2010-13129"/>
    <s v="STOCW  584"/>
    <s v="CA"/>
    <n v="40246"/>
    <m/>
    <m/>
    <m/>
    <m/>
    <n v="40246"/>
    <x v="14"/>
    <s v="Candidate registered"/>
    <s v="Wesley E Stockwell"/>
    <m/>
    <s v="PO BOX 1778"/>
    <s v="SHELTON"/>
    <s v="MASON"/>
    <m/>
    <n v="985845011"/>
    <s v="WESTOCKWELL@GMAIL.COM"/>
    <s v="wes.stockwell@gmail.com"/>
    <m/>
    <s v="COUNTY CORONER"/>
    <n v="24"/>
    <s v="MASON CO"/>
    <n v="3699"/>
    <s v="MASON"/>
    <s v="Local"/>
    <n v="33085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1778"/>
    <s v="SHELTON"/>
    <m/>
    <n v="985845011"/>
    <m/>
    <m/>
    <m/>
    <m/>
    <m/>
    <m/>
    <m/>
    <m/>
    <m/>
    <s v="https://web.pdc.wa.gov/rptimg/default.aspx?filerid_election_year=STOCW%20%20584%3A%7C%3A2010"/>
    <n v="18814"/>
    <n v="650"/>
    <n v="13129"/>
    <m/>
    <m/>
    <s v="WES STOCKWELL"/>
    <s v="candidate"/>
    <m/>
    <n v="43839.612754629627"/>
  </r>
  <r>
    <s v="ca-2010-13555"/>
    <s v="KEISK  032"/>
    <s v="CA"/>
    <n v="39080"/>
    <m/>
    <m/>
    <m/>
    <s v="Electronic"/>
    <n v="39080"/>
    <x v="14"/>
    <s v="Candidate registered"/>
    <s v="Senator Karen Keiser"/>
    <m/>
    <s v="25657 MARINE VIEW DR S"/>
    <s v="DES MOINES"/>
    <s v="KING"/>
    <m/>
    <s v="98198-8931"/>
    <m/>
    <s v="karenkeiser@comcast.net"/>
    <m/>
    <s v="STATE SENATOR"/>
    <n v="12"/>
    <s v="LEG DISTRICT 33 - SENATE"/>
    <n v="4762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25657 MARINE VIEW DR S"/>
    <s v="DES MOINES"/>
    <m/>
    <s v="98198-8931"/>
    <m/>
    <n v="133579.1"/>
    <n v="22410.69"/>
    <n v="140378.09"/>
    <n v="0"/>
    <n v="0"/>
    <n v="1250"/>
    <m/>
    <m/>
    <s v="https://web.pdc.wa.gov/rptimg/default.aspx?filerid_election_year=KEISK%20%20032%3A%7C%3A2010"/>
    <n v="10249"/>
    <n v="512"/>
    <n v="13555"/>
    <n v="12452"/>
    <n v="33"/>
    <s v="JASON BENNETT"/>
    <s v="candidate"/>
    <m/>
    <n v="44149.307743055557"/>
  </r>
  <r>
    <s v="ca-2010-13553"/>
    <s v="KICKA  648"/>
    <s v="CA"/>
    <n v="40279"/>
    <m/>
    <m/>
    <m/>
    <s v="Electronic"/>
    <n v="40279"/>
    <x v="14"/>
    <s v="Candidate registered"/>
    <s v="Adam Nathaniel Kick"/>
    <m/>
    <s v="P.O. BOX 274"/>
    <s v="STEVENSON"/>
    <s v="SKAMANIA"/>
    <m/>
    <n v="98648"/>
    <s v="ADAMKICK4PROSECUTOR@HOTMAIL.COM"/>
    <s v="adamkick4prosecutor@hotmail.com"/>
    <m/>
    <s v="COUNTY PROSECUTOR"/>
    <n v="26"/>
    <s v="SKAMANIA CO"/>
    <n v="4093"/>
    <s v="SKAMANIA"/>
    <s v="Local"/>
    <n v="6691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.O. BOX 274"/>
    <s v="STEVENSON"/>
    <m/>
    <n v="98648"/>
    <m/>
    <n v="17414.650000000001"/>
    <n v="0"/>
    <n v="17089.61"/>
    <n v="0"/>
    <n v="0"/>
    <n v="0"/>
    <m/>
    <m/>
    <s v="https://web.pdc.wa.gov/rptimg/default.aspx?filerid_election_year=KICKA%20%20648%3A%7C%3A2010"/>
    <n v="10246"/>
    <n v="687"/>
    <n v="13553"/>
    <n v="12465"/>
    <m/>
    <s v="LINDA LEE"/>
    <s v="candidate"/>
    <m/>
    <n v="44149.308287037034"/>
  </r>
  <r>
    <s v="ca-2010-13551"/>
    <s v="KENNP  115"/>
    <s v="CA"/>
    <n v="39829"/>
    <m/>
    <m/>
    <m/>
    <s v="Electronic"/>
    <n v="39829"/>
    <x v="14"/>
    <s v="Candidate registered"/>
    <s v="Phyllis Gutierrez Kenney"/>
    <m/>
    <s v="PO BOX 15314"/>
    <s v="SEATTLE"/>
    <s v="KING"/>
    <m/>
    <n v="981153925"/>
    <s v="KENNEYLP@AOL.COM"/>
    <s v="kenneylp@aol.com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15314"/>
    <s v="SEATTLE"/>
    <m/>
    <n v="981153925"/>
    <m/>
    <n v="50995.6"/>
    <n v="2935.23"/>
    <n v="53919.83"/>
    <n v="0"/>
    <n v="0"/>
    <n v="0"/>
    <m/>
    <m/>
    <s v="https://web.pdc.wa.gov/rptimg/default.aspx?filerid_election_year=KENNP%20%20115%3A%7C%3A2010"/>
    <n v="10285"/>
    <n v="7923"/>
    <n v="13551"/>
    <n v="12460"/>
    <n v="46"/>
    <s v="LARRY KENNEY"/>
    <s v="candidate"/>
    <m/>
    <n v="44149.308055555557"/>
  </r>
  <r>
    <s v="ca-2010-13550"/>
    <s v="KILLM  301"/>
    <s v="CA"/>
    <n v="40335"/>
    <m/>
    <m/>
    <m/>
    <m/>
    <n v="40335"/>
    <x v="14"/>
    <s v="Candidate registered"/>
    <s v="MICHAEL JOSEPH KILLIAN"/>
    <m/>
    <s v="1712 W OCTAVE ST"/>
    <s v="PASCO"/>
    <s v="FRANKLIN"/>
    <m/>
    <n v="99301"/>
    <s v="KILLIANS99301@YAHOO.COM"/>
    <s v="killians99301@yahoo.com"/>
    <m/>
    <s v="COUNTY CLERK"/>
    <n v="22"/>
    <s v="FRANKLIN CO"/>
    <n v="3306"/>
    <s v="FRANKLIN"/>
    <s v="Local"/>
    <n v="24027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1712 W OCTAVE ST"/>
    <s v="PASCO"/>
    <m/>
    <n v="99301"/>
    <m/>
    <m/>
    <m/>
    <m/>
    <m/>
    <m/>
    <m/>
    <m/>
    <m/>
    <s v="https://web.pdc.wa.gov/rptimg/default.aspx?filerid_election_year=KILLM%20%20301%3A%7C%3A2010"/>
    <n v="10319"/>
    <n v="603"/>
    <n v="13550"/>
    <m/>
    <m/>
    <s v="MICHAEL KILLIAN"/>
    <s v="candidate"/>
    <m/>
    <n v="43598.059016203704"/>
  </r>
  <r>
    <s v="ca-2010-13547"/>
    <s v="KIRBS  409"/>
    <s v="CA"/>
    <n v="40016"/>
    <m/>
    <m/>
    <m/>
    <s v="Electronic"/>
    <n v="40016"/>
    <x v="14"/>
    <s v="Candidate registered"/>
    <s v="Steve Kirby"/>
    <m/>
    <s v="9415 TACOMA AVE S"/>
    <s v="TACOMA"/>
    <s v="PIERCE"/>
    <m/>
    <n v="98444"/>
    <s v="STEVEKIRBY@HARBORNET.COM"/>
    <s v="stevekirby@harbornet.com"/>
    <m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9415 TACOMA AVE S"/>
    <s v="TACOMA"/>
    <m/>
    <n v="98444"/>
    <m/>
    <n v="60790.74"/>
    <n v="666.1"/>
    <n v="60906.84"/>
    <n v="0"/>
    <n v="0"/>
    <n v="0"/>
    <m/>
    <m/>
    <s v="https://web.pdc.wa.gov/rptimg/default.aspx?filerid_election_year=KIRBS%20%20409%3A%7C%3A2010"/>
    <n v="10392"/>
    <n v="43"/>
    <n v="13547"/>
    <n v="12476"/>
    <n v="29"/>
    <s v="STEVEN KIRBY"/>
    <s v="candidate"/>
    <m/>
    <n v="44149.308761574073"/>
  </r>
  <r>
    <s v="ca-2010-13541"/>
    <s v="KLIND  144"/>
    <s v="CA"/>
    <n v="40007"/>
    <m/>
    <m/>
    <m/>
    <s v="Electronic"/>
    <n v="40007"/>
    <x v="14"/>
    <s v="Candidate registered"/>
    <s v="KLINE DANIEL ADAM"/>
    <m/>
    <s v="3219 37TH AVE S"/>
    <s v="SEATTLE"/>
    <s v="KING"/>
    <m/>
    <n v="981447013"/>
    <s v="ADAM37TH@COMCAST.NET"/>
    <s v="adam37th@comcast.net"/>
    <m/>
    <s v="STATE SENATOR"/>
    <n v="12"/>
    <s v="LEG DISTRICT 37 - SENATE"/>
    <n v="4766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3219 37TH AVE S"/>
    <s v="SEATTLE"/>
    <m/>
    <n v="981447013"/>
    <m/>
    <n v="75568.34"/>
    <n v="6833.57"/>
    <n v="50042.2"/>
    <n v="0"/>
    <n v="0"/>
    <n v="0"/>
    <m/>
    <m/>
    <s v="https://web.pdc.wa.gov/rptimg/default.aspx?filerid_election_year=KLIND%20%20144%3A%7C%3A2010"/>
    <n v="10576"/>
    <n v="5930"/>
    <n v="13541"/>
    <n v="12483"/>
    <n v="37"/>
    <s v="ADAM KLINE"/>
    <s v="candidate"/>
    <m/>
    <n v="44149.308969907404"/>
  </r>
  <r>
    <s v="ca-2010-13527"/>
    <s v="KRAIS  021"/>
    <s v="CA"/>
    <n v="40209"/>
    <m/>
    <m/>
    <m/>
    <s v="Mixed"/>
    <n v="40209"/>
    <x v="14"/>
    <s v="Candidate discontinued campaign"/>
    <s v="KRAINICK SHERRY L"/>
    <m/>
    <s v="23509 17TH AVE W"/>
    <s v="BOTHELL"/>
    <s v="KING"/>
    <m/>
    <n v="980219319"/>
    <m/>
    <s v="simmoclan@comcast.net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23509 17TH AVE W"/>
    <s v="BOTHELL"/>
    <m/>
    <n v="980219319"/>
    <m/>
    <n v="8429.9599999999991"/>
    <n v="0"/>
    <n v="12290.22"/>
    <n v="0"/>
    <n v="0"/>
    <n v="0"/>
    <m/>
    <m/>
    <s v="https://web.pdc.wa.gov/rptimg/default.aspx?filerid_election_year=KRAIS%20%20021%3A%7C%3A2010"/>
    <n v="10815"/>
    <n v="2701"/>
    <n v="13527"/>
    <n v="12490"/>
    <n v="1"/>
    <s v="PHILIP LLOYD"/>
    <s v="candidate"/>
    <m/>
    <n v="44149.309317129628"/>
  </r>
  <r>
    <s v="ca-2010-13519"/>
    <s v="LANER  403"/>
    <s v="CA"/>
    <n v="40364"/>
    <m/>
    <m/>
    <m/>
    <m/>
    <n v="40364"/>
    <x v="14"/>
    <s v="Candidate registered"/>
    <s v="LANE ROBERT E"/>
    <m/>
    <s v="1460 SYCAMORE ST"/>
    <s v="CLARKSTON"/>
    <s v="ASOTIN"/>
    <m/>
    <n v="99403"/>
    <s v="RITABUCKLANE@HOTMAIL.COM"/>
    <s v="ritabucklane@hotmail.com"/>
    <m/>
    <s v="COUNTY COMMISSIONER"/>
    <n v="23"/>
    <s v="ASOTIN CO"/>
    <n v="3029"/>
    <s v="ASOTIN"/>
    <s v="Local"/>
    <n v="12024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1460 SYCAMORE ST"/>
    <s v="CLARKSTON"/>
    <m/>
    <n v="99403"/>
    <m/>
    <m/>
    <m/>
    <m/>
    <m/>
    <m/>
    <m/>
    <m/>
    <m/>
    <s v="https://web.pdc.wa.gov/rptimg/default.aspx?filerid_election_year=LANER%20%20403%3A%7C%3A2010"/>
    <n v="10994"/>
    <n v="9168"/>
    <n v="13519"/>
    <m/>
    <m/>
    <s v="RITA LANE"/>
    <s v="candidate"/>
    <m/>
    <n v="43598.058831018519"/>
  </r>
  <r>
    <s v="ca-2010-13513"/>
    <s v="LASHD  666"/>
    <s v="CA"/>
    <n v="40188"/>
    <m/>
    <m/>
    <m/>
    <s v="Electronic"/>
    <n v="40188"/>
    <x v="14"/>
    <s v="Candidate registered"/>
    <s v="David D. Lasher"/>
    <m/>
    <s v="PO BOX 864"/>
    <s v="VANCOUVER"/>
    <s v="CLARK"/>
    <m/>
    <n v="98666"/>
    <s v="CITIZENSFORLASHER@MSN.COM"/>
    <s v="douglasher@comcast.net"/>
    <m/>
    <s v="COUNTY TREASURER"/>
    <n v="28"/>
    <s v="CLARK CO"/>
    <n v="3147"/>
    <s v="CLARK"/>
    <s v="Local"/>
    <n v="215626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PO BOX 864"/>
    <s v="VANCOUVER"/>
    <m/>
    <n v="98666"/>
    <m/>
    <n v="17035.96"/>
    <n v="763.13"/>
    <n v="22356.33"/>
    <n v="4500"/>
    <n v="0"/>
    <n v="0"/>
    <m/>
    <m/>
    <s v="https://web.pdc.wa.gov/rptimg/default.aspx?filerid_election_year=LASHD%20%20666%3A%7C%3A2010"/>
    <n v="11049"/>
    <n v="1750"/>
    <n v="13513"/>
    <n v="12508"/>
    <m/>
    <s v="LOU BACIGALUPI"/>
    <s v="candidate"/>
    <m/>
    <n v="44149.309942129628"/>
  </r>
  <r>
    <s v="ca-2010-13509"/>
    <s v="LEACV  631"/>
    <s v="CA"/>
    <n v="40343"/>
    <m/>
    <m/>
    <m/>
    <m/>
    <n v="40343"/>
    <x v="14"/>
    <s v="Candidate registered"/>
    <s v="Virginia A. Leach"/>
    <m/>
    <s v="PO BOX 888"/>
    <s v="SOUTH BEND"/>
    <s v="PACIFIC"/>
    <m/>
    <n v="98586"/>
    <s v="VBASIL1292@GMAIL.COM"/>
    <s v="vbasil1292@gmail.com"/>
    <m/>
    <s v="COUNTY CLERK"/>
    <n v="22"/>
    <s v="PACIFIC CO"/>
    <n v="3841"/>
    <s v="PACIFIC"/>
    <s v="Local"/>
    <n v="13002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888"/>
    <s v="SOUTH BEND"/>
    <m/>
    <n v="98586"/>
    <m/>
    <m/>
    <m/>
    <m/>
    <m/>
    <m/>
    <m/>
    <m/>
    <m/>
    <s v="https://web.pdc.wa.gov/rptimg/default.aspx?filerid_election_year=LEACV%20%20631%3A%7C%3A2010"/>
    <n v="11154"/>
    <n v="137"/>
    <n v="13509"/>
    <m/>
    <m/>
    <s v="VIRGINIA A LEACH"/>
    <s v="candidate"/>
    <m/>
    <n v="43598.05877314815"/>
  </r>
  <r>
    <s v="ca-2010-13507"/>
    <s v="LEESE  948"/>
    <s v="CA"/>
    <n v="40303"/>
    <m/>
    <m/>
    <m/>
    <s v="Electronic"/>
    <n v="40303"/>
    <x v="14"/>
    <s v="Candidate registered"/>
    <s v="LEES EARLE D"/>
    <m/>
    <s v="PO BOX 1644"/>
    <s v="TOPPENISH"/>
    <s v="YAKIMA"/>
    <m/>
    <n v="989485601"/>
    <m/>
    <s v="edavidlees@yahoo.com"/>
    <m/>
    <s v="COUNTY PROSECUTOR"/>
    <n v="26"/>
    <s v="YAKIMA CO"/>
    <n v="4418"/>
    <s v="YAKIMA"/>
    <s v="Local"/>
    <n v="97079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PO BOX 1644"/>
    <s v="TOPPENISH"/>
    <m/>
    <n v="989485601"/>
    <m/>
    <n v="2744.13"/>
    <n v="0"/>
    <n v="2744.13"/>
    <n v="0"/>
    <n v="0"/>
    <n v="0"/>
    <m/>
    <m/>
    <s v="https://web.pdc.wa.gov/rptimg/default.aspx?filerid_election_year=LEESE%20%20948%3A%7C%3A2010"/>
    <n v="11242"/>
    <n v="9163"/>
    <n v="13507"/>
    <n v="12512"/>
    <m/>
    <s v="BRENNA LEES"/>
    <s v="candidate"/>
    <m/>
    <n v="44149.310046296298"/>
  </r>
  <r>
    <s v="ca-2010-13504"/>
    <s v="LEVEP  385"/>
    <s v="CA"/>
    <n v="40293"/>
    <m/>
    <m/>
    <m/>
    <s v="Electronic"/>
    <n v="40293"/>
    <x v="14"/>
    <s v="Candidate registered"/>
    <s v="LEVESQUE PEGGY L"/>
    <m/>
    <s v="PO BOX 62"/>
    <s v="SOUTH PRAIRIE"/>
    <s v="KING"/>
    <m/>
    <n v="98385"/>
    <s v="PEGGYLLEVESQUE@COMCAST.NET"/>
    <s v="peggyllevesque@comcast.net"/>
    <m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62"/>
    <s v="SOUTH PRAIRIE"/>
    <m/>
    <n v="98385"/>
    <m/>
    <n v="18852.79"/>
    <n v="0"/>
    <n v="20820.23"/>
    <n v="-421.06"/>
    <n v="0"/>
    <n v="0"/>
    <m/>
    <m/>
    <s v="https://web.pdc.wa.gov/rptimg/default.aspx?filerid_election_year=LEVEP%20%20385%3A%7C%3A2010"/>
    <n v="11292"/>
    <n v="9161"/>
    <n v="13504"/>
    <n v="12515"/>
    <n v="31"/>
    <s v="ABBOT TAYLOR"/>
    <s v="candidate"/>
    <m/>
    <n v="44149.310104166667"/>
  </r>
  <r>
    <s v="ca-2010-13502"/>
    <s v="LENHZ  301"/>
    <s v="CA"/>
    <n v="40349"/>
    <m/>
    <m/>
    <m/>
    <s v="Electronic"/>
    <n v="40349"/>
    <x v="14"/>
    <s v="Candidate registered"/>
    <s v="LENHART ZONA G"/>
    <m/>
    <s v="3200 RD 92"/>
    <s v="PASCO"/>
    <s v="FRANKLIN"/>
    <m/>
    <n v="99301"/>
    <s v="ZONALENHART@CO.FRANKLIN.WA.US"/>
    <s v="zonalenhart@co.franklin.wa.us"/>
    <m/>
    <s v="COUNTY AUDITOR"/>
    <n v="20"/>
    <s v="FRANKLIN CO"/>
    <n v="3306"/>
    <s v="FRANKLIN"/>
    <s v="Local"/>
    <n v="24027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3200 RD 92"/>
    <s v="PASCO"/>
    <m/>
    <n v="99301"/>
    <m/>
    <n v="11660.25"/>
    <n v="0"/>
    <n v="18036.45"/>
    <n v="11000"/>
    <n v="0"/>
    <n v="0"/>
    <m/>
    <m/>
    <s v="https://web.pdc.wa.gov/rptimg/default.aspx?filerid_election_year=LENHZ%20%20301%3A%7C%3A2010"/>
    <n v="11338"/>
    <n v="9159"/>
    <n v="13502"/>
    <n v="12514"/>
    <m/>
    <s v="DENNIS HUSTON"/>
    <s v="candidate"/>
    <m/>
    <n v="44149.310081018521"/>
  </r>
  <r>
    <s v="ca-2010-13501"/>
    <s v="LEWIL  584"/>
    <s v="CA"/>
    <n v="40323"/>
    <m/>
    <m/>
    <m/>
    <s v="Electronic"/>
    <n v="40323"/>
    <x v="14"/>
    <s v="Candidate registered"/>
    <s v="LEWIS LAURA A"/>
    <m/>
    <s v="422 N 3RD #196"/>
    <s v="SHELTON"/>
    <s v="MASON"/>
    <m/>
    <n v="98584"/>
    <s v="CITIZENS4LAURAANNLEWIS@GMAIL.COM"/>
    <s v="citizens4lauraannlewis@gmail.com"/>
    <m/>
    <s v="COUNTY COMMISSIONER"/>
    <n v="23"/>
    <s v="MASON CO"/>
    <n v="3699"/>
    <s v="MASON"/>
    <s v="Local"/>
    <n v="33085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422 N 3RD #196"/>
    <s v="SHELTON"/>
    <m/>
    <n v="98584"/>
    <m/>
    <n v="5499.64"/>
    <n v="0"/>
    <n v="4906.46"/>
    <n v="-551.66"/>
    <n v="0"/>
    <n v="0"/>
    <m/>
    <m/>
    <s v="https://web.pdc.wa.gov/rptimg/default.aspx?filerid_election_year=LEWIL%20%20584%3A%7C%3A2010"/>
    <n v="11360"/>
    <n v="9158"/>
    <n v="13501"/>
    <n v="12519"/>
    <m/>
    <s v="PAULINA LARSON"/>
    <s v="candidate"/>
    <m/>
    <n v="44149.310196759259"/>
  </r>
  <r>
    <s v="ca-2010-13499"/>
    <s v="LINDM  117"/>
    <s v="CA"/>
    <n v="39855"/>
    <m/>
    <m/>
    <m/>
    <s v="Electronic"/>
    <n v="39855"/>
    <x v="14"/>
    <s v="Candidate registered"/>
    <s v="Mark Lindquist"/>
    <m/>
    <s v="PO BOX 1821"/>
    <s v="TACOMA"/>
    <s v="PIERCE"/>
    <m/>
    <n v="98401"/>
    <s v="MANAGER@MARKLINDQUIST.ORG"/>
    <s v="MANAGER@MARKLINDQUIST.ORG"/>
    <m/>
    <s v="COUNTY PROSECUTOR"/>
    <n v="26"/>
    <s v="PIERCE CO"/>
    <n v="3879"/>
    <s v="PIERCE"/>
    <s v="Local"/>
    <n v="407991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1821"/>
    <s v="TACOMA"/>
    <m/>
    <n v="98401"/>
    <m/>
    <n v="66042.720000000001"/>
    <n v="0"/>
    <n v="64320.01"/>
    <n v="-239.22"/>
    <n v="0"/>
    <n v="0"/>
    <n v="1389.44"/>
    <n v="0"/>
    <s v="https://web.pdc.wa.gov/rptimg/default.aspx?filerid_election_year=LINDM%20%20117%3A%7C%3A2010"/>
    <n v="11398"/>
    <n v="27"/>
    <n v="13499"/>
    <n v="12530"/>
    <m/>
    <s v="BRYCE NELSON"/>
    <s v="candidate"/>
    <m/>
    <n v="44149.310543981483"/>
  </r>
  <r>
    <s v="ca-2010-13495"/>
    <s v="LINDD  520"/>
    <s v="CA"/>
    <n v="40312"/>
    <m/>
    <m/>
    <m/>
    <s v="Electronic"/>
    <n v="40312"/>
    <x v="14"/>
    <s v="Candidate registered"/>
    <s v="Daniel L. Lindgren"/>
    <m/>
    <s v="720 8TH AVE"/>
    <s v="ABERDEEN"/>
    <s v="GRAYS HARBOR"/>
    <m/>
    <n v="98520"/>
    <s v="DAN@VOTELINDGREN.COM"/>
    <s v="dan@votelindgren.com"/>
    <m/>
    <s v="COUNTY ASSESSOR"/>
    <n v="21"/>
    <s v="GRAYS HARBOR CO"/>
    <n v="3369"/>
    <s v="GRAYS HARBOR"/>
    <s v="Local"/>
    <n v="36341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720 8TH AVE"/>
    <s v="ABERDEEN"/>
    <m/>
    <n v="98520"/>
    <m/>
    <n v="7279"/>
    <n v="0"/>
    <n v="9412.2900000000009"/>
    <n v="0"/>
    <n v="0"/>
    <n v="0"/>
    <m/>
    <m/>
    <s v="https://web.pdc.wa.gov/rptimg/default.aspx?filerid_election_year=LINDD%20%20520%3A%7C%3A2010"/>
    <n v="11440"/>
    <n v="112"/>
    <n v="13495"/>
    <n v="12529"/>
    <m/>
    <s v="MICHELLE LINDGREN"/>
    <s v="candidate"/>
    <m/>
    <n v="44149.310520833336"/>
  </r>
  <r>
    <s v="ca-2010-13492"/>
    <s v="LIPPS  102"/>
    <s v="CA"/>
    <n v="40372"/>
    <m/>
    <m/>
    <m/>
    <m/>
    <n v="40372"/>
    <x v="14"/>
    <s v="Candidate registered"/>
    <s v="Stanley I Lippmann"/>
    <m/>
    <s v="16203 41ST AVE NE"/>
    <s v="LAKE FOREST PARK"/>
    <s v="KING"/>
    <m/>
    <n v="981536727"/>
    <s v="STANLIPPMANN@GMAIL.COM"/>
    <s v="stanlippmann@gmail.com"/>
    <m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16203 41ST AVE NE"/>
    <s v="LAKE FOREST PARK"/>
    <m/>
    <n v="981536727"/>
    <m/>
    <m/>
    <m/>
    <m/>
    <m/>
    <m/>
    <m/>
    <m/>
    <m/>
    <s v="https://web.pdc.wa.gov/rptimg/default.aspx?filerid_election_year=LIPPS%20%20102%3A%7C%3A2010"/>
    <n v="11455"/>
    <n v="491"/>
    <n v="13492"/>
    <m/>
    <n v="32"/>
    <s v="STAN LIPPMANN"/>
    <s v="candidate"/>
    <m/>
    <n v="43598.058668981481"/>
  </r>
  <r>
    <s v="ca-2010-13487"/>
    <s v="LIU E  122"/>
    <s v="CA"/>
    <n v="40202"/>
    <m/>
    <m/>
    <m/>
    <s v="Electronic"/>
    <n v="40202"/>
    <x v="14"/>
    <s v="Candidate discontinued campaign"/>
    <s v="LIU ERIC P"/>
    <m/>
    <s v="PO BOX 14332"/>
    <s v="SEATTLE"/>
    <s v="KING"/>
    <m/>
    <n v="98114"/>
    <m/>
    <m/>
    <m/>
    <s v="STATE SENATOR"/>
    <n v="12"/>
    <s v="LEG DISTRICT 37 - SENATE"/>
    <n v="4766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PO BOX 14332"/>
    <s v="SEATTLE"/>
    <m/>
    <n v="98114"/>
    <m/>
    <n v="73513.48"/>
    <n v="0"/>
    <n v="73513.48"/>
    <n v="0"/>
    <n v="0"/>
    <n v="0"/>
    <m/>
    <m/>
    <s v="https://web.pdc.wa.gov/rptimg/default.aspx?filerid_election_year=LIU%20E%20%20122%3A%7C%3A2010"/>
    <n v="11524"/>
    <n v="9152"/>
    <n v="13487"/>
    <n v="12535"/>
    <n v="37"/>
    <s v="PHILIP LLOYD"/>
    <s v="candidate"/>
    <m/>
    <n v="44149.31082175926"/>
  </r>
  <r>
    <s v="ca-2010-13483"/>
    <s v="LISOE  902"/>
    <s v="CA"/>
    <n v="40400"/>
    <m/>
    <m/>
    <m/>
    <m/>
    <n v="40400"/>
    <x v="14"/>
    <s v="Candidate registered"/>
    <s v="LISOWSKI EDWARD A"/>
    <m/>
    <s v="220 S 14TH AVE"/>
    <s v="YAKIMA"/>
    <s v="YAKIMA"/>
    <m/>
    <n v="98902"/>
    <s v="LISOWSKI@NWINFO.NET"/>
    <s v="lisowski@nwinfo.net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220 S 14TH AVE"/>
    <s v="YAKIMA"/>
    <m/>
    <n v="98902"/>
    <m/>
    <m/>
    <m/>
    <m/>
    <m/>
    <m/>
    <m/>
    <m/>
    <m/>
    <s v="https://web.pdc.wa.gov/rptimg/default.aspx?filerid_election_year=LISOE%20%20902%3A%7C%3A2010"/>
    <n v="11635"/>
    <n v="9149"/>
    <n v="13483"/>
    <m/>
    <n v="14"/>
    <s v="EDWARD LISOWSKI"/>
    <s v="candidate"/>
    <m/>
    <n v="43598.058622685188"/>
  </r>
  <r>
    <s v="ca-2010-13482"/>
    <s v="LOWES  302"/>
    <s v="CA"/>
    <n v="40346"/>
    <m/>
    <m/>
    <m/>
    <s v="Paper"/>
    <n v="40346"/>
    <x v="14"/>
    <s v="Candidate registered"/>
    <s v="LOWE STEVE M"/>
    <m/>
    <s v="PO BOX 5566"/>
    <s v="PASCO"/>
    <s v="FRANKLIN"/>
    <m/>
    <n v="993025566"/>
    <s v="REELECTLOWEPROSECUTOR@HOTMAIL.COM"/>
    <s v="reelectloweprosecutor@hotmail.com"/>
    <m/>
    <s v="COUNTY PROSECUTOR"/>
    <n v="26"/>
    <s v="FRANKLIN CO"/>
    <n v="3306"/>
    <s v="FRANKLIN"/>
    <s v="Local"/>
    <n v="24027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PO BOX 5566"/>
    <s v="PASCO"/>
    <m/>
    <n v="993025566"/>
    <m/>
    <n v="0"/>
    <n v="0"/>
    <n v="0"/>
    <n v="0"/>
    <n v="0"/>
    <n v="0"/>
    <m/>
    <m/>
    <s v="https://web.pdc.wa.gov/rptimg/default.aspx?filerid_election_year=LOWES%20%20302%3A%7C%3A2010"/>
    <n v="11701"/>
    <n v="9148"/>
    <n v="13482"/>
    <n v="12540"/>
    <m/>
    <s v="WENDY LOWE"/>
    <s v="candidate"/>
    <m/>
    <n v="44149.310925925929"/>
  </r>
  <r>
    <s v="ca-2010-13481"/>
    <s v="LYTTK  221"/>
    <s v="CA"/>
    <n v="40227"/>
    <m/>
    <m/>
    <m/>
    <s v="Electronic"/>
    <n v="40227"/>
    <x v="14"/>
    <s v="Candidate registered"/>
    <s v="LYTTON KRISTINE C"/>
    <m/>
    <s v="1004 COMMERCIAL AVE PMB 349"/>
    <s v="ANACORTES"/>
    <s v="SKAGIT"/>
    <m/>
    <n v="98221"/>
    <s v="MRLYTTON@FIDALGO.NET"/>
    <s v="mrlytton@fidalgo.net"/>
    <m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Open seat"/>
    <m/>
    <m/>
    <m/>
    <m/>
    <m/>
    <m/>
    <m/>
    <m/>
    <s v="1004 COMMERCIAL AVE PMB 349"/>
    <s v="ANACORTES"/>
    <m/>
    <n v="98221"/>
    <m/>
    <n v="89546.32"/>
    <n v="0"/>
    <n v="87194.240000000005"/>
    <n v="0"/>
    <n v="0"/>
    <n v="0"/>
    <n v="29168.240000000002"/>
    <n v="221.58"/>
    <s v="https://web.pdc.wa.gov/rptimg/default.aspx?filerid_election_year=LYTTK%20%20221%3A%7C%3A2010"/>
    <n v="11756"/>
    <n v="1547"/>
    <n v="13481"/>
    <n v="12543"/>
    <n v="40"/>
    <s v="SUE CURTIS"/>
    <s v="candidate"/>
    <m/>
    <n v="44149.310972222222"/>
  </r>
  <r>
    <s v="ca-2010-13473"/>
    <s v="MALOF  205"/>
    <s v="CA"/>
    <n v="40234"/>
    <m/>
    <m/>
    <m/>
    <s v="Electronic"/>
    <n v="40234"/>
    <x v="14"/>
    <s v="Candidate registered"/>
    <s v="MALONE FRANCIS A"/>
    <m/>
    <s v="1616 W WELLESLEY AVE STE B"/>
    <s v="SPOKANE"/>
    <s v="SPOKANE"/>
    <m/>
    <n v="992051413"/>
    <s v="SPOKANELAW@YAHOO.COM"/>
    <s v="spokanelaw@yahoo.com"/>
    <m/>
    <s v="COUNTY PROSECUTOR"/>
    <n v="26"/>
    <s v="SPOKANE CO"/>
    <n v="4151"/>
    <s v="SPOKANE"/>
    <s v="Local"/>
    <n v="257092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1616 W WELLESLEY AVE STE B"/>
    <s v="SPOKANE"/>
    <m/>
    <n v="992051413"/>
    <m/>
    <n v="11639"/>
    <n v="0"/>
    <n v="11639"/>
    <n v="0"/>
    <n v="0"/>
    <n v="0"/>
    <m/>
    <m/>
    <s v="https://web.pdc.wa.gov/rptimg/default.aspx?filerid_election_year=MALOF%20%20205%3A%7C%3A2010"/>
    <n v="11907"/>
    <n v="9147"/>
    <n v="13473"/>
    <n v="12553"/>
    <m/>
    <s v="KIMBERLY CRANE"/>
    <s v="candidate"/>
    <m/>
    <n v="44149.311388888891"/>
  </r>
  <r>
    <s v="ca-2010-13472"/>
    <s v="MAGEB  004"/>
    <s v="CA"/>
    <n v="39468"/>
    <m/>
    <m/>
    <m/>
    <s v="Electronic"/>
    <n v="39468"/>
    <x v="14"/>
    <s v="Candidate registered"/>
    <s v="MAGER BONNIE A"/>
    <m/>
    <s v="1902 S CENTURY LN"/>
    <s v="SPOKANE VALLEY"/>
    <s v="SPOKANE"/>
    <m/>
    <n v="990378349"/>
    <s v="BONNIE@VOTEBONNIEMAGER.COM"/>
    <s v="bonnie@votebonniemager.com"/>
    <m/>
    <s v="COUNTY COMMISSIONER"/>
    <n v="23"/>
    <s v="SPOKANE CO"/>
    <n v="4151"/>
    <s v="SPOKANE"/>
    <s v="Local"/>
    <n v="257092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1902 S CENTURY LN"/>
    <s v="SPOKANE VALLEY"/>
    <m/>
    <n v="990378349"/>
    <m/>
    <n v="123902.07"/>
    <n v="1352.63"/>
    <n v="125179.94"/>
    <n v="0"/>
    <n v="0"/>
    <n v="0"/>
    <n v="2000"/>
    <n v="0"/>
    <s v="https://web.pdc.wa.gov/rptimg/default.aspx?filerid_election_year=MAGEB%20%20004%3A%7C%3A2010"/>
    <n v="11932"/>
    <n v="5944"/>
    <n v="13472"/>
    <n v="12546"/>
    <m/>
    <s v="MAYO SAYRS"/>
    <s v="candidate"/>
    <m/>
    <n v="44149.31108796296"/>
  </r>
  <r>
    <s v="ca-2010-13460"/>
    <s v="MATTC  908"/>
    <s v="CA"/>
    <n v="40280"/>
    <m/>
    <m/>
    <m/>
    <s v="Mixed"/>
    <n v="40280"/>
    <x v="14"/>
    <s v="Candidate registered"/>
    <s v="MATTINGLY CORALEE"/>
    <m/>
    <s v="PO BOX 2812"/>
    <s v="YAKIMA"/>
    <s v="YAKIMA"/>
    <m/>
    <n v="989072812"/>
    <s v="CSMATTINGLY@AOL.COM"/>
    <s v="csmattingly@aol.com"/>
    <m/>
    <s v="COUNTY AUDITOR"/>
    <n v="20"/>
    <s v="YAKIMA CO"/>
    <n v="4418"/>
    <s v="YAKIMA"/>
    <s v="Local"/>
    <n v="97079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2812"/>
    <s v="YAKIMA"/>
    <m/>
    <n v="989072812"/>
    <m/>
    <n v="9402.7900000000009"/>
    <n v="0"/>
    <n v="10614.35"/>
    <n v="0"/>
    <n v="0"/>
    <n v="0"/>
    <m/>
    <m/>
    <s v="https://web.pdc.wa.gov/rptimg/default.aspx?filerid_election_year=MATTC%20%20908%3A%7C%3A2010"/>
    <n v="12190"/>
    <n v="9142"/>
    <n v="13460"/>
    <n v="12561"/>
    <m/>
    <s v="JEREMIE DUFAULT"/>
    <s v="candidate"/>
    <m/>
    <n v="44149.311759259261"/>
  </r>
  <r>
    <s v="ca-2010-13458"/>
    <s v="MARRC  203"/>
    <s v="CA"/>
    <n v="39113"/>
    <m/>
    <m/>
    <m/>
    <s v="Electronic"/>
    <n v="39113"/>
    <x v="14"/>
    <s v="Candidate registered"/>
    <s v="MARR CHRISTOPHER J"/>
    <m/>
    <s v="PO BOX 2025"/>
    <s v="SPOKANE"/>
    <s v="SPOKANE"/>
    <m/>
    <n v="992102025"/>
    <s v="INFO@VOTECHRISMARR.COM"/>
    <s v="chris@votechrismarr.com"/>
    <m/>
    <s v="STATE SENATOR"/>
    <n v="12"/>
    <s v="LEG DISTRICT 06 - SENATE"/>
    <n v="4735"/>
    <s v="SPOKAN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Incumbent"/>
    <m/>
    <m/>
    <m/>
    <m/>
    <m/>
    <m/>
    <m/>
    <m/>
    <s v="PO BOX 2025"/>
    <s v="SPOKANE"/>
    <m/>
    <n v="992102025"/>
    <m/>
    <n v="542159.53"/>
    <n v="9460"/>
    <n v="538747.82999999996"/>
    <n v="0"/>
    <n v="0"/>
    <n v="0"/>
    <n v="57950.25"/>
    <n v="142938.07999999999"/>
    <s v="https://web.pdc.wa.gov/rptimg/default.aspx?filerid_election_year=MARRC%20%20203%3A%7C%3A2010"/>
    <n v="12226"/>
    <n v="9140"/>
    <n v="13458"/>
    <n v="12556"/>
    <n v="6"/>
    <s v="BARBARA BUMANN"/>
    <s v="candidate"/>
    <m/>
    <n v="44149.311469907407"/>
  </r>
  <r>
    <s v="ca-2010-13453"/>
    <s v="MAY R  240"/>
    <s v="CA"/>
    <n v="39988"/>
    <m/>
    <m/>
    <m/>
    <s v="Electronic"/>
    <n v="39988"/>
    <x v="14"/>
    <s v="Candidate discontinued campaign"/>
    <s v="MAY RICHARD F"/>
    <m/>
    <s v="PO BOX 294"/>
    <s v="CUSTER"/>
    <s v="WHATCOM"/>
    <m/>
    <n v="98240"/>
    <s v="RICHARDMAY42@AOL.COM"/>
    <s v="richardmay42@aol.com"/>
    <m/>
    <s v="STATE SENATOR"/>
    <n v="12"/>
    <s v="LEG DISTRICT 42 - SENATE"/>
    <n v="4771"/>
    <s v="WHATCOM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PO BOX 294"/>
    <s v="CUSTER"/>
    <m/>
    <n v="98240"/>
    <m/>
    <n v="10374.51"/>
    <n v="0"/>
    <n v="10374.51"/>
    <n v="0"/>
    <n v="0"/>
    <n v="0"/>
    <m/>
    <m/>
    <s v="https://web.pdc.wa.gov/rptimg/default.aspx?filerid_election_year=MAY%20R%20%20240%3A%7C%3A2010"/>
    <n v="12318"/>
    <n v="27508"/>
    <n v="13453"/>
    <n v="12564"/>
    <n v="42"/>
    <s v="PHILIP LLOYD"/>
    <s v="candidate"/>
    <m/>
    <n v="44149.311898148146"/>
  </r>
  <r>
    <s v="ca-2010-13448"/>
    <s v="MCCOJ  271"/>
    <s v="CA"/>
    <n v="40008"/>
    <m/>
    <m/>
    <m/>
    <s v="Electronic"/>
    <n v="40008"/>
    <x v="14"/>
    <s v="Candidate registered"/>
    <s v="John R McCoy"/>
    <m/>
    <s v="PO BOX 1821"/>
    <s v="MARYSVILLE"/>
    <s v="SNOHOMISH"/>
    <m/>
    <n v="98270"/>
    <s v="SGTMCCOY@TULALIPBROADBAND.NET"/>
    <s v="sgtmccoy@tulalipbroadband.net"/>
    <m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1821"/>
    <s v="MARYSVILLE"/>
    <m/>
    <n v="98270"/>
    <m/>
    <n v="78864.31"/>
    <n v="18442.490000000002"/>
    <n v="94428.21"/>
    <n v="0"/>
    <n v="0"/>
    <n v="0"/>
    <m/>
    <m/>
    <s v="https://web.pdc.wa.gov/rptimg/default.aspx?filerid_election_year=MCCOJ%20%20271%3A%7C%3A2010"/>
    <n v="12483"/>
    <n v="26681"/>
    <n v="13448"/>
    <n v="12573"/>
    <n v="38"/>
    <s v="RICHARD D LEDFORD"/>
    <s v="candidate"/>
    <m/>
    <n v="44149.312152777777"/>
  </r>
  <r>
    <s v="ca-2010-13447"/>
    <s v="MCDEJ  136"/>
    <s v="CA"/>
    <n v="39938"/>
    <m/>
    <m/>
    <m/>
    <s v="Electronic"/>
    <n v="39938"/>
    <x v="14"/>
    <s v="Candidate discontinued campaign"/>
    <s v="J Joseph McDermott"/>
    <m/>
    <s v="PO BOX 16254"/>
    <s v="SEATTLE"/>
    <s v="KING"/>
    <m/>
    <n v="98116"/>
    <m/>
    <s v="joe@joemcdermott.org"/>
    <m/>
    <s v="STATE SENATOR"/>
    <n v="12"/>
    <s v="LEG DISTRICT 34 - SENATE"/>
    <n v="4763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PO BOX 16254"/>
    <s v="SEATTLE"/>
    <m/>
    <n v="98116"/>
    <m/>
    <n v="13703.94"/>
    <n v="22083.42"/>
    <n v="35692.36"/>
    <n v="0"/>
    <n v="0"/>
    <n v="0"/>
    <m/>
    <m/>
    <s v="https://web.pdc.wa.gov/rptimg/default.aspx?filerid_election_year=MCDEJ%20%20136%3A%7C%3A2010"/>
    <n v="12506"/>
    <n v="27871"/>
    <n v="13447"/>
    <n v="12577"/>
    <n v="34"/>
    <s v="SARAH EARL"/>
    <s v="candidate"/>
    <m/>
    <n v="44149.312280092592"/>
  </r>
  <r>
    <s v="ca-2010-13444"/>
    <s v="MCCOL  841"/>
    <s v="CA"/>
    <n v="40290"/>
    <m/>
    <m/>
    <m/>
    <m/>
    <n v="40290"/>
    <x v="14"/>
    <s v="Candidate registered"/>
    <s v="Leah F. McCormack"/>
    <m/>
    <s v="PO BOX 3035"/>
    <s v="OMAK"/>
    <s v="OKANOGAN"/>
    <m/>
    <n v="98841"/>
    <s v="MCCORMACKFORTREASURER@HOTMAIL.COM"/>
    <s v="MCCORMACKFORTREASURER@HOTMAIL.COM"/>
    <m/>
    <s v="COUNTY TREASURER"/>
    <n v="28"/>
    <s v="OKANOGAN CO"/>
    <n v="3801"/>
    <s v="OKANOGAN"/>
    <s v="Local"/>
    <n v="20335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3035"/>
    <s v="OMAK"/>
    <m/>
    <n v="98841"/>
    <m/>
    <m/>
    <m/>
    <m/>
    <m/>
    <m/>
    <m/>
    <m/>
    <m/>
    <s v="https://web.pdc.wa.gov/rptimg/default.aspx?filerid_election_year=MCCOL%20%20841%3A%7C%3A2010"/>
    <n v="12526"/>
    <n v="799"/>
    <n v="13444"/>
    <m/>
    <m/>
    <s v="DE ANNE WOOD"/>
    <s v="candidate"/>
    <m/>
    <n v="43598.05840277778"/>
  </r>
  <r>
    <s v="ca-2010-13443"/>
    <s v="MCCOD  177"/>
    <s v="CA"/>
    <n v="40346"/>
    <m/>
    <m/>
    <m/>
    <s v="Electronic"/>
    <n v="40346"/>
    <x v="14"/>
    <s v="Candidate registered"/>
    <s v="MCCONNELL DORIS Y"/>
    <m/>
    <s v="19605 27TH AVE NW"/>
    <s v="SHORELINE"/>
    <s v="KING"/>
    <m/>
    <n v="981772953"/>
    <s v="DORISMCCON@COMCAST.NET"/>
    <s v="dorismccon@comcast.net"/>
    <m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19605 27TH AVE NW"/>
    <s v="SHORELINE"/>
    <m/>
    <n v="981772953"/>
    <m/>
    <n v="13962"/>
    <n v="0"/>
    <n v="18019.66"/>
    <n v="4057.66"/>
    <n v="0"/>
    <n v="0"/>
    <m/>
    <m/>
    <s v="https://web.pdc.wa.gov/rptimg/default.aspx?filerid_election_year=MCCOD%20%20177%3A%7C%3A2010"/>
    <n v="12522"/>
    <n v="1668"/>
    <n v="13443"/>
    <n v="12572"/>
    <n v="32"/>
    <s v="KAY BRITTAIN"/>
    <s v="candidate"/>
    <m/>
    <n v="44149.31212962963"/>
  </r>
  <r>
    <s v="ca-2010-13440"/>
    <s v="MCELP  407"/>
    <s v="CA"/>
    <n v="40205"/>
    <m/>
    <m/>
    <m/>
    <s v="Electronic"/>
    <n v="40205"/>
    <x v="14"/>
    <s v="Candidate registered"/>
    <s v="MCELLIGOTT PATRICK K"/>
    <m/>
    <s v="PO BOX 1482"/>
    <s v="ORTING"/>
    <s v="PIERCE"/>
    <m/>
    <n v="983601482"/>
    <m/>
    <s v="patolddog@gmail.com"/>
    <m/>
    <s v="COUNTY COUNCIL MEMBER"/>
    <n v="25"/>
    <s v="PIERCE CO"/>
    <n v="3879"/>
    <s v="PIERCE"/>
    <s v="Local"/>
    <n v="407991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PO BOX 1482"/>
    <s v="ORTING"/>
    <m/>
    <n v="983601482"/>
    <m/>
    <n v="55962.48"/>
    <n v="0"/>
    <n v="42256.959999999999"/>
    <n v="0"/>
    <n v="0"/>
    <n v="0"/>
    <m/>
    <m/>
    <s v="https://web.pdc.wa.gov/rptimg/default.aspx?filerid_election_year=MCELP%20%20407%3A%7C%3A2010"/>
    <n v="12570"/>
    <n v="4723"/>
    <n v="13440"/>
    <n v="12581"/>
    <m/>
    <s v="BRUCE BAURICHTER"/>
    <s v="candidate"/>
    <m/>
    <n v="44149.312430555554"/>
  </r>
  <r>
    <s v="ca-2010-13877"/>
    <s v="DARNJ  406"/>
    <s v="CA"/>
    <n v="40091"/>
    <m/>
    <m/>
    <m/>
    <s v="Electronic"/>
    <n v="40091"/>
    <x v="14"/>
    <s v="Candidate registered"/>
    <s v="Jeannie Darneille"/>
    <m/>
    <s v="PO BOX 7753"/>
    <s v="TACOMA"/>
    <s v="PIERCE"/>
    <m/>
    <n v="984170753"/>
    <s v="VOTE4JEANNIE@AOL.COM"/>
    <s v="darneillej@aol.com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7753"/>
    <s v="TACOMA"/>
    <m/>
    <n v="984170753"/>
    <m/>
    <n v="22696.74"/>
    <n v="1556.1"/>
    <n v="23043.7"/>
    <n v="0"/>
    <n v="0"/>
    <n v="0"/>
    <m/>
    <m/>
    <s v="https://web.pdc.wa.gov/rptimg/default.aspx?filerid_election_year=DARNJ%20%20406%3A%7C%3A2010"/>
    <n v="4565"/>
    <n v="30395"/>
    <n v="13877"/>
    <n v="12172"/>
    <n v="27"/>
    <s v="JULIE MYERS"/>
    <s v="candidate"/>
    <m/>
    <n v="44149.297789351855"/>
  </r>
  <r>
    <s v="ca-2010-13876"/>
    <s v="DANAE  926"/>
    <s v="CA"/>
    <n v="40337"/>
    <m/>
    <m/>
    <m/>
    <s v="Electronic"/>
    <n v="40337"/>
    <x v="14"/>
    <s v="Candidate registered"/>
    <s v="Gene Dana"/>
    <m/>
    <s v="500 E CHERRY LANE #C3"/>
    <s v="ELLENSBURG"/>
    <s v="KITTITAS"/>
    <m/>
    <n v="98926"/>
    <s v="RISTINE@FAIRPOINT.NET"/>
    <s v="gdana@fairpoint.net"/>
    <m/>
    <s v="COUNTY SHERIFF"/>
    <n v="27"/>
    <s v="KITTITAS CO"/>
    <n v="3559"/>
    <s v="KITTITAS"/>
    <s v="Local"/>
    <n v="20358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500 E CHERRY LANE #C3"/>
    <s v="ELLENSBURG"/>
    <m/>
    <n v="98926"/>
    <m/>
    <n v="1064.8"/>
    <n v="0"/>
    <n v="903.3"/>
    <n v="-150"/>
    <n v="0"/>
    <n v="0"/>
    <m/>
    <m/>
    <s v="https://web.pdc.wa.gov/rptimg/default.aspx?filerid_election_year=DANAE%20%20926%3A%7C%3A2010"/>
    <n v="4586"/>
    <n v="736"/>
    <n v="13876"/>
    <n v="12171"/>
    <m/>
    <s v="GARY RISTINE"/>
    <s v="candidate"/>
    <m/>
    <n v="44149.297766203701"/>
  </r>
  <r>
    <s v="ca-2010-13865"/>
    <s v="DEANJ  282"/>
    <s v="CA"/>
    <n v="39145"/>
    <m/>
    <m/>
    <m/>
    <s v="Electronic"/>
    <n v="39145"/>
    <x v="14"/>
    <s v="Candidate registered"/>
    <s v="DEAN JOHN G"/>
    <m/>
    <s v="370 N EAST CAMANO DR STE 5-108"/>
    <s v="CAMANO ISLAND"/>
    <s v="ISLAND"/>
    <m/>
    <n v="98282"/>
    <s v="JOHN@JOHNDEANCOMMISSIONER.COM"/>
    <s v="john@johndeancommissioner.com"/>
    <m/>
    <s v="COUNTY COMMISSIONER"/>
    <n v="23"/>
    <s v="ISLAND CO"/>
    <n v="3424"/>
    <s v="ISLAND"/>
    <s v="Local"/>
    <n v="47223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370 N EAST CAMANO DR STE 5-108"/>
    <s v="CAMANO ISLAND"/>
    <m/>
    <n v="98282"/>
    <m/>
    <n v="31149.31"/>
    <n v="3984.41"/>
    <n v="34582.089999999997"/>
    <n v="0"/>
    <n v="0"/>
    <n v="0"/>
    <m/>
    <m/>
    <s v="https://web.pdc.wa.gov/rptimg/default.aspx?filerid_election_year=DEANJ%20%20282%3A%7C%3A2010"/>
    <n v="4713"/>
    <n v="9303"/>
    <n v="13865"/>
    <n v="12174"/>
    <m/>
    <s v="JULIE DEAN"/>
    <s v="candidate"/>
    <m/>
    <n v="44149.297847222224"/>
  </r>
  <r>
    <s v="ca-2010-13854"/>
    <s v="DEMIV  043"/>
    <s v="CA"/>
    <n v="40308"/>
    <m/>
    <m/>
    <m/>
    <s v="Electronic"/>
    <n v="40308"/>
    <x v="14"/>
    <s v="Candidate registered"/>
    <s v="DEMIERO VINCENT F"/>
    <m/>
    <s v="PO BOX 584"/>
    <s v="MOUNTLAKE TERRACE"/>
    <s v="KING"/>
    <m/>
    <n v="980430584"/>
    <s v="VINCEDEMIERO@GMAIL.COM"/>
    <s v="vincedemiero@gmail.com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584"/>
    <s v="MOUNTLAKE TERRACE"/>
    <m/>
    <n v="980430584"/>
    <m/>
    <n v="27088.97"/>
    <n v="0"/>
    <n v="27878.87"/>
    <n v="0"/>
    <n v="0"/>
    <n v="0"/>
    <m/>
    <m/>
    <s v="https://web.pdc.wa.gov/rptimg/default.aspx?filerid_election_year=DEMIV%20%20043%3A%7C%3A2010"/>
    <n v="4832"/>
    <n v="9297"/>
    <n v="13854"/>
    <n v="12182"/>
    <n v="1"/>
    <s v="VINCENT DEMIERO"/>
    <s v="candidate"/>
    <m/>
    <n v="44149.298333333332"/>
  </r>
  <r>
    <s v="ca-2010-13849"/>
    <s v="DEMPD  273"/>
    <s v="CA"/>
    <n v="40308"/>
    <m/>
    <m/>
    <m/>
    <s v="Electronic"/>
    <n v="40308"/>
    <x v="14"/>
    <s v="Candidate registered"/>
    <s v="DEMPSEY DANIEL F"/>
    <m/>
    <s v="313 S 9TH ST"/>
    <s v="MOUNT VERNON"/>
    <s v="SKAGIT"/>
    <m/>
    <n v="982744009"/>
    <s v="RON.GROOMS@VERIZON.NET"/>
    <s v="dempsey54@hotmail.com"/>
    <m/>
    <s v="COUNTY CORONER"/>
    <n v="24"/>
    <s v="SKAGIT CO"/>
    <n v="4064"/>
    <s v="SKAGIT"/>
    <s v="Local"/>
    <n v="65132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313 S 9TH ST"/>
    <s v="MOUNT VERNON"/>
    <m/>
    <n v="982744009"/>
    <m/>
    <n v="3810.59"/>
    <n v="463.24"/>
    <n v="3981.61"/>
    <n v="0"/>
    <n v="0"/>
    <n v="0"/>
    <m/>
    <m/>
    <s v="https://web.pdc.wa.gov/rptimg/default.aspx?filerid_election_year=DEMPD%20%20273%3A%7C%3A2010"/>
    <n v="4916"/>
    <n v="6410"/>
    <n v="13849"/>
    <n v="12185"/>
    <m/>
    <s v="RONNIE L GROOMS"/>
    <s v="candidate"/>
    <m/>
    <n v="44149.298460648148"/>
  </r>
  <r>
    <s v="ca-2010-13842"/>
    <s v="DOHEH  363"/>
    <s v="CA"/>
    <n v="40329"/>
    <m/>
    <m/>
    <m/>
    <s v="Electronic"/>
    <n v="40329"/>
    <x v="14"/>
    <s v="Candidate registered"/>
    <s v="DOHERTY HOWARD V JR"/>
    <m/>
    <s v="617 S &quot;B&quot; ST"/>
    <s v="PORT ANGELES"/>
    <s v="CLALLAM"/>
    <m/>
    <n v="98363"/>
    <s v="PAULADOHERTY@YAHOO.COM"/>
    <s v="doherty_mike@yahoo.com"/>
    <m/>
    <s v="COUNTY COMMISSIONER"/>
    <n v="23"/>
    <s v="CLALLAM CO"/>
    <n v="3133"/>
    <s v="CLALLAM"/>
    <s v="Local"/>
    <n v="45739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617 S &quot;B&quot; ST"/>
    <s v="PORT ANGELES"/>
    <m/>
    <n v="98363"/>
    <m/>
    <n v="6071.05"/>
    <n v="1068.99"/>
    <n v="7289.32"/>
    <n v="178.41"/>
    <n v="0"/>
    <n v="0"/>
    <m/>
    <m/>
    <s v="https://web.pdc.wa.gov/rptimg/default.aspx?filerid_election_year=DOHEH%20%20363%3A%7C%3A2010"/>
    <n v="5107"/>
    <n v="1794"/>
    <n v="13842"/>
    <n v="12193"/>
    <m/>
    <s v="PAULA B DOHERTY"/>
    <s v="candidate"/>
    <m/>
    <n v="44149.298726851855"/>
  </r>
  <r>
    <s v="ca-2010-13837"/>
    <s v="DRISJ  223"/>
    <s v="CA"/>
    <n v="40065"/>
    <m/>
    <m/>
    <m/>
    <s v="Electronic"/>
    <n v="40065"/>
    <x v="14"/>
    <s v="Candidate registered"/>
    <s v="DRISCOLL JOHN F"/>
    <m/>
    <s v="2525 E 29TH AVE SE 10B PMB #344"/>
    <s v="SPOKANE"/>
    <s v="SPOKANE"/>
    <m/>
    <n v="99223"/>
    <s v="NANCYB@COMMUNITY-MINDED.ORG"/>
    <s v="votedriscoll@comcast.net"/>
    <m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Incumbent"/>
    <m/>
    <m/>
    <m/>
    <m/>
    <m/>
    <m/>
    <m/>
    <m/>
    <s v="2525 E 29TH AVE SE 10B PMB #344"/>
    <s v="SPOKANE"/>
    <m/>
    <n v="99223"/>
    <m/>
    <n v="178434.78"/>
    <n v="832.54"/>
    <n v="178018.52"/>
    <n v="0"/>
    <n v="0"/>
    <n v="0"/>
    <n v="41955.74"/>
    <n v="2710.12"/>
    <s v="https://web.pdc.wa.gov/rptimg/default.aspx?filerid_election_year=DRISJ%20%20223%3A%7C%3A2010"/>
    <n v="5207"/>
    <n v="9291"/>
    <n v="13837"/>
    <n v="12202"/>
    <n v="6"/>
    <s v="JOHN F DRISCOLL"/>
    <s v="candidate"/>
    <m/>
    <n v="44149.298993055556"/>
  </r>
  <r>
    <s v="ca-2010-13835"/>
    <s v="DWYEJ  563"/>
    <s v="CA"/>
    <n v="40297"/>
    <m/>
    <m/>
    <m/>
    <s v="Electronic"/>
    <n v="40297"/>
    <x v="14"/>
    <s v="Candidate registered"/>
    <s v="DWYER JOHN "/>
    <m/>
    <s v="209 S MAIN ST"/>
    <s v="MONTESANO"/>
    <s v="CLALLAM"/>
    <m/>
    <n v="98563"/>
    <m/>
    <s v="jackdwyerdc@yahoo.com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209 S MAIN ST"/>
    <s v="MONTESANO"/>
    <m/>
    <n v="98563"/>
    <m/>
    <n v="5626.01"/>
    <n v="0"/>
    <n v="4588.2"/>
    <n v="0"/>
    <n v="0"/>
    <n v="0"/>
    <m/>
    <m/>
    <s v="https://web.pdc.wa.gov/rptimg/default.aspx?filerid_election_year=DWYEJ%20%20563%3A%7C%3A2010"/>
    <n v="5315"/>
    <n v="7434"/>
    <n v="13835"/>
    <n v="12206"/>
    <n v="24"/>
    <s v="MICHELE DWYER"/>
    <s v="candidate"/>
    <m/>
    <n v="44149.29923611111"/>
  </r>
  <r>
    <s v="ca-2010-13833"/>
    <s v="DUVAT  802"/>
    <s v="CA"/>
    <n v="40337"/>
    <m/>
    <m/>
    <m/>
    <m/>
    <n v="40337"/>
    <x v="14"/>
    <s v="Candidate registered"/>
    <s v="Thad L. Duvall"/>
    <m/>
    <s v="610 S LINCOLN PL"/>
    <s v="EAST WENATCHEE"/>
    <s v="DOUGLAS"/>
    <m/>
    <n v="98802"/>
    <s v="TLDUVALL@CHARTER.NET"/>
    <s v="tlduvall@charter.net"/>
    <m/>
    <s v="COUNTY AUDITOR"/>
    <n v="20"/>
    <s v="DOUGLAS CO"/>
    <n v="3235"/>
    <s v="DOUGLAS"/>
    <s v="Local"/>
    <n v="18223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610 S LINCOLN PL"/>
    <s v="EAST WENATCHEE"/>
    <m/>
    <n v="98802"/>
    <m/>
    <m/>
    <m/>
    <m/>
    <m/>
    <m/>
    <m/>
    <m/>
    <m/>
    <s v="https://web.pdc.wa.gov/rptimg/default.aspx?filerid_election_year=DUVAT%20%20802%3A%7C%3A2010"/>
    <n v="5314"/>
    <n v="161"/>
    <n v="13833"/>
    <m/>
    <m/>
    <s v="THAD L DUVALL"/>
    <s v="candidate"/>
    <m/>
    <n v="43598.060763888891"/>
  </r>
  <r>
    <s v="ca-2010-13817"/>
    <s v="EIDET  003"/>
    <s v="CA"/>
    <n v="39940"/>
    <m/>
    <m/>
    <m/>
    <s v="Electronic"/>
    <n v="39940"/>
    <x v="14"/>
    <s v="Candidate registered"/>
    <s v="EIDE TRACEY J"/>
    <m/>
    <s v="28303 SOUND VIEW DR S #202"/>
    <s v="DES MOINES"/>
    <s v="KING"/>
    <m/>
    <n v="981988266"/>
    <m/>
    <m/>
    <m/>
    <s v="STATE SENATOR"/>
    <n v="12"/>
    <s v="LEG DISTRICT 30 - SENATE"/>
    <n v="4759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28303 SOUND VIEW DR S #202"/>
    <s v="DES MOINES"/>
    <m/>
    <n v="981988266"/>
    <m/>
    <n v="245252.38"/>
    <n v="5250"/>
    <n v="246075.45"/>
    <n v="0"/>
    <n v="0"/>
    <n v="0"/>
    <n v="31516.37"/>
    <n v="51486.21"/>
    <s v="https://web.pdc.wa.gov/rptimg/default.aspx?filerid_election_year=EIDET%20%20003%3A%7C%3A2010"/>
    <n v="5589"/>
    <n v="6406"/>
    <n v="13817"/>
    <n v="12219"/>
    <n v="30"/>
    <s v="JASON BENNETT"/>
    <s v="candidate"/>
    <m/>
    <n v="44149.29960648148"/>
  </r>
  <r>
    <s v="ca-2010-13383"/>
    <s v="MONAP  109"/>
    <s v="CA"/>
    <n v="40290"/>
    <m/>
    <m/>
    <m/>
    <s v="Electronic"/>
    <n v="40290"/>
    <x v="14"/>
    <s v="Candidate registered"/>
    <s v="PATRICK A MONASMITH"/>
    <m/>
    <s v="PO BOX 6"/>
    <s v="CHEWELAH"/>
    <s v="STEVENS"/>
    <m/>
    <n v="991090006"/>
    <s v="THEKELLINGS@HUGHES.NET"/>
    <s v="pat@skokandmonasmith.com"/>
    <m/>
    <s v="COUNTY PROSECUTOR"/>
    <n v="26"/>
    <s v="STEVENS CO"/>
    <n v="4186"/>
    <s v="STEVENS"/>
    <s v="Local"/>
    <n v="26092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PO BOX 6"/>
    <s v="CHEWELAH"/>
    <m/>
    <n v="991090006"/>
    <m/>
    <n v="18070"/>
    <n v="0"/>
    <n v="17984"/>
    <n v="0"/>
    <n v="0"/>
    <n v="0"/>
    <m/>
    <m/>
    <s v="https://web.pdc.wa.gov/rptimg/default.aspx?filerid_election_year=MONAP%20%20109%3A%7C%3A2010"/>
    <n v="13417"/>
    <n v="4244"/>
    <n v="13383"/>
    <n v="12613"/>
    <m/>
    <s v="LISA KELLING"/>
    <s v="candidate"/>
    <m/>
    <n v="44149.313159722224"/>
  </r>
  <r>
    <s v="ca-2010-13378"/>
    <s v="MORER  455"/>
    <s v="CA"/>
    <n v="39761"/>
    <m/>
    <m/>
    <m/>
    <s v="Paper"/>
    <n v="39761"/>
    <x v="14"/>
    <s v="Candidate registered"/>
    <s v="MOREHOUSE RONALD E"/>
    <m/>
    <s v="15616 22ND AVE E"/>
    <s v="TACOMA"/>
    <s v="PIERCE"/>
    <m/>
    <n v="984454502"/>
    <m/>
    <s v="ron1@mashell.com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15616 22ND AVE E"/>
    <s v="TACOMA"/>
    <m/>
    <n v="984454502"/>
    <m/>
    <n v="0"/>
    <n v="0"/>
    <n v="421.06"/>
    <n v="440"/>
    <n v="0"/>
    <n v="0"/>
    <m/>
    <m/>
    <s v="https://web.pdc.wa.gov/rptimg/default.aspx?filerid_election_year=MORER%20%20455%3A%7C%3A2010"/>
    <n v="13460"/>
    <n v="9111"/>
    <n v="13378"/>
    <n v="12615"/>
    <n v="25"/>
    <s v="RONALD MOREHOUSE"/>
    <s v="candidate"/>
    <m/>
    <n v="44149.313240740739"/>
  </r>
  <r>
    <s v="ca-2010-13376"/>
    <s v="MOWRB  109"/>
    <s v="CA"/>
    <n v="40315"/>
    <m/>
    <m/>
    <m/>
    <s v="Electronic"/>
    <n v="40315"/>
    <x v="14"/>
    <s v="Candidate registered"/>
    <s v="MOWREY BARBARA S"/>
    <m/>
    <s v="306 W WASHINGTON AVE"/>
    <s v="CHEWELAH"/>
    <s v="OKANOGAN"/>
    <m/>
    <n v="99109"/>
    <s v="BMOWREY@CENTURYTEL.NET"/>
    <s v="helovsu@hotmail.com"/>
    <m/>
    <s v="STATE SENATOR"/>
    <n v="12"/>
    <s v="LEG DISTRICT 07 - SENATE"/>
    <n v="4736"/>
    <s v="OKANOGAN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Challenger"/>
    <m/>
    <m/>
    <m/>
    <m/>
    <m/>
    <m/>
    <m/>
    <m/>
    <s v="306 W WASHINGTON AVE"/>
    <s v="CHEWELAH"/>
    <m/>
    <n v="99109"/>
    <m/>
    <n v="4060.35"/>
    <n v="0"/>
    <n v="4048.06"/>
    <n v="0"/>
    <n v="0"/>
    <n v="0"/>
    <n v="23.07"/>
    <n v="0"/>
    <s v="https://web.pdc.wa.gov/rptimg/default.aspx?filerid_election_year=MOWRB%20%20109%3A%7C%3A2010"/>
    <n v="13511"/>
    <n v="9110"/>
    <n v="13376"/>
    <n v="12627"/>
    <n v="7"/>
    <s v="BARBARA MOWREY"/>
    <s v="candidate"/>
    <m/>
    <n v="44149.313692129632"/>
  </r>
  <r>
    <s v="ca-2010-13368"/>
    <s v="NASSC  110"/>
    <s v="CA"/>
    <n v="39848"/>
    <m/>
    <m/>
    <m/>
    <s v="Electronic"/>
    <n v="39848"/>
    <x v="14"/>
    <s v="Candidate registered"/>
    <s v="Christine Rolfes "/>
    <m/>
    <s v="PMB 118 19689 7TH AVE NE"/>
    <s v="POULSBO"/>
    <s v="KITSAP"/>
    <m/>
    <n v="98370"/>
    <s v="LMZOWENS@YAHOO.COM"/>
    <s v="crolfes@sounddsl.com"/>
    <m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MB 118 19689 7TH AVE NE"/>
    <s v="POULSBO"/>
    <m/>
    <n v="98370"/>
    <m/>
    <n v="96794.09"/>
    <n v="26833.51"/>
    <n v="119440.38"/>
    <n v="0"/>
    <n v="0"/>
    <n v="0"/>
    <m/>
    <m/>
    <s v="https://web.pdc.wa.gov/rptimg/default.aspx?filerid_election_year=NASSC%20%20110%3A%7C%3A2010"/>
    <n v="13656"/>
    <n v="27216"/>
    <n v="13368"/>
    <n v="12634"/>
    <n v="23"/>
    <s v="LINDA ZIMLICKI-OWENS"/>
    <s v="candidate"/>
    <m/>
    <n v="44149.313969907409"/>
  </r>
  <r>
    <s v="ca-2010-13360"/>
    <s v="MYERS  501"/>
    <s v="CA"/>
    <n v="40296"/>
    <m/>
    <m/>
    <m/>
    <s v="Electronic"/>
    <n v="40296"/>
    <x v="14"/>
    <s v="Candidate registered"/>
    <s v="MYERS SHAWN D"/>
    <m/>
    <s v="5201 CAPITOL BLVD PMB #146"/>
    <s v="OLYMPIA"/>
    <s v="THURSTON"/>
    <m/>
    <n v="98501"/>
    <s v="ELECTSHAWNMYERS@COMCAST.NET"/>
    <s v="electshawnmyers@comcast.net"/>
    <m/>
    <s v="COUNTY TREASURER"/>
    <n v="28"/>
    <s v="THURSTON CO"/>
    <n v="4229"/>
    <s v="THURSTON"/>
    <s v="Local"/>
    <n v="147343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5201 CAPITOL BLVD PMB #146"/>
    <s v="OLYMPIA"/>
    <m/>
    <n v="98501"/>
    <m/>
    <n v="35069.870000000003"/>
    <n v="0"/>
    <n v="37165.54"/>
    <n v="2099.96"/>
    <n v="0"/>
    <n v="0"/>
    <m/>
    <m/>
    <s v="https://web.pdc.wa.gov/rptimg/default.aspx?filerid_election_year=MYERS%20%20501%3A%7C%3A2010"/>
    <n v="13765"/>
    <n v="6302"/>
    <n v="13360"/>
    <n v="12633"/>
    <m/>
    <s v="MAHONA SAMPSON"/>
    <s v="candidate"/>
    <m/>
    <n v="44149.313935185186"/>
  </r>
  <r>
    <s v="ca-2010-13359"/>
    <s v="NELSS  070"/>
    <s v="CA"/>
    <n v="39922"/>
    <m/>
    <m/>
    <m/>
    <s v="Electronic"/>
    <n v="39922"/>
    <x v="14"/>
    <s v="Candidate discontinued campaign"/>
    <s v="NELSON SHARON K"/>
    <m/>
    <s v="7318 SW 258TH PL"/>
    <s v="VASHON"/>
    <s v="KING"/>
    <m/>
    <n v="98070"/>
    <s v="SHARONKNELSON49@YAHOO.COM"/>
    <s v="sharonknelson49@yahoo.com"/>
    <m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7318 SW 258TH PL"/>
    <s v="VASHON"/>
    <m/>
    <n v="98070"/>
    <m/>
    <n v="2850"/>
    <n v="1438.99"/>
    <n v="4288.99"/>
    <n v="0"/>
    <n v="0"/>
    <n v="0"/>
    <m/>
    <m/>
    <s v="https://web.pdc.wa.gov/rptimg/default.aspx?filerid_election_year=NELSS%20%20070%3A%7C%3A2010"/>
    <n v="13801"/>
    <n v="27524"/>
    <n v="13359"/>
    <n v="12640"/>
    <n v="34"/>
    <s v="JOHN R NELSON"/>
    <s v="candidate"/>
    <m/>
    <n v="44149.31417824074"/>
  </r>
  <r>
    <s v="ca-2010-13356"/>
    <s v="NELSM  632"/>
    <s v="CA"/>
    <n v="40219"/>
    <m/>
    <m/>
    <m/>
    <s v="Electronic"/>
    <n v="40219"/>
    <x v="14"/>
    <s v="Candidate registered"/>
    <s v="Mark S. Nelson"/>
    <m/>
    <s v="4139 POPLAR WAY"/>
    <s v="LONGVIEW"/>
    <s v="COWLITZ"/>
    <m/>
    <n v="986325344"/>
    <s v="NELSONFORSHERIFF@GMAIL.COM"/>
    <s v="msnpjn@comcast.net"/>
    <m/>
    <s v="COUNTY SHERIFF"/>
    <n v="27"/>
    <s v="COWLITZ CO"/>
    <n v="3200"/>
    <s v="COWLITZ"/>
    <s v="Local"/>
    <n v="55737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4139 POPLAR WAY"/>
    <s v="LONGVIEW"/>
    <m/>
    <n v="986325344"/>
    <m/>
    <n v="4879.2"/>
    <n v="0"/>
    <n v="5869.66"/>
    <n v="1000"/>
    <n v="0"/>
    <n v="0"/>
    <m/>
    <m/>
    <s v="https://web.pdc.wa.gov/rptimg/default.aspx?filerid_election_year=NELSM%20%20632%3A%7C%3A2010"/>
    <n v="13923"/>
    <n v="96"/>
    <n v="13356"/>
    <n v="12639"/>
    <m/>
    <s v="ROSEMARY PURCELL"/>
    <s v="candidate"/>
    <m/>
    <n v="44149.314143518517"/>
  </r>
  <r>
    <s v="ca-2010-13789"/>
    <s v="FAZIJ  101"/>
    <s v="CA"/>
    <n v="40261"/>
    <m/>
    <m/>
    <m/>
    <s v="Electronic"/>
    <n v="40261"/>
    <x v="14"/>
    <s v="Candidate registered"/>
    <s v="FAZIO JONATHAN A"/>
    <m/>
    <s v="P.O. BOX 4"/>
    <s v="ADDY"/>
    <s v="STEVENS"/>
    <m/>
    <n v="99101"/>
    <s v="ELECTFAZIO2010ASSESSOR@GMAIL.COM"/>
    <s v="electfazio2010assessor@gmail.com"/>
    <m/>
    <s v="COUNTY ASSESSOR"/>
    <n v="21"/>
    <s v="STEVENS CO"/>
    <n v="4186"/>
    <s v="STEVENS"/>
    <s v="Local"/>
    <n v="26092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P.O. BOX 4"/>
    <s v="ADDY"/>
    <m/>
    <n v="99101"/>
    <m/>
    <n v="885.43"/>
    <n v="48.96"/>
    <n v="774.68"/>
    <n v="0"/>
    <n v="0"/>
    <n v="0"/>
    <m/>
    <m/>
    <s v="https://web.pdc.wa.gov/rptimg/default.aspx?filerid_election_year=FAZIJ%20%20101%3A%7C%3A2010"/>
    <n v="6153"/>
    <n v="9272"/>
    <n v="13789"/>
    <n v="12251"/>
    <m/>
    <s v="JONATHAN FAZIO"/>
    <s v="candidate"/>
    <m/>
    <n v="44149.300798611112"/>
  </r>
  <r>
    <s v="ca-2010-13778"/>
    <s v="FLYGR  003"/>
    <s v="CA"/>
    <n v="40308"/>
    <m/>
    <m/>
    <m/>
    <s v="Paper"/>
    <n v="40308"/>
    <x v="14"/>
    <s v="Candidate discontinued campaign"/>
    <s v="FLYGARE ROGER G"/>
    <m/>
    <s v="1715 S 324TH PL STE 250"/>
    <s v="FEDERAL WAY"/>
    <s v="KING"/>
    <m/>
    <n v="980033625"/>
    <m/>
    <s v="rgflygare@aol.com"/>
    <m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1715 S 324TH PL STE 250"/>
    <s v="FEDERAL WAY"/>
    <m/>
    <n v="980033625"/>
    <m/>
    <n v="65"/>
    <n v="0"/>
    <n v="131.4"/>
    <n v="0"/>
    <n v="0"/>
    <n v="0"/>
    <m/>
    <m/>
    <s v="https://web.pdc.wa.gov/rptimg/default.aspx?filerid_election_year=FLYGR%20%20003%3A%7C%3A2010"/>
    <n v="6290"/>
    <n v="26404"/>
    <n v="13778"/>
    <n v="12270"/>
    <n v="30"/>
    <s v="FRANCES SCHRAM"/>
    <s v="candidate"/>
    <m/>
    <n v="44149.301631944443"/>
  </r>
  <r>
    <s v="ca-2010-13775"/>
    <s v="FOX D  362"/>
    <s v="CA"/>
    <n v="40251"/>
    <m/>
    <m/>
    <m/>
    <m/>
    <n v="40251"/>
    <x v="14"/>
    <s v="Candidate discontinued campaign"/>
    <s v="FOX DAVID R"/>
    <m/>
    <s v="101 WHIDBY AVE"/>
    <s v="PORT ANGELES"/>
    <s v="CLALLAM"/>
    <m/>
    <n v="98362"/>
    <s v="LAWTALKINGUY4U@YAHOO.COM"/>
    <s v="lawtalkinguy4u@yahoo.com"/>
    <m/>
    <s v="COUNTY PROSECUTOR"/>
    <n v="26"/>
    <s v="CLALLAM CO"/>
    <n v="3133"/>
    <s v="CLALLAM"/>
    <s v="Local"/>
    <n v="45739"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101 WHIDBY AVE"/>
    <s v="PORT ANGELES"/>
    <m/>
    <n v="98362"/>
    <m/>
    <m/>
    <m/>
    <m/>
    <m/>
    <m/>
    <m/>
    <m/>
    <m/>
    <s v="https://web.pdc.wa.gov/rptimg/default.aspx?filerid_election_year=FOX%20D%20%20362%3A%7C%3A2010"/>
    <n v="6328"/>
    <n v="9263"/>
    <n v="13775"/>
    <m/>
    <m/>
    <s v="DAVID  FOX"/>
    <s v="candidate"/>
    <m/>
    <n v="43598.060393518521"/>
  </r>
  <r>
    <s v="ca-2010-13766"/>
    <s v="FRAZE  584"/>
    <s v="CA"/>
    <n v="40265"/>
    <m/>
    <m/>
    <m/>
    <m/>
    <n v="40265"/>
    <x v="14"/>
    <s v="Candidate registered"/>
    <s v="Elisabeth (Lisa) M Frazier"/>
    <m/>
    <s v="425 S 10TH ST"/>
    <s v="SHELTON"/>
    <s v="MASON"/>
    <m/>
    <n v="985842680"/>
    <s v="EMSFRAZIER@COMCAST.NET"/>
    <s v="emsfrazier@comcast.net"/>
    <m/>
    <s v="COUNTY TREASURER"/>
    <n v="28"/>
    <s v="MASON CO"/>
    <n v="3699"/>
    <s v="MASON"/>
    <s v="Local"/>
    <n v="33085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425 S 10TH ST"/>
    <s v="SHELTON"/>
    <m/>
    <n v="985842680"/>
    <m/>
    <m/>
    <m/>
    <m/>
    <m/>
    <m/>
    <m/>
    <m/>
    <m/>
    <s v="https://web.pdc.wa.gov/rptimg/default.aspx?filerid_election_year=FRAZE%20%20584%3A%7C%3A2010"/>
    <n v="6552"/>
    <n v="1781"/>
    <n v="13766"/>
    <m/>
    <m/>
    <s v="ELIZABETH FRAZIER"/>
    <s v="candidate"/>
    <m/>
    <n v="43598.060335648152"/>
  </r>
  <r>
    <s v="ca-2010-13762"/>
    <s v="FROCD  111"/>
    <s v="CA"/>
    <n v="40183"/>
    <m/>
    <m/>
    <m/>
    <s v="Electronic"/>
    <n v="40183"/>
    <x v="14"/>
    <s v="Candidate discontinued campaign"/>
    <s v="David Frockt"/>
    <m/>
    <s v="PO BOX 2114"/>
    <s v="SEATTLE"/>
    <s v="KING"/>
    <m/>
    <n v="981112114"/>
    <m/>
    <s v="dsfrockt@hotmail.com"/>
    <m/>
    <s v="STATE SENATOR"/>
    <n v="12"/>
    <s v="LEG DISTRICT 46 - SENATE"/>
    <n v="4775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PO BOX 2114"/>
    <s v="SEATTLE"/>
    <m/>
    <n v="981112114"/>
    <m/>
    <n v="102253.99"/>
    <n v="0"/>
    <n v="102253.99"/>
    <n v="0"/>
    <n v="0"/>
    <n v="0"/>
    <m/>
    <m/>
    <s v="https://web.pdc.wa.gov/rptimg/default.aspx?filerid_election_year=FROCD%20%20111%3A%7C%3A2010"/>
    <n v="6639"/>
    <n v="27089"/>
    <n v="13762"/>
    <n v="12282"/>
    <n v="46"/>
    <s v="PHILIP LLOYD"/>
    <s v="candidate"/>
    <m/>
    <n v="44149.301874999997"/>
  </r>
  <r>
    <s v="ca-2010-13758"/>
    <s v="GALLR  584"/>
    <s v="CA"/>
    <n v="39245"/>
    <m/>
    <m/>
    <m/>
    <s v="Electronic"/>
    <n v="39245"/>
    <x v="14"/>
    <s v="Candidate registered"/>
    <s v="GALLAGHER ROSS E"/>
    <m/>
    <s v="240 S 7TH ST"/>
    <s v="SHELTON"/>
    <s v="MASON"/>
    <m/>
    <n v="985843802"/>
    <s v="ROSSGALLAGHER@GOMAIL.COM"/>
    <s v="rossgallagher@gomail.com"/>
    <m/>
    <s v="COUNTY COMMISSIONER"/>
    <n v="23"/>
    <s v="MASON CO"/>
    <n v="3699"/>
    <s v="MASON"/>
    <s v="Local"/>
    <n v="33085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240 S 7TH ST"/>
    <s v="SHELTON"/>
    <m/>
    <n v="985843802"/>
    <m/>
    <n v="6535.1"/>
    <n v="0"/>
    <n v="6153.91"/>
    <n v="0"/>
    <n v="0"/>
    <n v="0"/>
    <m/>
    <m/>
    <s v="https://web.pdc.wa.gov/rptimg/default.aspx?filerid_election_year=GALLR%20%20584%3A%7C%3A2010"/>
    <n v="6734"/>
    <n v="3580"/>
    <n v="13758"/>
    <n v="12290"/>
    <m/>
    <s v="ROSS GALLAGHER"/>
    <s v="candidate"/>
    <m/>
    <n v="44149.302071759259"/>
  </r>
  <r>
    <s v="ca-2010-13751"/>
    <s v="GBALJ  409"/>
    <s v="CA"/>
    <n v="40246"/>
    <m/>
    <m/>
    <m/>
    <s v="Electronic"/>
    <n v="40246"/>
    <x v="14"/>
    <s v="Candidate registered"/>
    <s v="GBALAH JANIS"/>
    <m/>
    <s v="2502 S 54TH ST"/>
    <s v="TACOMA"/>
    <s v="PIERCE"/>
    <m/>
    <n v="98409"/>
    <s v="ELECTJANISGBALAH@YAHOO.COM"/>
    <s v="electjanisgbalah@yahoo.com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2502 S 54TH ST"/>
    <s v="TACOMA"/>
    <m/>
    <n v="98409"/>
    <m/>
    <n v="1328.84"/>
    <n v="230"/>
    <n v="978.14"/>
    <n v="0"/>
    <n v="0"/>
    <n v="0"/>
    <m/>
    <m/>
    <s v="https://web.pdc.wa.gov/rptimg/default.aspx?filerid_election_year=GBALJ%20%20409%3A%7C%3A2010"/>
    <n v="6874"/>
    <n v="9253"/>
    <n v="13751"/>
    <n v="12292"/>
    <n v="27"/>
    <s v="PASTOR BLANCHE CONEY"/>
    <s v="candidate"/>
    <m/>
    <n v="44149.302152777775"/>
  </r>
  <r>
    <s v="ca-2010-13748"/>
    <s v="GAGNC  841"/>
    <s v="CA"/>
    <n v="40310"/>
    <m/>
    <m/>
    <m/>
    <m/>
    <n v="40310"/>
    <x v="14"/>
    <s v="Candidate registered"/>
    <s v="Cynthia L Gagne"/>
    <m/>
    <s v="112 E GRAPE ST"/>
    <s v="OMAK"/>
    <s v="OKANOGAN"/>
    <m/>
    <n v="98841"/>
    <s v="CINDYGAGNE4CLERK@GMAIL.COM"/>
    <s v="cindygagne4clerk@gmail.com"/>
    <m/>
    <s v="COUNTY CLERK"/>
    <n v="22"/>
    <s v="OKANOGAN CO"/>
    <n v="3801"/>
    <s v="OKANOGAN"/>
    <s v="Local"/>
    <n v="20335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112 E GRAPE ST"/>
    <s v="OMAK"/>
    <m/>
    <n v="98841"/>
    <m/>
    <m/>
    <m/>
    <m/>
    <m/>
    <m/>
    <m/>
    <m/>
    <m/>
    <s v="https://web.pdc.wa.gov/rptimg/default.aspx?filerid_election_year=GAGNC%20%20841%3A%7C%3A2010"/>
    <n v="6907"/>
    <n v="9250"/>
    <n v="13748"/>
    <m/>
    <m/>
    <s v="JEAN RODGERS"/>
    <s v="candidate"/>
    <m/>
    <n v="43598.060208333336"/>
  </r>
  <r>
    <s v="ca-2010-13742"/>
    <s v="GAYLR  245"/>
    <s v="CA"/>
    <n v="40335"/>
    <m/>
    <m/>
    <m/>
    <m/>
    <n v="40335"/>
    <x v="14"/>
    <s v="Candidate registered"/>
    <s v="Randall Gaylord"/>
    <m/>
    <s v="459 BUCKHORN RD"/>
    <s v="EASTSOUND"/>
    <s v="SAN JUAN"/>
    <m/>
    <n v="98245"/>
    <s v="RGAYLORD@ROCKISLAND.COM"/>
    <s v="rgaylord@rockisland.com"/>
    <m/>
    <s v="COUNTY PROSECUTOR"/>
    <n v="26"/>
    <s v="SAN JUAN CO"/>
    <n v="4038"/>
    <s v="SAN JUAN"/>
    <s v="Local"/>
    <n v="11542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459 BUCKHORN RD"/>
    <s v="EASTSOUND"/>
    <m/>
    <n v="98245"/>
    <m/>
    <m/>
    <m/>
    <m/>
    <m/>
    <m/>
    <m/>
    <m/>
    <m/>
    <s v="https://web.pdc.wa.gov/rptimg/default.aspx?filerid_election_year=GAYLR%20%20245%3A%7C%3A2010"/>
    <n v="7059"/>
    <n v="266"/>
    <n v="13742"/>
    <m/>
    <m/>
    <s v="RANDALL GAYLORD"/>
    <s v="candidate"/>
    <m/>
    <n v="43598.060173611113"/>
  </r>
  <r>
    <s v="ca-2010-13733"/>
    <s v="GORDR  009"/>
    <s v="CA"/>
    <n v="40184"/>
    <m/>
    <m/>
    <m/>
    <s v="Electronic"/>
    <n v="40184"/>
    <x v="14"/>
    <s v="Candidate registered"/>
    <s v="GORDON RANDOLPH I"/>
    <m/>
    <s v="PO BOX 2025"/>
    <s v="BELLEUVE"/>
    <s v="KING"/>
    <m/>
    <n v="98009"/>
    <m/>
    <m/>
    <m/>
    <s v="STATE SENATOR"/>
    <n v="12"/>
    <s v="LEG DISTRICT 41 - SENATE"/>
    <n v="4770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Open seat"/>
    <m/>
    <m/>
    <m/>
    <m/>
    <m/>
    <m/>
    <m/>
    <m/>
    <s v="PO BOX 2025"/>
    <s v="BELLEUVE"/>
    <m/>
    <n v="98009"/>
    <m/>
    <n v="275438.49"/>
    <n v="0"/>
    <n v="253063.7"/>
    <n v="0"/>
    <n v="0"/>
    <n v="0"/>
    <n v="34919.15"/>
    <n v="100332.04"/>
    <s v="https://web.pdc.wa.gov/rptimg/default.aspx?filerid_election_year=GORDR%20%20009%3A%7C%3A2010"/>
    <n v="7281"/>
    <n v="9246"/>
    <n v="13733"/>
    <n v="12303"/>
    <n v="41"/>
    <s v="ANDREW PEABODY"/>
    <s v="candidate"/>
    <m/>
    <n v="44149.302453703705"/>
  </r>
  <r>
    <s v="ca-2010-13725"/>
    <s v="GOULB  502"/>
    <s v="CA"/>
    <n v="40183"/>
    <m/>
    <m/>
    <m/>
    <m/>
    <n v="40183"/>
    <x v="14"/>
    <s v="Candidate registered"/>
    <s v="GOULD BETTY J"/>
    <m/>
    <s v="8227 VASHON DR NE"/>
    <s v="LACEY"/>
    <s v="THURSTON"/>
    <m/>
    <n v="985161361"/>
    <s v="GOULDFORCOUNTYCLERK@COMCAST.NET"/>
    <s v="bgouldtcc@aol.com"/>
    <m/>
    <s v="COUNTY CLERK"/>
    <n v="22"/>
    <s v="THURSTON CO"/>
    <n v="4229"/>
    <s v="THURSTON"/>
    <s v="Local"/>
    <n v="147343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8227 VASHON DR NE"/>
    <s v="LACEY"/>
    <m/>
    <n v="985161361"/>
    <m/>
    <m/>
    <m/>
    <m/>
    <m/>
    <m/>
    <m/>
    <m/>
    <m/>
    <s v="https://web.pdc.wa.gov/rptimg/default.aspx?filerid_election_year=GOULB%20%20502%3A%7C%3A2010"/>
    <n v="7325"/>
    <n v="9244"/>
    <n v="13725"/>
    <m/>
    <m/>
    <s v="LINDA M ENLOW"/>
    <s v="candidate"/>
    <m/>
    <n v="43598.060081018521"/>
  </r>
  <r>
    <s v="ca-2010-13705"/>
    <s v="GUNNB  002"/>
    <s v="CA"/>
    <n v="40472"/>
    <m/>
    <m/>
    <m/>
    <m/>
    <n v="40472"/>
    <x v="14"/>
    <s v="Candidate registered"/>
    <s v="Brian L. Gunn"/>
    <m/>
    <s v="2305 27TH PL SE"/>
    <s v="AUBURN"/>
    <s v="KING"/>
    <m/>
    <n v="98002"/>
    <s v="ELECTGUNN@GMAIL.COM"/>
    <s v="electgunn@gmail.com"/>
    <m/>
    <s v="STATE SENATOR"/>
    <n v="12"/>
    <s v="LEG DISTRICT 31 - SENATE"/>
    <n v="4760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2305 27TH PL SE"/>
    <s v="AUBURN"/>
    <m/>
    <n v="98002"/>
    <m/>
    <m/>
    <m/>
    <m/>
    <m/>
    <m/>
    <m/>
    <m/>
    <m/>
    <s v="https://web.pdc.wa.gov/rptimg/default.aspx?filerid_election_year=GUNNB%20%20002%3A%7C%3A2010"/>
    <n v="7646"/>
    <n v="7774"/>
    <n v="13705"/>
    <m/>
    <n v="31"/>
    <s v="BRIAN GUNN"/>
    <s v="candidate"/>
    <m/>
    <n v="43598.059965277775"/>
  </r>
  <r>
    <s v="ca-2010-13703"/>
    <s v="GREGC  063"/>
    <s v="CA"/>
    <n v="40315"/>
    <m/>
    <m/>
    <m/>
    <s v="Electronic"/>
    <n v="40315"/>
    <x v="14"/>
    <s v="Candidate registered"/>
    <s v="GREGORY CAROL J"/>
    <m/>
    <s v="PO BOX 3796"/>
    <s v="FEDERAL WAY"/>
    <s v="KING"/>
    <m/>
    <n v="980633796"/>
    <s v="BARBARAFRAZIER@EARTHLINK.NET"/>
    <s v="gilgregory@comcast.net"/>
    <m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Open seat"/>
    <m/>
    <m/>
    <m/>
    <m/>
    <m/>
    <m/>
    <m/>
    <m/>
    <s v="PO BOX 3796"/>
    <s v="FEDERAL WAY"/>
    <m/>
    <n v="980633796"/>
    <m/>
    <n v="163573.43"/>
    <n v="0"/>
    <n v="159746.51"/>
    <n v="-1534.85"/>
    <n v="0"/>
    <n v="0"/>
    <n v="47143.37"/>
    <n v="13780"/>
    <s v="https://web.pdc.wa.gov/rptimg/default.aspx?filerid_election_year=GREGC%20%20063%3A%7C%3A2010"/>
    <n v="7668"/>
    <n v="2989"/>
    <n v="13703"/>
    <n v="12317"/>
    <n v="30"/>
    <s v="BARBARA FRAZIER"/>
    <s v="candidate"/>
    <m/>
    <n v="44149.302858796298"/>
  </r>
  <r>
    <s v="ca-2010-13702"/>
    <s v="GREET  498"/>
    <s v="CA"/>
    <n v="40010"/>
    <m/>
    <m/>
    <m/>
    <s v="Electronic"/>
    <n v="40010"/>
    <x v="14"/>
    <s v="Candidate registered"/>
    <s v="GREEN TAMI J"/>
    <m/>
    <s v="10316 93RD ST SW"/>
    <s v="TACOMA"/>
    <s v="PIERCE"/>
    <m/>
    <n v="98498"/>
    <m/>
    <s v="tami.green@comcast.net"/>
    <m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10316 93RD ST SW"/>
    <s v="TACOMA"/>
    <m/>
    <n v="98498"/>
    <m/>
    <n v="181102.25"/>
    <n v="500"/>
    <n v="173262.19"/>
    <n v="0"/>
    <n v="0"/>
    <n v="0"/>
    <n v="23621.26"/>
    <n v="25464.22"/>
    <s v="https://web.pdc.wa.gov/rptimg/default.aspx?filerid_election_year=GREET%20%20498%3A%7C%3A2010"/>
    <n v="7666"/>
    <n v="6381"/>
    <n v="13702"/>
    <n v="12316"/>
    <n v="28"/>
    <s v="GINGER ANDERSON"/>
    <s v="candidate"/>
    <m/>
    <n v="44149.302800925929"/>
  </r>
  <r>
    <s v="ca-2010-13676"/>
    <s v="HARPN  206"/>
    <s v="CA"/>
    <n v="40345"/>
    <m/>
    <m/>
    <m/>
    <s v="Electronic"/>
    <n v="40345"/>
    <x v="14"/>
    <s v="Candidate registered"/>
    <s v="HARPER NICHOLAS R"/>
    <m/>
    <s v="PO BOX 5341"/>
    <s v="EVERETT"/>
    <s v="SNOHOMISH"/>
    <m/>
    <n v="98206"/>
    <s v="NICK@NICKHARPER.ORG"/>
    <s v="harpernic@gmail.com"/>
    <m/>
    <s v="STATE SENATOR"/>
    <n v="12"/>
    <s v="LEG DISTRICT 38 - SENATE"/>
    <n v="4767"/>
    <s v="SNOHOMISH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Open seat"/>
    <m/>
    <m/>
    <m/>
    <m/>
    <m/>
    <m/>
    <m/>
    <m/>
    <s v="PO BOX 5341"/>
    <s v="EVERETT"/>
    <m/>
    <n v="98206"/>
    <m/>
    <n v="105742.34"/>
    <n v="0"/>
    <n v="102946.41"/>
    <n v="0"/>
    <n v="0"/>
    <n v="0"/>
    <n v="101421.4"/>
    <n v="0"/>
    <s v="https://web.pdc.wa.gov/rptimg/default.aspx?filerid_election_year=HARPN%20%20206%3A%7C%3A2010"/>
    <n v="8065"/>
    <n v="6373"/>
    <n v="13676"/>
    <n v="12342"/>
    <n v="38"/>
    <s v="LACEY R HARPER"/>
    <s v="candidate"/>
    <m/>
    <n v="44149.303587962961"/>
  </r>
  <r>
    <s v="ca-2010-13668"/>
    <s v="HAUGK  011"/>
    <s v="CA"/>
    <n v="39982"/>
    <m/>
    <m/>
    <m/>
    <s v="Electronic"/>
    <n v="39982"/>
    <x v="14"/>
    <s v="Candidate discontinued campaign"/>
    <s v="HAUGEN KIRSTIN A"/>
    <m/>
    <s v="10559 NE 150TH COURT"/>
    <s v="BOTHELL"/>
    <s v="KING"/>
    <m/>
    <n v="980114845"/>
    <s v="ELECTKIRSTIN@GMAIL.COM"/>
    <s v="electkirstin@gmail.com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10559 NE 150TH COURT"/>
    <s v="BOTHELL"/>
    <m/>
    <n v="980114845"/>
    <m/>
    <n v="1485.59"/>
    <n v="0"/>
    <n v="1485.59"/>
    <n v="0"/>
    <n v="0"/>
    <n v="0"/>
    <m/>
    <m/>
    <s v="https://web.pdc.wa.gov/rptimg/default.aspx?filerid_election_year=HAUGK%20%20011%3A%7C%3A2010"/>
    <n v="8154"/>
    <n v="9224"/>
    <n v="13668"/>
    <n v="12348"/>
    <n v="1"/>
    <s v="JAMES WALSH"/>
    <s v="candidate"/>
    <m/>
    <n v="44149.303773148145"/>
  </r>
  <r>
    <s v="ca-2010-13663"/>
    <s v="HARWC  577"/>
    <s v="CA"/>
    <n v="40258"/>
    <m/>
    <m/>
    <m/>
    <m/>
    <n v="40258"/>
    <x v="14"/>
    <s v="Candidate registered"/>
    <s v="HARWOOD CLAY E"/>
    <m/>
    <s v="305 12TH ST"/>
    <s v="RAYMOND"/>
    <s v="PACIFIC"/>
    <m/>
    <n v="98577"/>
    <s v="ELECTCLAYHARWOOD@GMAIL.COM"/>
    <s v="electclayharwood@gmail.com"/>
    <m/>
    <s v="COUNTY COMMISSIONER"/>
    <n v="23"/>
    <s v="PACIFIC CO"/>
    <n v="3841"/>
    <s v="PACIFIC"/>
    <s v="Local"/>
    <n v="13002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305 12TH ST"/>
    <s v="RAYMOND"/>
    <m/>
    <n v="98577"/>
    <m/>
    <m/>
    <m/>
    <m/>
    <m/>
    <m/>
    <m/>
    <m/>
    <m/>
    <s v="https://web.pdc.wa.gov/rptimg/default.aspx?filerid_election_year=HARWC%20%20577%3A%7C%3A2010"/>
    <n v="8213"/>
    <n v="9222"/>
    <n v="13663"/>
    <m/>
    <m/>
    <s v="CLAY HARWOOD"/>
    <s v="candidate"/>
    <m/>
    <n v="43598.05972222222"/>
  </r>
  <r>
    <s v="ca-2009-14175"/>
    <s v="WATSE  292"/>
    <s v="CA"/>
    <n v="39712"/>
    <m/>
    <m/>
    <m/>
    <s v="Electronic"/>
    <n v="39712"/>
    <x v="18"/>
    <s v="Candidate registered"/>
    <s v="WATSON ELLEN H"/>
    <m/>
    <s v="PO BOX 2529"/>
    <s v="STANWOOD"/>
    <s v="SNOHOMISH"/>
    <m/>
    <n v="98292"/>
    <m/>
    <s v="ellen@ellenhiattwatson.net"/>
    <m/>
    <s v="COUNTY COUNCIL MEMBER"/>
    <n v="25"/>
    <s v="SNOHOMISH CO"/>
    <n v="4107"/>
    <s v="SNOHOMISH"/>
    <s v="Local"/>
    <n v="375834"/>
    <s v="C"/>
    <s v="Registration and financial affairs"/>
    <s v="Candidate"/>
    <s v="Candidate"/>
    <m/>
    <m/>
    <m/>
    <s v="D"/>
    <x v="0"/>
    <n v="40120"/>
    <m/>
    <b v="1"/>
    <m/>
    <m/>
    <s v="Qualified for general"/>
    <s v="Lost in general"/>
    <m/>
    <m/>
    <m/>
    <m/>
    <m/>
    <m/>
    <m/>
    <m/>
    <m/>
    <s v="PO BOX 2529"/>
    <s v="STANWOOD"/>
    <m/>
    <n v="98292"/>
    <m/>
    <n v="48029.279999999999"/>
    <n v="0"/>
    <n v="47137.42"/>
    <n v="0"/>
    <n v="0"/>
    <n v="0"/>
    <m/>
    <m/>
    <s v="https://web.pdc.wa.gov/rptimg/default.aspx?filerid_election_year=WATSE%20%20292%3A%7C%3A2009"/>
    <n v="20827"/>
    <n v="9424"/>
    <n v="14175"/>
    <n v="14191"/>
    <m/>
    <s v="ROBIN A STINARDO"/>
    <s v="candidate"/>
    <m/>
    <n v="44149.365590277775"/>
  </r>
  <r>
    <s v="ca-2010-14078"/>
    <s v="ABBER  589"/>
    <s v="CA"/>
    <n v="40352"/>
    <m/>
    <m/>
    <m/>
    <s v="Electronic"/>
    <n v="40352"/>
    <x v="14"/>
    <s v="Candidate registered"/>
    <s v="ABBETT RICHARD E"/>
    <m/>
    <s v="3025 ANGUS RD SE"/>
    <s v="TENINO"/>
    <s v="THURSTON"/>
    <m/>
    <n v="98589"/>
    <s v="ABBETT@SCATTERCREEK.COM"/>
    <s v="abbett@scattercreek.com"/>
    <m/>
    <s v="COUNTY AUDITOR"/>
    <n v="20"/>
    <s v="THURSTON CO"/>
    <n v="4229"/>
    <s v="THURSTON"/>
    <s v="Local"/>
    <n v="147343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3025 ANGUS RD SE"/>
    <s v="TENINO"/>
    <m/>
    <n v="98589"/>
    <m/>
    <n v="3210.68"/>
    <n v="0"/>
    <n v="5654.87"/>
    <n v="788.86"/>
    <n v="0"/>
    <n v="0"/>
    <m/>
    <m/>
    <s v="https://web.pdc.wa.gov/rptimg/default.aspx?filerid_election_year=ABBER%20%20589%3A%7C%3A2010"/>
    <n v="147"/>
    <n v="9379"/>
    <n v="14078"/>
    <n v="11910"/>
    <m/>
    <s v="JIM WILCOX"/>
    <s v="candidate"/>
    <m/>
    <n v="44149.289710648147"/>
  </r>
  <r>
    <s v="ca-2010-13573"/>
    <s v="KAUFC  035"/>
    <s v="CA"/>
    <n v="39090"/>
    <m/>
    <m/>
    <m/>
    <s v="Electronic"/>
    <n v="39090"/>
    <x v="14"/>
    <s v="Candidate registered"/>
    <s v="KAUFFMAN CLAUDIA G"/>
    <m/>
    <s v="PO BOX 845"/>
    <s v="KENT"/>
    <s v="KING"/>
    <m/>
    <n v="98035"/>
    <s v="JASON@ARGOSTRATEGIES.COM"/>
    <s v="claudia@claudiaforsenate.com"/>
    <m/>
    <s v="STATE SENATOR"/>
    <n v="12"/>
    <s v="LEG DISTRICT 47 - SENATE"/>
    <n v="4776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Incumbent"/>
    <m/>
    <m/>
    <m/>
    <m/>
    <m/>
    <m/>
    <m/>
    <m/>
    <s v="PO BOX 845"/>
    <s v="KENT"/>
    <m/>
    <n v="98035"/>
    <m/>
    <n v="385729.23"/>
    <n v="14836.37"/>
    <n v="401366.76"/>
    <n v="0"/>
    <n v="0"/>
    <n v="0"/>
    <n v="53890.81"/>
    <n v="84425.71"/>
    <s v="https://web.pdc.wa.gov/rptimg/default.aspx?filerid_election_year=KAUFC%20%20035%3A%7C%3A2010"/>
    <n v="10037"/>
    <n v="1963"/>
    <n v="13573"/>
    <n v="12445"/>
    <n v="47"/>
    <s v="JASON BENNETT"/>
    <s v="candidate"/>
    <m/>
    <n v="44149.307430555556"/>
  </r>
  <r>
    <s v="ca-2010-13571"/>
    <s v="KAMPD  682"/>
    <s v="CA"/>
    <n v="40157"/>
    <m/>
    <m/>
    <m/>
    <s v="Electronic"/>
    <n v="40157"/>
    <x v="14"/>
    <s v="Candidate registered"/>
    <s v="KAMPE DENNIS C"/>
    <m/>
    <s v="PO BOX 821316"/>
    <s v="VANCOUVER"/>
    <s v="CLARK"/>
    <m/>
    <n v="98682"/>
    <s v="DENNISKAMPE@LIVE.COM"/>
    <s v="denniskampe@live.com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Open seat"/>
    <m/>
    <m/>
    <m/>
    <m/>
    <m/>
    <m/>
    <m/>
    <m/>
    <s v="PO BOX 821316"/>
    <s v="VANCOUVER"/>
    <m/>
    <n v="98682"/>
    <m/>
    <n v="61493.14"/>
    <n v="0"/>
    <n v="65035.07"/>
    <n v="3950"/>
    <n v="0"/>
    <n v="0"/>
    <m/>
    <m/>
    <s v="https://web.pdc.wa.gov/rptimg/default.aspx?filerid_election_year=KAMPD%20%20682%3A%7C%3A2010"/>
    <n v="10048"/>
    <n v="9179"/>
    <n v="13571"/>
    <n v="12443"/>
    <n v="18"/>
    <s v="BARBARA AINSLIE"/>
    <s v="candidate"/>
    <m/>
    <n v="44149.307337962964"/>
  </r>
  <r>
    <s v="ca-2010-13566"/>
    <s v="KAUFL2 296"/>
    <s v="CA"/>
    <n v="40295"/>
    <m/>
    <m/>
    <m/>
    <s v="Electronic"/>
    <n v="40295"/>
    <x v="14"/>
    <s v="Candidate registered"/>
    <s v="KAUFER LILLIAN"/>
    <m/>
    <s v="15206 67TH DR SE"/>
    <s v="SNOHOMISH"/>
    <s v="KING"/>
    <m/>
    <n v="98296"/>
    <s v="DAVID@LILLIANKAUFER.NET"/>
    <s v="lillian@lilliankaufer.net"/>
    <m/>
    <s v="STATE SENATOR"/>
    <n v="12"/>
    <s v="LEG DISTRICT 44 - SENATE"/>
    <n v="4773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15206 67TH DR SE"/>
    <s v="SNOHOMISH"/>
    <m/>
    <n v="98296"/>
    <m/>
    <n v="21533.1"/>
    <n v="0"/>
    <n v="21533.1"/>
    <n v="0"/>
    <n v="0"/>
    <n v="0"/>
    <n v="13771.27"/>
    <n v="0"/>
    <s v="https://web.pdc.wa.gov/rptimg/default.aspx?filerid_election_year=KAUFL2%20296%3A%7C%3A2010"/>
    <n v="10113"/>
    <n v="27482"/>
    <n v="13566"/>
    <n v="12447"/>
    <n v="44"/>
    <s v="ABBOT TAYLOR"/>
    <s v="candidate"/>
    <m/>
    <n v="44149.307604166665"/>
  </r>
  <r>
    <s v="ca-2010-14056"/>
    <s v="ARAGS  501"/>
    <s v="CA"/>
    <n v="40279"/>
    <m/>
    <m/>
    <m/>
    <s v="Electronic"/>
    <n v="40279"/>
    <x v="14"/>
    <s v="Candidate discontinued campaign"/>
    <s v="Sofia Aragon"/>
    <m/>
    <s v="PO BOX 1173"/>
    <s v="OLYMPIA"/>
    <s v="THURSTON"/>
    <m/>
    <n v="98501"/>
    <m/>
    <s v="to.sofia.aragon@gmail.com"/>
    <m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PO BOX 1173"/>
    <s v="OLYMPIA"/>
    <m/>
    <n v="98501"/>
    <m/>
    <n v="8073.72"/>
    <n v="0"/>
    <n v="8073.72"/>
    <n v="0"/>
    <n v="0"/>
    <n v="0"/>
    <m/>
    <m/>
    <s v="https://web.pdc.wa.gov/rptimg/default.aspx?filerid_election_year=ARAGS%20%20501%3A%7C%3A2010"/>
    <n v="653"/>
    <n v="89"/>
    <n v="14056"/>
    <n v="11943"/>
    <n v="22"/>
    <s v="JASON BENNETT"/>
    <s v="candidate"/>
    <m/>
    <n v="44149.290763888886"/>
  </r>
  <r>
    <s v="ca-2010-14055"/>
    <s v="APPLS  370"/>
    <s v="CA"/>
    <n v="39975"/>
    <m/>
    <m/>
    <m/>
    <s v="Electronic"/>
    <n v="39975"/>
    <x v="14"/>
    <s v="Candidate registered"/>
    <s v="SHERRY V APPLETON"/>
    <m/>
    <s v="PO BOX 2140"/>
    <s v="POULSBO"/>
    <s v="KITSAP"/>
    <m/>
    <n v="98370"/>
    <s v="ANDRUS@EMBARQMAIL.COM"/>
    <s v="sherry76@comcast.net"/>
    <m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2140"/>
    <s v="POULSBO"/>
    <m/>
    <n v="98370"/>
    <m/>
    <n v="103203.22"/>
    <n v="1831.58"/>
    <n v="105034.8"/>
    <n v="0"/>
    <n v="0"/>
    <n v="0"/>
    <m/>
    <m/>
    <s v="https://web.pdc.wa.gov/rptimg/default.aspx?filerid_election_year=APPLS%20%20370%3A%7C%3A2010"/>
    <n v="650"/>
    <n v="227"/>
    <n v="14055"/>
    <n v="11942"/>
    <n v="23"/>
    <s v="ALVIN F ANDRUS"/>
    <s v="candidate"/>
    <m/>
    <n v="44149.290694444448"/>
  </r>
  <r>
    <s v="ca-2010-14051"/>
    <s v="APPLR  217"/>
    <s v="CA"/>
    <n v="40206"/>
    <m/>
    <m/>
    <m/>
    <s v="Electronic"/>
    <n v="40206"/>
    <x v="14"/>
    <s v="Candidate registered"/>
    <s v="Robert W Apple"/>
    <m/>
    <s v="2509 N UPRIVER CT"/>
    <s v="SPOKANE"/>
    <s v="SPOKANE"/>
    <m/>
    <n v="992177294"/>
    <m/>
    <s v="cometapple@msn.com"/>
    <m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2509 N UPRIVER CT"/>
    <s v="SPOKANE"/>
    <m/>
    <n v="992177294"/>
    <m/>
    <n v="5235"/>
    <n v="0"/>
    <n v="8268.59"/>
    <n v="2416.42"/>
    <n v="0"/>
    <n v="0"/>
    <m/>
    <m/>
    <s v="https://web.pdc.wa.gov/rptimg/default.aspx?filerid_election_year=APPLR%20%20217%3A%7C%3A2010"/>
    <n v="707"/>
    <n v="7770"/>
    <n v="14051"/>
    <n v="11941"/>
    <n v="3"/>
    <s v="ROBERT APPLE"/>
    <s v="candidate"/>
    <m/>
    <n v="44149.290682870371"/>
  </r>
  <r>
    <s v="ca-2010-14019"/>
    <s v="BILLA  203"/>
    <s v="CA"/>
    <n v="40116"/>
    <m/>
    <m/>
    <m/>
    <s v="Electronic"/>
    <n v="40116"/>
    <x v="14"/>
    <s v="Candidate registered"/>
    <s v="Andrew Billig"/>
    <m/>
    <s v="PO BOX 145"/>
    <s v="SPOKANE"/>
    <s v="SPOKANE"/>
    <m/>
    <n v="99210"/>
    <s v="ANDYBILLIG@COMCAST.NET"/>
    <s v="andybillig@comcast.net"/>
    <m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Open seat"/>
    <m/>
    <m/>
    <m/>
    <m/>
    <m/>
    <m/>
    <m/>
    <m/>
    <s v="PO BOX 145"/>
    <s v="SPOKANE"/>
    <m/>
    <n v="99210"/>
    <m/>
    <n v="133209.79"/>
    <n v="0"/>
    <n v="129984.77"/>
    <n v="0"/>
    <n v="0"/>
    <n v="0"/>
    <n v="694.24"/>
    <n v="0"/>
    <s v="https://web.pdc.wa.gov/rptimg/default.aspx?filerid_election_year=BILLA%20%20203%3A%7C%3A2010"/>
    <n v="1388"/>
    <n v="1076"/>
    <n v="14019"/>
    <n v="11985"/>
    <n v="3"/>
    <s v="BARBARA MARNEY"/>
    <s v="candidate"/>
    <m/>
    <n v="44149.292048611111"/>
  </r>
  <r>
    <s v="ca-2010-14013"/>
    <s v="BOERJ  205"/>
    <s v="CA"/>
    <n v="40184"/>
    <m/>
    <m/>
    <m/>
    <s v="Electronic"/>
    <n v="40184"/>
    <x v="14"/>
    <s v="Candidate withdrew"/>
    <s v="John D Boerger"/>
    <m/>
    <s v="8901 10TH PL SE"/>
    <s v="EVERETT"/>
    <s v="KING"/>
    <m/>
    <n v="98205"/>
    <s v="JOHN4WA@GMAIL.COM"/>
    <s v="johnboerger@gmail.com"/>
    <m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Challenger"/>
    <m/>
    <m/>
    <m/>
    <m/>
    <m/>
    <m/>
    <m/>
    <m/>
    <s v="8901 10TH PL SE"/>
    <s v="EVERETT"/>
    <m/>
    <n v="98205"/>
    <m/>
    <n v="1374"/>
    <n v="0"/>
    <n v="1368.49"/>
    <n v="0"/>
    <n v="0"/>
    <n v="0"/>
    <m/>
    <m/>
    <s v="https://web.pdc.wa.gov/rptimg/default.aspx?filerid_election_year=BOERJ%20%20205%3A%7C%3A2010"/>
    <n v="1573"/>
    <n v="2377"/>
    <n v="14013"/>
    <n v="11990"/>
    <n v="44"/>
    <s v="JOHN D BOERGER"/>
    <s v="candidate"/>
    <m/>
    <n v="44149.292233796295"/>
  </r>
  <r>
    <s v="ca-2010-13992"/>
    <s v="BOUCT  273"/>
    <s v="CA"/>
    <n v="40237"/>
    <m/>
    <m/>
    <m/>
    <s v="Electronic"/>
    <n v="40237"/>
    <x v="14"/>
    <s v="Candidate registered"/>
    <s v="BOUCHER THOMAS A"/>
    <m/>
    <s v="PO BOX 2945"/>
    <s v="MOUNT VERNON"/>
    <s v="SKAGIT"/>
    <m/>
    <n v="982732945"/>
    <s v="THOMAS@ELECTBOUCHER.COM"/>
    <s v="taboucher@gmail.com"/>
    <m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2945"/>
    <s v="MOUNT VERNON"/>
    <m/>
    <n v="982732945"/>
    <m/>
    <n v="21682.74"/>
    <n v="72"/>
    <n v="30315.98"/>
    <n v="0"/>
    <n v="0"/>
    <n v="8318.2000000000007"/>
    <m/>
    <m/>
    <s v="https://web.pdc.wa.gov/rptimg/default.aspx?filerid_election_year=BOUCT%20%20273%3A%7C%3A2010"/>
    <n v="1922"/>
    <n v="9341"/>
    <n v="13992"/>
    <n v="11999"/>
    <n v="40"/>
    <s v="ALEC MCDOUGALL"/>
    <s v="candidate"/>
    <m/>
    <n v="44149.292442129627"/>
  </r>
  <r>
    <s v="ca-2010-13989"/>
    <s v="BREMJ  166"/>
    <s v="CA"/>
    <n v="40296"/>
    <m/>
    <m/>
    <m/>
    <m/>
    <n v="40296"/>
    <x v="14"/>
    <s v="Candidate registered"/>
    <s v="BREMNER BOOHER JEAN M"/>
    <m/>
    <s v="PO BOX 862"/>
    <s v="REPUBLIC"/>
    <s v="FERRY"/>
    <m/>
    <n v="991660862"/>
    <m/>
    <s v="j_booher@hotmail.com"/>
    <m/>
    <s v="COUNTY CLERK"/>
    <n v="22"/>
    <s v="FERRY CO"/>
    <n v="3290"/>
    <s v="FERRY"/>
    <s v="Local"/>
    <n v="4295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862"/>
    <s v="REPUBLIC"/>
    <m/>
    <n v="991660862"/>
    <m/>
    <m/>
    <m/>
    <m/>
    <m/>
    <m/>
    <m/>
    <m/>
    <m/>
    <s v="https://web.pdc.wa.gov/rptimg/default.aspx?filerid_election_year=BREMJ%20%20166%3A%7C%3A2010"/>
    <n v="1976"/>
    <n v="1852"/>
    <n v="13989"/>
    <m/>
    <m/>
    <s v="JEAN BREMNER BOOHER"/>
    <s v="candidate"/>
    <m/>
    <n v="43598.281053240738"/>
  </r>
  <r>
    <s v="ca-2010-13983"/>
    <s v="BROWJ  383"/>
    <s v="CA"/>
    <n v="39353"/>
    <m/>
    <m/>
    <m/>
    <s v="Electronic"/>
    <n v="39353"/>
    <x v="14"/>
    <s v="Candidate registered"/>
    <s v="BROWN JOSHUA W"/>
    <m/>
    <s v="PO BOX 2481"/>
    <s v="SILVERDALE"/>
    <s v="KITSAP"/>
    <m/>
    <n v="983832481"/>
    <m/>
    <s v="josh@electjoshbrown.com"/>
    <m/>
    <s v="COUNTY COMMISSIONER"/>
    <n v="23"/>
    <s v="KITSAP CO"/>
    <n v="3539"/>
    <s v="KITSAP"/>
    <s v="Local"/>
    <n v="142431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2481"/>
    <s v="SILVERDALE"/>
    <m/>
    <n v="983832481"/>
    <m/>
    <n v="87434.84"/>
    <n v="433.32"/>
    <n v="81908.27"/>
    <n v="0"/>
    <n v="0"/>
    <n v="0"/>
    <n v="1835.45"/>
    <n v="0"/>
    <s v="https://web.pdc.wa.gov/rptimg/default.aspx?filerid_election_year=BROWJ%20%20383%3A%7C%3A2010"/>
    <n v="2056"/>
    <n v="6437"/>
    <n v="13983"/>
    <n v="12007"/>
    <m/>
    <s v="GINGER SOMMERHAUSER"/>
    <s v="candidate"/>
    <m/>
    <n v="44149.292638888888"/>
  </r>
  <r>
    <s v="ca-2010-13973"/>
    <s v="BUNKR2 391"/>
    <s v="CA"/>
    <n v="40267"/>
    <m/>
    <m/>
    <m/>
    <s v="Electronic"/>
    <n v="40267"/>
    <x v="14"/>
    <s v="Candidate registered"/>
    <s v="BUNK RAYMOND R III"/>
    <m/>
    <s v="20825 STATE RT 410 E #416"/>
    <s v="BONNEY LAKE"/>
    <s v="KING"/>
    <m/>
    <n v="98391"/>
    <s v="RAYMONDBUNK@YAHOO.COM"/>
    <s v="raymondbunk@yahoo.com"/>
    <m/>
    <s v="STATE SENATOR"/>
    <n v="12"/>
    <s v="LEG DISTRICT 31 - SENATE"/>
    <n v="4760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20825 STATE RT 410 E #416"/>
    <s v="BONNEY LAKE"/>
    <m/>
    <n v="98391"/>
    <m/>
    <n v="32241.67"/>
    <n v="0"/>
    <n v="33241.67"/>
    <n v="0"/>
    <n v="0"/>
    <n v="0"/>
    <m/>
    <m/>
    <s v="https://web.pdc.wa.gov/rptimg/default.aspx?filerid_election_year=BUNKR2%20391%3A%7C%3A2010"/>
    <n v="2204"/>
    <n v="27659"/>
    <n v="13973"/>
    <n v="12019"/>
    <n v="31"/>
    <s v="PHILIP LLOYD"/>
    <s v="candidate"/>
    <m/>
    <n v="44149.293020833335"/>
  </r>
  <r>
    <s v="ca-2010-13971"/>
    <s v="BURBJ  111"/>
    <s v="CA"/>
    <n v="39826"/>
    <m/>
    <m/>
    <m/>
    <s v="Electronic"/>
    <n v="39826"/>
    <x v="14"/>
    <s v="Candidate discontinued campaign"/>
    <s v="BURBANK JOHN"/>
    <m/>
    <s v="PO BOX 2747"/>
    <s v="SEATTLE"/>
    <s v="KING"/>
    <m/>
    <n v="981112747"/>
    <m/>
    <m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PO BOX 2747"/>
    <s v="SEATTLE"/>
    <m/>
    <n v="981112747"/>
    <m/>
    <n v="8285.07"/>
    <n v="0"/>
    <n v="8285.07"/>
    <n v="0"/>
    <n v="0"/>
    <n v="0"/>
    <m/>
    <m/>
    <s v="https://web.pdc.wa.gov/rptimg/default.aspx?filerid_election_year=BURBJ%20%20111%3A%7C%3A2010"/>
    <n v="2251"/>
    <n v="9338"/>
    <n v="13971"/>
    <n v="12021"/>
    <n v="36"/>
    <s v="PHILIP LLOYD"/>
    <s v="candidate"/>
    <m/>
    <n v="44149.29310185185"/>
  </r>
  <r>
    <s v="ca-2010-13968"/>
    <s v="BURKD  577"/>
    <s v="CA"/>
    <n v="40346"/>
    <m/>
    <m/>
    <m/>
    <m/>
    <n v="40346"/>
    <x v="14"/>
    <s v="Candidate registered"/>
    <s v="BURKE DAVID J"/>
    <m/>
    <s v="415 1ST ST #203"/>
    <s v="RAYMOND"/>
    <s v="PACIFIC"/>
    <m/>
    <n v="98577"/>
    <m/>
    <m/>
    <m/>
    <s v="COUNTY PROSECUTOR"/>
    <n v="26"/>
    <s v="PACIFIC CO"/>
    <n v="3841"/>
    <s v="PACIFIC"/>
    <s v="Local"/>
    <n v="13002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415 1ST ST #203"/>
    <s v="RAYMOND"/>
    <m/>
    <n v="98577"/>
    <m/>
    <m/>
    <m/>
    <m/>
    <m/>
    <m/>
    <m/>
    <m/>
    <m/>
    <s v="https://web.pdc.wa.gov/rptimg/default.aspx?filerid_election_year=BURKD%20%20577%3A%7C%3A2010"/>
    <n v="2317"/>
    <n v="6118"/>
    <n v="13968"/>
    <m/>
    <m/>
    <s v="DAVID BURKE"/>
    <s v="candidate"/>
    <m/>
    <n v="43598.2809375"/>
  </r>
  <r>
    <s v="ca-2010-13964"/>
    <s v="BURND  550"/>
    <s v="CA"/>
    <n v="40309"/>
    <m/>
    <m/>
    <m/>
    <m/>
    <n v="40309"/>
    <x v="14"/>
    <s v="Candidate registered"/>
    <s v="BURNS DANIEL F"/>
    <m/>
    <s v="122 VALLEY RD"/>
    <s v="HOQUIAM"/>
    <s v="GRAYS HARBOR"/>
    <m/>
    <n v="98550"/>
    <s v="BURNSFORCORONER@GMAIL.COM"/>
    <s v="dan.lor@comcast.net"/>
    <m/>
    <s v="COUNTY CORONER"/>
    <n v="24"/>
    <s v="GRAYS HARBOR CO"/>
    <n v="3369"/>
    <s v="GRAYS HARBOR"/>
    <s v="Local"/>
    <n v="36341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122 VALLEY RD"/>
    <s v="HOQUIAM"/>
    <m/>
    <n v="98550"/>
    <m/>
    <m/>
    <m/>
    <m/>
    <m/>
    <m/>
    <m/>
    <m/>
    <m/>
    <s v="https://web.pdc.wa.gov/rptimg/default.aspx?filerid_election_year=BURND%20%20550%3A%7C%3A2010"/>
    <n v="2335"/>
    <n v="9336"/>
    <n v="13964"/>
    <m/>
    <m/>
    <s v="DANIEL BURNS"/>
    <s v="candidate"/>
    <m/>
    <n v="43598.280914351853"/>
  </r>
  <r>
    <s v="ca-2010-13957"/>
    <s v="BUTLP  133"/>
    <s v="CA"/>
    <n v="40352"/>
    <m/>
    <m/>
    <m/>
    <s v="Mixed"/>
    <n v="40352"/>
    <x v="14"/>
    <s v="Candidate registered"/>
    <s v="BUTLER PATRICIA J"/>
    <m/>
    <s v="PO BOX 236"/>
    <s v="SHORELINE"/>
    <s v="KING"/>
    <m/>
    <n v="98155"/>
    <s v="INFO@PATTYBUTLER.COM"/>
    <s v="pjbb17@msn.com"/>
    <m/>
    <s v="STATE SENATOR"/>
    <n v="12"/>
    <s v="LEG DISTRICT 32 - SENATE"/>
    <n v="4761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236"/>
    <s v="SHORELINE"/>
    <m/>
    <n v="98155"/>
    <m/>
    <n v="9566.92"/>
    <n v="0"/>
    <n v="9441.92"/>
    <n v="0"/>
    <n v="0"/>
    <n v="0"/>
    <m/>
    <m/>
    <s v="https://web.pdc.wa.gov/rptimg/default.aspx?filerid_election_year=BUTLP%20%20133%3A%7C%3A2010"/>
    <n v="2517"/>
    <n v="9333"/>
    <n v="13957"/>
    <n v="12027"/>
    <n v="32"/>
    <s v="ABBOT TAYLOR"/>
    <s v="candidate"/>
    <m/>
    <n v="44149.293287037035"/>
  </r>
  <r>
    <s v="ca-2010-13954"/>
    <s v="CARLN  011"/>
    <s v="CA"/>
    <n v="40119"/>
    <m/>
    <m/>
    <m/>
    <s v="Mixed"/>
    <n v="40119"/>
    <x v="14"/>
    <s v="Candidate discontinued campaign"/>
    <s v="CARLSON NICHOLAS A"/>
    <m/>
    <s v="10709 VALLEY VIEW RD #1-104"/>
    <s v="BELLEVUE"/>
    <s v="KING"/>
    <m/>
    <n v="98011"/>
    <s v="NICHOLAS@CARLSONFORHOUSE.COM"/>
    <s v="nicholascarls39@hotmail.com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10709 VALLEY VIEW RD #1-104"/>
    <s v="BELLEVUE"/>
    <m/>
    <n v="98011"/>
    <m/>
    <n v="750"/>
    <n v="0"/>
    <n v="700"/>
    <n v="0"/>
    <n v="0"/>
    <n v="0"/>
    <m/>
    <m/>
    <s v="https://web.pdc.wa.gov/rptimg/default.aspx?filerid_election_year=CARLN%20%20011%3A%7C%3A2010"/>
    <n v="2591"/>
    <n v="3963"/>
    <n v="13954"/>
    <n v="12039"/>
    <n v="1"/>
    <s v="NICHOLAS CARLSON"/>
    <s v="candidate"/>
    <m/>
    <n v="44149.293842592589"/>
  </r>
  <r>
    <s v="ca-2010-13949"/>
    <s v="CARTA  563"/>
    <s v="CA"/>
    <n v="40276"/>
    <m/>
    <m/>
    <m/>
    <s v="Electronic"/>
    <n v="40276"/>
    <x v="14"/>
    <s v="Candidate registered"/>
    <s v="CARTER ALBERT A"/>
    <m/>
    <s v="PO BOX 621"/>
    <s v="HOQUIAM"/>
    <s v="GRAYS HARBOR"/>
    <m/>
    <n v="98550"/>
    <s v="JUDYGCARTER@GMAIL.COM"/>
    <s v="gandalf@techline.com"/>
    <m/>
    <s v="COUNTY COMMISSIONER"/>
    <n v="23"/>
    <s v="GRAYS HARBOR CO"/>
    <n v="3369"/>
    <s v="GRAYS HARBOR"/>
    <s v="Local"/>
    <n v="36341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PO BOX 621"/>
    <s v="HOQUIAM"/>
    <m/>
    <n v="98550"/>
    <m/>
    <n v="17938.419999999998"/>
    <n v="275"/>
    <n v="20323.3"/>
    <n v="2000"/>
    <n v="0"/>
    <n v="0"/>
    <n v="0"/>
    <n v="7698.4"/>
    <s v="https://web.pdc.wa.gov/rptimg/default.aspx?filerid_election_year=CARTA%20%20563%3A%7C%3A2010"/>
    <n v="2698"/>
    <n v="9328"/>
    <n v="13949"/>
    <n v="12042"/>
    <m/>
    <s v="THOMAS BOUGHER"/>
    <s v="candidate"/>
    <m/>
    <n v="44149.293935185182"/>
  </r>
  <r>
    <s v="ca-2010-13945"/>
    <s v="CHADL  209"/>
    <s v="CA"/>
    <n v="40190"/>
    <m/>
    <m/>
    <m/>
    <s v="Electronic"/>
    <n v="40190"/>
    <x v="14"/>
    <s v="Candidate registered"/>
    <s v="CHADEZ LOUISE H"/>
    <m/>
    <s v="PO BOX 9955"/>
    <s v="SPOKANE"/>
    <s v="SPOKANE"/>
    <m/>
    <n v="992099955"/>
    <s v="VOTELOUISE@COMCAST.NET"/>
    <s v="chadez4811@comcast.net"/>
    <m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9955"/>
    <s v="SPOKANE"/>
    <m/>
    <n v="992099955"/>
    <m/>
    <n v="20466.2"/>
    <n v="0"/>
    <n v="19952.900000000001"/>
    <n v="-1320.56"/>
    <n v="0"/>
    <n v="0"/>
    <m/>
    <m/>
    <s v="https://web.pdc.wa.gov/rptimg/default.aspx?filerid_election_year=CHADL%20%20209%3A%7C%3A2010"/>
    <n v="2752"/>
    <n v="9325"/>
    <n v="13945"/>
    <n v="12049"/>
    <n v="3"/>
    <s v="EILEEN E MURPHY"/>
    <s v="candidate"/>
    <m/>
    <n v="44149.29414351852"/>
  </r>
  <r>
    <s v="ca-2010-13938"/>
    <s v="CHASM  177"/>
    <s v="CA"/>
    <n v="39869"/>
    <m/>
    <m/>
    <m/>
    <m/>
    <n v="39869"/>
    <x v="14"/>
    <s v="Candidate discontinued campaign"/>
    <s v="MARALYN CHASE"/>
    <m/>
    <s v="PO BOX 77267"/>
    <s v="SHORELINE"/>
    <s v="KING"/>
    <m/>
    <n v="981770267"/>
    <s v="CHASECAMPAIGN@VERIZON.NET"/>
    <s v="chasecampaign@verizon.net"/>
    <m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PO BOX 77267"/>
    <s v="SHORELINE"/>
    <m/>
    <n v="981770267"/>
    <m/>
    <m/>
    <m/>
    <m/>
    <m/>
    <m/>
    <m/>
    <m/>
    <m/>
    <s v="https://web.pdc.wa.gov/rptimg/default.aspx?filerid_election_year=CHASM%20%20177%3A%7C%3A2010"/>
    <n v="2900"/>
    <n v="27667"/>
    <n v="13938"/>
    <m/>
    <n v="32"/>
    <s v="CARIN CHASE"/>
    <s v="candidate"/>
    <m/>
    <n v="43598.280185185184"/>
  </r>
  <r>
    <s v="ca-2010-13932"/>
    <s v="CHESP  114"/>
    <s v="CA"/>
    <n v="40283"/>
    <m/>
    <m/>
    <m/>
    <m/>
    <n v="40283"/>
    <x v="14"/>
    <s v="Candidate registered"/>
    <s v="CHESTER PATRICIA A"/>
    <m/>
    <s v="1247 E GLEN"/>
    <s v="COLVILLE"/>
    <s v="STEVENS"/>
    <m/>
    <n v="99114"/>
    <s v="PCHESTER@PLIX.COM"/>
    <s v="pchester@plix.com"/>
    <m/>
    <s v="COUNTY CLERK"/>
    <n v="22"/>
    <s v="STEVENS CO"/>
    <n v="4186"/>
    <s v="STEVENS"/>
    <s v="Local"/>
    <n v="26092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1247 E GLEN"/>
    <s v="COLVILLE"/>
    <m/>
    <n v="99114"/>
    <m/>
    <m/>
    <m/>
    <m/>
    <m/>
    <m/>
    <m/>
    <m/>
    <m/>
    <s v="https://web.pdc.wa.gov/rptimg/default.aspx?filerid_election_year=CHESP%20%20114%3A%7C%3A2010"/>
    <n v="2986"/>
    <n v="6428"/>
    <n v="13932"/>
    <m/>
    <m/>
    <s v="PATRICIA A CHESTER"/>
    <s v="candidate"/>
    <m/>
    <n v="43598.280150462961"/>
  </r>
  <r>
    <s v="ca-2010-13912"/>
    <s v="COBBM  209"/>
    <s v="CA"/>
    <n v="40269"/>
    <m/>
    <m/>
    <m/>
    <s v="Electronic"/>
    <n v="40269"/>
    <x v="14"/>
    <s v="Candidate registered"/>
    <s v="Monty D. Cobb"/>
    <m/>
    <s v="191 E ANDERSON RD N"/>
    <s v="SHELTON"/>
    <s v="MASON"/>
    <m/>
    <n v="98584"/>
    <s v="VOTE4MONTY@ME.COM"/>
    <s v="vote4monty@me.com"/>
    <m/>
    <s v="COUNTY PROSECUTOR"/>
    <n v="26"/>
    <s v="MASON CO"/>
    <n v="3699"/>
    <s v="MASON"/>
    <s v="Local"/>
    <n v="33085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191 E ANDERSON RD N"/>
    <s v="SHELTON"/>
    <m/>
    <n v="98584"/>
    <m/>
    <n v="22683.1"/>
    <n v="112.92"/>
    <n v="22606.07"/>
    <n v="0"/>
    <n v="0"/>
    <n v="0"/>
    <m/>
    <m/>
    <s v="https://web.pdc.wa.gov/rptimg/default.aspx?filerid_election_year=COBBM%20%20209%3A%7C%3A2010"/>
    <n v="3845"/>
    <n v="658"/>
    <n v="13912"/>
    <n v="12127"/>
    <m/>
    <s v="DAVID MACKEY"/>
    <s v="candidate"/>
    <m/>
    <n v="44149.296655092592"/>
  </r>
  <r>
    <s v="ca-2010-13901"/>
    <s v="COONS  205"/>
    <s v="CA"/>
    <n v="40351"/>
    <m/>
    <m/>
    <m/>
    <m/>
    <n v="40351"/>
    <x v="14"/>
    <s v="Candidate registered"/>
    <s v="COONEY SADIE C"/>
    <m/>
    <s v="504 W PARK PL"/>
    <s v="SPOKANE"/>
    <s v="SPOKANE"/>
    <m/>
    <n v="99205"/>
    <s v="SADIECOONEY@GMAIL.COM"/>
    <s v="sadiecooney@gmail.com"/>
    <m/>
    <s v="COUNTY ASSESSOR"/>
    <n v="21"/>
    <s v="SPOKANE CO"/>
    <n v="4151"/>
    <s v="SPOKANE"/>
    <s v="Local"/>
    <n v="257092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504 W PARK PL"/>
    <s v="SPOKANE"/>
    <m/>
    <n v="99205"/>
    <m/>
    <m/>
    <m/>
    <m/>
    <m/>
    <m/>
    <m/>
    <m/>
    <m/>
    <s v="https://web.pdc.wa.gov/rptimg/default.aspx?filerid_election_year=COONS%20%20205%3A%7C%3A2010"/>
    <n v="4114"/>
    <n v="9315"/>
    <n v="13901"/>
    <m/>
    <m/>
    <s v="RICHARD C ZYWIAK"/>
    <s v="candidate"/>
    <m/>
    <n v="43598.061180555553"/>
  </r>
  <r>
    <s v="ca-2010-13888"/>
    <s v="CROCN  507"/>
    <s v="CA"/>
    <n v="40245"/>
    <m/>
    <m/>
    <m/>
    <s v="Electronic"/>
    <n v="40245"/>
    <x v="14"/>
    <s v="Candidate registered"/>
    <s v="CROCKER NOAH D"/>
    <m/>
    <s v="PO BOX 2363"/>
    <s v="OLYMPIA"/>
    <s v="THURSTON"/>
    <m/>
    <n v="985072363"/>
    <s v="NCROCKER12@HOTMAIL.COM"/>
    <s v="ncrocker12@hotmail.com"/>
    <m/>
    <s v="COUNTY TREASURER"/>
    <n v="28"/>
    <s v="THURSTON CO"/>
    <n v="4229"/>
    <s v="THURSTON"/>
    <s v="Local"/>
    <n v="147343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2363"/>
    <s v="OLYMPIA"/>
    <m/>
    <n v="985072363"/>
    <m/>
    <n v="7448.87"/>
    <n v="0"/>
    <n v="8154.33"/>
    <n v="595.46"/>
    <n v="0"/>
    <n v="0"/>
    <m/>
    <m/>
    <s v="https://web.pdc.wa.gov/rptimg/default.aspx?filerid_election_year=CROCN%20%20507%3A%7C%3A2010"/>
    <n v="4387"/>
    <n v="9309"/>
    <n v="13888"/>
    <n v="12162"/>
    <m/>
    <s v="JENNY CROCKER"/>
    <s v="candidate"/>
    <m/>
    <n v="44149.297511574077"/>
  </r>
  <r>
    <s v="ca-2010-13885"/>
    <s v="CRONJ  338"/>
    <s v="CA"/>
    <n v="40353"/>
    <m/>
    <m/>
    <m/>
    <m/>
    <n v="40353"/>
    <x v="14"/>
    <s v="Candidate registered"/>
    <s v="CRONK JONATHAN L"/>
    <m/>
    <s v="3043 CENTER ST"/>
    <s v="TACOMA"/>
    <s v="PIERCE"/>
    <m/>
    <n v="98409"/>
    <s v="JON@JONCRONK.COM"/>
    <s v="jon@joncronk.com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3043 CENTER ST"/>
    <s v="TACOMA"/>
    <m/>
    <n v="98409"/>
    <m/>
    <m/>
    <m/>
    <m/>
    <m/>
    <m/>
    <m/>
    <m/>
    <m/>
    <s v="https://web.pdc.wa.gov/rptimg/default.aspx?filerid_election_year=CRONJ%20%20338%3A%7C%3A2010"/>
    <n v="4390"/>
    <n v="9307"/>
    <n v="13885"/>
    <m/>
    <n v="27"/>
    <s v="JONATHAN CRONK"/>
    <s v="candidate"/>
    <m/>
    <n v="43598.061076388891"/>
  </r>
  <r>
    <s v="ca-2010-13796"/>
    <s v="ERICM  011"/>
    <s v="CA"/>
    <n v="39848"/>
    <m/>
    <m/>
    <m/>
    <s v="Electronic"/>
    <n v="39848"/>
    <x v="14"/>
    <s v="Candidate discontinued campaign"/>
    <s v="ERICKS MARK L"/>
    <m/>
    <s v="PO BOX 1406"/>
    <s v="BOTHELL"/>
    <s v="KING"/>
    <m/>
    <n v="98041"/>
    <m/>
    <s v="markericks@comcast.net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PO BOX 1406"/>
    <s v="BOTHELL"/>
    <m/>
    <n v="98041"/>
    <m/>
    <n v="7900"/>
    <n v="1282.83"/>
    <n v="9182.83"/>
    <n v="0"/>
    <n v="0"/>
    <n v="0"/>
    <m/>
    <m/>
    <s v="https://web.pdc.wa.gov/rptimg/default.aspx?filerid_election_year=ERICM%20%20011%3A%7C%3A2010"/>
    <n v="5919"/>
    <n v="35551"/>
    <n v="13796"/>
    <n v="12236"/>
    <n v="1"/>
    <s v="JASON BENNETT"/>
    <s v="candidate"/>
    <m/>
    <n v="44149.300138888888"/>
  </r>
  <r>
    <s v="ca-2009-14344"/>
    <s v="STOCG  169"/>
    <s v="CA"/>
    <n v="39980"/>
    <m/>
    <m/>
    <m/>
    <s v="Electronic"/>
    <n v="39980"/>
    <x v="18"/>
    <s v="Candidate registered"/>
    <s v="Glen R Stockwell"/>
    <m/>
    <s v="405 N DIVISION ST"/>
    <s v="RITZVILLE"/>
    <s v="WHITMAN"/>
    <m/>
    <n v="99169"/>
    <m/>
    <s v="stockwellstocky@aol.com"/>
    <m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D"/>
    <x v="0"/>
    <n v="40120"/>
    <m/>
    <b v="1"/>
    <m/>
    <m/>
    <s v="Lost in primary"/>
    <m/>
    <m/>
    <m/>
    <m/>
    <m/>
    <m/>
    <m/>
    <m/>
    <m/>
    <m/>
    <s v="405 N DIVISION ST"/>
    <s v="RITZVILLE"/>
    <m/>
    <n v="99169"/>
    <m/>
    <n v="1440.28"/>
    <n v="0"/>
    <n v="770.28"/>
    <n v="0"/>
    <n v="0"/>
    <n v="0"/>
    <m/>
    <m/>
    <s v="https://web.pdc.wa.gov/rptimg/default.aspx?filerid_election_year=STOCG%20%20169%3A%7C%3A2009"/>
    <n v="18812"/>
    <n v="9015"/>
    <n v="14344"/>
    <n v="14029"/>
    <n v="9"/>
    <s v="GLENDA L STOCKWELL"/>
    <s v="candidate"/>
    <m/>
    <n v="44149.358784722222"/>
  </r>
  <r>
    <s v="ca-2009-14214"/>
    <s v="VENAD  512"/>
    <s v="CA"/>
    <n v="39916"/>
    <m/>
    <m/>
    <m/>
    <s v="Paper"/>
    <n v="39916"/>
    <x v="18"/>
    <s v="Candidate registered"/>
    <s v="VENABLE DANIEL R"/>
    <m/>
    <s v="3620 46TH AVE SW"/>
    <s v="OLYMPIA"/>
    <s v="THURSTON"/>
    <m/>
    <n v="985126604"/>
    <s v="ELECTDANVENABLE@COMCAST.NET"/>
    <s v="electdanvenable@comcast.net"/>
    <m/>
    <s v="COUNTY COMMISSIONER"/>
    <n v="23"/>
    <s v="THURSTON CO"/>
    <n v="4229"/>
    <s v="THURSTON"/>
    <s v="Local"/>
    <n v="149243"/>
    <s v="C"/>
    <s v="Registration and financial affairs"/>
    <s v="Candidate"/>
    <s v="Candidate"/>
    <m/>
    <m/>
    <m/>
    <s v="D"/>
    <x v="0"/>
    <n v="40120"/>
    <m/>
    <b v="1"/>
    <m/>
    <m/>
    <s v="Lost in primary"/>
    <m/>
    <m/>
    <m/>
    <m/>
    <m/>
    <m/>
    <m/>
    <m/>
    <m/>
    <m/>
    <s v="3620 46TH AVE SW"/>
    <s v="OLYMPIA"/>
    <m/>
    <n v="985126604"/>
    <m/>
    <n v="0"/>
    <n v="0"/>
    <n v="0"/>
    <n v="0"/>
    <n v="0"/>
    <n v="0"/>
    <n v="0"/>
    <n v="203.6"/>
    <s v="https://web.pdc.wa.gov/rptimg/default.aspx?filerid_election_year=VENAD%20%20512%3A%7C%3A2009"/>
    <n v="20252"/>
    <n v="9443"/>
    <n v="14214"/>
    <n v="14091"/>
    <m/>
    <s v="CATHY VENABLE"/>
    <s v="candidate"/>
    <m/>
    <n v="44149.360231481478"/>
  </r>
  <r>
    <s v="ca-2009-14526"/>
    <s v="ROOSK  347"/>
    <s v="CA"/>
    <n v="40069"/>
    <m/>
    <m/>
    <m/>
    <m/>
    <n v="40069"/>
    <x v="18"/>
    <s v="Candidate registered"/>
    <s v="Karen S. Roosevelt"/>
    <m/>
    <s v="PO BOX 775"/>
    <s v="POMEROY"/>
    <s v="GARFIELD"/>
    <m/>
    <n v="993470775"/>
    <m/>
    <s v="jaroosevelt@yahoo.com"/>
    <m/>
    <s v="COUNTY TREASURER"/>
    <n v="28"/>
    <s v="GARFIELD CO"/>
    <n v="3320"/>
    <s v="GARFIELD"/>
    <s v="Local"/>
    <n v="1564"/>
    <s v="C"/>
    <s v="Registration and financial affairs"/>
    <s v="Candidate"/>
    <s v="Candidate"/>
    <m/>
    <m/>
    <m/>
    <s v="D"/>
    <x v="0"/>
    <n v="40120"/>
    <m/>
    <b v="1"/>
    <m/>
    <m/>
    <s v="Not in primary"/>
    <s v="Unopposed in general"/>
    <m/>
    <m/>
    <m/>
    <m/>
    <m/>
    <m/>
    <m/>
    <m/>
    <m/>
    <s v="PO BOX 775"/>
    <s v="POMEROY"/>
    <m/>
    <n v="993470775"/>
    <m/>
    <m/>
    <m/>
    <m/>
    <m/>
    <m/>
    <m/>
    <m/>
    <m/>
    <s v="https://web.pdc.wa.gov/rptimg/default.aspx?filerid_election_year=ROOSK%20%20347%3A%7C%3A2009"/>
    <n v="16647"/>
    <n v="748"/>
    <n v="14526"/>
    <m/>
    <m/>
    <s v="KAREN S ROOSEVELT"/>
    <s v="candidate"/>
    <m/>
    <n v="43598.285891203705"/>
  </r>
  <r>
    <s v="ca-2009-15328"/>
    <s v="GOSSD  043"/>
    <s v="CA"/>
    <n v="38977"/>
    <m/>
    <m/>
    <m/>
    <s v="Electronic"/>
    <n v="38977"/>
    <x v="18"/>
    <s v="Candidate registered"/>
    <s v="GOSSETT DAVID W"/>
    <m/>
    <s v="5006 239TH PL SW"/>
    <s v="MOUNTLAKE TERRACE"/>
    <s v="SNOHOMISH"/>
    <m/>
    <s v="98043-"/>
    <s v="DGOSSETT4COUNCIL@AOL.COM"/>
    <s v="dgossett4council@aol.com"/>
    <m/>
    <s v="COUNTY COUNCIL MEMBER"/>
    <n v="25"/>
    <s v="SNOHOMISH CO"/>
    <n v="4107"/>
    <s v="SNOHOMISH"/>
    <s v="Local"/>
    <n v="375834"/>
    <s v="C"/>
    <s v="Registration and financial affairs"/>
    <s v="Candidate"/>
    <s v="Candidate"/>
    <m/>
    <m/>
    <m/>
    <s v="D"/>
    <x v="0"/>
    <n v="40120"/>
    <m/>
    <b v="1"/>
    <m/>
    <m/>
    <s v="Qualified for general"/>
    <s v="Won in general"/>
    <m/>
    <m/>
    <m/>
    <m/>
    <m/>
    <m/>
    <m/>
    <m/>
    <m/>
    <s v="5006 239TH PL SW"/>
    <s v="MOUNTLAKE TERRACE"/>
    <m/>
    <s v="98043-"/>
    <m/>
    <n v="91994.09"/>
    <n v="30072.79"/>
    <n v="122067.08"/>
    <n v="0"/>
    <n v="0"/>
    <n v="0"/>
    <m/>
    <m/>
    <s v="https://web.pdc.wa.gov/rptimg/default.aspx?filerid_election_year=GOSSD%20%20043%3A%7C%3A2009"/>
    <n v="7254"/>
    <n v="9926"/>
    <n v="15328"/>
    <n v="13549"/>
    <m/>
    <s v="DONNA GOSSETT"/>
    <s v="candidate"/>
    <m/>
    <n v="44149.343981481485"/>
  </r>
  <r>
    <s v="ca-2009-15327"/>
    <s v="GOTTJ  672"/>
    <s v="CA"/>
    <n v="40035"/>
    <m/>
    <m/>
    <m/>
    <m/>
    <n v="40035"/>
    <x v="18"/>
    <s v="Candidate registered"/>
    <s v="GOTTS JOHN W"/>
    <m/>
    <s v="338 CENTSOL AVE"/>
    <s v="MENLO PARK"/>
    <s v="YAKIMA"/>
    <m/>
    <n v="94025"/>
    <m/>
    <m/>
    <m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D"/>
    <x v="0"/>
    <n v="40120"/>
    <m/>
    <b v="1"/>
    <m/>
    <m/>
    <s v="Qualified for general"/>
    <s v="Lost in general"/>
    <m/>
    <m/>
    <m/>
    <m/>
    <m/>
    <m/>
    <m/>
    <m/>
    <m/>
    <s v="338 CENTSOL AVE"/>
    <s v="MENLO PARK"/>
    <m/>
    <n v="94025"/>
    <m/>
    <m/>
    <m/>
    <m/>
    <m/>
    <m/>
    <m/>
    <m/>
    <m/>
    <s v="https://web.pdc.wa.gov/rptimg/default.aspx?filerid_election_year=GOTTJ%20%20672%3A%7C%3A2009"/>
    <n v="7292"/>
    <n v="9925"/>
    <n v="15327"/>
    <m/>
    <n v="15"/>
    <s v="JOHN GOTTS"/>
    <s v="candidate"/>
    <m/>
    <n v="43598.29105324074"/>
  </r>
  <r>
    <s v="ca-2009-15216"/>
    <s v="HERNA  365"/>
    <s v="CA"/>
    <n v="39908"/>
    <m/>
    <m/>
    <m/>
    <m/>
    <n v="39908"/>
    <x v="18"/>
    <s v="Candidate registered"/>
    <s v="HERNANDEZ ANTHONY S"/>
    <m/>
    <s v="PO BOX 65427"/>
    <s v="PORT LUDLOW"/>
    <s v="JEFFERSON"/>
    <m/>
    <n v="98365"/>
    <s v="TONY@SHERIFFHERNANDEZ.ORG"/>
    <s v="tony@sheriffhernandez.org"/>
    <m/>
    <s v="COUNTY SHERIFF"/>
    <n v="27"/>
    <s v="JEFFERSON CO"/>
    <n v="3433"/>
    <s v="JEFFERSON"/>
    <s v="Local"/>
    <n v="22168"/>
    <s v="C"/>
    <s v="Registration and financial affairs"/>
    <s v="Candidate"/>
    <s v="Candidate"/>
    <m/>
    <m/>
    <m/>
    <s v="D"/>
    <x v="0"/>
    <n v="40120"/>
    <m/>
    <b v="1"/>
    <m/>
    <m/>
    <s v="Not in primary"/>
    <s v="Unopposed in general"/>
    <m/>
    <m/>
    <m/>
    <m/>
    <m/>
    <m/>
    <m/>
    <m/>
    <m/>
    <s v="PO BOX 65427"/>
    <s v="PORT LUDLOW"/>
    <m/>
    <n v="98365"/>
    <m/>
    <m/>
    <m/>
    <m/>
    <m/>
    <m/>
    <m/>
    <m/>
    <m/>
    <s v="https://web.pdc.wa.gov/rptimg/default.aspx?filerid_election_year=HERNA%20%20365%3A%7C%3A2009"/>
    <n v="8525"/>
    <n v="9216"/>
    <n v="15216"/>
    <m/>
    <m/>
    <s v="EVELYN HERNANDEZ"/>
    <s v="candidate"/>
    <m/>
    <n v="43598.290335648147"/>
  </r>
  <r>
    <s v="ca-2009-15195"/>
    <s v="HOLLK  612"/>
    <s v="CA"/>
    <n v="39968"/>
    <m/>
    <m/>
    <m/>
    <m/>
    <n v="39968"/>
    <x v="18"/>
    <s v="Candidate registered"/>
    <s v="Kay M. Holland"/>
    <m/>
    <s v="11 MORGAN DR"/>
    <s v="CATHLAMET"/>
    <s v="WAHKIAKUM"/>
    <m/>
    <n v="98612"/>
    <m/>
    <s v="kayholkand1890@yahoo.com"/>
    <m/>
    <s v="COUNTY CLERK"/>
    <n v="22"/>
    <s v="WAHKIAKUM CO"/>
    <n v="4286"/>
    <s v="WAHKIAKUM"/>
    <s v="Local"/>
    <n v="2714"/>
    <s v="C"/>
    <s v="Registration and financial affairs"/>
    <s v="Candidate"/>
    <s v="Candidate"/>
    <m/>
    <m/>
    <m/>
    <s v="D"/>
    <x v="0"/>
    <n v="40120"/>
    <m/>
    <b v="1"/>
    <m/>
    <m/>
    <s v="Unopposed in primary"/>
    <s v="Unopposed in general"/>
    <m/>
    <m/>
    <m/>
    <m/>
    <m/>
    <m/>
    <m/>
    <m/>
    <m/>
    <s v="11 MORGAN DR"/>
    <s v="CATHLAMET"/>
    <m/>
    <n v="98612"/>
    <m/>
    <m/>
    <m/>
    <m/>
    <m/>
    <m/>
    <m/>
    <m/>
    <m/>
    <s v="https://web.pdc.wa.gov/rptimg/default.aspx?filerid_election_year=HOLLK%20%20612%3A%7C%3A2009"/>
    <n v="8854"/>
    <n v="119"/>
    <n v="15195"/>
    <m/>
    <m/>
    <s v="KAY M HOLLAND"/>
    <s v="candidate"/>
    <m/>
    <n v="43906.843784722223"/>
  </r>
  <r>
    <s v="ca-2008-16130"/>
    <s v="PRIDC  661"/>
    <s v="CA"/>
    <n v="38342"/>
    <m/>
    <m/>
    <m/>
    <s v="Electronic"/>
    <n v="38342"/>
    <x v="16"/>
    <s v="Candidate registered"/>
    <s v="PRIDEMORE CRAIG A"/>
    <m/>
    <s v="1111 MAIN ST STE 400"/>
    <s v="VANCOUVER"/>
    <s v="CLARK"/>
    <m/>
    <n v="98660"/>
    <m/>
    <s v="linda@currie-mclain.com"/>
    <m/>
    <s v="STATE SENATOR"/>
    <n v="12"/>
    <s v="LEG DISTRICT 49 - SENATE"/>
    <n v="4778"/>
    <s v="CLARK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1111 MAIN ST STE 400"/>
    <s v="VANCOUVER"/>
    <m/>
    <n v="98660"/>
    <m/>
    <n v="145034.51999999999"/>
    <n v="0"/>
    <n v="153776.71"/>
    <n v="0"/>
    <n v="180"/>
    <n v="0"/>
    <m/>
    <m/>
    <s v="https://web.pdc.wa.gov/rptimg/default.aspx?filerid_election_year=PRIDC%20%20661%3A%7C%3A2008"/>
    <n v="15633"/>
    <n v="27243"/>
    <n v="16130"/>
    <n v="15054"/>
    <n v="49"/>
    <s v="LINDA MCLAIN"/>
    <s v="candidate"/>
    <m/>
    <n v="44149.399409722224"/>
  </r>
  <r>
    <s v="ca-2008-15956"/>
    <s v="VANDK  382"/>
    <s v="CA"/>
    <n v="39078"/>
    <m/>
    <m/>
    <m/>
    <s v="Electronic"/>
    <n v="39078"/>
    <x v="16"/>
    <s v="Candidate registered"/>
    <s v="Kevin W. Van De Wege"/>
    <m/>
    <s v="10 SABLE CT"/>
    <s v="SEQUIM"/>
    <s v="CLALLAM"/>
    <m/>
    <n v="98382"/>
    <m/>
    <s v="kevinvandewege@hotmail.com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10 SABLE CT"/>
    <s v="SEQUIM"/>
    <m/>
    <n v="98382"/>
    <m/>
    <n v="125670.07"/>
    <n v="808.9"/>
    <n v="101029.1"/>
    <n v="0"/>
    <n v="0"/>
    <n v="525"/>
    <m/>
    <m/>
    <s v="https://web.pdc.wa.gov/rptimg/default.aspx?filerid_election_year=VANDK%20%20382%3A%7C%3A2008"/>
    <n v="20018"/>
    <n v="26330"/>
    <n v="15956"/>
    <n v="15265"/>
    <n v="24"/>
    <s v="JASON BENNETT"/>
    <s v="candidate"/>
    <m/>
    <n v="44149.41133101852"/>
  </r>
  <r>
    <s v="ca-2008-15945"/>
    <s v="WALLD  684"/>
    <s v="CA"/>
    <n v="39425"/>
    <m/>
    <m/>
    <m/>
    <s v="Electronic"/>
    <n v="39425"/>
    <x v="16"/>
    <s v="Candidate registered"/>
    <s v="WALLACE DEB"/>
    <m/>
    <s v="PO BOX 872015"/>
    <s v="VANCOUVER"/>
    <s v="CLARK"/>
    <m/>
    <n v="98684"/>
    <m/>
    <s v="votedebwallace@comcast.net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872015"/>
    <s v="VANCOUVER"/>
    <m/>
    <n v="98684"/>
    <m/>
    <n v="120306.59"/>
    <n v="12949.35"/>
    <n v="130419.48"/>
    <n v="0"/>
    <n v="0"/>
    <n v="0"/>
    <n v="351.08"/>
    <n v="0"/>
    <s v="https://web.pdc.wa.gov/rptimg/default.aspx?filerid_election_year=WALLD%20%20684%3A%7C%3A2008"/>
    <n v="20445"/>
    <n v="8991"/>
    <n v="15945"/>
    <n v="15282"/>
    <n v="17"/>
    <s v="PAT NORBY"/>
    <s v="candidate"/>
    <m/>
    <n v="44149.411770833336"/>
  </r>
  <r>
    <s v="ca-2008-15941"/>
    <s v="WALSF  272"/>
    <s v="CA"/>
    <n v="39439"/>
    <m/>
    <m/>
    <m/>
    <s v="Electronic"/>
    <n v="39439"/>
    <x v="16"/>
    <s v="Candidate registered"/>
    <s v="WALSER FREDERICK B"/>
    <m/>
    <s v="PO BOX 237"/>
    <s v="MONROE"/>
    <s v="SNOHOMISH"/>
    <m/>
    <n v="982720237"/>
    <m/>
    <s v="walserfb@aol.com"/>
    <m/>
    <s v="STATE SENATOR"/>
    <n v="12"/>
    <s v="LEG DISTRICT 39 - SENATE"/>
    <n v="4768"/>
    <s v="SNOHOMISH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237"/>
    <s v="MONROE"/>
    <m/>
    <n v="982720237"/>
    <m/>
    <n v="115210.28"/>
    <n v="0"/>
    <n v="115210.28"/>
    <n v="0"/>
    <n v="0"/>
    <n v="0"/>
    <m/>
    <m/>
    <s v="https://web.pdc.wa.gov/rptimg/default.aspx?filerid_election_year=WALSF%20%20272%3A%7C%3A2008"/>
    <n v="20573"/>
    <n v="10187"/>
    <n v="15941"/>
    <n v="15287"/>
    <n v="39"/>
    <s v="JASON BENNETT"/>
    <s v="candidate"/>
    <m/>
    <n v="44149.411944444444"/>
  </r>
  <r>
    <s v="ca-2008-15931"/>
    <s v="WATSE  042"/>
    <s v="CA"/>
    <n v="39523"/>
    <m/>
    <m/>
    <m/>
    <s v="Electronic"/>
    <n v="39523"/>
    <x v="16"/>
    <s v="Candidate discontinued campaign"/>
    <s v="ALBERTSON ELIZABETH A"/>
    <m/>
    <s v="PO BOX 1185"/>
    <s v="KENT"/>
    <s v="KING"/>
    <m/>
    <n v="980351185"/>
    <m/>
    <s v="elizabethalbertson@comcast.net"/>
    <m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PO BOX 1185"/>
    <s v="KENT"/>
    <m/>
    <n v="980351185"/>
    <m/>
    <n v="6059.37"/>
    <n v="0"/>
    <n v="572.69000000000005"/>
    <n v="0"/>
    <n v="0"/>
    <n v="6769.83"/>
    <m/>
    <m/>
    <s v="https://web.pdc.wa.gov/rptimg/default.aspx?filerid_election_year=WATSE%20%20042%3A%7C%3A2008"/>
    <n v="20826"/>
    <n v="2699"/>
    <n v="15931"/>
    <n v="15372"/>
    <n v="33"/>
    <s v="BARBARA FRAZIER"/>
    <s v="candidate"/>
    <m/>
    <n v="44149.416261574072"/>
  </r>
  <r>
    <s v="ca-2008-15929"/>
    <s v="WEINB  040"/>
    <s v="CA"/>
    <n v="38329"/>
    <m/>
    <m/>
    <m/>
    <s v="Electronic"/>
    <n v="38329"/>
    <x v="16"/>
    <s v="Candidate discontinued campaign"/>
    <s v="WEINSTEIN BRIAN D"/>
    <m/>
    <s v="8441 SE 68TH PMB #197"/>
    <s v="MERCER ISLAND"/>
    <s v="KING"/>
    <m/>
    <n v="980405235"/>
    <s v="BRIANDW@COMCAST.NET"/>
    <s v="BRIANDW@COMCAST.NET"/>
    <m/>
    <s v="STATE SENATOR"/>
    <n v="12"/>
    <s v="LEG DISTRICT 41 - SENATE"/>
    <n v="4770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8441 SE 68TH PMB #197"/>
    <s v="MERCER ISLAND"/>
    <m/>
    <n v="980405235"/>
    <m/>
    <n v="7250"/>
    <n v="0"/>
    <n v="6594.35"/>
    <n v="0"/>
    <n v="0"/>
    <n v="0"/>
    <m/>
    <m/>
    <s v="https://web.pdc.wa.gov/rptimg/default.aspx?filerid_election_year=WEINB%20%20040%3A%7C%3A2008"/>
    <n v="20918"/>
    <n v="10184"/>
    <n v="15929"/>
    <n v="15376"/>
    <n v="41"/>
    <s v="LESLIE KELLER"/>
    <s v="candidate"/>
    <m/>
    <n v="44149.416388888887"/>
  </r>
  <r>
    <s v="ca-2008-15927"/>
    <s v="WEIGR  093"/>
    <s v="CA"/>
    <n v="39398"/>
    <m/>
    <m/>
    <m/>
    <s v="Electronic"/>
    <n v="39398"/>
    <x v="16"/>
    <s v="Candidate registered"/>
    <s v="WEIGELT RONALD A"/>
    <m/>
    <s v="454 TRULLINGER ST"/>
    <s v="BUCKLEY"/>
    <s v="KING"/>
    <m/>
    <n v="98321"/>
    <m/>
    <s v="vote4ronweigelt@comcast.net"/>
    <m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454 TRULLINGER ST"/>
    <s v="BUCKLEY"/>
    <m/>
    <n v="98321"/>
    <m/>
    <n v="23876.55"/>
    <n v="0"/>
    <n v="30227.21"/>
    <n v="6238.93"/>
    <n v="0"/>
    <n v="0"/>
    <n v="142.11000000000001"/>
    <n v="0"/>
    <s v="https://web.pdc.wa.gov/rptimg/default.aspx?filerid_election_year=WEIGR%20%20093%3A%7C%3A2008"/>
    <n v="20963"/>
    <n v="27609"/>
    <n v="15927"/>
    <n v="15375"/>
    <n v="31"/>
    <s v="JANE BARSI"/>
    <s v="candidate"/>
    <m/>
    <n v="44149.416319444441"/>
  </r>
  <r>
    <s v="ca-2008-15916"/>
    <s v="WILLT  563"/>
    <s v="CA"/>
    <n v="39405"/>
    <m/>
    <m/>
    <m/>
    <s v="Electronic"/>
    <n v="39405"/>
    <x v="16"/>
    <s v="Candidate registered"/>
    <s v="WILLIS TERESA L"/>
    <m/>
    <s v="37 DWINELL RD"/>
    <s v="MONTESANO"/>
    <s v="GRAYS HARBOR"/>
    <m/>
    <n v="98563"/>
    <m/>
    <s v="olyviewdairy@centurytel.net"/>
    <m/>
    <s v="COUNTY COMMISSIONER"/>
    <n v="23"/>
    <s v="GRAYS HARBOR CO"/>
    <n v="3369"/>
    <s v="GRAYS HARBOR"/>
    <s v="Local"/>
    <n v="34197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37 DWINELL RD"/>
    <s v="MONTESANO"/>
    <m/>
    <n v="98563"/>
    <m/>
    <n v="21628.880000000001"/>
    <n v="0"/>
    <n v="27899.31"/>
    <n v="6198.8"/>
    <n v="0"/>
    <n v="0"/>
    <n v="993.97"/>
    <n v="0"/>
    <s v="https://web.pdc.wa.gov/rptimg/default.aspx?filerid_election_year=WILLT%20%20563%3A%7C%3A2008"/>
    <n v="21259"/>
    <n v="7745"/>
    <n v="15916"/>
    <n v="15399"/>
    <m/>
    <s v="LISA DILLEY"/>
    <s v="candidate"/>
    <m/>
    <n v="44149.417199074072"/>
  </r>
  <r>
    <s v="ca-2008-15904"/>
    <s v="WILSJ  520"/>
    <s v="CA"/>
    <n v="39581"/>
    <m/>
    <m/>
    <m/>
    <s v="Electronic"/>
    <n v="39581"/>
    <x v="16"/>
    <s v="Candidate registered"/>
    <s v="WILSON JOHN M"/>
    <m/>
    <s v="1400 BELAIRE AVE"/>
    <s v="ABERDEEN"/>
    <s v="GRAYS HARBOR"/>
    <m/>
    <s v="98520-"/>
    <s v="WILSONWORKS@TECHLINE.COM"/>
    <s v="wilsonworks@techline.com"/>
    <m/>
    <s v="COUNTY COMMISSIONER"/>
    <n v="23"/>
    <s v="GRAYS HARBOR CO"/>
    <n v="3369"/>
    <s v="GRAYS HARBOR"/>
    <s v="Local"/>
    <n v="34197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1400 BELAIRE AVE"/>
    <s v="ABERDEEN"/>
    <m/>
    <s v="98520-"/>
    <m/>
    <n v="4515.6499999999996"/>
    <n v="1661.91"/>
    <n v="6170.79"/>
    <n v="0"/>
    <n v="0"/>
    <n v="0"/>
    <m/>
    <m/>
    <s v="https://web.pdc.wa.gov/rptimg/default.aspx?filerid_election_year=WILSJ%20%20520%3A%7C%3A2008"/>
    <n v="21424"/>
    <n v="7811"/>
    <n v="15904"/>
    <n v="15402"/>
    <m/>
    <s v="KAREN KARNATH"/>
    <s v="candidate"/>
    <m/>
    <n v="44149.417337962965"/>
  </r>
  <r>
    <s v="ca-2009-15881"/>
    <s v="ABBOD  403"/>
    <s v="CA"/>
    <n v="39979"/>
    <m/>
    <m/>
    <m/>
    <m/>
    <n v="39979"/>
    <x v="18"/>
    <s v="Candidate registered"/>
    <s v="ABBOTT DAVID S"/>
    <m/>
    <s v="3540 QUAILRIDGE DR"/>
    <s v="CLARKSTON"/>
    <s v="ASOTIN"/>
    <m/>
    <n v="99403"/>
    <s v="DAVIDSABBOTT@GMAIL.COM"/>
    <s v="DAVIDSABBOTT@GMAIL.COM"/>
    <m/>
    <s v="COUNTY ASSESSOR"/>
    <n v="21"/>
    <s v="ASOTIN CO"/>
    <n v="3029"/>
    <s v="ASOTIN"/>
    <s v="Local"/>
    <n v="11919"/>
    <s v="C"/>
    <s v="Registration and financial affairs"/>
    <s v="Candidate"/>
    <s v="Candidate"/>
    <m/>
    <m/>
    <m/>
    <s v="D"/>
    <x v="0"/>
    <n v="40120"/>
    <m/>
    <b v="1"/>
    <m/>
    <m/>
    <s v="Not in primary"/>
    <s v="Won in general"/>
    <m/>
    <m/>
    <m/>
    <m/>
    <m/>
    <m/>
    <m/>
    <m/>
    <m/>
    <s v="3540 QUAILRIDGE DR"/>
    <s v="CLARKSTON"/>
    <m/>
    <n v="99403"/>
    <m/>
    <m/>
    <m/>
    <m/>
    <m/>
    <m/>
    <m/>
    <m/>
    <m/>
    <s v="https://web.pdc.wa.gov/rptimg/default.aspx?filerid_election_year=ABBOD%20%20403%3A%7C%3A2009"/>
    <n v="248"/>
    <n v="10166"/>
    <n v="15881"/>
    <m/>
    <m/>
    <s v="DAVID ABBOTT"/>
    <s v="candidate"/>
    <m/>
    <n v="43598.296053240738"/>
  </r>
  <r>
    <s v="ca-2008-16413"/>
    <s v="HUNTR  039"/>
    <s v="CA"/>
    <n v="39227"/>
    <m/>
    <m/>
    <m/>
    <s v="Electronic"/>
    <n v="39227"/>
    <x v="16"/>
    <s v="Candidate registered"/>
    <s v="Ross Hunter"/>
    <m/>
    <s v="PO BOX 4204"/>
    <s v="BELLEVUE"/>
    <s v="KING"/>
    <m/>
    <n v="980094204"/>
    <s v="ROSS@ROSSHUNTER.NET"/>
    <s v="ross@rosshunter.net"/>
    <m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4204"/>
    <s v="BELLEVUE"/>
    <m/>
    <n v="980094204"/>
    <m/>
    <n v="170897.72"/>
    <n v="0"/>
    <n v="64685.95"/>
    <n v="0"/>
    <n v="0"/>
    <n v="0"/>
    <n v="142.11000000000001"/>
    <n v="0"/>
    <s v="https://web.pdc.wa.gov/rptimg/default.aspx?filerid_election_year=HUNTR%20%20039%3A%7C%3A2008"/>
    <n v="9114"/>
    <n v="3803"/>
    <n v="16413"/>
    <n v="14750"/>
    <n v="48"/>
    <s v="ROSS HUNTER"/>
    <s v="candidate"/>
    <m/>
    <n v="44149.386493055557"/>
  </r>
  <r>
    <s v="ca-2008-16247"/>
    <s v="MCDEJ2 136"/>
    <s v="CA"/>
    <n v="39395"/>
    <m/>
    <m/>
    <m/>
    <s v="Electronic"/>
    <n v="39395"/>
    <x v="16"/>
    <s v="Candidate registered"/>
    <s v="J Joseph McDermott"/>
    <m/>
    <s v="PO BOX 16254"/>
    <s v="SEATTLE"/>
    <s v="KING"/>
    <m/>
    <n v="98116"/>
    <s v="JOE@JOEMCDERMOTT.ORG"/>
    <s v="joe@joemcdermott.org"/>
    <m/>
    <s v="STATE SENATOR"/>
    <n v="12"/>
    <s v="LEG DISTRICT 34 - SENATE"/>
    <n v="4763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Unopposed in primary"/>
    <s v="Unopposed in general"/>
    <s v="Incumbent"/>
    <m/>
    <m/>
    <m/>
    <m/>
    <m/>
    <m/>
    <m/>
    <m/>
    <s v="PO BOX 16254"/>
    <s v="SEATTLE"/>
    <m/>
    <n v="98116"/>
    <m/>
    <n v="107777.78"/>
    <n v="700.62"/>
    <n v="86658.91"/>
    <n v="0"/>
    <n v="0"/>
    <n v="0"/>
    <m/>
    <m/>
    <s v="https://web.pdc.wa.gov/rptimg/default.aspx?filerid_election_year=MCDEJ2%20136%3A%7C%3A2008"/>
    <n v="12683"/>
    <n v="27871"/>
    <n v="16247"/>
    <n v="14910"/>
    <n v="34"/>
    <s v="SARAH C EARL"/>
    <s v="candidate"/>
    <m/>
    <n v="44149.393923611111"/>
  </r>
  <r>
    <s v="ca-2008-16238"/>
    <s v="MERRC  401"/>
    <s v="CA"/>
    <n v="39474"/>
    <m/>
    <m/>
    <m/>
    <s v="Mixed"/>
    <n v="39474"/>
    <x v="16"/>
    <s v="Candidate registered"/>
    <s v="MERRIVAL CAROLYN M"/>
    <m/>
    <s v="PO BOX 32"/>
    <s v="MILTON"/>
    <s v="PIERCE"/>
    <m/>
    <n v="98354"/>
    <m/>
    <s v="adlerln@comcast.net"/>
    <m/>
    <s v="COUNTY COUNCIL MEMBER"/>
    <n v="25"/>
    <s v="PIERCE CO"/>
    <n v="3879"/>
    <s v="PIERCE"/>
    <s v="Local"/>
    <n v="373207"/>
    <s v="C"/>
    <s v="Registration and financial affairs"/>
    <s v="Candidate"/>
    <s v="Candidate"/>
    <m/>
    <m/>
    <m/>
    <s v="D"/>
    <x v="0"/>
    <n v="39756"/>
    <m/>
    <b v="1"/>
    <m/>
    <m/>
    <s v="Not in primary"/>
    <s v="Lost in general"/>
    <m/>
    <m/>
    <m/>
    <m/>
    <m/>
    <m/>
    <m/>
    <m/>
    <m/>
    <s v="PO BOX 32"/>
    <s v="MILTON"/>
    <m/>
    <n v="98354"/>
    <m/>
    <n v="13931.94"/>
    <n v="0"/>
    <n v="12705.36"/>
    <n v="1000"/>
    <n v="0"/>
    <n v="0"/>
    <m/>
    <m/>
    <s v="https://web.pdc.wa.gov/rptimg/default.aspx?filerid_election_year=MERRC%20%20401%3A%7C%3A2008"/>
    <n v="12976"/>
    <n v="4730"/>
    <n v="16238"/>
    <n v="14924"/>
    <m/>
    <s v="EVELYN M JONES"/>
    <s v="candidate"/>
    <m/>
    <n v="44149.394814814812"/>
  </r>
  <r>
    <s v="ca-2008-16227"/>
    <s v="MILOM  001"/>
    <s v="CA"/>
    <n v="39402"/>
    <m/>
    <m/>
    <m/>
    <s v="Electronic"/>
    <n v="39402"/>
    <x v="16"/>
    <s v="Candidate registered"/>
    <s v="MILOSCIA MARK A"/>
    <m/>
    <s v="30720 19TH AVE S"/>
    <s v="FEDERAL WAY"/>
    <s v="KING"/>
    <m/>
    <s v="98003-"/>
    <s v="MILOSCIA@COMCAST.NET"/>
    <s v="miloscia@comcast.net"/>
    <m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30720 19TH AVE S"/>
    <s v="FEDERAL WAY"/>
    <m/>
    <s v="98003-"/>
    <m/>
    <n v="40270.400000000001"/>
    <n v="8334.81"/>
    <n v="46455.26"/>
    <n v="0"/>
    <n v="0"/>
    <n v="0"/>
    <n v="0"/>
    <n v="0"/>
    <s v="https://web.pdc.wa.gov/rptimg/default.aspx?filerid_election_year=MILOM%20%20001%3A%7C%3A2008"/>
    <n v="13156"/>
    <n v="27207"/>
    <n v="16227"/>
    <n v="14931"/>
    <n v="30"/>
    <s v="SCOTT MILOSCIA"/>
    <s v="candidate"/>
    <m/>
    <n v="44149.395046296297"/>
  </r>
  <r>
    <s v="ca-2008-16226"/>
    <s v="MOELJ  663"/>
    <s v="CA"/>
    <n v="39159"/>
    <m/>
    <m/>
    <m/>
    <s v="Electronic"/>
    <n v="39159"/>
    <x v="16"/>
    <s v="Candidate registered"/>
    <s v="Jim Moeller"/>
    <m/>
    <s v="1701 BROADWAY STE 328"/>
    <s v="VANCOUVER"/>
    <s v="CLARK"/>
    <m/>
    <n v="98663"/>
    <s v="INFO@JIMMOELLER.ORG"/>
    <s v="jim@jimmoeller.org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1701 BROADWAY STE 328"/>
    <s v="VANCOUVER"/>
    <m/>
    <n v="98663"/>
    <m/>
    <n v="105383.19"/>
    <n v="12247.28"/>
    <n v="118090.47"/>
    <n v="0"/>
    <n v="0"/>
    <n v="0"/>
    <m/>
    <m/>
    <s v="https://web.pdc.wa.gov/rptimg/default.aspx?filerid_election_year=MOELJ%20%20663%3A%7C%3A2008"/>
    <n v="13186"/>
    <n v="428"/>
    <n v="16226"/>
    <n v="14933"/>
    <n v="49"/>
    <s v="JANET JAMES"/>
    <s v="candidate"/>
    <m/>
    <n v="44149.395092592589"/>
  </r>
  <r>
    <s v="ca-2008-16213"/>
    <s v="MOSEC  352"/>
    <s v="CA"/>
    <n v="39532"/>
    <m/>
    <m/>
    <m/>
    <s v="Electronic"/>
    <n v="39532"/>
    <x v="16"/>
    <s v="Candidate registered"/>
    <s v="MOSER CAROL L"/>
    <m/>
    <s v="2662 EASTWOOD AVE"/>
    <s v="RICHLAND"/>
    <s v="BENTON"/>
    <m/>
    <n v="99352"/>
    <s v="FRIENDSOFCAROLMOSER@GMAIL.COM"/>
    <s v="moserzone@charter.net"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Open seat"/>
    <m/>
    <m/>
    <m/>
    <m/>
    <m/>
    <m/>
    <m/>
    <m/>
    <s v="2662 EASTWOOD AVE"/>
    <s v="RICHLAND"/>
    <m/>
    <n v="99352"/>
    <m/>
    <n v="133098.39000000001"/>
    <n v="0"/>
    <n v="128396.64"/>
    <n v="0"/>
    <n v="0"/>
    <n v="0"/>
    <n v="0"/>
    <n v="4928.5"/>
    <s v="https://web.pdc.wa.gov/rptimg/default.aspx?filerid_election_year=MOSEC%20%20352%3A%7C%3A2008"/>
    <n v="13499"/>
    <n v="9114"/>
    <n v="16213"/>
    <n v="14939"/>
    <n v="8"/>
    <s v="STAN SPOHR"/>
    <s v="candidate"/>
    <m/>
    <n v="44149.395300925928"/>
  </r>
  <r>
    <s v="ca-2008-16204"/>
    <s v="MYRIH  422"/>
    <s v="CA"/>
    <n v="39135"/>
    <m/>
    <m/>
    <m/>
    <m/>
    <n v="39135"/>
    <x v="16"/>
    <s v="Candidate discontinued campaign"/>
    <s v="MYRICK HELEN E"/>
    <m/>
    <s v="15411 9TH AVE E"/>
    <s v="TACOMA"/>
    <s v="PIERCE"/>
    <m/>
    <n v="98445"/>
    <m/>
    <m/>
    <m/>
    <s v="COUNTY COUNCIL MEMBER"/>
    <n v="25"/>
    <s v="PIERCE CO"/>
    <n v="3879"/>
    <s v="PIERCE"/>
    <s v="Local"/>
    <n v="373207"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15411 9TH AVE E"/>
    <s v="TACOMA"/>
    <m/>
    <n v="98445"/>
    <m/>
    <m/>
    <m/>
    <m/>
    <m/>
    <m/>
    <m/>
    <m/>
    <m/>
    <s v="https://web.pdc.wa.gov/rptimg/default.aspx?filerid_election_year=MYRIH%20%20422%3A%7C%3A2008"/>
    <n v="13767"/>
    <n v="10283"/>
    <n v="16204"/>
    <m/>
    <m/>
    <s v="HELEN E MYRICK"/>
    <s v="candidate"/>
    <m/>
    <n v="43598.299386574072"/>
  </r>
  <r>
    <s v="ca-2008-16196"/>
    <s v="NELSS  070"/>
    <s v="CA"/>
    <n v="39332"/>
    <m/>
    <m/>
    <m/>
    <s v="Electronic"/>
    <n v="39332"/>
    <x v="16"/>
    <s v="Candidate registered"/>
    <s v="NELSON SHARON K"/>
    <m/>
    <s v="7318 SW 258TH PL"/>
    <s v="VASHON"/>
    <s v="KING"/>
    <m/>
    <n v="980708507"/>
    <s v="SHARONKNELSON49@YAHOO.COM"/>
    <s v="sharonknelson49@yahoo.com"/>
    <m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Unopposed in primary"/>
    <s v="Unopposed in general"/>
    <s v="Incumbent"/>
    <m/>
    <m/>
    <m/>
    <m/>
    <m/>
    <m/>
    <m/>
    <m/>
    <s v="7318 SW 258TH PL"/>
    <s v="VASHON"/>
    <m/>
    <n v="980708507"/>
    <m/>
    <n v="44963.58"/>
    <n v="0"/>
    <n v="44225.48"/>
    <n v="0"/>
    <n v="0"/>
    <n v="0"/>
    <m/>
    <m/>
    <s v="https://web.pdc.wa.gov/rptimg/default.aspx?filerid_election_year=NELSS%20%20070%3A%7C%3A2008"/>
    <n v="13924"/>
    <n v="27524"/>
    <n v="16196"/>
    <n v="14952"/>
    <n v="34"/>
    <s v="JOHN R NELSON"/>
    <s v="candidate"/>
    <m/>
    <n v="44149.395740740743"/>
  </r>
  <r>
    <s v="ca-2008-16181"/>
    <s v="OLSOS  272"/>
    <s v="CA"/>
    <n v="39453"/>
    <m/>
    <m/>
    <m/>
    <s v="Electronic"/>
    <n v="39453"/>
    <x v="16"/>
    <s v="Candidate registered"/>
    <s v="OLSON SCOTT R"/>
    <m/>
    <s v="PO BOX 552"/>
    <s v="MONROE"/>
    <s v="SNOHOMISH"/>
    <m/>
    <n v="98272"/>
    <m/>
    <s v="scottolson@clearwire.net"/>
    <m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552"/>
    <s v="MONROE"/>
    <m/>
    <n v="98272"/>
    <m/>
    <n v="36971.49"/>
    <n v="0"/>
    <n v="31865.599999999999"/>
    <n v="0"/>
    <n v="0"/>
    <n v="0"/>
    <m/>
    <m/>
    <s v="https://web.pdc.wa.gov/rptimg/default.aspx?filerid_election_year=OLSOS%20%20272%3A%7C%3A2008"/>
    <n v="14387"/>
    <n v="7629"/>
    <n v="16181"/>
    <n v="14983"/>
    <n v="39"/>
    <s v="RONDA MURPHY"/>
    <s v="candidate"/>
    <m/>
    <n v="44149.396851851852"/>
  </r>
  <r>
    <s v="ca-2008-16177"/>
    <s v="ORWAT  166"/>
    <s v="CA"/>
    <n v="39537"/>
    <m/>
    <m/>
    <m/>
    <s v="Electronic"/>
    <n v="39537"/>
    <x v="16"/>
    <s v="Candidate registered"/>
    <s v="Tina L. Orwall"/>
    <m/>
    <s v="17837 1ST AVE S PMB 299"/>
    <s v="NORMANDY PARK"/>
    <s v="KING"/>
    <m/>
    <n v="98148"/>
    <s v="TINA.ORWALL@GMAIL.COM"/>
    <s v="tina.orwall@gmail.com"/>
    <m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Open seat"/>
    <m/>
    <m/>
    <m/>
    <m/>
    <m/>
    <m/>
    <m/>
    <m/>
    <s v="17837 1ST AVE S PMB 299"/>
    <s v="NORMANDY PARK"/>
    <m/>
    <n v="98148"/>
    <m/>
    <n v="82324.710000000006"/>
    <n v="0"/>
    <n v="80776.570000000007"/>
    <n v="2500"/>
    <n v="0"/>
    <n v="0"/>
    <n v="0"/>
    <n v="0"/>
    <s v="https://web.pdc.wa.gov/rptimg/default.aspx?filerid_election_year=ORWAT%20%20166%3A%7C%3A2008"/>
    <n v="14471"/>
    <n v="523"/>
    <n v="16177"/>
    <n v="14991"/>
    <n v="33"/>
    <s v="OMAHA STERNBERG"/>
    <s v="candidate"/>
    <m/>
    <n v="44149.397060185183"/>
  </r>
  <r>
    <s v="ca-2008-16176"/>
    <s v="OSGOJ  103"/>
    <s v="CA"/>
    <n v="39610"/>
    <m/>
    <m/>
    <m/>
    <s v="Electronic"/>
    <n v="39610"/>
    <x v="16"/>
    <s v="Candidate registered"/>
    <s v="OSGOOD JASON"/>
    <m/>
    <s v="PO BOX 30805"/>
    <s v="SEATTLE"/>
    <m/>
    <m/>
    <n v="981130805"/>
    <s v="INFO@JASONOSGOOD.COM"/>
    <s v="jason@jasonosgood.com"/>
    <m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30805"/>
    <s v="SEATTLE"/>
    <m/>
    <n v="981130805"/>
    <m/>
    <n v="33741"/>
    <n v="0"/>
    <n v="30751.73"/>
    <n v="0"/>
    <n v="0"/>
    <n v="0"/>
    <m/>
    <m/>
    <s v="https://web.pdc.wa.gov/rptimg/default.aspx?filerid_election_year=OSGOJ%20%20103%3A%7C%3A2008"/>
    <n v="14474"/>
    <n v="9667"/>
    <n v="16176"/>
    <n v="14992"/>
    <m/>
    <s v="JASON OSGOOD"/>
    <s v="candidate"/>
    <m/>
    <n v="44149.397118055553"/>
  </r>
  <r>
    <s v="ca-2008-16172"/>
    <s v="ORMST  210"/>
    <s v="CA"/>
    <n v="39107"/>
    <m/>
    <m/>
    <m/>
    <s v="Electronic"/>
    <n v="39107"/>
    <x v="16"/>
    <s v="Candidate registered"/>
    <s v="Timm Ormsby"/>
    <m/>
    <s v="PO BOX 2177"/>
    <s v="SPOKANE"/>
    <s v="SPOKANE"/>
    <m/>
    <n v="992102177"/>
    <s v="VOTE4TIMM@AOL.COM"/>
    <s v="timmsby@gmail.com"/>
    <m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2177"/>
    <s v="SPOKANE"/>
    <m/>
    <n v="992102177"/>
    <m/>
    <n v="89368.57"/>
    <n v="0"/>
    <n v="71350.75"/>
    <n v="0"/>
    <n v="0"/>
    <n v="0"/>
    <m/>
    <m/>
    <s v="https://web.pdc.wa.gov/rptimg/default.aspx?filerid_election_year=ORMST%20%20210%3A%7C%3A2008"/>
    <n v="14547"/>
    <n v="230"/>
    <n v="16172"/>
    <n v="14990"/>
    <n v="3"/>
    <s v="JAMES HEADLEY"/>
    <s v="candidate"/>
    <m/>
    <n v="44149.397013888891"/>
  </r>
  <r>
    <s v="ca-2008-16157"/>
    <s v="PEDEJ  104"/>
    <s v="CA"/>
    <n v="39083"/>
    <m/>
    <m/>
    <m/>
    <s v="Electronic"/>
    <n v="39083"/>
    <x v="16"/>
    <s v="Candidate registered"/>
    <s v="Jamie Pedersen"/>
    <m/>
    <s v="815 1ST AVE #111"/>
    <s v="SEATTLE"/>
    <s v="KING"/>
    <m/>
    <n v="98104"/>
    <s v="JEFF@PEOPLEFORPEDERSEN.ORG"/>
    <s v="jamie@peopleforpedersen.org"/>
    <m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Unopposed in primary"/>
    <s v="Unopposed in general"/>
    <s v="Incumbent"/>
    <m/>
    <m/>
    <m/>
    <m/>
    <m/>
    <m/>
    <m/>
    <m/>
    <s v="815 1ST AVE #111"/>
    <s v="SEATTLE"/>
    <m/>
    <n v="98104"/>
    <m/>
    <n v="97678.28"/>
    <n v="10000"/>
    <n v="101209.49"/>
    <n v="0"/>
    <n v="0"/>
    <n v="0"/>
    <n v="142.11000000000001"/>
    <n v="0"/>
    <s v="https://web.pdc.wa.gov/rptimg/default.aspx?filerid_election_year=PEDEJ%20%20104%3A%7C%3A2008"/>
    <n v="14952"/>
    <n v="26712"/>
    <n v="16157"/>
    <n v="15014"/>
    <n v="43"/>
    <s v="JEFF SABADO"/>
    <s v="candidate"/>
    <m/>
    <n v="44149.397858796299"/>
  </r>
  <r>
    <s v="ca-2008-16139"/>
    <s v="PRENM  178"/>
    <s v="CA"/>
    <n v="38334"/>
    <m/>
    <m/>
    <m/>
    <s v="Electronic"/>
    <n v="38334"/>
    <x v="16"/>
    <s v="Candidate registered"/>
    <s v="PRENTICE MARGARITA L"/>
    <m/>
    <s v="6245 S LANGSTON RD"/>
    <s v="SEATTLE"/>
    <s v="KING"/>
    <m/>
    <n v="981783563"/>
    <m/>
    <s v="mlprentice@juno.com"/>
    <m/>
    <s v="STATE SENATOR"/>
    <n v="12"/>
    <s v="LEG DISTRICT 11 - SENATE"/>
    <n v="4740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6245 S LANGSTON RD"/>
    <s v="SEATTLE"/>
    <m/>
    <n v="981783563"/>
    <m/>
    <n v="317491.84000000003"/>
    <n v="26789.64"/>
    <n v="259122.86"/>
    <n v="0"/>
    <n v="0"/>
    <n v="8625.25"/>
    <n v="23308.11"/>
    <n v="0"/>
    <s v="https://web.pdc.wa.gov/rptimg/default.aspx?filerid_election_year=PRENM%20%20178%3A%7C%3A2008"/>
    <n v="15486"/>
    <n v="7884"/>
    <n v="16139"/>
    <n v="15052"/>
    <n v="11"/>
    <s v="JASON BENNETT"/>
    <s v="candidate"/>
    <m/>
    <n v="44149.399189814816"/>
  </r>
  <r>
    <s v="ca-2008-16136"/>
    <s v="POWEM  375"/>
    <s v="CA"/>
    <n v="39617"/>
    <m/>
    <m/>
    <m/>
    <s v="Electronic"/>
    <n v="39617"/>
    <x v="16"/>
    <s v="Candidate registered"/>
    <s v="POWELL MICHAEL C"/>
    <m/>
    <s v="18615 94TH AVE CT E"/>
    <s v="PUYALLUP"/>
    <s v="PIERCE"/>
    <m/>
    <n v="983759644"/>
    <s v="NOVEMBER2008@MICHAELCPOWELL.NET"/>
    <s v="korlinguist@yahoo.com"/>
    <m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18615 94TH AVE CT E"/>
    <s v="PUYALLUP"/>
    <m/>
    <n v="983759644"/>
    <m/>
    <n v="5912.94"/>
    <n v="10025"/>
    <n v="6588.29"/>
    <n v="5619.92"/>
    <n v="0"/>
    <n v="0"/>
    <m/>
    <m/>
    <s v="https://web.pdc.wa.gov/rptimg/default.aspx?filerid_election_year=POWEM%20%20375%3A%7C%3A2008"/>
    <n v="15476"/>
    <n v="10261"/>
    <n v="16136"/>
    <n v="15051"/>
    <n v="2"/>
    <s v="STEVEN C POWELL"/>
    <s v="candidate"/>
    <m/>
    <n v="44149.399178240739"/>
  </r>
  <r>
    <s v="ca-2008-16699"/>
    <s v="BROWL  204"/>
    <s v="CA"/>
    <n v="38624"/>
    <m/>
    <m/>
    <m/>
    <s v="Electronic"/>
    <n v="38624"/>
    <x v="16"/>
    <s v="Candidate registered"/>
    <s v="LISA J. BROWN"/>
    <m/>
    <s v="1428 W 14TH AVE"/>
    <s v="SPOKANE"/>
    <s v="SPOKANE"/>
    <m/>
    <n v="99204"/>
    <m/>
    <s v="lisajobrown@comcast.net"/>
    <m/>
    <s v="STATE SENATOR"/>
    <n v="12"/>
    <s v="LEG DISTRICT 03 - SENATE"/>
    <n v="4732"/>
    <s v="SPOKAN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1428 W 14TH AVE"/>
    <s v="SPOKANE"/>
    <m/>
    <n v="99204"/>
    <m/>
    <n v="270382.28999999998"/>
    <n v="0"/>
    <n v="232033.45"/>
    <n v="0"/>
    <n v="0"/>
    <n v="975"/>
    <m/>
    <m/>
    <s v="https://web.pdc.wa.gov/rptimg/default.aspx?filerid_election_year=BROWL%20%20204%3A%7C%3A2008"/>
    <n v="2106"/>
    <n v="8007"/>
    <n v="16699"/>
    <n v="14416"/>
    <n v="3"/>
    <s v="JASON BENNET"/>
    <s v="candidate"/>
    <m/>
    <n v="44149.371782407405"/>
  </r>
  <r>
    <s v="ca-2008-16129"/>
    <s v="PRICH  236"/>
    <s v="CA"/>
    <n v="39455"/>
    <m/>
    <m/>
    <m/>
    <s v="Electronic"/>
    <n v="39455"/>
    <x v="16"/>
    <s v="Candidate registered"/>
    <s v="PRICE JOHNSON HELEN C"/>
    <m/>
    <s v="PO BOX 112"/>
    <s v="CLINTON"/>
    <s v="ISLAND"/>
    <m/>
    <n v="98236"/>
    <s v="HELEN@HELENPRICEJOHNSON.ORG"/>
    <s v="helen@helenpricejohnson.org"/>
    <m/>
    <s v="COUNTY COMMISSIONER"/>
    <n v="23"/>
    <s v="ISLAND CO"/>
    <n v="3424"/>
    <s v="ISLAND"/>
    <s v="Local"/>
    <n v="42323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PO BOX 112"/>
    <s v="CLINTON"/>
    <m/>
    <n v="98236"/>
    <m/>
    <n v="89485.1"/>
    <n v="449"/>
    <n v="88719.27"/>
    <n v="0"/>
    <n v="0"/>
    <n v="0"/>
    <m/>
    <m/>
    <s v="https://web.pdc.wa.gov/rptimg/default.aspx?filerid_election_year=PRICH%20%20236%3A%7C%3A2008"/>
    <n v="15629"/>
    <n v="4044"/>
    <n v="16129"/>
    <n v="15053"/>
    <m/>
    <s v="LAUREN JOHNSON-COLEMAN"/>
    <s v="candidate"/>
    <m/>
    <n v="44149.399328703701"/>
  </r>
  <r>
    <s v="ca-2008-16127"/>
    <s v="PROBT  686"/>
    <s v="CA"/>
    <n v="39372"/>
    <m/>
    <m/>
    <m/>
    <s v="Electronic"/>
    <n v="39372"/>
    <x v="16"/>
    <s v="Candidate registered"/>
    <s v="PROBST TIMOTHY P"/>
    <m/>
    <s v="14300 NE 20TH AVE SE D-102-285"/>
    <s v="VANCOUVER"/>
    <s v="CLARK"/>
    <m/>
    <n v="986861446"/>
    <s v="INFO@ELECTTIMPROBST.COM"/>
    <s v="timprobst@comcast.net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Open seat"/>
    <m/>
    <m/>
    <m/>
    <m/>
    <m/>
    <m/>
    <m/>
    <m/>
    <s v="14300 NE 20TH AVE SE D-102-285"/>
    <s v="VANCOUVER"/>
    <m/>
    <n v="986861446"/>
    <m/>
    <n v="216849.96"/>
    <n v="0"/>
    <n v="206712.15"/>
    <n v="0"/>
    <n v="0"/>
    <n v="0"/>
    <n v="39643.870000000003"/>
    <n v="0"/>
    <s v="https://web.pdc.wa.gov/rptimg/default.aspx?filerid_election_year=PROBT%20%20686%3A%7C%3A2008"/>
    <n v="15647"/>
    <n v="27244"/>
    <n v="16127"/>
    <n v="15059"/>
    <n v="17"/>
    <s v="JOHN BECKER BLEASE"/>
    <s v="candidate"/>
    <m/>
    <n v="44149.399571759262"/>
  </r>
  <r>
    <s v="ca-2008-16124"/>
    <s v="QUALD  273"/>
    <s v="CA"/>
    <n v="39334"/>
    <m/>
    <m/>
    <m/>
    <s v="Electronic"/>
    <n v="39334"/>
    <x v="16"/>
    <s v="Candidate registered"/>
    <s v="QUALL DAVID S"/>
    <m/>
    <s v="PO BOX 1142"/>
    <s v="MOUNT VERNON"/>
    <s v="SKAGIT"/>
    <m/>
    <n v="982731142"/>
    <m/>
    <m/>
    <m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D"/>
    <x v="0"/>
    <n v="39756"/>
    <m/>
    <b v="1"/>
    <m/>
    <m/>
    <s v="Unopposed in primary"/>
    <s v="Unopposed in general"/>
    <s v="Incumbent"/>
    <m/>
    <m/>
    <m/>
    <m/>
    <m/>
    <m/>
    <m/>
    <m/>
    <s v="PO BOX 1142"/>
    <s v="MOUNT VERNON"/>
    <m/>
    <n v="982731142"/>
    <m/>
    <n v="65422.66"/>
    <n v="0"/>
    <n v="59825.22"/>
    <n v="0"/>
    <n v="0"/>
    <n v="0"/>
    <m/>
    <m/>
    <s v="https://web.pdc.wa.gov/rptimg/default.aspx?filerid_election_year=QUALD%20%20273%3A%7C%3A2008"/>
    <n v="15754"/>
    <n v="9076"/>
    <n v="16124"/>
    <n v="15068"/>
    <n v="40"/>
    <s v="PETER SWANSON"/>
    <s v="candidate"/>
    <m/>
    <n v="44149.399930555555"/>
  </r>
  <r>
    <s v="ca-2008-16118"/>
    <s v="RECHM  503"/>
    <s v="CA"/>
    <n v="39329"/>
    <m/>
    <m/>
    <m/>
    <s v="Electronic"/>
    <n v="39329"/>
    <x v="16"/>
    <s v="Candidate registered"/>
    <s v="RECHNER MICHAL J"/>
    <m/>
    <s v="9026 LITTLE BEAR CT SE"/>
    <s v="OLYMPIA"/>
    <s v="LEWIS"/>
    <m/>
    <n v="98501"/>
    <s v="MIKE@MIKERECHNER.COM"/>
    <s v="mikerechner@comcast.net"/>
    <m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9026 LITTLE BEAR CT SE"/>
    <s v="OLYMPIA"/>
    <m/>
    <n v="98501"/>
    <m/>
    <n v="76072.69"/>
    <n v="72.03"/>
    <n v="74482.02"/>
    <n v="0"/>
    <n v="0"/>
    <n v="0"/>
    <m/>
    <m/>
    <s v="https://web.pdc.wa.gov/rptimg/default.aspx?filerid_election_year=RECHM%20%20503%3A%7C%3A2008"/>
    <n v="15987"/>
    <n v="10256"/>
    <n v="16118"/>
    <n v="15079"/>
    <n v="20"/>
    <s v="BRANDON ANDERSON"/>
    <s v="candidate"/>
    <m/>
    <n v="44149.400266203702"/>
  </r>
  <r>
    <s v="ca-2008-16115"/>
    <s v="REEDR  548"/>
    <s v="CA"/>
    <n v="39558"/>
    <m/>
    <m/>
    <m/>
    <s v="Electronic"/>
    <n v="39558"/>
    <x v="16"/>
    <s v="Candidate registered"/>
    <s v="REED ROSLYNNE L"/>
    <m/>
    <s v="PO BOX 746"/>
    <s v="HOODSPORT"/>
    <s v="MASON"/>
    <m/>
    <n v="98548"/>
    <s v="ROSLYNNEREED@HCTC.COM"/>
    <s v="roslynnereed@hctc.com"/>
    <m/>
    <s v="COUNTY COMMISSIONER"/>
    <n v="23"/>
    <s v="MASON CO"/>
    <n v="3699"/>
    <s v="MASON"/>
    <s v="Local"/>
    <n v="30118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PO BOX 746"/>
    <s v="HOODSPORT"/>
    <m/>
    <n v="98548"/>
    <m/>
    <n v="55971.87"/>
    <n v="0"/>
    <n v="54693.2"/>
    <n v="-6452.71"/>
    <n v="0"/>
    <n v="0"/>
    <m/>
    <m/>
    <s v="https://web.pdc.wa.gov/rptimg/default.aspx?filerid_election_year=REEDR%20%20548%3A%7C%3A2008"/>
    <n v="16078"/>
    <n v="4029"/>
    <n v="16115"/>
    <n v="15081"/>
    <m/>
    <s v="MICHAEL N O'DAY"/>
    <s v="candidate"/>
    <m/>
    <n v="44149.400381944448"/>
  </r>
  <r>
    <s v="ca-2008-16095"/>
    <s v="ROBEM  026"/>
    <s v="CA"/>
    <n v="39324"/>
    <m/>
    <m/>
    <m/>
    <s v="Electronic"/>
    <n v="39324"/>
    <x v="16"/>
    <s v="Candidate registered"/>
    <s v="ROBERTS MARY HELEN"/>
    <m/>
    <s v="3924 149TH PL SW"/>
    <s v="LYNNWOOD"/>
    <s v="SNOHOMISH"/>
    <m/>
    <n v="980876196"/>
    <m/>
    <s v="maryhelenr@verizon.net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3924 149TH PL SW"/>
    <s v="LYNNWOOD"/>
    <m/>
    <n v="980876196"/>
    <m/>
    <n v="16753.39"/>
    <n v="2082.65"/>
    <n v="18561.810000000001"/>
    <n v="0"/>
    <n v="0"/>
    <n v="0"/>
    <n v="142.11000000000001"/>
    <n v="0"/>
    <s v="https://web.pdc.wa.gov/rptimg/default.aspx?filerid_election_year=ROBEM%20%20026%3A%7C%3A2008"/>
    <n v="16526"/>
    <n v="6276"/>
    <n v="16095"/>
    <n v="15102"/>
    <n v="21"/>
    <s v="KATHY DEWHIRST"/>
    <s v="candidate"/>
    <m/>
    <n v="44149.401087962964"/>
  </r>
  <r>
    <s v="ca-2008-16091"/>
    <s v="ROMES  506"/>
    <s v="CA"/>
    <n v="39145"/>
    <m/>
    <m/>
    <m/>
    <s v="Electronic"/>
    <n v="39145"/>
    <x v="16"/>
    <s v="Candidate registered"/>
    <s v="ROMERO SANDRA J"/>
    <m/>
    <s v="2023 WESTLAKE DR SE"/>
    <s v="LACEY"/>
    <s v="THURSTON"/>
    <m/>
    <n v="98503"/>
    <s v="SROMERO360@COMCAST.NET"/>
    <s v="sromero360@comcast.net"/>
    <m/>
    <s v="COUNTY COMMISSIONER"/>
    <n v="23"/>
    <s v="THURSTON CO"/>
    <n v="4229"/>
    <s v="THURSTON"/>
    <s v="Local"/>
    <n v="134615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2023 WESTLAKE DR SE"/>
    <s v="LACEY"/>
    <m/>
    <n v="98503"/>
    <m/>
    <n v="73401.88"/>
    <n v="70"/>
    <n v="66866.98"/>
    <n v="0"/>
    <n v="0"/>
    <n v="0"/>
    <m/>
    <m/>
    <s v="https://web.pdc.wa.gov/rptimg/default.aspx?filerid_election_year=ROMES%20%20506%3A%7C%3A2008"/>
    <n v="16643"/>
    <n v="7868"/>
    <n v="16091"/>
    <n v="15107"/>
    <m/>
    <s v="MARY E ANDERSON"/>
    <s v="candidate"/>
    <m/>
    <n v="44149.401342592595"/>
  </r>
  <r>
    <s v="ca-2008-16071"/>
    <s v="RYANR  584"/>
    <s v="CA"/>
    <n v="39414"/>
    <m/>
    <m/>
    <m/>
    <m/>
    <n v="39414"/>
    <x v="16"/>
    <s v="Candidate registered"/>
    <s v="RYAN RICHARD M"/>
    <m/>
    <s v="41 E NORTH HAVEN CT"/>
    <s v="SHELTON"/>
    <s v="MASON"/>
    <m/>
    <n v="98584"/>
    <s v="RICKRINSHELTON@YAHOO.COM"/>
    <s v="rickrinshelton@yahoo.com"/>
    <m/>
    <s v="COUNTY COMMISSIONER"/>
    <n v="23"/>
    <s v="MASON CO"/>
    <n v="3699"/>
    <s v="MASON"/>
    <s v="Local"/>
    <n v="30118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41 E NORTH HAVEN CT"/>
    <s v="SHELTON"/>
    <m/>
    <n v="98584"/>
    <m/>
    <m/>
    <m/>
    <m/>
    <m/>
    <m/>
    <m/>
    <m/>
    <m/>
    <s v="https://web.pdc.wa.gov/rptimg/default.aspx?filerid_election_year=RYANR%20%20584%3A%7C%3A2008"/>
    <n v="17055"/>
    <n v="9057"/>
    <n v="16071"/>
    <m/>
    <m/>
    <s v="RICHARD RYAN"/>
    <s v="candidate"/>
    <m/>
    <n v="43598.298182870371"/>
  </r>
  <r>
    <s v="ca-2008-16066"/>
    <s v="SCHEB  648"/>
    <s v="CA"/>
    <n v="39630"/>
    <m/>
    <m/>
    <m/>
    <s v="Electronic"/>
    <n v="39630"/>
    <x v="16"/>
    <s v="Candidate registered"/>
    <s v="SCHERLING BRUCE A"/>
    <m/>
    <s v="PO BOX 1384"/>
    <s v="STEVENSON"/>
    <s v="SKAMANIA"/>
    <m/>
    <n v="98648"/>
    <m/>
    <s v="bruce@bruce4skamania.com"/>
    <m/>
    <s v="COUNTY COMMISSIONER"/>
    <n v="23"/>
    <s v="SKAMANIA CO"/>
    <n v="4093"/>
    <s v="SKAMANIA"/>
    <s v="Local"/>
    <n v="6363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PO BOX 1384"/>
    <s v="STEVENSON"/>
    <m/>
    <n v="98648"/>
    <m/>
    <n v="2475"/>
    <n v="0"/>
    <n v="954.15"/>
    <n v="-1377.58"/>
    <n v="0"/>
    <n v="0"/>
    <n v="485"/>
    <n v="0"/>
    <s v="https://web.pdc.wa.gov/rptimg/default.aspx?filerid_election_year=SCHEB%20%20648%3A%7C%3A2008"/>
    <n v="17174"/>
    <n v="10234"/>
    <n v="16066"/>
    <n v="15127"/>
    <m/>
    <s v="LORI OTIS"/>
    <s v="candidate"/>
    <m/>
    <n v="44149.406423611108"/>
  </r>
  <r>
    <s v="ca-2008-16065"/>
    <s v="SAYRB  019"/>
    <s v="CA"/>
    <n v="39232"/>
    <m/>
    <m/>
    <m/>
    <s v="Electronic"/>
    <n v="39232"/>
    <x v="16"/>
    <s v="Candidate registered"/>
    <s v="SAYRS BRIAN A"/>
    <m/>
    <s v="PO BOX 1181"/>
    <s v="SPOKANE VALLEY"/>
    <s v="SPOKANE"/>
    <m/>
    <n v="99037"/>
    <s v="SAYRSCAMPAIGN@MSN.COM"/>
    <s v="SAYRSCAMPAIGN@MSN.COM"/>
    <m/>
    <s v="COUNTY COMMISSIONER"/>
    <n v="23"/>
    <s v="SPOKANE CO"/>
    <n v="4151"/>
    <s v="SPOKANE"/>
    <s v="Local"/>
    <n v="236096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PO BOX 1181"/>
    <s v="SPOKANE VALLEY"/>
    <m/>
    <n v="99037"/>
    <m/>
    <n v="40694.68"/>
    <n v="0"/>
    <n v="41836.730000000003"/>
    <n v="0"/>
    <n v="0"/>
    <n v="0"/>
    <m/>
    <m/>
    <s v="https://web.pdc.wa.gov/rptimg/default.aspx?filerid_election_year=SAYRB%20%20019%3A%7C%3A2008"/>
    <n v="17241"/>
    <n v="10233"/>
    <n v="16065"/>
    <n v="15126"/>
    <m/>
    <s v="MAYO SAYRS"/>
    <s v="candidate"/>
    <m/>
    <n v="44149.406342592592"/>
  </r>
  <r>
    <s v="ca-2008-16055"/>
    <s v="SCHUS  166"/>
    <s v="CA"/>
    <n v="39369"/>
    <m/>
    <m/>
    <m/>
    <s v="Electronic"/>
    <n v="39369"/>
    <x v="16"/>
    <s v="Candidate discontinued campaign"/>
    <s v="SCHUAL-BERKE SHAY K"/>
    <m/>
    <s v="604 SW 206TH ST"/>
    <s v="NORMANDY PARK"/>
    <s v="KING"/>
    <m/>
    <n v="981664136"/>
    <s v="SHAYSCHUALBERKE@COMCAST.NET"/>
    <s v="shayschualberke@comcast.net"/>
    <m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604 SW 206TH ST"/>
    <s v="NORMANDY PARK"/>
    <m/>
    <n v="981664136"/>
    <m/>
    <n v="3500"/>
    <n v="39056.61"/>
    <n v="40000"/>
    <n v="0"/>
    <n v="0"/>
    <n v="0"/>
    <m/>
    <m/>
    <s v="https://web.pdc.wa.gov/rptimg/default.aspx?filerid_election_year=SCHUS%20%20166%3A%7C%3A2008"/>
    <n v="17389"/>
    <n v="10229"/>
    <n v="16055"/>
    <n v="15133"/>
    <n v="33"/>
    <s v="SHAY SCHUAL-BERKE"/>
    <s v="candidate"/>
    <m/>
    <n v="44149.40662037037"/>
  </r>
  <r>
    <s v="ca-2008-16042"/>
    <s v="SHELT  548"/>
    <s v="CA"/>
    <n v="39495"/>
    <m/>
    <m/>
    <m/>
    <s v="Electronic"/>
    <n v="39495"/>
    <x v="16"/>
    <s v="Candidate registered"/>
    <s v="Timothy Sheldon"/>
    <m/>
    <s v="PO BOX G"/>
    <s v="HOODSPORT"/>
    <s v="MASON"/>
    <m/>
    <n v="98548"/>
    <m/>
    <m/>
    <m/>
    <s v="COUNTY COMMISSIONER"/>
    <n v="23"/>
    <s v="MASON CO"/>
    <n v="3699"/>
    <s v="MASON"/>
    <s v="Local"/>
    <n v="30118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PO BOX G"/>
    <s v="HOODSPORT"/>
    <m/>
    <n v="98548"/>
    <m/>
    <n v="29535"/>
    <n v="545.54"/>
    <n v="29170.560000000001"/>
    <n v="0"/>
    <n v="0"/>
    <n v="0"/>
    <m/>
    <m/>
    <s v="https://web.pdc.wa.gov/rptimg/default.aspx?filerid_election_year=SHELT%20%20548%3A%7C%3A2008"/>
    <n v="17705"/>
    <n v="647"/>
    <n v="16042"/>
    <n v="15155"/>
    <m/>
    <s v="TIM SHELDON"/>
    <s v="candidate"/>
    <m/>
    <n v="44149.407638888886"/>
  </r>
  <r>
    <s v="ca-2008-16041"/>
    <s v="SHEFH  648"/>
    <s v="CA"/>
    <n v="39597"/>
    <m/>
    <m/>
    <m/>
    <s v="Electronic"/>
    <n v="39597"/>
    <x v="16"/>
    <s v="Candidate registered"/>
    <s v="SHEFFIELD HONNA T"/>
    <m/>
    <s v="2211 KUEFFLER RD"/>
    <s v="SKAMANIA"/>
    <s v="SKAMANIA"/>
    <m/>
    <n v="986486065"/>
    <s v="SHEFFIELD@HUGHES.NET"/>
    <s v="sheffield@hughes.net"/>
    <m/>
    <s v="COUNTY COMMISSIONER"/>
    <n v="23"/>
    <s v="SKAMANIA CO"/>
    <n v="4093"/>
    <s v="SKAMANIA"/>
    <s v="Local"/>
    <n v="6363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2211 KUEFFLER RD"/>
    <s v="SKAMANIA"/>
    <m/>
    <n v="986486065"/>
    <m/>
    <n v="5572.72"/>
    <n v="0"/>
    <n v="4667.59"/>
    <n v="0"/>
    <n v="0"/>
    <n v="0"/>
    <n v="485"/>
    <n v="0"/>
    <s v="https://web.pdc.wa.gov/rptimg/default.aspx?filerid_election_year=SHEFH%20%20648%3A%7C%3A2008"/>
    <n v="17700"/>
    <n v="7662"/>
    <n v="16041"/>
    <n v="15154"/>
    <m/>
    <s v="LEAH SMITH"/>
    <s v="candidate"/>
    <m/>
    <n v="44149.407627314817"/>
  </r>
  <r>
    <s v="ca-2008-16034"/>
    <s v="SIMPG  042"/>
    <s v="CA"/>
    <n v="39090"/>
    <m/>
    <m/>
    <m/>
    <s v="Electronic"/>
    <n v="39090"/>
    <x v="16"/>
    <s v="Candidate registered"/>
    <s v="SIMPSON GEOFFREY H"/>
    <m/>
    <s v="16624 SE 254TH PL"/>
    <s v="COVINGTON"/>
    <s v="KING"/>
    <m/>
    <n v="98042"/>
    <m/>
    <s v="geoff.simpson@earthlink.net"/>
    <m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16624 SE 254TH PL"/>
    <s v="COVINGTON"/>
    <m/>
    <n v="98042"/>
    <m/>
    <n v="298394.87"/>
    <n v="23126.26"/>
    <n v="293867.39"/>
    <n v="0"/>
    <n v="0"/>
    <n v="1950"/>
    <n v="50673.42"/>
    <n v="0"/>
    <s v="https://web.pdc.wa.gov/rptimg/default.aspx?filerid_election_year=SIMPG%20%20042%3A%7C%3A2008"/>
    <n v="18054"/>
    <n v="9035"/>
    <n v="16034"/>
    <n v="15163"/>
    <n v="47"/>
    <s v="JASON BENNETT"/>
    <s v="candidate"/>
    <m/>
    <n v="44149.407824074071"/>
  </r>
  <r>
    <s v="ca-2008-16030"/>
    <s v="SMEAJ  406"/>
    <s v="CA"/>
    <n v="39622"/>
    <m/>
    <m/>
    <m/>
    <m/>
    <n v="39622"/>
    <x v="16"/>
    <s v="Candidate registered"/>
    <s v="SMEALL JESSICA R"/>
    <m/>
    <s v="4136 6TH AVE"/>
    <s v="TACOMA"/>
    <s v="PIERCE"/>
    <m/>
    <n v="98406"/>
    <s v="JESSICA@SMEALL.ORG"/>
    <s v="jessica@smeall.org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4136 6TH AVE"/>
    <s v="TACOMA"/>
    <m/>
    <n v="98406"/>
    <m/>
    <m/>
    <m/>
    <m/>
    <m/>
    <m/>
    <m/>
    <m/>
    <m/>
    <s v="https://web.pdc.wa.gov/rptimg/default.aspx?filerid_election_year=SMEAJ%20%20406%3A%7C%3A2008"/>
    <n v="18098"/>
    <n v="7006"/>
    <n v="16030"/>
    <m/>
    <n v="27"/>
    <s v="JESSICA SMEALL"/>
    <s v="candidate"/>
    <m/>
    <n v="43598.29787037037"/>
  </r>
  <r>
    <s v="ca-2008-16022"/>
    <s v="SONNB  466"/>
    <s v="CA"/>
    <n v="38659"/>
    <m/>
    <m/>
    <m/>
    <s v="Electronic"/>
    <n v="38659"/>
    <x v="16"/>
    <s v="Candidate registered"/>
    <s v="SONNTAG BRIAN S"/>
    <m/>
    <s v="2906 S PROCTOR"/>
    <s v="TACOMA"/>
    <m/>
    <m/>
    <n v="98409"/>
    <m/>
    <m/>
    <m/>
    <s v="STATE AUDITOR"/>
    <n v="6"/>
    <s v="State of Washington"/>
    <n v="1000"/>
    <m/>
    <s v="Statewid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2906 S PROCTOR"/>
    <s v="TACOMA"/>
    <m/>
    <n v="98409"/>
    <m/>
    <n v="81549.45"/>
    <n v="0"/>
    <n v="91142.81"/>
    <n v="0"/>
    <n v="0"/>
    <n v="0"/>
    <n v="351.08"/>
    <n v="0"/>
    <s v="https://web.pdc.wa.gov/rptimg/default.aspx?filerid_election_year=SONNB%20%20466%3A%7C%3A2008"/>
    <n v="18332"/>
    <n v="10217"/>
    <n v="16022"/>
    <n v="15187"/>
    <m/>
    <s v="LINDA LONG"/>
    <s v="candidate"/>
    <m/>
    <n v="44149.408634259256"/>
  </r>
  <r>
    <s v="ca-2008-16018"/>
    <s v="SPANH  225"/>
    <s v="CA"/>
    <n v="38655"/>
    <m/>
    <m/>
    <m/>
    <s v="Electronic"/>
    <n v="38655"/>
    <x v="16"/>
    <s v="Candidate discontinued campaign"/>
    <s v="SPANEL HARRIET A"/>
    <m/>
    <s v="PO BOX 663"/>
    <s v="MOUNT VERNON"/>
    <s v="SKAGIT"/>
    <m/>
    <n v="982730663"/>
    <s v="SPANEL@NAS.COM"/>
    <s v="SPANEL@NAS.COM"/>
    <m/>
    <s v="STATE SENATOR"/>
    <n v="12"/>
    <s v="LEG DISTRICT 40 - SENATE"/>
    <n v="4769"/>
    <s v="SKAGIT"/>
    <s v="Legislativ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PO BOX 663"/>
    <s v="MOUNT VERNON"/>
    <m/>
    <n v="982730663"/>
    <m/>
    <n v="18434.3"/>
    <n v="0"/>
    <n v="18434.330000000002"/>
    <n v="0"/>
    <n v="0"/>
    <n v="0"/>
    <m/>
    <m/>
    <s v="https://web.pdc.wa.gov/rptimg/default.aspx?filerid_election_year=SPANH%20%20225%3A%7C%3A2008"/>
    <n v="18377"/>
    <n v="10216"/>
    <n v="16018"/>
    <n v="15190"/>
    <n v="40"/>
    <s v="KATHRYN SCHETZER"/>
    <s v="candidate"/>
    <m/>
    <n v="44149.408750000002"/>
  </r>
  <r>
    <s v="ca-2008-15990"/>
    <s v="SULLD  368"/>
    <s v="CA"/>
    <n v="39485"/>
    <m/>
    <m/>
    <m/>
    <s v="Electronic"/>
    <n v="39485"/>
    <x v="16"/>
    <s v="Candidate registered"/>
    <s v="SULLIVAN DAVID W"/>
    <m/>
    <s v="PO BOX 477"/>
    <s v="PORT HADLOCK"/>
    <s v="JEFFERSON"/>
    <m/>
    <n v="983390477"/>
    <m/>
    <s v="madronapoint@cablespeed.com"/>
    <m/>
    <s v="COUNTY COMMISSIONER"/>
    <n v="23"/>
    <s v="JEFFERSON CO"/>
    <n v="3433"/>
    <s v="JEFFERSON"/>
    <s v="Local"/>
    <n v="20928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PO BOX 477"/>
    <s v="PORT HADLOCK"/>
    <m/>
    <n v="983390477"/>
    <m/>
    <n v="24153.07"/>
    <n v="3640.09"/>
    <n v="24226.29"/>
    <n v="0"/>
    <n v="0"/>
    <n v="0"/>
    <m/>
    <m/>
    <s v="https://web.pdc.wa.gov/rptimg/default.aspx?filerid_election_year=SULLD%20%20368%3A%7C%3A2008"/>
    <n v="19054"/>
    <n v="3785"/>
    <n v="15990"/>
    <n v="15214"/>
    <m/>
    <s v="WILLEAN HORNBECK"/>
    <s v="candidate"/>
    <m/>
    <n v="44149.40966435185"/>
  </r>
  <r>
    <s v="ca-2008-15981"/>
    <s v="TERRP  292"/>
    <s v="CA"/>
    <n v="39233"/>
    <m/>
    <m/>
    <m/>
    <s v="Electronic"/>
    <n v="39233"/>
    <x v="16"/>
    <s v="Candidate registered"/>
    <s v="TERRY PATRICIA J"/>
    <m/>
    <s v="PMB 107 AT 26910 92ND AVE NW STE C-5"/>
    <s v="STANWOOD"/>
    <s v="SKAGIT"/>
    <m/>
    <n v="98292"/>
    <s v="ELECT.PATRICIA.TERRY@GMAIL.COM"/>
    <s v="terryp_mpa@yahoo.com"/>
    <m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MB 107 AT 26910 92ND AVE NW STE C-5"/>
    <s v="STANWOOD"/>
    <m/>
    <n v="98292"/>
    <m/>
    <n v="123081.57"/>
    <n v="0"/>
    <n v="117103.47"/>
    <n v="-9129.4599999999991"/>
    <n v="0"/>
    <n v="0"/>
    <n v="2054.9899999999998"/>
    <n v="0"/>
    <s v="https://web.pdc.wa.gov/rptimg/default.aspx?filerid_election_year=TERRP%20%20292%3A%7C%3A2008"/>
    <n v="19260"/>
    <n v="9000"/>
    <n v="15981"/>
    <n v="15227"/>
    <n v="10"/>
    <s v="MICHAEL COONEY"/>
    <s v="candidate"/>
    <m/>
    <n v="44149.410208333335"/>
  </r>
  <r>
    <s v="ca-2008-15980"/>
    <s v="TAKKD  632"/>
    <s v="CA"/>
    <n v="39341"/>
    <m/>
    <m/>
    <m/>
    <s v="Electronic"/>
    <n v="39341"/>
    <x v="16"/>
    <s v="Candidate registered"/>
    <s v="TAKKO DEAN A"/>
    <m/>
    <s v="3319 COLUMBIA HTS RD"/>
    <s v="LONGVIEW"/>
    <s v="COWLITZ"/>
    <m/>
    <n v="98632"/>
    <s v="DTAKKO@COMCAST.NET"/>
    <s v="dtakko@comcast.net"/>
    <m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D"/>
    <x v="0"/>
    <n v="39756"/>
    <m/>
    <b v="1"/>
    <m/>
    <m/>
    <s v="Unopposed in primary"/>
    <s v="Unopposed in general"/>
    <s v="Incumbent"/>
    <m/>
    <m/>
    <m/>
    <m/>
    <m/>
    <m/>
    <m/>
    <m/>
    <s v="3319 COLUMBIA HTS RD"/>
    <s v="LONGVIEW"/>
    <m/>
    <n v="98632"/>
    <m/>
    <n v="56801.31"/>
    <n v="13786.03"/>
    <n v="47496.34"/>
    <n v="0"/>
    <n v="0"/>
    <n v="0"/>
    <n v="108.06"/>
    <n v="0"/>
    <s v="https://web.pdc.wa.gov/rptimg/default.aspx?filerid_election_year=TAKKD%20%20632%3A%7C%3A2008"/>
    <n v="19274"/>
    <n v="26312"/>
    <n v="15980"/>
    <n v="15224"/>
    <n v="19"/>
    <s v="DEBRA TAKKO"/>
    <s v="candidate"/>
    <m/>
    <n v="44149.410138888888"/>
  </r>
  <r>
    <s v="ca-2008-15979"/>
    <s v="TAYLL  173"/>
    <s v="CA"/>
    <n v="39286"/>
    <m/>
    <m/>
    <m/>
    <s v="Electronic"/>
    <n v="39286"/>
    <x v="16"/>
    <s v="Candidate registered"/>
    <s v="TAYLOR LELA J"/>
    <m/>
    <s v="PO BOX 268"/>
    <s v="SPRINGDALE"/>
    <s v="STEVENS"/>
    <m/>
    <n v="991730268"/>
    <s v="LELA@LELATAYLOR.COM"/>
    <s v="lela@ecliptxnet.com"/>
    <m/>
    <s v="COUNTY COMMISSIONER"/>
    <n v="23"/>
    <s v="STEVENS CO"/>
    <n v="4186"/>
    <s v="STEVENS"/>
    <s v="Local"/>
    <n v="25100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PO BOX 268"/>
    <s v="SPRINGDALE"/>
    <m/>
    <n v="991730268"/>
    <m/>
    <n v="5039.6000000000004"/>
    <n v="0"/>
    <n v="12088.69"/>
    <n v="7050"/>
    <n v="0"/>
    <n v="0"/>
    <m/>
    <m/>
    <s v="https://web.pdc.wa.gov/rptimg/default.aspx?filerid_election_year=TAYLL%20%20173%3A%7C%3A2008"/>
    <n v="19305"/>
    <n v="10203"/>
    <n v="15979"/>
    <n v="15226"/>
    <m/>
    <s v="WINDELL SCAMMON"/>
    <s v="candidate"/>
    <m/>
    <n v="44149.410173611112"/>
  </r>
  <r>
    <s v="ca-2008-16521"/>
    <s v="GONZP  273"/>
    <s v="CA"/>
    <n v="39560"/>
    <m/>
    <m/>
    <m/>
    <s v="Electronic"/>
    <n v="39560"/>
    <x v="16"/>
    <s v="Candidate registered"/>
    <s v="GONZALES PAUL G"/>
    <m/>
    <s v="PO BOX 1133"/>
    <s v="MOUNT VERNON"/>
    <s v="SKAGIT"/>
    <m/>
    <n v="982731133"/>
    <s v="GONZO811@SPRINT.BLACKBERRY.NET"/>
    <s v="gonzo811@comcast.net"/>
    <m/>
    <s v="STATE SENATOR"/>
    <n v="12"/>
    <s v="LEG DISTRICT 40 - SENATE"/>
    <n v="4769"/>
    <s v="SKAGIT"/>
    <s v="Legislative"/>
    <m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PO BOX 1133"/>
    <s v="MOUNT VERNON"/>
    <m/>
    <n v="982731133"/>
    <m/>
    <n v="6424.76"/>
    <n v="0"/>
    <n v="6590.17"/>
    <n v="0"/>
    <n v="0"/>
    <n v="0"/>
    <m/>
    <m/>
    <s v="https://web.pdc.wa.gov/rptimg/default.aspx?filerid_election_year=GONZP%20%20273%3A%7C%3A2008"/>
    <n v="7138"/>
    <n v="10408"/>
    <n v="16521"/>
    <n v="14667"/>
    <n v="40"/>
    <s v="TRISHA L LOGUE"/>
    <s v="candidate"/>
    <m/>
    <n v="44149.379872685182"/>
  </r>
  <r>
    <s v="ca-2008-16511"/>
    <s v="GOTTJ  672"/>
    <s v="CA"/>
    <n v="39635"/>
    <m/>
    <m/>
    <m/>
    <m/>
    <n v="39635"/>
    <x v="16"/>
    <s v="Candidate registered"/>
    <s v="GOTTS JOHN W"/>
    <m/>
    <s v="PO BOX 206"/>
    <s v="WHITE SALMON"/>
    <s v="YAKIMA"/>
    <m/>
    <n v="98672"/>
    <s v="JOHN@SEARCHING.COM"/>
    <s v="john@searching.com"/>
    <m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206"/>
    <s v="WHITE SALMON"/>
    <m/>
    <n v="98672"/>
    <m/>
    <m/>
    <m/>
    <m/>
    <m/>
    <m/>
    <m/>
    <m/>
    <m/>
    <s v="https://web.pdc.wa.gov/rptimg/default.aspx?filerid_election_year=GOTTJ%20%20672%3A%7C%3A2008"/>
    <n v="7322"/>
    <n v="9925"/>
    <n v="16511"/>
    <m/>
    <n v="15"/>
    <s v="JOHN GOTTS"/>
    <s v="candidate"/>
    <m/>
    <n v="43598.302106481482"/>
  </r>
  <r>
    <s v="ca-2008-16505"/>
    <s v="GREEK  926"/>
    <s v="CA"/>
    <n v="39469"/>
    <m/>
    <m/>
    <m/>
    <s v="Paper"/>
    <n v="39469"/>
    <x v="16"/>
    <s v="Candidate registered"/>
    <s v="GREEN KIMBERLI A"/>
    <m/>
    <s v="330 SUSAN RD"/>
    <s v="ELLENSBURG"/>
    <s v="KITTITAS"/>
    <m/>
    <n v="98926"/>
    <s v="KIMBERLIGREEN@HOTMAIL.COM"/>
    <s v="kimberligreen@hotmail.com"/>
    <m/>
    <s v="COUNTY COMMISSIONER"/>
    <n v="23"/>
    <s v="KITTITAS CO"/>
    <n v="3559"/>
    <s v="KITTITAS"/>
    <s v="Local"/>
    <n v="18340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330 SUSAN RD"/>
    <s v="ELLENSBURG"/>
    <m/>
    <n v="98926"/>
    <m/>
    <n v="0"/>
    <n v="0"/>
    <n v="0"/>
    <n v="0"/>
    <n v="0"/>
    <n v="0"/>
    <m/>
    <m/>
    <s v="https://web.pdc.wa.gov/rptimg/default.aspx?filerid_election_year=GREEK%20%20926%3A%7C%3A2008"/>
    <n v="7448"/>
    <n v="10401"/>
    <n v="16505"/>
    <n v="14683"/>
    <m/>
    <s v="SHEILA GALLAGHER"/>
    <s v="candidate"/>
    <m/>
    <n v="44149.380370370367"/>
  </r>
  <r>
    <s v="ca-2008-16504"/>
    <s v="GREET  498"/>
    <s v="CA"/>
    <n v="39076"/>
    <m/>
    <m/>
    <m/>
    <s v="Electronic"/>
    <n v="39076"/>
    <x v="16"/>
    <s v="Candidate registered"/>
    <s v="GREEN TAMI J"/>
    <m/>
    <s v="10316 93RD ST SW"/>
    <s v="TACOMA"/>
    <s v="PIERCE"/>
    <m/>
    <n v="98498"/>
    <s v="TAMI.GREEN@COMCAST.NET"/>
    <s v="tami.green@comcast.net"/>
    <m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10316 93RD ST SW"/>
    <s v="TACOMA"/>
    <m/>
    <n v="98498"/>
    <m/>
    <n v="108576.33"/>
    <n v="7923.7"/>
    <n v="59649.4"/>
    <n v="0"/>
    <n v="0"/>
    <n v="0"/>
    <m/>
    <m/>
    <s v="https://web.pdc.wa.gov/rptimg/default.aspx?filerid_election_year=GREET%20%20498%3A%7C%3A2008"/>
    <n v="7527"/>
    <n v="6381"/>
    <n v="16504"/>
    <n v="14685"/>
    <n v="28"/>
    <s v="TAMI GREEN"/>
    <s v="candidate"/>
    <m/>
    <n v="44149.380416666667"/>
  </r>
  <r>
    <s v="ca-2008-16503"/>
    <s v="GREGC  063"/>
    <s v="CA"/>
    <n v="39532"/>
    <m/>
    <m/>
    <m/>
    <s v="Electronic"/>
    <n v="39532"/>
    <x v="16"/>
    <s v="Candidate registered"/>
    <s v="GREGORY CAROL J"/>
    <m/>
    <s v="PO BOX 4294"/>
    <s v="FEDERAL WAY"/>
    <s v="KING"/>
    <m/>
    <n v="980634294"/>
    <m/>
    <s v="gilgregory@comcast.net"/>
    <m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4294"/>
    <s v="FEDERAL WAY"/>
    <m/>
    <n v="980634294"/>
    <m/>
    <n v="161515.42000000001"/>
    <n v="0"/>
    <n v="157465.04999999999"/>
    <n v="-1232.51"/>
    <n v="0"/>
    <n v="0"/>
    <n v="0"/>
    <n v="0"/>
    <s v="https://web.pdc.wa.gov/rptimg/default.aspx?filerid_election_year=GREGC%20%20063%3A%7C%3A2008"/>
    <n v="7529"/>
    <n v="2989"/>
    <n v="16503"/>
    <n v="14686"/>
    <n v="30"/>
    <s v="BARBARA FRAZIER"/>
    <s v="candidate"/>
    <m/>
    <n v="44149.380474537036"/>
  </r>
  <r>
    <s v="ca-2008-16502"/>
    <s v="GREGC  507"/>
    <s v="CA"/>
    <n v="38503"/>
    <m/>
    <m/>
    <m/>
    <s v="Electronic"/>
    <n v="38503"/>
    <x v="16"/>
    <s v="Candidate registered"/>
    <s v="GREGOIRE CHRISTINE O"/>
    <m/>
    <s v="PO BOX 2771"/>
    <s v="SEATTLE"/>
    <m/>
    <m/>
    <n v="981112747"/>
    <s v="KELLY@CHRISGREGOIRE.COM"/>
    <s v="KELLY@CHRISGREGOIRE.COM"/>
    <m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2771"/>
    <s v="SEATTLE"/>
    <m/>
    <n v="981112747"/>
    <m/>
    <n v="13669674.060000001"/>
    <n v="0"/>
    <n v="13666802.630000001"/>
    <n v="0"/>
    <n v="0"/>
    <n v="0"/>
    <n v="404355.57"/>
    <n v="10914000.6"/>
    <s v="https://web.pdc.wa.gov/rptimg/default.aspx?filerid_election_year=GREGC%20%20507%3A%7C%3A2008"/>
    <n v="7532"/>
    <n v="7955"/>
    <n v="16502"/>
    <n v="14687"/>
    <m/>
    <s v="PHILIP LLOYD"/>
    <s v="candidate"/>
    <m/>
    <n v="44149.380543981482"/>
  </r>
  <r>
    <s v="ca-2008-16494"/>
    <s v="HAIGK  584"/>
    <s v="CA"/>
    <n v="39348"/>
    <m/>
    <m/>
    <m/>
    <s v="Electronic"/>
    <n v="39348"/>
    <x v="16"/>
    <s v="Candidate registered"/>
    <s v="HAIGH KATHRYN M"/>
    <m/>
    <s v="81 SE WALKER PARK RD"/>
    <s v="SHELTON"/>
    <s v="MASON"/>
    <m/>
    <n v="98584"/>
    <s v="KATHAIGH@AOL.COM"/>
    <s v="kathaigh@aol.com"/>
    <m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81 SE WALKER PARK RD"/>
    <s v="SHELTON"/>
    <m/>
    <n v="98584"/>
    <m/>
    <n v="61755"/>
    <n v="2390.38"/>
    <n v="60801.04"/>
    <n v="0"/>
    <n v="0"/>
    <n v="0"/>
    <m/>
    <m/>
    <s v="https://web.pdc.wa.gov/rptimg/default.aspx?filerid_election_year=HAIGK%20%20584%3A%7C%3A2008"/>
    <n v="7777"/>
    <n v="5989"/>
    <n v="16494"/>
    <n v="14692"/>
    <n v="35"/>
    <s v="KATHRYN HAIGH"/>
    <s v="candidate"/>
    <m/>
    <n v="44149.384525462963"/>
  </r>
  <r>
    <s v="ca-2008-16477"/>
    <s v="HARIE  541"/>
    <s v="CA"/>
    <n v="39531"/>
    <m/>
    <m/>
    <m/>
    <m/>
    <n v="39531"/>
    <x v="16"/>
    <s v="Candidate registered"/>
    <s v="HARI EARL I JR"/>
    <m/>
    <s v="PO BOX 333"/>
    <s v="ELMA"/>
    <s v="GRAYS HARBOR"/>
    <m/>
    <s v="98541-"/>
    <m/>
    <s v="blue333@techline.com"/>
    <m/>
    <s v="COUNTY COMMISSIONER"/>
    <n v="23"/>
    <s v="GRAYS HARBOR CO"/>
    <n v="3369"/>
    <s v="GRAYS HARBOR"/>
    <s v="Local"/>
    <n v="34197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PO BOX 333"/>
    <s v="ELMA"/>
    <m/>
    <s v="98541-"/>
    <m/>
    <m/>
    <m/>
    <m/>
    <m/>
    <m/>
    <m/>
    <m/>
    <m/>
    <s v="https://web.pdc.wa.gov/rptimg/default.aspx?filerid_election_year=HARIE%20%20541%3A%7C%3A2008"/>
    <n v="7950"/>
    <n v="10390"/>
    <n v="16477"/>
    <m/>
    <m/>
    <s v="EARL HARI"/>
    <s v="candidate"/>
    <m/>
    <n v="43598.301805555559"/>
  </r>
  <r>
    <s v="ca-2008-16475"/>
    <s v="HARGJ  550"/>
    <s v="CA"/>
    <n v="38568"/>
    <m/>
    <m/>
    <m/>
    <s v="Electronic"/>
    <n v="38568"/>
    <x v="16"/>
    <s v="Candidate registered"/>
    <s v="HARGROVE JAMES E"/>
    <m/>
    <s v="556 OCEAN BEACH RD"/>
    <s v="HOQUIAM"/>
    <s v="CLALLAM"/>
    <m/>
    <n v="98550"/>
    <s v="HARGROVEFAM@OLYNET.COM"/>
    <s v="HARGROVEFAM@OLYNET.COM"/>
    <m/>
    <s v="STATE SENATOR"/>
    <n v="12"/>
    <s v="LEG DISTRICT 24 - SENATE"/>
    <n v="4753"/>
    <s v="CLALLAM"/>
    <s v="Legislative"/>
    <m/>
    <s v="C"/>
    <s v="Registration and financial affairs"/>
    <s v="Candidate"/>
    <s v="Candidate"/>
    <m/>
    <m/>
    <m/>
    <s v="D"/>
    <x v="0"/>
    <n v="39756"/>
    <m/>
    <b v="1"/>
    <m/>
    <m/>
    <s v="Unopposed in primary"/>
    <s v="Unopposed in general"/>
    <s v="Incumbent"/>
    <m/>
    <m/>
    <m/>
    <m/>
    <m/>
    <m/>
    <m/>
    <m/>
    <s v="556 OCEAN BEACH RD"/>
    <s v="HOQUIAM"/>
    <m/>
    <n v="98550"/>
    <m/>
    <n v="72495"/>
    <n v="0"/>
    <n v="81618.61"/>
    <n v="0"/>
    <n v="0"/>
    <n v="0"/>
    <m/>
    <m/>
    <s v="https://web.pdc.wa.gov/rptimg/default.aspx?filerid_election_year=HARGJ%20%20550%3A%7C%3A2008"/>
    <n v="8036"/>
    <n v="30282"/>
    <n v="16475"/>
    <n v="14702"/>
    <n v="24"/>
    <s v="MIKE GROSS"/>
    <s v="candidate"/>
    <m/>
    <n v="44149.38490740741"/>
  </r>
  <r>
    <s v="ca-2008-16468"/>
    <s v="HATFB  577"/>
    <s v="CA"/>
    <n v="39261"/>
    <m/>
    <m/>
    <m/>
    <s v="Electronic"/>
    <n v="39261"/>
    <x v="16"/>
    <s v="Candidate registered"/>
    <s v="Hatfield, Brian"/>
    <m/>
    <s v="226 FIR ST"/>
    <s v="RAYMOND"/>
    <s v="COWLITZ"/>
    <m/>
    <s v="98577-2804"/>
    <m/>
    <s v="bhatfield@willapabay.org"/>
    <m/>
    <s v="STATE SENATOR"/>
    <n v="12"/>
    <s v="LEG DISTRICT 19 - SENATE"/>
    <n v="4748"/>
    <s v="COWLITZ"/>
    <s v="Legislative"/>
    <m/>
    <s v="C"/>
    <s v="Registration and financial affairs"/>
    <s v="Candidate"/>
    <s v="Candidate"/>
    <m/>
    <m/>
    <m/>
    <s v="D"/>
    <x v="0"/>
    <n v="39756"/>
    <m/>
    <b v="1"/>
    <m/>
    <m/>
    <s v="Unopposed in primary"/>
    <s v="Unopposed in general"/>
    <s v="Incumbent"/>
    <m/>
    <m/>
    <m/>
    <m/>
    <m/>
    <m/>
    <m/>
    <m/>
    <s v="226 FIR ST"/>
    <s v="RAYMOND"/>
    <m/>
    <s v="98577-2804"/>
    <m/>
    <n v="116984.31"/>
    <n v="0"/>
    <n v="116877.32"/>
    <n v="0"/>
    <n v="0"/>
    <n v="0"/>
    <n v="108.06"/>
    <n v="0"/>
    <s v="https://web.pdc.wa.gov/rptimg/default.aspx?filerid_election_year=HATFB%20%20577%3A%7C%3A2008"/>
    <n v="8150"/>
    <n v="4294"/>
    <n v="16468"/>
    <n v="14713"/>
    <n v="19"/>
    <s v="BRIAN HATFIELD"/>
    <s v="candidate"/>
    <m/>
    <n v="44149.385185185187"/>
  </r>
  <r>
    <s v="ca-2008-16466"/>
    <s v="HARPR  328"/>
    <s v="CA"/>
    <n v="39506"/>
    <m/>
    <m/>
    <m/>
    <s v="Mixed"/>
    <n v="39506"/>
    <x v="16"/>
    <s v="Candidate registered"/>
    <s v="HARPER RAYMOND N"/>
    <m/>
    <s v="PO BOX 1047"/>
    <s v="EATONVILLE"/>
    <s v="PIERCE"/>
    <m/>
    <n v="98328"/>
    <s v="RNHARPERJR@HOTMAIL.COM"/>
    <s v="rnharperjr@hotmail.com"/>
    <m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PO BOX 1047"/>
    <s v="EATONVILLE"/>
    <m/>
    <n v="98328"/>
    <m/>
    <n v="2210"/>
    <n v="2950"/>
    <n v="2195.7600000000002"/>
    <n v="2800"/>
    <n v="0"/>
    <n v="0"/>
    <m/>
    <m/>
    <s v="https://web.pdc.wa.gov/rptimg/default.aspx?filerid_election_year=HARPR%20%20328%3A%7C%3A2008"/>
    <n v="8175"/>
    <n v="10387"/>
    <n v="16466"/>
    <n v="14704"/>
    <n v="2"/>
    <s v="RAYMOND HARPER"/>
    <s v="candidate"/>
    <m/>
    <n v="44149.385000000002"/>
  </r>
  <r>
    <s v="ca-2008-16438"/>
    <s v="HENDK  226"/>
    <s v="CA"/>
    <n v="39544"/>
    <m/>
    <m/>
    <m/>
    <s v="Electronic"/>
    <n v="39544"/>
    <x v="16"/>
    <s v="Candidate registered"/>
    <s v="HENDERSON KENNETH R"/>
    <m/>
    <s v="PO BOX 2264"/>
    <s v="MOUNT VERNON"/>
    <s v="SKAGIT"/>
    <m/>
    <n v="98273"/>
    <s v="HENDERSONKOD@HOTMAIL.COM"/>
    <s v="hendersonkod@hotmail.com"/>
    <m/>
    <s v="STATE SENATOR"/>
    <n v="12"/>
    <s v="LEG DISTRICT 40 - SENATE"/>
    <n v="4769"/>
    <s v="SKAGIT"/>
    <s v="Legislative"/>
    <m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PO BOX 2264"/>
    <s v="MOUNT VERNON"/>
    <m/>
    <n v="98273"/>
    <m/>
    <n v="63587.34"/>
    <n v="200"/>
    <n v="70786.53"/>
    <n v="0"/>
    <n v="0"/>
    <n v="0"/>
    <m/>
    <m/>
    <s v="https://web.pdc.wa.gov/rptimg/default.aspx?filerid_election_year=HENDK%20%20226%3A%7C%3A2008"/>
    <n v="8689"/>
    <n v="10375"/>
    <n v="16438"/>
    <n v="14725"/>
    <n v="40"/>
    <s v="DEBBIE WHITCOM"/>
    <s v="candidate"/>
    <m/>
    <n v="44149.385648148149"/>
  </r>
  <r>
    <s v="ca-2008-16427"/>
    <s v="HOMOA  277"/>
    <s v="CA"/>
    <n v="39538"/>
    <m/>
    <m/>
    <m/>
    <s v="Electronic"/>
    <n v="39538"/>
    <x v="16"/>
    <s v="Candidate registered"/>
    <s v="Angie Homola"/>
    <m/>
    <s v="2362 HAPPY LN"/>
    <s v="OAK HARBOR"/>
    <s v="ISLAND"/>
    <m/>
    <n v="98277"/>
    <m/>
    <m/>
    <m/>
    <s v="COUNTY COMMISSIONER"/>
    <n v="23"/>
    <s v="ISLAND CO"/>
    <n v="3424"/>
    <s v="ISLAND"/>
    <s v="Local"/>
    <n v="42323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2362 HAPPY LN"/>
    <s v="OAK HARBOR"/>
    <m/>
    <n v="98277"/>
    <m/>
    <n v="47213.74"/>
    <n v="0"/>
    <n v="34123.85"/>
    <n v="-231.31"/>
    <n v="0"/>
    <n v="0"/>
    <m/>
    <m/>
    <s v="https://web.pdc.wa.gov/rptimg/default.aspx?filerid_election_year=HOMOA%20%20277%3A%7C%3A2008"/>
    <n v="8871"/>
    <n v="4283"/>
    <n v="16427"/>
    <n v="14739"/>
    <m/>
    <s v="LYNN PETERSEN"/>
    <s v="candidate"/>
    <m/>
    <n v="44149.386087962965"/>
  </r>
  <r>
    <s v="ca-2008-16423"/>
    <s v="HUBEL  934"/>
    <s v="CA"/>
    <n v="39594"/>
    <m/>
    <m/>
    <m/>
    <s v="Paper"/>
    <n v="39594"/>
    <x v="16"/>
    <s v="Candidate registered"/>
    <s v="HUBER LINDA K"/>
    <m/>
    <s v="PO BOX 924"/>
    <s v="KITTITAS"/>
    <s v="KITTITAS"/>
    <m/>
    <n v="98934"/>
    <m/>
    <s v="huberconstruction@fairpoint.net"/>
    <m/>
    <s v="COUNTY COMMISSIONER"/>
    <n v="23"/>
    <s v="KITTITAS CO"/>
    <n v="3559"/>
    <s v="KITTITAS"/>
    <s v="Local"/>
    <n v="18340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PO BOX 924"/>
    <s v="KITTITAS"/>
    <m/>
    <n v="98934"/>
    <m/>
    <n v="0"/>
    <n v="0"/>
    <n v="0"/>
    <n v="0"/>
    <n v="0"/>
    <n v="0"/>
    <n v="1516.01"/>
    <n v="0"/>
    <s v="https://web.pdc.wa.gov/rptimg/default.aspx?filerid_election_year=HUBEL%20%20934%3A%7C%3A2008"/>
    <n v="8969"/>
    <n v="10366"/>
    <n v="16423"/>
    <n v="14744"/>
    <m/>
    <s v="SUSAN MCCUNE"/>
    <s v="candidate"/>
    <m/>
    <n v="44149.386342592596"/>
  </r>
  <r>
    <s v="ca-2008-16421"/>
    <s v="HUDGZ  168"/>
    <s v="CA"/>
    <n v="39061"/>
    <m/>
    <m/>
    <m/>
    <s v="Electronic"/>
    <n v="39061"/>
    <x v="16"/>
    <s v="Candidate registered"/>
    <s v="HUDGINS ZACHARY L"/>
    <m/>
    <s v="4512 S 136TH ST"/>
    <s v="TUKWILA"/>
    <s v="KING"/>
    <m/>
    <n v="98168"/>
    <s v="ZACK@ZACKHUDGINS.COM"/>
    <s v="ZACK@ZACKHUDGINS.COM"/>
    <m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4512 S 136TH ST"/>
    <s v="TUKWILA"/>
    <m/>
    <n v="98168"/>
    <m/>
    <n v="45422.14"/>
    <n v="9871.1"/>
    <n v="31453.61"/>
    <n v="0"/>
    <n v="0"/>
    <n v="0"/>
    <n v="0"/>
    <n v="0"/>
    <s v="https://web.pdc.wa.gov/rptimg/default.aspx?filerid_election_year=HUDGZ%20%20168%3A%7C%3A2008"/>
    <n v="8973"/>
    <n v="25410"/>
    <n v="16421"/>
    <n v="14745"/>
    <n v="11"/>
    <s v="CHARLES LANEY"/>
    <s v="candidate"/>
    <m/>
    <n v="44149.386354166665"/>
  </r>
  <r>
    <s v="ca-2008-16410"/>
    <s v="HURSC  022"/>
    <s v="CA"/>
    <n v="39078"/>
    <m/>
    <m/>
    <m/>
    <s v="Electronic"/>
    <n v="39078"/>
    <x v="16"/>
    <s v="Candidate registered"/>
    <s v="HURST CHRISTOPHER A"/>
    <m/>
    <s v="62504 INDIAN SUMMER WAY E"/>
    <s v="ENUMCLAW"/>
    <s v="KING"/>
    <m/>
    <s v="98022-8068"/>
    <m/>
    <m/>
    <m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62504 INDIAN SUMMER WAY E"/>
    <s v="ENUMCLAW"/>
    <m/>
    <s v="98022-8068"/>
    <m/>
    <n v="160280.26999999999"/>
    <n v="2643.21"/>
    <n v="147995.81"/>
    <n v="-1000"/>
    <n v="0"/>
    <n v="975"/>
    <n v="486.34"/>
    <n v="0"/>
    <s v="https://web.pdc.wa.gov/rptimg/default.aspx?filerid_election_year=HURSC%20%20022%3A%7C%3A2008"/>
    <n v="9210"/>
    <n v="34607"/>
    <n v="16410"/>
    <n v="14752"/>
    <n v="31"/>
    <s v="JASON BENNETT"/>
    <s v="candidate"/>
    <m/>
    <n v="44149.386620370373"/>
  </r>
  <r>
    <s v="ca-2008-16404"/>
    <s v="JAHNJ  122"/>
    <s v="CA"/>
    <n v="39545"/>
    <m/>
    <m/>
    <m/>
    <s v="Paper"/>
    <n v="39545"/>
    <x v="16"/>
    <s v="Candidate registered"/>
    <s v="JAHN JOEL R"/>
    <m/>
    <s v="26673 FITZPATRICK RD N"/>
    <s v="DAVENPORT"/>
    <s v="LINCOLN"/>
    <m/>
    <n v="991229425"/>
    <m/>
    <s v="rocky_fitzp@hotmail.com"/>
    <m/>
    <s v="COUNTY COMMISSIONER"/>
    <n v="23"/>
    <s v="LINCOLN CO"/>
    <n v="3655"/>
    <s v="LINCOLN"/>
    <s v="Local"/>
    <n v="6596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26673 FITZPATRICK RD N"/>
    <s v="DAVENPORT"/>
    <m/>
    <n v="991229425"/>
    <m/>
    <n v="0"/>
    <n v="0"/>
    <n v="0"/>
    <n v="0"/>
    <n v="0"/>
    <n v="0"/>
    <n v="672.45"/>
    <n v="0"/>
    <s v="https://web.pdc.wa.gov/rptimg/default.aspx?filerid_election_year=JAHNJ%20%20122%3A%7C%3A2008"/>
    <n v="9451"/>
    <n v="10357"/>
    <n v="16404"/>
    <n v="14772"/>
    <m/>
    <s v="JOEL R JAHN"/>
    <s v="candidate"/>
    <m/>
    <n v="44149.388148148151"/>
  </r>
  <r>
    <s v="ca-2008-16401"/>
    <s v="JARRF  040"/>
    <s v="CA"/>
    <n v="39119"/>
    <m/>
    <m/>
    <m/>
    <s v="Electronic"/>
    <n v="39119"/>
    <x v="16"/>
    <s v="Candidate discontinued campaign"/>
    <s v="FRED JARRETT"/>
    <m/>
    <s v="8441 SE 68TH ST PMB 212"/>
    <s v="MERCER ISLAND"/>
    <s v="KING"/>
    <m/>
    <n v="98040"/>
    <s v="FRED@VOTE4FRED.COM"/>
    <s v="fred@vote4fred.com"/>
    <m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8441 SE 68TH ST PMB 212"/>
    <s v="MERCER ISLAND"/>
    <m/>
    <n v="98040"/>
    <m/>
    <n v="29045.02"/>
    <n v="1169.8699999999999"/>
    <n v="3922.26"/>
    <n v="0"/>
    <n v="0"/>
    <n v="0"/>
    <m/>
    <m/>
    <s v="https://web.pdc.wa.gov/rptimg/default.aspx?filerid_election_year=JARRF%20%20040%3A%7C%3A2008"/>
    <n v="9470"/>
    <n v="28670"/>
    <n v="16401"/>
    <n v="14775"/>
    <n v="41"/>
    <s v="H RAND GINN"/>
    <s v="candidate"/>
    <m/>
    <n v="44149.388368055559"/>
  </r>
  <r>
    <s v="ca-2008-16400"/>
    <s v="JACKJ  665"/>
    <s v="CA"/>
    <n v="39530"/>
    <m/>
    <m/>
    <m/>
    <s v="Electronic"/>
    <n v="39530"/>
    <x v="16"/>
    <s v="Candidate registered"/>
    <s v="JACKS JAMES F II"/>
    <m/>
    <s v="1111 MAIN ST STE 400"/>
    <s v="VANCOUVER"/>
    <s v="CLARK"/>
    <m/>
    <n v="986602987"/>
    <s v="LINDA@CURRIE-MCLAIN.COM"/>
    <s v="linda@currie-mclain.com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Open seat"/>
    <m/>
    <m/>
    <m/>
    <m/>
    <m/>
    <m/>
    <m/>
    <m/>
    <s v="1111 MAIN ST STE 400"/>
    <s v="VANCOUVER"/>
    <m/>
    <n v="986602987"/>
    <m/>
    <n v="83494.36"/>
    <n v="100"/>
    <n v="86838.25"/>
    <n v="0"/>
    <n v="0"/>
    <n v="0"/>
    <m/>
    <m/>
    <s v="https://web.pdc.wa.gov/rptimg/default.aspx?filerid_election_year=JACKJ%20%20665%3A%7C%3A2008"/>
    <n v="9519"/>
    <n v="7935"/>
    <n v="16400"/>
    <n v="14770"/>
    <n v="49"/>
    <s v="LINDA W MCLAIN"/>
    <s v="candidate"/>
    <m/>
    <n v="44149.388078703705"/>
  </r>
  <r>
    <s v="ca-2008-16391"/>
    <s v="JOHNK  626"/>
    <s v="CA"/>
    <n v="39509"/>
    <m/>
    <m/>
    <m/>
    <s v="Electronic"/>
    <n v="39509"/>
    <x v="16"/>
    <s v="Candidate registered"/>
    <s v="JOHNSON KATHLEEN A"/>
    <m/>
    <s v="PO BOX 397"/>
    <s v="KELSO"/>
    <s v="COWLITZ"/>
    <m/>
    <n v="98626"/>
    <s v="KSJOHNSON22@NETZERO.NET"/>
    <s v="ksjohnson22@netzero.net"/>
    <m/>
    <s v="COUNTY COMMISSIONER"/>
    <n v="23"/>
    <s v="COWLITZ CO"/>
    <n v="3200"/>
    <s v="COWLITZ"/>
    <s v="Local"/>
    <n v="52538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PO BOX 397"/>
    <s v="KELSO"/>
    <m/>
    <n v="98626"/>
    <m/>
    <n v="19681.12"/>
    <n v="6.01"/>
    <n v="20956.240000000002"/>
    <n v="-5462.59"/>
    <n v="0"/>
    <n v="0"/>
    <n v="300"/>
    <n v="0"/>
    <s v="https://web.pdc.wa.gov/rptimg/default.aspx?filerid_election_year=JOHNK%20%20626%3A%7C%3A2008"/>
    <n v="9713"/>
    <n v="10351"/>
    <n v="16391"/>
    <n v="14786"/>
    <m/>
    <s v="RAMONA LEBER"/>
    <s v="candidate"/>
    <m/>
    <n v="44149.388831018521"/>
  </r>
  <r>
    <s v="ca-2008-16388"/>
    <s v="JOUBC  020"/>
    <s v="CA"/>
    <n v="39626"/>
    <m/>
    <m/>
    <m/>
    <m/>
    <n v="39626"/>
    <x v="16"/>
    <s v="Candidate registered"/>
    <s v="JOUBERT CHRISTIAN P"/>
    <m/>
    <s v="23629 102ND PL W"/>
    <s v="EDMONDS"/>
    <m/>
    <m/>
    <n v="98020"/>
    <s v="INLIGHTENCONSENT@AOL.COM"/>
    <s v="inlightenconsent@aol.com"/>
    <m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23629 102ND PL W"/>
    <s v="EDMONDS"/>
    <m/>
    <n v="98020"/>
    <m/>
    <m/>
    <m/>
    <m/>
    <m/>
    <m/>
    <m/>
    <m/>
    <m/>
    <s v="https://web.pdc.wa.gov/rptimg/default.aspx?filerid_election_year=JOUBC%20%20020%3A%7C%3A2008"/>
    <n v="9817"/>
    <n v="3774"/>
    <n v="16388"/>
    <m/>
    <m/>
    <s v="CHRISTIAN P JOUBERT"/>
    <s v="candidate"/>
    <m/>
    <n v="43598.301053240742"/>
  </r>
  <r>
    <s v="ca-2008-16385"/>
    <s v="KAINJ  624"/>
    <s v="CA"/>
    <n v="39607"/>
    <m/>
    <m/>
    <m/>
    <m/>
    <n v="39607"/>
    <x v="16"/>
    <s v="Candidate registered"/>
    <s v="KAINO JON C JR"/>
    <m/>
    <s v="PO BOX 906"/>
    <s v="ILWACO"/>
    <s v="PACIFIC"/>
    <m/>
    <n v="986240906"/>
    <m/>
    <s v="jkaino@centurytel.net"/>
    <m/>
    <s v="COUNTY COMMISSIONER"/>
    <n v="23"/>
    <s v="PACIFIC CO"/>
    <n v="3841"/>
    <s v="PACIFIC"/>
    <s v="Local"/>
    <n v="12535"/>
    <s v="C"/>
    <s v="Registration and financial affairs"/>
    <s v="Candidate"/>
    <s v="Candidate"/>
    <m/>
    <m/>
    <m/>
    <s v="D"/>
    <x v="0"/>
    <n v="39756"/>
    <m/>
    <b v="1"/>
    <m/>
    <m/>
    <s v="Unopposed in primary"/>
    <s v="Unopposed in general"/>
    <m/>
    <m/>
    <m/>
    <m/>
    <m/>
    <m/>
    <m/>
    <m/>
    <m/>
    <s v="PO BOX 906"/>
    <s v="ILWACO"/>
    <m/>
    <n v="986240906"/>
    <m/>
    <m/>
    <m/>
    <m/>
    <m/>
    <m/>
    <m/>
    <m/>
    <m/>
    <s v="https://web.pdc.wa.gov/rptimg/default.aspx?filerid_election_year=KAINJ%20%20624%3A%7C%3A2008"/>
    <n v="9878"/>
    <n v="10348"/>
    <n v="16385"/>
    <m/>
    <m/>
    <s v="JON KAINO"/>
    <s v="candidate"/>
    <m/>
    <n v="43598.301030092596"/>
  </r>
  <r>
    <s v="ca-2008-16382"/>
    <s v="JOHNP  368"/>
    <s v="CA"/>
    <n v="39500"/>
    <m/>
    <m/>
    <m/>
    <s v="Electronic"/>
    <n v="39500"/>
    <x v="16"/>
    <s v="Candidate registered"/>
    <s v="JOHNSON PHILLIP E"/>
    <m/>
    <s v="PO BOX 1818"/>
    <s v="PORT TOWNSEND"/>
    <s v="JEFFERSON"/>
    <m/>
    <n v="98368"/>
    <m/>
    <s v="anza10@aol.com"/>
    <m/>
    <s v="COUNTY COMMISSIONER"/>
    <n v="23"/>
    <s v="JEFFERSON CO"/>
    <n v="3433"/>
    <s v="JEFFERSON"/>
    <s v="Local"/>
    <n v="20928"/>
    <s v="C"/>
    <s v="Registration and financial affairs"/>
    <s v="Candidate"/>
    <s v="Candidate"/>
    <m/>
    <m/>
    <m/>
    <s v="D"/>
    <x v="0"/>
    <n v="39756"/>
    <m/>
    <b v="1"/>
    <m/>
    <m/>
    <s v="Qualified for general"/>
    <m/>
    <m/>
    <m/>
    <m/>
    <m/>
    <m/>
    <m/>
    <m/>
    <m/>
    <m/>
    <s v="PO BOX 1818"/>
    <s v="PORT TOWNSEND"/>
    <m/>
    <n v="98368"/>
    <m/>
    <n v="18954.32"/>
    <n v="666.55"/>
    <n v="19602.52"/>
    <n v="0"/>
    <n v="0"/>
    <n v="0"/>
    <m/>
    <m/>
    <s v="https://web.pdc.wa.gov/rptimg/default.aspx?filerid_election_year=JOHNP%20%20368%3A%7C%3A2008"/>
    <n v="9951"/>
    <n v="7932"/>
    <n v="16382"/>
    <n v="14789"/>
    <m/>
    <s v="DEBORAH PEDERSON"/>
    <s v="candidate"/>
    <m/>
    <n v="44149.388935185183"/>
  </r>
  <r>
    <s v="ca-2008-16374"/>
    <s v="KASTJ  372"/>
    <s v="CA"/>
    <n v="38693"/>
    <m/>
    <m/>
    <m/>
    <s v="Electronic"/>
    <n v="38693"/>
    <x v="16"/>
    <s v="Candidate registered"/>
    <s v="Jim Kastama"/>
    <m/>
    <s v="418 8TH AVE NE"/>
    <s v="PUYALLUP"/>
    <s v="PIERCE"/>
    <m/>
    <n v="98372"/>
    <s v="JKASTAMA@HOTMAIL.COM"/>
    <s v="JKASTAMA@HOTMAIL.COM"/>
    <m/>
    <s v="STATE SENATOR"/>
    <n v="12"/>
    <s v="LEG DISTRICT 25 - SENATE"/>
    <n v="4754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418 8TH AVE NE"/>
    <s v="PUYALLUP"/>
    <m/>
    <n v="98372"/>
    <m/>
    <n v="154095.03"/>
    <n v="0"/>
    <n v="119714.83"/>
    <n v="0"/>
    <n v="0"/>
    <n v="0"/>
    <n v="486.14"/>
    <n v="0"/>
    <s v="https://web.pdc.wa.gov/rptimg/default.aspx?filerid_election_year=KASTJ%20%20372%3A%7C%3A2008"/>
    <n v="10063"/>
    <n v="27148"/>
    <n v="16374"/>
    <n v="14796"/>
    <n v="25"/>
    <s v="JIM KASTAMA"/>
    <s v="candidate"/>
    <m/>
    <n v="44149.389166666668"/>
  </r>
  <r>
    <s v="ca-2008-16369"/>
    <s v="KELLT  163"/>
    <s v="CA"/>
    <n v="39603"/>
    <m/>
    <m/>
    <m/>
    <s v="Electronic"/>
    <n v="39603"/>
    <x v="16"/>
    <s v="Candidate registered"/>
    <s v="KELLEY TYANA J"/>
    <m/>
    <s v="PO BOX 1088"/>
    <s v="PULLMAN"/>
    <s v="WHITMAN"/>
    <m/>
    <n v="991631088"/>
    <s v="TYANAKELLEY.DIST9@GMAIL.COM"/>
    <s v="zen_02_zen@yahoo.com"/>
    <m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1088"/>
    <s v="PULLMAN"/>
    <m/>
    <n v="991631088"/>
    <m/>
    <n v="8403.92"/>
    <n v="0"/>
    <n v="7927.44"/>
    <n v="0"/>
    <n v="0"/>
    <n v="27.23"/>
    <m/>
    <m/>
    <s v="https://web.pdc.wa.gov/rptimg/default.aspx?filerid_election_year=KELLT%20%20163%3A%7C%3A2008"/>
    <n v="10209"/>
    <n v="10342"/>
    <n v="16369"/>
    <n v="14799"/>
    <n v="9"/>
    <s v="BARBARA LESRVIK"/>
    <s v="candidate"/>
    <m/>
    <n v="44149.389247685183"/>
  </r>
  <r>
    <s v="ca-2008-16368"/>
    <s v="KELLT  406"/>
    <s v="CA"/>
    <n v="39062"/>
    <m/>
    <m/>
    <m/>
    <s v="Electronic"/>
    <n v="39062"/>
    <x v="16"/>
    <s v="Candidate registered"/>
    <s v="KELLEY TROY X"/>
    <m/>
    <s v="PO BOX 99415"/>
    <s v="TACOMA"/>
    <s v="PIERCE"/>
    <m/>
    <n v="98496"/>
    <s v="TROY@TROYKELLEY.COM"/>
    <s v="troy@troykelley.com"/>
    <m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99415"/>
    <s v="TACOMA"/>
    <m/>
    <n v="98496"/>
    <m/>
    <n v="185690.43"/>
    <n v="8472.33"/>
    <n v="169863.14"/>
    <n v="0"/>
    <n v="0"/>
    <n v="1950"/>
    <n v="486.05"/>
    <n v="0"/>
    <s v="https://web.pdc.wa.gov/rptimg/default.aspx?filerid_election_year=KELLT%20%20406%3A%7C%3A2008"/>
    <n v="10270"/>
    <n v="27151"/>
    <n v="16368"/>
    <n v="14800"/>
    <n v="28"/>
    <s v="JASON BENNETT"/>
    <s v="candidate"/>
    <m/>
    <n v="44149.389282407406"/>
  </r>
  <r>
    <s v="ca-2008-16362"/>
    <s v="KESSL  550"/>
    <s v="CA"/>
    <n v="39204"/>
    <m/>
    <m/>
    <m/>
    <s v="Electronic"/>
    <n v="39204"/>
    <x v="16"/>
    <s v="Candidate registered"/>
    <s v="KESSLER LYNN E"/>
    <m/>
    <s v="413 8TH ST"/>
    <s v="HOQUIAM"/>
    <s v="CLALLAM"/>
    <m/>
    <n v="98550"/>
    <s v="KESSLER24@AOL.COM"/>
    <s v="KESSLER24@AOL.COM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413 8TH ST"/>
    <s v="HOQUIAM"/>
    <m/>
    <n v="98550"/>
    <m/>
    <n v="187260.56"/>
    <n v="10659.79"/>
    <n v="197915.38"/>
    <n v="0"/>
    <n v="0"/>
    <n v="0"/>
    <m/>
    <m/>
    <s v="https://web.pdc.wa.gov/rptimg/default.aspx?filerid_election_year=KESSL%20%20550%3A%7C%3A2008"/>
    <n v="10422"/>
    <n v="9172"/>
    <n v="16362"/>
    <n v="14804"/>
    <n v="24"/>
    <s v="TRICIA PARSONS"/>
    <s v="candidate"/>
    <m/>
    <n v="44149.389837962961"/>
  </r>
  <r>
    <s v="ca-2008-16342"/>
    <s v="KOUNS  227"/>
    <s v="CA"/>
    <n v="39559"/>
    <m/>
    <m/>
    <m/>
    <s v="Electronic"/>
    <n v="39559"/>
    <x v="16"/>
    <s v="Candidate registered"/>
    <s v="KOUNTOUROS STEPHANIE"/>
    <m/>
    <s v="PO BOX 5381"/>
    <s v="BELLINGHAM"/>
    <s v="SKAGIT"/>
    <m/>
    <n v="982275381"/>
    <s v="CAMPAIGN@KOUNTOUROSFORSENATE.ORG"/>
    <s v="stephanie@kountourosforsenate.org"/>
    <m/>
    <s v="STATE SENATOR"/>
    <n v="12"/>
    <s v="LEG DISTRICT 40 - SENATE"/>
    <n v="4769"/>
    <s v="SKAGIT"/>
    <s v="Legislative"/>
    <m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PO BOX 5381"/>
    <s v="BELLINGHAM"/>
    <m/>
    <n v="982275381"/>
    <m/>
    <n v="2975.12"/>
    <n v="0"/>
    <n v="3787.76"/>
    <n v="0"/>
    <n v="0"/>
    <n v="0"/>
    <m/>
    <m/>
    <s v="https://web.pdc.wa.gov/rptimg/default.aspx?filerid_election_year=KOUNS%20%20227%3A%7C%3A2008"/>
    <n v="10811"/>
    <n v="10334"/>
    <n v="16342"/>
    <n v="14827"/>
    <n v="40"/>
    <s v="JODITH ALLEN"/>
    <s v="candidate"/>
    <m/>
    <n v="44149.3909375"/>
  </r>
  <r>
    <s v="ca-2008-16337"/>
    <s v="LADEJ  408"/>
    <s v="CA"/>
    <n v="39455"/>
    <m/>
    <m/>
    <m/>
    <s v="Electronic"/>
    <n v="39455"/>
    <x v="16"/>
    <s v="Candidate registered"/>
    <s v="LADENBURG JOHN W SR"/>
    <m/>
    <s v="PO BOX 1856"/>
    <s v="TACOMA"/>
    <m/>
    <m/>
    <n v="98401"/>
    <m/>
    <m/>
    <m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1856"/>
    <s v="TACOMA"/>
    <m/>
    <n v="98401"/>
    <m/>
    <n v="585738.82999999996"/>
    <n v="0"/>
    <n v="590216.81999999995"/>
    <n v="0"/>
    <n v="0"/>
    <n v="0"/>
    <n v="10936.1"/>
    <n v="448995"/>
    <s v="https://web.pdc.wa.gov/rptimg/default.aspx?filerid_election_year=LADEJ%20%20408%3A%7C%3A2008"/>
    <n v="10897"/>
    <n v="26886"/>
    <n v="16337"/>
    <n v="14834"/>
    <m/>
    <s v="PHILIP LLOYD"/>
    <s v="candidate"/>
    <m/>
    <n v="44149.391215277778"/>
  </r>
  <r>
    <s v="ca-2008-16331"/>
    <s v="LAMBR  402"/>
    <s v="CA"/>
    <n v="39636"/>
    <m/>
    <m/>
    <m/>
    <m/>
    <n v="39636"/>
    <x v="16"/>
    <s v="Candidate registered"/>
    <s v="LAMB RONALD C"/>
    <m/>
    <s v="PO BOX 591"/>
    <s v="ASOTIN"/>
    <s v="ASOTIN"/>
    <m/>
    <n v="99402"/>
    <m/>
    <m/>
    <m/>
    <s v="COUNTY COMMISSIONER"/>
    <n v="23"/>
    <s v="ASOTIN CO"/>
    <n v="3029"/>
    <s v="ASOTIN"/>
    <s v="Local"/>
    <n v="11369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PO BOX 591"/>
    <s v="ASOTIN"/>
    <m/>
    <n v="99402"/>
    <m/>
    <m/>
    <m/>
    <m/>
    <m/>
    <m/>
    <m/>
    <m/>
    <m/>
    <s v="https://web.pdc.wa.gov/rptimg/default.aspx?filerid_election_year=LAMBR%20%20402%3A%7C%3A2008"/>
    <n v="10951"/>
    <n v="7919"/>
    <n v="16331"/>
    <m/>
    <m/>
    <s v="JOHN MACY"/>
    <s v="candidate"/>
    <m/>
    <n v="43598.30059027778"/>
  </r>
  <r>
    <s v="ca-2008-16324"/>
    <s v="LARGC  801"/>
    <s v="CA"/>
    <n v="39621"/>
    <m/>
    <m/>
    <m/>
    <s v="Electronic"/>
    <n v="39621"/>
    <x v="16"/>
    <s v="Candidate registered"/>
    <s v="LARGENT CHARLES D"/>
    <m/>
    <s v="7 N WENATCHEE AVE STE 300"/>
    <s v="WENATCHEE"/>
    <s v="CHELAN"/>
    <m/>
    <n v="98801"/>
    <s v="PLWHITED@JWEINSTEINCPA.COM"/>
    <s v="PLWHITED@JWEINSTEINCPA.COM"/>
    <m/>
    <s v="COUNTY COMMISSIONER"/>
    <n v="23"/>
    <s v="CHELAN CO"/>
    <n v="3111"/>
    <s v="CHELAN"/>
    <s v="Local"/>
    <n v="35808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7 N WENATCHEE AVE STE 300"/>
    <s v="WENATCHEE"/>
    <m/>
    <n v="98801"/>
    <m/>
    <n v="17525"/>
    <n v="0"/>
    <n v="12838.22"/>
    <n v="0"/>
    <n v="0"/>
    <n v="0"/>
    <m/>
    <m/>
    <s v="https://web.pdc.wa.gov/rptimg/default.aspx?filerid_election_year=LARGC%20%20801%3A%7C%3A2008"/>
    <n v="11107"/>
    <n v="10324"/>
    <n v="16324"/>
    <n v="14842"/>
    <m/>
    <s v="JOHN D WEINSTEIN"/>
    <s v="candidate"/>
    <m/>
    <n v="44149.391550925924"/>
  </r>
  <r>
    <s v="ca-2008-16314"/>
    <s v="LEE E  502"/>
    <s v="CA"/>
    <n v="39617"/>
    <m/>
    <m/>
    <m/>
    <s v="Paper"/>
    <n v="39617"/>
    <x v="16"/>
    <s v="Candidate registered"/>
    <s v="LEE ERIK A"/>
    <m/>
    <s v="PO BOX 13126"/>
    <s v="OLYMPIA"/>
    <s v="THURSTON"/>
    <m/>
    <n v="98508"/>
    <s v="ERIK@ERIKLEE2008.COM"/>
    <s v="erik@eriklee2008.com"/>
    <m/>
    <s v="STATE SENATOR"/>
    <n v="12"/>
    <s v="LEG DISTRICT 22 - SENATE"/>
    <n v="4751"/>
    <s v="THURSTON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13126"/>
    <s v="OLYMPIA"/>
    <m/>
    <n v="98508"/>
    <m/>
    <n v="2370.0300000000002"/>
    <n v="0"/>
    <n v="1980.24"/>
    <n v="0"/>
    <n v="0"/>
    <n v="0"/>
    <m/>
    <m/>
    <s v="https://web.pdc.wa.gov/rptimg/default.aspx?filerid_election_year=LEE%20E%20%20502%3A%7C%3A2008"/>
    <n v="11316"/>
    <n v="3732"/>
    <n v="16314"/>
    <n v="14850"/>
    <n v="22"/>
    <s v="NAOMI Y WILSON"/>
    <s v="candidate"/>
    <m/>
    <n v="44149.391724537039"/>
  </r>
  <r>
    <s v="ca-2008-16311"/>
    <s v="LIIAM  204"/>
    <s v="CA"/>
    <n v="39321"/>
    <m/>
    <m/>
    <m/>
    <s v="Mixed"/>
    <n v="39321"/>
    <x v="16"/>
    <s v="Candidate registered"/>
    <s v="LIIAS MARKO S"/>
    <m/>
    <s v="PO BOX 821"/>
    <s v="MUKILTEO"/>
    <s v="SNOHOMISH"/>
    <m/>
    <n v="98275"/>
    <s v="MARKO@LIIASFORLEG.COM"/>
    <s v="marko@liiasforleg.com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821"/>
    <s v="MUKILTEO"/>
    <m/>
    <n v="98275"/>
    <m/>
    <n v="114535.53"/>
    <n v="0"/>
    <n v="104243"/>
    <n v="-750"/>
    <n v="0"/>
    <n v="26384"/>
    <m/>
    <m/>
    <s v="https://web.pdc.wa.gov/rptimg/default.aspx?filerid_election_year=LIIAM%20%20204%3A%7C%3A2008"/>
    <n v="11382"/>
    <n v="26669"/>
    <n v="16311"/>
    <n v="14860"/>
    <n v="21"/>
    <s v="EIJA M LIIAS"/>
    <s v="candidate"/>
    <m/>
    <n v="44149.39199074074"/>
  </r>
  <r>
    <s v="ca-2008-16287"/>
    <s v="MAHAL  366"/>
    <s v="CA"/>
    <n v="39425"/>
    <m/>
    <m/>
    <m/>
    <s v="Mixed"/>
    <n v="39425"/>
    <x v="16"/>
    <s v="Candidate registered"/>
    <s v="MAHAN HAROLD L"/>
    <m/>
    <s v="5718 E HILLCREST DR"/>
    <s v="PORT ORCHARD"/>
    <s v="KITSAP"/>
    <m/>
    <n v="98366"/>
    <s v="ELECTMONTYMAHAN@GMAIL.COM"/>
    <s v="electmontymahan@gmail.com"/>
    <m/>
    <s v="COUNTY COMMISSIONER"/>
    <n v="23"/>
    <s v="KITSAP CO"/>
    <n v="3539"/>
    <s v="KITSAP"/>
    <s v="Local"/>
    <n v="134081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5718 E HILLCREST DR"/>
    <s v="PORT ORCHARD"/>
    <m/>
    <n v="98366"/>
    <m/>
    <n v="31415"/>
    <n v="0"/>
    <n v="20337.919999999998"/>
    <n v="2000"/>
    <n v="0"/>
    <n v="0"/>
    <m/>
    <m/>
    <s v="https://web.pdc.wa.gov/rptimg/default.aspx?filerid_election_year=MAHAL%20%20366%3A%7C%3A2008"/>
    <n v="11890"/>
    <n v="10311"/>
    <n v="16287"/>
    <n v="14886"/>
    <m/>
    <s v="ROBERT PUTAANSUU"/>
    <s v="candidate"/>
    <m/>
    <n v="44149.39298611111"/>
  </r>
  <r>
    <s v="ca-2008-16282"/>
    <s v="MARTJ  111"/>
    <s v="CA"/>
    <n v="39418"/>
    <m/>
    <m/>
    <m/>
    <s v="Electronic"/>
    <n v="39418"/>
    <x v="16"/>
    <s v="Candidate registered"/>
    <s v="MARTINEZ JUAN"/>
    <m/>
    <s v="PO BOX 2536"/>
    <s v="SEATTLE"/>
    <s v="KING"/>
    <m/>
    <n v="98111"/>
    <s v="JUAN@JUANFORSENATE.COM"/>
    <s v="JUAN@JUANFORSENATE.COM"/>
    <m/>
    <s v="STATE SENATOR"/>
    <n v="12"/>
    <s v="LEG DISTRICT 11 - SENATE"/>
    <n v="4740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2536"/>
    <s v="SEATTLE"/>
    <m/>
    <n v="98111"/>
    <m/>
    <n v="55500.76"/>
    <n v="0"/>
    <n v="55400.76"/>
    <n v="0"/>
    <n v="0"/>
    <n v="0"/>
    <n v="0"/>
    <n v="0"/>
    <s v="https://web.pdc.wa.gov/rptimg/default.aspx?filerid_election_year=MARTJ%20%20111%3A%7C%3A2008"/>
    <n v="12053"/>
    <n v="10308"/>
    <n v="16282"/>
    <n v="14892"/>
    <n v="11"/>
    <s v="PHILIP LLOYD"/>
    <s v="candidate"/>
    <m/>
    <n v="44149.393159722225"/>
  </r>
  <r>
    <s v="ca-2008-16278"/>
    <s v="MATTD  403"/>
    <s v="CA"/>
    <n v="39607"/>
    <m/>
    <m/>
    <m/>
    <m/>
    <n v="39607"/>
    <x v="16"/>
    <s v="Candidate registered"/>
    <s v="MATTOON DOUGLAS W"/>
    <m/>
    <s v="1111 21ST AVE"/>
    <s v="CLARKSTON"/>
    <s v="ASOTIN"/>
    <m/>
    <n v="99403"/>
    <s v="DOUGANDKATHIE@CABLEONE.NET"/>
    <s v="dougandkathie@cableone.net"/>
    <m/>
    <s v="COUNTY COMMISSIONER"/>
    <n v="23"/>
    <s v="ASOTIN CO"/>
    <n v="3029"/>
    <s v="ASOTIN"/>
    <s v="Local"/>
    <n v="11369"/>
    <s v="C"/>
    <s v="Registration and financial affairs"/>
    <s v="Candidate"/>
    <s v="Candidate"/>
    <m/>
    <m/>
    <m/>
    <s v="D"/>
    <x v="0"/>
    <n v="39756"/>
    <m/>
    <b v="1"/>
    <m/>
    <m/>
    <s v="Unopposed in primary"/>
    <s v="Unopposed in general"/>
    <m/>
    <m/>
    <m/>
    <m/>
    <m/>
    <m/>
    <m/>
    <m/>
    <m/>
    <s v="1111 21ST AVE"/>
    <s v="CLARKSTON"/>
    <m/>
    <n v="99403"/>
    <m/>
    <m/>
    <m/>
    <m/>
    <m/>
    <m/>
    <m/>
    <m/>
    <m/>
    <s v="https://web.pdc.wa.gov/rptimg/default.aspx?filerid_election_year=MATTD%20%20403%3A%7C%3A2008"/>
    <n v="12192"/>
    <n v="10306"/>
    <n v="16278"/>
    <m/>
    <m/>
    <s v="DOUGLAS MATTOON"/>
    <s v="candidate"/>
    <m/>
    <n v="43598.300081018519"/>
  </r>
  <r>
    <s v="ca-2008-16275"/>
    <s v="MCCAP  406"/>
    <s v="CA"/>
    <n v="39422"/>
    <m/>
    <m/>
    <m/>
    <s v="Electronic"/>
    <n v="39422"/>
    <x v="16"/>
    <s v="Candidate registered"/>
    <s v="PATRICE A MCCARTHY "/>
    <m/>
    <s v="PO BOX 111389"/>
    <s v="TACOMA"/>
    <s v="PIERCE"/>
    <m/>
    <n v="98411"/>
    <s v="PAT@PATMCCARTHY2008.ORG"/>
    <s v="pat@patmccarthy2008.org"/>
    <m/>
    <s v="COUNTY EXECUTIVE"/>
    <n v="29"/>
    <s v="PIERCE CO"/>
    <n v="3879"/>
    <s v="PIERCE"/>
    <s v="Local"/>
    <n v="373207"/>
    <s v="C"/>
    <s v="Registration and financial affairs"/>
    <s v="Candidate"/>
    <s v="Candidate"/>
    <m/>
    <m/>
    <m/>
    <s v="D"/>
    <x v="0"/>
    <n v="39756"/>
    <m/>
    <b v="1"/>
    <m/>
    <m/>
    <s v="Not in primary"/>
    <s v="Won in general"/>
    <m/>
    <m/>
    <m/>
    <m/>
    <m/>
    <m/>
    <m/>
    <m/>
    <m/>
    <s v="PO BOX 111389"/>
    <s v="TACOMA"/>
    <m/>
    <n v="98411"/>
    <m/>
    <n v="103712.66"/>
    <n v="0"/>
    <n v="115992.07"/>
    <n v="2026.37"/>
    <n v="0"/>
    <n v="0"/>
    <n v="85287.15"/>
    <n v="0"/>
    <s v="https://web.pdc.wa.gov/rptimg/default.aspx?filerid_election_year=MCCAP%20%20406%3A%7C%3A2008"/>
    <n v="12293"/>
    <n v="1082"/>
    <n v="16275"/>
    <n v="14901"/>
    <m/>
    <s v="KATIE ROSE"/>
    <s v="candidate"/>
    <m/>
    <n v="44149.393587962964"/>
  </r>
  <r>
    <s v="ca-2008-16269"/>
    <s v="MAXWM  056"/>
    <s v="CA"/>
    <n v="39448"/>
    <m/>
    <m/>
    <m/>
    <s v="Electronic"/>
    <n v="39448"/>
    <x v="16"/>
    <s v="Candidate registered"/>
    <s v="MAXWELL MARCIE"/>
    <m/>
    <s v="PO BOX 2048"/>
    <s v="RENTON"/>
    <s v="KING"/>
    <m/>
    <n v="98056"/>
    <m/>
    <s v="marcie@marciemaxwell.com"/>
    <m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Open seat"/>
    <m/>
    <m/>
    <m/>
    <m/>
    <m/>
    <m/>
    <m/>
    <m/>
    <s v="PO BOX 2048"/>
    <s v="RENTON"/>
    <m/>
    <n v="98056"/>
    <m/>
    <n v="217704.33"/>
    <n v="0"/>
    <n v="210764.83"/>
    <n v="0"/>
    <n v="0"/>
    <n v="41.51"/>
    <n v="22657.61"/>
    <n v="25000"/>
    <s v="https://web.pdc.wa.gov/rptimg/default.aspx?filerid_election_year=MAXWM%20%20056%3A%7C%3A2008"/>
    <n v="12392"/>
    <n v="1569"/>
    <n v="16269"/>
    <n v="14897"/>
    <n v="41"/>
    <s v="LAURIE BEDEN"/>
    <s v="candidate"/>
    <m/>
    <n v="44149.393379629626"/>
  </r>
  <r>
    <s v="ca-2008-16262"/>
    <s v="MCCOJ  271"/>
    <s v="CA"/>
    <n v="39253"/>
    <m/>
    <m/>
    <m/>
    <s v="Electronic"/>
    <n v="39253"/>
    <x v="16"/>
    <s v="Candidate registered"/>
    <s v="John R McCoy"/>
    <m/>
    <s v="PO BOX 1821"/>
    <s v="MARYSVILLE"/>
    <s v="SNOHOMISH"/>
    <m/>
    <n v="98270"/>
    <s v="JMTULALIP@AOL.COM"/>
    <s v="sgtmccoy@tulalipbroadband.net"/>
    <m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1821"/>
    <s v="MARYSVILLE"/>
    <m/>
    <n v="98270"/>
    <m/>
    <n v="104404.82"/>
    <n v="4579.08"/>
    <n v="70315.77"/>
    <n v="0"/>
    <n v="0"/>
    <n v="0"/>
    <m/>
    <m/>
    <s v="https://web.pdc.wa.gov/rptimg/default.aspx?filerid_election_year=MCCOJ%20%20271%3A%7C%3A2008"/>
    <n v="12457"/>
    <n v="26681"/>
    <n v="16262"/>
    <n v="14904"/>
    <n v="38"/>
    <s v="RICHARD D LEDFORD"/>
    <s v="candidate"/>
    <m/>
    <n v="44149.393703703703"/>
  </r>
  <r>
    <s v="ca-2008-16260"/>
    <s v="MCDAT  626"/>
    <s v="CA"/>
    <n v="39373"/>
    <m/>
    <m/>
    <m/>
    <s v="Electronic"/>
    <n v="39373"/>
    <x v="16"/>
    <s v="Candidate registered"/>
    <s v="MCDANIEL TODD J"/>
    <m/>
    <s v="PO BOX 627"/>
    <s v="KELSO"/>
    <s v="COWLITZ"/>
    <m/>
    <n v="98626"/>
    <m/>
    <m/>
    <m/>
    <s v="COUNTY COMMISSIONER"/>
    <n v="23"/>
    <s v="COWLITZ CO"/>
    <n v="3200"/>
    <s v="COWLITZ"/>
    <s v="Local"/>
    <n v="52538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PO BOX 627"/>
    <s v="KELSO"/>
    <m/>
    <n v="98626"/>
    <m/>
    <n v="22363.040000000001"/>
    <n v="0"/>
    <n v="25908.61"/>
    <n v="0"/>
    <n v="0"/>
    <n v="0"/>
    <m/>
    <m/>
    <s v="https://web.pdc.wa.gov/rptimg/default.aspx?filerid_election_year=MCDAT%20%20626%3A%7C%3A2008"/>
    <n v="12504"/>
    <n v="7183"/>
    <n v="16260"/>
    <n v="14908"/>
    <m/>
    <s v="MEGAN A MASSER"/>
    <s v="candidate"/>
    <m/>
    <n v="44149.393865740742"/>
  </r>
  <r>
    <s v="ca-2008-16776"/>
    <s v="ALLPE  926"/>
    <s v="CA"/>
    <n v="39701"/>
    <m/>
    <m/>
    <m/>
    <s v="Electronic"/>
    <n v="39701"/>
    <x v="16"/>
    <s v="Candidate registered"/>
    <s v="ALLPHIN EDNA J"/>
    <m/>
    <s v="921 S THORP HWY"/>
    <s v="ELLENSBURG"/>
    <s v="KITTITAS"/>
    <m/>
    <n v="98926"/>
    <m/>
    <s v="ednaa@charter.net"/>
    <m/>
    <s v="COUNTY TREASURER"/>
    <n v="28"/>
    <s v="KITTITAS CO"/>
    <n v="3559"/>
    <s v="KITTITAS"/>
    <s v="Local"/>
    <n v="18340"/>
    <s v="C"/>
    <s v="Registration and financial affairs"/>
    <s v="Candidate"/>
    <s v="Candidate"/>
    <m/>
    <m/>
    <m/>
    <s v="D"/>
    <x v="0"/>
    <n v="39756"/>
    <m/>
    <b v="1"/>
    <m/>
    <m/>
    <s v="Not in primary"/>
    <s v="Lost in general"/>
    <m/>
    <m/>
    <m/>
    <m/>
    <m/>
    <m/>
    <m/>
    <m/>
    <m/>
    <s v="921 S THORP HWY"/>
    <s v="ELLENSBURG"/>
    <m/>
    <n v="98926"/>
    <m/>
    <n v="1969"/>
    <n v="0"/>
    <n v="1969"/>
    <n v="0"/>
    <n v="0"/>
    <n v="0"/>
    <m/>
    <m/>
    <s v="https://web.pdc.wa.gov/rptimg/default.aspx?filerid_election_year=ALLPE%20%20926%3A%7C%3A2008"/>
    <n v="475"/>
    <n v="10527"/>
    <n v="16776"/>
    <n v="14350"/>
    <m/>
    <s v="GAIL O'NEILL"/>
    <s v="candidate"/>
    <m/>
    <n v="44149.369745370372"/>
  </r>
  <r>
    <s v="ca-2008-16767"/>
    <s v="APPLS  370"/>
    <s v="CA"/>
    <n v="39316"/>
    <m/>
    <m/>
    <m/>
    <s v="Electronic"/>
    <n v="39316"/>
    <x v="16"/>
    <s v="Candidate registered"/>
    <s v="SHERRY V APPLETON"/>
    <m/>
    <s v="PO BOX 2140"/>
    <s v="POULSBO"/>
    <s v="KITSAP"/>
    <m/>
    <n v="98370"/>
    <m/>
    <s v="sherrya@comcast.net"/>
    <m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2140"/>
    <s v="POULSBO"/>
    <m/>
    <n v="98370"/>
    <m/>
    <n v="75965"/>
    <n v="2315.69"/>
    <n v="78251.69"/>
    <n v="0"/>
    <n v="0"/>
    <n v="0"/>
    <n v="132.52000000000001"/>
    <n v="0"/>
    <s v="https://web.pdc.wa.gov/rptimg/default.aspx?filerid_election_year=APPLS%20%20370%3A%7C%3A2008"/>
    <n v="708"/>
    <n v="227"/>
    <n v="16767"/>
    <n v="14361"/>
    <n v="23"/>
    <s v="ALVIN F ANDRUS"/>
    <s v="candidate"/>
    <m/>
    <n v="44149.370046296295"/>
  </r>
  <r>
    <s v="ca-2008-16742"/>
    <s v="BELLR  508"/>
    <s v="CA"/>
    <n v="39631"/>
    <m/>
    <m/>
    <m/>
    <m/>
    <n v="39631"/>
    <x v="16"/>
    <s v="Candidate registered"/>
    <s v="BELL RANDEL"/>
    <m/>
    <s v="PO BOX 12331"/>
    <s v="OLYMPIA"/>
    <m/>
    <m/>
    <n v="98508"/>
    <s v="RANDELBELL@GMAIL.COM"/>
    <s v="randelbell@gmail.com"/>
    <m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PO BOX 12331"/>
    <s v="OLYMPIA"/>
    <m/>
    <n v="98508"/>
    <m/>
    <m/>
    <m/>
    <m/>
    <m/>
    <m/>
    <m/>
    <m/>
    <m/>
    <s v="https://web.pdc.wa.gov/rptimg/default.aspx?filerid_election_year=BELLR%20%20508%3A%7C%3A2008"/>
    <n v="1218"/>
    <n v="10508"/>
    <n v="16742"/>
    <m/>
    <m/>
    <s v="RANDEL BELL"/>
    <s v="candidate"/>
    <m/>
    <n v="43598.304282407407"/>
  </r>
  <r>
    <s v="ca-2008-16720"/>
    <s v="BLAKB  504"/>
    <s v="CA"/>
    <n v="39190"/>
    <m/>
    <m/>
    <m/>
    <s v="Electronic"/>
    <n v="39190"/>
    <x v="16"/>
    <s v="Candidate registered"/>
    <s v="Brian E. Blake"/>
    <m/>
    <s v="PO BOX 1541"/>
    <s v="LONGVIEW"/>
    <s v="COWLITZ"/>
    <m/>
    <n v="986327926"/>
    <m/>
    <s v="repbrianblake@msn.com"/>
    <m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D"/>
    <x v="0"/>
    <n v="39756"/>
    <m/>
    <b v="1"/>
    <m/>
    <m/>
    <s v="Unopposed in primary"/>
    <s v="Unopposed in general"/>
    <s v="Incumbent"/>
    <m/>
    <m/>
    <m/>
    <m/>
    <m/>
    <m/>
    <m/>
    <m/>
    <s v="PO BOX 1541"/>
    <s v="LONGVIEW"/>
    <m/>
    <n v="986327926"/>
    <m/>
    <n v="68762.02"/>
    <n v="7388.54"/>
    <n v="72546.66"/>
    <n v="0"/>
    <n v="0"/>
    <n v="0"/>
    <n v="108.06"/>
    <n v="0"/>
    <s v="https://web.pdc.wa.gov/rptimg/default.aspx?filerid_election_year=BLAKB%20%20504%3A%7C%3A2008"/>
    <n v="1619"/>
    <n v="140"/>
    <n v="16720"/>
    <n v="14401"/>
    <n v="19"/>
    <s v="BARBARA WESTRICK"/>
    <s v="candidate"/>
    <m/>
    <n v="44149.371342592596"/>
  </r>
  <r>
    <s v="ca-2008-16706"/>
    <s v="BROKP  660"/>
    <s v="CA"/>
    <n v="39415"/>
    <m/>
    <m/>
    <m/>
    <s v="Electronic"/>
    <n v="39415"/>
    <x v="16"/>
    <s v="Candidate registered"/>
    <s v="BROKAW PAMELA B"/>
    <m/>
    <s v="1111 MAIN ST STE 400"/>
    <s v="VANCOUVER"/>
    <s v="CLARK"/>
    <m/>
    <n v="986602987"/>
    <s v="BROKAW2008@COMCAST.NET"/>
    <s v="brokaw2008@comcast.net"/>
    <m/>
    <s v="COUNTY COUNCIL MEMBER"/>
    <n v="25"/>
    <s v="CLARK CO"/>
    <n v="3147"/>
    <s v="CLARK"/>
    <s v="Local"/>
    <n v="188946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1111 MAIN ST STE 400"/>
    <s v="VANCOUVER"/>
    <m/>
    <n v="986602987"/>
    <m/>
    <n v="130031.17"/>
    <n v="0"/>
    <n v="130260.96"/>
    <n v="0"/>
    <n v="0"/>
    <n v="0"/>
    <n v="0"/>
    <n v="27391.94"/>
    <s v="https://web.pdc.wa.gov/rptimg/default.aspx?filerid_election_year=BROKP%20%20660%3A%7C%3A2008"/>
    <n v="1999"/>
    <n v="10487"/>
    <n v="16706"/>
    <n v="14415"/>
    <m/>
    <s v="LESLIE CURRIE"/>
    <s v="candidate"/>
    <m/>
    <n v="44149.371701388889"/>
  </r>
  <r>
    <s v="ca-2008-16694"/>
    <s v="BURBJ  111"/>
    <s v="CA"/>
    <n v="39492"/>
    <m/>
    <m/>
    <m/>
    <s v="Electronic"/>
    <n v="39492"/>
    <x v="16"/>
    <s v="Candidate registered"/>
    <s v="BURBANK JOHN"/>
    <m/>
    <s v="PO BOX 2747"/>
    <s v="SEATTLE"/>
    <s v="KING"/>
    <m/>
    <n v="981112747"/>
    <m/>
    <m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Open seat"/>
    <m/>
    <m/>
    <m/>
    <m/>
    <m/>
    <m/>
    <m/>
    <m/>
    <s v="PO BOX 2747"/>
    <s v="SEATTLE"/>
    <m/>
    <n v="981112747"/>
    <m/>
    <n v="249463.26"/>
    <n v="0"/>
    <n v="269488.26"/>
    <n v="4700"/>
    <n v="0"/>
    <n v="7737"/>
    <n v="142.11000000000001"/>
    <n v="0"/>
    <s v="https://web.pdc.wa.gov/rptimg/default.aspx?filerid_election_year=BURBJ%20%20111%3A%7C%3A2008"/>
    <n v="2207"/>
    <n v="9338"/>
    <n v="16694"/>
    <n v="14424"/>
    <n v="36"/>
    <s v="PHILIP LLOYD"/>
    <s v="candidate"/>
    <m/>
    <n v="44149.372164351851"/>
  </r>
  <r>
    <s v="ca-2008-16691"/>
    <s v="BURKW  037"/>
    <s v="CA"/>
    <n v="39177"/>
    <m/>
    <m/>
    <m/>
    <m/>
    <n v="39177"/>
    <x v="16"/>
    <s v="Candidate discontinued campaign"/>
    <s v="BURKE WILLIAM M"/>
    <m/>
    <s v="4720 S PROGRESS CT"/>
    <s v="VERADALE"/>
    <s v="SPOKANE"/>
    <m/>
    <n v="99037"/>
    <s v="BILL@BURKEFORCOMMISSIONER.COM"/>
    <s v="billme123@comcast.net"/>
    <m/>
    <s v="COUNTY COMMISSIONER"/>
    <n v="23"/>
    <s v="SPOKANE CO"/>
    <n v="4151"/>
    <s v="SPOKANE"/>
    <s v="Local"/>
    <n v="236096"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4720 S PROGRESS CT"/>
    <s v="VERADALE"/>
    <m/>
    <n v="99037"/>
    <m/>
    <m/>
    <m/>
    <m/>
    <m/>
    <m/>
    <m/>
    <m/>
    <m/>
    <s v="https://web.pdc.wa.gov/rptimg/default.aspx?filerid_election_year=BURKW%20%20037%3A%7C%3A2008"/>
    <n v="2275"/>
    <n v="10479"/>
    <n v="16691"/>
    <m/>
    <m/>
    <s v="BILL BURKE"/>
    <s v="candidate"/>
    <m/>
    <n v="43598.303842592592"/>
  </r>
  <r>
    <s v="ca-2008-16675"/>
    <s v="CERQR  424"/>
    <s v="CA"/>
    <n v="39576"/>
    <m/>
    <m/>
    <m/>
    <s v="Electronic"/>
    <n v="39576"/>
    <x v="16"/>
    <s v="Candidate registered"/>
    <s v="CERQUI ROBERT D"/>
    <m/>
    <s v="7323 VALLEY AVE E"/>
    <s v="FIFE"/>
    <s v="PIERCE"/>
    <m/>
    <n v="984243628"/>
    <m/>
    <s v="robcerqui@hotmail.com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Open seat"/>
    <m/>
    <m/>
    <m/>
    <m/>
    <m/>
    <m/>
    <m/>
    <m/>
    <s v="7323 VALLEY AVE E"/>
    <s v="FIFE"/>
    <m/>
    <n v="984243628"/>
    <m/>
    <n v="137661.72"/>
    <n v="0"/>
    <n v="101486.19"/>
    <n v="0"/>
    <n v="0"/>
    <n v="32.630000000000003"/>
    <n v="0"/>
    <n v="30096.6"/>
    <s v="https://web.pdc.wa.gov/rptimg/default.aspx?filerid_election_year=CERQR%20%20424%3A%7C%3A2008"/>
    <n v="2750"/>
    <n v="10470"/>
    <n v="16675"/>
    <n v="14447"/>
    <n v="25"/>
    <s v="ROSE MAROIS"/>
    <s v="candidate"/>
    <m/>
    <n v="44149.373182870368"/>
  </r>
  <r>
    <s v="ca-2008-16669"/>
    <s v="CHAPD  026"/>
    <s v="CA"/>
    <n v="39391"/>
    <m/>
    <m/>
    <m/>
    <s v="Electronic"/>
    <n v="39391"/>
    <x v="16"/>
    <s v="Candidate discontinued campaign"/>
    <s v="CHAPMAN DARRELL L"/>
    <m/>
    <s v="12300 SCENIC DR"/>
    <s v="EDMONDS"/>
    <s v="SNOHOMISH"/>
    <m/>
    <n v="98026"/>
    <s v="DANOIOCHAPMAN@AOL.COM"/>
    <s v="danoiochapman@aol.com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12300 SCENIC DR"/>
    <s v="EDMONDS"/>
    <m/>
    <n v="98026"/>
    <m/>
    <n v="13850"/>
    <n v="12350"/>
    <n v="5541"/>
    <n v="0"/>
    <n v="0"/>
    <n v="0"/>
    <m/>
    <m/>
    <s v="https://web.pdc.wa.gov/rptimg/default.aspx?filerid_election_year=CHAPD%20%20026%3A%7C%3A2008"/>
    <n v="2864"/>
    <n v="6429"/>
    <n v="16669"/>
    <n v="14451"/>
    <n v="21"/>
    <s v="DARRELL CHAPMAN"/>
    <s v="candidate"/>
    <m/>
    <n v="44149.373356481483"/>
  </r>
  <r>
    <s v="ca-2008-16663"/>
    <s v="CHOPF  103"/>
    <s v="CA"/>
    <n v="39090"/>
    <m/>
    <m/>
    <m/>
    <s v="Electronic"/>
    <n v="39090"/>
    <x v="16"/>
    <s v="Candidate registered"/>
    <s v="Frank V Chopp"/>
    <m/>
    <s v="1000 AURORA AVE N #N-100"/>
    <s v="SEATTLE"/>
    <s v="KING"/>
    <m/>
    <n v="98109"/>
    <s v="INFO@HDCC.ORG"/>
    <s v="INFO@HDCC.ORG"/>
    <m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1000 AURORA AVE N #N-100"/>
    <s v="SEATTLE"/>
    <m/>
    <n v="98109"/>
    <m/>
    <n v="170715.95"/>
    <n v="2634.23"/>
    <n v="170818.37"/>
    <n v="0"/>
    <n v="0"/>
    <n v="975"/>
    <n v="0"/>
    <n v="0"/>
    <s v="https://web.pdc.wa.gov/rptimg/default.aspx?filerid_election_year=CHOPF%20%20103%3A%7C%3A2008"/>
    <n v="2960"/>
    <n v="469"/>
    <n v="16663"/>
    <n v="14458"/>
    <n v="43"/>
    <s v="JASON BENNETT"/>
    <s v="candidate"/>
    <m/>
    <n v="44149.373495370368"/>
  </r>
  <r>
    <s v="ca-2008-16662"/>
    <s v="CHRIJ  576"/>
    <s v="CA"/>
    <n v="39336"/>
    <m/>
    <m/>
    <m/>
    <s v="Electronic"/>
    <n v="39336"/>
    <x v="16"/>
    <s v="Candidate registered"/>
    <s v="CHRISTENSON JEAN M"/>
    <m/>
    <s v="PO BOX 971"/>
    <s v="RAINIER"/>
    <s v="PIERCE"/>
    <m/>
    <n v="985760971"/>
    <s v="JEANTALK@FAIRPOINT.NET"/>
    <s v="jeantalk@fairpoint.net"/>
    <m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971"/>
    <s v="RAINIER"/>
    <m/>
    <n v="985760971"/>
    <m/>
    <n v="18269.43"/>
    <n v="5"/>
    <n v="18553.28"/>
    <n v="0"/>
    <n v="0"/>
    <n v="0"/>
    <m/>
    <m/>
    <s v="https://web.pdc.wa.gov/rptimg/default.aspx?filerid_election_year=CHRIJ%20%20576%3A%7C%3A2008"/>
    <n v="3090"/>
    <n v="10465"/>
    <n v="16662"/>
    <n v="14459"/>
    <n v="2"/>
    <s v="JENNIFER SLATER-BRAUN"/>
    <s v="candidate"/>
    <m/>
    <n v="44149.373541666668"/>
  </r>
  <r>
    <s v="ca-2008-16658"/>
    <s v="CLARR  850"/>
    <s v="CA"/>
    <n v="39614"/>
    <m/>
    <m/>
    <m/>
    <s v="Electronic"/>
    <n v="39614"/>
    <x v="16"/>
    <s v="Candidate registered"/>
    <s v="CLARK RUSSELL D"/>
    <m/>
    <s v="PO BOX 274"/>
    <s v="ROCK ISLAND"/>
    <s v="DOUGLAS"/>
    <m/>
    <n v="98850"/>
    <m/>
    <m/>
    <m/>
    <s v="COUNTY COMMISSIONER"/>
    <n v="23"/>
    <s v="DOUGLAS CO"/>
    <n v="3235"/>
    <s v="DOUGLAS"/>
    <s v="Local"/>
    <n v="18053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PO BOX 274"/>
    <s v="ROCK ISLAND"/>
    <m/>
    <n v="98850"/>
    <m/>
    <n v="2049.9899999999998"/>
    <n v="0"/>
    <n v="2443.09"/>
    <n v="0"/>
    <n v="0"/>
    <n v="0"/>
    <m/>
    <m/>
    <s v="https://web.pdc.wa.gov/rptimg/default.aspx?filerid_election_year=CLARR%20%20850%3A%7C%3A2008"/>
    <n v="3671"/>
    <n v="10464"/>
    <n v="16658"/>
    <n v="14515"/>
    <m/>
    <s v="KATHY STEPHENS"/>
    <s v="candidate"/>
    <m/>
    <n v="44149.374884259261"/>
  </r>
  <r>
    <s v="ca-2008-16655"/>
    <s v="CLIBJ  040"/>
    <s v="CA"/>
    <n v="39125"/>
    <m/>
    <m/>
    <m/>
    <s v="Electronic"/>
    <n v="39125"/>
    <x v="16"/>
    <s v="Candidate registered"/>
    <s v="CLIBBORN JUDITH R"/>
    <m/>
    <s v="PO BOX 808"/>
    <s v="MERCER ISLAND"/>
    <s v="KING"/>
    <m/>
    <n v="98040"/>
    <m/>
    <s v="jclibborn@comcast.net"/>
    <m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Unopposed in primary"/>
    <s v="Unopposed in general"/>
    <s v="Incumbent"/>
    <m/>
    <m/>
    <m/>
    <m/>
    <m/>
    <m/>
    <m/>
    <m/>
    <s v="PO BOX 808"/>
    <s v="MERCER ISLAND"/>
    <m/>
    <n v="98040"/>
    <m/>
    <n v="136796.59"/>
    <n v="6444.88"/>
    <n v="136353.26999999999"/>
    <n v="0"/>
    <n v="0"/>
    <n v="975"/>
    <m/>
    <m/>
    <s v="https://web.pdc.wa.gov/rptimg/default.aspx?filerid_election_year=CLIBJ%20%20040%3A%7C%3A2008"/>
    <n v="3726"/>
    <n v="1800"/>
    <n v="16655"/>
    <n v="14519"/>
    <n v="41"/>
    <s v="JASON BENNETT"/>
    <s v="candidate"/>
    <m/>
    <n v="44149.374988425923"/>
  </r>
  <r>
    <s v="ca-2008-16644"/>
    <s v="CONWS  411"/>
    <s v="CA"/>
    <n v="39351"/>
    <m/>
    <m/>
    <m/>
    <s v="Electronic"/>
    <n v="39351"/>
    <x v="16"/>
    <s v="Candidate registered"/>
    <s v="Steve Conway"/>
    <m/>
    <s v="PO BOX 112020"/>
    <s v="TACOMA"/>
    <s v="PIERCE"/>
    <m/>
    <n v="98411"/>
    <m/>
    <m/>
    <m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112020"/>
    <s v="TACOMA"/>
    <m/>
    <n v="98411"/>
    <m/>
    <n v="96042.5"/>
    <n v="10532.29"/>
    <n v="91814.91"/>
    <n v="0"/>
    <n v="0"/>
    <n v="0"/>
    <m/>
    <m/>
    <s v="https://web.pdc.wa.gov/rptimg/default.aspx?filerid_election_year=CONWS%20%20411%3A%7C%3A2008"/>
    <n v="4180"/>
    <n v="27399"/>
    <n v="16644"/>
    <n v="14539"/>
    <n v="29"/>
    <s v="JOHN THOMPSON"/>
    <s v="candidate"/>
    <m/>
    <n v="44149.375486111108"/>
  </r>
  <r>
    <s v="ca-2008-16614"/>
    <s v="DARNJ  406"/>
    <s v="CA"/>
    <n v="39268"/>
    <m/>
    <m/>
    <m/>
    <s v="Electronic"/>
    <n v="39268"/>
    <x v="16"/>
    <s v="Candidate registered"/>
    <s v="Jeannie Darneille"/>
    <m/>
    <s v="PO BOX 5573"/>
    <s v="TACOMA"/>
    <s v="PIERCE"/>
    <m/>
    <n v="984175573"/>
    <s v="VOTE4JEANNIE@AOL.COM"/>
    <s v="vote4jeannie@aol.com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5573"/>
    <s v="TACOMA"/>
    <m/>
    <n v="984175573"/>
    <m/>
    <n v="29059.53"/>
    <n v="0"/>
    <n v="27677.27"/>
    <n v="0"/>
    <n v="0"/>
    <n v="0"/>
    <n v="486.05"/>
    <n v="0"/>
    <s v="https://web.pdc.wa.gov/rptimg/default.aspx?filerid_election_year=DARNJ%20%20406%3A%7C%3A2008"/>
    <n v="4684"/>
    <n v="30395"/>
    <n v="16614"/>
    <n v="14564"/>
    <n v="27"/>
    <s v="JULIE BJORNSSON"/>
    <s v="candidate"/>
    <m/>
    <n v="44149.376145833332"/>
  </r>
  <r>
    <s v="ca-2008-16584"/>
    <s v="DUNSH  291"/>
    <s v="CA"/>
    <n v="39090"/>
    <m/>
    <m/>
    <m/>
    <s v="Electronic"/>
    <n v="39090"/>
    <x v="16"/>
    <s v="Candidate registered"/>
    <s v="DUNSHEE HANS M"/>
    <m/>
    <s v="506 10TH ST"/>
    <s v="SNOHOMISH"/>
    <s v="KING"/>
    <m/>
    <n v="98290"/>
    <m/>
    <m/>
    <m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506 10TH ST"/>
    <s v="SNOHOMISH"/>
    <m/>
    <n v="98290"/>
    <m/>
    <n v="138982.78"/>
    <n v="24508.32"/>
    <n v="131356.15"/>
    <n v="0"/>
    <n v="0"/>
    <n v="1950"/>
    <n v="15892.97"/>
    <n v="0"/>
    <s v="https://web.pdc.wa.gov/rptimg/default.aspx?filerid_election_year=DUNSH%20%20291%3A%7C%3A2008"/>
    <n v="5469"/>
    <n v="26165"/>
    <n v="16584"/>
    <n v="14585"/>
    <n v="44"/>
    <s v="JASON BENNETT"/>
    <s v="candidate"/>
    <m/>
    <n v="44149.376944444448"/>
  </r>
  <r>
    <s v="ca-2008-16581"/>
    <s v="EICKW  528"/>
    <s v="CA"/>
    <n v="39064"/>
    <m/>
    <m/>
    <m/>
    <s v="Electronic"/>
    <n v="39064"/>
    <x v="16"/>
    <s v="Candidate discontinued campaign"/>
    <s v="EICKMEYER WILLIAM A"/>
    <m/>
    <s v="PO BOX 2578"/>
    <s v="BELFAIR"/>
    <s v="MASON"/>
    <m/>
    <n v="985282578"/>
    <s v="OFFICE@IKE-35TH.COM"/>
    <s v="office@ike-35th.com"/>
    <m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PO BOX 2578"/>
    <s v="BELFAIR"/>
    <m/>
    <n v="985282578"/>
    <m/>
    <n v="733.14"/>
    <n v="3153.41"/>
    <n v="3894.81"/>
    <n v="0"/>
    <n v="0"/>
    <n v="0"/>
    <m/>
    <m/>
    <s v="https://web.pdc.wa.gov/rptimg/default.aspx?filerid_election_year=EICKW%20%20528%3A%7C%3A2008"/>
    <n v="5553"/>
    <n v="10431"/>
    <n v="16581"/>
    <n v="14597"/>
    <n v="35"/>
    <s v="TAMI RODGERS"/>
    <s v="candidate"/>
    <m/>
    <n v="44149.377372685187"/>
  </r>
  <r>
    <s v="ca-2008-16563"/>
    <s v="FANTJ  604"/>
    <s v="CA"/>
    <n v="39385"/>
    <m/>
    <m/>
    <m/>
    <s v="Electronic"/>
    <n v="39385"/>
    <x v="16"/>
    <s v="Candidate registered"/>
    <s v="FANT JONATHAN E"/>
    <m/>
    <s v="PO BOX 1181"/>
    <s v="BATTLE GROUND"/>
    <s v="CLARK"/>
    <m/>
    <n v="986041181"/>
    <s v="FANT@PACIFIER.COM"/>
    <s v="fant@pacifier.com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1181"/>
    <s v="BATTLE GROUND"/>
    <m/>
    <n v="986041181"/>
    <m/>
    <n v="11383.8"/>
    <n v="295.42"/>
    <n v="10417.67"/>
    <n v="0"/>
    <n v="0"/>
    <n v="0"/>
    <m/>
    <m/>
    <s v="https://web.pdc.wa.gov/rptimg/default.aspx?filerid_election_year=FANTJ%20%20604%3A%7C%3A2008"/>
    <n v="6043"/>
    <n v="10426"/>
    <n v="16563"/>
    <n v="14618"/>
    <n v="18"/>
    <s v="JONATHAN E FANT"/>
    <s v="candidate"/>
    <m/>
    <n v="44149.378020833334"/>
  </r>
  <r>
    <s v="ca-2008-16559"/>
    <s v="FINNF  502"/>
    <s v="CA"/>
    <n v="39320"/>
    <m/>
    <m/>
    <m/>
    <s v="Electronic"/>
    <n v="39320"/>
    <x v="16"/>
    <s v="Candidate registered"/>
    <s v="Frederick W. Finn"/>
    <m/>
    <s v="PO BOX 458"/>
    <s v="BELFAIR"/>
    <s v="MASON"/>
    <m/>
    <n v="98528"/>
    <s v="FREDFINNFORSTATEREP@HOTMAIL.COM"/>
    <s v="fredfinnforstaterep@hotmail.com"/>
    <m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Open seat"/>
    <m/>
    <m/>
    <m/>
    <m/>
    <m/>
    <m/>
    <m/>
    <m/>
    <s v="PO BOX 458"/>
    <s v="BELFAIR"/>
    <m/>
    <n v="98528"/>
    <m/>
    <n v="294854.49"/>
    <n v="0"/>
    <n v="292838.19"/>
    <n v="-5000"/>
    <n v="0"/>
    <n v="0"/>
    <n v="9941.6"/>
    <n v="0"/>
    <s v="https://web.pdc.wa.gov/rptimg/default.aspx?filerid_election_year=FINNF%20%20502%3A%7C%3A2008"/>
    <n v="6201"/>
    <n v="9262"/>
    <n v="16559"/>
    <n v="14629"/>
    <n v="35"/>
    <s v="FREDERICK W FINN"/>
    <s v="candidate"/>
    <m/>
    <n v="44149.378368055557"/>
  </r>
  <r>
    <s v="ca-2008-16553"/>
    <s v="FLANM  227"/>
    <s v="CA"/>
    <n v="39581"/>
    <m/>
    <m/>
    <m/>
    <s v="Paper"/>
    <n v="39581"/>
    <x v="16"/>
    <s v="Candidate registered"/>
    <s v="FLANDERS MARK J"/>
    <m/>
    <s v="PO BOX 1765"/>
    <s v="BELLINGHAM"/>
    <s v="WHATCOM"/>
    <m/>
    <n v="982271765"/>
    <s v="INFO@MARKFLANDERS.US"/>
    <s v="mark@markflanders.us"/>
    <m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1765"/>
    <s v="BELLINGHAM"/>
    <m/>
    <n v="982271765"/>
    <m/>
    <n v="22672.62"/>
    <n v="0"/>
    <n v="23524.720000000001"/>
    <n v="0"/>
    <n v="0"/>
    <n v="0"/>
    <m/>
    <m/>
    <s v="https://web.pdc.wa.gov/rptimg/default.aspx?filerid_election_year=FLANM%20%20227%3A%7C%3A2008"/>
    <n v="6259"/>
    <n v="10422"/>
    <n v="16553"/>
    <n v="14634"/>
    <n v="42"/>
    <s v="AUDREY MAI-YEE TSUI"/>
    <s v="candidate"/>
    <m/>
    <n v="44149.378645833334"/>
  </r>
  <r>
    <s v="ca-2008-16549"/>
    <s v="FLOHW  612"/>
    <s v="CA"/>
    <n v="39603"/>
    <m/>
    <m/>
    <m/>
    <s v="Paper"/>
    <n v="39603"/>
    <x v="16"/>
    <s v="Candidate registered"/>
    <s v="FLOHR WAYNE A"/>
    <m/>
    <s v="PO BOX 632"/>
    <s v="CATHLAMET"/>
    <s v="WAHKIAKUM"/>
    <m/>
    <n v="98612"/>
    <s v="SARAHFLOHR@HOTMAIL.COM"/>
    <s v="wayneflohr@wwestsky.net"/>
    <m/>
    <s v="COUNTY COMMISSIONER"/>
    <n v="23"/>
    <s v="WAHKIAKUM CO"/>
    <n v="4286"/>
    <s v="WAHKIAKUM"/>
    <s v="Local"/>
    <n v="2669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PO BOX 632"/>
    <s v="CATHLAMET"/>
    <m/>
    <n v="98612"/>
    <m/>
    <n v="0"/>
    <n v="0"/>
    <n v="0"/>
    <n v="0"/>
    <n v="0"/>
    <n v="0"/>
    <m/>
    <m/>
    <s v="https://web.pdc.wa.gov/rptimg/default.aspx?filerid_election_year=FLOHW%20%20612%3A%7C%3A2008"/>
    <n v="6401"/>
    <n v="10419"/>
    <n v="16549"/>
    <n v="14636"/>
    <m/>
    <s v="DIANE KNUTSEN"/>
    <s v="candidate"/>
    <m/>
    <n v="44149.378692129627"/>
  </r>
  <r>
    <s v="ca-2008-16547"/>
    <s v="FOX D  362"/>
    <s v="CA"/>
    <n v="39590"/>
    <m/>
    <m/>
    <m/>
    <s v="Paper"/>
    <n v="39590"/>
    <x v="16"/>
    <s v="Candidate registered"/>
    <s v="FOX DAVID R"/>
    <m/>
    <s v="101 WHIDBY AVE"/>
    <s v="PORT ANGELES"/>
    <s v="CLALLAM"/>
    <m/>
    <n v="983622556"/>
    <m/>
    <s v="lawtalkinguy4u@yahoo.com"/>
    <m/>
    <s v="COUNTY COMMISSIONER"/>
    <n v="23"/>
    <s v="CLALLAM CO"/>
    <n v="3133"/>
    <s v="CLALLAM"/>
    <s v="Local"/>
    <n v="43297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101 WHIDBY AVE"/>
    <s v="PORT ANGELES"/>
    <m/>
    <n v="983622556"/>
    <m/>
    <n v="0"/>
    <n v="0"/>
    <n v="0"/>
    <n v="0"/>
    <n v="0"/>
    <n v="0"/>
    <m/>
    <m/>
    <s v="https://web.pdc.wa.gov/rptimg/default.aspx?filerid_election_year=FOX%20D%20%20362%3A%7C%3A2008"/>
    <n v="6493"/>
    <n v="9263"/>
    <n v="16547"/>
    <n v="14640"/>
    <m/>
    <s v="DAVID FOX"/>
    <s v="candidate"/>
    <m/>
    <n v="44149.37877314815"/>
  </r>
  <r>
    <s v="ca-2008-16539"/>
    <s v="GAINJ  322"/>
    <s v="CA"/>
    <n v="39611"/>
    <m/>
    <m/>
    <m/>
    <s v="Paper"/>
    <n v="39611"/>
    <x v="16"/>
    <s v="Candidate registered"/>
    <s v="GAINES JERRY L"/>
    <m/>
    <s v="PO BOX 839"/>
    <s v="GOLDENDALE"/>
    <s v="KLICKITAT"/>
    <m/>
    <n v="98620"/>
    <s v="JBGAINES@WILDBLUE.NET"/>
    <s v="glgaines@wildblue.net"/>
    <m/>
    <s v="COUNTY COMMISSIONER"/>
    <n v="23"/>
    <s v="KLICKITAT CO"/>
    <n v="3579"/>
    <s v="KLICKITAT"/>
    <s v="Local"/>
    <n v="11329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PO BOX 839"/>
    <s v="GOLDENDALE"/>
    <m/>
    <n v="98620"/>
    <m/>
    <n v="0"/>
    <n v="0"/>
    <n v="0"/>
    <n v="0"/>
    <n v="0"/>
    <n v="0"/>
    <m/>
    <m/>
    <s v="https://web.pdc.wa.gov/rptimg/default.aspx?filerid_election_year=GAINJ%20%20322%3A%7C%3A2008"/>
    <n v="6790"/>
    <n v="10415"/>
    <n v="16539"/>
    <n v="14653"/>
    <m/>
    <s v="BARBARA GAINES"/>
    <s v="candidate"/>
    <m/>
    <n v="44149.37908564815"/>
  </r>
  <r>
    <s v="ca-2014-8028"/>
    <s v="GRIFD  072"/>
    <s v="CA"/>
    <m/>
    <m/>
    <m/>
    <m/>
    <m/>
    <m/>
    <x v="9"/>
    <m/>
    <s v="GRIFFIN DAVID E"/>
    <m/>
    <m/>
    <m/>
    <s v="KING"/>
    <m/>
    <m/>
    <m/>
    <s v="GRIFFINFORWASHINGTONSTATE@GMAIL.COM"/>
    <m/>
    <s v="STATE REPRESENTATIVE"/>
    <n v="13"/>
    <s v="LEG DISTRICT 01 - HOUSE"/>
    <n v="4779"/>
    <s v="KING"/>
    <s v="Legislative"/>
    <m/>
    <s v="C"/>
    <s v="Registration and financial affairs"/>
    <m/>
    <s v="Candidate"/>
    <m/>
    <m/>
    <m/>
    <s v="D"/>
    <x v="0"/>
    <m/>
    <m/>
    <b v="1"/>
    <m/>
    <m/>
    <s v="Lost in primary"/>
    <m/>
    <s v="Challenger"/>
    <m/>
    <m/>
    <m/>
    <m/>
    <m/>
    <m/>
    <m/>
    <m/>
    <m/>
    <m/>
    <m/>
    <m/>
    <m/>
    <m/>
    <m/>
    <m/>
    <m/>
    <m/>
    <m/>
    <m/>
    <m/>
    <s v="https://web.pdc.wa.gov/rptimg/default.aspx?filerid_election_year=GRIFD%20%20072%3A%7C%3A2014"/>
    <m/>
    <n v="6379"/>
    <n v="8028"/>
    <m/>
    <n v="1"/>
    <m/>
    <m/>
    <m/>
    <n v="43598.010833333334"/>
  </r>
  <r>
    <s v="ca-2012-10532"/>
    <s v="WYLIS  660"/>
    <s v="CA"/>
    <n v="40997"/>
    <m/>
    <m/>
    <m/>
    <s v="Electronic"/>
    <n v="40997"/>
    <x v="13"/>
    <s v="Candidate registered"/>
    <s v="Sharon Wylie"/>
    <m/>
    <s v="1111 MAIN ST STE 400"/>
    <s v="VANCOUVER"/>
    <s v="CLARK"/>
    <m/>
    <n v="98660"/>
    <s v="LINDA@CURRIE-MCLAIN.COM"/>
    <s v="linda@currie-mclain.com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1111 MAIN ST STE 400"/>
    <s v="VANCOUVER"/>
    <m/>
    <n v="98660"/>
    <m/>
    <n v="59706.37"/>
    <n v="1604.54"/>
    <n v="61920.68"/>
    <n v="0"/>
    <n v="0"/>
    <n v="0"/>
    <m/>
    <m/>
    <s v="https://web.pdc.wa.gov/rptimg/default.aspx?filerid_election_year=WYLIS%20%20660%3A%7C%3A2012"/>
    <n v="21588"/>
    <n v="433"/>
    <n v="10532"/>
    <n v="10842"/>
    <n v="49"/>
    <s v="LINDA W MCLAIN"/>
    <s v="candidate"/>
    <m/>
    <n v="44149.256620370368"/>
  </r>
  <r>
    <s v="ca-2012-10528"/>
    <s v="WONGY  388"/>
    <s v="CA"/>
    <n v="41054"/>
    <m/>
    <m/>
    <m/>
    <s v="Mixed"/>
    <n v="41054"/>
    <x v="13"/>
    <s v="Candidate registered"/>
    <s v="WONG YOSHIE"/>
    <m/>
    <s v="8414 27TH ST W"/>
    <s v="UNIVERSITY PLACE"/>
    <s v="PIERCE"/>
    <m/>
    <n v="98466"/>
    <s v="WONGYOSHIE28@GMAIL.COM"/>
    <s v="ywong253@gmail.com"/>
    <m/>
    <s v="STATE SENATOR"/>
    <n v="12"/>
    <s v="LEG DISTRICT 28 - SENATE"/>
    <n v="4757"/>
    <s v="PIERCE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s v="Challenger"/>
    <m/>
    <m/>
    <m/>
    <m/>
    <m/>
    <m/>
    <m/>
    <m/>
    <s v="8414 27TH ST W"/>
    <s v="UNIVERSITY PLACE"/>
    <m/>
    <n v="98466"/>
    <m/>
    <n v="45565.24"/>
    <n v="0"/>
    <n v="49564.6"/>
    <n v="5000"/>
    <n v="0"/>
    <n v="0"/>
    <n v="172.77"/>
    <n v="0"/>
    <s v="https://web.pdc.wa.gov/rptimg/default.aspx?filerid_election_year=WONGY%20%20388%3A%7C%3A2012"/>
    <n v="21601"/>
    <n v="4975"/>
    <n v="10528"/>
    <n v="10819"/>
    <n v="28"/>
    <s v="SHIATAUN MEDWICK"/>
    <s v="candidate"/>
    <m/>
    <n v="44149.256215277775"/>
  </r>
  <r>
    <s v="ca-2012-10846"/>
    <s v="JUDGM  040"/>
    <s v="CA"/>
    <n v="41025"/>
    <m/>
    <m/>
    <m/>
    <s v="Electronic"/>
    <n v="41025"/>
    <x v="13"/>
    <s v="Candidate registered"/>
    <s v="JUDGE MAUREEN A"/>
    <m/>
    <s v="PO BOX 177"/>
    <s v="MERCER ISLAND"/>
    <s v="KING"/>
    <m/>
    <n v="98040"/>
    <s v="INFO@MAUREENJUDGE.COM"/>
    <s v="modotes@yahoo.com"/>
    <m/>
    <s v="STATE SENATOR"/>
    <n v="12"/>
    <s v="LEG DISTRICT 41 - SENATE"/>
    <n v="477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s v="Challenger"/>
    <m/>
    <m/>
    <m/>
    <m/>
    <m/>
    <m/>
    <m/>
    <m/>
    <s v="PO BOX 177"/>
    <s v="MERCER ISLAND"/>
    <m/>
    <n v="98040"/>
    <m/>
    <n v="157595.32"/>
    <n v="0"/>
    <n v="157595.32"/>
    <n v="0"/>
    <n v="0"/>
    <n v="0"/>
    <n v="28488.83"/>
    <n v="31587.52"/>
    <s v="https://web.pdc.wa.gov/rptimg/default.aspx?filerid_election_year=JUDGM%20%20040%3A%7C%3A2012"/>
    <n v="9822"/>
    <n v="7930"/>
    <n v="10846"/>
    <n v="10168"/>
    <n v="41"/>
    <s v="JASON BENNETT"/>
    <s v="candidate"/>
    <m/>
    <n v="44149.223969907405"/>
  </r>
  <r>
    <s v="ca-2012-10837"/>
    <s v="KASTJ  372"/>
    <s v="CA"/>
    <n v="40049"/>
    <m/>
    <m/>
    <m/>
    <s v="Electronic"/>
    <n v="40049"/>
    <x v="13"/>
    <s v="Candidate discontinued campaign"/>
    <s v="Jim Kastama"/>
    <m/>
    <s v="418 8TH AVE NE"/>
    <s v="PUYALLUP"/>
    <s v="PIERCE"/>
    <m/>
    <n v="98372"/>
    <m/>
    <s v="jkastama@hotmail.com"/>
    <m/>
    <s v="STATE SENATOR"/>
    <n v="12"/>
    <s v="LEG DISTRICT 25 - SENATE"/>
    <n v="4754"/>
    <s v="PIERCE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418 8TH AVE NE"/>
    <s v="PUYALLUP"/>
    <m/>
    <n v="98372"/>
    <m/>
    <n v="8808.8799999999992"/>
    <n v="500"/>
    <n v="8808.8799999999992"/>
    <n v="0"/>
    <n v="0"/>
    <n v="0"/>
    <m/>
    <m/>
    <s v="https://web.pdc.wa.gov/rptimg/default.aspx?filerid_election_year=KASTJ%20%20372%3A%7C%3A2012"/>
    <n v="10032"/>
    <n v="27148"/>
    <n v="10837"/>
    <n v="10173"/>
    <n v="25"/>
    <s v="JIM KASTAMA"/>
    <s v="candidate"/>
    <m/>
    <n v="44149.224398148152"/>
  </r>
  <r>
    <s v="ca-2012-10831"/>
    <s v="KIRBS  409"/>
    <s v="CA"/>
    <n v="40548"/>
    <m/>
    <m/>
    <m/>
    <s v="Electronic"/>
    <n v="40548"/>
    <x v="13"/>
    <s v="Candidate registered"/>
    <s v="Steve Kirby"/>
    <m/>
    <s v="9415 TACOMA AVE S"/>
    <s v="TACOMA"/>
    <s v="PIERCE"/>
    <m/>
    <n v="98444"/>
    <s v="STEVEKIRBY@HARBORNET.COM"/>
    <s v="stevekirby@harbornet.com"/>
    <m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D"/>
    <x v="0"/>
    <n v="41219"/>
    <m/>
    <b v="1"/>
    <m/>
    <m/>
    <s v="Unopposed in primary"/>
    <s v="Unopposed in general"/>
    <s v="Incumbent"/>
    <m/>
    <m/>
    <m/>
    <m/>
    <m/>
    <m/>
    <m/>
    <m/>
    <s v="9415 TACOMA AVE S"/>
    <s v="TACOMA"/>
    <m/>
    <n v="98444"/>
    <m/>
    <n v="77760"/>
    <n v="550"/>
    <n v="78210"/>
    <n v="0"/>
    <n v="0"/>
    <n v="0"/>
    <m/>
    <m/>
    <s v="https://web.pdc.wa.gov/rptimg/default.aspx?filerid_election_year=KIRBS%20%20409%3A%7C%3A2012"/>
    <n v="10393"/>
    <n v="43"/>
    <n v="10831"/>
    <n v="10195"/>
    <n v="29"/>
    <s v="STEVE KIRBY"/>
    <s v="candidate"/>
    <m/>
    <n v="44149.225312499999"/>
  </r>
  <r>
    <s v="ca-2012-10829"/>
    <s v="KENNP  115"/>
    <s v="CA"/>
    <n v="40587"/>
    <m/>
    <m/>
    <m/>
    <s v="Electronic"/>
    <n v="40587"/>
    <x v="13"/>
    <s v="Candidate discontinued campaign"/>
    <s v="Phyllis Gutierrez Kenney"/>
    <m/>
    <s v="PO BOX 15314"/>
    <s v="SEATTLE"/>
    <s v="KING"/>
    <m/>
    <n v="981153925"/>
    <s v="KENNEYLP@AOL.COM"/>
    <s v="kenneylp@aol.com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PO BOX 15314"/>
    <s v="SEATTLE"/>
    <m/>
    <n v="981153925"/>
    <m/>
    <n v="5699.62"/>
    <n v="0"/>
    <n v="99.78"/>
    <n v="0"/>
    <n v="0"/>
    <n v="0"/>
    <m/>
    <m/>
    <s v="https://web.pdc.wa.gov/rptimg/default.aspx?filerid_election_year=KENNP%20%20115%3A%7C%3A2012"/>
    <n v="10411"/>
    <n v="7923"/>
    <n v="10829"/>
    <n v="10183"/>
    <n v="46"/>
    <s v="LARRY KENNEY"/>
    <s v="candidate"/>
    <m/>
    <n v="44149.22483796296"/>
  </r>
  <r>
    <s v="ca-2012-10817"/>
    <s v="KREIM  516"/>
    <s v="CA"/>
    <n v="39825"/>
    <m/>
    <m/>
    <m/>
    <s v="Electronic"/>
    <n v="39825"/>
    <x v="13"/>
    <s v="Candidate registered"/>
    <s v="Myron B. Kreidler"/>
    <m/>
    <s v="PO BOX 7485"/>
    <s v="OLYMPIA"/>
    <m/>
    <m/>
    <n v="985077485"/>
    <s v="MIKE@MIKEKREIDLER.COM"/>
    <s v="mike@mikekreidler.com"/>
    <m/>
    <s v="INSURANCE COMMISSIONER"/>
    <n v="8"/>
    <s v="State of Washington"/>
    <n v="1000"/>
    <m/>
    <s v="Statewid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7485"/>
    <s v="OLYMPIA"/>
    <m/>
    <n v="985077485"/>
    <m/>
    <n v="158824.01"/>
    <n v="8035.23"/>
    <n v="142507.64000000001"/>
    <n v="0"/>
    <n v="0"/>
    <n v="0"/>
    <n v="267.54000000000002"/>
    <n v="0"/>
    <s v="https://web.pdc.wa.gov/rptimg/default.aspx?filerid_election_year=KREIM%20%20516%3A%7C%3A2012"/>
    <n v="10822"/>
    <n v="1079"/>
    <n v="10817"/>
    <n v="10211"/>
    <m/>
    <s v="MIKE WATSON"/>
    <s v="candidate"/>
    <m/>
    <n v="44149.22583333333"/>
  </r>
  <r>
    <s v="ca-2012-10816"/>
    <s v="LADEC  408"/>
    <s v="CA"/>
    <n v="40731"/>
    <m/>
    <m/>
    <m/>
    <m/>
    <n v="40731"/>
    <x v="13"/>
    <s v="Candidate discontinued campaign"/>
    <s v="Connie J Ladenburg"/>
    <m/>
    <s v="PO BOX 111928"/>
    <s v="TACOMA"/>
    <s v="PIERCE"/>
    <m/>
    <n v="98411"/>
    <s v="CONNIE@LADENBURG.ORG"/>
    <s v="connie@ladenburg.org"/>
    <m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PO BOX 111928"/>
    <s v="TACOMA"/>
    <m/>
    <n v="98411"/>
    <m/>
    <m/>
    <m/>
    <m/>
    <m/>
    <m/>
    <m/>
    <m/>
    <m/>
    <s v="https://web.pdc.wa.gov/rptimg/default.aspx?filerid_election_year=LADEC%20%20408%3A%7C%3A2012"/>
    <n v="10894"/>
    <n v="27160"/>
    <n v="10816"/>
    <m/>
    <n v="29"/>
    <s v="DAVID SAWYER"/>
    <s v="candidate"/>
    <m/>
    <n v="43598.040185185186"/>
  </r>
  <r>
    <s v="ca-2012-10781"/>
    <s v="MCCAP  406"/>
    <s v="CA"/>
    <n v="39911"/>
    <m/>
    <m/>
    <m/>
    <s v="Electronic"/>
    <n v="39911"/>
    <x v="13"/>
    <s v="Candidate registered"/>
    <s v="PATRICE A MCCARTHY "/>
    <m/>
    <s v="2661 N PEARL ST #269"/>
    <s v="TACOMA"/>
    <s v="PIERCE"/>
    <m/>
    <n v="98407"/>
    <s v="INFO@REELECTPATMCCARTHY.COM"/>
    <s v="info@reelectpatmccarthy.com"/>
    <m/>
    <s v="COUNTY EXECUTIVE"/>
    <n v="29"/>
    <s v="PIERCE CO"/>
    <n v="3879"/>
    <s v="PIERCE"/>
    <s v="Local"/>
    <n v="414360"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m/>
    <m/>
    <m/>
    <m/>
    <m/>
    <m/>
    <m/>
    <m/>
    <m/>
    <s v="2661 N PEARL ST #269"/>
    <s v="TACOMA"/>
    <m/>
    <n v="98407"/>
    <m/>
    <n v="88452.17"/>
    <n v="513.1"/>
    <n v="79216.31"/>
    <n v="2700"/>
    <n v="0"/>
    <n v="0"/>
    <m/>
    <m/>
    <s v="https://web.pdc.wa.gov/rptimg/default.aspx?filerid_election_year=MCCAP%20%20406%3A%7C%3A2012"/>
    <n v="12352"/>
    <n v="1082"/>
    <n v="10781"/>
    <n v="10277"/>
    <m/>
    <s v="KATHRYN MCCARTHY"/>
    <s v="candidate"/>
    <m/>
    <n v="44149.228101851855"/>
  </r>
  <r>
    <s v="ca-2012-10772"/>
    <s v="MCINJ  115"/>
    <s v="CA"/>
    <n v="39847"/>
    <m/>
    <m/>
    <m/>
    <s v="Electronic"/>
    <n v="39847"/>
    <x v="13"/>
    <s v="Candidate registered"/>
    <s v="MCINTIRE JAMES L"/>
    <m/>
    <s v="PO BOX 21941"/>
    <s v="SEATTLE"/>
    <m/>
    <m/>
    <n v="98111"/>
    <s v="JIM@JIMMCINTIRE.COM"/>
    <s v="jim@jimmcintire.com"/>
    <m/>
    <s v="STATE TREASURER"/>
    <n v="11"/>
    <s v="State of Washington"/>
    <n v="1000"/>
    <m/>
    <s v="Statewid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21941"/>
    <s v="SEATTLE"/>
    <m/>
    <n v="98111"/>
    <m/>
    <n v="164241.81"/>
    <n v="0"/>
    <n v="164241.81"/>
    <n v="0"/>
    <n v="0"/>
    <n v="0"/>
    <n v="128.22"/>
    <n v="0"/>
    <s v="https://web.pdc.wa.gov/rptimg/default.aspx?filerid_election_year=MCINJ%20%20115%3A%7C%3A2012"/>
    <n v="12597"/>
    <n v="28757"/>
    <n v="10772"/>
    <n v="10289"/>
    <m/>
    <s v="PHILIP LLOYD"/>
    <s v="candidate"/>
    <m/>
    <n v="44149.22859953704"/>
  </r>
  <r>
    <s v="ca-2012-10752"/>
    <s v="MORRD  374"/>
    <s v="CA"/>
    <n v="40993"/>
    <m/>
    <m/>
    <m/>
    <s v="Electronic"/>
    <n v="40993"/>
    <x v="13"/>
    <s v="Candidate registered"/>
    <s v="MORRELL DAWN"/>
    <m/>
    <s v="2106 MANORWOOD DR SE"/>
    <s v="PUYALLUP"/>
    <s v="PIERCE"/>
    <m/>
    <n v="983741951"/>
    <s v="VOTEDAWNMORRELL@GMAIL.COM"/>
    <s v="votedawnmorrell@gmail.com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Open seat"/>
    <m/>
    <m/>
    <m/>
    <m/>
    <m/>
    <m/>
    <m/>
    <m/>
    <s v="2106 MANORWOOD DR SE"/>
    <s v="PUYALLUP"/>
    <m/>
    <n v="983741951"/>
    <m/>
    <n v="244853.66"/>
    <n v="0"/>
    <n v="232608.65"/>
    <n v="0"/>
    <n v="0"/>
    <n v="0"/>
    <n v="13422.16"/>
    <n v="57982"/>
    <s v="https://web.pdc.wa.gov/rptimg/default.aspx?filerid_election_year=MORRD%20%20374%3A%7C%3A2012"/>
    <n v="13476"/>
    <n v="6025"/>
    <n v="10752"/>
    <n v="10314"/>
    <n v="25"/>
    <s v="JAMES W MORRELL"/>
    <s v="candidate"/>
    <m/>
    <n v="44149.234733796293"/>
  </r>
  <r>
    <s v="ca-2012-10750"/>
    <s v="MORRJ  273"/>
    <s v="CA"/>
    <n v="40588"/>
    <m/>
    <m/>
    <m/>
    <s v="Electronic"/>
    <n v="40588"/>
    <x v="13"/>
    <s v="Candidate registered"/>
    <s v="Jeff Morris"/>
    <m/>
    <s v="1004 COMMERCIAL AVE #303"/>
    <s v="ANACORTES"/>
    <s v="SKAGIT"/>
    <m/>
    <n v="98221"/>
    <m/>
    <s v="jeff@morriscampaign.com"/>
    <m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1004 COMMERCIAL AVE #303"/>
    <s v="ANACORTES"/>
    <m/>
    <n v="98221"/>
    <m/>
    <n v="66845.009999999995"/>
    <n v="1539.85"/>
    <n v="50951.91"/>
    <n v="0"/>
    <n v="0"/>
    <n v="300"/>
    <m/>
    <m/>
    <s v="https://web.pdc.wa.gov/rptimg/default.aspx?filerid_election_year=MORRJ%20%20273%3A%7C%3A2012"/>
    <n v="13479"/>
    <n v="809"/>
    <n v="10750"/>
    <n v="10315"/>
    <n v="40"/>
    <s v="JASON BENNETT"/>
    <s v="candidate"/>
    <m/>
    <n v="44149.234780092593"/>
  </r>
  <r>
    <s v="ca-2012-10740"/>
    <s v="NASSC2 110"/>
    <s v="CA"/>
    <n v="40752"/>
    <m/>
    <m/>
    <m/>
    <s v="Electronic"/>
    <n v="40752"/>
    <x v="13"/>
    <s v="Candidate registered"/>
    <s v="Christine Rolfes "/>
    <m/>
    <s v="PMB 118 / 19689 7TH AVE NE"/>
    <s v="POULSBO"/>
    <s v="KITSAP"/>
    <m/>
    <n v="98370"/>
    <s v="INFO@ELECTCHRISTINE.COM"/>
    <s v="crolfes@sounddsl.com"/>
    <m/>
    <s v="STATE SENATOR"/>
    <n v="12"/>
    <s v="LEG DISTRICT 23 - SENATE"/>
    <n v="4752"/>
    <s v="KITSAP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Open seat"/>
    <m/>
    <m/>
    <m/>
    <m/>
    <m/>
    <m/>
    <m/>
    <m/>
    <s v="PMB 118 / 19689 7TH AVE NE"/>
    <s v="POULSBO"/>
    <m/>
    <n v="98370"/>
    <m/>
    <n v="136350.92000000001"/>
    <n v="0"/>
    <n v="134791.15"/>
    <n v="0"/>
    <n v="0"/>
    <n v="0"/>
    <m/>
    <m/>
    <s v="https://web.pdc.wa.gov/rptimg/default.aspx?filerid_election_year=NASSC2%20110%3A%7C%3A2012"/>
    <n v="13830"/>
    <n v="27216"/>
    <n v="10740"/>
    <n v="10326"/>
    <n v="23"/>
    <s v="LINDA ZIMLICKI-OWENS"/>
    <s v="candidate"/>
    <m/>
    <n v="44149.235127314816"/>
  </r>
  <r>
    <s v="ca-2012-10722"/>
    <s v="OWENB  584"/>
    <s v="CA"/>
    <n v="40156"/>
    <m/>
    <m/>
    <m/>
    <s v="Electronic"/>
    <n v="40156"/>
    <x v="13"/>
    <s v="Candidate registered"/>
    <s v="OWEN BRADLEY S"/>
    <m/>
    <s v="PO BOX 1426"/>
    <s v="SHELTON"/>
    <m/>
    <m/>
    <n v="98584"/>
    <m/>
    <s v="bradowen@msn.com"/>
    <m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1426"/>
    <s v="SHELTON"/>
    <m/>
    <n v="98584"/>
    <m/>
    <n v="322167.48"/>
    <n v="0"/>
    <n v="322267.48"/>
    <n v="0"/>
    <n v="0"/>
    <n v="0"/>
    <m/>
    <m/>
    <s v="https://web.pdc.wa.gov/rptimg/default.aspx?filerid_election_year=OWENB%20%20584%3A%7C%3A2012"/>
    <n v="14644"/>
    <n v="4085"/>
    <n v="10722"/>
    <n v="10381"/>
    <m/>
    <s v="LAUREL WILLIS"/>
    <s v="candidate"/>
    <m/>
    <n v="44149.23710648148"/>
  </r>
  <r>
    <s v="ca-2012-10713"/>
    <s v="PETTE  118"/>
    <s v="CA"/>
    <n v="40577"/>
    <m/>
    <m/>
    <m/>
    <s v="Electronic"/>
    <n v="40577"/>
    <x v="13"/>
    <s v="Candidate registered"/>
    <s v="Eric Pettigrew"/>
    <m/>
    <s v="PO BOX 28660"/>
    <s v="SEATTLE"/>
    <s v="KING"/>
    <m/>
    <n v="98118"/>
    <m/>
    <s v="e.pettigrew@comcast.net"/>
    <m/>
    <s v="STATE REPRESENTATIVE"/>
    <n v="13"/>
    <s v="LEG DISTRICT 37 - HOUSE"/>
    <n v="4852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28660"/>
    <s v="SEATTLE"/>
    <m/>
    <n v="98118"/>
    <m/>
    <n v="96930"/>
    <n v="11349.35"/>
    <n v="103745.09"/>
    <n v="0"/>
    <n v="0"/>
    <n v="337.5"/>
    <m/>
    <m/>
    <s v="https://web.pdc.wa.gov/rptimg/default.aspx?filerid_election_year=PETTE%20%20118%3A%7C%3A2012"/>
    <n v="15203"/>
    <n v="490"/>
    <n v="10713"/>
    <n v="10416"/>
    <n v="37"/>
    <s v="JASON BENNETT"/>
    <s v="candidate"/>
    <m/>
    <n v="44149.238263888888"/>
  </r>
  <r>
    <s v="ca-2012-10712"/>
    <s v="PETRN  221"/>
    <s v="CA"/>
    <n v="41088"/>
    <m/>
    <m/>
    <m/>
    <s v="Electronic"/>
    <n v="41088"/>
    <x v="13"/>
    <s v="Candidate registered"/>
    <s v="PETRISH NICHOLAS J III"/>
    <m/>
    <s v="PO BOX 2121"/>
    <s v="ANACORTES"/>
    <s v="SKAGIT"/>
    <m/>
    <n v="982216121"/>
    <s v="NICK@NICKLOVESSKAGIT.ORG"/>
    <s v="nick@nicklovesskagit.org"/>
    <m/>
    <s v="COUNTY COMMISSIONER"/>
    <n v="23"/>
    <s v="SKAGIT CO"/>
    <n v="4064"/>
    <s v="SKAGIT"/>
    <s v="Local"/>
    <n v="65287"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m/>
    <m/>
    <m/>
    <m/>
    <m/>
    <m/>
    <m/>
    <m/>
    <m/>
    <s v="PO BOX 2121"/>
    <s v="ANACORTES"/>
    <m/>
    <n v="982216121"/>
    <m/>
    <n v="12995"/>
    <n v="0"/>
    <n v="12002.25"/>
    <n v="0"/>
    <n v="0"/>
    <n v="0"/>
    <n v="25"/>
    <n v="0"/>
    <s v="https://web.pdc.wa.gov/rptimg/default.aspx?filerid_election_year=PETRN%20%20221%3A%7C%3A2012"/>
    <n v="15290"/>
    <n v="4062"/>
    <n v="10712"/>
    <n v="10415"/>
    <m/>
    <s v="CARLANN COPPS"/>
    <s v="candidate"/>
    <m/>
    <n v="44149.238240740742"/>
  </r>
  <r>
    <s v="ca-2012-10709"/>
    <s v="PRENM  178"/>
    <s v="CA"/>
    <n v="39848"/>
    <m/>
    <m/>
    <m/>
    <s v="Electronic"/>
    <n v="39848"/>
    <x v="13"/>
    <s v="Candidate discontinued campaign"/>
    <s v="PRENTICE MARGARITA L"/>
    <m/>
    <s v="6245 S LANGSTON RD"/>
    <s v="SEATTLE"/>
    <s v="KING"/>
    <m/>
    <n v="98178"/>
    <m/>
    <s v="margarita.prentice@comcast.net"/>
    <m/>
    <s v="STATE SENATOR"/>
    <n v="12"/>
    <s v="LEG DISTRICT 11 - SENATE"/>
    <n v="474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6245 S LANGSTON RD"/>
    <s v="SEATTLE"/>
    <m/>
    <n v="98178"/>
    <m/>
    <n v="27329.75"/>
    <n v="91933.99"/>
    <n v="105045.37"/>
    <n v="0"/>
    <n v="0"/>
    <n v="0"/>
    <m/>
    <m/>
    <s v="https://web.pdc.wa.gov/rptimg/default.aspx?filerid_election_year=PRENM%20%20178%3A%7C%3A2012"/>
    <n v="15524"/>
    <n v="7884"/>
    <n v="10709"/>
    <n v="10434"/>
    <n v="11"/>
    <s v=" ARGO STRATEGIES"/>
    <s v="candidate"/>
    <m/>
    <n v="44149.238993055558"/>
  </r>
  <r>
    <s v="ca-2012-10708"/>
    <s v="PRICH  236"/>
    <s v="CA"/>
    <n v="40784"/>
    <m/>
    <m/>
    <m/>
    <s v="Electronic"/>
    <n v="40784"/>
    <x v="13"/>
    <s v="Candidate registered"/>
    <s v="PRICE JOHNSON HELEN C"/>
    <m/>
    <s v="PO BOX 112"/>
    <s v="CLINTON"/>
    <s v="ISLAND"/>
    <m/>
    <n v="98236"/>
    <s v="HELEN@HELENPRICEJOHNSON.ORG"/>
    <s v="helen@helenpricejohnson.org"/>
    <m/>
    <s v="COUNTY COMMISSIONER"/>
    <n v="23"/>
    <s v="ISLAND CO"/>
    <n v="3424"/>
    <s v="ISLAND"/>
    <s v="Local"/>
    <n v="47722"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m/>
    <m/>
    <m/>
    <m/>
    <m/>
    <m/>
    <m/>
    <m/>
    <m/>
    <s v="PO BOX 112"/>
    <s v="CLINTON"/>
    <m/>
    <n v="98236"/>
    <m/>
    <n v="91889.919999999998"/>
    <n v="389.38"/>
    <n v="84096.78"/>
    <n v="0"/>
    <n v="0"/>
    <n v="0"/>
    <n v="9406.5"/>
    <n v="0"/>
    <s v="https://web.pdc.wa.gov/rptimg/default.aspx?filerid_election_year=PRICH%20%20236%3A%7C%3A2012"/>
    <n v="15534"/>
    <n v="4044"/>
    <n v="10708"/>
    <n v="10438"/>
    <m/>
    <s v="LAUREN COLEMAN"/>
    <s v="candidate"/>
    <m/>
    <n v="44149.239803240744"/>
  </r>
  <r>
    <s v="ca-2012-10705"/>
    <s v="PRIDC2 661"/>
    <s v="CA"/>
    <n v="40849"/>
    <m/>
    <m/>
    <m/>
    <s v="Electronic"/>
    <n v="40849"/>
    <x v="13"/>
    <s v="Candidate registered"/>
    <s v="PRIDEMORE CRAIG A"/>
    <m/>
    <s v="1111 MAIN ST STE 400"/>
    <s v="VANCOUVER"/>
    <m/>
    <m/>
    <n v="98660"/>
    <s v="LINDA@CURRIE-MCLAIN.COM"/>
    <s v="linda@currie-mclain.com"/>
    <m/>
    <s v="STATE AUDITOR"/>
    <n v="6"/>
    <s v="State of Washington"/>
    <n v="1000"/>
    <m/>
    <s v="Statewide"/>
    <m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1111 MAIN ST STE 400"/>
    <s v="VANCOUVER"/>
    <m/>
    <n v="98660"/>
    <m/>
    <n v="163799.92000000001"/>
    <n v="0"/>
    <n v="164994.29999999999"/>
    <n v="500"/>
    <n v="0"/>
    <n v="0"/>
    <n v="576.16"/>
    <n v="0"/>
    <s v="https://web.pdc.wa.gov/rptimg/default.aspx?filerid_election_year=PRIDC2%20661%3A%7C%3A2012"/>
    <n v="15634"/>
    <n v="27243"/>
    <n v="10705"/>
    <n v="10440"/>
    <m/>
    <s v="LINDA MCLAIN"/>
    <s v="candidate"/>
    <m/>
    <n v="44149.239930555559"/>
  </r>
  <r>
    <s v="ca-2012-10699"/>
    <s v="PROBT  686"/>
    <s v="CA"/>
    <n v="40812"/>
    <m/>
    <m/>
    <m/>
    <s v="Electronic"/>
    <n v="40812"/>
    <x v="13"/>
    <s v="Candidate discontinued campaign"/>
    <s v="PROBST TIMOTHY P"/>
    <m/>
    <s v="14300 NE 20TH AVE SE D-102-285"/>
    <s v="VANCOUVER"/>
    <s v="CLARK"/>
    <m/>
    <n v="986861446"/>
    <s v="LINDA@CURRIE-MCLAIN.COM"/>
    <s v="timprobst@comcast.net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14300 NE 20TH AVE SE D-102-285"/>
    <s v="VANCOUVER"/>
    <m/>
    <n v="986861446"/>
    <m/>
    <n v="25187.77"/>
    <n v="6433.92"/>
    <n v="31621.69"/>
    <n v="0"/>
    <n v="0"/>
    <n v="0"/>
    <n v="12075.04"/>
    <n v="2738.36"/>
    <s v="https://web.pdc.wa.gov/rptimg/default.aspx?filerid_election_year=PROBT%20%20686%3A%7C%3A2012"/>
    <n v="15841"/>
    <n v="27244"/>
    <n v="10699"/>
    <n v="10441"/>
    <n v="17"/>
    <s v="LINDA MCLAIN"/>
    <s v="candidate"/>
    <m/>
    <n v="44149.24"/>
  </r>
  <r>
    <s v="ca-2012-10693"/>
    <s v="RASMM  328"/>
    <s v="CA"/>
    <n v="41052"/>
    <m/>
    <m/>
    <m/>
    <s v="Electronic"/>
    <n v="41052"/>
    <x v="13"/>
    <s v="Candidate registered"/>
    <s v="RASMUSSEN MARILYN J"/>
    <m/>
    <s v="33419 MOUNTAIN HWY E"/>
    <s v="EATONVILLE"/>
    <s v="PIERCE"/>
    <m/>
    <n v="98328"/>
    <s v="FRANCES@MASHELL.COM"/>
    <s v="marilyn@rainierconnect.com"/>
    <m/>
    <s v="COUNTY COUNCIL MEMBER"/>
    <n v="25"/>
    <s v="PIERCE CO"/>
    <n v="3879"/>
    <s v="PIERCE"/>
    <s v="Local"/>
    <n v="414360"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m/>
    <m/>
    <m/>
    <m/>
    <m/>
    <m/>
    <m/>
    <m/>
    <m/>
    <s v="33419 MOUNTAIN HWY E"/>
    <s v="EATONVILLE"/>
    <m/>
    <n v="98328"/>
    <m/>
    <n v="30606.85"/>
    <n v="57.67"/>
    <n v="32348.41"/>
    <n v="0"/>
    <n v="0"/>
    <n v="0"/>
    <m/>
    <m/>
    <s v="https://web.pdc.wa.gov/rptimg/default.aspx?filerid_election_year=RASMM%20%20328%3A%7C%3A2012"/>
    <n v="16047"/>
    <n v="4034"/>
    <n v="10693"/>
    <n v="10462"/>
    <m/>
    <s v="KATHY METTLER"/>
    <s v="candidate"/>
    <m/>
    <n v="44149.240671296298"/>
  </r>
  <r>
    <s v="ca-2012-10688"/>
    <s v="REUTR  354"/>
    <s v="CA"/>
    <n v="41057"/>
    <m/>
    <m/>
    <m/>
    <s v="Electronic"/>
    <n v="41057"/>
    <x v="13"/>
    <s v="Candidate registered"/>
    <s v="REUTHER RICHARD D"/>
    <m/>
    <s v="402 SAILFISH CT"/>
    <s v="RICHLAND"/>
    <s v="BENTON"/>
    <m/>
    <n v="99354"/>
    <m/>
    <s v="upstage@charter.net"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s v="Challenger"/>
    <m/>
    <m/>
    <m/>
    <m/>
    <m/>
    <m/>
    <m/>
    <m/>
    <s v="402 SAILFISH CT"/>
    <s v="RICHLAND"/>
    <m/>
    <n v="99354"/>
    <m/>
    <n v="8624.74"/>
    <n v="0"/>
    <n v="12353.76"/>
    <n v="0"/>
    <n v="0"/>
    <n v="0"/>
    <m/>
    <m/>
    <s v="https://web.pdc.wa.gov/rptimg/default.aspx?filerid_election_year=REUTR%20%20354%3A%7C%3A2012"/>
    <n v="16199"/>
    <n v="7878"/>
    <n v="10688"/>
    <n v="10479"/>
    <n v="8"/>
    <s v="MARY FARAGHER"/>
    <s v="candidate"/>
    <m/>
    <n v="44149.241111111114"/>
  </r>
  <r>
    <s v="ca-2012-10686"/>
    <s v="RICCM  210"/>
    <s v="CA"/>
    <n v="41040"/>
    <m/>
    <m/>
    <m/>
    <s v="Electronic"/>
    <n v="41040"/>
    <x v="13"/>
    <s v="Candidate registered"/>
    <s v="Marcus M. Riccelli"/>
    <m/>
    <s v="PO BOX 1325"/>
    <s v="SPOKANE"/>
    <s v="SPOKANE"/>
    <m/>
    <n v="992101325"/>
    <s v="MARCUS@MARCUSRICCELLI.COM"/>
    <s v="marcus@marcusriccelli.com"/>
    <m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Open seat"/>
    <m/>
    <m/>
    <m/>
    <m/>
    <m/>
    <m/>
    <m/>
    <m/>
    <s v="PO BOX 1325"/>
    <s v="SPOKANE"/>
    <m/>
    <n v="992101325"/>
    <m/>
    <n v="162579.01999999999"/>
    <n v="0"/>
    <n v="162216.76999999999"/>
    <n v="-162.25"/>
    <n v="0"/>
    <n v="0"/>
    <n v="16.53"/>
    <n v="0"/>
    <s v="https://web.pdc.wa.gov/rptimg/default.aspx?filerid_election_year=RICCM%20%20210%3A%7C%3A2012"/>
    <n v="16252"/>
    <n v="841"/>
    <n v="10686"/>
    <n v="10483"/>
    <n v="3"/>
    <s v="BARBARA MARNEY"/>
    <s v="candidate"/>
    <m/>
    <n v="44149.241226851853"/>
  </r>
  <r>
    <s v="ca-2012-10680"/>
    <s v="RINGL  584"/>
    <s v="CA"/>
    <n v="40809"/>
    <m/>
    <m/>
    <m/>
    <s v="Electronic"/>
    <n v="40809"/>
    <x v="13"/>
    <s v="Candidate registered"/>
    <s v="RING-ERICKSON LYNDA J"/>
    <m/>
    <s v="PO BOX 1896"/>
    <s v="SHELTON"/>
    <s v="MASON"/>
    <m/>
    <n v="985845019"/>
    <s v="RING435TH@HCC.NET"/>
    <s v="ring435th@hcc.net"/>
    <m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s v="Open seat"/>
    <m/>
    <m/>
    <m/>
    <m/>
    <m/>
    <m/>
    <m/>
    <m/>
    <s v="PO BOX 1896"/>
    <s v="SHELTON"/>
    <m/>
    <n v="985845019"/>
    <m/>
    <n v="177317.67"/>
    <n v="0"/>
    <n v="191006.65"/>
    <n v="14769"/>
    <n v="0"/>
    <n v="0"/>
    <n v="7237.9"/>
    <n v="37693"/>
    <s v="https://web.pdc.wa.gov/rptimg/default.aspx?filerid_election_year=RINGL%20%20584%3A%7C%3A2012"/>
    <n v="16443"/>
    <n v="7873"/>
    <n v="10680"/>
    <n v="10489"/>
    <n v="35"/>
    <s v="GERALD A RING-ERICKSON"/>
    <s v="candidate"/>
    <m/>
    <n v="44149.241562499999"/>
  </r>
  <r>
    <s v="ca-2012-10677"/>
    <s v="ROBEM  026"/>
    <s v="CA"/>
    <n v="40767"/>
    <m/>
    <m/>
    <m/>
    <s v="Electronic"/>
    <n v="40767"/>
    <x v="13"/>
    <s v="Candidate registered"/>
    <s v="ROBERTS MARY HELEN"/>
    <m/>
    <s v="22311 98TH AVE W"/>
    <s v="EDMONDS"/>
    <s v="SNOHOMISH"/>
    <m/>
    <n v="98020"/>
    <s v="JKDEWHIRST@GMAIL.COM"/>
    <s v="maryhelenr@verizon.net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41219"/>
    <m/>
    <b v="1"/>
    <m/>
    <m/>
    <s v="Unopposed in primary"/>
    <s v="Unopposed in general"/>
    <s v="Incumbent"/>
    <m/>
    <m/>
    <m/>
    <m/>
    <m/>
    <m/>
    <m/>
    <m/>
    <s v="22311 98TH AVE W"/>
    <s v="EDMONDS"/>
    <m/>
    <n v="98020"/>
    <m/>
    <n v="17150"/>
    <n v="1100.48"/>
    <n v="15667.06"/>
    <n v="0"/>
    <n v="0"/>
    <n v="0"/>
    <m/>
    <m/>
    <s v="https://web.pdc.wa.gov/rptimg/default.aspx?filerid_election_year=ROBEM%20%20026%3A%7C%3A2012"/>
    <n v="16487"/>
    <n v="6276"/>
    <n v="10677"/>
    <n v="10494"/>
    <n v="21"/>
    <s v="KATHLEEN DEWHIRST"/>
    <s v="candidate"/>
    <m/>
    <n v="44149.241782407407"/>
  </r>
  <r>
    <s v="ca-2012-10670"/>
    <s v="ROMES  506"/>
    <s v="CA"/>
    <n v="40911"/>
    <m/>
    <m/>
    <m/>
    <s v="Electronic"/>
    <n v="40911"/>
    <x v="13"/>
    <s v="Candidate registered"/>
    <s v="ROMERO SANDRA J"/>
    <m/>
    <s v="2023 WESTLAKE DR SE"/>
    <s v="LACEY"/>
    <s v="THURSTON"/>
    <m/>
    <n v="98503"/>
    <s v="ROMEROFORCOMMISSIONER@SANDRAROMERO.COM"/>
    <s v="ROMEROFORCOMMISSIONER@SANDRAROMERO.COM"/>
    <m/>
    <s v="COUNTY COMMISSIONER"/>
    <n v="23"/>
    <s v="THURSTON CO"/>
    <n v="4229"/>
    <s v="THURSTON"/>
    <s v="Local"/>
    <n v="152541"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m/>
    <m/>
    <m/>
    <m/>
    <m/>
    <m/>
    <m/>
    <m/>
    <m/>
    <s v="2023 WESTLAKE DR SE"/>
    <s v="LACEY"/>
    <m/>
    <n v="98503"/>
    <m/>
    <n v="57685.37"/>
    <n v="4818.83"/>
    <n v="63536.959999999999"/>
    <n v="1400"/>
    <n v="0"/>
    <n v="0"/>
    <n v="654.76"/>
    <n v="0"/>
    <s v="https://web.pdc.wa.gov/rptimg/default.aspx?filerid_election_year=ROMES%20%20506%3A%7C%3A2012"/>
    <n v="16654"/>
    <n v="7868"/>
    <n v="10670"/>
    <n v="10503"/>
    <m/>
    <s v="SHAWN MYERS"/>
    <s v="candidate"/>
    <m/>
    <n v="44149.242037037038"/>
  </r>
  <r>
    <s v="ca-2012-10658"/>
    <s v="RYU C  133"/>
    <s v="CA"/>
    <n v="40577"/>
    <m/>
    <m/>
    <m/>
    <s v="Electronic"/>
    <n v="40577"/>
    <x v="13"/>
    <s v="Candidate registered"/>
    <s v="Cindy Ryu"/>
    <m/>
    <s v="PO BOX 33548"/>
    <s v="SEATTLE"/>
    <s v="KING"/>
    <m/>
    <n v="98133"/>
    <s v="FRIENDSFORCINDYRYU@YAHOO.COM"/>
    <s v="friendsforcindyryu@yahoo.com"/>
    <m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33548"/>
    <s v="SEATTLE"/>
    <m/>
    <n v="98133"/>
    <m/>
    <n v="95276.28"/>
    <n v="6760.18"/>
    <n v="88208.99"/>
    <n v="-5000"/>
    <n v="0"/>
    <n v="0"/>
    <m/>
    <m/>
    <s v="https://web.pdc.wa.gov/rptimg/default.aspx?filerid_election_year=RYU%20C%20%20133%3A%7C%3A2012"/>
    <n v="16933"/>
    <n v="557"/>
    <n v="10658"/>
    <n v="10513"/>
    <n v="32"/>
    <s v="SHAKTI HAWKINS"/>
    <s v="candidate"/>
    <m/>
    <n v="44149.242349537039"/>
  </r>
  <r>
    <s v="ca-2012-10649"/>
    <s v="SCHMR  607"/>
    <s v="CA"/>
    <n v="41057"/>
    <m/>
    <m/>
    <m/>
    <s v="Electronic"/>
    <n v="41057"/>
    <x v="13"/>
    <s v="Candidate registered"/>
    <s v="SCHMIDT RALPH E"/>
    <m/>
    <s v="3006 NW ASTOR ST"/>
    <s v="CAMAS"/>
    <s v="CLARK"/>
    <m/>
    <n v="987077924"/>
    <s v="RALPH-FOR-SENATE@HOTMAIL.COM"/>
    <s v="interdata@msn.com"/>
    <m/>
    <s v="STATE SENATOR"/>
    <n v="12"/>
    <s v="LEG DISTRICT 18 - SENATE"/>
    <n v="4747"/>
    <s v="CLARK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s v="Open seat"/>
    <m/>
    <m/>
    <m/>
    <m/>
    <m/>
    <m/>
    <m/>
    <m/>
    <s v="3006 NW ASTOR ST"/>
    <s v="CAMAS"/>
    <m/>
    <n v="987077924"/>
    <m/>
    <n v="4784.66"/>
    <n v="0"/>
    <n v="4026.91"/>
    <n v="-757.75"/>
    <n v="0"/>
    <n v="0"/>
    <m/>
    <m/>
    <s v="https://web.pdc.wa.gov/rptimg/default.aspx?filerid_election_year=SCHMR%20%20607%3A%7C%3A2012"/>
    <n v="17280"/>
    <n v="7859"/>
    <n v="10649"/>
    <n v="10534"/>
    <n v="18"/>
    <s v="RALPH SCHMIDT"/>
    <s v="candidate"/>
    <m/>
    <n v="44149.24318287037"/>
  </r>
  <r>
    <s v="ca-2012-10630"/>
    <s v="SILVM  612"/>
    <s v="CA"/>
    <n v="41043"/>
    <m/>
    <m/>
    <m/>
    <m/>
    <n v="41043"/>
    <x v="13"/>
    <s v="Candidate registered"/>
    <s v="SILVA MARLENA G"/>
    <m/>
    <s v="PO BOX 274"/>
    <s v="CATHLAMET"/>
    <s v="WAHKIAKUM"/>
    <m/>
    <n v="98612"/>
    <s v="TONYMARLENA@CENTURYTEL.NET"/>
    <s v="tonymarlena@centurytel.net"/>
    <m/>
    <s v="COUNTY TREASURER"/>
    <n v="28"/>
    <s v="WAHKIAKUM CO"/>
    <n v="4286"/>
    <s v="WAHKIAKUM"/>
    <s v="Local"/>
    <n v="2803"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m/>
    <m/>
    <m/>
    <m/>
    <m/>
    <m/>
    <m/>
    <m/>
    <m/>
    <s v="PO BOX 274"/>
    <s v="CATHLAMET"/>
    <m/>
    <n v="98612"/>
    <m/>
    <m/>
    <m/>
    <m/>
    <m/>
    <m/>
    <m/>
    <m/>
    <m/>
    <s v="https://web.pdc.wa.gov/rptimg/default.aspx?filerid_election_year=SILVM%20%20612%3A%7C%3A2012"/>
    <n v="17907"/>
    <n v="7850"/>
    <n v="10630"/>
    <m/>
    <m/>
    <s v="MARLENA SILVA"/>
    <s v="candidate"/>
    <m/>
    <n v="43598.038993055554"/>
  </r>
  <r>
    <s v="ca-2012-10615"/>
    <s v="SPRIL  033"/>
    <s v="CA"/>
    <n v="40577"/>
    <m/>
    <m/>
    <m/>
    <s v="Electronic"/>
    <n v="40577"/>
    <x v="13"/>
    <s v="Candidate registered"/>
    <s v="Larry Springer"/>
    <m/>
    <s v="700 20TH AVE W"/>
    <s v="KIRKLAND"/>
    <s v="KING"/>
    <m/>
    <n v="98033"/>
    <s v="INFO@LARRYSPRINGER.ORG"/>
    <s v="larry@larryspringer.org"/>
    <m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700 20TH AVE W"/>
    <s v="KIRKLAND"/>
    <m/>
    <n v="98033"/>
    <m/>
    <n v="173054.44"/>
    <n v="20198.63"/>
    <n v="185178.83"/>
    <n v="0"/>
    <n v="0"/>
    <n v="0"/>
    <n v="115.35"/>
    <n v="0"/>
    <s v="https://web.pdc.wa.gov/rptimg/default.aspx?filerid_election_year=SPRIL%20%20033%3A%7C%3A2012"/>
    <n v="18518"/>
    <n v="569"/>
    <n v="10615"/>
    <n v="10608"/>
    <n v="45"/>
    <s v="JASON BENNETT"/>
    <s v="candidate"/>
    <m/>
    <n v="44149.245995370373"/>
  </r>
  <r>
    <s v="ca-2012-10606"/>
    <s v="STOBT  660"/>
    <s v="CA"/>
    <n v="40954"/>
    <m/>
    <m/>
    <m/>
    <s v="Electronic"/>
    <n v="40954"/>
    <x v="13"/>
    <s v="Candidate discontinued campaign"/>
    <s v="Ty Stober"/>
    <m/>
    <s v="1111 MAIN ST STE 400"/>
    <s v="VANCOUVER"/>
    <s v="CLARK"/>
    <m/>
    <n v="98660"/>
    <s v="LINDA@CURRIE-MCLAIN.COM"/>
    <s v="linda@currie-mclain.com"/>
    <m/>
    <s v="STATE SENATOR"/>
    <n v="12"/>
    <s v="LEG DISTRICT 49 - SENATE"/>
    <n v="4778"/>
    <s v="CLARK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1111 MAIN ST STE 400"/>
    <s v="VANCOUVER"/>
    <m/>
    <n v="98660"/>
    <m/>
    <n v="4600"/>
    <n v="0"/>
    <n v="3707.41"/>
    <n v="-1697.59"/>
    <n v="0"/>
    <n v="0"/>
    <m/>
    <m/>
    <s v="https://web.pdc.wa.gov/rptimg/default.aspx?filerid_election_year=STOBT%20%20660%3A%7C%3A2012"/>
    <n v="18811"/>
    <n v="1601"/>
    <n v="10606"/>
    <n v="10620"/>
    <n v="49"/>
    <s v="LINDA W MCLAIN"/>
    <s v="candidate"/>
    <m/>
    <n v="44149.246354166666"/>
  </r>
  <r>
    <s v="ca-2012-10587"/>
    <s v="TAKKD  632"/>
    <s v="CA"/>
    <n v="40700"/>
    <m/>
    <m/>
    <m/>
    <s v="Electronic"/>
    <n v="40700"/>
    <x v="13"/>
    <s v="Candidate registered"/>
    <s v="TAKKO DEAN A"/>
    <m/>
    <s v="PO BOX 1025"/>
    <s v="LONGVIEW"/>
    <s v="COWLITZ"/>
    <m/>
    <n v="98632"/>
    <s v="DTAKKO@COMCAST.NET"/>
    <s v="dtakko@comcast.net"/>
    <m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1025"/>
    <s v="LONGVIEW"/>
    <m/>
    <n v="98632"/>
    <m/>
    <n v="87130.68"/>
    <n v="40109.4"/>
    <n v="111428.98"/>
    <n v="0"/>
    <n v="0"/>
    <n v="0"/>
    <n v="32.69"/>
    <n v="0"/>
    <s v="https://web.pdc.wa.gov/rptimg/default.aspx?filerid_election_year=TAKKD%20%20632%3A%7C%3A2012"/>
    <n v="19202"/>
    <n v="26312"/>
    <n v="10587"/>
    <n v="10642"/>
    <n v="19"/>
    <s v="DEBRA TAKKO"/>
    <s v="candidate"/>
    <m/>
    <n v="44149.246979166666"/>
  </r>
  <r>
    <s v="ca-2012-10586"/>
    <s v="TARLG  109"/>
    <s v="CA"/>
    <n v="40991"/>
    <m/>
    <m/>
    <m/>
    <s v="Electronic"/>
    <n v="40991"/>
    <x v="13"/>
    <s v="Candidate registered"/>
    <s v="Gael D Tarleton"/>
    <m/>
    <s v="PO BOX 9100"/>
    <s v="SEATTLE"/>
    <s v="KING"/>
    <m/>
    <n v="98109"/>
    <m/>
    <s v="donegalen@earthlink.net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Open seat"/>
    <m/>
    <m/>
    <m/>
    <m/>
    <m/>
    <m/>
    <m/>
    <m/>
    <s v="PO BOX 9100"/>
    <s v="SEATTLE"/>
    <m/>
    <n v="98109"/>
    <m/>
    <n v="200533.73"/>
    <n v="0"/>
    <n v="197244.37"/>
    <n v="0"/>
    <n v="0"/>
    <n v="30669.13"/>
    <n v="0"/>
    <n v="77156.58"/>
    <s v="https://web.pdc.wa.gov/rptimg/default.aspx?filerid_election_year=TARLG%20%20109%3A%7C%3A2012"/>
    <n v="19220"/>
    <n v="505"/>
    <n v="10586"/>
    <n v="10644"/>
    <n v="36"/>
    <s v="JASON BENNETT"/>
    <s v="candidate"/>
    <m/>
    <n v="44149.247083333335"/>
  </r>
  <r>
    <s v="ca-2012-10583"/>
    <s v="TANNJ  660"/>
    <s v="CA"/>
    <n v="40969"/>
    <m/>
    <m/>
    <m/>
    <s v="Electronic"/>
    <n v="40969"/>
    <x v="13"/>
    <s v="Candidate registered"/>
    <s v="TANNER JOE D"/>
    <m/>
    <s v="1111 MAIN ST STE 400"/>
    <s v="VANCOUVER"/>
    <s v="CLARK"/>
    <m/>
    <n v="98660"/>
    <s v="LINDA@CURRIE-MCLAIN.COM"/>
    <s v="joe@votejoetanner.com"/>
    <m/>
    <s v="COUNTY COUNCIL MEMBER"/>
    <n v="25"/>
    <s v="CLARK CO"/>
    <n v="3147"/>
    <s v="CLARK"/>
    <s v="Local"/>
    <n v="226530"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m/>
    <m/>
    <m/>
    <m/>
    <m/>
    <m/>
    <m/>
    <m/>
    <m/>
    <s v="1111 MAIN ST STE 400"/>
    <s v="VANCOUVER"/>
    <m/>
    <n v="98660"/>
    <m/>
    <n v="203543.18"/>
    <n v="0"/>
    <n v="212865.21"/>
    <n v="9322.0300000000007"/>
    <n v="0"/>
    <n v="0"/>
    <n v="19000"/>
    <n v="0"/>
    <s v="https://web.pdc.wa.gov/rptimg/default.aspx?filerid_election_year=TANNJ%20%20660%3A%7C%3A2012"/>
    <n v="19283"/>
    <n v="7829"/>
    <n v="10583"/>
    <n v="10643"/>
    <m/>
    <s v="LINDA MCLAIN"/>
    <s v="candidate"/>
    <m/>
    <n v="44149.247025462966"/>
  </r>
  <r>
    <s v="ca-2012-10564"/>
    <s v="VANDK  382"/>
    <s v="CA"/>
    <n v="40584"/>
    <m/>
    <m/>
    <m/>
    <s v="Electronic"/>
    <n v="40584"/>
    <x v="13"/>
    <s v="Candidate registered"/>
    <s v="Kevin W. Van De Wege"/>
    <m/>
    <s v="10 SABLE CT"/>
    <s v="SEQUIM"/>
    <s v="CLALLAM"/>
    <m/>
    <n v="98382"/>
    <m/>
    <s v="kevinvandewege@hotmail.com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10 SABLE CT"/>
    <s v="SEQUIM"/>
    <m/>
    <n v="98382"/>
    <m/>
    <n v="63914.09"/>
    <n v="6414.2"/>
    <n v="61408.9"/>
    <n v="0"/>
    <n v="0"/>
    <n v="500"/>
    <m/>
    <m/>
    <s v="https://web.pdc.wa.gov/rptimg/default.aspx?filerid_election_year=VANDK%20%20382%3A%7C%3A2012"/>
    <n v="20092"/>
    <n v="26330"/>
    <n v="10564"/>
    <n v="10687"/>
    <n v="24"/>
    <s v="JASON BENNETT"/>
    <s v="candidate"/>
    <m/>
    <n v="44149.248356481483"/>
  </r>
  <r>
    <s v="ca-2012-10552"/>
    <s v="WEARD  156"/>
    <s v="CA"/>
    <n v="41000"/>
    <m/>
    <m/>
    <m/>
    <s v="Electronic"/>
    <n v="41000"/>
    <x v="13"/>
    <s v="Candidate registered"/>
    <s v="WEAR DIANE M"/>
    <m/>
    <s v="7512 N FERTILE VALLEY RD"/>
    <s v="NEWPORT"/>
    <s v="PEND OREILLE"/>
    <m/>
    <n v="991569500"/>
    <s v="REELECTDIANEWEAR@GMAIL.COM"/>
    <s v="bdwear@potc.net"/>
    <m/>
    <s v="COUNTY COMMISSIONER"/>
    <n v="23"/>
    <s v="PEND OREILLE CO"/>
    <n v="3865"/>
    <s v="PEND OREILLE"/>
    <s v="Local"/>
    <n v="7981"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m/>
    <m/>
    <m/>
    <m/>
    <m/>
    <m/>
    <m/>
    <m/>
    <m/>
    <s v="7512 N FERTILE VALLEY RD"/>
    <s v="NEWPORT"/>
    <m/>
    <n v="991569500"/>
    <m/>
    <n v="6367.49"/>
    <n v="0"/>
    <n v="9583.15"/>
    <n v="0"/>
    <n v="0"/>
    <n v="0"/>
    <m/>
    <m/>
    <s v="https://web.pdc.wa.gov/rptimg/default.aspx?filerid_election_year=WEARD%20%20156%3A%7C%3A2012"/>
    <n v="20895"/>
    <n v="7815"/>
    <n v="10552"/>
    <n v="10793"/>
    <m/>
    <s v="GENE FITZPATRICK"/>
    <s v="candidate"/>
    <m/>
    <n v="44149.255358796298"/>
  </r>
  <r>
    <s v="ca-2011-11171"/>
    <s v="WRIGS  037"/>
    <s v="CA"/>
    <n v="40398"/>
    <m/>
    <m/>
    <m/>
    <s v="Electronic"/>
    <n v="40398"/>
    <x v="17"/>
    <s v="Candidate registered"/>
    <s v="WRIGHT STEPHANIE E"/>
    <m/>
    <s v="18420 66TH AVE W"/>
    <s v="LYNNWOOD"/>
    <s v="SNOHOMISH"/>
    <m/>
    <n v="980374236"/>
    <s v="CAMPAIGN@WRIGHT4COUNCIL.COM"/>
    <s v="stephanie@wright4counci.com"/>
    <m/>
    <s v="COUNTY COUNCIL MEMBER"/>
    <n v="25"/>
    <s v="SNOHOMISH CO"/>
    <n v="4107"/>
    <s v="SNOHOMISH"/>
    <s v="Local"/>
    <n v="377781"/>
    <s v="C"/>
    <s v="Registration and financial affairs"/>
    <s v="Candidate"/>
    <s v="Candidate"/>
    <m/>
    <m/>
    <m/>
    <s v="D"/>
    <x v="0"/>
    <n v="40855"/>
    <m/>
    <b v="1"/>
    <m/>
    <m/>
    <s v="Qualified for general"/>
    <s v="Won in general"/>
    <m/>
    <m/>
    <m/>
    <m/>
    <m/>
    <m/>
    <m/>
    <m/>
    <m/>
    <s v="18420 66TH AVE W"/>
    <s v="LYNNWOOD"/>
    <m/>
    <n v="980374236"/>
    <m/>
    <n v="43673.73"/>
    <n v="0"/>
    <n v="24556.42"/>
    <n v="0"/>
    <n v="0"/>
    <n v="0"/>
    <n v="505.81"/>
    <n v="0"/>
    <s v="https://web.pdc.wa.gov/rptimg/default.aspx?filerid_election_year=WRIGS%20%20037%3A%7C%3A2011"/>
    <n v="21578"/>
    <n v="1187"/>
    <n v="11171"/>
    <n v="11831"/>
    <m/>
    <s v="RICHARD E WRIGHT"/>
    <s v="candidate"/>
    <m/>
    <n v="44149.287905092591"/>
  </r>
  <r>
    <s v="ca-2011-11157"/>
    <s v="WYLIS  660"/>
    <s v="CA"/>
    <n v="40657"/>
    <m/>
    <m/>
    <m/>
    <s v="Electronic"/>
    <n v="40657"/>
    <x v="17"/>
    <s v="Candidate registered"/>
    <s v="Sharon Wylie"/>
    <m/>
    <s v="1111 MAIN ST STE 400"/>
    <s v="VANCOUVER"/>
    <s v="CLARK"/>
    <m/>
    <n v="98660"/>
    <s v="LINDA@CURRIE-MCLAIN.COM"/>
    <s v="swylie2@gmail.com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D"/>
    <x v="0"/>
    <n v="40855"/>
    <m/>
    <b v="1"/>
    <m/>
    <m/>
    <s v="Not in primary"/>
    <s v="Won in general"/>
    <m/>
    <m/>
    <m/>
    <m/>
    <m/>
    <m/>
    <m/>
    <m/>
    <m/>
    <s v="1111 MAIN ST STE 400"/>
    <s v="VANCOUVER"/>
    <m/>
    <n v="98660"/>
    <m/>
    <n v="165745.24"/>
    <n v="0"/>
    <n v="167289.79999999999"/>
    <n v="0"/>
    <n v="0"/>
    <n v="0"/>
    <n v="3260.49"/>
    <n v="33192"/>
    <s v="https://web.pdc.wa.gov/rptimg/default.aspx?filerid_election_year=WYLIS%20%20660%3A%7C%3A2011"/>
    <n v="21739"/>
    <n v="433"/>
    <n v="11157"/>
    <n v="11832"/>
    <n v="49"/>
    <s v="LINDA W MCLAIN"/>
    <s v="candidate"/>
    <m/>
    <n v="44149.287928240738"/>
  </r>
  <r>
    <s v="ca-2012-11077"/>
    <s v="APPLS  370"/>
    <s v="CA"/>
    <n v="40616"/>
    <m/>
    <m/>
    <m/>
    <s v="Electronic"/>
    <n v="40616"/>
    <x v="13"/>
    <s v="Candidate registered"/>
    <s v="SHERRY V APPLETON"/>
    <m/>
    <s v="PO BOX 2140"/>
    <s v="POULSBO"/>
    <s v="KITSAP"/>
    <m/>
    <n v="98370"/>
    <s v="SHERRYA76@COMCAST.NET"/>
    <s v="sherrya76@comcast.net"/>
    <m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PO BOX 2140"/>
    <s v="POULSBO"/>
    <m/>
    <n v="98370"/>
    <m/>
    <n v="85166.46"/>
    <n v="69"/>
    <n v="85219.27"/>
    <n v="0"/>
    <n v="0"/>
    <n v="0"/>
    <n v="50"/>
    <n v="0"/>
    <s v="https://web.pdc.wa.gov/rptimg/default.aspx?filerid_election_year=APPLS%20%20370%3A%7C%3A2012"/>
    <n v="709"/>
    <n v="227"/>
    <n v="11077"/>
    <n v="9714"/>
    <n v="23"/>
    <s v="ALVIN F ANDRUS"/>
    <s v="candidate"/>
    <m/>
    <n v="44149.201504629629"/>
  </r>
  <r>
    <s v="ca-2012-11074"/>
    <s v="ASHAK  359"/>
    <s v="CA"/>
    <n v="40967"/>
    <m/>
    <m/>
    <m/>
    <s v="Electronic"/>
    <n v="40967"/>
    <x v="13"/>
    <s v="Candidate registered"/>
    <s v="ASHABRANER KARIN L"/>
    <m/>
    <s v="PO BOX 273"/>
    <s v="OLALLA"/>
    <s v="PIERCE"/>
    <m/>
    <n v="98359"/>
    <s v="KARIN.FOR.26@COMCAST.NET"/>
    <s v="ashabranerk@hotmail.com"/>
    <m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s v="Challenger"/>
    <m/>
    <m/>
    <m/>
    <m/>
    <m/>
    <m/>
    <m/>
    <m/>
    <s v="PO BOX 273"/>
    <s v="OLALLA"/>
    <m/>
    <n v="98359"/>
    <m/>
    <n v="31916.97"/>
    <n v="0"/>
    <n v="31916.97"/>
    <n v="0"/>
    <n v="0"/>
    <n v="0"/>
    <m/>
    <m/>
    <s v="https://web.pdc.wa.gov/rptimg/default.aspx?filerid_election_year=ASHAK%20%20359%3A%7C%3A2012"/>
    <n v="736"/>
    <n v="8022"/>
    <n v="11074"/>
    <n v="9720"/>
    <n v="26"/>
    <s v="JASON BENNETT"/>
    <s v="candidate"/>
    <m/>
    <n v="44149.201817129629"/>
  </r>
  <r>
    <s v="ca-2012-11069"/>
    <s v="BARCR  660"/>
    <s v="CA"/>
    <n v="40981"/>
    <m/>
    <m/>
    <m/>
    <s v="Electronic"/>
    <n v="40981"/>
    <x v="13"/>
    <s v="Candidate registered"/>
    <s v="BARCA RONALD H"/>
    <m/>
    <s v="1111 MAIN ST STE 400"/>
    <s v="VANCOUVER"/>
    <s v="CLARK"/>
    <m/>
    <n v="98660"/>
    <s v="RONBARCA4CLARKCOUNTY@Q.COM"/>
    <s v="linda@currie-mclain.com"/>
    <m/>
    <s v="COUNTY COUNCIL MEMBER"/>
    <n v="25"/>
    <s v="CLARK CO"/>
    <n v="3147"/>
    <s v="CLARK"/>
    <s v="Local"/>
    <n v="226530"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1111 MAIN ST STE 400"/>
    <s v="VANCOUVER"/>
    <m/>
    <n v="98660"/>
    <m/>
    <n v="7869.6"/>
    <n v="0"/>
    <n v="7558.16"/>
    <n v="-311.44"/>
    <n v="0"/>
    <n v="0"/>
    <m/>
    <m/>
    <s v="https://web.pdc.wa.gov/rptimg/default.aspx?filerid_election_year=BARCR%20%20660%3A%7C%3A2012"/>
    <n v="981"/>
    <n v="8021"/>
    <n v="11069"/>
    <n v="9734"/>
    <m/>
    <s v="LINDA W MCLAIN"/>
    <s v="candidate"/>
    <m/>
    <n v="44149.202210648145"/>
  </r>
  <r>
    <s v="ca-2012-11047"/>
    <s v="BONDJ2 034"/>
    <s v="CA"/>
    <n v="40916"/>
    <m/>
    <m/>
    <m/>
    <s v="Electronic"/>
    <n v="40916"/>
    <x v="13"/>
    <s v="Candidate registered"/>
    <s v="BOND JACOB L"/>
    <m/>
    <s v="11121 NE 145TH ST"/>
    <s v="KIRKLAND"/>
    <s v="KING"/>
    <m/>
    <n v="980344413"/>
    <s v="JAKEBOND.WA@GMAIL.COM"/>
    <s v="jake_bond04@yahoo.com"/>
    <m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11121 NE 145TH ST"/>
    <s v="KIRKLAND"/>
    <m/>
    <n v="980344413"/>
    <m/>
    <n v="2937.2"/>
    <n v="0"/>
    <n v="2812.41"/>
    <n v="0"/>
    <n v="0"/>
    <n v="0"/>
    <m/>
    <m/>
    <s v="https://web.pdc.wa.gov/rptimg/default.aspx?filerid_election_year=BONDJ2%20034%3A%7C%3A2012"/>
    <n v="1586"/>
    <n v="26810"/>
    <n v="11047"/>
    <n v="9768"/>
    <n v="45"/>
    <s v="JACOB BOND"/>
    <s v="candidate"/>
    <m/>
    <n v="44149.203449074077"/>
  </r>
  <r>
    <s v="ca-2012-11046"/>
    <s v="BONDJ  034"/>
    <s v="CA"/>
    <n v="40888"/>
    <m/>
    <m/>
    <m/>
    <m/>
    <n v="40888"/>
    <x v="13"/>
    <s v="Candidate discontinued campaign"/>
    <s v="BOND JACOB L"/>
    <m/>
    <s v="11121 NE 145 ST"/>
    <s v="KIRKLAND"/>
    <s v="KING"/>
    <m/>
    <n v="98034"/>
    <s v="JAKE_BOND04@YAHOO.COM"/>
    <s v="jake_bond04@yahoo.com"/>
    <m/>
    <s v="STATE SENATOR"/>
    <n v="12"/>
    <s v="LEG DISTRICT 01 - SENATE"/>
    <n v="473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11121 NE 145 ST"/>
    <s v="KIRKLAND"/>
    <m/>
    <n v="98034"/>
    <m/>
    <m/>
    <m/>
    <m/>
    <m/>
    <m/>
    <m/>
    <m/>
    <m/>
    <s v="https://web.pdc.wa.gov/rptimg/default.aspx?filerid_election_year=BONDJ%20%20034%3A%7C%3A2012"/>
    <n v="1585"/>
    <n v="26810"/>
    <n v="11046"/>
    <m/>
    <n v="1"/>
    <s v="JACOB BOND"/>
    <s v="candidate"/>
    <m/>
    <n v="43598.041666666664"/>
  </r>
  <r>
    <s v="ca-2012-11019"/>
    <s v="CHOIE2 467"/>
    <s v="CA"/>
    <n v="41026"/>
    <m/>
    <m/>
    <m/>
    <s v="Electronic"/>
    <n v="41026"/>
    <x v="13"/>
    <s v="Candidate registered"/>
    <s v="CHOINIERE ERIC C"/>
    <m/>
    <s v="4802 92ND AVE W"/>
    <s v="UNIVERSITY PLACE"/>
    <s v="PIERCE"/>
    <m/>
    <n v="98467"/>
    <s v="ERICCHOINIERE@YAHOO.COM"/>
    <s v="ERICCHOINIERE@YAHOO.COM"/>
    <m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s v="Open seat"/>
    <m/>
    <m/>
    <m/>
    <m/>
    <m/>
    <m/>
    <m/>
    <m/>
    <s v="4802 92ND AVE W"/>
    <s v="UNIVERSITY PLACE"/>
    <m/>
    <n v="98467"/>
    <m/>
    <n v="74696.039999999994"/>
    <n v="179.3"/>
    <n v="73891.25"/>
    <n v="0"/>
    <n v="0"/>
    <n v="0"/>
    <n v="18071.95"/>
    <n v="42925.85"/>
    <s v="https://web.pdc.wa.gov/rptimg/default.aspx?filerid_election_year=CHOIE2%20467%3A%7C%3A2012"/>
    <n v="2999"/>
    <n v="27034"/>
    <n v="11019"/>
    <n v="9819"/>
    <n v="28"/>
    <s v="ROBERT H BENNETT"/>
    <s v="candidate"/>
    <m/>
    <n v="44149.205231481479"/>
  </r>
  <r>
    <s v="ca-2012-11008"/>
    <s v="CLIBJ  040"/>
    <s v="CA"/>
    <n v="40577"/>
    <m/>
    <m/>
    <m/>
    <s v="Electronic"/>
    <n v="40577"/>
    <x v="13"/>
    <s v="Candidate registered"/>
    <s v="CLIBBORN JUDITH R"/>
    <m/>
    <s v="PO BOX 808"/>
    <s v="MERCER ISLAND"/>
    <s v="KING"/>
    <m/>
    <n v="98040"/>
    <m/>
    <s v="jclibborn@comcast.net"/>
    <m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Unopposed in primary"/>
    <s v="Unopposed in general"/>
    <s v="Incumbent"/>
    <m/>
    <m/>
    <m/>
    <m/>
    <m/>
    <m/>
    <m/>
    <m/>
    <s v="PO BOX 808"/>
    <s v="MERCER ISLAND"/>
    <m/>
    <n v="98040"/>
    <m/>
    <n v="116176.78"/>
    <n v="7134.71"/>
    <n v="109645.38"/>
    <n v="0"/>
    <n v="0"/>
    <n v="0"/>
    <n v="204.51"/>
    <n v="0"/>
    <s v="https://web.pdc.wa.gov/rptimg/default.aspx?filerid_election_year=CLIBJ%20%20040%3A%7C%3A2012"/>
    <n v="3813"/>
    <n v="1800"/>
    <n v="11008"/>
    <n v="9874"/>
    <n v="41"/>
    <s v="JASON BENNETT"/>
    <s v="candidate"/>
    <m/>
    <n v="44149.208425925928"/>
  </r>
  <r>
    <s v="ca-2012-11005"/>
    <s v="CONNJ  498"/>
    <s v="CA"/>
    <n v="40738"/>
    <m/>
    <m/>
    <m/>
    <s v="Electronic"/>
    <n v="40738"/>
    <x v="13"/>
    <s v="Candidate registered"/>
    <s v="CONNELLY JOHN (JACK) R JR"/>
    <m/>
    <s v="2301 N 30TH ST"/>
    <s v="TACOMA"/>
    <s v="PIERCE"/>
    <m/>
    <n v="98407"/>
    <s v="JACKRCONNELLY@GMAIL.COM"/>
    <s v="jconnelly@connelly-law.com"/>
    <m/>
    <s v="STATE SENATOR"/>
    <n v="12"/>
    <s v="LEG DISTRICT 27 - SENATE"/>
    <n v="4756"/>
    <s v="PIERCE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s v="Open seat"/>
    <m/>
    <m/>
    <m/>
    <m/>
    <m/>
    <m/>
    <m/>
    <m/>
    <s v="2301 N 30TH ST"/>
    <s v="TACOMA"/>
    <m/>
    <n v="98407"/>
    <m/>
    <n v="1064116.25"/>
    <n v="0"/>
    <n v="1031022.08"/>
    <n v="87300"/>
    <n v="0"/>
    <n v="0"/>
    <n v="1704.2"/>
    <n v="21804.71"/>
    <s v="https://web.pdc.wa.gov/rptimg/default.aspx?filerid_election_year=CONNJ%20%20498%3A%7C%3A2012"/>
    <n v="4085"/>
    <n v="7995"/>
    <n v="11005"/>
    <n v="9893"/>
    <n v="27"/>
    <s v="JAMES WHITACRE"/>
    <s v="candidate"/>
    <m/>
    <n v="44149.209374999999"/>
  </r>
  <r>
    <s v="ca-2012-10983"/>
    <s v="DELLD  201"/>
    <s v="CA"/>
    <n v="40967"/>
    <m/>
    <m/>
    <m/>
    <s v="Electronic"/>
    <n v="40967"/>
    <x v="13"/>
    <s v="Candidate registered"/>
    <s v="DELLWO DENNIS A"/>
    <m/>
    <s v="PO BOX 31102"/>
    <s v="SPOKANE"/>
    <s v="SPOKANE"/>
    <m/>
    <n v="992231102"/>
    <s v="DADELLWO@GMAIL.COM"/>
    <s v="dadellwo@comcast.net"/>
    <m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s v="Open seat"/>
    <m/>
    <m/>
    <m/>
    <m/>
    <m/>
    <m/>
    <m/>
    <m/>
    <s v="PO BOX 31102"/>
    <s v="SPOKANE"/>
    <m/>
    <n v="992231102"/>
    <m/>
    <n v="117001.23"/>
    <n v="0"/>
    <n v="117001.23"/>
    <n v="0"/>
    <n v="0"/>
    <n v="0"/>
    <n v="8.1199999999999992"/>
    <n v="0"/>
    <s v="https://web.pdc.wa.gov/rptimg/default.aspx?filerid_election_year=DELLD%20%20201%3A%7C%3A2012"/>
    <n v="4902"/>
    <n v="7987"/>
    <n v="10983"/>
    <n v="9928"/>
    <n v="6"/>
    <s v="BARBARA MARNEY"/>
    <s v="candidate"/>
    <m/>
    <n v="44149.21056712963"/>
  </r>
  <r>
    <s v="ca-2012-10971"/>
    <s v="DUNSH  291"/>
    <s v="CA"/>
    <n v="40577"/>
    <m/>
    <m/>
    <m/>
    <s v="Electronic"/>
    <n v="40577"/>
    <x v="13"/>
    <s v="Candidate registered"/>
    <s v="DUNSHEE HANS M"/>
    <m/>
    <s v="1526 LAKE VIEW AVE"/>
    <s v="SNOHOMISH"/>
    <s v="KING"/>
    <m/>
    <n v="98290"/>
    <m/>
    <s v="hansdunshee@comcast.net"/>
    <m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1526 LAKE VIEW AVE"/>
    <s v="SNOHOMISH"/>
    <m/>
    <n v="98290"/>
    <m/>
    <n v="255303.69"/>
    <n v="2276.86"/>
    <n v="254817.11"/>
    <n v="0"/>
    <n v="0"/>
    <n v="0"/>
    <n v="37538.17"/>
    <n v="66650.55"/>
    <s v="https://web.pdc.wa.gov/rptimg/default.aspx?filerid_election_year=DUNSH%20%20291%3A%7C%3A2012"/>
    <n v="5303"/>
    <n v="26165"/>
    <n v="10971"/>
    <n v="9949"/>
    <n v="44"/>
    <s v="JASON BENNETT"/>
    <s v="candidate"/>
    <m/>
    <n v="44149.211701388886"/>
  </r>
  <r>
    <s v="ca-2012-10968"/>
    <s v="EDDYD  033"/>
    <s v="CA"/>
    <n v="40848"/>
    <m/>
    <m/>
    <m/>
    <s v="Paper"/>
    <n v="40848"/>
    <x v="13"/>
    <s v="Candidate discontinued campaign"/>
    <s v="EDDY DEBORAH H"/>
    <m/>
    <s v="6619 132ND AVE NE PMB 149"/>
    <s v="KIRKLAND"/>
    <s v="KING"/>
    <m/>
    <n v="980338627"/>
    <s v="DEB@DEBEDDY.NET"/>
    <s v="deb@debeddy.net"/>
    <m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6619 132ND AVE NE PMB 149"/>
    <s v="KIRKLAND"/>
    <m/>
    <n v="980338627"/>
    <m/>
    <n v="0"/>
    <n v="0"/>
    <n v="4701.1000000000004"/>
    <n v="0"/>
    <n v="0"/>
    <n v="0"/>
    <m/>
    <m/>
    <s v="https://web.pdc.wa.gov/rptimg/default.aspx?filerid_election_year=EDDYD%20%20033%3A%7C%3A2012"/>
    <n v="5391"/>
    <n v="7980"/>
    <n v="10968"/>
    <n v="9959"/>
    <n v="48"/>
    <s v="DEBORAH H EDDY"/>
    <s v="candidate"/>
    <m/>
    <n v="44149.212013888886"/>
  </r>
  <r>
    <s v="ca-2012-10966"/>
    <s v="DREWK  027"/>
    <s v="CA"/>
    <n v="40860"/>
    <m/>
    <m/>
    <m/>
    <s v="Electronic"/>
    <n v="40860"/>
    <x v="13"/>
    <s v="Candidate registered"/>
    <s v="Kathleen Drew"/>
    <m/>
    <s v="120 STATE ST NE #1042"/>
    <s v="OLYMPIA"/>
    <m/>
    <m/>
    <n v="98501"/>
    <s v="KATHLEENDREW2012@GMAIL.COM"/>
    <s v="kathleendrew2012@gmail.com"/>
    <m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s v="Open seat"/>
    <m/>
    <m/>
    <m/>
    <m/>
    <m/>
    <m/>
    <m/>
    <m/>
    <s v="120 STATE ST NE #1042"/>
    <s v="OLYMPIA"/>
    <m/>
    <n v="98501"/>
    <m/>
    <n v="380508.22"/>
    <n v="0"/>
    <n v="381145.78"/>
    <n v="600"/>
    <n v="0"/>
    <n v="0"/>
    <n v="447.87"/>
    <n v="0"/>
    <s v="https://web.pdc.wa.gov/rptimg/default.aspx?filerid_election_year=DREWK%20%20027%3A%7C%3A2012"/>
    <n v="5440"/>
    <n v="7978"/>
    <n v="10966"/>
    <n v="9946"/>
    <m/>
    <s v="DANIELLE WESTBROOK"/>
    <s v="candidate"/>
    <m/>
    <n v="44149.211180555554"/>
  </r>
  <r>
    <s v="ca-2012-10948"/>
    <s v="FARRJ  102"/>
    <s v="CA"/>
    <n v="40983"/>
    <m/>
    <m/>
    <m/>
    <s v="Electronic"/>
    <n v="40983"/>
    <x v="13"/>
    <s v="Candidate registered"/>
    <s v="Jessyn Farrell"/>
    <m/>
    <s v="PO BOX 20792"/>
    <s v="SEATTLE"/>
    <s v="KING"/>
    <m/>
    <n v="98102"/>
    <s v="INFO@ELECTJESSYN.COM"/>
    <s v="jessyn.farrell@gmail.com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Open seat"/>
    <m/>
    <m/>
    <m/>
    <m/>
    <m/>
    <m/>
    <m/>
    <m/>
    <s v="PO BOX 20792"/>
    <s v="SEATTLE"/>
    <m/>
    <n v="98102"/>
    <m/>
    <n v="107342.02"/>
    <n v="0"/>
    <n v="105840.79"/>
    <n v="0"/>
    <n v="0"/>
    <n v="0"/>
    <n v="6700.5"/>
    <n v="0"/>
    <s v="https://web.pdc.wa.gov/rptimg/default.aspx?filerid_election_year=FARRJ%20%20102%3A%7C%3A2012"/>
    <n v="6020"/>
    <n v="1782"/>
    <n v="10948"/>
    <n v="9980"/>
    <n v="46"/>
    <s v="ABBOT TAYLOR"/>
    <s v="candidate"/>
    <m/>
    <n v="44149.212766203702"/>
  </r>
  <r>
    <s v="ca-2012-10944"/>
    <s v="FERGR  115"/>
    <s v="CA"/>
    <n v="40584"/>
    <m/>
    <m/>
    <m/>
    <s v="Electronic"/>
    <n v="40584"/>
    <x v="13"/>
    <s v="Candidate registered"/>
    <s v="Robert W. Ferguson"/>
    <m/>
    <s v="PO BOX 2405"/>
    <s v="SEATTLE"/>
    <m/>
    <m/>
    <n v="981112405"/>
    <s v="BOB@ELECTBOBFERGUSON.COM"/>
    <s v="BOB@ELECTBOBFERGUSON.COM"/>
    <m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Open seat"/>
    <m/>
    <m/>
    <m/>
    <m/>
    <m/>
    <m/>
    <m/>
    <m/>
    <s v="PO BOX 2405"/>
    <s v="SEATTLE"/>
    <m/>
    <n v="981112405"/>
    <m/>
    <n v="1682652.94"/>
    <n v="0"/>
    <n v="1682652.94"/>
    <n v="0"/>
    <n v="0"/>
    <n v="820.98"/>
    <n v="724.78"/>
    <n v="2576787"/>
    <s v="https://web.pdc.wa.gov/rptimg/default.aspx?filerid_election_year=FERGR%20%20115%3A%7C%3A2012"/>
    <n v="6085"/>
    <n v="1108"/>
    <n v="10944"/>
    <n v="9984"/>
    <m/>
    <s v="PHILIP LLOYD"/>
    <s v="candidate"/>
    <m/>
    <n v="44149.21297453704"/>
  </r>
  <r>
    <s v="ca-2012-10941"/>
    <s v="FEY J  422"/>
    <s v="CA"/>
    <n v="40811"/>
    <m/>
    <m/>
    <m/>
    <s v="Electronic"/>
    <n v="40811"/>
    <x v="13"/>
    <s v="Candidate registered"/>
    <s v="Jake Fey"/>
    <m/>
    <s v="PO BOX 1372"/>
    <s v="TACOMA"/>
    <s v="PIERCE"/>
    <m/>
    <n v="98401"/>
    <s v="INFO@JAKEFEY.COM"/>
    <s v="jakefey@rainierconnect.com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Open seat"/>
    <m/>
    <m/>
    <m/>
    <m/>
    <m/>
    <m/>
    <m/>
    <m/>
    <s v="PO BOX 1372"/>
    <s v="TACOMA"/>
    <m/>
    <n v="98401"/>
    <m/>
    <n v="171726.37"/>
    <n v="771.62"/>
    <n v="166137.96"/>
    <n v="10000"/>
    <n v="0"/>
    <n v="28446.43"/>
    <m/>
    <m/>
    <s v="https://web.pdc.wa.gov/rptimg/default.aspx?filerid_election_year=FEY%20J%20%20422%3A%7C%3A2012"/>
    <n v="6182"/>
    <n v="30397"/>
    <n v="10941"/>
    <n v="9986"/>
    <n v="27"/>
    <s v="JASON BENNETT"/>
    <s v="candidate"/>
    <m/>
    <n v="44149.213379629633"/>
  </r>
  <r>
    <s v="ca-2012-10932"/>
    <s v="FRASK  503"/>
    <s v="CA"/>
    <n v="40010"/>
    <m/>
    <m/>
    <m/>
    <s v="Electronic"/>
    <n v="40010"/>
    <x v="13"/>
    <s v="Candidate registered"/>
    <s v="Karen R Fraser"/>
    <m/>
    <s v="7806 COOPER PT RD NW"/>
    <s v="OLYMPIA"/>
    <s v="THURSTON"/>
    <m/>
    <s v="98502-3356"/>
    <m/>
    <s v="karenfraser2008@comcast.net"/>
    <m/>
    <s v="STATE SENATOR"/>
    <n v="12"/>
    <s v="LEG DISTRICT 22 - SENATE"/>
    <n v="4751"/>
    <s v="THURSTON"/>
    <s v="Legislative"/>
    <m/>
    <s v="C"/>
    <s v="Registration and financial affairs"/>
    <s v="Candidate"/>
    <s v="Candidate"/>
    <m/>
    <m/>
    <m/>
    <s v="D"/>
    <x v="0"/>
    <n v="41219"/>
    <m/>
    <b v="1"/>
    <m/>
    <m/>
    <s v="Unopposed in primary"/>
    <s v="Unopposed in general"/>
    <s v="Incumbent"/>
    <m/>
    <m/>
    <m/>
    <m/>
    <m/>
    <m/>
    <m/>
    <m/>
    <s v="7806 COOPER PT RD NW"/>
    <s v="OLYMPIA"/>
    <m/>
    <s v="98502-3356"/>
    <m/>
    <n v="78722.399999999994"/>
    <n v="6328.12"/>
    <n v="70263.429999999993"/>
    <n v="0"/>
    <n v="0"/>
    <n v="0"/>
    <m/>
    <m/>
    <s v="https://web.pdc.wa.gov/rptimg/default.aspx?filerid_election_year=FRASK%20%20503%3A%7C%3A2012"/>
    <n v="6548"/>
    <n v="25986"/>
    <n v="10932"/>
    <n v="10005"/>
    <n v="22"/>
    <s v="LINDA ENLOW"/>
    <s v="candidate"/>
    <m/>
    <n v="44149.214548611111"/>
  </r>
  <r>
    <s v="ca-2012-10931"/>
    <s v="FROCD  111"/>
    <s v="CA"/>
    <n v="40573"/>
    <m/>
    <m/>
    <m/>
    <s v="Electronic"/>
    <n v="40573"/>
    <x v="13"/>
    <s v="Candidate discontinued campaign"/>
    <s v="David Frockt"/>
    <m/>
    <s v="PO BOX 2114"/>
    <s v="SEATTLE"/>
    <s v="KING"/>
    <m/>
    <n v="981112114"/>
    <m/>
    <s v="dsfrockt@hotmail.com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PO BOX 2114"/>
    <s v="SEATTLE"/>
    <m/>
    <n v="981112114"/>
    <m/>
    <n v="4550"/>
    <n v="4763.47"/>
    <n v="9313.4699999999993"/>
    <n v="0"/>
    <n v="0"/>
    <n v="0"/>
    <m/>
    <m/>
    <s v="https://web.pdc.wa.gov/rptimg/default.aspx?filerid_election_year=FROCD%20%20111%3A%7C%3A2012"/>
    <n v="6671"/>
    <n v="27089"/>
    <n v="10931"/>
    <n v="10011"/>
    <n v="46"/>
    <s v="PHILIP LLOYD"/>
    <s v="candidate"/>
    <m/>
    <n v="44149.214745370373"/>
  </r>
  <r>
    <s v="ca-2012-10926"/>
    <s v="GALLR  584"/>
    <s v="CA"/>
    <n v="40946"/>
    <m/>
    <m/>
    <m/>
    <s v="Electronic"/>
    <n v="40946"/>
    <x v="13"/>
    <s v="Candidate registered"/>
    <s v="GALLAGHER ROSS E"/>
    <m/>
    <s v="240 S 7TH ST"/>
    <s v="SHELTON"/>
    <s v="MASON"/>
    <m/>
    <n v="98584"/>
    <m/>
    <s v="rossgallagher@gmail.com"/>
    <m/>
    <s v="COUNTY COMMISSIONER"/>
    <n v="23"/>
    <s v="MASON CO"/>
    <n v="3699"/>
    <s v="MASON"/>
    <s v="Local"/>
    <n v="33663"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m/>
    <m/>
    <m/>
    <m/>
    <m/>
    <m/>
    <m/>
    <m/>
    <m/>
    <s v="240 S 7TH ST"/>
    <s v="SHELTON"/>
    <m/>
    <n v="98584"/>
    <m/>
    <n v="21584.83"/>
    <n v="0"/>
    <n v="21634.83"/>
    <n v="0"/>
    <n v="0"/>
    <n v="0"/>
    <m/>
    <m/>
    <s v="https://web.pdc.wa.gov/rptimg/default.aspx?filerid_election_year=GALLR%20%20584%3A%7C%3A2012"/>
    <n v="6802"/>
    <n v="3580"/>
    <n v="10926"/>
    <n v="10021"/>
    <m/>
    <s v="ROSS GALLAGHER"/>
    <s v="candidate"/>
    <m/>
    <n v="44149.215011574073"/>
  </r>
  <r>
    <s v="ca-2012-10920"/>
    <s v="GIZZJ  604"/>
    <s v="CA"/>
    <n v="41022"/>
    <m/>
    <m/>
    <m/>
    <s v="Electronic"/>
    <n v="41022"/>
    <x v="13"/>
    <s v="Candidate registered"/>
    <s v="GIZZI JAMES A"/>
    <m/>
    <s v="6804 NE 209TH ST"/>
    <s v="BATTLE GROUND"/>
    <s v="CLARK"/>
    <m/>
    <n v="986049548"/>
    <s v="JIM@JIMGIZZI.COM"/>
    <s v="jagizzi@gmail.com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s v="Challenger"/>
    <m/>
    <m/>
    <m/>
    <m/>
    <m/>
    <m/>
    <m/>
    <m/>
    <s v="6804 NE 209TH ST"/>
    <s v="BATTLE GROUND"/>
    <m/>
    <n v="986049548"/>
    <m/>
    <n v="41849.11"/>
    <n v="0"/>
    <n v="41849.11"/>
    <n v="0"/>
    <n v="0"/>
    <n v="0"/>
    <m/>
    <m/>
    <s v="https://web.pdc.wa.gov/rptimg/default.aspx?filerid_election_year=GIZZJ%20%20604%3A%7C%3A2012"/>
    <n v="7051"/>
    <n v="7961"/>
    <n v="10920"/>
    <n v="10027"/>
    <n v="17"/>
    <s v="TIFFANY MARTIN"/>
    <s v="candidate"/>
    <m/>
    <n v="44149.215300925927"/>
  </r>
  <r>
    <s v="ca-2012-10946"/>
    <s v="FATHS  111"/>
    <s v="CA"/>
    <n v="41000"/>
    <m/>
    <m/>
    <m/>
    <s v="Electronic"/>
    <n v="41000"/>
    <x v="13"/>
    <s v="Candidate registered"/>
    <s v="Sahar Fathi"/>
    <m/>
    <s v="PO BOX 12525"/>
    <s v="SEATTLE"/>
    <s v="KING"/>
    <m/>
    <n v="98111"/>
    <s v="INFO@ELECTSAHAR.COM"/>
    <s v="sfathi@gmail.com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1219"/>
    <m/>
    <b v="1"/>
    <m/>
    <m/>
    <s v="Lost in primary"/>
    <m/>
    <m/>
    <m/>
    <m/>
    <m/>
    <m/>
    <m/>
    <m/>
    <m/>
    <m/>
    <s v="PO BOX 12525"/>
    <s v="SEATTLE"/>
    <m/>
    <n v="98111"/>
    <m/>
    <n v="54717.52"/>
    <n v="515"/>
    <n v="54266.39"/>
    <n v="0"/>
    <n v="0"/>
    <n v="0"/>
    <n v="552.85"/>
    <n v="0"/>
    <s v="https://web.pdc.wa.gov/rptimg/default.aspx?filerid_election_year=FATHS%20%20111%3A%7C%3A2012"/>
    <n v="6028"/>
    <n v="7973"/>
    <n v="10946"/>
    <n v="9982"/>
    <n v="36"/>
    <s v="JILLIAN M HARRINGTON"/>
    <s v="candidate"/>
    <m/>
    <n v="44149.212881944448"/>
  </r>
  <r>
    <s v="ca-2012-10898"/>
    <s v="HAMID  528"/>
    <s v="CA"/>
    <n v="40869"/>
    <m/>
    <m/>
    <m/>
    <s v="Electronic"/>
    <n v="40869"/>
    <x v="13"/>
    <s v="Candidate registered"/>
    <s v="HAMILTON DENNIS K"/>
    <m/>
    <s v="PO BOX 1265"/>
    <s v="BELFAIR"/>
    <s v="MASON"/>
    <m/>
    <n v="98928"/>
    <m/>
    <s v="dennyhamilton@hotmail.com"/>
    <m/>
    <s v="COUNTY COMMISSIONER"/>
    <n v="23"/>
    <s v="MASON CO"/>
    <n v="3699"/>
    <s v="MASON"/>
    <s v="Local"/>
    <n v="33663"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m/>
    <m/>
    <m/>
    <m/>
    <m/>
    <m/>
    <m/>
    <m/>
    <m/>
    <s v="PO BOX 1265"/>
    <s v="BELFAIR"/>
    <m/>
    <n v="98928"/>
    <m/>
    <n v="34252.699999999997"/>
    <n v="0"/>
    <n v="32155.66"/>
    <n v="0"/>
    <n v="0"/>
    <n v="1000"/>
    <m/>
    <m/>
    <s v="https://web.pdc.wa.gov/rptimg/default.aspx?filerid_election_year=HAMID%20%20528%3A%7C%3A2012"/>
    <n v="7880"/>
    <n v="7951"/>
    <n v="10898"/>
    <n v="10063"/>
    <m/>
    <s v="CATHY WOLF"/>
    <s v="candidate"/>
    <m/>
    <n v="44149.216944444444"/>
  </r>
  <r>
    <s v="ca-2012-10895"/>
    <s v="HARGJ  550"/>
    <s v="CA"/>
    <n v="39987"/>
    <m/>
    <m/>
    <m/>
    <s v="Electronic"/>
    <n v="39987"/>
    <x v="13"/>
    <s v="Candidate registered"/>
    <s v="HARGROVE JAMES E"/>
    <m/>
    <s v="556 OCEAN BEACH RD"/>
    <s v="HOQUIAM"/>
    <s v="CLALLAM"/>
    <m/>
    <n v="98550"/>
    <s v="FAMHARGROVE@COMCAST.NET"/>
    <s v="famhargrove@comcast.net"/>
    <m/>
    <s v="STATE SENATOR"/>
    <n v="12"/>
    <s v="LEG DISTRICT 24 - SENATE"/>
    <n v="4753"/>
    <s v="CLALLAM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Incumbent"/>
    <m/>
    <m/>
    <m/>
    <m/>
    <m/>
    <m/>
    <m/>
    <m/>
    <s v="556 OCEAN BEACH RD"/>
    <s v="HOQUIAM"/>
    <m/>
    <n v="98550"/>
    <m/>
    <n v="102332.59"/>
    <n v="1900"/>
    <n v="102795.09"/>
    <n v="0"/>
    <n v="0"/>
    <n v="0"/>
    <m/>
    <m/>
    <s v="https://web.pdc.wa.gov/rptimg/default.aspx?filerid_election_year=HARGJ%20%20550%3A%7C%3A2012"/>
    <n v="7947"/>
    <n v="30282"/>
    <n v="10895"/>
    <n v="10068"/>
    <n v="24"/>
    <s v="MIKE GROSS"/>
    <s v="candidate"/>
    <m/>
    <n v="44149.217187499999"/>
  </r>
  <r>
    <s v="ca-2012-10887"/>
    <s v="HEATR  138"/>
    <s v="CA"/>
    <n v="41028"/>
    <m/>
    <m/>
    <m/>
    <m/>
    <n v="41028"/>
    <x v="13"/>
    <s v="Candidate registered"/>
    <s v="HEATH ROBERT L"/>
    <m/>
    <s v="PO BOX 33"/>
    <s v="INCHELIUM"/>
    <s v="FERRY"/>
    <m/>
    <n v="991380033"/>
    <s v="RLHEATH@CENTURYTEL.NET"/>
    <s v="rlheath@centurytel.net"/>
    <m/>
    <s v="COUNTY COMMISSIONER"/>
    <n v="23"/>
    <s v="FERRY CO"/>
    <n v="3290"/>
    <s v="FERRY"/>
    <s v="Local"/>
    <n v="4334"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m/>
    <m/>
    <m/>
    <m/>
    <m/>
    <m/>
    <m/>
    <m/>
    <m/>
    <s v="PO BOX 33"/>
    <s v="INCHELIUM"/>
    <m/>
    <n v="991380033"/>
    <m/>
    <m/>
    <m/>
    <m/>
    <m/>
    <m/>
    <m/>
    <m/>
    <m/>
    <s v="https://web.pdc.wa.gov/rptimg/default.aspx?filerid_election_year=HEATR%20%20138%3A%7C%3A2012"/>
    <n v="8373"/>
    <n v="7947"/>
    <n v="10887"/>
    <m/>
    <m/>
    <s v="ROSALIE J HEATH"/>
    <s v="candidate"/>
    <m/>
    <n v="43598.040601851855"/>
  </r>
  <r>
    <s v="ca-2012-10886"/>
    <s v="HERDE  445"/>
    <s v="CA"/>
    <n v="41035"/>
    <m/>
    <m/>
    <m/>
    <s v="Paper"/>
    <n v="41035"/>
    <x v="13"/>
    <s v="Candidate registered"/>
    <s v="HERDE ERIC P"/>
    <m/>
    <s v="12305 GOLDEN GIVEN RD E"/>
    <s v="TACOMA"/>
    <s v="PIERCE"/>
    <m/>
    <n v="984452920"/>
    <s v="HERDE.FOR.SENATE@GMAIL.COM"/>
    <s v="herde.for.senate@gmail.com"/>
    <m/>
    <s v="STATE SENATOR"/>
    <n v="12"/>
    <s v="LEG DISTRICT 25 - SENATE"/>
    <n v="4754"/>
    <s v="PIERCE"/>
    <s v="Legislativ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Lost in general"/>
    <s v="Open seat"/>
    <m/>
    <m/>
    <m/>
    <m/>
    <m/>
    <m/>
    <m/>
    <m/>
    <s v="12305 GOLDEN GIVEN RD E"/>
    <s v="TACOMA"/>
    <m/>
    <n v="984452920"/>
    <m/>
    <n v="10175.15"/>
    <n v="0"/>
    <n v="8811.14"/>
    <n v="0"/>
    <n v="0"/>
    <n v="0"/>
    <m/>
    <m/>
    <s v="https://web.pdc.wa.gov/rptimg/default.aspx?filerid_election_year=HERDE%20%20445%3A%7C%3A2012"/>
    <n v="8482"/>
    <n v="4595"/>
    <n v="10886"/>
    <n v="10085"/>
    <n v="25"/>
    <s v="KAREN HERDE"/>
    <s v="candidate"/>
    <m/>
    <n v="44149.218078703707"/>
  </r>
  <r>
    <s v="ca-2012-10861"/>
    <s v="HUNTS  506"/>
    <s v="CA"/>
    <n v="40751"/>
    <m/>
    <m/>
    <m/>
    <s v="Electronic"/>
    <n v="40751"/>
    <x v="13"/>
    <s v="Candidate registered"/>
    <s v="HUNT SAMUEL W"/>
    <m/>
    <s v="PO BOX 2573"/>
    <s v="OLYMPIA"/>
    <s v="THURSTON"/>
    <m/>
    <n v="985072573"/>
    <s v="REPSAMHUNT@COMCAST.NET"/>
    <s v="huntsam@comcast.com"/>
    <m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1219"/>
    <m/>
    <b v="1"/>
    <m/>
    <m/>
    <s v="Unopposed in primary"/>
    <s v="Unopposed in general"/>
    <s v="Incumbent"/>
    <m/>
    <m/>
    <m/>
    <m/>
    <m/>
    <m/>
    <m/>
    <m/>
    <s v="PO BOX 2573"/>
    <s v="OLYMPIA"/>
    <m/>
    <n v="985072573"/>
    <m/>
    <n v="64280.18"/>
    <n v="1217.1300000000001"/>
    <n v="63291.41"/>
    <n v="0"/>
    <n v="0"/>
    <n v="0"/>
    <m/>
    <m/>
    <s v="https://web.pdc.wa.gov/rptimg/default.aspx?filerid_election_year=HUNTS%20%20506%3A%7C%3A2012"/>
    <n v="9240"/>
    <n v="26204"/>
    <n v="10861"/>
    <n v="10122"/>
    <n v="22"/>
    <s v="STEVEN DREW"/>
    <s v="candidate"/>
    <m/>
    <n v="44149.219525462962"/>
  </r>
  <r>
    <s v="ca-2012-10858"/>
    <s v="INSLJ  110"/>
    <s v="CA"/>
    <n v="40717"/>
    <m/>
    <m/>
    <m/>
    <s v="Electronic"/>
    <n v="40717"/>
    <x v="13"/>
    <s v="Candidate registered"/>
    <s v="Jay R Inslee"/>
    <m/>
    <s v="PO BOX 21067"/>
    <s v="SEATTLE"/>
    <m/>
    <m/>
    <n v="98111"/>
    <s v="INFO@JAYINSLEE.COM"/>
    <s v="info@jayinslee.com"/>
    <m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1219"/>
    <m/>
    <b v="1"/>
    <m/>
    <m/>
    <s v="Qualified for general"/>
    <s v="Won in general"/>
    <s v="Open seat"/>
    <m/>
    <m/>
    <m/>
    <m/>
    <m/>
    <m/>
    <m/>
    <m/>
    <s v="PO BOX 21067"/>
    <s v="SEATTLE"/>
    <m/>
    <n v="98111"/>
    <m/>
    <n v="12307566.01"/>
    <n v="0"/>
    <n v="12326350.01"/>
    <n v="0"/>
    <n v="0"/>
    <n v="66384.899999999994"/>
    <n v="825922.49"/>
    <n v="9303879.5600000005"/>
    <s v="https://web.pdc.wa.gov/rptimg/default.aspx?filerid_election_year=INSLJ%20%20110%3A%7C%3A2012"/>
    <n v="9310"/>
    <n v="1099"/>
    <n v="10858"/>
    <n v="10128"/>
    <m/>
    <s v="PHILIP LLOYD"/>
    <s v="candidate"/>
    <m/>
    <n v="44149.219780092593"/>
  </r>
  <r>
    <s v="ca-2012-10854"/>
    <s v="JACKJ  665"/>
    <s v="CA"/>
    <n v="40554"/>
    <m/>
    <m/>
    <m/>
    <s v="Electronic"/>
    <n v="40554"/>
    <x v="13"/>
    <s v="Candidate discontinued campaign"/>
    <s v="JACKS JAMES F II"/>
    <m/>
    <s v="1111 MAIN ST STE 400"/>
    <s v="VANCOUVER"/>
    <s v="CLARK"/>
    <m/>
    <n v="986602987"/>
    <s v="LINDA@CURRIE-MCLAIN.COM"/>
    <s v="linda@currie-mclain.com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D"/>
    <x v="0"/>
    <n v="41219"/>
    <m/>
    <b v="1"/>
    <m/>
    <m/>
    <s v="Not in primary"/>
    <m/>
    <m/>
    <m/>
    <m/>
    <m/>
    <m/>
    <m/>
    <m/>
    <m/>
    <m/>
    <s v="1111 MAIN ST STE 400"/>
    <s v="VANCOUVER"/>
    <m/>
    <n v="986602987"/>
    <m/>
    <n v="0"/>
    <n v="303.41000000000003"/>
    <n v="303.41000000000003"/>
    <n v="0"/>
    <n v="0"/>
    <n v="0"/>
    <m/>
    <m/>
    <s v="https://web.pdc.wa.gov/rptimg/default.aspx?filerid_election_year=JACKJ%20%20665%3A%7C%3A2012"/>
    <n v="9436"/>
    <n v="7935"/>
    <n v="10854"/>
    <n v="10142"/>
    <n v="49"/>
    <s v="LINDA W MCLAIN"/>
    <s v="candidate"/>
    <m/>
    <n v="44149.223194444443"/>
  </r>
  <r>
    <s v="ca-2010-13864"/>
    <s v="DEALD  347"/>
    <s v="CA"/>
    <n v="40346"/>
    <m/>
    <m/>
    <m/>
    <m/>
    <n v="40346"/>
    <x v="14"/>
    <s v="Candidate registered"/>
    <s v="Donna J. Deal"/>
    <m/>
    <s v="PO BOX 194"/>
    <s v="POMEROY"/>
    <s v="GARFIELD"/>
    <m/>
    <n v="993470194"/>
    <m/>
    <m/>
    <m/>
    <s v="COUNTY AUDITOR"/>
    <n v="20"/>
    <s v="GARFIELD CO"/>
    <n v="3320"/>
    <s v="GARFIELD"/>
    <s v="Local"/>
    <n v="1706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194"/>
    <s v="POMEROY"/>
    <m/>
    <n v="993470194"/>
    <m/>
    <m/>
    <m/>
    <m/>
    <m/>
    <m/>
    <m/>
    <m/>
    <m/>
    <s v="https://web.pdc.wa.gov/rptimg/default.aspx?filerid_election_year=DEALD%20%20347%3A%7C%3A2010"/>
    <n v="4710"/>
    <n v="746"/>
    <n v="13864"/>
    <m/>
    <m/>
    <s v="DONNA DEAL"/>
    <s v="candidate"/>
    <m/>
    <n v="43598.060949074075"/>
  </r>
  <r>
    <s v="ca-2011-11630"/>
    <s v="REARA  201"/>
    <s v="CA"/>
    <n v="39568"/>
    <m/>
    <m/>
    <m/>
    <s v="Electronic"/>
    <n v="39568"/>
    <x v="17"/>
    <s v="Candidate registered"/>
    <s v="REARDON AARON G"/>
    <m/>
    <s v="PO BOX 13131"/>
    <s v="EVERETT"/>
    <s v="SNOHOMISH"/>
    <m/>
    <n v="98206"/>
    <s v="AARONREARDON@YAHOO.COM"/>
    <s v="aaronreardon@yahoo.com"/>
    <m/>
    <s v="COUNTY EXECUTIVE"/>
    <n v="29"/>
    <s v="SNOHOMISH CO"/>
    <n v="4107"/>
    <s v="SNOHOMISH"/>
    <s v="Local"/>
    <n v="377781"/>
    <s v="C"/>
    <s v="Registration and financial affairs"/>
    <s v="Candidate"/>
    <s v="Candidate"/>
    <m/>
    <m/>
    <m/>
    <s v="D"/>
    <x v="0"/>
    <n v="40855"/>
    <m/>
    <b v="1"/>
    <m/>
    <m/>
    <s v="Qualified for general"/>
    <s v="Won in general"/>
    <m/>
    <m/>
    <m/>
    <m/>
    <m/>
    <m/>
    <m/>
    <m/>
    <m/>
    <s v="PO BOX 13131"/>
    <s v="EVERETT"/>
    <m/>
    <n v="98206"/>
    <m/>
    <n v="310371.28999999998"/>
    <n v="0"/>
    <n v="318971.28999999998"/>
    <n v="9400"/>
    <n v="0"/>
    <n v="3300"/>
    <n v="66529.08"/>
    <n v="0"/>
    <s v="https://web.pdc.wa.gov/rptimg/default.aspx?filerid_election_year=REARA%20%20201%3A%7C%3A2011"/>
    <n v="16022"/>
    <n v="8288"/>
    <n v="11630"/>
    <n v="11527"/>
    <m/>
    <s v="KATE REARDON"/>
    <s v="candidate"/>
    <m/>
    <n v="44149.276620370372"/>
  </r>
  <r>
    <s v="ca-2011-12162"/>
    <s v="KARNM  626"/>
    <s v="CA"/>
    <n v="40596"/>
    <m/>
    <m/>
    <m/>
    <s v="Electronic"/>
    <n v="40596"/>
    <x v="17"/>
    <s v="Candidate registered"/>
    <s v="Michael A Karnofski "/>
    <m/>
    <s v="1002 N 18TH"/>
    <s v="KELSO"/>
    <s v="COWLITZ"/>
    <m/>
    <n v="98626"/>
    <s v="KARNOSFSKI17122@COMCAST.NET"/>
    <s v="karnosfski17122@comcast.net"/>
    <m/>
    <s v="COUNTY COMMISSIONER"/>
    <n v="23"/>
    <s v="COWLITZ CO"/>
    <n v="3200"/>
    <s v="COWLITZ"/>
    <s v="Local"/>
    <n v="55534"/>
    <s v="C"/>
    <s v="Registration and financial affairs"/>
    <s v="Candidate"/>
    <s v="Candidate"/>
    <m/>
    <m/>
    <m/>
    <s v="D"/>
    <x v="0"/>
    <n v="40855"/>
    <m/>
    <b v="1"/>
    <m/>
    <m/>
    <s v="Not in primary"/>
    <s v="Unopposed in general"/>
    <m/>
    <m/>
    <m/>
    <m/>
    <m/>
    <m/>
    <m/>
    <m/>
    <m/>
    <s v="1002 N 18TH"/>
    <s v="KELSO"/>
    <m/>
    <n v="98626"/>
    <m/>
    <n v="520"/>
    <n v="0"/>
    <n v="11.7"/>
    <n v="0"/>
    <n v="0"/>
    <n v="0"/>
    <m/>
    <m/>
    <s v="https://web.pdc.wa.gov/rptimg/default.aspx?filerid_election_year=KARNM%20%20626%3A%7C%3A2011"/>
    <n v="10101"/>
    <n v="3513"/>
    <n v="12162"/>
    <n v="11292"/>
    <m/>
    <s v="MEGAN MASSER"/>
    <s v="candidate"/>
    <m/>
    <n v="44149.270358796297"/>
  </r>
  <r>
    <s v="ca-2011-12441"/>
    <s v="GELDR  370"/>
    <s v="CA"/>
    <n v="40616"/>
    <m/>
    <m/>
    <m/>
    <s v="Electronic"/>
    <n v="40616"/>
    <x v="17"/>
    <s v="Candidate registered"/>
    <s v="ROBERT GELDER"/>
    <m/>
    <s v="PO BOX 2140"/>
    <s v="POULSBO"/>
    <s v="KITSAP"/>
    <m/>
    <n v="98370"/>
    <s v="ROBERT@ROBERTGELDER.COM"/>
    <s v="robert@robertgelder.com"/>
    <m/>
    <s v="COUNTY COMMISSIONER"/>
    <n v="23"/>
    <s v="KITSAP CO"/>
    <n v="3539"/>
    <s v="KITSAP"/>
    <s v="Local"/>
    <n v="144059"/>
    <s v="C"/>
    <s v="Registration and financial affairs"/>
    <s v="Candidate"/>
    <s v="Candidate"/>
    <m/>
    <m/>
    <m/>
    <s v="D"/>
    <x v="0"/>
    <n v="40855"/>
    <m/>
    <b v="1"/>
    <m/>
    <m/>
    <s v="Not in primary"/>
    <s v="Won in general"/>
    <m/>
    <m/>
    <m/>
    <m/>
    <m/>
    <m/>
    <m/>
    <m/>
    <m/>
    <s v="PO BOX 2140"/>
    <s v="POULSBO"/>
    <m/>
    <n v="98370"/>
    <m/>
    <n v="49353.65"/>
    <n v="0"/>
    <n v="47722.86"/>
    <n v="0"/>
    <n v="0"/>
    <n v="0"/>
    <m/>
    <m/>
    <s v="https://web.pdc.wa.gov/rptimg/default.aspx?filerid_election_year=GELDR%20%20370%3A%7C%3A2011"/>
    <n v="6879"/>
    <n v="1097"/>
    <n v="12441"/>
    <n v="11184"/>
    <m/>
    <s v="ALVIN F ANDRUS"/>
    <s v="candidate"/>
    <m/>
    <n v="44149.266643518517"/>
  </r>
  <r>
    <s v="ca-2010-13068"/>
    <s v="VANPD  277"/>
    <s v="CA"/>
    <n v="40238"/>
    <m/>
    <m/>
    <m/>
    <s v="Electronic"/>
    <n v="40238"/>
    <x v="14"/>
    <s v="Candidate registered"/>
    <s v="Debra Van Pelt"/>
    <m/>
    <s v="2052 NW UPSALA DR"/>
    <s v="OAK HARBOR"/>
    <s v="ISLAND"/>
    <m/>
    <n v="98277"/>
    <s v="VANPELT.FORCLERK@YAHOO.COM"/>
    <s v="vanpelt100@hotmail.com"/>
    <m/>
    <s v="COUNTY CLERK"/>
    <n v="22"/>
    <s v="ISLAND CO"/>
    <n v="3424"/>
    <s v="ISLAND"/>
    <s v="Local"/>
    <n v="47223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2052 NW UPSALA DR"/>
    <s v="OAK HARBOR"/>
    <m/>
    <n v="98277"/>
    <m/>
    <n v="12214.73"/>
    <n v="0"/>
    <n v="13176.65"/>
    <n v="968.92"/>
    <n v="0"/>
    <n v="0"/>
    <m/>
    <m/>
    <s v="https://web.pdc.wa.gov/rptimg/default.aspx?filerid_election_year=VANPD%20%20277%3A%7C%3A2010"/>
    <n v="20065"/>
    <n v="854"/>
    <n v="13068"/>
    <n v="13019"/>
    <m/>
    <s v="JAN HELWIG"/>
    <s v="candidate"/>
    <m/>
    <n v="44149.325659722221"/>
  </r>
  <r>
    <s v="ca-2010-13067"/>
    <s v="VANDK  382"/>
    <s v="CA"/>
    <n v="39848"/>
    <m/>
    <m/>
    <m/>
    <s v="Electronic"/>
    <n v="39848"/>
    <x v="14"/>
    <s v="Candidate registered"/>
    <s v="Kevin W. Van De Wege"/>
    <m/>
    <s v="10 SABLE CT"/>
    <s v="SEQUIM"/>
    <s v="CLALLAM"/>
    <m/>
    <n v="98382"/>
    <m/>
    <s v="kevinvandewege@hotmail.com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10 SABLE CT"/>
    <s v="SEQUIM"/>
    <m/>
    <n v="98382"/>
    <m/>
    <n v="112450.23"/>
    <n v="130383.97"/>
    <n v="141103.35999999999"/>
    <n v="0"/>
    <n v="0"/>
    <n v="1250"/>
    <m/>
    <m/>
    <s v="https://web.pdc.wa.gov/rptimg/default.aspx?filerid_election_year=VANDK%20%20382%3A%7C%3A2010"/>
    <n v="20051"/>
    <n v="26330"/>
    <n v="13067"/>
    <n v="13017"/>
    <n v="24"/>
    <s v="JASON BENNETT"/>
    <s v="candidate"/>
    <m/>
    <n v="44149.325555555559"/>
  </r>
  <r>
    <s v="ca-2010-13054"/>
    <s v="WALKB  577"/>
    <s v="CA"/>
    <n v="40342"/>
    <m/>
    <m/>
    <m/>
    <m/>
    <n v="40342"/>
    <x v="14"/>
    <s v="Candidate registered"/>
    <s v="Bruce P. Walker"/>
    <m/>
    <s v="304 JACKSON"/>
    <s v="RAYMOND"/>
    <s v="PACIFIC"/>
    <m/>
    <n v="98577"/>
    <s v="BPWALKER53@CENTURYLINK.NET"/>
    <s v="BPWALKER53@CENTURYLINK.NET"/>
    <m/>
    <s v="COUNTY ASSESSOR"/>
    <n v="21"/>
    <s v="PACIFIC CO"/>
    <n v="3841"/>
    <s v="PACIFIC"/>
    <s v="Local"/>
    <n v="13002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304 JACKSON"/>
    <s v="RAYMOND"/>
    <m/>
    <n v="98577"/>
    <m/>
    <m/>
    <m/>
    <m/>
    <m/>
    <m/>
    <m/>
    <m/>
    <m/>
    <s v="https://web.pdc.wa.gov/rptimg/default.aspx?filerid_election_year=WALKB%20%20577%3A%7C%3A2010"/>
    <n v="20470"/>
    <n v="92"/>
    <n v="13054"/>
    <m/>
    <m/>
    <s v="BRUCE WALKER"/>
    <s v="candidate"/>
    <m/>
    <n v="43598.055833333332"/>
  </r>
  <r>
    <s v="ca-2010-13085"/>
    <s v="TOM R  039"/>
    <s v="CA"/>
    <n v="39359"/>
    <m/>
    <m/>
    <m/>
    <s v="Electronic"/>
    <n v="39359"/>
    <x v="14"/>
    <s v="Candidate registered"/>
    <s v="Rodney Tom"/>
    <m/>
    <s v="PO BOX 594"/>
    <s v="MEDINA"/>
    <s v="KING"/>
    <m/>
    <n v="98039"/>
    <s v="RODNEY@RODNEYTOM.COM"/>
    <s v="RODNEY@RODNEYTOM.COM"/>
    <m/>
    <s v="STATE SENATOR"/>
    <n v="12"/>
    <s v="LEG DISTRICT 48 - SENATE"/>
    <n v="4777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594"/>
    <s v="MEDINA"/>
    <m/>
    <n v="98039"/>
    <m/>
    <n v="269543.34999999998"/>
    <n v="6973.64"/>
    <n v="296617.55"/>
    <n v="0"/>
    <n v="0"/>
    <n v="13035"/>
    <n v="32867.089999999997"/>
    <n v="84435.56"/>
    <s v="https://web.pdc.wa.gov/rptimg/default.aspx?filerid_election_year=TOM%20R%20%20039%3A%7C%3A2010"/>
    <n v="19552"/>
    <n v="538"/>
    <n v="13085"/>
    <n v="12985"/>
    <n v="48"/>
    <s v="JASON BENNETT"/>
    <s v="candidate"/>
    <m/>
    <n v="44149.324745370373"/>
  </r>
  <r>
    <s v="ca-2010-13047"/>
    <s v="WARNG  576"/>
    <s v="CA"/>
    <n v="40258"/>
    <m/>
    <m/>
    <m/>
    <s v="Electronic"/>
    <n v="40258"/>
    <x v="14"/>
    <s v="Candidate registered"/>
    <s v="Gary Warnock"/>
    <m/>
    <s v="314 COUNTRY ESTATES DR W"/>
    <s v="RAINIER"/>
    <s v="THURSTON"/>
    <m/>
    <n v="98576"/>
    <s v="GCWARNOCK@YWAVE.COM"/>
    <s v="gcwarnock@ywave.com"/>
    <m/>
    <s v="COUNTY CORONER"/>
    <n v="24"/>
    <s v="THURSTON CO"/>
    <n v="4229"/>
    <s v="THURSTON"/>
    <s v="Local"/>
    <n v="147343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314 COUNTRY ESTATES DR W"/>
    <s v="RAINIER"/>
    <m/>
    <n v="98576"/>
    <m/>
    <n v="100"/>
    <n v="8842.3700000000008"/>
    <n v="1052.76"/>
    <n v="0"/>
    <n v="0"/>
    <n v="0"/>
    <m/>
    <m/>
    <s v="https://web.pdc.wa.gov/rptimg/default.aspx?filerid_election_year=WARNG%20%20576%3A%7C%3A2010"/>
    <n v="20640"/>
    <n v="63"/>
    <n v="13047"/>
    <n v="13044"/>
    <m/>
    <s v="CHRISTINE WARNOCK"/>
    <s v="candidate"/>
    <m/>
    <n v="44149.326354166667"/>
  </r>
  <r>
    <s v="ca-2010-13044"/>
    <s v="WASHW  366"/>
    <s v="CA"/>
    <n v="40133"/>
    <m/>
    <m/>
    <m/>
    <s v="Electronic"/>
    <n v="40133"/>
    <x v="14"/>
    <s v="Candidate registered"/>
    <s v="WASHINGTON WALTER E"/>
    <m/>
    <s v="PO BOX 1612"/>
    <s v="PORT ORCHARD"/>
    <s v="KITSAP"/>
    <m/>
    <n v="983669998"/>
    <s v="AUDITORWALT@AOL.COM"/>
    <s v="mayrelj@aol.com"/>
    <m/>
    <s v="COUNTY AUDITOR"/>
    <n v="20"/>
    <s v="KITSAP CO"/>
    <n v="3539"/>
    <s v="KITSAP"/>
    <s v="Local"/>
    <n v="142431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1612"/>
    <s v="PORT ORCHARD"/>
    <m/>
    <n v="983669998"/>
    <m/>
    <n v="4721.63"/>
    <n v="374.28"/>
    <n v="3550.11"/>
    <n v="0"/>
    <n v="0"/>
    <n v="0"/>
    <m/>
    <m/>
    <s v="https://web.pdc.wa.gov/rptimg/default.aspx?filerid_election_year=WASHW%20%20366%3A%7C%3A2010"/>
    <n v="20798"/>
    <n v="8987"/>
    <n v="13044"/>
    <n v="13105"/>
    <m/>
    <s v="NICHOL MOORE"/>
    <s v="candidate"/>
    <m/>
    <n v="44149.329618055555"/>
  </r>
  <r>
    <s v="ca-2010-13037"/>
    <s v="WESTJ  368"/>
    <s v="CA"/>
    <n v="40308"/>
    <m/>
    <m/>
    <m/>
    <m/>
    <n v="40308"/>
    <x v="14"/>
    <s v="Candidate registered"/>
    <s v="WESTERMAN JACK  III"/>
    <m/>
    <s v="1452 LINCOLN ST"/>
    <s v="PORT TOWNSEND"/>
    <s v="JEFFERSON"/>
    <m/>
    <n v="983688035"/>
    <m/>
    <m/>
    <m/>
    <s v="COUNTY ASSESSOR"/>
    <n v="21"/>
    <s v="JEFFERSON CO"/>
    <n v="3433"/>
    <s v="JEFFERSON"/>
    <s v="Local"/>
    <n v="21988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1452 LINCOLN ST"/>
    <s v="PORT TOWNSEND"/>
    <m/>
    <n v="983688035"/>
    <m/>
    <m/>
    <m/>
    <m/>
    <m/>
    <m/>
    <m/>
    <m/>
    <m/>
    <s v="https://web.pdc.wa.gov/rptimg/default.aspx?filerid_election_year=WESTJ%20%20368%3A%7C%3A2010"/>
    <n v="21030"/>
    <n v="6913"/>
    <n v="13037"/>
    <m/>
    <m/>
    <s v="CHARLEN WESTERMAN"/>
    <s v="candidate"/>
    <m/>
    <n v="43598.055706018517"/>
  </r>
  <r>
    <s v="ca-2010-13034"/>
    <s v="WESTC  394"/>
    <s v="CA"/>
    <n v="40279"/>
    <m/>
    <m/>
    <m/>
    <s v="Electronic"/>
    <n v="40279"/>
    <x v="14"/>
    <s v="Candidate registered"/>
    <s v="CHARLES A WEST JR"/>
    <m/>
    <s v="PO BOX 856"/>
    <s v="VAUGHN"/>
    <s v="PIERCE"/>
    <m/>
    <n v="98394"/>
    <m/>
    <m/>
    <m/>
    <s v="COUNTY COUNCIL MEMBER"/>
    <n v="25"/>
    <s v="PIERCE CO"/>
    <n v="3879"/>
    <s v="PIERCE"/>
    <s v="Local"/>
    <n v="407991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856"/>
    <s v="VAUGHN"/>
    <m/>
    <n v="98394"/>
    <m/>
    <n v="6795"/>
    <n v="0"/>
    <n v="5451.53"/>
    <n v="0"/>
    <n v="0"/>
    <n v="0"/>
    <m/>
    <m/>
    <s v="https://web.pdc.wa.gov/rptimg/default.aspx?filerid_election_year=WESTC%20%20394%3A%7C%3A2010"/>
    <n v="21097"/>
    <n v="8981"/>
    <n v="13034"/>
    <n v="13134"/>
    <m/>
    <s v="SHARON WEST"/>
    <s v="candidate"/>
    <m/>
    <n v="44149.330891203703"/>
  </r>
  <r>
    <s v="ca-2010-13026"/>
    <s v="WHITS  591"/>
    <s v="CA"/>
    <n v="40372"/>
    <m/>
    <m/>
    <m/>
    <s v="Electronic"/>
    <n v="40372"/>
    <x v="14"/>
    <s v="Candidate registered"/>
    <s v="WHITE SHARON N"/>
    <m/>
    <s v="160 RIDGECREST DR"/>
    <s v="TOLEDO"/>
    <s v="LEWIS"/>
    <m/>
    <n v="98591"/>
    <s v="SHARONFORLEWISCOUNTY@GMAIL.COM"/>
    <s v="sharonforlewiscounty@gmail.com"/>
    <m/>
    <s v="COUNTY COMMISSIONER"/>
    <n v="23"/>
    <s v="LEWIS CO"/>
    <n v="3626"/>
    <s v="LEWIS"/>
    <s v="Local"/>
    <n v="41462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160 RIDGECREST DR"/>
    <s v="TOLEDO"/>
    <m/>
    <n v="98591"/>
    <m/>
    <n v="6252.92"/>
    <n v="0"/>
    <n v="2890.07"/>
    <n v="1000"/>
    <n v="0"/>
    <n v="0"/>
    <m/>
    <m/>
    <s v="https://web.pdc.wa.gov/rptimg/default.aspx?filerid_election_year=WHITS%20%20591%3A%7C%3A2010"/>
    <n v="21156"/>
    <n v="8979"/>
    <n v="13026"/>
    <n v="13149"/>
    <m/>
    <s v="ANNE PIPER"/>
    <s v="candidate"/>
    <m/>
    <n v="44149.331342592595"/>
  </r>
  <r>
    <s v="ca-2010-13023"/>
    <s v="WHELM  563"/>
    <s v="CA"/>
    <n v="40314"/>
    <m/>
    <m/>
    <m/>
    <m/>
    <n v="40314"/>
    <x v="14"/>
    <s v="Candidate registered"/>
    <s v="WHELAN MICHAEL J"/>
    <m/>
    <s v="118 ROUP LANE"/>
    <s v="MONTESANO"/>
    <s v="GRAYS HARBOR"/>
    <m/>
    <n v="98563"/>
    <s v="WHELAN51@HOTMAIL.COM"/>
    <s v="whelan51@hotmail.com"/>
    <m/>
    <s v="COUNTY SHERIFF"/>
    <n v="27"/>
    <s v="GRAYS HARBOR CO"/>
    <n v="3369"/>
    <s v="GRAYS HARBOR"/>
    <s v="Local"/>
    <n v="36341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118 ROUP LANE"/>
    <s v="MONTESANO"/>
    <m/>
    <n v="98563"/>
    <m/>
    <m/>
    <m/>
    <m/>
    <m/>
    <m/>
    <m/>
    <m/>
    <m/>
    <s v="https://web.pdc.wa.gov/rptimg/default.aspx?filerid_election_year=WHELM%20%20563%3A%7C%3A2010"/>
    <n v="21209"/>
    <n v="8978"/>
    <n v="13023"/>
    <m/>
    <m/>
    <s v="MICHAEL J WHELAN"/>
    <s v="candidate"/>
    <m/>
    <n v="43598.055625000001"/>
  </r>
  <r>
    <s v="ca-2010-13013"/>
    <s v="WILLD  027"/>
    <s v="CA"/>
    <n v="40158"/>
    <m/>
    <m/>
    <m/>
    <s v="Electronic"/>
    <n v="40158"/>
    <x v="14"/>
    <s v="Candidate registered"/>
    <s v="WILLARD DEAN L"/>
    <m/>
    <s v="PO BOX 368"/>
    <s v="ISSAQUAH"/>
    <s v="KING"/>
    <m/>
    <n v="980279607"/>
    <s v="2PUGGSLEY@GMAIL.COM"/>
    <s v="dean.willard@gmail.com"/>
    <m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368"/>
    <s v="ISSAQUAH"/>
    <m/>
    <n v="980279607"/>
    <m/>
    <n v="94795.41"/>
    <n v="0"/>
    <n v="96673.72"/>
    <n v="0"/>
    <n v="0"/>
    <n v="0"/>
    <m/>
    <m/>
    <s v="https://web.pdc.wa.gov/rptimg/default.aspx?filerid_election_year=WILLD%20%20027%3A%7C%3A2010"/>
    <n v="21370"/>
    <n v="8070"/>
    <n v="13013"/>
    <n v="13155"/>
    <n v="5"/>
    <s v="DOROTHY WILLARD"/>
    <s v="candidate"/>
    <m/>
    <n v="44149.331666666665"/>
  </r>
  <r>
    <s v="ca-2010-12991"/>
    <s v="WYRIC  666"/>
    <s v="CA"/>
    <n v="40163"/>
    <m/>
    <m/>
    <m/>
    <s v="Electronic"/>
    <n v="40163"/>
    <x v="14"/>
    <s v="Candidate discontinued campaign"/>
    <s v="WYRICK CURTIS G"/>
    <m/>
    <s v="PO BOX 61507"/>
    <s v="VANCOUVER"/>
    <s v="CLARK"/>
    <m/>
    <n v="986661507"/>
    <s v="WYRICK@COMCAST.NET"/>
    <s v="wyrick@comcast.net"/>
    <m/>
    <s v="COUNTY PROSECUTOR"/>
    <n v="26"/>
    <s v="CLARK CO"/>
    <n v="3147"/>
    <s v="CLARK"/>
    <s v="Local"/>
    <n v="215626"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PO BOX 61507"/>
    <s v="VANCOUVER"/>
    <m/>
    <n v="986661507"/>
    <m/>
    <n v="220"/>
    <n v="0"/>
    <n v="0"/>
    <n v="0"/>
    <n v="0"/>
    <n v="0"/>
    <m/>
    <m/>
    <s v="https://web.pdc.wa.gov/rptimg/default.aspx?filerid_election_year=WYRIC%20%20666%3A%7C%3A2010"/>
    <n v="21745"/>
    <n v="8962"/>
    <n v="12991"/>
    <n v="13176"/>
    <m/>
    <s v="PHILLIP C MARSHALL"/>
    <s v="candidate"/>
    <m/>
    <n v="44149.332118055558"/>
  </r>
  <r>
    <s v="ca-2011-12899"/>
    <s v="BARNL  382"/>
    <s v="CA"/>
    <n v="40658"/>
    <m/>
    <m/>
    <m/>
    <s v="Electronic"/>
    <n v="40658"/>
    <x v="17"/>
    <s v="Candidate registered"/>
    <s v="BARNFATHER LINDA"/>
    <m/>
    <s v="PO BOX 793"/>
    <s v="SEQUIM"/>
    <s v="CLALLAM"/>
    <m/>
    <n v="98382"/>
    <s v="BARNBARN20@GMAIL.COM"/>
    <s v="barnbarn20@gmail.com"/>
    <m/>
    <s v="COUNTY COMMISSIONER"/>
    <n v="23"/>
    <s v="CLALLAM CO"/>
    <n v="3133"/>
    <s v="CLALLAM"/>
    <s v="Local"/>
    <n v="45508"/>
    <s v="C"/>
    <s v="Registration and financial affairs"/>
    <s v="Candidate"/>
    <s v="Candidate"/>
    <m/>
    <m/>
    <m/>
    <s v="D"/>
    <x v="0"/>
    <n v="40855"/>
    <m/>
    <b v="1"/>
    <m/>
    <m/>
    <s v="Qualified for general"/>
    <s v="Lost in general"/>
    <m/>
    <m/>
    <m/>
    <m/>
    <m/>
    <m/>
    <m/>
    <m/>
    <m/>
    <s v="PO BOX 793"/>
    <s v="SEQUIM"/>
    <m/>
    <n v="98382"/>
    <m/>
    <n v="43397.21"/>
    <n v="0"/>
    <n v="45622.21"/>
    <n v="-1055.8599999999999"/>
    <n v="0"/>
    <n v="0"/>
    <n v="0"/>
    <n v="1192.32"/>
    <s v="https://web.pdc.wa.gov/rptimg/default.aspx?filerid_election_year=BARNL%20%20382%3A%7C%3A2011"/>
    <n v="940"/>
    <n v="8923"/>
    <n v="12899"/>
    <n v="10967"/>
    <m/>
    <s v="YVONNE YOKOTA"/>
    <s v="candidate"/>
    <m/>
    <n v="44149.259756944448"/>
  </r>
  <r>
    <s v="ca-2010-13315"/>
    <s v="PARKS  663"/>
    <s v="CA"/>
    <n v="39292"/>
    <m/>
    <m/>
    <m/>
    <s v="Electronic"/>
    <n v="39292"/>
    <x v="14"/>
    <s v="Candidate registered"/>
    <s v="PARKER SHERRY W"/>
    <m/>
    <s v="PO BOX 61652"/>
    <s v="VANCOUVER"/>
    <s v="CLARK"/>
    <m/>
    <n v="986661652"/>
    <m/>
    <s v="parkersw@q.com"/>
    <m/>
    <s v="COUNTY CLERK"/>
    <n v="22"/>
    <s v="CLARK CO"/>
    <n v="3147"/>
    <s v="CLARK"/>
    <s v="Local"/>
    <n v="215626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PO BOX 61652"/>
    <s v="VANCOUVER"/>
    <m/>
    <n v="986661652"/>
    <m/>
    <n v="8213.98"/>
    <n v="12044.88"/>
    <n v="14742.54"/>
    <n v="-5516.32"/>
    <n v="0"/>
    <n v="0"/>
    <m/>
    <m/>
    <s v="https://web.pdc.wa.gov/rptimg/default.aspx?filerid_election_year=PARKS%20%20663%3A%7C%3A2010"/>
    <n v="14796"/>
    <n v="9088"/>
    <n v="13315"/>
    <n v="12703"/>
    <m/>
    <s v="TIMOTHY PODHORA"/>
    <s v="candidate"/>
    <m/>
    <n v="44149.316041666665"/>
  </r>
  <r>
    <s v="ca-2010-13294"/>
    <s v="PETTJ  926"/>
    <s v="CA"/>
    <n v="40338"/>
    <m/>
    <m/>
    <m/>
    <m/>
    <n v="40338"/>
    <x v="14"/>
    <s v="Candidate registered"/>
    <s v="Jerald V. Pettit"/>
    <m/>
    <s v="831 NUMBER 6 RD"/>
    <s v="ELLENSBURG"/>
    <s v="KITTITAS"/>
    <m/>
    <n v="98926"/>
    <s v="5PRANCH@FAIRPOINT.NET"/>
    <s v="5pranch@fairpoint"/>
    <m/>
    <s v="COUNTY AUDITOR"/>
    <n v="20"/>
    <s v="KITTITAS CO"/>
    <n v="3559"/>
    <s v="KITTITAS"/>
    <s v="Local"/>
    <n v="20358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831 NUMBER 6 RD"/>
    <s v="ELLENSBURG"/>
    <m/>
    <n v="98926"/>
    <m/>
    <m/>
    <m/>
    <m/>
    <m/>
    <m/>
    <m/>
    <m/>
    <m/>
    <s v="https://web.pdc.wa.gov/rptimg/default.aspx?filerid_election_year=PETTJ%20%20926%3A%7C%3A2010"/>
    <n v="15298"/>
    <n v="769"/>
    <n v="13294"/>
    <m/>
    <m/>
    <s v="JERALD V PETTIT"/>
    <s v="candidate"/>
    <m/>
    <n v="43598.057442129626"/>
  </r>
  <r>
    <s v="ca-2010-13283"/>
    <s v="PROBT  686"/>
    <s v="CA"/>
    <n v="39983"/>
    <m/>
    <m/>
    <m/>
    <s v="Electronic"/>
    <n v="39983"/>
    <x v="14"/>
    <s v="Candidate registered"/>
    <s v="PROBST TIMOTHY P"/>
    <m/>
    <s v="14300 NE 20TH AVE SE D-102-285"/>
    <s v="VANCOUVER"/>
    <s v="CLARK"/>
    <m/>
    <n v="986861446"/>
    <s v="TIMPROBST@COMCAST.NET"/>
    <s v="timprobst@comcast.net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14300 NE 20TH AVE SE D-102-285"/>
    <s v="VANCOUVER"/>
    <m/>
    <n v="986861446"/>
    <m/>
    <n v="226303.45"/>
    <n v="9371.7000000000007"/>
    <n v="232146.26"/>
    <n v="0"/>
    <n v="0"/>
    <n v="0"/>
    <n v="7167.3"/>
    <n v="12167.1"/>
    <s v="https://web.pdc.wa.gov/rptimg/default.aspx?filerid_election_year=PROBT%20%20686%3A%7C%3A2010"/>
    <n v="15710"/>
    <n v="27244"/>
    <n v="13283"/>
    <n v="12751"/>
    <n v="17"/>
    <s v="JIM MARTIN"/>
    <s v="candidate"/>
    <m/>
    <n v="44149.317291666666"/>
  </r>
  <r>
    <s v="ca-2010-13280"/>
    <s v="QUALD  273"/>
    <s v="CA"/>
    <n v="40111"/>
    <m/>
    <m/>
    <m/>
    <s v="Paper"/>
    <n v="40111"/>
    <x v="14"/>
    <s v="Candidate discontinued campaign"/>
    <s v="QUALL DAVID S"/>
    <m/>
    <s v="PO BOX 1142"/>
    <s v="MOUNT VERNON"/>
    <s v="SKAGIT"/>
    <m/>
    <n v="982731142"/>
    <m/>
    <s v="quall.da@gmail.com"/>
    <m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PO BOX 1142"/>
    <s v="MOUNT VERNON"/>
    <m/>
    <n v="982731142"/>
    <m/>
    <n v="1050"/>
    <n v="10363.69"/>
    <n v="7752.21"/>
    <n v="0"/>
    <n v="0"/>
    <n v="0"/>
    <m/>
    <m/>
    <s v="https://web.pdc.wa.gov/rptimg/default.aspx?filerid_election_year=QUALD%20%20273%3A%7C%3A2010"/>
    <n v="15791"/>
    <n v="9076"/>
    <n v="13280"/>
    <n v="12772"/>
    <n v="40"/>
    <s v="PETER SWANSON"/>
    <s v="candidate"/>
    <m/>
    <n v="44149.317824074074"/>
  </r>
  <r>
    <s v="ca-2010-13274"/>
    <s v="RASMM  328"/>
    <s v="CA"/>
    <n v="40353"/>
    <m/>
    <m/>
    <m/>
    <s v="Electronic"/>
    <n v="40353"/>
    <x v="14"/>
    <s v="Candidate registered"/>
    <s v="RASMUSSEN MARILYN J"/>
    <m/>
    <s v="33419 MOUNTAIN HWY E"/>
    <s v="EATONVILLE"/>
    <s v="PIERCE"/>
    <m/>
    <n v="98324"/>
    <m/>
    <s v="marilyn@rainierconnect.com"/>
    <m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Challenger"/>
    <m/>
    <m/>
    <m/>
    <m/>
    <m/>
    <m/>
    <m/>
    <m/>
    <s v="33419 MOUNTAIN HWY E"/>
    <s v="EATONVILLE"/>
    <m/>
    <n v="98324"/>
    <m/>
    <n v="13673.2"/>
    <n v="0"/>
    <n v="10976.84"/>
    <n v="0"/>
    <n v="0"/>
    <n v="0"/>
    <m/>
    <m/>
    <s v="https://web.pdc.wa.gov/rptimg/default.aspx?filerid_election_year=RASMM%20%20328%3A%7C%3A2010"/>
    <n v="16004"/>
    <n v="4034"/>
    <n v="13274"/>
    <n v="12775"/>
    <n v="2"/>
    <s v="KATHY METTLER"/>
    <s v="candidate"/>
    <m/>
    <n v="44149.317858796298"/>
  </r>
  <r>
    <s v="ca-2010-13268"/>
    <s v="REICW  233"/>
    <s v="CA"/>
    <n v="40001"/>
    <m/>
    <m/>
    <m/>
    <s v="Mixed"/>
    <n v="40001"/>
    <x v="14"/>
    <s v="Candidate registered"/>
    <s v="REICHARDT WILLIAM E"/>
    <m/>
    <s v="PO BOX 48"/>
    <s v="BURLINGTON"/>
    <s v="SKAGIT"/>
    <m/>
    <n v="982330048"/>
    <m/>
    <s v="will.reichardt2010@gmail.com"/>
    <m/>
    <s v="COUNTY SHERIFF"/>
    <n v="27"/>
    <s v="SKAGIT CO"/>
    <n v="4064"/>
    <s v="SKAGIT"/>
    <s v="Local"/>
    <n v="65132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48"/>
    <s v="BURLINGTON"/>
    <m/>
    <n v="982330048"/>
    <m/>
    <n v="22900"/>
    <n v="0"/>
    <n v="23498.02"/>
    <n v="0"/>
    <n v="0"/>
    <n v="0"/>
    <m/>
    <m/>
    <s v="https://web.pdc.wa.gov/rptimg/default.aspx?filerid_election_year=REICW%20%20233%3A%7C%3A2010"/>
    <n v="16152"/>
    <n v="6283"/>
    <n v="13268"/>
    <n v="12784"/>
    <m/>
    <s v="JACKIE BRUNSON"/>
    <s v="candidate"/>
    <m/>
    <n v="44149.318043981482"/>
  </r>
  <r>
    <s v="ca-2010-13251"/>
    <s v="RIGGT  292"/>
    <s v="CA"/>
    <n v="40332"/>
    <m/>
    <m/>
    <m/>
    <s v="Mixed"/>
    <n v="40332"/>
    <x v="14"/>
    <s v="Candidate registered"/>
    <s v="RIGGS THOMAS E"/>
    <m/>
    <s v="PO BOX 1695"/>
    <s v="STANWOOD"/>
    <s v="SKAGIT"/>
    <m/>
    <n v="98292"/>
    <s v="TOM4WA@GMAIL.COM"/>
    <s v="tom4wa@gmail.com"/>
    <m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Challenger"/>
    <m/>
    <m/>
    <m/>
    <m/>
    <m/>
    <m/>
    <m/>
    <m/>
    <s v="PO BOX 1695"/>
    <s v="STANWOOD"/>
    <m/>
    <n v="98292"/>
    <m/>
    <n v="17415.38"/>
    <n v="0"/>
    <n v="16736.79"/>
    <n v="0"/>
    <n v="0"/>
    <n v="0"/>
    <m/>
    <m/>
    <s v="https://web.pdc.wa.gov/rptimg/default.aspx?filerid_election_year=RIGGT%20%20292%3A%7C%3A2010"/>
    <n v="16438"/>
    <n v="7631"/>
    <n v="13251"/>
    <n v="12800"/>
    <n v="10"/>
    <s v="TOM RIGGS"/>
    <s v="candidate"/>
    <m/>
    <n v="44149.318530092591"/>
  </r>
  <r>
    <s v="ca-2010-13236"/>
    <s v="ROOSK  347"/>
    <s v="CA"/>
    <n v="40353"/>
    <m/>
    <m/>
    <m/>
    <m/>
    <n v="40353"/>
    <x v="14"/>
    <s v="Candidate registered"/>
    <s v="Karen S. Roosevelt"/>
    <m/>
    <s v="PO BOX 775"/>
    <s v="POMEROY"/>
    <s v="GARFIELD"/>
    <m/>
    <n v="99347"/>
    <s v="JROOSEVELT18@MSN.COM"/>
    <s v="jroosevelt18@msn.com"/>
    <m/>
    <s v="COUNTY TREASURER"/>
    <n v="28"/>
    <s v="GARFIELD CO"/>
    <n v="3320"/>
    <s v="GARFIELD"/>
    <s v="Local"/>
    <n v="1706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775"/>
    <s v="POMEROY"/>
    <m/>
    <n v="99347"/>
    <m/>
    <m/>
    <m/>
    <m/>
    <m/>
    <m/>
    <m/>
    <m/>
    <m/>
    <s v="https://web.pdc.wa.gov/rptimg/default.aspx?filerid_election_year=ROOSK%20%20347%3A%7C%3A2010"/>
    <n v="16658"/>
    <n v="748"/>
    <n v="13236"/>
    <m/>
    <m/>
    <s v="KAREN ROOSEVELT"/>
    <s v="candidate"/>
    <m/>
    <n v="43598.057025462964"/>
  </r>
  <r>
    <s v="ca-2010-13233"/>
    <s v="ROBIS  501"/>
    <s v="CA"/>
    <n v="40156"/>
    <m/>
    <m/>
    <m/>
    <s v="Electronic"/>
    <n v="40156"/>
    <x v="14"/>
    <s v="Candidate registered"/>
    <s v="ROBINSON STEVE L"/>
    <m/>
    <s v="3004 WILDERNESS DR SE"/>
    <s v="OLYMPIA"/>
    <s v="THURSTON"/>
    <m/>
    <n v="98501"/>
    <s v="WATER4FISH@COMCAST.NET"/>
    <s v="water4fish@comcast.net"/>
    <m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3004 WILDERNESS DR SE"/>
    <s v="OLYMPIA"/>
    <m/>
    <n v="98501"/>
    <m/>
    <n v="19342.53"/>
    <n v="0"/>
    <n v="13545.14"/>
    <n v="2000"/>
    <n v="0"/>
    <n v="0"/>
    <m/>
    <m/>
    <s v="https://web.pdc.wa.gov/rptimg/default.aspx?filerid_election_year=ROBIS%20%20501%3A%7C%3A2010"/>
    <n v="16700"/>
    <n v="9063"/>
    <n v="13233"/>
    <n v="12814"/>
    <n v="22"/>
    <s v="DAWN P VYVYAN"/>
    <s v="candidate"/>
    <m/>
    <n v="44149.318969907406"/>
  </r>
  <r>
    <s v="ca-2010-13217"/>
    <s v="SACHE  448"/>
    <s v="CA"/>
    <n v="40310"/>
    <m/>
    <m/>
    <m/>
    <s v="Electronic"/>
    <n v="40310"/>
    <x v="14"/>
    <s v="Candidate registered"/>
    <s v="SACHS ERICH R"/>
    <m/>
    <s v="PO BOX 44727"/>
    <s v="TACOMA"/>
    <s v="PIERCE"/>
    <m/>
    <n v="98448"/>
    <s v="ERICH.SACH@GMAIL.COM"/>
    <s v="erich.sachs@gmail.com"/>
    <m/>
    <s v="COUNTY COUNCIL MEMBER"/>
    <n v="25"/>
    <s v="PIERCE CO"/>
    <n v="3879"/>
    <s v="PIERCE"/>
    <s v="Local"/>
    <n v="407991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44727"/>
    <s v="TACOMA"/>
    <m/>
    <n v="98448"/>
    <m/>
    <n v="3942"/>
    <n v="50"/>
    <n v="4047.65"/>
    <n v="1297.6199999999999"/>
    <n v="0"/>
    <n v="0"/>
    <m/>
    <m/>
    <s v="https://web.pdc.wa.gov/rptimg/default.aspx?filerid_election_year=SACHE%20%20448%3A%7C%3A2010"/>
    <n v="16937"/>
    <n v="9055"/>
    <n v="13217"/>
    <n v="12830"/>
    <m/>
    <s v="KIMBERLY BROWN"/>
    <s v="candidate"/>
    <m/>
    <n v="44149.319490740738"/>
  </r>
  <r>
    <s v="ca-2010-13216"/>
    <s v="SALIC  584"/>
    <s v="CA"/>
    <n v="40226"/>
    <m/>
    <m/>
    <m/>
    <s v="Electronic"/>
    <n v="40226"/>
    <x v="14"/>
    <s v="Candidate registered"/>
    <s v="Casey Salisbury"/>
    <m/>
    <s v="281 SE COOK PLANT FARM RD"/>
    <s v="SHELTON"/>
    <s v="MASON"/>
    <m/>
    <n v="98584"/>
    <s v="WELANDER4142@COMCAST.NET"/>
    <s v="salisburycl@aol.com"/>
    <m/>
    <s v="COUNTY SHERIFF"/>
    <n v="27"/>
    <s v="MASON CO"/>
    <n v="3699"/>
    <s v="MASON"/>
    <s v="Local"/>
    <n v="33085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281 SE COOK PLANT FARM RD"/>
    <s v="SHELTON"/>
    <m/>
    <n v="98584"/>
    <m/>
    <n v="3927.17"/>
    <n v="4373.3900000000003"/>
    <n v="1916.36"/>
    <n v="0"/>
    <n v="0"/>
    <n v="0"/>
    <m/>
    <m/>
    <s v="https://web.pdc.wa.gov/rptimg/default.aspx?filerid_election_year=SALIC%20%20584%3A%7C%3A2010"/>
    <n v="16959"/>
    <n v="649"/>
    <n v="13216"/>
    <n v="12834"/>
    <m/>
    <s v="LISA WELANDER"/>
    <s v="candidate"/>
    <m/>
    <n v="44149.319571759261"/>
  </r>
  <r>
    <s v="ca-2010-13202"/>
    <s v="SANTS  118"/>
    <s v="CA"/>
    <n v="40163"/>
    <m/>
    <m/>
    <m/>
    <s v="Electronic"/>
    <n v="40163"/>
    <x v="14"/>
    <s v="Candidate registered"/>
    <s v="Sharon Tomiko Santos"/>
    <m/>
    <s v="PO BOX 78606"/>
    <s v="SEATTLE"/>
    <s v="KING"/>
    <m/>
    <n v="98178"/>
    <s v="FRIENDSOFSTS@AOL.COM"/>
    <s v="friendsofsts@aol.com"/>
    <m/>
    <s v="STATE REPRESENTATIVE"/>
    <n v="13"/>
    <s v="LEG DISTRICT 37 - HOUSE"/>
    <n v="4852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s v="Incumbent"/>
    <m/>
    <m/>
    <m/>
    <m/>
    <m/>
    <m/>
    <m/>
    <m/>
    <s v="PO BOX 78606"/>
    <s v="SEATTLE"/>
    <m/>
    <n v="98178"/>
    <m/>
    <n v="60582.46"/>
    <n v="2061.14"/>
    <n v="58904.59"/>
    <n v="0"/>
    <n v="0"/>
    <n v="0"/>
    <m/>
    <m/>
    <s v="https://web.pdc.wa.gov/rptimg/default.aspx?filerid_election_year=SANTS%20%20118%3A%7C%3A2010"/>
    <n v="17207"/>
    <n v="476"/>
    <n v="13202"/>
    <n v="12843"/>
    <n v="37"/>
    <s v="MIRIAM MIYAKE"/>
    <s v="candidate"/>
    <m/>
    <n v="44149.319872685184"/>
  </r>
  <r>
    <s v="ca-2010-13199"/>
    <s v="SCHNS  116"/>
    <s v="CA"/>
    <n v="40232"/>
    <m/>
    <m/>
    <m/>
    <s v="Electronic"/>
    <n v="40232"/>
    <x v="14"/>
    <s v="Candidate registered"/>
    <s v="SCHNEIDER SABRA"/>
    <m/>
    <s v="4742 42ND AVE SW #217"/>
    <s v="SEATTLE"/>
    <s v="KING"/>
    <m/>
    <n v="98116"/>
    <s v="VOTESABRA@GMAIL.COM"/>
    <s v="votesabra@gmail.com"/>
    <m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4742 42ND AVE SW #217"/>
    <s v="SEATTLE"/>
    <m/>
    <n v="98116"/>
    <m/>
    <n v="13840"/>
    <n v="0"/>
    <n v="13840"/>
    <n v="0"/>
    <n v="0"/>
    <n v="0"/>
    <m/>
    <m/>
    <s v="https://web.pdc.wa.gov/rptimg/default.aspx?filerid_election_year=SCHNS%20%20116%3A%7C%3A2010"/>
    <n v="17363"/>
    <n v="9048"/>
    <n v="13199"/>
    <n v="12853"/>
    <n v="34"/>
    <s v="PHILIP LLOYD"/>
    <s v="candidate"/>
    <m/>
    <n v="44149.320219907408"/>
  </r>
  <r>
    <s v="ca-2010-13196"/>
    <s v="SCOTN  223"/>
    <s v="CA"/>
    <n v="40322"/>
    <m/>
    <m/>
    <m/>
    <m/>
    <n v="40322"/>
    <x v="14"/>
    <s v="Candidate registered"/>
    <s v="SCOTT NANCY K"/>
    <m/>
    <s v="404 KENKIRK PL"/>
    <s v="BURLINGTON"/>
    <s v="SKAGIT"/>
    <m/>
    <n v="98233"/>
    <m/>
    <m/>
    <m/>
    <s v="COUNTY CLERK"/>
    <n v="22"/>
    <s v="SKAGIT CO"/>
    <n v="4064"/>
    <s v="SKAGIT"/>
    <s v="Local"/>
    <n v="65132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404 KENKIRK PL"/>
    <s v="BURLINGTON"/>
    <m/>
    <n v="98233"/>
    <m/>
    <m/>
    <m/>
    <m/>
    <m/>
    <m/>
    <m/>
    <m/>
    <m/>
    <s v="https://web.pdc.wa.gov/rptimg/default.aspx?filerid_election_year=SCOTN%20%20223%3A%7C%3A2010"/>
    <n v="17411"/>
    <n v="9047"/>
    <n v="13196"/>
    <m/>
    <m/>
    <s v="NANCY K SCOTT"/>
    <s v="candidate"/>
    <m/>
    <n v="43598.056770833333"/>
  </r>
  <r>
    <s v="ca-2010-13195"/>
    <s v="SEAQL  335"/>
    <s v="CA"/>
    <n v="39848"/>
    <m/>
    <m/>
    <m/>
    <s v="Electronic"/>
    <n v="39848"/>
    <x v="14"/>
    <s v="Candidate registered"/>
    <s v="LARRY SEAQUIST"/>
    <m/>
    <s v="PO BOX 821"/>
    <s v="GIG HARBOR"/>
    <s v="PIERCE"/>
    <m/>
    <n v="98335"/>
    <s v="INFO@ELECTLARRYSEAQUIST.COM"/>
    <s v="larryseaquist@comcast.net"/>
    <m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821"/>
    <s v="GIG HARBOR"/>
    <m/>
    <n v="98335"/>
    <m/>
    <n v="182945.12"/>
    <n v="4465.32"/>
    <n v="188039.56"/>
    <n v="2000"/>
    <n v="0"/>
    <n v="1718.03"/>
    <n v="10000"/>
    <n v="0"/>
    <s v="https://web.pdc.wa.gov/rptimg/default.aspx?filerid_election_year=SEAQL%20%20335%3A%7C%3A2010"/>
    <n v="17421"/>
    <n v="26078"/>
    <n v="13195"/>
    <n v="12859"/>
    <n v="26"/>
    <s v="JASON BENNETT"/>
    <s v="candidate"/>
    <m/>
    <n v="44149.320486111108"/>
  </r>
  <r>
    <s v="ca-2010-13191"/>
    <s v="SCHOS  335"/>
    <s v="CA"/>
    <n v="40193"/>
    <m/>
    <m/>
    <m/>
    <s v="Electronic"/>
    <n v="40193"/>
    <x v="14"/>
    <s v="Candidate registered"/>
    <s v="SCHOENIKE SUMNER L"/>
    <m/>
    <s v="PO BOX 433"/>
    <s v="GIG HARBOR"/>
    <s v="PIERCE"/>
    <m/>
    <n v="983359979"/>
    <s v="SCHOENIKE@GMAIL.COM"/>
    <s v="schoenike@gmail.com"/>
    <m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Challenger"/>
    <m/>
    <m/>
    <m/>
    <m/>
    <m/>
    <m/>
    <m/>
    <m/>
    <s v="PO BOX 433"/>
    <s v="GIG HARBOR"/>
    <m/>
    <n v="983359979"/>
    <m/>
    <n v="86138.74"/>
    <n v="0"/>
    <n v="86138.74"/>
    <n v="0"/>
    <n v="0"/>
    <n v="0"/>
    <m/>
    <m/>
    <s v="https://web.pdc.wa.gov/rptimg/default.aspx?filerid_election_year=SCHOS%20%20335%3A%7C%3A2010"/>
    <n v="17499"/>
    <n v="9045"/>
    <n v="13191"/>
    <n v="12856"/>
    <n v="26"/>
    <s v="JASON BENNETT"/>
    <s v="candidate"/>
    <m/>
    <n v="44149.320324074077"/>
  </r>
  <r>
    <s v="ca-2010-13185"/>
    <s v="SELLM  201"/>
    <s v="CA"/>
    <n v="39908"/>
    <m/>
    <m/>
    <m/>
    <s v="Electronic"/>
    <n v="39908"/>
    <x v="14"/>
    <s v="Candidate registered"/>
    <s v="Mike Sells"/>
    <m/>
    <s v="PO BOX 12395"/>
    <s v="EVERETT"/>
    <s v="SNOHOMISH"/>
    <m/>
    <n v="982062395"/>
    <s v="MIKESELLS@AOL.COM"/>
    <s v="MIKESELLS@AOL.COM"/>
    <m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Challenger"/>
    <m/>
    <m/>
    <m/>
    <m/>
    <m/>
    <m/>
    <m/>
    <m/>
    <s v="PO BOX 12395"/>
    <s v="EVERETT"/>
    <m/>
    <n v="982062395"/>
    <m/>
    <n v="35746.160000000003"/>
    <n v="20148.900000000001"/>
    <n v="42528.08"/>
    <n v="0"/>
    <n v="0"/>
    <n v="0"/>
    <m/>
    <m/>
    <s v="https://web.pdc.wa.gov/rptimg/default.aspx?filerid_election_year=SELLM%20%20201%3A%7C%3A2010"/>
    <n v="17601"/>
    <n v="202"/>
    <n v="13185"/>
    <n v="12866"/>
    <n v="38"/>
    <s v="LYLE RYAN"/>
    <s v="candidate"/>
    <m/>
    <n v="44149.321076388886"/>
  </r>
  <r>
    <s v="ca-2010-13183"/>
    <s v="SHEPJ  541"/>
    <s v="CA"/>
    <n v="40345"/>
    <m/>
    <m/>
    <m/>
    <s v="Electronic"/>
    <n v="40345"/>
    <x v="14"/>
    <s v="Candidate registered"/>
    <s v="SHEPPARD JEAN A"/>
    <m/>
    <s v="P.O. BOX 1456"/>
    <s v="ELMA"/>
    <s v="GRAYS HARBOR"/>
    <m/>
    <n v="985411456"/>
    <s v="RANDYLSHEPPARD@CENTURYTEL.NET"/>
    <s v="randylsheppard@centurytel.net"/>
    <m/>
    <s v="COUNTY CLERK"/>
    <n v="22"/>
    <s v="GRAYS HARBOR CO"/>
    <n v="3369"/>
    <s v="GRAYS HARBOR"/>
    <s v="Local"/>
    <n v="36341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P.O. BOX 1456"/>
    <s v="ELMA"/>
    <m/>
    <n v="985411456"/>
    <m/>
    <n v="17931.32"/>
    <n v="0"/>
    <n v="17031.71"/>
    <n v="1109.3599999999999"/>
    <n v="0"/>
    <n v="0"/>
    <m/>
    <m/>
    <s v="https://web.pdc.wa.gov/rptimg/default.aspx?filerid_election_year=SHEPJ%20%20541%3A%7C%3A2010"/>
    <n v="17710"/>
    <n v="9040"/>
    <n v="13183"/>
    <n v="12878"/>
    <m/>
    <s v="CELIA ROBERTS"/>
    <s v="candidate"/>
    <m/>
    <n v="44149.321631944447"/>
  </r>
  <r>
    <s v="ca-2010-13180"/>
    <s v="SHELT  548"/>
    <s v="CA"/>
    <n v="39265"/>
    <m/>
    <m/>
    <m/>
    <s v="Electronic"/>
    <n v="39265"/>
    <x v="14"/>
    <s v="Candidate registered"/>
    <s v="Timothy Sheldon"/>
    <m/>
    <s v="PO BOX G"/>
    <s v="HOODSPORT"/>
    <s v="MASON"/>
    <m/>
    <n v="98548"/>
    <m/>
    <m/>
    <m/>
    <s v="STATE SENATOR"/>
    <n v="12"/>
    <s v="LEG DISTRICT 35 - SENATE"/>
    <n v="4764"/>
    <s v="MASON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G"/>
    <s v="HOODSPORT"/>
    <m/>
    <n v="98548"/>
    <m/>
    <n v="123390.17"/>
    <n v="1000"/>
    <n v="113816.92"/>
    <n v="0"/>
    <n v="0"/>
    <n v="0"/>
    <m/>
    <m/>
    <s v="https://web.pdc.wa.gov/rptimg/default.aspx?filerid_election_year=SHELT%20%20548%3A%7C%3A2010"/>
    <n v="17757"/>
    <n v="647"/>
    <n v="13180"/>
    <n v="12877"/>
    <n v="35"/>
    <s v="TIM SHELDON"/>
    <s v="candidate"/>
    <m/>
    <n v="44149.321574074071"/>
  </r>
  <r>
    <s v="ca-2010-13173"/>
    <s v="SHINP  275"/>
    <s v="CA"/>
    <n v="39419"/>
    <m/>
    <m/>
    <m/>
    <s v="Electronic"/>
    <n v="39419"/>
    <x v="14"/>
    <s v="Candidate registered"/>
    <s v="SHIN PAULL H"/>
    <m/>
    <s v="PO BOX 5036"/>
    <s v="LYNNWOOD"/>
    <s v="SNOHOMISH"/>
    <m/>
    <s v="98046-5036"/>
    <m/>
    <m/>
    <m/>
    <s v="STATE SENATOR"/>
    <n v="12"/>
    <s v="LEG DISTRICT 21 - SENATE"/>
    <n v="4750"/>
    <s v="SNOHOMISH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5036"/>
    <s v="LYNNWOOD"/>
    <m/>
    <s v="98046-5036"/>
    <m/>
    <n v="197708.44"/>
    <n v="106225.53"/>
    <n v="222309.25"/>
    <n v="0"/>
    <n v="0"/>
    <n v="0"/>
    <m/>
    <m/>
    <s v="https://web.pdc.wa.gov/rptimg/default.aspx?filerid_election_year=SHINP%20%20275%3A%7C%3A2010"/>
    <n v="17853"/>
    <n v="9036"/>
    <n v="13173"/>
    <n v="12879"/>
    <n v="21"/>
    <s v="ALISA PASSEY"/>
    <s v="candidate"/>
    <m/>
    <n v="44149.321666666663"/>
  </r>
  <r>
    <s v="ca-2010-13172"/>
    <s v="SILVT  951"/>
    <s v="CA"/>
    <n v="40372"/>
    <m/>
    <m/>
    <m/>
    <s v="Electronic"/>
    <n v="40372"/>
    <x v="14"/>
    <s v="Candidate registered"/>
    <s v="SILVA THOMAS T"/>
    <m/>
    <s v="7462 LATERAL &quot;A&quot;"/>
    <s v="WAPATO"/>
    <s v="YAKIMA"/>
    <m/>
    <n v="98951"/>
    <s v="TSILVA@LIVE.COM"/>
    <s v="tsilva@live.com"/>
    <m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Challenger"/>
    <m/>
    <m/>
    <m/>
    <m/>
    <m/>
    <m/>
    <m/>
    <m/>
    <s v="7462 LATERAL &quot;A&quot;"/>
    <s v="WAPATO"/>
    <m/>
    <n v="98951"/>
    <m/>
    <n v="12138.44"/>
    <n v="0"/>
    <n v="10957.99"/>
    <n v="0"/>
    <n v="0"/>
    <n v="1700"/>
    <m/>
    <m/>
    <s v="https://web.pdc.wa.gov/rptimg/default.aspx?filerid_election_year=SILVT%20%20951%3A%7C%3A2010"/>
    <n v="17888"/>
    <n v="8213"/>
    <n v="13172"/>
    <n v="12885"/>
    <n v="15"/>
    <s v="GEOFFREY BAKER"/>
    <s v="candidate"/>
    <m/>
    <n v="44149.321840277778"/>
  </r>
  <r>
    <s v="ca-2010-13163"/>
    <s v="SLOAK  840"/>
    <s v="CA"/>
    <n v="40282"/>
    <m/>
    <m/>
    <m/>
    <s v="Paper"/>
    <n v="40282"/>
    <x v="14"/>
    <s v="Candidate registered"/>
    <s v="SLOAN KARL F"/>
    <m/>
    <s v="PO BOX 986"/>
    <s v="OKANOGAN"/>
    <s v="OKANOGAN"/>
    <m/>
    <n v="988400986"/>
    <s v="KSLOAN@NCIDATA.COM"/>
    <s v="ksloan@ncidata.com"/>
    <m/>
    <s v="COUNTY PROSECUTOR"/>
    <n v="26"/>
    <s v="OKANOGAN CO"/>
    <n v="3801"/>
    <s v="OKANOGAN"/>
    <s v="Local"/>
    <n v="20335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986"/>
    <s v="OKANOGAN"/>
    <m/>
    <n v="988400986"/>
    <m/>
    <n v="0"/>
    <n v="0"/>
    <n v="0"/>
    <n v="0"/>
    <n v="0"/>
    <n v="0"/>
    <m/>
    <m/>
    <s v="https://web.pdc.wa.gov/rptimg/default.aspx?filerid_election_year=SLOAK%20%20840%3A%7C%3A2010"/>
    <n v="18089"/>
    <n v="6261"/>
    <n v="13163"/>
    <n v="12892"/>
    <m/>
    <s v="ANDREA ERVIN"/>
    <s v="candidate"/>
    <m/>
    <n v="44149.322129629632"/>
  </r>
  <r>
    <s v="ca-2010-13162"/>
    <s v="SMEAJ  406"/>
    <s v="CA"/>
    <n v="40353"/>
    <m/>
    <m/>
    <m/>
    <m/>
    <n v="40353"/>
    <x v="14"/>
    <s v="Candidate registered"/>
    <s v="SMEALL JESSICA R"/>
    <m/>
    <s v="4136 6TH AVE"/>
    <s v="TACOMA"/>
    <s v="PIERCE"/>
    <m/>
    <n v="98406"/>
    <s v="JESSICA@SMEALL.ORG"/>
    <s v="jessicasmeall@gmail.com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4136 6TH AVE"/>
    <s v="TACOMA"/>
    <m/>
    <n v="98406"/>
    <m/>
    <m/>
    <m/>
    <m/>
    <m/>
    <m/>
    <m/>
    <m/>
    <m/>
    <s v="https://web.pdc.wa.gov/rptimg/default.aspx?filerid_election_year=SMEAJ%20%20406%3A%7C%3A2010"/>
    <n v="18118"/>
    <n v="7006"/>
    <n v="13162"/>
    <m/>
    <n v="27"/>
    <s v="JESSICA SMEALL"/>
    <s v="candidate"/>
    <m/>
    <n v="43598.056550925925"/>
  </r>
  <r>
    <s v="ca-2010-13157"/>
    <s v="SOARD  584"/>
    <s v="CA"/>
    <n v="40351"/>
    <m/>
    <m/>
    <m/>
    <s v="Paper"/>
    <n v="40351"/>
    <x v="14"/>
    <s v="Candidate registered"/>
    <s v="SOARES DEBRA K"/>
    <m/>
    <s v="301 E BALLANTRAE DR"/>
    <s v="SHELTON"/>
    <s v="MASON"/>
    <m/>
    <n v="98584"/>
    <s v="DEBBIESOARESFORCOUNTYCLERK@GMAIL.COM"/>
    <s v="deb@netzero.net"/>
    <m/>
    <s v="COUNTY CLERK"/>
    <n v="22"/>
    <s v="MASON CO"/>
    <n v="3699"/>
    <s v="MASON"/>
    <s v="Local"/>
    <n v="33085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301 E BALLANTRAE DR"/>
    <s v="SHELTON"/>
    <m/>
    <n v="98584"/>
    <m/>
    <n v="0"/>
    <n v="0"/>
    <n v="0"/>
    <n v="0"/>
    <n v="0"/>
    <n v="0"/>
    <m/>
    <m/>
    <s v="https://web.pdc.wa.gov/rptimg/default.aspx?filerid_election_year=SOARD%20%20584%3A%7C%3A2010"/>
    <n v="18250"/>
    <n v="9032"/>
    <n v="13157"/>
    <n v="12903"/>
    <m/>
    <s v="DAVID SOARES"/>
    <s v="candidate"/>
    <m/>
    <n v="44149.322453703702"/>
  </r>
  <r>
    <s v="ca-2010-13150"/>
    <s v="SPATV  520"/>
    <s v="CA"/>
    <n v="40317"/>
    <m/>
    <m/>
    <m/>
    <m/>
    <n v="40317"/>
    <x v="14"/>
    <s v="Candidate registered"/>
    <s v="SPATZ VERNON R"/>
    <m/>
    <s v="105 E HARRIMAN ST"/>
    <s v="ABERDEEN"/>
    <s v="GRAYS HARBOR"/>
    <m/>
    <n v="98520"/>
    <s v="TWOSPOTS@COMCAST.NET"/>
    <s v="twospots@comcast.net"/>
    <m/>
    <s v="COUNTY AUDITOR"/>
    <n v="20"/>
    <s v="GRAYS HARBOR CO"/>
    <n v="3369"/>
    <s v="GRAYS HARBOR"/>
    <s v="Local"/>
    <n v="36341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105 E HARRIMAN ST"/>
    <s v="ABERDEEN"/>
    <m/>
    <n v="98520"/>
    <m/>
    <m/>
    <m/>
    <m/>
    <m/>
    <m/>
    <m/>
    <m/>
    <m/>
    <s v="https://web.pdc.wa.gov/rptimg/default.aspx?filerid_election_year=SPATV%20%20520%3A%7C%3A2010"/>
    <n v="18354"/>
    <n v="6257"/>
    <n v="13150"/>
    <m/>
    <m/>
    <s v="JOANNE STOCKS"/>
    <s v="candidate"/>
    <m/>
    <n v="43598.056469907409"/>
  </r>
  <r>
    <s v="ca-2010-13149"/>
    <s v="SPENP  648"/>
    <s v="CA"/>
    <n v="40364"/>
    <m/>
    <m/>
    <m/>
    <s v="Electronic"/>
    <n v="40364"/>
    <x v="14"/>
    <s v="Candidate registered"/>
    <s v="SPENCER PAUL G"/>
    <m/>
    <s v="PO BOX 173"/>
    <s v="STEVENSON"/>
    <s v="YAKIMA"/>
    <m/>
    <n v="986480173"/>
    <s v="SPENCERINTHEGORGE@YAHOO.COM"/>
    <s v="spencerinthegorge@yahoo.com"/>
    <m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Challenger"/>
    <m/>
    <m/>
    <m/>
    <m/>
    <m/>
    <m/>
    <m/>
    <m/>
    <s v="PO BOX 173"/>
    <s v="STEVENSON"/>
    <m/>
    <n v="986480173"/>
    <m/>
    <n v="3348.1"/>
    <n v="0"/>
    <n v="1808.6"/>
    <n v="-429"/>
    <n v="0"/>
    <n v="300"/>
    <m/>
    <m/>
    <s v="https://web.pdc.wa.gov/rptimg/default.aspx?filerid_election_year=SPENP%20%20648%3A%7C%3A2010"/>
    <n v="18394"/>
    <n v="7620"/>
    <n v="13149"/>
    <n v="12910"/>
    <n v="15"/>
    <s v="PAUL SPENCER"/>
    <s v="candidate"/>
    <m/>
    <n v="44149.322546296295"/>
  </r>
  <r>
    <s v="ca-2010-13147"/>
    <s v="SOWDJ  666"/>
    <s v="CA"/>
    <n v="40212"/>
    <m/>
    <m/>
    <m/>
    <m/>
    <n v="40212"/>
    <x v="14"/>
    <s v="Candidate discontinued campaign"/>
    <s v="SOWDER JAMES J"/>
    <m/>
    <s v="PO BOX 27"/>
    <s v="VANCOUVER"/>
    <s v="CLARK"/>
    <m/>
    <n v="986660027"/>
    <m/>
    <s v="j.sowder@comcast.net"/>
    <m/>
    <s v="COUNTY PROSECUTOR"/>
    <n v="26"/>
    <s v="CLARK CO"/>
    <n v="3147"/>
    <s v="CLARK"/>
    <s v="Local"/>
    <n v="215626"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PO BOX 27"/>
    <s v="VANCOUVER"/>
    <m/>
    <n v="986660027"/>
    <m/>
    <m/>
    <m/>
    <m/>
    <m/>
    <m/>
    <m/>
    <m/>
    <m/>
    <s v="https://web.pdc.wa.gov/rptimg/default.aspx?filerid_election_year=SOWDJ%20%20666%3A%7C%3A2010"/>
    <n v="18429"/>
    <n v="9027"/>
    <n v="13147"/>
    <m/>
    <m/>
    <s v="JULIE FONTYN"/>
    <s v="candidate"/>
    <m/>
    <n v="43598.056458333333"/>
  </r>
  <r>
    <s v="ca-2010-13145"/>
    <s v="SPRIL  033"/>
    <s v="CA"/>
    <n v="39849"/>
    <m/>
    <m/>
    <m/>
    <s v="Electronic"/>
    <n v="39849"/>
    <x v="14"/>
    <s v="Candidate registered"/>
    <s v="Larry Springer"/>
    <m/>
    <s v="700 20TH AVE W"/>
    <s v="KIRKLAND"/>
    <s v="KING"/>
    <m/>
    <n v="98033"/>
    <s v="INFO@LARRYSPRINGER.ORG"/>
    <s v="larry@larryspringer.org"/>
    <m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700 20TH AVE W"/>
    <s v="KIRKLAND"/>
    <m/>
    <n v="98033"/>
    <m/>
    <n v="176962.45"/>
    <n v="8717.01"/>
    <n v="158319.35999999999"/>
    <n v="0"/>
    <n v="0"/>
    <n v="8236.5"/>
    <n v="5849.06"/>
    <n v="0"/>
    <s v="https://web.pdc.wa.gov/rptimg/default.aspx?filerid_election_year=SPRIL%20%20033%3A%7C%3A2010"/>
    <n v="18486"/>
    <n v="569"/>
    <n v="13145"/>
    <n v="12921"/>
    <n v="45"/>
    <s v="JASON BENNETT"/>
    <s v="candidate"/>
    <m/>
    <n v="44149.322916666664"/>
  </r>
  <r>
    <s v="ca-2010-13143"/>
    <s v="SPRID  045"/>
    <s v="CA"/>
    <n v="40192"/>
    <m/>
    <m/>
    <m/>
    <s v="Electronic"/>
    <n v="40192"/>
    <x v="14"/>
    <s v="Candidate registered"/>
    <s v="David Spring"/>
    <m/>
    <s v="49006 SE 115TH ST"/>
    <s v="NORTH BEND"/>
    <s v="KING"/>
    <m/>
    <n v="98045"/>
    <s v="SPRINGFORHOUSE@AOL.COM"/>
    <s v="wildernessspring@aol.com"/>
    <m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Challenger"/>
    <m/>
    <m/>
    <m/>
    <m/>
    <m/>
    <m/>
    <m/>
    <m/>
    <s v="49006 SE 115TH ST"/>
    <s v="NORTH BEND"/>
    <m/>
    <n v="98045"/>
    <m/>
    <n v="5965.12"/>
    <n v="0"/>
    <n v="6965.12"/>
    <n v="1000"/>
    <n v="0"/>
    <n v="0"/>
    <m/>
    <m/>
    <s v="https://web.pdc.wa.gov/rptimg/default.aspx?filerid_election_year=SPRID%20%20045%3A%7C%3A2010"/>
    <n v="18483"/>
    <n v="3737"/>
    <n v="13143"/>
    <n v="12920"/>
    <n v="5"/>
    <s v="DAVID SPRING"/>
    <s v="candidate"/>
    <m/>
    <n v="44149.322905092595"/>
  </r>
  <r>
    <s v="ca-2010-13142"/>
    <s v="STAFJ  118"/>
    <s v="CA"/>
    <n v="40352"/>
    <m/>
    <m/>
    <m/>
    <m/>
    <n v="40352"/>
    <x v="14"/>
    <s v="Candidate registered"/>
    <s v="John Edmund Stafford"/>
    <m/>
    <s v="1723 13TH AVE S APT 404"/>
    <s v="SEATTLE"/>
    <s v="KING"/>
    <m/>
    <n v="98144"/>
    <s v="JESTAFF@MSN.COM"/>
    <s v="jestaff@msn.com"/>
    <m/>
    <s v="STATE REPRESENTATIVE"/>
    <n v="13"/>
    <s v="LEG DISTRICT 37 - HOUSE"/>
    <n v="4852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Challenger"/>
    <m/>
    <m/>
    <m/>
    <m/>
    <m/>
    <m/>
    <m/>
    <m/>
    <s v="1723 13TH AVE S APT 404"/>
    <s v="SEATTLE"/>
    <m/>
    <n v="98144"/>
    <m/>
    <m/>
    <m/>
    <m/>
    <m/>
    <m/>
    <m/>
    <m/>
    <m/>
    <s v="https://web.pdc.wa.gov/rptimg/default.aspx?filerid_election_year=STAFJ%20%20118%3A%7C%3A2010"/>
    <n v="18498"/>
    <n v="6253"/>
    <n v="13142"/>
    <m/>
    <n v="37"/>
    <s v="JOHN STAFFORD"/>
    <s v="candidate"/>
    <m/>
    <n v="43598.056423611109"/>
  </r>
  <r>
    <s v="ca-2010-13141"/>
    <s v="STANJ  584"/>
    <s v="CA"/>
    <n v="40392"/>
    <m/>
    <m/>
    <m/>
    <s v="Electronic"/>
    <n v="40392"/>
    <x v="14"/>
    <s v="Candidate registered"/>
    <s v="STANG JUSTIN E"/>
    <m/>
    <s v="PO BOX 2003"/>
    <s v="SHELTON"/>
    <s v="MASON"/>
    <m/>
    <n v="98584"/>
    <s v="JUSTINSTANG@GMAIL.COM"/>
    <s v="justinstang@gmail.com"/>
    <m/>
    <s v="STATE SENATOR"/>
    <n v="12"/>
    <s v="LEG DISTRICT 35 - SENATE"/>
    <n v="4764"/>
    <s v="MASON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PO BOX 2003"/>
    <s v="SHELTON"/>
    <m/>
    <n v="98584"/>
    <m/>
    <n v="1079"/>
    <n v="0"/>
    <n v="827.31"/>
    <n v="0"/>
    <n v="0"/>
    <n v="0"/>
    <m/>
    <m/>
    <s v="https://web.pdc.wa.gov/rptimg/default.aspx?filerid_election_year=STANJ%20%20584%3A%7C%3A2010"/>
    <n v="18545"/>
    <n v="9025"/>
    <n v="13141"/>
    <n v="12926"/>
    <n v="35"/>
    <s v="WILLOW SHANAHAN"/>
    <s v="candidate"/>
    <m/>
    <n v="44149.323113425926"/>
  </r>
  <r>
    <s v="ca-2010-13140"/>
    <s v="STAND  041"/>
    <s v="CA"/>
    <n v="40279"/>
    <m/>
    <m/>
    <m/>
    <s v="Electronic"/>
    <n v="40279"/>
    <x v="14"/>
    <s v="Candidate registered"/>
    <s v="Derek Stanford"/>
    <m/>
    <s v="PO BOX 2041"/>
    <s v="BOTHELL"/>
    <s v="KING"/>
    <m/>
    <n v="980412041"/>
    <s v="DEREKSTANFORD2010@GMAIL.COM"/>
    <s v="derekstanford@gmail.com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Open seat"/>
    <m/>
    <m/>
    <m/>
    <m/>
    <m/>
    <m/>
    <m/>
    <m/>
    <s v="PO BOX 2041"/>
    <s v="BOTHELL"/>
    <m/>
    <n v="980412041"/>
    <m/>
    <n v="148921.93"/>
    <n v="0"/>
    <n v="148500.01999999999"/>
    <n v="0"/>
    <n v="0"/>
    <n v="0"/>
    <n v="18312.310000000001"/>
    <n v="0"/>
    <s v="https://web.pdc.wa.gov/rptimg/default.aspx?filerid_election_year=STAND%20%20041%3A%7C%3A2010"/>
    <n v="18609"/>
    <n v="897"/>
    <n v="13140"/>
    <n v="12923"/>
    <n v="1"/>
    <s v="CHERYL STANFORD"/>
    <s v="candidate"/>
    <m/>
    <n v="44149.32304398148"/>
  </r>
  <r>
    <s v="ca-2010-13126"/>
    <s v="STUAS  660"/>
    <s v="CA"/>
    <n v="39124"/>
    <m/>
    <m/>
    <m/>
    <s v="Electronic"/>
    <n v="39124"/>
    <x v="14"/>
    <s v="Candidate registered"/>
    <s v="STUART STEVEN J"/>
    <m/>
    <s v="300 W 23RD ST"/>
    <s v="VANCOUVER"/>
    <s v="CLARK"/>
    <m/>
    <n v="98660"/>
    <s v="STEVEJ@STUARTFORCLARKCOUNTY.COM"/>
    <s v="stevej@stuartforclarkcounty.com"/>
    <m/>
    <s v="COUNTY COUNCIL MEMBER"/>
    <n v="25"/>
    <s v="CLARK CO"/>
    <n v="3147"/>
    <s v="CLARK"/>
    <s v="Local"/>
    <n v="215626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300 W 23RD ST"/>
    <s v="VANCOUVER"/>
    <m/>
    <n v="98660"/>
    <m/>
    <n v="81462.39"/>
    <n v="1751.67"/>
    <n v="92409.51"/>
    <n v="0"/>
    <n v="0"/>
    <n v="0"/>
    <m/>
    <m/>
    <s v="https://web.pdc.wa.gov/rptimg/default.aspx?filerid_election_year=STUAS%20%20660%3A%7C%3A2010"/>
    <n v="18871"/>
    <n v="6248"/>
    <n v="13126"/>
    <n v="12945"/>
    <m/>
    <s v="STEVE STUART"/>
    <s v="candidate"/>
    <m/>
    <n v="44149.323645833334"/>
  </r>
  <r>
    <s v="ca-2010-13120"/>
    <s v="STRAR  520"/>
    <s v="CA"/>
    <n v="40310"/>
    <m/>
    <m/>
    <m/>
    <m/>
    <n v="40310"/>
    <x v="14"/>
    <s v="Candidate registered"/>
    <s v="STRABBING RONALD A"/>
    <m/>
    <s v="PO BOX 610"/>
    <s v="COSMOPOLIS"/>
    <s v="GRAYS HARBOR"/>
    <m/>
    <n v="985370610"/>
    <m/>
    <m/>
    <m/>
    <s v="COUNTY TREASURER"/>
    <n v="28"/>
    <s v="GRAYS HARBOR CO"/>
    <n v="3369"/>
    <s v="GRAYS HARBOR"/>
    <s v="Local"/>
    <n v="36341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610"/>
    <s v="COSMOPOLIS"/>
    <m/>
    <n v="985370610"/>
    <m/>
    <m/>
    <m/>
    <m/>
    <m/>
    <m/>
    <m/>
    <m/>
    <m/>
    <s v="https://web.pdc.wa.gov/rptimg/default.aspx?filerid_election_year=STRAR%20%20520%3A%7C%3A2010"/>
    <n v="19019"/>
    <n v="6250"/>
    <n v="13120"/>
    <m/>
    <m/>
    <s v="RONALD A STRABBING"/>
    <s v="candidate"/>
    <m/>
    <n v="43598.056273148148"/>
  </r>
  <r>
    <s v="ca-2010-13107"/>
    <s v="SWANK  626"/>
    <s v="CA"/>
    <n v="40247"/>
    <m/>
    <m/>
    <m/>
    <m/>
    <n v="40247"/>
    <x v="14"/>
    <s v="Candidate registered"/>
    <s v="SWANSON KRISTINA K"/>
    <m/>
    <s v="529 POWELL RD"/>
    <s v="CASTLE ROCK"/>
    <s v="COWLITZ"/>
    <m/>
    <n v="98611"/>
    <m/>
    <s v="krisswanson@msn.com"/>
    <m/>
    <s v="COUNTY AUDITOR"/>
    <n v="20"/>
    <s v="COWLITZ CO"/>
    <n v="3200"/>
    <s v="COWLITZ"/>
    <s v="Local"/>
    <n v="55737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529 POWELL RD"/>
    <s v="CASTLE ROCK"/>
    <m/>
    <n v="98611"/>
    <m/>
    <m/>
    <m/>
    <m/>
    <m/>
    <m/>
    <m/>
    <m/>
    <m/>
    <s v="https://web.pdc.wa.gov/rptimg/default.aspx?filerid_election_year=SWANK%20%20626%3A%7C%3A2010"/>
    <n v="19170"/>
    <n v="6070"/>
    <n v="13107"/>
    <m/>
    <m/>
    <s v="KIMBERLY HOFF"/>
    <s v="candidate"/>
    <m/>
    <n v="43598.056192129632"/>
  </r>
  <r>
    <s v="ca-2010-13089"/>
    <s v="TERRP  292"/>
    <s v="CA"/>
    <n v="40230"/>
    <m/>
    <m/>
    <m/>
    <s v="Mixed"/>
    <n v="40230"/>
    <x v="14"/>
    <s v="Candidate registered"/>
    <s v="TERRY PATRICIA J"/>
    <m/>
    <s v="PMB 128 AT 26910 92ND AVE NW STE C-5"/>
    <s v="STANWOOD"/>
    <s v="ISLAND"/>
    <m/>
    <n v="98292"/>
    <s v="PATRICIATERRY4COUNTYCLERK@GMAIL.COM"/>
    <s v="terryp.mpa@gmail.com"/>
    <m/>
    <s v="COUNTY CLERK"/>
    <n v="22"/>
    <s v="ISLAND CO"/>
    <n v="3424"/>
    <s v="ISLAND"/>
    <s v="Local"/>
    <n v="47223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MB 128 AT 26910 92ND AVE NW STE C-5"/>
    <s v="STANWOOD"/>
    <m/>
    <n v="98292"/>
    <m/>
    <n v="6039.93"/>
    <n v="0"/>
    <n v="5191.12"/>
    <n v="-527.14"/>
    <n v="0"/>
    <n v="0"/>
    <m/>
    <m/>
    <s v="https://web.pdc.wa.gov/rptimg/default.aspx?filerid_election_year=TERRP%20%20292%3A%7C%3A2010"/>
    <n v="19475"/>
    <n v="9000"/>
    <n v="13089"/>
    <n v="12968"/>
    <m/>
    <s v="MARY O'FARRELL"/>
    <s v="candidate"/>
    <m/>
    <n v="44149.324317129627"/>
  </r>
  <r>
    <s v="ca-2010-13088"/>
    <s v="THOMJ  354"/>
    <s v="CA"/>
    <n v="40300"/>
    <m/>
    <m/>
    <m/>
    <s v="Electronic"/>
    <n v="40300"/>
    <x v="14"/>
    <s v="Candidate registered"/>
    <s v="THOMPSON JOHN W"/>
    <m/>
    <s v="PO BOX 1537"/>
    <s v="MILTON"/>
    <s v="PIERCE"/>
    <m/>
    <n v="98354"/>
    <s v="LGTFLYBOY@GMAIL.COM"/>
    <s v="johnt@electjohnthompson.com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Challenger"/>
    <m/>
    <m/>
    <m/>
    <m/>
    <m/>
    <m/>
    <m/>
    <m/>
    <s v="PO BOX 1537"/>
    <s v="MILTON"/>
    <m/>
    <n v="98354"/>
    <m/>
    <n v="32842.559999999998"/>
    <n v="0"/>
    <n v="32842.559999999998"/>
    <n v="0"/>
    <n v="0"/>
    <n v="0"/>
    <n v="5850.06"/>
    <n v="0"/>
    <s v="https://web.pdc.wa.gov/rptimg/default.aspx?filerid_election_year=THOMJ%20%20354%3A%7C%3A2010"/>
    <n v="19502"/>
    <n v="8999"/>
    <n v="13088"/>
    <n v="12972"/>
    <n v="25"/>
    <s v="MELISSA THOMPSON"/>
    <s v="candidate"/>
    <m/>
    <n v="44149.324421296296"/>
  </r>
  <r>
    <s v="ca-2010-13087"/>
    <s v="TOBEC  512"/>
    <s v="CA"/>
    <n v="40244"/>
    <m/>
    <m/>
    <m/>
    <s v="Electronic"/>
    <n v="40244"/>
    <x v="14"/>
    <s v="Candidate registered"/>
    <s v="TOBECK CORINNE M"/>
    <m/>
    <s v="PO BOX 106"/>
    <s v="LITTLEROCK"/>
    <s v="LEWIS"/>
    <m/>
    <n v="98556"/>
    <m/>
    <s v="ctobeck@comcast.net"/>
    <m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Challenger"/>
    <m/>
    <m/>
    <m/>
    <m/>
    <m/>
    <m/>
    <m/>
    <m/>
    <s v="PO BOX 106"/>
    <s v="LITTLEROCK"/>
    <m/>
    <n v="98556"/>
    <m/>
    <n v="22265.14"/>
    <n v="1000"/>
    <n v="20054.62"/>
    <n v="0"/>
    <n v="0"/>
    <n v="0"/>
    <m/>
    <m/>
    <s v="https://web.pdc.wa.gov/rptimg/default.aspx?filerid_election_year=TOBEC%20%20512%3A%7C%3A2010"/>
    <n v="19539"/>
    <n v="8998"/>
    <n v="13087"/>
    <n v="12981"/>
    <n v="20"/>
    <s v="SANDI GRAY"/>
    <s v="candidate"/>
    <m/>
    <n v="44149.324664351851"/>
  </r>
  <r>
    <s v="ca-2010-13080"/>
    <s v="TISCD  612"/>
    <s v="CA"/>
    <n v="40281"/>
    <m/>
    <m/>
    <m/>
    <m/>
    <n v="40281"/>
    <x v="14"/>
    <s v="Candidate registered"/>
    <s v="TISCHER DIANE L"/>
    <m/>
    <s v="223 N WELCOME SLOUGH RD"/>
    <s v="CATHLAMET"/>
    <s v="WAHKIAKUM"/>
    <m/>
    <n v="98612"/>
    <s v="DIANETISCHER@GMAIL.COM"/>
    <s v="dianetischer@gmail.com"/>
    <m/>
    <s v="COUNTY AUDITOR"/>
    <n v="20"/>
    <s v="WAHKIAKUM CO"/>
    <n v="4286"/>
    <s v="WAHKIAKUM"/>
    <s v="Local"/>
    <n v="2692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223 N WELCOME SLOUGH RD"/>
    <s v="CATHLAMET"/>
    <m/>
    <n v="98612"/>
    <m/>
    <m/>
    <m/>
    <m/>
    <m/>
    <m/>
    <m/>
    <m/>
    <m/>
    <s v="https://web.pdc.wa.gov/rptimg/default.aspx?filerid_election_year=TISCD%20%20612%3A%7C%3A2010"/>
    <n v="19586"/>
    <n v="6240"/>
    <n v="13080"/>
    <m/>
    <m/>
    <s v="DIANE L TISCHER"/>
    <s v="candidate"/>
    <m/>
    <n v="43598.056018518517"/>
  </r>
  <r>
    <s v="ca-2010-13601"/>
    <s v="JACKA  037"/>
    <s v="CA"/>
    <n v="40069"/>
    <m/>
    <m/>
    <m/>
    <s v="Electronic"/>
    <n v="40069"/>
    <x v="14"/>
    <s v="Candidate registered"/>
    <s v="JACKSON ANDREW G"/>
    <m/>
    <s v="1907 S BANNEN RD"/>
    <s v="SPOKANE VALLEY"/>
    <s v="SPOKANE"/>
    <m/>
    <n v="990374417"/>
    <s v="ANDY1210J@COMCAST.NET"/>
    <s v="andy1210j@comcast.net"/>
    <m/>
    <s v="COUNTY ASSESSOR"/>
    <n v="21"/>
    <s v="SPOKANE CO"/>
    <n v="4151"/>
    <s v="SPOKANE"/>
    <s v="Local"/>
    <n v="257092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1907 S BANNEN RD"/>
    <s v="SPOKANE VALLEY"/>
    <m/>
    <n v="990374417"/>
    <m/>
    <n v="11204.38"/>
    <n v="0"/>
    <n v="11206.83"/>
    <n v="0"/>
    <n v="0"/>
    <n v="0"/>
    <m/>
    <m/>
    <s v="https://web.pdc.wa.gov/rptimg/default.aspx?filerid_election_year=JACKA%20%20037%3A%7C%3A2010"/>
    <n v="9390"/>
    <n v="9194"/>
    <n v="13601"/>
    <n v="12412"/>
    <m/>
    <s v="DOROTHY DIENI"/>
    <s v="candidate"/>
    <m/>
    <n v="44149.306331018517"/>
  </r>
  <r>
    <s v="ca-2010-13600"/>
    <s v="JANEJ  036"/>
    <s v="CA"/>
    <n v="40269"/>
    <m/>
    <m/>
    <m/>
    <s v="Electronic"/>
    <n v="40269"/>
    <x v="14"/>
    <s v="Candidate discontinued campaign"/>
    <s v="JANES JUDY J"/>
    <m/>
    <s v="19215 7TH AVE W"/>
    <s v="LYNNWOOD"/>
    <s v="KING"/>
    <m/>
    <n v="980364900"/>
    <s v="JUDY4REP@VERIZON.NET"/>
    <s v="judy4rep@verizon.net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19215 7TH AVE W"/>
    <s v="LYNNWOOD"/>
    <m/>
    <n v="980364900"/>
    <m/>
    <n v="90"/>
    <n v="0"/>
    <n v="90"/>
    <n v="0"/>
    <n v="0"/>
    <n v="0"/>
    <m/>
    <m/>
    <s v="https://web.pdc.wa.gov/rptimg/default.aspx?filerid_election_year=JANEJ%20%20036%3A%7C%3A2010"/>
    <n v="9419"/>
    <n v="9193"/>
    <n v="13600"/>
    <n v="12416"/>
    <n v="1"/>
    <s v="JUDY J JANES"/>
    <s v="candidate"/>
    <m/>
    <n v="44149.306504629632"/>
  </r>
  <r>
    <s v="ca-2010-13592"/>
    <s v="JENSA  248"/>
    <s v="CA"/>
    <n v="40251"/>
    <m/>
    <m/>
    <m/>
    <s v="Electronic"/>
    <n v="40251"/>
    <x v="14"/>
    <s v="Candidate registered"/>
    <s v="JENSEN ALLAN L"/>
    <m/>
    <s v="PO BOX 30228"/>
    <s v="BELLINGHAM"/>
    <s v="WHATCOM"/>
    <m/>
    <n v="982282228"/>
    <s v="JEDWARDS@SYSCONGRP.COM"/>
    <s v="asjen@comcast.net"/>
    <m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Open seat"/>
    <m/>
    <m/>
    <m/>
    <m/>
    <m/>
    <m/>
    <m/>
    <m/>
    <s v="PO BOX 30228"/>
    <s v="BELLINGHAM"/>
    <m/>
    <n v="982282228"/>
    <m/>
    <n v="78088.38"/>
    <n v="0"/>
    <n v="78300.81"/>
    <n v="212.42"/>
    <n v="0"/>
    <n v="0"/>
    <n v="0"/>
    <n v="1115.2"/>
    <s v="https://web.pdc.wa.gov/rptimg/default.aspx?filerid_election_year=JENSA%20%20248%3A%7C%3A2010"/>
    <n v="9603"/>
    <n v="9189"/>
    <n v="13592"/>
    <n v="12422"/>
    <n v="42"/>
    <s v="JUDI EDWARDS"/>
    <s v="candidate"/>
    <m/>
    <n v="44149.306666666664"/>
  </r>
  <r>
    <s v="ca-2010-13589"/>
    <s v="JERNP  227"/>
    <s v="CA"/>
    <n v="40259"/>
    <m/>
    <m/>
    <m/>
    <s v="Electronic"/>
    <n v="40259"/>
    <x v="14"/>
    <s v="Candidate registered"/>
    <s v="JERNS PATRICK C"/>
    <m/>
    <s v="PO BOX 5584"/>
    <s v="BELLINGHAM"/>
    <s v="WHATCOM"/>
    <m/>
    <n v="98227"/>
    <s v="PATJERNS@GMAIL.COM"/>
    <s v="patjerns@gmail.com"/>
    <m/>
    <s v="STATE SENATOR"/>
    <n v="12"/>
    <s v="LEG DISTRICT 42 - SENATE"/>
    <n v="4771"/>
    <s v="WHATCOM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Open seat"/>
    <m/>
    <m/>
    <m/>
    <m/>
    <m/>
    <m/>
    <m/>
    <m/>
    <s v="PO BOX 5584"/>
    <s v="BELLINGHAM"/>
    <m/>
    <n v="98227"/>
    <m/>
    <n v="16888.98"/>
    <n v="0"/>
    <n v="19439.73"/>
    <n v="0"/>
    <n v="0"/>
    <n v="0"/>
    <m/>
    <m/>
    <s v="https://web.pdc.wa.gov/rptimg/default.aspx?filerid_election_year=JERNP%20%20227%3A%7C%3A2010"/>
    <n v="9654"/>
    <n v="9187"/>
    <n v="13589"/>
    <n v="12423"/>
    <n v="42"/>
    <s v="RICHARD M STEELE"/>
    <s v="candidate"/>
    <m/>
    <n v="44149.30672453704"/>
  </r>
  <r>
    <s v="ca-2010-13586"/>
    <s v="JOHNJ  448"/>
    <s v="CA"/>
    <n v="40345"/>
    <m/>
    <m/>
    <m/>
    <s v="Electronic"/>
    <n v="40345"/>
    <x v="14"/>
    <s v="Candidate registered"/>
    <s v="JOHNSON JONATHAN L"/>
    <m/>
    <s v="7603 SOUTH I ST"/>
    <s v="TACOMA"/>
    <s v="PIERCE"/>
    <m/>
    <n v="984082914"/>
    <s v="ELECTJONWA@GMAIL.COM"/>
    <s v="johnsojl1513@gmail.com"/>
    <m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7603 SOUTH I ST"/>
    <s v="TACOMA"/>
    <m/>
    <n v="984082914"/>
    <m/>
    <n v="1424.95"/>
    <n v="0"/>
    <n v="5993.42"/>
    <n v="4700"/>
    <n v="0"/>
    <n v="0"/>
    <m/>
    <m/>
    <s v="https://web.pdc.wa.gov/rptimg/default.aspx?filerid_election_year=JOHNJ%20%20448%3A%7C%3A2010"/>
    <n v="9708"/>
    <n v="9185"/>
    <n v="13586"/>
    <n v="12431"/>
    <n v="29"/>
    <s v="JUANITA Y HARRISON"/>
    <s v="candidate"/>
    <m/>
    <n v="44149.307002314818"/>
  </r>
  <r>
    <s v="ca-2010-13585"/>
    <s v="JOHNS  577"/>
    <s v="CA"/>
    <n v="40337"/>
    <m/>
    <m/>
    <m/>
    <s v="Electronic"/>
    <n v="40337"/>
    <x v="14"/>
    <s v="Candidate registered"/>
    <s v="Scott L. Johnson"/>
    <m/>
    <s v="PO BOX 275"/>
    <s v="NASELLE"/>
    <s v="PACIFIC"/>
    <m/>
    <n v="98638"/>
    <s v="JOHNSONFORSHERIFF@WWEST.NET"/>
    <s v="scottj@wwest.net"/>
    <m/>
    <s v="COUNTY SHERIFF"/>
    <n v="27"/>
    <s v="PACIFIC CO"/>
    <n v="3841"/>
    <s v="PACIFIC"/>
    <s v="Local"/>
    <n v="13002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275"/>
    <s v="NASELLE"/>
    <m/>
    <n v="98638"/>
    <m/>
    <n v="15825.09"/>
    <n v="0"/>
    <n v="15746.86"/>
    <n v="-78.23"/>
    <n v="0"/>
    <n v="0"/>
    <m/>
    <m/>
    <s v="https://web.pdc.wa.gov/rptimg/default.aspx?filerid_election_year=JOHNS%20%20577%3A%7C%3A2010"/>
    <n v="9736"/>
    <n v="138"/>
    <n v="13585"/>
    <n v="12433"/>
    <m/>
    <s v="TRICIA NEEDHAM"/>
    <s v="candidate"/>
    <m/>
    <n v="44149.307071759256"/>
  </r>
  <r>
    <s v="ca-2010-13580"/>
    <s v="KAGIR  155"/>
    <s v="CA"/>
    <n v="39873"/>
    <m/>
    <m/>
    <m/>
    <s v="Electronic"/>
    <n v="39873"/>
    <x v="14"/>
    <s v="Candidate registered"/>
    <s v="KAGI RUTH L"/>
    <m/>
    <s v="19553 35TH AVE NE"/>
    <s v="LAKE FOREST PARK"/>
    <s v="KING"/>
    <m/>
    <s v="98155-2613"/>
    <s v="CATHY@SCOTT7911.COM"/>
    <s v="kagi@seanet.com"/>
    <m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19553 35TH AVE NE"/>
    <s v="LAKE FOREST PARK"/>
    <m/>
    <s v="98155-2613"/>
    <m/>
    <n v="73187.34"/>
    <n v="751.42"/>
    <n v="72762.03"/>
    <n v="0"/>
    <n v="0"/>
    <n v="0"/>
    <m/>
    <m/>
    <s v="https://web.pdc.wa.gov/rptimg/default.aspx?filerid_election_year=KAGIR%20%20155%3A%7C%3A2010"/>
    <n v="9876"/>
    <n v="1757"/>
    <n v="13580"/>
    <n v="12440"/>
    <n v="32"/>
    <s v="CATHY LIU SCOTT"/>
    <s v="candidate"/>
    <m/>
    <n v="44149.307256944441"/>
  </r>
  <r>
    <s v="ca-2010-13579"/>
    <s v="JINKL  407"/>
    <s v="CA"/>
    <n v="40262"/>
    <m/>
    <m/>
    <m/>
    <s v="Electronic"/>
    <n v="40262"/>
    <x v="14"/>
    <s v="Candidate registered"/>
    <s v="Laurie Jinkins"/>
    <m/>
    <s v="PO BOX 2032"/>
    <s v="TACOMA"/>
    <s v="PIERCE"/>
    <m/>
    <n v="984012032"/>
    <s v="INFO@LAURIEJINKINS.COM"/>
    <s v="laurie@lauriejinkins.com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Open seat"/>
    <m/>
    <m/>
    <m/>
    <m/>
    <m/>
    <m/>
    <m/>
    <m/>
    <s v="PO BOX 2032"/>
    <s v="TACOMA"/>
    <m/>
    <n v="984012032"/>
    <m/>
    <n v="204964.92"/>
    <n v="0"/>
    <n v="205691.07"/>
    <n v="0"/>
    <n v="0"/>
    <n v="3381.76"/>
    <n v="18890.849999999999"/>
    <n v="0"/>
    <s v="https://web.pdc.wa.gov/rptimg/default.aspx?filerid_election_year=JINKL%20%20407%3A%7C%3A2010"/>
    <n v="9894"/>
    <n v="22"/>
    <n v="13579"/>
    <n v="12424"/>
    <n v="27"/>
    <s v="MAGGIE WEBB"/>
    <s v="candidate"/>
    <m/>
    <n v="44149.306747685187"/>
  </r>
  <r>
    <s v="ca-2010-13569"/>
    <s v="KAUFL  296"/>
    <s v="CA"/>
    <n v="40198"/>
    <m/>
    <m/>
    <m/>
    <s v="Electronic"/>
    <n v="40198"/>
    <x v="14"/>
    <s v="Candidate discontinued campaign"/>
    <s v="KAUFER LILLIAN"/>
    <m/>
    <s v="15206 67TH DR SE"/>
    <s v="SNOHOMISH"/>
    <s v="KING"/>
    <m/>
    <n v="98296"/>
    <m/>
    <m/>
    <m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s v="Challenger"/>
    <m/>
    <m/>
    <m/>
    <m/>
    <m/>
    <m/>
    <m/>
    <m/>
    <s v="15206 67TH DR SE"/>
    <s v="SNOHOMISH"/>
    <m/>
    <n v="98296"/>
    <m/>
    <n v="5100.09"/>
    <n v="0"/>
    <n v="5100.09"/>
    <n v="0"/>
    <n v="0"/>
    <n v="0"/>
    <m/>
    <m/>
    <s v="https://web.pdc.wa.gov/rptimg/default.aspx?filerid_election_year=KAUFL%20%20296%3A%7C%3A2010"/>
    <n v="10069"/>
    <n v="27482"/>
    <n v="13569"/>
    <n v="12446"/>
    <n v="44"/>
    <s v="JASON BENNETT"/>
    <s v="candidate"/>
    <m/>
    <n v="44149.307581018518"/>
  </r>
  <r>
    <s v="ca-2010-13561"/>
    <s v="KELLT  406"/>
    <s v="CA"/>
    <n v="39848"/>
    <m/>
    <m/>
    <m/>
    <s v="Electronic"/>
    <n v="39848"/>
    <x v="14"/>
    <s v="Candidate registered"/>
    <s v="KELLEY TROY X"/>
    <m/>
    <s v="PO BOX 99415"/>
    <s v="LAKEWOOD"/>
    <s v="PIERCE"/>
    <m/>
    <n v="98496"/>
    <m/>
    <s v="troy@troykelley.com"/>
    <m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99415"/>
    <s v="LAKEWOOD"/>
    <m/>
    <n v="98496"/>
    <m/>
    <n v="277077.65000000002"/>
    <n v="49665.39"/>
    <n v="328640.40999999997"/>
    <n v="2000"/>
    <n v="0"/>
    <n v="0"/>
    <n v="34481.17"/>
    <n v="5356.7"/>
    <s v="https://web.pdc.wa.gov/rptimg/default.aspx?filerid_election_year=KELLT%20%20406%3A%7C%3A2010"/>
    <n v="10188"/>
    <n v="27151"/>
    <n v="13561"/>
    <n v="12456"/>
    <n v="28"/>
    <s v="PHILIP LLOYD"/>
    <s v="candidate"/>
    <m/>
    <n v="44149.307881944442"/>
  </r>
  <r>
    <s v="ca-2010-13558"/>
    <s v="KENNJ  012"/>
    <s v="CA"/>
    <n v="39987"/>
    <m/>
    <m/>
    <m/>
    <s v="Electronic"/>
    <n v="39987"/>
    <x v="14"/>
    <s v="Candidate registered"/>
    <s v="James K. Kenny"/>
    <m/>
    <s v="13719 54TH DR SE"/>
    <s v="EVERETT"/>
    <s v="SNOHOMISH"/>
    <m/>
    <n v="98208"/>
    <s v="KENNYFORPROSECUTOR@GMAIL.COM"/>
    <s v="jskenny@earthlink.net"/>
    <m/>
    <s v="COUNTY PROSECUTOR"/>
    <n v="26"/>
    <s v="SNOHOMISH CO"/>
    <n v="4107"/>
    <s v="SNOHOMISH"/>
    <s v="Local"/>
    <n v="371915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13719 54TH DR SE"/>
    <s v="EVERETT"/>
    <m/>
    <n v="98208"/>
    <m/>
    <n v="75269.539999999994"/>
    <n v="28.14"/>
    <n v="75297.679999999993"/>
    <n v="0"/>
    <n v="0"/>
    <n v="0"/>
    <m/>
    <m/>
    <s v="https://web.pdc.wa.gov/rptimg/default.aspx?filerid_election_year=KENNJ%20%20012%3A%7C%3A2010"/>
    <n v="10221"/>
    <n v="1606"/>
    <n v="13558"/>
    <n v="12459"/>
    <m/>
    <s v="PHILIP LLOYD"/>
    <s v="candidate"/>
    <m/>
    <n v="44149.307997685188"/>
  </r>
  <r>
    <s v="ca-2010-13557"/>
    <s v="KELLB  347"/>
    <s v="CA"/>
    <n v="40344"/>
    <m/>
    <m/>
    <m/>
    <m/>
    <n v="40344"/>
    <x v="14"/>
    <s v="Candidate registered"/>
    <s v="Bennie W. Keller"/>
    <m/>
    <s v="PO BOX 882"/>
    <s v="POMEROY"/>
    <s v="GARFIELD"/>
    <m/>
    <n v="993470882"/>
    <m/>
    <s v="bkeller121@msn.com"/>
    <m/>
    <s v="COUNTY SHERIFF"/>
    <n v="27"/>
    <s v="GARFIELD CO"/>
    <n v="3320"/>
    <s v="GARFIELD"/>
    <s v="Local"/>
    <n v="1706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882"/>
    <s v="POMEROY"/>
    <m/>
    <n v="993470882"/>
    <m/>
    <m/>
    <m/>
    <m/>
    <m/>
    <m/>
    <m/>
    <m/>
    <m/>
    <s v="https://web.pdc.wa.gov/rptimg/default.aspx?filerid_election_year=KELLB%20%20347%3A%7C%3A2010"/>
    <n v="10253"/>
    <n v="747"/>
    <n v="13557"/>
    <m/>
    <m/>
    <s v="BENNIE W KELLER"/>
    <s v="candidate"/>
    <m/>
    <n v="43598.059062499997"/>
  </r>
  <r>
    <s v="ca-2010-13552"/>
    <s v="KESSL  550"/>
    <s v="CA"/>
    <n v="39967"/>
    <m/>
    <m/>
    <m/>
    <s v="Electronic"/>
    <n v="39967"/>
    <x v="14"/>
    <s v="Candidate discontinued campaign"/>
    <s v="KESSLER LYNN E"/>
    <m/>
    <s v="413 8TH ST"/>
    <s v="HOQUIAM"/>
    <s v="CLALLAM"/>
    <m/>
    <n v="98550"/>
    <m/>
    <s v="kessler24@aol.com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413 8TH ST"/>
    <s v="HOQUIAM"/>
    <m/>
    <n v="98550"/>
    <m/>
    <n v="33793.449999999997"/>
    <n v="9920.32"/>
    <n v="43714.559999999998"/>
    <n v="0"/>
    <n v="0"/>
    <n v="0"/>
    <m/>
    <m/>
    <s v="https://web.pdc.wa.gov/rptimg/default.aspx?filerid_election_year=KESSL%20%20550%3A%7C%3A2010"/>
    <n v="10236"/>
    <n v="9172"/>
    <n v="13552"/>
    <n v="12462"/>
    <n v="24"/>
    <s v="TRICIA PARSONS"/>
    <s v="candidate"/>
    <m/>
    <n v="44149.308182870373"/>
  </r>
  <r>
    <s v="ca-2010-13546"/>
    <s v="KILMD  335"/>
    <s v="CA"/>
    <n v="39105"/>
    <m/>
    <m/>
    <m/>
    <s v="Electronic"/>
    <n v="39105"/>
    <x v="14"/>
    <s v="Candidate registered"/>
    <s v="KILMER DEREK C"/>
    <m/>
    <s v="PO BOX 1574"/>
    <s v="GIG HARBOR"/>
    <s v="PIERCE"/>
    <m/>
    <n v="98335"/>
    <s v="DEREKFORSENATE@AOL.COM"/>
    <s v="derekforsenate@aol.com"/>
    <m/>
    <s v="STATE SENATOR"/>
    <n v="12"/>
    <s v="LEG DISTRICT 26 - SENATE"/>
    <n v="4755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1574"/>
    <s v="GIG HARBOR"/>
    <m/>
    <n v="98335"/>
    <m/>
    <n v="344308.7"/>
    <n v="0"/>
    <n v="366618.02"/>
    <n v="0"/>
    <n v="0"/>
    <n v="0"/>
    <m/>
    <m/>
    <s v="https://web.pdc.wa.gov/rptimg/default.aspx?filerid_election_year=KILMD%20%20335%3A%7C%3A2010"/>
    <n v="10445"/>
    <n v="6341"/>
    <n v="13546"/>
    <n v="12467"/>
    <n v="26"/>
    <s v="ERIC WOLGEMUTH"/>
    <s v="candidate"/>
    <m/>
    <n v="44149.308321759258"/>
  </r>
  <r>
    <s v="ca-2010-13537"/>
    <s v="KOHLJ  119"/>
    <s v="CA"/>
    <n v="39062"/>
    <m/>
    <m/>
    <m/>
    <s v="Electronic"/>
    <n v="39062"/>
    <x v="14"/>
    <s v="Candidate registered"/>
    <s v="Jeanne Kohl-Welles"/>
    <m/>
    <s v="PO BOX 9100"/>
    <s v="SEATTLE"/>
    <s v="KING"/>
    <m/>
    <n v="98109"/>
    <m/>
    <s v="jkohl-welles@comcast.net"/>
    <m/>
    <s v="STATE SENATOR"/>
    <n v="12"/>
    <s v="LEG DISTRICT 36 - SENATE"/>
    <n v="4765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9100"/>
    <s v="SEATTLE"/>
    <m/>
    <n v="98109"/>
    <m/>
    <n v="149616.5"/>
    <n v="908.93"/>
    <n v="140129.19"/>
    <n v="0"/>
    <n v="0"/>
    <n v="1550"/>
    <m/>
    <m/>
    <s v="https://web.pdc.wa.gov/rptimg/default.aspx?filerid_election_year=KOHLJ%20%20119%3A%7C%3A2010"/>
    <n v="10618"/>
    <n v="1624"/>
    <n v="13537"/>
    <n v="12488"/>
    <n v="36"/>
    <s v="JASON BENNETT"/>
    <s v="candidate"/>
    <m/>
    <n v="44149.309166666666"/>
  </r>
  <r>
    <s v="ca-2010-13536"/>
    <s v="KOVEJ  512"/>
    <s v="CA"/>
    <n v="40290"/>
    <m/>
    <m/>
    <m/>
    <s v="Paper"/>
    <n v="40290"/>
    <x v="14"/>
    <s v="Candidate registered"/>
    <s v="KOVER JUSTIN R"/>
    <m/>
    <s v="2747 PACIFIC AVE STE B-23"/>
    <s v="OLYMPIA"/>
    <s v="THURSTON"/>
    <m/>
    <n v="98501"/>
    <s v="JUSTINKOVER@HOTMAIL.COM"/>
    <s v="justinkovervoters@hotmail.com"/>
    <m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2747 PACIFIC AVE STE B-23"/>
    <s v="OLYMPIA"/>
    <m/>
    <n v="98501"/>
    <m/>
    <n v="1805"/>
    <n v="26.94"/>
    <n v="1826.88"/>
    <n v="0"/>
    <n v="0"/>
    <n v="0"/>
    <m/>
    <m/>
    <s v="https://web.pdc.wa.gov/rptimg/default.aspx?filerid_election_year=KOVEJ%20%20512%3A%7C%3A2010"/>
    <n v="10641"/>
    <n v="7921"/>
    <n v="13536"/>
    <n v="12489"/>
    <n v="22"/>
    <s v="MICHAEL HUBER"/>
    <s v="candidate"/>
    <m/>
    <n v="44149.309305555558"/>
  </r>
  <r>
    <s v="ca-2010-13531"/>
    <s v="LADEC  408"/>
    <s v="CA"/>
    <n v="40316"/>
    <m/>
    <m/>
    <m/>
    <s v="Electronic"/>
    <n v="40316"/>
    <x v="14"/>
    <s v="Candidate registered"/>
    <s v="Connie J Ladenburg"/>
    <m/>
    <s v="PO BOX 111928"/>
    <s v="TACOMA"/>
    <s v="PIERCE"/>
    <m/>
    <n v="984111928"/>
    <s v="SAWYERDJ@GMAIL.COM"/>
    <s v="connie@ladenburg.org"/>
    <m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Open seat"/>
    <m/>
    <m/>
    <m/>
    <m/>
    <m/>
    <m/>
    <m/>
    <m/>
    <s v="PO BOX 111928"/>
    <s v="TACOMA"/>
    <m/>
    <n v="984111928"/>
    <m/>
    <n v="40577"/>
    <n v="0"/>
    <n v="40077.57"/>
    <n v="11021.06"/>
    <n v="0"/>
    <n v="0"/>
    <m/>
    <m/>
    <s v="https://web.pdc.wa.gov/rptimg/default.aspx?filerid_election_year=LADEC%20%20408%3A%7C%3A2010"/>
    <n v="10753"/>
    <n v="27160"/>
    <n v="13531"/>
    <n v="12496"/>
    <n v="29"/>
    <s v="DAVID SAWYER"/>
    <s v="candidate"/>
    <m/>
    <n v="44149.309479166666"/>
  </r>
  <r>
    <s v="ca-2010-13522"/>
    <s v="LACHB  328"/>
    <s v="CA"/>
    <n v="40240"/>
    <m/>
    <m/>
    <m/>
    <s v="Electronic"/>
    <n v="40240"/>
    <x v="14"/>
    <s v="Candidate discontinued campaign"/>
    <s v="LACHNEY BRUCE L"/>
    <m/>
    <s v="PO BOX 533"/>
    <s v="EATONVILLE"/>
    <s v="PIERCE"/>
    <m/>
    <n v="98328"/>
    <m/>
    <s v="blachney@peoplepc.com"/>
    <m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PO BOX 533"/>
    <s v="EATONVILLE"/>
    <m/>
    <n v="98328"/>
    <m/>
    <n v="7769.15"/>
    <n v="3159.56"/>
    <n v="8338.6"/>
    <n v="0"/>
    <n v="0"/>
    <n v="0"/>
    <m/>
    <m/>
    <s v="https://web.pdc.wa.gov/rptimg/default.aspx?filerid_election_year=LACHB%20%20328%3A%7C%3A2010"/>
    <n v="10920"/>
    <n v="5457"/>
    <n v="13522"/>
    <n v="12495"/>
    <n v="2"/>
    <s v="CHARLES BUTLER"/>
    <s v="candidate"/>
    <m/>
    <n v="44149.309467592589"/>
  </r>
  <r>
    <s v="ca-2010-13508"/>
    <s v="LAWSR  403"/>
    <s v="CA"/>
    <n v="40332"/>
    <m/>
    <m/>
    <m/>
    <s v="Paper"/>
    <n v="40332"/>
    <x v="14"/>
    <s v="Candidate registered"/>
    <s v="LAWS RICHARD A"/>
    <m/>
    <s v="901 6TH ST"/>
    <s v="CLARKSTON"/>
    <s v="ASOTIN"/>
    <m/>
    <n v="99403"/>
    <s v="RICKLAWS@CABLEONE.NET"/>
    <s v="ricklaws@cableone.net"/>
    <m/>
    <s v="COUNTY PROSECUTOR"/>
    <n v="26"/>
    <s v="ASOTIN CO"/>
    <n v="3029"/>
    <s v="ASOTIN"/>
    <s v="Local"/>
    <n v="12024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901 6TH ST"/>
    <s v="CLARKSTON"/>
    <m/>
    <n v="99403"/>
    <m/>
    <n v="0"/>
    <n v="0"/>
    <n v="0"/>
    <n v="0"/>
    <n v="0"/>
    <n v="0"/>
    <m/>
    <m/>
    <s v="https://web.pdc.wa.gov/rptimg/default.aspx?filerid_election_year=LAWSR%20%20403%3A%7C%3A2010"/>
    <n v="11185"/>
    <n v="9164"/>
    <n v="13508"/>
    <n v="12509"/>
    <m/>
    <s v="TERESA L WRIGHT"/>
    <s v="candidate"/>
    <m/>
    <n v="44149.309965277775"/>
  </r>
  <r>
    <s v="ca-2010-13506"/>
    <s v="LEDGC  347"/>
    <s v="CA"/>
    <n v="40344"/>
    <m/>
    <m/>
    <m/>
    <m/>
    <n v="40344"/>
    <x v="14"/>
    <s v="Candidate registered"/>
    <s v="LEDGERWOOD COLLEEN A"/>
    <m/>
    <s v="PO BOX 375"/>
    <s v="POMEROY"/>
    <s v="GARFIELD"/>
    <m/>
    <n v="993470375"/>
    <m/>
    <s v="cledgerwood8@msn.com"/>
    <m/>
    <s v="COUNTY ASSESSOR"/>
    <n v="21"/>
    <s v="GARFIELD CO"/>
    <n v="3320"/>
    <s v="GARFIELD"/>
    <s v="Local"/>
    <n v="1706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375"/>
    <s v="POMEROY"/>
    <m/>
    <n v="993470375"/>
    <m/>
    <m/>
    <m/>
    <m/>
    <m/>
    <m/>
    <m/>
    <m/>
    <m/>
    <s v="https://web.pdc.wa.gov/rptimg/default.aspx?filerid_election_year=LEDGC%20%20347%3A%7C%3A2010"/>
    <n v="11232"/>
    <n v="9162"/>
    <n v="13506"/>
    <m/>
    <m/>
    <s v="COLLEEN LEDGERWOOD"/>
    <s v="candidate"/>
    <m/>
    <n v="43598.058749999997"/>
  </r>
  <r>
    <s v="ca-2010-13498"/>
    <s v="LINVK  225"/>
    <s v="CA"/>
    <n v="40148"/>
    <m/>
    <m/>
    <m/>
    <s v="Electronic"/>
    <n v="40148"/>
    <x v="14"/>
    <s v="Candidate registered"/>
    <s v="LINVILLE KELLI J"/>
    <m/>
    <s v="PO BOX 5782"/>
    <s v="BELLINGHAM"/>
    <s v="WHATCOM"/>
    <m/>
    <n v="982275782"/>
    <s v="DMONTFORT@COMCAST.NET"/>
    <s v="linvillecampaign2010@yahoo.com"/>
    <m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Incumbent"/>
    <m/>
    <m/>
    <m/>
    <m/>
    <m/>
    <m/>
    <m/>
    <m/>
    <s v="PO BOX 5782"/>
    <s v="BELLINGHAM"/>
    <m/>
    <n v="982275782"/>
    <m/>
    <n v="238358.25"/>
    <n v="13718.02"/>
    <n v="249814.59"/>
    <n v="0"/>
    <n v="0"/>
    <n v="0"/>
    <n v="24487.31"/>
    <n v="23293.360000000001"/>
    <s v="https://web.pdc.wa.gov/rptimg/default.aspx?filerid_election_year=LINVK%20%20225%3A%7C%3A2010"/>
    <n v="11407"/>
    <n v="4684"/>
    <n v="13498"/>
    <n v="12532"/>
    <n v="42"/>
    <s v="DON MONTFORT"/>
    <s v="candidate"/>
    <m/>
    <n v="44149.310624999998"/>
  </r>
  <r>
    <s v="ca-2010-13493"/>
    <s v="LIIAM  204"/>
    <s v="CA"/>
    <n v="39891"/>
    <m/>
    <m/>
    <m/>
    <s v="Electronic"/>
    <n v="39891"/>
    <x v="14"/>
    <s v="Candidate registered"/>
    <s v="LIIAS MARKO S"/>
    <m/>
    <s v="PO BOX 821"/>
    <s v="MUKILTEO"/>
    <s v="SNOHOMISH"/>
    <m/>
    <n v="98275"/>
    <s v="MARKO@LIIASFORLEG.COM"/>
    <s v="MARKO@LIIASFORLEG.COM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821"/>
    <s v="MUKILTEO"/>
    <m/>
    <n v="98275"/>
    <m/>
    <n v="154036.54999999999"/>
    <n v="8428.82"/>
    <n v="161300.97"/>
    <n v="0"/>
    <n v="0"/>
    <n v="9956"/>
    <n v="271.31"/>
    <n v="3140.44"/>
    <s v="https://web.pdc.wa.gov/rptimg/default.aspx?filerid_election_year=LIIAM%20%20204%3A%7C%3A2010"/>
    <n v="11427"/>
    <n v="26669"/>
    <n v="13493"/>
    <n v="12525"/>
    <n v="21"/>
    <s v="JASON BENNETT"/>
    <s v="candidate"/>
    <m/>
    <n v="44149.310358796298"/>
  </r>
  <r>
    <s v="ca-2010-13491"/>
    <s v="LEWIL  292"/>
    <s v="CA"/>
    <n v="40405"/>
    <m/>
    <m/>
    <m/>
    <s v="Electronic"/>
    <n v="40405"/>
    <x v="14"/>
    <s v="Candidate registered"/>
    <s v="LEWIS LAURA E"/>
    <m/>
    <s v="PO BOX 1473"/>
    <s v="STANWOOD"/>
    <s v="SKAGIT"/>
    <m/>
    <n v="98292"/>
    <s v="LAURA.LEWIS23@GMAIL.COM"/>
    <s v="laura.lewis23@gmail.com"/>
    <m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Challenger"/>
    <m/>
    <m/>
    <m/>
    <m/>
    <m/>
    <m/>
    <m/>
    <m/>
    <s v="PO BOX 1473"/>
    <s v="STANWOOD"/>
    <m/>
    <n v="98292"/>
    <m/>
    <n v="9034.11"/>
    <n v="0"/>
    <n v="8875.25"/>
    <n v="20.239999999999998"/>
    <n v="0"/>
    <n v="0"/>
    <m/>
    <m/>
    <s v="https://web.pdc.wa.gov/rptimg/default.aspx?filerid_election_year=LEWIL%20%20292%3A%7C%3A2010"/>
    <n v="11485"/>
    <n v="9156"/>
    <n v="13491"/>
    <n v="12518"/>
    <n v="10"/>
    <s v="ALEC MCDOUGALL"/>
    <s v="candidate"/>
    <m/>
    <n v="44149.310173611113"/>
  </r>
  <r>
    <s v="ca-2010-13488"/>
    <s v="LOHMM  584"/>
    <s v="CA"/>
    <n v="40225"/>
    <m/>
    <m/>
    <m/>
    <s v="Mixed"/>
    <n v="40225"/>
    <x v="14"/>
    <s v="Candidate registered"/>
    <s v="LOHMEYER MARCIE D"/>
    <m/>
    <s v="PO BOX 45"/>
    <s v="SHELTON"/>
    <s v="MASON"/>
    <m/>
    <n v="98584"/>
    <m/>
    <s v="marcielohmeyer@hotmail.com"/>
    <m/>
    <s v="COUNTY ASSESSOR"/>
    <n v="21"/>
    <s v="MASON CO"/>
    <n v="3699"/>
    <s v="MASON"/>
    <s v="Local"/>
    <n v="33085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45"/>
    <s v="SHELTON"/>
    <m/>
    <n v="98584"/>
    <m/>
    <n v="5051.7700000000004"/>
    <n v="0"/>
    <n v="6007.86"/>
    <n v="7000"/>
    <n v="0"/>
    <n v="0"/>
    <m/>
    <m/>
    <s v="https://web.pdc.wa.gov/rptimg/default.aspx?filerid_election_year=LOHMM%20%20584%3A%7C%3A2010"/>
    <n v="11535"/>
    <n v="9153"/>
    <n v="13488"/>
    <n v="12538"/>
    <m/>
    <s v="BRIGITTE SMITH"/>
    <s v="candidate"/>
    <m/>
    <n v="44149.310891203706"/>
  </r>
  <r>
    <s v="ca-2010-13480"/>
    <s v="LUCAK  584"/>
    <s v="CA"/>
    <n v="39062"/>
    <m/>
    <m/>
    <m/>
    <s v="Electronic"/>
    <n v="39062"/>
    <x v="14"/>
    <s v="Candidate discontinued campaign"/>
    <s v="LUCAS KYLE TAYLOR"/>
    <m/>
    <s v="301 E WALLACE KNEELAND BLVD STE 224-134"/>
    <s v="SHELTON"/>
    <s v="MASON"/>
    <m/>
    <n v="985842983"/>
    <s v="KYLE@KYLEFORSENATE.COM"/>
    <s v="kyle@kyleforsenate.com"/>
    <m/>
    <s v="STATE SENATOR"/>
    <n v="12"/>
    <s v="LEG DISTRICT 35 - SENATE"/>
    <n v="4764"/>
    <s v="MASON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301 E WALLACE KNEELAND BLVD STE 224-134"/>
    <s v="SHELTON"/>
    <m/>
    <n v="985842983"/>
    <m/>
    <n v="6030.03"/>
    <n v="4965.57"/>
    <n v="10944.59"/>
    <n v="0"/>
    <n v="0"/>
    <n v="6578"/>
    <m/>
    <m/>
    <s v="https://web.pdc.wa.gov/rptimg/default.aspx?filerid_election_year=LUCAK%20%20584%3A%7C%3A2010"/>
    <n v="11780"/>
    <n v="6750"/>
    <n v="13480"/>
    <n v="12542"/>
    <n v="35"/>
    <s v="TINA M STEVENS"/>
    <s v="candidate"/>
    <m/>
    <n v="44149.310960648145"/>
  </r>
  <r>
    <s v="ca-2010-13465"/>
    <s v="MATTD  249"/>
    <s v="CA"/>
    <n v="40023"/>
    <m/>
    <m/>
    <m/>
    <s v="Electronic"/>
    <n v="40023"/>
    <x v="14"/>
    <s v="Candidate registered"/>
    <s v="MATTENS DAVID M"/>
    <m/>
    <s v="6590 DEER FOOT LANE"/>
    <s v="FREELAND"/>
    <s v="ISLAND"/>
    <m/>
    <n v="98249"/>
    <m/>
    <s v="dmattens@whidbey.com"/>
    <m/>
    <s v="COUNTY ASSESSOR"/>
    <n v="21"/>
    <s v="ISLAND CO"/>
    <n v="3424"/>
    <s v="ISLAND"/>
    <s v="Local"/>
    <n v="47223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6590 DEER FOOT LANE"/>
    <s v="FREELAND"/>
    <m/>
    <n v="98249"/>
    <m/>
    <n v="15120.67"/>
    <n v="2083.5700000000002"/>
    <n v="17085.14"/>
    <n v="0"/>
    <n v="0"/>
    <n v="0"/>
    <m/>
    <m/>
    <s v="https://web.pdc.wa.gov/rptimg/default.aspx?filerid_election_year=MATTD%20%20249%3A%7C%3A2010"/>
    <n v="12099"/>
    <n v="9144"/>
    <n v="13465"/>
    <n v="12562"/>
    <m/>
    <s v="DAVID MATTENS"/>
    <s v="candidate"/>
    <m/>
    <n v="44149.311782407407"/>
  </r>
  <r>
    <s v="ca-2010-13461"/>
    <s v="MAY R2 240"/>
    <s v="CA"/>
    <n v="40254"/>
    <m/>
    <m/>
    <m/>
    <s v="Electronic"/>
    <n v="40254"/>
    <x v="14"/>
    <s v="Candidate registered"/>
    <s v="MAY RICHARD F"/>
    <m/>
    <s v="PO BOX 294"/>
    <s v="CUSTER"/>
    <s v="WHATCOM"/>
    <m/>
    <n v="98240"/>
    <s v="RICHARDMAY42@AOL.COM"/>
    <s v="richardmay42@aol.com"/>
    <m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294"/>
    <s v="CUSTER"/>
    <m/>
    <n v="98240"/>
    <m/>
    <n v="18340.71"/>
    <n v="0"/>
    <n v="19160.71"/>
    <n v="0"/>
    <n v="0"/>
    <n v="0"/>
    <m/>
    <m/>
    <s v="https://web.pdc.wa.gov/rptimg/default.aspx?filerid_election_year=MAY%20R2%20240%3A%7C%3A2010"/>
    <n v="12207"/>
    <n v="27508"/>
    <n v="13461"/>
    <n v="12565"/>
    <n v="42"/>
    <s v="PHILIP LLOYD"/>
    <s v="candidate"/>
    <m/>
    <n v="44149.311932870369"/>
  </r>
  <r>
    <s v="ca-2010-13454"/>
    <s v="MAXWM  056"/>
    <s v="CA"/>
    <n v="40024"/>
    <m/>
    <m/>
    <m/>
    <s v="Electronic"/>
    <n v="40024"/>
    <x v="14"/>
    <s v="Candidate registered"/>
    <s v="MAXWELL MARCIE"/>
    <m/>
    <s v="PO BOX 2048"/>
    <s v="RENTON"/>
    <s v="KING"/>
    <m/>
    <n v="98056"/>
    <s v="CAMPAIGN@MARCIEMAXWELL.ORG"/>
    <s v="marcie@marciemaxwell.org"/>
    <m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2048"/>
    <s v="RENTON"/>
    <m/>
    <n v="98056"/>
    <m/>
    <n v="237038.42"/>
    <n v="0"/>
    <n v="237038.42"/>
    <n v="0"/>
    <n v="0"/>
    <n v="0"/>
    <n v="39025"/>
    <n v="0"/>
    <s v="https://web.pdc.wa.gov/rptimg/default.aspx?filerid_election_year=MAXWM%20%20056%3A%7C%3A2010"/>
    <n v="12314"/>
    <n v="1569"/>
    <n v="13454"/>
    <n v="12563"/>
    <n v="41"/>
    <s v="ELIZABETH RICHER"/>
    <s v="candidate"/>
    <m/>
    <n v="44149.311805555553"/>
  </r>
  <r>
    <s v="ca-2010-13420"/>
    <s v="METZT  156"/>
    <s v="CA"/>
    <n v="40344"/>
    <m/>
    <m/>
    <m/>
    <m/>
    <n v="40344"/>
    <x v="14"/>
    <s v="Candidate registered"/>
    <s v="METZGER THOMAS A"/>
    <m/>
    <s v="591 SOUTHSHORE DIAMOND LK RD"/>
    <s v="NEWPORT"/>
    <s v="PEND OREILLE"/>
    <m/>
    <n v="99156"/>
    <s v="TOM13@CONCEPTCABLE.COM"/>
    <s v="TOM13@CONCEPTCABLE.COM"/>
    <m/>
    <s v="COUNTY PROSECUTOR"/>
    <n v="26"/>
    <s v="PEND OREILLE CO"/>
    <n v="3865"/>
    <s v="PEND OREILLE"/>
    <s v="Local"/>
    <n v="7813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591 SOUTHSHORE DIAMOND LK RD"/>
    <s v="NEWPORT"/>
    <m/>
    <n v="99156"/>
    <m/>
    <m/>
    <m/>
    <m/>
    <m/>
    <m/>
    <m/>
    <m/>
    <m/>
    <s v="https://web.pdc.wa.gov/rptimg/default.aspx?filerid_election_year=METZT%20%20156%3A%7C%3A2010"/>
    <n v="12897"/>
    <n v="9128"/>
    <n v="13420"/>
    <m/>
    <m/>
    <s v="DIANE METZGER"/>
    <s v="candidate"/>
    <m/>
    <n v="43598.058263888888"/>
  </r>
  <r>
    <s v="ca-2010-13419"/>
    <s v="MEALD  513"/>
    <s v="CA"/>
    <n v="40066"/>
    <m/>
    <m/>
    <m/>
    <s v="Electronic"/>
    <n v="40066"/>
    <x v="14"/>
    <s v="Candidate registered"/>
    <s v="MEALY DEBRA J"/>
    <m/>
    <s v="8944 23RD WAY SE"/>
    <s v="OLYMPIA"/>
    <s v="THURSTON"/>
    <m/>
    <n v="985133497"/>
    <m/>
    <s v="d.mealy@comcast.net"/>
    <m/>
    <s v="COUNTY SHERIFF"/>
    <n v="27"/>
    <s v="THURSTON CO"/>
    <n v="4229"/>
    <s v="THURSTON"/>
    <s v="Local"/>
    <n v="147343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8944 23RD WAY SE"/>
    <s v="OLYMPIA"/>
    <m/>
    <n v="985133497"/>
    <m/>
    <n v="32816.239999999998"/>
    <n v="0"/>
    <n v="32816.239999999998"/>
    <n v="-1000"/>
    <n v="0"/>
    <n v="0"/>
    <m/>
    <m/>
    <s v="https://web.pdc.wa.gov/rptimg/default.aspx?filerid_election_year=MEALD%20%20513%3A%7C%3A2010"/>
    <n v="12934"/>
    <n v="9127"/>
    <n v="13419"/>
    <n v="12590"/>
    <m/>
    <s v="SUSAN BERGT-KRAUSE"/>
    <s v="candidate"/>
    <m/>
    <n v="44149.312615740739"/>
  </r>
  <r>
    <s v="ca-2010-13412"/>
    <s v="MILLT  156"/>
    <s v="CA"/>
    <n v="40238"/>
    <m/>
    <m/>
    <m/>
    <s v="Electronic"/>
    <n v="40238"/>
    <x v="14"/>
    <s v="Candidate registered"/>
    <s v="MILLER TERRI E"/>
    <m/>
    <s v="172 WOODLAND DRIVE"/>
    <s v="NEWPORT"/>
    <s v="PEND OREILLE"/>
    <m/>
    <n v="991569207"/>
    <s v="TERRIM@POVN.COM"/>
    <s v="terrim@povn.com"/>
    <m/>
    <s v="COUNTY TREASURER"/>
    <n v="28"/>
    <s v="PEND OREILLE CO"/>
    <n v="3865"/>
    <s v="PEND OREILLE"/>
    <s v="Local"/>
    <n v="7813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172 WOODLAND DRIVE"/>
    <s v="NEWPORT"/>
    <m/>
    <n v="991569207"/>
    <m/>
    <n v="3347.64"/>
    <n v="0"/>
    <n v="3065.04"/>
    <n v="0"/>
    <n v="0"/>
    <n v="0"/>
    <m/>
    <m/>
    <s v="https://web.pdc.wa.gov/rptimg/default.aspx?filerid_election_year=MILLT%20%20156%3A%7C%3A2010"/>
    <n v="13057"/>
    <n v="6018"/>
    <n v="13412"/>
    <n v="12605"/>
    <m/>
    <s v="BILL MILLER"/>
    <s v="candidate"/>
    <m/>
    <n v="44149.312951388885"/>
  </r>
  <r>
    <s v="ca-2010-13409"/>
    <s v="MILOM  001"/>
    <s v="CA"/>
    <n v="40150"/>
    <m/>
    <m/>
    <m/>
    <s v="Electronic"/>
    <n v="40150"/>
    <x v="14"/>
    <s v="Candidate registered"/>
    <s v="MILOSCIA MARK A"/>
    <m/>
    <s v="30720 19TH AVE S"/>
    <s v="FEDERAL WAY"/>
    <s v="KING"/>
    <m/>
    <s v="98003-"/>
    <s v="MILOSCIA@COMCAST.NET"/>
    <s v="miloscia@comcast.net"/>
    <m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30720 19TH AVE S"/>
    <s v="FEDERAL WAY"/>
    <m/>
    <s v="98003-"/>
    <m/>
    <n v="34494.370000000003"/>
    <n v="0"/>
    <n v="34276.480000000003"/>
    <n v="0"/>
    <n v="0"/>
    <n v="0"/>
    <n v="5850.06"/>
    <n v="0"/>
    <s v="https://web.pdc.wa.gov/rptimg/default.aspx?filerid_election_year=MILOM%20%20001%3A%7C%3A2010"/>
    <n v="13062"/>
    <n v="27207"/>
    <n v="13409"/>
    <n v="12606"/>
    <n v="30"/>
    <s v="MESCHELL MILOSCIA"/>
    <s v="candidate"/>
    <m/>
    <n v="44149.312974537039"/>
  </r>
  <r>
    <s v="ca-2010-13405"/>
    <s v="MIHEJ  520"/>
    <s v="CA"/>
    <n v="40213"/>
    <m/>
    <m/>
    <m/>
    <m/>
    <n v="40213"/>
    <x v="14"/>
    <s v="Candidate discontinued campaign"/>
    <s v="MIHELICH JOSIP D"/>
    <m/>
    <s v="5805 19TH CT SE"/>
    <s v="LACEY"/>
    <s v="THURSTON"/>
    <m/>
    <n v="98503"/>
    <s v="JOE4LEG22@HOTMAIL.COM"/>
    <s v="joebud23@hotmail.com"/>
    <m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5805 19TH CT SE"/>
    <s v="LACEY"/>
    <m/>
    <n v="98503"/>
    <m/>
    <m/>
    <m/>
    <m/>
    <m/>
    <m/>
    <m/>
    <m/>
    <m/>
    <s v="https://web.pdc.wa.gov/rptimg/default.aspx?filerid_election_year=MIHEJ%20%20520%3A%7C%3A2010"/>
    <n v="13096"/>
    <n v="8415"/>
    <n v="13405"/>
    <m/>
    <n v="22"/>
    <s v="JOSIP MIHELICH"/>
    <s v="candidate"/>
    <m/>
    <n v="43598.058171296296"/>
  </r>
  <r>
    <s v="ca-2010-13402"/>
    <s v="MILLJ  501"/>
    <s v="CA"/>
    <n v="40281"/>
    <m/>
    <m/>
    <m/>
    <s v="Paper"/>
    <n v="40281"/>
    <x v="14"/>
    <s v="Candidate registered"/>
    <s v="MILLER JEREMY N"/>
    <m/>
    <s v="2747 PACIFIC AVE STE B-23"/>
    <s v="OLYMPIA"/>
    <s v="THURSTON"/>
    <m/>
    <n v="98501"/>
    <s v="JEREMYMILLERFOR22REP@GMAIL.COM"/>
    <s v="JEREMYMILLERFOR22REP@GMAIL.COM"/>
    <m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2747 PACIFIC AVE STE B-23"/>
    <s v="OLYMPIA"/>
    <m/>
    <n v="98501"/>
    <m/>
    <n v="2590.41"/>
    <n v="0"/>
    <n v="6647.48"/>
    <n v="10000"/>
    <n v="0"/>
    <n v="0"/>
    <m/>
    <m/>
    <s v="https://web.pdc.wa.gov/rptimg/default.aspx?filerid_election_year=MILLJ%20%20501%3A%7C%3A2010"/>
    <n v="13136"/>
    <n v="9120"/>
    <n v="13402"/>
    <n v="12602"/>
    <n v="22"/>
    <s v="LESLIE JOHNSON"/>
    <s v="candidate"/>
    <m/>
    <n v="44149.312905092593"/>
  </r>
  <r>
    <s v="ca-2010-13398"/>
    <s v="MOELJ  663"/>
    <s v="CA"/>
    <n v="39824"/>
    <m/>
    <m/>
    <m/>
    <s v="Electronic"/>
    <n v="39824"/>
    <x v="14"/>
    <s v="Candidate registered"/>
    <s v="Jim Moeller"/>
    <m/>
    <s v="1701 BROADWAY STE 328"/>
    <s v="VANCOUVER"/>
    <s v="CLARK"/>
    <m/>
    <n v="98663"/>
    <s v="SHVLHEAD1@AOL.COM"/>
    <s v="jim@jimmoeller.org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1701 BROADWAY STE 328"/>
    <s v="VANCOUVER"/>
    <m/>
    <n v="98663"/>
    <m/>
    <n v="110260.13"/>
    <n v="7368.53"/>
    <n v="108980.14"/>
    <n v="0"/>
    <n v="0"/>
    <n v="0"/>
    <n v="0"/>
    <n v="1253.3699999999999"/>
    <s v="https://web.pdc.wa.gov/rptimg/default.aspx?filerid_election_year=MOELJ%20%20663%3A%7C%3A2010"/>
    <n v="13225"/>
    <n v="428"/>
    <n v="13398"/>
    <n v="12612"/>
    <n v="49"/>
    <s v="JANET JAMES"/>
    <s v="candidate"/>
    <m/>
    <n v="44149.313101851854"/>
  </r>
  <r>
    <s v="ca-2010-13393"/>
    <s v="MORRJ  273"/>
    <s v="CA"/>
    <n v="39848"/>
    <m/>
    <m/>
    <m/>
    <s v="Electronic"/>
    <n v="39848"/>
    <x v="14"/>
    <s v="Candidate registered"/>
    <s v="Jeff Morris"/>
    <m/>
    <s v="1004 COMMERCIAL AVE #303"/>
    <s v="ANACORTES"/>
    <s v="SKAGIT"/>
    <m/>
    <n v="98221"/>
    <m/>
    <s v="jeff@morriscampaign.com"/>
    <m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1004 COMMERCIAL AVE #303"/>
    <s v="ANACORTES"/>
    <m/>
    <n v="98221"/>
    <m/>
    <n v="135690.65"/>
    <n v="16234.47"/>
    <n v="151925.25"/>
    <n v="0"/>
    <n v="0"/>
    <n v="0"/>
    <n v="221.58"/>
    <n v="0"/>
    <s v="https://web.pdc.wa.gov/rptimg/default.aspx?filerid_election_year=MORRJ%20%20273%3A%7C%3A2010"/>
    <n v="13307"/>
    <n v="809"/>
    <n v="13393"/>
    <n v="12620"/>
    <n v="40"/>
    <s v="JASON BENNETT"/>
    <s v="candidate"/>
    <m/>
    <n v="44149.313391203701"/>
  </r>
  <r>
    <s v="ca-2010-13392"/>
    <s v="MORRD  374"/>
    <s v="CA"/>
    <n v="39994"/>
    <m/>
    <m/>
    <m/>
    <s v="Electronic"/>
    <n v="39994"/>
    <x v="14"/>
    <s v="Candidate registered"/>
    <s v="MORRELL DAWN"/>
    <m/>
    <s v="2106 MANORWOOD DR SE"/>
    <s v="PUYALLUP"/>
    <s v="PIERCE"/>
    <m/>
    <n v="983741951"/>
    <s v="DAWNMRN25@EARTHLINK.NET"/>
    <s v="dawnmrn25@earthlink.net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Incumbent"/>
    <m/>
    <m/>
    <m/>
    <m/>
    <m/>
    <m/>
    <m/>
    <m/>
    <s v="2106 MANORWOOD DR SE"/>
    <s v="PUYALLUP"/>
    <m/>
    <n v="983741951"/>
    <m/>
    <n v="266962.65999999997"/>
    <n v="0"/>
    <n v="257450"/>
    <n v="0"/>
    <n v="0"/>
    <n v="0"/>
    <n v="45466.63"/>
    <n v="14370.25"/>
    <s v="https://web.pdc.wa.gov/rptimg/default.aspx?filerid_election_year=MORRD%20%20374%3A%7C%3A2010"/>
    <n v="13303"/>
    <n v="6025"/>
    <n v="13392"/>
    <n v="12619"/>
    <n v="25"/>
    <s v="JAMES W MORRELL"/>
    <s v="candidate"/>
    <m/>
    <n v="44149.313333333332"/>
  </r>
  <r>
    <s v="ca-2010-13386"/>
    <s v="MOSCL  043"/>
    <s v="CA"/>
    <n v="40107"/>
    <m/>
    <m/>
    <m/>
    <s v="Electronic"/>
    <n v="40107"/>
    <x v="14"/>
    <s v="Candidate registered"/>
    <s v="MOSCOSO LUIS S"/>
    <m/>
    <s v="PO BOX 422"/>
    <s v="MOUNTLAKE TERRACE"/>
    <s v="KING"/>
    <m/>
    <n v="980430422"/>
    <s v="ELECTLUIS1ST@GMAIL.COM"/>
    <s v="lucho4@comcast.net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Open seat"/>
    <m/>
    <m/>
    <m/>
    <m/>
    <m/>
    <m/>
    <m/>
    <m/>
    <s v="PO BOX 422"/>
    <s v="MOUNTLAKE TERRACE"/>
    <m/>
    <n v="980430422"/>
    <m/>
    <n v="178089.51"/>
    <n v="0"/>
    <n v="180780.02"/>
    <n v="1375"/>
    <n v="0"/>
    <n v="0"/>
    <n v="23312.32"/>
    <n v="14920"/>
    <s v="https://web.pdc.wa.gov/rptimg/default.aspx?filerid_election_year=MOSCL%20%20043%3A%7C%3A2010"/>
    <n v="13362"/>
    <n v="26248"/>
    <n v="13386"/>
    <n v="12623"/>
    <n v="1"/>
    <s v="ABBOT TAYLOR"/>
    <s v="candidate"/>
    <m/>
    <n v="44149.31355324074"/>
  </r>
  <r>
    <s v="ca-2010-13384"/>
    <s v="MOSEC  352"/>
    <s v="CA"/>
    <n v="40326"/>
    <m/>
    <m/>
    <m/>
    <s v="Electronic"/>
    <n v="40326"/>
    <x v="14"/>
    <s v="Candidate registered"/>
    <s v="MOSER CAROL L"/>
    <m/>
    <s v="PO BOX 2108"/>
    <s v="RICHLAND"/>
    <s v="BENTON"/>
    <m/>
    <n v="99352"/>
    <s v="STANSPOHR@MSN.COM"/>
    <s v="moserzone@charter.net"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Challenger"/>
    <m/>
    <m/>
    <m/>
    <m/>
    <m/>
    <m/>
    <m/>
    <m/>
    <s v="PO BOX 2108"/>
    <s v="RICHLAND"/>
    <m/>
    <n v="99352"/>
    <m/>
    <n v="56962.2"/>
    <n v="4801.75"/>
    <n v="62714.65"/>
    <n v="0"/>
    <n v="0"/>
    <n v="0"/>
    <m/>
    <m/>
    <s v="https://web.pdc.wa.gov/rptimg/default.aspx?filerid_election_year=MOSEC%20%20352%3A%7C%3A2010"/>
    <n v="13363"/>
    <n v="9114"/>
    <n v="13384"/>
    <n v="12624"/>
    <n v="8"/>
    <s v="STANLEY SPOHR"/>
    <s v="candidate"/>
    <m/>
    <n v="44149.313634259262"/>
  </r>
  <r>
    <s v="ca-2010-13367"/>
    <s v="MURRE  122"/>
    <s v="CA"/>
    <n v="39062"/>
    <m/>
    <m/>
    <m/>
    <s v="Electronic"/>
    <n v="39062"/>
    <x v="14"/>
    <s v="Candidate registered"/>
    <s v="MURRAY EDWARD B"/>
    <m/>
    <s v="1122 E PIKE ST #799"/>
    <s v="SEATTLE"/>
    <s v="KING"/>
    <m/>
    <n v="98122"/>
    <s v="JASON.KUO@GMAIL.COM"/>
    <s v="ed@edmurrayforsenate.com"/>
    <m/>
    <s v="STATE SENATOR"/>
    <n v="12"/>
    <s v="LEG DISTRICT 43 - SENATE"/>
    <n v="4772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s v="Incumbent"/>
    <m/>
    <m/>
    <m/>
    <m/>
    <m/>
    <m/>
    <m/>
    <m/>
    <s v="1122 E PIKE ST #799"/>
    <s v="SEATTLE"/>
    <m/>
    <n v="98122"/>
    <m/>
    <n v="177138.21"/>
    <n v="3749.96"/>
    <n v="175634.17"/>
    <n v="0"/>
    <n v="0"/>
    <n v="0"/>
    <m/>
    <m/>
    <s v="https://web.pdc.wa.gov/rptimg/default.aspx?filerid_election_year=MURRE%20%20122%3A%7C%3A2010"/>
    <n v="13628"/>
    <n v="2890"/>
    <n v="13367"/>
    <n v="12631"/>
    <n v="43"/>
    <s v="JASON KUO"/>
    <s v="candidate"/>
    <m/>
    <n v="44149.313819444447"/>
  </r>
  <r>
    <s v="ca-2010-13344"/>
    <s v="NUNEA  239"/>
    <s v="CA"/>
    <n v="40217"/>
    <m/>
    <m/>
    <m/>
    <s v="Electronic"/>
    <n v="40217"/>
    <x v="14"/>
    <s v="Candidate registered"/>
    <s v="NUNEZ ANA MARIA D"/>
    <m/>
    <s v="PO BOX 607"/>
    <s v="COUPEVILLE"/>
    <s v="ISLAND"/>
    <m/>
    <n v="98239"/>
    <s v="ELECTANAMARIANUNEZ@HOTMAIL.COM"/>
    <s v="nunezclan1@hotmail.com"/>
    <m/>
    <s v="COUNTY TREASURER"/>
    <n v="28"/>
    <s v="ISLAND CO"/>
    <n v="3424"/>
    <s v="ISLAND"/>
    <s v="Local"/>
    <n v="47223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607"/>
    <s v="COUPEVILLE"/>
    <m/>
    <n v="98239"/>
    <m/>
    <n v="6647.84"/>
    <n v="0"/>
    <n v="3604.45"/>
    <n v="3558.46"/>
    <n v="0"/>
    <n v="482.88"/>
    <m/>
    <m/>
    <s v="https://web.pdc.wa.gov/rptimg/default.aspx?filerid_election_year=NUNEA%20%20239%3A%7C%3A2010"/>
    <n v="14208"/>
    <n v="6069"/>
    <n v="13344"/>
    <n v="12665"/>
    <m/>
    <s v="EILEEN KING"/>
    <s v="candidate"/>
    <m/>
    <n v="44149.31490740741"/>
  </r>
  <r>
    <s v="ca-2010-13341"/>
    <s v="OEMIE  033"/>
    <s v="CA"/>
    <n v="39090"/>
    <m/>
    <m/>
    <m/>
    <s v="Electronic"/>
    <n v="39090"/>
    <x v="14"/>
    <s v="Candidate registered"/>
    <s v="OEMIG ERIC W"/>
    <m/>
    <s v="PO BOX 2852"/>
    <s v="KIRKLAND"/>
    <s v="KING"/>
    <m/>
    <n v="980832852"/>
    <s v="SENATOR@OEMIG.COM"/>
    <s v="senator@oemig.com"/>
    <m/>
    <s v="STATE SENATOR"/>
    <n v="12"/>
    <s v="LEG DISTRICT 45 - SENATE"/>
    <n v="4774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Incumbent"/>
    <m/>
    <m/>
    <m/>
    <m/>
    <m/>
    <m/>
    <m/>
    <m/>
    <s v="PO BOX 2852"/>
    <s v="KIRKLAND"/>
    <m/>
    <n v="980832852"/>
    <m/>
    <n v="280096.21000000002"/>
    <n v="12574.38"/>
    <n v="292491.28999999998"/>
    <n v="0"/>
    <n v="0"/>
    <n v="0"/>
    <n v="54446.78"/>
    <n v="90416.12"/>
    <s v="https://web.pdc.wa.gov/rptimg/default.aspx?filerid_election_year=OEMIE%20%20033%3A%7C%3A2010"/>
    <n v="14333"/>
    <n v="9099"/>
    <n v="13341"/>
    <n v="12670"/>
    <n v="45"/>
    <s v="DEE OEMIG"/>
    <s v="candidate"/>
    <m/>
    <n v="44149.315115740741"/>
  </r>
  <r>
    <s v="ca-2010-13338"/>
    <s v="OLIVT  511"/>
    <s v="CA"/>
    <n v="40269"/>
    <m/>
    <m/>
    <m/>
    <s v="Paper"/>
    <n v="40269"/>
    <x v="14"/>
    <s v="Candidate discontinued campaign"/>
    <s v="THOMAS M OLIVA"/>
    <m/>
    <s v="PO BOX 15000"/>
    <s v="TUMWATER"/>
    <s v="THURSTON"/>
    <m/>
    <n v="985115000"/>
    <s v="TOM_OLIVA@HOTMAIL.COM"/>
    <s v="tom_oliva@hotmail.com"/>
    <m/>
    <s v="COUNTY TREASURER"/>
    <n v="28"/>
    <s v="THURSTON CO"/>
    <n v="4229"/>
    <s v="THURSTON"/>
    <s v="Local"/>
    <n v="147343"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PO BOX 15000"/>
    <s v="TUMWATER"/>
    <m/>
    <n v="985115000"/>
    <m/>
    <n v="0"/>
    <n v="0"/>
    <n v="0"/>
    <n v="0"/>
    <n v="0"/>
    <n v="0"/>
    <m/>
    <m/>
    <s v="https://web.pdc.wa.gov/rptimg/default.aspx?filerid_election_year=OLIVT%20%20511%3A%7C%3A2010"/>
    <n v="14352"/>
    <n v="24201"/>
    <n v="13338"/>
    <n v="12675"/>
    <m/>
    <s v="TOM OLIVA"/>
    <s v="candidate"/>
    <m/>
    <n v="44149.315335648149"/>
  </r>
  <r>
    <s v="ca-2010-13333"/>
    <s v="ORMST  210"/>
    <s v="CA"/>
    <n v="40052"/>
    <m/>
    <m/>
    <m/>
    <s v="Electronic"/>
    <n v="40052"/>
    <x v="14"/>
    <s v="Candidate registered"/>
    <s v="Timm Ormsby"/>
    <m/>
    <s v="PO BOX 2177"/>
    <s v="SPOKANE"/>
    <s v="SPOKANE"/>
    <m/>
    <n v="992102177"/>
    <s v="VOTE4TIMM@AOL.COM"/>
    <s v="timmsby@gmail.com"/>
    <m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2177"/>
    <s v="SPOKANE"/>
    <m/>
    <n v="992102177"/>
    <m/>
    <n v="38430"/>
    <n v="18017.59"/>
    <n v="46359.61"/>
    <n v="0"/>
    <n v="0"/>
    <n v="0"/>
    <m/>
    <m/>
    <s v="https://web.pdc.wa.gov/rptimg/default.aspx?filerid_election_year=ORMST%20%20210%3A%7C%3A2010"/>
    <n v="14421"/>
    <n v="230"/>
    <n v="13333"/>
    <n v="12689"/>
    <n v="3"/>
    <s v="KEVIN PIRCH"/>
    <s v="candidate"/>
    <m/>
    <n v="44149.315625000003"/>
  </r>
  <r>
    <s v="ca-2010-13330"/>
    <s v="OMDAS  233"/>
    <s v="CA"/>
    <n v="40351"/>
    <m/>
    <m/>
    <m/>
    <s v="Paper"/>
    <n v="40351"/>
    <x v="14"/>
    <s v="Candidate registered"/>
    <s v="Steven A Omdal"/>
    <m/>
    <s v="12770 EAGLE DR"/>
    <s v="BURLINGTON"/>
    <s v="SKAGIT"/>
    <m/>
    <n v="98233"/>
    <s v="SOMDAL01@COMCAST.NET"/>
    <s v="somdal01@comcast.net"/>
    <m/>
    <s v="COUNTY ASSESSOR"/>
    <n v="21"/>
    <s v="SKAGIT CO"/>
    <n v="4064"/>
    <s v="SKAGIT"/>
    <s v="Local"/>
    <n v="65132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12770 EAGLE DR"/>
    <s v="BURLINGTON"/>
    <m/>
    <n v="98233"/>
    <m/>
    <n v="0"/>
    <n v="0"/>
    <n v="0"/>
    <n v="0"/>
    <n v="0"/>
    <n v="0"/>
    <m/>
    <m/>
    <s v="https://web.pdc.wa.gov/rptimg/default.aspx?filerid_election_year=OMDAS%20%20233%3A%7C%3A2010"/>
    <n v="14523"/>
    <n v="2634"/>
    <n v="13330"/>
    <n v="12681"/>
    <m/>
    <s v="SALLY DRUMMOND"/>
    <s v="candidate"/>
    <m/>
    <n v="44149.315428240741"/>
  </r>
  <r>
    <s v="ca-2010-13316"/>
    <s v="PASMT  233"/>
    <s v="CA"/>
    <n v="40237"/>
    <m/>
    <m/>
    <m/>
    <s v="Electronic"/>
    <n v="40237"/>
    <x v="14"/>
    <s v="Candidate registered"/>
    <s v="Tom Pasma"/>
    <m/>
    <s v="PO BOX 1277"/>
    <s v="BURLINGTON"/>
    <s v="SKAGIT"/>
    <m/>
    <n v="982339998"/>
    <s v="INFO@TOMPASMA.COM"/>
    <s v="tom@tompasma.com"/>
    <m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1277"/>
    <s v="BURLINGTON"/>
    <m/>
    <n v="982339998"/>
    <m/>
    <n v="39838.86"/>
    <n v="0"/>
    <n v="40944.589999999997"/>
    <n v="4700"/>
    <n v="0"/>
    <n v="4600"/>
    <m/>
    <m/>
    <s v="https://web.pdc.wa.gov/rptimg/default.aspx?filerid_election_year=PASMT%20%20233%3A%7C%3A2010"/>
    <n v="14813"/>
    <n v="771"/>
    <n v="13316"/>
    <n v="12704"/>
    <n v="40"/>
    <s v="DAVID GOEHRING"/>
    <s v="candidate"/>
    <m/>
    <n v="44149.316064814811"/>
  </r>
  <r>
    <s v="ca-2010-13857"/>
    <s v="DAVIT  632"/>
    <s v="CA"/>
    <n v="40246"/>
    <m/>
    <m/>
    <m/>
    <m/>
    <n v="40246"/>
    <x v="14"/>
    <s v="Candidate registered"/>
    <s v="Timothy J. Davidson"/>
    <m/>
    <s v="371 SCHUTT RD"/>
    <s v="CASTLE ROCK"/>
    <s v="COWLITZ"/>
    <m/>
    <n v="98611"/>
    <m/>
    <s v="davidson_abmdi@hotmail.com"/>
    <m/>
    <s v="COUNTY CORONER"/>
    <n v="24"/>
    <s v="COWLITZ CO"/>
    <n v="3200"/>
    <s v="COWLITZ"/>
    <s v="Local"/>
    <n v="55737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371 SCHUTT RD"/>
    <s v="CASTLE ROCK"/>
    <m/>
    <n v="98611"/>
    <m/>
    <m/>
    <m/>
    <m/>
    <m/>
    <m/>
    <m/>
    <m/>
    <m/>
    <s v="https://web.pdc.wa.gov/rptimg/default.aspx?filerid_election_year=DAVIT%20%20632%3A%7C%3A2010"/>
    <n v="4787"/>
    <n v="108"/>
    <n v="13857"/>
    <m/>
    <m/>
    <s v="SANDRA DAVIDSON"/>
    <s v="candidate"/>
    <m/>
    <n v="43598.060914351852"/>
  </r>
  <r>
    <s v="ca-2010-13846"/>
    <s v="DICKM  103"/>
    <s v="CA"/>
    <n v="39848"/>
    <m/>
    <m/>
    <m/>
    <s v="Electronic"/>
    <n v="39848"/>
    <x v="14"/>
    <s v="Candidate registered"/>
    <s v="DICKERSON MARY LOU"/>
    <m/>
    <s v="3515 NE 103RD ST"/>
    <s v="SEATTLE"/>
    <s v="KING"/>
    <m/>
    <n v="98125"/>
    <m/>
    <s v="maryloudickerson@comcast.net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3515 NE 103RD ST"/>
    <s v="SEATTLE"/>
    <m/>
    <n v="98125"/>
    <m/>
    <n v="33850.43"/>
    <n v="1164.6400000000001"/>
    <n v="35055.07"/>
    <n v="0"/>
    <n v="0"/>
    <n v="0"/>
    <m/>
    <m/>
    <s v="https://web.pdc.wa.gov/rptimg/default.aspx?filerid_election_year=DICKM%20%20103%3A%7C%3A2010"/>
    <n v="4974"/>
    <n v="7985"/>
    <n v="13846"/>
    <n v="12189"/>
    <n v="36"/>
    <s v="JASON BENNETT"/>
    <s v="candidate"/>
    <m/>
    <n v="44149.29859953704"/>
  </r>
  <r>
    <s v="ca-2010-13845"/>
    <s v="DIDIJ  638"/>
    <s v="CA"/>
    <n v="40337"/>
    <m/>
    <m/>
    <m/>
    <m/>
    <n v="40337"/>
    <x v="14"/>
    <s v="Candidate registered"/>
    <s v="DIDION JOHN L"/>
    <m/>
    <s v="PO BOX 211"/>
    <s v="NASELLE"/>
    <s v="PACIFIC"/>
    <m/>
    <n v="98638"/>
    <m/>
    <m/>
    <m/>
    <s v="COUNTY SHERIFF"/>
    <n v="27"/>
    <s v="PACIFIC CO"/>
    <n v="3841"/>
    <s v="PACIFIC"/>
    <s v="Local"/>
    <n v="13002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PO BOX 211"/>
    <s v="NASELLE"/>
    <m/>
    <n v="98638"/>
    <m/>
    <m/>
    <m/>
    <m/>
    <m/>
    <m/>
    <m/>
    <m/>
    <m/>
    <s v="https://web.pdc.wa.gov/rptimg/default.aspx?filerid_election_year=DIDIJ%20%20638%3A%7C%3A2010"/>
    <n v="4995"/>
    <n v="9294"/>
    <n v="13845"/>
    <m/>
    <m/>
    <s v="JOHN L DIDION"/>
    <s v="candidate"/>
    <m/>
    <n v="43598.060833333337"/>
  </r>
  <r>
    <s v="ca-2010-13844"/>
    <s v="DILLS  284"/>
    <s v="CA"/>
    <n v="40241"/>
    <m/>
    <m/>
    <m/>
    <s v="Electronic"/>
    <n v="40241"/>
    <x v="14"/>
    <s v="Candidate registered"/>
    <s v="DILLON SHARON D"/>
    <m/>
    <s v="220 W FERRY ST"/>
    <s v="SEDRO WOOLLEY"/>
    <s v="SKAGIT"/>
    <m/>
    <s v="98284-"/>
    <m/>
    <s v="sharondillon4@skagit.org"/>
    <m/>
    <s v="COUNTY COMMISSIONER"/>
    <n v="23"/>
    <s v="SKAGIT CO"/>
    <n v="4064"/>
    <s v="SKAGIT"/>
    <s v="Local"/>
    <n v="65132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220 W FERRY ST"/>
    <s v="SEDRO WOOLLEY"/>
    <m/>
    <s v="98284-"/>
    <m/>
    <n v="18356"/>
    <n v="238.35"/>
    <n v="19728.72"/>
    <n v="1747.8"/>
    <n v="0"/>
    <n v="2437.2800000000002"/>
    <m/>
    <m/>
    <s v="https://web.pdc.wa.gov/rptimg/default.aspx?filerid_election_year=DILLS%20%20284%3A%7C%3A2010"/>
    <n v="5065"/>
    <n v="1845"/>
    <n v="13844"/>
    <n v="12191"/>
    <m/>
    <s v="MELENA PEITERSEN"/>
    <s v="candidate"/>
    <m/>
    <n v="44149.298680555556"/>
  </r>
  <r>
    <s v="ca-2010-13838"/>
    <s v="DUNSH  291"/>
    <s v="CA"/>
    <n v="39848"/>
    <m/>
    <m/>
    <m/>
    <s v="Electronic"/>
    <n v="39848"/>
    <x v="14"/>
    <s v="Candidate registered"/>
    <s v="DUNSHEE HANS M"/>
    <m/>
    <s v="1526 LAKE VIEW AVE"/>
    <s v="SNOHOMISH"/>
    <s v="KING"/>
    <m/>
    <n v="982901856"/>
    <m/>
    <s v="hansdunshee@comcast.net"/>
    <m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1526 LAKE VIEW AVE"/>
    <s v="SNOHOMISH"/>
    <m/>
    <n v="982901856"/>
    <m/>
    <n v="141538.62"/>
    <n v="34162.870000000003"/>
    <n v="173426.06"/>
    <n v="0"/>
    <n v="0"/>
    <n v="6758.9"/>
    <n v="40564.980000000003"/>
    <n v="0"/>
    <s v="https://web.pdc.wa.gov/rptimg/default.aspx?filerid_election_year=DUNSH%20%20291%3A%7C%3A2010"/>
    <n v="5233"/>
    <n v="26165"/>
    <n v="13838"/>
    <n v="12205"/>
    <n v="44"/>
    <s v="JASON BENNETT"/>
    <s v="candidate"/>
    <m/>
    <n v="44149.299166666664"/>
  </r>
  <r>
    <s v="ca-2010-13829"/>
    <s v="DREWS  516"/>
    <s v="CA"/>
    <n v="40202"/>
    <m/>
    <m/>
    <m/>
    <s v="Electronic"/>
    <n v="40202"/>
    <x v="14"/>
    <s v="Candidate registered"/>
    <s v="Steven J. Drew"/>
    <m/>
    <s v="8729 FERNWOOD ST NE"/>
    <s v="OLYMPIA"/>
    <s v="THURSTON"/>
    <m/>
    <n v="98516"/>
    <s v="STEVEN@STEVENDREWFORCOUNTYASSESSOR.COM"/>
    <s v="steven@stevendrewforcountyassessor.com"/>
    <m/>
    <s v="COUNTY ASSESSOR"/>
    <n v="21"/>
    <s v="THURSTON CO"/>
    <n v="4229"/>
    <s v="THURSTON"/>
    <s v="Local"/>
    <n v="147343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8729 FERNWOOD ST NE"/>
    <s v="OLYMPIA"/>
    <m/>
    <n v="98516"/>
    <m/>
    <n v="39675.040000000001"/>
    <n v="0"/>
    <n v="42945.75"/>
    <n v="3300"/>
    <n v="0"/>
    <n v="0"/>
    <n v="329.39"/>
    <n v="0"/>
    <s v="https://web.pdc.wa.gov/rptimg/default.aspx?filerid_election_year=DREWS%20%20516%3A%7C%3A2010"/>
    <n v="5441"/>
    <n v="825"/>
    <n v="13829"/>
    <n v="12201"/>
    <m/>
    <s v="CHRISTINE B GARST"/>
    <s v="candidate"/>
    <m/>
    <n v="44149.298946759256"/>
  </r>
  <r>
    <s v="ca-2010-13806"/>
    <s v="ERICL  362"/>
    <s v="CA"/>
    <n v="40279"/>
    <m/>
    <m/>
    <m/>
    <s v="Electronic"/>
    <n v="40279"/>
    <x v="14"/>
    <s v="Candidate registered"/>
    <s v="Lauren Erickson"/>
    <m/>
    <s v="452 EAST MAPLE"/>
    <s v="SEQUIM"/>
    <s v="CLALLAM"/>
    <m/>
    <n v="98362"/>
    <s v="LAURENERICKSON@WAVECABLE.COM"/>
    <s v="laurenerickson@wavecable.com"/>
    <m/>
    <s v="COUNTY PROSECUTOR"/>
    <n v="26"/>
    <s v="CLALLAM CO"/>
    <n v="3133"/>
    <s v="CLALLAM"/>
    <s v="Local"/>
    <n v="45739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452 EAST MAPLE"/>
    <s v="SEQUIM"/>
    <m/>
    <n v="98362"/>
    <m/>
    <n v="2924"/>
    <n v="100"/>
    <n v="5122.08"/>
    <n v="2179"/>
    <n v="0"/>
    <n v="0"/>
    <m/>
    <m/>
    <s v="https://web.pdc.wa.gov/rptimg/default.aspx?filerid_election_year=ERICL%20%20362%3A%7C%3A2010"/>
    <n v="5736"/>
    <n v="9281"/>
    <n v="13806"/>
    <n v="12235"/>
    <m/>
    <s v="LAUREN ERICKSON"/>
    <s v="candidate"/>
    <m/>
    <n v="44149.300127314818"/>
  </r>
  <r>
    <s v="ca-2010-13803"/>
    <s v="FAIRD  155"/>
    <s v="CA"/>
    <n v="39393"/>
    <m/>
    <m/>
    <m/>
    <s v="Electronic"/>
    <n v="39393"/>
    <x v="14"/>
    <s v="Candidate discontinued campaign"/>
    <s v="FAIRLEY DARLENE"/>
    <m/>
    <s v="17430 BALLINGER WAY NE"/>
    <s v="LAKE FOREST PARK"/>
    <s v="KING"/>
    <m/>
    <s v="98155-5515"/>
    <s v="MARYFFOX@COMCAST.NET"/>
    <s v="dcfairley@earthlink.net"/>
    <m/>
    <s v="STATE SENATOR"/>
    <n v="12"/>
    <s v="LEG DISTRICT 32 - SENATE"/>
    <n v="4761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17430 BALLINGER WAY NE"/>
    <s v="LAKE FOREST PARK"/>
    <m/>
    <s v="98155-5515"/>
    <m/>
    <n v="22802.47"/>
    <n v="0"/>
    <n v="12995.73"/>
    <n v="0"/>
    <n v="0"/>
    <n v="0"/>
    <m/>
    <m/>
    <s v="https://web.pdc.wa.gov/rptimg/default.aspx?filerid_election_year=FAIRD%20%20155%3A%7C%3A2010"/>
    <n v="5859"/>
    <n v="9279"/>
    <n v="13803"/>
    <n v="12243"/>
    <n v="32"/>
    <s v="MARY F FOX"/>
    <s v="candidate"/>
    <m/>
    <n v="44149.300428240742"/>
  </r>
  <r>
    <s v="ca-2010-13822"/>
    <s v="EGGAM  402"/>
    <s v="CA"/>
    <n v="40349"/>
    <m/>
    <m/>
    <m/>
    <m/>
    <n v="40349"/>
    <x v="14"/>
    <s v="Candidate registered"/>
    <s v="EGGART MARIE J"/>
    <m/>
    <s v="PO BOX 246"/>
    <s v="ASOTIN"/>
    <s v="ASOTIN"/>
    <m/>
    <n v="994020246"/>
    <s v="MARIEEGGART@GMAIL.COM"/>
    <s v="marieeggart@gmail.com"/>
    <m/>
    <s v="COUNTY CLERK"/>
    <n v="22"/>
    <s v="ASOTIN CO"/>
    <n v="3029"/>
    <s v="ASOTIN"/>
    <s v="Local"/>
    <n v="12024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246"/>
    <s v="ASOTIN"/>
    <m/>
    <n v="994020246"/>
    <m/>
    <m/>
    <m/>
    <m/>
    <m/>
    <m/>
    <m/>
    <m/>
    <m/>
    <s v="https://web.pdc.wa.gov/rptimg/default.aspx?filerid_election_year=EGGAM%20%20402%3A%7C%3A2010"/>
    <n v="5529"/>
    <n v="6036"/>
    <n v="13822"/>
    <m/>
    <m/>
    <s v="TAMMY LEAVITT"/>
    <s v="candidate"/>
    <m/>
    <n v="43598.060682870368"/>
  </r>
  <r>
    <s v="ca-2010-13791"/>
    <s v="FEY J  422"/>
    <s v="CA"/>
    <n v="40239"/>
    <m/>
    <m/>
    <m/>
    <s v="Electronic"/>
    <n v="40239"/>
    <x v="14"/>
    <s v="Candidate registered"/>
    <s v="Jake Fey"/>
    <m/>
    <s v="1406 BROWNS POINT BLVD NE"/>
    <s v="TACOMA"/>
    <s v="PIERCE"/>
    <m/>
    <n v="98422"/>
    <s v="JAKEFEY@HARBORNET.COM"/>
    <s v="jakefey@harbornet.com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s v="Open seat"/>
    <m/>
    <m/>
    <m/>
    <m/>
    <m/>
    <m/>
    <m/>
    <m/>
    <s v="1406 BROWNS POINT BLVD NE"/>
    <s v="TACOMA"/>
    <m/>
    <n v="98422"/>
    <m/>
    <n v="146570.95000000001"/>
    <n v="2403.08"/>
    <n v="157402.41"/>
    <n v="-8000"/>
    <n v="0"/>
    <n v="0"/>
    <n v="54313.52"/>
    <n v="0"/>
    <s v="https://web.pdc.wa.gov/rptimg/default.aspx?filerid_election_year=FEY%20J%20%20422%3A%7C%3A2010"/>
    <n v="6115"/>
    <n v="30397"/>
    <n v="13791"/>
    <n v="12257"/>
    <n v="27"/>
    <s v="CRAIG KERR"/>
    <s v="candidate"/>
    <m/>
    <n v="44149.300949074073"/>
  </r>
  <r>
    <s v="ca-2010-13788"/>
    <s v="FAVAP  366"/>
    <s v="CA"/>
    <n v="40374"/>
    <m/>
    <m/>
    <m/>
    <s v="Paper"/>
    <n v="40374"/>
    <x v="14"/>
    <s v="Candidate registered"/>
    <s v="FAVAZZA PETER III"/>
    <m/>
    <s v="3291 MT VINTAGE WAY"/>
    <s v="SILVERDALE"/>
    <s v="KITSAP"/>
    <m/>
    <n v="98383"/>
    <s v="ELECTFAVAZZA@HOTMAIL.COM"/>
    <s v="electfavazza@hotmail.com"/>
    <m/>
    <s v="COUNTY CORONER"/>
    <n v="24"/>
    <s v="KITSAP CO"/>
    <n v="3539"/>
    <s v="KITSAP"/>
    <s v="Local"/>
    <n v="142431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3291 MT VINTAGE WAY"/>
    <s v="SILVERDALE"/>
    <m/>
    <n v="98383"/>
    <m/>
    <n v="0"/>
    <n v="0"/>
    <n v="0"/>
    <n v="0"/>
    <n v="0"/>
    <n v="0"/>
    <m/>
    <m/>
    <s v="https://web.pdc.wa.gov/rptimg/default.aspx?filerid_election_year=FAVAP%20%20366%3A%7C%3A2010"/>
    <n v="6151"/>
    <n v="9271"/>
    <n v="13788"/>
    <n v="12250"/>
    <m/>
    <s v="PETER FAVAZZA"/>
    <s v="candidate"/>
    <m/>
    <n v="44149.300787037035"/>
  </r>
  <r>
    <s v="ca-2010-13774"/>
    <s v="FINNF  502"/>
    <s v="CA"/>
    <n v="40063"/>
    <m/>
    <m/>
    <m/>
    <s v="Electronic"/>
    <n v="40063"/>
    <x v="14"/>
    <s v="Candidate registered"/>
    <s v="Frederick W. Finn"/>
    <m/>
    <s v="PO BOX 458"/>
    <s v="BELFAIR"/>
    <s v="MASON"/>
    <m/>
    <n v="98528"/>
    <s v="LINDA.THOMSON@LIVE.COM"/>
    <s v="fredfinnforstaterep@hotmail.com"/>
    <m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458"/>
    <s v="BELFAIR"/>
    <m/>
    <n v="98528"/>
    <m/>
    <n v="150255.12"/>
    <n v="378.59"/>
    <n v="155334.01"/>
    <n v="0"/>
    <n v="0"/>
    <n v="0"/>
    <n v="10117.43"/>
    <n v="0"/>
    <s v="https://web.pdc.wa.gov/rptimg/default.aspx?filerid_election_year=FINNF%20%20502%3A%7C%3A2010"/>
    <n v="6368"/>
    <n v="9262"/>
    <n v="13774"/>
    <n v="12261"/>
    <n v="35"/>
    <s v="LINDA THOMSON"/>
    <s v="candidate"/>
    <m/>
    <n v="44149.301064814812"/>
  </r>
  <r>
    <s v="ca-2010-13771"/>
    <s v="FITZJ  166"/>
    <s v="CA"/>
    <n v="40258"/>
    <m/>
    <m/>
    <m/>
    <s v="Electronic"/>
    <n v="40258"/>
    <x v="14"/>
    <s v="Candidate registered"/>
    <s v="Joe Fitzgibbon"/>
    <m/>
    <s v="PO BOX 66110"/>
    <s v="BURIEN"/>
    <s v="KING"/>
    <m/>
    <n v="98166"/>
    <s v="JEFFUPPY@YAHOO.COM"/>
    <s v="jcfitzgibbon@gmail.com"/>
    <m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Open seat"/>
    <m/>
    <m/>
    <m/>
    <m/>
    <m/>
    <m/>
    <m/>
    <m/>
    <s v="PO BOX 66110"/>
    <s v="BURIEN"/>
    <m/>
    <n v="98166"/>
    <m/>
    <n v="116304.36"/>
    <n v="600"/>
    <n v="103325.02"/>
    <n v="0"/>
    <n v="0"/>
    <n v="10111.73"/>
    <n v="61303.02"/>
    <n v="0"/>
    <s v="https://web.pdc.wa.gov/rptimg/default.aspx?filerid_election_year=FITZJ%20%20166%3A%7C%3A2010"/>
    <n v="6386"/>
    <n v="519"/>
    <n v="13771"/>
    <n v="12267"/>
    <n v="34"/>
    <s v="JEFF UPTHEGROVE"/>
    <s v="candidate"/>
    <m/>
    <n v="44149.301516203705"/>
  </r>
  <r>
    <s v="ca-2010-13764"/>
    <s v="FREEL  382"/>
    <s v="CA"/>
    <n v="40245"/>
    <m/>
    <m/>
    <m/>
    <s v="Electronic"/>
    <n v="40245"/>
    <x v="14"/>
    <s v="Candidate registered"/>
    <s v="FREEDMAN LAWRENCE E"/>
    <m/>
    <s v="325 E WASHINGTON STE #214"/>
    <s v="SEQUIM"/>
    <s v="CLALLAM"/>
    <m/>
    <n v="983825026"/>
    <m/>
    <s v="larryf@olypen.com"/>
    <m/>
    <s v="COUNTY PROSECUTOR"/>
    <n v="26"/>
    <s v="CLALLAM CO"/>
    <n v="3133"/>
    <s v="CLALLAM"/>
    <s v="Local"/>
    <n v="45739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325 E WASHINGTON STE #214"/>
    <s v="SEQUIM"/>
    <m/>
    <n v="983825026"/>
    <m/>
    <n v="6907.24"/>
    <n v="0"/>
    <n v="25806.77"/>
    <n v="18899.53"/>
    <n v="0"/>
    <n v="0"/>
    <m/>
    <m/>
    <s v="https://web.pdc.wa.gov/rptimg/default.aspx?filerid_election_year=FREEL%20%20382%3A%7C%3A2010"/>
    <n v="6598"/>
    <n v="9258"/>
    <n v="13764"/>
    <n v="12279"/>
    <m/>
    <s v="JEANINE MARTIN"/>
    <s v="candidate"/>
    <m/>
    <n v="44149.301782407405"/>
  </r>
  <r>
    <s v="ca-2010-13763"/>
    <s v="FROCD2 111"/>
    <s v="CA"/>
    <n v="40316"/>
    <m/>
    <m/>
    <m/>
    <s v="Electronic"/>
    <n v="40316"/>
    <x v="14"/>
    <s v="Candidate registered"/>
    <s v="David Frockt"/>
    <m/>
    <s v="PO BOX 2114"/>
    <s v="SEATTLE"/>
    <s v="KING"/>
    <m/>
    <n v="981112114"/>
    <s v="DSFROCT@HOTMAIL.COM"/>
    <s v="DSFROCT@HOTMAIL.COM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s v="Open seat"/>
    <m/>
    <m/>
    <m/>
    <m/>
    <m/>
    <m/>
    <m/>
    <m/>
    <s v="PO BOX 2114"/>
    <s v="SEATTLE"/>
    <m/>
    <n v="981112114"/>
    <m/>
    <n v="81464.63"/>
    <n v="0"/>
    <n v="90864.63"/>
    <n v="0"/>
    <n v="0"/>
    <n v="0"/>
    <m/>
    <m/>
    <s v="https://web.pdc.wa.gov/rptimg/default.aspx?filerid_election_year=FROCD2%20111%3A%7C%3A2010"/>
    <n v="6672"/>
    <n v="27089"/>
    <n v="13763"/>
    <n v="12283"/>
    <n v="46"/>
    <s v="PHILIP LLOYD"/>
    <s v="candidate"/>
    <m/>
    <n v="44149.301898148151"/>
  </r>
  <r>
    <s v="ca-2010-13755"/>
    <s v="FURMS  840"/>
    <s v="CA"/>
    <n v="40282"/>
    <m/>
    <m/>
    <m/>
    <m/>
    <n v="40282"/>
    <x v="14"/>
    <s v="Candidate registered"/>
    <s v="FURMAN SCOTT D"/>
    <m/>
    <s v="PO BOX 373"/>
    <s v="OKANOGAN"/>
    <s v="OKANOGAN"/>
    <m/>
    <n v="98840"/>
    <m/>
    <m/>
    <m/>
    <s v="COUNTY ASSESSOR"/>
    <n v="21"/>
    <s v="OKANOGAN CO"/>
    <n v="3801"/>
    <s v="OKANOGAN"/>
    <s v="Local"/>
    <n v="20335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373"/>
    <s v="OKANOGAN"/>
    <m/>
    <n v="98840"/>
    <m/>
    <m/>
    <m/>
    <m/>
    <m/>
    <m/>
    <m/>
    <m/>
    <m/>
    <s v="https://web.pdc.wa.gov/rptimg/default.aspx?filerid_election_year=FURMS%20%20840%3A%7C%3A2010"/>
    <n v="6707"/>
    <n v="6392"/>
    <n v="13755"/>
    <m/>
    <m/>
    <s v="SCOTT FURMAN"/>
    <s v="candidate"/>
    <m/>
    <n v="43598.060254629629"/>
  </r>
  <r>
    <s v="ca-2010-13752"/>
    <s v="GADMJ  503"/>
    <s v="CA"/>
    <n v="40188"/>
    <m/>
    <m/>
    <m/>
    <s v="Electronic"/>
    <n v="40188"/>
    <x v="14"/>
    <s v="Candidate registered"/>
    <s v="Jeffrey A Gadman"/>
    <m/>
    <s v="7304 38TH DR SE"/>
    <s v="LACEY"/>
    <s v="THURSTON"/>
    <m/>
    <n v="98503"/>
    <s v="GADMANFORASSESSOR@Q.COM"/>
    <s v="GADMANFORASSESSOR@Q.COM"/>
    <m/>
    <s v="COUNTY ASSESSOR"/>
    <n v="21"/>
    <s v="THURSTON CO"/>
    <n v="4229"/>
    <s v="THURSTON"/>
    <s v="Local"/>
    <n v="147343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7304 38TH DR SE"/>
    <s v="LACEY"/>
    <m/>
    <n v="98503"/>
    <m/>
    <n v="8243.98"/>
    <n v="0"/>
    <n v="6825.41"/>
    <n v="-581.14"/>
    <n v="0"/>
    <n v="0"/>
    <m/>
    <m/>
    <s v="https://web.pdc.wa.gov/rptimg/default.aspx?filerid_election_year=GADMJ%20%20503%3A%7C%3A2010"/>
    <n v="6785"/>
    <n v="55"/>
    <n v="13752"/>
    <n v="12286"/>
    <m/>
    <s v="DOUG FORD"/>
    <s v="candidate"/>
    <m/>
    <n v="44149.301990740743"/>
  </r>
  <r>
    <s v="ca-2010-13746"/>
    <s v="GARDP  577"/>
    <s v="CA"/>
    <n v="40255"/>
    <m/>
    <m/>
    <m/>
    <m/>
    <n v="40255"/>
    <x v="14"/>
    <s v="Candidate registered"/>
    <s v="GARDNER PATRICIA M"/>
    <m/>
    <s v="4501 TRESIZE RD"/>
    <s v="RAYMOND"/>
    <s v="PACIFIC"/>
    <m/>
    <n v="98577"/>
    <s v="GARDNERFARM@CENTURYTEL.NET"/>
    <s v="gardnerfarm@centurytel.net"/>
    <m/>
    <s v="COUNTY AUDITOR"/>
    <n v="20"/>
    <s v="PACIFIC CO"/>
    <n v="3841"/>
    <s v="PACIFIC"/>
    <s v="Local"/>
    <n v="13002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4501 TRESIZE RD"/>
    <s v="RAYMOND"/>
    <m/>
    <n v="98577"/>
    <m/>
    <m/>
    <m/>
    <m/>
    <m/>
    <m/>
    <m/>
    <m/>
    <m/>
    <s v="https://web.pdc.wa.gov/rptimg/default.aspx?filerid_election_year=GARDP%20%20577%3A%7C%3A2010"/>
    <n v="6936"/>
    <n v="9249"/>
    <n v="13746"/>
    <m/>
    <m/>
    <s v="PAT M GARDNER"/>
    <s v="candidate"/>
    <m/>
    <n v="43598.060196759259"/>
  </r>
  <r>
    <s v="ca-2010-13741"/>
    <s v="GOLIA  666"/>
    <s v="CA"/>
    <n v="40164"/>
    <m/>
    <m/>
    <m/>
    <s v="Electronic"/>
    <n v="40164"/>
    <x v="14"/>
    <s v="Candidate registered"/>
    <s v="Anthony F. Golik"/>
    <m/>
    <s v="PO BOX 996"/>
    <s v="VANCOUVER"/>
    <s v="CLARK"/>
    <m/>
    <n v="98666"/>
    <s v="TCGOLIK@GMAIL.COM"/>
    <s v="tcgolik@gmail.com"/>
    <m/>
    <s v="COUNTY PROSECUTOR"/>
    <n v="26"/>
    <s v="CLARK CO"/>
    <n v="3147"/>
    <s v="CLARK"/>
    <s v="Local"/>
    <n v="215626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996"/>
    <s v="VANCOUVER"/>
    <m/>
    <n v="98666"/>
    <m/>
    <n v="73118.77"/>
    <n v="0"/>
    <n v="72012.539999999994"/>
    <n v="500"/>
    <n v="0"/>
    <n v="0"/>
    <m/>
    <m/>
    <s v="https://web.pdc.wa.gov/rptimg/default.aspx?filerid_election_year=GOLIA%20%20666%3A%7C%3A2010"/>
    <n v="7132"/>
    <n v="448"/>
    <n v="13741"/>
    <n v="12299"/>
    <m/>
    <s v="JOHN CATON"/>
    <s v="candidate"/>
    <m/>
    <n v="44149.302291666667"/>
  </r>
  <r>
    <s v="ca-2010-13739"/>
    <s v="GOODR  033"/>
    <s v="CA"/>
    <n v="40186"/>
    <m/>
    <m/>
    <m/>
    <s v="Electronic"/>
    <n v="40186"/>
    <x v="14"/>
    <s v="Candidate registered"/>
    <s v="Roger Goodman"/>
    <m/>
    <s v="218 MAIN ST PMB 763"/>
    <s v="KIRKLAND"/>
    <s v="KING"/>
    <m/>
    <n v="980336108"/>
    <s v="ROGER@ROGERGOODMAN.ORG"/>
    <s v="re_goodman@hotmail.com"/>
    <m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218 MAIN ST PMB 763"/>
    <s v="KIRKLAND"/>
    <m/>
    <n v="980336108"/>
    <m/>
    <n v="199092.96"/>
    <n v="5658"/>
    <n v="198581.82"/>
    <n v="0"/>
    <n v="0"/>
    <n v="0"/>
    <n v="36074.31"/>
    <n v="0"/>
    <s v="https://web.pdc.wa.gov/rptimg/default.aspx?filerid_election_year=GOODR%20%20033%3A%7C%3A2010"/>
    <n v="7153"/>
    <n v="570"/>
    <n v="13739"/>
    <n v="12301"/>
    <n v="45"/>
    <s v="MATT LOSCHEN"/>
    <s v="candidate"/>
    <m/>
    <n v="44149.302361111113"/>
  </r>
  <r>
    <s v="ca-2010-13732"/>
    <s v="GORDR  368"/>
    <s v="CA"/>
    <n v="40305"/>
    <m/>
    <m/>
    <m/>
    <s v="Electronic"/>
    <n v="40305"/>
    <x v="14"/>
    <s v="Candidate registered"/>
    <s v="Ruth Gordon"/>
    <m/>
    <s v="PO BOX 1421"/>
    <s v="PORT TOWNSEND"/>
    <s v="JEFFERSON"/>
    <m/>
    <n v="98368"/>
    <s v="RUTHINPT@YAHOO.COM"/>
    <s v="ruthinpt@yahoo.com"/>
    <m/>
    <s v="COUNTY CLERK"/>
    <n v="22"/>
    <s v="JEFFERSON CO"/>
    <n v="3433"/>
    <s v="JEFFERSON"/>
    <s v="Local"/>
    <n v="21988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1421"/>
    <s v="PORT TOWNSEND"/>
    <m/>
    <n v="98368"/>
    <m/>
    <n v="320"/>
    <n v="0"/>
    <n v="0"/>
    <n v="0"/>
    <n v="0"/>
    <n v="0"/>
    <m/>
    <m/>
    <s v="https://web.pdc.wa.gov/rptimg/default.aspx?filerid_election_year=GORDR%20%20368%3A%7C%3A2010"/>
    <n v="7282"/>
    <n v="351"/>
    <n v="13732"/>
    <n v="12304"/>
    <m/>
    <s v="PHYLLIS SCHULTZ"/>
    <s v="candidate"/>
    <m/>
    <n v="44149.302546296298"/>
  </r>
  <r>
    <s v="ca-2010-13730"/>
    <s v="GOODR  586"/>
    <s v="CA"/>
    <n v="40347"/>
    <m/>
    <m/>
    <m/>
    <m/>
    <n v="40347"/>
    <x v="14"/>
    <s v="Candidate registered"/>
    <s v="RENEE L GOODIN"/>
    <m/>
    <s v="PO BOX 537"/>
    <s v="SOUTH BEND"/>
    <s v="PACIFIC"/>
    <m/>
    <n v="98586"/>
    <s v="RENEE_L_GOODIN@HOTMAIL.COM"/>
    <s v="renee_l_goodin@hotmail.com"/>
    <m/>
    <s v="COUNTY TREASURER"/>
    <n v="28"/>
    <s v="PACIFIC CO"/>
    <n v="3841"/>
    <s v="PACIFIC"/>
    <s v="Local"/>
    <n v="13002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537"/>
    <s v="SOUTH BEND"/>
    <m/>
    <n v="98586"/>
    <m/>
    <m/>
    <m/>
    <m/>
    <m/>
    <m/>
    <m/>
    <m/>
    <m/>
    <s v="https://web.pdc.wa.gov/rptimg/default.aspx?filerid_election_year=GOODR%20%20586%3A%7C%3A2010"/>
    <n v="7271"/>
    <n v="97"/>
    <n v="13730"/>
    <m/>
    <m/>
    <s v="RENEE L GOODIN"/>
    <s v="candidate"/>
    <m/>
    <n v="43598.060104166667"/>
  </r>
  <r>
    <s v="ca-2010-13723"/>
    <s v="GRAYT  114"/>
    <s v="CA"/>
    <n v="40287"/>
    <m/>
    <m/>
    <m/>
    <m/>
    <n v="40287"/>
    <x v="14"/>
    <s v="Candidate registered"/>
    <s v="Tim Gray"/>
    <m/>
    <s v="785 E FIRST"/>
    <s v="COLVILLE"/>
    <s v="STEVENS"/>
    <m/>
    <s v="99114-3215"/>
    <s v="TIMROWGRAY@GMAIL.COM"/>
    <s v="timrowgray@gmail.com"/>
    <m/>
    <s v="COUNTY AUDITOR"/>
    <n v="20"/>
    <s v="STEVENS CO"/>
    <n v="4186"/>
    <s v="STEVENS"/>
    <s v="Local"/>
    <n v="26092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785 E FIRST"/>
    <s v="COLVILLE"/>
    <m/>
    <s v="99114-3215"/>
    <m/>
    <m/>
    <m/>
    <m/>
    <m/>
    <m/>
    <m/>
    <m/>
    <m/>
    <s v="https://web.pdc.wa.gov/rptimg/default.aspx?filerid_election_year=GRAYT%20%20114%3A%7C%3A2010"/>
    <n v="7353"/>
    <n v="638"/>
    <n v="13723"/>
    <m/>
    <m/>
    <s v="TIMOTHY P GRAY"/>
    <s v="candidate"/>
    <m/>
    <n v="43598.060069444444"/>
  </r>
  <r>
    <s v="ca-2010-13719"/>
    <s v="GREEM  370"/>
    <s v="CA"/>
    <n v="40258"/>
    <m/>
    <m/>
    <m/>
    <s v="Electronic"/>
    <n v="40258"/>
    <x v="14"/>
    <s v="Candidate registered"/>
    <s v="Meredith R. Green"/>
    <m/>
    <s v="PO BOX 515"/>
    <s v="POULSBO"/>
    <s v="KITSAP"/>
    <m/>
    <n v="98370"/>
    <m/>
    <s v="greencpa@earthlink.net"/>
    <m/>
    <s v="COUNTY TREASURER"/>
    <n v="28"/>
    <s v="KITSAP CO"/>
    <n v="3539"/>
    <s v="KITSAP"/>
    <s v="Local"/>
    <n v="142431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515"/>
    <s v="POULSBO"/>
    <m/>
    <n v="98370"/>
    <m/>
    <n v="6749.35"/>
    <n v="0"/>
    <n v="8994.23"/>
    <n v="0"/>
    <n v="0"/>
    <n v="0"/>
    <m/>
    <m/>
    <s v="https://web.pdc.wa.gov/rptimg/default.aspx?filerid_election_year=GREEM%20%20370%3A%7C%3A2010"/>
    <n v="7478"/>
    <n v="229"/>
    <n v="13719"/>
    <n v="12314"/>
    <m/>
    <s v="ALVIN F ANDRUS"/>
    <s v="candidate"/>
    <m/>
    <n v="44149.302754629629"/>
  </r>
  <r>
    <s v="ca-2010-13714"/>
    <s v="GRIFD  072"/>
    <s v="CA"/>
    <n v="40352"/>
    <m/>
    <m/>
    <m/>
    <m/>
    <n v="40352"/>
    <x v="14"/>
    <s v="Candidate registered"/>
    <s v="GRIFFIN DAVID E"/>
    <m/>
    <s v="PO BOX 2480"/>
    <s v="WOODINVILLE"/>
    <s v="KING"/>
    <m/>
    <n v="98072"/>
    <s v="GRIFFINFORWASHINGTON@GMAI.COM"/>
    <s v="griffinforwashington@gmai.com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2480"/>
    <s v="WOODINVILLE"/>
    <m/>
    <n v="98072"/>
    <m/>
    <m/>
    <m/>
    <m/>
    <m/>
    <m/>
    <m/>
    <m/>
    <m/>
    <s v="https://web.pdc.wa.gov/rptimg/default.aspx?filerid_election_year=GRIFD%20%20072%3A%7C%3A2010"/>
    <n v="7546"/>
    <n v="6379"/>
    <n v="13714"/>
    <m/>
    <n v="1"/>
    <s v="DAVID GRIFFIN"/>
    <s v="candidate"/>
    <m/>
    <n v="43598.060023148151"/>
  </r>
  <r>
    <s v="ca-2010-13690"/>
    <s v="HAIGK  584"/>
    <s v="CA"/>
    <n v="40070"/>
    <m/>
    <m/>
    <m/>
    <s v="Electronic"/>
    <n v="40070"/>
    <x v="14"/>
    <s v="Candidate registered"/>
    <s v="HAIGH KATHRYN M"/>
    <m/>
    <s v="81 SE WALKER PARK RD"/>
    <s v="SHELTON"/>
    <s v="MASON"/>
    <m/>
    <n v="98584"/>
    <s v="KATHAIGH@AOL.COM"/>
    <s v="kathaigh@aol.com"/>
    <m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81 SE WALKER PARK RD"/>
    <s v="SHELTON"/>
    <m/>
    <n v="98584"/>
    <m/>
    <n v="104698.04"/>
    <n v="3444.34"/>
    <n v="101296.77"/>
    <n v="0"/>
    <n v="0"/>
    <n v="0"/>
    <n v="117.42"/>
    <n v="4621.57"/>
    <s v="https://web.pdc.wa.gov/rptimg/default.aspx?filerid_election_year=HAIGK%20%20584%3A%7C%3A2010"/>
    <n v="7816"/>
    <n v="5989"/>
    <n v="13690"/>
    <n v="12329"/>
    <n v="35"/>
    <s v="KATHRYN HAIGH"/>
    <s v="candidate"/>
    <m/>
    <n v="44149.303206018521"/>
  </r>
  <r>
    <s v="ca-2010-13684"/>
    <s v="HANCP  141"/>
    <s v="CA"/>
    <n v="40284"/>
    <m/>
    <m/>
    <m/>
    <s v="Paper"/>
    <n v="40284"/>
    <x v="14"/>
    <s v="Candidate registered"/>
    <s v="HANCOCK PATRICIA A"/>
    <m/>
    <s v="1050 HWY 395 N"/>
    <s v="KETTLE FALLS"/>
    <s v="STEVENS"/>
    <m/>
    <n v="991419617"/>
    <s v="PHANCOCK@ULTRAPLIX.COM"/>
    <s v="phancock@ultraplix.com"/>
    <m/>
    <s v="COUNTY CORONER"/>
    <n v="24"/>
    <s v="STEVENS CO"/>
    <n v="4186"/>
    <s v="STEVENS"/>
    <s v="Local"/>
    <n v="26092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1050 HWY 395 N"/>
    <s v="KETTLE FALLS"/>
    <m/>
    <n v="991419617"/>
    <m/>
    <n v="0"/>
    <n v="0"/>
    <n v="0"/>
    <n v="0"/>
    <n v="0"/>
    <n v="0"/>
    <m/>
    <m/>
    <s v="https://web.pdc.wa.gov/rptimg/default.aspx?filerid_election_year=HANCP%20%20141%3A%7C%3A2010"/>
    <n v="7908"/>
    <n v="9228"/>
    <n v="13684"/>
    <n v="12333"/>
    <m/>
    <s v="PATRICIA A HANCOCK"/>
    <s v="candidate"/>
    <m/>
    <n v="44149.303356481483"/>
  </r>
  <r>
    <s v="ca-2010-13674"/>
    <s v="HARNS  101"/>
    <s v="CA"/>
    <n v="40282"/>
    <m/>
    <m/>
    <m/>
    <s v="Electronic"/>
    <n v="40282"/>
    <x v="14"/>
    <s v="Candidate registered"/>
    <s v="HARNASCH SUSAN A"/>
    <m/>
    <s v="234 SHILOH DRIVE"/>
    <s v="COLVILLE"/>
    <s v="STEVENS"/>
    <m/>
    <n v="99114"/>
    <s v="HARNASCH4@LIVE.COM"/>
    <s v="harnasch4@live.com"/>
    <m/>
    <s v="COUNTY TREASURER"/>
    <n v="28"/>
    <s v="STEVENS CO"/>
    <n v="4186"/>
    <s v="STEVENS"/>
    <s v="Local"/>
    <n v="26092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234 SHILOH DRIVE"/>
    <s v="COLVILLE"/>
    <m/>
    <n v="99114"/>
    <m/>
    <n v="0"/>
    <n v="0"/>
    <n v="0"/>
    <n v="0"/>
    <n v="0"/>
    <n v="0"/>
    <m/>
    <m/>
    <s v="https://web.pdc.wa.gov/rptimg/default.aspx?filerid_election_year=HARNS%20%20101%3A%7C%3A2010"/>
    <n v="8062"/>
    <n v="5978"/>
    <n v="13674"/>
    <n v="12340"/>
    <m/>
    <s v="SUSAN HARNASCH"/>
    <s v="candidate"/>
    <m/>
    <n v="44149.303564814814"/>
  </r>
  <r>
    <s v="ca-2010-13672"/>
    <s v="HASER  124"/>
    <s v="CA"/>
    <n v="40283"/>
    <m/>
    <m/>
    <m/>
    <s v="Electronic"/>
    <n v="40283"/>
    <x v="14"/>
    <s v="Candidate registered"/>
    <s v="Bob Hasegawa"/>
    <m/>
    <s v="PO BOX 84331"/>
    <s v="SEATTLE"/>
    <s v="KING"/>
    <m/>
    <n v="98124"/>
    <s v="BHASEGAWA@AOL.COM"/>
    <s v="bhasegawa@aol.com"/>
    <m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84331"/>
    <s v="SEATTLE"/>
    <m/>
    <n v="98124"/>
    <m/>
    <n v="45861.919999999998"/>
    <n v="38936.03"/>
    <n v="26737.42"/>
    <n v="0"/>
    <n v="0"/>
    <n v="0"/>
    <m/>
    <m/>
    <s v="https://web.pdc.wa.gov/rptimg/default.aspx?filerid_election_year=HASER%20%20124%3A%7C%3A2010"/>
    <n v="8104"/>
    <n v="1066"/>
    <n v="13672"/>
    <n v="12347"/>
    <n v="11"/>
    <s v="TOSHIKO HASEGAWA"/>
    <s v="candidate"/>
    <m/>
    <n v="44149.303738425922"/>
  </r>
  <r>
    <s v="ca-2010-13671"/>
    <s v="HARTM  801"/>
    <s v="CA"/>
    <n v="40269"/>
    <m/>
    <m/>
    <m/>
    <s v="Electronic"/>
    <n v="40269"/>
    <x v="14"/>
    <s v="Candidate registered"/>
    <s v="HARTNETT MICHAEL D"/>
    <m/>
    <s v="2995 EAGLE VIEW DR"/>
    <s v="MALAGA"/>
    <s v="CHELAN"/>
    <m/>
    <n v="98828"/>
    <s v="MIKE@MIKEHARTNETT.COM"/>
    <s v="mike@mikehartnett.com"/>
    <m/>
    <s v="COUNTY SHERIFF"/>
    <n v="27"/>
    <s v="CHELAN CO"/>
    <n v="3111"/>
    <s v="CHELAN"/>
    <s v="Local"/>
    <n v="37773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2995 EAGLE VIEW DR"/>
    <s v="MALAGA"/>
    <m/>
    <n v="98828"/>
    <m/>
    <n v="11020.75"/>
    <n v="0"/>
    <n v="11020.75"/>
    <n v="0"/>
    <n v="0"/>
    <n v="0"/>
    <m/>
    <m/>
    <s v="https://web.pdc.wa.gov/rptimg/default.aspx?filerid_election_year=HARTM%20%20801%3A%7C%3A2010"/>
    <n v="8099"/>
    <n v="9226"/>
    <n v="13671"/>
    <n v="12345"/>
    <m/>
    <s v="KATHY STORRS"/>
    <s v="candidate"/>
    <m/>
    <n v="44149.30369212963"/>
  </r>
  <r>
    <s v="ca-2010-13670"/>
    <s v="HASHM  685"/>
    <s v="CA"/>
    <n v="40242"/>
    <m/>
    <m/>
    <m/>
    <m/>
    <n v="40242"/>
    <x v="14"/>
    <s v="Candidate registered"/>
    <s v="HASH MARTIN D"/>
    <m/>
    <s v="10411 NE 110TH CIRCLE"/>
    <s v="VANCOUVER"/>
    <s v="CLARK"/>
    <m/>
    <n v="98662"/>
    <m/>
    <s v="martin@hash.com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10411 NE 110TH CIRCLE"/>
    <s v="VANCOUVER"/>
    <m/>
    <n v="98662"/>
    <m/>
    <m/>
    <m/>
    <m/>
    <m/>
    <m/>
    <m/>
    <m/>
    <m/>
    <s v="https://web.pdc.wa.gov/rptimg/default.aspx?filerid_election_year=HASHM%20%20685%3A%7C%3A2010"/>
    <n v="8143"/>
    <n v="4292"/>
    <n v="13670"/>
    <m/>
    <n v="17"/>
    <s v="MARTIN D HASH"/>
    <s v="candidate"/>
    <m/>
    <n v="43598.059756944444"/>
  </r>
  <r>
    <s v="ca-2010-13660"/>
    <s v="HAUGR  366"/>
    <s v="CA"/>
    <n v="40280"/>
    <m/>
    <m/>
    <m/>
    <s v="Electronic"/>
    <n v="40280"/>
    <x v="14"/>
    <s v="Candidate registered"/>
    <s v="HAUGE RUSSELL D "/>
    <m/>
    <s v="PO BOX 2408"/>
    <s v="SILVERDALE"/>
    <s v="KITSAP"/>
    <m/>
    <n v="983830675"/>
    <s v="RUSSHAUGE@GMAIL.COM"/>
    <s v="russhauge@gmail.com"/>
    <m/>
    <s v="COUNTY PROSECUTOR"/>
    <n v="26"/>
    <s v="KITSAP CO"/>
    <n v="3539"/>
    <s v="KITSAP"/>
    <s v="Local"/>
    <n v="142431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2408"/>
    <s v="SILVERDALE"/>
    <m/>
    <n v="983830675"/>
    <m/>
    <n v="42010.31"/>
    <n v="0"/>
    <n v="44875.78"/>
    <n v="0"/>
    <n v="0"/>
    <n v="0"/>
    <n v="1839"/>
    <n v="0"/>
    <s v="https://web.pdc.wa.gov/rptimg/default.aspx?filerid_election_year=HAUGR%20%20366%3A%7C%3A2010"/>
    <n v="8229"/>
    <n v="5979"/>
    <n v="13660"/>
    <n v="12349"/>
    <m/>
    <s v="ROGER ZABINSKI"/>
    <s v="candidate"/>
    <m/>
    <n v="44149.303807870368"/>
  </r>
  <r>
    <s v="ca-2010-13654"/>
    <s v="HENDS  501"/>
    <s v="CA"/>
    <n v="40020"/>
    <m/>
    <m/>
    <m/>
    <s v="Electronic"/>
    <n v="40020"/>
    <x v="14"/>
    <s v="Candidate registered"/>
    <s v="HENDERSON STEWART R"/>
    <m/>
    <s v="PO BOX 91"/>
    <s v="OLYMPIA"/>
    <s v="THURSTON"/>
    <m/>
    <n v="985070091"/>
    <s v="STEW@STEWFOR22.COM"/>
    <s v="stew@stewfor22.com"/>
    <m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91"/>
    <s v="OLYMPIA"/>
    <m/>
    <n v="985070091"/>
    <m/>
    <n v="80486.64"/>
    <n v="303"/>
    <n v="80138.570000000007"/>
    <n v="-220"/>
    <n v="0"/>
    <n v="6865.86"/>
    <n v="395.38"/>
    <n v="0"/>
    <s v="https://web.pdc.wa.gov/rptimg/default.aspx?filerid_election_year=HENDS%20%20501%3A%7C%3A2010"/>
    <n v="8415"/>
    <n v="9218"/>
    <n v="13654"/>
    <n v="12360"/>
    <n v="22"/>
    <s v="DANIELLE WESTBROOK"/>
    <s v="candidate"/>
    <m/>
    <n v="44149.304189814815"/>
  </r>
  <r>
    <s v="ca-2010-13649"/>
    <s v="HERNA  365"/>
    <s v="CA"/>
    <n v="40090"/>
    <m/>
    <m/>
    <m/>
    <s v="Electronic"/>
    <n v="40090"/>
    <x v="14"/>
    <s v="Candidate registered"/>
    <s v="HERNANDEZ ANTHONY S"/>
    <m/>
    <s v="PO BOX 65427"/>
    <s v="PORT LUDLOW"/>
    <s v="JEFFERSON"/>
    <m/>
    <n v="983658737"/>
    <s v="CAMPAIGN@SHERIFFHERNANDEZ.ORG"/>
    <s v="campaign@sheriffhernandez.org"/>
    <m/>
    <s v="COUNTY SHERIFF"/>
    <n v="27"/>
    <s v="JEFFERSON CO"/>
    <n v="3433"/>
    <s v="JEFFERSON"/>
    <s v="Local"/>
    <n v="21988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65427"/>
    <s v="PORT LUDLOW"/>
    <m/>
    <n v="983658737"/>
    <m/>
    <n v="441.38"/>
    <n v="0"/>
    <n v="0"/>
    <n v="0"/>
    <n v="0"/>
    <n v="0"/>
    <m/>
    <m/>
    <s v="https://web.pdc.wa.gov/rptimg/default.aspx?filerid_election_year=HERNA%20%20365%3A%7C%3A2010"/>
    <n v="8485"/>
    <n v="9216"/>
    <n v="13649"/>
    <n v="12361"/>
    <m/>
    <s v="EVELYN HERNANDEZ"/>
    <s v="candidate"/>
    <m/>
    <n v="44149.30431712963"/>
  </r>
  <r>
    <s v="ca-2010-13631"/>
    <s v="HOEFJ  512"/>
    <s v="CA"/>
    <n v="40213"/>
    <m/>
    <m/>
    <m/>
    <s v="Electronic"/>
    <n v="40213"/>
    <x v="14"/>
    <s v="Candidate registered"/>
    <s v="HOEFLING JUDITH A"/>
    <m/>
    <s v="PO BOX 4006"/>
    <s v="TUMWATER"/>
    <s v="THURSTON"/>
    <m/>
    <n v="98501"/>
    <s v="FRIENDSOFJUDIHOEFLING@COMCAST.NET"/>
    <s v="friendsofjudihoefling@comcast.net"/>
    <m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4006"/>
    <s v="TUMWATER"/>
    <m/>
    <n v="98501"/>
    <m/>
    <n v="17726.23"/>
    <n v="0"/>
    <n v="16410.84"/>
    <n v="0"/>
    <n v="0"/>
    <n v="0"/>
    <m/>
    <m/>
    <s v="https://web.pdc.wa.gov/rptimg/default.aspx?filerid_election_year=HOEFJ%20%20512%3A%7C%3A2010"/>
    <n v="8832"/>
    <n v="9208"/>
    <n v="13631"/>
    <n v="12371"/>
    <n v="22"/>
    <s v="NORMA WALLACE"/>
    <s v="candidate"/>
    <m/>
    <n v="44149.304756944446"/>
  </r>
  <r>
    <s v="ca-2010-13621"/>
    <s v="HOLLP  612"/>
    <s v="CA"/>
    <n v="40337"/>
    <m/>
    <m/>
    <m/>
    <m/>
    <n v="40337"/>
    <x v="14"/>
    <s v="Candidate registered"/>
    <s v="HOLLOWAY PAULA D"/>
    <m/>
    <s v="20 E LITTLE ISLAND RD"/>
    <s v="CATHLAMET"/>
    <s v="WAHKIAKUM"/>
    <m/>
    <n v="98612"/>
    <s v="HOLLOWAY000@YAHOO.COM"/>
    <s v="holloway000@yahoo.com"/>
    <m/>
    <s v="COUNTY TREASURER"/>
    <n v="28"/>
    <s v="WAHKIAKUM CO"/>
    <n v="4286"/>
    <s v="WAHKIAKUM"/>
    <s v="Local"/>
    <n v="2692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20 E LITTLE ISLAND RD"/>
    <s v="CATHLAMET"/>
    <m/>
    <n v="98612"/>
    <m/>
    <m/>
    <m/>
    <m/>
    <m/>
    <m/>
    <m/>
    <m/>
    <m/>
    <s v="https://web.pdc.wa.gov/rptimg/default.aspx?filerid_election_year=HOLLP%20%20612%3A%7C%3A2010"/>
    <n v="8980"/>
    <n v="9204"/>
    <n v="13621"/>
    <m/>
    <m/>
    <s v="PAULA HOLLOWAY"/>
    <s v="candidate"/>
    <m/>
    <n v="43598.059467592589"/>
  </r>
  <r>
    <s v="ca-2010-13617"/>
    <s v="HUDGZ  168"/>
    <s v="CA"/>
    <n v="40031"/>
    <m/>
    <m/>
    <m/>
    <s v="Electronic"/>
    <n v="40031"/>
    <x v="14"/>
    <s v="Candidate registered"/>
    <s v="HUDGINS ZACHARY L"/>
    <m/>
    <s v="4512 S 136TH ST"/>
    <s v="TUKWILA"/>
    <s v="KING"/>
    <m/>
    <n v="98168"/>
    <s v="CLANEY06@GMAIL.COM"/>
    <s v="CLANEY06@GMAIL.COM"/>
    <m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4512 S 136TH ST"/>
    <s v="TUKWILA"/>
    <m/>
    <n v="98168"/>
    <m/>
    <n v="45739.78"/>
    <n v="22000"/>
    <n v="61167.78"/>
    <n v="0"/>
    <n v="0"/>
    <n v="0"/>
    <m/>
    <m/>
    <s v="https://web.pdc.wa.gov/rptimg/default.aspx?filerid_election_year=HUDGZ%20%20168%3A%7C%3A2010"/>
    <n v="9062"/>
    <n v="25410"/>
    <n v="13617"/>
    <n v="12383"/>
    <n v="11"/>
    <s v="CHARLES LANEY"/>
    <s v="candidate"/>
    <m/>
    <n v="44149.305243055554"/>
  </r>
  <r>
    <s v="ca-2010-13607"/>
    <s v="HYERJ  501"/>
    <s v="CA"/>
    <n v="40174"/>
    <m/>
    <m/>
    <m/>
    <s v="Electronic"/>
    <n v="40174"/>
    <x v="14"/>
    <s v="Candidate discontinued campaign"/>
    <s v="HYER JOE A"/>
    <m/>
    <s v="120 STATE AVE NE #133"/>
    <s v="OLYMPIA"/>
    <s v="THURSTON"/>
    <m/>
    <n v="98501"/>
    <s v="JOE@JOEHYER.COM"/>
    <s v="joe@joehyer.com"/>
    <m/>
    <s v="COUNTY TREASURER"/>
    <n v="28"/>
    <s v="THURSTON CO"/>
    <n v="4229"/>
    <s v="THURSTON"/>
    <s v="Local"/>
    <n v="147343"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120 STATE AVE NE #133"/>
    <s v="OLYMPIA"/>
    <m/>
    <n v="98501"/>
    <m/>
    <n v="300"/>
    <n v="0"/>
    <n v="300"/>
    <n v="0"/>
    <n v="0"/>
    <n v="0"/>
    <m/>
    <m/>
    <s v="https://web.pdc.wa.gov/rptimg/default.aspx?filerid_election_year=HYERJ%20%20501%3A%7C%3A2010"/>
    <n v="9289"/>
    <n v="9198"/>
    <n v="13607"/>
    <n v="12393"/>
    <m/>
    <s v="DANIELLE WESTBROOK"/>
    <s v="candidate"/>
    <m/>
    <n v="44149.305543981478"/>
  </r>
  <r>
    <s v="ca-2010-13604"/>
    <s v="JACOK  115"/>
    <s v="CA"/>
    <n v="40196"/>
    <m/>
    <m/>
    <m/>
    <s v="Electronic"/>
    <n v="40196"/>
    <x v="14"/>
    <s v="Candidate discontinued campaign"/>
    <s v="JACOBSEN KEN G"/>
    <m/>
    <s v="7307 40TH NE"/>
    <s v="SEATTLE"/>
    <s v="KING"/>
    <m/>
    <n v="981156009"/>
    <m/>
    <s v="ken.jacobsen46th@yahoo.com"/>
    <m/>
    <s v="STATE SENATOR"/>
    <n v="12"/>
    <s v="LEG DISTRICT 46 - SENATE"/>
    <n v="4775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7307 40TH NE"/>
    <s v="SEATTLE"/>
    <m/>
    <n v="981156009"/>
    <m/>
    <n v="17887.54"/>
    <n v="48876.2"/>
    <n v="66763.740000000005"/>
    <n v="0"/>
    <n v="0"/>
    <n v="0"/>
    <n v="0"/>
    <n v="150"/>
    <s v="https://web.pdc.wa.gov/rptimg/default.aspx?filerid_election_year=JACOK%20%20115%3A%7C%3A2010"/>
    <n v="9404"/>
    <n v="9196"/>
    <n v="13604"/>
    <n v="12414"/>
    <n v="46"/>
    <s v="MONICA MACE"/>
    <s v="candidate"/>
    <m/>
    <n v="44149.30641203704"/>
  </r>
  <r>
    <s v="ca-2010-14076"/>
    <s v="ALLEV  620"/>
    <s v="CA"/>
    <n v="40268"/>
    <m/>
    <m/>
    <m/>
    <m/>
    <n v="40268"/>
    <x v="14"/>
    <s v="Candidate registered"/>
    <s v="ALLEN VICTORIA L"/>
    <m/>
    <s v="2386 HWY 142"/>
    <s v="GOLDENDALE"/>
    <s v="KLICKITAT"/>
    <m/>
    <n v="986203012"/>
    <m/>
    <s v="vlallen@gorge.net"/>
    <m/>
    <s v="COUNTY ASSESSOR"/>
    <n v="21"/>
    <s v="KLICKITAT CO"/>
    <n v="3579"/>
    <s v="KLICKITAT"/>
    <s v="Local"/>
    <n v="12154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2386 HWY 142"/>
    <s v="GOLDENDALE"/>
    <m/>
    <n v="986203012"/>
    <m/>
    <m/>
    <m/>
    <m/>
    <m/>
    <m/>
    <m/>
    <m/>
    <m/>
    <s v="https://web.pdc.wa.gov/rptimg/default.aspx?filerid_election_year=ALLEV%20%20620%3A%7C%3A2010"/>
    <n v="329"/>
    <n v="9378"/>
    <n v="14076"/>
    <m/>
    <m/>
    <s v="VICTORIA L ALLEN"/>
    <s v="candidate"/>
    <m/>
    <n v="43598.28266203704"/>
  </r>
  <r>
    <s v="ca-2010-14052"/>
    <s v="AUSTJ  365"/>
    <s v="CA"/>
    <n v="40226"/>
    <m/>
    <m/>
    <m/>
    <s v="Electronic"/>
    <n v="40226"/>
    <x v="14"/>
    <s v="Candidate registered"/>
    <s v="AUSTIN JOHN A"/>
    <m/>
    <s v="PO BOX 65119"/>
    <s v="PORT LUDLOW"/>
    <s v="JEFFERSON"/>
    <m/>
    <n v="983659639"/>
    <m/>
    <m/>
    <m/>
    <s v="COUNTY COMMISSIONER"/>
    <n v="23"/>
    <s v="JEFFERSON CO"/>
    <n v="3433"/>
    <s v="JEFFERSON"/>
    <s v="Local"/>
    <n v="21988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65119"/>
    <s v="PORT LUDLOW"/>
    <m/>
    <n v="983659639"/>
    <m/>
    <n v="27376.84"/>
    <n v="2500"/>
    <n v="27047.35"/>
    <n v="0"/>
    <n v="0"/>
    <n v="0"/>
    <n v="183.03"/>
    <n v="0"/>
    <s v="https://web.pdc.wa.gov/rptimg/default.aspx?filerid_election_year=AUSTJ%20%20365%3A%7C%3A2010"/>
    <n v="700"/>
    <n v="9371"/>
    <n v="14052"/>
    <n v="11951"/>
    <m/>
    <s v="WILEAN D HORNBECK"/>
    <s v="candidate"/>
    <m/>
    <n v="44149.290949074071"/>
  </r>
  <r>
    <s v="ca-2010-14044"/>
    <s v="AYERL  577"/>
    <s v="CA"/>
    <n v="40211"/>
    <m/>
    <m/>
    <m/>
    <s v="Electronic"/>
    <n v="40211"/>
    <x v="14"/>
    <s v="Candidate registered"/>
    <s v="AYERS LISA J"/>
    <m/>
    <s v="PO BOX 83"/>
    <s v="RAYMOND"/>
    <s v="PACIFIC"/>
    <m/>
    <n v="98577"/>
    <s v="LISA@VOTELISAAYERS.COM"/>
    <s v="cccayers@centurytel.net"/>
    <m/>
    <s v="COUNTY COMMISSIONER"/>
    <n v="23"/>
    <s v="PACIFIC CO"/>
    <n v="3841"/>
    <s v="PACIFIC"/>
    <s v="Local"/>
    <n v="13002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83"/>
    <s v="RAYMOND"/>
    <m/>
    <n v="98577"/>
    <m/>
    <n v="8884.18"/>
    <n v="0"/>
    <n v="10865.84"/>
    <n v="0"/>
    <n v="0"/>
    <n v="0"/>
    <m/>
    <m/>
    <s v="https://web.pdc.wa.gov/rptimg/default.aspx?filerid_election_year=AYERL%20%20577%3A%7C%3A2010"/>
    <n v="873"/>
    <n v="6169"/>
    <n v="14044"/>
    <n v="11952"/>
    <m/>
    <s v="LISA AYERS"/>
    <s v="candidate"/>
    <m/>
    <n v="44149.290995370371"/>
  </r>
  <r>
    <s v="ca-2010-14032"/>
    <s v="BANKG  249"/>
    <s v="CA"/>
    <n v="40280"/>
    <m/>
    <m/>
    <m/>
    <s v="Electronic"/>
    <n v="40280"/>
    <x v="14"/>
    <s v="Candidate registered"/>
    <s v="Gregory Banks"/>
    <m/>
    <s v="PO BOX 534"/>
    <s v="FREELAND"/>
    <s v="ISLAND"/>
    <m/>
    <n v="98249"/>
    <s v="GREG@GREGBANKS.ORG"/>
    <s v="gbanks@whidbey.com"/>
    <m/>
    <s v="COUNTY PROSECUTOR"/>
    <n v="26"/>
    <s v="ISLAND CO"/>
    <n v="3424"/>
    <s v="ISLAND"/>
    <s v="Local"/>
    <n v="47223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PO BOX 534"/>
    <s v="FREELAND"/>
    <m/>
    <n v="98249"/>
    <m/>
    <n v="200"/>
    <n v="394.52"/>
    <n v="0"/>
    <n v="0"/>
    <n v="0"/>
    <n v="0"/>
    <m/>
    <m/>
    <s v="https://web.pdc.wa.gov/rptimg/default.aspx?filerid_election_year=BANKG%20%20249%3A%7C%3A2010"/>
    <n v="1033"/>
    <n v="679"/>
    <n v="14032"/>
    <n v="11961"/>
    <m/>
    <s v="WENDY BANKS"/>
    <s v="candidate"/>
    <m/>
    <n v="44149.291203703702"/>
  </r>
  <r>
    <s v="ca-2010-14028"/>
    <s v="BAURS  632"/>
    <s v="CA"/>
    <n v="40260"/>
    <m/>
    <m/>
    <m/>
    <s v="Electronic"/>
    <n v="40260"/>
    <x v="14"/>
    <s v="Candidate registered"/>
    <s v="BAUR SUSAN I"/>
    <m/>
    <s v="PO BOX 2603"/>
    <s v="LONGVIEW"/>
    <s v="COWLITZ"/>
    <m/>
    <n v="98632"/>
    <s v="PEOPLEFORSUEBAUR@HOTMAIL.COM"/>
    <s v="sibaur@comcast.net"/>
    <m/>
    <s v="COUNTY PROSECUTOR"/>
    <n v="26"/>
    <s v="COWLITZ CO"/>
    <n v="3200"/>
    <s v="COWLITZ"/>
    <s v="Local"/>
    <n v="55737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2603"/>
    <s v="LONGVIEW"/>
    <m/>
    <n v="98632"/>
    <m/>
    <n v="8268.07"/>
    <n v="0"/>
    <n v="9581.17"/>
    <n v="0"/>
    <n v="0"/>
    <n v="0"/>
    <m/>
    <m/>
    <s v="https://web.pdc.wa.gov/rptimg/default.aspx?filerid_election_year=BAURS%20%20632%3A%7C%3A2010"/>
    <n v="1082"/>
    <n v="6158"/>
    <n v="14028"/>
    <n v="11968"/>
    <m/>
    <s v="B JO BREWER"/>
    <s v="candidate"/>
    <m/>
    <n v="44149.291446759256"/>
  </r>
  <r>
    <s v="ca-2010-14022"/>
    <s v="BENSD  516"/>
    <s v="CA"/>
    <n v="40269"/>
    <m/>
    <m/>
    <m/>
    <s v="Electronic"/>
    <n v="40269"/>
    <x v="14"/>
    <s v="Candidate discontinued campaign"/>
    <s v="BENSON DIANA L"/>
    <m/>
    <s v="1420 MARVIN RD NE STE C #422"/>
    <s v="LACEY"/>
    <s v="THURSTON"/>
    <m/>
    <n v="985163878"/>
    <s v="DIANABENSONFORTREASURER@COMCAST.NET"/>
    <s v="dicpa@comcast.net"/>
    <m/>
    <s v="COUNTY TREASURER"/>
    <n v="28"/>
    <s v="THURSTON CO"/>
    <n v="4229"/>
    <s v="THURSTON"/>
    <s v="Local"/>
    <n v="147343"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1420 MARVIN RD NE STE C #422"/>
    <s v="LACEY"/>
    <m/>
    <n v="985163878"/>
    <m/>
    <n v="237.05"/>
    <n v="0"/>
    <n v="4628.0600000000004"/>
    <n v="0"/>
    <n v="0"/>
    <n v="0"/>
    <m/>
    <m/>
    <s v="https://web.pdc.wa.gov/rptimg/default.aspx?filerid_election_year=BENSD%20%20516%3A%7C%3A2010"/>
    <n v="1342"/>
    <n v="9358"/>
    <n v="14022"/>
    <n v="11974"/>
    <m/>
    <s v="DIANA L BENSON"/>
    <s v="candidate"/>
    <m/>
    <n v="44149.291678240741"/>
  </r>
  <r>
    <s v="ca-2010-14018"/>
    <s v="BERKJ  203"/>
    <s v="CA"/>
    <n v="39370"/>
    <m/>
    <m/>
    <m/>
    <s v="Electronic"/>
    <n v="39370"/>
    <x v="14"/>
    <s v="Candidate registered"/>
    <s v="BERKEY JEAN L"/>
    <m/>
    <s v="PO BOX 2190"/>
    <s v="EVERETT"/>
    <s v="SNOHOMISH"/>
    <m/>
    <n v="982130190"/>
    <m/>
    <m/>
    <m/>
    <s v="STATE SENATOR"/>
    <n v="12"/>
    <s v="LEG DISTRICT 38 - SENATE"/>
    <n v="4767"/>
    <s v="SNOHOMISH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2190"/>
    <s v="EVERETT"/>
    <m/>
    <n v="982130190"/>
    <m/>
    <n v="88744.5"/>
    <n v="11965.72"/>
    <n v="97255.62"/>
    <n v="0"/>
    <n v="0"/>
    <n v="0"/>
    <n v="20765.849999999999"/>
    <n v="188202.01"/>
    <s v="https://web.pdc.wa.gov/rptimg/default.aspx?filerid_election_year=BERKJ%20%20203%3A%7C%3A2010"/>
    <n v="1419"/>
    <n v="9355"/>
    <n v="14018"/>
    <n v="11979"/>
    <n v="38"/>
    <s v="DON JONAS"/>
    <s v="candidate"/>
    <m/>
    <n v="44149.29178240741"/>
  </r>
  <r>
    <s v="ca-2010-14015"/>
    <s v="BIGED  612"/>
    <s v="CA"/>
    <n v="40361"/>
    <m/>
    <m/>
    <m/>
    <m/>
    <n v="40361"/>
    <x v="14"/>
    <s v="Candidate registered"/>
    <s v="Dan Bigelow"/>
    <m/>
    <s v="PO BOX 608"/>
    <s v="CATHLAMET"/>
    <s v="WAHKIAKUM"/>
    <m/>
    <n v="986120608"/>
    <m/>
    <s v="eb0@timocharis.com"/>
    <m/>
    <s v="COUNTY PROSECUTOR"/>
    <n v="26"/>
    <s v="WAHKIAKUM CO"/>
    <n v="4286"/>
    <s v="WAHKIAKUM"/>
    <s v="Local"/>
    <n v="2692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608"/>
    <s v="CATHLAMET"/>
    <m/>
    <n v="986120608"/>
    <m/>
    <m/>
    <m/>
    <m/>
    <m/>
    <m/>
    <m/>
    <m/>
    <m/>
    <s v="https://web.pdc.wa.gov/rptimg/default.aspx?filerid_election_year=BIGED%20%20612%3A%7C%3A2010"/>
    <n v="1540"/>
    <n v="122"/>
    <n v="14015"/>
    <m/>
    <m/>
    <s v="DAN BIGELOW"/>
    <s v="candidate"/>
    <m/>
    <n v="43598.2812037037"/>
  </r>
  <r>
    <s v="ca-2010-14011"/>
    <s v="BOOTR  632"/>
    <s v="CA"/>
    <n v="40233"/>
    <m/>
    <m/>
    <m/>
    <s v="Paper"/>
    <n v="40233"/>
    <x v="14"/>
    <s v="Candidate registered"/>
    <s v="BOOTH RONI A"/>
    <m/>
    <s v="691 STELLA RD"/>
    <s v="LONGVIEW"/>
    <s v="COWLITZ"/>
    <m/>
    <n v="98632"/>
    <s v="RONI.BOOTH@GMAIL.COM"/>
    <s v="roni.booth@gmail.com"/>
    <m/>
    <s v="COUNTY CLERK"/>
    <n v="22"/>
    <s v="COWLITZ CO"/>
    <n v="3200"/>
    <s v="COWLITZ"/>
    <s v="Local"/>
    <n v="55737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691 STELLA RD"/>
    <s v="LONGVIEW"/>
    <m/>
    <n v="98632"/>
    <m/>
    <n v="0"/>
    <n v="0"/>
    <n v="0"/>
    <n v="0"/>
    <n v="0"/>
    <n v="0"/>
    <m/>
    <m/>
    <s v="https://web.pdc.wa.gov/rptimg/default.aspx?filerid_election_year=BOOTR%20%20632%3A%7C%3A2010"/>
    <n v="1598"/>
    <n v="9354"/>
    <n v="14011"/>
    <n v="11995"/>
    <m/>
    <s v="MARY BOOTH"/>
    <s v="candidate"/>
    <m/>
    <n v="44149.292349537034"/>
  </r>
  <r>
    <s v="ca-2010-14005"/>
    <s v="BLAKB  504"/>
    <s v="CA"/>
    <n v="39901"/>
    <m/>
    <m/>
    <m/>
    <s v="Electronic"/>
    <n v="39901"/>
    <x v="14"/>
    <s v="Candidate registered"/>
    <s v="Brian E. Blake"/>
    <m/>
    <s v="PO BOX 1541"/>
    <s v="LONGVIEW"/>
    <s v="COWLITZ"/>
    <m/>
    <n v="98632"/>
    <m/>
    <s v="repbrianblake@msn.com"/>
    <m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PO BOX 1541"/>
    <s v="LONGVIEW"/>
    <m/>
    <n v="98632"/>
    <m/>
    <n v="73262.429999999993"/>
    <n v="3603.9"/>
    <n v="67639.649999999994"/>
    <n v="0"/>
    <n v="0"/>
    <n v="0"/>
    <n v="32.159999999999997"/>
    <n v="0"/>
    <s v="https://web.pdc.wa.gov/rptimg/default.aspx?filerid_election_year=BLAKB%20%20504%3A%7C%3A2010"/>
    <n v="1724"/>
    <n v="140"/>
    <n v="14005"/>
    <n v="11989"/>
    <n v="19"/>
    <s v="BARBARA WESTRICK"/>
    <s v="candidate"/>
    <m/>
    <n v="44149.292187500003"/>
  </r>
  <r>
    <s v="ca-2010-13998"/>
    <s v="BONNC  166"/>
    <s v="CA"/>
    <n v="40281"/>
    <m/>
    <m/>
    <m/>
    <s v="Paper"/>
    <n v="40281"/>
    <x v="14"/>
    <s v="Candidate registered"/>
    <s v="BONNEAU-GREEN CYNTHIA"/>
    <m/>
    <s v="1003 S CLARK AVE"/>
    <s v="REPUBLIC"/>
    <s v="FERRY"/>
    <m/>
    <n v="99166"/>
    <s v="ELECTCYNTHIA@YAHOO.COM"/>
    <s v="electcynthia@yahoo.com"/>
    <m/>
    <s v="COUNTY COMMISSIONER"/>
    <n v="23"/>
    <s v="FERRY CO"/>
    <n v="3290"/>
    <s v="FERRY"/>
    <s v="Local"/>
    <n v="4295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1003 S CLARK AVE"/>
    <s v="REPUBLIC"/>
    <m/>
    <n v="99166"/>
    <m/>
    <n v="0"/>
    <n v="0"/>
    <n v="0"/>
    <n v="0"/>
    <n v="0"/>
    <n v="0"/>
    <m/>
    <m/>
    <s v="https://web.pdc.wa.gov/rptimg/default.aspx?filerid_election_year=BONNC%20%20166%3A%7C%3A2010"/>
    <n v="1834"/>
    <n v="9346"/>
    <n v="13998"/>
    <n v="11993"/>
    <m/>
    <s v="DENISE ZIPPERER"/>
    <s v="candidate"/>
    <m/>
    <n v="44149.292326388888"/>
  </r>
  <r>
    <s v="ca-2010-13996"/>
    <s v="BOW T  541"/>
    <s v="CA"/>
    <n v="40317"/>
    <m/>
    <m/>
    <m/>
    <s v="Mixed"/>
    <n v="40317"/>
    <x v="14"/>
    <s v="Candidate registered"/>
    <s v="BOW TERRANCE J"/>
    <m/>
    <s v="50 MEADOWOOD DR"/>
    <s v="ELMA"/>
    <s v="GRAYS HARBOR"/>
    <m/>
    <n v="98541"/>
    <s v="ELECTTERRYFORASSESSOR@GMAIL.COM"/>
    <s v="tjbow@comcast.net"/>
    <m/>
    <s v="COUNTY ASSESSOR"/>
    <n v="21"/>
    <s v="GRAYS HARBOR CO"/>
    <n v="3369"/>
    <s v="GRAYS HARBOR"/>
    <s v="Local"/>
    <n v="36341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50 MEADOWOOD DR"/>
    <s v="ELMA"/>
    <m/>
    <n v="98541"/>
    <m/>
    <n v="721.78"/>
    <n v="0"/>
    <n v="3522.48"/>
    <n v="0"/>
    <n v="0"/>
    <n v="0"/>
    <m/>
    <m/>
    <s v="https://web.pdc.wa.gov/rptimg/default.aspx?filerid_election_year=BOW%20T%20%20541%3A%7C%3A2010"/>
    <n v="1862"/>
    <n v="9344"/>
    <n v="13996"/>
    <n v="12000"/>
    <m/>
    <s v="KEITH PARRIS"/>
    <s v="candidate"/>
    <m/>
    <n v="44149.29247685185"/>
  </r>
  <r>
    <s v="ca-2010-13994"/>
    <s v="BRADB  643"/>
    <s v="CA"/>
    <n v="40281"/>
    <m/>
    <m/>
    <m/>
    <m/>
    <n v="40281"/>
    <x v="14"/>
    <s v="Candidate registered"/>
    <s v="Blair H. Brady "/>
    <m/>
    <s v="3980 S R #4 W"/>
    <s v="ROSBURG"/>
    <s v="WAHKIAKUM"/>
    <m/>
    <n v="986439605"/>
    <s v="BLAIRBRADY@AOL.COM"/>
    <s v="blairbrady@aol.com"/>
    <m/>
    <s v="COUNTY COMMISSIONER"/>
    <n v="23"/>
    <s v="WAHKIAKUM CO"/>
    <n v="4286"/>
    <s v="WAHKIAKUM"/>
    <s v="Local"/>
    <n v="2692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3980 S R #4 W"/>
    <s v="ROSBURG"/>
    <m/>
    <n v="986439605"/>
    <m/>
    <m/>
    <m/>
    <m/>
    <m/>
    <m/>
    <m/>
    <m/>
    <m/>
    <s v="https://web.pdc.wa.gov/rptimg/default.aspx?filerid_election_year=BRADB%20%20643%3A%7C%3A2010"/>
    <n v="1886"/>
    <n v="95"/>
    <n v="13994"/>
    <m/>
    <m/>
    <s v="BLAIR BRADY"/>
    <s v="candidate"/>
    <m/>
    <n v="43598.281076388892"/>
  </r>
  <r>
    <s v="ca-2010-13991"/>
    <s v="BOYES  383"/>
    <s v="CA"/>
    <n v="40321"/>
    <m/>
    <m/>
    <m/>
    <s v="Electronic"/>
    <n v="40321"/>
    <x v="14"/>
    <s v="Candidate registered"/>
    <s v="BOYER STEPHEN A"/>
    <m/>
    <s v="3500 ANDERSON HILL RD #202"/>
    <s v="SILVERDALE"/>
    <s v="KITSAP"/>
    <m/>
    <n v="983839130"/>
    <s v="SHERIFFBOYER@COMCAST.NET"/>
    <s v="sheriffboyer@comcast.net"/>
    <m/>
    <s v="COUNTY SHERIFF"/>
    <n v="27"/>
    <s v="KITSAP CO"/>
    <n v="3539"/>
    <s v="KITSAP"/>
    <s v="Local"/>
    <n v="142431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3500 ANDERSON HILL RD #202"/>
    <s v="SILVERDALE"/>
    <m/>
    <n v="983839130"/>
    <m/>
    <n v="5125"/>
    <n v="4286.38"/>
    <n v="4799.5200000000004"/>
    <n v="0"/>
    <n v="0"/>
    <n v="0"/>
    <m/>
    <m/>
    <s v="https://web.pdc.wa.gov/rptimg/default.aspx?filerid_election_year=BOYES%20%20383%3A%7C%3A2010"/>
    <n v="1944"/>
    <n v="9340"/>
    <n v="13991"/>
    <n v="12003"/>
    <m/>
    <s v="CHARLES HUDDLESTON"/>
    <s v="candidate"/>
    <m/>
    <n v="44149.292557870373"/>
  </r>
  <r>
    <s v="ca-2010-13984"/>
    <s v="BROWC  520"/>
    <s v="CA"/>
    <n v="40318"/>
    <m/>
    <m/>
    <m/>
    <s v="Mixed"/>
    <n v="40318"/>
    <x v="14"/>
    <s v="Candidate registered"/>
    <s v="BROWN CHERYL B"/>
    <m/>
    <s v="914 W 2ND ST"/>
    <s v="ABERDEEN"/>
    <s v="GRAYS HARBOR"/>
    <m/>
    <n v="98520"/>
    <s v="SPROCKETBROWN@COMCAST.NET"/>
    <s v="sprocketbrown@comcast.net"/>
    <m/>
    <s v="COUNTY CLERK"/>
    <n v="22"/>
    <s v="GRAYS HARBOR CO"/>
    <n v="3369"/>
    <s v="GRAYS HARBOR"/>
    <s v="Local"/>
    <n v="36341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914 W 2ND ST"/>
    <s v="ABERDEEN"/>
    <m/>
    <n v="98520"/>
    <m/>
    <n v="10434.44"/>
    <n v="0"/>
    <n v="12873.35"/>
    <n v="0"/>
    <n v="0"/>
    <n v="0"/>
    <m/>
    <m/>
    <s v="https://web.pdc.wa.gov/rptimg/default.aspx?filerid_election_year=BROWC%20%20520%3A%7C%3A2010"/>
    <n v="2047"/>
    <n v="6440"/>
    <n v="13984"/>
    <n v="12005"/>
    <m/>
    <s v="CINDY BRENNEMAN"/>
    <s v="candidate"/>
    <m/>
    <n v="44149.292604166665"/>
  </r>
  <r>
    <s v="ca-2010-13976"/>
    <s v="BRUMM  908"/>
    <s v="CA"/>
    <n v="40345"/>
    <m/>
    <m/>
    <m/>
    <s v="Electronic"/>
    <n v="40345"/>
    <x v="14"/>
    <s v="Candidate registered"/>
    <s v="BRUMBACK MICHAEL S"/>
    <m/>
    <s v="PO BOX 3391"/>
    <s v="UNION GAP"/>
    <s v="YAKIMA"/>
    <m/>
    <n v="98903"/>
    <s v="COLLICOTTM@Q.COM"/>
    <s v="scottb@hbbinjurylaw.com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PO BOX 3391"/>
    <s v="UNION GAP"/>
    <m/>
    <n v="98903"/>
    <m/>
    <n v="14053.12"/>
    <n v="0"/>
    <n v="13898.33"/>
    <n v="0"/>
    <n v="0"/>
    <n v="0"/>
    <m/>
    <m/>
    <s v="https://web.pdc.wa.gov/rptimg/default.aspx?filerid_election_year=BRUMM%20%20908%3A%7C%3A2010"/>
    <n v="2177"/>
    <n v="6122"/>
    <n v="13976"/>
    <n v="12009"/>
    <n v="14"/>
    <s v="TIM MCGREE"/>
    <s v="candidate"/>
    <m/>
    <n v="44149.292754629627"/>
  </r>
  <r>
    <s v="ca-2010-13972"/>
    <s v="BUNKR  391"/>
    <s v="CA"/>
    <n v="40163"/>
    <m/>
    <m/>
    <m/>
    <s v="Electronic"/>
    <n v="40163"/>
    <x v="14"/>
    <s v="Candidate discontinued campaign"/>
    <s v="BUNK RAYMOND R III"/>
    <m/>
    <s v="20825 STATE RT 410 E #416"/>
    <s v="BONNEY LAKE"/>
    <s v="KING"/>
    <m/>
    <n v="98391"/>
    <s v="RAYMONDBUNK@YAHOO.COM"/>
    <s v="raymondbunk@yahoo.com"/>
    <m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20825 STATE RT 410 E #416"/>
    <s v="BONNEY LAKE"/>
    <m/>
    <n v="98391"/>
    <m/>
    <n v="11320"/>
    <n v="0"/>
    <n v="11320"/>
    <n v="0"/>
    <n v="0"/>
    <n v="0"/>
    <m/>
    <m/>
    <s v="https://web.pdc.wa.gov/rptimg/default.aspx?filerid_election_year=BUNKR%20%20391%3A%7C%3A2010"/>
    <n v="2247"/>
    <n v="27659"/>
    <n v="13972"/>
    <n v="12018"/>
    <n v="31"/>
    <s v="PHILIP LLOYD"/>
    <s v="candidate"/>
    <m/>
    <n v="44149.292997685188"/>
  </r>
  <r>
    <s v="ca-2010-13966"/>
    <s v="BURTD  635"/>
    <s v="CA"/>
    <n v="40284"/>
    <m/>
    <m/>
    <m/>
    <m/>
    <n v="40284"/>
    <x v="14"/>
    <s v="Candidate registered"/>
    <s v="BURTON DANA S"/>
    <m/>
    <s v="1135 HIGHWAY 142"/>
    <s v="LYLE"/>
    <s v="KLICKITAT"/>
    <m/>
    <n v="98635"/>
    <s v="DBURTON@GORGE.NET"/>
    <s v="dburton@gorge.net"/>
    <m/>
    <s v="COUNTY TREASURER"/>
    <n v="28"/>
    <s v="KLICKITAT CO"/>
    <n v="3579"/>
    <s v="KLICKITAT"/>
    <s v="Local"/>
    <n v="12154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1135 HIGHWAY 142"/>
    <s v="LYLE"/>
    <m/>
    <n v="98635"/>
    <m/>
    <m/>
    <m/>
    <m/>
    <m/>
    <m/>
    <m/>
    <m/>
    <m/>
    <s v="https://web.pdc.wa.gov/rptimg/default.aspx?filerid_election_year=BURTD%20%20635%3A%7C%3A2010"/>
    <n v="2344"/>
    <n v="9337"/>
    <n v="13966"/>
    <m/>
    <m/>
    <s v="DANA BURTON"/>
    <s v="candidate"/>
    <m/>
    <n v="43598.280925925923"/>
  </r>
  <r>
    <s v="ca-2010-13953"/>
    <s v="CARLR  119"/>
    <s v="CA"/>
    <n v="39848"/>
    <m/>
    <m/>
    <m/>
    <s v="Electronic"/>
    <n v="39848"/>
    <x v="14"/>
    <s v="Candidate registered"/>
    <s v="CARLYLE REUVEN M"/>
    <m/>
    <s v="PO BOX 9100"/>
    <s v="SEATTLE"/>
    <s v="KING"/>
    <m/>
    <n v="98109"/>
    <s v="MAIL@REUVENCARLYLE.COM"/>
    <s v="reuven@groupcarlyle.com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s v="Incumbent"/>
    <m/>
    <m/>
    <m/>
    <m/>
    <m/>
    <m/>
    <m/>
    <m/>
    <s v="PO BOX 9100"/>
    <s v="SEATTLE"/>
    <m/>
    <n v="98109"/>
    <m/>
    <n v="101635.35"/>
    <n v="16447.98"/>
    <n v="82526.73"/>
    <n v="-4200"/>
    <n v="0"/>
    <n v="1345"/>
    <m/>
    <m/>
    <s v="https://web.pdc.wa.gov/rptimg/default.aspx?filerid_election_year=CARLR%20%20119%3A%7C%3A2010"/>
    <n v="2631"/>
    <n v="26137"/>
    <n v="13953"/>
    <n v="12040"/>
    <n v="36"/>
    <s v="JASON BENNETT"/>
    <s v="candidate"/>
    <m/>
    <n v="44149.293865740743"/>
  </r>
  <r>
    <s v="ca-2010-13942"/>
    <s v="CHAMS  109"/>
    <s v="CA"/>
    <n v="40255"/>
    <m/>
    <m/>
    <m/>
    <m/>
    <n v="40255"/>
    <x v="14"/>
    <s v="Candidate registered"/>
    <s v="CHAMBERLIN SUSAN E"/>
    <m/>
    <s v="3014 RED MARBLE RD"/>
    <s v="CHEWELAH"/>
    <s v="STEVENS"/>
    <m/>
    <n v="99109"/>
    <m/>
    <s v="schamberlin@centurytel.net"/>
    <m/>
    <s v="COUNTY COMMISSIONER"/>
    <n v="23"/>
    <s v="STEVENS CO"/>
    <n v="4186"/>
    <s v="STEVENS"/>
    <s v="Local"/>
    <n v="26092"/>
    <s v="C"/>
    <s v="Registration and financial affairs"/>
    <s v="Candidate"/>
    <s v="Candidate"/>
    <m/>
    <m/>
    <m/>
    <s v="D"/>
    <x v="0"/>
    <n v="40484"/>
    <m/>
    <b v="1"/>
    <m/>
    <m/>
    <s v="Lost in primary"/>
    <m/>
    <m/>
    <m/>
    <m/>
    <m/>
    <m/>
    <m/>
    <m/>
    <m/>
    <m/>
    <s v="3014 RED MARBLE RD"/>
    <s v="CHEWELAH"/>
    <m/>
    <n v="99109"/>
    <m/>
    <m/>
    <m/>
    <m/>
    <m/>
    <m/>
    <m/>
    <m/>
    <m/>
    <s v="https://web.pdc.wa.gov/rptimg/default.aspx?filerid_election_year=CHAMS%20%20109%3A%7C%3A2010"/>
    <n v="2853"/>
    <n v="9323"/>
    <n v="13942"/>
    <m/>
    <m/>
    <s v="SUSAN E CHAMBERLIN"/>
    <s v="candidate"/>
    <m/>
    <n v="43598.280219907407"/>
  </r>
  <r>
    <s v="ca-2010-13939"/>
    <s v="CHASA  446"/>
    <s v="CA"/>
    <n v="40301"/>
    <m/>
    <m/>
    <m/>
    <s v="Electronic"/>
    <n v="40301"/>
    <x v="14"/>
    <s v="Candidate registered"/>
    <s v="CHASE AUDREY E"/>
    <m/>
    <s v="3918 132N ST E"/>
    <s v="TACOMA"/>
    <s v="PIERCE"/>
    <m/>
    <n v="98446"/>
    <s v="CHASE4CC5@GMAIL.COM"/>
    <s v="chase4cc5@gmail.com"/>
    <m/>
    <s v="COUNTY COUNCIL MEMBER"/>
    <n v="25"/>
    <s v="PIERCE CO"/>
    <n v="3879"/>
    <s v="PIERCE"/>
    <s v="Local"/>
    <n v="407991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3918 132N ST E"/>
    <s v="TACOMA"/>
    <m/>
    <n v="98446"/>
    <m/>
    <n v="1200"/>
    <n v="0"/>
    <n v="0"/>
    <n v="412.9"/>
    <n v="0"/>
    <n v="0"/>
    <m/>
    <m/>
    <s v="https://web.pdc.wa.gov/rptimg/default.aspx?filerid_election_year=CHASA%20%20446%3A%7C%3A2010"/>
    <n v="2896"/>
    <n v="9322"/>
    <n v="13939"/>
    <n v="12054"/>
    <m/>
    <s v="AUDREY CHASE"/>
    <s v="candidate"/>
    <m/>
    <n v="44149.294328703705"/>
  </r>
  <r>
    <s v="ca-2010-13933"/>
    <s v="CHASM2 177"/>
    <s v="CA"/>
    <n v="40296"/>
    <m/>
    <m/>
    <m/>
    <s v="Electronic"/>
    <n v="40296"/>
    <x v="14"/>
    <s v="Candidate registered"/>
    <s v="MARALYN CHASE"/>
    <m/>
    <s v="PO BOX 77267"/>
    <s v="SHORELINE"/>
    <s v="KING"/>
    <m/>
    <n v="98177"/>
    <s v="CARINCHASE@HOTMAIL.COM"/>
    <s v="carinchase@hotmail.com"/>
    <m/>
    <s v="STATE SENATOR"/>
    <n v="12"/>
    <s v="LEG DISTRICT 32 - SENATE"/>
    <n v="4761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Open seat"/>
    <m/>
    <m/>
    <m/>
    <m/>
    <m/>
    <m/>
    <m/>
    <m/>
    <s v="PO BOX 77267"/>
    <s v="SHORELINE"/>
    <m/>
    <n v="98177"/>
    <m/>
    <n v="52274.65"/>
    <n v="0"/>
    <n v="41107.39"/>
    <n v="0"/>
    <n v="0"/>
    <n v="0"/>
    <m/>
    <m/>
    <s v="https://web.pdc.wa.gov/rptimg/default.aspx?filerid_election_year=CHASM2%20177%3A%7C%3A2010"/>
    <n v="2976"/>
    <n v="27667"/>
    <n v="13933"/>
    <n v="12055"/>
    <n v="32"/>
    <s v="KATIE ROHS"/>
    <s v="candidate"/>
    <m/>
    <n v="44149.294340277775"/>
  </r>
  <r>
    <s v="ca-2010-13924"/>
    <s v="CHOPF  103"/>
    <s v="CA"/>
    <n v="39849"/>
    <m/>
    <m/>
    <m/>
    <s v="Electronic"/>
    <n v="39849"/>
    <x v="14"/>
    <s v="Candidate registered"/>
    <s v="Frank V Chopp"/>
    <m/>
    <s v="1000 AURORA AVE N #N-100"/>
    <s v="SEATTLE"/>
    <s v="KING"/>
    <m/>
    <n v="98109"/>
    <s v="INFO@HDCC.ORG"/>
    <s v="INFO@HDCC.ORG"/>
    <m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1000 AURORA AVE N #N-100"/>
    <s v="SEATTLE"/>
    <m/>
    <n v="98109"/>
    <m/>
    <n v="187826.74"/>
    <n v="8856.81"/>
    <n v="194647.52"/>
    <n v="0"/>
    <n v="0"/>
    <n v="0"/>
    <m/>
    <m/>
    <s v="https://web.pdc.wa.gov/rptimg/default.aspx?filerid_election_year=CHOPF%20%20103%3A%7C%3A2010"/>
    <n v="3078"/>
    <n v="469"/>
    <n v="13924"/>
    <n v="12062"/>
    <n v="43"/>
    <s v="JASON BENNETT"/>
    <s v="candidate"/>
    <m/>
    <n v="44149.294525462959"/>
  </r>
  <r>
    <s v="ca-2010-13913"/>
    <s v="CODYE  126"/>
    <s v="CA"/>
    <n v="39848"/>
    <m/>
    <m/>
    <m/>
    <s v="Electronic"/>
    <n v="39848"/>
    <x v="14"/>
    <s v="Candidate registered"/>
    <s v="Eileen L. Cody"/>
    <m/>
    <s v="6714 38TH AVE SW"/>
    <s v="SEATTLE"/>
    <s v="KING"/>
    <m/>
    <n v="98126"/>
    <m/>
    <s v="eileenlcody@comcast.net"/>
    <m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Incumbent"/>
    <m/>
    <m/>
    <m/>
    <m/>
    <m/>
    <m/>
    <m/>
    <m/>
    <s v="6714 38TH AVE SW"/>
    <s v="SEATTLE"/>
    <m/>
    <n v="98126"/>
    <m/>
    <n v="50914.720000000001"/>
    <n v="19924.73"/>
    <n v="52914.45"/>
    <n v="0"/>
    <n v="0"/>
    <n v="1250"/>
    <m/>
    <m/>
    <s v="https://web.pdc.wa.gov/rptimg/default.aspx?filerid_election_year=CODYE%20%20126%3A%7C%3A2010"/>
    <n v="3769"/>
    <n v="463"/>
    <n v="13913"/>
    <n v="12129"/>
    <n v="34"/>
    <s v="JASON BENNETT"/>
    <s v="candidate"/>
    <m/>
    <n v="44149.296724537038"/>
  </r>
  <r>
    <s v="ca-2010-13909"/>
    <s v="COFFT  301"/>
    <s v="CA"/>
    <n v="40345"/>
    <m/>
    <m/>
    <m/>
    <s v="Electronic"/>
    <n v="40345"/>
    <x v="14"/>
    <s v="Candidate registered"/>
    <s v="COFFLAND TIFFANY L"/>
    <m/>
    <s v="7912 SNOQUALMIE DR"/>
    <s v="PASCO"/>
    <s v="FRANKLIN"/>
    <m/>
    <n v="99301"/>
    <s v="BILLDEBOARD@YAHOO.COM"/>
    <s v="re-electcofflandtreasurer@hotmail.com"/>
    <m/>
    <s v="COUNTY TREASURER"/>
    <n v="28"/>
    <s v="FRANKLIN CO"/>
    <n v="3306"/>
    <s v="FRANKLIN"/>
    <s v="Local"/>
    <n v="24027"/>
    <s v="C"/>
    <s v="Registration and financial affairs"/>
    <s v="Candidate"/>
    <s v="Candidate"/>
    <m/>
    <m/>
    <m/>
    <s v="D"/>
    <x v="0"/>
    <n v="40484"/>
    <m/>
    <b v="1"/>
    <m/>
    <m/>
    <s v="Qualified for general"/>
    <s v="Lost in general"/>
    <m/>
    <m/>
    <m/>
    <m/>
    <m/>
    <m/>
    <m/>
    <m/>
    <m/>
    <s v="7912 SNOQUALMIE DR"/>
    <s v="PASCO"/>
    <m/>
    <n v="99301"/>
    <m/>
    <n v="12556.15"/>
    <n v="0"/>
    <n v="14083.38"/>
    <n v="0"/>
    <n v="0"/>
    <n v="0"/>
    <m/>
    <m/>
    <s v="https://web.pdc.wa.gov/rptimg/default.aspx?filerid_election_year=COFFT%20%20301%3A%7C%3A2010"/>
    <n v="3897"/>
    <n v="9317"/>
    <n v="13909"/>
    <n v="12131"/>
    <m/>
    <s v="WILLIAM DEBOARD"/>
    <s v="candidate"/>
    <m/>
    <n v="44149.296793981484"/>
  </r>
  <r>
    <s v="ca-2010-13906"/>
    <s v="CONKJ  666"/>
    <s v="CA"/>
    <n v="40255"/>
    <m/>
    <m/>
    <m/>
    <s v="Electronic"/>
    <n v="40255"/>
    <x v="14"/>
    <s v="Candidate discontinued campaign"/>
    <s v="CONKEY JENNIFER Q"/>
    <m/>
    <s v="PO BOX 66033"/>
    <s v="VANCOUVER"/>
    <s v="CLARK"/>
    <m/>
    <n v="98666"/>
    <s v="JENNIFER@JENNIFERCONKEY.COM"/>
    <s v="jennifer@jenniferconkey.com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PO BOX 66033"/>
    <s v="VANCOUVER"/>
    <m/>
    <n v="98666"/>
    <m/>
    <n v="267.54000000000002"/>
    <n v="0"/>
    <n v="3603.23"/>
    <n v="3585.69"/>
    <n v="0"/>
    <n v="0"/>
    <m/>
    <m/>
    <s v="https://web.pdc.wa.gov/rptimg/default.aspx?filerid_election_year=CONKJ%20%20666%3A%7C%3A2010"/>
    <n v="4045"/>
    <n v="9316"/>
    <n v="13906"/>
    <n v="12147"/>
    <n v="49"/>
    <s v="JENNIFER CONKEY"/>
    <s v="candidate"/>
    <m/>
    <n v="44149.2971412037"/>
  </r>
  <r>
    <s v="ca-2010-13905"/>
    <s v="CONWS  411"/>
    <s v="CA"/>
    <n v="40090"/>
    <m/>
    <m/>
    <m/>
    <s v="Electronic"/>
    <n v="40090"/>
    <x v="14"/>
    <s v="Candidate discontinued campaign"/>
    <s v="Steve Conway"/>
    <m/>
    <s v="PO BOX 112020"/>
    <s v="TACOMA"/>
    <s v="PIERCE"/>
    <m/>
    <n v="984112020"/>
    <s v="STEVECONWAY@HARBORNET.COM"/>
    <s v="steveconway@harbornet.com"/>
    <m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Not in primary"/>
    <m/>
    <m/>
    <m/>
    <m/>
    <m/>
    <m/>
    <m/>
    <m/>
    <m/>
    <m/>
    <s v="PO BOX 112020"/>
    <s v="TACOMA"/>
    <m/>
    <n v="984112020"/>
    <m/>
    <n v="13775"/>
    <n v="14759.88"/>
    <n v="7778.66"/>
    <n v="0"/>
    <n v="0"/>
    <n v="0"/>
    <m/>
    <m/>
    <s v="https://web.pdc.wa.gov/rptimg/default.aspx?filerid_election_year=CONWS%20%20411%3A%7C%3A2010"/>
    <n v="4061"/>
    <n v="27399"/>
    <n v="13905"/>
    <n v="12151"/>
    <n v="29"/>
    <s v="JUANITA HARRISON"/>
    <s v="candidate"/>
    <m/>
    <n v="44149.297210648147"/>
  </r>
  <r>
    <s v="ca-2010-13897"/>
    <s v="CONWS2 411"/>
    <s v="CA"/>
    <n v="40304"/>
    <m/>
    <m/>
    <m/>
    <s v="Electronic"/>
    <n v="40304"/>
    <x v="14"/>
    <s v="Candidate registered"/>
    <s v="Steve Conway"/>
    <m/>
    <s v="PO BOX 112020"/>
    <s v="TACOMA"/>
    <s v="PIERCE"/>
    <m/>
    <n v="984112020"/>
    <s v="STEVECONWAY@HARBORNET.COM"/>
    <s v="steveconway@harbornet.com"/>
    <m/>
    <s v="STATE SENATOR"/>
    <n v="12"/>
    <s v="LEG DISTRICT 29 - SENATE"/>
    <n v="4758"/>
    <s v="PIERCE"/>
    <s v="Legislative"/>
    <m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s v="Open seat"/>
    <m/>
    <m/>
    <m/>
    <m/>
    <m/>
    <m/>
    <m/>
    <m/>
    <s v="PO BOX 112020"/>
    <s v="TACOMA"/>
    <m/>
    <n v="984112020"/>
    <m/>
    <n v="86972.5"/>
    <n v="0"/>
    <n v="83571.839999999997"/>
    <n v="0"/>
    <n v="0"/>
    <n v="0"/>
    <m/>
    <m/>
    <s v="https://web.pdc.wa.gov/rptimg/default.aspx?filerid_election_year=CONWS2%20411%3A%7C%3A2010"/>
    <n v="4181"/>
    <n v="27399"/>
    <n v="13897"/>
    <n v="12152"/>
    <n v="29"/>
    <s v="JUANITA HARRISON"/>
    <s v="candidate"/>
    <m/>
    <n v="44149.297233796293"/>
  </r>
  <r>
    <s v="ca-2010-13883"/>
    <s v="CRABM  403"/>
    <s v="CA"/>
    <n v="40364"/>
    <m/>
    <m/>
    <m/>
    <m/>
    <n v="40364"/>
    <x v="14"/>
    <s v="Candidate registered"/>
    <s v="CRABB MARGARET M"/>
    <m/>
    <s v="1480 BIRCH"/>
    <s v="CLARKSTON"/>
    <s v="ASOTIN"/>
    <m/>
    <n v="99403"/>
    <s v="MARGARETM@CLEARWIRE.NET"/>
    <s v="margaretm@clearwire.net"/>
    <m/>
    <s v="COUNTY TREASURER"/>
    <n v="28"/>
    <s v="ASOTIN CO"/>
    <n v="3029"/>
    <s v="ASOTIN"/>
    <s v="Local"/>
    <n v="12024"/>
    <s v="C"/>
    <s v="Registration and financial affairs"/>
    <s v="Candidate"/>
    <s v="Candidate"/>
    <m/>
    <m/>
    <m/>
    <s v="D"/>
    <x v="0"/>
    <n v="40484"/>
    <m/>
    <b v="1"/>
    <m/>
    <m/>
    <s v="Unopposed in primary"/>
    <s v="Unopposed in general"/>
    <m/>
    <m/>
    <m/>
    <m/>
    <m/>
    <m/>
    <m/>
    <m/>
    <m/>
    <s v="1480 BIRCH"/>
    <s v="CLARKSTON"/>
    <m/>
    <n v="99403"/>
    <m/>
    <m/>
    <m/>
    <m/>
    <m/>
    <m/>
    <m/>
    <m/>
    <m/>
    <s v="https://web.pdc.wa.gov/rptimg/default.aspx?filerid_election_year=CRABM%20%20403%3A%7C%3A2010"/>
    <n v="4480"/>
    <n v="9306"/>
    <n v="13883"/>
    <m/>
    <m/>
    <s v="MARGARET CRABB"/>
    <s v="candidate"/>
    <m/>
    <n v="43598.061064814814"/>
  </r>
  <r>
    <s v="ca-2010-13882"/>
    <s v="DALTV  016"/>
    <s v="CA"/>
    <n v="40291"/>
    <m/>
    <m/>
    <m/>
    <m/>
    <n v="40291"/>
    <x v="14"/>
    <s v="Candidate registered"/>
    <s v="Vicky M. Dalton"/>
    <m/>
    <s v="PO BOX 144"/>
    <s v="SPOKANE VALLEY"/>
    <s v="SPOKANE"/>
    <m/>
    <n v="990160144"/>
    <s v="REELECTDALTONAUDITOR@COMCAST.NET"/>
    <s v="reelectdaltonauditor@comcast.net"/>
    <m/>
    <s v="COUNTY AUDITOR"/>
    <n v="20"/>
    <s v="SPOKANE CO"/>
    <n v="4151"/>
    <s v="SPOKANE"/>
    <s v="Local"/>
    <n v="257092"/>
    <s v="C"/>
    <s v="Registration and financial affairs"/>
    <s v="Candidate"/>
    <s v="Candidate"/>
    <m/>
    <m/>
    <m/>
    <s v="D"/>
    <x v="0"/>
    <n v="40484"/>
    <m/>
    <b v="1"/>
    <m/>
    <m/>
    <s v="Qualified for general"/>
    <s v="Won in general"/>
    <m/>
    <m/>
    <m/>
    <m/>
    <m/>
    <m/>
    <m/>
    <m/>
    <m/>
    <s v="PO BOX 144"/>
    <s v="SPOKANE VALLEY"/>
    <m/>
    <n v="990160144"/>
    <m/>
    <m/>
    <m/>
    <m/>
    <m/>
    <m/>
    <m/>
    <m/>
    <m/>
    <s v="https://web.pdc.wa.gov/rptimg/default.aspx?filerid_election_year=DALTV%20%20016%3A%7C%3A2010"/>
    <n v="4479"/>
    <n v="83"/>
    <n v="13882"/>
    <m/>
    <m/>
    <s v="KURT E PARKER"/>
    <s v="candidate"/>
    <m/>
    <n v="43598.061053240737"/>
  </r>
  <r>
    <s v="ca-2009-14378"/>
    <s v="SOMED  272"/>
    <s v="CA"/>
    <n v="39479"/>
    <m/>
    <m/>
    <m/>
    <s v="Mixed"/>
    <n v="39479"/>
    <x v="18"/>
    <s v="Candidate registered"/>
    <s v="SOMERS DAVID J"/>
    <m/>
    <s v="PO BOX 1082"/>
    <s v="SNOHOMISH"/>
    <s v="SNOHOMISH"/>
    <m/>
    <n v="982911082"/>
    <m/>
    <s v="djsomers@hughes.net"/>
    <m/>
    <s v="COUNTY COUNCIL MEMBER"/>
    <n v="25"/>
    <s v="SNOHOMISH CO"/>
    <n v="4107"/>
    <s v="SNOHOMISH"/>
    <s v="Local"/>
    <n v="375834"/>
    <s v="C"/>
    <s v="Registration and financial affairs"/>
    <s v="Candidate"/>
    <s v="Candidate"/>
    <m/>
    <m/>
    <m/>
    <s v="D"/>
    <x v="0"/>
    <n v="40120"/>
    <m/>
    <b v="1"/>
    <m/>
    <m/>
    <s v="Qualified for general"/>
    <s v="Won in general"/>
    <m/>
    <m/>
    <m/>
    <m/>
    <m/>
    <m/>
    <m/>
    <m/>
    <m/>
    <s v="PO BOX 1082"/>
    <s v="SNOHOMISH"/>
    <m/>
    <n v="982911082"/>
    <m/>
    <n v="113942.44"/>
    <n v="0"/>
    <n v="112009.77"/>
    <n v="-1408.21"/>
    <n v="0"/>
    <n v="0"/>
    <n v="10500"/>
    <n v="0"/>
    <s v="https://web.pdc.wa.gov/rptimg/default.aspx?filerid_election_year=SOMED%20%20272%3A%7C%3A2009"/>
    <n v="18327"/>
    <n v="1545"/>
    <n v="14378"/>
    <n v="14001"/>
    <m/>
    <s v="TINA ROSS"/>
    <s v="candidate"/>
    <m/>
    <n v="44149.357939814814"/>
  </r>
  <r>
    <s v="ca-2009-14244"/>
    <s v="VALEK  501"/>
    <s v="CA"/>
    <n v="39849"/>
    <m/>
    <m/>
    <m/>
    <s v="Electronic"/>
    <n v="39849"/>
    <x v="18"/>
    <s v="Candidate registered"/>
    <s v="VALENZUELA KAREN L"/>
    <m/>
    <s v="120 STATE AVE NE #135"/>
    <s v="OLYMPIA"/>
    <s v="THURSTON"/>
    <m/>
    <n v="98501"/>
    <m/>
    <s v="karenvalenzuela@hotmail.com"/>
    <m/>
    <s v="COUNTY COMMISSIONER"/>
    <n v="23"/>
    <s v="THURSTON CO"/>
    <n v="4229"/>
    <s v="THURSTON"/>
    <s v="Local"/>
    <n v="149243"/>
    <s v="C"/>
    <s v="Registration and financial affairs"/>
    <s v="Candidate"/>
    <s v="Candidate"/>
    <m/>
    <m/>
    <m/>
    <s v="D"/>
    <x v="0"/>
    <n v="40120"/>
    <m/>
    <b v="1"/>
    <m/>
    <m/>
    <s v="Qualified for general"/>
    <s v="Won in general"/>
    <m/>
    <m/>
    <m/>
    <m/>
    <m/>
    <m/>
    <m/>
    <m/>
    <m/>
    <s v="120 STATE AVE NE #135"/>
    <s v="OLYMPIA"/>
    <m/>
    <n v="98501"/>
    <m/>
    <n v="44905.4"/>
    <n v="2000"/>
    <n v="46871.02"/>
    <n v="0"/>
    <n v="0"/>
    <n v="0"/>
    <n v="203.61"/>
    <n v="0"/>
    <s v="https://web.pdc.wa.gov/rptimg/default.aspx?filerid_election_year=VALEK%20%20501%3A%7C%3A2009"/>
    <n v="19919"/>
    <n v="6082"/>
    <n v="14244"/>
    <n v="14085"/>
    <m/>
    <s v="WIS MACOMSON"/>
    <s v="candidate"/>
    <m/>
    <n v="44149.360011574077"/>
  </r>
  <r>
    <s v="ca-2009-15018"/>
    <s v="LANDE  502"/>
    <s v="CA"/>
    <n v="39786"/>
    <m/>
    <m/>
    <m/>
    <s v="Electronic"/>
    <n v="39786"/>
    <x v="18"/>
    <s v="Candidate discontinued campaign"/>
    <s v="LANDAAS ERIK J"/>
    <m/>
    <s v="2310 COOPER CREST PL NW"/>
    <s v="OLYMPIA"/>
    <s v="THURSTON"/>
    <m/>
    <n v="98502"/>
    <s v="ELECTLANDAAS@YAHOO.COM"/>
    <s v="eriklandaas@gmail.com"/>
    <m/>
    <s v="COUNTY COMMISSIONER"/>
    <n v="23"/>
    <s v="THURSTON CO"/>
    <n v="4229"/>
    <s v="THURSTON"/>
    <s v="Local"/>
    <n v="149243"/>
    <s v="C"/>
    <s v="Registration and financial affairs"/>
    <s v="Candidate"/>
    <s v="Candidate"/>
    <m/>
    <m/>
    <m/>
    <s v="D"/>
    <x v="0"/>
    <n v="40120"/>
    <m/>
    <b v="1"/>
    <m/>
    <m/>
    <s v="Not in primary"/>
    <m/>
    <m/>
    <m/>
    <m/>
    <m/>
    <m/>
    <m/>
    <m/>
    <m/>
    <m/>
    <s v="2310 COOPER CREST PL NW"/>
    <s v="OLYMPIA"/>
    <m/>
    <n v="98502"/>
    <m/>
    <n v="4624"/>
    <n v="0"/>
    <n v="4553.99"/>
    <n v="0"/>
    <n v="0"/>
    <n v="0"/>
    <m/>
    <m/>
    <s v="https://web.pdc.wa.gov/rptimg/default.aspx?filerid_election_year=LANDE%20%20502%3A%7C%3A2009"/>
    <n v="11008"/>
    <n v="9799"/>
    <n v="15018"/>
    <n v="13693"/>
    <m/>
    <s v="DARCY SIERER"/>
    <s v="candidate"/>
    <m/>
    <n v="44149.348749999997"/>
  </r>
  <r>
    <s v="ca-2009-14907"/>
    <s v="MARID  930"/>
    <s v="CA"/>
    <n v="40010"/>
    <m/>
    <m/>
    <m/>
    <s v="Paper"/>
    <n v="40010"/>
    <x v="18"/>
    <s v="Candidate registered"/>
    <s v="MARICHALAR DONICIO J"/>
    <m/>
    <s v="801 EUCLID RD"/>
    <s v="GRANDVIEW"/>
    <s v="YAKIMA"/>
    <m/>
    <n v="98930"/>
    <m/>
    <s v="doniciomarichalar@yahoo.com"/>
    <m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D"/>
    <x v="0"/>
    <n v="40120"/>
    <m/>
    <b v="1"/>
    <m/>
    <m/>
    <s v="Lost in primary"/>
    <m/>
    <m/>
    <m/>
    <m/>
    <m/>
    <m/>
    <m/>
    <m/>
    <m/>
    <m/>
    <s v="801 EUCLID RD"/>
    <s v="GRANDVIEW"/>
    <m/>
    <n v="98930"/>
    <m/>
    <n v="0"/>
    <n v="0"/>
    <n v="0"/>
    <n v="0"/>
    <n v="0"/>
    <n v="0"/>
    <m/>
    <m/>
    <s v="https://web.pdc.wa.gov/rptimg/default.aspx?filerid_election_year=MARID%20%20930%3A%7C%3A2009"/>
    <n v="11982"/>
    <n v="9759"/>
    <n v="14907"/>
    <n v="13749"/>
    <n v="15"/>
    <s v="IGNACLO RESENDEZ"/>
    <s v="candidate"/>
    <m/>
    <n v="44149.350416666668"/>
  </r>
  <r>
    <s v="ca-2009-15316"/>
    <s v="GRANL  362"/>
    <s v="CA"/>
    <n v="39931"/>
    <m/>
    <m/>
    <m/>
    <s v="Electronic"/>
    <n v="39931"/>
    <x v="18"/>
    <s v="Candidate registered"/>
    <s v="GRANT LAURA E"/>
    <m/>
    <s v="1038 PENROSE"/>
    <s v="WALLA WALLA"/>
    <s v="WALLA WALLA"/>
    <m/>
    <n v="99362"/>
    <m/>
    <m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D"/>
    <x v="0"/>
    <n v="40120"/>
    <m/>
    <b v="1"/>
    <m/>
    <m/>
    <s v="Qualified for general"/>
    <s v="Lost in general"/>
    <m/>
    <m/>
    <m/>
    <m/>
    <m/>
    <m/>
    <m/>
    <m/>
    <m/>
    <s v="1038 PENROSE"/>
    <s v="WALLA WALLA"/>
    <m/>
    <n v="99362"/>
    <m/>
    <n v="167815.96"/>
    <n v="0"/>
    <n v="167996.16"/>
    <n v="0"/>
    <n v="0"/>
    <n v="0"/>
    <n v="0"/>
    <n v="28075"/>
    <s v="https://web.pdc.wa.gov/rptimg/default.aspx?filerid_election_year=GRANL%20%20362%3A%7C%3A2009"/>
    <n v="7374"/>
    <n v="9922"/>
    <n v="15316"/>
    <n v="13553"/>
    <n v="16"/>
    <s v="MEGAN WALSH"/>
    <s v="candidate"/>
    <m/>
    <n v="44149.344131944446"/>
  </r>
  <r>
    <s v="ca-2009-15581"/>
    <s v="CROWK  520"/>
    <s v="CA"/>
    <n v="39989"/>
    <m/>
    <m/>
    <m/>
    <m/>
    <n v="39989"/>
    <x v="18"/>
    <s v="Candidate registered"/>
    <s v="CROWLEY KIMBERLY K"/>
    <m/>
    <s v="34 FROSTY WAY"/>
    <s v="ABERDEEN"/>
    <s v="GRAYS HARBOR"/>
    <m/>
    <n v="985209635"/>
    <m/>
    <s v="kcrowley@ensigngroup.net"/>
    <m/>
    <s v="COUNTY CORONER"/>
    <n v="24"/>
    <s v="GRAYS HARBOR CO"/>
    <n v="3369"/>
    <s v="GRAYS HARBOR"/>
    <s v="Local"/>
    <n v="36702"/>
    <s v="C"/>
    <s v="Registration and financial affairs"/>
    <s v="Candidate"/>
    <s v="Candidate"/>
    <m/>
    <m/>
    <m/>
    <s v="D"/>
    <x v="0"/>
    <n v="40120"/>
    <m/>
    <b v="1"/>
    <m/>
    <m/>
    <s v="Not in primary"/>
    <s v="Lost in general"/>
    <m/>
    <m/>
    <m/>
    <m/>
    <m/>
    <m/>
    <m/>
    <m/>
    <m/>
    <s v="34 FROSTY WAY"/>
    <s v="ABERDEEN"/>
    <m/>
    <n v="985209635"/>
    <m/>
    <m/>
    <m/>
    <m/>
    <m/>
    <m/>
    <m/>
    <m/>
    <m/>
    <s v="https://web.pdc.wa.gov/rptimg/default.aspx?filerid_election_year=CROWK%20%20520%3A%7C%3A2009"/>
    <n v="4434"/>
    <n v="10030"/>
    <n v="15581"/>
    <m/>
    <m/>
    <s v="DENNIS CROWLEY"/>
    <s v="candidate"/>
    <m/>
    <n v="43598.292824074073"/>
  </r>
  <r>
    <s v="ca-2008-15950"/>
    <s v="VIEBJ  014"/>
    <s v="CA"/>
    <n v="39552"/>
    <m/>
    <m/>
    <m/>
    <s v="Electronic"/>
    <n v="39552"/>
    <x v="16"/>
    <s v="Candidate registered"/>
    <s v="VIEBROCK JON C"/>
    <m/>
    <s v="PO BOX 2015"/>
    <s v="ISSAQUAH"/>
    <s v="KING"/>
    <m/>
    <n v="980270086"/>
    <s v="JONNYVFOR5THHOUSE@YAHOO.COM"/>
    <s v="worldsgreateststeelheader@yahoo.com"/>
    <m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2015"/>
    <s v="ISSAQUAH"/>
    <m/>
    <n v="980270086"/>
    <m/>
    <n v="44861.74"/>
    <n v="320"/>
    <n v="22462.14"/>
    <n v="0"/>
    <n v="0"/>
    <n v="0"/>
    <n v="0"/>
    <n v="0"/>
    <s v="https://web.pdc.wa.gov/rptimg/default.aspx?filerid_election_year=VIEBJ%20%20014%3A%7C%3A2008"/>
    <n v="20155"/>
    <n v="10192"/>
    <n v="15950"/>
    <n v="15270"/>
    <n v="5"/>
    <s v="LORIN WALKER"/>
    <s v="candidate"/>
    <m/>
    <n v="44149.411493055559"/>
  </r>
  <r>
    <s v="ca-2008-15932"/>
    <s v="WASHW  366"/>
    <s v="CA"/>
    <n v="39544"/>
    <m/>
    <m/>
    <m/>
    <s v="Electronic"/>
    <n v="39544"/>
    <x v="16"/>
    <s v="Candidate registered"/>
    <s v="WASHINGTON WALTER E"/>
    <m/>
    <s v="PO BOX 1612"/>
    <s v="PORT ORCHARD"/>
    <s v="KITSAP"/>
    <m/>
    <n v="983669998"/>
    <s v="AUDITORWALT@AOL.COM"/>
    <s v="mayrelj@aol.com"/>
    <m/>
    <s v="COUNTY AUDITOR"/>
    <n v="20"/>
    <s v="KITSAP CO"/>
    <n v="3539"/>
    <s v="KITSAP"/>
    <s v="Local"/>
    <n v="134081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PO BOX 1612"/>
    <s v="PORT ORCHARD"/>
    <m/>
    <n v="983669998"/>
    <m/>
    <n v="20745.77"/>
    <n v="0"/>
    <n v="28557.98"/>
    <n v="8000"/>
    <n v="0"/>
    <n v="0"/>
    <m/>
    <m/>
    <s v="https://web.pdc.wa.gov/rptimg/default.aspx?filerid_election_year=WASHW%20%20366%3A%7C%3A2008"/>
    <n v="20727"/>
    <n v="8987"/>
    <n v="15932"/>
    <n v="15347"/>
    <m/>
    <s v="NICHOL MOORE"/>
    <s v="candidate"/>
    <m/>
    <n v="44149.414537037039"/>
  </r>
  <r>
    <s v="ca-2008-15930"/>
    <s v="WEARD  156"/>
    <s v="CA"/>
    <n v="39272"/>
    <m/>
    <m/>
    <m/>
    <s v="Electronic"/>
    <n v="39272"/>
    <x v="16"/>
    <s v="Candidate registered"/>
    <s v="WEAR DIANE M"/>
    <m/>
    <s v="7512 N FERTILE VALLEY RD"/>
    <s v="NEWPORT"/>
    <s v="PEND OREILLE"/>
    <m/>
    <n v="991569500"/>
    <s v="ELECTDIANEWEAR@POVN.COM"/>
    <s v="bdwear@povn.com"/>
    <m/>
    <s v="COUNTY COMMISSIONER"/>
    <n v="23"/>
    <s v="PEND OREILLE CO"/>
    <n v="3865"/>
    <s v="PEND OREILLE"/>
    <s v="Local"/>
    <n v="7239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7512 N FERTILE VALLEY RD"/>
    <s v="NEWPORT"/>
    <m/>
    <n v="991569500"/>
    <m/>
    <n v="7950.28"/>
    <n v="0"/>
    <n v="12772.36"/>
    <n v="0"/>
    <n v="0"/>
    <n v="0"/>
    <m/>
    <m/>
    <s v="https://web.pdc.wa.gov/rptimg/default.aspx?filerid_election_year=WEARD%20%20156%3A%7C%3A2008"/>
    <n v="20871"/>
    <n v="7815"/>
    <n v="15930"/>
    <n v="15373"/>
    <m/>
    <s v="GENE FITZPATRICK"/>
    <s v="candidate"/>
    <m/>
    <n v="44149.416273148148"/>
  </r>
  <r>
    <s v="ca-2008-15926"/>
    <s v="WEHRS  250"/>
    <s v="CA"/>
    <n v="38823"/>
    <m/>
    <m/>
    <m/>
    <m/>
    <n v="38823"/>
    <x v="16"/>
    <s v="Candidate discontinued campaign"/>
    <s v="Stephen E Wehrly"/>
    <m/>
    <s v="PO BOX 3195"/>
    <s v="FRIDAY HARBOR"/>
    <s v="SKAGIT"/>
    <m/>
    <n v="98250"/>
    <m/>
    <m/>
    <m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PO BOX 3195"/>
    <s v="FRIDAY HARBOR"/>
    <m/>
    <n v="98250"/>
    <m/>
    <m/>
    <m/>
    <m/>
    <m/>
    <m/>
    <m/>
    <m/>
    <m/>
    <s v="https://web.pdc.wa.gov/rptimg/default.aspx?filerid_election_year=WEHRS%20%20250%3A%7C%3A2008"/>
    <n v="20962"/>
    <n v="3962"/>
    <n v="15926"/>
    <m/>
    <n v="40"/>
    <s v="MICHELLE MORTON"/>
    <s v="candidate"/>
    <m/>
    <n v="43598.296875"/>
  </r>
  <r>
    <s v="ca-2008-15918"/>
    <s v="WHITS  115"/>
    <s v="CA"/>
    <n v="39334"/>
    <m/>
    <m/>
    <m/>
    <s v="Electronic"/>
    <n v="39334"/>
    <x v="16"/>
    <s v="Candidate registered"/>
    <s v="WHITE SCOTT B"/>
    <m/>
    <s v="9009 27TH AVE NE"/>
    <s v="SEATTLE"/>
    <s v="KING"/>
    <m/>
    <n v="98115"/>
    <s v="ELECTSCOTT@COMCAST.NET"/>
    <s v="scott.white46@comcast.net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Open seat"/>
    <m/>
    <m/>
    <m/>
    <m/>
    <m/>
    <m/>
    <m/>
    <m/>
    <s v="9009 27TH AVE NE"/>
    <s v="SEATTLE"/>
    <m/>
    <n v="98115"/>
    <m/>
    <n v="173547.57"/>
    <n v="0"/>
    <n v="175559.12"/>
    <n v="1900"/>
    <n v="0"/>
    <n v="0"/>
    <n v="10289.59"/>
    <n v="0"/>
    <s v="https://web.pdc.wa.gov/rptimg/default.aspx?filerid_election_year=WHITS%20%20115%3A%7C%3A2008"/>
    <n v="21236"/>
    <n v="27612"/>
    <n v="15918"/>
    <n v="15392"/>
    <n v="46"/>
    <s v="HELEN CHATALAS"/>
    <s v="candidate"/>
    <m/>
    <n v="44149.416956018518"/>
  </r>
  <r>
    <s v="ca-2008-15903"/>
    <s v="WOODA  209"/>
    <s v="CA"/>
    <n v="39297"/>
    <m/>
    <m/>
    <m/>
    <s v="Paper"/>
    <n v="39297"/>
    <x v="16"/>
    <s v="Candidate registered"/>
    <s v="WOOD ALEX W"/>
    <m/>
    <s v="PO BOX 9804"/>
    <s v="SPOKANE"/>
    <s v="SPOKANE"/>
    <m/>
    <n v="992099804"/>
    <s v="ALEXWOODCAMPAIGN@MINDSPRING.COM"/>
    <s v="ALEXWOODCAMPAIGN@MINDSPRING.COM"/>
    <m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9804"/>
    <s v="SPOKANE"/>
    <m/>
    <n v="992099804"/>
    <m/>
    <n v="29650"/>
    <n v="9402.9"/>
    <n v="41100.85"/>
    <n v="0"/>
    <n v="0"/>
    <n v="0"/>
    <m/>
    <m/>
    <s v="https://web.pdc.wa.gov/rptimg/default.aspx?filerid_election_year=WOODA%20%20209%3A%7C%3A2008"/>
    <n v="21475"/>
    <n v="10174"/>
    <n v="15903"/>
    <n v="15406"/>
    <n v="3"/>
    <s v="GEORGE BROWER"/>
    <s v="candidate"/>
    <m/>
    <n v="44149.417453703703"/>
  </r>
  <r>
    <s v="ca-2008-15901"/>
    <s v="WOLFC  501"/>
    <s v="CA"/>
    <n v="39552"/>
    <m/>
    <m/>
    <m/>
    <s v="Electronic"/>
    <n v="39552"/>
    <x v="16"/>
    <s v="Candidate registered"/>
    <s v="WOLFE CATHY M"/>
    <m/>
    <s v="120 STATE AVE NE #124"/>
    <s v="OLYMPIA"/>
    <s v="THURSTON"/>
    <m/>
    <s v="98501-"/>
    <m/>
    <s v="wolfewoodwell@comcast.net"/>
    <m/>
    <s v="COUNTY COMMISSIONER"/>
    <n v="23"/>
    <s v="THURSTON CO"/>
    <n v="4229"/>
    <s v="THURSTON"/>
    <s v="Local"/>
    <n v="134615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120 STATE AVE NE #124"/>
    <s v="OLYMPIA"/>
    <m/>
    <s v="98501-"/>
    <m/>
    <n v="28250.42"/>
    <n v="1798.86"/>
    <n v="32201.31"/>
    <n v="2978.23"/>
    <n v="0"/>
    <n v="0"/>
    <n v="0"/>
    <n v="6575.58"/>
    <s v="https://web.pdc.wa.gov/rptimg/default.aspx?filerid_election_year=WOLFC%20%20501%3A%7C%3A2008"/>
    <n v="21463"/>
    <n v="7642"/>
    <n v="15901"/>
    <n v="15405"/>
    <m/>
    <s v="CATHERINE FOSTER"/>
    <s v="candidate"/>
    <m/>
    <n v="44149.41741898148"/>
  </r>
  <r>
    <s v="ca-2008-15888"/>
    <s v="YBARV  902"/>
    <s v="CA"/>
    <n v="39608"/>
    <m/>
    <m/>
    <m/>
    <s v="Electronic"/>
    <n v="39608"/>
    <x v="16"/>
    <s v="Candidate registered"/>
    <s v="YBARRA VICKIE D"/>
    <m/>
    <s v="PO BOX 2353"/>
    <s v="YAKIMA"/>
    <s v="YAKIMA"/>
    <m/>
    <n v="98907"/>
    <s v="CAMPAIGN@VICKIEYBARRA.COM"/>
    <s v="vickie@ybarra.com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Open seat"/>
    <m/>
    <m/>
    <m/>
    <m/>
    <m/>
    <m/>
    <m/>
    <m/>
    <s v="PO BOX 2353"/>
    <s v="YAKIMA"/>
    <m/>
    <n v="98907"/>
    <m/>
    <n v="198228.65"/>
    <n v="0"/>
    <n v="187163.03"/>
    <n v="0"/>
    <n v="0"/>
    <n v="0"/>
    <n v="891.59"/>
    <n v="0"/>
    <s v="https://web.pdc.wa.gov/rptimg/default.aspx?filerid_election_year=YBARV%20%20902%3A%7C%3A2008"/>
    <n v="21786"/>
    <n v="10168"/>
    <n v="15888"/>
    <n v="15414"/>
    <n v="14"/>
    <s v="ANN O'BRIEN"/>
    <s v="candidate"/>
    <m/>
    <n v="44149.417615740742"/>
  </r>
  <r>
    <s v="ca-2009-15692"/>
    <s v="BURND  550"/>
    <s v="CA"/>
    <n v="39947"/>
    <m/>
    <m/>
    <m/>
    <s v="Electronic"/>
    <n v="39947"/>
    <x v="18"/>
    <s v="Candidate registered"/>
    <s v="BURNS DANIEL F"/>
    <m/>
    <s v="122 VALLEY RD"/>
    <s v="HOQUIAM"/>
    <s v="GRAYS HARBOR"/>
    <m/>
    <n v="98550"/>
    <s v="BURNSFORCORONER@GMAIL.COM"/>
    <s v="dan.lor@comcast.net"/>
    <m/>
    <s v="COUNTY CORONER"/>
    <n v="24"/>
    <s v="GRAYS HARBOR CO"/>
    <n v="3369"/>
    <s v="GRAYS HARBOR"/>
    <s v="Local"/>
    <n v="36702"/>
    <s v="C"/>
    <s v="Registration and financial affairs"/>
    <s v="Candidate"/>
    <s v="Candidate"/>
    <m/>
    <m/>
    <m/>
    <s v="D"/>
    <x v="0"/>
    <n v="40120"/>
    <m/>
    <b v="1"/>
    <m/>
    <m/>
    <s v="Not in primary"/>
    <s v="Won in general"/>
    <m/>
    <m/>
    <m/>
    <m/>
    <m/>
    <m/>
    <m/>
    <m/>
    <m/>
    <s v="122 VALLEY RD"/>
    <s v="HOQUIAM"/>
    <m/>
    <n v="98550"/>
    <m/>
    <n v="10584"/>
    <n v="0"/>
    <n v="10346.19"/>
    <n v="0"/>
    <n v="0"/>
    <n v="0"/>
    <m/>
    <m/>
    <s v="https://web.pdc.wa.gov/rptimg/default.aspx?filerid_election_year=BURND%20%20550%3A%7C%3A2009"/>
    <n v="2449"/>
    <n v="9336"/>
    <n v="15692"/>
    <n v="13347"/>
    <m/>
    <s v="PHYLLIS PIERCEY"/>
    <s v="candidate"/>
    <m/>
    <n v="44149.336354166669"/>
  </r>
  <r>
    <s v="ca-2008-16267"/>
    <s v="MCAUR  011"/>
    <s v="CA"/>
    <n v="38540"/>
    <m/>
    <m/>
    <m/>
    <s v="Electronic"/>
    <n v="38540"/>
    <x v="16"/>
    <s v="Candidate registered"/>
    <s v="ROSEMARY A MCAULIFFE"/>
    <m/>
    <s v="17617 88TH NE"/>
    <s v="BOTHELL"/>
    <s v="KING"/>
    <m/>
    <n v="98011"/>
    <s v="MCAULIFFE.ROSEMARY@YAHOO.COM"/>
    <s v="mcauliffe.rosemary@yahoo.com"/>
    <m/>
    <s v="STATE SENATOR"/>
    <n v="12"/>
    <s v="LEG DISTRICT 01 - SENATE"/>
    <n v="4730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17617 88TH NE"/>
    <s v="BOTHELL"/>
    <m/>
    <n v="98011"/>
    <m/>
    <n v="97234.77"/>
    <n v="0"/>
    <n v="87144.99"/>
    <n v="0"/>
    <n v="0"/>
    <n v="0"/>
    <n v="142.11000000000001"/>
    <n v="0"/>
    <s v="https://web.pdc.wa.gov/rptimg/default.aspx?filerid_election_year=MCAUR%20%20011%3A%7C%3A2008"/>
    <n v="12408"/>
    <n v="1911"/>
    <n v="16267"/>
    <n v="14899"/>
    <n v="1"/>
    <s v="GARY IRVAN"/>
    <s v="candidate"/>
    <m/>
    <n v="44149.393495370372"/>
  </r>
  <r>
    <s v="ca-2008-16255"/>
    <s v="MCDEJ  136"/>
    <s v="CA"/>
    <n v="39349"/>
    <m/>
    <m/>
    <m/>
    <s v="Electronic"/>
    <n v="39349"/>
    <x v="16"/>
    <s v="Candidate discontinued campaign"/>
    <s v="J Joseph McDermott"/>
    <m/>
    <s v="PO BOX 16254"/>
    <s v="SEATTLE"/>
    <s v="KING"/>
    <m/>
    <n v="98116"/>
    <m/>
    <s v="joe@joemcdermott.org"/>
    <m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PO BOX 16254"/>
    <s v="SEATTLE"/>
    <m/>
    <n v="98116"/>
    <m/>
    <n v="1176.05"/>
    <n v="500"/>
    <n v="1676.03"/>
    <n v="0"/>
    <n v="0"/>
    <n v="0"/>
    <m/>
    <m/>
    <s v="https://web.pdc.wa.gov/rptimg/default.aspx?filerid_election_year=MCDEJ%20%20136%3A%7C%3A2008"/>
    <n v="12548"/>
    <n v="27871"/>
    <n v="16255"/>
    <n v="14909"/>
    <n v="34"/>
    <s v="SARAH EARL"/>
    <s v="candidate"/>
    <m/>
    <n v="44149.393900462965"/>
  </r>
  <r>
    <s v="ca-2008-16252"/>
    <s v="MCINJ2 115"/>
    <s v="CA"/>
    <n v="39324"/>
    <m/>
    <m/>
    <m/>
    <s v="Electronic"/>
    <n v="39324"/>
    <x v="16"/>
    <s v="Candidate registered"/>
    <s v="MCINTIRE JAMES L"/>
    <m/>
    <s v="PO BOX 21941"/>
    <s v="SEATTLE"/>
    <m/>
    <m/>
    <n v="98111"/>
    <m/>
    <m/>
    <m/>
    <s v="STATE TREASURER"/>
    <n v="11"/>
    <s v="State of Washington"/>
    <n v="1000"/>
    <m/>
    <s v="Statewid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Open seat"/>
    <m/>
    <m/>
    <m/>
    <m/>
    <m/>
    <m/>
    <m/>
    <m/>
    <s v="PO BOX 21941"/>
    <s v="SEATTLE"/>
    <m/>
    <n v="98111"/>
    <m/>
    <n v="290388.23"/>
    <n v="0"/>
    <n v="290538.23"/>
    <n v="0"/>
    <n v="0"/>
    <n v="0"/>
    <m/>
    <m/>
    <s v="https://web.pdc.wa.gov/rptimg/default.aspx?filerid_election_year=MCINJ2%20115%3A%7C%3A2008"/>
    <n v="12636"/>
    <n v="28757"/>
    <n v="16252"/>
    <n v="14916"/>
    <m/>
    <s v="PHILIP LLOYD"/>
    <s v="candidate"/>
    <m/>
    <n v="44149.394108796296"/>
  </r>
  <r>
    <s v="ca-2008-16246"/>
    <s v="MCDOA  253"/>
    <s v="CA"/>
    <n v="39285"/>
    <m/>
    <m/>
    <m/>
    <s v="Electronic"/>
    <n v="39285"/>
    <x v="16"/>
    <s v="Candidate registered"/>
    <s v="MCDONALD ANN C"/>
    <m/>
    <s v="2209 CRANES LANDING DR"/>
    <s v="GREENBANK"/>
    <s v="SKAGIT"/>
    <m/>
    <n v="98253"/>
    <s v="ANN@CONCEPTSSOLUTIONS.COM"/>
    <s v="ann@conceptssolutions.com"/>
    <m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2209 CRANES LANDING DR"/>
    <s v="GREENBANK"/>
    <m/>
    <n v="98253"/>
    <m/>
    <n v="25155.26"/>
    <n v="0"/>
    <n v="30488.68"/>
    <n v="4300"/>
    <n v="0"/>
    <n v="0"/>
    <m/>
    <m/>
    <s v="https://web.pdc.wa.gov/rptimg/default.aspx?filerid_election_year=MCDOA%20%20253%3A%7C%3A2008"/>
    <n v="12685"/>
    <n v="10298"/>
    <n v="16246"/>
    <n v="14911"/>
    <n v="10"/>
    <s v="KEN CADO"/>
    <s v="candidate"/>
    <m/>
    <n v="44149.393969907411"/>
  </r>
  <r>
    <s v="ca-2008-16245"/>
    <s v="MCINJ  115"/>
    <s v="CA"/>
    <n v="39248"/>
    <m/>
    <m/>
    <m/>
    <m/>
    <n v="39248"/>
    <x v="16"/>
    <s v="Candidate discontinued campaign"/>
    <s v="MCINTIRE JAMES L"/>
    <m/>
    <s v="PO BOX 21941"/>
    <s v="SEATTLE"/>
    <s v="KING"/>
    <m/>
    <n v="98111"/>
    <m/>
    <s v="jlmac@wolfenet.com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PO BOX 21941"/>
    <s v="SEATTLE"/>
    <m/>
    <n v="98111"/>
    <m/>
    <m/>
    <m/>
    <m/>
    <m/>
    <m/>
    <m/>
    <m/>
    <m/>
    <s v="https://web.pdc.wa.gov/rptimg/default.aspx?filerid_election_year=MCINJ%20%20115%3A%7C%3A2008"/>
    <n v="12721"/>
    <n v="28757"/>
    <n v="16245"/>
    <m/>
    <n v="46"/>
    <s v="PHILIP LLOYD"/>
    <s v="candidate"/>
    <m/>
    <n v="43598.299768518518"/>
  </r>
  <r>
    <s v="ca-2008-16243"/>
    <s v="MCKAS  116"/>
    <s v="CA"/>
    <n v="39618"/>
    <m/>
    <m/>
    <m/>
    <m/>
    <n v="39618"/>
    <x v="16"/>
    <s v="Candidate registered"/>
    <s v="MCKAY SCOTT"/>
    <m/>
    <s v="2701 CALIFORNIA AVE SW #140"/>
    <s v="SEATTLE"/>
    <s v="KING"/>
    <m/>
    <n v="981162183"/>
    <s v="S.SCOTT1212@HOTMAIL.COM"/>
    <s v="S.SCOTT1212@HOTMAIL.COM"/>
    <m/>
    <s v="STATE SENATOR"/>
    <n v="12"/>
    <s v="LEG DISTRICT 11 - SENATE"/>
    <n v="4740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2701 CALIFORNIA AVE SW #140"/>
    <s v="SEATTLE"/>
    <m/>
    <n v="981162183"/>
    <m/>
    <m/>
    <m/>
    <m/>
    <m/>
    <m/>
    <m/>
    <n v="0"/>
    <n v="0"/>
    <s v="https://web.pdc.wa.gov/rptimg/default.aspx?filerid_election_year=MCKAS%20%20116%3A%7C%3A2008"/>
    <n v="12727"/>
    <n v="10296"/>
    <n v="16243"/>
    <m/>
    <n v="11"/>
    <s v="SCOTT MCKAY"/>
    <s v="candidate"/>
    <m/>
    <n v="43598.299745370372"/>
  </r>
  <r>
    <s v="ca-2008-16224"/>
    <s v="MONTD  336"/>
    <s v="CA"/>
    <n v="39610"/>
    <m/>
    <m/>
    <m/>
    <m/>
    <n v="39610"/>
    <x v="16"/>
    <s v="Candidate registered"/>
    <s v="MONTOYA DANTE L"/>
    <m/>
    <s v="5009 W CLEARWATER AVE STE A"/>
    <s v="KENNEWICK"/>
    <s v="WALLA WALLA"/>
    <m/>
    <n v="99336"/>
    <m/>
    <s v="dantemontoya@charter.net"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5009 W CLEARWATER AVE STE A"/>
    <s v="KENNEWICK"/>
    <m/>
    <n v="99336"/>
    <m/>
    <m/>
    <m/>
    <m/>
    <m/>
    <m/>
    <m/>
    <m/>
    <m/>
    <s v="https://web.pdc.wa.gov/rptimg/default.aspx?filerid_election_year=MONTD%20%20336%3A%7C%3A2008"/>
    <n v="13240"/>
    <n v="10291"/>
    <n v="16224"/>
    <m/>
    <n v="16"/>
    <s v="DANTE L MONTOYA"/>
    <s v="candidate"/>
    <m/>
    <n v="43598.299571759257"/>
  </r>
  <r>
    <s v="ca-2008-16222"/>
    <s v="MORRJ  273"/>
    <s v="CA"/>
    <n v="39090"/>
    <m/>
    <m/>
    <m/>
    <s v="Electronic"/>
    <n v="39090"/>
    <x v="16"/>
    <s v="Candidate registered"/>
    <s v="Jeff Morris"/>
    <m/>
    <s v="2415 T AVE STE 202"/>
    <s v="ANACORTES"/>
    <s v="SKAGIT"/>
    <m/>
    <n v="98221"/>
    <m/>
    <s v="morrisje@gte.net"/>
    <m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2415 T AVE STE 202"/>
    <s v="ANACORTES"/>
    <m/>
    <n v="98221"/>
    <m/>
    <n v="102784.92"/>
    <n v="22305.94"/>
    <n v="111158.53"/>
    <n v="0"/>
    <n v="0"/>
    <n v="975"/>
    <m/>
    <m/>
    <s v="https://web.pdc.wa.gov/rptimg/default.aspx?filerid_election_year=MORRJ%20%20273%3A%7C%3A2008"/>
    <n v="13344"/>
    <n v="809"/>
    <n v="16222"/>
    <n v="14937"/>
    <n v="40"/>
    <s v="JASON BENNETT"/>
    <s v="candidate"/>
    <m/>
    <n v="44149.395231481481"/>
  </r>
  <r>
    <s v="ca-2008-16220"/>
    <s v="MORRD  374"/>
    <s v="CA"/>
    <n v="39339"/>
    <m/>
    <m/>
    <m/>
    <s v="Electronic"/>
    <n v="39339"/>
    <x v="16"/>
    <s v="Candidate registered"/>
    <s v="MORRELL DAWN"/>
    <m/>
    <s v="2106 MANORWOOD DR SE"/>
    <s v="PUYALLUP"/>
    <s v="PIERCE"/>
    <m/>
    <n v="983741951"/>
    <s v="DAWNMRN25@EARTHLINK.NET"/>
    <s v="DAWNMRN25@EARTHLINK.NET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2106 MANORWOOD DR SE"/>
    <s v="PUYALLUP"/>
    <m/>
    <n v="983741951"/>
    <m/>
    <n v="99996.05"/>
    <n v="20542.400000000001"/>
    <n v="87516.78"/>
    <n v="0"/>
    <n v="0"/>
    <n v="0"/>
    <n v="486.05"/>
    <n v="0"/>
    <s v="https://web.pdc.wa.gov/rptimg/default.aspx?filerid_election_year=MORRD%20%20374%3A%7C%3A2008"/>
    <n v="13340"/>
    <n v="6025"/>
    <n v="16220"/>
    <n v="14936"/>
    <n v="25"/>
    <s v="JAMES W MORRELL"/>
    <s v="candidate"/>
    <m/>
    <n v="44149.395196759258"/>
  </r>
  <r>
    <s v="ca-2008-16202"/>
    <s v="NASSC  110"/>
    <s v="CA"/>
    <n v="39090"/>
    <m/>
    <m/>
    <m/>
    <s v="Electronic"/>
    <n v="39090"/>
    <x v="16"/>
    <s v="Candidate registered"/>
    <s v="Christine Rolfes "/>
    <m/>
    <s v="PMB 118 19689 7TH AVE NE"/>
    <s v="POULSBO"/>
    <s v="KITSAP"/>
    <m/>
    <n v="98370"/>
    <s v="INFO@ELECTCHRISTINE.COM"/>
    <s v="crolfes@sounddsl.com"/>
    <m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MB 118 19689 7TH AVE NE"/>
    <s v="POULSBO"/>
    <m/>
    <n v="98370"/>
    <m/>
    <n v="128663.82"/>
    <n v="10402.65"/>
    <n v="118230.54"/>
    <n v="0"/>
    <n v="0"/>
    <n v="525"/>
    <n v="5257.42"/>
    <n v="0"/>
    <s v="https://web.pdc.wa.gov/rptimg/default.aspx?filerid_election_year=NASSC%20%20110%3A%7C%3A2008"/>
    <n v="13829"/>
    <n v="27216"/>
    <n v="16202"/>
    <n v="14944"/>
    <n v="23"/>
    <s v="JASON BENNETT"/>
    <s v="candidate"/>
    <m/>
    <n v="44149.395462962966"/>
  </r>
  <r>
    <s v="ca-2008-16184"/>
    <s v="OBRIA  043"/>
    <s v="CA"/>
    <n v="39236"/>
    <m/>
    <m/>
    <m/>
    <s v="Electronic"/>
    <n v="39236"/>
    <x v="16"/>
    <s v="Candidate registered"/>
    <s v="O'BRIEN ALLISTER H"/>
    <m/>
    <s v="PO BOX 198"/>
    <s v="MOUNTLAKE TERRACE"/>
    <s v="KING"/>
    <m/>
    <n v="98043"/>
    <m/>
    <m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Unopposed in primary"/>
    <s v="Unopposed in general"/>
    <s v="Incumbent"/>
    <m/>
    <m/>
    <m/>
    <m/>
    <m/>
    <m/>
    <m/>
    <m/>
    <s v="PO BOX 198"/>
    <s v="MOUNTLAKE TERRACE"/>
    <m/>
    <n v="98043"/>
    <m/>
    <n v="62861.3"/>
    <n v="14251.41"/>
    <n v="55300.46"/>
    <n v="0"/>
    <n v="0"/>
    <n v="0"/>
    <m/>
    <m/>
    <s v="https://web.pdc.wa.gov/rptimg/default.aspx?filerid_election_year=OBRIA%20%20043%3A%7C%3A2008"/>
    <n v="14259"/>
    <n v="10276"/>
    <n v="16184"/>
    <n v="14976"/>
    <n v="1"/>
    <s v="KAY LUTZ"/>
    <s v="candidate"/>
    <m/>
    <n v="44149.396701388891"/>
  </r>
  <r>
    <s v="ca-2008-16173"/>
    <s v="ONEIP  113"/>
    <s v="CA"/>
    <n v="39629"/>
    <m/>
    <m/>
    <m/>
    <s v="Electronic"/>
    <n v="39629"/>
    <x v="16"/>
    <s v="Candidate registered"/>
    <s v="O'NEILL PATRICK J"/>
    <m/>
    <s v="PO BOX 123"/>
    <s v="COLTON"/>
    <s v="WHITMAN"/>
    <m/>
    <n v="991130123"/>
    <s v="ONEILL4COMMISSIONER08@GMAIL.COM"/>
    <s v="oneill4commissioner08@gmail.com"/>
    <m/>
    <s v="COUNTY COMMISSIONER"/>
    <n v="23"/>
    <s v="WHITMAN CO"/>
    <n v="4375"/>
    <s v="WHITMAN"/>
    <s v="Local"/>
    <n v="22870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PO BOX 123"/>
    <s v="COLTON"/>
    <m/>
    <n v="991130123"/>
    <m/>
    <n v="4550.57"/>
    <n v="2285.3000000000002"/>
    <n v="6157.74"/>
    <n v="0"/>
    <n v="0"/>
    <n v="0"/>
    <m/>
    <m/>
    <s v="https://web.pdc.wa.gov/rptimg/default.aspx?filerid_election_year=ONEIP%20%20113%3A%7C%3A2008"/>
    <n v="14530"/>
    <n v="7633"/>
    <n v="16173"/>
    <n v="14987"/>
    <m/>
    <s v="MICHAEL L LOWERY"/>
    <s v="candidate"/>
    <m/>
    <n v="44149.396944444445"/>
  </r>
  <r>
    <s v="ca-2008-16171"/>
    <s v="OWENB  584"/>
    <s v="CA"/>
    <n v="38690"/>
    <m/>
    <m/>
    <m/>
    <s v="Electronic"/>
    <n v="38690"/>
    <x v="16"/>
    <s v="Candidate registered"/>
    <s v="OWEN BRADLEY S"/>
    <m/>
    <s v="PO BOX 1426"/>
    <s v="SHELTON"/>
    <m/>
    <m/>
    <n v="98584"/>
    <m/>
    <m/>
    <m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1426"/>
    <s v="SHELTON"/>
    <m/>
    <n v="98584"/>
    <m/>
    <n v="206222.58"/>
    <n v="0"/>
    <n v="147386.45000000001"/>
    <n v="0"/>
    <n v="0"/>
    <n v="0"/>
    <m/>
    <m/>
    <s v="https://web.pdc.wa.gov/rptimg/default.aspx?filerid_election_year=OWENB%20%20584%3A%7C%3A2008"/>
    <n v="14606"/>
    <n v="4085"/>
    <n v="16171"/>
    <n v="14994"/>
    <m/>
    <s v="LINDA OWEN"/>
    <s v="candidate"/>
    <m/>
    <n v="44149.397164351853"/>
  </r>
  <r>
    <s v="ca-2008-16169"/>
    <s v="OVIEE  501"/>
    <s v="CA"/>
    <n v="39510"/>
    <m/>
    <m/>
    <m/>
    <m/>
    <n v="39510"/>
    <x v="16"/>
    <s v="Candidate discontinued campaign"/>
    <s v="OVIEDO ELIAS D"/>
    <m/>
    <s v="410 CAPITOL WAY N #241"/>
    <s v="OLYMPIA"/>
    <m/>
    <m/>
    <n v="98501"/>
    <m/>
    <m/>
    <m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410 CAPITOL WAY N #241"/>
    <s v="OLYMPIA"/>
    <m/>
    <n v="98501"/>
    <m/>
    <m/>
    <m/>
    <m/>
    <m/>
    <m/>
    <m/>
    <m/>
    <m/>
    <s v="https://web.pdc.wa.gov/rptimg/default.aspx?filerid_election_year=OVIEE%20%20501%3A%7C%3A2008"/>
    <n v="14642"/>
    <n v="10272"/>
    <n v="16169"/>
    <m/>
    <m/>
    <s v="ALEXIS LOPEZ"/>
    <s v="candidate"/>
    <m/>
    <n v="43598.299039351848"/>
  </r>
  <r>
    <s v="ca-2008-16168"/>
    <s v="OWENJ  019"/>
    <s v="CA"/>
    <n v="39343"/>
    <m/>
    <m/>
    <m/>
    <s v="Mixed"/>
    <n v="39343"/>
    <x v="16"/>
    <s v="Candidate discontinued campaign"/>
    <s v="OWENS JUDITH M"/>
    <m/>
    <s v="817 N ORMOND CT"/>
    <s v="LIBERTY LAKE"/>
    <s v="SPOKANE"/>
    <m/>
    <n v="990199664"/>
    <m/>
    <m/>
    <m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817 N ORMOND CT"/>
    <s v="LIBERTY LAKE"/>
    <m/>
    <n v="990199664"/>
    <m/>
    <n v="8606.5"/>
    <n v="0"/>
    <n v="8606.5"/>
    <n v="0"/>
    <n v="0"/>
    <n v="0"/>
    <m/>
    <m/>
    <s v="https://web.pdc.wa.gov/rptimg/default.aspx?filerid_election_year=OWENJ%20%20019%3A%7C%3A2008"/>
    <n v="14684"/>
    <n v="28800"/>
    <n v="16168"/>
    <n v="14995"/>
    <n v="4"/>
    <s v="WILLIAM QUIRK"/>
    <s v="candidate"/>
    <m/>
    <n v="44149.397245370368"/>
  </r>
  <r>
    <s v="ca-2008-16163"/>
    <s v="PAPAP  563"/>
    <s v="CA"/>
    <n v="39477"/>
    <m/>
    <m/>
    <m/>
    <s v="Electronic"/>
    <n v="39477"/>
    <x v="16"/>
    <s v="Candidate registered"/>
    <s v="Phillip M Papac"/>
    <m/>
    <s v="840 ENGLUND AVE"/>
    <s v="MONTESANO"/>
    <s v="GRAYS HARBOR"/>
    <m/>
    <n v="98563"/>
    <s v="CROWSNEST@OLYNET.COM"/>
    <s v="crowsnest@olynet.com"/>
    <m/>
    <s v="COUNTY COMMISSIONER"/>
    <n v="23"/>
    <s v="GRAYS HARBOR CO"/>
    <n v="3369"/>
    <s v="GRAYS HARBOR"/>
    <s v="Local"/>
    <n v="34197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840 ENGLUND AVE"/>
    <s v="MONTESANO"/>
    <m/>
    <n v="98563"/>
    <m/>
    <n v="19466.71"/>
    <n v="0"/>
    <n v="15826.74"/>
    <n v="0"/>
    <n v="0"/>
    <n v="0"/>
    <m/>
    <m/>
    <s v="https://web.pdc.wa.gov/rptimg/default.aspx?filerid_election_year=PAPAP%20%20563%3A%7C%3A2008"/>
    <n v="14715"/>
    <n v="1432"/>
    <n v="16163"/>
    <n v="15003"/>
    <m/>
    <s v="JOHN SHERRETT"/>
    <s v="candidate"/>
    <m/>
    <n v="44149.397465277776"/>
  </r>
  <r>
    <s v="ca-2008-16160"/>
    <s v="PAYNG  338"/>
    <s v="CA"/>
    <n v="39618"/>
    <m/>
    <m/>
    <m/>
    <m/>
    <n v="39618"/>
    <x v="16"/>
    <s v="Candidate registered"/>
    <s v="PAYNE RICK E"/>
    <m/>
    <s v="15616 248TH ST E"/>
    <s v="GRAHAM"/>
    <s v="PIERCE"/>
    <m/>
    <n v="983387276"/>
    <s v="RICKPAYNE@CENTURYTEL.NET"/>
    <s v="rickpayne@centurytel.net"/>
    <m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15616 248TH ST E"/>
    <s v="GRAHAM"/>
    <m/>
    <n v="983387276"/>
    <m/>
    <m/>
    <m/>
    <m/>
    <m/>
    <m/>
    <m/>
    <m/>
    <m/>
    <s v="https://web.pdc.wa.gov/rptimg/default.aspx?filerid_election_year=PAYNG%20%20338%3A%7C%3A2008"/>
    <n v="14850"/>
    <n v="6131"/>
    <n v="16160"/>
    <m/>
    <n v="2"/>
    <s v="RICK PAYNE"/>
    <s v="candidate"/>
    <m/>
    <n v="43598.298958333333"/>
  </r>
  <r>
    <s v="ca-2008-16150"/>
    <s v="PERSD  223"/>
    <s v="CA"/>
    <n v="39617"/>
    <m/>
    <m/>
    <m/>
    <s v="Paper"/>
    <n v="39617"/>
    <x v="16"/>
    <s v="Candidate registered"/>
    <s v="PERSONIUS DAVID E"/>
    <m/>
    <s v="11118 138TH ST NE"/>
    <s v="ARLINGTON"/>
    <s v="SNOHOMISH"/>
    <m/>
    <n v="982238894"/>
    <m/>
    <s v="depers@msn.com"/>
    <m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11118 138TH ST NE"/>
    <s v="ARLINGTON"/>
    <m/>
    <n v="982238894"/>
    <m/>
    <n v="1883.95"/>
    <n v="0"/>
    <n v="3142.92"/>
    <n v="0"/>
    <n v="0"/>
    <n v="0"/>
    <m/>
    <m/>
    <s v="https://web.pdc.wa.gov/rptimg/default.aspx?filerid_election_year=PERSD%20%20223%3A%7C%3A2008"/>
    <n v="15079"/>
    <n v="10267"/>
    <n v="16150"/>
    <n v="15025"/>
    <n v="39"/>
    <s v="LISA PERSONIUS"/>
    <s v="candidate"/>
    <m/>
    <n v="44149.398333333331"/>
  </r>
  <r>
    <s v="ca-2008-16146"/>
    <s v="PETTE  118"/>
    <s v="CA"/>
    <n v="39090"/>
    <m/>
    <m/>
    <m/>
    <s v="Electronic"/>
    <n v="39090"/>
    <x v="16"/>
    <s v="Candidate registered"/>
    <s v="Eric Pettigrew"/>
    <m/>
    <s v="PO BOX 28660"/>
    <s v="SEATTLE"/>
    <s v="KING"/>
    <m/>
    <n v="98118"/>
    <m/>
    <s v="e.pettigrew@comcast.net"/>
    <m/>
    <s v="STATE REPRESENTATIVE"/>
    <n v="13"/>
    <s v="LEG DISTRICT 37 - HOUSE"/>
    <n v="4852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28660"/>
    <s v="SEATTLE"/>
    <m/>
    <n v="98118"/>
    <m/>
    <n v="86380"/>
    <n v="26264.7"/>
    <n v="108676.08"/>
    <n v="0"/>
    <n v="0"/>
    <n v="975"/>
    <n v="0"/>
    <n v="0"/>
    <s v="https://web.pdc.wa.gov/rptimg/default.aspx?filerid_election_year=PETTE%20%20118%3A%7C%3A2008"/>
    <n v="15294"/>
    <n v="490"/>
    <n v="16146"/>
    <n v="15029"/>
    <n v="37"/>
    <s v="JASON BENNETT"/>
    <s v="candidate"/>
    <m/>
    <n v="44149.398414351854"/>
  </r>
  <r>
    <s v="ca-2008-16144"/>
    <s v="POLLG  115"/>
    <s v="CA"/>
    <n v="39493"/>
    <m/>
    <m/>
    <m/>
    <s v="Electronic"/>
    <n v="39493"/>
    <x v="16"/>
    <s v="Candidate registered"/>
    <s v="POLLET GERALD M"/>
    <m/>
    <s v="7750 17TH AVE NE"/>
    <s v="SEATTLE"/>
    <s v="KING"/>
    <m/>
    <n v="98115"/>
    <s v="GERRY-POLLET@MSN.COM"/>
    <s v="gerry-pollet@msn.com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Open seat"/>
    <m/>
    <m/>
    <m/>
    <m/>
    <m/>
    <m/>
    <m/>
    <m/>
    <s v="7750 17TH AVE NE"/>
    <s v="SEATTLE"/>
    <m/>
    <n v="98115"/>
    <m/>
    <n v="66447.92"/>
    <n v="0"/>
    <n v="65488.62"/>
    <n v="0"/>
    <n v="0"/>
    <n v="0"/>
    <n v="142.11000000000001"/>
    <n v="0"/>
    <s v="https://web.pdc.wa.gov/rptimg/default.aspx?filerid_election_year=POLLG%20%20115%3A%7C%3A2008"/>
    <n v="15377"/>
    <n v="25519"/>
    <n v="16144"/>
    <n v="15045"/>
    <n v="46"/>
    <s v="JANET M MILLER"/>
    <s v="candidate"/>
    <m/>
    <n v="44149.398993055554"/>
  </r>
  <r>
    <s v="ca-2008-16123"/>
    <s v="RAITG  632"/>
    <s v="CA"/>
    <n v="39582"/>
    <m/>
    <m/>
    <m/>
    <s v="Paper"/>
    <n v="39582"/>
    <x v="16"/>
    <s v="Candidate registered"/>
    <s v="George Raiter"/>
    <m/>
    <s v="1148 23RD AVE"/>
    <s v="LONGVIEW"/>
    <s v="COWLITZ"/>
    <m/>
    <n v="986322718"/>
    <m/>
    <s v="glraiter@comcast.net"/>
    <m/>
    <s v="COUNTY COMMISSIONER"/>
    <n v="23"/>
    <s v="COWLITZ CO"/>
    <n v="3200"/>
    <s v="COWLITZ"/>
    <s v="Local"/>
    <n v="52538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1148 23RD AVE"/>
    <s v="LONGVIEW"/>
    <m/>
    <n v="986322718"/>
    <m/>
    <n v="0"/>
    <n v="0"/>
    <n v="0"/>
    <n v="0"/>
    <n v="0"/>
    <n v="0"/>
    <n v="2784.99"/>
    <n v="0"/>
    <s v="https://web.pdc.wa.gov/rptimg/default.aspx?filerid_election_year=RAITG%20%20632%3A%7C%3A2008"/>
    <n v="15825"/>
    <n v="10259"/>
    <n v="16123"/>
    <n v="15070"/>
    <m/>
    <s v="KURT SACHA"/>
    <s v="candidate"/>
    <m/>
    <n v="44149.399988425925"/>
  </r>
  <r>
    <s v="ca-2008-16122"/>
    <s v="RACHL  605"/>
    <s v="CA"/>
    <n v="39600"/>
    <m/>
    <m/>
    <m/>
    <s v="Electronic"/>
    <n v="39600"/>
    <x v="16"/>
    <s v="Candidate registered"/>
    <s v="RACHFORD LEA R"/>
    <m/>
    <s v="PO BOX 304"/>
    <s v="BINGEN"/>
    <s v="KLICKITAT"/>
    <m/>
    <n v="986050304"/>
    <s v="WILDRIVERRANCH@YAHOO.COM"/>
    <s v="briang@northsports.com"/>
    <m/>
    <s v="COUNTY COMMISSIONER"/>
    <n v="23"/>
    <s v="KLICKITAT CO"/>
    <n v="3579"/>
    <s v="KLICKITAT"/>
    <s v="Local"/>
    <n v="11329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PO BOX 304"/>
    <s v="BINGEN"/>
    <m/>
    <n v="986050304"/>
    <m/>
    <n v="10905"/>
    <n v="0"/>
    <n v="9548.9500000000007"/>
    <n v="-1004"/>
    <n v="0"/>
    <n v="0"/>
    <m/>
    <m/>
    <s v="https://web.pdc.wa.gov/rptimg/default.aspx?filerid_election_year=RACHL%20%20605%3A%7C%3A2008"/>
    <n v="15904"/>
    <n v="10258"/>
    <n v="16122"/>
    <n v="15069"/>
    <m/>
    <s v="BRIAN GRIFFIN"/>
    <s v="candidate"/>
    <m/>
    <n v="44149.399965277778"/>
  </r>
  <r>
    <s v="ca-2008-16120"/>
    <s v="RAMIC  902"/>
    <s v="CA"/>
    <n v="39607"/>
    <m/>
    <m/>
    <m/>
    <s v="Electronic"/>
    <n v="39607"/>
    <x v="16"/>
    <s v="Candidate registered"/>
    <s v="RAMIREZ CHRISTOPHER A"/>
    <m/>
    <s v="202 N 24TH AVE"/>
    <s v="YAKIMA"/>
    <s v="YAKIMA"/>
    <m/>
    <n v="98902"/>
    <m/>
    <s v="ramierca@plu.edu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202 N 24TH AVE"/>
    <s v="YAKIMA"/>
    <m/>
    <n v="98902"/>
    <m/>
    <n v="6724.18"/>
    <n v="0"/>
    <n v="8101.07"/>
    <n v="0"/>
    <n v="0"/>
    <n v="0"/>
    <m/>
    <m/>
    <s v="https://web.pdc.wa.gov/rptimg/default.aspx?filerid_election_year=RAMIC%20%20902%3A%7C%3A2008"/>
    <n v="15944"/>
    <n v="10257"/>
    <n v="16120"/>
    <n v="15071"/>
    <n v="14"/>
    <s v="RON BONLENDER"/>
    <s v="candidate"/>
    <m/>
    <n v="44149.4"/>
  </r>
  <r>
    <s v="ca-2008-16119"/>
    <s v="RASMM  328"/>
    <s v="CA"/>
    <n v="38427"/>
    <m/>
    <m/>
    <m/>
    <s v="Electronic"/>
    <n v="38427"/>
    <x v="16"/>
    <s v="Candidate registered"/>
    <s v="RASMUSSEN MARILYN J"/>
    <m/>
    <s v="33419 MOUNTAIN HWY E"/>
    <s v="EATONVILLE"/>
    <s v="PIERCE"/>
    <m/>
    <s v="98328-"/>
    <s v="FRANCES@MASHELL.COM"/>
    <s v="FRANCES@MASHELL.COM"/>
    <m/>
    <s v="STATE SENATOR"/>
    <n v="12"/>
    <s v="LEG DISTRICT 02 - SENATE"/>
    <n v="4731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Incumbent"/>
    <m/>
    <m/>
    <m/>
    <m/>
    <m/>
    <m/>
    <m/>
    <m/>
    <s v="33419 MOUNTAIN HWY E"/>
    <s v="EATONVILLE"/>
    <m/>
    <s v="98328-"/>
    <m/>
    <n v="205999.37"/>
    <n v="4417"/>
    <n v="204862.95"/>
    <n v="0"/>
    <n v="0"/>
    <n v="0"/>
    <n v="4732.24"/>
    <n v="135240.35999999999"/>
    <s v="https://web.pdc.wa.gov/rptimg/default.aspx?filerid_election_year=RASMM%20%20328%3A%7C%3A2008"/>
    <n v="15967"/>
    <n v="4034"/>
    <n v="16119"/>
    <n v="15073"/>
    <n v="2"/>
    <s v="KATHY METTLER"/>
    <s v="candidate"/>
    <m/>
    <n v="44149.400081018517"/>
  </r>
  <r>
    <s v="ca-2008-16117"/>
    <s v="RANKK  250"/>
    <s v="CA"/>
    <n v="39558"/>
    <m/>
    <m/>
    <m/>
    <s v="Electronic"/>
    <n v="39558"/>
    <x v="16"/>
    <s v="Candidate registered"/>
    <s v="RANKER KEVIN M"/>
    <m/>
    <s v="PO BOX 2901"/>
    <s v="MOUNT VERNON"/>
    <s v="SKAGIT"/>
    <m/>
    <n v="98273"/>
    <s v="INFO@KEVINRANKER.COM"/>
    <s v="kevin@kevinranker.com"/>
    <m/>
    <s v="STATE SENATOR"/>
    <n v="12"/>
    <s v="LEG DISTRICT 40 - SENATE"/>
    <n v="4769"/>
    <s v="SKAGIT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Open seat"/>
    <m/>
    <m/>
    <m/>
    <m/>
    <m/>
    <m/>
    <m/>
    <m/>
    <s v="PO BOX 2901"/>
    <s v="MOUNT VERNON"/>
    <m/>
    <n v="98273"/>
    <m/>
    <n v="195400.27"/>
    <n v="0"/>
    <n v="188941.1"/>
    <n v="0"/>
    <n v="0"/>
    <n v="0"/>
    <n v="14858.09"/>
    <n v="0"/>
    <s v="https://web.pdc.wa.gov/rptimg/default.aspx?filerid_election_year=RANKK%20%20250%3A%7C%3A2008"/>
    <n v="15996"/>
    <n v="1116"/>
    <n v="16117"/>
    <n v="15072"/>
    <n v="40"/>
    <s v="LACY SWEIGART"/>
    <s v="candidate"/>
    <m/>
    <n v="44149.400023148148"/>
  </r>
  <r>
    <s v="ca-2008-16112"/>
    <s v="REGAD  406"/>
    <s v="CA"/>
    <n v="39366"/>
    <m/>
    <m/>
    <m/>
    <s v="Electronic"/>
    <n v="39366"/>
    <x v="16"/>
    <s v="Candidate registered"/>
    <s v="Debbie E Regala"/>
    <m/>
    <s v="1802 N PUGET SOUND"/>
    <s v="TACOMA"/>
    <s v="PIERCE"/>
    <m/>
    <n v="984065707"/>
    <s v="REGS141@COMCAST.NET"/>
    <s v="regs141@comcast.net"/>
    <m/>
    <s v="STATE SENATOR"/>
    <n v="12"/>
    <s v="LEG DISTRICT 27 - SENATE"/>
    <n v="4756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1802 N PUGET SOUND"/>
    <s v="TACOMA"/>
    <m/>
    <n v="984065707"/>
    <m/>
    <n v="62478.86"/>
    <n v="1072.82"/>
    <n v="63258.63"/>
    <n v="0"/>
    <n v="0"/>
    <n v="0"/>
    <n v="486.05"/>
    <n v="0"/>
    <s v="https://web.pdc.wa.gov/rptimg/default.aspx?filerid_election_year=REGAD%20%20406%3A%7C%3A2008"/>
    <n v="16110"/>
    <n v="10253"/>
    <n v="16112"/>
    <n v="15084"/>
    <n v="27"/>
    <s v="ALISA O'HANLON"/>
    <s v="candidate"/>
    <m/>
    <n v="44149.400613425925"/>
  </r>
  <r>
    <s v="ca-2008-16103"/>
    <s v="RINGL  584"/>
    <s v="CA"/>
    <n v="39392"/>
    <m/>
    <m/>
    <m/>
    <s v="Electronic"/>
    <n v="39392"/>
    <x v="16"/>
    <s v="Candidate registered"/>
    <s v="RING-ERICKSON LYNDA J"/>
    <m/>
    <s v="PO BOX 1896"/>
    <s v="SHELTON"/>
    <s v="MASON"/>
    <m/>
    <n v="98584"/>
    <m/>
    <s v="nwsalmon@hctc.com"/>
    <m/>
    <s v="COUNTY COMMISSIONER"/>
    <n v="23"/>
    <s v="MASON CO"/>
    <n v="3699"/>
    <s v="MASON"/>
    <s v="Local"/>
    <n v="30118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PO BOX 1896"/>
    <s v="SHELTON"/>
    <m/>
    <n v="98584"/>
    <m/>
    <n v="16085"/>
    <n v="0"/>
    <n v="15995.84"/>
    <n v="0"/>
    <n v="0"/>
    <n v="0"/>
    <m/>
    <m/>
    <s v="https://web.pdc.wa.gov/rptimg/default.aspx?filerid_election_year=RINGL%20%20584%3A%7C%3A2008"/>
    <n v="16314"/>
    <n v="7873"/>
    <n v="16103"/>
    <n v="15099"/>
    <m/>
    <s v="GERALD A RING-ERICKSON"/>
    <s v="candidate"/>
    <m/>
    <n v="44149.400972222225"/>
  </r>
  <r>
    <s v="ca-2008-16089"/>
    <s v="ROSEA  371"/>
    <s v="CA"/>
    <n v="39538"/>
    <m/>
    <m/>
    <m/>
    <s v="Mixed"/>
    <n v="39538"/>
    <x v="16"/>
    <s v="Candidate registered"/>
    <s v="ROSE ALLEN P"/>
    <m/>
    <s v="7519 114TH ST CT E"/>
    <s v="PUYALLUP"/>
    <s v="PIERCE"/>
    <m/>
    <n v="983737827"/>
    <s v="ALROSEIN2008@HOTMAIL.COM"/>
    <s v="al_rose1@earthlink.net"/>
    <m/>
    <s v="COUNTY COUNCIL MEMBER"/>
    <n v="25"/>
    <s v="PIERCE CO"/>
    <n v="3879"/>
    <s v="PIERCE"/>
    <s v="Local"/>
    <n v="373207"/>
    <s v="C"/>
    <s v="Registration and financial affairs"/>
    <s v="Candidate"/>
    <s v="Candidate"/>
    <m/>
    <m/>
    <m/>
    <s v="D"/>
    <x v="0"/>
    <n v="39756"/>
    <m/>
    <b v="1"/>
    <m/>
    <m/>
    <s v="Not in primary"/>
    <s v="Lost in general"/>
    <m/>
    <m/>
    <m/>
    <m/>
    <m/>
    <m/>
    <m/>
    <m/>
    <m/>
    <s v="7519 114TH ST CT E"/>
    <s v="PUYALLUP"/>
    <m/>
    <n v="983737827"/>
    <m/>
    <n v="26556.29"/>
    <n v="0"/>
    <n v="30165.21"/>
    <n v="4000"/>
    <n v="0"/>
    <n v="11.61"/>
    <m/>
    <m/>
    <s v="https://web.pdc.wa.gov/rptimg/default.aspx?filerid_election_year=ROSEA%20%20371%3A%7C%3A2008"/>
    <n v="16662"/>
    <n v="10245"/>
    <n v="16089"/>
    <n v="15110"/>
    <m/>
    <s v="TODD CAMPBELL"/>
    <s v="candidate"/>
    <m/>
    <n v="44149.401516203703"/>
  </r>
  <r>
    <s v="ca-2008-16088"/>
    <s v="ROCKW  110"/>
    <s v="CA"/>
    <n v="39388"/>
    <m/>
    <m/>
    <m/>
    <s v="Electronic"/>
    <n v="39388"/>
    <x v="16"/>
    <s v="Candidate registered"/>
    <s v="Rockefeller W Phillips"/>
    <m/>
    <s v="PO BOX 2140"/>
    <s v="POULSBO"/>
    <s v="KITSAP"/>
    <m/>
    <n v="98370"/>
    <m/>
    <s v="rockberry@seanet.com"/>
    <m/>
    <s v="STATE SENATOR"/>
    <n v="12"/>
    <s v="LEG DISTRICT 23 - SENATE"/>
    <n v="4752"/>
    <s v="KITSAP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2140"/>
    <s v="POULSBO"/>
    <m/>
    <n v="98370"/>
    <m/>
    <n v="163887.06"/>
    <n v="22078.65"/>
    <n v="185781.5"/>
    <n v="0"/>
    <n v="0"/>
    <n v="0"/>
    <n v="5115.3100000000004"/>
    <n v="0"/>
    <s v="https://web.pdc.wa.gov/rptimg/default.aspx?filerid_election_year=ROCKW%20%20110%3A%7C%3A2008"/>
    <n v="16704"/>
    <n v="7872"/>
    <n v="16088"/>
    <n v="15103"/>
    <n v="23"/>
    <s v="ALVIN F ANDRUS"/>
    <s v="candidate"/>
    <m/>
    <n v="44149.401122685187"/>
  </r>
  <r>
    <s v="ca-2008-16078"/>
    <s v="ROUSL  057"/>
    <s v="CA"/>
    <n v="39451"/>
    <m/>
    <m/>
    <m/>
    <m/>
    <n v="39451"/>
    <x v="16"/>
    <s v="Candidate discontinued campaign"/>
    <s v="ROUSSO LEE H"/>
    <m/>
    <s v="903 S 3RD ST"/>
    <s v="RENTON"/>
    <m/>
    <m/>
    <n v="98057"/>
    <s v="LROUSSO@HGRVLAW.COM"/>
    <s v="lrousso@hgrvlaw.com"/>
    <m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903 S 3RD ST"/>
    <s v="RENTON"/>
    <m/>
    <n v="98057"/>
    <m/>
    <m/>
    <m/>
    <m/>
    <m/>
    <m/>
    <m/>
    <m/>
    <m/>
    <s v="https://web.pdc.wa.gov/rptimg/default.aspx?filerid_election_year=ROUSL%20%20057%3A%7C%3A2008"/>
    <n v="16830"/>
    <n v="10239"/>
    <n v="16078"/>
    <m/>
    <m/>
    <s v="ALECIA RIVAS"/>
    <s v="candidate"/>
    <m/>
    <n v="43598.298263888886"/>
  </r>
  <r>
    <s v="ca-2008-16073"/>
    <s v="SANTS  118"/>
    <s v="CA"/>
    <n v="39427"/>
    <m/>
    <m/>
    <m/>
    <s v="Electronic"/>
    <n v="39427"/>
    <x v="16"/>
    <s v="Candidate registered"/>
    <s v="Sharon Tomiko Santos"/>
    <m/>
    <s v="PO BOX 78606"/>
    <s v="SEATTLE"/>
    <s v="KING"/>
    <m/>
    <n v="981789998"/>
    <m/>
    <s v="friendsofsts@aol.com"/>
    <m/>
    <s v="STATE REPRESENTATIVE"/>
    <n v="13"/>
    <s v="LEG DISTRICT 37 - HOUSE"/>
    <n v="4852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Unopposed in primary"/>
    <s v="Unopposed in general"/>
    <s v="Incumbent"/>
    <m/>
    <m/>
    <m/>
    <m/>
    <m/>
    <m/>
    <m/>
    <m/>
    <s v="PO BOX 78606"/>
    <s v="SEATTLE"/>
    <m/>
    <n v="981789998"/>
    <m/>
    <n v="81050"/>
    <n v="2680.17"/>
    <n v="82427.03"/>
    <n v="0"/>
    <n v="0"/>
    <n v="0"/>
    <m/>
    <m/>
    <s v="https://web.pdc.wa.gov/rptimg/default.aspx?filerid_election_year=SANTS%20%20118%3A%7C%3A2008"/>
    <n v="16988"/>
    <n v="476"/>
    <n v="16073"/>
    <n v="15121"/>
    <n v="37"/>
    <s v="MIRIAM MIYAKE"/>
    <s v="candidate"/>
    <m/>
    <n v="44149.4062037037"/>
  </r>
  <r>
    <s v="ca-2008-16053"/>
    <s v="SEAQL  335"/>
    <s v="CA"/>
    <n v="39080"/>
    <m/>
    <m/>
    <m/>
    <s v="Electronic"/>
    <n v="39080"/>
    <x v="16"/>
    <s v="Candidate registered"/>
    <s v="LARRY SEAQUIST"/>
    <m/>
    <s v="3018 19TH AVE CT NW"/>
    <s v="GIG HARBOR"/>
    <s v="PIERCE"/>
    <m/>
    <n v="98335"/>
    <s v="LARRYSEAQUIST@COMCAST.NET"/>
    <s v="larry@electlarryseaquist.com"/>
    <m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3018 19TH AVE CT NW"/>
    <s v="GIG HARBOR"/>
    <m/>
    <n v="98335"/>
    <m/>
    <n v="197795.8"/>
    <n v="8405.52"/>
    <n v="238489.02"/>
    <n v="0"/>
    <n v="0"/>
    <n v="975"/>
    <n v="4829.7"/>
    <n v="0"/>
    <s v="https://web.pdc.wa.gov/rptimg/default.aspx?filerid_election_year=SEAQL%20%20335%3A%7C%3A2008"/>
    <n v="17468"/>
    <n v="26078"/>
    <n v="16053"/>
    <n v="15136"/>
    <n v="26"/>
    <s v="JASON BENNETT"/>
    <s v="candidate"/>
    <m/>
    <n v="44149.406666666669"/>
  </r>
  <r>
    <s v="ca-2008-16045"/>
    <s v="SELLM  201"/>
    <s v="CA"/>
    <n v="39087"/>
    <m/>
    <m/>
    <m/>
    <s v="Electronic"/>
    <n v="39087"/>
    <x v="16"/>
    <s v="Candidate registered"/>
    <s v="Mike Sells"/>
    <m/>
    <s v="PO BOX 12395"/>
    <s v="EVERETT"/>
    <s v="SNOHOMISH"/>
    <m/>
    <n v="982062395"/>
    <s v="MIKESELLS@AOL.COM"/>
    <s v="MIKESELLS@AOL.COM"/>
    <m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m/>
    <s v="D"/>
    <x v="0"/>
    <n v="39756"/>
    <m/>
    <b v="1"/>
    <m/>
    <m/>
    <s v="Unopposed in primary"/>
    <s v="Unopposed in general"/>
    <s v="Incumbent"/>
    <m/>
    <m/>
    <m/>
    <m/>
    <m/>
    <m/>
    <m/>
    <m/>
    <s v="PO BOX 12395"/>
    <s v="EVERETT"/>
    <m/>
    <n v="982062395"/>
    <m/>
    <n v="35274.53"/>
    <n v="9685.57"/>
    <n v="24811.200000000001"/>
    <n v="0"/>
    <n v="0"/>
    <n v="0"/>
    <m/>
    <m/>
    <s v="https://web.pdc.wa.gov/rptimg/default.aspx?filerid_election_year=SELLM%20%20201%3A%7C%3A2008"/>
    <n v="17650"/>
    <n v="202"/>
    <n v="16045"/>
    <n v="15142"/>
    <n v="38"/>
    <s v="LYLE RYAN"/>
    <s v="candidate"/>
    <m/>
    <n v="44149.407129629632"/>
  </r>
  <r>
    <s v="ca-2008-16026"/>
    <s v="SOHNC  501"/>
    <s v="CA"/>
    <n v="39492"/>
    <m/>
    <m/>
    <m/>
    <s v="Electronic"/>
    <n v="39492"/>
    <x v="16"/>
    <s v="Candidate registered"/>
    <s v="SOHN CHANG MOOK"/>
    <m/>
    <s v="PO BOX 6126"/>
    <s v="OLYMPIA"/>
    <m/>
    <m/>
    <n v="985076126"/>
    <s v="INFO@SOHN2008.COM"/>
    <s v="changmocksohn@comcast.net"/>
    <m/>
    <s v="STATE TREASURER"/>
    <n v="11"/>
    <s v="State of Washington"/>
    <n v="1000"/>
    <m/>
    <s v="Statewide"/>
    <m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PO BOX 6126"/>
    <s v="OLYMPIA"/>
    <m/>
    <n v="985076126"/>
    <m/>
    <n v="202507.46"/>
    <n v="0"/>
    <n v="191368.33"/>
    <n v="-483.2"/>
    <n v="0"/>
    <n v="0"/>
    <m/>
    <m/>
    <s v="https://web.pdc.wa.gov/rptimg/default.aspx?filerid_election_year=SOHNC%20%20501%3A%7C%3A2008"/>
    <n v="18297"/>
    <n v="10219"/>
    <n v="16026"/>
    <n v="15184"/>
    <m/>
    <s v="CHRISTINA KIM"/>
    <s v="candidate"/>
    <m/>
    <n v="44149.408541666664"/>
  </r>
  <r>
    <s v="ca-2008-16024"/>
    <s v="SOMMH  199"/>
    <s v="CA"/>
    <n v="39073"/>
    <m/>
    <m/>
    <m/>
    <s v="Electronic"/>
    <n v="39073"/>
    <x v="16"/>
    <s v="Candidate deceased"/>
    <s v="SOMMERS HELEN E"/>
    <m/>
    <s v="2832 W ELMORE PL"/>
    <s v="SEATTLE"/>
    <s v="KING"/>
    <m/>
    <n v="98199"/>
    <m/>
    <s v="helensommers@comcast.net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2832 W ELMORE PL"/>
    <s v="SEATTLE"/>
    <m/>
    <n v="98199"/>
    <m/>
    <n v="0"/>
    <n v="1528.96"/>
    <n v="450"/>
    <n v="0"/>
    <n v="0"/>
    <n v="800"/>
    <m/>
    <m/>
    <s v="https://web.pdc.wa.gov/rptimg/default.aspx?filerid_election_year=SOMMH%20%20199%3A%7C%3A2008"/>
    <n v="18301"/>
    <n v="10218"/>
    <n v="16024"/>
    <n v="15185"/>
    <n v="36"/>
    <s v="JASON BENNETT"/>
    <s v="candidate"/>
    <m/>
    <n v="44149.40861111111"/>
  </r>
  <r>
    <s v="ca-2008-16014"/>
    <s v="SRAID  464"/>
    <s v="CA"/>
    <n v="39478"/>
    <m/>
    <m/>
    <m/>
    <s v="Electronic"/>
    <n v="39478"/>
    <x v="16"/>
    <s v="Candidate registered"/>
    <s v="SRAIL DEBORAH J"/>
    <m/>
    <s v="PO BOX 64572"/>
    <s v="UNIVERSITY PLACE"/>
    <s v="PIERCE"/>
    <m/>
    <n v="98464"/>
    <s v="INFO@DEBISRAIL.COM"/>
    <s v="INFO@DEBISRAIL.COM"/>
    <m/>
    <s v="STATE SENATOR"/>
    <n v="12"/>
    <s v="LEG DISTRICT 28 - SENATE"/>
    <n v="4757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64572"/>
    <s v="UNIVERSITY PLACE"/>
    <m/>
    <n v="98464"/>
    <m/>
    <n v="176182.19"/>
    <n v="0"/>
    <n v="179807.85"/>
    <n v="9175"/>
    <n v="0"/>
    <n v="0"/>
    <n v="4926.75"/>
    <n v="42436.26"/>
    <s v="https://web.pdc.wa.gov/rptimg/default.aspx?filerid_election_year=SRAID%20%20464%3A%7C%3A2008"/>
    <n v="18492"/>
    <n v="10214"/>
    <n v="16014"/>
    <n v="15204"/>
    <n v="28"/>
    <s v="KATIE SMOTHERMAN"/>
    <s v="candidate"/>
    <m/>
    <n v="44149.409317129626"/>
  </r>
  <r>
    <s v="ca-2008-16013"/>
    <s v="SPRID  045"/>
    <s v="CA"/>
    <n v="39559"/>
    <m/>
    <m/>
    <m/>
    <s v="Electronic"/>
    <n v="39559"/>
    <x v="16"/>
    <s v="Candidate registered"/>
    <s v="David Spring"/>
    <m/>
    <s v="49006 SE 115TH ST"/>
    <s v="NORTH BEND"/>
    <s v="KING"/>
    <m/>
    <n v="98045"/>
    <s v="FRIENDSFORSPRING@AOL.COM"/>
    <s v="wildernessspring@aol.com"/>
    <m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49006 SE 115TH ST"/>
    <s v="NORTH BEND"/>
    <m/>
    <n v="98045"/>
    <m/>
    <n v="27045"/>
    <n v="0"/>
    <n v="19031.490000000002"/>
    <n v="0"/>
    <n v="0"/>
    <n v="0"/>
    <n v="142.11000000000001"/>
    <n v="0"/>
    <s v="https://web.pdc.wa.gov/rptimg/default.aspx?filerid_election_year=SPRID%20%20045%3A%7C%3A2008"/>
    <n v="18514"/>
    <n v="3737"/>
    <n v="16013"/>
    <n v="15202"/>
    <n v="5"/>
    <s v="DAVID SPRING"/>
    <s v="candidate"/>
    <m/>
    <n v="44149.409201388888"/>
  </r>
  <r>
    <s v="ca-2008-16010"/>
    <s v="SPRIL  033"/>
    <s v="CA"/>
    <n v="39064"/>
    <m/>
    <m/>
    <m/>
    <s v="Electronic"/>
    <n v="39064"/>
    <x v="16"/>
    <s v="Candidate registered"/>
    <s v="Larry Springer"/>
    <m/>
    <s v="700 20TH AVE W"/>
    <s v="KIRKLAND"/>
    <s v="KING"/>
    <m/>
    <n v="98033"/>
    <s v="INFO@LARRYSPRINGER.ORG"/>
    <s v="larry@larryspringer.org"/>
    <m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700 20TH AVE W"/>
    <s v="KIRKLAND"/>
    <m/>
    <n v="98033"/>
    <m/>
    <n v="221698.71"/>
    <n v="2140.69"/>
    <n v="213499.88"/>
    <n v="0"/>
    <n v="0"/>
    <n v="975"/>
    <n v="3813.87"/>
    <n v="0"/>
    <s v="https://web.pdc.wa.gov/rptimg/default.aspx?filerid_election_year=SPRIL%20%20033%3A%7C%3A2008"/>
    <n v="18568"/>
    <n v="569"/>
    <n v="16010"/>
    <n v="15203"/>
    <n v="45"/>
    <s v="JASON BENNETT"/>
    <s v="candidate"/>
    <m/>
    <n v="44149.409224537034"/>
  </r>
  <r>
    <s v="ca-2008-15997"/>
    <s v="SULLP  042"/>
    <s v="CA"/>
    <n v="39532"/>
    <m/>
    <m/>
    <m/>
    <s v="Electronic"/>
    <n v="39532"/>
    <x v="16"/>
    <s v="Candidate registered"/>
    <s v="Pat Sullivan"/>
    <m/>
    <s v="26513 168TH PL SE"/>
    <s v="COVINGTON"/>
    <s v="KING"/>
    <m/>
    <n v="98042"/>
    <m/>
    <s v="sullivansare@comcast.net"/>
    <m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26513 168TH PL SE"/>
    <s v="COVINGTON"/>
    <m/>
    <n v="98042"/>
    <m/>
    <n v="78585.97"/>
    <n v="0"/>
    <n v="94798.28"/>
    <n v="0"/>
    <n v="0"/>
    <n v="2650"/>
    <n v="4976.8"/>
    <n v="0"/>
    <s v="https://web.pdc.wa.gov/rptimg/default.aspx?filerid_election_year=SULLP%20%20042%3A%7C%3A2008"/>
    <n v="18937"/>
    <n v="575"/>
    <n v="15997"/>
    <n v="15215"/>
    <n v="47"/>
    <s v="JASON BENNETT"/>
    <s v="candidate"/>
    <m/>
    <n v="44149.409710648149"/>
  </r>
  <r>
    <s v="ca-2008-15994"/>
    <s v="STEWV  498"/>
    <s v="CA"/>
    <n v="39463"/>
    <m/>
    <m/>
    <m/>
    <s v="Paper"/>
    <n v="39463"/>
    <x v="16"/>
    <s v="Candidate registered"/>
    <s v="STEWART VINCENT D"/>
    <m/>
    <s v="PO BOX 39437"/>
    <s v="LAKEWOOD"/>
    <s v="PIERCE"/>
    <m/>
    <n v="984963437"/>
    <s v="STEWARTFORDISTRICT6@GMAIL.COM"/>
    <s v="STEWARTFORDISTRICT6@GMAIL.COM"/>
    <m/>
    <s v="COUNTY COUNCIL MEMBER"/>
    <n v="25"/>
    <s v="PIERCE CO"/>
    <n v="3879"/>
    <s v="PIERCE"/>
    <s v="Local"/>
    <n v="373207"/>
    <s v="C"/>
    <s v="Registration and financial affairs"/>
    <s v="Candidate"/>
    <s v="Candidate"/>
    <m/>
    <m/>
    <m/>
    <s v="D"/>
    <x v="0"/>
    <n v="39756"/>
    <m/>
    <b v="1"/>
    <m/>
    <m/>
    <s v="Not in primary"/>
    <s v="Lost in general"/>
    <m/>
    <m/>
    <m/>
    <m/>
    <m/>
    <m/>
    <m/>
    <m/>
    <m/>
    <s v="PO BOX 39437"/>
    <s v="LAKEWOOD"/>
    <m/>
    <n v="984963437"/>
    <m/>
    <n v="0"/>
    <n v="0"/>
    <n v="0"/>
    <n v="0"/>
    <n v="0"/>
    <n v="0"/>
    <m/>
    <m/>
    <s v="https://web.pdc.wa.gov/rptimg/default.aspx?filerid_election_year=STEWV%20%20498%3A%7C%3A2008"/>
    <n v="18975"/>
    <n v="9513"/>
    <n v="15994"/>
    <n v="15211"/>
    <m/>
    <s v="SARA BONNEVILLE"/>
    <s v="candidate"/>
    <m/>
    <n v="44149.409629629627"/>
  </r>
  <r>
    <s v="ca-2008-15972"/>
    <s v="THOML  213"/>
    <s v="CA"/>
    <n v="39554"/>
    <m/>
    <m/>
    <m/>
    <s v="Electronic"/>
    <n v="39554"/>
    <x v="16"/>
    <s v="Candidate registered"/>
    <s v="Linda J. Thompson "/>
    <m/>
    <s v="PO BOX 13434"/>
    <s v="SPOKANE VALLEY"/>
    <s v="SPOKANE"/>
    <m/>
    <n v="992133434"/>
    <m/>
    <s v="ljthompson71@msn.com"/>
    <m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13434"/>
    <s v="SPOKANE VALLEY"/>
    <m/>
    <n v="992133434"/>
    <m/>
    <n v="14540.88"/>
    <n v="0"/>
    <n v="14540.88"/>
    <n v="0"/>
    <n v="0"/>
    <n v="0"/>
    <m/>
    <m/>
    <s v="https://web.pdc.wa.gov/rptimg/default.aspx?filerid_election_year=THOML%20%20213%3A%7C%3A2008"/>
    <n v="19438"/>
    <n v="2961"/>
    <n v="15972"/>
    <n v="15230"/>
    <n v="4"/>
    <s v="HAZEL HATCHER"/>
    <s v="candidate"/>
    <m/>
    <n v="44149.410324074073"/>
  </r>
  <r>
    <s v="ca-2008-15971"/>
    <s v="THORK  228"/>
    <s v="CA"/>
    <n v="39280"/>
    <m/>
    <m/>
    <m/>
    <s v="Electronic"/>
    <n v="39280"/>
    <x v="16"/>
    <s v="Candidate registered"/>
    <s v="Kim Thorburn"/>
    <m/>
    <s v="PO BOX 48068"/>
    <s v="SPOKANE"/>
    <s v="SPOKANE"/>
    <m/>
    <n v="992281068"/>
    <s v="INFO@VOTEDRKIM.COM"/>
    <s v="kthorburn@msn.com"/>
    <m/>
    <s v="COUNTY COMMISSIONER"/>
    <n v="23"/>
    <s v="SPOKANE CO"/>
    <n v="4151"/>
    <s v="SPOKANE"/>
    <s v="Local"/>
    <n v="236096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PO BOX 48068"/>
    <s v="SPOKANE"/>
    <m/>
    <n v="992281068"/>
    <m/>
    <n v="101750.02"/>
    <n v="36"/>
    <n v="106191.67999999999"/>
    <n v="4300"/>
    <n v="0"/>
    <n v="1020"/>
    <n v="1066.3800000000001"/>
    <n v="0"/>
    <s v="https://web.pdc.wa.gov/rptimg/default.aspx?filerid_election_year=THORK%20%20228%3A%7C%3A2008"/>
    <n v="19411"/>
    <n v="10198"/>
    <n v="15971"/>
    <n v="15236"/>
    <m/>
    <s v="LINDELL HAGGIN"/>
    <s v="candidate"/>
    <m/>
    <n v="44149.410462962966"/>
  </r>
  <r>
    <s v="ca-2008-15960"/>
    <s v="TURNW  221"/>
    <s v="CA"/>
    <n v="39505"/>
    <m/>
    <m/>
    <m/>
    <s v="Electronic"/>
    <n v="39505"/>
    <x v="16"/>
    <s v="Candidate registered"/>
    <s v="TURNER WILLIAM H"/>
    <m/>
    <s v="PO BOX 472"/>
    <s v="ANACORTES"/>
    <s v="SKAGIT"/>
    <m/>
    <n v="982210472"/>
    <s v="BILLTURNERFORSKAGITCC@GMAIL.COM"/>
    <s v="mterie1@comcast.net"/>
    <m/>
    <s v="COUNTY COMMISSIONER"/>
    <n v="23"/>
    <s v="SKAGIT CO"/>
    <n v="4064"/>
    <s v="SKAGIT"/>
    <s v="Local"/>
    <n v="59694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PO BOX 472"/>
    <s v="ANACORTES"/>
    <m/>
    <n v="982210472"/>
    <m/>
    <n v="37622.25"/>
    <n v="0"/>
    <n v="39147.72"/>
    <n v="1983"/>
    <n v="0"/>
    <n v="0"/>
    <n v="850"/>
    <n v="0"/>
    <s v="https://web.pdc.wa.gov/rptimg/default.aspx?filerid_election_year=TURNW%20%20221%3A%7C%3A2008"/>
    <n v="19886"/>
    <n v="6943"/>
    <n v="15960"/>
    <n v="15250"/>
    <m/>
    <s v="SALLY TURNER"/>
    <s v="candidate"/>
    <m/>
    <n v="44149.41101851852"/>
  </r>
  <r>
    <s v="ca-2008-15957"/>
    <s v="UPTHD  198"/>
    <s v="CA"/>
    <n v="39085"/>
    <m/>
    <m/>
    <m/>
    <s v="Electronic"/>
    <n v="39085"/>
    <x v="16"/>
    <s v="Candidate registered"/>
    <s v="Dave Upthegrove"/>
    <m/>
    <s v="PO BOX 13543"/>
    <s v="DES MOINES"/>
    <s v="KING"/>
    <m/>
    <n v="98198"/>
    <m/>
    <s v="daveup@comcast.net"/>
    <m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13543"/>
    <s v="DES MOINES"/>
    <m/>
    <n v="98198"/>
    <m/>
    <n v="66227.78"/>
    <n v="10122.459999999999"/>
    <n v="61415.46"/>
    <n v="0"/>
    <n v="0"/>
    <n v="975"/>
    <n v="0"/>
    <n v="0"/>
    <s v="https://web.pdc.wa.gov/rptimg/default.aspx?filerid_election_year=UPTHD%20%20198%3A%7C%3A2008"/>
    <n v="19983"/>
    <n v="1057"/>
    <n v="15957"/>
    <n v="15261"/>
    <n v="33"/>
    <s v="JASON BENNETT"/>
    <s v="candidate"/>
    <m/>
    <n v="44149.411249999997"/>
  </r>
  <r>
    <s v="ca-2008-16576"/>
    <s v="ERICM  011"/>
    <s v="CA"/>
    <n v="39090"/>
    <m/>
    <m/>
    <m/>
    <s v="Electronic"/>
    <n v="39090"/>
    <x v="16"/>
    <s v="Candidate registered"/>
    <s v="ERICKS MARK L"/>
    <m/>
    <s v="PO BOX 1406"/>
    <s v="BOTHELL"/>
    <s v="KING"/>
    <m/>
    <n v="98041"/>
    <s v="ERICKS4REP@COMCAST.NET"/>
    <s v="markericks@comcast.net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Unopposed in primary"/>
    <s v="Unopposed in general"/>
    <s v="Incumbent"/>
    <m/>
    <m/>
    <m/>
    <m/>
    <m/>
    <m/>
    <m/>
    <m/>
    <s v="PO BOX 1406"/>
    <s v="BOTHELL"/>
    <m/>
    <n v="98041"/>
    <m/>
    <n v="221914.55"/>
    <n v="14794.95"/>
    <n v="163255.82999999999"/>
    <n v="0"/>
    <n v="0"/>
    <n v="975"/>
    <m/>
    <m/>
    <s v="https://web.pdc.wa.gov/rptimg/default.aspx?filerid_election_year=ERICM%20%20011%3A%7C%3A2008"/>
    <n v="5754"/>
    <n v="35551"/>
    <n v="16576"/>
    <n v="14606"/>
    <n v="1"/>
    <s v="JASON BENNETT"/>
    <s v="candidate"/>
    <m/>
    <n v="44149.377604166664"/>
  </r>
  <r>
    <s v="ca-2008-16568"/>
    <s v="FARIJ  513"/>
    <s v="CA"/>
    <n v="39563"/>
    <m/>
    <m/>
    <m/>
    <s v="Electronic"/>
    <n v="39563"/>
    <x v="16"/>
    <s v="Candidate registered"/>
    <s v="FARIAS JESSE"/>
    <m/>
    <s v="316A SOUTHPARK DR"/>
    <s v="WAPATO"/>
    <s v="YAKIMA"/>
    <m/>
    <n v="98951"/>
    <s v="JFARIAS7500@CHARTER.NET"/>
    <s v="jfarias7500@charter.net"/>
    <m/>
    <s v="COUNTY COMMISSIONER"/>
    <n v="23"/>
    <s v="YAKIMA CO"/>
    <n v="4418"/>
    <s v="YAKIMA"/>
    <s v="Local"/>
    <n v="91233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316A SOUTHPARK DR"/>
    <s v="WAPATO"/>
    <m/>
    <n v="98951"/>
    <m/>
    <n v="19919.16"/>
    <n v="0"/>
    <n v="18125.11"/>
    <n v="6092.82"/>
    <n v="0"/>
    <n v="0"/>
    <m/>
    <m/>
    <s v="https://web.pdc.wa.gov/rptimg/default.aspx?filerid_election_year=FARIJ%20%20513%3A%7C%3A2008"/>
    <n v="6010"/>
    <n v="25391"/>
    <n v="16568"/>
    <n v="14619"/>
    <m/>
    <s v="JESSE FARIAS"/>
    <s v="candidate"/>
    <m/>
    <n v="44149.37804398148"/>
  </r>
  <r>
    <s v="ca-2008-16562"/>
    <s v="FARRT  408"/>
    <s v="CA"/>
    <n v="39273"/>
    <m/>
    <m/>
    <m/>
    <s v="Electronic"/>
    <n v="39273"/>
    <x v="16"/>
    <s v="Candidate registered"/>
    <s v="FARRELL TIMOTHY M"/>
    <m/>
    <s v="411 NORTH &quot;K&quot; ST"/>
    <s v="TACOMA"/>
    <s v="PIERCE"/>
    <m/>
    <n v="98403"/>
    <s v="TFARRELL@HARBORNET.COM"/>
    <s v="tfarrell@harbornet.com"/>
    <m/>
    <s v="COUNTY COUNCIL MEMBER"/>
    <n v="25"/>
    <s v="PIERCE CO"/>
    <n v="3879"/>
    <s v="PIERCE"/>
    <s v="Local"/>
    <n v="373207"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411 NORTH &quot;K&quot; ST"/>
    <s v="TACOMA"/>
    <m/>
    <n v="98403"/>
    <m/>
    <n v="21380"/>
    <n v="0"/>
    <n v="18040.61"/>
    <n v="975.11"/>
    <n v="0"/>
    <n v="0"/>
    <n v="925.3"/>
    <n v="0"/>
    <s v="https://web.pdc.wa.gov/rptimg/default.aspx?filerid_election_year=FARRT%20%20408%3A%7C%3A2008"/>
    <n v="6060"/>
    <n v="1098"/>
    <n v="16562"/>
    <n v="14621"/>
    <m/>
    <s v="RICK YASGAR"/>
    <s v="candidate"/>
    <m/>
    <n v="44149.378217592595"/>
  </r>
  <r>
    <s v="ca-2008-16556"/>
    <s v="FLAND  403"/>
    <s v="CA"/>
    <n v="39609"/>
    <m/>
    <m/>
    <m/>
    <s v="Electronic"/>
    <n v="39609"/>
    <x v="16"/>
    <s v="Candidate registered"/>
    <s v="FLANNIGAN DENNIS P"/>
    <m/>
    <s v="PO BOX 1742"/>
    <s v="TACOMA"/>
    <s v="PIERCE"/>
    <m/>
    <n v="984011742"/>
    <s v="DENNIS.FLANNIGAN@GMAIL.COM"/>
    <s v="dennis.flannigan@gmail.com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1742"/>
    <s v="TACOMA"/>
    <m/>
    <n v="984011742"/>
    <m/>
    <n v="29593.4"/>
    <n v="0"/>
    <n v="30543.4"/>
    <n v="0"/>
    <n v="0"/>
    <n v="0"/>
    <n v="486.05"/>
    <n v="0"/>
    <s v="https://web.pdc.wa.gov/rptimg/default.aspx?filerid_election_year=FLAND%20%20403%3A%7C%3A2008"/>
    <n v="6226"/>
    <n v="10424"/>
    <n v="16556"/>
    <n v="14633"/>
    <n v="27"/>
    <s v="KATHY REMICK"/>
    <s v="candidate"/>
    <m/>
    <n v="44149.378611111111"/>
  </r>
  <r>
    <s v="ca-2008-16546"/>
    <s v="FRASK  503"/>
    <s v="CA"/>
    <n v="38671"/>
    <m/>
    <m/>
    <m/>
    <s v="Electronic"/>
    <n v="38671"/>
    <x v="16"/>
    <s v="Candidate registered"/>
    <s v="Karen R Fraser"/>
    <m/>
    <s v="7806 COOPER PT RD NW"/>
    <s v="OLYMPIA"/>
    <s v="THURSTON"/>
    <m/>
    <s v="98502-3356"/>
    <m/>
    <s v="karenfraser2008@comcast.net"/>
    <m/>
    <s v="STATE SENATOR"/>
    <n v="12"/>
    <s v="LEG DISTRICT 22 - SENATE"/>
    <n v="4751"/>
    <s v="THURSTON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7806 COOPER PT RD NW"/>
    <s v="OLYMPIA"/>
    <m/>
    <s v="98502-3356"/>
    <m/>
    <n v="101066.41"/>
    <n v="2919.74"/>
    <n v="101903.65"/>
    <n v="0"/>
    <n v="0"/>
    <n v="0"/>
    <m/>
    <m/>
    <s v="https://web.pdc.wa.gov/rptimg/default.aspx?filerid_election_year=FRASK%20%20503%3A%7C%3A2008"/>
    <n v="6513"/>
    <n v="25986"/>
    <n v="16546"/>
    <n v="14644"/>
    <n v="22"/>
    <s v="LINDA ENLOW"/>
    <s v="candidate"/>
    <m/>
    <n v="44149.378831018519"/>
  </r>
  <r>
    <s v="ca-2008-16542"/>
    <s v="FROMC  664"/>
    <s v="CA"/>
    <n v="39318"/>
    <m/>
    <m/>
    <m/>
    <s v="Electronic"/>
    <n v="39318"/>
    <x v="16"/>
    <s v="Candidate discontinued campaign"/>
    <s v="FROMHOLD CHARLES BILL W"/>
    <m/>
    <s v="4712 NE 143RD CIRCLE"/>
    <s v="VANCOUVER"/>
    <s v="CLARK"/>
    <m/>
    <n v="98686"/>
    <s v="RSTMER3@COMCAST.NET"/>
    <s v="RSTMER3@COMCAST.NET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4712 NE 143RD CIRCLE"/>
    <s v="VANCOUVER"/>
    <m/>
    <n v="98686"/>
    <m/>
    <n v="63370.94"/>
    <n v="0"/>
    <n v="62770.94"/>
    <n v="0"/>
    <n v="0"/>
    <n v="0"/>
    <m/>
    <m/>
    <s v="https://web.pdc.wa.gov/rptimg/default.aspx?filerid_election_year=FROMC%20%20664%3A%7C%3A2008"/>
    <n v="6642"/>
    <n v="10416"/>
    <n v="16542"/>
    <n v="14648"/>
    <n v="49"/>
    <s v="TIM MERLINO"/>
    <s v="candidate"/>
    <m/>
    <n v="44149.378969907404"/>
  </r>
  <r>
    <s v="ca-2008-16538"/>
    <s v="GAMAS  156"/>
    <s v="CA"/>
    <n v="39610"/>
    <m/>
    <m/>
    <m/>
    <m/>
    <n v="39610"/>
    <x v="16"/>
    <s v="Candidate registered"/>
    <s v="GAMALIELSON SONYA"/>
    <m/>
    <s v="PO BOX 1936"/>
    <s v="NEWPORT"/>
    <s v="PEND OREILLE"/>
    <m/>
    <n v="99156"/>
    <m/>
    <s v="gamalielson@hotmail.com"/>
    <m/>
    <s v="COUNTY ASSESSOR"/>
    <n v="21"/>
    <s v="PEND OREILLE CO"/>
    <n v="3865"/>
    <s v="PEND OREILLE"/>
    <s v="Local"/>
    <n v="7239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PO BOX 1936"/>
    <s v="NEWPORT"/>
    <m/>
    <n v="99156"/>
    <m/>
    <m/>
    <m/>
    <m/>
    <m/>
    <m/>
    <m/>
    <m/>
    <m/>
    <s v="https://web.pdc.wa.gov/rptimg/default.aspx?filerid_election_year=GAMAS%20%20156%3A%7C%3A2008"/>
    <n v="6805"/>
    <n v="10414"/>
    <n v="16538"/>
    <m/>
    <m/>
    <s v="TOM GAMALIELSON"/>
    <s v="candidate"/>
    <m/>
    <n v="43598.302337962959"/>
  </r>
  <r>
    <s v="ca-2008-16537"/>
    <s v="GARRC  359"/>
    <s v="CA"/>
    <n v="39516"/>
    <m/>
    <m/>
    <m/>
    <s v="Electronic"/>
    <n v="39516"/>
    <x v="16"/>
    <s v="Candidate registered"/>
    <s v="Charlotte C Garrido"/>
    <m/>
    <s v="PO BOX 511"/>
    <s v="OLALLA"/>
    <s v="KITSAP"/>
    <m/>
    <n v="98359"/>
    <s v="CG@CHARLOTTEGARRIDO.COM"/>
    <s v="cg@charlottegarrido.com"/>
    <m/>
    <s v="COUNTY COMMISSIONER"/>
    <n v="23"/>
    <s v="KITSAP CO"/>
    <n v="3539"/>
    <s v="KITSAP"/>
    <s v="Local"/>
    <n v="134081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PO BOX 511"/>
    <s v="OLALLA"/>
    <m/>
    <n v="98359"/>
    <m/>
    <n v="57555.14"/>
    <n v="0"/>
    <n v="57504.95"/>
    <n v="4700"/>
    <n v="0"/>
    <n v="9917.83"/>
    <m/>
    <m/>
    <s v="https://web.pdc.wa.gov/rptimg/default.aspx?filerid_election_year=GARRC%20%20359%3A%7C%3A2008"/>
    <n v="6819"/>
    <n v="3863"/>
    <n v="16537"/>
    <n v="14655"/>
    <m/>
    <s v="RAMON GARRIDO"/>
    <s v="candidate"/>
    <m/>
    <n v="44149.379120370373"/>
  </r>
  <r>
    <s v="ca-2008-16519"/>
    <s v="GOLDM  640"/>
    <s v="CA"/>
    <n v="39607"/>
    <m/>
    <m/>
    <m/>
    <m/>
    <n v="39607"/>
    <x v="16"/>
    <s v="Candidate registered"/>
    <s v="GOLDBERG MELISSA M"/>
    <m/>
    <s v="29621 K ST"/>
    <s v="OCEAN PARK"/>
    <s v="PACIFIC"/>
    <m/>
    <n v="986404817"/>
    <s v="VOTE4MELISSA@GMAIL.COM"/>
    <s v="goldberg.mm@gmail.com"/>
    <m/>
    <s v="COUNTY COMMISSIONER"/>
    <n v="23"/>
    <s v="PACIFIC CO"/>
    <n v="3841"/>
    <s v="PACIFIC"/>
    <s v="Local"/>
    <n v="12535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29621 K ST"/>
    <s v="OCEAN PARK"/>
    <m/>
    <n v="986404817"/>
    <m/>
    <m/>
    <m/>
    <m/>
    <m/>
    <m/>
    <m/>
    <m/>
    <m/>
    <s v="https://web.pdc.wa.gov/rptimg/default.aspx?filerid_election_year=GOLDM%20%20640%3A%7C%3A2008"/>
    <n v="7215"/>
    <n v="10406"/>
    <n v="16519"/>
    <m/>
    <m/>
    <s v="MICHAEL A GOLDBERG"/>
    <s v="candidate"/>
    <m/>
    <n v="43598.302164351851"/>
  </r>
  <r>
    <s v="ca-2008-16518"/>
    <s v="GOLDP  840"/>
    <s v="CA"/>
    <n v="39280"/>
    <m/>
    <m/>
    <m/>
    <s v="Electronic"/>
    <n v="39280"/>
    <x v="16"/>
    <s v="Candidate registered"/>
    <s v="GOLDMARK PETER J"/>
    <m/>
    <s v="PO BOX 12917"/>
    <s v="SEATTLE"/>
    <m/>
    <m/>
    <n v="981113954"/>
    <s v="INFO@VOTEPETEERGOLDMARK.COM"/>
    <s v="peteg@starband.net"/>
    <m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Challenger"/>
    <m/>
    <m/>
    <m/>
    <m/>
    <m/>
    <m/>
    <m/>
    <m/>
    <s v="PO BOX 12917"/>
    <s v="SEATTLE"/>
    <m/>
    <n v="981113954"/>
    <m/>
    <n v="1082891.04"/>
    <n v="0"/>
    <n v="1085282.6399999999"/>
    <n v="8600"/>
    <n v="0"/>
    <n v="2500"/>
    <n v="132.52000000000001"/>
    <n v="0"/>
    <s v="https://web.pdc.wa.gov/rptimg/default.aspx?filerid_election_year=GOLDP%20%20840%3A%7C%3A2008"/>
    <n v="7198"/>
    <n v="3850"/>
    <n v="16518"/>
    <n v="14666"/>
    <m/>
    <s v="JASON BENNETT"/>
    <s v="candidate"/>
    <m/>
    <n v="44149.379571759258"/>
  </r>
  <r>
    <s v="ca-2008-16517"/>
    <s v="GOINC  373"/>
    <s v="CA"/>
    <n v="39068"/>
    <m/>
    <m/>
    <m/>
    <s v="Electronic"/>
    <n v="39068"/>
    <x v="16"/>
    <s v="Candidate registered"/>
    <s v="GOINGS CALVIN W"/>
    <m/>
    <s v="PO BOX 73324"/>
    <s v="PUYALLUP"/>
    <s v="PIERCE"/>
    <m/>
    <n v="983730324"/>
    <s v="CALVINGOINGS@MSN.COM"/>
    <s v="CALVINGOINGS@MSN.COM"/>
    <m/>
    <s v="COUNTY EXECUTIVE"/>
    <n v="29"/>
    <s v="PIERCE CO"/>
    <n v="3879"/>
    <s v="PIERCE"/>
    <s v="Local"/>
    <n v="373207"/>
    <s v="C"/>
    <s v="Registration and financial affairs"/>
    <s v="Candidate"/>
    <s v="Candidate"/>
    <m/>
    <m/>
    <m/>
    <s v="D"/>
    <x v="0"/>
    <n v="39756"/>
    <m/>
    <b v="1"/>
    <m/>
    <m/>
    <s v="Not in primary"/>
    <s v="Lost in general"/>
    <m/>
    <m/>
    <m/>
    <m/>
    <m/>
    <m/>
    <m/>
    <m/>
    <m/>
    <s v="PO BOX 73324"/>
    <s v="PUYALLUP"/>
    <m/>
    <n v="983730324"/>
    <m/>
    <n v="293188.51"/>
    <n v="11940"/>
    <n v="308544.28000000003"/>
    <n v="0"/>
    <n v="0"/>
    <n v="0"/>
    <n v="36729.089999999997"/>
    <n v="0"/>
    <s v="https://web.pdc.wa.gov/rptimg/default.aspx?filerid_election_year=GOINC%20%20373%3A%7C%3A2008"/>
    <n v="7211"/>
    <n v="10405"/>
    <n v="16517"/>
    <n v="14664"/>
    <m/>
    <s v="AMY M GOINGS"/>
    <s v="candidate"/>
    <m/>
    <n v="44149.379386574074"/>
  </r>
  <r>
    <s v="ca-2008-16516"/>
    <s v="GOODR  033"/>
    <s v="CA"/>
    <n v="39392"/>
    <m/>
    <m/>
    <m/>
    <s v="Electronic"/>
    <n v="39392"/>
    <x v="16"/>
    <s v="Candidate registered"/>
    <s v="Roger Goodman"/>
    <m/>
    <s v="218 MAIN ST PMB 763"/>
    <s v="KIRKLAND"/>
    <s v="KING"/>
    <m/>
    <n v="980336108"/>
    <m/>
    <s v="re_goodman@hotmail.com"/>
    <m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218 MAIN ST PMB 763"/>
    <s v="KIRKLAND"/>
    <m/>
    <n v="980336108"/>
    <m/>
    <n v="283584.33"/>
    <n v="4221.96"/>
    <n v="271542.42"/>
    <n v="0"/>
    <n v="0"/>
    <n v="0"/>
    <n v="39369.93"/>
    <n v="0"/>
    <s v="https://web.pdc.wa.gov/rptimg/default.aspx?filerid_election_year=GOODR%20%20033%3A%7C%3A2008"/>
    <n v="7238"/>
    <n v="570"/>
    <n v="16516"/>
    <n v="14669"/>
    <n v="45"/>
    <s v="MATT LOSCHEN"/>
    <s v="candidate"/>
    <m/>
    <n v="44149.379907407405"/>
  </r>
  <r>
    <s v="ca-2008-16508"/>
    <s v="GRANW  362"/>
    <s v="CA"/>
    <n v="39355"/>
    <m/>
    <m/>
    <m/>
    <s v="Electronic"/>
    <n v="39355"/>
    <x v="16"/>
    <s v="Candidate deceased"/>
    <s v="GRANT WILLIAM A"/>
    <m/>
    <s v="527 BOYER AVE"/>
    <s v="WALLA WALLA"/>
    <s v="WALLA WALLA"/>
    <m/>
    <s v="99362-"/>
    <m/>
    <m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527 BOYER AVE"/>
    <s v="WALLA WALLA"/>
    <m/>
    <s v="99362-"/>
    <m/>
    <n v="174996.25"/>
    <n v="81.96"/>
    <n v="173767.88"/>
    <n v="0"/>
    <n v="0"/>
    <n v="0"/>
    <n v="18385.53"/>
    <n v="0"/>
    <s v="https://web.pdc.wa.gov/rptimg/default.aspx?filerid_election_year=GRANW%20%20362%3A%7C%3A2008"/>
    <n v="7376"/>
    <n v="10403"/>
    <n v="16508"/>
    <n v="14677"/>
    <n v="16"/>
    <s v="MEGAN WALSH"/>
    <s v="candidate"/>
    <m/>
    <n v="44149.380219907405"/>
  </r>
  <r>
    <s v="ca-2008-16490"/>
    <s v="HALVJ  503"/>
    <s v="CA"/>
    <n v="39126"/>
    <m/>
    <m/>
    <m/>
    <s v="Electronic"/>
    <n v="39126"/>
    <x v="16"/>
    <s v="Candidate registered"/>
    <s v="HALVORSON JON W"/>
    <m/>
    <s v="1420 MARVIN RD NE STE C PMB 506"/>
    <s v="LACEY"/>
    <s v="THURSTON"/>
    <m/>
    <n v="985163878"/>
    <s v="JON4BOCC@COMCAST.NET"/>
    <s v="halvo@comcast.net"/>
    <m/>
    <s v="COUNTY COMMISSIONER"/>
    <n v="23"/>
    <s v="THURSTON CO"/>
    <n v="4229"/>
    <s v="THURSTON"/>
    <s v="Local"/>
    <n v="134615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1420 MARVIN RD NE STE C PMB 506"/>
    <s v="LACEY"/>
    <m/>
    <n v="985163878"/>
    <m/>
    <n v="45305.63"/>
    <n v="0"/>
    <n v="45305.63"/>
    <n v="0"/>
    <n v="0"/>
    <n v="0"/>
    <n v="19488.45"/>
    <n v="0"/>
    <s v="https://web.pdc.wa.gov/rptimg/default.aspx?filerid_election_year=HALVJ%20%20503%3A%7C%3A2008"/>
    <n v="7800"/>
    <n v="10394"/>
    <n v="16490"/>
    <n v="14697"/>
    <m/>
    <s v="ROBIN HUNT"/>
    <s v="candidate"/>
    <m/>
    <n v="44149.384756944448"/>
  </r>
  <r>
    <s v="ca-2008-16485"/>
    <s v="HAMAL  042"/>
    <s v="CA"/>
    <n v="39617"/>
    <m/>
    <m/>
    <m/>
    <m/>
    <n v="39617"/>
    <x v="16"/>
    <s v="Candidate registered"/>
    <s v="Leslie Kae Hamada"/>
    <m/>
    <s v="28026 189TH AVE SE"/>
    <s v="COVINGTON"/>
    <s v="KING"/>
    <m/>
    <n v="980425450"/>
    <s v="LESLIEGLENHAMADA1@PRODIGY.NET"/>
    <s v="leslie.hamada@yahoo.com"/>
    <m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28026 189TH AVE SE"/>
    <s v="COVINGTON"/>
    <m/>
    <n v="980425450"/>
    <m/>
    <m/>
    <m/>
    <m/>
    <m/>
    <m/>
    <m/>
    <n v="0"/>
    <n v="0"/>
    <s v="https://web.pdc.wa.gov/rptimg/default.aspx?filerid_election_year=HAMAL%20%20042%3A%7C%3A2008"/>
    <n v="7877"/>
    <n v="1254"/>
    <n v="16485"/>
    <m/>
    <n v="47"/>
    <s v="GLEN HAMADA"/>
    <s v="candidate"/>
    <m/>
    <n v="43598.301863425928"/>
  </r>
  <r>
    <s v="ca-2008-16472"/>
    <s v="HASHM  685"/>
    <s v="CA"/>
    <n v="39502"/>
    <m/>
    <m/>
    <m/>
    <s v="Electronic"/>
    <n v="39502"/>
    <x v="16"/>
    <s v="Candidate discontinued campaign"/>
    <s v="HASH MARTIN D"/>
    <m/>
    <s v="10411 NE 110TH CIRCLE"/>
    <s v="VANCOUVER"/>
    <s v="CLARK"/>
    <m/>
    <n v="98662"/>
    <s v="CAMPAIGN@HASH.COM"/>
    <s v="martin@hash.com"/>
    <m/>
    <s v="STATE SENATOR"/>
    <n v="12"/>
    <s v="LEG DISTRICT 17 - SENATE"/>
    <n v="4746"/>
    <s v="CLARK"/>
    <s v="Legislativ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10411 NE 110TH CIRCLE"/>
    <s v="VANCOUVER"/>
    <m/>
    <n v="98662"/>
    <m/>
    <n v="42284.57"/>
    <n v="0"/>
    <n v="28857.42"/>
    <n v="9400"/>
    <n v="0"/>
    <n v="0"/>
    <m/>
    <m/>
    <s v="https://web.pdc.wa.gov/rptimg/default.aspx?filerid_election_year=HASHM%20%20685%3A%7C%3A2008"/>
    <n v="8106"/>
    <n v="4292"/>
    <n v="16472"/>
    <n v="14712"/>
    <n v="17"/>
    <s v="MARTIN D HASH"/>
    <s v="candidate"/>
    <m/>
    <n v="44149.38517361111"/>
  </r>
  <r>
    <s v="ca-2008-16470"/>
    <s v="HARRJ  662"/>
    <s v="CA"/>
    <n v="39614"/>
    <m/>
    <m/>
    <m/>
    <s v="Electronic"/>
    <n v="39614"/>
    <x v="16"/>
    <s v="Candidate registered"/>
    <s v="HARRIS JEANNE M"/>
    <m/>
    <s v="14511 NE 49TH CIR"/>
    <s v="VANCOUVER"/>
    <s v="CLARK"/>
    <m/>
    <n v="986826007"/>
    <m/>
    <s v="jeanne@jeanneharris.com"/>
    <m/>
    <s v="COUNTY COUNCIL MEMBER"/>
    <n v="25"/>
    <s v="CLARK CO"/>
    <n v="3147"/>
    <s v="CLARK"/>
    <s v="Local"/>
    <n v="188946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14511 NE 49TH CIR"/>
    <s v="VANCOUVER"/>
    <m/>
    <n v="986826007"/>
    <m/>
    <n v="22204.04"/>
    <n v="845.99"/>
    <n v="16080.14"/>
    <n v="220"/>
    <n v="0"/>
    <n v="0"/>
    <m/>
    <m/>
    <s v="https://web.pdc.wa.gov/rptimg/default.aspx?filerid_election_year=HARRJ%20%20662%3A%7C%3A2008"/>
    <n v="8109"/>
    <n v="6510"/>
    <n v="16470"/>
    <n v="14705"/>
    <m/>
    <s v="DIANA SMITH"/>
    <s v="candidate"/>
    <m/>
    <n v="44149.385011574072"/>
  </r>
  <r>
    <s v="ca-2008-16469"/>
    <s v="HAUGM  292"/>
    <s v="CA"/>
    <n v="39062"/>
    <m/>
    <m/>
    <m/>
    <s v="Electronic"/>
    <n v="39062"/>
    <x v="16"/>
    <s v="Candidate registered"/>
    <s v="HAUGEN MARY MARGARET"/>
    <m/>
    <s v="1268 N OLSEN RD"/>
    <s v="CAMANO ISLAND"/>
    <s v="SKAGIT"/>
    <m/>
    <s v="98282-8708"/>
    <m/>
    <m/>
    <m/>
    <s v="STATE SENATOR"/>
    <n v="12"/>
    <s v="LEG DISTRICT 10 - SENATE"/>
    <n v="4739"/>
    <s v="SKAGIT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1268 N OLSEN RD"/>
    <s v="CAMANO ISLAND"/>
    <m/>
    <s v="98282-8708"/>
    <m/>
    <n v="335067.2"/>
    <n v="0"/>
    <n v="332127.24"/>
    <n v="0"/>
    <n v="0"/>
    <n v="0"/>
    <n v="5540.66"/>
    <n v="126563.98"/>
    <s v="https://web.pdc.wa.gov/rptimg/default.aspx?filerid_election_year=HAUGM%20%20292%3A%7C%3A2008"/>
    <n v="8155"/>
    <n v="7799"/>
    <n v="16469"/>
    <n v="14716"/>
    <n v="10"/>
    <s v="LINDA M UTGARD"/>
    <s v="candidate"/>
    <m/>
    <n v="44149.385312500002"/>
  </r>
  <r>
    <s v="ca-2008-16467"/>
    <s v="HATTT  206"/>
    <s v="CA"/>
    <n v="39517"/>
    <m/>
    <m/>
    <m/>
    <s v="Electronic"/>
    <n v="39517"/>
    <x v="16"/>
    <s v="Candidate registered"/>
    <s v="Tim R. Hattenburg"/>
    <m/>
    <s v="511 N SKIPWORTH RD"/>
    <s v="SPOKANE VALLEY"/>
    <s v="SPOKANE"/>
    <m/>
    <n v="992065037"/>
    <s v="HTIM26@QWEST.NET"/>
    <s v="htim26@qwest.net"/>
    <m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Open seat"/>
    <m/>
    <m/>
    <m/>
    <m/>
    <m/>
    <m/>
    <m/>
    <m/>
    <s v="511 N SKIPWORTH RD"/>
    <s v="SPOKANE VALLEY"/>
    <m/>
    <n v="992065037"/>
    <m/>
    <n v="24997.26"/>
    <n v="0"/>
    <n v="24997.26"/>
    <n v="0"/>
    <n v="0"/>
    <n v="0"/>
    <m/>
    <m/>
    <s v="https://web.pdc.wa.gov/rptimg/default.aspx?filerid_election_year=HATTT%20%20206%3A%7C%3A2008"/>
    <n v="8152"/>
    <n v="1270"/>
    <n v="16467"/>
    <n v="14714"/>
    <n v="4"/>
    <s v="TOM WILBUR"/>
    <s v="candidate"/>
    <m/>
    <n v="44149.385243055556"/>
  </r>
  <r>
    <s v="ca-2008-16464"/>
    <s v="HASER  124"/>
    <s v="CA"/>
    <n v="39386"/>
    <m/>
    <m/>
    <m/>
    <s v="Electronic"/>
    <n v="39386"/>
    <x v="16"/>
    <s v="Candidate registered"/>
    <s v="Bob Hasegawa"/>
    <m/>
    <s v="PO BOX 84331"/>
    <s v="SEATTLE"/>
    <s v="KING"/>
    <m/>
    <n v="98144"/>
    <m/>
    <m/>
    <m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84331"/>
    <s v="SEATTLE"/>
    <m/>
    <n v="98144"/>
    <m/>
    <n v="45243.95"/>
    <n v="2100"/>
    <n v="22510.7"/>
    <n v="0"/>
    <n v="0"/>
    <n v="0"/>
    <n v="0"/>
    <n v="0"/>
    <s v="https://web.pdc.wa.gov/rptimg/default.aspx?filerid_election_year=HASER%20%20124%3A%7C%3A2008"/>
    <n v="8214"/>
    <n v="1066"/>
    <n v="16464"/>
    <n v="14711"/>
    <n v="11"/>
    <s v="CYNTHIA V DOEUN"/>
    <s v="candidate"/>
    <m/>
    <n v="44149.385150462964"/>
  </r>
  <r>
    <s v="ca-2008-16463"/>
    <s v="HAUGJ  685"/>
    <s v="CA"/>
    <n v="38882"/>
    <m/>
    <m/>
    <m/>
    <s v="Electronic"/>
    <n v="38882"/>
    <x v="16"/>
    <s v="Candidate registered"/>
    <s v="HAUGEN JON T"/>
    <m/>
    <s v="13502 NW 49TH AVE"/>
    <s v="VANCOUVER"/>
    <s v="CLARK"/>
    <m/>
    <n v="986851597"/>
    <s v="INFO@HAUGENSENATE.COM"/>
    <s v="INFO@HAUGENSENATE.COM"/>
    <m/>
    <s v="STATE SENATOR"/>
    <n v="12"/>
    <s v="LEG DISTRICT 18 - SENATE"/>
    <n v="4747"/>
    <s v="CLARK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13502 NW 49TH AVE"/>
    <s v="VANCOUVER"/>
    <m/>
    <n v="986851597"/>
    <m/>
    <n v="57131"/>
    <n v="0"/>
    <n v="50151"/>
    <n v="0"/>
    <n v="0"/>
    <n v="0"/>
    <m/>
    <m/>
    <s v="https://web.pdc.wa.gov/rptimg/default.aspx?filerid_election_year=HAUGJ%20%20685%3A%7C%3A2008"/>
    <n v="8226"/>
    <n v="9220"/>
    <n v="16463"/>
    <n v="14715"/>
    <n v="18"/>
    <s v="CATHERINE E HAUGEN"/>
    <s v="candidate"/>
    <m/>
    <n v="44149.385277777779"/>
  </r>
  <r>
    <s v="ca-2008-16444"/>
    <s v="HILLF  640"/>
    <s v="CA"/>
    <n v="39590"/>
    <m/>
    <m/>
    <m/>
    <m/>
    <n v="39590"/>
    <x v="16"/>
    <s v="Candidate registered"/>
    <s v="HILL FRED H"/>
    <m/>
    <s v="2217 227TH PL"/>
    <s v="OCEAN PARK"/>
    <s v="PACIFIC"/>
    <m/>
    <n v="98640"/>
    <s v="KMMHS@MYWAY.COM"/>
    <s v="kmmhs@myway.com"/>
    <m/>
    <s v="COUNTY COMMISSIONER"/>
    <n v="23"/>
    <s v="PACIFIC CO"/>
    <n v="3841"/>
    <s v="PACIFIC"/>
    <s v="Local"/>
    <n v="12535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2217 227TH PL"/>
    <s v="OCEAN PARK"/>
    <m/>
    <n v="98640"/>
    <m/>
    <m/>
    <m/>
    <m/>
    <m/>
    <m/>
    <m/>
    <m/>
    <m/>
    <s v="https://web.pdc.wa.gov/rptimg/default.aspx?filerid_election_year=HILLF%20%20640%3A%7C%3A2008"/>
    <n v="8621"/>
    <n v="3809"/>
    <n v="16444"/>
    <m/>
    <m/>
    <s v="ALICE HILL"/>
    <s v="candidate"/>
    <m/>
    <n v="43598.301539351851"/>
  </r>
  <r>
    <s v="ca-2008-16412"/>
    <s v="HUNTS  506"/>
    <s v="CA"/>
    <n v="39077"/>
    <m/>
    <m/>
    <m/>
    <s v="Electronic"/>
    <n v="39077"/>
    <x v="16"/>
    <s v="Candidate registered"/>
    <s v="HUNT SAMUEL W"/>
    <m/>
    <s v="PO BOX 2573"/>
    <s v="OLYMPIA"/>
    <s v="THURSTON"/>
    <m/>
    <n v="985065269"/>
    <s v="REPSAMHUNT@COMCAST.NET"/>
    <s v="huntsam@comcast.net"/>
    <m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2573"/>
    <s v="OLYMPIA"/>
    <m/>
    <n v="985065269"/>
    <m/>
    <n v="74125.05"/>
    <n v="3539.34"/>
    <n v="77664.39"/>
    <n v="0"/>
    <n v="0"/>
    <n v="0"/>
    <m/>
    <m/>
    <s v="https://web.pdc.wa.gov/rptimg/default.aspx?filerid_election_year=HUNTS%20%20506%3A%7C%3A2008"/>
    <n v="9205"/>
    <n v="26204"/>
    <n v="16412"/>
    <n v="14751"/>
    <n v="22"/>
    <s v="STEVEN DREW"/>
    <s v="candidate"/>
    <m/>
    <n v="44149.386562500003"/>
  </r>
  <r>
    <s v="ca-2008-16409"/>
    <s v="HUSTP  065"/>
    <s v="CA"/>
    <n v="39510"/>
    <m/>
    <m/>
    <m/>
    <s v="Electronic"/>
    <n v="39510"/>
    <x v="16"/>
    <s v="Candidate registered"/>
    <s v="HUSTER PHYLLIS A"/>
    <m/>
    <s v="7829 CENTER BLVD SE PMB#188"/>
    <s v="SNOQUALMIE"/>
    <s v="KING"/>
    <m/>
    <n v="98065"/>
    <s v="INFO@PHYLLISFORSENATE.COM"/>
    <s v="phyllis@phyllisforsenate.com"/>
    <m/>
    <s v="STATE SENATOR"/>
    <n v="12"/>
    <s v="LEG DISTRICT 05 - SENATE"/>
    <n v="4734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7829 CENTER BLVD SE PMB#188"/>
    <s v="SNOQUALMIE"/>
    <m/>
    <n v="98065"/>
    <m/>
    <n v="45344.69"/>
    <n v="0"/>
    <n v="45341.7"/>
    <n v="0"/>
    <n v="0"/>
    <n v="38444.01"/>
    <n v="0"/>
    <n v="0"/>
    <s v="https://web.pdc.wa.gov/rptimg/default.aspx?filerid_election_year=HUSTP%20%20065%3A%7C%3A2008"/>
    <n v="9216"/>
    <n v="10361"/>
    <n v="16409"/>
    <n v="14753"/>
    <n v="5"/>
    <s v="JASON BENNETT"/>
    <s v="candidate"/>
    <m/>
    <n v="44149.386678240742"/>
  </r>
  <r>
    <s v="ca-2008-16406"/>
    <s v="JACOL  273"/>
    <s v="CA"/>
    <n v="39518"/>
    <m/>
    <m/>
    <m/>
    <s v="Electronic"/>
    <n v="39518"/>
    <x v="16"/>
    <s v="Candidate registered"/>
    <s v="JACOBS LEO J"/>
    <m/>
    <s v="10631 FARM TO MARKET RD"/>
    <s v="MOUNT VERNON"/>
    <s v="SKAGIT"/>
    <m/>
    <n v="98273"/>
    <s v="LEO.JACOBS@VERIZON.NET"/>
    <s v="leo.jacobs@verizon.net"/>
    <m/>
    <s v="COUNTY COMMISSIONER"/>
    <n v="23"/>
    <s v="SKAGIT CO"/>
    <n v="4064"/>
    <s v="SKAGIT"/>
    <s v="Local"/>
    <n v="59694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10631 FARM TO MARKET RD"/>
    <s v="MOUNT VERNON"/>
    <m/>
    <n v="98273"/>
    <m/>
    <n v="2200"/>
    <n v="0"/>
    <n v="2392.5500000000002"/>
    <n v="0"/>
    <n v="0"/>
    <n v="0"/>
    <m/>
    <m/>
    <s v="https://web.pdc.wa.gov/rptimg/default.aspx?filerid_election_year=JACOL%20%20273%3A%7C%3A2008"/>
    <n v="9445"/>
    <n v="10359"/>
    <n v="16406"/>
    <n v="14771"/>
    <m/>
    <s v="NATHAN R SALSEINA"/>
    <s v="candidate"/>
    <m/>
    <n v="44149.388136574074"/>
  </r>
  <r>
    <s v="ca-2008-16403"/>
    <s v="JARRF2 040"/>
    <s v="CA"/>
    <n v="39435"/>
    <m/>
    <m/>
    <m/>
    <s v="Electronic"/>
    <n v="39435"/>
    <x v="16"/>
    <s v="Candidate registered"/>
    <s v="FRED JARRETT"/>
    <m/>
    <s v="8441 SE 68TH ST PMB 212"/>
    <s v="MERCER ISLAND"/>
    <s v="KING"/>
    <m/>
    <n v="980405235"/>
    <s v="FRED@VOTE4FRED.COM"/>
    <s v="fred@vote4fred.com"/>
    <m/>
    <s v="STATE SENATOR"/>
    <n v="12"/>
    <s v="LEG DISTRICT 41 - SENATE"/>
    <n v="4770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8441 SE 68TH ST PMB 212"/>
    <s v="MERCER ISLAND"/>
    <m/>
    <n v="980405235"/>
    <m/>
    <n v="168749.92"/>
    <n v="0"/>
    <n v="159198.10999999999"/>
    <n v="0"/>
    <n v="125"/>
    <n v="0"/>
    <n v="10035.700000000001"/>
    <n v="0"/>
    <s v="https://web.pdc.wa.gov/rptimg/default.aspx?filerid_election_year=JARRF2%20040%3A%7C%3A2008"/>
    <n v="9471"/>
    <n v="28670"/>
    <n v="16403"/>
    <n v="14776"/>
    <n v="41"/>
    <s v="H RAND GINN"/>
    <s v="candidate"/>
    <m/>
    <n v="44149.388391203705"/>
  </r>
  <r>
    <s v="ca-2008-16377"/>
    <s v="KAGIR  155"/>
    <s v="CA"/>
    <n v="39223"/>
    <m/>
    <m/>
    <m/>
    <s v="Electronic"/>
    <n v="39223"/>
    <x v="16"/>
    <s v="Candidate registered"/>
    <s v="KAGI RUTH L"/>
    <m/>
    <s v="19553 35TH AVE NE"/>
    <s v="LAKE FOREST PARK"/>
    <s v="KING"/>
    <m/>
    <s v="98155-2613"/>
    <m/>
    <s v="kagi@seanet.com"/>
    <m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Unopposed in primary"/>
    <s v="Unopposed in general"/>
    <s v="Incumbent"/>
    <m/>
    <m/>
    <m/>
    <m/>
    <m/>
    <m/>
    <m/>
    <m/>
    <s v="19553 35TH AVE NE"/>
    <s v="LAKE FOREST PARK"/>
    <m/>
    <s v="98155-2613"/>
    <m/>
    <n v="41324.53"/>
    <n v="4530.72"/>
    <n v="45103.83"/>
    <n v="0"/>
    <n v="0"/>
    <n v="0"/>
    <m/>
    <m/>
    <s v="https://web.pdc.wa.gov/rptimg/default.aspx?filerid_election_year=KAGIR%20%20155%3A%7C%3A2008"/>
    <n v="10008"/>
    <n v="1757"/>
    <n v="16377"/>
    <n v="14795"/>
    <n v="32"/>
    <s v="CATHY LIU SCOTT"/>
    <s v="candidate"/>
    <m/>
    <n v="44149.389131944445"/>
  </r>
  <r>
    <s v="ca-2008-16371"/>
    <s v="KENNP  115"/>
    <s v="CA"/>
    <n v="39112"/>
    <m/>
    <m/>
    <m/>
    <s v="Electronic"/>
    <n v="39112"/>
    <x v="16"/>
    <s v="Candidate registered"/>
    <s v="Phyllis Gutierrez Kenney"/>
    <m/>
    <s v="PO BOX 15314"/>
    <s v="SEATTLE"/>
    <s v="KING"/>
    <m/>
    <n v="98115"/>
    <m/>
    <s v="kenneylp@aol.com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15314"/>
    <s v="SEATTLE"/>
    <m/>
    <n v="98115"/>
    <m/>
    <n v="50847.16"/>
    <n v="4093.39"/>
    <n v="51589.53"/>
    <n v="0"/>
    <n v="0"/>
    <n v="0"/>
    <n v="0"/>
    <n v="0"/>
    <s v="https://web.pdc.wa.gov/rptimg/default.aspx?filerid_election_year=KENNP%20%20115%3A%7C%3A2008"/>
    <n v="10225"/>
    <n v="7923"/>
    <n v="16371"/>
    <n v="14802"/>
    <n v="46"/>
    <s v="LARRY KENNEY"/>
    <s v="candidate"/>
    <m/>
    <n v="44149.389710648145"/>
  </r>
  <r>
    <s v="ca-2008-16360"/>
    <s v="KIRBS  409"/>
    <s v="CA"/>
    <n v="39303"/>
    <m/>
    <m/>
    <m/>
    <s v="Electronic"/>
    <n v="39303"/>
    <x v="16"/>
    <s v="Candidate registered"/>
    <s v="Steve Kirby"/>
    <m/>
    <s v="9415 TACOMA AVE S"/>
    <s v="TACOMA"/>
    <s v="PIERCE"/>
    <m/>
    <n v="98444"/>
    <s v="STEVEKIRBY@HARBORNET.COM"/>
    <s v="stevekirby@harbornet.com"/>
    <m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9415 TACOMA AVE S"/>
    <s v="TACOMA"/>
    <m/>
    <n v="98444"/>
    <m/>
    <n v="75666.25"/>
    <n v="795.76"/>
    <n v="75860.820000000007"/>
    <n v="0"/>
    <n v="0"/>
    <n v="0"/>
    <m/>
    <m/>
    <s v="https://web.pdc.wa.gov/rptimg/default.aspx?filerid_election_year=KIRBS%20%20409%3A%7C%3A2008"/>
    <n v="10475"/>
    <n v="43"/>
    <n v="16360"/>
    <n v="14813"/>
    <n v="29"/>
    <s v="STEVEN KIRBY"/>
    <s v="candidate"/>
    <m/>
    <n v="44149.3903125"/>
  </r>
  <r>
    <s v="ca-2008-16358"/>
    <s v="KLINC  563"/>
    <s v="CA"/>
    <n v="39456"/>
    <m/>
    <m/>
    <m/>
    <s v="Paper"/>
    <n v="39456"/>
    <x v="16"/>
    <s v="Candidate registered"/>
    <s v="KLINGER CHARLES R"/>
    <m/>
    <s v="35 CLEMONS RD"/>
    <s v="MONTESANO"/>
    <s v="GRAYS HARBOR"/>
    <m/>
    <s v="98563-"/>
    <s v="CKLINGER@CENTURYTEL.NET"/>
    <s v="cklinger@centurytel.net"/>
    <m/>
    <s v="COUNTY COMMISSIONER"/>
    <n v="23"/>
    <s v="GRAYS HARBOR CO"/>
    <n v="3369"/>
    <s v="GRAYS HARBOR"/>
    <s v="Local"/>
    <n v="34197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35 CLEMONS RD"/>
    <s v="MONTESANO"/>
    <m/>
    <s v="98563-"/>
    <m/>
    <n v="0"/>
    <n v="0"/>
    <n v="0"/>
    <n v="0"/>
    <n v="0"/>
    <n v="0"/>
    <m/>
    <m/>
    <s v="https://web.pdc.wa.gov/rptimg/default.aspx?filerid_election_year=KLINC%20%20563%3A%7C%3A2008"/>
    <n v="10513"/>
    <n v="10340"/>
    <n v="16358"/>
    <n v="14820"/>
    <m/>
    <s v="TERESA ZEPP"/>
    <s v="candidate"/>
    <m/>
    <n v="44149.390648148146"/>
  </r>
  <r>
    <s v="ca-2008-16356"/>
    <s v="KNUET  274"/>
    <s v="CA"/>
    <n v="39260"/>
    <m/>
    <m/>
    <m/>
    <s v="Electronic"/>
    <n v="39260"/>
    <x v="16"/>
    <s v="Candidate registered"/>
    <s v="KNUE TIMOTHY B"/>
    <m/>
    <s v="PO BOX 2118"/>
    <s v="MOUNT VERNON"/>
    <s v="SKAGIT"/>
    <m/>
    <n v="982732118"/>
    <s v="TIMKNUE@GMAIL.COM"/>
    <s v="timknue@gmail.com"/>
    <m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2118"/>
    <s v="MOUNT VERNON"/>
    <m/>
    <n v="982732118"/>
    <m/>
    <n v="242741.37"/>
    <n v="3958.86"/>
    <n v="246220.35"/>
    <n v="-936.26"/>
    <n v="0"/>
    <n v="0"/>
    <n v="2226.4899999999998"/>
    <n v="0"/>
    <s v="https://web.pdc.wa.gov/rptimg/default.aspx?filerid_election_year=KNUET%20%20274%3A%7C%3A2008"/>
    <n v="10544"/>
    <n v="10339"/>
    <n v="16356"/>
    <n v="14823"/>
    <n v="10"/>
    <s v="RON HUNT"/>
    <s v="candidate"/>
    <m/>
    <n v="44149.390717592592"/>
  </r>
  <r>
    <s v="ca-2008-16351"/>
    <s v="KREIM  516"/>
    <s v="CA"/>
    <n v="38370"/>
    <m/>
    <m/>
    <m/>
    <s v="Electronic"/>
    <n v="38370"/>
    <x v="16"/>
    <s v="Candidate registered"/>
    <s v="Myron B. Kreidler"/>
    <m/>
    <s v="PO BOX 7485"/>
    <s v="OLYMPIA"/>
    <m/>
    <m/>
    <n v="985077485"/>
    <s v="MIKE.KREIDLER@COMCAST.NET"/>
    <s v="mike@mikekreidler.com"/>
    <m/>
    <s v="INSURANCE COMMISSIONER"/>
    <n v="8"/>
    <s v="State of Washington"/>
    <n v="1000"/>
    <m/>
    <s v="Statewid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7485"/>
    <s v="OLYMPIA"/>
    <m/>
    <n v="985077485"/>
    <m/>
    <n v="160961.49"/>
    <n v="0"/>
    <n v="165838.65"/>
    <n v="0"/>
    <n v="0"/>
    <n v="0"/>
    <m/>
    <m/>
    <s v="https://web.pdc.wa.gov/rptimg/default.aspx?filerid_election_year=KREIM%20%20516%3A%7C%3A2008"/>
    <n v="10651"/>
    <n v="1079"/>
    <n v="16351"/>
    <n v="14829"/>
    <m/>
    <s v="MICHAEL G WATSON"/>
    <s v="candidate"/>
    <m/>
    <n v="44149.390972222223"/>
  </r>
  <r>
    <s v="ca-2008-16344"/>
    <s v="LACHB  328"/>
    <s v="CA"/>
    <n v="39170"/>
    <m/>
    <m/>
    <m/>
    <s v="Electronic"/>
    <n v="39170"/>
    <x v="16"/>
    <s v="Candidate registered"/>
    <s v="LACHNEY BRUCE L"/>
    <m/>
    <s v="PO BOX 533"/>
    <s v="EATONVILLE"/>
    <s v="PIERCE"/>
    <m/>
    <n v="98328"/>
    <m/>
    <s v="blachney@peoplepc.com"/>
    <m/>
    <s v="COUNTY COUNCIL MEMBER"/>
    <n v="25"/>
    <s v="PIERCE CO"/>
    <n v="3879"/>
    <s v="PIERCE"/>
    <s v="Local"/>
    <n v="373207"/>
    <s v="C"/>
    <s v="Registration and financial affairs"/>
    <s v="Candidate"/>
    <s v="Candidate"/>
    <m/>
    <m/>
    <m/>
    <s v="D"/>
    <x v="0"/>
    <n v="39756"/>
    <m/>
    <b v="1"/>
    <m/>
    <m/>
    <s v="Not in primary"/>
    <s v="Lost in general"/>
    <m/>
    <m/>
    <m/>
    <m/>
    <m/>
    <m/>
    <m/>
    <m/>
    <m/>
    <s v="PO BOX 533"/>
    <s v="EATONVILLE"/>
    <m/>
    <n v="98328"/>
    <m/>
    <n v="84611.16"/>
    <n v="0"/>
    <n v="78626.59"/>
    <n v="0"/>
    <n v="0"/>
    <n v="0"/>
    <m/>
    <m/>
    <s v="https://web.pdc.wa.gov/rptimg/default.aspx?filerid_election_year=LACHB%20%20328%3A%7C%3A2008"/>
    <n v="10746"/>
    <n v="5457"/>
    <n v="16344"/>
    <n v="14833"/>
    <m/>
    <s v="CHARLEY BUTLER"/>
    <s v="candidate"/>
    <m/>
    <n v="44149.391180555554"/>
  </r>
  <r>
    <s v="ca-2008-16325"/>
    <s v="LANTP  335"/>
    <s v="CA"/>
    <n v="39069"/>
    <m/>
    <m/>
    <m/>
    <s v="Electronic"/>
    <n v="39069"/>
    <x v="16"/>
    <s v="Candidate discontinued campaign"/>
    <s v="LANTZ PATRICIA T"/>
    <m/>
    <s v="PO BOX 187"/>
    <s v="GIG HARBOR"/>
    <s v="PIERCE"/>
    <m/>
    <n v="983350187"/>
    <s v="JFRIEDMA@CENTURYTEL.NET"/>
    <s v="JFRIEDMA@CENTURYTEL.NET"/>
    <m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PO BOX 187"/>
    <s v="GIG HARBOR"/>
    <m/>
    <n v="983350187"/>
    <m/>
    <n v="11853.56"/>
    <n v="6500"/>
    <n v="1181.06"/>
    <n v="0"/>
    <n v="0"/>
    <n v="5392.85"/>
    <m/>
    <m/>
    <s v="https://web.pdc.wa.gov/rptimg/default.aspx?filerid_election_year=LANTP%20%20335%3A%7C%3A2008"/>
    <n v="11093"/>
    <n v="10325"/>
    <n v="16325"/>
    <n v="14840"/>
    <n v="26"/>
    <s v="JIM FRIEDMAN"/>
    <s v="candidate"/>
    <m/>
    <n v="44149.391504629632"/>
  </r>
  <r>
    <s v="ca-2008-16297"/>
    <s v="LINVK  225"/>
    <s v="CA"/>
    <n v="39332"/>
    <m/>
    <m/>
    <m/>
    <s v="Electronic"/>
    <n v="39332"/>
    <x v="16"/>
    <s v="Candidate registered"/>
    <s v="LINVILLE KELLI J"/>
    <m/>
    <s v="PO BOX 5287"/>
    <s v="BELLINGHAM"/>
    <s v="WHATCOM"/>
    <m/>
    <n v="98227"/>
    <s v="LINVILLECAMPAIGN@LIVE.COM"/>
    <s v="wroehl@comcast.net"/>
    <m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5287"/>
    <s v="BELLINGHAM"/>
    <m/>
    <n v="98227"/>
    <m/>
    <n v="115577.79"/>
    <n v="24096.79"/>
    <n v="126156.56"/>
    <n v="0"/>
    <n v="0"/>
    <n v="0"/>
    <m/>
    <m/>
    <s v="https://web.pdc.wa.gov/rptimg/default.aspx?filerid_election_year=LINVK%20%20225%3A%7C%3A2008"/>
    <n v="11630"/>
    <n v="4684"/>
    <n v="16297"/>
    <n v="14864"/>
    <n v="42"/>
    <s v="DON MONTFORT"/>
    <s v="candidate"/>
    <m/>
    <n v="44149.392164351855"/>
  </r>
  <r>
    <s v="ca-2008-16293"/>
    <s v="LOOME  290"/>
    <s v="CA"/>
    <n v="39335"/>
    <m/>
    <m/>
    <m/>
    <s v="Electronic"/>
    <n v="39335"/>
    <x v="16"/>
    <s v="Candidate registered"/>
    <s v="LOOMIS ELIZABETH A"/>
    <m/>
    <s v="PO BOX 1034"/>
    <s v="SNOHOMISH"/>
    <s v="KING"/>
    <m/>
    <n v="982911034"/>
    <m/>
    <s v="lizloomis@comcast.net"/>
    <m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Open seat"/>
    <m/>
    <m/>
    <m/>
    <m/>
    <m/>
    <m/>
    <m/>
    <m/>
    <s v="PO BOX 1034"/>
    <s v="SNOHOMISH"/>
    <m/>
    <n v="982911034"/>
    <m/>
    <n v="322557.09000000003"/>
    <n v="0"/>
    <n v="296998.03000000003"/>
    <n v="113"/>
    <n v="0"/>
    <n v="0"/>
    <n v="25148.7"/>
    <n v="57695.48"/>
    <s v="https://web.pdc.wa.gov/rptimg/default.aspx?filerid_election_year=LOOME%20%20290%3A%7C%3A2008"/>
    <n v="11671"/>
    <n v="10314"/>
    <n v="16293"/>
    <n v="14874"/>
    <n v="44"/>
    <s v="MAUREEN S LOOMIS"/>
    <s v="candidate"/>
    <m/>
    <n v="44149.392511574071"/>
  </r>
  <r>
    <s v="ca-2008-16286"/>
    <s v="MADSS  616"/>
    <s v="CA"/>
    <n v="39399"/>
    <m/>
    <m/>
    <m/>
    <s v="Mixed"/>
    <n v="39399"/>
    <x v="16"/>
    <s v="Candidate registered"/>
    <s v="Steven B. Madsen"/>
    <m/>
    <s v="PO BOX 269"/>
    <s v="COUGAR"/>
    <s v="COWLITZ"/>
    <m/>
    <n v="98616"/>
    <s v="SB.MADSEN@HOTMAIL.COM"/>
    <s v="sb.madsen@hotmail.com"/>
    <m/>
    <s v="COUNTY COMMISSIONER"/>
    <n v="23"/>
    <s v="COWLITZ CO"/>
    <n v="3200"/>
    <s v="COWLITZ"/>
    <s v="Local"/>
    <n v="52538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PO BOX 269"/>
    <s v="COUGAR"/>
    <m/>
    <n v="98616"/>
    <m/>
    <n v="9272"/>
    <n v="0"/>
    <n v="8700.25"/>
    <n v="0"/>
    <n v="0"/>
    <n v="0"/>
    <n v="2443.1"/>
    <n v="0"/>
    <s v="https://web.pdc.wa.gov/rptimg/default.aspx?filerid_election_year=MADSS%20%20616%3A%7C%3A2008"/>
    <n v="11880"/>
    <n v="3466"/>
    <n v="16286"/>
    <n v="14884"/>
    <m/>
    <s v="STEVE MADSEN"/>
    <s v="candidate"/>
    <m/>
    <n v="44149.392939814818"/>
  </r>
  <r>
    <s v="ca-2008-16283"/>
    <s v="MARSL  612"/>
    <s v="CA"/>
    <n v="39615"/>
    <m/>
    <m/>
    <m/>
    <m/>
    <n v="39615"/>
    <x v="16"/>
    <s v="Candidate registered"/>
    <s v="MARSYLA LISA M"/>
    <m/>
    <s v="253 E LITTLE ISLAND RD"/>
    <s v="CATHLAMET"/>
    <s v="WAHKIAKUM"/>
    <m/>
    <n v="98612"/>
    <s v="LMARSYLA@CENTURYTEL.NET"/>
    <s v="lmarsyla@centurytel.net"/>
    <m/>
    <s v="COUNTY COMMISSIONER"/>
    <n v="23"/>
    <s v="WAHKIAKUM CO"/>
    <n v="4286"/>
    <s v="WAHKIAKUM"/>
    <s v="Local"/>
    <n v="2669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253 E LITTLE ISLAND RD"/>
    <s v="CATHLAMET"/>
    <m/>
    <n v="98612"/>
    <m/>
    <m/>
    <m/>
    <m/>
    <m/>
    <m/>
    <m/>
    <m/>
    <m/>
    <s v="https://web.pdc.wa.gov/rptimg/default.aspx?filerid_election_year=MARSL%20%20612%3A%7C%3A2008"/>
    <n v="11998"/>
    <n v="7910"/>
    <n v="16283"/>
    <m/>
    <m/>
    <s v="LISA MARSYLA"/>
    <s v="candidate"/>
    <m/>
    <n v="43598.300127314818"/>
  </r>
  <r>
    <s v="ca-2008-16788"/>
    <s v="ABELK  366"/>
    <s v="CA"/>
    <n v="39527"/>
    <m/>
    <m/>
    <m/>
    <s v="Electronic"/>
    <n v="39527"/>
    <x v="16"/>
    <s v="Candidate registered"/>
    <s v="ABEL KIM E"/>
    <m/>
    <s v="PO BOX 8272"/>
    <s v="PORT ORCHARD"/>
    <s v="PIERCE"/>
    <m/>
    <n v="98366"/>
    <s v="INFO@KIMBABEL.COM"/>
    <s v="kim@kimabel.com"/>
    <m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Open seat"/>
    <m/>
    <m/>
    <m/>
    <m/>
    <m/>
    <m/>
    <m/>
    <m/>
    <s v="PO BOX 8272"/>
    <s v="PORT ORCHARD"/>
    <m/>
    <n v="98366"/>
    <m/>
    <n v="245805.01"/>
    <n v="0"/>
    <n v="199841.59"/>
    <n v="0"/>
    <n v="0"/>
    <n v="11951"/>
    <n v="4343.6000000000004"/>
    <n v="60354.17"/>
    <s v="https://web.pdc.wa.gov/rptimg/default.aspx?filerid_election_year=ABELK%20%20366%3A%7C%3A2008"/>
    <n v="156"/>
    <n v="10532"/>
    <n v="16788"/>
    <n v="14330"/>
    <n v="26"/>
    <s v="GARY CAMPBELL"/>
    <s v="candidate"/>
    <m/>
    <n v="44149.369074074071"/>
  </r>
  <r>
    <s v="ca-2008-16749"/>
    <s v="BARLD  223"/>
    <s v="CA"/>
    <n v="39077"/>
    <m/>
    <m/>
    <m/>
    <s v="Electronic"/>
    <n v="39077"/>
    <x v="16"/>
    <s v="Candidate registered"/>
    <s v="BARLOW DONALD A"/>
    <m/>
    <s v="PO BOX 30536"/>
    <s v="SPOKANE"/>
    <s v="SPOKANE"/>
    <m/>
    <n v="99223"/>
    <s v="CAMPAIGN@REELECTDONBARLOW.ORG"/>
    <s v="dbarlow467@aol.com"/>
    <m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Incumbent"/>
    <m/>
    <m/>
    <m/>
    <m/>
    <m/>
    <m/>
    <m/>
    <m/>
    <s v="PO BOX 30536"/>
    <s v="SPOKANE"/>
    <m/>
    <n v="99223"/>
    <m/>
    <n v="214090.65"/>
    <n v="9176.14"/>
    <n v="223082.43"/>
    <n v="0"/>
    <n v="0"/>
    <n v="0"/>
    <n v="17873.669999999998"/>
    <n v="60520.62"/>
    <s v="https://web.pdc.wa.gov/rptimg/default.aspx?filerid_election_year=BARLD%20%20223%3A%7C%3A2008"/>
    <n v="1049"/>
    <n v="10512"/>
    <n v="16749"/>
    <n v="14376"/>
    <n v="6"/>
    <s v="ANGELA SMITH"/>
    <s v="candidate"/>
    <m/>
    <n v="44149.37054398148"/>
  </r>
  <r>
    <s v="ca-2008-16744"/>
    <s v="BAUES  340"/>
    <s v="CA"/>
    <n v="39302"/>
    <m/>
    <m/>
    <m/>
    <s v="Electronic"/>
    <n v="39302"/>
    <x v="16"/>
    <s v="Candidate registered"/>
    <s v="BAUER STEPHEN C"/>
    <m/>
    <s v="PO BOX 325"/>
    <s v="HANSVILLE"/>
    <s v="KITSAP"/>
    <m/>
    <n v="98340"/>
    <s v="CAMPAIGN@BAUERFORKITSAPCOUNTY.ORG"/>
    <s v="steve@bauerforkitsapcounty.org"/>
    <m/>
    <s v="COUNTY COMMISSIONER"/>
    <n v="23"/>
    <s v="KITSAP CO"/>
    <n v="3539"/>
    <s v="KITSAP"/>
    <s v="Local"/>
    <n v="134081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PO BOX 325"/>
    <s v="HANSVILLE"/>
    <m/>
    <n v="98340"/>
    <m/>
    <n v="74936.490000000005"/>
    <n v="0"/>
    <n v="74205.740000000005"/>
    <n v="0"/>
    <n v="0"/>
    <n v="0"/>
    <m/>
    <m/>
    <s v="https://web.pdc.wa.gov/rptimg/default.aspx?filerid_election_year=BAUES%20%20340%3A%7C%3A2008"/>
    <n v="1133"/>
    <n v="10510"/>
    <n v="16744"/>
    <n v="14379"/>
    <m/>
    <s v="PRISCILLA A TERRY"/>
    <s v="candidate"/>
    <m/>
    <n v="44149.370625000003"/>
  </r>
  <r>
    <s v="ca-2008-16739"/>
    <s v="BERMT  672"/>
    <s v="CA"/>
    <n v="39586"/>
    <m/>
    <m/>
    <m/>
    <s v="Electronic"/>
    <n v="39586"/>
    <x v="16"/>
    <s v="Candidate registered"/>
    <s v="BERMAN TAO"/>
    <m/>
    <s v="567 NW SPRING ST"/>
    <s v="WHITE SALMON"/>
    <s v="YAKIMA"/>
    <m/>
    <n v="98672"/>
    <s v="TAO@TAOBERMAN.COM"/>
    <s v="TAO@TAOBERMAN.COM"/>
    <m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567 NW SPRING ST"/>
    <s v="WHITE SALMON"/>
    <m/>
    <n v="98672"/>
    <m/>
    <n v="9320.7999999999993"/>
    <n v="0"/>
    <n v="3479.6"/>
    <n v="0"/>
    <n v="0"/>
    <n v="0"/>
    <m/>
    <m/>
    <s v="https://web.pdc.wa.gov/rptimg/default.aspx?filerid_election_year=BERMT%20%20672%3A%7C%3A2008"/>
    <n v="1253"/>
    <n v="10505"/>
    <n v="16739"/>
    <n v="14394"/>
    <n v="15"/>
    <s v="TAO BERMAN"/>
    <s v="candidate"/>
    <m/>
    <n v="44149.371192129627"/>
  </r>
  <r>
    <s v="ca-2008-16722"/>
    <s v="BONFV  402"/>
    <s v="CA"/>
    <n v="39603"/>
    <m/>
    <m/>
    <m/>
    <s v="Paper"/>
    <n v="39603"/>
    <x v="16"/>
    <s v="Candidate registered"/>
    <s v="BONFIELD VIKKI K"/>
    <m/>
    <s v="PO BOX 425"/>
    <s v="ASOTIN"/>
    <s v="ASOTIN"/>
    <m/>
    <n v="99402"/>
    <m/>
    <s v="vbonfield@cableone.net"/>
    <m/>
    <s v="COUNTY COMMISSIONER"/>
    <n v="23"/>
    <s v="ASOTIN CO"/>
    <n v="3029"/>
    <s v="ASOTIN"/>
    <s v="Local"/>
    <n v="11369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PO BOX 425"/>
    <s v="ASOTIN"/>
    <m/>
    <n v="99402"/>
    <m/>
    <n v="0"/>
    <n v="0"/>
    <n v="0"/>
    <n v="0"/>
    <n v="0"/>
    <n v="0"/>
    <m/>
    <m/>
    <s v="https://web.pdc.wa.gov/rptimg/default.aspx?filerid_election_year=BONFV%20%20402%3A%7C%3A2008"/>
    <n v="1589"/>
    <n v="10497"/>
    <n v="16722"/>
    <n v="14408"/>
    <m/>
    <s v="VIKKI BONFIELD"/>
    <s v="candidate"/>
    <m/>
    <n v="44149.371527777781"/>
  </r>
  <r>
    <s v="ca-2008-16719"/>
    <s v="BOJAC  501"/>
    <s v="CA"/>
    <n v="39329"/>
    <m/>
    <m/>
    <m/>
    <s v="Electronic"/>
    <n v="39329"/>
    <x v="16"/>
    <s v="Candidate registered"/>
    <s v="BOJARSKI CHARLES W"/>
    <m/>
    <s v="PMB 120 1121 HARRISON AVE"/>
    <s v="CENTRALIA"/>
    <s v="LEWIS"/>
    <m/>
    <n v="98531"/>
    <m/>
    <s v="cwbojar@msn.com"/>
    <m/>
    <s v="STATE SENATOR"/>
    <n v="12"/>
    <s v="LEG DISTRICT 20 - SENATE"/>
    <n v="4749"/>
    <s v="LEWIS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MB 120 1121 HARRISON AVE"/>
    <s v="CENTRALIA"/>
    <m/>
    <n v="98531"/>
    <m/>
    <n v="5555"/>
    <n v="0"/>
    <n v="4105"/>
    <n v="0"/>
    <n v="0"/>
    <n v="0"/>
    <m/>
    <m/>
    <s v="https://web.pdc.wa.gov/rptimg/default.aspx?filerid_election_year=BOJAC%20%20501%3A%7C%3A2008"/>
    <n v="1663"/>
    <n v="10495"/>
    <n v="16719"/>
    <n v="14404"/>
    <n v="20"/>
    <s v="DAVID TAYLOR"/>
    <s v="candidate"/>
    <m/>
    <n v="44149.371412037035"/>
  </r>
  <r>
    <s v="ca-2008-16683"/>
    <s v="CARLR  119"/>
    <s v="CA"/>
    <n v="39477"/>
    <m/>
    <m/>
    <m/>
    <s v="Electronic"/>
    <n v="39477"/>
    <x v="16"/>
    <s v="Candidate registered"/>
    <s v="CARLYLE REUVEN M"/>
    <m/>
    <s v="PO BOX 9100"/>
    <s v="SEATTLE"/>
    <s v="KING"/>
    <m/>
    <n v="98109"/>
    <m/>
    <s v="mail@reuvencarlyle.com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Open seat"/>
    <m/>
    <m/>
    <m/>
    <m/>
    <m/>
    <m/>
    <m/>
    <m/>
    <s v="PO BOX 9100"/>
    <s v="SEATTLE"/>
    <m/>
    <n v="98109"/>
    <m/>
    <n v="318084.77"/>
    <n v="0"/>
    <n v="308336.78999999998"/>
    <n v="4200"/>
    <n v="0"/>
    <n v="13096"/>
    <n v="56126.01"/>
    <n v="0"/>
    <s v="https://web.pdc.wa.gov/rptimg/default.aspx?filerid_election_year=CARLR%20%20119%3A%7C%3A2008"/>
    <n v="2593"/>
    <n v="26137"/>
    <n v="16683"/>
    <n v="14437"/>
    <n v="36"/>
    <s v="JASON BENNETT"/>
    <s v="candidate"/>
    <m/>
    <n v="44149.372847222221"/>
  </r>
  <r>
    <s v="ca-2008-16679"/>
    <s v="CARRD  687"/>
    <s v="CA"/>
    <n v="39559"/>
    <m/>
    <m/>
    <m/>
    <s v="Electronic"/>
    <n v="39559"/>
    <x v="16"/>
    <s v="Candidate registered"/>
    <s v="CARRIER DAVID J"/>
    <m/>
    <s v="PO BOX 87661"/>
    <s v="VANCOUVER"/>
    <s v="CLARK"/>
    <m/>
    <n v="986877661"/>
    <s v="DAVID@DAVIDCARRIER.ORG"/>
    <s v="davidjcarrier@yahoo.com"/>
    <m/>
    <s v="STATE SENATOR"/>
    <n v="12"/>
    <s v="LEG DISTRICT 17 - SENATE"/>
    <n v="4746"/>
    <s v="CLARK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87661"/>
    <s v="VANCOUVER"/>
    <m/>
    <n v="986877661"/>
    <m/>
    <n v="138090.89000000001"/>
    <n v="0"/>
    <n v="136547.1"/>
    <n v="97.71"/>
    <n v="0"/>
    <n v="0"/>
    <m/>
    <m/>
    <s v="https://web.pdc.wa.gov/rptimg/default.aspx?filerid_election_year=CARRD%20%20687%3A%7C%3A2008"/>
    <n v="2688"/>
    <n v="10474"/>
    <n v="16679"/>
    <n v="14438"/>
    <n v="17"/>
    <s v="MARION WARD"/>
    <s v="candidate"/>
    <m/>
    <n v="44149.372939814813"/>
  </r>
  <r>
    <s v="ca-2008-16678"/>
    <s v="CARTC  557"/>
    <s v="CA"/>
    <n v="39527"/>
    <m/>
    <m/>
    <m/>
    <s v="Paper"/>
    <n v="39527"/>
    <x v="16"/>
    <s v="Candidate registered"/>
    <s v="CARTER CLINTON D"/>
    <m/>
    <s v="PO BOX 1266"/>
    <s v="MCCLEARY"/>
    <s v="GRAYS HARBOR"/>
    <m/>
    <n v="98557"/>
    <s v="BUCK.CARTER@HOTMAIL.COM"/>
    <s v="buck.carter@hotmail.com"/>
    <m/>
    <s v="COUNTY COMMISSIONER"/>
    <n v="23"/>
    <s v="GRAYS HARBOR CO"/>
    <n v="3369"/>
    <s v="GRAYS HARBOR"/>
    <s v="Local"/>
    <n v="34197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PO BOX 1266"/>
    <s v="MCCLEARY"/>
    <m/>
    <n v="98557"/>
    <m/>
    <n v="0"/>
    <n v="0"/>
    <n v="0"/>
    <n v="0"/>
    <n v="0"/>
    <n v="0"/>
    <m/>
    <m/>
    <s v="https://web.pdc.wa.gov/rptimg/default.aspx?filerid_election_year=CARTC%20%20557%3A%7C%3A2008"/>
    <n v="2700"/>
    <n v="10473"/>
    <n v="16678"/>
    <n v="14441"/>
    <m/>
    <s v="GERALD DONNELLY"/>
    <s v="candidate"/>
    <m/>
    <n v="44149.373078703706"/>
  </r>
  <r>
    <s v="ca-2008-16673"/>
    <s v="CAYLK  344"/>
    <s v="CA"/>
    <n v="39635"/>
    <m/>
    <m/>
    <m/>
    <s v="Paper"/>
    <n v="39635"/>
    <x v="16"/>
    <s v="Candidate registered"/>
    <s v="CAYLOR KENNETH E"/>
    <m/>
    <s v="44 E MAIN"/>
    <s v="OTHELLO"/>
    <s v="WHITMAN"/>
    <m/>
    <n v="993441038"/>
    <s v="KECAYLOR9THLDREP@AOL.COM"/>
    <s v="kecaylor9thldrep@aol.com"/>
    <m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44 E MAIN"/>
    <s v="OTHELLO"/>
    <m/>
    <n v="993441038"/>
    <m/>
    <n v="5503"/>
    <n v="0"/>
    <n v="3170.6"/>
    <n v="0"/>
    <n v="0"/>
    <n v="0"/>
    <m/>
    <m/>
    <s v="https://web.pdc.wa.gov/rptimg/default.aspx?filerid_election_year=CAYLK%20%20344%3A%7C%3A2008"/>
    <n v="2804"/>
    <n v="5790"/>
    <n v="16673"/>
    <n v="14444"/>
    <n v="9"/>
    <s v="BARBARA L CAYLOR"/>
    <s v="candidate"/>
    <m/>
    <n v="44149.373124999998"/>
  </r>
  <r>
    <s v="ca-2008-16665"/>
    <s v="CHASM  177"/>
    <s v="CA"/>
    <n v="39159"/>
    <m/>
    <m/>
    <m/>
    <s v="Electronic"/>
    <n v="39159"/>
    <x v="16"/>
    <s v="Candidate registered"/>
    <s v="MARALYN CHASE"/>
    <m/>
    <s v="PO BOX 77267"/>
    <s v="SHORELINE"/>
    <s v="KING"/>
    <m/>
    <n v="981770267"/>
    <m/>
    <s v="chasecampaign@verizon.net"/>
    <m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PO BOX 77267"/>
    <s v="SHORELINE"/>
    <m/>
    <n v="981770267"/>
    <m/>
    <n v="20105"/>
    <n v="1982.75"/>
    <n v="18515.599999999999"/>
    <n v="0"/>
    <n v="0"/>
    <n v="0"/>
    <n v="0"/>
    <n v="0"/>
    <s v="https://web.pdc.wa.gov/rptimg/default.aspx?filerid_election_year=CHASM%20%20177%3A%7C%3A2008"/>
    <n v="2975"/>
    <n v="27667"/>
    <n v="16665"/>
    <n v="14453"/>
    <n v="32"/>
    <s v="CARIN CHASE"/>
    <s v="candidate"/>
    <m/>
    <n v="44149.373379629629"/>
  </r>
  <r>
    <s v="ca-2008-16652"/>
    <s v="CODYE  126"/>
    <s v="CA"/>
    <n v="39090"/>
    <m/>
    <m/>
    <m/>
    <s v="Electronic"/>
    <n v="39090"/>
    <x v="16"/>
    <s v="Candidate registered"/>
    <s v="Eileen L. Cody"/>
    <m/>
    <s v="5209 36TH AVE SW"/>
    <s v="SEATTLE"/>
    <s v="KING"/>
    <m/>
    <n v="98126"/>
    <m/>
    <s v="eileenlcody@comcast.net"/>
    <m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Unopposed in primary"/>
    <s v="Unopposed in general"/>
    <s v="Incumbent"/>
    <m/>
    <m/>
    <m/>
    <m/>
    <m/>
    <m/>
    <m/>
    <m/>
    <s v="5209 36TH AVE SW"/>
    <s v="SEATTLE"/>
    <m/>
    <n v="98126"/>
    <m/>
    <n v="64217.52"/>
    <n v="21404.19"/>
    <n v="65776.98"/>
    <n v="0"/>
    <n v="0"/>
    <n v="1950"/>
    <m/>
    <m/>
    <s v="https://web.pdc.wa.gov/rptimg/default.aspx?filerid_election_year=CODYE%20%20126%3A%7C%3A2008"/>
    <n v="3890"/>
    <n v="463"/>
    <n v="16652"/>
    <n v="14521"/>
    <n v="34"/>
    <s v="JASON BENNETT"/>
    <s v="candidate"/>
    <m/>
    <n v="44149.375092592592"/>
  </r>
  <r>
    <s v="ca-2008-16651"/>
    <s v="COLLC  387"/>
    <s v="CA"/>
    <n v="39534"/>
    <m/>
    <m/>
    <m/>
    <s v="Electronic"/>
    <n v="39534"/>
    <x v="16"/>
    <s v="Candidate registered"/>
    <s v="COLLINS CHUCK J"/>
    <m/>
    <s v="PO BOX 4879"/>
    <s v="SPANAWAY"/>
    <s v="PIERCE"/>
    <m/>
    <n v="98387"/>
    <s v="INFO@CHUCKCOLLINS2008.ORG"/>
    <s v="chuck@chuckcollins2008.org"/>
    <m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PO BOX 4879"/>
    <s v="SPANAWAY"/>
    <m/>
    <n v="98387"/>
    <m/>
    <n v="6387.4"/>
    <n v="0"/>
    <n v="6339.65"/>
    <n v="0"/>
    <n v="0"/>
    <n v="1273.6199999999999"/>
    <m/>
    <m/>
    <s v="https://web.pdc.wa.gov/rptimg/default.aspx?filerid_election_year=COLLC%20%20387%3A%7C%3A2008"/>
    <n v="3933"/>
    <n v="10462"/>
    <n v="16651"/>
    <n v="14522"/>
    <n v="2"/>
    <s v="JASON BENNETT"/>
    <s v="candidate"/>
    <m/>
    <n v="44149.375138888892"/>
  </r>
  <r>
    <s v="ca-2008-16641"/>
    <s v="CORKN  301"/>
    <s v="CA"/>
    <n v="39546"/>
    <m/>
    <m/>
    <m/>
    <s v="Paper"/>
    <n v="39546"/>
    <x v="16"/>
    <s v="Candidate registered"/>
    <s v="CORKRUM NEVA J"/>
    <m/>
    <s v="4121 W NIXON"/>
    <s v="PASCO"/>
    <s v="FRANKLIN"/>
    <m/>
    <n v="993012927"/>
    <s v="DNHUSTON@AOL.COM"/>
    <s v="DNHUSTON@AOL.COM"/>
    <m/>
    <s v="COUNTY COMMISSIONER"/>
    <n v="23"/>
    <s v="FRANKLIN CO"/>
    <n v="3306"/>
    <s v="FRANKLIN"/>
    <s v="Local"/>
    <n v="20307"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m/>
    <m/>
    <m/>
    <m/>
    <m/>
    <m/>
    <m/>
    <m/>
    <m/>
    <s v="4121 W NIXON"/>
    <s v="PASCO"/>
    <m/>
    <n v="993012927"/>
    <m/>
    <n v="0"/>
    <n v="0"/>
    <n v="0"/>
    <n v="0"/>
    <n v="0"/>
    <n v="0"/>
    <m/>
    <m/>
    <s v="https://web.pdc.wa.gov/rptimg/default.aspx?filerid_election_year=CORKN%20%20301%3A%7C%3A2008"/>
    <n v="4243"/>
    <n v="10458"/>
    <n v="16641"/>
    <n v="14542"/>
    <m/>
    <s v="DENNIS HUSTON"/>
    <s v="candidate"/>
    <m/>
    <n v="44149.375567129631"/>
  </r>
  <r>
    <s v="ca-2008-16647"/>
    <s v="COONW  612"/>
    <s v="CA"/>
    <n v="39548"/>
    <m/>
    <m/>
    <m/>
    <m/>
    <n v="39548"/>
    <x v="16"/>
    <s v="Candidate registered"/>
    <s v="William Coons "/>
    <m/>
    <s v="PO BOX 201"/>
    <s v="CATHLAMET"/>
    <s v="WAHKIAKUM"/>
    <m/>
    <n v="986120201"/>
    <s v="COONS4CCC@EARTHLINK.NET"/>
    <s v="camelman@teleport.com"/>
    <m/>
    <s v="COUNTY COMMISSIONER"/>
    <n v="23"/>
    <s v="WAHKIAKUM CO"/>
    <n v="4286"/>
    <s v="WAHKIAKUM"/>
    <s v="Local"/>
    <n v="2669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PO BOX 201"/>
    <s v="CATHLAMET"/>
    <m/>
    <n v="986120201"/>
    <m/>
    <m/>
    <m/>
    <m/>
    <m/>
    <m/>
    <m/>
    <m/>
    <m/>
    <s v="https://web.pdc.wa.gov/rptimg/default.aspx?filerid_election_year=COONW%20%20612%3A%7C%3A2008"/>
    <n v="4115"/>
    <n v="48831"/>
    <n v="16647"/>
    <m/>
    <m/>
    <s v="MIRJAMI LAUKKANEN"/>
    <s v="candidate"/>
    <m/>
    <n v="43598.303356481483"/>
  </r>
  <r>
    <s v="ca-2008-16633"/>
    <s v="CREWC  557"/>
    <s v="CA"/>
    <n v="39611"/>
    <m/>
    <m/>
    <m/>
    <s v="Electronic"/>
    <n v="39611"/>
    <x v="16"/>
    <s v="Candidate registered"/>
    <s v="CREW CHRIS W"/>
    <m/>
    <s v="523 W ELMA-HICKLEN RD"/>
    <s v="MCCLEARY"/>
    <s v="GRAYS HARBOR"/>
    <m/>
    <n v="98557"/>
    <s v="CHRIS.W.CREW@GMAIL.COM"/>
    <s v="chris.w.crew@gmail.com"/>
    <m/>
    <s v="COUNTY COMMISSIONER"/>
    <n v="23"/>
    <s v="GRAYS HARBOR CO"/>
    <n v="3369"/>
    <s v="GRAYS HARBOR"/>
    <s v="Local"/>
    <n v="34197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523 W ELMA-HICKLEN RD"/>
    <s v="MCCLEARY"/>
    <m/>
    <n v="98557"/>
    <m/>
    <n v="25128.28"/>
    <n v="0"/>
    <n v="23891.07"/>
    <n v="-1.61"/>
    <n v="0"/>
    <n v="0"/>
    <m/>
    <m/>
    <s v="https://web.pdc.wa.gov/rptimg/default.aspx?filerid_election_year=CREWC%20%20557%3A%7C%3A2008"/>
    <n v="4382"/>
    <n v="10453"/>
    <n v="16633"/>
    <n v="14554"/>
    <m/>
    <s v="SAM KING"/>
    <s v="candidate"/>
    <m/>
    <n v="44149.375856481478"/>
  </r>
  <r>
    <s v="ca-2008-16632"/>
    <s v="CUFFN  631"/>
    <s v="CA"/>
    <n v="39611"/>
    <m/>
    <m/>
    <m/>
    <m/>
    <n v="39611"/>
    <x v="16"/>
    <s v="Candidate registered"/>
    <s v="CUFFEL NORMAN B"/>
    <m/>
    <s v="16508 PACIFIC WAY"/>
    <s v="LONG BEACH"/>
    <s v="PACIFIC"/>
    <m/>
    <n v="98631"/>
    <m/>
    <s v="bcuffel@usa.net"/>
    <m/>
    <s v="COUNTY COMMISSIONER"/>
    <n v="23"/>
    <s v="PACIFIC CO"/>
    <n v="3841"/>
    <s v="PACIFIC"/>
    <s v="Local"/>
    <n v="12535"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16508 PACIFIC WAY"/>
    <s v="LONG BEACH"/>
    <m/>
    <n v="98631"/>
    <m/>
    <m/>
    <m/>
    <m/>
    <m/>
    <m/>
    <m/>
    <m/>
    <m/>
    <s v="https://web.pdc.wa.gov/rptimg/default.aspx?filerid_election_year=CUFFN%20%20631%3A%7C%3A2008"/>
    <n v="4441"/>
    <n v="10452"/>
    <n v="16632"/>
    <m/>
    <m/>
    <s v="JEAN CUFFEL"/>
    <s v="candidate"/>
    <m/>
    <n v="43598.303206018521"/>
  </r>
  <r>
    <s v="ca-2008-16624"/>
    <s v="DAUGD  528"/>
    <s v="CA"/>
    <n v="39366"/>
    <m/>
    <m/>
    <m/>
    <s v="Electronic"/>
    <n v="39366"/>
    <x v="16"/>
    <s v="Candidate registered"/>
    <s v="DAUGS DARYL D"/>
    <m/>
    <s v="PO BOX 369"/>
    <s v="BELFAIR"/>
    <s v="MASON"/>
    <m/>
    <n v="985280369"/>
    <m/>
    <s v="daryldaugs@yahoo.com"/>
    <m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PO BOX 369"/>
    <s v="BELFAIR"/>
    <m/>
    <n v="985280369"/>
    <m/>
    <n v="46295.95"/>
    <n v="0"/>
    <n v="34091.67"/>
    <n v="0"/>
    <n v="0"/>
    <n v="3232"/>
    <m/>
    <m/>
    <s v="https://web.pdc.wa.gov/rptimg/default.aspx?filerid_election_year=DAUGD%20%20528%3A%7C%3A2008"/>
    <n v="4573"/>
    <n v="10025"/>
    <n v="16624"/>
    <n v="14565"/>
    <n v="35"/>
    <s v="DIANA WHITMORE"/>
    <s v="candidate"/>
    <m/>
    <n v="44149.376180555555"/>
  </r>
  <r>
    <s v="ca-2008-16617"/>
    <s v="CUTLJ  589"/>
    <s v="CA"/>
    <n v="39544"/>
    <m/>
    <m/>
    <m/>
    <s v="Mixed"/>
    <n v="39544"/>
    <x v="16"/>
    <s v="Candidate registered"/>
    <s v="CUTLER JIM M"/>
    <m/>
    <s v="PO BOX 818"/>
    <s v="TENINO"/>
    <s v="LEWIS"/>
    <m/>
    <n v="985890818"/>
    <s v="ELECTJIMCUTLER@GMAIL.COM"/>
    <s v="ccutler778@aol.com"/>
    <m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818"/>
    <s v="TENINO"/>
    <m/>
    <n v="985890818"/>
    <m/>
    <n v="11332"/>
    <n v="0"/>
    <n v="22301.8"/>
    <n v="250"/>
    <n v="0"/>
    <n v="0"/>
    <m/>
    <m/>
    <s v="https://web.pdc.wa.gov/rptimg/default.aspx?filerid_election_year=CUTLJ%20%20589%3A%7C%3A2008"/>
    <n v="4646"/>
    <n v="7470"/>
    <n v="16617"/>
    <n v="14558"/>
    <n v="20"/>
    <s v="DEBBIE BLAIR"/>
    <s v="candidate"/>
    <m/>
    <n v="44149.375937500001"/>
  </r>
  <r>
    <s v="ca-2008-16611"/>
    <s v="DAYEL  513"/>
    <s v="CA"/>
    <n v="39633"/>
    <m/>
    <m/>
    <m/>
    <m/>
    <n v="39633"/>
    <x v="16"/>
    <s v="Candidate registered"/>
    <s v="DAYE LUCIUS W"/>
    <m/>
    <s v="1401 MARVIN RD NE STE 307 #183"/>
    <s v="OLYMPIA"/>
    <s v="THURSTON"/>
    <m/>
    <n v="98516"/>
    <m/>
    <s v="luciusdaye@comcast.net"/>
    <m/>
    <s v="COUNTY COMMISSIONER"/>
    <n v="23"/>
    <s v="THURSTON CO"/>
    <n v="4229"/>
    <s v="THURSTON"/>
    <s v="Local"/>
    <n v="134615"/>
    <s v="C"/>
    <s v="Registration and financial affairs"/>
    <s v="Candidate"/>
    <s v="Candidate"/>
    <m/>
    <m/>
    <m/>
    <s v="D"/>
    <x v="0"/>
    <n v="39756"/>
    <m/>
    <b v="1"/>
    <m/>
    <m/>
    <s v="Lost in primary"/>
    <m/>
    <m/>
    <m/>
    <m/>
    <m/>
    <m/>
    <m/>
    <m/>
    <m/>
    <m/>
    <s v="1401 MARVIN RD NE STE 307 #183"/>
    <s v="OLYMPIA"/>
    <m/>
    <n v="98516"/>
    <m/>
    <m/>
    <m/>
    <m/>
    <m/>
    <m/>
    <m/>
    <m/>
    <m/>
    <s v="https://web.pdc.wa.gov/rptimg/default.aspx?filerid_election_year=DAYEL%20%20513%3A%7C%3A2008"/>
    <n v="4773"/>
    <n v="10444"/>
    <n v="16611"/>
    <m/>
    <m/>
    <s v="ILEANA MORALES"/>
    <s v="candidate"/>
    <m/>
    <n v="43598.303055555552"/>
  </r>
  <r>
    <s v="ca-2008-16605"/>
    <s v="DICKM  103"/>
    <s v="CA"/>
    <n v="39267"/>
    <m/>
    <m/>
    <m/>
    <s v="Electronic"/>
    <n v="39267"/>
    <x v="16"/>
    <s v="Candidate registered"/>
    <s v="DICKERSON MARY LOU"/>
    <m/>
    <s v="719 N 68TH ST"/>
    <s v="SEATTLE"/>
    <s v="KING"/>
    <m/>
    <n v="98103"/>
    <m/>
    <s v="maryloudickerson@comcast.net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719 N 68TH ST"/>
    <s v="SEATTLE"/>
    <m/>
    <n v="98103"/>
    <m/>
    <n v="43479.839999999997"/>
    <n v="5091.2700000000004"/>
    <n v="47906.47"/>
    <n v="0"/>
    <n v="0"/>
    <n v="975"/>
    <n v="0"/>
    <n v="0"/>
    <s v="https://web.pdc.wa.gov/rptimg/default.aspx?filerid_election_year=DICKM%20%20103%3A%7C%3A2008"/>
    <n v="5054"/>
    <n v="7985"/>
    <n v="16605"/>
    <n v="14574"/>
    <n v="36"/>
    <s v="JASON BENNETT"/>
    <s v="candidate"/>
    <m/>
    <n v="44149.376550925925"/>
  </r>
  <r>
    <s v="ca-2008-16593"/>
    <s v="DOUMM  612"/>
    <s v="CA"/>
    <n v="38662"/>
    <m/>
    <m/>
    <m/>
    <s v="Electronic"/>
    <n v="38662"/>
    <x v="16"/>
    <s v="Candidate discontinued campaign"/>
    <s v="DOUMIT MARK L"/>
    <m/>
    <s v="PO BOX 156"/>
    <s v="CATHLAMET"/>
    <s v="COWLITZ"/>
    <m/>
    <n v="98612"/>
    <m/>
    <m/>
    <m/>
    <s v="STATE SENATOR"/>
    <n v="12"/>
    <s v="LEG DISTRICT 19 - SENATE"/>
    <n v="4748"/>
    <s v="COWLITZ"/>
    <s v="Legislative"/>
    <m/>
    <s v="C"/>
    <s v="Registration and financial affairs"/>
    <s v="Candidate"/>
    <s v="Candidate"/>
    <m/>
    <m/>
    <m/>
    <s v="D"/>
    <x v="0"/>
    <n v="39756"/>
    <m/>
    <b v="1"/>
    <m/>
    <m/>
    <s v="Not in primary"/>
    <m/>
    <m/>
    <m/>
    <m/>
    <m/>
    <m/>
    <m/>
    <m/>
    <m/>
    <m/>
    <s v="PO BOX 156"/>
    <s v="CATHLAMET"/>
    <m/>
    <n v="98612"/>
    <m/>
    <n v="4450"/>
    <n v="1667.75"/>
    <n v="8347.42"/>
    <n v="0"/>
    <n v="0"/>
    <n v="0"/>
    <m/>
    <m/>
    <s v="https://web.pdc.wa.gov/rptimg/default.aspx?filerid_election_year=DOUMM%20%20612%3A%7C%3A2008"/>
    <n v="5257"/>
    <n v="10437"/>
    <n v="16593"/>
    <n v="14580"/>
    <n v="19"/>
    <s v="LISA MARSYLA"/>
    <s v="candidate"/>
    <m/>
    <n v="44149.376782407409"/>
  </r>
  <r>
    <s v="ca-2008-16592"/>
    <s v="DUPLV  663"/>
    <s v="CA"/>
    <n v="39129"/>
    <m/>
    <m/>
    <m/>
    <s v="Electronic"/>
    <n v="39129"/>
    <x v="16"/>
    <s v="Candidate registered"/>
    <s v="DUPLESSIE VANESSA L"/>
    <m/>
    <s v="PO BOX 593"/>
    <s v="LA CENTER"/>
    <s v="CLARK"/>
    <m/>
    <n v="98629"/>
    <s v="VOTEDUPLESSIE@GMAIL.COM"/>
    <s v="vduplessie@gmail.com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Lost in general"/>
    <s v="Challenger"/>
    <m/>
    <m/>
    <m/>
    <m/>
    <m/>
    <m/>
    <m/>
    <m/>
    <s v="PO BOX 593"/>
    <s v="LA CENTER"/>
    <m/>
    <n v="98629"/>
    <m/>
    <n v="80438.929999999993"/>
    <n v="0"/>
    <n v="79165.56"/>
    <n v="0"/>
    <n v="0"/>
    <n v="0"/>
    <m/>
    <m/>
    <s v="https://web.pdc.wa.gov/rptimg/default.aspx?filerid_election_year=DUPLV%20%20663%3A%7C%3A2008"/>
    <n v="5305"/>
    <n v="10436"/>
    <n v="16592"/>
    <n v="14586"/>
    <n v="18"/>
    <s v="KATHY MORGAN"/>
    <s v="candidate"/>
    <m/>
    <n v="44149.377013888887"/>
  </r>
  <r>
    <s v="ca-2008-16591"/>
    <s v="DRISJ  223"/>
    <s v="CA"/>
    <n v="39433"/>
    <m/>
    <m/>
    <m/>
    <s v="Electronic"/>
    <n v="39433"/>
    <x v="16"/>
    <s v="Candidate registered"/>
    <s v="DRISCOLL JOHN F"/>
    <m/>
    <s v="2525 E 29TH AVE SE 10B PMB #344"/>
    <s v="SPOKANE"/>
    <s v="SPOKANE"/>
    <m/>
    <n v="99223"/>
    <s v="VOTEDRISCOLL@COMCAST.NET"/>
    <s v="votedriscoll@comcast.net"/>
    <m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m/>
    <m/>
    <m/>
    <m/>
    <m/>
    <m/>
    <m/>
    <m/>
    <m/>
    <s v="2525 E 29TH AVE SE 10B PMB #344"/>
    <s v="SPOKANE"/>
    <m/>
    <n v="99223"/>
    <m/>
    <n v="211174.91"/>
    <n v="0"/>
    <n v="207342.37"/>
    <n v="0"/>
    <n v="700"/>
    <n v="0"/>
    <n v="6796.91"/>
    <n v="0"/>
    <s v="https://web.pdc.wa.gov/rptimg/default.aspx?filerid_election_year=DRISJ%20%20223%3A%7C%3A2008"/>
    <n v="5277"/>
    <n v="9291"/>
    <n v="16591"/>
    <n v="14582"/>
    <n v="6"/>
    <s v="NANCY J RUST"/>
    <s v="candidate"/>
    <m/>
    <n v="44149.376840277779"/>
  </r>
  <r>
    <s v="ca-2008-16588"/>
    <s v="EDDYD  033"/>
    <s v="CA"/>
    <n v="39265"/>
    <m/>
    <m/>
    <m/>
    <s v="Electronic"/>
    <n v="39265"/>
    <x v="16"/>
    <s v="Candidate registered"/>
    <s v="EDDY DEBORAH H"/>
    <m/>
    <s v="6619 132ND AVE NE PMB 149"/>
    <s v="KIRKLAND"/>
    <s v="KING"/>
    <m/>
    <n v="98033"/>
    <s v="DEB@DEBEDDY.NET"/>
    <s v="deb@debeddy.net"/>
    <m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D"/>
    <x v="0"/>
    <n v="39756"/>
    <m/>
    <b v="1"/>
    <m/>
    <m/>
    <s v="Qualified for general"/>
    <s v="Won in general"/>
    <s v="Incumbent"/>
    <m/>
    <m/>
    <m/>
    <m/>
    <m/>
    <m/>
    <m/>
    <m/>
    <s v="6619 132ND AVE NE PMB 149"/>
    <s v="KIRKLAND"/>
    <m/>
    <n v="98033"/>
    <m/>
    <n v="105046.25"/>
    <n v="199851.78"/>
    <n v="137374.45000000001"/>
    <n v="0"/>
    <n v="0"/>
    <n v="1000"/>
    <n v="2642.11"/>
    <n v="0"/>
    <s v="https://web.pdc.wa.gov/rptimg/default.aspx?filerid_election_year=EDDYD%20%20033%3A%7C%3A2008"/>
    <n v="5370"/>
    <n v="7980"/>
    <n v="16588"/>
    <n v="14592"/>
    <n v="48"/>
    <s v="JASON BENNETT"/>
    <s v="candidate"/>
    <m/>
    <n v="44149.377222222225"/>
  </r>
  <r>
    <s v="ca-2014-7227"/>
    <s v="MCGIJ  357"/>
    <s v="CA"/>
    <n v="41854"/>
    <m/>
    <m/>
    <m/>
    <m/>
    <n v="41854"/>
    <x v="9"/>
    <s v="Candidate registered"/>
    <s v="MCGIMPSEY JOSEPH H (JOSEPH MC GIMPSEY)"/>
    <m/>
    <s v="181 HEMLOCK STREET BOX 500"/>
    <s v="NEAH BAY"/>
    <s v="CLALLAM"/>
    <s v="WA"/>
    <n v="98357"/>
    <s v="appleboxjoe@msn.com"/>
    <s v="appleboxjoe@msn.com"/>
    <s v="360-645-2722"/>
    <s v="COUNTY CHARTER REVIEW COMMISSIONER"/>
    <n v="30"/>
    <s v="CLALLAM CO"/>
    <n v="3133"/>
    <s v="CLALLAM"/>
    <s v="Local"/>
    <n v="46668"/>
    <s v="C"/>
    <s v="Registration and financial affairs"/>
    <s v="Candidate"/>
    <s v="Candidate"/>
    <m/>
    <m/>
    <m/>
    <s v="D"/>
    <x v="0"/>
    <n v="41947"/>
    <s v="mini"/>
    <b v="1"/>
    <m/>
    <m/>
    <s v="Not in primary"/>
    <s v="Lost in general"/>
    <m/>
    <m/>
    <m/>
    <m/>
    <m/>
    <m/>
    <m/>
    <m/>
    <m/>
    <s v="P.O. BOX 500"/>
    <s v="NEAH BAY"/>
    <s v="WA"/>
    <n v="98357"/>
    <s v="360-645-2722"/>
    <m/>
    <m/>
    <m/>
    <m/>
    <m/>
    <m/>
    <m/>
    <m/>
    <s v="https://web.pdc.wa.gov/rptimg/default.aspx?docid=3978751"/>
    <n v="12707"/>
    <n v="5997"/>
    <n v="7227"/>
    <m/>
    <m/>
    <s v="JOSEPH MC GIMPSEY"/>
    <s v="candidate"/>
    <m/>
    <n v="43598.001006944447"/>
  </r>
  <r>
    <s v="ca-2020-1149"/>
    <s v="THAIM  006"/>
    <s v="CA"/>
    <n v="43471"/>
    <m/>
    <m/>
    <m/>
    <s v="Electronic"/>
    <n v="43471"/>
    <x v="4"/>
    <s v="Candidate registered"/>
    <s v="My-Linh Thai (MY-LINH THAI)"/>
    <m/>
    <s v="11900 NE 1ST ST #300"/>
    <s v="BELLEVUE"/>
    <s v="KING"/>
    <s v="WA"/>
    <n v="98005"/>
    <s v="INFO@MY-LINHTHAI.COM"/>
    <s v="my-linh@my-linhthai.com"/>
    <s v="425-749-1864"/>
    <s v="STATE REPRESENTATIVE"/>
    <n v="13"/>
    <s v="LEG DISTRICT 41 - HOUSE"/>
    <n v="4860"/>
    <s v="KING"/>
    <s v="Legislative"/>
    <n v="103835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94544.5"/>
    <n v="1434.28"/>
    <n v="70978.78"/>
    <n v="0"/>
    <n v="0"/>
    <n v="0"/>
    <n v="574.98"/>
    <n v="0"/>
    <s v="https://web.pdc.wa.gov/rptimg/default.aspx?docid=4774474"/>
    <n v="19364"/>
    <n v="30272"/>
    <n v="1149"/>
    <n v="1234"/>
    <n v="41"/>
    <s v="ABBOT TAYLOR"/>
    <s v="candidate"/>
    <m/>
    <n v="44298.504965277774"/>
  </r>
  <r>
    <s v="ca-2020-1214"/>
    <s v="SPRIL  033"/>
    <s v="CA"/>
    <n v="43475"/>
    <m/>
    <m/>
    <m/>
    <s v="Electronic"/>
    <n v="43475"/>
    <x v="4"/>
    <s v="Candidate registered"/>
    <s v="Larry Springer (LARRY SPRINGER)"/>
    <m/>
    <s v="10536 NE 122ND STREET"/>
    <s v="KIRKLAND"/>
    <s v="KING"/>
    <s v="WA"/>
    <n v="98034"/>
    <s v="LARRY@LARRYSPRINGER.ORG"/>
    <s v="larry@larryspringer.org"/>
    <s v="425-761-9025"/>
    <s v="STATE REPRESENTATIVE"/>
    <n v="13"/>
    <s v="LEG DISTRICT 45 - HOUSE"/>
    <n v="4868"/>
    <s v="KING"/>
    <s v="Legislative"/>
    <n v="102093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486-0085"/>
    <n v="195660"/>
    <n v="101161.22"/>
    <n v="146592.81"/>
    <n v="0"/>
    <n v="0"/>
    <n v="0"/>
    <n v="6261.9"/>
    <n v="0"/>
    <s v="https://web.pdc.wa.gov/rptimg/default.aspx?docid=4776372"/>
    <n v="18517"/>
    <n v="569"/>
    <n v="1214"/>
    <n v="1189"/>
    <n v="45"/>
    <s v="JASON BENNETT"/>
    <s v="candidate"/>
    <m/>
    <n v="44298.62909722222"/>
  </r>
  <r>
    <s v="ca-2019-1668"/>
    <s v="ROGER  683"/>
    <s v="CA"/>
    <n v="43580"/>
    <d v="2019-05-13T00:00:00"/>
    <m/>
    <m/>
    <m/>
    <n v="43580"/>
    <x v="7"/>
    <s v="Candidate declared"/>
    <s v="Rachael Ann Rogers (RACHAEL ROGERS)"/>
    <m/>
    <s v="3702 SE 167TH COURT"/>
    <s v="VANCOUVER"/>
    <s v="CLARK"/>
    <s v="WA"/>
    <n v="98683"/>
    <s v="Madlibsmom@gmail.com"/>
    <s v="madlibsmom@gmail.com"/>
    <s v="360-947-4805"/>
    <s v="SCHOOL DIRECTOR"/>
    <n v="49"/>
    <s v="EVERGREEN SD 114"/>
    <n v="3282"/>
    <s v="CLARK"/>
    <s v="Local"/>
    <n v="84502"/>
    <s v="C"/>
    <s v="Registration and financial affairs"/>
    <s v="Candidate"/>
    <s v="Candidate"/>
    <m/>
    <m/>
    <m/>
    <s v="D"/>
    <x v="0"/>
    <n v="43774"/>
    <s v="mini"/>
    <b v="1"/>
    <b v="0"/>
    <b v="1"/>
    <m/>
    <s v="Won in general"/>
    <m/>
    <m/>
    <m/>
    <m/>
    <m/>
    <m/>
    <m/>
    <m/>
    <m/>
    <s v="3702 SE 167TH COURT"/>
    <s v="VANCOUVER"/>
    <s v="WA"/>
    <n v="98683"/>
    <s v="503-334-7955"/>
    <m/>
    <m/>
    <m/>
    <m/>
    <m/>
    <m/>
    <m/>
    <m/>
    <s v="https://web.pdc.wa.gov/rptimg/default.aspx?docid=4799676"/>
    <n v="16722"/>
    <n v="1504"/>
    <n v="1668"/>
    <m/>
    <m/>
    <s v="RYAN PROBSTFELD"/>
    <s v="candidate"/>
    <m/>
    <n v="43959.621967592589"/>
  </r>
  <r>
    <s v="ca-2017-3266"/>
    <s v="SIDHS  264"/>
    <s v="CA"/>
    <n v="42780"/>
    <m/>
    <m/>
    <m/>
    <m/>
    <n v="42780"/>
    <x v="10"/>
    <s v="Candidate discontinued campaign"/>
    <s v="Satpal Sidhu (SATPAL SIDHU)"/>
    <m/>
    <s v="154 EAST BARTLETT ROAD"/>
    <s v="LYNDEN"/>
    <s v="WHATCOM"/>
    <s v="WA"/>
    <n v="98264"/>
    <s v="VOTE4SATPAL@GMAIL.COM"/>
    <s v="vote4satpal@gmail.com"/>
    <s v="360-305-4948"/>
    <s v="COUNTY COUNCIL MEMBER"/>
    <n v="25"/>
    <s v="WHATCOM CO"/>
    <n v="4335"/>
    <s v="WHATCOM"/>
    <s v="Local"/>
    <n v="140077"/>
    <s v="C"/>
    <s v="Registration and financial affairs"/>
    <s v="Candidate"/>
    <s v="Candidate"/>
    <m/>
    <m/>
    <m/>
    <s v="D"/>
    <x v="0"/>
    <n v="43046"/>
    <s v="full"/>
    <b v="1"/>
    <m/>
    <m/>
    <m/>
    <m/>
    <m/>
    <m/>
    <m/>
    <m/>
    <m/>
    <m/>
    <m/>
    <m/>
    <m/>
    <s v="154 E BARTLETT ROAD"/>
    <s v="LYNDEN"/>
    <s v="WA"/>
    <n v="98264"/>
    <m/>
    <m/>
    <m/>
    <m/>
    <m/>
    <m/>
    <m/>
    <m/>
    <m/>
    <s v="https://web.pdc.wa.gov/rptimg/default.aspx?docid=4627694"/>
    <n v="17746"/>
    <n v="1655"/>
    <n v="3266"/>
    <m/>
    <m/>
    <s v="SATPAL SIDHU"/>
    <s v="candidate"/>
    <m/>
    <n v="43597.955671296295"/>
  </r>
  <r>
    <s v="ca-2019-1757"/>
    <s v="MCMAR  208"/>
    <s v="CA"/>
    <n v="43596"/>
    <m/>
    <m/>
    <m/>
    <m/>
    <n v="43596"/>
    <x v="7"/>
    <s v="Candidate registered"/>
    <s v="MCMANUS RICHARD (DICK) L (RICHARD L. MCMANUS)"/>
    <m/>
    <s v="1600 121ST ST SE, # Q-103"/>
    <s v="EVERETTT"/>
    <s v="SNOHOMISH"/>
    <s v="WA"/>
    <n v="98208"/>
    <s v="DICK.MCMANUS@YAHOO.COM"/>
    <s v="dick.mcmanus@yahoo.com"/>
    <s v="425-879-6489"/>
    <s v="COUNTY SHERIFF"/>
    <n v="27"/>
    <s v="SNOHOMISH CO"/>
    <n v="4107"/>
    <s v="SNOHOMISH"/>
    <s v="Local"/>
    <n v="461635"/>
    <s v="C"/>
    <s v="Registration and financial affairs"/>
    <s v="Candidate"/>
    <s v="Candidate"/>
    <m/>
    <m/>
    <m/>
    <s v="D"/>
    <x v="0"/>
    <n v="43774"/>
    <s v="mini"/>
    <b v="1"/>
    <m/>
    <m/>
    <m/>
    <m/>
    <m/>
    <m/>
    <m/>
    <m/>
    <m/>
    <m/>
    <m/>
    <m/>
    <m/>
    <s v="1600 121ST ST SE, # Q-103"/>
    <s v="EVERETTT"/>
    <s v="WA"/>
    <n v="98208"/>
    <s v="425-879-6489"/>
    <m/>
    <m/>
    <m/>
    <m/>
    <m/>
    <m/>
    <m/>
    <m/>
    <s v="https://web.pdc.wa.gov/rptimg/default.aspx?docid=4781260"/>
    <n v="12835"/>
    <n v="1591"/>
    <n v="1757"/>
    <m/>
    <m/>
    <s v="RICHARD MCMANUS"/>
    <s v="candidate"/>
    <m/>
    <n v="43718.38354166667"/>
  </r>
  <r>
    <s v="ca-2019-1713"/>
    <s v="LYTTK  221"/>
    <s v="CA"/>
    <n v="43487"/>
    <m/>
    <m/>
    <m/>
    <m/>
    <n v="43487"/>
    <x v="7"/>
    <s v="Candidate registered"/>
    <s v="LYTTON KRISTINE C (KRISTINE LYTTON)"/>
    <m/>
    <s v="4004 ASTREA PL"/>
    <s v="ANACORTES"/>
    <s v="SKAGIT"/>
    <s v="WA"/>
    <n v="98221"/>
    <s v="MRLYTTON@FIDALGO.NET"/>
    <s v="mrlytton@fidalgo.net"/>
    <s v="360-631-0619"/>
    <s v="STATE SENATOR"/>
    <n v="12"/>
    <s v="LEG DISTRICT 40 - SENATE"/>
    <n v="4769"/>
    <s v="SKAGIT"/>
    <s v="Legislative"/>
    <n v="95111"/>
    <s v="C"/>
    <s v="Registration and financial affairs"/>
    <s v="Candidate"/>
    <s v="Candidate"/>
    <m/>
    <m/>
    <m/>
    <s v="D"/>
    <x v="0"/>
    <n v="43774"/>
    <s v="full"/>
    <b v="1"/>
    <m/>
    <m/>
    <m/>
    <m/>
    <m/>
    <m/>
    <m/>
    <m/>
    <m/>
    <m/>
    <m/>
    <m/>
    <m/>
    <s v="33253 34TH AVE SW"/>
    <s v="FEDERAL WAY"/>
    <s v="WA"/>
    <n v="98023"/>
    <s v="253-653-1427"/>
    <m/>
    <m/>
    <m/>
    <m/>
    <m/>
    <m/>
    <m/>
    <m/>
    <s v="https://web.pdc.wa.gov/rptimg/default.aspx?docid=4777498"/>
    <n v="11758"/>
    <n v="1547"/>
    <n v="1713"/>
    <m/>
    <n v="40"/>
    <s v="MELISSA PFEIFER"/>
    <s v="candidate"/>
    <m/>
    <n v="43597.917604166665"/>
  </r>
  <r>
    <s v="ca-2017-2340"/>
    <s v="PATUA  178"/>
    <s v="CA"/>
    <n v="42863"/>
    <m/>
    <m/>
    <m/>
    <s v="Electronic"/>
    <n v="42863"/>
    <x v="10"/>
    <s v="Candidate registered"/>
    <s v="PATU AIOMANU B (AIOMANU PATU)"/>
    <m/>
    <s v="6001 S HAZEL ST"/>
    <s v="SEATTLE"/>
    <s v="KING"/>
    <s v="WA"/>
    <s v="98178-2450"/>
    <s v="ABPATU@GMAIL.COM"/>
    <s v="abpatu@gmail.com"/>
    <s v="425-891-6705"/>
    <s v="SCHOOL DIRECTOR"/>
    <n v="49"/>
    <s v="SEATTLE SCHOOL DIST 001"/>
    <n v="4710"/>
    <s v="KING"/>
    <s v="Local"/>
    <n v="456102"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Won in general"/>
    <m/>
    <m/>
    <m/>
    <m/>
    <m/>
    <m/>
    <m/>
    <m/>
    <m/>
    <s v="4827 S MEAD ST"/>
    <s v="SEATTLE"/>
    <s v="WA"/>
    <s v="98118-2811"/>
    <m/>
    <n v="9493.17"/>
    <n v="0"/>
    <n v="8553.8799999999992"/>
    <n v="0"/>
    <n v="0"/>
    <n v="0"/>
    <n v="463.75"/>
    <n v="0"/>
    <s v="https://web.pdc.wa.gov/rptimg/default.aspx?docid=4665739"/>
    <n v="14839"/>
    <n v="2115"/>
    <n v="2340"/>
    <n v="4741"/>
    <m/>
    <s v="ROBERT BERRY"/>
    <s v="candidate"/>
    <m/>
    <n v="44149.02140046296"/>
  </r>
  <r>
    <s v="ca-2014-7235"/>
    <s v="GREEM  370"/>
    <s v="CA"/>
    <n v="41769"/>
    <m/>
    <m/>
    <m/>
    <m/>
    <n v="41769"/>
    <x v="9"/>
    <s v="Candidate registered"/>
    <s v="Meredith R. Green (MEREDITH GREEN)"/>
    <m/>
    <s v="PO BOX 515"/>
    <s v="POULSBO"/>
    <s v="KITSAP"/>
    <s v="WA"/>
    <n v="98370"/>
    <s v="greencpa@earthlink.net"/>
    <s v="greencpa@earthlink.net"/>
    <s v="206-979-3700"/>
    <s v="COUNTY TREASURER"/>
    <n v="28"/>
    <s v="KITSAP CO"/>
    <n v="3539"/>
    <s v="KITSAP"/>
    <s v="Local"/>
    <n v="153736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PO BOX 515"/>
    <s v="POULSBO"/>
    <s v="WA"/>
    <n v="98370"/>
    <s v="206-979-3700"/>
    <m/>
    <m/>
    <m/>
    <m/>
    <m/>
    <m/>
    <m/>
    <m/>
    <s v="https://web.pdc.wa.gov/rptimg/default.aspx?docid=3865411"/>
    <n v="7451"/>
    <n v="229"/>
    <n v="7235"/>
    <m/>
    <m/>
    <s v="MEREDITH GREEN"/>
    <s v="candidate"/>
    <m/>
    <n v="43598.001122685186"/>
  </r>
  <r>
    <s v="ca-2014-7092"/>
    <s v="JOHNM  210"/>
    <s v="CA"/>
    <n v="41760"/>
    <m/>
    <m/>
    <m/>
    <s v="Electronic"/>
    <n v="41760"/>
    <x v="9"/>
    <s v="Candidate registered"/>
    <s v="JOHNSON MARY LOU (MARY LOU JOHNSON)"/>
    <m/>
    <s v="P.O. BOX 1340"/>
    <s v="SPOKANE"/>
    <s v="SPOKANE"/>
    <s v="WA"/>
    <s v="99210-2127"/>
    <s v="mariebjork@aol.com"/>
    <s v="johnson-ml@comcast.net"/>
    <s v="509-991-5512"/>
    <s v="COUNTY COMMISSIONER"/>
    <n v="23"/>
    <s v="SPOKANE CO"/>
    <n v="4151"/>
    <s v="SPOKANE"/>
    <s v="Local"/>
    <n v="281292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m/>
    <m/>
    <m/>
    <m/>
    <m/>
    <m/>
    <m/>
    <m/>
    <m/>
    <s v="S. 4018 HATCH ST."/>
    <s v="SPOKANE"/>
    <s v="WA"/>
    <n v="99203"/>
    <s v="509-220-0986"/>
    <n v="127011.38"/>
    <n v="0"/>
    <n v="126986.38"/>
    <n v="0"/>
    <n v="0"/>
    <n v="0"/>
    <n v="237.6"/>
    <n v="0"/>
    <s v="https://web.pdc.wa.gov/rptimg/default.aspx?docid=3801120"/>
    <n v="9942"/>
    <n v="5938"/>
    <n v="7092"/>
    <n v="7937"/>
    <m/>
    <s v="MARIE BJORK"/>
    <s v="candidate"/>
    <m/>
    <n v="44149.13957175926"/>
  </r>
  <r>
    <s v="ca-2018-1919"/>
    <s v="MONKN  284"/>
    <s v="CA"/>
    <n v="43346"/>
    <m/>
    <m/>
    <m/>
    <m/>
    <n v="43346"/>
    <x v="3"/>
    <s v="Candidate registered"/>
    <s v="MONK NAN A (NAN MONK)"/>
    <m/>
    <s v="31459 BARBEN RD"/>
    <s v="SEDRO WOOLLEY"/>
    <s v="SKAGIT"/>
    <s v="WA"/>
    <s v="98284-9160"/>
    <s v="nan.monk@gmail.com"/>
    <s v="nan.monk@gmail.com"/>
    <s v="360-661-0247"/>
    <s v="COUNTY CHARTER REVIEW COMMISSIONER"/>
    <n v="30"/>
    <s v="SKAGIT CO"/>
    <n v="4064"/>
    <s v="SKAGIT"/>
    <s v="Local"/>
    <n v="73724"/>
    <s v="C"/>
    <s v="Registration and financial affairs"/>
    <s v="Candidate"/>
    <s v="Candidate"/>
    <m/>
    <m/>
    <m/>
    <s v="D"/>
    <x v="0"/>
    <n v="43410"/>
    <s v="mini"/>
    <b v="1"/>
    <m/>
    <m/>
    <s v="Not in primary"/>
    <m/>
    <m/>
    <m/>
    <m/>
    <m/>
    <m/>
    <m/>
    <m/>
    <m/>
    <m/>
    <s v="31459 BARBEN RD"/>
    <s v="SEDRO WOOLLEY"/>
    <s v="WA"/>
    <s v="98284-9160"/>
    <s v="360-661-0247"/>
    <m/>
    <m/>
    <m/>
    <m/>
    <m/>
    <m/>
    <m/>
    <m/>
    <s v="https://web.pdc.wa.gov/rptimg/default.aspx?docid=4749952"/>
    <n v="13196"/>
    <n v="1739"/>
    <n v="1919"/>
    <m/>
    <m/>
    <s v="NAN MONK"/>
    <s v="candidate"/>
    <m/>
    <n v="43597.925879629627"/>
  </r>
  <r>
    <s v="ca-2018-402"/>
    <s v="SCHMK  584"/>
    <s v="CA"/>
    <n v="43206"/>
    <m/>
    <m/>
    <m/>
    <s v="Electronic"/>
    <n v="43206"/>
    <x v="3"/>
    <s v="Candidate registered"/>
    <s v="Kevin Schmelzlen (KEVIN SCHMELZLEN)"/>
    <m/>
    <s v="423 EUCLID AVE"/>
    <s v="SHELTON"/>
    <s v="MASON"/>
    <s v="WA"/>
    <n v="98584"/>
    <s v="KEVINFORMASONCOUNTY@GMAIL.COM"/>
    <s v="kevinformasoncounty@gmail.com"/>
    <s v="360-742-4808"/>
    <s v="COUNTY COMMISSIONER"/>
    <n v="23"/>
    <s v="MASON CO"/>
    <n v="3699"/>
    <s v="MASON"/>
    <s v="Local"/>
    <n v="38265"/>
    <s v="C"/>
    <s v="Registration and financial affairs"/>
    <s v="Candidate"/>
    <s v="Candidate"/>
    <m/>
    <m/>
    <d v="1900-01-02T00:00:00"/>
    <s v="D"/>
    <x v="0"/>
    <n v="43410"/>
    <s v="full"/>
    <b v="1"/>
    <m/>
    <m/>
    <s v="Qualified for general"/>
    <s v="Lost in general"/>
    <m/>
    <m/>
    <m/>
    <m/>
    <m/>
    <m/>
    <m/>
    <m/>
    <m/>
    <s v="90 E PINE PARK LANE"/>
    <s v="SHELTON"/>
    <s v="WA"/>
    <n v="98584"/>
    <s v="971-261-7957"/>
    <n v="13720.43"/>
    <n v="0"/>
    <n v="12785.09"/>
    <n v="325"/>
    <n v="0"/>
    <n v="0"/>
    <m/>
    <m/>
    <s v="https://web.pdc.wa.gov/rptimg/default.aspx?docid=4741571"/>
    <n v="17278"/>
    <n v="974"/>
    <n v="402"/>
    <n v="3663"/>
    <m/>
    <s v="KAYLYNE KREIGER"/>
    <s v="candidate"/>
    <m/>
    <n v="44148.978425925925"/>
  </r>
  <r>
    <s v="ca-2018-240"/>
    <s v="SHELT  548"/>
    <s v="CA"/>
    <n v="42117"/>
    <m/>
    <m/>
    <m/>
    <s v="Electronic"/>
    <n v="42117"/>
    <x v="3"/>
    <s v="Candidate registered"/>
    <s v="Timothy Sheldon (TIMOTHY SHELDON)"/>
    <m/>
    <s v="P.O. BOX 399"/>
    <s v="HOODSPORT"/>
    <s v="MASON"/>
    <s v="WA"/>
    <n v="98548"/>
    <s v="SENATORTIMSHELDON@GMAIL.COM"/>
    <s v="senatortimsheldon@gmail.com"/>
    <s v="360-490-0351"/>
    <s v="STATE SENATOR"/>
    <n v="12"/>
    <s v="LEG DISTRICT 35 - SENATE"/>
    <n v="4764"/>
    <s v="MASON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s v="Incumbent"/>
    <m/>
    <m/>
    <m/>
    <m/>
    <m/>
    <m/>
    <m/>
    <m/>
    <s v="P.O. BOX 399"/>
    <s v="HOODSPORT"/>
    <s v="WA"/>
    <n v="98548"/>
    <m/>
    <n v="286930"/>
    <n v="10000"/>
    <n v="290100.25"/>
    <n v="0"/>
    <n v="0"/>
    <n v="0"/>
    <n v="120316.24"/>
    <n v="0"/>
    <s v="https://web.pdc.wa.gov/rptimg/default.aspx?docid=4736647"/>
    <n v="17836"/>
    <n v="647"/>
    <n v="240"/>
    <n v="3695"/>
    <n v="35"/>
    <s v="TIM SHELDON"/>
    <s v="candidate"/>
    <m/>
    <n v="44148.979560185187"/>
  </r>
  <r>
    <s v="ca-2020-1135"/>
    <s v="APPLS  370"/>
    <s v="CA"/>
    <n v="43474"/>
    <m/>
    <m/>
    <m/>
    <s v="Electronic"/>
    <n v="43474"/>
    <x v="4"/>
    <s v="Candidate registered"/>
    <s v="SHERRY V APPLETON (SHERRY APPLETON)"/>
    <m/>
    <s v="PO BOX 2140"/>
    <s v="POULSBO"/>
    <s v="KITSAP"/>
    <s v="WA"/>
    <n v="98370"/>
    <s v="ANDRUS@EMBARQMAIL.COM"/>
    <s v="sherrya76@comcast.net"/>
    <s v="360-697-4954"/>
    <s v="STATE REPRESENTATIVE"/>
    <n v="13"/>
    <s v="LEG DISTRICT 23 - HOUSE"/>
    <n v="3558"/>
    <s v="KITSAP"/>
    <s v="Legislative"/>
    <n v="106338"/>
    <s v="C"/>
    <s v="Registration and financial affairs"/>
    <s v="Candidate"/>
    <s v="Candidate"/>
    <m/>
    <m/>
    <d v="1900-01-01T00:00:00"/>
    <s v="D"/>
    <x v="0"/>
    <n v="44138"/>
    <s v="full"/>
    <b v="1"/>
    <m/>
    <m/>
    <m/>
    <m/>
    <m/>
    <m/>
    <m/>
    <m/>
    <m/>
    <m/>
    <m/>
    <m/>
    <m/>
    <s v="PO BOX 2140"/>
    <s v="POULSBO"/>
    <s v="WA"/>
    <n v="98370"/>
    <s v="360-697-4954"/>
    <n v="1500"/>
    <n v="5746.29"/>
    <n v="7146.29"/>
    <n v="0"/>
    <n v="0"/>
    <n v="0"/>
    <m/>
    <m/>
    <s v="https://web.pdc.wa.gov/rptimg/default.aspx?docid=4776242"/>
    <n v="710"/>
    <n v="227"/>
    <n v="1135"/>
    <n v="288"/>
    <n v="23"/>
    <s v="ALVIN ANDRUS"/>
    <s v="candidate"/>
    <m/>
    <n v="44455.504444444443"/>
  </r>
  <r>
    <s v="ca-2016-4275"/>
    <s v="HARRT  687"/>
    <s v="CA"/>
    <n v="42470"/>
    <m/>
    <m/>
    <m/>
    <s v="Electronic"/>
    <n v="42470"/>
    <x v="8"/>
    <s v="Candidate discontinued campaign"/>
    <s v="HARRIS TANISHA L (TANISHA HARRIS)"/>
    <m/>
    <s v="PO BOX 873235"/>
    <s v="VANCOUVER"/>
    <s v="CLARK"/>
    <s v="WA"/>
    <n v="98687"/>
    <s v="PDAMM2@COMCAST.NET"/>
    <s v="neshalynn@hotmail.com"/>
    <s v="360-609-3527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3801 NE 172ND AVE"/>
    <s v="VANCOUVER"/>
    <s v="WA"/>
    <n v="98682"/>
    <s v="360-609-3527"/>
    <n v="8758.2900000000009"/>
    <n v="0"/>
    <n v="8758.2900000000009"/>
    <n v="0"/>
    <n v="0"/>
    <n v="0"/>
    <m/>
    <m/>
    <s v="https://web.pdc.wa.gov/rptimg/default.aspx?docid=4562452"/>
    <n v="8084"/>
    <n v="25643"/>
    <n v="4275"/>
    <n v="5599"/>
    <n v="17"/>
    <s v="MARSHA MANNING"/>
    <s v="candidate"/>
    <m/>
    <n v="44149.053900462961"/>
  </r>
  <r>
    <s v="ca-2018-872"/>
    <s v="BIGED  612"/>
    <s v="CA"/>
    <n v="43214"/>
    <m/>
    <m/>
    <m/>
    <s v="Electronic"/>
    <n v="43214"/>
    <x v="3"/>
    <s v="Candidate registered"/>
    <s v="Dan Bigelow (DANIEL BIGELOW)"/>
    <m/>
    <s v="PO BOX 608"/>
    <s v="CATHLAMET"/>
    <s v="WAHKIAKUM"/>
    <s v="WA"/>
    <n v="98612"/>
    <s v="DANBIGELOWPROSECUTOR@GMAIL.COM"/>
    <s v="danbigelowprosecutor@gmail.com"/>
    <s v="360-562-7214"/>
    <s v="COUNTY PROSECUTOR"/>
    <n v="26"/>
    <s v="WAHKIAKUM CO"/>
    <n v="4286"/>
    <s v="WAHKIAKUM"/>
    <s v="Local"/>
    <n v="3060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m/>
    <m/>
    <m/>
    <m/>
    <m/>
    <m/>
    <m/>
    <m/>
    <m/>
    <s v="PO BOX 608"/>
    <s v="CATHLAMET"/>
    <s v="WA"/>
    <n v="98612"/>
    <s v="360-795-6322"/>
    <n v="6768.12"/>
    <n v="4692.47"/>
    <n v="7590.96"/>
    <n v="0"/>
    <n v="0"/>
    <n v="0"/>
    <m/>
    <m/>
    <s v="https://web.pdc.wa.gov/rptimg/default.aspx?docid=4726007"/>
    <n v="1385"/>
    <n v="122"/>
    <n v="872"/>
    <n v="2820"/>
    <m/>
    <s v="SABRINNE BIGELOW"/>
    <s v="candidate"/>
    <m/>
    <n v="44148.945428240739"/>
  </r>
  <r>
    <s v="ca-2016-4302"/>
    <s v="GOULJ  301"/>
    <s v="CA"/>
    <n v="42498"/>
    <m/>
    <m/>
    <m/>
    <s v="Electronic"/>
    <n v="42498"/>
    <x v="8"/>
    <s v="Candidate registered"/>
    <s v="Jenn Goulet (JENNIFER GOULET)"/>
    <m/>
    <s v="4910 SAHARA DR"/>
    <s v="PASCO"/>
    <s v="WHITMAN"/>
    <s v="WA"/>
    <n v="99301"/>
    <s v="JENN4WA@GMAIL.COM"/>
    <s v="jenn4wa@gmail.com"/>
    <s v="509-396-8272"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2518 S BRANDON CT"/>
    <s v="SEATTLE"/>
    <s v="WA"/>
    <n v="98108"/>
    <m/>
    <n v="12650.93"/>
    <n v="0"/>
    <n v="12650.93"/>
    <n v="0"/>
    <n v="0"/>
    <n v="0"/>
    <n v="988.13"/>
    <n v="0"/>
    <s v="https://web.pdc.wa.gov/rptimg/default.aspx?docid=4570207"/>
    <n v="7362"/>
    <n v="892"/>
    <n v="4302"/>
    <n v="5568"/>
    <n v="9"/>
    <s v="JEANNE LEGAULT"/>
    <s v="candidate"/>
    <m/>
    <n v="44149.052743055552"/>
  </r>
  <r>
    <s v="ca-2018-100"/>
    <s v="SARRV  856"/>
    <s v="CA"/>
    <n v="43249"/>
    <m/>
    <m/>
    <m/>
    <m/>
    <n v="43249"/>
    <x v="3"/>
    <s v="Candidate registered"/>
    <s v="Valerie Sarratt (VALERIE SARRATT)"/>
    <m/>
    <s v="P.O. BOX 205"/>
    <s v="CARLTON"/>
    <s v="CHELAN"/>
    <s v="WA"/>
    <n v="98814"/>
    <s v="VALERIEFORHOUSE@GMAIL.COM"/>
    <s v="valsarratt@gmail.com"/>
    <s v="509-818-0910"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d v="1900-01-01T00:00:00"/>
    <s v="D"/>
    <x v="0"/>
    <n v="43410"/>
    <s v="mini"/>
    <b v="1"/>
    <m/>
    <m/>
    <s v="Qualified for general"/>
    <s v="Lost in general"/>
    <s v="Challenger"/>
    <m/>
    <m/>
    <m/>
    <m/>
    <m/>
    <m/>
    <m/>
    <m/>
    <s v="270 BENSON CREEK DR."/>
    <s v="TWISP"/>
    <s v="WA"/>
    <n v="98856"/>
    <m/>
    <m/>
    <m/>
    <m/>
    <m/>
    <m/>
    <m/>
    <n v="461.9"/>
    <n v="0"/>
    <s v="https://web.pdc.wa.gov/rptimg/default.aspx?docid=4725494"/>
    <n v="17033"/>
    <n v="939"/>
    <n v="100"/>
    <m/>
    <n v="12"/>
    <s v="MICHAEL SARRATT"/>
    <s v="candidate"/>
    <m/>
    <n v="43959.621886574074"/>
  </r>
  <r>
    <s v="ca-2016-4467"/>
    <s v="WEBBB  837"/>
    <s v="CA"/>
    <n v="42501"/>
    <m/>
    <m/>
    <m/>
    <s v="Electronic"/>
    <n v="42501"/>
    <x v="8"/>
    <s v="Candidate registered"/>
    <s v="WEBB BENJAMIN J (BENJAMIN WEBB)"/>
    <m/>
    <s v="P.O. BOX 1516"/>
    <s v="MOSES LAKE"/>
    <s v="GRANT"/>
    <s v="WA"/>
    <n v="98837"/>
    <s v="benjaminwebb10@gmail.com"/>
    <s v="benjaminwebb10@gmail.com"/>
    <s v="406-370-2071"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601 PIONEER WAY SUITE F395"/>
    <s v="MOSES LAKE"/>
    <s v="WA"/>
    <n v="98837"/>
    <s v="206-910-6132"/>
    <n v="2732"/>
    <n v="118.69"/>
    <n v="1625.03"/>
    <n v="0"/>
    <n v="0"/>
    <n v="0"/>
    <n v="289.97000000000003"/>
    <n v="0"/>
    <s v="https://web.pdc.wa.gov/rptimg/default.aspx?docid=4571876"/>
    <n v="20900"/>
    <n v="3953"/>
    <n v="4467"/>
    <n v="6339"/>
    <n v="13"/>
    <s v="BILL NEWELL"/>
    <s v="candidate"/>
    <m/>
    <n v="44149.085162037038"/>
  </r>
  <r>
    <s v="ca-2014-7131"/>
    <s v="MAVEJ  368"/>
    <s v="CA"/>
    <n v="41753"/>
    <m/>
    <m/>
    <m/>
    <s v="Electronic"/>
    <n v="41753"/>
    <x v="9"/>
    <s v="Candidate registered"/>
    <s v="MAVES-KLATT JUDITH L (JUDITH MAVES-KLATT)"/>
    <m/>
    <s v="P.O. BOX 1762"/>
    <s v="PORT TOWNSEND"/>
    <s v="JEFFERSON"/>
    <s v="WA"/>
    <n v="98368"/>
    <s v="judyforauditor@gmail.com"/>
    <s v="judy@mkappraisalservice.com"/>
    <s v="360-379-3339"/>
    <s v="COUNTY AUDITOR"/>
    <n v="20"/>
    <s v="JEFFERSON CO"/>
    <n v="3433"/>
    <s v="JEFFERSON"/>
    <s v="Local"/>
    <n v="22770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m/>
    <m/>
    <m/>
    <m/>
    <m/>
    <m/>
    <m/>
    <m/>
    <m/>
    <s v="121 SUNSET BLVD"/>
    <s v="PORT TOWNSEND"/>
    <s v="WA"/>
    <n v="98368"/>
    <s v="360-385-2394"/>
    <n v="19978.3"/>
    <n v="0"/>
    <n v="19300.509999999998"/>
    <n v="0"/>
    <n v="0"/>
    <n v="0"/>
    <m/>
    <m/>
    <s v="https://web.pdc.wa.gov/rptimg/default.aspx?docid=3793744"/>
    <n v="12108"/>
    <n v="5956"/>
    <n v="7131"/>
    <n v="8052"/>
    <m/>
    <s v="DIANA COWAN"/>
    <s v="candidate"/>
    <m/>
    <n v="44149.144062500003"/>
  </r>
  <r>
    <s v="ca-2014-7200"/>
    <s v="HERRK  584"/>
    <s v="CA"/>
    <n v="41722"/>
    <m/>
    <m/>
    <m/>
    <m/>
    <n v="41722"/>
    <x v="9"/>
    <s v="Candidate registered"/>
    <s v="HERR KAREN L (KAREN HERR)"/>
    <m/>
    <s v="3840 E. MASON LAKE ROAD"/>
    <s v="SHELTON"/>
    <s v="MASON"/>
    <s v="WA"/>
    <n v="98584"/>
    <s v="whiskers@q.com"/>
    <s v="whiskers@q.com"/>
    <s v="360-427-1461"/>
    <s v="COUNTY AUDITOR"/>
    <n v="20"/>
    <s v="MASON CO"/>
    <n v="3699"/>
    <s v="MASON"/>
    <s v="Local"/>
    <n v="35148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3840 E. MASON LAKE ROAD"/>
    <s v="SHELTON"/>
    <s v="WA"/>
    <n v="98584"/>
    <s v="360-427-1461"/>
    <m/>
    <m/>
    <m/>
    <m/>
    <m/>
    <m/>
    <m/>
    <m/>
    <s v="https://web.pdc.wa.gov/rptimg/default.aspx?docid=3755190"/>
    <n v="8489"/>
    <n v="5982"/>
    <n v="7200"/>
    <m/>
    <m/>
    <s v="KAREN HERR"/>
    <s v="candidate"/>
    <m/>
    <n v="43598.000625000001"/>
  </r>
  <r>
    <s v="ca-2016-4568"/>
    <s v="REEVK  093"/>
    <s v="CA"/>
    <n v="42475"/>
    <m/>
    <m/>
    <m/>
    <s v="Electronic"/>
    <n v="42475"/>
    <x v="8"/>
    <s v="Candidate registered"/>
    <s v="Kristine M. Reeves (KRISTINE REEVES)"/>
    <m/>
    <s v="PO BOX 24163"/>
    <s v="FEDERAL WAY"/>
    <s v="KING"/>
    <s v="WA"/>
    <n v="98093"/>
    <s v="INFO@ELECTKRISTINEREEVES.COM"/>
    <s v="info@electkristinereeves.com"/>
    <s v="206-249-3327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Challenger"/>
    <m/>
    <m/>
    <m/>
    <m/>
    <m/>
    <m/>
    <m/>
    <m/>
    <s v="32916 30TH AVE SW"/>
    <s v="FEDERAL WAY"/>
    <s v="WA"/>
    <n v="98023"/>
    <s v="206-249-3327"/>
    <n v="275546.73"/>
    <n v="0"/>
    <n v="276447.56"/>
    <n v="-197.79"/>
    <n v="0"/>
    <n v="4445"/>
    <n v="226180.9"/>
    <n v="261564.17"/>
    <s v="https://web.pdc.wa.gov/rptimg/default.aspx?docid=4567964"/>
    <n v="16146"/>
    <n v="636"/>
    <n v="4568"/>
    <n v="6009"/>
    <n v="30"/>
    <s v="CAMRON SCHWRMANN"/>
    <s v="candidate"/>
    <m/>
    <n v="44149.071284722224"/>
  </r>
  <r>
    <s v="ca-2016-4090"/>
    <s v="MATIA  366"/>
    <s v="CA"/>
    <n v="42493"/>
    <m/>
    <m/>
    <m/>
    <s v="Electronic"/>
    <n v="42493"/>
    <x v="8"/>
    <s v="Candidate registered"/>
    <s v="MATIAS ALEXANDER B (ALEXANDER MATIAS)"/>
    <m/>
    <s v="P.O. BOX 2351"/>
    <s v="PORT ORCHARD"/>
    <s v="PIERCE"/>
    <s v="WA"/>
    <n v="98366"/>
    <s v="alec@alecmatias.com"/>
    <s v="alec@alecmatias.com"/>
    <s v="360-329-2082"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P.O. BOX 2351"/>
    <s v="PORT ORCHARD"/>
    <s v="WA"/>
    <n v="98366"/>
    <s v="360-329-2082"/>
    <n v="1952.5"/>
    <n v="0"/>
    <n v="1333.94"/>
    <n v="0"/>
    <n v="0"/>
    <n v="0"/>
    <m/>
    <m/>
    <s v="https://web.pdc.wa.gov/rptimg/default.aspx?docid=4568876"/>
    <n v="12187"/>
    <n v="3707"/>
    <n v="4090"/>
    <n v="5796"/>
    <n v="26"/>
    <s v="ALEXANDER MATIAS"/>
    <s v="candidate"/>
    <m/>
    <n v="44149.063796296294"/>
  </r>
  <r>
    <s v="ca-2018-459"/>
    <s v="HOLTR  606"/>
    <s v="CA"/>
    <n v="43228"/>
    <m/>
    <m/>
    <m/>
    <s v="Electronic"/>
    <n v="43228"/>
    <x v="3"/>
    <s v="Candidate registered"/>
    <s v="Eric K. Holt (ERIC HOLT)"/>
    <m/>
    <s v="PO BOX 2232"/>
    <s v="BATTLEGROUND"/>
    <s v="CLARK"/>
    <s v="WA"/>
    <n v="98604"/>
    <s v="E.K.HOLT@OUTLOOK.COM"/>
    <s v="e.k.holt@outlook.com"/>
    <s v="360-798-3180"/>
    <s v="COUNTY COUNCIL MEMBER"/>
    <n v="25"/>
    <s v="CLARK CO"/>
    <n v="3147"/>
    <s v="CLARK"/>
    <s v="Local"/>
    <n v="272819"/>
    <s v="C"/>
    <s v="Registration and financial affairs"/>
    <s v="Candidate"/>
    <s v="Candidate"/>
    <m/>
    <m/>
    <s v="County Council Chair At-Large"/>
    <s v="D"/>
    <x v="0"/>
    <n v="43410"/>
    <s v="full"/>
    <b v="1"/>
    <m/>
    <m/>
    <s v="Qualified for general"/>
    <s v="Lost in general"/>
    <m/>
    <m/>
    <m/>
    <m/>
    <m/>
    <m/>
    <m/>
    <m/>
    <m/>
    <s v="PO BOX 2232"/>
    <s v="BATTLEGROUND"/>
    <s v="WA"/>
    <n v="98604"/>
    <s v="360-798-3180"/>
    <n v="48987.44"/>
    <n v="0"/>
    <n v="44874.27"/>
    <n v="-1836.52"/>
    <n v="0"/>
    <n v="0"/>
    <n v="527.89"/>
    <n v="0"/>
    <s v="https://web.pdc.wa.gov/rptimg/default.aspx?docid=4721349"/>
    <n v="8902"/>
    <n v="921"/>
    <n v="459"/>
    <n v="3229"/>
    <m/>
    <s v="ERIC HOLT"/>
    <s v="candidate"/>
    <m/>
    <n v="44148.962129629632"/>
  </r>
  <r>
    <s v="ca-2018-984"/>
    <s v="HALLM  516"/>
    <s v="CA"/>
    <n v="42949"/>
    <m/>
    <m/>
    <m/>
    <s v="Electronic"/>
    <n v="42949"/>
    <x v="3"/>
    <s v="Candidate registered"/>
    <s v="Mary Hall (MARY HALL)"/>
    <m/>
    <s v="10445 MULLEN RD SE"/>
    <s v="OLYMPIA"/>
    <s v="THURSTON"/>
    <s v="WA"/>
    <n v="98513"/>
    <s v="ELECTMARYHALL@GMAIL.COM"/>
    <s v="electmaryhall@gmail.com"/>
    <s v="360-456-6928"/>
    <s v="COUNTY AUDITOR"/>
    <n v="20"/>
    <s v="THURSTON CO"/>
    <n v="4229"/>
    <s v="THURSTON"/>
    <s v="Local"/>
    <n v="176293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m/>
    <m/>
    <m/>
    <m/>
    <m/>
    <m/>
    <m/>
    <m/>
    <m/>
    <s v="685 T ST SE"/>
    <s v="TUMWATER"/>
    <s v="WA"/>
    <n v="98501"/>
    <s v="360-556-1048"/>
    <n v="45004.25"/>
    <n v="0"/>
    <n v="44904.25"/>
    <n v="0"/>
    <n v="0"/>
    <n v="0"/>
    <n v="461.9"/>
    <n v="0"/>
    <s v="https://web.pdc.wa.gov/rptimg/default.aspx?docid=4720658"/>
    <n v="7833"/>
    <n v="70"/>
    <n v="984"/>
    <n v="3185"/>
    <m/>
    <s v="SHAWN MYERS"/>
    <s v="candidate"/>
    <m/>
    <n v="44148.960532407407"/>
  </r>
  <r>
    <s v="ca-2018-388"/>
    <s v="MILLA  336"/>
    <s v="CA"/>
    <n v="43220"/>
    <m/>
    <m/>
    <m/>
    <m/>
    <n v="43220"/>
    <x v="3"/>
    <s v="Candidate registered"/>
    <s v="Andy Miller (ANDY MILLER)"/>
    <m/>
    <s v="8832 W KLAMATH AVE"/>
    <s v="KENNEWICK"/>
    <s v="BENTON"/>
    <s v="WA"/>
    <n v="99336"/>
    <s v="Andymiller101@yahoo.com"/>
    <s v="andymiller101@yahoo.com"/>
    <s v="509-851-4190"/>
    <s v="COUNTY PROSECUTOR"/>
    <n v="26"/>
    <s v="BENTON CO"/>
    <n v="4725"/>
    <s v="BENTON"/>
    <s v="Local"/>
    <n v="106617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8832 W KLAMATH AVE"/>
    <s v="KENNEWICK"/>
    <s v="WA"/>
    <n v="99336"/>
    <s v="509-851-4190"/>
    <m/>
    <m/>
    <m/>
    <m/>
    <m/>
    <m/>
    <m/>
    <m/>
    <s v="https://web.pdc.wa.gov/rptimg/default.aspx?docid=4719001"/>
    <n v="13025"/>
    <n v="338"/>
    <n v="388"/>
    <m/>
    <m/>
    <s v="ANDY MILLER"/>
    <s v="candidate"/>
    <m/>
    <n v="43959.621932870374"/>
  </r>
  <r>
    <s v="ca-2018-228"/>
    <s v="ARAGS  501"/>
    <s v="CA"/>
    <n v="43219"/>
    <m/>
    <m/>
    <m/>
    <s v="Electronic"/>
    <n v="43219"/>
    <x v="3"/>
    <s v="Candidate registered"/>
    <s v="Sofia Aragon (SOFIA ARAGON)"/>
    <m/>
    <s v="PO BOX 9100"/>
    <s v="SEATTLE"/>
    <s v="KING"/>
    <s v="WA"/>
    <n v="98109"/>
    <s v="INFO@VOTEARAGON.COM"/>
    <s v="info@votearagon.com"/>
    <s v="206-778-2891"/>
    <s v="STATE SENATOR"/>
    <n v="12"/>
    <s v="LEG DISTRICT 34 - SENATE"/>
    <n v="4763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Lost in primary"/>
    <m/>
    <s v="Open seat"/>
    <m/>
    <m/>
    <m/>
    <m/>
    <m/>
    <m/>
    <m/>
    <m/>
    <s v="PO BOX 9100"/>
    <s v="SEATTLE"/>
    <s v="WA"/>
    <n v="98109"/>
    <s v="206-486-0085"/>
    <n v="42476.34"/>
    <n v="0"/>
    <n v="42476.34"/>
    <n v="0"/>
    <n v="0"/>
    <n v="0"/>
    <m/>
    <m/>
    <s v="https://web.pdc.wa.gov/rptimg/default.aspx?docid=4718847"/>
    <n v="614"/>
    <n v="89"/>
    <n v="228"/>
    <n v="2788"/>
    <n v="34"/>
    <s v="JASON BENNETT"/>
    <s v="candidate"/>
    <m/>
    <n v="44148.944004629629"/>
  </r>
  <r>
    <s v="ca-2018-229"/>
    <s v="NGUYJ  102"/>
    <s v="CA"/>
    <n v="43205"/>
    <m/>
    <m/>
    <m/>
    <s v="Electronic"/>
    <n v="43205"/>
    <x v="3"/>
    <s v="Candidate registered"/>
    <s v="Joseph-Thanh Tan Nguyen (JOE NGUYEN)"/>
    <m/>
    <s v="PO BOX 23037"/>
    <s v="SEATTLE"/>
    <s v="KING"/>
    <s v="WA"/>
    <n v="98102"/>
    <s v="JOE@MEETJOENGUYEN.COM"/>
    <s v="joe@meetjoenguyen.com"/>
    <s v="206-659-0291"/>
    <s v="STATE SENATOR"/>
    <n v="12"/>
    <s v="LEG DISTRICT 34 - SENATE"/>
    <n v="4763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s v="Open seat"/>
    <m/>
    <m/>
    <m/>
    <m/>
    <m/>
    <m/>
    <m/>
    <m/>
    <s v="349 16TH AVE E #60"/>
    <s v="SEATTLE"/>
    <s v="WA"/>
    <n v="98112"/>
    <s v="206-218-3108"/>
    <n v="110586.62"/>
    <n v="0"/>
    <n v="106914.41"/>
    <n v="0"/>
    <n v="0"/>
    <n v="4000"/>
    <n v="1042.79"/>
    <n v="0"/>
    <s v="https://web.pdc.wa.gov/rptimg/default.aspx?docid=4716481"/>
    <n v="13914"/>
    <n v="522"/>
    <n v="229"/>
    <n v="3471"/>
    <n v="34"/>
    <s v="ABBOT TAYLOR"/>
    <s v="candidate"/>
    <m/>
    <n v="44148.971574074072"/>
  </r>
  <r>
    <s v="ca-2018-115"/>
    <s v="AGUIE  944"/>
    <s v="CA"/>
    <n v="43203"/>
    <m/>
    <m/>
    <m/>
    <s v="Electronic"/>
    <n v="43203"/>
    <x v="3"/>
    <s v="Candidate registered"/>
    <s v="Bengie Aguilar (EVANGELINA &quot;BENGIE&quot; AGUILAR)"/>
    <m/>
    <s v="529 DAYTON DRIVE"/>
    <s v="SUNNYSIIDE"/>
    <s v="YAKIMA"/>
    <s v="WA"/>
    <n v="98944"/>
    <s v="AGUILARBEN8@GMAIL.COM"/>
    <s v="aguilarben8@gmail.com"/>
    <s v="509-391-9784"/>
    <s v="STATE SENATOR"/>
    <n v="12"/>
    <s v="LEG DISTRICT 15 - SENATE"/>
    <n v="4744"/>
    <s v="YAKIMA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s v="Challenger"/>
    <m/>
    <m/>
    <m/>
    <m/>
    <m/>
    <m/>
    <m/>
    <m/>
    <s v="751 BOND RD"/>
    <s v="MABTON"/>
    <s v="WA"/>
    <n v="98935"/>
    <s v="509-830-8149"/>
    <n v="22556.61"/>
    <n v="0"/>
    <n v="13432.82"/>
    <n v="0"/>
    <n v="0"/>
    <n v="0"/>
    <n v="197.96"/>
    <n v="0"/>
    <s v="https://web.pdc.wa.gov/rptimg/default.aspx?docid=4716132"/>
    <n v="236"/>
    <n v="316"/>
    <n v="115"/>
    <n v="2769"/>
    <n v="15"/>
    <s v="MARTHA JIMENEZ"/>
    <s v="candidate"/>
    <m/>
    <n v="44148.943541666667"/>
  </r>
  <r>
    <s v="ca-2020-1237"/>
    <s v="FEY J  422"/>
    <s v="CA"/>
    <n v="43474"/>
    <m/>
    <m/>
    <m/>
    <s v="Electronic"/>
    <n v="43474"/>
    <x v="4"/>
    <s v="Candidate registered"/>
    <s v="Jake Fey (JAKE FEY)"/>
    <m/>
    <s v="PO BOX 1372"/>
    <s v="TACOMA"/>
    <s v="PIERCE"/>
    <s v="WA"/>
    <n v="98401"/>
    <s v="JAKEFEY@OUTLOOK.COM"/>
    <s v="jakefey@outlook.com"/>
    <s v="253-383-5908"/>
    <s v="STATE REPRESENTATIVE"/>
    <n v="13"/>
    <s v="LEG DISTRICT 27 - HOUSE"/>
    <n v="4831"/>
    <s v="PIERCE"/>
    <s v="Legislative"/>
    <n v="95771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486-0085"/>
    <n v="206499.11"/>
    <n v="90105.64"/>
    <n v="222260.93"/>
    <n v="-10000"/>
    <n v="0"/>
    <n v="0"/>
    <n v="8178.77"/>
    <n v="0"/>
    <s v="https://web.pdc.wa.gov/rptimg/default.aspx?docid=4776121"/>
    <n v="6351"/>
    <n v="30397"/>
    <n v="1237"/>
    <n v="565"/>
    <n v="27"/>
    <s v="JASON BENNETT"/>
    <s v="candidate"/>
    <m/>
    <n v="44290.629363425927"/>
  </r>
  <r>
    <s v="ca-2018-333"/>
    <s v="TOM R  039"/>
    <s v="CA"/>
    <n v="43187"/>
    <m/>
    <m/>
    <m/>
    <s v="Electronic"/>
    <n v="43187"/>
    <x v="3"/>
    <s v="Candidate registered"/>
    <s v="Rodney Tom (RODNEY TOM)"/>
    <m/>
    <s v="PO BOX 622"/>
    <s v="BELLEVUE"/>
    <s v="KING"/>
    <s v="WA"/>
    <n v="98009"/>
    <s v="CAMPAIGN@RODNEYTOM.COM"/>
    <s v="campaign@rodneytom.com"/>
    <s v="425-466-1030"/>
    <s v="STATE SENATOR"/>
    <n v="12"/>
    <s v="LEG DISTRICT 48 - SENATE"/>
    <n v="4777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s v="Challenger"/>
    <m/>
    <m/>
    <m/>
    <m/>
    <m/>
    <m/>
    <m/>
    <m/>
    <s v="PO BOX 1283"/>
    <s v="PUYALLUP"/>
    <s v="WA"/>
    <n v="98371"/>
    <s v="253-988-2455"/>
    <n v="209447"/>
    <n v="0"/>
    <n v="209447"/>
    <n v="0"/>
    <n v="0"/>
    <n v="0"/>
    <n v="369092.37"/>
    <n v="42212.45"/>
    <s v="https://web.pdc.wa.gov/rptimg/default.aspx?docid=4715476"/>
    <n v="19671"/>
    <n v="538"/>
    <n v="333"/>
    <n v="3800"/>
    <n v="48"/>
    <s v="TOM PERRY"/>
    <s v="candidate"/>
    <m/>
    <n v="44148.983449074076"/>
  </r>
  <r>
    <s v="ca-2018-692"/>
    <s v="PETTJ  926"/>
    <s v="CA"/>
    <n v="43201"/>
    <m/>
    <m/>
    <m/>
    <m/>
    <n v="43201"/>
    <x v="3"/>
    <s v="Candidate registered"/>
    <s v="Jerald V. Pettit (JERALD PETTIT)"/>
    <m/>
    <s v="831 NUMBER 6 ROAD"/>
    <s v="ELLENSBURG"/>
    <s v="KITTITAS"/>
    <s v="WA"/>
    <n v="98926"/>
    <s v="5pranch@charter.net"/>
    <s v="5pranch@charter.net"/>
    <s v="509-929-1591"/>
    <s v="COUNTY AUDITOR"/>
    <n v="20"/>
    <s v="KITTITAS CO"/>
    <n v="3559"/>
    <s v="KITTITAS"/>
    <s v="Local"/>
    <n v="24602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831 NUMBER 6 ROAD"/>
    <s v="ELLENSBURG"/>
    <s v="WA"/>
    <n v="98926"/>
    <s v="509-929-1591"/>
    <m/>
    <m/>
    <m/>
    <m/>
    <m/>
    <m/>
    <m/>
    <m/>
    <s v="https://web.pdc.wa.gov/rptimg/default.aspx?docid=4715098"/>
    <n v="15271"/>
    <n v="769"/>
    <n v="692"/>
    <m/>
    <m/>
    <s v="JERALD PETTIT"/>
    <s v="candidate"/>
    <m/>
    <n v="43959.621932870374"/>
  </r>
  <r>
    <s v="ca-2018-227"/>
    <s v="SCHIL  146"/>
    <s v="CA"/>
    <n v="43195"/>
    <m/>
    <m/>
    <m/>
    <s v="Electronic"/>
    <n v="43195"/>
    <x v="3"/>
    <s v="Candidate registered"/>
    <s v="Lois Schipper (LOIS SCHIPPER)"/>
    <m/>
    <s v="10735 22ND AVE SW"/>
    <s v="SEATTLE"/>
    <s v="KING"/>
    <s v="WA"/>
    <n v="98146"/>
    <s v="loisschipper@comcast.net"/>
    <s v="loisschipper@comcast.net"/>
    <s v="206-246-7979"/>
    <s v="STATE SENATOR"/>
    <n v="12"/>
    <s v="LEG DISTRICT 34 - SENATE"/>
    <n v="4763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Lost in primary"/>
    <m/>
    <s v="Open seat"/>
    <m/>
    <m/>
    <m/>
    <m/>
    <m/>
    <m/>
    <m/>
    <m/>
    <s v="19018 32ND AVE S"/>
    <s v="SEATAC"/>
    <s v="WA"/>
    <n v="98188"/>
    <s v="206-883-3039"/>
    <n v="44507.16"/>
    <n v="0"/>
    <n v="49235.48"/>
    <n v="0"/>
    <n v="0"/>
    <n v="0"/>
    <m/>
    <m/>
    <s v="https://web.pdc.wa.gov/rptimg/default.aspx?docid=4713171"/>
    <n v="17267"/>
    <n v="529"/>
    <n v="227"/>
    <n v="3660"/>
    <n v="34"/>
    <s v="ZAMZAM ABDULGANI"/>
    <s v="candidate"/>
    <m/>
    <n v="44148.978298611109"/>
  </r>
  <r>
    <s v="ca-2018-112"/>
    <s v="HALLE  672"/>
    <s v="CA"/>
    <n v="43183"/>
    <m/>
    <m/>
    <m/>
    <s v="Electronic"/>
    <n v="43183"/>
    <x v="3"/>
    <s v="Candidate registered"/>
    <s v="Elizabeth Hallock (ELLIZABETH HALLOCK)"/>
    <m/>
    <s v="420 S 72ND AVE STE 180 PMB 345"/>
    <s v="YAKIMA"/>
    <s v="YAKIMA"/>
    <s v="WA"/>
    <n v="98908"/>
    <s v="lizfor14@gmail.com"/>
    <s v="ehallock.law@gmail.com"/>
    <s v="360-909-6327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420 S 72ND AVE STE 180 PMB 345"/>
    <s v="YAKIMA"/>
    <s v="WA"/>
    <n v="98908"/>
    <s v="503-939-6724"/>
    <n v="99384.28"/>
    <n v="0"/>
    <n v="100429.86"/>
    <n v="483.5"/>
    <n v="0"/>
    <n v="0"/>
    <n v="461.9"/>
    <n v="0"/>
    <s v="https://web.pdc.wa.gov/rptimg/default.aspx?docid=4710395"/>
    <n v="7866"/>
    <n v="978"/>
    <n v="112"/>
    <n v="3184"/>
    <n v="14"/>
    <s v="STEVE WHITE"/>
    <s v="candidate"/>
    <m/>
    <n v="44207.71738425926"/>
  </r>
  <r>
    <s v="ca-2018-280"/>
    <s v="PASMT  233"/>
    <s v="CA"/>
    <n v="43185"/>
    <m/>
    <m/>
    <m/>
    <s v="Electronic"/>
    <n v="43185"/>
    <x v="3"/>
    <s v="Candidate registered"/>
    <s v="Tom Pasma (TOMMY PASMA)"/>
    <m/>
    <s v="PO BOX 55"/>
    <s v="BURLINGTON"/>
    <s v="SKAGIT"/>
    <s v="WA"/>
    <n v="98233"/>
    <s v="INFO@TOMPASMA.ORG"/>
    <s v="info@tompasma.org"/>
    <s v="360-661-4885"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Lost in primary"/>
    <m/>
    <s v="Open seat"/>
    <m/>
    <m/>
    <m/>
    <m/>
    <m/>
    <m/>
    <m/>
    <m/>
    <s v="2818 GRAND AVE UNIT B211"/>
    <s v="EVERETT"/>
    <s v="WA"/>
    <n v="98201"/>
    <s v="425-404-9357"/>
    <n v="25525.040000000001"/>
    <n v="0"/>
    <n v="27414.03"/>
    <n v="0"/>
    <n v="0"/>
    <n v="0"/>
    <m/>
    <m/>
    <s v="https://web.pdc.wa.gov/rptimg/default.aspx?docid=4709023"/>
    <n v="14900"/>
    <n v="771"/>
    <n v="280"/>
    <n v="3527"/>
    <n v="40"/>
    <s v="BRENNAN SMITH"/>
    <s v="candidate"/>
    <m/>
    <n v="44148.973368055558"/>
  </r>
  <r>
    <s v="ca-2018-998"/>
    <s v="GADMJ  503"/>
    <s v="CA"/>
    <n v="43060"/>
    <m/>
    <m/>
    <m/>
    <s v="Electronic"/>
    <n v="43060"/>
    <x v="3"/>
    <s v="Candidate registered"/>
    <s v="Jeffrey A Gadman (JEFFREY GADMAN)"/>
    <m/>
    <s v="7304 38TH DR SE"/>
    <s v="LACEY"/>
    <s v="THURSTON"/>
    <s v="WA"/>
    <n v="98503"/>
    <s v="JMGADMAN@COMCAST.NET"/>
    <s v="jmgadman@comcast.net"/>
    <s v="360-628-6876"/>
    <s v="COUNTY TREASURER"/>
    <n v="28"/>
    <s v="THURSTON CO"/>
    <n v="4229"/>
    <s v="THURSTON"/>
    <s v="Local"/>
    <n v="176293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Unopposed in general"/>
    <m/>
    <m/>
    <m/>
    <m/>
    <m/>
    <m/>
    <m/>
    <m/>
    <m/>
    <s v="7304 38TH DRIVE SE"/>
    <s v="LACEY"/>
    <s v="WA"/>
    <n v="98503"/>
    <s v="360-628-6664"/>
    <n v="5171.5200000000004"/>
    <n v="1859.28"/>
    <n v="3259.11"/>
    <n v="0"/>
    <n v="0"/>
    <n v="0"/>
    <m/>
    <m/>
    <s v="https://web.pdc.wa.gov/rptimg/default.aspx?docid=4696016"/>
    <n v="6905"/>
    <n v="55"/>
    <n v="998"/>
    <n v="3143"/>
    <m/>
    <s v="MEREN GADMAN"/>
    <s v="candidate"/>
    <m/>
    <n v="44148.958923611113"/>
  </r>
  <r>
    <s v="ca-2018-865"/>
    <s v="LINDM  117"/>
    <s v="CA"/>
    <n v="42149"/>
    <m/>
    <m/>
    <m/>
    <s v="Electronic"/>
    <n v="42149"/>
    <x v="3"/>
    <s v="Candidate registered"/>
    <s v="Mark Lindquist (MARK LINDQUIST)"/>
    <m/>
    <s v="P.O. BOX 1821"/>
    <s v="TACOMA"/>
    <s v="PIERCE"/>
    <s v="WA"/>
    <n v="98401"/>
    <s v="TREASURER@MARKLINDQUIST.ORG"/>
    <s v="treasurer@marklindquist.org"/>
    <s v="253-254-5670"/>
    <s v="COUNTY PROSECUTOR"/>
    <n v="26"/>
    <s v="PIERCE CO"/>
    <n v="3879"/>
    <s v="PIERCE"/>
    <s v="Local"/>
    <n v="493585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P.O. BOX 1821"/>
    <s v="TACOMA"/>
    <s v="WA"/>
    <n v="98401"/>
    <s v="253-254-5670"/>
    <n v="226136.69"/>
    <n v="8069.73"/>
    <n v="234555.96"/>
    <n v="0"/>
    <n v="0"/>
    <n v="0"/>
    <n v="923.8"/>
    <n v="0"/>
    <s v="https://web.pdc.wa.gov/rptimg/default.aspx?docid=4668939"/>
    <n v="11622"/>
    <n v="27"/>
    <n v="865"/>
    <n v="3371"/>
    <m/>
    <s v="BLAKE STAGNER"/>
    <s v="candidate"/>
    <m/>
    <n v="44148.968124999999"/>
  </r>
  <r>
    <s v="ca-2018-1894"/>
    <s v="SCHNP  223"/>
    <s v="CA"/>
    <n v="42900"/>
    <m/>
    <m/>
    <m/>
    <m/>
    <n v="42900"/>
    <x v="3"/>
    <s v="Candidate discontinued campaign"/>
    <s v="SCHNEIDER PAUL H (PAUL SCHNEIDER)"/>
    <m/>
    <s v="PO BOX 30153"/>
    <s v="SPOKANE"/>
    <s v="SPOKANE"/>
    <s v="WA"/>
    <n v="99223"/>
    <s v="votepaulschneider@gmail.com"/>
    <s v="votepaulschneider@gmail.com"/>
    <s v="509-280-0919"/>
    <s v="STATE SENATOR"/>
    <n v="12"/>
    <s v="LEG DISTRICT 06 - SENATE"/>
    <n v="4735"/>
    <s v="SPOKANE"/>
    <s v="Legislative"/>
    <m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14107 E. SUNNYSIDE DR."/>
    <s v="SPOKANE VALLEY"/>
    <s v="WA"/>
    <n v="99037"/>
    <m/>
    <m/>
    <m/>
    <m/>
    <m/>
    <m/>
    <m/>
    <m/>
    <m/>
    <s v="https://web.pdc.wa.gov/rptimg/default.aspx?docid=4655113"/>
    <n v="17305"/>
    <n v="1714"/>
    <n v="1894"/>
    <m/>
    <n v="6"/>
    <s v="DAWN BUSHYEAGER"/>
    <s v="candidate"/>
    <m/>
    <n v="43597.923055555555"/>
  </r>
  <r>
    <s v="ca-2018-283"/>
    <s v="SENNT  040"/>
    <s v="CA"/>
    <n v="42775"/>
    <m/>
    <m/>
    <m/>
    <s v="Electronic"/>
    <n v="42775"/>
    <x v="3"/>
    <s v="Candidate registered"/>
    <s v="Tana Senn (TANA SENN)"/>
    <m/>
    <s v="PO BOX 771"/>
    <s v="MERCER ISLAND"/>
    <s v="KING"/>
    <s v="WA"/>
    <n v="98040"/>
    <s v="electtanasenn@gmail.com"/>
    <s v="electtanasenn@gmail.com"/>
    <s v="206-369-1253"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33253 34TH AVE SW"/>
    <s v="FEDERAL WAY"/>
    <s v="WA"/>
    <n v="98023"/>
    <m/>
    <n v="110395.78"/>
    <n v="3739.91"/>
    <n v="114205.69"/>
    <n v="0"/>
    <n v="0"/>
    <n v="0"/>
    <n v="676.87"/>
    <n v="0"/>
    <s v="https://web.pdc.wa.gov/rptimg/default.aspx?docid=4630186"/>
    <n v="17587"/>
    <n v="514"/>
    <n v="283"/>
    <n v="3680"/>
    <n v="41"/>
    <s v="MELISSA PFEIFFER"/>
    <s v="candidate"/>
    <m/>
    <n v="44148.979143518518"/>
  </r>
  <r>
    <s v="ca-2018-184"/>
    <s v="FEY J  422"/>
    <s v="CA"/>
    <n v="42745"/>
    <m/>
    <m/>
    <m/>
    <s v="Electronic"/>
    <n v="42745"/>
    <x v="3"/>
    <s v="Candidate registered"/>
    <s v="Jake Fey (JAKE FEY)"/>
    <m/>
    <s v="PO BOX 1372"/>
    <s v="TACOMA"/>
    <s v="PIERCE"/>
    <s v="WA"/>
    <n v="98401"/>
    <s v="JAKEFEY@RAINIERCONNECT.COM"/>
    <s v="jakefey@rainierconnect.com"/>
    <s v="253-383-5908"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181625.7"/>
    <n v="9672.34"/>
    <n v="101235.79"/>
    <n v="0"/>
    <n v="0"/>
    <n v="0"/>
    <n v="408.29"/>
    <n v="0"/>
    <s v="https://web.pdc.wa.gov/rptimg/default.aspx?docid=4623858"/>
    <n v="6183"/>
    <n v="30397"/>
    <n v="184"/>
    <n v="3109"/>
    <n v="27"/>
    <s v="JASON BENNETT"/>
    <s v="candidate"/>
    <m/>
    <n v="44148.956782407404"/>
  </r>
  <r>
    <s v="ca-2016-4281"/>
    <s v="HAMMJ  028"/>
    <s v="CA"/>
    <n v="42163"/>
    <m/>
    <m/>
    <m/>
    <m/>
    <n v="42163"/>
    <x v="8"/>
    <s v="Candidate discontinued campaign"/>
    <s v="HAMMOND JOHN H (JOHN HAMMOND)"/>
    <m/>
    <s v="14920 72ND PLACE NE"/>
    <s v="KENMORE"/>
    <s v="KING"/>
    <s v="WA"/>
    <n v="98028"/>
    <s v="JHH4NSD@GMAIL.COM"/>
    <s v="jhh4nsd@gmail.com"/>
    <s v="425-698-0116"/>
    <s v="SCHOOL DIRECTOR"/>
    <n v="49"/>
    <s v="NORTHSHORE SD 417 *"/>
    <n v="3788"/>
    <s v="KING"/>
    <s v="Local"/>
    <n v="51171"/>
    <s v="C"/>
    <s v="Registration and financial affairs"/>
    <s v="Candidate"/>
    <s v="Candidate"/>
    <m/>
    <m/>
    <m/>
    <s v="D"/>
    <x v="0"/>
    <n v="42682"/>
    <s v="mini"/>
    <b v="1"/>
    <m/>
    <m/>
    <m/>
    <m/>
    <m/>
    <m/>
    <m/>
    <m/>
    <m/>
    <m/>
    <m/>
    <m/>
    <m/>
    <s v="14910 72ND PL NE"/>
    <s v="KENMORE"/>
    <s v="WA"/>
    <n v="98028"/>
    <m/>
    <m/>
    <m/>
    <m/>
    <m/>
    <m/>
    <m/>
    <m/>
    <m/>
    <s v="https://web.pdc.wa.gov/rptimg/default.aspx?docid=4454799"/>
    <n v="7888"/>
    <n v="3831"/>
    <n v="4281"/>
    <m/>
    <m/>
    <s v="AMY JOHNSON"/>
    <s v="candidate"/>
    <m/>
    <n v="43597.968032407407"/>
  </r>
  <r>
    <s v="ca-2015-5461"/>
    <s v="LEIDR  328"/>
    <s v="CA"/>
    <n v="42191"/>
    <m/>
    <m/>
    <m/>
    <m/>
    <n v="42191"/>
    <x v="12"/>
    <s v="Candidate registered"/>
    <s v="R. Wes Leid Jr. (ROY LEID)"/>
    <m/>
    <s v="240 WOLF FORK RD"/>
    <s v="DAYTON"/>
    <s v="COLUMBIA"/>
    <s v="WA"/>
    <n v="99328"/>
    <s v="rwesleid@gmail.com"/>
    <s v="rwesleid@gmail.com"/>
    <s v="509-382-2257"/>
    <s v="HOSPITAL COMMISSIONER"/>
    <n v="45"/>
    <s v="COLUMBIA CO PUBLIC HOSP DIST 1 *"/>
    <n v="3178"/>
    <s v="COLUMBIA"/>
    <s v="Local"/>
    <n v="2641"/>
    <s v="C"/>
    <s v="Registration and financial affairs"/>
    <s v="Candidate"/>
    <s v="Candidate"/>
    <m/>
    <m/>
    <m/>
    <s v="D"/>
    <x v="0"/>
    <n v="42311"/>
    <s v="mini"/>
    <b v="1"/>
    <m/>
    <m/>
    <s v="Not in primary"/>
    <s v="Unopposed in general"/>
    <m/>
    <m/>
    <m/>
    <m/>
    <m/>
    <m/>
    <m/>
    <m/>
    <m/>
    <s v="240 WOLF FORK RD"/>
    <s v="DAYTON"/>
    <s v="WA"/>
    <n v="99328"/>
    <s v="509-382-2257"/>
    <m/>
    <m/>
    <m/>
    <m/>
    <m/>
    <m/>
    <m/>
    <m/>
    <s v="https://web.pdc.wa.gov/rptimg/default.aspx?docid=4496990"/>
    <n v="11265"/>
    <n v="4674"/>
    <n v="5461"/>
    <m/>
    <m/>
    <s v="ROY LEID"/>
    <s v="candidate"/>
    <m/>
    <n v="43597.984502314815"/>
  </r>
  <r>
    <s v="ca-2017-3082"/>
    <s v="MELEL  117"/>
    <s v="CA"/>
    <n v="42894"/>
    <m/>
    <m/>
    <m/>
    <m/>
    <n v="42894"/>
    <x v="10"/>
    <s v="Candidate registered"/>
    <s v="MELENYZER LISA M (LISA MELENYZER)"/>
    <m/>
    <s v="851 NW 70TH STREET"/>
    <s v="SEATTLE"/>
    <s v="KING"/>
    <s v="WA"/>
    <n v="98117"/>
    <s v="ELECT.LISA.SEATTLE@GMAIL.COM"/>
    <s v="elect.lisa.seattle@gmail.com"/>
    <s v="206-272-0496"/>
    <s v="SCHOOL DIRECTOR"/>
    <n v="49"/>
    <s v="SEATTLE SCHOOL DIST 001"/>
    <n v="4710"/>
    <s v="KING"/>
    <s v="Local"/>
    <n v="456102"/>
    <s v="C"/>
    <s v="Registration and financial affairs"/>
    <s v="Candidate"/>
    <s v="Candidate"/>
    <m/>
    <m/>
    <m/>
    <s v="D"/>
    <x v="0"/>
    <n v="43046"/>
    <s v="full"/>
    <b v="1"/>
    <m/>
    <m/>
    <s v="Lost in primary"/>
    <m/>
    <m/>
    <m/>
    <m/>
    <m/>
    <m/>
    <m/>
    <m/>
    <m/>
    <m/>
    <s v="6728 DIBBLE AVENUE NW"/>
    <s v="SEATTLE"/>
    <s v="WA"/>
    <n v="98117"/>
    <m/>
    <m/>
    <m/>
    <m/>
    <m/>
    <m/>
    <m/>
    <m/>
    <m/>
    <s v="https://web.pdc.wa.gov/rptimg/default.aspx?docid=4652114"/>
    <n v="12867"/>
    <n v="2789"/>
    <n v="3082"/>
    <m/>
    <m/>
    <s v="PATRICIA LILLY"/>
    <s v="candidate"/>
    <m/>
    <n v="43597.952916666669"/>
  </r>
  <r>
    <s v="ca-2017-2081"/>
    <s v="KELLK  290"/>
    <s v="CA"/>
    <n v="42884"/>
    <m/>
    <m/>
    <m/>
    <s v="Electronic"/>
    <n v="42884"/>
    <x v="10"/>
    <s v="Candidate registered"/>
    <s v="KELLY KRISTIN C (KRISTIN KELLY)"/>
    <m/>
    <s v="1429 AVENUE D, #398"/>
    <s v="SNOHOMISH"/>
    <s v="SNOHOMISH"/>
    <s v="WA"/>
    <n v="98290"/>
    <s v="kkellyforcouncil@gmail.com"/>
    <s v="kkellyforcouncil@gmail.com"/>
    <s v="360-926-6157"/>
    <s v="COUNTY COUNCIL MEMBER"/>
    <n v="25"/>
    <s v="SNOHOMISH CO"/>
    <n v="4107"/>
    <s v="SNOHOMISH"/>
    <s v="Local"/>
    <n v="456326"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Lost in general"/>
    <m/>
    <m/>
    <m/>
    <m/>
    <m/>
    <m/>
    <m/>
    <m/>
    <m/>
    <s v="1429 AVENUE D, #398"/>
    <s v="SNOHOMISH"/>
    <s v="WA"/>
    <n v="98290"/>
    <s v="360-926-6157"/>
    <n v="27846.21"/>
    <n v="0"/>
    <n v="30326.21"/>
    <n v="0"/>
    <n v="0"/>
    <n v="0"/>
    <n v="277.97000000000003"/>
    <n v="0"/>
    <s v="https://web.pdc.wa.gov/rptimg/default.aspx?docid=4650423"/>
    <n v="10259"/>
    <n v="1873"/>
    <n v="2081"/>
    <n v="4516"/>
    <m/>
    <s v="KRISTIN KELLY"/>
    <s v="candidate"/>
    <m/>
    <n v="44149.013773148145"/>
  </r>
  <r>
    <s v="ca-2017-2092"/>
    <s v="RIOSY  580"/>
    <s v="CA"/>
    <n v="42885"/>
    <m/>
    <m/>
    <m/>
    <m/>
    <n v="42885"/>
    <x v="10"/>
    <s v="Candidate registered"/>
    <s v="COOK YANAH G (YANAH COOK)"/>
    <m/>
    <s v="PO BOX 746"/>
    <s v="ROY"/>
    <s v="PIERCE"/>
    <s v="WA"/>
    <n v="98580"/>
    <s v="independentcandidatesearch@gmail.com"/>
    <s v="independentcandidatesearch@gmail.com"/>
    <s v="360-786-8838"/>
    <s v="FIRE COMMISSIONER"/>
    <n v="44"/>
    <s v="PIERCE FIRE PROT DIST 17"/>
    <n v="3900"/>
    <s v="PIERCE"/>
    <s v="Local"/>
    <n v="12177"/>
    <s v="C"/>
    <s v="Registration and financial affairs"/>
    <s v="Candidate"/>
    <s v="Candidate"/>
    <m/>
    <m/>
    <m/>
    <s v="D"/>
    <x v="0"/>
    <n v="43046"/>
    <s v="mini"/>
    <b v="1"/>
    <m/>
    <m/>
    <s v="Not in primary"/>
    <s v="Lost in general"/>
    <m/>
    <m/>
    <m/>
    <m/>
    <m/>
    <m/>
    <m/>
    <m/>
    <m/>
    <s v="PO BOX 746"/>
    <s v="ROY"/>
    <s v="WA"/>
    <n v="98580"/>
    <s v="360-786-8838"/>
    <m/>
    <m/>
    <m/>
    <m/>
    <m/>
    <m/>
    <m/>
    <m/>
    <s v="https://web.pdc.wa.gov/rptimg/default.aspx?docid=4651576"/>
    <n v="16454"/>
    <n v="1884"/>
    <n v="2092"/>
    <m/>
    <m/>
    <s v="YANAH COOK"/>
    <s v="candidate"/>
    <m/>
    <n v="43597.937071759261"/>
  </r>
  <r>
    <s v="ca-2017-2215"/>
    <s v="PAPYA  188"/>
    <s v="CA"/>
    <n v="42885"/>
    <m/>
    <m/>
    <m/>
    <m/>
    <n v="42885"/>
    <x v="10"/>
    <s v="Candidate registered"/>
    <s v="Armen Papyan (ARMEN PAPYAN)"/>
    <m/>
    <s v="5604 S 150TH ST"/>
    <s v="TUKWILA"/>
    <s v="KING"/>
    <s v="WA"/>
    <n v="98188"/>
    <s v="armenp@uw.edu"/>
    <s v="armenp@uw.edu"/>
    <s v="206-250-7146"/>
    <s v="CITY COUNCIL MEMBER"/>
    <n v="32"/>
    <s v="CITY OF TUKWILA"/>
    <n v="4264"/>
    <s v="KING"/>
    <s v="Local"/>
    <n v="8960"/>
    <s v="C"/>
    <s v="Registration and financial affairs"/>
    <s v="Candidate"/>
    <s v="Candidate"/>
    <m/>
    <m/>
    <m/>
    <s v="D"/>
    <x v="0"/>
    <n v="43046"/>
    <s v="full"/>
    <b v="1"/>
    <m/>
    <m/>
    <s v="Lost in primary"/>
    <m/>
    <m/>
    <m/>
    <m/>
    <m/>
    <m/>
    <m/>
    <m/>
    <m/>
    <m/>
    <s v="5604 S 150TH ST"/>
    <s v="TUKWILA"/>
    <s v="WA"/>
    <n v="98188"/>
    <s v="206-250-7146"/>
    <m/>
    <m/>
    <m/>
    <m/>
    <m/>
    <m/>
    <m/>
    <m/>
    <s v="https://web.pdc.wa.gov/rptimg/default.aspx?docid=4649930"/>
    <n v="14781"/>
    <n v="1999"/>
    <n v="2215"/>
    <m/>
    <m/>
    <s v="ARMEN PAPYAN"/>
    <s v="candidate"/>
    <m/>
    <n v="43597.939062500001"/>
  </r>
  <r>
    <s v="ca-2017-3209"/>
    <s v="HARRM  119"/>
    <s v="CA"/>
    <n v="42861"/>
    <m/>
    <m/>
    <m/>
    <s v="Electronic"/>
    <n v="42861"/>
    <x v="10"/>
    <s v="Candidate registered"/>
    <s v="HARRIS MICHAEL C (MICHAEL HARRIS)"/>
    <m/>
    <s v="2247 15TH AVENUE W"/>
    <s v="SEATTLE"/>
    <s v="KING"/>
    <s v="WA"/>
    <n v="98119"/>
    <s v="INFO@HARRISMAYOR.COM"/>
    <s v="michael@timetorighttheship.com"/>
    <s v="206-707-3532"/>
    <s v="MAYOR"/>
    <n v="31"/>
    <s v="CITY OF SEATTLE"/>
    <n v="4048"/>
    <s v="KING"/>
    <s v="Local"/>
    <n v="455738"/>
    <s v="C"/>
    <s v="Registration and financial affairs"/>
    <s v="Candidate"/>
    <s v="Candidate"/>
    <m/>
    <m/>
    <m/>
    <s v="D"/>
    <x v="0"/>
    <n v="43046"/>
    <s v="full"/>
    <b v="1"/>
    <m/>
    <m/>
    <s v="Lost in primary"/>
    <m/>
    <m/>
    <m/>
    <m/>
    <m/>
    <m/>
    <m/>
    <m/>
    <m/>
    <m/>
    <s v="520 KIRKLAND WAY #103"/>
    <s v="KIRKLAND"/>
    <s v="WA"/>
    <n v="98033"/>
    <s v="206-643-6606"/>
    <n v="4548.96"/>
    <n v="0"/>
    <n v="12031.16"/>
    <n v="6000"/>
    <n v="0"/>
    <n v="0"/>
    <m/>
    <m/>
    <s v="https://web.pdc.wa.gov/rptimg/default.aspx?docid=4647237"/>
    <n v="8075"/>
    <n v="2906"/>
    <n v="3209"/>
    <n v="4431"/>
    <m/>
    <s v="MATTHEW MATTSON"/>
    <s v="candidate"/>
    <m/>
    <n v="44149.010752314818"/>
  </r>
  <r>
    <s v="ca-2017-3622"/>
    <s v="EDWAS  023"/>
    <s v="CA"/>
    <n v="42757"/>
    <m/>
    <m/>
    <m/>
    <s v="Electronic"/>
    <n v="42757"/>
    <x v="10"/>
    <s v="Candidate registered"/>
    <s v="EDWARDS ROSE (SHARRY) O (SHARRY EDWARDS)"/>
    <m/>
    <s v="1600-B SW DASH POINT ROAD #146"/>
    <s v="FEDERAL WAY"/>
    <s v="KING"/>
    <s v="WA"/>
    <n v="98023"/>
    <s v="SHARRYEDWARDS@COMCAST.NET"/>
    <s v="sharryedwards@comcast.net"/>
    <s v="253-315-1804"/>
    <s v="CITY COUNCIL MEMBER"/>
    <n v="32"/>
    <s v="CITY OF FEDERAL WAY"/>
    <n v="4679"/>
    <s v="KING"/>
    <s v="Local"/>
    <n v="46816"/>
    <s v="C"/>
    <s v="Registration and financial affairs"/>
    <s v="Candidate"/>
    <s v="Candidate"/>
    <m/>
    <m/>
    <m/>
    <s v="D"/>
    <x v="0"/>
    <n v="43046"/>
    <s v="full"/>
    <b v="1"/>
    <m/>
    <m/>
    <s v="Lost in primary"/>
    <m/>
    <m/>
    <m/>
    <m/>
    <m/>
    <m/>
    <m/>
    <m/>
    <m/>
    <m/>
    <s v="349 16TH AVE E #60"/>
    <s v="SEATTLE"/>
    <s v="WA"/>
    <n v="98112"/>
    <s v="206-218-3108"/>
    <n v="13627.48"/>
    <n v="0"/>
    <n v="13512.53"/>
    <n v="-2224.0100000000002"/>
    <n v="0"/>
    <n v="0"/>
    <m/>
    <m/>
    <s v="https://web.pdc.wa.gov/rptimg/default.aspx?docid=4626229"/>
    <n v="5523"/>
    <n v="25740"/>
    <n v="3622"/>
    <n v="4323"/>
    <m/>
    <s v="ABBOT TAYLOR"/>
    <s v="candidate"/>
    <m/>
    <n v="44149.005127314813"/>
  </r>
  <r>
    <s v="ca-2016-4525"/>
    <s v="BIVIA  206"/>
    <s v="CA"/>
    <n v="42495"/>
    <m/>
    <m/>
    <m/>
    <s v="Electronic"/>
    <n v="42495"/>
    <x v="8"/>
    <s v="Candidate registered"/>
    <s v="Andrew Sean Biviano (ANDREW BIVIANO)"/>
    <m/>
    <s v="1810 S KOREN"/>
    <s v="SPOKANE"/>
    <s v="SPOKANE"/>
    <s v="WA"/>
    <n v="99212"/>
    <s v="AMYBIVIANO@GMAIL.COM"/>
    <s v="abivianos@gmail.com"/>
    <s v="509-230-2282"/>
    <s v="COUNTY COMMISSIONER"/>
    <n v="23"/>
    <s v="SPOKANE CO"/>
    <n v="4151"/>
    <s v="SPOKANE"/>
    <s v="Local"/>
    <n v="287243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1810 S KOREN"/>
    <s v="SPOKANE"/>
    <s v="WA"/>
    <n v="99212"/>
    <s v="509-280-8000"/>
    <n v="51190.02"/>
    <n v="0"/>
    <n v="50512.32"/>
    <n v="0"/>
    <n v="0"/>
    <n v="0"/>
    <n v="347.97"/>
    <n v="0"/>
    <s v="https://web.pdc.wa.gov/rptimg/default.aspx?docid=4575451"/>
    <n v="1555"/>
    <n v="3993"/>
    <n v="4525"/>
    <n v="5312"/>
    <m/>
    <s v="AMY BIVIANO"/>
    <s v="candidate"/>
    <m/>
    <n v="44149.040752314817"/>
  </r>
  <r>
    <s v="ca-2016-4334"/>
    <s v="FRISR  684"/>
    <s v="CA"/>
    <n v="42520"/>
    <m/>
    <m/>
    <m/>
    <s v="Electronic"/>
    <n v="42520"/>
    <x v="8"/>
    <s v="Candidate registered"/>
    <s v="FRISINA ROBERT A JR (ROB FRISINA)"/>
    <m/>
    <s v="710 NE 149TH AVE"/>
    <s v="VANCOUVER"/>
    <s v="CLARK"/>
    <s v="WA"/>
    <s v="98684-8135"/>
    <s v="VOTEFRISINA@GMAIL.COM"/>
    <s v="votefrisina@gmail.com"/>
    <s v="360-721-9964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710 NE 149TH AVE"/>
    <s v="VANCOUVER"/>
    <s v="WA"/>
    <n v="98684"/>
    <m/>
    <n v="3969.88"/>
    <n v="0"/>
    <n v="4584.18"/>
    <n v="-2552"/>
    <n v="0"/>
    <n v="0"/>
    <m/>
    <m/>
    <s v="https://web.pdc.wa.gov/rptimg/default.aspx?docid=4574650"/>
    <n v="6636"/>
    <n v="3868"/>
    <n v="4334"/>
    <n v="5545"/>
    <n v="17"/>
    <s v="JODI FRISINA"/>
    <s v="candidate"/>
    <m/>
    <n v="44149.051851851851"/>
  </r>
  <r>
    <s v="ca-2016-4154"/>
    <s v="KOLDB  111"/>
    <s v="CA"/>
    <n v="42493"/>
    <m/>
    <m/>
    <m/>
    <m/>
    <n v="42493"/>
    <x v="8"/>
    <s v="Candidate registered"/>
    <s v="KOLDING BRENDAN B (BRENDAN KOLDING)"/>
    <m/>
    <s v="PO BOX 1256"/>
    <s v="SEATTLE"/>
    <s v="KING"/>
    <s v="WA"/>
    <n v="98111"/>
    <s v="KOLDING34@GMAIL.COM"/>
    <s v="kolding34@gmail.com"/>
    <s v="206-458-4408"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42682"/>
    <s v="mini"/>
    <b v="1"/>
    <m/>
    <m/>
    <s v="Lost in primary"/>
    <m/>
    <m/>
    <m/>
    <m/>
    <m/>
    <m/>
    <m/>
    <m/>
    <m/>
    <m/>
    <s v="PO BOX 1256"/>
    <s v="SEATTLE"/>
    <s v="WA"/>
    <n v="98111"/>
    <s v="206-458-4408"/>
    <m/>
    <m/>
    <m/>
    <m/>
    <m/>
    <m/>
    <m/>
    <m/>
    <s v="https://web.pdc.wa.gov/rptimg/default.aspx?docid=4574586"/>
    <n v="10620"/>
    <n v="1618"/>
    <n v="4154"/>
    <m/>
    <n v="34"/>
    <s v="BRENDAN KOLDING"/>
    <s v="candidate"/>
    <m/>
    <n v="43597.966006944444"/>
  </r>
  <r>
    <s v="ca-2016-4500"/>
    <s v="BROWI  683"/>
    <s v="CA"/>
    <n v="42516"/>
    <m/>
    <m/>
    <m/>
    <m/>
    <n v="42516"/>
    <x v="8"/>
    <s v="Candidate registered"/>
    <s v="BROWN ILANA E (ILANA BROWN)"/>
    <m/>
    <s v="2716 SE 169TH AVE V 200"/>
    <s v="VANCOUVER"/>
    <s v="CLARK"/>
    <s v="WA"/>
    <n v="98683"/>
    <s v="ilana@electilanabrown.com"/>
    <s v="ilana@electilanabrown.com"/>
    <s v="904-625-8536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D"/>
    <x v="0"/>
    <n v="42682"/>
    <s v="mini"/>
    <b v="1"/>
    <m/>
    <m/>
    <s v="Lost in primary"/>
    <m/>
    <m/>
    <m/>
    <m/>
    <m/>
    <m/>
    <m/>
    <m/>
    <m/>
    <m/>
    <s v="2716 SE 169TH AVE V 200"/>
    <s v="VANCOUVER"/>
    <s v="WA"/>
    <n v="98683"/>
    <s v="904-625-8536"/>
    <m/>
    <m/>
    <m/>
    <m/>
    <m/>
    <m/>
    <m/>
    <m/>
    <s v="https://web.pdc.wa.gov/rptimg/default.aspx?docid=4574481"/>
    <n v="2101"/>
    <n v="3977"/>
    <n v="4500"/>
    <m/>
    <n v="18"/>
    <s v="ILANA BROWN"/>
    <s v="candidate"/>
    <m/>
    <n v="43597.971990740742"/>
  </r>
  <r>
    <s v="ca-2016-4149"/>
    <s v="KRUGM2 466"/>
    <s v="CA"/>
    <n v="42512"/>
    <m/>
    <m/>
    <m/>
    <s v="Electronic"/>
    <n v="42512"/>
    <x v="8"/>
    <s v="Candidate registered"/>
    <s v="Mari L Kruger Leavitt (MARI KRUGER LEAVITT)"/>
    <m/>
    <s v="PO BOX 65195"/>
    <s v="TACOMA"/>
    <s v="PIERCE"/>
    <s v="WA"/>
    <n v="98466"/>
    <s v="ELECTMARILEAVITT@GMAIL.COM"/>
    <s v="electmarileavitt@gmail.com"/>
    <s v="253-651-5583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119 1ST AVE S STE 320"/>
    <s v="SEATTLE"/>
    <s v="WA"/>
    <n v="98104"/>
    <s v="206-682-7328"/>
    <n v="266125.92"/>
    <n v="0"/>
    <n v="264411.11"/>
    <n v="0"/>
    <n v="0"/>
    <n v="0"/>
    <n v="81960.2"/>
    <n v="55572.3"/>
    <s v="https://web.pdc.wa.gov/rptimg/default.aspx?docid=4573846"/>
    <n v="10716"/>
    <n v="25649"/>
    <n v="4149"/>
    <n v="5733"/>
    <n v="28"/>
    <s v="SUZANNE NAUGHTON"/>
    <s v="candidate"/>
    <m/>
    <n v="44149.06144675926"/>
  </r>
  <r>
    <s v="ca-2016-4244"/>
    <s v="HILLF  640"/>
    <s v="CA"/>
    <n v="42512"/>
    <m/>
    <m/>
    <m/>
    <m/>
    <n v="42512"/>
    <x v="8"/>
    <s v="Candidate registered"/>
    <s v="HILL FRED H (FRED HILL)"/>
    <m/>
    <s v="2217 227TH PL"/>
    <s v="OCEAN PARK"/>
    <s v="PACIFIC"/>
    <s v="WA"/>
    <n v="98640"/>
    <s v="fredhill4comm@gmail.com"/>
    <s v="fredhill4comm@gmail.comm"/>
    <s v="360-244-0737"/>
    <s v="COUNTY COMMISSIONER"/>
    <n v="23"/>
    <s v="PACIFIC CO"/>
    <n v="3841"/>
    <s v="PACIFIC"/>
    <s v="Local"/>
    <n v="13529"/>
    <s v="C"/>
    <s v="Registration and financial affairs"/>
    <s v="Candidate"/>
    <s v="Candidate"/>
    <m/>
    <m/>
    <m/>
    <s v="D"/>
    <x v="0"/>
    <n v="42682"/>
    <s v="mini"/>
    <b v="1"/>
    <m/>
    <m/>
    <s v="Qualified for general"/>
    <s v="Lost in general"/>
    <m/>
    <m/>
    <m/>
    <m/>
    <m/>
    <m/>
    <m/>
    <m/>
    <m/>
    <s v="2217 227TH PL"/>
    <s v="OCEAN PARK"/>
    <s v="WA"/>
    <n v="98640"/>
    <s v="360-244-0737"/>
    <m/>
    <m/>
    <m/>
    <m/>
    <m/>
    <m/>
    <m/>
    <m/>
    <s v="https://web.pdc.wa.gov/rptimg/default.aspx?docid=4573767"/>
    <n v="8759"/>
    <n v="3809"/>
    <n v="4244"/>
    <m/>
    <m/>
    <s v="FRED HILL"/>
    <s v="candidate"/>
    <m/>
    <n v="43597.967499999999"/>
  </r>
  <r>
    <s v="ca-2016-4685"/>
    <s v="OBERJ  682"/>
    <s v="CA"/>
    <n v="42503"/>
    <m/>
    <m/>
    <m/>
    <s v="Electronic"/>
    <n v="42503"/>
    <x v="8"/>
    <s v="Candidate registered"/>
    <s v="OBERG JUSTIN P (JUSTIN OBERG)"/>
    <m/>
    <s v="PO BOX 821791"/>
    <s v="VANCOUVER"/>
    <s v="CLARK"/>
    <s v="WA"/>
    <s v="98682-1791"/>
    <s v="electjustinoberg@gmail.com"/>
    <s v="electjustinoberg@gmail.com"/>
    <s v="360-241-7418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14705 NE 5TH AVE"/>
    <s v="VANCOUVER"/>
    <s v="WA"/>
    <n v="98685"/>
    <m/>
    <n v="4555.6000000000004"/>
    <n v="0"/>
    <n v="2253.0700000000002"/>
    <n v="0"/>
    <n v="0"/>
    <n v="0"/>
    <n v="173.98"/>
    <n v="0"/>
    <s v="https://web.pdc.wa.gov/rptimg/default.aspx?docid=4572320"/>
    <n v="14221"/>
    <n v="4111"/>
    <n v="4685"/>
    <n v="5879"/>
    <n v="18"/>
    <s v="PAULINA L OBERG"/>
    <s v="candidate"/>
    <m/>
    <n v="44149.066678240742"/>
  </r>
  <r>
    <s v="ca-2016-4555"/>
    <s v="REPAM  648"/>
    <s v="CA"/>
    <n v="42490"/>
    <m/>
    <m/>
    <m/>
    <m/>
    <n v="42490"/>
    <x v="8"/>
    <s v="Candidate registered"/>
    <s v="Mary Repar (MARY REPAR)"/>
    <m/>
    <s v="6971 E. LOOP RD., #2"/>
    <s v="STEVENSON"/>
    <s v="SKAMANIA"/>
    <s v="WA"/>
    <n v="98648"/>
    <s v="repar@saw.net"/>
    <s v="repar@saw.net"/>
    <s v="509-427-7153"/>
    <s v="COUNTY COMMISSIONER"/>
    <n v="23"/>
    <s v="SKAMANIA CO"/>
    <n v="4093"/>
    <s v="SKAMANIA"/>
    <s v="Local"/>
    <n v="7146"/>
    <s v="C"/>
    <s v="Registration and financial affairs"/>
    <s v="Candidate"/>
    <s v="Candidate"/>
    <m/>
    <m/>
    <m/>
    <s v="D"/>
    <x v="0"/>
    <n v="42682"/>
    <s v="mini"/>
    <b v="1"/>
    <m/>
    <m/>
    <s v="Lost in primary"/>
    <m/>
    <m/>
    <m/>
    <m/>
    <m/>
    <m/>
    <m/>
    <m/>
    <m/>
    <m/>
    <s v="6971 E. LOOP RD., #2"/>
    <s v="STEVENSON"/>
    <s v="WA"/>
    <n v="98648"/>
    <s v="509-427-7153"/>
    <m/>
    <m/>
    <m/>
    <m/>
    <m/>
    <m/>
    <m/>
    <m/>
    <s v="https://web.pdc.wa.gov/rptimg/default.aspx?docid=4574949"/>
    <n v="16362"/>
    <n v="4014"/>
    <n v="4555"/>
    <m/>
    <m/>
    <s v="MARY REPAR"/>
    <s v="candidate"/>
    <m/>
    <n v="43597.97283564815"/>
  </r>
  <r>
    <s v="ca-2016-4405"/>
    <s v="DONDD  576"/>
    <s v="CA"/>
    <n v="42474"/>
    <m/>
    <m/>
    <m/>
    <s v="Electronic"/>
    <n v="42474"/>
    <x v="8"/>
    <s v="Candidate registered"/>
    <s v="DONDERO DIANE K (DIANE DONDERO)"/>
    <m/>
    <s v="16940 RUSSIAN HILL LANE SE"/>
    <s v="RAINIER"/>
    <s v="THURSTON"/>
    <s v="WA"/>
    <n v="98576"/>
    <s v="THEPEOPLESCANDIDATE@TEACHGENIUSFIRST.COM"/>
    <s v="thepeoplescandidate@teachgeniusfirst.com"/>
    <s v="360-446-5746"/>
    <s v="COUNTY COMMISSIONER"/>
    <n v="23"/>
    <s v="THURSTON CO"/>
    <n v="4229"/>
    <s v="THURSTON"/>
    <s v="Local"/>
    <n v="165905"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RUSSIAN HILL LANE"/>
    <s v="RAINIER"/>
    <s v="WA"/>
    <n v="98576"/>
    <m/>
    <n v="7083.15"/>
    <n v="0"/>
    <n v="5635.35"/>
    <n v="-1190.27"/>
    <n v="0"/>
    <n v="0"/>
    <m/>
    <m/>
    <s v="https://web.pdc.wa.gov/rptimg/default.aspx?docid=4565127"/>
    <n v="5118"/>
    <n v="3914"/>
    <n v="4405"/>
    <n v="5463"/>
    <m/>
    <s v="JUDY HOLSINGER"/>
    <s v="candidate"/>
    <m/>
    <n v="44149.047997685186"/>
  </r>
  <r>
    <s v="ca-2016-4621"/>
    <s v="PEREK  671"/>
    <s v="CA"/>
    <n v="42468"/>
    <m/>
    <m/>
    <m/>
    <m/>
    <n v="42468"/>
    <x v="8"/>
    <s v="Candidate registered"/>
    <s v="Marie Gluesenkamp Perez (KRISTINA PEREZ)"/>
    <m/>
    <s v="161 LOOKOUT DR"/>
    <s v="WASHOUGAL"/>
    <s v="SKAMANIA"/>
    <s v="WA"/>
    <n v="98671"/>
    <s v="MariePerezForSkamania@gmail.com"/>
    <s v="kp.marie@gmail.com"/>
    <s v="281-300-6596"/>
    <s v="COUNTY COMMISSIONER"/>
    <n v="23"/>
    <s v="SKAMANIA CO"/>
    <n v="4093"/>
    <s v="SKAMANIA"/>
    <s v="Local"/>
    <n v="7146"/>
    <s v="C"/>
    <s v="Registration and financial affairs"/>
    <s v="Candidate"/>
    <s v="Candidate"/>
    <m/>
    <m/>
    <m/>
    <s v="D"/>
    <x v="0"/>
    <n v="42682"/>
    <s v="mini"/>
    <b v="1"/>
    <m/>
    <m/>
    <s v="Qualified for general"/>
    <s v="Lost in general"/>
    <m/>
    <m/>
    <m/>
    <m/>
    <m/>
    <m/>
    <m/>
    <m/>
    <m/>
    <s v="161 LOOKOUT DR"/>
    <s v="WASHOUGAL"/>
    <s v="WA"/>
    <n v="98671"/>
    <s v="281-300-6596"/>
    <m/>
    <m/>
    <m/>
    <m/>
    <m/>
    <m/>
    <m/>
    <m/>
    <s v="https://web.pdc.wa.gov/rptimg/default.aspx?docid=4561954"/>
    <n v="15103"/>
    <n v="1015"/>
    <n v="4621"/>
    <m/>
    <m/>
    <s v="KRISTINA PEREZ"/>
    <s v="candidate"/>
    <m/>
    <n v="43597.973969907405"/>
  </r>
  <r>
    <s v="ca-2016-4619"/>
    <s v="BALDS  502"/>
    <s v="CA"/>
    <n v="42443"/>
    <m/>
    <m/>
    <m/>
    <s v="Paper"/>
    <n v="42443"/>
    <x v="8"/>
    <s v="Candidate registered"/>
    <s v="BALDWIN SPENCER J (SPENCER BALDWIN)"/>
    <m/>
    <s v="1801 WEST BAY DR SW, SUITE 207"/>
    <s v="OLYMPIA"/>
    <s v="THURSTON"/>
    <s v="WA"/>
    <n v="98502"/>
    <s v="SpencerBaldwinSenate@gmail.com"/>
    <s v="spencerjohnbaldwin@gmail.com"/>
    <s v="360-259-1378"/>
    <s v="STATE SENATOR"/>
    <n v="12"/>
    <s v="LEG DISTRICT 22 - SENATE"/>
    <n v="4751"/>
    <s v="THURSTON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1801 WEST BAY DR SW, SUITE 207"/>
    <s v="OLYMPIA"/>
    <s v="WA"/>
    <n v="98502"/>
    <s v="360-259-1378"/>
    <n v="25"/>
    <n v="0"/>
    <n v="0.38"/>
    <n v="0"/>
    <n v="0"/>
    <n v="0"/>
    <m/>
    <m/>
    <s v="https://web.pdc.wa.gov/rptimg/default.aspx?docid=4554505"/>
    <n v="1023"/>
    <n v="4065"/>
    <n v="4619"/>
    <n v="5285"/>
    <n v="22"/>
    <s v="SPENCER BALDWIN"/>
    <s v="candidate"/>
    <m/>
    <n v="44149.039895833332"/>
  </r>
  <r>
    <s v="ca-2016-4181"/>
    <s v="STONM  687"/>
    <s v="CA"/>
    <n v="42331"/>
    <m/>
    <m/>
    <m/>
    <s v="Electronic"/>
    <n v="42331"/>
    <x v="8"/>
    <s v="Candidate registered"/>
    <s v="Monica Jurado Stonier (MONICA STONIER)"/>
    <m/>
    <s v="PO BOX 668"/>
    <s v="VANCOUVER"/>
    <s v="CLARK"/>
    <s v="WA"/>
    <n v="98666"/>
    <s v="INFO@VOTEMONICASTONIER.COM"/>
    <s v="monica.stonier@gmail.com"/>
    <s v="360-901-2859"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Open seat"/>
    <m/>
    <m/>
    <m/>
    <m/>
    <m/>
    <m/>
    <m/>
    <m/>
    <s v="3801 NE 172ND AVE"/>
    <s v="VANCOUVER"/>
    <s v="WA"/>
    <n v="98682"/>
    <s v="360-609-3527"/>
    <n v="128372.3"/>
    <n v="16572.61"/>
    <n v="144944.91"/>
    <n v="0"/>
    <n v="0"/>
    <n v="0"/>
    <n v="429147.4"/>
    <n v="0"/>
    <s v="https://web.pdc.wa.gov/rptimg/default.aspx?filerid_election_year=STONM%20%20687%3A%7C%3A2016"/>
    <n v="18781"/>
    <n v="452"/>
    <n v="4181"/>
    <n v="6146"/>
    <n v="49"/>
    <s v="MARSHA MANNING"/>
    <s v="candidate"/>
    <m/>
    <n v="44149.076203703706"/>
  </r>
  <r>
    <s v="ca-2016-4651"/>
    <s v="OWENB  584"/>
    <s v="CA"/>
    <n v="42239"/>
    <m/>
    <m/>
    <m/>
    <s v="Paper"/>
    <n v="42239"/>
    <x v="8"/>
    <s v="Candidate discontinued campaign"/>
    <s v="OWEN BRADLEY S (BRADLEY OWEN)"/>
    <m/>
    <s v="P.O. BOX 1426"/>
    <s v="SHELTON"/>
    <m/>
    <s v="WA"/>
    <n v="98584"/>
    <s v="bradowen@msn.com"/>
    <s v="bradowen@msn.com"/>
    <s v="360-490-9086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P.O. BOX 1426"/>
    <s v="SHELTON"/>
    <s v="WA"/>
    <n v="98584"/>
    <s v="360-490-9086"/>
    <n v="500"/>
    <n v="500"/>
    <n v="78.790000000000006"/>
    <n v="0"/>
    <n v="0"/>
    <n v="0"/>
    <m/>
    <m/>
    <s v="https://web.pdc.wa.gov/rptimg/default.aspx?docid=4523968"/>
    <n v="14682"/>
    <n v="4085"/>
    <n v="4651"/>
    <n v="5911"/>
    <m/>
    <s v="BRADLEY OWEN"/>
    <s v="candidate"/>
    <m/>
    <n v="44149.067523148151"/>
  </r>
  <r>
    <s v="ca-2016-4709"/>
    <s v="MULLM  027"/>
    <s v="CA"/>
    <n v="41287"/>
    <m/>
    <m/>
    <m/>
    <s v="Electronic"/>
    <n v="41287"/>
    <x v="8"/>
    <s v="Candidate registered"/>
    <s v="Mark D. Mullet (MARK MULLET)"/>
    <m/>
    <s v="2525 NE PARK DR #A"/>
    <s v="ISSAQUAH"/>
    <s v="KING"/>
    <s v="WA"/>
    <n v="98029"/>
    <s v="MULLETM@HOTMAIL.COM"/>
    <s v="mulletm@hotmail.com"/>
    <s v="425-681-7785"/>
    <s v="STATE SENATOR"/>
    <n v="12"/>
    <s v="LEG DISTRICT 05 - SENATE"/>
    <n v="4734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119 1ST AVE S STE 320"/>
    <s v="SEATTLE"/>
    <s v="WA"/>
    <n v="98104"/>
    <s v="206-682-7328"/>
    <n v="557494.02"/>
    <n v="1245.28"/>
    <n v="555461.88"/>
    <n v="5000"/>
    <n v="0"/>
    <n v="0"/>
    <n v="353281.61"/>
    <n v="648110.29"/>
    <s v="https://web.pdc.wa.gov/rptimg/default.aspx?filerid_election_year=MULLM%20%20027%3A%7C%3A2016"/>
    <n v="13719"/>
    <n v="1117"/>
    <n v="4709"/>
    <n v="5841"/>
    <n v="5"/>
    <s v="SUZANNE NAUGHTON"/>
    <s v="candidate"/>
    <m/>
    <n v="44149.065150462964"/>
  </r>
  <r>
    <s v="ca-2016-4196"/>
    <s v="SULLP  042"/>
    <s v="CA"/>
    <n v="42037"/>
    <m/>
    <m/>
    <m/>
    <s v="Electronic"/>
    <n v="42037"/>
    <x v="8"/>
    <s v="Candidate registered"/>
    <s v="Pat Sullivan (PAT SULLIVAN)"/>
    <m/>
    <s v="26513 168TH PLACE SE"/>
    <s v="COVINGTON"/>
    <s v="KING"/>
    <s v="WA"/>
    <n v="98042"/>
    <s v="SULLIVANSARE@COMCAST.NET"/>
    <s v="sullivansare@comcast.net"/>
    <s v="253-740-6772"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283749.61"/>
    <n v="39771.230000000003"/>
    <n v="262120.5"/>
    <n v="0"/>
    <n v="0"/>
    <n v="0"/>
    <n v="45180.639999999999"/>
    <n v="4960"/>
    <s v="https://web.pdc.wa.gov/rptimg/default.aspx?filerid_election_year=SULLP%20%20042%3A%7C%3A2016"/>
    <n v="18888"/>
    <n v="575"/>
    <n v="4196"/>
    <n v="6153"/>
    <n v="47"/>
    <s v="JASON BENNETT"/>
    <s v="candidate"/>
    <m/>
    <n v="44149.07640046296"/>
  </r>
  <r>
    <s v="ca-2016-4728"/>
    <s v="MORRJ  273"/>
    <s v="CA"/>
    <n v="42027"/>
    <m/>
    <m/>
    <m/>
    <s v="Electronic"/>
    <n v="42027"/>
    <x v="8"/>
    <s v="Candidate registered"/>
    <s v="Jeff Morris (JEFF MORRIS)"/>
    <m/>
    <s v="1004 COMMERCIAL AVE #303"/>
    <s v="ANACORTES"/>
    <s v="SKAGIT"/>
    <s v="WA"/>
    <n v="98221"/>
    <s v="JEFF@MORRISCAMPAIGN.COM"/>
    <s v="rita@morriscampaign.com"/>
    <s v="360-941-5678"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Unopposed in general"/>
    <s v="Incumbent"/>
    <m/>
    <m/>
    <m/>
    <m/>
    <m/>
    <m/>
    <m/>
    <m/>
    <s v="PO BOX 9100"/>
    <s v="SEATTLE"/>
    <s v="WA"/>
    <n v="98109"/>
    <s v="206-486-0085"/>
    <n v="70695.990000000005"/>
    <n v="25787.62"/>
    <n v="64646.06"/>
    <n v="0"/>
    <n v="0"/>
    <n v="1250"/>
    <n v="231.98"/>
    <n v="0"/>
    <s v="https://web.pdc.wa.gov/rptimg/default.aspx?filerid_election_year=MORRJ%20%20273%3A%7C%3A2016"/>
    <n v="13306"/>
    <n v="809"/>
    <n v="4728"/>
    <n v="5834"/>
    <n v="40"/>
    <s v="JASON BENNETT"/>
    <s v="candidate"/>
    <m/>
    <n v="44149.064965277779"/>
  </r>
  <r>
    <s v="ca-2016-4065"/>
    <s v="MCINJ  115"/>
    <s v="CA"/>
    <n v="41381"/>
    <m/>
    <m/>
    <m/>
    <s v="Electronic"/>
    <n v="41381"/>
    <x v="8"/>
    <s v="Candidate discontinued campaign"/>
    <s v="MCINTIRE JAMES L (JAMES MCINTIRE)"/>
    <m/>
    <s v="603 STEWART ST #819"/>
    <s v="SEATTLE"/>
    <m/>
    <s v="WA"/>
    <n v="98111"/>
    <s v="phil@seattlecfo.com"/>
    <s v="jim@jimmcintire.com"/>
    <s v="206-399-9847"/>
    <s v="STATE TREASURER"/>
    <n v="11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603 STEWART STREET #819"/>
    <s v="SEATTLE"/>
    <s v="WA"/>
    <n v="98101"/>
    <m/>
    <n v="15950"/>
    <n v="260.89999999999998"/>
    <n v="16210.9"/>
    <n v="0"/>
    <n v="0"/>
    <n v="0"/>
    <m/>
    <m/>
    <s v="https://web.pdc.wa.gov/rptimg/default.aspx?filerid_election_year=MCINJ%20%20115%3A%7C%3A2016"/>
    <n v="12635"/>
    <n v="28757"/>
    <n v="4065"/>
    <n v="5813"/>
    <m/>
    <s v="PHILIP LLOYD"/>
    <s v="candidate"/>
    <m/>
    <n v="44149.064421296294"/>
  </r>
  <r>
    <s v="ca-2020-38560"/>
    <s v="NUCHP  229"/>
    <s v="CA"/>
    <n v="43992"/>
    <m/>
    <m/>
    <m/>
    <m/>
    <n v="43992"/>
    <x v="4"/>
    <s v="Candidate registered"/>
    <s v="NUCHIMS PAUL L (paul l Nuchims)"/>
    <m/>
    <s v="8ox 285"/>
    <s v="manchester"/>
    <s v="KITSAP"/>
    <s v="WA"/>
    <n v="98353"/>
    <s v="pmuchims@aol.com"/>
    <s v="pnuchims@aol.com"/>
    <s v="360-551-9144"/>
    <s v="COUNTY COMMISSIONER"/>
    <n v="23"/>
    <s v="KITSAP CO"/>
    <n v="3539"/>
    <s v="KITSAP"/>
    <s v="Local"/>
    <n v="175183"/>
    <s v="C"/>
    <s v="Registration and financial affairs"/>
    <s v="Candidate"/>
    <s v="Candidate"/>
    <m/>
    <m/>
    <d v="1900-01-01T00:00:00"/>
    <s v="D"/>
    <x v="0"/>
    <n v="44138"/>
    <s v="mini"/>
    <b v="1"/>
    <b v="1"/>
    <b v="0"/>
    <s v="Lost in primary"/>
    <m/>
    <m/>
    <m/>
    <m/>
    <m/>
    <m/>
    <m/>
    <m/>
    <m/>
    <m/>
    <m/>
    <m/>
    <m/>
    <m/>
    <s v="360-551-9144"/>
    <m/>
    <m/>
    <m/>
    <m/>
    <m/>
    <m/>
    <m/>
    <m/>
    <s v="https://apollo.pdc.wa.gov/public/registrations/registration?registration_id=19580"/>
    <n v="25815"/>
    <n v="30227"/>
    <n v="38560"/>
    <m/>
    <m/>
    <s v="paul l Nuchims"/>
    <s v="candidate"/>
    <m/>
    <n v="44075.334328703706"/>
  </r>
  <r>
    <s v="ca-2019-18651"/>
    <s v="BROWR 225"/>
    <s v="CA"/>
    <n v="43602"/>
    <d v="2019-05-17T00:00:00"/>
    <m/>
    <m/>
    <s v="Electronic"/>
    <n v="43602"/>
    <x v="7"/>
    <s v="Candidate declared"/>
    <s v="Rud Browne"/>
    <m/>
    <s v="1313 East Maple St. Suite 201-594"/>
    <s v="Bellingham"/>
    <s v="SKAGIT"/>
    <s v="WA"/>
    <n v="98225"/>
    <s v="Rud@VoteRudBrowne.com"/>
    <s v="Rud@VoteRudBrowne.com"/>
    <m/>
    <s v="STATE SENATOR"/>
    <n v="12"/>
    <s v="LEG DISTRICT 40 - SENATE"/>
    <n v="4769"/>
    <s v="SKAGIT"/>
    <s v="Legislative"/>
    <n v="95111"/>
    <s v="C"/>
    <s v="Registration and financial affairs"/>
    <s v="Candidate"/>
    <s v="Candidate"/>
    <m/>
    <m/>
    <m/>
    <s v="D"/>
    <x v="0"/>
    <n v="43774"/>
    <s v="full"/>
    <b v="1"/>
    <m/>
    <m/>
    <m/>
    <m/>
    <m/>
    <m/>
    <m/>
    <m/>
    <m/>
    <m/>
    <m/>
    <m/>
    <m/>
    <s v="1313 East Maple St. Suite 201-594"/>
    <s v="Bellingham"/>
    <s v="WA"/>
    <n v="98225"/>
    <s v="360-201-5351"/>
    <n v="2087.31"/>
    <n v="0"/>
    <n v="2087.31"/>
    <n v="0"/>
    <n v="0"/>
    <n v="0"/>
    <m/>
    <m/>
    <s v="https://apollo.pdc.wa.gov/public/registrations/registration?registration_id=15227"/>
    <n v="22457"/>
    <n v="25491"/>
    <n v="18651"/>
    <n v="1613"/>
    <n v="40"/>
    <s v="LYN G JAMES"/>
    <s v="candidate"/>
    <m/>
    <n v="44290.778321759259"/>
  </r>
  <r>
    <s v="ca-2018-321"/>
    <s v="VALDJ  103"/>
    <s v="CA"/>
    <n v="43605"/>
    <m/>
    <m/>
    <m/>
    <s v="Electronic"/>
    <n v="43605"/>
    <x v="3"/>
    <s v="Candidate registered"/>
    <s v="Javier Valdez (JAVIER VALDEZ)"/>
    <m/>
    <s v="9800 ROOSEVELT WAY NE, UNIT 23"/>
    <s v="SEATTLE"/>
    <s v="KING"/>
    <s v="WA"/>
    <n v="98115"/>
    <s v="javiervaldez@comcast.net"/>
    <s v="javiervaldez@comcast.net"/>
    <s v="206-548-9510"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7750 17TH AVE. NE"/>
    <s v="SEATTLE"/>
    <s v="WA"/>
    <n v="98115"/>
    <s v="206-669-4924"/>
    <n v="85216.8"/>
    <n v="0"/>
    <n v="68449.63"/>
    <n v="0"/>
    <n v="0"/>
    <n v="0"/>
    <n v="808.84"/>
    <n v="0"/>
    <s v="https://apollo.pdc.wa.gov/public/registrations/registration?registration_id=15393"/>
    <n v="19993"/>
    <n v="502"/>
    <n v="321"/>
    <n v="3834"/>
    <n v="46"/>
    <s v="JANET MILLER"/>
    <s v="candidate"/>
    <m/>
    <n v="44148.984398148146"/>
  </r>
  <r>
    <s v="ca-2016-4994"/>
    <s v="COOPJ  508"/>
    <s v="CA"/>
    <n v="43609"/>
    <m/>
    <m/>
    <m/>
    <s v="Electronic"/>
    <n v="43609"/>
    <x v="8"/>
    <s v="Candidate registered"/>
    <s v="COOPER JAMES (JIM) M JR"/>
    <m/>
    <s v="120 STATE AVE NE #101"/>
    <s v="OLYMPIA"/>
    <s v="THURSTON"/>
    <m/>
    <n v="98501"/>
    <s v="JIM@ELECTJIMCOOPER.COM"/>
    <s v="jim@electjimcooper.com"/>
    <m/>
    <s v="COUNTY COMMISSIONER"/>
    <n v="23"/>
    <s v="THURSTON CO"/>
    <n v="4229"/>
    <s v="THURSTON"/>
    <s v="Local"/>
    <n v="165905"/>
    <s v="C"/>
    <s v="Registration and financial affairs"/>
    <s v="Candidate"/>
    <s v="Candidate"/>
    <m/>
    <m/>
    <d v="1900-01-06T00:00:00"/>
    <s v="D"/>
    <x v="0"/>
    <n v="42682"/>
    <s v="mini"/>
    <b v="1"/>
    <m/>
    <m/>
    <s v="Qualified for general"/>
    <s v="Lost in general"/>
    <m/>
    <m/>
    <m/>
    <m/>
    <m/>
    <m/>
    <m/>
    <m/>
    <m/>
    <s v="120 STATE AVE NE #101"/>
    <s v="OLYMPIA"/>
    <m/>
    <n v="98501"/>
    <s v="360-556-1084"/>
    <n v="73003.539999999994"/>
    <n v="386.77"/>
    <n v="72030.73"/>
    <n v="0"/>
    <n v="0"/>
    <n v="0"/>
    <n v="17546.71"/>
    <n v="8461.85"/>
    <s v="https://apollo.pdc.wa.gov/public/registrations/registration?registration_id=15869"/>
    <n v="4203"/>
    <n v="2628"/>
    <n v="4994"/>
    <n v="5430"/>
    <m/>
    <s v="Shawn Myers"/>
    <s v="candidate"/>
    <m/>
    <n v="44149.046689814815"/>
  </r>
  <r>
    <s v="ca-2020-25569"/>
    <s v="REGES  354"/>
    <s v="CA"/>
    <n v="43820"/>
    <d v="2019-05-21T00:00:00"/>
    <m/>
    <m/>
    <s v="Electronic"/>
    <n v="43820"/>
    <x v="4"/>
    <s v="Candidate declared"/>
    <s v="Shir Regev"/>
    <m/>
    <s v="PO Box 306"/>
    <s v="Richland"/>
    <s v="BENTON"/>
    <s v="WA"/>
    <n v="99352"/>
    <s v="shir@atthetablewithshir.com"/>
    <s v="shir@atthetablewithshir.com"/>
    <s v="(509) 460-7220"/>
    <s v="STATE REPRESENTATIVE"/>
    <n v="13"/>
    <s v="LEG DISTRICT 08 - HOUSE"/>
    <n v="4793"/>
    <s v="BENTON"/>
    <s v="Legislative"/>
    <n v="100697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m/>
    <m/>
    <m/>
    <m/>
    <s v="(509) 460-7220"/>
    <n v="40100.68"/>
    <n v="0"/>
    <n v="36680.06"/>
    <n v="0"/>
    <n v="0"/>
    <n v="0"/>
    <n v="493.25"/>
    <n v="0"/>
    <s v="https://apollo.pdc.wa.gov/public/registrations/registration?registration_id=17939"/>
    <n v="24617"/>
    <n v="327"/>
    <n v="25569"/>
    <n v="1068"/>
    <n v="8"/>
    <s v="Shir Regev"/>
    <s v="candidate"/>
    <m/>
    <n v="44232.645138888889"/>
  </r>
  <r>
    <s v="ca-2019-1334"/>
    <s v="WRIGS  037"/>
    <s v="CA"/>
    <n v="43596"/>
    <d v="2019-05-13T00:00:00"/>
    <m/>
    <m/>
    <s v="Electronic"/>
    <n v="43596"/>
    <x v="7"/>
    <s v="Candidate declared"/>
    <s v="WRIGHT STEPHANIE E (STEPHANIE WRIGHT)"/>
    <m/>
    <s v="18420 66TH AVE W"/>
    <s v="LYNNWOOD"/>
    <s v="SNOHOMISH"/>
    <s v="WA"/>
    <n v="98037"/>
    <s v="CAMPAIGN@STEPHWRIGHT.COM"/>
    <s v="stephanie@stephwright.com"/>
    <s v="425-220-7312"/>
    <s v="COUNTY COUNCIL MEMBER"/>
    <n v="25"/>
    <s v="SNOHOMISH CO"/>
    <n v="4107"/>
    <s v="SNOHOMISH"/>
    <s v="Local"/>
    <n v="461635"/>
    <s v="C"/>
    <s v="Registration and financial affairs"/>
    <s v="Candidate"/>
    <s v="Candidate"/>
    <m/>
    <m/>
    <d v="1900-01-02T00:00:00"/>
    <s v="D"/>
    <x v="0"/>
    <n v="43774"/>
    <s v="full"/>
    <b v="1"/>
    <b v="0"/>
    <b v="1"/>
    <m/>
    <s v="Won in general"/>
    <m/>
    <m/>
    <m/>
    <m/>
    <m/>
    <m/>
    <m/>
    <m/>
    <m/>
    <s v="18420 66TH AVE. W"/>
    <s v="LYNNWOOD"/>
    <s v="WA"/>
    <n v="98037"/>
    <n v="4252207314"/>
    <n v="20748.419999999998"/>
    <n v="0"/>
    <n v="9397.2099999999991"/>
    <n v="0"/>
    <n v="0"/>
    <n v="0"/>
    <n v="673.03"/>
    <n v="0"/>
    <s v="https://apollo.pdc.wa.gov/public/registrations/registration?registration_id=15958"/>
    <n v="21729"/>
    <n v="1187"/>
    <n v="1334"/>
    <n v="2677"/>
    <m/>
    <s v="RICHARD WRIGHT"/>
    <s v="candidate"/>
    <m/>
    <n v="44148.940717592595"/>
  </r>
  <r>
    <s v="ca-2019-23132"/>
    <s v="OZIAM  382"/>
    <s v="CA"/>
    <n v="43623"/>
    <d v="2019-05-15T00:00:00"/>
    <m/>
    <m/>
    <s v="Electronic"/>
    <n v="43623"/>
    <x v="7"/>
    <s v="Candidate declared"/>
    <s v="Mark W Ozias (OZIAS MARK W)"/>
    <m/>
    <s v="1605 Happy Valley Rd."/>
    <s v="Sequim"/>
    <s v="CLALLAM"/>
    <s v="WA"/>
    <n v="98382"/>
    <s v="lboulwaregomo@gmail.cmo"/>
    <s v="markozias@nikola.com"/>
    <n v="3604610412"/>
    <s v="COUNTY COMMISSIONER"/>
    <n v="23"/>
    <s v="CLALLAM CO"/>
    <n v="3133"/>
    <s v="CLALLAM"/>
    <s v="Local"/>
    <n v="52628"/>
    <s v="C"/>
    <s v="Registration and financial affairs"/>
    <s v="Candidate"/>
    <s v="Candidate"/>
    <m/>
    <m/>
    <d v="1899-12-31T00:00:00"/>
    <s v="D"/>
    <x v="0"/>
    <n v="43774"/>
    <s v="full"/>
    <b v="1"/>
    <b v="0"/>
    <b v="1"/>
    <m/>
    <s v="Won in general"/>
    <m/>
    <m/>
    <m/>
    <m/>
    <m/>
    <m/>
    <m/>
    <m/>
    <m/>
    <s v="1605 Happy Valley Rd."/>
    <s v="Sequim"/>
    <s v="WA"/>
    <n v="98382"/>
    <n v="3604610412"/>
    <n v="5740"/>
    <n v="1559.04"/>
    <n v="5795"/>
    <n v="0"/>
    <n v="0"/>
    <n v="0"/>
    <m/>
    <m/>
    <s v="https://apollo.pdc.wa.gov/public/registrations/registration?registration_id=16152"/>
    <n v="23312"/>
    <n v="4778"/>
    <n v="23132"/>
    <n v="2219"/>
    <m/>
    <s v="Lisa Boulware"/>
    <s v="candidate"/>
    <m/>
    <n v="44148.921296296299"/>
  </r>
  <r>
    <s v="ca-2020-25505"/>
    <s v="SIMMT--393"/>
    <s v="CA"/>
    <n v="43759"/>
    <m/>
    <m/>
    <m/>
    <s v="Electronic"/>
    <n v="43759"/>
    <x v="4"/>
    <s v="Candidate registered"/>
    <s v="Tarra Simmons"/>
    <m/>
    <s v="PO Box 774"/>
    <s v="Tracyton"/>
    <s v="KITSAP"/>
    <s v="WA"/>
    <n v="98393"/>
    <s v="info@electtarrasimmons.com"/>
    <s v="compliance@bluewavepolitics.com"/>
    <s v="360-218-7443"/>
    <s v="STATE REPRESENTATIVE"/>
    <n v="13"/>
    <s v="LEG DISTRICT 23 - HOUSE"/>
    <n v="3558"/>
    <s v="KITSAP"/>
    <s v="Legislative"/>
    <n v="106338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293355.58"/>
    <n v="0"/>
    <n v="273355.58"/>
    <n v="0"/>
    <n v="0"/>
    <n v="0"/>
    <n v="318.89999999999998"/>
    <n v="0"/>
    <s v="https://apollo.pdc.wa.gov/public/registrations/registration?registration_id=19943"/>
    <n v="24448"/>
    <n v="29559"/>
    <n v="25505"/>
    <n v="1155"/>
    <n v="23"/>
    <s v="Abbot Taylor"/>
    <s v="candidate"/>
    <m/>
    <n v="44232.645138888889"/>
  </r>
  <r>
    <s v="ca-2020-25128"/>
    <s v="GOODR  033"/>
    <s v="CA"/>
    <n v="43649"/>
    <m/>
    <m/>
    <m/>
    <s v="Electronic"/>
    <n v="43649"/>
    <x v="4"/>
    <s v="Candidate registered"/>
    <s v="Roger Goodman"/>
    <m/>
    <s v="218 Main Street Box 763"/>
    <s v="Kirkland"/>
    <s v="KING"/>
    <s v="WA"/>
    <s v="98033-6108"/>
    <s v="MattLoschen@Frontier.com"/>
    <s v="roger@rogergoodman.org"/>
    <n v="4259798584"/>
    <s v="STATE REPRESENTATIVE"/>
    <n v="13"/>
    <s v="LEG DISTRICT 45 - HOUSE"/>
    <n v="4868"/>
    <s v="KING"/>
    <s v="Legislative"/>
    <n v="102093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21515 NE 81st St"/>
    <s v="Redmond"/>
    <s v="WA"/>
    <n v="98053"/>
    <n v="4259798584"/>
    <n v="111233.42"/>
    <n v="17419.2"/>
    <n v="122608.75"/>
    <n v="0"/>
    <n v="0"/>
    <n v="0"/>
    <n v="5568.15"/>
    <n v="0"/>
    <s v="https://apollo.pdc.wa.gov/public/registrations/registration?registration_id=16777"/>
    <n v="23872"/>
    <n v="570"/>
    <n v="25128"/>
    <n v="621"/>
    <n v="45"/>
    <s v="Matthew Loschen"/>
    <s v="candidate"/>
    <m/>
    <n v="44294.811481481483"/>
  </r>
  <r>
    <s v="ca-2022-25157"/>
    <s v="FROCD  111"/>
    <s v="CA"/>
    <n v="43654"/>
    <m/>
    <m/>
    <m/>
    <s v="Electronic"/>
    <n v="43654"/>
    <x v="6"/>
    <s v="Candidate registered"/>
    <s v="David Frockt (DAVID FROCKT)"/>
    <m/>
    <s v="PO BOX 2114"/>
    <s v="SEATTLE"/>
    <s v="KING"/>
    <s v="WA"/>
    <n v="98111"/>
    <s v="DSFROCKT@HOTMAIL.COM"/>
    <s v="DSFROCKT@HOTMAIL.COM"/>
    <s v="206-382-5552"/>
    <s v="STATE SENATOR"/>
    <n v="12"/>
    <s v="LEG DISTRICT 46 - SENATE"/>
    <n v="4775"/>
    <s v="KING"/>
    <s v="Legislative"/>
    <n v="102761"/>
    <s v="C"/>
    <s v="Registration and financial affairs"/>
    <s v="Candidate"/>
    <s v="Candidate"/>
    <m/>
    <m/>
    <m/>
    <s v="D"/>
    <x v="0"/>
    <n v="44873"/>
    <s v="full"/>
    <b v="1"/>
    <m/>
    <m/>
    <m/>
    <m/>
    <m/>
    <m/>
    <m/>
    <m/>
    <m/>
    <m/>
    <m/>
    <m/>
    <m/>
    <s v="603 STEWART ST #819"/>
    <s v="SEATTLE"/>
    <s v="WA"/>
    <n v="98101"/>
    <s v="206-382-5552"/>
    <n v="51510.09"/>
    <n v="0"/>
    <n v="51510.09"/>
    <n v="0"/>
    <n v="0"/>
    <n v="0"/>
    <m/>
    <m/>
    <s v="https://apollo.pdc.wa.gov/public/registrations/registration?registration_id=16830"/>
    <n v="23918"/>
    <n v="27089"/>
    <n v="25157"/>
    <n v="92"/>
    <n v="46"/>
    <s v="PHILIP LLOYD"/>
    <s v="candidate"/>
    <m/>
    <n v="45032.733831018515"/>
  </r>
  <r>
    <s v="ca-2015-5512"/>
    <s v="MAYND  375"/>
    <s v="CA"/>
    <n v="42183"/>
    <m/>
    <m/>
    <m/>
    <m/>
    <n v="42183"/>
    <x v="12"/>
    <s v="Candidate registered"/>
    <s v="MAYNES DEREK E (DEREK MAYNES)"/>
    <m/>
    <s v="15509 80TH AVE CT E"/>
    <s v="PUYALLUP"/>
    <s v="PIERCE"/>
    <s v="WA"/>
    <n v="98375"/>
    <s v="MAYNESDE@HOTMAIL.COM"/>
    <s v="maynesde@hotmail.com"/>
    <s v="253-441-1915"/>
    <s v="SCHOOL DIRECTOR"/>
    <n v="49"/>
    <s v="PUYALLUP SD 003"/>
    <n v="3989"/>
    <s v="PIERCE"/>
    <s v="Local"/>
    <n v="71226"/>
    <s v="C"/>
    <s v="Registration and financial affairs"/>
    <s v="Candidate"/>
    <s v="Candidate"/>
    <m/>
    <m/>
    <m/>
    <s v="D"/>
    <x v="0"/>
    <n v="42311"/>
    <s v="mini"/>
    <b v="1"/>
    <m/>
    <m/>
    <s v="Not in primary"/>
    <s v="Lost in general"/>
    <m/>
    <m/>
    <m/>
    <m/>
    <m/>
    <m/>
    <m/>
    <m/>
    <m/>
    <s v="15509 80TH AVE CT E"/>
    <s v="PUYALLUP"/>
    <s v="WA"/>
    <n v="98375"/>
    <s v="253-441-1915"/>
    <m/>
    <m/>
    <m/>
    <m/>
    <m/>
    <m/>
    <m/>
    <m/>
    <s v="https://web.pdc.wa.gov/rptimg/default.aspx?docid=4477378"/>
    <n v="12324"/>
    <n v="3700"/>
    <n v="5512"/>
    <m/>
    <m/>
    <s v="DEREK MAYNES"/>
    <s v="candidate"/>
    <m/>
    <n v="43597.985289351855"/>
  </r>
  <r>
    <s v="ca-2019-1770"/>
    <s v="KEMPM  029"/>
    <s v="CA"/>
    <n v="43596"/>
    <d v="2019-05-20T00:00:00"/>
    <m/>
    <m/>
    <m/>
    <n v="43596"/>
    <x v="7"/>
    <s v="Candidate declared"/>
    <s v="KEMPER MICHELE M (MICHELE KEMPER)"/>
    <m/>
    <s v="986 NE HIGH STREET"/>
    <s v="ISSAQUAH"/>
    <s v="KING"/>
    <s v="WA"/>
    <n v="98029"/>
    <s v="mkemper24@me.com"/>
    <s v="mkemper24@me.com"/>
    <s v="206-915-2337"/>
    <s v="CITY COUNCIL MEMBER"/>
    <n v="32"/>
    <s v="CITY OF ISSAQUAH"/>
    <n v="3431"/>
    <s v="KING"/>
    <s v="Local"/>
    <n v="21836"/>
    <s v="C"/>
    <s v="Registration and financial affairs"/>
    <s v="Candidate"/>
    <s v="Candidate"/>
    <m/>
    <m/>
    <d v="1900-01-01T00:00:00"/>
    <s v="D"/>
    <x v="0"/>
    <n v="43774"/>
    <s v="mini"/>
    <b v="1"/>
    <b v="0"/>
    <b v="1"/>
    <m/>
    <s v="Lost in general"/>
    <m/>
    <m/>
    <m/>
    <m/>
    <m/>
    <m/>
    <m/>
    <m/>
    <m/>
    <s v="986 NE HIGH STREET"/>
    <s v="ISSAQUAH"/>
    <s v="WA"/>
    <n v="98029"/>
    <s v="206-384-7452"/>
    <m/>
    <m/>
    <m/>
    <m/>
    <m/>
    <m/>
    <m/>
    <m/>
    <s v="https://apollo.pdc.wa.gov/public/registrations/registration?registration_id=17012"/>
    <n v="10273"/>
    <n v="1603"/>
    <n v="1770"/>
    <m/>
    <m/>
    <s v="WILLIAM KEMPER"/>
    <s v="candidate"/>
    <m/>
    <n v="43959.621886574074"/>
  </r>
  <r>
    <s v="ca-2020-25190"/>
    <s v="AMAMS--327"/>
    <s v="CA"/>
    <n v="43656"/>
    <m/>
    <m/>
    <m/>
    <s v="Electronic"/>
    <n v="43656"/>
    <x v="4"/>
    <s v="Candidate registered"/>
    <s v="Sharonda D Amamilo  (Sharonda D Amamilo)"/>
    <m/>
    <s v="1199 Aldrich Place"/>
    <s v="Dupont"/>
    <m/>
    <s v="Washington"/>
    <n v="98327"/>
    <s v="sharondaamamilo@mail.com"/>
    <s v="sharondaamamilo@mail.com"/>
    <n v="206"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m/>
    <m/>
    <m/>
    <m/>
    <m/>
    <m/>
    <m/>
    <m/>
    <m/>
    <m/>
    <m/>
    <m/>
    <m/>
    <m/>
    <m/>
    <m/>
    <m/>
    <n v="206"/>
    <n v="560"/>
    <n v="0"/>
    <n v="274.75"/>
    <n v="0"/>
    <n v="0"/>
    <n v="0"/>
    <m/>
    <m/>
    <s v="https://apollo.pdc.wa.gov/public/registrations/registration?registration_id=17049"/>
    <n v="23958"/>
    <n v="29717"/>
    <n v="25190"/>
    <n v="278"/>
    <m/>
    <s v="Sharonda D Amamilo"/>
    <s v="candidate"/>
    <m/>
    <n v="44148.842812499999"/>
  </r>
  <r>
    <s v="ca-2020-1127"/>
    <s v="HANSD  110"/>
    <s v="CA"/>
    <n v="43596"/>
    <m/>
    <m/>
    <m/>
    <s v="Electronic"/>
    <n v="43596"/>
    <x v="4"/>
    <s v="Candidate registered"/>
    <s v="Drew Hansen (DREW HANSEN)"/>
    <m/>
    <s v="PO BOX 9100"/>
    <s v="Seattle"/>
    <s v="KITSAP"/>
    <s v="WA"/>
    <n v="98109"/>
    <s v="info@argo.us"/>
    <s v="dhansen@susmangodfrey.com"/>
    <s v="206-745-2010"/>
    <s v="STATE REPRESENTATIVE"/>
    <n v="13"/>
    <s v="LEG DISTRICT 23 - HOUSE"/>
    <n v="3558"/>
    <s v="KITSAP"/>
    <s v="Legislative"/>
    <n v="106338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246365.4"/>
    <n v="191555.78"/>
    <n v="122655.6"/>
    <n v="0"/>
    <n v="0"/>
    <n v="0"/>
    <n v="318.89999999999998"/>
    <n v="0"/>
    <s v="https://apollo.pdc.wa.gov/public/registrations/registration?registration_id=17647"/>
    <n v="8015"/>
    <n v="30401"/>
    <n v="1127"/>
    <n v="649"/>
    <n v="23"/>
    <s v="Jason Bennett"/>
    <s v="candidate"/>
    <m/>
    <n v="44298.711712962962"/>
  </r>
  <r>
    <s v="ca-2020-25687"/>
    <s v="HARRK  118"/>
    <s v="CA"/>
    <n v="43864"/>
    <m/>
    <m/>
    <m/>
    <s v="Electronic"/>
    <n v="43864"/>
    <x v="4"/>
    <s v="Candidate registered"/>
    <s v="Kirsten Harris-Talley"/>
    <m/>
    <s v="PO Box 23026"/>
    <s v="Seattle"/>
    <s v="KING"/>
    <s v="WA"/>
    <n v="98102"/>
    <s v="kirsten@electKHT.org"/>
    <s v="manager@electkht.org"/>
    <s v="206-403-0448"/>
    <s v="STATE REPRESENTATIVE"/>
    <n v="13"/>
    <s v="LEG DISTRICT 37 - HOUSE"/>
    <n v="4852"/>
    <s v="KING"/>
    <s v="Legislative"/>
    <n v="104874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278983.53999999998"/>
    <n v="0"/>
    <n v="262580.8"/>
    <n v="0"/>
    <n v="0"/>
    <n v="0"/>
    <n v="18684.45"/>
    <n v="0"/>
    <s v="https://apollo.pdc.wa.gov/public/registrations/registration?registration_id=18323"/>
    <n v="24868"/>
    <n v="29719"/>
    <n v="25687"/>
    <n v="654"/>
    <n v="37"/>
    <s v="Abbot Taylor"/>
    <s v="candidate"/>
    <m/>
    <n v="44298.864999999998"/>
  </r>
  <r>
    <s v="ca-2020-25481"/>
    <s v="JOHNJ  003"/>
    <s v="CA"/>
    <n v="43739"/>
    <m/>
    <m/>
    <m/>
    <s v="Electronic"/>
    <n v="43739"/>
    <x v="4"/>
    <s v="Candidate registered"/>
    <s v="JOHNSON JESSE E (Jesse Johnson)"/>
    <m/>
    <s v="PO Box 4972"/>
    <s v="Federal Way"/>
    <s v="KING"/>
    <s v="WA"/>
    <n v="98063"/>
    <s v="votejessejohnson@gmail.com"/>
    <s v="votejessejohnson@gmail.com"/>
    <s v="253-678-2658"/>
    <s v="STATE REPRESENTATIVE"/>
    <n v="13"/>
    <s v="LEG DISTRICT 30 - HOUSE"/>
    <n v="4837"/>
    <s v="KING"/>
    <s v="Legislative"/>
    <n v="84697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69342.38"/>
    <n v="0"/>
    <n v="160338.4"/>
    <n v="0"/>
    <n v="0"/>
    <n v="0"/>
    <n v="11448.72"/>
    <n v="0"/>
    <s v="https://apollo.pdc.wa.gov/public/registrations/registration?registration_id=18424"/>
    <n v="24400"/>
    <n v="1058"/>
    <n v="25481"/>
    <n v="730"/>
    <n v="30"/>
    <s v="Abbot Taylor"/>
    <s v="candidate"/>
    <m/>
    <n v="44258.606932870367"/>
  </r>
  <r>
    <s v="ca-2020-49003"/>
    <s v="YOUNK--074"/>
    <s v="CA"/>
    <n v="43977"/>
    <m/>
    <m/>
    <m/>
    <s v="Electronic"/>
    <n v="43977"/>
    <x v="4"/>
    <s v="Candidate registered"/>
    <s v="Katie Young"/>
    <m/>
    <s v="19626 82nd St Ct E"/>
    <s v="Bonney Lake"/>
    <s v="KING"/>
    <s v="WA"/>
    <n v="98391"/>
    <s v="ElectKatieYoung@Gmail.com"/>
    <s v="KatieYoungDirector@Gmail.com"/>
    <n v="2539850088"/>
    <s v="STATE REPRESENTATIVE"/>
    <n v="13"/>
    <s v="LEG DISTRICT 31 - HOUSE"/>
    <n v="4839"/>
    <s v="KING"/>
    <s v="Legislative"/>
    <n v="107637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m/>
    <m/>
    <m/>
    <m/>
    <n v="2539850088"/>
    <n v="12302.36"/>
    <n v="0"/>
    <n v="7475.78"/>
    <n v="0"/>
    <n v="0"/>
    <n v="0"/>
    <n v="461.89"/>
    <n v="0"/>
    <s v="https://apollo.pdc.wa.gov/public/registrations/registration?registration_id=20144"/>
    <n v="25446"/>
    <n v="30053"/>
    <n v="49003"/>
    <n v="1440"/>
    <n v="31"/>
    <s v="Katie Young"/>
    <s v="candidate"/>
    <m/>
    <n v="44232.645138888889"/>
  </r>
  <r>
    <s v="ca-2020-42504"/>
    <s v="PAYNG  338"/>
    <s v="CA"/>
    <n v="43966"/>
    <m/>
    <m/>
    <m/>
    <m/>
    <n v="43966"/>
    <x v="4"/>
    <s v="Candidate registered"/>
    <s v="PAYNE RICK E"/>
    <m/>
    <s v="15616 248th Street East"/>
    <s v="Graham"/>
    <s v="PIERCE"/>
    <s v="WA"/>
    <n v="98338"/>
    <s v="rickepayne@yahoo.com"/>
    <s v="rickepayne@yahoo.com"/>
    <n v="3608933191"/>
    <s v="STATE SENATOR"/>
    <n v="12"/>
    <s v="LEG DISTRICT 02 - SENATE"/>
    <n v="4731"/>
    <s v="PIERCE"/>
    <s v="Legislative"/>
    <n v="106278"/>
    <s v="C"/>
    <s v="Registration and financial affairs"/>
    <s v="Candidate"/>
    <s v="Candidate"/>
    <m/>
    <m/>
    <m/>
    <s v="D"/>
    <x v="0"/>
    <n v="44138"/>
    <s v="mini"/>
    <b v="1"/>
    <b v="1"/>
    <b v="1"/>
    <s v="Qualified for general"/>
    <s v="Lost in general"/>
    <m/>
    <m/>
    <m/>
    <m/>
    <m/>
    <m/>
    <m/>
    <m/>
    <m/>
    <s v="15616 248th Street East"/>
    <s v="Graham"/>
    <s v="WA"/>
    <n v="98338"/>
    <n v="3608933191"/>
    <m/>
    <m/>
    <m/>
    <m/>
    <m/>
    <m/>
    <m/>
    <m/>
    <s v="https://apollo.pdc.wa.gov/public/registrations/registration?registration_id=19090"/>
    <n v="25407"/>
    <n v="6131"/>
    <n v="42504"/>
    <m/>
    <n v="2"/>
    <s v="Rick Payne"/>
    <s v="candidate"/>
    <m/>
    <n v="44399.681458333333"/>
  </r>
  <r>
    <s v="ca-2020-48321"/>
    <s v="ROLLW--611"/>
    <s v="CA"/>
    <n v="43968"/>
    <m/>
    <m/>
    <m/>
    <s v="Electronic"/>
    <n v="43968"/>
    <x v="4"/>
    <s v="Candidate registered"/>
    <s v="William C. Rollet (Will Rollet)"/>
    <m/>
    <s v="PO Box 1137"/>
    <s v="Castle Rock"/>
    <s v="LEWIS"/>
    <s v="WA"/>
    <n v="98611"/>
    <s v="rolletfor20th@gmail.com"/>
    <s v="rolletfor20th@gmail.com"/>
    <n v="3605048392"/>
    <s v="STATE REPRESENTATIVE"/>
    <n v="13"/>
    <s v="LEG DISTRICT 20 - HOUSE"/>
    <n v="4817"/>
    <s v="LEWIS"/>
    <s v="Legislative"/>
    <n v="103180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O Box 1137"/>
    <s v="Castle Rock"/>
    <s v="WA"/>
    <n v="98611"/>
    <n v="3607728057"/>
    <n v="3619.32"/>
    <n v="46"/>
    <n v="1654.23"/>
    <n v="0"/>
    <n v="0"/>
    <n v="0"/>
    <n v="281.77"/>
    <n v="0"/>
    <s v="https://apollo.pdc.wa.gov/public/registrations/registration?registration_id=19120"/>
    <n v="25387"/>
    <n v="30033"/>
    <n v="48321"/>
    <n v="1095"/>
    <n v="20"/>
    <s v="Rebecca Lamphier"/>
    <s v="candidate"/>
    <m/>
    <n v="44232.645138888889"/>
  </r>
  <r>
    <s v="ca-2020-48999"/>
    <s v="PETEG--213"/>
    <s v="CA"/>
    <n v="43967"/>
    <m/>
    <m/>
    <m/>
    <s v="Electronic"/>
    <n v="43967"/>
    <x v="4"/>
    <s v="Candidate registered"/>
    <s v="Gray W. Petersen"/>
    <m/>
    <s v="PO Box 2815"/>
    <s v="Everett"/>
    <s v="KING"/>
    <s v="WA"/>
    <n v="98213"/>
    <s v="gray@electgraypetersen.com"/>
    <s v="gray@electgraypetersen.com"/>
    <n v="4256106484"/>
    <s v="STATE REPRESENTATIVE"/>
    <n v="13"/>
    <s v="LEG DISTRICT 32 - HOUSE"/>
    <n v="4841"/>
    <s v="KING"/>
    <s v="Legislative"/>
    <n v="98889"/>
    <s v="C"/>
    <s v="Registration and financial affairs"/>
    <s v="Candidate"/>
    <s v="Candidate"/>
    <m/>
    <m/>
    <d v="1900-01-01T00:00:00"/>
    <s v="D"/>
    <x v="0"/>
    <n v="44138"/>
    <s v="full"/>
    <b v="1"/>
    <b v="1"/>
    <b v="0"/>
    <s v="Lost in primary"/>
    <m/>
    <m/>
    <m/>
    <m/>
    <m/>
    <m/>
    <m/>
    <m/>
    <m/>
    <m/>
    <m/>
    <m/>
    <m/>
    <m/>
    <n v="4256106484"/>
    <n v="590.69000000000005"/>
    <n v="527.66"/>
    <n v="176.43"/>
    <n v="-580.83000000000004"/>
    <n v="0"/>
    <n v="0"/>
    <m/>
    <m/>
    <s v="https://apollo.pdc.wa.gov/public/registrations/registration?registration_id=19134"/>
    <n v="25434"/>
    <n v="30051"/>
    <n v="48999"/>
    <n v="1006"/>
    <n v="32"/>
    <s v="Gray Petersen"/>
    <s v="candidate"/>
    <m/>
    <n v="44198.407546296294"/>
  </r>
  <r>
    <s v="ca-2020-49002"/>
    <s v="GOULJ  301"/>
    <s v="CA"/>
    <n v="43971"/>
    <m/>
    <m/>
    <m/>
    <s v="Electronic"/>
    <n v="43971"/>
    <x v="4"/>
    <s v="Candidate registered"/>
    <s v="Jenn Goulet"/>
    <m/>
    <s v="4525 Moline Ln"/>
    <s v="Pasco"/>
    <s v="WHITMAN"/>
    <s v="WA"/>
    <n v="99301"/>
    <s v="jennforthe9th@gmail.com"/>
    <s v="jenngouletforwasenate@gmail.com"/>
    <s v="206-682-7328"/>
    <s v="STATE SENATOR"/>
    <n v="12"/>
    <s v="LEG DISTRICT 09 - SENATE"/>
    <n v="4738"/>
    <s v="WHITMAN"/>
    <s v="Legislative"/>
    <n v="85769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Lost in general"/>
    <m/>
    <m/>
    <m/>
    <m/>
    <m/>
    <m/>
    <m/>
    <m/>
    <m/>
    <s v="401 2nd Ave S Ste 303"/>
    <s v="Seattle"/>
    <s v="WA"/>
    <n v="98104"/>
    <s v="206-682-7328"/>
    <n v="2853"/>
    <n v="0"/>
    <n v="2767.34"/>
    <n v="0"/>
    <n v="0"/>
    <n v="0"/>
    <n v="41.47"/>
    <n v="0"/>
    <s v="https://apollo.pdc.wa.gov/public/registrations/registration?registration_id=19211"/>
    <n v="25536"/>
    <n v="892"/>
    <n v="49002"/>
    <n v="623"/>
    <n v="9"/>
    <s v="Josie Olsen"/>
    <s v="candidate"/>
    <m/>
    <n v="44265.662465277775"/>
  </r>
  <r>
    <s v="ca-2020-69995"/>
    <s v="FOX-K--430"/>
    <s v="CA"/>
    <n v="43980"/>
    <m/>
    <m/>
    <m/>
    <m/>
    <n v="43980"/>
    <x v="4"/>
    <s v="Candidate registered"/>
    <s v="Kelly M Fox (Kelly M. Fox)"/>
    <m/>
    <s v="9821 20th Ave SE"/>
    <s v="Everett"/>
    <s v="SNOHOMISH"/>
    <s v="WA"/>
    <n v="98208"/>
    <s v="foxforsenate@gmail.com"/>
    <s v="FoxforSenate@gmail.com"/>
    <n v="2069472750"/>
    <s v="STATE SENATOR"/>
    <n v="12"/>
    <s v="LEG DISTRICT 38 - SENATE"/>
    <n v="4767"/>
    <s v="SNOHOMISH"/>
    <s v="Legislative"/>
    <n v="87956"/>
    <s v="C"/>
    <s v="Registration and financial affairs"/>
    <s v="Candidate"/>
    <s v="Candidate"/>
    <m/>
    <m/>
    <m/>
    <s v="D"/>
    <x v="0"/>
    <n v="44138"/>
    <s v="full"/>
    <b v="1"/>
    <b v="1"/>
    <b v="0"/>
    <s v="Lost in primary"/>
    <m/>
    <m/>
    <m/>
    <m/>
    <m/>
    <m/>
    <m/>
    <m/>
    <m/>
    <m/>
    <s v="9821 20th Ave SE"/>
    <s v="Everett"/>
    <s v="WA"/>
    <n v="98208"/>
    <n v="2069472750"/>
    <m/>
    <m/>
    <m/>
    <m/>
    <m/>
    <m/>
    <m/>
    <m/>
    <s v="https://apollo.pdc.wa.gov/public/registrations/registration?registration_id=19425"/>
    <n v="25556"/>
    <n v="30074"/>
    <n v="69995"/>
    <m/>
    <n v="38"/>
    <s v="Shilo Fox"/>
    <s v="candidate"/>
    <m/>
    <n v="44075.336168981485"/>
  </r>
  <r>
    <s v="ca-2020-26034"/>
    <s v="SMITK  036"/>
    <s v="CA"/>
    <n v="43962"/>
    <m/>
    <m/>
    <m/>
    <m/>
    <n v="43962"/>
    <x v="4"/>
    <s v="Candidate registered"/>
    <s v="Keith Smith"/>
    <m/>
    <s v="20406 cypress way"/>
    <s v="Lynnwood"/>
    <s v="KING"/>
    <s v="WA"/>
    <n v="98036"/>
    <s v="Keithrep2020@gmail.com"/>
    <s v="keithrep2020@gmail.com"/>
    <n v="4259740228"/>
    <s v="STATE REPRESENTATIVE"/>
    <n v="13"/>
    <s v="LEG DISTRICT 32 - HOUSE"/>
    <n v="4841"/>
    <s v="KING"/>
    <s v="Legislative"/>
    <n v="98889"/>
    <s v="C"/>
    <s v="Registration and financial affairs"/>
    <s v="Candidate"/>
    <s v="Candidate"/>
    <m/>
    <m/>
    <d v="1899-12-31T00:00:00"/>
    <s v="D"/>
    <x v="0"/>
    <n v="44138"/>
    <s v="mini"/>
    <b v="1"/>
    <b v="1"/>
    <b v="0"/>
    <s v="Lost in primary"/>
    <m/>
    <m/>
    <m/>
    <m/>
    <m/>
    <m/>
    <m/>
    <m/>
    <m/>
    <m/>
    <m/>
    <m/>
    <m/>
    <m/>
    <n v="4259740228"/>
    <m/>
    <m/>
    <m/>
    <m/>
    <m/>
    <m/>
    <m/>
    <m/>
    <s v="https://apollo.pdc.wa.gov/public/registrations/registration?registration_id=19769"/>
    <n v="25327"/>
    <n v="945"/>
    <n v="26034"/>
    <m/>
    <n v="32"/>
    <s v="Keith Smith"/>
    <s v="candidate"/>
    <m/>
    <n v="44391.32104166667"/>
  </r>
  <r>
    <s v="ca-2020-70405"/>
    <s v="BEALJ--813"/>
    <s v="CA"/>
    <n v="44026"/>
    <m/>
    <m/>
    <m/>
    <m/>
    <n v="44026"/>
    <x v="4"/>
    <s v="Candidate registered"/>
    <s v="James Beall"/>
    <m/>
    <s v="22457 asgard ln nw"/>
    <s v="Poulsbo"/>
    <s v="KITSAP"/>
    <s v="Washington"/>
    <n v="98370"/>
    <s v="jamesbeallkitsap@gmail.com"/>
    <s v="jamesbeallkitsap@gmail.com"/>
    <s v="N/A"/>
    <s v="STATE REPRESENTATIVE"/>
    <n v="13"/>
    <s v="LEG DISTRICT 23 - HOUSE"/>
    <n v="3558"/>
    <s v="KITSAP"/>
    <s v="Legislative"/>
    <n v="106338"/>
    <s v="C"/>
    <s v="Registration and financial affairs"/>
    <s v="Candidate"/>
    <s v="Candidate"/>
    <m/>
    <m/>
    <d v="1899-12-31T00:00:00"/>
    <s v="D"/>
    <x v="0"/>
    <n v="44138"/>
    <s v="mini"/>
    <b v="1"/>
    <b v="1"/>
    <b v="0"/>
    <s v="Lost in primary"/>
    <m/>
    <m/>
    <m/>
    <m/>
    <m/>
    <m/>
    <m/>
    <m/>
    <m/>
    <m/>
    <s v="22457 asgard ln nw"/>
    <s v="Poulsbo"/>
    <s v="Washington"/>
    <n v="98370"/>
    <s v="N/A"/>
    <m/>
    <m/>
    <m/>
    <m/>
    <m/>
    <m/>
    <m/>
    <m/>
    <s v="https://apollo.pdc.wa.gov/public/registrations/registration?registration_id=19768"/>
    <n v="25913"/>
    <n v="30100"/>
    <n v="70405"/>
    <m/>
    <n v="23"/>
    <s v="James Beall"/>
    <s v="candidate"/>
    <m/>
    <n v="44075.335520833331"/>
  </r>
  <r>
    <s v="ca-2020-25659"/>
    <s v="CHVAF--362"/>
    <s v="CA"/>
    <n v="43854"/>
    <m/>
    <m/>
    <m/>
    <s v="Electronic"/>
    <n v="43854"/>
    <x v="4"/>
    <s v="Candidate registered"/>
    <s v="Frances Chvatal"/>
    <m/>
    <s v="PO Box 53"/>
    <s v="Walla Walla"/>
    <s v="WALLA WALLA"/>
    <s v="WA"/>
    <n v="99362"/>
    <s v="electfrances@gmail.com"/>
    <s v="electfrances@gmail.com"/>
    <n v="5093861445"/>
    <s v="STATE REPRESENTATIVE"/>
    <n v="13"/>
    <s v="LEG DISTRICT 16 - HOUSE"/>
    <n v="4809"/>
    <s v="WALLA WALLA"/>
    <s v="Legislative"/>
    <n v="77962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401 2nd Ave S Ste 303"/>
    <s v="Seattle"/>
    <s v="WA"/>
    <n v="98104"/>
    <s v="206-682-7328"/>
    <n v="41817.19"/>
    <n v="154.65"/>
    <n v="41992.67"/>
    <n v="-976.36"/>
    <n v="0"/>
    <n v="0"/>
    <n v="5219.62"/>
    <n v="0"/>
    <s v="https://apollo.pdc.wa.gov/public/registrations/registration?registration_id=19815"/>
    <n v="24807"/>
    <n v="29687"/>
    <n v="25659"/>
    <n v="391"/>
    <n v="16"/>
    <s v="Lucia Dorantes"/>
    <s v="candidate"/>
    <m/>
    <n v="44232.645138888889"/>
  </r>
  <r>
    <s v="ca-2015-5366"/>
    <s v="HOLMT  070"/>
    <s v="CA"/>
    <n v="42176"/>
    <m/>
    <m/>
    <m/>
    <m/>
    <n v="42176"/>
    <x v="12"/>
    <s v="Candidate registered"/>
    <s v="Toby Holmes (TOBY HOLMES)"/>
    <m/>
    <s v="23013 107TH AVE SW"/>
    <s v="VASHON"/>
    <s v="KING"/>
    <s v="WA"/>
    <n v="98070"/>
    <s v="grovertdi@gmail.com"/>
    <s v="grovertdi@gmail.com"/>
    <s v="206-408-7234"/>
    <s v="SCHOOL DIRECTOR"/>
    <n v="49"/>
    <s v="VASHON SD 402"/>
    <n v="4279"/>
    <s v="KING"/>
    <s v="Local"/>
    <n v="8188"/>
    <s v="C"/>
    <s v="Registration and financial affairs"/>
    <s v="Candidate"/>
    <s v="Candidate"/>
    <m/>
    <m/>
    <m/>
    <s v="D"/>
    <x v="0"/>
    <n v="42311"/>
    <s v="mini"/>
    <b v="1"/>
    <m/>
    <m/>
    <s v="Not in primary"/>
    <s v="Won in general"/>
    <m/>
    <m/>
    <m/>
    <m/>
    <m/>
    <m/>
    <m/>
    <m/>
    <m/>
    <s v="23013 107TH AVE SW"/>
    <s v="VASHON"/>
    <s v="WA"/>
    <n v="98070"/>
    <s v="206-408-7234"/>
    <m/>
    <m/>
    <m/>
    <m/>
    <m/>
    <m/>
    <m/>
    <m/>
    <s v="https://web.pdc.wa.gov/rptimg/default.aspx?docid=4469590"/>
    <n v="8900"/>
    <n v="4608"/>
    <n v="5366"/>
    <m/>
    <m/>
    <s v="TOBY HOLMES"/>
    <s v="candidate"/>
    <m/>
    <n v="43597.983101851853"/>
  </r>
  <r>
    <s v="ca-2012-10207"/>
    <s v="HUDGZ2 168"/>
    <s v="CA"/>
    <n v="40849"/>
    <m/>
    <m/>
    <m/>
    <s v="Electronic"/>
    <n v="40849"/>
    <x v="13"/>
    <s v="Candidate withdrew"/>
    <s v="HUDGINS ZACHARY L (ZACHARY HUDGINS)"/>
    <m/>
    <s v="4512 S 136TH ST"/>
    <s v="TUKWILA"/>
    <m/>
    <s v="WA"/>
    <n v="98168"/>
    <s v="ZACK@ZACKHUDGINS.INFO"/>
    <s v="zack@zackhudgins.info"/>
    <s v="206-860-9809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D"/>
    <x v="0"/>
    <n v="41219"/>
    <s v="full"/>
    <b v="1"/>
    <m/>
    <m/>
    <s v="Not in primary"/>
    <m/>
    <m/>
    <m/>
    <m/>
    <m/>
    <m/>
    <m/>
    <m/>
    <m/>
    <m/>
    <s v="812 CAMAS AVE NE"/>
    <s v="RENTON"/>
    <s v="WA"/>
    <n v="98056"/>
    <s v="425-260-5824"/>
    <n v="18016.12"/>
    <n v="0"/>
    <n v="18016.12"/>
    <n v="0"/>
    <n v="0"/>
    <n v="0"/>
    <m/>
    <m/>
    <s v="https://web.pdc.wa.gov/rptimg/default.aspx?filerid_election_year=HUDGZ2%20168%3A%7C%3A2012"/>
    <n v="9150"/>
    <n v="25410"/>
    <n v="10207"/>
    <n v="10112"/>
    <m/>
    <s v="CHARLES LANEY"/>
    <s v="candidate"/>
    <m/>
    <n v="44149.218981481485"/>
  </r>
  <r>
    <s v="ca-2015-5759"/>
    <s v="TAVEP  136"/>
    <s v="CA"/>
    <n v="42051"/>
    <m/>
    <m/>
    <m/>
    <s v="Electronic"/>
    <n v="42051"/>
    <x v="12"/>
    <s v="Candidate registered"/>
    <s v="TAVEL PHILLIP A (PHILLIP TAVEL)"/>
    <m/>
    <s v="6065 50TH AVE SW"/>
    <s v="SEATTLE"/>
    <s v="KING"/>
    <s v="WA"/>
    <n v="98136"/>
    <s v="PHILLIP@PHILLIPTAVEL.COM"/>
    <s v="phillip@philliptavel.com"/>
    <s v="206-949-8680"/>
    <s v="CITY COUNCIL MEMBER"/>
    <n v="32"/>
    <s v="CITY OF SEATTLE"/>
    <n v="4048"/>
    <s v="KING"/>
    <s v="Local"/>
    <n v="414727"/>
    <s v="C"/>
    <s v="Registration and financial affairs"/>
    <s v="Candidate"/>
    <s v="Candidate"/>
    <m/>
    <m/>
    <m/>
    <s v="D"/>
    <x v="0"/>
    <n v="42311"/>
    <s v="full"/>
    <b v="1"/>
    <m/>
    <m/>
    <s v="Lost in primary"/>
    <m/>
    <m/>
    <m/>
    <m/>
    <m/>
    <m/>
    <m/>
    <m/>
    <m/>
    <m/>
    <s v="1402 3RD AVE STE 1000"/>
    <s v="SEATTLE"/>
    <s v="WA"/>
    <n v="98101"/>
    <m/>
    <n v="27419.91"/>
    <n v="0"/>
    <n v="37419.910000000003"/>
    <n v="0"/>
    <n v="0"/>
    <n v="0"/>
    <m/>
    <m/>
    <s v="https://web.pdc.wa.gov/rptimg/default.aspx?filerid_election_year=TAVEP%20%20136%3A%7C%3A2015"/>
    <n v="19292"/>
    <n v="1289"/>
    <n v="5759"/>
    <n v="7209"/>
    <m/>
    <s v="ALLEN LICHTBACH"/>
    <s v="candidate"/>
    <m/>
    <n v="44149.114502314813"/>
  </r>
  <r>
    <s v="ca-2015-5637"/>
    <s v="PONDM  665"/>
    <s v="CA"/>
    <n v="42101"/>
    <m/>
    <m/>
    <m/>
    <s v="Electronic"/>
    <n v="42101"/>
    <x v="12"/>
    <s v="Candidate registered"/>
    <s v="Michael Pond (MICHAEL POND)"/>
    <m/>
    <s v="PO BOX 70004"/>
    <s v="VANCOUVER"/>
    <s v="CLARK"/>
    <s v="WA"/>
    <n v="98665"/>
    <s v="michaelpond@gmail.com"/>
    <s v="michaelpond@gmail.com"/>
    <s v="360-433-1288"/>
    <s v="COUNTY COUNCIL MEMBER"/>
    <n v="25"/>
    <s v="CLARK CO"/>
    <n v="3147"/>
    <s v="CLARK"/>
    <s v="Local"/>
    <n v="249233"/>
    <s v="C"/>
    <s v="Registration and financial affairs"/>
    <s v="Candidate"/>
    <s v="Candidate"/>
    <m/>
    <m/>
    <m/>
    <s v="D"/>
    <x v="0"/>
    <n v="42311"/>
    <s v="full"/>
    <b v="1"/>
    <m/>
    <m/>
    <s v="Lost in primary"/>
    <m/>
    <m/>
    <m/>
    <m/>
    <m/>
    <m/>
    <m/>
    <m/>
    <m/>
    <m/>
    <s v="8920 MT RAINIER DR"/>
    <s v="VANCOUVER"/>
    <s v="WA"/>
    <n v="98664"/>
    <m/>
    <n v="4340.7"/>
    <n v="0"/>
    <n v="1541.95"/>
    <n v="0"/>
    <n v="0"/>
    <n v="0"/>
    <m/>
    <m/>
    <s v="https://web.pdc.wa.gov/rptimg/default.aspx?docid=4342703"/>
    <n v="15450"/>
    <n v="1465"/>
    <n v="5637"/>
    <n v="7040"/>
    <m/>
    <s v="JANET JAMES"/>
    <s v="candidate"/>
    <m/>
    <n v="44149.108749999999"/>
  </r>
  <r>
    <s v="ca-2015-5818"/>
    <s v="WHELS  275"/>
    <s v="CA"/>
    <n v="42064"/>
    <m/>
    <m/>
    <m/>
    <s v="Electronic"/>
    <n v="42064"/>
    <x v="12"/>
    <s v="Candidate registered"/>
    <s v="WHELPLEY SCOTT V (SCOTT WHELPLEY)"/>
    <m/>
    <s v="11041 E VILLA MONTE DR"/>
    <s v="MUKILTEO"/>
    <s v="SNOHOMISH"/>
    <s v="WA"/>
    <n v="98275"/>
    <s v="scottwhelp@yahoo.com"/>
    <s v="scottwhelp@yahoo.com"/>
    <s v="425-563-8430"/>
    <s v="CITY COUNCIL MEMBER"/>
    <n v="32"/>
    <s v="CITY OF MUKILTEO"/>
    <n v="3757"/>
    <s v="SNOHOMISH"/>
    <s v="Local"/>
    <n v="13097"/>
    <s v="C"/>
    <s v="Registration and financial affairs"/>
    <s v="Candidate"/>
    <s v="Candidate"/>
    <m/>
    <m/>
    <m/>
    <s v="D"/>
    <x v="0"/>
    <n v="42311"/>
    <s v="full"/>
    <b v="1"/>
    <m/>
    <m/>
    <s v="Not in primary"/>
    <s v="Won in general"/>
    <m/>
    <m/>
    <m/>
    <m/>
    <m/>
    <m/>
    <m/>
    <m/>
    <m/>
    <s v="15304 26TH AVE NE"/>
    <s v="SHORELINE"/>
    <s v="WA"/>
    <n v="98155"/>
    <s v="206-552-9160"/>
    <n v="11162.13"/>
    <n v="0"/>
    <n v="8763.68"/>
    <n v="0"/>
    <n v="0"/>
    <n v="0"/>
    <m/>
    <m/>
    <s v="https://web.pdc.wa.gov/rptimg/default.aspx?docid=4262043"/>
    <n v="21078"/>
    <n v="4923"/>
    <n v="5818"/>
    <n v="7384"/>
    <m/>
    <s v="CHRIS ROBERTS"/>
    <s v="candidate"/>
    <m/>
    <n v="44149.120659722219"/>
  </r>
  <r>
    <s v="ca-2014-7484"/>
    <s v="CARLR  119"/>
    <s v="CA"/>
    <n v="41315"/>
    <m/>
    <m/>
    <m/>
    <s v="Electronic"/>
    <n v="41315"/>
    <x v="9"/>
    <s v="Candidate registered"/>
    <s v="CARLYLE REUVEN M (REUVEN CARLYLE)"/>
    <m/>
    <s v="PO BOX 9100"/>
    <s v="SEATTLE"/>
    <s v="KING"/>
    <s v="WA"/>
    <n v="98109"/>
    <s v="info@argostrategies.com"/>
    <s v="reuven@groupcarlyle.com"/>
    <s v="206-286-9663"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58908.38"/>
    <n v="9494"/>
    <n v="39710.879999999997"/>
    <n v="0"/>
    <n v="0"/>
    <n v="2000"/>
    <m/>
    <m/>
    <s v="https://web.pdc.wa.gov/rptimg/default.aspx?filerid_election_year=CARLR%20%20119%3A%7C%3A2014"/>
    <n v="2630"/>
    <n v="26137"/>
    <n v="7484"/>
    <n v="7597"/>
    <n v="36"/>
    <s v="JASON BENNETT"/>
    <s v="candidate"/>
    <m/>
    <n v="44149.126932870371"/>
  </r>
  <r>
    <s v="ca-2014-7273"/>
    <s v="FREER  023"/>
    <s v="CA"/>
    <n v="41565"/>
    <m/>
    <m/>
    <m/>
    <s v="Electronic"/>
    <n v="41565"/>
    <x v="9"/>
    <s v="Candidate deceased"/>
    <s v="FREEMAN ROGER D (ROGER FREEMAN)"/>
    <m/>
    <s v="1116 SW 318TH PLACE"/>
    <s v="FEDERAL WAY"/>
    <s v="KING"/>
    <s v="WA"/>
    <n v="98023"/>
    <s v="ELECTROGERFREEMAN@COMCAST.NET"/>
    <s v="electrogerfreeman@comcast.net"/>
    <s v="253-335-5058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1116 SW 318TH PLACE"/>
    <s v="FEDERAL WAY"/>
    <s v="WA"/>
    <n v="98023"/>
    <s v="253-335-5058"/>
    <n v="98014.46"/>
    <n v="9144.6299999999992"/>
    <n v="68182.009999999995"/>
    <n v="0"/>
    <n v="0"/>
    <n v="0"/>
    <n v="103883.19"/>
    <n v="29421.46"/>
    <s v="https://web.pdc.wa.gov/rptimg/default.aspx?filerid_election_year=FREER%20%20023%3A%7C%3A2014"/>
    <n v="6600"/>
    <n v="6015"/>
    <n v="7273"/>
    <n v="7798"/>
    <n v="30"/>
    <s v="ROGER FREEMAN"/>
    <s v="candidate"/>
    <m/>
    <n v="44149.134282407409"/>
  </r>
  <r>
    <s v="ca-2014-7105"/>
    <s v="JENKL  166"/>
    <s v="CA"/>
    <n v="41774"/>
    <m/>
    <m/>
    <m/>
    <s v="Electronic"/>
    <n v="41774"/>
    <x v="9"/>
    <s v="Candidate registered"/>
    <s v="JENKINS LEO A (LEO JENKINS)"/>
    <m/>
    <s v="PO BOX 1288"/>
    <s v="REPUBLIC"/>
    <s v="FERRY"/>
    <s v="WA"/>
    <n v="99166"/>
    <s v="JENKINSFORFERRYCOUNTY@OUTLOOK.COM"/>
    <s v="jenkinsforferrycounty@outlook.com"/>
    <s v="509-680-8419"/>
    <s v="COUNTY COMMISSIONER"/>
    <n v="23"/>
    <s v="FERRY CO"/>
    <n v="3290"/>
    <s v="FERRY"/>
    <s v="Local"/>
    <n v="4460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m/>
    <m/>
    <m/>
    <m/>
    <m/>
    <m/>
    <m/>
    <m/>
    <m/>
    <s v="PO BOX 1288"/>
    <s v="REPUBLIC"/>
    <s v="WA"/>
    <n v="99166"/>
    <s v="509-680-8419"/>
    <n v="4719.3999999999996"/>
    <n v="0"/>
    <n v="4096.63"/>
    <n v="-540"/>
    <n v="0"/>
    <n v="0"/>
    <m/>
    <m/>
    <s v="https://web.pdc.wa.gov/rptimg/default.aspx?filerid_election_year=JENKL%20%20166%3A%7C%3A2014"/>
    <n v="9597"/>
    <n v="5943"/>
    <n v="7105"/>
    <n v="7931"/>
    <m/>
    <s v="LEO JENKINS"/>
    <s v="candidate"/>
    <m/>
    <n v="44149.139409722222"/>
  </r>
  <r>
    <s v="ca-2014-7266"/>
    <s v="GALLR  584"/>
    <s v="CA"/>
    <n v="41807"/>
    <m/>
    <m/>
    <m/>
    <s v="Electronic"/>
    <n v="41807"/>
    <x v="9"/>
    <s v="Candidate registered"/>
    <s v="GALLAGHER ROSS E (ROSS GALLAGHER)"/>
    <m/>
    <s v="240 S. 7TH"/>
    <s v="SHELTON"/>
    <s v="MASON"/>
    <s v="WA"/>
    <n v="98584"/>
    <s v="ROSSGALLAGHER@GMAIL.COM"/>
    <s v="rossgallagher@gmail.com"/>
    <s v="360-426-6411"/>
    <s v="COUNTY COMMISSIONER"/>
    <n v="23"/>
    <s v="MASON CO"/>
    <n v="3699"/>
    <s v="MASON"/>
    <s v="Local"/>
    <n v="35148"/>
    <s v="C"/>
    <s v="Registration and financial affairs"/>
    <s v="Candidate"/>
    <s v="Candidate"/>
    <m/>
    <m/>
    <m/>
    <s v="D"/>
    <x v="0"/>
    <n v="41947"/>
    <s v="mini"/>
    <b v="1"/>
    <m/>
    <m/>
    <s v="Lost in primary"/>
    <m/>
    <m/>
    <m/>
    <m/>
    <m/>
    <m/>
    <m/>
    <m/>
    <m/>
    <m/>
    <s v="240 S. 7TH"/>
    <s v="SHELTON"/>
    <s v="WA"/>
    <n v="98584"/>
    <s v="360-426-6411"/>
    <n v="996"/>
    <n v="0"/>
    <n v="0"/>
    <n v="0"/>
    <n v="0"/>
    <n v="0"/>
    <m/>
    <m/>
    <s v="https://web.pdc.wa.gov/rptimg/default.aspx?docid=3885806"/>
    <n v="6801"/>
    <n v="3580"/>
    <n v="7266"/>
    <n v="7808"/>
    <m/>
    <s v="ROSS GALLAGHER"/>
    <s v="candidate"/>
    <m/>
    <n v="44149.134594907409"/>
  </r>
  <r>
    <s v="ca-2014-7642"/>
    <s v="ROE M  292"/>
    <s v="CA"/>
    <n v="41676"/>
    <m/>
    <m/>
    <m/>
    <s v="Electronic"/>
    <n v="41676"/>
    <x v="9"/>
    <s v="Candidate registered"/>
    <s v="ROE MARK (MARK ROE)"/>
    <m/>
    <s v="PO BOX 302"/>
    <s v="EVERETT"/>
    <s v="SNOHOMISH"/>
    <s v="WA"/>
    <n v="98206"/>
    <s v="JASONKIMCUMMINGS@GMAIL.COM"/>
    <s v="lakeshoo@msn.com"/>
    <s v="425-879-5730"/>
    <s v="COUNTY PROSECUTOR"/>
    <n v="26"/>
    <s v="SNOHOMISH CO"/>
    <n v="4107"/>
    <s v="SNOHOMISH"/>
    <s v="Local"/>
    <n v="417893"/>
    <s v="C"/>
    <s v="Registration and financial affairs"/>
    <s v="Candidate"/>
    <s v="Candidate"/>
    <m/>
    <m/>
    <m/>
    <s v="D"/>
    <x v="0"/>
    <n v="41947"/>
    <s v="full"/>
    <b v="1"/>
    <m/>
    <m/>
    <s v="Unopposed in primary"/>
    <s v="Unopposed in general"/>
    <m/>
    <m/>
    <m/>
    <m/>
    <m/>
    <m/>
    <m/>
    <m/>
    <m/>
    <s v="PO BOX 302"/>
    <s v="EVERETT"/>
    <s v="WA"/>
    <n v="98206"/>
    <s v="425-879-5730"/>
    <n v="14269"/>
    <n v="1275.1300000000001"/>
    <n v="0"/>
    <n v="0"/>
    <n v="0"/>
    <n v="11533.12"/>
    <m/>
    <m/>
    <s v="https://web.pdc.wa.gov/rptimg/default.aspx?filerid_election_year=ROE%20M%20%20292%3A%7C%3A2014"/>
    <n v="16712"/>
    <n v="6178"/>
    <n v="7642"/>
    <n v="8261"/>
    <m/>
    <s v="JASON CUMMINGS"/>
    <s v="candidate"/>
    <m/>
    <n v="44149.150717592594"/>
  </r>
  <r>
    <s v="ca-2014-7404"/>
    <s v="SVOBK  563"/>
    <s v="CA"/>
    <n v="41529"/>
    <m/>
    <m/>
    <m/>
    <s v="Electronic"/>
    <n v="41529"/>
    <x v="9"/>
    <s v="Candidate registered"/>
    <s v="Katherine L. Svoboda (KATHERINE SVOBODA)"/>
    <m/>
    <s v="PO BOX 544"/>
    <s v="MONTESANO"/>
    <s v="GRAYS HARBOR"/>
    <s v="WA"/>
    <n v="98563"/>
    <s v="KATIESVOBODA@LIVE.COM"/>
    <s v="katiesvoboda@live.com"/>
    <s v="360-590-3436"/>
    <s v="COUNTY PROSECUTOR"/>
    <n v="26"/>
    <s v="GRAYS HARBOR CO"/>
    <n v="3369"/>
    <s v="GRAYS HARBOR"/>
    <s v="Local"/>
    <n v="37859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m/>
    <m/>
    <m/>
    <m/>
    <m/>
    <m/>
    <m/>
    <m/>
    <m/>
    <s v="PO BOX 544"/>
    <s v="MONTESANO"/>
    <s v="WA"/>
    <n v="98563"/>
    <s v="360-532-4964"/>
    <n v="10005.32"/>
    <n v="0"/>
    <n v="9631.56"/>
    <n v="2000"/>
    <n v="0"/>
    <n v="0"/>
    <m/>
    <m/>
    <s v="https://web.pdc.wa.gov/rptimg/default.aspx?filerid_election_year=SVOBK%20%20563%3A%7C%3A2014"/>
    <n v="19165"/>
    <n v="150"/>
    <n v="7404"/>
    <n v="8397"/>
    <m/>
    <s v="ROBERT SVOBODA"/>
    <s v="candidate"/>
    <m/>
    <n v="44149.155439814815"/>
  </r>
  <r>
    <s v="ca-2014-7335"/>
    <s v="DUNNJ  390"/>
    <s v="CA"/>
    <n v="41696"/>
    <m/>
    <m/>
    <m/>
    <m/>
    <n v="41696"/>
    <x v="9"/>
    <s v="Candidate discontinued campaign"/>
    <s v="DUNN JONATHON K (JONATHON DUNN)"/>
    <m/>
    <s v="PO BOX 525"/>
    <s v="SUMER"/>
    <s v="KING"/>
    <s v="WA"/>
    <n v="98390"/>
    <s v="jonathon@quantumleapeducation.org"/>
    <s v="jonathon@quantumleapeducation.org"/>
    <s v="206-486-4016"/>
    <s v="STATE SENATOR"/>
    <n v="12"/>
    <s v="LEG DISTRICT 31 - SENATE"/>
    <n v="4760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m/>
    <m/>
    <s v="Challenger"/>
    <m/>
    <m/>
    <m/>
    <m/>
    <m/>
    <m/>
    <m/>
    <m/>
    <s v="PO BOX 525"/>
    <s v="SUMNER"/>
    <s v="WA"/>
    <n v="98390"/>
    <s v="206-486-4016"/>
    <m/>
    <m/>
    <m/>
    <m/>
    <m/>
    <m/>
    <m/>
    <m/>
    <s v="https://web.pdc.wa.gov/rptimg/default.aspx?docid=3730400"/>
    <n v="5298"/>
    <n v="26394"/>
    <n v="7335"/>
    <m/>
    <n v="31"/>
    <s v="JONATHON DUNN"/>
    <s v="candidate"/>
    <m/>
    <n v="43598.002708333333"/>
  </r>
  <r>
    <s v="ca-2014-7410"/>
    <s v="SWANK  626"/>
    <s v="CA"/>
    <n v="41669"/>
    <m/>
    <m/>
    <m/>
    <m/>
    <n v="41669"/>
    <x v="9"/>
    <s v="Candidate registered"/>
    <s v="SWANSON KRISTINA K (KRISTINA SWANSON)"/>
    <m/>
    <s v="529 POWELL ROAD"/>
    <s v="CASTLE ROCK"/>
    <s v="COWLITZ"/>
    <s v="WA"/>
    <n v="98611"/>
    <s v="krisswanson@msn.com"/>
    <s v="krisswanson@msn.com"/>
    <s v="360-430-5855"/>
    <s v="COUNTY AUDITOR"/>
    <n v="20"/>
    <s v="COWLITZ CO"/>
    <n v="3200"/>
    <s v="COWLITZ"/>
    <s v="Local"/>
    <n v="58690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245 SILVER SHORES DRIVE"/>
    <s v="SILVER LAKE"/>
    <s v="WA"/>
    <n v="98645"/>
    <s v="360-749-9149"/>
    <m/>
    <m/>
    <m/>
    <m/>
    <m/>
    <m/>
    <m/>
    <m/>
    <s v="https://web.pdc.wa.gov/rptimg/default.aspx?docid=3752065"/>
    <n v="19092"/>
    <n v="6070"/>
    <n v="7410"/>
    <m/>
    <m/>
    <s v="KIMBERLY HOFF"/>
    <s v="candidate"/>
    <m/>
    <n v="43598.004016203704"/>
  </r>
  <r>
    <s v="ca-2014-7459"/>
    <s v="ORWAT  166"/>
    <s v="CA"/>
    <n v="41534"/>
    <m/>
    <m/>
    <m/>
    <s v="Electronic"/>
    <n v="41534"/>
    <x v="9"/>
    <s v="Candidate registered"/>
    <s v="Tina L. Orwall (TINA ORWALL)"/>
    <m/>
    <s v="17837 FIRST AVE S PMB 299"/>
    <s v="NORMANDY PARK"/>
    <s v="KING"/>
    <s v="WA"/>
    <n v="98148"/>
    <s v="TINA.ORWALL@GMAIL.COM"/>
    <s v="tina.orwall@gmail.com"/>
    <s v="206-409-3038"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PO BOX 1602"/>
    <s v="SHELTON"/>
    <s v="WA"/>
    <n v="98584"/>
    <s v="360-229-1905"/>
    <n v="52568.59"/>
    <n v="6074.55"/>
    <n v="52254.7"/>
    <n v="0"/>
    <n v="0"/>
    <n v="0"/>
    <m/>
    <m/>
    <s v="https://web.pdc.wa.gov/rptimg/default.aspx?docid=3530091"/>
    <n v="14584"/>
    <n v="523"/>
    <n v="7459"/>
    <n v="8153"/>
    <n v="33"/>
    <s v="CATHI BRIGHT"/>
    <s v="candidate"/>
    <m/>
    <n v="44149.147372685184"/>
  </r>
  <r>
    <s v="ca-2014-7333"/>
    <s v="DUNSH  291"/>
    <s v="CA"/>
    <n v="41315"/>
    <m/>
    <m/>
    <m/>
    <s v="Electronic"/>
    <n v="41315"/>
    <x v="9"/>
    <s v="Candidate registered"/>
    <s v="DUNSHEE HANS M (HANS DUNSHEE)"/>
    <m/>
    <s v="1526 LAKE VIEW AVENUE"/>
    <s v="SNOHOMISH"/>
    <s v="KING"/>
    <s v="WA"/>
    <n v="98290"/>
    <s v="HANSDUNSHEE@COMCAST.NET"/>
    <s v="hansdunshee@comcast.net"/>
    <s v="360-568-5204"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325-5013"/>
    <n v="169270.55"/>
    <n v="2763.44"/>
    <n v="168185.21"/>
    <n v="0"/>
    <n v="0"/>
    <n v="1250"/>
    <n v="4815.8900000000003"/>
    <n v="0"/>
    <s v="https://web.pdc.wa.gov/rptimg/default.aspx?filerid_election_year=DUNSH%20%20291%3A%7C%3A2014"/>
    <n v="5304"/>
    <n v="26165"/>
    <n v="7333"/>
    <n v="7739"/>
    <n v="44"/>
    <s v="JASON BENNETT"/>
    <s v="candidate"/>
    <m/>
    <n v="44149.131481481483"/>
  </r>
  <r>
    <s v="ca-2014-7600"/>
    <s v="PETTY  503"/>
    <s v="CA"/>
    <n v="41259"/>
    <m/>
    <m/>
    <m/>
    <s v="Electronic"/>
    <n v="41259"/>
    <x v="9"/>
    <s v="Candidate registered"/>
    <s v="PETTUS YVONNE L (YVONNE PETTUS)"/>
    <m/>
    <s v="4570 AVERY LANE SE, SUITE C PMB 209"/>
    <s v="LACEY"/>
    <s v="THURSTON"/>
    <s v="WA"/>
    <n v="98503"/>
    <s v="PETTUS4CLERK@COMCAST.NET"/>
    <s v="pettus4clerk@comcast.net"/>
    <s v="(360)438-2091"/>
    <s v="COUNTY CLERK"/>
    <n v="22"/>
    <s v="THURSTON CO"/>
    <n v="4229"/>
    <s v="THURSTON"/>
    <s v="Local"/>
    <n v="161342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m/>
    <m/>
    <m/>
    <m/>
    <m/>
    <m/>
    <m/>
    <m/>
    <m/>
    <s v="6625 MILANO CT SE"/>
    <s v="OLYMPIA"/>
    <s v="WA"/>
    <n v="98513"/>
    <s v="(360)491-2628"/>
    <n v="74573.919999999998"/>
    <n v="0"/>
    <n v="88305.72"/>
    <n v="-170.52"/>
    <n v="0"/>
    <n v="0"/>
    <m/>
    <m/>
    <s v="https://web.pdc.wa.gov/rptimg/default.aspx?docid=3215093"/>
    <n v="15299"/>
    <n v="6154"/>
    <n v="7600"/>
    <n v="8188"/>
    <m/>
    <s v="E LANSING"/>
    <s v="candidate"/>
    <m/>
    <n v="44149.148402777777"/>
  </r>
  <r>
    <s v="ca-2013-8838"/>
    <s v="RESHE  052"/>
    <s v="CA"/>
    <n v="41401"/>
    <m/>
    <m/>
    <m/>
    <s v="Electronic"/>
    <n v="41401"/>
    <x v="11"/>
    <s v="Candidate registered"/>
    <s v="EDWARD J RESHA III (EDWARD RESHA)"/>
    <m/>
    <s v="19037 47TH PL  NE"/>
    <s v="LAKE FOREST PARK"/>
    <s v="KING"/>
    <s v="WA"/>
    <n v="98155"/>
    <s v="JOHN@JOHNRESHA.COM"/>
    <s v="john@johnresha.com"/>
    <s v="206-588-2042"/>
    <s v="CITY COUNCIL MEMBER"/>
    <n v="32"/>
    <s v="CITY OF LAKE FOREST PARK"/>
    <n v="3612"/>
    <s v="KING"/>
    <s v="Local"/>
    <n v="9851"/>
    <s v="C"/>
    <s v="Registration and financial affairs"/>
    <s v="Candidate"/>
    <s v="Candidate"/>
    <m/>
    <m/>
    <m/>
    <s v="D"/>
    <x v="0"/>
    <n v="41583"/>
    <s v="full"/>
    <b v="1"/>
    <m/>
    <m/>
    <s v="Not in primary"/>
    <s v="Won in general"/>
    <m/>
    <m/>
    <m/>
    <m/>
    <m/>
    <m/>
    <m/>
    <m/>
    <m/>
    <s v="3512 NE 178TH"/>
    <s v="LAKE FOREST PARK"/>
    <s v="WA"/>
    <n v="98155"/>
    <m/>
    <n v="14184"/>
    <n v="0"/>
    <n v="14554.39"/>
    <n v="0"/>
    <n v="0"/>
    <n v="0"/>
    <m/>
    <m/>
    <s v="https://web.pdc.wa.gov/rptimg/default.aspx?filerid_election_year=RESHE%20%20052%3A%7C%3A2013"/>
    <n v="16366"/>
    <n v="1927"/>
    <n v="8838"/>
    <n v="9312"/>
    <m/>
    <s v="CHUFF BARDEN"/>
    <s v="candidate"/>
    <m/>
    <n v="44149.186689814815"/>
  </r>
  <r>
    <s v="ca-2013-8405"/>
    <s v="EHARM  464"/>
    <s v="CA"/>
    <n v="41453"/>
    <m/>
    <m/>
    <m/>
    <m/>
    <n v="41453"/>
    <x v="11"/>
    <s v="Candidate registered"/>
    <s v="EHART MICHAEL F (MICHAEL EHART)"/>
    <m/>
    <s v="PO BOX 65328"/>
    <s v="UNIVERSITY PLACE"/>
    <s v="PIERCE"/>
    <s v="WA"/>
    <n v="98464"/>
    <s v="michael_EHART@HOTMAIL.COM"/>
    <s v="michael_ehart@hotmail.com"/>
    <s v="253-640-0048"/>
    <s v="SCHOOL DIRECTOR"/>
    <n v="49"/>
    <s v="UNIVERSITY PLACE SD 083"/>
    <n v="4271"/>
    <s v="PIERCE"/>
    <s v="Local"/>
    <n v="17979"/>
    <s v="C"/>
    <s v="Registration and financial affairs"/>
    <s v="Candidate"/>
    <s v="Candidate"/>
    <m/>
    <m/>
    <m/>
    <s v="D"/>
    <x v="0"/>
    <n v="41583"/>
    <s v="mini"/>
    <b v="1"/>
    <m/>
    <m/>
    <s v="Not in primary"/>
    <s v="Won in general"/>
    <m/>
    <m/>
    <m/>
    <m/>
    <m/>
    <m/>
    <m/>
    <m/>
    <m/>
    <s v="PO BOX 65328"/>
    <s v="UNIVERSITY PLACE"/>
    <s v="WA"/>
    <n v="98464"/>
    <s v="253-640-0048"/>
    <m/>
    <m/>
    <m/>
    <m/>
    <m/>
    <m/>
    <m/>
    <m/>
    <s v="https://web.pdc.wa.gov/rptimg/default.aspx?docid=3415920"/>
    <n v="5551"/>
    <n v="6586"/>
    <n v="8405"/>
    <m/>
    <m/>
    <s v="MICHAEL EHART"/>
    <s v="candidate"/>
    <m/>
    <n v="43598.015219907407"/>
  </r>
  <r>
    <s v="ca-2013-8660"/>
    <s v="BOYEM  046"/>
    <s v="CA"/>
    <n v="41443"/>
    <m/>
    <m/>
    <m/>
    <s v="Paper"/>
    <n v="41443"/>
    <x v="11"/>
    <s v="Candidate registered"/>
    <s v="BOYER MARK C (MARK BOYER)"/>
    <m/>
    <s v="P.O. BOX 1944"/>
    <s v="LYNNWOOD"/>
    <s v="SNOHOMISH"/>
    <s v="WA"/>
    <n v="98036"/>
    <s v="chris@boyer4lynnwood.com"/>
    <s v="chris@boyer4lynnwood.com"/>
    <s v="425-673-5767"/>
    <s v="CITY COUNCIL MEMBER"/>
    <n v="32"/>
    <s v="CITY OF LYNNWOOD"/>
    <n v="3684"/>
    <s v="SNOHOMISH"/>
    <s v="Local"/>
    <n v="18224"/>
    <s v="C"/>
    <s v="Registration and financial affairs"/>
    <s v="Candidate"/>
    <s v="Candidate"/>
    <m/>
    <m/>
    <m/>
    <s v="D"/>
    <x v="0"/>
    <n v="41583"/>
    <s v="full"/>
    <b v="1"/>
    <m/>
    <m/>
    <s v="Qualified for general"/>
    <s v="Won in general"/>
    <m/>
    <m/>
    <m/>
    <m/>
    <m/>
    <m/>
    <m/>
    <m/>
    <m/>
    <s v="6604 PENNY LN"/>
    <s v="LYNNWOOD"/>
    <s v="WA"/>
    <n v="98036"/>
    <m/>
    <n v="0"/>
    <n v="0"/>
    <n v="0"/>
    <n v="0"/>
    <n v="0"/>
    <n v="0"/>
    <m/>
    <m/>
    <s v="https://web.pdc.wa.gov/rptimg/default.aspx?docid=3404435"/>
    <n v="1775"/>
    <n v="6723"/>
    <n v="8660"/>
    <n v="8765"/>
    <m/>
    <s v="CATE TAYLOR"/>
    <s v="candidate"/>
    <m/>
    <n v="44149.168553240743"/>
  </r>
  <r>
    <s v="ca-2013-8873"/>
    <s v="CAMPK  188"/>
    <s v="CA"/>
    <n v="41409"/>
    <m/>
    <m/>
    <m/>
    <s v="Paper"/>
    <n v="41409"/>
    <x v="11"/>
    <s v="Candidate registered"/>
    <s v="CAMPBELL KATHRYN A (KATHRYN CAMPBELL)"/>
    <m/>
    <s v="PO BOX 297"/>
    <s v="SEAHURST"/>
    <s v="KING"/>
    <s v="WA"/>
    <n v="98062"/>
    <s v="Campbell4SeaTac@aol.com"/>
    <s v="campbell4seatac@aol.com"/>
    <s v="206-979-2028"/>
    <s v="CITY COUNCIL MEMBER"/>
    <n v="32"/>
    <s v="CITY OF SEATAC"/>
    <n v="4680"/>
    <s v="KING"/>
    <s v="Local"/>
    <n v="11529"/>
    <s v="C"/>
    <s v="Registration and financial affairs"/>
    <s v="Candidate"/>
    <s v="Candidate"/>
    <m/>
    <m/>
    <m/>
    <s v="D"/>
    <x v="0"/>
    <n v="41583"/>
    <s v="mini"/>
    <b v="1"/>
    <m/>
    <m/>
    <s v="Qualified for general"/>
    <s v="Won in general"/>
    <m/>
    <m/>
    <m/>
    <m/>
    <m/>
    <m/>
    <m/>
    <m/>
    <m/>
    <s v="19220 39TH AVE. SO"/>
    <s v="SEATAC"/>
    <s v="WA"/>
    <n v="98188"/>
    <s v="206-795-5261"/>
    <n v="0"/>
    <n v="0"/>
    <n v="0"/>
    <n v="0"/>
    <n v="0"/>
    <n v="0"/>
    <m/>
    <m/>
    <s v="https://web.pdc.wa.gov/rptimg/default.aspx?filerid_election_year=CAMPK%20%20188%3A%7C%3A2013"/>
    <n v="2561"/>
    <n v="2287"/>
    <n v="8873"/>
    <n v="8792"/>
    <m/>
    <s v="SCOTT DAHLE"/>
    <s v="candidate"/>
    <m/>
    <n v="44149.169386574074"/>
  </r>
  <r>
    <s v="ca-2014-7077"/>
    <s v="KIDDJ  586"/>
    <s v="CA"/>
    <n v="41709"/>
    <m/>
    <m/>
    <m/>
    <m/>
    <n v="41709"/>
    <x v="9"/>
    <s v="Candidate registered"/>
    <s v="Joyce Kidd (JOYCE KIDD)"/>
    <m/>
    <s v="PO BOX 928"/>
    <s v="SOUTH BEND"/>
    <s v="PACIFIC"/>
    <s v="WA"/>
    <n v="98586"/>
    <s v="sbendgirl@live.com"/>
    <s v="sbendgirl@live.com"/>
    <s v="360-875-6473"/>
    <s v="COUNTY AUDITOR"/>
    <n v="20"/>
    <s v="PACIFIC CO"/>
    <n v="3841"/>
    <s v="PACIFIC"/>
    <s v="Local"/>
    <n v="13589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PO BOX 928"/>
    <s v="SOUTH BEND"/>
    <s v="WA"/>
    <n v="98586"/>
    <s v="360-942-8722"/>
    <m/>
    <m/>
    <m/>
    <m/>
    <m/>
    <m/>
    <m/>
    <m/>
    <s v="https://web.pdc.wa.gov/rptimg/default.aspx?docid=3746881"/>
    <n v="10434"/>
    <n v="139"/>
    <n v="7077"/>
    <m/>
    <m/>
    <s v="JOYCE KIDD"/>
    <s v="candidate"/>
    <m/>
    <n v="43597.998784722222"/>
  </r>
  <r>
    <s v="ca-2020-1196"/>
    <s v="PALUG2 072"/>
    <s v="CA"/>
    <n v="42758"/>
    <m/>
    <m/>
    <m/>
    <s v="Electronic"/>
    <n v="42758"/>
    <x v="4"/>
    <s v="Candidate registered"/>
    <s v="Guy Palumbo (GUY PALUMBO)"/>
    <m/>
    <s v="PO BOX 734"/>
    <s v="WOODINVILLE"/>
    <s v="KING"/>
    <s v="WA"/>
    <n v="98072"/>
    <s v="GUY@GUY4SENATE.COM"/>
    <s v="guy@guy4senate.com"/>
    <s v="206-718-1970"/>
    <s v="STATE SENATOR"/>
    <n v="12"/>
    <s v="LEG DISTRICT 01 - SENATE"/>
    <n v="4730"/>
    <s v="KING"/>
    <s v="Legislative"/>
    <n v="106216"/>
    <s v="C"/>
    <s v="Registration and financial affairs"/>
    <s v="Candidate"/>
    <s v="Candidate"/>
    <m/>
    <m/>
    <m/>
    <s v="D"/>
    <x v="0"/>
    <n v="44138"/>
    <s v="full"/>
    <b v="1"/>
    <m/>
    <m/>
    <m/>
    <m/>
    <m/>
    <m/>
    <m/>
    <m/>
    <m/>
    <m/>
    <m/>
    <m/>
    <m/>
    <s v="119 FIRST AVE S STE 320"/>
    <s v="SEATTLE"/>
    <s v="WA"/>
    <n v="98104"/>
    <s v="206-682-7328"/>
    <n v="51138.05"/>
    <n v="537.99"/>
    <n v="51673.04"/>
    <n v="0"/>
    <n v="0"/>
    <n v="0"/>
    <m/>
    <m/>
    <s v="https://web.pdc.wa.gov/rptimg/default.aspx?docid=4624907"/>
    <n v="14673"/>
    <n v="26050"/>
    <n v="1196"/>
    <n v="982"/>
    <n v="1"/>
    <s v="JOSIE OLSEN"/>
    <s v="candidate"/>
    <m/>
    <n v="44253.661770833336"/>
  </r>
  <r>
    <s v="ca-2012-10472"/>
    <s v="GONZP  953"/>
    <s v="CA"/>
    <n v="40965"/>
    <m/>
    <m/>
    <m/>
    <s v="Electronic"/>
    <n v="40965"/>
    <x v="13"/>
    <s v="Candidate registered"/>
    <s v="GONZALEZ PABLO A (PABLO GONZALEZ)"/>
    <m/>
    <s v="118 MEADE DR#1"/>
    <s v="ZILLAH"/>
    <s v="YAKIMA"/>
    <s v="WA"/>
    <n v="98953"/>
    <s v="PABLOFORLEG@YAHOO.COM"/>
    <s v="pabloforleg@yahoo.com"/>
    <s v="509-314-9941"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Challenger"/>
    <m/>
    <m/>
    <m/>
    <m/>
    <m/>
    <m/>
    <m/>
    <m/>
    <s v="CAMPAIGN FINANCE ADVISOR"/>
    <s v="1300 NORTH WALNUT ST"/>
    <s v="WA"/>
    <n v="98926"/>
    <s v="425-210-2400"/>
    <n v="18248.14"/>
    <n v="0"/>
    <n v="18035.09"/>
    <n v="-182"/>
    <n v="0"/>
    <n v="0"/>
    <m/>
    <m/>
    <s v="https://web.pdc.wa.gov/rptimg/default.aspx?filerid_election_year=GONZP%20%20953%3A%7C%3A2012"/>
    <n v="7224"/>
    <n v="3049"/>
    <n v="10472"/>
    <n v="10032"/>
    <n v="15"/>
    <s v="RYKER EDWARDS"/>
    <s v="candidate"/>
    <m/>
    <n v="44149.215567129628"/>
  </r>
  <r>
    <s v="ca-2012-10423"/>
    <s v="WALTE2 290"/>
    <s v="CA"/>
    <n v="41007"/>
    <m/>
    <m/>
    <m/>
    <s v="Electronic"/>
    <n v="41007"/>
    <x v="13"/>
    <s v="Candidate registered"/>
    <s v="WALTERS ELEANOR V (ELEANOR WALTERS)"/>
    <m/>
    <s v="18025 TROMBLEY ROAD"/>
    <s v="SNOHOMISH"/>
    <s v="SNOHOMISH"/>
    <s v="WA"/>
    <n v="98290"/>
    <s v="ewalters5@comcast.net"/>
    <s v="ewalters5@comcast.net"/>
    <s v="360-863-3699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Open seat"/>
    <m/>
    <m/>
    <m/>
    <m/>
    <m/>
    <m/>
    <m/>
    <m/>
    <s v="PO BOX 384"/>
    <s v="MONROE"/>
    <s v="WA"/>
    <n v="98272"/>
    <s v="425-350-6590"/>
    <n v="21417.06"/>
    <n v="50"/>
    <n v="20786.07"/>
    <n v="0"/>
    <n v="0"/>
    <n v="295.64999999999998"/>
    <m/>
    <m/>
    <s v="https://web.pdc.wa.gov/rptimg/default.aspx?filerid_election_year=WALTE2%20290%3A%7C%3A2012"/>
    <n v="20506"/>
    <n v="26960"/>
    <n v="10423"/>
    <n v="10704"/>
    <n v="39"/>
    <s v="ANNETTE  HAMILTON"/>
    <s v="candidate"/>
    <m/>
    <n v="44149.248993055553"/>
  </r>
  <r>
    <s v="ca-2012-10431"/>
    <s v="ROGES  586"/>
    <s v="CA"/>
    <n v="41007"/>
    <m/>
    <m/>
    <m/>
    <s v="Electronic"/>
    <n v="41007"/>
    <x v="13"/>
    <s v="Candidate registered"/>
    <s v="ROGERS STEPHEN E (STEPHEN ROGERS)"/>
    <m/>
    <s v="PO BOX 1120"/>
    <s v="SOUTH BEND"/>
    <s v="PACIFIC"/>
    <s v="WA"/>
    <n v="98586"/>
    <s v="?"/>
    <s v="sdrogers@willapabay.org"/>
    <s v="360-942-7990"/>
    <s v="COUNTY COMMISSIONER"/>
    <n v="23"/>
    <s v="PACIFIC CO"/>
    <n v="3841"/>
    <s v="PACIFIC"/>
    <s v="Local"/>
    <n v="13272"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m/>
    <m/>
    <m/>
    <m/>
    <m/>
    <m/>
    <m/>
    <m/>
    <m/>
    <s v="PO BOX ?"/>
    <s v="SOUTH BEND"/>
    <s v="WA"/>
    <n v="98586"/>
    <s v="360-875-0553"/>
    <n v="8035"/>
    <n v="0"/>
    <n v="7557.41"/>
    <n v="-3092.62"/>
    <n v="0"/>
    <n v="0"/>
    <m/>
    <m/>
    <s v="https://web.pdc.wa.gov/rptimg/default.aspx?filerid_election_year=ROGES%20%20586%3A%7C%3A2012"/>
    <n v="16593"/>
    <n v="4004"/>
    <n v="10431"/>
    <n v="10500"/>
    <m/>
    <s v="PATRICIA NEVE"/>
    <s v="candidate"/>
    <m/>
    <n v="44149.241956018515"/>
  </r>
  <r>
    <s v="ca-2012-10122"/>
    <s v="UPTHD  198"/>
    <s v="CA"/>
    <n v="40560"/>
    <m/>
    <m/>
    <m/>
    <s v="Electronic"/>
    <n v="40560"/>
    <x v="13"/>
    <s v="Candidate registered"/>
    <s v="Dave Upthegrove (DAVE UPTHEGROVE)"/>
    <m/>
    <s v="PO BOX 13543"/>
    <s v="DES MOINES"/>
    <s v="KING"/>
    <s v="WA"/>
    <n v="98198"/>
    <s v="JEFFUPPY@YAHOO.COM"/>
    <s v="daveup@comcast.net"/>
    <s v="360-362-3180"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Incumbent"/>
    <m/>
    <m/>
    <m/>
    <m/>
    <m/>
    <m/>
    <m/>
    <m/>
    <s v="15421 DES MOINES MEM WY E302"/>
    <s v="BURIEN"/>
    <s v="WA"/>
    <n v="98148"/>
    <m/>
    <n v="64318.74"/>
    <n v="800"/>
    <n v="29533.1"/>
    <n v="0"/>
    <n v="0"/>
    <n v="0"/>
    <m/>
    <m/>
    <s v="https://web.pdc.wa.gov/rptimg/default.aspx?filerid_election_year=UPTHD%20%20198%3A%7C%3A2012"/>
    <n v="19982"/>
    <n v="1057"/>
    <n v="10122"/>
    <n v="10681"/>
    <n v="33"/>
    <s v="JEFF UPTHEGROVE"/>
    <s v="candidate"/>
    <m/>
    <n v="44149.248182870368"/>
  </r>
  <r>
    <s v="ca-2012-10441"/>
    <s v="HABIC  004"/>
    <s v="CA"/>
    <n v="40967"/>
    <m/>
    <m/>
    <m/>
    <s v="Electronic"/>
    <n v="40967"/>
    <x v="13"/>
    <s v="Candidate registered"/>
    <s v="Cyrus Habib (CYRUS HABIB)"/>
    <m/>
    <s v="929 109TH AVE NE"/>
    <s v="BELLEVUE"/>
    <s v="KING"/>
    <s v="WA"/>
    <n v="98004"/>
    <s v="cyrus@electcyrus.com"/>
    <s v="cyrus@electcyrus.com"/>
    <s v="425-679-9103"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Open seat"/>
    <m/>
    <m/>
    <m/>
    <m/>
    <m/>
    <m/>
    <m/>
    <m/>
    <s v="PO BOX 9100"/>
    <s v="SEATTLE"/>
    <s v="WA"/>
    <n v="98109"/>
    <s v="206-325-5013"/>
    <n v="338518.09"/>
    <n v="0"/>
    <n v="331398.48"/>
    <n v="0"/>
    <n v="0"/>
    <n v="9372.41"/>
    <m/>
    <m/>
    <s v="https://web.pdc.wa.gov/rptimg/default.aspx?filerid_election_year=HABIC%20%20004%3A%7C%3A2012"/>
    <n v="7595"/>
    <n v="26618"/>
    <n v="10441"/>
    <n v="10058"/>
    <n v="48"/>
    <s v="JASON BENNETT"/>
    <s v="candidate"/>
    <m/>
    <n v="44149.216585648152"/>
  </r>
  <r>
    <s v="ca-2012-10346"/>
    <s v="HOLLR  118"/>
    <s v="CA"/>
    <n v="40944"/>
    <m/>
    <m/>
    <m/>
    <s v="Electronic"/>
    <n v="40944"/>
    <x v="13"/>
    <s v="Candidate registered"/>
    <s v="HOLLAND ROBERT E (ROBERT HOLLAND)"/>
    <m/>
    <s v="100 ANDOVER PK W STE 150 #293"/>
    <s v="TUKWILA"/>
    <s v="KING"/>
    <s v="WA"/>
    <n v="98188"/>
    <s v="ELECTROBHOLLAND@GMAIL.COM"/>
    <s v="electrobholland@gmail.com"/>
    <s v="206-353-0689"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603 STEWART STREET #819"/>
    <s v="SEATTLE"/>
    <s v="WA"/>
    <n v="98101"/>
    <m/>
    <n v="32972.57"/>
    <n v="0"/>
    <n v="35076.720000000001"/>
    <n v="0"/>
    <n v="0"/>
    <n v="0"/>
    <m/>
    <m/>
    <s v="https://web.pdc.wa.gov/rptimg/default.aspx?filerid_election_year=HOLLR%20%20118%3A%7C%3A2012"/>
    <n v="8855"/>
    <n v="7724"/>
    <n v="10346"/>
    <n v="10099"/>
    <n v="11"/>
    <s v="PHILIP LLOYD"/>
    <s v="candidate"/>
    <m/>
    <n v="44149.218518518515"/>
  </r>
  <r>
    <s v="ca-2012-10369"/>
    <s v="SATIR  580"/>
    <s v="CA"/>
    <n v="40938"/>
    <m/>
    <m/>
    <m/>
    <s v="Electronic"/>
    <n v="40938"/>
    <x v="13"/>
    <s v="Candidate discontinued campaign"/>
    <s v="SATIACUM ROBERT K (ROBERT SATIACUM)"/>
    <m/>
    <s v="33820  31ST AVE S."/>
    <s v="ROY"/>
    <s v="PIERCE"/>
    <s v="WA"/>
    <n v="98560"/>
    <s v="robertindians@hotmail.com"/>
    <s v="robertindians@hotmail.com"/>
    <s v="253-224-4888"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Not in primary"/>
    <m/>
    <m/>
    <m/>
    <m/>
    <m/>
    <m/>
    <m/>
    <m/>
    <m/>
    <m/>
    <s v="411 NORTH K ST."/>
    <s v="TACOMA"/>
    <s v="WA"/>
    <n v="98403"/>
    <s v="253-225-0944"/>
    <n v="1405"/>
    <n v="0"/>
    <n v="0"/>
    <n v="0"/>
    <n v="0"/>
    <n v="0"/>
    <m/>
    <m/>
    <s v="https://web.pdc.wa.gov/rptimg/default.aspx?filerid_election_year=SATIR%20%20580%3A%7C%3A2012"/>
    <n v="16994"/>
    <n v="7737"/>
    <n v="10369"/>
    <n v="10521"/>
    <n v="2"/>
    <s v="ANITA LATCH"/>
    <s v="candidate"/>
    <m/>
    <n v="44149.242708333331"/>
  </r>
  <r>
    <s v="ca-2018-208"/>
    <s v="MENAV  071"/>
    <s v="CA"/>
    <n v="43238"/>
    <m/>
    <m/>
    <m/>
    <s v="Electronic"/>
    <n v="43238"/>
    <x v="3"/>
    <s v="Candidate registered"/>
    <s v="Victoria Mena (VICTORIA MENA)"/>
    <m/>
    <s v="PO BOX 2447"/>
    <s v="AUBURN"/>
    <s v="KING"/>
    <s v="WA"/>
    <n v="98071"/>
    <s v="ELECTVICTORIAMENA@GMAIL.COM"/>
    <s v="electvictoriamena@gmail.com"/>
    <s v="253-332-1659"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PO BOX 9100"/>
    <s v="SEATTLE"/>
    <s v="WA"/>
    <n v="98109"/>
    <s v="206-486-0085"/>
    <n v="46862.01"/>
    <n v="0"/>
    <n v="46887.8"/>
    <n v="0"/>
    <n v="0"/>
    <n v="0"/>
    <n v="1094.3599999999999"/>
    <n v="0"/>
    <s v="https://web.pdc.wa.gov/rptimg/default.aspx?docid=4723840"/>
    <n v="12949"/>
    <n v="979"/>
    <n v="208"/>
    <n v="3432"/>
    <n v="31"/>
    <s v="JASON BENNETT"/>
    <s v="candidate"/>
    <m/>
    <n v="44148.970243055555"/>
  </r>
  <r>
    <s v="ca-2018-134"/>
    <s v="GILLK  685"/>
    <s v="CA"/>
    <n v="42892"/>
    <m/>
    <m/>
    <m/>
    <s v="Electronic"/>
    <n v="42892"/>
    <x v="3"/>
    <s v="Candidate registered"/>
    <s v="Kathy Gillespie (KATHY GILLESPIE)"/>
    <m/>
    <s v="800 NE TENNEY RD, STE 110-345"/>
    <s v="VANCOUVER"/>
    <s v="CLARK"/>
    <s v="WA"/>
    <n v="98685"/>
    <s v="PDAMM2@COMCAST.NET"/>
    <s v="kathy.e.gillespie@comcast.net"/>
    <s v="360-901-6538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Lost in general"/>
    <s v="Open seat"/>
    <m/>
    <m/>
    <m/>
    <m/>
    <m/>
    <m/>
    <m/>
    <m/>
    <s v="3801 NE 172ND AVE"/>
    <s v="VANCOUVER"/>
    <s v="WA"/>
    <n v="98682"/>
    <s v="360-609-3527"/>
    <n v="330609.49"/>
    <n v="0"/>
    <n v="329837.17"/>
    <n v="-772.32"/>
    <n v="0"/>
    <n v="0"/>
    <n v="5555.21"/>
    <n v="17642.2"/>
    <s v="https://web.pdc.wa.gov/rptimg/default.aspx?docid=4757750"/>
    <n v="6976"/>
    <n v="439"/>
    <n v="134"/>
    <n v="3152"/>
    <n v="18"/>
    <s v="MARSHA MANNING"/>
    <s v="candidate"/>
    <m/>
    <n v="44148.959166666667"/>
  </r>
  <r>
    <s v="ca-2018-48"/>
    <s v="ORMST  210"/>
    <s v="CA"/>
    <n v="43069"/>
    <m/>
    <m/>
    <m/>
    <s v="Electronic"/>
    <n v="43069"/>
    <x v="3"/>
    <s v="Candidate registered"/>
    <s v="Timm Ormsby (TIMM ORMSBY)"/>
    <m/>
    <s v="PO BOX 2177"/>
    <s v="SPOKANE"/>
    <s v="SPOKANE"/>
    <s v="WA"/>
    <n v="99210"/>
    <s v="VOTE.ORMSBY@GMAIL.COM"/>
    <s v="vote.ormsby@gmail.com"/>
    <s v="509-939-2048"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119 1ST AVE S STE 320"/>
    <s v="SEATTLE"/>
    <s v="WA"/>
    <n v="98104"/>
    <s v="206-682-7328"/>
    <n v="124130.19"/>
    <n v="25837.93"/>
    <n v="138880.72"/>
    <n v="0"/>
    <n v="0"/>
    <n v="0"/>
    <n v="10808.87"/>
    <n v="0"/>
    <s v="https://web.pdc.wa.gov/rptimg/default.aspx?docid=4725201"/>
    <n v="14422"/>
    <n v="230"/>
    <n v="48"/>
    <n v="3504"/>
    <n v="3"/>
    <s v="JOSIE OLSEN"/>
    <s v="candidate"/>
    <m/>
    <n v="44148.97283564815"/>
  </r>
  <r>
    <s v="ca-2018-819"/>
    <s v="JOHNS  577"/>
    <s v="CA"/>
    <n v="43201"/>
    <m/>
    <m/>
    <m/>
    <s v="Electronic"/>
    <n v="43201"/>
    <x v="3"/>
    <s v="Candidate registered"/>
    <s v="Scott L. Johnson (SCOTT JOHNSON)"/>
    <m/>
    <s v="PO BOX 275"/>
    <s v="NASELLE"/>
    <s v="PACIFIC"/>
    <s v="WA"/>
    <n v="98638"/>
    <s v="JOHNSONFORSHERIFF@WWEST.NET"/>
    <s v="scottj@wwest.net"/>
    <s v="360-208-4208"/>
    <s v="COUNTY SHERIFF"/>
    <n v="27"/>
    <s v="PACIFIC CO"/>
    <n v="3841"/>
    <s v="PACIFIC"/>
    <s v="Local"/>
    <n v="14378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1481 PACIFIC AVE"/>
    <s v="RAYMOND"/>
    <s v="WA"/>
    <n v="98577"/>
    <s v="360-942-9390"/>
    <n v="2340"/>
    <n v="300"/>
    <n v="2340"/>
    <n v="0"/>
    <n v="0"/>
    <n v="0"/>
    <m/>
    <m/>
    <s v="https://web.pdc.wa.gov/rptimg/default.aspx?docid=4726993"/>
    <n v="9961"/>
    <n v="138"/>
    <n v="819"/>
    <n v="3278"/>
    <m/>
    <s v="JENNIFER OATFIELD"/>
    <s v="candidate"/>
    <m/>
    <n v="44148.963854166665"/>
  </r>
  <r>
    <s v="ca-2015-5054"/>
    <s v="ASSEL  003"/>
    <s v="CA"/>
    <n v="42079"/>
    <m/>
    <m/>
    <m/>
    <s v="Paper"/>
    <n v="42079"/>
    <x v="12"/>
    <s v="Candidate registered"/>
    <s v="Lydia Assefa-Dawson (LYDIA ASSEFA-DAWSON)"/>
    <m/>
    <s v="P.O. BOX 6258"/>
    <s v="FEDERAL WAY"/>
    <s v="KING"/>
    <s v="WA"/>
    <n v="98063"/>
    <s v="?"/>
    <s v="lydia206@yahoo.com"/>
    <s v="206-250-9956"/>
    <s v="CITY COUNCIL MEMBER"/>
    <n v="32"/>
    <s v="CITY OF FEDERAL WAY"/>
    <n v="4679"/>
    <s v="KING"/>
    <s v="Local"/>
    <n v="42303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Won in general"/>
    <m/>
    <m/>
    <m/>
    <m/>
    <m/>
    <m/>
    <m/>
    <m/>
    <m/>
    <s v="P.O. BOX 6258"/>
    <s v="FEDERAL WAY"/>
    <s v="WA"/>
    <n v="98063"/>
    <s v="206-250-9956"/>
    <n v="0"/>
    <n v="0"/>
    <n v="0"/>
    <n v="0"/>
    <n v="0"/>
    <n v="0"/>
    <m/>
    <m/>
    <s v="https://web.pdc.wa.gov/rptimg/default.aspx?docid=4291283"/>
    <n v="685"/>
    <n v="1141"/>
    <n v="5054"/>
    <n v="6478"/>
    <m/>
    <s v="LYDIA ASSEFA-DAWSON"/>
    <s v="candidate"/>
    <m/>
    <n v="44149.089479166665"/>
  </r>
  <r>
    <s v="ca-2018-131"/>
    <s v="JILED  642"/>
    <s v="CA"/>
    <n v="43158"/>
    <m/>
    <m/>
    <m/>
    <s v="Electronic"/>
    <n v="43158"/>
    <x v="3"/>
    <s v="Candidate registered"/>
    <s v="Damion E Jiles, Sr. (DAMION JILES)"/>
    <m/>
    <s v="16506 NE 14TH AVENUE"/>
    <s v="RIDGEFIELD"/>
    <s v="CLARK"/>
    <s v="WA"/>
    <n v="98642"/>
    <s v="DAMION@DAMIONEJILES.COM"/>
    <s v="damion@damionejiles.com"/>
    <s v="360-931-7129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12602 NE 25TH WAY"/>
    <s v="VANCOUVER"/>
    <s v="WA"/>
    <n v="98684"/>
    <m/>
    <n v="5330.79"/>
    <n v="0"/>
    <n v="1028"/>
    <n v="0"/>
    <n v="0"/>
    <n v="0"/>
    <n v="263.94"/>
    <n v="0"/>
    <s v="https://web.pdc.wa.gov/rptimg/default.aspx?docid=4702748"/>
    <n v="9891"/>
    <n v="981"/>
    <n v="131"/>
    <n v="3271"/>
    <n v="17"/>
    <s v="ANDREW GNANESWARAN"/>
    <s v="candidate"/>
    <m/>
    <n v="44148.963634259257"/>
  </r>
  <r>
    <s v="ca-2018-289"/>
    <s v="BALLT  226"/>
    <s v="CA"/>
    <n v="43184"/>
    <m/>
    <m/>
    <m/>
    <s v="Electronic"/>
    <n v="43184"/>
    <x v="3"/>
    <s v="Candidate registered"/>
    <s v="Tim Ballew II (TIM BALLEW)"/>
    <m/>
    <s v="PO BOX 636"/>
    <s v="FERNDALE"/>
    <s v="WHATCOM"/>
    <s v="WA"/>
    <n v="98248"/>
    <s v="TIM@VOTETIMBALLEW.COM"/>
    <s v="tim@votetimballew.com"/>
    <s v="360-218-2556"/>
    <s v="STATE SENATOR"/>
    <n v="12"/>
    <s v="LEG DISTRICT 42 - SENATE"/>
    <n v="4771"/>
    <s v="WHATCOM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Lost in primary"/>
    <m/>
    <s v="Challenger"/>
    <m/>
    <m/>
    <m/>
    <m/>
    <m/>
    <m/>
    <m/>
    <m/>
    <s v="PO BOX 9100"/>
    <s v="SEATTLE"/>
    <s v="WA"/>
    <n v="98109"/>
    <s v="206-486-0085"/>
    <n v="126155.81"/>
    <n v="0"/>
    <n v="117511.33"/>
    <n v="0"/>
    <n v="0"/>
    <n v="0"/>
    <n v="12826"/>
    <n v="0"/>
    <s v="https://web.pdc.wa.gov/rptimg/default.aspx?docid=4717646"/>
    <n v="969"/>
    <n v="247"/>
    <n v="289"/>
    <n v="2799"/>
    <n v="42"/>
    <s v="JASON BENNETT"/>
    <s v="candidate"/>
    <m/>
    <n v="44148.944305555553"/>
  </r>
  <r>
    <s v="ca-2018-1025"/>
    <s v="THOMA  248"/>
    <s v="CA"/>
    <n v="43241"/>
    <m/>
    <m/>
    <m/>
    <m/>
    <n v="43241"/>
    <x v="3"/>
    <s v="Candidate registered"/>
    <s v="Aaron Thomas (AARON THOMAS)"/>
    <m/>
    <s v="4772 HAXTON WAY"/>
    <s v="FERNDALE"/>
    <s v="WHATCOM"/>
    <s v="WA"/>
    <n v="98248"/>
    <s v="AARONFORCOUNTYCOUNCIL@GMAIL.COM"/>
    <s v="aaronforcountycouncil@gmail.com"/>
    <s v="360-303-9979"/>
    <s v="COUNTY COUNCIL MEMBER"/>
    <n v="25"/>
    <s v="WHATCOM CO"/>
    <n v="4335"/>
    <s v="WHATCOM"/>
    <s v="Local"/>
    <n v="138697"/>
    <s v="C"/>
    <s v="Registration and financial affairs"/>
    <s v="Candidate"/>
    <s v="Candidate"/>
    <m/>
    <m/>
    <s v="At-Large Position B"/>
    <s v="D"/>
    <x v="0"/>
    <n v="43410"/>
    <s v="mini"/>
    <b v="1"/>
    <m/>
    <m/>
    <s v="Lost in primary"/>
    <m/>
    <m/>
    <m/>
    <m/>
    <m/>
    <m/>
    <m/>
    <m/>
    <m/>
    <m/>
    <s v="4772 HAXTON WAY"/>
    <s v="FERNDALE"/>
    <s v="WA"/>
    <n v="98248"/>
    <s v="360-303-9979"/>
    <m/>
    <m/>
    <m/>
    <m/>
    <m/>
    <m/>
    <m/>
    <m/>
    <s v="https://web.pdc.wa.gov/rptimg/default.aspx?docid=4739508"/>
    <n v="19489"/>
    <n v="248"/>
    <n v="1025"/>
    <m/>
    <m/>
    <s v="AARON THOMAS"/>
    <s v="candidate"/>
    <m/>
    <n v="43959.622581018521"/>
  </r>
  <r>
    <s v="ca-2017-2729"/>
    <s v="DOWNN  375"/>
    <s v="CA"/>
    <n v="42899"/>
    <m/>
    <m/>
    <m/>
    <m/>
    <n v="42899"/>
    <x v="10"/>
    <s v="Candidate registered"/>
    <s v="DOWNES NATHANIEL S (NATHANIEL DOWNES)"/>
    <m/>
    <s v="14711 85TH AVE E"/>
    <s v="PUYALLUP"/>
    <s v="PIERCE"/>
    <s v="WA"/>
    <n v="98375"/>
    <s v="VOTEDOWNES@GMAIL.COM"/>
    <s v="votedownes@gmail.com"/>
    <s v="206-890-9255"/>
    <s v="SCHOOL DIRECTOR"/>
    <n v="49"/>
    <s v="PUYALLUP SD 003"/>
    <n v="3989"/>
    <s v="PIERCE"/>
    <s v="Local"/>
    <n v="78068"/>
    <s v="C"/>
    <s v="Registration and financial affairs"/>
    <s v="Candidate"/>
    <s v="Candidate"/>
    <m/>
    <m/>
    <m/>
    <s v="D"/>
    <x v="0"/>
    <n v="43046"/>
    <s v="mini"/>
    <b v="1"/>
    <m/>
    <m/>
    <s v="Lost in primary"/>
    <m/>
    <m/>
    <m/>
    <m/>
    <m/>
    <m/>
    <m/>
    <m/>
    <m/>
    <m/>
    <s v="14711 85TH AVE E"/>
    <s v="PUYALLUP"/>
    <s v="WA"/>
    <n v="98375"/>
    <s v="206-890-9255"/>
    <m/>
    <m/>
    <m/>
    <m/>
    <m/>
    <m/>
    <m/>
    <m/>
    <s v="https://web.pdc.wa.gov/rptimg/default.aspx?docid=4655015"/>
    <n v="5194"/>
    <n v="2464"/>
    <n v="2729"/>
    <m/>
    <m/>
    <s v="NATHANIEL DOWNES"/>
    <s v="candidate"/>
    <m/>
    <n v="43597.947233796294"/>
  </r>
  <r>
    <s v="ca-2017-3151"/>
    <s v="MCCUM  070"/>
    <s v="CA"/>
    <n v="42904"/>
    <m/>
    <m/>
    <m/>
    <m/>
    <n v="42904"/>
    <x v="10"/>
    <s v="Candidate registered"/>
    <s v="MCCULLOUGH MARILYN M (CANDY MCCULLOUGH)"/>
    <m/>
    <s v="PO BOX 911"/>
    <s v="VASHON"/>
    <s v="KING"/>
    <s v="WA"/>
    <n v="98070"/>
    <s v="Vote4Candy@Gmail.com"/>
    <s v="vote4candy@gmail.com"/>
    <s v="206-463-9935"/>
    <s v="FIRE COMMISSIONER"/>
    <n v="44"/>
    <s v="VASHON FIRE &amp; RESCUE"/>
    <n v="3479"/>
    <s v="KING"/>
    <s v="Local"/>
    <n v="8748"/>
    <s v="C"/>
    <s v="Registration and financial affairs"/>
    <s v="Candidate"/>
    <s v="Candidate"/>
    <m/>
    <m/>
    <m/>
    <s v="D"/>
    <x v="0"/>
    <n v="43046"/>
    <s v="mini"/>
    <b v="1"/>
    <m/>
    <m/>
    <s v="Not in primary"/>
    <s v="Won in general"/>
    <m/>
    <m/>
    <m/>
    <m/>
    <m/>
    <m/>
    <m/>
    <m/>
    <m/>
    <s v="PO BOX 911"/>
    <s v="VASHON"/>
    <s v="WA"/>
    <n v="98070"/>
    <s v="206-463-9935"/>
    <m/>
    <m/>
    <m/>
    <m/>
    <m/>
    <m/>
    <m/>
    <m/>
    <s v="https://web.pdc.wa.gov/rptimg/default.aspx?docid=4655942"/>
    <n v="12675"/>
    <n v="2855"/>
    <n v="3151"/>
    <m/>
    <m/>
    <s v="CANDY MCCULLOUGH"/>
    <s v="candidate"/>
    <m/>
    <n v="43597.954016203701"/>
  </r>
  <r>
    <s v="ca-2017-3445"/>
    <s v="LIVIE  020"/>
    <s v="CA"/>
    <n v="42873"/>
    <m/>
    <m/>
    <m/>
    <m/>
    <n v="42873"/>
    <x v="10"/>
    <s v="Candidate withdrew"/>
    <s v="LIVINGSTON ERIC B (ERIC LIVINGSTON)"/>
    <m/>
    <s v="10707 235 PLACE SW"/>
    <s v="EDMONDS"/>
    <s v="SNOHOMISH"/>
    <s v="WA"/>
    <n v="98020"/>
    <s v="ericforcommissioner@gmail.com"/>
    <s v="ericforcommissioner@gmail.com"/>
    <s v="206-919-8172"/>
    <s v="PORT COMMISSIONER"/>
    <n v="47"/>
    <s v="PORT OF EDMONDS"/>
    <n v="3931"/>
    <s v="SNOHOMISH"/>
    <s v="Local"/>
    <n v="15005"/>
    <s v="C"/>
    <s v="Registration and financial affairs"/>
    <s v="Candidate"/>
    <s v="Candidate"/>
    <m/>
    <m/>
    <m/>
    <s v="D"/>
    <x v="0"/>
    <n v="43046"/>
    <s v="mini"/>
    <b v="1"/>
    <m/>
    <m/>
    <m/>
    <m/>
    <m/>
    <m/>
    <m/>
    <m/>
    <m/>
    <m/>
    <m/>
    <m/>
    <m/>
    <s v="10707 235 PLACE SW"/>
    <s v="EDMONDS"/>
    <s v="WA"/>
    <n v="98020"/>
    <s v="206-919-8172"/>
    <m/>
    <m/>
    <m/>
    <m/>
    <m/>
    <m/>
    <m/>
    <m/>
    <s v="https://web.pdc.wa.gov/rptimg/default.aspx?docid=4647962"/>
    <n v="11569"/>
    <n v="3117"/>
    <n v="3445"/>
    <m/>
    <m/>
    <s v="ERIC LIVINGSTON"/>
    <s v="candidate"/>
    <m/>
    <n v="43597.958391203705"/>
  </r>
  <r>
    <s v="ca-2017-3463"/>
    <s v="TUCKB  111"/>
    <s v="CA"/>
    <n v="42873"/>
    <m/>
    <m/>
    <m/>
    <m/>
    <n v="42873"/>
    <x v="10"/>
    <s v="Candidate discontinued campaign"/>
    <s v="TUCKER BOBBY J (BOBBY TUCKER)"/>
    <m/>
    <s v="P.O. BOX 483"/>
    <s v="SEATTLE"/>
    <s v="KING"/>
    <s v="WA"/>
    <n v="98111"/>
    <s v="mr.bobby.j34@gmail.com"/>
    <s v="mr.bobby.j34@gmail.com"/>
    <s v="206-566-4894"/>
    <s v="MAYOR"/>
    <n v="31"/>
    <s v="CITY OF SEATTLE"/>
    <n v="4048"/>
    <s v="KING"/>
    <s v="Local"/>
    <n v="455738"/>
    <s v="C"/>
    <s v="Registration and financial affairs"/>
    <s v="Candidate"/>
    <s v="Candidate"/>
    <m/>
    <m/>
    <m/>
    <s v="D"/>
    <x v="0"/>
    <n v="43046"/>
    <s v="full"/>
    <b v="1"/>
    <m/>
    <m/>
    <s v="Not in primary"/>
    <m/>
    <m/>
    <m/>
    <m/>
    <m/>
    <m/>
    <m/>
    <m/>
    <m/>
    <m/>
    <s v="P.O. BOX 483"/>
    <s v="SEATTLE"/>
    <s v="WA"/>
    <n v="98111"/>
    <s v="206-566-4894"/>
    <m/>
    <m/>
    <m/>
    <m/>
    <m/>
    <m/>
    <m/>
    <m/>
    <s v="https://web.pdc.wa.gov/rptimg/default.aspx?docid=4648097"/>
    <n v="19767"/>
    <n v="3134"/>
    <n v="3463"/>
    <m/>
    <m/>
    <s v="BOBBY TUCKER"/>
    <s v="candidate"/>
    <m/>
    <n v="43597.958703703705"/>
  </r>
  <r>
    <s v="ca-2017-2843"/>
    <s v="OLSES  204"/>
    <s v="CA"/>
    <n v="42886"/>
    <m/>
    <m/>
    <m/>
    <m/>
    <n v="42886"/>
    <x v="10"/>
    <s v="Candidate registered"/>
    <s v="SHAUN C. OLSEN (SHAUN OLSEN)"/>
    <m/>
    <s v="611 105TH ST. SW, UNIT A"/>
    <s v="EVERETT"/>
    <s v="SNOHOMISH"/>
    <s v="WA"/>
    <n v="98204"/>
    <s v="shaunformsd4@gmail.com"/>
    <s v="shaunformsd4@gmail.com"/>
    <s v="206-310-5229"/>
    <s v="SCHOOL DIRECTOR"/>
    <n v="49"/>
    <s v="MUKILTEO SD 006"/>
    <n v="3758"/>
    <s v="SNOHOMISH"/>
    <s v="Local"/>
    <n v="51711"/>
    <s v="C"/>
    <s v="Registration and financial affairs"/>
    <s v="Candidate"/>
    <s v="Candidate"/>
    <m/>
    <m/>
    <m/>
    <s v="D"/>
    <x v="0"/>
    <n v="43046"/>
    <s v="mini"/>
    <b v="1"/>
    <m/>
    <m/>
    <s v="Not in primary"/>
    <s v="Won in general"/>
    <m/>
    <m/>
    <m/>
    <m/>
    <m/>
    <m/>
    <m/>
    <m/>
    <m/>
    <s v="611 105TH ST. SW, UNIT A"/>
    <s v="EVERETT"/>
    <s v="WA"/>
    <n v="98204"/>
    <s v="206-310-5229"/>
    <m/>
    <m/>
    <m/>
    <m/>
    <m/>
    <m/>
    <m/>
    <m/>
    <s v="https://web.pdc.wa.gov/rptimg/default.aspx?docid=4651495"/>
    <n v="14317"/>
    <n v="2567"/>
    <n v="2843"/>
    <m/>
    <m/>
    <s v="SHAUN OLSEN"/>
    <s v="candidate"/>
    <m/>
    <n v="43597.948912037034"/>
  </r>
  <r>
    <s v="ca-2014-7428"/>
    <s v="STREL  310"/>
    <s v="CA"/>
    <n v="41663"/>
    <m/>
    <m/>
    <m/>
    <s v="Electronic"/>
    <n v="41663"/>
    <x v="9"/>
    <s v="Candidate registered"/>
    <s v="STREISSGUTH LINDA E (LINDA STREISSGUTH)"/>
    <m/>
    <s v="POST OFFICE BOX 2930"/>
    <s v="SILVERDALE"/>
    <s v="KITSAP"/>
    <s v="WA"/>
    <s v="98383-2930"/>
    <s v="KSTREISS@COMCAST.NET"/>
    <s v="linda@retainlinda.com"/>
    <s v="360-792-9168"/>
    <s v="COUNTY COMMISSIONER"/>
    <n v="23"/>
    <s v="KITSAP CO"/>
    <n v="3539"/>
    <s v="KITSAP"/>
    <s v="Local"/>
    <n v="153736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m/>
    <m/>
    <m/>
    <m/>
    <m/>
    <m/>
    <m/>
    <m/>
    <m/>
    <s v="753 ORRFELT DR NW"/>
    <s v="BREMERTON"/>
    <s v="WA"/>
    <n v="98311"/>
    <m/>
    <n v="107864.66"/>
    <n v="0"/>
    <n v="112733.7"/>
    <n v="0"/>
    <n v="0"/>
    <n v="0"/>
    <m/>
    <m/>
    <s v="https://web.pdc.wa.gov/rptimg/default.aspx?docid=3700812"/>
    <n v="18802"/>
    <n v="6080"/>
    <n v="7428"/>
    <n v="8389"/>
    <m/>
    <s v="GINGER SOMMERHAUSER"/>
    <s v="candidate"/>
    <m/>
    <n v="44149.15520833333"/>
  </r>
  <r>
    <s v="ca-2023-689240"/>
    <s v="DEHAJ--616"/>
    <s v="CA"/>
    <n v="44980"/>
    <m/>
    <m/>
    <m/>
    <s v="Electronic"/>
    <n v="44980"/>
    <x v="15"/>
    <s v="Candidate registered"/>
    <s v="James DeHart"/>
    <m/>
    <s v="5318 79th Ct Sw"/>
    <s v="Olympia"/>
    <s v="THURSTON"/>
    <s v="WA"/>
    <n v="98512"/>
    <s v="dehart4thurston@gmail.com"/>
    <s v="dehart4thurston@gmail.com"/>
    <n v="3607911367"/>
    <s v="COUNTY COMMISSIONER"/>
    <n v="23"/>
    <s v="THURSTON CO"/>
    <n v="4229"/>
    <s v="THURSTON"/>
    <s v="Local"/>
    <n v="195676"/>
    <s v="C"/>
    <s v="Registration and financial affairs"/>
    <s v="Candidate"/>
    <s v="Candidate"/>
    <m/>
    <m/>
    <s v="Commissioner District No. 4"/>
    <s v="D"/>
    <x v="0"/>
    <n v="45237"/>
    <s v="full"/>
    <b v="1"/>
    <m/>
    <m/>
    <m/>
    <m/>
    <m/>
    <m/>
    <m/>
    <m/>
    <m/>
    <m/>
    <m/>
    <m/>
    <m/>
    <s v="5318 79th Ct Sw"/>
    <s v="Olympia"/>
    <s v="WA"/>
    <n v="98512"/>
    <n v="3607911367"/>
    <n v="1024"/>
    <n v="0"/>
    <n v="1129.51"/>
    <n v="49"/>
    <n v="0"/>
    <n v="0"/>
    <m/>
    <m/>
    <s v="https://apollo.pdc.wa.gov/public/registrations/registration?registration_id=50814"/>
    <n v="31875"/>
    <n v="32434"/>
    <n v="689240"/>
    <n v="20193"/>
    <m/>
    <s v="Sean Driscoll"/>
    <s v="candidate"/>
    <m/>
    <n v="45372.897696759261"/>
  </r>
  <r>
    <s v="ca-2024-689191"/>
    <s v="DUERD  011"/>
    <s v="CA"/>
    <n v="44943"/>
    <d v="2024-05-06T00:00:00"/>
    <m/>
    <m/>
    <s v="Electronic"/>
    <n v="44943"/>
    <x v="1"/>
    <s v="Candidate declared"/>
    <s v="DUERR DAVINA W (Davina Duerr)"/>
    <m/>
    <s v="401 2nd Ave S Ste 303"/>
    <s v="Seattle"/>
    <s v="KING"/>
    <s v="WA"/>
    <n v="98104"/>
    <s v="compliance@bluewavepolitics.com"/>
    <s v="davinaduerr@hotmail.com"/>
    <s v="206-682-7328"/>
    <s v="STATE REPRESENTATIVE"/>
    <n v="13"/>
    <s v="LEG DISTRICT 01 - HOUSE"/>
    <n v="4779"/>
    <s v="KING"/>
    <s v="Legislative"/>
    <n v="100031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61439.73"/>
    <n v="14534.7"/>
    <n v="67345.8"/>
    <n v="0"/>
    <n v="0"/>
    <n v="0"/>
    <n v="152.97999999999999"/>
    <n v="0"/>
    <s v="https://apollo.pdc.wa.gov/public/registrations/registration?registration_id=50709"/>
    <n v="31653"/>
    <n v="30267"/>
    <n v="689191"/>
    <n v="19947"/>
    <n v="1"/>
    <s v="Josie Olsen"/>
    <s v="candidate"/>
    <m/>
    <n v="45760.883981481478"/>
  </r>
  <r>
    <s v="ca-2024-3279432"/>
    <s v="ROBIR--417"/>
    <s v="CA"/>
    <n v="45320"/>
    <d v="2024-05-07T00:00:00"/>
    <m/>
    <m/>
    <s v="Electronic"/>
    <n v="45320"/>
    <x v="1"/>
    <s v="Candidate declared"/>
    <s v="Rodney Robinson"/>
    <m/>
    <s v="PO Box 64351"/>
    <s v="Tacoma"/>
    <s v="PIERCE"/>
    <s v="WA"/>
    <n v="98466"/>
    <s v="electrodneyrobinson@gmail.com"/>
    <s v="electrodneyrobinson@gmail.com"/>
    <s v="501-500-4981"/>
    <s v="COUNTY COUNCIL MEMBER"/>
    <n v="25"/>
    <s v="PIERCE CO"/>
    <n v="3879"/>
    <s v="PIERCE"/>
    <s v="Local"/>
    <n v="554554"/>
    <s v="C"/>
    <s v="Registration and financial affairs"/>
    <s v="Candidate"/>
    <s v="Candidate"/>
    <m/>
    <m/>
    <d v="1900-01-03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PO Box 15855"/>
    <s v="Seattle"/>
    <s v="WA"/>
    <n v="98115"/>
    <s v="206-335-8815"/>
    <n v="13546.73"/>
    <n v="0"/>
    <n v="19046.73"/>
    <n v="0"/>
    <n v="0"/>
    <n v="0"/>
    <n v="240.78"/>
    <n v="0"/>
    <s v="https://apollo.pdc.wa.gov/public/registrations/registration?registration_id=59263"/>
    <n v="35770"/>
    <n v="30765"/>
    <n v="3279432"/>
    <n v="23675"/>
    <m/>
    <s v="Andy Lo"/>
    <s v="candidate"/>
    <m/>
    <n v="45646.170138888891"/>
  </r>
  <r>
    <s v="ca-2024-3296625"/>
    <s v="MARTR--613"/>
    <s v="CA"/>
    <n v="45352"/>
    <m/>
    <m/>
    <m/>
    <s v="Electronic"/>
    <n v="45352"/>
    <x v="1"/>
    <s v="Candidate registered"/>
    <s v="Raúl Martínez"/>
    <m/>
    <s v="P.o Box 11335"/>
    <s v="Yakima"/>
    <s v="YAKIMA"/>
    <s v="Washington"/>
    <n v="98909"/>
    <s v="rmartinez4140@gmail.com"/>
    <m/>
    <n v="5094904739"/>
    <s v="STATE REPRESENTATIVE"/>
    <n v="13"/>
    <s v="LEG DISTRICT 14 - HOUSE"/>
    <n v="4805"/>
    <s v="YAKIMA"/>
    <s v="Legislative"/>
    <n v="60520"/>
    <s v="C"/>
    <s v="Registration and financial affairs"/>
    <s v="Candidate"/>
    <s v="Candidate"/>
    <m/>
    <m/>
    <m/>
    <s v="D"/>
    <x v="0"/>
    <n v="45601"/>
    <s v="full"/>
    <b v="1"/>
    <m/>
    <m/>
    <m/>
    <m/>
    <m/>
    <m/>
    <m/>
    <m/>
    <m/>
    <m/>
    <m/>
    <m/>
    <m/>
    <s v="19550 International blvd Suite 103"/>
    <s v="SeaTac"/>
    <s v="WA"/>
    <n v="98188"/>
    <s v="636-432-3168"/>
    <n v="4990"/>
    <n v="0"/>
    <n v="3187.38"/>
    <n v="0"/>
    <n v="0"/>
    <n v="0"/>
    <m/>
    <m/>
    <s v="https://apollo.pdc.wa.gov/public/registrations/registration?registration_id=60149"/>
    <n v="35906"/>
    <n v="45028"/>
    <n v="3296625"/>
    <n v="23802"/>
    <n v="14"/>
    <s v="Jessica Pisane"/>
    <s v="candidate"/>
    <m/>
    <n v="45453.978842592594"/>
  </r>
  <r>
    <s v="ca-2022-1080"/>
    <s v="PEDEJ  104"/>
    <s v="CA"/>
    <n v="43562"/>
    <d v="2022-05-16T00:00:00"/>
    <m/>
    <m/>
    <s v="Electronic"/>
    <n v="43562"/>
    <x v="6"/>
    <s v="Candidate declared"/>
    <s v="Jamie Pedersen (JAMIE PEDERSEN)"/>
    <m/>
    <s v="212 Broadway Ave. E., #22282"/>
    <s v="SEATTLE"/>
    <s v="KING"/>
    <s v="WA"/>
    <n v="98102"/>
    <s v="JEFF@PEOPLEFORPEDERSEN.ORG"/>
    <s v="jamie@peopleforpedersen.org"/>
    <s v="206-832-8174"/>
    <s v="STATE SENATOR"/>
    <n v="12"/>
    <s v="LEG DISTRICT 43 - SENATE"/>
    <n v="4772"/>
    <s v="KING"/>
    <s v="Legislative"/>
    <n v="95714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212 Broadway Ave. E., #22282"/>
    <s v="SEATTLE"/>
    <s v="WA"/>
    <n v="98102"/>
    <s v="206-757-8578"/>
    <n v="240581.34"/>
    <n v="6280.5"/>
    <n v="137249.17000000001"/>
    <n v="0"/>
    <n v="0"/>
    <n v="0"/>
    <n v="131.41"/>
    <n v="0"/>
    <s v="https://apollo.pdc.wa.gov/public/registrations/registration?registration_id=51144"/>
    <n v="14869"/>
    <n v="26712"/>
    <n v="1080"/>
    <n v="106"/>
    <n v="43"/>
    <s v="JEFF SABADO"/>
    <s v="candidate"/>
    <m/>
    <n v="45021.680393518516"/>
  </r>
  <r>
    <s v="ca-2024-1709556"/>
    <s v="FRANH2 110"/>
    <s v="CA"/>
    <n v="45068"/>
    <m/>
    <m/>
    <m/>
    <s v="Electronic"/>
    <n v="45068"/>
    <x v="1"/>
    <s v="Candidate registered"/>
    <s v="HILARY S FRANZ (Hilary Franz)"/>
    <m/>
    <s v="PO Box 9100"/>
    <s v="Seattle"/>
    <m/>
    <s v="WA"/>
    <n v="98109"/>
    <s v="info@hilaryfranz.com"/>
    <s v="hilary@hilaryfranz.com"/>
    <s v="206-745-2010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m/>
    <m/>
    <m/>
    <m/>
    <m/>
    <m/>
    <m/>
    <m/>
    <m/>
    <m/>
    <m/>
    <m/>
    <m/>
    <s v="PO Box 9100"/>
    <s v="Seattle"/>
    <s v="WA"/>
    <n v="98109"/>
    <s v="206-745-2010"/>
    <n v="743396.07"/>
    <n v="0"/>
    <n v="745796.07"/>
    <n v="0"/>
    <n v="0"/>
    <n v="0"/>
    <m/>
    <m/>
    <s v="https://apollo.pdc.wa.gov/public/registrations/registration?registration_id=52257"/>
    <n v="32435"/>
    <n v="1111"/>
    <n v="1709556"/>
    <n v="20534"/>
    <m/>
    <s v="Jason Bennett"/>
    <s v="candidate"/>
    <m/>
    <n v="45764.423518518517"/>
  </r>
  <r>
    <s v="ca-2024-93046"/>
    <s v="HITCJ--448"/>
    <s v="CA"/>
    <n v="44200"/>
    <d v="2024-05-06T00:00:00"/>
    <m/>
    <m/>
    <s v="Electronic"/>
    <n v="44200"/>
    <x v="1"/>
    <s v="Candidate declared"/>
    <s v="Jani G Hitchen (Jani Hitchen)"/>
    <m/>
    <s v="PO Box 45457"/>
    <s v="Tacoma"/>
    <s v="PIERCE"/>
    <s v="WA"/>
    <n v="98448"/>
    <s v="jhitchen@electjanihitchen.com"/>
    <s v="jhitchen@electjanihitchen.com"/>
    <s v="253-282-6526"/>
    <s v="COUNTY COUNCIL MEMBER"/>
    <n v="25"/>
    <s v="PIERCE CO"/>
    <n v="3879"/>
    <s v="PIERCE"/>
    <s v="Local"/>
    <n v="554554"/>
    <s v="C"/>
    <s v="Registration and financial affairs"/>
    <s v="Candidate"/>
    <s v="Candidate"/>
    <m/>
    <m/>
    <d v="1900-01-05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37522.51999999999"/>
    <n v="4670.01"/>
    <n v="142192.53"/>
    <n v="0"/>
    <n v="0"/>
    <n v="0"/>
    <n v="16703.5"/>
    <n v="0"/>
    <s v="https://apollo.pdc.wa.gov/public/registrations/registration?registration_id=60190"/>
    <n v="26357"/>
    <n v="30404"/>
    <n v="93046"/>
    <n v="23519"/>
    <m/>
    <s v="Jason Bennett"/>
    <s v="candidate"/>
    <m/>
    <n v="45646.170138888891"/>
  </r>
  <r>
    <s v="ca-2024-689163"/>
    <s v="ALVAE--739"/>
    <s v="CA"/>
    <n v="44965"/>
    <d v="2024-05-06T00:00:00"/>
    <m/>
    <m/>
    <s v="Electronic"/>
    <n v="44965"/>
    <x v="1"/>
    <s v="Candidate declared"/>
    <s v="Emily Alvarado"/>
    <m/>
    <s v="PO Box 9100"/>
    <s v="Seattle"/>
    <s v="KING"/>
    <s v="WA"/>
    <n v="98109"/>
    <s v="emily@emilyalvarado.com"/>
    <s v="emily@emilyalvarado.com"/>
    <s v="206-745-2010"/>
    <s v="STATE REPRESENTATIVE"/>
    <n v="13"/>
    <s v="LEG DISTRICT 34 - HOUSE"/>
    <n v="4845"/>
    <s v="KING"/>
    <s v="Legislative"/>
    <n v="104851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64561.96"/>
    <n v="7780.7"/>
    <n v="45006.2"/>
    <n v="0"/>
    <n v="0"/>
    <n v="1500"/>
    <n v="120.4"/>
    <n v="0"/>
    <s v="https://apollo.pdc.wa.gov/public/registrations/registration?registration_id=60203"/>
    <n v="31775"/>
    <n v="32641"/>
    <n v="689163"/>
    <n v="19920"/>
    <n v="34"/>
    <s v="Jason Bennett"/>
    <s v="candidate"/>
    <m/>
    <n v="45753.683229166665"/>
  </r>
  <r>
    <s v="ca-2022-1063"/>
    <s v="DAS M  104"/>
    <s v="CA"/>
    <n v="43494"/>
    <m/>
    <m/>
    <m/>
    <s v="Electronic"/>
    <n v="43494"/>
    <x v="6"/>
    <s v="Candidate registered"/>
    <s v="Mona Das (MONA DAS)"/>
    <m/>
    <s v="PO Box 5598"/>
    <s v="Kent"/>
    <s v="KING"/>
    <s v="WA"/>
    <n v="98064"/>
    <s v="info@ELECTMONA.COM"/>
    <s v="mona@electmona.com"/>
    <s v="206-682-7328"/>
    <s v="STATE SENATOR"/>
    <n v="12"/>
    <s v="LEG DISTRICT 47 - SENATE"/>
    <n v="4776"/>
    <s v="KING"/>
    <s v="Legislative"/>
    <n v="90863"/>
    <s v="C"/>
    <s v="Registration and financial affairs"/>
    <s v="Candidate"/>
    <s v="Candidate"/>
    <m/>
    <m/>
    <m/>
    <s v="D"/>
    <x v="0"/>
    <n v="44873"/>
    <s v="full"/>
    <b v="1"/>
    <m/>
    <m/>
    <m/>
    <m/>
    <m/>
    <m/>
    <m/>
    <m/>
    <m/>
    <m/>
    <m/>
    <m/>
    <m/>
    <s v="7750 17th Ave NE"/>
    <s v="SEATTLE"/>
    <s v="WA"/>
    <n v="98115"/>
    <s v="206-682-7328"/>
    <n v="144013.57"/>
    <n v="3150.87"/>
    <n v="202656.05"/>
    <n v="0"/>
    <n v="0"/>
    <n v="0"/>
    <m/>
    <m/>
    <s v="https://apollo.pdc.wa.gov/public/registrations/registration?registration_id=47496"/>
    <n v="4570"/>
    <n v="1005"/>
    <n v="1063"/>
    <n v="85"/>
    <n v="47"/>
    <s v="Janet M Miller"/>
    <s v="candidate"/>
    <m/>
    <n v="45017.76462962963"/>
  </r>
  <r>
    <s v="ca-2022-1061"/>
    <s v="CARLR  119"/>
    <s v="CA"/>
    <n v="43474"/>
    <m/>
    <m/>
    <m/>
    <s v="Electronic"/>
    <n v="43474"/>
    <x v="6"/>
    <s v="Candidate registered"/>
    <s v="CARLYLE REUVEN M (REUVEN CARLYLE)"/>
    <m/>
    <s v="PO BOX 9100"/>
    <s v="SEATTLE"/>
    <s v="KING"/>
    <s v="WA"/>
    <n v="98109"/>
    <s v="REUVEN@GROUPCARLYLE.COM"/>
    <s v="reuven@groupcarlyle.com"/>
    <s v="206-286-9663"/>
    <s v="STATE SENATOR"/>
    <n v="12"/>
    <s v="LEG DISTRICT 36 - SENATE"/>
    <n v="4765"/>
    <s v="KING"/>
    <s v="Legislative"/>
    <n v="109534"/>
    <s v="C"/>
    <s v="Registration and financial affairs"/>
    <s v="Candidate"/>
    <s v="Candidate"/>
    <m/>
    <m/>
    <m/>
    <s v="D"/>
    <x v="0"/>
    <n v="44873"/>
    <s v="full"/>
    <b v="1"/>
    <m/>
    <m/>
    <m/>
    <m/>
    <m/>
    <m/>
    <m/>
    <m/>
    <m/>
    <m/>
    <m/>
    <m/>
    <m/>
    <s v="PO BOX 9100"/>
    <s v="SEATTLE"/>
    <s v="WA"/>
    <n v="98109"/>
    <s v="206-745-2010"/>
    <n v="88286.55"/>
    <n v="46207.91"/>
    <n v="124229.63"/>
    <n v="0"/>
    <n v="0"/>
    <n v="0"/>
    <m/>
    <m/>
    <s v="https://apollo.pdc.wa.gov/public/registrations/registration?registration_id=47521"/>
    <n v="2594"/>
    <n v="26137"/>
    <n v="1061"/>
    <n v="72"/>
    <n v="36"/>
    <s v="JASON BENNETT"/>
    <s v="candidate"/>
    <m/>
    <n v="45566.687025462961"/>
  </r>
  <r>
    <s v="ca-2022-507900"/>
    <s v="DENSR  332"/>
    <s v="CA"/>
    <n v="44354"/>
    <d v="2022-05-16T00:00:00"/>
    <m/>
    <m/>
    <s v="Electronic"/>
    <n v="44354"/>
    <x v="6"/>
    <s v="Candidate declared"/>
    <s v="Robyn Denson (ROBYN DENSON)"/>
    <m/>
    <s v="9520 RANDALL DRIVE"/>
    <s v="GIG HARBOR"/>
    <s v="PIERCE"/>
    <s v="WA"/>
    <n v="98332"/>
    <s v="FRIENDSOFROBYNDENSON@GMAIL.COM"/>
    <s v="friendsofrobyndenson@gmail.com"/>
    <s v="253-256-5514"/>
    <s v="COUNTY COUNCIL MEMBER"/>
    <n v="25"/>
    <s v="PIERCE CO"/>
    <n v="3879"/>
    <s v="PIERCE"/>
    <s v="Local"/>
    <n v="554326"/>
    <s v="C"/>
    <s v="Registration and financial affairs"/>
    <s v="Candidate"/>
    <s v="Candidate"/>
    <m/>
    <m/>
    <d v="1900-01-06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63169.93"/>
    <n v="0"/>
    <n v="125355.21"/>
    <n v="0"/>
    <n v="0"/>
    <n v="32013.18"/>
    <n v="461.5"/>
    <n v="0"/>
    <s v="https://apollo.pdc.wa.gov/public/registrations/registration?registration_id=47689"/>
    <n v="28857"/>
    <n v="1127"/>
    <n v="507900"/>
    <n v="17896"/>
    <m/>
    <s v="JASON BENNETT"/>
    <s v="candidate"/>
    <m/>
    <n v="44936.596053240741"/>
  </r>
  <r>
    <s v="ca-2022-567509"/>
    <s v="GROSM--837"/>
    <s v="CA"/>
    <n v="44589"/>
    <d v="2022-05-16T00:00:00"/>
    <m/>
    <m/>
    <s v="Electronic"/>
    <n v="44589"/>
    <x v="6"/>
    <s v="Candidate declared"/>
    <s v="Matthew Gross"/>
    <m/>
    <s v="PO Box 20664"/>
    <s v="Seattle"/>
    <s v="KING"/>
    <s v="WA"/>
    <n v="98102"/>
    <s v="matt@votemattg.com"/>
    <s v="matt@votemattg.com"/>
    <s v="206-245-7005"/>
    <s v="STATE SENATOR"/>
    <n v="12"/>
    <s v="LEG DISTRICT 46 - SENATE"/>
    <n v="4775"/>
    <s v="KING"/>
    <s v="Legislative"/>
    <n v="102761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Lost in general"/>
    <m/>
    <m/>
    <m/>
    <m/>
    <m/>
    <m/>
    <m/>
    <m/>
    <m/>
    <s v="349 16th Ave E #60"/>
    <s v="Seattle"/>
    <s v="WA"/>
    <n v="98112"/>
    <s v="206-218-3108"/>
    <n v="8783.32"/>
    <n v="0"/>
    <n v="8783.32"/>
    <n v="0"/>
    <n v="0"/>
    <n v="0"/>
    <m/>
    <m/>
    <s v="https://apollo.pdc.wa.gov/public/registrations/registration?registration_id=48022"/>
    <n v="30149"/>
    <n v="32386"/>
    <n v="567509"/>
    <n v="18613"/>
    <n v="46"/>
    <s v="Abbot Taylor"/>
    <s v="candidate"/>
    <m/>
    <n v="44915.388171296298"/>
  </r>
  <r>
    <s v="ca-2022-567663"/>
    <s v="MAHNJ  163"/>
    <s v="CA"/>
    <n v="44631"/>
    <d v="2022-05-16T00:00:00"/>
    <m/>
    <m/>
    <s v="Electronic"/>
    <n v="44631"/>
    <x v="6"/>
    <s v="Candidate declared"/>
    <s v="John-Mark Mahnkey"/>
    <s v="VJM"/>
    <s v="PO Box 311"/>
    <s v="Pullman"/>
    <s v="WHITMAN"/>
    <s v="WA"/>
    <n v="99163"/>
    <s v="info@VoteJohnMark"/>
    <s v="campaign@votejohnmark.com"/>
    <n v="2083010487"/>
    <s v="COUNTY COMMISSIONER"/>
    <n v="23"/>
    <s v="WHITMAN CO"/>
    <n v="4375"/>
    <s v="WHITMAN"/>
    <s v="Local"/>
    <n v="23800"/>
    <s v="C"/>
    <s v="Registration and financial affairs"/>
    <s v="Candidate"/>
    <s v="Candidate"/>
    <m/>
    <m/>
    <d v="1900-01-02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145 NW Robert St"/>
    <s v="Pullman"/>
    <s v="WA"/>
    <n v="99163"/>
    <n v="5094326478"/>
    <n v="7811.39"/>
    <n v="140.15"/>
    <n v="7073.94"/>
    <n v="0"/>
    <n v="0"/>
    <n v="0"/>
    <m/>
    <m/>
    <s v="https://apollo.pdc.wa.gov/public/registrations/registration?registration_id=48406"/>
    <n v="30419"/>
    <n v="634"/>
    <n v="567663"/>
    <n v="19036"/>
    <m/>
    <s v="Ann Parks"/>
    <s v="candidate"/>
    <m/>
    <n v="45571.768888888888"/>
  </r>
  <r>
    <s v="ca-2022-567712"/>
    <s v="SMITT--795"/>
    <s v="CA"/>
    <n v="44642"/>
    <d v="2022-05-16T00:00:00"/>
    <m/>
    <m/>
    <s v="Electronic"/>
    <n v="44642"/>
    <x v="6"/>
    <s v="Candidate declared"/>
    <s v="Trevor Smith"/>
    <m/>
    <s v="PO Box 20792"/>
    <s v="Seattle"/>
    <s v="SKAGIT"/>
    <s v="WA"/>
    <n v="98102"/>
    <s v="friendsoftrevorsmith@gmail.com"/>
    <s v="FriendsofTrevorSmith@gmail.com"/>
    <s v="360-410-3725"/>
    <s v="STATE REPRESENTATIVE"/>
    <n v="13"/>
    <s v="LEG DISTRICT 40 - HOUSE"/>
    <n v="4858"/>
    <s v="SKAGIT"/>
    <s v="Legislative"/>
    <n v="106913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349 16th Ave E #60"/>
    <s v="Seattle"/>
    <s v="WA"/>
    <n v="98112"/>
    <s v="206-218-3108"/>
    <n v="61110.07"/>
    <n v="0"/>
    <n v="61110.07"/>
    <n v="0"/>
    <n v="0"/>
    <n v="0"/>
    <n v="140812.76999999999"/>
    <n v="0"/>
    <s v="https://apollo.pdc.wa.gov/public/registrations/registration?registration_id=48503"/>
    <n v="30469"/>
    <n v="32602"/>
    <n v="567712"/>
    <n v="18923"/>
    <n v="40"/>
    <s v="Abbot Taylor"/>
    <s v="candidate"/>
    <m/>
    <n v="44935.67392361111"/>
  </r>
  <r>
    <s v="ca-2022-567714"/>
    <s v="GREEM  370"/>
    <s v="CA"/>
    <n v="44642"/>
    <d v="2022-05-16T00:00:00"/>
    <n v="44705"/>
    <m/>
    <m/>
    <n v="44642"/>
    <x v="6"/>
    <s v="Candidate withdrew"/>
    <s v="Meredith R. Green"/>
    <m/>
    <s v="PO Box 515"/>
    <s v="Poulsbo"/>
    <s v="KITSAP"/>
    <s v="WA"/>
    <n v="98370"/>
    <s v="meredithgreen@comcast.net"/>
    <s v="meredithgreen@comcast.net"/>
    <s v="206-979-3700"/>
    <s v="COUNTY TREASURER"/>
    <n v="28"/>
    <s v="KITSAP CO"/>
    <n v="3539"/>
    <s v="KITSAP"/>
    <s v="Local"/>
    <n v="186580"/>
    <s v="C"/>
    <s v="Registration and financial affairs"/>
    <s v="Candidate"/>
    <s v="Candidate"/>
    <m/>
    <m/>
    <m/>
    <s v="D"/>
    <x v="0"/>
    <n v="44873"/>
    <s v="mini"/>
    <b v="0"/>
    <b v="0"/>
    <b v="0"/>
    <m/>
    <m/>
    <m/>
    <m/>
    <m/>
    <m/>
    <m/>
    <m/>
    <m/>
    <m/>
    <m/>
    <s v="PO Box 515"/>
    <s v="Poulsbo"/>
    <s v="WA"/>
    <n v="98370"/>
    <s v="206-979-3700"/>
    <m/>
    <m/>
    <m/>
    <m/>
    <m/>
    <m/>
    <m/>
    <m/>
    <s v="https://apollo.pdc.wa.gov/public/registrations/registration?registration_id=48506"/>
    <n v="30493"/>
    <n v="229"/>
    <n v="567714"/>
    <m/>
    <m/>
    <s v="Meredith Green"/>
    <s v="candidate"/>
    <m/>
    <n v="44757.390173611115"/>
  </r>
  <r>
    <s v="ca-2022-1073"/>
    <s v="KUDEP  004"/>
    <s v="CA"/>
    <n v="43596"/>
    <d v="2022-05-16T00:00:00"/>
    <m/>
    <m/>
    <s v="Electronic"/>
    <n v="43596"/>
    <x v="6"/>
    <s v="Candidate declared"/>
    <s v="Patricia E Kuderer (Patricia Kuderer)"/>
    <m/>
    <s v="PO Box 1545"/>
    <s v="Bellevue"/>
    <s v="KING"/>
    <s v="WA"/>
    <n v="98009"/>
    <s v="info@pattykuderer.com"/>
    <s v="patty.kuderer@gmail.com"/>
    <s v="206-923-8702"/>
    <s v="STATE SENATOR"/>
    <n v="12"/>
    <s v="LEG DISTRICT 48 - SENATE"/>
    <n v="4777"/>
    <s v="KING"/>
    <s v="Legislative"/>
    <n v="78091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219589.02"/>
    <n v="5000"/>
    <n v="216939.02"/>
    <n v="0"/>
    <n v="0"/>
    <n v="0"/>
    <n v="131.41"/>
    <n v="0"/>
    <s v="https://apollo.pdc.wa.gov/public/registrations/registration?registration_id=48568"/>
    <n v="10861"/>
    <n v="25512"/>
    <n v="1073"/>
    <n v="99"/>
    <n v="48"/>
    <s v="Abbot Taylor"/>
    <s v="candidate"/>
    <m/>
    <n v="45017.588935185187"/>
  </r>
  <r>
    <s v="ca-2022-93105"/>
    <s v="BROND--784"/>
    <s v="CA"/>
    <n v="44208"/>
    <d v="2022-05-16T00:00:00"/>
    <m/>
    <m/>
    <s v="Electronic"/>
    <n v="44208"/>
    <x v="6"/>
    <s v="Candidate declared"/>
    <s v="Daniel A. Bronoske"/>
    <m/>
    <s v="PO Box 39408"/>
    <s v="Lakewood"/>
    <s v="PIERCE"/>
    <s v="WA"/>
    <n v="98496"/>
    <s v="dan@danbronoske.com"/>
    <s v="Dan@DanBronoske.com"/>
    <s v="253-561-7855"/>
    <s v="STATE REPRESENTATIVE"/>
    <n v="13"/>
    <s v="LEG DISTRICT 28 - HOUSE"/>
    <n v="4833"/>
    <s v="PIERCE"/>
    <s v="Legislative"/>
    <n v="81661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260670.26"/>
    <n v="18478.18"/>
    <n v="195422.11"/>
    <n v="0"/>
    <n v="0"/>
    <n v="0"/>
    <n v="32557.64"/>
    <n v="127050.51"/>
    <s v="https://apollo.pdc.wa.gov/public/registrations/registration?registration_id=48585"/>
    <n v="26453"/>
    <n v="29831"/>
    <n v="93105"/>
    <n v="16922"/>
    <n v="28"/>
    <s v="Abbot Taylor"/>
    <s v="candidate"/>
    <m/>
    <n v="45010.4453125"/>
  </r>
  <r>
    <s v="ca-2022-567617"/>
    <s v="ROBEW--078"/>
    <s v="CA"/>
    <n v="44620"/>
    <d v="2022-05-16T00:00:00"/>
    <m/>
    <m/>
    <s v="Electronic"/>
    <n v="44620"/>
    <x v="6"/>
    <s v="Candidate declared"/>
    <s v="Zachary Waylon Robert (Waylon Robert)"/>
    <m/>
    <s v="P.O. Box 27113"/>
    <s v="Seattle"/>
    <s v="KING"/>
    <s v="WA"/>
    <n v="98165"/>
    <s v="campaign@electwaylonrobert.com"/>
    <s v="campaign@electwaylonrobert.com"/>
    <s v="360-489-7640"/>
    <s v="STATE REPRESENTATIVE"/>
    <n v="13"/>
    <s v="LEG DISTRICT 36 - HOUSE"/>
    <n v="4850"/>
    <s v="KING"/>
    <s v="Legislative"/>
    <n v="109534"/>
    <s v="C"/>
    <s v="Registration and financial affairs"/>
    <s v="Candidate"/>
    <s v="Candidate"/>
    <m/>
    <m/>
    <d v="1899-12-31T00:00:00"/>
    <s v="D"/>
    <x v="0"/>
    <n v="44873"/>
    <s v="full"/>
    <b v="1"/>
    <b v="1"/>
    <b v="0"/>
    <s v="Lost in primary"/>
    <m/>
    <m/>
    <m/>
    <m/>
    <m/>
    <m/>
    <m/>
    <m/>
    <m/>
    <m/>
    <s v="P.O. Box 15855"/>
    <s v="Seattle"/>
    <s v="WA"/>
    <n v="98115"/>
    <s v="206-335-8815"/>
    <n v="102893.52"/>
    <n v="0"/>
    <n v="102893.52"/>
    <n v="-0.01"/>
    <n v="0"/>
    <n v="0"/>
    <m/>
    <m/>
    <s v="https://apollo.pdc.wa.gov/public/registrations/registration?registration_id=48606"/>
    <n v="30352"/>
    <n v="32524"/>
    <n v="567617"/>
    <n v="18915"/>
    <n v="36"/>
    <s v="Andy Lo"/>
    <s v="candidate"/>
    <m/>
    <n v="44832.500752314816"/>
  </r>
  <r>
    <s v="ca-2022-567340"/>
    <s v="TAYLM--487"/>
    <s v="CA"/>
    <n v="44539"/>
    <d v="2022-05-16T00:00:00"/>
    <m/>
    <m/>
    <s v="Electronic"/>
    <n v="44539"/>
    <x v="6"/>
    <s v="Candidate declared"/>
    <s v="Melissa Taylor"/>
    <m/>
    <s v="PO Box 9100"/>
    <s v="Seattle"/>
    <s v="KING"/>
    <s v="WA"/>
    <n v="98109"/>
    <s v="finance@electmelissataylor.com"/>
    <s v="melissa@electmelissataylor.com"/>
    <s v="206-745-2010"/>
    <s v="STATE REPRESENTATIVE"/>
    <n v="13"/>
    <s v="LEG DISTRICT 46 - HOUSE"/>
    <n v="4870"/>
    <s v="KING"/>
    <s v="Legislative"/>
    <n v="102761"/>
    <s v="C"/>
    <s v="Registration and financial affairs"/>
    <s v="Candidate"/>
    <s v="Candidate"/>
    <m/>
    <m/>
    <d v="1900-01-01T00:00:00"/>
    <s v="D"/>
    <x v="0"/>
    <n v="44873"/>
    <s v="full"/>
    <b v="1"/>
    <b v="1"/>
    <b v="0"/>
    <s v="Lost in primary"/>
    <m/>
    <m/>
    <m/>
    <m/>
    <m/>
    <m/>
    <m/>
    <m/>
    <m/>
    <m/>
    <s v="PO Box 9100"/>
    <s v="Seattle"/>
    <s v="WA"/>
    <n v="98109"/>
    <s v="206-745-2010"/>
    <n v="213484.5"/>
    <n v="0"/>
    <n v="210120.05"/>
    <n v="0"/>
    <n v="0"/>
    <n v="0"/>
    <n v="73.510000000000005"/>
    <n v="0"/>
    <s v="https://apollo.pdc.wa.gov/public/registrations/registration?registration_id=48621"/>
    <n v="29913"/>
    <n v="32303"/>
    <n v="567340"/>
    <n v="18215"/>
    <n v="46"/>
    <s v="Jason Bennett"/>
    <s v="candidate"/>
    <m/>
    <n v="44843.833877314813"/>
  </r>
  <r>
    <s v="ca-2022-567570"/>
    <s v="DOGLB  507"/>
    <s v="CA"/>
    <n v="44610"/>
    <d v="2022-05-17T00:00:00"/>
    <m/>
    <m/>
    <s v="Electronic"/>
    <n v="44610"/>
    <x v="6"/>
    <s v="Candidate declared"/>
    <s v="Beth Doglio"/>
    <m/>
    <s v="120 State Ave  NE #200"/>
    <s v="OLYMPIA"/>
    <s v="THURSTON"/>
    <s v="WA"/>
    <n v="98501"/>
    <s v="info@bethdoglio.com"/>
    <s v="info@bethdoglio.com"/>
    <s v="360-280-2533"/>
    <s v="STATE REPRESENTATIVE"/>
    <n v="13"/>
    <s v="LEG DISTRICT 22 - HOUSE"/>
    <n v="4821"/>
    <s v="THURSTON"/>
    <s v="Legislative"/>
    <n v="104420"/>
    <s v="C"/>
    <s v="Registration and financial affairs"/>
    <s v="Candidate"/>
    <s v="Candidate"/>
    <m/>
    <m/>
    <d v="1899-12-3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603 Stewart St Ste 819"/>
    <s v="Seattle"/>
    <s v="WA"/>
    <n v="98101"/>
    <s v="206-382-5552"/>
    <n v="153217.82999999999"/>
    <n v="7053.38"/>
    <n v="154087.64000000001"/>
    <n v="0"/>
    <n v="0"/>
    <n v="0"/>
    <n v="131.41"/>
    <n v="0"/>
    <s v="https://apollo.pdc.wa.gov/public/registrations/registration?registration_id=48645"/>
    <n v="30303"/>
    <n v="30353"/>
    <n v="567570"/>
    <n v="18857"/>
    <n v="22"/>
    <s v="Suzanne Naughton"/>
    <s v="candidate"/>
    <m/>
    <n v="44936.63484953704"/>
  </r>
  <r>
    <s v="ca-2022-567322"/>
    <s v="HOBBS2 205"/>
    <s v="CA"/>
    <n v="44522"/>
    <d v="2022-05-16T00:00:00"/>
    <m/>
    <m/>
    <s v="Electronic"/>
    <n v="44522"/>
    <x v="6"/>
    <s v="Candidate declared"/>
    <s v="Steve Hobbs"/>
    <m/>
    <s v="3309 114th Dr NE"/>
    <s v="Lake Stevens"/>
    <m/>
    <s v="WA"/>
    <n v="98258"/>
    <s v="steve@electhobbs.com"/>
    <s v="steve@electhobbs.com"/>
    <s v="360-322-4637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P.O. Box 15855"/>
    <s v="Seattle"/>
    <s v="WA"/>
    <n v="98115"/>
    <s v="206-335-8815"/>
    <n v="794834.45"/>
    <n v="0"/>
    <n v="797084.45"/>
    <n v="0"/>
    <n v="0"/>
    <n v="0"/>
    <n v="164710.26999999999"/>
    <n v="0"/>
    <s v="https://apollo.pdc.wa.gov/public/registrations/registration?registration_id=48823"/>
    <n v="29897"/>
    <n v="206"/>
    <n v="567322"/>
    <n v="18221"/>
    <m/>
    <s v="Andy Lo"/>
    <s v="candidate"/>
    <m/>
    <n v="45085.489814814813"/>
  </r>
  <r>
    <s v="ca-2022-567945"/>
    <s v="SMITE--769"/>
    <s v="CA"/>
    <n v="44687"/>
    <d v="2022-05-19T00:00:00"/>
    <m/>
    <m/>
    <s v="Electronic"/>
    <n v="44687"/>
    <x v="6"/>
    <s v="Candidate declared"/>
    <s v="Emijah Smith"/>
    <m/>
    <s v="PO Box 22142"/>
    <s v="Seattle"/>
    <s v="KING"/>
    <s v="WA"/>
    <n v="98122"/>
    <s v="smith.emijah@gmail.com"/>
    <s v="info@electemijah.com"/>
    <n v="4257280660"/>
    <s v="STATE REPRESENTATIVE"/>
    <n v="13"/>
    <s v="LEG DISTRICT 37 - HOUSE"/>
    <n v="4852"/>
    <s v="KING"/>
    <s v="Legislative"/>
    <n v="101194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7750 17th Ave NE"/>
    <s v="Seattle"/>
    <s v="WA"/>
    <n v="98115"/>
    <n v="2066694924"/>
    <n v="140514.32"/>
    <n v="0"/>
    <n v="149758.51"/>
    <n v="0"/>
    <n v="0"/>
    <n v="0"/>
    <n v="131.41"/>
    <n v="0"/>
    <s v="https://apollo.pdc.wa.gov/public/registrations/registration?registration_id=49013"/>
    <n v="30781"/>
    <n v="32720"/>
    <n v="567945"/>
    <n v="19129"/>
    <n v="37"/>
    <s v="Janet Miller"/>
    <s v="candidate"/>
    <m/>
    <n v="44967.72347222222"/>
  </r>
  <r>
    <s v="ca-2022-567969"/>
    <e v="#NAME?"/>
    <s v="CA"/>
    <n v="44696"/>
    <d v="2022-05-19T00:00:00"/>
    <m/>
    <m/>
    <s v="Electronic"/>
    <n v="44696"/>
    <x v="6"/>
    <s v="Candidate declared"/>
    <s v="Sarah León  (SARAH LEON)"/>
    <m/>
    <s v="2103 HARRISON AVE NW 2-624"/>
    <s v="OLYMPIA"/>
    <s v="THURSTON"/>
    <s v="WA"/>
    <n v="98502"/>
    <s v="ELECTSARAHLEON@PROTONMAIL.COM"/>
    <s v="sarah.leon1169@gmail.com"/>
    <n v="3607633937"/>
    <s v="STATE REPRESENTATIVE"/>
    <n v="13"/>
    <s v="LEG DISTRICT 22 - HOUSE"/>
    <n v="4821"/>
    <s v="THURSTON"/>
    <s v="Legislative"/>
    <n v="104420"/>
    <s v="C"/>
    <s v="Registration and financial affairs"/>
    <s v="Candidate"/>
    <s v="Candidate"/>
    <m/>
    <m/>
    <d v="1899-12-31T00:00:00"/>
    <s v="D"/>
    <x v="0"/>
    <n v="44873"/>
    <s v="full"/>
    <b v="1"/>
    <b v="1"/>
    <b v="0"/>
    <s v="Lost in primary"/>
    <m/>
    <m/>
    <m/>
    <m/>
    <m/>
    <m/>
    <m/>
    <m/>
    <m/>
    <m/>
    <s v="3418 Harvard Dr SE"/>
    <s v="Lacey"/>
    <s v="WA"/>
    <s v="98503-4106"/>
    <n v="13605500365"/>
    <n v="4325"/>
    <n v="0"/>
    <n v="3879.6"/>
    <n v="0"/>
    <n v="0"/>
    <n v="0"/>
    <m/>
    <m/>
    <s v="https://apollo.pdc.wa.gov/public/registrations/registration?registration_id=49042"/>
    <n v="30837"/>
    <n v="34695"/>
    <n v="567969"/>
    <n v="19112"/>
    <n v="22"/>
    <s v="JACLYNN SIMMONS"/>
    <s v="candidate"/>
    <m/>
    <n v="44796.665358796294"/>
  </r>
  <r>
    <s v="ca-2024-3296645"/>
    <s v="SIGUM--350"/>
    <s v="CA"/>
    <n v="45358"/>
    <m/>
    <m/>
    <m/>
    <s v="Electronic"/>
    <n v="45358"/>
    <x v="1"/>
    <s v="Candidate registered"/>
    <s v="Maria de los Angeles Siguenza Lopez (Maria Siguenza)"/>
    <m/>
    <s v="PO Box1882"/>
    <s v="Olympia"/>
    <s v="THURSTON"/>
    <s v="WA"/>
    <n v="98507"/>
    <s v="contact@electsiguenza.com"/>
    <s v="contact@electsiguenza.com"/>
    <s v="(360) 209-3817"/>
    <s v="STATE REPRESENTATIVE"/>
    <n v="13"/>
    <s v="LEG DISTRICT 22 - HOUSE"/>
    <n v="4821"/>
    <s v="THURSTON"/>
    <s v="Legislative"/>
    <n v="105342"/>
    <s v="C"/>
    <s v="Registration and financial affairs"/>
    <s v="Candidate"/>
    <s v="Candidate"/>
    <m/>
    <m/>
    <d v="1900-01-01T00:00:00"/>
    <s v="D"/>
    <x v="0"/>
    <n v="45601"/>
    <s v="full"/>
    <b v="1"/>
    <m/>
    <m/>
    <m/>
    <m/>
    <m/>
    <m/>
    <m/>
    <m/>
    <m/>
    <m/>
    <m/>
    <m/>
    <m/>
    <s v="PO Box 9100"/>
    <s v="Seattle"/>
    <s v="WA"/>
    <n v="98109"/>
    <s v="(360) 209-3817"/>
    <n v="9913"/>
    <n v="7456.97"/>
    <n v="10842.76"/>
    <n v="0"/>
    <n v="0"/>
    <n v="0"/>
    <m/>
    <m/>
    <s v="https://apollo.pdc.wa.gov/public/registrations/registration?registration_id=59605"/>
    <n v="35930"/>
    <n v="32606"/>
    <n v="3296645"/>
    <n v="23805"/>
    <n v="22"/>
    <s v="Jason Bennett"/>
    <s v="candidate"/>
    <m/>
    <n v="45667.735312500001"/>
  </r>
  <r>
    <s v="ca-2022-654477"/>
    <s v="BOISP--016"/>
    <s v="CA"/>
    <n v="44702"/>
    <d v="2022-05-20T00:00:00"/>
    <m/>
    <m/>
    <m/>
    <n v="44702"/>
    <x v="6"/>
    <s v="Candidate declared"/>
    <s v="Peter J Boissonneau (Pete Boissonneau)"/>
    <m/>
    <s v="PO Box 2328"/>
    <s v="PORT ORCHARD"/>
    <s v="KITSAP"/>
    <s v="WA - Washington"/>
    <n v="98366"/>
    <s v="PeteB4treasurer@gmail.com"/>
    <s v="pete.boissonneau@gmail.com"/>
    <n v="3606021705"/>
    <s v="COUNTY TREASURER"/>
    <n v="28"/>
    <s v="KITSAP CO"/>
    <n v="3539"/>
    <s v="KITSAP"/>
    <s v="Local"/>
    <n v="186580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PO Box 2328"/>
    <s v="PORT ORCHARD"/>
    <s v="WA - Washington"/>
    <n v="98366"/>
    <n v="3606021705"/>
    <m/>
    <m/>
    <m/>
    <m/>
    <m/>
    <m/>
    <n v="115.8"/>
    <n v="0"/>
    <s v="https://apollo.pdc.wa.gov/public/registrations/registration?registration_id=49159"/>
    <n v="30937"/>
    <n v="35162"/>
    <n v="654477"/>
    <m/>
    <m/>
    <s v="Pete Boissonneau"/>
    <s v="candidate"/>
    <m/>
    <n v="44951.7341087963"/>
  </r>
  <r>
    <s v="ca-2020-1250"/>
    <s v="FITZJ  166"/>
    <s v="CA"/>
    <n v="43501"/>
    <m/>
    <m/>
    <m/>
    <s v="Electronic"/>
    <n v="43501"/>
    <x v="4"/>
    <s v="Candidate registered"/>
    <s v="Joe Fitzgibbon (JOSEPH FITZGIBBON)"/>
    <m/>
    <s v="PO BOX 66235"/>
    <s v="BURIEN"/>
    <s v="KING"/>
    <s v="WA"/>
    <n v="98166"/>
    <s v="COMPLIANCE@BLUEWAVEPOLITICS.COM"/>
    <s v="jcfitzgibbon@gmail.com"/>
    <n v="2069495127"/>
    <s v="STATE REPRESENTATIVE"/>
    <n v="13"/>
    <s v="LEG DISTRICT 34 - HOUSE"/>
    <n v="4845"/>
    <s v="KING"/>
    <s v="Legislative"/>
    <n v="109105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119 1ST AVE S STE 320"/>
    <s v="SEATTLE"/>
    <s v="WA"/>
    <n v="98104"/>
    <s v="206-682-7328"/>
    <n v="159942.39999999999"/>
    <n v="6196.74"/>
    <n v="157257.48000000001"/>
    <n v="0"/>
    <n v="0"/>
    <n v="0"/>
    <n v="399.68"/>
    <n v="0"/>
    <s v="https://apollo.pdc.wa.gov/public/registrations/registration?registration_id=49192"/>
    <n v="6254"/>
    <n v="519"/>
    <n v="1250"/>
    <n v="572"/>
    <n v="34"/>
    <s v="JOSIE OLSEN"/>
    <s v="candidate"/>
    <m/>
    <n v="44704.50104166667"/>
  </r>
  <r>
    <s v="ca-2022-579711"/>
    <s v="HUGHK--501"/>
    <s v="CA"/>
    <n v="44711"/>
    <d v="2022-05-17T00:00:00"/>
    <m/>
    <m/>
    <s v="Electronic"/>
    <n v="44711"/>
    <x v="6"/>
    <s v="Candidate declared"/>
    <s v="Kelli Hughes-Ham"/>
    <m/>
    <s v="PO BOX 253"/>
    <s v="Ilwaco"/>
    <s v="COWLITZ"/>
    <s v="WA"/>
    <n v="98624"/>
    <s v="runkellirun2022@gmail.com"/>
    <s v="runkellirun2022@gmail.com"/>
    <n v="3606005265"/>
    <s v="STATE REPRESENTATIVE"/>
    <n v="13"/>
    <s v="LEG DISTRICT 19 - HOUSE"/>
    <n v="4815"/>
    <s v="COWLITZ"/>
    <s v="Legislative"/>
    <n v="106503"/>
    <s v="C"/>
    <s v="Registration and financial affairs"/>
    <s v="Candidate"/>
    <s v="Candidate"/>
    <m/>
    <m/>
    <d v="1899-12-31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PO BOX 253"/>
    <s v="Ilwaco"/>
    <s v="WA"/>
    <n v="98624"/>
    <n v="3606005265"/>
    <n v="19086.84"/>
    <n v="0"/>
    <n v="18441.62"/>
    <n v="0"/>
    <n v="0"/>
    <n v="0"/>
    <n v="423.19"/>
    <n v="0"/>
    <s v="https://apollo.pdc.wa.gov/public/registrations/registration?registration_id=49359"/>
    <n v="31072"/>
    <n v="35120"/>
    <n v="579711"/>
    <n v="19349"/>
    <n v="19"/>
    <s v="Kelli Hughes-Ham"/>
    <s v="candidate"/>
    <m/>
    <n v="44915.402245370373"/>
  </r>
  <r>
    <s v="ca-2022-592579"/>
    <s v="SANBM--247"/>
    <s v="CA"/>
    <n v="44718"/>
    <d v="2022-05-16T00:00:00"/>
    <m/>
    <m/>
    <s v="Electronic"/>
    <n v="44718"/>
    <x v="6"/>
    <s v="Candidate declared"/>
    <s v="Marjorie L Denton Sanborn (Marjorie Denton Sanborn)"/>
    <m/>
    <s v="PO BOX 1879"/>
    <s v="Walla Walla"/>
    <s v="WALLA WALLA"/>
    <s v="WA"/>
    <n v="99362"/>
    <s v="info@supportsanborn.com"/>
    <s v="MarjorieSanborn@gmail.com"/>
    <s v="(509) 730-5713"/>
    <s v="COUNTY AUDITOR"/>
    <n v="20"/>
    <s v="WALLA WALLA CO"/>
    <n v="4302"/>
    <s v="WALLA WALLA"/>
    <s v="Local"/>
    <n v="37325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15760.53"/>
    <n v="0"/>
    <n v="15653.5"/>
    <n v="0"/>
    <n v="0"/>
    <n v="0"/>
    <m/>
    <m/>
    <s v="https://apollo.pdc.wa.gov/public/registrations/registration?registration_id=49480"/>
    <n v="31027"/>
    <n v="35126"/>
    <n v="592579"/>
    <n v="19217"/>
    <m/>
    <s v="Jason Bennett"/>
    <s v="candidate"/>
    <m/>
    <n v="44935.850937499999"/>
  </r>
  <r>
    <s v="ca-2022-664874"/>
    <s v="KELSM--866"/>
    <s v="CA"/>
    <n v="44704"/>
    <d v="2022-05-20T00:00:00"/>
    <m/>
    <m/>
    <s v="Electronic"/>
    <n v="44704"/>
    <x v="6"/>
    <s v="Candidate declared"/>
    <s v="Michaela Kelso"/>
    <s v="Michaela for the People"/>
    <s v="PO Box 9958"/>
    <s v="Spokane"/>
    <s v="SPOKANE"/>
    <s v="WA"/>
    <n v="99209"/>
    <s v="michaela4thepeople@yahoo.com"/>
    <s v="michaela4thepeople@yahoo.com"/>
    <n v="5096094155"/>
    <s v="STATE REPRESENTATIVE"/>
    <n v="13"/>
    <s v="LEG DISTRICT 06 - HOUSE"/>
    <n v="4789"/>
    <s v="SPOKANE"/>
    <s v="Legislative"/>
    <n v="100658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PO Box 9958"/>
    <s v="Spokane"/>
    <s v="WA"/>
    <n v="99209"/>
    <n v="2543385941"/>
    <n v="5803.13"/>
    <n v="0"/>
    <n v="7418.86"/>
    <n v="0"/>
    <n v="0"/>
    <n v="0"/>
    <n v="57.9"/>
    <n v="0"/>
    <s v="https://apollo.pdc.wa.gov/public/registrations/registration?registration_id=49540"/>
    <n v="30905"/>
    <n v="35198"/>
    <n v="664874"/>
    <n v="19190"/>
    <n v="6"/>
    <s v="Michaela Kelso"/>
    <s v="candidate"/>
    <m/>
    <n v="44936.944120370368"/>
  </r>
  <r>
    <s v="ca-2022-664861"/>
    <s v="TIGGM--085"/>
    <s v="CA"/>
    <n v="44707"/>
    <d v="2022-05-20T00:00:00"/>
    <m/>
    <m/>
    <m/>
    <n v="44707"/>
    <x v="6"/>
    <s v="Candidate declared"/>
    <s v="Marquez Tiggs"/>
    <m/>
    <s v="P.O. Box 9250"/>
    <s v="Seattle"/>
    <m/>
    <s v="WA"/>
    <n v="98109"/>
    <s v="electmarqueztiggs@gmail.com"/>
    <s v="marqueztiggs@gmail.com"/>
    <n v="2067796716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D"/>
    <x v="0"/>
    <n v="44873"/>
    <s v="mini"/>
    <b v="1"/>
    <b v="1"/>
    <b v="0"/>
    <s v="Lost in primary"/>
    <m/>
    <m/>
    <m/>
    <m/>
    <m/>
    <m/>
    <m/>
    <m/>
    <m/>
    <m/>
    <s v="P.O. Box 9250"/>
    <s v="Seattle"/>
    <s v="WA"/>
    <n v="98109"/>
    <n v="2067796716"/>
    <m/>
    <m/>
    <m/>
    <m/>
    <n v="0"/>
    <n v="0"/>
    <m/>
    <m/>
    <s v="https://apollo.pdc.wa.gov/public/registrations/registration?registration_id=49559"/>
    <n v="30919"/>
    <n v="35185"/>
    <n v="664861"/>
    <n v="19248"/>
    <m/>
    <s v="Marquez Tiggs"/>
    <s v="candidate"/>
    <m/>
    <n v="44796.665393518517"/>
  </r>
  <r>
    <s v="ca-2022-92995"/>
    <s v="MCGUP  584"/>
    <s v="CA"/>
    <n v="44151"/>
    <d v="2022-05-16T00:00:00"/>
    <m/>
    <m/>
    <s v="Electronic"/>
    <n v="44151"/>
    <x v="6"/>
    <s v="Candidate declared"/>
    <s v="Paddy McGuire"/>
    <s v="FOPM"/>
    <s v="1280 SE Fireweed Rd"/>
    <s v="Shelton"/>
    <s v="MASON"/>
    <s v="WA"/>
    <n v="98584"/>
    <s v="paddy@paddymcguire.com"/>
    <s v="paddy@paddymcguire.com"/>
    <n v="3604260364"/>
    <s v="COUNTY AUDITOR"/>
    <n v="20"/>
    <s v="MASON CO"/>
    <n v="3699"/>
    <s v="MASON"/>
    <s v="Local"/>
    <n v="43942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Lost in general"/>
    <m/>
    <m/>
    <m/>
    <m/>
    <m/>
    <m/>
    <m/>
    <m/>
    <m/>
    <s v="1280 SE Fireweed Rd"/>
    <s v="Shelton"/>
    <s v="WA"/>
    <n v="98584"/>
    <n v="3604260364"/>
    <n v="37943.72"/>
    <n v="50"/>
    <n v="37914.080000000002"/>
    <n v="0"/>
    <n v="0"/>
    <n v="0"/>
    <n v="22765.01"/>
    <n v="0"/>
    <s v="https://apollo.pdc.wa.gov/public/registrations/registration?registration_id=49628"/>
    <n v="26240"/>
    <n v="995"/>
    <n v="92995"/>
    <n v="17010"/>
    <m/>
    <s v="Paddy McGuire"/>
    <s v="candidate"/>
    <m/>
    <n v="44994.42392361111"/>
  </r>
  <r>
    <s v="ca-2022-93193"/>
    <s v="PAULD  277"/>
    <s v="CA"/>
    <n v="44230"/>
    <d v="2022-05-16T00:00:00"/>
    <m/>
    <m/>
    <s v="Electronic"/>
    <n v="44230"/>
    <x v="6"/>
    <s v="Candidate declared"/>
    <s v="Dave Paul (DAVID PAUL)"/>
    <m/>
    <s v="PO BOX 387"/>
    <s v="OAK HARBOR"/>
    <s v="SKAGIT"/>
    <s v="WA"/>
    <n v="98277"/>
    <s v="compliance@bluewavepolitics.com"/>
    <s v="davepaul1968@hotmail.com"/>
    <n v="2066827328"/>
    <s v="STATE REPRESENTATIVE"/>
    <n v="13"/>
    <s v="LEG DISTRICT 10 - HOUSE"/>
    <n v="4797"/>
    <s v="SKAGIT"/>
    <s v="Legislative"/>
    <n v="109687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n v="2066827328"/>
    <n v="421717.92"/>
    <n v="6504.78"/>
    <n v="427405.64"/>
    <n v="0"/>
    <n v="0"/>
    <n v="1000"/>
    <n v="445293.21"/>
    <n v="153524.35999999999"/>
    <s v="https://apollo.pdc.wa.gov/public/registrations/registration?registration_id=49735"/>
    <n v="26611"/>
    <n v="30388"/>
    <n v="93193"/>
    <n v="17171"/>
    <n v="10"/>
    <s v="Josie Olsen"/>
    <s v="candidate"/>
    <m/>
    <n v="45008.877893518518"/>
  </r>
  <r>
    <s v="ca-2022-567751"/>
    <s v="PETTJ  926"/>
    <s v="CA"/>
    <n v="44648"/>
    <d v="2022-05-17T00:00:00"/>
    <m/>
    <m/>
    <s v="Electronic"/>
    <n v="44648"/>
    <x v="6"/>
    <s v="Candidate declared"/>
    <s v="Jerald V. Pettit (Jerry Pettit)"/>
    <m/>
    <s v="831 Number 6 Road"/>
    <s v="Ellensburg"/>
    <s v="KITTITAS"/>
    <s v="Washington"/>
    <n v="98926"/>
    <s v="5pranch@charter.net"/>
    <s v="5pranch@charter.net"/>
    <n v="5099291591"/>
    <s v="COUNTY AUDITOR"/>
    <n v="20"/>
    <s v="KITTITAS CO"/>
    <n v="3559"/>
    <s v="KITTITAS"/>
    <s v="Local"/>
    <n v="30170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Lost in general"/>
    <m/>
    <m/>
    <m/>
    <m/>
    <m/>
    <m/>
    <m/>
    <m/>
    <m/>
    <s v="831 Number 6 Road"/>
    <s v="Ellensburg"/>
    <s v="Washington"/>
    <n v="98926"/>
    <n v="5099291591"/>
    <n v="25661.7"/>
    <n v="0"/>
    <n v="18988.86"/>
    <n v="0"/>
    <n v="0"/>
    <n v="0"/>
    <n v="57.9"/>
    <n v="0"/>
    <s v="https://apollo.pdc.wa.gov/public/registrations/registration?registration_id=49870"/>
    <n v="30529"/>
    <n v="769"/>
    <n v="567751"/>
    <n v="19363"/>
    <m/>
    <s v="Jerry Pettit"/>
    <s v="candidate"/>
    <m/>
    <n v="45032.384016203701"/>
  </r>
  <r>
    <s v="ca-2024-689522"/>
    <s v="HOBBS  205"/>
    <s v="CA"/>
    <n v="45026"/>
    <d v="2024-05-06T00:00:00"/>
    <m/>
    <m/>
    <s v="Electronic"/>
    <n v="45026"/>
    <x v="1"/>
    <s v="Candidate declared"/>
    <s v="Steve Hobbs"/>
    <m/>
    <s v="PO Box 7544"/>
    <s v="Olympia"/>
    <m/>
    <s v="WA"/>
    <n v="98507"/>
    <s v="steve@electhobbs.com"/>
    <s v="steve@electhobbs.com"/>
    <s v="425-334-5524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PO Box 15855"/>
    <s v="Seattle"/>
    <s v="WA"/>
    <n v="98115"/>
    <s v="206-335-8815"/>
    <n v="240567.37"/>
    <n v="15092.83"/>
    <n v="194111.33"/>
    <n v="0"/>
    <n v="0"/>
    <n v="0"/>
    <n v="6633.79"/>
    <n v="0"/>
    <s v="https://apollo.pdc.wa.gov/public/registrations/registration?registration_id=60277"/>
    <n v="32138"/>
    <n v="206"/>
    <n v="689522"/>
    <n v="20276"/>
    <m/>
    <s v="Andy Lo"/>
    <s v="candidate"/>
    <m/>
    <n v="45761.633125"/>
  </r>
  <r>
    <s v="ca-2024-3253689"/>
    <s v="DEANP--058"/>
    <s v="CA"/>
    <n v="45293"/>
    <d v="2024-05-06T00:00:00"/>
    <m/>
    <m/>
    <s v="Electronic"/>
    <n v="45293"/>
    <x v="1"/>
    <s v="Candidate declared"/>
    <s v="Paul E. Dean (Paul &quot;Rocky&quot; Dean)"/>
    <s v="Paul &quot;Rocky&quot; Dean"/>
    <s v="PO Box 343"/>
    <s v="Springdale"/>
    <s v="OKANOGAN"/>
    <s v="WA"/>
    <n v="99173"/>
    <s v="rockydean4wa@gmail.com"/>
    <s v="Rockydean4wa@gmail.com"/>
    <n v="5804587546"/>
    <s v="STATE REPRESENTATIVE"/>
    <n v="13"/>
    <s v="LEG DISTRICT 07 - HOUSE"/>
    <n v="4791"/>
    <s v="OKANOGAN"/>
    <s v="Legislative"/>
    <n v="106266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PO Box 343"/>
    <s v="Springdale"/>
    <s v="WA"/>
    <n v="99173"/>
    <n v="5093195586"/>
    <n v="32282"/>
    <n v="0"/>
    <n v="33681.32"/>
    <n v="0"/>
    <n v="0"/>
    <n v="0"/>
    <n v="954.35"/>
    <n v="0"/>
    <s v="https://apollo.pdc.wa.gov/public/registrations/registration?registration_id=59822"/>
    <n v="35151"/>
    <n v="43367"/>
    <n v="3253689"/>
    <n v="21637"/>
    <n v="7"/>
    <s v="Christine Buckley"/>
    <s v="candidate"/>
    <m/>
    <n v="45646.170138888891"/>
  </r>
  <r>
    <s v="ca-2024-3310506"/>
    <s v="KENNA2-110"/>
    <s v="CA"/>
    <n v="45424"/>
    <d v="2024-05-09T00:00:00"/>
    <m/>
    <m/>
    <s v="Electronic"/>
    <n v="45424"/>
    <x v="1"/>
    <s v="Candidate declared"/>
    <s v="Ana Ruiz Kennedy"/>
    <m/>
    <s v="P.O Box 1614"/>
    <s v="Pasco"/>
    <s v="YAKIMA"/>
    <s v="WA"/>
    <n v="99301"/>
    <s v="info@anaruizkennedy.com"/>
    <s v="Info@anaruizkennedy.com"/>
    <s v="509-540-3159"/>
    <s v="STATE REPRESENTATIVE"/>
    <n v="13"/>
    <s v="LEG DISTRICT 14 - HOUSE"/>
    <n v="4805"/>
    <s v="YAKIMA"/>
    <s v="Legislative"/>
    <n v="60520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19550 International blvd suite 103"/>
    <s v="SeaTac"/>
    <s v="WA"/>
    <n v="98188"/>
    <s v="636-432-3168"/>
    <n v="330890.40999999997"/>
    <n v="0"/>
    <n v="329129.65000000002"/>
    <n v="0"/>
    <n v="0"/>
    <n v="0"/>
    <n v="168585.82"/>
    <n v="69128.899999999994"/>
    <s v="https://apollo.pdc.wa.gov/public/registrations/registration?registration_id=60369"/>
    <n v="36466"/>
    <n v="45107"/>
    <n v="3310506"/>
    <n v="24091"/>
    <n v="14"/>
    <s v="Jessica Pisane"/>
    <s v="candidate"/>
    <m/>
    <n v="45688.722326388888"/>
  </r>
  <r>
    <s v="ca-2024-3236490"/>
    <s v="INMAC--409"/>
    <s v="CA"/>
    <n v="45093"/>
    <d v="2024-05-09T00:00:00"/>
    <m/>
    <m/>
    <s v="Electronic"/>
    <n v="45093"/>
    <x v="1"/>
    <s v="Candidate declared"/>
    <s v="Chaytan Inman"/>
    <m/>
    <s v="9301 NE 83rd Ave"/>
    <s v="Vancouver"/>
    <m/>
    <s v="WA"/>
    <n v="98662"/>
    <s v="chaytan2024@gmail.com"/>
    <s v="chaytan2024@gmail.com"/>
    <n v="5034091856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0"/>
    <s v="Lost in primary"/>
    <m/>
    <m/>
    <m/>
    <m/>
    <m/>
    <m/>
    <m/>
    <m/>
    <m/>
    <m/>
    <s v="9301 NE 83rd Ave"/>
    <s v="Vancouver"/>
    <s v="WA"/>
    <n v="98662"/>
    <n v="5034091856"/>
    <n v="4282.57"/>
    <n v="600"/>
    <n v="4724.93"/>
    <n v="500"/>
    <n v="0"/>
    <n v="0"/>
    <m/>
    <m/>
    <s v="https://apollo.pdc.wa.gov/public/registrations/registration?registration_id=53811"/>
    <n v="34437"/>
    <n v="38303"/>
    <n v="3236490"/>
    <n v="23809"/>
    <m/>
    <s v="Chaytan Inman"/>
    <s v="candidate"/>
    <m/>
    <n v="45533.294421296298"/>
  </r>
  <r>
    <s v="ca-2024-3311846"/>
    <s v="FERGB--024"/>
    <s v="CA"/>
    <n v="45433"/>
    <d v="2024-05-10T00:00:00"/>
    <n v="45426"/>
    <m/>
    <m/>
    <n v="45433"/>
    <x v="1"/>
    <s v="Candidate withdrew"/>
    <s v="Bob Ferguson"/>
    <m/>
    <s v="1001 Cooper Pt. Rd SW, 140-222"/>
    <s v="Olympia"/>
    <m/>
    <s v="WA"/>
    <n v="98502"/>
    <s v="bob@neighborsforbobfergusonpac.com"/>
    <s v="bob@neighborsforbobfergusonpac.com"/>
    <s v="360-401-5069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mini"/>
    <b v="0"/>
    <m/>
    <m/>
    <m/>
    <m/>
    <m/>
    <m/>
    <m/>
    <m/>
    <m/>
    <m/>
    <m/>
    <m/>
    <m/>
    <s v="1001 Cooper Pt. Rd SW, 140-222"/>
    <s v="Olympia"/>
    <s v="WA"/>
    <n v="98502"/>
    <s v="360-401-5069"/>
    <m/>
    <m/>
    <m/>
    <m/>
    <m/>
    <m/>
    <m/>
    <m/>
    <s v="https://apollo.pdc.wa.gov/public/registrations/registration?registration_id=60613"/>
    <n v="36704"/>
    <n v="46223"/>
    <n v="3311846"/>
    <m/>
    <m/>
    <s v="Glen Morgan"/>
    <s v="candidate"/>
    <m/>
    <n v="45502.560798611114"/>
  </r>
  <r>
    <s v="ca-2024-689182"/>
    <s v="RYU C  133"/>
    <s v="CA"/>
    <n v="44965"/>
    <d v="2024-05-06T00:00:00"/>
    <m/>
    <m/>
    <s v="Electronic"/>
    <n v="44965"/>
    <x v="1"/>
    <s v="Candidate declared"/>
    <s v="Cindy Ryu"/>
    <m/>
    <s v="PO BOX 33548"/>
    <s v="SHORELINE"/>
    <s v="KING"/>
    <s v="WA"/>
    <n v="98133"/>
    <s v="FRIENDSFORCINDYRYU@YAHOO.COM"/>
    <s v="FriendsForCindyRyu@yahoo.com"/>
    <s v="206-605-1588"/>
    <s v="STATE REPRESENTATIVE"/>
    <n v="13"/>
    <s v="LEG DISTRICT 32 - HOUSE"/>
    <n v="4841"/>
    <s v="KING"/>
    <s v="Legislative"/>
    <n v="99768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28846.55"/>
    <n v="35970.21"/>
    <n v="152216.42000000001"/>
    <n v="0"/>
    <n v="0"/>
    <n v="2000"/>
    <n v="120.4"/>
    <n v="0"/>
    <s v="https://apollo.pdc.wa.gov/public/registrations/registration?registration_id=59893"/>
    <n v="31792"/>
    <n v="557"/>
    <n v="689182"/>
    <n v="19958"/>
    <n v="32"/>
    <s v="JASON BENNETT"/>
    <s v="candidate"/>
    <m/>
    <n v="45714.809317129628"/>
  </r>
  <r>
    <s v="ca-2024-689185"/>
    <s v="SPRIL  033"/>
    <s v="CA"/>
    <n v="44965"/>
    <d v="2024-05-06T00:00:00"/>
    <m/>
    <m/>
    <s v="Electronic"/>
    <n v="44965"/>
    <x v="1"/>
    <s v="Candidate declared"/>
    <s v="Larry Springer"/>
    <m/>
    <s v="10536 NE 122ND STREET"/>
    <s v="KIRKLAND"/>
    <s v="KING"/>
    <s v="WA"/>
    <n v="98034"/>
    <s v="LARRY@LARRYSPRINGER.ORG"/>
    <s v="larry@larryspringer.org"/>
    <s v="425-761-9025"/>
    <s v="STATE REPRESENTATIVE"/>
    <n v="13"/>
    <s v="LEG DISTRICT 45 - HOUSE"/>
    <n v="4868"/>
    <s v="KING"/>
    <s v="Legislative"/>
    <n v="97044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392761.46"/>
    <n v="296879.12"/>
    <n v="673108.36"/>
    <n v="0"/>
    <n v="0"/>
    <n v="1400"/>
    <n v="330139.95"/>
    <n v="21477.41"/>
    <s v="https://apollo.pdc.wa.gov/public/registrations/registration?registration_id=59901"/>
    <n v="31795"/>
    <n v="569"/>
    <n v="689185"/>
    <n v="19961"/>
    <n v="45"/>
    <s v="JASON BENNETT"/>
    <s v="candidate"/>
    <m/>
    <n v="45667.747418981482"/>
  </r>
  <r>
    <s v="ca-2024-3296765"/>
    <s v="HAYGD--910"/>
    <s v="CA"/>
    <n v="45392"/>
    <d v="2024-05-07T00:00:00"/>
    <m/>
    <m/>
    <s v="Electronic"/>
    <n v="45392"/>
    <x v="1"/>
    <s v="Candidate declared"/>
    <s v="Davida Haygood"/>
    <m/>
    <s v="PO Box 994"/>
    <s v="Puyallup"/>
    <s v="PIERCE"/>
    <s v="WA"/>
    <n v="98371"/>
    <s v="vote4davida@gmail.com"/>
    <s v="vote4davida@gmail.com"/>
    <s v="253-240-3881"/>
    <s v="COUNTY COUNCIL MEMBER"/>
    <n v="25"/>
    <s v="PIERCE CO"/>
    <n v="3879"/>
    <s v="PIERCE"/>
    <s v="Local"/>
    <n v="554554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PO Box 15855"/>
    <s v="Seattle"/>
    <s v="WA"/>
    <n v="98115"/>
    <s v="206-335-8815"/>
    <n v="49797.08"/>
    <n v="0"/>
    <n v="39615.08"/>
    <n v="0"/>
    <n v="0"/>
    <n v="0"/>
    <n v="240.78"/>
    <n v="0"/>
    <s v="https://apollo.pdc.wa.gov/public/registrations/registration?registration_id=59947"/>
    <n v="36129"/>
    <n v="35921"/>
    <n v="3296765"/>
    <n v="24020"/>
    <m/>
    <s v="Andy Lo"/>
    <s v="candidate"/>
    <m/>
    <n v="45695.586631944447"/>
  </r>
  <r>
    <s v="ca-2024-3296781"/>
    <s v="BROCR  273"/>
    <s v="CA"/>
    <n v="45395"/>
    <d v="2024-05-08T00:00:00"/>
    <m/>
    <m/>
    <s v="Electronic"/>
    <n v="45395"/>
    <x v="1"/>
    <s v="Candidate declared"/>
    <s v="Richard Flint Brocksmith"/>
    <m/>
    <s v="1216 East Section Street"/>
    <s v="Mount Vernon"/>
    <s v="SKAGIT"/>
    <s v="WA"/>
    <n v="98274"/>
    <s v="electrbrocksmith@gmail.com"/>
    <s v="electrbrocksmith@gmail.com"/>
    <n v="3608262094"/>
    <s v="COUNTY COMMISSIONER"/>
    <n v="23"/>
    <s v="SKAGIT CO"/>
    <n v="4064"/>
    <s v="SKAGIT"/>
    <s v="Local"/>
    <n v="85798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1216 East Section Street"/>
    <s v="Mount Vernon"/>
    <s v="WA"/>
    <n v="98274"/>
    <n v="3608262094"/>
    <n v="35287.83"/>
    <n v="0"/>
    <n v="35820.36"/>
    <n v="0"/>
    <n v="0"/>
    <n v="0"/>
    <n v="240.78"/>
    <n v="0"/>
    <s v="https://apollo.pdc.wa.gov/public/registrations/registration?registration_id=59971"/>
    <n v="36194"/>
    <n v="2338"/>
    <n v="3296781"/>
    <n v="23971"/>
    <m/>
    <s v="Richard Flint Brocksmith"/>
    <s v="candidate"/>
    <m/>
    <n v="45761.811585648145"/>
  </r>
  <r>
    <s v="ca-2024-689041"/>
    <s v="ENTED  031"/>
    <s v="CA"/>
    <n v="44931"/>
    <d v="2024-05-07T00:00:00"/>
    <m/>
    <m/>
    <s v="Electronic"/>
    <n v="44931"/>
    <x v="1"/>
    <s v="Candidate declared"/>
    <s v="DEBRA Jean  ENTENMAN (Debra Jean Entenman)"/>
    <m/>
    <s v="PO Box 6027"/>
    <s v="KENT"/>
    <s v="KING"/>
    <s v="WA"/>
    <n v="98064"/>
    <s v="info@electdebraentenman.org"/>
    <s v="debra.entenman@gmail.com"/>
    <s v="253-243-4819"/>
    <s v="STATE REPRESENTATIVE"/>
    <n v="13"/>
    <s v="LEG DISTRICT 47 - HOUSE"/>
    <n v="4872"/>
    <s v="KING"/>
    <s v="Legislative"/>
    <n v="89720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6027"/>
    <s v="KENT"/>
    <s v="WA"/>
    <n v="98064"/>
    <s v="253-243-4819"/>
    <n v="72604.09"/>
    <n v="4798.72"/>
    <n v="55497.59"/>
    <n v="0"/>
    <n v="0"/>
    <n v="0"/>
    <n v="120.4"/>
    <n v="0"/>
    <s v="https://apollo.pdc.wa.gov/public/registrations/registration?registration_id=54363"/>
    <n v="31578"/>
    <n v="1083"/>
    <n v="689041"/>
    <n v="19937"/>
    <n v="47"/>
    <s v="Lauren &quot;Eli&quot; Oldfield"/>
    <s v="candidate"/>
    <m/>
    <n v="45759.663078703707"/>
  </r>
  <r>
    <s v="ca-2024-3296757"/>
    <s v="MILLP--916"/>
    <s v="CA"/>
    <n v="45391"/>
    <d v="2024-05-08T00:00:00"/>
    <m/>
    <m/>
    <s v="Electronic"/>
    <n v="45391"/>
    <x v="1"/>
    <s v="Candidate declared"/>
    <s v="Patrick Miller"/>
    <m/>
    <s v="15206 S CLEAR LAKE RD"/>
    <s v="CHENEY"/>
    <s v="WHITMAN"/>
    <s v="WA"/>
    <n v="99004"/>
    <s v="patrick@miller.4-wa.com"/>
    <s v="patrick@miller.4-wa.com"/>
    <n v="4344141796"/>
    <s v="STATE REPRESENTATIVE"/>
    <n v="13"/>
    <s v="LEG DISTRICT 09 - HOUSE"/>
    <n v="4795"/>
    <s v="WHITMAN"/>
    <s v="Legislative"/>
    <n v="98194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15206 S CLEAR LAKE RD"/>
    <s v="CHENEY"/>
    <s v="WA"/>
    <n v="99004"/>
    <s v="‪(509) 319-5586‬"/>
    <n v="13829.9"/>
    <n v="0"/>
    <n v="13829.9"/>
    <n v="0"/>
    <n v="0"/>
    <n v="0"/>
    <n v="856.61"/>
    <n v="0"/>
    <s v="https://apollo.pdc.wa.gov/public/registrations/registration?registration_id=60072"/>
    <n v="36147"/>
    <n v="45139"/>
    <n v="3296757"/>
    <n v="23915"/>
    <n v="9"/>
    <s v="Christie Buckley"/>
    <s v="candidate"/>
    <m/>
    <n v="45683.644178240742"/>
  </r>
  <r>
    <s v="ca-2024-3253710"/>
    <s v="DEHAJ--616"/>
    <s v="CA"/>
    <n v="45299"/>
    <d v="2024-05-06T00:00:00"/>
    <m/>
    <m/>
    <s v="Electronic"/>
    <n v="45299"/>
    <x v="1"/>
    <s v="Candidate declared"/>
    <s v="James DeHart"/>
    <m/>
    <s v="PO Box 3310"/>
    <s v="Shelton"/>
    <s v="MASON"/>
    <s v="WA"/>
    <n v="98584"/>
    <s v="dehart4wa@gmail.com"/>
    <s v="dehart4wa@gmail.com"/>
    <s v="360-791-1367"/>
    <s v="STATE REPRESENTATIVE"/>
    <n v="13"/>
    <s v="LEG DISTRICT 35 - HOUSE"/>
    <n v="4847"/>
    <s v="MASON"/>
    <s v="Legislative"/>
    <n v="112629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PO Box 15855"/>
    <s v="Seattle"/>
    <s v="WA"/>
    <n v="98115"/>
    <s v="206-335-8815"/>
    <n v="32307.200000000001"/>
    <n v="0"/>
    <n v="32307.81"/>
    <n v="0"/>
    <n v="0"/>
    <n v="0"/>
    <n v="120.4"/>
    <n v="0"/>
    <s v="https://apollo.pdc.wa.gov/public/registrations/registration?registration_id=55282"/>
    <n v="35213"/>
    <n v="32434"/>
    <n v="3253710"/>
    <n v="21682"/>
    <n v="35"/>
    <s v="Andy Lo"/>
    <s v="candidate"/>
    <m/>
    <n v="45741.127476851849"/>
  </r>
  <r>
    <s v="ca-2022-567770"/>
    <s v="YATEM--112"/>
    <s v="CA"/>
    <n v="44652"/>
    <d v="2022-05-18T00:00:00"/>
    <m/>
    <m/>
    <s v="Electronic"/>
    <n v="44652"/>
    <x v="6"/>
    <s v="Candidate declared"/>
    <s v="Maggie Yates"/>
    <m/>
    <s v="PO Box 8505"/>
    <s v="Spokane"/>
    <s v="SPOKANE"/>
    <s v="WA"/>
    <n v="99203"/>
    <s v="maggie@electmaggieyates.com"/>
    <s v="maggie@electmaggieyates.com"/>
    <s v="509-508-1501"/>
    <s v="COUNTY COMMISSIONER"/>
    <n v="23"/>
    <s v="SPOKANE CO"/>
    <n v="4151"/>
    <s v="SPOKANE"/>
    <s v="Local"/>
    <n v="355583"/>
    <s v="C"/>
    <s v="Registration and financial affairs"/>
    <s v="Candidate"/>
    <s v="Candidate"/>
    <m/>
    <m/>
    <s v="Commissioner District 5"/>
    <s v="D"/>
    <x v="0"/>
    <n v="44873"/>
    <s v="full"/>
    <b v="1"/>
    <b v="1"/>
    <b v="1"/>
    <s v="Qualified for general"/>
    <s v="Lost in general"/>
    <m/>
    <m/>
    <m/>
    <m/>
    <m/>
    <m/>
    <m/>
    <m/>
    <m/>
    <s v="PO Box 8505"/>
    <s v="Spokane"/>
    <s v="WA"/>
    <n v="99203"/>
    <s v="360-223-5753"/>
    <n v="196360.06"/>
    <n v="0"/>
    <n v="201001.4"/>
    <n v="0"/>
    <n v="0"/>
    <n v="0"/>
    <n v="19402.509999999998"/>
    <n v="12870.41"/>
    <s v="https://apollo.pdc.wa.gov/public/registrations/registration?registration_id=61189"/>
    <n v="30552"/>
    <n v="32624"/>
    <n v="567770"/>
    <n v="18944"/>
    <m/>
    <s v="Brian McClatchey"/>
    <s v="candidate"/>
    <m/>
    <n v="45580.535856481481"/>
  </r>
  <r>
    <s v="ca-2024-3320244"/>
    <s v="RILED--544"/>
    <s v="CA"/>
    <n v="45558"/>
    <d v="2024-09-26T00:00:00"/>
    <m/>
    <m/>
    <s v="Electronic"/>
    <n v="45558"/>
    <x v="1"/>
    <s v="Candidate declared"/>
    <s v="Darryl Riley"/>
    <m/>
    <s v="PO Box 4065"/>
    <s v="Bremerton"/>
    <s v="KITSAP"/>
    <s v="WA"/>
    <n v="98312"/>
    <s v="writeinriley@gmail.com"/>
    <s v="darrylriley94@gmail.com"/>
    <s v="360-559-2822"/>
    <s v="COUNTY COMMISSIONER"/>
    <n v="23"/>
    <s v="KITSAP CO"/>
    <n v="3539"/>
    <s v="KITSAP"/>
    <s v="Local"/>
    <n v="185131"/>
    <s v="C"/>
    <s v="Registration and financial affairs"/>
    <s v="Candidate"/>
    <s v="Candidate"/>
    <m/>
    <m/>
    <m/>
    <s v="D"/>
    <x v="0"/>
    <n v="45601"/>
    <s v="full"/>
    <b v="1"/>
    <m/>
    <b v="1"/>
    <s v="Not in primary"/>
    <s v="Lost in general"/>
    <m/>
    <m/>
    <m/>
    <m/>
    <m/>
    <m/>
    <m/>
    <m/>
    <m/>
    <s v="PO Box 9100"/>
    <s v="Seattle"/>
    <s v="WA"/>
    <n v="98109"/>
    <s v="206-745-2010"/>
    <n v="7382.48"/>
    <n v="0"/>
    <n v="7382.48"/>
    <n v="0"/>
    <n v="0"/>
    <n v="0"/>
    <n v="65.180000000000007"/>
    <n v="0"/>
    <s v="https://apollo.pdc.wa.gov/public/registrations/registration?registration_id=61511"/>
    <n v="37027"/>
    <n v="47476"/>
    <n v="3320244"/>
    <n v="24592"/>
    <m/>
    <s v="Jason Bennett"/>
    <s v="candidate"/>
    <m/>
    <n v="45667.592928240738"/>
  </r>
  <r>
    <s v="ca-2024-3298551"/>
    <s v="THOMB--368"/>
    <s v="CA"/>
    <n v="45432"/>
    <d v="2024-05-06T00:00:00"/>
    <m/>
    <m/>
    <s v="Electronic"/>
    <n v="45432"/>
    <x v="1"/>
    <s v="Candidate declared"/>
    <s v="Ben Thomas"/>
    <m/>
    <s v="641 Scott Street"/>
    <s v="Port Townsend"/>
    <s v="JEFFERSON"/>
    <s v="WA"/>
    <n v="98368"/>
    <s v="benrthomas@gmail.com"/>
    <s v="benrthomas@gmail.com"/>
    <n v="3605312211"/>
    <s v="COUNTY COMMISSIONER"/>
    <n v="23"/>
    <s v="JEFFERSON CO"/>
    <n v="3433"/>
    <s v="JEFFERSON"/>
    <s v="Local"/>
    <n v="27694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641 Scott Street"/>
    <s v="Port Townsend"/>
    <s v="WA"/>
    <n v="98368"/>
    <n v="3605312211"/>
    <n v="2073.4699999999998"/>
    <n v="0"/>
    <n v="1865.44"/>
    <n v="0"/>
    <n v="0"/>
    <n v="0"/>
    <m/>
    <m/>
    <s v="https://apollo.pdc.wa.gov/public/registrations/registration?registration_id=61637"/>
    <n v="36666"/>
    <n v="31069"/>
    <n v="3298551"/>
    <n v="24182"/>
    <m/>
    <s v="Ben Thomas"/>
    <s v="candidate"/>
    <m/>
    <n v="45630.553854166668"/>
  </r>
  <r>
    <s v="ca-2024-3296726"/>
    <s v="NILET--682"/>
    <s v="CA"/>
    <n v="45383"/>
    <d v="2024-05-06T00:00:00"/>
    <m/>
    <m/>
    <s v="Electronic"/>
    <n v="45383"/>
    <x v="1"/>
    <s v="Candidate declared"/>
    <s v="Terri Niles"/>
    <s v="Elect Terri Niles"/>
    <s v="6400 NE Hwy 99 #G334"/>
    <s v="Vancouver"/>
    <s v="CLARK"/>
    <s v="WA"/>
    <n v="98665"/>
    <s v="lindamclain@comcast.net"/>
    <s v="niles17thLD@gmail.com"/>
    <s v="(360) 241-1222"/>
    <s v="STATE REPRESENTATIVE"/>
    <n v="13"/>
    <s v="LEG DISTRICT 17 - HOUSE"/>
    <n v="4811"/>
    <s v="CLARK"/>
    <s v="Legislative"/>
    <n v="108025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Lost in general"/>
    <m/>
    <m/>
    <m/>
    <m/>
    <m/>
    <m/>
    <m/>
    <m/>
    <m/>
    <s v="7410 NW 16th Ave"/>
    <s v="Vancouver"/>
    <s v="WA"/>
    <n v="98665"/>
    <s v="(360) 241-1222"/>
    <n v="246812.64"/>
    <n v="0"/>
    <n v="238590.17"/>
    <n v="-2647.28"/>
    <n v="0"/>
    <n v="0"/>
    <n v="1084.53"/>
    <n v="127849.3"/>
    <s v="https://apollo.pdc.wa.gov/public/registrations/registration?registration_id=62261"/>
    <n v="36116"/>
    <n v="30168"/>
    <n v="3296726"/>
    <n v="23879"/>
    <n v="17"/>
    <s v="Linda McLain"/>
    <s v="candidate"/>
    <m/>
    <n v="45659.673472222225"/>
  </r>
  <r>
    <s v="ca-2026-3321384"/>
    <s v="BERRE--109"/>
    <s v="CA"/>
    <n v="45669"/>
    <m/>
    <m/>
    <m/>
    <s v="Electronic"/>
    <n v="45669"/>
    <x v="2"/>
    <s v="Candidate registered"/>
    <s v="Elizabeth Berry (Liz Berry)"/>
    <m/>
    <s v="PO Box 9100"/>
    <s v="Seattle"/>
    <s v="KING"/>
    <s v="WA"/>
    <n v="98109"/>
    <s v="info@lizberry.com"/>
    <s v="info@lizberry.com"/>
    <s v="206.923.9296"/>
    <s v="STATE REPRESENTATIVE"/>
    <n v="13"/>
    <s v="LEG DISTRICT 36 - HOUSE"/>
    <n v="4850"/>
    <s v="KING"/>
    <s v="Legislative"/>
    <n v="113473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0"/>
    <n v="14839.17"/>
    <n v="10672.84"/>
    <n v="0"/>
    <n v="0"/>
    <n v="0"/>
    <m/>
    <m/>
    <s v="https://apollo.pdc.wa.gov/public/registrations/registration?registration_id=62476"/>
    <n v="37333"/>
    <n v="30399"/>
    <n v="3321384"/>
    <n v="25402"/>
    <n v="36"/>
    <s v="Jason Bennett"/>
    <s v="candidate"/>
    <m/>
    <n v="45848.520428240743"/>
  </r>
  <r>
    <s v="ca-2026-3321423"/>
    <s v="ORTIL  275"/>
    <s v="CA"/>
    <n v="45670"/>
    <m/>
    <m/>
    <m/>
    <s v="Electronic"/>
    <n v="45670"/>
    <x v="2"/>
    <s v="Candidate registered"/>
    <s v="Lillian Ortiz-Self (LILIAN ORTIZ-SELF)"/>
    <m/>
    <s v="PO BOX 581"/>
    <s v="MUKILTEO"/>
    <s v="SNOHOMISH"/>
    <s v="WA"/>
    <n v="98275"/>
    <s v="ELECTLILLIANORTIZSELF@GMAIL.COM"/>
    <m/>
    <s v="425-232-6615"/>
    <s v="STATE REPRESENTATIVE"/>
    <n v="13"/>
    <s v="LEG DISTRICT 21 - HOUSE"/>
    <n v="4819"/>
    <s v="SNOHOMISH"/>
    <s v="Legislative"/>
    <n v="96051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0"/>
    <n v="20745.849999999999"/>
    <n v="4467.9399999999996"/>
    <n v="0"/>
    <n v="0"/>
    <n v="0"/>
    <m/>
    <m/>
    <s v="https://apollo.pdc.wa.gov/public/registrations/registration?registration_id=62492"/>
    <n v="37372"/>
    <n v="170"/>
    <n v="3321423"/>
    <n v="25427"/>
    <n v="21"/>
    <s v="JASON BENNETT"/>
    <s v="candidate"/>
    <m/>
    <n v="45848.764710648145"/>
  </r>
  <r>
    <s v="ca-2026-3321402"/>
    <s v="STREC--442"/>
    <s v="CA"/>
    <n v="45670"/>
    <m/>
    <m/>
    <m/>
    <s v="Electronic"/>
    <n v="45670"/>
    <x v="2"/>
    <s v="Candidate registered"/>
    <s v="Chipalo Street"/>
    <m/>
    <s v="PO Box 9100"/>
    <s v="Seattle"/>
    <s v="KING"/>
    <s v="WA"/>
    <n v="98109"/>
    <s v="electcstreet@gmail.com"/>
    <s v="info@electchipalo.com"/>
    <s v="206 705-3585"/>
    <s v="STATE REPRESENTATIVE"/>
    <n v="13"/>
    <s v="LEG DISTRICT 37 - HOUSE"/>
    <n v="4852"/>
    <s v="KING"/>
    <s v="Legislative"/>
    <n v="104621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0"/>
    <n v="54425.06"/>
    <n v="7643.68"/>
    <n v="0"/>
    <n v="0"/>
    <n v="1625"/>
    <m/>
    <m/>
    <s v="https://apollo.pdc.wa.gov/public/registrations/registration?registration_id=62512"/>
    <n v="37386"/>
    <n v="32715"/>
    <n v="3321402"/>
    <n v="25444"/>
    <n v="37"/>
    <s v="Jason Bennett"/>
    <s v="candidate"/>
    <m/>
    <n v="45848.824479166666"/>
  </r>
  <r>
    <s v="ca-2026-3321414"/>
    <s v="THAIM  006"/>
    <s v="CA"/>
    <n v="45670"/>
    <m/>
    <m/>
    <m/>
    <s v="Electronic"/>
    <n v="45670"/>
    <x v="2"/>
    <s v="Candidate registered"/>
    <s v="My-Linh Thai"/>
    <m/>
    <s v="PO Box 20664"/>
    <s v="Seattle"/>
    <s v="KING"/>
    <s v="WA"/>
    <n v="98102"/>
    <s v="electmylinh@gmail.com"/>
    <s v="electmylinh@gmail"/>
    <s v="425-749-1864"/>
    <s v="STATE REPRESENTATIVE"/>
    <n v="13"/>
    <s v="LEG DISTRICT 41 - HOUSE"/>
    <n v="4860"/>
    <s v="KING"/>
    <s v="Legislative"/>
    <n v="101116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349 16th Ave E #60"/>
    <s v="Seattle"/>
    <s v="WA"/>
    <n v="98112"/>
    <s v="206-218-3108"/>
    <n v="0"/>
    <n v="20000"/>
    <n v="4345.3900000000003"/>
    <n v="0"/>
    <n v="0"/>
    <n v="0"/>
    <m/>
    <m/>
    <s v="https://apollo.pdc.wa.gov/public/registrations/registration?registration_id=62482"/>
    <n v="37363"/>
    <n v="30272"/>
    <n v="3321414"/>
    <n v="25224"/>
    <n v="41"/>
    <s v="Abbot Taylor"/>
    <s v="candidate"/>
    <m/>
    <n v="45848.436562499999"/>
  </r>
  <r>
    <s v="ca-2014-7258"/>
    <s v="GILMD  366"/>
    <s v="CA"/>
    <n v="41672"/>
    <m/>
    <m/>
    <m/>
    <s v="Mixed"/>
    <n v="41672"/>
    <x v="9"/>
    <s v="Candidate registered"/>
    <s v="GILMORE DOLORES M (DOLORES GILMORE)"/>
    <m/>
    <s v="2689 SW MINTERBROOK RD"/>
    <s v="PORT ORCHARD"/>
    <s v="KITSAP"/>
    <s v="WA"/>
    <n v="98366"/>
    <s v="DOLORESGILMORE2014@GMAIL.COM"/>
    <s v="doloresgilmore2014@gmail.com"/>
    <s v="360-443-9151"/>
    <s v="COUNTY AUDITOR"/>
    <n v="20"/>
    <s v="KITSAP CO"/>
    <n v="3539"/>
    <s v="KITSAP"/>
    <s v="Local"/>
    <n v="153736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m/>
    <m/>
    <m/>
    <m/>
    <m/>
    <m/>
    <m/>
    <m/>
    <m/>
    <s v="13518 96TH AVE NW"/>
    <s v="GIG HARBOR"/>
    <s v="WA"/>
    <n v="98329"/>
    <s v="360-649-2182"/>
    <n v="23158.12"/>
    <n v="0"/>
    <n v="28158.12"/>
    <n v="5000"/>
    <n v="0"/>
    <n v="0"/>
    <m/>
    <m/>
    <s v="https://web.pdc.wa.gov/rptimg/default.aspx?filerid_election_year=GILMD%20%20366%3A%7C%3A2014"/>
    <n v="6979"/>
    <n v="6009"/>
    <n v="7258"/>
    <n v="7814"/>
    <m/>
    <s v="DANIEL ARMSTRONG"/>
    <s v="candidate"/>
    <m/>
    <n v="44149.134756944448"/>
  </r>
  <r>
    <s v="ca-2020-1137"/>
    <s v="MORRJ  273"/>
    <s v="CA"/>
    <n v="43475"/>
    <m/>
    <m/>
    <m/>
    <s v="Electronic"/>
    <n v="43475"/>
    <x v="4"/>
    <s v="Candidate registered"/>
    <s v="Jeff Morris (JEFF MORRIS)"/>
    <m/>
    <s v="1004 COMMERCIAL AVE #303"/>
    <s v="ANACORTES"/>
    <s v="SKAGIT"/>
    <s v="WA"/>
    <n v="98221"/>
    <s v="INFO@ARGO.US"/>
    <s v="info@argo.us"/>
    <s v="360-941-1734"/>
    <s v="STATE REPRESENTATIVE"/>
    <n v="13"/>
    <s v="LEG DISTRICT 40 - HOUSE"/>
    <n v="4858"/>
    <s v="SKAGIT"/>
    <s v="Legislative"/>
    <n v="104334"/>
    <s v="C"/>
    <s v="Registration and financial affairs"/>
    <s v="Candidate"/>
    <s v="Candidate"/>
    <m/>
    <m/>
    <d v="1900-01-01T00:00:00"/>
    <s v="D"/>
    <x v="0"/>
    <n v="44138"/>
    <s v="full"/>
    <b v="1"/>
    <m/>
    <m/>
    <m/>
    <m/>
    <m/>
    <m/>
    <m/>
    <m/>
    <m/>
    <m/>
    <m/>
    <m/>
    <m/>
    <s v="PO BOX 9100"/>
    <s v="SEATTLE"/>
    <s v="WA"/>
    <n v="98109"/>
    <s v="206-486-0085"/>
    <n v="9450"/>
    <n v="24243.49"/>
    <n v="33693.49"/>
    <n v="0"/>
    <n v="0"/>
    <n v="0"/>
    <m/>
    <m/>
    <s v="https://web.pdc.wa.gov/rptimg/default.aspx?docid=4776365"/>
    <n v="13480"/>
    <n v="809"/>
    <n v="1137"/>
    <n v="906"/>
    <n v="40"/>
    <s v="JASON BENNETT"/>
    <s v="candidate"/>
    <m/>
    <n v="44265.278414351851"/>
  </r>
  <r>
    <s v="ca-2020-1198"/>
    <s v="KILDC  466"/>
    <s v="CA"/>
    <n v="43468"/>
    <m/>
    <m/>
    <m/>
    <s v="Electronic"/>
    <n v="43468"/>
    <x v="4"/>
    <s v="Candidate registered"/>
    <s v="Kilduff, Christine (CHRISTINE KILDUFF)"/>
    <m/>
    <s v="PO BOX 65431"/>
    <s v="UNIVERSITY PLACE"/>
    <s v="PIERCE"/>
    <s v="WA"/>
    <n v="98464"/>
    <s v="INFO@CHRISTINEKILDUFF.COM"/>
    <s v="info@christinekilduff.com"/>
    <s v="253-448-9641"/>
    <s v="STATE REPRESENTATIVE"/>
    <n v="13"/>
    <s v="LEG DISTRICT 28 - HOUSE"/>
    <n v="4833"/>
    <s v="PIERCE"/>
    <s v="Legislative"/>
    <n v="90641"/>
    <s v="C"/>
    <s v="Registration and financial affairs"/>
    <s v="Candidate"/>
    <s v="Candidate"/>
    <m/>
    <m/>
    <d v="1900-01-01T00:00:00"/>
    <s v="D"/>
    <x v="0"/>
    <n v="44138"/>
    <s v="full"/>
    <b v="1"/>
    <m/>
    <m/>
    <m/>
    <m/>
    <m/>
    <m/>
    <m/>
    <m/>
    <m/>
    <m/>
    <m/>
    <m/>
    <m/>
    <s v="349 16TH AVE E #60"/>
    <s v="SEATTLE"/>
    <s v="WA"/>
    <n v="98112"/>
    <s v="206-218-3108"/>
    <n v="23283.63"/>
    <n v="27771.73"/>
    <n v="51055.360000000001"/>
    <n v="0"/>
    <n v="0"/>
    <n v="0"/>
    <m/>
    <m/>
    <s v="https://web.pdc.wa.gov/rptimg/default.aspx?docid=4774109"/>
    <n v="10317"/>
    <n v="39"/>
    <n v="1198"/>
    <n v="751"/>
    <n v="28"/>
    <s v="ABBOT TAYLOR"/>
    <s v="candidate"/>
    <m/>
    <n v="44148.866851851853"/>
  </r>
  <r>
    <s v="ca-2015-5559"/>
    <s v="MONTD  116"/>
    <s v="CA"/>
    <n v="42061"/>
    <m/>
    <m/>
    <m/>
    <s v="Electronic"/>
    <n v="42061"/>
    <x v="12"/>
    <s v="Candidate discontinued campaign"/>
    <s v="MONTOURE DAVID M (DAVID MONTOURE)"/>
    <m/>
    <s v="4742 42ND AVE SW"/>
    <s v="SEATTLE"/>
    <s v="KING"/>
    <s v="WA"/>
    <n v="98116"/>
    <s v="info@daveforcitycouncil.com"/>
    <s v="info@daveforcitycouncil.com"/>
    <s v="206-930-5703"/>
    <s v="CITY COUNCIL MEMBER"/>
    <n v="32"/>
    <s v="CITY OF SEATTLE"/>
    <n v="4048"/>
    <s v="KING"/>
    <s v="Local"/>
    <n v="414727"/>
    <s v="C"/>
    <s v="Registration and financial affairs"/>
    <s v="Candidate"/>
    <s v="Candidate"/>
    <m/>
    <m/>
    <m/>
    <s v="D"/>
    <x v="0"/>
    <n v="42311"/>
    <s v="full"/>
    <b v="1"/>
    <m/>
    <m/>
    <m/>
    <m/>
    <m/>
    <m/>
    <m/>
    <m/>
    <m/>
    <m/>
    <m/>
    <m/>
    <m/>
    <s v="4742 42ND AVE SW #104"/>
    <s v="SEATTLE"/>
    <s v="WA"/>
    <n v="98116"/>
    <m/>
    <n v="6344.11"/>
    <n v="0"/>
    <n v="5602.52"/>
    <n v="0"/>
    <n v="0"/>
    <n v="5000"/>
    <m/>
    <m/>
    <s v="https://web.pdc.wa.gov/rptimg/default.aspx?docid=4259231"/>
    <n v="13423"/>
    <n v="4742"/>
    <n v="5559"/>
    <n v="6943"/>
    <m/>
    <s v="ALLEN LICHTBACH"/>
    <s v="candidate"/>
    <m/>
    <n v="44149.106030092589"/>
  </r>
  <r>
    <s v="ca-2019-1582"/>
    <s v="OHALV  059"/>
    <s v="CA"/>
    <n v="43479"/>
    <d v="2019-05-13T00:00:00"/>
    <m/>
    <m/>
    <s v="Electronic"/>
    <n v="43479"/>
    <x v="7"/>
    <s v="Candidate declared"/>
    <s v="Valerie O'Halloran (VALERIE O'HALLORAN)"/>
    <m/>
    <s v="PO BOX 2236"/>
    <s v="RENTON"/>
    <s v="KING"/>
    <s v="WA"/>
    <n v="98056"/>
    <s v="VALERIEFORTEAMRENTON@HOTMAIL.COM"/>
    <s v="vohallor@hotmai.com"/>
    <s v="425-495-5795"/>
    <s v="CITY COUNCIL MEMBER"/>
    <n v="32"/>
    <s v="CITY OF RENTON"/>
    <n v="4004"/>
    <s v="KING"/>
    <s v="Local"/>
    <n v="53706"/>
    <s v="C"/>
    <s v="Registration and financial affairs"/>
    <s v="Candidate"/>
    <s v="Candidate"/>
    <m/>
    <m/>
    <m/>
    <s v="D"/>
    <x v="0"/>
    <n v="43774"/>
    <s v="full"/>
    <b v="1"/>
    <b v="0"/>
    <b v="1"/>
    <m/>
    <s v="Won in general"/>
    <m/>
    <m/>
    <m/>
    <m/>
    <m/>
    <m/>
    <m/>
    <m/>
    <m/>
    <s v="4420 SE 4TH STREET"/>
    <s v="RENTON"/>
    <s v="WA"/>
    <n v="98059"/>
    <s v="425-271-6973"/>
    <n v="24060.9"/>
    <n v="0"/>
    <n v="28331.17"/>
    <n v="0"/>
    <n v="0"/>
    <n v="0"/>
    <n v="559.42999999999995"/>
    <n v="0"/>
    <s v="https://web.pdc.wa.gov/rptimg/default.aspx?docid=4798092"/>
    <n v="14477"/>
    <n v="1425"/>
    <n v="1582"/>
    <n v="2203"/>
    <m/>
    <s v="MICHAEL O'HALLORAN"/>
    <s v="candidate"/>
    <m/>
    <n v="44148.92050925926"/>
  </r>
  <r>
    <s v="ca-2019-1394"/>
    <s v="GREIR  008"/>
    <s v="CA"/>
    <n v="43556"/>
    <d v="2019-05-20T00:00:00"/>
    <m/>
    <m/>
    <m/>
    <n v="43556"/>
    <x v="7"/>
    <s v="Candidate declared"/>
    <s v="GREIN RANDY L (RANDY GREIN)"/>
    <m/>
    <s v="857 164TH PL NE"/>
    <s v="BELLEVUE"/>
    <s v="KING"/>
    <s v="WA"/>
    <n v="98008"/>
    <s v="RANDYGREIN@GMAIL.COM"/>
    <s v="rgrein@mac.com"/>
    <s v="425-256-0317"/>
    <s v="CITY COUNCIL MEMBER"/>
    <n v="32"/>
    <s v="CITY OF BELLEVUE"/>
    <n v="3044"/>
    <s v="KING"/>
    <s v="Local"/>
    <n v="76480"/>
    <s v="C"/>
    <s v="Registration and financial affairs"/>
    <s v="Candidate"/>
    <s v="Candidate"/>
    <m/>
    <m/>
    <m/>
    <s v="D"/>
    <x v="0"/>
    <n v="43774"/>
    <s v="full"/>
    <b v="1"/>
    <b v="1"/>
    <b v="0"/>
    <s v="Lost in primary"/>
    <m/>
    <m/>
    <m/>
    <m/>
    <m/>
    <m/>
    <m/>
    <m/>
    <m/>
    <m/>
    <s v="857 164TH PL NE"/>
    <s v="BELLEVUE"/>
    <s v="WA"/>
    <n v="98008"/>
    <s v="425-427-7214"/>
    <m/>
    <m/>
    <m/>
    <m/>
    <m/>
    <m/>
    <m/>
    <m/>
    <s v="https://web.pdc.wa.gov/rptimg/default.aspx?docid=4796070"/>
    <n v="7542"/>
    <n v="1242"/>
    <n v="1394"/>
    <m/>
    <m/>
    <s v="LAURI DEATON-GREIN"/>
    <s v="candidate"/>
    <m/>
    <n v="43738.285138888888"/>
  </r>
  <r>
    <s v="ca-2019-1798"/>
    <s v="KRUEF  145"/>
    <s v="CA"/>
    <n v="43542"/>
    <d v="2019-05-20T00:00:00"/>
    <m/>
    <m/>
    <s v="Electronic"/>
    <n v="43542"/>
    <x v="7"/>
    <s v="Candidate declared"/>
    <s v="KRUEGER FRANK A (FRANK KRUEGER)"/>
    <m/>
    <s v="PO BOX 95575"/>
    <s v="SEATTLE"/>
    <s v="KING"/>
    <s v="WA"/>
    <n v="98145"/>
    <s v="CONTACT@VOTEFRANK.ORG"/>
    <s v="contact@votefrank.org"/>
    <s v="206-536-7853"/>
    <s v="CITY COUNCIL MEMBER"/>
    <n v="32"/>
    <s v="CITY OF SEATTLE"/>
    <n v="4048"/>
    <s v="KING"/>
    <s v="Local"/>
    <n v="463183"/>
    <s v="C"/>
    <s v="Registration and financial affairs"/>
    <s v="Candidate"/>
    <s v="Candidate"/>
    <m/>
    <m/>
    <m/>
    <s v="D"/>
    <x v="0"/>
    <n v="43774"/>
    <s v="full"/>
    <b v="1"/>
    <b v="1"/>
    <b v="0"/>
    <s v="Lost in primary"/>
    <m/>
    <m/>
    <m/>
    <m/>
    <m/>
    <m/>
    <m/>
    <m/>
    <m/>
    <m/>
    <s v="PO BOX 95575"/>
    <s v="SEATTLE"/>
    <s v="WA"/>
    <n v="98145"/>
    <m/>
    <n v="3056.19"/>
    <n v="0"/>
    <n v="3056.19"/>
    <n v="0"/>
    <n v="0"/>
    <n v="0"/>
    <m/>
    <m/>
    <s v="https://web.pdc.wa.gov/rptimg/default.aspx?docid=4791116"/>
    <n v="10856"/>
    <n v="1628"/>
    <n v="1798"/>
    <n v="2028"/>
    <m/>
    <s v="KELLY DOMICO"/>
    <s v="candidate"/>
    <m/>
    <n v="44148.914293981485"/>
  </r>
  <r>
    <s v="ca-2019-1476"/>
    <s v="JAXXA  112"/>
    <s v="CA"/>
    <n v="43543"/>
    <m/>
    <m/>
    <m/>
    <m/>
    <n v="43543"/>
    <x v="7"/>
    <s v="Candidate registered"/>
    <s v="asukaa jaxx (ASUKAA JAXX)"/>
    <m/>
    <s v="525 14TH AVE E APART 409"/>
    <s v="SEATTLE"/>
    <s v="KING"/>
    <s v="WA"/>
    <n v="98112"/>
    <s v="asukaajaxx21@gmail.com"/>
    <s v="asukaajaxx21@gmail.com"/>
    <s v="206-325-5122"/>
    <s v="CITY COUNCIL MEMBER"/>
    <n v="32"/>
    <s v="CITY OF SEATTLE"/>
    <n v="4048"/>
    <s v="KING"/>
    <s v="Local"/>
    <n v="463183"/>
    <s v="C"/>
    <s v="Registration and financial affairs"/>
    <s v="Candidate"/>
    <s v="Candidate"/>
    <m/>
    <m/>
    <m/>
    <s v="D"/>
    <x v="0"/>
    <n v="43774"/>
    <s v="full"/>
    <b v="1"/>
    <m/>
    <m/>
    <m/>
    <m/>
    <m/>
    <m/>
    <m/>
    <m/>
    <m/>
    <m/>
    <m/>
    <m/>
    <m/>
    <s v="525 14TH AVE E APART 409"/>
    <s v="SEATTLE"/>
    <s v="WA"/>
    <n v="98112"/>
    <s v="206-325-5122"/>
    <m/>
    <m/>
    <m/>
    <m/>
    <m/>
    <m/>
    <m/>
    <m/>
    <s v="https://web.pdc.wa.gov/rptimg/default.aspx?filerid_election_year=JAXXA%20%20112%3A%7C%3A2019"/>
    <n v="9433"/>
    <n v="1321"/>
    <n v="1476"/>
    <m/>
    <m/>
    <s v="ASUKAA JAXX"/>
    <s v="candidate"/>
    <m/>
    <n v="43597.913564814815"/>
  </r>
  <r>
    <s v="ca-2019-1459"/>
    <s v="HUNTE  105"/>
    <s v="CA"/>
    <n v="43424"/>
    <d v="2019-05-20T00:00:00"/>
    <m/>
    <m/>
    <s v="Electronic"/>
    <n v="43424"/>
    <x v="7"/>
    <s v="Candidate declared"/>
    <s v="HUNTER ETHAN V (ETHAN HUNTER)"/>
    <m/>
    <s v="4732 20TH AVE NE APT#208"/>
    <s v="SEATTLE"/>
    <s v="KING"/>
    <s v="WA"/>
    <n v="98105"/>
    <s v="HUNTER4SEATTLE@GMAIL.COM"/>
    <s v="hunter4seattle@gmail.com"/>
    <s v="206-535-5733"/>
    <s v="CITY COUNCIL MEMBER"/>
    <n v="32"/>
    <s v="CITY OF SEATTLE"/>
    <n v="4048"/>
    <s v="KING"/>
    <s v="Local"/>
    <n v="463183"/>
    <s v="C"/>
    <s v="Registration and financial affairs"/>
    <s v="Candidate"/>
    <s v="Candidate"/>
    <m/>
    <m/>
    <m/>
    <s v="D"/>
    <x v="0"/>
    <n v="43774"/>
    <s v="full"/>
    <b v="1"/>
    <b v="1"/>
    <b v="0"/>
    <s v="Lost in primary"/>
    <m/>
    <m/>
    <m/>
    <m/>
    <m/>
    <m/>
    <m/>
    <m/>
    <m/>
    <m/>
    <s v="4732 20TH AVE NE APT#208"/>
    <s v="SEATTLE"/>
    <s v="WA"/>
    <n v="98105"/>
    <s v="206-535-5733"/>
    <n v="9676.65"/>
    <n v="2840.87"/>
    <n v="3285"/>
    <n v="0"/>
    <n v="0"/>
    <n v="0"/>
    <m/>
    <m/>
    <s v="https://web.pdc.wa.gov/rptimg/default.aspx?docid=4769181"/>
    <n v="9193"/>
    <n v="1304"/>
    <n v="1459"/>
    <n v="1945"/>
    <m/>
    <s v="ETHAN HUNTER"/>
    <s v="candidate"/>
    <m/>
    <n v="44148.910682870373"/>
  </r>
  <r>
    <s v="ca-2019-1482"/>
    <s v="SULLE  178"/>
    <s v="CA"/>
    <n v="43404"/>
    <m/>
    <m/>
    <m/>
    <m/>
    <n v="43404"/>
    <x v="7"/>
    <s v="Candidate discontinued campaign"/>
    <s v="SULLIVAN ERIC J (ERIC SULLIVAN)"/>
    <m/>
    <s v="7815 S. 114TH ST."/>
    <s v="SEATTLE"/>
    <s v="KING"/>
    <s v="WA"/>
    <n v="98178"/>
    <s v="ESULLI49@GMAIL.COM"/>
    <s v="esulli49@gmail.com"/>
    <s v="206-371-7913"/>
    <s v="CITY COUNCIL MEMBER"/>
    <n v="32"/>
    <s v="CITY OF SEATTLE"/>
    <n v="4048"/>
    <s v="KING"/>
    <s v="Local"/>
    <n v="463183"/>
    <s v="C"/>
    <s v="Registration and financial affairs"/>
    <s v="Candidate"/>
    <s v="Candidate"/>
    <m/>
    <m/>
    <m/>
    <s v="D"/>
    <x v="0"/>
    <n v="43774"/>
    <s v="full"/>
    <b v="1"/>
    <m/>
    <m/>
    <m/>
    <m/>
    <m/>
    <m/>
    <m/>
    <m/>
    <m/>
    <m/>
    <m/>
    <m/>
    <m/>
    <s v="7815 S. 114TH ST."/>
    <s v="SEATTLE,"/>
    <s v="WA"/>
    <n v="98178"/>
    <s v="206-371-7913"/>
    <m/>
    <m/>
    <m/>
    <m/>
    <m/>
    <m/>
    <m/>
    <m/>
    <s v="https://web.pdc.wa.gov/rptimg/default.aspx?docid=4766412"/>
    <n v="18933"/>
    <n v="25462"/>
    <n v="1482"/>
    <m/>
    <m/>
    <s v="ERIC SULLIVAN"/>
    <s v="candidate"/>
    <m/>
    <n v="43597.913668981484"/>
  </r>
  <r>
    <s v="ca-2019-1304"/>
    <s v="ARMSC  105"/>
    <s v="CA"/>
    <n v="43218"/>
    <m/>
    <m/>
    <m/>
    <m/>
    <n v="43218"/>
    <x v="7"/>
    <s v="Candidate registered"/>
    <s v="ARMSTRONG CASSANDRA R (CASSANDRA ARMSTRONG)"/>
    <m/>
    <s v="5825 16TH AVE NE"/>
    <s v="SEATTLE"/>
    <s v="KING"/>
    <s v="WA"/>
    <n v="98105"/>
    <s v="elect.cassandra.armstrong@gmail.com"/>
    <s v="carparmstrong@gmail.com"/>
    <s v="206-557-8592"/>
    <s v="CITY COUNCIL MEMBER"/>
    <n v="32"/>
    <s v="CITY OF SEATTLE"/>
    <n v="4048"/>
    <s v="KING"/>
    <s v="Local"/>
    <n v="463183"/>
    <s v="C"/>
    <s v="Registration and financial affairs"/>
    <s v="Candidate"/>
    <s v="Candidate"/>
    <m/>
    <m/>
    <m/>
    <s v="D"/>
    <x v="0"/>
    <n v="43774"/>
    <s v="full"/>
    <b v="1"/>
    <m/>
    <m/>
    <m/>
    <m/>
    <m/>
    <m/>
    <m/>
    <m/>
    <m/>
    <m/>
    <m/>
    <m/>
    <m/>
    <s v="5825 16TH AVE NE"/>
    <s v="SEATTLE"/>
    <s v="WA"/>
    <n v="98105"/>
    <s v="206-557-8592"/>
    <m/>
    <m/>
    <m/>
    <m/>
    <m/>
    <m/>
    <m/>
    <m/>
    <s v="https://web.pdc.wa.gov/rptimg/default.aspx?docid=4718801"/>
    <n v="723"/>
    <n v="1158"/>
    <n v="1304"/>
    <m/>
    <m/>
    <s v="CASSANDRA ARMSTRONG"/>
    <s v="candidate"/>
    <m/>
    <n v="43597.910740740743"/>
  </r>
  <r>
    <s v="ca-2017-3096"/>
    <s v="HOOPC  038"/>
    <s v="CA"/>
    <n v="42927"/>
    <m/>
    <m/>
    <m/>
    <m/>
    <n v="42927"/>
    <x v="10"/>
    <s v="Candidate registered"/>
    <s v="HOOPER CRAIG M (CRAIG HOOPER)"/>
    <m/>
    <s v="28617 224 PL SE"/>
    <s v="MAPLE VALLEY"/>
    <s v="KING"/>
    <s v="WA"/>
    <n v="98038"/>
    <s v="hoop2878@aol.com"/>
    <s v="hoop2878@aol.com"/>
    <s v="206-817-3019"/>
    <s v="FIRE COMMISSIONER"/>
    <n v="44"/>
    <s v="KING FIRE PROT DIST 43"/>
    <n v="3497"/>
    <s v="KING"/>
    <s v="Local"/>
    <n v="27015"/>
    <s v="C"/>
    <s v="Registration and financial affairs"/>
    <s v="Candidate"/>
    <s v="Candidate"/>
    <m/>
    <m/>
    <m/>
    <s v="D"/>
    <x v="0"/>
    <n v="43046"/>
    <s v="mini"/>
    <b v="1"/>
    <m/>
    <m/>
    <s v="Not in primary"/>
    <s v="Unopposed in general"/>
    <m/>
    <m/>
    <m/>
    <m/>
    <m/>
    <m/>
    <m/>
    <m/>
    <m/>
    <s v="28617 224 PL SE"/>
    <s v="MAPLE VALLEY"/>
    <s v="WA"/>
    <n v="98038"/>
    <s v="206-817-3019"/>
    <m/>
    <m/>
    <m/>
    <m/>
    <m/>
    <m/>
    <m/>
    <m/>
    <s v="https://web.pdc.wa.gov/rptimg/default.aspx?docid=4661208"/>
    <n v="8918"/>
    <n v="2801"/>
    <n v="3096"/>
    <m/>
    <m/>
    <s v="CRAIG HOOPER"/>
    <s v="candidate"/>
    <m/>
    <n v="43597.953125"/>
  </r>
  <r>
    <s v="ca-2018-1946"/>
    <s v="IZAGD  301"/>
    <s v="CA"/>
    <n v="43311"/>
    <m/>
    <m/>
    <m/>
    <m/>
    <n v="43311"/>
    <x v="3"/>
    <s v="Candidate registered"/>
    <s v="IZAGUIRRE DIANA G (DIANA IZAGUIRRE)"/>
    <m/>
    <s v="316 N BEECH AVE"/>
    <s v="PASCO"/>
    <s v="FRANKLIN"/>
    <s v="WA"/>
    <n v="99301"/>
    <s v="electiongrl@me.com"/>
    <s v="electiongrl@me.com"/>
    <s v="509-521-9227"/>
    <s v="COUNTY AUDITOR"/>
    <n v="20"/>
    <s v="FRANKLIN CO"/>
    <n v="3306"/>
    <s v="FRANKLIN"/>
    <s v="Local"/>
    <n v="33717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Lost in general"/>
    <m/>
    <m/>
    <m/>
    <m/>
    <m/>
    <m/>
    <m/>
    <m/>
    <m/>
    <s v="316 N BEECH AVE"/>
    <s v="PASCO"/>
    <s v="WA"/>
    <n v="99301"/>
    <s v="509-521-9227"/>
    <m/>
    <m/>
    <m/>
    <m/>
    <m/>
    <m/>
    <m/>
    <m/>
    <s v="https://web.pdc.wa.gov/rptimg/default.aspx?docid=4741823"/>
    <n v="9514"/>
    <n v="1760"/>
    <n v="1946"/>
    <m/>
    <m/>
    <s v="DIANA IZAGUIRRE"/>
    <s v="candidate"/>
    <m/>
    <n v="43597.928437499999"/>
  </r>
  <r>
    <s v="ca-2016-4229"/>
    <s v="HULSK  509"/>
    <s v="CA"/>
    <n v="42460"/>
    <m/>
    <m/>
    <m/>
    <s v="Electronic"/>
    <n v="42460"/>
    <x v="8"/>
    <s v="Candidate registered"/>
    <s v="HULSE KELSEY L (KELSEY HULSE)"/>
    <m/>
    <s v="PO BOX 3623"/>
    <s v="LACEY"/>
    <s v="THURSTON"/>
    <s v="WA"/>
    <n v="98509"/>
    <s v="info@kelseyhulse.com"/>
    <s v="kelsey@kelseyhulse.com"/>
    <s v="(360) 525-3558"/>
    <s v="COUNTY COMMISSIONER"/>
    <n v="23"/>
    <s v="THURSTON CO"/>
    <n v="4229"/>
    <s v="THURSTON"/>
    <s v="Local"/>
    <n v="165905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119 FIRST AVE S STE 320"/>
    <s v="SEATTLE"/>
    <s v="WA"/>
    <n v="98104"/>
    <s v="(206) 682-7328"/>
    <n v="95946.67"/>
    <n v="0"/>
    <n v="93937.67"/>
    <n v="0"/>
    <n v="0"/>
    <n v="3923.29"/>
    <n v="20559.98"/>
    <n v="0"/>
    <s v="https://web.pdc.wa.gov/rptimg/default.aspx?docid=4558495"/>
    <n v="9184"/>
    <n v="3799"/>
    <n v="4229"/>
    <n v="5635"/>
    <m/>
    <s v="JOSIE OLSEN"/>
    <s v="candidate"/>
    <m/>
    <n v="44149.055266203701"/>
  </r>
  <r>
    <s v="ca-2016-4715"/>
    <s v="MOSCL2 043"/>
    <s v="CA"/>
    <n v="42467"/>
    <m/>
    <m/>
    <m/>
    <s v="Electronic"/>
    <n v="42467"/>
    <x v="8"/>
    <s v="Candidate registered"/>
    <s v="MOSCOSO LUIS S (LUIS MOSCOSO)"/>
    <m/>
    <s v="PO BOX 1236"/>
    <s v="BOTHELL"/>
    <s v="KING"/>
    <s v="WA"/>
    <n v="98041"/>
    <s v="INFO@VOTELUIS.COM"/>
    <s v="info@voteluis.com"/>
    <s v="206-200-8663"/>
    <s v="STATE SENATOR"/>
    <n v="12"/>
    <s v="LEG DISTRICT 01 - SENATE"/>
    <n v="4730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PO BOX 9100"/>
    <s v="SEATTLE"/>
    <s v="WA"/>
    <n v="98109"/>
    <s v="206-486-0085"/>
    <n v="62274.58"/>
    <n v="0"/>
    <n v="62299.58"/>
    <n v="0"/>
    <n v="0"/>
    <n v="0"/>
    <n v="0"/>
    <n v="15000"/>
    <s v="https://web.pdc.wa.gov/rptimg/default.aspx?docid=4561365"/>
    <n v="13574"/>
    <n v="26248"/>
    <n v="4715"/>
    <n v="5838"/>
    <n v="1"/>
    <s v="JASON BENNETT"/>
    <s v="candidate"/>
    <m/>
    <n v="44149.065081018518"/>
  </r>
  <r>
    <s v="ca-2018-52"/>
    <s v="MAY M  206"/>
    <s v="CA"/>
    <n v="43249"/>
    <m/>
    <m/>
    <m/>
    <s v="Electronic"/>
    <n v="43249"/>
    <x v="3"/>
    <s v="Candidate registered"/>
    <s v="Mary May (MARY MAY)"/>
    <m/>
    <s v="PO BOX 14935"/>
    <s v="SPOKANE VALLEY"/>
    <s v="SPOKANE"/>
    <s v="WA"/>
    <s v="99214-9998"/>
    <s v="MARYMAY4THLD@GMAIL.COM"/>
    <s v="marymay4thld@gmail.com"/>
    <s v="619-302-8757"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7750 17TH AVE NE"/>
    <s v="SEATTLE"/>
    <s v="WA"/>
    <n v="98115"/>
    <m/>
    <n v="21004.26"/>
    <n v="592.05999999999995"/>
    <n v="21975.5"/>
    <n v="0"/>
    <n v="547.26"/>
    <n v="0"/>
    <n v="263.94"/>
    <n v="0"/>
    <s v="https://web.pdc.wa.gov/rptimg/default.aspx?docid=4725565"/>
    <n v="12206"/>
    <n v="859"/>
    <n v="52"/>
    <n v="3403"/>
    <n v="4"/>
    <s v="JANET MILLER"/>
    <s v="candidate"/>
    <m/>
    <n v="44148.969247685185"/>
  </r>
  <r>
    <s v="ca-2018-1039"/>
    <s v="PALMS  901"/>
    <s v="CA"/>
    <n v="43247"/>
    <m/>
    <m/>
    <m/>
    <s v="Electronic"/>
    <n v="43247"/>
    <x v="3"/>
    <s v="Candidate registered"/>
    <s v="Susan Soto Palmer (SUSAN PALMER)"/>
    <m/>
    <s v="732 SUMMITVIEW AVENUE #664"/>
    <s v="YAKIMA"/>
    <s v="YAKIMA"/>
    <s v="WA"/>
    <n v="98902"/>
    <s v="ELECTSUSANCC3@GMAIL.COM"/>
    <s v="electsusancc3@gmail.com"/>
    <s v="509-941-3764"/>
    <s v="COUNTY COMMISSIONER"/>
    <n v="23"/>
    <s v="YAKIMA CO"/>
    <n v="4418"/>
    <s v="YAKIMA"/>
    <s v="Local"/>
    <n v="114757"/>
    <s v="C"/>
    <s v="Registration and financial affairs"/>
    <s v="Candidate"/>
    <s v="Candidate"/>
    <m/>
    <m/>
    <d v="1900-01-02T00:00:00"/>
    <s v="D"/>
    <x v="0"/>
    <n v="43410"/>
    <s v="full"/>
    <b v="1"/>
    <m/>
    <m/>
    <s v="Qualified for general"/>
    <s v="Lost in general"/>
    <m/>
    <m/>
    <m/>
    <m/>
    <m/>
    <m/>
    <m/>
    <m/>
    <m/>
    <s v="732 SUMMITVIEW AVENUE #664"/>
    <s v="YAKIMA"/>
    <s v="WA"/>
    <n v="98902"/>
    <s v="509-941-3764"/>
    <n v="16062.39"/>
    <n v="0"/>
    <n v="15405.48"/>
    <n v="-369.65"/>
    <n v="0"/>
    <n v="4000"/>
    <m/>
    <m/>
    <s v="https://web.pdc.wa.gov/rptimg/default.aspx?docid=4725237"/>
    <n v="14671"/>
    <n v="952"/>
    <n v="1039"/>
    <n v="3518"/>
    <m/>
    <s v="SUSAN PALMER"/>
    <s v="candidate"/>
    <m/>
    <n v="44148.973182870373"/>
  </r>
  <r>
    <s v="ca-2018-1962"/>
    <s v="GROBN  579"/>
    <s v="CA"/>
    <n v="43237"/>
    <m/>
    <m/>
    <m/>
    <m/>
    <n v="43237"/>
    <x v="3"/>
    <s v="Candidate withdrew"/>
    <s v="GROBINS NIK (NIK GROBINS)"/>
    <m/>
    <s v="13825 KOALA COURT SW"/>
    <s v="ROCHESTER"/>
    <s v="MASON"/>
    <s v="WA"/>
    <n v="98579"/>
    <s v="Nik@heftyharvest.com"/>
    <s v="nik@heftyharvest.com"/>
    <s v="360-791-5327"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13825 KOALA COURT SW"/>
    <s v="ROCHESTER"/>
    <s v="WA"/>
    <n v="98579"/>
    <s v="360-791-5327"/>
    <m/>
    <m/>
    <m/>
    <m/>
    <m/>
    <m/>
    <m/>
    <m/>
    <s v="https://web.pdc.wa.gov/rptimg/default.aspx?docid=4723645"/>
    <n v="7622"/>
    <n v="1774"/>
    <n v="1962"/>
    <m/>
    <n v="35"/>
    <s v="NIK GROBINS"/>
    <s v="candidate"/>
    <m/>
    <n v="43597.929791666669"/>
  </r>
  <r>
    <s v="ca-2018-903"/>
    <s v="CROSG  648"/>
    <s v="CA"/>
    <n v="43235"/>
    <m/>
    <m/>
    <m/>
    <m/>
    <n v="43235"/>
    <x v="3"/>
    <s v="Candidate registered"/>
    <s v="Grace D. Cross (GRACE CROSS)"/>
    <m/>
    <s v="1180 SW RYAN ALLEN ROAD"/>
    <s v="STEVENSON"/>
    <s v="SKAMANIA"/>
    <s v="WA"/>
    <n v="98648"/>
    <s v="gracecrossforclerk@gmail.com"/>
    <s v="peacehopelove.gc@gmail.com"/>
    <s v="(360)521-5648"/>
    <s v="COUNTY CLERK"/>
    <n v="22"/>
    <s v="SKAMANIA CO"/>
    <n v="4093"/>
    <s v="SKAMANIA"/>
    <s v="Local"/>
    <n v="7567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1180 SW RYAN ALLEN ROAD"/>
    <s v="STEVENSON"/>
    <s v="WA"/>
    <n v="98648"/>
    <s v="(360)521-5648"/>
    <m/>
    <m/>
    <m/>
    <m/>
    <m/>
    <m/>
    <m/>
    <m/>
    <s v="https://web.pdc.wa.gov/rptimg/default.aspx?docid=4723534"/>
    <n v="4393"/>
    <n v="691"/>
    <n v="903"/>
    <m/>
    <m/>
    <s v="GRACE D CROSS"/>
    <s v="candidate"/>
    <m/>
    <n v="43959.621932870374"/>
  </r>
  <r>
    <s v="ca-2018-1909"/>
    <s v="PARTJ  548"/>
    <s v="CA"/>
    <n v="43236"/>
    <m/>
    <m/>
    <m/>
    <s v="Electronic"/>
    <n v="43236"/>
    <x v="3"/>
    <s v="Candidate discontinued campaign"/>
    <s v="PARTRIDGE JAYNE (JAYNE PARTRIDGE)"/>
    <m/>
    <s v="PO BOX 323"/>
    <s v="HOODSPORT"/>
    <s v="MASON"/>
    <s v="WA"/>
    <n v="98548"/>
    <s v="JAYNE_PARTRIDGE@HOTMAIL.COM"/>
    <s v="jayne_partridge@hotmail.com"/>
    <s v="360-463-7344"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119 1ST AVE S STE 320"/>
    <s v="SEATTLE"/>
    <s v="WA"/>
    <n v="98104"/>
    <s v="206-682-7328"/>
    <n v="0"/>
    <n v="0"/>
    <n v="0"/>
    <n v="0"/>
    <n v="0"/>
    <n v="0"/>
    <m/>
    <m/>
    <s v="https://web.pdc.wa.gov/rptimg/default.aspx?docid=4723537"/>
    <n v="14807"/>
    <n v="1729"/>
    <n v="1909"/>
    <n v="3523"/>
    <n v="35"/>
    <s v="JOSIE OLSEN"/>
    <s v="candidate"/>
    <m/>
    <n v="44148.973298611112"/>
  </r>
  <r>
    <s v="ca-2018-821"/>
    <s v="GOODR  586"/>
    <s v="CA"/>
    <n v="43235"/>
    <m/>
    <m/>
    <m/>
    <m/>
    <n v="43235"/>
    <x v="3"/>
    <s v="Candidate registered"/>
    <s v="RENEE L GOODIN (RENEE GOODIN)"/>
    <m/>
    <s v="P O BOX 537"/>
    <s v="SOUTH BEND"/>
    <s v="PACIFIC"/>
    <s v="WA"/>
    <n v="98586"/>
    <s v="renee_L_goodin@hotmail.com"/>
    <s v="renee_l_goodin@hotmail.com"/>
    <s v="360-208-4180"/>
    <s v="COUNTY TREASURER"/>
    <n v="28"/>
    <s v="PACIFIC CO"/>
    <n v="3841"/>
    <s v="PACIFIC"/>
    <s v="Local"/>
    <n v="14378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P O BOX 537"/>
    <s v="SOUTH BEND"/>
    <s v="WA"/>
    <n v="98586"/>
    <s v="360-208-4180"/>
    <m/>
    <m/>
    <m/>
    <m/>
    <m/>
    <m/>
    <m/>
    <m/>
    <s v="https://web.pdc.wa.gov/rptimg/default.aspx?docid=4723389"/>
    <n v="7154"/>
    <n v="97"/>
    <n v="821"/>
    <m/>
    <m/>
    <s v="RENEE GOODIN"/>
    <s v="candidate"/>
    <m/>
    <n v="43959.621932870374"/>
  </r>
  <r>
    <s v="ca-2018-1967"/>
    <s v="GOEHC  802"/>
    <s v="CA"/>
    <n v="43223"/>
    <m/>
    <m/>
    <m/>
    <m/>
    <n v="43223"/>
    <x v="3"/>
    <s v="Candidate discontinued campaign"/>
    <s v="GOEHNER CHRISTOPHER D (CHRISTOPHER GOEHNER)"/>
    <m/>
    <s v="918 N JACKSON PLACE"/>
    <s v="EAST WENATCHEE"/>
    <s v="CHELAN"/>
    <s v="WA"/>
    <n v="98802"/>
    <s v="chris.goehner@hotmail.com"/>
    <s v="chris.goehner@hotmail.com"/>
    <s v="509-699-6308"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918 N JACKSON PLACE"/>
    <s v="EAST WENATCHEE"/>
    <s v="WA"/>
    <n v="98802"/>
    <s v="509-699-6308"/>
    <m/>
    <m/>
    <m/>
    <m/>
    <m/>
    <m/>
    <m/>
    <m/>
    <s v="https://web.pdc.wa.gov/rptimg/default.aspx?docid=4719723"/>
    <n v="7120"/>
    <n v="1778"/>
    <n v="1967"/>
    <m/>
    <n v="12"/>
    <s v="CHRISTOPHER GOEHNER"/>
    <s v="candidate"/>
    <m/>
    <n v="43597.930196759262"/>
  </r>
  <r>
    <s v="ca-2018-689"/>
    <s v="SIMPG  366"/>
    <s v="CA"/>
    <n v="43221"/>
    <m/>
    <m/>
    <m/>
    <m/>
    <n v="43221"/>
    <x v="3"/>
    <s v="Candidate registered"/>
    <s v="Gary Simpson (GARY SIMPSON)"/>
    <m/>
    <s v="3377 BETHEL RD. SE SUITE 107-221"/>
    <s v="PORT ORCHARD"/>
    <s v="KITSAP"/>
    <s v="WA"/>
    <s v="98366-5608"/>
    <s v="SIMPSONFORSHERIFF@WAVECABLE.COM"/>
    <s v="simpsonforsheriff@wavecable.com"/>
    <s v="360-731-7113"/>
    <s v="COUNTY SHERIFF"/>
    <n v="27"/>
    <s v="KITSAP CO"/>
    <n v="3539"/>
    <s v="KITSAP"/>
    <s v="Local"/>
    <n v="163999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3377 BETHEL RD. SE SUITE 107-221"/>
    <s v="PORT ORCHARD"/>
    <s v="WA"/>
    <s v="98366-5608"/>
    <s v="360-731-7113"/>
    <m/>
    <m/>
    <m/>
    <m/>
    <m/>
    <m/>
    <m/>
    <m/>
    <s v="https://web.pdc.wa.gov/rptimg/default.aspx?docid=4719378"/>
    <n v="18055"/>
    <n v="240"/>
    <n v="689"/>
    <m/>
    <m/>
    <s v="GARY SIMPSON"/>
    <s v="candidate"/>
    <m/>
    <n v="43959.621932870374"/>
  </r>
  <r>
    <s v="ca-2018-632"/>
    <s v="NOLEJ  325"/>
    <s v="CA"/>
    <n v="43219"/>
    <m/>
    <m/>
    <m/>
    <s v="Electronic"/>
    <n v="43219"/>
    <x v="3"/>
    <s v="Candidate registered"/>
    <s v="Joe Nole (JOE NOLE)"/>
    <m/>
    <s v="PO BOX 374"/>
    <s v="CHIMACUM"/>
    <s v="JEFFERSON"/>
    <s v="WA"/>
    <n v="98325"/>
    <s v="joenoleforsheriff@gmail.com"/>
    <s v="joenoleforsheriff@gmail.com"/>
    <s v="360-732-0243"/>
    <s v="COUNTY SHERIFF"/>
    <n v="27"/>
    <s v="JEFFERSON CO"/>
    <n v="3433"/>
    <s v="JEFFERSON"/>
    <s v="Local"/>
    <n v="24426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m/>
    <m/>
    <m/>
    <m/>
    <m/>
    <m/>
    <m/>
    <m/>
    <m/>
    <s v="PO BOX 374"/>
    <s v="CHIMACUM"/>
    <s v="WA"/>
    <n v="98325"/>
    <s v="360-732-0243"/>
    <n v="19266.240000000002"/>
    <n v="0"/>
    <n v="18236.02"/>
    <n v="0"/>
    <n v="0"/>
    <n v="0"/>
    <n v="0"/>
    <n v="70"/>
    <s v="https://web.pdc.wa.gov/rptimg/default.aspx?docid=4718846"/>
    <n v="14069"/>
    <n v="347"/>
    <n v="632"/>
    <n v="3479"/>
    <m/>
    <s v="JOE NOLE"/>
    <s v="candidate"/>
    <m/>
    <n v="44148.971886574072"/>
  </r>
  <r>
    <s v="ca-2018-304"/>
    <s v="HOBBS  205"/>
    <s v="CA"/>
    <n v="41981"/>
    <m/>
    <m/>
    <m/>
    <s v="Electronic"/>
    <n v="41981"/>
    <x v="3"/>
    <s v="Candidate registered"/>
    <s v="Steve Hobbs (STEVE HOBBS)"/>
    <m/>
    <s v="3309 114TH DRIVE NE"/>
    <s v="LAKE STEVENS"/>
    <s v="KING"/>
    <s v="WA"/>
    <n v="98258"/>
    <s v="TREASURER@ANDY-LO.COM"/>
    <s v="steve@electhobbs.com"/>
    <s v="425-334-5524"/>
    <s v="STATE SENATOR"/>
    <n v="12"/>
    <s v="LEG DISTRICT 44 - SENATE"/>
    <n v="4773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s v="Incumbent"/>
    <m/>
    <m/>
    <m/>
    <m/>
    <m/>
    <m/>
    <m/>
    <m/>
    <s v="3309 114TH DR NE"/>
    <s v="LAKE STEVENS"/>
    <s v="WA"/>
    <n v="98258"/>
    <s v="425-334-5524"/>
    <n v="452930.33"/>
    <n v="1947.62"/>
    <n v="442788.45"/>
    <n v="0"/>
    <n v="0"/>
    <n v="0"/>
    <n v="45443.519999999997"/>
    <n v="188761.22"/>
    <s v="https://web.pdc.wa.gov/rptimg/default.aspx?docid=4718063"/>
    <n v="8655"/>
    <n v="206"/>
    <n v="304"/>
    <n v="3224"/>
    <n v="44"/>
    <s v="STEVE HOBBS"/>
    <s v="candidate"/>
    <m/>
    <n v="44148.961828703701"/>
  </r>
  <r>
    <s v="ca-2014-7111"/>
    <s v="JANIL  284"/>
    <s v="CA"/>
    <n v="41725"/>
    <m/>
    <m/>
    <m/>
    <s v="Electronic"/>
    <n v="41725"/>
    <x v="9"/>
    <s v="Candidate registered"/>
    <s v="Lisa Janicki (LISA JANICKI)"/>
    <m/>
    <s v="PO BOX 883"/>
    <s v="SEDRO-WOOLLEY"/>
    <s v="SKAGIT"/>
    <s v="WA"/>
    <n v="98284"/>
    <s v="ljanicki123@gmail.com"/>
    <s v="ljanicki123@gmail.com"/>
    <s v="360-708-6806"/>
    <s v="COUNTY COMMISSIONER"/>
    <n v="23"/>
    <s v="SKAGIT CO"/>
    <n v="4064"/>
    <s v="SKAGIT"/>
    <s v="Local"/>
    <n v="66649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m/>
    <m/>
    <m/>
    <m/>
    <m/>
    <m/>
    <m/>
    <m/>
    <m/>
    <s v="PO BOX 883"/>
    <s v="SEDRO-WOOLLEY"/>
    <s v="WA"/>
    <n v="98284"/>
    <s v="360-630-5073"/>
    <n v="38545.089999999997"/>
    <n v="0"/>
    <n v="38061.339999999997"/>
    <n v="0"/>
    <n v="0"/>
    <n v="0"/>
    <m/>
    <m/>
    <s v="https://web.pdc.wa.gov/rptimg/default.aspx?docid=3758859"/>
    <n v="9421"/>
    <n v="816"/>
    <n v="7111"/>
    <n v="7926"/>
    <m/>
    <s v="JEFFREY MILLER"/>
    <s v="candidate"/>
    <m/>
    <n v="44149.139166666668"/>
  </r>
  <r>
    <s v="ca-2018-1020"/>
    <s v="RICHE  225"/>
    <s v="CA"/>
    <n v="43151"/>
    <m/>
    <m/>
    <m/>
    <s v="Electronic"/>
    <n v="43151"/>
    <x v="3"/>
    <s v="Candidate registered"/>
    <s v="Eric Richey (ERIC RICHEY)"/>
    <m/>
    <s v="PO BOX 93"/>
    <s v="BELLINGHAM"/>
    <s v="WHATCOM"/>
    <s v="WA"/>
    <n v="98227"/>
    <s v="ERICRICHEY2018@GMAIL.COM"/>
    <s v="ericrichey2018@gmail.com"/>
    <s v="360-961-6491"/>
    <s v="COUNTY PROSECUTOR"/>
    <n v="26"/>
    <s v="WHATCOM CO"/>
    <n v="4335"/>
    <s v="WHATCOM"/>
    <s v="Local"/>
    <n v="138697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m/>
    <m/>
    <m/>
    <m/>
    <m/>
    <m/>
    <m/>
    <m/>
    <m/>
    <s v="PO BOX 9100"/>
    <s v="SEATTLE"/>
    <s v="WA"/>
    <n v="98109"/>
    <s v="206-486-0085"/>
    <n v="110223.44"/>
    <n v="0"/>
    <n v="109913.39"/>
    <n v="0"/>
    <n v="0"/>
    <n v="1050"/>
    <n v="1335.32"/>
    <n v="0"/>
    <s v="https://web.pdc.wa.gov/rptimg/default.aspx?docid=4713710"/>
    <n v="16267"/>
    <n v="246"/>
    <n v="1020"/>
    <n v="3616"/>
    <m/>
    <s v="JASON BENNETT"/>
    <s v="candidate"/>
    <m/>
    <n v="44148.976469907408"/>
  </r>
  <r>
    <s v="ca-2018-1002"/>
    <s v="PETET  612"/>
    <s v="CA"/>
    <n v="43192"/>
    <m/>
    <m/>
    <m/>
    <m/>
    <n v="43192"/>
    <x v="3"/>
    <s v="Candidate registered"/>
    <s v="Tammy Peterson  (TAMMY PETERSON)"/>
    <m/>
    <s v="35 COCHRAN DRIVE"/>
    <s v="CATHLAMET"/>
    <s v="WAHKIAKUM"/>
    <s v="WA"/>
    <n v="98612"/>
    <s v="TAMMYS.PETERSON@YAHOO.COM"/>
    <s v="tammys.peterson@yahoo.com"/>
    <s v="360-431-6728"/>
    <s v="COUNTY TREASURER"/>
    <n v="28"/>
    <s v="WAHKIAKUM CO"/>
    <n v="4286"/>
    <s v="WAHKIAKUM"/>
    <s v="Local"/>
    <n v="3060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275 UNA STREET"/>
    <s v="CATHLAMET"/>
    <s v="WA"/>
    <n v="98612"/>
    <s v="360-795-8253"/>
    <m/>
    <m/>
    <m/>
    <m/>
    <m/>
    <m/>
    <m/>
    <m/>
    <s v="https://web.pdc.wa.gov/rptimg/default.aspx?docid=4710487"/>
    <n v="15192"/>
    <n v="124"/>
    <n v="1002"/>
    <m/>
    <m/>
    <s v="JANELLE BOND"/>
    <s v="candidate"/>
    <m/>
    <n v="43959.621932870374"/>
  </r>
  <r>
    <s v="ca-2016-4495"/>
    <s v="BURND  014"/>
    <s v="CA"/>
    <n v="42422"/>
    <m/>
    <m/>
    <m/>
    <s v="Electronic"/>
    <n v="42422"/>
    <x v="8"/>
    <s v="Candidate registered"/>
    <s v="BURNER DARCY G (DARCY BURNER)"/>
    <m/>
    <s v="PO BOX 1300"/>
    <s v="CARNATION"/>
    <s v="KING"/>
    <s v="WA"/>
    <n v="98014"/>
    <s v="INFO@DARCYBURNER.COM"/>
    <s v="info@darcyburner.com"/>
    <s v="425-749-8070"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Open seat"/>
    <m/>
    <m/>
    <m/>
    <m/>
    <m/>
    <m/>
    <m/>
    <m/>
    <s v="PO BOX 9100"/>
    <s v="SEATTLE"/>
    <s v="WA"/>
    <n v="98109"/>
    <s v="206-486-0085"/>
    <n v="206741.99"/>
    <n v="0"/>
    <n v="200774.93"/>
    <n v="0"/>
    <n v="0"/>
    <n v="0"/>
    <n v="5220.08"/>
    <n v="91132.81"/>
    <s v="https://web.pdc.wa.gov/rptimg/default.aspx?docid=4550126"/>
    <n v="2279"/>
    <n v="3972"/>
    <n v="4495"/>
    <n v="5332"/>
    <n v="5"/>
    <s v="JASON BENNETT"/>
    <s v="candidate"/>
    <m/>
    <n v="44149.041979166665"/>
  </r>
  <r>
    <s v="ca-2018-179"/>
    <s v="STANJ  335"/>
    <s v="CA"/>
    <n v="43178"/>
    <m/>
    <m/>
    <m/>
    <s v="Electronic"/>
    <n v="43178"/>
    <x v="3"/>
    <s v="Candidate registered"/>
    <s v="Joy Stanford (JOY STANFORD)"/>
    <m/>
    <s v="3110 JUDSON ST STE 78"/>
    <s v="GIG HARBOR"/>
    <s v="PIERCE"/>
    <s v="WA"/>
    <n v="98335"/>
    <s v="JOSIE@BLUEWAVEPOLITICS.COM"/>
    <s v="josie@bluewavepolitics.com"/>
    <s v="206-682-7328"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119 1ST AVE S STE 320"/>
    <s v="SEATTLE"/>
    <s v="WA"/>
    <n v="98104"/>
    <s v="206-682-7328"/>
    <n v="193633.03"/>
    <n v="0"/>
    <n v="191228.31"/>
    <n v="0"/>
    <n v="0"/>
    <n v="0"/>
    <n v="7457.92"/>
    <n v="8947.15"/>
    <s v="https://web.pdc.wa.gov/rptimg/default.aspx?docid=4707655"/>
    <n v="18595"/>
    <n v="920"/>
    <n v="179"/>
    <n v="3751"/>
    <n v="26"/>
    <s v="JOSIE OLSEN"/>
    <s v="candidate"/>
    <m/>
    <n v="44148.981631944444"/>
  </r>
  <r>
    <s v="ca-2018-92"/>
    <s v="PAULD  277"/>
    <s v="CA"/>
    <n v="43170"/>
    <m/>
    <m/>
    <m/>
    <s v="Electronic"/>
    <n v="43170"/>
    <x v="3"/>
    <s v="Candidate registered"/>
    <s v="Dave Paul (DAVID PAUL)"/>
    <m/>
    <s v="PO BOX 387"/>
    <s v="OAK HARBOR"/>
    <s v="SKAGIT"/>
    <s v="WA"/>
    <n v="98277"/>
    <s v="JOSIE@BLUEWAVEPOLITICS.COM"/>
    <s v="info@votedavepaul.com"/>
    <s v="206-682-7328"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Challenger"/>
    <m/>
    <m/>
    <m/>
    <m/>
    <m/>
    <m/>
    <m/>
    <m/>
    <s v="119 1ST AVE S STE 320"/>
    <s v="SEATTLE"/>
    <s v="WA"/>
    <n v="98104"/>
    <s v="206-682-7328"/>
    <n v="202284.47"/>
    <n v="0"/>
    <n v="198275.97"/>
    <n v="0"/>
    <n v="0"/>
    <n v="600"/>
    <n v="97436.45"/>
    <n v="0"/>
    <s v="https://web.pdc.wa.gov/rptimg/default.aspx?docid=4705442"/>
    <n v="14826"/>
    <n v="30388"/>
    <n v="92"/>
    <n v="3529"/>
    <n v="10"/>
    <s v="JOSIE OLSEN"/>
    <s v="candidate"/>
    <m/>
    <n v="44148.973402777781"/>
  </r>
  <r>
    <s v="ca-2018-630"/>
    <s v="HAASM  368"/>
    <s v="CA"/>
    <n v="43164"/>
    <m/>
    <m/>
    <m/>
    <s v="Electronic"/>
    <n v="43164"/>
    <x v="3"/>
    <s v="Candidate registered"/>
    <s v="Michael Haas (MICHAEL HAAS)"/>
    <m/>
    <s v="731 BEECH STREET"/>
    <s v="PORT TOWNSEND"/>
    <s v="JEFFERSON"/>
    <s v="WA"/>
    <n v="98368"/>
    <s v="PROSECUTORHAAS@GMAIL.COM"/>
    <s v="prosecutorhaas@gmail.com"/>
    <s v="360-774-6590"/>
    <s v="COUNTY PROSECUTOR"/>
    <n v="26"/>
    <s v="JEFFERSON CO"/>
    <n v="3433"/>
    <s v="JEFFERSON"/>
    <s v="Local"/>
    <n v="24426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731 BEECH STREET"/>
    <s v="PORT TOWNSEND"/>
    <s v="WA"/>
    <n v="98368"/>
    <s v="360-531-4979"/>
    <n v="4400"/>
    <n v="0"/>
    <n v="4853.46"/>
    <n v="453.46"/>
    <n v="0"/>
    <n v="0"/>
    <m/>
    <m/>
    <s v="https://web.pdc.wa.gov/rptimg/default.aspx?docid=4704444"/>
    <n v="7656"/>
    <n v="846"/>
    <n v="630"/>
    <n v="3180"/>
    <m/>
    <s v="HEATHER HAAS"/>
    <s v="candidate"/>
    <m/>
    <n v="44148.960266203707"/>
  </r>
  <r>
    <s v="ca-2018-441"/>
    <s v="FOGOS  584"/>
    <s v="CA"/>
    <n v="43135"/>
    <m/>
    <m/>
    <m/>
    <m/>
    <n v="43135"/>
    <x v="3"/>
    <s v="Candidate registered"/>
    <s v="Sharon K. (Moore) Fogo (SHARON FOGO)"/>
    <m/>
    <s v="750 W GOLDEN PHEASANT RD"/>
    <s v="SHELTON"/>
    <s v="MASON"/>
    <s v="WA"/>
    <n v="98584"/>
    <s v="sharonfogo@yahoo.com"/>
    <s v="sharonfogo@yahoo.com"/>
    <s v="360-791-0711"/>
    <s v="COUNTY CLERK"/>
    <n v="22"/>
    <s v="MASON CO"/>
    <n v="3699"/>
    <s v="MASON"/>
    <s v="Local"/>
    <n v="38265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14205 MILITARY RD SE"/>
    <s v="TENINO"/>
    <s v="WA"/>
    <s v="98589-9642"/>
    <s v="360-791-6690"/>
    <m/>
    <m/>
    <m/>
    <m/>
    <m/>
    <m/>
    <m/>
    <m/>
    <s v="https://web.pdc.wa.gov/rptimg/default.aspx?docid=4698889"/>
    <n v="6278"/>
    <n v="653"/>
    <n v="441"/>
    <m/>
    <m/>
    <s v="LORRAINE  MOORE"/>
    <s v="candidate"/>
    <m/>
    <n v="43959.621932870374"/>
  </r>
  <r>
    <s v="ca-2018-44"/>
    <s v="FELDA  338"/>
    <s v="CA"/>
    <n v="43135"/>
    <m/>
    <m/>
    <m/>
    <s v="Electronic"/>
    <n v="43135"/>
    <x v="3"/>
    <s v="Candidate registered"/>
    <s v="Anneliese Feld (ANNELIESE FELD)"/>
    <m/>
    <s v="9713 203RD ST E"/>
    <s v="GRAHAM"/>
    <s v="PIERCE"/>
    <s v="WA"/>
    <n v="98338"/>
    <s v="Anneliese@votefeld.com"/>
    <s v="anneliesefeld@icloud.com"/>
    <s v="253-224-0799"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10217 249TH ST CT E"/>
    <s v="GRAHAM"/>
    <s v="WA"/>
    <n v="98338"/>
    <s v="253-224-0700"/>
    <n v="11341.4"/>
    <n v="0"/>
    <n v="10899.99"/>
    <n v="0"/>
    <n v="0"/>
    <n v="0"/>
    <n v="395.91"/>
    <n v="0"/>
    <s v="https://web.pdc.wa.gov/rptimg/default.aspx?docid=4698952"/>
    <n v="6158"/>
    <n v="1028"/>
    <n v="44"/>
    <n v="3103"/>
    <n v="2"/>
    <s v="ANNETTE LEACH"/>
    <s v="candidate"/>
    <m/>
    <n v="44148.956608796296"/>
  </r>
  <r>
    <s v="ca-2018-106"/>
    <s v="HAMMS  823"/>
    <s v="CA"/>
    <n v="43116"/>
    <m/>
    <m/>
    <m/>
    <s v="Electronic"/>
    <n v="43116"/>
    <x v="3"/>
    <s v="Candidate registered"/>
    <s v="Sylvia Hammond (SYLVIA HAMMOND)"/>
    <m/>
    <s v="P.O. BOX 365"/>
    <s v="EPHRATA"/>
    <s v="GRANT"/>
    <s v="WA"/>
    <n v="98823"/>
    <s v="electsylviahammond@gmail.com"/>
    <s v="electsylviahammond@gmail.com"/>
    <s v="509-237-5424"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6534 DODSON RD. N"/>
    <s v="EPHRATA"/>
    <s v="WA"/>
    <n v="98823"/>
    <s v="509-398-6455"/>
    <n v="123738.76"/>
    <n v="0"/>
    <n v="112653.9"/>
    <n v="0"/>
    <n v="0"/>
    <n v="0"/>
    <n v="940.82"/>
    <n v="0"/>
    <s v="https://web.pdc.wa.gov/rptimg/default.aspx?docid=4696982"/>
    <n v="7965"/>
    <n v="286"/>
    <n v="106"/>
    <n v="3187"/>
    <n v="13"/>
    <s v="DAVID HAMMOND"/>
    <s v="candidate"/>
    <m/>
    <n v="44148.960625"/>
  </r>
  <r>
    <s v="ca-2018-163"/>
    <s v="THARS  382"/>
    <s v="CA"/>
    <n v="43016"/>
    <m/>
    <m/>
    <m/>
    <s v="Electronic"/>
    <n v="43016"/>
    <x v="3"/>
    <s v="Candidate registered"/>
    <s v="Steve Tharinger (STEPHEN THARINGER)"/>
    <m/>
    <s v="PO BOX 834"/>
    <s v="SEQIUM"/>
    <s v="CLALLAM"/>
    <s v="WA"/>
    <n v="98382"/>
    <s v="STHARINGER@GMAIL.COM"/>
    <s v="stharinger@gmail.com"/>
    <s v="360-460-3079"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133852.4"/>
    <n v="15869.04"/>
    <n v="120236.81"/>
    <n v="0"/>
    <n v="0"/>
    <n v="500"/>
    <n v="329.93"/>
    <n v="1452"/>
    <s v="https://web.pdc.wa.gov/rptimg/default.aspx?docid=4695990"/>
    <n v="19482"/>
    <n v="774"/>
    <n v="163"/>
    <n v="3784"/>
    <n v="24"/>
    <s v="JASON BENNETT"/>
    <s v="candidate"/>
    <m/>
    <n v="44148.982881944445"/>
  </r>
  <r>
    <s v="ca-2018-1942"/>
    <s v="KAGIR  155"/>
    <s v="CA"/>
    <n v="43044"/>
    <m/>
    <m/>
    <m/>
    <s v="Electronic"/>
    <n v="43044"/>
    <x v="3"/>
    <s v="Candidate discontinued campaign"/>
    <s v="KAGI RUTH L (RUTH KAGI)"/>
    <m/>
    <s v="13504 8TH AVENUE NW"/>
    <s v="SEATTLE"/>
    <s v="KING"/>
    <s v="WA"/>
    <n v="98177"/>
    <s v="CATHY@SCOTT7911.COM"/>
    <s v="kagi@seanet.com"/>
    <s v="206-459-8609"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654 5TH AVENUE S, UNIT 102"/>
    <s v="EDMONDS"/>
    <s v="WA"/>
    <n v="98020"/>
    <s v="206-295-2766"/>
    <n v="6750"/>
    <n v="26840.51"/>
    <n v="33590.51"/>
    <n v="0"/>
    <n v="0"/>
    <n v="0"/>
    <m/>
    <m/>
    <s v="https://web.pdc.wa.gov/rptimg/default.aspx?docid=4686322"/>
    <n v="9834"/>
    <n v="1757"/>
    <n v="1942"/>
    <n v="3284"/>
    <n v="32"/>
    <s v="CATHY SCOTT"/>
    <s v="candidate"/>
    <m/>
    <n v="44148.96429398148"/>
  </r>
  <r>
    <s v="ca-2018-1926"/>
    <s v="MCBRJ  033"/>
    <s v="CA"/>
    <n v="42985"/>
    <m/>
    <m/>
    <m/>
    <s v="Electronic"/>
    <n v="42985"/>
    <x v="3"/>
    <s v="Candidate discontinued campaign"/>
    <s v="MCBRIDE JOAN L (JOAN MCBRIDE)"/>
    <m/>
    <s v="PO BOX 2707"/>
    <s v="REDMOND"/>
    <s v="KING"/>
    <s v="WA"/>
    <s v="98073-2707"/>
    <s v="INFO@JOANMCBRIDE.COM"/>
    <s v="jmcbr38519@aol.com"/>
    <s v="206-300-8173"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21515 NE 81ST ST"/>
    <s v="REDMOND"/>
    <s v="WA"/>
    <n v="98053"/>
    <s v="425-868-9812"/>
    <n v="10823.41"/>
    <n v="26143.94"/>
    <n v="3021"/>
    <n v="0"/>
    <n v="0"/>
    <n v="0"/>
    <m/>
    <m/>
    <s v="https://web.pdc.wa.gov/rptimg/default.aspx?docid=4672564"/>
    <n v="12410"/>
    <n v="1744"/>
    <n v="1926"/>
    <n v="3407"/>
    <n v="48"/>
    <s v="MATTHEW LOSCHEN"/>
    <s v="candidate"/>
    <m/>
    <n v="44148.969386574077"/>
  </r>
  <r>
    <s v="ca-2016-4578"/>
    <s v="RASMM  328"/>
    <s v="CA"/>
    <n v="42556"/>
    <m/>
    <m/>
    <m/>
    <s v="Electronic"/>
    <n v="42556"/>
    <x v="8"/>
    <s v="Candidate registered"/>
    <s v="RASMUSSEN MARILYN J (MARILYN RASMUSSEN)"/>
    <m/>
    <s v="33419 MT HWY E"/>
    <s v="EATONVILLE"/>
    <s v="PIERCE"/>
    <s v="WA"/>
    <n v="98328"/>
    <s v="marilyn@rainierconnect.com"/>
    <s v="marilyn@rainierconnect.com"/>
    <s v="253-847-3276"/>
    <s v="STATE SENATOR"/>
    <n v="12"/>
    <s v="LEG DISTRICT 02 - SENATE"/>
    <n v="4731"/>
    <s v="PIERC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PO BOX 385"/>
    <s v="GRAHAM"/>
    <s v="WA"/>
    <s v="98338-0385"/>
    <s v="360-832-2451"/>
    <n v="13653.8"/>
    <n v="0"/>
    <n v="15651.95"/>
    <n v="-9073.34"/>
    <n v="0"/>
    <n v="0"/>
    <n v="173.98"/>
    <n v="0"/>
    <s v="https://web.pdc.wa.gov/rptimg/default.aspx?docid=4583739"/>
    <n v="15968"/>
    <n v="4034"/>
    <n v="4578"/>
    <n v="6002"/>
    <n v="2"/>
    <s v="PEG GREIWE"/>
    <s v="candidate"/>
    <m/>
    <n v="44149.071122685185"/>
  </r>
  <r>
    <s v="ca-2018-251"/>
    <s v="FRAMN  111"/>
    <s v="CA"/>
    <n v="42772"/>
    <m/>
    <m/>
    <m/>
    <s v="Electronic"/>
    <n v="42772"/>
    <x v="3"/>
    <s v="Candidate registered"/>
    <s v="Noel C. Frame (NOEL FRAME)"/>
    <m/>
    <s v="PO BOX 99143"/>
    <s v="SEATTLE"/>
    <s v="KING"/>
    <s v="WA"/>
    <n v="98139"/>
    <s v="MANAGER@NOELFRAME.COM"/>
    <s v="manager@noelframe.com"/>
    <s v="206-701-0344"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119 1ST AVE S STE 320"/>
    <s v="SEATTLE"/>
    <s v="WA"/>
    <n v="98104"/>
    <s v="206-682-7328"/>
    <n v="119765.2"/>
    <n v="2000"/>
    <n v="114433.87"/>
    <n v="0"/>
    <n v="0"/>
    <n v="0"/>
    <n v="263.94"/>
    <n v="0"/>
    <s v="https://web.pdc.wa.gov/rptimg/default.aspx?docid=4626223"/>
    <n v="6467"/>
    <n v="449"/>
    <n v="251"/>
    <n v="3126"/>
    <n v="36"/>
    <s v="SUZANNE NAUGHTON"/>
    <s v="candidate"/>
    <m/>
    <n v="44148.958229166667"/>
  </r>
  <r>
    <s v="ca-2018-337"/>
    <s v="WYLIS  660"/>
    <s v="CA"/>
    <n v="42751"/>
    <m/>
    <m/>
    <m/>
    <s v="Electronic"/>
    <n v="42751"/>
    <x v="3"/>
    <s v="Candidate registered"/>
    <s v="Sharon Wylie (SHARON WYLIE)"/>
    <m/>
    <s v="6400 NE HIGHWAY 99, SUITE G340"/>
    <s v="VANCOUVER"/>
    <s v="CLARK"/>
    <s v="WA"/>
    <n v="98665"/>
    <s v="LINDAMCLAIN@COMCAST.NET"/>
    <s v="sharonlwylie49@gmail.com"/>
    <s v="360-241-1222"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Unopposed in general"/>
    <s v="Incumbent"/>
    <m/>
    <m/>
    <m/>
    <m/>
    <m/>
    <m/>
    <m/>
    <m/>
    <s v="7410 NW 16TH AVE"/>
    <s v="VANCOUVER"/>
    <s v="WA"/>
    <n v="98665"/>
    <s v="360-241-1222"/>
    <n v="73330.77"/>
    <n v="1862.88"/>
    <n v="71016.69"/>
    <n v="-1377.59"/>
    <n v="0"/>
    <n v="0"/>
    <n v="263.94"/>
    <n v="0"/>
    <s v="https://web.pdc.wa.gov/rptimg/default.aspx?docid=4624364"/>
    <n v="21740"/>
    <n v="433"/>
    <n v="337"/>
    <n v="4001"/>
    <n v="49"/>
    <s v="LINDA MCLAIN"/>
    <s v="candidate"/>
    <m/>
    <n v="44148.993310185186"/>
  </r>
  <r>
    <s v="ca-2018-1971"/>
    <s v="FARRJ  102"/>
    <s v="CA"/>
    <n v="42745"/>
    <m/>
    <m/>
    <m/>
    <s v="Electronic"/>
    <n v="42745"/>
    <x v="3"/>
    <s v="Candidate discontinued campaign"/>
    <s v="Jessyn Farrell (JESSYN FARRELL)"/>
    <m/>
    <s v="PO BOX 20792"/>
    <s v="SEATTLE"/>
    <s v="KING"/>
    <s v="WA"/>
    <n v="98102"/>
    <s v="INFO@ELECTJESSYN.COM"/>
    <s v="jessyn.farrell@gmail.com"/>
    <s v="206-856-1669"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349 16TH AVE E #60"/>
    <s v="SEATTLE"/>
    <s v="WA"/>
    <n v="98112"/>
    <s v="206-218-3108"/>
    <n v="153.4"/>
    <n v="11792.53"/>
    <n v="11945.93"/>
    <n v="0"/>
    <n v="0"/>
    <n v="0"/>
    <m/>
    <m/>
    <s v="https://web.pdc.wa.gov/rptimg/default.aspx?docid=4623954"/>
    <n v="6140"/>
    <n v="1782"/>
    <n v="1971"/>
    <n v="3098"/>
    <n v="46"/>
    <s v="ABBOT TAYLOR"/>
    <s v="candidate"/>
    <m/>
    <n v="44148.956516203703"/>
  </r>
  <r>
    <s v="ca-2018-120"/>
    <s v="COOPA  942"/>
    <s v="CA"/>
    <n v="42733"/>
    <m/>
    <m/>
    <m/>
    <s v="Electronic"/>
    <n v="42733"/>
    <x v="3"/>
    <s v="Candidate registered"/>
    <s v="Angela Jencks Cooper (AJ COOPER)"/>
    <m/>
    <s v="PO BOX 2084"/>
    <s v="SELAH"/>
    <s v="YAKIMA"/>
    <s v="WA"/>
    <n v="98942"/>
    <s v="AJ.COOPER@OUTLOOK.COM"/>
    <s v="aj.cooper@outlook.com"/>
    <s v="509-426-8740"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331 GORE RD"/>
    <s v="SELAH"/>
    <s v="WA"/>
    <n v="98942"/>
    <s v="509-426-8740"/>
    <n v="13448.13"/>
    <n v="0"/>
    <n v="12924.23"/>
    <n v="-771.28"/>
    <n v="0"/>
    <n v="3983.4"/>
    <n v="610.89"/>
    <n v="0"/>
    <s v="https://web.pdc.wa.gov/rptimg/default.aspx?docid=4621630"/>
    <n v="4200"/>
    <n v="11743"/>
    <n v="120"/>
    <n v="2987"/>
    <n v="15"/>
    <s v="AJ COOPER"/>
    <s v="candidate"/>
    <m/>
    <n v="44148.952499999999"/>
  </r>
  <r>
    <s v="ca-2017-2466"/>
    <s v="SWANS  841"/>
    <s v="CA"/>
    <n v="42862"/>
    <m/>
    <m/>
    <m/>
    <s v="Electronic"/>
    <n v="42862"/>
    <x v="10"/>
    <s v="Candidate registered"/>
    <s v="SWANSON SUSAN (SUSAN SWANSON)"/>
    <m/>
    <s v="PO BOX 1"/>
    <s v="OMAK"/>
    <s v="OKANOGAN"/>
    <s v="WA"/>
    <n v="98841"/>
    <s v="SUSAN@SUSANFORHOUSE.COM"/>
    <s v="susan@susanforhouse.com"/>
    <s v="509-322-6054"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Lost in general"/>
    <s v="Challenger"/>
    <m/>
    <m/>
    <m/>
    <m/>
    <m/>
    <m/>
    <m/>
    <m/>
    <s v="12722 E 23RD AVE"/>
    <s v="SPOKANE VALLEY"/>
    <s v="WA"/>
    <n v="99216"/>
    <s v="509-981-0950"/>
    <n v="39911.25"/>
    <n v="475.09"/>
    <n v="39319.620000000003"/>
    <n v="-786.84"/>
    <n v="0"/>
    <n v="0"/>
    <n v="207.44"/>
    <n v="0"/>
    <s v="https://web.pdc.wa.gov/rptimg/default.aspx?docid=4675814"/>
    <n v="19096"/>
    <n v="2224"/>
    <n v="2466"/>
    <n v="4942"/>
    <n v="7"/>
    <s v="JENNIE WILLARDSON"/>
    <s v="candidate"/>
    <m/>
    <n v="44149.027662037035"/>
  </r>
  <r>
    <s v="ca-2017-2441"/>
    <s v="AHLGC  155"/>
    <s v="CA"/>
    <n v="42880"/>
    <m/>
    <m/>
    <m/>
    <s v="Electronic"/>
    <n v="42880"/>
    <x v="10"/>
    <s v="Candidate registered"/>
    <s v="AHLGREEN CAROLYN (CAROLYN AHLGREEN)"/>
    <m/>
    <s v="19036 16TH AVE NE"/>
    <s v="SHORELINE"/>
    <s v="KING"/>
    <s v="WA"/>
    <n v="98155"/>
    <s v="CAROLYN.AHLGREEN@GMAIL.COM"/>
    <s v="carolyn.ahlgreen@gmail.com"/>
    <s v="206-306-2242"/>
    <s v="CITY COUNCIL MEMBER"/>
    <n v="32"/>
    <s v="CITY OF SHORELINE"/>
    <n v="4892"/>
    <s v="KING"/>
    <s v="Local"/>
    <n v="37673"/>
    <s v="C"/>
    <s v="Registration and financial affairs"/>
    <s v="Candidate"/>
    <s v="Candidate"/>
    <m/>
    <m/>
    <m/>
    <s v="D"/>
    <x v="0"/>
    <n v="43046"/>
    <s v="mini"/>
    <b v="1"/>
    <m/>
    <m/>
    <s v="Qualified for general"/>
    <s v="Lost in general"/>
    <m/>
    <m/>
    <m/>
    <m/>
    <m/>
    <m/>
    <m/>
    <m/>
    <m/>
    <s v="19036 16TH AVE NE"/>
    <s v="SHORELINE"/>
    <s v="WA"/>
    <n v="98155"/>
    <s v="206-306-2242"/>
    <n v="619"/>
    <n v="0"/>
    <n v="75.69"/>
    <n v="0"/>
    <n v="0"/>
    <n v="0"/>
    <m/>
    <m/>
    <s v="https://web.pdc.wa.gov/rptimg/default.aspx?docid=4669299"/>
    <n v="286"/>
    <n v="2201"/>
    <n v="2441"/>
    <n v="4093"/>
    <m/>
    <s v="CAROLYN AHLGREEN"/>
    <s v="candidate"/>
    <m/>
    <n v="44148.996388888889"/>
  </r>
  <r>
    <s v="ca-2013-8883"/>
    <s v="MACOK  010"/>
    <s v="CA"/>
    <n v="41476"/>
    <m/>
    <m/>
    <m/>
    <m/>
    <n v="41476"/>
    <x v="11"/>
    <s v="Candidate registered"/>
    <s v="MACOMBER KRISTINA M (KRISTINA MACOMBER)"/>
    <m/>
    <s v="26828 MAPLE VALLEY HWY"/>
    <s v="MAPLE VALLEY"/>
    <s v="KING"/>
    <s v="WA"/>
    <n v="98038"/>
    <s v="INFO@KRISTINAFORCOUNCIL.US"/>
    <s v="info@kristinaforcouncil.us"/>
    <s v="360-886-0561"/>
    <s v="COUNTY COUNCIL MEMBER"/>
    <n v="25"/>
    <s v="KING CO"/>
    <n v="5090"/>
    <s v="KING"/>
    <s v="Local"/>
    <n v="1180748"/>
    <s v="C"/>
    <s v="Registration and financial affairs"/>
    <s v="Candidate"/>
    <s v="Candidate"/>
    <m/>
    <m/>
    <m/>
    <s v="D"/>
    <x v="0"/>
    <n v="41583"/>
    <s v="full"/>
    <b v="1"/>
    <m/>
    <m/>
    <s v="Lost in primary"/>
    <m/>
    <m/>
    <m/>
    <m/>
    <m/>
    <m/>
    <m/>
    <m/>
    <m/>
    <m/>
    <s v="27656 238TH AVE SE"/>
    <s v="MAPLE VALLEY"/>
    <s v="WA"/>
    <n v="98038"/>
    <s v="714-702-4846"/>
    <m/>
    <m/>
    <m/>
    <m/>
    <m/>
    <m/>
    <m/>
    <m/>
    <s v="https://web.pdc.wa.gov/rptimg/default.aspx?docid=3461862"/>
    <n v="11920"/>
    <n v="6840"/>
    <n v="8883"/>
    <m/>
    <m/>
    <s v="BRANDY KEIPPALA"/>
    <s v="candidate"/>
    <m/>
    <n v="43598.022546296299"/>
  </r>
  <r>
    <s v="ca-2017-2493"/>
    <s v="HORAN  661"/>
    <s v="CA"/>
    <n v="42885"/>
    <m/>
    <m/>
    <m/>
    <s v="Electronic"/>
    <n v="42885"/>
    <x v="10"/>
    <s v="Candidate registered"/>
    <s v="HORAITES NICOLETTE (NICOLETTE HORAITES)"/>
    <m/>
    <s v="5500 NE 34TH ST APT 10"/>
    <s v="VANCOUVER"/>
    <s v="CLARK"/>
    <s v="WA"/>
    <n v="98661"/>
    <s v="nicoletteforvancouver@gmail.com"/>
    <s v="nicoletteforvancouver@gmail.com"/>
    <s v="360-836-4493"/>
    <s v="CITY COUNCIL MEMBER"/>
    <n v="32"/>
    <s v="CITY OF VANCOUVER"/>
    <n v="4277"/>
    <s v="CLARK"/>
    <s v="Local"/>
    <n v="96168"/>
    <s v="C"/>
    <s v="Registration and financial affairs"/>
    <s v="Candidate"/>
    <s v="Candidate"/>
    <m/>
    <m/>
    <m/>
    <s v="D"/>
    <x v="0"/>
    <n v="43046"/>
    <s v="full"/>
    <b v="1"/>
    <m/>
    <m/>
    <s v="Lost in primary"/>
    <m/>
    <m/>
    <m/>
    <m/>
    <m/>
    <m/>
    <m/>
    <m/>
    <m/>
    <m/>
    <s v="12602 NE 25TH WAY"/>
    <s v="VANCOUVER"/>
    <s v="WA"/>
    <n v="98684"/>
    <s v="360-823-3038"/>
    <n v="890"/>
    <n v="260"/>
    <n v="30"/>
    <n v="0"/>
    <n v="0"/>
    <n v="0"/>
    <m/>
    <m/>
    <s v="https://web.pdc.wa.gov/rptimg/default.aspx?docid=4661098"/>
    <n v="9030"/>
    <n v="2250"/>
    <n v="2493"/>
    <n v="4461"/>
    <m/>
    <s v="ANDREW GNANESWARAN"/>
    <s v="candidate"/>
    <m/>
    <n v="44149.011782407404"/>
  </r>
  <r>
    <s v="ca-2017-2061"/>
    <s v="STERE  370"/>
    <s v="CA"/>
    <n v="42911"/>
    <m/>
    <m/>
    <m/>
    <m/>
    <n v="42911"/>
    <x v="10"/>
    <s v="Candidate registered"/>
    <s v="Ed Stern (EDWARD STERN)"/>
    <m/>
    <s v="18467 SKOG CT NE"/>
    <s v="POULSBO"/>
    <s v="KITSAP"/>
    <s v="WA"/>
    <n v="98370"/>
    <s v="ed@edstern.com"/>
    <s v="ed@edstern.com"/>
    <s v="360-779-6678"/>
    <s v="CITY COUNCIL MEMBER"/>
    <n v="32"/>
    <s v="CITY OF POULSBO"/>
    <n v="3979"/>
    <s v="KITSAP"/>
    <s v="Local"/>
    <n v="6620"/>
    <s v="C"/>
    <s v="Registration and financial affairs"/>
    <s v="Candidate"/>
    <s v="Candidate"/>
    <m/>
    <m/>
    <m/>
    <s v="D"/>
    <x v="0"/>
    <n v="43046"/>
    <s v="mini"/>
    <b v="1"/>
    <m/>
    <m/>
    <s v="Not in primary"/>
    <s v="Unopposed in general"/>
    <m/>
    <m/>
    <m/>
    <m/>
    <m/>
    <m/>
    <m/>
    <m/>
    <m/>
    <s v="18467 SKOG CT NE"/>
    <s v="POULSBO"/>
    <s v="WA"/>
    <n v="98370"/>
    <s v="360-779-6678"/>
    <m/>
    <m/>
    <m/>
    <m/>
    <m/>
    <m/>
    <m/>
    <m/>
    <s v="https://web.pdc.wa.gov/rptimg/default.aspx?docid=4656875"/>
    <n v="18733"/>
    <n v="1858"/>
    <n v="2061"/>
    <m/>
    <m/>
    <s v="EDWARD STERN"/>
    <s v="candidate"/>
    <m/>
    <n v="43597.936585648145"/>
  </r>
  <r>
    <s v="ca-2017-2762"/>
    <s v="VERLR  028"/>
    <s v="CA"/>
    <n v="42889"/>
    <m/>
    <m/>
    <m/>
    <m/>
    <n v="42889"/>
    <x v="10"/>
    <s v="Candidate registered"/>
    <s v="VERLINDA RICHARD A (RICHARD VERLINDA)"/>
    <m/>
    <s v="19017 62ND AVE NE"/>
    <s v="KENMORE"/>
    <s v="KING"/>
    <s v="WA"/>
    <n v="98028"/>
    <s v="RVERLINDA@GMAIL.COM"/>
    <s v="rverlinda@gmail.com"/>
    <s v="425-488-3059"/>
    <s v="FIRE COMMISSIONER"/>
    <n v="44"/>
    <s v="KING FIRE PROT DIST 16"/>
    <n v="3481"/>
    <s v="KING"/>
    <s v="Local"/>
    <n v="24846"/>
    <s v="C"/>
    <s v="Registration and financial affairs"/>
    <s v="Candidate"/>
    <s v="Candidate"/>
    <m/>
    <m/>
    <m/>
    <s v="D"/>
    <x v="0"/>
    <n v="43046"/>
    <s v="mini"/>
    <b v="1"/>
    <m/>
    <m/>
    <s v="Not in primary"/>
    <s v="Won in general"/>
    <m/>
    <m/>
    <m/>
    <m/>
    <m/>
    <m/>
    <m/>
    <m/>
    <m/>
    <s v="19017  - 62ND AVE NE"/>
    <s v="KENMORE"/>
    <s v="WA"/>
    <n v="98028"/>
    <s v="425-488-3059"/>
    <m/>
    <m/>
    <m/>
    <m/>
    <m/>
    <m/>
    <m/>
    <m/>
    <s v="https://web.pdc.wa.gov/rptimg/default.aspx?docid=4651818"/>
    <n v="20260"/>
    <n v="2495"/>
    <n v="2762"/>
    <m/>
    <m/>
    <s v="RICHARD VERLINDA"/>
    <s v="candidate"/>
    <m/>
    <n v="43597.947731481479"/>
  </r>
  <r>
    <s v="ca-2017-2696"/>
    <s v="STEIP  104"/>
    <s v="CA"/>
    <n v="42852"/>
    <m/>
    <m/>
    <m/>
    <s v="Electronic"/>
    <n v="42852"/>
    <x v="10"/>
    <s v="Candidate registered"/>
    <s v="STEINBRUECK PETER (PETER STEINBRUECK)"/>
    <m/>
    <s v="1000 2ND AVENUE, SUITE 2950"/>
    <s v="SEATTLE"/>
    <s v="KING"/>
    <s v="WA"/>
    <n v="98104"/>
    <s v="JSTEINERT@EARTHLINK.NET"/>
    <s v="psteinbrueck@gmail.com"/>
    <s v="360-480-4427"/>
    <s v="PORT COMMISSIONER"/>
    <n v="47"/>
    <s v="PORT OF SEATTLE"/>
    <n v="3961"/>
    <s v="KING"/>
    <s v="Local"/>
    <n v="1278766"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Won in general"/>
    <m/>
    <m/>
    <m/>
    <m/>
    <m/>
    <m/>
    <m/>
    <m/>
    <m/>
    <s v="1000 2ND AVENUE, SUITE 2950"/>
    <s v="SEATTLE"/>
    <s v="WA"/>
    <n v="98104"/>
    <m/>
    <n v="77431.45"/>
    <n v="0"/>
    <n v="64244.04"/>
    <n v="0"/>
    <n v="0"/>
    <n v="0"/>
    <n v="592.69000000000005"/>
    <n v="1317.66"/>
    <s v="https://web.pdc.wa.gov/rptimg/default.aspx?docid=4655484"/>
    <n v="18720"/>
    <n v="2435"/>
    <n v="2696"/>
    <n v="4925"/>
    <m/>
    <s v="JEFFREY C STEINERT"/>
    <s v="candidate"/>
    <m/>
    <n v="44149.027199074073"/>
  </r>
  <r>
    <s v="ca-2017-3042"/>
    <s v="CHAND  036"/>
    <s v="CA"/>
    <n v="42901"/>
    <m/>
    <m/>
    <m/>
    <m/>
    <n v="42901"/>
    <x v="10"/>
    <s v="Candidate registered"/>
    <s v="David Chan (DAVID CHAN)"/>
    <m/>
    <s v="4211 ALDERWOOD MALL BLVD, #205"/>
    <s v="LYNNWOOD"/>
    <s v="SNOHOMISH"/>
    <s v="WA"/>
    <n v="98036"/>
    <s v="david@planprofit.com"/>
    <s v="david@planprofit.com"/>
    <s v="206-696-0600"/>
    <s v="FIRE COMMISSIONER"/>
    <n v="44"/>
    <s v="SNOHOMISH FIRE PROT DIST 01"/>
    <n v="4113"/>
    <s v="SNOHOMISH"/>
    <s v="Local"/>
    <n v="80812"/>
    <s v="C"/>
    <s v="Registration and financial affairs"/>
    <s v="Candidate"/>
    <s v="Candidate"/>
    <m/>
    <m/>
    <m/>
    <s v="D"/>
    <x v="0"/>
    <n v="43046"/>
    <s v="mini"/>
    <b v="1"/>
    <m/>
    <m/>
    <s v="Qualified for general"/>
    <s v="Won in general"/>
    <m/>
    <m/>
    <m/>
    <m/>
    <m/>
    <m/>
    <m/>
    <m/>
    <m/>
    <s v="4211 ALDERWOOD MALL BLVD, #205"/>
    <s v="LYNNWOOD"/>
    <s v="WA"/>
    <n v="98036"/>
    <s v="206-696-0600"/>
    <m/>
    <m/>
    <m/>
    <m/>
    <m/>
    <m/>
    <n v="0"/>
    <n v="13478"/>
    <s v="https://web.pdc.wa.gov/rptimg/default.aspx?docid=4655565"/>
    <n v="2857"/>
    <n v="32084"/>
    <n v="3042"/>
    <m/>
    <m/>
    <s v="DAVID CHAN"/>
    <s v="candidate"/>
    <m/>
    <n v="43597.952314814815"/>
  </r>
  <r>
    <s v="ca-2017-2710"/>
    <s v="ROONN  216"/>
    <s v="CA"/>
    <n v="42899"/>
    <m/>
    <m/>
    <m/>
    <m/>
    <n v="42899"/>
    <x v="10"/>
    <s v="Candidate registered"/>
    <s v="ROONEY NATHANIEL (NATHANIEL ROONEY)"/>
    <m/>
    <s v="N. 4804 ISENHART RD"/>
    <s v="SPOKANE VALLEY"/>
    <s v="SPOKANE"/>
    <s v="WA"/>
    <n v="99216"/>
    <s v="nroon17@gmail.com"/>
    <s v="nroon17@gmail.com"/>
    <s v="509-991-5339"/>
    <s v="SCHOOL DIRECTOR"/>
    <n v="49"/>
    <s v="EAST VALLEY SD 361"/>
    <n v="3252"/>
    <s v="SPOKANE"/>
    <s v="Local"/>
    <n v="16543"/>
    <s v="C"/>
    <s v="Registration and financial affairs"/>
    <s v="Candidate"/>
    <s v="Candidate"/>
    <m/>
    <m/>
    <m/>
    <s v="D"/>
    <x v="0"/>
    <n v="43046"/>
    <s v="full"/>
    <b v="1"/>
    <m/>
    <m/>
    <s v="Not in primary"/>
    <s v="Lost in general"/>
    <m/>
    <m/>
    <m/>
    <m/>
    <m/>
    <m/>
    <m/>
    <m/>
    <m/>
    <s v="N. 4804 ISENHART RD"/>
    <s v="SPOKANE VALLEY"/>
    <s v="WA"/>
    <n v="99216"/>
    <s v="509-991-5339"/>
    <m/>
    <m/>
    <m/>
    <m/>
    <m/>
    <m/>
    <m/>
    <m/>
    <s v="https://web.pdc.wa.gov/rptimg/default.aspx?docid=4654835"/>
    <n v="16656"/>
    <n v="2449"/>
    <n v="2710"/>
    <m/>
    <m/>
    <s v="NATHANIEL ROONEY"/>
    <s v="candidate"/>
    <m/>
    <n v="43597.946967592594"/>
  </r>
  <r>
    <s v="ca-2017-3633"/>
    <s v="LEFEK  626"/>
    <s v="CA"/>
    <n v="42897"/>
    <m/>
    <m/>
    <m/>
    <m/>
    <n v="42897"/>
    <x v="10"/>
    <s v="Candidate registered"/>
    <s v="LEFEBVRE KIMBERLY A (KIMBERLY LEFEBVRE)"/>
    <m/>
    <s v="306 S W 4TH AVE"/>
    <s v="KELSO"/>
    <s v="COWLITZ"/>
    <s v="WA"/>
    <n v="98626"/>
    <s v="tokidast@gmail.com"/>
    <s v="tokidast@gmail.com"/>
    <s v="360-431-8808"/>
    <s v="CITY COUNCIL MEMBER"/>
    <n v="32"/>
    <s v="CITY OF KELSO"/>
    <n v="3454"/>
    <s v="COWLITZ"/>
    <s v="Local"/>
    <n v="6193"/>
    <s v="C"/>
    <s v="Registration and financial affairs"/>
    <s v="Candidate"/>
    <s v="Candidate"/>
    <m/>
    <m/>
    <m/>
    <s v="D"/>
    <x v="0"/>
    <n v="43046"/>
    <s v="mini"/>
    <b v="1"/>
    <m/>
    <m/>
    <s v="Not in primary"/>
    <s v="Won in general"/>
    <m/>
    <m/>
    <m/>
    <m/>
    <m/>
    <m/>
    <m/>
    <m/>
    <m/>
    <s v="306 S W 4TH AVE"/>
    <s v="KELSO"/>
    <s v="WA"/>
    <n v="98626"/>
    <s v="360-430-0278"/>
    <m/>
    <m/>
    <m/>
    <m/>
    <m/>
    <m/>
    <m/>
    <m/>
    <s v="https://web.pdc.wa.gov/rptimg/default.aspx?docid=4653184"/>
    <n v="11243"/>
    <n v="3280"/>
    <n v="3633"/>
    <m/>
    <m/>
    <s v="THOMAS LEFEBVRE"/>
    <s v="candidate"/>
    <m/>
    <n v="43597.961388888885"/>
  </r>
  <r>
    <s v="ca-2017-2777"/>
    <s v="DEXTK  362"/>
    <s v="CA"/>
    <n v="42886"/>
    <m/>
    <m/>
    <m/>
    <m/>
    <n v="42886"/>
    <x v="10"/>
    <s v="Candidate registered"/>
    <s v="Katherine L Dexter (KATHERINE DEXTER)"/>
    <m/>
    <s v="932 E 7TH ST"/>
    <s v="PORT ANGELES"/>
    <s v="CLALLAM"/>
    <s v="WA"/>
    <n v="98362"/>
    <s v="KATEDEXTER2017@GMAIL.COM"/>
    <s v="katedexter2017@gmail.com"/>
    <s v="360-452-4452"/>
    <s v="CITY COUNCIL MEMBER"/>
    <n v="32"/>
    <s v="CITY OF PORT ANGELES"/>
    <n v="3916"/>
    <s v="CLALLAM"/>
    <s v="Local"/>
    <n v="12497"/>
    <s v="C"/>
    <s v="Registration and financial affairs"/>
    <s v="Candidate"/>
    <s v="Candidate"/>
    <m/>
    <m/>
    <m/>
    <s v="D"/>
    <x v="0"/>
    <n v="43046"/>
    <s v="mini"/>
    <b v="1"/>
    <m/>
    <m/>
    <s v="Not in primary"/>
    <s v="Won in general"/>
    <m/>
    <m/>
    <m/>
    <m/>
    <m/>
    <m/>
    <m/>
    <m/>
    <m/>
    <s v="840 W 5TH ST"/>
    <s v="PORT ANGELES"/>
    <s v="WA"/>
    <n v="98363"/>
    <s v="360-457-4526"/>
    <m/>
    <m/>
    <m/>
    <m/>
    <m/>
    <m/>
    <m/>
    <m/>
    <s v="https://web.pdc.wa.gov/rptimg/default.aspx?docid=4652136"/>
    <n v="4881"/>
    <n v="2508"/>
    <n v="2777"/>
    <m/>
    <m/>
    <s v="SUE MAYO"/>
    <s v="candidate"/>
    <m/>
    <n v="43597.947962962964"/>
  </r>
  <r>
    <s v="ca-2017-2365"/>
    <s v="SCHUT  290"/>
    <s v="CA"/>
    <n v="42882"/>
    <m/>
    <m/>
    <m/>
    <s v="Electronic"/>
    <n v="42882"/>
    <x v="10"/>
    <s v="Candidate registered"/>
    <s v="SCHUMACHER TARA (TARA SCHUMACHER)"/>
    <m/>
    <s v="1429 AVE D; #515"/>
    <s v="SNOHOMISH"/>
    <s v="SNOHOMISH"/>
    <s v="WA"/>
    <n v="98290"/>
    <s v="VOTETARAS@GMAIL.COM"/>
    <s v="votetaras@gmail.com"/>
    <s v="206-595-7860"/>
    <s v="COUNTY COUNCIL MEMBER"/>
    <n v="25"/>
    <s v="SNOHOMISH CO"/>
    <n v="4107"/>
    <s v="SNOHOMISH"/>
    <s v="Local"/>
    <n v="456326"/>
    <s v="C"/>
    <s v="Registration and financial affairs"/>
    <s v="Candidate"/>
    <s v="Candidate"/>
    <m/>
    <m/>
    <m/>
    <s v="D"/>
    <x v="0"/>
    <n v="43046"/>
    <s v="full"/>
    <b v="1"/>
    <m/>
    <m/>
    <s v="Lost in primary"/>
    <m/>
    <m/>
    <m/>
    <m/>
    <m/>
    <m/>
    <m/>
    <m/>
    <m/>
    <m/>
    <s v="18411 51ST AVE SE"/>
    <s v="BOTHELL"/>
    <s v="WA"/>
    <s v="98012-7426"/>
    <s v="425-502-1907"/>
    <n v="6398.54"/>
    <n v="0"/>
    <n v="3959.06"/>
    <n v="0"/>
    <n v="0"/>
    <n v="0"/>
    <m/>
    <m/>
    <s v="https://web.pdc.wa.gov/rptimg/default.aspx?docid=4649044"/>
    <n v="17332"/>
    <n v="2136"/>
    <n v="2365"/>
    <n v="4855"/>
    <m/>
    <s v="RICHARD MORALEZ"/>
    <s v="candidate"/>
    <m/>
    <n v="44149.024768518517"/>
  </r>
  <r>
    <s v="ca-2017-3116"/>
    <s v="HILLT  229"/>
    <s v="CA"/>
    <n v="42870"/>
    <m/>
    <m/>
    <m/>
    <m/>
    <n v="42870"/>
    <x v="10"/>
    <s v="Candidate registered"/>
    <s v="HILL-MCINTYRE TERI L (TERI HILL-MCINTYRE)"/>
    <m/>
    <s v="822 W PACIFICVIEW DR"/>
    <s v="BELLINGHAM"/>
    <s v="WHATCOM"/>
    <s v="WA"/>
    <n v="98229"/>
    <s v="terimcintyre4schoolboard@gmail.com"/>
    <s v="terimcintyre4schoolboard@gmail.com"/>
    <s v="360-220-0014"/>
    <s v="SCHOOL DIRECTOR"/>
    <n v="49"/>
    <s v="BELLINGHAM SD 501"/>
    <n v="3047"/>
    <s v="WHATCOM"/>
    <s v="Local"/>
    <n v="71179"/>
    <s v="C"/>
    <s v="Registration and financial affairs"/>
    <s v="Candidate"/>
    <s v="Candidate"/>
    <m/>
    <m/>
    <m/>
    <s v="D"/>
    <x v="0"/>
    <n v="43046"/>
    <s v="mini"/>
    <b v="1"/>
    <m/>
    <m/>
    <s v="Not in primary"/>
    <s v="Lost in general"/>
    <m/>
    <m/>
    <m/>
    <m/>
    <m/>
    <m/>
    <m/>
    <m/>
    <m/>
    <s v="822 W PACIFICVIEW DR"/>
    <s v="BELLINGHAM"/>
    <s v="WA"/>
    <n v="98229"/>
    <s v="360-255-3713"/>
    <m/>
    <m/>
    <m/>
    <m/>
    <m/>
    <m/>
    <m/>
    <m/>
    <s v="https://web.pdc.wa.gov/rptimg/default.aspx?docid=4647506"/>
    <n v="8771"/>
    <n v="2820"/>
    <n v="3116"/>
    <m/>
    <m/>
    <s v="MEAGAN MCINTYRE"/>
    <s v="candidate"/>
    <m/>
    <n v="43597.953449074077"/>
  </r>
  <r>
    <s v="ca-2017-3487"/>
    <s v="MCGRM  108"/>
    <s v="CA"/>
    <n v="42748"/>
    <m/>
    <m/>
    <m/>
    <s v="Electronic"/>
    <n v="42748"/>
    <x v="10"/>
    <s v="Candidate registered"/>
    <s v="MCGREGOR MAC S (MAC MCGREGOR)"/>
    <m/>
    <s v="6012 19TH AVE S."/>
    <s v="SEATTLE"/>
    <s v="KING"/>
    <s v="WA"/>
    <n v="98108"/>
    <s v="votemacmcgregor@gmail.com"/>
    <s v="votemacmcgregor@gmail.com"/>
    <s v="206-707-2485"/>
    <s v="CITY COUNCIL MEMBER"/>
    <n v="32"/>
    <s v="CITY OF SEATTLE"/>
    <n v="4048"/>
    <s v="KING"/>
    <s v="Local"/>
    <n v="455738"/>
    <s v="C"/>
    <s v="Registration and financial affairs"/>
    <s v="Candidate"/>
    <s v="Candidate"/>
    <m/>
    <m/>
    <m/>
    <s v="D"/>
    <x v="0"/>
    <n v="43046"/>
    <s v="full"/>
    <b v="1"/>
    <m/>
    <m/>
    <s v="Lost in primary"/>
    <m/>
    <m/>
    <m/>
    <m/>
    <m/>
    <m/>
    <m/>
    <m/>
    <m/>
    <m/>
    <s v="8610 55TH AVE S"/>
    <s v="SEATTLE"/>
    <s v="WA"/>
    <n v="98118"/>
    <s v="206-445-9371"/>
    <n v="7350"/>
    <n v="0"/>
    <n v="5523.69"/>
    <n v="0"/>
    <n v="0"/>
    <n v="200"/>
    <m/>
    <m/>
    <s v="https://web.pdc.wa.gov/rptimg/default.aspx?docid=4639050"/>
    <n v="12590"/>
    <n v="3155"/>
    <n v="3487"/>
    <n v="4629"/>
    <m/>
    <s v="ELISSA PRYOR"/>
    <s v="candidate"/>
    <m/>
    <n v="44149.01730324074"/>
  </r>
  <r>
    <s v="ca-2017-2877"/>
    <s v="COTTI  036"/>
    <s v="CA"/>
    <n v="42814"/>
    <m/>
    <m/>
    <m/>
    <m/>
    <n v="42814"/>
    <x v="10"/>
    <s v="Candidate registered"/>
    <s v="COTTON IAN D (IAN COTTON)"/>
    <m/>
    <s v="P.O. BOX 1815"/>
    <s v="LYNNWOOD"/>
    <s v="SNOHOMISH"/>
    <s v="WA"/>
    <n v="98046"/>
    <s v="councilmancotton@cotton4council.com"/>
    <s v="iandavid.cotton@gmail.com"/>
    <s v="206-234-5236"/>
    <s v="CITY COUNCIL MEMBER"/>
    <n v="32"/>
    <s v="CITY OF LYNNWOOD"/>
    <n v="3684"/>
    <s v="SNOHOMISH"/>
    <s v="Local"/>
    <n v="19709"/>
    <s v="C"/>
    <s v="Registration and financial affairs"/>
    <s v="Candidate"/>
    <s v="Candidate"/>
    <m/>
    <m/>
    <m/>
    <s v="D"/>
    <x v="0"/>
    <n v="43046"/>
    <s v="mini"/>
    <b v="1"/>
    <m/>
    <m/>
    <s v="Not in primary"/>
    <s v="Won in general"/>
    <m/>
    <m/>
    <m/>
    <m/>
    <m/>
    <m/>
    <m/>
    <m/>
    <m/>
    <s v="P.O. BOX 1815"/>
    <s v="LYNNWOOD"/>
    <s v="WA"/>
    <n v="98046"/>
    <s v="206-234-5236"/>
    <m/>
    <m/>
    <m/>
    <m/>
    <m/>
    <m/>
    <m/>
    <m/>
    <s v="https://web.pdc.wa.gov/rptimg/default.aspx?docid=4633494"/>
    <n v="4293"/>
    <n v="2597"/>
    <n v="2877"/>
    <m/>
    <m/>
    <s v="IAN COTTON"/>
    <s v="candidate"/>
    <m/>
    <n v="43597.949421296296"/>
  </r>
  <r>
    <s v="ca-2017-2931"/>
    <s v="KUDEP  004"/>
    <s v="CA"/>
    <n v="42745"/>
    <m/>
    <m/>
    <m/>
    <s v="Electronic"/>
    <n v="42745"/>
    <x v="10"/>
    <s v="Candidate registered"/>
    <s v="Patricia E Kuderer (PATRICIA KUDERER)"/>
    <m/>
    <s v="PO BOX 1545"/>
    <s v="BELLEVUE"/>
    <s v="KING"/>
    <s v="WA"/>
    <n v="98009"/>
    <s v="INFO@PATTYKUDERER.COM"/>
    <s v="info@pattykuderer.com"/>
    <s v="206-910-2422"/>
    <s v="STATE SENATOR"/>
    <n v="12"/>
    <s v="LEG DISTRICT 48 - SENATE"/>
    <n v="4777"/>
    <s v="KING"/>
    <s v="Legislative"/>
    <m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Won in general"/>
    <s v="Incumbent"/>
    <m/>
    <m/>
    <m/>
    <m/>
    <m/>
    <m/>
    <m/>
    <m/>
    <s v="349 16TH AVE E #60"/>
    <s v="SEATTLE"/>
    <s v="WA"/>
    <n v="98112"/>
    <s v="206-218-3108"/>
    <n v="110823.89"/>
    <n v="0"/>
    <n v="105805.27"/>
    <n v="-468.39"/>
    <n v="0"/>
    <n v="0"/>
    <n v="20494.43"/>
    <n v="0"/>
    <s v="https://web.pdc.wa.gov/rptimg/default.aspx?docid=4623979"/>
    <n v="10842"/>
    <n v="25512"/>
    <n v="2931"/>
    <n v="4542"/>
    <n v="48"/>
    <s v="ABBOT TAYLOR"/>
    <s v="candidate"/>
    <m/>
    <n v="44149.014733796299"/>
  </r>
  <r>
    <s v="ca-2016-4450"/>
    <s v="COMEJ  121"/>
    <s v="CA"/>
    <n v="42500"/>
    <m/>
    <m/>
    <m/>
    <s v="Electronic"/>
    <n v="42500"/>
    <x v="8"/>
    <s v="Candidate registered"/>
    <s v="John Paul Comerford (JOHN PAUL COMERFORD)"/>
    <m/>
    <s v="PO BOX 9100"/>
    <s v="SEATTLE"/>
    <m/>
    <s v="WA"/>
    <n v="98109"/>
    <s v="JPC@JPCLIFE.COM"/>
    <s v="jpc@jpclife.com"/>
    <s v="206-625-3200"/>
    <s v="STATE TREASURER"/>
    <n v="11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PO BOX 9100"/>
    <s v="SEATTLE"/>
    <s v="WA"/>
    <n v="98109"/>
    <s v="206-486-0085"/>
    <n v="71533.84"/>
    <n v="0"/>
    <n v="71533.84"/>
    <n v="0"/>
    <n v="0"/>
    <n v="0"/>
    <n v="982.33"/>
    <n v="0"/>
    <s v="https://web.pdc.wa.gov/rptimg/default.aspx?docid=4571697"/>
    <n v="3942"/>
    <n v="3943"/>
    <n v="4450"/>
    <n v="5416"/>
    <m/>
    <s v="JASON BENNETT"/>
    <s v="candidate"/>
    <m/>
    <n v="44149.046273148146"/>
  </r>
  <r>
    <s v="ca-2016-4079"/>
    <s v="MCCAM  674"/>
    <s v="CA"/>
    <n v="42526"/>
    <m/>
    <m/>
    <m/>
    <s v="Electronic"/>
    <n v="42526"/>
    <x v="8"/>
    <s v="Candidate registered"/>
    <s v="MCCALL MARILEE L (MARILEE MCCALL)"/>
    <m/>
    <s v="84 RIVER ROCK LN UNIT D"/>
    <s v="WOODLAND"/>
    <s v="COWLITZ"/>
    <s v="WA"/>
    <n v="98674"/>
    <s v="councilmember.mccall@gmail.com"/>
    <s v="councilmember.mccall@gmail.com"/>
    <s v="360-823-8607"/>
    <s v="COUNTY COMMISSIONER"/>
    <n v="23"/>
    <s v="COWLITZ CO"/>
    <n v="3200"/>
    <s v="COWLITZ"/>
    <s v="Local"/>
    <n v="58188"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8000 NE CEDAR CREEK RD"/>
    <s v="WOODLAND"/>
    <s v="WA"/>
    <n v="98674"/>
    <s v="360-225-6588"/>
    <n v="2072.4899999999998"/>
    <n v="0"/>
    <n v="1991.35"/>
    <n v="-81.14"/>
    <n v="0"/>
    <n v="0"/>
    <m/>
    <m/>
    <s v="https://web.pdc.wa.gov/rptimg/default.aspx?docid=4581165"/>
    <n v="12350"/>
    <n v="3703"/>
    <n v="4079"/>
    <n v="5802"/>
    <m/>
    <s v="NICOLE SNIDER"/>
    <s v="candidate"/>
    <m/>
    <n v="44149.064039351855"/>
  </r>
  <r>
    <s v="ca-2016-4573"/>
    <s v="REEDR  548"/>
    <s v="CA"/>
    <n v="42526"/>
    <m/>
    <m/>
    <m/>
    <s v="Electronic"/>
    <n v="42526"/>
    <x v="8"/>
    <s v="Candidate registered"/>
    <s v="REED ROSLYNNE L (ROSLYNNE REED)"/>
    <m/>
    <s v="100 N VALLEY DRIVE"/>
    <s v="SHELTON"/>
    <s v="MASON"/>
    <s v="WA"/>
    <n v="98584"/>
    <s v="RLEE@HCTC.COM"/>
    <s v="rlee@hctc.com"/>
    <s v="360-877-0651"/>
    <s v="COUNTY COMMISSIONER"/>
    <n v="23"/>
    <s v="MASON CO"/>
    <n v="3699"/>
    <s v="MASON"/>
    <s v="Local"/>
    <n v="35198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2335 WASHINGTON ST"/>
    <s v="SHELTON"/>
    <s v="WA"/>
    <n v="98584"/>
    <s v="360-426-7389"/>
    <n v="25421.94"/>
    <n v="0"/>
    <n v="27209.45"/>
    <n v="-822"/>
    <n v="0"/>
    <n v="0"/>
    <n v="59"/>
    <n v="0"/>
    <s v="https://web.pdc.wa.gov/rptimg/default.aspx?docid=4579949"/>
    <n v="16037"/>
    <n v="4029"/>
    <n v="4573"/>
    <n v="6007"/>
    <m/>
    <s v="JANE ROUSH"/>
    <s v="candidate"/>
    <m/>
    <n v="44149.071238425924"/>
  </r>
  <r>
    <s v="ca-2016-4480"/>
    <s v="WELLL  040"/>
    <s v="CA"/>
    <n v="42498"/>
    <m/>
    <m/>
    <m/>
    <s v="Electronic"/>
    <n v="42498"/>
    <x v="8"/>
    <s v="Candidate registered"/>
    <s v="Lisa Z. Wellman (LISA WELLMAN)"/>
    <m/>
    <s v="PO BOX 1725"/>
    <s v="MERCER ISLAND"/>
    <s v="KING"/>
    <s v="WA"/>
    <n v="98040"/>
    <s v="info@friendsoflisawellman.com"/>
    <s v="lisawellman@comcast.net"/>
    <s v="206-682-7328"/>
    <s v="STATE SENATOR"/>
    <n v="12"/>
    <s v="LEG DISTRICT 41 - SENATE"/>
    <n v="4770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Challenger"/>
    <m/>
    <m/>
    <m/>
    <m/>
    <m/>
    <m/>
    <m/>
    <m/>
    <s v="119 1ST AVE S STE 320"/>
    <s v="SEATTLE"/>
    <s v="WA"/>
    <n v="98104"/>
    <s v="206-682-7328"/>
    <n v="487389.84"/>
    <n v="0"/>
    <n v="484530.98"/>
    <n v="0"/>
    <n v="0"/>
    <n v="0"/>
    <n v="142214.07999999999"/>
    <n v="727296.51"/>
    <s v="https://web.pdc.wa.gov/rptimg/default.aspx?docid=4569804"/>
    <n v="20980"/>
    <n v="30266"/>
    <n v="4480"/>
    <n v="6341"/>
    <n v="41"/>
    <s v="SUZANNE NAUGHTON"/>
    <s v="candidate"/>
    <m/>
    <n v="44149.08520833333"/>
  </r>
  <r>
    <s v="ca-2016-4187"/>
    <s v="KARNM  626"/>
    <s v="CA"/>
    <n v="42482"/>
    <m/>
    <m/>
    <m/>
    <s v="Electronic"/>
    <n v="42482"/>
    <x v="8"/>
    <s v="Candidate registered"/>
    <s v="Michael A Karnofski  (MICHAEL KARNOFSKI)"/>
    <m/>
    <s v="1002 N 18TH"/>
    <s v="KELSO"/>
    <s v="COWLITZ"/>
    <s v="WA"/>
    <n v="98626"/>
    <s v="KARNOSFSKI7122@COMCAST.NET"/>
    <s v="karnosfski7122@comcast.net"/>
    <s v="360-431-0626"/>
    <s v="COUNTY COMMISSIONER"/>
    <n v="23"/>
    <s v="COWLITZ CO"/>
    <n v="3200"/>
    <s v="COWLITZ"/>
    <s v="Local"/>
    <n v="58188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244 LONE OAK ROAD"/>
    <s v="LONGVIEW"/>
    <s v="WA"/>
    <n v="98632"/>
    <s v="360-747-8414"/>
    <n v="7949.58"/>
    <n v="47.18"/>
    <n v="8642.7900000000009"/>
    <n v="651.22"/>
    <n v="0"/>
    <n v="0"/>
    <n v="173.98"/>
    <n v="0"/>
    <s v="https://web.pdc.wa.gov/rptimg/default.aspx?docid=4567386"/>
    <n v="10102"/>
    <n v="3513"/>
    <n v="4187"/>
    <n v="5689"/>
    <m/>
    <s v="MEGAN MASSER"/>
    <s v="candidate"/>
    <m/>
    <n v="44149.059293981481"/>
  </r>
  <r>
    <s v="ca-2016-4308"/>
    <s v="GOODR  033"/>
    <s v="CA"/>
    <n v="42240"/>
    <m/>
    <m/>
    <m/>
    <s v="Electronic"/>
    <n v="42240"/>
    <x v="8"/>
    <s v="Candidate registered"/>
    <s v="Roger Goodman (ROGER GOODMAN)"/>
    <m/>
    <s v="218 MAIN ST. PMB 763"/>
    <s v="KIRKLAND"/>
    <s v="KING"/>
    <s v="WA"/>
    <n v="98033"/>
    <s v="TOM@ROGERGOODMAN.ORG"/>
    <s v="re_goodman@hotmail.com"/>
    <s v="425-979-8584"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21515 NE 81ST ST"/>
    <s v="REDMOND"/>
    <s v="WA"/>
    <n v="98053"/>
    <s v="425-868-9812"/>
    <n v="191187.88"/>
    <n v="14555.74"/>
    <n v="177049.85"/>
    <n v="0"/>
    <n v="0"/>
    <n v="0"/>
    <n v="6756.15"/>
    <n v="36926.620000000003"/>
    <s v="https://web.pdc.wa.gov/rptimg/default.aspx?docid=4565165"/>
    <n v="7269"/>
    <n v="570"/>
    <n v="4308"/>
    <n v="5566"/>
    <n v="45"/>
    <s v="MATTHEW LOSCHEN"/>
    <s v="candidate"/>
    <m/>
    <n v="44149.05259259259"/>
  </r>
  <r>
    <s v="ca-2016-4381"/>
    <s v="VEHRL  223"/>
    <s v="CA"/>
    <n v="42432"/>
    <m/>
    <m/>
    <m/>
    <s v="Electronic"/>
    <n v="42432"/>
    <x v="8"/>
    <s v="Candidate registered"/>
    <s v="VEHRS LYNNETTE K (LYNNETTE VEHRS)"/>
    <m/>
    <s v="PO BOX 31242"/>
    <s v="SPOKANE"/>
    <s v="SPOKANE"/>
    <s v="WA"/>
    <n v="99223"/>
    <s v="LYNNETTE@ELECTVEHRS.COM"/>
    <s v="lynnette@electvehrs.com"/>
    <s v="509-474-0229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2705 E MT VERNON DRIVE"/>
    <s v="SPOKANE"/>
    <s v="WA"/>
    <n v="99223"/>
    <s v="509-939-1897"/>
    <n v="111082.14"/>
    <n v="0"/>
    <n v="107787.62"/>
    <n v="-3294.52"/>
    <n v="0"/>
    <n v="0"/>
    <n v="1510.08"/>
    <n v="0"/>
    <s v="https://web.pdc.wa.gov/rptimg/default.aspx?filerid_election_year=VEHRL%20%20223%3A%7C%3A2016"/>
    <n v="20122"/>
    <n v="3897"/>
    <n v="4381"/>
    <n v="6218"/>
    <n v="6"/>
    <s v="BARBARA MARNEY"/>
    <s v="candidate"/>
    <m/>
    <n v="44149.078506944446"/>
  </r>
  <r>
    <s v="ca-2016-4506"/>
    <s v="BREVD  274"/>
    <s v="CA"/>
    <n v="42426"/>
    <m/>
    <m/>
    <m/>
    <s v="Electronic"/>
    <n v="42426"/>
    <x v="8"/>
    <s v="Candidate registered"/>
    <s v="BREVOORT DORIS J (DORIS BREVOORT)"/>
    <m/>
    <s v="114 SO. 5TH ST."/>
    <s v="MOUNT VERNON"/>
    <s v="SKAGIT"/>
    <s v="WA"/>
    <n v="98274"/>
    <s v="votedorisrep@gmail.com"/>
    <s v="votedorisrep@gmail.com"/>
    <s v="360-336-3453"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114 SO. 5TH ST."/>
    <s v="MOUNT VERNON"/>
    <s v="WA"/>
    <n v="98274"/>
    <m/>
    <n v="16523.62"/>
    <n v="0"/>
    <n v="7471.51"/>
    <n v="-34.26"/>
    <n v="0"/>
    <n v="0"/>
    <n v="231.98"/>
    <n v="0"/>
    <s v="https://web.pdc.wa.gov/rptimg/default.aspx?docid=4550845"/>
    <n v="1915"/>
    <n v="3980"/>
    <n v="4506"/>
    <n v="5324"/>
    <n v="10"/>
    <s v="CHRIS BURKS"/>
    <s v="candidate"/>
    <m/>
    <n v="44149.041261574072"/>
  </r>
  <r>
    <s v="ca-2016-4722"/>
    <s v="SHIHD  101"/>
    <s v="CA"/>
    <n v="42407"/>
    <m/>
    <m/>
    <m/>
    <s v="Electronic"/>
    <n v="42407"/>
    <x v="8"/>
    <s v="Candidate registered"/>
    <s v="SHIH DANIEL J (DANIEL SHIH)"/>
    <m/>
    <s v="98 UNION STREET #205"/>
    <s v="SEATTLE"/>
    <s v="KING"/>
    <s v="WA"/>
    <n v="98101"/>
    <s v="treasurer@danshih.com"/>
    <s v="me@danshih.com"/>
    <s v="425-998-7525"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Open seat"/>
    <m/>
    <m/>
    <m/>
    <m/>
    <m/>
    <m/>
    <m/>
    <m/>
    <s v="98 UNION STREET #205"/>
    <s v="SEATTLE"/>
    <s v="WA"/>
    <n v="98101"/>
    <s v="425-998-7525"/>
    <n v="229716.76"/>
    <n v="100"/>
    <n v="221308.83"/>
    <n v="0"/>
    <n v="0"/>
    <n v="0"/>
    <n v="724.12"/>
    <n v="0"/>
    <s v="https://web.pdc.wa.gov/rptimg/default.aspx?docid=4547405"/>
    <n v="17851"/>
    <n v="4134"/>
    <n v="4722"/>
    <n v="6090"/>
    <n v="43"/>
    <s v="THEODORE MACGOVERN"/>
    <s v="candidate"/>
    <m/>
    <n v="44149.074131944442"/>
  </r>
  <r>
    <s v="ca-2016-4129"/>
    <s v="LARSM  065"/>
    <s v="CA"/>
    <n v="42405"/>
    <m/>
    <m/>
    <m/>
    <s v="Electronic"/>
    <n v="42405"/>
    <x v="8"/>
    <s v="Candidate registered"/>
    <s v="Matthew R Larson  (MATTHEW LARSON)"/>
    <m/>
    <s v="7829 CENTER BLVD SE, #187"/>
    <s v="SNOQUALMIE"/>
    <s v="KING"/>
    <s v="WA"/>
    <n v="98065"/>
    <s v="matt@votemattlarson.com"/>
    <s v="larson6@comcast.net"/>
    <s v="425-444-3596"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7030 FAIRWAY AVE SE"/>
    <s v="SNOQUALMIE"/>
    <s v="WA"/>
    <n v="98065"/>
    <s v="206-510-8034"/>
    <n v="114109.52"/>
    <n v="0"/>
    <n v="113273.29"/>
    <n v="0"/>
    <n v="0"/>
    <n v="0"/>
    <m/>
    <m/>
    <s v="https://web.pdc.wa.gov/rptimg/default.aspx?docid=4546961"/>
    <n v="11121"/>
    <n v="2536"/>
    <n v="4129"/>
    <n v="5745"/>
    <n v="5"/>
    <s v="JOSEPH LARSON"/>
    <s v="candidate"/>
    <m/>
    <n v="44149.061909722222"/>
  </r>
  <r>
    <s v="ca-2016-4659"/>
    <s v="ORTIL  275"/>
    <s v="CA"/>
    <n v="42317"/>
    <m/>
    <m/>
    <m/>
    <s v="Mixed"/>
    <n v="42317"/>
    <x v="8"/>
    <s v="Candidate registered"/>
    <s v="Lillian Ortiz-Self (LILLIAN ORTIZ-SELF)"/>
    <m/>
    <s v="PO BOX 581"/>
    <s v="MUKILTEO"/>
    <s v="SNOHOMISH"/>
    <s v="WA"/>
    <n v="98275"/>
    <s v="LILLIANORTIZSELF@GMAIL.COM"/>
    <s v="lillianortizself@gmail.com"/>
    <s v="425-232-6615"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275"/>
    <s v="206-486-0085"/>
    <n v="65463"/>
    <n v="10468.84"/>
    <n v="71805.240000000005"/>
    <n v="0"/>
    <n v="0"/>
    <n v="1250"/>
    <n v="1020.97"/>
    <n v="176.95"/>
    <s v="https://web.pdc.wa.gov/rptimg/default.aspx?filerid_election_year=ORTIL%20%20275%3A%7C%3A2016"/>
    <n v="14553"/>
    <n v="170"/>
    <n v="4659"/>
    <n v="5904"/>
    <n v="21"/>
    <s v="JASON BENNETT"/>
    <s v="candidate"/>
    <m/>
    <n v="44149.067303240743"/>
  </r>
  <r>
    <s v="ca-2016-4624"/>
    <s v="SAWYD  444"/>
    <s v="CA"/>
    <n v="42284"/>
    <m/>
    <m/>
    <m/>
    <s v="Electronic"/>
    <n v="42284"/>
    <x v="8"/>
    <s v="Candidate registered"/>
    <s v="David Sawyer (DAVID SAWYER)"/>
    <m/>
    <s v="PO BOX 98479"/>
    <s v="LAKEWOOD"/>
    <s v="PIERCE"/>
    <s v="WA"/>
    <n v="98496"/>
    <s v="INFO@ELECTDAVIDSAWYER.COM"/>
    <s v="info@electdavidsawyer.com"/>
    <s v="253-778-6080"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11258 SHERIDAN AVE S"/>
    <s v="TACOMA"/>
    <s v="WA"/>
    <n v="98444"/>
    <s v="253-778-6080"/>
    <n v="172662.95"/>
    <n v="0"/>
    <n v="172365.75"/>
    <n v="0"/>
    <n v="0"/>
    <n v="0"/>
    <n v="37945.53"/>
    <n v="47722.54"/>
    <s v="https://web.pdc.wa.gov/rptimg/default.aspx?filerid_election_year=SAWYD%20%20444%3A%7C%3A2016"/>
    <n v="17236"/>
    <n v="752"/>
    <n v="4624"/>
    <n v="6056"/>
    <n v="29"/>
    <s v="DAVID SAWYER"/>
    <s v="candidate"/>
    <m/>
    <n v="44149.072800925926"/>
  </r>
  <r>
    <s v="ca-2016-4408"/>
    <s v="DOGLB  507"/>
    <s v="CA"/>
    <n v="42288"/>
    <m/>
    <m/>
    <m/>
    <s v="Electronic"/>
    <n v="42288"/>
    <x v="8"/>
    <s v="Candidate registered"/>
    <s v="Beth Doglio (BETH DOGLIO)"/>
    <m/>
    <s v="PO BOX 222"/>
    <s v="OLYMPIA"/>
    <s v="THURSTON"/>
    <s v="WA"/>
    <n v="98507"/>
    <s v="FriendsOfBethDoglio@comcast.net"/>
    <s v="bethdoglio@comcast.net"/>
    <s v="360-570-8804"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Unopposed in general"/>
    <s v="Open seat"/>
    <m/>
    <m/>
    <m/>
    <m/>
    <m/>
    <m/>
    <m/>
    <m/>
    <s v="120 STATE AVE NE #1045"/>
    <s v="OLYMPIA"/>
    <s v="WA"/>
    <n v="98501"/>
    <s v="360-280-2533"/>
    <n v="97896.75"/>
    <n v="0"/>
    <n v="89448.11"/>
    <n v="0"/>
    <n v="0"/>
    <n v="0"/>
    <n v="814.14"/>
    <n v="0"/>
    <s v="https://web.pdc.wa.gov/rptimg/default.aspx?docid=4525922"/>
    <n v="5025"/>
    <n v="30353"/>
    <n v="4408"/>
    <n v="5461"/>
    <n v="22"/>
    <s v="DANIELLE WESTBROOK"/>
    <s v="candidate"/>
    <m/>
    <n v="44149.047777777778"/>
  </r>
  <r>
    <s v="ca-2016-4406"/>
    <s v="DOLAL  203"/>
    <s v="CA"/>
    <n v="42223"/>
    <m/>
    <m/>
    <m/>
    <s v="Electronic"/>
    <n v="42223"/>
    <x v="8"/>
    <s v="Candidate registered"/>
    <s v="Laurie Dolan (LAURIE DOLAN)"/>
    <m/>
    <s v="4315 78TH AVE SW"/>
    <s v="OLYMPIA"/>
    <s v="THURSTON"/>
    <s v="WA"/>
    <n v="98512"/>
    <s v="jlcarrick2@comcast.net"/>
    <s v="lhdolan@comcast.net"/>
    <s v="360-259-5508"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Open seat"/>
    <m/>
    <m/>
    <m/>
    <m/>
    <m/>
    <m/>
    <m/>
    <m/>
    <s v="4315 78TH AVE SW"/>
    <s v="OLYMPIA"/>
    <s v="WA"/>
    <n v="98512"/>
    <s v="509-999-2105"/>
    <n v="107290.67"/>
    <n v="0"/>
    <n v="103591.92"/>
    <n v="0"/>
    <n v="0"/>
    <n v="317.7"/>
    <n v="173.98"/>
    <n v="0"/>
    <s v="https://web.pdc.wa.gov/rptimg/default.aspx?docid=4514992"/>
    <n v="5108"/>
    <n v="91"/>
    <n v="4406"/>
    <n v="5462"/>
    <n v="22"/>
    <s v="JAMES CARRICK"/>
    <s v="candidate"/>
    <m/>
    <n v="44149.04787037037"/>
  </r>
  <r>
    <s v="ca-2024-93093"/>
    <s v="GELDR  370"/>
    <s v="CA"/>
    <n v="44207"/>
    <m/>
    <m/>
    <m/>
    <s v="Electronic"/>
    <n v="44207"/>
    <x v="1"/>
    <s v="Candidate registered"/>
    <s v="ROBERT GELDER (Robert “Rob” Gelder)"/>
    <m/>
    <s v="PO BOX 2646"/>
    <s v="Poulsbo"/>
    <s v="KITSAP"/>
    <s v="WA"/>
    <n v="98370"/>
    <s v="robert@robertgelder.com"/>
    <s v="robert@robertgelder.com"/>
    <s v="(360) 516-9912"/>
    <s v="COUNTY COMMISSIONER"/>
    <n v="23"/>
    <s v="KITSAP CO"/>
    <n v="3539"/>
    <s v="KITSAP"/>
    <s v="Local"/>
    <n v="185131"/>
    <s v="C"/>
    <s v="Registration and financial affairs"/>
    <s v="Candidate"/>
    <s v="Candidate"/>
    <m/>
    <m/>
    <d v="1899-12-31T00:00:00"/>
    <s v="D"/>
    <x v="0"/>
    <n v="45601"/>
    <s v="full"/>
    <b v="1"/>
    <m/>
    <m/>
    <m/>
    <m/>
    <m/>
    <m/>
    <m/>
    <m/>
    <m/>
    <m/>
    <m/>
    <m/>
    <m/>
    <s v="PO BOX 2646"/>
    <s v="Poulsbo"/>
    <s v="WA"/>
    <n v="98370"/>
    <s v="(360) 516-9912"/>
    <n v="173.7"/>
    <n v="33905.93"/>
    <n v="34079.629999999997"/>
    <n v="0"/>
    <n v="0"/>
    <n v="0"/>
    <m/>
    <m/>
    <s v="https://apollo.pdc.wa.gov/public/registrations/registration?registration_id=42997"/>
    <n v="26441"/>
    <n v="1097"/>
    <n v="93093"/>
    <n v="16693"/>
    <m/>
    <s v="Robert Gelder"/>
    <s v="candidate"/>
    <m/>
    <n v="45534.625972222224"/>
  </r>
  <r>
    <s v="ca-2019-1536"/>
    <s v="MOUNE  105"/>
    <s v="CA"/>
    <n v="43591"/>
    <d v="2019-05-20T00:00:00"/>
    <m/>
    <m/>
    <s v="Electronic"/>
    <n v="43591"/>
    <x v="7"/>
    <s v="Candidate declared"/>
    <s v="MOUNTSIER ELIZABETH A (ELIZABETH MOUNTSIER)"/>
    <m/>
    <s v="4616 25TH AVENUE NE PMB 383"/>
    <s v="SEATTLE"/>
    <s v="KING"/>
    <s v="WA"/>
    <n v="98105"/>
    <s v="mtsier@outlook.com"/>
    <s v="mtsier@outlook.com"/>
    <s v="206-909-0583"/>
    <s v="CITY COUNCIL MEMBER"/>
    <n v="32"/>
    <s v="CITY OF SEATTLE"/>
    <n v="4048"/>
    <s v="KING"/>
    <s v="Local"/>
    <n v="463183"/>
    <s v="C"/>
    <s v="Registration and financial affairs"/>
    <s v="Candidate"/>
    <s v="Candidate"/>
    <m/>
    <m/>
    <m/>
    <s v="D"/>
    <x v="0"/>
    <n v="43774"/>
    <s v="full"/>
    <b v="1"/>
    <b v="1"/>
    <b v="0"/>
    <s v="Lost in primary"/>
    <m/>
    <m/>
    <m/>
    <m/>
    <m/>
    <m/>
    <m/>
    <m/>
    <m/>
    <m/>
    <s v="4616 25TH AVENUE NE  / PMB 383"/>
    <s v="SEATTLE"/>
    <s v="WA"/>
    <n v="98105"/>
    <s v="206-909-0583"/>
    <n v="4556"/>
    <n v="0"/>
    <n v="5238.57"/>
    <n v="0"/>
    <n v="0"/>
    <n v="0"/>
    <m/>
    <m/>
    <s v="https://web.pdc.wa.gov/rptimg/default.aspx?docid=4801408"/>
    <n v="13583"/>
    <n v="1379"/>
    <n v="1536"/>
    <n v="2158"/>
    <m/>
    <s v="ELIZABETH MOUNTSIER"/>
    <s v="candidate"/>
    <m/>
    <n v="44148.918726851851"/>
  </r>
  <r>
    <s v="ca-2016-4710"/>
    <s v="NASSC  110"/>
    <s v="CA"/>
    <n v="41256"/>
    <m/>
    <m/>
    <m/>
    <s v="Electronic"/>
    <n v="41256"/>
    <x v="8"/>
    <s v="Candidate registered"/>
    <s v="Christine Rolfes  (CHRISTINE ROLFES)"/>
    <m/>
    <s v="PMB 118, 19689 7TH AVE NE"/>
    <s v="POILSBO"/>
    <s v="KITSAP"/>
    <s v="WA"/>
    <n v="98370"/>
    <s v="CROLFES@SOUNDDSL.COM"/>
    <s v="crolfes@sounddsl.com"/>
    <s v="206-842-8029"/>
    <s v="STATE SENATOR"/>
    <n v="12"/>
    <s v="LEG DISTRICT 23 - SENATE"/>
    <n v="4752"/>
    <s v="KITSAP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Unopposed in general"/>
    <s v="Incumbent"/>
    <m/>
    <m/>
    <m/>
    <m/>
    <m/>
    <m/>
    <m/>
    <m/>
    <s v="PO BOX 2140"/>
    <s v="POULSBO"/>
    <s v="WA"/>
    <n v="98370"/>
    <s v="360-697-4954"/>
    <n v="168758.41"/>
    <n v="23233.919999999998"/>
    <n v="170782.91"/>
    <n v="0"/>
    <n v="0"/>
    <n v="0"/>
    <n v="814.14"/>
    <n v="0"/>
    <s v="https://web.pdc.wa.gov/rptimg/default.aspx?docid=3218575"/>
    <n v="13693"/>
    <n v="27216"/>
    <n v="4710"/>
    <n v="5848"/>
    <n v="23"/>
    <s v="ALVIN ANDRUS"/>
    <s v="candidate"/>
    <m/>
    <n v="44149.065462962964"/>
  </r>
  <r>
    <s v="ca-2020-25522"/>
    <s v="EVERM--563"/>
    <s v="CA"/>
    <n v="43767"/>
    <m/>
    <m/>
    <m/>
    <s v="Electronic"/>
    <n v="43767"/>
    <x v="4"/>
    <s v="Candidate registered"/>
    <s v="Marianna Hopkins Everson"/>
    <m/>
    <s v="PO BOX 333"/>
    <s v="Montesano"/>
    <s v="COWLITZ"/>
    <s v="WA"/>
    <n v="98563"/>
    <s v="info@mariannaforthepeople.com"/>
    <s v="info@mariannaforthepeople.com"/>
    <s v="360-964-0499"/>
    <s v="STATE REPRESENTATIVE"/>
    <n v="13"/>
    <s v="LEG DISTRICT 19 - HOUSE"/>
    <n v="4815"/>
    <s v="COWLITZ"/>
    <s v="Legislative"/>
    <n v="92744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O BOX 333"/>
    <s v="Montesano"/>
    <s v="WA"/>
    <n v="98563"/>
    <n v="9495258361"/>
    <n v="69062.740000000005"/>
    <n v="0"/>
    <n v="68996.990000000005"/>
    <n v="0"/>
    <n v="0"/>
    <n v="0"/>
    <n v="512.04999999999995"/>
    <n v="0"/>
    <s v="https://apollo.pdc.wa.gov/public/registrations/registration?registration_id=17730"/>
    <n v="24495"/>
    <n v="29572"/>
    <n v="25522"/>
    <n v="549"/>
    <n v="19"/>
    <s v="Julia Deason"/>
    <s v="candidate"/>
    <m/>
    <n v="44232.891412037039"/>
  </r>
  <r>
    <s v="ca-2020-25387"/>
    <s v="GONZM  102"/>
    <s v="CA"/>
    <n v="43686"/>
    <m/>
    <m/>
    <m/>
    <s v="Electronic"/>
    <n v="43686"/>
    <x v="4"/>
    <s v="Candidate registered"/>
    <s v="M. Lorena Gonzalez (M. Lorena González)"/>
    <m/>
    <s v="PO Box 23011"/>
    <s v="Seattle"/>
    <m/>
    <s v="WA"/>
    <n v="98102"/>
    <s v="info@lorenaforwashington.com"/>
    <s v="info@lorenaforwashington.com"/>
    <s v="206-486-0108"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m/>
    <m/>
    <m/>
    <m/>
    <m/>
    <m/>
    <m/>
    <m/>
    <m/>
    <m/>
    <m/>
    <m/>
    <m/>
    <s v="349 16th Ave E #60"/>
    <s v="Seattle"/>
    <s v="WA"/>
    <n v="98112"/>
    <s v="206-218-3108"/>
    <n v="53496.08"/>
    <n v="0"/>
    <n v="53496.08"/>
    <n v="0"/>
    <n v="0"/>
    <n v="0"/>
    <m/>
    <m/>
    <s v="https://apollo.pdc.wa.gov/public/registrations/registration?registration_id=17364"/>
    <n v="24234"/>
    <n v="25533"/>
    <n v="25387"/>
    <n v="618"/>
    <m/>
    <s v="Abbot Taylor"/>
    <s v="candidate"/>
    <m/>
    <n v="44148.859618055554"/>
  </r>
  <r>
    <s v="ca-2020-25429"/>
    <s v="HOWAN--239"/>
    <s v="CA"/>
    <n v="43705"/>
    <m/>
    <m/>
    <m/>
    <s v="Electronic"/>
    <n v="43705"/>
    <x v="4"/>
    <s v="Candidate registered"/>
    <s v="Nathan Howard"/>
    <m/>
    <s v="205 Fort Casey Rd."/>
    <s v="Coupeville"/>
    <s v="ISLAND"/>
    <s v="WA"/>
    <n v="98239"/>
    <s v="Electnathanhoward@gmail.com"/>
    <s v="Electnathanhoward@gmail.com"/>
    <n v="3609906015"/>
    <s v="COUNTY COMMISSIONER"/>
    <n v="23"/>
    <s v="ISLAND CO"/>
    <n v="3424"/>
    <s v="ISLAND"/>
    <s v="Local"/>
    <n v="58897"/>
    <s v="C"/>
    <s v="Registration and financial affairs"/>
    <s v="Candidate"/>
    <s v="Candidate"/>
    <m/>
    <m/>
    <d v="1899-12-31T00:00:00"/>
    <s v="D"/>
    <x v="0"/>
    <n v="44138"/>
    <s v="full"/>
    <b v="1"/>
    <b v="1"/>
    <b v="0"/>
    <s v="Lost in primary"/>
    <m/>
    <m/>
    <m/>
    <m/>
    <m/>
    <m/>
    <m/>
    <m/>
    <m/>
    <m/>
    <m/>
    <m/>
    <m/>
    <m/>
    <n v="3609906015"/>
    <n v="17859.990000000002"/>
    <n v="211.6"/>
    <n v="15560.22"/>
    <n v="-2299.77"/>
    <n v="0"/>
    <n v="0"/>
    <m/>
    <m/>
    <s v="https://apollo.pdc.wa.gov/public/registrations/registration?registration_id=17375"/>
    <n v="24305"/>
    <n v="25551"/>
    <n v="25429"/>
    <n v="688"/>
    <m/>
    <s v="Nathan Howard"/>
    <s v="candidate"/>
    <m/>
    <n v="44148.862326388888"/>
  </r>
  <r>
    <s v="ca-2019-1300"/>
    <s v="VERDT  206"/>
    <s v="CA"/>
    <n v="43621"/>
    <d v="2019-05-15T00:00:00"/>
    <m/>
    <m/>
    <s v="Electronic"/>
    <n v="43621"/>
    <x v="7"/>
    <s v="Candidate declared"/>
    <s v="VERDA TYLER R (TYLER VERDA)"/>
    <m/>
    <s v="PO BOX 1901"/>
    <s v="EVERETT"/>
    <s v="SNOHOMISH"/>
    <s v="WA"/>
    <n v="98206"/>
    <s v="TYLER.VERDA@GMAIL.COM"/>
    <s v="tyler.verda@gmail.com"/>
    <s v="206-849-9794"/>
    <s v="COUNTY COUNCIL MEMBER"/>
    <n v="25"/>
    <s v="SNOHOMISH CO"/>
    <n v="4107"/>
    <s v="SNOHOMISH"/>
    <s v="Local"/>
    <n v="461635"/>
    <s v="C"/>
    <s v="Registration and financial affairs"/>
    <s v="Candidate"/>
    <s v="Candidate"/>
    <m/>
    <m/>
    <m/>
    <s v="D"/>
    <x v="0"/>
    <n v="43774"/>
    <s v="full"/>
    <b v="1"/>
    <b v="1"/>
    <b v="0"/>
    <s v="Lost in primary"/>
    <m/>
    <m/>
    <m/>
    <m/>
    <m/>
    <m/>
    <m/>
    <m/>
    <m/>
    <m/>
    <s v="6021 82ND PL NE #A"/>
    <s v="MARYSVILLE"/>
    <s v="WA"/>
    <n v="98270"/>
    <s v="425-971-2473"/>
    <n v="18176.68"/>
    <n v="0"/>
    <n v="18251.53"/>
    <n v="5000"/>
    <n v="0"/>
    <n v="0"/>
    <m/>
    <m/>
    <s v="https://apollo.pdc.wa.gov/public/registrations/registration?registration_id=16136"/>
    <n v="20141"/>
    <n v="1154"/>
    <n v="1300"/>
    <n v="2524"/>
    <m/>
    <s v="TIM SALCEDO"/>
    <s v="candidate"/>
    <m/>
    <n v="44148.933287037034"/>
  </r>
  <r>
    <s v="ca-2019-18486"/>
    <s v="SHART--168"/>
    <s v="CA"/>
    <n v="43596"/>
    <d v="2019-05-20T00:00:00"/>
    <m/>
    <m/>
    <s v="Electronic"/>
    <n v="43596"/>
    <x v="7"/>
    <s v="Candidate declared"/>
    <s v="Tosh Sharp"/>
    <m/>
    <s v="13702 37TH AVE S, #55"/>
    <s v="TUKWILA"/>
    <s v="KING"/>
    <s v="WA"/>
    <n v="98168"/>
    <s v="tosh4tukwila@gmail.com"/>
    <s v="tosh4tukwila@gmail.com"/>
    <s v="206-473-9488"/>
    <s v="CITY COUNCIL MEMBER"/>
    <n v="32"/>
    <s v="CITY OF TUKWILA"/>
    <n v="4264"/>
    <s v="KING"/>
    <s v="Local"/>
    <n v="9368"/>
    <s v="C"/>
    <s v="Registration and financial affairs"/>
    <s v="Candidate"/>
    <s v="Candidate"/>
    <m/>
    <m/>
    <d v="1900-01-05T00:00:00"/>
    <s v="D"/>
    <x v="0"/>
    <n v="43774"/>
    <s v="full"/>
    <b v="1"/>
    <b v="0"/>
    <b v="1"/>
    <m/>
    <s v="Lost in general"/>
    <m/>
    <m/>
    <m/>
    <m/>
    <m/>
    <m/>
    <m/>
    <m/>
    <m/>
    <s v="P.O. Box 15855"/>
    <s v="Seattle"/>
    <s v="WA"/>
    <n v="98115"/>
    <n v="2063358815"/>
    <n v="8176"/>
    <n v="0"/>
    <n v="12156.84"/>
    <n v="0"/>
    <n v="0"/>
    <n v="0"/>
    <n v="49.24"/>
    <n v="0"/>
    <s v="https://apollo.pdc.wa.gov/public/registrations/registration?registration_id=15998"/>
    <n v="22200"/>
    <n v="11316"/>
    <n v="18486"/>
    <n v="2395"/>
    <m/>
    <s v="Andy Lo"/>
    <s v="candidate"/>
    <m/>
    <n v="44148.928819444445"/>
  </r>
  <r>
    <s v="ca-2020-1161"/>
    <s v="DAVIL  109"/>
    <s v="CA"/>
    <n v="43474"/>
    <m/>
    <m/>
    <m/>
    <s v="Electronic"/>
    <n v="43474"/>
    <x v="4"/>
    <s v="Candidate registered"/>
    <s v="Lauren Davis (LAUREN DAVIS)"/>
    <m/>
    <s v="PO BOX 9100"/>
    <s v="SEATTLE"/>
    <s v="KING"/>
    <s v="WA"/>
    <n v="98109"/>
    <s v="INFO@ELECTLAURENDAVIS.COM"/>
    <s v="lauren@electlaurendavis.com"/>
    <s v="206-745-2010"/>
    <s v="STATE REPRESENTATIVE"/>
    <n v="13"/>
    <s v="LEG DISTRICT 32 - HOUSE"/>
    <n v="4841"/>
    <s v="KING"/>
    <s v="Legislative"/>
    <n v="98889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69422.850000000006"/>
    <n v="24763.919999999998"/>
    <n v="71513.42"/>
    <n v="-527.66"/>
    <n v="0"/>
    <n v="0"/>
    <n v="421.12"/>
    <n v="0"/>
    <s v="https://apollo.pdc.wa.gov/public/registrations/registration?registration_id=19929"/>
    <n v="4628"/>
    <n v="30396"/>
    <n v="1161"/>
    <n v="496"/>
    <n v="32"/>
    <s v="JASON BENNETT"/>
    <s v="candidate"/>
    <m/>
    <n v="44246.538784722223"/>
  </r>
  <r>
    <s v="ca-2020-24955"/>
    <s v="NASSC2 110"/>
    <s v="CA"/>
    <n v="43640"/>
    <m/>
    <m/>
    <m/>
    <s v="Electronic"/>
    <n v="43640"/>
    <x v="4"/>
    <s v="Candidate registered"/>
    <s v="Christine Rolfes  (Christine Rolfes)"/>
    <m/>
    <s v="PO Box 4188"/>
    <s v="Seattle"/>
    <m/>
    <s v="WA"/>
    <n v="98194"/>
    <s v="info@christinerolfes.com"/>
    <s v="info@christinerolfes.com"/>
    <s v="206-452-0526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m/>
    <m/>
    <m/>
    <m/>
    <m/>
    <m/>
    <m/>
    <m/>
    <m/>
    <m/>
    <m/>
    <m/>
    <m/>
    <s v="PO Box 4188"/>
    <s v="Seattle"/>
    <s v="WA"/>
    <n v="98194"/>
    <s v="206-452-0526"/>
    <n v="35095"/>
    <n v="0"/>
    <n v="35095"/>
    <n v="0"/>
    <n v="0"/>
    <n v="0"/>
    <m/>
    <m/>
    <s v="https://apollo.pdc.wa.gov/public/registrations/registration?registration_id=16500"/>
    <n v="23481"/>
    <n v="27216"/>
    <n v="24955"/>
    <n v="922"/>
    <m/>
    <s v="Annie Lindsey"/>
    <s v="candidate"/>
    <m/>
    <n v="44148.872685185182"/>
  </r>
  <r>
    <s v="ca-2020-25733"/>
    <s v="SALIC--118"/>
    <s v="CA"/>
    <n v="43872"/>
    <m/>
    <m/>
    <m/>
    <s v="Electronic"/>
    <n v="43872"/>
    <x v="4"/>
    <s v="Candidate registered"/>
    <s v="Chukundi Salisbury"/>
    <m/>
    <s v="P.O. Box 28984"/>
    <s v="Seattle"/>
    <s v="KING"/>
    <s v="WA"/>
    <n v="98118"/>
    <s v="elections@chukundi.com"/>
    <s v="elections@chukundi.com"/>
    <s v="206-551-5528"/>
    <s v="STATE REPRESENTATIVE"/>
    <n v="13"/>
    <s v="LEG DISTRICT 37 - HOUSE"/>
    <n v="4852"/>
    <s v="KING"/>
    <s v="Legislative"/>
    <n v="104874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.O. Box 15855"/>
    <s v="Seattle"/>
    <s v="WA"/>
    <n v="98115"/>
    <s v="206-335-8815"/>
    <n v="160215.45000000001"/>
    <n v="0"/>
    <n v="160225.45000000001"/>
    <n v="0"/>
    <n v="0"/>
    <n v="0"/>
    <n v="9255.81"/>
    <n v="0"/>
    <s v="https://apollo.pdc.wa.gov/public/registrations/registration?registration_id=18441"/>
    <n v="24933"/>
    <n v="29768"/>
    <n v="25733"/>
    <n v="1115"/>
    <n v="37"/>
    <s v="Andy Lo"/>
    <s v="candidate"/>
    <m/>
    <n v="44232.645138888889"/>
  </r>
  <r>
    <s v="ca-2020-25770"/>
    <s v="MCENJ  907"/>
    <s v="CA"/>
    <n v="43885"/>
    <m/>
    <m/>
    <m/>
    <s v="Electronic"/>
    <n v="43885"/>
    <x v="4"/>
    <s v="Candidate registered"/>
    <s v="Jack McEntire"/>
    <m/>
    <s v="240 Frosty Lane"/>
    <s v="Selah"/>
    <s v="YAKIMA"/>
    <s v="WA"/>
    <n v="98942"/>
    <s v="votersforjack@gmail.com"/>
    <s v="avoteforjack@gmail.com"/>
    <n v="5093072768"/>
    <s v="STATE REPRESENTATIVE"/>
    <n v="13"/>
    <s v="LEG DISTRICT 15 - HOUSE"/>
    <n v="4807"/>
    <s v="YAKIMA"/>
    <s v="Legislative"/>
    <n v="66010"/>
    <s v="C"/>
    <s v="Registration and financial affairs"/>
    <s v="Candidate"/>
    <s v="Candidate"/>
    <m/>
    <m/>
    <d v="1899-12-31T00:00:00"/>
    <s v="D"/>
    <x v="0"/>
    <n v="44138"/>
    <s v="mini"/>
    <b v="1"/>
    <b v="1"/>
    <b v="1"/>
    <s v="Qualified for general"/>
    <s v="Lost in general"/>
    <m/>
    <m/>
    <m/>
    <m/>
    <m/>
    <m/>
    <m/>
    <m/>
    <m/>
    <m/>
    <m/>
    <m/>
    <m/>
    <n v="5093072768"/>
    <n v="636.92999999999995"/>
    <n v="0"/>
    <n v="527.66"/>
    <n v="0"/>
    <n v="0"/>
    <n v="0"/>
    <m/>
    <m/>
    <s v="https://apollo.pdc.wa.gov/public/registrations/registration?registration_id=18533"/>
    <n v="24545"/>
    <n v="321"/>
    <n v="25770"/>
    <n v="874"/>
    <n v="15"/>
    <s v="Jack McEntire"/>
    <s v="candidate"/>
    <m/>
    <n v="44238.645150462966"/>
  </r>
  <r>
    <s v="ca-2020-25768"/>
    <s v="MENAS  504"/>
    <s v="CA"/>
    <n v="43886"/>
    <m/>
    <m/>
    <m/>
    <s v="Electronic"/>
    <n v="43886"/>
    <x v="4"/>
    <s v="Candidate registered"/>
    <s v="Sharlett Mena (MENA SHARLETT)"/>
    <m/>
    <s v="PO Box 110972"/>
    <s v="Tacoma"/>
    <s v="PIERCE"/>
    <s v="WA"/>
    <n v="98411"/>
    <s v="Info@sharlettmena.org"/>
    <s v="info@sharlettmena.org"/>
    <s v="253 778 6713"/>
    <s v="STATE REPRESENTATIVE"/>
    <n v="13"/>
    <s v="LEG DISTRICT 29 - HOUSE"/>
    <n v="4835"/>
    <s v="PIERCE"/>
    <s v="Legislative"/>
    <n v="82467"/>
    <s v="C"/>
    <s v="Registration and financial affairs"/>
    <s v="Candidate"/>
    <s v="Candidate"/>
    <m/>
    <m/>
    <d v="1900-01-01T00:00:00"/>
    <s v="D"/>
    <x v="0"/>
    <n v="44138"/>
    <s v="full"/>
    <b v="1"/>
    <b v="1"/>
    <b v="0"/>
    <s v="Lost in primary"/>
    <m/>
    <m/>
    <m/>
    <m/>
    <m/>
    <m/>
    <m/>
    <m/>
    <m/>
    <m/>
    <s v="PO Box 110972"/>
    <s v="Tacoma"/>
    <s v="WA"/>
    <n v="98411"/>
    <s v="253 778 6713"/>
    <n v="92254.27"/>
    <n v="0"/>
    <n v="86453.29"/>
    <n v="0"/>
    <n v="0"/>
    <n v="0"/>
    <n v="320.64999999999998"/>
    <n v="0"/>
    <s v="https://apollo.pdc.wa.gov/public/registrations/registration?registration_id=18541"/>
    <n v="24991"/>
    <n v="26031"/>
    <n v="25768"/>
    <n v="887"/>
    <n v="29"/>
    <s v="Paolo Rojas"/>
    <s v="candidate"/>
    <m/>
    <n v="44552.618726851855"/>
  </r>
  <r>
    <s v="ca-2020-1131"/>
    <s v="HASER  124"/>
    <s v="CA"/>
    <n v="43596"/>
    <m/>
    <m/>
    <m/>
    <s v="Electronic"/>
    <n v="43596"/>
    <x v="4"/>
    <s v="Candidate registered"/>
    <s v="Bob Hasegawa (BOB HASEGAWA)"/>
    <m/>
    <s v="2518 S Brandon Ct"/>
    <s v="SEATTLE"/>
    <s v="KING"/>
    <s v="WA"/>
    <n v="98108"/>
    <s v="INFO@BOBHASEGAWA.COM"/>
    <s v="info@bobhasegawa.com"/>
    <s v="206-334-4804"/>
    <s v="STATE SENATOR"/>
    <n v="12"/>
    <s v="LEG DISTRICT 11 - SENATE"/>
    <n v="4740"/>
    <s v="KING"/>
    <s v="Legislative"/>
    <n v="89356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2518 S Brandon Ct"/>
    <s v="SEATTLE"/>
    <s v="WA"/>
    <n v="98108"/>
    <n v="2066012448"/>
    <n v="96919.43"/>
    <n v="41301.199999999997"/>
    <n v="58306.96"/>
    <n v="0"/>
    <n v="0"/>
    <n v="0"/>
    <n v="535.49"/>
    <n v="0"/>
    <s v="https://apollo.pdc.wa.gov/public/registrations/registration?registration_id=20071"/>
    <n v="8105"/>
    <n v="1066"/>
    <n v="1131"/>
    <n v="661"/>
    <n v="11"/>
    <s v="JEANNE LEGAULT"/>
    <s v="candidate"/>
    <m/>
    <n v="44325.537499999999"/>
  </r>
  <r>
    <s v="ca-2020-25692"/>
    <s v="MOORA--862"/>
    <s v="CA"/>
    <n v="43864"/>
    <m/>
    <m/>
    <m/>
    <s v="Electronic"/>
    <n v="43864"/>
    <x v="4"/>
    <s v="Candidate registered"/>
    <s v="Adrianne Boline Moore (Adrianne Moore)"/>
    <m/>
    <s v="PO Box 573"/>
    <s v="Winthrop"/>
    <s v="CHELAN"/>
    <s v="WA"/>
    <n v="98862"/>
    <s v="adrianne@voiceofthe12th.com"/>
    <s v="adrianne@voiceofthe12th.com"/>
    <n v="5093414497"/>
    <s v="STATE REPRESENTATIVE"/>
    <n v="13"/>
    <s v="LEG DISTRICT 12 - HOUSE"/>
    <n v="4801"/>
    <s v="CHELAN"/>
    <s v="Legislative"/>
    <n v="93006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O Box 573"/>
    <s v="Winthrop"/>
    <s v="WA"/>
    <n v="98862"/>
    <s v="509 429-7606"/>
    <n v="125252.59"/>
    <n v="0"/>
    <n v="125240.28"/>
    <n v="0"/>
    <n v="0"/>
    <n v="0"/>
    <n v="462.48"/>
    <n v="0"/>
    <s v="https://apollo.pdc.wa.gov/public/registrations/registration?registration_id=18573"/>
    <n v="24843"/>
    <n v="29721"/>
    <n v="25692"/>
    <n v="902"/>
    <n v="12"/>
    <s v="Carol Fisher"/>
    <s v="candidate"/>
    <m/>
    <n v="44232.645138888889"/>
  </r>
  <r>
    <s v="ca-2020-25530"/>
    <s v="DAUGL  310"/>
    <s v="CA"/>
    <n v="43773"/>
    <m/>
    <m/>
    <m/>
    <s v="Electronic"/>
    <n v="43773"/>
    <x v="4"/>
    <s v="Candidate registered"/>
    <s v="Leslie J Daugs (Leslie Daugs)"/>
    <m/>
    <s v="1419 Lindberg Pl"/>
    <s v="Bremerton"/>
    <s v="KITSAP"/>
    <s v="WA"/>
    <n v="98310"/>
    <s v="electlesliedaugs@gmail.com"/>
    <s v="electlesliedaugs@gmail.com"/>
    <s v="(360) 440-1961"/>
    <s v="STATE REPRESENTATIVE"/>
    <n v="13"/>
    <s v="LEG DISTRICT 23 - HOUSE"/>
    <n v="3558"/>
    <s v="KITSAP"/>
    <s v="Legislative"/>
    <n v="106338"/>
    <s v="C"/>
    <s v="Registration and financial affairs"/>
    <s v="Candidate"/>
    <s v="Candidate"/>
    <m/>
    <m/>
    <d v="1899-12-31T00:00:00"/>
    <s v="D"/>
    <x v="0"/>
    <n v="44138"/>
    <s v="full"/>
    <b v="1"/>
    <b v="1"/>
    <b v="0"/>
    <s v="Lost in primary"/>
    <m/>
    <m/>
    <m/>
    <m/>
    <m/>
    <m/>
    <m/>
    <m/>
    <m/>
    <m/>
    <s v="1419 Lindberg Pl"/>
    <s v="Bremerton"/>
    <s v="WA"/>
    <n v="98310"/>
    <s v="(360) 440-1961"/>
    <n v="24550.33"/>
    <n v="6130.08"/>
    <n v="35811.660000000003"/>
    <n v="0"/>
    <n v="0"/>
    <n v="0"/>
    <m/>
    <m/>
    <s v="https://apollo.pdc.wa.gov/public/registrations/registration?registration_id=18657"/>
    <n v="24504"/>
    <n v="1529"/>
    <n v="25530"/>
    <n v="492"/>
    <n v="23"/>
    <s v="Christina Zimniak"/>
    <s v="candidate"/>
    <m/>
    <n v="44148.851319444446"/>
  </r>
  <r>
    <s v="ca-2020-25856"/>
    <s v="GAWD0--507"/>
    <s v="CA"/>
    <n v="43909"/>
    <m/>
    <m/>
    <m/>
    <s v="Electronic"/>
    <n v="43909"/>
    <x v="4"/>
    <s v="Candidate registered"/>
    <s v="David Gaw"/>
    <m/>
    <s v="P.O. Box 6211"/>
    <s v="Olympia"/>
    <s v="THURSTON"/>
    <s v="WA"/>
    <n v="98507"/>
    <s v="info@david-gaw.com"/>
    <s v="electdavidgaw@gmail.com"/>
    <s v="360-292-2452"/>
    <s v="COUNTY COMMISSIONER"/>
    <n v="23"/>
    <s v="THURSTON CO"/>
    <n v="4229"/>
    <s v="THURSTON"/>
    <s v="Local"/>
    <n v="187220"/>
    <s v="C"/>
    <s v="Registration and financial affairs"/>
    <s v="Candidate"/>
    <s v="Candidate"/>
    <m/>
    <m/>
    <d v="1899-12-31T00:00:00"/>
    <s v="D"/>
    <x v="0"/>
    <n v="44138"/>
    <s v="full"/>
    <b v="1"/>
    <b v="1"/>
    <b v="0"/>
    <s v="Lost in primary"/>
    <m/>
    <m/>
    <m/>
    <m/>
    <m/>
    <m/>
    <m/>
    <m/>
    <m/>
    <m/>
    <s v="P.O. Box 6211"/>
    <s v="Olympia"/>
    <s v="WA"/>
    <n v="98507"/>
    <s v="360-292-2452"/>
    <n v="13466.07"/>
    <n v="374.8"/>
    <n v="9829.99"/>
    <n v="0"/>
    <n v="0"/>
    <n v="0"/>
    <m/>
    <m/>
    <s v="https://apollo.pdc.wa.gov/public/registrations/registration?registration_id=18878"/>
    <n v="25048"/>
    <n v="29842"/>
    <n v="25856"/>
    <n v="604"/>
    <m/>
    <s v="Alex Tran"/>
    <s v="candidate"/>
    <m/>
    <n v="44148.859178240738"/>
  </r>
  <r>
    <s v="ca-2020-25948"/>
    <s v="OVERB  201"/>
    <s v="CA"/>
    <n v="43941"/>
    <m/>
    <m/>
    <m/>
    <s v="Electronic"/>
    <n v="43941"/>
    <x v="4"/>
    <s v="Candidate withdrew"/>
    <s v="OVERSTREET, BRUCE PIERSON (Bruce Overstreet)"/>
    <m/>
    <s v="605 Maulsby Lane"/>
    <s v="Everett"/>
    <s v="SNOHOMISH"/>
    <s v="WA"/>
    <n v="98201"/>
    <s v="ElectBOverstreet@yahoo.com"/>
    <s v="ElectBOverstreet@yahoo.com"/>
    <n v="4252933660"/>
    <s v="STATE REPRESENTATIVE"/>
    <n v="13"/>
    <s v="LEG DISTRICT 38 - HOUSE"/>
    <n v="4854"/>
    <s v="SNOHOMISH"/>
    <s v="Legislative"/>
    <n v="87956"/>
    <s v="C"/>
    <s v="Registration and financial affairs"/>
    <s v="Candidate"/>
    <s v="Candidate"/>
    <m/>
    <m/>
    <d v="1899-12-31T00:00:00"/>
    <s v="D"/>
    <x v="0"/>
    <n v="44138"/>
    <s v="full"/>
    <b v="0"/>
    <b v="0"/>
    <b v="0"/>
    <m/>
    <m/>
    <m/>
    <m/>
    <m/>
    <m/>
    <m/>
    <m/>
    <m/>
    <m/>
    <m/>
    <s v="605 Maulsby Lane"/>
    <s v="Everett"/>
    <s v="WA"/>
    <n v="98201"/>
    <n v="4252933660"/>
    <n v="4627.66"/>
    <n v="0"/>
    <n v="3927.66"/>
    <n v="0"/>
    <n v="0"/>
    <n v="0"/>
    <m/>
    <m/>
    <s v="https://apollo.pdc.wa.gov/public/registrations/registration?registration_id=18881"/>
    <n v="25230"/>
    <n v="187"/>
    <n v="25948"/>
    <n v="974"/>
    <n v="38"/>
    <s v="Caroline Overstreet"/>
    <s v="candidate"/>
    <m/>
    <n v="44148.874479166669"/>
  </r>
  <r>
    <s v="ca-2020-1167"/>
    <s v="FRAMN  111"/>
    <s v="CA"/>
    <n v="43478"/>
    <m/>
    <m/>
    <m/>
    <s v="Electronic"/>
    <n v="43478"/>
    <x v="4"/>
    <s v="Candidate registered"/>
    <s v="Noel C. Frame (NOEL FRAME)"/>
    <m/>
    <s v="PO BOX 99143"/>
    <s v="SEATTLE"/>
    <s v="KING"/>
    <s v="WA"/>
    <n v="98139"/>
    <s v="COMPLIANCE@BLUEWAVEPOLITICS.COM"/>
    <s v="compliance@bluewavepolitics.com"/>
    <s v="206-701-0344"/>
    <s v="STATE REPRESENTATIVE"/>
    <n v="13"/>
    <s v="LEG DISTRICT 36 - HOUSE"/>
    <n v="4850"/>
    <s v="KING"/>
    <s v="Legislative"/>
    <n v="122269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79851.259999999995"/>
    <n v="7331.33"/>
    <n v="77954.509999999995"/>
    <n v="0"/>
    <n v="1000"/>
    <n v="0"/>
    <n v="567.74"/>
    <n v="0"/>
    <s v="https://apollo.pdc.wa.gov/public/registrations/registration?registration_id=18922"/>
    <n v="6334"/>
    <n v="449"/>
    <n v="1167"/>
    <n v="580"/>
    <n v="36"/>
    <s v="JOSIE OLSEN"/>
    <s v="candidate"/>
    <m/>
    <n v="44300.956655092596"/>
  </r>
  <r>
    <s v="ca-2020-25998"/>
    <s v="COBUC--814"/>
    <s v="CA"/>
    <n v="43962"/>
    <m/>
    <m/>
    <m/>
    <s v="Electronic"/>
    <n v="43962"/>
    <x v="4"/>
    <s v="Candidate registered"/>
    <s v="Carly Coburn"/>
    <m/>
    <s v="P.O. Box 5744"/>
    <s v="Pasco"/>
    <s v="WALLA WALLA"/>
    <s v="WA"/>
    <n v="99302"/>
    <s v="coburn16ldpos2@gmail.com"/>
    <s v="coburn16ldpos2@gmail.com"/>
    <s v="360-232-3888"/>
    <s v="STATE REPRESENTATIVE"/>
    <n v="13"/>
    <s v="LEG DISTRICT 16 - HOUSE"/>
    <n v="4809"/>
    <s v="WALLA WALLA"/>
    <s v="Legislative"/>
    <n v="77962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16262.99"/>
    <n v="0"/>
    <n v="16262.99"/>
    <n v="0"/>
    <n v="0"/>
    <n v="0"/>
    <n v="369.62"/>
    <n v="0"/>
    <s v="https://apollo.pdc.wa.gov/public/registrations/registration?registration_id=19020"/>
    <n v="25279"/>
    <n v="29931"/>
    <n v="25998"/>
    <n v="442"/>
    <n v="16"/>
    <s v="Jason Bennett"/>
    <s v="candidate"/>
    <m/>
    <n v="44232.645138888889"/>
  </r>
  <r>
    <s v="ca-2020-25793"/>
    <s v="YOUNM  446"/>
    <s v="CA"/>
    <n v="43889"/>
    <m/>
    <m/>
    <m/>
    <s v="Electronic"/>
    <n v="43889"/>
    <x v="4"/>
    <s v="Candidate registered"/>
    <s v="Marcus Young (YOUNG MARCUS)"/>
    <m/>
    <s v="P.O. Box 1094"/>
    <s v="Spanaway"/>
    <s v="PIERCE"/>
    <s v="WA"/>
    <n v="98387"/>
    <s v="marcus@marcusforcouncil.com"/>
    <s v="marcusyoung4council@gmail.com"/>
    <s v="253-439-7174"/>
    <s v="COUNTY COUNCIL MEMBER"/>
    <n v="25"/>
    <s v="PIERCE CO"/>
    <n v="3879"/>
    <s v="PIERCE"/>
    <s v="Local"/>
    <n v="520561"/>
    <s v="C"/>
    <s v="Registration and financial affairs"/>
    <s v="Candidate"/>
    <s v="Candidate"/>
    <m/>
    <m/>
    <d v="1900-01-02T00:00:00"/>
    <s v="D"/>
    <x v="0"/>
    <n v="44138"/>
    <s v="full"/>
    <b v="1"/>
    <b v="1"/>
    <b v="0"/>
    <s v="Lost in primary"/>
    <m/>
    <m/>
    <m/>
    <m/>
    <m/>
    <m/>
    <m/>
    <m/>
    <m/>
    <m/>
    <s v="P.O. Box 15855"/>
    <s v="Seattle"/>
    <s v="WA"/>
    <n v="98115"/>
    <s v="206-335-8815"/>
    <n v="20231.71"/>
    <n v="0"/>
    <n v="16577.34"/>
    <n v="0"/>
    <n v="0"/>
    <n v="0"/>
    <n v="425.38"/>
    <n v="0"/>
    <s v="https://apollo.pdc.wa.gov/public/registrations/registration?registration_id=19123"/>
    <n v="25009"/>
    <n v="17808"/>
    <n v="25793"/>
    <n v="1442"/>
    <m/>
    <s v="Andy Lo"/>
    <s v="candidate"/>
    <m/>
    <n v="45329.495844907404"/>
  </r>
  <r>
    <s v="ca-2020-49945"/>
    <s v="STAFJ  118"/>
    <s v="CA"/>
    <n v="43973"/>
    <m/>
    <m/>
    <m/>
    <s v="Electronic"/>
    <n v="43973"/>
    <x v="4"/>
    <s v="Candidate registered"/>
    <s v="John Edmund Stafford (John Stafford)"/>
    <m/>
    <s v="1723 13th Avenue South"/>
    <s v="Seattle"/>
    <s v="KING"/>
    <s v="WA"/>
    <n v="98144"/>
    <s v="staffordforstaterepresentative@gmail.com"/>
    <s v="jestaff@msn.com"/>
    <s v="206-722-6338"/>
    <s v="STATE REPRESENTATIVE"/>
    <n v="13"/>
    <s v="LEG DISTRICT 37 - HOUSE"/>
    <n v="4852"/>
    <s v="KING"/>
    <s v="Legislative"/>
    <n v="104874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1723 13th Avenue South"/>
    <s v="Seattle"/>
    <s v="WA"/>
    <n v="98144"/>
    <s v="206-722-6338"/>
    <n v="60962.26"/>
    <n v="31.34"/>
    <n v="56650.68"/>
    <n v="0"/>
    <n v="0"/>
    <n v="0"/>
    <m/>
    <m/>
    <s v="https://apollo.pdc.wa.gov/public/registrations/registration?registration_id=19262"/>
    <n v="25569"/>
    <n v="6253"/>
    <n v="49945"/>
    <n v="1194"/>
    <n v="37"/>
    <s v="John Stafford"/>
    <s v="candidate"/>
    <m/>
    <n v="44204.036736111113"/>
  </r>
  <r>
    <s v="ca-2020-69848"/>
    <s v="CLART--066"/>
    <s v="CA"/>
    <n v="43978"/>
    <m/>
    <m/>
    <m/>
    <s v="Electronic"/>
    <n v="43978"/>
    <x v="4"/>
    <s v="Candidate registered"/>
    <s v="Thomas R Clark"/>
    <s v="Thomas Clark Campaign Committee"/>
    <s v="21821 26th Street East"/>
    <s v="Lake Tapps"/>
    <s v="KING"/>
    <s v="Washington"/>
    <n v="98391"/>
    <s v="TRClark.wa.ld31@gmail.com"/>
    <s v="78leftcoaster@gmail.com"/>
    <n v="2069796977"/>
    <s v="STATE REPRESENTATIVE"/>
    <n v="13"/>
    <s v="LEG DISTRICT 31 - HOUSE"/>
    <n v="4839"/>
    <s v="KING"/>
    <s v="Legislative"/>
    <n v="107637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21821 26th Street East"/>
    <s v="Lake Tapps"/>
    <s v="Washington"/>
    <n v="98391"/>
    <s v="253-670-2553"/>
    <n v="4154.0600000000004"/>
    <n v="0"/>
    <n v="3951.32"/>
    <n v="250"/>
    <n v="0"/>
    <n v="0"/>
    <n v="461.89"/>
    <n v="0"/>
    <s v="https://apollo.pdc.wa.gov/public/registrations/registration?registration_id=19327"/>
    <n v="25623"/>
    <n v="30121"/>
    <n v="69848"/>
    <n v="437"/>
    <n v="31"/>
    <s v="Alyson E. Clark"/>
    <s v="candidate"/>
    <m/>
    <n v="44232.645138888889"/>
  </r>
  <r>
    <s v="ca-2020-1126"/>
    <s v="LOVIJ  012"/>
    <s v="CA"/>
    <n v="43474"/>
    <m/>
    <m/>
    <m/>
    <s v="Electronic"/>
    <n v="43474"/>
    <x v="4"/>
    <s v="Candidate registered"/>
    <s v="LOVICK JOHNNY R (JOHNNY LOVICK)"/>
    <m/>
    <s v="2403 157TH PL SE"/>
    <s v="MILL CREEK"/>
    <s v="KING"/>
    <s v="WA"/>
    <n v="98012"/>
    <s v="JOHNLOVICK@FRONTIER.COM"/>
    <s v="johnlovick@frontier.com"/>
    <s v="425-750-0306"/>
    <s v="STATE REPRESENTATIVE"/>
    <n v="13"/>
    <s v="LEG DISTRICT 44 - HOUSE"/>
    <n v="4866"/>
    <s v="KING"/>
    <s v="Legislative"/>
    <n v="107180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76103.59"/>
    <n v="4709.03"/>
    <n v="165007.01"/>
    <n v="0"/>
    <n v="0"/>
    <n v="0"/>
    <n v="7886.42"/>
    <n v="0"/>
    <s v="https://apollo.pdc.wa.gov/public/registrations/registration?registration_id=19533"/>
    <n v="11715"/>
    <n v="26449"/>
    <n v="1126"/>
    <n v="836"/>
    <n v="44"/>
    <s v="JASON BENNETT"/>
    <s v="candidate"/>
    <m/>
    <n v="44272.407326388886"/>
  </r>
  <r>
    <s v="ca-2015-5572"/>
    <s v="MOSEK  405"/>
    <s v="CA"/>
    <n v="42019"/>
    <m/>
    <m/>
    <m/>
    <m/>
    <n v="42019"/>
    <x v="12"/>
    <s v="Candidate discontinued campaign"/>
    <s v="MOSESLY KORBETT (KORBETT MOSESLY)"/>
    <m/>
    <s v="3220 S. 11TH"/>
    <s v="TACOMA"/>
    <s v="PIERCE"/>
    <s v="WA"/>
    <n v="98405"/>
    <s v="korbettm@gmail.com"/>
    <s v="korbettm@gmail.com"/>
    <s v="253-655-7452"/>
    <s v="CITY COUNCIL MEMBER"/>
    <n v="32"/>
    <s v="CITY OF TACOMA"/>
    <n v="4217"/>
    <s v="PIERCE"/>
    <s v="Local"/>
    <n v="103278"/>
    <s v="C"/>
    <s v="Registration and financial affairs"/>
    <s v="Candidate"/>
    <s v="Candidate"/>
    <m/>
    <m/>
    <m/>
    <s v="D"/>
    <x v="0"/>
    <n v="42311"/>
    <s v="full"/>
    <b v="1"/>
    <m/>
    <m/>
    <m/>
    <m/>
    <m/>
    <m/>
    <m/>
    <m/>
    <m/>
    <m/>
    <m/>
    <m/>
    <m/>
    <s v="3220 S. 11TH"/>
    <s v="TACOMA"/>
    <s v="WA"/>
    <n v="98405"/>
    <s v="253-655-7452"/>
    <m/>
    <m/>
    <m/>
    <m/>
    <m/>
    <m/>
    <m/>
    <m/>
    <s v="https://web.pdc.wa.gov/rptimg/default.aspx?docid=4224908"/>
    <n v="13576"/>
    <n v="4751"/>
    <n v="5572"/>
    <m/>
    <m/>
    <s v="KORBETT MOSESLY"/>
    <s v="candidate"/>
    <m/>
    <n v="43597.986157407409"/>
  </r>
  <r>
    <s v="ca-2020-25601"/>
    <s v="BRYSC  563"/>
    <s v="CA"/>
    <n v="43839"/>
    <m/>
    <m/>
    <m/>
    <s v="Electronic"/>
    <n v="43839"/>
    <x v="4"/>
    <s v="Candidate registered"/>
    <s v="Clint R. Bryson (BRYSON CLINT R)"/>
    <m/>
    <s v="PO Box 527"/>
    <s v="Montesano"/>
    <s v="COWLITZ"/>
    <s v="WA"/>
    <n v="98563"/>
    <s v="contact@electclintbryson.com"/>
    <s v="contact@electclintbryson.com"/>
    <s v="206-682-7328"/>
    <s v="STATE REPRESENTATIVE"/>
    <n v="13"/>
    <s v="LEG DISTRICT 19 - HOUSE"/>
    <n v="4815"/>
    <s v="COWLITZ"/>
    <s v="Legislative"/>
    <n v="92744"/>
    <s v="C"/>
    <s v="Registration and financial affairs"/>
    <s v="Candidate"/>
    <s v="Candidate"/>
    <m/>
    <m/>
    <d v="1899-12-31T00:00:00"/>
    <s v="D"/>
    <x v="0"/>
    <n v="44138"/>
    <s v="full"/>
    <b v="1"/>
    <b v="1"/>
    <b v="0"/>
    <s v="Lost in primary"/>
    <m/>
    <m/>
    <m/>
    <m/>
    <m/>
    <m/>
    <m/>
    <m/>
    <m/>
    <m/>
    <s v="401 2nd Ave S Ste 303"/>
    <s v="Seattle"/>
    <s v="WA"/>
    <n v="98104"/>
    <s v="206-682-7328"/>
    <n v="88004.14"/>
    <n v="0"/>
    <n v="88004.14"/>
    <n v="0"/>
    <n v="0"/>
    <n v="0"/>
    <n v="17051.21"/>
    <n v="0"/>
    <s v="https://apollo.pdc.wa.gov/public/registrations/registration?registration_id=19684"/>
    <n v="24658"/>
    <n v="12573"/>
    <n v="25601"/>
    <n v="353"/>
    <n v="19"/>
    <s v="Josie Olsen"/>
    <s v="candidate"/>
    <m/>
    <n v="44259.557037037041"/>
  </r>
  <r>
    <s v="ca-2020-25634"/>
    <s v="GUREL  206"/>
    <s v="CA"/>
    <n v="43846"/>
    <m/>
    <m/>
    <m/>
    <s v="Electronic"/>
    <n v="43846"/>
    <x v="4"/>
    <s v="Candidate registered"/>
    <s v="Lance Gurel"/>
    <m/>
    <s v="PO Box 496"/>
    <s v="SPOKANE VALLEY"/>
    <s v="SPOKANE"/>
    <s v="WA"/>
    <n v="99037"/>
    <s v="LANCEWGUREL@GMAIL.COM"/>
    <s v="LANCEWGUREL@GMAIL.COM"/>
    <n v="15095992268"/>
    <s v="STATE REPRESENTATIVE"/>
    <n v="13"/>
    <s v="LEG DISTRICT 04 - HOUSE"/>
    <n v="4785"/>
    <s v="SPOKANE"/>
    <s v="Legislative"/>
    <n v="113682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O Box 496"/>
    <s v="SPOKANE VALLEY"/>
    <s v="WA"/>
    <n v="99037"/>
    <n v="15095992268"/>
    <n v="26442.26"/>
    <n v="0"/>
    <n v="29462.44"/>
    <n v="5017.68"/>
    <n v="0"/>
    <n v="0"/>
    <n v="469.67"/>
    <n v="0"/>
    <s v="https://apollo.pdc.wa.gov/public/registrations/registration?registration_id=19721"/>
    <n v="24766"/>
    <n v="1248"/>
    <n v="25634"/>
    <n v="641"/>
    <n v="4"/>
    <s v="Regan Glover"/>
    <s v="candidate"/>
    <m/>
    <n v="44232.645138888889"/>
  </r>
  <r>
    <s v="ca-2022-93107"/>
    <s v="THAIM  006"/>
    <s v="CA"/>
    <n v="44208"/>
    <d v="2022-05-16T00:00:00"/>
    <m/>
    <m/>
    <s v="Electronic"/>
    <n v="44208"/>
    <x v="6"/>
    <s v="Candidate declared"/>
    <s v="My-Linh Thai"/>
    <m/>
    <s v="11900 NE 1st St #300"/>
    <s v="Bellevue"/>
    <s v="KING"/>
    <s v="WA"/>
    <n v="98005"/>
    <s v="info@my-linhthai.com"/>
    <s v="mlinh.thai@gmail.com"/>
    <s v="425-749-1864"/>
    <s v="STATE REPRESENTATIVE"/>
    <n v="13"/>
    <s v="LEG DISTRICT 41 - HOUSE"/>
    <n v="4860"/>
    <s v="KING"/>
    <s v="Legislative"/>
    <n v="98390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01131.9"/>
    <n v="25000"/>
    <n v="101131.9"/>
    <n v="-5000"/>
    <n v="0"/>
    <n v="0"/>
    <n v="131.41"/>
    <n v="0"/>
    <s v="https://apollo.pdc.wa.gov/public/registrations/registration?registration_id=43024"/>
    <n v="26455"/>
    <n v="30272"/>
    <n v="93107"/>
    <n v="16923"/>
    <n v="41"/>
    <s v="Abbot Taylor"/>
    <s v="candidate"/>
    <m/>
    <n v="45019.824606481481"/>
  </r>
  <r>
    <s v="ca-2024-93108"/>
    <s v="HECKD  501"/>
    <s v="CA"/>
    <n v="44208"/>
    <d v="2024-05-06T00:00:00"/>
    <m/>
    <m/>
    <s v="Electronic"/>
    <n v="44208"/>
    <x v="1"/>
    <s v="Candidate declared"/>
    <s v="DENNIS L. HECK (Denny Heck)"/>
    <m/>
    <s v="PO Box 235"/>
    <s v="Olympia"/>
    <m/>
    <s v="WA"/>
    <n v="98507"/>
    <s v="phil@seattlecfo.com"/>
    <s v="denny@theheckhome.com"/>
    <s v="206-382-5552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603 Stewart St Ste 819"/>
    <s v="Seattle"/>
    <s v="WA"/>
    <n v="98101"/>
    <s v="206-382-5552"/>
    <n v="359317.72"/>
    <n v="39648.28"/>
    <n v="217405.06"/>
    <n v="0"/>
    <n v="0"/>
    <n v="0"/>
    <n v="5612.77"/>
    <n v="0"/>
    <s v="https://apollo.pdc.wa.gov/public/registrations/registration?registration_id=43033"/>
    <n v="26396"/>
    <n v="27461"/>
    <n v="93108"/>
    <n v="16756"/>
    <m/>
    <s v="Philip Lloyd"/>
    <s v="candidate"/>
    <m/>
    <n v="45667.603773148148"/>
  </r>
  <r>
    <s v="ca-2015-5265"/>
    <s v="FLYGR  003"/>
    <s v="CA"/>
    <n v="42103"/>
    <m/>
    <m/>
    <m/>
    <s v="Electronic"/>
    <n v="42103"/>
    <x v="12"/>
    <s v="Candidate registered"/>
    <s v="FLYGARE ROGER G (ROGER FLYGARE)"/>
    <m/>
    <s v="1715 S. 324TH PL #250"/>
    <s v="FEDERAL WAY"/>
    <s v="KING"/>
    <s v="WA"/>
    <n v="98003"/>
    <s v="RGFLYGARE@AOL.COM"/>
    <s v="rgflygare@gmail.com"/>
    <s v="253-640-1111"/>
    <s v="FIRE COMMISSIONER"/>
    <n v="44"/>
    <s v="SOUTH KING FIRE &amp; RESCUE"/>
    <n v="5107"/>
    <s v="KING"/>
    <s v="Local"/>
    <n v="72477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Lost in general"/>
    <m/>
    <m/>
    <m/>
    <m/>
    <m/>
    <m/>
    <m/>
    <m/>
    <m/>
    <s v="314 S. 180TH CT"/>
    <s v="BURIEN"/>
    <s v="WA"/>
    <n v="98148"/>
    <s v="206-618-5107"/>
    <n v="23230.22"/>
    <n v="5078.24"/>
    <n v="20439.64"/>
    <n v="0"/>
    <n v="0"/>
    <n v="0"/>
    <m/>
    <m/>
    <s v="https://web.pdc.wa.gov/rptimg/default.aspx?filerid_election_year=FLYGR%20%20003%3A%7C%3A2015"/>
    <n v="6239"/>
    <n v="26404"/>
    <n v="5265"/>
    <n v="6702"/>
    <m/>
    <s v="OMAHA STERNBERG"/>
    <s v="candidate"/>
    <m/>
    <n v="44149.098182870373"/>
  </r>
  <r>
    <s v="ca-2015-5195"/>
    <s v="DALEM  604"/>
    <s v="CA"/>
    <n v="42149"/>
    <m/>
    <m/>
    <m/>
    <s v="Electronic"/>
    <n v="42149"/>
    <x v="12"/>
    <s v="Candidate registered"/>
    <s v="DALESANDRO MICHAEL S (MICHAEL DALESANDRO)"/>
    <m/>
    <s v="13215 SE MILL PLAIN STE C-8 #157"/>
    <s v="VANCOUVER"/>
    <s v="CLARK"/>
    <s v="WA"/>
    <n v="98684"/>
    <s v="MIKE4COUNCILCHAIR@GMAIL.COM"/>
    <s v="mike4councilchair@gmail.com"/>
    <s v="360-949-6328"/>
    <s v="COUNTY COUNCIL MEMBER"/>
    <n v="25"/>
    <s v="CLARK CO"/>
    <n v="3147"/>
    <s v="CLARK"/>
    <s v="Local"/>
    <n v="249233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Lost in general"/>
    <m/>
    <m/>
    <m/>
    <m/>
    <m/>
    <m/>
    <m/>
    <m/>
    <m/>
    <s v="8920 MT RAINIER DR"/>
    <s v="VANCOUVER"/>
    <s v="WA"/>
    <n v="98664"/>
    <m/>
    <n v="15656.11"/>
    <n v="0"/>
    <n v="17749.310000000001"/>
    <n v="-750"/>
    <n v="0"/>
    <n v="0"/>
    <m/>
    <m/>
    <s v="https://web.pdc.wa.gov/rptimg/default.aspx?filerid_election_year=DALEM%20%20604%3A%7C%3A2015"/>
    <n v="4474"/>
    <n v="2543"/>
    <n v="5195"/>
    <n v="6645"/>
    <m/>
    <s v="JANET JAMES"/>
    <s v="candidate"/>
    <m/>
    <n v="44149.09579861111"/>
  </r>
  <r>
    <s v="ca-2015-5480"/>
    <s v="LISBJ  117"/>
    <s v="CA"/>
    <n v="42129"/>
    <m/>
    <m/>
    <m/>
    <s v="Electronic"/>
    <n v="42129"/>
    <x v="12"/>
    <s v="Candidate registered"/>
    <s v="LISBIN JONATHAN L (JONATHAN LISBIN)"/>
    <m/>
    <s v="2400 NW 80TH STREET #214"/>
    <s v="SEATTLE"/>
    <s v="KING"/>
    <s v="WA"/>
    <s v="98117-4449"/>
    <s v="JONL@POINTIT.COM"/>
    <s v="jonl@pointit.com"/>
    <s v="206-794-5969"/>
    <s v="CITY COUNCIL MEMBER"/>
    <n v="32"/>
    <s v="CITY OF SEATTLE"/>
    <n v="4048"/>
    <s v="KING"/>
    <s v="Local"/>
    <n v="414727"/>
    <s v="C"/>
    <s v="Registration and financial affairs"/>
    <s v="Candidate"/>
    <s v="Candidate"/>
    <m/>
    <m/>
    <m/>
    <s v="D"/>
    <x v="0"/>
    <n v="42311"/>
    <s v="full"/>
    <b v="1"/>
    <m/>
    <m/>
    <s v="Lost in primary"/>
    <m/>
    <m/>
    <m/>
    <m/>
    <m/>
    <m/>
    <m/>
    <m/>
    <m/>
    <m/>
    <s v="16505 37TH AVENUE NE"/>
    <s v="LAKE FOREST PARK"/>
    <s v="WA"/>
    <n v="98155"/>
    <m/>
    <n v="5351.07"/>
    <n v="0"/>
    <n v="5678.58"/>
    <n v="-2295.92"/>
    <n v="0"/>
    <n v="0"/>
    <m/>
    <m/>
    <s v="https://web.pdc.wa.gov/rptimg/default.aspx?filerid_election_year=LISBJ%20%20117%3A%7C%3A2015"/>
    <n v="11634"/>
    <n v="1647"/>
    <n v="5480"/>
    <n v="6896"/>
    <m/>
    <s v="NANCY ISELY"/>
    <s v="candidate"/>
    <m/>
    <n v="44149.104710648149"/>
  </r>
  <r>
    <s v="ca-2015-5856"/>
    <s v="ZIMML  248"/>
    <s v="CA"/>
    <n v="42164"/>
    <m/>
    <m/>
    <m/>
    <m/>
    <n v="42164"/>
    <x v="12"/>
    <s v="Candidate registered"/>
    <s v="ZIMMERMAN LLOYD J (LLOYD ZIMMERMAN)"/>
    <m/>
    <s v="2234 MAIN ST."/>
    <s v="FERNDALE"/>
    <s v="WHATCOM"/>
    <s v="WA"/>
    <n v="98248"/>
    <s v="zmanz@comcast.net"/>
    <s v="zmanz@comcast.net"/>
    <s v="360-739-0408"/>
    <s v="PORT COMMISSIONER"/>
    <n v="47"/>
    <s v="PORT OF BELLINGHAM"/>
    <n v="3919"/>
    <s v="WHATCOM"/>
    <s v="Local"/>
    <n v="127094"/>
    <s v="C"/>
    <s v="Registration and financial affairs"/>
    <s v="Candidate"/>
    <s v="Candidate"/>
    <m/>
    <m/>
    <m/>
    <s v="D"/>
    <x v="0"/>
    <n v="42311"/>
    <s v="mini"/>
    <b v="1"/>
    <m/>
    <m/>
    <s v="Lost in primary"/>
    <m/>
    <m/>
    <m/>
    <m/>
    <m/>
    <m/>
    <m/>
    <m/>
    <m/>
    <m/>
    <s v="2234 MAIN ST."/>
    <s v="FERNDALE"/>
    <s v="WA"/>
    <n v="98248"/>
    <s v="360-920-4775"/>
    <m/>
    <m/>
    <m/>
    <m/>
    <m/>
    <m/>
    <m/>
    <m/>
    <s v="https://web.pdc.wa.gov/rptimg/default.aspx?docid=4454839"/>
    <n v="22110"/>
    <n v="4944"/>
    <n v="5856"/>
    <m/>
    <m/>
    <s v="SHERRY  WERTH"/>
    <s v="candidate"/>
    <m/>
    <n v="43597.990798611114"/>
  </r>
  <r>
    <s v="ca-2015-5329"/>
    <s v="HANEM  221"/>
    <s v="CA"/>
    <n v="42152"/>
    <m/>
    <m/>
    <m/>
    <m/>
    <n v="42152"/>
    <x v="12"/>
    <s v="Candidate registered"/>
    <s v="HANESWORTH MARILYN A (MARILYN HANESWORTH)"/>
    <m/>
    <s v="8605 SOUTHRIDGE PLACE"/>
    <s v="ANACORTES"/>
    <s v="SKAGIT"/>
    <s v="WA"/>
    <n v="98221"/>
    <s v="mahanesworth@gmail.com"/>
    <s v="mahanesworth@gmail.com"/>
    <s v="360-299-0473"/>
    <s v="SCHOOL DIRECTOR"/>
    <n v="49"/>
    <s v="ANACORTES SD 103"/>
    <n v="3023"/>
    <s v="SKAGIT"/>
    <s v="Local"/>
    <n v="14578"/>
    <s v="C"/>
    <s v="Registration and financial affairs"/>
    <s v="Candidate"/>
    <s v="Candidate"/>
    <m/>
    <m/>
    <m/>
    <s v="D"/>
    <x v="0"/>
    <n v="42311"/>
    <s v="mini"/>
    <b v="1"/>
    <m/>
    <m/>
    <s v="Not in primary"/>
    <s v="Unopposed in general"/>
    <m/>
    <m/>
    <m/>
    <m/>
    <m/>
    <m/>
    <m/>
    <m/>
    <m/>
    <s v="8605 SOUTHRIDGE PLACE"/>
    <s v="ANACORTES"/>
    <s v="WA"/>
    <n v="98221"/>
    <s v="360-299-0473"/>
    <m/>
    <m/>
    <m/>
    <m/>
    <m/>
    <m/>
    <m/>
    <m/>
    <s v="https://web.pdc.wa.gov/rptimg/default.aspx?docid=4430694"/>
    <n v="7971"/>
    <n v="4581"/>
    <n v="5329"/>
    <m/>
    <m/>
    <s v="MARILYN HANESWORTH"/>
    <s v="candidate"/>
    <m/>
    <n v="43597.982592592591"/>
  </r>
  <r>
    <s v="ca-2015-5116"/>
    <s v="BRADB  108"/>
    <s v="CA"/>
    <n v="42033"/>
    <m/>
    <m/>
    <m/>
    <s v="Electronic"/>
    <n v="42033"/>
    <x v="12"/>
    <s v="Candidate registered"/>
    <s v="BRADBURD WILLIAM L (BILL BRADBURD)"/>
    <m/>
    <s v="1642 S LANE ST"/>
    <s v="SEATTLE"/>
    <s v="KING"/>
    <s v="WA"/>
    <n v="98144"/>
    <s v="INFO@BILLBRADBURD.COM"/>
    <s v="bill@grandscheme.com"/>
    <s v="206-518-9303"/>
    <s v="CITY COUNCIL MEMBER"/>
    <n v="32"/>
    <s v="CITY OF SEATTLE"/>
    <n v="4048"/>
    <s v="KING"/>
    <s v="Local"/>
    <n v="414727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Lost in general"/>
    <m/>
    <m/>
    <m/>
    <m/>
    <m/>
    <m/>
    <m/>
    <m/>
    <m/>
    <s v="2518 S BRANDON CT"/>
    <s v="SEATTLE"/>
    <s v="WA"/>
    <n v="98108"/>
    <m/>
    <n v="84189.98"/>
    <n v="0"/>
    <n v="83089.98"/>
    <n v="0"/>
    <n v="0"/>
    <n v="0"/>
    <m/>
    <m/>
    <s v="https://web.pdc.wa.gov/rptimg/default.aspx?filerid_election_year=BRADB%20%20108%3A%7C%3A2015"/>
    <n v="1885"/>
    <n v="4423"/>
    <n v="5116"/>
    <n v="6525"/>
    <m/>
    <s v="JEANNE LEGAULT"/>
    <s v="candidate"/>
    <m/>
    <n v="44149.091099537036"/>
  </r>
  <r>
    <s v="ca-2015-5668"/>
    <s v="RICHL  133"/>
    <s v="CA"/>
    <n v="42121"/>
    <m/>
    <m/>
    <m/>
    <s v="Electronic"/>
    <n v="42121"/>
    <x v="12"/>
    <s v="Candidate registered"/>
    <s v="RICHEY LORN (LORN RICHEY)"/>
    <m/>
    <s v="18510 MERIDIAN CT N"/>
    <s v="SHORELINE"/>
    <s v="KING"/>
    <s v="WA"/>
    <n v="98133"/>
    <s v="LORNRICHEY@HOTMAIL.COM"/>
    <s v="lornrichey@hotmail.com"/>
    <s v="206-257-1450"/>
    <s v="CITY COUNCIL MEMBER"/>
    <n v="32"/>
    <s v="CITY OF SHORELINE"/>
    <n v="4892"/>
    <s v="KING"/>
    <s v="Local"/>
    <n v="35549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Lost in general"/>
    <m/>
    <m/>
    <m/>
    <m/>
    <m/>
    <m/>
    <m/>
    <m/>
    <m/>
    <s v="1715 NW 59TH"/>
    <s v="SEATTLE"/>
    <s v="WA"/>
    <n v="98107"/>
    <m/>
    <n v="12922.62"/>
    <n v="550"/>
    <n v="10080.879999999999"/>
    <n v="0"/>
    <n v="0"/>
    <n v="0"/>
    <m/>
    <m/>
    <s v="https://web.pdc.wa.gov/rptimg/default.aspx?filerid_election_year=RICHL%20%20133%3A%7C%3A2015"/>
    <n v="16411"/>
    <n v="4821"/>
    <n v="5668"/>
    <n v="7092"/>
    <m/>
    <s v="SANDRA BARONE"/>
    <s v="candidate"/>
    <m/>
    <n v="44149.110601851855"/>
  </r>
  <r>
    <s v="ca-2015-5661"/>
    <s v="REDMC  136"/>
    <s v="CA"/>
    <n v="41627"/>
    <m/>
    <m/>
    <m/>
    <s v="Electronic"/>
    <n v="41627"/>
    <x v="12"/>
    <s v="Candidate registered"/>
    <s v="REDMOND CHARLES R III (CHARLES REDMOND)"/>
    <m/>
    <s v="3903 SW MONROE STREET"/>
    <s v="SEATTLE"/>
    <s v="KING"/>
    <s v="WA"/>
    <s v="98136-2334"/>
    <s v="WESTSEATTLE4CHAS@GMAIL.COM"/>
    <s v="westseattle4chas@gmail.com"/>
    <s v="206-932-6003"/>
    <s v="CITY COUNCIL MEMBER"/>
    <n v="32"/>
    <s v="CITY OF SEATTLE"/>
    <n v="4048"/>
    <s v="KING"/>
    <s v="Local"/>
    <n v="414727"/>
    <s v="C"/>
    <s v="Registration and financial affairs"/>
    <s v="Candidate"/>
    <s v="Candidate"/>
    <m/>
    <m/>
    <m/>
    <s v="D"/>
    <x v="0"/>
    <n v="42311"/>
    <s v="full"/>
    <b v="1"/>
    <m/>
    <m/>
    <s v="Lost in primary"/>
    <m/>
    <m/>
    <m/>
    <m/>
    <m/>
    <m/>
    <m/>
    <m/>
    <m/>
    <m/>
    <s v="3903 SW MONROE ST."/>
    <s v="SEATTLE"/>
    <s v="WA"/>
    <s v="98136-2334"/>
    <s v="206-932-6003"/>
    <n v="12467.51"/>
    <n v="0"/>
    <n v="12467.51"/>
    <n v="0"/>
    <n v="0"/>
    <n v="0"/>
    <m/>
    <m/>
    <s v="https://web.pdc.wa.gov/rptimg/default.aspx?filerid_election_year=REDMC%20%20136%3A%7C%3A2015"/>
    <n v="16093"/>
    <n v="4815"/>
    <n v="5661"/>
    <n v="7078"/>
    <m/>
    <s v="CHARLES REDMOND"/>
    <s v="candidate"/>
    <m/>
    <n v="44149.110277777778"/>
  </r>
  <r>
    <s v="ca-2015-5140"/>
    <s v="BUSHD  188"/>
    <s v="CA"/>
    <n v="40990"/>
    <m/>
    <m/>
    <m/>
    <s v="Electronic"/>
    <n v="40990"/>
    <x v="12"/>
    <s v="Candidate registered"/>
    <s v="BUSH DAVID L (DAVID BUSH)"/>
    <m/>
    <s v="PO BOX 66591"/>
    <s v="SEATAC"/>
    <s v="KING"/>
    <s v="WA"/>
    <n v="98188"/>
    <s v="DBUSH@WINDERMERE.COM"/>
    <s v="davebush@gmail.com"/>
    <s v="206-669-7263"/>
    <s v="CITY COUNCIL MEMBER"/>
    <n v="32"/>
    <s v="CITY OF SEATAC"/>
    <n v="4680"/>
    <s v="KING"/>
    <s v="Local"/>
    <n v="11955"/>
    <s v="C"/>
    <s v="Registration and financial affairs"/>
    <s v="Candidate"/>
    <s v="Candidate"/>
    <m/>
    <m/>
    <m/>
    <s v="D"/>
    <x v="0"/>
    <n v="42311"/>
    <s v="mini"/>
    <b v="1"/>
    <m/>
    <m/>
    <s v="Not in primary"/>
    <s v="Lost in general"/>
    <m/>
    <m/>
    <m/>
    <m/>
    <m/>
    <m/>
    <m/>
    <m/>
    <m/>
    <s v="15421 DES MOINES MEM DR, E302"/>
    <s v="BURIEN"/>
    <s v="WA"/>
    <n v="98148"/>
    <m/>
    <n v="7244"/>
    <n v="0"/>
    <n v="7588.4"/>
    <n v="0"/>
    <n v="0"/>
    <n v="0"/>
    <n v="0"/>
    <n v="379.61"/>
    <s v="https://web.pdc.wa.gov/rptimg/default.aspx?filerid_election_year=BUSHD%20%20188%3A%7C%3A2015"/>
    <n v="2462"/>
    <n v="4439"/>
    <n v="5140"/>
    <n v="6546"/>
    <m/>
    <s v="JEFF UPTHEGROVE"/>
    <s v="candidate"/>
    <m/>
    <n v="44149.091944444444"/>
  </r>
  <r>
    <s v="ca-2014-7590"/>
    <s v="SCHLN  335"/>
    <s v="CA"/>
    <n v="41732"/>
    <m/>
    <m/>
    <m/>
    <s v="Electronic"/>
    <n v="41732"/>
    <x v="9"/>
    <s v="Candidate registered"/>
    <s v="SCHLICHER NATHANIEL R (NATHAN SCHLICHER)"/>
    <m/>
    <s v="PO BOX 2082"/>
    <s v="GIG HARBOR"/>
    <s v="PIERCE"/>
    <s v="WA"/>
    <n v="98335"/>
    <s v="SCHLICNR@YAHOO.COM"/>
    <s v="schlicnr@yahoo.com"/>
    <s v="253-509-8880"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PO BOX 2082"/>
    <s v="GIG HARBOR"/>
    <s v="WA"/>
    <n v="98335"/>
    <s v="253-509-8880"/>
    <n v="370955.4"/>
    <n v="0"/>
    <n v="370955.4"/>
    <n v="0"/>
    <n v="0"/>
    <n v="0"/>
    <n v="235120.93"/>
    <n v="75459.62"/>
    <s v="https://web.pdc.wa.gov/rptimg/default.aspx?filerid_election_year=SCHLN%20%20335%3A%7C%3A2014"/>
    <n v="17189"/>
    <n v="6151"/>
    <n v="7590"/>
    <n v="8291"/>
    <n v="26"/>
    <s v="NATHAN SCHLICHER"/>
    <s v="candidate"/>
    <m/>
    <n v="44344.404374999998"/>
  </r>
  <r>
    <s v="ca-2014-7498"/>
    <s v="SMITA  520"/>
    <s v="CA"/>
    <n v="41729"/>
    <m/>
    <m/>
    <m/>
    <s v="Electronic"/>
    <n v="41729"/>
    <x v="9"/>
    <s v="Candidate registered"/>
    <s v="SMITH ALLEN L (ALLEN SMITH)"/>
    <m/>
    <s v="25 JOHNSON ROAD"/>
    <s v="ABERDEEN"/>
    <s v="GRAYS HARBOR"/>
    <s v="WA"/>
    <n v="98520"/>
    <s v="LAUDYMS@COMCAST.NET"/>
    <s v="asmithcamp@comcast.net"/>
    <s v="360-580-7724"/>
    <s v="COUNTY COMMISSIONER"/>
    <n v="23"/>
    <s v="GRAYS HARBOR CO"/>
    <n v="3369"/>
    <s v="GRAYS HARBOR"/>
    <s v="Local"/>
    <n v="37859"/>
    <s v="C"/>
    <s v="Registration and financial affairs"/>
    <s v="Candidate"/>
    <s v="Candidate"/>
    <m/>
    <m/>
    <m/>
    <s v="D"/>
    <x v="0"/>
    <n v="41947"/>
    <s v="full"/>
    <b v="1"/>
    <m/>
    <m/>
    <s v="Lost in primary"/>
    <m/>
    <m/>
    <m/>
    <m/>
    <m/>
    <m/>
    <m/>
    <m/>
    <m/>
    <m/>
    <s v="6711 LARSON LANE"/>
    <s v="ABERDEEN"/>
    <s v="WA"/>
    <n v="98520"/>
    <m/>
    <n v="7262.71"/>
    <n v="0"/>
    <n v="7986.67"/>
    <n v="723.96"/>
    <n v="0"/>
    <n v="0"/>
    <m/>
    <m/>
    <s v="https://web.pdc.wa.gov/rptimg/default.aspx?filerid_election_year=SMITA%20%20520%3A%7C%3A2014"/>
    <n v="18104"/>
    <n v="24157"/>
    <n v="7498"/>
    <n v="8336"/>
    <m/>
    <s v="CLAUDIA WOODWARD-RICE"/>
    <s v="candidate"/>
    <m/>
    <n v="44149.153506944444"/>
  </r>
  <r>
    <s v="ca-2014-7185"/>
    <s v="HAUGR  366"/>
    <s v="CA"/>
    <n v="41749"/>
    <m/>
    <m/>
    <m/>
    <s v="Electronic"/>
    <n v="41749"/>
    <x v="9"/>
    <s v="Candidate registered"/>
    <s v="HAUGE RUSSELL D  (RUSSELL HAUGE)"/>
    <m/>
    <s v="PO BOX 2048"/>
    <s v="SILVERDALE"/>
    <s v="KITSAP"/>
    <s v="WA"/>
    <n v="98383"/>
    <s v="RUSSHAUGE@GMAIL.COM"/>
    <s v="russhauge@gmail.com"/>
    <s v="360-710-2688"/>
    <s v="COUNTY PROSECUTOR"/>
    <n v="26"/>
    <s v="KITSAP CO"/>
    <n v="3539"/>
    <s v="KITSAP"/>
    <s v="Local"/>
    <n v="153736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m/>
    <m/>
    <m/>
    <m/>
    <m/>
    <m/>
    <m/>
    <m/>
    <m/>
    <s v="25 N BROADWAY #108"/>
    <s v="TACOMA"/>
    <s v="WA"/>
    <n v="98403"/>
    <s v="253-441-8339"/>
    <n v="70681.850000000006"/>
    <n v="0"/>
    <n v="69877.89"/>
    <n v="0"/>
    <n v="0"/>
    <n v="0"/>
    <n v="6300"/>
    <n v="0"/>
    <s v="https://web.pdc.wa.gov/rptimg/default.aspx?filerid_election_year=HAUGR%20%20366%3A%7C%3A2014"/>
    <n v="8156"/>
    <n v="5979"/>
    <n v="7185"/>
    <n v="7867"/>
    <m/>
    <s v="ALEX VAN PUTTEN"/>
    <s v="candidate"/>
    <m/>
    <n v="44149.136620370373"/>
  </r>
  <r>
    <s v="ca-2014-7599"/>
    <s v="SAWYD  444"/>
    <s v="CA"/>
    <n v="41403"/>
    <m/>
    <m/>
    <m/>
    <s v="Electronic"/>
    <n v="41403"/>
    <x v="9"/>
    <s v="Candidate registered"/>
    <s v="David Sawyer (DAVID SAWYER)"/>
    <m/>
    <s v="PO BOX 98479"/>
    <s v="TACOMA"/>
    <s v="PIERCE"/>
    <s v="WA"/>
    <n v="98496"/>
    <s v="INFO@ELECTDAVIDSAWYER.COM"/>
    <s v="info@electdavidsawyer.com"/>
    <s v="(253)778-6080"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9318 57TH AVE CT SW K303"/>
    <s v="LAKEWOOD"/>
    <s v="WA"/>
    <n v="98499"/>
    <s v="(253)778-6080"/>
    <n v="94020.23"/>
    <n v="0"/>
    <n v="92843.19"/>
    <n v="0"/>
    <n v="0"/>
    <n v="0"/>
    <m/>
    <m/>
    <s v="https://web.pdc.wa.gov/rptimg/default.aspx?filerid_election_year=SAWYD%20%20444%3A%7C%3A2014"/>
    <n v="17113"/>
    <n v="752"/>
    <n v="7599"/>
    <n v="8287"/>
    <n v="29"/>
    <s v="DAVID SAWYER"/>
    <s v="candidate"/>
    <m/>
    <n v="44149.151574074072"/>
  </r>
  <r>
    <s v="ca-2014-7500"/>
    <s v="SLEMJ  565"/>
    <s v="CA"/>
    <n v="41700"/>
    <m/>
    <m/>
    <m/>
    <s v="Mixed"/>
    <n v="41700"/>
    <x v="9"/>
    <s v="Candidate registered"/>
    <s v="Jen Slemp (JENIFER SLEMP)"/>
    <m/>
    <s v="PO BOX 355"/>
    <s v="NAPAVINE"/>
    <s v="LEWIS"/>
    <s v="WA"/>
    <n v="98565"/>
    <s v="electjenslemp@gmail.com"/>
    <s v="electjenslemp@gmail.com"/>
    <s v="360-262-9145"/>
    <s v="COUNTY AUDITOR"/>
    <n v="20"/>
    <s v="LEWIS CO"/>
    <n v="3626"/>
    <s v="LEWIS"/>
    <s v="Local"/>
    <n v="44288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m/>
    <m/>
    <m/>
    <m/>
    <m/>
    <m/>
    <m/>
    <m/>
    <m/>
    <s v="1320 HAM HILL ROAD"/>
    <s v="CENTRALIA"/>
    <s v="WA"/>
    <n v="98531"/>
    <s v="253-230-2655"/>
    <n v="7333.8"/>
    <n v="0"/>
    <n v="7014.48"/>
    <n v="-420"/>
    <n v="0"/>
    <n v="0"/>
    <m/>
    <m/>
    <s v="https://web.pdc.wa.gov/rptimg/default.aspx?filerid_election_year=SLEMJ%20%20565%3A%7C%3A2014"/>
    <n v="18087"/>
    <n v="406"/>
    <n v="7500"/>
    <n v="8332"/>
    <m/>
    <s v="ANYA EGAN"/>
    <s v="candidate"/>
    <m/>
    <n v="44149.153414351851"/>
  </r>
  <r>
    <s v="ca-2014-7664"/>
    <s v="ALEXC  024"/>
    <s v="CA"/>
    <n v="41786"/>
    <m/>
    <m/>
    <m/>
    <s v="Electronic"/>
    <n v="41786"/>
    <x v="9"/>
    <s v="Candidate registered"/>
    <s v="ALEXANDER COLIN J (COLIN ALEXANDER)"/>
    <m/>
    <s v="34127 SE 56TH PL"/>
    <s v="FALL CITY"/>
    <s v="KING"/>
    <s v="WA"/>
    <n v="98024"/>
    <s v="colin@votecolinjalexander.com"/>
    <s v="colin@votecolinjalexander.com"/>
    <s v="425-577-4309"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Lost in primary"/>
    <m/>
    <s v="Challenger"/>
    <m/>
    <m/>
    <m/>
    <m/>
    <m/>
    <m/>
    <m/>
    <m/>
    <s v="34127 SE 56TH PL"/>
    <s v="FALL CITY"/>
    <s v="WA"/>
    <n v="98024"/>
    <s v="425-550-5632"/>
    <n v="280"/>
    <n v="0"/>
    <n v="0"/>
    <n v="0"/>
    <n v="0"/>
    <n v="0"/>
    <m/>
    <m/>
    <s v="https://web.pdc.wa.gov/rptimg/default.aspx?docid=3838277"/>
    <n v="405"/>
    <n v="6190"/>
    <n v="7664"/>
    <n v="7495"/>
    <n v="5"/>
    <s v="DENISE ALEXANDER"/>
    <s v="candidate"/>
    <m/>
    <n v="44149.12332175926"/>
  </r>
  <r>
    <s v="ca-2014-7614"/>
    <s v="BANDR  011"/>
    <s v="CA"/>
    <n v="41786"/>
    <m/>
    <m/>
    <m/>
    <m/>
    <n v="41786"/>
    <x v="9"/>
    <s v="Candidate registered"/>
    <s v="BANDARRA ROBERT (BOB  BANDARRA)"/>
    <m/>
    <s v="8501 CEDAR COURT"/>
    <s v="LYNDEN"/>
    <s v="WHATCOM"/>
    <s v="WA"/>
    <n v="98264"/>
    <s v="b_bandarra@hotmail.com"/>
    <s v="b_bandarra@hotmail.com"/>
    <s v="360-778-1143"/>
    <s v="COUNTY CHARTER REVIEW COMMISSIONER"/>
    <n v="30"/>
    <s v="WHATCOM CO"/>
    <n v="4335"/>
    <s v="WHATCOM"/>
    <s v="Local"/>
    <n v="127669"/>
    <s v="C"/>
    <s v="Registration and financial affairs"/>
    <s v="Candidate"/>
    <s v="Candidate"/>
    <m/>
    <m/>
    <m/>
    <s v="D"/>
    <x v="0"/>
    <n v="41947"/>
    <s v="mini"/>
    <b v="1"/>
    <m/>
    <m/>
    <s v="Not in primary"/>
    <s v="Lost in general"/>
    <m/>
    <m/>
    <m/>
    <m/>
    <m/>
    <m/>
    <m/>
    <m/>
    <m/>
    <s v="8501 CEDAR COURT"/>
    <s v="LYNDEN"/>
    <s v="WA"/>
    <n v="98264"/>
    <s v="360-778-1143"/>
    <m/>
    <m/>
    <m/>
    <m/>
    <m/>
    <m/>
    <n v="763.08"/>
    <n v="0"/>
    <s v="https://web.pdc.wa.gov/rptimg/default.aspx?docid=3838307"/>
    <n v="1029"/>
    <n v="5872"/>
    <n v="7614"/>
    <m/>
    <m/>
    <s v="KRISTIN BANDARRA"/>
    <s v="candidate"/>
    <m/>
    <n v="43598.007488425923"/>
  </r>
  <r>
    <s v="ca-2014-7639"/>
    <s v="ROGET  402"/>
    <s v="CA"/>
    <n v="41771"/>
    <m/>
    <m/>
    <m/>
    <m/>
    <n v="41771"/>
    <x v="9"/>
    <s v="Candidate registered"/>
    <s v="ROGERS TIFFANY R (TIFFANY ROGERS)"/>
    <m/>
    <s v="402 RIVERVIEW DR   PO BOX 194"/>
    <s v="ASOTIN"/>
    <s v="ASOTIN"/>
    <s v="WA"/>
    <n v="99402"/>
    <s v="rogers402@tds.net"/>
    <s v="rogers402@tds.net"/>
    <s v="509-243-3636"/>
    <s v="COUNTY TREASURER"/>
    <n v="28"/>
    <s v="ASOTIN CO"/>
    <n v="3029"/>
    <s v="ASOTIN"/>
    <s v="Local"/>
    <n v="13735"/>
    <s v="C"/>
    <s v="Registration and financial affairs"/>
    <s v="Candidate"/>
    <s v="Candidate"/>
    <m/>
    <m/>
    <m/>
    <s v="D"/>
    <x v="0"/>
    <n v="41947"/>
    <s v="mini"/>
    <b v="1"/>
    <m/>
    <m/>
    <s v="Qualified for general"/>
    <s v="Lost in general"/>
    <m/>
    <m/>
    <m/>
    <m/>
    <m/>
    <m/>
    <m/>
    <m/>
    <m/>
    <s v="402 RIVERVIEW DR   PO BOX 194"/>
    <s v="ASOTIN"/>
    <s v="WA"/>
    <n v="99402"/>
    <s v="509-243-3636"/>
    <m/>
    <m/>
    <m/>
    <m/>
    <m/>
    <m/>
    <m/>
    <m/>
    <s v="https://web.pdc.wa.gov/rptimg/default.aspx?docid=3827799"/>
    <n v="16723"/>
    <n v="6175"/>
    <n v="7639"/>
    <m/>
    <m/>
    <s v="TIFFANY ROGERS"/>
    <s v="candidate"/>
    <m/>
    <n v="43598.0078587963"/>
  </r>
  <r>
    <s v="ca-2014-7048"/>
    <s v="LASHD  666"/>
    <s v="CA"/>
    <n v="41738"/>
    <m/>
    <m/>
    <m/>
    <s v="Electronic"/>
    <n v="41738"/>
    <x v="9"/>
    <s v="Candidate registered"/>
    <s v="David D. Lasher (DAVID LASHER)"/>
    <m/>
    <s v="PO BOX 864"/>
    <s v="VANCOUVER"/>
    <s v="CLARK"/>
    <s v="WA"/>
    <n v="98666"/>
    <s v="CITIZENSFORLASHER@MSN.COM"/>
    <s v="citizensforlasher@msn.com"/>
    <s v="360-576-9783"/>
    <s v="COUNTY TREASURER"/>
    <n v="28"/>
    <s v="CLARK CO"/>
    <n v="3147"/>
    <s v="CLARK"/>
    <s v="Local"/>
    <n v="246872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m/>
    <m/>
    <m/>
    <m/>
    <m/>
    <m/>
    <m/>
    <m/>
    <m/>
    <s v="1601 NW 87TH CIRCLE"/>
    <s v="VANCOUVER"/>
    <s v="WA"/>
    <n v="98665"/>
    <s v="360-576-9783"/>
    <n v="15248.48"/>
    <n v="167.88"/>
    <n v="15002.95"/>
    <n v="0"/>
    <n v="0"/>
    <n v="0"/>
    <m/>
    <m/>
    <s v="https://web.pdc.wa.gov/rptimg/default.aspx?docid=3783541"/>
    <n v="11130"/>
    <n v="1750"/>
    <n v="7048"/>
    <n v="7999"/>
    <m/>
    <s v="RODIE LASHER"/>
    <s v="candidate"/>
    <m/>
    <n v="44149.142557870371"/>
  </r>
  <r>
    <s v="ca-2014-7072"/>
    <s v="KLIND  144"/>
    <s v="CA"/>
    <n v="41578"/>
    <m/>
    <m/>
    <m/>
    <s v="Electronic"/>
    <n v="41578"/>
    <x v="9"/>
    <s v="Candidate discontinued campaign"/>
    <s v="KLINE DANIEL ADAM (ADAM KLINE)"/>
    <m/>
    <s v="3219 - 37TH AVENUE SOUTH"/>
    <s v="SEATTLE"/>
    <s v="KING"/>
    <s v="WA"/>
    <n v="98144"/>
    <s v="ADAM37TH@COMCAST.NET"/>
    <s v="adam37th@comcast.net"/>
    <s v="206-625-0800"/>
    <s v="STATE SENATOR"/>
    <n v="12"/>
    <s v="LEG DISTRICT 37 - SENATE"/>
    <n v="4766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m/>
    <m/>
    <s v="Incumbent"/>
    <m/>
    <m/>
    <m/>
    <m/>
    <m/>
    <m/>
    <m/>
    <m/>
    <s v="827 - 32ND AVE. S."/>
    <s v="SEATTLE"/>
    <s v="WA"/>
    <n v="98144"/>
    <m/>
    <n v="11239"/>
    <n v="0"/>
    <n v="0"/>
    <n v="0"/>
    <n v="0"/>
    <n v="0"/>
    <m/>
    <m/>
    <s v="https://web.pdc.wa.gov/rptimg/default.aspx?filerid_election_year=KLIND%20%20144%3A%7C%3A2014"/>
    <n v="10496"/>
    <n v="5930"/>
    <n v="7072"/>
    <n v="7979"/>
    <n v="37"/>
    <s v="BILL ALVES"/>
    <s v="candidate"/>
    <m/>
    <n v="44149.141481481478"/>
  </r>
  <r>
    <s v="ca-2014-7088"/>
    <s v="KAGIR  155"/>
    <s v="CA"/>
    <n v="41567"/>
    <m/>
    <m/>
    <m/>
    <s v="Electronic"/>
    <n v="41567"/>
    <x v="9"/>
    <s v="Candidate registered"/>
    <s v="KAGI RUTH L (RUTH KAGI)"/>
    <m/>
    <s v="2133 N. 159TH STREET"/>
    <s v="SHORELINE"/>
    <s v="KING"/>
    <s v="WA"/>
    <n v="98133"/>
    <s v="CATHY@SCOTT7911.COM"/>
    <s v="kagi@seanet.com"/>
    <s v="206-459-8609"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2133 N. 159TH STREET"/>
    <s v="SHORELINE"/>
    <s v="WA"/>
    <n v="98133"/>
    <s v="206-295-2766"/>
    <n v="83037"/>
    <n v="2865.4"/>
    <n v="77946.37"/>
    <n v="0"/>
    <n v="0"/>
    <n v="0"/>
    <m/>
    <m/>
    <s v="https://web.pdc.wa.gov/rptimg/default.aspx?filerid_election_year=KAGIR%20%20155%3A%7C%3A2014"/>
    <n v="10007"/>
    <n v="1757"/>
    <n v="7088"/>
    <n v="7945"/>
    <n v="32"/>
    <s v="CATHY SCOTT"/>
    <s v="candidate"/>
    <m/>
    <n v="44149.140057870369"/>
  </r>
  <r>
    <s v="ca-2014-7089"/>
    <s v="LOVIJ  012"/>
    <s v="CA"/>
    <n v="41331"/>
    <m/>
    <m/>
    <m/>
    <s v="Electronic"/>
    <n v="41331"/>
    <x v="9"/>
    <s v="Candidate registered"/>
    <s v="LOVICK JOHNNY R (JOHN LOVICK)"/>
    <m/>
    <s v="2403 - 157TH PL SE"/>
    <s v="MILL CREEK"/>
    <s v="SNOHOMISH"/>
    <s v="WA"/>
    <n v="98012"/>
    <s v="JOHNLOVICK@FRONTIER.COM"/>
    <s v="johnlovick@frontier.com"/>
    <s v="(425)316-8586"/>
    <s v="COUNTY EXECUTIVE"/>
    <n v="29"/>
    <s v="SNOHOMISH CO"/>
    <n v="4107"/>
    <s v="SNOHOMISH"/>
    <s v="Local"/>
    <n v="417893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m/>
    <m/>
    <m/>
    <m/>
    <m/>
    <m/>
    <m/>
    <m/>
    <m/>
    <s v="2620 170TH STREET SE"/>
    <s v="BOTHELL"/>
    <s v="WA"/>
    <n v="98012"/>
    <s v="(425)328-4990"/>
    <n v="101410.14"/>
    <n v="0"/>
    <n v="119612.23"/>
    <n v="3800"/>
    <n v="0"/>
    <n v="0"/>
    <m/>
    <m/>
    <s v="https://web.pdc.wa.gov/rptimg/default.aspx?docid=3301769"/>
    <n v="11716"/>
    <n v="26449"/>
    <n v="7089"/>
    <n v="8029"/>
    <m/>
    <s v="SABRINA COMBS"/>
    <s v="candidate"/>
    <m/>
    <n v="44149.14334490741"/>
  </r>
  <r>
    <s v="ca-2014-7650"/>
    <s v="APPLS  370"/>
    <s v="CA"/>
    <n v="41255"/>
    <m/>
    <m/>
    <m/>
    <s v="Electronic"/>
    <n v="41255"/>
    <x v="9"/>
    <s v="Candidate registered"/>
    <s v="SHERRY V APPLETON (SHERRY APPLETON)"/>
    <m/>
    <s v="PO BOX 2140"/>
    <s v="POULSBO"/>
    <s v="KITSAP"/>
    <s v="WA"/>
    <n v="98370"/>
    <s v="SHERRYA76@COMCAST.NET"/>
    <s v="sherrya76@concast.net"/>
    <s v="360-697-2588"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PO BOX 2140"/>
    <s v="POULSBO"/>
    <s v="WA"/>
    <n v="98370"/>
    <s v="360-697-4954"/>
    <n v="65486.9"/>
    <n v="1005.7"/>
    <n v="64357.46"/>
    <n v="0"/>
    <n v="0"/>
    <n v="0"/>
    <m/>
    <m/>
    <s v="https://web.pdc.wa.gov/rptimg/default.aspx?docid=3216189"/>
    <n v="611"/>
    <n v="227"/>
    <n v="7650"/>
    <n v="7512"/>
    <n v="23"/>
    <s v="ALVIN ANDRUS"/>
    <s v="candidate"/>
    <m/>
    <n v="44149.123761574076"/>
  </r>
  <r>
    <s v="ca-2014-7592"/>
    <s v="SCALR  110"/>
    <s v="CA"/>
    <n v="41779"/>
    <m/>
    <m/>
    <m/>
    <s v="Electronic"/>
    <n v="41779"/>
    <x v="9"/>
    <s v="Candidate registered"/>
    <s v="SCALES ROBERT M (ROBERT SCALES)"/>
    <m/>
    <s v="P.O. BOX 11745"/>
    <s v="BAINBRIDGE ISLAND"/>
    <s v="KITSAP"/>
    <s v="WA"/>
    <n v="98110"/>
    <s v="SCALESFORPROSECUTOR@GMAIL.COM"/>
    <s v="scalesforprosecutor2@gmail.com"/>
    <s v="206-915-8683"/>
    <s v="COUNTY PROSECUTOR"/>
    <n v="26"/>
    <s v="KITSAP CO"/>
    <n v="3539"/>
    <s v="KITSAP"/>
    <s v="Local"/>
    <n v="153736"/>
    <s v="C"/>
    <s v="Registration and financial affairs"/>
    <s v="Candidate"/>
    <s v="Candidate"/>
    <m/>
    <m/>
    <m/>
    <s v="D"/>
    <x v="0"/>
    <n v="41947"/>
    <s v="full"/>
    <b v="1"/>
    <m/>
    <m/>
    <s v="Lost in primary"/>
    <m/>
    <m/>
    <m/>
    <m/>
    <m/>
    <m/>
    <m/>
    <m/>
    <m/>
    <m/>
    <s v="8190 NE BAKER HILL ROAD"/>
    <s v="BAINBRIDGE ISLAND"/>
    <s v="WA"/>
    <n v="98110"/>
    <s v="206-201-3420"/>
    <n v="7530"/>
    <n v="0"/>
    <n v="9911.0400000000009"/>
    <n v="0"/>
    <n v="0"/>
    <n v="0"/>
    <m/>
    <m/>
    <s v="https://web.pdc.wa.gov/rptimg/default.aspx?filerid_election_year=SCALR%20%20110%3A%7C%3A2014"/>
    <n v="17160"/>
    <n v="27942"/>
    <n v="7592"/>
    <n v="8288"/>
    <m/>
    <s v="ROBERT BOSSERMAN"/>
    <s v="candidate"/>
    <m/>
    <n v="44149.151620370372"/>
  </r>
  <r>
    <s v="ca-2013-8586"/>
    <s v="THOMB  499"/>
    <s v="CA"/>
    <n v="41408"/>
    <m/>
    <m/>
    <m/>
    <s v="Electronic"/>
    <n v="41408"/>
    <x v="11"/>
    <s v="Candidate registered"/>
    <s v="THOMAS BRYAN L (BRYAN THOMAS)"/>
    <m/>
    <s v="PO BOX 99742"/>
    <s v="LAKEWOOD"/>
    <s v="PIERCE"/>
    <s v="WA"/>
    <n v="98499"/>
    <s v="renee@graemouse.com"/>
    <s v="bryanlt@clear.net"/>
    <s v="253-380-7164"/>
    <s v="CITY COUNCIL MEMBER"/>
    <n v="32"/>
    <s v="CITY OF LAKEWOOD"/>
    <n v="4905"/>
    <s v="PIERCE"/>
    <s v="Local"/>
    <n v="28079"/>
    <s v="C"/>
    <s v="Registration and financial affairs"/>
    <s v="Candidate"/>
    <s v="Candidate"/>
    <m/>
    <m/>
    <m/>
    <s v="D"/>
    <x v="0"/>
    <n v="41583"/>
    <s v="full"/>
    <b v="1"/>
    <m/>
    <m/>
    <s v="Qualified for general"/>
    <s v="Lost in general"/>
    <m/>
    <m/>
    <m/>
    <m/>
    <m/>
    <m/>
    <m/>
    <m/>
    <m/>
    <s v="PO BOX 99742"/>
    <s v="LAKEWOOD"/>
    <s v="WA"/>
    <n v="98499"/>
    <s v="253-209-6495"/>
    <n v="3010"/>
    <n v="0"/>
    <n v="2825.83"/>
    <n v="0"/>
    <n v="0"/>
    <n v="0"/>
    <m/>
    <m/>
    <s v="https://web.pdc.wa.gov/rptimg/default.aspx?docid=3357894"/>
    <n v="19423"/>
    <n v="6687"/>
    <n v="8586"/>
    <n v="9437"/>
    <m/>
    <s v="RENEE HANNA"/>
    <s v="candidate"/>
    <m/>
    <n v="44149.191076388888"/>
  </r>
  <r>
    <s v="ca-2013-8880"/>
    <s v="LARSRC 223"/>
    <s v="CA"/>
    <n v="41305"/>
    <m/>
    <m/>
    <m/>
    <s v="Electronic"/>
    <n v="41305"/>
    <x v="11"/>
    <s v="Candidate discontinued campaign"/>
    <s v="LARSEN RYAN C (RYAN LARSEN)"/>
    <m/>
    <s v="1718 272ND STREET NE"/>
    <s v="ARLINGTON"/>
    <s v="SNOHOMISH"/>
    <s v="WA"/>
    <n v="98223"/>
    <s v="ryanlarsen2013@gmail.com"/>
    <s v="ryanlarsen2013@gmail.com"/>
    <s v="360-631-1820"/>
    <s v="COUNTY COUNCIL MEMBER"/>
    <n v="25"/>
    <s v="SNOHOMISH CO"/>
    <n v="4107"/>
    <s v="SNOHOMISH"/>
    <s v="Local"/>
    <n v="416862"/>
    <s v="C"/>
    <s v="Registration and financial affairs"/>
    <s v="Candidate"/>
    <s v="Candidate"/>
    <m/>
    <m/>
    <m/>
    <s v="D"/>
    <x v="0"/>
    <n v="41583"/>
    <s v="full"/>
    <b v="1"/>
    <m/>
    <m/>
    <s v="Not in primary"/>
    <m/>
    <m/>
    <m/>
    <m/>
    <m/>
    <m/>
    <m/>
    <m/>
    <m/>
    <m/>
    <s v="100 EAST BOSTON #7"/>
    <s v="SEATTLE"/>
    <s v="WA"/>
    <n v="88102"/>
    <s v="425-418-0987"/>
    <n v="3290.22"/>
    <n v="0"/>
    <n v="3290.22"/>
    <n v="0"/>
    <n v="0"/>
    <n v="0"/>
    <m/>
    <m/>
    <s v="https://web.pdc.wa.gov/rptimg/default.aspx?docid=3255288"/>
    <n v="11126"/>
    <n v="6839"/>
    <n v="8880"/>
    <n v="9102"/>
    <m/>
    <s v="ROBERT KNOLL"/>
    <s v="candidate"/>
    <m/>
    <n v="44149.180381944447"/>
  </r>
  <r>
    <s v="ca-2012-10479"/>
    <s v="FITZJ  166"/>
    <s v="CA"/>
    <n v="40560"/>
    <m/>
    <m/>
    <m/>
    <s v="Electronic"/>
    <n v="40560"/>
    <x v="13"/>
    <s v="Candidate registered"/>
    <s v="Joe Fitzgibbon (JOSEPH FITZGIBBON)"/>
    <m/>
    <s v="PO BOX 66591"/>
    <s v="BURIEN"/>
    <s v="KING"/>
    <s v="WA"/>
    <n v="98166"/>
    <s v="JEFFUPPY@YAHOO.COM"/>
    <s v="jcfitzgibbon@gmail.com"/>
    <s v="360-362-3180"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Unopposed in general"/>
    <s v="Incumbent"/>
    <m/>
    <m/>
    <m/>
    <m/>
    <m/>
    <m/>
    <m/>
    <m/>
    <s v="15421 DES MOINES MEM WY E302"/>
    <s v="BURIEN"/>
    <s v="WA"/>
    <n v="98148"/>
    <m/>
    <n v="55890.82"/>
    <n v="100"/>
    <n v="36145.9"/>
    <n v="0"/>
    <n v="0"/>
    <n v="0"/>
    <m/>
    <m/>
    <s v="https://web.pdc.wa.gov/rptimg/default.aspx?filerid_election_year=FITZJ%20%20166%3A%7C%3A2012"/>
    <n v="6221"/>
    <n v="519"/>
    <n v="10479"/>
    <n v="9992"/>
    <n v="34"/>
    <s v="JEFF UPTHEGROVE"/>
    <s v="candidate"/>
    <m/>
    <n v="44149.214120370372"/>
  </r>
  <r>
    <s v="ca-2012-10402"/>
    <s v="MCAUR  011"/>
    <s v="CA"/>
    <n v="40100"/>
    <m/>
    <m/>
    <m/>
    <s v="Electronic"/>
    <n v="40100"/>
    <x v="13"/>
    <s v="Candidate registered"/>
    <s v="ROSEMARY A MCAULIFFE (ROSEMARY MCAULIFFE)"/>
    <m/>
    <s v="17617 88TH NE"/>
    <s v="BOTHELL"/>
    <s v="KING"/>
    <s v="WA"/>
    <n v="98011"/>
    <s v="mcauliffe.rosemary@yahoo.com"/>
    <s v="mcauliffe.rosemary@yahoo.com"/>
    <s v="425-486-8397"/>
    <s v="STATE SENATOR"/>
    <n v="12"/>
    <s v="LEG DISTRICT 01 - SENATE"/>
    <n v="4730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Incumbent"/>
    <m/>
    <m/>
    <m/>
    <m/>
    <m/>
    <m/>
    <m/>
    <m/>
    <s v="17617 88TH NE"/>
    <s v="BOTHELL"/>
    <s v="WA"/>
    <n v="98011"/>
    <s v="425-486-8397"/>
    <n v="199361.36"/>
    <n v="0"/>
    <n v="202361.36"/>
    <n v="3000"/>
    <n v="0"/>
    <n v="53385.72"/>
    <n v="178225.6"/>
    <n v="335715.83"/>
    <s v="https://web.pdc.wa.gov/rptimg/default.aspx?filerid_election_year=MCAUR%20%20011%3A%7C%3A2012"/>
    <n v="12271"/>
    <n v="1911"/>
    <n v="10402"/>
    <n v="10276"/>
    <n v="1"/>
    <s v="ROSEMRY MCAULIFFE"/>
    <s v="candidate"/>
    <m/>
    <n v="44149.228043981479"/>
  </r>
  <r>
    <s v="ca-2012-10187"/>
    <s v="SIMPA  260"/>
    <s v="CA"/>
    <n v="41052"/>
    <m/>
    <m/>
    <m/>
    <s v="Electronic"/>
    <n v="41052"/>
    <x v="13"/>
    <s v="Candidate registered"/>
    <s v="SIMPSON AARON M (AARON SIMPSON)"/>
    <m/>
    <s v="PO BOX 692"/>
    <s v="LANGLEY"/>
    <s v="SKAGIT"/>
    <s v="WA"/>
    <n v="98260"/>
    <s v="info@simpson2012.com"/>
    <s v="info@simpson2012.com"/>
    <s v="206-914-0057"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Challenger"/>
    <m/>
    <m/>
    <m/>
    <m/>
    <m/>
    <m/>
    <m/>
    <m/>
    <s v="PO BOX 283"/>
    <s v="LANGLEY"/>
    <s v="WA"/>
    <n v="98260"/>
    <s v="360-730-2178"/>
    <n v="10860.33"/>
    <n v="0"/>
    <n v="10455.459999999999"/>
    <n v="0"/>
    <n v="0"/>
    <n v="0"/>
    <m/>
    <m/>
    <s v="https://web.pdc.wa.gov/rptimg/default.aspx?filerid_election_year=SIMPA%20%20260%3A%7C%3A2012"/>
    <n v="17917"/>
    <n v="7649"/>
    <n v="10187"/>
    <n v="10570"/>
    <n v="10"/>
    <s v="DIANE JHUECK"/>
    <s v="candidate"/>
    <m/>
    <n v="44149.244733796295"/>
  </r>
  <r>
    <s v="ca-2012-10482"/>
    <s v="HARTG  338"/>
    <s v="CA"/>
    <n v="41070"/>
    <m/>
    <m/>
    <m/>
    <s v="Electronic"/>
    <n v="41070"/>
    <x v="13"/>
    <s v="Candidate registered"/>
    <s v="HARTMAN GREGORY G (GREGORY HARTMAN)"/>
    <m/>
    <s v="P.O. BOX 2086"/>
    <s v="ORTING"/>
    <s v="PIERCE"/>
    <s v="WA"/>
    <s v="98360-2086"/>
    <s v="electgregtreasurer@comcast.net"/>
    <s v="electgreg@comcast.net"/>
    <s v="360-872-0404"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D"/>
    <x v="0"/>
    <n v="41219"/>
    <s v="mini"/>
    <b v="1"/>
    <m/>
    <m/>
    <s v="Qualified for general"/>
    <s v="Lost in general"/>
    <s v="Open seat"/>
    <m/>
    <m/>
    <m/>
    <m/>
    <m/>
    <m/>
    <m/>
    <m/>
    <s v="116 - 116TH STREET EAST"/>
    <s v="TACOMA"/>
    <s v="WA"/>
    <n v="98445"/>
    <s v="253-531-8458"/>
    <n v="11093.94"/>
    <n v="0"/>
    <n v="11838.05"/>
    <n v="744.11"/>
    <n v="0"/>
    <n v="0"/>
    <m/>
    <m/>
    <s v="https://web.pdc.wa.gov/rptimg/default.aspx?filerid_election_year=HARTG%20%20338%3A%7C%3A2012"/>
    <n v="8092"/>
    <n v="4589"/>
    <n v="10482"/>
    <n v="10074"/>
    <n v="2"/>
    <s v="MICKIE FREDRICK"/>
    <s v="candidate"/>
    <m/>
    <n v="44149.217488425929"/>
  </r>
  <r>
    <s v="ca-2012-10379"/>
    <s v="WILLT  563"/>
    <s v="CA"/>
    <n v="40924"/>
    <m/>
    <m/>
    <m/>
    <s v="Electronic"/>
    <n v="40924"/>
    <x v="13"/>
    <s v="Candidate registered"/>
    <s v="WILLIS TERESA L (TERESA WILLIS)"/>
    <m/>
    <s v="83 WILLIS ROAD"/>
    <s v="MONTESANO"/>
    <s v="GRAYS HARBOR"/>
    <s v="WA"/>
    <n v="98563"/>
    <s v="olyviewdairy@centurytel.net"/>
    <s v="olyviewdairy@centurytel.net"/>
    <s v="360-581-4608"/>
    <s v="COUNTY COMMISSIONER"/>
    <n v="23"/>
    <s v="GRAYS HARBOR CO"/>
    <n v="3369"/>
    <s v="GRAYS HARBOR"/>
    <s v="Local"/>
    <n v="36975"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m/>
    <m/>
    <m/>
    <m/>
    <m/>
    <m/>
    <m/>
    <m/>
    <m/>
    <s v="83 WILLIS ROAD"/>
    <s v="MONTESANO"/>
    <s v="WA"/>
    <n v="98563"/>
    <s v="360-580-6530"/>
    <n v="10072.24"/>
    <n v="0"/>
    <n v="8055.08"/>
    <n v="4809"/>
    <n v="250"/>
    <n v="0"/>
    <n v="0"/>
    <n v="150"/>
    <s v="https://web.pdc.wa.gov/rptimg/default.aspx?filerid_election_year=WILLT%20%20563%3A%7C%3A2012"/>
    <n v="21389"/>
    <n v="7745"/>
    <n v="10379"/>
    <n v="10813"/>
    <m/>
    <s v="GREG WILLIS"/>
    <s v="candidate"/>
    <m/>
    <n v="44149.256030092591"/>
  </r>
  <r>
    <s v="ca-2012-10237"/>
    <s v="COPPL  366"/>
    <s v="CA"/>
    <n v="41065"/>
    <m/>
    <m/>
    <m/>
    <s v="Electronic"/>
    <n v="41065"/>
    <x v="13"/>
    <s v="Candidate registered"/>
    <s v="Lawrence F. Coppola (LAWRENCE COPPOLA)"/>
    <m/>
    <s v="PO BOX 1101"/>
    <s v="PORT ORCHARD"/>
    <s v="KITSAP"/>
    <s v="WA"/>
    <s v="98366-0101"/>
    <s v="COMMUNICATIONS@WETAPPLE.COM"/>
    <s v="larycoppola@wetapple.com"/>
    <s v="360-876-7900"/>
    <s v="COUNTY COMMISSIONER"/>
    <n v="23"/>
    <s v="KITSAP CO"/>
    <n v="3539"/>
    <s v="KITSAP"/>
    <s v="Local"/>
    <n v="146668"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PO BOX 1687"/>
    <s v="PORT ORCHARD"/>
    <s v="WA"/>
    <n v="98366"/>
    <m/>
    <n v="7450"/>
    <n v="0"/>
    <n v="6229.2"/>
    <n v="-1220.8"/>
    <n v="0"/>
    <n v="0"/>
    <m/>
    <m/>
    <s v="https://web.pdc.wa.gov/rptimg/default.aspx?filerid_election_year=COPPL%20%20366%3A%7C%3A2012"/>
    <n v="4212"/>
    <n v="7671"/>
    <n v="10237"/>
    <n v="9900"/>
    <m/>
    <s v="JENNIFER CHRISTINE"/>
    <s v="candidate"/>
    <m/>
    <n v="44149.209560185183"/>
  </r>
  <r>
    <s v="ca-2012-10153"/>
    <s v="WRIGL  223"/>
    <s v="CA"/>
    <n v="41050"/>
    <m/>
    <m/>
    <m/>
    <s v="Mixed"/>
    <n v="41050"/>
    <x v="13"/>
    <s v="Candidate registered"/>
    <s v="WRIGHT LINDA M (LINDA  WRIGHT)"/>
    <m/>
    <s v="9217-132ND ST NE"/>
    <s v="ARLINGTON"/>
    <s v="SNOHOMISH"/>
    <s v="WA"/>
    <n v="98223"/>
    <s v="electlindawright@gmail.com"/>
    <s v="electlindawright@gmail.com"/>
    <s v="425-330-0849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Challenger"/>
    <m/>
    <m/>
    <m/>
    <m/>
    <m/>
    <m/>
    <m/>
    <m/>
    <s v="9217-132ND ST NE"/>
    <s v="ARLINGTON"/>
    <s v="WA"/>
    <n v="98223"/>
    <s v="425-330-0849"/>
    <n v="16286.85"/>
    <n v="0"/>
    <n v="12377.97"/>
    <n v="0"/>
    <n v="0"/>
    <n v="0"/>
    <n v="9620.2999999999993"/>
    <n v="0"/>
    <s v="https://web.pdc.wa.gov/rptimg/default.aspx?filerid_election_year=WRIGL%20%20223%3A%7C%3A2012"/>
    <n v="21726"/>
    <n v="4081"/>
    <n v="10153"/>
    <n v="10839"/>
    <n v="39"/>
    <s v="LINDA  WRIGHT"/>
    <s v="candidate"/>
    <m/>
    <n v="44149.256550925929"/>
  </r>
  <r>
    <s v="ca-2012-10505"/>
    <s v="FLYGR  003"/>
    <s v="CA"/>
    <n v="40955"/>
    <m/>
    <m/>
    <m/>
    <s v="Electronic"/>
    <n v="40955"/>
    <x v="13"/>
    <s v="Candidate registered"/>
    <s v="FLYGARE ROGER G (ROGER FLYGARE)"/>
    <m/>
    <s v="1715 S 324TH PLACE, SUITE 250"/>
    <s v="FEDERAL WAY"/>
    <s v="KING"/>
    <s v="WA"/>
    <n v="98003"/>
    <s v="vote4rogerflygare@gmail.com"/>
    <s v="rgflygare@aol.com"/>
    <s v="253-661-2711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Open seat"/>
    <m/>
    <m/>
    <m/>
    <m/>
    <m/>
    <m/>
    <m/>
    <m/>
    <s v="27001 176TH PLACE SE"/>
    <s v="COVINGTON"/>
    <s v="WA"/>
    <n v="98042"/>
    <s v="253-639-0494"/>
    <n v="162464.46"/>
    <n v="142.18"/>
    <n v="172403.39"/>
    <n v="10000"/>
    <n v="0"/>
    <n v="0"/>
    <n v="14844.17"/>
    <n v="55814.45"/>
    <s v="https://web.pdc.wa.gov/rptimg/default.aspx?filerid_election_year=FLYGR%20%20003%3A%7C%3A2012"/>
    <n v="6406"/>
    <n v="26404"/>
    <n v="10505"/>
    <n v="9994"/>
    <n v="30"/>
    <s v="FRANCES SCHRAM"/>
    <s v="candidate"/>
    <m/>
    <n v="44149.214166666665"/>
  </r>
  <r>
    <s v="ca-2012-10299"/>
    <s v="DASCE  303"/>
    <s v="CA"/>
    <n v="41053"/>
    <m/>
    <m/>
    <m/>
    <s v="Electronic"/>
    <n v="41053"/>
    <x v="13"/>
    <s v="Candidate registered"/>
    <s v="DASCH ELIZABETH A (ANN DASCH)"/>
    <m/>
    <s v="11310 TILLICUM DR."/>
    <s v="ANDERSON ISLAND"/>
    <s v="PIERCE"/>
    <s v="WA"/>
    <n v="98303"/>
    <s v="DASCHFORPIERCECC@AOL.COM"/>
    <s v="daschforpiercecc@aol.com"/>
    <s v="253-282-6706"/>
    <s v="COUNTY COUNCIL MEMBER"/>
    <n v="25"/>
    <s v="PIERCE CO"/>
    <n v="3879"/>
    <s v="PIERCE"/>
    <s v="Local"/>
    <n v="414360"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m/>
    <m/>
    <m/>
    <m/>
    <m/>
    <m/>
    <m/>
    <m/>
    <m/>
    <s v="8807 OTSO POINT RD."/>
    <s v="ANDERSON ISLAND"/>
    <s v="WA"/>
    <n v="98303"/>
    <s v="253-459-0180"/>
    <n v="15580.88"/>
    <n v="0"/>
    <n v="15994.43"/>
    <n v="-584.70000000000005"/>
    <n v="0"/>
    <n v="0"/>
    <m/>
    <m/>
    <s v="https://web.pdc.wa.gov/rptimg/default.aspx?filerid_election_year=DASCE%20%20303%3A%7C%3A2012"/>
    <n v="4606"/>
    <n v="7703"/>
    <n v="10299"/>
    <n v="9923"/>
    <m/>
    <s v="DAVID BUCHERT"/>
    <s v="candidate"/>
    <m/>
    <n v="44149.210347222222"/>
  </r>
  <r>
    <s v="ca-2012-10214"/>
    <s v="SHEFH  648"/>
    <s v="CA"/>
    <n v="41050"/>
    <m/>
    <m/>
    <m/>
    <m/>
    <n v="41050"/>
    <x v="13"/>
    <s v="Candidate registered"/>
    <s v="SHEFFIELD HONNA T (HONNA  SHEFFIELD)"/>
    <m/>
    <s v="2211 KUEFFLER RD."/>
    <s v="SKAMANIA"/>
    <s v="SKAMANIA"/>
    <s v="WA"/>
    <n v="98648"/>
    <s v="sheffield@hughes.net"/>
    <s v="sheffield@hughes.net"/>
    <s v="509-427-5031"/>
    <s v="COUNTY COMMISSIONER"/>
    <n v="23"/>
    <s v="SKAMANIA CO"/>
    <n v="4093"/>
    <s v="SKAMANIA"/>
    <s v="Local"/>
    <n v="6617"/>
    <s v="C"/>
    <s v="Registration and financial affairs"/>
    <s v="Candidate"/>
    <s v="Candidate"/>
    <m/>
    <m/>
    <m/>
    <s v="D"/>
    <x v="0"/>
    <n v="41219"/>
    <s v="mini"/>
    <b v="1"/>
    <m/>
    <m/>
    <s v="Qualified for general"/>
    <s v="Lost in general"/>
    <m/>
    <m/>
    <m/>
    <m/>
    <m/>
    <m/>
    <m/>
    <m/>
    <m/>
    <s v="2211 KUEFFLER RD."/>
    <s v="SKAMANIA"/>
    <s v="WA"/>
    <n v="98648"/>
    <s v="509-427-5031"/>
    <m/>
    <m/>
    <m/>
    <m/>
    <m/>
    <m/>
    <m/>
    <m/>
    <s v="https://web.pdc.wa.gov/rptimg/default.aspx?filerid_election_year=SHEFH%20%20648%3A%7C%3A2012"/>
    <n v="17752"/>
    <n v="7662"/>
    <n v="10214"/>
    <m/>
    <m/>
    <s v="HONNA  SHEFFIELD"/>
    <s v="candidate"/>
    <m/>
    <n v="43598.033067129632"/>
  </r>
  <r>
    <s v="ca-2013-8932"/>
    <s v="SOMED  272"/>
    <s v="CA"/>
    <n v="41239"/>
    <m/>
    <m/>
    <m/>
    <s v="Electronic"/>
    <n v="41239"/>
    <x v="11"/>
    <s v="Candidate registered"/>
    <s v="SOMERS DAVID J (DAVID SOMERS)"/>
    <m/>
    <s v="POST OFFICE BOX 272"/>
    <s v="SNOHOMISH"/>
    <s v="SNOHOMISH"/>
    <s v="WA"/>
    <s v="98291-1082"/>
    <s v="SOMERSDAVE@COMCAST.NET"/>
    <s v="somersdave@comcast.net"/>
    <s v="360-794-8927"/>
    <s v="COUNTY COUNCIL MEMBER"/>
    <n v="25"/>
    <s v="SNOHOMISH CO"/>
    <n v="4107"/>
    <s v="SNOHOMISH"/>
    <s v="Local"/>
    <n v="416862"/>
    <s v="C"/>
    <s v="Registration and financial affairs"/>
    <s v="Candidate"/>
    <s v="Candidate"/>
    <m/>
    <m/>
    <m/>
    <s v="D"/>
    <x v="0"/>
    <n v="41583"/>
    <s v="full"/>
    <b v="1"/>
    <m/>
    <m/>
    <s v="Qualified for general"/>
    <s v="Won in general"/>
    <m/>
    <m/>
    <m/>
    <m/>
    <m/>
    <m/>
    <m/>
    <m/>
    <m/>
    <s v="14723 16TH AVENUE NW"/>
    <s v="MARYSVILLE"/>
    <s v="WA"/>
    <n v="98271"/>
    <s v="425-405-8619"/>
    <n v="97782.17"/>
    <n v="2432.56"/>
    <n v="100214.72"/>
    <n v="0"/>
    <n v="0"/>
    <n v="0"/>
    <n v="5291.25"/>
    <n v="0"/>
    <s v="https://web.pdc.wa.gov/rptimg/default.aspx?filerid_election_year=SOMED%20%20272%3A%7C%3A2013"/>
    <n v="18406"/>
    <n v="1545"/>
    <n v="8932"/>
    <n v="9396"/>
    <m/>
    <s v="TINA ROSS"/>
    <s v="candidate"/>
    <m/>
    <n v="44149.18954861111"/>
  </r>
  <r>
    <s v="ca-2012-10173"/>
    <s v="WOLFC  501"/>
    <s v="CA"/>
    <n v="40876"/>
    <m/>
    <m/>
    <m/>
    <s v="Electronic"/>
    <n v="40876"/>
    <x v="13"/>
    <s v="Candidate registered"/>
    <s v="WOLFE CATHY M (CATHY WOLFE)"/>
    <m/>
    <s v="120 STATE AVE NE PMB #124"/>
    <s v="OLYMPIA"/>
    <s v="THURSTON"/>
    <s v="WA"/>
    <n v="98501"/>
    <s v="WOLFEWOODWELL@COMCAST.NET"/>
    <s v="wolfewoodwell@comcast.net"/>
    <s v="360-943-1001"/>
    <s v="COUNTY COMMISSIONER"/>
    <n v="23"/>
    <s v="THURSTON CO"/>
    <n v="4229"/>
    <s v="THURSTON"/>
    <s v="Local"/>
    <n v="152541"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m/>
    <m/>
    <m/>
    <m/>
    <m/>
    <m/>
    <m/>
    <m/>
    <m/>
    <s v="120 STATE AVE NE #124"/>
    <s v="OLYMPIA"/>
    <s v="WA"/>
    <n v="98501"/>
    <s v="360-352-1564"/>
    <n v="40865.54"/>
    <n v="0"/>
    <n v="40865.54"/>
    <n v="0"/>
    <n v="0"/>
    <n v="0"/>
    <n v="654.76"/>
    <n v="0"/>
    <s v="https://web.pdc.wa.gov/rptimg/default.aspx?filerid_election_year=WOLFC%20%20501%3A%7C%3A2012"/>
    <n v="21541"/>
    <n v="7642"/>
    <n v="10173"/>
    <n v="10816"/>
    <m/>
    <s v="CATHERINE FOSTER"/>
    <s v="candidate"/>
    <m/>
    <n v="44149.25613425926"/>
  </r>
  <r>
    <s v="ca-2012-10181"/>
    <s v="SIZEB  042"/>
    <s v="CA"/>
    <n v="40976"/>
    <m/>
    <m/>
    <m/>
    <s v="Electronic"/>
    <n v="40976"/>
    <x v="13"/>
    <s v="Candidate registered"/>
    <s v="SIZEMORE BUD E (BUD SIZEMORE)"/>
    <m/>
    <s v="P.O. BOX 5236"/>
    <s v="KENT"/>
    <s v="KING"/>
    <s v="WA"/>
    <s v="98064-5236"/>
    <s v="bud@budsizemore.com"/>
    <s v="bud@budsizemore.com"/>
    <s v="253-951-5090"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Challenger"/>
    <m/>
    <m/>
    <m/>
    <m/>
    <m/>
    <m/>
    <m/>
    <m/>
    <s v="P.O. BOX 1601"/>
    <s v="KENT"/>
    <s v="WA"/>
    <n v="98035"/>
    <s v="253-740-5100"/>
    <n v="336408.9"/>
    <n v="0"/>
    <n v="332229.09999999998"/>
    <n v="0"/>
    <n v="0"/>
    <n v="0"/>
    <n v="109536.11"/>
    <n v="37758"/>
    <s v="https://web.pdc.wa.gov/rptimg/default.aspx?filerid_election_year=SIZEB%20%20042%3A%7C%3A2012"/>
    <n v="17987"/>
    <n v="7647"/>
    <n v="10181"/>
    <n v="10574"/>
    <n v="47"/>
    <s v="GREG MARKLEY"/>
    <s v="candidate"/>
    <m/>
    <n v="44149.244826388887"/>
  </r>
  <r>
    <s v="ca-2012-10134"/>
    <s v="RIGGT  292"/>
    <s v="CA"/>
    <n v="40944"/>
    <m/>
    <m/>
    <m/>
    <s v="Electronic"/>
    <n v="40944"/>
    <x v="13"/>
    <s v="Candidate registered"/>
    <s v="RIGGS THOMAS E (TOM RIGGS)"/>
    <m/>
    <s v="P.O. BOX 1695"/>
    <s v="STANWOOD"/>
    <s v="SKAGIT"/>
    <s v="WA"/>
    <n v="98292"/>
    <s v="TOM4WA@GMAIL.COM"/>
    <s v="tom4wa@gmail.com"/>
    <s v="360-720-8608"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Open seat"/>
    <m/>
    <m/>
    <m/>
    <m/>
    <m/>
    <m/>
    <m/>
    <m/>
    <s v="15 E MOUNTAIN VIEW ROAD"/>
    <s v="CAMANO ISLAND"/>
    <s v="WA"/>
    <n v="98282"/>
    <s v="360-387-8089"/>
    <n v="118003.49"/>
    <n v="147.44999999999999"/>
    <n v="118193.21"/>
    <n v="0"/>
    <n v="0"/>
    <n v="0"/>
    <n v="3750"/>
    <n v="0"/>
    <s v="https://web.pdc.wa.gov/rptimg/default.aspx?filerid_election_year=RIGGT%20%20292%3A%7C%3A2012"/>
    <n v="16309"/>
    <n v="7631"/>
    <n v="10134"/>
    <n v="10488"/>
    <n v="10"/>
    <s v="TOM RIGGS"/>
    <s v="candidate"/>
    <m/>
    <n v="44149.241493055553"/>
  </r>
  <r>
    <s v="ca-2012-10354"/>
    <s v="BARRD  023"/>
    <s v="CA"/>
    <n v="40931"/>
    <m/>
    <m/>
    <m/>
    <m/>
    <n v="40931"/>
    <x v="13"/>
    <s v="Candidate discontinued campaign"/>
    <s v="BARRERA DOMINIC X (DOMINIC BARRERA)"/>
    <m/>
    <s v="34441 10TH AVE SW"/>
    <s v="FEDERAL WAY"/>
    <s v="KING"/>
    <s v="WA"/>
    <n v="98023"/>
    <s v="DOMINIC@DOMINICBARRERA.COM"/>
    <s v="dominicbarrera@gmail.com"/>
    <s v="206-235-5344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Not in primary"/>
    <m/>
    <m/>
    <m/>
    <m/>
    <m/>
    <m/>
    <m/>
    <m/>
    <m/>
    <m/>
    <s v="34441 10TH AVE SW"/>
    <s v="FEDERAL WAY"/>
    <s v="WA"/>
    <n v="98023"/>
    <s v="206-235-5344"/>
    <m/>
    <m/>
    <m/>
    <m/>
    <m/>
    <m/>
    <m/>
    <m/>
    <s v="https://web.pdc.wa.gov/rptimg/default.aspx?filerid_election_year=BARRD%20%20023%3A%7C%3A2012"/>
    <n v="1107"/>
    <n v="1207"/>
    <n v="10354"/>
    <m/>
    <n v="30"/>
    <s v="DOMINIC BARRERA"/>
    <s v="candidate"/>
    <m/>
    <n v="43598.035462962966"/>
  </r>
  <r>
    <s v="ca-2012-10414"/>
    <s v="ROMED  016"/>
    <s v="CA"/>
    <n v="41053"/>
    <m/>
    <m/>
    <m/>
    <s v="Electronic"/>
    <n v="41053"/>
    <x v="13"/>
    <s v="Candidate registered"/>
    <s v="ROMEYN DARYL A (DARYL ROMEYN)"/>
    <m/>
    <s v="3905 S. CHAPMAN"/>
    <s v="GREENACRES"/>
    <s v="SPOKANE"/>
    <s v="WA"/>
    <n v="99016"/>
    <s v="DARYLROMEYN@YAHOO.COM"/>
    <s v="darylromeyn@yahoo.com"/>
    <s v="(509)922-0490"/>
    <s v="COUNTY COMMISSIONER"/>
    <n v="23"/>
    <s v="SPOKANE CO"/>
    <n v="4151"/>
    <s v="SPOKANE"/>
    <s v="Local"/>
    <n v="265987"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m/>
    <m/>
    <m/>
    <m/>
    <m/>
    <m/>
    <m/>
    <m/>
    <m/>
    <s v="510 N. BEST"/>
    <s v="SPOKANE VALLEY"/>
    <s v="WA"/>
    <n v="99205"/>
    <s v="(509)924-1326"/>
    <n v="7059.91"/>
    <n v="0"/>
    <n v="7103.64"/>
    <n v="0"/>
    <n v="0"/>
    <n v="0"/>
    <m/>
    <m/>
    <s v="https://web.pdc.wa.gov/rptimg/default.aspx?filerid_election_year=ROMED%20%20016%3A%7C%3A2012"/>
    <n v="16642"/>
    <n v="7760"/>
    <n v="10414"/>
    <n v="10502"/>
    <m/>
    <s v="DOROTHY DIENI"/>
    <s v="candidate"/>
    <m/>
    <n v="44149.242013888892"/>
  </r>
  <r>
    <s v="ca-2012-10410"/>
    <s v="HERMW  640"/>
    <s v="CA"/>
    <n v="40892"/>
    <m/>
    <m/>
    <m/>
    <s v="Electronic"/>
    <n v="40892"/>
    <x v="13"/>
    <s v="Candidate registered"/>
    <s v="HERMAN WILLIAM (BILL) JR (WILLIAM &quot;BILL&quot; HERMAN)"/>
    <m/>
    <s v="PO BOX 1031"/>
    <s v="OCEAN PARK"/>
    <s v="PACIFIC"/>
    <s v="WA"/>
    <n v="98640"/>
    <s v="trc@vote4billherman.com"/>
    <s v="bill@vote4billherman.com"/>
    <s v="360-642-0595"/>
    <s v="COUNTY COMMISSIONER"/>
    <n v="23"/>
    <s v="PACIFIC CO"/>
    <n v="3841"/>
    <s v="PACIFIC"/>
    <s v="Local"/>
    <n v="13272"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PO BOX 1598"/>
    <s v="LONG BEACH"/>
    <s v="WA"/>
    <n v="98631"/>
    <s v="360-665-4144"/>
    <n v="7899.32"/>
    <n v="0"/>
    <n v="5296.05"/>
    <n v="-1189.05"/>
    <n v="900"/>
    <n v="0"/>
    <m/>
    <m/>
    <s v="https://web.pdc.wa.gov/rptimg/default.aspx?filerid_election_year=HERMW%20%20640%3A%7C%3A2012"/>
    <n v="8713"/>
    <n v="7757"/>
    <n v="10410"/>
    <n v="10086"/>
    <m/>
    <s v="TAMMIE HERMAN"/>
    <s v="candidate"/>
    <m/>
    <n v="44149.218101851853"/>
  </r>
  <r>
    <s v="ca-2012-10331"/>
    <s v="SAWYD  444"/>
    <s v="CA"/>
    <n v="40875"/>
    <m/>
    <m/>
    <m/>
    <s v="Electronic"/>
    <n v="40875"/>
    <x v="13"/>
    <s v="Candidate registered"/>
    <s v="David Sawyer (DAVID SAWYER)"/>
    <m/>
    <s v="1002 S 94TH ST"/>
    <s v="TACOMA"/>
    <s v="PIERCE"/>
    <s v="WA"/>
    <n v="98444"/>
    <s v="INFO@ELECTDAVIDSAWYER.COM"/>
    <s v="info@electdavidsawyer.com"/>
    <s v="(253)678-2276"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Open seat"/>
    <m/>
    <m/>
    <m/>
    <m/>
    <m/>
    <m/>
    <m/>
    <m/>
    <s v="235 BROADWAY #380"/>
    <s v="TACOMA"/>
    <s v="WA"/>
    <n v="98402"/>
    <s v="(206)718-8664"/>
    <n v="84282.98"/>
    <n v="0"/>
    <n v="83067.45"/>
    <n v="0"/>
    <n v="0"/>
    <n v="14725.47"/>
    <m/>
    <m/>
    <s v="https://web.pdc.wa.gov/rptimg/default.aspx?filerid_election_year=SAWYD%20%20444%3A%7C%3A2012"/>
    <n v="17155"/>
    <n v="752"/>
    <n v="10331"/>
    <n v="10528"/>
    <n v="29"/>
    <s v="WHITNEY RHODES"/>
    <s v="candidate"/>
    <m/>
    <n v="44149.242881944447"/>
  </r>
  <r>
    <s v="ca-2012-10128"/>
    <s v="CHAPD  026"/>
    <s v="CA"/>
    <n v="40807"/>
    <m/>
    <m/>
    <m/>
    <s v="Electronic"/>
    <n v="40807"/>
    <x v="13"/>
    <s v="Candidate discontinued campaign"/>
    <s v="CHAPMAN DARRELL L (DARRELL CHAPMAN)"/>
    <m/>
    <s v="12300 SCENIC DR"/>
    <s v="EDMONDS"/>
    <s v="SNOHOMISH"/>
    <s v="WA"/>
    <n v="98026"/>
    <s v="Luvvue2@hotmail.com"/>
    <s v="luvvue2@hotmail.com"/>
    <s v="425-743-7859"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Not in primary"/>
    <m/>
    <m/>
    <m/>
    <m/>
    <m/>
    <m/>
    <m/>
    <m/>
    <m/>
    <m/>
    <s v="12300 SCENIC DR"/>
    <s v="EDMONDS"/>
    <s v="WA"/>
    <n v="98026"/>
    <s v="425-743-7859"/>
    <n v="2346.46"/>
    <n v="8237.25"/>
    <n v="0"/>
    <n v="0"/>
    <n v="0"/>
    <n v="0"/>
    <m/>
    <m/>
    <s v="https://web.pdc.wa.gov/rptimg/default.aspx?filerid_election_year=CHAPD%20%20026%3A%7C%3A2012"/>
    <n v="2768"/>
    <n v="6429"/>
    <n v="10128"/>
    <n v="9812"/>
    <n v="21"/>
    <s v="DARRELL CHAPMAN"/>
    <s v="candidate"/>
    <m/>
    <n v="44149.205034722225"/>
  </r>
  <r>
    <s v="ca-2011-11124"/>
    <s v="FLEMF  312"/>
    <s v="CA"/>
    <n v="40720"/>
    <m/>
    <m/>
    <m/>
    <m/>
    <n v="40720"/>
    <x v="17"/>
    <s v="Candidate registered"/>
    <s v="FLEMISTER FAYE E (FAYE FLEMISTER)"/>
    <m/>
    <s v="1931 SNYDER AVE"/>
    <s v="BREMERTON"/>
    <s v="KITSAP"/>
    <s v="WA"/>
    <n v="98312"/>
    <s v="electfayeflemister@gmail.com"/>
    <s v="electfayeflemister@gmail.com"/>
    <s v="360-355-8122"/>
    <s v="CITY COUNCIL MEMBER"/>
    <n v="32"/>
    <s v="CITY OF BREMERTON"/>
    <n v="3071"/>
    <s v="KITSAP"/>
    <s v="Local"/>
    <n v="15863"/>
    <s v="C"/>
    <s v="Registration and financial affairs"/>
    <s v="Candidate"/>
    <s v="Candidate"/>
    <m/>
    <m/>
    <m/>
    <s v="D"/>
    <x v="0"/>
    <n v="40855"/>
    <s v="mini"/>
    <b v="1"/>
    <m/>
    <m/>
    <s v="Not in primary"/>
    <s v="Unopposed in general"/>
    <m/>
    <m/>
    <m/>
    <m/>
    <m/>
    <m/>
    <m/>
    <m/>
    <m/>
    <s v="A"/>
    <s v="PORT ORCHARD"/>
    <s v="WA"/>
    <n v="98366"/>
    <s v="360-895-0612"/>
    <m/>
    <m/>
    <m/>
    <m/>
    <m/>
    <m/>
    <m/>
    <m/>
    <s v="https://web.pdc.wa.gov/rptimg/default.aspx?filerid_election_year=FLEMF%20%20312%3A%7C%3A2011"/>
    <n v="6396"/>
    <n v="6495"/>
    <n v="11124"/>
    <m/>
    <m/>
    <s v="RENEE NANCE"/>
    <s v="candidate"/>
    <m/>
    <n v="43598.042719907404"/>
  </r>
  <r>
    <s v="ca-2011-11105"/>
    <s v="FOSSJ  198"/>
    <s v="CA"/>
    <n v="40720"/>
    <m/>
    <m/>
    <m/>
    <s v="Electronic"/>
    <n v="40720"/>
    <x v="17"/>
    <s v="Candidate registered"/>
    <s v="FOSSOS JAMES A (JAMES FOSSOS)"/>
    <m/>
    <s v="20730 7TH AVE S"/>
    <s v="DES MOINES"/>
    <s v="KING"/>
    <s v="WA"/>
    <n v="98198"/>
    <s v="JFOSSOS@AOL.COM"/>
    <s v="jfossos@aol.com"/>
    <s v="206-824-8537"/>
    <s v="FIRE COMMISSIONER"/>
    <n v="44"/>
    <s v="SOUTH KING FIRE &amp; RESCUE"/>
    <n v="5107"/>
    <s v="KING"/>
    <s v="Local"/>
    <n v="68425"/>
    <s v="C"/>
    <s v="Registration and financial affairs"/>
    <s v="Candidate"/>
    <s v="Candidate"/>
    <m/>
    <m/>
    <m/>
    <s v="D"/>
    <x v="0"/>
    <n v="40855"/>
    <s v="full"/>
    <b v="1"/>
    <m/>
    <m/>
    <s v="Not in primary"/>
    <s v="Won in general"/>
    <m/>
    <m/>
    <m/>
    <m/>
    <m/>
    <m/>
    <m/>
    <m/>
    <m/>
    <s v="20730 7TH AVE S"/>
    <s v="DES MOINES"/>
    <s v="WA"/>
    <n v="98198"/>
    <s v="206-824-8537"/>
    <n v="19609.759999999998"/>
    <n v="0"/>
    <n v="16217.29"/>
    <n v="0"/>
    <n v="0"/>
    <n v="0"/>
    <m/>
    <m/>
    <s v="https://web.pdc.wa.gov/rptimg/default.aspx?filerid_election_year=FOSSJ%20%20198%3A%7C%3A2011"/>
    <n v="6435"/>
    <n v="3144"/>
    <n v="11105"/>
    <n v="11172"/>
    <m/>
    <s v="JAMES A FOSSOS"/>
    <s v="candidate"/>
    <m/>
    <n v="44149.26635416667"/>
  </r>
  <r>
    <s v="ca-2010-12975"/>
    <s v="HANKK  625"/>
    <s v="CA"/>
    <n v="40128"/>
    <m/>
    <m/>
    <m/>
    <s v="Electronic"/>
    <n v="40128"/>
    <x v="14"/>
    <s v="Candidate registered"/>
    <s v="HANKS KATHLEEN A (KATHLEEN HANKS)"/>
    <m/>
    <s v="PO BOX 435"/>
    <s v="KELSO"/>
    <s v="COWLITZ"/>
    <s v="WA"/>
    <n v="98625"/>
    <s v="hanks@kalama.com"/>
    <s v="hanks@kalama.com"/>
    <s v="360-673-6555"/>
    <s v="COUNTY TREASURER"/>
    <n v="28"/>
    <s v="COWLITZ CO"/>
    <n v="3200"/>
    <s v="COWLITZ"/>
    <s v="Local"/>
    <n v="55737"/>
    <s v="C"/>
    <s v="Registration and financial affairs"/>
    <s v="Candidate"/>
    <s v="Candidate"/>
    <m/>
    <m/>
    <m/>
    <s v="D"/>
    <x v="0"/>
    <n v="40484"/>
    <s v="full"/>
    <b v="1"/>
    <m/>
    <m/>
    <s v="Qualified for general"/>
    <s v="Won in general"/>
    <m/>
    <m/>
    <m/>
    <m/>
    <m/>
    <m/>
    <m/>
    <m/>
    <m/>
    <s v="117 RIVER GLEN TERRACE"/>
    <s v="KALAMA"/>
    <s v="WA"/>
    <n v="98625"/>
    <m/>
    <n v="7669.14"/>
    <n v="0"/>
    <n v="9454.74"/>
    <n v="1785.6"/>
    <n v="0"/>
    <n v="0"/>
    <m/>
    <m/>
    <s v="https://web.pdc.wa.gov/rptimg/default.aspx?filerid_election_year=HANKK%20%20625%3A%7C%3A2010"/>
    <n v="7903"/>
    <n v="5983"/>
    <n v="12975"/>
    <n v="12334"/>
    <m/>
    <s v="JULIE KUHLMAN"/>
    <s v="candidate"/>
    <m/>
    <n v="44149.303368055553"/>
  </r>
  <r>
    <s v="ca-2019-1348"/>
    <s v="TRUEZ  105"/>
    <s v="CA"/>
    <n v="43527"/>
    <m/>
    <m/>
    <m/>
    <m/>
    <n v="43527"/>
    <x v="7"/>
    <s v="Candidate discontinued campaign"/>
    <s v="TRUE ZOE (ZOE TRUE)"/>
    <m/>
    <s v="4244 UNIVERSITY WAY NE PO BOX #95353"/>
    <s v="SEATTLE"/>
    <s v="KING"/>
    <s v="WA"/>
    <n v="98105"/>
    <s v="ZOETRUE@VOTETRUE.ORG"/>
    <s v="zoetrue@votetrue.org"/>
    <s v="425-405-0614"/>
    <s v="CITY COUNCIL MEMBER"/>
    <n v="32"/>
    <s v="CITY OF SEATTLE"/>
    <n v="4048"/>
    <s v="KING"/>
    <s v="Local"/>
    <n v="463183"/>
    <s v="C"/>
    <s v="Registration and financial affairs"/>
    <s v="Candidate"/>
    <s v="Candidate"/>
    <m/>
    <m/>
    <m/>
    <s v="D"/>
    <x v="0"/>
    <n v="43774"/>
    <s v="mini"/>
    <b v="1"/>
    <m/>
    <m/>
    <m/>
    <m/>
    <m/>
    <m/>
    <m/>
    <m/>
    <m/>
    <m/>
    <m/>
    <m/>
    <m/>
    <s v="745 SUMMIT AVE EAST"/>
    <s v="SEATTLE"/>
    <s v="WA"/>
    <n v="98102"/>
    <s v="425-327-4002"/>
    <m/>
    <m/>
    <m/>
    <m/>
    <m/>
    <m/>
    <m/>
    <m/>
    <s v="https://web.pdc.wa.gov/rptimg/default.aspx?docid=4790816"/>
    <n v="19815"/>
    <n v="1201"/>
    <n v="1348"/>
    <m/>
    <m/>
    <s v="MATHEW LANE"/>
    <s v="candidate"/>
    <m/>
    <n v="43597.911550925928"/>
  </r>
  <r>
    <s v="ca-2014-7418"/>
    <s v="STONM  687"/>
    <s v="CA"/>
    <n v="41450"/>
    <m/>
    <m/>
    <m/>
    <s v="Electronic"/>
    <n v="41450"/>
    <x v="9"/>
    <s v="Candidate registered"/>
    <s v="Monica Jurado Stonier (MONICA STONIER)"/>
    <m/>
    <s v="PO BOX 872634"/>
    <s v="VANCOUVER"/>
    <s v="CLARK"/>
    <s v="WA"/>
    <n v="98687"/>
    <s v="INFO@VOTEMONICASTONIER.COM"/>
    <s v="monica.stonier@gmail.com"/>
    <s v="360-901-2859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Incumbent"/>
    <m/>
    <m/>
    <m/>
    <m/>
    <m/>
    <m/>
    <m/>
    <m/>
    <s v="3801 NE 172ND AVE"/>
    <s v="VANCOUVER"/>
    <s v="WA"/>
    <n v="98682"/>
    <s v="360-609-3527"/>
    <n v="309628.40999999997"/>
    <n v="81.180000000000007"/>
    <n v="293136.98"/>
    <n v="0"/>
    <n v="0"/>
    <n v="0"/>
    <n v="243422.67"/>
    <n v="47505.56"/>
    <s v="https://web.pdc.wa.gov/rptimg/default.aspx?docid=3412015"/>
    <n v="19002"/>
    <n v="452"/>
    <n v="7418"/>
    <n v="8388"/>
    <n v="17"/>
    <s v="MARSHA MANNING"/>
    <s v="candidate"/>
    <m/>
    <n v="44149.155115740738"/>
  </r>
  <r>
    <s v="ca-2015-5609"/>
    <s v="OZIAM  382"/>
    <s v="CA"/>
    <n v="42151"/>
    <m/>
    <m/>
    <m/>
    <s v="Mixed"/>
    <n v="42151"/>
    <x v="12"/>
    <s v="Candidate registered"/>
    <s v="Mark W Ozias (MARK OZIAS)"/>
    <m/>
    <s v="1605 HAPPY VALLEY ROAD"/>
    <s v="SEQUIM"/>
    <s v="CLALLAM"/>
    <s v="WA"/>
    <n v="98382"/>
    <s v="lboulwaregomo@gmail.com"/>
    <s v="markoziasgomo@gmail.com"/>
    <s v="360-461-2613"/>
    <s v="COUNTY COMMISSIONER"/>
    <n v="23"/>
    <s v="CLALLAM CO"/>
    <n v="3133"/>
    <s v="CLALLAM"/>
    <s v="Local"/>
    <n v="46915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Won in general"/>
    <m/>
    <m/>
    <m/>
    <m/>
    <m/>
    <m/>
    <m/>
    <m/>
    <m/>
    <s v="1605 HAPPY VALLEY ROAD"/>
    <s v="SEQUIM"/>
    <s v="WA"/>
    <n v="98382"/>
    <s v="360-820-2157"/>
    <n v="32636.5"/>
    <n v="0"/>
    <n v="30025.279999999999"/>
    <n v="0"/>
    <n v="0"/>
    <n v="0"/>
    <m/>
    <m/>
    <s v="https://web.pdc.wa.gov/rptimg/default.aspx?docid=4429887"/>
    <n v="14650"/>
    <n v="4778"/>
    <n v="5609"/>
    <n v="6994"/>
    <m/>
    <s v="LISA BOULWARE"/>
    <s v="candidate"/>
    <m/>
    <n v="44149.107430555552"/>
  </r>
  <r>
    <s v="ca-2020-1181"/>
    <s v="RICCM  210"/>
    <s v="CA"/>
    <n v="43472"/>
    <m/>
    <m/>
    <m/>
    <s v="Electronic"/>
    <n v="43472"/>
    <x v="4"/>
    <s v="Candidate registered"/>
    <s v="Marcus M. Riccelli (MARCUS RICCELLI)"/>
    <m/>
    <s v="PO BOX 1325"/>
    <s v="SPOKANE"/>
    <s v="SPOKANE"/>
    <s v="WA"/>
    <s v="99210-1325"/>
    <s v="info@marcusriccelli.com"/>
    <s v="info@marcusriccelli.com"/>
    <s v="509-879-7802"/>
    <s v="STATE REPRESENTATIVE"/>
    <n v="13"/>
    <s v="LEG DISTRICT 03 - HOUSE"/>
    <n v="4783"/>
    <s v="SPOKANE"/>
    <s v="Legislative"/>
    <n v="91049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2705 E MT VERNON DRIVE"/>
    <s v="SPOKANE"/>
    <s v="WA"/>
    <n v="99223"/>
    <s v="509-939-1897"/>
    <n v="143679.41"/>
    <n v="11046.19"/>
    <n v="154725.6"/>
    <n v="0"/>
    <n v="0"/>
    <n v="0"/>
    <n v="469.67"/>
    <n v="0"/>
    <s v="https://web.pdc.wa.gov/rptimg/default.aspx?docid=4774693"/>
    <n v="16394"/>
    <n v="841"/>
    <n v="1181"/>
    <n v="1079"/>
    <n v="3"/>
    <s v="BARBARA MARNEY"/>
    <s v="candidate"/>
    <m/>
    <n v="44299.496921296297"/>
  </r>
  <r>
    <s v="ca-2020-1134"/>
    <s v="MACRN  109"/>
    <s v="CA"/>
    <n v="43475"/>
    <m/>
    <m/>
    <m/>
    <s v="Electronic"/>
    <n v="43475"/>
    <x v="4"/>
    <s v="Candidate registered"/>
    <s v="Nicole Macri (NICOLE MACRI)"/>
    <m/>
    <s v="PO BOX 9100"/>
    <s v="SEATTLE"/>
    <s v="KING"/>
    <s v="WA"/>
    <n v="98109"/>
    <s v="NICOLE@VOTENICOLE.ORG"/>
    <s v="nicole@votenicole.org"/>
    <s v="206-313-3751"/>
    <s v="STATE REPRESENTATIVE"/>
    <n v="13"/>
    <s v="LEG DISTRICT 43 - HOUSE"/>
    <n v="4864"/>
    <s v="KING"/>
    <s v="Legislative"/>
    <n v="115467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486-0085"/>
    <n v="128484.49"/>
    <n v="57667.33"/>
    <n v="131872.85"/>
    <n v="0"/>
    <n v="0"/>
    <n v="0"/>
    <n v="399.68"/>
    <n v="0"/>
    <s v="https://web.pdc.wa.gov/rptimg/default.aspx?docid=4776356"/>
    <n v="11922"/>
    <n v="30402"/>
    <n v="1134"/>
    <n v="847"/>
    <n v="43"/>
    <s v="JASON BENNETT"/>
    <s v="candidate"/>
    <m/>
    <n v="44299.87394675926"/>
  </r>
  <r>
    <s v="ca-2017-3339"/>
    <s v="LOWRN  371"/>
    <s v="CA"/>
    <n v="42856"/>
    <m/>
    <m/>
    <m/>
    <s v="Electronic"/>
    <n v="42856"/>
    <x v="10"/>
    <s v="Candidate registered"/>
    <s v="LOWRY NATHANIEL T (NATE LOWRY)"/>
    <m/>
    <s v="PO BOX 1274"/>
    <s v="MILTON"/>
    <s v="KING"/>
    <s v="WA"/>
    <n v="98354"/>
    <s v="ELECTNATELOWRY@GMAIL.COM"/>
    <s v="electnatelowry@gmail.com"/>
    <s v="253-228-8571"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Lost in general"/>
    <s v="Challenger"/>
    <m/>
    <m/>
    <m/>
    <m/>
    <m/>
    <m/>
    <m/>
    <m/>
    <s v="PO BOX 9100"/>
    <s v="SEATTLE"/>
    <s v="WA"/>
    <n v="98109"/>
    <s v="206-486-0085"/>
    <n v="37316.800000000003"/>
    <n v="0"/>
    <n v="33074.550000000003"/>
    <n v="0"/>
    <n v="0"/>
    <n v="0"/>
    <n v="250"/>
    <n v="0"/>
    <s v="https://web.pdc.wa.gov/rptimg/default.aspx?docid=4644448"/>
    <n v="11723"/>
    <n v="3023"/>
    <n v="3339"/>
    <n v="4586"/>
    <n v="31"/>
    <s v="JASON BENNETT"/>
    <s v="candidate"/>
    <m/>
    <n v="44149.016064814816"/>
  </r>
  <r>
    <s v="ca-2014-7579"/>
    <s v="BETZM  273"/>
    <s v="CA"/>
    <n v="41777"/>
    <m/>
    <m/>
    <m/>
    <m/>
    <n v="41777"/>
    <x v="9"/>
    <s v="Candidate registered"/>
    <s v="BETZ MAVIS E (MAVIS BETZ)"/>
    <m/>
    <s v="4224 APACHE DRIVE"/>
    <s v="MOUNT VERNON"/>
    <s v="SKAGIT"/>
    <s v="WA"/>
    <n v="98273"/>
    <s v="cmbetz@comcast.net"/>
    <s v="cmbetz@comcast.net"/>
    <s v="360-424-3317"/>
    <s v="COUNTY CLERK"/>
    <n v="22"/>
    <s v="SKAGIT CO"/>
    <n v="4064"/>
    <s v="SKAGIT"/>
    <s v="Local"/>
    <n v="66649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1416 LINDSEY LOOP #303"/>
    <s v="MOUNT VERNON"/>
    <s v="WA"/>
    <n v="98273"/>
    <s v="360-336-9441"/>
    <m/>
    <m/>
    <m/>
    <m/>
    <m/>
    <m/>
    <m/>
    <m/>
    <s v="https://web.pdc.wa.gov/rptimg/default.aspx?docid=3830761"/>
    <n v="1438"/>
    <n v="6147"/>
    <n v="7579"/>
    <m/>
    <m/>
    <s v="NANCY SCOTT"/>
    <s v="candidate"/>
    <m/>
    <n v="43598.006956018522"/>
  </r>
  <r>
    <s v="ca-2015-5364"/>
    <s v="HOFMT  105"/>
    <s v="CA"/>
    <n v="41763"/>
    <m/>
    <m/>
    <m/>
    <m/>
    <n v="41763"/>
    <x v="12"/>
    <s v="Candidate discontinued campaign"/>
    <s v="HOFMAN TERRY L (TERRY HOFMAN)"/>
    <m/>
    <s v="5732 34TH NE"/>
    <s v="SEATTLE"/>
    <s v="KING"/>
    <s v="WA"/>
    <n v="98105"/>
    <s v="campaign@terryhofman.com"/>
    <s v="terryhofman@gmail.com"/>
    <s v="206-383-9720"/>
    <s v="CITY COUNCIL MEMBER"/>
    <n v="32"/>
    <s v="CITY OF SEATTLE"/>
    <n v="4048"/>
    <s v="KING"/>
    <s v="Local"/>
    <n v="414727"/>
    <s v="C"/>
    <s v="Registration and financial affairs"/>
    <s v="Candidate"/>
    <s v="Candidate"/>
    <m/>
    <m/>
    <m/>
    <s v="D"/>
    <x v="0"/>
    <n v="42311"/>
    <s v="mini"/>
    <b v="1"/>
    <m/>
    <m/>
    <m/>
    <m/>
    <m/>
    <m/>
    <m/>
    <m/>
    <m/>
    <m/>
    <m/>
    <m/>
    <m/>
    <s v="5732 34TH NE"/>
    <s v="SEATTLE"/>
    <s v="WA"/>
    <n v="98105"/>
    <s v="206-383-9720"/>
    <m/>
    <m/>
    <m/>
    <m/>
    <m/>
    <m/>
    <m/>
    <m/>
    <s v="https://web.pdc.wa.gov/rptimg/default.aspx?docid=3808798"/>
    <n v="8840"/>
    <n v="4606"/>
    <n v="5364"/>
    <m/>
    <m/>
    <s v="TERRY HOFMAN"/>
    <s v="candidate"/>
    <m/>
    <n v="43597.983067129629"/>
  </r>
  <r>
    <s v="ca-2018-261"/>
    <s v="MCCOJ  271"/>
    <s v="CA"/>
    <n v="42603"/>
    <m/>
    <m/>
    <m/>
    <s v="Electronic"/>
    <n v="42603"/>
    <x v="3"/>
    <s v="Candidate registered"/>
    <s v="John R McCoy (JOHN MCCOY)"/>
    <m/>
    <s v="PO BOX 1821"/>
    <s v="MARYSVILLE"/>
    <s v="SNOHOMISH"/>
    <s v="WA"/>
    <n v="98270"/>
    <s v="JOHNMCCOY1@ME.COM"/>
    <s v="johnmccoy1@me.com"/>
    <s v="425-350-5535"/>
    <s v="STATE SENATOR"/>
    <n v="12"/>
    <s v="LEG DISTRICT 38 - SENATE"/>
    <n v="4767"/>
    <s v="SNOHOMISH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s v="Incumbent"/>
    <m/>
    <m/>
    <m/>
    <m/>
    <m/>
    <m/>
    <m/>
    <m/>
    <s v="349 16TH AVE E #60"/>
    <s v="SEATTLE"/>
    <s v="WA"/>
    <n v="98112"/>
    <s v="206-218-3108"/>
    <n v="113265.48"/>
    <n v="6484.16"/>
    <n v="114768.41"/>
    <n v="0"/>
    <n v="0"/>
    <n v="0"/>
    <n v="676.87"/>
    <n v="0"/>
    <s v="https://web.pdc.wa.gov/rptimg/default.aspx?docid=4751670"/>
    <n v="12524"/>
    <n v="26681"/>
    <n v="261"/>
    <n v="3414"/>
    <n v="38"/>
    <s v="ABBOT TAYLOR"/>
    <s v="candidate"/>
    <m/>
    <n v="44148.969618055555"/>
  </r>
  <r>
    <s v="ca-2015-5340"/>
    <s v="HARRL  108"/>
    <s v="CA"/>
    <n v="42101"/>
    <m/>
    <m/>
    <m/>
    <s v="Electronic"/>
    <n v="42101"/>
    <x v="12"/>
    <s v="Candidate registered"/>
    <s v="LESLIE S HARRIS (LESLIE HARRIS)"/>
    <m/>
    <s v="2518 S BRANDON CT"/>
    <s v="SEATTLE"/>
    <s v="KING"/>
    <s v="WA"/>
    <n v="98108"/>
    <s v="HARRISLSH@COMCAST.NET"/>
    <s v="harrislsh@comcast.net"/>
    <s v="206-579-2642"/>
    <s v="SCHOOL DIRECTOR"/>
    <n v="49"/>
    <s v="SEATTLE SCHOOL DIST 001"/>
    <n v="4710"/>
    <s v="KING"/>
    <s v="Local"/>
    <n v="415071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Won in general"/>
    <m/>
    <m/>
    <m/>
    <m/>
    <m/>
    <m/>
    <m/>
    <m/>
    <m/>
    <s v="2518 S BRANDON CT"/>
    <s v="SEATTLE"/>
    <s v="WA"/>
    <n v="98108"/>
    <m/>
    <n v="23585.75"/>
    <n v="0"/>
    <n v="23585.75"/>
    <n v="0"/>
    <n v="0"/>
    <n v="0"/>
    <m/>
    <m/>
    <s v="https://web.pdc.wa.gov/rptimg/default.aspx?docid=4338209"/>
    <n v="8183"/>
    <n v="34612"/>
    <n v="5340"/>
    <n v="6765"/>
    <m/>
    <s v="JEANNE LEGAULT"/>
    <s v="candidate"/>
    <m/>
    <n v="44149.100300925929"/>
  </r>
  <r>
    <s v="ca-2018-246"/>
    <s v="THOMJ  584"/>
    <s v="CA"/>
    <n v="43247"/>
    <m/>
    <m/>
    <m/>
    <s v="Electronic"/>
    <n v="43247"/>
    <x v="3"/>
    <s v="Candidate registered"/>
    <s v="James Thomas (JAMES THOMAS)"/>
    <m/>
    <s v="301 E WALLACE KNEELAND BLVD STE 224-112"/>
    <s v="SHELTON"/>
    <s v="MASON"/>
    <s v="WA"/>
    <n v="98584"/>
    <s v="JTHOMAS@VICTORY35.COM"/>
    <s v="jthomas@victory35.com"/>
    <s v="206-682-7328"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119 1ST AVE S STE 320"/>
    <s v="SEATTLE"/>
    <s v="WA"/>
    <n v="98104"/>
    <s v="206-682-7328"/>
    <n v="8749.18"/>
    <n v="0"/>
    <n v="5279.29"/>
    <n v="5000"/>
    <n v="0"/>
    <n v="250"/>
    <n v="395.91"/>
    <n v="0"/>
    <s v="https://web.pdc.wa.gov/rptimg/default.aspx?docid=4725078"/>
    <n v="19388"/>
    <n v="662"/>
    <n v="246"/>
    <n v="3787"/>
    <n v="35"/>
    <s v="JOSIE OLSEN"/>
    <s v="candidate"/>
    <m/>
    <n v="44148.982997685183"/>
  </r>
  <r>
    <s v="ca-2018-241"/>
    <s v="BOWLI  312"/>
    <s v="CA"/>
    <n v="43249"/>
    <m/>
    <m/>
    <m/>
    <s v="Electronic"/>
    <n v="43249"/>
    <x v="3"/>
    <s v="Candidate registered"/>
    <s v="Irene Bowling (IRENE BOWLING)"/>
    <m/>
    <s v="7217 CHICO WAY NW"/>
    <s v="BREMERTON"/>
    <s v="MASON"/>
    <s v="WA"/>
    <n v="98312"/>
    <s v="irene.ruth.bowling@gmail.com"/>
    <s v="irene.ruth.bowling@gmail.com"/>
    <s v="360-990-5302"/>
    <s v="STATE SENATOR"/>
    <n v="12"/>
    <s v="LEG DISTRICT 35 - SENATE"/>
    <n v="4764"/>
    <s v="MASON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s v="Challenger"/>
    <m/>
    <m/>
    <m/>
    <m/>
    <m/>
    <m/>
    <m/>
    <m/>
    <s v="7217 CHICO WAY NW"/>
    <s v="BREMERTON"/>
    <s v="WA"/>
    <n v="98312"/>
    <m/>
    <n v="165150.72"/>
    <n v="0"/>
    <n v="164337.66"/>
    <n v="0"/>
    <n v="0"/>
    <n v="0"/>
    <n v="395.91"/>
    <n v="36720.43"/>
    <s v="https://web.pdc.wa.gov/rptimg/default.aspx?docid=4725557"/>
    <n v="1931"/>
    <n v="215"/>
    <n v="241"/>
    <n v="2843"/>
    <n v="35"/>
    <s v="ANDREW PONTIUS"/>
    <s v="candidate"/>
    <m/>
    <n v="44806.62122685185"/>
  </r>
  <r>
    <s v="ca-2018-276"/>
    <s v="BROWR  225"/>
    <s v="CA"/>
    <n v="43178"/>
    <m/>
    <m/>
    <m/>
    <s v="Electronic"/>
    <n v="43178"/>
    <x v="3"/>
    <s v="Candidate registered"/>
    <s v="Rud Browne (RUTHERFORD (RUD) BROWNE)"/>
    <m/>
    <s v="1313 EAST MAPLE ST., SUITE #201-594"/>
    <s v="BELLINGHAM"/>
    <s v="SKAGIT"/>
    <s v="WA"/>
    <n v="98225"/>
    <s v="RUD@VOTERUDBROWNE.COM"/>
    <s v="rud@voterudbrowne.com"/>
    <s v="360-820-9494"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Lost in primary"/>
    <m/>
    <s v="Open seat"/>
    <m/>
    <m/>
    <m/>
    <m/>
    <m/>
    <m/>
    <m/>
    <m/>
    <s v="3705 LAKEWAY DRIVE"/>
    <s v="BELLINGHAM"/>
    <s v="WA"/>
    <n v="98229"/>
    <s v="360-201-5351"/>
    <n v="106470.72"/>
    <n v="0"/>
    <n v="111470.72"/>
    <n v="0"/>
    <n v="0"/>
    <n v="0"/>
    <m/>
    <m/>
    <s v="https://web.pdc.wa.gov/rptimg/default.aspx?docid=4707816"/>
    <n v="2064"/>
    <n v="25491"/>
    <n v="276"/>
    <n v="2854"/>
    <n v="40"/>
    <s v="LYN JAMES"/>
    <s v="candidate"/>
    <m/>
    <n v="44148.94635416667"/>
  </r>
  <r>
    <s v="ca-2018-113"/>
    <s v="RAMIJ  909"/>
    <s v="CA"/>
    <n v="43168"/>
    <m/>
    <m/>
    <m/>
    <m/>
    <n v="43168"/>
    <x v="3"/>
    <s v="Candidate registered"/>
    <s v="Noah Ramirez (JESSE RAMIREZ)"/>
    <m/>
    <s v="PO BOX 10663"/>
    <s v="YAKIMA"/>
    <s v="YAKIMA"/>
    <s v="WA"/>
    <n v="98909"/>
    <s v="NOAHFORSTATEHOUSE@GMAIL.COM"/>
    <s v="jnoah.ramirez@hotmail.com"/>
    <s v="509-910-7705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Lost in primary"/>
    <m/>
    <s v="Challenger"/>
    <m/>
    <m/>
    <m/>
    <m/>
    <m/>
    <m/>
    <m/>
    <m/>
    <s v="9405 W. YAKIMA AVE."/>
    <s v="YAKIMA"/>
    <s v="WA"/>
    <n v="98908"/>
    <s v="509-910-7705"/>
    <m/>
    <m/>
    <m/>
    <m/>
    <m/>
    <m/>
    <m/>
    <m/>
    <s v="https://web.pdc.wa.gov/rptimg/default.aspx?docid=4706306"/>
    <n v="15828"/>
    <n v="1021"/>
    <n v="113"/>
    <m/>
    <n v="14"/>
    <s v="JESSE N RAMIREZ"/>
    <s v="candidate"/>
    <m/>
    <n v="43959.622581018521"/>
  </r>
  <r>
    <s v="ca-2018-616"/>
    <s v="STCLJ  282"/>
    <s v="CA"/>
    <n v="43013"/>
    <m/>
    <m/>
    <m/>
    <s v="Electronic"/>
    <n v="43013"/>
    <x v="3"/>
    <s v="Candidate registered"/>
    <s v="Janet St Clair (JANET ST CLAIR)"/>
    <m/>
    <s v="370 NE CAMANO DRIVE SUITE 5-25"/>
    <s v="CAMANO ISLAND"/>
    <s v="ISLAND"/>
    <s v="WA"/>
    <n v="98282"/>
    <s v="stclair4islandcounty@gmail.com"/>
    <s v="stclair4islandcounty@gmail.com"/>
    <s v="360-932-8871"/>
    <s v="COUNTY COMMISSIONER"/>
    <n v="23"/>
    <s v="ISLAND CO"/>
    <n v="3424"/>
    <s v="ISLAND"/>
    <s v="Local"/>
    <n v="54723"/>
    <s v="C"/>
    <s v="Registration and financial affairs"/>
    <s v="Candidate"/>
    <s v="Candidate"/>
    <m/>
    <m/>
    <d v="1900-01-02T00:00:00"/>
    <s v="D"/>
    <x v="0"/>
    <n v="43410"/>
    <s v="full"/>
    <b v="1"/>
    <m/>
    <m/>
    <s v="Qualified for general"/>
    <s v="Won in general"/>
    <m/>
    <m/>
    <m/>
    <m/>
    <m/>
    <m/>
    <m/>
    <m/>
    <m/>
    <s v="119 1ST AVE S  SUITE 320"/>
    <s v="SEATTLE"/>
    <s v="WA"/>
    <n v="98104"/>
    <s v="206-682-7328"/>
    <n v="90660.11"/>
    <n v="0"/>
    <n v="73080.929999999993"/>
    <n v="0"/>
    <n v="0"/>
    <n v="600"/>
    <n v="263.94"/>
    <n v="0"/>
    <s v="https://web.pdc.wa.gov/rptimg/default.aspx?docid=4677788"/>
    <n v="18658"/>
    <n v="1006"/>
    <n v="616"/>
    <n v="3752"/>
    <m/>
    <s v="SUZANNE NAUGHTON"/>
    <s v="candidate"/>
    <m/>
    <n v="44148.98170138889"/>
  </r>
  <r>
    <s v="ca-2018-338"/>
    <s v="STONM  687"/>
    <s v="CA"/>
    <n v="42757"/>
    <m/>
    <m/>
    <m/>
    <s v="Electronic"/>
    <n v="42757"/>
    <x v="3"/>
    <s v="Candidate registered"/>
    <s v="Monica Jurado Stonier (MONICA STONIER)"/>
    <m/>
    <s v="PO BOX 61762"/>
    <s v="VANCOUVER"/>
    <s v="CLARK"/>
    <s v="WA"/>
    <n v="98666"/>
    <s v="PDAMM2@COMCAST.NET"/>
    <s v="info@votemonicastonier.com"/>
    <s v="360-901-2859"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Unopposed in general"/>
    <s v="Incumbent"/>
    <m/>
    <m/>
    <m/>
    <m/>
    <m/>
    <m/>
    <m/>
    <m/>
    <s v="3801 NE 172ND AVE"/>
    <s v="VANCOUVER"/>
    <s v="WA"/>
    <n v="98682"/>
    <s v="360-609-3527"/>
    <n v="92350.9"/>
    <n v="7477.51"/>
    <n v="99784.86"/>
    <n v="0"/>
    <n v="0"/>
    <n v="0"/>
    <n v="517.61"/>
    <n v="159.25"/>
    <s v="https://web.pdc.wa.gov/rptimg/default.aspx?docid=4735625"/>
    <n v="18828"/>
    <n v="452"/>
    <n v="338"/>
    <n v="3764"/>
    <n v="49"/>
    <s v="MARSHA MANNING"/>
    <s v="candidate"/>
    <m/>
    <n v="44148.982048611113"/>
  </r>
  <r>
    <s v="ca-2017-2886"/>
    <s v="SMITJ  057"/>
    <s v="CA"/>
    <n v="42794"/>
    <m/>
    <m/>
    <m/>
    <s v="Electronic"/>
    <n v="42794"/>
    <x v="10"/>
    <s v="Candidate registered"/>
    <s v="SMITH JAMIAN L (JAMIAN SMITH)"/>
    <m/>
    <s v="107 NW 6TH ST"/>
    <s v="RENTON"/>
    <s v="KING"/>
    <s v="WA"/>
    <n v="98057"/>
    <s v="JAMI@JAMIFORRENTON.COM"/>
    <s v="jami@jamiforrenton.com"/>
    <s v="425-243-6057"/>
    <s v="CITY COUNCIL MEMBER"/>
    <n v="32"/>
    <s v="CITY OF RENTON"/>
    <n v="4004"/>
    <s v="KING"/>
    <s v="Local"/>
    <n v="53098"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Lost in general"/>
    <m/>
    <m/>
    <m/>
    <m/>
    <m/>
    <m/>
    <m/>
    <m/>
    <m/>
    <s v="7750 17TH AVE NE"/>
    <s v="SEATTLE"/>
    <s v="WA"/>
    <n v="98115"/>
    <m/>
    <n v="22601.16"/>
    <n v="0"/>
    <n v="22659.57"/>
    <n v="105.08"/>
    <n v="0"/>
    <n v="0"/>
    <m/>
    <m/>
    <s v="https://web.pdc.wa.gov/rptimg/default.aspx?docid=4645983"/>
    <n v="18139"/>
    <n v="2604"/>
    <n v="2886"/>
    <n v="4891"/>
    <m/>
    <s v="JANET MILLER"/>
    <s v="candidate"/>
    <m/>
    <n v="44149.026087962964"/>
  </r>
  <r>
    <s v="ca-2024-93224"/>
    <s v="MCCAP  406"/>
    <s v="CA"/>
    <n v="44235"/>
    <d v="2024-05-06T00:00:00"/>
    <m/>
    <m/>
    <s v="Electronic"/>
    <n v="44235"/>
    <x v="1"/>
    <s v="Candidate declared"/>
    <s v="PATRICE A MCCARTHY  (Pat (Patrice) McCarthy)"/>
    <m/>
    <s v="401 2nd Ave S Ste 303"/>
    <s v="SEATTLE"/>
    <m/>
    <s v="WA"/>
    <n v="98104"/>
    <s v="AUDITORMCCARTHY@GMAIL.COM"/>
    <s v="auditormccarthy@gmail.com"/>
    <s v="206-682-7328"/>
    <s v="STATE AUDITOR"/>
    <n v="6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45033.66"/>
    <n v="3854.72"/>
    <n v="47403.47"/>
    <n v="500"/>
    <n v="0"/>
    <n v="4000"/>
    <n v="5612.77"/>
    <n v="0"/>
    <s v="https://apollo.pdc.wa.gov/public/registrations/registration?registration_id=43407"/>
    <n v="26660"/>
    <n v="1082"/>
    <n v="93224"/>
    <n v="17176"/>
    <m/>
    <s v="JOSIE OLSEN"/>
    <s v="candidate"/>
    <m/>
    <n v="45753.518182870372"/>
  </r>
  <r>
    <s v="ca-2020-1197"/>
    <s v="STEAM  516"/>
    <s v="CA"/>
    <n v="43598"/>
    <m/>
    <m/>
    <m/>
    <s v="Electronic"/>
    <n v="43598"/>
    <x v="4"/>
    <s v="Candidate registered"/>
    <s v="STEADMAN MICHAEL R (MICHAEL STEADMAN)"/>
    <m/>
    <s v="6402 37th LN SE"/>
    <s v="Lacey"/>
    <s v="THURSTON"/>
    <s v="WA"/>
    <n v="98503"/>
    <s v="steadmanforthurstoncounty@gmail.com"/>
    <s v="steadmanforthurstoncounty@gmail.com"/>
    <n v="3607907947"/>
    <s v="COUNTY COMMISSIONER"/>
    <n v="23"/>
    <s v="THURSTON CO"/>
    <n v="4229"/>
    <s v="THURSTON"/>
    <s v="Local"/>
    <n v="187220"/>
    <s v="C"/>
    <s v="Registration and financial affairs"/>
    <s v="Candidate"/>
    <s v="Candidate"/>
    <m/>
    <m/>
    <s v="Commissioner District No. 5"/>
    <s v="D"/>
    <x v="0"/>
    <n v="44138"/>
    <s v="full"/>
    <b v="1"/>
    <b v="1"/>
    <b v="1"/>
    <s v="Qualified for general"/>
    <s v="Lost in general"/>
    <m/>
    <m/>
    <m/>
    <m/>
    <m/>
    <m/>
    <m/>
    <m/>
    <m/>
    <s v="3418 HARVARD DR SE"/>
    <s v="LACEY"/>
    <s v="WA"/>
    <n v="98503"/>
    <n v="3605500365"/>
    <n v="118311.56"/>
    <n v="3613.23"/>
    <n v="120282.03"/>
    <n v="0"/>
    <n v="0"/>
    <n v="0"/>
    <n v="552.02"/>
    <n v="0"/>
    <s v="https://apollo.pdc.wa.gov/public/registrations/registration?registration_id=50262"/>
    <n v="18628"/>
    <n v="1092"/>
    <n v="1197"/>
    <n v="1200"/>
    <m/>
    <s v="JACLYNN SIMMONS"/>
    <s v="candidate"/>
    <m/>
    <n v="45218.740590277775"/>
  </r>
  <r>
    <s v="ca-2024-689083"/>
    <s v="ZAIDK--076"/>
    <s v="CA"/>
    <n v="44941"/>
    <m/>
    <m/>
    <n v="44967"/>
    <m/>
    <n v="44941"/>
    <x v="1"/>
    <s v="Candidate discontinued campaign"/>
    <s v="Kamil Zaidi"/>
    <m/>
    <s v="9800 242nd Way NE"/>
    <s v="Redmond"/>
    <s v="KING"/>
    <s v="Washington"/>
    <n v="98053"/>
    <s v="kamilxaydee@gmail.com"/>
    <m/>
    <s v="425-979-9183"/>
    <s v="STATE REPRESENTATIVE"/>
    <n v="13"/>
    <s v="LEG DISTRICT 45 - HOUSE"/>
    <n v="4868"/>
    <s v="KING"/>
    <s v="Legislative"/>
    <n v="97044"/>
    <s v="C"/>
    <s v="Registration and financial affairs"/>
    <s v="Candidate"/>
    <s v="Candidate"/>
    <m/>
    <m/>
    <m/>
    <s v="D"/>
    <x v="0"/>
    <n v="45601"/>
    <s v="full"/>
    <b v="0"/>
    <m/>
    <m/>
    <m/>
    <m/>
    <m/>
    <m/>
    <m/>
    <m/>
    <m/>
    <m/>
    <m/>
    <m/>
    <m/>
    <s v="9800 242nd Way NE"/>
    <s v="Redmond"/>
    <s v="Washington"/>
    <n v="98053"/>
    <s v="425-979-9183"/>
    <m/>
    <m/>
    <m/>
    <m/>
    <n v="0"/>
    <n v="0"/>
    <m/>
    <m/>
    <s v="https://apollo.pdc.wa.gov/public/registrations/registration?registration_id=50419"/>
    <n v="31644"/>
    <n v="35560"/>
    <n v="689083"/>
    <n v="19700"/>
    <n v="45"/>
    <s v="Kamil Zaidi"/>
    <s v="candidate"/>
    <m/>
    <n v="44970.468495370369"/>
  </r>
  <r>
    <s v="ca-2024-3253663"/>
    <s v="MULLR  541"/>
    <s v="CA"/>
    <n v="45264"/>
    <d v="2024-05-06T00:00:00"/>
    <m/>
    <m/>
    <s v="Electronic"/>
    <n v="45264"/>
    <x v="1"/>
    <s v="Candidate declared"/>
    <s v="MULLINS RONALD A (Ron Mullins)"/>
    <m/>
    <s v="320 S 4th Street"/>
    <s v="Elma"/>
    <s v="GRAYS HARBOR"/>
    <s v="Washington"/>
    <n v="98541"/>
    <s v="arllum@yahoo.com"/>
    <s v="arllum@yahoo.com"/>
    <s v="Text or Call: (360) 472-2044"/>
    <s v="COUNTY COMMISSIONER"/>
    <n v="23"/>
    <s v="GRAYS HARBOR CO"/>
    <n v="3369"/>
    <s v="GRAYS HARBOR"/>
    <s v="Local"/>
    <n v="48828"/>
    <s v="C"/>
    <s v="Registration and financial affairs"/>
    <s v="Candidate"/>
    <s v="Candidate"/>
    <m/>
    <m/>
    <d v="1899-12-31T00:00:00"/>
    <s v="D"/>
    <x v="0"/>
    <n v="45601"/>
    <s v="full"/>
    <b v="1"/>
    <b v="1"/>
    <b v="0"/>
    <s v="Lost in primary"/>
    <m/>
    <m/>
    <m/>
    <m/>
    <m/>
    <m/>
    <m/>
    <m/>
    <m/>
    <m/>
    <s v="320 S 4th Street"/>
    <s v="Elma"/>
    <s v="Washington"/>
    <n v="98541"/>
    <s v="Text or Call: (360) 472-2044"/>
    <n v="14109.58"/>
    <n v="0"/>
    <n v="14109.58"/>
    <n v="82.41"/>
    <n v="0"/>
    <n v="0"/>
    <m/>
    <m/>
    <s v="https://apollo.pdc.wa.gov/public/registrations/registration?registration_id=59231"/>
    <n v="35090"/>
    <n v="26249"/>
    <n v="3253663"/>
    <n v="23423"/>
    <m/>
    <s v="Ron A Mullins"/>
    <s v="candidate"/>
    <m/>
    <n v="45544.529513888891"/>
  </r>
  <r>
    <s v="ca-2026-689233"/>
    <s v="CAMPM  402"/>
    <s v="CA"/>
    <n v="44977"/>
    <m/>
    <m/>
    <m/>
    <s v="Electronic"/>
    <n v="44977"/>
    <x v="2"/>
    <s v="Candidate registered"/>
    <s v="Marty Campbell"/>
    <m/>
    <s v="1625 E 72nd St #700-102"/>
    <s v="Tacoma"/>
    <s v="PIERCE"/>
    <s v="WA"/>
    <n v="98404"/>
    <s v="electcampbell@gmail.com"/>
    <m/>
    <s v="253-376-3774"/>
    <s v="COUNTY COUNCIL MEMBER"/>
    <n v="25"/>
    <s v="PIERCE CO"/>
    <n v="3879"/>
    <s v="PIERCE"/>
    <s v="Local"/>
    <n v="580880"/>
    <s v="C"/>
    <s v="Registration and financial affairs"/>
    <s v="Candidate"/>
    <s v="Candidate"/>
    <m/>
    <m/>
    <d v="1900-01-04T00:00:00"/>
    <s v="D"/>
    <x v="0"/>
    <n v="46329"/>
    <s v="full"/>
    <b v="1"/>
    <m/>
    <m/>
    <m/>
    <m/>
    <m/>
    <m/>
    <m/>
    <m/>
    <m/>
    <m/>
    <m/>
    <m/>
    <m/>
    <s v="PO Box 15855"/>
    <s v="Seattle"/>
    <s v="WA"/>
    <n v="98115"/>
    <s v="206-335-8815"/>
    <n v="0.54"/>
    <n v="0"/>
    <n v="780.91"/>
    <n v="0"/>
    <n v="0"/>
    <n v="10825.29"/>
    <m/>
    <m/>
    <s v="https://apollo.pdc.wa.gov/public/registrations/registration?registration_id=50791"/>
    <n v="31866"/>
    <n v="32"/>
    <n v="689233"/>
    <n v="20133"/>
    <m/>
    <s v="Andy Lo"/>
    <s v="candidate"/>
    <m/>
    <n v="45204.388958333337"/>
  </r>
  <r>
    <s v="ca-2024-3311771"/>
    <s v="GUNNB  002"/>
    <s v="CA"/>
    <n v="45428"/>
    <d v="2024-05-10T00:00:00"/>
    <m/>
    <m/>
    <m/>
    <n v="45428"/>
    <x v="1"/>
    <s v="Candidate declared"/>
    <s v="Brian L. Gunn"/>
    <m/>
    <s v="P. O. Box 12"/>
    <s v="Auburn"/>
    <s v="KING"/>
    <s v="WA"/>
    <n v="98071"/>
    <s v="electgunn@gmail.com"/>
    <s v="electgunn@gmail.com"/>
    <s v="(509) 818-0824‬"/>
    <s v="STATE REPRESENTATIVE"/>
    <n v="13"/>
    <s v="LEG DISTRICT 31 - HOUSE"/>
    <n v="4839"/>
    <s v="KING"/>
    <s v="Legislative"/>
    <n v="104174"/>
    <s v="C"/>
    <s v="Registration and financial affairs"/>
    <s v="Candidate"/>
    <s v="Candidate"/>
    <m/>
    <m/>
    <d v="1900-01-01T00:00:00"/>
    <s v="D"/>
    <x v="0"/>
    <n v="45601"/>
    <s v="mini"/>
    <b v="1"/>
    <b v="1"/>
    <b v="1"/>
    <s v="Qualified for general"/>
    <s v="Lost in general"/>
    <m/>
    <m/>
    <m/>
    <m/>
    <m/>
    <m/>
    <m/>
    <m/>
    <m/>
    <s v="P. O. Box 12"/>
    <s v="Auburn"/>
    <s v="WA"/>
    <n v="98071"/>
    <s v="(509) 818-0824‬"/>
    <m/>
    <m/>
    <m/>
    <m/>
    <m/>
    <m/>
    <n v="120.4"/>
    <n v="0"/>
    <s v="https://apollo.pdc.wa.gov/public/registrations/registration?registration_id=60513"/>
    <n v="36581"/>
    <n v="7774"/>
    <n v="3311771"/>
    <m/>
    <n v="31"/>
    <s v="Brian Gunn"/>
    <s v="candidate"/>
    <m/>
    <n v="45646.170138888891"/>
  </r>
  <r>
    <s v="ca-2023-689386"/>
    <s v="OVERB  201"/>
    <s v="CA"/>
    <n v="45019"/>
    <m/>
    <m/>
    <m/>
    <s v="Electronic"/>
    <n v="45019"/>
    <x v="15"/>
    <s v="Candidate registered"/>
    <s v="OVERSTREET, BRUCE PIERSON (Bruce Overstreet)"/>
    <m/>
    <s v="605 Maulsby Lane"/>
    <s v="Everett"/>
    <s v="SNOHOMISH"/>
    <s v="Washington"/>
    <n v="98201"/>
    <s v="bpoverstreet@outlook.com"/>
    <s v="bpoverstreet@outlook.com"/>
    <n v="4252933660"/>
    <s v="COUNTY COUNCIL MEMBER"/>
    <n v="25"/>
    <s v="SNOHOMISH CO"/>
    <n v="4107"/>
    <s v="SNOHOMISH"/>
    <s v="Local"/>
    <n v="509382"/>
    <s v="C"/>
    <s v="Registration and financial affairs"/>
    <s v="Candidate"/>
    <s v="Candidate"/>
    <m/>
    <m/>
    <d v="1900-01-01T00:00:00"/>
    <s v="D"/>
    <x v="0"/>
    <n v="45237"/>
    <s v="full"/>
    <b v="1"/>
    <m/>
    <m/>
    <m/>
    <m/>
    <m/>
    <m/>
    <m/>
    <m/>
    <m/>
    <m/>
    <m/>
    <m/>
    <m/>
    <s v="923 Rucker Ave"/>
    <s v="Everett"/>
    <s v="WA"/>
    <n v="98201"/>
    <n v="4252932816"/>
    <n v="1062.67"/>
    <n v="0"/>
    <n v="3262.67"/>
    <n v="0"/>
    <n v="0"/>
    <n v="0"/>
    <m/>
    <m/>
    <s v="https://apollo.pdc.wa.gov/public/registrations/registration?registration_id=51389"/>
    <n v="32090"/>
    <n v="187"/>
    <n v="689386"/>
    <n v="20313"/>
    <m/>
    <s v="Michael Swanson"/>
    <s v="candidate"/>
    <m/>
    <n v="45079.685312499998"/>
  </r>
  <r>
    <s v="ca-2024-3288021"/>
    <s v="MARSM--596"/>
    <s v="CA"/>
    <n v="45331"/>
    <d v="2024-05-06T00:00:00"/>
    <m/>
    <m/>
    <s v="Electronic"/>
    <n v="45331"/>
    <x v="1"/>
    <s v="Candidate declared"/>
    <s v="Molly Marshall"/>
    <m/>
    <s v="PO Box 48505"/>
    <s v="Spokane"/>
    <s v="SPOKANE"/>
    <s v="WA"/>
    <n v="99228"/>
    <s v="votemollymarshall@gmail.com"/>
    <s v="votemollymarshall@gmail.com"/>
    <n v="5092511816"/>
    <s v="COUNTY COMMISSIONER"/>
    <n v="23"/>
    <s v="SPOKANE CO"/>
    <n v="4151"/>
    <s v="SPOKANE"/>
    <s v="Local"/>
    <n v="362778"/>
    <s v="C"/>
    <s v="Registration and financial affairs"/>
    <s v="Candidate"/>
    <s v="Candidate"/>
    <m/>
    <m/>
    <s v="Commissioner District 5"/>
    <s v="D"/>
    <x v="0"/>
    <n v="45601"/>
    <s v="full"/>
    <b v="1"/>
    <b v="1"/>
    <b v="1"/>
    <s v="Qualified for general"/>
    <s v="Lost in general"/>
    <m/>
    <m/>
    <m/>
    <m/>
    <m/>
    <m/>
    <m/>
    <m/>
    <m/>
    <s v="PO Box 48505"/>
    <s v="Spokane"/>
    <s v="WA"/>
    <n v="99228"/>
    <n v="5092511816"/>
    <n v="247704.78"/>
    <n v="0"/>
    <n v="246861.93"/>
    <n v="0"/>
    <n v="0"/>
    <n v="0"/>
    <n v="33901.08"/>
    <n v="0"/>
    <s v="https://apollo.pdc.wa.gov/public/registrations/registration?registration_id=59409"/>
    <n v="35850"/>
    <n v="44789"/>
    <n v="3288021"/>
    <n v="23780"/>
    <m/>
    <s v="Geoffrey Bracken"/>
    <s v="candidate"/>
    <m/>
    <n v="45666.751307870371"/>
  </r>
  <r>
    <s v="ca-2022-567329"/>
    <s v="SELLM  201"/>
    <s v="CA"/>
    <n v="44529"/>
    <m/>
    <m/>
    <n v="44644"/>
    <s v="Electronic"/>
    <n v="44529"/>
    <x v="6"/>
    <s v="Candidate discontinued campaign"/>
    <s v="Mike Sells"/>
    <m/>
    <s v="3214 Grand Avenue"/>
    <s v="Everett"/>
    <s v="SNOHOMISH"/>
    <s v="WA"/>
    <n v="98201"/>
    <s v="mikesells@aol.com"/>
    <s v="mikesells@aol.com"/>
    <n v="4253274561"/>
    <s v="STATE REPRESENTATIVE"/>
    <n v="13"/>
    <s v="LEG DISTRICT 38 - HOUSE"/>
    <n v="4854"/>
    <s v="SNOHOMISH"/>
    <s v="Legislative"/>
    <n v="91087"/>
    <s v="C"/>
    <s v="Registration and financial affairs"/>
    <s v="Candidate"/>
    <s v="Candidate"/>
    <m/>
    <m/>
    <m/>
    <s v="D"/>
    <x v="0"/>
    <n v="44873"/>
    <s v="full"/>
    <b v="0"/>
    <m/>
    <m/>
    <m/>
    <m/>
    <m/>
    <m/>
    <m/>
    <m/>
    <m/>
    <m/>
    <m/>
    <m/>
    <m/>
    <s v="3214 Grand Avenue"/>
    <s v="Everett"/>
    <s v="WA"/>
    <n v="98201"/>
    <n v="4253274561"/>
    <n v="6500"/>
    <n v="13111.37"/>
    <n v="19611.37"/>
    <n v="0"/>
    <n v="0"/>
    <n v="0"/>
    <m/>
    <m/>
    <s v="https://apollo.pdc.wa.gov/public/registrations/registration?registration_id=47540"/>
    <n v="29911"/>
    <n v="202"/>
    <n v="567329"/>
    <n v="18194"/>
    <n v="38"/>
    <s v="Mike Sells"/>
    <s v="candidate"/>
    <m/>
    <n v="44998.429027777776"/>
  </r>
  <r>
    <s v="ca-2022-567330"/>
    <s v="TIMMJ--264"/>
    <s v="CA"/>
    <n v="44530"/>
    <d v="2022-05-16T00:00:00"/>
    <m/>
    <m/>
    <s v="Electronic"/>
    <n v="44530"/>
    <x v="6"/>
    <s v="Candidate declared"/>
    <s v="Joe Timmons"/>
    <m/>
    <s v="PO Box 1995"/>
    <s v="Bellingham"/>
    <s v="WHATCOM"/>
    <s v="WA"/>
    <n v="98227"/>
    <s v="hello@votejoetimmons.com"/>
    <s v="hello@votejoetimmons.com"/>
    <s v="360-726-2173"/>
    <s v="STATE REPRESENTATIVE"/>
    <n v="13"/>
    <s v="LEG DISTRICT 42 - HOUSE"/>
    <n v="4862"/>
    <s v="WHATCOM"/>
    <s v="Legislative"/>
    <n v="107471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461922.89"/>
    <n v="0"/>
    <n v="451981.53"/>
    <n v="0"/>
    <n v="0"/>
    <n v="5400"/>
    <n v="167913.74"/>
    <n v="51715.55"/>
    <s v="https://apollo.pdc.wa.gov/public/registrations/registration?registration_id=47543"/>
    <n v="29900"/>
    <n v="32291"/>
    <n v="567330"/>
    <n v="18217"/>
    <n v="42"/>
    <s v="Jason Bennett"/>
    <s v="candidate"/>
    <m/>
    <n v="45029.969837962963"/>
  </r>
  <r>
    <s v="ca-2022-567483"/>
    <s v="FRAZE  584"/>
    <s v="CA"/>
    <n v="44582"/>
    <d v="2022-05-16T00:00:00"/>
    <m/>
    <m/>
    <m/>
    <n v="44582"/>
    <x v="6"/>
    <s v="Candidate declared"/>
    <s v="Elisabeth (Lisa) M Frazier (Elisabeth (Lisa) Frazier)"/>
    <m/>
    <s v="PO BOX 1434"/>
    <s v="SHELTON"/>
    <s v="MASON"/>
    <s v="WA"/>
    <n v="98584"/>
    <s v="emsfrazier@comcast.net"/>
    <s v="emsfrazier@comcast.net"/>
    <n v="3604279186"/>
    <s v="COUNTY TREASURER"/>
    <n v="28"/>
    <s v="MASON CO"/>
    <n v="3699"/>
    <s v="MASON"/>
    <s v="Local"/>
    <n v="43942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PO BOX 1434"/>
    <s v="SHELTON"/>
    <s v="WA"/>
    <n v="98584"/>
    <n v="3604279186"/>
    <m/>
    <m/>
    <m/>
    <m/>
    <m/>
    <m/>
    <m/>
    <m/>
    <s v="https://apollo.pdc.wa.gov/public/registrations/registration?registration_id=47946"/>
    <n v="30148"/>
    <n v="1781"/>
    <n v="567483"/>
    <m/>
    <m/>
    <s v="Elisabeth (Lisa) Frazier"/>
    <s v="candidate"/>
    <m/>
    <n v="45007.534918981481"/>
  </r>
  <r>
    <s v="ca-2022-93811"/>
    <s v="GREGA--233"/>
    <s v="CA"/>
    <n v="44333"/>
    <m/>
    <m/>
    <m/>
    <s v="Electronic"/>
    <n v="44333"/>
    <x v="6"/>
    <s v="Candidate registered"/>
    <s v="Ashley Gregorius"/>
    <m/>
    <s v="P.O. Box 585"/>
    <s v="Burlington"/>
    <s v="SKAGIT"/>
    <s v="WA"/>
    <n v="98233"/>
    <s v="ashley@ashleygregorius.com"/>
    <s v="ashley@ashleygregorius.com"/>
    <s v="360-499-3862"/>
    <s v="STATE REPRESENTATIVE"/>
    <n v="13"/>
    <s v="LEG DISTRICT 10 - HOUSE"/>
    <n v="4797"/>
    <s v="SKAGIT"/>
    <s v="Legislative"/>
    <n v="109687"/>
    <s v="C"/>
    <s v="Registration and financial affairs"/>
    <s v="Candidate"/>
    <s v="Candidate"/>
    <m/>
    <m/>
    <d v="1899-12-31T00:00:00"/>
    <s v="D"/>
    <x v="0"/>
    <n v="44873"/>
    <s v="full"/>
    <b v="1"/>
    <m/>
    <m/>
    <m/>
    <m/>
    <m/>
    <m/>
    <m/>
    <m/>
    <m/>
    <m/>
    <m/>
    <m/>
    <m/>
    <s v="P.O. Box 15855"/>
    <s v="Seattle"/>
    <s v="WA"/>
    <n v="98115"/>
    <s v="206-335-8815"/>
    <n v="14007.7"/>
    <n v="0"/>
    <n v="24007.7"/>
    <n v="0"/>
    <n v="0"/>
    <n v="0"/>
    <m/>
    <m/>
    <s v="https://apollo.pdc.wa.gov/public/registrations/registration?registration_id=47985"/>
    <n v="27435"/>
    <n v="35924"/>
    <n v="93811"/>
    <n v="17608"/>
    <n v="10"/>
    <s v="Andy Lo"/>
    <s v="candidate"/>
    <m/>
    <n v="44669.800625000003"/>
  </r>
  <r>
    <s v="ca-2022-567565"/>
    <s v="BRUNJ  273"/>
    <s v="CA"/>
    <n v="44608"/>
    <d v="2022-05-16T00:00:00"/>
    <m/>
    <m/>
    <m/>
    <n v="44608"/>
    <x v="6"/>
    <s v="Candidate declared"/>
    <s v="Jackie Brunson"/>
    <m/>
    <s v="PO Box 652"/>
    <s v="Burlington"/>
    <s v="SKAGIT"/>
    <s v="WA"/>
    <n v="98233"/>
    <s v="jackieb4treasurer@gmail.com"/>
    <s v="jackieb4treasurer@gmail.com"/>
    <s v="360-391-7183"/>
    <s v="COUNTY TREASURER"/>
    <n v="28"/>
    <s v="SKAGIT CO"/>
    <n v="4064"/>
    <s v="SKAGIT"/>
    <s v="Local"/>
    <n v="85132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PO Box 652"/>
    <s v="Burlington"/>
    <s v="WA"/>
    <n v="98233"/>
    <s v="360-391-7183"/>
    <m/>
    <m/>
    <m/>
    <m/>
    <m/>
    <m/>
    <n v="115.8"/>
    <n v="0"/>
    <s v="https://apollo.pdc.wa.gov/public/registrations/registration?registration_id=48209"/>
    <n v="30300"/>
    <n v="785"/>
    <n v="567565"/>
    <m/>
    <m/>
    <s v="Jackie Brunson"/>
    <s v="candidate"/>
    <m/>
    <n v="45002.435914351852"/>
  </r>
  <r>
    <s v="ca-2022-93090"/>
    <s v="WICKE--201"/>
    <s v="CA"/>
    <n v="44204"/>
    <m/>
    <m/>
    <m/>
    <s v="Electronic"/>
    <n v="44204"/>
    <x v="6"/>
    <s v="Candidate registered"/>
    <s v="Emily Marlene Wicks (Emily Wicks)"/>
    <m/>
    <s v="1730 Baker Avenue"/>
    <s v="Everett"/>
    <s v="SNOHOMISH"/>
    <s v="WA"/>
    <n v="98201"/>
    <s v="friendsofemilywicks@gmail.com"/>
    <s v="friendofemilywicks@gmail.com"/>
    <s v="206-718-1629"/>
    <s v="STATE REPRESENTATIVE"/>
    <n v="13"/>
    <s v="LEG DISTRICT 38 - HOUSE"/>
    <n v="4854"/>
    <s v="SNOHOMISH"/>
    <s v="Legislative"/>
    <n v="91087"/>
    <s v="C"/>
    <s v="Registration and financial affairs"/>
    <s v="Candidate"/>
    <s v="Candidate"/>
    <m/>
    <m/>
    <d v="1899-12-31T00:00:00"/>
    <s v="D"/>
    <x v="0"/>
    <n v="44873"/>
    <s v="full"/>
    <b v="1"/>
    <m/>
    <m/>
    <m/>
    <m/>
    <m/>
    <m/>
    <m/>
    <m/>
    <m/>
    <m/>
    <m/>
    <m/>
    <m/>
    <s v="PO Box 9100"/>
    <s v="Seattle"/>
    <s v="WA"/>
    <n v="98109"/>
    <s v="206-745-2010"/>
    <n v="48500.29"/>
    <n v="31166.73"/>
    <n v="59667.02"/>
    <n v="0"/>
    <n v="0"/>
    <n v="0"/>
    <m/>
    <m/>
    <s v="https://apollo.pdc.wa.gov/public/registrations/registration?registration_id=48334"/>
    <n v="26418"/>
    <n v="30426"/>
    <n v="93090"/>
    <n v="17291"/>
    <n v="38"/>
    <s v="Jason Bennett"/>
    <s v="candidate"/>
    <m/>
    <n v="45023.303483796299"/>
  </r>
  <r>
    <s v="ca-2022-567651"/>
    <s v="KIDDJ  586"/>
    <s v="CA"/>
    <n v="44629"/>
    <d v="2022-05-16T00:00:00"/>
    <m/>
    <m/>
    <m/>
    <n v="44629"/>
    <x v="6"/>
    <s v="Candidate declared"/>
    <s v="Joyce Kidd (Joyce M Kidd)"/>
    <m/>
    <s v="PO Box 928"/>
    <s v="South Bend"/>
    <s v="PACIFIC"/>
    <s v="Washington"/>
    <n v="98586"/>
    <s v="sbendgirl@live.com"/>
    <s v="sbendgirl@live.com"/>
    <n v="3609428722"/>
    <s v="COUNTY AUDITOR"/>
    <n v="20"/>
    <s v="PACIFIC CO"/>
    <n v="3841"/>
    <s v="PACIFIC"/>
    <s v="Local"/>
    <n v="17082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PO Box 928"/>
    <s v="South Bend"/>
    <s v="Washington"/>
    <n v="98586"/>
    <n v="3609428722"/>
    <m/>
    <m/>
    <m/>
    <m/>
    <m/>
    <m/>
    <m/>
    <m/>
    <s v="https://apollo.pdc.wa.gov/public/registrations/registration?registration_id=48384"/>
    <n v="30403"/>
    <n v="139"/>
    <n v="567651"/>
    <m/>
    <m/>
    <s v="Joyce Kidd"/>
    <s v="candidate"/>
    <m/>
    <n v="45002.56890046296"/>
  </r>
  <r>
    <s v="ca-2022-567653"/>
    <s v="CRONE--317"/>
    <s v="CA"/>
    <n v="44629"/>
    <d v="2022-05-16T00:00:00"/>
    <m/>
    <m/>
    <s v="Electronic"/>
    <n v="44629"/>
    <x v="6"/>
    <s v="Candidate declared"/>
    <s v="Elizabeth Tyler Crone (E. Tyler Crone)"/>
    <m/>
    <s v="PO Box 20084"/>
    <s v="Seattle"/>
    <s v="KING"/>
    <s v="WA"/>
    <n v="98102"/>
    <s v="info@electtylercrone.com"/>
    <s v="info@electTylerCrone.com"/>
    <s v="206-282-2282"/>
    <s v="STATE REPRESENTATIVE"/>
    <n v="13"/>
    <s v="LEG DISTRICT 36 - HOUSE"/>
    <n v="4850"/>
    <s v="KING"/>
    <s v="Legislative"/>
    <n v="109534"/>
    <s v="C"/>
    <s v="Registration and financial affairs"/>
    <s v="Candidate"/>
    <s v="Candidate"/>
    <m/>
    <m/>
    <d v="1899-12-31T00:00:00"/>
    <s v="D"/>
    <x v="0"/>
    <n v="44873"/>
    <s v="full"/>
    <b v="1"/>
    <b v="1"/>
    <b v="0"/>
    <s v="Lost in primary"/>
    <m/>
    <m/>
    <m/>
    <m/>
    <m/>
    <m/>
    <m/>
    <m/>
    <m/>
    <m/>
    <s v="349 16th Ave E #60"/>
    <s v="Seattle"/>
    <s v="WA"/>
    <n v="98112"/>
    <s v="206-218-3108"/>
    <n v="65107.96"/>
    <n v="0"/>
    <n v="65107.96"/>
    <n v="0"/>
    <n v="0"/>
    <n v="0"/>
    <n v="73.510000000000005"/>
    <n v="0"/>
    <s v="https://apollo.pdc.wa.gov/public/registrations/registration?registration_id=48389"/>
    <n v="30344"/>
    <n v="32563"/>
    <n v="567653"/>
    <n v="18874"/>
    <n v="36"/>
    <s v="Abbot Taylor"/>
    <s v="candidate"/>
    <m/>
    <n v="44840.706944444442"/>
  </r>
  <r>
    <s v="ca-2022-567458"/>
    <s v="CONNN--522"/>
    <s v="CA"/>
    <n v="44574"/>
    <d v="2022-05-16T00:00:00"/>
    <m/>
    <m/>
    <s v="Electronic"/>
    <n v="44574"/>
    <x v="6"/>
    <s v="Candidate declared"/>
    <s v="Nancy Connolly"/>
    <m/>
    <s v="PO Box 21961"/>
    <s v="Seattle"/>
    <s v="KING"/>
    <s v="WA"/>
    <n v="98111"/>
    <s v="info@drnancyconnolly.com"/>
    <s v="info@drnancyconnolly.com"/>
    <s v="206-641-0164"/>
    <s v="STATE REPRESENTATIVE"/>
    <n v="13"/>
    <s v="LEG DISTRICT 46 - HOUSE"/>
    <n v="4870"/>
    <s v="KING"/>
    <s v="Legislative"/>
    <n v="102761"/>
    <s v="C"/>
    <s v="Registration and financial affairs"/>
    <s v="Candidate"/>
    <s v="Candidate"/>
    <m/>
    <m/>
    <d v="1900-01-01T00:00:00"/>
    <s v="D"/>
    <x v="0"/>
    <n v="44873"/>
    <s v="full"/>
    <b v="1"/>
    <b v="1"/>
    <b v="0"/>
    <s v="Lost in primary"/>
    <m/>
    <m/>
    <m/>
    <m/>
    <m/>
    <m/>
    <m/>
    <m/>
    <m/>
    <m/>
    <s v="PO Box 21961"/>
    <s v="Seattle"/>
    <s v="WA"/>
    <n v="98111"/>
    <n v="2063825552"/>
    <n v="148627.15"/>
    <n v="0"/>
    <n v="148627.15"/>
    <n v="0"/>
    <n v="0"/>
    <n v="0"/>
    <n v="73.510000000000005"/>
    <n v="0"/>
    <s v="https://apollo.pdc.wa.gov/public/registrations/registration?registration_id=48530"/>
    <n v="30114"/>
    <n v="32335"/>
    <n v="567458"/>
    <n v="18719"/>
    <n v="46"/>
    <s v="Philip Lloyd"/>
    <s v="candidate"/>
    <m/>
    <n v="44846.667673611111"/>
  </r>
  <r>
    <s v="ca-2022-567749"/>
    <s v="THOMH  274"/>
    <s v="CA"/>
    <n v="44648"/>
    <d v="2022-05-18T00:00:00"/>
    <m/>
    <m/>
    <m/>
    <n v="44648"/>
    <x v="6"/>
    <s v="Candidate declared"/>
    <s v="Hayley Lindsay Thompson (Hayley Thompson)"/>
    <m/>
    <s v="22955 Rose Rd"/>
    <s v="Mount Vernon"/>
    <s v="SKAGIT"/>
    <s v="WA"/>
    <n v="98274"/>
    <s v="hthompson07@gmail.com"/>
    <s v="hthompson07@gmail.com"/>
    <n v="3608992862"/>
    <s v="COUNTY CORONER"/>
    <n v="24"/>
    <s v="SKAGIT CO"/>
    <n v="4064"/>
    <s v="SKAGIT"/>
    <s v="Local"/>
    <n v="85132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22955 Rose Rd"/>
    <s v="Mount Vernon"/>
    <s v="WA"/>
    <n v="98274"/>
    <n v="3606612294"/>
    <m/>
    <m/>
    <m/>
    <m/>
    <m/>
    <m/>
    <m/>
    <m/>
    <s v="https://apollo.pdc.wa.gov/public/registrations/registration?registration_id=48582"/>
    <n v="30530"/>
    <n v="1010"/>
    <n v="567749"/>
    <m/>
    <m/>
    <s v="Mary Taylor"/>
    <s v="candidate"/>
    <m/>
    <n v="45016.60864583333"/>
  </r>
  <r>
    <s v="ca-2022-567257"/>
    <s v="CHRIY  504"/>
    <s v="CA"/>
    <n v="44497"/>
    <d v="2022-05-16T00:00:00"/>
    <m/>
    <m/>
    <s v="Electronic"/>
    <n v="44497"/>
    <x v="6"/>
    <s v="Candidate declared"/>
    <s v="Yasmin A. Trudeau (Yasmin Trudeau)"/>
    <m/>
    <s v="2522 N Proctor St #520"/>
    <s v="Tacoma"/>
    <s v="PIERCE"/>
    <s v="WA"/>
    <n v="98406"/>
    <s v="peopleforyasmin@gmail.com"/>
    <s v="peopleforyasmin@gmail.com"/>
    <s v="714-474-3190"/>
    <s v="STATE SENATOR"/>
    <n v="12"/>
    <s v="LEG DISTRICT 27 - SENATE"/>
    <n v="4756"/>
    <s v="PIERCE"/>
    <s v="Legislative"/>
    <n v="94021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89761.09"/>
    <n v="0"/>
    <n v="164761.09"/>
    <n v="0"/>
    <n v="0"/>
    <n v="0"/>
    <n v="131.41"/>
    <n v="0"/>
    <s v="https://apollo.pdc.wa.gov/public/registrations/registration?registration_id=48588"/>
    <n v="29836"/>
    <n v="25964"/>
    <n v="567257"/>
    <n v="18170"/>
    <n v="27"/>
    <s v="Abbot Taylor"/>
    <s v="candidate"/>
    <m/>
    <n v="44936.528425925928"/>
  </r>
  <r>
    <s v="ca-2022-567759"/>
    <s v="STEAC--386"/>
    <s v="CA"/>
    <n v="44651"/>
    <d v="2022-05-18T00:00:00"/>
    <m/>
    <m/>
    <s v="Electronic"/>
    <n v="44651"/>
    <x v="6"/>
    <s v="Candidate declared"/>
    <s v="CHRISTOPHER T STEARNS (Chris Stearns)"/>
    <m/>
    <s v="PO Box 20776"/>
    <s v="Seattle"/>
    <s v="KING"/>
    <s v="WA"/>
    <n v="98102"/>
    <s v="chris@chris4wa.com"/>
    <s v="chris@chris4wa.com"/>
    <s v="253-740-9701"/>
    <s v="STATE REPRESENTATIVE"/>
    <n v="13"/>
    <s v="LEG DISTRICT 47 - HOUSE"/>
    <n v="4872"/>
    <s v="KING"/>
    <s v="Legislative"/>
    <n v="90863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62132.68"/>
    <n v="0"/>
    <n v="149013.14000000001"/>
    <n v="0"/>
    <n v="0"/>
    <n v="0"/>
    <n v="9673.8799999999992"/>
    <n v="0"/>
    <s v="https://apollo.pdc.wa.gov/public/registrations/registration?registration_id=48602"/>
    <n v="30540"/>
    <n v="32620"/>
    <n v="567759"/>
    <n v="18945"/>
    <n v="47"/>
    <s v="Abbot Taylor"/>
    <s v="candidate"/>
    <m/>
    <n v="45031.596331018518"/>
  </r>
  <r>
    <s v="ca-2022-567571"/>
    <s v="CORTJ--768"/>
    <s v="CA"/>
    <n v="44610"/>
    <d v="2022-05-16T00:00:00"/>
    <m/>
    <m/>
    <s v="Electronic"/>
    <n v="44610"/>
    <x v="6"/>
    <s v="Candidate declared"/>
    <s v="Julio Cortes"/>
    <m/>
    <s v="P.O. Box 412"/>
    <s v="Everett"/>
    <s v="SNOHOMISH"/>
    <s v="WA"/>
    <n v="98206"/>
    <s v="julio@electjuliocortes.com"/>
    <s v="julio@electjuliocortes.com"/>
    <s v="206-569-8099‬"/>
    <s v="STATE REPRESENTATIVE"/>
    <n v="13"/>
    <s v="LEG DISTRICT 38 - HOUSE"/>
    <n v="4854"/>
    <s v="SNOHOMISH"/>
    <s v="Legislative"/>
    <n v="91087"/>
    <s v="C"/>
    <s v="Registration and financial affairs"/>
    <s v="Candidate"/>
    <s v="Candidate"/>
    <m/>
    <m/>
    <d v="1899-12-3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.O. Box 15855"/>
    <s v="Seattle"/>
    <s v="WA"/>
    <n v="98115"/>
    <s v="206-335-8815"/>
    <n v="122747.53"/>
    <n v="0"/>
    <n v="122747.53"/>
    <n v="0"/>
    <n v="0"/>
    <n v="0"/>
    <n v="15181.44"/>
    <n v="0"/>
    <s v="https://apollo.pdc.wa.gov/public/registrations/registration?registration_id=48751"/>
    <n v="30279"/>
    <n v="32501"/>
    <n v="567571"/>
    <n v="18854"/>
    <n v="38"/>
    <s v="Andy Lo"/>
    <s v="candidate"/>
    <m/>
    <n v="45383.583645833336"/>
  </r>
  <r>
    <s v="ca-2024-3296636"/>
    <s v="STUCB  201"/>
    <s v="CA"/>
    <n v="45355"/>
    <d v="2024-05-06T00:00:00"/>
    <m/>
    <m/>
    <s v="Electronic"/>
    <n v="45355"/>
    <x v="1"/>
    <s v="Candidate declared"/>
    <s v="STUCKART BEN T (Ben Stuckart)"/>
    <m/>
    <s v="PO Box 4051"/>
    <s v="Spokane"/>
    <s v="SPOKANE"/>
    <s v="WA"/>
    <n v="99220"/>
    <s v="barbara@barbaramarney.com"/>
    <s v="barbara@barbaramarney.com"/>
    <n v="5099391897"/>
    <s v="STATE REPRESENTATIVE"/>
    <n v="13"/>
    <s v="LEG DISTRICT 03 - HOUSE"/>
    <n v="4783"/>
    <s v="SPOKANE"/>
    <s v="Legislative"/>
    <n v="100576"/>
    <s v="C"/>
    <s v="Registration and financial affairs"/>
    <s v="Candidate"/>
    <s v="Candidate"/>
    <m/>
    <m/>
    <d v="1899-12-31T00:00:00"/>
    <s v="D"/>
    <x v="0"/>
    <n v="45601"/>
    <s v="full"/>
    <b v="1"/>
    <b v="1"/>
    <b v="0"/>
    <s v="Lost in primary"/>
    <m/>
    <m/>
    <m/>
    <m/>
    <m/>
    <m/>
    <m/>
    <m/>
    <m/>
    <m/>
    <s v="PO Box 4051"/>
    <s v="Spokane"/>
    <s v="WA"/>
    <n v="99220"/>
    <n v="5099391897"/>
    <n v="93778.7"/>
    <n v="0"/>
    <n v="96176.2"/>
    <n v="0"/>
    <n v="0"/>
    <n v="0"/>
    <n v="18760.099999999999"/>
    <n v="0"/>
    <s v="https://apollo.pdc.wa.gov/public/registrations/registration?registration_id=59577"/>
    <n v="35966"/>
    <n v="1615"/>
    <n v="3296636"/>
    <n v="23767"/>
    <n v="3"/>
    <s v="Barbara Marney"/>
    <s v="candidate"/>
    <m/>
    <n v="45575.651087962964"/>
  </r>
  <r>
    <s v="ca-2022-567790"/>
    <s v="TILLN--235"/>
    <s v="CA"/>
    <n v="44672"/>
    <d v="2022-05-16T00:00:00"/>
    <m/>
    <m/>
    <m/>
    <n v="44672"/>
    <x v="6"/>
    <s v="Candidate declared"/>
    <s v="Norma J. Tillotson (Norma Tillotson)"/>
    <m/>
    <s v="209 W Chenault Avenue"/>
    <s v="Hoquiam"/>
    <s v="GRAYS HARBOR"/>
    <s v="WA"/>
    <n v="98550"/>
    <s v="normaforprosecutor@gmail.com"/>
    <s v="norma99208@gmail.com"/>
    <s v="(360) 593-6351"/>
    <s v="COUNTY PROSECUTOR"/>
    <n v="26"/>
    <s v="GRAYS HARBOR CO"/>
    <n v="3369"/>
    <s v="GRAYS HARBOR"/>
    <s v="Local"/>
    <n v="49356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209 W Chenault Avenue"/>
    <s v="Hoquiam"/>
    <s v="WA"/>
    <n v="98550"/>
    <s v="(360) 593-6351"/>
    <m/>
    <m/>
    <m/>
    <m/>
    <m/>
    <m/>
    <m/>
    <m/>
    <s v="https://apollo.pdc.wa.gov/public/registrations/registration?registration_id=48850"/>
    <n v="30704"/>
    <n v="30531"/>
    <n v="567790"/>
    <m/>
    <m/>
    <s v="Norma Tillotson"/>
    <s v="candidate"/>
    <m/>
    <n v="44915.384629629632"/>
  </r>
  <r>
    <s v="ca-2022-93202"/>
    <s v="ORMST  210"/>
    <s v="CA"/>
    <n v="44232"/>
    <d v="2022-05-16T00:00:00"/>
    <m/>
    <m/>
    <s v="Electronic"/>
    <n v="44232"/>
    <x v="6"/>
    <s v="Candidate declared"/>
    <s v="Timm Ormsby (TIMM ORMSBY)"/>
    <m/>
    <s v="PO BOX 2177"/>
    <s v="SPOKANE"/>
    <s v="SPOKANE"/>
    <s v="WA"/>
    <n v="99210"/>
    <s v="vote.ormsby@gmail.com"/>
    <s v="vote.ormsby@gmail.com"/>
    <s v="509-939-2048"/>
    <s v="STATE REPRESENTATIVE"/>
    <n v="13"/>
    <s v="LEG DISTRICT 03 - HOUSE"/>
    <n v="4783"/>
    <s v="SPOKANE"/>
    <s v="Legislative"/>
    <n v="99777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156189.82999999999"/>
    <n v="76592.08"/>
    <n v="214626.09"/>
    <n v="0"/>
    <n v="0"/>
    <n v="0"/>
    <n v="858.68"/>
    <n v="0"/>
    <s v="https://apollo.pdc.wa.gov/public/registrations/registration?registration_id=48882"/>
    <n v="26622"/>
    <n v="230"/>
    <n v="93202"/>
    <n v="17165"/>
    <n v="3"/>
    <s v="JAY PETTERSON"/>
    <s v="candidate"/>
    <m/>
    <n v="45033.488391203704"/>
  </r>
  <r>
    <s v="ca-2022-596907"/>
    <s v="CUMMT  003"/>
    <s v="CA"/>
    <n v="44703"/>
    <d v="2022-05-19T00:00:00"/>
    <m/>
    <m/>
    <s v="Electronic"/>
    <n v="44703"/>
    <x v="6"/>
    <s v="Candidate declared"/>
    <s v="Ted Cummings"/>
    <m/>
    <s v="PO Box 501"/>
    <s v="Colbert"/>
    <s v="SPOKANE"/>
    <s v="WA"/>
    <s v="99005-0501"/>
    <s v="cummitf@msn.com"/>
    <s v="cummitf@msn.com"/>
    <n v="5092808700"/>
    <s v="STATE REPRESENTATIVE"/>
    <n v="13"/>
    <s v="LEG DISTRICT 04 - HOUSE"/>
    <n v="4785"/>
    <s v="SPOKANE"/>
    <s v="Legislative"/>
    <n v="108031"/>
    <s v="C"/>
    <s v="Registration and financial affairs"/>
    <s v="Candidate"/>
    <s v="Candidate"/>
    <m/>
    <m/>
    <d v="1899-12-31T00:00:00"/>
    <s v="D"/>
    <x v="0"/>
    <n v="44873"/>
    <s v="mini"/>
    <b v="1"/>
    <b v="1"/>
    <b v="1"/>
    <s v="Qualified for general"/>
    <s v="Lost in general"/>
    <m/>
    <m/>
    <m/>
    <m/>
    <m/>
    <m/>
    <m/>
    <m/>
    <m/>
    <s v="PO Box 501"/>
    <s v="Colbert"/>
    <s v="WA"/>
    <s v="99005-0501"/>
    <n v="5092808700"/>
    <n v="3338.81"/>
    <n v="0"/>
    <n v="0"/>
    <n v="0"/>
    <n v="0"/>
    <n v="0"/>
    <n v="858.68"/>
    <n v="0"/>
    <s v="https://apollo.pdc.wa.gov/public/registrations/registration?registration_id=49173"/>
    <n v="30947"/>
    <n v="228"/>
    <n v="596907"/>
    <n v="19201"/>
    <n v="4"/>
    <s v="Ted Cummings"/>
    <s v="candidate"/>
    <m/>
    <n v="44915.3987037037"/>
  </r>
  <r>
    <s v="ca-2022-642297"/>
    <s v="MARTK  113"/>
    <s v="CA"/>
    <n v="44704"/>
    <d v="2022-05-20T00:00:00"/>
    <m/>
    <m/>
    <s v="Electronic"/>
    <n v="44704"/>
    <x v="6"/>
    <s v="Candidate declared"/>
    <s v="Kathleen Martin (Kate Martin)"/>
    <m/>
    <s v="2518 S Brandon Ct"/>
    <s v="Seattle"/>
    <s v="KING"/>
    <s v="WA"/>
    <n v="98108"/>
    <s v="kate@martinforsenate.org"/>
    <s v="katemartinseattle@gmail.com"/>
    <s v="206-579-3703"/>
    <s v="STATE SENATOR"/>
    <n v="12"/>
    <s v="LEG DISTRICT 36 - SENATE"/>
    <n v="4765"/>
    <s v="KING"/>
    <s v="Legislative"/>
    <n v="109534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Lost in general"/>
    <m/>
    <m/>
    <m/>
    <m/>
    <m/>
    <m/>
    <m/>
    <m/>
    <m/>
    <s v="2518 S Brandon Ct"/>
    <s v="Seattle"/>
    <s v="WA"/>
    <n v="98108"/>
    <s v="206-601-2448"/>
    <n v="5078.0600000000004"/>
    <n v="0"/>
    <n v="4533.49"/>
    <n v="0"/>
    <n v="0"/>
    <n v="0"/>
    <m/>
    <m/>
    <s v="https://apollo.pdc.wa.gov/public/registrations/registration?registration_id=49185"/>
    <n v="30955"/>
    <n v="30666"/>
    <n v="642297"/>
    <n v="19128"/>
    <n v="36"/>
    <s v="Jeanne Legault"/>
    <s v="candidate"/>
    <m/>
    <n v="44928.428969907407"/>
  </r>
  <r>
    <s v="ca-2022-664876"/>
    <s v="FULLB--006"/>
    <s v="CA"/>
    <n v="44704"/>
    <d v="2022-05-20T00:00:00"/>
    <m/>
    <m/>
    <m/>
    <n v="44704"/>
    <x v="6"/>
    <s v="Candidate declared"/>
    <s v="Barbara Fuller"/>
    <m/>
    <s v="360 Rustic Ridge Lane"/>
    <s v="Coupeville"/>
    <s v="ISLAND"/>
    <s v="WA"/>
    <n v="98239"/>
    <s v="barbforauditor@gmail.com"/>
    <s v="barbforauditor@gmail.com"/>
    <n v="4154251814"/>
    <s v="COUNTY AUDITOR"/>
    <n v="20"/>
    <s v="ISLAND CO"/>
    <n v="3424"/>
    <s v="ISLAND"/>
    <s v="Local"/>
    <n v="61729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Lost in general"/>
    <m/>
    <m/>
    <m/>
    <m/>
    <m/>
    <m/>
    <m/>
    <m/>
    <m/>
    <s v="360 Rustic Ridge Lane"/>
    <s v="Coupeville"/>
    <s v="WA"/>
    <n v="98239"/>
    <n v="4154251814"/>
    <m/>
    <m/>
    <m/>
    <m/>
    <m/>
    <m/>
    <n v="57.9"/>
    <n v="0"/>
    <s v="https://apollo.pdc.wa.gov/public/registrations/registration?registration_id=49227"/>
    <n v="30974"/>
    <n v="35200"/>
    <n v="664876"/>
    <m/>
    <m/>
    <s v="BARBARA FULLER"/>
    <s v="candidate"/>
    <m/>
    <n v="44915.384675925925"/>
  </r>
  <r>
    <s v="ca-2022-615815"/>
    <s v="DEJOK  284"/>
    <s v="CA"/>
    <n v="44701"/>
    <d v="2022-05-19T00:00:00"/>
    <m/>
    <m/>
    <s v="Electronic"/>
    <n v="44701"/>
    <x v="6"/>
    <s v="Candidate declared"/>
    <s v="Karl de Jong"/>
    <m/>
    <s v="PO Box 23026"/>
    <s v="Seattle"/>
    <s v="SNOHOMISH"/>
    <s v="WA"/>
    <n v="98102"/>
    <s v="karlforchoices@gmail.com"/>
    <s v="KarlForChoice@gmail.com"/>
    <s v="360-333-5641"/>
    <s v="STATE REPRESENTATIVE"/>
    <n v="13"/>
    <s v="LEG DISTRICT 39 - HOUSE"/>
    <n v="4856"/>
    <s v="SNOHOMISH"/>
    <s v="Legislative"/>
    <n v="104490"/>
    <s v="C"/>
    <s v="Registration and financial affairs"/>
    <s v="Candidate"/>
    <s v="Candidate"/>
    <m/>
    <m/>
    <d v="1899-12-31T00:00:00"/>
    <s v="D"/>
    <x v="0"/>
    <n v="44873"/>
    <s v="full"/>
    <b v="1"/>
    <b v="1"/>
    <b v="0"/>
    <s v="Lost in primary"/>
    <m/>
    <m/>
    <m/>
    <m/>
    <m/>
    <m/>
    <m/>
    <m/>
    <m/>
    <m/>
    <s v="349 16th Ave E #60"/>
    <s v="Seattle"/>
    <s v="WA"/>
    <n v="98112"/>
    <s v="206-218-3108"/>
    <n v="11613"/>
    <n v="0"/>
    <n v="9605.49"/>
    <n v="0"/>
    <n v="0"/>
    <n v="0"/>
    <n v="3207.5"/>
    <n v="0"/>
    <s v="https://apollo.pdc.wa.gov/public/registrations/registration?registration_id=49623"/>
    <n v="30900"/>
    <n v="2515"/>
    <n v="615815"/>
    <n v="19231"/>
    <n v="39"/>
    <s v="Abbot Taylor"/>
    <s v="candidate"/>
    <m/>
    <n v="44907.492986111109"/>
  </r>
  <r>
    <s v="ca-2022-93061"/>
    <s v="MORGM  444"/>
    <s v="CA"/>
    <n v="44202"/>
    <d v="2022-05-17T00:00:00"/>
    <m/>
    <m/>
    <s v="Electronic"/>
    <n v="44202"/>
    <x v="6"/>
    <s v="Candidate declared"/>
    <s v="Melanie Morgan"/>
    <m/>
    <s v="PO Box 62"/>
    <s v="Spanaway"/>
    <s v="PIERCE"/>
    <s v="WA"/>
    <n v="98387"/>
    <s v="info@electmelaniemorgan.org"/>
    <s v="melanie-morgan@hotmail.com"/>
    <s v="253-209-8767"/>
    <s v="STATE REPRESENTATIVE"/>
    <n v="13"/>
    <s v="LEG DISTRICT 29 - HOUSE"/>
    <n v="4835"/>
    <s v="PIERCE"/>
    <s v="Legislative"/>
    <n v="81052"/>
    <s v="C"/>
    <s v="Registration and financial affairs"/>
    <s v="Candidate"/>
    <s v="Candidate"/>
    <m/>
    <m/>
    <d v="1899-12-3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O Box 15855"/>
    <s v="Seattle"/>
    <s v="WA"/>
    <n v="98115"/>
    <s v="206-335-8815"/>
    <n v="91549.6"/>
    <n v="0"/>
    <n v="98805.2"/>
    <n v="0"/>
    <n v="0"/>
    <n v="0"/>
    <n v="131.41"/>
    <n v="9414.74"/>
    <s v="https://apollo.pdc.wa.gov/public/registrations/registration?registration_id=49683"/>
    <n v="26376"/>
    <n v="30274"/>
    <n v="93061"/>
    <n v="17121"/>
    <n v="29"/>
    <s v="Andy Lo"/>
    <s v="candidate"/>
    <m/>
    <n v="45025.366701388892"/>
  </r>
  <r>
    <s v="ca-2022-567703"/>
    <s v="MCDED  273"/>
    <s v="CA"/>
    <n v="44640"/>
    <d v="2022-05-17T00:00:00"/>
    <m/>
    <m/>
    <s v="Electronic"/>
    <n v="44640"/>
    <x v="6"/>
    <s v="Candidate declared"/>
    <s v="Donald McDermott (Don McDermott)"/>
    <m/>
    <s v="4109 Pueblo Heights"/>
    <s v="Mount Vernon"/>
    <s v="SKAGIT"/>
    <s v="Washington"/>
    <n v="98273"/>
    <s v="mcdermottforsheriff@gmail.com"/>
    <s v="mcdermottforsheriff@gmail.com"/>
    <n v="13607705886"/>
    <s v="COUNTY SHERIFF"/>
    <n v="27"/>
    <s v="SKAGIT CO"/>
    <n v="4064"/>
    <s v="SKAGIT"/>
    <s v="Local"/>
    <n v="85132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26314 12TH DRIVE NW"/>
    <s v="Stanwood"/>
    <s v="Washington"/>
    <n v="98292"/>
    <s v="425-876-9791"/>
    <n v="21086.25"/>
    <n v="1877.2"/>
    <n v="19269.490000000002"/>
    <n v="0"/>
    <n v="0"/>
    <n v="0"/>
    <n v="115.8"/>
    <n v="0"/>
    <s v="https://apollo.pdc.wa.gov/public/registrations/registration?registration_id=49691"/>
    <n v="30480"/>
    <n v="814"/>
    <n v="567703"/>
    <n v="19167"/>
    <m/>
    <s v="Jamie Bredstrand"/>
    <s v="candidate"/>
    <m/>
    <n v="45413.536064814813"/>
  </r>
  <r>
    <s v="ca-2022-567944"/>
    <s v="LINDD  520"/>
    <s v="CA"/>
    <n v="44687"/>
    <d v="2022-05-17T00:00:00"/>
    <m/>
    <m/>
    <s v="Electronic"/>
    <n v="44687"/>
    <x v="6"/>
    <s v="Candidate declared"/>
    <s v="Daniel L. Lindgren (DAN LINDGREN)"/>
    <m/>
    <s v="705 7TH AVE"/>
    <s v="ABERDEEN"/>
    <s v="GRAYS HARBOR"/>
    <s v="WA"/>
    <n v="98520"/>
    <s v="votelindgren@gmail.com"/>
    <s v="votelindgren@gmail.com"/>
    <s v="360-593-0984"/>
    <s v="COUNTY ASSESSOR"/>
    <n v="21"/>
    <s v="GRAYS HARBOR CO"/>
    <n v="3369"/>
    <s v="GRAYS HARBOR"/>
    <s v="Local"/>
    <n v="49356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705 7TH AVE"/>
    <s v="ABERDEEN"/>
    <s v="WA"/>
    <n v="98520"/>
    <s v="360-593-0984"/>
    <n v="6308.6"/>
    <n v="0"/>
    <n v="6014.28"/>
    <n v="0"/>
    <n v="0"/>
    <n v="0"/>
    <m/>
    <m/>
    <s v="https://apollo.pdc.wa.gov/public/registrations/registration?registration_id=49766"/>
    <n v="30780"/>
    <n v="112"/>
    <n v="567944"/>
    <n v="19242"/>
    <m/>
    <s v="DESIREE LINDGREN"/>
    <s v="candidate"/>
    <m/>
    <n v="45491.399375000001"/>
  </r>
  <r>
    <s v="ca-2024-3296633"/>
    <s v="HILLN--621"/>
    <s v="CA"/>
    <n v="45355"/>
    <d v="2024-05-08T00:00:00"/>
    <m/>
    <m/>
    <s v="Electronic"/>
    <n v="45355"/>
    <x v="1"/>
    <s v="Candidate declared"/>
    <s v="Natasha Hill"/>
    <m/>
    <s v="P.O.Box 9823"/>
    <s v="Spokane"/>
    <s v="SPOKANE"/>
    <s v="WA"/>
    <n v="99209"/>
    <s v="info@hilltothehouse.org"/>
    <s v="info@hilltothehouse.org"/>
    <n v="2063219890"/>
    <s v="STATE REPRESENTATIVE"/>
    <n v="13"/>
    <s v="LEG DISTRICT 03 - HOUSE"/>
    <n v="4783"/>
    <s v="SPOKANE"/>
    <s v="Legislative"/>
    <n v="100576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19550 International Blvd suite 103 #E"/>
    <s v="SeaTac"/>
    <s v="WA"/>
    <n v="98188"/>
    <s v="636-432-3168"/>
    <n v="111088.84"/>
    <n v="0"/>
    <n v="105353.9"/>
    <n v="0"/>
    <n v="0"/>
    <n v="0"/>
    <n v="856.61"/>
    <n v="0"/>
    <s v="https://apollo.pdc.wa.gov/public/registrations/registration?registration_id=59688"/>
    <n v="35962"/>
    <n v="45033"/>
    <n v="3296633"/>
    <n v="23800"/>
    <n v="3"/>
    <s v="Jessica Pisane"/>
    <s v="candidate"/>
    <m/>
    <n v="45763.403634259259"/>
  </r>
  <r>
    <s v="ca-2023-746754"/>
    <s v="TOBID--501"/>
    <s v="CA"/>
    <n v="45074"/>
    <d v="2023-05-15T00:00:00"/>
    <m/>
    <m/>
    <s v="Electronic"/>
    <n v="45074"/>
    <x v="15"/>
    <s v="Candidate declared"/>
    <s v="David Tobin"/>
    <m/>
    <s v="PO Box 431"/>
    <s v="Long Beach"/>
    <s v="PACIFIC"/>
    <s v="WA"/>
    <n v="98631"/>
    <s v="tobinforcountycommissioner@gmail.com"/>
    <s v="tobindm@yahoo.com"/>
    <n v="3605898624"/>
    <s v="COUNTY COMMISSIONER"/>
    <n v="23"/>
    <s v="PACIFIC CO"/>
    <n v="3841"/>
    <s v="PACIFIC"/>
    <s v="Local"/>
    <n v="16861"/>
    <s v="C"/>
    <s v="Registration and financial affairs"/>
    <s v="Candidate"/>
    <s v="Candidate"/>
    <m/>
    <m/>
    <d v="1900-01-01T00:00:00"/>
    <s v="D"/>
    <x v="0"/>
    <n v="45237"/>
    <s v="full"/>
    <b v="1"/>
    <b v="1"/>
    <b v="1"/>
    <s v="Qualified for general"/>
    <s v="Won in general"/>
    <m/>
    <m/>
    <m/>
    <m/>
    <m/>
    <m/>
    <m/>
    <m/>
    <m/>
    <s v="PO Box 431"/>
    <s v="Long Beach"/>
    <s v="WA"/>
    <n v="98631"/>
    <n v="3606005265"/>
    <n v="2136.9499999999998"/>
    <n v="0"/>
    <n v="1636.95"/>
    <n v="1686.95"/>
    <n v="0"/>
    <n v="0"/>
    <m/>
    <m/>
    <s v="https://apollo.pdc.wa.gov/public/registrations/registration?registration_id=52867"/>
    <n v="33682"/>
    <n v="35753"/>
    <n v="746754"/>
    <n v="23936"/>
    <m/>
    <s v="Kelli Hughes-Ham"/>
    <s v="candidate"/>
    <m/>
    <n v="45401.467592592591"/>
  </r>
  <r>
    <s v="ca-2022-93043"/>
    <s v="FOSTK  541"/>
    <s v="CA"/>
    <n v="44200"/>
    <d v="2022-05-16T00:00:00"/>
    <m/>
    <m/>
    <m/>
    <n v="44200"/>
    <x v="6"/>
    <s v="Candidate declared"/>
    <s v="Kimberly R Foster (Kym Foster)"/>
    <m/>
    <s v="5104 US Hwy 12 S"/>
    <s v="Elma"/>
    <s v="GRAYS HARBOR"/>
    <s v="WA"/>
    <n v="98541"/>
    <s v="kym4clerk2022@gmail.com"/>
    <s v="Kym4Clerk2022@gmail.com"/>
    <n v="3604703966"/>
    <s v="COUNTY CLERK"/>
    <n v="22"/>
    <s v="GRAYS HARBOR CO"/>
    <n v="3369"/>
    <s v="GRAYS HARBOR"/>
    <s v="Local"/>
    <n v="49356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5104 US Hwy 12 S"/>
    <s v="Elma"/>
    <s v="WA"/>
    <n v="98541"/>
    <n v="3604703966"/>
    <m/>
    <m/>
    <m/>
    <m/>
    <m/>
    <m/>
    <m/>
    <m/>
    <s v="https://apollo.pdc.wa.gov/public/registrations/registration?registration_id=50189"/>
    <n v="26349"/>
    <n v="927"/>
    <n v="93043"/>
    <m/>
    <m/>
    <s v="Kym Foster"/>
    <s v="candidate"/>
    <m/>
    <n v="44994.576909722222"/>
  </r>
  <r>
    <s v="ca-2024-3309342"/>
    <s v="WABED--143"/>
    <s v="CA"/>
    <n v="45420"/>
    <d v="2024-05-08T00:00:00"/>
    <m/>
    <m/>
    <s v="Electronic"/>
    <n v="45420"/>
    <x v="1"/>
    <s v="Candidate declared"/>
    <s v="Dunia Jonas Wabenga (Dunia Wabenga)"/>
    <m/>
    <s v="P.O Box  9684"/>
    <s v="Seattle"/>
    <s v="KING"/>
    <s v="Washington"/>
    <n v="98109"/>
    <s v="dwabenga@uw.edu"/>
    <s v="dwabenga@uw.edu"/>
    <n v="5092409218"/>
    <s v="STATE REPRESENTATIVE"/>
    <n v="13"/>
    <s v="LEG DISTRICT 32 - HOUSE"/>
    <n v="4841"/>
    <s v="KING"/>
    <s v="Legislative"/>
    <n v="99768"/>
    <s v="C"/>
    <s v="Registration and financial affairs"/>
    <s v="Candidate"/>
    <s v="Candidate"/>
    <m/>
    <m/>
    <d v="1900-01-01T00:00:00"/>
    <s v="D"/>
    <x v="0"/>
    <n v="45601"/>
    <s v="full"/>
    <b v="1"/>
    <b v="1"/>
    <b v="0"/>
    <s v="Lost in primary"/>
    <m/>
    <m/>
    <m/>
    <m/>
    <m/>
    <m/>
    <m/>
    <m/>
    <m/>
    <m/>
    <s v="P.O Box  9684"/>
    <s v="Seattle"/>
    <s v="Washington"/>
    <n v="98109"/>
    <n v="5092409218"/>
    <n v="697.77"/>
    <n v="0"/>
    <n v="687.76"/>
    <n v="0"/>
    <n v="0"/>
    <n v="0"/>
    <m/>
    <m/>
    <s v="https://apollo.pdc.wa.gov/public/registrations/registration?registration_id=60703"/>
    <n v="36353"/>
    <n v="46124"/>
    <n v="3309342"/>
    <n v="24071"/>
    <n v="32"/>
    <s v="Dunia Wabenga"/>
    <s v="candidate"/>
    <m/>
    <n v="45667.393449074072"/>
  </r>
  <r>
    <s v="ca-2024-3253668"/>
    <s v="RICHA--969"/>
    <s v="CA"/>
    <n v="45267"/>
    <d v="2024-05-06T00:00:00"/>
    <m/>
    <m/>
    <s v="Electronic"/>
    <n v="45267"/>
    <x v="1"/>
    <s v="Candidate declared"/>
    <s v="Adison Richards"/>
    <m/>
    <s v="PO Box 525"/>
    <s v="Gig Harbor"/>
    <s v="PIERCE"/>
    <s v="WA"/>
    <n v="98335"/>
    <s v="info@adisonrichards.com"/>
    <s v="adison@adisonrichards.com"/>
    <s v="206-682-7328"/>
    <s v="STATE REPRESENTATIVE"/>
    <n v="13"/>
    <s v="LEG DISTRICT 26 - HOUSE"/>
    <n v="4829"/>
    <s v="PIERCE"/>
    <s v="Legislative"/>
    <n v="110595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603570.48"/>
    <n v="3127.47"/>
    <n v="581982.64"/>
    <n v="0"/>
    <n v="0"/>
    <n v="2000"/>
    <n v="1216.8599999999999"/>
    <n v="124501.32"/>
    <s v="https://apollo.pdc.wa.gov/public/registrations/registration?registration_id=59851"/>
    <n v="35104"/>
    <n v="32322"/>
    <n v="3253668"/>
    <n v="21691"/>
    <n v="26"/>
    <s v="Lauren &quot;Eli&quot; Oldfield"/>
    <s v="candidate"/>
    <m/>
    <n v="45762.756377314814"/>
  </r>
  <r>
    <s v="ca-2024-689024"/>
    <s v="STEAC  092"/>
    <s v="CA"/>
    <n v="44929"/>
    <d v="2024-05-06T00:00:00"/>
    <m/>
    <m/>
    <s v="Electronic"/>
    <n v="44929"/>
    <x v="1"/>
    <s v="Candidate declared"/>
    <s v="CHRISTOPHER T STEARNS (Chris Stearns)"/>
    <m/>
    <s v="PO Box 20776"/>
    <s v="Seattle"/>
    <s v="KING"/>
    <s v="WA"/>
    <n v="98102"/>
    <s v="CStearns@hobbsstraus.com"/>
    <s v="chris@chrisstearns4wa.com"/>
    <s v="202-257-6428"/>
    <s v="STATE REPRESENTATIVE"/>
    <n v="13"/>
    <s v="LEG DISTRICT 47 - HOUSE"/>
    <n v="4872"/>
    <s v="KING"/>
    <s v="Legislative"/>
    <n v="89720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08446.74"/>
    <n v="13119.54"/>
    <n v="113665.56"/>
    <n v="0"/>
    <n v="0"/>
    <n v="0"/>
    <n v="120.4"/>
    <n v="0"/>
    <s v="https://apollo.pdc.wa.gov/public/registrations/registration?registration_id=59978"/>
    <n v="31545"/>
    <n v="32620"/>
    <n v="689024"/>
    <n v="19896"/>
    <n v="47"/>
    <s v="Abbot Taylor"/>
    <s v="candidate"/>
    <m/>
    <n v="45762.372372685182"/>
  </r>
  <r>
    <s v="ca-2024-3253603"/>
    <s v="RITCJ  027"/>
    <s v="CA"/>
    <n v="45170"/>
    <d v="2024-05-06T00:00:00"/>
    <m/>
    <m/>
    <s v="Electronic"/>
    <n v="45170"/>
    <x v="1"/>
    <s v="Candidate declared"/>
    <s v="Jason Ritchie"/>
    <m/>
    <s v="PO Box 1276"/>
    <s v="Issaquah"/>
    <s v="KING"/>
    <s v="Washington"/>
    <n v="98027"/>
    <s v="jason@electritchie.com"/>
    <s v="jason@electritchie.com"/>
    <s v="425-358-0771"/>
    <s v="STATE REPRESENTATIVE"/>
    <n v="13"/>
    <s v="LEG DISTRICT 05 - HOUSE"/>
    <n v="4787"/>
    <s v="KING"/>
    <s v="Legislative"/>
    <n v="106558"/>
    <s v="C"/>
    <s v="Registration and financial affairs"/>
    <s v="Candidate"/>
    <s v="Candidate"/>
    <m/>
    <m/>
    <d v="1899-12-31T00:00:00"/>
    <s v="D"/>
    <x v="0"/>
    <n v="45601"/>
    <s v="full"/>
    <b v="1"/>
    <b v="1"/>
    <b v="0"/>
    <s v="Lost in primary"/>
    <m/>
    <m/>
    <m/>
    <m/>
    <m/>
    <m/>
    <m/>
    <m/>
    <m/>
    <m/>
    <s v="PO Box 1276"/>
    <s v="Issaquah"/>
    <s v="Washington"/>
    <n v="98027"/>
    <s v="636-432-3168"/>
    <n v="74294.28"/>
    <n v="0"/>
    <n v="79148.61"/>
    <n v="0"/>
    <n v="0"/>
    <n v="0"/>
    <n v="57234.09"/>
    <n v="0"/>
    <s v="https://apollo.pdc.wa.gov/public/registrations/registration?registration_id=60079"/>
    <n v="34831"/>
    <n v="1882"/>
    <n v="3253603"/>
    <n v="21060"/>
    <n v="5"/>
    <s v="Jess Pisane"/>
    <s v="candidate"/>
    <m/>
    <n v="45610.537615740737"/>
  </r>
  <r>
    <s v="ca-2024-3253648"/>
    <s v="SHIMM--780"/>
    <s v="CA"/>
    <n v="45243"/>
    <d v="2024-05-06T00:00:00"/>
    <m/>
    <m/>
    <s v="Electronic"/>
    <n v="45243"/>
    <x v="1"/>
    <s v="Candidate declared"/>
    <s v="Marie Shimada"/>
    <m/>
    <s v="PO Box 577"/>
    <s v="Freeland"/>
    <s v="ISLAND"/>
    <s v="WA"/>
    <n v="98249"/>
    <s v="info@marieshimada.com"/>
    <s v="info@marieshimada.com"/>
    <s v="(425) 508-7080"/>
    <s v="COUNTY COMMISSIONER"/>
    <n v="23"/>
    <s v="ISLAND CO"/>
    <n v="3424"/>
    <s v="ISLAND"/>
    <s v="Local"/>
    <n v="61489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98466.57"/>
    <n v="0"/>
    <n v="98466.57"/>
    <n v="0"/>
    <n v="0"/>
    <n v="0"/>
    <n v="120.4"/>
    <n v="0"/>
    <s v="https://apollo.pdc.wa.gov/public/registrations/registration?registration_id=55013"/>
    <n v="35047"/>
    <n v="43231"/>
    <n v="3253648"/>
    <n v="21469"/>
    <m/>
    <s v="Jason Bennett"/>
    <s v="candidate"/>
    <m/>
    <n v="45646.170138888891"/>
  </r>
  <r>
    <s v="ca-2024-689004"/>
    <s v="CORTJ--768"/>
    <s v="CA"/>
    <n v="44928"/>
    <d v="2024-05-06T00:00:00"/>
    <m/>
    <m/>
    <s v="Electronic"/>
    <n v="44928"/>
    <x v="1"/>
    <s v="Candidate declared"/>
    <s v="Julio Cortes"/>
    <m/>
    <s v="PO Box 412"/>
    <s v="Everett"/>
    <s v="SNOHOMISH"/>
    <s v="WA"/>
    <n v="98206"/>
    <s v="info@electjuliocortes.com"/>
    <s v="info@electjuliocortes.com"/>
    <s v="206-569-8099"/>
    <s v="STATE REPRESENTATIVE"/>
    <n v="13"/>
    <s v="LEG DISTRICT 38 - HOUSE"/>
    <n v="4854"/>
    <s v="SNOHOMISH"/>
    <s v="Legislative"/>
    <n v="91972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15855"/>
    <s v="Seattle"/>
    <s v="WA"/>
    <n v="98115"/>
    <s v="206-335-8815"/>
    <n v="131680.29"/>
    <n v="6000"/>
    <n v="83347.820000000007"/>
    <n v="0"/>
    <n v="0"/>
    <n v="0"/>
    <n v="120.4"/>
    <n v="0"/>
    <s v="https://apollo.pdc.wa.gov/public/registrations/registration?registration_id=55095"/>
    <n v="31518"/>
    <n v="32501"/>
    <n v="689004"/>
    <n v="19508"/>
    <n v="38"/>
    <s v="Andy Lo"/>
    <s v="candidate"/>
    <m/>
    <n v="45761.476423611108"/>
  </r>
  <r>
    <s v="ca-2024-3298377"/>
    <s v="ELLIC--321"/>
    <s v="CA"/>
    <n v="45412"/>
    <d v="2024-05-06T00:00:00"/>
    <m/>
    <m/>
    <s v="Electronic"/>
    <n v="45412"/>
    <x v="1"/>
    <s v="Candidate declared"/>
    <s v="Christina Elliott"/>
    <m/>
    <s v="PO Box 2496"/>
    <s v="Oak Harbor"/>
    <s v="ISLAND"/>
    <s v="WA"/>
    <n v="98277"/>
    <s v="contact@electelliott.org"/>
    <s v="contact@electelliott.org"/>
    <s v="(360) 230-8294"/>
    <s v="COUNTY COMMISSIONER"/>
    <n v="23"/>
    <s v="ISLAND CO"/>
    <n v="3424"/>
    <s v="ISLAND"/>
    <s v="Local"/>
    <n v="61489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27934.71"/>
    <n v="0"/>
    <n v="27934.71"/>
    <n v="0"/>
    <n v="0"/>
    <n v="0"/>
    <n v="120.4"/>
    <n v="0"/>
    <s v="https://apollo.pdc.wa.gov/public/registrations/registration?registration_id=60128"/>
    <n v="36311"/>
    <n v="45540"/>
    <n v="3298377"/>
    <n v="24068"/>
    <m/>
    <s v="Jason Bennett"/>
    <s v="candidate"/>
    <m/>
    <n v="45649.84957175926"/>
  </r>
  <r>
    <s v="ca-2024-3296786"/>
    <s v="MACKM--101"/>
    <s v="CA"/>
    <n v="45397"/>
    <d v="2024-05-09T00:00:00"/>
    <m/>
    <m/>
    <s v="Electronic"/>
    <n v="45397"/>
    <x v="1"/>
    <s v="Candidate declared"/>
    <s v="Matthew T. Macklin (Matt Macklin)"/>
    <s v="K4MM"/>
    <s v="PO Box 351"/>
    <s v="Manchester"/>
    <s v="KITSAP"/>
    <s v="WA"/>
    <n v="98353"/>
    <s v="info@mattmacklin.com"/>
    <s v="info@mattmacklin.com"/>
    <n v="3603476390"/>
    <s v="COUNTY COMMISSIONER"/>
    <n v="23"/>
    <s v="KITSAP CO"/>
    <n v="3539"/>
    <s v="KITSAP"/>
    <s v="Local"/>
    <n v="185131"/>
    <s v="C"/>
    <s v="Registration and financial affairs"/>
    <s v="Candidate"/>
    <s v="Candidate"/>
    <m/>
    <m/>
    <d v="1900-01-01T00:00:00"/>
    <s v="D"/>
    <x v="0"/>
    <n v="45601"/>
    <s v="full"/>
    <b v="1"/>
    <b v="1"/>
    <b v="0"/>
    <s v="Lost in primary"/>
    <m/>
    <m/>
    <m/>
    <m/>
    <m/>
    <m/>
    <m/>
    <m/>
    <m/>
    <m/>
    <s v="PO Box 351"/>
    <s v="Manchester"/>
    <s v="WA"/>
    <n v="98353"/>
    <n v="3603476390"/>
    <n v="28609.02"/>
    <n v="0"/>
    <n v="28324.33"/>
    <n v="194.02"/>
    <n v="0"/>
    <n v="0"/>
    <m/>
    <m/>
    <s v="https://apollo.pdc.wa.gov/public/registrations/registration?registration_id=60811"/>
    <n v="36201"/>
    <n v="30862"/>
    <n v="3296786"/>
    <n v="24033"/>
    <m/>
    <s v="Amanda Macklin"/>
    <s v="candidate"/>
    <m/>
    <n v="45700.420185185183"/>
  </r>
  <r>
    <s v="ca-2022-93259"/>
    <s v="SCHNN--369"/>
    <s v="CA"/>
    <n v="44245"/>
    <m/>
    <m/>
    <m/>
    <m/>
    <n v="44245"/>
    <x v="6"/>
    <s v="Candidate registered"/>
    <s v="Nathan Schneider"/>
    <m/>
    <s v="PO Box 4318"/>
    <s v="Olympia"/>
    <s v="MASON"/>
    <s v="WA"/>
    <n v="98501"/>
    <s v="schneiderld35@gmail.com"/>
    <s v="SchneiderLD35@gmail.com"/>
    <s v="360-528-9788"/>
    <s v="STATE REPRESENTATIVE"/>
    <n v="13"/>
    <s v="LEG DISTRICT 35 - HOUSE"/>
    <n v="4847"/>
    <s v="MASON"/>
    <s v="Legislative"/>
    <n v="110699"/>
    <s v="C"/>
    <s v="Registration and financial affairs"/>
    <s v="Candidate"/>
    <s v="Candidate"/>
    <m/>
    <m/>
    <d v="1900-01-01T00:00:00"/>
    <s v="D"/>
    <x v="0"/>
    <n v="44873"/>
    <s v="full"/>
    <b v="1"/>
    <m/>
    <m/>
    <m/>
    <m/>
    <m/>
    <m/>
    <m/>
    <m/>
    <m/>
    <m/>
    <m/>
    <m/>
    <m/>
    <s v="PO Box 4318"/>
    <s v="Olympia"/>
    <s v="WA"/>
    <n v="98501"/>
    <s v="360-528-9788"/>
    <m/>
    <m/>
    <m/>
    <m/>
    <m/>
    <m/>
    <m/>
    <m/>
    <s v="https://apollo.pdc.wa.gov/public/registrations/registration?registration_id=60958"/>
    <n v="26709"/>
    <n v="30614"/>
    <n v="93259"/>
    <m/>
    <n v="35"/>
    <s v="Nathan Schneider"/>
    <s v="candidate"/>
    <m/>
    <n v="45482.460821759261"/>
  </r>
  <r>
    <s v="ca-2024-3311806"/>
    <s v="LOCKS3-691"/>
    <s v="CA"/>
    <n v="45425"/>
    <d v="2024-05-10T00:00:00"/>
    <m/>
    <m/>
    <s v="Electronic"/>
    <n v="45425"/>
    <x v="1"/>
    <s v="Candidate declared"/>
    <s v="Sydney F. Locke (Syd Locke)"/>
    <m/>
    <s v="1423 Conger Ave NW"/>
    <s v="Olympia"/>
    <s v="THURSTON"/>
    <s v="WA"/>
    <n v="98502"/>
    <s v="voteforsydlocke@gmail.com"/>
    <s v="voteforsydlocke@gmail.com"/>
    <s v="360-280-9523"/>
    <s v="STATE REPRESENTATIVE"/>
    <n v="13"/>
    <s v="LEG DISTRICT 22 - HOUSE"/>
    <n v="4821"/>
    <s v="THURSTON"/>
    <s v="Legislative"/>
    <n v="105342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514 Grand View Ave NW"/>
    <s v="Olympia"/>
    <s v="WA"/>
    <n v="98502"/>
    <s v="360-292-0660"/>
    <n v="19052.32"/>
    <n v="0"/>
    <n v="13057.77"/>
    <n v="0"/>
    <n v="0"/>
    <n v="0"/>
    <n v="120.4"/>
    <n v="0"/>
    <s v="https://apollo.pdc.wa.gov/public/registrations/registration?registration_id=61053"/>
    <n v="36546"/>
    <n v="45113"/>
    <n v="3311806"/>
    <n v="24125"/>
    <n v="22"/>
    <s v="Mike Hubbart"/>
    <s v="candidate"/>
    <m/>
    <n v="45646.170138888891"/>
  </r>
  <r>
    <s v="ca-2024-3253624"/>
    <s v="HANSC--668"/>
    <s v="CA"/>
    <n v="45205"/>
    <d v="2024-05-07T00:00:00"/>
    <m/>
    <m/>
    <s v="Electronic"/>
    <n v="45205"/>
    <x v="1"/>
    <s v="Candidate declared"/>
    <s v="Cassondra Magdalene Hanson"/>
    <m/>
    <s v="PO Box 141802"/>
    <s v="Spokane Valley"/>
    <m/>
    <s v="Washington"/>
    <n v="99214"/>
    <s v="FuturePresidentCassondra2028@mail.com"/>
    <s v="FutureGovernorCassondra2024@mail.com"/>
    <s v="1-509-425-0309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0"/>
    <s v="Lost in primary"/>
    <m/>
    <m/>
    <m/>
    <m/>
    <m/>
    <m/>
    <m/>
    <m/>
    <m/>
    <m/>
    <s v="PO Box 141802"/>
    <s v="Spokane Valley"/>
    <s v="Washington"/>
    <n v="99214"/>
    <s v="1-509-425-0309"/>
    <n v="68233.83"/>
    <n v="0"/>
    <n v="68233.83"/>
    <n v="0"/>
    <n v="0"/>
    <n v="0"/>
    <m/>
    <m/>
    <s v="https://apollo.pdc.wa.gov/public/registrations/registration?registration_id=61388"/>
    <n v="34923"/>
    <n v="38589"/>
    <n v="3253624"/>
    <n v="21156"/>
    <m/>
    <s v="Eugene I Hansen"/>
    <s v="candidate"/>
    <m/>
    <n v="45574.603935185187"/>
  </r>
  <r>
    <s v="ca-2023-1625636"/>
    <s v="GARNC--316"/>
    <s v="CA"/>
    <n v="45097"/>
    <d v="2023-05-19T00:00:00"/>
    <m/>
    <m/>
    <s v="Electronic"/>
    <n v="45097"/>
    <x v="15"/>
    <s v="Candidate declared"/>
    <s v="Christopher Garnett"/>
    <m/>
    <s v="2716 85th Ave NE"/>
    <s v="Lake Stevens"/>
    <s v="SNOHOMISH"/>
    <s v="WA"/>
    <n v="98258"/>
    <s v="christopherforcountyexecutive@gmail.com"/>
    <s v="christopherforcountyexecutive@gmail.com"/>
    <s v="925-451-9182"/>
    <s v="COUNTY EXECUTIVE"/>
    <n v="29"/>
    <s v="SNOHOMISH CO"/>
    <n v="4107"/>
    <s v="SNOHOMISH"/>
    <s v="Local"/>
    <n v="509382"/>
    <s v="C"/>
    <s v="Registration and financial affairs"/>
    <s v="Candidate"/>
    <s v="Candidate"/>
    <m/>
    <m/>
    <m/>
    <s v="D"/>
    <x v="0"/>
    <n v="45237"/>
    <s v="mini"/>
    <b v="1"/>
    <b v="1"/>
    <b v="0"/>
    <s v="Lost in primary"/>
    <m/>
    <m/>
    <m/>
    <m/>
    <m/>
    <m/>
    <m/>
    <m/>
    <m/>
    <m/>
    <s v="2716 85th Ave NE"/>
    <s v="Lake Stevens"/>
    <s v="WA"/>
    <n v="98258"/>
    <s v="925-451-9182"/>
    <n v="2055.61"/>
    <n v="0"/>
    <n v="2055.61"/>
    <n v="0"/>
    <n v="0"/>
    <n v="0"/>
    <m/>
    <m/>
    <s v="https://apollo.pdc.wa.gov/public/registrations/registration?registration_id=61747"/>
    <n v="34526"/>
    <n v="36780"/>
    <n v="1625636"/>
    <n v="24699"/>
    <m/>
    <s v="Christopher Garnett"/>
    <s v="candidate"/>
    <m/>
    <n v="45674.704826388886"/>
  </r>
  <r>
    <s v="ca-2025-3321027"/>
    <s v="GREER--577"/>
    <s v="CA"/>
    <n v="45596"/>
    <m/>
    <m/>
    <m/>
    <s v="Electronic"/>
    <n v="45596"/>
    <x v="5"/>
    <s v="Candidate registered"/>
    <s v="Renee Hernandez Greenfield"/>
    <m/>
    <s v="1306 Sidney Avenue"/>
    <s v="Port Orchard"/>
    <s v="PIERCE"/>
    <s v="WA"/>
    <n v="98366"/>
    <s v="renee@reneeforsenate.com"/>
    <m/>
    <m/>
    <s v="STATE SENATOR"/>
    <n v="12"/>
    <s v="LEG DISTRICT 26 - SENATE"/>
    <n v="4755"/>
    <s v="PIERCE"/>
    <s v="Legislative"/>
    <n v="115712"/>
    <s v="C"/>
    <s v="Registration and financial affairs"/>
    <s v="Candidate"/>
    <s v="Candidate"/>
    <m/>
    <m/>
    <m/>
    <s v="D"/>
    <x v="0"/>
    <n v="45965"/>
    <s v="full"/>
    <b v="1"/>
    <m/>
    <m/>
    <m/>
    <m/>
    <m/>
    <m/>
    <m/>
    <m/>
    <m/>
    <m/>
    <m/>
    <m/>
    <m/>
    <s v="1306 Sidney Avenue"/>
    <s v="Port Orchard"/>
    <s v="WA"/>
    <n v="98366"/>
    <s v="636-432-3168"/>
    <n v="16491.900000000001"/>
    <n v="0"/>
    <n v="1745.62"/>
    <n v="0"/>
    <n v="0"/>
    <n v="0"/>
    <m/>
    <m/>
    <s v="https://apollo.pdc.wa.gov/public/registrations/registration?registration_id=61770"/>
    <n v="37094"/>
    <n v="47496"/>
    <n v="3321027"/>
    <n v="24768"/>
    <n v="26"/>
    <s v="Jessica Pisane"/>
    <s v="candidate"/>
    <m/>
    <n v="45667.722916666666"/>
  </r>
  <r>
    <s v="ca-2026-3320387"/>
    <s v="GADMJ  503"/>
    <s v="CA"/>
    <n v="45561"/>
    <m/>
    <m/>
    <m/>
    <m/>
    <n v="45561"/>
    <x v="2"/>
    <s v="Candidate registered"/>
    <s v="Jeffrey A Gadman (Jeff Gadman)"/>
    <m/>
    <s v="7304 38th Drive SE"/>
    <s v="Lacey"/>
    <s v="THURSTON"/>
    <s v="WA"/>
    <n v="98503"/>
    <s v="jmgadman@comcast.net"/>
    <s v="jmgadman@comcast.net"/>
    <n v="3606286876"/>
    <s v="COUNTY TREASURER"/>
    <n v="28"/>
    <s v="THURSTON CO"/>
    <n v="4229"/>
    <s v="THURSTON"/>
    <s v="Local"/>
    <n v="577245"/>
    <s v="C"/>
    <s v="Registration and financial affairs"/>
    <s v="Candidate"/>
    <s v="Candidate"/>
    <m/>
    <m/>
    <m/>
    <s v="D"/>
    <x v="0"/>
    <n v="46329"/>
    <s v="full"/>
    <b v="1"/>
    <m/>
    <m/>
    <m/>
    <m/>
    <m/>
    <m/>
    <m/>
    <m/>
    <m/>
    <m/>
    <m/>
    <m/>
    <m/>
    <s v="7304 38th Drive SE"/>
    <s v="Lacey"/>
    <s v="WA"/>
    <n v="98503"/>
    <n v="3606286876"/>
    <m/>
    <m/>
    <m/>
    <m/>
    <m/>
    <m/>
    <m/>
    <m/>
    <s v="https://apollo.pdc.wa.gov/public/registrations/registration?registration_id=61534"/>
    <n v="37055"/>
    <n v="55"/>
    <n v="3320387"/>
    <m/>
    <m/>
    <s v="Meren Gadman"/>
    <s v="candidate"/>
    <m/>
    <n v="45750.713090277779"/>
  </r>
  <r>
    <s v="ca-2026-3321417"/>
    <s v="FOSSM--201"/>
    <s v="CA"/>
    <n v="45670"/>
    <m/>
    <m/>
    <m/>
    <s v="Electronic"/>
    <n v="45670"/>
    <x v="2"/>
    <s v="Candidate registered"/>
    <s v="Mary Fosse"/>
    <m/>
    <s v="PO Box 3125"/>
    <s v="Everett"/>
    <s v="SNOHOMISH"/>
    <s v="WA"/>
    <n v="98213"/>
    <s v="friendsofmaryfosse@gmail.com"/>
    <s v="friendsofmaryfosse@gmail.com"/>
    <s v="206-947-7322"/>
    <s v="STATE REPRESENTATIVE"/>
    <n v="13"/>
    <s v="LEG DISTRICT 38 - HOUSE"/>
    <n v="4854"/>
    <s v="SNOHOMISH"/>
    <s v="Legislative"/>
    <n v="96070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349 16th Ave E #60"/>
    <s v="Seattle"/>
    <s v="WA"/>
    <n v="98112"/>
    <s v="206-218-3108"/>
    <n v="2000"/>
    <n v="13686.33"/>
    <n v="1235.01"/>
    <n v="0"/>
    <n v="0"/>
    <n v="0"/>
    <m/>
    <m/>
    <s v="https://apollo.pdc.wa.gov/public/registrations/registration?registration_id=62485"/>
    <n v="37366"/>
    <n v="30709"/>
    <n v="3321417"/>
    <n v="25175"/>
    <n v="38"/>
    <s v="Abbot Taylor"/>
    <s v="candidate"/>
    <m/>
    <n v="45848.415416666663"/>
  </r>
  <r>
    <s v="ca-2024-3296661"/>
    <s v="CORTA  604"/>
    <s v="CA"/>
    <n v="45362"/>
    <d v="2024-05-06T00:00:00"/>
    <m/>
    <m/>
    <s v="Electronic"/>
    <n v="45362"/>
    <x v="1"/>
    <s v="Candidate declared"/>
    <s v="Adrian E Cortes (Adrian Cortes)"/>
    <m/>
    <s v="2210 W Main St Ste 107-360"/>
    <s v="Battle Ground"/>
    <s v="CLARK"/>
    <s v="WA"/>
    <n v="98604"/>
    <s v="campaign@votecortes.com"/>
    <s v="compliance@bluewavepolitics.com"/>
    <n v="2022408370"/>
    <s v="STATE SENATOR"/>
    <n v="12"/>
    <s v="LEG DISTRICT 18 - SENATE"/>
    <n v="4747"/>
    <s v="CLARK"/>
    <s v="Legislative"/>
    <n v="105970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20126 Ballinger Way NE Num 308"/>
    <s v="Shoreline"/>
    <s v="WA"/>
    <n v="98155"/>
    <n v="2022408370"/>
    <n v="491518.23"/>
    <n v="0"/>
    <n v="478388"/>
    <n v="0"/>
    <n v="0"/>
    <n v="0"/>
    <n v="347351.71"/>
    <n v="610897.19999999995"/>
    <s v="https://apollo.pdc.wa.gov/public/registrations/registration?registration_id=62594"/>
    <n v="35977"/>
    <n v="1518"/>
    <n v="3296661"/>
    <n v="23933"/>
    <n v="18"/>
    <s v="Josie Olsen"/>
    <s v="candidate"/>
    <m/>
    <n v="45678.540034722224"/>
  </r>
  <r>
    <s v="ca-2026-3321370"/>
    <s v="CARLT--948"/>
    <s v="CA"/>
    <n v="45667"/>
    <m/>
    <m/>
    <m/>
    <s v="Electronic"/>
    <n v="45667"/>
    <x v="2"/>
    <s v="Candidate registered"/>
    <s v="Terry Carlson"/>
    <m/>
    <s v="PO Box 2525"/>
    <s v="Longview"/>
    <s v="COWLITZ"/>
    <s v="WA"/>
    <n v="98632"/>
    <s v="electterrycarlson@gmail.com"/>
    <m/>
    <s v="(564) 244-5880"/>
    <s v="STATE REPRESENTATIVE"/>
    <n v="13"/>
    <s v="LEG DISTRICT 19 - HOUSE"/>
    <n v="4815"/>
    <s v="COWLITZ"/>
    <s v="Legislative"/>
    <n v="107259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525"/>
    <n v="355.52"/>
    <n v="3196.89"/>
    <n v="2500"/>
    <n v="0"/>
    <n v="0"/>
    <m/>
    <m/>
    <s v="https://apollo.pdc.wa.gov/public/registrations/registration?registration_id=62477"/>
    <n v="37321"/>
    <n v="36804"/>
    <n v="3321370"/>
    <n v="25145"/>
    <n v="19"/>
    <s v="Jason Bennett"/>
    <s v="candidate"/>
    <m/>
    <n v="45848.532719907409"/>
  </r>
  <r>
    <s v="ca-2026-3321403"/>
    <s v="SPRIL  033"/>
    <s v="CA"/>
    <n v="45670"/>
    <m/>
    <m/>
    <m/>
    <s v="Electronic"/>
    <n v="45670"/>
    <x v="2"/>
    <s v="Candidate registered"/>
    <s v="Larry Springer (LARRY SPRINGER)"/>
    <m/>
    <s v="10536 NE 122ND STREET"/>
    <s v="KIRKLAND"/>
    <s v="KING"/>
    <s v="WA"/>
    <n v="98034"/>
    <s v="LARRY@LARRYSPRINGER.ORG"/>
    <m/>
    <s v="425-761-9025"/>
    <s v="STATE REPRESENTATIVE"/>
    <n v="13"/>
    <s v="LEG DISTRICT 45 - HOUSE"/>
    <n v="4868"/>
    <s v="KING"/>
    <s v="Legislative"/>
    <n v="100196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0"/>
    <n v="16532.22"/>
    <n v="4005"/>
    <n v="0"/>
    <n v="0"/>
    <n v="0"/>
    <m/>
    <m/>
    <s v="https://apollo.pdc.wa.gov/public/registrations/registration?registration_id=62510"/>
    <n v="37385"/>
    <n v="569"/>
    <n v="3321403"/>
    <n v="25441"/>
    <n v="45"/>
    <s v="JASON BENNETT"/>
    <s v="candidate"/>
    <m/>
    <n v="45848.825949074075"/>
  </r>
  <r>
    <s v="ca-2026-3321401"/>
    <s v="TIMMJ--264"/>
    <s v="CA"/>
    <n v="45670"/>
    <m/>
    <m/>
    <m/>
    <s v="Electronic"/>
    <n v="45670"/>
    <x v="2"/>
    <s v="Candidate registered"/>
    <s v="Joe Timmons"/>
    <m/>
    <s v="PO Box 1995"/>
    <s v="Bellingham"/>
    <s v="WHATCOM"/>
    <s v="WA"/>
    <n v="98227"/>
    <s v="hello@votejoetimmons.com"/>
    <s v="hello@votejoetimmons.com"/>
    <s v="360-726-2173"/>
    <s v="STATE REPRESENTATIVE"/>
    <n v="13"/>
    <s v="LEG DISTRICT 42 - HOUSE"/>
    <n v="4862"/>
    <s v="WHATCOM"/>
    <s v="Legislative"/>
    <n v="116265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650"/>
    <n v="11584.47"/>
    <n v="5278.28"/>
    <n v="0"/>
    <n v="0"/>
    <n v="0"/>
    <m/>
    <m/>
    <s v="https://apollo.pdc.wa.gov/public/registrations/registration?registration_id=62513"/>
    <n v="37387"/>
    <n v="32291"/>
    <n v="3321401"/>
    <n v="25447"/>
    <n v="42"/>
    <s v="Jason Bennett"/>
    <s v="candidate"/>
    <m/>
    <n v="45848.838692129626"/>
  </r>
  <r>
    <s v="ca-2024-3296638"/>
    <s v="BEAND--174"/>
    <s v="CA"/>
    <n v="45356"/>
    <d v="2024-05-06T00:00:00"/>
    <m/>
    <m/>
    <s v="Electronic"/>
    <n v="45356"/>
    <x v="1"/>
    <s v="Candidate declared"/>
    <s v="Damian Bean (DAMIAN BEAN)"/>
    <m/>
    <s v="504 EMagnolia St"/>
    <s v="CENTRALIA"/>
    <s v="LEWIS"/>
    <s v="WA"/>
    <n v="98531"/>
    <s v="damianbean33@gmail.com"/>
    <s v="campaign@bean4commissioner.com"/>
    <n v="3608272951"/>
    <s v="COUNTY COMMISSIONER"/>
    <n v="23"/>
    <s v="LEWIS CO"/>
    <n v="3626"/>
    <s v="LEWIS"/>
    <s v="Local"/>
    <n v="54852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504 EMagnolia St"/>
    <s v="CENTRALIA"/>
    <s v="WA"/>
    <n v="98531"/>
    <n v="3608272951"/>
    <n v="6783.91"/>
    <n v="0"/>
    <n v="6783.91"/>
    <n v="0"/>
    <n v="0"/>
    <n v="0"/>
    <m/>
    <m/>
    <s v="https://apollo.pdc.wa.gov/public/registrations/registration?registration_id=62839"/>
    <n v="35941"/>
    <n v="45042"/>
    <n v="3296638"/>
    <n v="24023"/>
    <m/>
    <s v="Damian Bean"/>
    <s v="candidate"/>
    <m/>
    <n v="45701.461412037039"/>
  </r>
  <r>
    <s v="ca-2020-1136"/>
    <s v="HARTG  337"/>
    <s v="CA"/>
    <n v="43436"/>
    <m/>
    <m/>
    <m/>
    <s v="Electronic"/>
    <n v="43436"/>
    <x v="4"/>
    <s v="Candidate registered"/>
    <s v="HART GENE D (GENE HART)"/>
    <m/>
    <s v="P.O. BOX 773"/>
    <s v="BREMERTON"/>
    <m/>
    <s v="WA"/>
    <n v="98337"/>
    <s v="GENEH@SILVERLINK.NET"/>
    <s v="geneh@silverlink.net"/>
    <s v="360-473-9064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b v="1"/>
    <b v="0"/>
    <s v="Lost in primary"/>
    <m/>
    <m/>
    <m/>
    <m/>
    <m/>
    <m/>
    <m/>
    <m/>
    <m/>
    <m/>
    <s v="P.O. BOX 773"/>
    <s v="BREMERTON"/>
    <s v="WA"/>
    <n v="98337"/>
    <s v="360-473-9064"/>
    <n v="2386.88"/>
    <n v="73.64"/>
    <n v="1497.33"/>
    <n v="0"/>
    <n v="0"/>
    <n v="0"/>
    <m/>
    <m/>
    <s v="https://web.pdc.wa.gov/rptimg/default.aspx?docid=4786018"/>
    <n v="8128"/>
    <n v="1068"/>
    <n v="1136"/>
    <n v="660"/>
    <m/>
    <s v="GENE HART"/>
    <s v="candidate"/>
    <m/>
    <n v="44148.861041666663"/>
  </r>
  <r>
    <s v="ca-2019-1296"/>
    <s v="DUBOO  108"/>
    <s v="CA"/>
    <n v="43470"/>
    <m/>
    <m/>
    <m/>
    <s v="Electronic"/>
    <n v="43470"/>
    <x v="7"/>
    <s v="Candidate registered"/>
    <s v="DUBOW OJAY (OJAY DUBOW)"/>
    <m/>
    <s v="2518 S BRANDON CT"/>
    <s v="SEATTLE"/>
    <s v="KING"/>
    <s v="WA"/>
    <n v="98108"/>
    <s v="OJAYDUBOW@GMAIL.COM"/>
    <s v="ojaydubow@gmail.com"/>
    <s v="206-383-3593"/>
    <s v="MAYOR"/>
    <n v="31"/>
    <s v="CITY OF TUKWILA"/>
    <n v="4264"/>
    <s v="KING"/>
    <s v="Local"/>
    <n v="9368"/>
    <s v="C"/>
    <s v="Registration and financial affairs"/>
    <s v="Candidate"/>
    <s v="Candidate"/>
    <m/>
    <m/>
    <m/>
    <s v="D"/>
    <x v="0"/>
    <n v="43774"/>
    <s v="full"/>
    <b v="1"/>
    <m/>
    <m/>
    <m/>
    <m/>
    <m/>
    <m/>
    <m/>
    <m/>
    <m/>
    <m/>
    <m/>
    <m/>
    <m/>
    <s v="2518 S BRANDON CT"/>
    <s v="SEATTLE"/>
    <s v="WA"/>
    <n v="98108"/>
    <m/>
    <n v="1300.1099999999999"/>
    <n v="0"/>
    <n v="1255.58"/>
    <n v="0"/>
    <n v="0"/>
    <n v="0"/>
    <m/>
    <m/>
    <s v="https://web.pdc.wa.gov/rptimg/default.aspx?docid=4774398"/>
    <n v="5447"/>
    <n v="1150"/>
    <n v="1296"/>
    <n v="1769"/>
    <m/>
    <s v="JEANNE LEGAULT"/>
    <s v="candidate"/>
    <m/>
    <n v="44148.904143518521"/>
  </r>
  <r>
    <s v="ca-2014-7671"/>
    <s v="RICCM  210"/>
    <s v="CA"/>
    <n v="41486"/>
    <m/>
    <m/>
    <m/>
    <s v="Electronic"/>
    <n v="41486"/>
    <x v="9"/>
    <s v="Candidate registered"/>
    <s v="Marcus M. Riccelli (MARCUS RICCELLI)"/>
    <m/>
    <s v="PO BOX 1325"/>
    <s v="SPOKANE"/>
    <s v="SPOKANE"/>
    <s v="WA"/>
    <s v="99201-1325"/>
    <s v="INFO@MARCUSRICCELLI.COM"/>
    <s v="info@marcusriccelli.com"/>
    <s v="509-897-7805"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2705 E MT VERNON DRIVE"/>
    <s v="SPOKANE"/>
    <s v="WA"/>
    <n v="99223"/>
    <s v="509-939-1897"/>
    <n v="129577.86"/>
    <n v="400"/>
    <n v="127352.86"/>
    <n v="0"/>
    <n v="0"/>
    <n v="0"/>
    <m/>
    <m/>
    <s v="https://web.pdc.wa.gov/rptimg/default.aspx?docid=3473461"/>
    <n v="16393"/>
    <n v="841"/>
    <n v="7671"/>
    <n v="8245"/>
    <n v="3"/>
    <s v="BARBARA MARNEY"/>
    <s v="candidate"/>
    <m/>
    <n v="44149.150208333333"/>
  </r>
  <r>
    <s v="ca-2020-1228"/>
    <s v="PAULD  277"/>
    <s v="CA"/>
    <n v="43493"/>
    <m/>
    <m/>
    <m/>
    <s v="Electronic"/>
    <n v="43493"/>
    <x v="4"/>
    <s v="Candidate registered"/>
    <s v="Dave Paul (DAVID PAUL)"/>
    <m/>
    <s v="PO BOX 387"/>
    <s v="OAK HARBOR"/>
    <s v="SKAGIT"/>
    <s v="WA"/>
    <n v="98277"/>
    <s v="INFO@VOTEDAVEPAUL.COM"/>
    <s v="info@votedavepaul.com"/>
    <s v="206-682-7328"/>
    <s v="STATE REPRESENTATIVE"/>
    <n v="13"/>
    <s v="LEG DISTRICT 10 - HOUSE"/>
    <n v="4797"/>
    <s v="SKAGIT"/>
    <s v="Legislative"/>
    <n v="111646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119 1ST AVE S STE 320"/>
    <s v="SEATTLE"/>
    <s v="WA"/>
    <n v="98104"/>
    <s v="206-682-7328"/>
    <n v="435510.72"/>
    <n v="4008.5"/>
    <n v="433514.44"/>
    <n v="0"/>
    <n v="0"/>
    <n v="0"/>
    <n v="105359.73"/>
    <n v="168058.3"/>
    <s v="https://web.pdc.wa.gov/rptimg/default.aspx?docid=4777951"/>
    <n v="14913"/>
    <n v="30388"/>
    <n v="1228"/>
    <n v="987"/>
    <n v="10"/>
    <s v="ANNIE LINDSEY"/>
    <s v="candidate"/>
    <m/>
    <n v="44276.426550925928"/>
  </r>
  <r>
    <s v="ca-2018-81"/>
    <s v="REGES  354"/>
    <s v="CA"/>
    <n v="43244"/>
    <m/>
    <m/>
    <m/>
    <s v="Electronic"/>
    <n v="43244"/>
    <x v="3"/>
    <s v="Candidate registered"/>
    <s v="Shir Regev (SHIR REGEV)"/>
    <m/>
    <s v="114 PATTON ST"/>
    <s v="RICHLAND"/>
    <s v="BENTON"/>
    <s v="WA"/>
    <n v="99354"/>
    <s v="SHIR@ATTHETABLEWITHSHIR.COM"/>
    <s v="shir@atthetablewithshir.com"/>
    <s v="509-460-7220"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114 PATTON ST"/>
    <s v="RICHLAND"/>
    <s v="WA"/>
    <n v="99354"/>
    <s v="509-528-6831"/>
    <n v="7529.38"/>
    <n v="0"/>
    <n v="4326.21"/>
    <n v="-3020.24"/>
    <n v="0"/>
    <n v="0"/>
    <n v="197.96"/>
    <n v="0"/>
    <s v="https://web.pdc.wa.gov/rptimg/default.aspx?docid=4748933"/>
    <n v="16111"/>
    <n v="327"/>
    <n v="81"/>
    <n v="3603"/>
    <n v="8"/>
    <s v="MELINDA GARZA"/>
    <s v="candidate"/>
    <m/>
    <n v="44148.976157407407"/>
  </r>
  <r>
    <s v="ca-2017-2959"/>
    <s v="STARA  117"/>
    <s v="CA"/>
    <n v="42849"/>
    <m/>
    <m/>
    <m/>
    <m/>
    <n v="42849"/>
    <x v="10"/>
    <s v="Candidate discontinued campaign"/>
    <s v="STAR ADAM M (ADAM STAR)"/>
    <m/>
    <s v="8321 26TH AVE NW"/>
    <s v="SEATTLE"/>
    <s v="KING"/>
    <s v="WA"/>
    <n v="98117"/>
    <s v="astarformayor@gmail.com"/>
    <s v="astarformayor@gmail.com"/>
    <s v="510-698-9740"/>
    <s v="MAYOR"/>
    <n v="31"/>
    <s v="CITY OF SEATTLE"/>
    <n v="4048"/>
    <s v="KING"/>
    <s v="Local"/>
    <n v="455738"/>
    <s v="C"/>
    <s v="Registration and financial affairs"/>
    <s v="Candidate"/>
    <s v="Candidate"/>
    <m/>
    <m/>
    <m/>
    <s v="D"/>
    <x v="0"/>
    <n v="43046"/>
    <s v="full"/>
    <b v="1"/>
    <m/>
    <m/>
    <s v="Not in primary"/>
    <m/>
    <m/>
    <m/>
    <m/>
    <m/>
    <m/>
    <m/>
    <m/>
    <m/>
    <m/>
    <s v="8321 26TH AVE. NW"/>
    <s v="SEATTLE"/>
    <s v="WA"/>
    <n v="98117"/>
    <s v="(510) 698-9740"/>
    <m/>
    <m/>
    <m/>
    <m/>
    <m/>
    <m/>
    <m/>
    <m/>
    <s v="https://web.pdc.wa.gov/rptimg/default.aspx?docid=4643467"/>
    <n v="18602"/>
    <n v="2672"/>
    <n v="2959"/>
    <m/>
    <m/>
    <s v="ADAM STAR"/>
    <s v="candidate"/>
    <m/>
    <n v="43597.95076388889"/>
  </r>
  <r>
    <s v="ca-2020-1138"/>
    <s v="KRUGM2 466"/>
    <s v="CA"/>
    <n v="43478"/>
    <m/>
    <m/>
    <m/>
    <s v="Electronic"/>
    <n v="43478"/>
    <x v="4"/>
    <s v="Candidate registered"/>
    <s v="Mari L Kruger Leavitt (MARI LEAVITT)"/>
    <m/>
    <s v="PO BOX 65195"/>
    <s v="TACOMA"/>
    <s v="PIERCE"/>
    <s v="WA"/>
    <n v="98466"/>
    <s v="COMPLIANCE@BLUEWAVEPOLITICS.COM"/>
    <s v="electmarileavitt@gmail.com"/>
    <s v="253-651-5583"/>
    <s v="STATE REPRESENTATIVE"/>
    <n v="13"/>
    <s v="LEG DISTRICT 28 - HOUSE"/>
    <n v="4833"/>
    <s v="PIERCE"/>
    <s v="Legislative"/>
    <n v="90641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119 1ST AVE S STE 320"/>
    <s v="SEATTLE"/>
    <s v="WA"/>
    <n v="98104"/>
    <s v="206-682-7328"/>
    <n v="255476.72"/>
    <n v="15629.68"/>
    <n v="267582"/>
    <n v="0"/>
    <n v="0"/>
    <n v="0"/>
    <n v="5104.55"/>
    <n v="2242.08"/>
    <s v="https://web.pdc.wa.gov/rptimg/default.aspx?docid=4791754"/>
    <n v="10839"/>
    <n v="25649"/>
    <n v="1138"/>
    <n v="784"/>
    <n v="28"/>
    <s v="JOSIE OLSEN"/>
    <s v="candidate"/>
    <m/>
    <n v="44414.52449074074"/>
  </r>
  <r>
    <s v="ca-2020-1236"/>
    <s v="CODYE  126"/>
    <s v="CA"/>
    <n v="43474"/>
    <m/>
    <m/>
    <m/>
    <s v="Electronic"/>
    <n v="43474"/>
    <x v="4"/>
    <s v="Candidate registered"/>
    <s v="Eileen L. Cody (EILEEN CODY)"/>
    <m/>
    <s v="6714 38TH AVE SW"/>
    <s v="SEATTLE"/>
    <s v="KING"/>
    <s v="WA"/>
    <n v="98126"/>
    <s v="EILEENLCODY@COMCAST.NET"/>
    <s v="eileenlcody@comcast.net"/>
    <s v="206-935-9176"/>
    <s v="STATE REPRESENTATIVE"/>
    <n v="13"/>
    <s v="LEG DISTRICT 34 - HOUSE"/>
    <n v="4845"/>
    <s v="KING"/>
    <s v="Legislative"/>
    <n v="109105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486-0085"/>
    <n v="76850"/>
    <n v="34501.599999999999"/>
    <n v="79477.67"/>
    <n v="-533.13"/>
    <n v="0"/>
    <n v="0"/>
    <n v="399.68"/>
    <n v="0"/>
    <s v="https://web.pdc.wa.gov/rptimg/default.aspx?docid=4775670"/>
    <n v="3770"/>
    <n v="463"/>
    <n v="1236"/>
    <n v="445"/>
    <n v="34"/>
    <s v="JASON BENNETT"/>
    <s v="candidate"/>
    <m/>
    <n v="44299.729247685187"/>
  </r>
  <r>
    <s v="ca-2020-1171"/>
    <s v="CHAPM  362"/>
    <s v="CA"/>
    <n v="43464"/>
    <m/>
    <m/>
    <m/>
    <s v="Electronic"/>
    <n v="43464"/>
    <x v="4"/>
    <s v="Candidate registered"/>
    <s v="Michael Chapman (MICHAEL CHAPMAN)"/>
    <m/>
    <s v="1321 S LAUREL ST"/>
    <s v="PORT ANGELES"/>
    <s v="CLALLAM"/>
    <s v="WA"/>
    <n v="98362"/>
    <s v="CHAPMAN@OLYPEN.COM"/>
    <s v="chapman@olypen.com"/>
    <s v="360-477-1131"/>
    <s v="STATE REPRESENTATIVE"/>
    <n v="13"/>
    <s v="LEG DISTRICT 24 - HOUSE"/>
    <n v="4825"/>
    <s v="CLALLAM"/>
    <s v="Legislative"/>
    <n v="112025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1321 S LAUREL ST"/>
    <s v="PORT ANGELES"/>
    <s v="WA"/>
    <n v="98362"/>
    <s v="360-477-1131"/>
    <n v="126684.81"/>
    <n v="48806.75"/>
    <n v="175491.56"/>
    <n v="0"/>
    <n v="0"/>
    <n v="0"/>
    <n v="18730.71"/>
    <n v="0"/>
    <s v="https://web.pdc.wa.gov/rptimg/default.aspx?docid=4773425"/>
    <n v="2923"/>
    <n v="30363"/>
    <n v="1171"/>
    <n v="380"/>
    <n v="24"/>
    <s v="MICHAEL CHAPMAN"/>
    <s v="candidate"/>
    <m/>
    <n v="44291.629293981481"/>
  </r>
  <r>
    <s v="ca-2020-1244"/>
    <s v="NASSC  110"/>
    <s v="CA"/>
    <n v="42869"/>
    <m/>
    <m/>
    <m/>
    <s v="Electronic"/>
    <n v="42869"/>
    <x v="4"/>
    <s v="Candidate registered"/>
    <s v="Christine Rolfes  (CHRISTINE ROLFES)"/>
    <m/>
    <s v="PMB 118, 19689 7TH AVE NE"/>
    <s v="POILSBO"/>
    <s v="KITSAP"/>
    <s v="WA"/>
    <n v="98370"/>
    <s v="info@ELECTCHRISTINE.COM"/>
    <s v="rolfescn@gmail.com"/>
    <s v="206-842-8029"/>
    <s v="STATE SENATOR"/>
    <n v="12"/>
    <s v="LEG DISTRICT 23 - SENATE"/>
    <n v="4752"/>
    <s v="KITSAP"/>
    <s v="Legislative"/>
    <n v="106338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12195 CHARLES PLACE"/>
    <s v="BAINBRIDGE ISLAND"/>
    <s v="WA"/>
    <n v="98110"/>
    <s v="206-451-4644"/>
    <n v="254181.26"/>
    <n v="21122.92"/>
    <n v="243064.52"/>
    <n v="0"/>
    <n v="0"/>
    <n v="0"/>
    <n v="318.89999999999998"/>
    <n v="0"/>
    <s v="https://web.pdc.wa.gov/rptimg/default.aspx?docid=4647194"/>
    <n v="13828"/>
    <n v="27216"/>
    <n v="1244"/>
    <n v="921"/>
    <n v="23"/>
    <s v="LYNN SMITH"/>
    <s v="candidate"/>
    <m/>
    <n v="44564.802453703705"/>
  </r>
  <r>
    <s v="ca-2014-7587"/>
    <s v="SANTS  118"/>
    <s v="CA"/>
    <n v="41618"/>
    <m/>
    <m/>
    <m/>
    <s v="Electronic"/>
    <n v="41618"/>
    <x v="9"/>
    <s v="Candidate registered"/>
    <s v="Sharon Tomiko Santos (SHARON TOMIKO SANTOS)"/>
    <m/>
    <s v="P. O. BOX 78606"/>
    <s v="SEATTLE"/>
    <s v="KING"/>
    <s v="WA"/>
    <n v="98178"/>
    <s v="FRIENDSOFSTS@AOL.COM"/>
    <s v="friendsofsts@aol.com"/>
    <s v="206-326-9042"/>
    <s v="STATE REPRESENTATIVE"/>
    <n v="13"/>
    <s v="LEG DISTRICT 37 - HOUSE"/>
    <n v="4852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185 POWELL AVE SW"/>
    <s v="RENTON"/>
    <s v="WA"/>
    <n v="98056"/>
    <s v="425-226-4818"/>
    <n v="78141.210000000006"/>
    <n v="14427.01"/>
    <n v="87598.61"/>
    <n v="0"/>
    <n v="0"/>
    <n v="0"/>
    <m/>
    <m/>
    <s v="https://web.pdc.wa.gov/rptimg/default.aspx?docid=3660942"/>
    <n v="17208"/>
    <n v="476"/>
    <n v="7587"/>
    <n v="8281"/>
    <n v="37"/>
    <s v="MIRIAM MIYAKE"/>
    <s v="candidate"/>
    <m/>
    <n v="44149.151377314818"/>
  </r>
  <r>
    <s v="ca-2013-8397"/>
    <s v="MULLC  223"/>
    <s v="CA"/>
    <n v="41436"/>
    <m/>
    <m/>
    <m/>
    <m/>
    <n v="41436"/>
    <x v="11"/>
    <s v="Candidate registered"/>
    <s v="MULLIN CARSTEN A (CARSTEN MULLIN)"/>
    <m/>
    <s v="20506 66TH DRIVE NE"/>
    <s v="ARLINGTON"/>
    <s v="SNOHOMISH"/>
    <s v="WA"/>
    <n v="98223"/>
    <s v="mullinforcouncil@yahoo.com"/>
    <s v="mullinforcouncil@yahoo.com"/>
    <s v="425-249-8685"/>
    <s v="COUNTY COUNCIL MEMBER"/>
    <n v="25"/>
    <s v="SNOHOMISH CO"/>
    <n v="4107"/>
    <s v="SNOHOMISH"/>
    <s v="Local"/>
    <n v="416862"/>
    <s v="C"/>
    <s v="Registration and financial affairs"/>
    <s v="Candidate"/>
    <s v="Candidate"/>
    <m/>
    <m/>
    <m/>
    <s v="D"/>
    <x v="0"/>
    <n v="41583"/>
    <s v="mini"/>
    <b v="1"/>
    <m/>
    <m/>
    <s v="Lost in primary"/>
    <m/>
    <m/>
    <m/>
    <m/>
    <m/>
    <m/>
    <m/>
    <m/>
    <m/>
    <m/>
    <s v="20506 66TH DRIVE NE"/>
    <s v="ARLINGTON"/>
    <s v="WA"/>
    <n v="98223"/>
    <s v="425-249-8685"/>
    <m/>
    <m/>
    <m/>
    <m/>
    <m/>
    <m/>
    <m/>
    <m/>
    <s v="https://web.pdc.wa.gov/rptimg/default.aspx?docid=3396334"/>
    <n v="13532"/>
    <n v="6582"/>
    <n v="8397"/>
    <m/>
    <m/>
    <s v="CARSTEN MULLIN"/>
    <s v="candidate"/>
    <m/>
    <n v="43598.015115740738"/>
  </r>
  <r>
    <s v="ca-2018-1983"/>
    <s v="DOYLJ  257"/>
    <s v="CA"/>
    <n v="43370"/>
    <m/>
    <m/>
    <m/>
    <m/>
    <n v="43370"/>
    <x v="3"/>
    <s v="Candidate registered"/>
    <s v="John S. Doyle (JOHN DOYLE)"/>
    <m/>
    <s v="9991 DAN STREET"/>
    <s v="LA CONNER"/>
    <s v="SKAGIT"/>
    <s v="WA"/>
    <n v="98257"/>
    <s v="jdoyle9991@yahoo.com"/>
    <s v="jdoyle9991@yahoo.com"/>
    <s v="360-466-5521"/>
    <s v="COUNTY CHARTER REVIEW COMMISSIONER"/>
    <n v="30"/>
    <s v="SKAGIT CO"/>
    <n v="4064"/>
    <s v="SKAGIT"/>
    <s v="Local"/>
    <n v="73724"/>
    <s v="C"/>
    <s v="Registration and financial affairs"/>
    <s v="Candidate"/>
    <s v="Candidate"/>
    <m/>
    <m/>
    <m/>
    <s v="D"/>
    <x v="0"/>
    <n v="43410"/>
    <s v="mini"/>
    <b v="1"/>
    <m/>
    <m/>
    <s v="Not in primary"/>
    <m/>
    <m/>
    <m/>
    <m/>
    <m/>
    <m/>
    <m/>
    <m/>
    <m/>
    <m/>
    <s v="9991 DAN STREET"/>
    <s v="LA CONNER"/>
    <s v="WA"/>
    <n v="98257"/>
    <s v="360-466-5521"/>
    <m/>
    <m/>
    <m/>
    <m/>
    <m/>
    <m/>
    <m/>
    <m/>
    <s v="https://web.pdc.wa.gov/rptimg/default.aspx?docid=4755544"/>
    <n v="5181"/>
    <n v="1793"/>
    <n v="1983"/>
    <m/>
    <m/>
    <s v="JOHN DOYLE"/>
    <s v="candidate"/>
    <m/>
    <n v="43597.931562500002"/>
  </r>
  <r>
    <s v="ca-2014-7083"/>
    <s v="KEITS  926"/>
    <s v="CA"/>
    <n v="41748"/>
    <m/>
    <m/>
    <m/>
    <m/>
    <n v="41748"/>
    <x v="9"/>
    <s v="Candidate registered"/>
    <s v="KEITH SARAH H (SARAH KEITH)"/>
    <m/>
    <s v="1110 EAST 4TH AVENUE"/>
    <s v="ELLENSBURG"/>
    <s v="KITTITAS"/>
    <s v="WA"/>
    <n v="98926"/>
    <s v="electsarahkeith@yahoo.com"/>
    <s v="sarah_keith@rocketmail.com"/>
    <s v="509-607-9813"/>
    <s v="COUNTY CLERK"/>
    <n v="22"/>
    <s v="KITTITAS CO"/>
    <n v="3559"/>
    <s v="KITTITAS"/>
    <s v="Local"/>
    <n v="21906"/>
    <s v="C"/>
    <s v="Registration and financial affairs"/>
    <s v="Candidate"/>
    <s v="Candidate"/>
    <m/>
    <m/>
    <m/>
    <s v="D"/>
    <x v="0"/>
    <n v="41947"/>
    <s v="mini"/>
    <b v="1"/>
    <m/>
    <m/>
    <s v="Qualified for general"/>
    <s v="Lost in general"/>
    <m/>
    <m/>
    <m/>
    <m/>
    <m/>
    <m/>
    <m/>
    <m/>
    <m/>
    <s v="209 EAST 5TH AVENUE"/>
    <s v="ELLENSBURG"/>
    <s v="WA"/>
    <n v="98926"/>
    <s v="509-925-9876"/>
    <m/>
    <m/>
    <m/>
    <m/>
    <m/>
    <m/>
    <m/>
    <m/>
    <s v="https://web.pdc.wa.gov/rptimg/default.aspx?docid=3798241"/>
    <n v="10251"/>
    <n v="5934"/>
    <n v="7083"/>
    <m/>
    <m/>
    <s v="MARIE RIEGEL"/>
    <s v="candidate"/>
    <m/>
    <n v="43597.998900462961"/>
  </r>
  <r>
    <s v="ca-2017-3232"/>
    <s v="HARDK  181"/>
    <s v="CA"/>
    <n v="42855"/>
    <m/>
    <m/>
    <m/>
    <s v="Electronic"/>
    <n v="42855"/>
    <x v="10"/>
    <s v="Candidate registered"/>
    <s v="Karen Hardy (KAREN HARDY)"/>
    <m/>
    <s v="PO BOX 396"/>
    <s v="VALLEY"/>
    <s v="OKANOGAN"/>
    <s v="WA"/>
    <n v="99181"/>
    <s v="karen@karenforsenate.com"/>
    <s v="karen@karenforsenate.com"/>
    <s v="509-936-2977"/>
    <s v="STATE SENATOR"/>
    <n v="12"/>
    <s v="LEG DISTRICT 07 - SENATE"/>
    <n v="4736"/>
    <s v="OKANOGAN"/>
    <s v="Legislative"/>
    <m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Lost in general"/>
    <s v="Challenger"/>
    <m/>
    <m/>
    <m/>
    <m/>
    <m/>
    <m/>
    <m/>
    <m/>
    <s v="28 E. LONGFELLOW AVE"/>
    <s v="SPOKANE"/>
    <s v="WA"/>
    <n v="99207"/>
    <m/>
    <n v="51561.33"/>
    <n v="0"/>
    <n v="48502.78"/>
    <n v="0"/>
    <n v="0"/>
    <n v="0"/>
    <n v="2388.4299999999998"/>
    <n v="0"/>
    <s v="https://web.pdc.wa.gov/rptimg/default.aspx?docid=4663247"/>
    <n v="7942"/>
    <n v="992"/>
    <n v="3232"/>
    <n v="4427"/>
    <n v="7"/>
    <s v="JOANNE FLEMING"/>
    <s v="candidate"/>
    <m/>
    <n v="44149.010613425926"/>
  </r>
  <r>
    <s v="ca-2017-2487"/>
    <s v="HUFFJ  115"/>
    <s v="CA"/>
    <n v="42774"/>
    <m/>
    <m/>
    <m/>
    <m/>
    <n v="42774"/>
    <x v="10"/>
    <s v="Candidate withdrew"/>
    <s v="HUFF JENNIFER A (JENNIFER HUFF)"/>
    <m/>
    <s v="1009 NE 70TH ST"/>
    <s v="SEATTLE"/>
    <s v="KING"/>
    <s v="WA"/>
    <n v="98115"/>
    <s v="JENNHUFF8@GMAIL.COM"/>
    <s v="jennhuff8@gmail.com"/>
    <s v="206-397-3641"/>
    <s v="CITY COUNCIL MEMBER"/>
    <n v="32"/>
    <s v="CITY OF SEATTLE"/>
    <n v="4048"/>
    <s v="KING"/>
    <s v="Local"/>
    <n v="455738"/>
    <s v="C"/>
    <s v="Registration and financial affairs"/>
    <s v="Candidate"/>
    <s v="Candidate"/>
    <m/>
    <m/>
    <m/>
    <s v="D"/>
    <x v="0"/>
    <n v="43046"/>
    <s v="full"/>
    <b v="1"/>
    <m/>
    <m/>
    <s v="Not in primary"/>
    <m/>
    <m/>
    <m/>
    <m/>
    <m/>
    <m/>
    <m/>
    <m/>
    <m/>
    <m/>
    <s v="1009 NE 70TH ST"/>
    <s v="SEATTLE"/>
    <s v="WA"/>
    <n v="98115"/>
    <s v="206-397-3641"/>
    <m/>
    <m/>
    <m/>
    <m/>
    <m/>
    <m/>
    <m/>
    <m/>
    <s v="https://web.pdc.wa.gov/rptimg/default.aspx?docid=4629853"/>
    <n v="9065"/>
    <n v="2244"/>
    <n v="2487"/>
    <m/>
    <m/>
    <s v="JENNIFER HUFF"/>
    <s v="candidate"/>
    <m/>
    <n v="43597.943541666667"/>
  </r>
  <r>
    <s v="ca-2017-2193"/>
    <s v="PARSL  501"/>
    <s v="CA"/>
    <n v="42802"/>
    <m/>
    <m/>
    <m/>
    <s v="Electronic"/>
    <n v="42802"/>
    <x v="10"/>
    <s v="Candidate registered"/>
    <s v="PARSHLEY DOROTHY E &quot;Lisa&quot; (LISA PARSHLEY)"/>
    <m/>
    <s v="120 STATE AVE NE, #113"/>
    <s v="OLYMPIA"/>
    <s v="THURSTON"/>
    <s v="WA"/>
    <n v="98501"/>
    <s v="THOMAS.ALLEN@LISAFOROLYMPIA.COM"/>
    <s v="LISA.PARSHLEY@LISAFOROLYMPIA.COM"/>
    <s v="503-729-0118"/>
    <s v="CITY COUNCIL MEMBER"/>
    <n v="32"/>
    <s v="CITY OF OLYMPIA"/>
    <n v="3820"/>
    <s v="THURSTON"/>
    <s v="Local"/>
    <n v="34734"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Won in general"/>
    <m/>
    <m/>
    <m/>
    <m/>
    <m/>
    <m/>
    <m/>
    <m/>
    <m/>
    <s v="120 STATE AVE NE, #113"/>
    <s v="OLYMPIA"/>
    <s v="WA"/>
    <n v="98501"/>
    <m/>
    <n v="25117.95"/>
    <n v="500"/>
    <n v="28577.34"/>
    <n v="3796.39"/>
    <n v="0"/>
    <n v="0"/>
    <n v="668.92"/>
    <n v="0"/>
    <s v="https://web.pdc.wa.gov/rptimg/default.aspx?docid=4629964"/>
    <n v="14766"/>
    <n v="1977"/>
    <n v="2193"/>
    <n v="4734"/>
    <m/>
    <s v="THOMAS E ALLEN"/>
    <s v="candidate"/>
    <m/>
    <n v="44149.021168981482"/>
  </r>
  <r>
    <s v="ca-2018-1865"/>
    <s v="WRIGS  037"/>
    <s v="CA"/>
    <n v="43450"/>
    <m/>
    <m/>
    <m/>
    <m/>
    <n v="43450"/>
    <x v="3"/>
    <s v="Candidate registered"/>
    <s v="WRIGHT STEPHANIE E (STEPHANIE WRIGHT)"/>
    <m/>
    <s v="18420 66TH AVE W"/>
    <s v="LYNNWOOD"/>
    <s v="SNOHOMISH"/>
    <s v="WA"/>
    <n v="98037"/>
    <s v="Campaign@stephwright.com"/>
    <s v="stephanie@stephwright.com"/>
    <s v="425-361-1500"/>
    <s v="COUNTY COUNCIL MEMBER"/>
    <n v="25"/>
    <s v="SNOHOMISH CO"/>
    <n v="4107"/>
    <s v="SNOHOMISH"/>
    <s v="Local"/>
    <n v="453099"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18420 66TH AVE W"/>
    <s v="LYNNWOOD"/>
    <s v="WA"/>
    <n v="98037"/>
    <s v="425-220-7314"/>
    <m/>
    <m/>
    <m/>
    <m/>
    <m/>
    <m/>
    <m/>
    <m/>
    <s v="https://web.pdc.wa.gov/rptimg/default.aspx?docid=4772591"/>
    <n v="21577"/>
    <n v="1187"/>
    <n v="1865"/>
    <m/>
    <m/>
    <s v="RICHARD WRIGHT"/>
    <s v="candidate"/>
    <m/>
    <n v="43597.919965277775"/>
  </r>
  <r>
    <s v="ca-2018-1930"/>
    <s v="LOVEE  221"/>
    <s v="CA"/>
    <n v="43340"/>
    <m/>
    <m/>
    <m/>
    <m/>
    <n v="43340"/>
    <x v="3"/>
    <s v="Candidate registered"/>
    <s v="Liz Lovelett (ELIZABETH LOVELETT)"/>
    <m/>
    <s v="2111 23RD STREET"/>
    <s v="ANACORTES"/>
    <s v="SKAGIT"/>
    <s v="WA"/>
    <n v="98221"/>
    <s v="lizlovelett@gmail.com"/>
    <s v="lizlovelett@gmail.com"/>
    <s v="360-588-8707"/>
    <s v="COUNTY CHARTER REVIEW COMMISSIONER"/>
    <n v="30"/>
    <s v="SKAGIT CO"/>
    <n v="4064"/>
    <s v="SKAGIT"/>
    <s v="Local"/>
    <n v="73724"/>
    <s v="C"/>
    <s v="Registration and financial affairs"/>
    <s v="Candidate"/>
    <s v="Candidate"/>
    <m/>
    <m/>
    <m/>
    <s v="D"/>
    <x v="0"/>
    <n v="43410"/>
    <s v="mini"/>
    <b v="1"/>
    <m/>
    <m/>
    <s v="Not in primary"/>
    <m/>
    <m/>
    <m/>
    <m/>
    <m/>
    <m/>
    <m/>
    <m/>
    <m/>
    <m/>
    <s v="2111 23RD STREET"/>
    <s v="ANACORTES"/>
    <s v="WA"/>
    <n v="98221"/>
    <s v="360-588-8707"/>
    <m/>
    <m/>
    <m/>
    <m/>
    <m/>
    <m/>
    <m/>
    <m/>
    <s v="https://web.pdc.wa.gov/rptimg/default.aspx?docid=4768707"/>
    <n v="11761"/>
    <n v="30265"/>
    <n v="1930"/>
    <m/>
    <m/>
    <s v="ELIZABETH LOVELETT"/>
    <s v="candidate"/>
    <m/>
    <n v="43597.92696759259"/>
  </r>
  <r>
    <s v="ca-2014-7441"/>
    <s v="SPOND  277"/>
    <s v="CA"/>
    <n v="41857"/>
    <m/>
    <m/>
    <m/>
    <m/>
    <n v="41857"/>
    <x v="9"/>
    <s v="Candidate registered"/>
    <s v="SPONHEIM DAVID J (DAVID SPONHEIM)"/>
    <m/>
    <s v="P.O. BOX 2696"/>
    <s v="OAK HARBOR"/>
    <s v="SKAGIT"/>
    <s v="WA"/>
    <n v="98277"/>
    <s v="americasthirdparty@gmail.com"/>
    <s v="americasthirdparty@gmail.com"/>
    <s v="707-968-7287"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D"/>
    <x v="0"/>
    <n v="41947"/>
    <s v="mini"/>
    <b v="1"/>
    <m/>
    <m/>
    <s v="Lost in primary"/>
    <m/>
    <s v="Challenger"/>
    <m/>
    <m/>
    <m/>
    <m/>
    <m/>
    <m/>
    <m/>
    <m/>
    <s v="P.O. BOX 2696"/>
    <s v="OAK HARBOR"/>
    <s v="WA"/>
    <n v="98277"/>
    <s v="707-968-7287"/>
    <m/>
    <m/>
    <m/>
    <m/>
    <m/>
    <m/>
    <m/>
    <m/>
    <s v="https://web.pdc.wa.gov/rptimg/default.aspx?docid=3983368"/>
    <n v="18563"/>
    <n v="6084"/>
    <n v="7441"/>
    <m/>
    <n v="10"/>
    <s v="DAVID SPONHEIM"/>
    <s v="candidate"/>
    <m/>
    <n v="43598.004837962966"/>
  </r>
  <r>
    <s v="ca-2017-2282"/>
    <s v="ZITAE  501"/>
    <s v="CA"/>
    <n v="42764"/>
    <m/>
    <m/>
    <m/>
    <s v="Electronic"/>
    <n v="42764"/>
    <x v="10"/>
    <s v="Candidate registered"/>
    <s v="Elizabeth (E.J.) Zita (ELIZABETH ZITA)"/>
    <m/>
    <s v="120 STATE AVE NE #243"/>
    <s v="OLYMPIA"/>
    <s v="THURSTON"/>
    <s v="WA"/>
    <n v="98501"/>
    <s v="ZITAPORT@GMAIL.COM"/>
    <s v="zitaport@gmail.com"/>
    <s v="360-292-0565"/>
    <s v="PORT COMMISSIONER"/>
    <n v="47"/>
    <s v="PORT OF OLYMPIA"/>
    <n v="3951"/>
    <s v="THURSTON"/>
    <s v="Local"/>
    <n v="176669"/>
    <s v="C"/>
    <s v="Registration and financial affairs"/>
    <s v="Candidate"/>
    <s v="Candidate"/>
    <m/>
    <m/>
    <m/>
    <s v="D"/>
    <x v="0"/>
    <n v="43046"/>
    <s v="full"/>
    <b v="1"/>
    <m/>
    <m/>
    <s v="Not in primary"/>
    <s v="Won in general"/>
    <m/>
    <m/>
    <m/>
    <m/>
    <m/>
    <m/>
    <m/>
    <m/>
    <m/>
    <s v="PO BOX 15115"/>
    <s v="TUMWATER"/>
    <s v="WA"/>
    <n v="98511"/>
    <m/>
    <n v="23656.69"/>
    <n v="0"/>
    <n v="20306.09"/>
    <n v="5000"/>
    <n v="0"/>
    <n v="0"/>
    <n v="3802.54"/>
    <n v="1803.66"/>
    <s v="https://web.pdc.wa.gov/rptimg/default.aspx?docid=4683476"/>
    <n v="22112"/>
    <n v="2060"/>
    <n v="2282"/>
    <n v="5175"/>
    <m/>
    <s v="JOEL HANSEN"/>
    <s v="candidate"/>
    <m/>
    <n v="44149.035868055558"/>
  </r>
  <r>
    <s v="ca-2016-4383"/>
    <s v="EDWAR  023"/>
    <s v="CA"/>
    <n v="42445"/>
    <m/>
    <m/>
    <m/>
    <s v="Electronic"/>
    <n v="42445"/>
    <x v="8"/>
    <s v="Candidate discontinued campaign"/>
    <s v="EDWARDS ROSE (SHARRY) O (ROSE EDWARDS)"/>
    <m/>
    <s v="1600 B SW DASH POINT RD PMB 146"/>
    <s v="FEDERAL WAY"/>
    <s v="KING"/>
    <s v="WA"/>
    <n v="98023"/>
    <s v="INFO@ELECTSHARRYEDWARDS.COM"/>
    <s v="sharryedwards@comcast.net"/>
    <s v="253-315-1804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2518 S BRANDON CT"/>
    <s v="SEATTLE"/>
    <s v="WA"/>
    <n v="98108"/>
    <m/>
    <n v="2822"/>
    <n v="1076.69"/>
    <n v="2685"/>
    <n v="0"/>
    <n v="0"/>
    <n v="0"/>
    <m/>
    <m/>
    <s v="https://web.pdc.wa.gov/rptimg/default.aspx?docid=4559571"/>
    <n v="5521"/>
    <n v="25740"/>
    <n v="4383"/>
    <n v="5484"/>
    <n v="30"/>
    <s v="JEANNE LEGAULT"/>
    <s v="candidate"/>
    <m/>
    <n v="44149.048564814817"/>
  </r>
  <r>
    <s v="ca-2016-4435"/>
    <s v="COURM  102"/>
    <s v="CA"/>
    <n v="42430"/>
    <m/>
    <m/>
    <m/>
    <s v="Electronic"/>
    <n v="42430"/>
    <x v="8"/>
    <s v="Candidate registered"/>
    <s v="COURTNEY MARCUS R (MARCUS COURTNEY)"/>
    <m/>
    <s v="PO BOX 20776"/>
    <s v="SEATTLE"/>
    <s v="KING"/>
    <s v="WA"/>
    <n v="98102"/>
    <s v="INFO@MARCUSCOURTNEY.COM"/>
    <s v="info@marcuscourtney.com"/>
    <s v="206-569-8766"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349 16TH AVE E #302"/>
    <s v="SEATTLE"/>
    <s v="WA"/>
    <n v="98112"/>
    <s v="206-218-3108"/>
    <n v="60854.68"/>
    <n v="0"/>
    <n v="60854.68"/>
    <n v="0"/>
    <n v="0"/>
    <n v="0"/>
    <m/>
    <m/>
    <s v="https://web.pdc.wa.gov/rptimg/default.aspx?docid=4563763"/>
    <n v="4300"/>
    <n v="3932"/>
    <n v="4435"/>
    <n v="5433"/>
    <n v="43"/>
    <s v="ABBOT TAYLOR"/>
    <s v="candidate"/>
    <m/>
    <n v="44149.046817129631"/>
  </r>
  <r>
    <s v="ca-2016-4242"/>
    <s v="HOBBS  205"/>
    <s v="CA"/>
    <n v="42418"/>
    <m/>
    <m/>
    <m/>
    <s v="Electronic"/>
    <n v="42418"/>
    <x v="8"/>
    <s v="Candidate registered"/>
    <s v="Steve Hobbs (STEVE HOBBS)"/>
    <m/>
    <s v="3309 - 114TH DR. N.E."/>
    <s v="LAKE STEVENS"/>
    <m/>
    <s v="WA"/>
    <n v="98258"/>
    <s v="STEVE@ELECTHOBBS.COM"/>
    <s v="steve@electhobbs.com"/>
    <s v="425-346-0035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1020 112TH ST S.W. E202"/>
    <s v="EVERETT"/>
    <s v="WA"/>
    <n v="98204"/>
    <s v="425-791-2782"/>
    <n v="414617.68"/>
    <n v="0"/>
    <n v="420567.68"/>
    <n v="0"/>
    <n v="0"/>
    <n v="0"/>
    <n v="213676.95"/>
    <n v="0"/>
    <s v="https://web.pdc.wa.gov/rptimg/default.aspx?docid=4564098"/>
    <n v="8794"/>
    <n v="206"/>
    <n v="4242"/>
    <n v="5621"/>
    <m/>
    <s v="MISHA JACKSON"/>
    <s v="candidate"/>
    <m/>
    <n v="44149.054652777777"/>
  </r>
  <r>
    <s v="ca-2018-233"/>
    <s v="QUINA  106"/>
    <s v="CA"/>
    <n v="43249"/>
    <m/>
    <m/>
    <m/>
    <s v="Electronic"/>
    <n v="43249"/>
    <x v="3"/>
    <s v="Candidate registered"/>
    <s v="Annabel Quintero (ANNABEL QUINTERO)"/>
    <m/>
    <s v="PO BOX 16011"/>
    <s v="SEATTLE"/>
    <s v="KING"/>
    <s v="WA"/>
    <n v="98116"/>
    <s v="INFO@ELECTANNABELQUINTERO.COM"/>
    <s v="info@electannabelquintero.com"/>
    <s v="206-708-4979"/>
    <s v="STATE SENATOR"/>
    <n v="12"/>
    <s v="LEG DISTRICT 34 - SENATE"/>
    <n v="4763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Lost in primary"/>
    <m/>
    <s v="Open seat"/>
    <m/>
    <m/>
    <m/>
    <m/>
    <m/>
    <m/>
    <m/>
    <m/>
    <s v="7750 17TH NE"/>
    <s v="SEATTLE"/>
    <s v="WA"/>
    <n v="98115"/>
    <m/>
    <n v="3533.55"/>
    <n v="477.76"/>
    <n v="3533.55"/>
    <n v="0"/>
    <n v="0"/>
    <n v="0"/>
    <m/>
    <m/>
    <s v="https://web.pdc.wa.gov/rptimg/default.aspx?docid=4725562"/>
    <n v="15764"/>
    <n v="474"/>
    <n v="233"/>
    <n v="3590"/>
    <n v="34"/>
    <s v="JANET MILLER"/>
    <s v="candidate"/>
    <m/>
    <n v="44148.975497685184"/>
  </r>
  <r>
    <s v="ca-2018-295"/>
    <s v="SHEWS  225"/>
    <s v="CA"/>
    <n v="43244"/>
    <m/>
    <m/>
    <m/>
    <s v="Electronic"/>
    <n v="43244"/>
    <x v="3"/>
    <s v="Candidate registered"/>
    <s v="Sharon Shewmake (SHARON SHEWMAKE)"/>
    <m/>
    <s v="2414 C STREET"/>
    <s v="BELLINGHAM"/>
    <s v="WHATCOM"/>
    <s v="WA"/>
    <n v="98225"/>
    <s v="SHARON@SHARON4WHATCOM.COM"/>
    <s v="sharon@sharon4whatcom.com"/>
    <s v="360-726-3509"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Challenger"/>
    <m/>
    <m/>
    <m/>
    <m/>
    <m/>
    <m/>
    <m/>
    <m/>
    <s v="2414 C STREET"/>
    <s v="BELLINGHAM"/>
    <s v="WA"/>
    <n v="98225"/>
    <s v="850-591-0202"/>
    <n v="190626.12"/>
    <n v="0"/>
    <n v="198637.69"/>
    <n v="2277.7399999999998"/>
    <n v="0"/>
    <n v="0"/>
    <n v="80156.14"/>
    <n v="0"/>
    <s v="https://web.pdc.wa.gov/rptimg/default.aspx?docid=4724774"/>
    <n v="17719"/>
    <n v="977"/>
    <n v="295"/>
    <n v="3696"/>
    <n v="42"/>
    <s v="SHARON SHEWMAKE"/>
    <s v="candidate"/>
    <m/>
    <n v="44148.979664351849"/>
  </r>
  <r>
    <s v="ca-2018-394"/>
    <s v="LINDD  520"/>
    <s v="CA"/>
    <n v="43243"/>
    <m/>
    <m/>
    <m/>
    <m/>
    <n v="43243"/>
    <x v="3"/>
    <s v="Candidate registered"/>
    <s v="Daniel L. Lindgren (DAN LINDGREN)"/>
    <m/>
    <s v="705 7TH AVE"/>
    <s v="ABERDEEN"/>
    <s v="GRAYS HARBOR"/>
    <s v="WA"/>
    <n v="98520"/>
    <s v="danlindgren35@gmail.com"/>
    <s v="danlindgren35@gmail.com"/>
    <s v="360-593-0984"/>
    <s v="COUNTY ASSESSOR"/>
    <n v="21"/>
    <s v="GRAYS HARBOR CO"/>
    <n v="3369"/>
    <s v="GRAYS HARBOR"/>
    <s v="Local"/>
    <n v="41343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705 7TH AVE"/>
    <s v="ABERDEEN"/>
    <s v="WA"/>
    <n v="98520"/>
    <s v="360-593-0984"/>
    <m/>
    <m/>
    <m/>
    <m/>
    <m/>
    <m/>
    <m/>
    <m/>
    <s v="https://web.pdc.wa.gov/rptimg/default.aspx?docid=4724524"/>
    <n v="11617"/>
    <n v="112"/>
    <n v="394"/>
    <m/>
    <m/>
    <s v="DAN LINDGREN"/>
    <s v="candidate"/>
    <m/>
    <n v="43959.621932870374"/>
  </r>
  <r>
    <s v="ca-2018-967"/>
    <s v="GREED  220"/>
    <s v="CA"/>
    <n v="43240"/>
    <m/>
    <m/>
    <m/>
    <s v="Electronic"/>
    <n v="43240"/>
    <x v="3"/>
    <s v="Candidate registered"/>
    <s v="David Green (DAVID GREEN)"/>
    <m/>
    <s v="PO BOX 4002"/>
    <s v="SPOKANE"/>
    <s v="SPOKANE"/>
    <s v="WA"/>
    <s v="99220-0002"/>
    <s v="DAVID@VOTEDAVIDGREENCPA.COM"/>
    <s v="david@votedavidgreencpa.com"/>
    <s v="509-931-1361"/>
    <s v="COUNTY TREASURER"/>
    <n v="28"/>
    <s v="SPOKANE CO"/>
    <n v="4151"/>
    <s v="SPOKANE"/>
    <s v="Local"/>
    <n v="304849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PO BOX 4002"/>
    <s v="SPOKANE"/>
    <s v="WA"/>
    <s v="99220-0002"/>
    <s v="509-931-1361"/>
    <n v="78420.66"/>
    <n v="0"/>
    <n v="84220.66"/>
    <n v="0"/>
    <n v="0"/>
    <n v="0"/>
    <n v="527.89"/>
    <n v="0"/>
    <s v="https://web.pdc.wa.gov/rptimg/default.aspx?docid=4723988"/>
    <n v="7467"/>
    <n v="48"/>
    <n v="967"/>
    <n v="3172"/>
    <m/>
    <s v="DAVID GREEN"/>
    <s v="candidate"/>
    <m/>
    <n v="44148.960046296299"/>
  </r>
  <r>
    <s v="ca-2018-850"/>
    <s v="SKAAS  421"/>
    <s v="CA"/>
    <n v="43238"/>
    <m/>
    <m/>
    <m/>
    <s v="Electronic"/>
    <n v="43238"/>
    <x v="3"/>
    <s v="Candidate registered"/>
    <s v="Suzanne Skaar (SUZANNE SKAAR)"/>
    <m/>
    <s v="PO BOX 8666"/>
    <s v="TACOMA"/>
    <s v="PIERCE"/>
    <s v="WA"/>
    <n v="98419"/>
    <s v="SUZANNESKAAR2018@OUTLOOK.COM"/>
    <s v="suzanneskaar2018@outlook.com"/>
    <s v="253-237-3431"/>
    <s v="COUNTY COUNCIL MEMBER"/>
    <n v="25"/>
    <s v="PIERCE CO"/>
    <n v="3879"/>
    <s v="PIERCE"/>
    <s v="Local"/>
    <n v="493585"/>
    <s v="C"/>
    <s v="Registration and financial affairs"/>
    <s v="Candidate"/>
    <s v="Candidate"/>
    <m/>
    <m/>
    <d v="1900-01-04T00:00:00"/>
    <s v="D"/>
    <x v="0"/>
    <n v="43410"/>
    <s v="full"/>
    <b v="1"/>
    <m/>
    <m/>
    <s v="Lost in primary"/>
    <m/>
    <m/>
    <m/>
    <m/>
    <m/>
    <m/>
    <m/>
    <m/>
    <m/>
    <m/>
    <s v="812 N K ST APT 303"/>
    <s v="TACOMA"/>
    <s v="WA"/>
    <n v="98403"/>
    <m/>
    <n v="3981.54"/>
    <n v="0"/>
    <n v="3727.34"/>
    <n v="0"/>
    <n v="0"/>
    <n v="0"/>
    <m/>
    <m/>
    <s v="https://web.pdc.wa.gov/rptimg/default.aspx?docid=4723841"/>
    <n v="18069"/>
    <n v="958"/>
    <n v="850"/>
    <n v="3704"/>
    <m/>
    <s v="JOEY GRANT"/>
    <s v="candidate"/>
    <m/>
    <n v="44148.979907407411"/>
  </r>
  <r>
    <s v="ca-2016-4077"/>
    <s v="SMITJ  373"/>
    <s v="CA"/>
    <n v="42481"/>
    <m/>
    <m/>
    <m/>
    <s v="Electronic"/>
    <n v="42481"/>
    <x v="8"/>
    <s v="Candidate registered"/>
    <s v="Jamie Smith (JAMIE SMITH)"/>
    <m/>
    <s v="P.O. BOX 1342"/>
    <s v="PUYALLUP"/>
    <s v="PIERCE"/>
    <s v="WA"/>
    <n v="98371"/>
    <s v="votejamiesmith@gmail.com"/>
    <s v="votejamiesmith@gmail.com"/>
    <s v="253-286-9387"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102 23RD AVE SW APT E 105"/>
    <s v="PUYALLUP"/>
    <s v="WA"/>
    <n v="98371"/>
    <s v="253-446-6756"/>
    <n v="49939.4"/>
    <n v="75"/>
    <n v="52233.45"/>
    <n v="2500"/>
    <n v="0"/>
    <n v="0"/>
    <n v="7045.57"/>
    <n v="0"/>
    <s v="https://web.pdc.wa.gov/rptimg/default.aspx?docid=4569431"/>
    <n v="18171"/>
    <n v="6"/>
    <n v="4077"/>
    <n v="6105"/>
    <n v="25"/>
    <s v="DAVID KACOROSKI"/>
    <s v="candidate"/>
    <m/>
    <n v="44149.074664351851"/>
  </r>
  <r>
    <s v="ca-2018-442"/>
    <s v="HOLLK  612"/>
    <s v="CA"/>
    <n v="43221"/>
    <m/>
    <m/>
    <m/>
    <m/>
    <n v="43221"/>
    <x v="3"/>
    <s v="Candidate registered"/>
    <s v="Kay M. Holland (KAY HOLLAND)"/>
    <m/>
    <s v="11 MORGAN DRIVE"/>
    <s v="CATHLAMET"/>
    <s v="WAHKIAKUM"/>
    <s v="WA"/>
    <n v="98612"/>
    <s v="kayholland1890@yahoo.com"/>
    <s v="kayholland1890@yahoo.com"/>
    <s v="360-795-8780"/>
    <s v="COUNTY CLERK"/>
    <n v="22"/>
    <s v="WAHKIAKUM CO"/>
    <n v="4286"/>
    <s v="WAHKIAKUM"/>
    <s v="Local"/>
    <n v="3060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11 MORGAN DRIVE"/>
    <s v="CATHLAMET"/>
    <s v="WA"/>
    <n v="98612"/>
    <s v="360-795-8780"/>
    <m/>
    <m/>
    <m/>
    <m/>
    <m/>
    <m/>
    <m/>
    <m/>
    <s v="https://web.pdc.wa.gov/rptimg/default.aspx?docid=4719612"/>
    <n v="8890"/>
    <n v="119"/>
    <n v="442"/>
    <m/>
    <m/>
    <s v="KAY HOLLAND"/>
    <s v="candidate"/>
    <m/>
    <n v="43959.621932870374"/>
  </r>
  <r>
    <s v="ca-2018-466"/>
    <s v="MOELJ  663"/>
    <s v="CA"/>
    <n v="43195"/>
    <m/>
    <m/>
    <m/>
    <s v="Electronic"/>
    <n v="43195"/>
    <x v="3"/>
    <s v="Candidate registered"/>
    <s v="Jim Moeller (JIM MOELLER)"/>
    <m/>
    <s v="1701 BROADWAY ST #328"/>
    <s v="VANCOUVER"/>
    <s v="CLARK"/>
    <s v="WA"/>
    <n v="98663"/>
    <s v="ELECTJIM@JIMMOELLER.COM"/>
    <s v="repmoeller@gmail.com"/>
    <s v="360-904-3377"/>
    <s v="COUNTY COUNCIL MEMBER"/>
    <n v="25"/>
    <s v="CLARK CO"/>
    <n v="3147"/>
    <s v="CLARK"/>
    <s v="Local"/>
    <n v="272819"/>
    <s v="C"/>
    <s v="Registration and financial affairs"/>
    <s v="Candidate"/>
    <s v="Candidate"/>
    <m/>
    <m/>
    <d v="1899-12-31T00:00:00"/>
    <s v="D"/>
    <x v="0"/>
    <n v="43410"/>
    <s v="full"/>
    <b v="1"/>
    <m/>
    <m/>
    <s v="Lost in primary"/>
    <m/>
    <m/>
    <m/>
    <m/>
    <m/>
    <m/>
    <m/>
    <m/>
    <m/>
    <m/>
    <s v="8920 MT RAINIER DR"/>
    <s v="VANCOUVER"/>
    <s v="WA"/>
    <n v="98664"/>
    <m/>
    <n v="0"/>
    <n v="0"/>
    <n v="8912.44"/>
    <n v="-5696.66"/>
    <n v="0"/>
    <n v="0"/>
    <m/>
    <m/>
    <s v="https://web.pdc.wa.gov/rptimg/default.aspx?docid=4712595"/>
    <n v="13187"/>
    <n v="428"/>
    <n v="466"/>
    <n v="3443"/>
    <m/>
    <s v="JANET JAMES"/>
    <s v="candidate"/>
    <m/>
    <n v="44148.970694444448"/>
  </r>
  <r>
    <s v="ca-2018-1985"/>
    <s v="DOORJ  373"/>
    <s v="CA"/>
    <n v="43170"/>
    <m/>
    <m/>
    <m/>
    <s v="Electronic"/>
    <n v="43170"/>
    <x v="3"/>
    <s v="Candidate registered"/>
    <s v="Julie L. Door (JULIE DOOR)"/>
    <m/>
    <s v="PO BOX 931268"/>
    <s v="PUYALLUP"/>
    <s v="PIERCE"/>
    <s v="WA"/>
    <n v="98373"/>
    <s v="JLBDOOR@COMCAST.NET"/>
    <s v="jlbdoor@comcast.net"/>
    <s v="253-999-2180"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Lost in primary"/>
    <m/>
    <s v="Open seat"/>
    <m/>
    <m/>
    <m/>
    <m/>
    <m/>
    <m/>
    <m/>
    <m/>
    <s v="PO BOX 9100"/>
    <s v="SEATTLE"/>
    <s v="WA"/>
    <n v="98109"/>
    <s v="206-486-0085"/>
    <n v="49500.49"/>
    <n v="0"/>
    <n v="49500.49"/>
    <n v="0"/>
    <n v="0"/>
    <n v="0"/>
    <n v="329.93"/>
    <n v="0"/>
    <s v="https://web.pdc.wa.gov/rptimg/default.aspx?docid=4705449"/>
    <n v="5127"/>
    <n v="1795"/>
    <n v="1985"/>
    <n v="3050"/>
    <n v="25"/>
    <s v="JASON BENNETT"/>
    <s v="candidate"/>
    <m/>
    <n v="44148.954710648148"/>
  </r>
  <r>
    <s v="ca-2018-56"/>
    <s v="CALLL  029"/>
    <s v="CA"/>
    <n v="43164"/>
    <m/>
    <m/>
    <m/>
    <s v="Electronic"/>
    <n v="43164"/>
    <x v="3"/>
    <s v="Candidate registered"/>
    <s v="Lisa Callan (LISA CALLAN)"/>
    <m/>
    <s v="PO BOX 2095"/>
    <s v="ISSAQUAH"/>
    <s v="KING"/>
    <s v="WA"/>
    <n v="98027"/>
    <s v="ELECT.LISACALLAN@GMAIL.COM"/>
    <s v="elect.lisacallan@gmail.com"/>
    <s v="425-260-4878"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Challenger"/>
    <m/>
    <m/>
    <m/>
    <m/>
    <m/>
    <m/>
    <m/>
    <m/>
    <s v="119 1ST AVE S STE 320"/>
    <s v="SEATTLE"/>
    <s v="WA"/>
    <n v="98104"/>
    <s v="206-682-7328"/>
    <n v="328003.87"/>
    <n v="0"/>
    <n v="323108.83"/>
    <n v="0"/>
    <n v="0"/>
    <n v="600"/>
    <n v="116231.58"/>
    <n v="53501.3"/>
    <s v="https://web.pdc.wa.gov/rptimg/default.aspx?docid=4704113"/>
    <n v="2481"/>
    <n v="30264"/>
    <n v="56"/>
    <n v="2870"/>
    <n v="5"/>
    <s v="ANNIE LINDSEY"/>
    <s v="candidate"/>
    <m/>
    <n v="44148.94703703704"/>
  </r>
  <r>
    <s v="ca-2018-1898"/>
    <s v="RYLAM  092"/>
    <s v="CA"/>
    <n v="43139"/>
    <m/>
    <m/>
    <m/>
    <s v="Electronic"/>
    <n v="43139"/>
    <x v="3"/>
    <s v="Candidate discontinued campaign"/>
    <s v="RYLANDS MICHELLE R (MICHELLE RYLANDS)"/>
    <m/>
    <s v="1402 LAKE TAPPS PKWY SE STE F104-343"/>
    <s v="AUBURN"/>
    <s v="KING"/>
    <s v="WA"/>
    <n v="98092"/>
    <s v="MRYLANDS@GMAIL.COM"/>
    <s v="mylands@gmail.com"/>
    <s v="253-376-5889"/>
    <s v="STATE SENATOR"/>
    <n v="12"/>
    <s v="LEG DISTRICT 31 - SENATE"/>
    <n v="4760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Not in primary"/>
    <m/>
    <m/>
    <m/>
    <m/>
    <m/>
    <m/>
    <m/>
    <m/>
    <m/>
    <m/>
    <s v="119 1ST AVE S STE 320"/>
    <s v="SEATTLE"/>
    <s v="WA"/>
    <n v="98104"/>
    <s v="206-682-7328"/>
    <n v="7297.72"/>
    <n v="1720.3"/>
    <n v="9018.02"/>
    <n v="0"/>
    <n v="0"/>
    <n v="0"/>
    <m/>
    <m/>
    <s v="https://web.pdc.wa.gov/rptimg/default.aspx?docid=4700108"/>
    <n v="16931"/>
    <n v="1718"/>
    <n v="1898"/>
    <n v="3633"/>
    <n v="31"/>
    <s v="JAY PETTERSON"/>
    <s v="candidate"/>
    <m/>
    <n v="44148.977187500001"/>
  </r>
  <r>
    <s v="ca-2016-4590"/>
    <s v="PURCT  632"/>
    <s v="CA"/>
    <n v="42488"/>
    <m/>
    <m/>
    <m/>
    <s v="Electronic"/>
    <n v="42488"/>
    <x v="8"/>
    <s v="Candidate registered"/>
    <s v="PURCELL TERESA M (TERESA PURCELL)"/>
    <m/>
    <s v="P.O. BOX 1670"/>
    <s v="LONGVIEW"/>
    <s v="COWLITZ"/>
    <s v="WA"/>
    <n v="98632"/>
    <s v="TERESA@PEOPLEFORPURCELL.COM"/>
    <s v="teresa@peopleforpurcell.com"/>
    <s v="206-898-9271"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Open seat"/>
    <m/>
    <m/>
    <m/>
    <m/>
    <m/>
    <m/>
    <m/>
    <m/>
    <s v="4316 CAMBRIDGE LANE"/>
    <s v="LONGVIEW"/>
    <s v="WA"/>
    <n v="98632"/>
    <m/>
    <n v="253813.4"/>
    <n v="0"/>
    <n v="252212.4"/>
    <n v="0"/>
    <n v="0"/>
    <n v="0"/>
    <n v="20542.240000000002"/>
    <n v="110361.8"/>
    <s v="https://web.pdc.wa.gov/rptimg/default.aspx?docid=4589749"/>
    <n v="15745"/>
    <n v="4042"/>
    <n v="4590"/>
    <n v="5990"/>
    <n v="19"/>
    <s v="DIANNE QUAST"/>
    <s v="candidate"/>
    <m/>
    <n v="44149.070462962962"/>
  </r>
  <r>
    <s v="ca-2014-7244"/>
    <s v="GOODR  586"/>
    <s v="CA"/>
    <n v="41770"/>
    <m/>
    <m/>
    <m/>
    <m/>
    <n v="41770"/>
    <x v="9"/>
    <s v="Candidate registered"/>
    <s v="RENEE L GOODIN (RENEE GOODIN)"/>
    <m/>
    <s v="P O BOX 537"/>
    <s v="SOUH BEND"/>
    <s v="PACIFIC"/>
    <s v="WA"/>
    <n v="98586"/>
    <s v="RENEE_L_GOODIN@HOTMAIL.COM"/>
    <s v="renee_l_goodin@hotmail.com"/>
    <s v="360-208-4180"/>
    <s v="COUNTY TREASURER"/>
    <n v="28"/>
    <s v="PACIFIC CO"/>
    <n v="3841"/>
    <s v="PACIFIC"/>
    <s v="Local"/>
    <n v="13589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P O BOX 537"/>
    <s v="SOUH BEND"/>
    <s v="WA"/>
    <n v="98586"/>
    <s v="360-208-4180"/>
    <m/>
    <m/>
    <m/>
    <m/>
    <m/>
    <m/>
    <m/>
    <m/>
    <s v="https://web.pdc.wa.gov/rptimg/default.aspx?docid=3824542"/>
    <n v="7239"/>
    <n v="97"/>
    <n v="7244"/>
    <m/>
    <m/>
    <s v="RENEE GOODIN"/>
    <s v="candidate"/>
    <m/>
    <n v="43598.001238425924"/>
  </r>
  <r>
    <s v="ca-2018-136"/>
    <s v="FRASE  522"/>
    <s v="CA"/>
    <n v="43079"/>
    <m/>
    <m/>
    <m/>
    <s v="Electronic"/>
    <n v="43079"/>
    <x v="3"/>
    <s v="Candidate registered"/>
    <s v="Erin Frasier (ERIN FRASIER)"/>
    <m/>
    <s v="PO BOX 142"/>
    <s v="ADNA"/>
    <s v="COWLITZ"/>
    <s v="WA"/>
    <n v="98522"/>
    <s v="INFO@PEOPLE4ERIN.COM"/>
    <s v="info@people4erin.com"/>
    <s v="360-942-8245"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PO BOX 9100"/>
    <s v="SEATTLE"/>
    <s v="WA"/>
    <n v="98109"/>
    <s v="206-486-0085"/>
    <n v="388890.67"/>
    <n v="0"/>
    <n v="388080.29"/>
    <n v="0"/>
    <n v="0"/>
    <n v="0"/>
    <n v="162764.73000000001"/>
    <n v="97038.44"/>
    <s v="https://web.pdc.wa.gov/rptimg/default.aspx?docid=4692216"/>
    <n v="6482"/>
    <n v="145"/>
    <n v="136"/>
    <n v="3131"/>
    <n v="19"/>
    <s v="JASON BENNETT"/>
    <s v="candidate"/>
    <m/>
    <n v="44148.958437499998"/>
  </r>
  <r>
    <s v="ca-2016-4224"/>
    <s v="STUCS  021"/>
    <s v="CA"/>
    <n v="42522"/>
    <m/>
    <m/>
    <m/>
    <s v="Paper"/>
    <n v="42522"/>
    <x v="8"/>
    <s v="Candidate registered"/>
    <s v="STUCKER SCOTT V (SCOTT STUCKER)"/>
    <m/>
    <s v="P.O. BOX 15261"/>
    <s v="SPOKANE VALLEY"/>
    <s v="SPOKANE"/>
    <s v="WA"/>
    <n v="99215"/>
    <s v="4THLDFORTHEPEOPLE@SCOTTSTUCKER.COM"/>
    <s v="4thldforthepeople@scottstucker.com"/>
    <s v="509-455-3817"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10822 E. PLEASANT PRAIRIE"/>
    <s v="SPOKANE"/>
    <s v="WA"/>
    <n v="99217"/>
    <m/>
    <n v="849.75"/>
    <n v="0"/>
    <n v="1049.5"/>
    <n v="0"/>
    <n v="0"/>
    <n v="0"/>
    <m/>
    <m/>
    <s v="https://web.pdc.wa.gov/rptimg/default.aspx?docid=4575473"/>
    <n v="19044"/>
    <n v="3794"/>
    <n v="4224"/>
    <n v="6151"/>
    <n v="4"/>
    <s v="LORILEE GILL"/>
    <s v="candidate"/>
    <m/>
    <n v="44149.076377314814"/>
  </r>
  <r>
    <s v="ca-2018-366"/>
    <s v="MCGUP  584"/>
    <s v="CA"/>
    <n v="43058"/>
    <m/>
    <m/>
    <m/>
    <s v="Electronic"/>
    <n v="43058"/>
    <x v="3"/>
    <s v="Candidate registered"/>
    <s v="Paddy McGuire (PADDY MCGUIRE)"/>
    <m/>
    <s v="201 E TAMARACK LN"/>
    <s v="SHELTON"/>
    <s v="MASON"/>
    <s v="WA"/>
    <n v="98584"/>
    <s v="paddy@paddymcguire.com"/>
    <s v="paddy@paddymcguire.com"/>
    <s v="360-426-0364"/>
    <s v="COUNTY AUDITOR"/>
    <n v="20"/>
    <s v="MASON CO"/>
    <n v="3699"/>
    <s v="MASON"/>
    <s v="Local"/>
    <n v="38265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m/>
    <m/>
    <m/>
    <m/>
    <m/>
    <m/>
    <m/>
    <m/>
    <m/>
    <s v="201 E TAMARACK LN"/>
    <s v="SHELTON"/>
    <s v="WA"/>
    <n v="98584"/>
    <s v="360-426-0364"/>
    <n v="31092.33"/>
    <n v="0"/>
    <n v="31100.12"/>
    <n v="0"/>
    <n v="0"/>
    <n v="0"/>
    <m/>
    <m/>
    <s v="https://web.pdc.wa.gov/rptimg/default.aspx?docid=4688162"/>
    <n v="12633"/>
    <n v="995"/>
    <n v="366"/>
    <n v="3421"/>
    <m/>
    <s v="VIKKI MCGUIRE"/>
    <s v="candidate"/>
    <m/>
    <n v="44148.969907407409"/>
  </r>
  <r>
    <s v="ca-2018-1927"/>
    <s v="MCAUM  225"/>
    <s v="CA"/>
    <n v="42925"/>
    <m/>
    <m/>
    <m/>
    <s v="Electronic"/>
    <n v="42925"/>
    <x v="3"/>
    <s v="Candidate discontinued campaign"/>
    <s v="Michael A. McAuley (MICHAEL MCAULEY)"/>
    <m/>
    <s v="2627 SUNSET DR"/>
    <s v="BELLINGHAM"/>
    <s v="WHATCOM"/>
    <s v="WA"/>
    <n v="98225"/>
    <s v="MIKE4WASENATE@GMAIL.COM"/>
    <s v="mike4wasenate@gmail.com"/>
    <s v="360-201-7199"/>
    <s v="STATE SENATOR"/>
    <n v="12"/>
    <s v="LEG DISTRICT 42 - SENATE"/>
    <n v="4771"/>
    <s v="WHATCOM"/>
    <s v="Legislative"/>
    <m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2627 SUNSET DR"/>
    <s v="BELLINGHAM"/>
    <s v="WA"/>
    <n v="98225"/>
    <s v="360-201-7199"/>
    <n v="6488.2"/>
    <n v="0"/>
    <n v="3445.78"/>
    <n v="0"/>
    <n v="0"/>
    <n v="0"/>
    <m/>
    <m/>
    <s v="https://web.pdc.wa.gov/rptimg/default.aspx?docid=4662805"/>
    <n v="12270"/>
    <n v="1745"/>
    <n v="1927"/>
    <n v="3406"/>
    <n v="42"/>
    <s v="MIKE MCAULEY"/>
    <s v="candidate"/>
    <m/>
    <n v="44148.969363425924"/>
  </r>
  <r>
    <s v="ca-2018-152"/>
    <s v="ORTIL  275"/>
    <s v="CA"/>
    <n v="42745"/>
    <m/>
    <m/>
    <m/>
    <s v="Electronic"/>
    <n v="42745"/>
    <x v="3"/>
    <s v="Candidate registered"/>
    <s v="Lillian Ortiz-Self (LILLIAN ORTIZ-SELF)"/>
    <m/>
    <s v="PO BOX 581"/>
    <s v="MUKILTEO"/>
    <s v="SNOHOMISH"/>
    <s v="WA"/>
    <n v="98275"/>
    <s v="ELECTLILLIANORTIZSELF@GMAIL.COM"/>
    <s v="electlillianortizself@gmail.com"/>
    <s v="425-232-6615"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m/>
    <m/>
    <m/>
    <m/>
    <m/>
    <m/>
    <m/>
    <m/>
    <m/>
    <s v="PO BOX 9100"/>
    <s v="SEATTLE"/>
    <s v="WA"/>
    <n v="98109"/>
    <s v="206-486-0085"/>
    <n v="62466.95"/>
    <n v="4056.6"/>
    <n v="61772.7"/>
    <n v="0"/>
    <n v="0"/>
    <n v="0"/>
    <n v="676.87"/>
    <n v="0"/>
    <s v="https://web.pdc.wa.gov/rptimg/default.aspx?docid=4623880"/>
    <n v="14580"/>
    <n v="170"/>
    <n v="152"/>
    <n v="3505"/>
    <n v="21"/>
    <s v="JASON BENNETT"/>
    <s v="candidate"/>
    <m/>
    <n v="44148.972881944443"/>
  </r>
  <r>
    <s v="ca-2018-1963"/>
    <s v="HABIC  004"/>
    <s v="CA"/>
    <n v="42282"/>
    <m/>
    <m/>
    <m/>
    <s v="Electronic"/>
    <n v="42282"/>
    <x v="3"/>
    <s v="Candidate discontinued campaign"/>
    <s v="Cyrus Habib (CYRUS HABIB)"/>
    <m/>
    <s v="PO BOX 2004"/>
    <s v="KIRKLAND"/>
    <s v="KING"/>
    <s v="WA"/>
    <n v="98083"/>
    <s v="CYRUS@CYRUSHABIB.COM"/>
    <s v="cyrus@cyrushabib.com"/>
    <s v="425-679-9103"/>
    <s v="STATE SENATOR"/>
    <n v="12"/>
    <s v="LEG DISTRICT 48 - SENATE"/>
    <n v="4777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PO BOX 9100"/>
    <s v="SEATTLE"/>
    <s v="WA"/>
    <n v="98109"/>
    <s v="206-486-0085"/>
    <n v="4300"/>
    <n v="132319.04999999999"/>
    <n v="137677.89000000001"/>
    <n v="0"/>
    <n v="0"/>
    <n v="10820"/>
    <m/>
    <m/>
    <s v="https://web.pdc.wa.gov/rptimg/default.aspx?filerid_election_year=HABIC%20%20004%3A%7C%3A2018"/>
    <n v="7596"/>
    <n v="26618"/>
    <n v="1963"/>
    <n v="3181"/>
    <n v="48"/>
    <s v="JASON BENNETT"/>
    <s v="candidate"/>
    <m/>
    <n v="44148.960289351853"/>
  </r>
  <r>
    <s v="ca-2016-4253"/>
    <s v="TALBR  404"/>
    <s v="CA"/>
    <n v="42114"/>
    <m/>
    <m/>
    <m/>
    <s v="Electronic"/>
    <n v="42114"/>
    <x v="8"/>
    <s v="Candidate registered"/>
    <s v="TALBERT RICK B (RICK TALBERT)"/>
    <m/>
    <s v="238 E 50TH ST"/>
    <s v="TACOMA"/>
    <s v="PIERCE"/>
    <s v="WA"/>
    <n v="98404"/>
    <s v="RICK@RICKTALBERT.COM"/>
    <s v="rick@ricktalbert.com"/>
    <s v="253-471-2581"/>
    <s v="COUNTY EXECUTIVE"/>
    <n v="29"/>
    <s v="PIERCE CO"/>
    <n v="3879"/>
    <s v="PIERCE"/>
    <s v="Local"/>
    <n v="452900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PO BOX 1526"/>
    <s v="GRAHAM"/>
    <s v="WA"/>
    <n v="98338"/>
    <s v="253-241-6979"/>
    <n v="236042.4"/>
    <n v="12283.5"/>
    <n v="205639.36"/>
    <n v="0"/>
    <n v="0"/>
    <n v="0"/>
    <n v="64970.39"/>
    <n v="0"/>
    <s v="https://web.pdc.wa.gov/rptimg/default.aspx?docid=4378597"/>
    <n v="19280"/>
    <n v="3816"/>
    <n v="4253"/>
    <n v="6164"/>
    <m/>
    <s v="FRAN HUDSON"/>
    <s v="candidate"/>
    <m/>
    <n v="44149.07675925926"/>
  </r>
  <r>
    <s v="ca-2017-3342"/>
    <s v="TOLAD  117"/>
    <s v="CA"/>
    <n v="42941"/>
    <m/>
    <m/>
    <m/>
    <m/>
    <n v="42941"/>
    <x v="10"/>
    <s v="Candidate registered"/>
    <s v="TOLAND DARRELL L (DARRELL TOLAND)"/>
    <m/>
    <s v="6706 28TH AVE. NW"/>
    <s v="SEATTLE"/>
    <s v="KING"/>
    <s v="WA"/>
    <n v="98117"/>
    <s v="tolandcreative@me.com"/>
    <s v="tolandcreative@me.com"/>
    <s v="206-383-0445"/>
    <s v="SCHOOL DIRECTOR"/>
    <n v="49"/>
    <s v="SEATTLE SCHOOL DIST 001"/>
    <n v="4710"/>
    <s v="KING"/>
    <s v="Local"/>
    <n v="456102"/>
    <s v="C"/>
    <s v="Registration and financial affairs"/>
    <s v="Candidate"/>
    <s v="Candidate"/>
    <m/>
    <m/>
    <m/>
    <s v="D"/>
    <x v="0"/>
    <n v="43046"/>
    <s v="mini"/>
    <b v="1"/>
    <m/>
    <m/>
    <s v="Lost in primary"/>
    <m/>
    <m/>
    <m/>
    <m/>
    <m/>
    <m/>
    <m/>
    <m/>
    <m/>
    <m/>
    <s v="6706 28TH AVE. NW"/>
    <s v="SEATTLE"/>
    <s v="WA"/>
    <n v="98117"/>
    <s v="206-383-0445"/>
    <m/>
    <m/>
    <m/>
    <m/>
    <m/>
    <m/>
    <m/>
    <m/>
    <s v="https://web.pdc.wa.gov/rptimg/default.aspx?docid=4665030"/>
    <n v="19595"/>
    <n v="3026"/>
    <n v="3342"/>
    <m/>
    <m/>
    <s v="DARRELL TOLAND"/>
    <s v="candidate"/>
    <m/>
    <n v="43597.956817129627"/>
  </r>
  <r>
    <s v="ca-2014-7231"/>
    <s v="GREGM  188"/>
    <s v="CA"/>
    <n v="41490"/>
    <m/>
    <m/>
    <m/>
    <s v="Electronic"/>
    <n v="41490"/>
    <x v="9"/>
    <s v="Candidate registered"/>
    <s v="Mia Su-Ling Gregerson (MIA GREGERSON-DAHLE)"/>
    <m/>
    <s v="PO BOX 297"/>
    <s v="SEAHURST"/>
    <s v="KING"/>
    <s v="WA"/>
    <n v="98062"/>
    <s v="PEOPLEFORMIA@GMAIL.COM"/>
    <s v="peopleformia@gmail.com"/>
    <s v="206-795-1950"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23453 16TH PL S"/>
    <s v="DES MOINES"/>
    <s v="WA"/>
    <n v="98198"/>
    <m/>
    <n v="67853.759999999995"/>
    <n v="4783.8500000000004"/>
    <n v="51015.65"/>
    <n v="1500"/>
    <n v="0"/>
    <n v="0"/>
    <m/>
    <m/>
    <s v="https://web.pdc.wa.gov/rptimg/default.aspx?docid=3533399"/>
    <n v="7502"/>
    <n v="520"/>
    <n v="7231"/>
    <n v="7834"/>
    <n v="33"/>
    <s v="KEN TAYLOR"/>
    <s v="candidate"/>
    <m/>
    <n v="44149.135428240741"/>
  </r>
  <r>
    <s v="ca-2017-3399"/>
    <s v="LIU C  012"/>
    <s v="CA"/>
    <n v="42899"/>
    <m/>
    <m/>
    <m/>
    <m/>
    <n v="42899"/>
    <x v="10"/>
    <s v="Candidate registered"/>
    <s v="LIU CHARLES C (CHARLES LIU)"/>
    <m/>
    <s v="18930 BOTHELL EVERETT HWY T105"/>
    <s v="BOTHELL"/>
    <s v="SNOHOMISH"/>
    <s v="WA"/>
    <n v="98012"/>
    <s v="chliu528@hotmail.com"/>
    <s v="chliu528@hotmail.com"/>
    <s v="425-698-0919"/>
    <s v="WATER &amp; SEWER COMMISSIONER"/>
    <n v="53"/>
    <s v="ALDERWOOD WATER &amp; WASTEWATER DIST"/>
    <n v="3018"/>
    <s v="SNOHOMISH"/>
    <s v="Local"/>
    <n v="122435"/>
    <s v="C"/>
    <s v="Registration and financial affairs"/>
    <s v="Candidate"/>
    <s v="Candidate"/>
    <m/>
    <m/>
    <m/>
    <s v="D"/>
    <x v="0"/>
    <n v="43046"/>
    <s v="mini"/>
    <b v="1"/>
    <m/>
    <m/>
    <s v="Qualified for general"/>
    <s v="Lost in general"/>
    <m/>
    <m/>
    <m/>
    <m/>
    <m/>
    <m/>
    <m/>
    <m/>
    <m/>
    <s v="18930 BOTHELL EVERETT HWY T105"/>
    <s v="BOTHELL"/>
    <s v="WA"/>
    <n v="98012"/>
    <s v="425-698-0919"/>
    <m/>
    <m/>
    <m/>
    <m/>
    <m/>
    <m/>
    <m/>
    <m/>
    <s v="https://web.pdc.wa.gov/rptimg/default.aspx?filerid_election_year=LIU%20C%20%20012%3A%7C%3A2017"/>
    <n v="11643"/>
    <n v="3077"/>
    <n v="3399"/>
    <m/>
    <m/>
    <s v="CHARLES LIU"/>
    <s v="candidate"/>
    <m/>
    <n v="43597.957696759258"/>
  </r>
  <r>
    <s v="ca-2017-2754"/>
    <s v="DIENW  366"/>
    <s v="CA"/>
    <n v="42898"/>
    <m/>
    <m/>
    <m/>
    <m/>
    <n v="42898"/>
    <x v="10"/>
    <s v="Candidate registered"/>
    <s v="William Scott Diener (WILLIAM DIENER)"/>
    <m/>
    <s v="359 GOLDEN POND"/>
    <s v="PORT ORCHARD"/>
    <s v="KITSAP"/>
    <s v="WA"/>
    <n v="98366"/>
    <s v="scottdiener@hotmail.com"/>
    <s v="scottdiener@hotmail.com"/>
    <s v="360-874-0946"/>
    <s v="CITY COUNCIL MEMBER"/>
    <n v="32"/>
    <s v="CITY OF PORT ORCHARD"/>
    <n v="3976"/>
    <s v="KITSAP"/>
    <s v="Local"/>
    <n v="7871"/>
    <s v="C"/>
    <s v="Registration and financial affairs"/>
    <s v="Candidate"/>
    <s v="Candidate"/>
    <m/>
    <m/>
    <m/>
    <s v="D"/>
    <x v="0"/>
    <n v="43046"/>
    <s v="mini"/>
    <b v="1"/>
    <m/>
    <m/>
    <s v="Not in primary"/>
    <s v="Unopposed in general"/>
    <m/>
    <m/>
    <m/>
    <m/>
    <m/>
    <m/>
    <m/>
    <m/>
    <m/>
    <s v="359 GOLDEN POND"/>
    <s v="PORT ORCHARD"/>
    <s v="WA"/>
    <n v="98366"/>
    <s v="360-874-0946"/>
    <m/>
    <m/>
    <m/>
    <m/>
    <m/>
    <m/>
    <m/>
    <m/>
    <s v="https://web.pdc.wa.gov/rptimg/default.aspx?docid=4654663"/>
    <n v="5059"/>
    <n v="2487"/>
    <n v="2754"/>
    <m/>
    <m/>
    <s v="WILLIAM DIENER"/>
    <s v="candidate"/>
    <m/>
    <n v="43597.947615740741"/>
  </r>
  <r>
    <s v="ca-2015-5676"/>
    <s v="ROBLA  126"/>
    <s v="CA"/>
    <n v="42132"/>
    <m/>
    <m/>
    <m/>
    <m/>
    <n v="42132"/>
    <x v="12"/>
    <s v="Candidate registered"/>
    <s v="ROBLES ARTURO (ARTURO ROBLES)"/>
    <m/>
    <s v="14900 INTERURBAN AVE"/>
    <s v="SEATTLE"/>
    <s v="KING"/>
    <s v="WA"/>
    <n v="98168"/>
    <s v="CHIMALES64300@GMAIL.COM"/>
    <s v="arobles@consejocounseling.org"/>
    <s v="206-551-2352"/>
    <s v="CITY COUNCIL MEMBER"/>
    <n v="32"/>
    <s v="CITY OF SEATTLE"/>
    <n v="4048"/>
    <s v="KING"/>
    <s v="Local"/>
    <n v="414727"/>
    <s v="C"/>
    <s v="Registration and financial affairs"/>
    <s v="Candidate"/>
    <s v="Candidate"/>
    <m/>
    <m/>
    <m/>
    <s v="D"/>
    <x v="0"/>
    <n v="42311"/>
    <s v="mini"/>
    <b v="1"/>
    <m/>
    <m/>
    <s v="Lost in primary"/>
    <m/>
    <m/>
    <m/>
    <m/>
    <m/>
    <m/>
    <m/>
    <m/>
    <m/>
    <m/>
    <s v="6525 32ND AVE SW"/>
    <s v="SEATTLE"/>
    <s v="WA"/>
    <n v="98126"/>
    <s v="206-476-9246"/>
    <m/>
    <m/>
    <m/>
    <m/>
    <m/>
    <m/>
    <m/>
    <m/>
    <s v="https://web.pdc.wa.gov/rptimg/default.aspx?docid=4459348"/>
    <n v="16611"/>
    <n v="4827"/>
    <n v="5676"/>
    <m/>
    <m/>
    <s v="RAFAEL ALBARRACIN"/>
    <s v="candidate"/>
    <m/>
    <n v="43597.987905092596"/>
  </r>
  <r>
    <s v="ca-2017-2941"/>
    <s v="COCKI  188"/>
    <s v="CA"/>
    <n v="42890"/>
    <m/>
    <m/>
    <m/>
    <m/>
    <n v="42890"/>
    <x v="10"/>
    <s v="Candidate registered"/>
    <s v="COCKRUM IVAN S (IVAN COCKRUM)"/>
    <m/>
    <s v="16127 45TH AVE S"/>
    <s v="TUKWILA"/>
    <s v="KING"/>
    <s v="WA"/>
    <n v="98188"/>
    <s v="ivan@electivan.com"/>
    <s v="ivan@electivan.com"/>
    <s v="206-818-2495"/>
    <s v="PARK &amp; RECREATION COMMISSIONER"/>
    <n v="46"/>
    <s v="TUKWILA POOL METRO PARK DIST"/>
    <n v="5198"/>
    <s v="KING"/>
    <s v="Local"/>
    <n v="8960"/>
    <s v="C"/>
    <s v="Registration and financial affairs"/>
    <s v="Candidate"/>
    <s v="Candidate"/>
    <m/>
    <m/>
    <m/>
    <s v="D"/>
    <x v="0"/>
    <n v="43046"/>
    <s v="mini"/>
    <b v="1"/>
    <m/>
    <m/>
    <s v="Not in primary"/>
    <s v="Lost in general"/>
    <m/>
    <m/>
    <m/>
    <m/>
    <m/>
    <m/>
    <m/>
    <m/>
    <m/>
    <s v="16127 45TH AVE S"/>
    <s v="TUKWILA"/>
    <s v="WA"/>
    <n v="98188"/>
    <s v="206-818-2495"/>
    <m/>
    <m/>
    <m/>
    <m/>
    <m/>
    <m/>
    <m/>
    <m/>
    <s v="https://web.pdc.wa.gov/rptimg/default.aspx?docid=4652397"/>
    <n v="3767"/>
    <n v="2655"/>
    <n v="2941"/>
    <m/>
    <m/>
    <s v="IVAN COCKRUM"/>
    <s v="candidate"/>
    <m/>
    <n v="43597.950486111113"/>
  </r>
  <r>
    <s v="ca-2017-2624"/>
    <s v="BLAZJ  274"/>
    <s v="CA"/>
    <n v="42889"/>
    <m/>
    <m/>
    <m/>
    <m/>
    <n v="42889"/>
    <x v="10"/>
    <s v="Candidate registered"/>
    <s v="JULIE K BLAZEK (JULIE BLAZEK)"/>
    <m/>
    <s v="17228 BLODGETT ROAD"/>
    <s v="MOUNT VERNON"/>
    <s v="SKAGIT"/>
    <s v="WA"/>
    <n v="98274"/>
    <s v="cruelspring2@yahoo.com"/>
    <s v="cruelspring2@yahoo.com"/>
    <s v="360-424-8996"/>
    <s v="HOSPITAL COMMISSIONER"/>
    <n v="45"/>
    <s v="SKAGIT HOSP DIST 01"/>
    <n v="4089"/>
    <s v="SKAGIT"/>
    <s v="Local"/>
    <n v="23285"/>
    <s v="C"/>
    <s v="Registration and financial affairs"/>
    <s v="Candidate"/>
    <s v="Candidate"/>
    <m/>
    <m/>
    <m/>
    <s v="D"/>
    <x v="0"/>
    <n v="43046"/>
    <s v="mini"/>
    <b v="1"/>
    <m/>
    <m/>
    <s v="Not in primary"/>
    <s v="Unopposed in general"/>
    <m/>
    <m/>
    <m/>
    <m/>
    <m/>
    <m/>
    <m/>
    <m/>
    <m/>
    <s v="17228 BLODGETT ROAD"/>
    <s v="MOUNT VERNON"/>
    <s v="WA"/>
    <n v="98274"/>
    <s v="360-424-8996"/>
    <m/>
    <m/>
    <m/>
    <m/>
    <m/>
    <m/>
    <m/>
    <m/>
    <s v="https://web.pdc.wa.gov/rptimg/default.aspx?docid=4651869"/>
    <n v="1735"/>
    <n v="2369"/>
    <n v="2624"/>
    <m/>
    <m/>
    <s v="JULIE BLAZEK"/>
    <s v="candidate"/>
    <m/>
    <n v="43597.945659722223"/>
  </r>
  <r>
    <s v="ca-2017-2457"/>
    <s v="STRAI  034"/>
    <s v="CA"/>
    <n v="42799"/>
    <m/>
    <m/>
    <m/>
    <s v="Electronic"/>
    <n v="42799"/>
    <x v="10"/>
    <s v="Candidate discontinued campaign"/>
    <s v="STRATTON IAN S (IAN STRATTON)"/>
    <m/>
    <s v="11745 NE 149TH ST"/>
    <s v="KIRKLAND"/>
    <s v="KING"/>
    <s v="WA"/>
    <n v="98034"/>
    <s v="IAN@IAN-STRATTON.COM"/>
    <s v="ian@ian-stratton.com"/>
    <s v="206-707-1271"/>
    <s v="STATE SENATOR"/>
    <n v="12"/>
    <s v="LEG DISTRICT 45 - SENATE"/>
    <n v="4774"/>
    <s v="KING"/>
    <s v="Legislative"/>
    <m/>
    <s v="C"/>
    <s v="Registration and financial affairs"/>
    <s v="Candidate"/>
    <s v="Candidate"/>
    <m/>
    <m/>
    <m/>
    <s v="D"/>
    <x v="0"/>
    <n v="43046"/>
    <s v="full"/>
    <b v="1"/>
    <m/>
    <m/>
    <m/>
    <m/>
    <m/>
    <m/>
    <m/>
    <m/>
    <m/>
    <m/>
    <m/>
    <m/>
    <m/>
    <s v="11745 NE 149TH ST"/>
    <s v="KIRKLAND"/>
    <s v="WA"/>
    <n v="98034"/>
    <m/>
    <n v="20"/>
    <n v="0"/>
    <n v="14.75"/>
    <n v="0"/>
    <n v="0"/>
    <n v="0"/>
    <m/>
    <m/>
    <s v="https://web.pdc.wa.gov/rptimg/default.aspx?docid=4633470"/>
    <n v="19015"/>
    <n v="2215"/>
    <n v="2457"/>
    <n v="4931"/>
    <n v="45"/>
    <s v="BARBARA STRATTON"/>
    <s v="candidate"/>
    <m/>
    <n v="44149.027349537035"/>
  </r>
  <r>
    <s v="ca-2016-4075"/>
    <s v="MAYND  375"/>
    <s v="CA"/>
    <n v="42512"/>
    <m/>
    <m/>
    <m/>
    <s v="Electronic"/>
    <n v="42512"/>
    <x v="8"/>
    <s v="Candidate registered"/>
    <s v="MAYNES DEREK E (DEREK MAYNES)"/>
    <m/>
    <s v="PO BOX 73142"/>
    <s v="PUYALLUP"/>
    <s v="PIERCE"/>
    <s v="WA"/>
    <n v="98373"/>
    <s v="CONTACT@DEREKMAYNES.COM"/>
    <s v="maynesde@hotmail.com"/>
    <s v="253-441-1915"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15509 80TH AVE CT E"/>
    <s v="PUYALLUP"/>
    <s v="WA"/>
    <n v="98375"/>
    <s v="253-441-1915"/>
    <n v="405"/>
    <n v="0"/>
    <n v="638"/>
    <n v="0"/>
    <n v="0"/>
    <n v="0"/>
    <n v="173.98"/>
    <n v="0"/>
    <s v="https://web.pdc.wa.gov/rptimg/default.aspx?docid=4589734"/>
    <n v="12401"/>
    <n v="3700"/>
    <n v="4075"/>
    <n v="5797"/>
    <n v="2"/>
    <s v="DEREK MAYNES"/>
    <s v="candidate"/>
    <m/>
    <n v="44149.063807870371"/>
  </r>
  <r>
    <s v="ca-2016-4363"/>
    <s v="FARML  498"/>
    <s v="CA"/>
    <n v="42450"/>
    <m/>
    <m/>
    <m/>
    <s v="Electronic"/>
    <n v="42450"/>
    <x v="8"/>
    <s v="Candidate registered"/>
    <s v="Linda Farmer (LINDA FARMER)"/>
    <m/>
    <s v="PO BOX 99585"/>
    <s v="LAKEWOOD"/>
    <s v="PIERCE"/>
    <s v="WA"/>
    <n v="98496"/>
    <s v="LINDA@LINDAFARMER.ORG"/>
    <s v="linda@lindafarmer.org"/>
    <s v="253-533-8416"/>
    <s v="COUNTY COUNCIL MEMBER"/>
    <n v="25"/>
    <s v="PIERCE CO"/>
    <n v="3879"/>
    <s v="PIERCE"/>
    <s v="Local"/>
    <n v="452900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119 FIRST AVE S STE 320"/>
    <s v="SEATTLE"/>
    <s v="WA"/>
    <n v="98104"/>
    <s v="(206) 682-7328"/>
    <n v="48970.3"/>
    <n v="0"/>
    <n v="50695.74"/>
    <n v="26.26"/>
    <n v="0"/>
    <n v="0"/>
    <n v="3130.86"/>
    <n v="0"/>
    <s v="https://web.pdc.wa.gov/rptimg/default.aspx?docid=4582399"/>
    <n v="6050"/>
    <n v="3885"/>
    <n v="4363"/>
    <n v="5502"/>
    <m/>
    <s v="JOSIE OLSEN"/>
    <s v="candidate"/>
    <m/>
    <n v="44149.04923611111"/>
  </r>
  <r>
    <s v="ca-2016-4063"/>
    <s v="ADAMJ  620"/>
    <s v="CA"/>
    <n v="42538"/>
    <m/>
    <m/>
    <m/>
    <s v="Paper"/>
    <n v="42538"/>
    <x v="8"/>
    <s v="Candidate registered"/>
    <s v="ADAMS JOHN E (JOHN ADAMS)"/>
    <m/>
    <s v="P. O. BOX 242"/>
    <s v="GOLDENDALE"/>
    <s v="YAKIMA"/>
    <s v="WA"/>
    <n v="98620"/>
    <s v="wineisgood2010@live.com"/>
    <s v="wineisgood2010@live.com"/>
    <s v="503-290-6810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302 S. KING STREET"/>
    <s v="GOLDENDALE"/>
    <s v="WA"/>
    <n v="98620"/>
    <m/>
    <n v="240"/>
    <n v="0"/>
    <n v="0"/>
    <n v="0"/>
    <n v="0"/>
    <n v="0"/>
    <n v="231.98"/>
    <n v="0"/>
    <s v="https://web.pdc.wa.gov/rptimg/default.aspx?docid=4581069"/>
    <n v="267"/>
    <n v="3691"/>
    <n v="4063"/>
    <n v="5246"/>
    <n v="14"/>
    <s v="HEIDI M. ADAMS"/>
    <s v="candidate"/>
    <m/>
    <n v="44149.038043981483"/>
  </r>
  <r>
    <s v="ca-2016-4665"/>
    <s v="OROUP  675"/>
    <s v="CA"/>
    <n v="42535"/>
    <m/>
    <m/>
    <m/>
    <m/>
    <n v="42535"/>
    <x v="8"/>
    <s v="Candidate registered"/>
    <s v="O'ROURKE PATRICK K (PATRICK O'ROURKE)"/>
    <m/>
    <s v="38717 N.E. 221 AVE."/>
    <s v="YACOLT"/>
    <m/>
    <s v="WA"/>
    <n v="98675"/>
    <s v="PATFROMAMBOY@AOL.COM"/>
    <s v="patfromamboy@aol.com"/>
    <s v="360-609-0748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38717 N.E. 221 AVE."/>
    <s v="YACOLT"/>
    <s v="WA"/>
    <n v="98675"/>
    <s v="360-609-0748"/>
    <m/>
    <m/>
    <m/>
    <m/>
    <m/>
    <m/>
    <m/>
    <m/>
    <s v="https://web.pdc.wa.gov/rptimg/default.aspx?docid=4580468"/>
    <n v="14463"/>
    <n v="4096"/>
    <n v="4665"/>
    <m/>
    <m/>
    <s v="PATRICK O'ROURKE"/>
    <s v="candidate"/>
    <m/>
    <n v="43597.974722222221"/>
  </r>
  <r>
    <s v="ca-2016-4438"/>
    <s v="WALLK  391"/>
    <s v="CA"/>
    <n v="42523"/>
    <m/>
    <m/>
    <m/>
    <m/>
    <n v="42523"/>
    <x v="8"/>
    <s v="Candidate registered"/>
    <s v="WALLACE KAREN (KAREN WALLACE)"/>
    <m/>
    <s v="14405 SE 36TH, #100"/>
    <s v="BELLEVUE"/>
    <m/>
    <s v="WA"/>
    <n v="98006"/>
    <s v="karenwallace@windermere.com"/>
    <s v="karenwallace@windermere.com"/>
    <s v="206-910-8807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mini"/>
    <b v="1"/>
    <m/>
    <m/>
    <s v="Lost in primary"/>
    <m/>
    <m/>
    <m/>
    <m/>
    <m/>
    <m/>
    <m/>
    <m/>
    <m/>
    <m/>
    <s v="14405 SE 36TH, #100"/>
    <s v="BELLEVUE"/>
    <s v="WA"/>
    <n v="98006"/>
    <s v="206-910-8807"/>
    <m/>
    <m/>
    <m/>
    <m/>
    <m/>
    <m/>
    <m/>
    <m/>
    <s v="https://web.pdc.wa.gov/rptimg/default.aspx?docid=4575513"/>
    <n v="20487"/>
    <n v="3935"/>
    <n v="4438"/>
    <m/>
    <m/>
    <s v="KAREN WALLACE"/>
    <s v="candidate"/>
    <m/>
    <n v="43597.970555555556"/>
  </r>
  <r>
    <s v="ca-2016-4668"/>
    <s v="ORAND  665"/>
    <s v="CA"/>
    <n v="42513"/>
    <m/>
    <m/>
    <m/>
    <s v="Electronic"/>
    <n v="42513"/>
    <x v="8"/>
    <s v="Candidate registered"/>
    <s v="DONALD J ORANGE (DON ORANGE)"/>
    <m/>
    <s v="FRIENDS OF DON ORANGE"/>
    <s v="VANCOUVER"/>
    <s v="CLARK"/>
    <s v="WA"/>
    <n v="98665"/>
    <s v="LINDAMCLAIN@COMCAST.NET"/>
    <s v="dorange53@gmail.com"/>
    <s v="360-281-2480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7410 NW 16TH AVE"/>
    <s v="VANCOUVER"/>
    <s v="WA"/>
    <n v="98665"/>
    <s v="360-241-1222"/>
    <n v="16695.759999999998"/>
    <n v="0"/>
    <n v="17911.29"/>
    <n v="1315.53"/>
    <n v="0"/>
    <n v="0"/>
    <m/>
    <m/>
    <s v="https://web.pdc.wa.gov/rptimg/default.aspx?docid=4573914"/>
    <n v="14451"/>
    <n v="2621"/>
    <n v="4668"/>
    <n v="5899"/>
    <n v="17"/>
    <s v="LINDA MCLAIN"/>
    <s v="candidate"/>
    <m/>
    <n v="44149.067175925928"/>
  </r>
  <r>
    <s v="ca-2016-4315"/>
    <s v="THOMT  368"/>
    <s v="CA"/>
    <n v="42478"/>
    <m/>
    <m/>
    <m/>
    <s v="Electronic"/>
    <n v="42478"/>
    <x v="8"/>
    <s v="Candidate registered"/>
    <s v="THOMAS TIMOTHY N JR (TIM THOMAS)"/>
    <m/>
    <s v="2281 HASTINGS AVENUE WEST"/>
    <s v="PORT TOWNSEND"/>
    <s v="JEFFERSON"/>
    <s v="WA"/>
    <n v="98368"/>
    <s v="vote@timforcommissioner.com"/>
    <s v="vote@timforcommissioner.com"/>
    <s v="360-301-0444"/>
    <s v="COUNTY COMMISSIONER"/>
    <n v="23"/>
    <s v="JEFFERSON CO"/>
    <n v="3433"/>
    <s v="JEFFERSON"/>
    <s v="Local"/>
    <n v="23036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1240 W. SIMS WAY #53"/>
    <s v="PORT TOWNSEND"/>
    <s v="WA"/>
    <n v="98368"/>
    <s v="360-531-1934"/>
    <n v="11273.05"/>
    <n v="0"/>
    <n v="6166.72"/>
    <n v="500"/>
    <n v="0"/>
    <n v="0"/>
    <m/>
    <m/>
    <s v="https://web.pdc.wa.gov/rptimg/default.aspx?docid=4566627"/>
    <n v="19624"/>
    <n v="3853"/>
    <n v="4315"/>
    <n v="6174"/>
    <m/>
    <s v="EMILY INGRAM"/>
    <s v="candidate"/>
    <m/>
    <n v="44149.077118055553"/>
  </r>
  <r>
    <s v="ca-2016-4742"/>
    <s v="METCR  271"/>
    <s v="CA"/>
    <n v="42292"/>
    <m/>
    <m/>
    <m/>
    <s v="Electronic"/>
    <n v="42292"/>
    <x v="8"/>
    <s v="Candidate registered"/>
    <s v="METCALF RONDA K (RONDA METCALF)"/>
    <m/>
    <s v="16 GIVENS AVE, #194"/>
    <s v="DARRINGTON"/>
    <s v="SNOHOMISH"/>
    <s v="WA"/>
    <n v="98241"/>
    <s v="COMMITTEE2ELECTRONDA@GMAIL.COM"/>
    <s v="committee2electronda@gmail.com"/>
    <s v="360-840-8191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Open seat"/>
    <m/>
    <m/>
    <m/>
    <m/>
    <m/>
    <m/>
    <m/>
    <m/>
    <s v="5474 PARKRIDGE PLACE"/>
    <s v="SEDRO-WOOLLEY"/>
    <s v="WA"/>
    <n v="98284"/>
    <s v="360-724-0566"/>
    <n v="29425"/>
    <n v="0"/>
    <n v="28540.87"/>
    <n v="0"/>
    <n v="0"/>
    <n v="0"/>
    <n v="231.98"/>
    <n v="0"/>
    <s v="https://web.pdc.wa.gov/rptimg/default.aspx?docid=4564819"/>
    <n v="13070"/>
    <n v="4146"/>
    <n v="4742"/>
    <n v="5823"/>
    <n v="39"/>
    <s v="LYNN LAMBERT"/>
    <s v="candidate"/>
    <m/>
    <n v="44149.064652777779"/>
  </r>
  <r>
    <s v="ca-2016-4641"/>
    <s v="PATTC  528"/>
    <s v="CA"/>
    <n v="42446"/>
    <m/>
    <m/>
    <m/>
    <s v="Electronic"/>
    <n v="42446"/>
    <x v="8"/>
    <s v="Candidate registered"/>
    <s v="Craig Patti (CRAIG PATTI)"/>
    <m/>
    <s v="330 E. STERLING DR."/>
    <s v="ALLYN"/>
    <s v="MASON"/>
    <s v="WA"/>
    <n v="98524"/>
    <s v="craigpatti@msn.com"/>
    <s v="craigpatti@msn.com"/>
    <s v="360-790-1472"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6706 ALPINE DR."/>
    <s v="OLYMPIA"/>
    <s v="WA"/>
    <n v="98512"/>
    <s v="360-791-4202"/>
    <n v="232730.94"/>
    <n v="0"/>
    <n v="232484.52"/>
    <n v="-38.29"/>
    <n v="0"/>
    <n v="10"/>
    <n v="18366.47"/>
    <n v="59875.47"/>
    <s v="https://web.pdc.wa.gov/rptimg/default.aspx?docid=4557381"/>
    <n v="14820"/>
    <n v="2103"/>
    <n v="4641"/>
    <n v="5930"/>
    <n v="35"/>
    <s v="KIMBERLY PATTI"/>
    <s v="candidate"/>
    <m/>
    <n v="44149.068055555559"/>
  </r>
  <r>
    <s v="ca-2016-4658"/>
    <s v="ORWAT  166"/>
    <s v="CA"/>
    <n v="42318"/>
    <m/>
    <m/>
    <m/>
    <s v="Electronic"/>
    <n v="42318"/>
    <x v="8"/>
    <s v="Candidate registered"/>
    <s v="Tina L. Orwall (TINA ORWALL)"/>
    <m/>
    <s v="17837 FIRST AVE S. PMB 299"/>
    <s v="NORMANDY PARK"/>
    <s v="KING"/>
    <s v="WA"/>
    <n v="98148"/>
    <s v="TINA.ORWALL@GMAIL.COM"/>
    <s v="tina.orwall@gmail.com"/>
    <s v="206-409-3038"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Challenger"/>
    <m/>
    <m/>
    <m/>
    <m/>
    <m/>
    <m/>
    <m/>
    <m/>
    <s v="502 S 61ST ST"/>
    <s v="TACOMA"/>
    <s v="WA"/>
    <n v="98408"/>
    <s v="360-229-1905"/>
    <n v="63372.45"/>
    <n v="5782.12"/>
    <n v="53953.73"/>
    <n v="0"/>
    <n v="0"/>
    <n v="0"/>
    <n v="899.41"/>
    <n v="0"/>
    <s v="https://web.pdc.wa.gov/rptimg/default.aspx?filerid_election_year=ORWAT%20%20166%3A%7C%3A2016"/>
    <n v="14557"/>
    <n v="523"/>
    <n v="4658"/>
    <n v="5905"/>
    <n v="33"/>
    <s v="CATHI BRIGHT"/>
    <s v="candidate"/>
    <m/>
    <n v="44149.067349537036"/>
  </r>
  <r>
    <s v="ca-2016-4088"/>
    <s v="MCCAP  406"/>
    <s v="CA"/>
    <n v="42424"/>
    <m/>
    <m/>
    <m/>
    <s v="Electronic"/>
    <n v="42424"/>
    <x v="8"/>
    <s v="Candidate registered"/>
    <s v="PATRICE A MCCARTHY  (PATRICE MCCARTHY)"/>
    <m/>
    <s v="119 1ST AVENUE SOUTH, SUITE 320"/>
    <s v="SEATTLE"/>
    <m/>
    <s v="WA"/>
    <n v="98104"/>
    <s v="JAY@BLUEWAVEPOLITICS.COM"/>
    <s v="pat@patmccarthy.org"/>
    <s v="206-682-7328"/>
    <s v="STATE AUDITOR"/>
    <n v="6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Open seat"/>
    <m/>
    <m/>
    <m/>
    <m/>
    <m/>
    <m/>
    <m/>
    <m/>
    <s v="119 1ST AVENUE SOUTH, SUITE 320"/>
    <s v="SEATTLE"/>
    <s v="WA"/>
    <n v="98104"/>
    <s v="206-682-7328"/>
    <n v="163518.79999999999"/>
    <n v="0"/>
    <n v="168518.8"/>
    <n v="5000"/>
    <n v="0"/>
    <n v="500"/>
    <n v="8926.39"/>
    <n v="0"/>
    <s v="https://web.pdc.wa.gov/rptimg/default.aspx?filerid_election_year=MCCAP%20%20406%3A%7C%3A2016"/>
    <n v="12292"/>
    <n v="1082"/>
    <n v="4088"/>
    <n v="5803"/>
    <m/>
    <s v="JAY PETTERSON"/>
    <s v="candidate"/>
    <m/>
    <n v="44149.064050925925"/>
  </r>
  <r>
    <s v="ca-2016-4549"/>
    <s v="RITCJ  027"/>
    <s v="CA"/>
    <n v="42296"/>
    <m/>
    <m/>
    <m/>
    <s v="Electronic"/>
    <n v="42296"/>
    <x v="8"/>
    <s v="Candidate registered"/>
    <s v="Jason Ritchie (JASON RITCHIE)"/>
    <m/>
    <s v="PO BOX 2165"/>
    <s v="ISSAQUAH"/>
    <s v="KING"/>
    <s v="WA"/>
    <n v="98027"/>
    <s v="JASON@RITCHIEFORWA.COM"/>
    <s v="jason@ritchieforwa.com"/>
    <s v="425-324-6888"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349 16TH AVE E #302"/>
    <s v="SEATTLE"/>
    <s v="WA"/>
    <n v="98112"/>
    <s v="206-218-3108"/>
    <n v="160466.69"/>
    <n v="0"/>
    <n v="160466.69"/>
    <n v="0"/>
    <n v="0"/>
    <n v="0"/>
    <n v="48215.6"/>
    <n v="15402"/>
    <s v="https://web.pdc.wa.gov/rptimg/default.aspx?filerid_election_year=RITCJ%20%20027%3A%7C%3A2016"/>
    <n v="16498"/>
    <n v="1882"/>
    <n v="4549"/>
    <n v="6029"/>
    <n v="5"/>
    <s v="ABBOT TAYLOR"/>
    <s v="candidate"/>
    <m/>
    <n v="44149.071921296294"/>
  </r>
  <r>
    <s v="ca-2016-4266"/>
    <s v="THARS  382"/>
    <s v="CA"/>
    <n v="42313"/>
    <m/>
    <m/>
    <m/>
    <s v="Electronic"/>
    <n v="42313"/>
    <x v="8"/>
    <s v="Candidate registered"/>
    <s v="Steve Tharinger (STEPHEN THARINGER)"/>
    <m/>
    <s v="PO BOX 834"/>
    <s v="SEQUIM"/>
    <s v="CLALLAM"/>
    <s v="WA"/>
    <n v="98382"/>
    <s v="STHARINGER@GMAIL.COM"/>
    <s v="stharinger@gmail.com"/>
    <s v="360-683-6480"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1563 TOWNE RD"/>
    <s v="SEQUIM"/>
    <s v="WA"/>
    <n v="98382"/>
    <s v="360-683-6480"/>
    <n v="113363.49"/>
    <n v="16571.93"/>
    <n v="113856.38"/>
    <n v="0"/>
    <n v="0"/>
    <n v="0"/>
    <n v="872.14"/>
    <n v="0"/>
    <s v="https://web.pdc.wa.gov/rptimg/default.aspx?filerid_election_year=THARS%20%20382%3A%7C%3A2016"/>
    <n v="19365"/>
    <n v="774"/>
    <n v="4266"/>
    <n v="6172"/>
    <n v="24"/>
    <s v="YVONNE YOKOTA"/>
    <s v="candidate"/>
    <m/>
    <n v="44149.077048611114"/>
  </r>
  <r>
    <s v="ca-2016-4197"/>
    <s v="KAGIR  155"/>
    <s v="CA"/>
    <n v="42298"/>
    <m/>
    <m/>
    <m/>
    <s v="Electronic"/>
    <n v="42298"/>
    <x v="8"/>
    <s v="Candidate registered"/>
    <s v="KAGI RUTH L (RUTH KAGI)"/>
    <m/>
    <s v="13504 8TH AVENUE NW"/>
    <s v="SEATTLE"/>
    <s v="KING"/>
    <s v="WA"/>
    <n v="98177"/>
    <s v="CATHY@SCOTT7911.COM"/>
    <s v="kagi@seanet.com"/>
    <s v="206-459-8609"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8745 GREENWOOD AVENUE N"/>
    <s v="SEATTLE"/>
    <s v="WA"/>
    <n v="98133"/>
    <s v="206-295-2766"/>
    <n v="123793.69"/>
    <n v="7768.29"/>
    <n v="104666.47"/>
    <n v="0"/>
    <n v="0"/>
    <n v="0"/>
    <n v="31548.3"/>
    <n v="0"/>
    <s v="https://web.pdc.wa.gov/rptimg/default.aspx?filerid_election_year=KAGIR%20%20155%3A%7C%3A2016"/>
    <n v="9875"/>
    <n v="1757"/>
    <n v="4197"/>
    <n v="5687"/>
    <n v="32"/>
    <s v="CATHY SCOTT"/>
    <s v="candidate"/>
    <m/>
    <n v="44149.059212962966"/>
  </r>
  <r>
    <s v="ca-2016-4448"/>
    <s v="WALKB  103"/>
    <s v="CA"/>
    <n v="42044"/>
    <m/>
    <m/>
    <m/>
    <s v="Electronic"/>
    <n v="42044"/>
    <x v="8"/>
    <s v="Candidate discontinued campaign"/>
    <s v="Brady Walkinshaw (BRADY WALKINSHAW)"/>
    <m/>
    <s v="3518 FREMONT AVENUE NORTH, #545"/>
    <s v="SEATTLE"/>
    <s v="KING"/>
    <s v="WA"/>
    <n v="98103"/>
    <s v="BRADY.WALKINSHAW@LIVE.COM"/>
    <s v="brady.walkinshaw@live.com"/>
    <s v="206-682-7328"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119 1ST AVENUE SOUTH, SUITE 320"/>
    <s v="SEATTLE"/>
    <s v="WA"/>
    <n v="98104"/>
    <s v="206-682-7328"/>
    <n v="10750"/>
    <n v="53502.14"/>
    <n v="64252.14"/>
    <n v="0"/>
    <n v="0"/>
    <n v="0"/>
    <m/>
    <m/>
    <s v="https://web.pdc.wa.gov/rptimg/default.aspx?filerid_election_year=WALKB%20%20103%3A%7C%3A2016"/>
    <n v="20545"/>
    <n v="3941"/>
    <n v="4448"/>
    <n v="6240"/>
    <n v="43"/>
    <s v="JAY PETTERSON"/>
    <s v="candidate"/>
    <m/>
    <n v="44149.07916666667"/>
  </r>
  <r>
    <s v="ca-2016-4247"/>
    <s v="TARLG  109"/>
    <s v="CA"/>
    <n v="42031"/>
    <m/>
    <m/>
    <m/>
    <s v="Electronic"/>
    <n v="42031"/>
    <x v="8"/>
    <s v="Candidate registered"/>
    <s v="Gael D Tarleton (GAEL TARLETON)"/>
    <m/>
    <s v="PO BOX 9100"/>
    <s v="SEATTLE"/>
    <s v="KING"/>
    <s v="WA"/>
    <n v="98109"/>
    <s v="GAEL@GAELTARLETON.COM"/>
    <s v="gael@gaeltarleton.com"/>
    <s v="206-619-1730"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Unopposed in general"/>
    <s v="Incumbent"/>
    <m/>
    <m/>
    <m/>
    <m/>
    <m/>
    <m/>
    <m/>
    <m/>
    <s v="PO BOX 9100"/>
    <s v="SEATTLE"/>
    <s v="WA"/>
    <n v="98109"/>
    <s v="206-486-0085"/>
    <n v="119336.69"/>
    <n v="9807.36"/>
    <n v="122874.67"/>
    <n v="0"/>
    <n v="0"/>
    <n v="1250"/>
    <n v="900.9"/>
    <n v="0"/>
    <s v="https://web.pdc.wa.gov/rptimg/default.aspx?filerid_election_year=TARLG%20%20109%3A%7C%3A2016"/>
    <n v="19215"/>
    <n v="505"/>
    <n v="4247"/>
    <n v="6165"/>
    <n v="36"/>
    <s v="JASON BENNETT"/>
    <s v="candidate"/>
    <m/>
    <n v="44149.076863425929"/>
  </r>
  <r>
    <s v="ca-2016-4528"/>
    <s v="BILLA  203"/>
    <s v="CA"/>
    <n v="41552"/>
    <m/>
    <m/>
    <m/>
    <s v="Electronic"/>
    <n v="41552"/>
    <x v="8"/>
    <s v="Candidate registered"/>
    <s v="Andrew Billig (ANDREW BILLIG)"/>
    <m/>
    <s v="PO BOX 145"/>
    <s v="SPOKANE"/>
    <s v="SPOKANE"/>
    <s v="WA"/>
    <s v="99201-0145"/>
    <s v="VOTEANDY@COMCAST.NET"/>
    <s v="andybillig@comcast.net"/>
    <s v="509-990-9219"/>
    <s v="STATE SENATOR"/>
    <n v="12"/>
    <s v="LEG DISTRICT 03 - SENATE"/>
    <n v="4732"/>
    <s v="SPOKAN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2705 E MT VERNON DRIVE"/>
    <s v="SPOKANE"/>
    <s v="WA"/>
    <n v="99223"/>
    <s v="509-939-1897"/>
    <n v="185766.32"/>
    <n v="5927.34"/>
    <n v="191693.66"/>
    <n v="0"/>
    <n v="0"/>
    <n v="0"/>
    <n v="814.14"/>
    <n v="0"/>
    <s v="https://web.pdc.wa.gov/rptimg/default.aspx?filerid_election_year=BILLA%20%20203%3A%7C%3A2016"/>
    <n v="1450"/>
    <n v="1076"/>
    <n v="4528"/>
    <n v="5309"/>
    <n v="3"/>
    <s v="BARBARA MARNEY"/>
    <s v="candidate"/>
    <m/>
    <n v="44149.040648148148"/>
  </r>
  <r>
    <s v="ca-2016-4083"/>
    <s v="MCAUR  011"/>
    <s v="CA"/>
    <n v="41287"/>
    <m/>
    <m/>
    <m/>
    <s v="Electronic"/>
    <n v="41287"/>
    <x v="8"/>
    <s v="Candidate discontinued campaign"/>
    <s v="ROSEMARY A MCAULIFFE (ROSEMARY MCAULIFFE)"/>
    <m/>
    <s v="17617 88TH NE"/>
    <s v="BOTHELL"/>
    <s v="KING"/>
    <s v="WA"/>
    <n v="98011"/>
    <s v="mcauliffe.rosemary@yahoo.com"/>
    <s v="mcauliffe.rosemary@yahoo.com"/>
    <s v="425-486-8397"/>
    <s v="STATE SENATOR"/>
    <n v="12"/>
    <s v="LEG DISTRICT 01 - SENATE"/>
    <n v="4730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603 STEWART ST #819"/>
    <s v="SEATTLE"/>
    <s v="WA"/>
    <n v="98101"/>
    <m/>
    <n v="61033.32"/>
    <n v="1198.94"/>
    <n v="65547.259999999995"/>
    <n v="-3000"/>
    <n v="0"/>
    <n v="0"/>
    <m/>
    <m/>
    <s v="https://web.pdc.wa.gov/rptimg/default.aspx?filerid_election_year=MCAUR%20%20011%3A%7C%3A2016"/>
    <n v="12331"/>
    <n v="1911"/>
    <n v="4083"/>
    <n v="5798"/>
    <n v="1"/>
    <s v="PHILIP LLOYD"/>
    <s v="candidate"/>
    <m/>
    <n v="44149.063831018517"/>
  </r>
  <r>
    <s v="ca-2020-92945"/>
    <s v="KUHD0--623"/>
    <s v="CA"/>
    <n v="44040"/>
    <d v="2020-07-27T00:00:00"/>
    <m/>
    <m/>
    <s v="Electronic"/>
    <n v="44040"/>
    <x v="4"/>
    <s v="Candidate declared"/>
    <s v="Devin Nicholas Kuh (Devin Kuh)"/>
    <m/>
    <s v="PO Box 157"/>
    <s v="Husum"/>
    <s v="YAKIMA"/>
    <s v="Washington"/>
    <n v="98623"/>
    <s v="electkuh@gmail.com"/>
    <s v="electkuh@gmail.com"/>
    <n v="5097747430"/>
    <s v="STATE REPRESENTATIVE"/>
    <n v="13"/>
    <s v="LEG DISTRICT 14 - HOUSE"/>
    <n v="4805"/>
    <s v="YAKIMA"/>
    <s v="Legislative"/>
    <n v="86901"/>
    <s v="C"/>
    <s v="Registration and financial affairs"/>
    <s v="Candidate"/>
    <s v="Candidate"/>
    <m/>
    <m/>
    <d v="1900-01-01T00:00:00"/>
    <s v="D"/>
    <x v="0"/>
    <n v="44138"/>
    <s v="full"/>
    <b v="1"/>
    <b v="0"/>
    <b v="1"/>
    <m/>
    <s v="Lost in general"/>
    <m/>
    <m/>
    <m/>
    <m/>
    <m/>
    <m/>
    <m/>
    <m/>
    <m/>
    <s v="PO Box 157"/>
    <s v="Husum"/>
    <s v="Washington"/>
    <n v="98623"/>
    <n v="5097747430"/>
    <n v="28867.62"/>
    <n v="0"/>
    <n v="28034.92"/>
    <n v="649.64"/>
    <n v="0"/>
    <n v="0"/>
    <n v="358.66"/>
    <n v="0"/>
    <s v="https://apollo.pdc.wa.gov/public/registrations/registration?registration_id=19840"/>
    <n v="25949"/>
    <n v="30252"/>
    <n v="92945"/>
    <n v="787"/>
    <n v="14"/>
    <s v="Devin Kuh"/>
    <s v="candidate"/>
    <m/>
    <n v="44232.645138888889"/>
  </r>
  <r>
    <s v="ca-2018-138"/>
    <s v="BLAKB  504"/>
    <s v="CA"/>
    <n v="43606"/>
    <m/>
    <m/>
    <m/>
    <s v="Electronic"/>
    <n v="43606"/>
    <x v="3"/>
    <s v="Candidate registered"/>
    <s v="Brian E. Blake (BRIAN BLAKE)"/>
    <m/>
    <s v="P.O. BOX 1541"/>
    <s v="LONGVIEW"/>
    <s v="COWLITZ"/>
    <s v="WA"/>
    <n v="98632"/>
    <s v="BARBWESTRICK@COMCAST.NET"/>
    <s v="repbrianblake@msn.com"/>
    <s v="360-589-0123"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936 23RD AVE."/>
    <s v="LONGVIEW"/>
    <s v="WA"/>
    <n v="98632"/>
    <s v="360-425-2812"/>
    <n v="151860.82"/>
    <n v="11233.48"/>
    <n v="146434.85"/>
    <n v="0"/>
    <n v="0"/>
    <n v="0"/>
    <n v="808.84"/>
    <n v="0"/>
    <s v="https://apollo.pdc.wa.gov/public/registrations/registration?registration_id=15469"/>
    <n v="1480"/>
    <n v="140"/>
    <n v="138"/>
    <n v="2827"/>
    <n v="19"/>
    <s v="BARBARA WESTRICK"/>
    <s v="candidate"/>
    <m/>
    <n v="44148.9455787037"/>
  </r>
  <r>
    <s v="ca-2020-92949"/>
    <s v="VILLM  851"/>
    <s v="CA"/>
    <n v="44047"/>
    <m/>
    <m/>
    <m/>
    <m/>
    <n v="44047"/>
    <x v="4"/>
    <s v="Candidate registered"/>
    <s v="Myriam Villagran Diaz de McBride (Myriam McBride)"/>
    <m/>
    <s v="159 Basin St SW PMB 231"/>
    <s v="Ephrata"/>
    <s v="CHELAN"/>
    <s v="WA"/>
    <n v="98823"/>
    <s v="miriamvillagran@icloud.com"/>
    <s v="miriamvillagran@icloud.com"/>
    <m/>
    <s v="STATE SENATOR"/>
    <n v="12"/>
    <s v="LEG DISTRICT 12 - SENATE"/>
    <n v="4741"/>
    <s v="CHELAN"/>
    <s v="Legislative"/>
    <n v="93006"/>
    <s v="C"/>
    <s v="Registration and financial affairs"/>
    <s v="Candidate"/>
    <s v="Candidate"/>
    <m/>
    <m/>
    <m/>
    <s v="D"/>
    <x v="0"/>
    <n v="44138"/>
    <s v="mini"/>
    <b v="1"/>
    <m/>
    <m/>
    <m/>
    <m/>
    <m/>
    <m/>
    <m/>
    <m/>
    <m/>
    <m/>
    <m/>
    <m/>
    <m/>
    <m/>
    <m/>
    <m/>
    <m/>
    <m/>
    <m/>
    <m/>
    <m/>
    <m/>
    <m/>
    <m/>
    <m/>
    <m/>
    <s v="https://apollo.pdc.wa.gov/public/registrations/registration?registration_id=19867"/>
    <n v="25964"/>
    <n v="30269"/>
    <n v="92949"/>
    <m/>
    <n v="12"/>
    <s v="Myriam McBride"/>
    <s v="candidate"/>
    <m/>
    <n v="44047.672673611109"/>
  </r>
  <r>
    <s v="ca-2020-25877"/>
    <s v="ANDEA--258"/>
    <s v="CA"/>
    <n v="43916"/>
    <m/>
    <m/>
    <m/>
    <s v="Electronic"/>
    <n v="43916"/>
    <x v="4"/>
    <s v="Candidate registered"/>
    <s v="Anne Anderson"/>
    <m/>
    <s v="9010 Market Pl PMB #165"/>
    <s v="Lake Stevens"/>
    <s v="KING"/>
    <s v="WA"/>
    <n v="98258"/>
    <s v="friendsofanneanderson@gmail.com"/>
    <s v="friendsofanneanderson@gmail.com"/>
    <n v="4253157307"/>
    <s v="STATE REPRESENTATIVE"/>
    <n v="13"/>
    <s v="LEG DISTRICT 44 - HOUSE"/>
    <n v="4866"/>
    <s v="KING"/>
    <s v="Legislative"/>
    <n v="107180"/>
    <s v="C"/>
    <s v="Registration and financial affairs"/>
    <s v="Candidate"/>
    <s v="Candidate"/>
    <m/>
    <m/>
    <d v="1900-01-01T00:00:00"/>
    <s v="D"/>
    <x v="0"/>
    <n v="44138"/>
    <s v="full"/>
    <b v="1"/>
    <b v="1"/>
    <b v="0"/>
    <s v="Lost in primary"/>
    <m/>
    <m/>
    <m/>
    <m/>
    <m/>
    <m/>
    <m/>
    <m/>
    <m/>
    <m/>
    <s v="401 2nd Ave S Ste 303"/>
    <s v="Seattle"/>
    <s v="WA"/>
    <n v="98104"/>
    <n v="2066827328"/>
    <n v="35456.32"/>
    <n v="0"/>
    <n v="37456.32"/>
    <n v="2000"/>
    <n v="0"/>
    <n v="0"/>
    <n v="14000"/>
    <n v="0"/>
    <s v="https://apollo.pdc.wa.gov/public/registrations/registration?registration_id=19886"/>
    <n v="25134"/>
    <n v="29852"/>
    <n v="25877"/>
    <n v="281"/>
    <n v="44"/>
    <s v="Eli Oldfield"/>
    <s v="candidate"/>
    <m/>
    <n v="44295.705960648149"/>
  </r>
  <r>
    <s v="ca-2020-25566"/>
    <s v="HITCJ--448"/>
    <s v="CA"/>
    <n v="43820"/>
    <m/>
    <m/>
    <m/>
    <s v="Electronic"/>
    <n v="43820"/>
    <x v="4"/>
    <s v="Candidate registered"/>
    <s v="Jani G Hitchen (Jani Hitchen)"/>
    <m/>
    <s v="PO Box 45457"/>
    <s v="Tacoma"/>
    <s v="PIERCE"/>
    <s v="WA"/>
    <n v="98448"/>
    <s v="jhitchen@electjanihitchen.com"/>
    <s v="jhitchen29th@hotmail.com"/>
    <s v="253-282-6526"/>
    <s v="COUNTY COUNCIL MEMBER"/>
    <n v="25"/>
    <s v="PIERCE CO"/>
    <n v="3879"/>
    <s v="PIERCE"/>
    <s v="Local"/>
    <n v="520561"/>
    <s v="C"/>
    <s v="Registration and financial affairs"/>
    <s v="Candidate"/>
    <s v="Candidate"/>
    <m/>
    <m/>
    <d v="1900-01-05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45457"/>
    <s v="Tacoma"/>
    <s v="WA"/>
    <n v="98448"/>
    <s v="253-282-6526"/>
    <n v="115404.88"/>
    <n v="0"/>
    <n v="113734.87"/>
    <n v="0"/>
    <n v="0"/>
    <n v="0"/>
    <n v="33882.089999999997"/>
    <n v="35004.239999999998"/>
    <s v="https://apollo.pdc.wa.gov/public/registrations/registration?registration_id=17935"/>
    <n v="24589"/>
    <n v="30404"/>
    <n v="25566"/>
    <n v="677"/>
    <m/>
    <s v="Jani Hitchen"/>
    <s v="candidate"/>
    <m/>
    <n v="44263.464143518519"/>
  </r>
  <r>
    <s v="ca-2020-19201"/>
    <s v="VALDJ  103"/>
    <s v="CA"/>
    <n v="43619"/>
    <m/>
    <m/>
    <m/>
    <s v="Electronic"/>
    <n v="43619"/>
    <x v="4"/>
    <s v="Candidate registered"/>
    <s v="Javier Valdez"/>
    <m/>
    <s v="PO Box 25873"/>
    <s v="Seattle"/>
    <s v="KING"/>
    <s v="WA"/>
    <n v="98165"/>
    <s v="javiervaldez@comcast.net"/>
    <s v="javier.valdez@comcast.net"/>
    <s v="206-548-9510"/>
    <s v="STATE REPRESENTATIVE"/>
    <n v="13"/>
    <s v="LEG DISTRICT 46 - HOUSE"/>
    <n v="4870"/>
    <s v="KING"/>
    <s v="Legislative"/>
    <n v="109296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7750 17th Ave NE"/>
    <s v="Seattle"/>
    <s v="WA"/>
    <n v="98115"/>
    <s v="206-669-4924"/>
    <n v="71343.75"/>
    <n v="15665.1"/>
    <n v="61140.07"/>
    <n v="0"/>
    <n v="0"/>
    <n v="0"/>
    <n v="399.68"/>
    <n v="0"/>
    <s v="https://apollo.pdc.wa.gov/public/registrations/registration?registration_id=16000"/>
    <n v="23216"/>
    <n v="502"/>
    <n v="19201"/>
    <n v="1269"/>
    <n v="46"/>
    <s v="Janet Miller"/>
    <s v="candidate"/>
    <m/>
    <n v="44298.843657407408"/>
  </r>
  <r>
    <s v="ca-2020-1141"/>
    <s v="CHOPF  103"/>
    <s v="CA"/>
    <n v="43474"/>
    <m/>
    <m/>
    <m/>
    <s v="Electronic"/>
    <n v="43474"/>
    <x v="4"/>
    <s v="Candidate registered"/>
    <s v="Frank V Chopp (FRANK CHOPP)"/>
    <m/>
    <s v="4209 Sunnyside Ave North"/>
    <s v="Seattle"/>
    <s v="KING"/>
    <s v="WA"/>
    <n v="98103"/>
    <s v="INFO@FRANKCHOPP.COM"/>
    <s v="info@frankchopp.com"/>
    <s v="206-381-1220"/>
    <s v="STATE REPRESENTATIVE"/>
    <n v="13"/>
    <s v="LEG DISTRICT 43 - HOUSE"/>
    <n v="4864"/>
    <s v="KING"/>
    <s v="Legislative"/>
    <n v="115467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236752.33"/>
    <n v="69233.19"/>
    <n v="311278.99"/>
    <n v="5472.34"/>
    <n v="0"/>
    <n v="0"/>
    <n v="399.68"/>
    <n v="0"/>
    <s v="https://apollo.pdc.wa.gov/public/registrations/registration?registration_id=19923"/>
    <n v="3080"/>
    <n v="469"/>
    <n v="1141"/>
    <n v="385"/>
    <n v="43"/>
    <s v="JASON BENNETT"/>
    <s v="candidate"/>
    <m/>
    <n v="44296.704479166663"/>
  </r>
  <r>
    <s v="ca-2015-5332"/>
    <s v="HARAL  109"/>
    <s v="CA"/>
    <n v="41786"/>
    <m/>
    <m/>
    <m/>
    <s v="Electronic"/>
    <n v="41786"/>
    <x v="12"/>
    <s v="Candidate registered"/>
    <s v="HARA LLOYD F (LLOYD HARA)"/>
    <m/>
    <s v="466 SMITH ST."/>
    <s v="SEATTLE"/>
    <s v="KING"/>
    <s v="WA"/>
    <n v="98109"/>
    <s v="CITIZENSFORHARA@COMCAST.NET"/>
    <s v="citizensforhara@comcast.net"/>
    <s v="206-726-8053"/>
    <s v="COUNTY ASSESSOR"/>
    <n v="21"/>
    <s v="KING CO"/>
    <n v="5090"/>
    <s v="KING"/>
    <s v="Local"/>
    <n v="1180138"/>
    <s v="C"/>
    <s v="Registration and financial affairs"/>
    <s v="Candidate"/>
    <s v="Candidate"/>
    <m/>
    <m/>
    <m/>
    <s v="D"/>
    <x v="0"/>
    <n v="42311"/>
    <s v="full"/>
    <b v="1"/>
    <m/>
    <m/>
    <s v="Not in primary"/>
    <s v="Lost in general"/>
    <m/>
    <m/>
    <m/>
    <m/>
    <m/>
    <m/>
    <m/>
    <m/>
    <m/>
    <s v="2518 S BRANDON CT"/>
    <s v="SEATTLE"/>
    <s v="WA"/>
    <n v="98108"/>
    <m/>
    <n v="51849.53"/>
    <n v="30000"/>
    <n v="80825.63"/>
    <n v="0"/>
    <n v="0"/>
    <n v="0"/>
    <m/>
    <m/>
    <s v="https://web.pdc.wa.gov/rptimg/default.aspx?filerid_election_year=HARAL%20%20109%3A%7C%3A2015"/>
    <n v="8027"/>
    <n v="28182"/>
    <n v="5332"/>
    <n v="6762"/>
    <m/>
    <s v="JEANNE LEGAULT"/>
    <s v="candidate"/>
    <m/>
    <n v="44149.100081018521"/>
  </r>
  <r>
    <s v="ca-2020-25377"/>
    <s v="DUERD  011"/>
    <s v="CA"/>
    <n v="43683"/>
    <m/>
    <m/>
    <m/>
    <s v="Electronic"/>
    <n v="43683"/>
    <x v="4"/>
    <s v="Candidate registered"/>
    <s v="DUERR DAVINA W"/>
    <m/>
    <s v="401 2nd Ave S Ste 303"/>
    <s v="Seattle"/>
    <s v="KING"/>
    <s v="WA"/>
    <n v="98104"/>
    <s v="compliance@bluewavepolitics.com"/>
    <s v="compliance@bluewavepolitics.com"/>
    <s v="206-682-7328"/>
    <s v="STATE REPRESENTATIVE"/>
    <n v="13"/>
    <s v="LEG DISTRICT 01 - HOUSE"/>
    <n v="4779"/>
    <s v="KING"/>
    <s v="Legislative"/>
    <n v="106216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64863.43"/>
    <n v="0"/>
    <n v="52732.15"/>
    <n v="0"/>
    <n v="0"/>
    <n v="0"/>
    <n v="369.5"/>
    <n v="0"/>
    <s v="https://apollo.pdc.wa.gov/public/registrations/registration?registration_id=17803"/>
    <n v="24212"/>
    <n v="30267"/>
    <n v="25377"/>
    <n v="518"/>
    <n v="1"/>
    <s v="Josie Olsen"/>
    <s v="candidate"/>
    <m/>
    <n v="44237.563692129632"/>
  </r>
  <r>
    <s v="ca-2020-25584"/>
    <s v="TARLG2 109"/>
    <s v="CA"/>
    <n v="43808"/>
    <m/>
    <m/>
    <m/>
    <s v="Electronic"/>
    <n v="43808"/>
    <x v="4"/>
    <s v="Candidate registered"/>
    <s v="Gael D Tarleton (Gael Tarleton)"/>
    <m/>
    <s v="PO Box 9100"/>
    <s v="Seattle"/>
    <m/>
    <s v="WA"/>
    <n v="98109"/>
    <s v="info@voteforgael.org"/>
    <s v="gael@gaeltarleton.com"/>
    <s v="206-745-2010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1062643.73"/>
    <n v="0"/>
    <n v="1063643.73"/>
    <n v="0"/>
    <n v="0"/>
    <n v="0"/>
    <n v="268518.64"/>
    <n v="0"/>
    <s v="https://apollo.pdc.wa.gov/public/registrations/registration?registration_id=17878"/>
    <n v="24669"/>
    <n v="505"/>
    <n v="25584"/>
    <n v="1230"/>
    <m/>
    <s v="Jason Bennett"/>
    <s v="candidate"/>
    <m/>
    <n v="44305.590937499997"/>
  </r>
  <r>
    <s v="ca-2020-70237"/>
    <s v="RUSHT--672"/>
    <s v="CA"/>
    <n v="43970"/>
    <m/>
    <m/>
    <m/>
    <s v="Electronic"/>
    <n v="43970"/>
    <x v="4"/>
    <s v="Candidate registered"/>
    <s v="Tracy Rushing"/>
    <m/>
    <s v="PO Box 508"/>
    <s v="WHITE SALMON"/>
    <s v="YAKIMA"/>
    <s v="WA"/>
    <n v="98672"/>
    <s v="contact@trushing.org"/>
    <s v="tracyfor14@gmail.com"/>
    <s v="509-426-7136"/>
    <s v="STATE REPRESENTATIVE"/>
    <n v="13"/>
    <s v="LEG DISTRICT 14 - HOUSE"/>
    <n v="4805"/>
    <s v="YAKIMA"/>
    <s v="Legislative"/>
    <n v="86901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O Box 508"/>
    <s v="WHITE SALMON"/>
    <s v="WA"/>
    <n v="98672"/>
    <s v="509-426-7136"/>
    <n v="26680.77"/>
    <n v="0"/>
    <n v="23492.65"/>
    <n v="0"/>
    <n v="0"/>
    <n v="0"/>
    <n v="462.35"/>
    <n v="0"/>
    <s v="https://apollo.pdc.wa.gov/public/registrations/registration?registration_id=19990"/>
    <n v="25514"/>
    <n v="30134"/>
    <n v="70237"/>
    <n v="1106"/>
    <n v="14"/>
    <s v="Chuck Thomas"/>
    <s v="candidate"/>
    <m/>
    <n v="44232.645138888889"/>
  </r>
  <r>
    <s v="ca-2022-1092"/>
    <s v="WILSC  001"/>
    <s v="CA"/>
    <n v="43596"/>
    <d v="2022-05-16T00:00:00"/>
    <m/>
    <m/>
    <s v="Electronic"/>
    <n v="43596"/>
    <x v="6"/>
    <s v="Candidate declared"/>
    <s v="Claire Wilson"/>
    <m/>
    <s v="31811 PACIFIC HWY S STE B #288"/>
    <s v="FEDERAL WAY"/>
    <s v="KING"/>
    <s v="WA"/>
    <n v="98003"/>
    <s v="JOSIE@BLUEWAVEPOLITICS.COM"/>
    <s v="wilson_leavell@msn.com"/>
    <s v="206-682-7328"/>
    <s v="STATE SENATOR"/>
    <n v="12"/>
    <s v="LEG DISTRICT 30 - SENATE"/>
    <n v="4759"/>
    <s v="KING"/>
    <s v="Legislative"/>
    <n v="82636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119 1st Ave S Ste 320"/>
    <s v="Seattle"/>
    <s v="WA"/>
    <n v="98104"/>
    <n v="2066827328"/>
    <n v="357627.96"/>
    <n v="5782.03"/>
    <n v="361655.27"/>
    <n v="0"/>
    <n v="0"/>
    <n v="2000"/>
    <n v="57707.96"/>
    <n v="222748.79"/>
    <s v="https://apollo.pdc.wa.gov/public/registrations/registration?registration_id=17248"/>
    <n v="21494"/>
    <n v="508"/>
    <n v="1092"/>
    <n v="121"/>
    <n v="30"/>
    <s v="Josie Olsen"/>
    <s v="candidate"/>
    <m/>
    <n v="44997.633460648147"/>
  </r>
  <r>
    <s v="ca-2020-25613"/>
    <s v="REYNS--104"/>
    <s v="CA"/>
    <n v="43840"/>
    <m/>
    <m/>
    <m/>
    <s v="Electronic"/>
    <n v="43840"/>
    <x v="4"/>
    <s v="Candidate registered"/>
    <s v="Sarah Merkel Reyneveld (Sarah Reyneveld)"/>
    <m/>
    <s v="401 2nd Ave S Ste 303"/>
    <s v="Seattle"/>
    <s v="KING"/>
    <s v="WA"/>
    <n v="98104"/>
    <s v="compliance@bluewavepolitics.com"/>
    <s v="josie@bluewavepolitics.com"/>
    <s v="206-682-7328"/>
    <s v="STATE REPRESENTATIVE"/>
    <n v="13"/>
    <s v="LEG DISTRICT 36 - HOUSE"/>
    <n v="4850"/>
    <s v="KING"/>
    <s v="Legislative"/>
    <n v="122269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401 2nd Ave S Ste 303"/>
    <s v="Seattle"/>
    <s v="WA"/>
    <n v="98104"/>
    <s v="206-682-7328"/>
    <n v="166094.21"/>
    <n v="0"/>
    <n v="166344.21"/>
    <n v="0"/>
    <n v="0"/>
    <n v="0"/>
    <n v="567.74"/>
    <n v="0"/>
    <s v="https://apollo.pdc.wa.gov/public/registrations/registration?registration_id=18116"/>
    <n v="24624"/>
    <n v="29642"/>
    <n v="25613"/>
    <n v="1078"/>
    <n v="36"/>
    <s v="Josie Olsen"/>
    <s v="candidate"/>
    <m/>
    <n v="44252.548900462964"/>
  </r>
  <r>
    <s v="ca-2020-25756"/>
    <s v="SMITL--368"/>
    <s v="CA"/>
    <n v="43875"/>
    <m/>
    <m/>
    <m/>
    <s v="Electronic"/>
    <n v="43875"/>
    <x v="4"/>
    <s v="Candidate registered"/>
    <s v="Lorna Dale Smith (Lorna Smith)"/>
    <s v="Lorna for Commissioner"/>
    <s v="P.O. Box 97"/>
    <s v="Port Townsend"/>
    <s v="JEFFERSON"/>
    <s v="WA"/>
    <n v="98368"/>
    <s v="Ecosmithspt@gmail.com"/>
    <s v="Lorna@LornaforCommissioner.com"/>
    <s v="360-390-5615"/>
    <s v="COUNTY COMMISSIONER"/>
    <n v="23"/>
    <s v="JEFFERSON CO"/>
    <n v="3433"/>
    <s v="JEFFERSON"/>
    <s v="Local"/>
    <n v="25861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.O. Box 97"/>
    <s v="Port Townsend"/>
    <s v="WA"/>
    <n v="98368"/>
    <s v="360-390-5615"/>
    <n v="46723.22"/>
    <n v="185"/>
    <n v="43286.85"/>
    <n v="1134.5999999999999"/>
    <n v="0"/>
    <n v="0"/>
    <n v="277.43"/>
    <n v="0"/>
    <s v="https://apollo.pdc.wa.gov/public/registrations/registration?registration_id=18466"/>
    <n v="24946"/>
    <n v="29795"/>
    <n v="25756"/>
    <n v="1168"/>
    <m/>
    <s v="Eileen Loerch"/>
    <s v="candidate"/>
    <m/>
    <n v="44232.645138888889"/>
  </r>
  <r>
    <s v="ca-2020-25676"/>
    <s v="TURNJ--650"/>
    <s v="CA"/>
    <n v="43861"/>
    <m/>
    <m/>
    <m/>
    <s v="Electronic"/>
    <n v="43861"/>
    <x v="4"/>
    <s v="Candidate registered"/>
    <s v="Joanna Turner (JOANNA TURNER)"/>
    <m/>
    <s v="8 Jennings Rd"/>
    <s v="Trout Lake"/>
    <s v="KLICKITAT"/>
    <s v="WA"/>
    <n v="98650"/>
    <s v="joannatolenoturner@gmail.com"/>
    <s v="joanna@friendsofjoanna.com"/>
    <n v="5038637763"/>
    <s v="COUNTY COMMISSIONER"/>
    <n v="23"/>
    <s v="KLICKITAT CO"/>
    <n v="3579"/>
    <s v="KLICKITAT"/>
    <s v="Local"/>
    <n v="14563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3 Guler Rd"/>
    <s v="Trout Lake"/>
    <s v="WA"/>
    <n v="98650"/>
    <s v="707-322-7957"/>
    <n v="20420.16"/>
    <n v="0"/>
    <n v="14553.21"/>
    <n v="0"/>
    <n v="0"/>
    <n v="0"/>
    <m/>
    <m/>
    <s v="https://apollo.pdc.wa.gov/public/registrations/registration?registration_id=18601"/>
    <n v="24845"/>
    <n v="29716"/>
    <n v="25676"/>
    <n v="1258"/>
    <m/>
    <s v="Tom Binder"/>
    <s v="candidate"/>
    <m/>
    <n v="44189.353414351855"/>
  </r>
  <r>
    <s v="ca-2020-25816"/>
    <s v="COSBR--136"/>
    <s v="CA"/>
    <n v="43897"/>
    <m/>
    <m/>
    <m/>
    <s v="Electronic"/>
    <n v="43897"/>
    <x v="4"/>
    <s v="Candidate registered"/>
    <s v="Reesha Cosby"/>
    <m/>
    <s v="402 S 3rd St"/>
    <s v="Yakima"/>
    <s v="YAKIMA"/>
    <s v="WA"/>
    <n v="98901"/>
    <s v="electreesha@gmail.com"/>
    <s v="electreesha@gmail.com"/>
    <n v="5093888782"/>
    <s v="STATE SENATOR"/>
    <n v="12"/>
    <s v="LEG DISTRICT 14 - SENATE"/>
    <n v="4743"/>
    <s v="YAKIMA"/>
    <s v="Legislative"/>
    <n v="86901"/>
    <s v="C"/>
    <s v="Registration and financial affairs"/>
    <s v="Candidate"/>
    <s v="Candidate"/>
    <m/>
    <m/>
    <m/>
    <s v="D"/>
    <x v="0"/>
    <n v="44138"/>
    <s v="full"/>
    <b v="1"/>
    <m/>
    <m/>
    <m/>
    <m/>
    <m/>
    <m/>
    <m/>
    <m/>
    <m/>
    <m/>
    <m/>
    <m/>
    <m/>
    <s v="314 S 8th Ave #5"/>
    <s v="Yakima"/>
    <s v="WA"/>
    <n v="98902"/>
    <n v="5093888782"/>
    <n v="500"/>
    <n v="0"/>
    <n v="500"/>
    <n v="0"/>
    <n v="0"/>
    <n v="0"/>
    <m/>
    <m/>
    <s v="https://apollo.pdc.wa.gov/public/registrations/registration?registration_id=18625"/>
    <n v="25054"/>
    <n v="29825"/>
    <n v="25816"/>
    <n v="472"/>
    <n v="14"/>
    <s v="Reesha Cosby"/>
    <s v="candidate"/>
    <m/>
    <n v="44148.849097222221"/>
  </r>
  <r>
    <s v="ca-2020-25866"/>
    <s v="LIIAM  204"/>
    <s v="CA"/>
    <n v="43914"/>
    <m/>
    <m/>
    <m/>
    <s v="Electronic"/>
    <n v="43914"/>
    <x v="4"/>
    <s v="Candidate registered"/>
    <s v="LIIAS MARKO S"/>
    <m/>
    <s v="401 2nd Ave S Ste 303"/>
    <s v="Seattle"/>
    <m/>
    <s v="WA"/>
    <n v="98104"/>
    <s v="info@bluewavepolitics.com"/>
    <s v="marko@markoforwa.com"/>
    <s v="206-682-7328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Lost in general"/>
    <m/>
    <m/>
    <m/>
    <m/>
    <m/>
    <m/>
    <m/>
    <m/>
    <m/>
    <s v="401 2nd Ave S Ste 303"/>
    <s v="Seattle"/>
    <s v="WA"/>
    <n v="98104"/>
    <s v="206-682-7328"/>
    <n v="348974.2"/>
    <n v="0"/>
    <n v="349004.1"/>
    <n v="0"/>
    <n v="0"/>
    <n v="45959.47"/>
    <n v="6697.17"/>
    <n v="0"/>
    <s v="https://apollo.pdc.wa.gov/public/registrations/registration?registration_id=18765"/>
    <n v="25118"/>
    <n v="26669"/>
    <n v="25866"/>
    <n v="820"/>
    <m/>
    <s v="Josie Olsen"/>
    <s v="candidate"/>
    <m/>
    <n v="44349.402905092589"/>
  </r>
  <r>
    <s v="ca-2020-25655"/>
    <s v="D-ALC--621"/>
    <s v="CA"/>
    <n v="43853"/>
    <m/>
    <m/>
    <m/>
    <s v="Electronic"/>
    <n v="43853"/>
    <x v="4"/>
    <s v="Candidate registered"/>
    <s v="Cairo D'Almeida (Dr. Cairo D'Almeda)"/>
    <m/>
    <s v="19019 International Blvd 406"/>
    <s v="SeaTac"/>
    <m/>
    <s v="Washington"/>
    <n v="98188"/>
    <s v="vote@votedrdalmeida.com"/>
    <s v="Cdalmeida1@yahoo.com"/>
    <n v="2065782930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b v="1"/>
    <b v="0"/>
    <s v="Lost in primary"/>
    <m/>
    <m/>
    <m/>
    <m/>
    <m/>
    <m/>
    <m/>
    <m/>
    <m/>
    <m/>
    <m/>
    <m/>
    <m/>
    <m/>
    <n v="2065782930"/>
    <n v="2614"/>
    <n v="0"/>
    <n v="2544.9699999999998"/>
    <n v="0"/>
    <n v="0"/>
    <n v="0"/>
    <m/>
    <m/>
    <s v="https://apollo.pdc.wa.gov/public/registrations/registration?registration_id=18908"/>
    <n v="24299"/>
    <n v="29673"/>
    <n v="25655"/>
    <n v="485"/>
    <m/>
    <s v="Dr. Cairo D'Almeida"/>
    <s v="candidate"/>
    <m/>
    <n v="44148.851030092592"/>
  </r>
  <r>
    <s v="ca-2020-25898"/>
    <s v="CASTE--088"/>
    <s v="CA"/>
    <n v="43926"/>
    <m/>
    <m/>
    <m/>
    <s v="Electronic"/>
    <n v="43926"/>
    <x v="4"/>
    <s v="Candidate registered"/>
    <s v="Eduardo Castaneda (Eduardo Castañeda Díaz)"/>
    <m/>
    <s v="PO Box 476"/>
    <s v="Quincy"/>
    <s v="GRANT"/>
    <s v="WA"/>
    <n v="98848"/>
    <s v="eduardoforwa@gmail.com"/>
    <s v="eduardoforwa@gmail.com"/>
    <n v="5092899969"/>
    <s v="STATE REPRESENTATIVE"/>
    <n v="13"/>
    <s v="LEG DISTRICT 13 - HOUSE"/>
    <n v="4803"/>
    <s v="GRANT"/>
    <s v="Legislative"/>
    <n v="84350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m/>
    <m/>
    <m/>
    <m/>
    <n v="5092899969"/>
    <n v="23390.32"/>
    <n v="0"/>
    <n v="22898.41"/>
    <n v="0"/>
    <n v="0"/>
    <n v="0"/>
    <n v="462.35"/>
    <n v="0"/>
    <s v="https://apollo.pdc.wa.gov/public/registrations/registration?registration_id=18921"/>
    <n v="25162"/>
    <n v="30653"/>
    <n v="25898"/>
    <n v="376"/>
    <n v="13"/>
    <s v="Eduardo Castañeda Díaz"/>
    <s v="candidate"/>
    <m/>
    <n v="44256.380983796298"/>
  </r>
  <r>
    <s v="ca-2020-24843"/>
    <s v="KLOBS  033"/>
    <s v="CA"/>
    <n v="43631"/>
    <m/>
    <m/>
    <m/>
    <s v="Electronic"/>
    <n v="43631"/>
    <x v="4"/>
    <s v="Candidate registered"/>
    <s v="Shelley Kloba"/>
    <m/>
    <s v="PO Box 2991"/>
    <s v="Kirkland"/>
    <s v="KING"/>
    <s v="WA"/>
    <s v="98083-2991"/>
    <s v="INFO@VOTEKLOBA.COM"/>
    <s v="info@votekloba.com"/>
    <s v="425-823-9732"/>
    <s v="STATE REPRESENTATIVE"/>
    <n v="13"/>
    <s v="LEG DISTRICT 01 - HOUSE"/>
    <n v="4779"/>
    <s v="KING"/>
    <s v="Legislative"/>
    <n v="106216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2991"/>
    <s v="Kirkland"/>
    <s v="WA"/>
    <s v="98083-2991"/>
    <s v="425-823-9732"/>
    <n v="79625.77"/>
    <n v="6588.72"/>
    <n v="81094.63"/>
    <n v="0"/>
    <n v="0"/>
    <n v="0"/>
    <n v="369.5"/>
    <n v="0"/>
    <s v="https://apollo.pdc.wa.gov/public/registrations/registration?registration_id=18971"/>
    <n v="23424"/>
    <n v="566"/>
    <n v="24843"/>
    <n v="773"/>
    <n v="1"/>
    <s v="Matt Loschen"/>
    <s v="candidate"/>
    <m/>
    <n v="44301.838043981479"/>
  </r>
  <r>
    <s v="ca-2020-26031"/>
    <s v="DIEDG--208"/>
    <s v="CA"/>
    <n v="43962"/>
    <m/>
    <m/>
    <m/>
    <m/>
    <n v="43962"/>
    <x v="4"/>
    <s v="Candidate registered"/>
    <s v="Gant Diede"/>
    <m/>
    <s v="1009 112th st se"/>
    <s v="EVERETT"/>
    <s v="SNOHOMISH"/>
    <s v="WA"/>
    <n v="98208"/>
    <s v="electgant@google.com"/>
    <s v="electgant@gmail.com"/>
    <n v="4253270530"/>
    <s v="STATE REPRESENTATIVE"/>
    <n v="13"/>
    <s v="LEG DISTRICT 21 - HOUSE"/>
    <n v="4819"/>
    <s v="SNOHOMISH"/>
    <s v="Legislative"/>
    <n v="98059"/>
    <s v="C"/>
    <s v="Registration and financial affairs"/>
    <s v="Candidate"/>
    <s v="Candidate"/>
    <m/>
    <m/>
    <d v="1899-12-31T00:00:00"/>
    <s v="D"/>
    <x v="0"/>
    <n v="44138"/>
    <s v="mini"/>
    <b v="1"/>
    <b v="1"/>
    <b v="0"/>
    <s v="Lost in primary"/>
    <m/>
    <m/>
    <m/>
    <m/>
    <m/>
    <m/>
    <m/>
    <m/>
    <m/>
    <m/>
    <s v="1009 112th st se"/>
    <s v="EVERETT"/>
    <s v="WA"/>
    <n v="98208"/>
    <n v="4253270530"/>
    <m/>
    <m/>
    <m/>
    <m/>
    <m/>
    <m/>
    <m/>
    <m/>
    <s v="https://apollo.pdc.wa.gov/public/registrations/registration?registration_id=19029"/>
    <n v="25350"/>
    <n v="29944"/>
    <n v="26031"/>
    <m/>
    <n v="21"/>
    <s v="Gant Diede"/>
    <s v="candidate"/>
    <m/>
    <n v="44075.335497685184"/>
  </r>
  <r>
    <s v="ca-2020-41654"/>
    <s v="HUDSM  273"/>
    <s v="CA"/>
    <n v="43970"/>
    <m/>
    <m/>
    <m/>
    <s v="Electronic"/>
    <n v="43970"/>
    <x v="4"/>
    <s v="Candidate registered"/>
    <s v="HUDSON MARY A (Mary A Hudson)"/>
    <m/>
    <s v="2725 E FIR ST UNIT SP 82"/>
    <s v="MOUNT VERNON"/>
    <s v="SKAGIT"/>
    <s v="WA"/>
    <n v="98273"/>
    <s v="mary4commissioner@gmail.com"/>
    <s v="mary4commissioner@gmail.com"/>
    <n v="3604281701"/>
    <s v="COUNTY COMMISSIONER"/>
    <n v="23"/>
    <s v="SKAGIT CO"/>
    <n v="4064"/>
    <s v="SKAGIT"/>
    <s v="Local"/>
    <n v="77555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17394 Olympic Place"/>
    <s v="Mount Vernon"/>
    <s v="WA"/>
    <n v="98274"/>
    <n v="4259234071"/>
    <n v="21736.19"/>
    <n v="300"/>
    <n v="21527.33"/>
    <n v="1000"/>
    <n v="0"/>
    <n v="0"/>
    <m/>
    <m/>
    <s v="https://apollo.pdc.wa.gov/public/registrations/registration?registration_id=19168"/>
    <n v="25495"/>
    <n v="1766"/>
    <n v="41654"/>
    <n v="690"/>
    <m/>
    <s v="Bonita Verge"/>
    <s v="candidate"/>
    <m/>
    <n v="44298.557291666664"/>
  </r>
  <r>
    <s v="ca-2020-63455"/>
    <s v="SIIPR  625"/>
    <s v="CA"/>
    <n v="43973"/>
    <m/>
    <m/>
    <m/>
    <s v="Electronic"/>
    <n v="43973"/>
    <x v="4"/>
    <s v="Candidate registered"/>
    <s v="SIIPOLA ROSEMARY B (Rosemary Brinson Siipola)"/>
    <m/>
    <s v="PO Box 1165"/>
    <s v="Kalama"/>
    <s v="COWLITZ"/>
    <s v="WA"/>
    <n v="98625"/>
    <s v="Rosemary4Cowlitz@gmail.com"/>
    <s v="Rosemary4Cowlitz@gmail.com"/>
    <s v="(360) 431-1363"/>
    <s v="COUNTY COMMISSIONER"/>
    <n v="23"/>
    <s v="COWLITZ CO"/>
    <n v="3200"/>
    <s v="COWLITZ"/>
    <s v="Local"/>
    <n v="66547"/>
    <s v="C"/>
    <s v="Registration and financial affairs"/>
    <s v="Candidate"/>
    <s v="Candidate"/>
    <m/>
    <m/>
    <d v="1899-12-31T00:00:00"/>
    <s v="D"/>
    <x v="0"/>
    <n v="44138"/>
    <s v="full"/>
    <b v="1"/>
    <b v="1"/>
    <b v="0"/>
    <s v="Lost in primary"/>
    <m/>
    <m/>
    <m/>
    <m/>
    <m/>
    <m/>
    <m/>
    <m/>
    <m/>
    <m/>
    <s v="186 Morning Star Dr"/>
    <s v="Silverlake"/>
    <s v="WA"/>
    <n v="98645"/>
    <s v="253-441-5624"/>
    <n v="11566.36"/>
    <n v="0"/>
    <n v="11569.36"/>
    <n v="5104.79"/>
    <n v="0"/>
    <n v="0"/>
    <m/>
    <m/>
    <s v="https://apollo.pdc.wa.gov/public/registrations/registration?registration_id=19252"/>
    <n v="25565"/>
    <n v="15005"/>
    <n v="63455"/>
    <n v="1153"/>
    <m/>
    <s v="John Thompson"/>
    <s v="candidate"/>
    <m/>
    <n v="44148.881608796299"/>
  </r>
  <r>
    <s v="ca-2020-42302"/>
    <s v="MCKIT--575"/>
    <s v="CA"/>
    <n v="43966"/>
    <m/>
    <m/>
    <m/>
    <s v="Electronic"/>
    <n v="43966"/>
    <x v="4"/>
    <s v="Candidate registered"/>
    <s v="Thomas McKinley Bell (Rick Bell)"/>
    <s v="CB"/>
    <s v="7224 N 93rd Loop"/>
    <s v="Camas"/>
    <s v="CLARK"/>
    <s v="WA"/>
    <n v="98607"/>
    <s v="thoughtkeg11@gmail.com"/>
    <s v="thoughtkeg11@gmail.com"/>
    <n v="3603354563"/>
    <s v="STATE SENATOR"/>
    <n v="12"/>
    <s v="LEG DISTRICT 18 - SENATE"/>
    <n v="4747"/>
    <s v="CLARK"/>
    <s v="Legislative"/>
    <n v="115190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Lost in general"/>
    <m/>
    <m/>
    <m/>
    <m/>
    <m/>
    <m/>
    <m/>
    <m/>
    <m/>
    <m/>
    <m/>
    <m/>
    <m/>
    <n v="9712054677"/>
    <n v="8435.09"/>
    <n v="0"/>
    <n v="12545.04"/>
    <n v="0"/>
    <n v="0"/>
    <n v="0"/>
    <n v="406.84"/>
    <n v="0"/>
    <s v="https://apollo.pdc.wa.gov/public/registrations/registration?registration_id=19381"/>
    <n v="25337"/>
    <n v="30003"/>
    <n v="42302"/>
    <n v="878"/>
    <n v="18"/>
    <s v="Rick Bell"/>
    <s v="candidate"/>
    <m/>
    <n v="44232.645138888889"/>
  </r>
  <r>
    <s v="ca-2020-25894"/>
    <s v="MYERC--501"/>
    <s v="CA"/>
    <n v="43923"/>
    <m/>
    <m/>
    <m/>
    <s v="Electronic"/>
    <n v="43923"/>
    <x v="4"/>
    <s v="Candidate registered"/>
    <s v="Colton Shane Myers (Colton Myers)"/>
    <m/>
    <s v="PO BOX 566"/>
    <s v="Seabeck"/>
    <s v="MASON"/>
    <s v="WA"/>
    <n v="98380"/>
    <s v="info@electcoltonmyers.com"/>
    <s v="info@electcoltomyers.com"/>
    <n v="3606210757"/>
    <s v="STATE REPRESENTATIVE"/>
    <n v="13"/>
    <s v="LEG DISTRICT 35 - HOUSE"/>
    <n v="4847"/>
    <s v="MASON"/>
    <s v="Legislative"/>
    <n v="104741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12705 Silverdale Way NW"/>
    <s v="Silverdale"/>
    <s v="WA"/>
    <n v="98383"/>
    <s v="206-687-6001"/>
    <n v="63527.12"/>
    <n v="0"/>
    <n v="63484.99"/>
    <n v="0"/>
    <n v="0"/>
    <n v="0"/>
    <n v="418.17"/>
    <n v="0"/>
    <s v="https://apollo.pdc.wa.gov/public/registrations/registration?registration_id=19506"/>
    <n v="25006"/>
    <n v="29875"/>
    <n v="25894"/>
    <n v="917"/>
    <n v="35"/>
    <s v="Josh Hopp"/>
    <s v="candidate"/>
    <m/>
    <n v="45204.907696759263"/>
  </r>
  <r>
    <s v="ca-2020-49016"/>
    <s v="ROCKV--516"/>
    <s v="CA"/>
    <n v="43969"/>
    <m/>
    <m/>
    <m/>
    <s v="Electronic"/>
    <n v="43969"/>
    <x v="4"/>
    <s v="Candidate registered"/>
    <s v="Veronica Whitcher Rockett"/>
    <m/>
    <s v="1230 WHISLER ST NE"/>
    <s v="OLYMPIA"/>
    <s v="PIERCE"/>
    <s v="WA"/>
    <n v="98516"/>
    <s v="VOTEVERONICALD2@GMAIL.COM"/>
    <s v="voteveronicald2@gmail.com"/>
    <n v="3604803614"/>
    <s v="STATE REPRESENTATIVE"/>
    <n v="13"/>
    <s v="LEG DISTRICT 02 - HOUSE"/>
    <n v="4781"/>
    <s v="PIERCE"/>
    <s v="Legislative"/>
    <n v="106278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3418 HARVARD DR SE"/>
    <s v="LACEY"/>
    <s v="WA"/>
    <n v="98503"/>
    <n v="3605500365"/>
    <n v="14547.62"/>
    <n v="0"/>
    <n v="14542.62"/>
    <n v="0"/>
    <n v="0"/>
    <n v="0"/>
    <n v="436.51"/>
    <n v="0"/>
    <s v="https://apollo.pdc.wa.gov/public/registrations/registration?registration_id=19513"/>
    <n v="25424"/>
    <n v="30062"/>
    <n v="49016"/>
    <n v="1093"/>
    <n v="2"/>
    <s v="JACLYNN SIMMONS"/>
    <s v="candidate"/>
    <m/>
    <n v="44232.645138888889"/>
  </r>
  <r>
    <s v="ca-2020-48760"/>
    <s v="LUNDM--221"/>
    <s v="CA"/>
    <n v="43966"/>
    <m/>
    <m/>
    <m/>
    <s v="Electronic"/>
    <n v="43966"/>
    <x v="4"/>
    <s v="Candidate registered"/>
    <s v="Mark Lundsten"/>
    <m/>
    <s v="PO Box 574"/>
    <s v="Anacortes"/>
    <s v="SKAGIT"/>
    <s v="WA"/>
    <n v="98221"/>
    <s v="PeopleForLundstenDist1@gmail.com"/>
    <s v="mlundsten@gmail.com"/>
    <s v="206-682-7328"/>
    <s v="COUNTY COMMISSIONER"/>
    <n v="23"/>
    <s v="SKAGIT CO"/>
    <n v="4064"/>
    <s v="SKAGIT"/>
    <s v="Local"/>
    <n v="77555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401 2nd Ave S Ste 303"/>
    <s v="Seattle"/>
    <s v="WA"/>
    <n v="98104"/>
    <s v="206-682-7328"/>
    <n v="46110.01"/>
    <n v="0"/>
    <n v="45014.03"/>
    <n v="-5408.34"/>
    <n v="0"/>
    <n v="0"/>
    <m/>
    <m/>
    <s v="https://apollo.pdc.wa.gov/public/registrations/registration?registration_id=19541"/>
    <n v="25411"/>
    <n v="30015"/>
    <n v="48760"/>
    <n v="840"/>
    <m/>
    <s v="Josie Olsen"/>
    <s v="candidate"/>
    <m/>
    <n v="44207.507175925923"/>
  </r>
  <r>
    <s v="ca-2020-37581"/>
    <s v="SEAQL  335"/>
    <s v="CA"/>
    <n v="43964"/>
    <m/>
    <m/>
    <m/>
    <s v="Electronic"/>
    <n v="43964"/>
    <x v="4"/>
    <s v="Candidate registered"/>
    <s v="LARRY SEAQUIST (SEAQUIST LARRY R)"/>
    <m/>
    <s v="PO Box 821"/>
    <s v="Gig Harbor"/>
    <s v="PIERCE"/>
    <s v="WA"/>
    <n v="98335"/>
    <s v="info@larryseaquist.com"/>
    <s v="info@larryseaquist.com"/>
    <s v="(253) 242-3488"/>
    <s v="COUNTY EXECUTIVE"/>
    <n v="29"/>
    <s v="PIERCE CO"/>
    <n v="3879"/>
    <s v="PIERCE"/>
    <s v="Local"/>
    <n v="520561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113113.41"/>
    <n v="0"/>
    <n v="113113.41"/>
    <n v="-2089.17"/>
    <n v="0"/>
    <n v="0"/>
    <n v="1759.89"/>
    <n v="0"/>
    <s v="https://apollo.pdc.wa.gov/public/registrations/registration?registration_id=19595"/>
    <n v="25354"/>
    <n v="26078"/>
    <n v="37581"/>
    <n v="1128"/>
    <m/>
    <s v="Jason Bennett"/>
    <s v="candidate"/>
    <m/>
    <n v="44232.645138888889"/>
  </r>
  <r>
    <s v="ca-2020-1156"/>
    <s v="BILLA2 203"/>
    <s v="CA"/>
    <n v="42735"/>
    <m/>
    <m/>
    <m/>
    <s v="Electronic"/>
    <n v="42735"/>
    <x v="4"/>
    <s v="Candidate registered"/>
    <s v="Andrew Billig (ANDREW BILLIG)"/>
    <m/>
    <s v="PO BOX 145"/>
    <s v="SPOKANE"/>
    <s v="SPOKANE"/>
    <s v="WA"/>
    <s v="99210-0145"/>
    <s v="VOTEANDY@COMCAST.NET"/>
    <s v="voteandy@comcast.net"/>
    <s v="509-990-9219"/>
    <s v="STATE SENATOR"/>
    <n v="12"/>
    <s v="LEG DISTRICT 03 - SENATE"/>
    <n v="4732"/>
    <s v="SPOKANE"/>
    <s v="Legislative"/>
    <n v="91049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2705 E MT VERNON DRIVE"/>
    <s v="SPOKANE"/>
    <s v="WA"/>
    <n v="99223"/>
    <s v="509-939-1897"/>
    <n v="357188.86"/>
    <n v="12000"/>
    <n v="369129.33"/>
    <n v="0"/>
    <n v="0"/>
    <n v="0"/>
    <n v="469.67"/>
    <n v="0"/>
    <s v="https://apollo.pdc.wa.gov/public/registrations/registration?registration_id=19589"/>
    <n v="1389"/>
    <n v="1076"/>
    <n v="1156"/>
    <n v="326"/>
    <n v="3"/>
    <s v="BARBARA MARNEY"/>
    <s v="candidate"/>
    <m/>
    <n v="44290.772083333337"/>
  </r>
  <r>
    <s v="ca-2020-25927"/>
    <s v="FUNAA--368"/>
    <s v="CA"/>
    <n v="43934"/>
    <m/>
    <m/>
    <m/>
    <s v="Electronic"/>
    <n v="43934"/>
    <x v="4"/>
    <s v="Candidate registered"/>
    <s v="Amanda Rae Funaro"/>
    <m/>
    <s v="PO Box 1244"/>
    <s v="Port Hadlock"/>
    <s v="JEFFERSON"/>
    <s v="WA"/>
    <n v="98339"/>
    <s v="Amanda4CountyCommissioner@gmail.com"/>
    <s v="amanda4countycommissioner@gmail.com"/>
    <n v="3603016586"/>
    <s v="COUNTY COMMISSIONER"/>
    <n v="23"/>
    <s v="JEFFERSON CO"/>
    <n v="3433"/>
    <s v="JEFFERSON"/>
    <s v="Local"/>
    <n v="25861"/>
    <s v="C"/>
    <s v="Registration and financial affairs"/>
    <s v="Candidate"/>
    <s v="Candidate"/>
    <m/>
    <m/>
    <d v="1900-01-01T00:00:00"/>
    <s v="D"/>
    <x v="0"/>
    <n v="44138"/>
    <s v="full"/>
    <b v="1"/>
    <b v="1"/>
    <b v="0"/>
    <s v="Lost in primary"/>
    <m/>
    <m/>
    <m/>
    <m/>
    <m/>
    <m/>
    <m/>
    <m/>
    <m/>
    <m/>
    <s v="PO Box 1244"/>
    <s v="Port Hadlock"/>
    <s v="WA"/>
    <n v="98339"/>
    <s v="360-672-0645"/>
    <n v="12635.75"/>
    <n v="100"/>
    <n v="11276.15"/>
    <n v="-1334.95"/>
    <n v="0"/>
    <n v="0"/>
    <m/>
    <m/>
    <s v="https://apollo.pdc.wa.gov/public/registrations/registration?registration_id=19696"/>
    <n v="25201"/>
    <n v="29891"/>
    <n v="25927"/>
    <n v="595"/>
    <m/>
    <s v="Dominic Svornich"/>
    <s v="candidate"/>
    <m/>
    <n v="44148.858842592592"/>
  </r>
  <r>
    <s v="ca-2020-1184"/>
    <s v="ENTED  031"/>
    <s v="CA"/>
    <n v="43478"/>
    <m/>
    <m/>
    <m/>
    <s v="Electronic"/>
    <n v="43478"/>
    <x v="4"/>
    <s v="Candidate registered"/>
    <s v="DEBRA Jean  ENTENMAN (DEBRA ENTENMAN)"/>
    <m/>
    <s v="11604 SE 221ST ST"/>
    <s v="KENT"/>
    <s v="KING"/>
    <s v="WA"/>
    <n v="98031"/>
    <s v="info@electdebraentenman.org"/>
    <s v="compliance@bluewavepolitics.com"/>
    <s v="253-243-4819"/>
    <s v="STATE REPRESENTATIVE"/>
    <n v="13"/>
    <s v="LEG DISTRICT 47 - HOUSE"/>
    <n v="4872"/>
    <s v="KING"/>
    <s v="Legislative"/>
    <n v="94446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87737.38"/>
    <n v="11221.68"/>
    <n v="88654.94"/>
    <n v="0"/>
    <n v="0"/>
    <n v="0"/>
    <n v="8622.82"/>
    <n v="0"/>
    <s v="https://apollo.pdc.wa.gov/public/registrations/registration?registration_id=19690"/>
    <n v="5900"/>
    <n v="1083"/>
    <n v="1184"/>
    <n v="538"/>
    <n v="47"/>
    <s v="JOSIE OLSEN"/>
    <s v="candidate"/>
    <m/>
    <n v="44265.40896990741"/>
  </r>
  <r>
    <s v="ca-2020-25808"/>
    <s v="PERAA--301"/>
    <s v="CA"/>
    <n v="43896"/>
    <m/>
    <m/>
    <m/>
    <s v="Electronic"/>
    <n v="43896"/>
    <x v="4"/>
    <s v="Candidate registered"/>
    <s v="Ana Ruiz Kennedy (Ana Ruiz Ramirez Peralta)"/>
    <m/>
    <s v="P.O. BOX 2242"/>
    <s v="Pasco"/>
    <s v="FRANKLIN"/>
    <s v="WA"/>
    <n v="99301"/>
    <s v="communications@electanaruiz.com"/>
    <s v="electanaruizramirez@gmail.com"/>
    <s v="1 (509) 440-3566"/>
    <s v="COUNTY COMMISSIONER"/>
    <n v="23"/>
    <s v="FRANKLIN CO"/>
    <n v="3306"/>
    <s v="FRANKLIN"/>
    <s v="Local"/>
    <n v="36737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.O. BOX 2242"/>
    <s v="Pasco"/>
    <s v="WA"/>
    <n v="99301"/>
    <s v="1 (509) 440-3566"/>
    <n v="42804"/>
    <n v="76.61"/>
    <n v="42670.02"/>
    <n v="100"/>
    <n v="0"/>
    <n v="0"/>
    <m/>
    <m/>
    <s v="https://apollo.pdc.wa.gov/public/registrations/registration?registration_id=19692"/>
    <n v="25046"/>
    <n v="45107"/>
    <n v="25808"/>
    <n v="999"/>
    <m/>
    <s v="Timothy Pace"/>
    <s v="candidate"/>
    <m/>
    <n v="44199.878148148149"/>
  </r>
  <r>
    <s v="ca-2020-63625"/>
    <s v="SUTTS  046"/>
    <s v="CA"/>
    <n v="43977"/>
    <m/>
    <m/>
    <m/>
    <s v="Electronic"/>
    <n v="43977"/>
    <x v="4"/>
    <s v="Candidate registered"/>
    <s v="Shirley Sutton"/>
    <m/>
    <s v="PO Box 5474"/>
    <s v="Lynnwood"/>
    <s v="KING"/>
    <s v="WA"/>
    <n v="98046"/>
    <s v="Shirley@voteshirleysutton.com"/>
    <s v="shirley@shirleypsutton.com"/>
    <s v="425-742-9398"/>
    <s v="STATE REPRESENTATIVE"/>
    <n v="13"/>
    <s v="LEG DISTRICT 32 - HOUSE"/>
    <n v="4841"/>
    <s v="KING"/>
    <s v="Legislative"/>
    <n v="98889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O Box 5474"/>
    <s v="Lynnwood"/>
    <s v="WA"/>
    <n v="98046"/>
    <s v="425-210-8538"/>
    <n v="4811.5200000000004"/>
    <n v="0"/>
    <n v="463.52"/>
    <n v="200"/>
    <n v="0"/>
    <n v="0"/>
    <m/>
    <m/>
    <s v="https://apollo.pdc.wa.gov/public/registrations/registration?registration_id=19727"/>
    <n v="25624"/>
    <n v="1303"/>
    <n v="63625"/>
    <n v="1220"/>
    <n v="32"/>
    <s v="Van AuBuchon"/>
    <s v="candidate"/>
    <m/>
    <n v="44355.43476851852"/>
  </r>
  <r>
    <s v="ca-2020-25726"/>
    <s v="SMITD--684"/>
    <s v="CA"/>
    <n v="43870"/>
    <m/>
    <m/>
    <m/>
    <s v="Electronic"/>
    <n v="43870"/>
    <x v="4"/>
    <s v="Candidate registered"/>
    <s v="Daniel Smith"/>
    <m/>
    <s v="PO Box 871656"/>
    <s v="Vancouver"/>
    <s v="CLARK"/>
    <s v="WA"/>
    <n v="98684"/>
    <s v="Smithfor17thLD@gmail.com"/>
    <s v="smithfor17thld@gmail.com"/>
    <s v="360-210-3164"/>
    <s v="STATE SENATOR"/>
    <n v="12"/>
    <s v="LEG DISTRICT 17 - SENATE"/>
    <n v="4746"/>
    <s v="CLARK"/>
    <s v="Legislative"/>
    <n v="104131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Lost in general"/>
    <m/>
    <m/>
    <m/>
    <m/>
    <m/>
    <m/>
    <m/>
    <m/>
    <m/>
    <s v="401 2nd S Ste303"/>
    <s v="Seattle"/>
    <s v="Washington"/>
    <n v="98104"/>
    <s v="206-682-7328"/>
    <n v="359893.84"/>
    <n v="0"/>
    <n v="349629"/>
    <n v="100"/>
    <n v="0"/>
    <n v="0"/>
    <n v="2451.08"/>
    <n v="0"/>
    <s v="https://apollo.pdc.wa.gov/public/registrations/registration?registration_id=19743"/>
    <n v="24918"/>
    <n v="29760"/>
    <n v="25726"/>
    <n v="1166"/>
    <n v="17"/>
    <s v="Josie Olsen"/>
    <s v="candidate"/>
    <m/>
    <n v="45022.599108796298"/>
  </r>
  <r>
    <s v="ca-2020-48811"/>
    <s v="KINGA--556"/>
    <s v="CA"/>
    <n v="43971"/>
    <m/>
    <m/>
    <m/>
    <s v="Electronic"/>
    <n v="43971"/>
    <x v="4"/>
    <s v="Candidate registered"/>
    <s v="Amber King"/>
    <m/>
    <s v="PO Box 622"/>
    <s v="Mountlake Terrace"/>
    <s v="SNOHOMISH"/>
    <s v="WA"/>
    <n v="98043"/>
    <s v="friendsofaking@pm.me"/>
    <s v="amberking907@gmail.com"/>
    <s v="425-363-0313"/>
    <s v="COUNTY COUNCIL MEMBER"/>
    <n v="25"/>
    <s v="SNOHOMISH CO"/>
    <n v="4107"/>
    <s v="SNOHOMISH"/>
    <s v="Local"/>
    <n v="476862"/>
    <s v="C"/>
    <s v="Registration and financial affairs"/>
    <s v="Candidate"/>
    <s v="Candidate"/>
    <m/>
    <m/>
    <d v="1900-01-03T00:00:00"/>
    <s v="D"/>
    <x v="0"/>
    <n v="44138"/>
    <s v="full"/>
    <b v="1"/>
    <b v="1"/>
    <b v="0"/>
    <s v="Lost in primary"/>
    <m/>
    <m/>
    <m/>
    <m/>
    <m/>
    <m/>
    <m/>
    <m/>
    <m/>
    <m/>
    <m/>
    <m/>
    <m/>
    <m/>
    <s v="425-363-0313"/>
    <n v="1427.6"/>
    <n v="0"/>
    <n v="1346.6"/>
    <n v="0"/>
    <n v="0"/>
    <n v="0"/>
    <m/>
    <m/>
    <s v="https://apollo.pdc.wa.gov/public/registrations/registration?registration_id=19605"/>
    <n v="25521"/>
    <n v="30018"/>
    <n v="48811"/>
    <n v="752"/>
    <m/>
    <s v="Amber King"/>
    <s v="candidate"/>
    <m/>
    <n v="44148.866875"/>
  </r>
  <r>
    <s v="ca-2020-70456"/>
    <s v="MCLAC--970"/>
    <s v="CA"/>
    <n v="44035"/>
    <m/>
    <m/>
    <m/>
    <m/>
    <n v="44035"/>
    <x v="4"/>
    <s v="Candidate registered"/>
    <s v="Christian M McLachlan"/>
    <m/>
    <s v="12611 W. Pacific Court"/>
    <s v="Airway Heights"/>
    <s v="SPOKANE"/>
    <s v="Washington"/>
    <n v="99001"/>
    <s v="mclachlanc1995@yahoo.com"/>
    <s v="mclachlanc1995@yahoo.com"/>
    <n v="15093627002"/>
    <s v="STATE REPRESENTATIVE"/>
    <n v="13"/>
    <s v="LEG DISTRICT 06 - HOUSE"/>
    <n v="4789"/>
    <s v="SPOKANE"/>
    <s v="Legislative"/>
    <n v="107629"/>
    <s v="C"/>
    <s v="Registration and financial affairs"/>
    <s v="Candidate"/>
    <s v="Candidate"/>
    <m/>
    <m/>
    <d v="1900-01-01T00:00:00"/>
    <s v="D"/>
    <x v="0"/>
    <n v="44138"/>
    <s v="mini"/>
    <b v="1"/>
    <b v="1"/>
    <b v="0"/>
    <s v="Lost in primary"/>
    <m/>
    <m/>
    <m/>
    <m/>
    <m/>
    <m/>
    <m/>
    <m/>
    <m/>
    <m/>
    <s v="12611 W. Pacific Court"/>
    <s v="Airway Heights"/>
    <s v="Washington"/>
    <n v="99001"/>
    <n v="15093627002"/>
    <m/>
    <m/>
    <m/>
    <m/>
    <m/>
    <m/>
    <m/>
    <m/>
    <s v="https://apollo.pdc.wa.gov/public/registrations/registration?registration_id=19812"/>
    <n v="25940"/>
    <n v="30086"/>
    <n v="70456"/>
    <m/>
    <n v="6"/>
    <s v="Christian McLachlan"/>
    <s v="candidate"/>
    <m/>
    <n v="44075.336064814815"/>
  </r>
  <r>
    <s v="ca-2022-93040"/>
    <s v="FEY J  422"/>
    <s v="CA"/>
    <n v="44198"/>
    <d v="2022-05-16T00:00:00"/>
    <m/>
    <m/>
    <s v="Electronic"/>
    <n v="44198"/>
    <x v="6"/>
    <s v="Candidate declared"/>
    <s v="Jake Fey"/>
    <m/>
    <s v="PO BOX 1372"/>
    <s v="TACOMA"/>
    <s v="PIERCE"/>
    <s v="WA"/>
    <n v="98401"/>
    <s v="JAKEFEY@OUTLOOK.COM"/>
    <s v="jakefey@outlook.com"/>
    <s v="253-383-5908"/>
    <s v="STATE REPRESENTATIVE"/>
    <n v="13"/>
    <s v="LEG DISTRICT 27 - HOUSE"/>
    <n v="4831"/>
    <s v="PIERCE"/>
    <s v="Legislative"/>
    <n v="94021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205157.75"/>
    <n v="64300.43"/>
    <n v="187969.57"/>
    <n v="0"/>
    <n v="0"/>
    <n v="1250"/>
    <n v="10066.86"/>
    <n v="0"/>
    <s v="https://apollo.pdc.wa.gov/public/registrations/registration?registration_id=42807"/>
    <n v="26337"/>
    <n v="30397"/>
    <n v="93040"/>
    <n v="17270"/>
    <n v="27"/>
    <s v="JASON BENNETT"/>
    <s v="candidate"/>
    <m/>
    <n v="45051.624652777777"/>
  </r>
  <r>
    <s v="ca-2015-5447"/>
    <s v="LADEB  188"/>
    <s v="CA"/>
    <n v="42164"/>
    <m/>
    <m/>
    <m/>
    <s v="Electronic"/>
    <n v="42164"/>
    <x v="12"/>
    <s v="Candidate registered"/>
    <s v="LADENBURG BARRY E (BARRY LADENBURG)"/>
    <m/>
    <s v="ELECT BARRY LADENBURG"/>
    <s v="SEATAC"/>
    <s v="KING"/>
    <s v="WA"/>
    <n v="98188"/>
    <s v="ELECT.BARRY.LADENBURG@GMAIL.COM"/>
    <s v="elect.barry.ladenburg@gmail.com"/>
    <s v="206-459-5396"/>
    <s v="CITY COUNCIL MEMBER"/>
    <n v="32"/>
    <s v="CITY OF SEATAC"/>
    <n v="4680"/>
    <s v="KING"/>
    <s v="Local"/>
    <n v="11955"/>
    <s v="C"/>
    <s v="Registration and financial affairs"/>
    <s v="Candidate"/>
    <s v="Candidate"/>
    <m/>
    <m/>
    <m/>
    <s v="D"/>
    <x v="0"/>
    <n v="42311"/>
    <s v="full"/>
    <b v="1"/>
    <m/>
    <m/>
    <s v="Lost in primary"/>
    <m/>
    <m/>
    <m/>
    <m/>
    <m/>
    <m/>
    <m/>
    <m/>
    <m/>
    <m/>
    <s v="1061 SW 149TH ST"/>
    <s v="BURIEN"/>
    <s v="WA"/>
    <n v="98166"/>
    <s v="206-794-1568"/>
    <n v="3830"/>
    <n v="0"/>
    <n v="3153.18"/>
    <n v="0"/>
    <n v="0"/>
    <n v="0"/>
    <m/>
    <m/>
    <s v="https://web.pdc.wa.gov/rptimg/default.aspx?filerid_election_year=LADEB%20%20188%3A%7C%3A2015"/>
    <n v="10926"/>
    <n v="4663"/>
    <n v="5447"/>
    <n v="6865"/>
    <m/>
    <s v="JEAN BLACKBURN"/>
    <s v="candidate"/>
    <m/>
    <n v="44149.103993055556"/>
  </r>
  <r>
    <s v="ca-2015-5188"/>
    <s v="CRANA  026"/>
    <s v="CA"/>
    <n v="42155"/>
    <m/>
    <m/>
    <m/>
    <s v="Electronic"/>
    <n v="42155"/>
    <x v="12"/>
    <s v="Candidate registered"/>
    <s v="ALICIA CRANK"/>
    <m/>
    <s v="PO BOX 6154"/>
    <s v="EDMONDS"/>
    <s v="SNOHOMISH"/>
    <s v="WA"/>
    <n v="98026"/>
    <s v="aliciainedmonds@gmail.com"/>
    <s v="aliciainedmonds@gmail.com"/>
    <s v="650-814-0438"/>
    <s v="CITY COUNCIL MEMBER"/>
    <n v="32"/>
    <s v="CITY OF EDMONDS"/>
    <n v="3261"/>
    <s v="SNOHOMISH"/>
    <s v="Local"/>
    <n v="28349"/>
    <s v="C"/>
    <s v="Registration and financial affairs"/>
    <s v="Candidate"/>
    <s v="Candidate"/>
    <m/>
    <m/>
    <m/>
    <s v="D"/>
    <x v="0"/>
    <n v="42311"/>
    <s v="full"/>
    <b v="1"/>
    <m/>
    <m/>
    <s v="Not in primary"/>
    <s v="Lost in general"/>
    <m/>
    <m/>
    <m/>
    <m/>
    <m/>
    <m/>
    <m/>
    <m/>
    <m/>
    <s v="PO BOX 6154"/>
    <s v="EDMONDS"/>
    <s v="WA"/>
    <n v="98026"/>
    <s v="650-814-0438"/>
    <n v="2289"/>
    <n v="0"/>
    <n v="3361.58"/>
    <n v="1393"/>
    <n v="0"/>
    <n v="0"/>
    <m/>
    <m/>
    <s v="https://web.pdc.wa.gov/rptimg/default.aspx?docid=4433211"/>
    <n v="4353"/>
    <n v="1519"/>
    <n v="5188"/>
    <n v="6637"/>
    <m/>
    <s v="ALICIA CRANK"/>
    <s v="candidate"/>
    <m/>
    <n v="44149.095659722225"/>
  </r>
  <r>
    <s v="ca-2015-5315"/>
    <s v="GRINJ  110"/>
    <s v="CA"/>
    <n v="42144"/>
    <m/>
    <m/>
    <m/>
    <m/>
    <n v="42144"/>
    <x v="12"/>
    <s v="Candidate registered"/>
    <s v="GRINTER JOHN (JOHN GRINTER)"/>
    <m/>
    <s v="6413 HALEY LOOP NE"/>
    <s v="BAINBRIDGE ISLAND"/>
    <s v="KITSAP"/>
    <s v="WA"/>
    <n v="98110"/>
    <s v="John_Grinter@hotmail.com"/>
    <s v="john_grinter@hotmail.com"/>
    <s v="206-619-3583"/>
    <s v="PARK &amp; RECREATION COMMISSIONER"/>
    <n v="46"/>
    <s v="BAINBRIDGE ISLAND METRO PARK &amp; REC"/>
    <n v="3036"/>
    <s v="KITSAP"/>
    <s v="Local"/>
    <n v="17980"/>
    <s v="C"/>
    <s v="Registration and financial affairs"/>
    <s v="Candidate"/>
    <s v="Candidate"/>
    <m/>
    <m/>
    <m/>
    <s v="D"/>
    <x v="0"/>
    <n v="42311"/>
    <s v="mini"/>
    <b v="1"/>
    <m/>
    <m/>
    <s v="Not in primary"/>
    <s v="Lost in general"/>
    <m/>
    <m/>
    <m/>
    <m/>
    <m/>
    <m/>
    <m/>
    <m/>
    <m/>
    <s v="6413 HALEY LOOP NE"/>
    <s v="BAINBRIDGE ISLAND"/>
    <s v="WA"/>
    <n v="98110"/>
    <s v="206-619-3583"/>
    <m/>
    <m/>
    <m/>
    <m/>
    <m/>
    <m/>
    <m/>
    <m/>
    <s v="https://web.pdc.wa.gov/rptimg/default.aspx?docid=4416789"/>
    <n v="7621"/>
    <n v="4571"/>
    <n v="5315"/>
    <m/>
    <m/>
    <s v="JOHN GRINTER"/>
    <s v="candidate"/>
    <m/>
    <n v="43597.982395833336"/>
  </r>
  <r>
    <s v="ca-2018-329"/>
    <s v="SULLP  042"/>
    <s v="CA"/>
    <n v="42745"/>
    <m/>
    <m/>
    <m/>
    <s v="Electronic"/>
    <n v="42745"/>
    <x v="3"/>
    <s v="Candidate registered"/>
    <s v="Pat Sullivan (PAT SULLIVAN)"/>
    <m/>
    <s v="26513 168TH PLACE SE"/>
    <s v="COVINGTON"/>
    <s v="KING"/>
    <s v="WA"/>
    <n v="98042"/>
    <s v="SULLIVANSARE@COMCAST.NET"/>
    <s v="sullivansare@comcast.net"/>
    <s v="253-740-6772"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260462.74"/>
    <n v="61400.34"/>
    <n v="301703.01"/>
    <n v="0"/>
    <n v="0"/>
    <n v="0"/>
    <n v="29537.03"/>
    <n v="2100"/>
    <s v="https://web.pdc.wa.gov/rptimg/default.aspx?docid=4623892"/>
    <n v="19058"/>
    <n v="575"/>
    <n v="329"/>
    <n v="3769"/>
    <n v="47"/>
    <s v="JASON BENNETT"/>
    <s v="candidate"/>
    <m/>
    <n v="44148.982222222221"/>
  </r>
  <r>
    <s v="ca-2015-5847"/>
    <s v="WRIGS  037"/>
    <s v="CA"/>
    <n v="41672"/>
    <m/>
    <m/>
    <m/>
    <s v="Electronic"/>
    <n v="41672"/>
    <x v="12"/>
    <s v="Candidate registered"/>
    <s v="WRIGHT STEPHANIE E (STEPHANIE WRIGHT)"/>
    <m/>
    <s v="18420 66TH AVE W"/>
    <s v="LYNNWOOD"/>
    <s v="SNOHOMISH"/>
    <s v="WA"/>
    <n v="98037"/>
    <s v="Richardewright@comcast.net"/>
    <s v="richardewright@comcast.net"/>
    <s v="425-361-1500"/>
    <s v="COUNTY COUNCIL MEMBER"/>
    <n v="25"/>
    <s v="SNOHOMISH CO"/>
    <n v="4107"/>
    <s v="SNOHOMISH"/>
    <s v="Local"/>
    <n v="416727"/>
    <s v="C"/>
    <s v="Registration and financial affairs"/>
    <s v="Candidate"/>
    <s v="Candidate"/>
    <m/>
    <m/>
    <m/>
    <s v="D"/>
    <x v="0"/>
    <n v="42311"/>
    <s v="full"/>
    <b v="1"/>
    <m/>
    <m/>
    <s v="Unopposed in primary"/>
    <s v="Unopposed in general"/>
    <m/>
    <m/>
    <m/>
    <m/>
    <m/>
    <m/>
    <m/>
    <m/>
    <m/>
    <s v="18420 66TH AVE W"/>
    <s v="LYNNWOOD"/>
    <s v="WA"/>
    <n v="98037"/>
    <s v="425-220-7314"/>
    <n v="7983"/>
    <n v="0"/>
    <n v="0"/>
    <n v="0"/>
    <n v="0"/>
    <n v="0"/>
    <m/>
    <m/>
    <s v="https://web.pdc.wa.gov/rptimg/default.aspx?docid=3722625"/>
    <n v="21759"/>
    <n v="1187"/>
    <n v="5847"/>
    <n v="7411"/>
    <m/>
    <s v="RICHARD WRIGHT"/>
    <s v="candidate"/>
    <m/>
    <n v="44149.121238425927"/>
  </r>
  <r>
    <s v="ca-2014-7448"/>
    <s v="SPINB  274"/>
    <s v="CA"/>
    <n v="41780"/>
    <m/>
    <m/>
    <m/>
    <s v="Electronic"/>
    <n v="41780"/>
    <x v="9"/>
    <s v="Candidate registered"/>
    <s v="SPINELLI BABETTA R (BABETTA SPINELLI)"/>
    <m/>
    <s v="PO BOX 441"/>
    <s v="MOUNT VERNON"/>
    <s v="SKAGIT"/>
    <s v="WA"/>
    <n v="98273"/>
    <s v="weyspin@hotmail.com"/>
    <s v="weyspin@hotmail.com"/>
    <s v="360-422-5905"/>
    <s v="COUNTY CORONER"/>
    <n v="24"/>
    <s v="SKAGIT CO"/>
    <n v="4064"/>
    <s v="SKAGIT"/>
    <s v="Local"/>
    <n v="66649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m/>
    <m/>
    <m/>
    <m/>
    <m/>
    <m/>
    <m/>
    <m/>
    <m/>
    <s v="807 GREENSTREET"/>
    <s v="SEDRO WOOLLEY"/>
    <s v="WA"/>
    <n v="98284"/>
    <s v="360-421-0270"/>
    <n v="8250.49"/>
    <n v="0"/>
    <n v="8147.06"/>
    <n v="0"/>
    <n v="0"/>
    <n v="2069.23"/>
    <m/>
    <m/>
    <s v="https://web.pdc.wa.gov/rptimg/default.aspx?filerid_election_year=SPINB%20%20274%3A%7C%3A2014"/>
    <n v="18470"/>
    <n v="6087"/>
    <n v="7448"/>
    <n v="8359"/>
    <m/>
    <s v="VICKIE  MAURER"/>
    <s v="candidate"/>
    <m/>
    <n v="44149.15425925926"/>
  </r>
  <r>
    <s v="ca-2014-7355"/>
    <s v="NELSS  226"/>
    <s v="CA"/>
    <n v="41791"/>
    <m/>
    <m/>
    <m/>
    <m/>
    <n v="41791"/>
    <x v="9"/>
    <s v="Candidate registered"/>
    <s v="NELSON SHERRYL L (SHERRYL NELSON)"/>
    <m/>
    <s v="4758 E OREGON ST"/>
    <s v="BELLINGHAM"/>
    <s v="WHATCOM"/>
    <s v="WA"/>
    <n v="98226"/>
    <s v="nelson.sherry@gmail.com"/>
    <s v="nelson.sherry@gmail.com"/>
    <s v="360-393-3093"/>
    <s v="COUNTY CHARTER REVIEW COMMISSIONER"/>
    <n v="30"/>
    <s v="WHATCOM CO"/>
    <n v="4335"/>
    <s v="WHATCOM"/>
    <s v="Local"/>
    <n v="127669"/>
    <s v="C"/>
    <s v="Registration and financial affairs"/>
    <s v="Candidate"/>
    <s v="Candidate"/>
    <m/>
    <m/>
    <m/>
    <s v="D"/>
    <x v="0"/>
    <n v="41947"/>
    <s v="mini"/>
    <b v="1"/>
    <m/>
    <m/>
    <s v="Not in primary"/>
    <s v="Lost in general"/>
    <m/>
    <m/>
    <m/>
    <m/>
    <m/>
    <m/>
    <m/>
    <m/>
    <m/>
    <s v="4758 E OREGON ST"/>
    <s v="BELLINGHAM"/>
    <s v="WA"/>
    <n v="98226"/>
    <s v="360-393-3093"/>
    <m/>
    <m/>
    <m/>
    <m/>
    <m/>
    <m/>
    <m/>
    <m/>
    <s v="https://web.pdc.wa.gov/rptimg/default.aspx?docid=3850131"/>
    <n v="13802"/>
    <n v="6050"/>
    <n v="7355"/>
    <m/>
    <m/>
    <s v="SHERRYL NELSON"/>
    <s v="candidate"/>
    <m/>
    <n v="43598.003020833334"/>
  </r>
  <r>
    <s v="ca-2014-7516"/>
    <s v="BURKD  577"/>
    <s v="CA"/>
    <n v="41770"/>
    <m/>
    <m/>
    <m/>
    <s v="Electronic"/>
    <n v="41770"/>
    <x v="9"/>
    <s v="Candidate registered"/>
    <s v="BURKE DAVID J (DAVID BURKE)"/>
    <m/>
    <s v="P.O. BOX 1115"/>
    <s v="RAYMOND"/>
    <s v="PACIFIC"/>
    <s v="WA"/>
    <n v="98577"/>
    <s v="BURKSAL@YAHOO.COM"/>
    <s v="burksal@yahoo.com"/>
    <s v="360-580-7399"/>
    <s v="COUNTY PROSECUTOR"/>
    <n v="26"/>
    <s v="PACIFIC CO"/>
    <n v="3841"/>
    <s v="PACIFIC"/>
    <s v="Local"/>
    <n v="13589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m/>
    <m/>
    <m/>
    <m/>
    <m/>
    <m/>
    <m/>
    <m/>
    <m/>
    <s v="P.O. BOX 1115"/>
    <s v="RAYMOND"/>
    <s v="WA"/>
    <n v="98577"/>
    <m/>
    <n v="2090"/>
    <n v="0"/>
    <n v="17956.78"/>
    <n v="14729.46"/>
    <n v="0"/>
    <n v="0"/>
    <m/>
    <m/>
    <s v="https://web.pdc.wa.gov/rptimg/default.aspx?docid=3930764"/>
    <n v="2263"/>
    <n v="6118"/>
    <n v="7516"/>
    <n v="7584"/>
    <m/>
    <s v="SARA BURKE"/>
    <s v="candidate"/>
    <m/>
    <n v="44149.126238425924"/>
  </r>
  <r>
    <s v="ca-2014-7058"/>
    <s v="KOLDB  111"/>
    <s v="CA"/>
    <n v="41780"/>
    <m/>
    <m/>
    <m/>
    <m/>
    <n v="41780"/>
    <x v="9"/>
    <s v="Candidate registered"/>
    <s v="KOLDING BRENDAN B (BRENDAN KOLDING)"/>
    <m/>
    <s v="PO BOX 941"/>
    <s v="SEATTLE"/>
    <s v="KING"/>
    <s v="WA"/>
    <n v="98111"/>
    <s v="kolding34@gmail.com"/>
    <s v="kolding34@gmail.com"/>
    <s v="206-458-4408"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41947"/>
    <s v="mini"/>
    <b v="1"/>
    <m/>
    <m/>
    <s v="Qualified for general"/>
    <s v="Lost in general"/>
    <s v="Challenger"/>
    <m/>
    <m/>
    <m/>
    <m/>
    <m/>
    <m/>
    <m/>
    <m/>
    <s v="PO BOX 941"/>
    <s v="SEATTLE"/>
    <s v="WA"/>
    <n v="98111"/>
    <s v="206-458-4408"/>
    <m/>
    <m/>
    <m/>
    <m/>
    <m/>
    <m/>
    <m/>
    <m/>
    <s v="https://web.pdc.wa.gov/rptimg/default.aspx?docid=3836484"/>
    <n v="10791"/>
    <n v="1618"/>
    <n v="7058"/>
    <m/>
    <n v="34"/>
    <s v="BRENDAN KOLDING"/>
    <s v="candidate"/>
    <m/>
    <n v="43597.998449074075"/>
  </r>
  <r>
    <s v="ca-2014-7323"/>
    <s v="WHELS  275"/>
    <s v="CA"/>
    <n v="41673"/>
    <m/>
    <m/>
    <m/>
    <s v="Electronic"/>
    <n v="41673"/>
    <x v="9"/>
    <s v="Candidate registered"/>
    <s v="WHELPLEY SCOTT V (SCOTT WHELPLEY)"/>
    <m/>
    <s v="11041 E VILLA MONTE DR."/>
    <s v="MUKILTEO"/>
    <s v="SNOHOMISH"/>
    <s v="WA"/>
    <n v="98275"/>
    <s v="SCOTTVWHELP@GMAIL.COM"/>
    <s v="scottvwhelp@gmail.com"/>
    <s v="425-563-3004"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Lost in primary"/>
    <m/>
    <s v="Challenger"/>
    <m/>
    <m/>
    <m/>
    <m/>
    <m/>
    <m/>
    <m/>
    <m/>
    <s v="16217 SE 251ST"/>
    <s v="COVINGTON"/>
    <s v="WA"/>
    <n v="98402"/>
    <s v="206-334-9830"/>
    <n v="29249.83"/>
    <n v="0"/>
    <n v="34291.4"/>
    <n v="6250"/>
    <n v="0"/>
    <n v="0"/>
    <n v="17584.28"/>
    <n v="0"/>
    <s v="https://web.pdc.wa.gov/rptimg/default.aspx?filerid_election_year=WHELS%20%20275%3A%7C%3A2014"/>
    <n v="21128"/>
    <n v="4923"/>
    <n v="7323"/>
    <n v="8588"/>
    <n v="21"/>
    <s v="JULIE CHAN"/>
    <s v="candidate"/>
    <m/>
    <n v="44149.163668981484"/>
  </r>
  <r>
    <s v="ca-2014-7451"/>
    <s v="SPENG  648"/>
    <s v="CA"/>
    <n v="41773"/>
    <m/>
    <m/>
    <m/>
    <m/>
    <n v="41773"/>
    <x v="9"/>
    <s v="Candidate registered"/>
    <s v="Gabriel P. Spencer (GABRIEL SPENCER)"/>
    <m/>
    <s v="PO BOX 1144"/>
    <s v="STEVENSON"/>
    <s v="SKAMANIA"/>
    <s v="WA"/>
    <n v="98648"/>
    <s v="spencerg10@yahoo.com"/>
    <s v="spencerg10@yahoo.com"/>
    <s v="509-427-5778"/>
    <s v="COUNTY ASSESSOR"/>
    <n v="21"/>
    <s v="SKAMANIA CO"/>
    <n v="4093"/>
    <s v="SKAMANIA"/>
    <s v="Local"/>
    <n v="6951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PO BOX 1144"/>
    <s v="STEVENSON"/>
    <s v="WA"/>
    <n v="98648"/>
    <s v="509-427-5778"/>
    <m/>
    <m/>
    <m/>
    <m/>
    <m/>
    <m/>
    <m/>
    <m/>
    <s v="https://web.pdc.wa.gov/rptimg/default.aspx?docid=3831088"/>
    <n v="18461"/>
    <n v="688"/>
    <n v="7451"/>
    <m/>
    <m/>
    <s v="GABRIEL SPENCER"/>
    <s v="candidate"/>
    <m/>
    <n v="43598.00503472222"/>
  </r>
  <r>
    <s v="ca-2014-7389"/>
    <s v="COWAR  223"/>
    <s v="CA"/>
    <n v="41515"/>
    <m/>
    <m/>
    <m/>
    <s v="Electronic"/>
    <n v="41515"/>
    <x v="9"/>
    <s v="Candidate registered"/>
    <s v="COWAN RICHARD M (RICH COWAN)"/>
    <m/>
    <s v="P.O BOX 30451"/>
    <s v="SPOKANE"/>
    <s v="SPOKANE"/>
    <s v="WA"/>
    <n v="99223"/>
    <s v="justin_galloway@msn.com"/>
    <s v="rich@richcowan.org"/>
    <s v="509-981-4719"/>
    <s v="STATE SENATOR"/>
    <n v="12"/>
    <s v="LEG DISTRICT 06 - SENATE"/>
    <n v="4735"/>
    <s v="SPOKANE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P.O BOX 30451"/>
    <s v="SPOKANE"/>
    <s v="WA"/>
    <n v="99223"/>
    <s v="509-270-2233"/>
    <n v="285251.76"/>
    <n v="0"/>
    <n v="283913.69"/>
    <n v="0"/>
    <n v="0"/>
    <n v="0"/>
    <n v="23393.95"/>
    <n v="0"/>
    <s v="https://web.pdc.wa.gov/rptimg/default.aspx?filerid_election_year=COWAR%20%20223%3A%7C%3A2014"/>
    <n v="4339"/>
    <n v="6063"/>
    <n v="7389"/>
    <n v="7697"/>
    <n v="6"/>
    <s v="JUSTIN GALLOWAY"/>
    <s v="candidate"/>
    <m/>
    <n v="44149.130254629628"/>
  </r>
  <r>
    <s v="ca-2014-7589"/>
    <s v="PETEM  584"/>
    <s v="CA"/>
    <n v="41723"/>
    <m/>
    <m/>
    <m/>
    <m/>
    <n v="41723"/>
    <x v="9"/>
    <s v="Candidate registered"/>
    <s v="Melody Peterson (MELODY PETERSON)"/>
    <m/>
    <s v="411 W KELLY RD"/>
    <s v="SHELTON"/>
    <s v="MASON"/>
    <s v="WA"/>
    <n v="98584"/>
    <s v="mellow450@yahoo.com"/>
    <s v="mellow450@yahoo.com"/>
    <s v="360-426-9389"/>
    <s v="COUNTY ASSESSOR"/>
    <n v="21"/>
    <s v="MASON CO"/>
    <n v="3699"/>
    <s v="MASON"/>
    <s v="Local"/>
    <n v="35148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Won in general"/>
    <m/>
    <m/>
    <m/>
    <m/>
    <m/>
    <m/>
    <m/>
    <m/>
    <m/>
    <s v="411 W KELLY RD"/>
    <s v="SHELTON"/>
    <s v="WA"/>
    <n v="98584"/>
    <s v="360-426-9389"/>
    <m/>
    <m/>
    <m/>
    <m/>
    <m/>
    <m/>
    <m/>
    <m/>
    <s v="https://web.pdc.wa.gov/rptimg/default.aspx?docid=3755879"/>
    <n v="15245"/>
    <n v="645"/>
    <n v="7589"/>
    <m/>
    <m/>
    <s v="MELODY PETERSON"/>
    <s v="candidate"/>
    <m/>
    <n v="43598.007094907407"/>
  </r>
  <r>
    <s v="ca-2014-7234"/>
    <s v="MCLAT  632"/>
    <s v="CA"/>
    <n v="41679"/>
    <m/>
    <m/>
    <m/>
    <m/>
    <n v="41679"/>
    <x v="9"/>
    <s v="Candidate registered"/>
    <s v="MCLAUGHLIN TERRY R (TERRY MCLAUGHLIN)"/>
    <m/>
    <s v="PO BOX 63"/>
    <s v="KELSO"/>
    <s v="COWLITZ"/>
    <s v="WA"/>
    <n v="98626"/>
    <s v="DREAMFIRE@COMCAST.NET"/>
    <s v="dreamfire@comcast.net"/>
    <s v="360-423-3616"/>
    <s v="COUNTY ASSESSOR"/>
    <n v="21"/>
    <s v="COWLITZ CO"/>
    <n v="3200"/>
    <s v="COWLITZ"/>
    <s v="Local"/>
    <n v="58690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1139 23RD"/>
    <s v="LONGVIEW"/>
    <s v="WA"/>
    <n v="98632"/>
    <s v="360-423-3616"/>
    <m/>
    <m/>
    <m/>
    <m/>
    <m/>
    <m/>
    <m/>
    <m/>
    <s v="https://web.pdc.wa.gov/rptimg/default.aspx?filerid_election_year=MCLAT%20%20632%3A%7C%3A2014"/>
    <n v="12750"/>
    <n v="5998"/>
    <n v="7234"/>
    <m/>
    <m/>
    <s v="DENISE MCLAUGHLIN"/>
    <s v="candidate"/>
    <m/>
    <n v="43598.001099537039"/>
  </r>
  <r>
    <s v="ca-2014-7254"/>
    <s v="GAYLR  245"/>
    <s v="CA"/>
    <n v="41670"/>
    <m/>
    <m/>
    <m/>
    <m/>
    <n v="41670"/>
    <x v="9"/>
    <s v="Candidate registered"/>
    <s v="Randall Gaylord (RANDALL GAYLORD)"/>
    <m/>
    <s v="459 BUCKHORN ROAD"/>
    <s v="EASTSOUND"/>
    <s v="SAN JUAN"/>
    <s v="WA"/>
    <n v="98245"/>
    <s v="rgaylord@rockisland.com"/>
    <s v="rgaylord@rockisland.com"/>
    <s v="360-376-3076"/>
    <s v="COUNTY PROSECUTOR"/>
    <n v="26"/>
    <s v="SAN JUAN CO"/>
    <n v="4038"/>
    <s v="SAN JUAN"/>
    <s v="Local"/>
    <n v="12011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459 BUCKHORN ROAD"/>
    <s v="EASTSOUND"/>
    <s v="WA"/>
    <n v="98245"/>
    <s v="360-376-3076"/>
    <m/>
    <m/>
    <m/>
    <m/>
    <m/>
    <m/>
    <m/>
    <m/>
    <s v="https://web.pdc.wa.gov/rptimg/default.aspx?docid=3724165"/>
    <n v="7058"/>
    <n v="266"/>
    <n v="7254"/>
    <m/>
    <m/>
    <s v="RANDALL GAYLORD"/>
    <s v="candidate"/>
    <m/>
    <n v="43598.001388888886"/>
  </r>
  <r>
    <s v="ca-2014-7158"/>
    <s v="MCBRJ  033"/>
    <s v="CA"/>
    <n v="41663"/>
    <m/>
    <m/>
    <m/>
    <s v="Electronic"/>
    <n v="41663"/>
    <x v="9"/>
    <s v="Candidate discontinued campaign"/>
    <s v="MCBRIDE JOAN L (JOAN MCBRIDE)"/>
    <m/>
    <s v="PO BOX 2707"/>
    <s v="REDMOND"/>
    <s v="KING"/>
    <s v="WA"/>
    <s v="98073-2707"/>
    <s v="MATTLOSCHEN@FRONTIER.COM"/>
    <s v="jmcbr38519@aol.com"/>
    <s v="425-868-9812"/>
    <s v="STATE SENATOR"/>
    <n v="12"/>
    <s v="LEG DISTRICT 48 - SENATE"/>
    <n v="4777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m/>
    <m/>
    <s v="Challenger"/>
    <m/>
    <m/>
    <m/>
    <m/>
    <m/>
    <m/>
    <m/>
    <m/>
    <s v="4507 105TH NE"/>
    <s v="KIRKLAND"/>
    <s v="WA"/>
    <n v="98033"/>
    <s v="425-822-5744"/>
    <n v="63963.83"/>
    <n v="0"/>
    <n v="63963.83"/>
    <n v="0"/>
    <n v="0"/>
    <n v="0"/>
    <m/>
    <m/>
    <s v="https://web.pdc.wa.gov/rptimg/default.aspx?docid=3701456"/>
    <n v="12333"/>
    <n v="1744"/>
    <n v="7158"/>
    <n v="8056"/>
    <n v="48"/>
    <s v="HAZEL RUSSELL"/>
    <s v="candidate"/>
    <m/>
    <n v="44149.144131944442"/>
  </r>
  <r>
    <s v="ca-2014-7461"/>
    <s v="CHASM  177"/>
    <s v="CA"/>
    <n v="41449"/>
    <m/>
    <m/>
    <m/>
    <s v="Electronic"/>
    <n v="41449"/>
    <x v="9"/>
    <s v="Candidate registered"/>
    <s v="MARALYN CHASE"/>
    <m/>
    <s v="PO BOX 77267"/>
    <s v="SHORELINE"/>
    <s v="KING"/>
    <s v="WA"/>
    <n v="98177"/>
    <s v="MARALYN@MARALYNCHASE.COM"/>
    <s v="maralyn@maralynchase.com"/>
    <s v="425-775-8449"/>
    <s v="STATE SENATOR"/>
    <n v="12"/>
    <s v="LEG DISTRICT 32 - SENATE"/>
    <n v="4761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PO BOX 77267"/>
    <s v="SHORELINE"/>
    <s v="WA"/>
    <n v="98177"/>
    <s v="425-312-3056"/>
    <n v="69110.09"/>
    <n v="553.19000000000005"/>
    <n v="70328.84"/>
    <n v="0"/>
    <n v="0"/>
    <n v="0"/>
    <m/>
    <m/>
    <s v="https://web.pdc.wa.gov/rptimg/default.aspx?filerid_election_year=CHASM%20%20177%3A%7C%3A2014"/>
    <n v="2899"/>
    <n v="27667"/>
    <n v="7461"/>
    <n v="7612"/>
    <n v="32"/>
    <s v="CARIN CHASE"/>
    <s v="candidate"/>
    <m/>
    <n v="44149.127268518518"/>
  </r>
  <r>
    <s v="ca-2013-8639"/>
    <s v="VETTD  577"/>
    <s v="CA"/>
    <n v="41466"/>
    <m/>
    <m/>
    <m/>
    <m/>
    <n v="41466"/>
    <x v="11"/>
    <s v="Candidate registered"/>
    <s v=" DAVID B VETTER (DAVID VETTER)"/>
    <m/>
    <s v="129 CAMP ONE RD"/>
    <s v="RAYMOND"/>
    <s v="PACIFIC"/>
    <s v="WA"/>
    <n v="98577"/>
    <s v="vetfam@comcast.net"/>
    <s v="vetfam@comcast.net"/>
    <s v="360-942-4550"/>
    <s v="HOSPITAL COMMISSIONER"/>
    <n v="45"/>
    <s v="PACIFIC HOSP DIST 2"/>
    <n v="4910"/>
    <s v="PACIFIC"/>
    <s v="Local"/>
    <n v="5850"/>
    <s v="C"/>
    <s v="Registration and financial affairs"/>
    <s v="Candidate"/>
    <s v="Candidate"/>
    <m/>
    <m/>
    <m/>
    <s v="D"/>
    <x v="0"/>
    <n v="41583"/>
    <s v="mini"/>
    <b v="1"/>
    <m/>
    <m/>
    <s v="Not in primary"/>
    <s v="Unopposed in general"/>
    <m/>
    <m/>
    <m/>
    <m/>
    <m/>
    <m/>
    <m/>
    <m/>
    <m/>
    <s v="129 CAMP ONE RD"/>
    <s v="RAYMOND"/>
    <s v="WA"/>
    <n v="98577"/>
    <s v="360-942-4550"/>
    <m/>
    <m/>
    <m/>
    <m/>
    <m/>
    <m/>
    <m/>
    <m/>
    <s v="https://web.pdc.wa.gov/rptimg/default.aspx?docid=3439068"/>
    <n v="20149"/>
    <n v="6715"/>
    <n v="8639"/>
    <m/>
    <m/>
    <s v="DAVID VETTER"/>
    <s v="candidate"/>
    <m/>
    <n v="43598.018703703703"/>
  </r>
  <r>
    <s v="ca-2019-1679"/>
    <s v="COOKJ  117"/>
    <s v="CA"/>
    <n v="43536"/>
    <d v="2019-05-20T00:00:00"/>
    <m/>
    <m/>
    <s v="Electronic"/>
    <n v="43536"/>
    <x v="7"/>
    <s v="Candidate declared"/>
    <s v="COOK JEREMY D (JEREMY COOK)"/>
    <m/>
    <s v="9600 9TH AVE NW APT 206"/>
    <s v="SEATTLE"/>
    <s v="KING"/>
    <s v="WA"/>
    <n v="98117"/>
    <s v="JEREMY_D_COOK@YAHOO.COM"/>
    <s v="jeremy_d_cook@yahoo.com"/>
    <s v="206-664-1293"/>
    <s v="CITY COUNCIL MEMBER"/>
    <n v="32"/>
    <s v="CITY OF SEATTLE"/>
    <n v="4048"/>
    <s v="KING"/>
    <s v="Local"/>
    <n v="463183"/>
    <s v="C"/>
    <s v="Registration and financial affairs"/>
    <s v="Candidate"/>
    <s v="Candidate"/>
    <m/>
    <m/>
    <m/>
    <s v="D"/>
    <x v="0"/>
    <n v="43774"/>
    <s v="full"/>
    <b v="1"/>
    <b v="1"/>
    <b v="0"/>
    <s v="Lost in primary"/>
    <m/>
    <m/>
    <m/>
    <m/>
    <m/>
    <m/>
    <m/>
    <m/>
    <m/>
    <m/>
    <s v="9600 9TH AVENUE NW APT 206"/>
    <s v="SEATTLE"/>
    <s v="WA"/>
    <n v="98117"/>
    <s v="206-664-1293"/>
    <n v="869"/>
    <n v="0"/>
    <n v="1924.03"/>
    <n v="0"/>
    <n v="0"/>
    <n v="0"/>
    <m/>
    <m/>
    <s v="https://web.pdc.wa.gov/rptimg/default.aspx?docid=4787343"/>
    <n v="4185"/>
    <n v="1514"/>
    <n v="1679"/>
    <n v="1718"/>
    <m/>
    <s v="JEREMY COOK"/>
    <s v="candidate"/>
    <m/>
    <n v="44148.90252314815"/>
  </r>
  <r>
    <s v="ca-2013-8748"/>
    <s v="NUGEJ  163"/>
    <s v="CA"/>
    <n v="41425"/>
    <m/>
    <m/>
    <m/>
    <m/>
    <n v="41425"/>
    <x v="11"/>
    <s v="Candidate registered"/>
    <s v="NUGENT JOHN D (JOHN NUGENT)"/>
    <m/>
    <s v="240 SE PIONEER WAY"/>
    <s v="PULLMAN"/>
    <s v="WHITMAN"/>
    <s v="WA"/>
    <n v="99163"/>
    <s v="nugentpullman@gmail.com"/>
    <s v="nugentpullman@gmail.com"/>
    <s v="406-360-8216"/>
    <s v="CITY COUNCIL MEMBER"/>
    <n v="32"/>
    <s v="CITY OF PULLMAN"/>
    <n v="3986"/>
    <s v="WHITMAN"/>
    <s v="Local"/>
    <n v="9762"/>
    <s v="C"/>
    <s v="Registration and financial affairs"/>
    <s v="Candidate"/>
    <s v="Candidate"/>
    <m/>
    <m/>
    <m/>
    <s v="D"/>
    <x v="0"/>
    <n v="41583"/>
    <s v="mini"/>
    <b v="1"/>
    <m/>
    <m/>
    <s v="Not in primary"/>
    <s v="Lost in general"/>
    <m/>
    <m/>
    <m/>
    <m/>
    <m/>
    <m/>
    <m/>
    <m/>
    <m/>
    <s v="240 SE PIONEER WAY"/>
    <s v="PULLMAN"/>
    <s v="WA"/>
    <n v="99163"/>
    <s v="406-360-8216"/>
    <m/>
    <m/>
    <m/>
    <m/>
    <m/>
    <m/>
    <m/>
    <m/>
    <s v="https://web.pdc.wa.gov/rptimg/default.aspx?docid=3378824"/>
    <n v="14243"/>
    <n v="6771"/>
    <n v="8748"/>
    <m/>
    <m/>
    <s v="JOHN NUGENT"/>
    <s v="candidate"/>
    <m/>
    <n v="43598.020428240743"/>
  </r>
  <r>
    <s v="ca-2014-7437"/>
    <s v="ORMST  210"/>
    <s v="CA"/>
    <n v="41627"/>
    <m/>
    <m/>
    <m/>
    <s v="Electronic"/>
    <n v="41627"/>
    <x v="9"/>
    <s v="Candidate registered"/>
    <s v="Timm Ormsby (TIMM ORMSBY)"/>
    <m/>
    <s v="PO BOX 2177"/>
    <s v="SPOKANE"/>
    <s v="SPOKANE"/>
    <s v="WA"/>
    <n v="99210"/>
    <s v="KPIRCH@GMAIL.COM"/>
    <s v="vote.ormsby@gmail.com"/>
    <s v="509-389-8288"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1321 W 9TH AVE"/>
    <s v="SPOKANE"/>
    <s v="WA"/>
    <n v="99204"/>
    <s v="203-858-8322"/>
    <n v="52800"/>
    <n v="11632.14"/>
    <n v="52771.09"/>
    <n v="0"/>
    <n v="0"/>
    <n v="0"/>
    <n v="615"/>
    <n v="0"/>
    <s v="https://web.pdc.wa.gov/rptimg/default.aspx?filerid_election_year=ORMST%20%20210%3A%7C%3A2014"/>
    <n v="14461"/>
    <n v="230"/>
    <n v="7437"/>
    <n v="8150"/>
    <n v="3"/>
    <s v="KEVIN PIRCH"/>
    <s v="candidate"/>
    <m/>
    <n v="44149.147245370368"/>
  </r>
  <r>
    <s v="ca-2012-10407"/>
    <s v="KROGM  225"/>
    <s v="CA"/>
    <n v="41050"/>
    <m/>
    <m/>
    <m/>
    <s v="Electronic"/>
    <n v="41050"/>
    <x v="13"/>
    <s v="Candidate registered"/>
    <s v="KROGH MATTHEW D (MATTHEW KROGH)"/>
    <m/>
    <s v="2423 G ST"/>
    <s v="BELLINGHAM"/>
    <s v="WHATCOM"/>
    <s v="WA"/>
    <n v="98225"/>
    <s v="MTTKRGH@GMAIL.COM"/>
    <s v="mttkrgh@gmail.com"/>
    <s v="360-820-2938"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Challenger"/>
    <m/>
    <m/>
    <m/>
    <m/>
    <m/>
    <m/>
    <m/>
    <m/>
    <s v="2423 G ST"/>
    <s v="BELLINGHAM"/>
    <s v="WA"/>
    <n v="98225"/>
    <s v="(360)483-6730"/>
    <n v="72487.490000000005"/>
    <n v="0"/>
    <n v="69877.62"/>
    <n v="0"/>
    <n v="0"/>
    <n v="0"/>
    <n v="17.149999999999999"/>
    <n v="0"/>
    <s v="https://web.pdc.wa.gov/rptimg/default.aspx?filerid_election_year=KROGM%20%20225%3A%7C%3A2012"/>
    <n v="10711"/>
    <n v="7755"/>
    <n v="10407"/>
    <n v="10215"/>
    <n v="42"/>
    <s v="CHELLE DAVIDSON"/>
    <s v="candidate"/>
    <m/>
    <n v="44149.226041666669"/>
  </r>
  <r>
    <s v="ca-2012-10459"/>
    <s v="MCNAM  291"/>
    <s v="CA"/>
    <n v="41019"/>
    <m/>
    <m/>
    <m/>
    <s v="Electronic"/>
    <n v="41019"/>
    <x v="13"/>
    <s v="Candidate registered"/>
    <s v="MCNAUGHTON MARY A (MARY MCNAUGHTON)"/>
    <m/>
    <s v="P O BOX 2379"/>
    <s v="SNOHOMISH"/>
    <s v="KING"/>
    <s v="WA"/>
    <n v="98291"/>
    <s v="BARTKAY@YAHOO.COM"/>
    <s v="mary.mcnaughton@frontier.com"/>
    <s v="425-359-8461"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Challenger"/>
    <m/>
    <m/>
    <m/>
    <m/>
    <m/>
    <m/>
    <m/>
    <m/>
    <s v="17411 BROOK BLVD"/>
    <s v="BOTHELL"/>
    <s v="WA"/>
    <n v="98012"/>
    <s v="425-483-5377"/>
    <n v="116529.42"/>
    <n v="0"/>
    <n v="116629.42"/>
    <n v="0"/>
    <n v="300"/>
    <n v="0"/>
    <n v="4417.75"/>
    <n v="0"/>
    <s v="https://web.pdc.wa.gov/rptimg/default.aspx?filerid_election_year=MCNAM%20%20291%3A%7C%3A2012"/>
    <n v="12781"/>
    <n v="7780"/>
    <n v="10459"/>
    <n v="10295"/>
    <n v="44"/>
    <s v="MARY ACHOLONU"/>
    <s v="candidate"/>
    <m/>
    <n v="44149.234212962961"/>
  </r>
  <r>
    <s v="ca-2012-10126"/>
    <s v="CAVEM  070"/>
    <s v="CA"/>
    <n v="41100"/>
    <m/>
    <m/>
    <m/>
    <s v="Electronic"/>
    <n v="41100"/>
    <x v="13"/>
    <s v="Candidate registered"/>
    <s v="CAVENER MARK P (MARK CAVENER)"/>
    <m/>
    <s v="P.O. BOX #534"/>
    <s v="VASHON"/>
    <s v="KING"/>
    <s v="WA"/>
    <n v="98070"/>
    <s v="MARK.PHILLIP.CAVENER@GMAIL.COM"/>
    <s v="mark.phillip.cavener@gmail.com"/>
    <s v="206-567-2127"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P.O. BOX #534"/>
    <s v="VASHON"/>
    <s v="WA"/>
    <n v="98070"/>
    <s v="206-567-2127"/>
    <n v="513.04"/>
    <n v="0"/>
    <n v="513.04"/>
    <n v="250"/>
    <n v="0"/>
    <n v="0"/>
    <m/>
    <m/>
    <s v="https://web.pdc.wa.gov/rptimg/default.aspx?docid=2914284"/>
    <n v="2801"/>
    <n v="7627"/>
    <n v="10126"/>
    <n v="9806"/>
    <n v="34"/>
    <s v="MARK CAVENER"/>
    <s v="candidate"/>
    <m/>
    <n v="44149.204814814817"/>
  </r>
  <r>
    <s v="ca-2012-10467"/>
    <s v="MCLAT  632"/>
    <s v="CA"/>
    <n v="41063"/>
    <m/>
    <m/>
    <m/>
    <s v="Electronic"/>
    <n v="41063"/>
    <x v="13"/>
    <s v="Candidate registered"/>
    <s v="MCLAUGHLIN TERRY R (TERRY MCLAUGHLIN)"/>
    <m/>
    <s v="1139 23RD"/>
    <s v="LONGVIEW"/>
    <s v="COWLITZ"/>
    <s v="WA"/>
    <n v="98632"/>
    <s v="dreamfire@comcast.net"/>
    <s v="dreamfire@comcast.net"/>
    <s v="360-423-3616"/>
    <s v="COUNTY COMMISSIONER"/>
    <n v="23"/>
    <s v="COWLITZ CO"/>
    <n v="3200"/>
    <s v="COWLITZ"/>
    <s v="Local"/>
    <n v="56826"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m/>
    <m/>
    <m/>
    <m/>
    <m/>
    <m/>
    <m/>
    <m/>
    <m/>
    <s v="3331 OHIO ST"/>
    <s v="LONGVIEW"/>
    <s v="WA"/>
    <n v="98632"/>
    <s v="360-270-3294"/>
    <n v="16250.25"/>
    <n v="0"/>
    <n v="16150.25"/>
    <n v="0"/>
    <n v="0"/>
    <n v="0"/>
    <m/>
    <m/>
    <s v="https://web.pdc.wa.gov/rptimg/default.aspx?filerid_election_year=MCLAT%20%20632%3A%7C%3A2012"/>
    <n v="12826"/>
    <n v="5998"/>
    <n v="10467"/>
    <n v="10294"/>
    <m/>
    <s v="JUSTIN ROSSETTI"/>
    <s v="candidate"/>
    <m/>
    <n v="44149.234178240738"/>
  </r>
  <r>
    <s v="ca-2012-10516"/>
    <s v="FREER  023"/>
    <s v="CA"/>
    <n v="41063"/>
    <m/>
    <m/>
    <m/>
    <s v="Electronic"/>
    <n v="41063"/>
    <x v="13"/>
    <s v="Candidate registered"/>
    <s v="FREEMAN ROGER D (ROGER FREEMAN)"/>
    <m/>
    <s v="1116 SW 318TH PL."/>
    <s v="FEDERAL WAY"/>
    <s v="KING"/>
    <s v="WA"/>
    <n v="98023"/>
    <s v="Roger@FreemanMyAdvocate.com"/>
    <s v="roger-freeman@comcast.net"/>
    <s v="253-335-5058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Challenger"/>
    <m/>
    <m/>
    <m/>
    <m/>
    <m/>
    <m/>
    <m/>
    <m/>
    <s v="1116 SW 318TH PL."/>
    <s v="FEDERAL WAY"/>
    <s v="WA"/>
    <n v="98023"/>
    <s v="253-335-5058"/>
    <n v="122555.27"/>
    <n v="0"/>
    <n v="116956.57"/>
    <n v="0"/>
    <n v="0"/>
    <n v="0"/>
    <n v="50825.86"/>
    <n v="0"/>
    <s v="https://web.pdc.wa.gov/rptimg/default.aspx?filerid_election_year=FREER%20%20023%3A%7C%3A2012"/>
    <n v="6599"/>
    <n v="6015"/>
    <n v="10516"/>
    <n v="10007"/>
    <n v="30"/>
    <s v="ROGER FREEMAN"/>
    <s v="candidate"/>
    <m/>
    <n v="44149.21466435185"/>
  </r>
  <r>
    <s v="ca-2012-10375"/>
    <s v="RANKG  033"/>
    <s v="CA"/>
    <n v="41052"/>
    <m/>
    <m/>
    <m/>
    <m/>
    <n v="41052"/>
    <x v="13"/>
    <s v="Candidate registered"/>
    <s v="RANKICH GREGORY S (GREG RANKICH)"/>
    <m/>
    <s v="3500 CARILLON PT"/>
    <s v="KIRKLAND"/>
    <s v="KING"/>
    <s v="WA"/>
    <n v="98033"/>
    <s v="greg@gregrankich.com"/>
    <s v="greg@gregrankich.com"/>
    <s v="425-269-8046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3500 CARILLON PT"/>
    <s v="KIRKLAND"/>
    <s v="WA"/>
    <n v="98033"/>
    <s v="425-269-8046"/>
    <m/>
    <m/>
    <m/>
    <m/>
    <m/>
    <m/>
    <m/>
    <m/>
    <s v="https://web.pdc.wa.gov/rptimg/default.aspx?filerid_election_year=RANKG%20%20033%3A%7C%3A2012"/>
    <n v="15935"/>
    <n v="7742"/>
    <n v="10375"/>
    <m/>
    <n v="1"/>
    <s v="GREG RANKICH"/>
    <s v="candidate"/>
    <m/>
    <n v="43598.035833333335"/>
  </r>
  <r>
    <s v="ca-2012-10319"/>
    <s v="LARSH  383"/>
    <s v="CA"/>
    <n v="41049"/>
    <m/>
    <m/>
    <m/>
    <m/>
    <n v="41049"/>
    <x v="13"/>
    <s v="Candidate registered"/>
    <s v="LARSEN HENNING B (HENNING LARSEN)"/>
    <m/>
    <s v="1411 NW SANTA FE LANE #204"/>
    <s v="SILVERDALE"/>
    <s v="KITSAP"/>
    <s v="WA"/>
    <n v="98383"/>
    <s v="henningbrylarsen@gmail.com"/>
    <s v="henningbrylarsen@gmail.com"/>
    <s v="206-755-5444"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D"/>
    <x v="0"/>
    <n v="41219"/>
    <s v="mini"/>
    <b v="1"/>
    <m/>
    <m/>
    <s v="Lost in primary"/>
    <m/>
    <m/>
    <m/>
    <m/>
    <m/>
    <m/>
    <m/>
    <m/>
    <m/>
    <m/>
    <s v="1411 NW SANTA FE LANE #204"/>
    <s v="SILVERDALE"/>
    <s v="WA"/>
    <n v="98383"/>
    <s v="206-755-5444"/>
    <m/>
    <m/>
    <m/>
    <m/>
    <m/>
    <m/>
    <m/>
    <m/>
    <s v="https://web.pdc.wa.gov/rptimg/default.aspx?filerid_election_year=LARSH%20%20383%3A%7C%3A2012"/>
    <n v="11159"/>
    <n v="7712"/>
    <n v="10319"/>
    <m/>
    <n v="23"/>
    <s v="HENNING LARSEN"/>
    <s v="candidate"/>
    <m/>
    <n v="43598.034849537034"/>
  </r>
  <r>
    <s v="ca-2012-10301"/>
    <s v="BLAKB  504"/>
    <s v="CA"/>
    <n v="40583"/>
    <m/>
    <m/>
    <m/>
    <s v="Electronic"/>
    <n v="40583"/>
    <x v="13"/>
    <s v="Candidate registered"/>
    <s v="Brian E. Blake (BRIAN BLAKE)"/>
    <m/>
    <s v="P.O. BOX 1541"/>
    <s v="LONGVIEW"/>
    <s v="COWLITZ"/>
    <s v="WA"/>
    <n v="98632"/>
    <s v="BARBWESTRICK@COMCAST.NET"/>
    <s v="bhntng@msn.com"/>
    <s v="360-589-0123"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Incumbent"/>
    <m/>
    <m/>
    <m/>
    <m/>
    <m/>
    <m/>
    <m/>
    <m/>
    <s v="936 23RD. AVE."/>
    <s v="LONGVIEW"/>
    <s v="WA"/>
    <n v="98632"/>
    <m/>
    <n v="150132.6"/>
    <n v="9226.68"/>
    <n v="156774.07"/>
    <n v="0"/>
    <n v="0"/>
    <n v="0"/>
    <m/>
    <m/>
    <s v="https://web.pdc.wa.gov/rptimg/default.aspx?filerid_election_year=BLAKB%20%20504%3A%7C%3A2012"/>
    <n v="1481"/>
    <n v="140"/>
    <n v="10301"/>
    <n v="9766"/>
    <n v="19"/>
    <s v="BARBARA S WESTRICK"/>
    <s v="candidate"/>
    <m/>
    <n v="44149.203344907408"/>
  </r>
  <r>
    <s v="ca-2012-10320"/>
    <s v="DAVIJS 508"/>
    <s v="CA"/>
    <n v="40814"/>
    <m/>
    <m/>
    <m/>
    <s v="Electronic"/>
    <n v="40814"/>
    <x v="13"/>
    <s v="Candidate registered"/>
    <s v="DAVIS JEFFERSON S  (JEFFERSON DAVIS)"/>
    <m/>
    <s v="23969 NE SR 3, STE. G, BOX 260"/>
    <s v="BELFAIR"/>
    <s v="MASON"/>
    <s v="WA"/>
    <n v="98528"/>
    <s v="JEFF@ELECTJEFFDAVIS.COM"/>
    <s v="jeff@electjeffdavis.com"/>
    <s v="360-789-0205"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23969 NE SR-3, #G-150"/>
    <s v="BELFAIR"/>
    <s v="WA"/>
    <n v="98528"/>
    <m/>
    <n v="65389.56"/>
    <n v="0"/>
    <n v="67089.56"/>
    <n v="0"/>
    <n v="0"/>
    <n v="8421.26"/>
    <n v="54000"/>
    <n v="0"/>
    <s v="https://web.pdc.wa.gov/rptimg/default.aspx?filerid_election_year=DAVIJS%20508%3A%7C%3A2012"/>
    <n v="4757"/>
    <n v="6693"/>
    <n v="10320"/>
    <n v="9924"/>
    <n v="35"/>
    <s v="LINDA THOMSON"/>
    <s v="candidate"/>
    <m/>
    <n v="44149.210393518515"/>
  </r>
  <r>
    <s v="ca-2012-10162"/>
    <s v="KAGIR  155"/>
    <s v="CA"/>
    <n v="40766"/>
    <m/>
    <m/>
    <m/>
    <s v="Electronic"/>
    <n v="40766"/>
    <x v="13"/>
    <s v="Candidate registered"/>
    <s v="KAGI RUTH L (RUTH KAGI)"/>
    <m/>
    <s v="2133 N. 159TH STREET"/>
    <s v="SHORELINE"/>
    <s v="KING"/>
    <s v="WA"/>
    <n v="98133"/>
    <s v="KAGI@SEANET.COM"/>
    <s v="kagi@seanet.com"/>
    <s v="206-459-8609"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Incumbent"/>
    <m/>
    <m/>
    <m/>
    <m/>
    <m/>
    <m/>
    <m/>
    <m/>
    <s v="2133 N. 159TH STREET"/>
    <s v="SHORELINE"/>
    <s v="WA"/>
    <n v="98133"/>
    <m/>
    <n v="72790.350000000006"/>
    <n v="1576.73"/>
    <n v="71587.009999999995"/>
    <n v="0"/>
    <n v="0"/>
    <n v="0"/>
    <m/>
    <m/>
    <s v="https://web.pdc.wa.gov/rptimg/default.aspx?filerid_election_year=KAGIR%20%20155%3A%7C%3A2012"/>
    <n v="9835"/>
    <n v="1757"/>
    <n v="10162"/>
    <n v="10171"/>
    <n v="32"/>
    <s v="CATHY LIU SCOTT"/>
    <s v="candidate"/>
    <m/>
    <n v="44149.224328703705"/>
  </r>
  <r>
    <s v="ca-2012-10432"/>
    <s v="WALTE  290"/>
    <s v="CA"/>
    <n v="40989"/>
    <m/>
    <m/>
    <m/>
    <m/>
    <n v="40989"/>
    <x v="13"/>
    <s v="Candidate discontinued campaign"/>
    <s v="WALTERS ELEANOR V (ELEANOR WALTERS)"/>
    <m/>
    <s v="18025 TROMBLEY ROAD"/>
    <s v="SNOHOMISH"/>
    <s v="SNOHOMISH"/>
    <s v="WA"/>
    <n v="98290"/>
    <s v="ewalters5@comcast.net"/>
    <s v="ewalters5@comcast.net"/>
    <s v="360-863-3699"/>
    <s v="STATE SENATOR"/>
    <n v="12"/>
    <s v="LEG DISTRICT 39 - SENATE"/>
    <n v="4768"/>
    <s v="SNOHOMISH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Not in primary"/>
    <m/>
    <m/>
    <m/>
    <m/>
    <m/>
    <m/>
    <m/>
    <m/>
    <m/>
    <m/>
    <s v="18025 TROMBLEY ROAD"/>
    <s v="SNOHOMISH"/>
    <s v="WA"/>
    <n v="98290"/>
    <s v="360-863-3699"/>
    <m/>
    <m/>
    <m/>
    <m/>
    <m/>
    <m/>
    <m/>
    <m/>
    <s v="https://web.pdc.wa.gov/rptimg/default.aspx?filerid_election_year=WALTE%20%20290%3A%7C%3A2012"/>
    <n v="20582"/>
    <n v="26960"/>
    <n v="10432"/>
    <m/>
    <n v="39"/>
    <s v="ELEANOR WALTERS"/>
    <s v="candidate"/>
    <m/>
    <n v="43598.036759259259"/>
  </r>
  <r>
    <s v="ca-2012-10386"/>
    <s v="DWYEJ  563"/>
    <s v="CA"/>
    <n v="40960"/>
    <m/>
    <m/>
    <m/>
    <m/>
    <n v="40960"/>
    <x v="13"/>
    <s v="Candidate discontinued campaign"/>
    <s v="DWYER JOHN  (JOHN DWYER)"/>
    <m/>
    <s v="209 S. MAIN ST"/>
    <s v="MONTESANO"/>
    <s v="GRAYS HARBOR"/>
    <s v="WA"/>
    <n v="98563"/>
    <s v="jackdwyerdc@yahoo.com"/>
    <s v="jackdwyerdc@yahoo.com"/>
    <s v="360-470-6382"/>
    <s v="PUBLIC UTILITY COMMISSIONER"/>
    <n v="48"/>
    <s v="GRAYS HARBOR PUD 01"/>
    <n v="3389"/>
    <s v="GRAYS HARBOR"/>
    <s v="Local"/>
    <n v="36975"/>
    <s v="C"/>
    <s v="Registration and financial affairs"/>
    <s v="Candidate"/>
    <s v="Candidate"/>
    <m/>
    <m/>
    <m/>
    <s v="D"/>
    <x v="0"/>
    <n v="41219"/>
    <s v="mini"/>
    <b v="1"/>
    <m/>
    <m/>
    <s v="Not in primary"/>
    <m/>
    <m/>
    <m/>
    <m/>
    <m/>
    <m/>
    <m/>
    <m/>
    <m/>
    <m/>
    <s v="209 S. MAIN ST"/>
    <s v="MONTESANO"/>
    <s v="WA"/>
    <n v="98563"/>
    <s v="360-470-6382"/>
    <m/>
    <m/>
    <m/>
    <m/>
    <m/>
    <m/>
    <m/>
    <m/>
    <s v="https://web.pdc.wa.gov/rptimg/default.aspx?filerid_election_year=DWYEJ%20%20563%3A%7C%3A2012"/>
    <n v="5346"/>
    <n v="7434"/>
    <n v="10386"/>
    <m/>
    <m/>
    <s v="JOHN DWYER"/>
    <s v="candidate"/>
    <m/>
    <n v="43598.03601851852"/>
  </r>
  <r>
    <s v="ca-2012-10486"/>
    <s v="GARRC  359"/>
    <s v="CA"/>
    <n v="40944"/>
    <m/>
    <m/>
    <m/>
    <s v="Electronic"/>
    <n v="40944"/>
    <x v="13"/>
    <s v="Candidate registered"/>
    <s v="Charlotte C Garrido (CHARLOTTE GARRIDO)"/>
    <m/>
    <s v="PO BOX 511"/>
    <s v="OLALLA"/>
    <s v="KITSAP"/>
    <s v="WA"/>
    <n v="98359"/>
    <s v="INFO@CHARLOTTEGARRIDO.COM"/>
    <s v="info@charlottegarrido.com"/>
    <s v="(360)447-7386"/>
    <s v="COUNTY COMMISSIONER"/>
    <n v="23"/>
    <s v="KITSAP CO"/>
    <n v="3539"/>
    <s v="KITSAP"/>
    <s v="Local"/>
    <n v="146668"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m/>
    <m/>
    <m/>
    <m/>
    <m/>
    <m/>
    <m/>
    <m/>
    <m/>
    <s v="1971 JACKSON AVE. SE"/>
    <s v="PORT ORCHARD"/>
    <s v="WA"/>
    <s v="98366-3458"/>
    <s v="(360)329-6706"/>
    <n v="46989.45"/>
    <n v="757.71"/>
    <n v="50571.05"/>
    <n v="1956.7"/>
    <n v="0"/>
    <n v="0"/>
    <n v="50"/>
    <n v="0"/>
    <s v="https://web.pdc.wa.gov/rptimg/default.aspx?filerid_election_year=GARRC%20%20359%3A%7C%3A2012"/>
    <n v="6939"/>
    <n v="3863"/>
    <n v="10486"/>
    <n v="10022"/>
    <m/>
    <s v="CARL OLSON"/>
    <s v="candidate"/>
    <m/>
    <n v="44149.215046296296"/>
  </r>
  <r>
    <s v="ca-2012-10337"/>
    <s v="BENSS  406"/>
    <s v="CA"/>
    <n v="40911"/>
    <m/>
    <m/>
    <m/>
    <s v="Electronic"/>
    <n v="40911"/>
    <x v="13"/>
    <s v="Candidate registered"/>
    <s v="BENSON SHARON (SHARON BENSON)"/>
    <m/>
    <s v="2522 N PROCTOR, #322"/>
    <s v="TACOMA"/>
    <s v="PIERCE"/>
    <s v="WA"/>
    <n v="98406"/>
    <s v="maggiewebb@aol.com"/>
    <s v="sharon@sharon4council.com"/>
    <s v="253-223-7159"/>
    <s v="COUNTY COUNCIL MEMBER"/>
    <n v="25"/>
    <s v="PIERCE CO"/>
    <n v="3879"/>
    <s v="PIERCE"/>
    <s v="Local"/>
    <n v="414360"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4907 162ND ST CT EAST"/>
    <s v="TACOMA"/>
    <s v="WA"/>
    <n v="98446"/>
    <s v="253-531-6105"/>
    <n v="39493.69"/>
    <n v="0"/>
    <n v="44438.03"/>
    <n v="0"/>
    <n v="0"/>
    <n v="0"/>
    <n v="1100"/>
    <n v="0"/>
    <s v="https://web.pdc.wa.gov/rptimg/default.aspx?filerid_election_year=BENSS%20%20406%3A%7C%3A2012"/>
    <n v="1234"/>
    <n v="7720"/>
    <n v="10337"/>
    <n v="9748"/>
    <m/>
    <s v="MARGARET WEBB"/>
    <s v="candidate"/>
    <m/>
    <n v="44149.202662037038"/>
  </r>
  <r>
    <s v="ca-2012-10243"/>
    <s v="WOLFF  637"/>
    <s v="CA"/>
    <n v="40914"/>
    <m/>
    <m/>
    <m/>
    <s v="Electronic"/>
    <n v="40914"/>
    <x v="13"/>
    <s v="Candidate registered"/>
    <s v="Frank A. Wolfe (FRANK WOLFE)"/>
    <m/>
    <s v="PO BOX 91"/>
    <s v="NAHCOTTA"/>
    <s v="PACIFIC"/>
    <s v="WA"/>
    <n v="98637"/>
    <s v="frank.wolfe@yahoo.com"/>
    <s v="frank.wolfe@yahoo.com"/>
    <s v="360-665-5292"/>
    <s v="COUNTY COMMISSIONER"/>
    <n v="23"/>
    <s v="PACIFIC CO"/>
    <n v="3841"/>
    <s v="PACIFIC"/>
    <s v="Local"/>
    <n v="13272"/>
    <s v="C"/>
    <s v="Registration and financial affairs"/>
    <s v="Candidate"/>
    <s v="Candidate"/>
    <m/>
    <m/>
    <m/>
    <s v="D"/>
    <x v="0"/>
    <n v="41219"/>
    <s v="mini"/>
    <b v="1"/>
    <m/>
    <m/>
    <s v="Qualified for general"/>
    <s v="Won in general"/>
    <m/>
    <m/>
    <m/>
    <m/>
    <m/>
    <m/>
    <m/>
    <m/>
    <m/>
    <s v="PO BOX 104"/>
    <s v="ILWACO"/>
    <s v="WA"/>
    <n v="98624"/>
    <s v="360-642-3601"/>
    <n v="4238.5"/>
    <n v="0"/>
    <n v="6559.03"/>
    <n v="5084.16"/>
    <n v="0"/>
    <n v="0"/>
    <m/>
    <m/>
    <s v="https://web.pdc.wa.gov/rptimg/default.aspx?filerid_election_year=WOLFF%20%20637%3A%7C%3A2012"/>
    <n v="21465"/>
    <n v="4001"/>
    <n v="10243"/>
    <n v="10817"/>
    <m/>
    <s v="ANN SAARI"/>
    <s v="candidate"/>
    <m/>
    <n v="44149.256168981483"/>
  </r>
  <r>
    <s v="ca-2012-10468"/>
    <s v="LADEC2 408"/>
    <s v="CA"/>
    <n v="40888"/>
    <m/>
    <m/>
    <m/>
    <s v="Electronic"/>
    <n v="40888"/>
    <x v="13"/>
    <s v="Candidate registered"/>
    <s v="Connie J Ladenburg (CONNIE LADENBURG)"/>
    <m/>
    <s v="P.O. BOX 111928"/>
    <s v="TACOMA"/>
    <s v="PIERCE"/>
    <s v="WA"/>
    <n v="98411"/>
    <s v="MANAGER@CONNIELADENBURG.COM"/>
    <s v="manager@connieladenburg.com"/>
    <s v="253-208-6522"/>
    <s v="COUNTY COUNCIL MEMBER"/>
    <n v="25"/>
    <s v="PIERCE CO"/>
    <n v="3879"/>
    <s v="PIERCE"/>
    <s v="Local"/>
    <n v="414360"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m/>
    <m/>
    <m/>
    <m/>
    <m/>
    <m/>
    <m/>
    <m/>
    <m/>
    <s v="235 BROADWAY #380"/>
    <s v="TACOMA"/>
    <s v="WA"/>
    <n v="98402"/>
    <m/>
    <n v="48726.61"/>
    <n v="0"/>
    <n v="40970.89"/>
    <n v="5000"/>
    <n v="0"/>
    <n v="6477.01"/>
    <m/>
    <m/>
    <s v="https://web.pdc.wa.gov/rptimg/default.aspx?filerid_election_year=LADEC2%20408%3A%7C%3A2012"/>
    <n v="10895"/>
    <n v="27160"/>
    <n v="10468"/>
    <n v="10218"/>
    <m/>
    <s v="WHITNEY RHODES"/>
    <s v="candidate"/>
    <m/>
    <n v="44149.226168981484"/>
  </r>
  <r>
    <s v="ca-2012-10147"/>
    <s v="LALIE  072"/>
    <s v="CA"/>
    <n v="40818"/>
    <m/>
    <m/>
    <m/>
    <s v="Electronic"/>
    <n v="40818"/>
    <x v="13"/>
    <s v="Candidate discontinued campaign"/>
    <s v="Eric R. Laliberte (ERIC LALIBERTE)"/>
    <m/>
    <s v="14241 NE WOODINVILLE-DUVALL RD, #194"/>
    <s v="WOODINVILLE"/>
    <s v="KING"/>
    <s v="WA"/>
    <n v="98072"/>
    <s v="Info@VoteEric.org"/>
    <s v="eric@voteeric.org"/>
    <s v="206-588-5806"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Not in primary"/>
    <m/>
    <m/>
    <m/>
    <m/>
    <m/>
    <m/>
    <m/>
    <m/>
    <m/>
    <m/>
    <s v="15411 NE 176TH PL"/>
    <s v="WOODINVILLE"/>
    <s v="WA"/>
    <n v="98072"/>
    <s v="206-595-3529"/>
    <n v="5164.8900000000003"/>
    <n v="0"/>
    <n v="817.76"/>
    <n v="5000"/>
    <n v="0"/>
    <n v="0"/>
    <m/>
    <m/>
    <s v="https://web.pdc.wa.gov/rptimg/default.aspx?filerid_election_year=LALIE%20%20072%3A%7C%3A2012"/>
    <n v="10942"/>
    <n v="1633"/>
    <n v="10147"/>
    <n v="10223"/>
    <n v="45"/>
    <s v="TERRY SCODELLER"/>
    <s v="candidate"/>
    <m/>
    <n v="44149.226365740738"/>
  </r>
  <r>
    <s v="ca-2012-10352"/>
    <s v="REYKC  512"/>
    <s v="CA"/>
    <n v="40798"/>
    <m/>
    <m/>
    <m/>
    <s v="Electronic"/>
    <n v="40798"/>
    <x v="13"/>
    <s v="Candidate registered"/>
    <s v="CHRIS REYKDAL"/>
    <m/>
    <s v="855 TROSPER RD SUITE 108-117"/>
    <s v="TUMWATER"/>
    <s v="THURSTON"/>
    <s v="WA"/>
    <s v="98512-8108"/>
    <s v="REYKDALS2@COMCAST.NET"/>
    <s v="reykdals2@comcast.net"/>
    <s v="360-790-3151"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Unopposed in primary"/>
    <s v="Unopposed in general"/>
    <s v="Incumbent"/>
    <m/>
    <m/>
    <m/>
    <m/>
    <m/>
    <m/>
    <m/>
    <m/>
    <s v="6519 GLENWOOD DR SW"/>
    <s v="OLYMPIA"/>
    <s v="WA"/>
    <n v="98512"/>
    <s v="360-350-8938"/>
    <n v="45935.21"/>
    <n v="499.07"/>
    <n v="41961.49"/>
    <n v="-2000"/>
    <n v="0"/>
    <n v="0"/>
    <m/>
    <m/>
    <s v="https://web.pdc.wa.gov/rptimg/default.aspx?filerid_election_year=REYKC%20%20512%3A%7C%3A2012"/>
    <n v="16193"/>
    <n v="1070"/>
    <n v="10352"/>
    <n v="10481"/>
    <n v="22"/>
    <s v="DOUGLAS SCOTT"/>
    <s v="candidate"/>
    <m/>
    <n v="44149.241157407407"/>
  </r>
  <r>
    <s v="ca-2018-149"/>
    <s v="KHANM  275"/>
    <s v="CA"/>
    <n v="43243"/>
    <m/>
    <m/>
    <m/>
    <m/>
    <n v="43243"/>
    <x v="3"/>
    <s v="Candidate registered"/>
    <s v="Mohammed Riaz Khan (MOHAMMED KHAN)"/>
    <m/>
    <s v="5500 HARBOUR POINTE BLVD R104"/>
    <s v="MUKILTEO"/>
    <s v="SNOHOMISH"/>
    <s v="WA"/>
    <n v="98275"/>
    <s v="MUKILTEOLEADER@GMAIL.COM"/>
    <s v="mukilteoleader@gmail.com"/>
    <s v="210-385-5500"/>
    <s v="STATE SENATOR"/>
    <n v="12"/>
    <s v="LEG DISTRICT 21 - SENATE"/>
    <n v="4750"/>
    <s v="SNOHOMISH"/>
    <s v="Legislative"/>
    <m/>
    <s v="C"/>
    <s v="Registration and financial affairs"/>
    <s v="Candidate"/>
    <s v="Candidate"/>
    <m/>
    <m/>
    <m/>
    <s v="D"/>
    <x v="0"/>
    <n v="43410"/>
    <s v="mini"/>
    <b v="1"/>
    <m/>
    <m/>
    <s v="Lost in primary"/>
    <m/>
    <s v="Challenger"/>
    <m/>
    <m/>
    <m/>
    <m/>
    <m/>
    <m/>
    <m/>
    <m/>
    <s v="5500 HARBOUR POINTE BLVD R104"/>
    <s v="MUKILTEO"/>
    <s v="WA"/>
    <n v="98275"/>
    <s v="210-385-5500"/>
    <m/>
    <m/>
    <m/>
    <m/>
    <m/>
    <m/>
    <m/>
    <m/>
    <s v="https://web.pdc.wa.gov/rptimg/default.aspx?docid=4724513"/>
    <n v="10429"/>
    <n v="960"/>
    <n v="149"/>
    <m/>
    <n v="21"/>
    <s v="MOHAMMED KHAN"/>
    <s v="candidate"/>
    <m/>
    <n v="43959.622581018521"/>
  </r>
  <r>
    <s v="ca-2020-1205"/>
    <s v="HUNTS  506"/>
    <s v="CA"/>
    <n v="42999"/>
    <m/>
    <m/>
    <m/>
    <s v="Electronic"/>
    <n v="42999"/>
    <x v="4"/>
    <s v="Candidate registered"/>
    <s v="HUNT SAMUEL W (SAMUEL HUNT)"/>
    <m/>
    <s v="PO BOX 2573"/>
    <s v="OLYMPIA"/>
    <s v="THURSTON"/>
    <s v="WA"/>
    <s v="98507-2573"/>
    <s v="VOTEHUNT@COMCAST.NET"/>
    <s v="huntsam@comcast.net"/>
    <s v="360-456-0886"/>
    <s v="STATE SENATOR"/>
    <n v="12"/>
    <s v="LEG DISTRICT 22 - SENATE"/>
    <n v="4751"/>
    <s v="THURSTON"/>
    <s v="Legislative"/>
    <n v="112378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8729 FERNWOOD ST NE"/>
    <s v="OLYMPIA"/>
    <s v="WA"/>
    <n v="98516"/>
    <s v="206-999-6776"/>
    <n v="96884.47"/>
    <n v="706.84"/>
    <n v="95560.82"/>
    <n v="0"/>
    <n v="0"/>
    <n v="0"/>
    <m/>
    <m/>
    <s v="https://web.pdc.wa.gov/rptimg/default.aspx?docid=4675439"/>
    <n v="9241"/>
    <n v="26204"/>
    <n v="1205"/>
    <n v="695"/>
    <n v="22"/>
    <s v="STEVEN DREW"/>
    <s v="candidate"/>
    <m/>
    <n v="44300.492488425924"/>
  </r>
  <r>
    <s v="ca-2019-1395"/>
    <s v="BATEJ  501"/>
    <s v="CA"/>
    <n v="43445"/>
    <d v="2019-05-13T00:00:00"/>
    <m/>
    <m/>
    <s v="Electronic"/>
    <n v="43445"/>
    <x v="7"/>
    <s v="Candidate declared"/>
    <s v="BATEMAN JESSICA D (JESSICA BATEMAN)"/>
    <m/>
    <s v="120 STATE AVE NE #1462"/>
    <s v="OLYMPIA"/>
    <s v="THURSTON"/>
    <s v="WA"/>
    <n v="98501"/>
    <s v="REELECTJESSICABATEMAN@GMAIL.COM"/>
    <s v="reelectjessicabateman@gmail.com"/>
    <s v="425-943-0071"/>
    <s v="CITY COUNCIL MEMBER"/>
    <n v="32"/>
    <s v="CITY OF OLYMPIA"/>
    <n v="3820"/>
    <s v="THURSTON"/>
    <s v="Local"/>
    <n v="35145"/>
    <s v="C"/>
    <s v="Registration and financial affairs"/>
    <s v="Candidate"/>
    <s v="Candidate"/>
    <m/>
    <m/>
    <m/>
    <s v="D"/>
    <x v="0"/>
    <n v="43774"/>
    <s v="full"/>
    <b v="1"/>
    <b v="0"/>
    <b v="1"/>
    <m/>
    <s v="Won in general"/>
    <m/>
    <m/>
    <m/>
    <m/>
    <m/>
    <m/>
    <m/>
    <m/>
    <m/>
    <s v="119 1ST AVE S STE 320"/>
    <s v="SEATTLE"/>
    <s v="WA"/>
    <n v="98104"/>
    <s v="206-682-7328"/>
    <n v="25335.71"/>
    <n v="975"/>
    <n v="25330.720000000001"/>
    <n v="0"/>
    <n v="0"/>
    <n v="0"/>
    <n v="590.51"/>
    <n v="0"/>
    <s v="https://web.pdc.wa.gov/rptimg/default.aspx?docid=4772188"/>
    <n v="1129"/>
    <n v="30382"/>
    <n v="1395"/>
    <n v="1567"/>
    <m/>
    <s v="ANNIE LINDSEY"/>
    <s v="candidate"/>
    <m/>
    <n v="44148.896932870368"/>
  </r>
  <r>
    <s v="ca-2018-150"/>
    <s v="PETES  026"/>
    <s v="CA"/>
    <n v="42977"/>
    <m/>
    <m/>
    <m/>
    <s v="Electronic"/>
    <n v="42977"/>
    <x v="3"/>
    <s v="Candidate registered"/>
    <s v="Strom Peterson (STROM PETERSON)"/>
    <m/>
    <s v="PO BOX 3057"/>
    <s v="EDMONDS"/>
    <s v="SNOHOMISH"/>
    <s v="WA"/>
    <n v="98020"/>
    <s v="VOTESTROM@GMAIL.COM"/>
    <s v="votestrom@gmail.com"/>
    <s v="206-799-7363"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349 16TH AVE E #60"/>
    <s v="SEATTLE"/>
    <s v="WA"/>
    <n v="98112"/>
    <s v="206-218-3108"/>
    <n v="85061.78"/>
    <n v="93.27"/>
    <n v="75155.05"/>
    <n v="0"/>
    <n v="0"/>
    <n v="0"/>
    <n v="689.3"/>
    <n v="0"/>
    <s v="https://web.pdc.wa.gov/rptimg/default.aspx?docid=4670985"/>
    <n v="15178"/>
    <n v="159"/>
    <n v="150"/>
    <n v="3547"/>
    <n v="21"/>
    <s v="ABBOT TAYLOR"/>
    <s v="candidate"/>
    <m/>
    <n v="44148.973981481482"/>
  </r>
  <r>
    <s v="ca-2018-851"/>
    <s v="YOUND  335"/>
    <s v="CA"/>
    <n v="43111"/>
    <m/>
    <m/>
    <m/>
    <s v="Electronic"/>
    <n v="43111"/>
    <x v="3"/>
    <s v="Candidate registered"/>
    <s v="Derek M. Young (DEREK YOUNG)"/>
    <m/>
    <s v="11400 OLYMPUS WAY, B102"/>
    <s v="GIG HARBOR"/>
    <s v="PIERCE"/>
    <s v="WA"/>
    <n v="98332"/>
    <s v="DEREK@DEREKMYOUNG.COM"/>
    <s v="derek@derekmyoung.com"/>
    <s v="253-225-5878"/>
    <s v="COUNTY COUNCIL MEMBER"/>
    <n v="25"/>
    <s v="PIERCE CO"/>
    <n v="3879"/>
    <s v="PIERCE"/>
    <s v="Local"/>
    <n v="493585"/>
    <s v="C"/>
    <s v="Registration and financial affairs"/>
    <s v="Candidate"/>
    <s v="Candidate"/>
    <m/>
    <m/>
    <d v="1900-01-06T00:00:00"/>
    <s v="D"/>
    <x v="0"/>
    <n v="43410"/>
    <s v="full"/>
    <b v="1"/>
    <m/>
    <m/>
    <s v="Qualified for general"/>
    <s v="Won in general"/>
    <m/>
    <m/>
    <m/>
    <m/>
    <m/>
    <m/>
    <m/>
    <m/>
    <m/>
    <s v="11400 OLYMPUS WAY, B102"/>
    <s v="GIG HARBOR"/>
    <s v="WA"/>
    <n v="98332"/>
    <s v="253-225-5878"/>
    <n v="55127.14"/>
    <n v="0"/>
    <n v="51190.2"/>
    <n v="0"/>
    <n v="0"/>
    <n v="13948.42"/>
    <n v="923.8"/>
    <n v="0"/>
    <s v="https://web.pdc.wa.gov/rptimg/default.aspx?docid=4696521"/>
    <n v="21899"/>
    <n v="14"/>
    <n v="851"/>
    <n v="4015"/>
    <m/>
    <s v="DEREK YOUNG"/>
    <s v="candidate"/>
    <m/>
    <n v="44148.993784722225"/>
  </r>
  <r>
    <s v="ca-2018-1938"/>
    <s v="KIEHJ  361"/>
    <s v="CA"/>
    <n v="42914"/>
    <m/>
    <m/>
    <m/>
    <s v="Electronic"/>
    <n v="42914"/>
    <x v="3"/>
    <s v="Candidate discontinued campaign"/>
    <s v="KIEHN JACOB A (JACOB KIEHN)"/>
    <m/>
    <s v="129 MAIN ST. E"/>
    <s v="PACKWOOD"/>
    <s v="LEWIS"/>
    <s v="WA"/>
    <n v="98361"/>
    <s v="JACOBKIEHN2018@GMAIL.COM"/>
    <s v="jacobakiehn@gmail.com"/>
    <s v="360-496-1054"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129 MAIN ST. E"/>
    <s v="PACKWOOD"/>
    <s v="WA"/>
    <n v="98361"/>
    <s v="360-496-1054"/>
    <n v="0"/>
    <n v="0"/>
    <n v="0"/>
    <n v="0"/>
    <n v="0"/>
    <n v="0"/>
    <m/>
    <m/>
    <s v="https://web.pdc.wa.gov/rptimg/default.aspx?docid=4661696"/>
    <n v="10355"/>
    <n v="1754"/>
    <n v="1938"/>
    <n v="3296"/>
    <n v="20"/>
    <s v="JACOB KIEHN"/>
    <s v="candidate"/>
    <m/>
    <n v="44148.965081018519"/>
  </r>
  <r>
    <s v="ca-2018-250"/>
    <s v="CARLR  119"/>
    <s v="CA"/>
    <n v="42797"/>
    <m/>
    <m/>
    <m/>
    <s v="Electronic"/>
    <n v="42797"/>
    <x v="3"/>
    <s v="Candidate registered"/>
    <s v="CARLYLE REUVEN M (REUVEN CARLYLE)"/>
    <m/>
    <s v="PO BOX 9100"/>
    <s v="SEATTLE"/>
    <s v="KING"/>
    <s v="WA"/>
    <n v="98109"/>
    <s v="REUVEN@GROUPCARLYLE.COM"/>
    <s v="reuven@groupcarlyle.com"/>
    <s v="206-286-9663"/>
    <s v="STATE SENATOR"/>
    <n v="12"/>
    <s v="LEG DISTRICT 36 - SENATE"/>
    <n v="4765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m/>
    <m/>
    <m/>
    <m/>
    <m/>
    <m/>
    <m/>
    <m/>
    <m/>
    <s v="PO BOX 9100"/>
    <s v="SEATTLE"/>
    <s v="WA"/>
    <n v="98109"/>
    <s v="206-486-0085"/>
    <n v="132589.78"/>
    <n v="9086.0300000000007"/>
    <n v="95467.9"/>
    <n v="0"/>
    <n v="0"/>
    <n v="0"/>
    <n v="276.32"/>
    <n v="0"/>
    <s v="https://web.pdc.wa.gov/rptimg/default.aspx?docid=4628988"/>
    <n v="2592"/>
    <n v="26137"/>
    <n v="250"/>
    <n v="2876"/>
    <n v="36"/>
    <s v="JASON BENNETT"/>
    <s v="candidate"/>
    <m/>
    <n v="44148.948263888888"/>
  </r>
  <r>
    <s v="ca-2018-1911"/>
    <s v="OOMMT  274"/>
    <s v="CA"/>
    <n v="43357"/>
    <m/>
    <m/>
    <m/>
    <m/>
    <n v="43357"/>
    <x v="3"/>
    <s v="Candidate registered"/>
    <s v="OOMMEN TAMMY J (TAMMY OOMMEN)"/>
    <m/>
    <s v="17135 ZOYA"/>
    <s v="MOUNT VERNON"/>
    <s v="SKAGIT"/>
    <s v="WA"/>
    <n v="98274"/>
    <s v="district2lanphereoommen@gmail.com"/>
    <s v="lanpherearts@gmail.com"/>
    <s v="360-630-6602"/>
    <s v="COUNTY CHARTER REVIEW COMMISSIONER"/>
    <n v="30"/>
    <s v="SKAGIT CO"/>
    <n v="4064"/>
    <s v="SKAGIT"/>
    <s v="Local"/>
    <n v="73724"/>
    <s v="C"/>
    <s v="Registration and financial affairs"/>
    <s v="Candidate"/>
    <s v="Candidate"/>
    <m/>
    <m/>
    <m/>
    <s v="D"/>
    <x v="0"/>
    <n v="43410"/>
    <s v="mini"/>
    <b v="1"/>
    <m/>
    <m/>
    <s v="Not in primary"/>
    <m/>
    <m/>
    <m/>
    <m/>
    <m/>
    <m/>
    <m/>
    <m/>
    <m/>
    <m/>
    <s v="14610 9TH AVE NE"/>
    <s v="SHORELINE"/>
    <s v="WA"/>
    <n v="98155"/>
    <s v="206-914-1363"/>
    <m/>
    <m/>
    <m/>
    <m/>
    <m/>
    <m/>
    <m/>
    <m/>
    <s v="https://web.pdc.wa.gov/rptimg/default.aspx?docid=4753099"/>
    <n v="14445"/>
    <n v="1731"/>
    <n v="1911"/>
    <m/>
    <m/>
    <s v="LEZLIE  SHARPE"/>
    <s v="candidate"/>
    <m/>
    <n v="43597.925000000003"/>
  </r>
  <r>
    <s v="ca-2018-190"/>
    <s v="CONWS  411"/>
    <s v="CA"/>
    <n v="42313"/>
    <m/>
    <m/>
    <m/>
    <s v="Electronic"/>
    <n v="42313"/>
    <x v="3"/>
    <s v="Candidate registered"/>
    <s v="Steve Conway (CONWAY STEVEN E)"/>
    <m/>
    <s v="PO Box 112020"/>
    <s v="Tacoma"/>
    <s v="PIERCE"/>
    <s v="WA"/>
    <s v="98411-2020"/>
    <s v="brittany.a.hale@gmail.com"/>
    <s v="steveconway@harbornet.com"/>
    <s v="253-303-1032"/>
    <s v="STATE SENATOR"/>
    <n v="12"/>
    <s v="LEG DISTRICT 29 - SENATE"/>
    <n v="4758"/>
    <s v="PIERCE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s v="Incumbent"/>
    <m/>
    <m/>
    <m/>
    <m/>
    <m/>
    <m/>
    <m/>
    <m/>
    <s v="223 S 58th St"/>
    <s v="Tacoma"/>
    <s v="WA"/>
    <n v="98408"/>
    <s v="253-303-1032"/>
    <n v="120354.71"/>
    <n v="0"/>
    <n v="116204.71"/>
    <n v="0"/>
    <n v="0"/>
    <n v="0"/>
    <n v="329.93"/>
    <n v="0"/>
    <s v="https://web.pdc.wa.gov/rptimg/default.aspx?docid=4579200"/>
    <n v="24272"/>
    <n v="27399"/>
    <n v="190"/>
    <n v="2981"/>
    <n v="29"/>
    <s v="Brittany Hale"/>
    <s v="candidate"/>
    <m/>
    <n v="44148.952268518522"/>
  </r>
  <r>
    <s v="ca-2018-299"/>
    <s v="MACRN  109"/>
    <s v="CA"/>
    <n v="42745"/>
    <m/>
    <m/>
    <m/>
    <s v="Electronic"/>
    <n v="42745"/>
    <x v="3"/>
    <s v="Candidate registered"/>
    <s v="Nicole Macri (NICOLE MACRI)"/>
    <m/>
    <s v="PO BOX 9100"/>
    <s v="SEATTLE"/>
    <s v="KING"/>
    <s v="WA"/>
    <n v="98109"/>
    <s v="INFO@VOTENICOLE.ORG"/>
    <s v="nmacri@gmail.com"/>
    <s v="206-313-3751"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151203.6"/>
    <n v="12769.48"/>
    <n v="106633.31"/>
    <n v="0"/>
    <n v="0"/>
    <n v="0"/>
    <n v="742.86"/>
    <n v="0"/>
    <s v="https://web.pdc.wa.gov/rptimg/default.aspx?docid=4623868"/>
    <n v="11853"/>
    <n v="30402"/>
    <n v="299"/>
    <n v="3387"/>
    <n v="43"/>
    <s v="JASON BENNETT"/>
    <s v="candidate"/>
    <m/>
    <n v="44148.968692129631"/>
  </r>
  <r>
    <s v="ca-2018-307"/>
    <s v="LOVIJ  012"/>
    <s v="CA"/>
    <n v="42963"/>
    <m/>
    <m/>
    <m/>
    <s v="Electronic"/>
    <n v="42963"/>
    <x v="3"/>
    <s v="Candidate registered"/>
    <s v="LOVICK JOHNNY R (JOHNNY LOVICK)"/>
    <m/>
    <s v="2403 157TH PLACE SE"/>
    <s v="MILL CREEK"/>
    <s v="KING"/>
    <s v="WA"/>
    <n v="98012"/>
    <s v="JOHNLOVICK@FRONTIER.COM"/>
    <s v="johnlovick@frontier.com"/>
    <s v="425-750-0306"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302015.68"/>
    <n v="0"/>
    <n v="291190.65000000002"/>
    <n v="0"/>
    <n v="0"/>
    <n v="0"/>
    <n v="676.87"/>
    <n v="0"/>
    <s v="https://web.pdc.wa.gov/rptimg/default.aspx?docid=4673326"/>
    <n v="11692"/>
    <n v="26449"/>
    <n v="307"/>
    <n v="3379"/>
    <n v="44"/>
    <s v="JASON BENNETT"/>
    <s v="candidate"/>
    <m/>
    <n v="44148.968425925923"/>
  </r>
  <r>
    <s v="ca-2018-370"/>
    <s v="DICKJ  550"/>
    <s v="CA"/>
    <n v="43275"/>
    <m/>
    <m/>
    <m/>
    <m/>
    <n v="43275"/>
    <x v="3"/>
    <s v="Candidate registered"/>
    <s v="Jasmine Dickhoff (JASMINE  DICKHOFF)"/>
    <m/>
    <s v="920 DION ST"/>
    <s v="HOQUIAM"/>
    <s v="GRAYS HARBOR"/>
    <s v="WA"/>
    <n v="98550"/>
    <s v="dickhoffforauditor@yahoo.com"/>
    <s v="eyehartbob@yahoo.com"/>
    <s v="360-581-9974"/>
    <s v="COUNTY AUDITOR"/>
    <n v="20"/>
    <s v="GRAYS HARBOR CO"/>
    <n v="3369"/>
    <s v="GRAYS HARBOR"/>
    <s v="Local"/>
    <n v="41343"/>
    <s v="C"/>
    <s v="Registration and financial affairs"/>
    <s v="Candidate"/>
    <s v="Candidate"/>
    <m/>
    <m/>
    <m/>
    <s v="D"/>
    <x v="0"/>
    <n v="43410"/>
    <s v="mini"/>
    <b v="1"/>
    <m/>
    <m/>
    <s v="Lost in primary"/>
    <m/>
    <m/>
    <m/>
    <m/>
    <m/>
    <m/>
    <m/>
    <m/>
    <m/>
    <m/>
    <s v="920 DION ST"/>
    <s v="HOQUIAM"/>
    <s v="WA"/>
    <n v="98550"/>
    <s v="360-581-8658"/>
    <m/>
    <m/>
    <m/>
    <m/>
    <m/>
    <m/>
    <m/>
    <m/>
    <s v="https://web.pdc.wa.gov/rptimg/default.aspx?docid=4733168"/>
    <n v="4991"/>
    <n v="831"/>
    <n v="370"/>
    <m/>
    <m/>
    <s v="BRANDON MAINE"/>
    <s v="candidate"/>
    <m/>
    <n v="43959.622581018521"/>
  </r>
  <r>
    <s v="ca-2015-5796"/>
    <s v="WAITJ  205"/>
    <s v="CA"/>
    <n v="42037"/>
    <m/>
    <m/>
    <m/>
    <s v="Electronic"/>
    <n v="42037"/>
    <x v="12"/>
    <s v="Candidate registered"/>
    <s v="WAITE JOHN D (JOHN WAITE)"/>
    <m/>
    <s v="15 W MAIN"/>
    <s v="SPOKANE"/>
    <s v="SPOKANE"/>
    <s v="WA"/>
    <n v="99201"/>
    <s v="VOTEJOHNWAITE@GMAIL.COM"/>
    <s v="votejohnwaite@gmail.com"/>
    <s v="509-475-8383"/>
    <s v="CITY COUNCIL MEMBER"/>
    <n v="32"/>
    <s v="CITY OF SPOKANE"/>
    <n v="4150"/>
    <s v="SPOKANE"/>
    <s v="Local"/>
    <n v="118288"/>
    <s v="C"/>
    <s v="Registration and financial affairs"/>
    <s v="Candidate"/>
    <s v="Candidate"/>
    <m/>
    <m/>
    <m/>
    <s v="D"/>
    <x v="0"/>
    <n v="42311"/>
    <s v="full"/>
    <b v="1"/>
    <m/>
    <m/>
    <s v="Lost in primary"/>
    <m/>
    <m/>
    <m/>
    <m/>
    <m/>
    <m/>
    <m/>
    <m/>
    <m/>
    <m/>
    <s v="15 W MAIN"/>
    <s v="SPOKANE"/>
    <s v="WA"/>
    <n v="99201"/>
    <s v="509-475-8383"/>
    <n v="13112.88"/>
    <n v="0"/>
    <n v="11348.91"/>
    <n v="5500"/>
    <n v="0"/>
    <n v="0"/>
    <m/>
    <m/>
    <s v="https://web.pdc.wa.gov/rptimg/default.aspx?docid=4236708"/>
    <n v="20412"/>
    <n v="4905"/>
    <n v="5796"/>
    <n v="7277"/>
    <m/>
    <s v="JOHN WAITE"/>
    <s v="candidate"/>
    <m/>
    <n v="44149.116238425922"/>
  </r>
  <r>
    <s v="ca-2014-7603"/>
    <s v="PHILB  111"/>
    <s v="CA"/>
    <n v="41253"/>
    <m/>
    <m/>
    <m/>
    <m/>
    <n v="41253"/>
    <x v="9"/>
    <s v="Candidate discontinued campaign"/>
    <s v="PHILLIPS BRETT (BRETT PHILLIPS)"/>
    <m/>
    <s v="2200 THORNDYKE AVENUE WEST, UNIT 303"/>
    <s v="SEATTLE"/>
    <s v="KING"/>
    <s v="WA"/>
    <n v="98199"/>
    <s v="bmphil@gmail.com"/>
    <s v="bmphil@gmail.com"/>
    <s v="206-303-8588"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m/>
    <m/>
    <s v="Challenger"/>
    <m/>
    <m/>
    <m/>
    <m/>
    <m/>
    <m/>
    <m/>
    <m/>
    <s v="2200 THORNDYKE AVENUE WEST, UNIT 303"/>
    <s v="SEATTLE"/>
    <s v="WA"/>
    <n v="98199"/>
    <s v="206-303-8588"/>
    <m/>
    <m/>
    <m/>
    <m/>
    <m/>
    <m/>
    <m/>
    <m/>
    <s v="https://web.pdc.wa.gov/rptimg/default.aspx?docid=3212935"/>
    <n v="15310"/>
    <n v="6156"/>
    <n v="7603"/>
    <m/>
    <n v="36"/>
    <s v="BRETT PHILLIPS"/>
    <s v="candidate"/>
    <m/>
    <n v="43598.007326388892"/>
  </r>
  <r>
    <s v="ca-2014-7539"/>
    <s v="YOUND  335"/>
    <s v="CA"/>
    <n v="41660"/>
    <m/>
    <m/>
    <m/>
    <s v="Electronic"/>
    <n v="41660"/>
    <x v="9"/>
    <s v="Candidate registered"/>
    <s v="Derek M. Young (DEREK YOUNG)"/>
    <m/>
    <s v="4810 PT. FOSDICK DR. NW #191"/>
    <s v="GIG HARBOR"/>
    <s v="PIERCE"/>
    <s v="WA"/>
    <n v="98335"/>
    <s v="DEREK@DEREKMYOUNG.COM"/>
    <s v="derek@derekmyoung.com"/>
    <s v="253-225-5878"/>
    <s v="COUNTY COUNCIL MEMBER"/>
    <n v="25"/>
    <s v="PIERCE CO"/>
    <n v="3879"/>
    <s v="PIERCE"/>
    <s v="Local"/>
    <n v="439499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m/>
    <m/>
    <m/>
    <m/>
    <m/>
    <m/>
    <m/>
    <m/>
    <m/>
    <s v="25 N. BROADWAY #108"/>
    <s v="TACOMA"/>
    <s v="WA"/>
    <n v="98403"/>
    <s v="253-441-8339"/>
    <n v="68024"/>
    <n v="0"/>
    <n v="67531.899999999994"/>
    <n v="0"/>
    <n v="0"/>
    <n v="0"/>
    <n v="8414.1299999999992"/>
    <n v="2750"/>
    <s v="https://web.pdc.wa.gov/rptimg/default.aspx?docid=3699186"/>
    <n v="22070"/>
    <n v="14"/>
    <n v="7539"/>
    <n v="8629"/>
    <m/>
    <s v="ALEX VAN PUTTEN"/>
    <s v="candidate"/>
    <m/>
    <n v="44149.164884259262"/>
  </r>
  <r>
    <s v="ca-2024-689062"/>
    <s v="STONM  687"/>
    <s v="CA"/>
    <n v="44936"/>
    <d v="2024-05-06T00:00:00"/>
    <m/>
    <m/>
    <s v="Electronic"/>
    <n v="44936"/>
    <x v="1"/>
    <s v="Candidate declared"/>
    <s v="Monica Jurado Stonier"/>
    <m/>
    <s v="PO Box 61762"/>
    <s v="Vancouver"/>
    <s v="CLARK"/>
    <s v="WA"/>
    <n v="98666"/>
    <s v="monica.stonier@gmail.com"/>
    <s v="monica.stonier@gmail.com"/>
    <s v="360-901-2859"/>
    <s v="STATE REPRESENTATIVE"/>
    <n v="13"/>
    <s v="LEG DISTRICT 49 - HOUSE"/>
    <n v="4876"/>
    <s v="CLARK"/>
    <s v="Legislative"/>
    <n v="92049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61762"/>
    <s v="Vancouver"/>
    <s v="WA"/>
    <n v="98666"/>
    <n v="3606093527"/>
    <n v="245803.47"/>
    <n v="15934.59"/>
    <n v="229185.11"/>
    <n v="0"/>
    <n v="0"/>
    <n v="0"/>
    <n v="120.4"/>
    <n v="0"/>
    <s v="https://apollo.pdc.wa.gov/public/registrations/registration?registration_id=50366"/>
    <n v="31615"/>
    <n v="452"/>
    <n v="689062"/>
    <n v="19625"/>
    <n v="49"/>
    <s v="Marsha Manning"/>
    <s v="candidate"/>
    <m/>
    <n v="45665.521261574075"/>
  </r>
  <r>
    <s v="ca-2024-2972361"/>
    <s v="TYLEN--368"/>
    <s v="CA"/>
    <n v="45086"/>
    <d v="2024-05-06T00:00:00"/>
    <m/>
    <m/>
    <s v="Electronic"/>
    <n v="45086"/>
    <x v="1"/>
    <s v="Candidate declared"/>
    <s v="Nathan Tyler (Nate Tyler)"/>
    <m/>
    <s v="Po Box 382"/>
    <s v="Neah Bay"/>
    <s v="CLALLAM"/>
    <s v="WA"/>
    <n v="98357"/>
    <s v="info@votenatetyler.com"/>
    <s v="nate.tyler0341@gmail.com"/>
    <n v="3606402721"/>
    <s v="STATE REPRESENTATIVE"/>
    <n v="13"/>
    <s v="LEG DISTRICT 24 - HOUSE"/>
    <n v="4825"/>
    <s v="CLALLAM"/>
    <s v="Legislative"/>
    <n v="117622"/>
    <s v="C"/>
    <s v="Registration and financial affairs"/>
    <s v="Candidate"/>
    <s v="Candidate"/>
    <m/>
    <m/>
    <d v="1899-12-31T00:00:00"/>
    <s v="D"/>
    <x v="0"/>
    <n v="45601"/>
    <s v="full"/>
    <b v="1"/>
    <b v="1"/>
    <b v="0"/>
    <s v="Lost in primary"/>
    <m/>
    <m/>
    <m/>
    <m/>
    <m/>
    <m/>
    <m/>
    <m/>
    <m/>
    <m/>
    <s v="PO Box 9100"/>
    <s v="Seattle"/>
    <s v="WA"/>
    <n v="98109"/>
    <s v="206-745-2010"/>
    <n v="61661.57"/>
    <n v="0"/>
    <n v="61454.98"/>
    <n v="0"/>
    <n v="0"/>
    <n v="0"/>
    <n v="48056.41"/>
    <n v="0"/>
    <s v="https://apollo.pdc.wa.gov/public/registrations/registration?registration_id=60186"/>
    <n v="33507"/>
    <n v="38290"/>
    <n v="2972361"/>
    <n v="20872"/>
    <n v="24"/>
    <s v="Jason Bennett"/>
    <s v="candidate"/>
    <m/>
    <n v="45697.659942129627"/>
  </r>
  <r>
    <s v="ca-2024-3296585"/>
    <s v="FOURW  589"/>
    <s v="CA"/>
    <n v="45334"/>
    <d v="2024-05-06T00:00:00"/>
    <m/>
    <m/>
    <s v="Electronic"/>
    <n v="45334"/>
    <x v="1"/>
    <s v="Candidate declared"/>
    <s v="Wayne Fournier"/>
    <m/>
    <s v="PO Box 950"/>
    <s v="Tenino"/>
    <s v="THURSTON"/>
    <s v="WA"/>
    <n v="98589"/>
    <s v="wayne@waynefournier.com"/>
    <s v="wfournier@hotmail.com"/>
    <s v="360-280-2533"/>
    <s v="COUNTY COMMISSIONER"/>
    <n v="23"/>
    <s v="THURSTON CO"/>
    <n v="4229"/>
    <s v="THURSTON"/>
    <s v="Local"/>
    <n v="195676"/>
    <s v="C"/>
    <s v="Registration and financial affairs"/>
    <s v="Candidate"/>
    <s v="Candidate"/>
    <m/>
    <m/>
    <s v="Commissioner District No. 4"/>
    <s v="D"/>
    <x v="0"/>
    <n v="45601"/>
    <s v="full"/>
    <b v="1"/>
    <b v="1"/>
    <b v="1"/>
    <s v="Qualified for general"/>
    <s v="Won in general"/>
    <m/>
    <m/>
    <m/>
    <m/>
    <m/>
    <m/>
    <m/>
    <m/>
    <m/>
    <s v="PO Box 950"/>
    <s v="Tenino"/>
    <s v="WA"/>
    <n v="98589"/>
    <s v="360-280-2533"/>
    <n v="22726"/>
    <n v="6315.78"/>
    <n v="13706.61"/>
    <n v="0"/>
    <n v="0"/>
    <n v="0"/>
    <n v="361.18"/>
    <n v="0"/>
    <s v="https://apollo.pdc.wa.gov/public/registrations/registration?registration_id=59450"/>
    <n v="35876"/>
    <n v="25394"/>
    <n v="3296585"/>
    <n v="23698"/>
    <m/>
    <s v="Danielle Westbrook"/>
    <s v="candidate"/>
    <m/>
    <n v="45762.853530092594"/>
  </r>
  <r>
    <s v="ca-2022-567324"/>
    <s v="SHEWS2 225"/>
    <s v="CA"/>
    <n v="44522"/>
    <d v="2022-05-16T00:00:00"/>
    <m/>
    <m/>
    <s v="Electronic"/>
    <n v="44522"/>
    <x v="6"/>
    <s v="Candidate declared"/>
    <s v="Sharon Shewmake"/>
    <s v="People for Sharon"/>
    <s v="PO Box 5162"/>
    <s v="Bellingham"/>
    <s v="WHATCOM"/>
    <s v="WA"/>
    <n v="98227"/>
    <s v="sharon@sharon4whatcom.com"/>
    <s v="sharon@sharon4whatcom.com"/>
    <s v="360-725-3509"/>
    <s v="STATE SENATOR"/>
    <n v="12"/>
    <s v="LEG DISTRICT 42 - SENATE"/>
    <n v="4771"/>
    <s v="WHATCOM"/>
    <s v="Legislative"/>
    <n v="107471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7750 17th Ave NE"/>
    <s v="Seattle"/>
    <s v="WA"/>
    <n v="98115"/>
    <s v="206-669-4924"/>
    <n v="690584.52"/>
    <n v="2000"/>
    <n v="690722.42"/>
    <n v="-3977"/>
    <n v="0"/>
    <n v="30"/>
    <n v="517518.13"/>
    <n v="657544.39"/>
    <s v="https://apollo.pdc.wa.gov/public/registrations/registration?registration_id=47515"/>
    <n v="29888"/>
    <n v="977"/>
    <n v="567324"/>
    <n v="18200"/>
    <n v="42"/>
    <s v="Janet Miller"/>
    <s v="candidate"/>
    <m/>
    <n v="45019.939837962964"/>
  </r>
  <r>
    <s v="ca-2022-567334"/>
    <s v="MCLEB--072"/>
    <s v="CA"/>
    <n v="44536"/>
    <d v="2022-05-17T00:00:00"/>
    <m/>
    <m/>
    <s v="Electronic"/>
    <n v="44536"/>
    <x v="6"/>
    <s v="Candidate withdrew"/>
    <s v="Bevin E. McLeod (Bevin McLeod)"/>
    <m/>
    <s v="PO Box 82734"/>
    <s v="Kenmore"/>
    <s v="KING"/>
    <s v="Washington"/>
    <s v="98028-0734"/>
    <s v="Info@electbevin.com"/>
    <s v="votebevin@gmail.com"/>
    <n v="7209380975"/>
    <s v="STATE SENATOR"/>
    <n v="12"/>
    <s v="LEG DISTRICT 46 - SENATE"/>
    <n v="4775"/>
    <s v="KING"/>
    <s v="Legislative"/>
    <n v="102761"/>
    <s v="C"/>
    <s v="Registration and financial affairs"/>
    <s v="Candidate"/>
    <s v="Candidate"/>
    <m/>
    <m/>
    <m/>
    <s v="D"/>
    <x v="0"/>
    <n v="44873"/>
    <s v="full"/>
    <b v="0"/>
    <b v="0"/>
    <b v="0"/>
    <m/>
    <m/>
    <m/>
    <m/>
    <m/>
    <m/>
    <m/>
    <m/>
    <m/>
    <m/>
    <m/>
    <s v="PO Box 82734"/>
    <s v="Kenmore"/>
    <s v="Washington"/>
    <s v="98028-0734"/>
    <n v="4254424981"/>
    <n v="23639.61"/>
    <n v="0"/>
    <n v="20575.97"/>
    <n v="0"/>
    <n v="0"/>
    <n v="0"/>
    <m/>
    <m/>
    <s v="https://apollo.pdc.wa.gov/public/registrations/registration?registration_id=47603"/>
    <n v="29930"/>
    <n v="32298"/>
    <n v="567334"/>
    <n v="18219"/>
    <n v="46"/>
    <s v="Matthew G. Loschen"/>
    <s v="candidate"/>
    <m/>
    <n v="44761.597094907411"/>
  </r>
  <r>
    <s v="ca-2022-567337"/>
    <s v="RAVEL--560"/>
    <s v="CA"/>
    <n v="44538"/>
    <d v="2022-05-17T00:00:00"/>
    <m/>
    <m/>
    <s v="Electronic"/>
    <n v="44538"/>
    <x v="6"/>
    <s v="Candidate declared"/>
    <s v="Lelach Rave"/>
    <m/>
    <s v="P.O. Box 27113"/>
    <s v="Seattle"/>
    <s v="KING"/>
    <s v="WA"/>
    <n v="98165"/>
    <s v="info@drlelachrave.com"/>
    <s v="info@drlelachrave.com"/>
    <s v="206-282-1805"/>
    <s v="STATE REPRESENTATIVE"/>
    <n v="13"/>
    <s v="LEG DISTRICT 46 - HOUSE"/>
    <n v="4870"/>
    <s v="KING"/>
    <s v="Legislative"/>
    <n v="102761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P.O. Box 15855"/>
    <s v="Seattle"/>
    <s v="WA"/>
    <n v="98115"/>
    <s v="206-335-8815"/>
    <n v="330232.64"/>
    <n v="0"/>
    <n v="330232.64"/>
    <n v="0"/>
    <n v="0"/>
    <n v="0"/>
    <n v="38634.69"/>
    <n v="0"/>
    <s v="https://apollo.pdc.wa.gov/public/registrations/registration?registration_id=47611"/>
    <n v="29939"/>
    <n v="32301"/>
    <n v="567337"/>
    <n v="18276"/>
    <n v="46"/>
    <s v="Andy Lo"/>
    <s v="candidate"/>
    <m/>
    <n v="45015.662280092591"/>
  </r>
  <r>
    <s v="ca-2022-567400"/>
    <s v="MENSS  502"/>
    <s v="CA"/>
    <n v="44564"/>
    <d v="2022-05-16T00:00:00"/>
    <m/>
    <m/>
    <s v="Electronic"/>
    <n v="44564"/>
    <x v="6"/>
    <s v="Candidate declared"/>
    <s v="Samuel Tye Menser (Tye Menser)"/>
    <m/>
    <s v="1014 4th Ave. E."/>
    <s v="Olympia"/>
    <s v="THURSTON"/>
    <s v="Washington"/>
    <n v="98506"/>
    <s v="tyeforthurston@gmail.com"/>
    <s v="tyemenser@gmail.com"/>
    <s v="(808) 295-9504"/>
    <s v="COUNTY COMMISSIONER"/>
    <n v="23"/>
    <s v="THURSTON CO"/>
    <n v="4229"/>
    <s v="THURSTON"/>
    <s v="Local"/>
    <n v="195593"/>
    <s v="C"/>
    <s v="Registration and financial affairs"/>
    <s v="Candidate"/>
    <s v="Candidate"/>
    <m/>
    <m/>
    <d v="1900-01-02T00:00:00"/>
    <s v="D"/>
    <x v="0"/>
    <n v="44873"/>
    <s v="full"/>
    <b v="1"/>
    <b v="1"/>
    <b v="1"/>
    <s v="Qualified for general"/>
    <s v="Won in general"/>
    <m/>
    <m/>
    <m/>
    <m/>
    <m/>
    <m/>
    <m/>
    <m/>
    <m/>
    <s v="1014 4th Ave. E."/>
    <s v="Olympia"/>
    <s v="Washington"/>
    <n v="98506"/>
    <s v="(206) 920-5955"/>
    <n v="71513.67"/>
    <n v="40.76"/>
    <n v="75542.25"/>
    <n v="4000"/>
    <n v="0"/>
    <n v="0"/>
    <n v="357.49"/>
    <n v="0"/>
    <s v="https://apollo.pdc.wa.gov/public/registrations/registration?registration_id=47701"/>
    <n v="30026"/>
    <n v="860"/>
    <n v="567400"/>
    <n v="18417"/>
    <m/>
    <s v="Jordan Morris"/>
    <s v="candidate"/>
    <m/>
    <n v="44915.402453703704"/>
  </r>
  <r>
    <s v="ca-2024-3287991"/>
    <s v="KELLD--154"/>
    <s v="CA"/>
    <n v="45323"/>
    <d v="2024-05-06T00:00:00"/>
    <m/>
    <m/>
    <s v="Electronic"/>
    <n v="45323"/>
    <x v="1"/>
    <s v="Candidate declared"/>
    <s v="Devin Rydel Kelly"/>
    <s v="D427"/>
    <s v="910 S M Street"/>
    <s v="Tacoma"/>
    <s v="PIERCE"/>
    <s v="WA"/>
    <n v="98405"/>
    <s v="devinfor27@gmail.com"/>
    <s v="devinfor27@gmail.com"/>
    <m/>
    <s v="STATE REPRESENTATIVE"/>
    <n v="13"/>
    <s v="LEG DISTRICT 27 - HOUSE"/>
    <n v="4831"/>
    <s v="PIERCE"/>
    <s v="Legislative"/>
    <n v="93147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910 S M Street"/>
    <s v="Tacoma"/>
    <s v="WA"/>
    <n v="98405"/>
    <m/>
    <n v="90712.09"/>
    <n v="0"/>
    <n v="91686.26"/>
    <n v="2000"/>
    <n v="0"/>
    <n v="0"/>
    <n v="120.4"/>
    <n v="0"/>
    <s v="https://apollo.pdc.wa.gov/public/registrations/registration?registration_id=59501"/>
    <n v="35801"/>
    <n v="44669"/>
    <n v="3287991"/>
    <n v="23538"/>
    <n v="27"/>
    <s v="Kristin Lillegard"/>
    <s v="candidate"/>
    <m/>
    <n v="45686.748877314814"/>
  </r>
  <r>
    <s v="ca-2022-567348"/>
    <s v="BROTG  376"/>
    <s v="CA"/>
    <n v="44544"/>
    <d v="2022-05-17T00:00:00"/>
    <m/>
    <m/>
    <s v="Electronic"/>
    <n v="44544"/>
    <x v="6"/>
    <s v="Candidate declared"/>
    <s v="Greg Brotherton"/>
    <m/>
    <s v="PO Box 746"/>
    <s v="Quilcene"/>
    <s v="JEFFERSON"/>
    <s v="WA"/>
    <n v="98376"/>
    <s v="gregory.brotherton@gmail.com"/>
    <s v="votegregbrotherton@gmail.com"/>
    <s v="206-422-8328"/>
    <s v="COUNTY COMMISSIONER"/>
    <n v="23"/>
    <s v="JEFFERSON CO"/>
    <n v="3433"/>
    <s v="JEFFERSON"/>
    <s v="Local"/>
    <n v="27575"/>
    <s v="C"/>
    <s v="Registration and financial affairs"/>
    <s v="Candidate"/>
    <s v="Candidate"/>
    <m/>
    <m/>
    <d v="1900-01-02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O Box 746"/>
    <s v="Quilcene"/>
    <s v="WA"/>
    <n v="98376"/>
    <s v="360-774-0210"/>
    <n v="19037.71"/>
    <n v="0"/>
    <n v="18990.05"/>
    <n v="0"/>
    <n v="0"/>
    <n v="0"/>
    <n v="131.41"/>
    <n v="0"/>
    <s v="https://apollo.pdc.wa.gov/public/registrations/registration?registration_id=48018"/>
    <n v="29938"/>
    <n v="497"/>
    <n v="567348"/>
    <n v="18592"/>
    <m/>
    <s v="Cass Brotherton"/>
    <s v="candidate"/>
    <m/>
    <n v="44932.602407407408"/>
  </r>
  <r>
    <s v="ca-2024-3311366"/>
    <s v="CHRIJ--336"/>
    <s v="CA"/>
    <n v="45426"/>
    <d v="2024-05-10T00:00:00"/>
    <m/>
    <m/>
    <s v="Electronic"/>
    <n v="45426"/>
    <x v="1"/>
    <s v="Candidate declared"/>
    <s v="John Eric Christenson (John Christenson)"/>
    <s v="C8LDSR"/>
    <s v="6818 W Arrowhead Ave"/>
    <s v="Kennewick"/>
    <s v="BENTON"/>
    <s v="WA"/>
    <n v="99336"/>
    <s v="johnchri@charter.net"/>
    <s v="johnchri@charter.net"/>
    <s v="(509) 783-0282"/>
    <s v="STATE REPRESENTATIVE"/>
    <n v="13"/>
    <s v="LEG DISTRICT 08 - HOUSE"/>
    <n v="4793"/>
    <s v="BENTON"/>
    <s v="Legislative"/>
    <n v="95647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6818 W Arrowhead Ave"/>
    <s v="Kennewick"/>
    <s v="WA"/>
    <n v="99336"/>
    <s v="(509) 783-0282"/>
    <n v="3378.82"/>
    <n v="0"/>
    <n v="2421.91"/>
    <n v="1601.91"/>
    <n v="0"/>
    <n v="0"/>
    <n v="300.97000000000003"/>
    <n v="0"/>
    <s v="https://apollo.pdc.wa.gov/public/registrations/registration?registration_id=60691"/>
    <n v="36568"/>
    <n v="11763"/>
    <n v="3311366"/>
    <n v="24139"/>
    <n v="8"/>
    <s v="John Christenson"/>
    <s v="candidate"/>
    <m/>
    <n v="45646.170138888891"/>
  </r>
  <r>
    <s v="ca-2022-567525"/>
    <s v="FRAMN2 111"/>
    <s v="CA"/>
    <n v="44593"/>
    <d v="2022-05-16T00:00:00"/>
    <m/>
    <m/>
    <s v="Electronic"/>
    <n v="44593"/>
    <x v="6"/>
    <s v="Candidate declared"/>
    <s v="Noel C. Frame (Noel Frame)"/>
    <m/>
    <s v="PO Box 99143"/>
    <s v="Seattle"/>
    <s v="KING"/>
    <s v="WA"/>
    <n v="98139"/>
    <s v="manager@noelframe.com"/>
    <s v="campaign@noelframe.com"/>
    <s v="206-701-0344"/>
    <s v="STATE SENATOR"/>
    <n v="12"/>
    <s v="LEG DISTRICT 36 - SENATE"/>
    <n v="4765"/>
    <s v="KING"/>
    <s v="Legislative"/>
    <n v="109534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n v="2066827328"/>
    <n v="176059.16"/>
    <n v="9228.08"/>
    <n v="159518.03"/>
    <n v="0"/>
    <n v="0"/>
    <n v="2500"/>
    <n v="131.41"/>
    <n v="0"/>
    <s v="https://apollo.pdc.wa.gov/public/registrations/registration?registration_id=48065"/>
    <n v="30217"/>
    <n v="449"/>
    <n v="567525"/>
    <n v="18960"/>
    <n v="36"/>
    <s v="Josie Olsen"/>
    <s v="candidate"/>
    <m/>
    <n v="45110.568101851852"/>
  </r>
  <r>
    <s v="ca-2022-567415"/>
    <s v="RICHA--969"/>
    <s v="CA"/>
    <n v="44566"/>
    <d v="2022-05-16T00:00:00"/>
    <m/>
    <m/>
    <s v="Electronic"/>
    <n v="44566"/>
    <x v="6"/>
    <s v="Candidate declared"/>
    <s v="Adison Richards"/>
    <m/>
    <s v="PO Box 525"/>
    <s v="Gig Harbor"/>
    <s v="PIERCE"/>
    <s v="WA"/>
    <n v="98335"/>
    <s v="info@adisonrichards.com"/>
    <s v="info@adisonrichards.com"/>
    <s v="206-682-7328"/>
    <s v="STATE REPRESENTATIVE"/>
    <n v="13"/>
    <s v="LEG DISTRICT 26 - HOUSE"/>
    <n v="4829"/>
    <s v="PIERCE"/>
    <s v="Legislative"/>
    <n v="108581"/>
    <s v="C"/>
    <s v="Registration and financial affairs"/>
    <s v="Candidate"/>
    <s v="Candidate"/>
    <m/>
    <m/>
    <d v="1899-12-31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401 2nd Ave S Ste 303"/>
    <s v="Seattle"/>
    <s v="WA"/>
    <n v="98104"/>
    <s v="206-682-7328"/>
    <n v="389804.27"/>
    <n v="0"/>
    <n v="370484.8"/>
    <n v="0"/>
    <n v="0"/>
    <n v="0"/>
    <n v="27043.68"/>
    <n v="193854.44"/>
    <s v="https://apollo.pdc.wa.gov/public/registrations/registration?registration_id=48256"/>
    <n v="30035"/>
    <n v="32322"/>
    <n v="567415"/>
    <n v="18754"/>
    <n v="26"/>
    <s v="Lauren &quot;Eli&quot; Oldfield"/>
    <s v="candidate"/>
    <m/>
    <n v="45300.691400462965"/>
  </r>
  <r>
    <s v="ca-2022-93048"/>
    <s v="MACRN  109"/>
    <s v="CA"/>
    <n v="44200"/>
    <d v="2022-05-16T00:00:00"/>
    <m/>
    <m/>
    <s v="Electronic"/>
    <n v="44200"/>
    <x v="6"/>
    <s v="Candidate declared"/>
    <s v="Nicole Macri (NICOLE MACRI)"/>
    <m/>
    <s v="PO BOX 9100"/>
    <s v="SEATTLE"/>
    <s v="KING"/>
    <s v="WA"/>
    <n v="98109"/>
    <s v="NICOLE@VOTENICOLE.ORG"/>
    <s v="nicole@votenicole.org"/>
    <s v="206-313-3751"/>
    <s v="STATE REPRESENTATIVE"/>
    <n v="13"/>
    <s v="LEG DISTRICT 43 - HOUSE"/>
    <n v="4864"/>
    <s v="KING"/>
    <s v="Legislative"/>
    <n v="95714"/>
    <s v="C"/>
    <s v="Registration and financial affairs"/>
    <s v="Candidate"/>
    <s v="Candidate"/>
    <m/>
    <m/>
    <d v="1899-12-3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06719.47"/>
    <n v="54278.97"/>
    <n v="127826.48"/>
    <n v="0"/>
    <n v="0"/>
    <n v="1250"/>
    <n v="131.41"/>
    <n v="0"/>
    <s v="https://apollo.pdc.wa.gov/public/registrations/registration?registration_id=48338"/>
    <n v="26359"/>
    <n v="30402"/>
    <n v="93048"/>
    <n v="17272"/>
    <n v="43"/>
    <s v="JASON BENNETT"/>
    <s v="candidate"/>
    <m/>
    <n v="45032.370613425926"/>
  </r>
  <r>
    <s v="ca-2022-567697"/>
    <s v="ANDEC--786"/>
    <s v="CA"/>
    <n v="44638"/>
    <d v="2022-05-16T00:00:00"/>
    <m/>
    <m/>
    <s v="Electronic"/>
    <n v="44638"/>
    <x v="6"/>
    <s v="Candidate declared"/>
    <s v="Carey G. Anderson (Carey Anderson)"/>
    <m/>
    <s v="P.O. Box 3414"/>
    <s v="Federal Way"/>
    <s v="KING"/>
    <s v="WA"/>
    <n v="98063"/>
    <s v="electpastorcarey@gmail.com"/>
    <s v="pastorcarey@aol.com"/>
    <n v="2532966370"/>
    <s v="STATE REPRESENTATIVE"/>
    <n v="13"/>
    <s v="LEG DISTRICT 30 - HOUSE"/>
    <n v="4837"/>
    <s v="KING"/>
    <s v="Legislative"/>
    <n v="82636"/>
    <s v="C"/>
    <s v="Registration and financial affairs"/>
    <s v="Candidate"/>
    <s v="Candidate"/>
    <m/>
    <m/>
    <d v="1900-01-01T00:00:00"/>
    <s v="D"/>
    <x v="0"/>
    <n v="44873"/>
    <s v="full"/>
    <b v="1"/>
    <b v="1"/>
    <b v="0"/>
    <s v="Lost in primary"/>
    <m/>
    <m/>
    <m/>
    <m/>
    <m/>
    <m/>
    <m/>
    <m/>
    <m/>
    <m/>
    <s v="P.O. Box 3414"/>
    <s v="Federal Way"/>
    <s v="WA"/>
    <n v="98063"/>
    <n v="2068547164"/>
    <n v="71161.8"/>
    <n v="0"/>
    <n v="56165.15"/>
    <n v="1398.73"/>
    <n v="300"/>
    <n v="8090.94"/>
    <n v="73.510000000000005"/>
    <n v="0"/>
    <s v="https://apollo.pdc.wa.gov/public/registrations/registration?registration_id=48475"/>
    <n v="30464"/>
    <n v="32590"/>
    <n v="567697"/>
    <n v="18903"/>
    <n v="30"/>
    <s v="Darrell Powell"/>
    <s v="candidate"/>
    <m/>
    <n v="44845.719872685186"/>
  </r>
  <r>
    <s v="ca-2022-567777"/>
    <s v="PRADS  368"/>
    <s v="CA"/>
    <n v="44653"/>
    <d v="2022-05-16T00:00:00"/>
    <m/>
    <m/>
    <m/>
    <n v="44653"/>
    <x v="6"/>
    <s v="Candidate declared"/>
    <s v="Stacie Prada"/>
    <m/>
    <s v="842 Washington St, 206"/>
    <s v="Port Townsend"/>
    <s v="JEFFERSON"/>
    <s v="WA"/>
    <n v="98368"/>
    <s v="stacie4treasurer@gmail.com"/>
    <s v="stacieprada@gmail.com"/>
    <s v="360-301-9322"/>
    <s v="COUNTY TREASURER"/>
    <n v="28"/>
    <s v="JEFFERSON CO"/>
    <n v="3433"/>
    <s v="JEFFERSON"/>
    <s v="Local"/>
    <n v="27575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842 Washington St, 206"/>
    <s v="Port Townsend"/>
    <s v="WA"/>
    <n v="98368"/>
    <s v="360-301-9322"/>
    <m/>
    <m/>
    <m/>
    <m/>
    <m/>
    <m/>
    <m/>
    <m/>
    <s v="https://apollo.pdc.wa.gov/public/registrations/registration?registration_id=48635"/>
    <n v="30535"/>
    <n v="6361"/>
    <n v="567777"/>
    <m/>
    <m/>
    <s v="Stacie Prada"/>
    <s v="candidate"/>
    <m/>
    <n v="45023.421944444446"/>
  </r>
  <r>
    <s v="ca-2022-580194"/>
    <s v="CORCD--705"/>
    <s v="CA"/>
    <n v="44699"/>
    <d v="2022-05-18T00:00:00"/>
    <m/>
    <m/>
    <m/>
    <n v="44699"/>
    <x v="6"/>
    <s v="Candidate declared"/>
    <s v="Darren Corcoran"/>
    <m/>
    <s v="228 Cloquallum Rd"/>
    <s v="Elma"/>
    <s v="CLALLAM"/>
    <s v="WA"/>
    <n v="98541"/>
    <s v="darren.corcoran@comcast.net"/>
    <s v="darren.corcoran@comcast.net"/>
    <s v="(360) 346-6833"/>
    <s v="STATE REPRESENTATIVE"/>
    <n v="13"/>
    <s v="LEG DISTRICT 24 - HOUSE"/>
    <n v="4825"/>
    <s v="CLALLAM"/>
    <s v="Legislative"/>
    <n v="111203"/>
    <s v="C"/>
    <s v="Registration and financial affairs"/>
    <s v="Candidate"/>
    <s v="Candidate"/>
    <m/>
    <m/>
    <d v="1900-01-01T00:00:00"/>
    <s v="D"/>
    <x v="0"/>
    <n v="44873"/>
    <s v="mini"/>
    <b v="1"/>
    <b v="1"/>
    <b v="0"/>
    <s v="Lost in primary"/>
    <m/>
    <m/>
    <m/>
    <m/>
    <m/>
    <m/>
    <m/>
    <m/>
    <m/>
    <m/>
    <s v="228 Cloquallum Rd"/>
    <s v="Elma"/>
    <s v="WA"/>
    <n v="98541"/>
    <s v="(360) 346-6833"/>
    <m/>
    <m/>
    <m/>
    <m/>
    <m/>
    <m/>
    <m/>
    <m/>
    <s v="https://apollo.pdc.wa.gov/public/registrations/registration?registration_id=49099"/>
    <n v="30878"/>
    <n v="30182"/>
    <n v="580194"/>
    <m/>
    <n v="24"/>
    <s v="Darren Corcoran"/>
    <s v="candidate"/>
    <m/>
    <n v="44796.64234953704"/>
  </r>
  <r>
    <s v="ca-2022-649364"/>
    <s v="SANDA  909"/>
    <s v="CA"/>
    <n v="44711"/>
    <d v="2022-05-20T00:00:00"/>
    <m/>
    <m/>
    <s v="Electronic"/>
    <n v="44711"/>
    <x v="6"/>
    <s v="Candidate declared"/>
    <s v="Anthony G Sandoval  (Tony G. Sandoval)"/>
    <m/>
    <s v="P.O. Box 10301"/>
    <s v="Yakima"/>
    <s v="YAKIMA"/>
    <s v="WA"/>
    <n v="98909"/>
    <s v="yakamatony@gmail.com"/>
    <s v="yakamatony@gmail.com"/>
    <s v="509 853-2980"/>
    <s v="COUNTY COMMISSIONER"/>
    <n v="23"/>
    <s v="YAKIMA CO"/>
    <n v="4418"/>
    <s v="YAKIMA"/>
    <s v="Local"/>
    <n v="127365"/>
    <s v="C"/>
    <s v="Registration and financial affairs"/>
    <s v="Candidate"/>
    <s v="Candidate"/>
    <m/>
    <m/>
    <d v="1900-01-01T00:00:00"/>
    <s v="D"/>
    <x v="0"/>
    <n v="44873"/>
    <s v="full"/>
    <b v="1"/>
    <b v="1"/>
    <b v="0"/>
    <s v="Lost in primary"/>
    <m/>
    <m/>
    <m/>
    <m/>
    <m/>
    <m/>
    <m/>
    <m/>
    <m/>
    <m/>
    <s v="5110 Bitterroot Way"/>
    <s v="Yakima"/>
    <s v="WA"/>
    <n v="98908"/>
    <s v="509 654-2019"/>
    <n v="1864.89"/>
    <n v="0"/>
    <n v="1739.03"/>
    <n v="0"/>
    <n v="0"/>
    <n v="354.14"/>
    <m/>
    <m/>
    <s v="https://apollo.pdc.wa.gov/public/registrations/registration?registration_id=49358"/>
    <n v="31071"/>
    <n v="3379"/>
    <n v="649364"/>
    <n v="19295"/>
    <m/>
    <s v="Julie Cicero"/>
    <s v="candidate"/>
    <m/>
    <n v="45412.831886574073"/>
  </r>
  <r>
    <s v="ca-2022-643969"/>
    <s v="CHRIJ--336"/>
    <s v="CA"/>
    <n v="44715"/>
    <d v="2022-05-20T00:00:00"/>
    <m/>
    <m/>
    <s v="Electronic"/>
    <n v="44715"/>
    <x v="6"/>
    <s v="Candidate declared"/>
    <s v="John Eric Christenson (John Christenson)"/>
    <s v="C8LDSR"/>
    <s v="6818 W Arrowhead Ave"/>
    <s v="Kennewick"/>
    <s v="BENTON"/>
    <s v="WA"/>
    <n v="99336"/>
    <s v="johnchri@charter.net"/>
    <s v="johnchri@charter.net"/>
    <n v="5097830282"/>
    <s v="STATE REPRESENTATIVE"/>
    <n v="13"/>
    <s v="LEG DISTRICT 08 - HOUSE"/>
    <n v="4793"/>
    <s v="BENTON"/>
    <s v="Legislative"/>
    <n v="95572"/>
    <s v="C"/>
    <s v="Registration and financial affairs"/>
    <s v="Candidate"/>
    <s v="Candidate"/>
    <m/>
    <m/>
    <d v="1900-01-01T00:00:00"/>
    <s v="D"/>
    <x v="0"/>
    <n v="44873"/>
    <s v="full"/>
    <b v="1"/>
    <b v="1"/>
    <b v="0"/>
    <s v="Lost in primary"/>
    <m/>
    <m/>
    <m/>
    <m/>
    <m/>
    <m/>
    <m/>
    <m/>
    <m/>
    <m/>
    <s v="6818 W Arrowhead Ave"/>
    <s v="Kennewick"/>
    <s v="WA"/>
    <n v="99336"/>
    <n v="5097830282"/>
    <n v="580"/>
    <n v="159"/>
    <n v="2106.4299999999998"/>
    <n v="0"/>
    <n v="0"/>
    <n v="0"/>
    <n v="220.53"/>
    <n v="0"/>
    <s v="https://apollo.pdc.wa.gov/public/registrations/registration?registration_id=49455"/>
    <n v="31135"/>
    <n v="11763"/>
    <n v="643969"/>
    <n v="19276"/>
    <n v="8"/>
    <s v="John Christenson"/>
    <s v="candidate"/>
    <m/>
    <n v="44840.706944444442"/>
  </r>
  <r>
    <s v="ca-2022-1059"/>
    <s v="SALOJ  227"/>
    <s v="CA"/>
    <n v="43459"/>
    <d v="2022-05-16T00:00:00"/>
    <m/>
    <m/>
    <s v="Electronic"/>
    <n v="43459"/>
    <x v="6"/>
    <s v="Candidate declared"/>
    <s v="Jesse Salomon"/>
    <m/>
    <s v="PO Box 77295"/>
    <s v="Seattle"/>
    <s v="KING"/>
    <s v="WA"/>
    <n v="98177"/>
    <s v="Jesse@jessesalomon.com"/>
    <s v="Jesse@jessesalomon.com"/>
    <s v="206-677-0461"/>
    <s v="STATE SENATOR"/>
    <n v="12"/>
    <s v="LEG DISTRICT 32 - SENATE"/>
    <n v="4761"/>
    <s v="KING"/>
    <s v="Legislative"/>
    <n v="99430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78-7328"/>
    <n v="186329.05"/>
    <n v="17326.98"/>
    <n v="181312.06"/>
    <n v="0"/>
    <n v="0"/>
    <n v="0"/>
    <n v="160.36000000000001"/>
    <n v="0"/>
    <s v="https://apollo.pdc.wa.gov/public/registrations/registration?registration_id=49649"/>
    <n v="17083"/>
    <n v="877"/>
    <n v="1059"/>
    <n v="110"/>
    <n v="32"/>
    <s v="Josie Olsen"/>
    <s v="candidate"/>
    <m/>
    <n v="45032.85769675926"/>
  </r>
  <r>
    <s v="ca-2022-567578"/>
    <s v="PERKS  221"/>
    <s v="CA"/>
    <n v="44612"/>
    <d v="2022-05-16T00:00:00"/>
    <m/>
    <m/>
    <s v="Electronic"/>
    <n v="44612"/>
    <x v="6"/>
    <s v="Candidate declared"/>
    <s v="Sandy Perkins"/>
    <m/>
    <s v="1004 Commercial Ave. PMB #1101"/>
    <s v="Anacortes"/>
    <s v="SKAGIT"/>
    <s v="WA"/>
    <n v="98221"/>
    <s v="info@sandyperkins.com"/>
    <s v="info@sandyperkins.com"/>
    <n v="3604201649"/>
    <s v="COUNTY AUDITOR"/>
    <n v="20"/>
    <s v="SKAGIT CO"/>
    <n v="4064"/>
    <s v="SKAGIT"/>
    <s v="Local"/>
    <n v="85132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1004 Commercial Ave. PMB #1101"/>
    <s v="Anacortes"/>
    <s v="WA"/>
    <n v="98221"/>
    <n v="3604201649"/>
    <n v="5111.75"/>
    <n v="114.45"/>
    <n v="5974.89"/>
    <n v="2568.79"/>
    <n v="0"/>
    <n v="0"/>
    <n v="115.8"/>
    <n v="0"/>
    <s v="https://apollo.pdc.wa.gov/public/registrations/registration?registration_id=49667"/>
    <n v="30314"/>
    <n v="858"/>
    <n v="567578"/>
    <n v="19254"/>
    <m/>
    <s v="Erica L Perkins"/>
    <s v="candidate"/>
    <m/>
    <n v="44968.495312500003"/>
  </r>
  <r>
    <s v="ca-2022-688912"/>
    <s v="WILBC--348"/>
    <s v="CA"/>
    <n v="44774"/>
    <d v="2022-07-13T00:00:00"/>
    <m/>
    <m/>
    <s v="Electronic"/>
    <n v="44774"/>
    <x v="6"/>
    <s v="Candidate declared"/>
    <s v="Carrie Wilbur"/>
    <m/>
    <s v="11006 181st Ave Ct E"/>
    <s v="Bonney Lake"/>
    <s v="KING"/>
    <s v="WA"/>
    <n v="98391"/>
    <s v="CarrieWilburforLegislature@gmail.com"/>
    <s v="5littleclassicalducks@gmail.com"/>
    <s v="(253)389-3635"/>
    <s v="STATE REPRESENTATIVE"/>
    <n v="13"/>
    <s v="LEG DISTRICT 31 - HOUSE"/>
    <n v="4839"/>
    <s v="KING"/>
    <s v="Legislative"/>
    <n v="103029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11006 181st Ave Ct E"/>
    <s v="Bonney Lake"/>
    <s v="WA"/>
    <n v="98391"/>
    <s v="(253)389-3635"/>
    <n v="8431.5"/>
    <n v="0"/>
    <n v="7342.71"/>
    <n v="0"/>
    <n v="0"/>
    <n v="0"/>
    <n v="86.85"/>
    <n v="0"/>
    <s v="https://apollo.pdc.wa.gov/public/registrations/registration?registration_id=49762"/>
    <n v="31285"/>
    <n v="35290"/>
    <n v="688912"/>
    <n v="19352"/>
    <n v="31"/>
    <s v="Carrie Wilbur"/>
    <s v="candidate"/>
    <m/>
    <n v="44915.402303240742"/>
  </r>
  <r>
    <s v="ca-2022-688914"/>
    <s v="GIRAA--356"/>
    <s v="CA"/>
    <n v="44758"/>
    <m/>
    <m/>
    <m/>
    <s v="Electronic"/>
    <n v="44758"/>
    <x v="6"/>
    <s v="Candidate registered"/>
    <s v="Angie Girard"/>
    <m/>
    <s v="5201 W. Lincoln Ave"/>
    <s v="Yakima"/>
    <s v="YAKIMA"/>
    <s v="WA"/>
    <n v="98908"/>
    <s v="angiegirardforcommissioner@gmail.com"/>
    <s v="angiegirard@hotmail.com"/>
    <n v="5099697388"/>
    <s v="COUNTY COMMISSIONER"/>
    <n v="23"/>
    <s v="YAKIMA CO"/>
    <n v="4418"/>
    <s v="YAKIMA"/>
    <s v="Local"/>
    <n v="127365"/>
    <s v="C"/>
    <s v="Registration and financial affairs"/>
    <s v="Candidate"/>
    <s v="Candidate"/>
    <m/>
    <m/>
    <d v="1899-12-31T00:00:00"/>
    <s v="D"/>
    <x v="0"/>
    <n v="44873"/>
    <s v="full"/>
    <b v="1"/>
    <m/>
    <m/>
    <m/>
    <m/>
    <m/>
    <m/>
    <m/>
    <m/>
    <m/>
    <m/>
    <m/>
    <m/>
    <m/>
    <s v="5201 W. Lincoln Ave"/>
    <s v="Yakima"/>
    <s v="WA"/>
    <n v="98908"/>
    <n v="5099697388"/>
    <n v="41815.14"/>
    <n v="0"/>
    <n v="41815.14"/>
    <n v="0"/>
    <n v="0"/>
    <n v="0"/>
    <n v="115.8"/>
    <n v="0"/>
    <s v="https://apollo.pdc.wa.gov/public/registrations/registration?registration_id=49862"/>
    <n v="31262"/>
    <n v="35292"/>
    <n v="688914"/>
    <n v="19335"/>
    <m/>
    <s v="Angie Girard"/>
    <s v="candidate"/>
    <m/>
    <n v="44930.459918981483"/>
  </r>
  <r>
    <s v="ca-2024-3310092"/>
    <s v="DEMYM--513"/>
    <s v="CA"/>
    <n v="45421"/>
    <d v="2024-05-09T00:00:00"/>
    <m/>
    <m/>
    <s v="Electronic"/>
    <n v="45421"/>
    <x v="1"/>
    <s v="Candidate declared"/>
    <s v="Melissa Demyan"/>
    <m/>
    <s v="19550 International blvd suite 103"/>
    <s v="SeaTac"/>
    <s v="KING"/>
    <s v="WA"/>
    <n v="98188"/>
    <s v="info@melissademyan.com"/>
    <s v="melissa@melissademyan.com"/>
    <s v="805-217-1965"/>
    <s v="STATE REPRESENTATIVE"/>
    <n v="13"/>
    <s v="LEG DISTRICT 45 - HOUSE"/>
    <n v="4868"/>
    <s v="KING"/>
    <s v="Legislative"/>
    <n v="97044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19550 International Blvd Suite 103"/>
    <s v="SeaTac"/>
    <s v="WA"/>
    <n v="98188"/>
    <s v="636-432-3168"/>
    <n v="141075.23000000001"/>
    <n v="0"/>
    <n v="140604.51"/>
    <n v="2500"/>
    <n v="0"/>
    <n v="0"/>
    <n v="22618.82"/>
    <n v="0"/>
    <s v="https://apollo.pdc.wa.gov/public/registrations/registration?registration_id=60300"/>
    <n v="36334"/>
    <n v="46138"/>
    <n v="3310092"/>
    <n v="24056"/>
    <n v="45"/>
    <s v="Jessica Pisane"/>
    <s v="candidate"/>
    <m/>
    <n v="45667.560196759259"/>
  </r>
  <r>
    <s v="ca-2024-93109"/>
    <s v="HASER  124"/>
    <s v="CA"/>
    <n v="44208"/>
    <d v="2024-05-06T00:00:00"/>
    <m/>
    <m/>
    <s v="Electronic"/>
    <n v="44208"/>
    <x v="1"/>
    <s v="Candidate declared"/>
    <s v="Bob Hasegawa"/>
    <m/>
    <s v="2518 S Brandon Court"/>
    <s v="Seattle"/>
    <s v="KING"/>
    <s v="WA"/>
    <n v="98108"/>
    <s v="votebobhasegawa@gmail.com"/>
    <s v="Bob@bobhasegawa.com"/>
    <s v="206-334-4804"/>
    <s v="STATE SENATOR"/>
    <n v="12"/>
    <s v="LEG DISTRICT 11 - SENATE"/>
    <n v="4740"/>
    <s v="KING"/>
    <s v="Legislative"/>
    <n v="87024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2518 S Brandon Court"/>
    <s v="Seattle"/>
    <s v="WA"/>
    <n v="98108"/>
    <s v="206-601-2448"/>
    <n v="83701.179999999993"/>
    <n v="58485.98"/>
    <n v="113828.61"/>
    <n v="0"/>
    <n v="0"/>
    <n v="0"/>
    <n v="120.4"/>
    <n v="0"/>
    <s v="https://apollo.pdc.wa.gov/public/registrations/registration?registration_id=60573"/>
    <n v="26459"/>
    <n v="1066"/>
    <n v="93109"/>
    <n v="16774"/>
    <n v="11"/>
    <s v="Jeanne Legault"/>
    <s v="candidate"/>
    <m/>
    <n v="45739.661874999998"/>
  </r>
  <r>
    <s v="ca-2024-3296806"/>
    <s v="DUDLH--987"/>
    <s v="CA"/>
    <n v="45401"/>
    <d v="2024-05-06T00:00:00"/>
    <m/>
    <m/>
    <s v="Electronic"/>
    <n v="45401"/>
    <x v="1"/>
    <s v="Candidate declared"/>
    <s v="Heather Dudley-Nollette"/>
    <m/>
    <s v="PO Box 1366"/>
    <s v="Port Townsend"/>
    <s v="JEFFERSON"/>
    <s v="WA"/>
    <s v="98368-8410"/>
    <s v="heather4jefferson@gmail.com"/>
    <s v="heather4jefferson@gmail.com"/>
    <s v="802-432-8432"/>
    <s v="COUNTY COMMISSIONER"/>
    <n v="23"/>
    <s v="JEFFERSON CO"/>
    <n v="3433"/>
    <s v="JEFFERSON"/>
    <s v="Local"/>
    <n v="27694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1366"/>
    <s v="Port Townsend"/>
    <s v="WA"/>
    <s v="98368-8410"/>
    <s v="360-385-5147"/>
    <n v="15421.79"/>
    <n v="0"/>
    <n v="15421.79"/>
    <n v="0"/>
    <n v="0"/>
    <n v="0"/>
    <m/>
    <m/>
    <s v="https://apollo.pdc.wa.gov/public/registrations/registration?registration_id=60331"/>
    <n v="36232"/>
    <n v="45183"/>
    <n v="3296806"/>
    <n v="24040"/>
    <m/>
    <s v="Deborah Pedersen"/>
    <s v="candidate"/>
    <m/>
    <n v="45665.694409722222"/>
  </r>
  <r>
    <s v="ca-2024-3309364"/>
    <s v="COVEM--566"/>
    <s v="CA"/>
    <n v="45433"/>
    <d v="2024-05-07T00:00:00"/>
    <m/>
    <m/>
    <s v="Electronic"/>
    <n v="45433"/>
    <x v="1"/>
    <s v="Candidate declared"/>
    <s v="Michael D Coverdale (Mike Coverdale)"/>
    <m/>
    <s v="P.O.Box 2369"/>
    <s v="Westport"/>
    <s v="COWLITZ"/>
    <s v="WA"/>
    <n v="98595"/>
    <s v="Mike@Mike19.com"/>
    <s v="westportmike@windermere.com"/>
    <n v="3605813399"/>
    <s v="STATE REPRESENTATIVE"/>
    <n v="13"/>
    <s v="LEG DISTRICT 19 - HOUSE"/>
    <n v="4815"/>
    <s v="COWLITZ"/>
    <s v="Legislative"/>
    <n v="102438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P.O.Box 9100"/>
    <s v="Seattle"/>
    <s v="WA"/>
    <n v="98109"/>
    <s v="206-718-8600"/>
    <n v="58943.93"/>
    <n v="0"/>
    <n v="59024.99"/>
    <n v="0"/>
    <n v="0"/>
    <n v="0"/>
    <n v="283.32"/>
    <n v="0"/>
    <s v="https://apollo.pdc.wa.gov/public/registrations/registration?registration_id=60716"/>
    <n v="36689"/>
    <n v="46116"/>
    <n v="3309364"/>
    <n v="24283"/>
    <n v="19"/>
    <s v="Jason Bennett"/>
    <s v="candidate"/>
    <m/>
    <n v="45667.583333333336"/>
  </r>
  <r>
    <s v="ca-2024-3310901"/>
    <s v="GUNSL--992"/>
    <s v="CA"/>
    <n v="45425"/>
    <d v="2024-05-09T00:00:00"/>
    <m/>
    <m/>
    <s v="Electronic"/>
    <n v="45425"/>
    <x v="1"/>
    <s v="Candidate declared"/>
    <s v="Linda Gunshefski"/>
    <m/>
    <s v="P.O Box 1113"/>
    <s v="Walla Walla"/>
    <s v="WALLA WALLA"/>
    <s v="WA"/>
    <n v="99362"/>
    <s v="drlgun@yahoo.com"/>
    <s v="49drlgun@gmail.com"/>
    <s v="509-386-3153"/>
    <s v="STATE REPRESENTATIVE"/>
    <n v="13"/>
    <s v="LEG DISTRICT 16 - HOUSE"/>
    <n v="4809"/>
    <s v="WALLA WALLA"/>
    <s v="Legislative"/>
    <n v="92605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19550 International blvd suite 103"/>
    <s v="SeaTac"/>
    <s v="WA"/>
    <n v="98188"/>
    <s v="636-432-3168"/>
    <n v="75196.31"/>
    <n v="601.91"/>
    <n v="75189.31"/>
    <n v="0"/>
    <n v="0"/>
    <n v="0"/>
    <n v="921.77"/>
    <n v="0"/>
    <s v="https://apollo.pdc.wa.gov/public/registrations/registration?registration_id=60384"/>
    <n v="36467"/>
    <n v="46171"/>
    <n v="3310901"/>
    <n v="24195"/>
    <n v="16"/>
    <s v="Jessica Pisane"/>
    <s v="candidate"/>
    <m/>
    <n v="45667.815879629627"/>
  </r>
  <r>
    <s v="ca-2024-3236507"/>
    <s v="DAS M  104"/>
    <s v="CA"/>
    <n v="45112"/>
    <m/>
    <m/>
    <m/>
    <s v="Electronic"/>
    <n v="45112"/>
    <x v="1"/>
    <s v="Candidate registered"/>
    <s v="Mona Das"/>
    <m/>
    <s v="PO Box 27113"/>
    <s v="Seattle"/>
    <m/>
    <s v="WA"/>
    <n v="98165"/>
    <s v="hello@votemona.com"/>
    <m/>
    <s v="425-272-5739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m/>
    <m/>
    <m/>
    <m/>
    <m/>
    <m/>
    <m/>
    <m/>
    <m/>
    <m/>
    <m/>
    <m/>
    <m/>
    <s v="PO Box 15855"/>
    <s v="Seattle"/>
    <s v="WA"/>
    <n v="98115"/>
    <s v="206-335-8815"/>
    <n v="65292.66"/>
    <n v="0"/>
    <n v="55813.74"/>
    <n v="0"/>
    <n v="0"/>
    <n v="0"/>
    <m/>
    <m/>
    <s v="https://apollo.pdc.wa.gov/public/registrations/registration?registration_id=54033"/>
    <n v="34607"/>
    <n v="1005"/>
    <n v="3236507"/>
    <n v="20971"/>
    <m/>
    <s v="Andy Lo"/>
    <s v="candidate"/>
    <m/>
    <n v="45500.339212962965"/>
  </r>
  <r>
    <s v="ca-2024-3311856"/>
    <s v="KOHLP--115"/>
    <s v="CA"/>
    <n v="45431"/>
    <d v="2024-05-10T00:00:00"/>
    <m/>
    <m/>
    <s v="Electronic"/>
    <n v="45431"/>
    <x v="1"/>
    <s v="Candidate declared"/>
    <s v="Pamela Kohlmeier (Pam Kohlmeier)"/>
    <m/>
    <s v="PO Box 40203"/>
    <s v="Spokane"/>
    <s v="WHITMAN"/>
    <s v="WA"/>
    <s v="99220-0203"/>
    <s v="DrPam@VoteDoctorPam.com"/>
    <s v="pkohlmeier@lawschool.gonzaga.edu"/>
    <s v="509-590-6885"/>
    <s v="STATE REPRESENTATIVE"/>
    <n v="13"/>
    <s v="LEG DISTRICT 09 - HOUSE"/>
    <n v="4795"/>
    <s v="WHITMAN"/>
    <s v="Legislative"/>
    <n v="98194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2705 E Mt Vernon Drive"/>
    <s v="Spokane"/>
    <s v="WA"/>
    <n v="99223"/>
    <s v="509-939-1897"/>
    <n v="83230.48"/>
    <n v="0"/>
    <n v="90588.36"/>
    <n v="0"/>
    <n v="0"/>
    <n v="0"/>
    <n v="856.61"/>
    <n v="0"/>
    <s v="https://apollo.pdc.wa.gov/public/registrations/registration?registration_id=60732"/>
    <n v="36659"/>
    <n v="46233"/>
    <n v="3311856"/>
    <n v="24155"/>
    <n v="9"/>
    <s v="Barbara Marney"/>
    <s v="candidate"/>
    <m/>
    <n v="45659.516226851854"/>
  </r>
  <r>
    <s v="ca-2023-689028"/>
    <s v="STEAM  516"/>
    <s v="CA"/>
    <n v="44931"/>
    <n v="45064"/>
    <m/>
    <m/>
    <s v="Electronic"/>
    <n v="44931"/>
    <x v="15"/>
    <s v="Candidate declared"/>
    <s v="STEADMAN MICHAEL R (MICHAEL STEADMAN)"/>
    <m/>
    <s v="6402 37thLN SE"/>
    <s v="LACEY"/>
    <s v="THURSTON"/>
    <s v="WA"/>
    <n v="98503"/>
    <s v="steadmanforthurstoncounty@gmail.com"/>
    <s v="STEADMANFORTHURSTONCOUNTY@GMAIL.COM"/>
    <m/>
    <s v="COUNTY COMMISSIONER"/>
    <n v="23"/>
    <s v="THURSTON CO"/>
    <n v="4229"/>
    <s v="THURSTON"/>
    <s v="Local"/>
    <n v="195676"/>
    <s v="C"/>
    <s v="Registration and financial affairs"/>
    <s v="Candidate"/>
    <s v="Candidate"/>
    <m/>
    <m/>
    <s v="Commissioner District No. 5"/>
    <s v="D"/>
    <x v="0"/>
    <n v="45237"/>
    <s v="full"/>
    <b v="1"/>
    <b v="1"/>
    <b v="0"/>
    <s v="Lost in primary"/>
    <m/>
    <m/>
    <m/>
    <m/>
    <m/>
    <m/>
    <m/>
    <m/>
    <m/>
    <m/>
    <s v="PO BOX 15855"/>
    <s v="SEATTLE"/>
    <s v="WA"/>
    <n v="98115"/>
    <s v="206-335-8815"/>
    <n v="23218.07"/>
    <n v="1000"/>
    <n v="24218.07"/>
    <n v="0"/>
    <n v="0"/>
    <n v="0"/>
    <n v="402.29"/>
    <n v="0"/>
    <s v="https://apollo.pdc.wa.gov/public/registrations/registration?registration_id=54296"/>
    <n v="31582"/>
    <n v="1092"/>
    <n v="689028"/>
    <n v="19539"/>
    <m/>
    <s v="ANDY LO"/>
    <s v="candidate"/>
    <m/>
    <n v="45789.628645833334"/>
  </r>
  <r>
    <s v="ca-2024-3296785"/>
    <s v="MCCRS--619"/>
    <s v="CA"/>
    <n v="45395"/>
    <d v="2024-05-06T00:00:00"/>
    <m/>
    <m/>
    <s v="Electronic"/>
    <n v="45395"/>
    <x v="1"/>
    <s v="Candidate declared"/>
    <s v="Steven McCray  (Steven McCray II)"/>
    <m/>
    <s v="P.O. Box121"/>
    <s v="Four Lakes"/>
    <s v="SPOKANE"/>
    <s v="Washington"/>
    <n v="99014"/>
    <s v="mccray6ld@gmail.com"/>
    <s v="mccray6ld@gmail.com"/>
    <n v="15099953306"/>
    <s v="STATE REPRESENTATIVE"/>
    <n v="13"/>
    <s v="LEG DISTRICT 06 - HOUSE"/>
    <n v="4789"/>
    <s v="SPOKANE"/>
    <s v="Legislative"/>
    <n v="103846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P.O. Box121"/>
    <s v="Four Lakes"/>
    <s v="Washington"/>
    <n v="99014"/>
    <n v="15099953306"/>
    <n v="8153.87"/>
    <n v="182"/>
    <n v="8153.87"/>
    <n v="-82"/>
    <n v="0"/>
    <n v="0"/>
    <n v="856.61"/>
    <n v="0"/>
    <s v="https://apollo.pdc.wa.gov/public/registrations/registration?registration_id=59972"/>
    <n v="36176"/>
    <n v="38514"/>
    <n v="3296785"/>
    <n v="23982"/>
    <n v="6"/>
    <s v="Christie Buckley"/>
    <s v="candidate"/>
    <m/>
    <n v="45683.646493055552"/>
  </r>
  <r>
    <s v="ca-2024-3253629"/>
    <s v="TURNS--634"/>
    <s v="CA"/>
    <n v="45226"/>
    <m/>
    <m/>
    <m/>
    <s v="Electronic"/>
    <n v="45226"/>
    <x v="1"/>
    <s v="Candidate registered"/>
    <s v="Shannon Turner"/>
    <m/>
    <s v="PO Box 7437"/>
    <s v="Tacoma"/>
    <s v="KITSAP"/>
    <s v="WA"/>
    <n v="98417"/>
    <s v="info@voteshannonturner.com"/>
    <s v="info@voteshannonturner.com"/>
    <s v="360-633-9123"/>
    <s v="STATE REPRESENTATIVE"/>
    <n v="13"/>
    <s v="LEG DISTRICT 23 - HOUSE"/>
    <n v="3558"/>
    <s v="KITSAP"/>
    <s v="Legislative"/>
    <n v="108168"/>
    <s v="C"/>
    <s v="Registration and financial affairs"/>
    <s v="Candidate"/>
    <s v="Candidate"/>
    <m/>
    <m/>
    <d v="1900-01-01T00:00:00"/>
    <s v="D"/>
    <x v="0"/>
    <n v="45601"/>
    <s v="full"/>
    <b v="1"/>
    <m/>
    <m/>
    <m/>
    <m/>
    <m/>
    <m/>
    <m/>
    <m/>
    <m/>
    <m/>
    <m/>
    <m/>
    <m/>
    <s v="PO Box 9100"/>
    <s v="Seattle"/>
    <s v="WA"/>
    <n v="98109"/>
    <s v="206-745-2010"/>
    <n v="11334.61"/>
    <n v="0"/>
    <n v="11284.51"/>
    <n v="0"/>
    <n v="0"/>
    <n v="0"/>
    <m/>
    <m/>
    <s v="https://apollo.pdc.wa.gov/public/registrations/registration?registration_id=54916"/>
    <n v="34948"/>
    <n v="43158"/>
    <n v="3253629"/>
    <n v="21455"/>
    <n v="23"/>
    <s v="Jason Bennett"/>
    <s v="candidate"/>
    <m/>
    <n v="45580.584224537037"/>
  </r>
  <r>
    <s v="ca-2024-3298373"/>
    <s v="KOELH--045"/>
    <s v="CA"/>
    <n v="45412"/>
    <d v="2024-05-06T00:00:00"/>
    <m/>
    <m/>
    <s v="Electronic"/>
    <n v="45412"/>
    <x v="1"/>
    <s v="Candidate declared"/>
    <s v="Heather Koellen"/>
    <m/>
    <s v="PO Box 567"/>
    <s v="North Bend"/>
    <s v="CHELAN"/>
    <s v="WA"/>
    <n v="98045"/>
    <s v="info@heatherforhouse.org"/>
    <s v="hkoellen@gmail.com"/>
    <s v="425-922-1071"/>
    <s v="STATE REPRESENTATIVE"/>
    <n v="13"/>
    <s v="LEG DISTRICT 12 - HOUSE"/>
    <n v="4801"/>
    <s v="CHELAN"/>
    <s v="Legislative"/>
    <n v="105659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98120.94"/>
    <n v="0"/>
    <n v="110554.7"/>
    <n v="0"/>
    <n v="0"/>
    <n v="0"/>
    <n v="954.35"/>
    <n v="0"/>
    <s v="https://apollo.pdc.wa.gov/public/registrations/registration?registration_id=60125"/>
    <n v="36273"/>
    <n v="11410"/>
    <n v="3298373"/>
    <n v="24022"/>
    <n v="12"/>
    <s v="Jason Bennett"/>
    <s v="candidate"/>
    <m/>
    <n v="45742.523506944446"/>
  </r>
  <r>
    <s v="ca-2024-3310096"/>
    <s v="DAY-A--125"/>
    <s v="CA"/>
    <n v="45421"/>
    <d v="2024-05-09T00:00:00"/>
    <m/>
    <m/>
    <s v="Electronic"/>
    <n v="45421"/>
    <x v="1"/>
    <s v="Candidate declared"/>
    <s v="Andria L. &quot;Andi&quot; Day (Andi Day)"/>
    <m/>
    <s v="PO Box 308"/>
    <s v="Seaview"/>
    <s v="COWLITZ"/>
    <s v="WA"/>
    <n v="98644"/>
    <s v="info@voteandiday.com"/>
    <s v="Andi@andiday.com"/>
    <s v="360 214-6440"/>
    <s v="STATE SENATOR"/>
    <n v="12"/>
    <s v="LEG DISTRICT 19 - SENATE"/>
    <n v="4748"/>
    <s v="COWLITZ"/>
    <s v="Legislative"/>
    <n v="102438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Lost in general"/>
    <m/>
    <m/>
    <m/>
    <m/>
    <m/>
    <m/>
    <m/>
    <m/>
    <m/>
    <s v="PO Box 308"/>
    <s v="Seaview"/>
    <s v="WA"/>
    <n v="98644"/>
    <s v="360 214-6440"/>
    <n v="58965.14"/>
    <n v="0"/>
    <n v="56199.35"/>
    <n v="0"/>
    <n v="0"/>
    <n v="0"/>
    <n v="283.32"/>
    <n v="0"/>
    <s v="https://apollo.pdc.wa.gov/public/registrations/registration?registration_id=60799"/>
    <n v="36435"/>
    <n v="46140"/>
    <n v="3310096"/>
    <n v="24128"/>
    <n v="19"/>
    <s v="Jason Bennett"/>
    <s v="candidate"/>
    <m/>
    <n v="45667.589074074072"/>
  </r>
  <r>
    <s v="ca-2024-3311728"/>
    <s v="PALMS  901"/>
    <s v="CA"/>
    <n v="45428"/>
    <d v="2024-05-10T00:00:00"/>
    <m/>
    <m/>
    <s v="Electronic"/>
    <n v="45428"/>
    <x v="1"/>
    <s v="Candidate declared"/>
    <s v="Susan Soto Palmer"/>
    <m/>
    <s v="P.O. Box 336"/>
    <s v="Yakima"/>
    <s v="YAKIMA"/>
    <s v="Washington"/>
    <n v="98907"/>
    <s v="electsusansotopalmer@gmail.com"/>
    <s v="electsusansotopalmer@gmail.com"/>
    <n v="5099413764"/>
    <s v="COUNTY COMMISSIONER"/>
    <n v="23"/>
    <s v="YAKIMA CO"/>
    <n v="4418"/>
    <s v="YAKIMA"/>
    <s v="Local"/>
    <n v="128394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P.O. Box 336"/>
    <s v="Yakima"/>
    <s v="Washington"/>
    <n v="98907"/>
    <n v="5099413764"/>
    <n v="25071.7"/>
    <n v="0"/>
    <n v="23176.38"/>
    <n v="-20"/>
    <n v="0"/>
    <n v="0"/>
    <n v="459.47"/>
    <n v="0"/>
    <s v="https://apollo.pdc.wa.gov/public/registrations/registration?registration_id=61688"/>
    <n v="36621"/>
    <n v="952"/>
    <n v="3311728"/>
    <n v="24123"/>
    <m/>
    <s v="Susan Soto Palmer"/>
    <s v="candidate"/>
    <m/>
    <n v="45646.170138888891"/>
  </r>
  <r>
    <s v="ca-2026-3320388"/>
    <s v="GREER--577"/>
    <s v="CA"/>
    <n v="45567"/>
    <m/>
    <m/>
    <n v="45743"/>
    <m/>
    <n v="45567"/>
    <x v="2"/>
    <s v="Candidate discontinued campaign"/>
    <s v="Renee Hernandez Greenfield"/>
    <m/>
    <s v="1306 Sidney Avenue"/>
    <s v="Port Orchard"/>
    <s v="PIERCE"/>
    <s v="WA"/>
    <n v="98366"/>
    <s v="renee@reneeforsenate.com"/>
    <s v="renee@reneeforsenate.com"/>
    <s v="909-533-7318"/>
    <s v="STATE SENATOR"/>
    <n v="12"/>
    <s v="LEG DISTRICT 26 - SENATE"/>
    <n v="4755"/>
    <s v="PIERCE"/>
    <s v="Legislative"/>
    <n v="115712"/>
    <s v="C"/>
    <s v="Registration and financial affairs"/>
    <s v="Candidate"/>
    <s v="Candidate"/>
    <m/>
    <m/>
    <m/>
    <s v="D"/>
    <x v="0"/>
    <n v="46329"/>
    <s v="full"/>
    <b v="0"/>
    <m/>
    <m/>
    <m/>
    <m/>
    <m/>
    <m/>
    <m/>
    <m/>
    <m/>
    <m/>
    <m/>
    <m/>
    <m/>
    <s v="1306 Sidney Avenue"/>
    <s v="Port Orchard"/>
    <s v="WA"/>
    <n v="98366"/>
    <n v="6364323168"/>
    <m/>
    <m/>
    <m/>
    <m/>
    <n v="0"/>
    <n v="0"/>
    <m/>
    <m/>
    <s v="https://apollo.pdc.wa.gov/public/registrations/registration?registration_id=61544"/>
    <n v="37059"/>
    <n v="47496"/>
    <n v="3320388"/>
    <n v="24690"/>
    <n v="26"/>
    <s v="Jessica Pisane"/>
    <s v="candidate"/>
    <m/>
    <n v="45743.320567129631"/>
  </r>
  <r>
    <s v="ca-2026-3321412"/>
    <s v="SIMMT--393"/>
    <s v="CA"/>
    <n v="45670"/>
    <m/>
    <m/>
    <m/>
    <s v="Electronic"/>
    <n v="45670"/>
    <x v="2"/>
    <s v="Candidate registered"/>
    <s v="Tarra Simmons"/>
    <m/>
    <s v="PO Box 774"/>
    <s v="Tracyton"/>
    <s v="KITSAP"/>
    <s v="WA"/>
    <n v="98393"/>
    <s v="info@electtarrasimmons.com"/>
    <s v="tarrad35@gmail.com"/>
    <s v="360-218-7443"/>
    <s v="STATE REPRESENTATIVE"/>
    <n v="13"/>
    <s v="LEG DISTRICT 23 - HOUSE"/>
    <n v="3558"/>
    <s v="KITSAP"/>
    <s v="Legislative"/>
    <n v="112877"/>
    <s v="C"/>
    <s v="Registration and financial affairs"/>
    <s v="Candidate"/>
    <s v="Candidate"/>
    <m/>
    <m/>
    <d v="1899-12-31T00:00:00"/>
    <s v="D"/>
    <x v="0"/>
    <n v="46329"/>
    <s v="full"/>
    <b v="1"/>
    <m/>
    <m/>
    <m/>
    <m/>
    <m/>
    <m/>
    <m/>
    <m/>
    <m/>
    <m/>
    <m/>
    <m/>
    <m/>
    <s v="349 16th Ave E #60"/>
    <s v="Seattle"/>
    <s v="WA"/>
    <n v="98112"/>
    <s v="206-218-3108"/>
    <n v="500"/>
    <n v="20000"/>
    <n v="3157.99"/>
    <n v="0"/>
    <n v="0"/>
    <n v="0"/>
    <m/>
    <m/>
    <s v="https://apollo.pdc.wa.gov/public/registrations/registration?registration_id=62480"/>
    <n v="37361"/>
    <n v="29559"/>
    <n v="3321412"/>
    <n v="25382"/>
    <n v="23"/>
    <s v="Abbot Taylor"/>
    <s v="candidate"/>
    <m/>
    <n v="45818.433749999997"/>
  </r>
  <r>
    <s v="ca-2026-3321411"/>
    <s v="HUNTV  027"/>
    <s v="CA"/>
    <n v="45670"/>
    <m/>
    <m/>
    <m/>
    <s v="Electronic"/>
    <n v="45670"/>
    <x v="2"/>
    <s v="Candidate registered"/>
    <s v="Victoria Hunt"/>
    <m/>
    <s v="PO Box 665"/>
    <s v="Issaquah"/>
    <s v="KING"/>
    <s v="WA"/>
    <n v="98027"/>
    <s v="victoria@victoriahunt.com"/>
    <m/>
    <s v="425-331-9814"/>
    <s v="STATE REPRESENTATIVE"/>
    <n v="13"/>
    <s v="LEG DISTRICT 05 - HOUSE"/>
    <n v="4787"/>
    <s v="KING"/>
    <s v="Legislative"/>
    <n v="109843"/>
    <s v="C"/>
    <s v="Registration and financial affairs"/>
    <s v="Candidate"/>
    <s v="Candidate"/>
    <m/>
    <m/>
    <d v="1899-12-31T00:00:00"/>
    <s v="D"/>
    <x v="0"/>
    <n v="46329"/>
    <s v="full"/>
    <b v="1"/>
    <m/>
    <m/>
    <m/>
    <m/>
    <m/>
    <m/>
    <m/>
    <m/>
    <m/>
    <m/>
    <m/>
    <m/>
    <m/>
    <s v="349 16th Ave E #60"/>
    <s v="Seattle"/>
    <s v="WA"/>
    <n v="98112"/>
    <s v="206-218-3108"/>
    <n v="1200"/>
    <n v="3752.02"/>
    <n v="2311.4699999999998"/>
    <n v="0"/>
    <n v="0"/>
    <n v="0"/>
    <m/>
    <m/>
    <s v="https://apollo.pdc.wa.gov/public/registrations/registration?registration_id=62465"/>
    <n v="37360"/>
    <n v="1305"/>
    <n v="3321411"/>
    <n v="25478"/>
    <n v="5"/>
    <s v="Abbot Taylor"/>
    <s v="candidate"/>
    <m/>
    <n v="45789.441944444443"/>
  </r>
  <r>
    <s v="ca-2017-2300"/>
    <s v="BACHM  133"/>
    <s v="CA"/>
    <n v="42849"/>
    <m/>
    <m/>
    <m/>
    <m/>
    <n v="42849"/>
    <x v="10"/>
    <s v="Candidate discontinued campaign"/>
    <s v="BACHETY MICHAEL L (MICHAEL BACHETY)"/>
    <m/>
    <s v="P.O. BOX 55939"/>
    <s v="SHORELINE"/>
    <s v="KING"/>
    <s v="WA"/>
    <n v="98155"/>
    <s v="BACHETYFORSHORELINE@GMAIL.COM"/>
    <s v="bachetyforshoreline@gmail.com"/>
    <s v="206-290-1611"/>
    <s v="CITY COUNCIL MEMBER"/>
    <n v="32"/>
    <s v="CITY OF SHORELINE"/>
    <n v="4892"/>
    <s v="KING"/>
    <s v="Local"/>
    <n v="37673"/>
    <s v="C"/>
    <s v="Registration and financial affairs"/>
    <s v="Candidate"/>
    <s v="Candidate"/>
    <m/>
    <m/>
    <m/>
    <s v="D"/>
    <x v="0"/>
    <n v="43046"/>
    <s v="full"/>
    <b v="1"/>
    <m/>
    <m/>
    <s v="Not in primary"/>
    <m/>
    <m/>
    <m/>
    <m/>
    <m/>
    <m/>
    <m/>
    <m/>
    <m/>
    <m/>
    <s v="P.O. BOX 65104"/>
    <s v="PORT LUDLOW"/>
    <s v="WA"/>
    <n v="98365"/>
    <s v="206-595-2303"/>
    <m/>
    <m/>
    <m/>
    <m/>
    <m/>
    <m/>
    <m/>
    <m/>
    <s v="https://web.pdc.wa.gov/rptimg/default.aspx?docid=4643469"/>
    <n v="810"/>
    <n v="2078"/>
    <n v="2300"/>
    <m/>
    <m/>
    <s v="JOHN BEHRENS"/>
    <s v="candidate"/>
    <m/>
    <n v="43597.940451388888"/>
  </r>
  <r>
    <s v="ca-2026-3321416"/>
    <s v="HACKG  104"/>
    <s v="CA"/>
    <n v="45670"/>
    <m/>
    <m/>
    <m/>
    <s v="Electronic"/>
    <n v="45670"/>
    <x v="2"/>
    <s v="Candidate registered"/>
    <s v="George David Hackney (G. David Hackney)"/>
    <m/>
    <s v="PO Box 12066"/>
    <s v="Seattle"/>
    <s v="KING"/>
    <s v="WA"/>
    <n v="98102"/>
    <s v="info@hackney4the11th.com"/>
    <m/>
    <s v="206-717-4439"/>
    <s v="STATE REPRESENTATIVE"/>
    <n v="13"/>
    <s v="LEG DISTRICT 11 - HOUSE"/>
    <n v="4799"/>
    <s v="KING"/>
    <s v="Legislative"/>
    <n v="90559"/>
    <s v="C"/>
    <s v="Registration and financial affairs"/>
    <s v="Candidate"/>
    <s v="Candidate"/>
    <m/>
    <m/>
    <d v="1899-12-31T00:00:00"/>
    <s v="D"/>
    <x v="0"/>
    <n v="46329"/>
    <s v="full"/>
    <b v="1"/>
    <m/>
    <m/>
    <m/>
    <m/>
    <m/>
    <m/>
    <m/>
    <m/>
    <m/>
    <m/>
    <m/>
    <m/>
    <m/>
    <s v="349 16th Ave E #60"/>
    <s v="Seattle"/>
    <s v="WA"/>
    <n v="98112"/>
    <s v="206-218-3108"/>
    <n v="0"/>
    <n v="24500"/>
    <n v="2122.23"/>
    <n v="0"/>
    <n v="0"/>
    <n v="0"/>
    <m/>
    <m/>
    <s v="https://apollo.pdc.wa.gov/public/registrations/registration?registration_id=62484"/>
    <n v="37365"/>
    <n v="25401"/>
    <n v="3321416"/>
    <n v="25480"/>
    <n v="11"/>
    <s v="Abbot Taylor"/>
    <s v="candidate"/>
    <m/>
    <n v="45818.516747685186"/>
  </r>
  <r>
    <s v="ca-2021-93001"/>
    <s v="DONAB  208"/>
    <s v="CA"/>
    <n v="44160"/>
    <d v="2021-05-17T00:00:00"/>
    <m/>
    <m/>
    <s v="Electronic"/>
    <n v="44160"/>
    <x v="19"/>
    <s v="Candidate declared"/>
    <s v="BRANDY DONAGHY (Brandy Donaghy)"/>
    <m/>
    <s v="P. O. Box 12572"/>
    <s v="Mill Creek"/>
    <s v="SNOHOMISH"/>
    <s v="WA"/>
    <n v="98082"/>
    <s v="info@brandyforcouncil.com"/>
    <s v="brandy@brandyforcouncil.com"/>
    <s v="425-802-0138"/>
    <s v="COUNTY COUNCIL MEMBER"/>
    <n v="25"/>
    <s v="SNOHOMISH CO"/>
    <n v="4107"/>
    <s v="SNOHOMISH"/>
    <s v="Local"/>
    <n v="518783"/>
    <s v="C"/>
    <s v="Registration and financial affairs"/>
    <s v="Candidate"/>
    <s v="Candidate"/>
    <m/>
    <m/>
    <d v="1900-01-04T00:00:00"/>
    <s v="D"/>
    <x v="0"/>
    <n v="44502"/>
    <s v="full"/>
    <b v="1"/>
    <b v="1"/>
    <b v="1"/>
    <s v="Qualified for general"/>
    <s v="Lost in general"/>
    <m/>
    <m/>
    <m/>
    <m/>
    <m/>
    <m/>
    <m/>
    <m/>
    <m/>
    <s v="P. O. Box 12572"/>
    <s v="Mill Creek"/>
    <s v="WA"/>
    <n v="98082"/>
    <s v="206-890-0795"/>
    <n v="74263.149999999994"/>
    <n v="0"/>
    <n v="74513.149999999994"/>
    <n v="0"/>
    <n v="0"/>
    <n v="0"/>
    <n v="2073.77"/>
    <n v="0"/>
    <s v="https://apollo.pdc.wa.gov/public/registrations/registration?registration_id=43267"/>
    <n v="26259"/>
    <n v="1142"/>
    <n v="93001"/>
    <n v="16543"/>
    <m/>
    <s v="Eric Halvorson"/>
    <s v="candidate"/>
    <m/>
    <n v="44655.47152777778"/>
  </r>
  <r>
    <s v="ca-2017-3595"/>
    <s v="SLATV  102"/>
    <s v="CA"/>
    <n v="42828"/>
    <m/>
    <m/>
    <m/>
    <s v="Electronic"/>
    <n v="42828"/>
    <x v="10"/>
    <s v="Candidate registered"/>
    <s v="Vandana Slatter (VANDANA SLATTER)"/>
    <m/>
    <s v="11900 NE 1ST ST #300"/>
    <s v="BELLEVUE"/>
    <s v="KING"/>
    <s v="WA"/>
    <n v="98005"/>
    <s v="FRIENDSOFVANDANASLATTER@GMAIL.COM"/>
    <s v="friendsofvandanaslatter@gmail.com"/>
    <s v="425-777-0579"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Won in general"/>
    <s v="Incumbent"/>
    <m/>
    <m/>
    <m/>
    <m/>
    <m/>
    <m/>
    <m/>
    <m/>
    <s v="349 16TH AVE E #60"/>
    <s v="SEATTLE"/>
    <s v="WA"/>
    <n v="98112"/>
    <s v="206-218-3108"/>
    <n v="88737.9"/>
    <n v="0"/>
    <n v="53404.43"/>
    <n v="0"/>
    <n v="0"/>
    <n v="200"/>
    <n v="1014.7"/>
    <n v="0"/>
    <s v="https://web.pdc.wa.gov/rptimg/default.aspx?docid=4636620"/>
    <n v="18002"/>
    <n v="30311"/>
    <n v="3595"/>
    <n v="4888"/>
    <n v="48"/>
    <s v="ABBOT TAYLOR"/>
    <s v="candidate"/>
    <m/>
    <n v="44149.025995370372"/>
  </r>
  <r>
    <s v="ca-2022-1076"/>
    <s v="NGUYJ  102"/>
    <s v="CA"/>
    <n v="43468"/>
    <d v="2022-05-16T00:00:00"/>
    <m/>
    <m/>
    <s v="Electronic"/>
    <n v="43468"/>
    <x v="6"/>
    <s v="Candidate declared"/>
    <s v="Joseph-Thanh Tan Nguyen (JOE NGUYEN)"/>
    <m/>
    <s v="PO BOX 23037"/>
    <s v="SEATTLE"/>
    <s v="KING"/>
    <s v="WA"/>
    <n v="98102"/>
    <s v="JOE@MEETJOENGUYEN.COM"/>
    <s v="joe@meetjoenguyen.com"/>
    <s v="206-659-0291"/>
    <s v="STATE SENATOR"/>
    <n v="12"/>
    <s v="LEG DISTRICT 34 - SENATE"/>
    <n v="4763"/>
    <s v="KING"/>
    <s v="Legislative"/>
    <n v="105920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64459.14000000001"/>
    <n v="3672.21"/>
    <n v="153131.35"/>
    <n v="0"/>
    <n v="0"/>
    <n v="0"/>
    <n v="131.41"/>
    <n v="0"/>
    <s v="https://web.pdc.wa.gov/rptimg/default.aspx?docid=4774093"/>
    <n v="13949"/>
    <n v="522"/>
    <n v="1076"/>
    <n v="105"/>
    <n v="34"/>
    <s v="ABBOT TAYLOR"/>
    <s v="candidate"/>
    <m/>
    <n v="45033.563032407408"/>
  </r>
  <r>
    <s v="ca-2022-1086"/>
    <s v="DHINM  052"/>
    <s v="CA"/>
    <n v="43411"/>
    <d v="2022-05-18T00:00:00"/>
    <m/>
    <m/>
    <s v="Electronic"/>
    <n v="43411"/>
    <x v="6"/>
    <s v="Candidate declared"/>
    <s v="Manka Dhingra (MANKA DHINGRA)"/>
    <m/>
    <s v="P.O. BOX 2467"/>
    <s v="REDMOND"/>
    <s v="KING"/>
    <s v="WA"/>
    <n v="98073"/>
    <s v="INFO@ELECTMANKA.COM"/>
    <s v="Manka@electmanka.com"/>
    <s v="425-270-8660"/>
    <s v="STATE SENATOR"/>
    <n v="12"/>
    <s v="LEG DISTRICT 45 - SENATE"/>
    <n v="4774"/>
    <s v="KING"/>
    <s v="Legislative"/>
    <n v="96735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P.O. BOX 2467"/>
    <s v="REDMOND"/>
    <s v="WA"/>
    <n v="98073"/>
    <s v="206-335-8815"/>
    <n v="464612.34"/>
    <n v="0"/>
    <n v="466359.84"/>
    <n v="0"/>
    <n v="0"/>
    <n v="0"/>
    <n v="131.41"/>
    <n v="236030.88"/>
    <s v="https://web.pdc.wa.gov/rptimg/default.aspx?docid=4767907"/>
    <n v="5046"/>
    <n v="572"/>
    <n v="1086"/>
    <n v="87"/>
    <n v="45"/>
    <s v="ANDY LO"/>
    <s v="candidate"/>
    <m/>
    <n v="45030.801400462966"/>
  </r>
  <r>
    <s v="ca-2014-7156"/>
    <s v="HICKE  027"/>
    <s v="CA"/>
    <n v="41624"/>
    <m/>
    <m/>
    <m/>
    <s v="Electronic"/>
    <n v="41624"/>
    <x v="9"/>
    <s v="Candidate registered"/>
    <s v="HICKS ESSIE S (ESSIE HICKS)"/>
    <m/>
    <s v="1420 NW GILMAN BLVD @2786"/>
    <s v="ISSAQUAH"/>
    <s v="KING"/>
    <s v="WA"/>
    <n v="98027"/>
    <s v="REP.HICKS@YAHOO.COM"/>
    <s v="rep.hicks@yahoo.com"/>
    <s v="425-310-2441"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2212 I ST NW MUNSON HALL ROOM 301"/>
    <s v="WASHINGTON"/>
    <s v="DC"/>
    <n v="20052"/>
    <s v="360-200-8978"/>
    <n v="10957.57"/>
    <n v="112.16"/>
    <n v="11116.48"/>
    <n v="300"/>
    <n v="0"/>
    <n v="2779.45"/>
    <m/>
    <m/>
    <s v="https://web.pdc.wa.gov/rptimg/default.aspx?filerid_election_year=HICKE%20%20027%3A%7C%3A2014"/>
    <n v="8504"/>
    <n v="4288"/>
    <n v="7156"/>
    <n v="7881"/>
    <n v="5"/>
    <s v="DANIEL WARWICK"/>
    <s v="candidate"/>
    <m/>
    <n v="44149.137025462966"/>
  </r>
  <r>
    <s v="ca-2017-2756"/>
    <s v="NYE H  133"/>
    <s v="CA"/>
    <n v="42478"/>
    <m/>
    <m/>
    <m/>
    <m/>
    <n v="42478"/>
    <x v="10"/>
    <s v="Candidate discontinued campaign"/>
    <s v="NYE HANNAH R (HANNAH NYE)"/>
    <m/>
    <s v="12300 31ST AVE APT 203"/>
    <s v="SEATTLE"/>
    <s v="KING"/>
    <s v="WA"/>
    <n v="98125"/>
    <s v="HANNAHNYE@COMCAST.NET"/>
    <s v="hannahnye@comcast.net"/>
    <s v="360-798-8056"/>
    <s v="CITY COUNCIL MEMBER"/>
    <n v="32"/>
    <s v="CITY OF SEATTLE"/>
    <n v="4048"/>
    <s v="KING"/>
    <s v="Local"/>
    <n v="455738"/>
    <s v="C"/>
    <s v="Registration and financial affairs"/>
    <s v="Candidate"/>
    <s v="Candidate"/>
    <m/>
    <m/>
    <m/>
    <s v="D"/>
    <x v="0"/>
    <n v="43046"/>
    <s v="full"/>
    <b v="1"/>
    <m/>
    <m/>
    <s v="Not in primary"/>
    <m/>
    <m/>
    <m/>
    <m/>
    <m/>
    <m/>
    <m/>
    <m/>
    <m/>
    <m/>
    <s v="12300 31ST AVE APT 203"/>
    <s v="SEATTLE"/>
    <s v="WA"/>
    <n v="98125"/>
    <s v="360-798-8056"/>
    <m/>
    <m/>
    <m/>
    <m/>
    <m/>
    <m/>
    <m/>
    <m/>
    <s v="https://web.pdc.wa.gov/rptimg/default.aspx?docid=4567565"/>
    <n v="14170"/>
    <n v="2489"/>
    <n v="2756"/>
    <m/>
    <m/>
    <s v="HANNAH NYE"/>
    <s v="candidate"/>
    <m/>
    <n v="43597.947638888887"/>
  </r>
  <r>
    <s v="ca-2019-1736"/>
    <s v="WHITD  020"/>
    <s v="CA"/>
    <n v="43525"/>
    <d v="2019-05-16T00:00:00"/>
    <m/>
    <m/>
    <s v="Electronic"/>
    <n v="43525"/>
    <x v="7"/>
    <s v="Candidate declared"/>
    <s v="WHITE DIANA K (DIANA WHITE)"/>
    <m/>
    <s v="831 NORTHSTREAM LANE"/>
    <s v="EDMONDS"/>
    <s v="SNOHOMISH"/>
    <s v="WA"/>
    <n v="98020"/>
    <s v="WHITE4COUNCIL@GMAIL.COM"/>
    <s v="white4council@gmail.com"/>
    <s v="206-778-5528"/>
    <s v="CITY COUNCIL MEMBER"/>
    <n v="32"/>
    <s v="CITY OF EDMONDS"/>
    <n v="3261"/>
    <s v="SNOHOMISH"/>
    <s v="Local"/>
    <n v="29777"/>
    <s v="C"/>
    <s v="Registration and financial affairs"/>
    <s v="Candidate"/>
    <s v="Candidate"/>
    <m/>
    <m/>
    <m/>
    <s v="D"/>
    <x v="0"/>
    <n v="43774"/>
    <s v="full"/>
    <b v="1"/>
    <b v="0"/>
    <b v="1"/>
    <m/>
    <s v="Lost in general"/>
    <m/>
    <m/>
    <m/>
    <m/>
    <m/>
    <m/>
    <m/>
    <m/>
    <m/>
    <s v="110 JAMES ST #100"/>
    <s v="EDMONDS"/>
    <s v="WA"/>
    <n v="98020"/>
    <s v="425-640-8660"/>
    <n v="13450.61"/>
    <n v="0"/>
    <n v="12383.44"/>
    <n v="-1101.06"/>
    <n v="0"/>
    <n v="0"/>
    <m/>
    <m/>
    <s v="https://web.pdc.wa.gov/rptimg/default.aspx?docid=4782605"/>
    <n v="21216"/>
    <n v="1570"/>
    <n v="1736"/>
    <n v="2648"/>
    <m/>
    <s v="MIKE MEEKS"/>
    <s v="candidate"/>
    <m/>
    <n v="44148.93959490741"/>
  </r>
  <r>
    <s v="ca-2019-1421"/>
    <s v="THOMM  011"/>
    <s v="CA"/>
    <n v="43495"/>
    <d v="2019-05-13T00:00:00"/>
    <m/>
    <m/>
    <s v="Electronic"/>
    <n v="43495"/>
    <x v="7"/>
    <s v="Candidate declared"/>
    <s v="Mason Earl Thompson  (MASON THOMPSON)"/>
    <m/>
    <s v="11911 NE 155TH ST"/>
    <s v="BOTHELL"/>
    <s v="KING"/>
    <s v="WA"/>
    <n v="98011"/>
    <s v="MASONFORBOTHELLCOUNCIL@GMAIL.COM"/>
    <s v="masonforbothellcouncil@gmail.com"/>
    <s v="206-931-9857"/>
    <s v="CITY COUNCIL MEMBER"/>
    <n v="32"/>
    <s v="CITY OF BOTHELL *"/>
    <n v="3070"/>
    <s v="KING"/>
    <s v="Local"/>
    <n v="26783"/>
    <s v="C"/>
    <s v="Registration and financial affairs"/>
    <s v="Candidate"/>
    <s v="Candidate"/>
    <m/>
    <m/>
    <m/>
    <s v="D"/>
    <x v="0"/>
    <n v="43774"/>
    <s v="full"/>
    <b v="1"/>
    <b v="0"/>
    <b v="1"/>
    <m/>
    <s v="Won in general"/>
    <m/>
    <m/>
    <m/>
    <m/>
    <m/>
    <m/>
    <m/>
    <m/>
    <m/>
    <s v="4519 332ND AVE SE"/>
    <s v="FALL CITY"/>
    <s v="WA"/>
    <n v="98024"/>
    <s v="206-714-5121"/>
    <n v="13582.07"/>
    <n v="0"/>
    <n v="13183.76"/>
    <n v="0"/>
    <n v="0"/>
    <n v="0"/>
    <m/>
    <m/>
    <s v="https://web.pdc.wa.gov/rptimg/default.aspx?docid=4778343"/>
    <n v="19394"/>
    <n v="1267"/>
    <n v="1421"/>
    <n v="2479"/>
    <m/>
    <s v="DI ALEXANDER"/>
    <s v="candidate"/>
    <m/>
    <n v="44148.931863425925"/>
  </r>
  <r>
    <s v="ca-2014-7147"/>
    <s v="MCBRJ2 033"/>
    <s v="CA"/>
    <n v="41752"/>
    <m/>
    <m/>
    <m/>
    <s v="Electronic"/>
    <n v="41752"/>
    <x v="9"/>
    <s v="Candidate registered"/>
    <s v="MCBRIDE JOAN L (JOAN MCBRIDE)"/>
    <m/>
    <s v="PO  BOX 2707"/>
    <s v="REDMOND"/>
    <s v="KING"/>
    <s v="WA"/>
    <s v="98073-2707"/>
    <s v="INFO@JOANMCBRIDE.COM"/>
    <s v="jmcbr38519@aol.com"/>
    <s v="206-300-8173"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Challenger"/>
    <m/>
    <m/>
    <m/>
    <m/>
    <m/>
    <m/>
    <m/>
    <m/>
    <s v="21515 NE 81ST ST"/>
    <s v="REDMOND"/>
    <s v="WA"/>
    <n v="98053"/>
    <s v="425-868-9812"/>
    <n v="144282.35"/>
    <n v="0"/>
    <n v="121755.82"/>
    <n v="0"/>
    <n v="0"/>
    <n v="0"/>
    <m/>
    <m/>
    <s v="https://web.pdc.wa.gov/rptimg/default.aspx?docid=3798636"/>
    <n v="12275"/>
    <n v="1744"/>
    <n v="7147"/>
    <n v="8057"/>
    <n v="48"/>
    <s v="MATTHEW LOSCHEN"/>
    <s v="candidate"/>
    <m/>
    <n v="44149.144178240742"/>
  </r>
  <r>
    <s v="ca-2015-5316"/>
    <s v="GREGC  063"/>
    <s v="CA"/>
    <n v="41981"/>
    <m/>
    <m/>
    <m/>
    <s v="Electronic"/>
    <n v="41981"/>
    <x v="12"/>
    <s v="Candidate registered"/>
    <s v="GREGORY CAROL J (CAROL GREGORY)"/>
    <m/>
    <s v="P.O. BOX 3438"/>
    <s v="FEDERAL WAY"/>
    <s v="KING"/>
    <s v="WA"/>
    <n v="98063"/>
    <s v="BARBARAFRAZIER@EARTHLINK.NET"/>
    <s v="carol@electcarolgregory.com"/>
    <s v="206-450-0178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Lost in general"/>
    <s v="Incumbent"/>
    <m/>
    <m/>
    <m/>
    <m/>
    <m/>
    <m/>
    <m/>
    <m/>
    <s v="23501 112TH AVE SE, D103"/>
    <s v="KENT"/>
    <s v="WA"/>
    <n v="98031"/>
    <s v="206-618-8591"/>
    <n v="418423.75"/>
    <n v="0"/>
    <n v="410210.87"/>
    <n v="0"/>
    <n v="0"/>
    <n v="0"/>
    <n v="3784.56"/>
    <n v="0"/>
    <s v="https://web.pdc.wa.gov/rptimg/default.aspx?filerid_election_year=GREGC%20%20063%3A%7C%3A2015"/>
    <n v="7669"/>
    <n v="2989"/>
    <n v="5316"/>
    <n v="6747"/>
    <n v="30"/>
    <s v="BARBARA FRAZIER"/>
    <s v="candidate"/>
    <m/>
    <n v="44149.09951388889"/>
  </r>
  <r>
    <s v="ca-2017-2767"/>
    <s v="DHINM  052"/>
    <s v="CA"/>
    <n v="42778"/>
    <m/>
    <m/>
    <m/>
    <s v="Electronic"/>
    <n v="42778"/>
    <x v="10"/>
    <s v="Candidate registered"/>
    <s v="Manka Dhingra (MANKA DHINGRA)"/>
    <m/>
    <s v="P.O. BOX 2467"/>
    <s v="REDMOND"/>
    <s v="KING"/>
    <s v="WA"/>
    <n v="98073"/>
    <s v="TREASURER@ANDY-LO.COM"/>
    <s v="info@electmanka.com"/>
    <s v="425-270-8660"/>
    <s v="STATE SENATOR"/>
    <n v="12"/>
    <s v="LEG DISTRICT 45 - SENATE"/>
    <n v="4774"/>
    <s v="KING"/>
    <s v="Legislative"/>
    <m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Won in general"/>
    <s v="Open seat"/>
    <m/>
    <m/>
    <m/>
    <m/>
    <m/>
    <m/>
    <m/>
    <m/>
    <s v="P.O. BOX 2467"/>
    <s v="REDMOND"/>
    <s v="WA"/>
    <n v="98073"/>
    <s v="206-335-8815"/>
    <n v="1526533.19"/>
    <n v="0"/>
    <n v="1526476.97"/>
    <n v="-256.24"/>
    <n v="0"/>
    <n v="0"/>
    <n v="915380.13"/>
    <n v="2523018.04"/>
    <s v="https://web.pdc.wa.gov/rptimg/default.aspx?docid=4662950"/>
    <n v="4966"/>
    <n v="572"/>
    <n v="2767"/>
    <n v="4304"/>
    <n v="45"/>
    <s v="ANDY LO"/>
    <s v="candidate"/>
    <m/>
    <n v="44149.003530092596"/>
  </r>
  <r>
    <s v="ca-2014-7298"/>
    <s v="MORSJ  226"/>
    <s v="CA"/>
    <n v="41799"/>
    <m/>
    <m/>
    <m/>
    <m/>
    <n v="41799"/>
    <x v="9"/>
    <s v="Candidate registered"/>
    <s v="MORSE JUDSON B (JUDD MORSE)"/>
    <m/>
    <s v="2512 ST CLAIR ST"/>
    <s v="BELLINGHAM"/>
    <s v="WHATCOM"/>
    <s v="WA"/>
    <n v="98226"/>
    <s v="juddmorse@gmail.com"/>
    <s v="juddmorse@gmail.com"/>
    <s v="580-320-7336"/>
    <s v="COUNTY CHARTER REVIEW COMMISSIONER"/>
    <n v="30"/>
    <s v="WHATCOM CO"/>
    <n v="4335"/>
    <s v="WHATCOM"/>
    <s v="Local"/>
    <n v="127669"/>
    <s v="C"/>
    <s v="Registration and financial affairs"/>
    <s v="Candidate"/>
    <s v="Candidate"/>
    <m/>
    <m/>
    <m/>
    <s v="D"/>
    <x v="0"/>
    <n v="41947"/>
    <s v="mini"/>
    <b v="1"/>
    <m/>
    <m/>
    <s v="Not in primary"/>
    <s v="Lost in general"/>
    <m/>
    <m/>
    <m/>
    <m/>
    <m/>
    <m/>
    <m/>
    <m/>
    <m/>
    <s v="2512 ST CLAIR ST"/>
    <s v="BELLINGHAM"/>
    <s v="WA"/>
    <n v="98226"/>
    <s v="580-320-7336"/>
    <m/>
    <m/>
    <m/>
    <m/>
    <m/>
    <m/>
    <n v="763.08"/>
    <n v="0"/>
    <s v="https://web.pdc.wa.gov/rptimg/default.aspx?docid=3873777"/>
    <n v="13354"/>
    <n v="6026"/>
    <n v="7298"/>
    <m/>
    <m/>
    <s v="JUDD MORSE"/>
    <s v="candidate"/>
    <m/>
    <n v="43598.00209490741"/>
  </r>
  <r>
    <s v="ca-2018-495"/>
    <s v="NELSM  632"/>
    <s v="CA"/>
    <n v="43205"/>
    <m/>
    <m/>
    <m/>
    <s v="Electronic"/>
    <n v="43205"/>
    <x v="3"/>
    <s v="Candidate registered"/>
    <s v="Mark S. Nelson (MARK NELSON)"/>
    <m/>
    <s v="1007 N. 22ND AVE."/>
    <s v="KELSO"/>
    <s v="COWLITZ"/>
    <s v="WA"/>
    <n v="98626"/>
    <s v="DLCRAYNE@MSN.COM"/>
    <s v="msnpjn@comcast.net"/>
    <s v="512-966-0300"/>
    <s v="COUNTY SHERIFF"/>
    <n v="27"/>
    <s v="COWLITZ CO"/>
    <n v="3200"/>
    <s v="COWLITZ"/>
    <s v="Local"/>
    <n v="62870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1007 N 22ND AVENUE"/>
    <s v="KELSO"/>
    <s v="WA"/>
    <n v="98626"/>
    <m/>
    <n v="11255.41"/>
    <n v="0"/>
    <n v="12054.97"/>
    <n v="1000"/>
    <n v="0"/>
    <n v="0"/>
    <m/>
    <m/>
    <s v="https://web.pdc.wa.gov/rptimg/default.aspx?docid=4740820"/>
    <n v="13888"/>
    <n v="96"/>
    <n v="495"/>
    <n v="3467"/>
    <m/>
    <s v="DYANN L. CRAYNE"/>
    <s v="candidate"/>
    <m/>
    <n v="44148.971412037034"/>
  </r>
  <r>
    <s v="ca-2016-4571"/>
    <s v="BATTR  607"/>
    <s v="CA"/>
    <n v="42444"/>
    <m/>
    <m/>
    <m/>
    <s v="Electronic"/>
    <n v="42444"/>
    <x v="8"/>
    <s v="Candidate registered"/>
    <s v="BATTAN ROMAN S (ROMAN BATTAN)"/>
    <m/>
    <s v="403 NW FARGO ST."/>
    <s v="CAMAS"/>
    <s v="CLARK"/>
    <s v="WA"/>
    <n v="98607"/>
    <s v="ROMAN@ELECTROMANBATTAN.COM"/>
    <s v="roman@electromanbattan.com"/>
    <s v="360-836-0348"/>
    <s v="COUNTY COUNCIL MEMBER"/>
    <n v="25"/>
    <s v="CLARK CO"/>
    <n v="3147"/>
    <s v="CLARK"/>
    <s v="Local"/>
    <n v="251145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6606 NE 55TH AVE"/>
    <s v="VANCOUVER"/>
    <s v="WA"/>
    <n v="98661"/>
    <m/>
    <n v="24222.06"/>
    <n v="0"/>
    <n v="13386.46"/>
    <n v="0"/>
    <n v="0"/>
    <n v="0"/>
    <n v="347.97"/>
    <n v="0"/>
    <s v="https://web.pdc.wa.gov/rptimg/default.aspx?docid=4558024"/>
    <n v="1076"/>
    <n v="4027"/>
    <n v="4571"/>
    <n v="5293"/>
    <m/>
    <s v="JACOB BATTAN"/>
    <s v="candidate"/>
    <m/>
    <n v="44149.040081018517"/>
  </r>
  <r>
    <s v="ca-2016-4289"/>
    <s v="HABIC  004"/>
    <s v="CA"/>
    <n v="42277"/>
    <m/>
    <m/>
    <m/>
    <s v="Electronic"/>
    <n v="42277"/>
    <x v="8"/>
    <s v="Candidate registered"/>
    <s v="Cyrus Habib (CYRUS HABIB)"/>
    <m/>
    <s v="11900 NE 1ST STREET, SUITE 300"/>
    <s v="BELLEVUE"/>
    <m/>
    <s v="WA"/>
    <n v="98005"/>
    <s v="INFO@CYRUSHABIB.COM"/>
    <s v="cyrus@cyrushabib.com"/>
    <s v="425-679-9103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Open seat"/>
    <m/>
    <m/>
    <m/>
    <m/>
    <m/>
    <m/>
    <m/>
    <m/>
    <s v="PO BOX 9100"/>
    <s v="SEATTLE"/>
    <s v="WA"/>
    <n v="98109"/>
    <s v="206-486-0085"/>
    <n v="1103702.1599999999"/>
    <n v="0"/>
    <n v="1101907.18"/>
    <n v="0"/>
    <n v="0"/>
    <n v="11750"/>
    <n v="10353.81"/>
    <n v="0"/>
    <s v="https://web.pdc.wa.gov/rptimg/default.aspx?docid=4524034"/>
    <n v="7759"/>
    <n v="26618"/>
    <n v="4289"/>
    <n v="5586"/>
    <m/>
    <s v="JASON BENNETT"/>
    <s v="candidate"/>
    <m/>
    <n v="44149.053252314814"/>
  </r>
  <r>
    <s v="ca-2018-1877"/>
    <s v="THOBC  685"/>
    <s v="CA"/>
    <n v="43255"/>
    <m/>
    <m/>
    <m/>
    <s v="Electronic"/>
    <n v="43255"/>
    <x v="3"/>
    <s v="Candidate registered"/>
    <s v="THOBABEN CHRISTOPHER R (CHRISTOPHER THOBABEN)"/>
    <m/>
    <s v="13801 NW 20TH COURT"/>
    <s v="VANCOUVER"/>
    <s v="CLARK"/>
    <s v="WA"/>
    <n v="98685"/>
    <s v="VOTE@CHRISFORTHE18TH.COM"/>
    <s v="crthobaben@gmail.com"/>
    <s v="217-506-2749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s v="Challenger"/>
    <m/>
    <m/>
    <m/>
    <m/>
    <m/>
    <m/>
    <m/>
    <m/>
    <s v="13801 NW 20TH CT"/>
    <s v="VANCOUVER"/>
    <s v="WA"/>
    <n v="98685"/>
    <m/>
    <n v="27356.44"/>
    <n v="0"/>
    <n v="27091.27"/>
    <n v="595.34"/>
    <n v="0"/>
    <n v="0"/>
    <n v="5142.28"/>
    <n v="0"/>
    <s v="https://web.pdc.wa.gov/rptimg/default.aspx?docid=4727127"/>
    <n v="19420"/>
    <n v="1699"/>
    <n v="1877"/>
    <n v="3785"/>
    <n v="18"/>
    <s v="JACLYN THOBABEN"/>
    <s v="candidate"/>
    <m/>
    <n v="44148.982928240737"/>
  </r>
  <r>
    <s v="ca-2018-930"/>
    <s v="PERKS  221"/>
    <s v="CA"/>
    <n v="43155"/>
    <m/>
    <m/>
    <m/>
    <s v="Electronic"/>
    <n v="43155"/>
    <x v="3"/>
    <s v="Candidate registered"/>
    <s v="Sandy Perkins (SANDRA PERKINS)"/>
    <m/>
    <s v="1004 COMMERCIAL ST. #1101"/>
    <s v="ANACORTES"/>
    <s v="SKAGIT"/>
    <s v="WA"/>
    <n v="98221"/>
    <s v="INFO@SANDYPERKINS.COM"/>
    <s v="sandyperkins721@comcast.net"/>
    <s v="360-420-1649"/>
    <s v="COUNTY AUDITOR"/>
    <n v="20"/>
    <s v="SKAGIT CO"/>
    <n v="4064"/>
    <s v="SKAGIT"/>
    <s v="Local"/>
    <n v="73724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m/>
    <m/>
    <m/>
    <m/>
    <m/>
    <m/>
    <m/>
    <m/>
    <m/>
    <s v="1004 COMMERCIAL ST. #1101"/>
    <s v="ANACORTES"/>
    <s v="WA"/>
    <n v="98221"/>
    <m/>
    <n v="15845.99"/>
    <n v="0"/>
    <n v="14644.09"/>
    <n v="-8337.39"/>
    <n v="0"/>
    <n v="0"/>
    <m/>
    <m/>
    <s v="https://web.pdc.wa.gov/rptimg/default.aspx?docid=4726333"/>
    <n v="15110"/>
    <n v="858"/>
    <n v="930"/>
    <n v="3543"/>
    <m/>
    <s v="ERICA L PERKINS"/>
    <s v="candidate"/>
    <m/>
    <n v="44733.594513888886"/>
  </r>
  <r>
    <s v="ca-2018-902"/>
    <s v="GRAYT  114"/>
    <s v="CA"/>
    <n v="43208"/>
    <m/>
    <m/>
    <m/>
    <s v="Electronic"/>
    <n v="43208"/>
    <x v="3"/>
    <s v="Candidate registered"/>
    <s v="Tim Gray (TIM GRAY)"/>
    <m/>
    <s v="785 E 1ST AVE"/>
    <s v="COLVILLE"/>
    <s v="STEVENS"/>
    <s v="WA"/>
    <n v="99114"/>
    <s v="TIMROWGRAY@GMAIL.COM"/>
    <s v="timrowgray@gmail.com"/>
    <s v="509-684-4410"/>
    <s v="COUNTY AUDITOR"/>
    <n v="20"/>
    <s v="STEVENS CO"/>
    <n v="4186"/>
    <s v="STEVENS"/>
    <s v="Local"/>
    <n v="29887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9757 3RD AVE NW"/>
    <s v="SEATTLE"/>
    <s v="WA"/>
    <n v="98117"/>
    <s v="415-516-5178"/>
    <n v="2090.04"/>
    <n v="0"/>
    <n v="3065.04"/>
    <n v="0"/>
    <n v="0"/>
    <n v="0"/>
    <m/>
    <m/>
    <s v="https://web.pdc.wa.gov/rptimg/default.aspx?docid=4725498"/>
    <n v="7424"/>
    <n v="638"/>
    <n v="902"/>
    <n v="3171"/>
    <m/>
    <s v="KAYLA NESTOR"/>
    <s v="candidate"/>
    <m/>
    <n v="44148.960023148145"/>
  </r>
  <r>
    <s v="ca-2018-449"/>
    <s v="MAHNJ  163"/>
    <s v="CA"/>
    <n v="43243"/>
    <m/>
    <m/>
    <m/>
    <s v="Electronic"/>
    <n v="43243"/>
    <x v="3"/>
    <s v="Candidate registered"/>
    <s v="John-Mark Mahnkey (JOHN-MARK MAHNKEY)"/>
    <m/>
    <s v="PO BOX 311"/>
    <s v="PULLMAN"/>
    <s v="WHITMAN"/>
    <s v="WA"/>
    <s v="99163-0311"/>
    <s v="INFO@VOTEJOHNMARK.COM"/>
    <s v="jmm@votejohnmark.com"/>
    <s v="208-301-0487"/>
    <s v="COUNTY COMMISSIONER"/>
    <n v="23"/>
    <s v="WHITMAN CO"/>
    <n v="4375"/>
    <s v="WHITMAN"/>
    <s v="Local"/>
    <n v="22226"/>
    <s v="C"/>
    <s v="Registration and financial affairs"/>
    <s v="Candidate"/>
    <s v="Candidate"/>
    <m/>
    <m/>
    <d v="1900-01-02T00:00:00"/>
    <s v="D"/>
    <x v="0"/>
    <n v="43410"/>
    <s v="full"/>
    <b v="1"/>
    <m/>
    <m/>
    <s v="Qualified for general"/>
    <s v="Lost in general"/>
    <m/>
    <m/>
    <m/>
    <m/>
    <m/>
    <m/>
    <m/>
    <m/>
    <m/>
    <s v="810 SE CAROLSTAR DRIVE"/>
    <s v="PULLMAN"/>
    <s v="WA"/>
    <n v="99163"/>
    <s v="509-432-1469"/>
    <n v="3548.49"/>
    <n v="0"/>
    <n v="1654.45"/>
    <n v="2150"/>
    <n v="0"/>
    <n v="0"/>
    <m/>
    <m/>
    <s v="https://web.pdc.wa.gov/rptimg/default.aspx?docid=4725373"/>
    <n v="12123"/>
    <n v="634"/>
    <n v="449"/>
    <n v="3389"/>
    <m/>
    <s v="KARIN RAUS"/>
    <s v="candidate"/>
    <m/>
    <n v="44148.968831018516"/>
  </r>
  <r>
    <s v="ca-2018-444"/>
    <s v="FOSTK  541"/>
    <s v="CA"/>
    <n v="43244"/>
    <m/>
    <m/>
    <m/>
    <s v="Electronic"/>
    <n v="43244"/>
    <x v="3"/>
    <s v="Candidate registered"/>
    <s v="Kimberly R Foster (KIMBERLY (KYM) FOSTER)"/>
    <m/>
    <s v="5172 HWY 12"/>
    <s v="ELMA"/>
    <s v="GRAYS HARBOR"/>
    <s v="WA"/>
    <n v="98541"/>
    <s v="KYMMIEINELMA@GMAIL.COM"/>
    <s v="kymmieinelma@gmail.com"/>
    <s v="360-470-3966"/>
    <s v="COUNTY CLERK"/>
    <n v="22"/>
    <s v="GRAYS HARBOR CO"/>
    <n v="3369"/>
    <s v="GRAYS HARBOR"/>
    <s v="Local"/>
    <n v="41343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m/>
    <m/>
    <m/>
    <m/>
    <m/>
    <m/>
    <m/>
    <m/>
    <m/>
    <s v="6 BLAINE LN"/>
    <s v="ELMA"/>
    <s v="WA"/>
    <n v="98541"/>
    <s v="360-556-2255"/>
    <n v="8732.3700000000008"/>
    <n v="0"/>
    <n v="12169.64"/>
    <n v="3602.06"/>
    <n v="0"/>
    <n v="0"/>
    <m/>
    <m/>
    <s v="https://web.pdc.wa.gov/rptimg/default.aspx?docid=4724946"/>
    <n v="6438"/>
    <n v="927"/>
    <n v="444"/>
    <n v="3123"/>
    <m/>
    <s v="DANICE RAGLAND"/>
    <s v="candidate"/>
    <m/>
    <n v="44148.95815972222"/>
  </r>
  <r>
    <s v="ca-2018-1984"/>
    <s v="DOHEH  363"/>
    <s v="CA"/>
    <n v="43237"/>
    <m/>
    <m/>
    <m/>
    <s v="Electronic"/>
    <n v="43237"/>
    <x v="3"/>
    <s v="Candidate registered"/>
    <s v="DOHERTY HOWARD V JR (HOWARD DOHERTY)"/>
    <m/>
    <s v="617 SOUTH B ST."/>
    <s v="PORT ANGELES"/>
    <s v="CLALLAM"/>
    <s v="WA"/>
    <n v="98363"/>
    <s v="DOHERTY4COMMISSIONER@GMAIL.COM"/>
    <s v="doherty_mike@yahoo.com"/>
    <s v="360-461-1010"/>
    <s v="COUNTY COMMISSIONER"/>
    <n v="23"/>
    <s v="CLALLAM CO"/>
    <n v="3133"/>
    <s v="CLALLAM"/>
    <s v="Local"/>
    <n v="51058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617 SOUTH B ST"/>
    <s v="PORT ANGELES"/>
    <s v="WA"/>
    <n v="98363"/>
    <s v="360-460-4721"/>
    <n v="19564.89"/>
    <n v="0"/>
    <n v="16015.74"/>
    <n v="-3394.3"/>
    <n v="0"/>
    <n v="0"/>
    <m/>
    <m/>
    <s v="https://web.pdc.wa.gov/rptimg/default.aspx?docid=4723829"/>
    <n v="5140"/>
    <n v="1794"/>
    <n v="1984"/>
    <n v="3044"/>
    <m/>
    <s v="PAULA DOHERTY"/>
    <s v="candidate"/>
    <m/>
    <n v="44148.95453703704"/>
  </r>
  <r>
    <s v="ca-2018-899"/>
    <s v="KICKA  648"/>
    <s v="CA"/>
    <n v="43237"/>
    <m/>
    <m/>
    <m/>
    <s v="Electronic"/>
    <n v="43237"/>
    <x v="3"/>
    <s v="Candidate registered"/>
    <s v="Adam Nathaniel Kick (ADAM KICK)"/>
    <m/>
    <s v="256 NW ROOSEVELT STREET"/>
    <s v="STEVENSON"/>
    <s v="SKAMANIA"/>
    <s v="WA"/>
    <n v="98648"/>
    <s v="KICKADAM@HOTMAIL.COM"/>
    <s v="kickadam@hotmail.com"/>
    <s v="206-992-5762"/>
    <s v="COUNTY PROSECUTOR"/>
    <n v="26"/>
    <s v="SKAMANIA CO"/>
    <n v="4093"/>
    <s v="SKAMANIA"/>
    <s v="Local"/>
    <n v="7567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m/>
    <m/>
    <m/>
    <m/>
    <m/>
    <m/>
    <m/>
    <m/>
    <m/>
    <s v="256 NW ROOSEVELT STREET"/>
    <s v="STEVENSON"/>
    <s v="WA"/>
    <n v="98648"/>
    <m/>
    <n v="3598.87"/>
    <n v="0"/>
    <n v="2813.18"/>
    <n v="0"/>
    <n v="0"/>
    <n v="0"/>
    <m/>
    <m/>
    <s v="https://web.pdc.wa.gov/rptimg/default.aspx?docid=4723835"/>
    <n v="10307"/>
    <n v="687"/>
    <n v="899"/>
    <n v="3295"/>
    <m/>
    <s v="LINDA E. LEE"/>
    <s v="candidate"/>
    <m/>
    <n v="44148.965057870373"/>
  </r>
  <r>
    <s v="ca-2018-169"/>
    <s v="DUTHB  373"/>
    <s v="CA"/>
    <n v="43011"/>
    <m/>
    <m/>
    <m/>
    <s v="Electronic"/>
    <n v="43011"/>
    <x v="3"/>
    <s v="Candidate registered"/>
    <s v="Brian Duthie (BRIAN DUTHIE)"/>
    <m/>
    <s v="PO BOX 73816"/>
    <s v="PUYALLUP"/>
    <s v="PIERCE"/>
    <s v="WA"/>
    <n v="98373"/>
    <s v="BRIAN@BRIANDUTHIE.COM"/>
    <s v="brian@brianduthie.com"/>
    <s v="253-304-2159"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Lost in general"/>
    <s v="Open seat"/>
    <m/>
    <m/>
    <m/>
    <m/>
    <m/>
    <m/>
    <m/>
    <m/>
    <s v="349 16TH AVE E #60"/>
    <s v="SEATTLE"/>
    <s v="WA"/>
    <n v="98112"/>
    <s v="206-218-3108"/>
    <n v="159836.95000000001"/>
    <n v="0"/>
    <n v="159748.79"/>
    <n v="0"/>
    <n v="0"/>
    <n v="0"/>
    <n v="329.93"/>
    <n v="12191.96"/>
    <s v="https://web.pdc.wa.gov/rptimg/default.aspx?docid=4721510"/>
    <n v="5478"/>
    <n v="1022"/>
    <n v="169"/>
    <n v="3062"/>
    <n v="25"/>
    <s v="ABBOT TAYLOR"/>
    <s v="candidate"/>
    <m/>
    <n v="44148.955046296294"/>
  </r>
  <r>
    <s v="ca-2018-672"/>
    <s v="HUDDR  312"/>
    <s v="CA"/>
    <n v="43227"/>
    <m/>
    <m/>
    <m/>
    <s v="Electronic"/>
    <n v="43227"/>
    <x v="3"/>
    <s v="Candidate registered"/>
    <s v="Richard Huddy (RICHARD HUDDY)"/>
    <m/>
    <s v="1121 N MONTGOMERY AVE"/>
    <s v="BREMERTON"/>
    <s v="KITSAP"/>
    <s v="WA"/>
    <n v="98312"/>
    <s v="RSHUDDY@COMCAST.NET"/>
    <s v="rshuddy@comcast.net"/>
    <s v="360-479-6601"/>
    <s v="COUNTY AUDITOR"/>
    <n v="20"/>
    <s v="KITSAP CO"/>
    <n v="3539"/>
    <s v="KITSAP"/>
    <s v="Local"/>
    <n v="163999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1121 N MONTGOMERY AVE"/>
    <s v="BREMERTON"/>
    <s v="WA"/>
    <n v="98312"/>
    <s v="360-479-6601"/>
    <n v="5867.18"/>
    <n v="0"/>
    <n v="7347.52"/>
    <n v="2200"/>
    <n v="0"/>
    <n v="0"/>
    <m/>
    <m/>
    <s v="https://web.pdc.wa.gov/rptimg/default.aspx?docid=4720540"/>
    <n v="8971"/>
    <n v="237"/>
    <n v="672"/>
    <n v="3241"/>
    <m/>
    <s v="SABRINA HUDDY"/>
    <s v="candidate"/>
    <m/>
    <n v="44148.962546296294"/>
  </r>
  <r>
    <s v="ca-2016-4591"/>
    <s v="SANTS  118"/>
    <s v="CA"/>
    <n v="42512"/>
    <m/>
    <m/>
    <m/>
    <s v="Electronic"/>
    <n v="42512"/>
    <x v="8"/>
    <s v="Candidate registered"/>
    <s v="Sharon Tomiko Santos (SHARON TOMIKO SANTOS)"/>
    <m/>
    <s v="P. O. BOX 78606"/>
    <s v="SEATTLE"/>
    <s v="KING"/>
    <s v="WA"/>
    <n v="98178"/>
    <s v="FRIENDSOFSTS@AOL.COM"/>
    <s v="friendsofsts@aol.com"/>
    <s v="206-326-9042"/>
    <s v="STATE REPRESENTATIVE"/>
    <n v="13"/>
    <s v="LEG DISTRICT 37 - HOUSE"/>
    <n v="4852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P. O. BOX 78606"/>
    <s v="SEATTLE"/>
    <s v="WA"/>
    <n v="98178"/>
    <s v="206-817-2362"/>
    <n v="72384.399999999994"/>
    <n v="6190.74"/>
    <n v="7654.26"/>
    <n v="0"/>
    <n v="0"/>
    <n v="0"/>
    <n v="173.98"/>
    <n v="0"/>
    <s v="https://web.pdc.wa.gov/rptimg/default.aspx?docid=4573845"/>
    <n v="17030"/>
    <n v="476"/>
    <n v="4591"/>
    <n v="6053"/>
    <n v="37"/>
    <s v="ALEX JOHNSON"/>
    <s v="candidate"/>
    <m/>
    <n v="44149.07271990741"/>
  </r>
  <r>
    <s v="ca-2018-199"/>
    <s v="IDAHT  003"/>
    <s v="CA"/>
    <n v="43212"/>
    <m/>
    <m/>
    <m/>
    <s v="Electronic"/>
    <n v="43212"/>
    <x v="3"/>
    <s v="Candidate registered"/>
    <s v="Tirzah Idahosa (TIRZAH IDAHOSA)"/>
    <m/>
    <s v="31811 PACIFIC HWY S. #187"/>
    <s v="FEDERQAL WAY"/>
    <s v="KING"/>
    <s v="WA"/>
    <n v="98003"/>
    <s v="tirzahsenate2018@gmail.com"/>
    <s v="tirzahsenate2018@gmail.com"/>
    <s v="206-722-8939"/>
    <s v="STATE SENATOR"/>
    <n v="12"/>
    <s v="LEG DISTRICT 30 - SENATE"/>
    <n v="4759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Lost in primary"/>
    <m/>
    <s v="Challenger"/>
    <m/>
    <m/>
    <m/>
    <m/>
    <m/>
    <m/>
    <m/>
    <m/>
    <s v="31811 PACIFIC HWY S. #187"/>
    <s v="FEDERAL WAY"/>
    <s v="WA"/>
    <n v="98003"/>
    <m/>
    <n v="1795"/>
    <n v="0"/>
    <n v="1416.58"/>
    <n v="0"/>
    <n v="0"/>
    <n v="0"/>
    <m/>
    <m/>
    <s v="https://web.pdc.wa.gov/rptimg/default.aspx?docid=4717854"/>
    <n v="9265"/>
    <n v="1018"/>
    <n v="199"/>
    <n v="3249"/>
    <n v="30"/>
    <s v="MARGARET SHEPHARD"/>
    <s v="candidate"/>
    <m/>
    <n v="44148.962719907409"/>
  </r>
  <r>
    <s v="ca-2018-810"/>
    <s v="KIDDJ  586"/>
    <s v="CA"/>
    <n v="43209"/>
    <m/>
    <m/>
    <m/>
    <m/>
    <n v="43209"/>
    <x v="3"/>
    <s v="Candidate registered"/>
    <s v="Joyce Kidd (JOYCE KIDD)"/>
    <m/>
    <s v="PO BOX 928"/>
    <s v="SOUTH BEND"/>
    <s v="PACIFIC"/>
    <s v="WA"/>
    <n v="98586"/>
    <s v="sbendgirl@live.com"/>
    <s v="sbendgirl@live.com"/>
    <s v="360-875-6473"/>
    <s v="COUNTY AUDITOR"/>
    <n v="20"/>
    <s v="PACIFIC CO"/>
    <n v="3841"/>
    <s v="PACIFIC"/>
    <s v="Local"/>
    <n v="14378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PO BOX 928"/>
    <s v="SOUTH BEND"/>
    <s v="WA"/>
    <n v="98586"/>
    <s v="360-875-6473"/>
    <m/>
    <m/>
    <m/>
    <m/>
    <m/>
    <m/>
    <m/>
    <m/>
    <s v="https://web.pdc.wa.gov/rptimg/default.aspx?docid=4717668"/>
    <n v="10352"/>
    <n v="139"/>
    <n v="810"/>
    <m/>
    <m/>
    <s v="JOYCE KIDD"/>
    <s v="candidate"/>
    <m/>
    <n v="43959.621932870374"/>
  </r>
  <r>
    <s v="ca-2018-446"/>
    <s v="STOCW  584"/>
    <s v="CA"/>
    <n v="43178"/>
    <m/>
    <m/>
    <m/>
    <m/>
    <n v="43178"/>
    <x v="3"/>
    <s v="Candidate registered"/>
    <s v="Wesley E Stockwell (WESLEY STOCKWELL)"/>
    <m/>
    <s v="PO BOX 1778"/>
    <s v="SHELTON"/>
    <s v="MASON"/>
    <s v="WA"/>
    <n v="98584"/>
    <s v="wes.stockwell@gmail.com"/>
    <s v="wes.stockwell@gmail.com"/>
    <s v="360-490-8432"/>
    <s v="COUNTY CORONER"/>
    <n v="24"/>
    <s v="MASON CO"/>
    <n v="3699"/>
    <s v="MASON"/>
    <s v="Local"/>
    <n v="38265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PO BOX 1778"/>
    <s v="SHELTON"/>
    <s v="WA"/>
    <n v="98584"/>
    <s v="360-490-8432"/>
    <m/>
    <m/>
    <m/>
    <m/>
    <m/>
    <m/>
    <m/>
    <m/>
    <s v="https://web.pdc.wa.gov/rptimg/default.aspx?docid=4715380"/>
    <n v="18988"/>
    <n v="650"/>
    <n v="446"/>
    <m/>
    <m/>
    <s v="WESLEY STOCKWELL"/>
    <s v="candidate"/>
    <m/>
    <n v="43959.621932870374"/>
  </r>
  <r>
    <s v="ca-2018-279"/>
    <s v="LEKAD  232"/>
    <s v="CA"/>
    <n v="43201"/>
    <m/>
    <m/>
    <m/>
    <s v="Electronic"/>
    <n v="43201"/>
    <x v="3"/>
    <s v="Candidate registered"/>
    <s v="Debra Lekanoff (DEBRA LEKANOFF)"/>
    <m/>
    <s v="10789 N BEACH RD"/>
    <s v="BOW"/>
    <s v="SKAGIT"/>
    <s v="WA"/>
    <n v="98232"/>
    <s v="votedebralekanoff@gmail.com"/>
    <s v="votedebralekanoff@gmail.com"/>
    <s v="360-770-9689"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Won in general"/>
    <s v="Open seat"/>
    <m/>
    <m/>
    <m/>
    <m/>
    <m/>
    <m/>
    <m/>
    <m/>
    <s v="33253 34TH AVE SW"/>
    <s v="FEDERAL WAY"/>
    <s v="WA"/>
    <n v="98023"/>
    <s v="253-653-1427"/>
    <n v="171587.29"/>
    <n v="0"/>
    <n v="161333.28"/>
    <n v="0"/>
    <n v="0"/>
    <n v="0"/>
    <n v="23991.83"/>
    <n v="0"/>
    <s v="https://web.pdc.wa.gov/rptimg/default.aspx?docid=4716094"/>
    <n v="11268"/>
    <n v="919"/>
    <n v="279"/>
    <n v="3354"/>
    <n v="40"/>
    <s v="MELISSA PFEIFER"/>
    <s v="candidate"/>
    <m/>
    <n v="44148.967453703706"/>
  </r>
  <r>
    <s v="ca-2018-932"/>
    <s v="JANIL  284"/>
    <s v="CA"/>
    <n v="43181"/>
    <m/>
    <m/>
    <m/>
    <m/>
    <n v="43181"/>
    <x v="3"/>
    <s v="Candidate registered"/>
    <s v="Lisa Janicki (LISA JANICKI)"/>
    <m/>
    <s v="PO BOX 883"/>
    <s v="SEDRO-WOOLLEY"/>
    <s v="SKAGIT"/>
    <s v="WA"/>
    <n v="98284"/>
    <s v="ljanicki123@gmail.com"/>
    <s v="ljanicki123@gmail.com"/>
    <s v="360-708-6806"/>
    <s v="COUNTY COMMISSIONER"/>
    <n v="23"/>
    <s v="SKAGIT CO"/>
    <n v="4064"/>
    <s v="SKAGIT"/>
    <s v="Local"/>
    <n v="73724"/>
    <s v="C"/>
    <s v="Registration and financial affairs"/>
    <s v="Candidate"/>
    <s v="Candidate"/>
    <m/>
    <m/>
    <d v="1900-01-02T00:00:00"/>
    <s v="D"/>
    <x v="0"/>
    <n v="43410"/>
    <s v="mini"/>
    <b v="1"/>
    <m/>
    <m/>
    <s v="Qualified for general"/>
    <s v="Unopposed in general"/>
    <m/>
    <m/>
    <m/>
    <m/>
    <m/>
    <m/>
    <m/>
    <m/>
    <m/>
    <s v="PO BOX 883"/>
    <s v="SEDRO-WOOLLEY"/>
    <s v="WA"/>
    <n v="98284"/>
    <s v="360-708-6806"/>
    <m/>
    <m/>
    <m/>
    <m/>
    <m/>
    <m/>
    <m/>
    <m/>
    <s v="https://web.pdc.wa.gov/rptimg/default.aspx?docid=4708380"/>
    <n v="9544"/>
    <n v="816"/>
    <n v="932"/>
    <m/>
    <m/>
    <s v="LISA JANICKI"/>
    <s v="candidate"/>
    <m/>
    <n v="43959.621932870374"/>
  </r>
  <r>
    <s v="ca-2016-4622"/>
    <s v="PELOM  466"/>
    <s v="CA"/>
    <n v="42433"/>
    <m/>
    <m/>
    <m/>
    <s v="Electronic"/>
    <n v="42433"/>
    <x v="8"/>
    <s v="Candidate registered"/>
    <s v="Marisa K. Peloquin (MARISA PELOQUIN)"/>
    <m/>
    <s v="3800 BRIDGEPORT WAY W STE A #198"/>
    <s v="UNIVERSITY PLACE"/>
    <s v="PIERCE"/>
    <s v="WA"/>
    <n v="98466"/>
    <s v="suzanne@bluewavepolitics.com"/>
    <s v="info@marisaforsenate.org"/>
    <s v="206-382-7328"/>
    <s v="STATE SENATOR"/>
    <n v="12"/>
    <s v="LEG DISTRICT 28 - SENATE"/>
    <n v="4757"/>
    <s v="PIERC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119 1ST AVE S STE 320"/>
    <s v="SEATTLE"/>
    <s v="WA"/>
    <n v="98104"/>
    <s v="206-682-7328"/>
    <n v="402172.2"/>
    <n v="0"/>
    <n v="401072.2"/>
    <n v="0"/>
    <n v="0"/>
    <n v="0"/>
    <n v="152169.01999999999"/>
    <n v="377871.79"/>
    <s v="https://web.pdc.wa.gov/rptimg/default.aspx?docid=4552155"/>
    <n v="15030"/>
    <n v="2125"/>
    <n v="4622"/>
    <n v="5936"/>
    <n v="28"/>
    <s v="SUZANNE NAUGHTON"/>
    <s v="candidate"/>
    <m/>
    <n v="45023.560555555552"/>
  </r>
  <r>
    <s v="ca-2018-310"/>
    <s v="MEADJ  012"/>
    <s v="CA"/>
    <n v="43171"/>
    <m/>
    <m/>
    <m/>
    <s v="Electronic"/>
    <n v="43171"/>
    <x v="3"/>
    <s v="Candidate registered"/>
    <s v="Jared Mead (JARED MEAD)"/>
    <m/>
    <s v="PO BOX 13924"/>
    <s v="MILL CREEK"/>
    <s v="KING"/>
    <s v="WA"/>
    <n v="98082"/>
    <s v="ELECTJAREDMEAD@GMAIL.COM"/>
    <s v="electjaredmead@gmail.com"/>
    <s v="206-682-7328"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Challenger"/>
    <m/>
    <m/>
    <m/>
    <m/>
    <m/>
    <m/>
    <m/>
    <m/>
    <s v="119 1ST AVE S STE 320"/>
    <s v="SEATTLE"/>
    <s v="WA"/>
    <n v="98104"/>
    <s v="206-682-7328"/>
    <n v="270267.39"/>
    <n v="0"/>
    <n v="229923.22"/>
    <n v="0"/>
    <n v="0"/>
    <n v="44600"/>
    <n v="99881.22"/>
    <n v="0"/>
    <s v="https://web.pdc.wa.gov/rptimg/default.aspx?docid=4706303"/>
    <n v="12855"/>
    <n v="950"/>
    <n v="310"/>
    <n v="3430"/>
    <n v="44"/>
    <s v="JOSIE OLSEN"/>
    <s v="candidate"/>
    <m/>
    <n v="44148.970138888886"/>
  </r>
  <r>
    <s v="ca-2018-629"/>
    <s v="KENNJ  325"/>
    <s v="CA"/>
    <n v="43157"/>
    <m/>
    <m/>
    <m/>
    <s v="Electronic"/>
    <n v="43157"/>
    <x v="3"/>
    <s v="Candidate registered"/>
    <s v="James M. Kennedy (JAMES KENNEDY)"/>
    <m/>
    <s v="P.O. BOX 478"/>
    <s v="CHIMACUM"/>
    <s v="JEFFERSON"/>
    <s v="WA"/>
    <n v="98325"/>
    <s v="kennedyforprosecutor@gmail.com"/>
    <s v="james.kennedy211@gmail.com"/>
    <s v="425-691-9185"/>
    <s v="COUNTY PROSECUTOR"/>
    <n v="26"/>
    <s v="JEFFERSON CO"/>
    <n v="3433"/>
    <s v="JEFFERSON"/>
    <s v="Local"/>
    <n v="24426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m/>
    <m/>
    <m/>
    <m/>
    <m/>
    <m/>
    <m/>
    <m/>
    <m/>
    <s v="4787 MAGNOLIA STREET"/>
    <s v="PORT TOWNSEND"/>
    <s v="WA"/>
    <n v="98368"/>
    <m/>
    <n v="16191.34"/>
    <n v="0"/>
    <n v="16524.82"/>
    <n v="4500"/>
    <n v="0"/>
    <n v="0"/>
    <m/>
    <m/>
    <s v="https://web.pdc.wa.gov/rptimg/default.aspx?docid=4703957"/>
    <n v="10409"/>
    <n v="540"/>
    <n v="629"/>
    <n v="3292"/>
    <m/>
    <s v="DAVID W ALVAREZ"/>
    <s v="candidate"/>
    <m/>
    <n v="44148.964895833335"/>
  </r>
  <r>
    <s v="ca-2018-1914"/>
    <s v="MUSID  093"/>
    <s v="CA"/>
    <n v="43139"/>
    <m/>
    <m/>
    <m/>
    <s v="Electronic"/>
    <n v="43139"/>
    <x v="3"/>
    <s v="Candidate discontinued campaign"/>
    <s v="MUSICK DAVID J (DAVID MUSICK)"/>
    <m/>
    <s v="PO BOX 25985"/>
    <s v="FEDERAL WAY"/>
    <s v="KING"/>
    <s v="WA"/>
    <n v="98093"/>
    <s v="peopleformusick@gmail.com"/>
    <s v="peopleformusick@gmail.com"/>
    <s v="425-773-2683"/>
    <s v="STATE SENATOR"/>
    <n v="12"/>
    <s v="LEG DISTRICT 30 - SENATE"/>
    <n v="4759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32916 30TH AVE SW"/>
    <s v="FEDERAL WAY"/>
    <s v="WA"/>
    <n v="98023"/>
    <s v="206-249-3327"/>
    <n v="2050.0100000000002"/>
    <n v="0"/>
    <n v="75.37"/>
    <n v="0"/>
    <n v="0"/>
    <n v="0"/>
    <m/>
    <m/>
    <s v="https://web.pdc.wa.gov/rptimg/default.aspx?docid=4700113"/>
    <n v="13671"/>
    <n v="1734"/>
    <n v="1914"/>
    <n v="3456"/>
    <n v="30"/>
    <s v="CAMRON SCHWARMANN"/>
    <s v="candidate"/>
    <m/>
    <n v="44148.971122685187"/>
  </r>
  <r>
    <s v="ca-2015-5427"/>
    <s v="KOCHT  116"/>
    <s v="CA"/>
    <n v="42054"/>
    <m/>
    <m/>
    <m/>
    <s v="Electronic"/>
    <n v="42054"/>
    <x v="12"/>
    <s v="Candidate discontinued campaign"/>
    <s v="KOCH THOMAS J (THOMAS KOCH)"/>
    <m/>
    <s v="PO BOX 16063"/>
    <s v="SEATTLE"/>
    <s v="KING"/>
    <s v="WA"/>
    <s v="98116-0063"/>
    <s v="TKOCH1029@GMAIL.COM"/>
    <s v="tkoch1029@gmail.com"/>
    <s v="206-409-9285"/>
    <s v="CITY COUNCIL MEMBER"/>
    <n v="32"/>
    <s v="CITY OF SEATTLE"/>
    <n v="4048"/>
    <s v="KING"/>
    <s v="Local"/>
    <n v="414727"/>
    <s v="C"/>
    <s v="Registration and financial affairs"/>
    <s v="Candidate"/>
    <s v="Candidate"/>
    <m/>
    <m/>
    <m/>
    <s v="D"/>
    <x v="0"/>
    <n v="42311"/>
    <s v="full"/>
    <b v="1"/>
    <m/>
    <m/>
    <m/>
    <m/>
    <m/>
    <m/>
    <m/>
    <m/>
    <m/>
    <m/>
    <m/>
    <m/>
    <m/>
    <s v="1310 42ND AVE SW"/>
    <s v="SEATTLE"/>
    <s v="WA"/>
    <n v="98116"/>
    <m/>
    <n v="8350"/>
    <n v="0"/>
    <n v="8650"/>
    <n v="0"/>
    <n v="0"/>
    <n v="0"/>
    <m/>
    <m/>
    <s v="https://web.pdc.wa.gov/rptimg/default.aspx?docid=4255089"/>
    <n v="10552"/>
    <n v="4648"/>
    <n v="5427"/>
    <n v="6852"/>
    <m/>
    <s v="KATHRYN KOCH"/>
    <s v="candidate"/>
    <m/>
    <n v="44149.103668981479"/>
  </r>
  <r>
    <s v="ca-2018-350"/>
    <s v="PETEM  584"/>
    <s v="CA"/>
    <n v="43128"/>
    <m/>
    <m/>
    <m/>
    <s v="Electronic"/>
    <n v="43128"/>
    <x v="3"/>
    <s v="Candidate registered"/>
    <s v="Melody Peterson (MELODY PETERSON)"/>
    <m/>
    <s v="P.O. BOX 177"/>
    <s v="SHELTON"/>
    <s v="MASON"/>
    <s v="WA"/>
    <n v="98584"/>
    <s v="petersonforassessor@gmail.com"/>
    <s v="petersonforassessor@gmail.com"/>
    <s v="360-426-9389"/>
    <s v="COUNTY ASSESSOR"/>
    <n v="21"/>
    <s v="MASON CO"/>
    <n v="3699"/>
    <s v="MASON"/>
    <s v="Local"/>
    <n v="38265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P.O. BOX 177"/>
    <s v="SHELTON"/>
    <s v="WA"/>
    <n v="98584"/>
    <s v="360-426-9389"/>
    <n v="2734.1"/>
    <n v="73.400000000000006"/>
    <n v="2074.1"/>
    <n v="782.5"/>
    <n v="0"/>
    <n v="0"/>
    <m/>
    <m/>
    <s v="https://web.pdc.wa.gov/rptimg/default.aspx?docid=4697970"/>
    <n v="15172"/>
    <n v="645"/>
    <n v="350"/>
    <n v="3546"/>
    <m/>
    <s v="MELODY PETERSON"/>
    <s v="candidate"/>
    <m/>
    <n v="44821.916678240741"/>
  </r>
  <r>
    <s v="ca-2016-4556"/>
    <s v="ROSSJ  632"/>
    <s v="CA"/>
    <n v="42303"/>
    <m/>
    <m/>
    <m/>
    <s v="Electronic"/>
    <n v="42303"/>
    <x v="8"/>
    <s v="Candidate registered"/>
    <s v="Justin Rossetti (J.D. ROSSETTI)"/>
    <m/>
    <s v="PO BOX 244"/>
    <s v="LONGVIEW"/>
    <s v="COWLITZ"/>
    <s v="WA"/>
    <n v="98632"/>
    <s v="jdrossetti@gmail.com"/>
    <s v="jdrossetti@gmail.com"/>
    <s v="360-270-3294"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8535 OCEAN BEACH HWY."/>
    <s v="LONGVIEW"/>
    <s v="WA"/>
    <n v="98632"/>
    <m/>
    <n v="72276.06"/>
    <n v="185.18"/>
    <n v="72062.14"/>
    <n v="0"/>
    <n v="0"/>
    <n v="0"/>
    <m/>
    <m/>
    <s v="https://web.pdc.wa.gov/rptimg/default.aspx?docid=4531547"/>
    <n v="16817"/>
    <n v="4015"/>
    <n v="4556"/>
    <n v="6037"/>
    <n v="19"/>
    <s v="HARVEY WILLIAMSON"/>
    <s v="candidate"/>
    <m/>
    <n v="44149.072314814817"/>
  </r>
  <r>
    <s v="ca-2018-55"/>
    <s v="RAMOB  027"/>
    <s v="CA"/>
    <n v="43115"/>
    <m/>
    <m/>
    <m/>
    <s v="Electronic"/>
    <n v="43115"/>
    <x v="3"/>
    <s v="Candidate registered"/>
    <s v="Bill Ramos (BILL RAMOS)"/>
    <m/>
    <s v="1420 NW GILMAN BLVD #2268"/>
    <s v="ISSAQUAH"/>
    <s v="KING"/>
    <s v="WA"/>
    <n v="98027"/>
    <s v="COMPLIANCE@BLUEWAVEPOLITICS.COM"/>
    <s v="compliance@bluewavepolitics.com"/>
    <s v="206-682-7328"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Won in general"/>
    <s v="Open seat"/>
    <m/>
    <m/>
    <m/>
    <m/>
    <m/>
    <m/>
    <m/>
    <m/>
    <s v="119 1ST AVE S STE 320"/>
    <s v="SEATTLE"/>
    <s v="WA"/>
    <n v="98104"/>
    <s v="206-682-7328"/>
    <n v="383655.36"/>
    <n v="0"/>
    <n v="371713.34"/>
    <n v="0"/>
    <n v="0"/>
    <n v="600"/>
    <n v="67620.37"/>
    <n v="9992.09"/>
    <s v="https://web.pdc.wa.gov/rptimg/default.aspx?docid=4696892"/>
    <n v="15946"/>
    <n v="30263"/>
    <n v="55"/>
    <n v="3596"/>
    <n v="5"/>
    <s v="ANNIE LINDSEY"/>
    <s v="candidate"/>
    <m/>
    <n v="44148.975706018522"/>
  </r>
  <r>
    <s v="ca-2018-186"/>
    <s v="KRUGM2 466"/>
    <s v="CA"/>
    <n v="43115"/>
    <m/>
    <m/>
    <m/>
    <s v="Electronic"/>
    <n v="43115"/>
    <x v="3"/>
    <s v="Candidate registered"/>
    <s v="Mari L Kruger Leavitt (MARI KRUGER LEAVITT)"/>
    <m/>
    <s v="PO BOX 65195"/>
    <s v="TACOMA"/>
    <s v="PIERCE"/>
    <s v="WA"/>
    <n v="98466"/>
    <s v="ELECTMARILEAVITT@GMAIL.COM"/>
    <s v="electmarileavitt@gmail.com"/>
    <s v="253-651-5583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Won in general"/>
    <s v="Challenger"/>
    <m/>
    <m/>
    <m/>
    <m/>
    <m/>
    <m/>
    <m/>
    <m/>
    <s v="119 1ST AVE S STE 320"/>
    <s v="SEATTLE"/>
    <s v="WA"/>
    <n v="98104"/>
    <s v="206-682-7328"/>
    <n v="376660.72"/>
    <n v="1809.81"/>
    <n v="362745.85"/>
    <n v="0"/>
    <n v="0"/>
    <n v="14500"/>
    <n v="253049.22"/>
    <n v="0"/>
    <s v="https://web.pdc.wa.gov/rptimg/default.aspx?docid=4696763"/>
    <n v="10857"/>
    <n v="25649"/>
    <n v="186"/>
    <n v="3330"/>
    <n v="28"/>
    <s v="SUZANNE NAUGHTON"/>
    <s v="candidate"/>
    <m/>
    <n v="44148.966458333336"/>
  </r>
  <r>
    <s v="ca-2018-274"/>
    <s v="HALVE  104"/>
    <s v="CA"/>
    <n v="43101"/>
    <m/>
    <m/>
    <m/>
    <s v="Electronic"/>
    <n v="43101"/>
    <x v="3"/>
    <s v="Candidate registered"/>
    <s v="HALVORSON ERIC (ERIC HALVORSON)"/>
    <m/>
    <s v="119 1ST AVE S STE 320"/>
    <s v="SEATTLE"/>
    <s v="SNOHOMISH"/>
    <s v="WA"/>
    <n v="98104"/>
    <s v="ERICFORTHE39TH@GMAIL.COM"/>
    <s v="ericforthe39th@gmail.com"/>
    <s v="206-682-7328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119 1ST AVE S STE 320"/>
    <s v="SEATTLE"/>
    <s v="WA"/>
    <n v="98104"/>
    <s v="206-682-7328"/>
    <n v="29584.73"/>
    <n v="0"/>
    <n v="31396.93"/>
    <n v="0"/>
    <n v="0"/>
    <n v="0"/>
    <n v="808.84"/>
    <n v="0"/>
    <s v="https://web.pdc.wa.gov/rptimg/default.aspx?docid=4693712"/>
    <n v="7875"/>
    <n v="25402"/>
    <n v="274"/>
    <n v="3186"/>
    <n v="39"/>
    <s v="ANNIE LINDSEY"/>
    <s v="candidate"/>
    <m/>
    <n v="44148.960578703707"/>
  </r>
  <r>
    <s v="ca-2018-224"/>
    <s v="ORWAT  166"/>
    <s v="CA"/>
    <n v="42739"/>
    <m/>
    <m/>
    <m/>
    <s v="Electronic"/>
    <n v="42739"/>
    <x v="3"/>
    <s v="Candidate registered"/>
    <s v="Tina L. Orwall (TINA ORWALL)"/>
    <m/>
    <s v="17837 FIRST AVE S #299"/>
    <s v="NORMANDY PARK"/>
    <s v="KING"/>
    <s v="WA"/>
    <n v="98148"/>
    <s v="TINA.ORWALL@GMAIL.COM"/>
    <s v="tina.orwall@gmail.com"/>
    <s v="206-409-3038"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Unopposed in general"/>
    <s v="Incumbent"/>
    <m/>
    <m/>
    <m/>
    <m/>
    <m/>
    <m/>
    <m/>
    <m/>
    <s v="349 16TH AVE E #60"/>
    <s v="SEATTLE"/>
    <s v="WA"/>
    <n v="98112"/>
    <s v="206-218-3108"/>
    <n v="55250.87"/>
    <n v="15200.84"/>
    <n v="55451.71"/>
    <n v="0"/>
    <n v="0"/>
    <n v="0"/>
    <n v="329.93"/>
    <n v="0"/>
    <s v="https://web.pdc.wa.gov/rptimg/default.aspx?docid=4692929"/>
    <n v="14470"/>
    <n v="523"/>
    <n v="224"/>
    <n v="3506"/>
    <n v="33"/>
    <s v="ABBOT TAYLOR"/>
    <s v="candidate"/>
    <m/>
    <n v="44148.972928240742"/>
  </r>
  <r>
    <s v="ca-2018-990"/>
    <s v="ENLOL  516"/>
    <s v="CA"/>
    <n v="42970"/>
    <m/>
    <m/>
    <m/>
    <s v="Electronic"/>
    <n v="42970"/>
    <x v="3"/>
    <s v="Candidate registered"/>
    <s v="Linda Myhre Enlow (LINDA ENLOW)"/>
    <m/>
    <s v="8441 BAIRD ROAD NE"/>
    <s v="OLYMPIA"/>
    <s v="THURSTON"/>
    <s v="WA"/>
    <n v="98516"/>
    <s v="TAWNICPA@AOL.COM"/>
    <s v="LINDA61977@COMCAST.NET"/>
    <s v="360-790-8220"/>
    <s v="COUNTY CLERK"/>
    <n v="22"/>
    <s v="THURSTON CO"/>
    <n v="4229"/>
    <s v="THURSTON"/>
    <s v="Local"/>
    <n v="176293"/>
    <s v="C"/>
    <s v="Registration and financial affairs"/>
    <s v="Candidate"/>
    <s v="Candidate"/>
    <m/>
    <m/>
    <m/>
    <s v="D"/>
    <x v="0"/>
    <n v="43410"/>
    <s v="full"/>
    <b v="1"/>
    <m/>
    <m/>
    <s v="Unopposed in primary"/>
    <s v="Unopposed in general"/>
    <m/>
    <m/>
    <m/>
    <m/>
    <m/>
    <m/>
    <m/>
    <m/>
    <m/>
    <s v="1632 SUMMIT LAKE SHORE ROAD NW"/>
    <s v="OLYMPIA"/>
    <s v="WA"/>
    <n v="98502"/>
    <s v="360-791-0212"/>
    <n v="2125.84"/>
    <n v="0"/>
    <n v="666.39"/>
    <n v="0"/>
    <n v="0"/>
    <n v="0"/>
    <m/>
    <m/>
    <s v="https://web.pdc.wa.gov/rptimg/default.aspx?docid=4670042"/>
    <n v="5717"/>
    <n v="1789"/>
    <n v="990"/>
    <n v="3077"/>
    <m/>
    <s v="TAWNI I SHARP"/>
    <s v="candidate"/>
    <m/>
    <n v="44148.955370370371"/>
  </r>
  <r>
    <s v="ca-2018-192"/>
    <s v="SAWYD  444"/>
    <s v="CA"/>
    <n v="42942"/>
    <m/>
    <m/>
    <m/>
    <s v="Electronic"/>
    <n v="42942"/>
    <x v="3"/>
    <s v="Candidate registered"/>
    <s v="David Sawyer (DAVID SAWYER)"/>
    <m/>
    <s v="P.O. BOX 98479"/>
    <s v="LAKEWOOD"/>
    <s v="PIERCE"/>
    <s v="WA"/>
    <n v="98496"/>
    <s v="INFO@ELECTDAVIDSAWYER.COM"/>
    <s v="info@electdavidsawyer.com"/>
    <s v="253-778-6080"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Lost in primary"/>
    <m/>
    <s v="Incumbent"/>
    <m/>
    <m/>
    <m/>
    <m/>
    <m/>
    <m/>
    <m/>
    <m/>
    <s v="9002 186TH AVE E APT. E202"/>
    <s v="BONNEY LAKE"/>
    <s v="WA"/>
    <n v="98391"/>
    <s v="253-573-1700"/>
    <n v="97990.49"/>
    <n v="0"/>
    <n v="79243.02"/>
    <n v="0"/>
    <n v="0"/>
    <n v="0"/>
    <n v="0"/>
    <n v="78178.289999999994"/>
    <s v="https://web.pdc.wa.gov/rptimg/default.aspx?docid=4665167"/>
    <n v="17112"/>
    <n v="752"/>
    <n v="192"/>
    <n v="3655"/>
    <n v="29"/>
    <s v="MARCI GRANQUIST"/>
    <s v="candidate"/>
    <m/>
    <n v="44148.978171296294"/>
  </r>
  <r>
    <s v="ca-2018-158"/>
    <s v="APPLS  370"/>
    <s v="CA"/>
    <n v="42741"/>
    <m/>
    <m/>
    <m/>
    <s v="Electronic"/>
    <n v="42741"/>
    <x v="3"/>
    <s v="Candidate registered"/>
    <s v="SHERRY V APPLETON (SHERRY APPLETON)"/>
    <m/>
    <s v="PO BOX 2140"/>
    <s v="POULSBO"/>
    <s v="KITSAP"/>
    <s v="WA"/>
    <n v="98370"/>
    <s v="SHERRYA76@COMCAST.NET"/>
    <s v="sherrya76@comcast.net"/>
    <s v="360-697-2588"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PO BOX 2140"/>
    <s v="POULSBO"/>
    <s v="WA"/>
    <n v="98370"/>
    <s v="360-697-4954"/>
    <n v="63033.08"/>
    <n v="1088.5"/>
    <n v="59312.93"/>
    <n v="0"/>
    <n v="0"/>
    <n v="0"/>
    <n v="197.96"/>
    <n v="0"/>
    <s v="https://web.pdc.wa.gov/rptimg/default.aspx?docid=4624068"/>
    <n v="651"/>
    <n v="227"/>
    <n v="158"/>
    <n v="2787"/>
    <n v="23"/>
    <s v="ALVIN ANDRUS"/>
    <s v="candidate"/>
    <m/>
    <n v="44148.943958333337"/>
  </r>
  <r>
    <s v="ca-2018-160"/>
    <s v="HANSD  110"/>
    <s v="CA"/>
    <n v="42746"/>
    <m/>
    <m/>
    <m/>
    <s v="Electronic"/>
    <n v="42746"/>
    <x v="3"/>
    <s v="Candidate registered"/>
    <s v="Drew Hansen (DREW HANSEN)"/>
    <m/>
    <s v="PO BOX 2140"/>
    <s v="POULSBO"/>
    <s v="KITSAP"/>
    <s v="WA"/>
    <n v="98370"/>
    <s v="DHANSEN@SUSMANGODFREY.COM"/>
    <s v="dhansen@susmangodfrey.com"/>
    <s v="360-440-3005"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Unopposed in general"/>
    <s v="Incumbent"/>
    <m/>
    <m/>
    <m/>
    <m/>
    <m/>
    <m/>
    <m/>
    <m/>
    <s v="PO BOX 2140"/>
    <s v="POULSBO"/>
    <s v="WA"/>
    <n v="98370"/>
    <s v="360-697-4954"/>
    <n v="152890"/>
    <n v="90255.74"/>
    <n v="51557.46"/>
    <n v="0"/>
    <n v="0"/>
    <n v="0"/>
    <n v="197.96"/>
    <n v="0"/>
    <s v="https://web.pdc.wa.gov/rptimg/default.aspx?docid=4624070"/>
    <n v="8014"/>
    <n v="30401"/>
    <n v="160"/>
    <n v="3191"/>
    <n v="23"/>
    <s v="ALVIN ANDRUS"/>
    <s v="candidate"/>
    <m/>
    <n v="44148.960763888892"/>
  </r>
  <r>
    <s v="ca-2017-2705"/>
    <s v="BAYLC  037"/>
    <s v="CA"/>
    <n v="42856"/>
    <m/>
    <m/>
    <m/>
    <s v="Electronic"/>
    <n v="42856"/>
    <x v="10"/>
    <s v="Candidate registered"/>
    <s v="BAYLOR CATHY L (CATHY BAYLOR)"/>
    <m/>
    <s v="4622 - 180TH PLACE"/>
    <s v="LYNNWOOD"/>
    <s v="SNOHOMISH"/>
    <s v="WA"/>
    <n v="98037"/>
    <s v="cbaylorschools@gmail.com"/>
    <s v="cbaylorschools@gmail.com"/>
    <s v="425-275-3314"/>
    <s v="SCHOOL DIRECTOR"/>
    <n v="49"/>
    <s v="EDMONDS SD 015"/>
    <n v="3262"/>
    <s v="SNOHOMISH"/>
    <s v="Local"/>
    <n v="102088"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Lost in general"/>
    <m/>
    <m/>
    <m/>
    <m/>
    <m/>
    <m/>
    <m/>
    <m/>
    <m/>
    <s v="18108 76TH AVENUE W"/>
    <s v="EDMONDS"/>
    <s v="WA"/>
    <n v="98026"/>
    <m/>
    <n v="6017.17"/>
    <n v="0"/>
    <n v="15710.89"/>
    <n v="10684.58"/>
    <n v="10"/>
    <n v="0"/>
    <m/>
    <m/>
    <s v="https://web.pdc.wa.gov/rptimg/default.aspx?docid=4654918"/>
    <n v="1201"/>
    <n v="2444"/>
    <n v="2705"/>
    <n v="4129"/>
    <m/>
    <s v="DIANA SHEINESS"/>
    <s v="candidate"/>
    <m/>
    <n v="44148.997233796297"/>
  </r>
  <r>
    <s v="ca-2017-3501"/>
    <s v="FISHC  012"/>
    <s v="CA"/>
    <n v="42892"/>
    <m/>
    <m/>
    <m/>
    <m/>
    <n v="42892"/>
    <x v="10"/>
    <s v="Candidate registered"/>
    <s v="FISHER CARMEN E (CARMEN FISHER)"/>
    <m/>
    <s v="14623 MAIN STREET APT B101"/>
    <s v="MILL CREEK"/>
    <s v="SNOHOMISH"/>
    <s v="WA"/>
    <n v="98012"/>
    <s v="cfisher@gmail.com"/>
    <s v="cfisher@carmenfisher.com"/>
    <s v="812-272-9351"/>
    <s v="CITY COUNCIL MEMBER"/>
    <n v="32"/>
    <s v="CITY OF MILL CREEK"/>
    <n v="4533"/>
    <s v="SNOHOMISH"/>
    <s v="Local"/>
    <n v="12653"/>
    <s v="C"/>
    <s v="Registration and financial affairs"/>
    <s v="Candidate"/>
    <s v="Candidate"/>
    <m/>
    <m/>
    <m/>
    <s v="D"/>
    <x v="0"/>
    <n v="43046"/>
    <s v="mini"/>
    <b v="1"/>
    <m/>
    <m/>
    <s v="Not in primary"/>
    <s v="Lost in general"/>
    <m/>
    <m/>
    <m/>
    <m/>
    <m/>
    <m/>
    <m/>
    <m/>
    <m/>
    <s v="14623 MAIN STREET APT B101"/>
    <s v="MILL CREEK"/>
    <s v="WA"/>
    <n v="98012"/>
    <s v="812-272-9351"/>
    <m/>
    <m/>
    <m/>
    <m/>
    <m/>
    <m/>
    <m/>
    <m/>
    <s v="https://web.pdc.wa.gov/rptimg/default.aspx?docid=4652510"/>
    <n v="6243"/>
    <n v="1200"/>
    <n v="3501"/>
    <m/>
    <m/>
    <s v="CARMEN FISHER"/>
    <s v="candidate"/>
    <m/>
    <n v="43597.959305555552"/>
  </r>
  <r>
    <s v="ca-2015-5073"/>
    <s v="BECKJ  019"/>
    <s v="CA"/>
    <n v="42184"/>
    <m/>
    <m/>
    <m/>
    <m/>
    <n v="42184"/>
    <x v="12"/>
    <s v="Candidate registered"/>
    <s v="BECKETT JOSHUA C (JOSHUA BECKETT)"/>
    <m/>
    <s v="21350 INDIANA AVE"/>
    <s v="LIBERTY LAKE"/>
    <s v="SPOKANE"/>
    <s v="WA"/>
    <n v="99019"/>
    <s v="beckettforcouncil@gmail.com"/>
    <s v="josh.beckett@msn.com"/>
    <s v="509-499-1021"/>
    <s v="CITY COUNCIL MEMBER"/>
    <n v="32"/>
    <s v="CITY OF LIBERTY LAKE"/>
    <n v="5039"/>
    <s v="SPOKANE"/>
    <s v="Local"/>
    <n v="5377"/>
    <s v="C"/>
    <s v="Registration and financial affairs"/>
    <s v="Candidate"/>
    <s v="Candidate"/>
    <m/>
    <m/>
    <m/>
    <s v="D"/>
    <x v="0"/>
    <n v="42311"/>
    <s v="mini"/>
    <b v="1"/>
    <m/>
    <m/>
    <s v="Not in primary"/>
    <s v="Lost in general"/>
    <m/>
    <m/>
    <m/>
    <m/>
    <m/>
    <m/>
    <m/>
    <m/>
    <m/>
    <s v="21350 INDIANA AVE"/>
    <s v="LIBERTY LAKE"/>
    <s v="WA"/>
    <n v="99019"/>
    <s v="509-499-1021"/>
    <m/>
    <m/>
    <m/>
    <m/>
    <m/>
    <m/>
    <m/>
    <m/>
    <s v="https://web.pdc.wa.gov/rptimg/default.aspx?docid=4480954"/>
    <n v="1101"/>
    <n v="4399"/>
    <n v="5073"/>
    <m/>
    <m/>
    <s v="JOSHUA BECKETT"/>
    <s v="candidate"/>
    <m/>
    <n v="43597.978668981479"/>
  </r>
  <r>
    <s v="ca-2017-2587"/>
    <s v="BREYM  011"/>
    <s v="CA"/>
    <n v="42890"/>
    <m/>
    <m/>
    <m/>
    <m/>
    <n v="42890"/>
    <x v="10"/>
    <s v="Candidate registered"/>
    <s v="BREYSSE MATTHEW J (MATTHEW BREYSSE)"/>
    <m/>
    <s v="10644 NE 154TH PLACE"/>
    <s v="BOTHELL"/>
    <s v="KING"/>
    <s v="WA"/>
    <n v="98011"/>
    <s v="MATT@MSSEB.COM"/>
    <s v="matt@msseb.com"/>
    <s v="206-335-5310"/>
    <s v="WATER &amp; SEWER COMMISSIONER"/>
    <n v="53"/>
    <s v="NORTHSHORE UTILITY DIST"/>
    <n v="3785"/>
    <s v="KING"/>
    <s v="Local"/>
    <n v="52787"/>
    <s v="C"/>
    <s v="Registration and financial affairs"/>
    <s v="Candidate"/>
    <s v="Candidate"/>
    <m/>
    <m/>
    <m/>
    <s v="D"/>
    <x v="0"/>
    <n v="43046"/>
    <s v="mini"/>
    <b v="1"/>
    <m/>
    <m/>
    <s v="Not in primary"/>
    <s v="Won in general"/>
    <m/>
    <m/>
    <m/>
    <m/>
    <m/>
    <m/>
    <m/>
    <m/>
    <m/>
    <s v="10644 NE 154TH PL"/>
    <s v="BOTHELL"/>
    <s v="WA"/>
    <n v="98011"/>
    <s v="425-488-6091"/>
    <m/>
    <m/>
    <m/>
    <m/>
    <m/>
    <m/>
    <m/>
    <m/>
    <s v="https://web.pdc.wa.gov/rptimg/default.aspx?docid=4652394"/>
    <n v="2021"/>
    <n v="2337"/>
    <n v="2587"/>
    <m/>
    <m/>
    <s v="SHEILA BREYSSE"/>
    <s v="candidate"/>
    <m/>
    <n v="43597.945115740738"/>
  </r>
  <r>
    <s v="ca-2017-3490"/>
    <s v="ABOUJ  388"/>
    <s v="CA"/>
    <n v="42872"/>
    <m/>
    <m/>
    <m/>
    <m/>
    <n v="42872"/>
    <x v="10"/>
    <s v="Candidate registered"/>
    <s v="ABOUBAKR JOE K (JOE ABOUBAKR)"/>
    <m/>
    <s v="PO BOX 88954"/>
    <s v="STEILACOOM"/>
    <s v="PIERCE"/>
    <s v="WA"/>
    <n v="98388"/>
    <s v="joeaboubakr@gmail.com"/>
    <s v="joeaboubakr@gmail.com"/>
    <s v="253-273-1157"/>
    <s v="CITY COUNCIL MEMBER"/>
    <n v="32"/>
    <s v="TOWN OF STEILACOOM"/>
    <n v="4183"/>
    <s v="PIERCE"/>
    <s v="Local"/>
    <n v="4344"/>
    <s v="F"/>
    <s v="Financial affairs only"/>
    <s v="Candidate"/>
    <s v="Candidate"/>
    <m/>
    <m/>
    <m/>
    <s v="D"/>
    <x v="0"/>
    <n v="43046"/>
    <s v="full"/>
    <b v="1"/>
    <m/>
    <m/>
    <s v="Lost in primary"/>
    <m/>
    <m/>
    <m/>
    <m/>
    <m/>
    <m/>
    <m/>
    <m/>
    <m/>
    <m/>
    <s v="PO BOX 88954"/>
    <s v="STEILACOOM"/>
    <s v="WA"/>
    <n v="98388"/>
    <s v="253-273-1157"/>
    <m/>
    <m/>
    <m/>
    <m/>
    <m/>
    <m/>
    <m/>
    <m/>
    <s v="https://web.pdc.wa.gov/rptimg/default.aspx?docid=4647783"/>
    <n v="255"/>
    <n v="3158"/>
    <n v="3490"/>
    <m/>
    <m/>
    <s v="JOE ABOUBAKR"/>
    <s v="candidate"/>
    <m/>
    <n v="43597.959131944444"/>
  </r>
  <r>
    <s v="ca-2017-2595"/>
    <s v="BRAJG  632"/>
    <s v="CA"/>
    <n v="42869"/>
    <m/>
    <m/>
    <m/>
    <m/>
    <n v="42869"/>
    <x v="10"/>
    <s v="Candidate registered"/>
    <s v="BRAJCICH GEORGE L (GEORGE BRAJCICH)"/>
    <m/>
    <s v="1914 OLYMPIA WAY, 19"/>
    <s v="LONGVIEW"/>
    <s v="COWLITZ"/>
    <s v="WA"/>
    <n v="98632"/>
    <s v="brajcichg@yahoo.com"/>
    <s v="brajcichg@yahoo.com"/>
    <s v="360-232-8311"/>
    <s v="CITY COUNCIL MEMBER"/>
    <n v="32"/>
    <s v="CITY OF LONGVIEW"/>
    <n v="3673"/>
    <s v="COWLITZ"/>
    <s v="Local"/>
    <n v="20674"/>
    <s v="C"/>
    <s v="Registration and financial affairs"/>
    <s v="Candidate"/>
    <s v="Candidate"/>
    <m/>
    <m/>
    <m/>
    <s v="D"/>
    <x v="0"/>
    <n v="43046"/>
    <s v="mini"/>
    <b v="1"/>
    <m/>
    <m/>
    <s v="Lost in primary"/>
    <m/>
    <m/>
    <m/>
    <m/>
    <m/>
    <m/>
    <m/>
    <m/>
    <m/>
    <m/>
    <s v="1914 OLYMPIA WAY, 19"/>
    <s v="LONGVIEW"/>
    <s v="WA"/>
    <n v="98632"/>
    <s v="360-232-8311"/>
    <m/>
    <m/>
    <m/>
    <m/>
    <m/>
    <m/>
    <m/>
    <m/>
    <s v="https://web.pdc.wa.gov/rptimg/default.aspx?docid=4647292"/>
    <n v="1960"/>
    <n v="2344"/>
    <n v="2595"/>
    <m/>
    <m/>
    <s v="GEORGE BRAJCICH"/>
    <s v="candidate"/>
    <m/>
    <n v="43597.945231481484"/>
  </r>
  <r>
    <s v="ca-2017-3377"/>
    <s v="MCKES  424"/>
    <s v="CA"/>
    <n v="42871"/>
    <m/>
    <m/>
    <m/>
    <m/>
    <n v="42871"/>
    <x v="10"/>
    <s v="Candidate discontinued campaign"/>
    <s v="MCKENZIE SCOT (SCOT MCKENZIE)"/>
    <m/>
    <s v="6602 1ST ST E"/>
    <s v="TACOMA"/>
    <s v="PIERCE"/>
    <s v="WA"/>
    <n v="98424"/>
    <s v="1gr8scot@gmail.com"/>
    <s v="1gr8scot@gmail.com"/>
    <s v="206-544-0697"/>
    <s v="SCHOOL DIRECTOR"/>
    <n v="49"/>
    <s v="FIFE SD 417 *"/>
    <n v="3300"/>
    <s v="PIERCE"/>
    <s v="Local"/>
    <n v="8954"/>
    <s v="C"/>
    <s v="Registration and financial affairs"/>
    <s v="Candidate"/>
    <s v="Candidate"/>
    <m/>
    <m/>
    <m/>
    <s v="D"/>
    <x v="0"/>
    <n v="43046"/>
    <s v="mini"/>
    <b v="1"/>
    <m/>
    <m/>
    <m/>
    <m/>
    <m/>
    <m/>
    <m/>
    <m/>
    <m/>
    <m/>
    <m/>
    <m/>
    <m/>
    <s v="6602 1ST ST E"/>
    <s v="TACOMA"/>
    <s v="WA"/>
    <n v="98424"/>
    <s v="206-544-0697"/>
    <m/>
    <m/>
    <m/>
    <m/>
    <m/>
    <m/>
    <m/>
    <m/>
    <s v="https://web.pdc.wa.gov/rptimg/default.aspx?docid=4647617"/>
    <n v="12612"/>
    <n v="3057"/>
    <n v="3377"/>
    <m/>
    <m/>
    <s v="SCOT MCKENZIE"/>
    <s v="candidate"/>
    <m/>
    <n v="43597.957372685189"/>
  </r>
  <r>
    <s v="ca-2017-2741"/>
    <s v="DONOT  225"/>
    <s v="CA"/>
    <n v="42868"/>
    <m/>
    <m/>
    <m/>
    <s v="Electronic"/>
    <n v="42868"/>
    <x v="10"/>
    <s v="Candidate registered"/>
    <s v="Todd Donovan (TODD DONOVAN)"/>
    <m/>
    <s v="2407 CHERRY ST"/>
    <s v="BELLINGHAM"/>
    <s v="WHATCOM"/>
    <s v="WA"/>
    <n v="98225"/>
    <s v="donovan4whatcom@gmail.com"/>
    <s v="donovan66@msn.com"/>
    <s v="360-483-8474"/>
    <s v="COUNTY COUNCIL MEMBER"/>
    <n v="25"/>
    <s v="WHATCOM CO"/>
    <n v="4335"/>
    <s v="WHATCOM"/>
    <s v="Local"/>
    <n v="140077"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Won in general"/>
    <m/>
    <m/>
    <m/>
    <m/>
    <m/>
    <m/>
    <m/>
    <m/>
    <m/>
    <s v="4682 WYNN RD"/>
    <s v="BELLINGHAM"/>
    <s v="WA"/>
    <n v="98225"/>
    <s v="360-319-8287"/>
    <n v="33501.99"/>
    <n v="0"/>
    <n v="35553.839999999997"/>
    <n v="0"/>
    <n v="0"/>
    <n v="0"/>
    <n v="739.68"/>
    <n v="0"/>
    <s v="https://web.pdc.wa.gov/rptimg/default.aspx?docid=4647293"/>
    <n v="5123"/>
    <n v="2475"/>
    <n v="2741"/>
    <n v="4307"/>
    <m/>
    <s v="NATALIE MCCLENDON"/>
    <s v="candidate"/>
    <m/>
    <n v="44149.004282407404"/>
  </r>
  <r>
    <s v="ca-2017-3186"/>
    <s v="MURAP  108"/>
    <s v="CA"/>
    <n v="42866"/>
    <m/>
    <m/>
    <m/>
    <s v="Electronic"/>
    <n v="42866"/>
    <x v="10"/>
    <s v="Candidate registered"/>
    <s v="MURAKAMI PATRICIA A (PATRICIA MURAKAMI)"/>
    <m/>
    <s v="5606 SIXTH AVE S"/>
    <s v="SEATTLE"/>
    <s v="KING"/>
    <s v="WA"/>
    <n v="98108"/>
    <s v="INFO@VOTEPATMURAKAMI.ORG"/>
    <s v="info@votepatmurakami.org"/>
    <s v="206-356-4224"/>
    <s v="CITY COUNCIL MEMBER"/>
    <n v="32"/>
    <s v="CITY OF SEATTLE"/>
    <n v="4048"/>
    <s v="KING"/>
    <s v="Local"/>
    <n v="455738"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Lost in general"/>
    <m/>
    <m/>
    <m/>
    <m/>
    <m/>
    <m/>
    <m/>
    <m/>
    <m/>
    <s v="2518 S BRANDON CT"/>
    <s v="SEATTLE"/>
    <s v="WA"/>
    <n v="98108"/>
    <m/>
    <n v="175397.28"/>
    <n v="0"/>
    <n v="172947.28"/>
    <n v="-3000"/>
    <n v="0"/>
    <n v="0"/>
    <m/>
    <m/>
    <s v="https://web.pdc.wa.gov/rptimg/default.aspx?docid=4647052"/>
    <n v="13612"/>
    <n v="1664"/>
    <n v="3186"/>
    <n v="4664"/>
    <m/>
    <s v="JEANNE LEGAULT"/>
    <s v="candidate"/>
    <m/>
    <n v="44149.01871527778"/>
  </r>
  <r>
    <s v="ca-2017-2394"/>
    <s v="JOHNDF 339"/>
    <s v="CA"/>
    <n v="42859"/>
    <m/>
    <m/>
    <m/>
    <m/>
    <n v="42859"/>
    <x v="10"/>
    <s v="Candidate registered"/>
    <s v="JOHNSON DAVID F (DAVID JOHNSON)"/>
    <m/>
    <s v="30 JEFFERSON PLACE"/>
    <s v="PORT HADLOCK"/>
    <s v="JEFFERSON"/>
    <s v="WA"/>
    <n v="98339"/>
    <s v="chinook_6@hotmail.com"/>
    <s v="chinook_6@hotmail.com"/>
    <s v="360-301-9082"/>
    <s v="FIRE COMMISSIONER"/>
    <n v="44"/>
    <s v="JEFFERSON FIRE PROT DIST 01"/>
    <n v="3439"/>
    <s v="JEFFERSON"/>
    <s v="Local"/>
    <n v="9283"/>
    <s v="C"/>
    <s v="Registration and financial affairs"/>
    <s v="Candidate"/>
    <s v="Candidate"/>
    <m/>
    <m/>
    <m/>
    <s v="D"/>
    <x v="0"/>
    <n v="43046"/>
    <s v="mini"/>
    <b v="1"/>
    <m/>
    <m/>
    <s v="Not in primary"/>
    <s v="Unopposed in general"/>
    <m/>
    <m/>
    <m/>
    <m/>
    <m/>
    <m/>
    <m/>
    <m/>
    <m/>
    <s v="30 JEFFERSON PLACE"/>
    <s v="PORT HADLOCK"/>
    <s v="WA"/>
    <n v="98339"/>
    <s v="360-301-9082"/>
    <m/>
    <m/>
    <m/>
    <m/>
    <m/>
    <m/>
    <m/>
    <m/>
    <s v="https://web.pdc.wa.gov/rptimg/default.aspx?docid=4645302"/>
    <n v="9697"/>
    <n v="2160"/>
    <n v="2394"/>
    <m/>
    <m/>
    <s v="DAVID JOHNSON"/>
    <s v="candidate"/>
    <m/>
    <n v="43597.942002314812"/>
  </r>
  <r>
    <s v="ca-2017-2239"/>
    <s v="SAUNJ  370"/>
    <s v="CA"/>
    <n v="42771"/>
    <m/>
    <m/>
    <m/>
    <m/>
    <n v="42771"/>
    <x v="10"/>
    <s v="Candidate registered"/>
    <s v="SAUNDERS JONOTHAN G (JONOTHAN SAUNDERS)"/>
    <m/>
    <s v="22 NE HART COURT"/>
    <s v="POULSBO"/>
    <s v="KITSAP"/>
    <s v="WA"/>
    <n v="98370"/>
    <s v="committee@saunder4port.com"/>
    <s v="saunders4port@gmail.com"/>
    <s v="360-930-1889"/>
    <s v="PORT COMMISSIONER"/>
    <n v="47"/>
    <s v="PORT OF POULSBO 12"/>
    <n v="3958"/>
    <s v="KITSAP"/>
    <s v="Local"/>
    <n v="5112"/>
    <s v="F"/>
    <s v="Financial affairs only"/>
    <s v="Candidate"/>
    <s v="Candidate"/>
    <m/>
    <m/>
    <m/>
    <s v="D"/>
    <x v="0"/>
    <n v="43046"/>
    <s v="mini"/>
    <b v="1"/>
    <m/>
    <m/>
    <s v="Not in primary"/>
    <s v="Unopposed in general"/>
    <m/>
    <m/>
    <m/>
    <m/>
    <m/>
    <m/>
    <m/>
    <m/>
    <m/>
    <s v="22 NE HART CT"/>
    <s v="POULSBO"/>
    <s v="WA"/>
    <n v="98370"/>
    <s v="360-930-1889"/>
    <m/>
    <m/>
    <m/>
    <m/>
    <m/>
    <m/>
    <m/>
    <m/>
    <s v="https://web.pdc.wa.gov/rptimg/default.aspx?docid=4626236"/>
    <n v="17040"/>
    <n v="2021"/>
    <n v="2239"/>
    <m/>
    <m/>
    <s v="JONOTHAN SAUNDERS"/>
    <s v="candidate"/>
    <m/>
    <n v="43597.939432870371"/>
  </r>
  <r>
    <s v="ca-2017-2391"/>
    <s v="SMITN  037"/>
    <s v="CA"/>
    <n v="42747"/>
    <m/>
    <m/>
    <m/>
    <s v="Electronic"/>
    <n v="42747"/>
    <x v="10"/>
    <s v="Candidate registered"/>
    <s v="Nicola Smith (NICOLA SMITH)"/>
    <m/>
    <s v="18602 68TH AVE. W."/>
    <s v="LYNNWOOD"/>
    <s v="SNOHOMISH"/>
    <s v="WA"/>
    <n v="98037"/>
    <s v="nicolaformayor@gmail.com"/>
    <s v="nicolaformayor@gmail.com"/>
    <s v="425-582-1925"/>
    <s v="MAYOR"/>
    <n v="31"/>
    <s v="CITY OF LYNNWOOD"/>
    <n v="3684"/>
    <s v="SNOHOMISH"/>
    <s v="Local"/>
    <n v="19709"/>
    <s v="C"/>
    <s v="Registration and financial affairs"/>
    <s v="Candidate"/>
    <s v="Candidate"/>
    <m/>
    <m/>
    <m/>
    <s v="D"/>
    <x v="0"/>
    <n v="43046"/>
    <s v="full"/>
    <b v="1"/>
    <m/>
    <m/>
    <s v="Not in primary"/>
    <s v="Won in general"/>
    <m/>
    <m/>
    <m/>
    <m/>
    <m/>
    <m/>
    <m/>
    <m/>
    <m/>
    <s v="16701 63RD AVENUE WEST"/>
    <s v="LYNNWOOD"/>
    <s v="WA"/>
    <n v="98037"/>
    <s v="206-790-2874"/>
    <n v="24007.5"/>
    <n v="0"/>
    <n v="20203.39"/>
    <n v="0"/>
    <n v="0"/>
    <n v="0"/>
    <m/>
    <m/>
    <s v="https://web.pdc.wa.gov/rptimg/default.aspx?docid=4624144"/>
    <n v="18256"/>
    <n v="2158"/>
    <n v="2391"/>
    <n v="4892"/>
    <m/>
    <s v="WALLY WEBSTER"/>
    <s v="candidate"/>
    <m/>
    <n v="44489.516932870371"/>
  </r>
  <r>
    <s v="ca-2016-4632"/>
    <s v="ATWOT  226"/>
    <s v="CA"/>
    <n v="42555"/>
    <m/>
    <m/>
    <m/>
    <s v="Electronic"/>
    <n v="42555"/>
    <x v="8"/>
    <s v="Candidate registered"/>
    <s v="ATWOOD TRACY D (TRACY ATWOOD)"/>
    <m/>
    <s v="637 W HORTON WAY #226"/>
    <s v="BELLINGHAM"/>
    <s v="WHATCOM"/>
    <s v="WA"/>
    <n v="98226"/>
    <s v="INFO@MAKE42BLUE.COM"/>
    <s v="tracy@newdestinies.org"/>
    <s v="360-610-7081"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2300 XENIA ST. UNIT B"/>
    <s v="BELLINGHAM"/>
    <s v="WA"/>
    <n v="98229"/>
    <s v="360-441-9262"/>
    <n v="8586.27"/>
    <n v="0"/>
    <n v="3200.93"/>
    <n v="0"/>
    <n v="0"/>
    <n v="0"/>
    <m/>
    <m/>
    <s v="https://web.pdc.wa.gov/rptimg/default.aspx?docid=4601080"/>
    <n v="858"/>
    <n v="4074"/>
    <n v="4632"/>
    <n v="5278"/>
    <n v="42"/>
    <s v="JAMIE BENNETT"/>
    <s v="candidate"/>
    <m/>
    <n v="44149.039699074077"/>
  </r>
  <r>
    <s v="ca-2016-4162"/>
    <s v="KLOBS  033"/>
    <s v="CA"/>
    <n v="42470"/>
    <m/>
    <m/>
    <m/>
    <s v="Electronic"/>
    <n v="42470"/>
    <x v="8"/>
    <s v="Candidate registered"/>
    <s v="Shelley Kloba (SHELLEY KLOBA)"/>
    <m/>
    <s v="PO BOX 2991"/>
    <s v="KIRKLAND"/>
    <s v="KING"/>
    <s v="WA"/>
    <s v="98083-2991"/>
    <s v="INFO@VOTEKLOBA.COM"/>
    <s v="shelley@kloba.com"/>
    <s v="425-823-9732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Open seat"/>
    <m/>
    <m/>
    <m/>
    <m/>
    <m/>
    <m/>
    <m/>
    <m/>
    <s v="21515 NE 81ST ST"/>
    <s v="REDMOND"/>
    <s v="WA"/>
    <n v="98053"/>
    <s v="425-868-9812"/>
    <n v="165182.69"/>
    <n v="0"/>
    <n v="161902.66"/>
    <n v="0"/>
    <n v="0"/>
    <n v="0"/>
    <n v="872.14"/>
    <n v="0"/>
    <s v="https://web.pdc.wa.gov/rptimg/default.aspx?docid=4595413"/>
    <n v="10502"/>
    <n v="566"/>
    <n v="4162"/>
    <n v="5722"/>
    <n v="1"/>
    <s v="MATTHEW LOSCHEN"/>
    <s v="candidate"/>
    <m/>
    <n v="44149.060844907406"/>
  </r>
  <r>
    <s v="ca-2016-4371"/>
    <s v="VALLJ  405"/>
    <s v="CA"/>
    <n v="42591"/>
    <m/>
    <m/>
    <m/>
    <m/>
    <n v="42591"/>
    <x v="8"/>
    <s v="Candidate registered"/>
    <s v="VALLERY-WATSON JEREMY E (JEREMY VALLERY-WATSON)"/>
    <m/>
    <s v="626 S STEELE ST APT A"/>
    <s v="TACOMA"/>
    <s v="PIERCE"/>
    <s v="WA"/>
    <n v="98405"/>
    <s v="JE.VALLERY88@GMAIL.COM"/>
    <s v="je.vallery88@gmail.com"/>
    <s v="253-720-8856"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Not in primary"/>
    <s v="Lost in general"/>
    <s v="Challenger"/>
    <m/>
    <m/>
    <m/>
    <m/>
    <m/>
    <m/>
    <m/>
    <m/>
    <s v="626 S STEELE ST APT A"/>
    <s v="TACOMA"/>
    <s v="WA"/>
    <n v="98405"/>
    <s v="253-720-8856"/>
    <m/>
    <m/>
    <m/>
    <m/>
    <m/>
    <m/>
    <m/>
    <m/>
    <s v="https://web.pdc.wa.gov/rptimg/default.aspx?docid=4595215"/>
    <n v="20031"/>
    <n v="3888"/>
    <n v="4371"/>
    <m/>
    <n v="27"/>
    <s v="JEREMY VALLERY-WATSON"/>
    <s v="candidate"/>
    <m/>
    <n v="43597.969444444447"/>
  </r>
  <r>
    <s v="ca-2016-4649"/>
    <s v="PALMS  901"/>
    <s v="CA"/>
    <n v="42521"/>
    <m/>
    <m/>
    <m/>
    <s v="Electronic"/>
    <n v="42521"/>
    <x v="8"/>
    <s v="Candidate registered"/>
    <s v="Susan Soto Palmer (SUSAN SOTO PALMER)"/>
    <m/>
    <s v="732 SUMMITVIEW AVENUE #664"/>
    <s v="YAKIMA"/>
    <s v="YAKIMA"/>
    <s v="WA"/>
    <n v="98902"/>
    <s v="ELECTSUSANSOTOPALMER@GMAIL.COM"/>
    <s v="electsusansotopalmer@gmail.com"/>
    <s v="509-941-3764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PO BOX 919"/>
    <s v="YAKIMA"/>
    <s v="WA"/>
    <n v="98907"/>
    <s v="509-833-5553"/>
    <n v="4458.38"/>
    <n v="0"/>
    <n v="3600.78"/>
    <n v="-828.6"/>
    <n v="0"/>
    <n v="0"/>
    <n v="231.98"/>
    <n v="0"/>
    <s v="https://web.pdc.wa.gov/rptimg/default.aspx?docid=4577698"/>
    <n v="14736"/>
    <n v="952"/>
    <n v="4649"/>
    <n v="5922"/>
    <n v="14"/>
    <s v="HEATHER CHAVEZ"/>
    <s v="candidate"/>
    <m/>
    <n v="44149.067835648151"/>
  </r>
  <r>
    <s v="ca-2016-4602"/>
    <s v="PRESG  612"/>
    <s v="CA"/>
    <n v="42527"/>
    <m/>
    <m/>
    <m/>
    <m/>
    <n v="42527"/>
    <x v="8"/>
    <s v="Candidate registered"/>
    <s v="PRESTEGARD GREGORY W (GREGORY            PRESTEGARD)"/>
    <m/>
    <s v="217 W SUNNY SANDS RD"/>
    <s v="CATHLAMET"/>
    <s v="WAHKIAKUM"/>
    <s v="WA"/>
    <n v="98612"/>
    <s v="gprestegard@cni.net"/>
    <s v="gprestegard@cni.net"/>
    <s v="360-957-3378"/>
    <s v="COUNTY COMMISSIONER"/>
    <n v="23"/>
    <s v="WAHKIAKUM CO"/>
    <n v="4286"/>
    <s v="WAHKIAKUM"/>
    <s v="Local"/>
    <n v="2956"/>
    <s v="C"/>
    <s v="Registration and financial affairs"/>
    <s v="Candidate"/>
    <s v="Candidate"/>
    <m/>
    <m/>
    <m/>
    <s v="D"/>
    <x v="0"/>
    <n v="42682"/>
    <s v="mini"/>
    <b v="1"/>
    <m/>
    <m/>
    <s v="Qualified for general"/>
    <s v="Lost in general"/>
    <m/>
    <m/>
    <m/>
    <m/>
    <m/>
    <m/>
    <m/>
    <m/>
    <m/>
    <s v="217 W SUNNY SANDS RD"/>
    <s v="CATHLAMET"/>
    <s v="WA"/>
    <n v="98612"/>
    <s v="360-957-3378"/>
    <m/>
    <m/>
    <m/>
    <m/>
    <m/>
    <m/>
    <m/>
    <m/>
    <s v="https://web.pdc.wa.gov/rptimg/default.aspx?docid=4577169"/>
    <n v="15526"/>
    <n v="4053"/>
    <n v="4602"/>
    <m/>
    <m/>
    <s v="GREGORY            PRESTEGARD"/>
    <s v="candidate"/>
    <m/>
    <n v="43597.973634259259"/>
  </r>
  <r>
    <s v="ca-2016-4286"/>
    <s v="THOMH  274"/>
    <s v="CA"/>
    <n v="42523"/>
    <m/>
    <m/>
    <m/>
    <m/>
    <n v="42523"/>
    <x v="8"/>
    <s v="Candidate registered"/>
    <s v="Hayley Lindsay Thompson (HAYLEY THOMPSON)"/>
    <m/>
    <s v="23436 PALM CREST PLACE"/>
    <s v="MOUNT VERNON"/>
    <s v="SKAGIT"/>
    <s v="WA"/>
    <n v="98273"/>
    <s v="hayleyTCoroner@gmail.com"/>
    <s v="hayleytcoroner@gmail.com"/>
    <s v="360-399-1224"/>
    <s v="COUNTY CORONER"/>
    <n v="24"/>
    <s v="SKAGIT CO"/>
    <n v="4064"/>
    <s v="SKAGIT"/>
    <s v="Local"/>
    <n v="69206"/>
    <s v="C"/>
    <s v="Registration and financial affairs"/>
    <s v="Candidate"/>
    <s v="Candidate"/>
    <m/>
    <m/>
    <m/>
    <s v="D"/>
    <x v="0"/>
    <n v="42682"/>
    <s v="mini"/>
    <b v="1"/>
    <m/>
    <m/>
    <s v="Not in primary"/>
    <s v="Unopposed in general"/>
    <m/>
    <m/>
    <m/>
    <m/>
    <m/>
    <m/>
    <m/>
    <m/>
    <m/>
    <s v="23436 PALM CREST PLACE"/>
    <s v="MOUNT VERNON"/>
    <s v="WA"/>
    <n v="98273"/>
    <s v="360-661-2294"/>
    <m/>
    <m/>
    <m/>
    <m/>
    <m/>
    <m/>
    <m/>
    <m/>
    <s v="https://web.pdc.wa.gov/rptimg/default.aspx?docid=4575941"/>
    <n v="19499"/>
    <n v="1010"/>
    <n v="4286"/>
    <m/>
    <m/>
    <s v="MARY TAYLOR"/>
    <s v="candidate"/>
    <m/>
    <n v="43597.968101851853"/>
  </r>
  <r>
    <s v="ca-2016-4142"/>
    <s v="LACLS  248"/>
    <s v="CA"/>
    <n v="42509"/>
    <m/>
    <m/>
    <m/>
    <s v="Mixed"/>
    <n v="42509"/>
    <x v="8"/>
    <s v="Candidate registered"/>
    <s v="LACLAIR SHARLAINE M (SHARLAINE LACLAIR)"/>
    <m/>
    <s v="PO BOX 1245"/>
    <s v="FERNDALE"/>
    <s v="WHATCOM"/>
    <s v="WA"/>
    <n v="98248"/>
    <s v="Sharlainelaclair@gmail.com"/>
    <s v="info@sharlainelaclair.com"/>
    <s v="360-595-3716"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PO BOX 1245"/>
    <s v="FERNDALE"/>
    <s v="WA"/>
    <n v="98248"/>
    <s v="360-595-3716"/>
    <n v="57111.74"/>
    <n v="0"/>
    <n v="54611.26"/>
    <n v="0"/>
    <n v="0"/>
    <n v="0"/>
    <n v="891.11"/>
    <n v="0"/>
    <s v="https://web.pdc.wa.gov/rptimg/default.aspx?docid=4573104"/>
    <n v="10888"/>
    <n v="3744"/>
    <n v="4142"/>
    <n v="5735"/>
    <n v="42"/>
    <s v="SHARLAINE LACLAIR"/>
    <s v="candidate"/>
    <m/>
    <n v="44149.061562499999"/>
  </r>
  <r>
    <s v="ca-2016-4116"/>
    <s v="LIIAM  204"/>
    <s v="CA"/>
    <n v="42508"/>
    <m/>
    <m/>
    <m/>
    <s v="Electronic"/>
    <n v="42508"/>
    <x v="8"/>
    <s v="Candidate registered"/>
    <s v="LIIAS MARKO S (MARKO LIIAS)"/>
    <m/>
    <s v="119 1ST AVENUE SOUTH, SUITE 320"/>
    <s v="SEATTLE"/>
    <m/>
    <s v="WA"/>
    <n v="98104"/>
    <s v="jay@bluewavepolitics.com"/>
    <s v="marko@markoliias.com"/>
    <s v="206-682-7328"/>
    <s v="STATE TREASURER"/>
    <n v="11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119 1ST AVENUE SOUTH, SUITE 320"/>
    <s v="SEATTLE"/>
    <s v="WA"/>
    <n v="98104"/>
    <s v="206-682-7328"/>
    <n v="111485.02"/>
    <n v="0"/>
    <n v="116485.02"/>
    <n v="5000"/>
    <n v="0"/>
    <n v="0"/>
    <n v="982.33"/>
    <n v="0"/>
    <s v="https://web.pdc.wa.gov/rptimg/default.aspx?docid=4572986"/>
    <n v="11507"/>
    <n v="26669"/>
    <n v="4116"/>
    <n v="5763"/>
    <m/>
    <s v="JAY PETTERSON"/>
    <s v="candidate"/>
    <m/>
    <n v="44149.062337962961"/>
  </r>
  <r>
    <s v="ca-2016-4483"/>
    <s v="CARLN  011"/>
    <s v="CA"/>
    <n v="42492"/>
    <m/>
    <m/>
    <m/>
    <m/>
    <n v="42492"/>
    <x v="8"/>
    <s v="Candidate discontinued campaign"/>
    <s v="CARLSON NICHOLAS A (NICHOLAS CARLSON)"/>
    <m/>
    <s v="P.O. BOX 392"/>
    <s v="BOTHELL"/>
    <s v="KING"/>
    <s v="WA"/>
    <n v="98041"/>
    <s v="nicholascarls39@hotmail.com"/>
    <s v="nicholascarls39@hotmail.com"/>
    <s v="425-686-2654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m/>
    <m/>
    <s v="Open seat"/>
    <m/>
    <m/>
    <m/>
    <m/>
    <m/>
    <m/>
    <m/>
    <m/>
    <s v="P.O. BOX 392"/>
    <s v="BOTHELL"/>
    <s v="WA"/>
    <n v="98041"/>
    <s v="425-686-2654"/>
    <m/>
    <m/>
    <m/>
    <m/>
    <m/>
    <m/>
    <m/>
    <m/>
    <s v="https://web.pdc.wa.gov/rptimg/default.aspx?docid=4568463"/>
    <n v="2675"/>
    <n v="3963"/>
    <n v="4483"/>
    <m/>
    <n v="1"/>
    <s v="NICHOLAS CARLSON"/>
    <s v="candidate"/>
    <m/>
    <n v="43597.971712962964"/>
  </r>
  <r>
    <s v="ca-2016-4370"/>
    <s v="VANDK2 382"/>
    <s v="CA"/>
    <n v="42469"/>
    <m/>
    <m/>
    <m/>
    <s v="Electronic"/>
    <n v="42469"/>
    <x v="8"/>
    <s v="Candidate registered"/>
    <s v="Kevin W. Van De Wege (KEVIN VAN DE WEGE)"/>
    <m/>
    <s v="10 SABLE COURT"/>
    <s v="SEQUIM"/>
    <s v="CLALLAM"/>
    <s v="WA"/>
    <n v="98382"/>
    <s v="KEVINVANDEWEGE@HOTMAIL.COM"/>
    <s v="kevinvandewege@hotmail.com"/>
    <s v="360-477-0548"/>
    <s v="STATE SENATOR"/>
    <n v="12"/>
    <s v="LEG DISTRICT 24 - SENATE"/>
    <n v="4753"/>
    <s v="CLALLAM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Open seat"/>
    <m/>
    <m/>
    <m/>
    <m/>
    <m/>
    <m/>
    <m/>
    <m/>
    <s v="PO BOX 9100"/>
    <s v="SEATTLE"/>
    <s v="WA"/>
    <n v="98109"/>
    <s v="206-486-0085"/>
    <n v="135643.68"/>
    <n v="0"/>
    <n v="95695.75"/>
    <n v="0"/>
    <n v="0"/>
    <n v="1250"/>
    <n v="10226.16"/>
    <n v="77.36"/>
    <s v="https://web.pdc.wa.gov/rptimg/default.aspx?filerid_election_year=VANDK2%20382%3A%7C%3A2016"/>
    <n v="20021"/>
    <n v="26330"/>
    <n v="4370"/>
    <n v="6216"/>
    <n v="24"/>
    <s v="JASON BENNETT"/>
    <s v="candidate"/>
    <m/>
    <n v="44149.078402777777"/>
  </r>
  <r>
    <s v="ca-2016-4329"/>
    <s v="GARRC  359"/>
    <s v="CA"/>
    <n v="42434"/>
    <m/>
    <m/>
    <m/>
    <s v="Electronic"/>
    <n v="42434"/>
    <x v="8"/>
    <s v="Candidate registered"/>
    <s v="Charlotte C Garrido (CHARLOTTE GARRIDO)"/>
    <m/>
    <s v="PO BOX 511"/>
    <s v="OLALLA"/>
    <s v="KITSAP"/>
    <s v="WA"/>
    <n v="98359"/>
    <s v="INFO@CHARLOTTEGARRIDO.COM"/>
    <s v="info@charlottegarrido.com"/>
    <s v="(360)447-7386"/>
    <s v="COUNTY COMMISSIONER"/>
    <n v="23"/>
    <s v="KITSAP CO"/>
    <n v="3539"/>
    <s v="KITSAP"/>
    <s v="Local"/>
    <n v="153401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m/>
    <m/>
    <m/>
    <m/>
    <m/>
    <m/>
    <m/>
    <m/>
    <m/>
    <s v="PO BOX 511"/>
    <s v="OLALLA"/>
    <s v="WA"/>
    <n v="98359"/>
    <s v="360-447-7386"/>
    <n v="45125.52"/>
    <n v="0"/>
    <n v="35728.1"/>
    <n v="10000"/>
    <n v="0"/>
    <n v="0"/>
    <m/>
    <m/>
    <s v="https://web.pdc.wa.gov/rptimg/default.aspx?filerid_election_year=GARRC%20%20359%3A%7C%3A2016"/>
    <n v="6855"/>
    <n v="3863"/>
    <n v="4329"/>
    <n v="5552"/>
    <m/>
    <s v="CARL OLSON"/>
    <s v="candidate"/>
    <m/>
    <n v="44149.052175925928"/>
  </r>
  <r>
    <s v="ca-2016-4614"/>
    <s v="PETES  026"/>
    <s v="CA"/>
    <n v="42379"/>
    <m/>
    <m/>
    <m/>
    <s v="Electronic"/>
    <n v="42379"/>
    <x v="8"/>
    <s v="Candidate registered"/>
    <s v="Strom Peterson (STROM PETERSON)"/>
    <m/>
    <s v="110 JAMES STREET, SUITE 100"/>
    <s v="EDMONDS"/>
    <s v="SNOHOMISH"/>
    <s v="WA"/>
    <n v="98020"/>
    <s v="VOTESTROM@GMAIL.COM"/>
    <s v="votestrom@gmail.com"/>
    <s v="206-799-7363"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110 JAMES STREET, SUITE 100"/>
    <s v="EDMONDS"/>
    <s v="WA"/>
    <n v="98020"/>
    <s v="425-640-8660"/>
    <n v="58483"/>
    <n v="93688.76"/>
    <n v="62342.9"/>
    <n v="0"/>
    <n v="0"/>
    <n v="0"/>
    <n v="1197.92"/>
    <n v="0"/>
    <s v="https://web.pdc.wa.gov/rptimg/default.aspx?filerid_election_year=PETES%20%20026%3A%7C%3A2016"/>
    <n v="15251"/>
    <n v="159"/>
    <n v="4614"/>
    <n v="5946"/>
    <n v="21"/>
    <s v="MICHAEL MEEKS"/>
    <s v="candidate"/>
    <m/>
    <n v="44149.06863425926"/>
  </r>
  <r>
    <s v="ca-2016-4130"/>
    <s v="SPRUJ  109"/>
    <s v="CA"/>
    <n v="42348"/>
    <m/>
    <m/>
    <m/>
    <s v="Mixed"/>
    <n v="42348"/>
    <x v="8"/>
    <s v="Candidate registered"/>
    <s v="SPRUNG JEFFREY T (JEFF SPRUNG)"/>
    <m/>
    <s v="PO BOX 9100"/>
    <s v="SEATTLE"/>
    <m/>
    <s v="WA"/>
    <n v="98109"/>
    <s v="JEFF@JEFFSPRUNG.COM"/>
    <s v="jeff@jeffsprung.com"/>
    <s v="206-931-8008"/>
    <s v="STATE AUDITOR"/>
    <n v="6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PO BOX 9100"/>
    <s v="SEATTLE"/>
    <s v="WA"/>
    <n v="98109"/>
    <s v="206-486-0085"/>
    <n v="271186.15999999997"/>
    <n v="0"/>
    <n v="283196.15999999997"/>
    <n v="0"/>
    <n v="0"/>
    <n v="0"/>
    <n v="982.33"/>
    <n v="0"/>
    <s v="https://web.pdc.wa.gov/rptimg/default.aspx?docid=4538627"/>
    <n v="18522"/>
    <n v="3735"/>
    <n v="4130"/>
    <n v="6131"/>
    <m/>
    <s v="JASON BENNETT"/>
    <s v="candidate"/>
    <m/>
    <n v="44149.075648148151"/>
  </r>
  <r>
    <s v="ca-2016-4455"/>
    <s v="CODYE  126"/>
    <s v="CA"/>
    <n v="42037"/>
    <m/>
    <m/>
    <m/>
    <s v="Electronic"/>
    <n v="42037"/>
    <x v="8"/>
    <s v="Candidate registered"/>
    <s v="Eileen L. Cody (EILEEN CODY)"/>
    <m/>
    <s v="6714 38TH AVE SW"/>
    <s v="SEATTLE"/>
    <s v="KING"/>
    <s v="WA"/>
    <n v="98126"/>
    <s v="EILEENLCODY@COMCAST.NET"/>
    <s v="eileenlcody@comcast.net"/>
    <s v="206-935-9176"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94671"/>
    <n v="40259.46"/>
    <n v="93284.39"/>
    <n v="0"/>
    <n v="0"/>
    <n v="1250"/>
    <n v="231.98"/>
    <n v="0"/>
    <s v="https://web.pdc.wa.gov/rptimg/default.aspx?filerid_election_year=CODYE%20%20126%3A%7C%3A2016"/>
    <n v="3850"/>
    <n v="463"/>
    <n v="4455"/>
    <n v="5414"/>
    <n v="34"/>
    <s v="JASON BENNETT"/>
    <s v="candidate"/>
    <m/>
    <n v="44149.046215277776"/>
  </r>
  <r>
    <s v="ca-2016-4482"/>
    <s v="CARLR  119"/>
    <s v="CA"/>
    <n v="42020"/>
    <m/>
    <m/>
    <m/>
    <s v="Electronic"/>
    <n v="42020"/>
    <x v="8"/>
    <s v="Candidate discontinued campaign"/>
    <s v="CARLYLE REUVEN M (REUVEN CARLYLE)"/>
    <m/>
    <s v="PO BOX 9100"/>
    <s v="SEATTLE"/>
    <s v="KING"/>
    <s v="WA"/>
    <n v="98109"/>
    <s v="MAIL@GROUPCARLYLE.COM"/>
    <s v="reuven@groupcarlyle.com"/>
    <s v="206-286-9663"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PO BOX 9100"/>
    <s v="SEATTLE"/>
    <s v="WA"/>
    <n v="98109"/>
    <s v="206-486-0085"/>
    <n v="6400"/>
    <n v="28691.5"/>
    <n v="35091.5"/>
    <n v="0"/>
    <n v="0"/>
    <n v="0"/>
    <m/>
    <m/>
    <s v="https://web.pdc.wa.gov/rptimg/default.aspx?filerid_election_year=CARLR%20%20119%3A%7C%3A2016"/>
    <n v="2677"/>
    <n v="26137"/>
    <n v="4482"/>
    <n v="5349"/>
    <n v="36"/>
    <s v="JASON BENNETT"/>
    <s v="candidate"/>
    <m/>
    <n v="44149.043715277781"/>
  </r>
  <r>
    <s v="ca-2016-4233"/>
    <s v="HUNTR  039"/>
    <s v="CA"/>
    <n v="42010"/>
    <m/>
    <m/>
    <m/>
    <s v="Electronic"/>
    <n v="42010"/>
    <x v="8"/>
    <s v="Candidate discontinued campaign"/>
    <s v="Ross Hunter"/>
    <m/>
    <s v="PO Box 4204"/>
    <s v="Bellevue"/>
    <s v="KING"/>
    <s v="WA"/>
    <n v="98009"/>
    <s v="info@rosshunter.com"/>
    <s v="ross@rosshunter.com"/>
    <s v="(425) 637-0474"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603 Stewart St Ste 819"/>
    <s v="Seattle"/>
    <s v="WA"/>
    <n v="98101"/>
    <s v="(206) 382-5552"/>
    <n v="0"/>
    <n v="8678.9"/>
    <n v="8678.9"/>
    <n v="0"/>
    <n v="0"/>
    <n v="0"/>
    <m/>
    <m/>
    <s v="https://web.pdc.wa.gov/rptimg/default.aspx?filerid_election_year=HUNTR%20%20039%3A%7C%3A2016"/>
    <n v="9115"/>
    <n v="3803"/>
    <n v="4233"/>
    <n v="5640"/>
    <n v="48"/>
    <s v="Philip Lloyd"/>
    <s v="candidate"/>
    <m/>
    <n v="44149.055439814816"/>
  </r>
  <r>
    <s v="ca-2019-1431"/>
    <s v="BLACC  227"/>
    <s v="CA"/>
    <n v="43596"/>
    <d v="2019-05-15T00:00:00"/>
    <m/>
    <m/>
    <s v="Electronic"/>
    <n v="43596"/>
    <x v="7"/>
    <s v="Candidate declared"/>
    <s v="BLACKWOOD CARRIE (CARRIE BLACKWOOD)"/>
    <m/>
    <s v="PO BOX 733"/>
    <s v="BELLINGHAM"/>
    <s v="SKAGIT"/>
    <s v="WA"/>
    <n v="98227"/>
    <s v="CARRIE@CARRIEBLACKWOOD.COM"/>
    <s v="carrie@carrieblackwood.com"/>
    <s v="206-495-3660"/>
    <s v="STATE SENATOR"/>
    <n v="12"/>
    <s v="LEG DISTRICT 40 - SENATE"/>
    <n v="4769"/>
    <s v="SKAGIT"/>
    <s v="Legislative"/>
    <n v="95111"/>
    <s v="C"/>
    <s v="Registration and financial affairs"/>
    <s v="Candidate"/>
    <s v="Candidate"/>
    <m/>
    <m/>
    <m/>
    <s v="D"/>
    <x v="0"/>
    <n v="43774"/>
    <s v="full"/>
    <b v="1"/>
    <b v="1"/>
    <b v="0"/>
    <s v="Lost in primary"/>
    <m/>
    <m/>
    <m/>
    <m/>
    <m/>
    <m/>
    <m/>
    <m/>
    <m/>
    <m/>
    <s v="PO BOX 9100"/>
    <s v="SEATTLE"/>
    <s v="WA"/>
    <n v="98109"/>
    <s v="206-745-2010"/>
    <n v="60620.79"/>
    <n v="0"/>
    <n v="60620.79"/>
    <n v="0"/>
    <n v="0"/>
    <n v="0"/>
    <m/>
    <m/>
    <s v="https://apollo.pdc.wa.gov/public/registrations/registration?registration_id=15096"/>
    <n v="1405"/>
    <n v="1277"/>
    <n v="1431"/>
    <n v="1588"/>
    <n v="40"/>
    <s v="JASON BENNETT"/>
    <s v="candidate"/>
    <m/>
    <n v="44148.897696759261"/>
  </r>
  <r>
    <s v="ca-2020-25535"/>
    <s v="SUMMR--507"/>
    <s v="CA"/>
    <n v="43784"/>
    <m/>
    <m/>
    <m/>
    <s v="Electronic"/>
    <n v="43784"/>
    <x v="4"/>
    <s v="Candidate registered"/>
    <s v="Rory Summerson"/>
    <s v="CER"/>
    <s v="PO BOX 1307"/>
    <s v="Olympia"/>
    <s v="THURSTON"/>
    <s v="Washington"/>
    <s v="98501-1307"/>
    <s v="Voterory@gmail.com"/>
    <s v="Voterory@gmail.com"/>
    <n v="3607892173"/>
    <s v="COUNTY COMMISSIONER"/>
    <n v="23"/>
    <s v="THURSTON CO"/>
    <n v="4229"/>
    <s v="THURSTON"/>
    <s v="Local"/>
    <n v="187220"/>
    <s v="C"/>
    <s v="Registration and financial affairs"/>
    <s v="Candidate"/>
    <s v="Candidate"/>
    <m/>
    <m/>
    <d v="1899-12-31T00:00:00"/>
    <s v="D"/>
    <x v="0"/>
    <n v="44138"/>
    <s v="full"/>
    <b v="1"/>
    <b v="1"/>
    <b v="0"/>
    <s v="Lost in primary"/>
    <m/>
    <m/>
    <m/>
    <m/>
    <m/>
    <m/>
    <m/>
    <m/>
    <m/>
    <m/>
    <s v="3418 Harvard Dr Se"/>
    <s v="Lacey"/>
    <s v="Washington"/>
    <n v="98503"/>
    <n v="3605500365"/>
    <n v="18489.419999999998"/>
    <n v="0"/>
    <n v="18432.34"/>
    <n v="0"/>
    <n v="0"/>
    <n v="0"/>
    <n v="552.02"/>
    <n v="0"/>
    <s v="https://apollo.pdc.wa.gov/public/registrations/registration?registration_id=17912"/>
    <n v="24521"/>
    <n v="29586"/>
    <n v="25535"/>
    <n v="1215"/>
    <m/>
    <s v="Jaclynn Simmons"/>
    <s v="candidate"/>
    <m/>
    <n v="44232.645138888889"/>
  </r>
  <r>
    <s v="ca-2020-1170"/>
    <s v="STAND2 041"/>
    <s v="CA"/>
    <n v="43652"/>
    <m/>
    <m/>
    <m/>
    <s v="Electronic"/>
    <n v="43652"/>
    <x v="4"/>
    <s v="Candidate registered"/>
    <s v="Derek Stanford"/>
    <m/>
    <s v="PO BOX 2041"/>
    <s v="BOTHELL"/>
    <s v="KING"/>
    <s v="WA"/>
    <n v="98041"/>
    <s v="derekstanford@hotmail.com"/>
    <s v="derekstanford@gmail.com"/>
    <n v="4254816231"/>
    <s v="STATE SENATOR"/>
    <n v="12"/>
    <s v="LEG DISTRICT 01 - SENATE"/>
    <n v="4730"/>
    <s v="KING"/>
    <s v="Legislative"/>
    <n v="106216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PO BOX 2041"/>
    <s v="BOTHELL"/>
    <s v="WA"/>
    <n v="98041"/>
    <n v="4254816231"/>
    <n v="161419"/>
    <n v="0"/>
    <n v="161419"/>
    <n v="0"/>
    <n v="0"/>
    <n v="0"/>
    <n v="369.5"/>
    <n v="0"/>
    <s v="https://apollo.pdc.wa.gov/public/registrations/registration?registration_id=16819"/>
    <n v="24236"/>
    <n v="897"/>
    <n v="1170"/>
    <n v="1197"/>
    <n v="1"/>
    <s v="CHERYL STANFORD"/>
    <s v="candidate"/>
    <m/>
    <n v="44449.906759259262"/>
  </r>
  <r>
    <s v="ca-2020-25562"/>
    <s v="MELLR  405"/>
    <s v="CA"/>
    <n v="43817"/>
    <m/>
    <m/>
    <m/>
    <s v="Electronic"/>
    <n v="43817"/>
    <x v="4"/>
    <s v="Candidate registered"/>
    <s v="Ryan N. Mello (MELLO RYAN N)"/>
    <m/>
    <s v="PO Box 364"/>
    <s v="Tacoma"/>
    <s v="PIERCE"/>
    <s v="WA"/>
    <n v="98401"/>
    <s v="info@ryanmello.com"/>
    <s v="ryanmello@msn.com"/>
    <s v="253-861-8356"/>
    <s v="COUNTY COUNCIL MEMBER"/>
    <n v="25"/>
    <s v="PIERCE CO"/>
    <n v="3879"/>
    <s v="PIERCE"/>
    <s v="Local"/>
    <n v="520561"/>
    <s v="C"/>
    <s v="Registration and financial affairs"/>
    <s v="Candidate"/>
    <s v="Candidate"/>
    <m/>
    <m/>
    <d v="1900-01-03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36669.67000000001"/>
    <n v="0"/>
    <n v="136708.79"/>
    <n v="0"/>
    <n v="0"/>
    <n v="0"/>
    <n v="1033.6400000000001"/>
    <n v="0"/>
    <s v="https://apollo.pdc.wa.gov/public/registrations/registration?registration_id=17924"/>
    <n v="24611"/>
    <n v="5365"/>
    <n v="25562"/>
    <n v="884"/>
    <m/>
    <s v="Jason Bennett"/>
    <s v="candidate"/>
    <m/>
    <n v="44301.379699074074"/>
  </r>
  <r>
    <s v="ca-2020-25957"/>
    <s v="MCGAT  208"/>
    <s v="CA"/>
    <n v="43942"/>
    <m/>
    <m/>
    <m/>
    <s v="Electronic"/>
    <n v="43942"/>
    <x v="4"/>
    <s v="Candidate registered"/>
    <s v="MCGARRY THOMAS R (Thomas R &quot;Tom&quot; McGarry)"/>
    <m/>
    <s v="7115 N DIVISION ST. SUITE B #129"/>
    <s v="Spokane"/>
    <s v="SPOKANE"/>
    <s v="Washington"/>
    <n v="99208"/>
    <s v="campaign@time4tom.com"/>
    <s v="campaign@time4tom.com"/>
    <s v="509 795 6336"/>
    <s v="STATE REPRESENTATIVE"/>
    <n v="13"/>
    <s v="LEG DISTRICT 06 - HOUSE"/>
    <n v="4789"/>
    <s v="SPOKANE"/>
    <s v="Legislative"/>
    <n v="107629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7115 N DIVISION ST. SUITE B #129"/>
    <s v="Spokane"/>
    <s v="Washington"/>
    <n v="99208"/>
    <s v="509 795 6336"/>
    <n v="191804.95"/>
    <n v="253.67"/>
    <n v="192363.6"/>
    <n v="0"/>
    <n v="0"/>
    <n v="0"/>
    <n v="469.67"/>
    <n v="0"/>
    <s v="https://apollo.pdc.wa.gov/public/registrations/registration?registration_id=19933"/>
    <n v="25239"/>
    <n v="3458"/>
    <n v="25957"/>
    <n v="875"/>
    <n v="6"/>
    <s v="E. Jose Trejo"/>
    <s v="candidate"/>
    <m/>
    <n v="44232.645138888889"/>
  </r>
  <r>
    <s v="ca-2022-1090"/>
    <s v="RANDE  366"/>
    <s v="CA"/>
    <n v="43596"/>
    <d v="2022-05-16T00:00:00"/>
    <m/>
    <m/>
    <s v="Electronic"/>
    <n v="43596"/>
    <x v="6"/>
    <s v="Candidate declared"/>
    <s v="Emily Randall"/>
    <m/>
    <s v="PO Box 1883"/>
    <s v="Port Orchard"/>
    <s v="PIERCE"/>
    <s v="WA"/>
    <n v="98366"/>
    <s v="emily@electemilyrandall.com"/>
    <s v="emily@electemilyrandall.com"/>
    <s v="360-509-1643"/>
    <s v="STATE SENATOR"/>
    <n v="12"/>
    <s v="LEG DISTRICT 26 - SENATE"/>
    <n v="4755"/>
    <s v="PIERCE"/>
    <s v="Legislative"/>
    <n v="108581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019204.13"/>
    <n v="10208.879999999999"/>
    <n v="1016710.21"/>
    <n v="0"/>
    <n v="0"/>
    <n v="3000"/>
    <n v="453704.74"/>
    <n v="1159788.02"/>
    <s v="https://apollo.pdc.wa.gov/public/registrations/registration?registration_id=17463"/>
    <n v="15930"/>
    <n v="1026"/>
    <n v="1090"/>
    <n v="107"/>
    <n v="26"/>
    <s v="Abbot Taylor"/>
    <s v="candidate"/>
    <m/>
    <n v="45057.467569444445"/>
  </r>
  <r>
    <s v="ca-2020-25066"/>
    <s v="HANSD--109"/>
    <s v="CA"/>
    <n v="43644"/>
    <m/>
    <m/>
    <m/>
    <s v="Electronic"/>
    <n v="43644"/>
    <x v="4"/>
    <s v="Candidate registered"/>
    <s v="Drew Hansen"/>
    <m/>
    <s v="PO Box 9100"/>
    <s v="Seattle"/>
    <m/>
    <s v="WA"/>
    <n v="98109"/>
    <s v="info@argo.us"/>
    <s v="info@argo.us"/>
    <s v="206-745-2010"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m/>
    <m/>
    <m/>
    <m/>
    <m/>
    <m/>
    <m/>
    <m/>
    <m/>
    <m/>
    <m/>
    <m/>
    <m/>
    <s v="PO Box 9100"/>
    <s v="Seattle"/>
    <s v="WA"/>
    <n v="98109"/>
    <s v="206-745-2010"/>
    <n v="167804.17"/>
    <n v="0"/>
    <n v="167794.17"/>
    <n v="0"/>
    <n v="0"/>
    <n v="0"/>
    <m/>
    <m/>
    <s v="https://apollo.pdc.wa.gov/public/registrations/registration?registration_id=16683"/>
    <n v="23490"/>
    <n v="30401"/>
    <n v="25066"/>
    <n v="650"/>
    <m/>
    <s v="Jason Bennett"/>
    <s v="candidate"/>
    <m/>
    <n v="45565.623668981483"/>
  </r>
  <r>
    <s v="ca-2020-25390"/>
    <s v="RIOSY  580"/>
    <s v="CA"/>
    <n v="43688"/>
    <m/>
    <m/>
    <m/>
    <s v="Electronic"/>
    <n v="43688"/>
    <x v="4"/>
    <s v="Candidate registered"/>
    <s v="COOK YANAH G"/>
    <m/>
    <s v="P.O. Box 746"/>
    <s v="Roy"/>
    <s v="PIERCE"/>
    <s v="Washington"/>
    <n v="98580"/>
    <s v="yanah@electyanahgcook.com"/>
    <s v="yanah@electyanahgcook.com"/>
    <s v="360-786-8838"/>
    <s v="COUNTY COUNCIL MEMBER"/>
    <n v="25"/>
    <s v="PIERCE CO"/>
    <n v="3879"/>
    <s v="PIERCE"/>
    <s v="Local"/>
    <n v="520561"/>
    <s v="C"/>
    <s v="Registration and financial affairs"/>
    <s v="Candidate"/>
    <s v="Candidate"/>
    <m/>
    <m/>
    <d v="1900-01-02T00:00:00"/>
    <s v="D"/>
    <x v="0"/>
    <n v="44138"/>
    <s v="full"/>
    <b v="1"/>
    <b v="1"/>
    <b v="0"/>
    <s v="Lost in primary"/>
    <m/>
    <m/>
    <m/>
    <m/>
    <m/>
    <m/>
    <m/>
    <m/>
    <m/>
    <m/>
    <s v="PO Box 835"/>
    <s v="Eatonville"/>
    <s v="WA"/>
    <n v="98328"/>
    <n v="253677446"/>
    <n v="27242.66"/>
    <n v="50"/>
    <n v="27142.32"/>
    <n v="0"/>
    <n v="0"/>
    <n v="0"/>
    <n v="425.38"/>
    <n v="0"/>
    <s v="https://apollo.pdc.wa.gov/public/registrations/registration?registration_id=17569"/>
    <n v="24225"/>
    <n v="1884"/>
    <n v="25390"/>
    <n v="1081"/>
    <m/>
    <s v="Bob Akervick"/>
    <s v="candidate"/>
    <m/>
    <n v="44361.704907407409"/>
  </r>
  <r>
    <s v="ca-2020-25544"/>
    <s v="STANJ  335"/>
    <s v="CA"/>
    <n v="43801"/>
    <m/>
    <m/>
    <m/>
    <s v="Electronic"/>
    <n v="43801"/>
    <x v="4"/>
    <s v="Candidate registered"/>
    <s v="Joy Stanford"/>
    <m/>
    <s v="3110 Judson St#128"/>
    <s v="Gig Harbor"/>
    <s v="PIERCE"/>
    <s v="WA"/>
    <n v="98335"/>
    <s v="compliance@bluewavepolitics.com"/>
    <s v="compliance@bluewavepolitics.com"/>
    <s v="206-682-7328"/>
    <s v="STATE REPRESENTATIVE"/>
    <n v="13"/>
    <s v="LEG DISTRICT 26 - HOUSE"/>
    <n v="4829"/>
    <s v="PIERCE"/>
    <s v="Legislative"/>
    <n v="108759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401 2nd Ave S Ste 303"/>
    <s v="Seattle"/>
    <s v="WA"/>
    <n v="98104"/>
    <s v="206-682-7328"/>
    <n v="326676.76"/>
    <n v="2219.5"/>
    <n v="329055.17"/>
    <n v="0"/>
    <n v="0"/>
    <n v="0"/>
    <n v="132765.04"/>
    <n v="0"/>
    <s v="https://apollo.pdc.wa.gov/public/registrations/registration?registration_id=17859"/>
    <n v="24561"/>
    <n v="920"/>
    <n v="25544"/>
    <n v="1198"/>
    <n v="26"/>
    <s v="Josie Olsen"/>
    <s v="candidate"/>
    <m/>
    <n v="44232.657638888886"/>
  </r>
  <r>
    <s v="ca-2020-1235"/>
    <s v="JINKL  407"/>
    <s v="CA"/>
    <n v="43596"/>
    <m/>
    <m/>
    <m/>
    <s v="Electronic"/>
    <n v="43596"/>
    <x v="4"/>
    <s v="Candidate registered"/>
    <s v="Laurie Jinkins (LAURIE JINKINS)"/>
    <m/>
    <s v="PO BOX 2032"/>
    <s v="TACOMA"/>
    <s v="PIERCE"/>
    <s v="WA"/>
    <n v="98401"/>
    <s v="INFO@LAURIEJINKINS.COM"/>
    <s v="laurie@lauriejinkins.com"/>
    <s v="253-365-9000"/>
    <s v="STATE REPRESENTATIVE"/>
    <n v="13"/>
    <s v="LEG DISTRICT 27 - HOUSE"/>
    <n v="4831"/>
    <s v="PIERCE"/>
    <s v="Legislative"/>
    <n v="95771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343397.28"/>
    <n v="4374.99"/>
    <n v="333841.69"/>
    <n v="0"/>
    <n v="0"/>
    <n v="0"/>
    <n v="522.25"/>
    <n v="0"/>
    <s v="https://apollo.pdc.wa.gov/public/registrations/registration?registration_id=18348"/>
    <n v="9622"/>
    <n v="22"/>
    <n v="1235"/>
    <n v="722"/>
    <n v="27"/>
    <s v="Jason Bennett"/>
    <s v="candidate"/>
    <m/>
    <n v="44300.700821759259"/>
  </r>
  <r>
    <s v="ca-2020-25716"/>
    <s v="TAYLJ  063"/>
    <s v="CA"/>
    <n v="43868"/>
    <m/>
    <m/>
    <m/>
    <s v="Electronic"/>
    <n v="43868"/>
    <x v="4"/>
    <s v="Candidate registered"/>
    <s v="Jamila E. Taylor (Jamila Taylor)"/>
    <m/>
    <s v="PO Box 3996"/>
    <s v="Federal Way"/>
    <s v="KING"/>
    <s v="WA"/>
    <n v="98063"/>
    <s v="info@electjamilataylor.com"/>
    <s v="info@electjamilataylor.com"/>
    <n v="2064865493"/>
    <s v="STATE REPRESENTATIVE"/>
    <n v="13"/>
    <s v="LEG DISTRICT 30 - HOUSE"/>
    <n v="4837"/>
    <s v="KING"/>
    <s v="Legislative"/>
    <n v="84697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7750 17th Ave NE"/>
    <s v="Seattle"/>
    <s v="WA"/>
    <n v="98115"/>
    <n v="2066694924"/>
    <n v="229137.12"/>
    <n v="0"/>
    <n v="228127.79"/>
    <n v="1000"/>
    <n v="0"/>
    <n v="0"/>
    <n v="78926.48"/>
    <n v="0"/>
    <s v="https://apollo.pdc.wa.gov/public/registrations/registration?registration_id=18379"/>
    <n v="24901"/>
    <n v="1288"/>
    <n v="25716"/>
    <n v="1232"/>
    <n v="30"/>
    <s v="Janet Miller"/>
    <s v="candidate"/>
    <m/>
    <n v="44298.749155092592"/>
  </r>
  <r>
    <s v="ca-2020-18602"/>
    <s v="POLLG 115"/>
    <s v="CA"/>
    <n v="43601"/>
    <m/>
    <m/>
    <m/>
    <s v="Electronic"/>
    <n v="43601"/>
    <x v="4"/>
    <s v="Candidate registered"/>
    <s v="POLLET GERALD M (Gerry Pollet)"/>
    <m/>
    <s v="7750 17th Ave NE"/>
    <s v="Seattle"/>
    <s v="KING"/>
    <s v="WA"/>
    <n v="98115"/>
    <s v="info@gerrypollet.com"/>
    <s v="info@gerrypollet.com"/>
    <s v="206-528-0078"/>
    <s v="STATE REPRESENTATIVE"/>
    <n v="13"/>
    <s v="LEG DISTRICT 46 - HOUSE"/>
    <n v="4870"/>
    <s v="KING"/>
    <s v="Legislative"/>
    <n v="109296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7750 17th Ave NE"/>
    <s v="Seattle"/>
    <s v="WA"/>
    <n v="98115"/>
    <s v="206-669-4924"/>
    <n v="48189.5"/>
    <n v="5289.45"/>
    <n v="29839.599999999999"/>
    <n v="0"/>
    <n v="0"/>
    <n v="0"/>
    <n v="399.68"/>
    <n v="0"/>
    <s v="https://apollo.pdc.wa.gov/public/registrations/registration?registration_id=18384"/>
    <n v="22382"/>
    <n v="25519"/>
    <n v="18602"/>
    <n v="1030"/>
    <n v="46"/>
    <s v="Janet M Miller"/>
    <s v="candidate"/>
    <m/>
    <n v="44264.771666666667"/>
  </r>
  <r>
    <s v="ca-2020-25712"/>
    <s v="MISCS--277"/>
    <s v="CA"/>
    <n v="43867"/>
    <m/>
    <m/>
    <m/>
    <s v="Electronic"/>
    <n v="43867"/>
    <x v="4"/>
    <s v="Candidate registered"/>
    <s v="Stephenie  Mischo (Stephenie &quot;Fe&quot; Mischo)"/>
    <m/>
    <s v="P.O. Box 2568"/>
    <s v="Oak Harbor"/>
    <s v="ISLAND"/>
    <s v="WA"/>
    <n v="98277"/>
    <s v="compliance@bluewavepolitics.com"/>
    <s v="femischo@gmail.com"/>
    <s v="206-682-7328"/>
    <s v="COUNTY COMMISSIONER"/>
    <n v="23"/>
    <s v="ISLAND CO"/>
    <n v="3424"/>
    <s v="ISLAND"/>
    <s v="Local"/>
    <n v="58897"/>
    <s v="C"/>
    <s v="Registration and financial affairs"/>
    <s v="Candidate"/>
    <s v="Candidate"/>
    <m/>
    <m/>
    <d v="1900-01-01T00:00:00"/>
    <s v="D"/>
    <x v="0"/>
    <n v="44138"/>
    <s v="full"/>
    <b v="1"/>
    <b v="1"/>
    <b v="0"/>
    <s v="Lost in primary"/>
    <m/>
    <m/>
    <m/>
    <m/>
    <m/>
    <m/>
    <m/>
    <m/>
    <m/>
    <m/>
    <s v="401 2nd Ave S Suite 303"/>
    <s v="Seattle"/>
    <s v="WA"/>
    <n v="98104"/>
    <s v="206-682-7328"/>
    <n v="11935.59"/>
    <n v="0"/>
    <n v="11935.59"/>
    <n v="0"/>
    <n v="0"/>
    <n v="0"/>
    <m/>
    <m/>
    <s v="https://apollo.pdc.wa.gov/public/registrations/registration?registration_id=18479"/>
    <n v="24900"/>
    <n v="29753"/>
    <n v="25712"/>
    <n v="895"/>
    <m/>
    <s v="Lauren &quot;Eli&quot; Oldfield"/>
    <s v="candidate"/>
    <m/>
    <n v="44260.491840277777"/>
  </r>
  <r>
    <s v="ca-2020-25851"/>
    <s v="ELLEM--234"/>
    <s v="CA"/>
    <n v="43918"/>
    <m/>
    <m/>
    <m/>
    <s v="Electronic"/>
    <n v="43918"/>
    <x v="4"/>
    <s v="Candidate registered"/>
    <s v="Mary Ellen Biggerstaff"/>
    <m/>
    <s v="P.O. Box 894"/>
    <s v="Olympia"/>
    <s v="THURSTON"/>
    <s v="WA"/>
    <n v="98507"/>
    <s v="biggerstaffld22@gmail.com"/>
    <s v="biggerstaffld22@gmail.com"/>
    <s v="360-209-4481"/>
    <s v="STATE REPRESENTATIVE"/>
    <n v="13"/>
    <s v="LEG DISTRICT 22 - HOUSE"/>
    <n v="4821"/>
    <s v="THURSTON"/>
    <s v="Legislative"/>
    <n v="112378"/>
    <s v="C"/>
    <s v="Registration and financial affairs"/>
    <s v="Candidate"/>
    <s v="Candidate"/>
    <m/>
    <m/>
    <d v="1900-01-01T00:00:00"/>
    <s v="D"/>
    <x v="0"/>
    <n v="44138"/>
    <s v="full"/>
    <b v="1"/>
    <b v="1"/>
    <b v="0"/>
    <s v="Lost in primary"/>
    <m/>
    <m/>
    <m/>
    <m/>
    <m/>
    <m/>
    <m/>
    <m/>
    <m/>
    <m/>
    <s v="P.O. Box 894"/>
    <s v="Olympia"/>
    <s v="WA"/>
    <n v="98507"/>
    <s v="360-209-4481"/>
    <n v="12028.06"/>
    <n v="0"/>
    <n v="10220.06"/>
    <n v="0"/>
    <n v="0"/>
    <n v="0"/>
    <n v="104.76"/>
    <n v="0"/>
    <s v="https://apollo.pdc.wa.gov/public/registrations/registration?registration_id=18759"/>
    <n v="25062"/>
    <n v="29839"/>
    <n v="25851"/>
    <n v="536"/>
    <n v="22"/>
    <s v="Michael Biggerstaff"/>
    <s v="candidate"/>
    <m/>
    <n v="44148.853078703702"/>
  </r>
  <r>
    <s v="ca-2020-49018"/>
    <s v="RAFFJ--352"/>
    <s v="CA"/>
    <n v="43969"/>
    <m/>
    <m/>
    <m/>
    <s v="Electronic"/>
    <n v="43969"/>
    <x v="4"/>
    <s v="Candidate registered"/>
    <s v="Justin J. Raffa (Justin Raffa)"/>
    <m/>
    <s v="PO Box 1815"/>
    <s v="Richland"/>
    <s v="BENTON"/>
    <s v="Washington"/>
    <n v="99352"/>
    <s v="info@justinraffa.com"/>
    <s v="info@justinraffa.com"/>
    <n v="5093085395"/>
    <s v="COUNTY COMMISSIONER"/>
    <n v="23"/>
    <s v="BENTON CO"/>
    <n v="4725"/>
    <s v="BENTON"/>
    <s v="Local"/>
    <n v="115152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O Box 1815"/>
    <s v="Richland"/>
    <s v="Washington"/>
    <n v="99352"/>
    <n v="5095547208"/>
    <n v="71114.679999999993"/>
    <n v="0"/>
    <n v="71139.679999999993"/>
    <n v="0"/>
    <n v="0"/>
    <n v="0"/>
    <m/>
    <m/>
    <s v="https://apollo.pdc.wa.gov/public/registrations/registration?registration_id=19150"/>
    <n v="25428"/>
    <n v="30064"/>
    <n v="49018"/>
    <n v="1052"/>
    <m/>
    <s v="Skye White"/>
    <s v="candidate"/>
    <m/>
    <n v="44230.496782407405"/>
  </r>
  <r>
    <s v="ca-2020-42003"/>
    <s v="SAUVL--203"/>
    <s v="CA"/>
    <n v="43969"/>
    <m/>
    <m/>
    <m/>
    <s v="Electronic"/>
    <n v="43969"/>
    <x v="4"/>
    <s v="Candidate registered"/>
    <s v="Lacey Sauvageau"/>
    <m/>
    <s v="1401 Merrill Creek Pkwy"/>
    <s v="Everett"/>
    <s v="SNOHOMISH"/>
    <s v="WA"/>
    <n v="98203"/>
    <s v="friendsoflaceysauvageau@yahoo.com"/>
    <s v="sauvageaul@hotmail.com"/>
    <n v="4252938056"/>
    <s v="STATE REPRESENTATIVE"/>
    <n v="13"/>
    <s v="LEG DISTRICT 38 - HOUSE"/>
    <n v="4854"/>
    <s v="SNOHOMISH"/>
    <s v="Legislative"/>
    <n v="87956"/>
    <s v="C"/>
    <s v="Registration and financial affairs"/>
    <s v="Candidate"/>
    <s v="Candidate"/>
    <m/>
    <m/>
    <d v="1899-12-31T00:00:00"/>
    <s v="D"/>
    <x v="0"/>
    <n v="44138"/>
    <s v="full"/>
    <b v="1"/>
    <b v="1"/>
    <b v="0"/>
    <s v="Lost in primary"/>
    <m/>
    <m/>
    <m/>
    <m/>
    <m/>
    <m/>
    <m/>
    <m/>
    <m/>
    <m/>
    <s v="1401 Merrill Creek Pkwy"/>
    <s v="Everett"/>
    <s v="Washington"/>
    <n v="98203"/>
    <n v="4252931046"/>
    <n v="390"/>
    <n v="0"/>
    <n v="253.5"/>
    <n v="0"/>
    <n v="0"/>
    <n v="0"/>
    <m/>
    <m/>
    <s v="https://apollo.pdc.wa.gov/public/registrations/registration?registration_id=19157"/>
    <n v="25438"/>
    <n v="29979"/>
    <n v="42003"/>
    <n v="1123"/>
    <n v="38"/>
    <s v="Ashley Sauvageau"/>
    <s v="candidate"/>
    <m/>
    <n v="44242.869189814817"/>
  </r>
  <r>
    <s v="ca-2020-73504"/>
    <s v="DAHLK  273"/>
    <s v="CA"/>
    <n v="43972"/>
    <m/>
    <m/>
    <m/>
    <s v="Electronic"/>
    <n v="43972"/>
    <x v="4"/>
    <s v="Candidate registered"/>
    <s v="Kenneth A Dahlstedt"/>
    <m/>
    <s v="PO Box 2903"/>
    <s v="Mount Vernon"/>
    <s v="SKAGIT"/>
    <s v="WA"/>
    <n v="98273"/>
    <s v="ken.dahlstedt2020@gmail.com"/>
    <s v="joebkooldahlstedt@gmail.com"/>
    <s v="360-770-4246"/>
    <s v="COUNTY COMMISSIONER"/>
    <n v="23"/>
    <s v="SKAGIT CO"/>
    <n v="4064"/>
    <s v="SKAGIT"/>
    <s v="Local"/>
    <n v="77555"/>
    <s v="C"/>
    <s v="Registration and financial affairs"/>
    <s v="Candidate"/>
    <s v="Candidate"/>
    <m/>
    <m/>
    <d v="1900-01-01T00:00:00"/>
    <s v="D"/>
    <x v="0"/>
    <n v="44138"/>
    <s v="full"/>
    <b v="1"/>
    <b v="1"/>
    <b v="0"/>
    <s v="Lost in primary"/>
    <m/>
    <m/>
    <m/>
    <m/>
    <m/>
    <m/>
    <m/>
    <m/>
    <m/>
    <m/>
    <s v="PO Box 2903"/>
    <s v="Mount Vernon"/>
    <s v="WA"/>
    <n v="98273"/>
    <s v="360-770-4246"/>
    <n v="12665.01"/>
    <n v="2189.04"/>
    <n v="10792.67"/>
    <n v="0"/>
    <n v="0"/>
    <n v="0"/>
    <m/>
    <m/>
    <s v="https://apollo.pdc.wa.gov/public/registrations/registration?registration_id=19225"/>
    <n v="25429"/>
    <n v="3929"/>
    <n v="73504"/>
    <n v="486"/>
    <m/>
    <s v="Tracy Berg"/>
    <s v="candidate"/>
    <m/>
    <n v="44335.819074074076"/>
  </r>
  <r>
    <s v="ca-2020-26011"/>
    <s v="LEEDA--007"/>
    <s v="CA"/>
    <n v="43957"/>
    <m/>
    <m/>
    <m/>
    <m/>
    <n v="43957"/>
    <x v="4"/>
    <s v="Candidate registered"/>
    <s v="Aaron Leedham"/>
    <m/>
    <s v="PO Box 7091"/>
    <s v="Bellevue"/>
    <s v="KING"/>
    <s v="Washington"/>
    <n v="98008"/>
    <s v="leedham2020@gmail.com"/>
    <s v="leedham2020@gmail.com"/>
    <n v="4254572902"/>
    <s v="STATE REPRESENTATIVE"/>
    <n v="13"/>
    <s v="LEG DISTRICT 41 - HOUSE"/>
    <n v="4860"/>
    <s v="KING"/>
    <s v="Legislative"/>
    <n v="103835"/>
    <s v="C"/>
    <s v="Registration and financial affairs"/>
    <s v="Candidate"/>
    <s v="Candidate"/>
    <m/>
    <m/>
    <d v="1900-01-01T00:00:00"/>
    <s v="D"/>
    <x v="0"/>
    <n v="44138"/>
    <s v="full"/>
    <b v="1"/>
    <b v="1"/>
    <b v="0"/>
    <s v="Lost in primary"/>
    <m/>
    <m/>
    <m/>
    <m/>
    <m/>
    <m/>
    <m/>
    <m/>
    <m/>
    <m/>
    <m/>
    <m/>
    <m/>
    <m/>
    <n v="5033209653"/>
    <m/>
    <m/>
    <m/>
    <m/>
    <m/>
    <m/>
    <m/>
    <m/>
    <s v="https://apollo.pdc.wa.gov/public/registrations/registration?registration_id=19242"/>
    <n v="25315"/>
    <n v="29935"/>
    <n v="26011"/>
    <m/>
    <n v="41"/>
    <s v="Aaron Leedham"/>
    <s v="candidate"/>
    <m/>
    <n v="44075.336006944446"/>
  </r>
  <r>
    <s v="ca-2020-26200"/>
    <s v="WOLFF  637"/>
    <s v="CA"/>
    <n v="43973"/>
    <m/>
    <m/>
    <m/>
    <s v="Electronic"/>
    <n v="43973"/>
    <x v="4"/>
    <s v="Candidate registered"/>
    <s v="Frank A. Wolfe (Frank Wolfe)"/>
    <m/>
    <s v="PO Box 496"/>
    <s v="Ocean Park"/>
    <s v="PACIFIC"/>
    <s v="Washington"/>
    <n v="98640"/>
    <s v="JAMES.CLANCY.WA@GMAIL.COM"/>
    <s v="frank.wolfe@yahoo.com"/>
    <s v="(602) 206-7674"/>
    <s v="COUNTY COMMISSIONER"/>
    <n v="23"/>
    <s v="PACIFIC CO"/>
    <n v="3841"/>
    <s v="PACIFIC"/>
    <s v="Local"/>
    <n v="15605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496"/>
    <s v="Ocean Park"/>
    <s v="Washington"/>
    <n v="98640"/>
    <s v="(602) 206-7674"/>
    <n v="4325.2299999999996"/>
    <n v="0"/>
    <n v="4325.2299999999996"/>
    <n v="0"/>
    <n v="0"/>
    <n v="0"/>
    <m/>
    <m/>
    <s v="https://apollo.pdc.wa.gov/public/registrations/registration?registration_id=19260"/>
    <n v="25474"/>
    <n v="4001"/>
    <n v="26200"/>
    <n v="1421"/>
    <m/>
    <s v="James Clancy"/>
    <s v="candidate"/>
    <m/>
    <n v="44677.694386574076"/>
  </r>
  <r>
    <s v="ca-2020-77362"/>
    <s v="CORCD--705"/>
    <s v="CA"/>
    <n v="43974"/>
    <m/>
    <m/>
    <m/>
    <m/>
    <n v="43974"/>
    <x v="4"/>
    <s v="Candidate registered"/>
    <s v="Darren Corcoran"/>
    <m/>
    <s v="228 Cloquallum Rd"/>
    <s v="Elma"/>
    <s v="CLALLAM"/>
    <s v="WA"/>
    <n v="98541"/>
    <s v="darren.corcoran@comcast.net"/>
    <s v="darren.corcoran@comcast.net"/>
    <s v="360 964-0447"/>
    <s v="STATE REPRESENTATIVE"/>
    <n v="13"/>
    <s v="LEG DISTRICT 24 - HOUSE"/>
    <n v="4825"/>
    <s v="CLALLAM"/>
    <s v="Legislative"/>
    <n v="112025"/>
    <s v="C"/>
    <s v="Registration and financial affairs"/>
    <s v="Candidate"/>
    <s v="Candidate"/>
    <m/>
    <m/>
    <d v="1900-01-01T00:00:00"/>
    <s v="D"/>
    <x v="0"/>
    <n v="44138"/>
    <s v="mini"/>
    <b v="1"/>
    <b v="1"/>
    <b v="0"/>
    <s v="Lost in primary"/>
    <m/>
    <m/>
    <m/>
    <m/>
    <m/>
    <m/>
    <m/>
    <m/>
    <m/>
    <m/>
    <s v="228 Cloquallum Rd"/>
    <s v="Elma"/>
    <s v="WA"/>
    <n v="98541"/>
    <s v="360 964-0447"/>
    <m/>
    <m/>
    <m/>
    <m/>
    <m/>
    <m/>
    <m/>
    <m/>
    <s v="https://apollo.pdc.wa.gov/public/registrations/registration?registration_id=19270"/>
    <n v="25581"/>
    <n v="30182"/>
    <n v="77362"/>
    <m/>
    <n v="24"/>
    <s v="Darren Corcoran"/>
    <s v="candidate"/>
    <m/>
    <n v="44075.335856481484"/>
  </r>
  <r>
    <s v="ca-2020-42168"/>
    <s v="ZAHNT--954"/>
    <s v="CA"/>
    <n v="43973"/>
    <m/>
    <m/>
    <m/>
    <s v="Electronic"/>
    <n v="43973"/>
    <x v="4"/>
    <s v="Candidate registered"/>
    <s v="Timothy Zahn"/>
    <s v="TZSR"/>
    <s v="P.O. Box 206"/>
    <s v="Toutle"/>
    <s v="LEWIS"/>
    <s v="WA"/>
    <n v="98649"/>
    <s v="ElectZahn@gmail.com"/>
    <s v="tbzahn@gmail.com"/>
    <n v="3605628993"/>
    <s v="STATE REPRESENTATIVE"/>
    <n v="13"/>
    <s v="LEG DISTRICT 20 - HOUSE"/>
    <n v="4817"/>
    <s v="LEWIS"/>
    <s v="Legislative"/>
    <n v="103180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.O. Box 206"/>
    <s v="Toutle"/>
    <s v="WA"/>
    <n v="98649"/>
    <n v="3605628993"/>
    <n v="5724.05"/>
    <n v="0"/>
    <n v="4540.7299999999996"/>
    <n v="100"/>
    <n v="0"/>
    <n v="0"/>
    <n v="281.77"/>
    <n v="0"/>
    <s v="https://apollo.pdc.wa.gov/public/registrations/registration?registration_id=19256"/>
    <n v="25334"/>
    <n v="29996"/>
    <n v="42168"/>
    <n v="1443"/>
    <n v="20"/>
    <s v="Timothy Zahn"/>
    <s v="candidate"/>
    <m/>
    <n v="44232.645138888889"/>
  </r>
  <r>
    <s v="ca-2020-25536"/>
    <s v="HAVEK--856"/>
    <s v="CA"/>
    <n v="43788"/>
    <m/>
    <m/>
    <m/>
    <s v="Electronic"/>
    <n v="43788"/>
    <x v="4"/>
    <s v="Candidate registered"/>
    <s v="Katie Haven"/>
    <m/>
    <s v="PO Box 918"/>
    <s v="Twisp"/>
    <s v="OKANOGAN"/>
    <s v="WA"/>
    <n v="98856"/>
    <s v="mrbellcpa@gmail.com"/>
    <s v="katiehaven98834@gmail.com"/>
    <s v="509-449-6898"/>
    <s v="COUNTY COMMISSIONER"/>
    <n v="23"/>
    <s v="OKANOGAN CO"/>
    <n v="3801"/>
    <s v="OKANOGAN"/>
    <s v="Local"/>
    <n v="23861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202 East Shore Rd"/>
    <s v="Nine Mile Falls"/>
    <s v="WA"/>
    <n v="99026"/>
    <s v="509-710-3892"/>
    <n v="44883.19"/>
    <n v="0"/>
    <n v="44413.99"/>
    <n v="0"/>
    <n v="0"/>
    <n v="0"/>
    <m/>
    <m/>
    <s v="https://apollo.pdc.wa.gov/public/registrations/registration?registration_id=19373"/>
    <n v="24522"/>
    <n v="29587"/>
    <n v="25536"/>
    <n v="663"/>
    <m/>
    <s v="Michael Bell"/>
    <s v="candidate"/>
    <m/>
    <n v="44198.451226851852"/>
  </r>
  <r>
    <s v="ca-2020-1207"/>
    <s v="PETES  026"/>
    <s v="CA"/>
    <n v="43467"/>
    <m/>
    <m/>
    <m/>
    <s v="Electronic"/>
    <n v="43467"/>
    <x v="4"/>
    <s v="Candidate registered"/>
    <s v="Strom Peterson (STROM PETERSON)"/>
    <m/>
    <s v="PO Box 3057"/>
    <s v="Edmonds"/>
    <s v="SNOHOMISH"/>
    <s v="WA"/>
    <n v="98020"/>
    <s v="votestrom@gmail.com"/>
    <s v="votestrom@gmail.com"/>
    <s v="206-799-7363"/>
    <s v="STATE REPRESENTATIVE"/>
    <n v="13"/>
    <s v="LEG DISTRICT 21 - HOUSE"/>
    <n v="4819"/>
    <s v="SNOHOMISH"/>
    <s v="Legislative"/>
    <n v="98059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17441.48"/>
    <n v="10000"/>
    <n v="119817.87"/>
    <n v="0"/>
    <n v="0"/>
    <n v="0"/>
    <n v="2246.12"/>
    <n v="0"/>
    <s v="https://apollo.pdc.wa.gov/public/registrations/registration?registration_id=19790"/>
    <n v="15252"/>
    <n v="159"/>
    <n v="1207"/>
    <n v="1007"/>
    <n v="21"/>
    <s v="Abbot Taylor"/>
    <s v="candidate"/>
    <m/>
    <n v="44299.488680555558"/>
  </r>
  <r>
    <s v="ca-2024-93039"/>
    <s v="DARNJ  406"/>
    <s v="CA"/>
    <n v="44198"/>
    <m/>
    <m/>
    <m/>
    <s v="Electronic"/>
    <n v="44198"/>
    <x v="1"/>
    <s v="Candidate registered"/>
    <s v="Jeannie Darneille"/>
    <m/>
    <s v="PO BOX 7753"/>
    <s v="TACOMA"/>
    <s v="PIERCE"/>
    <s v="WA"/>
    <n v="98418"/>
    <s v="VOTE4JEANNIE@AOL.COM"/>
    <s v="Vote4Jeannie@aol.com"/>
    <s v="253-576-4086"/>
    <s v="STATE SENATOR"/>
    <n v="12"/>
    <s v="LEG DISTRICT 27 - SENATE"/>
    <n v="4756"/>
    <s v="PIERCE"/>
    <s v="Legislative"/>
    <n v="93147"/>
    <s v="C"/>
    <s v="Registration and financial affairs"/>
    <s v="Candidate"/>
    <s v="Candidate"/>
    <m/>
    <m/>
    <m/>
    <s v="D"/>
    <x v="0"/>
    <n v="45601"/>
    <s v="full"/>
    <b v="1"/>
    <m/>
    <m/>
    <m/>
    <m/>
    <m/>
    <m/>
    <m/>
    <m/>
    <m/>
    <m/>
    <m/>
    <m/>
    <m/>
    <s v="PO BOX 9100"/>
    <s v="SEATTLE"/>
    <s v="WA"/>
    <n v="98109"/>
    <s v="206-745-2010"/>
    <n v="0"/>
    <n v="18720.16"/>
    <n v="7300.29"/>
    <n v="0"/>
    <n v="0"/>
    <n v="0"/>
    <m/>
    <m/>
    <s v="https://apollo.pdc.wa.gov/public/registrations/registration?registration_id=42798"/>
    <n v="26335"/>
    <n v="30395"/>
    <n v="93039"/>
    <n v="17296"/>
    <n v="27"/>
    <s v="JASON BENNETT"/>
    <s v="candidate"/>
    <m/>
    <n v="44601.667581018519"/>
  </r>
  <r>
    <s v="ca-2022-93050"/>
    <s v="LOVIJ  012"/>
    <s v="CA"/>
    <n v="44200"/>
    <m/>
    <m/>
    <m/>
    <s v="Electronic"/>
    <n v="44200"/>
    <x v="6"/>
    <s v="Candidate registered"/>
    <s v="LOVICK JOHNNY R"/>
    <m/>
    <s v="2403 157TH PL SE"/>
    <s v="MILL CREEK"/>
    <s v="KING"/>
    <s v="WA"/>
    <n v="98012"/>
    <s v="JOHNLOVICK@FRONTIER.COM"/>
    <s v="johnlovick@frontier.com"/>
    <s v="425-750-0306"/>
    <s v="STATE REPRESENTATIVE"/>
    <n v="13"/>
    <s v="LEG DISTRICT 44 - HOUSE"/>
    <n v="4866"/>
    <s v="KING"/>
    <s v="Legislative"/>
    <n v="94933"/>
    <s v="C"/>
    <s v="Registration and financial affairs"/>
    <s v="Candidate"/>
    <s v="Candidate"/>
    <m/>
    <m/>
    <d v="1899-12-31T00:00:00"/>
    <s v="D"/>
    <x v="0"/>
    <n v="44873"/>
    <s v="full"/>
    <b v="1"/>
    <m/>
    <m/>
    <m/>
    <m/>
    <m/>
    <m/>
    <m/>
    <m/>
    <m/>
    <m/>
    <m/>
    <m/>
    <m/>
    <s v="PO BOX 9100"/>
    <s v="SEATTLE"/>
    <s v="WA"/>
    <n v="98109"/>
    <s v="206-745-2010"/>
    <n v="16010.1"/>
    <n v="21930.61"/>
    <n v="37940.71"/>
    <n v="0"/>
    <n v="0"/>
    <n v="0"/>
    <n v="5211.51"/>
    <n v="0"/>
    <s v="https://apollo.pdc.wa.gov/public/registrations/registration?registration_id=42843"/>
    <n v="26360"/>
    <n v="26449"/>
    <n v="93050"/>
    <n v="17283"/>
    <n v="44"/>
    <s v="JASON BENNETT"/>
    <s v="candidate"/>
    <m/>
    <n v="45030.403414351851"/>
  </r>
  <r>
    <s v="ca-2015-5773"/>
    <s v="TOLED  125"/>
    <s v="CA"/>
    <n v="42045"/>
    <m/>
    <m/>
    <m/>
    <s v="Electronic"/>
    <n v="42045"/>
    <x v="12"/>
    <s v="Candidate registered"/>
    <s v="TOLEDO DAVID L (DAVID TOLEDO)"/>
    <m/>
    <s v="12345 LAKE CITY WAY NE #132"/>
    <s v="SEATTLE"/>
    <s v="KING"/>
    <s v="WA"/>
    <n v="98125"/>
    <s v="WEVOTETOLEDO@GMAIL.COM"/>
    <s v="wevotetoledo@gmail.com"/>
    <s v="206-641-0859"/>
    <s v="CITY COUNCIL MEMBER"/>
    <n v="32"/>
    <s v="CITY OF SEATTLE"/>
    <n v="4048"/>
    <s v="KING"/>
    <s v="Local"/>
    <n v="414727"/>
    <s v="C"/>
    <s v="Registration and financial affairs"/>
    <s v="Candidate"/>
    <s v="Candidate"/>
    <m/>
    <m/>
    <m/>
    <s v="D"/>
    <x v="0"/>
    <n v="42311"/>
    <s v="full"/>
    <b v="1"/>
    <m/>
    <m/>
    <s v="Lost in primary"/>
    <m/>
    <m/>
    <m/>
    <m/>
    <m/>
    <m/>
    <m/>
    <m/>
    <m/>
    <m/>
    <s v="1006 NE 114TH ST"/>
    <s v="SEATTLE"/>
    <s v="WA"/>
    <n v="98125"/>
    <s v="206-641-0859"/>
    <n v="3066.45"/>
    <n v="0"/>
    <n v="6867.45"/>
    <n v="0"/>
    <n v="0"/>
    <n v="0"/>
    <m/>
    <m/>
    <s v="https://web.pdc.wa.gov/rptimg/default.aspx?filerid_election_year=TOLED%20%20125%3A%7C%3A2015"/>
    <n v="19668"/>
    <n v="4893"/>
    <n v="5773"/>
    <n v="7226"/>
    <m/>
    <s v="DAVID TOLEDO"/>
    <s v="candidate"/>
    <m/>
    <n v="44149.115057870367"/>
  </r>
  <r>
    <s v="ca-2015-5608"/>
    <s v="PARKA  163"/>
    <s v="CA"/>
    <n v="42204"/>
    <m/>
    <m/>
    <m/>
    <s v="Electronic"/>
    <n v="42204"/>
    <x v="12"/>
    <s v="Candidate registered"/>
    <s v="Ann E Parks (ANN PARKS)"/>
    <m/>
    <s v="PO BOX 1523"/>
    <s v="PULLMAN"/>
    <s v="WHITMAN"/>
    <s v="WA"/>
    <n v="99163"/>
    <s v="ann@electannparks.com"/>
    <s v="ann@electannparks.com"/>
    <s v="509-432-6478"/>
    <s v="CITY COUNCIL MEMBER"/>
    <n v="32"/>
    <s v="CITY OF PULLMAN"/>
    <n v="3986"/>
    <s v="WHITMAN"/>
    <s v="Local"/>
    <n v="9645"/>
    <s v="C"/>
    <s v="Registration and financial affairs"/>
    <s v="Candidate"/>
    <s v="Candidate"/>
    <m/>
    <m/>
    <m/>
    <s v="D"/>
    <x v="0"/>
    <n v="42311"/>
    <s v="full"/>
    <b v="1"/>
    <m/>
    <m/>
    <s v="Not in primary"/>
    <s v="Won in general"/>
    <m/>
    <m/>
    <m/>
    <m/>
    <m/>
    <m/>
    <m/>
    <m/>
    <m/>
    <s v="810 SE CAROLSTAR DR"/>
    <s v="PULLMAN"/>
    <s v="WA"/>
    <n v="99163"/>
    <s v="509-432-1469"/>
    <n v="2210"/>
    <n v="0"/>
    <n v="0"/>
    <n v="0"/>
    <n v="0"/>
    <n v="0"/>
    <m/>
    <m/>
    <s v="https://web.pdc.wa.gov/rptimg/default.aspx?docid=4511138"/>
    <n v="14722"/>
    <n v="4777"/>
    <n v="5608"/>
    <n v="7001"/>
    <m/>
    <s v="KARIN VERCAMER"/>
    <s v="candidate"/>
    <m/>
    <n v="44149.107615740744"/>
  </r>
  <r>
    <s v="ca-2015-5101"/>
    <s v="BOE W  258"/>
    <s v="CA"/>
    <n v="42149"/>
    <m/>
    <m/>
    <m/>
    <s v="Electronic"/>
    <n v="42149"/>
    <x v="12"/>
    <s v="Candidate registered"/>
    <s v="BOE WAYNE M (WAYNE BOE)"/>
    <m/>
    <s v="1915 80TH AVE NE"/>
    <s v="LAKE STEVENS"/>
    <s v="SNOHOMISH"/>
    <s v="WA"/>
    <n v="98258"/>
    <s v="kboe@aol.com"/>
    <s v="kboe@aol.com"/>
    <s v="425-377-2207"/>
    <s v="CITY COUNCIL MEMBER"/>
    <n v="32"/>
    <s v="CITY OF LAKE STEVENS"/>
    <n v="3613"/>
    <s v="SNOHOMISH"/>
    <s v="Local"/>
    <n v="16498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Lost in general"/>
    <m/>
    <m/>
    <m/>
    <m/>
    <m/>
    <m/>
    <m/>
    <m/>
    <m/>
    <s v="1915 80TH AVE NE"/>
    <s v="LAKE STEVENS"/>
    <s v="WA"/>
    <n v="98258"/>
    <m/>
    <n v="5150"/>
    <n v="274.75"/>
    <n v="5184.2700000000004"/>
    <n v="0"/>
    <n v="0"/>
    <n v="0"/>
    <m/>
    <m/>
    <s v="https://web.pdc.wa.gov/rptimg/default.aspx?docid=4454078"/>
    <n v="1656"/>
    <n v="4416"/>
    <n v="5101"/>
    <n v="6517"/>
    <m/>
    <s v="KAREN BOE"/>
    <s v="candidate"/>
    <m/>
    <n v="44149.090902777774"/>
  </r>
  <r>
    <s v="ca-2015-5344"/>
    <s v="HEARR  105"/>
    <s v="CA"/>
    <n v="42010"/>
    <m/>
    <m/>
    <m/>
    <s v="Electronic"/>
    <n v="42010"/>
    <x v="12"/>
    <s v="Candidate registered"/>
    <s v="HEARNE RODNEY T (ROD HEARNE)"/>
    <m/>
    <s v="PO BOX 9100"/>
    <s v="SEATTLE"/>
    <s v="KING"/>
    <s v="WA"/>
    <n v="98109"/>
    <s v="INFO@RODHEARNE.COM"/>
    <s v="info@rodhearne.com"/>
    <s v="206-380-0111"/>
    <s v="CITY COUNCIL MEMBER"/>
    <n v="32"/>
    <s v="CITY OF SEATTLE"/>
    <n v="4048"/>
    <s v="KING"/>
    <s v="Local"/>
    <n v="414727"/>
    <s v="C"/>
    <s v="Registration and financial affairs"/>
    <s v="Candidate"/>
    <s v="Candidate"/>
    <m/>
    <m/>
    <m/>
    <s v="D"/>
    <x v="0"/>
    <n v="42311"/>
    <s v="full"/>
    <b v="1"/>
    <m/>
    <m/>
    <s v="Lost in primary"/>
    <m/>
    <m/>
    <m/>
    <m/>
    <m/>
    <m/>
    <m/>
    <m/>
    <m/>
    <m/>
    <s v="PO BOX 9100"/>
    <s v="SEATTLE"/>
    <s v="WA"/>
    <n v="98109"/>
    <s v="206-486-0085"/>
    <n v="77943.86"/>
    <n v="0"/>
    <n v="77943.86"/>
    <n v="0"/>
    <n v="0"/>
    <n v="0"/>
    <m/>
    <m/>
    <s v="https://web.pdc.wa.gov/rptimg/default.aspx?filerid_election_year=HEARR%20%20105%3A%7C%3A2015"/>
    <n v="8372"/>
    <n v="4592"/>
    <n v="5344"/>
    <n v="6772"/>
    <m/>
    <s v="JASON BENNETT"/>
    <s v="candidate"/>
    <m/>
    <n v="44149.100439814814"/>
  </r>
  <r>
    <s v="ca-2015-5275"/>
    <s v="FRANC  201"/>
    <s v="CA"/>
    <n v="42097"/>
    <m/>
    <m/>
    <m/>
    <s v="Electronic"/>
    <n v="42097"/>
    <x v="12"/>
    <s v="Candidate registered"/>
    <s v="CASSANDRA J FRANKLIN (CASSANDRA FRANKLIN)"/>
    <m/>
    <s v="3128 COLBY AVE"/>
    <s v="EVERETT"/>
    <s v="SNOHOMISH"/>
    <s v="WA"/>
    <n v="98201"/>
    <s v="lyleandpjryan@gmail.com"/>
    <s v="cassie.jeanne@gmail.com"/>
    <s v="206-778-0805"/>
    <s v="CITY COUNCIL MEMBER"/>
    <n v="32"/>
    <s v="CITY OF EVERETT"/>
    <n v="3280"/>
    <s v="SNOHOMISH"/>
    <s v="Local"/>
    <n v="49088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Won in general"/>
    <m/>
    <m/>
    <m/>
    <m/>
    <m/>
    <m/>
    <m/>
    <m/>
    <m/>
    <s v="3128 COLBY AVE"/>
    <s v="EVERETT"/>
    <s v="WA"/>
    <n v="98201"/>
    <s v="425-308-4410"/>
    <n v="36685.64"/>
    <n v="0"/>
    <n v="35955.31"/>
    <n v="0"/>
    <n v="0"/>
    <n v="0"/>
    <n v="10020.25"/>
    <n v="0"/>
    <s v="https://web.pdc.wa.gov/rptimg/default.aspx?filerid_election_year=FRANC%20%20201%3A%7C%3A2015"/>
    <n v="6501"/>
    <n v="1043"/>
    <n v="5275"/>
    <n v="6705"/>
    <m/>
    <s v="PJ RYAN"/>
    <s v="candidate"/>
    <m/>
    <n v="44149.098298611112"/>
  </r>
  <r>
    <s v="ca-2014-7402"/>
    <s v="NUNEA  239"/>
    <s v="CA"/>
    <n v="41742"/>
    <m/>
    <m/>
    <m/>
    <s v="Electronic"/>
    <n v="41742"/>
    <x v="9"/>
    <s v="Candidate registered"/>
    <s v="NUNEZ ANA MARIA D (ANA MARIA NUNEZ)"/>
    <m/>
    <s v="PO BOX 244"/>
    <s v="COUPEVILLE"/>
    <s v="ISLAND"/>
    <s v="WA"/>
    <s v="98239-0244"/>
    <s v="REELECTNUNEZ@HOTMAIL.COM"/>
    <s v="nunezclan1@hotmail.com"/>
    <s v="360-679-1988"/>
    <s v="COUNTY TREASURER"/>
    <n v="28"/>
    <s v="ISLAND CO"/>
    <n v="3424"/>
    <s v="ISLAND"/>
    <s v="Local"/>
    <n v="50450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m/>
    <m/>
    <m/>
    <m/>
    <m/>
    <m/>
    <m/>
    <m/>
    <m/>
    <s v="1594 SW PERIWINKLE ROAD"/>
    <s v="OAK HARBOR"/>
    <s v="WA"/>
    <n v="98277"/>
    <m/>
    <n v="9807.5300000000007"/>
    <n v="0"/>
    <n v="6624.81"/>
    <n v="-2538.44"/>
    <n v="0"/>
    <n v="0"/>
    <m/>
    <m/>
    <s v="https://web.pdc.wa.gov/rptimg/default.aspx?filerid_election_year=NUNEA%20%20239%3A%7C%3A2014"/>
    <n v="14164"/>
    <n v="6069"/>
    <n v="7402"/>
    <n v="8134"/>
    <m/>
    <s v="ANA MARIA D NUNEZ"/>
    <s v="candidate"/>
    <m/>
    <n v="44149.146597222221"/>
  </r>
  <r>
    <s v="ca-2014-7430"/>
    <s v="VALEK  501"/>
    <s v="CA"/>
    <n v="41623"/>
    <m/>
    <m/>
    <m/>
    <s v="Mixed"/>
    <n v="41623"/>
    <x v="9"/>
    <s v="Candidate registered"/>
    <s v="VALENZUELA KAREN L (KAREN VALENZUELA)"/>
    <m/>
    <s v="120 STATE AVE NE, #135"/>
    <s v="OLYMPIA"/>
    <s v="THURSTON"/>
    <s v="WA"/>
    <n v="98501"/>
    <s v="KARENVALENZUELA@HOTMAIL.COM"/>
    <s v="karenvalenzuela@hotmail.com"/>
    <s v="360-701-1862"/>
    <s v="COUNTY COMMISSIONER"/>
    <n v="23"/>
    <s v="THURSTON CO"/>
    <n v="4229"/>
    <s v="THURSTON"/>
    <s v="Local"/>
    <n v="161342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m/>
    <m/>
    <m/>
    <m/>
    <m/>
    <m/>
    <m/>
    <m/>
    <m/>
    <s v="2727 31ST COURT SE"/>
    <s v="OLYMPIA"/>
    <s v="WA"/>
    <n v="98501"/>
    <m/>
    <n v="35778.03"/>
    <n v="0"/>
    <n v="24784.39"/>
    <n v="0"/>
    <n v="0"/>
    <n v="0"/>
    <m/>
    <m/>
    <s v="https://web.pdc.wa.gov/rptimg/default.aspx?filerid_election_year=VALEK%20%20501%3A%7C%3A2014"/>
    <n v="20028"/>
    <n v="6082"/>
    <n v="7430"/>
    <n v="8454"/>
    <m/>
    <s v="KATRINA WYNKOOP SIMMONS"/>
    <s v="candidate"/>
    <m/>
    <n v="44149.157199074078"/>
  </r>
  <r>
    <s v="ca-2014-7099"/>
    <s v="JOHNS  577"/>
    <s v="CA"/>
    <n v="41809"/>
    <m/>
    <m/>
    <m/>
    <s v="Electronic"/>
    <n v="41809"/>
    <x v="9"/>
    <s v="Candidate registered"/>
    <s v="Scott L. Johnson (SCOTT JOHNSON)"/>
    <m/>
    <s v="PO BOX 275"/>
    <s v="NASELLE"/>
    <s v="PACIFIC"/>
    <s v="WA"/>
    <n v="98638"/>
    <s v="scottj@wwest.net"/>
    <s v="scottj@wwest.net"/>
    <s v="360-208-4208"/>
    <s v="COUNTY SHERIFF"/>
    <n v="27"/>
    <s v="PACIFIC CO"/>
    <n v="3841"/>
    <s v="PACIFIC"/>
    <s v="Local"/>
    <n v="13589"/>
    <s v="C"/>
    <s v="Registration and financial affairs"/>
    <s v="Candidate"/>
    <s v="Candidate"/>
    <m/>
    <m/>
    <m/>
    <s v="D"/>
    <x v="0"/>
    <n v="41947"/>
    <s v="full"/>
    <b v="1"/>
    <m/>
    <m/>
    <s v="Unopposed in primary"/>
    <s v="Unopposed in general"/>
    <m/>
    <m/>
    <m/>
    <m/>
    <m/>
    <m/>
    <m/>
    <m/>
    <m/>
    <s v="PO BOX 252"/>
    <s v="SOUTH BEND"/>
    <s v="WA"/>
    <n v="98586"/>
    <m/>
    <n v="0"/>
    <n v="734.88"/>
    <n v="0"/>
    <n v="0"/>
    <n v="0"/>
    <n v="0"/>
    <m/>
    <m/>
    <s v="https://web.pdc.wa.gov/rptimg/default.aspx?docid=3888037"/>
    <n v="9778"/>
    <n v="138"/>
    <n v="7099"/>
    <n v="7939"/>
    <m/>
    <s v="TRICIA NEEDHAM"/>
    <s v="candidate"/>
    <m/>
    <n v="44149.139675925922"/>
  </r>
  <r>
    <s v="ca-2014-7314"/>
    <s v="MORRP  362"/>
    <s v="CA"/>
    <n v="41801"/>
    <m/>
    <m/>
    <m/>
    <m/>
    <n v="41801"/>
    <x v="9"/>
    <s v="Candidate registered"/>
    <s v="Patricia J Morris (PATRICIA MORRIS)"/>
    <m/>
    <s v="P.O. BOX 1809"/>
    <s v="PORT ANGELES"/>
    <s v="CLALLAM"/>
    <s v="WA"/>
    <n v="98362"/>
    <s v="pmorris@wavecable.com"/>
    <s v="pmorris@wavecable.com"/>
    <s v="360-461-9008"/>
    <s v="COUNTY CHARTER REVIEW COMMISSIONER"/>
    <n v="30"/>
    <s v="CLALLAM CO"/>
    <n v="3133"/>
    <s v="CLALLAM"/>
    <s v="Local"/>
    <n v="46668"/>
    <s v="C"/>
    <s v="Registration and financial affairs"/>
    <s v="Candidate"/>
    <s v="Candidate"/>
    <m/>
    <m/>
    <m/>
    <s v="D"/>
    <x v="0"/>
    <n v="41947"/>
    <s v="mini"/>
    <b v="1"/>
    <m/>
    <m/>
    <s v="Not in primary"/>
    <s v="Lost in general"/>
    <m/>
    <m/>
    <m/>
    <m/>
    <m/>
    <m/>
    <m/>
    <m/>
    <m/>
    <s v="P.O. BOX 1809"/>
    <s v="PORT ANGELES"/>
    <s v="WA"/>
    <n v="98362"/>
    <s v="360-461-9008"/>
    <m/>
    <m/>
    <m/>
    <m/>
    <m/>
    <m/>
    <m/>
    <m/>
    <s v="https://web.pdc.wa.gov/rptimg/default.aspx?docid=3878903"/>
    <n v="13486"/>
    <n v="6034"/>
    <n v="7314"/>
    <m/>
    <m/>
    <s v="PATRICIA MORRIS"/>
    <s v="candidate"/>
    <m/>
    <n v="43598.002349537041"/>
  </r>
  <r>
    <s v="ca-2014-7239"/>
    <s v="GRAYT  114"/>
    <s v="CA"/>
    <n v="41791"/>
    <m/>
    <m/>
    <m/>
    <m/>
    <n v="41791"/>
    <x v="9"/>
    <s v="Candidate registered"/>
    <s v="Tim Gray (TIM GRAY)"/>
    <m/>
    <s v="785 E 1ST AVE"/>
    <s v="COLVILLE"/>
    <s v="STEVENS"/>
    <s v="WA"/>
    <s v="99114-3215"/>
    <s v="timrowgray@gmail.com"/>
    <s v="timrowgray@gmail.com"/>
    <s v="509-684-4410"/>
    <s v="COUNTY AUDITOR"/>
    <n v="20"/>
    <s v="STEVENS CO"/>
    <n v="4186"/>
    <s v="STEVENS"/>
    <s v="Local"/>
    <n v="28509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785 E 1ST AVE"/>
    <s v="COLVILLE"/>
    <s v="WA"/>
    <s v="99114-3215"/>
    <s v="509-684-4410"/>
    <m/>
    <m/>
    <m/>
    <m/>
    <m/>
    <m/>
    <m/>
    <m/>
    <s v="https://web.pdc.wa.gov/rptimg/default.aspx?docid=3846476"/>
    <n v="7389"/>
    <n v="638"/>
    <n v="7239"/>
    <m/>
    <m/>
    <s v="TIM GRAY"/>
    <s v="candidate"/>
    <m/>
    <n v="43598.001168981478"/>
  </r>
  <r>
    <s v="ca-2014-7259"/>
    <s v="MESSL  391"/>
    <s v="CA"/>
    <n v="41791"/>
    <m/>
    <m/>
    <m/>
    <s v="Paper"/>
    <n v="41791"/>
    <x v="9"/>
    <s v="Candidate registered"/>
    <s v="MESSNER LYNDA L (LYNDA MESSNER)"/>
    <m/>
    <s v="9409 205TH AVE E"/>
    <s v="BONNEY LAKE"/>
    <s v="KING"/>
    <s v="WA"/>
    <n v="98391"/>
    <s v="lynda.dabson@gmail.com"/>
    <s v="lynda.dabson@gmail.com"/>
    <s v="(253) 228-5669"/>
    <s v="STATE SENATOR"/>
    <n v="12"/>
    <s v="LEG DISTRICT 31 - SENATE"/>
    <n v="4760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Lost in primary"/>
    <m/>
    <s v="Challenger"/>
    <m/>
    <m/>
    <m/>
    <m/>
    <m/>
    <m/>
    <m/>
    <m/>
    <s v="9409 205TH AVE E"/>
    <s v="BONNEY LAKE"/>
    <s v="WA"/>
    <n v="98391"/>
    <s v="(253) 228-5669"/>
    <n v="993.71"/>
    <n v="0"/>
    <n v="993.71"/>
    <n v="0"/>
    <n v="0"/>
    <n v="0"/>
    <m/>
    <m/>
    <s v="https://web.pdc.wa.gov/rptimg/default.aspx?docid=3845479"/>
    <n v="12966"/>
    <n v="6010"/>
    <n v="7259"/>
    <n v="8071"/>
    <n v="31"/>
    <s v="LYNDA MESSNER"/>
    <s v="candidate"/>
    <m/>
    <n v="44149.144594907404"/>
  </r>
  <r>
    <s v="ca-2014-7439"/>
    <s v="STAND  368"/>
    <s v="CA"/>
    <n v="41780"/>
    <m/>
    <m/>
    <m/>
    <s v="Electronic"/>
    <n v="41780"/>
    <x v="9"/>
    <s v="Candidate registered"/>
    <s v="David Stanko (DAVE STANKO)"/>
    <m/>
    <s v="1240 W SIMS WAY #59"/>
    <s v="PORT TOWNSEND"/>
    <s v="JEFFERSON"/>
    <s v="WA"/>
    <n v="98368"/>
    <s v="DSTANKO8@AOL.COM"/>
    <s v="dstanko8@aol.com"/>
    <s v="360-344-2010"/>
    <s v="COUNTY SHERIFF"/>
    <n v="27"/>
    <s v="JEFFERSON CO"/>
    <n v="3433"/>
    <s v="JEFFERSON"/>
    <s v="Local"/>
    <n v="22770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m/>
    <m/>
    <m/>
    <m/>
    <m/>
    <m/>
    <m/>
    <m/>
    <m/>
    <s v="31 VICTORIA LOOP"/>
    <s v="PORT TOWNSEND"/>
    <s v="WA"/>
    <n v="98368"/>
    <s v="360-385-5688"/>
    <n v="17688.650000000001"/>
    <n v="0"/>
    <n v="22524.84"/>
    <n v="-500"/>
    <n v="0"/>
    <n v="0"/>
    <m/>
    <m/>
    <s v="https://web.pdc.wa.gov/rptimg/default.aspx?docid=3837055"/>
    <n v="18610"/>
    <n v="344"/>
    <n v="7439"/>
    <n v="8375"/>
    <m/>
    <s v="DAVID BACKMAN"/>
    <s v="candidate"/>
    <m/>
    <n v="44149.154791666668"/>
  </r>
  <r>
    <s v="ca-2014-7605"/>
    <s v="BAURS  632"/>
    <s v="CA"/>
    <n v="41703"/>
    <m/>
    <m/>
    <m/>
    <s v="Electronic"/>
    <n v="41703"/>
    <x v="9"/>
    <s v="Candidate registered"/>
    <s v="BAUR SUSAN I (SUSAN BAUR)"/>
    <m/>
    <s v="1263 COMMERCE AVENUE SUITE 201"/>
    <s v="LONGVIEW"/>
    <s v="COWLITZ"/>
    <s v="WA"/>
    <n v="98632"/>
    <s v="peopleforsuebaur@gmail.com"/>
    <s v="sibaur@comcast.net"/>
    <s v="360-270-2229"/>
    <s v="COUNTY PROSECUTOR"/>
    <n v="26"/>
    <s v="COWLITZ CO"/>
    <n v="3200"/>
    <s v="COWLITZ"/>
    <s v="Local"/>
    <n v="58690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m/>
    <m/>
    <m/>
    <m/>
    <m/>
    <m/>
    <m/>
    <m/>
    <m/>
    <s v="16401 NE 8TH STREET"/>
    <s v="VANCOUVER"/>
    <s v="WA"/>
    <n v="98684"/>
    <m/>
    <n v="23277.439999999999"/>
    <n v="199.88"/>
    <n v="25104.54"/>
    <n v="4127.22"/>
    <n v="0"/>
    <n v="0"/>
    <m/>
    <m/>
    <s v="https://web.pdc.wa.gov/rptimg/default.aspx?filerid_election_year=BAURS%20%20632%3A%7C%3A2014"/>
    <n v="1138"/>
    <n v="6158"/>
    <n v="7605"/>
    <n v="7533"/>
    <m/>
    <s v="CRYSTAL IVERSON"/>
    <s v="candidate"/>
    <m/>
    <n v="44149.124583333331"/>
  </r>
  <r>
    <s v="ca-2014-7236"/>
    <s v="MCMAR  208"/>
    <s v="CA"/>
    <n v="41555"/>
    <m/>
    <m/>
    <m/>
    <s v="Paper"/>
    <n v="41555"/>
    <x v="9"/>
    <s v="Candidate registered"/>
    <s v="MCMANUS RICHARD (DICK) L (RICHARD &quot;DICK&quot; MCMANUS)"/>
    <m/>
    <s v="PO BOX 13812"/>
    <s v="MILL CREEK,"/>
    <s v="SNOHOMISH"/>
    <s v="WA"/>
    <s v="98082-1812"/>
    <s v="dick.mcmanus@yahoo.com"/>
    <s v="dick.mcmanus@yahoo.com"/>
    <s v="425-879-6489"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Lost in primary"/>
    <m/>
    <s v="Challenger"/>
    <m/>
    <m/>
    <m/>
    <m/>
    <m/>
    <m/>
    <m/>
    <m/>
    <s v="PO BOX 13812"/>
    <s v="MILL CREEK,"/>
    <s v="WA"/>
    <s v="98082-1812"/>
    <s v="425-879-6489"/>
    <n v="500"/>
    <n v="0"/>
    <n v="83"/>
    <n v="0"/>
    <n v="0"/>
    <n v="0"/>
    <m/>
    <m/>
    <s v="https://web.pdc.wa.gov/rptimg/default.aspx?docid=3751128"/>
    <n v="12759"/>
    <n v="1591"/>
    <n v="7236"/>
    <n v="8068"/>
    <n v="21"/>
    <s v="RICHARD &quot;DICK&quot; MCMANUS"/>
    <s v="candidate"/>
    <m/>
    <n v="44149.144548611112"/>
  </r>
  <r>
    <s v="ca-2014-7674"/>
    <s v="REYKC  512"/>
    <s v="CA"/>
    <n v="41407"/>
    <m/>
    <m/>
    <m/>
    <s v="Electronic"/>
    <n v="41407"/>
    <x v="9"/>
    <s v="Candidate registered"/>
    <s v="CHRIS REYKDAL"/>
    <m/>
    <s v="855 TROSPER ROAD, SUITE 108-117"/>
    <s v="TUMWATER"/>
    <s v="THURSTON"/>
    <s v="WA"/>
    <n v="98512"/>
    <s v="CHRIS4REP@GMAIL.COM"/>
    <s v="chris4rep@gmail.com"/>
    <s v="360-790-3151"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6519 GLENWOOD DR SW"/>
    <s v="OLYMPIA"/>
    <s v="WA"/>
    <n v="98512"/>
    <s v="(360)350-8938"/>
    <n v="91315"/>
    <n v="211.03"/>
    <n v="85387.22"/>
    <n v="0"/>
    <n v="0"/>
    <n v="0"/>
    <m/>
    <m/>
    <s v="https://web.pdc.wa.gov/rptimg/default.aspx?filerid_election_year=REYKC%20%20512%3A%7C%3A2014"/>
    <n v="16383"/>
    <n v="1070"/>
    <n v="7674"/>
    <n v="8242"/>
    <n v="22"/>
    <s v="DOUGLAS SCOTT"/>
    <s v="candidate"/>
    <m/>
    <n v="44149.150150462963"/>
  </r>
  <r>
    <s v="ca-2014-7278"/>
    <s v="MILLR  271"/>
    <s v="CA"/>
    <n v="41619"/>
    <m/>
    <m/>
    <m/>
    <m/>
    <n v="41619"/>
    <x v="9"/>
    <s v="Candidate discontinued campaign"/>
    <s v="MILLER RAYMOND (RAYMOND  MILLER)"/>
    <m/>
    <s v="17502 SPRING LANE AVENUE"/>
    <s v="MARYSVILLE"/>
    <s v="SNOHOMISH"/>
    <s v="WA"/>
    <n v="98271"/>
    <s v="raymondm201@gmail.com"/>
    <s v="raymondm201@gmail.com"/>
    <s v="360-926-8024"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m/>
    <s v="D"/>
    <x v="0"/>
    <n v="41947"/>
    <s v="full"/>
    <b v="1"/>
    <m/>
    <m/>
    <m/>
    <m/>
    <s v="Challenger"/>
    <m/>
    <m/>
    <m/>
    <m/>
    <m/>
    <m/>
    <m/>
    <m/>
    <s v="17502 SPRING LANE AVENUE"/>
    <s v="MARYSVILLE"/>
    <s v="WA"/>
    <n v="98271"/>
    <s v="360-421-2857"/>
    <m/>
    <m/>
    <m/>
    <m/>
    <m/>
    <m/>
    <m/>
    <m/>
    <s v="https://web.pdc.wa.gov/rptimg/default.aspx?docid=3730500"/>
    <n v="13146"/>
    <n v="2081"/>
    <n v="7278"/>
    <m/>
    <n v="38"/>
    <s v="JENNIFER MILLER"/>
    <s v="candidate"/>
    <m/>
    <n v="43598.001770833333"/>
  </r>
  <r>
    <s v="ca-2014-7572"/>
    <s v="PETED  383"/>
    <s v="CA"/>
    <n v="41691"/>
    <m/>
    <m/>
    <m/>
    <s v="Electronic"/>
    <n v="41691"/>
    <x v="9"/>
    <s v="Candidate registered"/>
    <s v="PETERSON DAVID W (DAVID PETERSON)"/>
    <m/>
    <s v="400 WASHINGTON AVENUE  #104"/>
    <s v="BREMERTON"/>
    <s v="KITSAP"/>
    <s v="WA"/>
    <s v="98337-1457"/>
    <s v="DWP400@COMCAST.NET"/>
    <s v="dwp400@comcast.net"/>
    <s v="360-731-7407"/>
    <s v="COUNTY CLERK"/>
    <n v="22"/>
    <s v="KITSAP CO"/>
    <n v="3539"/>
    <s v="KITSAP"/>
    <s v="Local"/>
    <n v="153736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m/>
    <m/>
    <m/>
    <m/>
    <m/>
    <m/>
    <m/>
    <m/>
    <m/>
    <s v="6939 SE GRANT STREET"/>
    <s v="PORT ORCHARD"/>
    <s v="WA"/>
    <n v="98366"/>
    <m/>
    <n v="7920.92"/>
    <n v="0"/>
    <n v="8255.15"/>
    <n v="363.56"/>
    <n v="0"/>
    <n v="0"/>
    <m/>
    <m/>
    <s v="https://web.pdc.wa.gov/rptimg/default.aspx?filerid_election_year=PETED%20%20383%3A%7C%3A2014"/>
    <n v="15164"/>
    <n v="6144"/>
    <n v="7572"/>
    <n v="8183"/>
    <m/>
    <s v="ALISON SONNTAG"/>
    <s v="candidate"/>
    <m/>
    <n v="44149.148240740738"/>
  </r>
  <r>
    <s v="ca-2014-7576"/>
    <s v="BIVIA  212"/>
    <s v="CA"/>
    <n v="41666"/>
    <m/>
    <m/>
    <m/>
    <s v="Electronic"/>
    <n v="41666"/>
    <x v="9"/>
    <s v="Candidate registered"/>
    <s v="BIVIANO AMY C (AMY BIVIANO)"/>
    <m/>
    <s v="214 W. 6TH AVE., #109"/>
    <s v="SPOKANE"/>
    <s v="SPOKANE"/>
    <s v="WA"/>
    <n v="99204"/>
    <s v="amy@amybiviano.com"/>
    <s v="amy@amybiviano.com"/>
    <s v="509-280-8000"/>
    <s v="COUNTY TREASURER"/>
    <n v="28"/>
    <s v="SPOKANE CO"/>
    <n v="4151"/>
    <s v="SPOKANE"/>
    <s v="Local"/>
    <n v="281292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m/>
    <m/>
    <m/>
    <m/>
    <m/>
    <m/>
    <m/>
    <m/>
    <m/>
    <s v="214 W. 6TH AVE., #109"/>
    <s v="SPOKANE"/>
    <s v="WA"/>
    <n v="99204"/>
    <s v="509-241-1562"/>
    <n v="44008.480000000003"/>
    <n v="0"/>
    <n v="46600.87"/>
    <n v="0"/>
    <n v="0"/>
    <n v="0"/>
    <m/>
    <m/>
    <s v="https://web.pdc.wa.gov/rptimg/default.aspx?docid=3702179"/>
    <n v="1464"/>
    <n v="6146"/>
    <n v="7576"/>
    <n v="7551"/>
    <m/>
    <s v="ALICIA LEVY"/>
    <s v="candidate"/>
    <m/>
    <n v="44149.1252662037"/>
  </r>
  <r>
    <s v="ca-2014-7379"/>
    <s v="THARS  382"/>
    <s v="CA"/>
    <n v="41539"/>
    <m/>
    <m/>
    <m/>
    <s v="Electronic"/>
    <n v="41539"/>
    <x v="9"/>
    <s v="Candidate registered"/>
    <s v="Steve Tharinger (STEPHEN THARINGER)"/>
    <m/>
    <s v="PO BOX 834"/>
    <s v="SEQUIM"/>
    <s v="CLALLAM"/>
    <s v="WA"/>
    <n v="98382"/>
    <s v="STHARINGER@GMAIL.COM"/>
    <s v="stharinger@gmail.com"/>
    <s v="360-683-6480"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1563 TOWNE RD"/>
    <s v="SEQUIM"/>
    <s v="WA"/>
    <n v="98382"/>
    <s v="360-683-6480"/>
    <n v="87479"/>
    <n v="1113.6600000000001"/>
    <n v="71964.73"/>
    <n v="0"/>
    <n v="0"/>
    <n v="0"/>
    <m/>
    <m/>
    <s v="https://web.pdc.wa.gov/rptimg/default.aspx?docid=3536533"/>
    <n v="19361"/>
    <n v="774"/>
    <n v="7379"/>
    <n v="8411"/>
    <n v="24"/>
    <s v="YVONNE YOKOTA"/>
    <s v="candidate"/>
    <m/>
    <n v="44149.155925925923"/>
  </r>
  <r>
    <s v="ca-2014-7125"/>
    <s v="HUNTR  039"/>
    <s v="CA"/>
    <n v="41455"/>
    <m/>
    <m/>
    <m/>
    <s v="Electronic"/>
    <n v="41455"/>
    <x v="9"/>
    <s v="Candidate registered"/>
    <s v="Ross Hunter (ROSS HUNTER)"/>
    <m/>
    <s v="PO BOX 4204"/>
    <s v="BELLEVUE"/>
    <s v="KING"/>
    <s v="WA"/>
    <n v="98009"/>
    <s v="info@rosshunter.com"/>
    <s v="ross@rosshunter.com"/>
    <s v="425-637-0474"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603 STEWART ST STE 819"/>
    <s v="SEATTLE"/>
    <s v="WA"/>
    <n v="98101"/>
    <s v="206-382-5552"/>
    <n v="159585.35"/>
    <n v="5614.21"/>
    <n v="165199.56"/>
    <n v="0"/>
    <n v="0"/>
    <n v="0"/>
    <m/>
    <m/>
    <s v="https://web.pdc.wa.gov/rptimg/default.aspx?filerid_election_year=HUNTR%20%20039%3A%7C%3A2014"/>
    <n v="9203"/>
    <n v="3803"/>
    <n v="7125"/>
    <n v="7905"/>
    <n v="48"/>
    <s v="PHILIP LLOYD"/>
    <s v="candidate"/>
    <m/>
    <n v="44149.137986111113"/>
  </r>
  <r>
    <s v="ca-2014-7177"/>
    <s v="MAXWM  056"/>
    <s v="CA"/>
    <n v="41287"/>
    <m/>
    <m/>
    <m/>
    <s v="Electronic"/>
    <n v="41287"/>
    <x v="9"/>
    <s v="Candidate discontinued campaign"/>
    <s v="MAXWELL MARCIE (MARCIE MAXWELL)"/>
    <m/>
    <s v="603 STEWART ST #819"/>
    <s v="SEATTLE"/>
    <s v="KING"/>
    <s v="WA"/>
    <n v="98101"/>
    <s v="CAMPAIGN@MARCIEMAXWELL.ORG"/>
    <s v="marcie@marciemaxwell.org"/>
    <s v="425-466-8000"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m/>
    <m/>
    <s v="Challenger"/>
    <m/>
    <m/>
    <m/>
    <m/>
    <m/>
    <m/>
    <m/>
    <m/>
    <s v="603 STEWART ST #819"/>
    <s v="SEATTLE"/>
    <s v="WA"/>
    <n v="98101"/>
    <m/>
    <n v="900"/>
    <n v="209.09"/>
    <n v="1109.0899999999999"/>
    <n v="0"/>
    <n v="0"/>
    <n v="0"/>
    <m/>
    <m/>
    <s v="https://web.pdc.wa.gov/rptimg/default.aspx?filerid_election_year=MAXWM%20%20056%3A%7C%3A2014"/>
    <n v="12393"/>
    <n v="1569"/>
    <n v="7177"/>
    <n v="8054"/>
    <n v="41"/>
    <s v="PHILIP LLOYD"/>
    <s v="candidate"/>
    <m/>
    <n v="44149.144097222219"/>
  </r>
  <r>
    <s v="ca-2013-8665"/>
    <s v="SCREJ  366"/>
    <s v="CA"/>
    <n v="41422"/>
    <m/>
    <m/>
    <m/>
    <m/>
    <n v="41422"/>
    <x v="11"/>
    <s v="Candidate registered"/>
    <s v="SCREWS JEAN A (JEAN SCREWS)"/>
    <m/>
    <s v="7069 E SPRING HILL RD"/>
    <s v="PORT ORCHARD"/>
    <s v="KITSAP"/>
    <s v="WA"/>
    <n v="98366"/>
    <s v="jeanniesc@wavecable.com"/>
    <s v="jeanniesc@wavecable.com"/>
    <s v="360-871-7081"/>
    <s v="WATER &amp; SEWER COMMISSIONER"/>
    <n v="53"/>
    <s v="WEST SOUND UTILITY DIST 1"/>
    <n v="5128"/>
    <s v="KITSAP"/>
    <s v="Local"/>
    <n v="10904"/>
    <s v="C"/>
    <s v="Registration and financial affairs"/>
    <s v="Candidate"/>
    <s v="Candidate"/>
    <m/>
    <m/>
    <m/>
    <s v="D"/>
    <x v="0"/>
    <n v="41583"/>
    <s v="mini"/>
    <b v="1"/>
    <m/>
    <m/>
    <s v="Qualified for general"/>
    <s v="Lost in general"/>
    <m/>
    <m/>
    <m/>
    <m/>
    <m/>
    <m/>
    <m/>
    <m/>
    <m/>
    <s v="7069 E SPRING HILL RD"/>
    <s v="PORT ORCHARD"/>
    <s v="WA"/>
    <n v="98366"/>
    <s v="360-871-7081"/>
    <m/>
    <m/>
    <m/>
    <m/>
    <m/>
    <m/>
    <m/>
    <m/>
    <s v="https://web.pdc.wa.gov/rptimg/default.aspx?docid=3379307"/>
    <n v="17542"/>
    <n v="5150"/>
    <n v="8665"/>
    <m/>
    <m/>
    <s v="JEAN SCREWS"/>
    <s v="candidate"/>
    <m/>
    <n v="43598.019155092596"/>
  </r>
  <r>
    <s v="ca-2013-8381"/>
    <s v="ARNOJE 504"/>
    <s v="CA"/>
    <n v="41309"/>
    <m/>
    <m/>
    <m/>
    <s v="Electronic"/>
    <n v="41309"/>
    <x v="11"/>
    <s v="Candidate registered"/>
    <s v="Jay Arnold (JOHN ARNOLD (&quot;JAY&quot;))"/>
    <m/>
    <s v="218 MAIN ST. PMB 103"/>
    <s v="KIRKLAND"/>
    <s v="KING"/>
    <s v="WA"/>
    <s v="98033-6108"/>
    <s v="CAMPAIGN@JAYARNOLD.ORG"/>
    <s v="jay@jayarnold.org"/>
    <s v="425-822-2961"/>
    <s v="CITY COUNCIL MEMBER"/>
    <n v="32"/>
    <s v="CITY OF KIRKLAND"/>
    <n v="3538"/>
    <s v="KING"/>
    <s v="Local"/>
    <n v="51897"/>
    <s v="C"/>
    <s v="Registration and financial affairs"/>
    <s v="Candidate"/>
    <s v="Candidate"/>
    <m/>
    <m/>
    <m/>
    <s v="D"/>
    <x v="0"/>
    <n v="41583"/>
    <s v="full"/>
    <b v="1"/>
    <m/>
    <m/>
    <s v="Not in primary"/>
    <s v="Won in general"/>
    <m/>
    <m/>
    <m/>
    <m/>
    <m/>
    <m/>
    <m/>
    <m/>
    <m/>
    <s v="21515 NE 81ST ST"/>
    <s v="REDMOND"/>
    <s v="WA"/>
    <n v="98053"/>
    <s v="425-868-9812"/>
    <n v="37351.089999999997"/>
    <n v="0"/>
    <n v="37302.93"/>
    <n v="0"/>
    <n v="0"/>
    <n v="0"/>
    <m/>
    <m/>
    <s v="https://web.pdc.wa.gov/rptimg/default.aspx?docid=3260009"/>
    <n v="631"/>
    <n v="2284"/>
    <n v="8381"/>
    <n v="8721"/>
    <m/>
    <s v="MATTHEW LOSCHEN"/>
    <s v="candidate"/>
    <m/>
    <n v="44149.167372685188"/>
  </r>
  <r>
    <s v="ca-2013-8793"/>
    <s v="BYERE  245"/>
    <s v="CA"/>
    <n v="41245"/>
    <m/>
    <m/>
    <m/>
    <s v="Electronic"/>
    <n v="41245"/>
    <x v="11"/>
    <s v="Candidate registered"/>
    <s v="BYERS ELISABETH C (ELISABETH BYERS)"/>
    <m/>
    <s v="PO BOX 806"/>
    <s v="EASTSOUND"/>
    <s v="SAN JUAN"/>
    <s v="WA"/>
    <n v="98245"/>
    <s v="lisabyers50@gmail.com"/>
    <s v="lisabyers50@gmail.com"/>
    <s v="360-540-1232"/>
    <s v="COUNTY COUNCIL MEMBER"/>
    <n v="25"/>
    <s v="SAN JUAN CO"/>
    <n v="4038"/>
    <s v="SAN JUAN"/>
    <s v="Local"/>
    <n v="12023"/>
    <s v="C"/>
    <s v="Registration and financial affairs"/>
    <s v="Candidate"/>
    <s v="Candidate"/>
    <m/>
    <m/>
    <m/>
    <s v="D"/>
    <x v="0"/>
    <n v="41583"/>
    <s v="full"/>
    <b v="1"/>
    <m/>
    <m/>
    <s v="Not in primary"/>
    <m/>
    <m/>
    <m/>
    <m/>
    <m/>
    <m/>
    <m/>
    <m/>
    <m/>
    <m/>
    <s v="PO BOX 136"/>
    <s v="DEER HARBOR"/>
    <s v="WA"/>
    <n v="98243"/>
    <m/>
    <n v="31514"/>
    <n v="0"/>
    <n v="30703.29"/>
    <n v="0"/>
    <n v="0"/>
    <n v="0"/>
    <m/>
    <m/>
    <s v="https://web.pdc.wa.gov/rptimg/default.aspx?docid=3195290"/>
    <n v="2310"/>
    <n v="6795"/>
    <n v="8793"/>
    <n v="8787"/>
    <m/>
    <s v="BARBARA J. ROSENKOTTER"/>
    <s v="candidate"/>
    <m/>
    <n v="44149.169270833336"/>
  </r>
  <r>
    <s v="ca-2014-7316"/>
    <s v="MOSCL  043"/>
    <s v="CA"/>
    <n v="41315"/>
    <m/>
    <m/>
    <m/>
    <s v="Electronic"/>
    <n v="41315"/>
    <x v="9"/>
    <s v="Candidate registered"/>
    <s v="MOSCOSO LUIS S (LUIS MOSCOSO)"/>
    <m/>
    <s v="PO BOX 422"/>
    <s v="MOUNTLAKE TERRACE"/>
    <s v="KING"/>
    <s v="WA"/>
    <n v="98043"/>
    <s v="ELECTLUIS1ST@GMAIL.COM"/>
    <s v="lucho4@comcast.net"/>
    <s v="425-923-9289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325-5013"/>
    <n v="85795.05"/>
    <n v="9275.7099999999991"/>
    <n v="87412.51"/>
    <n v="0"/>
    <n v="0"/>
    <n v="5250"/>
    <m/>
    <m/>
    <s v="https://web.pdc.wa.gov/rptimg/default.aspx?filerid_election_year=MOSCL%20%20043%3A%7C%3A2014"/>
    <n v="13497"/>
    <n v="26248"/>
    <n v="7316"/>
    <n v="8095"/>
    <n v="1"/>
    <s v="JASON BENNETT"/>
    <s v="candidate"/>
    <m/>
    <n v="44149.145208333335"/>
  </r>
  <r>
    <s v="ca-2012-10133"/>
    <s v="SNYDJ  210"/>
    <s v="CA"/>
    <n v="41042"/>
    <m/>
    <m/>
    <m/>
    <s v="Electronic"/>
    <n v="41042"/>
    <x v="13"/>
    <s v="Candidate registered"/>
    <s v="Jon B. Snyder (JON SNYDER)"/>
    <m/>
    <s v="PO BOX 559"/>
    <s v="SPOKANE"/>
    <s v="SPOKANE"/>
    <s v="WA"/>
    <n v="99210"/>
    <s v="VOTE@VOTEJONSNYDER.COM"/>
    <s v="jon@votejonsnyder.com"/>
    <s v="509-217-0223"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1704 W. 8TH AVE."/>
    <s v="SPOKANE"/>
    <s v="WA"/>
    <n v="99204"/>
    <s v="509-270-2233"/>
    <n v="30824.67"/>
    <n v="0"/>
    <n v="32498.71"/>
    <n v="0"/>
    <n v="0"/>
    <n v="0"/>
    <m/>
    <m/>
    <s v="https://web.pdc.wa.gov/rptimg/default.aspx?filerid_election_year=SNYDJ%20%20210%3A%7C%3A2012"/>
    <n v="18293"/>
    <n v="6844"/>
    <n v="10133"/>
    <n v="10594"/>
    <n v="3"/>
    <s v="JUSTIN GALLOWAY"/>
    <s v="candidate"/>
    <m/>
    <n v="44149.245474537034"/>
  </r>
  <r>
    <s v="ca-2012-10469"/>
    <s v="GOODR  033"/>
    <s v="CA"/>
    <n v="40525"/>
    <m/>
    <m/>
    <m/>
    <s v="Electronic"/>
    <n v="40525"/>
    <x v="13"/>
    <s v="Candidate registered"/>
    <s v="Roger Goodman (ROGER GOODMAN)"/>
    <m/>
    <s v="338 TENTH AVE"/>
    <s v="KIRKLAND"/>
    <s v="KING"/>
    <s v="WA"/>
    <n v="98033"/>
    <s v="MATTLOSCHEN@FRONTIER.COM"/>
    <s v="re_goodman@hotmail.com"/>
    <s v="(425)736-9045"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Incumbent"/>
    <m/>
    <m/>
    <m/>
    <m/>
    <m/>
    <m/>
    <m/>
    <m/>
    <s v="21515 NE 81ST ST"/>
    <s v="REDMOND"/>
    <s v="WA"/>
    <n v="98053"/>
    <s v="(425)868-9812"/>
    <n v="254303.29"/>
    <n v="5527.59"/>
    <n v="252831.25"/>
    <n v="0"/>
    <n v="0"/>
    <n v="0"/>
    <n v="23991.62"/>
    <n v="22140"/>
    <s v="https://web.pdc.wa.gov/rptimg/default.aspx?filerid_election_year=GOODR%20%20033%3A%7C%3A2012"/>
    <n v="7270"/>
    <n v="570"/>
    <n v="10469"/>
    <n v="10035"/>
    <n v="45"/>
    <s v="MATTHEW LOSCHEN"/>
    <s v="candidate"/>
    <m/>
    <n v="44149.215729166666"/>
  </r>
  <r>
    <s v="ca-2012-10367"/>
    <s v="HOFFR  003"/>
    <s v="CA"/>
    <n v="40927"/>
    <m/>
    <m/>
    <m/>
    <s v="Electronic"/>
    <n v="40927"/>
    <x v="13"/>
    <s v="Candidate registered"/>
    <s v="HOFFMAN RICK A (RICK HOFFMAN)"/>
    <m/>
    <s v="33006 - 17TH PL. S. A-104"/>
    <s v="FEDERAL WAY"/>
    <s v="KING"/>
    <s v="WA"/>
    <s v="98003-6417"/>
    <s v="Rick@rickhoffman2012.com"/>
    <s v="rahoffman@clearwire.net"/>
    <s v="206-356-7314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33006 -17TH PL. S. A-101"/>
    <s v="FEDERAL WAY"/>
    <s v="WA"/>
    <s v="98003-6417"/>
    <s v="253-797-3049"/>
    <n v="20739.89"/>
    <n v="137.47999999999999"/>
    <n v="18484.919999999998"/>
    <n v="5000"/>
    <n v="0"/>
    <n v="0"/>
    <m/>
    <m/>
    <s v="https://web.pdc.wa.gov/rptimg/default.aspx?filerid_election_year=HOFFR%20%20003%3A%7C%3A2012"/>
    <n v="8838"/>
    <n v="7736"/>
    <n v="10367"/>
    <n v="10096"/>
    <n v="30"/>
    <s v="NACHAREE ANDERSEN"/>
    <s v="candidate"/>
    <m/>
    <n v="44149.218449074076"/>
  </r>
  <r>
    <s v="ca-2012-10164"/>
    <s v="SULLD  368"/>
    <s v="CA"/>
    <n v="41024"/>
    <m/>
    <m/>
    <m/>
    <s v="Electronic"/>
    <n v="41024"/>
    <x v="13"/>
    <s v="Candidate registered"/>
    <s v="SULLIVAN DAVID W (DAVID SULLIVAN)"/>
    <m/>
    <s v="P. O. BOX 561"/>
    <s v="PORT HADLOCK"/>
    <s v="JEFFERSON"/>
    <s v="WA"/>
    <n v="98339"/>
    <s v="WILLEAN@CABLESPEED.COM"/>
    <s v="dws0321@gmail.com"/>
    <s v="360-437-2786"/>
    <s v="COUNTY COMMISSIONER"/>
    <n v="23"/>
    <s v="JEFFERSON CO"/>
    <n v="3433"/>
    <s v="JEFFERSON"/>
    <s v="Local"/>
    <n v="21692"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m/>
    <m/>
    <m/>
    <m/>
    <m/>
    <m/>
    <m/>
    <m/>
    <m/>
    <s v="281 S. BAYWAY"/>
    <s v="PORT LUDLOW"/>
    <s v="WA"/>
    <n v="98365"/>
    <m/>
    <n v="12833.4"/>
    <n v="2215.16"/>
    <n v="14023.65"/>
    <n v="0"/>
    <n v="0"/>
    <n v="0"/>
    <m/>
    <m/>
    <s v="https://web.pdc.wa.gov/rptimg/default.aspx?filerid_election_year=SULLD%20%20368%3A%7C%3A2012"/>
    <n v="18884"/>
    <n v="3785"/>
    <n v="10164"/>
    <n v="10631"/>
    <m/>
    <s v="WILLEAN HORNBECK"/>
    <s v="candidate"/>
    <m/>
    <n v="44149.246620370373"/>
  </r>
  <r>
    <s v="ca-2012-10417"/>
    <s v="HINGE  373"/>
    <s v="CA"/>
    <n v="41001"/>
    <m/>
    <m/>
    <m/>
    <s v="Electronic"/>
    <n v="41001"/>
    <x v="13"/>
    <s v="Candidate registered"/>
    <s v="HINGSBERGER ERIC A (ERIC HINGSBERGER)"/>
    <m/>
    <s v="PO BOX 731028"/>
    <s v="PUYALLUP"/>
    <s v="PIERCE"/>
    <s v="WA"/>
    <n v="98373"/>
    <s v="ehings@hotmail.com"/>
    <s v="ehings@hotmail.com"/>
    <s v="253-736-4101"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PO BOX 731028"/>
    <s v="PUYALLUP"/>
    <s v="WA"/>
    <n v="98373"/>
    <s v="253-736-4101"/>
    <n v="2258.5700000000002"/>
    <n v="0"/>
    <n v="2258.5700000000002"/>
    <n v="0"/>
    <n v="0"/>
    <n v="0"/>
    <m/>
    <m/>
    <s v="https://web.pdc.wa.gov/rptimg/default.aspx?filerid_election_year=HINGE%20%20373%3A%7C%3A2012"/>
    <n v="8640"/>
    <n v="7761"/>
    <n v="10417"/>
    <n v="10093"/>
    <n v="25"/>
    <s v="ERIC HINGSBERGER"/>
    <s v="candidate"/>
    <m/>
    <n v="44149.218368055554"/>
  </r>
  <r>
    <s v="ca-2012-10250"/>
    <s v="BOWMS  124"/>
    <s v="CA"/>
    <n v="40959"/>
    <m/>
    <m/>
    <m/>
    <s v="Mixed"/>
    <n v="40959"/>
    <x v="13"/>
    <s v="Candidate registered"/>
    <s v="Stephanie L Bowman (STEPHANIE BOWMAN)"/>
    <m/>
    <s v="PO BOX 84415"/>
    <s v="SEATTLE"/>
    <s v="KING"/>
    <s v="WA"/>
    <n v="98124"/>
    <s v="stephanie@stephaniebowman.com"/>
    <s v="stephanie@stephaniebowman.com"/>
    <s v="206-898-3043"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PO BOX 84415"/>
    <s v="SEATTLE"/>
    <s v="WA"/>
    <n v="98124"/>
    <s v="206-679-7235"/>
    <n v="60475.97"/>
    <n v="0"/>
    <n v="53007.43"/>
    <n v="0"/>
    <n v="0"/>
    <n v="0"/>
    <n v="79651.63"/>
    <n v="0"/>
    <s v="https://web.pdc.wa.gov/rptimg/default.aspx?filerid_election_year=BOWMS%20%20124%3A%7C%3A2012"/>
    <n v="1870"/>
    <n v="1044"/>
    <n v="10250"/>
    <n v="9771"/>
    <n v="11"/>
    <s v="LINDA ESKENAZI"/>
    <s v="candidate"/>
    <m/>
    <n v="44149.203506944446"/>
  </r>
  <r>
    <s v="ca-2013-8344"/>
    <s v="WILSN  115"/>
    <s v="CA"/>
    <n v="41360"/>
    <m/>
    <m/>
    <m/>
    <s v="Electronic"/>
    <n v="41360"/>
    <x v="11"/>
    <s v="Candidate registered"/>
    <s v="WILSON NAOMI Y (NAOMI WILSON)"/>
    <m/>
    <s v="1703 NE 91ST STREET"/>
    <s v="SEATTLE"/>
    <s v="KING"/>
    <s v="WA"/>
    <n v="98115"/>
    <s v="naomiwilsonforkingcounty@gmail.com"/>
    <s v="naomiywilson@gmail.com"/>
    <s v="206-300-5707"/>
    <s v="COUNTY COUNCIL MEMBER"/>
    <n v="25"/>
    <s v="KING CO"/>
    <n v="5090"/>
    <s v="KING"/>
    <s v="Local"/>
    <n v="1180748"/>
    <s v="C"/>
    <s v="Registration and financial affairs"/>
    <s v="Candidate"/>
    <s v="Candidate"/>
    <m/>
    <m/>
    <m/>
    <s v="D"/>
    <x v="0"/>
    <n v="41583"/>
    <s v="full"/>
    <b v="1"/>
    <m/>
    <m/>
    <s v="Qualified for general"/>
    <s v="Lost in general"/>
    <m/>
    <m/>
    <m/>
    <m/>
    <m/>
    <m/>
    <m/>
    <m/>
    <m/>
    <s v="818 CARDIGAN STREET NW"/>
    <s v="OLYMPIA"/>
    <s v="WA"/>
    <n v="98502"/>
    <s v="206-734-9301"/>
    <n v="6397"/>
    <n v="0"/>
    <n v="6397"/>
    <n v="0"/>
    <n v="0"/>
    <n v="0"/>
    <m/>
    <m/>
    <s v="https://web.pdc.wa.gov/rptimg/default.aspx?filerid_election_year=WILSN%20%20115%3A%7C%3A2013"/>
    <n v="21510"/>
    <n v="6560"/>
    <n v="8344"/>
    <n v="9600"/>
    <m/>
    <s v="ERIK LEE"/>
    <s v="candidate"/>
    <m/>
    <n v="44149.198136574072"/>
  </r>
  <r>
    <s v="ca-2012-10380"/>
    <s v="HILTW  371"/>
    <s v="CA"/>
    <n v="40897"/>
    <m/>
    <m/>
    <m/>
    <s v="Electronic"/>
    <n v="40897"/>
    <x v="13"/>
    <s v="Candidate registered"/>
    <s v="HILTON WILLIAM (BILL) L (BILL HILTON)"/>
    <m/>
    <s v="926 21ST STREET NW"/>
    <s v="PUYALLUP"/>
    <s v="PIERCE"/>
    <s v="WA"/>
    <n v="98371"/>
    <s v="ELECTBILLHILTON@AOL.COM"/>
    <s v="billhltn@aol.com"/>
    <s v="(253)302-1104"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Challenger"/>
    <m/>
    <m/>
    <m/>
    <m/>
    <m/>
    <m/>
    <m/>
    <m/>
    <s v="2508 SIMON LANE NE"/>
    <s v="OLYMPIA"/>
    <s v="WA"/>
    <n v="98506"/>
    <s v="(360)791-0787"/>
    <n v="56065.56"/>
    <n v="0"/>
    <n v="56844.32"/>
    <n v="780.51"/>
    <n v="0"/>
    <n v="0"/>
    <m/>
    <m/>
    <s v="https://web.pdc.wa.gov/rptimg/default.aspx?filerid_election_year=HILTW%20%20371%3A%7C%3A2012"/>
    <n v="8775"/>
    <n v="7746"/>
    <n v="10380"/>
    <n v="10091"/>
    <n v="25"/>
    <s v="SANDRA HULTEEN"/>
    <s v="candidate"/>
    <m/>
    <n v="44149.218263888892"/>
  </r>
  <r>
    <s v="ca-2012-10408"/>
    <s v="MULLM  027"/>
    <s v="CA"/>
    <n v="40904"/>
    <m/>
    <m/>
    <m/>
    <s v="Electronic"/>
    <n v="40904"/>
    <x v="13"/>
    <s v="Candidate registered"/>
    <s v="Mark D. Mullet (MARK MULLET)"/>
    <m/>
    <s v="2525 NE PARK DRIVE #A"/>
    <s v="ISSAQUAH"/>
    <s v="KING"/>
    <s v="WA"/>
    <n v="98029"/>
    <s v="mulletm@hotmail.com"/>
    <s v="mulletm@hotmail.com"/>
    <s v="425-681-7785"/>
    <s v="STATE SENATOR"/>
    <n v="12"/>
    <s v="LEG DISTRICT 05 - SENATE"/>
    <n v="4734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Open seat"/>
    <m/>
    <m/>
    <m/>
    <m/>
    <m/>
    <m/>
    <m/>
    <m/>
    <s v="603 STEWART STREET #819"/>
    <s v="SEATLE"/>
    <s v="WA"/>
    <n v="98101"/>
    <m/>
    <n v="352509.26"/>
    <n v="0"/>
    <n v="352509.26"/>
    <n v="0"/>
    <n v="0"/>
    <n v="9410.48"/>
    <n v="56797.7"/>
    <n v="286183.45"/>
    <s v="https://web.pdc.wa.gov/rptimg/default.aspx?filerid_election_year=MULLM%20%20027%3A%7C%3A2012"/>
    <n v="13534"/>
    <n v="1117"/>
    <n v="10408"/>
    <n v="10321"/>
    <n v="5"/>
    <s v="PHILIP LLOYD"/>
    <s v="candidate"/>
    <m/>
    <n v="44149.234953703701"/>
  </r>
  <r>
    <s v="ca-2015-5698"/>
    <s v="SCHEJ  168"/>
    <s v="CA"/>
    <n v="42149"/>
    <m/>
    <m/>
    <m/>
    <m/>
    <n v="42149"/>
    <x v="12"/>
    <s v="Candidate registered"/>
    <s v="SCHERER JONATHAN (JONATHAN SCHERER)"/>
    <m/>
    <s v="12648 14TH AVE S"/>
    <s v="SEATTLE"/>
    <s v="KING"/>
    <s v="WA"/>
    <n v="98168"/>
    <s v="jon.scherer-campaign@comcast.net"/>
    <s v="jon.scherer-campaign@comcast.net"/>
    <s v="206-242-1883"/>
    <s v="CITY COUNCIL MEMBER"/>
    <n v="32"/>
    <s v="CITY OF BURIEN"/>
    <n v="4713"/>
    <s v="KING"/>
    <s v="Local"/>
    <n v="24291"/>
    <s v="C"/>
    <s v="Registration and financial affairs"/>
    <s v="Candidate"/>
    <s v="Candidate"/>
    <m/>
    <m/>
    <m/>
    <s v="D"/>
    <x v="0"/>
    <n v="42311"/>
    <s v="mini"/>
    <b v="1"/>
    <m/>
    <m/>
    <s v="Not in primary"/>
    <s v="Lost in general"/>
    <m/>
    <m/>
    <m/>
    <m/>
    <m/>
    <m/>
    <m/>
    <m/>
    <m/>
    <s v="12648 14TH AVE S"/>
    <s v="SEATTLE"/>
    <s v="WA"/>
    <n v="98168"/>
    <s v="206-242-1883"/>
    <m/>
    <m/>
    <m/>
    <m/>
    <m/>
    <m/>
    <n v="4865.87"/>
    <n v="0"/>
    <s v="https://web.pdc.wa.gov/rptimg/default.aspx?docid=4419516"/>
    <n v="17258"/>
    <n v="4843"/>
    <n v="5698"/>
    <m/>
    <m/>
    <s v="MICHELLE PROVOST"/>
    <s v="candidate"/>
    <m/>
    <n v="43597.988240740742"/>
  </r>
  <r>
    <s v="ca-2018-62"/>
    <s v="MURAK  205"/>
    <s v="CA"/>
    <n v="43145"/>
    <m/>
    <m/>
    <m/>
    <s v="Electronic"/>
    <n v="43145"/>
    <x v="3"/>
    <s v="Candidate registered"/>
    <s v="Kay Murano (KAY MURANO)"/>
    <m/>
    <s v="PO BOX 10507"/>
    <s v="SPOKANE"/>
    <s v="SPOKANE"/>
    <s v="WA"/>
    <n v="99209"/>
    <s v="KANDACEWATKINS@HOTMAIL.COM"/>
    <s v="kay@votekaymurano.com"/>
    <s v="509-701-8308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1101 S WRIGHT BLVD"/>
    <s v="LIBERTY LAKE"/>
    <s v="WA"/>
    <n v="99019"/>
    <s v="509-995-7702"/>
    <n v="139708.04"/>
    <n v="0"/>
    <n v="139708.04"/>
    <n v="0"/>
    <n v="0"/>
    <n v="0"/>
    <n v="6028.04"/>
    <n v="0"/>
    <s v="https://web.pdc.wa.gov/rptimg/default.aspx?docid=4732238"/>
    <n v="13734"/>
    <n v="44"/>
    <n v="62"/>
    <n v="3454"/>
    <n v="6"/>
    <s v="KANDACE WATKINS"/>
    <s v="candidate"/>
    <m/>
    <n v="44148.971006944441"/>
  </r>
  <r>
    <s v="ca-2018-67"/>
    <s v="HARDK  181"/>
    <s v="CA"/>
    <n v="43103"/>
    <m/>
    <m/>
    <m/>
    <s v="Electronic"/>
    <n v="43103"/>
    <x v="3"/>
    <s v="Candidate registered"/>
    <s v="Karen Hardy (KAREN HARDY)"/>
    <m/>
    <s v="PO BOX 396"/>
    <s v="VALLEY"/>
    <s v="OKANOGAN"/>
    <s v="WA"/>
    <n v="99181"/>
    <s v="KAREN@KARENFORSENATE.COM"/>
    <s v="karen@karenforsenate.com"/>
    <s v="509-936-2977"/>
    <s v="STATE SENATOR"/>
    <n v="12"/>
    <s v="LEG DISTRICT 07 - SENATE"/>
    <n v="4736"/>
    <s v="OKANOGAN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s v="Challenger"/>
    <m/>
    <m/>
    <m/>
    <m/>
    <m/>
    <m/>
    <m/>
    <m/>
    <s v="PO BOX 396"/>
    <s v="VALLEY"/>
    <s v="WA"/>
    <n v="99181"/>
    <s v="801-792-8384"/>
    <n v="49013.31"/>
    <n v="880.28"/>
    <n v="47736.33"/>
    <n v="-9344.02"/>
    <n v="156.18"/>
    <n v="0"/>
    <n v="940.82"/>
    <n v="0"/>
    <s v="https://web.pdc.wa.gov/rptimg/default.aspx?docid=4731674"/>
    <n v="8003"/>
    <n v="992"/>
    <n v="67"/>
    <n v="3193"/>
    <n v="7"/>
    <s v="BERNARD BROCKWELL"/>
    <s v="candidate"/>
    <m/>
    <n v="44148.960844907408"/>
  </r>
  <r>
    <s v="ca-2020-25388"/>
    <s v="STAND  041"/>
    <s v="CA"/>
    <n v="43651"/>
    <m/>
    <m/>
    <m/>
    <s v="Electronic"/>
    <n v="43651"/>
    <x v="4"/>
    <s v="Candidate registered"/>
    <s v="Derek Stanford (DEREK STANFORD)"/>
    <m/>
    <s v="PO BOX 2041"/>
    <s v="BOTHELL"/>
    <s v="KING"/>
    <s v="WA"/>
    <n v="98041"/>
    <s v="derekstanford@hotmail.com"/>
    <s v="derekstanford@gmail.com"/>
    <n v="4254816231"/>
    <s v="STATE REPRESENTATIVE"/>
    <n v="13"/>
    <s v="LEG DISTRICT 01 - HOUSE"/>
    <n v="4779"/>
    <s v="KING"/>
    <s v="Legislative"/>
    <n v="106216"/>
    <s v="C"/>
    <s v="Registration and financial affairs"/>
    <s v="Candidate"/>
    <s v="Candidate"/>
    <m/>
    <m/>
    <d v="1899-12-31T00:00:00"/>
    <s v="D"/>
    <x v="0"/>
    <n v="44138"/>
    <s v="full"/>
    <b v="1"/>
    <m/>
    <m/>
    <m/>
    <m/>
    <m/>
    <m/>
    <m/>
    <m/>
    <m/>
    <m/>
    <m/>
    <m/>
    <m/>
    <s v="PO BOX 2041"/>
    <s v="BOTHELL"/>
    <s v="WA"/>
    <n v="98041"/>
    <n v="4254816231"/>
    <n v="2000"/>
    <n v="1000"/>
    <n v="3000"/>
    <n v="0"/>
    <n v="0"/>
    <n v="0"/>
    <m/>
    <m/>
    <s v="https://web.pdc.wa.gov/rptimg/default.aspx?docid=4780649"/>
    <n v="18540"/>
    <n v="897"/>
    <n v="25388"/>
    <n v="1196"/>
    <n v="1"/>
    <s v="CHERYL STANFORD"/>
    <s v="candidate"/>
    <m/>
    <n v="44148.883310185185"/>
  </r>
  <r>
    <s v="ca-2019-1812"/>
    <s v="LEMUJ  210"/>
    <s v="CA"/>
    <n v="42940"/>
    <m/>
    <m/>
    <m/>
    <m/>
    <n v="42940"/>
    <x v="7"/>
    <s v="Candidate registered"/>
    <s v="LEMUS JOHN M (JOHN LEMUS)"/>
    <m/>
    <s v="PO BOX 669"/>
    <s v="SPOKANE"/>
    <s v="SPOKANE"/>
    <s v="WA"/>
    <n v="99210"/>
    <s v="lemusformayor2019@gmail.com"/>
    <s v="lemusformayor2019@gmail.com"/>
    <s v="509-720-9203"/>
    <s v="MAYOR"/>
    <n v="31"/>
    <s v="CITY OF SPOKANE"/>
    <n v="4150"/>
    <s v="SPOKANE"/>
    <s v="Local"/>
    <n v="132213"/>
    <s v="C"/>
    <s v="Registration and financial affairs"/>
    <s v="Candidate"/>
    <s v="Candidate"/>
    <m/>
    <m/>
    <m/>
    <s v="D"/>
    <x v="0"/>
    <n v="43774"/>
    <s v="full"/>
    <b v="1"/>
    <m/>
    <m/>
    <m/>
    <m/>
    <m/>
    <m/>
    <m/>
    <m/>
    <m/>
    <m/>
    <m/>
    <m/>
    <m/>
    <s v="3130 EAST 36TH AVE APT 7"/>
    <s v="SPOKANE"/>
    <s v="WA"/>
    <n v="99223"/>
    <s v="509-720-9203"/>
    <m/>
    <m/>
    <m/>
    <m/>
    <m/>
    <m/>
    <m/>
    <m/>
    <s v="https://web.pdc.wa.gov/rptimg/default.aspx?docid=4664762"/>
    <n v="11275"/>
    <n v="1642"/>
    <n v="1812"/>
    <m/>
    <m/>
    <s v="JOHN LEMUS"/>
    <s v="candidate"/>
    <m/>
    <n v="43597.919131944444"/>
  </r>
  <r>
    <s v="ca-2018-74"/>
    <s v="OLIVC  218"/>
    <s v="CA"/>
    <n v="43236"/>
    <m/>
    <m/>
    <m/>
    <s v="Electronic"/>
    <n v="43236"/>
    <x v="3"/>
    <s v="Candidate registered"/>
    <s v="Crystal Oliver (CRYSTAL OLIVER)"/>
    <m/>
    <s v="12128 N. DIVISION PMB#245"/>
    <s v="SPOKANE"/>
    <s v="OKANOGAN"/>
    <s v="WA"/>
    <n v="99218"/>
    <s v="INFO@VOTECRYSTALOLIVER.COM"/>
    <s v="info@votecrystaloliver.com"/>
    <s v="509-202-9267"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Lost in primary"/>
    <m/>
    <s v="Challenger"/>
    <m/>
    <m/>
    <m/>
    <m/>
    <m/>
    <m/>
    <m/>
    <m/>
    <s v="12128 N. DIVISION PMB#245"/>
    <s v="SPOKANE"/>
    <s v="WA"/>
    <n v="99218"/>
    <s v="509-202-9267"/>
    <n v="8072.4"/>
    <n v="0"/>
    <n v="6828.68"/>
    <n v="0"/>
    <n v="0"/>
    <n v="0"/>
    <m/>
    <m/>
    <s v="https://web.pdc.wa.gov/rptimg/default.aspx?docid=4724195"/>
    <n v="14307"/>
    <n v="34"/>
    <n v="74"/>
    <n v="3494"/>
    <n v="7"/>
    <s v="KEVIN OLIVER"/>
    <s v="candidate"/>
    <m/>
    <n v="44148.972557870373"/>
  </r>
  <r>
    <s v="ca-2018-257"/>
    <s v="SANTS  118"/>
    <s v="CA"/>
    <n v="43046"/>
    <m/>
    <m/>
    <m/>
    <s v="Electronic"/>
    <n v="43046"/>
    <x v="3"/>
    <s v="Candidate registered"/>
    <s v="Sharon Tomiko Santos (SHARON TOMIKO SANTOS)"/>
    <m/>
    <s v="PO BOX 78606"/>
    <s v="SEATTLE"/>
    <s v="KING"/>
    <s v="WA"/>
    <n v="98178"/>
    <s v="FRIENDSOFSTS@AOL.COM"/>
    <s v="friendsofsts@aol.com"/>
    <s v="206-326-9042"/>
    <s v="STATE REPRESENTATIVE"/>
    <n v="13"/>
    <s v="LEG DISTRICT 37 - HOUSE"/>
    <n v="4852"/>
    <s v="KING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Unopposed in general"/>
    <s v="Incumbent"/>
    <m/>
    <m/>
    <m/>
    <m/>
    <m/>
    <m/>
    <m/>
    <m/>
    <s v="2518 S BRANDON CT"/>
    <s v="SEATTLE"/>
    <s v="WA"/>
    <n v="98108"/>
    <m/>
    <n v="72768.7"/>
    <n v="21883.87"/>
    <n v="87899.99"/>
    <n v="0"/>
    <n v="0"/>
    <n v="0"/>
    <n v="329.93"/>
    <n v="0"/>
    <s v="https://web.pdc.wa.gov/rptimg/default.aspx?docid=4697431"/>
    <n v="16989"/>
    <n v="476"/>
    <n v="257"/>
    <n v="3648"/>
    <n v="37"/>
    <s v="JEANNE LEGAULT"/>
    <s v="candidate"/>
    <m/>
    <n v="44148.977881944447"/>
  </r>
  <r>
    <s v="ca-2018-258"/>
    <s v="PETTE  118"/>
    <s v="CA"/>
    <n v="42745"/>
    <m/>
    <m/>
    <m/>
    <s v="Electronic"/>
    <n v="42745"/>
    <x v="3"/>
    <s v="Candidate registered"/>
    <s v="Eric Pettigrew (ERIC PETTIGREW)"/>
    <m/>
    <s v="PO BOX 28660"/>
    <s v="SEATTLE"/>
    <s v="KING"/>
    <s v="WA"/>
    <n v="98118"/>
    <s v="E.PETTIGREW@COMCAST.NET"/>
    <s v="e.pettigrew@comcast.net"/>
    <s v="206-320-8683"/>
    <s v="STATE REPRESENTATIVE"/>
    <n v="13"/>
    <s v="LEG DISTRICT 37 - HOUSE"/>
    <n v="4852"/>
    <s v="KING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87147.76"/>
    <n v="44271.1"/>
    <n v="127128.76"/>
    <n v="0"/>
    <n v="0"/>
    <n v="0"/>
    <n v="329.93"/>
    <n v="0"/>
    <s v="https://web.pdc.wa.gov/rptimg/default.aspx?docid=4623882"/>
    <n v="15295"/>
    <n v="490"/>
    <n v="258"/>
    <n v="3549"/>
    <n v="37"/>
    <s v="JASON BENNETT"/>
    <s v="candidate"/>
    <m/>
    <n v="44148.974074074074"/>
  </r>
  <r>
    <s v="ca-2018-253"/>
    <s v="TARLG  109"/>
    <s v="CA"/>
    <n v="42745"/>
    <m/>
    <m/>
    <m/>
    <s v="Electronic"/>
    <n v="42745"/>
    <x v="3"/>
    <s v="Candidate registered"/>
    <s v="Gael D Tarleton (GAEL TARLETON)"/>
    <m/>
    <s v="PO BOX 9100"/>
    <s v="SEATTLE"/>
    <s v="KING"/>
    <s v="WA"/>
    <n v="98109"/>
    <s v="GAEL@GAELTARLETON.COM"/>
    <s v="gael@gaeltarleton.com"/>
    <s v="206-619-1730"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165862.76999999999"/>
    <n v="6519.38"/>
    <n v="168395.88"/>
    <n v="0"/>
    <n v="0"/>
    <n v="825"/>
    <n v="276.37"/>
    <n v="0"/>
    <s v="https://web.pdc.wa.gov/rptimg/default.aspx?docid=4623893"/>
    <n v="19287"/>
    <n v="505"/>
    <n v="253"/>
    <n v="3779"/>
    <n v="36"/>
    <s v="JASON BENNETT"/>
    <s v="candidate"/>
    <m/>
    <n v="44148.982673611114"/>
  </r>
  <r>
    <s v="ca-2018-286"/>
    <s v="THAIM  006"/>
    <s v="CA"/>
    <n v="43187"/>
    <m/>
    <m/>
    <m/>
    <s v="Electronic"/>
    <n v="43187"/>
    <x v="3"/>
    <s v="Candidate registered"/>
    <s v="My-Linh Thai (MY-LINH THAI)"/>
    <m/>
    <s v="11900 NE 1ST ST #300"/>
    <s v="BELLEVUE"/>
    <s v="KING"/>
    <s v="WA"/>
    <n v="98005"/>
    <s v="INFO@MY-LINHTHAI.COM"/>
    <s v="my-linh@my-linhthai.com"/>
    <s v="425-749-1864"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m/>
    <m/>
    <m/>
    <m/>
    <m/>
    <m/>
    <m/>
    <m/>
    <m/>
    <s v="349 16TH AVE E #60"/>
    <s v="SEATTLE"/>
    <s v="WA"/>
    <n v="98112"/>
    <s v="206-218-3108"/>
    <n v="143476.65"/>
    <n v="0"/>
    <n v="147042.37"/>
    <n v="5000"/>
    <n v="0"/>
    <n v="0"/>
    <n v="16461.150000000001"/>
    <n v="0"/>
    <s v="https://web.pdc.wa.gov/rptimg/default.aspx?docid=4709666"/>
    <n v="19359"/>
    <n v="30272"/>
    <n v="286"/>
    <n v="3783"/>
    <n v="41"/>
    <s v="ABBOT TAYLOR"/>
    <s v="candidate"/>
    <m/>
    <n v="44148.982812499999"/>
  </r>
  <r>
    <s v="ca-2018-63"/>
    <s v="AMETR  205"/>
    <s v="CA"/>
    <n v="43185"/>
    <m/>
    <m/>
    <m/>
    <s v="Electronic"/>
    <n v="43185"/>
    <x v="3"/>
    <s v="Candidate registered"/>
    <s v="Rion Ametu (RION AMETU)"/>
    <m/>
    <s v="P.O. BOX 10044"/>
    <s v="SPOKANE"/>
    <s v="SPOKANE"/>
    <s v="WA"/>
    <n v="99205"/>
    <s v="RIONAMETUFORTHEPEOPLE@GMAIL.COM"/>
    <s v="rionforthepeople@gmail.com"/>
    <s v="509-426-4791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Lost in primary"/>
    <m/>
    <s v="Open seat"/>
    <m/>
    <m/>
    <m/>
    <m/>
    <m/>
    <m/>
    <m/>
    <m/>
    <s v="P.O. 10044"/>
    <s v="SPOKANE"/>
    <s v="WA"/>
    <n v="99205"/>
    <s v="253-517-0686"/>
    <n v="6989.27"/>
    <n v="0"/>
    <n v="5059.26"/>
    <n v="0"/>
    <n v="30"/>
    <n v="5913.53"/>
    <m/>
    <m/>
    <s v="https://web.pdc.wa.gov/rptimg/default.aspx?docid=4733046"/>
    <n v="446"/>
    <n v="955"/>
    <n v="63"/>
    <n v="2778"/>
    <n v="6"/>
    <s v="RION AMETU"/>
    <s v="candidate"/>
    <m/>
    <n v="44148.943715277775"/>
  </r>
  <r>
    <s v="ca-2018-313"/>
    <s v="GOODR  033"/>
    <s v="CA"/>
    <n v="42976"/>
    <m/>
    <m/>
    <m/>
    <s v="Electronic"/>
    <n v="42976"/>
    <x v="3"/>
    <s v="Candidate registered"/>
    <s v="Roger Goodman (ROGER GOODMAN)"/>
    <m/>
    <s v="218 MAIN ST. PMB 763"/>
    <s v="KIRKLAND"/>
    <s v="KING"/>
    <s v="WA"/>
    <n v="98033"/>
    <s v="ALEX@ROGERGOODMAN.ORG"/>
    <s v="re_goodman@hotmail.com"/>
    <s v="425-979-8584"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21515 NE 81ST ST"/>
    <s v="REDMOND"/>
    <s v="WA"/>
    <n v="98053"/>
    <s v="425-868-9812"/>
    <n v="118134.65"/>
    <n v="36818.769999999997"/>
    <n v="138057.26"/>
    <n v="0"/>
    <n v="0"/>
    <n v="0"/>
    <n v="329.93"/>
    <n v="0"/>
    <s v="https://web.pdc.wa.gov/rptimg/default.aspx?docid=4731379"/>
    <n v="7237"/>
    <n v="570"/>
    <n v="313"/>
    <n v="3158"/>
    <n v="45"/>
    <s v="MATTHEW LOSCHEN"/>
    <s v="candidate"/>
    <m/>
    <n v="44148.95952546296"/>
  </r>
  <r>
    <s v="ca-2018-1866"/>
    <s v="WOODI  016"/>
    <s v="CA"/>
    <n v="43061"/>
    <m/>
    <m/>
    <m/>
    <m/>
    <n v="43061"/>
    <x v="3"/>
    <s v="Candidate discontinued campaign"/>
    <s v="WOODS INGEMAR L (INGEMAR WOODS)"/>
    <m/>
    <s v="17500 E. SPRAGUE AVE, NO. 5"/>
    <s v="SPOKANE VALLEY"/>
    <s v="SPOKANE"/>
    <s v="WA"/>
    <n v="99016"/>
    <s v="dr.ingemarwoods@gmail.com"/>
    <s v="dr.ingemarwoods@gmail.com"/>
    <s v="509-220-8871"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17500 E. SPRAGUE AVE, NO. 5"/>
    <s v="SPOKANE VALLEY"/>
    <s v="WA"/>
    <n v="99016"/>
    <s v="509-220-8871"/>
    <m/>
    <m/>
    <m/>
    <m/>
    <m/>
    <m/>
    <m/>
    <m/>
    <s v="https://web.pdc.wa.gov/rptimg/default.aspx?docid=4688812"/>
    <n v="21483"/>
    <n v="1196"/>
    <n v="1866"/>
    <m/>
    <n v="4"/>
    <s v="INGEMAR WOODS"/>
    <s v="candidate"/>
    <m/>
    <n v="43597.919999999998"/>
  </r>
  <r>
    <s v="ca-2017-3569"/>
    <s v="NIXOJ  203"/>
    <s v="CA"/>
    <n v="42887"/>
    <m/>
    <m/>
    <m/>
    <m/>
    <n v="42887"/>
    <x v="10"/>
    <s v="Candidate registered"/>
    <s v="Janelle N Burke (JANELLE BURKE)"/>
    <m/>
    <s v="6113 EAST DRIVE"/>
    <s v="EVERETT"/>
    <s v="SNOHOMISH"/>
    <s v="WA"/>
    <n v="98203"/>
    <s v="j.burke@bluewolfcoven.com"/>
    <s v="j.burke@bluewolfcoven.com"/>
    <s v="425-438-8772"/>
    <s v="SCHOOL DIRECTOR"/>
    <n v="49"/>
    <s v="EVERETT SD 002"/>
    <n v="3281"/>
    <s v="SNOHOMISH"/>
    <s v="Local"/>
    <n v="79971"/>
    <s v="C"/>
    <s v="Registration and financial affairs"/>
    <s v="Candidate"/>
    <s v="Candidate"/>
    <m/>
    <m/>
    <m/>
    <s v="D"/>
    <x v="0"/>
    <n v="43046"/>
    <s v="full"/>
    <b v="1"/>
    <m/>
    <m/>
    <s v="Not in primary"/>
    <s v="Lost in general"/>
    <m/>
    <m/>
    <m/>
    <m/>
    <m/>
    <m/>
    <m/>
    <m/>
    <m/>
    <s v="6113 EAST DRIVE"/>
    <s v="EVERETT"/>
    <s v="WA"/>
    <n v="98203"/>
    <s v="425-438-8772"/>
    <m/>
    <m/>
    <m/>
    <m/>
    <m/>
    <m/>
    <m/>
    <m/>
    <s v="https://web.pdc.wa.gov/rptimg/default.aspx?docid=4652002"/>
    <n v="14041"/>
    <n v="32166"/>
    <n v="3569"/>
    <m/>
    <m/>
    <s v="JANELLE BURKE"/>
    <s v="candidate"/>
    <m/>
    <n v="43597.960347222222"/>
  </r>
  <r>
    <s v="ca-2017-2222"/>
    <s v="PULLZ  112"/>
    <s v="CA"/>
    <n v="42876"/>
    <m/>
    <m/>
    <m/>
    <s v="Electronic"/>
    <n v="42876"/>
    <x v="10"/>
    <s v="Candidate registered"/>
    <s v="ZACHARY R DEWOLF (ZACHARY PULLIN DEWOLF)"/>
    <m/>
    <s v="213 17TH AVE E, #18"/>
    <s v="SEATTLE"/>
    <s v="KING"/>
    <s v="WA"/>
    <n v="98112"/>
    <s v="electdewolf@gmail.com"/>
    <s v="electdewolf@gmail.com"/>
    <s v="206-771-4207"/>
    <s v="SCHOOL DIRECTOR"/>
    <n v="49"/>
    <s v="SEATTLE SCHOOL DIST 001"/>
    <n v="4710"/>
    <s v="KING"/>
    <s v="Local"/>
    <n v="456102"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Won in general"/>
    <m/>
    <m/>
    <m/>
    <m/>
    <m/>
    <m/>
    <m/>
    <m/>
    <m/>
    <s v="213 17TH AVE E, #18"/>
    <s v="SEATTLE"/>
    <s v="WA"/>
    <n v="98112"/>
    <s v="206-771-4207"/>
    <n v="50398.18"/>
    <n v="0"/>
    <n v="50197.96"/>
    <n v="0"/>
    <n v="0"/>
    <n v="250"/>
    <m/>
    <m/>
    <s v="https://web.pdc.wa.gov/rptimg/default.aspx?docid=4648210"/>
    <n v="15742"/>
    <n v="1137"/>
    <n v="2222"/>
    <n v="4800"/>
    <m/>
    <s v="ZACHARY PULLIN DEWOLF"/>
    <s v="candidate"/>
    <m/>
    <n v="44149.023229166669"/>
  </r>
  <r>
    <s v="ca-2017-2856"/>
    <s v="CURTK  033"/>
    <s v="CA"/>
    <n v="42876"/>
    <m/>
    <m/>
    <m/>
    <m/>
    <n v="42876"/>
    <x v="10"/>
    <s v="Candidate registered"/>
    <s v="Kelli Curtis (KELLI CURTIS)"/>
    <m/>
    <s v="10412 NE 55TH STREET"/>
    <s v="KIRKLAND"/>
    <s v="KING"/>
    <s v="WA"/>
    <n v="98033"/>
    <s v="kellicurtis@hotmail.com"/>
    <s v="kellicurtis@hotmail.com"/>
    <s v="206-499-0635"/>
    <s v="COMMUNITY COUNCIL MEMBER"/>
    <n v="54"/>
    <s v="HOUGHTON COMM MUNI CORP"/>
    <n v="4526"/>
    <s v="KING"/>
    <s v="Local"/>
    <n v="5311"/>
    <s v="C"/>
    <s v="Registration and financial affairs"/>
    <s v="Candidate"/>
    <s v="Candidate"/>
    <m/>
    <m/>
    <m/>
    <s v="D"/>
    <x v="0"/>
    <n v="43046"/>
    <s v="mini"/>
    <b v="1"/>
    <m/>
    <m/>
    <s v="Not in primary"/>
    <s v="Unopposed in general"/>
    <m/>
    <m/>
    <m/>
    <m/>
    <m/>
    <m/>
    <m/>
    <m/>
    <m/>
    <s v="10412 NE 55TH STREET"/>
    <s v="KIRKLAND"/>
    <s v="WA"/>
    <n v="98033"/>
    <s v="206-399-2325"/>
    <m/>
    <m/>
    <m/>
    <m/>
    <m/>
    <m/>
    <m/>
    <m/>
    <s v="https://web.pdc.wa.gov/rptimg/default.aspx?docid=4648343"/>
    <n v="4422"/>
    <n v="1531"/>
    <n v="2856"/>
    <m/>
    <m/>
    <s v="CURT BLAKE"/>
    <s v="candidate"/>
    <m/>
    <n v="43597.949120370373"/>
  </r>
  <r>
    <s v="ca-2017-2947"/>
    <s v="CLINB  358"/>
    <s v="CA"/>
    <n v="42888"/>
    <m/>
    <m/>
    <m/>
    <m/>
    <n v="42888"/>
    <x v="10"/>
    <s v="Candidate registered"/>
    <s v="CLINEFELTER BRAD A (BRAD CLINEFELTER)"/>
    <m/>
    <s v="50 NOLTON ROAD"/>
    <s v="NORDLAND"/>
    <s v="JEFFERSON"/>
    <s v="WA"/>
    <n v="98358"/>
    <s v="greenislehorizon@gmail.com"/>
    <s v="greenislehorizon@gmail.com"/>
    <s v="360-531-1303"/>
    <s v="PORT COMMISSIONER"/>
    <n v="47"/>
    <s v="PORT OF PORT TOWNSEND"/>
    <n v="3957"/>
    <s v="JEFFERSON"/>
    <s v="Local"/>
    <n v="24661"/>
    <s v="C"/>
    <s v="Registration and financial affairs"/>
    <s v="Candidate"/>
    <s v="Candidate"/>
    <m/>
    <m/>
    <m/>
    <s v="D"/>
    <x v="0"/>
    <n v="43046"/>
    <s v="mini"/>
    <b v="1"/>
    <m/>
    <m/>
    <s v="Not in primary"/>
    <s v="Lost in general"/>
    <m/>
    <m/>
    <m/>
    <m/>
    <m/>
    <m/>
    <m/>
    <m/>
    <m/>
    <s v="50 NOLTON ROAD"/>
    <s v="NORDLAND"/>
    <s v="WA"/>
    <n v="98358"/>
    <s v="360-531-0106"/>
    <m/>
    <m/>
    <m/>
    <m/>
    <m/>
    <m/>
    <m/>
    <m/>
    <s v="https://web.pdc.wa.gov/rptimg/default.aspx?docid=4651741"/>
    <n v="3747"/>
    <n v="2661"/>
    <n v="2947"/>
    <m/>
    <m/>
    <s v="SUZANN CLINEFELTER"/>
    <s v="candidate"/>
    <m/>
    <n v="43597.950578703705"/>
  </r>
  <r>
    <s v="ca-2017-3634"/>
    <s v="LEE D  502"/>
    <s v="CA"/>
    <n v="42886"/>
    <m/>
    <m/>
    <m/>
    <m/>
    <n v="42886"/>
    <x v="10"/>
    <s v="Candidate registered"/>
    <s v="LEE DEBORAH S (DEBORAH LEE)"/>
    <m/>
    <s v="PO BOX 13126"/>
    <s v="OLYMPIA"/>
    <s v="THURSTON"/>
    <s v="WA"/>
    <n v="98508"/>
    <s v="deborah4oly@gmail.com"/>
    <s v="deborah4oly@gmail.com"/>
    <s v="360-515-0142"/>
    <s v="CITY COUNCIL MEMBER"/>
    <n v="32"/>
    <s v="CITY OF OLYMPIA"/>
    <n v="3820"/>
    <s v="THURSTON"/>
    <s v="Local"/>
    <n v="34734"/>
    <s v="C"/>
    <s v="Registration and financial affairs"/>
    <s v="Candidate"/>
    <s v="Candidate"/>
    <m/>
    <m/>
    <m/>
    <s v="D"/>
    <x v="0"/>
    <n v="43046"/>
    <s v="mini"/>
    <b v="1"/>
    <m/>
    <m/>
    <s v="Lost in primary"/>
    <m/>
    <m/>
    <m/>
    <m/>
    <m/>
    <m/>
    <m/>
    <m/>
    <m/>
    <m/>
    <s v="PO BOX 13126"/>
    <s v="OLYMPIA"/>
    <s v="WA"/>
    <n v="98508"/>
    <s v="206-735-0029"/>
    <m/>
    <m/>
    <m/>
    <m/>
    <m/>
    <m/>
    <m/>
    <m/>
    <s v="https://web.pdc.wa.gov/rptimg/default.aspx?docid=4651467"/>
    <n v="11235"/>
    <n v="3281"/>
    <n v="3634"/>
    <m/>
    <m/>
    <s v="ERIK LEE"/>
    <s v="candidate"/>
    <m/>
    <n v="43597.961400462962"/>
  </r>
  <r>
    <s v="ca-2017-2117"/>
    <s v="RILEM  056"/>
    <s v="CA"/>
    <n v="42886"/>
    <m/>
    <m/>
    <m/>
    <m/>
    <n v="42886"/>
    <x v="10"/>
    <s v="Candidate registered"/>
    <s v="RILEY MARGARET R (MARGARET RILEY)"/>
    <m/>
    <s v="8105 127TH AVE SE"/>
    <s v="NEWCASTLE"/>
    <s v="KING"/>
    <s v="WA"/>
    <n v="98056"/>
    <s v="margaret.roth.riley@gmail.com"/>
    <s v="margaret.roth.riley@gmail.com"/>
    <s v="425-753-6042"/>
    <s v="CITY COUNCIL MEMBER"/>
    <n v="32"/>
    <s v="CITY OF NEWCASTLE"/>
    <n v="4884"/>
    <s v="KING"/>
    <s v="Local"/>
    <n v="7122"/>
    <s v="C"/>
    <s v="Registration and financial affairs"/>
    <s v="Candidate"/>
    <s v="Candidate"/>
    <m/>
    <m/>
    <m/>
    <s v="D"/>
    <x v="0"/>
    <n v="43046"/>
    <s v="mini"/>
    <b v="1"/>
    <m/>
    <m/>
    <s v="Not in primary"/>
    <s v="Lost in general"/>
    <m/>
    <m/>
    <m/>
    <m/>
    <m/>
    <m/>
    <m/>
    <m/>
    <m/>
    <s v="8105 127TH AVE SE"/>
    <s v="NEWCASTLE"/>
    <s v="WA"/>
    <n v="98056"/>
    <s v="425-753-6042"/>
    <m/>
    <m/>
    <m/>
    <m/>
    <m/>
    <m/>
    <m/>
    <m/>
    <s v="https://web.pdc.wa.gov/rptimg/default.aspx?docid=4651520"/>
    <n v="16312"/>
    <n v="1908"/>
    <n v="2117"/>
    <m/>
    <m/>
    <s v="MARGARET RILEY"/>
    <s v="candidate"/>
    <m/>
    <n v="43597.937465277777"/>
  </r>
  <r>
    <s v="ca-2024-93238"/>
    <s v="NASSC  110"/>
    <s v="CA"/>
    <n v="44237"/>
    <m/>
    <m/>
    <m/>
    <s v="Electronic"/>
    <n v="44237"/>
    <x v="1"/>
    <s v="Candidate registered"/>
    <s v="Christine Rolfes  (Christine Rolfes)"/>
    <m/>
    <s v="PMB 118, 19689 7TH AVE NE"/>
    <s v="Poulsbo"/>
    <s v="KITSAP"/>
    <s v="WA"/>
    <n v="98370"/>
    <s v="info@electchristine.com"/>
    <s v="info@electchristine.com"/>
    <m/>
    <s v="STATE SENATOR"/>
    <n v="12"/>
    <s v="LEG DISTRICT 23 - SENATE"/>
    <n v="4752"/>
    <s v="KITSAP"/>
    <s v="Legislative"/>
    <n v="108168"/>
    <s v="C"/>
    <s v="Registration and financial affairs"/>
    <s v="Candidate"/>
    <s v="Candidate"/>
    <m/>
    <m/>
    <m/>
    <s v="D"/>
    <x v="0"/>
    <n v="45601"/>
    <s v="full"/>
    <b v="1"/>
    <m/>
    <m/>
    <m/>
    <m/>
    <m/>
    <m/>
    <m/>
    <m/>
    <m/>
    <m/>
    <m/>
    <m/>
    <m/>
    <s v="12195 Charles Place NE"/>
    <s v="Bainbridge Island"/>
    <s v="WA"/>
    <n v="98110"/>
    <n v="2066839841"/>
    <n v="44540"/>
    <n v="32300.560000000001"/>
    <n v="76840.56"/>
    <n v="0"/>
    <n v="0"/>
    <n v="0"/>
    <m/>
    <m/>
    <s v="https://apollo.pdc.wa.gov/public/registrations/registration?registration_id=43424"/>
    <n v="26683"/>
    <n v="27216"/>
    <n v="93238"/>
    <n v="17005"/>
    <n v="23"/>
    <s v="Lynn Smith"/>
    <s v="candidate"/>
    <m/>
    <n v="45628.435972222222"/>
  </r>
  <r>
    <s v="ca-2020-91766"/>
    <s v="BECHJ--465"/>
    <s v="CA"/>
    <n v="43979"/>
    <m/>
    <m/>
    <m/>
    <s v="Electronic"/>
    <n v="43979"/>
    <x v="4"/>
    <s v="Candidate registered"/>
    <s v="Jeremy Bechtel"/>
    <m/>
    <s v="2001 Salmon Falls RD"/>
    <s v="Washougal"/>
    <s v="SKAMANIA"/>
    <s v="Washington"/>
    <n v="98671"/>
    <s v="jeremy.c.bechtel@gmail.com"/>
    <s v="jeremy.c.bechtel@gmail.com"/>
    <s v="(503) 680-2977"/>
    <s v="COUNTY COMMISSIONER"/>
    <n v="23"/>
    <s v="SKAMANIA CO"/>
    <n v="4093"/>
    <s v="SKAMANIA"/>
    <s v="Local"/>
    <n v="8158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m/>
    <m/>
    <m/>
    <m/>
    <s v="(503) 680-2977"/>
    <n v="7478.95"/>
    <n v="0"/>
    <n v="6794.28"/>
    <n v="0"/>
    <n v="0"/>
    <n v="0"/>
    <m/>
    <m/>
    <s v="https://apollo.pdc.wa.gov/public/registrations/registration?registration_id=43453"/>
    <n v="25416"/>
    <n v="30207"/>
    <n v="91766"/>
    <n v="311"/>
    <m/>
    <s v="Jeremy Bechtel"/>
    <s v="candidate"/>
    <m/>
    <n v="44239.591412037036"/>
  </r>
  <r>
    <s v="ca-2022-93353"/>
    <s v="POLLG--115"/>
    <s v="CA"/>
    <n v="44264"/>
    <d v="2022-05-16T00:00:00"/>
    <m/>
    <m/>
    <s v="Electronic"/>
    <n v="44264"/>
    <x v="6"/>
    <s v="Candidate declared"/>
    <s v="POLLET GERALD M (Gerry Pollet)"/>
    <m/>
    <s v="7750 17th Ave NE"/>
    <s v="Seattle"/>
    <s v="KING"/>
    <s v="WA"/>
    <n v="98115"/>
    <s v="gerry@gerrypollet.com"/>
    <s v="gerry@gerrypollet.com"/>
    <s v="206-819-9015"/>
    <s v="STATE REPRESENTATIVE"/>
    <n v="13"/>
    <s v="LEG DISTRICT 46 - HOUSE"/>
    <n v="4870"/>
    <s v="KING"/>
    <s v="Legislative"/>
    <n v="102761"/>
    <s v="C"/>
    <s v="Registration and financial affairs"/>
    <s v="Candidate"/>
    <s v="Candidate"/>
    <m/>
    <m/>
    <d v="1899-12-3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7750 17th Ave NE"/>
    <s v="Seattle"/>
    <s v="WA"/>
    <n v="98115"/>
    <s v="206-669-4924"/>
    <n v="106982.06"/>
    <n v="23117.51"/>
    <n v="72315.72"/>
    <n v="0"/>
    <n v="0"/>
    <n v="0"/>
    <n v="131.41"/>
    <n v="0"/>
    <s v="https://apollo.pdc.wa.gov/public/registrations/registration?registration_id=44319"/>
    <n v="26832"/>
    <n v="25519"/>
    <n v="93353"/>
    <n v="17297"/>
    <n v="46"/>
    <s v="Janet Miller"/>
    <s v="candidate"/>
    <m/>
    <n v="45022.919074074074"/>
  </r>
  <r>
    <s v="ca-2024-689123"/>
    <s v="SANTS  118"/>
    <s v="CA"/>
    <n v="44955"/>
    <n v="45418"/>
    <m/>
    <m/>
    <s v="Electronic"/>
    <n v="44955"/>
    <x v="1"/>
    <s v="Candidate declared"/>
    <s v="Sharon Tomiko Santos"/>
    <m/>
    <s v="4547 Rainier Ave S #502"/>
    <s v="Seattle"/>
    <s v="KING"/>
    <s v="WA"/>
    <n v="98118"/>
    <s v="friendsofsantos37@gmail.com"/>
    <s v="Info@FriendsofSantos.com"/>
    <n v="2066012448"/>
    <s v="STATE REPRESENTATIVE"/>
    <n v="13"/>
    <s v="LEG DISTRICT 37 - HOUSE"/>
    <n v="4852"/>
    <s v="KING"/>
    <s v="Legislative"/>
    <n v="99820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2518 S Brandon Ct"/>
    <s v="Seattle"/>
    <s v="WA"/>
    <n v="98108"/>
    <n v="2066012448"/>
    <n v="87568.09"/>
    <n v="19276.54"/>
    <n v="67660.740000000005"/>
    <n v="0"/>
    <n v="0"/>
    <n v="0"/>
    <n v="120.4"/>
    <n v="0"/>
    <s v="https://apollo.pdc.wa.gov/public/registrations/registration?registration_id=50543"/>
    <n v="31713"/>
    <n v="476"/>
    <n v="689123"/>
    <n v="19770"/>
    <n v="37"/>
    <s v="Jeanne Legault"/>
    <s v="candidate"/>
    <m/>
    <n v="45658.538402777776"/>
  </r>
  <r>
    <s v="ca-2022-93179"/>
    <s v="WYLIS  660"/>
    <s v="CA"/>
    <n v="44229"/>
    <d v="2022-05-16T00:00:00"/>
    <m/>
    <m/>
    <s v="Electronic"/>
    <n v="44229"/>
    <x v="6"/>
    <s v="Candidate declared"/>
    <s v="Sharon Wylie"/>
    <m/>
    <s v="6400 NE Highway 99, Suite G340"/>
    <s v="Vancouver"/>
    <s v="CLARK"/>
    <s v="WA"/>
    <n v="98665"/>
    <s v="lindamclain@comcast.net"/>
    <s v="swylie2@gmail.com"/>
    <n v="3602411222"/>
    <s v="STATE REPRESENTATIVE"/>
    <n v="13"/>
    <s v="LEG DISTRICT 49 - HOUSE"/>
    <n v="4876"/>
    <s v="CLARK"/>
    <s v="Legislative"/>
    <n v="90086"/>
    <s v="C"/>
    <s v="Registration and financial affairs"/>
    <s v="Candidate"/>
    <s v="Candidate"/>
    <m/>
    <m/>
    <d v="1899-12-3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6400 NE Highway 99, Suite G340"/>
    <s v="Vancouver"/>
    <s v="WA"/>
    <n v="98665"/>
    <n v="3602411222"/>
    <n v="95218.28"/>
    <n v="672.72"/>
    <n v="93850.89"/>
    <n v="0"/>
    <n v="0"/>
    <n v="0"/>
    <n v="131.41"/>
    <n v="0"/>
    <s v="https://apollo.pdc.wa.gov/public/registrations/registration?registration_id=47161"/>
    <n v="26594"/>
    <n v="433"/>
    <n v="93179"/>
    <n v="17102"/>
    <n v="49"/>
    <s v="Linda McLain"/>
    <s v="candidate"/>
    <m/>
    <n v="44998.66196759259"/>
  </r>
  <r>
    <s v="ca-2024-567222"/>
    <s v="STAND  041"/>
    <s v="CA"/>
    <n v="44449"/>
    <d v="2024-05-06T00:00:00"/>
    <m/>
    <m/>
    <s v="Electronic"/>
    <n v="44449"/>
    <x v="1"/>
    <s v="Candidate declared"/>
    <s v="Derek Stanford"/>
    <m/>
    <s v="PO BOX 2041"/>
    <s v="BOTHELL"/>
    <s v="KING"/>
    <s v="WA"/>
    <n v="98041"/>
    <s v="derekstanford@pm.me"/>
    <s v="derekstanford@pm.me"/>
    <s v="425-481-6231"/>
    <s v="STATE SENATOR"/>
    <n v="12"/>
    <s v="LEG DISTRICT 01 - SENATE"/>
    <n v="4730"/>
    <s v="KING"/>
    <s v="Legislative"/>
    <n v="100031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PO BOX 2041"/>
    <s v="BOTHELL"/>
    <s v="WA"/>
    <n v="98041"/>
    <s v="425-481-6231"/>
    <n v="338756.58"/>
    <n v="1000"/>
    <n v="216051.56"/>
    <n v="0"/>
    <n v="0"/>
    <n v="0"/>
    <n v="152.97999999999999"/>
    <n v="0"/>
    <s v="https://apollo.pdc.wa.gov/public/registrations/registration?registration_id=47158"/>
    <n v="29704"/>
    <n v="897"/>
    <n v="567222"/>
    <n v="18097"/>
    <n v="1"/>
    <s v="Cheryl Stanford"/>
    <s v="candidate"/>
    <m/>
    <n v="45760.941736111112"/>
  </r>
  <r>
    <s v="ca-2022-567242"/>
    <s v="VALDJ2 103"/>
    <s v="CA"/>
    <n v="44474"/>
    <d v="2022-05-16T00:00:00"/>
    <m/>
    <m/>
    <s v="Electronic"/>
    <n v="44474"/>
    <x v="6"/>
    <s v="Candidate declared"/>
    <s v="Javier Valdez"/>
    <m/>
    <s v="P.O. Box 25873"/>
    <s v="Seattle"/>
    <s v="KING"/>
    <s v="WA"/>
    <n v="98165"/>
    <s v="javiervaldez46senate@gmail.com"/>
    <s v="javiervaldez@comcast.net"/>
    <n v="2062516425"/>
    <s v="STATE SENATOR"/>
    <n v="12"/>
    <s v="LEG DISTRICT 46 - SENATE"/>
    <n v="4775"/>
    <s v="KING"/>
    <s v="Legislative"/>
    <n v="102761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7750 17th Ave. NE"/>
    <s v="Seattle"/>
    <s v="WA"/>
    <n v="98115"/>
    <n v="2066694924"/>
    <n v="231765.79"/>
    <n v="0"/>
    <n v="191901.3"/>
    <n v="0"/>
    <n v="0"/>
    <n v="0"/>
    <n v="131.41"/>
    <n v="0"/>
    <s v="https://apollo.pdc.wa.gov/public/registrations/registration?registration_id=47361"/>
    <n v="29779"/>
    <n v="502"/>
    <n v="567242"/>
    <n v="18155"/>
    <n v="46"/>
    <s v="Janet Miller"/>
    <s v="candidate"/>
    <m/>
    <n v="44995.482731481483"/>
  </r>
  <r>
    <s v="ca-2022-567315"/>
    <s v="WALDA  207"/>
    <s v="CA"/>
    <n v="44517"/>
    <d v="2022-05-16T00:00:00"/>
    <m/>
    <m/>
    <s v="Electronic"/>
    <n v="44517"/>
    <x v="6"/>
    <s v="Candidate declared"/>
    <s v="Amber C Waldref (Amber Waldref)"/>
    <m/>
    <s v="PO Box 4812"/>
    <s v="Spokane"/>
    <s v="SPOKANE"/>
    <s v="Washington"/>
    <n v="99220"/>
    <s v="kandacewatkins@hotmail.com"/>
    <s v="amber.spokane@gmail.com"/>
    <s v="509-995-7702"/>
    <s v="COUNTY COMMISSIONER"/>
    <n v="23"/>
    <s v="SPOKANE CO"/>
    <n v="4151"/>
    <s v="SPOKANE"/>
    <s v="Local"/>
    <n v="355583"/>
    <s v="C"/>
    <s v="Registration and financial affairs"/>
    <s v="Candidate"/>
    <s v="Candidate"/>
    <m/>
    <m/>
    <s v="Commissioner District 2"/>
    <s v="D"/>
    <x v="0"/>
    <n v="44873"/>
    <s v="full"/>
    <b v="1"/>
    <b v="1"/>
    <b v="1"/>
    <s v="Qualified for general"/>
    <s v="Won in general"/>
    <m/>
    <m/>
    <m/>
    <m/>
    <m/>
    <m/>
    <m/>
    <m/>
    <m/>
    <s v="1101 S Wright Blvd"/>
    <s v="Liberty Lake"/>
    <s v="WA"/>
    <n v="99019"/>
    <s v="509-995-7702"/>
    <n v="116132.16"/>
    <n v="2125"/>
    <n v="118257.16"/>
    <n v="0"/>
    <n v="0"/>
    <n v="0"/>
    <n v="26201.72"/>
    <n v="0"/>
    <s v="https://apollo.pdc.wa.gov/public/registrations/registration?registration_id=47544"/>
    <n v="29880"/>
    <n v="6507"/>
    <n v="567315"/>
    <n v="18186"/>
    <m/>
    <s v="Kandace Watkins"/>
    <s v="candidate"/>
    <m/>
    <n v="45017.368113425924"/>
  </r>
  <r>
    <s v="ca-2022-93172"/>
    <s v="LEKAD  232"/>
    <s v="CA"/>
    <n v="44228"/>
    <d v="2022-05-16T00:00:00"/>
    <m/>
    <m/>
    <s v="Electronic"/>
    <n v="44228"/>
    <x v="6"/>
    <s v="Candidate declared"/>
    <s v="Debra Lekanoff (Debra E. Lekanoff)"/>
    <m/>
    <s v="PO Box 23125"/>
    <s v="Seattle"/>
    <s v="SKAGIT"/>
    <s v="WA"/>
    <n v="98102"/>
    <s v="votedebralekanoff@gmail.com"/>
    <s v="debra@debralekanoff.com"/>
    <s v="360-770-9689"/>
    <s v="STATE REPRESENTATIVE"/>
    <n v="13"/>
    <s v="LEG DISTRICT 40 - HOUSE"/>
    <n v="4858"/>
    <s v="SKAGIT"/>
    <s v="Legislative"/>
    <n v="106913"/>
    <s v="C"/>
    <s v="Registration and financial affairs"/>
    <s v="Candidate"/>
    <s v="Candidate"/>
    <m/>
    <m/>
    <d v="1899-12-3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O Box 23125"/>
    <s v="Seattle"/>
    <s v="WA"/>
    <n v="98102"/>
    <s v="360-770-9689"/>
    <n v="81660.36"/>
    <n v="51765.47"/>
    <n v="113425.83"/>
    <n v="0"/>
    <n v="0"/>
    <n v="0"/>
    <n v="953.34"/>
    <n v="0"/>
    <s v="https://apollo.pdc.wa.gov/public/registrations/registration?registration_id=47670"/>
    <n v="26578"/>
    <n v="919"/>
    <n v="93172"/>
    <n v="17166"/>
    <n v="40"/>
    <s v="Debra E. Lekanoff"/>
    <s v="candidate"/>
    <m/>
    <n v="45033.467800925922"/>
  </r>
  <r>
    <s v="ca-2022-567445"/>
    <s v="ENRIC  383"/>
    <s v="CA"/>
    <n v="44573"/>
    <d v="2022-05-16T00:00:00"/>
    <m/>
    <m/>
    <s v="Electronic"/>
    <n v="44573"/>
    <x v="6"/>
    <s v="Candidate declared"/>
    <s v="Chad M. Enright (CHAD ENRIGHT)"/>
    <m/>
    <s v="3212 NW Byron Street, Suite 106"/>
    <s v="SILVERDALE"/>
    <s v="KITSAP"/>
    <s v="WA"/>
    <n v="98383"/>
    <s v="chadmenright@gmail.com"/>
    <s v="chadenright@yahoo.com"/>
    <s v="360-689-9610"/>
    <s v="COUNTY PROSECUTOR"/>
    <n v="26"/>
    <s v="KITSAP CO"/>
    <n v="3539"/>
    <s v="KITSAP"/>
    <s v="Local"/>
    <n v="186580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3212 NW Byron Street, Suite 106"/>
    <s v="SILVERDALE"/>
    <s v="WA"/>
    <n v="98383"/>
    <s v="360-731-9914"/>
    <n v="10140.34"/>
    <n v="200"/>
    <n v="13484.83"/>
    <n v="0"/>
    <n v="0"/>
    <n v="0"/>
    <n v="115.8"/>
    <n v="0"/>
    <s v="https://apollo.pdc.wa.gov/public/registrations/registration?registration_id=47954"/>
    <n v="30099"/>
    <n v="234"/>
    <n v="567445"/>
    <n v="18505"/>
    <m/>
    <s v="LYNN FLEISCHBEIN"/>
    <s v="candidate"/>
    <m/>
    <n v="44996.684027777781"/>
  </r>
  <r>
    <s v="ca-2022-567489"/>
    <s v="TUNHJ  508"/>
    <s v="CA"/>
    <n v="44584"/>
    <d v="2022-05-16T00:00:00"/>
    <m/>
    <m/>
    <s v="Electronic"/>
    <n v="44584"/>
    <x v="6"/>
    <s v="Candidate declared"/>
    <s v="Jon Tunheim"/>
    <m/>
    <s v="PO Box 13443"/>
    <s v="Olympia"/>
    <s v="THURSTON"/>
    <s v="WA"/>
    <n v="98508"/>
    <s v="electjontunheim@gmail.com"/>
    <s v="electjontunheim@gmail.com"/>
    <n v="3602803414"/>
    <s v="COUNTY PROSECUTOR"/>
    <n v="26"/>
    <s v="THURSTON CO"/>
    <n v="4229"/>
    <s v="THURSTON"/>
    <s v="Local"/>
    <n v="195593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PO Box 13443"/>
    <s v="Olympia"/>
    <s v="WA"/>
    <n v="98508"/>
    <n v="3607911117"/>
    <n v="0"/>
    <n v="130.59"/>
    <n v="3996.71"/>
    <n v="0"/>
    <n v="0"/>
    <n v="0"/>
    <n v="173.71"/>
    <n v="0"/>
    <s v="https://apollo.pdc.wa.gov/public/registrations/registration?registration_id=47964"/>
    <n v="30161"/>
    <n v="77"/>
    <n v="567489"/>
    <n v="19055"/>
    <m/>
    <s v="Marcia Tunheim"/>
    <s v="candidate"/>
    <m/>
    <n v="45028.381898148145"/>
  </r>
  <r>
    <s v="ca-2022-567488"/>
    <s v="ENLOL  516"/>
    <s v="CA"/>
    <n v="44583"/>
    <d v="2022-05-16T00:00:00"/>
    <m/>
    <m/>
    <s v="Electronic"/>
    <n v="44583"/>
    <x v="6"/>
    <s v="Candidate declared"/>
    <s v="Linda Myhre Enlow"/>
    <m/>
    <s v="8441 BAIRD RD NE"/>
    <s v="OLYMPIA"/>
    <s v="THURSTON"/>
    <s v="Washington"/>
    <n v="98516"/>
    <s v="linda61977@comcast.net"/>
    <s v="linda61977@comcast.net"/>
    <n v="3607908220"/>
    <s v="COUNTY CLERK"/>
    <n v="22"/>
    <s v="THURSTON CO"/>
    <n v="4229"/>
    <s v="THURSTON"/>
    <s v="Local"/>
    <n v="195593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8441 BAIRD RD NE"/>
    <s v="OLYMPIA"/>
    <s v="Washington"/>
    <n v="98516"/>
    <n v="3607908220"/>
    <n v="700"/>
    <n v="182.17"/>
    <n v="882.17"/>
    <n v="0"/>
    <n v="0"/>
    <n v="0"/>
    <m/>
    <m/>
    <s v="https://apollo.pdc.wa.gov/public/registrations/registration?registration_id=47951"/>
    <n v="30151"/>
    <n v="1789"/>
    <n v="567488"/>
    <n v="18985"/>
    <m/>
    <s v="Tawni Sharp"/>
    <s v="candidate"/>
    <m/>
    <n v="45032.339224537034"/>
  </r>
  <r>
    <s v="ca-2024-3296607"/>
    <s v="PARSL  501"/>
    <s v="CA"/>
    <n v="45344"/>
    <d v="2024-05-06T00:00:00"/>
    <m/>
    <m/>
    <s v="Electronic"/>
    <n v="45344"/>
    <x v="1"/>
    <s v="Candidate declared"/>
    <s v="PARSHLEY DOROTHY E &quot;Lisa&quot; (Lisa Parshley)"/>
    <m/>
    <s v="1014 4th Ave E"/>
    <s v="Olympia"/>
    <s v="THURSTON"/>
    <s v="WA"/>
    <n v="98506"/>
    <s v="lisa@lisaparshley.com"/>
    <s v="lisa@lisaparshley.com"/>
    <s v="360-292-0565"/>
    <s v="STATE REPRESENTATIVE"/>
    <n v="13"/>
    <s v="LEG DISTRICT 22 - HOUSE"/>
    <n v="4821"/>
    <s v="THURSTON"/>
    <s v="Legislative"/>
    <n v="105342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15855"/>
    <s v="Seattle"/>
    <s v="WA"/>
    <n v="98115"/>
    <s v="206-335-8815"/>
    <n v="86373.07"/>
    <n v="0"/>
    <n v="84543.86"/>
    <n v="0"/>
    <n v="0"/>
    <n v="0"/>
    <n v="120.4"/>
    <n v="0"/>
    <s v="https://apollo.pdc.wa.gov/public/registrations/registration?registration_id=59508"/>
    <n v="35881"/>
    <n v="1977"/>
    <n v="3296607"/>
    <n v="23743"/>
    <n v="22"/>
    <s v="Andy Lo"/>
    <s v="candidate"/>
    <m/>
    <n v="45682.566180555557"/>
  </r>
  <r>
    <s v="ca-2022-567544"/>
    <s v="LAM-A--900"/>
    <s v="CA"/>
    <n v="44601"/>
    <d v="2022-05-16T00:00:00"/>
    <m/>
    <m/>
    <s v="Electronic"/>
    <n v="44601"/>
    <x v="6"/>
    <s v="Candidate declared"/>
    <s v="Anthony T Lam (Tony Lam)"/>
    <m/>
    <s v="1817 SW SUNNYSIDE AVE"/>
    <s v="OAK HARBOR"/>
    <s v="ISLAND"/>
    <s v="WA"/>
    <n v="98277"/>
    <s v="anthony10nis@gmail.com"/>
    <s v="ANTHONY10NIS@GMAIL.COM"/>
    <n v="8087228988"/>
    <s v="COUNTY TREASURER"/>
    <n v="28"/>
    <s v="ISLAND CO"/>
    <n v="3424"/>
    <s v="ISLAND"/>
    <s v="Local"/>
    <n v="61729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1817 SW Sunnyside Avenue"/>
    <s v="Oak Harbor"/>
    <s v="Washington"/>
    <n v="98277"/>
    <n v="8087228988"/>
    <n v="2240.67"/>
    <n v="0"/>
    <n v="2240.67"/>
    <n v="2240.67"/>
    <n v="0"/>
    <n v="0"/>
    <n v="57.9"/>
    <n v="0"/>
    <s v="https://apollo.pdc.wa.gov/public/registrations/registration?registration_id=48147"/>
    <n v="30261"/>
    <n v="35526"/>
    <n v="567544"/>
    <n v="19293"/>
    <m/>
    <s v="Tony Lam"/>
    <s v="candidate"/>
    <m/>
    <n v="44915.384699074071"/>
  </r>
  <r>
    <s v="ca-2022-567550"/>
    <s v="BROWJ--124"/>
    <s v="CA"/>
    <n v="44603"/>
    <m/>
    <m/>
    <m/>
    <m/>
    <n v="44603"/>
    <x v="6"/>
    <s v="Candidate registered"/>
    <s v="Jeremy E. Brown (Jeremy Brown)"/>
    <m/>
    <s v="6830 NE Bothelle Way Ste C #283"/>
    <s v="Kenmore"/>
    <s v="KING"/>
    <s v="Washington"/>
    <n v="98028"/>
    <s v="Jeremybrown4u@gmail.com"/>
    <s v="jeremybrown4us@gmail.com"/>
    <n v="7206012381"/>
    <s v="STATE REPRESENTATIVE"/>
    <n v="13"/>
    <s v="LEG DISTRICT 46 - HOUSE"/>
    <n v="4870"/>
    <s v="KING"/>
    <s v="Legislative"/>
    <n v="102761"/>
    <s v="C"/>
    <s v="Registration and financial affairs"/>
    <s v="Candidate"/>
    <s v="Candidate"/>
    <m/>
    <m/>
    <m/>
    <s v="D"/>
    <x v="0"/>
    <n v="44873"/>
    <s v="full"/>
    <b v="1"/>
    <m/>
    <m/>
    <m/>
    <m/>
    <m/>
    <m/>
    <m/>
    <m/>
    <m/>
    <m/>
    <m/>
    <m/>
    <m/>
    <s v="6830 NE Bothelle Way Ste C #283"/>
    <s v="Kenmore"/>
    <s v="Washington"/>
    <n v="98028"/>
    <n v="7206012381"/>
    <m/>
    <m/>
    <m/>
    <m/>
    <m/>
    <m/>
    <m/>
    <m/>
    <s v="https://apollo.pdc.wa.gov/public/registrations/registration?registration_id=48220"/>
    <n v="30263"/>
    <n v="32484"/>
    <n v="567550"/>
    <m/>
    <n v="46"/>
    <s v="Jeremy Brown"/>
    <s v="candidate"/>
    <m/>
    <n v="44609.697129629632"/>
  </r>
  <r>
    <s v="ca-2022-567658"/>
    <s v="REEVK  093"/>
    <s v="CA"/>
    <n v="44630"/>
    <d v="2022-05-16T00:00:00"/>
    <m/>
    <m/>
    <s v="Electronic"/>
    <n v="44630"/>
    <x v="6"/>
    <s v="Candidate declared"/>
    <s v="Kristine M. Reeves (KRISTINE REEVES)"/>
    <m/>
    <s v="1815 SW Campus Drive #26332"/>
    <s v="FEDERAL WAY"/>
    <s v="KING"/>
    <s v="WA"/>
    <n v="98093"/>
    <s v="info@kristinereeves.com"/>
    <s v="electkristinereeves@gmail.com"/>
    <s v="360-359-1910"/>
    <s v="STATE REPRESENTATIVE"/>
    <n v="13"/>
    <s v="LEG DISTRICT 30 - HOUSE"/>
    <n v="4837"/>
    <s v="KING"/>
    <s v="Legislative"/>
    <n v="82636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261636.26"/>
    <n v="0"/>
    <n v="226385.17"/>
    <n v="0"/>
    <n v="0"/>
    <n v="3250"/>
    <n v="140821.38"/>
    <n v="21713.81"/>
    <s v="https://apollo.pdc.wa.gov/public/registrations/registration?registration_id=48404"/>
    <n v="30409"/>
    <n v="636"/>
    <n v="567658"/>
    <n v="18879"/>
    <n v="30"/>
    <s v="JASON BENNETT"/>
    <s v="candidate"/>
    <m/>
    <n v="45032.922094907408"/>
  </r>
  <r>
    <s v="ca-2022-567691"/>
    <s v="FOSSM--201"/>
    <s v="CA"/>
    <n v="44636"/>
    <d v="2022-05-17T00:00:00"/>
    <m/>
    <m/>
    <s v="Electronic"/>
    <n v="44636"/>
    <x v="6"/>
    <s v="Candidate declared"/>
    <s v="Mary Fosse"/>
    <m/>
    <s v="1802 Walnut St"/>
    <s v="Everett"/>
    <s v="SNOHOMISH"/>
    <s v="WA"/>
    <n v="98201"/>
    <s v="friendsofmaryfosse@gmail.com"/>
    <s v="friendsofmaryfosse@gmail.com"/>
    <s v="206-947-7322"/>
    <s v="STATE REPRESENTATIVE"/>
    <n v="13"/>
    <s v="LEG DISTRICT 38 - HOUSE"/>
    <n v="4854"/>
    <s v="SNOHOMISH"/>
    <s v="Legislative"/>
    <n v="91087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12875.45"/>
    <n v="0"/>
    <n v="106630.89"/>
    <n v="0"/>
    <n v="0"/>
    <n v="0"/>
    <n v="21545.38"/>
    <n v="279.38"/>
    <s v="https://apollo.pdc.wa.gov/public/registrations/registration?registration_id=48462"/>
    <n v="30445"/>
    <n v="30709"/>
    <n v="567691"/>
    <n v="18901"/>
    <n v="38"/>
    <s v="Abbot Taylor"/>
    <s v="candidate"/>
    <m/>
    <n v="45032.848645833335"/>
  </r>
  <r>
    <s v="ca-2022-567426"/>
    <s v="BEATM  273"/>
    <s v="CA"/>
    <n v="44569"/>
    <d v="2022-05-16T00:00:00"/>
    <m/>
    <m/>
    <s v="Electronic"/>
    <n v="44569"/>
    <x v="6"/>
    <s v="Candidate declared"/>
    <s v="Melissa Beaton"/>
    <m/>
    <s v="3906 Foxglove Circle"/>
    <s v="Mount Vernon"/>
    <s v="SKAGIT"/>
    <s v="WA"/>
    <n v="98273"/>
    <s v="VoteForBeaton@gmail.com"/>
    <s v="VoteForBeaton@gmail.com"/>
    <n v="3606307070"/>
    <s v="COUNTY CLERK"/>
    <n v="22"/>
    <s v="SKAGIT CO"/>
    <n v="4064"/>
    <s v="SKAGIT"/>
    <s v="Local"/>
    <n v="85132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3906 Foxglove Circle"/>
    <s v="Mount Vernon"/>
    <s v="WA"/>
    <n v="98273"/>
    <n v="3606307070"/>
    <n v="3424.94"/>
    <n v="0"/>
    <n v="5790.81"/>
    <n v="134.13"/>
    <n v="0"/>
    <n v="0"/>
    <n v="115.8"/>
    <n v="0"/>
    <s v="https://apollo.pdc.wa.gov/public/registrations/registration?registration_id=48474"/>
    <n v="30062"/>
    <n v="812"/>
    <n v="567426"/>
    <n v="18468"/>
    <m/>
    <s v="Melissa Beaton"/>
    <s v="candidate"/>
    <m/>
    <n v="45394.47457175926"/>
  </r>
  <r>
    <s v="ca-2022-567429"/>
    <s v="SHAVC--630"/>
    <s v="CA"/>
    <n v="44571"/>
    <d v="2022-05-16T00:00:00"/>
    <m/>
    <m/>
    <s v="Electronic"/>
    <n v="44571"/>
    <x v="6"/>
    <s v="Candidate declared"/>
    <s v="Clyde Shavers"/>
    <m/>
    <s v="P.O. Box 24"/>
    <s v="Oak Harbor"/>
    <s v="SKAGIT"/>
    <s v="WA"/>
    <n v="98277"/>
    <s v="campaign@clydeshavers.com"/>
    <s v="campaign@clydeshavers.com"/>
    <s v="(425) 394-6765"/>
    <s v="STATE REPRESENTATIVE"/>
    <n v="13"/>
    <s v="LEG DISTRICT 10 - HOUSE"/>
    <n v="4797"/>
    <s v="SKAGIT"/>
    <s v="Legislative"/>
    <n v="109687"/>
    <s v="C"/>
    <s v="Registration and financial affairs"/>
    <s v="Candidate"/>
    <s v="Candidate"/>
    <m/>
    <m/>
    <d v="1899-12-3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520526.46"/>
    <n v="0"/>
    <n v="517018.92"/>
    <n v="0"/>
    <n v="0"/>
    <n v="8500"/>
    <n v="302804.93"/>
    <n v="123663.82"/>
    <s v="https://apollo.pdc.wa.gov/public/registrations/registration?registration_id=48512"/>
    <n v="30008"/>
    <n v="32327"/>
    <n v="567429"/>
    <n v="18677"/>
    <n v="10"/>
    <s v="Jason Bennett"/>
    <s v="candidate"/>
    <m/>
    <n v="45031.805520833332"/>
  </r>
  <r>
    <s v="ca-2022-567719"/>
    <s v="SIGUM--350"/>
    <s v="CA"/>
    <n v="44643"/>
    <d v="2022-05-16T00:00:00"/>
    <m/>
    <m/>
    <s v="Electronic"/>
    <n v="44643"/>
    <x v="6"/>
    <s v="Candidate declared"/>
    <s v="Maria de los Angeles Siguenza Lopez (Maria Siguenza)"/>
    <m/>
    <s v="P.O. Box 1882"/>
    <s v="Olympia"/>
    <s v="THURSTON"/>
    <s v="WA"/>
    <n v="98507"/>
    <s v="mariainthetwentysecond@gmail.com"/>
    <s v="siguenm@gmail.com"/>
    <s v="360-890-1093"/>
    <s v="STATE REPRESENTATIVE"/>
    <n v="13"/>
    <s v="LEG DISTRICT 22 - HOUSE"/>
    <n v="4821"/>
    <s v="THURSTON"/>
    <s v="Legislative"/>
    <n v="104420"/>
    <s v="C"/>
    <s v="Registration and financial affairs"/>
    <s v="Candidate"/>
    <s v="Candidate"/>
    <m/>
    <m/>
    <d v="1899-12-31T00:00:00"/>
    <s v="D"/>
    <x v="0"/>
    <n v="44873"/>
    <s v="full"/>
    <b v="1"/>
    <b v="1"/>
    <b v="0"/>
    <s v="Lost in primary"/>
    <m/>
    <m/>
    <m/>
    <m/>
    <m/>
    <m/>
    <m/>
    <m/>
    <m/>
    <m/>
    <s v="P.O. Box 15855"/>
    <s v="Seattle"/>
    <s v="WA"/>
    <n v="98115"/>
    <s v="206-335-8815"/>
    <n v="40314"/>
    <n v="0"/>
    <n v="32425.25"/>
    <n v="0"/>
    <n v="0"/>
    <n v="0"/>
    <n v="73.510000000000005"/>
    <n v="0"/>
    <s v="https://apollo.pdc.wa.gov/public/registrations/registration?registration_id=48522"/>
    <n v="30441"/>
    <n v="32606"/>
    <n v="567719"/>
    <n v="18974"/>
    <n v="22"/>
    <s v="Andy Lo"/>
    <s v="candidate"/>
    <m/>
    <n v="44929.458009259259"/>
  </r>
  <r>
    <s v="ca-2022-567732"/>
    <s v="KAURS2 031"/>
    <s v="CA"/>
    <n v="44644"/>
    <d v="2022-05-16T00:00:00"/>
    <m/>
    <m/>
    <s v="Electronic"/>
    <n v="44644"/>
    <x v="6"/>
    <s v="Candidate declared"/>
    <s v="Satwinder Kaur"/>
    <m/>
    <s v="PO Box 6642"/>
    <s v="Kent"/>
    <s v="KING"/>
    <s v="WA"/>
    <n v="98064"/>
    <s v="electsatwinder@gmail.com"/>
    <s v="electsatwinder@gmail.com"/>
    <s v="206-371-4416"/>
    <s v="STATE SENATOR"/>
    <n v="12"/>
    <s v="LEG DISTRICT 47 - SENATE"/>
    <n v="4776"/>
    <s v="KING"/>
    <s v="Legislative"/>
    <n v="90863"/>
    <s v="C"/>
    <s v="Registration and financial affairs"/>
    <s v="Candidate"/>
    <s v="Candidate"/>
    <m/>
    <m/>
    <m/>
    <s v="D"/>
    <x v="0"/>
    <n v="44873"/>
    <s v="full"/>
    <b v="1"/>
    <b v="1"/>
    <b v="0"/>
    <s v="Lost in primary"/>
    <m/>
    <m/>
    <m/>
    <m/>
    <m/>
    <m/>
    <m/>
    <m/>
    <m/>
    <m/>
    <s v="PO Box 9100"/>
    <s v="Seattle"/>
    <s v="WA"/>
    <n v="98109"/>
    <s v="206-745-2010"/>
    <n v="139798.73000000001"/>
    <n v="0"/>
    <n v="122091.05"/>
    <n v="0"/>
    <n v="0"/>
    <n v="0"/>
    <n v="1352.22"/>
    <n v="135787.82"/>
    <s v="https://apollo.pdc.wa.gov/public/registrations/registration?registration_id=48536"/>
    <n v="30474"/>
    <n v="1960"/>
    <n v="567732"/>
    <n v="18972"/>
    <n v="47"/>
    <s v="Jason Bennett"/>
    <s v="candidate"/>
    <m/>
    <n v="44926.590474537035"/>
  </r>
  <r>
    <s v="ca-2022-567693"/>
    <s v="BIGED  612"/>
    <s v="CA"/>
    <n v="44654"/>
    <d v="2022-05-16T00:00:00"/>
    <m/>
    <m/>
    <s v="Electronic"/>
    <n v="44654"/>
    <x v="6"/>
    <s v="Candidate declared"/>
    <s v="Dan Bigelow"/>
    <m/>
    <s v="PO Box 608"/>
    <s v="Cathlamet"/>
    <s v="WAHKIAKUM"/>
    <s v="WA"/>
    <n v="98612"/>
    <s v="danbigelowprosecutor@gmail.com"/>
    <s v="danbigelowprosecutor@gmail.com"/>
    <n v="3605627214"/>
    <s v="COUNTY PROSECUTOR"/>
    <n v="26"/>
    <s v="WAHKIAKUM CO"/>
    <n v="4286"/>
    <s v="WAHKIAKUM"/>
    <s v="Local"/>
    <n v="3546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PO Box 608"/>
    <s v="Cathlamet"/>
    <s v="WA"/>
    <n v="98612"/>
    <n v="3605627214"/>
    <n v="2063.35"/>
    <n v="2882.95"/>
    <n v="2063.35"/>
    <n v="0"/>
    <n v="0"/>
    <n v="0"/>
    <m/>
    <m/>
    <s v="https://apollo.pdc.wa.gov/public/registrations/registration?registration_id=48637"/>
    <n v="30563"/>
    <n v="122"/>
    <n v="567693"/>
    <n v="19195"/>
    <m/>
    <s v="Daniel H. Bigelow"/>
    <s v="candidate"/>
    <m/>
    <n v="45433.741273148145"/>
  </r>
  <r>
    <s v="ca-2024-3311855"/>
    <s v="CARUD--730"/>
    <s v="CA"/>
    <n v="45432"/>
    <d v="2024-05-10T00:00:00"/>
    <m/>
    <m/>
    <s v="Electronic"/>
    <n v="45432"/>
    <x v="1"/>
    <s v="Candidate declared"/>
    <s v="Daniel Carusello"/>
    <m/>
    <s v="PO Box 9100"/>
    <s v="Seattle"/>
    <s v="KING"/>
    <s v="WA"/>
    <n v="98109"/>
    <s v="info@danielcarusello.com"/>
    <s v="daniel.carusello@gmail.com"/>
    <s v="206-414-8331⁩"/>
    <s v="STATE REPRESENTATIVE"/>
    <n v="13"/>
    <s v="LEG DISTRICT 43 - HOUSE"/>
    <n v="4864"/>
    <s v="KING"/>
    <s v="Legislative"/>
    <n v="92370"/>
    <s v="C"/>
    <s v="Registration and financial affairs"/>
    <s v="Candidate"/>
    <s v="Candidate"/>
    <m/>
    <m/>
    <d v="1900-01-01T00:00:00"/>
    <s v="D"/>
    <x v="0"/>
    <n v="45601"/>
    <s v="full"/>
    <b v="1"/>
    <b v="1"/>
    <b v="0"/>
    <s v="Lost in primary"/>
    <m/>
    <m/>
    <m/>
    <m/>
    <m/>
    <m/>
    <m/>
    <m/>
    <m/>
    <m/>
    <s v="PO Box 9100"/>
    <s v="Seattle"/>
    <s v="WA"/>
    <n v="98109"/>
    <s v="206-745-2010"/>
    <n v="49960.35"/>
    <n v="0"/>
    <n v="49960.35"/>
    <n v="0"/>
    <n v="0"/>
    <n v="0"/>
    <m/>
    <m/>
    <s v="https://apollo.pdc.wa.gov/public/registrations/registration?registration_id=60695"/>
    <n v="36636"/>
    <n v="46232"/>
    <n v="3311855"/>
    <n v="24200"/>
    <n v="43"/>
    <s v="Jason Bennett"/>
    <s v="candidate"/>
    <m/>
    <n v="45533.293182870373"/>
  </r>
  <r>
    <s v="ca-2022-567936"/>
    <s v="STREC--442"/>
    <s v="CA"/>
    <n v="44685"/>
    <d v="2022-05-16T00:00:00"/>
    <m/>
    <m/>
    <s v="Electronic"/>
    <n v="44685"/>
    <x v="6"/>
    <s v="Candidate declared"/>
    <s v="Chipalo Street"/>
    <m/>
    <s v="PO Box 9100"/>
    <s v="Seattle"/>
    <s v="KING"/>
    <s v="WA"/>
    <n v="98109"/>
    <s v="electcstreet@gmail.com"/>
    <s v="electcstreet@gmail.com"/>
    <s v="206 705-3585"/>
    <s v="STATE REPRESENTATIVE"/>
    <n v="13"/>
    <s v="LEG DISTRICT 37 - HOUSE"/>
    <n v="4852"/>
    <s v="KING"/>
    <s v="Legislative"/>
    <n v="101194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72815.13"/>
    <n v="0"/>
    <n v="163656.92000000001"/>
    <n v="0"/>
    <n v="0"/>
    <n v="7370.08"/>
    <n v="131.41"/>
    <n v="0"/>
    <s v="https://apollo.pdc.wa.gov/public/registrations/registration?registration_id=48958"/>
    <n v="30707"/>
    <n v="32715"/>
    <n v="567936"/>
    <n v="19077"/>
    <n v="37"/>
    <s v="Jason Bennett"/>
    <s v="candidate"/>
    <m/>
    <n v="44934.800520833334"/>
  </r>
  <r>
    <s v="ca-2022-93356"/>
    <s v="TAYLJ  063"/>
    <s v="CA"/>
    <n v="44265"/>
    <d v="2022-05-17T00:00:00"/>
    <m/>
    <m/>
    <s v="Electronic"/>
    <n v="44265"/>
    <x v="6"/>
    <s v="Candidate declared"/>
    <s v="Jamila E. Taylor (Jamila Taylor)"/>
    <m/>
    <s v="P.O. Box 3996"/>
    <s v="Federal Way"/>
    <s v="KING"/>
    <s v="WA"/>
    <n v="98063"/>
    <s v="info@electjamilataylor.com"/>
    <s v="jamila@electjamilataylor.com"/>
    <s v="206-486-5493"/>
    <s v="STATE REPRESENTATIVE"/>
    <n v="13"/>
    <s v="LEG DISTRICT 30 - HOUSE"/>
    <n v="4837"/>
    <s v="KING"/>
    <s v="Legislative"/>
    <n v="82636"/>
    <s v="C"/>
    <s v="Registration and financial affairs"/>
    <s v="Candidate"/>
    <s v="Candidate"/>
    <m/>
    <m/>
    <d v="1899-12-3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.O. Box 15855"/>
    <s v="Seattle"/>
    <s v="WA"/>
    <n v="98115"/>
    <s v="206-335-8815"/>
    <n v="329147.11"/>
    <n v="5499.42"/>
    <n v="340146.53"/>
    <n v="-1000"/>
    <n v="0"/>
    <n v="0"/>
    <n v="63667.82"/>
    <n v="21925.97"/>
    <s v="https://apollo.pdc.wa.gov/public/registrations/registration?registration_id=49010"/>
    <n v="26839"/>
    <n v="1288"/>
    <n v="93356"/>
    <n v="17396"/>
    <n v="30"/>
    <s v="Andy Lo"/>
    <s v="candidate"/>
    <m/>
    <n v="45034.156585648147"/>
  </r>
  <r>
    <s v="ca-2022-577138"/>
    <s v="KEGER  520"/>
    <s v="CA"/>
    <n v="44698"/>
    <d v="2022-05-17T00:00:00"/>
    <m/>
    <m/>
    <m/>
    <n v="44698"/>
    <x v="6"/>
    <s v="Candidate declared"/>
    <s v="Robert G. Kegel (Bob Kegel)"/>
    <m/>
    <s v="1717 Bel Aire Ave"/>
    <s v="Aberdeen"/>
    <s v="GRAYS HARBOR"/>
    <s v="w"/>
    <n v="98520"/>
    <s v="bobkegel@gmail.com"/>
    <s v="bobkegel@gmail.com"/>
    <s v="360-533-6915"/>
    <s v="COUNTY CORONER"/>
    <n v="24"/>
    <s v="GRAYS HARBOR CO"/>
    <n v="3369"/>
    <s v="GRAYS HARBOR"/>
    <s v="Local"/>
    <n v="49356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Lost in general"/>
    <m/>
    <m/>
    <m/>
    <m/>
    <m/>
    <m/>
    <m/>
    <m/>
    <m/>
    <s v="1717 Bel Aire Ave"/>
    <s v="Aberdeen"/>
    <s v="w"/>
    <n v="98520"/>
    <s v="360-533-6915"/>
    <m/>
    <m/>
    <m/>
    <m/>
    <m/>
    <m/>
    <m/>
    <m/>
    <s v="https://apollo.pdc.wa.gov/public/registrations/registration?registration_id=49097"/>
    <n v="30875"/>
    <n v="25256"/>
    <n v="577138"/>
    <m/>
    <m/>
    <s v="Bob Kegel"/>
    <s v="candidate"/>
    <m/>
    <n v="44995.420914351853"/>
  </r>
  <r>
    <s v="ca-2022-654480"/>
    <s v="CUSAC--437"/>
    <s v="CA"/>
    <n v="44701"/>
    <d v="2022-05-19T00:00:00"/>
    <m/>
    <m/>
    <s v="Electronic"/>
    <n v="44701"/>
    <x v="6"/>
    <s v="Candidate declared"/>
    <s v="Cara Cusack"/>
    <m/>
    <s v="188 Holcomb Rd"/>
    <s v="Chehalis"/>
    <s v="COWLITZ"/>
    <s v="WA"/>
    <n v="98532"/>
    <s v="thepeopleforcaracusack@gmail.com"/>
    <s v="thepeopleforcaracusack@gmail.com"/>
    <n v="2062578210"/>
    <s v="STATE REPRESENTATIVE"/>
    <n v="13"/>
    <s v="LEG DISTRICT 19 - HOUSE"/>
    <n v="4815"/>
    <s v="COWLITZ"/>
    <s v="Legislative"/>
    <n v="106503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188 Holcomb Rd"/>
    <s v="Chehalis"/>
    <s v="WA"/>
    <n v="98532"/>
    <n v="2062578210"/>
    <n v="23275"/>
    <n v="0"/>
    <n v="20423.37"/>
    <n v="-2293.0500000000002"/>
    <n v="0"/>
    <n v="0"/>
    <n v="202.66"/>
    <n v="0"/>
    <s v="https://apollo.pdc.wa.gov/public/registrations/registration?registration_id=49148"/>
    <n v="30924"/>
    <n v="35165"/>
    <n v="654480"/>
    <n v="19258"/>
    <n v="19"/>
    <s v="Cara Cusack"/>
    <s v="candidate"/>
    <m/>
    <n v="44915.402245370373"/>
  </r>
  <r>
    <s v="ca-2022-581941"/>
    <s v="NILET--682"/>
    <s v="CA"/>
    <n v="44701"/>
    <d v="2022-05-18T00:00:00"/>
    <m/>
    <m/>
    <s v="Electronic"/>
    <n v="44701"/>
    <x v="6"/>
    <s v="Candidate declared"/>
    <s v="Terri Niles"/>
    <m/>
    <s v="6400 NE Hwy 99 #G334"/>
    <s v="Vancouver"/>
    <s v="CLARK"/>
    <s v="WA"/>
    <n v="98665"/>
    <s v="lindamclain@comcast.net"/>
    <s v="niles17thLD@gmail.com"/>
    <n v="3602411222"/>
    <s v="STATE REPRESENTATIVE"/>
    <n v="13"/>
    <s v="LEG DISTRICT 17 - HOUSE"/>
    <n v="4811"/>
    <s v="CLARK"/>
    <s v="Legislative"/>
    <n v="106570"/>
    <s v="C"/>
    <s v="Registration and financial affairs"/>
    <s v="Candidate"/>
    <s v="Candidate"/>
    <m/>
    <m/>
    <d v="1899-12-31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6400 NE Hwy 99 #G334"/>
    <s v="Vancouver"/>
    <s v="WA"/>
    <n v="98665"/>
    <n v="3602411222"/>
    <n v="54750.06"/>
    <n v="0"/>
    <n v="54462.41"/>
    <n v="0"/>
    <n v="0"/>
    <n v="0"/>
    <n v="160.36000000000001"/>
    <n v="0"/>
    <s v="https://apollo.pdc.wa.gov/public/registrations/registration?registration_id=49195"/>
    <n v="30912"/>
    <n v="30168"/>
    <n v="581941"/>
    <n v="19126"/>
    <n v="17"/>
    <s v="Linda McLain"/>
    <s v="candidate"/>
    <m/>
    <n v="44932.553680555553"/>
  </r>
  <r>
    <s v="ca-2022-567601"/>
    <s v="WADHJ--258"/>
    <s v="CA"/>
    <n v="44616"/>
    <d v="2022-05-16T00:00:00"/>
    <m/>
    <m/>
    <s v="Electronic"/>
    <n v="44616"/>
    <x v="6"/>
    <s v="Candidate declared"/>
    <s v="Jessica Wadhams"/>
    <m/>
    <s v="3519 Catherine Dr"/>
    <s v="Lake Stevens"/>
    <s v="SNOHOMISH"/>
    <s v="WA"/>
    <n v="98258"/>
    <s v="Info@JessicaWadhams.com"/>
    <s v="info@jessicawadhams.com"/>
    <s v="425-319-7330"/>
    <s v="STATE REPRESENTATIVE"/>
    <n v="13"/>
    <s v="LEG DISTRICT 39 - HOUSE"/>
    <n v="4856"/>
    <s v="SNOHOMISH"/>
    <s v="Legislative"/>
    <n v="104490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3519 Catherine Dr"/>
    <s v="Lake Stevens"/>
    <s v="WA"/>
    <n v="98258"/>
    <s v="425-319-7330"/>
    <n v="29423.17"/>
    <n v="0"/>
    <n v="24855.78"/>
    <n v="0"/>
    <n v="0"/>
    <n v="0"/>
    <n v="212.15"/>
    <n v="0"/>
    <s v="https://apollo.pdc.wa.gov/public/registrations/registration?registration_id=49316"/>
    <n v="30326"/>
    <n v="30342"/>
    <n v="567601"/>
    <n v="18991"/>
    <n v="39"/>
    <s v="Jessica Wadhams"/>
    <s v="candidate"/>
    <m/>
    <n v="44967.724560185183"/>
  </r>
  <r>
    <s v="ca-2022-664872"/>
    <s v="STANH--747"/>
    <s v="CA"/>
    <n v="44708"/>
    <d v="2022-05-20T00:00:00"/>
    <m/>
    <m/>
    <s v="Electronic"/>
    <n v="44708"/>
    <x v="6"/>
    <s v="Candidate declared"/>
    <s v="Holly Stanton"/>
    <m/>
    <s v="8401 S Park Ave"/>
    <s v="Tacoma"/>
    <s v="KING"/>
    <s v="WA"/>
    <n v="98444"/>
    <s v="hollystanton.candidate@gmail.com"/>
    <s v="stantonlawoffices@gmail.com"/>
    <n v="2533809700"/>
    <s v="STATE REPRESENTATIVE"/>
    <n v="13"/>
    <s v="LEG DISTRICT 31 - HOUSE"/>
    <n v="4839"/>
    <s v="KING"/>
    <s v="Legislative"/>
    <n v="103029"/>
    <s v="C"/>
    <s v="Registration and financial affairs"/>
    <s v="Candidate"/>
    <s v="Candidate"/>
    <m/>
    <m/>
    <d v="1899-12-31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8401 S Park Ave"/>
    <s v="Tacoma"/>
    <s v="WA"/>
    <n v="98444"/>
    <n v="2533809700"/>
    <n v="8647.75"/>
    <n v="0"/>
    <n v="9946.77"/>
    <n v="3000"/>
    <n v="0"/>
    <n v="0"/>
    <n v="160.36000000000001"/>
    <n v="0"/>
    <s v="https://apollo.pdc.wa.gov/public/registrations/registration?registration_id=49492"/>
    <n v="31034"/>
    <n v="35196"/>
    <n v="664872"/>
    <n v="19265"/>
    <n v="31"/>
    <s v="Bronwyn Escame"/>
    <s v="candidate"/>
    <m/>
    <n v="44915.402291666665"/>
  </r>
  <r>
    <s v="ca-2022-654478"/>
    <s v="KEENA--112"/>
    <s v="CA"/>
    <n v="44703"/>
    <d v="2022-05-20T00:00:00"/>
    <m/>
    <m/>
    <s v="Electronic"/>
    <n v="44703"/>
    <x v="6"/>
    <s v="Candidate declared"/>
    <s v="Anthony Keen"/>
    <m/>
    <s v="619 Frederick St SE"/>
    <s v="Olympia"/>
    <s v="THURSTON"/>
    <s v="WA"/>
    <n v="98501"/>
    <s v="campaign@anthonykeen.com"/>
    <s v="anthony.keen@gmail.com"/>
    <s v="360.670.0779"/>
    <s v="STATE REPRESENTATIVE"/>
    <n v="13"/>
    <s v="LEG DISTRICT 22 - HOUSE"/>
    <n v="4821"/>
    <s v="THURSTON"/>
    <s v="Legislative"/>
    <n v="104420"/>
    <s v="C"/>
    <s v="Registration and financial affairs"/>
    <s v="Candidate"/>
    <s v="Candidate"/>
    <m/>
    <m/>
    <d v="1899-12-31T00:00:00"/>
    <s v="D"/>
    <x v="0"/>
    <n v="44873"/>
    <s v="full"/>
    <b v="1"/>
    <b v="1"/>
    <b v="0"/>
    <s v="Lost in primary"/>
    <m/>
    <m/>
    <m/>
    <m/>
    <m/>
    <m/>
    <m/>
    <m/>
    <m/>
    <m/>
    <s v="619 Frederick St SE"/>
    <s v="Olympia"/>
    <s v="WA"/>
    <n v="98501"/>
    <s v="360.670.0779"/>
    <n v="1576.68"/>
    <n v="0"/>
    <n v="826.69"/>
    <n v="0"/>
    <n v="0"/>
    <n v="0"/>
    <m/>
    <m/>
    <s v="https://apollo.pdc.wa.gov/public/registrations/registration?registration_id=49604"/>
    <n v="30949"/>
    <n v="35163"/>
    <n v="654478"/>
    <n v="19152"/>
    <n v="22"/>
    <s v="Griff Masters"/>
    <s v="candidate"/>
    <m/>
    <n v="45090.562349537038"/>
  </r>
  <r>
    <s v="ca-2022-688922"/>
    <s v="SEVEC--363"/>
    <s v="CA"/>
    <n v="44789"/>
    <m/>
    <m/>
    <m/>
    <s v="Electronic"/>
    <n v="44789"/>
    <x v="6"/>
    <s v="Candidate registered"/>
    <s v="Cameron Severns"/>
    <m/>
    <s v="4320 44th ave e"/>
    <s v="Tacoma"/>
    <s v="PIERCE"/>
    <s v="WA"/>
    <n v="98443"/>
    <s v="severnsisrunning@gmail.com"/>
    <s v="severnsisrunning@gmail.com"/>
    <n v="2538867778"/>
    <s v="STATE REPRESENTATIVE"/>
    <n v="13"/>
    <s v="LEG DISTRICT 25 - HOUSE"/>
    <n v="4827"/>
    <s v="PIERCE"/>
    <s v="Legislative"/>
    <n v="96456"/>
    <s v="C"/>
    <s v="Registration and financial affairs"/>
    <s v="Candidate"/>
    <s v="Candidate"/>
    <m/>
    <m/>
    <d v="1900-01-01T00:00:00"/>
    <s v="D"/>
    <x v="0"/>
    <n v="44873"/>
    <s v="full"/>
    <b v="1"/>
    <m/>
    <m/>
    <m/>
    <m/>
    <m/>
    <m/>
    <m/>
    <m/>
    <m/>
    <m/>
    <m/>
    <m/>
    <m/>
    <s v="13315 198th st ct e"/>
    <s v="Graham"/>
    <s v="WA"/>
    <n v="98337"/>
    <s v="253-365-8121"/>
    <n v="11732"/>
    <n v="0"/>
    <n v="11257.74"/>
    <n v="0"/>
    <n v="0"/>
    <n v="0"/>
    <n v="57.9"/>
    <n v="0"/>
    <s v="https://apollo.pdc.wa.gov/public/registrations/registration?registration_id=49832"/>
    <n v="31307"/>
    <n v="35318"/>
    <n v="688922"/>
    <n v="19368"/>
    <n v="25"/>
    <s v="Cora Amos"/>
    <s v="candidate"/>
    <m/>
    <n v="45321.382314814815"/>
  </r>
  <r>
    <s v="ca-2022-688930"/>
    <s v="RESED--362"/>
    <s v="CA"/>
    <n v="44814"/>
    <d v="2022-09-13T00:00:00"/>
    <m/>
    <m/>
    <s v="Electronic"/>
    <n v="44814"/>
    <x v="6"/>
    <s v="Candidate declared"/>
    <s v="Danielle Garbe Reser"/>
    <m/>
    <s v="PO Box 3442"/>
    <s v="Walla Walla"/>
    <s v="WALLA WALLA"/>
    <s v="WA"/>
    <n v="99362"/>
    <s v="info@garbereser.com"/>
    <s v="info@garbereser.com"/>
    <s v="509-593-8171"/>
    <s v="COUNTY COMMISSIONER"/>
    <n v="23"/>
    <s v="WALLA WALLA CO"/>
    <n v="4302"/>
    <s v="WALLA WALLA"/>
    <s v="Local"/>
    <n v="37325"/>
    <s v="C"/>
    <s v="Registration and financial affairs"/>
    <s v="Candidate"/>
    <s v="Candidate"/>
    <m/>
    <m/>
    <d v="1900-01-02T00:00:00"/>
    <s v="D"/>
    <x v="0"/>
    <n v="44873"/>
    <s v="full"/>
    <b v="1"/>
    <b v="0"/>
    <b v="1"/>
    <m/>
    <s v="Lost in general"/>
    <m/>
    <m/>
    <m/>
    <m/>
    <m/>
    <m/>
    <m/>
    <m/>
    <m/>
    <s v="PO Box 9100"/>
    <s v="Seattle"/>
    <s v="WA"/>
    <n v="98109"/>
    <s v="206-745-2010"/>
    <n v="78020"/>
    <n v="6467.51"/>
    <n v="78020"/>
    <n v="0"/>
    <n v="0"/>
    <n v="0"/>
    <n v="785.17"/>
    <n v="0"/>
    <s v="https://apollo.pdc.wa.gov/public/registrations/registration?registration_id=49902"/>
    <n v="31362"/>
    <n v="29668"/>
    <n v="688930"/>
    <n v="19388"/>
    <m/>
    <s v="Jason Bennett"/>
    <s v="candidate"/>
    <m/>
    <n v="45431.642384259256"/>
  </r>
  <r>
    <s v="ca-2022-93189"/>
    <s v="CALLL  029"/>
    <s v="CA"/>
    <n v="44230"/>
    <d v="2022-05-16T00:00:00"/>
    <m/>
    <m/>
    <s v="Electronic"/>
    <n v="44230"/>
    <x v="6"/>
    <s v="Candidate declared"/>
    <s v="Lisa Callan (LISA CALLAN)"/>
    <m/>
    <s v="PO BOX 2095"/>
    <s v="ISSAQUAH"/>
    <s v="KING"/>
    <s v="WA"/>
    <n v="98027"/>
    <s v="ELECT.LISACALLAN@GMAIL.COM"/>
    <s v="elect.lisacallan@gmail.com"/>
    <s v="206-682-7328"/>
    <s v="STATE REPRESENTATIVE"/>
    <n v="13"/>
    <s v="LEG DISTRICT 05 - HOUSE"/>
    <n v="4787"/>
    <s v="KING"/>
    <s v="Legislative"/>
    <n v="104803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242768.4"/>
    <n v="19106.59"/>
    <n v="257685.64"/>
    <n v="0"/>
    <n v="0"/>
    <n v="500"/>
    <n v="66435.41"/>
    <n v="0"/>
    <s v="https://apollo.pdc.wa.gov/public/registrations/registration?registration_id=49944"/>
    <n v="26606"/>
    <n v="30264"/>
    <n v="93189"/>
    <n v="17103"/>
    <n v="5"/>
    <s v="Josie Olsen"/>
    <s v="candidate"/>
    <m/>
    <n v="45025.537754629629"/>
  </r>
  <r>
    <s v="ca-2024-689066"/>
    <s v="DOGLB  507"/>
    <s v="CA"/>
    <n v="44938"/>
    <d v="2024-05-06T00:00:00"/>
    <m/>
    <m/>
    <s v="Electronic"/>
    <n v="44938"/>
    <x v="1"/>
    <s v="Candidate declared"/>
    <s v="Beth Doglio"/>
    <m/>
    <s v="120 State Ave NE #200"/>
    <s v="Olympia"/>
    <s v="THURSTON"/>
    <s v="WA"/>
    <n v="98501"/>
    <s v="info@bethdoglio.com"/>
    <s v="bethdoglio@gmail.com"/>
    <s v="360-280-2533"/>
    <s v="STATE REPRESENTATIVE"/>
    <n v="13"/>
    <s v="LEG DISTRICT 22 - HOUSE"/>
    <n v="4821"/>
    <s v="THURSTON"/>
    <s v="Legislative"/>
    <n v="105342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120 State Ave NE #200"/>
    <s v="Olympia"/>
    <s v="WA"/>
    <n v="98501"/>
    <s v="206-382-5552"/>
    <n v="135120.51999999999"/>
    <n v="6183.57"/>
    <n v="137064.51999999999"/>
    <n v="0"/>
    <n v="0"/>
    <n v="0"/>
    <n v="120.4"/>
    <n v="0"/>
    <s v="https://apollo.pdc.wa.gov/public/registrations/registration?registration_id=53356"/>
    <n v="31629"/>
    <n v="30353"/>
    <n v="689066"/>
    <n v="19857"/>
    <n v="22"/>
    <s v="Suzanne Naughton"/>
    <s v="candidate"/>
    <m/>
    <n v="45667.652638888889"/>
  </r>
  <r>
    <s v="ca-2024-3310907"/>
    <s v="TOLID2-003"/>
    <s v="CA"/>
    <n v="45421"/>
    <m/>
    <m/>
    <m/>
    <m/>
    <n v="45421"/>
    <x v="1"/>
    <s v="Candidate registered"/>
    <s v="Desirée Chantal Toliver (Desirée C. Toliver)"/>
    <s v="CETC"/>
    <s v="General Delivery"/>
    <s v="Olympia"/>
    <s v="SKAGIT"/>
    <s v="WA"/>
    <n v="98502"/>
    <s v="Toliverforcongress@proton.me"/>
    <m/>
    <m/>
    <s v="STATE SENATOR"/>
    <n v="12"/>
    <s v="LEG DISTRICT 10 - SENATE"/>
    <n v="4739"/>
    <s v="SKAGIT"/>
    <s v="Legislative"/>
    <n v="111778"/>
    <s v="C"/>
    <s v="Registration and financial affairs"/>
    <s v="Candidate"/>
    <s v="Candidate"/>
    <m/>
    <m/>
    <m/>
    <s v="D"/>
    <x v="0"/>
    <n v="45601"/>
    <s v="full"/>
    <b v="1"/>
    <m/>
    <m/>
    <m/>
    <m/>
    <m/>
    <m/>
    <m/>
    <m/>
    <m/>
    <m/>
    <m/>
    <m/>
    <m/>
    <s v="General Delivery"/>
    <s v="Olympia"/>
    <s v="WA"/>
    <n v="98502"/>
    <m/>
    <m/>
    <m/>
    <m/>
    <m/>
    <m/>
    <m/>
    <m/>
    <m/>
    <s v="https://apollo.pdc.wa.gov/public/registrations/registration?registration_id=60308"/>
    <n v="36456"/>
    <n v="36880"/>
    <n v="3310907"/>
    <m/>
    <n v="10"/>
    <s v="Tracie D."/>
    <s v="candidate"/>
    <m/>
    <n v="45422.390243055554"/>
  </r>
  <r>
    <s v="ca-2024-689171"/>
    <s v="JINKL  407"/>
    <s v="CA"/>
    <n v="44965"/>
    <d v="2024-05-06T00:00:00"/>
    <m/>
    <m/>
    <s v="Electronic"/>
    <n v="44965"/>
    <x v="1"/>
    <s v="Candidate declared"/>
    <s v="Laurie Jinkins"/>
    <m/>
    <s v="PO BOX 2032"/>
    <s v="TACOMA"/>
    <s v="PIERCE"/>
    <s v="WA"/>
    <n v="98401"/>
    <s v="INFO@LAURIEJINKINS.COM"/>
    <s v="info@lauriejinkins.com"/>
    <s v="253-365-9000"/>
    <s v="STATE REPRESENTATIVE"/>
    <n v="13"/>
    <s v="LEG DISTRICT 27 - HOUSE"/>
    <n v="4831"/>
    <s v="PIERCE"/>
    <s v="Legislative"/>
    <n v="93147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355312.56"/>
    <n v="120424.21"/>
    <n v="341471.66"/>
    <n v="0"/>
    <n v="0"/>
    <n v="2300"/>
    <n v="1337.07"/>
    <n v="0"/>
    <s v="https://apollo.pdc.wa.gov/public/registrations/registration?registration_id=59889"/>
    <n v="31783"/>
    <n v="22"/>
    <n v="689171"/>
    <n v="19936"/>
    <n v="27"/>
    <s v="Jason Bennett"/>
    <s v="candidate"/>
    <m/>
    <n v="45667.554502314815"/>
  </r>
  <r>
    <s v="ca-2024-3236508"/>
    <s v="CHAPM  362"/>
    <s v="CA"/>
    <n v="45113"/>
    <d v="2024-05-06T00:00:00"/>
    <m/>
    <m/>
    <s v="Electronic"/>
    <n v="45113"/>
    <x v="1"/>
    <s v="Candidate declared"/>
    <s v="Michael Chapman (Mike Chapman)"/>
    <m/>
    <s v="1321 S Laurel St"/>
    <s v="Port Angeles"/>
    <s v="CLALLAM"/>
    <s v="WA"/>
    <n v="98362"/>
    <s v="chapman@olypen.com"/>
    <s v="chapman@olypen.com"/>
    <s v="360-477-1131"/>
    <s v="STATE SENATOR"/>
    <n v="12"/>
    <s v="LEG DISTRICT 24 - SENATE"/>
    <n v="4753"/>
    <s v="CLALLAM"/>
    <s v="Legislative"/>
    <n v="117622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n v="2067452010"/>
    <n v="328190.49"/>
    <n v="0"/>
    <n v="311118.49"/>
    <n v="0"/>
    <n v="0"/>
    <n v="2300"/>
    <n v="22320.07"/>
    <n v="0"/>
    <s v="https://apollo.pdc.wa.gov/public/registrations/registration?registration_id=54043"/>
    <n v="34613"/>
    <n v="30363"/>
    <n v="3236508"/>
    <n v="20973"/>
    <n v="24"/>
    <s v="Jason Bennett"/>
    <s v="candidate"/>
    <m/>
    <n v="45753.583877314813"/>
  </r>
  <r>
    <s v="ca-2024-3296764"/>
    <s v="RAJCJ--562"/>
    <s v="CA"/>
    <n v="45392"/>
    <d v="2024-05-09T00:00:00"/>
    <m/>
    <m/>
    <s v="Electronic"/>
    <n v="45392"/>
    <x v="1"/>
    <s v="Candidate declared"/>
    <s v="Jerry W. Rajcich (Jerry Rajcich)"/>
    <m/>
    <s v="PO Box 919"/>
    <s v="Aberdeen"/>
    <s v="GRAYS HARBOR"/>
    <s v="WA"/>
    <n v="98520"/>
    <s v="jerry4graysharbor@gmail.com"/>
    <s v="jerry4graysharbor@gmail.com"/>
    <n v="3605819434"/>
    <s v="COUNTY COMMISSIONER"/>
    <n v="23"/>
    <s v="GRAYS HARBOR CO"/>
    <n v="3369"/>
    <s v="GRAYS HARBOR"/>
    <s v="Local"/>
    <n v="48828"/>
    <s v="C"/>
    <s v="Registration and financial affairs"/>
    <s v="Candidate"/>
    <s v="Candidate"/>
    <m/>
    <m/>
    <d v="1900-01-01T00:00:00"/>
    <s v="D"/>
    <x v="0"/>
    <n v="45601"/>
    <s v="full"/>
    <b v="1"/>
    <b v="1"/>
    <b v="0"/>
    <s v="Lost in primary"/>
    <m/>
    <m/>
    <m/>
    <m/>
    <m/>
    <m/>
    <m/>
    <m/>
    <m/>
    <m/>
    <s v="PO Box 919"/>
    <s v="Aberdeen"/>
    <s v="WA"/>
    <n v="98520"/>
    <s v="206-714-2454"/>
    <n v="5365.09"/>
    <n v="0"/>
    <n v="5292.2"/>
    <n v="0"/>
    <n v="0"/>
    <n v="0"/>
    <m/>
    <m/>
    <s v="https://apollo.pdc.wa.gov/public/registrations/registration?registration_id=59946"/>
    <n v="35961"/>
    <n v="45149"/>
    <n v="3296764"/>
    <n v="23942"/>
    <m/>
    <s v="Katrina Kennard"/>
    <s v="candidate"/>
    <m/>
    <n v="45792.337291666663"/>
  </r>
  <r>
    <s v="ca-2024-3296789"/>
    <s v="MAYHJ  065"/>
    <s v="CA"/>
    <n v="45398"/>
    <d v="2024-05-06T00:00:00"/>
    <m/>
    <m/>
    <s v="Electronic"/>
    <n v="45398"/>
    <x v="1"/>
    <s v="Candidate declared"/>
    <s v="JAMES MAYHEW (Jim Mayhew)"/>
    <m/>
    <s v="PO Box 1753"/>
    <s v="Snoqualmie"/>
    <s v="CHELAN"/>
    <s v="WA"/>
    <n v="98065"/>
    <s v="info@jimmayhew.com"/>
    <s v="info@jimmayhew.com"/>
    <s v="425-292-9196"/>
    <s v="STATE SENATOR"/>
    <n v="12"/>
    <s v="LEG DISTRICT 12 - SENATE"/>
    <n v="4741"/>
    <s v="CHELAN"/>
    <s v="Legislative"/>
    <n v="105659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132940.4"/>
    <n v="0"/>
    <n v="147840.4"/>
    <n v="0"/>
    <n v="0"/>
    <n v="0"/>
    <n v="954.35"/>
    <n v="0"/>
    <s v="https://apollo.pdc.wa.gov/public/registrations/registration?registration_id=59992"/>
    <n v="36202"/>
    <n v="1566"/>
    <n v="3296789"/>
    <n v="23975"/>
    <n v="12"/>
    <s v="Jason Bennett"/>
    <s v="candidate"/>
    <m/>
    <n v="45646.170138888891"/>
  </r>
  <r>
    <s v="ca-2024-3253610"/>
    <s v="SALDR  102"/>
    <s v="CA"/>
    <n v="45182"/>
    <m/>
    <m/>
    <m/>
    <s v="Electronic"/>
    <n v="45182"/>
    <x v="1"/>
    <s v="Candidate registered"/>
    <s v="Rebecca J. Saldana (Rebecca Saldaña)"/>
    <m/>
    <s v="PO Box 20776"/>
    <s v="Seattle"/>
    <m/>
    <s v="WA"/>
    <n v="98102"/>
    <s v="info@rebeccasaldana.com"/>
    <s v="rebecca@rebeccasaldana.com"/>
    <s v="206-659-8303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m/>
    <m/>
    <m/>
    <m/>
    <m/>
    <m/>
    <m/>
    <m/>
    <m/>
    <m/>
    <m/>
    <m/>
    <m/>
    <s v="349 16th Ave E #60"/>
    <s v="Seattle"/>
    <s v="WA"/>
    <n v="98112"/>
    <s v="206-218-3108"/>
    <n v="169961.95"/>
    <n v="0"/>
    <n v="169961.95"/>
    <n v="0"/>
    <n v="0"/>
    <n v="0"/>
    <m/>
    <m/>
    <s v="https://apollo.pdc.wa.gov/public/registrations/registration?registration_id=54561"/>
    <n v="34843"/>
    <n v="542"/>
    <n v="3253610"/>
    <n v="21150"/>
    <m/>
    <s v="Abbot Taylor"/>
    <s v="candidate"/>
    <m/>
    <n v="45760.848541666666"/>
  </r>
  <r>
    <s v="ca-2024-3253664"/>
    <s v="GIBBJ--245"/>
    <s v="CA"/>
    <n v="45265"/>
    <d v="2024-05-06T00:00:00"/>
    <m/>
    <m/>
    <s v="Electronic"/>
    <n v="45265"/>
    <x v="1"/>
    <s v="Candidate declared"/>
    <s v="John L Gibbons (John Gibbons)"/>
    <m/>
    <s v="19689 7th Ave NE #228"/>
    <s v="Poulsbo"/>
    <s v="KITSAP"/>
    <s v="WA"/>
    <n v="98370"/>
    <s v="votedrjohngibbons@gmail.com"/>
    <s v="votedrjohngibbons@gmail.com"/>
    <s v="253-973-5297"/>
    <s v="STATE REPRESENTATIVE"/>
    <n v="13"/>
    <s v="LEG DISTRICT 23 - HOUSE"/>
    <n v="3558"/>
    <s v="KITSAP"/>
    <s v="Legislative"/>
    <n v="108168"/>
    <s v="C"/>
    <s v="Registration and financial affairs"/>
    <s v="Candidate"/>
    <s v="Candidate"/>
    <m/>
    <m/>
    <d v="1900-01-01T00:00:00"/>
    <s v="D"/>
    <x v="0"/>
    <n v="45601"/>
    <s v="full"/>
    <b v="1"/>
    <b v="1"/>
    <b v="0"/>
    <s v="Lost in primary"/>
    <m/>
    <m/>
    <m/>
    <m/>
    <m/>
    <m/>
    <m/>
    <m/>
    <m/>
    <m/>
    <s v="PO Box 15855"/>
    <s v="Seattle"/>
    <s v="WA"/>
    <n v="98115"/>
    <s v="206-335-8815"/>
    <n v="93340.65"/>
    <n v="0"/>
    <n v="91855.48"/>
    <n v="0"/>
    <n v="0"/>
    <n v="0"/>
    <n v="109859.66"/>
    <n v="0"/>
    <s v="https://apollo.pdc.wa.gov/public/registrations/registration?registration_id=55084"/>
    <n v="35060"/>
    <n v="43284"/>
    <n v="3253664"/>
    <n v="22526"/>
    <n v="23"/>
    <s v="Andy Lo"/>
    <s v="candidate"/>
    <m/>
    <n v="45575.048715277779"/>
  </r>
  <r>
    <s v="ca-2024-3253655"/>
    <s v="PICKE  382"/>
    <s v="CA"/>
    <n v="45254"/>
    <d v="2024-05-08T00:00:00"/>
    <m/>
    <m/>
    <s v="Electronic"/>
    <n v="45254"/>
    <x v="1"/>
    <s v="Candidate declared"/>
    <s v="Eric A. Pickens (Eric Pickens)"/>
    <m/>
    <s v="PO Box 931"/>
    <s v="Sequim"/>
    <s v="CLALLAM"/>
    <s v="WA"/>
    <n v="98382"/>
    <s v="electericpickens@gmail.com"/>
    <s v="Eric@ElectEricPickens.com"/>
    <s v="360-316-9138"/>
    <s v="STATE REPRESENTATIVE"/>
    <n v="13"/>
    <s v="LEG DISTRICT 24 - HOUSE"/>
    <n v="4825"/>
    <s v="CLALLAM"/>
    <s v="Legislative"/>
    <n v="117622"/>
    <s v="C"/>
    <s v="Registration and financial affairs"/>
    <s v="Candidate"/>
    <s v="Candidate"/>
    <m/>
    <m/>
    <d v="1899-12-31T00:00:00"/>
    <s v="D"/>
    <x v="0"/>
    <n v="45601"/>
    <s v="full"/>
    <b v="1"/>
    <b v="1"/>
    <b v="0"/>
    <s v="Lost in primary"/>
    <m/>
    <m/>
    <m/>
    <m/>
    <m/>
    <m/>
    <m/>
    <m/>
    <m/>
    <m/>
    <s v="PO Box 15855"/>
    <s v="Seattle"/>
    <s v="WA"/>
    <n v="98115"/>
    <s v="206-335-8815"/>
    <n v="56837.3"/>
    <n v="0"/>
    <n v="62838.03"/>
    <n v="6000"/>
    <n v="0"/>
    <n v="0"/>
    <n v="100990.56"/>
    <n v="0"/>
    <s v="https://apollo.pdc.wa.gov/public/registrations/registration?registration_id=57186"/>
    <n v="35066"/>
    <n v="11428"/>
    <n v="3253655"/>
    <n v="21501"/>
    <n v="24"/>
    <s v="Andy Lo"/>
    <s v="candidate"/>
    <m/>
    <n v="45600.877847222226"/>
  </r>
  <r>
    <s v="ca-2024-3236504"/>
    <s v="NANCG--025"/>
    <s v="CA"/>
    <n v="45110"/>
    <d v="2024-05-06T00:00:00"/>
    <m/>
    <m/>
    <s v="Electronic"/>
    <n v="45110"/>
    <x v="1"/>
    <s v="Candidate declared"/>
    <s v="Greg Nance"/>
    <m/>
    <s v="P.O. Box 11276"/>
    <s v="Bainbridge Island"/>
    <s v="KITSAP"/>
    <s v="WA"/>
    <n v="98110"/>
    <s v="team@electgregnance.com"/>
    <s v="team@electgregnance.com"/>
    <s v="206-670-7186"/>
    <s v="STATE REPRESENTATIVE"/>
    <n v="13"/>
    <s v="LEG DISTRICT 23 - HOUSE"/>
    <n v="3558"/>
    <s v="KITSAP"/>
    <s v="Legislative"/>
    <n v="108168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.O. Box 11276"/>
    <s v="Bainbridge Island"/>
    <s v="WA"/>
    <n v="98110"/>
    <s v="206-963-0004"/>
    <n v="181303.02"/>
    <n v="0"/>
    <n v="152857.54999999999"/>
    <n v="0"/>
    <n v="0"/>
    <n v="0"/>
    <n v="120.4"/>
    <n v="0"/>
    <s v="https://apollo.pdc.wa.gov/public/registrations/registration?registration_id=61274"/>
    <n v="34575"/>
    <n v="38327"/>
    <n v="3236504"/>
    <n v="20975"/>
    <n v="23"/>
    <s v="Michael C. Nance"/>
    <s v="candidate"/>
    <m/>
    <n v="45760.703553240739"/>
  </r>
  <r>
    <s v="ca-2024-3270829"/>
    <s v="JORDC  005"/>
    <s v="CA"/>
    <n v="45306"/>
    <d v="2024-05-06T00:00:00"/>
    <m/>
    <m/>
    <s v="Electronic"/>
    <n v="45306"/>
    <x v="1"/>
    <s v="Candidate declared"/>
    <s v="Christopher Jordan (Chris Jordan)"/>
    <m/>
    <s v="PO Box 8799"/>
    <s v="Spokane"/>
    <s v="SPOKANE"/>
    <s v="WA"/>
    <n v="99203"/>
    <s v="chrisjordanforspokane@gmail.com"/>
    <s v="chrisjordanforspokane@gmail.com"/>
    <s v="(509) 530-1448"/>
    <s v="COUNTY COMMISSIONER"/>
    <n v="23"/>
    <s v="SPOKANE CO"/>
    <n v="4151"/>
    <s v="SPOKANE"/>
    <s v="Local"/>
    <n v="362778"/>
    <s v="C"/>
    <s v="Registration and financial affairs"/>
    <s v="Candidate"/>
    <s v="Candidate"/>
    <m/>
    <m/>
    <s v="Commissioner District 1"/>
    <s v="D"/>
    <x v="0"/>
    <n v="45601"/>
    <s v="full"/>
    <b v="1"/>
    <b v="1"/>
    <b v="1"/>
    <s v="Qualified for general"/>
    <s v="Won in general"/>
    <m/>
    <m/>
    <m/>
    <m/>
    <m/>
    <m/>
    <m/>
    <m/>
    <m/>
    <s v="3625 E 51st Ave Apt E104"/>
    <s v="Spokane"/>
    <s v="WA"/>
    <n v="99223"/>
    <s v="(509) 530-1448"/>
    <n v="16801"/>
    <n v="2278.33"/>
    <n v="13379.33"/>
    <n v="0"/>
    <n v="0"/>
    <n v="0"/>
    <n v="180.59"/>
    <n v="0"/>
    <s v="https://apollo.pdc.wa.gov/public/registrations/registration?registration_id=57236"/>
    <n v="35458"/>
    <n v="13784"/>
    <n v="3270829"/>
    <n v="23577"/>
    <m/>
    <s v="Sandy Riebe"/>
    <s v="candidate"/>
    <m/>
    <n v="45660.269930555558"/>
  </r>
  <r>
    <s v="ca-2024-93233"/>
    <s v="LOVEE  221"/>
    <s v="CA"/>
    <n v="44237"/>
    <d v="2024-05-06T00:00:00"/>
    <m/>
    <m/>
    <s v="Electronic"/>
    <n v="44237"/>
    <x v="1"/>
    <s v="Candidate declared"/>
    <s v="Liz Lovelett (LIZ LOVELETT)"/>
    <m/>
    <s v="1004 Commercial Avenue #453"/>
    <s v="Anacortes"/>
    <s v="SKAGIT"/>
    <s v="WA"/>
    <n v="98221"/>
    <s v="COMPLIANCE@BLUEWAVEPOLITICS.COM"/>
    <s v="lizlovelett@gmail.com"/>
    <s v="360-588-8707"/>
    <s v="STATE SENATOR"/>
    <n v="12"/>
    <s v="LEG DISTRICT 40 - SENATE"/>
    <n v="4769"/>
    <s v="SKAGIT"/>
    <s v="Legislative"/>
    <n v="109010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360-588-8707"/>
    <n v="149564.85"/>
    <n v="22581.83"/>
    <n v="138214.48000000001"/>
    <n v="0"/>
    <n v="0"/>
    <n v="0"/>
    <n v="856.61"/>
    <n v="0"/>
    <s v="https://apollo.pdc.wa.gov/public/registrations/registration?registration_id=62388"/>
    <n v="26678"/>
    <n v="30265"/>
    <n v="93233"/>
    <n v="17174"/>
    <n v="40"/>
    <s v="Jay Petterson"/>
    <s v="candidate"/>
    <m/>
    <n v="45760.528171296297"/>
  </r>
  <r>
    <s v="ca-2024-3253569"/>
    <s v="WALEA  033"/>
    <s v="CA"/>
    <n v="45124"/>
    <d v="2024-05-06T00:00:00"/>
    <m/>
    <m/>
    <s v="Electronic"/>
    <n v="45124"/>
    <x v="1"/>
    <s v="Candidate declared"/>
    <s v="Amy Walen"/>
    <m/>
    <s v="PO Box 853"/>
    <s v="Redmond"/>
    <s v="KING"/>
    <s v="WA"/>
    <s v="98073-0853"/>
    <s v="amy@amywalen.com"/>
    <s v="amy@amywalen.com"/>
    <s v="425-381-1909"/>
    <s v="STATE REPRESENTATIVE"/>
    <n v="13"/>
    <s v="LEG DISTRICT 48 - HOUSE"/>
    <n v="4874"/>
    <s v="KING"/>
    <s v="Legislative"/>
    <n v="77777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853"/>
    <s v="Redmond"/>
    <s v="WA"/>
    <s v="98073-0853"/>
    <s v="425 868 9812"/>
    <n v="346785.96"/>
    <n v="229443.01"/>
    <n v="572891.55000000005"/>
    <n v="0"/>
    <n v="0"/>
    <n v="0"/>
    <n v="120.4"/>
    <n v="0"/>
    <s v="https://apollo.pdc.wa.gov/public/registrations/registration?registration_id=61081"/>
    <n v="34672"/>
    <n v="861"/>
    <n v="3253569"/>
    <n v="21465"/>
    <n v="48"/>
    <s v="Matthew G. Loschen"/>
    <s v="candidate"/>
    <m/>
    <n v="45839.538541666669"/>
  </r>
  <r>
    <s v="ca-2024-3298570"/>
    <s v="TOBID--501"/>
    <s v="CA"/>
    <n v="45427"/>
    <d v="2024-05-06T00:00:00"/>
    <m/>
    <m/>
    <s v="Electronic"/>
    <n v="45427"/>
    <x v="1"/>
    <s v="Candidate declared"/>
    <s v="David Tobin"/>
    <m/>
    <s v="P.O. Box 431"/>
    <s v="Long Beach"/>
    <s v="PACIFIC"/>
    <s v="WA"/>
    <n v="98631"/>
    <s v="tobinforcountycommissioner@gmail.com"/>
    <s v="dtobin@co.pacific.wa.us"/>
    <n v="3605898624"/>
    <s v="COUNTY COMMISSIONER"/>
    <n v="23"/>
    <s v="PACIFIC CO"/>
    <n v="3841"/>
    <s v="PACIFIC"/>
    <s v="Local"/>
    <n v="16798"/>
    <s v="C"/>
    <s v="Registration and financial affairs"/>
    <s v="Candidate"/>
    <s v="Candidate"/>
    <m/>
    <m/>
    <d v="1900-01-01T00:00:00"/>
    <s v="D"/>
    <x v="0"/>
    <n v="45601"/>
    <s v="mini"/>
    <b v="1"/>
    <b v="1"/>
    <b v="1"/>
    <s v="Qualified for general"/>
    <s v="Won in general"/>
    <m/>
    <m/>
    <m/>
    <m/>
    <m/>
    <m/>
    <m/>
    <m/>
    <m/>
    <s v="P.O. Box 431"/>
    <s v="Long Beach"/>
    <s v="WA"/>
    <n v="98631"/>
    <n v="3605898624"/>
    <n v="2957.68"/>
    <n v="550"/>
    <n v="3357.34"/>
    <n v="0"/>
    <n v="0"/>
    <n v="0"/>
    <m/>
    <m/>
    <s v="https://apollo.pdc.wa.gov/public/registrations/registration?registration_id=62170"/>
    <n v="36227"/>
    <n v="35753"/>
    <n v="3298570"/>
    <n v="24310"/>
    <m/>
    <s v="David Tobin"/>
    <s v="candidate"/>
    <m/>
    <n v="45762.811597222222"/>
  </r>
  <r>
    <s v="ca-2026-3321421"/>
    <s v="BROND--784"/>
    <s v="CA"/>
    <n v="45670"/>
    <m/>
    <m/>
    <m/>
    <s v="Electronic"/>
    <n v="45670"/>
    <x v="2"/>
    <s v="Candidate registered"/>
    <s v="Daniel A. Bronoske"/>
    <m/>
    <s v="PO Box 39408"/>
    <s v="Lakewood"/>
    <s v="PIERCE"/>
    <s v="WA"/>
    <n v="98496"/>
    <s v="dan@danbronoske.com"/>
    <s v="dan@danbronoske.com"/>
    <s v="253-561-7855"/>
    <s v="STATE REPRESENTATIVE"/>
    <n v="13"/>
    <s v="LEG DISTRICT 28 - HOUSE"/>
    <n v="4833"/>
    <s v="PIERCE"/>
    <s v="Legislative"/>
    <n v="84486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349 16th Ave E #60"/>
    <s v="Seattle"/>
    <s v="WA"/>
    <n v="98112"/>
    <s v="206-218-3108"/>
    <n v="0"/>
    <n v="50000"/>
    <n v="1249.29"/>
    <n v="0"/>
    <n v="0"/>
    <n v="0"/>
    <m/>
    <m/>
    <s v="https://apollo.pdc.wa.gov/public/registrations/registration?registration_id=62490"/>
    <n v="37370"/>
    <n v="29831"/>
    <n v="3321421"/>
    <n v="25222"/>
    <n v="28"/>
    <s v="Abbot Taylor"/>
    <s v="candidate"/>
    <m/>
    <n v="45757.400023148148"/>
  </r>
  <r>
    <s v="ca-2028-3321365"/>
    <s v="RICCM  210"/>
    <s v="CA"/>
    <n v="45666"/>
    <m/>
    <m/>
    <m/>
    <s v="Electronic"/>
    <n v="45666"/>
    <x v="0"/>
    <s v="Candidate registered"/>
    <s v="Marcus M. Riccelli (Marcus Riccelli)"/>
    <s v="FMRS"/>
    <s v="PO Box 4513"/>
    <s v="Spokane"/>
    <s v="SPOKANE"/>
    <s v="WA"/>
    <n v="99220"/>
    <s v="info@marcusriccelli.com"/>
    <s v="info@marcusriccelli.com"/>
    <s v="509-465-4305"/>
    <s v="STATE SENATOR"/>
    <n v="12"/>
    <s v="LEG DISTRICT 03 - SENATE"/>
    <n v="4732"/>
    <s v="SPOKANE"/>
    <s v="Legislative"/>
    <n v="103127"/>
    <s v="C"/>
    <s v="Registration and financial affairs"/>
    <s v="Candidate"/>
    <s v="Candidate"/>
    <m/>
    <m/>
    <m/>
    <s v="D"/>
    <x v="0"/>
    <n v="47064"/>
    <s v="full"/>
    <b v="1"/>
    <m/>
    <m/>
    <m/>
    <m/>
    <m/>
    <m/>
    <m/>
    <m/>
    <m/>
    <m/>
    <m/>
    <m/>
    <m/>
    <s v="PO Box 4513"/>
    <s v="Spokane"/>
    <s v="WA"/>
    <n v="99220"/>
    <s v="509-939-1897"/>
    <n v="21034.5"/>
    <n v="0"/>
    <n v="3348.02"/>
    <n v="0"/>
    <n v="0"/>
    <n v="450"/>
    <m/>
    <m/>
    <s v="https://apollo.pdc.wa.gov/public/registrations/registration?registration_id=62361"/>
    <n v="37304"/>
    <n v="841"/>
    <n v="3321365"/>
    <n v="25375"/>
    <n v="3"/>
    <s v="Barbara Marney"/>
    <s v="candidate"/>
    <m/>
    <n v="45848.468472222223"/>
  </r>
  <r>
    <s v="ca-2026-3321415"/>
    <s v="LEKAD  232"/>
    <s v="CA"/>
    <n v="45670"/>
    <m/>
    <m/>
    <m/>
    <s v="Electronic"/>
    <n v="45670"/>
    <x v="2"/>
    <s v="Candidate registered"/>
    <s v="Debra Lekanoff (Debra E. Lekanoff)"/>
    <m/>
    <s v="PO Box 23125"/>
    <s v="Seattle"/>
    <s v="SKAGIT"/>
    <s v="WA"/>
    <n v="98102"/>
    <s v="votedebralekanoff@gmail.com"/>
    <s v="dlekanoff@gmail.com"/>
    <s v="360-770-9689"/>
    <s v="STATE REPRESENTATIVE"/>
    <n v="13"/>
    <s v="LEG DISTRICT 40 - HOUSE"/>
    <n v="4858"/>
    <s v="SKAGIT"/>
    <s v="Legislative"/>
    <n v="113842"/>
    <s v="C"/>
    <s v="Registration and financial affairs"/>
    <s v="Candidate"/>
    <s v="Candidate"/>
    <m/>
    <m/>
    <d v="1899-12-31T00:00:00"/>
    <s v="D"/>
    <x v="0"/>
    <n v="46329"/>
    <s v="full"/>
    <b v="1"/>
    <m/>
    <m/>
    <m/>
    <m/>
    <m/>
    <m/>
    <m/>
    <m/>
    <m/>
    <m/>
    <m/>
    <m/>
    <m/>
    <s v="349 16th Ave E #60"/>
    <s v="Seattle"/>
    <s v="WA"/>
    <n v="98112"/>
    <s v="206-218-3108"/>
    <n v="0"/>
    <n v="24610.06"/>
    <n v="2297.54"/>
    <n v="0"/>
    <n v="0"/>
    <n v="0"/>
    <m/>
    <m/>
    <s v="https://apollo.pdc.wa.gov/public/registrations/registration?registration_id=62483"/>
    <n v="37364"/>
    <n v="919"/>
    <n v="3321415"/>
    <n v="25659"/>
    <n v="40"/>
    <s v="Abbot Taylor"/>
    <s v="candidate"/>
    <m/>
    <n v="45848.503136574072"/>
  </r>
  <r>
    <s v="ca-2026-3321390"/>
    <s v="FEY J  422"/>
    <s v="CA"/>
    <n v="45669"/>
    <m/>
    <m/>
    <m/>
    <s v="Electronic"/>
    <n v="45669"/>
    <x v="2"/>
    <s v="Candidate registered"/>
    <s v="Jake Fey (JAKE FEY)"/>
    <m/>
    <s v="PO BOX 1372"/>
    <s v="TACOMA"/>
    <s v="PIERCE"/>
    <s v="WA"/>
    <n v="98401"/>
    <s v="JAKEFEY@OUTLOOK.COM"/>
    <s v="Jakefey@outlook.com"/>
    <s v="253-383-5908"/>
    <s v="STATE REPRESENTATIVE"/>
    <n v="13"/>
    <s v="LEG DISTRICT 27 - HOUSE"/>
    <n v="4831"/>
    <s v="PIERCE"/>
    <s v="Legislative"/>
    <n v="98119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0"/>
    <n v="10901.09"/>
    <n v="4849.55"/>
    <n v="0"/>
    <n v="0"/>
    <n v="0"/>
    <m/>
    <m/>
    <s v="https://apollo.pdc.wa.gov/public/registrations/registration?registration_id=62470"/>
    <n v="37343"/>
    <n v="30397"/>
    <n v="3321390"/>
    <n v="25416"/>
    <n v="27"/>
    <s v="JASON BENNETT"/>
    <s v="candidate"/>
    <m/>
    <n v="45848.671076388891"/>
  </r>
  <r>
    <s v="ca-2028-3321366"/>
    <s v="HANSD  110"/>
    <s v="CA"/>
    <n v="45666"/>
    <m/>
    <m/>
    <m/>
    <s v="Electronic"/>
    <n v="45666"/>
    <x v="0"/>
    <s v="Candidate registered"/>
    <s v="Drew Hansen"/>
    <m/>
    <s v="PO Box 9100"/>
    <s v="Seattle"/>
    <s v="KITSAP"/>
    <s v="WA"/>
    <n v="98109"/>
    <s v="info@argo.us"/>
    <s v="info@argo.us"/>
    <s v="206-745-2010"/>
    <s v="STATE SENATOR"/>
    <n v="12"/>
    <s v="LEG DISTRICT 23 - SENATE"/>
    <n v="4752"/>
    <s v="KITSAP"/>
    <s v="Legislative"/>
    <n v="112877"/>
    <s v="C"/>
    <s v="Registration and financial affairs"/>
    <s v="Candidate"/>
    <s v="Candidate"/>
    <m/>
    <m/>
    <m/>
    <s v="D"/>
    <x v="0"/>
    <n v="47064"/>
    <s v="full"/>
    <b v="1"/>
    <m/>
    <m/>
    <m/>
    <m/>
    <m/>
    <m/>
    <m/>
    <m/>
    <m/>
    <m/>
    <m/>
    <m/>
    <m/>
    <s v="PO Box 9100"/>
    <s v="Seattle"/>
    <s v="WA"/>
    <n v="98109"/>
    <s v="206-745-2010"/>
    <n v="500"/>
    <n v="205709.6"/>
    <n v="205656.12"/>
    <n v="0"/>
    <n v="0"/>
    <n v="1250"/>
    <m/>
    <m/>
    <s v="https://apollo.pdc.wa.gov/public/registrations/registration?registration_id=62464"/>
    <n v="37310"/>
    <n v="30401"/>
    <n v="3321366"/>
    <n v="25418"/>
    <n v="23"/>
    <s v="Jason Bennett"/>
    <s v="candidate"/>
    <m/>
    <n v="45852.483263888891"/>
  </r>
  <r>
    <s v="ca-2020-1176"/>
    <s v="ORMST  210"/>
    <s v="CA"/>
    <n v="43501"/>
    <m/>
    <m/>
    <m/>
    <s v="Electronic"/>
    <n v="43501"/>
    <x v="4"/>
    <s v="Candidate registered"/>
    <s v="Timm Ormsby (TIMM ORMSBY)"/>
    <m/>
    <s v="PO BOX 2177"/>
    <s v="SPOKANE"/>
    <s v="SPOKANE"/>
    <s v="WA"/>
    <n v="99210"/>
    <s v="COMPLIANCE@BLUEWAVEPOLITICS.COM"/>
    <s v="vote.ormsby@gmail.com"/>
    <s v="509-939-2048"/>
    <s v="STATE REPRESENTATIVE"/>
    <n v="13"/>
    <s v="LEG DISTRICT 03 - HOUSE"/>
    <n v="4783"/>
    <s v="SPOKANE"/>
    <s v="Legislative"/>
    <n v="91049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119 1ST AVE S STE 320"/>
    <s v="SEATTLE"/>
    <s v="WA"/>
    <n v="98104"/>
    <s v="206-682-7328"/>
    <n v="132416.46"/>
    <n v="11087.4"/>
    <n v="66906.78"/>
    <n v="0"/>
    <n v="0"/>
    <n v="0"/>
    <n v="469.67"/>
    <n v="0"/>
    <s v="https://web.pdc.wa.gov/rptimg/default.aspx?docid=4779165"/>
    <n v="14549"/>
    <n v="230"/>
    <n v="1176"/>
    <n v="965"/>
    <n v="3"/>
    <s v="JOSIE OLSEN"/>
    <s v="candidate"/>
    <m/>
    <n v="44301.670046296298"/>
  </r>
  <r>
    <s v="ca-2018-447"/>
    <s v="HAMLR  648"/>
    <s v="CA"/>
    <n v="43257"/>
    <m/>
    <m/>
    <m/>
    <m/>
    <n v="43257"/>
    <x v="3"/>
    <s v="Candidate registered"/>
    <s v="ROBERT J. HAMLIN (ROBERT  HAMLIN)"/>
    <m/>
    <s v="482 KELLY-HENKE RD"/>
    <s v="STEVENSON"/>
    <s v="SKAMANIA"/>
    <s v="WA"/>
    <n v="98648"/>
    <s v="bobh@gorge.net"/>
    <s v="bobh@gorge.net"/>
    <s v="509-427-4562"/>
    <s v="COUNTY COMMISSIONER"/>
    <n v="23"/>
    <s v="SKAMANIA CO"/>
    <n v="4093"/>
    <s v="SKAMANIA"/>
    <s v="Local"/>
    <n v="7567"/>
    <s v="C"/>
    <s v="Registration and financial affairs"/>
    <s v="Candidate"/>
    <s v="Candidate"/>
    <m/>
    <m/>
    <d v="1900-01-02T00:00:00"/>
    <s v="D"/>
    <x v="0"/>
    <n v="43410"/>
    <s v="mini"/>
    <b v="1"/>
    <m/>
    <m/>
    <s v="Qualified for general"/>
    <s v="Unopposed in general"/>
    <m/>
    <m/>
    <m/>
    <m/>
    <m/>
    <m/>
    <m/>
    <m/>
    <m/>
    <s v="482 KELLY-HENKE RD"/>
    <s v="STEVENSON"/>
    <s v="WA"/>
    <n v="98648"/>
    <s v="509-427-4562"/>
    <m/>
    <m/>
    <m/>
    <m/>
    <m/>
    <m/>
    <m/>
    <m/>
    <s v="https://web.pdc.wa.gov/rptimg/default.aspx?docid=4727712"/>
    <n v="7962"/>
    <n v="25194"/>
    <n v="447"/>
    <m/>
    <m/>
    <s v="ROBERT  HAMLIN"/>
    <s v="candidate"/>
    <m/>
    <n v="43959.621932870374"/>
  </r>
  <r>
    <s v="ca-2015-5490"/>
    <s v="LOVIJ2 012"/>
    <s v="CA"/>
    <n v="42051"/>
    <m/>
    <m/>
    <m/>
    <s v="Electronic"/>
    <n v="42051"/>
    <x v="12"/>
    <s v="Candidate registered"/>
    <s v="LOVICK JOHNNY R (JOHNNY LOVICK)"/>
    <m/>
    <s v="2403 157TH PL SE"/>
    <s v="MILL CREEK"/>
    <s v="SNOHOMISH"/>
    <s v="WA"/>
    <n v="98012"/>
    <s v="JOHN@ELECTJOHNLOVICK.COM"/>
    <s v="john@electjohnlovick.com"/>
    <s v="425-750-0306"/>
    <s v="COUNTY EXECUTIVE"/>
    <n v="29"/>
    <s v="SNOHOMISH CO"/>
    <n v="4107"/>
    <s v="SNOHOMISH"/>
    <s v="Local"/>
    <n v="416727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Lost in general"/>
    <m/>
    <m/>
    <m/>
    <m/>
    <m/>
    <m/>
    <m/>
    <m/>
    <m/>
    <s v="2620 170TH ST SE"/>
    <s v="BOTHELL"/>
    <s v="WA"/>
    <n v="98012"/>
    <s v="425-328-4990"/>
    <n v="79992.53"/>
    <n v="0"/>
    <n v="57158.05"/>
    <n v="0"/>
    <n v="0"/>
    <n v="0"/>
    <n v="56812.68"/>
    <n v="8799.6200000000008"/>
    <s v="https://web.pdc.wa.gov/rptimg/default.aspx?docid=4252461"/>
    <n v="11766"/>
    <n v="26449"/>
    <n v="5490"/>
    <n v="6903"/>
    <m/>
    <s v="SABRINA COMBS"/>
    <s v="candidate"/>
    <m/>
    <n v="44149.104872685188"/>
  </r>
  <r>
    <s v="ca-2021-1105"/>
    <s v="RYANT  082"/>
    <s v="CA"/>
    <n v="43121"/>
    <m/>
    <m/>
    <n v="44307"/>
    <s v="Electronic"/>
    <n v="43121"/>
    <x v="19"/>
    <s v="Candidate discontinued campaign"/>
    <s v="Terry Q Ryan (TERRY RYAN)"/>
    <m/>
    <s v="PO BOX 15207"/>
    <s v="MILL CREEK"/>
    <s v="SNOHOMISH"/>
    <s v="WA"/>
    <n v="98082"/>
    <s v="TERRY@ELECTTERRYRYAN.COM"/>
    <s v="terry@electterryryan.com"/>
    <s v="206-406-3206"/>
    <s v="COUNTY COUNCIL MEMBER"/>
    <n v="25"/>
    <s v="SNOHOMISH CO"/>
    <n v="4107"/>
    <s v="SNOHOMISH"/>
    <s v="Local"/>
    <n v="518783"/>
    <s v="C"/>
    <s v="Registration and financial affairs"/>
    <s v="Candidate"/>
    <s v="Candidate"/>
    <m/>
    <m/>
    <m/>
    <s v="D"/>
    <x v="0"/>
    <n v="44502"/>
    <s v="full"/>
    <b v="0"/>
    <m/>
    <m/>
    <m/>
    <m/>
    <m/>
    <m/>
    <m/>
    <m/>
    <m/>
    <m/>
    <m/>
    <m/>
    <m/>
    <s v="PO BOX 15207"/>
    <s v="MILL CREEK"/>
    <s v="WA"/>
    <n v="98082"/>
    <s v="206-406-3206"/>
    <n v="0"/>
    <n v="5955.04"/>
    <n v="5955.04"/>
    <n v="0"/>
    <n v="0"/>
    <n v="0"/>
    <m/>
    <m/>
    <s v="https://web.pdc.wa.gov/rptimg/default.aspx?docid=4697325"/>
    <n v="16885"/>
    <n v="1050"/>
    <n v="1105"/>
    <n v="17398"/>
    <m/>
    <s v="TERRY RYAN"/>
    <s v="candidate"/>
    <m/>
    <n v="44449.546180555553"/>
  </r>
  <r>
    <s v="ca-2020-1160"/>
    <s v="BERGS  056"/>
    <s v="CA"/>
    <n v="43499"/>
    <m/>
    <m/>
    <m/>
    <s v="Electronic"/>
    <n v="43499"/>
    <x v="4"/>
    <s v="Candidate registered"/>
    <s v="STEVEN BERGQUIST"/>
    <m/>
    <s v="PO BOX 2050"/>
    <s v="RENTON"/>
    <s v="KING"/>
    <s v="WA"/>
    <n v="98059"/>
    <s v="STEVE4HOUSE@GMAIL.COM"/>
    <s v="stevebergquist@gmail.com"/>
    <s v="425-306-7569"/>
    <s v="STATE REPRESENTATIVE"/>
    <n v="13"/>
    <s v="LEG DISTRICT 11 - HOUSE"/>
    <n v="4799"/>
    <s v="KING"/>
    <s v="Legislative"/>
    <n v="89356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332 GRAHAM AVE SE"/>
    <s v="RENTON"/>
    <s v="WA"/>
    <n v="98059"/>
    <m/>
    <n v="158265"/>
    <n v="10000"/>
    <n v="163265"/>
    <n v="0"/>
    <n v="0"/>
    <n v="0"/>
    <n v="7930.55"/>
    <n v="0"/>
    <s v="https://web.pdc.wa.gov/rptimg/default.aspx?docid=4778744"/>
    <n v="1415"/>
    <n v="30328"/>
    <n v="1160"/>
    <n v="320"/>
    <n v="11"/>
    <s v="ANITA BARUAH"/>
    <s v="candidate"/>
    <m/>
    <n v="44300.337407407409"/>
  </r>
  <r>
    <s v="ca-2020-1218"/>
    <s v="FARRT  408"/>
    <s v="CA"/>
    <n v="43471"/>
    <m/>
    <m/>
    <m/>
    <s v="Electronic"/>
    <n v="43471"/>
    <x v="4"/>
    <s v="Candidate registered"/>
    <s v="FARRELL TIMOTHY M (TIMOTHY FARRELL)"/>
    <m/>
    <s v="413 SOUTH M STREET"/>
    <s v="TACOMA"/>
    <s v="PIERCE"/>
    <s v="WA"/>
    <n v="98405"/>
    <s v="TIMFARRELL.US@GMAIL.COM"/>
    <s v="timfarrell.us@gmail.com"/>
    <s v="253-431-8081"/>
    <s v="COUNTY COUNCIL MEMBER"/>
    <n v="25"/>
    <s v="PIERCE CO"/>
    <n v="3879"/>
    <s v="PIERCE"/>
    <s v="Local"/>
    <n v="520561"/>
    <s v="C"/>
    <s v="Registration and financial affairs"/>
    <s v="Candidate"/>
    <s v="Candidate"/>
    <m/>
    <m/>
    <d v="1900-01-03T00:00:00"/>
    <s v="D"/>
    <x v="0"/>
    <n v="44138"/>
    <s v="full"/>
    <b v="1"/>
    <b v="1"/>
    <b v="0"/>
    <s v="Lost in primary"/>
    <m/>
    <m/>
    <m/>
    <m/>
    <m/>
    <m/>
    <m/>
    <m/>
    <m/>
    <m/>
    <s v="413 SOUTH M STREET"/>
    <s v="TACOMA"/>
    <s v="WA"/>
    <n v="98405"/>
    <s v="253-431-8081"/>
    <n v="17024.28"/>
    <n v="0"/>
    <n v="14913.45"/>
    <n v="2000"/>
    <n v="0"/>
    <n v="0"/>
    <m/>
    <m/>
    <s v="https://web.pdc.wa.gov/rptimg/default.aspx?docid=4774606"/>
    <n v="6026"/>
    <n v="1098"/>
    <n v="1218"/>
    <n v="557"/>
    <m/>
    <s v="TIMOTHY FARRELL"/>
    <s v="candidate"/>
    <m/>
    <n v="44148.854155092595"/>
  </r>
  <r>
    <s v="ca-2020-1230"/>
    <s v="CLEVA  660"/>
    <s v="CA"/>
    <n v="42741"/>
    <m/>
    <m/>
    <m/>
    <s v="Electronic"/>
    <n v="42741"/>
    <x v="4"/>
    <s v="Candidate registered"/>
    <s v="Annette M Cleveland (ANNETTE CLEVELAND)"/>
    <m/>
    <s v="6400 NE HWY 99 #G340"/>
    <s v="VANCOUVER"/>
    <s v="CLARK"/>
    <s v="WA"/>
    <n v="98665"/>
    <s v="LINDAMCLAIN@COMCAST.NET"/>
    <s v="annettecleveland2012@gmail.com"/>
    <s v="360-241-1222"/>
    <s v="STATE SENATOR"/>
    <n v="12"/>
    <s v="LEG DISTRICT 49 - SENATE"/>
    <n v="4778"/>
    <s v="CLARK"/>
    <s v="Legislative"/>
    <n v="94869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7410 NW 16TH AVE"/>
    <s v="VANCOUVER"/>
    <s v="WA"/>
    <n v="98665"/>
    <s v="360-241-1222"/>
    <n v="304415.89"/>
    <n v="3613.38"/>
    <n v="306548.13"/>
    <n v="0"/>
    <n v="0"/>
    <n v="0"/>
    <n v="27578.01"/>
    <n v="0"/>
    <s v="https://web.pdc.wa.gov/rptimg/default.aspx?docid=4763468"/>
    <n v="3724"/>
    <n v="1105"/>
    <n v="1230"/>
    <n v="439"/>
    <n v="49"/>
    <s v="LINDA MCLAIN"/>
    <s v="candidate"/>
    <m/>
    <n v="44648.533842592595"/>
  </r>
  <r>
    <s v="ca-2019-1479"/>
    <s v="MEDIK  110"/>
    <s v="CA"/>
    <n v="43556"/>
    <d v="2019-05-13T00:00:00"/>
    <m/>
    <m/>
    <s v="Electronic"/>
    <n v="43556"/>
    <x v="7"/>
    <s v="Candidate declared"/>
    <s v="KOLBY W Medina (KOL MEDINA)"/>
    <m/>
    <s v="16191 AGATE PASS ROAD NE"/>
    <s v="BAINBRIDGE ISLAND"/>
    <s v="KITSAP"/>
    <s v="WA"/>
    <n v="98110"/>
    <s v="KOL@KOLMEDINAFORCOUNCIL.COM"/>
    <s v="kol@kolmedinaforcouncil.com"/>
    <s v="206-755-9205"/>
    <s v="CITY COUNCIL MEMBER"/>
    <n v="32"/>
    <s v="CITY OF BAINBRIDGE ISLAND"/>
    <n v="4409"/>
    <s v="KITSAP"/>
    <s v="Local"/>
    <n v="19249"/>
    <s v="C"/>
    <s v="Registration and financial affairs"/>
    <s v="Candidate"/>
    <s v="Candidate"/>
    <m/>
    <m/>
    <m/>
    <s v="D"/>
    <x v="0"/>
    <n v="43774"/>
    <s v="full"/>
    <b v="1"/>
    <b v="0"/>
    <b v="1"/>
    <m/>
    <s v="Won in general"/>
    <m/>
    <m/>
    <m/>
    <m/>
    <m/>
    <m/>
    <m/>
    <m/>
    <m/>
    <s v="16191 AGATE PASS ROAD NE"/>
    <s v="BAINBRIDGE ISLAND"/>
    <s v="WA"/>
    <n v="98110"/>
    <s v="206-755-9205"/>
    <n v="16759.71"/>
    <n v="0"/>
    <n v="7689.74"/>
    <n v="0"/>
    <n v="0"/>
    <n v="0"/>
    <n v="38.68"/>
    <n v="0"/>
    <s v="https://web.pdc.wa.gov/rptimg/default.aspx?docid=4799968"/>
    <n v="12936"/>
    <n v="1324"/>
    <n v="1479"/>
    <n v="2128"/>
    <m/>
    <s v="KOL MEDINA"/>
    <s v="candidate"/>
    <m/>
    <n v="44148.917673611111"/>
  </r>
  <r>
    <s v="ca-2020-1210"/>
    <s v="DARNJ  406"/>
    <s v="CA"/>
    <n v="42745"/>
    <m/>
    <m/>
    <m/>
    <s v="Electronic"/>
    <n v="42745"/>
    <x v="4"/>
    <s v="Candidate registered"/>
    <s v="Jeannie Darneille (JEANNIE DARNEILLE)"/>
    <m/>
    <s v="PO BOX 7753"/>
    <s v="TACOMA"/>
    <s v="PIERCE"/>
    <s v="WA"/>
    <n v="98418"/>
    <s v="VOTE4JEANNIE@AOL.COM"/>
    <s v="vote4jeannie@aol.com"/>
    <s v="253-576-4086"/>
    <s v="STATE SENATOR"/>
    <n v="12"/>
    <s v="LEG DISTRICT 27 - SENATE"/>
    <n v="4756"/>
    <s v="PIERCE"/>
    <s v="Legislative"/>
    <n v="95771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486-0085"/>
    <n v="68314"/>
    <n v="12081.95"/>
    <n v="61575.79"/>
    <n v="0"/>
    <n v="0"/>
    <n v="0"/>
    <n v="522.25"/>
    <n v="0"/>
    <s v="https://web.pdc.wa.gov/rptimg/default.aspx?docid=4623856"/>
    <n v="4566"/>
    <n v="30395"/>
    <n v="1210"/>
    <n v="491"/>
    <n v="27"/>
    <s v="JASON BENNETT"/>
    <s v="candidate"/>
    <m/>
    <n v="44301.496666666666"/>
  </r>
  <r>
    <s v="ca-2019-1675"/>
    <s v="COMBD  501"/>
    <s v="CA"/>
    <n v="43542"/>
    <d v="2019-05-15T00:00:00"/>
    <m/>
    <m/>
    <s v="Electronic"/>
    <n v="43542"/>
    <x v="7"/>
    <s v="Candidate declared"/>
    <s v="COMBS DAVID F (DAVID COMBS)"/>
    <m/>
    <s v="920 MARTIN LUTHER KING JR WAY"/>
    <s v="TACOMA"/>
    <s v="PIERCE"/>
    <s v="WA"/>
    <n v="98405"/>
    <s v="INFO@COMBSFORTACOMA.COM"/>
    <s v="info@combsfortacoma.com"/>
    <s v="253-304-4246"/>
    <s v="CITY COUNCIL MEMBER"/>
    <n v="32"/>
    <s v="CITY OF TACOMA"/>
    <n v="4217"/>
    <s v="PIERCE"/>
    <s v="Local"/>
    <n v="117408"/>
    <s v="C"/>
    <s v="Registration and financial affairs"/>
    <s v="Candidate"/>
    <s v="Candidate"/>
    <m/>
    <m/>
    <m/>
    <s v="D"/>
    <x v="0"/>
    <n v="43774"/>
    <s v="full"/>
    <b v="1"/>
    <b v="0"/>
    <b v="1"/>
    <m/>
    <s v="Lost in general"/>
    <m/>
    <m/>
    <m/>
    <m/>
    <m/>
    <m/>
    <m/>
    <m/>
    <m/>
    <s v="2358 YAKIMA AVE UNIT 310"/>
    <s v="TACOMA"/>
    <s v="WA"/>
    <n v="98405"/>
    <s v="253-951-4840"/>
    <n v="9021"/>
    <n v="0"/>
    <n v="4337.62"/>
    <n v="0"/>
    <n v="500"/>
    <n v="0"/>
    <m/>
    <m/>
    <s v="https://web.pdc.wa.gov/rptimg/default.aspx?docid=4793527"/>
    <n v="3874"/>
    <n v="1511"/>
    <n v="1675"/>
    <n v="1707"/>
    <m/>
    <s v="NICOLLETTE ROE"/>
    <s v="candidate"/>
    <m/>
    <n v="44148.902280092596"/>
  </r>
  <r>
    <s v="ca-2019-1287"/>
    <s v="ARAGS  501"/>
    <s v="CA"/>
    <n v="43535"/>
    <d v="2019-05-20T00:00:00"/>
    <m/>
    <m/>
    <s v="Electronic"/>
    <n v="43535"/>
    <x v="7"/>
    <s v="Candidate declared"/>
    <s v="Sofia Aragon (SOFIA ARAGON)"/>
    <m/>
    <s v="609 SW 150TH ST #48004"/>
    <s v="BURIEN"/>
    <s v="KING"/>
    <s v="WA"/>
    <n v="98146"/>
    <s v="SOFIAFORBURIEN@GMAIL.COM"/>
    <s v="sofiaforburien@gmail.com"/>
    <s v="206-778-2891"/>
    <s v="CITY COUNCIL MEMBER"/>
    <n v="32"/>
    <s v="CITY OF BURIEN"/>
    <n v="4713"/>
    <s v="KING"/>
    <s v="Local"/>
    <n v="27676"/>
    <s v="C"/>
    <s v="Registration and financial affairs"/>
    <s v="Candidate"/>
    <s v="Candidate"/>
    <m/>
    <m/>
    <m/>
    <s v="D"/>
    <x v="0"/>
    <n v="43774"/>
    <s v="full"/>
    <b v="1"/>
    <b v="0"/>
    <b v="1"/>
    <m/>
    <s v="Won in general"/>
    <m/>
    <m/>
    <m/>
    <m/>
    <m/>
    <m/>
    <m/>
    <m/>
    <m/>
    <s v="7750 17TH AVE NE"/>
    <s v="SEATTLE"/>
    <s v="WA"/>
    <n v="98115"/>
    <m/>
    <n v="31887"/>
    <n v="250"/>
    <n v="31655.279999999999"/>
    <n v="2000"/>
    <n v="0"/>
    <n v="0"/>
    <n v="538.28"/>
    <n v="0"/>
    <s v="https://web.pdc.wa.gov/rptimg/default.aspx?docid=4790303"/>
    <n v="712"/>
    <n v="89"/>
    <n v="1287"/>
    <n v="1542"/>
    <m/>
    <s v="JANET MILLER"/>
    <s v="candidate"/>
    <m/>
    <n v="44148.896192129629"/>
  </r>
  <r>
    <s v="ca-2012-10336"/>
    <s v="BERGS  056"/>
    <s v="CA"/>
    <n v="40949"/>
    <m/>
    <m/>
    <m/>
    <s v="Electronic"/>
    <n v="40949"/>
    <x v="13"/>
    <s v="Candidate registered"/>
    <s v="STEVEN BERGQUIST"/>
    <m/>
    <s v="PO BOX 2050"/>
    <s v="RENTON"/>
    <s v="KING"/>
    <s v="WA"/>
    <n v="98056"/>
    <s v="STEVE4HOUSE@GMAIL.COM"/>
    <s v="steve4house@gmail.com"/>
    <s v="425-306-7569"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Open seat"/>
    <m/>
    <m/>
    <m/>
    <m/>
    <m/>
    <m/>
    <m/>
    <m/>
    <s v="14425 151ST PL SE"/>
    <s v="RENTON"/>
    <s v="WA"/>
    <n v="98059"/>
    <s v="206-276-7889"/>
    <n v="72001.919999999998"/>
    <n v="0"/>
    <n v="60965.69"/>
    <n v="0"/>
    <n v="0"/>
    <n v="0"/>
    <m/>
    <m/>
    <s v="https://web.pdc.wa.gov/rptimg/default.aspx?filerid_election_year=BERGS%20%20056%3A%7C%3A2012"/>
    <n v="1247"/>
    <n v="30328"/>
    <n v="10336"/>
    <n v="9753"/>
    <n v="11"/>
    <s v="CARRIE BERGQUIST"/>
    <s v="candidate"/>
    <m/>
    <n v="44149.202870370369"/>
  </r>
  <r>
    <s v="ca-2015-5081"/>
    <s v="BASSA  106"/>
    <s v="CA"/>
    <n v="42107"/>
    <m/>
    <m/>
    <m/>
    <s v="Electronic"/>
    <n v="42107"/>
    <x v="12"/>
    <s v="Candidate registered"/>
    <s v="BASSOK ALON (ALON BASSOK)"/>
    <m/>
    <s v="6548 25TH AVE SW"/>
    <s v="SEATTLE"/>
    <s v="KING"/>
    <s v="WA"/>
    <n v="98106"/>
    <s v="bassok4council@gmail.com"/>
    <s v="bassok4council@gmail.com"/>
    <s v="206-356-1331"/>
    <s v="CITY COUNCIL MEMBER"/>
    <n v="32"/>
    <s v="CITY OF SEATTLE"/>
    <n v="4048"/>
    <s v="KING"/>
    <s v="Local"/>
    <n v="414727"/>
    <s v="C"/>
    <s v="Registration and financial affairs"/>
    <s v="Candidate"/>
    <s v="Candidate"/>
    <m/>
    <m/>
    <m/>
    <s v="D"/>
    <x v="0"/>
    <n v="42311"/>
    <s v="full"/>
    <b v="1"/>
    <m/>
    <m/>
    <s v="Lost in primary"/>
    <m/>
    <m/>
    <m/>
    <m/>
    <m/>
    <m/>
    <m/>
    <m/>
    <m/>
    <m/>
    <s v="4318B GREENWOOD AVE N"/>
    <s v="SEATTLE"/>
    <s v="WA"/>
    <n v="98103"/>
    <s v="?"/>
    <n v="28583.37"/>
    <n v="0"/>
    <n v="28583.37"/>
    <n v="0"/>
    <n v="0"/>
    <n v="0"/>
    <m/>
    <m/>
    <s v="https://web.pdc.wa.gov/rptimg/default.aspx?docid=4387688"/>
    <n v="1184"/>
    <n v="4404"/>
    <n v="5081"/>
    <n v="6497"/>
    <m/>
    <s v="ALLEN LICHTBACH"/>
    <s v="candidate"/>
    <m/>
    <n v="44149.090231481481"/>
  </r>
  <r>
    <s v="ca-2019-1274"/>
    <s v="ANDES  115"/>
    <s v="CA"/>
    <n v="43490"/>
    <d v="2019-05-20T00:00:00"/>
    <m/>
    <m/>
    <s v="Electronic"/>
    <n v="43490"/>
    <x v="7"/>
    <s v="Candidate declared"/>
    <s v="ANDERSON SASHA (SASHA ANDERSON)"/>
    <m/>
    <s v="PO BOX 15425"/>
    <s v="SEATTLE"/>
    <s v="KING"/>
    <s v="WA"/>
    <n v="98115"/>
    <s v="SASHAANDERSONFORDISTRICT4@GMAIL.COM"/>
    <s v="sashaandersonfordistrict4@gmail.com"/>
    <s v="206-228-6845"/>
    <s v="CITY COUNCIL MEMBER"/>
    <n v="32"/>
    <s v="CITY OF SEATTLE"/>
    <n v="4048"/>
    <s v="KING"/>
    <s v="Local"/>
    <n v="463183"/>
    <s v="C"/>
    <s v="Registration and financial affairs"/>
    <s v="Candidate"/>
    <s v="Candidate"/>
    <m/>
    <m/>
    <m/>
    <s v="D"/>
    <x v="0"/>
    <n v="43774"/>
    <s v="full"/>
    <b v="1"/>
    <b v="1"/>
    <b v="0"/>
    <s v="Lost in primary"/>
    <m/>
    <m/>
    <m/>
    <m/>
    <m/>
    <m/>
    <m/>
    <m/>
    <m/>
    <m/>
    <s v="PO BOX 15425"/>
    <s v="SEATTLE"/>
    <s v="WA"/>
    <n v="98115"/>
    <m/>
    <n v="49046.58"/>
    <n v="0"/>
    <n v="49046.58"/>
    <n v="0"/>
    <n v="0"/>
    <n v="0"/>
    <n v="7.78"/>
    <n v="83.46"/>
    <s v="https://web.pdc.wa.gov/rptimg/default.aspx?docid=4777861"/>
    <n v="528"/>
    <n v="1130"/>
    <n v="1274"/>
    <n v="1539"/>
    <m/>
    <s v="MARIKA VANDERSMITH"/>
    <s v="candidate"/>
    <m/>
    <n v="44148.895960648151"/>
  </r>
  <r>
    <s v="ca-2019-1787"/>
    <s v="KOLDB  111"/>
    <s v="CA"/>
    <n v="43461"/>
    <d v="2019-05-13T00:00:00"/>
    <m/>
    <m/>
    <s v="Electronic"/>
    <n v="43461"/>
    <x v="7"/>
    <s v="Candidate declared"/>
    <s v="KOLDING BRENDAN B (BRENDAN KOLDING)"/>
    <m/>
    <s v="PO BOX 80501"/>
    <s v="SEATTLE"/>
    <s v="KING"/>
    <s v="WA"/>
    <n v="98108"/>
    <s v="KOLDING34@GMAIL.COM"/>
    <s v="kolding34@gmail.com"/>
    <s v="206-458-4408"/>
    <s v="CITY COUNCIL MEMBER"/>
    <n v="32"/>
    <s v="CITY OF SEATTLE"/>
    <n v="4048"/>
    <s v="KING"/>
    <s v="Local"/>
    <n v="463183"/>
    <s v="C"/>
    <s v="Registration and financial affairs"/>
    <s v="Candidate"/>
    <s v="Candidate"/>
    <m/>
    <m/>
    <m/>
    <s v="D"/>
    <x v="0"/>
    <n v="43774"/>
    <s v="full"/>
    <b v="1"/>
    <b v="1"/>
    <b v="0"/>
    <s v="Lost in primary"/>
    <m/>
    <m/>
    <m/>
    <m/>
    <m/>
    <m/>
    <m/>
    <m/>
    <m/>
    <m/>
    <s v="PO BOX 80501"/>
    <s v="SEATTLE"/>
    <s v="WA"/>
    <n v="98108"/>
    <s v="206-458-4408"/>
    <n v="75415.039999999994"/>
    <n v="0"/>
    <n v="74986.77"/>
    <n v="0"/>
    <n v="0"/>
    <n v="0"/>
    <n v="0"/>
    <n v="3181.76"/>
    <s v="https://web.pdc.wa.gov/rptimg/default.aspx?docid=4773284"/>
    <n v="10657"/>
    <n v="1618"/>
    <n v="1787"/>
    <n v="2025"/>
    <m/>
    <s v="BRENDAN KOLDING"/>
    <s v="candidate"/>
    <m/>
    <n v="44148.913981481484"/>
  </r>
  <r>
    <s v="ca-2019-1384"/>
    <s v="GOSSL  122"/>
    <s v="CA"/>
    <n v="42401"/>
    <d v="2019-05-20T00:00:00"/>
    <m/>
    <m/>
    <s v="Electronic"/>
    <n v="42401"/>
    <x v="7"/>
    <s v="Candidate declared"/>
    <s v="GOSSETT LARRY E (LARRY GOSSETT)"/>
    <m/>
    <s v="603 STEWART STREET SUITE 819"/>
    <s v="SEATTLE"/>
    <s v="KING"/>
    <s v="WA"/>
    <n v="98101"/>
    <s v="PHIL@SEATTLECFO.COM"/>
    <s v="phil@seattlecfo.com"/>
    <s v="206-382-5552"/>
    <s v="COUNTY COUNCIL MEMBER"/>
    <n v="25"/>
    <s v="KING CO"/>
    <n v="5090"/>
    <s v="KING"/>
    <s v="Local"/>
    <n v="1293690"/>
    <s v="C"/>
    <s v="Registration and financial affairs"/>
    <s v="Candidate"/>
    <s v="Candidate"/>
    <m/>
    <m/>
    <m/>
    <s v="D"/>
    <x v="0"/>
    <n v="43774"/>
    <s v="full"/>
    <b v="1"/>
    <b v="0"/>
    <b v="1"/>
    <m/>
    <s v="Lost in general"/>
    <m/>
    <m/>
    <m/>
    <m/>
    <m/>
    <m/>
    <m/>
    <m/>
    <m/>
    <s v="603 STEWART STREET SUITE 819"/>
    <s v="SEATTLE"/>
    <s v="WA"/>
    <n v="98101"/>
    <m/>
    <n v="149897.66"/>
    <n v="0"/>
    <n v="149897.66"/>
    <n v="0"/>
    <n v="0"/>
    <n v="0"/>
    <n v="344.35"/>
    <n v="0"/>
    <s v="https://web.pdc.wa.gov/rptimg/default.aspx?filerid_election_year=GOSSL%20%20122%3A%7C%3A2019"/>
    <n v="7287"/>
    <n v="1233"/>
    <n v="1384"/>
    <n v="1867"/>
    <m/>
    <s v="PHILIP LLOYD"/>
    <s v="candidate"/>
    <m/>
    <n v="44148.908148148148"/>
  </r>
  <r>
    <s v="ca-2014-7198"/>
    <s v="HANCG  403"/>
    <s v="CA"/>
    <n v="41760"/>
    <m/>
    <m/>
    <m/>
    <s v="Electronic"/>
    <n v="41760"/>
    <x v="9"/>
    <s v="Candidate registered"/>
    <s v="HANCOCK GLORIA R (GLORIA HANCOCK)"/>
    <m/>
    <s v="PO BOX 652"/>
    <s v="CLARKSTON"/>
    <s v="ASOTIN"/>
    <s v="WA"/>
    <n v="99403"/>
    <s v="gloriahancockfortreasurer@gmail.com"/>
    <s v="ghancock@cableone.net"/>
    <s v="208-305-6111"/>
    <s v="COUNTY TREASURER"/>
    <n v="28"/>
    <s v="ASOTIN CO"/>
    <n v="3029"/>
    <s v="ASOTIN"/>
    <s v="Local"/>
    <n v="13735"/>
    <s v="C"/>
    <s v="Registration and financial affairs"/>
    <s v="Candidate"/>
    <s v="Candidate"/>
    <m/>
    <m/>
    <m/>
    <s v="D"/>
    <x v="0"/>
    <n v="41947"/>
    <s v="mini"/>
    <b v="1"/>
    <m/>
    <m/>
    <s v="Lost in primary"/>
    <m/>
    <m/>
    <m/>
    <m/>
    <m/>
    <m/>
    <m/>
    <m/>
    <m/>
    <m/>
    <s v="1227 WESTLAKE DR"/>
    <s v="CLARKSTON"/>
    <s v="WA"/>
    <n v="99403"/>
    <s v="509-780-3988"/>
    <n v="3100"/>
    <n v="0"/>
    <n v="2983.5"/>
    <n v="0"/>
    <n v="0"/>
    <n v="0"/>
    <m/>
    <m/>
    <s v="https://web.pdc.wa.gov/rptimg/default.aspx?docid=3801220"/>
    <n v="7969"/>
    <n v="5981"/>
    <n v="7198"/>
    <n v="7853"/>
    <m/>
    <s v="DEBRA PITTMAN"/>
    <s v="candidate"/>
    <m/>
    <n v="44149.136064814818"/>
  </r>
  <r>
    <s v="ca-2018-202"/>
    <s v="REEVK  093"/>
    <s v="CA"/>
    <n v="42750"/>
    <m/>
    <m/>
    <m/>
    <s v="Electronic"/>
    <n v="42750"/>
    <x v="3"/>
    <s v="Candidate registered"/>
    <s v="Kristine M. Reeves (KRISTINE REEVES)"/>
    <m/>
    <s v="PO BOX 24163"/>
    <s v="FEDERAL WAY"/>
    <s v="KING"/>
    <s v="WA"/>
    <n v="98083"/>
    <s v="INFO@ELECTKRISTINEREEVES.COM"/>
    <s v="info@electkristinereeves.com"/>
    <s v="253-347-6198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202585.54"/>
    <n v="6404.82"/>
    <n v="170950.39"/>
    <n v="0"/>
    <n v="0"/>
    <n v="500"/>
    <n v="9689.41"/>
    <n v="0"/>
    <s v="https://web.pdc.wa.gov/rptimg/default.aspx?docid=4757792"/>
    <n v="16083"/>
    <n v="636"/>
    <n v="202"/>
    <n v="3602"/>
    <n v="30"/>
    <s v="JASON BENNETT"/>
    <s v="candidate"/>
    <m/>
    <n v="44148.976087962961"/>
  </r>
  <r>
    <s v="ca-2018-995"/>
    <s v="TUNHJ  508"/>
    <s v="CA"/>
    <n v="43154"/>
    <m/>
    <m/>
    <m/>
    <s v="Electronic"/>
    <n v="43154"/>
    <x v="3"/>
    <s v="Candidate registered"/>
    <s v="Jon Tunheim (JON TUNHEIM)"/>
    <m/>
    <s v="PO BOX 13443"/>
    <s v="OLYMPIA"/>
    <s v="THURSTON"/>
    <s v="WA"/>
    <s v="98508-3443"/>
    <s v="ELECTJONTUNHEIM@GMAIL.COM"/>
    <s v="electjontunheim@gmail.com"/>
    <s v="360-280-3414"/>
    <s v="COUNTY PROSECUTOR"/>
    <n v="26"/>
    <s v="THURSTON CO"/>
    <n v="4229"/>
    <s v="THURSTON"/>
    <s v="Local"/>
    <n v="176293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m/>
    <m/>
    <m/>
    <m/>
    <m/>
    <m/>
    <m/>
    <m/>
    <m/>
    <s v="490 NEWMAN CREEK RD"/>
    <s v="ELMA"/>
    <s v="WA"/>
    <n v="98541"/>
    <s v="360-482-4783"/>
    <n v="39055.94"/>
    <n v="5726.64"/>
    <n v="42766.57"/>
    <n v="0"/>
    <n v="0"/>
    <n v="0"/>
    <m/>
    <m/>
    <s v="https://web.pdc.wa.gov/rptimg/default.aspx?docid=4754241"/>
    <n v="19942"/>
    <n v="77"/>
    <n v="995"/>
    <n v="3815"/>
    <m/>
    <s v="HEIDI PRIHODA"/>
    <s v="candidate"/>
    <m/>
    <n v="44148.983807870369"/>
  </r>
  <r>
    <s v="ca-2018-1910"/>
    <s v="ORSIS  221"/>
    <s v="CA"/>
    <n v="43345"/>
    <m/>
    <m/>
    <m/>
    <m/>
    <n v="43345"/>
    <x v="3"/>
    <s v="Candidate registered"/>
    <s v="ORSINI STEPHEN D (STEPHEN ORSINI)"/>
    <m/>
    <s v="4971 GUEMES ISLAND RD"/>
    <s v="ANACORTES"/>
    <s v="SKAGIT"/>
    <s v="WA"/>
    <n v="98221"/>
    <s v="sailingorsini@gmail.com"/>
    <s v="sailingorsini@gmail.com"/>
    <s v="360-202-7280"/>
    <s v="COUNTY CHARTER REVIEW COMMISSIONER"/>
    <n v="30"/>
    <s v="SKAGIT CO"/>
    <n v="4064"/>
    <s v="SKAGIT"/>
    <s v="Local"/>
    <n v="73724"/>
    <s v="C"/>
    <s v="Registration and financial affairs"/>
    <s v="Candidate"/>
    <s v="Candidate"/>
    <m/>
    <m/>
    <m/>
    <s v="D"/>
    <x v="0"/>
    <n v="43410"/>
    <s v="mini"/>
    <b v="1"/>
    <m/>
    <m/>
    <s v="Not in primary"/>
    <m/>
    <m/>
    <m/>
    <m/>
    <m/>
    <m/>
    <m/>
    <m/>
    <m/>
    <m/>
    <s v="4971 GUEMES ISLAND RD"/>
    <s v="ANACORTES"/>
    <s v="WA"/>
    <n v="98221"/>
    <s v="360-202-7280"/>
    <m/>
    <m/>
    <m/>
    <m/>
    <m/>
    <m/>
    <m/>
    <m/>
    <s v="https://web.pdc.wa.gov/rptimg/default.aspx?docid=4750254"/>
    <n v="14552"/>
    <n v="1730"/>
    <n v="1910"/>
    <m/>
    <m/>
    <s v="STEPHEN ORSINI"/>
    <s v="candidate"/>
    <m/>
    <n v="43597.92496527778"/>
  </r>
  <r>
    <s v="ca-2018-969"/>
    <s v="KIRKM  220"/>
    <s v="CA"/>
    <n v="43241"/>
    <m/>
    <m/>
    <m/>
    <s v="Electronic"/>
    <n v="43241"/>
    <x v="3"/>
    <s v="Candidate registered"/>
    <s v="Michael A. Kirk (MICHAEL KIRK)"/>
    <m/>
    <s v="PO BOX 4114"/>
    <s v="SPOKANE"/>
    <s v="SPOKANE"/>
    <s v="WA"/>
    <n v="99220"/>
    <s v="KANDACEWATKINS@HOTMAIL.COM"/>
    <s v="michael@kirkforclerk.com"/>
    <s v="509-818-0802"/>
    <s v="COUNTY CLERK"/>
    <n v="22"/>
    <s v="SPOKANE CO"/>
    <n v="4151"/>
    <s v="SPOKANE"/>
    <s v="Local"/>
    <n v="304849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1101 S WRIGHT BLVD"/>
    <s v="LIBERTY LAKE"/>
    <s v="WA"/>
    <n v="99019"/>
    <s v="509-995-7702"/>
    <n v="8907.3799999999992"/>
    <n v="0"/>
    <n v="11496.97"/>
    <n v="0"/>
    <n v="0"/>
    <n v="0"/>
    <m/>
    <m/>
    <s v="https://web.pdc.wa.gov/rptimg/default.aspx?docid=4732236"/>
    <n v="10557"/>
    <n v="1003"/>
    <n v="969"/>
    <n v="3307"/>
    <m/>
    <s v="KANDACE WATKINS"/>
    <s v="candidate"/>
    <m/>
    <n v="44148.965648148151"/>
  </r>
  <r>
    <s v="ca-2018-625"/>
    <s v="BROTG  376"/>
    <s v="CA"/>
    <n v="43171"/>
    <m/>
    <m/>
    <m/>
    <s v="Electronic"/>
    <n v="43171"/>
    <x v="3"/>
    <s v="Candidate registered"/>
    <s v="Greg Brotherton (GREGORY BROTHERTON)"/>
    <m/>
    <s v="PO BOX 422"/>
    <s v="QUILCENE"/>
    <s v="JEFFERSON"/>
    <s v="WA"/>
    <n v="98376"/>
    <s v="GREGORY.BROTHERTON@GMAIL.COM"/>
    <s v="gregory.brotherton@gmail.com"/>
    <s v="360-301-4415"/>
    <s v="COUNTY COMMISSIONER"/>
    <n v="23"/>
    <s v="JEFFERSON CO"/>
    <n v="3433"/>
    <s v="JEFFERSON"/>
    <s v="Local"/>
    <n v="24426"/>
    <s v="C"/>
    <s v="Registration and financial affairs"/>
    <s v="Candidate"/>
    <s v="Candidate"/>
    <m/>
    <m/>
    <d v="1900-01-02T00:00:00"/>
    <s v="D"/>
    <x v="0"/>
    <n v="43410"/>
    <s v="full"/>
    <b v="1"/>
    <m/>
    <m/>
    <s v="Qualified for general"/>
    <s v="Won in general"/>
    <m/>
    <m/>
    <m/>
    <m/>
    <m/>
    <m/>
    <m/>
    <m/>
    <m/>
    <s v="PO BOX 869"/>
    <s v="QUILCENE"/>
    <s v="WA"/>
    <n v="98376"/>
    <m/>
    <n v="21267.09"/>
    <n v="0"/>
    <n v="23511.87"/>
    <n v="3000"/>
    <n v="0"/>
    <n v="0"/>
    <n v="0"/>
    <n v="70"/>
    <s v="https://web.pdc.wa.gov/rptimg/default.aspx?docid=4728009"/>
    <n v="2042"/>
    <n v="497"/>
    <n v="625"/>
    <n v="2852"/>
    <m/>
    <s v="WAYNE SISCOE"/>
    <s v="candidate"/>
    <m/>
    <n v="44148.946284722224"/>
  </r>
  <r>
    <s v="ca-2016-4486"/>
    <s v="CARLR2 119"/>
    <s v="CA"/>
    <n v="42467"/>
    <m/>
    <m/>
    <m/>
    <s v="Electronic"/>
    <n v="42467"/>
    <x v="8"/>
    <s v="Candidate registered"/>
    <s v="CARLYLE REUVEN M (REUVEN CARLYLE)"/>
    <m/>
    <s v="PO BOX 9100"/>
    <s v="SEATTLE"/>
    <s v="KING"/>
    <s v="WA"/>
    <n v="98109"/>
    <s v="MAIL@GROUPCARLYLE.COM"/>
    <s v="reuven@groupcarlyle.com"/>
    <s v="206-286-9663"/>
    <s v="STATE SENATOR"/>
    <n v="12"/>
    <s v="LEG DISTRICT 36 - SENATE"/>
    <n v="4765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Unopposed in general"/>
    <s v="Incumbent"/>
    <m/>
    <m/>
    <m/>
    <m/>
    <m/>
    <m/>
    <m/>
    <m/>
    <s v="PO BOX 9100"/>
    <s v="SEATTLE"/>
    <s v="WA"/>
    <n v="98109"/>
    <s v="206-486-0085"/>
    <n v="59341"/>
    <n v="0"/>
    <n v="54604.97"/>
    <n v="0"/>
    <n v="0"/>
    <n v="1250"/>
    <n v="173.98"/>
    <n v="0"/>
    <s v="https://web.pdc.wa.gov/rptimg/default.aspx?docid=4561373"/>
    <n v="2633"/>
    <n v="26137"/>
    <n v="4486"/>
    <n v="5350"/>
    <n v="36"/>
    <s v="JASON BENNETT"/>
    <s v="candidate"/>
    <m/>
    <n v="44149.043738425928"/>
  </r>
  <r>
    <s v="ca-2016-4341"/>
    <s v="TOWND  387"/>
    <s v="CA"/>
    <n v="42465"/>
    <m/>
    <m/>
    <m/>
    <s v="Electronic"/>
    <n v="42465"/>
    <x v="8"/>
    <s v="Candidate registered"/>
    <s v="TOWNSEND DENNIS S (DENNIS TOWNSEND)"/>
    <m/>
    <s v="PO BOX 44725"/>
    <s v="TACOMA"/>
    <s v="PIERCE"/>
    <s v="WA"/>
    <n v="98448"/>
    <s v="dennis@dennistownsend.org"/>
    <s v="dennis@dennistownsend.org"/>
    <s v="253-537-1790"/>
    <s v="COUNTY COUNCIL MEMBER"/>
    <n v="25"/>
    <s v="PIERCE CO"/>
    <n v="3879"/>
    <s v="PIERCE"/>
    <s v="Local"/>
    <n v="452900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916 S 5TH #17"/>
    <s v="TACOMA"/>
    <s v="WA"/>
    <n v="98405"/>
    <s v="360-591-8784"/>
    <n v="10677.94"/>
    <n v="0"/>
    <n v="12913.5"/>
    <n v="0"/>
    <n v="0"/>
    <n v="0"/>
    <n v="231.98"/>
    <n v="0"/>
    <s v="https://web.pdc.wa.gov/rptimg/default.aspx?docid=4570018"/>
    <n v="19778"/>
    <n v="3873"/>
    <n v="4341"/>
    <n v="6187"/>
    <m/>
    <s v="ROSLYN TOWNSEND"/>
    <s v="candidate"/>
    <m/>
    <n v="44149.077615740738"/>
  </r>
  <r>
    <s v="ca-2018-98"/>
    <s v="STACC  840"/>
    <s v="CA"/>
    <n v="43250"/>
    <m/>
    <m/>
    <m/>
    <m/>
    <n v="43250"/>
    <x v="3"/>
    <s v="Candidate registered"/>
    <s v="C. Keiki Stacy Weigle (C. KEIKI STACY WEIGLE)"/>
    <m/>
    <s v="P.O. BOX 324"/>
    <s v="OKANOGAN"/>
    <s v="CHELAN"/>
    <s v="WA"/>
    <n v="98840"/>
    <s v="KeikiForHouse@gmail.com"/>
    <s v="keikiforhouse@gmail.com"/>
    <s v="561-568-4100"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d v="1899-12-31T00:00:00"/>
    <s v="D"/>
    <x v="0"/>
    <n v="43410"/>
    <s v="mini"/>
    <b v="1"/>
    <m/>
    <m/>
    <s v="Lost in primary"/>
    <m/>
    <s v="Open seat"/>
    <m/>
    <m/>
    <m/>
    <m/>
    <m/>
    <m/>
    <m/>
    <m/>
    <s v="P.O. BOX 324"/>
    <s v="OKANOGAN"/>
    <s v="WA"/>
    <n v="98840"/>
    <s v="561-568-4100"/>
    <m/>
    <m/>
    <m/>
    <m/>
    <m/>
    <m/>
    <m/>
    <m/>
    <s v="https://web.pdc.wa.gov/rptimg/default.aspx?docid=4725564"/>
    <n v="18578"/>
    <n v="998"/>
    <n v="98"/>
    <m/>
    <n v="12"/>
    <s v="C. KEIKI STACY WEIGLE"/>
    <s v="candidate"/>
    <m/>
    <n v="43959.622581018521"/>
  </r>
  <r>
    <s v="ca-2018-206"/>
    <s v="FERRI  390"/>
    <s v="CA"/>
    <n v="43244"/>
    <m/>
    <m/>
    <m/>
    <s v="Electronic"/>
    <n v="43244"/>
    <x v="3"/>
    <s v="Candidate registered"/>
    <s v="Immaculate Ferreria (IMMACULATE FERRERIA)"/>
    <m/>
    <s v="PO BOX 23"/>
    <s v="SUMNER"/>
    <s v="KING"/>
    <s v="WA"/>
    <n v="98390"/>
    <s v="VOTERSFORIMMACULATE@GMAIL.COM"/>
    <s v="immaculatewashere@gmail.com"/>
    <s v="253-391-6138"/>
    <s v="STATE SENATOR"/>
    <n v="12"/>
    <s v="LEG DISTRICT 31 - SENATE"/>
    <n v="4760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s v="Challenger"/>
    <m/>
    <m/>
    <m/>
    <m/>
    <m/>
    <m/>
    <m/>
    <m/>
    <s v="PO BOX 9100"/>
    <s v="SEATTLE"/>
    <s v="WA"/>
    <n v="98109"/>
    <s v="206-486-0085"/>
    <n v="12059.67"/>
    <n v="0"/>
    <n v="12059.67"/>
    <n v="0"/>
    <n v="0"/>
    <n v="0"/>
    <n v="344.36"/>
    <n v="0"/>
    <s v="https://web.pdc.wa.gov/rptimg/default.aspx?docid=4724948"/>
    <n v="6109"/>
    <n v="50"/>
    <n v="206"/>
    <n v="3107"/>
    <n v="31"/>
    <s v="JASON BENNETT"/>
    <s v="candidate"/>
    <m/>
    <n v="44148.956712962965"/>
  </r>
  <r>
    <s v="ca-2018-617"/>
    <s v="VANPD  277"/>
    <s v="CA"/>
    <n v="43242"/>
    <m/>
    <m/>
    <m/>
    <m/>
    <n v="43242"/>
    <x v="3"/>
    <s v="Candidate registered"/>
    <s v="Debra Van Pelt (DEBRA VAN PELT)"/>
    <m/>
    <s v="2795 HELLER RD"/>
    <s v="OAK HARBOR"/>
    <s v="ISLAND"/>
    <s v="WA"/>
    <n v="98277"/>
    <s v="deb.vanpelt@hotmail.com"/>
    <s v="deb.vanpelt@hotmail.com"/>
    <s v="360-929-7900"/>
    <s v="COUNTY CLERK"/>
    <n v="22"/>
    <s v="ISLAND CO"/>
    <n v="3424"/>
    <s v="ISLAND"/>
    <s v="Local"/>
    <n v="54723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2795 HELLER RD"/>
    <s v="OAK HARBOR"/>
    <s v="WA"/>
    <n v="98277"/>
    <s v="360-929-7900"/>
    <m/>
    <m/>
    <m/>
    <m/>
    <m/>
    <m/>
    <m/>
    <m/>
    <s v="https://web.pdc.wa.gov/rptimg/default.aspx?docid=4724318"/>
    <n v="20107"/>
    <n v="854"/>
    <n v="617"/>
    <m/>
    <m/>
    <s v="DEBRA VAN PELT"/>
    <s v="candidate"/>
    <m/>
    <n v="43959.621932870374"/>
  </r>
  <r>
    <s v="ca-2014-7281"/>
    <s v="MILLT  156"/>
    <s v="CA"/>
    <n v="41717"/>
    <m/>
    <m/>
    <m/>
    <m/>
    <n v="41717"/>
    <x v="9"/>
    <s v="Candidate registered"/>
    <s v="MILLER TERRI E (TERRI MILLER)"/>
    <m/>
    <s v="172 WOODLAND DRIVE"/>
    <s v="NEWPORT"/>
    <s v="PEND OREILLE"/>
    <s v="WA"/>
    <s v="99156-9207"/>
    <s v="TERRIFORTREASURER@GMAIL.COM"/>
    <s v="terrim1229@gmail.com"/>
    <s v="509-939-2309"/>
    <s v="COUNTY TREASURER"/>
    <n v="28"/>
    <s v="PEND OREILLE CO"/>
    <n v="3865"/>
    <s v="PEND OREILLE"/>
    <s v="Local"/>
    <n v="8189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172 WOODLAND DRIVE"/>
    <s v="NEWPORT"/>
    <s v="WA"/>
    <s v="99156-9207"/>
    <s v="509-999-2979"/>
    <m/>
    <m/>
    <m/>
    <m/>
    <m/>
    <m/>
    <m/>
    <m/>
    <s v="https://web.pdc.wa.gov/rptimg/default.aspx?docid=3753593"/>
    <n v="13151"/>
    <n v="6018"/>
    <n v="7281"/>
    <m/>
    <m/>
    <s v="BILL MILLER"/>
    <s v="candidate"/>
    <m/>
    <n v="43598.001828703702"/>
  </r>
  <r>
    <s v="ca-2018-78"/>
    <s v="PERAL  337"/>
    <s v="CA"/>
    <n v="43239"/>
    <m/>
    <m/>
    <m/>
    <m/>
    <n v="43239"/>
    <x v="3"/>
    <s v="Candidate registered"/>
    <s v="Leo Perales (LEO  PERALES)"/>
    <m/>
    <s v="1411 W. 16TH AVENUE"/>
    <s v="KENNEWICK"/>
    <s v="BENTON"/>
    <s v="WA"/>
    <n v="99337"/>
    <s v="leo4wasenate@gmail.com"/>
    <s v="leo4wasenate@gmail.com"/>
    <s v="509-551-8496"/>
    <s v="STATE SENATOR"/>
    <n v="12"/>
    <s v="LEG DISTRICT 08 - SENATE"/>
    <n v="4737"/>
    <s v="BENTON"/>
    <s v="Legislative"/>
    <m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Lost in general"/>
    <s v="Challenger"/>
    <m/>
    <m/>
    <m/>
    <m/>
    <m/>
    <m/>
    <m/>
    <m/>
    <s v="1411 W 16TH AVENUE"/>
    <s v="KENNEWICK, WA 99336"/>
    <s v="WA"/>
    <n v="99337"/>
    <s v="509-430-2424"/>
    <m/>
    <m/>
    <m/>
    <m/>
    <m/>
    <m/>
    <n v="197.96"/>
    <n v="0"/>
    <s v="https://web.pdc.wa.gov/rptimg/default.aspx?docid=4723875"/>
    <n v="15140"/>
    <n v="872"/>
    <n v="78"/>
    <m/>
    <n v="8"/>
    <s v="JANETTE PERALES"/>
    <s v="candidate"/>
    <m/>
    <n v="43959.621886574074"/>
  </r>
  <r>
    <s v="ca-2018-418"/>
    <s v="DAVIT  632"/>
    <s v="CA"/>
    <n v="43226"/>
    <m/>
    <m/>
    <m/>
    <m/>
    <n v="43226"/>
    <x v="3"/>
    <s v="Candidate registered"/>
    <s v="Timothy J. Davidson (TIMOTHY  DAVIDSON )"/>
    <m/>
    <s v="371 SCHUTT RD"/>
    <s v="CASTLE ROCK"/>
    <s v="COWLITZ"/>
    <s v="WA"/>
    <n v="98611"/>
    <s v="citizensfortimdavidson@gmail.com"/>
    <s v="citizzensfortimdavidson@gmail.com"/>
    <s v="360-957-6051"/>
    <s v="COUNTY CORONER"/>
    <n v="24"/>
    <s v="COWLITZ CO"/>
    <n v="3200"/>
    <s v="COWLITZ"/>
    <s v="Local"/>
    <n v="62870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837 EUFUALA HEIGHTS RD."/>
    <s v="LONGVIEW"/>
    <s v="WA"/>
    <n v="98632"/>
    <s v="360-749-1409"/>
    <m/>
    <m/>
    <m/>
    <m/>
    <m/>
    <m/>
    <m/>
    <m/>
    <s v="https://web.pdc.wa.gov/rptimg/default.aspx?docid=4720415"/>
    <n v="4769"/>
    <n v="108"/>
    <n v="418"/>
    <m/>
    <m/>
    <s v="DEANN BRILL"/>
    <s v="candidate"/>
    <m/>
    <n v="43959.621932870374"/>
  </r>
  <r>
    <s v="ca-2018-326"/>
    <s v="ENTED  031"/>
    <s v="CA"/>
    <n v="43226"/>
    <m/>
    <m/>
    <m/>
    <s v="Electronic"/>
    <n v="43226"/>
    <x v="3"/>
    <s v="Candidate registered"/>
    <s v="DEBRA Jean  ENTENMAN (DEBRA ENTENMAN)"/>
    <m/>
    <s v="11604 SE 221ST ST"/>
    <s v="KENT"/>
    <s v="KING"/>
    <s v="WA"/>
    <n v="98031"/>
    <s v="COMPLIANCE@BLUEWAVEPOLITICS.COM"/>
    <s v="debra.entenman@gmail.com"/>
    <s v="206-375-6298"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Won in general"/>
    <s v="Challenger"/>
    <m/>
    <m/>
    <m/>
    <m/>
    <m/>
    <m/>
    <m/>
    <m/>
    <s v="119 1ST AVE S STE 320"/>
    <s v="SEATTLE"/>
    <s v="WA"/>
    <n v="98104"/>
    <s v="206-682-7328"/>
    <n v="335855.29"/>
    <n v="0"/>
    <n v="324633.61"/>
    <n v="0"/>
    <n v="0"/>
    <n v="4000"/>
    <n v="262934.24"/>
    <n v="3648.32"/>
    <s v="https://web.pdc.wa.gov/rptimg/default.aspx?docid=4720421"/>
    <n v="5720"/>
    <n v="1083"/>
    <n v="326"/>
    <n v="3080"/>
    <n v="47"/>
    <s v="SUZANNE NAUGHTON"/>
    <s v="candidate"/>
    <m/>
    <n v="44148.955428240741"/>
  </r>
  <r>
    <s v="ca-2018-620"/>
    <s v="BANKG  249"/>
    <s v="CA"/>
    <n v="43199"/>
    <m/>
    <m/>
    <m/>
    <m/>
    <n v="43199"/>
    <x v="3"/>
    <s v="Candidate registered"/>
    <s v="Gregory Banks (GREGORY BANKS)"/>
    <m/>
    <s v="PO BOX 534"/>
    <s v="FREELAND"/>
    <s v="ISLAND"/>
    <s v="WA"/>
    <n v="98249"/>
    <s v="GREG@GREGBANKS.ORG"/>
    <s v="greg@gregbanks.org"/>
    <s v="360-221-8623"/>
    <s v="COUNTY PROSECUTOR"/>
    <n v="26"/>
    <s v="ISLAND CO"/>
    <n v="3424"/>
    <s v="ISLAND"/>
    <s v="Local"/>
    <n v="54723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PO BOX 534"/>
    <s v="FREELAND"/>
    <s v="WA"/>
    <n v="98249"/>
    <m/>
    <m/>
    <m/>
    <m/>
    <m/>
    <m/>
    <m/>
    <m/>
    <m/>
    <s v="https://web.pdc.wa.gov/rptimg/default.aspx?docid=4713203"/>
    <n v="975"/>
    <n v="679"/>
    <n v="620"/>
    <m/>
    <m/>
    <s v="WENDY BANKS"/>
    <s v="candidate"/>
    <m/>
    <n v="43959.621932870374"/>
  </r>
  <r>
    <s v="ca-2018-278"/>
    <s v="RAMEA  109"/>
    <s v="CA"/>
    <n v="43181"/>
    <m/>
    <m/>
    <m/>
    <s v="Electronic"/>
    <n v="43181"/>
    <x v="3"/>
    <s v="Candidate registered"/>
    <s v="Alex Ramel (ALEX RAMEL)"/>
    <m/>
    <s v="PO BOX 2819"/>
    <s v="BELLINGHAM"/>
    <s v="SKAGIT"/>
    <s v="WA"/>
    <n v="98227"/>
    <s v="INQUIRIES@ALEXRAMEL.COM"/>
    <s v="inquiries@alexramel.com"/>
    <s v="206-486-0085"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Lost in primary"/>
    <m/>
    <s v="Open seat"/>
    <m/>
    <m/>
    <m/>
    <m/>
    <m/>
    <m/>
    <m/>
    <m/>
    <s v="PO BOX 9100"/>
    <s v="SEATTLE"/>
    <s v="WA"/>
    <n v="98109"/>
    <s v="206-486-0085"/>
    <n v="61675.4"/>
    <n v="0"/>
    <n v="64396.25"/>
    <n v="0"/>
    <n v="0"/>
    <n v="0"/>
    <m/>
    <m/>
    <s v="https://web.pdc.wa.gov/rptimg/default.aspx?docid=4712136"/>
    <n v="15921"/>
    <n v="30420"/>
    <n v="278"/>
    <n v="3595"/>
    <n v="40"/>
    <s v="JASON BENNETT"/>
    <s v="candidate"/>
    <m/>
    <n v="44148.975648148145"/>
  </r>
  <r>
    <s v="ca-2018-172"/>
    <s v="RANDE  366"/>
    <s v="CA"/>
    <n v="43108"/>
    <m/>
    <m/>
    <m/>
    <s v="Electronic"/>
    <n v="43108"/>
    <x v="3"/>
    <s v="Candidate registered"/>
    <s v="Emily Randall (EMILY RANDALL)"/>
    <m/>
    <s v="PO BOX 1883"/>
    <s v="PORT ORCHARD"/>
    <s v="PIERCE"/>
    <s v="WA"/>
    <n v="98366"/>
    <s v="EMILY@ELECTEMILYRANDALL.COM"/>
    <s v="emily@electemilyrandall.com"/>
    <s v="360-509-1643"/>
    <s v="STATE SENATOR"/>
    <n v="12"/>
    <s v="LEG DISTRICT 26 - SENATE"/>
    <n v="4755"/>
    <s v="PIERCE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s v="Open seat"/>
    <m/>
    <m/>
    <m/>
    <m/>
    <m/>
    <m/>
    <m/>
    <m/>
    <s v="349 16TH AVE E #60"/>
    <s v="SEATTLE"/>
    <s v="WA"/>
    <n v="98112"/>
    <s v="206-218-3108"/>
    <n v="661031.46"/>
    <n v="0"/>
    <n v="650822.57999999996"/>
    <n v="0"/>
    <n v="0"/>
    <n v="0"/>
    <n v="411537.38"/>
    <n v="1130310.8999999999"/>
    <s v="https://web.pdc.wa.gov/rptimg/default.aspx?docid=4710670"/>
    <n v="15953"/>
    <n v="1026"/>
    <n v="172"/>
    <n v="3598"/>
    <n v="26"/>
    <s v="ABBOT TAYLOR"/>
    <s v="candidate"/>
    <m/>
    <n v="44167.341770833336"/>
  </r>
  <r>
    <s v="ca-2014-7288"/>
    <s v="FLYGR2 003"/>
    <s v="CA"/>
    <n v="41729"/>
    <m/>
    <m/>
    <m/>
    <m/>
    <n v="41729"/>
    <x v="9"/>
    <s v="Candidate discontinued campaign"/>
    <s v="FLYGARE ROGER G (ROGER FLYGARE)"/>
    <m/>
    <s v="1715 SOUTH 324TH PLACE, SUITE 250"/>
    <s v="FEDERAL WAY"/>
    <s v="KING"/>
    <s v="WA"/>
    <n v="98003"/>
    <s v="RGFlygare@aol.com"/>
    <s v="rgflygare@aol.com"/>
    <s v="253-214-2999"/>
    <s v="STATE SENATOR"/>
    <n v="12"/>
    <s v="LEG DISTRICT 30 - SENATE"/>
    <n v="4759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m/>
    <m/>
    <s v="Challenger"/>
    <m/>
    <m/>
    <m/>
    <m/>
    <m/>
    <m/>
    <m/>
    <m/>
    <s v="29814 11TH AVENUE SW"/>
    <s v="FEDERAL WAY"/>
    <s v="WA"/>
    <n v="98023"/>
    <s v="206-919-0422"/>
    <m/>
    <m/>
    <m/>
    <m/>
    <m/>
    <m/>
    <m/>
    <m/>
    <s v="https://web.pdc.wa.gov/rptimg/default.aspx?docid=3759635"/>
    <n v="6291"/>
    <n v="26404"/>
    <n v="7288"/>
    <m/>
    <n v="30"/>
    <s v="CAROLYN BROOKS"/>
    <s v="candidate"/>
    <m/>
    <n v="43598.001944444448"/>
  </r>
  <r>
    <s v="ca-2018-288"/>
    <s v="WEIKW  040"/>
    <s v="CA"/>
    <n v="43186"/>
    <m/>
    <m/>
    <m/>
    <s v="Electronic"/>
    <n v="43186"/>
    <x v="3"/>
    <s v="Candidate registered"/>
    <s v="Wendy Weiker (WENDY WEIKER)"/>
    <m/>
    <s v="PO BOX 63"/>
    <s v="MERCER ISLAND"/>
    <s v="KING"/>
    <s v="WA"/>
    <n v="98040"/>
    <s v="JOSIE@BLUEWAVEPOLITICS.COM"/>
    <s v="josie@bluewavepolitics.com"/>
    <s v="206-682-7328"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Lost in primary"/>
    <m/>
    <s v="Open seat"/>
    <m/>
    <m/>
    <m/>
    <m/>
    <m/>
    <m/>
    <m/>
    <m/>
    <s v="119 1ST AVE S STE 320"/>
    <s v="SEATTLE"/>
    <s v="WA"/>
    <n v="98104"/>
    <s v="206-682-7328"/>
    <n v="57203.89"/>
    <n v="0"/>
    <n v="63203.89"/>
    <n v="0"/>
    <n v="0"/>
    <n v="0"/>
    <n v="141133.29999999999"/>
    <n v="0"/>
    <s v="https://web.pdc.wa.gov/rptimg/default.aspx?docid=4709405"/>
    <n v="20995"/>
    <n v="515"/>
    <n v="288"/>
    <n v="3968"/>
    <n v="41"/>
    <s v="JOSIE OLSEN"/>
    <s v="candidate"/>
    <m/>
    <n v="44148.991886574076"/>
  </r>
  <r>
    <s v="ca-2018-225"/>
    <s v="GREGM  188"/>
    <s v="CA"/>
    <n v="43044"/>
    <m/>
    <m/>
    <m/>
    <s v="Electronic"/>
    <n v="43044"/>
    <x v="3"/>
    <s v="Candidate registered"/>
    <s v="Mia Su-Ling Gregerson (MIA SU-LING GREGERSON)"/>
    <m/>
    <s v="PO BOX 297"/>
    <s v="SEAHURST"/>
    <s v="KING"/>
    <s v="WA"/>
    <n v="98062"/>
    <s v="PEOPLEFORMIA@GMAIL.COM"/>
    <s v="peopleformia@gmail.com"/>
    <s v="206-795-1950"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PO BOX 297"/>
    <s v="SEAHURST"/>
    <s v="WA"/>
    <n v="98062"/>
    <s v="206-853-2893"/>
    <n v="80995.31"/>
    <n v="4500"/>
    <n v="65648.05"/>
    <n v="0"/>
    <n v="0"/>
    <n v="0"/>
    <n v="329.93"/>
    <n v="0"/>
    <s v="https://web.pdc.wa.gov/rptimg/default.aspx?docid=4686497"/>
    <n v="7538"/>
    <n v="520"/>
    <n v="225"/>
    <n v="3174"/>
    <n v="33"/>
    <s v="STEPHANIE SCHLEGEL"/>
    <s v="candidate"/>
    <m/>
    <n v="44148.960104166668"/>
  </r>
  <r>
    <s v="ca-2018-1989"/>
    <s v="DAVIL  109"/>
    <s v="CA"/>
    <n v="43170"/>
    <m/>
    <m/>
    <m/>
    <s v="Electronic"/>
    <n v="43170"/>
    <x v="3"/>
    <s v="Candidate registered"/>
    <s v="Lauren Davis (LAUREN DAVIS)"/>
    <m/>
    <s v="PO BOX 9100"/>
    <s v="SEATTLE"/>
    <s v="KING"/>
    <s v="WA"/>
    <n v="98109"/>
    <s v="INFO@ELECTLAURENDAVIS.COM"/>
    <s v="lauren@electlaurendavis.com"/>
    <s v="206-486-0085"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s v="Open seat"/>
    <m/>
    <m/>
    <m/>
    <m/>
    <m/>
    <m/>
    <m/>
    <m/>
    <s v="PO BOX 9100"/>
    <s v="SEATTLE"/>
    <s v="WA"/>
    <n v="98109"/>
    <s v="206-486-0085"/>
    <n v="133012.6"/>
    <n v="0"/>
    <n v="107754.01"/>
    <n v="0"/>
    <n v="0"/>
    <n v="0"/>
    <n v="19419.34"/>
    <n v="0"/>
    <s v="https://web.pdc.wa.gov/rptimg/default.aspx?docid=4705446"/>
    <n v="4696"/>
    <n v="30396"/>
    <n v="1989"/>
    <n v="3022"/>
    <n v="32"/>
    <s v="JASON BENNETT"/>
    <s v="candidate"/>
    <m/>
    <n v="44148.953611111108"/>
  </r>
  <r>
    <s v="ca-2018-255"/>
    <s v="SALDR  102"/>
    <s v="CA"/>
    <n v="43101"/>
    <m/>
    <m/>
    <m/>
    <s v="Electronic"/>
    <n v="43101"/>
    <x v="3"/>
    <s v="Candidate registered"/>
    <s v="Rebecca J. Saldana (REBECCA SALDANA)"/>
    <m/>
    <s v="PO BOX 20776"/>
    <s v="SEATTLE"/>
    <s v="KING"/>
    <s v="WA"/>
    <n v="98102"/>
    <s v="REBECCA@REBECCASALDANA.COM"/>
    <s v="rebecca@rebeccasaldana.com"/>
    <s v="206-823-1956"/>
    <s v="STATE SENATOR"/>
    <n v="12"/>
    <s v="LEG DISTRICT 37 - SENATE"/>
    <n v="4766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s v="Incumbent"/>
    <m/>
    <m/>
    <m/>
    <m/>
    <m/>
    <m/>
    <m/>
    <m/>
    <s v="349 16TH AVE E #60"/>
    <s v="SEATTLE"/>
    <s v="WA"/>
    <n v="98112"/>
    <s v="206-218-3108"/>
    <n v="151840.62"/>
    <n v="37000"/>
    <n v="174953.19"/>
    <n v="0"/>
    <n v="0"/>
    <n v="1375.8"/>
    <n v="742.86"/>
    <n v="0"/>
    <s v="https://web.pdc.wa.gov/rptimg/default.aspx?docid=4703220"/>
    <n v="16957"/>
    <n v="542"/>
    <n v="255"/>
    <n v="3639"/>
    <n v="37"/>
    <s v="ABBOT TAYLOR"/>
    <s v="candidate"/>
    <m/>
    <n v="44148.977500000001"/>
  </r>
  <r>
    <s v="ca-2018-942"/>
    <s v="MCDED  273"/>
    <s v="CA"/>
    <n v="43148"/>
    <m/>
    <m/>
    <m/>
    <s v="Electronic"/>
    <n v="43148"/>
    <x v="3"/>
    <s v="Candidate registered"/>
    <s v="Donald McDermott (DONALD MCDERMOTT)"/>
    <m/>
    <s v="1500 EAST COLLEGE WAY SUITE A PMB 278"/>
    <s v="MOUNT VERNON"/>
    <s v="SKAGIT"/>
    <s v="WA"/>
    <n v="98273"/>
    <s v="mcdermottforsheriff@gmail.com"/>
    <s v="genamcd@hotmail.com"/>
    <s v="360-424-8374"/>
    <s v="COUNTY SHERIFF"/>
    <n v="27"/>
    <s v="SKAGIT CO"/>
    <n v="4064"/>
    <s v="SKAGIT"/>
    <s v="Local"/>
    <n v="73724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Unopposed in general"/>
    <m/>
    <m/>
    <m/>
    <m/>
    <m/>
    <m/>
    <m/>
    <m/>
    <m/>
    <s v="PO BOX 1898"/>
    <s v="MOUNT VERNON"/>
    <s v="WA"/>
    <n v="98273"/>
    <s v="360-770-5421"/>
    <n v="10249.07"/>
    <n v="100"/>
    <n v="8320.8700000000008"/>
    <n v="0"/>
    <n v="0"/>
    <n v="0"/>
    <m/>
    <m/>
    <s v="https://web.pdc.wa.gov/rptimg/default.aspx?docid=4701278"/>
    <n v="12681"/>
    <n v="814"/>
    <n v="942"/>
    <n v="3415"/>
    <m/>
    <s v="LUELLA PARKER"/>
    <s v="candidate"/>
    <m/>
    <n v="44148.969722222224"/>
  </r>
  <r>
    <s v="ca-2018-624"/>
    <s v="GORDR  368"/>
    <s v="CA"/>
    <n v="43138"/>
    <m/>
    <m/>
    <m/>
    <m/>
    <n v="43138"/>
    <x v="3"/>
    <s v="Candidate registered"/>
    <s v="Ruth Gordon (RUTH GORDON)"/>
    <m/>
    <s v="P.O. BOX 1421"/>
    <s v="PORT TOWNSEND"/>
    <s v="JEFFERSON"/>
    <s v="WA"/>
    <n v="98368"/>
    <s v="ruthinpt@yahoo.com"/>
    <s v="ruthinpt@yahoo.com"/>
    <s v="360-301-0745"/>
    <s v="COUNTY CLERK"/>
    <n v="22"/>
    <s v="JEFFERSON CO"/>
    <n v="3433"/>
    <s v="JEFFERSON"/>
    <s v="Local"/>
    <n v="24426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131 ROSE ST"/>
    <s v="PORT TOWNSEND"/>
    <s v="WA"/>
    <n v="98368"/>
    <s v="360-385-5147"/>
    <m/>
    <m/>
    <m/>
    <m/>
    <m/>
    <m/>
    <m/>
    <m/>
    <s v="https://web.pdc.wa.gov/rptimg/default.aspx?docid=4699627"/>
    <n v="7249"/>
    <n v="351"/>
    <n v="624"/>
    <m/>
    <m/>
    <s v="DEBORAH PEDERSEN"/>
    <s v="candidate"/>
    <m/>
    <n v="43959.621932870374"/>
  </r>
  <r>
    <s v="ca-2018-107"/>
    <s v="BENTS  672"/>
    <s v="CA"/>
    <n v="43123"/>
    <m/>
    <m/>
    <m/>
    <s v="Electronic"/>
    <n v="43123"/>
    <x v="3"/>
    <s v="Candidate registered"/>
    <s v="Sasha Bentley (SASHA ROSE BENTLEY-FEINBERG)"/>
    <m/>
    <s v="PO BOX 2083"/>
    <s v="WHITE SALMON"/>
    <s v="YAKIMA"/>
    <s v="WA"/>
    <n v="98672"/>
    <s v="SASHAFORSTATE@GMAIL.COM"/>
    <s v="sasha.r.bentley@gmail.com"/>
    <s v="509-637-4063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Lost in general"/>
    <s v="Open seat"/>
    <m/>
    <m/>
    <m/>
    <m/>
    <m/>
    <m/>
    <m/>
    <m/>
    <s v="330 SNOWDEN ROAD"/>
    <s v="WHITE SALMON"/>
    <s v="WA"/>
    <n v="98672"/>
    <s v="503-705-6263"/>
    <n v="73474.42"/>
    <n v="0"/>
    <n v="73986.87"/>
    <n v="0"/>
    <n v="0"/>
    <n v="0"/>
    <n v="874.83"/>
    <n v="0"/>
    <s v="https://web.pdc.wa.gov/rptimg/default.aspx?docid=4697618"/>
    <n v="1241"/>
    <n v="1012"/>
    <n v="107"/>
    <n v="2812"/>
    <n v="14"/>
    <s v="BECKY MILES"/>
    <s v="candidate"/>
    <m/>
    <n v="44148.944861111115"/>
  </r>
  <r>
    <s v="ca-2016-4731"/>
    <s v="MOELJ2 663"/>
    <s v="CA"/>
    <n v="42313"/>
    <m/>
    <m/>
    <m/>
    <s v="Electronic"/>
    <n v="42313"/>
    <x v="8"/>
    <s v="Candidate discontinued campaign"/>
    <s v="Jim Moeller (JAMES MOELLER)"/>
    <m/>
    <s v="1701 BROADWAY #328"/>
    <s v="VANCOUVER"/>
    <m/>
    <s v="WA"/>
    <n v="98663"/>
    <s v="ELECTJIM@JIMMOELLER.ORG"/>
    <s v="electjim@jimmoeller.org"/>
    <s v="360-903-5115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8920 MT RAINIER DR"/>
    <s v="VANCOUVER"/>
    <s v="WA"/>
    <n v="98664"/>
    <m/>
    <n v="26436.89"/>
    <n v="0"/>
    <n v="25026.47"/>
    <n v="2600"/>
    <n v="0"/>
    <n v="0"/>
    <m/>
    <m/>
    <s v="https://web.pdc.wa.gov/rptimg/default.aspx?docid=4533707"/>
    <n v="13227"/>
    <n v="428"/>
    <n v="4731"/>
    <n v="5829"/>
    <m/>
    <s v="JANET JAMES"/>
    <s v="candidate"/>
    <m/>
    <n v="44149.064849537041"/>
  </r>
  <r>
    <s v="ca-2016-4337"/>
    <s v="FRASR  926"/>
    <s v="CA"/>
    <n v="42517"/>
    <m/>
    <m/>
    <m/>
    <s v="Electronic"/>
    <n v="42517"/>
    <x v="8"/>
    <s v="Candidate registered"/>
    <s v="FRASER ROBERT L (ROB FRASER)"/>
    <m/>
    <s v="301 LENES RD"/>
    <s v="ELLENSBURG"/>
    <s v="KITTITAS"/>
    <s v="WA"/>
    <n v="98926"/>
    <s v="rob@robfraser.com"/>
    <s v="rob@robfraser.com"/>
    <s v="509-607-9245"/>
    <s v="COUNTY COMMISSIONER"/>
    <n v="23"/>
    <s v="KITTITAS CO"/>
    <n v="3559"/>
    <s v="KITTITAS"/>
    <s v="Local"/>
    <n v="22299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2409 E QUARTZ MOUNTAIN DR"/>
    <s v="ELLENSBURG"/>
    <s v="WA"/>
    <n v="98926"/>
    <s v="206-639-9865"/>
    <n v="9024.86"/>
    <n v="0"/>
    <n v="8697.6"/>
    <n v="0"/>
    <n v="0"/>
    <n v="0"/>
    <m/>
    <m/>
    <s v="https://web.pdc.wa.gov/rptimg/default.aspx?docid=4574499"/>
    <n v="6515"/>
    <n v="3871"/>
    <n v="4337"/>
    <n v="5537"/>
    <m/>
    <s v="JOHN LITTEL"/>
    <s v="candidate"/>
    <m/>
    <n v="44149.051631944443"/>
  </r>
  <r>
    <s v="ca-2018-94"/>
    <s v="BERGS  056"/>
    <s v="CA"/>
    <n v="42982"/>
    <m/>
    <m/>
    <m/>
    <s v="Electronic"/>
    <n v="42982"/>
    <x v="3"/>
    <s v="Candidate registered"/>
    <s v="STEVEN BERGQUIST"/>
    <m/>
    <s v="PO BOX 2050"/>
    <s v="RENTON"/>
    <s v="KING"/>
    <s v="WA"/>
    <n v="98059"/>
    <s v="STEVE4HOUSE@GMAIL.COM"/>
    <s v="stevebergquist@gmail.com"/>
    <s v="425-306-7569"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Unopposed in general"/>
    <s v="Incumbent"/>
    <m/>
    <m/>
    <m/>
    <m/>
    <m/>
    <m/>
    <m/>
    <m/>
    <s v="332 GRAHAM AVE SE"/>
    <s v="RENTON"/>
    <s v="WA"/>
    <n v="98059"/>
    <s v="425-647-3954"/>
    <n v="69380"/>
    <n v="58285.919999999998"/>
    <n v="117665.92"/>
    <n v="0"/>
    <n v="0"/>
    <n v="0"/>
    <n v="329.93"/>
    <n v="0"/>
    <s v="https://web.pdc.wa.gov/rptimg/default.aspx?docid=4675345"/>
    <n v="1356"/>
    <n v="30328"/>
    <n v="94"/>
    <n v="2813"/>
    <n v="11"/>
    <s v="ANITA BARUAH"/>
    <s v="candidate"/>
    <m/>
    <n v="44148.945162037038"/>
  </r>
  <r>
    <s v="ca-2018-146"/>
    <s v="LIIAM  204"/>
    <s v="CA"/>
    <n v="42044"/>
    <m/>
    <m/>
    <m/>
    <s v="Electronic"/>
    <n v="42044"/>
    <x v="3"/>
    <s v="Candidate registered"/>
    <s v="LIIAS MARKO S (MARKO LIIAS)"/>
    <m/>
    <s v="119 1ST AVENUE SOUTH STE 320"/>
    <s v="SEATTLE"/>
    <s v="SNOHOMISH"/>
    <s v="WA"/>
    <n v="98104"/>
    <s v="JAY@BLUEWAVEPOLITICS.COM"/>
    <s v="marko@markoliias.com"/>
    <s v="206-682-7328"/>
    <s v="STATE SENATOR"/>
    <n v="12"/>
    <s v="LEG DISTRICT 21 - SENATE"/>
    <n v="4750"/>
    <s v="SNOHOMISH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s v="Incumbent"/>
    <m/>
    <m/>
    <m/>
    <m/>
    <m/>
    <m/>
    <m/>
    <m/>
    <s v="119 1ST AVENUE SOUTH, SUITE 320"/>
    <s v="SEATTLE"/>
    <s v="WA"/>
    <n v="98104"/>
    <s v="206-682-7328"/>
    <n v="259804.88"/>
    <n v="6004.71"/>
    <n v="257676.27"/>
    <n v="-5000"/>
    <n v="0"/>
    <n v="0"/>
    <n v="263.94"/>
    <n v="0"/>
    <s v="https://web.pdc.wa.gov/rptimg/default.aspx?docid=4669510"/>
    <n v="11381"/>
    <n v="26669"/>
    <n v="146"/>
    <n v="3369"/>
    <n v="21"/>
    <s v="JAY PETTERSON"/>
    <s v="candidate"/>
    <m/>
    <n v="44148.967997685184"/>
  </r>
  <r>
    <s v="ca-2018-239"/>
    <s v="FITZJ  166"/>
    <s v="CA"/>
    <n v="42760"/>
    <m/>
    <m/>
    <m/>
    <s v="Electronic"/>
    <n v="42760"/>
    <x v="3"/>
    <s v="Candidate registered"/>
    <s v="Joe Fitzgibbon (JOSEPH FITZGIBBON)"/>
    <m/>
    <s v="P.O. BOX 66235"/>
    <s v="BURIEN"/>
    <s v="KING"/>
    <s v="WA"/>
    <n v="98166"/>
    <s v="JAY@BLUEWAVEPOLITICS.COM"/>
    <s v="jcfitzgibbon@gmail.com"/>
    <s v="360-362-3180"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Unopposed in general"/>
    <s v="Incumbent"/>
    <m/>
    <m/>
    <m/>
    <m/>
    <m/>
    <m/>
    <m/>
    <m/>
    <s v="119 1ST AVENUE SOUTH, SUITE 320"/>
    <s v="SEATTLE"/>
    <s v="WA"/>
    <n v="98104"/>
    <s v="206-682-7328"/>
    <n v="147248"/>
    <n v="2437.63"/>
    <n v="143488.89000000001"/>
    <n v="0"/>
    <n v="0"/>
    <n v="0"/>
    <n v="276.32"/>
    <n v="0"/>
    <s v="https://web.pdc.wa.gov/rptimg/default.aspx?docid=4625020"/>
    <n v="6385"/>
    <n v="519"/>
    <n v="239"/>
    <n v="3116"/>
    <n v="34"/>
    <s v="JAY PETTERSON"/>
    <s v="candidate"/>
    <m/>
    <n v="44148.95789351852"/>
  </r>
  <r>
    <s v="ca-2018-282"/>
    <s v="MORRJ  273"/>
    <s v="CA"/>
    <n v="42745"/>
    <m/>
    <m/>
    <m/>
    <s v="Electronic"/>
    <n v="42745"/>
    <x v="3"/>
    <s v="Candidate registered"/>
    <s v="Jeff Morris (JEFF MORRIS)"/>
    <m/>
    <s v="1004 COMMERCIAL AVE #303"/>
    <s v="ANACORTES"/>
    <s v="SKAGIT"/>
    <s v="WA"/>
    <n v="98221"/>
    <s v="JEFF@MORRISCAMPAIGN.COM"/>
    <s v="jeff@morriscampaign.com"/>
    <s v="360-941-5678"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Unopposed in general"/>
    <s v="Incumbent"/>
    <m/>
    <m/>
    <m/>
    <m/>
    <m/>
    <m/>
    <m/>
    <m/>
    <s v="PO BOX 9100"/>
    <s v="SEATTLE"/>
    <s v="WA"/>
    <n v="98109"/>
    <s v="206-486-0085"/>
    <n v="66974.490000000005"/>
    <n v="32237.55"/>
    <n v="93518.55"/>
    <n v="0"/>
    <n v="0"/>
    <n v="0"/>
    <n v="685.48"/>
    <n v="0"/>
    <s v="https://web.pdc.wa.gov/rptimg/default.aspx?docid=4623877"/>
    <n v="13478"/>
    <n v="809"/>
    <n v="282"/>
    <n v="3449"/>
    <n v="40"/>
    <s v="JASON BENNETT"/>
    <s v="candidate"/>
    <m/>
    <n v="44148.970868055556"/>
  </r>
  <r>
    <s v="ca-2018-317"/>
    <s v="FROCD  111"/>
    <s v="CA"/>
    <n v="42039"/>
    <m/>
    <m/>
    <m/>
    <s v="Electronic"/>
    <n v="42039"/>
    <x v="3"/>
    <s v="Candidate registered"/>
    <s v="David Frockt (DAVID FROCKT)"/>
    <m/>
    <s v="PO BOX 2114"/>
    <s v="SEATTLE"/>
    <s v="KING"/>
    <s v="WA"/>
    <n v="98111"/>
    <s v="DSFROCKT@HOTMAIL.COM"/>
    <s v="dsfrockt@hotmail.com"/>
    <s v="206-382-5552"/>
    <s v="STATE SENATOR"/>
    <n v="12"/>
    <s v="LEG DISTRICT 46 - SENATE"/>
    <n v="4775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s v="Incumbent"/>
    <m/>
    <m/>
    <m/>
    <m/>
    <m/>
    <m/>
    <m/>
    <m/>
    <s v="603 STEWART ST #819"/>
    <s v="SEATTLE"/>
    <s v="WA"/>
    <n v="98101"/>
    <m/>
    <n v="199160.74"/>
    <n v="13026.43"/>
    <n v="210785.24"/>
    <n v="0"/>
    <n v="0"/>
    <n v="0"/>
    <n v="808.84"/>
    <n v="0"/>
    <s v="https://web.pdc.wa.gov/rptimg/default.aspx?filerid_election_year=FROCD%20%20111%3A%7C%3A2018"/>
    <n v="6670"/>
    <n v="27089"/>
    <n v="317"/>
    <n v="3139"/>
    <n v="46"/>
    <s v="PHILIP LLOYD"/>
    <s v="candidate"/>
    <m/>
    <n v="44148.958738425928"/>
  </r>
  <r>
    <s v="ca-2018-221"/>
    <s v="KEISK  032"/>
    <s v="CA"/>
    <n v="42031"/>
    <m/>
    <m/>
    <m/>
    <s v="Electronic"/>
    <n v="42031"/>
    <x v="3"/>
    <s v="Candidate registered"/>
    <s v="Senator Karen Keiser (KAREN KEISER)"/>
    <m/>
    <s v="PO BOX 13290"/>
    <s v="DES MOINES"/>
    <s v="KING"/>
    <s v="WA"/>
    <n v="98198"/>
    <s v="KARENKEISER@COMCAST.NET"/>
    <s v="karenkeiser@comcast.net"/>
    <s v="206-399-0801"/>
    <s v="STATE SENATOR"/>
    <n v="12"/>
    <s v="LEG DISTRICT 33 - SENATE"/>
    <n v="4762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184415.52"/>
    <n v="40059.99"/>
    <n v="106124.19"/>
    <n v="0"/>
    <n v="0"/>
    <n v="0"/>
    <n v="742.86"/>
    <n v="0"/>
    <s v="https://web.pdc.wa.gov/rptimg/default.aspx?filerid_election_year=KEISK%20%20032%3A%7C%3A2018"/>
    <n v="10140"/>
    <n v="512"/>
    <n v="221"/>
    <n v="3289"/>
    <n v="33"/>
    <s v="JSAON BENNETT"/>
    <s v="candidate"/>
    <m/>
    <n v="44148.964421296296"/>
  </r>
  <r>
    <s v="ca-2017-3164"/>
    <s v="ADENU  168"/>
    <s v="CA"/>
    <n v="42893"/>
    <m/>
    <m/>
    <m/>
    <s v="Electronic"/>
    <n v="42893"/>
    <x v="10"/>
    <s v="Candidate registered"/>
    <s v="ADEN UBAH M (UBAH ADEN)"/>
    <m/>
    <s v="4021 SOUTHCENTER BLVD APT C26"/>
    <s v="TUKWILA"/>
    <s v="KING"/>
    <s v="WA"/>
    <n v="98188"/>
    <s v="UBAHW1@GMAIL.COM"/>
    <s v="ubahw1@gmail.com"/>
    <s v="206-393-8288"/>
    <s v="SCHOOL DIRECTOR"/>
    <n v="49"/>
    <s v="TUKWILA SD 406"/>
    <n v="4146"/>
    <s v="KING"/>
    <s v="Local"/>
    <n v="8167"/>
    <s v="C"/>
    <s v="Registration and financial affairs"/>
    <s v="Candidate"/>
    <s v="Candidate"/>
    <m/>
    <m/>
    <m/>
    <s v="D"/>
    <x v="0"/>
    <n v="43046"/>
    <s v="full"/>
    <b v="1"/>
    <m/>
    <m/>
    <s v="Not in primary"/>
    <s v="Lost in general"/>
    <m/>
    <m/>
    <m/>
    <m/>
    <m/>
    <m/>
    <m/>
    <m/>
    <m/>
    <s v="2518 S BRANDON CT"/>
    <s v="SEATTLE"/>
    <s v="WA"/>
    <n v="98108"/>
    <m/>
    <n v="13841.89"/>
    <n v="0"/>
    <n v="17242.48"/>
    <n v="0"/>
    <n v="0"/>
    <n v="0"/>
    <m/>
    <m/>
    <s v="https://web.pdc.wa.gov/rptimg/default.aspx?docid=4677529"/>
    <n v="273"/>
    <n v="2865"/>
    <n v="3164"/>
    <n v="4085"/>
    <m/>
    <s v="JEANNE LEGAULT"/>
    <s v="candidate"/>
    <m/>
    <n v="44148.996134259258"/>
  </r>
  <r>
    <s v="ca-2017-3126"/>
    <s v="HEMPT  118"/>
    <s v="CA"/>
    <n v="42936"/>
    <m/>
    <m/>
    <m/>
    <m/>
    <n v="42936"/>
    <x v="10"/>
    <s v="Candidate registered"/>
    <s v="HEMPHILL TONY K (TONY HEMPHILL)"/>
    <m/>
    <s v="BOX 28141"/>
    <s v="SEATTLE"/>
    <s v="KING"/>
    <s v="WA"/>
    <n v="98118"/>
    <s v="dochemp@hotmail.com"/>
    <s v="dochemp@hotmail.com"/>
    <s v="206-931-6669"/>
    <s v="SCHOOL DIRECTOR"/>
    <n v="49"/>
    <s v="SEATTLE SCHOOL DIST 001"/>
    <n v="4710"/>
    <s v="KING"/>
    <s v="Local"/>
    <n v="456102"/>
    <s v="C"/>
    <s v="Registration and financial affairs"/>
    <s v="Candidate"/>
    <s v="Candidate"/>
    <m/>
    <m/>
    <m/>
    <s v="D"/>
    <x v="0"/>
    <n v="43046"/>
    <s v="mini"/>
    <b v="1"/>
    <m/>
    <m/>
    <s v="Lost in primary"/>
    <m/>
    <m/>
    <m/>
    <m/>
    <m/>
    <m/>
    <m/>
    <m/>
    <m/>
    <m/>
    <s v="BOX 28141"/>
    <s v="SEATTLE"/>
    <s v="WA"/>
    <n v="98118"/>
    <s v="206-931-6669"/>
    <m/>
    <m/>
    <m/>
    <m/>
    <m/>
    <m/>
    <m/>
    <m/>
    <s v="https://web.pdc.wa.gov/rptimg/default.aspx?docid=4663140"/>
    <n v="8682"/>
    <n v="2830"/>
    <n v="3126"/>
    <m/>
    <m/>
    <s v="TONY HEMPHILL"/>
    <s v="candidate"/>
    <m/>
    <n v="43597.953611111108"/>
  </r>
  <r>
    <s v="ca-2019-1683"/>
    <s v="CORTA  604"/>
    <s v="CA"/>
    <n v="43526"/>
    <d v="2019-05-13T00:00:00"/>
    <m/>
    <m/>
    <s v="Electronic"/>
    <n v="43526"/>
    <x v="7"/>
    <s v="Candidate declared"/>
    <s v="Adrian E Cortes (ADRIAN CORTES)"/>
    <m/>
    <s v="2625 NE 8TH AVE"/>
    <s v="BATTLE GROUND"/>
    <s v="CLARK"/>
    <s v="WA"/>
    <n v="98604"/>
    <s v="CORTES4CLARKCOUNTYCOUNCIL@NYM.HUSH.COM"/>
    <s v="cortes4clarkcountycouncil@nym.hush.com"/>
    <s v="360-608-3513"/>
    <s v="COUNTY COUNCIL MEMBER"/>
    <n v="25"/>
    <s v="CLARK CO"/>
    <n v="3147"/>
    <s v="CLARK"/>
    <s v="Local"/>
    <n v="282787"/>
    <s v="C"/>
    <s v="Registration and financial affairs"/>
    <s v="Candidate"/>
    <s v="Candidate"/>
    <m/>
    <m/>
    <m/>
    <s v="D"/>
    <x v="0"/>
    <n v="43774"/>
    <s v="full"/>
    <b v="1"/>
    <b v="0"/>
    <b v="1"/>
    <m/>
    <s v="Lost in general"/>
    <m/>
    <m/>
    <m/>
    <m/>
    <m/>
    <m/>
    <m/>
    <m/>
    <m/>
    <s v="2625 NE 8TH AVE"/>
    <s v="BATTLE GROUND"/>
    <s v="WA"/>
    <n v="98604"/>
    <s v="360-608-3513"/>
    <n v="5395"/>
    <n v="1010"/>
    <n v="5144.76"/>
    <n v="0"/>
    <n v="0"/>
    <n v="0"/>
    <n v="105.07"/>
    <n v="0"/>
    <s v="https://web.pdc.wa.gov/rptimg/default.aspx?docid=4790030"/>
    <n v="4253"/>
    <n v="1518"/>
    <n v="1683"/>
    <n v="1721"/>
    <m/>
    <s v="ADRIAN CORTES"/>
    <s v="candidate"/>
    <m/>
    <n v="44148.902581018519"/>
  </r>
  <r>
    <s v="ca-2016-4307"/>
    <s v="GORDF  520"/>
    <s v="CA"/>
    <n v="42327"/>
    <m/>
    <m/>
    <m/>
    <s v="Mixed"/>
    <n v="42327"/>
    <x v="8"/>
    <s v="Candidate registered"/>
    <s v="Frank H Gordon (FRANK GORDON)"/>
    <m/>
    <s v="2504 SIMPSON AVE"/>
    <s v="ABERDEEN"/>
    <s v="GRAYS HARBOR"/>
    <s v="WA"/>
    <n v="98520"/>
    <s v="hughe@techline.com"/>
    <s v="hughe@techline.com"/>
    <s v="360-532-5858"/>
    <s v="COUNTY COMMISSIONER"/>
    <n v="23"/>
    <s v="GRAYS HARBOR CO"/>
    <n v="3369"/>
    <s v="GRAYS HARBOR"/>
    <s v="Local"/>
    <n v="38705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2504 SIMPSON AVE"/>
    <s v="ABERDEEN"/>
    <s v="WA"/>
    <n v="98520"/>
    <s v="360-532-5858"/>
    <n v="13997.2"/>
    <n v="0"/>
    <n v="13997.2"/>
    <n v="0"/>
    <n v="0"/>
    <n v="0"/>
    <m/>
    <m/>
    <s v="https://web.pdc.wa.gov/rptimg/default.aspx?docid=4612114"/>
    <n v="7280"/>
    <n v="3572"/>
    <n v="4307"/>
    <n v="5567"/>
    <m/>
    <s v="PATRICIA GORDON"/>
    <s v="candidate"/>
    <m/>
    <n v="44149.052719907406"/>
  </r>
  <r>
    <s v="ca-2017-3170"/>
    <s v="HECHS  070"/>
    <s v="CA"/>
    <n v="42905"/>
    <m/>
    <m/>
    <m/>
    <m/>
    <n v="42905"/>
    <x v="10"/>
    <s v="Candidate registered"/>
    <s v="Spring Melinda Hecht (SPRING HECHT)"/>
    <m/>
    <s v="25800 76TH AVE SW"/>
    <s v="VASHON"/>
    <s v="KING"/>
    <s v="WA"/>
    <n v="98070"/>
    <s v="spring.hecht@gmail.com"/>
    <s v="spring.hecht@gmail.com"/>
    <s v="206-850-5575"/>
    <s v="SCHOOL DIRECTOR"/>
    <n v="49"/>
    <s v="VASHON SD 402"/>
    <n v="4279"/>
    <s v="KING"/>
    <s v="Local"/>
    <n v="8748"/>
    <s v="C"/>
    <s v="Registration and financial affairs"/>
    <s v="Candidate"/>
    <s v="Candidate"/>
    <m/>
    <m/>
    <m/>
    <s v="D"/>
    <x v="0"/>
    <n v="43046"/>
    <s v="mini"/>
    <b v="1"/>
    <m/>
    <m/>
    <s v="Not in primary"/>
    <s v="Won in general"/>
    <m/>
    <m/>
    <m/>
    <m/>
    <m/>
    <m/>
    <m/>
    <m/>
    <m/>
    <s v="25800 76TH AVE SW"/>
    <s v="VASHON"/>
    <s v="WA"/>
    <n v="98070"/>
    <s v="206-850-5575"/>
    <m/>
    <m/>
    <m/>
    <m/>
    <m/>
    <m/>
    <m/>
    <m/>
    <s v="https://web.pdc.wa.gov/rptimg/default.aspx?docid=4655969"/>
    <n v="8350"/>
    <n v="2871"/>
    <n v="3170"/>
    <m/>
    <m/>
    <s v="SPRING HECHT"/>
    <s v="candidate"/>
    <m/>
    <n v="43597.954305555555"/>
  </r>
  <r>
    <s v="ca-2017-3447"/>
    <s v="SHEND  802"/>
    <s v="CA"/>
    <n v="42894"/>
    <m/>
    <m/>
    <m/>
    <s v="Electronic"/>
    <n v="42894"/>
    <x v="10"/>
    <s v="Candidate registered"/>
    <s v="SHENNUM DONALD P (DONALD SHENNUM)"/>
    <m/>
    <s v="2513 AVIATION DRIVE"/>
    <s v="EAST WENATCHEE"/>
    <s v="DOUGLAS"/>
    <s v="WA"/>
    <n v="98802"/>
    <s v="don@donshennum.com"/>
    <s v="don@donshennum.com"/>
    <s v="509-470-8425"/>
    <s v="SCHOOL DIRECTOR"/>
    <n v="49"/>
    <s v="EASTMONT SD 206"/>
    <n v="3256"/>
    <s v="DOUGLAS"/>
    <s v="Local"/>
    <n v="17087"/>
    <s v="C"/>
    <s v="Registration and financial affairs"/>
    <s v="Candidate"/>
    <s v="Candidate"/>
    <m/>
    <m/>
    <m/>
    <s v="D"/>
    <x v="0"/>
    <n v="43046"/>
    <s v="mini"/>
    <b v="1"/>
    <m/>
    <m/>
    <s v="Lost in primary"/>
    <m/>
    <m/>
    <m/>
    <m/>
    <m/>
    <m/>
    <m/>
    <m/>
    <m/>
    <m/>
    <s v="2513 AVIATION DRIVE"/>
    <s v="EAST WENATCHEE"/>
    <s v="WA"/>
    <n v="98802"/>
    <s v="509-470-8425"/>
    <n v="0"/>
    <n v="0"/>
    <n v="50.84"/>
    <n v="0"/>
    <n v="0"/>
    <n v="0"/>
    <m/>
    <m/>
    <s v="https://web.pdc.wa.gov/rptimg/default.aspx?docid=4652158"/>
    <n v="17708"/>
    <n v="3119"/>
    <n v="3447"/>
    <n v="4873"/>
    <m/>
    <s v="DONALD SHENNUM"/>
    <s v="candidate"/>
    <m/>
    <n v="44149.025543981479"/>
  </r>
  <r>
    <s v="ca-2017-3432"/>
    <s v="GALLR  444"/>
    <s v="CA"/>
    <n v="42892"/>
    <m/>
    <m/>
    <m/>
    <m/>
    <n v="42892"/>
    <x v="10"/>
    <s v="Candidate registered"/>
    <s v="Rebecca D Gallogly (REBECCA GALLOGLY)"/>
    <m/>
    <s v="12113 A ST S"/>
    <s v="PARKLAND"/>
    <s v="PIERCE"/>
    <s v="WA"/>
    <n v="98444"/>
    <s v="rdgallogly@excite.com"/>
    <s v="rdgallogly@excite.com"/>
    <s v="253-431-1003"/>
    <s v="SCHOOL DIRECTOR"/>
    <n v="49"/>
    <s v="FRANKLIN PIERCE SD 402"/>
    <n v="3313"/>
    <s v="PIERCE"/>
    <s v="Local"/>
    <n v="26238"/>
    <s v="C"/>
    <s v="Registration and financial affairs"/>
    <s v="Candidate"/>
    <s v="Candidate"/>
    <m/>
    <m/>
    <m/>
    <s v="D"/>
    <x v="0"/>
    <n v="43046"/>
    <s v="mini"/>
    <b v="1"/>
    <m/>
    <m/>
    <s v="Not in primary"/>
    <s v="Unopposed in general"/>
    <m/>
    <m/>
    <m/>
    <m/>
    <m/>
    <m/>
    <m/>
    <m/>
    <m/>
    <s v="12113 A ST S"/>
    <s v="PARKLAND"/>
    <s v="WA"/>
    <n v="98444"/>
    <s v="253-431-1003"/>
    <m/>
    <m/>
    <m/>
    <m/>
    <m/>
    <m/>
    <m/>
    <m/>
    <s v="https://web.pdc.wa.gov/rptimg/default.aspx?docid=4652497"/>
    <n v="6732"/>
    <n v="3105"/>
    <n v="3432"/>
    <m/>
    <m/>
    <s v="REBECCA GALLOGLY"/>
    <s v="candidate"/>
    <m/>
    <n v="43597.958182870374"/>
  </r>
  <r>
    <s v="ca-2017-3040"/>
    <s v="CHAPR  075"/>
    <s v="CA"/>
    <n v="42888"/>
    <m/>
    <m/>
    <m/>
    <m/>
    <n v="42888"/>
    <x v="10"/>
    <s v="Candidate discontinued campaign"/>
    <s v="CHAPANIS ROGER (ROGER CHAPANIS)"/>
    <m/>
    <s v="3520 220TH PLACE SE"/>
    <s v="SAMMAMISH"/>
    <s v="KING"/>
    <s v="WA"/>
    <n v="98075"/>
    <s v="rchapanis.gov@gmail.com"/>
    <s v="rchapanis.gov@gmail.com"/>
    <s v="425-557-5387"/>
    <s v="CITY COUNCIL MEMBER"/>
    <n v="32"/>
    <s v="CITY OF SAMMAMISH"/>
    <n v="5019"/>
    <s v="KING"/>
    <s v="Local"/>
    <n v="36609"/>
    <s v="C"/>
    <s v="Registration and financial affairs"/>
    <s v="Candidate"/>
    <s v="Candidate"/>
    <m/>
    <m/>
    <m/>
    <s v="D"/>
    <x v="0"/>
    <n v="43046"/>
    <s v="mini"/>
    <b v="1"/>
    <m/>
    <m/>
    <s v="Lost in primary"/>
    <m/>
    <m/>
    <m/>
    <m/>
    <m/>
    <m/>
    <m/>
    <m/>
    <m/>
    <m/>
    <s v="3520 220TH PLACE SE"/>
    <s v="SAMMAMISH"/>
    <s v="WA"/>
    <n v="98075"/>
    <s v="425-557-5387"/>
    <m/>
    <m/>
    <m/>
    <m/>
    <m/>
    <m/>
    <m/>
    <m/>
    <s v="https://web.pdc.wa.gov/rptimg/default.aspx?docid=4651753"/>
    <n v="2867"/>
    <n v="2748"/>
    <n v="3040"/>
    <m/>
    <m/>
    <s v="ROGER CHAPANIS"/>
    <s v="candidate"/>
    <m/>
    <n v="43597.952280092592"/>
  </r>
  <r>
    <s v="ca-2015-5769"/>
    <s v="TISDG  287"/>
    <s v="CA"/>
    <n v="42032"/>
    <m/>
    <m/>
    <m/>
    <s v="Electronic"/>
    <n v="42032"/>
    <x v="12"/>
    <s v="Candidate registered"/>
    <s v="TISDEL GREGORY A (GREGORY TISDEL)"/>
    <m/>
    <s v="P.O. BOX 1078"/>
    <s v="EVERETT"/>
    <s v="SNOHOMISH"/>
    <s v="WA"/>
    <n v="98206"/>
    <s v="CHRISTA@GREGTISDEL.COM"/>
    <s v="greg@gregtisdel.com"/>
    <s v="425-231-7401"/>
    <s v="COUNTY COUNCIL MEMBER"/>
    <n v="25"/>
    <s v="SNOHOMISH CO"/>
    <n v="4107"/>
    <s v="SNOHOMISH"/>
    <s v="Local"/>
    <n v="416727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Lost in general"/>
    <m/>
    <m/>
    <m/>
    <m/>
    <m/>
    <m/>
    <m/>
    <m/>
    <m/>
    <s v="923 RUCKER AVE"/>
    <s v="EVERETT"/>
    <s v="WA"/>
    <n v="98201"/>
    <m/>
    <n v="196584.05"/>
    <n v="0"/>
    <n v="200461.99"/>
    <n v="0"/>
    <n v="0"/>
    <n v="0"/>
    <n v="29408"/>
    <n v="0"/>
    <s v="https://web.pdc.wa.gov/rptimg/default.aspx?filerid_election_year=TISDG%20%20287%3A%7C%3A2015"/>
    <n v="19587"/>
    <n v="4890"/>
    <n v="5769"/>
    <n v="7223"/>
    <m/>
    <s v="MICHAEL SWANSON"/>
    <s v="candidate"/>
    <m/>
    <n v="44149.114976851852"/>
  </r>
  <r>
    <s v="ca-2017-2594"/>
    <s v="KILGD  037"/>
    <s v="CA"/>
    <n v="42880"/>
    <m/>
    <m/>
    <m/>
    <s v="Electronic"/>
    <n v="42880"/>
    <x v="10"/>
    <s v="Candidate registered"/>
    <s v="Deborah W Kilgore (DEBORAH KILGORE)"/>
    <m/>
    <s v="4508 183RD PL SW"/>
    <s v="LYNNWOOD"/>
    <s v="SNOHOMISH"/>
    <s v="WA"/>
    <n v="98037"/>
    <s v="kilgoreforedmondsschools@gmail.com"/>
    <s v="kilgoreforedmondsschools@gmail.com"/>
    <s v="425-223-8330"/>
    <s v="SCHOOL DIRECTOR"/>
    <n v="49"/>
    <s v="EDMONDS SD 015"/>
    <n v="3262"/>
    <s v="SNOHOMISH"/>
    <s v="Local"/>
    <n v="102088"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Won in general"/>
    <m/>
    <m/>
    <m/>
    <m/>
    <m/>
    <m/>
    <m/>
    <m/>
    <m/>
    <s v="4508 183RD PL SW"/>
    <s v="LYNNWOOD"/>
    <s v="WA"/>
    <n v="98037"/>
    <s v="425-223-8330"/>
    <n v="7389.79"/>
    <n v="0"/>
    <n v="7592.28"/>
    <n v="0"/>
    <n v="0"/>
    <n v="0"/>
    <n v="949.9"/>
    <n v="0"/>
    <s v="https://web.pdc.wa.gov/rptimg/default.aspx?docid=4649176"/>
    <n v="10442"/>
    <n v="2343"/>
    <n v="2594"/>
    <n v="4521"/>
    <m/>
    <s v="DEBORAH KILGORE"/>
    <s v="candidate"/>
    <m/>
    <n v="44149.013981481483"/>
  </r>
  <r>
    <s v="ca-2017-2400"/>
    <s v="JILED  642"/>
    <s v="CA"/>
    <n v="42880"/>
    <m/>
    <m/>
    <m/>
    <m/>
    <n v="42880"/>
    <x v="10"/>
    <s v="Candidate registered"/>
    <s v="Damion E Jiles, Sr. (DAMION JILES)"/>
    <m/>
    <s v="16506 NE 14TH AVE"/>
    <s v="RIDGEFIELD"/>
    <s v="CLARK"/>
    <s v="WA"/>
    <n v="98642"/>
    <s v="damion_jiles@msn.com"/>
    <s v="damion_jiles@msn.com"/>
    <s v="360-931-7129"/>
    <s v="SCHOOL DIRECTOR"/>
    <n v="49"/>
    <s v="RIDGEFIELD SD 122"/>
    <n v="4013"/>
    <s v="CLARK"/>
    <s v="Local"/>
    <n v="11534"/>
    <s v="C"/>
    <s v="Registration and financial affairs"/>
    <s v="Candidate"/>
    <s v="Candidate"/>
    <m/>
    <m/>
    <m/>
    <s v="D"/>
    <x v="0"/>
    <n v="43046"/>
    <s v="mini"/>
    <b v="1"/>
    <m/>
    <m/>
    <s v="Not in primary"/>
    <s v="Lost in general"/>
    <m/>
    <m/>
    <m/>
    <m/>
    <m/>
    <m/>
    <m/>
    <m/>
    <m/>
    <s v="202 SW 13TH ST"/>
    <s v="BATTLE GROUND"/>
    <s v="WA"/>
    <n v="98604"/>
    <s v="360-773-6299"/>
    <m/>
    <m/>
    <m/>
    <m/>
    <m/>
    <m/>
    <m/>
    <m/>
    <s v="https://web.pdc.wa.gov/rptimg/default.aspx?docid=4649034"/>
    <n v="9658"/>
    <n v="981"/>
    <n v="2400"/>
    <m/>
    <m/>
    <s v="CORALEE BAUER"/>
    <s v="candidate"/>
    <m/>
    <n v="43597.942094907405"/>
  </r>
  <r>
    <s v="ca-2013-8877"/>
    <s v="CARLH  368"/>
    <s v="CA"/>
    <n v="41413"/>
    <m/>
    <m/>
    <m/>
    <m/>
    <n v="41413"/>
    <x v="11"/>
    <s v="Candidate registered"/>
    <s v="CARLSON HOLLEY B (HOLLEY CARLSON)"/>
    <m/>
    <s v="939 TAYLOR STREET"/>
    <s v="PORT TOWNSEND"/>
    <s v="JEFFERSON"/>
    <s v="WA"/>
    <n v="98368"/>
    <s v="holleycarlson@gmail.com"/>
    <s v="holleycarlson@gmail.com"/>
    <s v="360-379-5442"/>
    <s v="SCHOOL DIRECTOR"/>
    <n v="49"/>
    <s v="PORT TOWNSEND SD 050"/>
    <n v="3978"/>
    <s v="JEFFERSON"/>
    <s v="Local"/>
    <n v="11388"/>
    <s v="C"/>
    <s v="Registration and financial affairs"/>
    <s v="Candidate"/>
    <s v="Candidate"/>
    <m/>
    <m/>
    <m/>
    <s v="D"/>
    <x v="0"/>
    <n v="41583"/>
    <s v="mini"/>
    <b v="1"/>
    <m/>
    <m/>
    <s v="Not in primary"/>
    <s v="Unopposed in general"/>
    <m/>
    <m/>
    <m/>
    <m/>
    <m/>
    <m/>
    <m/>
    <m/>
    <m/>
    <s v="939 TAYLOR STREET"/>
    <s v="PORT TOWNSEND"/>
    <s v="WA"/>
    <n v="98368"/>
    <s v="360-379-5442"/>
    <m/>
    <m/>
    <m/>
    <m/>
    <m/>
    <m/>
    <m/>
    <m/>
    <s v="https://web.pdc.wa.gov/rptimg/default.aspx?docid=3361775"/>
    <n v="2628"/>
    <n v="6837"/>
    <n v="8877"/>
    <m/>
    <m/>
    <s v="HOLLEY CARLSON"/>
    <s v="candidate"/>
    <m/>
    <n v="43598.022465277776"/>
  </r>
  <r>
    <s v="ca-2017-2812"/>
    <s v="DANID  042"/>
    <s v="CA"/>
    <n v="42878"/>
    <m/>
    <m/>
    <m/>
    <m/>
    <n v="42878"/>
    <x v="10"/>
    <s v="Candidate registered"/>
    <s v="Denise Daniels (DENISE DANIELS)"/>
    <m/>
    <s v="15829 SE 254TH PL"/>
    <s v="COVINGTON"/>
    <s v="KING"/>
    <s v="WA"/>
    <n v="98042"/>
    <s v="denisedanielsconsulting@gmail.com"/>
    <s v="denisedanielsconsulting@gmail.com"/>
    <s v="206-604-7974"/>
    <s v="SCHOOL DIRECTOR"/>
    <n v="49"/>
    <s v="KENT SD 415"/>
    <n v="3460"/>
    <s v="KING"/>
    <s v="Local"/>
    <n v="90915"/>
    <s v="C"/>
    <s v="Registration and financial affairs"/>
    <s v="Candidate"/>
    <s v="Candidate"/>
    <m/>
    <m/>
    <m/>
    <s v="D"/>
    <x v="0"/>
    <n v="43046"/>
    <s v="mini"/>
    <b v="1"/>
    <m/>
    <m/>
    <s v="Qualified for general"/>
    <s v="Won in general"/>
    <m/>
    <m/>
    <m/>
    <m/>
    <m/>
    <m/>
    <m/>
    <m/>
    <m/>
    <s v="15829 SE 254TH PL"/>
    <s v="COVINGTON"/>
    <s v="WA"/>
    <n v="98042"/>
    <s v="206-604-7974"/>
    <m/>
    <m/>
    <m/>
    <m/>
    <m/>
    <m/>
    <m/>
    <m/>
    <s v="https://web.pdc.wa.gov/rptimg/default.aspx?docid=4649138"/>
    <n v="4676"/>
    <n v="2539"/>
    <n v="2812"/>
    <m/>
    <m/>
    <s v="DENISE DANIELS"/>
    <s v="candidate"/>
    <m/>
    <n v="43597.948472222219"/>
  </r>
  <r>
    <s v="ca-2017-3189"/>
    <s v="MACKE  199"/>
    <s v="CA"/>
    <n v="42877"/>
    <m/>
    <m/>
    <m/>
    <s v="Electronic"/>
    <n v="42877"/>
    <x v="10"/>
    <s v="Candidate registered"/>
    <s v="Eden Elaine Mack (EDEN MACK)"/>
    <m/>
    <s v="4211 29TH AVE WEST,"/>
    <s v="SEATTLE"/>
    <s v="KING"/>
    <s v="WA"/>
    <n v="98199"/>
    <s v="eden@electedenmack.com"/>
    <s v="eden@electedenmack.com"/>
    <s v="206-701-1508"/>
    <s v="SCHOOL DIRECTOR"/>
    <n v="49"/>
    <s v="SEATTLE SCHOOL DIST 001"/>
    <n v="4710"/>
    <s v="KING"/>
    <s v="Local"/>
    <n v="456102"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Won in general"/>
    <m/>
    <m/>
    <m/>
    <m/>
    <m/>
    <m/>
    <m/>
    <m/>
    <m/>
    <s v="7750 17TH AVE NE"/>
    <s v="SEATTLE"/>
    <s v="WA"/>
    <n v="98115"/>
    <s v="206-669-4924"/>
    <n v="27965.96"/>
    <n v="0"/>
    <n v="23919.08"/>
    <n v="0"/>
    <n v="0"/>
    <n v="0"/>
    <m/>
    <m/>
    <s v="https://web.pdc.wa.gov/rptimg/default.aspx?docid=4648776"/>
    <n v="11915"/>
    <n v="2888"/>
    <n v="3189"/>
    <n v="4590"/>
    <m/>
    <s v="JANET MILLER"/>
    <s v="candidate"/>
    <m/>
    <n v="44149.016157407408"/>
  </r>
  <r>
    <s v="ca-2014-7074"/>
    <s v="LIIAM  204"/>
    <s v="CA"/>
    <n v="41281"/>
    <m/>
    <m/>
    <m/>
    <s v="Electronic"/>
    <n v="41281"/>
    <x v="9"/>
    <s v="Candidate discontinued campaign"/>
    <s v="LIIAS MARKO S (MARKO LIIAS)"/>
    <m/>
    <s v="PO BOX 821"/>
    <s v="MUKILTEO"/>
    <s v="SNOHOMISH"/>
    <s v="WA"/>
    <n v="98275"/>
    <s v="MARKO@MARKOLIIAS.COM"/>
    <s v="marko@markoliias.com"/>
    <s v="425-610-8683"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41947"/>
    <s v="full"/>
    <b v="1"/>
    <m/>
    <m/>
    <m/>
    <m/>
    <s v="Challenger"/>
    <m/>
    <m/>
    <m/>
    <m/>
    <m/>
    <m/>
    <m/>
    <m/>
    <s v="PO BOX 821"/>
    <s v="MUKILTEO"/>
    <s v="WA"/>
    <n v="98275"/>
    <s v="425-610-8683"/>
    <n v="750.05"/>
    <n v="2741.18"/>
    <n v="3491.23"/>
    <n v="0"/>
    <n v="0"/>
    <n v="0"/>
    <m/>
    <m/>
    <s v="https://web.pdc.wa.gov/rptimg/default.aspx?filerid_election_year=LIIAM%20%20204%3A%7C%3A2014"/>
    <n v="11509"/>
    <n v="26669"/>
    <n v="7074"/>
    <n v="8018"/>
    <n v="21"/>
    <s v="JAY PETTERSON"/>
    <s v="candidate"/>
    <m/>
    <n v="44149.142997685187"/>
  </r>
  <r>
    <s v="ca-2017-3162"/>
    <s v="HEITA  502"/>
    <s v="CA"/>
    <n v="42867"/>
    <m/>
    <m/>
    <m/>
    <m/>
    <n v="42867"/>
    <x v="10"/>
    <s v="Candidate registered"/>
    <s v="HEITKEMPER ANN L (ANN HEITKEMPER)"/>
    <m/>
    <s v="414 PERCIVAL ST NW"/>
    <s v="OLYMPIA"/>
    <s v="THURSTON"/>
    <s v="WA"/>
    <n v="98502"/>
    <s v="aheitkemper1.com@gmail.com"/>
    <s v="aheitemper1.com@gmail.com"/>
    <s v="(360)357-1427"/>
    <s v="SCHOOL DIRECTOR"/>
    <n v="49"/>
    <s v="OLYMPIA SD 111"/>
    <n v="3821"/>
    <s v="THURSTON"/>
    <s v="Local"/>
    <n v="46930"/>
    <s v="C"/>
    <s v="Registration and financial affairs"/>
    <s v="Candidate"/>
    <s v="Candidate"/>
    <m/>
    <m/>
    <m/>
    <s v="D"/>
    <x v="0"/>
    <n v="43046"/>
    <s v="mini"/>
    <b v="1"/>
    <m/>
    <m/>
    <s v="Not in primary"/>
    <s v="Lost in general"/>
    <m/>
    <m/>
    <m/>
    <m/>
    <m/>
    <m/>
    <m/>
    <m/>
    <m/>
    <s v="414 PERCIVAL ST NW"/>
    <s v="OLYMPIA"/>
    <s v="WA"/>
    <n v="98502"/>
    <s v="360-357-1427"/>
    <m/>
    <m/>
    <m/>
    <m/>
    <m/>
    <m/>
    <m/>
    <m/>
    <s v="https://web.pdc.wa.gov/rptimg/default.aspx?docid=4647290"/>
    <n v="8424"/>
    <n v="2863"/>
    <n v="3162"/>
    <m/>
    <m/>
    <s v="MICHAEL KENNEDY"/>
    <s v="candidate"/>
    <m/>
    <n v="43597.954189814816"/>
  </r>
  <r>
    <s v="ca-2017-2936"/>
    <s v="ORTIR  948"/>
    <s v="CA"/>
    <n v="42838"/>
    <m/>
    <m/>
    <m/>
    <m/>
    <n v="42838"/>
    <x v="10"/>
    <s v="Candidate registered"/>
    <s v="ORTIZ ROSA I (ROSA  ORTIZ)"/>
    <m/>
    <s v="281 ROWBERRY WAY"/>
    <s v="TOPPENISH"/>
    <s v="YAKIMA"/>
    <s v="WA"/>
    <n v="98948"/>
    <s v="rosao2013@gmail.com"/>
    <s v="rosao2013@gmail.com"/>
    <s v="509-307-2291"/>
    <s v="SCHOOL DIRECTOR"/>
    <n v="49"/>
    <s v="TOPPENISH SD 202"/>
    <n v="4256"/>
    <s v="YAKIMA"/>
    <s v="Local"/>
    <n v="5059"/>
    <s v="C"/>
    <s v="Registration and financial affairs"/>
    <s v="Candidate"/>
    <s v="Candidate"/>
    <m/>
    <m/>
    <m/>
    <s v="D"/>
    <x v="0"/>
    <n v="43046"/>
    <s v="mini"/>
    <b v="1"/>
    <m/>
    <m/>
    <s v="Qualified for general"/>
    <s v="Lost in general"/>
    <m/>
    <m/>
    <m/>
    <m/>
    <m/>
    <m/>
    <m/>
    <m/>
    <m/>
    <s v="281 ROWBERRY WAY"/>
    <s v="TOPPENISH"/>
    <s v="WA"/>
    <n v="98948"/>
    <s v="509-314-5772"/>
    <m/>
    <m/>
    <m/>
    <m/>
    <m/>
    <m/>
    <m/>
    <m/>
    <s v="https://web.pdc.wa.gov/rptimg/default.aspx?docid=4640974"/>
    <n v="14467"/>
    <n v="2651"/>
    <n v="2936"/>
    <m/>
    <m/>
    <s v="YSELA  LOPEZ"/>
    <s v="candidate"/>
    <m/>
    <n v="43597.95040509259"/>
  </r>
  <r>
    <s v="ca-2012-10303"/>
    <s v="DAHLK  273"/>
    <s v="CA"/>
    <n v="41042"/>
    <m/>
    <m/>
    <m/>
    <s v="Electronic"/>
    <n v="41042"/>
    <x v="13"/>
    <s v="Candidate registered"/>
    <s v="Kenneth A Dahlstedt (KENNETH DAHLSTEDT)"/>
    <m/>
    <s v="PO. BOX 2903"/>
    <s v="MOUNT VERNON"/>
    <s v="SKAGIT"/>
    <s v="WA"/>
    <n v="98273"/>
    <s v="REELECT.KEN@GMAIL.COM"/>
    <s v="reelct.ken@gmail.com"/>
    <s v="360-770-8652"/>
    <s v="COUNTY COMMISSIONER"/>
    <n v="23"/>
    <s v="SKAGIT CO"/>
    <n v="4064"/>
    <s v="SKAGIT"/>
    <s v="Local"/>
    <n v="65287"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m/>
    <m/>
    <m/>
    <m/>
    <m/>
    <m/>
    <m/>
    <m/>
    <m/>
    <s v="17208 CHINOOK CT."/>
    <s v="MOUNT VERNON"/>
    <s v="WA"/>
    <n v="98274"/>
    <m/>
    <n v="19493.939999999999"/>
    <n v="1228.94"/>
    <n v="17227.41"/>
    <n v="-1228.94"/>
    <n v="0"/>
    <n v="0"/>
    <m/>
    <m/>
    <s v="https://web.pdc.wa.gov/rptimg/default.aspx?docid=2870787"/>
    <n v="4656"/>
    <n v="3929"/>
    <n v="10303"/>
    <n v="9918"/>
    <m/>
    <s v="WILLIAM SCHWINDEN"/>
    <s v="candidate"/>
    <m/>
    <n v="44149.210046296299"/>
  </r>
  <r>
    <s v="ca-2012-10350"/>
    <s v="NETTS  328"/>
    <s v="CA"/>
    <n v="41073"/>
    <m/>
    <m/>
    <m/>
    <s v="Electronic"/>
    <n v="41073"/>
    <x v="13"/>
    <s v="Candidate registered"/>
    <s v="NETTLES SCOTT J (SCOTT NETTLES)"/>
    <m/>
    <s v="P.O. BOX 136"/>
    <s v="DAYTON"/>
    <s v="WALLA WALLA"/>
    <s v="WA"/>
    <n v="99328"/>
    <s v="nettles4senate@hotmail.com"/>
    <s v="nettles4senate@hotmail.com"/>
    <s v="509-337-9417"/>
    <s v="STATE SENATOR"/>
    <n v="12"/>
    <s v="LEG DISTRICT 16 - SENATE"/>
    <n v="4745"/>
    <s v="WALLA WALLA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Challenger"/>
    <m/>
    <m/>
    <m/>
    <m/>
    <m/>
    <m/>
    <m/>
    <m/>
    <s v="?"/>
    <s v="DAYTON"/>
    <s v="WA"/>
    <n v="99328"/>
    <s v="509-520-6245"/>
    <n v="8190.95"/>
    <n v="0"/>
    <n v="7763.5"/>
    <n v="120"/>
    <n v="0"/>
    <n v="0"/>
    <m/>
    <m/>
    <s v="https://web.pdc.wa.gov/rptimg/default.aspx?docid=2870907"/>
    <n v="13807"/>
    <n v="7727"/>
    <n v="10350"/>
    <n v="10332"/>
    <n v="16"/>
    <s v="SPRING LAMERE"/>
    <s v="candidate"/>
    <m/>
    <n v="44149.235358796293"/>
  </r>
  <r>
    <s v="ca-2017-2262"/>
    <s v="SALDR  102"/>
    <s v="CA"/>
    <n v="42715"/>
    <m/>
    <m/>
    <m/>
    <s v="Electronic"/>
    <n v="42715"/>
    <x v="10"/>
    <s v="Candidate registered"/>
    <s v="Rebecca J. Saldana (REBECCA SALDANA)"/>
    <m/>
    <s v="PO BOX 20776"/>
    <s v="SEATTLE"/>
    <s v="KING"/>
    <s v="WA"/>
    <n v="98102"/>
    <s v="REBECCA@REBECCASALDANA.COM"/>
    <s v="rebecca@rebeccasaldana.com"/>
    <s v="206-462-5829"/>
    <s v="STATE SENATOR"/>
    <n v="12"/>
    <s v="LEG DISTRICT 37 - SENATE"/>
    <n v="4766"/>
    <s v="KING"/>
    <s v="Legislative"/>
    <m/>
    <s v="C"/>
    <s v="Registration and financial affairs"/>
    <s v="Candidate"/>
    <s v="Candidate"/>
    <m/>
    <m/>
    <m/>
    <s v="D"/>
    <x v="0"/>
    <n v="43046"/>
    <s v="full"/>
    <b v="1"/>
    <m/>
    <m/>
    <s v="Unopposed in primary"/>
    <s v="Unopposed in general"/>
    <s v="Incumbent"/>
    <m/>
    <m/>
    <m/>
    <m/>
    <m/>
    <m/>
    <m/>
    <m/>
    <s v="349 16TH AVE E #60"/>
    <s v="SEATTLE"/>
    <s v="WA"/>
    <n v="98112"/>
    <s v="206-218-3108"/>
    <n v="118099.94"/>
    <n v="0"/>
    <n v="81099.94"/>
    <n v="0"/>
    <n v="0"/>
    <n v="1034.2"/>
    <n v="1290.58"/>
    <n v="0"/>
    <s v="https://web.pdc.wa.gov/rptimg/default.aspx?docid=4620390"/>
    <n v="17080"/>
    <n v="542"/>
    <n v="2262"/>
    <n v="4848"/>
    <n v="37"/>
    <s v="ABBOT TAYLOR"/>
    <s v="candidate"/>
    <m/>
    <n v="44149.024571759262"/>
  </r>
  <r>
    <s v="ca-2016-4126"/>
    <s v="LEE E  502"/>
    <s v="CA"/>
    <n v="42502"/>
    <m/>
    <m/>
    <m/>
    <s v="Paper"/>
    <n v="42502"/>
    <x v="8"/>
    <s v="Candidate registered"/>
    <s v="LEE ERIK A (ERIK LEE)"/>
    <m/>
    <s v="P.O. BOX 13126"/>
    <s v="OLYMPIA"/>
    <s v="THURSTON"/>
    <s v="WA"/>
    <s v="98508-3126"/>
    <s v="eriklee2016@gmail.com"/>
    <s v="eriklee2016@gmail.com"/>
    <s v="206-735-0029"/>
    <s v="STATE SENATOR"/>
    <n v="12"/>
    <s v="LEG DISTRICT 22 - SENATE"/>
    <n v="4751"/>
    <s v="THURSTON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P.O. BOX 13126"/>
    <s v="OLYMPIA"/>
    <s v="WA"/>
    <s v="98508-3126"/>
    <s v="206-735-0029"/>
    <n v="597"/>
    <n v="0"/>
    <n v="527.6"/>
    <n v="0"/>
    <n v="0"/>
    <n v="0"/>
    <m/>
    <m/>
    <s v="https://web.pdc.wa.gov/rptimg/default.aspx?docid=4592687"/>
    <n v="11205"/>
    <n v="3732"/>
    <n v="4126"/>
    <n v="5752"/>
    <n v="22"/>
    <s v="ERIK LEE"/>
    <s v="candidate"/>
    <m/>
    <n v="44149.062118055554"/>
  </r>
  <r>
    <s v="ca-2016-4485"/>
    <s v="CARRJ  364"/>
    <s v="CA"/>
    <n v="42515"/>
    <m/>
    <m/>
    <m/>
    <s v="Electronic"/>
    <n v="42515"/>
    <x v="8"/>
    <s v="Candidate registered"/>
    <s v="CARROLL JOHN F (JACK CARROLL)"/>
    <m/>
    <s v="PO BOX 94"/>
    <s v="PORT GAMBLE"/>
    <s v="KITSAP"/>
    <s v="WA"/>
    <n v="98364"/>
    <s v="john.f.carroll@msn.com"/>
    <s v="john.f.carroll@msn.com"/>
    <s v="360-930-1188"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D"/>
    <x v="0"/>
    <n v="42682"/>
    <s v="mini"/>
    <b v="1"/>
    <m/>
    <m/>
    <s v="Lost in primary"/>
    <m/>
    <m/>
    <m/>
    <m/>
    <m/>
    <m/>
    <m/>
    <m/>
    <m/>
    <m/>
    <s v="PO BOX 94"/>
    <s v="PORT GAMBLE"/>
    <s v="WA"/>
    <n v="98364"/>
    <s v="360-930-1188"/>
    <n v="3950"/>
    <n v="0"/>
    <n v="2515.12"/>
    <n v="0"/>
    <n v="0"/>
    <n v="0"/>
    <m/>
    <m/>
    <s v="https://web.pdc.wa.gov/rptimg/default.aspx?docid=4588445"/>
    <n v="2643"/>
    <n v="3965"/>
    <n v="4485"/>
    <n v="5351"/>
    <n v="23"/>
    <s v="JACK CARROLL"/>
    <s v="candidate"/>
    <m/>
    <n v="44149.043773148151"/>
  </r>
  <r>
    <s v="ca-2016-4399"/>
    <s v="DOWNN  375"/>
    <s v="CA"/>
    <n v="42533"/>
    <m/>
    <m/>
    <m/>
    <s v="Electronic"/>
    <n v="42533"/>
    <x v="8"/>
    <s v="Candidate registered"/>
    <s v="DOWNES NATHANIEL S (NATHANIEL DOWNES)"/>
    <m/>
    <s v="P.O. BOX 1196"/>
    <s v="ORTING"/>
    <s v="PIERCE"/>
    <s v="WA"/>
    <n v="98360"/>
    <s v="votedownes@gmail.com"/>
    <s v="votedownes@gmail.com"/>
    <s v="206-890-9255"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14711 85TH ST E"/>
    <s v="PUYALLUP"/>
    <s v="WA"/>
    <n v="98375"/>
    <s v="206-890-9255"/>
    <n v="994.33"/>
    <n v="525"/>
    <n v="850.6"/>
    <n v="0"/>
    <n v="0"/>
    <n v="0"/>
    <m/>
    <m/>
    <s v="https://web.pdc.wa.gov/rptimg/default.aspx?docid=4579912"/>
    <n v="5264"/>
    <n v="2464"/>
    <n v="4399"/>
    <n v="5469"/>
    <n v="2"/>
    <s v="NATHANIEL DOWNES"/>
    <s v="candidate"/>
    <m/>
    <n v="44149.048171296294"/>
  </r>
  <r>
    <s v="ca-2016-4201"/>
    <s v="JOHNM  648"/>
    <s v="CA"/>
    <n v="42516"/>
    <m/>
    <m/>
    <m/>
    <s v="Electronic"/>
    <n v="42516"/>
    <x v="8"/>
    <s v="Candidate registered"/>
    <s v="JOHNSON MICHAEL (MICHAEL JOHNSON)"/>
    <m/>
    <s v="387 NW JEFFERSON AVE"/>
    <s v="STEVENSON"/>
    <s v="SKAMANIA"/>
    <s v="WA"/>
    <n v="98648"/>
    <s v="MICHAELJOHNSON4COMMISSIONER@GMAIL.COM"/>
    <s v="michaeljohnson4commissioner@gmail.com"/>
    <s v="501-909-4919"/>
    <s v="COUNTY COMMISSIONER"/>
    <n v="23"/>
    <s v="SKAMANIA CO"/>
    <n v="4093"/>
    <s v="SKAMANIA"/>
    <s v="Local"/>
    <n v="7146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387 NW JEFFERSON AVE"/>
    <s v="STEVENSON"/>
    <s v="WA"/>
    <n v="98648"/>
    <s v="501-909-4919"/>
    <n v="1801.04"/>
    <n v="0"/>
    <n v="1797.64"/>
    <n v="0"/>
    <n v="0"/>
    <n v="0"/>
    <m/>
    <m/>
    <s v="https://web.pdc.wa.gov/rptimg/default.aspx?docid=4579093"/>
    <n v="9763"/>
    <n v="3776"/>
    <n v="4201"/>
    <n v="5678"/>
    <m/>
    <s v="MICHAEL JOHNSON"/>
    <s v="candidate"/>
    <m/>
    <n v="44149.058483796296"/>
  </r>
  <r>
    <s v="ca-2016-4259"/>
    <s v="HENDV  662"/>
    <s v="CA"/>
    <n v="42526"/>
    <m/>
    <m/>
    <m/>
    <m/>
    <n v="42526"/>
    <x v="8"/>
    <s v="Candidate registered"/>
    <s v="HENDERSON VAUGHN G (VAUGHN HENDERSON)"/>
    <m/>
    <s v="2919 NE 98TH AVENUE"/>
    <s v="VANCOUVER"/>
    <s v="CLARK"/>
    <s v="WA"/>
    <n v="98662"/>
    <s v="vaughncouver@gmail.com"/>
    <s v="vaughncouver@gmail.com"/>
    <s v="360-828-8666"/>
    <s v="STATE SENATOR"/>
    <n v="12"/>
    <s v="LEG DISTRICT 49 - SENATE"/>
    <n v="4778"/>
    <s v="CLARK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2919 NE 98TH AVENUE"/>
    <s v="VANCOUVER"/>
    <s v="WA"/>
    <n v="98662"/>
    <s v="360-828-8666"/>
    <m/>
    <m/>
    <m/>
    <m/>
    <m/>
    <m/>
    <m/>
    <m/>
    <s v="https://web.pdc.wa.gov/rptimg/default.aspx?docid=4577137"/>
    <n v="8416"/>
    <n v="2827"/>
    <n v="4259"/>
    <m/>
    <n v="49"/>
    <s v="VAUGHN HENDERSON"/>
    <s v="candidate"/>
    <m/>
    <n v="43597.967731481483"/>
  </r>
  <r>
    <s v="ca-2016-4693"/>
    <s v="NICHJL 563"/>
    <s v="CA"/>
    <n v="42515"/>
    <m/>
    <m/>
    <m/>
    <s v="Electronic"/>
    <n v="42515"/>
    <x v="8"/>
    <s v="Candidate registered"/>
    <s v="NICHOLS JAMIE L (JAMIE NICHOLS)"/>
    <m/>
    <s v="P O BOX 376"/>
    <s v="MONTESANO"/>
    <s v="GRAYS HARBOR"/>
    <s v="WA"/>
    <n v="98563"/>
    <s v="jamieleen84@gmail.com"/>
    <s v="jamieleen84@gmail.com"/>
    <s v="360-249-3825"/>
    <s v="COUNTY COMMISSIONER"/>
    <n v="23"/>
    <s v="GRAYS HARBOR CO"/>
    <n v="3369"/>
    <s v="GRAYS HARBOR"/>
    <s v="Local"/>
    <n v="38705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10344 LAKE PLACE"/>
    <s v="MONTESANO"/>
    <s v="WA"/>
    <n v="98563"/>
    <s v="253-720-6453"/>
    <n v="3552"/>
    <n v="0"/>
    <n v="4165.3599999999997"/>
    <n v="0"/>
    <n v="0"/>
    <n v="0"/>
    <m/>
    <m/>
    <s v="https://web.pdc.wa.gov/rptimg/default.aspx?docid=4574013"/>
    <n v="14024"/>
    <n v="4117"/>
    <n v="4693"/>
    <n v="5862"/>
    <m/>
    <s v="SARAH THOMASSON"/>
    <s v="candidate"/>
    <m/>
    <n v="44149.06591435185"/>
  </r>
  <r>
    <s v="ca-2016-4424"/>
    <s v="DAVIDT 337"/>
    <s v="CA"/>
    <n v="42458"/>
    <m/>
    <m/>
    <m/>
    <s v="Electronic"/>
    <n v="42458"/>
    <x v="8"/>
    <s v="Candidate registered"/>
    <s v="DAVIS DINO T (DINO DAVIS)"/>
    <m/>
    <s v="PO BOX 2265"/>
    <s v="PORT ORCHARD"/>
    <s v="KITSAP"/>
    <s v="WA"/>
    <n v="98366"/>
    <s v="ELECTDINO@GMAIL.COM"/>
    <s v="electdino@gmail.com"/>
    <s v="360-850-8566"/>
    <s v="COUNTY COMMISSIONER"/>
    <n v="23"/>
    <s v="KITSAP CO"/>
    <n v="3539"/>
    <s v="KITSAP"/>
    <s v="Local"/>
    <n v="153401"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523 NE DAVID DRIVE"/>
    <s v="BREMERTON"/>
    <s v="WA"/>
    <n v="98310"/>
    <m/>
    <n v="23190"/>
    <n v="0"/>
    <n v="10005.14"/>
    <n v="0"/>
    <n v="0"/>
    <n v="0"/>
    <m/>
    <m/>
    <s v="https://web.pdc.wa.gov/rptimg/default.aspx?docid=4569384"/>
    <n v="4620"/>
    <n v="3925"/>
    <n v="4424"/>
    <n v="5449"/>
    <m/>
    <s v="MICHAEL BENEFIEL"/>
    <s v="candidate"/>
    <m/>
    <n v="44149.047453703701"/>
  </r>
  <r>
    <s v="ca-2016-4267"/>
    <s v="HASER  124"/>
    <s v="CA"/>
    <n v="41323"/>
    <m/>
    <m/>
    <m/>
    <s v="Electronic"/>
    <n v="41323"/>
    <x v="8"/>
    <s v="Candidate registered"/>
    <s v="Bob Hasegawa (ROBERT HASEGAWA)"/>
    <m/>
    <s v="PO BOX 84331"/>
    <s v="SEATTLE"/>
    <s v="KING"/>
    <s v="WA"/>
    <s v="98124-5631"/>
    <s v="BOBHASEGAWA2012@GMAIL.COM"/>
    <s v="bhasegawa@aol.com"/>
    <s v="(206)334-4804"/>
    <s v="STATE SENATOR"/>
    <n v="12"/>
    <s v="LEG DISTRICT 11 - SENATE"/>
    <n v="4740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502 S 61ST ST"/>
    <s v="TACOMA"/>
    <s v="WA"/>
    <n v="98408"/>
    <m/>
    <n v="118272.59"/>
    <n v="400"/>
    <n v="74945.25"/>
    <n v="0"/>
    <n v="0"/>
    <n v="0"/>
    <n v="900.9"/>
    <n v="0"/>
    <s v="https://web.pdc.wa.gov/rptimg/default.aspx?docid=4560502"/>
    <n v="8215"/>
    <n v="1066"/>
    <n v="4267"/>
    <n v="5603"/>
    <n v="11"/>
    <s v="CATHI BRIGHT"/>
    <s v="candidate"/>
    <m/>
    <n v="44149.054027777776"/>
  </r>
  <r>
    <s v="ca-2016-4419"/>
    <s v="DEANK  368"/>
    <s v="CA"/>
    <n v="42458"/>
    <m/>
    <m/>
    <m/>
    <s v="Electronic"/>
    <n v="42458"/>
    <x v="8"/>
    <s v="Candidate registered"/>
    <s v="Katherine M Dean (KATHERINE DEAN)"/>
    <m/>
    <s v="PO BOX 1385"/>
    <s v="PORT TOWNSEND"/>
    <s v="JEFFERSON"/>
    <s v="WA"/>
    <n v="98368"/>
    <s v="kateforcommissioner@gmail.com"/>
    <s v="kateforcommissioner@gmail.com"/>
    <s v="360-207-4749"/>
    <s v="COUNTY COMMISSIONER"/>
    <n v="23"/>
    <s v="JEFFERSON CO"/>
    <n v="3433"/>
    <s v="JEFFERSON"/>
    <s v="Local"/>
    <n v="23036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m/>
    <m/>
    <m/>
    <m/>
    <m/>
    <m/>
    <m/>
    <m/>
    <m/>
    <s v="1233 BLAINE ST."/>
    <s v="PORT TOWNSEND"/>
    <s v="WA"/>
    <n v="98368"/>
    <s v="360-301-4384"/>
    <n v="32488"/>
    <n v="250"/>
    <n v="30738.22"/>
    <n v="0"/>
    <n v="0"/>
    <n v="0"/>
    <m/>
    <m/>
    <s v="https://web.pdc.wa.gov/rptimg/default.aspx?docid=4558505"/>
    <n v="4797"/>
    <n v="3924"/>
    <n v="4419"/>
    <n v="5450"/>
    <m/>
    <s v="MARY TOEWS"/>
    <s v="candidate"/>
    <m/>
    <n v="44149.047476851854"/>
  </r>
  <r>
    <s v="ca-2016-4210"/>
    <s v="JENKP  373"/>
    <s v="CA"/>
    <n v="42446"/>
    <m/>
    <m/>
    <m/>
    <s v="Electronic"/>
    <n v="42446"/>
    <x v="8"/>
    <s v="Candidate registered"/>
    <s v="JENKINS PATRICK L (PATRICK JENKINS)"/>
    <m/>
    <s v="P.O. BOX 155"/>
    <s v="PUYALLUP"/>
    <s v="PIERCE"/>
    <s v="WA"/>
    <n v="98371"/>
    <s v="info@electpatjenkins.com"/>
    <s v="ppj1954@hotmail.com"/>
    <s v="253-770-0902"/>
    <s v="COUNTY COUNCIL MEMBER"/>
    <n v="25"/>
    <s v="PIERCE CO"/>
    <n v="3879"/>
    <s v="PIERCE"/>
    <s v="Local"/>
    <n v="452900"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12710 146TH ST. E."/>
    <s v="PUYALLUP"/>
    <s v="WA"/>
    <n v="98374"/>
    <s v="253-508-0332"/>
    <n v="5468.16"/>
    <n v="0"/>
    <n v="4507.45"/>
    <n v="0"/>
    <n v="0"/>
    <n v="0"/>
    <m/>
    <m/>
    <s v="https://web.pdc.wa.gov/rptimg/default.aspx?docid=4555907"/>
    <n v="9598"/>
    <n v="3784"/>
    <n v="4210"/>
    <n v="5668"/>
    <m/>
    <s v="MORGAIN JENKINS"/>
    <s v="candidate"/>
    <m/>
    <n v="44149.058171296296"/>
  </r>
  <r>
    <s v="ca-2016-4536"/>
    <s v="WOLFF  637"/>
    <s v="CA"/>
    <n v="42418"/>
    <m/>
    <m/>
    <m/>
    <m/>
    <n v="42418"/>
    <x v="8"/>
    <s v="Candidate registered"/>
    <s v="Frank A. Wolfe (FRANK WOLFE)"/>
    <m/>
    <s v="PO BOX 91"/>
    <s v="NAHCOTTA"/>
    <s v="PACIFIC"/>
    <s v="WA"/>
    <n v="98637"/>
    <s v="frank.wolfe@yahoo.com"/>
    <s v="frank.wolfe@yahoo.com"/>
    <s v="360-665-5292"/>
    <s v="COUNTY COMMISSIONER"/>
    <n v="23"/>
    <s v="PACIFIC CO"/>
    <n v="3841"/>
    <s v="PACIFIC"/>
    <s v="Local"/>
    <n v="13529"/>
    <s v="C"/>
    <s v="Registration and financial affairs"/>
    <s v="Candidate"/>
    <s v="Candidate"/>
    <m/>
    <m/>
    <m/>
    <s v="D"/>
    <x v="0"/>
    <n v="42682"/>
    <s v="mini"/>
    <b v="1"/>
    <m/>
    <m/>
    <s v="Qualified for general"/>
    <s v="Won in general"/>
    <m/>
    <m/>
    <m/>
    <m/>
    <m/>
    <m/>
    <m/>
    <m/>
    <m/>
    <s v="PO BOX 662"/>
    <s v="RAYMOND"/>
    <s v="WA"/>
    <n v="98577"/>
    <s v="360-942-0232"/>
    <m/>
    <m/>
    <m/>
    <m/>
    <m/>
    <m/>
    <m/>
    <m/>
    <s v="https://web.pdc.wa.gov/rptimg/default.aspx?docid=4549883"/>
    <n v="21594"/>
    <n v="4001"/>
    <n v="4536"/>
    <m/>
    <m/>
    <s v="HOWARD AUBLE"/>
    <s v="candidate"/>
    <m/>
    <n v="43597.972546296296"/>
  </r>
  <r>
    <s v="ca-2016-4102"/>
    <s v="MACRN  109"/>
    <s v="CA"/>
    <n v="42408"/>
    <m/>
    <m/>
    <m/>
    <s v="Electronic"/>
    <n v="42408"/>
    <x v="8"/>
    <s v="Candidate registered"/>
    <s v="Nicole Macri (NICOLE MACRI)"/>
    <m/>
    <s v="PO BOX 9100"/>
    <s v="SEATTLE"/>
    <s v="KING"/>
    <s v="WA"/>
    <n v="98109"/>
    <s v="INFO@VOTENICOLE.ORG"/>
    <s v="nmacri@gmail.com"/>
    <s v="206-486-0085"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Open seat"/>
    <m/>
    <m/>
    <m/>
    <m/>
    <m/>
    <m/>
    <m/>
    <m/>
    <s v="PO BOX 9100"/>
    <s v="SEATTLE"/>
    <s v="WA"/>
    <n v="98109"/>
    <s v="206-486-0085"/>
    <n v="178697.79"/>
    <n v="0"/>
    <n v="165928.31"/>
    <n v="0"/>
    <n v="0"/>
    <n v="8557.25"/>
    <n v="918.48"/>
    <n v="0"/>
    <s v="https://web.pdc.wa.gov/rptimg/default.aspx?docid=4549873"/>
    <n v="11873"/>
    <n v="30402"/>
    <n v="4102"/>
    <n v="5777"/>
    <n v="43"/>
    <s v="JASON BENNETT"/>
    <s v="candidate"/>
    <m/>
    <n v="44149.062893518516"/>
  </r>
  <r>
    <s v="ca-2016-4679"/>
    <s v="OLSOB  507"/>
    <s v="CA"/>
    <n v="42389"/>
    <m/>
    <m/>
    <m/>
    <s v="Electronic"/>
    <n v="42389"/>
    <x v="8"/>
    <s v="Candidate discontinued campaign"/>
    <s v="OLSON BRADY J (BRADY OLSON)"/>
    <m/>
    <s v="P.O. BOX 7388"/>
    <s v="OLYMPIA"/>
    <s v="THURSTON"/>
    <s v="WA"/>
    <n v="98507"/>
    <s v="HEATHER@CLARKECOMPANY.NET"/>
    <s v="bradyolson4leg@gmail.com"/>
    <s v="360-486-4494"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3400 CAPITOL  BLVD. SE, SUITE 202"/>
    <s v="TUMWATER"/>
    <s v="WA"/>
    <n v="98501"/>
    <s v="360-628-8129"/>
    <n v="1983.98"/>
    <n v="0"/>
    <n v="1983.98"/>
    <n v="0"/>
    <n v="0"/>
    <n v="0"/>
    <m/>
    <m/>
    <s v="https://web.pdc.wa.gov/rptimg/default.aspx?filerid_election_year=OLSOB%20%20507%3A%7C%3A2016"/>
    <n v="14320"/>
    <n v="2705"/>
    <n v="4679"/>
    <n v="5887"/>
    <n v="22"/>
    <s v="HEATHER CLARKE"/>
    <s v="candidate"/>
    <m/>
    <n v="44149.066886574074"/>
  </r>
  <r>
    <s v="ca-2016-4660"/>
    <s v="ORMST  210"/>
    <s v="CA"/>
    <n v="42375"/>
    <m/>
    <m/>
    <m/>
    <s v="Electronic"/>
    <n v="42375"/>
    <x v="8"/>
    <s v="Candidate registered"/>
    <s v="Timm Ormsby (TIMM ORMSBY)"/>
    <m/>
    <s v="PO BOX 2177"/>
    <s v="SPOKANE"/>
    <s v="SPOKANE"/>
    <s v="WA"/>
    <n v="99210"/>
    <s v="vote.ormsby@gmail.com"/>
    <s v="vote.ormsby@gmail.com"/>
    <s v="(509) 389-8288"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1321 W 9TH AVE"/>
    <s v="SPOKANE"/>
    <s v="WA"/>
    <n v="99204"/>
    <s v="(203) 858-8322"/>
    <n v="128209.99"/>
    <n v="11661.05"/>
    <n v="114033.11"/>
    <n v="0"/>
    <n v="0"/>
    <n v="0"/>
    <n v="173.98"/>
    <n v="0"/>
    <s v="https://web.pdc.wa.gov/rptimg/default.aspx?docid=4542511"/>
    <n v="14548"/>
    <n v="230"/>
    <n v="4660"/>
    <n v="5901"/>
    <n v="3"/>
    <s v="KEVIN PIRCH"/>
    <s v="candidate"/>
    <m/>
    <n v="44149.067245370374"/>
  </r>
  <r>
    <s v="ca-2016-4392"/>
    <s v="EDWAF  506"/>
    <s v="CA"/>
    <n v="42273"/>
    <m/>
    <m/>
    <m/>
    <s v="Electronic"/>
    <n v="42273"/>
    <x v="8"/>
    <s v="Candidate registered"/>
    <s v="EDWARDS FRANKLIN E III (FRANKLIN EDWARDS)"/>
    <m/>
    <s v="1902 WILSON ST SE"/>
    <s v="OLYMPIA"/>
    <s v="THURSTON"/>
    <s v="WA"/>
    <n v="98501"/>
    <s v="Ctefranklin@yahoo.com"/>
    <s v="ctefranklin@yahoo.com"/>
    <s v="360-688-9734"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1902 WILSON ST SE"/>
    <s v="OLYMPIA"/>
    <s v="WA"/>
    <n v="98501"/>
    <s v="360-688-9734"/>
    <n v="4012"/>
    <n v="0"/>
    <n v="3153.08"/>
    <n v="2000"/>
    <n v="0"/>
    <n v="0"/>
    <m/>
    <m/>
    <s v="https://web.pdc.wa.gov/rptimg/default.aspx?filerid_election_year=EDWAF%20%20506%3A%7C%3A2016"/>
    <n v="5402"/>
    <n v="3904"/>
    <n v="4392"/>
    <n v="5481"/>
    <n v="22"/>
    <s v="FRANKLIN EDWARDS"/>
    <s v="candidate"/>
    <m/>
    <n v="44149.048472222225"/>
  </r>
  <r>
    <s v="ca-2016-4172"/>
    <s v="KIRBS  409"/>
    <s v="CA"/>
    <n v="42210"/>
    <m/>
    <m/>
    <m/>
    <s v="Electronic"/>
    <n v="42210"/>
    <x v="8"/>
    <s v="Candidate registered"/>
    <s v="Steve Kirby (STEVEN KIRBY)"/>
    <m/>
    <s v="9415 TACOMA AVE. S."/>
    <s v="TACOMA"/>
    <s v="PIERCE"/>
    <s v="WA"/>
    <n v="98444"/>
    <s v="STEVEKIRBY@HARBORNET.COM"/>
    <s v="stevekirby@harbornet.com"/>
    <s v="253-473-3663"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9415 TACOMA AVE. S."/>
    <s v="TACOMA"/>
    <s v="WA"/>
    <n v="98444"/>
    <s v="253-473-3663"/>
    <n v="108773.18"/>
    <n v="100"/>
    <n v="107702.18"/>
    <n v="0"/>
    <n v="0"/>
    <n v="0"/>
    <n v="10995.44"/>
    <n v="0"/>
    <s v="https://web.pdc.wa.gov/rptimg/default.aspx?filerid_election_year=KIRBS%20%20409%3A%7C%3A2016"/>
    <n v="10391"/>
    <n v="43"/>
    <n v="4172"/>
    <n v="5712"/>
    <n v="29"/>
    <s v="STEVEN KIRBY"/>
    <s v="candidate"/>
    <m/>
    <n v="44149.060416666667"/>
  </r>
  <r>
    <s v="ca-2016-4458"/>
    <s v="CLIBJ  040"/>
    <s v="CA"/>
    <n v="42037"/>
    <m/>
    <m/>
    <m/>
    <s v="Electronic"/>
    <n v="42037"/>
    <x v="8"/>
    <s v="Candidate registered"/>
    <s v="CLIBBORN JUDITH R (JUDY CLIBBORN)"/>
    <m/>
    <s v="PO BOX 808"/>
    <s v="MERCER ISLAND"/>
    <s v="KING"/>
    <s v="WA"/>
    <n v="98040"/>
    <s v="JCLIBBORN@COMCAST.NET"/>
    <s v="jclibborn@comcast.net"/>
    <s v="206-232-8941"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135176"/>
    <n v="47747.66"/>
    <n v="166139.29999999999"/>
    <n v="0"/>
    <n v="0"/>
    <n v="1250"/>
    <n v="10990.64"/>
    <n v="0"/>
    <s v="https://web.pdc.wa.gov/rptimg/default.aspx?filerid_election_year=CLIBJ%20%20040%3A%7C%3A2016"/>
    <n v="3744"/>
    <n v="1800"/>
    <n v="4458"/>
    <n v="5411"/>
    <n v="41"/>
    <s v="JASON BENNETT"/>
    <s v="candidate"/>
    <m/>
    <n v="44149.046134259261"/>
  </r>
  <r>
    <s v="ca-2016-4194"/>
    <s v="JINKL  407"/>
    <s v="CA"/>
    <n v="42039"/>
    <m/>
    <m/>
    <m/>
    <s v="Electronic"/>
    <n v="42039"/>
    <x v="8"/>
    <s v="Candidate registered"/>
    <s v="Laurie Jinkins (LAURIE JINKINS)"/>
    <m/>
    <s v="PO BOX 2032"/>
    <s v="TACOMA"/>
    <s v="PIERCE"/>
    <s v="WA"/>
    <n v="98401"/>
    <s v="INFO@LAURIEJINKINS.COM"/>
    <s v="laurie@lauriejinkins.com"/>
    <s v="253-365-9000"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Unopposed in general"/>
    <s v="Incumbent"/>
    <m/>
    <m/>
    <m/>
    <m/>
    <m/>
    <m/>
    <m/>
    <m/>
    <s v="603 STEWART ST #819"/>
    <s v="SEATTLE"/>
    <s v="WA"/>
    <n v="98101"/>
    <m/>
    <n v="101744.66"/>
    <n v="3582.6"/>
    <n v="105327.26"/>
    <n v="0"/>
    <n v="0"/>
    <n v="0"/>
    <n v="814.14"/>
    <n v="0"/>
    <s v="https://web.pdc.wa.gov/rptimg/default.aspx?filerid_election_year=JINKL%20%20407%3A%7C%3A2016"/>
    <n v="9895"/>
    <n v="22"/>
    <n v="4194"/>
    <n v="5674"/>
    <n v="27"/>
    <s v="PHILIP LLOYD"/>
    <s v="candidate"/>
    <m/>
    <n v="44149.058344907404"/>
  </r>
  <r>
    <s v="ca-2016-4358"/>
    <s v="FEY J  422"/>
    <s v="CA"/>
    <n v="42027"/>
    <m/>
    <m/>
    <m/>
    <s v="Electronic"/>
    <n v="42027"/>
    <x v="8"/>
    <s v="Candidate registered"/>
    <s v="Jake Fey (JAKE FEY)"/>
    <m/>
    <s v="PO BOX 1372"/>
    <s v="TACOMA"/>
    <s v="PIERCE"/>
    <s v="WA"/>
    <n v="98401"/>
    <s v="JAKEFEY@RAINIERCONNECT.COM"/>
    <s v="jakefey@rainierconnect.com"/>
    <s v="253-383-5908"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Unopposed in general"/>
    <s v="Incumbent"/>
    <m/>
    <m/>
    <m/>
    <m/>
    <m/>
    <m/>
    <m/>
    <m/>
    <s v="PO BOX 9100"/>
    <s v="SEATTLE"/>
    <s v="WA"/>
    <n v="98109"/>
    <s v="206-486-0085"/>
    <n v="108721.4"/>
    <n v="29611.200000000001"/>
    <n v="119460.26"/>
    <n v="-17200"/>
    <n v="0"/>
    <n v="1250"/>
    <n v="814.14"/>
    <n v="0"/>
    <s v="https://web.pdc.wa.gov/rptimg/default.aspx?filerid_election_year=FEY%20J%20%20422%3A%7C%3A2016"/>
    <n v="6116"/>
    <n v="30397"/>
    <n v="4358"/>
    <n v="5514"/>
    <n v="27"/>
    <s v="JASON BENNETT"/>
    <s v="candidate"/>
    <m/>
    <n v="44149.049872685187"/>
  </r>
  <r>
    <s v="ca-2016-4396"/>
    <s v="DUNSH  291"/>
    <s v="CA"/>
    <n v="42027"/>
    <m/>
    <m/>
    <m/>
    <s v="Electronic"/>
    <n v="42027"/>
    <x v="8"/>
    <s v="Candidate discontinued campaign"/>
    <s v="DUNSHEE HANS M (HANS DUNSHEE)"/>
    <m/>
    <s v="1526 LAKE VIEW AVENUE"/>
    <s v="SNOHOMISH"/>
    <s v="KING"/>
    <s v="WA"/>
    <n v="98290"/>
    <s v="hansdunshee@comcast.net"/>
    <s v="hansdunshee@comcast.net"/>
    <s v="360-568-5204"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PO BOX 9100"/>
    <s v="SEATTLE"/>
    <s v="WA"/>
    <n v="98109"/>
    <s v="206-486-0085"/>
    <n v="21150"/>
    <n v="3748.78"/>
    <n v="24588.38"/>
    <n v="0"/>
    <n v="0"/>
    <n v="0"/>
    <m/>
    <m/>
    <s v="https://web.pdc.wa.gov/rptimg/default.aspx?filerid_election_year=DUNSH%20%20291%3A%7C%3A2016"/>
    <n v="5334"/>
    <n v="26165"/>
    <n v="4396"/>
    <n v="5470"/>
    <n v="44"/>
    <s v="JASON BENNETT"/>
    <s v="candidate"/>
    <m/>
    <n v="44149.048182870371"/>
  </r>
  <r>
    <s v="ca-2016-4694"/>
    <s v="APPLS  370"/>
    <s v="CA"/>
    <n v="42020"/>
    <m/>
    <m/>
    <m/>
    <s v="Electronic"/>
    <n v="42020"/>
    <x v="8"/>
    <s v="Candidate registered"/>
    <s v="SHERRY V APPLETON (SHERRY APPLETON)"/>
    <m/>
    <s v="PO BOX 2140"/>
    <s v="POULSBO"/>
    <s v="KITSAP"/>
    <s v="WA"/>
    <n v="98370"/>
    <s v="ANDRUS@EMBARQMAIL.COM"/>
    <s v="sherrya76@comcast.net"/>
    <s v="360-697-2588"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PO BOX 2140"/>
    <s v="POULSBO"/>
    <s v="WA"/>
    <n v="98370"/>
    <m/>
    <n v="95673"/>
    <n v="2133.73"/>
    <n v="75010.070000000007"/>
    <n v="0"/>
    <n v="0"/>
    <n v="0"/>
    <n v="814.14"/>
    <n v="0"/>
    <s v="https://web.pdc.wa.gov/rptimg/default.aspx?docid=4224877"/>
    <n v="612"/>
    <n v="227"/>
    <n v="4694"/>
    <n v="5269"/>
    <n v="23"/>
    <s v="ALVIN F ANDRUS"/>
    <s v="candidate"/>
    <m/>
    <n v="44149.039386574077"/>
  </r>
  <r>
    <s v="ca-2016-4565"/>
    <s v="RICCM  210"/>
    <s v="CA"/>
    <n v="42008"/>
    <m/>
    <m/>
    <m/>
    <s v="Electronic"/>
    <n v="42008"/>
    <x v="8"/>
    <s v="Candidate registered"/>
    <s v="Marcus M. Riccelli (MARCUS RICCELLI)"/>
    <m/>
    <s v="PO BOX 1325"/>
    <s v="SPOKANE"/>
    <s v="SPOKANE"/>
    <s v="WA"/>
    <s v="99210-1325"/>
    <s v="BARBARA@BARBARAMARNEY.COM"/>
    <s v="info@marcusriccelli.com"/>
    <s v="509-897-7802"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2705 E MT VERNON DRIVE"/>
    <s v="SPOKANE"/>
    <s v="WA"/>
    <n v="99223"/>
    <s v="509-939-1897"/>
    <n v="136188.5"/>
    <n v="1000"/>
    <n v="137188.5"/>
    <n v="0"/>
    <n v="0"/>
    <n v="0"/>
    <n v="814.14"/>
    <n v="0"/>
    <s v="https://web.pdc.wa.gov/rptimg/default.aspx?filerid_election_year=RICCM%20%20210%3A%7C%3A2016"/>
    <n v="16214"/>
    <n v="841"/>
    <n v="4565"/>
    <n v="6023"/>
    <n v="3"/>
    <s v="BARBARA MARNEY"/>
    <s v="candidate"/>
    <m/>
    <n v="44149.071689814817"/>
  </r>
  <r>
    <s v="ca-2015-5812"/>
    <s v="WEATC  117"/>
    <s v="CA"/>
    <n v="42038"/>
    <m/>
    <m/>
    <m/>
    <s v="Electronic"/>
    <n v="42038"/>
    <x v="12"/>
    <s v="Candidate registered"/>
    <s v="WEATBROOK CATHERINE E (CATHERINE WEATBROOK)"/>
    <m/>
    <s v="8926 23RD AVE NW"/>
    <s v="SEATTLE"/>
    <s v="KING"/>
    <s v="WA"/>
    <n v="98117"/>
    <s v="CATHERINE.4.DISTRICT6@GMAIL.COM"/>
    <s v="catherine.weatbrook@gmail.com"/>
    <s v="206-372-2033"/>
    <s v="CITY COUNCIL MEMBER"/>
    <n v="32"/>
    <s v="CITY OF SEATTLE"/>
    <n v="4048"/>
    <s v="KING"/>
    <s v="Local"/>
    <n v="414727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Lost in general"/>
    <m/>
    <m/>
    <m/>
    <m/>
    <m/>
    <m/>
    <m/>
    <m/>
    <m/>
    <s v="8926 23RD AVE NW"/>
    <s v="SEATTLE"/>
    <s v="WA"/>
    <n v="98117"/>
    <m/>
    <n v="61967.67"/>
    <n v="0"/>
    <n v="65287.41"/>
    <n v="-2347.5"/>
    <n v="0"/>
    <n v="0"/>
    <n v="33418.629999999997"/>
    <n v="0"/>
    <s v="https://web.pdc.wa.gov/rptimg/default.aspx?filerid_election_year=WEATC%20%20117%3A%7C%3A2015"/>
    <n v="20945"/>
    <n v="4917"/>
    <n v="5812"/>
    <n v="7373"/>
    <m/>
    <s v="KATHLEEN LINTON"/>
    <s v="candidate"/>
    <m/>
    <n v="44149.120243055557"/>
  </r>
  <r>
    <s v="ca-2020-1159"/>
    <s v="RAMOB  027"/>
    <s v="CA"/>
    <n v="43493"/>
    <m/>
    <m/>
    <m/>
    <s v="Electronic"/>
    <n v="43493"/>
    <x v="4"/>
    <s v="Candidate registered"/>
    <s v="Bill Ramos (BILL RAMOS)"/>
    <m/>
    <s v="1420 NW GILMAN BLVD #2268"/>
    <s v="ISSAQUAH"/>
    <s v="KING"/>
    <s v="WA"/>
    <n v="98027"/>
    <s v="COMPLIANCE@BLUEWAVEPOLITICS.COM"/>
    <s v="compliance@bluewavepolitics.com"/>
    <s v="206-682-7328"/>
    <s v="STATE REPRESENTATIVE"/>
    <n v="13"/>
    <s v="LEG DISTRICT 05 - HOUSE"/>
    <n v="4787"/>
    <s v="KING"/>
    <s v="Legislative"/>
    <n v="110810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153898.65"/>
    <n v="11942.02"/>
    <n v="149713.57999999999"/>
    <n v="0"/>
    <n v="0"/>
    <n v="1125"/>
    <n v="2637.69"/>
    <n v="0"/>
    <s v="https://apollo.pdc.wa.gov/public/registrations/registration?registration_id=19836"/>
    <n v="15830"/>
    <n v="30263"/>
    <n v="1159"/>
    <n v="1055"/>
    <n v="5"/>
    <s v="Josie Olsen"/>
    <s v="candidate"/>
    <m/>
    <n v="44237.650717592594"/>
  </r>
  <r>
    <s v="ca-2020-1172"/>
    <s v="CALLL  029"/>
    <s v="CA"/>
    <n v="43493"/>
    <m/>
    <m/>
    <m/>
    <s v="Electronic"/>
    <n v="43493"/>
    <x v="4"/>
    <s v="Candidate registered"/>
    <s v="Lisa Callan (LISA CALLAN)"/>
    <m/>
    <s v="PO BOX 2095"/>
    <s v="ISSAQUAH"/>
    <s v="KING"/>
    <s v="WA"/>
    <n v="98027"/>
    <s v="ELECT.LISACALLAN@GMAIL.COM"/>
    <s v="elect.lisacallan@gmail.com"/>
    <s v="206-682-7328"/>
    <s v="STATE REPRESENTATIVE"/>
    <n v="13"/>
    <s v="LEG DISTRICT 05 - HOUSE"/>
    <n v="4787"/>
    <s v="KING"/>
    <s v="Legislative"/>
    <n v="110810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65643.09"/>
    <n v="4895.04"/>
    <n v="51431.54"/>
    <n v="0"/>
    <n v="0"/>
    <n v="0"/>
    <n v="779.17"/>
    <n v="0"/>
    <s v="https://apollo.pdc.wa.gov/public/registrations/registration?registration_id=19837"/>
    <n v="2380"/>
    <n v="30264"/>
    <n v="1172"/>
    <n v="365"/>
    <n v="5"/>
    <s v="Josie Olsen"/>
    <s v="candidate"/>
    <m/>
    <n v="44300.894236111111"/>
  </r>
  <r>
    <s v="ca-2020-25972"/>
    <s v="GARRC  359"/>
    <s v="CA"/>
    <n v="43946"/>
    <m/>
    <m/>
    <m/>
    <s v="Electronic"/>
    <n v="43946"/>
    <x v="4"/>
    <s v="Candidate registered"/>
    <s v="Charlotte C Garrido (Charlotte Garrido)"/>
    <m/>
    <s v="PO Box 511"/>
    <s v="Olalla"/>
    <s v="KITSAP"/>
    <s v="WA"/>
    <n v="98359"/>
    <s v="ray@cgrconsulting.org"/>
    <s v="charlotte@charlottegarrido.com"/>
    <n v="3604477386"/>
    <s v="COUNTY COMMISSIONER"/>
    <n v="23"/>
    <s v="KITSAP CO"/>
    <n v="3539"/>
    <s v="KITSAP"/>
    <s v="Local"/>
    <n v="175183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511"/>
    <s v="Olalla"/>
    <s v="WA"/>
    <n v="98359"/>
    <n v="3604477386"/>
    <n v="34680.559999999998"/>
    <n v="0"/>
    <n v="46742.39"/>
    <n v="15000"/>
    <n v="0"/>
    <n v="0"/>
    <m/>
    <m/>
    <s v="https://apollo.pdc.wa.gov/public/registrations/registration?registration_id=42784"/>
    <n v="25256"/>
    <n v="3863"/>
    <n v="25972"/>
    <n v="602"/>
    <m/>
    <s v="William Reyes"/>
    <s v="candidate"/>
    <m/>
    <n v="44268.426817129628"/>
  </r>
  <r>
    <s v="ca-2020-62482"/>
    <s v="GREED  220"/>
    <s v="CA"/>
    <n v="43971"/>
    <m/>
    <m/>
    <m/>
    <s v="Electronic"/>
    <n v="43971"/>
    <x v="4"/>
    <s v="Candidate registered"/>
    <s v="David Green"/>
    <m/>
    <s v="PO Box 4002"/>
    <s v="Spokane"/>
    <s v="SPOKANE"/>
    <s v="WA"/>
    <s v="99220-0002"/>
    <s v="david.green.pco@gmail.com"/>
    <s v="david@votedavid.green"/>
    <s v="509-931-1361"/>
    <s v="COUNTY COMMISSIONER"/>
    <n v="23"/>
    <s v="SPOKANE CO"/>
    <n v="4151"/>
    <s v="SPOKANE"/>
    <s v="Local"/>
    <n v="331957"/>
    <s v="C"/>
    <s v="Registration and financial affairs"/>
    <s v="Candidate"/>
    <s v="Candidate"/>
    <m/>
    <m/>
    <s v="Commissioner District 2"/>
    <s v="D"/>
    <x v="0"/>
    <n v="44138"/>
    <s v="full"/>
    <b v="1"/>
    <b v="1"/>
    <b v="1"/>
    <s v="Qualified for general"/>
    <s v="Lost in general"/>
    <m/>
    <m/>
    <m/>
    <m/>
    <m/>
    <m/>
    <m/>
    <m/>
    <m/>
    <s v="5028 N Post"/>
    <s v="Spokane"/>
    <s v="WA"/>
    <n v="99205"/>
    <s v="509-251-1816"/>
    <n v="11590.2"/>
    <n v="0"/>
    <n v="12090.2"/>
    <n v="0"/>
    <n v="0"/>
    <n v="0"/>
    <n v="476.96"/>
    <n v="0"/>
    <s v="https://apollo.pdc.wa.gov/public/registrations/registration?registration_id=42687"/>
    <n v="25520"/>
    <n v="48"/>
    <n v="62482"/>
    <n v="632"/>
    <m/>
    <s v="Geoffrey Bracken"/>
    <s v="candidate"/>
    <m/>
    <n v="44236.367731481485"/>
  </r>
  <r>
    <s v="ca-2020-69953"/>
    <s v="JASMM--929"/>
    <s v="CA"/>
    <n v="44172"/>
    <m/>
    <m/>
    <m/>
    <m/>
    <n v="44172"/>
    <x v="4"/>
    <s v="Candidate registered"/>
    <s v="Michelle Diane Jasmer (Michelle Jasmer)"/>
    <m/>
    <s v="10303 20th St E Apt J304"/>
    <s v="Edgewood"/>
    <m/>
    <s v="Washington"/>
    <n v="98372"/>
    <s v="mjasmer@comcast.net"/>
    <s v="mjasmer@comcast.net"/>
    <n v="4255050040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mini"/>
    <b v="1"/>
    <b v="1"/>
    <b v="0"/>
    <s v="Lost in primary"/>
    <m/>
    <m/>
    <m/>
    <m/>
    <m/>
    <m/>
    <m/>
    <m/>
    <m/>
    <m/>
    <m/>
    <m/>
    <m/>
    <m/>
    <n v="4255050040"/>
    <m/>
    <m/>
    <m/>
    <m/>
    <m/>
    <m/>
    <m/>
    <m/>
    <s v="https://apollo.pdc.wa.gov/public/registrations/registration?registration_id=42690"/>
    <n v="26281"/>
    <n v="30110"/>
    <n v="69953"/>
    <m/>
    <m/>
    <s v="Michelle Diane Jasmer"/>
    <s v="candidate"/>
    <m/>
    <n v="44173.318530092591"/>
  </r>
  <r>
    <s v="ca-2022-567392"/>
    <s v="FARID--814"/>
    <s v="CA"/>
    <n v="44557"/>
    <d v="2022-05-16T00:00:00"/>
    <m/>
    <m/>
    <s v="Electronic"/>
    <n v="44557"/>
    <x v="6"/>
    <s v="Candidate declared"/>
    <s v="DARYA FARIVAR (Darya Farivar)"/>
    <m/>
    <s v="PO Box 20664"/>
    <s v="Seattle"/>
    <s v="KING"/>
    <s v="WA"/>
    <n v="98165"/>
    <s v="info@daryaforhouse.com"/>
    <s v="info@daryaforhouse.com"/>
    <s v="206-218-7450"/>
    <s v="STATE REPRESENTATIVE"/>
    <n v="13"/>
    <s v="LEG DISTRICT 46 - HOUSE"/>
    <n v="4870"/>
    <s v="KING"/>
    <s v="Legislative"/>
    <n v="102761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90374.79"/>
    <n v="0"/>
    <n v="171445.43"/>
    <n v="0"/>
    <n v="0"/>
    <n v="0"/>
    <n v="131.41"/>
    <n v="0"/>
    <s v="https://apollo.pdc.wa.gov/public/registrations/registration?registration_id=50199"/>
    <n v="29994"/>
    <n v="32316"/>
    <n v="567392"/>
    <n v="18249"/>
    <n v="46"/>
    <s v="Abbot Taylor"/>
    <s v="candidate"/>
    <m/>
    <n v="45057.490902777776"/>
  </r>
  <r>
    <s v="ca-2020-25506"/>
    <s v="WINMJ--102"/>
    <s v="CA"/>
    <n v="43759"/>
    <m/>
    <m/>
    <m/>
    <s v="Electronic"/>
    <n v="43759"/>
    <x v="4"/>
    <s v="Candidate registered"/>
    <s v="Jeff Winmill"/>
    <m/>
    <s v="PO Box 20664"/>
    <s v="Seattle"/>
    <m/>
    <s v="WA"/>
    <n v="98102"/>
    <s v="hello@jeffwinmill.com"/>
    <s v="jeffwinmill@gmail.com"/>
    <s v="206-745-2068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m/>
    <m/>
    <m/>
    <m/>
    <m/>
    <m/>
    <m/>
    <m/>
    <m/>
    <m/>
    <m/>
    <m/>
    <m/>
    <s v="349 16th Ave E #60"/>
    <s v="Seattle"/>
    <s v="WA"/>
    <n v="98112"/>
    <s v="206-218-3108"/>
    <n v="18928.54"/>
    <n v="0"/>
    <n v="18928.54"/>
    <n v="0"/>
    <n v="0"/>
    <n v="0"/>
    <m/>
    <m/>
    <s v="https://apollo.pdc.wa.gov/public/registrations/registration?registration_id=17688"/>
    <n v="24461"/>
    <n v="29560"/>
    <n v="25506"/>
    <n v="1419"/>
    <m/>
    <s v="Abbot Taylor"/>
    <s v="candidate"/>
    <m/>
    <n v="44148.891909722224"/>
  </r>
  <r>
    <s v="ca-2020-25561"/>
    <s v="BAILP--052"/>
    <s v="CA"/>
    <n v="43817"/>
    <m/>
    <m/>
    <m/>
    <m/>
    <n v="43817"/>
    <x v="4"/>
    <s v="Candidate registered"/>
    <s v="PHILLIP W BAILEY (Phillip Bailey)"/>
    <m/>
    <s v="18100 Ne 95th St"/>
    <s v="redmond"/>
    <m/>
    <s v="WA"/>
    <n v="98052"/>
    <s v="phill.bailey2020@gmail.com"/>
    <s v="phil.bailey2020@gmail.com"/>
    <n v="9062021786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m/>
    <m/>
    <m/>
    <m/>
    <m/>
    <m/>
    <m/>
    <m/>
    <m/>
    <m/>
    <m/>
    <m/>
    <m/>
    <m/>
    <m/>
    <m/>
    <m/>
    <n v="9062021786"/>
    <m/>
    <m/>
    <m/>
    <m/>
    <m/>
    <m/>
    <m/>
    <m/>
    <s v="https://apollo.pdc.wa.gov/public/registrations/registration?registration_id=17920"/>
    <n v="24609"/>
    <n v="29612"/>
    <n v="25561"/>
    <m/>
    <m/>
    <s v="Phillip Bailey"/>
    <s v="candidate"/>
    <m/>
    <n v="43817.426689814813"/>
  </r>
  <r>
    <s v="ca-2020-49019"/>
    <s v="ANDRR--443"/>
    <s v="CA"/>
    <n v="43969"/>
    <m/>
    <m/>
    <m/>
    <m/>
    <n v="43969"/>
    <x v="4"/>
    <s v="Candidate registered"/>
    <s v="Ryan Andrew Talen (Ryan Talen)"/>
    <m/>
    <s v="PO BOX 5793"/>
    <s v="Tacoma"/>
    <s v="PIERCE"/>
    <s v="WA"/>
    <n v="98415"/>
    <s v="Ryan_In_The_House@aol.com"/>
    <s v="Ryan_In_The_House@aol.com"/>
    <n v="2536427567"/>
    <s v="STATE REPRESENTATIVE"/>
    <n v="13"/>
    <s v="LEG DISTRICT 27 - HOUSE"/>
    <n v="4831"/>
    <s v="PIERCE"/>
    <s v="Legislative"/>
    <n v="95771"/>
    <s v="C"/>
    <s v="Registration and financial affairs"/>
    <s v="Candidate"/>
    <s v="Candidate"/>
    <m/>
    <m/>
    <d v="1899-12-31T00:00:00"/>
    <s v="D"/>
    <x v="0"/>
    <n v="44138"/>
    <s v="mini"/>
    <b v="1"/>
    <b v="1"/>
    <b v="1"/>
    <s v="Qualified for general"/>
    <s v="Lost in general"/>
    <m/>
    <m/>
    <m/>
    <m/>
    <m/>
    <m/>
    <m/>
    <m/>
    <m/>
    <m/>
    <m/>
    <m/>
    <m/>
    <n v="2536427567"/>
    <m/>
    <m/>
    <m/>
    <m/>
    <m/>
    <m/>
    <m/>
    <m/>
    <s v="https://apollo.pdc.wa.gov/public/registrations/registration?registration_id=19909"/>
    <n v="25420"/>
    <n v="30065"/>
    <n v="49019"/>
    <m/>
    <n v="27"/>
    <s v="Ryan Talen"/>
    <s v="candidate"/>
    <m/>
    <n v="44588.36917824074"/>
  </r>
  <r>
    <s v="ca-2019-1753"/>
    <s v="BURKK  226"/>
    <s v="CA"/>
    <n v="43618"/>
    <d v="2019-05-15T00:00:00"/>
    <m/>
    <m/>
    <s v="Electronic"/>
    <n v="43618"/>
    <x v="7"/>
    <s v="Candidate declared"/>
    <s v="BURKE KAREN J (KAREN BURKE)"/>
    <m/>
    <s v="2543 MT BAKER HIGHWAY"/>
    <s v="BELLINGHAM"/>
    <s v="WHATCOM"/>
    <s v="WA"/>
    <n v="98226"/>
    <s v="INFO@ELECTKARENBURKE.COM"/>
    <s v="karen@electkarenburke.com"/>
    <s v="360-303-4675"/>
    <s v="COUNTY EXECUTIVE"/>
    <n v="29"/>
    <s v="WHATCOM CO"/>
    <n v="4335"/>
    <s v="WHATCOM"/>
    <s v="Local"/>
    <n v="143109"/>
    <s v="C"/>
    <s v="Registration and financial affairs"/>
    <s v="Candidate"/>
    <s v="Candidate"/>
    <m/>
    <m/>
    <m/>
    <s v="D"/>
    <x v="0"/>
    <n v="43774"/>
    <s v="full"/>
    <b v="1"/>
    <b v="1"/>
    <b v="0"/>
    <s v="Lost in primary"/>
    <m/>
    <m/>
    <m/>
    <m/>
    <m/>
    <m/>
    <m/>
    <m/>
    <m/>
    <m/>
    <s v="3212 MT BAKER HIGHWAY"/>
    <s v="BELLINGHAM"/>
    <s v="WA"/>
    <n v="98226"/>
    <m/>
    <n v="50586.29"/>
    <n v="0"/>
    <n v="53474.14"/>
    <n v="6000"/>
    <n v="0"/>
    <n v="13391.53"/>
    <m/>
    <m/>
    <s v="https://apollo.pdc.wa.gov/public/registrations/registration?registration_id=15979"/>
    <n v="2269"/>
    <n v="1587"/>
    <n v="1753"/>
    <n v="1621"/>
    <m/>
    <s v="CAMILA POWELL"/>
    <s v="candidate"/>
    <m/>
    <n v="44148.898587962962"/>
  </r>
  <r>
    <s v="ca-2020-1257"/>
    <s v="RANKK  250"/>
    <s v="CA"/>
    <n v="43596"/>
    <m/>
    <m/>
    <m/>
    <s v="Electronic"/>
    <n v="43596"/>
    <x v="4"/>
    <s v="Candidate registered"/>
    <s v="RANKER KEVIN M (KEVIN RANKER)"/>
    <m/>
    <s v="PO BOX 92"/>
    <s v="DEER HARBOR"/>
    <s v="SKAGIT"/>
    <s v="WA"/>
    <n v="98243"/>
    <s v="INFO@KEVINRANKER.COM"/>
    <s v="kevin@kevinranker.com"/>
    <s v="360-472-1850"/>
    <s v="STATE SENATOR"/>
    <n v="12"/>
    <s v="LEG DISTRICT 40 - SENATE"/>
    <n v="4769"/>
    <s v="SKAGIT"/>
    <s v="Legislative"/>
    <n v="104334"/>
    <s v="C"/>
    <s v="Registration and financial affairs"/>
    <s v="Candidate"/>
    <s v="Candidate"/>
    <m/>
    <m/>
    <m/>
    <s v="D"/>
    <x v="0"/>
    <n v="44138"/>
    <s v="full"/>
    <b v="1"/>
    <m/>
    <m/>
    <m/>
    <m/>
    <m/>
    <m/>
    <m/>
    <m/>
    <m/>
    <m/>
    <m/>
    <m/>
    <m/>
    <s v="603 Stewart St Ste 819"/>
    <s v="SEATTLE"/>
    <s v="WA"/>
    <n v="98101"/>
    <n v="2063825552"/>
    <n v="22333.29"/>
    <n v="5925.43"/>
    <n v="27301.72"/>
    <n v="0"/>
    <n v="0"/>
    <n v="0"/>
    <m/>
    <m/>
    <s v="https://apollo.pdc.wa.gov/public/registrations/registration?registration_id=17487"/>
    <n v="15937"/>
    <n v="1116"/>
    <n v="1257"/>
    <n v="1057"/>
    <n v="40"/>
    <s v="SUZANNE NAUGHTON"/>
    <s v="candidate"/>
    <m/>
    <n v="44148.877534722225"/>
  </r>
  <r>
    <s v="ca-2015-5324"/>
    <s v="HALLE  260"/>
    <s v="CA"/>
    <n v="42164"/>
    <m/>
    <m/>
    <m/>
    <m/>
    <n v="42164"/>
    <x v="12"/>
    <s v="Candidate registered"/>
    <s v="EDWARD G. HALLORAN (EDWARD HALLORAN)"/>
    <m/>
    <s v="P.O. BOX 1543"/>
    <s v="LANGLEY"/>
    <s v="ISLAND"/>
    <s v="WA"/>
    <n v="98260"/>
    <s v="Ed_Halloran@msn.com"/>
    <s v="ed_halloran@msn.com"/>
    <s v="360-914-1474"/>
    <s v="PORT COMMISSIONER"/>
    <n v="47"/>
    <s v="PORT OF S WHIDBEY"/>
    <n v="3960"/>
    <s v="ISLAND"/>
    <s v="Local"/>
    <n v="11957"/>
    <s v="C"/>
    <s v="Registration and financial affairs"/>
    <s v="Candidate"/>
    <s v="Candidate"/>
    <m/>
    <m/>
    <m/>
    <s v="D"/>
    <x v="0"/>
    <n v="42311"/>
    <s v="mini"/>
    <b v="1"/>
    <m/>
    <m/>
    <s v="Not in primary"/>
    <s v="Unopposed in general"/>
    <m/>
    <m/>
    <m/>
    <m/>
    <m/>
    <m/>
    <m/>
    <m/>
    <m/>
    <s v="P.O. BOX 1543"/>
    <s v="LANGLEY"/>
    <s v="WA"/>
    <n v="98260"/>
    <s v="360-914-1474"/>
    <m/>
    <m/>
    <m/>
    <m/>
    <m/>
    <m/>
    <m/>
    <m/>
    <s v="https://web.pdc.wa.gov/rptimg/default.aspx?docid=4454849"/>
    <n v="7828"/>
    <n v="4578"/>
    <n v="5324"/>
    <m/>
    <m/>
    <s v="EDWARD HALLORAN"/>
    <s v="candidate"/>
    <m/>
    <n v="43597.982523148145"/>
  </r>
  <r>
    <s v="ca-2019-1815"/>
    <s v="LILLN  926"/>
    <s v="CA"/>
    <n v="43596"/>
    <d v="2019-05-14T00:00:00"/>
    <m/>
    <m/>
    <s v="Electronic"/>
    <n v="43596"/>
    <x v="7"/>
    <s v="Candidate declared"/>
    <s v="NANCY N LILLQUIST (Nancy N Lillquist)"/>
    <m/>
    <s v="804 E 2nd Ave"/>
    <s v="ELLENSBURG"/>
    <s v="KITTITAS"/>
    <s v="WA"/>
    <n v="98926"/>
    <s v="lillquistn@fairpoint.net"/>
    <s v="lillquist4commissioner@gmail.com"/>
    <n v="5098992821"/>
    <s v="COUNTY COMMISSIONER"/>
    <n v="23"/>
    <s v="KITTITAS CO"/>
    <n v="3559"/>
    <s v="KITTITAS"/>
    <s v="Local"/>
    <n v="25773"/>
    <s v="C"/>
    <s v="Registration and financial affairs"/>
    <s v="Candidate"/>
    <s v="Candidate"/>
    <m/>
    <m/>
    <d v="1899-12-31T00:00:00"/>
    <s v="D"/>
    <x v="0"/>
    <n v="43774"/>
    <s v="full"/>
    <b v="1"/>
    <b v="1"/>
    <m/>
    <s v="Qualified for general"/>
    <m/>
    <m/>
    <m/>
    <m/>
    <m/>
    <m/>
    <m/>
    <m/>
    <m/>
    <m/>
    <s v="804 E 2nd Ave"/>
    <s v="ELLENSBURG"/>
    <s v="WA"/>
    <n v="98926"/>
    <s v="509-947-1614"/>
    <n v="27435.599999999999"/>
    <n v="0"/>
    <n v="27147.58"/>
    <n v="0"/>
    <n v="0"/>
    <n v="0"/>
    <m/>
    <m/>
    <s v="https://apollo.pdc.wa.gov/public/registrations/registration?registration_id=16842"/>
    <n v="11388"/>
    <n v="1645"/>
    <n v="1815"/>
    <n v="2064"/>
    <m/>
    <s v="Julie Petersen"/>
    <s v="candidate"/>
    <m/>
    <n v="44148.915613425925"/>
  </r>
  <r>
    <s v="ca-2020-25583"/>
    <s v="HESCC--335"/>
    <s v="CA"/>
    <n v="43833"/>
    <m/>
    <m/>
    <m/>
    <s v="Electronic"/>
    <n v="43833"/>
    <x v="4"/>
    <s v="Candidate registered"/>
    <s v="Carrie R Hesch (Carrie Hesch)"/>
    <m/>
    <s v="PO Box 2332"/>
    <s v="Gig Harbor"/>
    <s v="PIERCE"/>
    <s v="WA"/>
    <n v="98335"/>
    <s v="campaign@carriehesch.com"/>
    <s v="campaign@carriehesch.com"/>
    <n v="2067452010"/>
    <s v="STATE REPRESENTATIVE"/>
    <n v="13"/>
    <s v="LEG DISTRICT 26 - HOUSE"/>
    <n v="4829"/>
    <s v="PIERCE"/>
    <s v="Legislative"/>
    <n v="108759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O Box 2332"/>
    <s v="Gig Harbor"/>
    <s v="WA"/>
    <n v="98335"/>
    <s v="206-745-2010"/>
    <n v="354586.68"/>
    <n v="0"/>
    <n v="342673.03"/>
    <n v="0"/>
    <n v="0"/>
    <n v="0"/>
    <n v="85597.2"/>
    <n v="1862"/>
    <s v="https://apollo.pdc.wa.gov/public/registrations/registration?registration_id=18000"/>
    <n v="24638"/>
    <n v="29626"/>
    <n v="25583"/>
    <n v="672"/>
    <n v="26"/>
    <s v="Jason Bennett"/>
    <s v="candidate"/>
    <m/>
    <n v="44263.624664351853"/>
  </r>
  <r>
    <s v="ca-2020-25658"/>
    <s v="NICHJL 563"/>
    <s v="CA"/>
    <n v="43850"/>
    <m/>
    <m/>
    <m/>
    <s v="Electronic"/>
    <n v="43850"/>
    <x v="4"/>
    <s v="Candidate registered"/>
    <s v="NICHOLS JAMIE L"/>
    <m/>
    <s v="P.O. Box 376"/>
    <s v="Montesano"/>
    <s v="GRAYS HARBOR"/>
    <s v="Washington"/>
    <n v="98563"/>
    <s v="jamieleen84@gmail.com"/>
    <s v="electjamie@hotmail.com"/>
    <m/>
    <s v="COUNTY COMMISSIONER"/>
    <n v="23"/>
    <s v="GRAYS HARBOR CO"/>
    <n v="3369"/>
    <s v="GRAYS HARBOR"/>
    <s v="Local"/>
    <n v="44912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m/>
    <m/>
    <m/>
    <m/>
    <m/>
    <n v="15628.15"/>
    <n v="0"/>
    <n v="15306.24"/>
    <n v="0"/>
    <n v="0"/>
    <n v="0"/>
    <m/>
    <m/>
    <s v="https://apollo.pdc.wa.gov/public/registrations/registration?registration_id=18191"/>
    <n v="24712"/>
    <n v="4117"/>
    <n v="25658"/>
    <n v="932"/>
    <m/>
    <s v="NICHOLS JAMIE L"/>
    <s v="candidate"/>
    <m/>
    <n v="44206.782708333332"/>
  </r>
  <r>
    <s v="ca-2020-25685"/>
    <s v="HARRT  687"/>
    <s v="CA"/>
    <n v="43863"/>
    <m/>
    <m/>
    <m/>
    <s v="Electronic"/>
    <n v="43863"/>
    <x v="4"/>
    <s v="Candidate registered"/>
    <s v="HARRIS TANISHA L"/>
    <m/>
    <s v="PO Box 873251"/>
    <s v="Vancouver"/>
    <s v="CLARK"/>
    <s v="WA"/>
    <n v="98687"/>
    <s v="neshalynn@hotmail.com"/>
    <s v="neshalynn@hotmail.com"/>
    <s v="360-521-5103"/>
    <s v="STATE REPRESENTATIVE"/>
    <n v="13"/>
    <s v="LEG DISTRICT 17 - HOUSE"/>
    <n v="4811"/>
    <s v="CLARK"/>
    <s v="Legislative"/>
    <n v="104131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Lost in general"/>
    <m/>
    <m/>
    <m/>
    <m/>
    <m/>
    <m/>
    <m/>
    <m/>
    <m/>
    <s v="PO Box 873251"/>
    <s v="Vancouver"/>
    <s v="WA"/>
    <n v="98687"/>
    <n v="3606093527"/>
    <n v="368204.16"/>
    <n v="0"/>
    <n v="366900.66"/>
    <n v="-1263.4000000000001"/>
    <n v="0"/>
    <n v="0"/>
    <n v="260387.65"/>
    <n v="0"/>
    <s v="https://apollo.pdc.wa.gov/public/registrations/registration?registration_id=18319"/>
    <n v="24866"/>
    <n v="25643"/>
    <n v="25685"/>
    <n v="658"/>
    <n v="17"/>
    <s v="Marsha Manning"/>
    <s v="candidate"/>
    <m/>
    <n v="44232.661111111112"/>
  </r>
  <r>
    <s v="ca-2020-25778"/>
    <s v="MURRJ--102"/>
    <s v="CA"/>
    <n v="43886"/>
    <m/>
    <m/>
    <m/>
    <s v="Electronic"/>
    <n v="43886"/>
    <x v="4"/>
    <s v="Candidate registered"/>
    <s v="Jessi Murray"/>
    <m/>
    <s v="PO Box 12042"/>
    <s v="Seattle"/>
    <s v="KING"/>
    <s v="WA"/>
    <n v="98102"/>
    <s v="info@electjessimurray.com"/>
    <s v="info@electjessimurray.com"/>
    <s v="425-770-0959"/>
    <s v="STATE REPRESENTATIVE"/>
    <n v="13"/>
    <s v="LEG DISTRICT 43 - HOUSE"/>
    <n v="4864"/>
    <s v="KING"/>
    <s v="Legislative"/>
    <n v="115467"/>
    <s v="C"/>
    <s v="Registration and financial affairs"/>
    <s v="Candidate"/>
    <s v="Candidate"/>
    <m/>
    <m/>
    <d v="1900-01-01T00:00:00"/>
    <s v="D"/>
    <x v="0"/>
    <n v="44138"/>
    <s v="full"/>
    <b v="1"/>
    <b v="1"/>
    <b v="0"/>
    <s v="Lost in primary"/>
    <m/>
    <m/>
    <m/>
    <m/>
    <m/>
    <m/>
    <m/>
    <m/>
    <m/>
    <m/>
    <s v="PO Box 12042"/>
    <s v="Seattle"/>
    <s v="WA"/>
    <n v="98102"/>
    <s v="425-770-0959"/>
    <n v="71626.14"/>
    <n v="20"/>
    <n v="72164.149999999994"/>
    <n v="-72"/>
    <n v="0"/>
    <n v="0"/>
    <m/>
    <m/>
    <s v="https://apollo.pdc.wa.gov/public/registrations/registration?registration_id=18548"/>
    <n v="24997"/>
    <n v="29809"/>
    <n v="25778"/>
    <n v="915"/>
    <n v="43"/>
    <s v="Nina Park"/>
    <s v="candidate"/>
    <m/>
    <n v="44148.872337962966"/>
  </r>
  <r>
    <s v="ca-2020-25819"/>
    <s v="GLEAD  226"/>
    <s v="CA"/>
    <n v="43898"/>
    <m/>
    <m/>
    <m/>
    <s v="Electronic"/>
    <n v="43898"/>
    <x v="4"/>
    <s v="Candidate registered"/>
    <s v="Dustin Gleaves (DUSTIN GLEAVES)"/>
    <m/>
    <s v="3064 Bayview Drive"/>
    <s v="Bellingham"/>
    <s v="WHATCOM"/>
    <s v="Washington"/>
    <n v="98226"/>
    <s v="votedustingleaves@gmail.com"/>
    <s v="votedustingleaves@gmail.com"/>
    <n v="3606107619"/>
    <s v="STATE REPRESENTATIVE"/>
    <n v="13"/>
    <s v="LEG DISTRICT 42 - HOUSE"/>
    <n v="4862"/>
    <s v="WHATCOM"/>
    <s v="Legislative"/>
    <n v="109762"/>
    <s v="C"/>
    <s v="Registration and financial affairs"/>
    <s v="Candidate"/>
    <s v="Candidate"/>
    <m/>
    <m/>
    <d v="1899-12-31T00:00:00"/>
    <s v="D"/>
    <x v="0"/>
    <n v="44138"/>
    <s v="full"/>
    <b v="1"/>
    <m/>
    <m/>
    <m/>
    <m/>
    <m/>
    <m/>
    <m/>
    <m/>
    <m/>
    <m/>
    <m/>
    <m/>
    <m/>
    <s v="3064 Bayview Drive"/>
    <s v="Bellingham"/>
    <s v="Washington"/>
    <n v="98226"/>
    <n v="3606107619"/>
    <n v="1457.41"/>
    <n v="0"/>
    <n v="1722.57"/>
    <n v="0"/>
    <n v="0"/>
    <n v="0"/>
    <m/>
    <m/>
    <s v="https://apollo.pdc.wa.gov/public/registrations/registration?registration_id=18629"/>
    <n v="25050"/>
    <n v="13323"/>
    <n v="25819"/>
    <n v="614"/>
    <n v="42"/>
    <s v="Dustin Gleaves"/>
    <s v="candidate"/>
    <m/>
    <n v="44281.718287037038"/>
  </r>
  <r>
    <s v="ca-2020-25838"/>
    <s v="ANDEP--411"/>
    <s v="CA"/>
    <n v="43904"/>
    <m/>
    <m/>
    <m/>
    <s v="Electronic"/>
    <n v="43904"/>
    <x v="4"/>
    <s v="Candidate registered"/>
    <s v="Preston MJV Anderson (Preston Anderson)"/>
    <m/>
    <s v="PO Box 110924"/>
    <s v="Tacoma"/>
    <s v="PIERCE"/>
    <s v="WA"/>
    <n v="98411"/>
    <s v="elect.preston.anderson@gmail.com"/>
    <s v="elect.preston.anderson@gmail.com"/>
    <s v="253-266-3513"/>
    <s v="COUNTY COUNCIL MEMBER"/>
    <n v="25"/>
    <s v="PIERCE CO"/>
    <n v="3879"/>
    <s v="PIERCE"/>
    <s v="Local"/>
    <n v="520561"/>
    <s v="C"/>
    <s v="Registration and financial affairs"/>
    <s v="Candidate"/>
    <s v="Candidate"/>
    <m/>
    <m/>
    <d v="1900-01-03T00:00:00"/>
    <s v="D"/>
    <x v="0"/>
    <n v="44138"/>
    <s v="full"/>
    <b v="1"/>
    <b v="1"/>
    <b v="0"/>
    <s v="Lost in primary"/>
    <m/>
    <m/>
    <m/>
    <m/>
    <m/>
    <m/>
    <m/>
    <m/>
    <m/>
    <m/>
    <s v="349 16th Ave E #60"/>
    <s v="Seattle"/>
    <s v="WA"/>
    <n v="98112"/>
    <s v="206-218-3108"/>
    <n v="11041.74"/>
    <n v="0"/>
    <n v="11041.74"/>
    <n v="0"/>
    <n v="0"/>
    <n v="0"/>
    <m/>
    <m/>
    <s v="https://apollo.pdc.wa.gov/public/registrations/registration?registration_id=18714"/>
    <n v="25072"/>
    <n v="29832"/>
    <n v="25838"/>
    <n v="284"/>
    <m/>
    <s v="Abbot Taylor"/>
    <s v="candidate"/>
    <m/>
    <n v="44148.84302083333"/>
  </r>
  <r>
    <s v="ca-2020-23156"/>
    <s v="GREGM  188"/>
    <s v="CA"/>
    <n v="43626"/>
    <m/>
    <m/>
    <m/>
    <s v="Electronic"/>
    <n v="43626"/>
    <x v="4"/>
    <s v="Candidate registered"/>
    <s v="Mia Su-Ling Gregerson"/>
    <m/>
    <s v="PO BOX 297"/>
    <s v="SEAHURST"/>
    <s v="KING"/>
    <s v="WA"/>
    <n v="98062"/>
    <s v="PEOPLEFORMIA@GMAIL.COM"/>
    <s v="PEOPLEFORMIA@GMAIL.COM"/>
    <s v="206-795-1950"/>
    <s v="STATE REPRESENTATIVE"/>
    <n v="13"/>
    <s v="LEG DISTRICT 33 - HOUSE"/>
    <n v="4843"/>
    <s v="KING"/>
    <s v="Legislative"/>
    <n v="83197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297"/>
    <s v="SEAHURST"/>
    <s v="WA"/>
    <n v="98062"/>
    <s v="206-795-1950"/>
    <n v="65760"/>
    <n v="15377.32"/>
    <n v="57929.18"/>
    <n v="0"/>
    <n v="0"/>
    <n v="0"/>
    <n v="479.2"/>
    <n v="0"/>
    <s v="https://apollo.pdc.wa.gov/public/registrations/registration?registration_id=19046"/>
    <n v="23353"/>
    <n v="520"/>
    <n v="23156"/>
    <n v="637"/>
    <n v="33"/>
    <s v="Stephanie Schlegel"/>
    <s v="candidate"/>
    <m/>
    <n v="44254.64671296296"/>
  </r>
  <r>
    <s v="ca-2008-16625"/>
    <s v="DAHLK  273"/>
    <s v="CA"/>
    <n v="39570"/>
    <m/>
    <m/>
    <m/>
    <s v="Electronic"/>
    <n v="39570"/>
    <x v="16"/>
    <s v="Candidate registered"/>
    <s v="Kenneth A Dahlstedt"/>
    <m/>
    <s v="PO BOX 2903"/>
    <s v="MOUNT VERNON"/>
    <s v="SKAGIT"/>
    <s v="WA"/>
    <n v="98273"/>
    <s v="ken.dahlstedt2020@gmail.com"/>
    <s v="kend@co.skagit.wa.us"/>
    <s v="360-770-4246"/>
    <s v="COUNTY COMMISSIONER"/>
    <n v="23"/>
    <s v="SKAGIT CO"/>
    <n v="4064"/>
    <s v="SKAGIT"/>
    <s v="Local"/>
    <n v="59694"/>
    <s v="C"/>
    <s v="Registration and financial affairs"/>
    <s v="Candidate"/>
    <s v="Candidate"/>
    <m/>
    <m/>
    <d v="1900-01-01T00:00:00"/>
    <s v="D"/>
    <x v="0"/>
    <n v="39756"/>
    <s v="full"/>
    <b v="1"/>
    <m/>
    <m/>
    <s v="Qualified for general"/>
    <s v="Won in general"/>
    <m/>
    <m/>
    <m/>
    <m/>
    <m/>
    <m/>
    <m/>
    <m/>
    <m/>
    <s v="PO BOX 2903"/>
    <s v="MOUNT VERNON"/>
    <s v="WA"/>
    <n v="98273"/>
    <s v="360-770-4246"/>
    <n v="21404"/>
    <n v="2906.71"/>
    <n v="25053.16"/>
    <n v="0"/>
    <n v="0"/>
    <n v="0"/>
    <m/>
    <m/>
    <s v="https://apollo.pdc.wa.gov/public/registrations/registration?registration_id=19081"/>
    <n v="4537"/>
    <n v="3929"/>
    <n v="16625"/>
    <n v="14559"/>
    <m/>
    <s v="Tracy Berg"/>
    <s v="candidate"/>
    <m/>
    <n v="44149.375960648147"/>
  </r>
  <r>
    <s v="ca-2020-42503"/>
    <s v="GOERA--057"/>
    <s v="CA"/>
    <n v="43965"/>
    <m/>
    <m/>
    <m/>
    <s v="Electronic"/>
    <n v="43965"/>
    <x v="4"/>
    <s v="Candidate registered"/>
    <s v="Andrew K Goeres (Andy Goeres)"/>
    <m/>
    <s v="720 N 10th St Ste A PO Box 371"/>
    <s v="Renton"/>
    <s v="KING"/>
    <s v="WA"/>
    <n v="98057"/>
    <s v="andy@andygoeres.com"/>
    <s v="andy@andygoeres.com"/>
    <n v="2063195501"/>
    <s v="STATE REPRESENTATIVE"/>
    <n v="13"/>
    <s v="LEG DISTRICT 37 - HOUSE"/>
    <n v="4852"/>
    <s v="KING"/>
    <s v="Legislative"/>
    <n v="104874"/>
    <s v="C"/>
    <s v="Registration and financial affairs"/>
    <s v="Candidate"/>
    <s v="Candidate"/>
    <m/>
    <m/>
    <d v="1900-01-01T00:00:00"/>
    <s v="D"/>
    <x v="0"/>
    <n v="44138"/>
    <s v="full"/>
    <b v="1"/>
    <b v="1"/>
    <b v="0"/>
    <s v="Lost in primary"/>
    <m/>
    <m/>
    <m/>
    <m/>
    <m/>
    <m/>
    <m/>
    <m/>
    <m/>
    <m/>
    <s v="720 N 10th St Ste A PO Box 371"/>
    <s v="Renton"/>
    <s v="WA"/>
    <n v="98057"/>
    <n v="7756714624"/>
    <n v="3550"/>
    <n v="0"/>
    <n v="20.7"/>
    <n v="0"/>
    <n v="0"/>
    <n v="0"/>
    <m/>
    <m/>
    <s v="https://apollo.pdc.wa.gov/public/registrations/registration?registration_id=19082"/>
    <n v="25400"/>
    <n v="30007"/>
    <n v="42503"/>
    <n v="616"/>
    <n v="37"/>
    <s v="Sean Lopez"/>
    <s v="candidate"/>
    <m/>
    <n v="44148.859560185185"/>
  </r>
  <r>
    <s v="ca-2020-48343"/>
    <s v="KEVIN--506"/>
    <s v="CA"/>
    <n v="43966"/>
    <m/>
    <m/>
    <m/>
    <s v="Electronic"/>
    <n v="43966"/>
    <x v="4"/>
    <s v="Candidate registered"/>
    <s v="Kevin Young"/>
    <m/>
    <s v="2323 Friendly Grove Rd NE"/>
    <s v="Olympia"/>
    <s v="THURSTON"/>
    <s v="WA"/>
    <n v="98506"/>
    <s v="KevinYoung4Senate@gmail.com"/>
    <s v="KevinYoung4Senate@gmail.com"/>
    <n v="12062803443"/>
    <s v="STATE SENATOR"/>
    <n v="12"/>
    <s v="LEG DISTRICT 22 - SENATE"/>
    <n v="4751"/>
    <s v="THURSTON"/>
    <s v="Legislative"/>
    <n v="112378"/>
    <s v="C"/>
    <s v="Registration and financial affairs"/>
    <s v="Candidate"/>
    <s v="Candidate"/>
    <m/>
    <m/>
    <m/>
    <s v="D"/>
    <x v="0"/>
    <n v="44138"/>
    <s v="mini"/>
    <b v="1"/>
    <b v="1"/>
    <b v="0"/>
    <s v="Lost in primary"/>
    <m/>
    <m/>
    <m/>
    <m/>
    <m/>
    <m/>
    <m/>
    <m/>
    <m/>
    <m/>
    <s v="2323 Friendly Grove Rd NE"/>
    <s v="Olympia"/>
    <s v="WA"/>
    <n v="98506"/>
    <n v="12062803443"/>
    <n v="0"/>
    <n v="0"/>
    <n v="250"/>
    <n v="0"/>
    <n v="0"/>
    <n v="0"/>
    <m/>
    <m/>
    <s v="https://apollo.pdc.wa.gov/public/registrations/registration?registration_id=19104"/>
    <n v="25423"/>
    <n v="30048"/>
    <n v="48343"/>
    <n v="749"/>
    <n v="22"/>
    <s v="Kevin Young"/>
    <s v="candidate"/>
    <m/>
    <n v="44148.86681712963"/>
  </r>
  <r>
    <s v="ca-2020-1216"/>
    <s v="GELDR  370"/>
    <s v="CA"/>
    <n v="42784"/>
    <m/>
    <m/>
    <m/>
    <s v="Electronic"/>
    <n v="42784"/>
    <x v="4"/>
    <s v="Candidate registered"/>
    <s v="ROBERT GELDER"/>
    <m/>
    <s v="PO BOX 2646"/>
    <s v="POULSBO"/>
    <s v="KITSAP"/>
    <s v="WA"/>
    <n v="98370"/>
    <s v="ROBERT@ROBERTGELDER.COM"/>
    <s v="robert@robertgelder.com"/>
    <s v="360-516-9912"/>
    <s v="COUNTY COMMISSIONER"/>
    <n v="23"/>
    <s v="KITSAP CO"/>
    <n v="3539"/>
    <s v="KITSAP"/>
    <s v="Local"/>
    <n v="175183"/>
    <s v="C"/>
    <s v="Registration and financial affairs"/>
    <s v="Candidate"/>
    <s v="Candidate"/>
    <m/>
    <m/>
    <d v="1899-12-3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2646"/>
    <s v="POULSBO"/>
    <s v="WA"/>
    <n v="98370"/>
    <s v="360-516-9912"/>
    <n v="28822.81"/>
    <n v="19428.73"/>
    <n v="48220.83"/>
    <n v="0"/>
    <n v="0"/>
    <n v="0"/>
    <m/>
    <m/>
    <s v="https://apollo.pdc.wa.gov/public/registrations/registration?registration_id=19266"/>
    <n v="6843"/>
    <n v="1097"/>
    <n v="1216"/>
    <n v="605"/>
    <m/>
    <s v="ROBERT GELDER"/>
    <s v="candidate"/>
    <m/>
    <n v="44259.534375000003"/>
  </r>
  <r>
    <s v="ca-2020-70106"/>
    <s v="PUCHM--833"/>
    <s v="CA"/>
    <n v="43979"/>
    <m/>
    <m/>
    <m/>
    <m/>
    <n v="43979"/>
    <x v="4"/>
    <s v="Candidate registered"/>
    <s v="Morgan Puchek"/>
    <m/>
    <s v="10900 NE 4th St ste 2315"/>
    <s v="bellevue"/>
    <s v="KING"/>
    <s v="WA"/>
    <n v="98004"/>
    <s v="MorganforWA@gmail.com"/>
    <s v="morgan.puchek@gmail.com"/>
    <n v="5127871060"/>
    <s v="STATE REPRESENTATIVE"/>
    <n v="13"/>
    <s v="LEG DISTRICT 48 - HOUSE"/>
    <n v="4874"/>
    <s v="KING"/>
    <s v="Legislative"/>
    <n v="87645"/>
    <s v="C"/>
    <s v="Registration and financial affairs"/>
    <s v="Candidate"/>
    <s v="Candidate"/>
    <m/>
    <m/>
    <d v="1900-01-01T00:00:00"/>
    <s v="D"/>
    <x v="0"/>
    <n v="44138"/>
    <s v="mini"/>
    <b v="1"/>
    <b v="1"/>
    <b v="0"/>
    <s v="Lost in primary"/>
    <m/>
    <m/>
    <m/>
    <m/>
    <m/>
    <m/>
    <m/>
    <m/>
    <m/>
    <m/>
    <s v="10900 NE 4th St ste 2315"/>
    <s v="bellevue"/>
    <s v="WA"/>
    <n v="98004"/>
    <n v="5127871060"/>
    <m/>
    <m/>
    <m/>
    <m/>
    <m/>
    <m/>
    <m/>
    <m/>
    <s v="https://apollo.pdc.wa.gov/public/registrations/registration?registration_id=19382"/>
    <n v="25674"/>
    <n v="30097"/>
    <n v="70106"/>
    <m/>
    <n v="48"/>
    <s v="Morgan Puchek"/>
    <s v="candidate"/>
    <m/>
    <n v="44075.336053240739"/>
  </r>
  <r>
    <s v="ca-2020-49412"/>
    <s v="COOPA  942"/>
    <s v="CA"/>
    <n v="43980"/>
    <m/>
    <m/>
    <m/>
    <s v="Electronic"/>
    <n v="43980"/>
    <x v="4"/>
    <s v="Candidate registered"/>
    <s v="Angela Jencks Cooper (AJ Cooper)"/>
    <m/>
    <s v="Po box 2084"/>
    <s v="Selah"/>
    <s v="YAKIMA"/>
    <s v="WA"/>
    <n v="98943"/>
    <s v="an.cooper@outlook.com"/>
    <s v="aj.cooper@outlook.com"/>
    <m/>
    <s v="STATE REPRESENTATIVE"/>
    <n v="13"/>
    <s v="LEG DISTRICT 15 - HOUSE"/>
    <n v="4807"/>
    <s v="YAKIMA"/>
    <s v="Legislative"/>
    <n v="66010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Lost in general"/>
    <m/>
    <m/>
    <m/>
    <m/>
    <m/>
    <m/>
    <m/>
    <m/>
    <m/>
    <m/>
    <m/>
    <m/>
    <m/>
    <m/>
    <n v="702.62"/>
    <n v="0"/>
    <n v="702.62"/>
    <n v="0"/>
    <n v="0"/>
    <n v="0"/>
    <n v="369.62"/>
    <n v="0"/>
    <s v="https://apollo.pdc.wa.gov/public/registrations/registration?registration_id=19426"/>
    <n v="25714"/>
    <n v="11743"/>
    <n v="49412"/>
    <n v="467"/>
    <n v="15"/>
    <s v="AJ Cooper"/>
    <s v="candidate"/>
    <m/>
    <n v="44232.645138888889"/>
  </r>
  <r>
    <s v="ca-2020-48865"/>
    <s v="DAVIS--328"/>
    <s v="CA"/>
    <n v="43986"/>
    <m/>
    <m/>
    <m/>
    <m/>
    <n v="43986"/>
    <x v="4"/>
    <s v="Candidate registered"/>
    <s v="Shawn Davis"/>
    <m/>
    <s v="PO BOx 452"/>
    <s v="Curlew"/>
    <s v="FERRY"/>
    <s v="WA"/>
    <n v="99118"/>
    <s v="voteshawndavis@gmail.com"/>
    <s v="smd2500@yahoo.com"/>
    <s v="509-680-2438"/>
    <s v="COUNTY COMMISSIONER"/>
    <n v="23"/>
    <s v="FERRY CO"/>
    <n v="3290"/>
    <s v="FERRY"/>
    <s v="Local"/>
    <n v="4786"/>
    <s v="C"/>
    <s v="Registration and financial affairs"/>
    <s v="Candidate"/>
    <s v="Candidate"/>
    <m/>
    <m/>
    <d v="1899-12-31T00:00:00"/>
    <s v="D"/>
    <x v="0"/>
    <n v="44138"/>
    <s v="mini"/>
    <b v="1"/>
    <b v="1"/>
    <b v="0"/>
    <s v="Lost in primary"/>
    <m/>
    <m/>
    <m/>
    <m/>
    <m/>
    <m/>
    <m/>
    <m/>
    <m/>
    <m/>
    <s v="PO BOx 452"/>
    <s v="Curlew"/>
    <s v="WA"/>
    <n v="99118"/>
    <s v="509-680-2438"/>
    <m/>
    <m/>
    <m/>
    <m/>
    <m/>
    <m/>
    <m/>
    <m/>
    <s v="https://apollo.pdc.wa.gov/public/registrations/registration?registration_id=19515"/>
    <n v="25761"/>
    <n v="30028"/>
    <n v="48865"/>
    <m/>
    <m/>
    <s v="Shawn Davis"/>
    <s v="candidate"/>
    <m/>
    <n v="44075.33494212963"/>
  </r>
  <r>
    <s v="ca-2020-42502"/>
    <s v="HURSC--354"/>
    <s v="CA"/>
    <n v="43966"/>
    <m/>
    <m/>
    <m/>
    <s v="Electronic"/>
    <n v="43966"/>
    <x v="4"/>
    <s v="Candidate registered"/>
    <s v="Cheryl Hurst"/>
    <m/>
    <s v="P.O. Box 1672"/>
    <s v="Milton"/>
    <s v="KING"/>
    <s v="WA"/>
    <s v="98354-0342"/>
    <s v="Elect@Cherylhurstforstaterep1.com"/>
    <s v="Elect@Cherylhurstforstaterep1.com"/>
    <n v="2533341020"/>
    <s v="STATE REPRESENTATIVE"/>
    <n v="13"/>
    <s v="LEG DISTRICT 30 - HOUSE"/>
    <n v="4837"/>
    <s v="KING"/>
    <s v="Legislative"/>
    <n v="84697"/>
    <s v="C"/>
    <s v="Registration and financial affairs"/>
    <s v="Candidate"/>
    <s v="Candidate"/>
    <m/>
    <m/>
    <d v="1899-12-31T00:00:00"/>
    <s v="D"/>
    <x v="0"/>
    <n v="44138"/>
    <s v="full"/>
    <b v="1"/>
    <b v="1"/>
    <b v="0"/>
    <s v="Lost in primary"/>
    <m/>
    <m/>
    <m/>
    <m/>
    <m/>
    <m/>
    <m/>
    <m/>
    <m/>
    <m/>
    <s v="P.O Box 1283"/>
    <s v="Puyallup"/>
    <s v="WA"/>
    <n v="98371"/>
    <n v="2539882455"/>
    <n v="5053.4399999999996"/>
    <n v="0"/>
    <n v="10494.68"/>
    <n v="0"/>
    <n v="0"/>
    <n v="0"/>
    <m/>
    <m/>
    <s v="https://apollo.pdc.wa.gov/public/registrations/registration?registration_id=19613"/>
    <n v="25395"/>
    <n v="30006"/>
    <n v="42502"/>
    <n v="696"/>
    <n v="30"/>
    <s v="Tom Perry"/>
    <s v="candidate"/>
    <m/>
    <n v="44265.517071759263"/>
  </r>
  <r>
    <s v="ca-2020-25774"/>
    <s v="BREIG--507"/>
    <s v="CA"/>
    <n v="43886"/>
    <m/>
    <m/>
    <m/>
    <s v="Electronic"/>
    <n v="43886"/>
    <x v="4"/>
    <s v="Candidate registered"/>
    <s v="Glenda Breiler"/>
    <m/>
    <s v="P.O. Box 27113"/>
    <s v="Seattle"/>
    <s v="THURSTON"/>
    <s v="WA"/>
    <n v="98165"/>
    <s v="team@glendaforwa.com"/>
    <s v="gbreiler@gmail.com"/>
    <s v="360-553-2874"/>
    <s v="STATE REPRESENTATIVE"/>
    <n v="13"/>
    <s v="LEG DISTRICT 22 - HOUSE"/>
    <n v="4821"/>
    <s v="THURSTON"/>
    <s v="Legislative"/>
    <n v="112378"/>
    <s v="C"/>
    <s v="Registration and financial affairs"/>
    <s v="Candidate"/>
    <s v="Candidate"/>
    <m/>
    <m/>
    <d v="1900-01-01T00:00:00"/>
    <s v="D"/>
    <x v="0"/>
    <n v="44138"/>
    <s v="full"/>
    <b v="1"/>
    <b v="1"/>
    <b v="0"/>
    <s v="Lost in primary"/>
    <m/>
    <m/>
    <m/>
    <m/>
    <m/>
    <m/>
    <m/>
    <m/>
    <m/>
    <m/>
    <s v="P.O. Box 15855"/>
    <s v="Seattle"/>
    <s v="WA"/>
    <n v="98115"/>
    <s v="206-335-8815"/>
    <n v="72824.84"/>
    <n v="0"/>
    <n v="69510.09"/>
    <n v="0"/>
    <n v="0"/>
    <n v="0"/>
    <n v="41.47"/>
    <n v="0"/>
    <s v="https://apollo.pdc.wa.gov/public/registrations/registration?registration_id=19666"/>
    <n v="24994"/>
    <n v="29807"/>
    <n v="25774"/>
    <n v="342"/>
    <n v="22"/>
    <s v="Andy Lo"/>
    <s v="candidate"/>
    <m/>
    <n v="44232.620833333334"/>
  </r>
  <r>
    <s v="ca-2024-93079"/>
    <s v="BILLA  203"/>
    <s v="CA"/>
    <n v="44207"/>
    <m/>
    <m/>
    <m/>
    <s v="Electronic"/>
    <n v="44207"/>
    <x v="1"/>
    <s v="Candidate registered"/>
    <s v="Andrew Billig (Andy Billig)"/>
    <m/>
    <s v="PO Box 145"/>
    <s v="Spokane"/>
    <s v="SPOKANE"/>
    <s v="WA"/>
    <n v="99210"/>
    <s v="voteandy@comcast.net"/>
    <s v="ANDY@ANDYBILLIG.COM"/>
    <s v="5098-990-9219"/>
    <s v="STATE SENATOR"/>
    <n v="12"/>
    <s v="LEG DISTRICT 03 - SENATE"/>
    <n v="4732"/>
    <s v="SPOKANE"/>
    <s v="Legislative"/>
    <n v="100576"/>
    <s v="C"/>
    <s v="Registration and financial affairs"/>
    <s v="Candidate"/>
    <s v="Candidate"/>
    <m/>
    <m/>
    <m/>
    <s v="D"/>
    <x v="0"/>
    <n v="45601"/>
    <s v="full"/>
    <b v="1"/>
    <m/>
    <m/>
    <m/>
    <m/>
    <m/>
    <m/>
    <m/>
    <m/>
    <m/>
    <m/>
    <m/>
    <m/>
    <m/>
    <s v="2705 E Mt Vernon Drive"/>
    <s v="Spokane"/>
    <s v="Washington"/>
    <n v="99223"/>
    <s v="509-939-1897"/>
    <n v="181326.64"/>
    <n v="12427.35"/>
    <n v="193753.99"/>
    <n v="0"/>
    <n v="0"/>
    <n v="0"/>
    <m/>
    <m/>
    <s v="https://apollo.pdc.wa.gov/public/registrations/registration?registration_id=42977"/>
    <n v="26435"/>
    <n v="1076"/>
    <n v="93079"/>
    <n v="17107"/>
    <n v="3"/>
    <s v="Barbara Marney"/>
    <s v="candidate"/>
    <m/>
    <n v="45665.733703703707"/>
  </r>
  <r>
    <s v="ca-2015-5156"/>
    <s v="CHASC  046"/>
    <s v="CA"/>
    <n v="42155"/>
    <m/>
    <m/>
    <m/>
    <s v="Electronic"/>
    <n v="42155"/>
    <x v="12"/>
    <s v="Candidate registered"/>
    <s v="CHASE CARIN (CARIN CHASE)"/>
    <m/>
    <s v="PO BOX 1944"/>
    <s v="LYNNWOOD"/>
    <s v="SNOHOMISH"/>
    <s v="WA"/>
    <n v="98046"/>
    <s v="CARINCHASE@HOTMAIL.COM"/>
    <s v="carinchase@gmail.com"/>
    <s v="425-312-3056"/>
    <s v="SCHOOL DIRECTOR"/>
    <n v="49"/>
    <s v="EDMONDS SD 015"/>
    <n v="3262"/>
    <s v="SNOHOMISH"/>
    <s v="Local"/>
    <n v="92476"/>
    <s v="C"/>
    <s v="Registration and financial affairs"/>
    <s v="Candidate"/>
    <s v="Candidate"/>
    <m/>
    <m/>
    <m/>
    <s v="D"/>
    <x v="0"/>
    <n v="42311"/>
    <s v="full"/>
    <b v="1"/>
    <m/>
    <m/>
    <s v="Not in primary"/>
    <s v="Won in general"/>
    <m/>
    <m/>
    <m/>
    <m/>
    <m/>
    <m/>
    <m/>
    <m/>
    <m/>
    <s v="18742 30TH AVE NE"/>
    <s v="LAKE FOREST PARK"/>
    <s v="WA"/>
    <n v="98026"/>
    <s v="206-948-9123"/>
    <n v="4056.08"/>
    <n v="260"/>
    <n v="4572.67"/>
    <n v="0"/>
    <n v="0"/>
    <n v="0"/>
    <m/>
    <m/>
    <s v="https://web.pdc.wa.gov/rptimg/default.aspx?filerid_election_year=CHASC%20%20046%3A%7C%3A2015"/>
    <n v="2930"/>
    <n v="26141"/>
    <n v="5156"/>
    <n v="6561"/>
    <m/>
    <s v="KATIE ROHS"/>
    <s v="candidate"/>
    <m/>
    <n v="44149.093402777777"/>
  </r>
  <r>
    <s v="ca-2015-5076"/>
    <s v="BEACM  122"/>
    <s v="CA"/>
    <n v="42025"/>
    <m/>
    <m/>
    <m/>
    <s v="Electronic"/>
    <n v="42025"/>
    <x v="12"/>
    <s v="Candidate registered"/>
    <s v="BEACH MORGAN R (MORGAN BEACH)"/>
    <m/>
    <s v="PO BOX 22025"/>
    <s v="SEATTLE"/>
    <s v="KING"/>
    <s v="WA"/>
    <n v="98122"/>
    <s v="MORGAN.BEACH@GMAIL.COM"/>
    <s v="morgan.beach@gmail.com"/>
    <s v="425-298-3073"/>
    <s v="CITY COUNCIL MEMBER"/>
    <n v="32"/>
    <s v="CITY OF SEATTLE"/>
    <n v="4048"/>
    <s v="KING"/>
    <s v="Local"/>
    <n v="414727"/>
    <s v="C"/>
    <s v="Registration and financial affairs"/>
    <s v="Candidate"/>
    <s v="Candidate"/>
    <m/>
    <m/>
    <m/>
    <s v="D"/>
    <x v="0"/>
    <n v="42311"/>
    <s v="full"/>
    <b v="1"/>
    <m/>
    <m/>
    <s v="Lost in primary"/>
    <m/>
    <m/>
    <m/>
    <m/>
    <m/>
    <m/>
    <m/>
    <m/>
    <m/>
    <m/>
    <s v="2450 AURORA AVENUE N APT 429"/>
    <s v="SEATTLE"/>
    <s v="WA"/>
    <n v="98109"/>
    <s v="206-856-8308"/>
    <n v="15812.33"/>
    <n v="0"/>
    <n v="14897.3"/>
    <n v="0"/>
    <n v="0"/>
    <n v="0"/>
    <m/>
    <m/>
    <s v="https://web.pdc.wa.gov/rptimg/default.aspx?filerid_election_year=BEACM%20%20122%3A%7C%3A2015"/>
    <n v="1145"/>
    <n v="4401"/>
    <n v="5076"/>
    <n v="6500"/>
    <m/>
    <s v="BEN MARPLE"/>
    <s v="candidate"/>
    <m/>
    <n v="44149.09033564815"/>
  </r>
  <r>
    <s v="ca-2015-5234"/>
    <s v="DUSTG  284"/>
    <s v="CA"/>
    <n v="42096"/>
    <m/>
    <m/>
    <m/>
    <m/>
    <n v="42096"/>
    <x v="12"/>
    <s v="Candidate discontinued campaign"/>
    <s v="DUSTIN GEORGIANN (GEORGIANN  DUSTIN)"/>
    <m/>
    <s v="643 RAINBOW DRIVE"/>
    <s v="SEDRO WOOLLEY"/>
    <s v="WHATCOM"/>
    <s v="WA"/>
    <n v="98284"/>
    <s v="georgianndustin@gmail.com"/>
    <s v="georgianndustin@gmail.com"/>
    <s v="360-770-9226"/>
    <s v="COUNTY COUNCIL MEMBER"/>
    <n v="25"/>
    <s v="WHATCOM CO"/>
    <n v="4335"/>
    <s v="WHATCOM"/>
    <s v="Local"/>
    <n v="127094"/>
    <s v="C"/>
    <s v="Registration and financial affairs"/>
    <s v="Candidate"/>
    <s v="Candidate"/>
    <m/>
    <m/>
    <m/>
    <s v="D"/>
    <x v="0"/>
    <n v="42311"/>
    <s v="full"/>
    <b v="1"/>
    <m/>
    <m/>
    <m/>
    <m/>
    <m/>
    <m/>
    <m/>
    <m/>
    <m/>
    <m/>
    <m/>
    <m/>
    <m/>
    <s v="643 RAINBOW DRIVE"/>
    <s v="SEDRO WOOLLEY"/>
    <s v="WA"/>
    <n v="98284"/>
    <s v="360-770-9226"/>
    <m/>
    <m/>
    <m/>
    <m/>
    <m/>
    <m/>
    <m/>
    <m/>
    <s v="https://web.pdc.wa.gov/rptimg/default.aspx?docid=4328388"/>
    <n v="5343"/>
    <n v="4513"/>
    <n v="5234"/>
    <m/>
    <m/>
    <s v="GEORGIANN  DUSTIN"/>
    <s v="candidate"/>
    <m/>
    <n v="43597.981226851851"/>
  </r>
  <r>
    <s v="ca-2015-5287"/>
    <s v="GEARJ  111"/>
    <s v="CA"/>
    <n v="42080"/>
    <m/>
    <m/>
    <m/>
    <s v="Electronic"/>
    <n v="42080"/>
    <x v="12"/>
    <s v="Candidate registered"/>
    <s v="Jill L. Geary (JILL GEARY)"/>
    <m/>
    <s v="PO BOX 2389"/>
    <s v="SEATTLE"/>
    <s v="KING"/>
    <s v="WA"/>
    <n v="98111"/>
    <s v="jillgeary4seattleschools@gmail.com"/>
    <s v="jillgeary4seattleschools@gmail.com"/>
    <s v="206-661-3774"/>
    <s v="SCHOOL DIRECTOR"/>
    <n v="49"/>
    <s v="SEATTLE SCHOOL DIST 001"/>
    <n v="4710"/>
    <s v="KING"/>
    <s v="Local"/>
    <n v="415071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Won in general"/>
    <m/>
    <m/>
    <m/>
    <m/>
    <m/>
    <m/>
    <m/>
    <m/>
    <m/>
    <s v="2540 NE 96TH ST"/>
    <s v="SEATTLE"/>
    <s v="WA"/>
    <n v="98115"/>
    <s v="206-523-3404"/>
    <n v="69407.009999999995"/>
    <n v="71.42"/>
    <n v="72217.3"/>
    <n v="2860.29"/>
    <n v="0"/>
    <n v="0"/>
    <m/>
    <m/>
    <s v="https://web.pdc.wa.gov/rptimg/default.aspx?docid=4300861"/>
    <n v="6838"/>
    <n v="4552"/>
    <n v="5287"/>
    <n v="6721"/>
    <m/>
    <s v="ROBIN SCHLEGEL"/>
    <s v="candidate"/>
    <m/>
    <n v="44149.098692129628"/>
  </r>
  <r>
    <s v="ca-2015-5495"/>
    <s v="MADDM  102"/>
    <s v="CA"/>
    <n v="41932"/>
    <m/>
    <m/>
    <m/>
    <s v="Electronic"/>
    <n v="41932"/>
    <x v="12"/>
    <s v="Candidate registered"/>
    <s v="MADDUX MICHAEL J (MICHAEL MADDUX)"/>
    <m/>
    <s v="2518 S BRANDON COURT"/>
    <s v="SEATTLE"/>
    <s v="KING"/>
    <s v="WA"/>
    <n v="98108"/>
    <s v="MICHAELMADDUX2015@GMAIL.COM"/>
    <s v="michaeljmaddux@gmail.com"/>
    <s v="206-753-9449"/>
    <s v="CITY COUNCIL MEMBER"/>
    <n v="32"/>
    <s v="CITY OF SEATTLE"/>
    <n v="4048"/>
    <s v="KING"/>
    <s v="Local"/>
    <n v="414727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Lost in general"/>
    <m/>
    <m/>
    <m/>
    <m/>
    <m/>
    <m/>
    <m/>
    <m/>
    <m/>
    <s v="2518 S BRANDON CT"/>
    <s v="SEATTLE"/>
    <s v="WA"/>
    <n v="98108"/>
    <m/>
    <n v="73826.69"/>
    <n v="0"/>
    <n v="73326.69"/>
    <n v="-1207.5999999999999"/>
    <n v="0"/>
    <n v="0"/>
    <m/>
    <m/>
    <s v="https://web.pdc.wa.gov/rptimg/default.aspx?filerid_election_year=MADDM%20%20102%3A%7C%3A2015"/>
    <n v="11856"/>
    <n v="4700"/>
    <n v="5495"/>
    <n v="6910"/>
    <m/>
    <s v="JEANNE LEGAULT"/>
    <s v="candidate"/>
    <m/>
    <n v="44149.105023148149"/>
  </r>
  <r>
    <s v="ca-2015-5317"/>
    <s v="GREGM  188"/>
    <s v="CA"/>
    <n v="41017"/>
    <m/>
    <m/>
    <m/>
    <s v="Electronic"/>
    <n v="41017"/>
    <x v="12"/>
    <s v="Candidate registered"/>
    <s v="Mia Su-Ling Gregerson (MIA GREGERSON-DAHLE)"/>
    <m/>
    <s v="PO BOX 66591"/>
    <s v="SEATAC"/>
    <s v="KING"/>
    <s v="WA"/>
    <n v="98188"/>
    <s v="MIAFORCITYOFSEATAC@HOTMAIL.COM"/>
    <s v="peopleformia@gmail.com"/>
    <s v="206-795-1950"/>
    <s v="CITY COUNCIL MEMBER"/>
    <n v="32"/>
    <s v="CITY OF SEATAC"/>
    <n v="4680"/>
    <s v="KING"/>
    <s v="Local"/>
    <n v="11955"/>
    <s v="C"/>
    <s v="Registration and financial affairs"/>
    <s v="Candidate"/>
    <s v="Candidate"/>
    <m/>
    <m/>
    <m/>
    <s v="D"/>
    <x v="0"/>
    <n v="42311"/>
    <s v="mini"/>
    <b v="1"/>
    <m/>
    <m/>
    <s v="Qualified for general"/>
    <s v="Lost in general"/>
    <m/>
    <m/>
    <m/>
    <m/>
    <m/>
    <m/>
    <m/>
    <m/>
    <m/>
    <s v="15421 DES MOINES MEM WY E302"/>
    <s v="BURIEN"/>
    <s v="WA"/>
    <n v="98148"/>
    <m/>
    <n v="19361.96"/>
    <n v="0"/>
    <n v="20527.79"/>
    <n v="0"/>
    <n v="0"/>
    <n v="0"/>
    <n v="9837.1200000000008"/>
    <n v="379.61"/>
    <s v="https://web.pdc.wa.gov/rptimg/default.aspx?filerid_election_year=GREGM%20%20188%3A%7C%3A2015"/>
    <n v="7678"/>
    <n v="520"/>
    <n v="5317"/>
    <n v="6749"/>
    <m/>
    <s v="JEFF UPTHEGROVE"/>
    <s v="candidate"/>
    <m/>
    <n v="44149.099629629629"/>
  </r>
  <r>
    <s v="ca-2014-7250"/>
    <s v="GOODR  033"/>
    <s v="CA"/>
    <n v="41568"/>
    <m/>
    <m/>
    <m/>
    <s v="Electronic"/>
    <n v="41568"/>
    <x v="9"/>
    <s v="Candidate registered"/>
    <s v="Roger Goodman (ROGER GOODMAN)"/>
    <m/>
    <s v="218 MAIN ST. PMB 763"/>
    <s v="KIRKLAND"/>
    <s v="KING"/>
    <s v="WA"/>
    <n v="98033"/>
    <s v="RE_GOODMAN@HOTMAIL.COM"/>
    <s v="re_goodman@hotmail.com"/>
    <s v="425-283-9344"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21515 NE 81ST ST"/>
    <s v="REDMOND"/>
    <s v="WA"/>
    <n v="98053"/>
    <s v="425-868-9812"/>
    <n v="309221.09999999998"/>
    <n v="4477.75"/>
    <n v="300348.98"/>
    <n v="0"/>
    <n v="0"/>
    <n v="0"/>
    <n v="10658.5"/>
    <n v="50719.07"/>
    <s v="https://web.pdc.wa.gov/rptimg/default.aspx?filerid_election_year=GOODR%20%20033%3A%7C%3A2014"/>
    <n v="7152"/>
    <n v="570"/>
    <n v="7250"/>
    <n v="7823"/>
    <n v="45"/>
    <s v="MATTHEW LOSCHEN"/>
    <s v="candidate"/>
    <m/>
    <n v="44149.134988425925"/>
  </r>
  <r>
    <s v="ca-2014-7345"/>
    <s v="DONOT  225"/>
    <s v="CA"/>
    <n v="41793"/>
    <m/>
    <m/>
    <m/>
    <m/>
    <n v="41793"/>
    <x v="9"/>
    <s v="Candidate registered"/>
    <s v="Todd Donovan (TODD DONOVAN)"/>
    <m/>
    <s v="2407 CHERRY ST"/>
    <s v="BELLINGAH"/>
    <s v="WHATCOM"/>
    <s v="WA"/>
    <n v="98225"/>
    <s v="donovan66@msn.com"/>
    <s v="donovan66@msn.com"/>
    <s v="360-647-8520"/>
    <s v="COUNTY CHARTER REVIEW COMMISSIONER"/>
    <n v="30"/>
    <s v="WHATCOM CO"/>
    <n v="4335"/>
    <s v="WHATCOM"/>
    <s v="Local"/>
    <n v="127669"/>
    <s v="C"/>
    <s v="Registration and financial affairs"/>
    <s v="Candidate"/>
    <s v="Candidate"/>
    <m/>
    <m/>
    <m/>
    <s v="D"/>
    <x v="0"/>
    <n v="41947"/>
    <s v="mini"/>
    <b v="1"/>
    <m/>
    <m/>
    <s v="Not in primary"/>
    <s v="Lost in general"/>
    <m/>
    <m/>
    <m/>
    <m/>
    <m/>
    <m/>
    <m/>
    <m/>
    <m/>
    <s v="2407 CHERRY ST"/>
    <s v="BELLINGAH"/>
    <s v="WA"/>
    <n v="98225"/>
    <s v="360-647-8520"/>
    <m/>
    <m/>
    <m/>
    <m/>
    <m/>
    <m/>
    <n v="1012.59"/>
    <n v="0"/>
    <s v="https://web.pdc.wa.gov/rptimg/default.aspx?docid=3848209"/>
    <n v="5157"/>
    <n v="2475"/>
    <n v="7345"/>
    <m/>
    <m/>
    <s v="TODD DONOVAN"/>
    <s v="candidate"/>
    <m/>
    <n v="43598.002847222226"/>
  </r>
  <r>
    <s v="ca-2014-7536"/>
    <s v="PAYNG  338"/>
    <s v="CA"/>
    <n v="41788"/>
    <m/>
    <m/>
    <m/>
    <m/>
    <n v="41788"/>
    <x v="9"/>
    <s v="Candidate registered"/>
    <s v="PAYNE RICK E (RICK  PAYNE)"/>
    <m/>
    <s v="15616 248TH ST EAST"/>
    <s v="GRAHAM"/>
    <s v="PIERCE"/>
    <s v="WA"/>
    <n v="98338"/>
    <s v="rickepayne@yahoo.com"/>
    <s v="rickepayne@yahoo.com"/>
    <s v="360-893-3191"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D"/>
    <x v="0"/>
    <n v="41947"/>
    <s v="mini"/>
    <b v="1"/>
    <m/>
    <m/>
    <s v="Lost in primary"/>
    <m/>
    <s v="Challenger"/>
    <m/>
    <m/>
    <m/>
    <m/>
    <m/>
    <m/>
    <m/>
    <m/>
    <s v="15616 248TH ST EAST"/>
    <s v="GRAHAM"/>
    <s v="WA"/>
    <n v="98338"/>
    <s v="360-893-3191"/>
    <m/>
    <m/>
    <m/>
    <m/>
    <m/>
    <m/>
    <m/>
    <m/>
    <s v="https://web.pdc.wa.gov/rptimg/default.aspx?docid=3838744"/>
    <n v="14923"/>
    <n v="6131"/>
    <n v="7536"/>
    <m/>
    <n v="2"/>
    <s v="RICK  PAYNE"/>
    <s v="candidate"/>
    <m/>
    <n v="43598.006296296298"/>
  </r>
  <r>
    <s v="ca-2014-7262"/>
    <s v="MILLA  336"/>
    <s v="CA"/>
    <n v="41787"/>
    <m/>
    <m/>
    <m/>
    <m/>
    <n v="41787"/>
    <x v="9"/>
    <s v="Candidate registered"/>
    <s v="Andy Miller (ANDY MILLER)"/>
    <m/>
    <s v="8832 W KLAMATH"/>
    <s v="KENNEWICK"/>
    <s v="BENTON"/>
    <s v="WA"/>
    <n v="99336"/>
    <s v="andymiller101@yahoo.com"/>
    <s v="andymiller101@yahoo.com"/>
    <s v="509-851-4190"/>
    <s v="COUNTY PROSECUTOR"/>
    <n v="26"/>
    <s v="BENTON CO"/>
    <n v="4725"/>
    <s v="BENTON"/>
    <s v="Local"/>
    <n v="97652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8832 W KLAMATH"/>
    <s v="KENNEWICK"/>
    <s v="WA"/>
    <n v="99336"/>
    <s v="509-851-4190"/>
    <m/>
    <m/>
    <m/>
    <m/>
    <m/>
    <m/>
    <m/>
    <m/>
    <s v="https://web.pdc.wa.gov/rptimg/default.aspx?docid=3844719"/>
    <n v="13018"/>
    <n v="338"/>
    <n v="7262"/>
    <m/>
    <m/>
    <s v="ANDY MILLER"/>
    <s v="candidate"/>
    <m/>
    <n v="43598.001493055555"/>
  </r>
  <r>
    <s v="ca-2014-7325"/>
    <s v="DUVAT  802"/>
    <s v="CA"/>
    <n v="41782"/>
    <m/>
    <m/>
    <m/>
    <m/>
    <n v="41782"/>
    <x v="9"/>
    <s v="Candidate registered"/>
    <s v="Thad L. Duvall (THAD DUVALL)"/>
    <m/>
    <s v="610 S. LINCOLN PLACE"/>
    <s v="EAST WENATCHEE"/>
    <s v="DOUGLAS"/>
    <s v="WA"/>
    <n v="98802"/>
    <s v="tlduvall@charter.net"/>
    <s v="tlduvall@charter.net"/>
    <s v="509-884-1651"/>
    <s v="COUNTY AUDITOR"/>
    <n v="20"/>
    <s v="DOUGLAS CO"/>
    <n v="3235"/>
    <s v="DOUGLAS"/>
    <s v="Local"/>
    <n v="18847"/>
    <s v="C"/>
    <s v="Registration and financial affairs"/>
    <s v="Candidate"/>
    <s v="Candidate"/>
    <m/>
    <m/>
    <m/>
    <s v="D"/>
    <x v="0"/>
    <n v="41947"/>
    <s v="mini"/>
    <b v="1"/>
    <m/>
    <m/>
    <s v="Qualified for general"/>
    <s v="Won in general"/>
    <m/>
    <m/>
    <m/>
    <m/>
    <m/>
    <m/>
    <m/>
    <m/>
    <m/>
    <s v="610 S. LINCOLN PLACE"/>
    <s v="EAST WENATCHEE"/>
    <s v="WA"/>
    <n v="98802"/>
    <s v="509-884-1651"/>
    <m/>
    <m/>
    <m/>
    <m/>
    <m/>
    <m/>
    <m/>
    <m/>
    <s v="https://web.pdc.wa.gov/rptimg/default.aspx?docid=3835693"/>
    <n v="5479"/>
    <n v="161"/>
    <n v="7325"/>
    <m/>
    <m/>
    <s v="THAD DUVALL"/>
    <s v="candidate"/>
    <m/>
    <n v="43598.002546296295"/>
  </r>
  <r>
    <s v="ca-2014-7204"/>
    <s v="HAMLR  648"/>
    <s v="CA"/>
    <n v="41773"/>
    <m/>
    <m/>
    <m/>
    <m/>
    <n v="41773"/>
    <x v="9"/>
    <s v="Candidate registered"/>
    <s v="ROBERT J. HAMLIN (ROBERT  HAMLIN)"/>
    <m/>
    <s v="482 KELLY-HENKE RD"/>
    <s v="STEVENSON"/>
    <s v="SKAMANIA"/>
    <s v="WA"/>
    <n v="98648"/>
    <s v="bobh@gorge.net"/>
    <s v="bobh@gorge.net"/>
    <s v="509-427-4562"/>
    <s v="COUNTY COMMISSIONER"/>
    <n v="23"/>
    <s v="SKAMANIA CO"/>
    <n v="4093"/>
    <s v="SKAMANIA"/>
    <s v="Local"/>
    <n v="6951"/>
    <s v="C"/>
    <s v="Registration and financial affairs"/>
    <s v="Candidate"/>
    <s v="Candidate"/>
    <m/>
    <m/>
    <m/>
    <s v="D"/>
    <x v="0"/>
    <n v="41947"/>
    <s v="mini"/>
    <b v="1"/>
    <m/>
    <m/>
    <s v="Qualified for general"/>
    <s v="Won in general"/>
    <m/>
    <m/>
    <m/>
    <m/>
    <m/>
    <m/>
    <m/>
    <m/>
    <m/>
    <s v="482 KELLY-HENKE RD"/>
    <s v="STEVENSON"/>
    <s v="WA"/>
    <n v="98648"/>
    <s v="509-427-4562"/>
    <m/>
    <m/>
    <m/>
    <m/>
    <m/>
    <m/>
    <m/>
    <m/>
    <s v="https://web.pdc.wa.gov/rptimg/default.aspx?docid=3830823"/>
    <n v="7886"/>
    <n v="25194"/>
    <n v="7204"/>
    <m/>
    <m/>
    <s v="ROBERT  HAMLIN"/>
    <s v="candidate"/>
    <m/>
    <n v="43598.00068287037"/>
  </r>
  <r>
    <s v="ca-2014-7051"/>
    <s v="LEACV  631"/>
    <s v="CA"/>
    <n v="41738"/>
    <m/>
    <m/>
    <m/>
    <m/>
    <n v="41738"/>
    <x v="9"/>
    <s v="Candidate registered"/>
    <s v="Virginia A. Leach (VIRGINIA LEACH)"/>
    <m/>
    <s v="PO BOX 888"/>
    <s v="SOUTH BEND"/>
    <s v="PACIFIC"/>
    <s v="WA"/>
    <n v="98586"/>
    <s v="vbasil1292@gmail.com"/>
    <s v="vleach@co.pacific.wa.us"/>
    <s v="360-875-9320"/>
    <s v="COUNTY CLERK"/>
    <n v="22"/>
    <s v="PACIFIC CO"/>
    <n v="3841"/>
    <s v="PACIFIC"/>
    <s v="Local"/>
    <n v="13589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PO BOX 888"/>
    <s v="SOUTH BEND"/>
    <s v="WA"/>
    <n v="98586"/>
    <s v="360-942-8131"/>
    <m/>
    <m/>
    <m/>
    <m/>
    <m/>
    <m/>
    <m/>
    <m/>
    <s v="https://web.pdc.wa.gov/rptimg/default.aspx?docid=3783569"/>
    <n v="11191"/>
    <n v="137"/>
    <n v="7051"/>
    <m/>
    <m/>
    <s v="JOSEPH BASIL"/>
    <s v="candidate"/>
    <m/>
    <n v="43597.998344907406"/>
  </r>
  <r>
    <s v="ca-2014-7476"/>
    <s v="SOBEG  110"/>
    <s v="CA"/>
    <n v="41721"/>
    <m/>
    <m/>
    <m/>
    <s v="Electronic"/>
    <n v="41721"/>
    <x v="9"/>
    <s v="Candidate registered"/>
    <s v="SOBECK GARRY A (GARRY SOBECK)"/>
    <m/>
    <s v="PO BOX 10025"/>
    <s v="BAINBRIDGE ISLAND"/>
    <s v="KITSAP"/>
    <s v="WA"/>
    <n v="98110"/>
    <s v="GARRYSOBECK@COMCAST.NET"/>
    <s v="garrysobeck@comcast.net"/>
    <s v="206-940-1455"/>
    <s v="COUNTY ASSESSOR"/>
    <n v="21"/>
    <s v="KITSAP CO"/>
    <n v="3539"/>
    <s v="KITSAP"/>
    <s v="Local"/>
    <n v="153736"/>
    <s v="C"/>
    <s v="Registration and financial affairs"/>
    <s v="Candidate"/>
    <s v="Candidate"/>
    <m/>
    <m/>
    <m/>
    <s v="D"/>
    <x v="0"/>
    <n v="41947"/>
    <s v="full"/>
    <b v="1"/>
    <m/>
    <m/>
    <s v="Lost in primary"/>
    <m/>
    <m/>
    <m/>
    <m/>
    <m/>
    <m/>
    <m/>
    <m/>
    <m/>
    <m/>
    <s v="3320 BIRCH AVE"/>
    <s v="BREMERTON"/>
    <s v="WA"/>
    <n v="98310"/>
    <s v="360-620-5407"/>
    <n v="8649.06"/>
    <n v="0"/>
    <n v="9149.06"/>
    <n v="-2600.11"/>
    <n v="0"/>
    <n v="0"/>
    <m/>
    <m/>
    <s v="https://web.pdc.wa.gov/rptimg/default.aspx?filerid_election_year=SOBEG%20%20110%3A%7C%3A2014"/>
    <n v="18296"/>
    <n v="6101"/>
    <n v="7476"/>
    <n v="8349"/>
    <m/>
    <s v="MARK BIGGS"/>
    <s v="candidate"/>
    <m/>
    <n v="44149.15388888889"/>
  </r>
  <r>
    <s v="ca-2014-7183"/>
    <s v="HARNS  101"/>
    <s v="CA"/>
    <n v="41765"/>
    <m/>
    <m/>
    <m/>
    <m/>
    <n v="41765"/>
    <x v="9"/>
    <s v="Candidate registered"/>
    <s v="HARNASCH SUSAN A (SUE HARNASCH)"/>
    <m/>
    <s v="234 SHILOH DRIVE"/>
    <s v="COLVILLE"/>
    <s v="STEVENS"/>
    <s v="WA"/>
    <n v="99114"/>
    <s v="harnasch4@live.com"/>
    <s v="sharnasch4@live.com"/>
    <s v="509-684-3487"/>
    <s v="COUNTY TREASURER"/>
    <n v="28"/>
    <s v="STEVENS CO"/>
    <n v="4186"/>
    <s v="STEVENS"/>
    <s v="Local"/>
    <n v="28509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234 SHILOH DRIVE"/>
    <s v="COLVILLE"/>
    <s v="WA"/>
    <n v="99114"/>
    <s v="509-684-3487"/>
    <m/>
    <m/>
    <m/>
    <m/>
    <m/>
    <m/>
    <m/>
    <m/>
    <s v="https://web.pdc.wa.gov/rptimg/default.aspx?docid=3823350"/>
    <n v="8171"/>
    <n v="5978"/>
    <n v="7183"/>
    <m/>
    <m/>
    <s v="SUE HARNASCH"/>
    <s v="candidate"/>
    <m/>
    <n v="43598.000405092593"/>
  </r>
  <r>
    <s v="ca-2014-7256"/>
    <s v="WHALB  233"/>
    <s v="CA"/>
    <n v="41668"/>
    <m/>
    <m/>
    <m/>
    <s v="Electronic"/>
    <n v="41668"/>
    <x v="9"/>
    <s v="Candidate registered"/>
    <s v="WHALEY BRADLEY M (BRADLEY WHALEY)"/>
    <m/>
    <s v="20299 GARDNER CT"/>
    <s v="BURLINGTON"/>
    <s v="SKAGIT"/>
    <s v="WA"/>
    <n v="98233"/>
    <s v="Bradandamywhaley@comcast.net"/>
    <s v="bradandamywhaley@comcast.ney"/>
    <s v="360-391-1016"/>
    <s v="COUNTY TREASURER"/>
    <n v="28"/>
    <s v="SKAGIT CO"/>
    <n v="4064"/>
    <s v="SKAGIT"/>
    <s v="Local"/>
    <n v="66649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m/>
    <m/>
    <m/>
    <m/>
    <m/>
    <m/>
    <m/>
    <m/>
    <m/>
    <s v="1830 BURLINGTON BLVD"/>
    <s v="BURLINGTON"/>
    <s v="WA"/>
    <n v="98233"/>
    <m/>
    <n v="13484.86"/>
    <n v="0"/>
    <n v="8782.11"/>
    <n v="0"/>
    <n v="0"/>
    <n v="0"/>
    <m/>
    <m/>
    <s v="https://web.pdc.wa.gov/rptimg/default.aspx?filerid_election_year=WHALB%20%20233%3A%7C%3A2014"/>
    <n v="21062"/>
    <n v="25670"/>
    <n v="7256"/>
    <n v="8579"/>
    <m/>
    <s v="ALEX KIM"/>
    <s v="candidate"/>
    <m/>
    <n v="44149.16337962963"/>
  </r>
  <r>
    <s v="ca-2014-7577"/>
    <s v="PETRN  221"/>
    <s v="CA"/>
    <n v="41488"/>
    <m/>
    <m/>
    <m/>
    <s v="Electronic"/>
    <n v="41488"/>
    <x v="9"/>
    <s v="Candidate registered"/>
    <s v="PETRISH NICHOLAS J III (NICHOLAS PETRISH)"/>
    <m/>
    <s v="P.O. BOX 851"/>
    <s v="MOUNT VERNON"/>
    <s v="SKAGIT"/>
    <s v="WA"/>
    <n v="98273"/>
    <s v="NICK@NICKPETRISH.ORG"/>
    <s v="nick@nickpetrish.org"/>
    <s v="360-941-8550"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952 OYSTER CREEK LANE"/>
    <s v="BOW"/>
    <s v="WA"/>
    <n v="98232"/>
    <s v="239-777-7847"/>
    <n v="3797.5"/>
    <n v="0"/>
    <n v="2361.35"/>
    <n v="0"/>
    <n v="0"/>
    <n v="0"/>
    <m/>
    <m/>
    <s v="https://web.pdc.wa.gov/rptimg/default.aspx?filerid_election_year=PETRN%20%20221%3A%7C%3A2014"/>
    <n v="15199"/>
    <n v="4062"/>
    <n v="7577"/>
    <n v="8186"/>
    <n v="10"/>
    <s v="DANIELLE SHERZER"/>
    <s v="candidate"/>
    <m/>
    <n v="44149.148344907408"/>
  </r>
  <r>
    <s v="ca-2014-7115"/>
    <s v="ISENM  073"/>
    <s v="CA"/>
    <n v="41654"/>
    <m/>
    <m/>
    <m/>
    <s v="Electronic"/>
    <n v="41654"/>
    <x v="9"/>
    <s v="Candidate registered"/>
    <s v="ISENHOWER MATTHEW A (MATTHEW ISENHOWER)"/>
    <m/>
    <s v="PO BOX 2788"/>
    <s v="REDMOND"/>
    <s v="KING"/>
    <s v="WA"/>
    <s v="98073-2788"/>
    <s v="MATT@VOTEISENHOWER.COM"/>
    <s v="maisenhower@gmail.com"/>
    <s v="425-522-2494"/>
    <s v="STATE SENATOR"/>
    <n v="12"/>
    <s v="LEG DISTRICT 45 - SENATE"/>
    <n v="4774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21515 NE 81ST ST"/>
    <s v="REDMOND"/>
    <s v="WA"/>
    <n v="98053"/>
    <s v="425-868-9812"/>
    <n v="508722.24"/>
    <n v="0"/>
    <n v="501812.95"/>
    <n v="0"/>
    <n v="0"/>
    <n v="0"/>
    <n v="534958.91"/>
    <n v="411686.47"/>
    <s v="https://web.pdc.wa.gov/rptimg/default.aspx?docid=3700089"/>
    <n v="9364"/>
    <n v="5948"/>
    <n v="7115"/>
    <n v="7919"/>
    <n v="45"/>
    <s v="MATT LOSCHEN"/>
    <s v="candidate"/>
    <m/>
    <n v="44149.138773148145"/>
  </r>
  <r>
    <s v="ca-2014-7342"/>
    <s v="DREWS  516"/>
    <s v="CA"/>
    <n v="40819"/>
    <m/>
    <m/>
    <m/>
    <s v="Electronic"/>
    <n v="40819"/>
    <x v="9"/>
    <s v="Candidate registered"/>
    <s v="Steven J. Drew (STEVEN DREW)"/>
    <m/>
    <s v="8729 FERNWOOD ST NE"/>
    <s v="OLYMPIA"/>
    <s v="THURSTON"/>
    <s v="WA"/>
    <n v="98516"/>
    <s v="RHENDA@RHENDA.COM"/>
    <s v="drew4peacenow@aol.com"/>
    <s v="360-870-1192"/>
    <s v="COUNTY ASSESSOR"/>
    <n v="21"/>
    <s v="THURSTON CO"/>
    <n v="4229"/>
    <s v="THURSTON"/>
    <s v="Local"/>
    <n v="161342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m/>
    <m/>
    <m/>
    <m/>
    <m/>
    <m/>
    <m/>
    <m/>
    <m/>
    <s v="6015 MARANTHA LANE SW"/>
    <s v="OLYMPIA"/>
    <s v="WA"/>
    <n v="98512"/>
    <s v="360-480-9067"/>
    <n v="31726.36"/>
    <n v="33.380000000000003"/>
    <n v="26135.26"/>
    <n v="-3300"/>
    <n v="0"/>
    <n v="0"/>
    <m/>
    <m/>
    <s v="https://web.pdc.wa.gov/rptimg/default.aspx?filerid_election_year=DREWS%20%20516%3A%7C%3A2014"/>
    <n v="5205"/>
    <n v="825"/>
    <n v="7342"/>
    <n v="7736"/>
    <m/>
    <s v="CHRISTINE GARST"/>
    <s v="candidate"/>
    <m/>
    <n v="44149.131377314814"/>
  </r>
  <r>
    <s v="ca-2014-7400"/>
    <s v="TALBR  404"/>
    <s v="CA"/>
    <n v="41499"/>
    <m/>
    <m/>
    <m/>
    <s v="Electronic"/>
    <n v="41499"/>
    <x v="9"/>
    <s v="Candidate registered"/>
    <s v="TALBERT RICK B (RICK TALBERT)"/>
    <m/>
    <s v="238 E 50TH ST"/>
    <s v="TACOMA"/>
    <s v="PIERCE"/>
    <s v="WA"/>
    <n v="98404"/>
    <s v="RICK@RICKTALBERT.COM"/>
    <s v="rick@ricktalbert.com"/>
    <s v="253-471-2581"/>
    <s v="COUNTY COUNCIL MEMBER"/>
    <n v="25"/>
    <s v="PIERCE CO"/>
    <n v="3879"/>
    <s v="PIERCE"/>
    <s v="Local"/>
    <n v="439499"/>
    <s v="C"/>
    <s v="Registration and financial affairs"/>
    <s v="Candidate"/>
    <s v="Candidate"/>
    <m/>
    <m/>
    <m/>
    <s v="D"/>
    <x v="0"/>
    <n v="41947"/>
    <s v="full"/>
    <b v="1"/>
    <m/>
    <m/>
    <s v="Unopposed in primary"/>
    <s v="Unopposed in general"/>
    <m/>
    <m/>
    <m/>
    <m/>
    <m/>
    <m/>
    <m/>
    <m/>
    <m/>
    <s v="PO BOX 1526"/>
    <s v="GRAHAM"/>
    <s v="WA"/>
    <n v="98338"/>
    <s v="253-241-6979"/>
    <n v="15690"/>
    <n v="0"/>
    <n v="3504.42"/>
    <n v="0"/>
    <n v="0"/>
    <n v="0"/>
    <m/>
    <m/>
    <s v="https://web.pdc.wa.gov/rptimg/default.aspx?filerid_election_year=TALBR%20%20404%3A%7C%3A2014"/>
    <n v="19208"/>
    <n v="3816"/>
    <n v="7400"/>
    <n v="8401"/>
    <m/>
    <s v="FRAN HUDSON"/>
    <s v="candidate"/>
    <m/>
    <n v="44149.155706018515"/>
  </r>
  <r>
    <s v="ca-2014-7550"/>
    <s v="PEDEJ  104"/>
    <s v="CA"/>
    <n v="41394"/>
    <m/>
    <m/>
    <m/>
    <s v="Electronic"/>
    <n v="41394"/>
    <x v="9"/>
    <s v="Candidate discontinued campaign"/>
    <s v="Jamie Pedersen (JAMIE PEDERSEN)"/>
    <m/>
    <s v="815 FIRST AVE., #111"/>
    <s v="SEATTLE"/>
    <s v="KING"/>
    <s v="WA"/>
    <n v="98104"/>
    <s v="JAMIE@PEOPLEFORPEDERSEN.ORG"/>
    <s v="jamie@peopleforpedersen.org"/>
    <s v="206-832-8174"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m/>
    <m/>
    <s v="Challenger"/>
    <m/>
    <m/>
    <m/>
    <m/>
    <m/>
    <m/>
    <m/>
    <m/>
    <s v="3436 40TH AVE. SW"/>
    <s v="SEATTLE"/>
    <s v="WA"/>
    <n v="98116"/>
    <s v="206-757-8578"/>
    <n v="3650"/>
    <n v="0"/>
    <n v="3650"/>
    <n v="0"/>
    <n v="0"/>
    <n v="0"/>
    <m/>
    <m/>
    <s v="https://web.pdc.wa.gov/rptimg/default.aspx?filerid_election_year=PEDEJ%20%20104%3A%7C%3A2014"/>
    <n v="14990"/>
    <n v="26712"/>
    <n v="7550"/>
    <n v="8175"/>
    <n v="43"/>
    <s v="JEFF SABADO"/>
    <s v="candidate"/>
    <m/>
    <n v="44149.148043981484"/>
  </r>
  <r>
    <s v="ca-2014-7303"/>
    <s v="MOELJ  663"/>
    <s v="CA"/>
    <n v="41316"/>
    <m/>
    <m/>
    <m/>
    <s v="Electronic"/>
    <n v="41316"/>
    <x v="9"/>
    <s v="Candidate registered"/>
    <s v="Jim Moeller (JAMES MOELLER)"/>
    <m/>
    <s v="1701 BROADWAY #328"/>
    <s v="VANCOUVER"/>
    <s v="CLARK"/>
    <s v="WA"/>
    <n v="98663"/>
    <s v="SHVLHEAD1@AOL.COM"/>
    <s v="jim@jimmoeller.org"/>
    <s v="360-903-5115"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9203 NE 83RD AVE"/>
    <s v="VANCOUVER"/>
    <s v="WA"/>
    <n v="98662"/>
    <m/>
    <n v="88445.67"/>
    <n v="11466.35"/>
    <n v="96874.55"/>
    <n v="0"/>
    <n v="0"/>
    <n v="0"/>
    <m/>
    <m/>
    <s v="https://web.pdc.wa.gov/rptimg/default.aspx?docid=3281055"/>
    <n v="13410"/>
    <n v="428"/>
    <n v="7303"/>
    <n v="8087"/>
    <n v="49"/>
    <s v="JANET JAMES"/>
    <s v="candidate"/>
    <m/>
    <n v="44149.144976851851"/>
  </r>
  <r>
    <s v="ca-2014-7098"/>
    <s v="LYTTK  221"/>
    <s v="CA"/>
    <n v="41287"/>
    <m/>
    <m/>
    <m/>
    <s v="Electronic"/>
    <n v="41287"/>
    <x v="9"/>
    <s v="Candidate registered"/>
    <s v="LYTTON KRISTINE C (KRISTINE LYTTON)"/>
    <m/>
    <s v="1004 COMMERCIAL AVENUE PMB 349"/>
    <s v="ANACORTES"/>
    <s v="SKAGIT"/>
    <s v="WA"/>
    <n v="98221"/>
    <s v="MRLYTTON@FIDALGO.NET"/>
    <s v="mrlytton@fidalgo.net"/>
    <s v="360-631-0619"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603 STEWART ST #819"/>
    <s v="SEATTLE"/>
    <s v="WA"/>
    <n v="98101"/>
    <m/>
    <n v="91447.89"/>
    <n v="1216.42"/>
    <n v="92664.31"/>
    <n v="0"/>
    <n v="0"/>
    <n v="0"/>
    <n v="7099.69"/>
    <n v="0"/>
    <s v="https://web.pdc.wa.gov/rptimg/default.aspx?filerid_election_year=LYTTK%20%20221%3A%7C%3A2014"/>
    <n v="11807"/>
    <n v="1547"/>
    <n v="7098"/>
    <n v="8032"/>
    <n v="40"/>
    <s v="PHILIP LLOYD"/>
    <s v="candidate"/>
    <m/>
    <n v="44149.143460648149"/>
  </r>
  <r>
    <s v="ca-2013-8849"/>
    <s v="YANCM  661"/>
    <s v="CA"/>
    <n v="41575"/>
    <m/>
    <m/>
    <m/>
    <m/>
    <n v="41575"/>
    <x v="11"/>
    <s v="Candidate registered"/>
    <s v="YANCEY MICHAEL F (MICHAEL YANCEY)"/>
    <m/>
    <s v="1811 EAST RESERVE STREET A-10"/>
    <s v="VANCOUVER"/>
    <s v="CLARK"/>
    <s v="WA"/>
    <n v="98661"/>
    <s v="mikeyance@yahoo.com"/>
    <s v="mikeyance@yahoo.com"/>
    <s v="360-281-1034"/>
    <s v="COUNTY CHARTER REVIEW COMMISSIONER"/>
    <n v="30"/>
    <s v="CLARK CO"/>
    <n v="3147"/>
    <s v="CLARK"/>
    <s v="Local"/>
    <n v="243155"/>
    <s v="C"/>
    <s v="Registration and financial affairs"/>
    <s v="Candidate"/>
    <s v="Candidate"/>
    <m/>
    <m/>
    <m/>
    <s v="D"/>
    <x v="0"/>
    <n v="41583"/>
    <s v="mini"/>
    <b v="1"/>
    <m/>
    <m/>
    <s v="Not in primary"/>
    <s v="Lost in general"/>
    <m/>
    <m/>
    <m/>
    <m/>
    <m/>
    <m/>
    <m/>
    <m/>
    <m/>
    <s v="1811 EAST RESERVE STREET A-10"/>
    <s v="VANCOUVER"/>
    <s v="WA"/>
    <n v="98661"/>
    <s v="360-281-1034"/>
    <m/>
    <m/>
    <m/>
    <m/>
    <m/>
    <m/>
    <m/>
    <m/>
    <s v="https://web.pdc.wa.gov/rptimg/default.aspx?docid=3605698"/>
    <n v="21783"/>
    <n v="6824"/>
    <n v="8849"/>
    <m/>
    <m/>
    <s v="MICHAEL YANCEY"/>
    <s v="candidate"/>
    <m/>
    <n v="43598.022037037037"/>
  </r>
  <r>
    <s v="ca-2013-8495"/>
    <s v="TRACW  146"/>
    <s v="CA"/>
    <n v="41305"/>
    <m/>
    <m/>
    <m/>
    <s v="Paper"/>
    <n v="41305"/>
    <x v="11"/>
    <s v="Candidate registered"/>
    <s v="TRACY WILLIAM A (WILLIAM TRACY)"/>
    <m/>
    <s v="11514-21 ST PLACE SW"/>
    <s v="BURIEN"/>
    <s v="KING"/>
    <s v="WA"/>
    <n v="98146"/>
    <s v="billnancytracy@aol.com"/>
    <s v="billnancytracy@aol.com"/>
    <s v="206-248-2441"/>
    <s v="WATER &amp; SEWER COMMISSIONER"/>
    <n v="53"/>
    <s v="Southwest Suburban Sewer District"/>
    <n v="4214"/>
    <s v="KING"/>
    <s v="Local"/>
    <n v="34057"/>
    <s v="C"/>
    <s v="Registration and financial affairs"/>
    <s v="Candidate"/>
    <s v="Candidate"/>
    <m/>
    <m/>
    <m/>
    <s v="D"/>
    <x v="0"/>
    <n v="41583"/>
    <s v="mini"/>
    <b v="1"/>
    <m/>
    <m/>
    <s v="Not in primary"/>
    <s v="Unopposed in general"/>
    <m/>
    <m/>
    <m/>
    <m/>
    <m/>
    <m/>
    <m/>
    <m/>
    <m/>
    <s v="11514-21 ST PLACE SW"/>
    <s v="BURIEN"/>
    <s v="WA"/>
    <n v="98146"/>
    <s v="206-248-2441"/>
    <n v="0"/>
    <n v="0"/>
    <n v="0"/>
    <n v="0"/>
    <n v="0"/>
    <n v="0"/>
    <m/>
    <m/>
    <s v="https://web.pdc.wa.gov/rptimg/default.aspx?docid=3554897"/>
    <n v="19733"/>
    <n v="1652"/>
    <n v="8495"/>
    <n v="9453"/>
    <m/>
    <s v="WILLIAM TRACY"/>
    <s v="candidate"/>
    <m/>
    <n v="44149.19158564815"/>
  </r>
  <r>
    <s v="ca-2014-7213"/>
    <s v="HAASM  368"/>
    <s v="CA"/>
    <n v="41772"/>
    <m/>
    <m/>
    <m/>
    <s v="Electronic"/>
    <n v="41772"/>
    <x v="9"/>
    <s v="Candidate registered"/>
    <s v="Michael Haas (MICHAEL HAAS)"/>
    <m/>
    <s v="211 TAYLOR ST., STE. 403-B"/>
    <s v="PORT TOWNSEND"/>
    <s v="JEFFERSON"/>
    <s v="WA"/>
    <n v="98368"/>
    <s v="INFO@VOTEFORHAAS.COM"/>
    <s v="mh@haas-ramirez.com"/>
    <s v="360-774-6590"/>
    <s v="COUNTY PROSECUTOR"/>
    <n v="26"/>
    <s v="JEFFERSON CO"/>
    <n v="3433"/>
    <s v="JEFFERSON"/>
    <s v="Local"/>
    <n v="22770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m/>
    <m/>
    <m/>
    <m/>
    <m/>
    <m/>
    <m/>
    <m/>
    <m/>
    <s v="211 TAYLOR ST."/>
    <s v="PORT TOWNSEND"/>
    <s v="WA"/>
    <n v="98368"/>
    <m/>
    <n v="8170"/>
    <n v="0"/>
    <n v="10941.57"/>
    <n v="3000"/>
    <n v="0"/>
    <n v="0"/>
    <m/>
    <m/>
    <s v="https://web.pdc.wa.gov/rptimg/default.aspx?filerid_election_year=HAASM%20%20368%3A%7C%3A2014"/>
    <n v="7730"/>
    <n v="846"/>
    <n v="7213"/>
    <n v="7842"/>
    <m/>
    <s v="HEATHER HAAS"/>
    <s v="candidate"/>
    <m/>
    <n v="44149.135717592595"/>
  </r>
  <r>
    <s v="ca-2013-8613"/>
    <s v="SCHLN  335"/>
    <s v="CA"/>
    <n v="41277"/>
    <m/>
    <m/>
    <m/>
    <s v="Electronic"/>
    <n v="41277"/>
    <x v="11"/>
    <s v="Candidate registered"/>
    <s v="SCHLICHER NATHANIEL R (NATHAN SCHLICHER)"/>
    <m/>
    <s v="PO BOX 75"/>
    <s v="GIG HARBOR"/>
    <s v="PIERCE"/>
    <s v="WA"/>
    <n v="98335"/>
    <s v="phil@seattlecfo.com"/>
    <s v="schlicnr@yahoo.com"/>
    <s v="253-509-8880"/>
    <s v="STATE SENATOR"/>
    <n v="12"/>
    <s v="LEG DISTRICT 26 - SENATE"/>
    <n v="4755"/>
    <s v="PIERCE"/>
    <s v="Legislative"/>
    <m/>
    <s v="C"/>
    <s v="Registration and financial affairs"/>
    <s v="Candidate"/>
    <s v="Candidate"/>
    <m/>
    <m/>
    <m/>
    <s v="D"/>
    <x v="0"/>
    <n v="41583"/>
    <s v="full"/>
    <b v="1"/>
    <m/>
    <m/>
    <s v="Qualified for general"/>
    <s v="Lost in general"/>
    <m/>
    <m/>
    <m/>
    <m/>
    <m/>
    <m/>
    <m/>
    <m/>
    <m/>
    <s v="603 STEWART STREET #819"/>
    <s v="SEATTLE"/>
    <s v="WA"/>
    <n v="98101"/>
    <m/>
    <n v="592382.65"/>
    <n v="0"/>
    <n v="592282.65"/>
    <n v="0"/>
    <n v="0"/>
    <n v="0"/>
    <n v="276487.71000000002"/>
    <n v="656579.65"/>
    <s v="https://web.pdc.wa.gov/rptimg/default.aspx?filerid_election_year=SCHLN%20%20335%3A%7C%3A2013"/>
    <n v="17348"/>
    <n v="6151"/>
    <n v="8613"/>
    <n v="9347"/>
    <n v="26"/>
    <s v="PHILIP LLOYD"/>
    <s v="candidate"/>
    <m/>
    <n v="44149.187592592592"/>
  </r>
  <r>
    <s v="ca-2014-7631"/>
    <s v="ROSES  368"/>
    <s v="CA"/>
    <n v="41744"/>
    <m/>
    <m/>
    <m/>
    <s v="Electronic"/>
    <n v="41744"/>
    <x v="9"/>
    <s v="Candidate registered"/>
    <s v="ROSEKRANS SCOTT W (SCOTT ROSEKRANS)"/>
    <m/>
    <s v="PO BOX 616"/>
    <s v="PORT TOWNSEND"/>
    <s v="JEFFERSON"/>
    <s v="WA"/>
    <n v="98368"/>
    <s v="TROSEKRANS@GMAIL.COM"/>
    <s v="swrosekrans@gmail.com"/>
    <s v="360-531-2175"/>
    <s v="COUNTY PROSECUTOR"/>
    <n v="26"/>
    <s v="JEFFERSON CO"/>
    <n v="3433"/>
    <s v="JEFFERSON"/>
    <s v="Local"/>
    <n v="22770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m/>
    <m/>
    <m/>
    <m/>
    <m/>
    <m/>
    <m/>
    <m/>
    <m/>
    <s v="1732 QUINCY"/>
    <s v="PORT TOWNSEND"/>
    <s v="WA"/>
    <n v="98368"/>
    <m/>
    <n v="2735"/>
    <n v="870.92"/>
    <n v="7605.93"/>
    <n v="4000"/>
    <n v="0"/>
    <n v="0"/>
    <m/>
    <m/>
    <s v="https://web.pdc.wa.gov/rptimg/default.aspx?filerid_election_year=ROSES%20%20368%3A%7C%3A2014"/>
    <n v="16812"/>
    <n v="6171"/>
    <n v="7631"/>
    <n v="8264"/>
    <m/>
    <s v="TERESA ROSEKRANS"/>
    <s v="candidate"/>
    <m/>
    <n v="44149.150775462964"/>
  </r>
  <r>
    <s v="ca-2020-1191"/>
    <s v="HABIC  004"/>
    <s v="CA"/>
    <n v="42745"/>
    <m/>
    <m/>
    <m/>
    <s v="Electronic"/>
    <n v="42745"/>
    <x v="4"/>
    <s v="Candidate registered"/>
    <s v="Cyrus Habib (CYRUS HABIB)"/>
    <m/>
    <s v="11900 NE 1ST STREET SUITE 300"/>
    <s v="BELLEVUE"/>
    <m/>
    <s v="WA"/>
    <n v="98005"/>
    <s v="INFO@CYRUSHABIB.COM"/>
    <s v="cyrus@cyrushabib.com"/>
    <s v="425-679-9103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m/>
    <m/>
    <m/>
    <m/>
    <m/>
    <m/>
    <m/>
    <m/>
    <m/>
    <m/>
    <m/>
    <m/>
    <m/>
    <s v="PO BOX 9100"/>
    <s v="SEATTLE"/>
    <s v="WA"/>
    <n v="98109"/>
    <s v="206-486-0085"/>
    <n v="22511.85"/>
    <n v="2899.98"/>
    <n v="24999.05"/>
    <n v="0"/>
    <n v="0"/>
    <n v="0"/>
    <m/>
    <m/>
    <s v="https://web.pdc.wa.gov/rptimg/default.aspx?docid=4623862"/>
    <n v="7735"/>
    <n v="26618"/>
    <n v="1191"/>
    <n v="642"/>
    <m/>
    <s v="JASON BENNETT"/>
    <s v="candidate"/>
    <m/>
    <n v="44148.860324074078"/>
  </r>
  <r>
    <s v="ca-2013-8856"/>
    <s v="IVERT  335"/>
    <s v="CA"/>
    <n v="41252"/>
    <m/>
    <m/>
    <m/>
    <m/>
    <n v="41252"/>
    <x v="11"/>
    <s v="Candidate registered"/>
    <s v="IVERSON TODD R (TODD IVERSON)"/>
    <m/>
    <s v="5801 LAGOON LANE"/>
    <s v="GIG HARBOR"/>
    <s v="PIERCE"/>
    <s v="WA"/>
    <n v="98335"/>
    <s v="toddiverson@hotmail.com"/>
    <s v="toddiverson@hotmail.com"/>
    <s v="253-219-8717"/>
    <s v="PARK &amp; RECREATION COMMISSIONER"/>
    <n v="46"/>
    <s v="PENINSULA METRO PARK DIST"/>
    <n v="5093"/>
    <s v="PIERCE"/>
    <s v="Local"/>
    <n v="26767"/>
    <s v="C"/>
    <s v="Registration and financial affairs"/>
    <s v="Candidate"/>
    <s v="Candidate"/>
    <m/>
    <m/>
    <m/>
    <s v="D"/>
    <x v="0"/>
    <n v="41583"/>
    <s v="full"/>
    <b v="1"/>
    <m/>
    <m/>
    <s v="Not in primary"/>
    <s v="Unopposed in general"/>
    <m/>
    <m/>
    <m/>
    <m/>
    <m/>
    <m/>
    <m/>
    <m/>
    <m/>
    <s v="5801 LAGOON LANE"/>
    <s v="GIG HARBOR"/>
    <s v="WA"/>
    <n v="98335"/>
    <s v="253-219-8717"/>
    <m/>
    <m/>
    <m/>
    <m/>
    <m/>
    <m/>
    <m/>
    <m/>
    <s v="https://web.pdc.wa.gov/rptimg/default.aspx?docid=3212925"/>
    <n v="9378"/>
    <n v="5511"/>
    <n v="8856"/>
    <m/>
    <m/>
    <s v="TODD IVERSON"/>
    <s v="candidate"/>
    <m/>
    <n v="43598.022152777776"/>
  </r>
  <r>
    <s v="ca-2012-10429"/>
    <s v="HAIGK  584"/>
    <s v="CA"/>
    <n v="40763"/>
    <m/>
    <m/>
    <m/>
    <s v="Electronic"/>
    <n v="40763"/>
    <x v="13"/>
    <s v="Candidate registered"/>
    <s v="HAIGH KATHRYN M (KATHRYN HAIGH)"/>
    <m/>
    <s v="81 SE WALKER PARK RD"/>
    <s v="SHELTON"/>
    <s v="MASON"/>
    <s v="WA"/>
    <n v="98584"/>
    <s v="KATHAIGH@AOL.COM"/>
    <s v="kathaigh@aol.com"/>
    <s v="360-490-1977"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Incumbent"/>
    <m/>
    <m/>
    <m/>
    <m/>
    <m/>
    <m/>
    <m/>
    <m/>
    <s v="81 SE WALKER PARK RD"/>
    <s v="SHELTON"/>
    <s v="WA"/>
    <n v="98584"/>
    <s v="360-490-1977"/>
    <n v="183344.64000000001"/>
    <n v="2689"/>
    <n v="171158.18"/>
    <n v="0"/>
    <n v="0"/>
    <n v="0"/>
    <n v="21785.39"/>
    <n v="34159.42"/>
    <s v="https://web.pdc.wa.gov/rptimg/default.aspx?filerid_election_year=HAIGK%20%20584%3A%7C%3A2012"/>
    <n v="7753"/>
    <n v="5989"/>
    <n v="10429"/>
    <n v="10060"/>
    <n v="35"/>
    <s v="KATHRYN M HAIGH"/>
    <s v="candidate"/>
    <m/>
    <n v="44149.216840277775"/>
  </r>
  <r>
    <s v="ca-2012-10464"/>
    <s v="GORDF  520"/>
    <s v="CA"/>
    <n v="40994"/>
    <m/>
    <m/>
    <m/>
    <s v="Mixed"/>
    <n v="40994"/>
    <x v="13"/>
    <s v="Candidate registered"/>
    <s v="Frank H Gordon (FRANK GORDON)"/>
    <m/>
    <s v="2504 SIMPSON  AVE"/>
    <s v="ABERDEEN"/>
    <s v="GRAYS HARBOR"/>
    <s v="WA"/>
    <n v="98520"/>
    <s v="hughe@techline.com"/>
    <s v="hughe@techline.com"/>
    <s v="360-580-8939"/>
    <s v="COUNTY COMMISSIONER"/>
    <n v="23"/>
    <s v="GRAYS HARBOR CO"/>
    <n v="3369"/>
    <s v="GRAYS HARBOR"/>
    <s v="Local"/>
    <n v="36975"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m/>
    <m/>
    <m/>
    <m/>
    <m/>
    <m/>
    <m/>
    <m/>
    <m/>
    <s v="2504 SIMPSON AVE"/>
    <s v="ABERDEEN"/>
    <s v="WA"/>
    <n v="98520"/>
    <s v="360-532-5858"/>
    <n v="2300"/>
    <n v="0"/>
    <n v="0"/>
    <n v="0"/>
    <n v="0"/>
    <n v="0"/>
    <n v="145.5"/>
    <n v="0"/>
    <s v="https://web.pdc.wa.gov/rptimg/default.aspx?filerid_election_year=GORDF%20%20520%3A%7C%3A2012"/>
    <n v="7309"/>
    <n v="3572"/>
    <n v="10464"/>
    <n v="10037"/>
    <m/>
    <s v="PATRICA  GORDON"/>
    <s v="candidate"/>
    <m/>
    <n v="44149.215868055559"/>
  </r>
  <r>
    <s v="ca-2012-10110"/>
    <s v="SPENP  648"/>
    <s v="CA"/>
    <n v="41063"/>
    <m/>
    <m/>
    <m/>
    <s v="Electronic"/>
    <n v="41063"/>
    <x v="13"/>
    <s v="Candidate registered"/>
    <s v="SPENCER PAUL G (PAUL SPENCER)"/>
    <m/>
    <s v="PO BOX 173"/>
    <s v="STEVENSON"/>
    <s v="YAKIMA"/>
    <s v="WA"/>
    <n v="98648"/>
    <s v="SPENCERINTHEGORGE@YAHOO.COM"/>
    <s v="spencerinthegorge@yahoo.com"/>
    <s v="360-223-5756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Challenger"/>
    <m/>
    <m/>
    <m/>
    <m/>
    <m/>
    <m/>
    <m/>
    <m/>
    <s v="PO BOX 173"/>
    <s v="STEVENSON"/>
    <s v="WA"/>
    <n v="98648"/>
    <s v="360-223-5756"/>
    <n v="6783.34"/>
    <n v="0"/>
    <n v="6138.42"/>
    <n v="421.06"/>
    <n v="0"/>
    <n v="421.06"/>
    <m/>
    <m/>
    <s v="https://web.pdc.wa.gov/rptimg/default.aspx?filerid_election_year=SPENP%20%20648%3A%7C%3A2012"/>
    <n v="18446"/>
    <n v="7620"/>
    <n v="10110"/>
    <n v="10599"/>
    <n v="14"/>
    <s v="PAUL SPENCER"/>
    <s v="candidate"/>
    <m/>
    <n v="44149.245636574073"/>
  </r>
  <r>
    <s v="ca-2012-10272"/>
    <s v="HOLID  362"/>
    <s v="CA"/>
    <n v="41002"/>
    <m/>
    <m/>
    <m/>
    <m/>
    <n v="41002"/>
    <x v="13"/>
    <s v="Candidate registered"/>
    <s v="HOLIDAY DALE V (DALE HOLIDAY)"/>
    <m/>
    <s v="PO BOX 3176"/>
    <s v="PORT ANGELES"/>
    <s v="CLALLAM"/>
    <s v="WA"/>
    <n v="98362"/>
    <s v="Dale@VoteDale2012.com"/>
    <s v="dale@votedale2012.com"/>
    <s v="360-808-2676"/>
    <s v="COUNTY COMMISSIONER"/>
    <n v="23"/>
    <s v="CLALLAM CO"/>
    <n v="3133"/>
    <s v="CLALLAM"/>
    <s v="Local"/>
    <n v="45972"/>
    <s v="C"/>
    <s v="Registration and financial affairs"/>
    <s v="Candidate"/>
    <s v="Candidate"/>
    <m/>
    <m/>
    <m/>
    <s v="D"/>
    <x v="0"/>
    <n v="41219"/>
    <s v="mini"/>
    <b v="1"/>
    <m/>
    <m/>
    <s v="Lost in primary"/>
    <m/>
    <m/>
    <m/>
    <m/>
    <m/>
    <m/>
    <m/>
    <m/>
    <m/>
    <m/>
    <s v="PO BOX 3176"/>
    <s v="PORT ANGELES"/>
    <s v="WA"/>
    <n v="98362"/>
    <s v="360-808-2676"/>
    <m/>
    <m/>
    <m/>
    <m/>
    <m/>
    <m/>
    <m/>
    <m/>
    <s v="https://web.pdc.wa.gov/rptimg/default.aspx?filerid_election_year=HOLID%20%20362%3A%7C%3A2012"/>
    <n v="8976"/>
    <n v="7686"/>
    <n v="10272"/>
    <m/>
    <m/>
    <s v="MAX MANIA"/>
    <s v="candidate"/>
    <m/>
    <n v="43598.034108796295"/>
  </r>
  <r>
    <s v="ca-2012-10195"/>
    <s v="SIEGS  125"/>
    <s v="CA"/>
    <n v="40981"/>
    <m/>
    <m/>
    <m/>
    <s v="Electronic"/>
    <n v="40981"/>
    <x v="13"/>
    <s v="Candidate registered"/>
    <s v="SIEGFRIEDT SARAJANE (SARAJANE SIEGFRIEDT)"/>
    <m/>
    <s v="PO BOX 2333"/>
    <s v="SEATTLE"/>
    <s v="KING"/>
    <s v="WA"/>
    <n v="98111"/>
    <s v="phil@seattlecfo.com"/>
    <s v="info@sarajaneforhouse.com"/>
    <s v="360-721-5307"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Open seat"/>
    <m/>
    <m/>
    <m/>
    <m/>
    <m/>
    <m/>
    <m/>
    <m/>
    <s v="603 STEWART STREET #819"/>
    <s v="SEATTLE"/>
    <s v="WA"/>
    <n v="98101"/>
    <m/>
    <n v="85244.71"/>
    <n v="0"/>
    <n v="94744.71"/>
    <n v="0"/>
    <n v="0"/>
    <n v="0"/>
    <m/>
    <m/>
    <s v="https://web.pdc.wa.gov/rptimg/default.aspx?filerid_election_year=SIEGS%20%20125%3A%7C%3A2012"/>
    <n v="17880"/>
    <n v="7653"/>
    <n v="10195"/>
    <n v="10566"/>
    <n v="46"/>
    <s v="PHILIP LLOYD"/>
    <s v="candidate"/>
    <m/>
    <n v="44149.244618055556"/>
  </r>
  <r>
    <s v="ca-2012-10114"/>
    <s v="ORWAT  166"/>
    <s v="CA"/>
    <n v="40722"/>
    <m/>
    <m/>
    <m/>
    <s v="Electronic"/>
    <n v="40722"/>
    <x v="13"/>
    <s v="Candidate registered"/>
    <s v="Tina L. Orwall (TINA ORWALL)"/>
    <m/>
    <s v="17837 FIRST AVE S.  PMB 299"/>
    <s v="NORMANDY PARK"/>
    <s v="KING"/>
    <s v="WA"/>
    <n v="98148"/>
    <s v="TINA.ORWALL@GMAIL.COM"/>
    <s v="tina.orwall@gmail.com"/>
    <s v="206-409-3038"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Incumbent"/>
    <m/>
    <m/>
    <m/>
    <m/>
    <m/>
    <m/>
    <m/>
    <m/>
    <s v="19245 MARINE VIEW DR. SW"/>
    <s v="NORMANDY PARK"/>
    <s v="WA"/>
    <n v="98166"/>
    <s v="206-824-4274"/>
    <n v="59633.27"/>
    <n v="9248.89"/>
    <n v="63677.17"/>
    <n v="0"/>
    <n v="0"/>
    <n v="0"/>
    <m/>
    <m/>
    <s v="https://web.pdc.wa.gov/rptimg/default.aspx?filerid_election_year=ORWAT%20%20166%3A%7C%3A2012"/>
    <n v="14585"/>
    <n v="523"/>
    <n v="10114"/>
    <n v="10377"/>
    <n v="33"/>
    <s v="VICKI ANDREWS"/>
    <s v="candidate"/>
    <m/>
    <n v="44149.236932870372"/>
  </r>
  <r>
    <s v="ca-2012-10476"/>
    <s v="MCCLN  225"/>
    <s v="CA"/>
    <n v="41028"/>
    <m/>
    <m/>
    <m/>
    <s v="Electronic"/>
    <n v="41028"/>
    <x v="13"/>
    <s v="Candidate registered"/>
    <s v="MCCLENDON NATALIE (NATALIE MCCLENDON)"/>
    <m/>
    <s v="2414 C STREET"/>
    <s v="BELLINGHAM"/>
    <s v="WHATCOM"/>
    <s v="WA"/>
    <n v="98225"/>
    <s v="nataliebham@gmail.com"/>
    <s v="nataliebham@gmail.com"/>
    <s v="360-319-8287"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Challenger"/>
    <m/>
    <m/>
    <m/>
    <m/>
    <m/>
    <m/>
    <m/>
    <m/>
    <s v="5648 ORCHARD DRIVE"/>
    <s v="FERNDALE"/>
    <s v="WA"/>
    <n v="98248"/>
    <s v="360-384-0861"/>
    <n v="53132.53"/>
    <n v="0"/>
    <n v="53131.73"/>
    <n v="0"/>
    <n v="0"/>
    <n v="0"/>
    <n v="17.149999999999999"/>
    <n v="0"/>
    <s v="https://web.pdc.wa.gov/rptimg/default.aspx?filerid_election_year=MCCLN%20%20225%3A%7C%3A2012"/>
    <n v="12469"/>
    <n v="1567"/>
    <n v="10476"/>
    <n v="10280"/>
    <n v="42"/>
    <s v="MARGARET BORGENS"/>
    <s v="candidate"/>
    <m/>
    <n v="44149.22824074074"/>
  </r>
  <r>
    <s v="ca-2012-10509"/>
    <s v="KREJH  108"/>
    <s v="CA"/>
    <n v="40948"/>
    <m/>
    <m/>
    <m/>
    <s v="Electronic"/>
    <n v="40948"/>
    <x v="13"/>
    <s v="Candidate discontinued campaign"/>
    <s v="KREJCI HOLLY (HOLLY KREJCI)"/>
    <m/>
    <s v="PO BOX 80721"/>
    <s v="SEATTLE"/>
    <s v="KING"/>
    <s v="WA"/>
    <n v="98108"/>
    <s v="holly4house@gmail.com"/>
    <s v="holly4house@gmail.com"/>
    <s v="206-669-8230"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Not in primary"/>
    <m/>
    <m/>
    <m/>
    <m/>
    <m/>
    <m/>
    <m/>
    <m/>
    <m/>
    <m/>
    <s v="603 STEWART STREET #819"/>
    <s v="SEATTLE"/>
    <s v="WA"/>
    <n v="98101"/>
    <m/>
    <n v="11729.5"/>
    <n v="0"/>
    <n v="11729.5"/>
    <n v="0"/>
    <n v="0"/>
    <n v="0"/>
    <m/>
    <m/>
    <s v="https://web.pdc.wa.gov/rptimg/default.aspx?filerid_election_year=KREJH%20%20108%3A%7C%3A2012"/>
    <n v="10823"/>
    <n v="7797"/>
    <n v="10509"/>
    <n v="10212"/>
    <n v="11"/>
    <s v="PHILIP LLOYD"/>
    <s v="candidate"/>
    <m/>
    <n v="44149.225937499999"/>
  </r>
  <r>
    <s v="ca-2012-10439"/>
    <s v="WESTB  640"/>
    <s v="CA"/>
    <n v="40960"/>
    <m/>
    <m/>
    <m/>
    <s v="Paper"/>
    <n v="40960"/>
    <x v="13"/>
    <s v="Candidate registered"/>
    <s v="WEST BRYAN C (BRYAN WEST)"/>
    <m/>
    <s v="20109 P PLACE"/>
    <s v="OCEAN PARK"/>
    <s v="PACIFIC"/>
    <s v="WA"/>
    <n v="98640"/>
    <s v="bryan_west@yahoo.com"/>
    <s v="bryan_west@yahoo.com"/>
    <s v="360-560-4133"/>
    <s v="COUNTY COMMISSIONER"/>
    <n v="23"/>
    <s v="PACIFIC CO"/>
    <n v="3841"/>
    <s v="PACIFIC"/>
    <s v="Local"/>
    <n v="13272"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20109 P PLACE"/>
    <s v="OCEAN PARK"/>
    <s v="WA"/>
    <n v="98640"/>
    <s v="360-560-4133"/>
    <n v="0"/>
    <n v="0"/>
    <n v="0"/>
    <n v="0"/>
    <n v="0"/>
    <n v="0"/>
    <m/>
    <m/>
    <s v="https://web.pdc.wa.gov/rptimg/default.aspx?filerid_election_year=WESTB%20%20640%3A%7C%3A2012"/>
    <n v="21027"/>
    <n v="7772"/>
    <n v="10439"/>
    <n v="10798"/>
    <m/>
    <s v="BRYAN WEST"/>
    <s v="candidate"/>
    <m/>
    <n v="44149.255497685182"/>
  </r>
  <r>
    <s v="ca-2012-10100"/>
    <s v="CHOIE  467"/>
    <s v="CA"/>
    <n v="40930"/>
    <m/>
    <m/>
    <m/>
    <s v="Electronic"/>
    <n v="40930"/>
    <x v="13"/>
    <s v="Candidate discontinued campaign"/>
    <s v="CHOINIERE ERIC C (ERIC CHOINIERE)"/>
    <m/>
    <s v="4802 92ND AVE W"/>
    <s v="UNIVERSITY PLACE"/>
    <s v="PIERCE"/>
    <s v="WA"/>
    <n v="98467"/>
    <s v="ericchoiniere@yahoo.com"/>
    <s v="ericchoiniere@yahoo.com"/>
    <s v="253-273-8351"/>
    <s v="STATE SENATOR"/>
    <n v="12"/>
    <s v="LEG DISTRICT 28 - SENATE"/>
    <n v="4757"/>
    <s v="PIERCE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Not in primary"/>
    <m/>
    <m/>
    <m/>
    <m/>
    <m/>
    <m/>
    <m/>
    <m/>
    <m/>
    <m/>
    <s v="2125 SEAVIEW ST W"/>
    <s v="UNIVERSITY PLACE"/>
    <s v="WA"/>
    <n v="98466"/>
    <m/>
    <n v="12659"/>
    <n v="0.52"/>
    <n v="12480.83"/>
    <n v="0"/>
    <n v="0"/>
    <n v="0"/>
    <n v="7701.89"/>
    <n v="24888.1"/>
    <s v="https://web.pdc.wa.gov/rptimg/default.aspx?filerid_election_year=CHOIE%20%20467%3A%7C%3A2012"/>
    <n v="3075"/>
    <n v="27034"/>
    <n v="10100"/>
    <n v="9818"/>
    <n v="28"/>
    <s v="BOB BENNETT"/>
    <s v="candidate"/>
    <m/>
    <n v="44149.205196759256"/>
  </r>
  <r>
    <s v="ca-2014-7368"/>
    <s v="DAVIW  365"/>
    <s v="CA"/>
    <n v="41787"/>
    <m/>
    <m/>
    <m/>
    <s v="Electronic"/>
    <n v="41787"/>
    <x v="9"/>
    <s v="Candidate registered"/>
    <s v="DAVIS WENDY L (WENDY DAVIS)"/>
    <m/>
    <s v="PO BOX 65043"/>
    <s v="PORT LUDLOW"/>
    <s v="JEFFERSON"/>
    <s v="WA"/>
    <n v="98365"/>
    <s v="wendydavis4sheriff@gmail.com"/>
    <s v="wendydavis4sheriff@gmail.com"/>
    <s v="360-204-0666"/>
    <s v="COUNTY SHERIFF"/>
    <n v="27"/>
    <s v="JEFFERSON CO"/>
    <n v="3433"/>
    <s v="JEFFERSON"/>
    <s v="Local"/>
    <n v="22770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m/>
    <m/>
    <m/>
    <m/>
    <m/>
    <m/>
    <m/>
    <m/>
    <m/>
    <s v="PO BOX 582"/>
    <s v="HADLOCK"/>
    <s v="WA"/>
    <n v="98339"/>
    <s v="360-440-3040"/>
    <n v="22933.48"/>
    <n v="0"/>
    <n v="21527.25"/>
    <n v="0"/>
    <n v="0"/>
    <n v="0"/>
    <m/>
    <m/>
    <s v="https://web.pdc.wa.gov/rptimg/default.aspx?docid=3841652"/>
    <n v="4706"/>
    <n v="6054"/>
    <n v="7368"/>
    <n v="7716"/>
    <m/>
    <s v="TRESSA STEWART"/>
    <s v="candidate"/>
    <m/>
    <n v="44149.130879629629"/>
  </r>
  <r>
    <s v="ca-2014-7150"/>
    <s v="WARNG  576"/>
    <s v="CA"/>
    <n v="41781"/>
    <m/>
    <m/>
    <m/>
    <m/>
    <n v="41781"/>
    <x v="9"/>
    <s v="Candidate registered"/>
    <s v="Gary Warnock (GARY WARNOCK)"/>
    <m/>
    <s v="314 COUNTRY EST. DRIVE W."/>
    <s v="RAINIER"/>
    <s v="THURSTON"/>
    <s v="WA"/>
    <n v="98576"/>
    <s v="gcwarnock@ywave.com"/>
    <s v="gcwarnock@ywave.com"/>
    <s v="360-446-6543"/>
    <s v="COUNTY CORONER"/>
    <n v="24"/>
    <s v="THURSTON CO"/>
    <n v="4229"/>
    <s v="THURSTON"/>
    <s v="Local"/>
    <n v="161342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314 COUNTRY EST. DRIVE W."/>
    <s v="RAINIER"/>
    <s v="WA"/>
    <n v="98576"/>
    <s v="360-446-6543"/>
    <m/>
    <m/>
    <m/>
    <m/>
    <m/>
    <m/>
    <m/>
    <m/>
    <s v="https://web.pdc.wa.gov/rptimg/default.aspx?docid=3835407"/>
    <n v="20598"/>
    <n v="63"/>
    <n v="7150"/>
    <m/>
    <m/>
    <s v="GARY WARNOCK"/>
    <s v="candidate"/>
    <m/>
    <n v="43597.999942129631"/>
  </r>
  <r>
    <s v="ca-2014-7408"/>
    <s v="NYSOD  366"/>
    <s v="CA"/>
    <n v="41780"/>
    <m/>
    <m/>
    <m/>
    <m/>
    <n v="41780"/>
    <x v="9"/>
    <s v="Candidate registered"/>
    <s v="NYSOE DAIN C (DAIN NYSOE)"/>
    <m/>
    <s v="216 SOUTH 1ST STREET"/>
    <s v="DAYTON"/>
    <s v="COLUMBIA"/>
    <s v="WA"/>
    <n v="99328"/>
    <s v="dnysoe@msn.com"/>
    <s v="dnysoe@msn.com"/>
    <s v="509-876-1253"/>
    <s v="COUNTY COMMISSIONER"/>
    <n v="23"/>
    <s v="COLUMBIA CO"/>
    <n v="3176"/>
    <s v="COLUMBIA"/>
    <s v="Local"/>
    <n v="2690"/>
    <s v="C"/>
    <s v="Registration and financial affairs"/>
    <s v="Candidate"/>
    <s v="Candidate"/>
    <m/>
    <m/>
    <m/>
    <s v="D"/>
    <x v="0"/>
    <n v="41947"/>
    <s v="mini"/>
    <b v="1"/>
    <m/>
    <m/>
    <s v="Lost in primary"/>
    <m/>
    <m/>
    <m/>
    <m/>
    <m/>
    <m/>
    <m/>
    <m/>
    <m/>
    <m/>
    <s v="113 SOUTH PINE STREET"/>
    <s v="DAYTON"/>
    <s v="WA"/>
    <n v="99328"/>
    <s v="509-540-9647"/>
    <m/>
    <m/>
    <m/>
    <m/>
    <m/>
    <m/>
    <m/>
    <m/>
    <s v="https://web.pdc.wa.gov/rptimg/default.aspx?docid=3835986"/>
    <n v="14216"/>
    <n v="25517"/>
    <n v="7408"/>
    <m/>
    <m/>
    <s v="JOCK NYSOE"/>
    <s v="candidate"/>
    <m/>
    <n v="43844.666851851849"/>
  </r>
  <r>
    <s v="ca-2022-1068"/>
    <s v="MCCOJ  271"/>
    <s v="CA"/>
    <n v="43468"/>
    <m/>
    <m/>
    <m/>
    <s v="Electronic"/>
    <n v="43468"/>
    <x v="6"/>
    <s v="Candidate registered"/>
    <s v="John R McCoy (JOHN MCCOY)"/>
    <m/>
    <s v="PO BOX 12066"/>
    <s v="SEATTLE"/>
    <s v="SNOHOMISH"/>
    <s v="WA"/>
    <n v="98102"/>
    <s v="JOHNMCCOY1@ME.COM"/>
    <s v="johnmccoy1@me.com"/>
    <s v="425-350-5535"/>
    <s v="STATE SENATOR"/>
    <n v="12"/>
    <s v="LEG DISTRICT 38 - SENATE"/>
    <n v="4767"/>
    <s v="SNOHOMISH"/>
    <s v="Legislative"/>
    <n v="91087"/>
    <s v="C"/>
    <s v="Registration and financial affairs"/>
    <s v="Candidate"/>
    <s v="Candidate"/>
    <m/>
    <m/>
    <m/>
    <s v="D"/>
    <x v="0"/>
    <n v="44873"/>
    <s v="full"/>
    <b v="1"/>
    <m/>
    <m/>
    <m/>
    <m/>
    <m/>
    <m/>
    <m/>
    <m/>
    <m/>
    <m/>
    <m/>
    <m/>
    <m/>
    <s v="349 16TH AVE E #60"/>
    <s v="SEATTLE"/>
    <s v="WA"/>
    <n v="98112"/>
    <s v="206-218-3108"/>
    <n v="1200"/>
    <n v="5000"/>
    <n v="6200"/>
    <n v="0"/>
    <n v="0"/>
    <n v="0"/>
    <m/>
    <m/>
    <s v="https://web.pdc.wa.gov/rptimg/default.aspx?docid=4782930"/>
    <n v="12458"/>
    <n v="26681"/>
    <n v="1068"/>
    <n v="104"/>
    <n v="38"/>
    <s v="ABBOT TAYLOR"/>
    <s v="candidate"/>
    <m/>
    <n v="44816.670162037037"/>
  </r>
  <r>
    <s v="ca-2017-2335"/>
    <s v="PERSJ  109"/>
    <s v="CA"/>
    <n v="42844"/>
    <m/>
    <m/>
    <m/>
    <s v="Electronic"/>
    <n v="42844"/>
    <x v="10"/>
    <s v="Candidate registered"/>
    <s v="PERSAK JOHN M (JOHN PERSAK)"/>
    <m/>
    <s v="PO BOX 84355"/>
    <s v="SEATTLE"/>
    <s v="KING"/>
    <s v="WA"/>
    <n v="98124"/>
    <s v="INFO@JOHNPERSAK.COM"/>
    <s v="info@johnpersak.com"/>
    <s v="206-291-5411"/>
    <s v="PORT COMMISSIONER"/>
    <n v="47"/>
    <s v="PORT OF SEATTLE"/>
    <n v="3961"/>
    <s v="KING"/>
    <s v="Local"/>
    <n v="1278766"/>
    <s v="C"/>
    <s v="Registration and financial affairs"/>
    <s v="Candidate"/>
    <s v="Candidate"/>
    <m/>
    <m/>
    <m/>
    <s v="D"/>
    <x v="0"/>
    <n v="43046"/>
    <s v="full"/>
    <b v="1"/>
    <m/>
    <m/>
    <s v="Lost in primary"/>
    <m/>
    <m/>
    <m/>
    <m/>
    <m/>
    <m/>
    <m/>
    <m/>
    <m/>
    <m/>
    <s v="PO BOX 84355"/>
    <s v="SEATTLE"/>
    <s v="WA"/>
    <n v="98124"/>
    <m/>
    <n v="51378.7"/>
    <n v="0"/>
    <n v="51378.7"/>
    <n v="0"/>
    <n v="0"/>
    <n v="0"/>
    <n v="592.69000000000005"/>
    <n v="0"/>
    <s v="https://web.pdc.wa.gov/rptimg/default.aspx?docid=4642977"/>
    <n v="15080"/>
    <n v="2110"/>
    <n v="2335"/>
    <n v="4756"/>
    <m/>
    <s v="JOSHUA TURGEON"/>
    <s v="candidate"/>
    <m/>
    <n v="44149.021782407406"/>
  </r>
  <r>
    <s v="ca-2018-1956"/>
    <s v="HELLM  328"/>
    <s v="CA"/>
    <n v="42940"/>
    <m/>
    <m/>
    <m/>
    <m/>
    <n v="42940"/>
    <x v="3"/>
    <s v="Candidate registered"/>
    <s v="HELLER MAX J III (MAX HELLER)"/>
    <m/>
    <s v="621 HOUSER WY S APT 1"/>
    <s v="RENTON"/>
    <s v="KING"/>
    <s v="WA"/>
    <n v="98057"/>
    <s v="maxh5309@gmail.com"/>
    <s v="maxh5309@gmail.com"/>
    <s v="253-203-8472"/>
    <s v="MAYOR"/>
    <n v="31"/>
    <s v="CITY OF RENTON"/>
    <n v="4004"/>
    <s v="KING"/>
    <s v="Local"/>
    <n v="52700"/>
    <s v="C"/>
    <s v="Registration and financial affairs"/>
    <s v="Candidate"/>
    <s v="Candidate"/>
    <m/>
    <m/>
    <m/>
    <s v="D"/>
    <x v="0"/>
    <n v="43410"/>
    <s v="mini"/>
    <b v="1"/>
    <m/>
    <m/>
    <m/>
    <m/>
    <m/>
    <m/>
    <m/>
    <m/>
    <m/>
    <m/>
    <m/>
    <m/>
    <m/>
    <s v="621 HOUSER WY S APT 1"/>
    <s v="RENTON"/>
    <s v="WA"/>
    <n v="98057"/>
    <s v="253-203-8472"/>
    <m/>
    <m/>
    <m/>
    <m/>
    <m/>
    <m/>
    <m/>
    <m/>
    <s v="https://web.pdc.wa.gov/rptimg/default.aspx?docid=4668982"/>
    <n v="8366"/>
    <n v="25773"/>
    <n v="1956"/>
    <m/>
    <m/>
    <s v="MAX HELLER"/>
    <s v="candidate"/>
    <m/>
    <n v="43597.929131944446"/>
  </r>
  <r>
    <s v="ca-2018-934"/>
    <s v="THOMH  274"/>
    <s v="CA"/>
    <n v="43221"/>
    <m/>
    <m/>
    <m/>
    <m/>
    <n v="43221"/>
    <x v="3"/>
    <s v="Candidate registered"/>
    <s v="Hayley Lindsay Thompson (HAYLEY THOMPSON)"/>
    <m/>
    <s v="20340 STATE ROUTE 534"/>
    <s v="MOUNT VERNON"/>
    <s v="SKAGIT"/>
    <s v="WA"/>
    <n v="98274"/>
    <s v="hthompsoncoroner@gmail.com"/>
    <s v="hthompsoncoroner@gmail.com"/>
    <s v="360-399-1224"/>
    <s v="COUNTY CORONER"/>
    <n v="24"/>
    <s v="SKAGIT CO"/>
    <n v="4064"/>
    <s v="SKAGIT"/>
    <s v="Local"/>
    <n v="73724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18002 19TH AVE NE"/>
    <s v="ARLINGTON"/>
    <s v="WA"/>
    <n v="98223"/>
    <s v="360-416-1997"/>
    <m/>
    <m/>
    <m/>
    <m/>
    <m/>
    <m/>
    <m/>
    <m/>
    <s v="https://web.pdc.wa.gov/rptimg/default.aspx?docid=4719338"/>
    <n v="19384"/>
    <n v="1010"/>
    <n v="934"/>
    <m/>
    <m/>
    <s v="DEBORAH HOLLIS"/>
    <s v="candidate"/>
    <m/>
    <n v="43959.621932870374"/>
  </r>
  <r>
    <s v="ca-2018-59"/>
    <s v="LEWIJ  203"/>
    <s v="CA"/>
    <n v="43156"/>
    <m/>
    <m/>
    <m/>
    <s v="Electronic"/>
    <n v="43156"/>
    <x v="3"/>
    <s v="Candidate registered"/>
    <s v="Jessa Lewis (JESSA LEWIS)"/>
    <m/>
    <s v="PO BOX 8755"/>
    <s v="SPOKANE"/>
    <s v="SPOKANE"/>
    <s v="WA"/>
    <n v="99203"/>
    <s v="INFO@ELECTJESSALEWIS.COM"/>
    <s v="info@electjessalewis.com"/>
    <s v="509-481-9151"/>
    <s v="STATE SENATOR"/>
    <n v="12"/>
    <s v="LEG DISTRICT 06 - SENATE"/>
    <n v="4735"/>
    <s v="SPOKANE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s v="Open seat"/>
    <m/>
    <m/>
    <m/>
    <m/>
    <m/>
    <m/>
    <m/>
    <m/>
    <s v="119 1ST AVE S STE 320"/>
    <s v="SEATTLE"/>
    <s v="WA"/>
    <n v="98104"/>
    <s v="206-682-7328"/>
    <n v="298397.46000000002"/>
    <n v="0"/>
    <n v="298873.75"/>
    <n v="0"/>
    <n v="0"/>
    <n v="0"/>
    <n v="10144.52"/>
    <n v="33898.81"/>
    <s v="https://web.pdc.wa.gov/rptimg/default.aspx?docid=4701929"/>
    <n v="11359"/>
    <n v="261"/>
    <n v="59"/>
    <n v="3360"/>
    <n v="6"/>
    <s v="JOSIE OLSEN"/>
    <s v="candidate"/>
    <m/>
    <n v="44148.967673611114"/>
  </r>
  <r>
    <s v="ca-2018-1001"/>
    <s v="FRAZE  584"/>
    <s v="CA"/>
    <n v="43157"/>
    <m/>
    <m/>
    <m/>
    <m/>
    <n v="43157"/>
    <x v="3"/>
    <s v="Candidate registered"/>
    <s v="Elisabeth (Lisa) M Frazier (ELISABETH FRAZIER)"/>
    <m/>
    <s v="PO BOX 1434"/>
    <s v="SHELTON"/>
    <s v="MASON"/>
    <s v="WA"/>
    <n v="98584"/>
    <s v="emsfrazier@comcast.net"/>
    <s v="EMSFRAZIER@COMCAST.NET"/>
    <s v="360-427-9186"/>
    <s v="COUNTY TREASURER"/>
    <n v="28"/>
    <s v="MASON CO"/>
    <n v="3699"/>
    <s v="MASON"/>
    <s v="Local"/>
    <n v="38265"/>
    <s v="C"/>
    <s v="Registration and financial affairs"/>
    <s v="Candidate"/>
    <s v="Candidate"/>
    <m/>
    <m/>
    <m/>
    <s v="D"/>
    <x v="0"/>
    <n v="43410"/>
    <s v="mini"/>
    <b v="1"/>
    <m/>
    <m/>
    <s v="Unopposed in primary"/>
    <s v="Unopposed in general"/>
    <m/>
    <m/>
    <m/>
    <m/>
    <m/>
    <m/>
    <m/>
    <m/>
    <m/>
    <s v="PO BOX 1434"/>
    <s v="SHELTON"/>
    <s v="WA"/>
    <n v="98584"/>
    <s v="360-427-9186"/>
    <m/>
    <m/>
    <m/>
    <m/>
    <m/>
    <m/>
    <m/>
    <m/>
    <s v="https://web.pdc.wa.gov/rptimg/default.aspx?docid=4702459"/>
    <n v="6517"/>
    <n v="1781"/>
    <n v="1001"/>
    <m/>
    <m/>
    <s v="ELISABETH FRAZIER"/>
    <s v="candidate"/>
    <m/>
    <n v="43597.930578703701"/>
  </r>
  <r>
    <s v="ca-2018-938"/>
    <s v="WEYRR  274"/>
    <s v="CA"/>
    <n v="43196"/>
    <m/>
    <m/>
    <m/>
    <m/>
    <n v="43196"/>
    <x v="3"/>
    <s v="Candidate registered"/>
    <s v="Rich Weyrich (RICHARD WEYRICH)"/>
    <m/>
    <s v="17474 MALLARD COVE LANE"/>
    <s v="MOUNT VERNON"/>
    <s v="SKAGIT"/>
    <s v="WA"/>
    <n v="98274"/>
    <s v="weyspin@hotmail.com"/>
    <s v="weyspin@hotmail.com"/>
    <s v="360-540-3111"/>
    <s v="COUNTY PROSECUTOR"/>
    <n v="26"/>
    <s v="SKAGIT CO"/>
    <n v="4064"/>
    <s v="SKAGIT"/>
    <s v="Local"/>
    <n v="73724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17474 MALLARD COVE LANE"/>
    <s v="MOUNT VERNON"/>
    <s v="WA"/>
    <n v="98274"/>
    <s v="360-540-3111"/>
    <m/>
    <m/>
    <m/>
    <m/>
    <m/>
    <m/>
    <m/>
    <m/>
    <s v="https://web.pdc.wa.gov/rptimg/default.aspx?docid=4712735"/>
    <n v="21193"/>
    <n v="762"/>
    <n v="938"/>
    <m/>
    <m/>
    <s v="RICHARD WEYRICH"/>
    <s v="candidate"/>
    <m/>
    <n v="43959.621932870374"/>
  </r>
  <r>
    <s v="ca-2018-1915"/>
    <s v="MULKK  362"/>
    <s v="CA"/>
    <n v="43316"/>
    <m/>
    <m/>
    <m/>
    <m/>
    <n v="43316"/>
    <x v="3"/>
    <s v="Candidate registered"/>
    <s v="Kathleen A Mulkerin (KATHY MULKERIN)"/>
    <m/>
    <s v="1239 PLEASANT ST"/>
    <s v="WALLA WALLA"/>
    <s v="WALLA WALLA"/>
    <s v="WA"/>
    <n v="99362"/>
    <s v="kathy.mulkerin@gmail.com"/>
    <s v="kathy.mulkerin@gmail.com"/>
    <s v="509-540-9811"/>
    <s v="COUNTY CLERK"/>
    <n v="22"/>
    <s v="WALLA WALLA CO"/>
    <n v="4302"/>
    <s v="WALLA WALLA"/>
    <s v="Local"/>
    <n v="33582"/>
    <s v="C"/>
    <s v="Registration and financial affairs"/>
    <s v="Candidate"/>
    <s v="Candidate"/>
    <m/>
    <m/>
    <m/>
    <s v="D"/>
    <x v="0"/>
    <n v="43410"/>
    <s v="mini"/>
    <b v="1"/>
    <m/>
    <m/>
    <s v="Not in primary"/>
    <s v="Lost in general"/>
    <m/>
    <m/>
    <m/>
    <m/>
    <m/>
    <m/>
    <m/>
    <m/>
    <m/>
    <s v="1239 PLEASANT ST"/>
    <s v="WALLA WALLA"/>
    <s v="WA"/>
    <n v="99362"/>
    <s v="509-540-9811"/>
    <m/>
    <m/>
    <m/>
    <m/>
    <m/>
    <m/>
    <m/>
    <m/>
    <s v="https://web.pdc.wa.gov/rptimg/default.aspx?docid=4744828"/>
    <n v="13594"/>
    <n v="1735"/>
    <n v="1915"/>
    <m/>
    <m/>
    <s v="KATHY MULKERIN"/>
    <s v="candidate"/>
    <m/>
    <n v="43597.925555555557"/>
  </r>
  <r>
    <s v="ca-2018-683"/>
    <s v="ENRIC  383"/>
    <s v="CA"/>
    <n v="43003"/>
    <m/>
    <m/>
    <m/>
    <s v="Electronic"/>
    <n v="43003"/>
    <x v="3"/>
    <s v="Candidate registered"/>
    <s v="Chad M. Enright (CHAD ENRIGHT)"/>
    <m/>
    <s v="9226 BAYSHORE DRIVE NW, SUITE 210"/>
    <s v="SILVERDALE"/>
    <s v="KITSAP"/>
    <s v="WA"/>
    <n v="98383"/>
    <s v="chadmenright@gmail.com"/>
    <s v="chadmenright@gmail.com"/>
    <s v="360-689-9610"/>
    <s v="COUNTY PROSECUTOR"/>
    <n v="26"/>
    <s v="KITSAP CO"/>
    <n v="3539"/>
    <s v="KITSAP"/>
    <s v="Local"/>
    <n v="163999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Unopposed in general"/>
    <m/>
    <m/>
    <m/>
    <m/>
    <m/>
    <m/>
    <m/>
    <m/>
    <m/>
    <s v="9226 BAYSHORE DRIVE NW, SUITE 210"/>
    <s v="SILVERDALE"/>
    <s v="WA"/>
    <n v="98383"/>
    <s v="360-731-9914"/>
    <n v="15699"/>
    <n v="0"/>
    <n v="17473"/>
    <n v="0"/>
    <n v="0"/>
    <n v="0"/>
    <n v="329.93"/>
    <n v="0"/>
    <s v="https://web.pdc.wa.gov/rptimg/default.aspx?docid=4675952"/>
    <n v="5687"/>
    <n v="234"/>
    <n v="683"/>
    <n v="3079"/>
    <m/>
    <s v="LYNN FLEISCHBEIN"/>
    <s v="candidate"/>
    <m/>
    <n v="44148.955405092594"/>
  </r>
  <r>
    <s v="ca-2014-7208"/>
    <s v="HALLM  516"/>
    <s v="CA"/>
    <n v="41687"/>
    <m/>
    <m/>
    <m/>
    <s v="Mixed"/>
    <n v="41687"/>
    <x v="9"/>
    <s v="Candidate registered"/>
    <s v="Mary Hall (MARY HALL)"/>
    <m/>
    <s v="1420 MARVIN RD NE, STE. C PMB 401"/>
    <s v="LACEY"/>
    <s v="THURSTON"/>
    <s v="WA"/>
    <n v="98516"/>
    <s v="ElectMaryHall@gmail.com"/>
    <s v="electmaryhall@gmail.com"/>
    <s v="360-250-7527"/>
    <s v="COUNTY AUDITOR"/>
    <n v="20"/>
    <s v="THURSTON CO"/>
    <n v="4229"/>
    <s v="THURSTON"/>
    <s v="Local"/>
    <n v="161342"/>
    <s v="C"/>
    <s v="Registration and financial affairs"/>
    <s v="Candidate"/>
    <s v="Candidate"/>
    <m/>
    <m/>
    <m/>
    <s v="D"/>
    <x v="0"/>
    <n v="41947"/>
    <s v="full"/>
    <b v="1"/>
    <m/>
    <m/>
    <s v="Unopposed in primary"/>
    <s v="Unopposed in general"/>
    <m/>
    <m/>
    <m/>
    <m/>
    <m/>
    <m/>
    <m/>
    <m/>
    <m/>
    <s v="2200 CASCADE CT SE"/>
    <s v="LACEY"/>
    <s v="WA"/>
    <n v="98503"/>
    <s v="360-438-5939"/>
    <n v="13840"/>
    <n v="2596.16"/>
    <n v="4378.18"/>
    <n v="0"/>
    <n v="0"/>
    <n v="0"/>
    <m/>
    <m/>
    <s v="https://web.pdc.wa.gov/rptimg/default.aspx?docid=3722807"/>
    <n v="7794"/>
    <n v="70"/>
    <n v="7208"/>
    <n v="7851"/>
    <m/>
    <s v="MARY ANDERSON"/>
    <s v="candidate"/>
    <m/>
    <n v="44149.136030092595"/>
  </r>
  <r>
    <s v="ca-2014-7627"/>
    <s v="AYERL  577"/>
    <s v="CA"/>
    <n v="41668"/>
    <m/>
    <m/>
    <m/>
    <s v="Electronic"/>
    <n v="41668"/>
    <x v="9"/>
    <s v="Candidate registered"/>
    <s v="AYERS LISA J (LISA AYERS)"/>
    <m/>
    <s v="P.O. BOX 352"/>
    <s v="SOUTH BEND"/>
    <s v="PACIFIC"/>
    <s v="WA"/>
    <n v="98586"/>
    <s v="cccayers@centurytel.net"/>
    <s v="cccayers@centurytel.net"/>
    <s v="360-934-5306"/>
    <s v="COUNTY COMMISSIONER"/>
    <n v="23"/>
    <s v="PACIFIC CO"/>
    <n v="3841"/>
    <s v="PACIFIC"/>
    <s v="Local"/>
    <n v="13589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m/>
    <m/>
    <m/>
    <m/>
    <m/>
    <m/>
    <m/>
    <m/>
    <m/>
    <s v="P.O. BOX 335"/>
    <s v="SOUTH BEND"/>
    <s v="WA"/>
    <n v="98586"/>
    <s v="360-875-8033"/>
    <n v="5804"/>
    <n v="0"/>
    <n v="5394.09"/>
    <n v="2000"/>
    <n v="0"/>
    <n v="0"/>
    <m/>
    <m/>
    <s v="https://web.pdc.wa.gov/rptimg/default.aspx?docid=3702820"/>
    <n v="806"/>
    <n v="6169"/>
    <n v="7627"/>
    <n v="7523"/>
    <m/>
    <s v="PATRICIA NEVE"/>
    <s v="candidate"/>
    <m/>
    <n v="44149.124189814815"/>
  </r>
  <r>
    <s v="ca-2014-7568"/>
    <s v="TUNHJ  508"/>
    <s v="CA"/>
    <n v="41676"/>
    <m/>
    <m/>
    <m/>
    <s v="Electronic"/>
    <n v="41676"/>
    <x v="9"/>
    <s v="Candidate registered"/>
    <s v="Jon Tunheim (JON TUNHEIM)"/>
    <m/>
    <s v="PO BOX 13003"/>
    <s v="OLYMPIA"/>
    <s v="THURSTON"/>
    <s v="WA"/>
    <n v="98508"/>
    <s v="electjontunheim@gmail.com"/>
    <s v="electjontunheim@gmail.com"/>
    <s v="360-280-3414"/>
    <s v="COUNTY PROSECUTOR"/>
    <n v="26"/>
    <s v="THURSTON CO"/>
    <n v="4229"/>
    <s v="THURSTON"/>
    <s v="Local"/>
    <n v="161342"/>
    <s v="C"/>
    <s v="Registration and financial affairs"/>
    <s v="Candidate"/>
    <s v="Candidate"/>
    <m/>
    <m/>
    <m/>
    <s v="D"/>
    <x v="0"/>
    <n v="41947"/>
    <s v="full"/>
    <b v="1"/>
    <m/>
    <m/>
    <s v="Unopposed in primary"/>
    <s v="Unopposed in general"/>
    <m/>
    <m/>
    <m/>
    <m/>
    <m/>
    <m/>
    <m/>
    <m/>
    <m/>
    <s v="15310 SCENIC SHORES DRIVE SE"/>
    <s v="YELM"/>
    <s v="WA"/>
    <n v="98597"/>
    <s v="360-701-3721"/>
    <n v="4473.71"/>
    <n v="2044.75"/>
    <n v="791.82"/>
    <n v="0"/>
    <n v="0"/>
    <n v="0"/>
    <m/>
    <m/>
    <s v="https://web.pdc.wa.gov/rptimg/default.aspx?docid=3717118"/>
    <n v="19828"/>
    <n v="77"/>
    <n v="7568"/>
    <n v="8437"/>
    <m/>
    <s v="SUSAN BERGT"/>
    <s v="candidate"/>
    <m/>
    <n v="44149.156678240739"/>
  </r>
  <r>
    <s v="ca-2022-93614"/>
    <s v="BERGS  056"/>
    <s v="CA"/>
    <n v="44314"/>
    <d v="2022-05-16T00:00:00"/>
    <m/>
    <m/>
    <s v="Electronic"/>
    <n v="44314"/>
    <x v="6"/>
    <s v="Candidate declared"/>
    <s v="STEVEN BERGQUIST (STEVE BERGQUIST)"/>
    <m/>
    <s v="PO BOX 2050"/>
    <s v="Renton"/>
    <s v="KING"/>
    <s v="WA"/>
    <n v="98056"/>
    <s v="steve4house@gmail.com"/>
    <s v="steve4house@gmail.com"/>
    <n v="4253067569"/>
    <s v="STATE REPRESENTATIVE"/>
    <n v="13"/>
    <s v="LEG DISTRICT 11 - HOUSE"/>
    <n v="4799"/>
    <s v="KING"/>
    <s v="Legislative"/>
    <n v="88807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O BOX 2050"/>
    <s v="Renton"/>
    <s v="WA"/>
    <n v="98056"/>
    <n v="4253067569"/>
    <n v="231643.54"/>
    <n v="5000"/>
    <n v="234643.54"/>
    <n v="0"/>
    <n v="0"/>
    <n v="0"/>
    <n v="10040.99"/>
    <n v="0"/>
    <s v="https://apollo.pdc.wa.gov/public/registrations/registration?registration_id=44036"/>
    <n v="27172"/>
    <n v="30328"/>
    <n v="93614"/>
    <n v="17379"/>
    <n v="11"/>
    <s v="STEVE BERGQUIST"/>
    <s v="candidate"/>
    <m/>
    <n v="45033.438518518517"/>
  </r>
  <r>
    <s v="ca-2024-2478254"/>
    <s v="GRANR--650"/>
    <s v="CA"/>
    <n v="45072"/>
    <m/>
    <m/>
    <m/>
    <m/>
    <n v="45072"/>
    <x v="1"/>
    <s v="Candidate registered"/>
    <s v="Regenal Grant (Reggie Grant)"/>
    <m/>
    <s v="700 sleater Kinney rd b327"/>
    <s v="lacey"/>
    <m/>
    <s v="WA"/>
    <n v="98503"/>
    <s v="regenal@mac.com"/>
    <m/>
    <n v="2538304678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mini"/>
    <b v="1"/>
    <m/>
    <m/>
    <m/>
    <m/>
    <m/>
    <m/>
    <m/>
    <m/>
    <m/>
    <m/>
    <m/>
    <m/>
    <m/>
    <s v="700 sleater Kinney rd b327"/>
    <s v="lacey"/>
    <s v="WA"/>
    <n v="98503"/>
    <n v="2538304678"/>
    <m/>
    <m/>
    <m/>
    <m/>
    <n v="0"/>
    <n v="0"/>
    <m/>
    <m/>
    <s v="https://apollo.pdc.wa.gov/public/registrations/registration?registration_id=52819"/>
    <n v="33405"/>
    <n v="38247"/>
    <n v="2478254"/>
    <n v="20574"/>
    <m/>
    <s v="Valerie Williams"/>
    <s v="candidate"/>
    <m/>
    <n v="45076.447418981479"/>
  </r>
  <r>
    <s v="ca-2024-688962"/>
    <s v="CUSAC--437"/>
    <s v="CA"/>
    <n v="44881"/>
    <m/>
    <m/>
    <m/>
    <m/>
    <n v="44881"/>
    <x v="1"/>
    <s v="Candidate registered"/>
    <s v="Cara Cusack"/>
    <m/>
    <s v="188 Holcomb Rd"/>
    <s v="Chehalis"/>
    <s v="COWLITZ"/>
    <s v="WA"/>
    <n v="98532"/>
    <s v="campaign@caracusack.com"/>
    <m/>
    <n v="2062578210"/>
    <s v="STATE REPRESENTATIVE"/>
    <n v="13"/>
    <s v="LEG DISTRICT 19 - HOUSE"/>
    <n v="4815"/>
    <s v="COWLITZ"/>
    <s v="Legislative"/>
    <n v="102438"/>
    <s v="C"/>
    <s v="Registration and financial affairs"/>
    <s v="Candidate"/>
    <s v="Candidate"/>
    <m/>
    <m/>
    <d v="1900-01-01T00:00:00"/>
    <s v="D"/>
    <x v="0"/>
    <n v="45601"/>
    <s v="full"/>
    <b v="1"/>
    <m/>
    <m/>
    <m/>
    <m/>
    <m/>
    <m/>
    <m/>
    <m/>
    <m/>
    <m/>
    <m/>
    <m/>
    <m/>
    <s v="188 Holcomb Rd"/>
    <s v="Chehalis"/>
    <s v="WA"/>
    <n v="98532"/>
    <n v="2062578210"/>
    <m/>
    <m/>
    <m/>
    <m/>
    <m/>
    <m/>
    <m/>
    <m/>
    <s v="https://apollo.pdc.wa.gov/public/registrations/registration?registration_id=51222"/>
    <n v="31429"/>
    <n v="35165"/>
    <n v="688962"/>
    <m/>
    <n v="19"/>
    <s v="Cara Cusack"/>
    <s v="candidate"/>
    <m/>
    <n v="45026.605949074074"/>
  </r>
  <r>
    <s v="ca-2022-529690"/>
    <s v="KIRBS  409"/>
    <s v="CA"/>
    <n v="44376"/>
    <m/>
    <m/>
    <m/>
    <s v="Electronic"/>
    <n v="44376"/>
    <x v="6"/>
    <s v="Candidate registered"/>
    <s v="Steve Kirby"/>
    <m/>
    <s v="9415 Tacoma Ave S."/>
    <s v="Tacoma"/>
    <s v="PIERCE"/>
    <s v="Washington"/>
    <n v="98444"/>
    <s v="stevekirby@harbornet.com"/>
    <s v="stevekirby@harbornet.com"/>
    <n v="2534733663"/>
    <s v="STATE REPRESENTATIVE"/>
    <n v="13"/>
    <s v="LEG DISTRICT 29 - HOUSE"/>
    <n v="4835"/>
    <s v="PIERCE"/>
    <s v="Legislative"/>
    <n v="81052"/>
    <s v="C"/>
    <s v="Registration and financial affairs"/>
    <s v="Candidate"/>
    <s v="Candidate"/>
    <m/>
    <m/>
    <d v="1900-01-01T00:00:00"/>
    <s v="D"/>
    <x v="0"/>
    <n v="44873"/>
    <s v="full"/>
    <b v="1"/>
    <m/>
    <m/>
    <m/>
    <m/>
    <m/>
    <m/>
    <m/>
    <m/>
    <m/>
    <m/>
    <m/>
    <m/>
    <m/>
    <s v="9415 Tacoma Ave S."/>
    <s v="Tacoma"/>
    <s v="Washington"/>
    <n v="98444"/>
    <n v="2534733663"/>
    <n v="34507.47"/>
    <n v="500"/>
    <n v="35007.47"/>
    <n v="0"/>
    <n v="0"/>
    <n v="0"/>
    <m/>
    <m/>
    <s v="https://apollo.pdc.wa.gov/public/registrations/registration?registration_id=46493"/>
    <n v="29283"/>
    <n v="43"/>
    <n v="529690"/>
    <n v="17790"/>
    <n v="29"/>
    <s v="Steve Kirby"/>
    <s v="candidate"/>
    <m/>
    <n v="44961.803854166668"/>
  </r>
  <r>
    <s v="ca-2024-689581"/>
    <s v="KUDEP  004"/>
    <s v="CA"/>
    <n v="45051"/>
    <d v="2024-05-07T00:00:00"/>
    <m/>
    <m/>
    <s v="Electronic"/>
    <n v="45051"/>
    <x v="1"/>
    <s v="Candidate declared"/>
    <s v="Patricia E Kuderer (Patty Kuderer)"/>
    <m/>
    <s v="PO Box 20792"/>
    <s v="Seattle"/>
    <m/>
    <s v="WA"/>
    <n v="98102"/>
    <s v="info@pattykuderer.com"/>
    <s v="patty.kuderer@gmail.com"/>
    <s v="206-910-2422"/>
    <s v="INSURANCE COMMISSIONER"/>
    <n v="8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448623.27"/>
    <n v="0"/>
    <n v="435558.3"/>
    <n v="0"/>
    <n v="0"/>
    <n v="5000"/>
    <n v="7370"/>
    <n v="0"/>
    <s v="https://apollo.pdc.wa.gov/public/registrations/registration?registration_id=51509"/>
    <n v="32350"/>
    <n v="25512"/>
    <n v="689581"/>
    <n v="20699"/>
    <m/>
    <s v="Abbot Taylor"/>
    <s v="candidate"/>
    <m/>
    <n v="45683.687349537038"/>
  </r>
  <r>
    <s v="ca-2022-567317"/>
    <s v="LOVIJ3 012"/>
    <s v="CA"/>
    <n v="44517"/>
    <d v="2022-05-16T00:00:00"/>
    <m/>
    <m/>
    <s v="Electronic"/>
    <n v="44517"/>
    <x v="6"/>
    <s v="Candidate declared"/>
    <s v="LOVICK JOHNNY R (John Lovick)"/>
    <m/>
    <s v="2403 157th Place SE"/>
    <s v="Mill Creek"/>
    <s v="KING"/>
    <s v="WA"/>
    <n v="98012"/>
    <s v="johnlovick1@icloud.com"/>
    <s v="johnlovick@frontier.com"/>
    <s v="425-750-0306"/>
    <s v="STATE SENATOR"/>
    <n v="12"/>
    <s v="LEG DISTRICT 44 - SENATE"/>
    <n v="4773"/>
    <s v="KING"/>
    <s v="Legislative"/>
    <n v="94933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315142.32"/>
    <n v="0"/>
    <n v="226121.16"/>
    <n v="6500"/>
    <n v="0"/>
    <n v="1250"/>
    <n v="52554.400000000001"/>
    <n v="245871.94"/>
    <s v="https://apollo.pdc.wa.gov/public/registrations/registration?registration_id=47494"/>
    <n v="29881"/>
    <n v="26449"/>
    <n v="567317"/>
    <n v="18195"/>
    <n v="44"/>
    <s v="Jason Bennett"/>
    <s v="candidate"/>
    <m/>
    <n v="45030.403402777774"/>
  </r>
  <r>
    <s v="ca-2024-689610"/>
    <s v="DHINM  052"/>
    <s v="CA"/>
    <n v="45054"/>
    <d v="2024-05-06T00:00:00"/>
    <m/>
    <m/>
    <s v="Electronic"/>
    <n v="45054"/>
    <x v="1"/>
    <s v="Candidate declared"/>
    <s v="Manka Dhingra"/>
    <m/>
    <s v="PO Box 2467"/>
    <s v="Redmond"/>
    <m/>
    <s v="WA"/>
    <n v="98073"/>
    <s v="info@electmanka.com"/>
    <s v="Manka@electmanka.com"/>
    <s v="425-270-8660"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0"/>
    <s v="Lost in primary"/>
    <m/>
    <m/>
    <m/>
    <m/>
    <m/>
    <m/>
    <m/>
    <m/>
    <m/>
    <m/>
    <s v="PO Box 15855"/>
    <s v="Seattle"/>
    <s v="WA"/>
    <n v="98115"/>
    <s v="206-335-8815"/>
    <n v="1280706.26"/>
    <n v="0"/>
    <n v="1280706.26"/>
    <n v="0"/>
    <n v="0"/>
    <n v="0"/>
    <n v="10619.79"/>
    <n v="0"/>
    <s v="https://apollo.pdc.wa.gov/public/registrations/registration?registration_id=51552"/>
    <n v="32358"/>
    <n v="572"/>
    <n v="689610"/>
    <n v="20389"/>
    <m/>
    <s v="Andy Lo"/>
    <s v="candidate"/>
    <m/>
    <n v="45627.311192129629"/>
  </r>
  <r>
    <s v="ca-2022-567707"/>
    <s v="ZINGJ--730"/>
    <s v="CA"/>
    <n v="44641"/>
    <d v="2022-05-16T00:00:00"/>
    <m/>
    <m/>
    <s v="Electronic"/>
    <n v="44641"/>
    <x v="6"/>
    <s v="Candidate declared"/>
    <s v="John Zingale"/>
    <m/>
    <s v="10013 NE Hazel Dell Avenue Ste 432"/>
    <s v="Vancouver"/>
    <s v="CLARK"/>
    <s v="WA"/>
    <s v="98685-5203"/>
    <s v="electjohnzingale@gmail.com"/>
    <s v="electjohnzingale@gmail.com"/>
    <s v="360-553-9712"/>
    <s v="STATE REPRESENTATIVE"/>
    <n v="13"/>
    <s v="LEG DISTRICT 18 - HOUSE"/>
    <n v="4813"/>
    <s v="CLARK"/>
    <s v="Legislative"/>
    <n v="102584"/>
    <s v="C"/>
    <s v="Registration and financial affairs"/>
    <s v="Candidate"/>
    <s v="Candidate"/>
    <m/>
    <m/>
    <d v="1899-12-31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10013 NE Hazel Dell Avenue Ste 432"/>
    <s v="Vancouver"/>
    <s v="WA"/>
    <s v="98685-5203"/>
    <s v="360-553-9712"/>
    <n v="123945.61"/>
    <n v="263.16000000000003"/>
    <n v="123053.74"/>
    <n v="0"/>
    <n v="0"/>
    <n v="0"/>
    <n v="73850.070000000007"/>
    <n v="27552.79"/>
    <s v="https://apollo.pdc.wa.gov/public/registrations/registration?registration_id=59492"/>
    <n v="30475"/>
    <n v="32598"/>
    <n v="567707"/>
    <n v="18910"/>
    <n v="18"/>
    <s v="Anna Zingale"/>
    <s v="candidate"/>
    <m/>
    <n v="45341.81925925926"/>
  </r>
  <r>
    <s v="ca-2022-567469"/>
    <s v="WALTK--264"/>
    <s v="CA"/>
    <n v="44578"/>
    <d v="2022-05-17T00:00:00"/>
    <m/>
    <m/>
    <s v="Electronic"/>
    <n v="44578"/>
    <x v="6"/>
    <s v="Candidate declared"/>
    <s v="Katherine T Walters (Katie Walters)"/>
    <m/>
    <s v="PO Box 1422"/>
    <s v="Silverdale"/>
    <s v="KITSAP"/>
    <s v="WA"/>
    <n v="98383"/>
    <s v="md.walters@hotmail.com"/>
    <s v="info@electkatiewalters.com"/>
    <n v="3606203634"/>
    <s v="COUNTY COMMISSIONER"/>
    <n v="23"/>
    <s v="KITSAP CO"/>
    <n v="3539"/>
    <s v="KITSAP"/>
    <s v="Local"/>
    <n v="186580"/>
    <s v="C"/>
    <s v="Registration and financial affairs"/>
    <s v="Candidate"/>
    <s v="Candidate"/>
    <m/>
    <m/>
    <d v="1900-01-02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O Box 1422"/>
    <s v="Silverdale"/>
    <s v="WA"/>
    <n v="98383"/>
    <n v="3603406578"/>
    <n v="54419.61"/>
    <n v="0"/>
    <n v="54923.57"/>
    <n v="0"/>
    <n v="0"/>
    <n v="0"/>
    <n v="115.8"/>
    <n v="0"/>
    <s v="https://apollo.pdc.wa.gov/public/registrations/registration?registration_id=47906"/>
    <n v="30134"/>
    <n v="32342"/>
    <n v="567469"/>
    <n v="18710"/>
    <m/>
    <s v="Michael Walters"/>
    <s v="candidate"/>
    <m/>
    <n v="45019.422048611108"/>
  </r>
  <r>
    <s v="ca-2022-567468"/>
    <e v="#NAME?"/>
    <s v="CA"/>
    <n v="44578"/>
    <d v="2022-05-16T00:00:00"/>
    <m/>
    <m/>
    <m/>
    <n v="44578"/>
    <x v="6"/>
    <s v="Candidate declared"/>
    <s v="Amanda Hamilton  (Amanda L Hamilton)"/>
    <m/>
    <s v="1240 W Sims Way #115"/>
    <s v="Port Townsend"/>
    <s v="JEFFERSON"/>
    <s v="WA"/>
    <n v="98368"/>
    <s v="amandahamilton4clerk@gmail.com"/>
    <s v="amandahamilton4clerk@gmail.com"/>
    <n v="3609813591"/>
    <s v="COUNTY CLERK"/>
    <n v="22"/>
    <s v="JEFFERSON CO"/>
    <n v="3433"/>
    <s v="JEFFERSON"/>
    <s v="Local"/>
    <n v="27575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1240 W Sims Way #115"/>
    <s v="Port Townsend"/>
    <s v="WA"/>
    <n v="98368"/>
    <n v="2533703644"/>
    <m/>
    <m/>
    <m/>
    <m/>
    <m/>
    <m/>
    <m/>
    <m/>
    <s v="https://apollo.pdc.wa.gov/public/registrations/registration?registration_id=48023"/>
    <n v="30130"/>
    <n v="32341"/>
    <n v="567468"/>
    <m/>
    <m/>
    <s v="Alison Sonntag"/>
    <s v="candidate"/>
    <m/>
    <n v="44989.433842592596"/>
  </r>
  <r>
    <s v="ca-2022-567607"/>
    <s v="MANSJ--663"/>
    <s v="CA"/>
    <n v="44617"/>
    <d v="2022-05-16T00:00:00"/>
    <m/>
    <m/>
    <s v="Electronic"/>
    <n v="44617"/>
    <x v="6"/>
    <s v="Candidate declared"/>
    <s v="Jeffrey J. Manson (Jeff Manson)"/>
    <m/>
    <s v="PO Box 9100"/>
    <s v="Seattle"/>
    <s v="KING"/>
    <s v="WA"/>
    <n v="98109"/>
    <s v="info@votejeffmanson.com"/>
    <s v="jeffmanson1@gmail.com"/>
    <s v="206-745-2010"/>
    <s v="STATE REPRESENTATIVE"/>
    <n v="13"/>
    <s v="LEG DISTRICT 36 - HOUSE"/>
    <n v="4850"/>
    <s v="KING"/>
    <s v="Legislative"/>
    <n v="109534"/>
    <s v="C"/>
    <s v="Registration and financial affairs"/>
    <s v="Candidate"/>
    <s v="Candidate"/>
    <m/>
    <m/>
    <d v="1899-12-31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137452.98000000001"/>
    <n v="0"/>
    <n v="137452.98000000001"/>
    <n v="0"/>
    <n v="0"/>
    <n v="0"/>
    <n v="22567.200000000001"/>
    <n v="0"/>
    <s v="https://apollo.pdc.wa.gov/public/registrations/registration?registration_id=48287"/>
    <n v="30291"/>
    <n v="32518"/>
    <n v="567607"/>
    <n v="18829"/>
    <n v="36"/>
    <s v="Jason Bennett"/>
    <s v="candidate"/>
    <m/>
    <n v="44915.388101851851"/>
  </r>
  <r>
    <s v="ca-2022-507910"/>
    <s v="CHOPF  103"/>
    <s v="CA"/>
    <n v="44357"/>
    <d v="2022-05-16T00:00:00"/>
    <m/>
    <m/>
    <s v="Electronic"/>
    <n v="44357"/>
    <x v="6"/>
    <s v="Candidate declared"/>
    <s v="Frank V Chopp (FRANK CHOPP)"/>
    <m/>
    <s v="4209 Sunnyside Ave North"/>
    <s v="Seattle"/>
    <s v="KING"/>
    <s v="WA"/>
    <n v="98103"/>
    <s v="INFO@FRANKCHOPP.COM"/>
    <s v="frankchopp@comcast.net"/>
    <s v="206-381-1220"/>
    <s v="STATE REPRESENTATIVE"/>
    <n v="13"/>
    <s v="LEG DISTRICT 43 - HOUSE"/>
    <n v="4864"/>
    <s v="KING"/>
    <s v="Legislative"/>
    <n v="95714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72519.25"/>
    <n v="378.87"/>
    <n v="35461.33"/>
    <n v="-6000"/>
    <n v="0"/>
    <n v="1250"/>
    <n v="131.41"/>
    <n v="0"/>
    <s v="https://apollo.pdc.wa.gov/public/registrations/registration?registration_id=48339"/>
    <n v="29012"/>
    <n v="469"/>
    <n v="507910"/>
    <n v="17691"/>
    <n v="43"/>
    <s v="JASON BENNETT"/>
    <s v="candidate"/>
    <m/>
    <n v="45026.369027777779"/>
  </r>
  <r>
    <s v="ca-2022-567678"/>
    <s v="FRENL--861"/>
    <s v="CA"/>
    <n v="44634"/>
    <m/>
    <m/>
    <m/>
    <m/>
    <n v="44634"/>
    <x v="6"/>
    <s v="Candidate registered"/>
    <s v="Lynn Darnell French (Lynn French)"/>
    <m/>
    <s v="33530 1st Way S, Suite 102"/>
    <s v="FEDERAL WAY"/>
    <s v="KING"/>
    <s v="WA"/>
    <s v="98003-7332"/>
    <s v="french4staterep@gmail.com"/>
    <m/>
    <s v="1253252-7062"/>
    <s v="STATE REPRESENTATIVE"/>
    <n v="13"/>
    <s v="LEG DISTRICT 30 - HOUSE"/>
    <n v="4837"/>
    <s v="KING"/>
    <s v="Legislative"/>
    <n v="82636"/>
    <s v="C"/>
    <s v="Registration and financial affairs"/>
    <s v="Candidate"/>
    <s v="Candidate"/>
    <m/>
    <m/>
    <d v="1900-01-01T00:00:00"/>
    <s v="D"/>
    <x v="0"/>
    <n v="44873"/>
    <s v="full"/>
    <b v="1"/>
    <m/>
    <m/>
    <m/>
    <m/>
    <m/>
    <m/>
    <m/>
    <m/>
    <m/>
    <m/>
    <m/>
    <m/>
    <m/>
    <s v="33530 1st Way S, Suite 102"/>
    <s v="FEDERAL WAY"/>
    <s v="WA"/>
    <s v="98003-7332"/>
    <s v="1253252-7062"/>
    <m/>
    <m/>
    <m/>
    <m/>
    <m/>
    <m/>
    <m/>
    <m/>
    <s v="https://apollo.pdc.wa.gov/public/registrations/registration?registration_id=48571"/>
    <n v="30420"/>
    <n v="32571"/>
    <n v="567678"/>
    <m/>
    <n v="30"/>
    <s v="Clarissa Lee"/>
    <s v="candidate"/>
    <m/>
    <n v="44648.557476851849"/>
  </r>
  <r>
    <s v="ca-2022-567669"/>
    <s v="CHAPJ  368"/>
    <s v="CA"/>
    <n v="44657"/>
    <d v="2022-05-16T00:00:00"/>
    <m/>
    <m/>
    <m/>
    <n v="44657"/>
    <x v="6"/>
    <s v="Candidate declared"/>
    <s v="Jeff Chapman"/>
    <m/>
    <s v="640 CAPE GEORGE RD"/>
    <s v="PORT TOWNSEND"/>
    <s v="JEFFERSON"/>
    <s v="WA"/>
    <n v="98368"/>
    <s v="chapmanforassessor@gmail.com"/>
    <s v="bbbranch@olympus.net"/>
    <n v="3603856364"/>
    <s v="COUNTY ASSESSOR"/>
    <n v="21"/>
    <s v="JEFFERSON CO"/>
    <n v="3433"/>
    <s v="JEFFERSON"/>
    <s v="Local"/>
    <n v="27575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PO Box 672"/>
    <s v="Port Townsend"/>
    <s v="WA"/>
    <n v="98368"/>
    <n v="3603856364"/>
    <m/>
    <m/>
    <m/>
    <m/>
    <m/>
    <m/>
    <m/>
    <m/>
    <s v="https://apollo.pdc.wa.gov/public/registrations/registration?registration_id=48670"/>
    <n v="30429"/>
    <n v="345"/>
    <n v="567669"/>
    <m/>
    <m/>
    <s v="Juelie Dalzell"/>
    <s v="candidate"/>
    <m/>
    <n v="44915.384710648148"/>
  </r>
  <r>
    <s v="ca-2022-567879"/>
    <s v="WILLD--113"/>
    <s v="CA"/>
    <n v="44670"/>
    <d v="2022-05-17T00:00:00"/>
    <m/>
    <m/>
    <s v="Electronic"/>
    <n v="44670"/>
    <x v="6"/>
    <s v="Candidate declared"/>
    <s v="Daryl Williams"/>
    <m/>
    <s v="PO Box 360"/>
    <s v="Marysville"/>
    <s v="SNOHOMISH"/>
    <s v="WA"/>
    <n v="98270"/>
    <s v="phil@seattlecfo.com"/>
    <s v="daryl@electdarylwilliams.com"/>
    <n v="2063825552"/>
    <s v="STATE REPRESENTATIVE"/>
    <n v="13"/>
    <s v="LEG DISTRICT 38 - HOUSE"/>
    <n v="4854"/>
    <s v="SNOHOMISH"/>
    <s v="Legislative"/>
    <n v="91087"/>
    <s v="C"/>
    <s v="Registration and financial affairs"/>
    <s v="Candidate"/>
    <s v="Candidate"/>
    <m/>
    <m/>
    <d v="1899-12-31T00:00:00"/>
    <s v="D"/>
    <x v="0"/>
    <n v="44873"/>
    <s v="full"/>
    <b v="1"/>
    <b v="1"/>
    <b v="0"/>
    <s v="Lost in primary"/>
    <m/>
    <m/>
    <m/>
    <m/>
    <m/>
    <m/>
    <m/>
    <m/>
    <m/>
    <m/>
    <s v="PO Box 21961"/>
    <s v="Seattle"/>
    <s v="WA"/>
    <n v="98111"/>
    <n v="2063825552"/>
    <n v="23761.17"/>
    <n v="0"/>
    <n v="23192.36"/>
    <n v="0"/>
    <n v="0"/>
    <n v="0"/>
    <n v="26535.88"/>
    <n v="0"/>
    <s v="https://apollo.pdc.wa.gov/public/registrations/registration?registration_id=48818"/>
    <n v="30684"/>
    <n v="32693"/>
    <n v="567879"/>
    <n v="19003"/>
    <n v="38"/>
    <s v="Philip Lloyd"/>
    <s v="candidate"/>
    <m/>
    <n v="44840.326874999999"/>
  </r>
  <r>
    <s v="ca-2022-567867"/>
    <s v="KAUFC  035"/>
    <s v="CA"/>
    <n v="44669"/>
    <d v="2022-05-16T00:00:00"/>
    <m/>
    <m/>
    <s v="Electronic"/>
    <n v="44669"/>
    <x v="6"/>
    <s v="Candidate declared"/>
    <s v="KAUFFMAN CLAUDIA G (Claudia Kauffman)"/>
    <m/>
    <s v="PO Box 22169"/>
    <s v="Seattle"/>
    <s v="KING"/>
    <s v="WA"/>
    <n v="98122"/>
    <s v="info@voteclaudiakauffman.com"/>
    <s v="claudiagailkauffman@gmail.com"/>
    <s v="253-335-1851"/>
    <s v="STATE SENATOR"/>
    <n v="12"/>
    <s v="LEG DISTRICT 47 - SENATE"/>
    <n v="4776"/>
    <s v="KING"/>
    <s v="Legislative"/>
    <n v="90863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439745.03"/>
    <n v="0"/>
    <n v="425644.07"/>
    <n v="0"/>
    <n v="0"/>
    <n v="0"/>
    <n v="183889.31"/>
    <n v="730954.84"/>
    <s v="https://apollo.pdc.wa.gov/public/registrations/registration?registration_id=48939"/>
    <n v="30653"/>
    <n v="1963"/>
    <n v="567867"/>
    <n v="19026"/>
    <n v="47"/>
    <s v="Abbot Taylor"/>
    <s v="candidate"/>
    <m/>
    <n v="44936.493368055555"/>
  </r>
  <r>
    <s v="ca-2022-567735"/>
    <s v="LEWID--737"/>
    <s v="CA"/>
    <n v="44645"/>
    <d v="2022-05-16T00:00:00"/>
    <m/>
    <m/>
    <s v="Electronic"/>
    <n v="44645"/>
    <x v="6"/>
    <s v="Candidate declared"/>
    <s v="David Lewis (David T Lewis III)"/>
    <m/>
    <s v="P.O. box 8181"/>
    <s v="Port Orchard"/>
    <s v="KITSAP"/>
    <s v="WA"/>
    <n v="98366"/>
    <s v="davidlewisforclerk@gmail.com"/>
    <s v="dlewis3.wa@netzero.net"/>
    <s v="360-535-0689"/>
    <s v="COUNTY CLERK"/>
    <n v="22"/>
    <s v="KITSAP CO"/>
    <n v="3539"/>
    <s v="KITSAP"/>
    <s v="Local"/>
    <n v="186580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P.O. box 8181"/>
    <s v="Port Orchard"/>
    <s v="WA"/>
    <n v="98366"/>
    <s v="360-535-0689"/>
    <n v="13562.83"/>
    <n v="0"/>
    <n v="9462.83"/>
    <n v="0"/>
    <n v="0"/>
    <n v="0"/>
    <n v="115.8"/>
    <n v="0"/>
    <s v="https://apollo.pdc.wa.gov/public/registrations/registration?registration_id=48999"/>
    <n v="30388"/>
    <n v="32538"/>
    <n v="567735"/>
    <n v="18951"/>
    <m/>
    <s v="Sharon Gibson"/>
    <s v="candidate"/>
    <m/>
    <n v="45148.750208333331"/>
  </r>
  <r>
    <s v="ca-2022-567946"/>
    <s v="GUIEM--141"/>
    <s v="CA"/>
    <n v="44687"/>
    <d v="2022-05-16T00:00:00"/>
    <m/>
    <m/>
    <s v="Electronic"/>
    <n v="44687"/>
    <x v="6"/>
    <s v="Candidate declared"/>
    <s v="Miguel Gutierrez"/>
    <m/>
    <s v="1229 W. Cota St"/>
    <s v="Shelton"/>
    <s v="MASON"/>
    <s v="WA"/>
    <n v="98584"/>
    <s v="miguel@vote4miguel.org"/>
    <s v="miguel@vote4miguel.org"/>
    <s v="(415) 290 8092"/>
    <s v="COUNTY COMMISSIONER"/>
    <n v="23"/>
    <s v="MASON CO"/>
    <n v="3699"/>
    <s v="MASON"/>
    <s v="Local"/>
    <n v="43942"/>
    <s v="C"/>
    <s v="Registration and financial affairs"/>
    <s v="Candidate"/>
    <s v="Candidate"/>
    <m/>
    <m/>
    <d v="1900-01-02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240 S 7th St."/>
    <s v="Shelton"/>
    <s v="WA"/>
    <n v="98584"/>
    <s v="(360)481-0758"/>
    <n v="21270.26"/>
    <n v="110"/>
    <n v="18012.669999999998"/>
    <n v="0"/>
    <n v="0"/>
    <n v="0"/>
    <m/>
    <m/>
    <s v="https://apollo.pdc.wa.gov/public/registrations/registration?registration_id=49188"/>
    <n v="30776"/>
    <n v="30965"/>
    <n v="567946"/>
    <n v="19127"/>
    <m/>
    <s v="Ross Gallagher"/>
    <s v="candidate"/>
    <m/>
    <n v="45033.333958333336"/>
  </r>
  <r>
    <s v="ca-2022-592582"/>
    <s v="MONAT--754"/>
    <s v="CA"/>
    <n v="44705"/>
    <d v="2022-05-18T00:00:00"/>
    <m/>
    <m/>
    <s v="Electronic"/>
    <n v="44705"/>
    <x v="6"/>
    <s v="Candidate declared"/>
    <s v="Tim Monaghan"/>
    <m/>
    <s v="611 S 88th St"/>
    <s v="Tacoma"/>
    <s v="PIERCE"/>
    <s v="WA"/>
    <n v="98444"/>
    <s v="monaghant007@gmail.com"/>
    <s v="monaghant007@gmail.com"/>
    <s v="253 537-5250"/>
    <s v="STATE REPRESENTATIVE"/>
    <n v="13"/>
    <s v="LEG DISTRICT 29 - HOUSE"/>
    <n v="4835"/>
    <s v="PIERCE"/>
    <s v="Legislative"/>
    <n v="81052"/>
    <s v="C"/>
    <s v="Registration and financial affairs"/>
    <s v="Candidate"/>
    <s v="Candidate"/>
    <m/>
    <m/>
    <d v="1899-12-31T00:00:00"/>
    <s v="D"/>
    <x v="0"/>
    <n v="44873"/>
    <s v="full"/>
    <b v="1"/>
    <b v="1"/>
    <b v="0"/>
    <s v="Lost in primary"/>
    <m/>
    <m/>
    <m/>
    <m/>
    <m/>
    <m/>
    <m/>
    <m/>
    <m/>
    <m/>
    <s v="611 S 88th St"/>
    <s v="Tacoma"/>
    <s v="WA"/>
    <n v="98444"/>
    <s v="253 537-5250"/>
    <n v="0"/>
    <n v="0"/>
    <n v="4835.97"/>
    <n v="6000"/>
    <n v="0"/>
    <n v="0"/>
    <m/>
    <m/>
    <s v="https://apollo.pdc.wa.gov/public/registrations/registration?registration_id=49246"/>
    <n v="30997"/>
    <n v="35129"/>
    <n v="592582"/>
    <n v="19142"/>
    <n v="29"/>
    <s v="Tim Monaghan"/>
    <s v="candidate"/>
    <m/>
    <n v="44806.440694444442"/>
  </r>
  <r>
    <s v="ca-2022-598882"/>
    <s v="SPENG  648"/>
    <s v="CA"/>
    <n v="44712"/>
    <d v="2022-05-16T00:00:00"/>
    <m/>
    <m/>
    <m/>
    <n v="44712"/>
    <x v="6"/>
    <s v="Candidate declared"/>
    <s v="Gabriel P. Spencer (Gabriel Spencer)"/>
    <m/>
    <s v="3031 loop rd"/>
    <s v="Stevenson"/>
    <s v="SKAMANIA"/>
    <s v="WA"/>
    <n v="98648"/>
    <s v="spencerg10@yahoo.com"/>
    <s v="spencerg10@yahoo.com"/>
    <n v="5092701501"/>
    <s v="COUNTY ASSESSOR"/>
    <n v="21"/>
    <s v="SKAMANIA CO"/>
    <n v="4093"/>
    <s v="SKAMANIA"/>
    <s v="Local"/>
    <n v="9290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3031 loop rd"/>
    <s v="Stevenson"/>
    <s v="WA"/>
    <n v="98648"/>
    <n v="5092701501"/>
    <m/>
    <m/>
    <m/>
    <m/>
    <m/>
    <m/>
    <m/>
    <m/>
    <s v="https://apollo.pdc.wa.gov/public/registrations/registration?registration_id=49367"/>
    <n v="31076"/>
    <n v="688"/>
    <n v="598882"/>
    <m/>
    <m/>
    <s v="Gabriel Spencer"/>
    <s v="candidate"/>
    <m/>
    <n v="45007.476990740739"/>
  </r>
  <r>
    <s v="ca-2022-567855"/>
    <s v="HAMLR  648"/>
    <s v="CA"/>
    <n v="44714"/>
    <d v="2022-05-18T00:00:00"/>
    <m/>
    <m/>
    <m/>
    <n v="44714"/>
    <x v="6"/>
    <s v="Candidate declared"/>
    <s v="ROBERT J. HAMLIN (Robert J Hamlin)"/>
    <m/>
    <s v="482 Kelly-Henke Rd"/>
    <s v="Stevenson"/>
    <s v="SKAMANIA"/>
    <s v="Washington"/>
    <n v="98648"/>
    <s v="bobh@gorge.net"/>
    <s v="bobh@gorge.net"/>
    <s v="541-490-8126"/>
    <s v="COUNTY COMMISSIONER"/>
    <n v="23"/>
    <s v="SKAMANIA CO"/>
    <n v="4093"/>
    <s v="SKAMANIA"/>
    <s v="Local"/>
    <n v="9290"/>
    <s v="C"/>
    <s v="Registration and financial affairs"/>
    <s v="Candidate"/>
    <s v="Candidate"/>
    <m/>
    <m/>
    <d v="1900-01-02T00:00:00"/>
    <s v="D"/>
    <x v="0"/>
    <n v="44873"/>
    <s v="mini"/>
    <b v="1"/>
    <b v="1"/>
    <b v="1"/>
    <s v="Qualified for general"/>
    <s v="Lost in general"/>
    <m/>
    <m/>
    <m/>
    <m/>
    <m/>
    <m/>
    <m/>
    <m/>
    <m/>
    <s v="482 Kelly-Henke Rd"/>
    <s v="Stevenson"/>
    <s v="Washington"/>
    <n v="98648"/>
    <s v="541-490-8126"/>
    <m/>
    <m/>
    <m/>
    <m/>
    <n v="0"/>
    <n v="0"/>
    <m/>
    <m/>
    <s v="https://apollo.pdc.wa.gov/public/registrations/registration?registration_id=49430"/>
    <n v="31114"/>
    <n v="25194"/>
    <n v="567855"/>
    <n v="20286"/>
    <m/>
    <s v="Robert J Hamlin"/>
    <s v="candidate"/>
    <m/>
    <n v="45033.678472222222"/>
  </r>
  <r>
    <s v="ca-2022-663386"/>
    <s v="GUTIC  902"/>
    <s v="CA"/>
    <n v="44715"/>
    <n v="44701"/>
    <m/>
    <m/>
    <s v="Electronic"/>
    <n v="44715"/>
    <x v="6"/>
    <s v="Candidate declared"/>
    <s v="Candy Gutierrez (Dulce Gutierrez)"/>
    <m/>
    <s v="PO Box 357"/>
    <s v="Yakima"/>
    <s v="YAKIMA"/>
    <s v="Washington"/>
    <n v="98907"/>
    <s v="dulceforyakimacounty@gmail.com"/>
    <s v="dulceforyakimacounty@gmail.com"/>
    <s v="‪(509) 426-4953‬"/>
    <s v="COUNTY COMMISSIONER"/>
    <n v="23"/>
    <s v="YAKIMA CO"/>
    <n v="4418"/>
    <s v="YAKIMA"/>
    <s v="Local"/>
    <n v="127365"/>
    <s v="C"/>
    <s v="Registration and financial affairs"/>
    <s v="Candidate"/>
    <s v="Candidate"/>
    <m/>
    <m/>
    <d v="1900-01-01T00:00:00"/>
    <s v="D"/>
    <x v="0"/>
    <n v="44873"/>
    <s v="full"/>
    <b v="1"/>
    <b v="1"/>
    <b v="1"/>
    <s v="Qualified for general"/>
    <s v="Lost in general"/>
    <m/>
    <m/>
    <m/>
    <m/>
    <m/>
    <m/>
    <m/>
    <m/>
    <m/>
    <s v="PO Box 357"/>
    <s v="Yakima"/>
    <s v="Washington"/>
    <n v="98907"/>
    <s v="‪(509) 426-4953‬"/>
    <n v="72116.06"/>
    <n v="0"/>
    <n v="72013.210000000006"/>
    <n v="0"/>
    <n v="0"/>
    <n v="0"/>
    <n v="80938.570000000007"/>
    <n v="0"/>
    <s v="https://apollo.pdc.wa.gov/public/registrations/registration?registration_id=49450"/>
    <n v="31130"/>
    <n v="4575"/>
    <n v="663386"/>
    <n v="19188"/>
    <m/>
    <s v="Julianne Moore"/>
    <s v="candidate"/>
    <m/>
    <n v="45393.378657407404"/>
  </r>
  <r>
    <s v="ca-2022-567769"/>
    <s v="RICHE  225"/>
    <s v="CA"/>
    <n v="44656"/>
    <d v="2022-05-16T00:00:00"/>
    <m/>
    <m/>
    <s v="Electronic"/>
    <n v="44656"/>
    <x v="6"/>
    <s v="Candidate declared"/>
    <s v="Eric Richey"/>
    <m/>
    <s v="PO Box 93"/>
    <s v="Bellingham"/>
    <s v="WHATCOM"/>
    <s v="WA"/>
    <n v="98227"/>
    <s v="ericheywcp@gmail.com"/>
    <s v="ericheywcp@gmail.com"/>
    <s v="360-961-6491"/>
    <s v="COUNTY PROSECUTOR"/>
    <n v="26"/>
    <s v="WHATCOM CO"/>
    <n v="4335"/>
    <s v="WHATCOM"/>
    <s v="Local"/>
    <n v="156937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2587.75"/>
    <n v="0"/>
    <n v="2587.75"/>
    <n v="0"/>
    <n v="0"/>
    <n v="0"/>
    <n v="86.85"/>
    <n v="0"/>
    <s v="https://apollo.pdc.wa.gov/public/registrations/registration?registration_id=49566"/>
    <n v="30575"/>
    <n v="246"/>
    <n v="567769"/>
    <n v="18992"/>
    <m/>
    <s v="Abbot Taylor"/>
    <s v="candidate"/>
    <m/>
    <n v="44915.405752314815"/>
  </r>
  <r>
    <s v="ca-2022-664873"/>
    <s v="WEBEP--058"/>
    <s v="CA"/>
    <n v="44709"/>
    <d v="2022-05-20T00:00:00"/>
    <m/>
    <m/>
    <s v="Electronic"/>
    <n v="44709"/>
    <x v="6"/>
    <s v="Candidate declared"/>
    <s v="Patricia Weber"/>
    <m/>
    <s v="PO Box 55027"/>
    <s v="Shoreline"/>
    <s v="KING"/>
    <s v="WA"/>
    <n v="98155"/>
    <s v="patweber@votepatweber.com"/>
    <s v="pweber27@centurylink.net"/>
    <s v="206-670-8053"/>
    <s v="STATE SENATOR"/>
    <n v="12"/>
    <s v="LEG DISTRICT 32 - SENATE"/>
    <n v="4761"/>
    <s v="KING"/>
    <s v="Legislative"/>
    <n v="99430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Lost in general"/>
    <m/>
    <m/>
    <m/>
    <m/>
    <m/>
    <m/>
    <m/>
    <m/>
    <m/>
    <s v="PO Box 55027"/>
    <s v="Shoreline"/>
    <s v="WA"/>
    <n v="98155"/>
    <s v="206-670-8053"/>
    <n v="27179.26"/>
    <n v="0"/>
    <n v="32172.5"/>
    <n v="0"/>
    <n v="0"/>
    <n v="0"/>
    <m/>
    <m/>
    <s v="https://apollo.pdc.wa.gov/public/registrations/registration?registration_id=49595"/>
    <n v="31051"/>
    <n v="35197"/>
    <n v="664873"/>
    <n v="19212"/>
    <n v="32"/>
    <s v="Carol McMahon"/>
    <s v="candidate"/>
    <m/>
    <n v="44967.847731481481"/>
  </r>
  <r>
    <s v="ca-2024-3296668"/>
    <s v="LEBOA  638"/>
    <s v="CA"/>
    <n v="45365"/>
    <d v="2024-05-09T00:00:00"/>
    <m/>
    <m/>
    <s v="Electronic"/>
    <n v="45365"/>
    <x v="1"/>
    <s v="Candidate declared"/>
    <s v="Allen Lebovitz"/>
    <m/>
    <s v="638 77th Ave NE"/>
    <s v="Olympia"/>
    <m/>
    <s v="WA"/>
    <n v="98506"/>
    <s v="allenforpubliclands@gmail.com"/>
    <s v="allen@allenlebovitz.com"/>
    <n v="3609034809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0"/>
    <s v="Lost in primary"/>
    <m/>
    <m/>
    <m/>
    <m/>
    <m/>
    <m/>
    <m/>
    <m/>
    <m/>
    <m/>
    <s v="638 77th Ave NE"/>
    <s v="Olympia"/>
    <s v="WA"/>
    <n v="98506"/>
    <n v="3609034809"/>
    <n v="2525"/>
    <n v="0"/>
    <n v="3424.31"/>
    <n v="-1000"/>
    <n v="0"/>
    <n v="0"/>
    <m/>
    <m/>
    <s v="https://apollo.pdc.wa.gov/public/registrations/registration?registration_id=59665"/>
    <n v="35980"/>
    <n v="26666"/>
    <n v="3296668"/>
    <n v="23920"/>
    <m/>
    <s v="Allen Lebovitz"/>
    <s v="candidate"/>
    <m/>
    <n v="45570.460428240738"/>
  </r>
  <r>
    <s v="ca-2022-688935"/>
    <s v="HARTM--457"/>
    <s v="CA"/>
    <n v="44850"/>
    <d v="2022-08-24T00:00:00"/>
    <m/>
    <m/>
    <m/>
    <n v="44850"/>
    <x v="6"/>
    <s v="Candidate declared"/>
    <s v="Makieda Hart (Makieda A. Hart)"/>
    <m/>
    <s v="1230 FITZ HUGH DR SE"/>
    <s v="Olympia"/>
    <s v="PIERCE"/>
    <s v="WA"/>
    <n v="98513"/>
    <s v="strongfamilybond6@gmail.com"/>
    <s v="makiedahart.freelancer@gmail.com"/>
    <n v="3605618906"/>
    <s v="STATE REPRESENTATIVE"/>
    <n v="13"/>
    <s v="LEG DISTRICT 02 - HOUSE"/>
    <n v="4781"/>
    <s v="PIERCE"/>
    <s v="Legislative"/>
    <n v="99639"/>
    <s v="C"/>
    <s v="Registration and financial affairs"/>
    <s v="Candidate"/>
    <s v="Candidate"/>
    <m/>
    <m/>
    <d v="1899-12-31T00:00:00"/>
    <s v="D"/>
    <x v="0"/>
    <n v="44873"/>
    <s v="mini"/>
    <b v="1"/>
    <b v="0"/>
    <b v="1"/>
    <m/>
    <s v="Lost in general"/>
    <m/>
    <m/>
    <m/>
    <m/>
    <m/>
    <m/>
    <m/>
    <m/>
    <m/>
    <s v="1230 FITZ HUGH DR SE"/>
    <s v="Olympia"/>
    <s v="WA"/>
    <n v="98513"/>
    <n v="3605618906"/>
    <m/>
    <m/>
    <m/>
    <m/>
    <m/>
    <m/>
    <m/>
    <m/>
    <s v="https://apollo.pdc.wa.gov/public/registrations/registration?registration_id=50006"/>
    <n v="31402"/>
    <n v="35372"/>
    <n v="688935"/>
    <m/>
    <n v="2"/>
    <s v="Makieda Hart"/>
    <s v="candidate"/>
    <m/>
    <n v="44915.398773148147"/>
  </r>
  <r>
    <s v="ca-2024-3296689"/>
    <s v="MILLR--146"/>
    <s v="CA"/>
    <n v="45371"/>
    <d v="2024-05-06T00:00:00"/>
    <m/>
    <m/>
    <s v="Electronic"/>
    <n v="45371"/>
    <x v="1"/>
    <s v="Candidate declared"/>
    <s v="Richard Francis Miller (Richard Miller)"/>
    <m/>
    <s v="105 112th St S, #140"/>
    <s v="Parkland"/>
    <s v="PIERCE"/>
    <s v="WA"/>
    <n v="98444"/>
    <s v="Millerforld29@gmail.com"/>
    <s v="millerforld29@gmail.com"/>
    <s v="206-265-2525"/>
    <s v="STATE REPRESENTATIVE"/>
    <n v="13"/>
    <s v="LEG DISTRICT 29 - HOUSE"/>
    <n v="4835"/>
    <s v="PIERCE"/>
    <s v="Legislative"/>
    <n v="80838"/>
    <s v="C"/>
    <s v="Registration and financial affairs"/>
    <s v="Candidate"/>
    <s v="Candidate"/>
    <m/>
    <m/>
    <d v="1899-12-3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PO Box 42307"/>
    <s v="Portland"/>
    <s v="OR"/>
    <n v="97242"/>
    <s v="503-295-1851"/>
    <n v="24601"/>
    <n v="0"/>
    <n v="24501"/>
    <n v="0"/>
    <n v="0"/>
    <n v="0"/>
    <m/>
    <m/>
    <s v="https://apollo.pdc.wa.gov/public/registrations/registration?registration_id=60785"/>
    <n v="36050"/>
    <n v="45090"/>
    <n v="3296689"/>
    <n v="23839"/>
    <n v="29"/>
    <s v="Jef Green"/>
    <s v="candidate"/>
    <m/>
    <n v="45698.579259259262"/>
  </r>
  <r>
    <s v="ca-2024-3310890"/>
    <s v="MCDOT--262"/>
    <s v="CA"/>
    <n v="45432"/>
    <d v="2024-05-09T00:00:00"/>
    <m/>
    <m/>
    <m/>
    <n v="45432"/>
    <x v="1"/>
    <s v="Candidate declared"/>
    <s v="Tim McDonald"/>
    <m/>
    <s v="26827 Lake Riley Rd"/>
    <s v="Arlington"/>
    <s v="SNOHOMISH"/>
    <s v="WA"/>
    <n v="98223"/>
    <s v="treeh2o@earthlink.net"/>
    <s v="treeh2o@earthlink.net"/>
    <n v="7314158156"/>
    <s v="STATE SENATOR"/>
    <n v="12"/>
    <s v="LEG DISTRICT 39 - SENATE"/>
    <n v="4768"/>
    <s v="SNOHOMISH"/>
    <s v="Legislative"/>
    <n v="107641"/>
    <s v="C"/>
    <s v="Registration and financial affairs"/>
    <s v="Candidate"/>
    <s v="Candidate"/>
    <m/>
    <m/>
    <m/>
    <s v="D"/>
    <x v="0"/>
    <n v="45601"/>
    <s v="mini"/>
    <b v="1"/>
    <b v="1"/>
    <b v="0"/>
    <s v="Lost in primary"/>
    <m/>
    <m/>
    <m/>
    <m/>
    <m/>
    <m/>
    <m/>
    <m/>
    <m/>
    <m/>
    <s v="26827 Lake Riley Rd"/>
    <s v="Arlington"/>
    <s v="WA"/>
    <n v="98223"/>
    <n v="7314158156"/>
    <m/>
    <m/>
    <m/>
    <m/>
    <m/>
    <m/>
    <m/>
    <m/>
    <s v="https://apollo.pdc.wa.gov/public/registrations/registration?registration_id=60578"/>
    <n v="36672"/>
    <n v="46160"/>
    <n v="3310890"/>
    <m/>
    <n v="39"/>
    <s v="Tim McDonald"/>
    <s v="candidate"/>
    <m/>
    <n v="45533.296273148146"/>
  </r>
  <r>
    <s v="ca-2018-194"/>
    <s v="MORGM  444"/>
    <s v="CA"/>
    <n v="43181"/>
    <m/>
    <m/>
    <m/>
    <s v="Electronic"/>
    <n v="43181"/>
    <x v="3"/>
    <s v="Candidate registered"/>
    <s v="Melanie Morgan"/>
    <m/>
    <s v="PO Box 39063"/>
    <s v="Lakewood"/>
    <s v="PIERCE"/>
    <s v="WA"/>
    <n v="98496"/>
    <s v="melanie@electmelaniemorgan.com"/>
    <s v="melanie@electmelaniemorgan.com"/>
    <s v="253-314-7433"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Won in general"/>
    <s v="Challenger"/>
    <m/>
    <m/>
    <m/>
    <m/>
    <m/>
    <m/>
    <m/>
    <m/>
    <s v="2309 S Cushman Ave"/>
    <s v="Tacoma"/>
    <s v="WA"/>
    <n v="98405"/>
    <s v="306-359-0625"/>
    <n v="133699.65"/>
    <n v="0"/>
    <n v="100346.4"/>
    <n v="0"/>
    <n v="0"/>
    <n v="0"/>
    <n v="8721.1"/>
    <n v="0"/>
    <s v="https://apollo.pdc.wa.gov/public/registrations/registration?registration_id=60579"/>
    <n v="13469"/>
    <n v="30274"/>
    <n v="194"/>
    <n v="3447"/>
    <n v="29"/>
    <s v="Dorian Waller"/>
    <s v="candidate"/>
    <m/>
    <n v="45432.5780787037"/>
  </r>
  <r>
    <s v="ca-2024-3311760"/>
    <s v="ISAAK--513"/>
    <s v="CA"/>
    <n v="45424"/>
    <d v="2024-05-10T00:00:00"/>
    <m/>
    <m/>
    <s v="Electronic"/>
    <n v="45424"/>
    <x v="1"/>
    <s v="Candidate declared"/>
    <s v="Kari Isaacson"/>
    <m/>
    <s v="PO Box 1133"/>
    <s v="Walla Walla"/>
    <s v="WALLA WALLA"/>
    <s v="WA"/>
    <n v="99362"/>
    <s v="electkariisaacson@gmail.com"/>
    <s v="electkariisaacson@gmail.com"/>
    <s v="509-540-7791"/>
    <s v="STATE SENATOR"/>
    <n v="12"/>
    <s v="LEG DISTRICT 16 - SENATE"/>
    <n v="4745"/>
    <s v="WALLA WALLA"/>
    <s v="Legislative"/>
    <n v="92605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Lost in general"/>
    <m/>
    <m/>
    <m/>
    <m/>
    <m/>
    <m/>
    <m/>
    <m/>
    <m/>
    <s v="19550 international blvd suite 103"/>
    <s v="SeaTac"/>
    <s v="WA"/>
    <n v="98188"/>
    <s v="636-432-3168"/>
    <n v="128989.01"/>
    <n v="0"/>
    <n v="128989.01"/>
    <n v="0"/>
    <n v="0"/>
    <n v="0"/>
    <n v="921.77"/>
    <n v="0"/>
    <s v="https://apollo.pdc.wa.gov/public/registrations/registration?registration_id=60367"/>
    <n v="36518"/>
    <n v="46184"/>
    <n v="3311760"/>
    <n v="24140"/>
    <n v="16"/>
    <s v="Jessica Pisane"/>
    <s v="candidate"/>
    <m/>
    <n v="45646.170138888891"/>
  </r>
  <r>
    <s v="ca-2024-689177"/>
    <s v="ORTIL  275"/>
    <s v="CA"/>
    <n v="44965"/>
    <n v="45418"/>
    <m/>
    <m/>
    <s v="Electronic"/>
    <n v="44965"/>
    <x v="1"/>
    <s v="Candidate declared"/>
    <s v="Lillian Ortiz-Self"/>
    <m/>
    <s v="PO BOX 581"/>
    <s v="MUKILTEO"/>
    <s v="SNOHOMISH"/>
    <s v="WA"/>
    <n v="98275"/>
    <s v="ELECTLILLIANORTIZSELF@GMAIL.COM"/>
    <s v="electLillianortizself@gmail.com"/>
    <s v="425-232-6615"/>
    <s v="STATE REPRESENTATIVE"/>
    <n v="13"/>
    <s v="LEG DISTRICT 21 - HOUSE"/>
    <n v="4819"/>
    <s v="SNOHOMISH"/>
    <s v="Legislative"/>
    <n v="92513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08304.12"/>
    <n v="6805.08"/>
    <n v="94363.35"/>
    <n v="0"/>
    <n v="0"/>
    <n v="2000"/>
    <n v="1945.4"/>
    <n v="0"/>
    <s v="https://apollo.pdc.wa.gov/public/registrations/registration?registration_id=59886"/>
    <n v="31787"/>
    <n v="170"/>
    <n v="689177"/>
    <n v="19953"/>
    <n v="21"/>
    <s v="JASON BENNETT"/>
    <s v="candidate"/>
    <m/>
    <n v="45734.482789351852"/>
  </r>
  <r>
    <s v="ca-2024-689192"/>
    <s v="MENAS  504"/>
    <s v="CA"/>
    <n v="44966"/>
    <d v="2024-05-06T00:00:00"/>
    <m/>
    <m/>
    <s v="Electronic"/>
    <n v="44966"/>
    <x v="1"/>
    <s v="Candidate declared"/>
    <s v="Sharlett Mena"/>
    <m/>
    <s v="PO Box 7437"/>
    <s v="Tacoma"/>
    <s v="PIERCE"/>
    <s v="WA"/>
    <n v="98417"/>
    <s v="info@sharlettmena.org"/>
    <s v="info@sharlettmena.org"/>
    <s v="253-778-6712"/>
    <s v="STATE REPRESENTATIVE"/>
    <n v="13"/>
    <s v="LEG DISTRICT 29 - HOUSE"/>
    <n v="4835"/>
    <s v="PIERCE"/>
    <s v="Legislative"/>
    <n v="80838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03441.25"/>
    <n v="45602.73"/>
    <n v="97975.66"/>
    <n v="0"/>
    <n v="0"/>
    <n v="2750"/>
    <n v="1945.4"/>
    <n v="0"/>
    <s v="https://apollo.pdc.wa.gov/public/registrations/registration?registration_id=59890"/>
    <n v="31806"/>
    <n v="26031"/>
    <n v="689192"/>
    <n v="19946"/>
    <n v="29"/>
    <s v="Jason Bennett"/>
    <s v="candidate"/>
    <m/>
    <n v="45761.934687499997"/>
  </r>
  <r>
    <s v="ca-2024-689166"/>
    <s v="DAVIL  109"/>
    <s v="CA"/>
    <n v="44965"/>
    <d v="2024-05-06T00:00:00"/>
    <m/>
    <m/>
    <s v="Electronic"/>
    <n v="44965"/>
    <x v="1"/>
    <s v="Candidate declared"/>
    <s v="Lauren Davis"/>
    <m/>
    <s v="PO BOX 9100"/>
    <s v="SEATTLE"/>
    <s v="KING"/>
    <s v="WA"/>
    <n v="98109"/>
    <s v="INFO@ELECTLAURENDAVIS.COM"/>
    <s v="lauren@electlaurendavis.com"/>
    <s v="206-745-2010"/>
    <s v="STATE REPRESENTATIVE"/>
    <n v="13"/>
    <s v="LEG DISTRICT 32 - HOUSE"/>
    <n v="4841"/>
    <s v="KING"/>
    <s v="Legislative"/>
    <n v="99768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72108.039999999994"/>
    <n v="26223.3"/>
    <n v="58842.76"/>
    <n v="0"/>
    <n v="0"/>
    <n v="4250"/>
    <n v="120.4"/>
    <n v="0"/>
    <s v="https://apollo.pdc.wa.gov/public/registrations/registration?registration_id=59892"/>
    <n v="31778"/>
    <n v="30396"/>
    <n v="689166"/>
    <n v="19925"/>
    <n v="32"/>
    <s v="JASON BENNETT"/>
    <s v="candidate"/>
    <m/>
    <n v="45762.968425925923"/>
  </r>
  <r>
    <s v="ca-2018-555"/>
    <s v="GLENA  166"/>
    <s v="CA"/>
    <n v="43202"/>
    <m/>
    <m/>
    <m/>
    <m/>
    <n v="43202"/>
    <x v="3"/>
    <s v="Candidate registered"/>
    <s v="Angel Glenewinkel (ANGELA GLENEWINKEL)"/>
    <m/>
    <s v="130 HERRON CK RD"/>
    <s v="REPUBLIC"/>
    <s v="FERRY"/>
    <s v="WA"/>
    <n v="99166"/>
    <s v="angelglenewinkel@yahoo.com"/>
    <s v="angelglenewinkel@yahoo.com"/>
    <s v="509-775-0965"/>
    <s v="COUNTY COMMISSIONER"/>
    <n v="23"/>
    <s v="FERRY CO"/>
    <n v="3290"/>
    <s v="FERRY"/>
    <s v="Local"/>
    <n v="4618"/>
    <s v="C"/>
    <s v="Registration and financial affairs"/>
    <s v="Candidate"/>
    <s v="Candidate"/>
    <m/>
    <m/>
    <m/>
    <s v="D"/>
    <x v="0"/>
    <n v="43410"/>
    <s v="mini"/>
    <b v="1"/>
    <m/>
    <m/>
    <s v="Lost in primary"/>
    <m/>
    <m/>
    <m/>
    <m/>
    <m/>
    <m/>
    <m/>
    <m/>
    <m/>
    <m/>
    <s v="578 CUSTOMS RD"/>
    <s v="CURLEW"/>
    <s v="WA"/>
    <n v="99118"/>
    <s v="509-990-2750"/>
    <m/>
    <m/>
    <m/>
    <m/>
    <m/>
    <m/>
    <m/>
    <m/>
    <s v="https://apollo.pdc.wa.gov/public/registrations/registration?registration_id=60009"/>
    <n v="7177"/>
    <n v="820"/>
    <n v="555"/>
    <m/>
    <m/>
    <s v="JACQUELINE OSTENDORF"/>
    <s v="candidate"/>
    <m/>
    <n v="45400.38140046296"/>
  </r>
  <r>
    <s v="ca-2024-3311174"/>
    <s v="REPAM  648"/>
    <s v="CA"/>
    <n v="45443"/>
    <n v="45422"/>
    <m/>
    <m/>
    <m/>
    <n v="45443"/>
    <x v="1"/>
    <s v="Candidate declared"/>
    <s v="Mary Repar"/>
    <m/>
    <s v="PO Box 103"/>
    <s v="Stevenson"/>
    <s v="SKAMANIA"/>
    <s v="WA"/>
    <n v="98648"/>
    <s v="repar@saw.net"/>
    <s v="repar@saw.net"/>
    <s v="(360) 726-7052"/>
    <s v="COUNTY COMMISSIONER"/>
    <n v="23"/>
    <s v="SKAMANIA CO"/>
    <n v="4093"/>
    <s v="SKAMANIA"/>
    <s v="Local"/>
    <n v="8982"/>
    <s v="C"/>
    <s v="Registration and financial affairs"/>
    <s v="Candidate"/>
    <s v="Candidate"/>
    <m/>
    <m/>
    <d v="1900-01-01T00:00:00"/>
    <s v="D"/>
    <x v="0"/>
    <n v="45601"/>
    <s v="mini"/>
    <b v="1"/>
    <b v="1"/>
    <b v="1"/>
    <s v="Qualified for general"/>
    <s v="Lost in general"/>
    <m/>
    <m/>
    <m/>
    <m/>
    <m/>
    <m/>
    <m/>
    <m/>
    <m/>
    <s v="PO Box 103"/>
    <s v="Stevenson"/>
    <s v="WA"/>
    <n v="98648"/>
    <s v="(360) 726-7052"/>
    <m/>
    <m/>
    <m/>
    <m/>
    <n v="0"/>
    <n v="0"/>
    <m/>
    <m/>
    <s v="https://apollo.pdc.wa.gov/public/registrations/registration?registration_id=60741"/>
    <n v="36786"/>
    <n v="4014"/>
    <n v="3311174"/>
    <n v="24330"/>
    <m/>
    <s v="Mary Repar"/>
    <s v="candidate"/>
    <m/>
    <n v="45630.554016203707"/>
  </r>
  <r>
    <s v="ca-2024-3253687"/>
    <s v="SOREJ  541"/>
    <s v="CA"/>
    <n v="45292"/>
    <d v="2024-05-10T00:00:00"/>
    <m/>
    <m/>
    <s v="Electronic"/>
    <n v="45292"/>
    <x v="1"/>
    <s v="Candidate declared"/>
    <s v="SORENSEN JAMES (James Sorensen)"/>
    <m/>
    <s v="PO Box 1113"/>
    <s v="Elma"/>
    <s v="GRAYS HARBOR"/>
    <s v="WA"/>
    <n v="98541"/>
    <s v="jamessorensen@comcast.net"/>
    <s v="jamessorensen@comcast.net"/>
    <n v="3603463431"/>
    <s v="COUNTY COMMISSIONER"/>
    <n v="23"/>
    <s v="GRAYS HARBOR CO"/>
    <n v="3369"/>
    <s v="GRAYS HARBOR"/>
    <s v="Local"/>
    <n v="48828"/>
    <s v="C"/>
    <s v="Registration and financial affairs"/>
    <s v="Candidate"/>
    <s v="Candidate"/>
    <m/>
    <m/>
    <d v="1899-12-31T00:00:00"/>
    <s v="D"/>
    <x v="0"/>
    <n v="45601"/>
    <s v="full"/>
    <b v="1"/>
    <b v="1"/>
    <b v="0"/>
    <s v="Lost in primary"/>
    <m/>
    <m/>
    <m/>
    <m/>
    <m/>
    <m/>
    <m/>
    <m/>
    <m/>
    <m/>
    <s v="PO Box 1113"/>
    <s v="Elma"/>
    <s v="WA"/>
    <n v="98541"/>
    <n v="3603463431"/>
    <n v="0"/>
    <n v="0"/>
    <n v="1315.34"/>
    <n v="0"/>
    <n v="0"/>
    <n v="0"/>
    <m/>
    <m/>
    <s v="https://apollo.pdc.wa.gov/public/registrations/registration?registration_id=55184"/>
    <n v="35144"/>
    <n v="1088"/>
    <n v="3253687"/>
    <n v="23736"/>
    <m/>
    <s v="James Sorensen"/>
    <s v="candidate"/>
    <m/>
    <n v="45533.292500000003"/>
  </r>
  <r>
    <s v="ca-2024-3253671"/>
    <s v="DE LK--010"/>
    <s v="CA"/>
    <n v="45274"/>
    <d v="2024-05-06T00:00:00"/>
    <m/>
    <m/>
    <s v="Electronic"/>
    <n v="45274"/>
    <x v="1"/>
    <s v="Candidate declared"/>
    <s v="Kristiana de Leon"/>
    <m/>
    <s v="PO Box 45"/>
    <s v="Black Diamond"/>
    <s v="KING"/>
    <s v="WA"/>
    <n v="98010"/>
    <s v="kristiana.deleon@outlook.com"/>
    <s v="kdl@kristianadeleon.com"/>
    <s v="253-709-9557"/>
    <s v="STATE REPRESENTATIVE"/>
    <n v="13"/>
    <s v="LEG DISTRICT 05 - HOUSE"/>
    <n v="4787"/>
    <s v="KING"/>
    <s v="Legislative"/>
    <n v="106558"/>
    <s v="C"/>
    <s v="Registration and financial affairs"/>
    <s v="Candidate"/>
    <s v="Candidate"/>
    <m/>
    <m/>
    <d v="1899-12-31T00:00:00"/>
    <s v="D"/>
    <x v="0"/>
    <n v="45601"/>
    <s v="full"/>
    <b v="1"/>
    <b v="1"/>
    <b v="0"/>
    <s v="Lost in primary"/>
    <m/>
    <m/>
    <m/>
    <m/>
    <m/>
    <m/>
    <m/>
    <m/>
    <m/>
    <m/>
    <s v="PO Box 15855"/>
    <s v="Seattle"/>
    <s v="WA"/>
    <n v="98115"/>
    <s v="206-335-8815"/>
    <n v="35890.519999999997"/>
    <n v="0"/>
    <n v="37140.28"/>
    <n v="0"/>
    <n v="0"/>
    <n v="0"/>
    <n v="55.22"/>
    <n v="0"/>
    <s v="https://apollo.pdc.wa.gov/public/registrations/registration?registration_id=55124"/>
    <n v="35113"/>
    <n v="24417"/>
    <n v="3253671"/>
    <n v="22545"/>
    <n v="5"/>
    <s v="Andy Lo"/>
    <s v="candidate"/>
    <m/>
    <n v="45754.562141203707"/>
  </r>
  <r>
    <s v="ca-2024-3298376"/>
    <s v="PESTJ--613"/>
    <s v="CA"/>
    <n v="45413"/>
    <d v="2024-05-06T00:00:00"/>
    <m/>
    <m/>
    <s v="Electronic"/>
    <n v="45413"/>
    <x v="1"/>
    <s v="Candidate declared"/>
    <s v="John P. Pestinger (John Pestinger)"/>
    <m/>
    <s v="PO Box 27113"/>
    <s v="Seattle"/>
    <m/>
    <s v="WA"/>
    <n v="98165"/>
    <s v="johnpforoic@gmail.com"/>
    <s v="johnpforoic@gmail.com"/>
    <s v="253-256-5474‬"/>
    <s v="INSURANCE COMMISSIONER"/>
    <n v="8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0"/>
    <s v="Lost in primary"/>
    <m/>
    <m/>
    <m/>
    <m/>
    <m/>
    <m/>
    <m/>
    <m/>
    <m/>
    <m/>
    <s v="PO Box 15855"/>
    <s v="Seattle"/>
    <s v="WA"/>
    <n v="98115"/>
    <s v="206-335-8815"/>
    <n v="3898.14"/>
    <n v="0"/>
    <n v="3898.14"/>
    <n v="0"/>
    <n v="0"/>
    <n v="0"/>
    <m/>
    <m/>
    <s v="https://apollo.pdc.wa.gov/public/registrations/registration?registration_id=60139"/>
    <n v="36314"/>
    <n v="45539"/>
    <n v="3298376"/>
    <n v="24221"/>
    <m/>
    <s v="Andy Lo"/>
    <s v="candidate"/>
    <m/>
    <n v="45545.513692129629"/>
  </r>
  <r>
    <s v="ca-2024-3296713"/>
    <s v="LOCKS--691"/>
    <s v="CA"/>
    <n v="45379"/>
    <m/>
    <m/>
    <n v="45422"/>
    <s v="Electronic"/>
    <n v="45379"/>
    <x v="1"/>
    <s v="Candidate discontinued campaign"/>
    <s v="Sydney F. Locke (Syd Locke)"/>
    <m/>
    <s v="PO Box 13372"/>
    <s v="Olympia"/>
    <s v="THURSTON"/>
    <s v="WA"/>
    <n v="98508"/>
    <s v="voteforsydlocke@gmail.com"/>
    <s v="voteforsydlocke@gmail.com"/>
    <s v="360-280-9523"/>
    <s v="STATE SENATOR"/>
    <n v="12"/>
    <s v="LEG DISTRICT 22 - SENATE"/>
    <n v="4751"/>
    <s v="THURSTON"/>
    <s v="Legislative"/>
    <n v="105342"/>
    <s v="C"/>
    <s v="Registration and financial affairs"/>
    <s v="Candidate"/>
    <s v="Candidate"/>
    <m/>
    <m/>
    <m/>
    <s v="D"/>
    <x v="0"/>
    <n v="45601"/>
    <s v="full"/>
    <b v="0"/>
    <m/>
    <m/>
    <m/>
    <m/>
    <m/>
    <m/>
    <m/>
    <m/>
    <m/>
    <m/>
    <m/>
    <m/>
    <m/>
    <s v="514 Grandview Ave NW"/>
    <s v="Olympia"/>
    <s v="WA"/>
    <n v="98502"/>
    <s v="360-292-0660"/>
    <n v="15552"/>
    <n v="4500"/>
    <n v="15552"/>
    <n v="0"/>
    <n v="0"/>
    <n v="0"/>
    <m/>
    <m/>
    <s v="https://apollo.pdc.wa.gov/public/registrations/registration?registration_id=61054"/>
    <n v="36060"/>
    <n v="45113"/>
    <n v="3296713"/>
    <n v="23903"/>
    <n v="22"/>
    <s v="Wayland Hubbart"/>
    <s v="candidate"/>
    <m/>
    <n v="45509.775763888887"/>
  </r>
  <r>
    <s v="ca-2024-3311812"/>
    <s v="NORQA--166"/>
    <s v="CA"/>
    <n v="45427"/>
    <d v="2024-05-10T00:00:00"/>
    <m/>
    <m/>
    <s v="Electronic"/>
    <n v="45427"/>
    <x v="1"/>
    <s v="Candidate declared"/>
    <s v="Amy Norquist"/>
    <s v="NCCC"/>
    <s v="PO Box 1125"/>
    <s v="Longview"/>
    <s v="COWLITZ"/>
    <s v="WA"/>
    <n v="98632"/>
    <s v="votenorquist@gmail.com"/>
    <s v="amynorquist@hotmail.com"/>
    <s v="360-425-0749"/>
    <s v="COUNTY COMMISSIONER"/>
    <n v="23"/>
    <s v="COWLITZ CO"/>
    <n v="3200"/>
    <s v="COWLITZ"/>
    <s v="Local"/>
    <n v="72335"/>
    <s v="C"/>
    <s v="Registration and financial affairs"/>
    <s v="Candidate"/>
    <s v="Candidate"/>
    <m/>
    <m/>
    <d v="1900-01-01T00:00:00"/>
    <s v="D"/>
    <x v="0"/>
    <n v="45601"/>
    <s v="full"/>
    <b v="1"/>
    <b v="1"/>
    <b v="1"/>
    <s v="Qualified for general"/>
    <s v="Lost in general"/>
    <m/>
    <m/>
    <m/>
    <m/>
    <m/>
    <m/>
    <m/>
    <m/>
    <m/>
    <s v="PO Box 1125"/>
    <s v="Longview"/>
    <s v="WA"/>
    <n v="98632"/>
    <s v="503-739-0118"/>
    <n v="50171.49"/>
    <n v="0"/>
    <n v="50023.99"/>
    <n v="248.4"/>
    <n v="0"/>
    <n v="0"/>
    <n v="180.59"/>
    <n v="0"/>
    <s v="https://apollo.pdc.wa.gov/public/registrations/registration?registration_id=61631"/>
    <n v="36536"/>
    <n v="46189"/>
    <n v="3311812"/>
    <n v="24103"/>
    <m/>
    <s v="Marsha Tisdale"/>
    <s v="candidate"/>
    <m/>
    <n v="45667.344317129631"/>
  </r>
  <r>
    <s v="ca-2026-3253684"/>
    <s v="CONWS  411"/>
    <s v="CA"/>
    <n v="45289"/>
    <m/>
    <m/>
    <m/>
    <s v="Electronic"/>
    <n v="45289"/>
    <x v="2"/>
    <s v="Candidate registered"/>
    <s v="Steve Conway"/>
    <m/>
    <s v="PO Box 112020"/>
    <s v="Tacoma"/>
    <s v="PIERCE"/>
    <s v="WA"/>
    <s v="98411-2020"/>
    <s v="steveconway@harbornet.com"/>
    <s v="steveconway@harbornet.com"/>
    <s v="253-691-7015"/>
    <s v="STATE SENATOR"/>
    <n v="12"/>
    <s v="LEG DISTRICT 29 - SENATE"/>
    <n v="4758"/>
    <s v="PIERCE"/>
    <s v="Legislative"/>
    <n v="84888"/>
    <s v="C"/>
    <s v="Registration and financial affairs"/>
    <s v="Candidate"/>
    <s v="Candidate"/>
    <m/>
    <m/>
    <m/>
    <s v="D"/>
    <x v="0"/>
    <n v="46329"/>
    <s v="full"/>
    <b v="1"/>
    <m/>
    <m/>
    <m/>
    <m/>
    <m/>
    <m/>
    <m/>
    <m/>
    <m/>
    <m/>
    <m/>
    <m/>
    <m/>
    <s v="PO BOX 112020"/>
    <s v="Tacoma"/>
    <s v="WA"/>
    <n v="98411"/>
    <n v="2538203372"/>
    <n v="15200"/>
    <n v="13600"/>
    <n v="442"/>
    <n v="0"/>
    <n v="0"/>
    <n v="0"/>
    <m/>
    <m/>
    <s v="https://apollo.pdc.wa.gov/public/registrations/registration?registration_id=61033"/>
    <n v="35141"/>
    <n v="27399"/>
    <n v="3253684"/>
    <n v="21520"/>
    <n v="29"/>
    <s v="Ralph Rodriguez"/>
    <s v="candidate"/>
    <m/>
    <n v="45768.588368055556"/>
  </r>
  <r>
    <s v="ca-2026-3321422"/>
    <s v="NOWAA  026"/>
    <s v="CA"/>
    <n v="45670"/>
    <m/>
    <m/>
    <m/>
    <s v="Electronic"/>
    <n v="45670"/>
    <x v="2"/>
    <s v="Candidate registered"/>
    <s v="April Berg"/>
    <m/>
    <s v="PO Box 14893"/>
    <s v="Mill Creek"/>
    <s v="KING"/>
    <s v="WA"/>
    <n v="98012"/>
    <s v="info@aprilberg.com"/>
    <s v="april@aprilberg.com"/>
    <s v="425-200-4668"/>
    <s v="STATE REPRESENTATIVE"/>
    <n v="13"/>
    <s v="LEG DISTRICT 44 - HOUSE"/>
    <n v="4866"/>
    <s v="KING"/>
    <s v="Legislative"/>
    <n v="98793"/>
    <s v="C"/>
    <s v="Registration and financial affairs"/>
    <s v="Candidate"/>
    <s v="Candidate"/>
    <m/>
    <m/>
    <d v="1900-01-01T00:00:00"/>
    <s v="D"/>
    <x v="0"/>
    <n v="46329"/>
    <s v="full"/>
    <b v="1"/>
    <m/>
    <m/>
    <m/>
    <m/>
    <m/>
    <m/>
    <m/>
    <m/>
    <m/>
    <m/>
    <m/>
    <m/>
    <m/>
    <s v="349 16th Ave E #60"/>
    <s v="Seattle"/>
    <s v="WA"/>
    <n v="98112"/>
    <s v="206-218-3108"/>
    <n v="1250"/>
    <n v="25000"/>
    <n v="6187"/>
    <n v="0"/>
    <n v="0"/>
    <n v="0"/>
    <m/>
    <m/>
    <s v="https://apollo.pdc.wa.gov/public/registrations/registration?registration_id=62491"/>
    <n v="37371"/>
    <n v="30386"/>
    <n v="3321422"/>
    <n v="25479"/>
    <n v="44"/>
    <s v="Abbot Taylor"/>
    <s v="candidate"/>
    <m/>
    <n v="45848.501689814817"/>
  </r>
  <r>
    <s v="ca-2028-3321388"/>
    <s v="CHAPM  362"/>
    <s v="CA"/>
    <n v="45669"/>
    <m/>
    <m/>
    <m/>
    <s v="Electronic"/>
    <n v="45669"/>
    <x v="0"/>
    <s v="Candidate registered"/>
    <s v="Michael Chapman (Mike Chapman)"/>
    <m/>
    <s v="1321 S Laurel St"/>
    <s v="Port Angeles"/>
    <s v="CLALLAM"/>
    <s v="WA"/>
    <n v="98362"/>
    <s v="chapman@olypen.com"/>
    <s v="chapman@olypen.com"/>
    <s v="360-477-1131"/>
    <s v="STATE SENATOR"/>
    <n v="12"/>
    <s v="LEG DISTRICT 24 - SENATE"/>
    <n v="4753"/>
    <s v="CLALLAM"/>
    <s v="Legislative"/>
    <n v="121841"/>
    <s v="C"/>
    <s v="Registration and financial affairs"/>
    <s v="Candidate"/>
    <s v="Candidate"/>
    <m/>
    <m/>
    <m/>
    <s v="D"/>
    <x v="0"/>
    <n v="47064"/>
    <s v="full"/>
    <b v="1"/>
    <m/>
    <m/>
    <m/>
    <m/>
    <m/>
    <m/>
    <m/>
    <m/>
    <m/>
    <m/>
    <m/>
    <m/>
    <m/>
    <s v="PO Box 9100"/>
    <s v="Seattle"/>
    <s v="WA"/>
    <n v="98109"/>
    <n v="2067452010"/>
    <n v="0"/>
    <n v="17072"/>
    <n v="4325"/>
    <n v="0"/>
    <n v="0"/>
    <n v="0"/>
    <m/>
    <m/>
    <s v="https://apollo.pdc.wa.gov/public/registrations/registration?registration_id=62473"/>
    <n v="37339"/>
    <n v="30363"/>
    <n v="3321388"/>
    <n v="25407"/>
    <n v="24"/>
    <s v="Jason Bennett"/>
    <s v="candidate"/>
    <m/>
    <n v="45848.534467592595"/>
  </r>
  <r>
    <s v="ca-2019-1711"/>
    <s v="SOMED  272"/>
    <s v="CA"/>
    <n v="42449"/>
    <d v="2019-05-13T00:00:00"/>
    <m/>
    <m/>
    <s v="Electronic"/>
    <n v="42449"/>
    <x v="7"/>
    <s v="Candidate declared"/>
    <s v="SOMERS DAVID J (DAVID SOMERS)"/>
    <m/>
    <s v="P.O. BOX 1565"/>
    <s v="EVERETT"/>
    <s v="SNOHOMISH"/>
    <s v="WA"/>
    <n v="98206"/>
    <s v="SOMERSDAVE@COMCAST.NET"/>
    <s v="somersdave@comcast.net"/>
    <s v="360-794-8927"/>
    <s v="COUNTY EXECUTIVE"/>
    <n v="29"/>
    <s v="SNOHOMISH CO"/>
    <n v="4107"/>
    <s v="SNOHOMISH"/>
    <s v="Local"/>
    <n v="461635"/>
    <s v="C"/>
    <s v="Registration and financial affairs"/>
    <s v="Candidate"/>
    <s v="Candidate"/>
    <m/>
    <m/>
    <m/>
    <s v="D"/>
    <x v="0"/>
    <n v="43774"/>
    <s v="full"/>
    <b v="1"/>
    <b v="0"/>
    <b v="1"/>
    <m/>
    <s v="Won in general"/>
    <m/>
    <m/>
    <m/>
    <m/>
    <m/>
    <m/>
    <m/>
    <m/>
    <m/>
    <s v="18920 11TH AVE NE"/>
    <s v="ARLINGTON"/>
    <s v="WA"/>
    <n v="98223"/>
    <s v="360-652-1550"/>
    <n v="178518"/>
    <n v="3276.46"/>
    <n v="62253.02"/>
    <n v="0"/>
    <n v="0"/>
    <n v="1780"/>
    <n v="155.75"/>
    <n v="0"/>
    <s v="https://web.pdc.wa.gov/rptimg/default.aspx?docid=4556090"/>
    <n v="18328"/>
    <n v="1545"/>
    <n v="1711"/>
    <n v="2420"/>
    <m/>
    <s v="CLAUDIA HAYTON"/>
    <s v="candidate"/>
    <m/>
    <n v="44148.929594907408"/>
  </r>
  <r>
    <s v="ca-2020-1182"/>
    <s v="PETTE  118"/>
    <s v="CA"/>
    <n v="43475"/>
    <m/>
    <m/>
    <m/>
    <s v="Electronic"/>
    <n v="43475"/>
    <x v="4"/>
    <s v="Candidate registered"/>
    <s v="Eric Pettigrew (ERIC PETTIGREW)"/>
    <m/>
    <s v="PO BOX 28660"/>
    <s v="SEATTLE"/>
    <s v="KING"/>
    <s v="WA"/>
    <n v="98118"/>
    <s v="E.PETTIGREW@COMCAST.NET"/>
    <s v="e.pettigrew@comcast.net"/>
    <s v="206-320-8683"/>
    <s v="STATE REPRESENTATIVE"/>
    <n v="13"/>
    <s v="LEG DISTRICT 37 - HOUSE"/>
    <n v="4852"/>
    <s v="KING"/>
    <s v="Legislative"/>
    <n v="104874"/>
    <s v="C"/>
    <s v="Registration and financial affairs"/>
    <s v="Candidate"/>
    <s v="Candidate"/>
    <m/>
    <m/>
    <d v="1900-01-01T00:00:00"/>
    <s v="D"/>
    <x v="0"/>
    <n v="44138"/>
    <s v="full"/>
    <b v="1"/>
    <m/>
    <m/>
    <m/>
    <m/>
    <m/>
    <m/>
    <m/>
    <m/>
    <m/>
    <m/>
    <m/>
    <m/>
    <m/>
    <s v="PO BOX 9100"/>
    <s v="SEATTLE"/>
    <s v="WA"/>
    <n v="98109"/>
    <s v="206-486-0085"/>
    <n v="28658.2"/>
    <n v="4290.1000000000004"/>
    <n v="32948.300000000003"/>
    <n v="0"/>
    <n v="0"/>
    <n v="0"/>
    <m/>
    <m/>
    <s v="https://web.pdc.wa.gov/rptimg/default.aspx?docid=4776363"/>
    <n v="15269"/>
    <n v="490"/>
    <n v="1182"/>
    <n v="1010"/>
    <n v="37"/>
    <s v="JASON BENNETT"/>
    <s v="candidate"/>
    <m/>
    <n v="44148.875694444447"/>
  </r>
  <r>
    <s v="ca-2013-8628"/>
    <s v="SCHWD  031"/>
    <s v="CA"/>
    <n v="41366"/>
    <m/>
    <m/>
    <m/>
    <s v="Electronic"/>
    <n v="41366"/>
    <x v="11"/>
    <s v="Candidate registered"/>
    <s v="SCHWARTZ DAVID W (DAVID SCHWARTZ)"/>
    <m/>
    <s v="22403 129TH PLACE SE"/>
    <s v="KENT"/>
    <s v="KING"/>
    <s v="WA"/>
    <n v="98031"/>
    <s v="dwade1966@aol.com"/>
    <s v="dwade1966@aol.com"/>
    <s v="425-232-7168"/>
    <s v="CITY COUNCIL MEMBER"/>
    <n v="32"/>
    <s v="CITY OF KENT"/>
    <n v="3459"/>
    <s v="KING"/>
    <s v="Local"/>
    <n v="55386"/>
    <s v="C"/>
    <s v="Registration and financial affairs"/>
    <s v="Candidate"/>
    <s v="Candidate"/>
    <m/>
    <m/>
    <m/>
    <s v="D"/>
    <x v="0"/>
    <n v="41583"/>
    <s v="full"/>
    <b v="1"/>
    <m/>
    <m/>
    <s v="Not in primary"/>
    <s v="Lost in general"/>
    <m/>
    <m/>
    <m/>
    <m/>
    <m/>
    <m/>
    <m/>
    <m/>
    <m/>
    <s v="12875 SE 225TH CRT."/>
    <s v="KENT"/>
    <s v="WA"/>
    <n v="98031"/>
    <s v="253-347-1200"/>
    <n v="8786"/>
    <n v="0"/>
    <n v="8770.1200000000008"/>
    <n v="0"/>
    <n v="0"/>
    <n v="0"/>
    <m/>
    <m/>
    <s v="https://web.pdc.wa.gov/rptimg/default.aspx?filerid_election_year=SCHWD%20%20031%3A%7C%3A2013"/>
    <n v="17392"/>
    <n v="6708"/>
    <n v="8628"/>
    <n v="9350"/>
    <m/>
    <s v="CHERYL GONZALEZ"/>
    <s v="candidate"/>
    <m/>
    <n v="44149.1878125"/>
  </r>
  <r>
    <s v="ca-2019-1414"/>
    <s v="HARRL  201"/>
    <s v="CA"/>
    <n v="43478"/>
    <d v="2019-05-13T00:00:00"/>
    <m/>
    <m/>
    <s v="Electronic"/>
    <n v="43478"/>
    <x v="7"/>
    <s v="Candidate declared"/>
    <s v="Louis Aaron Harris (LOUIS HARRIS)"/>
    <m/>
    <s v="1721 HEWITT AVE. SUITE 501"/>
    <s v="EVERETT"/>
    <s v="SNOHOMISH"/>
    <s v="WA"/>
    <s v="98201-3546"/>
    <s v="VOTE@ELECTLOUISHARRIS.COM"/>
    <s v="louis.harris5687@gmail.com"/>
    <s v="323-445-8244"/>
    <s v="COUNTY COUNCIL MEMBER"/>
    <n v="25"/>
    <s v="SNOHOMISH CO"/>
    <n v="4107"/>
    <s v="SNOHOMISH"/>
    <s v="Local"/>
    <n v="461635"/>
    <s v="C"/>
    <s v="Registration and financial affairs"/>
    <s v="Candidate"/>
    <s v="Candidate"/>
    <m/>
    <m/>
    <m/>
    <s v="D"/>
    <x v="0"/>
    <n v="43774"/>
    <s v="full"/>
    <b v="1"/>
    <b v="1"/>
    <b v="0"/>
    <s v="Lost in primary"/>
    <m/>
    <m/>
    <m/>
    <m/>
    <m/>
    <m/>
    <m/>
    <m/>
    <m/>
    <m/>
    <s v="1721 HEWITT AVE SUITE 501"/>
    <s v="EVERETT"/>
    <s v="WA"/>
    <s v="98201-3546"/>
    <s v="267-691-0705"/>
    <n v="22696.12"/>
    <n v="0"/>
    <n v="21789.58"/>
    <n v="0"/>
    <n v="0"/>
    <n v="0"/>
    <m/>
    <m/>
    <s v="https://web.pdc.wa.gov/rptimg/default.aspx?docid=4777087"/>
    <n v="8074"/>
    <n v="1261"/>
    <n v="1414"/>
    <n v="1907"/>
    <m/>
    <s v="ARLENE RINNER"/>
    <s v="candidate"/>
    <m/>
    <n v="44148.90929398148"/>
  </r>
  <r>
    <s v="ca-2020-1209"/>
    <s v="SULLP  042"/>
    <s v="CA"/>
    <n v="43475"/>
    <m/>
    <m/>
    <m/>
    <s v="Electronic"/>
    <n v="43475"/>
    <x v="4"/>
    <s v="Candidate registered"/>
    <s v="Pat Sullivan (PAT SULLIVAN)"/>
    <m/>
    <s v="26513 168TH PLACE SE"/>
    <s v="COVINGTON"/>
    <s v="KING"/>
    <s v="WA"/>
    <n v="98042"/>
    <s v="SULLIVANSARE@COMCAST.NET"/>
    <s v="sullivansare@comcast.net"/>
    <s v="253-740-6772"/>
    <s v="STATE REPRESENTATIVE"/>
    <n v="13"/>
    <s v="LEG DISTRICT 47 - HOUSE"/>
    <n v="4872"/>
    <s v="KING"/>
    <s v="Legislative"/>
    <n v="94446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486-0085"/>
    <n v="216190.19"/>
    <n v="21569.58"/>
    <n v="210429.85"/>
    <n v="0"/>
    <n v="0"/>
    <n v="0"/>
    <n v="8575.5400000000009"/>
    <n v="0"/>
    <s v="https://web.pdc.wa.gov/rptimg/default.aspx?docid=4776381"/>
    <n v="19060"/>
    <n v="575"/>
    <n v="1209"/>
    <n v="1213"/>
    <n v="47"/>
    <s v="JASON BENNETT"/>
    <s v="candidate"/>
    <m/>
    <n v="44299.424328703702"/>
  </r>
  <r>
    <s v="ca-2019-1386"/>
    <s v="GRAHL  902"/>
    <s v="CA"/>
    <n v="43310"/>
    <m/>
    <m/>
    <m/>
    <m/>
    <n v="43310"/>
    <x v="7"/>
    <s v="Candidate registered"/>
    <s v="GRAHAM LISA L (LISA GRAHAM)"/>
    <m/>
    <s v="1607 BROWNE AVE"/>
    <s v="YAKIMA"/>
    <s v="YAKIMA"/>
    <s v="WA"/>
    <n v="98902"/>
    <s v="lisaleegraham@hotmail.com"/>
    <s v="lisaleegraham@hotmail.com"/>
    <s v="(509) 594-7143"/>
    <s v="CITY COUNCIL MEMBER"/>
    <n v="32"/>
    <s v="CITY OF YAKIMA"/>
    <n v="4417"/>
    <s v="YAKIMA"/>
    <s v="Local"/>
    <n v="43044"/>
    <s v="C"/>
    <s v="Registration and financial affairs"/>
    <s v="Candidate"/>
    <s v="Candidate"/>
    <m/>
    <m/>
    <m/>
    <s v="D"/>
    <x v="0"/>
    <n v="43774"/>
    <s v="full"/>
    <b v="1"/>
    <m/>
    <m/>
    <m/>
    <m/>
    <m/>
    <m/>
    <m/>
    <m/>
    <m/>
    <m/>
    <m/>
    <m/>
    <m/>
    <s v="1607 BROWNE AVE"/>
    <s v="YAKIMA"/>
    <s v="WA"/>
    <n v="98902"/>
    <s v="(509) 594-7143"/>
    <m/>
    <m/>
    <m/>
    <m/>
    <m/>
    <m/>
    <m/>
    <m/>
    <s v="https://web.pdc.wa.gov/rptimg/default.aspx?docid=4741818"/>
    <n v="7330"/>
    <n v="1235"/>
    <n v="1386"/>
    <m/>
    <m/>
    <s v="LISA GRAHAM"/>
    <s v="candidate"/>
    <m/>
    <n v="43597.912164351852"/>
  </r>
  <r>
    <s v="ca-2014-7330"/>
    <s v="MYKLS  611"/>
    <s v="CA"/>
    <n v="41672"/>
    <m/>
    <m/>
    <m/>
    <s v="Electronic"/>
    <n v="41672"/>
    <x v="9"/>
    <s v="Candidate registered"/>
    <s v="Staci L. Myklebust (STACI MYKLEBUST)"/>
    <m/>
    <s v="1146 14TH AVE"/>
    <s v="LONGVIEW"/>
    <s v="COWLITZ"/>
    <s v="WA"/>
    <n v="98632"/>
    <s v="DAVE@CHACESPURGEON.COM"/>
    <s v="staci.myklebust@yahoo.com"/>
    <s v="360-636-1251"/>
    <s v="COUNTY CLERK"/>
    <n v="22"/>
    <s v="COWLITZ CO"/>
    <n v="3200"/>
    <s v="COWLITZ"/>
    <s v="Local"/>
    <n v="58690"/>
    <s v="C"/>
    <s v="Registration and financial affairs"/>
    <s v="Candidate"/>
    <s v="Candidate"/>
    <m/>
    <m/>
    <m/>
    <s v="D"/>
    <x v="0"/>
    <n v="41947"/>
    <s v="full"/>
    <b v="1"/>
    <m/>
    <m/>
    <s v="Unopposed in primary"/>
    <s v="Unopposed in general"/>
    <m/>
    <m/>
    <m/>
    <m/>
    <m/>
    <m/>
    <m/>
    <m/>
    <m/>
    <s v="1146 14TH AVE"/>
    <s v="LONGVIEW"/>
    <s v="WA"/>
    <n v="98632"/>
    <m/>
    <n v="3340"/>
    <n v="400"/>
    <n v="1235.8900000000001"/>
    <n v="2200"/>
    <n v="0"/>
    <n v="0"/>
    <m/>
    <m/>
    <s v="https://web.pdc.wa.gov/rptimg/default.aspx?docid=3805770"/>
    <n v="13644"/>
    <n v="109"/>
    <n v="7330"/>
    <n v="8106"/>
    <m/>
    <s v="DAVID SPURGEON"/>
    <s v="candidate"/>
    <m/>
    <n v="44149.145578703705"/>
  </r>
  <r>
    <s v="ca-2015-5761"/>
    <s v="TAYLT  248"/>
    <s v="CA"/>
    <n v="42152"/>
    <m/>
    <m/>
    <m/>
    <s v="Electronic"/>
    <n v="42152"/>
    <x v="12"/>
    <s v="Candidate registered"/>
    <s v="TERESA N TAYLOR (TERESA TAYLOR)"/>
    <m/>
    <s v="2484 CRESTLINE ST"/>
    <s v="FERNDALE"/>
    <s v="WHATCOM"/>
    <s v="WA"/>
    <n v="98248"/>
    <s v="VOTEFORTNT@GMAIL.COM"/>
    <s v="votefortnt@gmail.com"/>
    <s v="360-303-8911"/>
    <s v="CITY COUNCIL MEMBER"/>
    <n v="32"/>
    <s v="CITY OF FERNDALE"/>
    <n v="3288"/>
    <s v="WHATCOM"/>
    <s v="Local"/>
    <n v="6862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Won in general"/>
    <m/>
    <m/>
    <m/>
    <m/>
    <m/>
    <m/>
    <m/>
    <m/>
    <m/>
    <s v="2484 CRESTLINE STREET"/>
    <s v="FERNDALE"/>
    <s v="WA"/>
    <n v="98248"/>
    <s v="360-384-4530"/>
    <n v="6645"/>
    <n v="500"/>
    <n v="3463.52"/>
    <n v="0"/>
    <n v="0"/>
    <n v="0"/>
    <m/>
    <m/>
    <s v="https://web.pdc.wa.gov/rptimg/default.aspx?filerid_election_year=TAYLT%20%20248%3A%7C%3A2015"/>
    <n v="19341"/>
    <n v="1279"/>
    <n v="5761"/>
    <n v="7212"/>
    <m/>
    <s v="TERESA TAYLOR"/>
    <s v="candidate"/>
    <m/>
    <n v="44149.114583333336"/>
  </r>
  <r>
    <s v="ca-2018-188"/>
    <s v="KILDC  466"/>
    <s v="CA"/>
    <n v="42775"/>
    <m/>
    <m/>
    <m/>
    <s v="Electronic"/>
    <n v="42775"/>
    <x v="3"/>
    <s v="Candidate registered"/>
    <s v="Kilduff, Christine (CHRISTINE KILDUFF)"/>
    <m/>
    <s v="PO BOX 65431"/>
    <s v="UNIVERSITY PLACE"/>
    <s v="PIERCE"/>
    <s v="WA"/>
    <n v="98464"/>
    <s v="INFO@CHRISTINEKILDUFF.COM"/>
    <s v="info@christinekilduff.com"/>
    <s v="253-448-9641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349 16TH AVE E #60"/>
    <s v="SEATTLE"/>
    <s v="WA"/>
    <n v="98112"/>
    <s v="206-218-3108"/>
    <n v="260571.13"/>
    <n v="0"/>
    <n v="232799.4"/>
    <n v="0"/>
    <n v="0"/>
    <n v="0"/>
    <n v="74819.11"/>
    <n v="19438.86"/>
    <s v="https://web.pdc.wa.gov/rptimg/default.aspx?docid=4754173"/>
    <n v="10441"/>
    <n v="39"/>
    <n v="188"/>
    <n v="3297"/>
    <n v="28"/>
    <s v="ABBOT TAYLOR"/>
    <s v="candidate"/>
    <m/>
    <n v="44148.965092592596"/>
  </r>
  <r>
    <s v="ca-2018-212"/>
    <s v="SALOJ  227"/>
    <s v="CA"/>
    <n v="43108"/>
    <m/>
    <m/>
    <m/>
    <s v="Electronic"/>
    <n v="43108"/>
    <x v="3"/>
    <s v="Candidate registered"/>
    <s v="Jesse Salomon (JESSE SALOMON)"/>
    <m/>
    <s v="PO BOX 75112"/>
    <s v="SEATTLE"/>
    <s v="KING"/>
    <s v="WA"/>
    <n v="98175"/>
    <s v="INFO@ELECTJESSE.NET"/>
    <s v="info@electjesse.net"/>
    <s v="206-551-0465"/>
    <s v="STATE SENATOR"/>
    <n v="12"/>
    <s v="LEG DISTRICT 32 - SENATE"/>
    <n v="4761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s v="Challenger"/>
    <m/>
    <m/>
    <m/>
    <m/>
    <m/>
    <m/>
    <m/>
    <m/>
    <s v="2347 N. 60TH ST."/>
    <s v="SEATTLE"/>
    <s v="WA"/>
    <n v="98155"/>
    <s v="617-584-0657"/>
    <n v="196041.64"/>
    <n v="0"/>
    <n v="178714.66"/>
    <n v="0"/>
    <n v="0"/>
    <n v="20000"/>
    <n v="78014.539999999994"/>
    <n v="0"/>
    <s v="https://web.pdc.wa.gov/rptimg/default.aspx?docid=4752843"/>
    <n v="16961"/>
    <n v="877"/>
    <n v="212"/>
    <n v="3641"/>
    <n v="32"/>
    <s v="ROBIN DUSHMAN"/>
    <s v="candidate"/>
    <m/>
    <n v="44148.977569444447"/>
  </r>
  <r>
    <s v="ca-2018-72"/>
    <s v="BELLM  026"/>
    <s v="CA"/>
    <n v="43227"/>
    <m/>
    <m/>
    <m/>
    <s v="Electronic"/>
    <n v="43227"/>
    <x v="3"/>
    <s v="Candidate registered"/>
    <s v="Michael R Bell (MICHAEL BELL)"/>
    <m/>
    <s v="5919 HWY 291, SUITE 1 #155"/>
    <s v="NINE MILE FALLS"/>
    <s v="OKANOGAN"/>
    <s v="WA"/>
    <n v="99026"/>
    <s v="MRBELLCPA@GMAIL.COM"/>
    <s v="mrbellcpa@gmail.com"/>
    <s v="509-710-3892"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202 EAST SHORE ROAD"/>
    <s v="NINE MILE FALLS"/>
    <s v="WA"/>
    <n v="99026"/>
    <s v="509-710-3892"/>
    <n v="39594.01"/>
    <n v="0"/>
    <n v="37899.410000000003"/>
    <n v="0"/>
    <n v="0"/>
    <n v="0"/>
    <n v="527.89"/>
    <n v="0"/>
    <s v="https://web.pdc.wa.gov/rptimg/default.aspx?docid=4743775"/>
    <n v="1216"/>
    <n v="30043"/>
    <n v="72"/>
    <n v="2808"/>
    <n v="7"/>
    <s v="MICHAEL BELL"/>
    <s v="candidate"/>
    <m/>
    <n v="44148.944710648146"/>
  </r>
  <r>
    <s v="ca-2018-210"/>
    <s v="BOSWM  092"/>
    <s v="CA"/>
    <n v="43306"/>
    <m/>
    <m/>
    <m/>
    <s v="Electronic"/>
    <n v="43306"/>
    <x v="3"/>
    <s v="Candidate registered"/>
    <s v="Mark Boswell (MARK BOSWELL)"/>
    <m/>
    <s v="PO BOX 2416"/>
    <s v="AUBURN"/>
    <s v="KING"/>
    <s v="WA"/>
    <n v="98071"/>
    <s v="VOTE.MARKBOSWELL2018@GMAIL.COM"/>
    <s v="mmb74bos@comcast.net"/>
    <s v="253-545-1297"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3235 S 198TH ST"/>
    <s v="SEATAC"/>
    <s v="WA"/>
    <n v="98188"/>
    <m/>
    <n v="5445.71"/>
    <n v="477.76"/>
    <n v="3797.38"/>
    <n v="45"/>
    <n v="0"/>
    <n v="0"/>
    <n v="329.93"/>
    <n v="0"/>
    <s v="https://web.pdc.wa.gov/rptimg/default.aspx?docid=4740343"/>
    <n v="1852"/>
    <n v="543"/>
    <n v="210"/>
    <n v="2840"/>
    <n v="31"/>
    <s v="JOHN HANSEN"/>
    <s v="candidate"/>
    <m/>
    <n v="44148.945914351854"/>
  </r>
  <r>
    <s v="ca-2018-40"/>
    <s v="KLOBS  033"/>
    <s v="CA"/>
    <n v="42977"/>
    <m/>
    <m/>
    <m/>
    <s v="Electronic"/>
    <n v="42977"/>
    <x v="3"/>
    <s v="Candidate registered"/>
    <s v="Shelley Kloba (SHELLEY KLOBA)"/>
    <m/>
    <s v="PO BOX 2991"/>
    <s v="KIRKLAND"/>
    <s v="KING"/>
    <s v="WA"/>
    <s v="98083-2991"/>
    <s v="INFO@VOTEKLOBA.COM"/>
    <s v="shelley@kloba.com"/>
    <s v="425-823-9732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21515 NE 81ST ST"/>
    <s v="REDMOND"/>
    <s v="WA"/>
    <n v="98053"/>
    <s v="425-868-9812"/>
    <n v="83935.07"/>
    <n v="3321.82"/>
    <n v="82178.149999999994"/>
    <n v="0"/>
    <n v="0"/>
    <n v="0"/>
    <n v="874.83"/>
    <n v="0"/>
    <s v="https://web.pdc.wa.gov/rptimg/default.aspx?docid=4733414"/>
    <n v="10519"/>
    <n v="566"/>
    <n v="40"/>
    <n v="3316"/>
    <n v="1"/>
    <s v="MATTHEW LOSCHEN"/>
    <s v="candidate"/>
    <m/>
    <n v="44148.965983796297"/>
  </r>
  <r>
    <s v="ca-2018-462"/>
    <s v="STANC  604"/>
    <s v="CA"/>
    <n v="43251"/>
    <m/>
    <m/>
    <m/>
    <m/>
    <n v="43251"/>
    <x v="3"/>
    <s v="Candidate registered"/>
    <s v="Christy Stanley (CHRISTY STANLEY)"/>
    <m/>
    <s v="20917 NE 72ND AVE. #103"/>
    <s v="BATTLE GROUND"/>
    <s v="CLARK"/>
    <s v="WA"/>
    <n v="98604"/>
    <s v="CHRISTYSTANLEY4CLARKCOUNTY@GMAIL.COM"/>
    <s v="christystanley4clarkcounty@gmail.com"/>
    <s v="360-710-2066"/>
    <s v="COUNTY COUNCIL MEMBER"/>
    <n v="25"/>
    <s v="CLARK CO"/>
    <n v="3147"/>
    <s v="CLARK"/>
    <s v="Local"/>
    <n v="272819"/>
    <s v="C"/>
    <s v="Registration and financial affairs"/>
    <s v="Candidate"/>
    <s v="Candidate"/>
    <m/>
    <m/>
    <s v="County Council Chair At-Large"/>
    <s v="D"/>
    <x v="0"/>
    <n v="43410"/>
    <s v="full"/>
    <b v="1"/>
    <m/>
    <m/>
    <s v="Lost in primary"/>
    <m/>
    <m/>
    <m/>
    <m/>
    <m/>
    <m/>
    <m/>
    <m/>
    <m/>
    <m/>
    <s v="8202 NE STATE HWY 104 #102-104"/>
    <s v="KINGSTON"/>
    <s v="WA"/>
    <n v="98346"/>
    <s v="360-297-2173"/>
    <m/>
    <m/>
    <m/>
    <m/>
    <m/>
    <m/>
    <m/>
    <m/>
    <s v="https://web.pdc.wa.gov/rptimg/default.aspx?docid=4725654"/>
    <n v="18538"/>
    <n v="232"/>
    <n v="462"/>
    <m/>
    <m/>
    <s v="AMY SPRAY"/>
    <s v="candidate"/>
    <m/>
    <n v="43959.622581018521"/>
  </r>
  <r>
    <s v="ca-2018-996"/>
    <s v="MINJV  507"/>
    <s v="CA"/>
    <n v="43201"/>
    <m/>
    <m/>
    <m/>
    <s v="Electronic"/>
    <n v="43201"/>
    <x v="3"/>
    <s v="Candidate registered"/>
    <s v="Victor M. Minjares (VICTOR MINJARES)"/>
    <m/>
    <s v="PO BOX 6577"/>
    <s v="OLYMPIA"/>
    <s v="THURSTON"/>
    <s v="WA"/>
    <n v="98507"/>
    <s v="victor@victorforjustice.com"/>
    <s v="victor@victorforthurston.com"/>
    <s v="360-515-7979"/>
    <s v="COUNTY PROSECUTOR"/>
    <n v="26"/>
    <s v="THURSTON CO"/>
    <n v="4229"/>
    <s v="THURSTON"/>
    <s v="Local"/>
    <n v="176293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PO BOX 6577"/>
    <s v="OLYMPIA"/>
    <s v="WA"/>
    <n v="98507"/>
    <s v="360-515-7979"/>
    <n v="23391.24"/>
    <n v="0"/>
    <n v="23269.53"/>
    <n v="5000"/>
    <n v="0"/>
    <n v="0"/>
    <n v="461.9"/>
    <n v="0"/>
    <s v="https://web.pdc.wa.gov/rptimg/default.aspx?docid=4723513"/>
    <n v="13392"/>
    <n v="464"/>
    <n v="996"/>
    <n v="3441"/>
    <m/>
    <s v="KENNETH MALAPOTE"/>
    <s v="candidate"/>
    <m/>
    <n v="44148.970625000002"/>
  </r>
  <r>
    <s v="ca-2018-269"/>
    <s v="JOENC  267"/>
    <s v="CA"/>
    <n v="43231"/>
    <m/>
    <m/>
    <m/>
    <s v="Electronic"/>
    <n v="43231"/>
    <x v="3"/>
    <s v="Candidate registered"/>
    <s v="CLAUS R JOENS (CLAUS JOENS)"/>
    <m/>
    <s v="PO BOX 36"/>
    <s v="MARBLEMOUNT"/>
    <s v="SNOHOMISH"/>
    <s v="WA"/>
    <n v="98267"/>
    <s v="CLAUS.JOENS@PROTONMAIL.COM"/>
    <s v="claus.joens@protonmail.com"/>
    <s v="360-540-8617"/>
    <s v="STATE SENATOR"/>
    <n v="12"/>
    <s v="LEG DISTRICT 39 - SENATE"/>
    <n v="4768"/>
    <s v="SNOHOMISH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44704 CONCRETE SAUK VALLEY ROAD"/>
    <s v="CONCRETE"/>
    <s v="WA"/>
    <n v="98237"/>
    <s v="360-593-9010"/>
    <n v="8081.22"/>
    <n v="100"/>
    <n v="6519.69"/>
    <n v="-1171.53"/>
    <n v="0"/>
    <n v="0"/>
    <n v="395.91"/>
    <n v="0"/>
    <s v="https://web.pdc.wa.gov/rptimg/default.aspx?docid=4722987"/>
    <n v="9624"/>
    <n v="29921"/>
    <n v="269"/>
    <n v="3273"/>
    <n v="39"/>
    <s v="BROOKE PEDERSON"/>
    <s v="candidate"/>
    <m/>
    <n v="44148.96371527778"/>
  </r>
  <r>
    <s v="ca-2018-336"/>
    <s v="BRIGC  104"/>
    <s v="CA"/>
    <n v="43208"/>
    <m/>
    <m/>
    <m/>
    <s v="Electronic"/>
    <n v="43208"/>
    <x v="3"/>
    <s v="Candidate registered"/>
    <s v="Cindi Bright (CINDI BRIGHT)"/>
    <m/>
    <s v="227 BELLEVUE WAY NE"/>
    <s v="BELLEVUE"/>
    <s v="KING"/>
    <s v="WA"/>
    <n v="98004"/>
    <s v="CINDI@VOTECINDIBRIGHT.COM"/>
    <s v="cindi@votecindibright.com"/>
    <s v="206-682-7328"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Lost in general"/>
    <s v="Open seat"/>
    <m/>
    <m/>
    <m/>
    <m/>
    <m/>
    <m/>
    <m/>
    <m/>
    <s v="119 1ST AVE S STE 320"/>
    <s v="SEATTLE"/>
    <s v="WA"/>
    <n v="98104"/>
    <s v="206-682-7328"/>
    <n v="45380.57"/>
    <n v="0"/>
    <n v="45630.57"/>
    <n v="0"/>
    <n v="0"/>
    <n v="0"/>
    <n v="329.93"/>
    <n v="0"/>
    <s v="https://web.pdc.wa.gov/rptimg/default.aspx?docid=4721908"/>
    <n v="2072"/>
    <n v="556"/>
    <n v="336"/>
    <n v="2849"/>
    <n v="48"/>
    <s v="ANNIE LINDSEY"/>
    <s v="candidate"/>
    <m/>
    <n v="44148.946203703701"/>
  </r>
  <r>
    <s v="ca-2016-4523"/>
    <s v="BORRT  597"/>
    <s v="CA"/>
    <n v="42481"/>
    <m/>
    <m/>
    <m/>
    <s v="Electronic"/>
    <n v="42481"/>
    <x v="8"/>
    <s v="Candidate registered"/>
    <s v="Tamborine M. Borrelli (TAMBORINE BORRELLI)"/>
    <m/>
    <s v="14511 GEORGE RD SE"/>
    <s v="YELM"/>
    <s v="PIERCE"/>
    <s v="WA"/>
    <n v="98597"/>
    <s v="TAMBORINEBORRELLI@GMAIL.COM"/>
    <s v="tamborineborrelli@gmail.com"/>
    <s v="360-259-3025"/>
    <s v="STATE SENATOR"/>
    <n v="12"/>
    <s v="LEG DISTRICT 02 - SENATE"/>
    <n v="4731"/>
    <s v="PIERC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3521 EAST N. ST."/>
    <s v="TACOMA"/>
    <s v="WA"/>
    <n v="98404"/>
    <s v="805-455-1996"/>
    <n v="13052.74"/>
    <n v="82.17"/>
    <n v="11104.95"/>
    <n v="300"/>
    <n v="0"/>
    <n v="0"/>
    <m/>
    <m/>
    <s v="https://web.pdc.wa.gov/rptimg/default.aspx?docid=4567169"/>
    <n v="1602"/>
    <n v="3992"/>
    <n v="4523"/>
    <n v="5318"/>
    <n v="2"/>
    <s v="ALLIE WEITZEL"/>
    <s v="candidate"/>
    <m/>
    <n v="44149.041041666664"/>
  </r>
  <r>
    <s v="ca-2016-4365"/>
    <s v="UPTHD  198"/>
    <s v="CA"/>
    <n v="42481"/>
    <m/>
    <m/>
    <m/>
    <s v="Electronic"/>
    <n v="42481"/>
    <x v="8"/>
    <s v="Candidate registered"/>
    <s v="Dave Upthegrove (DAVE UPTHEGROVE)"/>
    <m/>
    <s v="111 S LANDER #303"/>
    <s v="SEATTLE"/>
    <m/>
    <s v="WA"/>
    <n v="98134"/>
    <s v="friendsofupthegrove@gmail.com"/>
    <s v="friendsofupthegrove@gmail.com"/>
    <s v="206-390-3332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111 S LANDER #303"/>
    <s v="SEATTLE"/>
    <s v="WA"/>
    <n v="98134"/>
    <s v="206-390-3332"/>
    <n v="131761.43"/>
    <n v="0"/>
    <n v="133422.12"/>
    <n v="-500"/>
    <n v="0"/>
    <n v="0"/>
    <n v="982.33"/>
    <n v="0"/>
    <s v="https://web.pdc.wa.gov/rptimg/default.aspx?docid=4567196"/>
    <n v="19984"/>
    <n v="1057"/>
    <n v="4365"/>
    <n v="6209"/>
    <m/>
    <s v="DAVE UPTHEGROVE"/>
    <s v="candidate"/>
    <m/>
    <n v="44149.0781712963"/>
  </r>
  <r>
    <s v="ca-2018-871"/>
    <s v="SVOBK  563"/>
    <s v="CA"/>
    <n v="43220"/>
    <m/>
    <m/>
    <m/>
    <m/>
    <n v="43220"/>
    <x v="3"/>
    <s v="Candidate registered"/>
    <s v="Katherine L. Svoboda (KATHERINE SVOBODA)"/>
    <m/>
    <s v="PO BOX 784"/>
    <s v="MONTESANO"/>
    <s v="GRAYS HARBOR"/>
    <s v="WA"/>
    <n v="98563"/>
    <s v="KATIESVOBODA@LIVE.COM"/>
    <s v="katiesvoboda@live.com"/>
    <s v="360-500-9759"/>
    <s v="COUNTY PROSECUTOR"/>
    <n v="26"/>
    <s v="GRAYS HARBOR CO"/>
    <n v="3369"/>
    <s v="GRAYS HARBOR"/>
    <s v="Local"/>
    <n v="41343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244 SUMMIT AVENUE"/>
    <s v="HOQUIAM"/>
    <s v="WA"/>
    <n v="98563"/>
    <s v="360-532-4964"/>
    <m/>
    <m/>
    <m/>
    <m/>
    <m/>
    <m/>
    <m/>
    <m/>
    <s v="https://web.pdc.wa.gov/rptimg/default.aspx?docid=4719267"/>
    <n v="19087"/>
    <n v="150"/>
    <n v="871"/>
    <m/>
    <m/>
    <s v="ROBERT SVOBODA"/>
    <s v="candidate"/>
    <m/>
    <n v="43959.621932870374"/>
  </r>
  <r>
    <s v="ca-2014-7289"/>
    <s v="FLYGR  003"/>
    <s v="CA"/>
    <n v="41708"/>
    <m/>
    <m/>
    <m/>
    <m/>
    <n v="41708"/>
    <x v="9"/>
    <s v="Candidate discontinued campaign"/>
    <s v="FLYGARE ROGER G (ROGER FLYGARE)"/>
    <m/>
    <s v="1715 SOUTH 324TH PLACE, SUITE 250"/>
    <s v="FEDERAL WAY"/>
    <s v="KING"/>
    <s v="WA"/>
    <n v="98003"/>
    <s v="RGFlygare@aol.com"/>
    <s v="rgflygare@aol.com"/>
    <s v="253-661-2711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m/>
    <m/>
    <s v="Challenger"/>
    <m/>
    <m/>
    <m/>
    <m/>
    <m/>
    <m/>
    <m/>
    <m/>
    <s v="29814 11TH AVE SW"/>
    <s v="FEDERAL WAY"/>
    <s v="WA"/>
    <n v="98023"/>
    <s v="253-919-0422"/>
    <m/>
    <m/>
    <m/>
    <m/>
    <m/>
    <m/>
    <m/>
    <m/>
    <s v="https://web.pdc.wa.gov/rptimg/default.aspx?docid=3745270"/>
    <n v="6272"/>
    <n v="26404"/>
    <n v="7289"/>
    <m/>
    <n v="30"/>
    <s v="CAROLYN BROOKS"/>
    <s v="candidate"/>
    <m/>
    <n v="43598.001956018517"/>
  </r>
  <r>
    <s v="ca-2018-324"/>
    <s v="DAS M  104"/>
    <s v="CA"/>
    <n v="43201"/>
    <m/>
    <m/>
    <m/>
    <s v="Electronic"/>
    <n v="43201"/>
    <x v="3"/>
    <s v="Candidate registered"/>
    <s v="Mona Das (MONA DAS)"/>
    <m/>
    <s v="PO BOX 7792"/>
    <s v="COVINGTON"/>
    <s v="KING"/>
    <s v="WA"/>
    <n v="98042"/>
    <s v="HELLO@ELECTMONA.COM"/>
    <s v="annie@bluewavepolitics.com"/>
    <s v="206-682-7328"/>
    <s v="STATE SENATOR"/>
    <n v="12"/>
    <s v="LEG DISTRICT 47 - SENATE"/>
    <n v="4776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s v="Challenger"/>
    <m/>
    <m/>
    <m/>
    <m/>
    <m/>
    <m/>
    <m/>
    <m/>
    <s v="119 1ST AVE S STE 320"/>
    <s v="SEATTLE"/>
    <s v="WA"/>
    <n v="98104"/>
    <s v="206-682-7328"/>
    <n v="382972.61"/>
    <n v="0"/>
    <n v="379821.74"/>
    <n v="0"/>
    <n v="0"/>
    <n v="2600"/>
    <n v="12116.85"/>
    <n v="0"/>
    <s v="https://web.pdc.wa.gov/rptimg/default.aspx?docid=4718003"/>
    <n v="4738"/>
    <n v="1005"/>
    <n v="324"/>
    <n v="3020"/>
    <n v="47"/>
    <s v="ANNIE LINDSEY"/>
    <s v="candidate"/>
    <m/>
    <n v="44148.953483796293"/>
  </r>
  <r>
    <s v="ca-2018-127"/>
    <s v="HARRT  687"/>
    <s v="CA"/>
    <n v="43151"/>
    <m/>
    <m/>
    <m/>
    <s v="Electronic"/>
    <n v="43151"/>
    <x v="3"/>
    <s v="Candidate registered"/>
    <s v="HARRIS TANISHA L (TANISHA HARRIS)"/>
    <m/>
    <s v="PO BOX 872514"/>
    <s v="VANCOUVER"/>
    <s v="CLARK"/>
    <s v="WA"/>
    <n v="98687"/>
    <s v="PDAMM2@COMCAST.NET"/>
    <s v="neshalynn@hotmail.com"/>
    <s v="360-521-5103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3801 NE 172ND AVE"/>
    <s v="VANCOUVER"/>
    <s v="WA"/>
    <n v="98682"/>
    <s v="360-609-3527"/>
    <n v="226060.57"/>
    <n v="0"/>
    <n v="225384.85"/>
    <n v="-2248.8000000000002"/>
    <n v="0"/>
    <n v="0"/>
    <n v="36650.910000000003"/>
    <n v="0"/>
    <s v="https://web.pdc.wa.gov/rptimg/default.aspx?docid=4717699"/>
    <n v="8121"/>
    <n v="25643"/>
    <n v="127"/>
    <n v="3202"/>
    <n v="17"/>
    <s v="MARSHA MANNING"/>
    <s v="candidate"/>
    <m/>
    <n v="44148.961145833331"/>
  </r>
  <r>
    <s v="ca-2016-4553"/>
    <s v="RICHR  362"/>
    <s v="CA"/>
    <n v="42439"/>
    <m/>
    <m/>
    <m/>
    <s v="Electronic"/>
    <n v="42439"/>
    <x v="8"/>
    <s v="Candidate registered"/>
    <s v="Ronald N Richards (RONALD RICHARDS)"/>
    <m/>
    <s v="124 TOWNSHIP LINE RD"/>
    <s v="PORT ANGELES"/>
    <s v="CLALLAM"/>
    <s v="WA"/>
    <n v="98362"/>
    <s v="ronrichardsforclallamcounty@gmail.com"/>
    <s v="ronrichardsforclallamcounty@gmail.com"/>
    <s v="360-457-1787"/>
    <s v="COUNTY COMMISSIONER"/>
    <n v="23"/>
    <s v="CLALLAM CO"/>
    <n v="3133"/>
    <s v="CLALLAM"/>
    <s v="Local"/>
    <n v="47875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571 TOWNSHIP LINE RD"/>
    <s v="PORT ANGELES"/>
    <s v="WA"/>
    <n v="98362"/>
    <s v="360-477-1026"/>
    <n v="26127.85"/>
    <n v="0"/>
    <n v="32164.87"/>
    <n v="0"/>
    <n v="0"/>
    <n v="0"/>
    <m/>
    <m/>
    <s v="https://web.pdc.wa.gov/rptimg/default.aspx?docid=4574306"/>
    <n v="16416"/>
    <n v="4012"/>
    <n v="4553"/>
    <n v="6027"/>
    <m/>
    <s v="BEV DULIS"/>
    <s v="candidate"/>
    <m/>
    <n v="44149.071851851855"/>
  </r>
  <r>
    <s v="ca-2018-301"/>
    <s v="CHOPF  103"/>
    <s v="CA"/>
    <n v="42745"/>
    <m/>
    <m/>
    <m/>
    <s v="Electronic"/>
    <n v="42745"/>
    <x v="3"/>
    <s v="Candidate registered"/>
    <s v="Frank V Chopp (FRANK CHOPP)"/>
    <m/>
    <s v="4130 1ST AVE S SUITE D"/>
    <s v="SEATTLE"/>
    <s v="KING"/>
    <s v="WA"/>
    <n v="98134"/>
    <s v="INFO@HDCC.ORG"/>
    <s v="info@frankchopp.com"/>
    <s v="206-381-1220"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221812.21"/>
    <n v="11573.63"/>
    <n v="164252.65"/>
    <n v="0"/>
    <n v="0"/>
    <n v="0"/>
    <n v="755.24"/>
    <n v="0"/>
    <s v="https://web.pdc.wa.gov/rptimg/default.aspx?docid=4623848"/>
    <n v="3004"/>
    <n v="469"/>
    <n v="301"/>
    <n v="2901"/>
    <n v="43"/>
    <s v="JASON BENNETT"/>
    <s v="candidate"/>
    <m/>
    <n v="44148.949004629627"/>
  </r>
  <r>
    <s v="ca-2018-272"/>
    <s v="LEWII  293"/>
    <s v="CA"/>
    <n v="43163"/>
    <m/>
    <m/>
    <m/>
    <s v="Electronic"/>
    <n v="43163"/>
    <x v="3"/>
    <s v="Candidate registered"/>
    <s v="Ivan Lewis (IVAN LEWIS)"/>
    <m/>
    <s v="PO BOX 31"/>
    <s v="STARTUP"/>
    <s v="SNOHOMISH"/>
    <s v="WA"/>
    <n v="98293"/>
    <s v="ELECTIVANLEWIS@GMAIL.COM"/>
    <s v="electivanlewis@gmail.com"/>
    <s v="360-217-4132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Lost in general"/>
    <s v="Open seat"/>
    <m/>
    <m/>
    <m/>
    <m/>
    <m/>
    <m/>
    <m/>
    <m/>
    <s v="7750 17TH AVE NE"/>
    <s v="SEATTLE"/>
    <s v="WA"/>
    <n v="98115"/>
    <m/>
    <n v="44600.3"/>
    <n v="2720"/>
    <n v="44391.11"/>
    <n v="-79.42"/>
    <n v="0"/>
    <n v="0"/>
    <n v="395.91"/>
    <n v="0"/>
    <s v="https://web.pdc.wa.gov/rptimg/default.aspx?docid=4706886"/>
    <n v="11484"/>
    <n v="864"/>
    <n v="272"/>
    <n v="3359"/>
    <n v="39"/>
    <s v="JANET MILLER"/>
    <s v="candidate"/>
    <m/>
    <n v="44148.967627314814"/>
  </r>
  <r>
    <s v="ca-2018-627"/>
    <s v="MC AR  376"/>
    <s v="CA"/>
    <n v="43144"/>
    <m/>
    <m/>
    <m/>
    <s v="Electronic"/>
    <n v="43144"/>
    <x v="3"/>
    <s v="Candidate registered"/>
    <s v="Ryan McAllister (RYAN MC ALLISTER)"/>
    <m/>
    <s v="PO BOX 156"/>
    <s v="QUILCENE"/>
    <s v="JEFFERSON"/>
    <s v="WA"/>
    <n v="98376"/>
    <s v="RYAN4BOCC@GMAIL.COM"/>
    <s v="ryan4bocc@gmail.com"/>
    <s v="360-301-1795"/>
    <s v="COUNTY COMMISSIONER"/>
    <n v="23"/>
    <s v="JEFFERSON CO"/>
    <n v="3433"/>
    <s v="JEFFERSON"/>
    <s v="Local"/>
    <n v="24426"/>
    <s v="C"/>
    <s v="Registration and financial affairs"/>
    <s v="Candidate"/>
    <s v="Candidate"/>
    <m/>
    <m/>
    <d v="1900-01-02T00:00:00"/>
    <s v="D"/>
    <x v="0"/>
    <n v="43410"/>
    <s v="full"/>
    <b v="1"/>
    <m/>
    <m/>
    <s v="Lost in primary"/>
    <m/>
    <m/>
    <m/>
    <m/>
    <m/>
    <m/>
    <m/>
    <m/>
    <m/>
    <m/>
    <s v="575 DOSEWALLIPS"/>
    <s v="BRINNON"/>
    <s v="WA"/>
    <n v="98320"/>
    <s v="360-301-1795"/>
    <n v="11351.51"/>
    <n v="0"/>
    <n v="10733.67"/>
    <n v="0"/>
    <n v="0"/>
    <n v="0"/>
    <m/>
    <m/>
    <s v="https://web.pdc.wa.gov/rptimg/default.aspx?docid=4706746"/>
    <n v="12326"/>
    <n v="887"/>
    <n v="627"/>
    <n v="3405"/>
    <m/>
    <s v="RYAN MC ALLISTER"/>
    <s v="candidate"/>
    <m/>
    <n v="44148.969340277778"/>
  </r>
  <r>
    <s v="ca-2016-4376"/>
    <s v="ERICK  498"/>
    <s v="CA"/>
    <n v="42442"/>
    <m/>
    <m/>
    <m/>
    <s v="Electronic"/>
    <n v="42442"/>
    <x v="8"/>
    <s v="Candidate registered"/>
    <s v="ERICKSON KURTISS I (KURTISS ERICKSON)"/>
    <m/>
    <s v="9820 FOREST AVENUE SW"/>
    <s v="LAKEWOOD"/>
    <s v="PIERCE"/>
    <s v="WA"/>
    <n v="98498"/>
    <s v="ELECTKURTERICKSON@GMAIL.COM"/>
    <s v="electkurterickson@gmail.com"/>
    <s v="253-348-7274"/>
    <s v="COUNTY COUNCIL MEMBER"/>
    <n v="25"/>
    <s v="PIERCE CO"/>
    <n v="3879"/>
    <s v="PIERCE"/>
    <s v="Local"/>
    <n v="452900"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1339 CORAL DRIVE"/>
    <s v="FIRCREST"/>
    <s v="WA"/>
    <n v="98466"/>
    <s v="512-923-2759"/>
    <n v="19350.02"/>
    <n v="0"/>
    <n v="9776.75"/>
    <n v="0"/>
    <n v="0"/>
    <n v="0"/>
    <m/>
    <m/>
    <s v="https://web.pdc.wa.gov/rptimg/default.aspx?docid=4554500"/>
    <n v="5752"/>
    <n v="3892"/>
    <n v="4376"/>
    <n v="5492"/>
    <m/>
    <s v="JOHN LAAKSO"/>
    <s v="candidate"/>
    <m/>
    <n v="44149.048761574071"/>
  </r>
  <r>
    <s v="ca-2018-963"/>
    <s v="DALTV  016"/>
    <s v="CA"/>
    <n v="43079"/>
    <m/>
    <m/>
    <m/>
    <s v="Electronic"/>
    <n v="43079"/>
    <x v="3"/>
    <s v="Candidate registered"/>
    <s v="Vicky M. Dalton (VICKY DALTON)"/>
    <m/>
    <s v="PO BOX 4531"/>
    <s v="SPOKANE"/>
    <s v="SPOKANE"/>
    <s v="WA"/>
    <n v="99220"/>
    <s v="ELECT@DALTONAUDITOR.COM"/>
    <s v="vicky@daltonauditor.com"/>
    <s v="509-217-3183"/>
    <s v="COUNTY AUDITOR"/>
    <n v="20"/>
    <s v="SPOKANE CO"/>
    <n v="4151"/>
    <s v="SPOKANE"/>
    <s v="Local"/>
    <n v="304849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Unopposed in general"/>
    <m/>
    <m/>
    <m/>
    <m/>
    <m/>
    <m/>
    <m/>
    <m/>
    <m/>
    <s v="2705 E MT VERNON DRIVE"/>
    <s v="SPOKANE"/>
    <s v="WA"/>
    <n v="99223"/>
    <s v="509-939-1897"/>
    <n v="7606.89"/>
    <n v="0"/>
    <n v="7419.13"/>
    <n v="-187.76"/>
    <n v="0"/>
    <n v="0"/>
    <n v="527.89"/>
    <n v="0"/>
    <s v="https://web.pdc.wa.gov/rptimg/default.aspx?docid=4699038"/>
    <n v="4546"/>
    <n v="83"/>
    <n v="963"/>
    <n v="3016"/>
    <m/>
    <s v="BARBARA MARNEY"/>
    <s v="candidate"/>
    <m/>
    <n v="44148.9533912037"/>
  </r>
  <r>
    <s v="ca-2015-5130"/>
    <s v="BRUCS  362"/>
    <s v="CA"/>
    <n v="42215"/>
    <m/>
    <m/>
    <m/>
    <m/>
    <n v="42215"/>
    <x v="12"/>
    <s v="Candidate registered"/>
    <s v="BRUCH SISSI P (SISSI BRUCH)"/>
    <m/>
    <s v="517 W LAURIDSEN BLVD"/>
    <s v="PORT ANGELES"/>
    <s v="CLALLAM"/>
    <s v="WA"/>
    <n v="98362"/>
    <s v="123sissi@gmail.com"/>
    <s v="123sissi@gmail.com"/>
    <s v="360-912-2118"/>
    <s v="CITY COUNCIL MEMBER"/>
    <n v="32"/>
    <s v="CITY OF PORT ANGELES"/>
    <n v="3916"/>
    <s v="CLALLAM"/>
    <s v="Local"/>
    <n v="11269"/>
    <s v="C"/>
    <s v="Registration and financial affairs"/>
    <s v="Candidate"/>
    <s v="Candidate"/>
    <m/>
    <m/>
    <m/>
    <s v="D"/>
    <x v="0"/>
    <n v="42311"/>
    <s v="mini"/>
    <b v="1"/>
    <m/>
    <m/>
    <s v="Not in primary"/>
    <s v="Unopposed in general"/>
    <m/>
    <m/>
    <m/>
    <m/>
    <m/>
    <m/>
    <m/>
    <m/>
    <m/>
    <s v="517 W LAURIDSEN BLVD"/>
    <s v="PORT ANGELES"/>
    <s v="WA"/>
    <n v="98362"/>
    <s v="360-912-2118"/>
    <m/>
    <m/>
    <m/>
    <m/>
    <m/>
    <m/>
    <m/>
    <m/>
    <s v="https://web.pdc.wa.gov/rptimg/default.aspx?docid=4513704"/>
    <n v="2176"/>
    <n v="4434"/>
    <n v="5130"/>
    <m/>
    <m/>
    <s v="SISSI BRUCH"/>
    <s v="candidate"/>
    <m/>
    <n v="43597.979456018518"/>
  </r>
  <r>
    <s v="ca-2018-117"/>
    <s v="MCENJ  907"/>
    <s v="CA"/>
    <n v="43128"/>
    <m/>
    <m/>
    <m/>
    <s v="Electronic"/>
    <n v="43128"/>
    <x v="3"/>
    <s v="Candidate registered"/>
    <s v="Jack McEntire (JACK MCENTIRE)"/>
    <m/>
    <s v="PO BOX 663"/>
    <s v="YAKIMA"/>
    <s v="YAKIMA"/>
    <s v="WA"/>
    <n v="98907"/>
    <s v="avoteforjack@gmail.com"/>
    <s v="avoteforjack@gmail.com"/>
    <s v="509-307-2768"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d v="1899-12-31T00:00:00"/>
    <s v="D"/>
    <x v="0"/>
    <n v="43410"/>
    <s v="full"/>
    <b v="1"/>
    <m/>
    <m/>
    <s v="Qualified for general"/>
    <s v="Lost in general"/>
    <s v="Challenger"/>
    <m/>
    <m/>
    <m/>
    <m/>
    <m/>
    <m/>
    <m/>
    <m/>
    <s v="500 UNIVERSITY PARKWAY APT 265"/>
    <s v="YAKIMA"/>
    <s v="WA"/>
    <n v="98901"/>
    <m/>
    <n v="17459.97"/>
    <n v="160.46"/>
    <n v="15111.05"/>
    <n v="9600"/>
    <n v="0"/>
    <n v="0"/>
    <n v="197.96"/>
    <n v="0"/>
    <s v="https://web.pdc.wa.gov/rptimg/default.aspx?docid=4697945"/>
    <n v="12575"/>
    <n v="321"/>
    <n v="117"/>
    <n v="3419"/>
    <n v="15"/>
    <s v="ROCHELLE DUNMORE"/>
    <s v="candidate"/>
    <m/>
    <n v="44148.969837962963"/>
  </r>
  <r>
    <s v="ca-2018-633"/>
    <s v="PRADS  368"/>
    <s v="CA"/>
    <n v="43121"/>
    <m/>
    <m/>
    <m/>
    <m/>
    <n v="43121"/>
    <x v="3"/>
    <s v="Candidate registered"/>
    <s v="Stacie Prada (STACIE PRADA)"/>
    <m/>
    <s v="PO BOX 723"/>
    <s v="PORT TOWNSEND"/>
    <s v="JEFFERSON"/>
    <s v="WA"/>
    <n v="98368"/>
    <s v="stacie4treasurer@gmail.com"/>
    <s v="stacie4treasurer@gmail.com"/>
    <s v="360-301-9322"/>
    <s v="COUNTY TREASURER"/>
    <n v="28"/>
    <s v="JEFFERSON CO"/>
    <n v="3433"/>
    <s v="JEFFERSON"/>
    <s v="Local"/>
    <n v="24426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PO BOX 723"/>
    <s v="PORT TOWNSEND"/>
    <s v="WA"/>
    <n v="98368"/>
    <s v="360-301-9322"/>
    <m/>
    <m/>
    <m/>
    <m/>
    <m/>
    <m/>
    <m/>
    <m/>
    <s v="https://web.pdc.wa.gov/rptimg/default.aspx?docid=4697418"/>
    <n v="15479"/>
    <n v="6361"/>
    <n v="633"/>
    <m/>
    <m/>
    <s v="STACIE PRADA"/>
    <s v="candidate"/>
    <m/>
    <n v="43959.621932870374"/>
  </r>
  <r>
    <s v="ca-2016-4645"/>
    <s v="WRIGL  223"/>
    <s v="CA"/>
    <n v="42521"/>
    <m/>
    <m/>
    <m/>
    <s v="Electronic"/>
    <n v="42521"/>
    <x v="8"/>
    <s v="Candidate registered"/>
    <s v="WRIGHT LINDA M (LINDA WRIGHT)"/>
    <m/>
    <s v="1242 STATE AVE, STE I PMB 223"/>
    <s v="MARYSVILLE"/>
    <s v="SNOHOMISH"/>
    <s v="WA"/>
    <n v="98270"/>
    <s v="ELECTLINDAWRIGHT@GMAIL.COM"/>
    <s v="electlindawright@gmail.com"/>
    <s v="425-330-0849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5474 PARKRIDGE PLACE"/>
    <s v="SEDRO WOOLLEY"/>
    <s v="WA"/>
    <n v="98284"/>
    <s v="360-724-0566"/>
    <n v="11412.2"/>
    <n v="49.03"/>
    <n v="11230.33"/>
    <n v="0"/>
    <n v="0"/>
    <n v="0"/>
    <n v="872.14"/>
    <n v="0"/>
    <s v="https://web.pdc.wa.gov/rptimg/default.aspx?docid=4575341"/>
    <n v="21755"/>
    <n v="4081"/>
    <n v="4645"/>
    <n v="6370"/>
    <n v="39"/>
    <s v="LYNN LAMBERT"/>
    <s v="candidate"/>
    <m/>
    <n v="44149.08625"/>
  </r>
  <r>
    <s v="ca-2014-7082"/>
    <s v="KILDC  466"/>
    <s v="CA"/>
    <n v="41709"/>
    <m/>
    <m/>
    <m/>
    <s v="Electronic"/>
    <n v="41709"/>
    <x v="9"/>
    <s v="Candidate registered"/>
    <s v="Kilduff, Christine (CHRISTINE KILDUFF)"/>
    <m/>
    <s v="PO BOX 65431"/>
    <s v="UNIVERSITY PLACE"/>
    <s v="PIERCE"/>
    <s v="WA"/>
    <n v="98464"/>
    <s v="CHRISTINE@CHRISTINEKILDUFF.COM"/>
    <s v="christine@christinekilduff.com"/>
    <s v="253-441-7298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Open seat"/>
    <m/>
    <m/>
    <m/>
    <m/>
    <m/>
    <m/>
    <m/>
    <m/>
    <s v="603 STEWART ST SUITE 819"/>
    <s v="SEATTLE"/>
    <s v="WA"/>
    <n v="98101"/>
    <m/>
    <n v="265511.28000000003"/>
    <n v="0"/>
    <n v="265511.28000000003"/>
    <n v="0"/>
    <n v="0"/>
    <n v="4000"/>
    <n v="278514.36"/>
    <n v="85387.36"/>
    <s v="https://web.pdc.wa.gov/rptimg/default.aspx?docid=3746864"/>
    <n v="10316"/>
    <n v="39"/>
    <n v="7082"/>
    <n v="7957"/>
    <n v="28"/>
    <s v="PHILIP LLOYD"/>
    <s v="candidate"/>
    <m/>
    <n v="44149.140520833331"/>
  </r>
  <r>
    <s v="ca-2018-196"/>
    <s v="KIRBS  409"/>
    <s v="CA"/>
    <n v="42978"/>
    <m/>
    <m/>
    <m/>
    <s v="Electronic"/>
    <n v="42978"/>
    <x v="3"/>
    <s v="Candidate registered"/>
    <s v="Steve Kirby (STEVEN KIRBY)"/>
    <m/>
    <s v="9415 TACOMA AVE. S."/>
    <s v="TACOMA"/>
    <s v="PIERCE"/>
    <s v="WA"/>
    <n v="98444"/>
    <s v="STEVEKIRBY@HARBORNET.COM"/>
    <s v="stevekirby@harbornet.com"/>
    <s v="253-473-3663"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d v="1900-01-01T00:00:00"/>
    <s v="D"/>
    <x v="0"/>
    <n v="43410"/>
    <s v="full"/>
    <b v="1"/>
    <m/>
    <m/>
    <s v="Qualified for general"/>
    <s v="Unopposed in general"/>
    <s v="Incumbent"/>
    <m/>
    <m/>
    <m/>
    <m/>
    <m/>
    <m/>
    <m/>
    <m/>
    <s v="9415 TACOMA AVE. S."/>
    <s v="TACOMA"/>
    <s v="WA"/>
    <n v="98444"/>
    <s v="253-473-3663"/>
    <n v="114151.05"/>
    <n v="1100"/>
    <n v="109951.05"/>
    <n v="0"/>
    <n v="0"/>
    <n v="0"/>
    <n v="329.93"/>
    <n v="0"/>
    <s v="https://web.pdc.wa.gov/rptimg/default.aspx?docid=4671188"/>
    <n v="10474"/>
    <n v="43"/>
    <n v="196"/>
    <n v="3306"/>
    <n v="29"/>
    <s v="STEVEN KIRBY"/>
    <s v="candidate"/>
    <m/>
    <n v="44148.965601851851"/>
  </r>
  <r>
    <s v="ca-2018-1947"/>
    <s v="JAYAP  118"/>
    <s v="CA"/>
    <n v="42044"/>
    <m/>
    <m/>
    <m/>
    <s v="Electronic"/>
    <n v="42044"/>
    <x v="3"/>
    <s v="Candidate discontinued campaign"/>
    <s v="JAYAPAL PRAMILA (PRAMILA JAYAPAL)"/>
    <m/>
    <s v="603 STEWART STREET SUITE 819"/>
    <s v="SEATTLE"/>
    <s v="KING"/>
    <s v="WA"/>
    <n v="98101"/>
    <s v="PHIL@SEATTLECFO.COM"/>
    <s v="phil@seattlecfo.com"/>
    <s v="206-382-5552"/>
    <s v="STATE SENATOR"/>
    <n v="12"/>
    <s v="LEG DISTRICT 37 - SENATE"/>
    <n v="4766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603 STEWART ST #819"/>
    <s v="SEATTLE"/>
    <s v="WA"/>
    <n v="98101"/>
    <m/>
    <n v="16186.96"/>
    <n v="2097.69"/>
    <n v="36033.14"/>
    <n v="0"/>
    <n v="0"/>
    <n v="0"/>
    <m/>
    <m/>
    <s v="https://web.pdc.wa.gov/rptimg/default.aspx?docid=4654997"/>
    <n v="9475"/>
    <n v="1761"/>
    <n v="1947"/>
    <n v="3265"/>
    <n v="37"/>
    <s v="PHILIP LLOYD"/>
    <s v="candidate"/>
    <m/>
    <n v="44148.963368055556"/>
  </r>
  <r>
    <s v="ca-2018-1929"/>
    <s v="LYTTK  221"/>
    <s v="CA"/>
    <n v="42775"/>
    <m/>
    <m/>
    <m/>
    <s v="Electronic"/>
    <n v="42775"/>
    <x v="3"/>
    <s v="Candidate discontinued campaign"/>
    <s v="LYTTON KRISTINE C (KRISTINE LYTTON)"/>
    <m/>
    <s v="1004 COMMERCIAL AVENUE PMB 349"/>
    <s v="ANACORTES"/>
    <s v="SKAGIT"/>
    <s v="WA"/>
    <n v="98221"/>
    <s v="MRLYTTON@FIDALGO.NET"/>
    <s v="mrlytton@fidalgo.net"/>
    <s v="360-631-0619"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33253 34TH AVE SW"/>
    <s v="FEDERAL WAY"/>
    <s v="WA"/>
    <n v="98023"/>
    <m/>
    <n v="17215.11"/>
    <n v="3611.57"/>
    <n v="20626.669999999998"/>
    <n v="0"/>
    <n v="0"/>
    <n v="0"/>
    <m/>
    <m/>
    <s v="https://web.pdc.wa.gov/rptimg/default.aspx?docid=4626882"/>
    <n v="11837"/>
    <n v="1547"/>
    <n v="1929"/>
    <n v="3384"/>
    <n v="40"/>
    <s v="MELISSA PFEIFER"/>
    <s v="candidate"/>
    <m/>
    <n v="44148.968587962961"/>
  </r>
  <r>
    <s v="ca-2017-3626"/>
    <s v="NORTJ  119"/>
    <s v="CA"/>
    <n v="42884"/>
    <m/>
    <m/>
    <m/>
    <s v="Electronic"/>
    <n v="42884"/>
    <x v="10"/>
    <s v="Candidate registered"/>
    <s v="NORTON JAMES W JR (JAMES NORTON)"/>
    <m/>
    <s v="684 WEST OLUMPIC PLACE #6"/>
    <s v="SEATTLE"/>
    <s v="KING"/>
    <s v="WA"/>
    <n v="98119"/>
    <s v="JAMES@NORTON4SEATTLE.ORG"/>
    <s v="james@norton4seattle.org"/>
    <s v="206-261-0544"/>
    <s v="MAYOR"/>
    <n v="31"/>
    <s v="CITY OF SEATTLE"/>
    <n v="4048"/>
    <s v="KING"/>
    <s v="Local"/>
    <n v="455738"/>
    <s v="C"/>
    <s v="Registration and financial affairs"/>
    <s v="Candidate"/>
    <s v="Candidate"/>
    <m/>
    <m/>
    <m/>
    <s v="D"/>
    <x v="0"/>
    <n v="43046"/>
    <s v="full"/>
    <b v="1"/>
    <m/>
    <m/>
    <s v="Lost in primary"/>
    <m/>
    <m/>
    <m/>
    <m/>
    <m/>
    <m/>
    <m/>
    <m/>
    <m/>
    <m/>
    <s v="PO BOX 18525"/>
    <s v="SEATTLE"/>
    <s v="WA"/>
    <n v="98118"/>
    <s v="425-802-5847"/>
    <n v="5074.83"/>
    <n v="0"/>
    <n v="4914.05"/>
    <n v="0"/>
    <n v="0"/>
    <n v="0"/>
    <m/>
    <m/>
    <s v="https://web.pdc.wa.gov/rptimg/default.aspx?docid=4663284"/>
    <n v="14116"/>
    <n v="3273"/>
    <n v="3626"/>
    <n v="4695"/>
    <m/>
    <s v="ARMAVEN POGOSYAN"/>
    <s v="candidate"/>
    <m/>
    <n v="44149.019884259258"/>
  </r>
  <r>
    <s v="ca-2016-4521"/>
    <s v="BLAKB  504"/>
    <s v="CA"/>
    <n v="42198"/>
    <m/>
    <m/>
    <m/>
    <s v="Electronic"/>
    <n v="42198"/>
    <x v="8"/>
    <s v="Candidate registered"/>
    <s v="Brian E. Blake (BRIAN BLAKE)"/>
    <m/>
    <s v="P.O. BOX 1541"/>
    <s v="LONGVIEW"/>
    <s v="COWLITZ"/>
    <s v="WA"/>
    <n v="98632"/>
    <s v="BARBWESTRICK@COMCAST.NET"/>
    <s v="repbrianblake@msn.com"/>
    <s v="360-589-0123"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936 23RD AVE."/>
    <s v="LONGVIEW"/>
    <s v="WA"/>
    <n v="98632"/>
    <m/>
    <n v="123036"/>
    <n v="16599.150000000001"/>
    <n v="128407.54"/>
    <n v="0"/>
    <n v="0"/>
    <n v="0"/>
    <n v="10896.32"/>
    <n v="0"/>
    <s v="https://web.pdc.wa.gov/rptimg/default.aspx?docid=4510514"/>
    <n v="1618"/>
    <n v="140"/>
    <n v="4521"/>
    <n v="5314"/>
    <n v="19"/>
    <s v="BARB WESTRICK"/>
    <s v="candidate"/>
    <m/>
    <n v="44149.040810185186"/>
  </r>
  <r>
    <s v="ca-2016-4476"/>
    <s v="CHAPS  260"/>
    <s v="CA"/>
    <n v="42666"/>
    <m/>
    <m/>
    <m/>
    <m/>
    <n v="42666"/>
    <x v="8"/>
    <s v="Candidate registered"/>
    <s v="CHAPLIN SCOTT W (SCOTT CHAPLIN)"/>
    <m/>
    <s v="PO BOX 374"/>
    <s v="FREELAND"/>
    <s v="SKAGIT"/>
    <s v="WA"/>
    <n v="98260"/>
    <s v="voteforscottchaplin@gmail.com"/>
    <s v="voteforscottchaplin@gmail.com"/>
    <s v="360-632-2851"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D"/>
    <x v="0"/>
    <n v="42682"/>
    <s v="mini"/>
    <b v="1"/>
    <m/>
    <m/>
    <m/>
    <m/>
    <m/>
    <m/>
    <m/>
    <m/>
    <m/>
    <m/>
    <m/>
    <m/>
    <m/>
    <s v="PO BOX 374"/>
    <s v="FREELAND"/>
    <s v="WA"/>
    <n v="98260"/>
    <s v="360-632-2851"/>
    <m/>
    <m/>
    <m/>
    <m/>
    <m/>
    <m/>
    <n v="231.98"/>
    <n v="0"/>
    <s v="https://web.pdc.wa.gov/rptimg/default.aspx?docid=4611475"/>
    <n v="2868"/>
    <n v="3960"/>
    <n v="4476"/>
    <m/>
    <n v="10"/>
    <s v="SCOTT CHAPLIN"/>
    <s v="candidate"/>
    <m/>
    <n v="43597.971608796295"/>
  </r>
  <r>
    <s v="ca-2017-3553"/>
    <s v="SPARR  070"/>
    <s v="CA"/>
    <n v="42898"/>
    <m/>
    <m/>
    <m/>
    <m/>
    <n v="42898"/>
    <x v="10"/>
    <s v="Candidate registered"/>
    <s v="Rheagan B. Sparks (RHEAGAN SPARKS)"/>
    <m/>
    <s v="17824 115TH AVE. SW"/>
    <s v="VASHON"/>
    <s v="KING"/>
    <s v="WA"/>
    <n v="98070"/>
    <s v="rheagan66@icloud.com"/>
    <s v="rheagan66@icloud.com"/>
    <s v="206-790-2215"/>
    <s v="SCHOOL DIRECTOR"/>
    <n v="49"/>
    <s v="VASHON SD 402"/>
    <n v="4279"/>
    <s v="KING"/>
    <s v="Local"/>
    <n v="8748"/>
    <s v="C"/>
    <s v="Registration and financial affairs"/>
    <s v="Candidate"/>
    <s v="Candidate"/>
    <m/>
    <m/>
    <m/>
    <s v="D"/>
    <x v="0"/>
    <n v="43046"/>
    <s v="mini"/>
    <b v="1"/>
    <m/>
    <m/>
    <s v="Not in primary"/>
    <s v="Won in general"/>
    <m/>
    <m/>
    <m/>
    <m/>
    <m/>
    <m/>
    <m/>
    <m/>
    <m/>
    <s v="17824 115TH AVE. SW"/>
    <s v="VASHON"/>
    <s v="WA"/>
    <n v="98070"/>
    <s v="206-790-2215"/>
    <m/>
    <m/>
    <m/>
    <m/>
    <m/>
    <m/>
    <m/>
    <m/>
    <s v="https://web.pdc.wa.gov/rptimg/default.aspx?docid=4654143"/>
    <n v="18431"/>
    <n v="3208"/>
    <n v="3553"/>
    <m/>
    <m/>
    <s v="RHEAGAN SPARKS"/>
    <s v="candidate"/>
    <m/>
    <n v="43597.960115740738"/>
  </r>
  <r>
    <s v="ca-2017-3343"/>
    <s v="GORSN  640"/>
    <s v="CA"/>
    <n v="42894"/>
    <m/>
    <m/>
    <m/>
    <m/>
    <n v="42894"/>
    <x v="10"/>
    <s v="Candidate registered"/>
    <s v="GORSHE NANCY I (NANCY GORSHE)"/>
    <m/>
    <s v="PO BOX 387"/>
    <s v="OCEAN PARK"/>
    <s v="PACIFIC"/>
    <s v="WA"/>
    <n v="98640"/>
    <s v="nancygorshe@reachone.com"/>
    <s v="nancygorshe@reachone.com"/>
    <s v="360-665-2368"/>
    <s v="HOSPITAL COMMISSIONER"/>
    <n v="45"/>
    <s v="PACIFIC HOSP DIST 3"/>
    <n v="4911"/>
    <s v="PACIFIC"/>
    <s v="Local"/>
    <n v="7928"/>
    <s v="C"/>
    <s v="Registration and financial affairs"/>
    <s v="Candidate"/>
    <s v="Candidate"/>
    <m/>
    <m/>
    <m/>
    <s v="D"/>
    <x v="0"/>
    <n v="43046"/>
    <s v="mini"/>
    <b v="1"/>
    <m/>
    <m/>
    <s v="Not in primary"/>
    <s v="Unopposed in general"/>
    <m/>
    <m/>
    <m/>
    <m/>
    <m/>
    <m/>
    <m/>
    <m/>
    <m/>
    <s v="PO BOX 387"/>
    <s v="OCEAN PARK"/>
    <s v="WA"/>
    <n v="98640"/>
    <s v="360-665-2368"/>
    <m/>
    <m/>
    <m/>
    <m/>
    <m/>
    <m/>
    <m/>
    <m/>
    <s v="https://web.pdc.wa.gov/rptimg/default.aspx?docid=4652714"/>
    <n v="7285"/>
    <n v="3027"/>
    <n v="3343"/>
    <m/>
    <m/>
    <s v="NANCY GORSHE"/>
    <s v="candidate"/>
    <m/>
    <n v="43597.956828703704"/>
  </r>
  <r>
    <s v="ca-2017-3587"/>
    <s v="VANVD  072"/>
    <s v="CA"/>
    <n v="42891"/>
    <m/>
    <m/>
    <m/>
    <m/>
    <n v="42891"/>
    <x v="10"/>
    <s v="Candidate registered"/>
    <s v="Derek A. van Veen (DEREK VAN VEEN)"/>
    <m/>
    <s v="15724 154TH AVENUE NE"/>
    <s v="WOODINVILLE"/>
    <s v="KING"/>
    <s v="WA"/>
    <n v="98072"/>
    <s v="derek_vanveen@hotmail.com"/>
    <s v="derek_vanveen@hotmail.com"/>
    <s v="425-213-4554"/>
    <s v="FIRE COMMISSIONER"/>
    <n v="44"/>
    <s v="WOODINVILLE FIRE &amp; RESCUE"/>
    <n v="3491"/>
    <s v="KING"/>
    <s v="Local"/>
    <n v="24877"/>
    <s v="C"/>
    <s v="Registration and financial affairs"/>
    <s v="Candidate"/>
    <s v="Candidate"/>
    <m/>
    <m/>
    <m/>
    <s v="D"/>
    <x v="0"/>
    <n v="43046"/>
    <s v="mini"/>
    <b v="1"/>
    <m/>
    <m/>
    <s v="Not in primary"/>
    <s v="Unopposed in general"/>
    <m/>
    <m/>
    <m/>
    <m/>
    <m/>
    <m/>
    <m/>
    <m/>
    <m/>
    <s v="15724 154TH AVENUE NE"/>
    <s v="WOODINVILLE"/>
    <s v="WA"/>
    <n v="98072"/>
    <s v="425-213-4554"/>
    <m/>
    <m/>
    <m/>
    <m/>
    <m/>
    <m/>
    <m/>
    <m/>
    <s v="https://web.pdc.wa.gov/rptimg/default.aspx?docid=4652487"/>
    <n v="20070"/>
    <n v="3240"/>
    <n v="3587"/>
    <m/>
    <m/>
    <s v="DEREK VAN VEEN"/>
    <s v="candidate"/>
    <m/>
    <n v="43597.960636574076"/>
  </r>
  <r>
    <s v="ca-2017-2224"/>
    <s v="SANTP  284"/>
    <s v="CA"/>
    <n v="42890"/>
    <m/>
    <m/>
    <m/>
    <m/>
    <n v="42890"/>
    <x v="10"/>
    <s v="Candidate registered"/>
    <s v="SANTANGELO PAMELA (PAMELA SANTANGELO)"/>
    <m/>
    <s v="P.O. BOX 1063"/>
    <s v="BURLINGTON"/>
    <s v="SKAGIT"/>
    <s v="WA"/>
    <n v="98233"/>
    <s v="vote@pamelaforswschools.com"/>
    <s v="pamela@intptt.com"/>
    <s v="360-610-7754"/>
    <s v="SCHOOL DIRECTOR"/>
    <n v="49"/>
    <s v="SEDRO WOOLLEY SD 101"/>
    <n v="4051"/>
    <s v="SKAGIT"/>
    <s v="Local"/>
    <n v="16079"/>
    <s v="C"/>
    <s v="Registration and financial affairs"/>
    <s v="Candidate"/>
    <s v="Candidate"/>
    <m/>
    <m/>
    <m/>
    <s v="D"/>
    <x v="0"/>
    <n v="43046"/>
    <s v="mini"/>
    <b v="1"/>
    <m/>
    <m/>
    <s v="Lost in primary"/>
    <m/>
    <m/>
    <m/>
    <m/>
    <m/>
    <m/>
    <m/>
    <m/>
    <m/>
    <m/>
    <s v="P.O. BOX 1063"/>
    <s v="BURLINGTON"/>
    <s v="WA"/>
    <n v="98233"/>
    <s v="360-610-7754"/>
    <m/>
    <m/>
    <m/>
    <m/>
    <m/>
    <m/>
    <m/>
    <m/>
    <s v="https://web.pdc.wa.gov/rptimg/default.aspx?docid=4652401"/>
    <n v="17028"/>
    <n v="2007"/>
    <n v="2224"/>
    <m/>
    <m/>
    <s v="PAMELA SANTANGELO"/>
    <s v="candidate"/>
    <m/>
    <n v="43597.939201388886"/>
  </r>
  <r>
    <s v="ca-2017-2134"/>
    <s v="REYEE  290"/>
    <s v="CA"/>
    <n v="42888"/>
    <m/>
    <m/>
    <m/>
    <m/>
    <n v="42888"/>
    <x v="10"/>
    <s v="Candidate registered"/>
    <s v="REYES ERIC (ERIC REYES)"/>
    <m/>
    <s v="919 VAN JAN ST"/>
    <s v="SNOHOMISH"/>
    <s v="SNOHOMISH"/>
    <s v="WA"/>
    <n v="98290"/>
    <s v="Ericreyes425@gmail.com"/>
    <s v="ericreyes425@gmail.com"/>
    <s v="425-210-5023"/>
    <s v="CITY COUNCIL MEMBER"/>
    <n v="32"/>
    <s v="CITY OF SNOHOMISH"/>
    <n v="4106"/>
    <s v="SNOHOMISH"/>
    <s v="Local"/>
    <n v="6091"/>
    <s v="C"/>
    <s v="Registration and financial affairs"/>
    <s v="Candidate"/>
    <s v="Candidate"/>
    <m/>
    <m/>
    <m/>
    <s v="D"/>
    <x v="0"/>
    <n v="43046"/>
    <s v="mini"/>
    <b v="1"/>
    <m/>
    <m/>
    <s v="Qualified for general"/>
    <s v="Lost in general"/>
    <m/>
    <m/>
    <m/>
    <m/>
    <m/>
    <m/>
    <m/>
    <m/>
    <m/>
    <s v="919 VAN JAN ST"/>
    <s v="SNOHOMISH"/>
    <s v="WA"/>
    <n v="98290"/>
    <s v="425-210-5023"/>
    <m/>
    <m/>
    <m/>
    <m/>
    <m/>
    <m/>
    <m/>
    <m/>
    <s v="https://web.pdc.wa.gov/rptimg/default.aspx?docid=4652282"/>
    <n v="16202"/>
    <n v="1923"/>
    <n v="2134"/>
    <m/>
    <m/>
    <s v="ERIC REYES"/>
    <s v="candidate"/>
    <m/>
    <n v="43597.937731481485"/>
  </r>
  <r>
    <s v="ca-2017-2098"/>
    <s v="ROSEA  611"/>
    <s v="CA"/>
    <n v="42885"/>
    <m/>
    <m/>
    <m/>
    <m/>
    <n v="42885"/>
    <x v="10"/>
    <s v="Candidate registered"/>
    <s v="ROSEWOOD AMBER R (AMBER ROSEWOOD)"/>
    <m/>
    <s v="2017 ELM STREET"/>
    <s v="LONGVIEW"/>
    <s v="COWLITZ"/>
    <s v="WA"/>
    <n v="98632"/>
    <s v="friendsofamberrosewood@gmail.com"/>
    <s v="friendsofamberrosewood@gmail.com"/>
    <s v="360-200-9636"/>
    <s v="CITY COUNCIL MEMBER"/>
    <n v="32"/>
    <s v="CITY OF LONGVIEW"/>
    <n v="3673"/>
    <s v="COWLITZ"/>
    <s v="Local"/>
    <n v="20674"/>
    <s v="C"/>
    <s v="Registration and financial affairs"/>
    <s v="Candidate"/>
    <s v="Candidate"/>
    <m/>
    <m/>
    <m/>
    <s v="D"/>
    <x v="0"/>
    <n v="43046"/>
    <s v="mini"/>
    <b v="1"/>
    <m/>
    <m/>
    <s v="Not in primary"/>
    <s v="Lost in general"/>
    <m/>
    <m/>
    <m/>
    <m/>
    <m/>
    <m/>
    <m/>
    <m/>
    <m/>
    <s v="2017 ELM STREET"/>
    <s v="LONGVIEW"/>
    <s v="WA"/>
    <n v="98632"/>
    <s v="360-200-9636"/>
    <m/>
    <m/>
    <m/>
    <m/>
    <m/>
    <m/>
    <n v="0"/>
    <n v="943.3"/>
    <s v="https://web.pdc.wa.gov/rptimg/default.aspx?docid=4651126"/>
    <n v="16803"/>
    <n v="1890"/>
    <n v="2098"/>
    <m/>
    <m/>
    <s v="AMBER ROSEWOOD"/>
    <s v="candidate"/>
    <m/>
    <n v="43597.937164351853"/>
  </r>
  <r>
    <s v="ca-2017-2616"/>
    <s v="BRASE  607"/>
    <s v="CA"/>
    <n v="42884"/>
    <m/>
    <m/>
    <m/>
    <m/>
    <n v="42884"/>
    <x v="10"/>
    <s v="Candidate registered"/>
    <s v="BRASIER EMILIA C (EMILIA BRASIER)"/>
    <m/>
    <s v="4132 NE HAYES ST."/>
    <s v="CAMAS"/>
    <s v="CLARK"/>
    <s v="WA"/>
    <n v="98607"/>
    <s v="emiliabrasier@gmail.com"/>
    <s v="emiliabrasier@gmail.com"/>
    <s v="503-269-2058"/>
    <s v="CITY COUNCIL MEMBER"/>
    <n v="32"/>
    <s v="CITY OF CAMAS"/>
    <n v="3087"/>
    <s v="CLARK"/>
    <s v="Local"/>
    <n v="14494"/>
    <s v="C"/>
    <s v="Registration and financial affairs"/>
    <s v="Candidate"/>
    <s v="Candidate"/>
    <m/>
    <m/>
    <m/>
    <s v="D"/>
    <x v="0"/>
    <n v="43046"/>
    <s v="mini"/>
    <b v="1"/>
    <m/>
    <m/>
    <s v="Qualified for general"/>
    <s v="Lost in general"/>
    <m/>
    <m/>
    <m/>
    <m/>
    <m/>
    <m/>
    <m/>
    <m/>
    <m/>
    <s v="4132 NE HAYES ST."/>
    <s v="CAMAS"/>
    <s v="WA"/>
    <n v="98607"/>
    <s v="503-269-2058"/>
    <m/>
    <m/>
    <m/>
    <m/>
    <m/>
    <m/>
    <m/>
    <m/>
    <s v="https://web.pdc.wa.gov/rptimg/default.aspx?docid=4649955"/>
    <n v="1799"/>
    <n v="2364"/>
    <n v="2616"/>
    <m/>
    <m/>
    <s v="EMILIA BRASIER"/>
    <s v="candidate"/>
    <m/>
    <n v="43597.945555555554"/>
  </r>
  <r>
    <s v="ca-2017-3125"/>
    <s v="HENDC  465"/>
    <s v="CA"/>
    <n v="42875"/>
    <m/>
    <m/>
    <m/>
    <m/>
    <n v="42875"/>
    <x v="10"/>
    <s v="Candidate registered"/>
    <s v="HENDERSON CHARLES D (CHARLES HENDERSON)"/>
    <m/>
    <s v="624 WINNIFRED S"/>
    <s v="TACOMA"/>
    <s v="PIERCE"/>
    <s v="WA"/>
    <n v="98465"/>
    <s v="ACATDHENDERSON@GMAIL.COM"/>
    <s v="acatdhenderson@gmail.com"/>
    <s v="253-970-5677"/>
    <s v="PARK &amp; RECREATION COMMISSIONER"/>
    <n v="46"/>
    <s v="METROPOLITAN PARK DIST TACOMA"/>
    <n v="3734"/>
    <s v="PIERCE"/>
    <s v="Local"/>
    <n v="118871"/>
    <s v="C"/>
    <s v="Registration and financial affairs"/>
    <s v="Candidate"/>
    <s v="Candidate"/>
    <m/>
    <m/>
    <m/>
    <s v="D"/>
    <x v="0"/>
    <n v="43046"/>
    <s v="full"/>
    <b v="1"/>
    <m/>
    <m/>
    <s v="Lost in primary"/>
    <m/>
    <m/>
    <m/>
    <m/>
    <m/>
    <m/>
    <m/>
    <m/>
    <m/>
    <m/>
    <s v="624 WINNIFRED S"/>
    <s v="TACOMA"/>
    <s v="WA"/>
    <n v="98465"/>
    <s v="253-970-5677"/>
    <m/>
    <m/>
    <m/>
    <m/>
    <m/>
    <m/>
    <m/>
    <m/>
    <s v="https://web.pdc.wa.gov/rptimg/default.aspx?docid=4648273"/>
    <n v="8683"/>
    <n v="2829"/>
    <n v="3125"/>
    <m/>
    <m/>
    <s v="CHARLES HENDERSON"/>
    <s v="candidate"/>
    <m/>
    <n v="43597.953587962962"/>
  </r>
  <r>
    <s v="ca-2017-2388"/>
    <s v="JOHNR  058"/>
    <s v="CA"/>
    <n v="42872"/>
    <m/>
    <m/>
    <m/>
    <m/>
    <n v="42872"/>
    <x v="10"/>
    <s v="Candidate registered"/>
    <s v="JOHNSON RONALD D (RONALD JOHNSON)"/>
    <m/>
    <s v="PO BOX 58922"/>
    <s v="RENTON"/>
    <s v="KING"/>
    <s v="WA"/>
    <n v="98058"/>
    <s v="JohnsonRonald@hotmail.com"/>
    <s v="johnsonronald@hotmail.com"/>
    <s v="425-234-3276"/>
    <s v="CITY COUNCIL MEMBER"/>
    <n v="32"/>
    <s v="CITY OF KENT"/>
    <n v="3459"/>
    <s v="KING"/>
    <s v="Local"/>
    <n v="61280"/>
    <s v="C"/>
    <s v="Registration and financial affairs"/>
    <s v="Candidate"/>
    <s v="Candidate"/>
    <m/>
    <m/>
    <m/>
    <s v="D"/>
    <x v="0"/>
    <n v="43046"/>
    <s v="mini"/>
    <b v="1"/>
    <m/>
    <m/>
    <s v="Lost in primary"/>
    <m/>
    <m/>
    <m/>
    <m/>
    <m/>
    <m/>
    <m/>
    <m/>
    <m/>
    <m/>
    <s v="PO BOX 58922"/>
    <s v="RENTON"/>
    <s v="WA"/>
    <n v="98058"/>
    <s v="425-234-3276"/>
    <m/>
    <m/>
    <m/>
    <m/>
    <m/>
    <m/>
    <m/>
    <m/>
    <s v="https://web.pdc.wa.gov/rptimg/default.aspx?docid=4647907"/>
    <n v="9728"/>
    <n v="2155"/>
    <n v="2388"/>
    <m/>
    <m/>
    <s v="RONALD JOHNSON"/>
    <s v="candidate"/>
    <m/>
    <n v="43597.94190972222"/>
  </r>
  <r>
    <s v="ca-2017-3148"/>
    <s v="MAIKS  022"/>
    <s v="CA"/>
    <n v="42958"/>
    <m/>
    <m/>
    <m/>
    <s v="Electronic"/>
    <n v="42958"/>
    <x v="10"/>
    <s v="Candidate registered"/>
    <s v="shirley maike (SHIRLEY MAIKE)"/>
    <m/>
    <s v="PO BOX 388"/>
    <s v="MEDICAL LAKE"/>
    <s v="SPOKANE"/>
    <s v="WA"/>
    <n v="99022"/>
    <s v="smaike@centurytel.net"/>
    <s v="smaike@centurytel.net"/>
    <s v="509-299-5451"/>
    <s v="MAYOR"/>
    <n v="31"/>
    <s v="CITY OF MEDICAL LAKE"/>
    <n v="3724"/>
    <s v="SPOKANE"/>
    <s v="Local"/>
    <n v="2689"/>
    <s v="F"/>
    <s v="Financial affairs only"/>
    <s v="Candidate"/>
    <s v="Candidate"/>
    <m/>
    <m/>
    <m/>
    <s v="D"/>
    <x v="0"/>
    <n v="43046"/>
    <s v="mini"/>
    <b v="1"/>
    <m/>
    <m/>
    <s v="Qualified for general"/>
    <s v="Won in general"/>
    <m/>
    <m/>
    <m/>
    <m/>
    <m/>
    <m/>
    <m/>
    <m/>
    <m/>
    <s v="PO BOX 388"/>
    <s v="MEDICAL LAKE"/>
    <s v="WA"/>
    <n v="99022"/>
    <s v="509-299-7242"/>
    <n v="3957.7"/>
    <n v="0"/>
    <n v="3806.72"/>
    <n v="0"/>
    <n v="0"/>
    <n v="0"/>
    <m/>
    <m/>
    <s v="https://web.pdc.wa.gov/rptimg/default.aspx?filerid_election_year=MAIKS%20%20022%3A%7C%3A2017"/>
    <n v="11945"/>
    <n v="2852"/>
    <n v="3148"/>
    <n v="4593"/>
    <m/>
    <s v="BARBARA REESE"/>
    <s v="candidate"/>
    <m/>
    <n v="44149.016296296293"/>
  </r>
  <r>
    <s v="ca-2017-2240"/>
    <s v="MARTA  198"/>
    <s v="CA"/>
    <n v="42842"/>
    <m/>
    <m/>
    <m/>
    <s v="Electronic"/>
    <n v="42842"/>
    <x v="10"/>
    <s v="Candidate registered"/>
    <s v="MARTINELLI ANTHONY J (ANTHONY MARTINELLI)"/>
    <m/>
    <s v="1208 S. 216TH APT 104D"/>
    <s v="DES MOINES"/>
    <s v="KING"/>
    <s v="WA"/>
    <n v="98198"/>
    <s v="ANTHONYM1230@GMAIL.COM"/>
    <s v="anthonym1230@gmail.com"/>
    <s v="206-799-8696"/>
    <s v="CITY COUNCIL MEMBER"/>
    <n v="32"/>
    <s v="CITY OF DES MOINES"/>
    <n v="3230"/>
    <s v="KING"/>
    <s v="Local"/>
    <n v="17277"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Lost in general"/>
    <m/>
    <m/>
    <m/>
    <m/>
    <m/>
    <m/>
    <m/>
    <m/>
    <m/>
    <s v="1208 S. 216TH ST."/>
    <s v="DES MOINES"/>
    <s v="WA"/>
    <n v="98198"/>
    <m/>
    <n v="3416.42"/>
    <n v="0"/>
    <n v="3464.89"/>
    <n v="0"/>
    <n v="0"/>
    <n v="0"/>
    <m/>
    <m/>
    <s v="https://web.pdc.wa.gov/rptimg/default.aspx?docid=4642632"/>
    <n v="12234"/>
    <n v="1553"/>
    <n v="2240"/>
    <n v="4604"/>
    <m/>
    <s v="BRANDY MARTINELLI"/>
    <s v="candidate"/>
    <m/>
    <n v="44149.016574074078"/>
  </r>
  <r>
    <s v="ca-2017-2424"/>
    <s v="MCGLK  133"/>
    <s v="CA"/>
    <n v="42841"/>
    <m/>
    <m/>
    <m/>
    <s v="Electronic"/>
    <n v="42841"/>
    <x v="10"/>
    <s v="Candidate registered"/>
    <s v="KEITH A MCGLASHAN  (KEITH MCGLASHAN)"/>
    <m/>
    <s v="PO BOX 60054"/>
    <s v="SHORELINE"/>
    <s v="KING"/>
    <s v="WA"/>
    <n v="98160"/>
    <s v="KAMATJAS@MAC.COM"/>
    <s v="kamatjas@mac.com"/>
    <s v="206-841-8686"/>
    <s v="CITY COUNCIL MEMBER"/>
    <n v="32"/>
    <s v="CITY OF SHORELINE"/>
    <n v="4892"/>
    <s v="KING"/>
    <s v="Local"/>
    <n v="37673"/>
    <s v="C"/>
    <s v="Registration and financial affairs"/>
    <s v="Candidate"/>
    <s v="Candidate"/>
    <m/>
    <m/>
    <m/>
    <s v="D"/>
    <x v="0"/>
    <n v="43046"/>
    <s v="full"/>
    <b v="1"/>
    <m/>
    <m/>
    <s v="Not in primary"/>
    <s v="Won in general"/>
    <m/>
    <m/>
    <m/>
    <m/>
    <m/>
    <m/>
    <m/>
    <m/>
    <m/>
    <s v="18926 5TH AVE NE"/>
    <s v="SHORELINE"/>
    <s v="WA"/>
    <n v="98155"/>
    <s v="206-841-8686"/>
    <n v="12575.5"/>
    <n v="701.51"/>
    <n v="15530.38"/>
    <n v="0"/>
    <n v="0"/>
    <n v="302.17"/>
    <m/>
    <m/>
    <s v="https://web.pdc.wa.gov/rptimg/default.aspx?docid=4641946"/>
    <n v="12710"/>
    <n v="2185"/>
    <n v="2424"/>
    <n v="4627"/>
    <m/>
    <s v="KEITH MCGLASHAN"/>
    <s v="candidate"/>
    <m/>
    <n v="44149.017256944448"/>
  </r>
  <r>
    <s v="ca-2017-3161"/>
    <s v="HELLM  328"/>
    <s v="CA"/>
    <n v="42687"/>
    <m/>
    <m/>
    <m/>
    <m/>
    <n v="42687"/>
    <x v="10"/>
    <s v="Candidate discontinued campaign"/>
    <s v="HELLER MAX J III (MAX HELLER)"/>
    <m/>
    <s v="340 MEADOW AVE N APT B"/>
    <s v="RENTON"/>
    <s v="KING"/>
    <s v="WA"/>
    <n v="98057"/>
    <s v="mjhjml2011@gmail.com"/>
    <s v="mjhjml2011@gmail.com"/>
    <s v="425-524-5068"/>
    <s v="STATE REPRESENTATIVE"/>
    <n v="13"/>
    <s v="LEG DISTRICT 37 - HOUSE"/>
    <n v="4852"/>
    <s v="KING"/>
    <s v="Legislative"/>
    <m/>
    <s v="C"/>
    <s v="Registration and financial affairs"/>
    <s v="Candidate"/>
    <s v="Candidate"/>
    <m/>
    <m/>
    <m/>
    <s v="D"/>
    <x v="0"/>
    <n v="43046"/>
    <s v="full"/>
    <b v="1"/>
    <m/>
    <m/>
    <m/>
    <m/>
    <m/>
    <m/>
    <m/>
    <m/>
    <m/>
    <m/>
    <m/>
    <m/>
    <m/>
    <s v="340 MEADOW AVE N APT B"/>
    <s v="RENTON"/>
    <s v="WA"/>
    <n v="98057"/>
    <s v="425-524-5068"/>
    <m/>
    <m/>
    <m/>
    <m/>
    <m/>
    <m/>
    <m/>
    <m/>
    <s v="https://web.pdc.wa.gov/rptimg/default.aspx?docid=4624646"/>
    <n v="8429"/>
    <n v="25773"/>
    <n v="3161"/>
    <m/>
    <n v="37"/>
    <s v="MAX HELLER"/>
    <s v="candidate"/>
    <m/>
    <n v="43597.95417824074"/>
  </r>
  <r>
    <s v="ca-2016-4148"/>
    <s v="KUDEP  004"/>
    <s v="CA"/>
    <n v="42303"/>
    <m/>
    <m/>
    <m/>
    <s v="Electronic"/>
    <n v="42303"/>
    <x v="8"/>
    <s v="Candidate registered"/>
    <s v="Patricia E Kuderer (PATRICIA KUDERER)"/>
    <m/>
    <s v="PO BOX 1545"/>
    <s v="BELLEVUE"/>
    <s v="KING"/>
    <s v="WA"/>
    <n v="98009"/>
    <s v="INFO@PATTYKUDERER.COM"/>
    <s v="info@pattykuderer.com"/>
    <s v="206-910-2422"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349 16TH AVE E #60"/>
    <s v="SEATTLE"/>
    <s v="WA"/>
    <n v="98112"/>
    <s v="206-218-3108"/>
    <n v="78336.94"/>
    <n v="0"/>
    <n v="78336.94"/>
    <n v="0"/>
    <n v="0"/>
    <n v="0"/>
    <n v="173.98"/>
    <n v="0"/>
    <s v="https://web.pdc.wa.gov/rptimg/default.aspx?docid=4602858"/>
    <n v="10720"/>
    <n v="25512"/>
    <n v="4148"/>
    <n v="5734"/>
    <n v="48"/>
    <s v="ABBOT TAYLOR"/>
    <s v="candidate"/>
    <m/>
    <n v="44149.06150462963"/>
  </r>
  <r>
    <s v="ca-2016-4510"/>
    <s v="BOWLI  312"/>
    <s v="CA"/>
    <n v="42464"/>
    <m/>
    <m/>
    <m/>
    <s v="Electronic"/>
    <n v="42464"/>
    <x v="8"/>
    <s v="Candidate registered"/>
    <s v="Irene Bowling (IRENE BOWLING)"/>
    <m/>
    <s v="P.O. BOX 1261"/>
    <s v="SILVERDALE"/>
    <s v="MASON"/>
    <s v="WA"/>
    <n v="98383"/>
    <s v="IRENE.RUTH.BOWLING@GMAIL.COM"/>
    <s v="irene.ruth.bowling@gmail.com"/>
    <s v="360-990-5302"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7217 CHICO WAY NW"/>
    <s v="BREMERTON"/>
    <s v="WA"/>
    <n v="98312"/>
    <m/>
    <n v="234134.05"/>
    <n v="4719.08"/>
    <n v="237935.11"/>
    <n v="0"/>
    <n v="0"/>
    <n v="0"/>
    <n v="290.98"/>
    <n v="0"/>
    <s v="https://web.pdc.wa.gov/rptimg/default.aspx?docid=4587736"/>
    <n v="1867"/>
    <n v="215"/>
    <n v="4510"/>
    <n v="5319"/>
    <n v="35"/>
    <s v="ANDREW PONTIUS"/>
    <s v="candidate"/>
    <m/>
    <n v="44149.041064814817"/>
  </r>
  <r>
    <s v="ca-2016-4545"/>
    <s v="BATEM  361"/>
    <s v="CA"/>
    <n v="42519"/>
    <m/>
    <m/>
    <m/>
    <m/>
    <n v="42519"/>
    <x v="8"/>
    <s v="Candidate registered"/>
    <s v="BATES MICHAEL B (MICHAEL BATES)"/>
    <m/>
    <s v="P.O BOX 146"/>
    <s v="DIXIE"/>
    <s v="WALLA WALLA"/>
    <s v="WA"/>
    <n v="99329"/>
    <s v="votemikebates@gmail.com"/>
    <s v="votemikebates@gmail.com"/>
    <s v="509-525-0253"/>
    <s v="COUNTY COMMISSIONER"/>
    <n v="23"/>
    <s v="WALLA WALLA CO"/>
    <n v="4302"/>
    <s v="WALLA WALLA"/>
    <s v="Local"/>
    <n v="32259"/>
    <s v="C"/>
    <s v="Registration and financial affairs"/>
    <s v="Candidate"/>
    <s v="Candidate"/>
    <m/>
    <m/>
    <m/>
    <s v="D"/>
    <x v="0"/>
    <n v="42682"/>
    <s v="mini"/>
    <b v="1"/>
    <m/>
    <m/>
    <s v="Lost in primary"/>
    <m/>
    <m/>
    <m/>
    <m/>
    <m/>
    <m/>
    <m/>
    <m/>
    <m/>
    <m/>
    <s v="123 THUNDER RIDGE RD."/>
    <s v="WALLA WALLA"/>
    <s v="WA"/>
    <n v="99362"/>
    <m/>
    <m/>
    <m/>
    <m/>
    <m/>
    <m/>
    <m/>
    <m/>
    <m/>
    <s v="https://web.pdc.wa.gov/rptimg/default.aspx?docid=4581830"/>
    <n v="1189"/>
    <n v="4008"/>
    <n v="4545"/>
    <m/>
    <m/>
    <s v="SHELIA ESLINGER"/>
    <s v="candidate"/>
    <m/>
    <n v="43597.972685185188"/>
  </r>
  <r>
    <s v="ca-2016-4269"/>
    <s v="HARRT2 687"/>
    <s v="CA"/>
    <n v="42519"/>
    <m/>
    <m/>
    <m/>
    <s v="Electronic"/>
    <n v="42519"/>
    <x v="8"/>
    <s v="Candidate registered"/>
    <s v="HARRIS TANISHA L (TANISHA HARRIS)"/>
    <m/>
    <s v="PO BOX 873235"/>
    <s v="VANCOUVER"/>
    <s v="CLARK"/>
    <s v="WA"/>
    <n v="98687"/>
    <s v="PDAMM2@COMCAST.NET"/>
    <s v="neshalynn@hotmail.com"/>
    <s v="360-521-5103"/>
    <s v="COUNTY COUNCIL MEMBER"/>
    <n v="25"/>
    <s v="CLARK CO"/>
    <n v="3147"/>
    <s v="CLARK"/>
    <s v="Local"/>
    <n v="251145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3801 NE 172ND AVE"/>
    <s v="VANCOUVER"/>
    <s v="WA"/>
    <n v="98682"/>
    <s v="360-609-3527"/>
    <n v="59903.360000000001"/>
    <n v="0"/>
    <n v="61470.67"/>
    <n v="-224.02"/>
    <n v="0"/>
    <n v="0"/>
    <n v="347.97"/>
    <n v="0"/>
    <s v="https://web.pdc.wa.gov/rptimg/default.aspx?docid=4574550"/>
    <n v="8194"/>
    <n v="25643"/>
    <n v="4269"/>
    <n v="5600"/>
    <m/>
    <s v="MARSHA MANNING"/>
    <s v="candidate"/>
    <m/>
    <n v="44149.053923611114"/>
  </r>
  <r>
    <s v="ca-2016-4577"/>
    <s v="RAUND  041"/>
    <s v="CA"/>
    <n v="42506"/>
    <m/>
    <m/>
    <m/>
    <s v="Electronic"/>
    <n v="42506"/>
    <x v="8"/>
    <s v="Candidate registered"/>
    <s v="RAUNIYAR DARSHAN (DARSHAN RAUNIYAR)"/>
    <m/>
    <s v="P.O. BOX 1104"/>
    <s v="BOTHELL"/>
    <s v="KING"/>
    <s v="WA"/>
    <n v="98041"/>
    <s v="DARSHANFORHOUSE@GMAIL.COM"/>
    <s v="darshanforhouse@gmail.com"/>
    <s v="425-780-1800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s v="Open seat"/>
    <m/>
    <m/>
    <m/>
    <m/>
    <m/>
    <m/>
    <m/>
    <m/>
    <s v="9002 186TH AVE E E202"/>
    <s v="BONNEY LAKE"/>
    <s v="WA"/>
    <n v="98391"/>
    <s v="253-363-2441"/>
    <n v="32000"/>
    <n v="1000"/>
    <n v="35430.400000000001"/>
    <n v="0"/>
    <n v="0"/>
    <n v="0"/>
    <n v="9135.1200000000008"/>
    <n v="0"/>
    <s v="https://web.pdc.wa.gov/rptimg/default.aspx?docid=4572748"/>
    <n v="15972"/>
    <n v="4033"/>
    <n v="4577"/>
    <n v="6003"/>
    <n v="1"/>
    <s v="MARCI GRANQUIST"/>
    <s v="candidate"/>
    <m/>
    <n v="44149.071145833332"/>
  </r>
  <r>
    <s v="ca-2016-4461"/>
    <s v="CLARD  611"/>
    <s v="CA"/>
    <n v="42501"/>
    <m/>
    <m/>
    <m/>
    <m/>
    <n v="42501"/>
    <x v="8"/>
    <s v="Candidate registered"/>
    <s v="CLARK DANIEL L (DANIEL CLARK)"/>
    <m/>
    <s v="142 BURMA ROAD"/>
    <s v="CASTLE ROCK"/>
    <s v="COWLITZ"/>
    <s v="WA"/>
    <n v="98611"/>
    <s v="danclark4pud3@yahoo.com"/>
    <s v="danclark4pud3@yahoo.com"/>
    <s v="360-274-7536"/>
    <s v="PUBLIC UTILITY COMMISSIONER"/>
    <n v="48"/>
    <s v="COWLITZ PUD"/>
    <n v="3210"/>
    <s v="COWLITZ"/>
    <s v="Local"/>
    <n v="58188"/>
    <s v="C"/>
    <s v="Registration and financial affairs"/>
    <s v="Candidate"/>
    <s v="Candidate"/>
    <m/>
    <m/>
    <m/>
    <s v="D"/>
    <x v="0"/>
    <n v="42682"/>
    <s v="mini"/>
    <b v="1"/>
    <m/>
    <m/>
    <s v="Lost in primary"/>
    <m/>
    <m/>
    <m/>
    <m/>
    <m/>
    <m/>
    <m/>
    <m/>
    <m/>
    <m/>
    <s v="490 WATERS ROAD"/>
    <s v="CASTLE ROCK"/>
    <s v="WA"/>
    <n v="98611"/>
    <m/>
    <m/>
    <m/>
    <m/>
    <m/>
    <m/>
    <m/>
    <m/>
    <m/>
    <s v="https://web.pdc.wa.gov/rptimg/default.aspx?docid=4572046"/>
    <n v="3656"/>
    <n v="3949"/>
    <n v="4461"/>
    <m/>
    <m/>
    <s v="MARIE A. VOELKER, CPA"/>
    <s v="candidate"/>
    <m/>
    <n v="43597.971030092594"/>
  </r>
  <r>
    <s v="ca-2016-4750"/>
    <s v="MECKK  404"/>
    <s v="CA"/>
    <n v="42489"/>
    <m/>
    <m/>
    <m/>
    <s v="Electronic"/>
    <n v="42489"/>
    <x v="8"/>
    <s v="Candidate registered"/>
    <s v="MECKLENBURG KARL (KARL MECKLENBURG)"/>
    <m/>
    <s v="1215 83RD STREET EAST"/>
    <s v="TACOMA"/>
    <s v="PIERCE"/>
    <s v="WA"/>
    <n v="98404"/>
    <s v="electmeck@gmail.com"/>
    <s v="electmeck@gmail.com"/>
    <s v="253-720-7859"/>
    <s v="STATE SENATOR"/>
    <n v="12"/>
    <s v="LEG DISTRICT 25 - SENATE"/>
    <n v="4754"/>
    <s v="PIERC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Open seat"/>
    <m/>
    <m/>
    <m/>
    <m/>
    <m/>
    <m/>
    <m/>
    <m/>
    <s v="23240 88TH AVE. S. VV104"/>
    <s v="KENT"/>
    <s v="WA"/>
    <n v="98031"/>
    <s v="206-851-4811"/>
    <n v="25682.01"/>
    <n v="0"/>
    <n v="21108.3"/>
    <n v="1000"/>
    <n v="0"/>
    <n v="0"/>
    <n v="173.98"/>
    <n v="0"/>
    <s v="https://web.pdc.wa.gov/rptimg/default.aspx?docid=4568219"/>
    <n v="12935"/>
    <n v="4151"/>
    <n v="4750"/>
    <n v="5819"/>
    <n v="25"/>
    <s v="JAMES EIDER"/>
    <s v="candidate"/>
    <m/>
    <n v="44149.06459490741"/>
  </r>
  <r>
    <s v="ca-2016-4343"/>
    <s v="FRANH  110"/>
    <s v="CA"/>
    <n v="42486"/>
    <m/>
    <m/>
    <m/>
    <s v="Electronic"/>
    <n v="42486"/>
    <x v="8"/>
    <s v="Candidate registered"/>
    <s v="HILARY S FRANZ (HILARY FRANZ)"/>
    <m/>
    <s v="PO BOX 20664"/>
    <s v="SEATTLE"/>
    <m/>
    <s v="WA"/>
    <n v="98102"/>
    <s v="INFO@HILARYFRANZ.COM"/>
    <s v="hilary@hilaryfranz.com"/>
    <s v="206-475-5689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Open seat"/>
    <m/>
    <m/>
    <m/>
    <m/>
    <m/>
    <m/>
    <m/>
    <m/>
    <s v="349 16TH AVE E #302"/>
    <s v="SEATTLE"/>
    <s v="WA"/>
    <n v="98112"/>
    <s v="206-218-3108"/>
    <n v="530137.17000000004"/>
    <n v="0"/>
    <n v="526046.1"/>
    <n v="0"/>
    <n v="0"/>
    <n v="715.25"/>
    <n v="297851.8"/>
    <n v="0"/>
    <s v="https://web.pdc.wa.gov/rptimg/default.aspx?docid=4567744"/>
    <n v="6337"/>
    <n v="1111"/>
    <n v="4343"/>
    <n v="5531"/>
    <m/>
    <s v="ABBOT TAYLOR"/>
    <s v="candidate"/>
    <m/>
    <n v="44149.051180555558"/>
  </r>
  <r>
    <s v="ca-2016-4477"/>
    <s v="CHAPM  362"/>
    <s v="CA"/>
    <n v="42456"/>
    <m/>
    <m/>
    <m/>
    <s v="Electronic"/>
    <n v="42456"/>
    <x v="8"/>
    <s v="Candidate registered"/>
    <s v="Michael Chapman (MICHAEL CHAPMAN)"/>
    <m/>
    <s v="1321 SOUTH LAUREL"/>
    <s v="PORT ANGELES"/>
    <s v="CLALLAM"/>
    <s v="WA"/>
    <n v="98362"/>
    <s v="CHARLIEM@OLYPEN.COM"/>
    <s v="chapman@olypen.com"/>
    <s v="360-477-1131"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Open seat"/>
    <m/>
    <m/>
    <m/>
    <m/>
    <m/>
    <m/>
    <m/>
    <m/>
    <s v="227 WEST EIGHTH"/>
    <s v="PORT ANGELES"/>
    <s v="WA"/>
    <n v="98362"/>
    <s v="360-672-2318"/>
    <n v="118213.27"/>
    <n v="0"/>
    <n v="107540.77"/>
    <n v="0"/>
    <n v="0"/>
    <n v="0"/>
    <n v="231.98"/>
    <n v="0"/>
    <s v="https://web.pdc.wa.gov/rptimg/default.aspx?docid=4568820"/>
    <n v="2866"/>
    <n v="30363"/>
    <n v="4477"/>
    <n v="5357"/>
    <n v="24"/>
    <s v="CHARLES MCCLAIN"/>
    <s v="candidate"/>
    <m/>
    <n v="44149.043900462966"/>
  </r>
  <r>
    <s v="ca-2016-4351"/>
    <s v="FISKA  124"/>
    <s v="CA"/>
    <n v="42453"/>
    <m/>
    <m/>
    <m/>
    <s v="Electronic"/>
    <n v="42453"/>
    <x v="8"/>
    <s v="Candidate registered"/>
    <s v="FISKEN ALEC M JR (ALEC FISKEN)"/>
    <m/>
    <s v="1009 SUMMIT AVE E"/>
    <s v="SEATTLE"/>
    <m/>
    <s v="WA"/>
    <n v="98102"/>
    <s v="alecfisken@gmail.com"/>
    <s v="alecfisken@gmail.com"/>
    <s v="206-310-4137"/>
    <s v="STATE TREASURER"/>
    <n v="11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2905 FRANKLIN AVE E"/>
    <s v="SEATTLE"/>
    <s v="WA"/>
    <s v="98102-3090"/>
    <s v="206-225-9681"/>
    <n v="18565.48"/>
    <n v="0"/>
    <n v="28970.93"/>
    <n v="0"/>
    <n v="0"/>
    <n v="0"/>
    <n v="982.33"/>
    <n v="0"/>
    <s v="https://web.pdc.wa.gov/rptimg/default.aspx?docid=4556611"/>
    <n v="6216"/>
    <n v="3878"/>
    <n v="4351"/>
    <n v="5520"/>
    <m/>
    <s v="PAUL ELLIOTT"/>
    <s v="candidate"/>
    <m/>
    <n v="44149.050810185188"/>
  </r>
  <r>
    <s v="ca-2016-4327"/>
    <s v="GELDR  370"/>
    <s v="CA"/>
    <n v="41323"/>
    <m/>
    <m/>
    <m/>
    <s v="Electronic"/>
    <n v="41323"/>
    <x v="8"/>
    <s v="Candidate registered"/>
    <s v="ROBERT GELDER"/>
    <m/>
    <s v="PO BOX 2646"/>
    <s v="POULSBO"/>
    <s v="KITSAP"/>
    <s v="WA"/>
    <n v="98370"/>
    <s v="ROBERT@ROBERTGELDER.COM"/>
    <s v="robert@robertgelder.com"/>
    <s v="360-710-2606"/>
    <s v="COUNTY COMMISSIONER"/>
    <n v="23"/>
    <s v="KITSAP CO"/>
    <n v="3539"/>
    <s v="KITSAP"/>
    <s v="Local"/>
    <n v="153401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Unopposed in general"/>
    <m/>
    <m/>
    <m/>
    <m/>
    <m/>
    <m/>
    <m/>
    <m/>
    <m/>
    <s v="753 ORRFELT DR NW"/>
    <s v="BREMERTON"/>
    <s v="WA"/>
    <s v="98311-8921"/>
    <s v="360-337-7334"/>
    <n v="19833.5"/>
    <n v="6517.46"/>
    <n v="6952.94"/>
    <n v="0"/>
    <n v="0"/>
    <n v="0"/>
    <m/>
    <m/>
    <s v="https://web.pdc.wa.gov/rptimg/default.aspx?filerid_election_year=GELDR%20%20370%3A%7C%3A2016"/>
    <n v="6880"/>
    <n v="1097"/>
    <n v="4327"/>
    <n v="5555"/>
    <m/>
    <s v="GINGER SOMMERHAUSER"/>
    <s v="candidate"/>
    <m/>
    <n v="44149.052268518521"/>
  </r>
  <r>
    <s v="ca-2016-4652"/>
    <s v="PALUG  072"/>
    <s v="CA"/>
    <n v="42416"/>
    <m/>
    <m/>
    <m/>
    <m/>
    <n v="42416"/>
    <x v="8"/>
    <s v="Candidate discontinued campaign"/>
    <s v="Guy Palumbo (GUY PALUMBO)"/>
    <m/>
    <s v="10526 221ST PLACE SE"/>
    <s v="SNOHOMISH"/>
    <s v="SNOHOMISH"/>
    <s v="WA"/>
    <n v="98296"/>
    <s v="GUY4SNOCO@GMAIL.COM"/>
    <s v="guy4snoco@gmail.com"/>
    <s v="206-718-1970"/>
    <s v="COUNTY COUNCIL MEMBER"/>
    <n v="25"/>
    <s v="SNOHOMISH CO"/>
    <n v="4107"/>
    <s v="SNOHOMISH"/>
    <s v="Local"/>
    <n v="425391"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10526 221ST PLACE SE"/>
    <s v="SNOHOMISH"/>
    <s v="WA"/>
    <n v="98296"/>
    <s v="206-718-1970"/>
    <m/>
    <m/>
    <m/>
    <m/>
    <m/>
    <m/>
    <n v="817.11"/>
    <n v="0"/>
    <s v="https://web.pdc.wa.gov/rptimg/default.aspx?filerid_election_year=PALUG%20%20072%3A%7C%3A2016"/>
    <n v="14672"/>
    <n v="26050"/>
    <n v="4652"/>
    <m/>
    <m/>
    <s v="GUY PALUMBO"/>
    <s v="candidate"/>
    <m/>
    <n v="43597.974502314813"/>
  </r>
  <r>
    <s v="ca-2016-4613"/>
    <s v="PETRN  221"/>
    <s v="CA"/>
    <n v="42340"/>
    <m/>
    <m/>
    <m/>
    <s v="Electronic"/>
    <n v="42340"/>
    <x v="8"/>
    <s v="Candidate registered"/>
    <s v="PETRISH NICHOLAS J III (NICK PETRISH)"/>
    <m/>
    <s v="PO BOX 851"/>
    <s v="MOUNT VERNON"/>
    <s v="SKAGIT"/>
    <s v="WA"/>
    <n v="98274"/>
    <s v="NICK@NICKPETRISH.ORG"/>
    <s v="nick@nickpetrish.org"/>
    <s v="360-941-8550"/>
    <s v="STATE SENATOR"/>
    <n v="12"/>
    <s v="LEG DISTRICT 10 - SENATE"/>
    <n v="4739"/>
    <s v="SKAGIT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1319 8TH STREET"/>
    <s v="ANACORTES"/>
    <s v="WA"/>
    <n v="98221"/>
    <s v="360-202-6212"/>
    <n v="14001"/>
    <n v="0"/>
    <n v="9574.82"/>
    <n v="-3700"/>
    <n v="0"/>
    <n v="0"/>
    <m/>
    <m/>
    <s v="https://web.pdc.wa.gov/rptimg/default.aspx?filerid_election_year=PETRN%20%20221%3A%7C%3A2016"/>
    <n v="15263"/>
    <n v="4062"/>
    <n v="4613"/>
    <n v="5948"/>
    <n v="10"/>
    <s v="ROBERT DOLL"/>
    <s v="candidate"/>
    <m/>
    <n v="44149.068692129629"/>
  </r>
  <r>
    <s v="ca-2016-4580"/>
    <s v="RANKK  250"/>
    <s v="CA"/>
    <n v="41311"/>
    <m/>
    <m/>
    <m/>
    <s v="Electronic"/>
    <n v="41311"/>
    <x v="8"/>
    <s v="Candidate registered"/>
    <s v="RANKER KEVIN M (KEVIN RANKER)"/>
    <m/>
    <s v="PO BOX 92"/>
    <s v="DEER HARBOR"/>
    <s v="SKAGIT"/>
    <s v="WA"/>
    <n v="98243"/>
    <s v="INFO@KEVINRANKER.COM"/>
    <s v="kevin@kevinranker.com"/>
    <s v="360-472-1850"/>
    <s v="STATE SENATOR"/>
    <n v="12"/>
    <s v="LEG DISTRICT 40 - SENATE"/>
    <n v="4769"/>
    <s v="SKAGIT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119 1ST AVE S STE 320"/>
    <s v="SEATTLE"/>
    <s v="WA"/>
    <n v="98104"/>
    <s v="206-682-7328"/>
    <n v="149482.5"/>
    <n v="0"/>
    <n v="144764.07"/>
    <n v="0"/>
    <n v="0"/>
    <n v="0"/>
    <n v="872.14"/>
    <n v="0"/>
    <s v="https://web.pdc.wa.gov/rptimg/default.aspx?filerid_election_year=RANKK%20%20250%3A%7C%3A2016"/>
    <n v="15936"/>
    <n v="1116"/>
    <n v="4580"/>
    <n v="6001"/>
    <n v="40"/>
    <s v="SUZANNE NAUGHTON"/>
    <s v="candidate"/>
    <m/>
    <n v="44149.071053240739"/>
  </r>
  <r>
    <s v="ca-2016-4294"/>
    <s v="GREGM  188"/>
    <s v="CA"/>
    <n v="42295"/>
    <m/>
    <m/>
    <m/>
    <s v="Electronic"/>
    <n v="42295"/>
    <x v="8"/>
    <s v="Candidate registered"/>
    <s v="Mia Su-Ling Gregerson (MIA SU-LING GREGERSON)"/>
    <m/>
    <s v="PO BOX 297"/>
    <s v="SEAHURST"/>
    <s v="KING"/>
    <s v="WA"/>
    <n v="98062"/>
    <s v="PEOPLEFORMIA@GMAIL.COM"/>
    <s v="peopleformia@gmail.com"/>
    <s v="206-795-1950"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1061 SW 149TH STREET"/>
    <s v="BURIEN"/>
    <s v="WA"/>
    <n v="98166"/>
    <m/>
    <n v="68011.13"/>
    <n v="7400"/>
    <n v="56406.1"/>
    <n v="0"/>
    <n v="0"/>
    <n v="0"/>
    <n v="725.43"/>
    <n v="1280"/>
    <s v="https://web.pdc.wa.gov/rptimg/default.aspx?docid=4530051"/>
    <n v="7677"/>
    <n v="520"/>
    <n v="4294"/>
    <n v="5582"/>
    <n v="33"/>
    <s v="JEAN BLACKBURN"/>
    <s v="candidate"/>
    <m/>
    <n v="44149.053113425929"/>
  </r>
  <r>
    <s v="ca-2016-4311"/>
    <s v="GOLDP  840"/>
    <s v="CA"/>
    <n v="42260"/>
    <m/>
    <m/>
    <m/>
    <s v="Electronic"/>
    <n v="42260"/>
    <x v="8"/>
    <s v="Candidate discontinued campaign"/>
    <s v="GOLDMARK PETER J (PETER GOLDMARK)"/>
    <m/>
    <s v="PO BOX 12917"/>
    <s v="SEATTLE"/>
    <m/>
    <s v="WA"/>
    <n v="98111"/>
    <s v="PHIL@SEATTLECFO.COM"/>
    <s v="phil@seattlecfo.com"/>
    <s v="206-382-5552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603 STEWART STREET #819"/>
    <s v="SEATTLE"/>
    <s v="WA"/>
    <n v="98111"/>
    <m/>
    <n v="138904.92000000001"/>
    <n v="15969.12"/>
    <n v="154874.04"/>
    <n v="0"/>
    <n v="0"/>
    <n v="0"/>
    <m/>
    <m/>
    <s v="https://web.pdc.wa.gov/rptimg/default.aspx?filerid_election_year=GOLDP%20%20840%3A%7C%3A2016"/>
    <n v="7216"/>
    <n v="3850"/>
    <n v="4311"/>
    <n v="5564"/>
    <m/>
    <s v="PHILIP LLOYD"/>
    <s v="candidate"/>
    <m/>
    <n v="44149.052523148152"/>
  </r>
  <r>
    <s v="ca-2020-18632"/>
    <s v="SHEWS  225"/>
    <s v="CA"/>
    <n v="43602"/>
    <m/>
    <m/>
    <m/>
    <s v="Electronic"/>
    <n v="43602"/>
    <x v="4"/>
    <s v="Candidate registered"/>
    <s v="Sharon Shewmake"/>
    <s v="People for Sharon"/>
    <s v="PO Box 5162"/>
    <s v="Bellingham"/>
    <s v="WHATCOM"/>
    <s v="WA"/>
    <n v="98227"/>
    <s v="sharon@sharon4whatcom.com"/>
    <s v="sharon@sharon4whatcom.com"/>
    <n v="8505910202"/>
    <s v="STATE REPRESENTATIVE"/>
    <n v="13"/>
    <s v="LEG DISTRICT 42 - HOUSE"/>
    <n v="4862"/>
    <s v="WHATCOM"/>
    <s v="Legislative"/>
    <n v="109762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7750 17th Ave NE"/>
    <s v="Seattle"/>
    <s v="WA"/>
    <n v="98115"/>
    <s v="206-669-4924"/>
    <n v="415021.61"/>
    <n v="8749.07"/>
    <n v="401529.18"/>
    <n v="-6000"/>
    <n v="0"/>
    <n v="0"/>
    <n v="169493.26"/>
    <n v="197590.71"/>
    <s v="https://apollo.pdc.wa.gov/public/registrations/registration?registration_id=17319"/>
    <n v="22423"/>
    <n v="977"/>
    <n v="18632"/>
    <n v="1149"/>
    <n v="42"/>
    <s v="Janet Miller"/>
    <s v="candidate"/>
    <m/>
    <n v="44301.321423611109"/>
  </r>
  <r>
    <s v="ca-2019-18955"/>
    <s v="VERHS  926"/>
    <s v="CA"/>
    <n v="43612"/>
    <d v="2019-05-17T00:00:00"/>
    <m/>
    <m/>
    <s v="Electronic"/>
    <n v="43612"/>
    <x v="7"/>
    <s v="Candidate declared"/>
    <s v="Steven D. Verhey (Steve Verhey)"/>
    <s v="CESV"/>
    <s v="1801 N B St"/>
    <s v="Ellensburg"/>
    <s v="GRANT"/>
    <s v="WA"/>
    <n v="98926"/>
    <s v="verheys@hotmail.com"/>
    <s v="verheys@hotmail.com"/>
    <s v="509-899-4956"/>
    <s v="STATE REPRESENTATIVE"/>
    <n v="13"/>
    <s v="LEG DISTRICT 13 - HOUSE"/>
    <n v="4803"/>
    <s v="GRANT"/>
    <s v="Legislative"/>
    <n v="71942"/>
    <s v="C"/>
    <s v="Registration and financial affairs"/>
    <s v="Candidate"/>
    <s v="Candidate"/>
    <m/>
    <m/>
    <d v="1900-01-01T00:00:00"/>
    <s v="D"/>
    <x v="0"/>
    <n v="43774"/>
    <s v="full"/>
    <b v="1"/>
    <b v="0"/>
    <b v="1"/>
    <m/>
    <s v="Lost in general"/>
    <m/>
    <m/>
    <m/>
    <m/>
    <m/>
    <m/>
    <m/>
    <m/>
    <m/>
    <s v="1801 N B St"/>
    <s v="Ellensburg"/>
    <s v="WA"/>
    <n v="98926"/>
    <s v="509-899-4956"/>
    <n v="3989.06"/>
    <n v="0"/>
    <n v="353.68"/>
    <n v="487.31"/>
    <n v="0"/>
    <n v="0"/>
    <m/>
    <m/>
    <s v="https://apollo.pdc.wa.gov/public/registrations/registration?registration_id=15664"/>
    <n v="22893"/>
    <n v="6232"/>
    <n v="18955"/>
    <n v="2525"/>
    <n v="13"/>
    <s v="Steve Verhey"/>
    <s v="candidate"/>
    <m/>
    <n v="44148.933310185188"/>
  </r>
  <r>
    <s v="ca-2019-19197"/>
    <s v="LOWEM--020"/>
    <s v="CA"/>
    <n v="43619"/>
    <d v="2019-05-17T00:00:00"/>
    <m/>
    <m/>
    <m/>
    <n v="43619"/>
    <x v="7"/>
    <s v="Candidate declared"/>
    <s v="Meier G. Lowenthal"/>
    <m/>
    <s v="PO Box 1131"/>
    <s v="Edmonds"/>
    <s v="SNOHOMISH"/>
    <s v="WA"/>
    <n v="98020"/>
    <s v="meierlowenthal@gmail.com"/>
    <s v="meierlowenthal@gmail.com"/>
    <m/>
    <s v="COUNTY COUNCIL MEMBER"/>
    <n v="25"/>
    <s v="SNOHOMISH CO"/>
    <n v="4107"/>
    <s v="SNOHOMISH"/>
    <s v="Local"/>
    <n v="461635"/>
    <s v="C"/>
    <s v="Registration and financial affairs"/>
    <s v="Candidate"/>
    <s v="Candidate"/>
    <m/>
    <m/>
    <m/>
    <s v="D"/>
    <x v="0"/>
    <n v="43774"/>
    <s v="full"/>
    <b v="1"/>
    <b v="1"/>
    <b v="0"/>
    <s v="Lost in primary"/>
    <m/>
    <m/>
    <m/>
    <m/>
    <m/>
    <m/>
    <m/>
    <m/>
    <m/>
    <m/>
    <s v="P.O. Box 1131"/>
    <s v="Edmonds"/>
    <s v="WA"/>
    <n v="98020"/>
    <s v="425-221-3342"/>
    <m/>
    <m/>
    <m/>
    <m/>
    <m/>
    <m/>
    <m/>
    <m/>
    <s v="https://apollo.pdc.wa.gov/public/registrations/registration?registration_id=15984"/>
    <n v="22575"/>
    <n v="11790"/>
    <n v="19197"/>
    <m/>
    <m/>
    <s v="Yvonne Carstensen"/>
    <s v="candidate"/>
    <m/>
    <n v="43738.285138888888"/>
  </r>
  <r>
    <s v="ca-2015-5725"/>
    <s v="SIMSA  444"/>
    <s v="CA"/>
    <n v="42193"/>
    <m/>
    <m/>
    <m/>
    <m/>
    <n v="42193"/>
    <x v="12"/>
    <s v="Candidate registered"/>
    <s v="April R Sims (APRIL SIMS)"/>
    <m/>
    <s v="631 110TH ST S"/>
    <s v="TACOMA"/>
    <s v="PIERCE"/>
    <s v="WA"/>
    <n v="98444"/>
    <s v="electaprilsims@gmail.com"/>
    <s v="electaprilsims@gmail.com"/>
    <s v="253-441-5113"/>
    <s v="COUNTY CHARTER REVIEW COMMISSIONER"/>
    <n v="30"/>
    <s v="PIERCE CO"/>
    <n v="3879"/>
    <s v="PIERCE"/>
    <s v="Local"/>
    <n v="441987"/>
    <s v="C"/>
    <s v="Registration and financial affairs"/>
    <s v="Candidate"/>
    <s v="Candidate"/>
    <m/>
    <m/>
    <m/>
    <s v="D"/>
    <x v="0"/>
    <n v="42311"/>
    <s v="mini"/>
    <b v="1"/>
    <m/>
    <m/>
    <s v="Lost in primary"/>
    <m/>
    <m/>
    <m/>
    <m/>
    <m/>
    <m/>
    <m/>
    <m/>
    <m/>
    <m/>
    <s v="631 110TH ST S"/>
    <s v="TACOMA"/>
    <s v="WA"/>
    <n v="98444"/>
    <s v="253-441-5113"/>
    <m/>
    <m/>
    <m/>
    <m/>
    <m/>
    <m/>
    <m/>
    <m/>
    <s v="https://web.pdc.wa.gov/rptimg/default.aspx?docid=4494548"/>
    <n v="18060"/>
    <n v="4863"/>
    <n v="5725"/>
    <m/>
    <m/>
    <s v="APRIL SIMS"/>
    <s v="candidate"/>
    <m/>
    <n v="43597.988657407404"/>
  </r>
  <r>
    <s v="ca-2022-25572"/>
    <s v="GADMJ  503"/>
    <s v="CA"/>
    <n v="43825"/>
    <n v="44697"/>
    <m/>
    <m/>
    <s v="Electronic"/>
    <n v="43825"/>
    <x v="6"/>
    <s v="Candidate declared"/>
    <s v="Jeffrey A Gadman (Jeff Gadman)"/>
    <m/>
    <s v="7304 38th DR SE"/>
    <s v="Lacey"/>
    <s v="THURSTON"/>
    <s v="WA"/>
    <n v="98503"/>
    <s v="jmgadman@comcast.net"/>
    <s v="jmgadman@comcast.net"/>
    <s v="360-628-6876"/>
    <s v="COUNTY TREASURER"/>
    <n v="28"/>
    <s v="THURSTON CO"/>
    <n v="4229"/>
    <s v="THURSTON"/>
    <s v="Local"/>
    <n v="195593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7304 38th DR SE"/>
    <s v="Lacey"/>
    <s v="WA"/>
    <n v="98503"/>
    <s v="360-628-6876"/>
    <n v="12028.31"/>
    <n v="1103.99"/>
    <n v="10026.129999999999"/>
    <n v="0"/>
    <n v="100"/>
    <n v="0"/>
    <n v="173.71"/>
    <n v="0"/>
    <s v="https://apollo.pdc.wa.gov/public/registrations/registration?registration_id=17946"/>
    <n v="24622"/>
    <n v="55"/>
    <n v="25572"/>
    <n v="18887"/>
    <m/>
    <s v="Meren Gadman"/>
    <s v="candidate"/>
    <m/>
    <n v="45020.815520833334"/>
  </r>
  <r>
    <s v="ca-2020-92957"/>
    <s v="BRIDJ--962"/>
    <s v="CA"/>
    <n v="44062"/>
    <d v="2020-08-17T00:00:00"/>
    <m/>
    <m/>
    <m/>
    <n v="44062"/>
    <x v="4"/>
    <s v="Candidate declared"/>
    <s v="Janice E. Bridges (Janice Bridges)"/>
    <m/>
    <s v="117 N. Tacoma Ave."/>
    <s v="Tacoma"/>
    <s v="PIERCE"/>
    <s v="Washington"/>
    <n v="98403"/>
    <s v="JaniceBridgesMSW@gmail.com"/>
    <s v="JaniceBridgesMSW@gmail.com"/>
    <n v="2534686231"/>
    <s v="COUNTY SHERIFF"/>
    <n v="27"/>
    <s v="PIERCE CO"/>
    <n v="3879"/>
    <s v="PIERCE"/>
    <s v="Local"/>
    <n v="520561"/>
    <s v="C"/>
    <s v="Registration and financial affairs"/>
    <s v="Candidate"/>
    <s v="Candidate"/>
    <m/>
    <m/>
    <m/>
    <s v="D"/>
    <x v="0"/>
    <n v="44138"/>
    <s v="mini"/>
    <b v="1"/>
    <m/>
    <m/>
    <m/>
    <m/>
    <m/>
    <m/>
    <m/>
    <m/>
    <m/>
    <m/>
    <m/>
    <m/>
    <m/>
    <s v="117 N. Tacoma Ave."/>
    <s v="Tacoma"/>
    <s v="Washington"/>
    <n v="98403"/>
    <n v="2535834718"/>
    <m/>
    <m/>
    <m/>
    <m/>
    <m/>
    <m/>
    <m/>
    <m/>
    <s v="https://apollo.pdc.wa.gov/public/registrations/registration?registration_id=19936"/>
    <n v="26001"/>
    <n v="30290"/>
    <n v="92957"/>
    <m/>
    <m/>
    <s v="Kathleen Evans"/>
    <s v="candidate"/>
    <m/>
    <n v="44062.652025462965"/>
  </r>
  <r>
    <s v="ca-2020-1128"/>
    <s v="REEVK  093"/>
    <s v="CA"/>
    <n v="43596"/>
    <m/>
    <m/>
    <m/>
    <s v="Electronic"/>
    <n v="43596"/>
    <x v="4"/>
    <s v="Candidate registered"/>
    <s v="Kristine M. Reeves (KRISTINE REEVES)"/>
    <m/>
    <s v="PO BOX 24163"/>
    <s v="FEDERAL WAY"/>
    <s v="KING"/>
    <s v="WA"/>
    <n v="98093"/>
    <s v="INFO@ELECTKRISTINEREEVES.COM"/>
    <s v="info@electkristinereeves.com"/>
    <s v="(253) 533-2192"/>
    <s v="STATE REPRESENTATIVE"/>
    <n v="13"/>
    <s v="LEG DISTRICT 30 - HOUSE"/>
    <n v="4837"/>
    <s v="KING"/>
    <s v="Legislative"/>
    <n v="84697"/>
    <s v="C"/>
    <s v="Registration and financial affairs"/>
    <s v="Candidate"/>
    <s v="Candidate"/>
    <m/>
    <m/>
    <d v="1900-01-01T00:00:00"/>
    <s v="D"/>
    <x v="0"/>
    <n v="44138"/>
    <s v="full"/>
    <b v="1"/>
    <m/>
    <m/>
    <m/>
    <m/>
    <m/>
    <m/>
    <m/>
    <m/>
    <m/>
    <m/>
    <m/>
    <m/>
    <m/>
    <s v="PO BOX 9100"/>
    <s v="SEATTLE"/>
    <s v="WA"/>
    <n v="98109"/>
    <s v="206-745-2010"/>
    <n v="88318.64"/>
    <n v="38039.97"/>
    <n v="102468.82"/>
    <n v="0"/>
    <n v="0"/>
    <n v="0"/>
    <m/>
    <m/>
    <s v="https://apollo.pdc.wa.gov/public/registrations/registration?registration_id=17784"/>
    <n v="16107"/>
    <n v="636"/>
    <n v="1128"/>
    <n v="1066"/>
    <n v="30"/>
    <s v="JASON BENNETT"/>
    <s v="candidate"/>
    <m/>
    <n v="44966.795671296299"/>
  </r>
  <r>
    <s v="ca-2020-25441"/>
    <s v="REEDC2-277"/>
    <s v="CA"/>
    <n v="43712"/>
    <m/>
    <m/>
    <m/>
    <s v="Electronic"/>
    <n v="43712"/>
    <x v="4"/>
    <s v="Candidate registered"/>
    <s v="Christopher Lane Reed (Chris &quot;Barnavit&quot; Reed)"/>
    <m/>
    <s v="1773 SW Tahoe St"/>
    <s v="Oak Harbor"/>
    <s v="ISLAND"/>
    <s v="Washington"/>
    <n v="98277"/>
    <s v="2020.chris.reed@gmail.com"/>
    <s v="2020.chris.reed@gmail.com"/>
    <n v="3606326319"/>
    <s v="COUNTY COMMISSIONER"/>
    <n v="23"/>
    <s v="ISLAND CO"/>
    <n v="3424"/>
    <s v="ISLAND"/>
    <s v="Local"/>
    <n v="58897"/>
    <s v="C"/>
    <s v="Registration and financial affairs"/>
    <s v="Candidate"/>
    <s v="Candidate"/>
    <m/>
    <m/>
    <d v="1900-01-01T00:00:00"/>
    <s v="D"/>
    <x v="0"/>
    <n v="44138"/>
    <s v="full"/>
    <b v="1"/>
    <b v="1"/>
    <b v="0"/>
    <s v="Lost in primary"/>
    <m/>
    <m/>
    <m/>
    <m/>
    <m/>
    <m/>
    <m/>
    <m/>
    <m/>
    <m/>
    <s v="1773 SW Tahoe St"/>
    <s v="Oak Harbor"/>
    <s v="Washington"/>
    <n v="98277"/>
    <n v="3606725261"/>
    <n v="5844.31"/>
    <n v="0"/>
    <n v="5106.63"/>
    <n v="0"/>
    <n v="0"/>
    <n v="0"/>
    <m/>
    <m/>
    <s v="https://apollo.pdc.wa.gov/public/registrations/registration?registration_id=17465"/>
    <n v="24326"/>
    <n v="25554"/>
    <n v="25441"/>
    <n v="1065"/>
    <m/>
    <s v="Jessica Reed"/>
    <s v="candidate"/>
    <m/>
    <n v="44148.87771990741"/>
  </r>
  <r>
    <s v="ca-2020-25143"/>
    <s v="WALEA  033"/>
    <s v="CA"/>
    <n v="43650"/>
    <m/>
    <m/>
    <m/>
    <s v="Electronic"/>
    <n v="43650"/>
    <x v="4"/>
    <s v="Candidate registered"/>
    <s v="Amy Walen"/>
    <m/>
    <s v="PO Box 853"/>
    <s v="Redmond"/>
    <s v="KING"/>
    <s v="WA"/>
    <s v="98073-0853"/>
    <s v="AMYWALEN@COMCAST.NET"/>
    <s v="AMYWALEN@COMCAST.NET"/>
    <s v="425-381-1909"/>
    <s v="STATE REPRESENTATIVE"/>
    <n v="13"/>
    <s v="LEG DISTRICT 48 - HOUSE"/>
    <n v="4874"/>
    <s v="KING"/>
    <s v="Legislative"/>
    <n v="87645"/>
    <s v="C"/>
    <s v="Registration and financial affairs"/>
    <s v="Candidate"/>
    <s v="Candidate"/>
    <m/>
    <m/>
    <d v="1900-01-01T00:00:00"/>
    <s v="D"/>
    <x v="0"/>
    <n v="44138"/>
    <s v="full"/>
    <b v="1"/>
    <b v="1"/>
    <b v="1"/>
    <s v="Qualified for general"/>
    <s v="Won in general"/>
    <m/>
    <m/>
    <m/>
    <m/>
    <m/>
    <m/>
    <m/>
    <m/>
    <m/>
    <s v="PO Box 853"/>
    <s v="Redmond"/>
    <s v="WA"/>
    <s v="98073-0853"/>
    <s v="425 868 9812"/>
    <n v="196154.99"/>
    <n v="20028.84"/>
    <n v="136436.59"/>
    <n v="0"/>
    <n v="0"/>
    <n v="0"/>
    <n v="7953.84"/>
    <n v="0"/>
    <s v="https://apollo.pdc.wa.gov/public/registrations/registration?registration_id=16799"/>
    <n v="23890"/>
    <n v="861"/>
    <n v="25143"/>
    <n v="1292"/>
    <n v="48"/>
    <s v="Matthew G. Loschen"/>
    <s v="candidate"/>
    <m/>
    <n v="44299.660682870373"/>
  </r>
  <r>
    <s v="ca-2020-1260"/>
    <s v="MULLM  027"/>
    <s v="CA"/>
    <n v="43650"/>
    <m/>
    <m/>
    <m/>
    <s v="Electronic"/>
    <n v="43650"/>
    <x v="4"/>
    <s v="Candidate registered"/>
    <s v="Mark D. Mullet (MARK MULLET)"/>
    <m/>
    <s v="3129 NE Harrison St"/>
    <s v="ISSAQUAH"/>
    <s v="KING"/>
    <s v="WA"/>
    <n v="98029"/>
    <s v="COMPLIANCE@BLUEWAVEPOLITICS.COM"/>
    <s v="mulletm@hotmail.com"/>
    <s v="206-682-7328"/>
    <s v="STATE SENATOR"/>
    <n v="12"/>
    <s v="LEG DISTRICT 05 - SENATE"/>
    <n v="4734"/>
    <s v="KING"/>
    <s v="Legislative"/>
    <n v="110810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119 1ST AVE S STE 320"/>
    <s v="SEATTLE"/>
    <s v="WA"/>
    <n v="98104"/>
    <s v="206-682-7328"/>
    <n v="505630.84"/>
    <n v="8277.42"/>
    <n v="507174.99"/>
    <n v="-5000"/>
    <n v="0"/>
    <n v="4000"/>
    <n v="1389896.21"/>
    <n v="607711.79"/>
    <s v="https://apollo.pdc.wa.gov/public/registrations/registration?registration_id=16807"/>
    <n v="13596"/>
    <n v="1117"/>
    <n v="1260"/>
    <n v="911"/>
    <n v="5"/>
    <s v="JOSIE OLSEN"/>
    <s v="candidate"/>
    <m/>
    <n v="44235.567881944444"/>
  </r>
  <r>
    <s v="ca-2022-25475"/>
    <s v="CONWS  411"/>
    <s v="CA"/>
    <n v="43734"/>
    <d v="2022-05-16T00:00:00"/>
    <m/>
    <m/>
    <s v="Electronic"/>
    <n v="43734"/>
    <x v="6"/>
    <s v="Candidate declared"/>
    <s v="Steve Conway (CONWAY STEVEN E)"/>
    <m/>
    <s v="PO Box 112020"/>
    <s v="Tacoma"/>
    <s v="PIERCE"/>
    <s v="WA"/>
    <s v="98411-2020"/>
    <s v="brittany.a.hale@gmail.com"/>
    <s v="steveconway@harbornet.com"/>
    <s v="253-303-1032"/>
    <s v="STATE SENATOR"/>
    <n v="12"/>
    <s v="LEG DISTRICT 29 - SENATE"/>
    <n v="4758"/>
    <s v="PIERCE"/>
    <s v="Legislative"/>
    <n v="81052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PO Box 112020"/>
    <s v="Tacoma"/>
    <s v="WA"/>
    <s v="98411-2020"/>
    <s v="253-303-1032"/>
    <n v="145009.5"/>
    <n v="5100"/>
    <n v="150209.5"/>
    <n v="0"/>
    <n v="0"/>
    <n v="0"/>
    <n v="131.41"/>
    <n v="0"/>
    <s v="https://apollo.pdc.wa.gov/public/registrations/registration?registration_id=17574"/>
    <n v="24394"/>
    <n v="27399"/>
    <n v="25475"/>
    <n v="82"/>
    <n v="29"/>
    <s v="Brittany Carbullido"/>
    <s v="candidate"/>
    <m/>
    <n v="45472.317777777775"/>
  </r>
  <r>
    <s v="ca-2015-5229"/>
    <s v="DUNNM  203"/>
    <s v="CA"/>
    <n v="42072"/>
    <m/>
    <m/>
    <m/>
    <m/>
    <n v="42072"/>
    <x v="12"/>
    <s v="Candidate discontinued campaign"/>
    <s v="Megan Dunn (MEGAN DUNN)"/>
    <m/>
    <s v="2216 MAIN STREET"/>
    <s v="EVERETT"/>
    <s v="SNOHOMISH"/>
    <s v="WA"/>
    <n v="98203"/>
    <s v="dunnmegan@hotmail.com"/>
    <s v="dunnmegan@hotmail.com"/>
    <s v="425-252-6265"/>
    <s v="CITY COUNCIL MEMBER"/>
    <n v="32"/>
    <s v="CITY OF EVERETT"/>
    <n v="3280"/>
    <s v="SNOHOMISH"/>
    <s v="Local"/>
    <n v="49088"/>
    <s v="C"/>
    <s v="Registration and financial affairs"/>
    <s v="Candidate"/>
    <s v="Candidate"/>
    <m/>
    <m/>
    <m/>
    <s v="D"/>
    <x v="0"/>
    <n v="42311"/>
    <s v="full"/>
    <b v="1"/>
    <m/>
    <m/>
    <m/>
    <m/>
    <m/>
    <m/>
    <m/>
    <m/>
    <m/>
    <m/>
    <m/>
    <m/>
    <m/>
    <s v="2720 RUCKER AVENUE"/>
    <s v="EVERETT"/>
    <s v="WA"/>
    <n v="98203"/>
    <s v="425-446-9082"/>
    <m/>
    <m/>
    <m/>
    <m/>
    <m/>
    <m/>
    <m/>
    <m/>
    <s v="https://web.pdc.wa.gov/rptimg/default.aspx?docid=4276461"/>
    <n v="5229"/>
    <n v="1153"/>
    <n v="5229"/>
    <m/>
    <m/>
    <s v="OTTO CHASE"/>
    <s v="candidate"/>
    <m/>
    <n v="43597.981145833335"/>
  </r>
  <r>
    <s v="ca-2020-25385"/>
    <s v="MCMUS  274"/>
    <s v="CA"/>
    <n v="43685"/>
    <m/>
    <m/>
    <m/>
    <s v="Electronic"/>
    <n v="43685"/>
    <x v="4"/>
    <s v="Candidate registered"/>
    <s v="Scott McMullen"/>
    <m/>
    <s v="PO Box 1812"/>
    <s v="Mount Vernon"/>
    <s v="SKAGIT"/>
    <s v="Washington"/>
    <n v="98273"/>
    <s v="info@scottmcmullen.org"/>
    <s v="info@scottmcmullen.org"/>
    <n v="3604207070"/>
    <s v="STATE REPRESENTATIVE"/>
    <n v="13"/>
    <s v="LEG DISTRICT 10 - HOUSE"/>
    <n v="4797"/>
    <s v="SKAGIT"/>
    <s v="Legislative"/>
    <n v="111646"/>
    <s v="C"/>
    <s v="Registration and financial affairs"/>
    <s v="Candidate"/>
    <s v="Candidate"/>
    <m/>
    <m/>
    <d v="1899-12-31T00:00:00"/>
    <s v="D"/>
    <x v="0"/>
    <n v="44138"/>
    <s v="full"/>
    <b v="1"/>
    <b v="1"/>
    <b v="0"/>
    <s v="Lost in primary"/>
    <m/>
    <m/>
    <m/>
    <m/>
    <m/>
    <m/>
    <m/>
    <m/>
    <m/>
    <m/>
    <s v="17455 68th Ave NE #204"/>
    <s v="Kenmore"/>
    <s v="WA"/>
    <n v="98028"/>
    <n v="2068900795"/>
    <n v="10388.98"/>
    <n v="1201.28"/>
    <n v="17495.259999999998"/>
    <n v="5905"/>
    <n v="0"/>
    <n v="0"/>
    <m/>
    <m/>
    <s v="https://apollo.pdc.wa.gov/public/registrations/registration?registration_id=17239"/>
    <n v="24232"/>
    <n v="808"/>
    <n v="25385"/>
    <n v="879"/>
    <n v="10"/>
    <s v="Eric Halvorson"/>
    <s v="candidate"/>
    <m/>
    <n v="44148.871087962965"/>
  </r>
  <r>
    <s v="ca-2020-25652"/>
    <s v="RESED--362"/>
    <s v="CA"/>
    <n v="43852"/>
    <m/>
    <m/>
    <m/>
    <s v="Electronic"/>
    <n v="43852"/>
    <x v="4"/>
    <s v="Candidate registered"/>
    <s v="Danielle Garbe Reser"/>
    <m/>
    <s v="PO Box 3297"/>
    <s v="Walla Walla"/>
    <s v="WALLA WALLA"/>
    <s v="WA"/>
    <n v="99362"/>
    <s v="danielle@garbereser.com"/>
    <s v="danielle@garbereser.com"/>
    <s v="509-593-8171"/>
    <s v="STATE SENATOR"/>
    <n v="12"/>
    <s v="LEG DISTRICT 16 - SENATE"/>
    <n v="4745"/>
    <s v="WALLA WALLA"/>
    <s v="Legislative"/>
    <n v="77962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462089.58"/>
    <n v="0"/>
    <n v="462114.58"/>
    <n v="0"/>
    <n v="0"/>
    <n v="0"/>
    <n v="369.62"/>
    <n v="63523.42"/>
    <s v="https://apollo.pdc.wa.gov/public/registrations/registration?registration_id=18214"/>
    <n v="24759"/>
    <n v="29668"/>
    <n v="25652"/>
    <n v="1072"/>
    <n v="16"/>
    <s v="Jason Bennett"/>
    <s v="candidate"/>
    <m/>
    <n v="44673.458101851851"/>
  </r>
  <r>
    <s v="ca-2020-25705"/>
    <s v="LEWII  293"/>
    <s v="CA"/>
    <n v="43866"/>
    <m/>
    <m/>
    <m/>
    <s v="Electronic"/>
    <n v="43866"/>
    <x v="4"/>
    <s v="Candidate registered"/>
    <s v="Ivan Lewis"/>
    <m/>
    <s v="PO Box 433"/>
    <s v="Greenbank"/>
    <s v="SKAGIT"/>
    <s v="Washington"/>
    <n v="98253"/>
    <s v="info@ivanlewis.org"/>
    <s v="info@ivanlewis.org"/>
    <n v="4252323370"/>
    <s v="STATE REPRESENTATIVE"/>
    <n v="13"/>
    <s v="LEG DISTRICT 10 - HOUSE"/>
    <n v="4797"/>
    <s v="SKAGIT"/>
    <s v="Legislative"/>
    <n v="111646"/>
    <s v="C"/>
    <s v="Registration and financial affairs"/>
    <s v="Candidate"/>
    <s v="Candidate"/>
    <m/>
    <m/>
    <n v="1"/>
    <s v="D"/>
    <x v="0"/>
    <n v="44138"/>
    <s v="full"/>
    <b v="1"/>
    <b v="1"/>
    <b v="0"/>
    <s v="Lost in primary"/>
    <m/>
    <m/>
    <m/>
    <m/>
    <m/>
    <m/>
    <m/>
    <m/>
    <m/>
    <m/>
    <s v="7750 17th Ave NE"/>
    <s v="Seattle"/>
    <s v="WA"/>
    <n v="98115"/>
    <s v="206-669-4924"/>
    <n v="16758.53"/>
    <n v="373.9"/>
    <n v="25068.78"/>
    <n v="10000"/>
    <n v="0"/>
    <n v="0"/>
    <n v="82.95"/>
    <n v="0"/>
    <s v="https://apollo.pdc.wa.gov/public/registrations/registration?registration_id=18449"/>
    <n v="24886"/>
    <n v="864"/>
    <n v="25705"/>
    <n v="813"/>
    <n v="10"/>
    <s v="Janet Miller"/>
    <s v="candidate"/>
    <m/>
    <n v="44232.620833333334"/>
  </r>
  <r>
    <s v="ca-2020-25668"/>
    <s v="JOENC  267"/>
    <s v="CA"/>
    <n v="43858"/>
    <m/>
    <m/>
    <n v="43953"/>
    <s v="Electronic"/>
    <n v="43858"/>
    <x v="4"/>
    <s v="Candidate discontinued campaign"/>
    <s v="CLAUS R JOENS (JOENS CLAUS R)"/>
    <m/>
    <s v="P.O. Box 36"/>
    <s v="Marblemount"/>
    <s v="SNOHOMISH"/>
    <s v="WA"/>
    <n v="98267"/>
    <s v="claus.joens@protonmail.com"/>
    <s v="claus.joens@protonmail.com"/>
    <n v="7406415832"/>
    <s v="STATE SENATOR"/>
    <n v="12"/>
    <s v="LEG DISTRICT 39 - SENATE"/>
    <n v="4768"/>
    <s v="SNOHOMISH"/>
    <s v="Legislative"/>
    <n v="102166"/>
    <s v="C"/>
    <s v="Registration and financial affairs"/>
    <s v="Candidate"/>
    <s v="Candidate"/>
    <m/>
    <m/>
    <m/>
    <s v="D"/>
    <x v="0"/>
    <n v="44138"/>
    <s v="full"/>
    <b v="0"/>
    <m/>
    <m/>
    <m/>
    <m/>
    <m/>
    <m/>
    <m/>
    <m/>
    <m/>
    <m/>
    <m/>
    <m/>
    <m/>
    <s v="P.O. Box 36"/>
    <s v="Marblemount"/>
    <s v="WA"/>
    <n v="98267"/>
    <n v="7406415832"/>
    <n v="2850"/>
    <n v="0"/>
    <n v="438.38"/>
    <n v="0"/>
    <n v="0"/>
    <n v="0"/>
    <n v="338.59"/>
    <n v="0"/>
    <s v="https://apollo.pdc.wa.gov/public/registrations/registration?registration_id=18581"/>
    <n v="24838"/>
    <n v="29921"/>
    <n v="25668"/>
    <n v="724"/>
    <n v="39"/>
    <s v="Katherine Joens"/>
    <s v="candidate"/>
    <m/>
    <n v="44232.645138888889"/>
  </r>
  <r>
    <s v="ca-2020-25807"/>
    <s v="DOORJ  373"/>
    <s v="CA"/>
    <n v="43895"/>
    <m/>
    <m/>
    <m/>
    <s v="Electronic"/>
    <n v="43895"/>
    <x v="4"/>
    <s v="Candidate registered"/>
    <s v="Julie L. Door"/>
    <m/>
    <s v="P.O. BOX 731268"/>
    <s v="PUYALLUP"/>
    <s v="PIERCE"/>
    <s v="WA"/>
    <n v="98373"/>
    <s v="info@juliedoor.org"/>
    <s v="info@juliedoor.org"/>
    <s v="253-987-1640"/>
    <s v="STATE SENATOR"/>
    <n v="12"/>
    <s v="LEG DISTRICT 25 - SENATE"/>
    <n v="4754"/>
    <s v="PIERCE"/>
    <s v="Legislative"/>
    <n v="98282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.745.2010"/>
    <n v="386025.74"/>
    <n v="0"/>
    <n v="386025.74"/>
    <n v="0"/>
    <n v="0"/>
    <n v="0"/>
    <n v="31356.7"/>
    <n v="136695"/>
    <s v="https://apollo.pdc.wa.gov/public/registrations/registration?registration_id=18603"/>
    <n v="25039"/>
    <n v="1795"/>
    <n v="25807"/>
    <n v="512"/>
    <n v="25"/>
    <s v="Jason Bennett"/>
    <s v="candidate"/>
    <m/>
    <n v="44298.728506944448"/>
  </r>
  <r>
    <s v="ca-2020-25831"/>
    <s v="ANDEI--045"/>
    <s v="CA"/>
    <n v="43902"/>
    <m/>
    <m/>
    <m/>
    <s v="Electronic"/>
    <n v="43902"/>
    <x v="4"/>
    <s v="Candidate registered"/>
    <s v="Ingrid Marie Anderson (Ingrid Anderson)"/>
    <m/>
    <s v="PO Box 2990"/>
    <s v="North Bend"/>
    <s v="KING"/>
    <s v="WA"/>
    <n v="98045"/>
    <s v="ingridforstatesenate@gmail.com"/>
    <s v="ingridforstatesenate@gmail.com"/>
    <s v="425-223-9620"/>
    <s v="STATE SENATOR"/>
    <n v="12"/>
    <s v="LEG DISTRICT 05 - SENATE"/>
    <n v="4734"/>
    <s v="KING"/>
    <s v="Legislative"/>
    <n v="110810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Lost in general"/>
    <m/>
    <m/>
    <m/>
    <m/>
    <m/>
    <m/>
    <m/>
    <m/>
    <m/>
    <s v="349 16th Ave E #60"/>
    <s v="Seattle"/>
    <s v="WA"/>
    <n v="98112"/>
    <s v="206-218-3108"/>
    <n v="258347.12"/>
    <n v="0"/>
    <n v="258347.12"/>
    <n v="0"/>
    <n v="0"/>
    <n v="0"/>
    <n v="1322501.05"/>
    <n v="105608.6"/>
    <s v="https://apollo.pdc.wa.gov/public/registrations/registration?registration_id=18661"/>
    <n v="25034"/>
    <n v="29830"/>
    <n v="25831"/>
    <n v="282"/>
    <n v="5"/>
    <s v="Abbot Taylor"/>
    <s v="candidate"/>
    <m/>
    <n v="44237.394814814812"/>
  </r>
  <r>
    <s v="ca-2020-25809"/>
    <s v="SMITS  366"/>
    <s v="CA"/>
    <n v="43895"/>
    <m/>
    <m/>
    <m/>
    <s v="Electronic"/>
    <n v="43895"/>
    <x v="4"/>
    <s v="Candidate registered"/>
    <s v="Stacey A.S. Smith  (Stacey Spencer Smith)"/>
    <m/>
    <s v="PO Box 1337"/>
    <s v="Port Orchard"/>
    <s v="KITSAP"/>
    <s v="WA"/>
    <n v="98366"/>
    <s v="Smith4Kitsap@gmail.com"/>
    <s v="Smith4Kitsap@gmail.com"/>
    <s v="360.620.4578"/>
    <s v="COUNTY COMMISSIONER"/>
    <n v="23"/>
    <s v="KITSAP CO"/>
    <n v="3539"/>
    <s v="KITSAP"/>
    <s v="Local"/>
    <n v="175183"/>
    <s v="C"/>
    <s v="Registration and financial affairs"/>
    <s v="Candidate"/>
    <s v="Candidate"/>
    <m/>
    <m/>
    <n v="2"/>
    <s v="D"/>
    <x v="0"/>
    <n v="44138"/>
    <s v="full"/>
    <b v="1"/>
    <b v="1"/>
    <b v="0"/>
    <s v="Lost in primary"/>
    <m/>
    <m/>
    <m/>
    <m/>
    <m/>
    <m/>
    <m/>
    <m/>
    <m/>
    <m/>
    <s v="1971 Jackson Ave SE"/>
    <s v="Port Orchard"/>
    <s v="WA"/>
    <n v="98366"/>
    <s v="360.329.7170"/>
    <n v="15248.65"/>
    <n v="0"/>
    <n v="25152.33"/>
    <n v="0"/>
    <n v="0"/>
    <n v="0"/>
    <m/>
    <m/>
    <s v="https://apollo.pdc.wa.gov/public/registrations/registration?registration_id=18720"/>
    <n v="25043"/>
    <n v="10664"/>
    <n v="25809"/>
    <n v="1172"/>
    <m/>
    <s v="Carl Olson"/>
    <s v="candidate"/>
    <m/>
    <n v="44148.882430555554"/>
  </r>
  <r>
    <s v="ca-2020-69997"/>
    <s v="MOUDD--647"/>
    <s v="CA"/>
    <n v="43980"/>
    <m/>
    <m/>
    <m/>
    <m/>
    <n v="43980"/>
    <x v="4"/>
    <s v="Candidate registered"/>
    <s v="Darrell Moudry"/>
    <m/>
    <s v="PO Box 1153"/>
    <s v="South Bend"/>
    <s v="PACIFIC"/>
    <s v="WA"/>
    <n v="98586"/>
    <s v="darrellmoudry@gmail.com"/>
    <s v="darrellmoudry@gmail.com"/>
    <m/>
    <s v="COUNTY COMMISSIONER"/>
    <n v="23"/>
    <s v="PACIFIC CO"/>
    <n v="3841"/>
    <s v="PACIFIC"/>
    <s v="Local"/>
    <n v="15605"/>
    <s v="C"/>
    <s v="Registration and financial affairs"/>
    <s v="Candidate"/>
    <s v="Candidate"/>
    <m/>
    <m/>
    <n v="1"/>
    <s v="D"/>
    <x v="0"/>
    <n v="44138"/>
    <s v="mini"/>
    <b v="1"/>
    <b v="1"/>
    <b v="1"/>
    <s v="Qualified for general"/>
    <s v="Lost in general"/>
    <m/>
    <m/>
    <m/>
    <m/>
    <m/>
    <m/>
    <m/>
    <m/>
    <m/>
    <m/>
    <m/>
    <m/>
    <m/>
    <m/>
    <m/>
    <m/>
    <m/>
    <m/>
    <m/>
    <m/>
    <m/>
    <m/>
    <s v="https://apollo.pdc.wa.gov/public/registrations/registration?registration_id=20101"/>
    <n v="25719"/>
    <n v="30073"/>
    <n v="69997"/>
    <m/>
    <m/>
    <s v="Darrell Moudry"/>
    <s v="candidate"/>
    <m/>
    <n v="44189.353472222225"/>
  </r>
  <r>
    <s v="ca-2020-25893"/>
    <s v="HECKD  501"/>
    <s v="CA"/>
    <n v="43923"/>
    <m/>
    <m/>
    <m/>
    <s v="Electronic"/>
    <n v="43923"/>
    <x v="4"/>
    <s v="Candidate registered"/>
    <s v="DENNIS L. HECK (HECK DENNIS)"/>
    <m/>
    <s v="P.O. Box 235"/>
    <s v="Olympia"/>
    <m/>
    <s v="WA"/>
    <n v="98507"/>
    <s v="lora@bluewavepolitics.com"/>
    <s v="DENNY@DENNYHECK.COM"/>
    <n v="4234433308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1100 Market Street, S400"/>
    <s v="Chattanooga"/>
    <s v="TN"/>
    <n v="37402"/>
    <n v="4234433308"/>
    <n v="1154820.6499999999"/>
    <n v="0"/>
    <n v="1120497.3700000001"/>
    <n v="6000"/>
    <n v="0"/>
    <n v="0"/>
    <n v="6420.03"/>
    <n v="8712"/>
    <s v="https://apollo.pdc.wa.gov/public/registrations/registration?registration_id=18778"/>
    <n v="25152"/>
    <n v="27461"/>
    <n v="25893"/>
    <n v="665"/>
    <m/>
    <s v="Lora Haggard"/>
    <s v="candidate"/>
    <m/>
    <n v="44301.319849537038"/>
  </r>
  <r>
    <s v="ca-2020-25614"/>
    <s v="WOODS--236"/>
    <s v="CA"/>
    <n v="43840"/>
    <m/>
    <m/>
    <m/>
    <s v="Electronic"/>
    <n v="43840"/>
    <x v="4"/>
    <s v="Candidate registered"/>
    <s v="Suzanne Woodard"/>
    <m/>
    <s v="PO Box 1169"/>
    <s v="Clinton"/>
    <s v="SKAGIT"/>
    <s v="WA"/>
    <n v="98236"/>
    <s v="ElectRNSuzanne@gmail.com"/>
    <s v="ElectRNSuzanne@gmail.com"/>
    <s v="206-745-2010"/>
    <s v="STATE REPRESENTATIVE"/>
    <n v="13"/>
    <s v="LEG DISTRICT 10 - HOUSE"/>
    <n v="4797"/>
    <s v="SKAGIT"/>
    <s v="Legislative"/>
    <n v="111646"/>
    <s v="C"/>
    <s v="Registration and financial affairs"/>
    <s v="Candidate"/>
    <s v="Candidate"/>
    <m/>
    <m/>
    <n v="1"/>
    <s v="D"/>
    <x v="0"/>
    <n v="44138"/>
    <s v="full"/>
    <b v="1"/>
    <b v="1"/>
    <b v="0"/>
    <s v="Lost in primary"/>
    <m/>
    <m/>
    <m/>
    <m/>
    <m/>
    <m/>
    <m/>
    <m/>
    <m/>
    <m/>
    <s v="PO Box 9100"/>
    <s v="Seattle"/>
    <s v="WA"/>
    <n v="98109"/>
    <s v="206-745-2010"/>
    <n v="63675.65"/>
    <n v="0"/>
    <n v="62981.18"/>
    <n v="0"/>
    <n v="0"/>
    <n v="0"/>
    <n v="104977.58"/>
    <n v="0"/>
    <s v="https://apollo.pdc.wa.gov/public/registrations/registration?registration_id=18877"/>
    <n v="24687"/>
    <n v="29643"/>
    <n v="25614"/>
    <n v="1422"/>
    <n v="10"/>
    <s v="Jason Bennett"/>
    <s v="candidate"/>
    <m/>
    <n v="44232.620833333334"/>
  </r>
  <r>
    <s v="ca-2020-25951"/>
    <s v="MEADJ2 082"/>
    <s v="CA"/>
    <n v="43941"/>
    <m/>
    <m/>
    <m/>
    <s v="Electronic"/>
    <n v="43941"/>
    <x v="4"/>
    <s v="Candidate registered"/>
    <s v="Jared Mead"/>
    <m/>
    <s v="Po Box 12724"/>
    <s v="Mill Creek"/>
    <s v="SNOHOMISH"/>
    <s v="WA"/>
    <n v="98082"/>
    <s v="electjaredmead@gmail.com"/>
    <s v="electjaredmead@gmail.com"/>
    <s v="206-682-7328"/>
    <s v="COUNTY COUNCIL MEMBER"/>
    <n v="25"/>
    <s v="SNOHOMISH CO"/>
    <n v="4107"/>
    <s v="SNOHOMISH"/>
    <s v="Local"/>
    <n v="476862"/>
    <s v="C"/>
    <s v="Registration and financial affairs"/>
    <s v="Candidate"/>
    <s v="Candidate"/>
    <m/>
    <m/>
    <n v="4"/>
    <s v="D"/>
    <x v="0"/>
    <n v="44138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50060"/>
    <n v="0"/>
    <n v="36560.910000000003"/>
    <n v="0"/>
    <n v="0"/>
    <n v="0"/>
    <n v="903.22"/>
    <n v="0"/>
    <s v="https://apollo.pdc.wa.gov/public/registrations/registration?registration_id=18887"/>
    <n v="25232"/>
    <n v="950"/>
    <n v="25951"/>
    <n v="881"/>
    <m/>
    <s v="Josie Olsen"/>
    <s v="candidate"/>
    <m/>
    <n v="44380.454236111109"/>
  </r>
  <r>
    <s v="ca-2020-25965"/>
    <s v="WICKE--201"/>
    <s v="CA"/>
    <n v="43944"/>
    <m/>
    <m/>
    <m/>
    <s v="Electronic"/>
    <n v="43944"/>
    <x v="4"/>
    <s v="Candidate registered"/>
    <s v="Emily Marlene Wicks (Emily Wicks)"/>
    <m/>
    <s v="1730 Baker Avenue"/>
    <s v="Everett"/>
    <s v="SNOHOMISH"/>
    <s v="WA"/>
    <n v="98201"/>
    <s v="friendsofemilywicks@gmail.com"/>
    <s v="friendsofemilywicks@gmail.com"/>
    <s v="206-718-1629"/>
    <s v="STATE REPRESENTATIVE"/>
    <n v="13"/>
    <s v="LEG DISTRICT 38 - HOUSE"/>
    <n v="4854"/>
    <s v="SNOHOMISH"/>
    <s v="Legislative"/>
    <n v="87956"/>
    <s v="C"/>
    <s v="Registration and financial affairs"/>
    <s v="Candidate"/>
    <s v="Candidate"/>
    <m/>
    <m/>
    <n v="1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21202.4"/>
    <n v="0"/>
    <n v="90035.67"/>
    <n v="0"/>
    <n v="0"/>
    <n v="0"/>
    <n v="303.2"/>
    <n v="0"/>
    <s v="https://apollo.pdc.wa.gov/public/registrations/registration?registration_id=19045"/>
    <n v="25247"/>
    <n v="30426"/>
    <n v="25965"/>
    <n v="1412"/>
    <n v="38"/>
    <s v="Jason Bennett"/>
    <s v="candidate"/>
    <m/>
    <n v="44283.828668981485"/>
  </r>
  <r>
    <s v="ca-2020-42424"/>
    <s v="BURRW--122"/>
    <s v="CA"/>
    <n v="43966"/>
    <m/>
    <m/>
    <m/>
    <m/>
    <n v="43966"/>
    <x v="4"/>
    <s v="Candidate registered"/>
    <s v="William Burroughs"/>
    <m/>
    <s v="P.O. Box 22651"/>
    <s v="Seattle"/>
    <s v="KING"/>
    <s v="Washington"/>
    <n v="98122"/>
    <s v="info@willforwashington.com"/>
    <s v="william.burroughs@willforwashington.com"/>
    <n v="2067122424"/>
    <s v="STATE REPRESENTATIVE"/>
    <n v="13"/>
    <s v="LEG DISTRICT 37 - HOUSE"/>
    <n v="4852"/>
    <s v="KING"/>
    <s v="Legislative"/>
    <n v="104874"/>
    <s v="C"/>
    <s v="Registration and financial affairs"/>
    <s v="Candidate"/>
    <s v="Candidate"/>
    <m/>
    <m/>
    <n v="1"/>
    <s v="D"/>
    <x v="0"/>
    <n v="44138"/>
    <s v="mini"/>
    <b v="1"/>
    <b v="1"/>
    <b v="0"/>
    <s v="Lost in primary"/>
    <m/>
    <m/>
    <m/>
    <m/>
    <m/>
    <m/>
    <m/>
    <m/>
    <m/>
    <m/>
    <m/>
    <m/>
    <m/>
    <m/>
    <n v="2067122424"/>
    <m/>
    <m/>
    <m/>
    <m/>
    <m/>
    <m/>
    <m/>
    <m/>
    <s v="https://apollo.pdc.wa.gov/public/registrations/registration?registration_id=19285"/>
    <n v="25316"/>
    <n v="30000"/>
    <n v="42424"/>
    <m/>
    <n v="37"/>
    <s v="William Burroughs"/>
    <s v="candidate"/>
    <m/>
    <n v="44075.335613425923"/>
  </r>
  <r>
    <s v="ca-2020-25966"/>
    <s v="BROWM--165"/>
    <s v="CA"/>
    <n v="43945"/>
    <m/>
    <m/>
    <m/>
    <m/>
    <n v="43945"/>
    <x v="4"/>
    <s v="Candidate registered"/>
    <s v="Mario Brown"/>
    <m/>
    <s v="P.O. Box 27113"/>
    <s v="Seattle"/>
    <s v="SNOHOMISH"/>
    <s v="WA"/>
    <n v="98165"/>
    <s v="mario@electmariobrown.com"/>
    <s v="MARIOCBROWN@GMAIL.COM"/>
    <s v="206-348-7971"/>
    <s v="STATE REPRESENTATIVE"/>
    <n v="13"/>
    <s v="LEG DISTRICT 38 - HOUSE"/>
    <n v="4854"/>
    <s v="SNOHOMISH"/>
    <s v="Legislative"/>
    <n v="87956"/>
    <s v="C"/>
    <s v="Registration and financial affairs"/>
    <s v="Candidate"/>
    <s v="Candidate"/>
    <m/>
    <m/>
    <n v="1"/>
    <s v="D"/>
    <x v="0"/>
    <n v="44138"/>
    <s v="mini"/>
    <b v="1"/>
    <m/>
    <m/>
    <m/>
    <m/>
    <m/>
    <m/>
    <m/>
    <m/>
    <m/>
    <m/>
    <m/>
    <m/>
    <m/>
    <s v="P.O. Box 15855"/>
    <s v="Seattle"/>
    <s v="WA"/>
    <n v="98115"/>
    <s v="206-335-8815"/>
    <m/>
    <m/>
    <m/>
    <m/>
    <m/>
    <m/>
    <m/>
    <m/>
    <s v="https://apollo.pdc.wa.gov/public/registrations/registration?registration_id=19526"/>
    <n v="25251"/>
    <n v="29918"/>
    <n v="25966"/>
    <m/>
    <n v="38"/>
    <s v="Andy Lo"/>
    <s v="candidate"/>
    <m/>
    <n v="44200.503449074073"/>
  </r>
  <r>
    <s v="ca-2020-48990"/>
    <s v="BELLM  026"/>
    <s v="CA"/>
    <n v="43968"/>
    <m/>
    <m/>
    <m/>
    <s v="Electronic"/>
    <n v="43968"/>
    <x v="4"/>
    <s v="Candidate registered"/>
    <s v="Michael R Bell"/>
    <m/>
    <s v="202 East Shore Road"/>
    <s v="NINE MILE FALLS"/>
    <s v="STEVENS"/>
    <s v="WA"/>
    <n v="99026"/>
    <s v="MRBELLCPA@GMAIL.COM"/>
    <s v="MRBELLCPA@GMAIL.COM"/>
    <n v="5097103892"/>
    <s v="COUNTY COMMISSIONER"/>
    <n v="23"/>
    <s v="STEVENS CO"/>
    <n v="4186"/>
    <s v="STEVENS"/>
    <s v="Local"/>
    <n v="32117"/>
    <s v="C"/>
    <s v="Registration and financial affairs"/>
    <s v="Candidate"/>
    <s v="Candidate"/>
    <m/>
    <m/>
    <n v="1"/>
    <s v="D"/>
    <x v="0"/>
    <n v="44138"/>
    <s v="full"/>
    <b v="1"/>
    <b v="1"/>
    <b v="1"/>
    <s v="Qualified for general"/>
    <s v="Lost in general"/>
    <m/>
    <m/>
    <m/>
    <m/>
    <m/>
    <m/>
    <m/>
    <m/>
    <m/>
    <m/>
    <m/>
    <m/>
    <m/>
    <n v="5097103892"/>
    <n v="1127.8800000000001"/>
    <n v="0"/>
    <n v="1127.8800000000001"/>
    <n v="-364.32"/>
    <n v="0"/>
    <n v="0"/>
    <m/>
    <m/>
    <s v="https://apollo.pdc.wa.gov/public/registrations/registration?registration_id=19627"/>
    <n v="25448"/>
    <n v="30043"/>
    <n v="48990"/>
    <n v="317"/>
    <m/>
    <s v="Michael R Bell"/>
    <s v="candidate"/>
    <m/>
    <n v="44189.353541666664"/>
  </r>
  <r>
    <s v="ca-2020-1258"/>
    <s v="SLATV  102"/>
    <s v="CA"/>
    <n v="43467"/>
    <m/>
    <m/>
    <m/>
    <s v="Electronic"/>
    <n v="43467"/>
    <x v="4"/>
    <s v="Candidate registered"/>
    <s v="Vandana Slatter (VANDANA SLATTER)"/>
    <m/>
    <s v="11900 NE 1st St #300"/>
    <s v="Bellevue"/>
    <s v="KING"/>
    <s v="WA"/>
    <n v="98005"/>
    <s v="FriendsOfVandanaSlatter@gmail.com"/>
    <s v="friendsofvandanaslatter@gmail.com"/>
    <s v="425-777-0579"/>
    <s v="STATE REPRESENTATIVE"/>
    <n v="13"/>
    <s v="LEG DISTRICT 48 - HOUSE"/>
    <n v="4874"/>
    <s v="KING"/>
    <s v="Legislative"/>
    <n v="87645"/>
    <s v="C"/>
    <s v="Registration and financial affairs"/>
    <s v="Candidate"/>
    <s v="Candidate"/>
    <m/>
    <m/>
    <n v="1"/>
    <s v="D"/>
    <x v="0"/>
    <n v="44138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98858.81"/>
    <n v="25135.58"/>
    <n v="98994.39"/>
    <n v="0"/>
    <n v="0"/>
    <n v="0"/>
    <n v="418.1"/>
    <n v="0"/>
    <s v="https://apollo.pdc.wa.gov/public/registrations/registration?registration_id=19791"/>
    <n v="17950"/>
    <n v="30311"/>
    <n v="1258"/>
    <n v="1163"/>
    <n v="48"/>
    <s v="Abbot Taylor"/>
    <s v="candidate"/>
    <m/>
    <n v="44301.70579861111"/>
  </r>
  <r>
    <s v="ca-2024-93072"/>
    <s v="INSLJ  110"/>
    <s v="CA"/>
    <n v="44204"/>
    <m/>
    <m/>
    <m/>
    <s v="Electronic"/>
    <n v="44204"/>
    <x v="1"/>
    <s v="Candidate registered"/>
    <s v="Jay R Inslee"/>
    <m/>
    <s v="PO Box 21067"/>
    <s v="Seattle"/>
    <m/>
    <s v="WA"/>
    <n v="98111"/>
    <s v="phil@seattlecfo.com"/>
    <s v="Phil@seattlecfo.com"/>
    <s v="206-382-5552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m/>
    <m/>
    <m/>
    <m/>
    <m/>
    <m/>
    <m/>
    <m/>
    <m/>
    <m/>
    <m/>
    <m/>
    <m/>
    <s v="603 Stewart St Ste 819"/>
    <s v="Seattle"/>
    <s v="WA"/>
    <n v="98101"/>
    <s v="206-382-5552"/>
    <n v="1030142.45"/>
    <n v="864741.9"/>
    <n v="1894884.35"/>
    <n v="0"/>
    <n v="0"/>
    <n v="0"/>
    <m/>
    <m/>
    <s v="https://apollo.pdc.wa.gov/public/registrations/registration?registration_id=42926"/>
    <n v="26412"/>
    <n v="1099"/>
    <n v="93072"/>
    <n v="17079"/>
    <m/>
    <s v="Philip Lloyd"/>
    <s v="candidate"/>
    <m/>
    <n v="45762.331608796296"/>
  </r>
  <r>
    <s v="ca-2022-93118"/>
    <s v="BATEJ  501"/>
    <s v="CA"/>
    <n v="44214"/>
    <n v="44697"/>
    <m/>
    <m/>
    <s v="Electronic"/>
    <n v="44214"/>
    <x v="6"/>
    <s v="Candidate declared"/>
    <s v="BATEMAN JESSICA D (Friends of Jessica Bateman)"/>
    <m/>
    <s v="120 State Ave NE #1462"/>
    <s v="Olympia"/>
    <s v="THURSTON"/>
    <s v="WA"/>
    <n v="98501"/>
    <s v="votejessicabateman@gmail.com"/>
    <s v="jessicabateman870@gmail.com"/>
    <n v="2066827328"/>
    <s v="STATE REPRESENTATIVE"/>
    <n v="13"/>
    <s v="LEG DISTRICT 22 - HOUSE"/>
    <n v="4821"/>
    <s v="THURSTON"/>
    <s v="Legislative"/>
    <n v="104420"/>
    <s v="C"/>
    <s v="Registration and financial affairs"/>
    <s v="Candidate"/>
    <s v="Candidate"/>
    <m/>
    <m/>
    <n v="2"/>
    <s v="D"/>
    <x v="0"/>
    <n v="44873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n v="2066827328"/>
    <n v="94373.14"/>
    <n v="14203.41"/>
    <n v="84713.53"/>
    <n v="0"/>
    <n v="0"/>
    <n v="0"/>
    <n v="25131.41"/>
    <n v="0"/>
    <s v="https://apollo.pdc.wa.gov/public/registrations/registration?registration_id=43078"/>
    <n v="26481"/>
    <n v="30382"/>
    <n v="93118"/>
    <n v="16793"/>
    <n v="22"/>
    <s v="Josie Olsen"/>
    <s v="candidate"/>
    <m/>
    <n v="44936.354768518519"/>
  </r>
  <r>
    <s v="ca-2024-93123"/>
    <s v="VANDK  382"/>
    <s v="CA"/>
    <n v="44215"/>
    <m/>
    <m/>
    <m/>
    <s v="Electronic"/>
    <n v="44215"/>
    <x v="1"/>
    <s v="Candidate registered"/>
    <s v="Kevin W. Van De Wege"/>
    <m/>
    <s v="10 SABLE COURT"/>
    <s v="SEQUIM"/>
    <s v="CLALLAM"/>
    <s v="WA"/>
    <n v="98382"/>
    <s v="KEVINVANDEWEGE@HOTMAIL.COM"/>
    <s v="kevinvandewege@hotmail.com"/>
    <s v="360-477-0548"/>
    <s v="STATE SENATOR"/>
    <n v="12"/>
    <s v="LEG DISTRICT 24 - SENATE"/>
    <n v="4753"/>
    <s v="CLALLAM"/>
    <s v="Legislative"/>
    <n v="117622"/>
    <s v="C"/>
    <s v="Registration and financial affairs"/>
    <s v="Candidate"/>
    <s v="Candidate"/>
    <m/>
    <m/>
    <m/>
    <s v="D"/>
    <x v="0"/>
    <n v="45601"/>
    <s v="full"/>
    <b v="1"/>
    <m/>
    <m/>
    <m/>
    <m/>
    <m/>
    <m/>
    <m/>
    <m/>
    <m/>
    <m/>
    <m/>
    <m/>
    <m/>
    <s v="PO Box 9100"/>
    <s v="Seattle"/>
    <s v="WA"/>
    <n v="98109"/>
    <s v="206-745-2010"/>
    <n v="32202.89"/>
    <n v="5306.43"/>
    <n v="37509.32"/>
    <n v="0"/>
    <n v="0"/>
    <n v="0"/>
    <m/>
    <m/>
    <s v="https://apollo.pdc.wa.gov/public/registrations/registration?registration_id=43103"/>
    <n v="26492"/>
    <n v="26330"/>
    <n v="93123"/>
    <n v="17290"/>
    <n v="24"/>
    <s v="JASON BENNETT"/>
    <s v="candidate"/>
    <m/>
    <n v="45530.798009259262"/>
  </r>
  <r>
    <s v="ca-2015-5710"/>
    <s v="SIDHS  264"/>
    <s v="CA"/>
    <n v="42145"/>
    <m/>
    <m/>
    <m/>
    <s v="Electronic"/>
    <n v="42145"/>
    <x v="12"/>
    <s v="Candidate registered"/>
    <s v="Satpal Sidhu (SATPAL SIDHU)"/>
    <m/>
    <s v="154 E BARTLETT ROAD"/>
    <s v="LYNDEN"/>
    <s v="WHATCOM"/>
    <s v="WA"/>
    <n v="98264"/>
    <s v="info@votesatpalsidhu.com"/>
    <s v="info@votesatpalsidhu.com"/>
    <s v="360-305-4948"/>
    <s v="COUNTY COUNCIL MEMBER"/>
    <n v="25"/>
    <s v="WHATCOM CO"/>
    <n v="4335"/>
    <s v="WHATCOM"/>
    <s v="Local"/>
    <n v="127094"/>
    <s v="C"/>
    <s v="Registration and financial affairs"/>
    <s v="Candidate"/>
    <s v="Candidate"/>
    <m/>
    <m/>
    <m/>
    <s v="D"/>
    <x v="0"/>
    <n v="42311"/>
    <s v="full"/>
    <b v="1"/>
    <m/>
    <m/>
    <s v="Not in primary"/>
    <s v="Won in general"/>
    <m/>
    <m/>
    <m/>
    <m/>
    <m/>
    <m/>
    <m/>
    <m/>
    <m/>
    <s v="4682 WYNN ROAD"/>
    <s v="BELLINGHAM"/>
    <s v="WA"/>
    <n v="98226"/>
    <s v="360-319-8287"/>
    <n v="75044.06"/>
    <n v="0"/>
    <n v="74919.95"/>
    <n v="0"/>
    <n v="0"/>
    <n v="0"/>
    <m/>
    <m/>
    <s v="https://web.pdc.wa.gov/rptimg/default.aspx?docid=4419456"/>
    <n v="17799"/>
    <n v="1655"/>
    <n v="5710"/>
    <n v="7145"/>
    <m/>
    <s v="NATALIE MCCLENDON"/>
    <s v="candidate"/>
    <m/>
    <n v="44149.112650462965"/>
  </r>
  <r>
    <s v="ca-2014-7151"/>
    <s v="HOBBS  205"/>
    <s v="CA"/>
    <n v="40560"/>
    <m/>
    <m/>
    <m/>
    <s v="Electronic"/>
    <n v="40560"/>
    <x v="9"/>
    <s v="Candidate registered"/>
    <s v="Steve Hobbs (STEVE HOBBS)"/>
    <m/>
    <s v="3309 - 114TH DR. N.E."/>
    <s v="LAKE STEVENS"/>
    <s v="KING"/>
    <s v="WA"/>
    <n v="98258"/>
    <s v="STEVE@ELECTHOBBS.COM"/>
    <s v="steve@electhobbs.com"/>
    <s v="425-346-0035"/>
    <s v="STATE SENATOR"/>
    <n v="12"/>
    <s v="LEG DISTRICT 44 - SENATE"/>
    <n v="4773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PO BOX 260"/>
    <s v="FOX ISLAND"/>
    <s v="WA"/>
    <n v="98333"/>
    <s v="253-722-7877"/>
    <n v="429901.34"/>
    <n v="4175"/>
    <n v="434066.34"/>
    <n v="0"/>
    <n v="0"/>
    <n v="0"/>
    <n v="37565.599999999999"/>
    <n v="42396.67"/>
    <s v="https://web.pdc.wa.gov/rptimg/default.aspx?filerid_election_year=HOBBS%20%20205%3A%7C%3A2014"/>
    <n v="8615"/>
    <n v="206"/>
    <n v="7151"/>
    <n v="7886"/>
    <n v="44"/>
    <s v="COLIN MCCANN"/>
    <s v="candidate"/>
    <m/>
    <n v="44149.137337962966"/>
  </r>
  <r>
    <s v="ca-2014-7180"/>
    <s v="HARTG  338"/>
    <s v="CA"/>
    <n v="41674"/>
    <m/>
    <m/>
    <m/>
    <s v="Electronic"/>
    <n v="41674"/>
    <x v="9"/>
    <s v="Candidate registered"/>
    <s v="HARTMAN GREGORY G (GREGORY HARTMAN)"/>
    <m/>
    <s v="P.O. BOX 2086"/>
    <s v="ORTING"/>
    <s v="PIERCE"/>
    <s v="WA"/>
    <s v="98360-2086"/>
    <s v="electgregtreasurer@comcast.net"/>
    <s v="electgreg@comcast.net"/>
    <s v="360-872-0404"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116 - 116TH STREET EAST"/>
    <s v="TACOMA"/>
    <s v="WA"/>
    <n v="98445"/>
    <s v="253-531-8458"/>
    <n v="45931.83"/>
    <n v="0"/>
    <n v="47700.65"/>
    <n v="-474.63"/>
    <n v="0"/>
    <n v="0"/>
    <m/>
    <m/>
    <s v="https://web.pdc.wa.gov/rptimg/default.aspx?filerid_election_year=HARTG%20%20338%3A%7C%3A2014"/>
    <n v="8202"/>
    <n v="4589"/>
    <n v="7180"/>
    <n v="7864"/>
    <n v="2"/>
    <s v="MICKIE FREDRICK"/>
    <s v="candidate"/>
    <m/>
    <n v="44149.136493055557"/>
  </r>
  <r>
    <s v="ca-2014-7202"/>
    <s v="HANKK  625"/>
    <s v="CA"/>
    <n v="41673"/>
    <m/>
    <m/>
    <m/>
    <m/>
    <n v="41673"/>
    <x v="9"/>
    <s v="Candidate registered"/>
    <s v="HANKS KATHLEEN A (KATHLEEN HANKS)"/>
    <m/>
    <s v="102 RIVER GLEN TERRACE"/>
    <s v="KALAMA"/>
    <s v="COWLITZ"/>
    <s v="WA"/>
    <n v="98625"/>
    <s v="hanks@kalama.com"/>
    <s v="hanks@kalama.com"/>
    <s v="360-673-6555"/>
    <s v="COUNTY TREASURER"/>
    <n v="28"/>
    <s v="COWLITZ CO"/>
    <n v="3200"/>
    <s v="COWLITZ"/>
    <s v="Local"/>
    <n v="58690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117 RIVER GLEN TERRACE"/>
    <s v="KALAMA"/>
    <s v="WA"/>
    <n v="98625"/>
    <m/>
    <m/>
    <m/>
    <m/>
    <m/>
    <m/>
    <m/>
    <m/>
    <m/>
    <s v="https://web.pdc.wa.gov/rptimg/default.aspx?filerid_election_year=HANKK%20%20625%3A%7C%3A2014"/>
    <n v="7917"/>
    <n v="5983"/>
    <n v="7202"/>
    <m/>
    <m/>
    <s v="JULIE KUHLMAN"/>
    <s v="candidate"/>
    <m/>
    <n v="43598.000648148147"/>
  </r>
  <r>
    <s v="ca-2014-7353"/>
    <s v="NELSM  632"/>
    <s v="CA"/>
    <n v="41673"/>
    <m/>
    <m/>
    <m/>
    <s v="Electronic"/>
    <n v="41673"/>
    <x v="9"/>
    <s v="Candidate registered"/>
    <s v="Mark S. Nelson (MARK NELSON)"/>
    <m/>
    <s v="1007 N. 22ND"/>
    <s v="KELSO"/>
    <s v="COWLITZ"/>
    <s v="WA"/>
    <n v="98626"/>
    <s v="dlcrayne@msn.com"/>
    <s v="msnpjn@comcast.net"/>
    <s v="360-425-9725"/>
    <s v="COUNTY SHERIFF"/>
    <n v="27"/>
    <s v="COWLITZ CO"/>
    <n v="3200"/>
    <s v="COWLITZ"/>
    <s v="Local"/>
    <n v="58690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m/>
    <m/>
    <m/>
    <m/>
    <m/>
    <m/>
    <m/>
    <m/>
    <m/>
    <s v="3554 CHINOOK CT."/>
    <s v="LONGVIEW"/>
    <s v="WA"/>
    <n v="98632"/>
    <m/>
    <n v="11976.31"/>
    <n v="9.5399999999999991"/>
    <n v="11306.2"/>
    <n v="0"/>
    <n v="0"/>
    <n v="0"/>
    <m/>
    <m/>
    <s v="https://web.pdc.wa.gov/rptimg/default.aspx?docid=3708325"/>
    <n v="13799"/>
    <n v="96"/>
    <n v="7353"/>
    <n v="8117"/>
    <m/>
    <s v="ROSEMARY Y. PURCELL"/>
    <s v="candidate"/>
    <m/>
    <n v="44149.145879629628"/>
  </r>
  <r>
    <s v="ca-2014-7474"/>
    <s v="OSULR  104"/>
    <s v="CA"/>
    <n v="41665"/>
    <m/>
    <m/>
    <m/>
    <s v="Electronic"/>
    <n v="41665"/>
    <x v="9"/>
    <s v="Candidate discontinued campaign"/>
    <s v="O'SULLIVAN RORY B (RORY O'SULLIVAN)"/>
    <m/>
    <s v="PO BOX 14588"/>
    <s v="SEATTLE"/>
    <s v="KING"/>
    <s v="WA"/>
    <n v="98104"/>
    <s v="rorybo@gmail.com"/>
    <s v="rory.osullivan@gmail.com"/>
    <s v="206-356-9852"/>
    <s v="STATE SENATOR"/>
    <n v="12"/>
    <s v="LEG DISTRICT 37 - SENATE"/>
    <n v="4766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m/>
    <m/>
    <s v="Challenger"/>
    <m/>
    <m/>
    <m/>
    <m/>
    <m/>
    <m/>
    <m/>
    <m/>
    <s v="1105 SPRING STREET #708"/>
    <s v="SEATTLE"/>
    <s v="WA"/>
    <n v="98104"/>
    <s v="360-774-0432"/>
    <n v="10791.25"/>
    <n v="0"/>
    <n v="10791.25"/>
    <n v="0"/>
    <n v="0"/>
    <n v="0"/>
    <m/>
    <m/>
    <s v="https://web.pdc.wa.gov/rptimg/default.aspx?docid=3701255"/>
    <n v="14630"/>
    <n v="6099"/>
    <n v="7474"/>
    <n v="8154"/>
    <n v="37"/>
    <s v="ROBERT SEPLER"/>
    <s v="candidate"/>
    <m/>
    <n v="45026.792395833334"/>
  </r>
  <r>
    <s v="ca-2014-7542"/>
    <s v="BRIGM  607"/>
    <s v="CA"/>
    <n v="41659"/>
    <m/>
    <m/>
    <m/>
    <s v="Electronic"/>
    <n v="41659"/>
    <x v="9"/>
    <s v="Candidate registered"/>
    <s v="BRIGGS MICHAEL W (MICHAEL BRIGGS)"/>
    <m/>
    <s v="PO BOX 413"/>
    <s v="CAMAS"/>
    <s v="CLARK"/>
    <s v="WA"/>
    <n v="98607"/>
    <s v="JACKIE@VCEFILMS.COM"/>
    <s v="mikbri54@aol.com"/>
    <s v="206-940-3590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3208 NW 130TH ST."/>
    <s v="VANCOUVER"/>
    <s v="WA"/>
    <n v="98685"/>
    <m/>
    <n v="26997.94"/>
    <n v="0"/>
    <n v="33692.129999999997"/>
    <n v="6549.61"/>
    <n v="0"/>
    <n v="0"/>
    <m/>
    <m/>
    <s v="https://web.pdc.wa.gov/rptimg/default.aspx?docid=3701416"/>
    <n v="1990"/>
    <n v="6134"/>
    <n v="7542"/>
    <n v="7567"/>
    <n v="18"/>
    <s v="JACKIE KURAN"/>
    <s v="candidate"/>
    <m/>
    <n v="44149.125787037039"/>
  </r>
  <r>
    <s v="ca-2014-7442"/>
    <s v="STAND  041"/>
    <s v="CA"/>
    <n v="41524"/>
    <m/>
    <m/>
    <m/>
    <s v="Electronic"/>
    <n v="41524"/>
    <x v="9"/>
    <s v="Candidate registered"/>
    <s v="Derek Stanford (DEREK STANFORD)"/>
    <m/>
    <s v="24023 7TH PL W"/>
    <s v="BOTHELL"/>
    <s v="KING"/>
    <s v="WA"/>
    <n v="98021"/>
    <s v="derekstanford2014@gmail.com"/>
    <s v="derekstanford2014@gmail.com"/>
    <s v="425-481-6231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24023 7TH PL W"/>
    <s v="BOTHELL"/>
    <s v="WA"/>
    <n v="98021"/>
    <s v="425-503-9042"/>
    <n v="74743.08"/>
    <n v="3448.97"/>
    <n v="63594.07"/>
    <n v="0"/>
    <n v="0"/>
    <n v="0"/>
    <m/>
    <m/>
    <s v="https://web.pdc.wa.gov/rptimg/default.aspx?filerid_election_year=STAND%20%20041%3A%7C%3A2014"/>
    <n v="18539"/>
    <n v="897"/>
    <n v="7442"/>
    <n v="8374"/>
    <n v="1"/>
    <s v="CHERYL STANFORD"/>
    <s v="candidate"/>
    <m/>
    <n v="44149.154756944445"/>
  </r>
  <r>
    <s v="ca-2013-8913"/>
    <s v="JEFFH  382"/>
    <s v="CA"/>
    <n v="41452"/>
    <m/>
    <m/>
    <m/>
    <m/>
    <n v="41452"/>
    <x v="11"/>
    <s v="Candidate registered"/>
    <s v="Heather R. Jeffers (HEATHER JEFFERS)"/>
    <m/>
    <s v="1000 S. 5TH AVE"/>
    <s v="SEQUIM"/>
    <s v="CLALLAM"/>
    <s v="WA"/>
    <n v="98382"/>
    <s v="heatherjeffers@me.com"/>
    <s v="heatherjeffers@me.com"/>
    <s v="360-461-3725"/>
    <s v="HOSPITAL COMMISSIONER"/>
    <n v="45"/>
    <s v="CLALLAM PUBL HOSP DIST 02"/>
    <n v="3145"/>
    <s v="CLALLAM"/>
    <s v="Local"/>
    <n v="42895"/>
    <s v="C"/>
    <s v="Registration and financial affairs"/>
    <s v="Candidate"/>
    <s v="Candidate"/>
    <m/>
    <m/>
    <m/>
    <s v="D"/>
    <x v="0"/>
    <n v="41583"/>
    <s v="full"/>
    <b v="1"/>
    <m/>
    <m/>
    <s v="Not in primary"/>
    <s v="Lost in general"/>
    <m/>
    <m/>
    <m/>
    <m/>
    <m/>
    <m/>
    <m/>
    <m/>
    <m/>
    <s v="2140 FINN HALL RD"/>
    <s v="PORT ANGELES"/>
    <s v="WA"/>
    <n v="98362"/>
    <s v="360-461-3280"/>
    <m/>
    <m/>
    <m/>
    <m/>
    <m/>
    <m/>
    <m/>
    <m/>
    <s v="https://web.pdc.wa.gov/rptimg/default.aspx?docid=3415534"/>
    <n v="9478"/>
    <n v="5509"/>
    <n v="8913"/>
    <m/>
    <m/>
    <s v="MARY PERRY"/>
    <s v="candidate"/>
    <m/>
    <n v="43598.023009259261"/>
  </r>
  <r>
    <s v="ca-2014-7191"/>
    <s v="MCCOJ2 271"/>
    <s v="CA"/>
    <n v="41614"/>
    <m/>
    <m/>
    <m/>
    <s v="Electronic"/>
    <n v="41614"/>
    <x v="9"/>
    <s v="Candidate discontinued campaign"/>
    <s v="John R McCoy (JOHN MCCOY)"/>
    <m/>
    <s v="P.O. BOX 1821"/>
    <s v="MARYSVILLE"/>
    <s v="SNOHOMISH"/>
    <s v="WA"/>
    <n v="98270"/>
    <s v="LDEANO9029@AOL.COM"/>
    <s v="johnmccoy1@me.com"/>
    <s v="360-659-4367"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m/>
    <s v="D"/>
    <x v="0"/>
    <n v="41947"/>
    <s v="full"/>
    <b v="1"/>
    <m/>
    <m/>
    <m/>
    <m/>
    <s v="Challenger"/>
    <m/>
    <m/>
    <m/>
    <m/>
    <m/>
    <m/>
    <m/>
    <m/>
    <s v="3901 120TH PL NE"/>
    <s v="MARYSVILLE"/>
    <s v="WA"/>
    <n v="98271"/>
    <m/>
    <n v="6951.32"/>
    <n v="3260.59"/>
    <n v="2688.9"/>
    <n v="0"/>
    <n v="0"/>
    <n v="0"/>
    <m/>
    <m/>
    <s v="https://web.pdc.wa.gov/rptimg/default.aspx?filerid_election_year=MCCOJ2%20271%3A%7C%3A2014"/>
    <n v="12484"/>
    <n v="26681"/>
    <n v="7191"/>
    <n v="8064"/>
    <n v="38"/>
    <s v="RICHARD DEAN LEDFORD"/>
    <s v="candidate"/>
    <m/>
    <n v="44149.144467592596"/>
  </r>
  <r>
    <s v="ca-2014-7270"/>
    <s v="FROCD  111"/>
    <s v="CA"/>
    <n v="41508"/>
    <m/>
    <m/>
    <m/>
    <s v="Electronic"/>
    <n v="41508"/>
    <x v="9"/>
    <s v="Candidate registered"/>
    <s v="David Frockt (DAVID FROCKT)"/>
    <m/>
    <s v="PO BOX 2114"/>
    <s v="SEATTLE"/>
    <s v="KING"/>
    <s v="WA"/>
    <n v="98111"/>
    <s v="DSFROCKT@HOTMAIL.COM"/>
    <s v="dsfrockt@hotmail.com"/>
    <s v="206-382-5552"/>
    <s v="STATE SENATOR"/>
    <n v="12"/>
    <s v="LEG DISTRICT 46 - SENATE"/>
    <n v="4775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603 STEWART ST #819"/>
    <s v="SEATTLE"/>
    <s v="WA"/>
    <n v="98101"/>
    <m/>
    <n v="172787.58"/>
    <n v="921.77"/>
    <n v="173709.35"/>
    <n v="0"/>
    <n v="0"/>
    <n v="0"/>
    <m/>
    <m/>
    <s v="https://web.pdc.wa.gov/rptimg/default.aspx?filerid_election_year=FROCD%20%20111%3A%7C%3A2014"/>
    <n v="6759"/>
    <n v="27089"/>
    <n v="7270"/>
    <n v="7805"/>
    <n v="46"/>
    <s v="PHILIP LLOYD"/>
    <s v="candidate"/>
    <m/>
    <n v="44149.134456018517"/>
  </r>
  <r>
    <s v="ca-2014-7425"/>
    <s v="SULLP  042"/>
    <s v="CA"/>
    <n v="41315"/>
    <m/>
    <m/>
    <m/>
    <s v="Electronic"/>
    <n v="41315"/>
    <x v="9"/>
    <s v="Candidate registered"/>
    <s v="Pat Sullivan (PATRICK SULLIVAN)"/>
    <m/>
    <s v="26513 168TH PLACE SE"/>
    <s v="COVINGTON"/>
    <s v="KING"/>
    <s v="WA"/>
    <n v="98042"/>
    <s v="SULLIVANSARE@COMCAST.NET"/>
    <s v="sullivansare@comcast.net"/>
    <s v="253-740-6772"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325-5013"/>
    <n v="268983.33"/>
    <n v="6432.1"/>
    <n v="235644.2"/>
    <n v="0"/>
    <n v="0"/>
    <n v="1250"/>
    <n v="20000"/>
    <n v="0"/>
    <s v="https://web.pdc.wa.gov/rptimg/default.aspx?filerid_election_year=SULLP%20%20042%3A%7C%3A2014"/>
    <n v="18936"/>
    <n v="575"/>
    <n v="7425"/>
    <n v="8392"/>
    <n v="47"/>
    <s v="JASON BENNETT"/>
    <s v="candidate"/>
    <m/>
    <n v="44149.155300925922"/>
  </r>
  <r>
    <s v="ca-2012-10435"/>
    <s v="APPLR  217"/>
    <s v="CA"/>
    <n v="41052"/>
    <m/>
    <m/>
    <m/>
    <s v="Electronic"/>
    <n v="41052"/>
    <x v="13"/>
    <s v="Candidate registered"/>
    <s v="Robert W Apple (ROBERT APPLE)"/>
    <m/>
    <s v="2507 UPRIVER CT"/>
    <s v="SPOKANE"/>
    <s v="SPOKANE"/>
    <s v="WA"/>
    <n v="99217"/>
    <s v="COMETAPPLE@MSN.COM"/>
    <s v="cometapple@msn.com"/>
    <s v="509-487-4107"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5712 SOUTH LEE STREET"/>
    <s v="SPOKANE"/>
    <s v="WA"/>
    <n v="99223"/>
    <s v="509-999-2488"/>
    <n v="6011"/>
    <n v="0"/>
    <n v="0"/>
    <n v="0"/>
    <n v="0"/>
    <n v="0"/>
    <m/>
    <m/>
    <s v="https://web.pdc.wa.gov/rptimg/default.aspx?filerid_election_year=APPLR%20%20217%3A%7C%3A2012"/>
    <n v="598"/>
    <n v="7770"/>
    <n v="10435"/>
    <n v="9713"/>
    <n v="3"/>
    <s v="JOSEPH WASICEK"/>
    <s v="candidate"/>
    <m/>
    <n v="44149.201493055552"/>
  </r>
  <r>
    <s v="ca-2012-10261"/>
    <s v="CROCS  105"/>
    <s v="CA"/>
    <n v="41008"/>
    <m/>
    <m/>
    <m/>
    <s v="Electronic"/>
    <n v="41008"/>
    <x v="13"/>
    <s v="Candidate registered"/>
    <s v="CROCKER SHELLY L (SHELLY CROCKER)"/>
    <m/>
    <s v="4742 38TH AVE NE"/>
    <s v="SEATTLE"/>
    <s v="KING"/>
    <s v="WA"/>
    <n v="98105"/>
    <s v="INFO@SHELLYCROCKER.ORG"/>
    <s v="info@shellycrocker.org"/>
    <s v="206-624-8482"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6529 50TH AVENUE NE"/>
    <s v="SEATTLE"/>
    <s v="WA"/>
    <n v="98115"/>
    <s v="525-4376"/>
    <n v="70272.490000000005"/>
    <n v="0"/>
    <n v="55210.62"/>
    <n v="0"/>
    <n v="0"/>
    <n v="0"/>
    <m/>
    <m/>
    <s v="https://web.pdc.wa.gov/rptimg/default.aspx?filerid_election_year=CROCS%20%20105%3A%7C%3A2012"/>
    <n v="4371"/>
    <n v="7682"/>
    <n v="10261"/>
    <n v="9913"/>
    <n v="46"/>
    <s v="LOU KOTLER"/>
    <s v="candidate"/>
    <m/>
    <n v="44149.20989583333"/>
  </r>
  <r>
    <s v="ca-2012-10478"/>
    <s v="GOMPR  607"/>
    <s v="CA"/>
    <n v="41060"/>
    <m/>
    <m/>
    <m/>
    <s v="Electronic"/>
    <n v="41060"/>
    <x v="13"/>
    <s v="Candidate registered"/>
    <s v="GOMPERTZ RYAN M (RYAN GOMPERTZ)"/>
    <m/>
    <s v="?"/>
    <s v="CAMAS"/>
    <s v="CLARK"/>
    <s v="WA"/>
    <n v="98607"/>
    <s v="electryangompertz@gmail.com"/>
    <s v="ryan_gompertz@hotmail.com"/>
    <s v="360-713-7398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16412 NE 35TH ST"/>
    <s v="VANCOUVER"/>
    <s v="WA"/>
    <n v="98682"/>
    <m/>
    <n v="1100"/>
    <n v="0"/>
    <n v="1100"/>
    <n v="0"/>
    <n v="0"/>
    <n v="0"/>
    <m/>
    <m/>
    <s v="https://web.pdc.wa.gov/rptimg/default.aspx?filerid_election_year=GOMPR%20%20607%3A%7C%3A2012"/>
    <n v="7134"/>
    <n v="7785"/>
    <n v="10478"/>
    <n v="10031"/>
    <n v="18"/>
    <s v="PAT NORBY"/>
    <s v="candidate"/>
    <m/>
    <n v="44149.215543981481"/>
  </r>
  <r>
    <s v="ca-2012-10492"/>
    <s v="GIAMW  070"/>
    <s v="CA"/>
    <n v="41059"/>
    <m/>
    <m/>
    <m/>
    <m/>
    <n v="41059"/>
    <x v="13"/>
    <s v="Candidate registered"/>
    <s v="GIAMMARESE WILLIAM (WILLIAM GIAMMARESE)"/>
    <m/>
    <s v="8950 SW 146TH PL"/>
    <s v="VASHON"/>
    <s v="KING"/>
    <s v="WA"/>
    <n v="98070"/>
    <s v="William@giammarese2012.com"/>
    <s v="giammarese@gmail.com"/>
    <s v="206-408-7144"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D"/>
    <x v="0"/>
    <n v="41219"/>
    <s v="mini"/>
    <b v="1"/>
    <m/>
    <m/>
    <s v="Qualified for general"/>
    <s v="Lost in general"/>
    <s v="Challenger"/>
    <m/>
    <m/>
    <m/>
    <m/>
    <m/>
    <m/>
    <m/>
    <m/>
    <s v="8950 SW 146TH PL"/>
    <s v="VASHON"/>
    <s v="WA"/>
    <n v="98070"/>
    <s v="206-408-7144"/>
    <m/>
    <m/>
    <m/>
    <m/>
    <m/>
    <m/>
    <m/>
    <m/>
    <s v="https://web.pdc.wa.gov/rptimg/default.aspx?filerid_election_year=GIAMW%20%20070%3A%7C%3A2012"/>
    <n v="6902"/>
    <n v="7789"/>
    <n v="10492"/>
    <m/>
    <n v="34"/>
    <s v="WILLIAM GIAMMARESE"/>
    <s v="candidate"/>
    <m/>
    <n v="43598.03769675926"/>
  </r>
  <r>
    <s v="ca-2012-10510"/>
    <s v="FULLJ  403"/>
    <s v="CA"/>
    <n v="41057"/>
    <m/>
    <m/>
    <m/>
    <m/>
    <n v="41057"/>
    <x v="13"/>
    <s v="Candidate registered"/>
    <s v="FULLER JAMES C (JAMES FULLER)"/>
    <m/>
    <s v="2935 24TH ST"/>
    <s v="CLARKSTON"/>
    <s v="ASOTIN"/>
    <s v="WA"/>
    <n v="99403"/>
    <s v="clfuller@cableone.net"/>
    <s v="clfuller@cableone.net"/>
    <s v="208-503-9326"/>
    <s v="COUNTY COMMISSIONER"/>
    <n v="23"/>
    <s v="ASOTIN CO"/>
    <n v="3029"/>
    <s v="ASOTIN"/>
    <s v="Local"/>
    <n v="12732"/>
    <s v="C"/>
    <s v="Registration and financial affairs"/>
    <s v="Candidate"/>
    <s v="Candidate"/>
    <m/>
    <m/>
    <m/>
    <s v="D"/>
    <x v="0"/>
    <n v="41219"/>
    <s v="mini"/>
    <b v="1"/>
    <m/>
    <m/>
    <s v="Qualified for general"/>
    <s v="Won in general"/>
    <m/>
    <m/>
    <m/>
    <m/>
    <m/>
    <m/>
    <m/>
    <m/>
    <m/>
    <s v="2935 24TH STREET"/>
    <s v="CLARKSTON"/>
    <s v="WA"/>
    <n v="99403"/>
    <s v="208-305-3684"/>
    <m/>
    <m/>
    <m/>
    <m/>
    <m/>
    <m/>
    <m/>
    <m/>
    <s v="https://web.pdc.wa.gov/rptimg/default.aspx?filerid_election_year=FULLJ%20%20403%3A%7C%3A2012"/>
    <n v="6699"/>
    <n v="3867"/>
    <n v="10510"/>
    <m/>
    <m/>
    <s v="CATHY FULLER"/>
    <s v="candidate"/>
    <m/>
    <n v="43598.037997685184"/>
  </r>
  <r>
    <s v="ca-2012-10330"/>
    <s v="PETET  612"/>
    <s v="CA"/>
    <n v="41050"/>
    <m/>
    <m/>
    <m/>
    <m/>
    <n v="41050"/>
    <x v="13"/>
    <s v="Candidate registered"/>
    <s v="Tammy Peterson  (TAMMY PETERSON)"/>
    <m/>
    <s v="35 COCHRAN DRIVE"/>
    <s v="CATHLAMET"/>
    <s v="WAHKIAKUM"/>
    <s v="WA"/>
    <n v="98612"/>
    <s v="tammys.peterson@yahoo.com"/>
    <s v="tammys.peterson@yahoo.com"/>
    <s v="360-795-3231"/>
    <s v="COUNTY TREASURER"/>
    <n v="28"/>
    <s v="WAHKIAKUM CO"/>
    <n v="4286"/>
    <s v="WAHKIAKUM"/>
    <s v="Local"/>
    <n v="2803"/>
    <s v="C"/>
    <s v="Registration and financial affairs"/>
    <s v="Candidate"/>
    <s v="Candidate"/>
    <m/>
    <m/>
    <m/>
    <s v="D"/>
    <x v="0"/>
    <n v="41219"/>
    <s v="mini"/>
    <b v="1"/>
    <m/>
    <m/>
    <s v="Qualified for general"/>
    <s v="Won in general"/>
    <m/>
    <m/>
    <m/>
    <m/>
    <m/>
    <m/>
    <m/>
    <m/>
    <m/>
    <s v="PO BOX 592"/>
    <s v="CATHLAMET"/>
    <s v="WA"/>
    <n v="98612"/>
    <m/>
    <m/>
    <m/>
    <m/>
    <m/>
    <m/>
    <m/>
    <m/>
    <m/>
    <s v="https://web.pdc.wa.gov/rptimg/default.aspx?filerid_election_year=PETET%20%20612%3A%7C%3A2012"/>
    <n v="15256"/>
    <n v="124"/>
    <n v="10330"/>
    <m/>
    <m/>
    <s v="JANELLE BOND"/>
    <s v="candidate"/>
    <m/>
    <n v="43598.03502314815"/>
  </r>
  <r>
    <s v="ca-2012-10130"/>
    <s v="OLSOS  272"/>
    <s v="CA"/>
    <n v="41043"/>
    <m/>
    <m/>
    <m/>
    <s v="Electronic"/>
    <n v="41043"/>
    <x v="13"/>
    <s v="Candidate registered"/>
    <s v="OLSON SCOTT R (SCOTT OLSON)"/>
    <m/>
    <s v="PO BOX 1331"/>
    <s v="MONROE"/>
    <s v="SNOHOMISH"/>
    <s v="WA"/>
    <n v="98272"/>
    <s v="osc2012@clearwire.net"/>
    <s v="scottolson@clearwire.net"/>
    <s v="425-293-9226"/>
    <s v="STATE SENATOR"/>
    <n v="12"/>
    <s v="LEG DISTRICT 39 - SENATE"/>
    <n v="4768"/>
    <s v="SNOHOMISH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Open seat"/>
    <m/>
    <m/>
    <m/>
    <m/>
    <m/>
    <m/>
    <m/>
    <m/>
    <s v="15716 JORDAN RD"/>
    <s v="ARLINGTON"/>
    <s v="WA"/>
    <n v="98223"/>
    <s v="360-435-3572"/>
    <n v="904.06"/>
    <n v="0"/>
    <n v="0"/>
    <n v="0"/>
    <n v="0"/>
    <n v="0"/>
    <m/>
    <m/>
    <s v="https://web.pdc.wa.gov/rptimg/default.aspx?filerid_election_year=OLSOS%20%20272%3A%7C%3A2012"/>
    <n v="14425"/>
    <n v="7629"/>
    <n v="10130"/>
    <n v="10366"/>
    <n v="39"/>
    <s v="MIKE DUMOVICH"/>
    <s v="candidate"/>
    <m/>
    <n v="44149.236655092594"/>
  </r>
  <r>
    <s v="ca-2012-10146"/>
    <s v="LYTTK  221"/>
    <s v="CA"/>
    <n v="40713"/>
    <m/>
    <m/>
    <m/>
    <s v="Electronic"/>
    <n v="40713"/>
    <x v="13"/>
    <s v="Candidate registered"/>
    <s v="LYTTON KRISTINE C (KRISTINE LYTTON)"/>
    <m/>
    <s v="1004 COMMERCIAL AVENUE PMB 349"/>
    <s v="ANACORTES"/>
    <s v="SKAGIT"/>
    <s v="WA"/>
    <n v="98221"/>
    <s v="phil@seattlecfo.com"/>
    <s v="mrlytton@fidalgo.net"/>
    <s v="360-631-0619"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Incumbent"/>
    <m/>
    <m/>
    <m/>
    <m/>
    <m/>
    <m/>
    <m/>
    <m/>
    <s v="603 STEWART STREET #819"/>
    <s v="SEATTLE"/>
    <s v="WA"/>
    <n v="98101"/>
    <s v="206-382-5552"/>
    <n v="62126.73"/>
    <n v="3218.4"/>
    <n v="65345.13"/>
    <n v="0"/>
    <n v="0"/>
    <n v="0"/>
    <n v="42.14"/>
    <n v="0"/>
    <s v="https://web.pdc.wa.gov/rptimg/default.aspx?filerid_election_year=LYTTK%20%20221%3A%7C%3A2012"/>
    <n v="11806"/>
    <n v="1547"/>
    <n v="10146"/>
    <n v="10251"/>
    <n v="40"/>
    <s v="PHILIP LLOYD"/>
    <s v="candidate"/>
    <m/>
    <n v="44149.227199074077"/>
  </r>
  <r>
    <s v="ca-2012-10145"/>
    <s v="PALUG  072"/>
    <s v="CA"/>
    <n v="40945"/>
    <m/>
    <m/>
    <m/>
    <s v="Electronic"/>
    <n v="40945"/>
    <x v="13"/>
    <s v="Candidate registered"/>
    <s v="Guy Palumbo (GUY PALUMBO)"/>
    <m/>
    <s v="P.O. BOX 1202"/>
    <s v="WOODINVILLE"/>
    <s v="KING"/>
    <s v="WA"/>
    <s v="98072-1202"/>
    <s v="GUY@GUY4SENATE.COM"/>
    <s v="guy@guy4senate.com"/>
    <s v="206-718-1970"/>
    <s v="STATE SENATOR"/>
    <n v="12"/>
    <s v="LEG DISTRICT 01 - SENATE"/>
    <n v="4730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P.O. BOX 1202"/>
    <s v="WOODINVILLE"/>
    <s v="WA"/>
    <s v="98072-1202"/>
    <s v="206-718-1970"/>
    <n v="51453.39"/>
    <n v="0"/>
    <n v="52684.7"/>
    <n v="0"/>
    <n v="0"/>
    <n v="0"/>
    <m/>
    <m/>
    <s v="https://web.pdc.wa.gov/rptimg/default.aspx?filerid_election_year=PALUG%20%20072%3A%7C%3A2012"/>
    <n v="14710"/>
    <n v="26050"/>
    <n v="10145"/>
    <n v="10389"/>
    <n v="1"/>
    <s v="RENA PALUMBO"/>
    <s v="candidate"/>
    <m/>
    <n v="44149.237407407411"/>
  </r>
  <r>
    <s v="ca-2012-10249"/>
    <s v="SELLM  201"/>
    <s v="CA"/>
    <n v="40728"/>
    <m/>
    <m/>
    <m/>
    <s v="Electronic"/>
    <n v="40728"/>
    <x v="13"/>
    <s v="Candidate registered"/>
    <s v="Mike Sells (MICHAEL SELLS)"/>
    <m/>
    <s v="PO BOX 12395"/>
    <s v="EVERETT"/>
    <s v="SNOHOMISH"/>
    <s v="WA"/>
    <s v="98206-2395"/>
    <s v="mikesells@aol.com"/>
    <s v="mikesells@aol.com"/>
    <s v="425-259-5245"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Incumbent"/>
    <m/>
    <m/>
    <m/>
    <m/>
    <m/>
    <m/>
    <m/>
    <m/>
    <s v="2817 COLBY"/>
    <s v="EVERETT"/>
    <s v="WA"/>
    <n v="98201"/>
    <s v="425-257-1665"/>
    <n v="46161.36"/>
    <n v="9038.4699999999993"/>
    <n v="37249.24"/>
    <n v="0"/>
    <n v="0"/>
    <n v="0"/>
    <n v="472.31"/>
    <n v="0"/>
    <s v="https://web.pdc.wa.gov/rptimg/default.aspx?filerid_election_year=SELLM%20%20201%3A%7C%3A2012"/>
    <n v="17581"/>
    <n v="202"/>
    <n v="10249"/>
    <n v="10547"/>
    <n v="38"/>
    <s v="LYLE RYAN"/>
    <s v="candidate"/>
    <m/>
    <n v="44149.243946759256"/>
  </r>
  <r>
    <s v="ca-2012-10104"/>
    <s v="MACFT  023"/>
    <s v="CA"/>
    <n v="40931"/>
    <m/>
    <m/>
    <m/>
    <s v="Electronic"/>
    <n v="40931"/>
    <x v="13"/>
    <s v="Candidate registered"/>
    <s v="MACFARLANE THOM O (THOM MACFARLANE)"/>
    <m/>
    <s v="34512 25TH AVE SW"/>
    <s v="FEDERAL WAY"/>
    <s v="KING"/>
    <s v="WA"/>
    <n v="98023"/>
    <s v="tharstene@comcast.net"/>
    <s v="staff@electhommacfarlane.com"/>
    <s v="253-944-1642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34512 25TH AVE SW"/>
    <s v="FEDERAL WAY"/>
    <s v="WA"/>
    <n v="98023"/>
    <m/>
    <n v="15495.3"/>
    <n v="0"/>
    <n v="15495.3"/>
    <n v="0"/>
    <n v="0"/>
    <n v="0"/>
    <m/>
    <m/>
    <s v="https://web.pdc.wa.gov/rptimg/default.aspx?filerid_election_year=MACFT%20%20023%3A%7C%3A2012"/>
    <n v="11864"/>
    <n v="7619"/>
    <n v="10104"/>
    <n v="10254"/>
    <n v="30"/>
    <s v="WILLIAM A. MILLER"/>
    <s v="candidate"/>
    <m/>
    <n v="44149.227314814816"/>
  </r>
  <r>
    <s v="ca-2012-10415"/>
    <s v="POLLG  115"/>
    <s v="CA"/>
    <n v="40890"/>
    <m/>
    <m/>
    <m/>
    <s v="Electronic"/>
    <n v="40890"/>
    <x v="13"/>
    <s v="Candidate registered"/>
    <s v="POLLET GERALD M (GERRY POLLET)"/>
    <m/>
    <s v="7750 17TH AVE NE"/>
    <s v="SEATTLE"/>
    <s v="KING"/>
    <s v="WA"/>
    <n v="98115"/>
    <s v="GERRY@GERRYPOLLET.COM"/>
    <s v="gerry-pollet@msn.com"/>
    <s v="(206)528-0078"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Open seat"/>
    <m/>
    <m/>
    <m/>
    <m/>
    <m/>
    <m/>
    <m/>
    <m/>
    <s v="7750 17TH AVE NE"/>
    <s v="SEATTLE"/>
    <s v="WA"/>
    <n v="98115"/>
    <s v="(206)528-0078"/>
    <n v="128370.81"/>
    <n v="70.75"/>
    <n v="125385.97"/>
    <n v="-1766.34"/>
    <n v="0"/>
    <n v="0"/>
    <n v="27536.07"/>
    <n v="0"/>
    <s v="https://web.pdc.wa.gov/rptimg/default.aspx?filerid_election_year=POLLG%20%20115%3A%7C%3A2012"/>
    <n v="15575"/>
    <n v="25519"/>
    <n v="10415"/>
    <n v="10432"/>
    <n v="46"/>
    <s v="JANET MILLER"/>
    <s v="candidate"/>
    <m/>
    <n v="44149.238854166666"/>
  </r>
  <r>
    <s v="ca-2012-10253"/>
    <s v="COWEW  640"/>
    <s v="CA"/>
    <n v="40989"/>
    <m/>
    <m/>
    <m/>
    <s v="Electronic"/>
    <n v="40989"/>
    <x v="13"/>
    <s v="Candidate registered"/>
    <s v="COWELL WARREN E (WARREN COWELL)"/>
    <m/>
    <s v="P.O. BOX 43"/>
    <s v="OCEAN PARK"/>
    <s v="PACIFIC"/>
    <s v="WA"/>
    <n v="98640"/>
    <s v="tblom@wwest.net"/>
    <s v="tblom@wwest.net"/>
    <s v="360-484-7828"/>
    <s v="COUNTY COMMISSIONER"/>
    <n v="23"/>
    <s v="PACIFIC CO"/>
    <n v="3841"/>
    <s v="PACIFIC"/>
    <s v="Local"/>
    <n v="13272"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P.O. BOX 43"/>
    <s v="OCEAN PARK"/>
    <s v="WA"/>
    <n v="98640"/>
    <s v="360-484-7828"/>
    <n v="4000"/>
    <n v="0"/>
    <n v="3071.31"/>
    <n v="0"/>
    <n v="0"/>
    <n v="0"/>
    <m/>
    <m/>
    <s v="https://web.pdc.wa.gov/rptimg/default.aspx?filerid_election_year=COWEW%20%20640%3A%7C%3A2012"/>
    <n v="4270"/>
    <n v="7679"/>
    <n v="10253"/>
    <n v="9906"/>
    <m/>
    <s v="WARREN COWELL"/>
    <s v="candidate"/>
    <m/>
    <n v="44149.209722222222"/>
  </r>
  <r>
    <s v="ca-2012-10157"/>
    <s v="CAILN  101"/>
    <s v="CA"/>
    <n v="40973"/>
    <m/>
    <m/>
    <m/>
    <s v="Electronic"/>
    <n v="40973"/>
    <x v="13"/>
    <s v="Candidate discontinued campaign"/>
    <s v="CAIL NICK (NICK CAIL)"/>
    <m/>
    <s v="603 STEWART STREET #819"/>
    <s v="SEATTLE"/>
    <s v="KING"/>
    <s v="WA"/>
    <n v="98101"/>
    <s v="NICKCAIL2012@GMAIL.COM"/>
    <s v="jnickcail@gmail.com"/>
    <s v="206-683-0909"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Not in primary"/>
    <m/>
    <m/>
    <m/>
    <m/>
    <m/>
    <m/>
    <m/>
    <m/>
    <m/>
    <m/>
    <s v="603 STEWART STREET #819"/>
    <s v="SEATTLE"/>
    <s v="WA"/>
    <n v="98101"/>
    <s v="206-382-5552"/>
    <n v="526"/>
    <n v="0"/>
    <n v="526"/>
    <n v="0"/>
    <n v="0"/>
    <n v="0"/>
    <m/>
    <m/>
    <s v="https://web.pdc.wa.gov/rptimg/default.aspx?filerid_election_year=CAILN%20%20101%3A%7C%3A2012"/>
    <n v="2472"/>
    <n v="7636"/>
    <n v="10157"/>
    <n v="9789"/>
    <n v="36"/>
    <s v="PHILIP  LLOYD"/>
    <s v="candidate"/>
    <m/>
    <n v="44149.204131944447"/>
  </r>
  <r>
    <s v="ca-2012-10277"/>
    <s v="NICKG  116"/>
    <s v="CA"/>
    <n v="40931"/>
    <m/>
    <m/>
    <m/>
    <s v="Electronic"/>
    <n v="40931"/>
    <x v="13"/>
    <s v="Candidate registered"/>
    <s v="NICKELS GREGORY J (GREGORY NICKELS)"/>
    <m/>
    <s v="3413 38TH AVE SW"/>
    <s v="SEATTLE"/>
    <m/>
    <s v="WA"/>
    <n v="98126"/>
    <s v="RBVIN49@GMAIL.COM"/>
    <s v="rbvin49@gmail.com"/>
    <s v="(206)261-2931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3413 38TH AVE SW"/>
    <s v="SEATTLE"/>
    <s v="WA"/>
    <n v="98126"/>
    <m/>
    <n v="134300.49"/>
    <n v="0"/>
    <n v="134300.49"/>
    <n v="0"/>
    <n v="0"/>
    <n v="0"/>
    <m/>
    <m/>
    <s v="https://web.pdc.wa.gov/rptimg/default.aspx?filerid_election_year=NICKG%20%20116%3A%7C%3A2012"/>
    <n v="13960"/>
    <n v="7690"/>
    <n v="10277"/>
    <n v="10336"/>
    <m/>
    <s v="RICHARD B VINCENT"/>
    <s v="candidate"/>
    <m/>
    <n v="44149.235543981478"/>
  </r>
  <r>
    <s v="ca-2012-10503"/>
    <s v="HASER  124"/>
    <s v="CA"/>
    <n v="40944"/>
    <m/>
    <m/>
    <m/>
    <s v="Electronic"/>
    <n v="40944"/>
    <x v="13"/>
    <s v="Candidate registered"/>
    <s v="Bob Hasegawa (ROBERT HASEGAWA)"/>
    <m/>
    <s v="3121 16TH AVE. SO."/>
    <s v="SEATTLE"/>
    <s v="KING"/>
    <s v="WA"/>
    <n v="98144"/>
    <s v="BHASEGAWA@AOL.COM"/>
    <s v="bhasegawa@aol.com"/>
    <s v="206-322-4804"/>
    <s v="STATE SENATOR"/>
    <n v="12"/>
    <s v="LEG DISTRICT 11 - SENATE"/>
    <n v="4740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Won in general"/>
    <s v="Open seat"/>
    <m/>
    <m/>
    <m/>
    <m/>
    <m/>
    <m/>
    <m/>
    <m/>
    <s v="3033 19TH AVE. SO."/>
    <s v="SEATTLE"/>
    <s v="WA"/>
    <n v="98144"/>
    <s v="206-245-7741"/>
    <n v="104012.76"/>
    <n v="0"/>
    <n v="103991.82"/>
    <n v="0"/>
    <n v="0"/>
    <n v="0"/>
    <m/>
    <m/>
    <s v="https://web.pdc.wa.gov/rptimg/default.aspx?filerid_election_year=HASER%20%20124%3A%7C%3A2012"/>
    <n v="8141"/>
    <n v="1066"/>
    <n v="10503"/>
    <n v="10075"/>
    <n v="11"/>
    <s v="FRANK KIUCHI"/>
    <s v="candidate"/>
    <m/>
    <n v="44149.217511574076"/>
  </r>
  <r>
    <s v="ca-2012-10513"/>
    <s v="FROCD2 111"/>
    <s v="CA"/>
    <n v="40881"/>
    <m/>
    <m/>
    <m/>
    <s v="Electronic"/>
    <n v="40881"/>
    <x v="13"/>
    <s v="Candidate registered"/>
    <s v="David Frockt (DAVID FROCKT)"/>
    <m/>
    <s v="PO BOX 2114"/>
    <s v="SEATTLE"/>
    <s v="KING"/>
    <s v="WA"/>
    <n v="98111"/>
    <s v="dsfrockt@hotmail.com"/>
    <s v="dsfrockt@hotmail.com"/>
    <s v="206-382-5552"/>
    <s v="STATE SENATOR"/>
    <n v="12"/>
    <s v="LEG DISTRICT 46 - SENATE"/>
    <n v="4775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Unopposed in primary"/>
    <s v="Unopposed in general"/>
    <s v="Open seat"/>
    <m/>
    <m/>
    <m/>
    <m/>
    <m/>
    <m/>
    <m/>
    <m/>
    <s v="603 STEWART STREET #819"/>
    <s v="SEATTLE"/>
    <s v="WA"/>
    <n v="98101"/>
    <s v="206-382-5552"/>
    <n v="128927.34"/>
    <n v="0"/>
    <n v="128927.34"/>
    <n v="0"/>
    <n v="0"/>
    <n v="0"/>
    <m/>
    <m/>
    <s v="https://web.pdc.wa.gov/rptimg/default.aspx?filerid_election_year=FROCD2%20111%3A%7C%3A2012"/>
    <n v="6640"/>
    <n v="27089"/>
    <n v="10513"/>
    <n v="10012"/>
    <n v="46"/>
    <s v="PHILIP LLOYD"/>
    <s v="candidate"/>
    <m/>
    <n v="44149.214756944442"/>
  </r>
  <r>
    <s v="ca-2011-11106"/>
    <s v="WEYED  901"/>
    <s v="CA"/>
    <n v="40819"/>
    <m/>
    <m/>
    <m/>
    <m/>
    <n v="40819"/>
    <x v="17"/>
    <s v="Candidate registered"/>
    <s v="WEYENETH DAVID R SR (DAVID WEYENETH)"/>
    <m/>
    <s v="1112 CHERRY AVE. # 2"/>
    <s v="YAKIMA"/>
    <s v="YAKIMA"/>
    <s v="WA"/>
    <n v="98902"/>
    <s v="daveweyeneth@yahoo.com"/>
    <s v="daveweyeneth@yahoo.com"/>
    <s v="509-494-2944"/>
    <s v="COUNTY CHARTER REVIEW COMMISSIONER"/>
    <n v="30"/>
    <s v="YAKIMA CO"/>
    <n v="4418"/>
    <s v="YAKIMA"/>
    <s v="Local"/>
    <n v="99574"/>
    <s v="C"/>
    <s v="Registration and financial affairs"/>
    <s v="Candidate"/>
    <s v="Candidate"/>
    <m/>
    <m/>
    <m/>
    <s v="D"/>
    <x v="0"/>
    <n v="40855"/>
    <s v="mini"/>
    <b v="1"/>
    <m/>
    <m/>
    <s v="Not in primary"/>
    <s v="Lost in general"/>
    <m/>
    <m/>
    <m/>
    <m/>
    <m/>
    <m/>
    <m/>
    <m/>
    <m/>
    <s v="1112 CHERRY AVE. # 2"/>
    <s v="YAKIMA"/>
    <s v="WA"/>
    <n v="98902"/>
    <s v="509-494-2944"/>
    <m/>
    <m/>
    <m/>
    <m/>
    <m/>
    <m/>
    <m/>
    <m/>
    <s v="https://web.pdc.wa.gov/rptimg/default.aspx?filerid_election_year=WEYED%20%20901%3A%7C%3A2011"/>
    <n v="21109"/>
    <n v="8033"/>
    <n v="11106"/>
    <m/>
    <m/>
    <s v="DAVID WEYENETH"/>
    <s v="candidate"/>
    <m/>
    <n v="43598.042280092595"/>
  </r>
  <r>
    <s v="ca-2011-11136"/>
    <s v="REYKK  512"/>
    <s v="CA"/>
    <n v="40718"/>
    <m/>
    <m/>
    <m/>
    <m/>
    <n v="40718"/>
    <x v="17"/>
    <s v="Candidate registered"/>
    <s v="REYKDAL KIMBERLY E (KIM REYKDAL)"/>
    <m/>
    <s v="2311 SAPP ROAD"/>
    <s v="TUMWATER"/>
    <s v="THURSTON"/>
    <s v="WA"/>
    <n v="98512"/>
    <s v="kreykdal8@gmail.com"/>
    <s v="kreykdal8@gmail.com"/>
    <s v="360-570-0522"/>
    <s v="SCHOOL DIRECTOR"/>
    <n v="49"/>
    <s v="TUMWATER SD 033"/>
    <n v="4266"/>
    <s v="THURSTON"/>
    <s v="Local"/>
    <n v="22681"/>
    <s v="C"/>
    <s v="Registration and financial affairs"/>
    <s v="Candidate"/>
    <s v="Candidate"/>
    <m/>
    <m/>
    <m/>
    <s v="D"/>
    <x v="0"/>
    <n v="40855"/>
    <s v="mini"/>
    <b v="1"/>
    <m/>
    <m/>
    <s v="Not in primary"/>
    <s v="Unopposed in general"/>
    <m/>
    <m/>
    <m/>
    <m/>
    <m/>
    <m/>
    <m/>
    <m/>
    <m/>
    <s v="6519 GLENWOOD DR. SW"/>
    <s v="TUMWATER"/>
    <s v="WA"/>
    <n v="98512"/>
    <s v="360-339-0086"/>
    <m/>
    <m/>
    <m/>
    <m/>
    <m/>
    <m/>
    <m/>
    <m/>
    <s v="https://web.pdc.wa.gov/rptimg/default.aspx?filerid_election_year=REYKK%20%20512%3A%7C%3A2011"/>
    <n v="16385"/>
    <n v="5209"/>
    <n v="11136"/>
    <m/>
    <m/>
    <s v="DOUGLAS SCOTT"/>
    <s v="candidate"/>
    <m/>
    <n v="43598.043009259258"/>
  </r>
  <r>
    <s v="ca-2015-5678"/>
    <s v="ROLLM  203"/>
    <s v="CA"/>
    <n v="42157"/>
    <m/>
    <m/>
    <m/>
    <m/>
    <n v="42157"/>
    <x v="12"/>
    <s v="Candidate registered"/>
    <s v="Mary Rollins (MARY ROLLINS)"/>
    <m/>
    <s v="1626 46TH ST SE"/>
    <s v="EVERETT"/>
    <s v="SNOHOMISH"/>
    <s v="WA"/>
    <n v="98203"/>
    <s v="electmaryrollins@gmail.com"/>
    <s v="electmaryrolins@gmail.com"/>
    <s v="425-487-2284"/>
    <s v="COUNTY CHARTER REVIEW COMMISSIONER"/>
    <n v="30"/>
    <s v="SNOHOMISH CO"/>
    <n v="4107"/>
    <s v="SNOHOMISH"/>
    <s v="Local"/>
    <n v="416727"/>
    <s v="C"/>
    <s v="Registration and financial affairs"/>
    <s v="Candidate"/>
    <s v="Candidate"/>
    <m/>
    <m/>
    <m/>
    <s v="D"/>
    <x v="0"/>
    <n v="42311"/>
    <s v="mini"/>
    <b v="1"/>
    <m/>
    <m/>
    <s v="Not in primary"/>
    <s v="Lost in general"/>
    <m/>
    <m/>
    <m/>
    <m/>
    <m/>
    <m/>
    <m/>
    <m/>
    <m/>
    <s v="12819 SE 38TH ST #174"/>
    <s v="BELLEVUE"/>
    <s v="WA"/>
    <n v="98006"/>
    <s v="425-354-8119"/>
    <m/>
    <m/>
    <m/>
    <m/>
    <m/>
    <m/>
    <m/>
    <m/>
    <s v="https://web.pdc.wa.gov/rptimg/default.aspx?docid=4454608"/>
    <n v="16651"/>
    <n v="583"/>
    <n v="5678"/>
    <m/>
    <m/>
    <s v="SHAWNA OSKAM"/>
    <s v="candidate"/>
    <m/>
    <n v="43597.987939814811"/>
  </r>
  <r>
    <s v="ca-2020-1165"/>
    <s v="TARLG  109"/>
    <s v="CA"/>
    <n v="43596"/>
    <m/>
    <m/>
    <m/>
    <s v="Electronic"/>
    <n v="43596"/>
    <x v="4"/>
    <s v="Candidate registered"/>
    <s v="Gael D Tarleton (GAEL TARLETON)"/>
    <m/>
    <s v="PO Box 9100"/>
    <s v="Seattle"/>
    <s v="KING"/>
    <s v="WA"/>
    <n v="98109"/>
    <s v="info@voteforgael.org"/>
    <s v="gael@gaeltarleton.com"/>
    <s v="206-745-2010"/>
    <s v="STATE REPRESENTATIVE"/>
    <n v="13"/>
    <s v="LEG DISTRICT 36 - HOUSE"/>
    <n v="4850"/>
    <s v="KING"/>
    <s v="Legislative"/>
    <n v="122269"/>
    <s v="C"/>
    <s v="Registration and financial affairs"/>
    <s v="Candidate"/>
    <s v="Candidate"/>
    <m/>
    <m/>
    <n v="2"/>
    <s v="D"/>
    <x v="0"/>
    <n v="44138"/>
    <s v="full"/>
    <b v="1"/>
    <m/>
    <m/>
    <m/>
    <m/>
    <m/>
    <m/>
    <m/>
    <m/>
    <m/>
    <m/>
    <m/>
    <m/>
    <m/>
    <s v="PO Box 9100"/>
    <s v="Seattle"/>
    <s v="WA"/>
    <n v="98109"/>
    <s v="206-745-2010"/>
    <n v="64796.69"/>
    <n v="3986.27"/>
    <n v="68782.960000000006"/>
    <n v="0"/>
    <n v="0"/>
    <n v="0"/>
    <n v="2864.57"/>
    <n v="12550"/>
    <s v="https://web.pdc.wa.gov/rptimg/default.aspx?docid=4776358"/>
    <n v="19222"/>
    <n v="505"/>
    <n v="1165"/>
    <n v="1228"/>
    <n v="36"/>
    <s v="Jason Bennett"/>
    <s v="candidate"/>
    <m/>
    <n v="44305.590937499997"/>
  </r>
  <r>
    <s v="ca-2015-5705"/>
    <s v="SCOTM  110"/>
    <s v="CA"/>
    <n v="42134"/>
    <m/>
    <m/>
    <m/>
    <s v="Paper"/>
    <n v="42134"/>
    <x v="12"/>
    <s v="Candidate registered"/>
    <s v="Scott, Michael R (MICHAEL SCOTT)"/>
    <m/>
    <s v="P.O. BOX 10141"/>
    <s v="BAINBRIDGE ISLAND"/>
    <s v="KITSAP"/>
    <s v="WA"/>
    <n v="98110"/>
    <s v="INFO@MIKESCOTTFORBAINBRIDGE.COM"/>
    <s v="michael.scott@alumni.stanford.edu"/>
    <s v="206-842-5504"/>
    <s v="CITY COUNCIL MEMBER"/>
    <n v="32"/>
    <s v="CITY OF BAINBRIDGE ISLAND"/>
    <n v="4409"/>
    <s v="KITSAP"/>
    <s v="Local"/>
    <n v="17980"/>
    <s v="C"/>
    <s v="Registration and financial affairs"/>
    <s v="Candidate"/>
    <s v="Candidate"/>
    <m/>
    <m/>
    <m/>
    <s v="D"/>
    <x v="0"/>
    <n v="42311"/>
    <s v="full"/>
    <b v="1"/>
    <m/>
    <m/>
    <s v="Not in primary"/>
    <s v="Unopposed in general"/>
    <m/>
    <m/>
    <m/>
    <m/>
    <m/>
    <m/>
    <m/>
    <m/>
    <m/>
    <s v="440 ROBNINWOOD DR NE"/>
    <s v="BAINBRIDGE ISLAND"/>
    <s v="WA"/>
    <n v="98110"/>
    <m/>
    <n v="0"/>
    <n v="0"/>
    <n v="0"/>
    <n v="0"/>
    <n v="0"/>
    <n v="0"/>
    <m/>
    <m/>
    <s v="https://web.pdc.wa.gov/rptimg/default.aspx?docid=4408058"/>
    <n v="17535"/>
    <n v="241"/>
    <n v="5705"/>
    <n v="7121"/>
    <m/>
    <s v="KAREN TWIETMEYER"/>
    <s v="candidate"/>
    <m/>
    <n v="44149.111909722225"/>
  </r>
  <r>
    <s v="ca-2018-894"/>
    <s v="SPENG  648"/>
    <s v="CA"/>
    <n v="43240"/>
    <m/>
    <m/>
    <m/>
    <m/>
    <n v="43240"/>
    <x v="3"/>
    <s v="Candidate registered"/>
    <s v="Gabriel P. Spencer (GABRIEL SPENCER)"/>
    <m/>
    <s v="3031 LOOP RD"/>
    <s v="STEVENSON"/>
    <s v="SKAMANIA"/>
    <s v="WA"/>
    <n v="98648"/>
    <s v="spencerg10@yahoo.com"/>
    <s v="spencerg10@yahoo.com"/>
    <s v="509-270-1501"/>
    <s v="COUNTY ASSESSOR"/>
    <n v="21"/>
    <s v="SKAMANIA CO"/>
    <n v="4093"/>
    <s v="SKAMANIA"/>
    <s v="Local"/>
    <n v="7567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Won in general"/>
    <m/>
    <m/>
    <m/>
    <m/>
    <m/>
    <m/>
    <m/>
    <m/>
    <m/>
    <s v="3031 LOOP RD"/>
    <s v="STEVENSON"/>
    <s v="WA"/>
    <n v="98648"/>
    <s v="509-270-1501"/>
    <m/>
    <m/>
    <m/>
    <m/>
    <m/>
    <m/>
    <m/>
    <m/>
    <s v="https://web.pdc.wa.gov/rptimg/default.aspx?docid=4723865"/>
    <n v="18389"/>
    <n v="688"/>
    <n v="894"/>
    <m/>
    <m/>
    <s v="GABRIEL SPENCER"/>
    <s v="candidate"/>
    <m/>
    <n v="43959.621967592589"/>
  </r>
  <r>
    <s v="ca-2018-154"/>
    <s v="DOLAL  203"/>
    <s v="CA"/>
    <n v="42738"/>
    <m/>
    <m/>
    <m/>
    <s v="Electronic"/>
    <n v="42738"/>
    <x v="3"/>
    <s v="Candidate registered"/>
    <s v="Laurie Dolan (LAURIE DOLAN)"/>
    <m/>
    <s v="325 WASHINGTON STREET NE #420"/>
    <s v="OLYMPIA"/>
    <s v="THURSTON"/>
    <s v="WA"/>
    <n v="98501"/>
    <s v="LHDOLAN@COMCAST.NET"/>
    <s v="lhdolan@comcast.net"/>
    <s v="360-570-7456"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n v="1"/>
    <s v="D"/>
    <x v="0"/>
    <n v="43410"/>
    <s v="full"/>
    <b v="1"/>
    <m/>
    <m/>
    <s v="Qualified for general"/>
    <s v="Won in general"/>
    <s v="Incumbent"/>
    <m/>
    <m/>
    <m/>
    <m/>
    <m/>
    <m/>
    <m/>
    <m/>
    <s v="8729 FERNWOOD STREET NE"/>
    <s v="OLYMPIA"/>
    <s v="WA"/>
    <n v="98516"/>
    <s v="206-999-6776"/>
    <n v="58083.01"/>
    <n v="3750.1"/>
    <n v="60661.760000000002"/>
    <n v="0"/>
    <n v="0"/>
    <n v="0"/>
    <n v="610.89"/>
    <n v="0"/>
    <s v="https://web.pdc.wa.gov/rptimg/default.aspx?docid=4725022"/>
    <n v="5028"/>
    <n v="91"/>
    <n v="154"/>
    <n v="3045"/>
    <n v="22"/>
    <s v="STEVEN DREW"/>
    <s v="candidate"/>
    <m/>
    <n v="44148.954571759263"/>
  </r>
  <r>
    <s v="ca-2019-1464"/>
    <s v="WILSC  213"/>
    <s v="CA"/>
    <n v="43508"/>
    <n v="43599"/>
    <m/>
    <m/>
    <s v="Electronic"/>
    <n v="43508"/>
    <x v="7"/>
    <s v="Candidate declared"/>
    <s v="WILSON CECILIA M (CECILIA WILSON)"/>
    <m/>
    <s v="P.O. BOX 2791"/>
    <s v="EVERETT"/>
    <s v="SNOHOMISH"/>
    <s v="WA"/>
    <n v="98213"/>
    <s v="JP_CMWILSON@MSN.COM"/>
    <s v="jp_cmwilson@msn.com"/>
    <s v="425-750-7700"/>
    <s v="COUNTY COUNCIL MEMBER"/>
    <n v="25"/>
    <s v="SNOHOMISH CO"/>
    <n v="4107"/>
    <s v="SNOHOMISH"/>
    <s v="Local"/>
    <n v="461635"/>
    <s v="C"/>
    <s v="Registration and financial affairs"/>
    <s v="Candidate"/>
    <s v="Candidate"/>
    <m/>
    <m/>
    <m/>
    <s v="D"/>
    <x v="0"/>
    <n v="43774"/>
    <s v="full"/>
    <b v="1"/>
    <b v="1"/>
    <b v="0"/>
    <s v="Lost in primary"/>
    <m/>
    <m/>
    <m/>
    <m/>
    <m/>
    <m/>
    <m/>
    <m/>
    <m/>
    <m/>
    <s v="18920 11TH AVE NE"/>
    <s v="ARLINGTON"/>
    <s v="WA"/>
    <n v="98223"/>
    <s v="360-652-1550"/>
    <n v="61978.39"/>
    <n v="0"/>
    <n v="61716.98"/>
    <n v="0"/>
    <n v="0"/>
    <n v="0"/>
    <n v="72796.62"/>
    <n v="0"/>
    <s v="https://web.pdc.wa.gov/rptimg/default.aspx?docid=4780847"/>
    <n v="21495"/>
    <n v="1309"/>
    <n v="1464"/>
    <n v="2657"/>
    <m/>
    <s v="CLAUDIA WALLACE-HAYTON"/>
    <s v="candidate"/>
    <m/>
    <n v="44148.940162037034"/>
  </r>
  <r>
    <s v="ca-2018-93"/>
    <s v="HUDGZ  168"/>
    <s v="CA"/>
    <n v="42745"/>
    <m/>
    <m/>
    <m/>
    <s v="Electronic"/>
    <n v="42745"/>
    <x v="3"/>
    <s v="Candidate registered"/>
    <s v="HUDGINS ZACHARY L (ZACK HUDGINS)"/>
    <m/>
    <s v="14455 58TH AVE S"/>
    <s v="TUKWILA"/>
    <s v="KING"/>
    <s v="WA"/>
    <n v="98168"/>
    <s v="ZACK@ZACKHUDGINS.INFO"/>
    <s v="zack@zackhudgins.info"/>
    <s v="206-860-9809"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n v="1"/>
    <s v="D"/>
    <x v="0"/>
    <n v="43410"/>
    <s v="full"/>
    <b v="1"/>
    <m/>
    <m/>
    <s v="Qualified for general"/>
    <s v="Unopposed in general"/>
    <s v="Incumbent"/>
    <m/>
    <m/>
    <m/>
    <m/>
    <m/>
    <m/>
    <m/>
    <m/>
    <s v="PO BOX 9100"/>
    <s v="SEATTLE"/>
    <s v="WA"/>
    <n v="98109"/>
    <s v="206-486-0085"/>
    <n v="47819.25"/>
    <n v="30915.02"/>
    <n v="11733.87"/>
    <n v="0"/>
    <n v="0"/>
    <n v="0"/>
    <n v="329.93"/>
    <n v="0"/>
    <s v="https://web.pdc.wa.gov/rptimg/default.aspx?docid=4721026"/>
    <n v="9061"/>
    <n v="25410"/>
    <n v="93"/>
    <n v="3242"/>
    <n v="11"/>
    <s v="JASON BENNETT"/>
    <s v="candidate"/>
    <m/>
    <n v="44148.962569444448"/>
  </r>
  <r>
    <s v="ca-2018-639"/>
    <s v="CARRR  368"/>
    <s v="CA"/>
    <n v="43129"/>
    <m/>
    <m/>
    <m/>
    <s v="Electronic"/>
    <n v="43129"/>
    <x v="3"/>
    <s v="Candidate registered"/>
    <s v="Rose Ann Carroll (ROSE ANN CARROLL)"/>
    <m/>
    <s v="P.O. BOX 723"/>
    <s v="PORT TOWNSEND"/>
    <s v="JEFFERSON"/>
    <s v="WA"/>
    <n v="98368"/>
    <s v="VOTECARROLL4AUDITOR@GMAIL.COM"/>
    <s v="akallorrac@gmail.com"/>
    <s v="360-379-0203"/>
    <s v="COUNTY AUDITOR"/>
    <n v="20"/>
    <s v="JEFFERSON CO"/>
    <n v="3433"/>
    <s v="JEFFERSON"/>
    <s v="Local"/>
    <n v="24426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P.O. BOX 840"/>
    <s v="PORT HADLOCK"/>
    <s v="WA"/>
    <n v="98339"/>
    <s v="360-379-0203"/>
    <n v="1797.68"/>
    <n v="0"/>
    <n v="1097.68"/>
    <n v="0"/>
    <n v="0"/>
    <n v="0"/>
    <m/>
    <m/>
    <s v="https://web.pdc.wa.gov/rptimg/default.aspx?docid=4733482"/>
    <n v="2609"/>
    <n v="348"/>
    <n v="639"/>
    <n v="2878"/>
    <m/>
    <s v="MICHAEL CARROLL"/>
    <s v="candidate"/>
    <m/>
    <n v="44148.948344907411"/>
  </r>
  <r>
    <s v="ca-2018-315"/>
    <s v="SPRIL  033"/>
    <s v="CA"/>
    <n v="42745"/>
    <m/>
    <m/>
    <m/>
    <s v="Electronic"/>
    <n v="42745"/>
    <x v="3"/>
    <s v="Candidate registered"/>
    <s v="Larry Springer (LARRY SPRINGER)"/>
    <m/>
    <s v="10536 NE 122ND ST"/>
    <s v="KIRKLAND"/>
    <s v="KING"/>
    <s v="WA"/>
    <n v="98034"/>
    <s v="LARRY@LARRYSPRINGER.ORG"/>
    <s v="larry@larryspringer.org"/>
    <s v="425-761-9025"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n v="2"/>
    <s v="D"/>
    <x v="0"/>
    <n v="43410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184919.89"/>
    <n v="68406.03"/>
    <n v="152164.28"/>
    <n v="0"/>
    <n v="0"/>
    <n v="0"/>
    <n v="329.93"/>
    <n v="0"/>
    <s v="https://web.pdc.wa.gov/rptimg/default.aspx?docid=4732615"/>
    <n v="18519"/>
    <n v="569"/>
    <n v="315"/>
    <n v="3744"/>
    <n v="45"/>
    <s v="JASON BENNETT"/>
    <s v="candidate"/>
    <m/>
    <n v="44148.981388888889"/>
  </r>
  <r>
    <s v="ca-2017-2207"/>
    <s v="QUASD  632"/>
    <s v="CA"/>
    <n v="42855"/>
    <m/>
    <m/>
    <m/>
    <s v="Electronic"/>
    <n v="42855"/>
    <x v="10"/>
    <s v="Candidate registered"/>
    <s v="QUAST DIANNE M (DIANNE QUAST)"/>
    <m/>
    <s v="4316 CAMBRIDGE LANE"/>
    <s v="LONGVIEW"/>
    <s v="COWLITZ"/>
    <s v="WA"/>
    <n v="98632"/>
    <s v="DIANNEQUAST4LONGVIEW@GMAIL.COM"/>
    <s v="diannequast4longview@gmail.com"/>
    <s v="503-969-9146"/>
    <s v="CITY COUNCIL MEMBER"/>
    <n v="32"/>
    <s v="CITY OF LONGVIEW"/>
    <n v="3673"/>
    <s v="COWLITZ"/>
    <s v="Local"/>
    <n v="20674"/>
    <s v="C"/>
    <s v="Registration and financial affairs"/>
    <s v="Candidate"/>
    <s v="Candidate"/>
    <m/>
    <m/>
    <m/>
    <s v="D"/>
    <x v="0"/>
    <n v="43046"/>
    <s v="full"/>
    <b v="1"/>
    <m/>
    <m/>
    <s v="Not in primary"/>
    <s v="Lost in general"/>
    <m/>
    <m/>
    <m/>
    <m/>
    <m/>
    <m/>
    <m/>
    <m/>
    <m/>
    <s v="4316 CAMBRIDGE LANDE"/>
    <s v="LONGVIEW"/>
    <s v="WA"/>
    <n v="98632"/>
    <s v="503-969-9146"/>
    <n v="7142"/>
    <n v="0"/>
    <n v="7177"/>
    <n v="0"/>
    <n v="0"/>
    <n v="0"/>
    <n v="0"/>
    <n v="943.3"/>
    <s v="https://web.pdc.wa.gov/rptimg/default.aspx?docid=4647475"/>
    <n v="15794"/>
    <n v="1991"/>
    <n v="2207"/>
    <n v="4802"/>
    <m/>
    <s v="DIANNE QUAST"/>
    <s v="candidate"/>
    <m/>
    <n v="44149.023287037038"/>
  </r>
  <r>
    <s v="ca-2014-7450"/>
    <s v="SPENM  520"/>
    <s v="CA"/>
    <n v="41772"/>
    <m/>
    <m/>
    <m/>
    <s v="Electronic"/>
    <n v="41772"/>
    <x v="9"/>
    <s v="Candidate registered"/>
    <s v="SPENCER MICHAEL G (MICHAEL SPENCER)"/>
    <m/>
    <s v="P.O. BOX111"/>
    <s v="MONTESANO"/>
    <s v="GRAYS HARBOR"/>
    <s v="WA"/>
    <n v="98563"/>
    <s v="mike.spencer@lawbljs.com"/>
    <s v="mike.spencer@lawbljs.com"/>
    <s v="360-581-2420"/>
    <s v="COUNTY PROSECUTOR"/>
    <n v="26"/>
    <s v="GRAYS HARBOR CO"/>
    <n v="3369"/>
    <s v="GRAYS HARBOR"/>
    <s v="Local"/>
    <n v="37859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m/>
    <m/>
    <m/>
    <m/>
    <m/>
    <m/>
    <m/>
    <m/>
    <m/>
    <s v="101 SOUTH MAIN STREET"/>
    <s v="MONTESANO"/>
    <s v="WA"/>
    <n v="98563"/>
    <s v="360-249-4800"/>
    <n v="33298.21"/>
    <n v="0"/>
    <n v="33436.31"/>
    <n v="-21380.61"/>
    <n v="0"/>
    <n v="0"/>
    <m/>
    <m/>
    <s v="https://web.pdc.wa.gov/rptimg/default.aspx?docid=3882869"/>
    <n v="18465"/>
    <n v="6088"/>
    <n v="7450"/>
    <n v="8356"/>
    <m/>
    <s v="KAY  SODDERS"/>
    <s v="candidate"/>
    <m/>
    <n v="44149.15420138889"/>
  </r>
  <r>
    <s v="ca-2018-481"/>
    <s v="GOLIA  666"/>
    <s v="CA"/>
    <n v="43040"/>
    <m/>
    <m/>
    <m/>
    <s v="Electronic"/>
    <n v="43040"/>
    <x v="3"/>
    <s v="Candidate registered"/>
    <s v="Anthony F. Golik (TONY GOLIK)"/>
    <m/>
    <s v="PO BOX 1390"/>
    <s v="BATTLE GROUND"/>
    <s v="CLARK"/>
    <s v="WA"/>
    <n v="98604"/>
    <s v="TCGOLIK@GMAIL.COM"/>
    <s v="golik.mobile@gmail.com"/>
    <s v="360-921-4749"/>
    <s v="COUNTY PROSECUTOR"/>
    <n v="26"/>
    <s v="CLARK CO"/>
    <n v="3147"/>
    <s v="CLARK"/>
    <s v="Local"/>
    <n v="272819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Unopposed in general"/>
    <m/>
    <m/>
    <m/>
    <m/>
    <m/>
    <m/>
    <m/>
    <m/>
    <m/>
    <s v="8920 MT RAINIER DR"/>
    <s v="VANCOUVER"/>
    <s v="WA"/>
    <n v="98664"/>
    <m/>
    <n v="3768.49"/>
    <n v="0"/>
    <n v="9668.49"/>
    <n v="0"/>
    <n v="0"/>
    <n v="0"/>
    <n v="527.89"/>
    <n v="0"/>
    <s v="https://web.pdc.wa.gov/rptimg/default.aspx?docid=4685359"/>
    <n v="7200"/>
    <n v="448"/>
    <n v="481"/>
    <n v="3155"/>
    <m/>
    <s v="JANET JAMES"/>
    <s v="candidate"/>
    <m/>
    <n v="44148.959374999999"/>
  </r>
  <r>
    <s v="ca-2022-93204"/>
    <s v="FITZJ  166"/>
    <s v="CA"/>
    <n v="44232"/>
    <n v="44697"/>
    <m/>
    <m/>
    <s v="Electronic"/>
    <n v="44232"/>
    <x v="6"/>
    <s v="Candidate declared"/>
    <s v="Joe Fitzgibbon"/>
    <m/>
    <s v="PO BOX 66235"/>
    <s v="BURIEN"/>
    <s v="KING"/>
    <s v="WA"/>
    <n v="98166"/>
    <s v="COMPLIANCE@BLUEWAVEPOLITICS.COM"/>
    <s v="jcfitzgibbon@gmail.com"/>
    <s v="360-362-3180"/>
    <s v="STATE REPRESENTATIVE"/>
    <n v="13"/>
    <s v="LEG DISTRICT 34 - HOUSE"/>
    <n v="4845"/>
    <s v="KING"/>
    <s v="Legislative"/>
    <n v="105920"/>
    <s v="C"/>
    <s v="Registration and financial affairs"/>
    <s v="Candidate"/>
    <s v="Candidate"/>
    <m/>
    <m/>
    <n v="2"/>
    <s v="D"/>
    <x v="0"/>
    <n v="44873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225294.72"/>
    <n v="8881.66"/>
    <n v="225799.06"/>
    <n v="0"/>
    <n v="0"/>
    <n v="0"/>
    <n v="131.41999999999999"/>
    <n v="0"/>
    <s v="https://apollo.pdc.wa.gov/public/registrations/registration?registration_id=43331"/>
    <n v="26623"/>
    <n v="519"/>
    <n v="93204"/>
    <n v="17155"/>
    <n v="34"/>
    <s v="JAY PETTERSON"/>
    <s v="candidate"/>
    <m/>
    <n v="45032.742766203701"/>
  </r>
  <r>
    <s v="ca-2022-93119"/>
    <s v="SANTS  118"/>
    <s v="CA"/>
    <n v="44235"/>
    <n v="44697"/>
    <m/>
    <m/>
    <s v="Electronic"/>
    <n v="44235"/>
    <x v="6"/>
    <s v="Candidate declared"/>
    <s v="Sharon Tomiko Santos"/>
    <m/>
    <s v="4547 Rainier Ave S #502"/>
    <s v="Seattle"/>
    <s v="KING"/>
    <s v="WA"/>
    <n v="98118"/>
    <s v="friendsofsts@aol.com"/>
    <s v="info@FriendsofSantos.com"/>
    <n v="2068512086"/>
    <s v="STATE REPRESENTATIVE"/>
    <n v="13"/>
    <s v="LEG DISTRICT 37 - HOUSE"/>
    <n v="4852"/>
    <s v="KING"/>
    <s v="Legislative"/>
    <n v="101194"/>
    <s v="C"/>
    <s v="Registration and financial affairs"/>
    <s v="Candidate"/>
    <s v="Candidate"/>
    <m/>
    <m/>
    <n v="1"/>
    <s v="D"/>
    <x v="0"/>
    <n v="44873"/>
    <s v="full"/>
    <b v="1"/>
    <b v="1"/>
    <b v="1"/>
    <s v="Qualified for general"/>
    <s v="Won in general"/>
    <m/>
    <m/>
    <m/>
    <m/>
    <m/>
    <m/>
    <m/>
    <m/>
    <m/>
    <s v="2518 S Brandon Ct"/>
    <s v="Seattle"/>
    <s v="WA"/>
    <n v="98108"/>
    <s v="206-601-2448"/>
    <n v="88097.77"/>
    <n v="14488.35"/>
    <n v="83059.58"/>
    <n v="0"/>
    <n v="0"/>
    <n v="0"/>
    <n v="131.41"/>
    <n v="0"/>
    <s v="https://apollo.pdc.wa.gov/public/registrations/registration?registration_id=43377"/>
    <n v="26658"/>
    <n v="476"/>
    <n v="93119"/>
    <n v="16818"/>
    <n v="37"/>
    <s v="Jeanne Legault"/>
    <s v="candidate"/>
    <m/>
    <n v="45033.338136574072"/>
  </r>
  <r>
    <s v="ca-2024-689031"/>
    <s v="FARID--814"/>
    <s v="CA"/>
    <n v="44930"/>
    <n v="45418"/>
    <m/>
    <m/>
    <s v="Electronic"/>
    <n v="44930"/>
    <x v="1"/>
    <s v="Candidate declared"/>
    <s v="DARYA FARIVAR (Darya Farivar)"/>
    <m/>
    <s v="PO Box 20664"/>
    <s v="Seattle"/>
    <s v="KING"/>
    <s v="WA"/>
    <n v="98102"/>
    <s v="info@daryaforhouse.com"/>
    <s v="info@daryaforhouse.com"/>
    <s v="206-218-7450"/>
    <s v="STATE REPRESENTATIVE"/>
    <n v="13"/>
    <s v="LEG DISTRICT 46 - HOUSE"/>
    <n v="4870"/>
    <s v="KING"/>
    <s v="Legislative"/>
    <n v="101583"/>
    <s v="C"/>
    <s v="Registration and financial affairs"/>
    <s v="Candidate"/>
    <s v="Candidate"/>
    <m/>
    <m/>
    <n v="2"/>
    <s v="D"/>
    <x v="0"/>
    <n v="45601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87164.57"/>
    <n v="15655.56"/>
    <n v="82820.13"/>
    <n v="0"/>
    <n v="0"/>
    <n v="0"/>
    <n v="120.4"/>
    <n v="0"/>
    <s v="https://apollo.pdc.wa.gov/public/registrations/registration?registration_id=50275"/>
    <n v="31562"/>
    <n v="32316"/>
    <n v="689031"/>
    <n v="19760"/>
    <n v="46"/>
    <s v="Abbot Taylor"/>
    <s v="candidate"/>
    <m/>
    <n v="45764.421365740738"/>
  </r>
  <r>
    <s v="ca-2023-25772"/>
    <s v="SOMED  272"/>
    <s v="CA"/>
    <n v="43885"/>
    <n v="45061"/>
    <m/>
    <m/>
    <s v="Electronic"/>
    <n v="43885"/>
    <x v="15"/>
    <s v="Candidate declared"/>
    <s v="SOMERS DAVID J (David J. Somers)"/>
    <m/>
    <s v="P.O. Box 1565"/>
    <s v="Everett"/>
    <s v="SNOHOMISH"/>
    <s v="WA"/>
    <n v="98206"/>
    <s v="somersdave@comcast.net"/>
    <s v="somersdave@comcast.net"/>
    <n v="3607948927"/>
    <s v="COUNTY EXECUTIVE"/>
    <n v="29"/>
    <s v="SNOHOMISH CO"/>
    <n v="4107"/>
    <s v="SNOHOMISH"/>
    <s v="Local"/>
    <n v="509382"/>
    <s v="C"/>
    <s v="Registration and financial affairs"/>
    <s v="Candidate"/>
    <s v="Candidate"/>
    <m/>
    <m/>
    <m/>
    <s v="D"/>
    <x v="0"/>
    <n v="45237"/>
    <s v="full"/>
    <b v="1"/>
    <b v="1"/>
    <b v="1"/>
    <s v="Qualified for general"/>
    <s v="Won in general"/>
    <m/>
    <m/>
    <m/>
    <m/>
    <m/>
    <m/>
    <m/>
    <m/>
    <m/>
    <s v="18920 11th Ave NE"/>
    <s v="Arlington"/>
    <s v="WA"/>
    <n v="98223"/>
    <s v="360-652-1550"/>
    <n v="172453.67"/>
    <n v="117741.44"/>
    <n v="276801.99"/>
    <n v="-10900"/>
    <n v="0"/>
    <n v="0"/>
    <n v="1255.43"/>
    <n v="0"/>
    <s v="https://apollo.pdc.wa.gov/public/registrations/registration?registration_id=51138"/>
    <n v="24984"/>
    <n v="1545"/>
    <n v="25772"/>
    <n v="56"/>
    <m/>
    <s v="Claudia Hayton"/>
    <s v="candidate"/>
    <m/>
    <n v="45334.477766203701"/>
  </r>
  <r>
    <s v="ca-2024-3253673"/>
    <s v="AYALR--409"/>
    <s v="CA"/>
    <n v="45277"/>
    <n v="45418"/>
    <m/>
    <m/>
    <s v="Electronic"/>
    <n v="45277"/>
    <x v="1"/>
    <s v="Candidate declared"/>
    <s v="Rosie Ayala"/>
    <m/>
    <s v="PO Box 7437"/>
    <s v="Tacoma"/>
    <s v="PIERCE"/>
    <s v="WA"/>
    <n v="98417"/>
    <s v="peopleforrosieayala@gmail.com"/>
    <s v="peopleforrosieayala@gmail.com"/>
    <s v="253-242-3274"/>
    <s v="COUNTY COUNCIL MEMBER"/>
    <n v="25"/>
    <s v="PIERCE CO"/>
    <n v="3879"/>
    <s v="PIERCE"/>
    <s v="Local"/>
    <n v="554554"/>
    <s v="C"/>
    <s v="Registration and financial affairs"/>
    <s v="Candidate"/>
    <s v="Candidate"/>
    <m/>
    <m/>
    <n v="4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54646.64"/>
    <n v="0"/>
    <n v="54417.27"/>
    <n v="0"/>
    <n v="0"/>
    <n v="0"/>
    <n v="240.78"/>
    <n v="0"/>
    <s v="https://apollo.pdc.wa.gov/public/registrations/registration?registration_id=60188"/>
    <n v="35124"/>
    <n v="32083"/>
    <n v="3253673"/>
    <n v="21507"/>
    <m/>
    <s v="Jason Bennett"/>
    <s v="candidate"/>
    <m/>
    <n v="45699.644386574073"/>
  </r>
  <r>
    <s v="ca-2022-1070"/>
    <s v="STCLJ  282"/>
    <s v="CA"/>
    <n v="43596"/>
    <n v="44697"/>
    <m/>
    <m/>
    <s v="Electronic"/>
    <n v="43596"/>
    <x v="6"/>
    <s v="Candidate declared"/>
    <s v="Janet St Clair (JANET ST CLAIR)"/>
    <m/>
    <s v="370 NE CAMANO DR Ste 5-214"/>
    <s v="CAMANO ISLAND"/>
    <s v="ISLAND"/>
    <s v="WA"/>
    <n v="98282"/>
    <s v="neptuneslass@gmail.com"/>
    <s v="stclair4islandcounty@gmail.com"/>
    <s v="360-445-1309"/>
    <s v="COUNTY COMMISSIONER"/>
    <n v="23"/>
    <s v="ISLAND CO"/>
    <n v="3424"/>
    <s v="ISLAND"/>
    <s v="Local"/>
    <n v="61729"/>
    <s v="C"/>
    <s v="Registration and financial affairs"/>
    <s v="Candidate"/>
    <s v="Candidate"/>
    <m/>
    <m/>
    <n v="3"/>
    <s v="D"/>
    <x v="0"/>
    <n v="44873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74044.87"/>
    <n v="17577.89"/>
    <n v="91601.09"/>
    <n v="0"/>
    <n v="0"/>
    <n v="0"/>
    <n v="57.9"/>
    <n v="0"/>
    <s v="https://apollo.pdc.wa.gov/public/registrations/registration?registration_id=47466"/>
    <n v="18556"/>
    <n v="1006"/>
    <n v="1070"/>
    <n v="115"/>
    <m/>
    <s v="Josie Olsen"/>
    <s v="candidate"/>
    <m/>
    <n v="45666.412627314814"/>
  </r>
  <r>
    <s v="ca-2022-567311"/>
    <s v="GALEJ--306"/>
    <s v="CA"/>
    <n v="44510"/>
    <n v="44697"/>
    <m/>
    <m/>
    <s v="Electronic"/>
    <n v="44510"/>
    <x v="6"/>
    <s v="Candidate declared"/>
    <s v="Julianne Y. Gale"/>
    <m/>
    <s v="P.O. Box 1203"/>
    <s v="Shelton"/>
    <s v="MASON"/>
    <s v="WA"/>
    <n v="98584"/>
    <s v="votejuliannegale@gmail.com"/>
    <s v="votejuliannegale@gmail.com"/>
    <s v="360-545-3671"/>
    <s v="STATE SENATOR"/>
    <n v="12"/>
    <s v="LEG DISTRICT 35 - SENATE"/>
    <n v="4764"/>
    <s v="MASON"/>
    <s v="Legislative"/>
    <n v="110699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Lost in general"/>
    <m/>
    <m/>
    <m/>
    <m/>
    <m/>
    <m/>
    <m/>
    <m/>
    <m/>
    <s v="P.O. Box 15855"/>
    <s v="Seattle"/>
    <s v="WA"/>
    <n v="98115"/>
    <s v="206-335-8815"/>
    <n v="180386.46"/>
    <n v="0"/>
    <n v="180345.78"/>
    <n v="0"/>
    <n v="0"/>
    <n v="0"/>
    <n v="160.36000000000001"/>
    <n v="0"/>
    <s v="https://apollo.pdc.wa.gov/public/registrations/registration?registration_id=47471"/>
    <n v="29861"/>
    <n v="32275"/>
    <n v="567311"/>
    <n v="18206"/>
    <n v="35"/>
    <s v="Andy Lo"/>
    <s v="candidate"/>
    <m/>
    <n v="44946.411597222221"/>
  </r>
  <r>
    <s v="ca-2024-3253672"/>
    <s v="THOMC  563"/>
    <s v="CA"/>
    <n v="45275"/>
    <n v="45421"/>
    <m/>
    <m/>
    <s v="Electronic"/>
    <n v="45275"/>
    <x v="1"/>
    <s v="Candidate declared"/>
    <s v="Christopher F. Thomas (Chris Thomas)"/>
    <s v="Elect Chris Thomas GH CO Commish. Dist.1"/>
    <s v="Elect Chris Thomas 2024 PO box 563"/>
    <s v="Montesano"/>
    <s v="GRAYS HARBOR"/>
    <s v="WA"/>
    <n v="98563"/>
    <s v="electchristhomas@gmail.com"/>
    <s v="electchristhomas@gmail.com"/>
    <s v="1(360) 790-1229"/>
    <s v="COUNTY COMMISSIONER"/>
    <n v="23"/>
    <s v="GRAYS HARBOR CO"/>
    <n v="3369"/>
    <s v="GRAYS HARBOR"/>
    <s v="Local"/>
    <n v="48828"/>
    <s v="C"/>
    <s v="Registration and financial affairs"/>
    <s v="Candidate"/>
    <s v="Candidate"/>
    <m/>
    <m/>
    <n v="1"/>
    <s v="D"/>
    <x v="0"/>
    <n v="45601"/>
    <s v="full"/>
    <b v="1"/>
    <b v="1"/>
    <b v="1"/>
    <s v="Qualified for general"/>
    <s v="Lost in general"/>
    <m/>
    <m/>
    <m/>
    <m/>
    <m/>
    <m/>
    <m/>
    <m/>
    <m/>
    <s v="Elect Chris Thomas 2024 PO box 563"/>
    <s v="Montesano"/>
    <s v="WA"/>
    <n v="98563"/>
    <s v="1(360) 790-1229"/>
    <n v="13088.76"/>
    <n v="85"/>
    <n v="14674.65"/>
    <n v="0"/>
    <n v="0"/>
    <n v="0"/>
    <m/>
    <m/>
    <s v="https://apollo.pdc.wa.gov/public/registrations/registration?registration_id=59458"/>
    <n v="35122"/>
    <n v="25329"/>
    <n v="3253672"/>
    <n v="21589"/>
    <m/>
    <s v="Chris Thomas"/>
    <s v="candidate"/>
    <m/>
    <n v="45630.553842592592"/>
  </r>
  <r>
    <s v="ca-2022-567200"/>
    <s v="MAY R  240"/>
    <s v="CA"/>
    <n v="44428"/>
    <n v="44697"/>
    <m/>
    <m/>
    <s v="Electronic"/>
    <n v="44428"/>
    <x v="6"/>
    <s v="Candidate declared"/>
    <s v="MAY RICHARD F (Richard May)"/>
    <m/>
    <s v="P.O. Box 1"/>
    <s v="Blaine"/>
    <s v="WHATCOM"/>
    <s v="WA"/>
    <n v="98231"/>
    <s v="info@richardmay.us"/>
    <s v="Richardmay42@aol.com"/>
    <s v="360-220-1624"/>
    <s v="STATE REPRESENTATIVE"/>
    <n v="13"/>
    <s v="LEG DISTRICT 42 - HOUSE"/>
    <n v="4862"/>
    <s v="WHATCOM"/>
    <s v="Legislative"/>
    <n v="107471"/>
    <s v="C"/>
    <s v="Registration and financial affairs"/>
    <s v="Candidate"/>
    <s v="Candidate"/>
    <m/>
    <m/>
    <n v="2"/>
    <s v="D"/>
    <x v="0"/>
    <n v="44873"/>
    <s v="full"/>
    <b v="1"/>
    <b v="1"/>
    <b v="0"/>
    <s v="Lost in primary"/>
    <m/>
    <m/>
    <m/>
    <m/>
    <m/>
    <m/>
    <m/>
    <m/>
    <m/>
    <m/>
    <s v="P.O. Box 15855"/>
    <s v="Seattle"/>
    <s v="WA"/>
    <n v="98115"/>
    <s v="206-335-8815"/>
    <n v="52688.95"/>
    <n v="0"/>
    <n v="51447.46"/>
    <n v="0"/>
    <n v="0"/>
    <n v="0"/>
    <n v="73.510000000000005"/>
    <n v="0"/>
    <s v="https://apollo.pdc.wa.gov/public/registrations/registration?registration_id=47644"/>
    <n v="29654"/>
    <n v="27508"/>
    <n v="567200"/>
    <n v="18041"/>
    <n v="42"/>
    <s v="Andy Lo"/>
    <s v="candidate"/>
    <m/>
    <n v="44900.517164351855"/>
  </r>
  <r>
    <s v="ca-2022-567328"/>
    <s v="TAYLJ--265"/>
    <s v="CA"/>
    <n v="44524"/>
    <n v="44698"/>
    <m/>
    <m/>
    <m/>
    <n v="44524"/>
    <x v="6"/>
    <s v="Candidate declared"/>
    <s v="Jaime Lee Taylor (Jaime Taylor)"/>
    <m/>
    <s v="Po Box 1322"/>
    <s v="Shelton"/>
    <s v="MASON"/>
    <s v="WA"/>
    <n v="98584"/>
    <s v="jaimet79@gmail.com"/>
    <s v="jaimet79@gmail.com"/>
    <s v="360-490-3867"/>
    <s v="COUNTY CORONER"/>
    <n v="24"/>
    <s v="MASON CO"/>
    <n v="3699"/>
    <s v="MASON"/>
    <s v="Local"/>
    <n v="43942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Po Box 1322"/>
    <s v="Shelton"/>
    <s v="WA"/>
    <n v="98584"/>
    <s v="360-490-3867"/>
    <m/>
    <m/>
    <m/>
    <m/>
    <m/>
    <m/>
    <m/>
    <m/>
    <s v="https://apollo.pdc.wa.gov/public/registrations/registration?registration_id=47712"/>
    <n v="29905"/>
    <n v="32290"/>
    <n v="567328"/>
    <m/>
    <m/>
    <s v="Jaime Taylor"/>
    <s v="candidate"/>
    <m/>
    <n v="45022.441284722219"/>
  </r>
  <r>
    <s v="ca-2022-567514"/>
    <s v="FRANA--819"/>
    <s v="CA"/>
    <n v="44592"/>
    <n v="44697"/>
    <m/>
    <m/>
    <s v="Electronic"/>
    <n v="44592"/>
    <x v="6"/>
    <s v="Candidate declared"/>
    <s v="Arthur Frank (Art Frank)"/>
    <m/>
    <s v="2023 East Sims Way #345"/>
    <s v="Port Townsend"/>
    <s v="JEFFERSON"/>
    <s v="Washington"/>
    <n v="98368"/>
    <s v="art@art4sheriff.net"/>
    <s v="awf2nd@aol.com"/>
    <s v="360-302-6667"/>
    <s v="COUNTY SHERIFF"/>
    <n v="27"/>
    <s v="JEFFERSON CO"/>
    <n v="3433"/>
    <s v="JEFFERSON"/>
    <s v="Local"/>
    <n v="27575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Lost in general"/>
    <m/>
    <m/>
    <m/>
    <m/>
    <m/>
    <m/>
    <m/>
    <m/>
    <m/>
    <s v="2023 East Sims Way #345"/>
    <s v="Port Townsend"/>
    <s v="Washington"/>
    <n v="98368"/>
    <s v="360-302-6667"/>
    <n v="25506.01"/>
    <n v="0"/>
    <n v="23279.3"/>
    <n v="0"/>
    <n v="0"/>
    <n v="0"/>
    <m/>
    <m/>
    <s v="https://apollo.pdc.wa.gov/public/registrations/registration?registration_id=48036"/>
    <n v="30155"/>
    <n v="13602"/>
    <n v="567514"/>
    <n v="18789"/>
    <m/>
    <s v="Roland Faragher-Horwell"/>
    <s v="candidate"/>
    <m/>
    <n v="44979.429016203707"/>
  </r>
  <r>
    <s v="ca-2022-567524"/>
    <s v="REEDJ--051"/>
    <s v="CA"/>
    <n v="44593"/>
    <n v="44697"/>
    <m/>
    <m/>
    <s v="Electronic"/>
    <n v="44593"/>
    <x v="6"/>
    <s v="Candidate declared"/>
    <s v="Julia Reed"/>
    <m/>
    <s v="401 2nd Ave S Ste 303"/>
    <s v="Seattle"/>
    <s v="KING"/>
    <s v="WA"/>
    <n v="98104"/>
    <s v="info@votejuliareed.com"/>
    <s v="info@votejuliareed.com"/>
    <n v="2066827328"/>
    <s v="STATE REPRESENTATIVE"/>
    <n v="13"/>
    <s v="LEG DISTRICT 36 - HOUSE"/>
    <n v="4850"/>
    <s v="KING"/>
    <s v="Legislative"/>
    <n v="109534"/>
    <s v="C"/>
    <s v="Registration and financial affairs"/>
    <s v="Candidate"/>
    <s v="Candidate"/>
    <m/>
    <m/>
    <n v="1"/>
    <s v="D"/>
    <x v="0"/>
    <n v="44873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n v="2066827328"/>
    <n v="216397.66"/>
    <n v="0"/>
    <n v="210081.68"/>
    <n v="0"/>
    <n v="0"/>
    <n v="5500"/>
    <n v="15086.09"/>
    <n v="0"/>
    <s v="https://apollo.pdc.wa.gov/public/registrations/registration?registration_id=48064"/>
    <n v="30216"/>
    <n v="32436"/>
    <n v="567524"/>
    <n v="18839"/>
    <n v="36"/>
    <s v="Josie Olsen"/>
    <s v="candidate"/>
    <m/>
    <n v="45034.352349537039"/>
  </r>
  <r>
    <s v="ca-2022-567675"/>
    <s v="GRIFL--970"/>
    <s v="CA"/>
    <n v="44634"/>
    <n v="44697"/>
    <m/>
    <m/>
    <s v="Electronic"/>
    <n v="44634"/>
    <x v="6"/>
    <s v="Candidate declared"/>
    <s v="Leah Griffin"/>
    <m/>
    <s v="PO Box 23011"/>
    <s v="Seattle"/>
    <s v="KING"/>
    <s v="WA"/>
    <n v="98102"/>
    <s v="info@voteleahgriffin.com"/>
    <s v="info@voteleahgriffin.com"/>
    <s v="360-708-4750"/>
    <s v="STATE REPRESENTATIVE"/>
    <n v="13"/>
    <s v="LEG DISTRICT 34 - HOUSE"/>
    <n v="4845"/>
    <s v="KING"/>
    <s v="Legislative"/>
    <n v="105920"/>
    <s v="C"/>
    <s v="Registration and financial affairs"/>
    <s v="Candidate"/>
    <s v="Candidate"/>
    <m/>
    <m/>
    <n v="1"/>
    <s v="D"/>
    <x v="0"/>
    <n v="44873"/>
    <s v="full"/>
    <b v="1"/>
    <b v="1"/>
    <b v="1"/>
    <s v="Qualified for general"/>
    <s v="Lost in general"/>
    <m/>
    <m/>
    <m/>
    <m/>
    <m/>
    <m/>
    <m/>
    <m/>
    <m/>
    <s v="349 16th Ave E #60"/>
    <s v="Seattle"/>
    <s v="WA"/>
    <n v="98112"/>
    <s v="206-218-3108"/>
    <n v="119767.08"/>
    <n v="0"/>
    <n v="120017.08"/>
    <n v="0"/>
    <n v="0"/>
    <n v="0"/>
    <n v="131.41"/>
    <n v="0"/>
    <s v="https://apollo.pdc.wa.gov/public/registrations/registration?registration_id=48429"/>
    <n v="30434"/>
    <n v="32569"/>
    <n v="567675"/>
    <n v="18913"/>
    <n v="34"/>
    <s v="Abbot Taylor"/>
    <s v="candidate"/>
    <m/>
    <n v="44915.388090277775"/>
  </r>
  <r>
    <s v="ca-2022-567795"/>
    <s v="ALVAE--739"/>
    <s v="CA"/>
    <n v="44658"/>
    <n v="44697"/>
    <m/>
    <m/>
    <s v="Electronic"/>
    <n v="44658"/>
    <x v="6"/>
    <s v="Candidate declared"/>
    <s v="Emily Alvarado"/>
    <m/>
    <s v="PO Box 9100"/>
    <s v="Seattle"/>
    <s v="KING"/>
    <s v="WA"/>
    <n v="98109"/>
    <s v="emily@emilyforwa.com"/>
    <s v="emily@emilyforwa.com"/>
    <s v="206-745-2010"/>
    <s v="STATE REPRESENTATIVE"/>
    <n v="13"/>
    <s v="LEG DISTRICT 34 - HOUSE"/>
    <n v="4845"/>
    <s v="KING"/>
    <s v="Legislative"/>
    <n v="105920"/>
    <s v="C"/>
    <s v="Registration and financial affairs"/>
    <s v="Candidate"/>
    <s v="Candidate"/>
    <m/>
    <m/>
    <n v="1"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61509.09"/>
    <n v="0"/>
    <n v="153728.39000000001"/>
    <n v="0"/>
    <n v="0"/>
    <n v="8750"/>
    <n v="14986.73"/>
    <n v="0"/>
    <s v="https://apollo.pdc.wa.gov/public/registrations/registration?registration_id=48682"/>
    <n v="30572"/>
    <n v="32641"/>
    <n v="567795"/>
    <n v="19040"/>
    <n v="34"/>
    <s v="Jason Bennett"/>
    <s v="candidate"/>
    <m/>
    <n v="45031.408159722225"/>
  </r>
  <r>
    <s v="ca-2024-567677"/>
    <s v="CALEE--683"/>
    <s v="CA"/>
    <n v="44634"/>
    <n v="45418"/>
    <m/>
    <m/>
    <s v="Electronic"/>
    <n v="44634"/>
    <x v="1"/>
    <s v="Candidate declared"/>
    <s v="Edward Cale IV"/>
    <m/>
    <s v="422 11th AVE E apt H301"/>
    <s v="Seattle"/>
    <m/>
    <s v="WA"/>
    <n v="98102"/>
    <s v="EdwardCale4WashingtonGovernor@gmail.com"/>
    <s v="edwardcale4washingtongovernor@gmail.com"/>
    <s v="(206) 532-1994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0"/>
    <s v="Lost in primary"/>
    <m/>
    <m/>
    <m/>
    <m/>
    <m/>
    <m/>
    <m/>
    <m/>
    <m/>
    <m/>
    <s v="422 11th AVE E apt H301"/>
    <s v="Seattle"/>
    <s v="WA"/>
    <n v="98102"/>
    <s v="(206) 532-1994"/>
    <n v="1982.57"/>
    <n v="0"/>
    <n v="1982.57"/>
    <n v="0"/>
    <n v="0"/>
    <n v="0"/>
    <m/>
    <m/>
    <s v="https://apollo.pdc.wa.gov/public/registrations/registration?registration_id=60231"/>
    <n v="30435"/>
    <n v="32570"/>
    <n v="567677"/>
    <n v="21014"/>
    <m/>
    <s v="Edward Cale IV"/>
    <s v="candidate"/>
    <m/>
    <n v="45554.560949074075"/>
  </r>
  <r>
    <s v="ca-2022-93068"/>
    <s v="HACKG  104"/>
    <s v="CA"/>
    <n v="44204"/>
    <n v="44697"/>
    <m/>
    <m/>
    <s v="Electronic"/>
    <n v="44204"/>
    <x v="6"/>
    <s v="Candidate declared"/>
    <s v="George David Hackney (G. David Hackney)"/>
    <m/>
    <s v="PO Box 12066"/>
    <s v="Seattle"/>
    <s v="KING"/>
    <s v="WA"/>
    <n v="98102"/>
    <s v="info@hackney4the11th.com"/>
    <s v="david@hackney4the11th.com"/>
    <s v="206-717-4439"/>
    <s v="STATE REPRESENTATIVE"/>
    <n v="13"/>
    <s v="LEG DISTRICT 11 - HOUSE"/>
    <n v="4799"/>
    <s v="KING"/>
    <s v="Legislative"/>
    <n v="88807"/>
    <s v="C"/>
    <s v="Registration and financial affairs"/>
    <s v="Candidate"/>
    <s v="Candidate"/>
    <m/>
    <m/>
    <n v="1"/>
    <s v="D"/>
    <x v="0"/>
    <n v="44873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29146.65"/>
    <n v="18107.650000000001"/>
    <n v="89831.47"/>
    <n v="0"/>
    <n v="0"/>
    <n v="0"/>
    <n v="25131.41"/>
    <n v="0"/>
    <s v="https://apollo.pdc.wa.gov/public/registrations/registration?registration_id=48819"/>
    <n v="26406"/>
    <n v="25401"/>
    <n v="93068"/>
    <n v="16926"/>
    <n v="11"/>
    <s v="Abbot Taylor"/>
    <s v="candidate"/>
    <m/>
    <n v="45033.519768518519"/>
  </r>
  <r>
    <s v="ca-2022-93171"/>
    <s v="SENNT  040"/>
    <s v="CA"/>
    <n v="44228"/>
    <n v="44697"/>
    <m/>
    <m/>
    <s v="Electronic"/>
    <n v="44228"/>
    <x v="6"/>
    <s v="Candidate declared"/>
    <s v="Tana Senn (Tana D Senn)"/>
    <m/>
    <s v="PO Box 771"/>
    <s v="Mercer Island"/>
    <s v="KING"/>
    <s v="WA"/>
    <n v="98040"/>
    <s v="electtanasenn@gmail.com"/>
    <s v="electtanasenn@gmail.com"/>
    <s v="206-369-1253"/>
    <s v="STATE REPRESENTATIVE"/>
    <n v="13"/>
    <s v="LEG DISTRICT 41 - HOUSE"/>
    <n v="4860"/>
    <s v="KING"/>
    <s v="Legislative"/>
    <n v="98390"/>
    <s v="C"/>
    <s v="Registration and financial affairs"/>
    <s v="Candidate"/>
    <s v="Candidate"/>
    <m/>
    <m/>
    <n v="1"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93652.9"/>
    <n v="10195.040000000001"/>
    <n v="94801.37"/>
    <n v="0"/>
    <n v="0"/>
    <n v="800"/>
    <n v="131.41"/>
    <n v="0"/>
    <s v="https://apollo.pdc.wa.gov/public/registrations/registration?registration_id=48883"/>
    <n v="26577"/>
    <n v="514"/>
    <n v="93171"/>
    <n v="16995"/>
    <n v="41"/>
    <s v="Jason Bennett"/>
    <s v="candidate"/>
    <m/>
    <n v="44936.768229166664"/>
  </r>
  <r>
    <s v="ca-2022-567905"/>
    <s v="STRIJ--849"/>
    <s v="CA"/>
    <n v="44677"/>
    <n v="44697"/>
    <m/>
    <m/>
    <s v="Electronic"/>
    <n v="44677"/>
    <x v="6"/>
    <s v="Candidate declared"/>
    <s v="Jeffery Strickler (Jeff Strickler)"/>
    <m/>
    <s v="PO Box 3314"/>
    <s v="Walla Walla"/>
    <s v="WALLA WALLA"/>
    <s v="WA"/>
    <n v="98362"/>
    <s v="contact@electjeffstrickler.com"/>
    <s v="contact@electjeffstrickler.com"/>
    <s v="509.540.5027"/>
    <s v="STATE REPRESENTATIVE"/>
    <n v="13"/>
    <s v="LEG DISTRICT 16 - HOUSE"/>
    <n v="4809"/>
    <s v="WALLA WALLA"/>
    <s v="Legislative"/>
    <n v="91125"/>
    <s v="C"/>
    <s v="Registration and financial affairs"/>
    <s v="Candidate"/>
    <s v="Candidate"/>
    <m/>
    <m/>
    <n v="1"/>
    <s v="D"/>
    <x v="0"/>
    <n v="44873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19297.5"/>
    <n v="0"/>
    <n v="20097.5"/>
    <n v="0"/>
    <n v="0"/>
    <n v="0"/>
    <n v="916.58"/>
    <n v="0"/>
    <s v="https://apollo.pdc.wa.gov/public/registrations/registration?registration_id=48894"/>
    <n v="30727"/>
    <n v="32701"/>
    <n v="567905"/>
    <n v="19075"/>
    <n v="16"/>
    <s v="Jason Bennett"/>
    <s v="candidate"/>
    <m/>
    <n v="45557.743761574071"/>
  </r>
  <r>
    <s v="ca-2022-567632"/>
    <s v="GOMEN--983"/>
    <s v="CA"/>
    <n v="44624"/>
    <n v="44697"/>
    <m/>
    <m/>
    <s v="Electronic"/>
    <n v="44624"/>
    <x v="6"/>
    <s v="Candidate declared"/>
    <s v="Nicole Gomez"/>
    <m/>
    <s v="PO Box 30682"/>
    <s v="Seattle"/>
    <s v="KING"/>
    <s v="WA"/>
    <n v="98113"/>
    <s v="info@electnicole.com"/>
    <s v="nicole.gomez@gmail.com"/>
    <n v="2063825552"/>
    <s v="STATE REPRESENTATIVE"/>
    <n v="13"/>
    <s v="LEG DISTRICT 36 - HOUSE"/>
    <n v="4850"/>
    <s v="KING"/>
    <s v="Legislative"/>
    <n v="109534"/>
    <s v="C"/>
    <s v="Registration and financial affairs"/>
    <s v="Candidate"/>
    <s v="Candidate"/>
    <m/>
    <m/>
    <n v="1"/>
    <s v="D"/>
    <x v="0"/>
    <n v="44873"/>
    <s v="full"/>
    <b v="1"/>
    <b v="1"/>
    <b v="0"/>
    <s v="Lost in primary"/>
    <m/>
    <m/>
    <m/>
    <m/>
    <m/>
    <m/>
    <m/>
    <m/>
    <m/>
    <m/>
    <s v="PO Box 21961"/>
    <s v="Seattle"/>
    <s v="WA"/>
    <n v="98111"/>
    <n v="2063825552"/>
    <n v="22700.83"/>
    <n v="0"/>
    <n v="22700.83"/>
    <n v="0"/>
    <n v="0"/>
    <n v="0"/>
    <n v="73.510000000000005"/>
    <n v="0"/>
    <s v="https://apollo.pdc.wa.gov/public/registrations/registration?registration_id=48899"/>
    <n v="30380"/>
    <n v="32537"/>
    <n v="567632"/>
    <n v="18982"/>
    <n v="36"/>
    <s v="Philip Lloyd"/>
    <s v="candidate"/>
    <m/>
    <n v="44910.372442129628"/>
  </r>
  <r>
    <s v="ca-2022-567932"/>
    <s v="HOLLK  612"/>
    <s v="CA"/>
    <n v="44684"/>
    <n v="44697"/>
    <m/>
    <m/>
    <m/>
    <n v="44684"/>
    <x v="6"/>
    <s v="Candidate declared"/>
    <s v="Kay M. Holland (Kay M Holland)"/>
    <m/>
    <s v="11 Morgan Dr"/>
    <s v="Cathlamet"/>
    <s v="WAHKIAKUM"/>
    <s v="WA"/>
    <n v="98612"/>
    <s v="kayholland078@gmail.com"/>
    <s v="kayholland078@gmail.com"/>
    <s v="360-430-2558"/>
    <s v="COUNTY CLERK"/>
    <n v="22"/>
    <s v="WAHKIAKUM CO"/>
    <n v="4286"/>
    <s v="WAHKIAKUM"/>
    <s v="Local"/>
    <n v="3546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11 Morgan Dr"/>
    <s v="Cathlamet"/>
    <s v="WA"/>
    <n v="98612"/>
    <s v="360-430-2558"/>
    <m/>
    <m/>
    <m/>
    <m/>
    <m/>
    <m/>
    <m/>
    <m/>
    <s v="https://apollo.pdc.wa.gov/public/registrations/registration?registration_id=48947"/>
    <n v="30752"/>
    <n v="119"/>
    <n v="567932"/>
    <m/>
    <m/>
    <s v="Kay M Holland"/>
    <s v="candidate"/>
    <m/>
    <n v="44989.593368055554"/>
  </r>
  <r>
    <s v="ca-2022-567948"/>
    <s v="FRENM  363"/>
    <s v="CA"/>
    <n v="44687"/>
    <n v="44697"/>
    <m/>
    <m/>
    <s v="Electronic"/>
    <n v="44687"/>
    <x v="6"/>
    <s v="Candidate declared"/>
    <s v="Michael W French (Mike French)"/>
    <m/>
    <s v="PO Box 2622"/>
    <s v="Port Angeles"/>
    <s v="CLALLAM"/>
    <s v="WA"/>
    <n v="98362"/>
    <s v="MFrench768@yahoo.com"/>
    <s v="mfrench768@yahoo.com"/>
    <s v="(360) 461-6171"/>
    <s v="COUNTY COMMISSIONER"/>
    <n v="23"/>
    <s v="CLALLAM CO"/>
    <n v="3133"/>
    <s v="CLALLAM"/>
    <s v="Local"/>
    <n v="57152"/>
    <s v="C"/>
    <s v="Registration and financial affairs"/>
    <s v="Candidate"/>
    <s v="Candidate"/>
    <m/>
    <m/>
    <n v="3"/>
    <s v="D"/>
    <x v="0"/>
    <n v="44873"/>
    <s v="full"/>
    <b v="1"/>
    <b v="1"/>
    <b v="1"/>
    <s v="Qualified for general"/>
    <s v="Won in general"/>
    <m/>
    <m/>
    <m/>
    <m/>
    <m/>
    <m/>
    <m/>
    <m/>
    <m/>
    <s v="PO Box 2622"/>
    <s v="Port Angeles"/>
    <s v="WA"/>
    <n v="98362"/>
    <n v="3604615992"/>
    <n v="14155"/>
    <n v="0"/>
    <n v="14189.79"/>
    <n v="0"/>
    <n v="0"/>
    <n v="0"/>
    <m/>
    <m/>
    <s v="https://apollo.pdc.wa.gov/public/registrations/registration?registration_id=48976"/>
    <n v="30782"/>
    <n v="23991"/>
    <n v="567948"/>
    <n v="19137"/>
    <m/>
    <s v="Ryan French"/>
    <s v="candidate"/>
    <m/>
    <n v="45032.862673611111"/>
  </r>
  <r>
    <s v="ca-2022-569245"/>
    <s v="PRECL--104"/>
    <s v="CA"/>
    <n v="44698"/>
    <n v="44701"/>
    <m/>
    <m/>
    <s v="Electronic"/>
    <n v="44698"/>
    <x v="6"/>
    <s v="Candidate declared"/>
    <s v="Leiyomi Preciado"/>
    <m/>
    <s v="PO Box 2862"/>
    <s v="Bremerton"/>
    <s v="KITSAP"/>
    <s v="WA"/>
    <n v="98310"/>
    <s v="leiyomi4kitsap@gmail.com"/>
    <s v="leiyomipreciado@gmail.com"/>
    <s v="360-519-4393"/>
    <s v="COUNTY COMMISSIONER"/>
    <n v="23"/>
    <s v="KITSAP CO"/>
    <n v="3539"/>
    <s v="KITSAP"/>
    <s v="Local"/>
    <n v="186580"/>
    <s v="C"/>
    <s v="Registration and financial affairs"/>
    <s v="Candidate"/>
    <s v="Candidate"/>
    <m/>
    <m/>
    <n v="3"/>
    <s v="D"/>
    <x v="0"/>
    <n v="44873"/>
    <s v="full"/>
    <b v="1"/>
    <b v="1"/>
    <b v="0"/>
    <s v="Lost in primary"/>
    <m/>
    <m/>
    <m/>
    <m/>
    <m/>
    <m/>
    <m/>
    <m/>
    <m/>
    <m/>
    <s v="P.O. Box 15855"/>
    <s v="Seattle"/>
    <s v="WA"/>
    <n v="98115"/>
    <s v="206-335-8815"/>
    <n v="20056.439999999999"/>
    <n v="0"/>
    <n v="18861.37"/>
    <n v="0"/>
    <n v="0"/>
    <n v="0"/>
    <m/>
    <m/>
    <s v="https://apollo.pdc.wa.gov/public/registrations/registration?registration_id=49079"/>
    <n v="30857"/>
    <n v="35099"/>
    <n v="569245"/>
    <n v="19194"/>
    <m/>
    <s v="Andy Lo"/>
    <s v="candidate"/>
    <m/>
    <n v="45300.742754629631"/>
  </r>
  <r>
    <s v="ca-2022-634620"/>
    <s v="KEARJ--013"/>
    <s v="CA"/>
    <n v="44711"/>
    <n v="44700"/>
    <m/>
    <m/>
    <s v="Electronic"/>
    <n v="44711"/>
    <x v="6"/>
    <s v="Candidate declared"/>
    <s v="Joe Kear"/>
    <m/>
    <s v="P.O. Box 1290"/>
    <s v="Washougal"/>
    <s v="CLARK"/>
    <s v="WA"/>
    <n v="98671"/>
    <s v="joekearforstaterep@gmail.com"/>
    <s v="kearjoe@aol.com"/>
    <s v="360-837-8907"/>
    <s v="STATE REPRESENTATIVE"/>
    <n v="13"/>
    <s v="LEG DISTRICT 17 - HOUSE"/>
    <n v="4811"/>
    <s v="CLARK"/>
    <s v="Legislative"/>
    <n v="106570"/>
    <s v="C"/>
    <s v="Registration and financial affairs"/>
    <s v="Candidate"/>
    <s v="Candidate"/>
    <m/>
    <m/>
    <n v="2"/>
    <s v="D"/>
    <x v="0"/>
    <n v="44873"/>
    <s v="full"/>
    <b v="1"/>
    <b v="1"/>
    <b v="1"/>
    <s v="Qualified for general"/>
    <s v="Lost in general"/>
    <m/>
    <m/>
    <m/>
    <m/>
    <m/>
    <m/>
    <m/>
    <m/>
    <m/>
    <s v="P.O. Box 1290"/>
    <s v="Washougal"/>
    <s v="WA"/>
    <n v="98671"/>
    <s v="360-702-7181"/>
    <n v="35860.660000000003"/>
    <n v="0"/>
    <n v="34633.72"/>
    <n v="0"/>
    <n v="0"/>
    <n v="0"/>
    <n v="160.36000000000001"/>
    <n v="0"/>
    <s v="https://apollo.pdc.wa.gov/public/registrations/registration?registration_id=49354"/>
    <n v="31068"/>
    <n v="35151"/>
    <n v="634620"/>
    <n v="19233"/>
    <n v="17"/>
    <s v="Kathleen Pomeroy"/>
    <s v="candidate"/>
    <m/>
    <n v="45001.416226851848"/>
  </r>
  <r>
    <s v="ca-2022-567657"/>
    <s v="CRAFL--023"/>
    <s v="CA"/>
    <n v="44630"/>
    <m/>
    <m/>
    <m/>
    <s v="Electronic"/>
    <n v="44630"/>
    <x v="6"/>
    <s v="Candidate registered"/>
    <s v="Leandra Craft"/>
    <m/>
    <s v="P.O. Box 25710"/>
    <s v="Federal Way"/>
    <s v="KING"/>
    <s v="WA"/>
    <n v="98093"/>
    <s v="voteleandra@gmail.com"/>
    <s v="VoteLeandra@gmail.com"/>
    <s v="253-237-3429"/>
    <s v="STATE REPRESENTATIVE"/>
    <n v="13"/>
    <s v="LEG DISTRICT 30 - HOUSE"/>
    <n v="4837"/>
    <s v="KING"/>
    <s v="Legislative"/>
    <n v="82636"/>
    <s v="C"/>
    <s v="Registration and financial affairs"/>
    <s v="Candidate"/>
    <s v="Candidate"/>
    <m/>
    <m/>
    <n v="2"/>
    <s v="D"/>
    <x v="0"/>
    <n v="44873"/>
    <s v="mini"/>
    <b v="1"/>
    <m/>
    <m/>
    <m/>
    <m/>
    <m/>
    <m/>
    <m/>
    <m/>
    <m/>
    <m/>
    <m/>
    <m/>
    <m/>
    <s v="P.O. Box 15855"/>
    <s v="Seattle"/>
    <s v="WA"/>
    <n v="98115"/>
    <s v="206-335-8815"/>
    <n v="637.09"/>
    <n v="0"/>
    <n v="636.59"/>
    <n v="0"/>
    <n v="0"/>
    <n v="0"/>
    <m/>
    <m/>
    <s v="https://apollo.pdc.wa.gov/public/registrations/registration?registration_id=49517"/>
    <n v="30402"/>
    <n v="30514"/>
    <n v="567657"/>
    <n v="18971"/>
    <n v="30"/>
    <s v="Andy Lo"/>
    <s v="candidate"/>
    <m/>
    <n v="44721.308981481481"/>
  </r>
  <r>
    <s v="ca-2022-567237"/>
    <s v="HALLM  516"/>
    <s v="CA"/>
    <n v="44464"/>
    <n v="44697"/>
    <m/>
    <m/>
    <s v="Electronic"/>
    <n v="44464"/>
    <x v="6"/>
    <s v="Candidate declared"/>
    <s v="Mary Hall"/>
    <m/>
    <s v="10445 Mullen Road Southeast"/>
    <s v="OLYMPIA"/>
    <s v="THURSTON"/>
    <s v="WA"/>
    <n v="98513"/>
    <s v="ELECTMARYHALL@GMAIL.COM"/>
    <s v="electmaryhall@gmail.com"/>
    <s v="360-456-6928"/>
    <s v="COUNTY AUDITOR"/>
    <n v="20"/>
    <s v="THURSTON CO"/>
    <n v="4229"/>
    <s v="THURSTON"/>
    <s v="Local"/>
    <n v="195593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3418 Harvard Dr SE"/>
    <s v="Lacey"/>
    <s v="WA"/>
    <n v="98503"/>
    <n v="13605500365"/>
    <n v="25196.18"/>
    <n v="12165.66"/>
    <n v="27050.05"/>
    <n v="0"/>
    <n v="0"/>
    <n v="0"/>
    <n v="357.49"/>
    <n v="0"/>
    <s v="https://apollo.pdc.wa.gov/public/registrations/registration?registration_id=49610"/>
    <n v="29766"/>
    <n v="70"/>
    <n v="567237"/>
    <n v="18805"/>
    <m/>
    <s v="JACLYNN SIMMONS"/>
    <s v="candidate"/>
    <m/>
    <n v="45200.863483796296"/>
  </r>
  <r>
    <s v="ca-2024-3296681"/>
    <s v="WILLS--878"/>
    <s v="CA"/>
    <n v="45369"/>
    <n v="45418"/>
    <m/>
    <m/>
    <s v="Electronic"/>
    <n v="45369"/>
    <x v="1"/>
    <s v="Candidate declared"/>
    <s v="Shellie DLayne Willis  (Shellie Willis)"/>
    <m/>
    <s v="PO Box 1534"/>
    <s v="Puyallup"/>
    <s v="PIERCE"/>
    <s v="WA"/>
    <n v="98371"/>
    <s v="peopleforshelliewillis@gmail.com"/>
    <s v="peopleforshelliewillis@gmail.com"/>
    <s v="253-302-0732"/>
    <s v="STATE REPRESENTATIVE"/>
    <n v="13"/>
    <s v="LEG DISTRICT 25 - HOUSE"/>
    <n v="4827"/>
    <s v="PIERCE"/>
    <s v="Legislative"/>
    <n v="96322"/>
    <s v="C"/>
    <s v="Registration and financial affairs"/>
    <s v="Candidate"/>
    <s v="Candidate"/>
    <m/>
    <m/>
    <n v="2"/>
    <s v="D"/>
    <x v="0"/>
    <n v="45601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45415.33"/>
    <n v="0"/>
    <n v="45415.33"/>
    <n v="0"/>
    <n v="0"/>
    <n v="0"/>
    <n v="120.4"/>
    <n v="0"/>
    <s v="https://apollo.pdc.wa.gov/public/registrations/registration?registration_id=59703"/>
    <n v="36042"/>
    <n v="35878"/>
    <n v="3296681"/>
    <n v="23866"/>
    <n v="25"/>
    <s v="Jason Bennett"/>
    <s v="candidate"/>
    <m/>
    <n v="45646.170138888891"/>
  </r>
  <r>
    <s v="ca-2022-567698"/>
    <s v="DALTV  016"/>
    <s v="CA"/>
    <n v="44638"/>
    <n v="44697"/>
    <m/>
    <m/>
    <s v="Electronic"/>
    <n v="44638"/>
    <x v="6"/>
    <s v="Candidate declared"/>
    <s v="Vicky M. Dalton (Vicky M Dalton)"/>
    <s v="REDA"/>
    <s v="PO Box 40356"/>
    <s v="Spokane"/>
    <s v="SPOKANE"/>
    <s v="WA"/>
    <n v="99220"/>
    <s v="barbara@barbaramarney.com"/>
    <s v="vicky@reelectdaltonauditor.com"/>
    <s v="509-939-1897"/>
    <s v="COUNTY AUDITOR"/>
    <n v="20"/>
    <s v="SPOKANE CO"/>
    <n v="4151"/>
    <s v="SPOKANE"/>
    <s v="Local"/>
    <n v="355583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PO Box 40356"/>
    <s v="Spokane"/>
    <s v="WA"/>
    <n v="99220"/>
    <s v="509-939-1897"/>
    <n v="64486.99"/>
    <n v="0"/>
    <n v="64486.99"/>
    <n v="0"/>
    <n v="0"/>
    <n v="0"/>
    <n v="44374.13"/>
    <n v="0"/>
    <s v="https://apollo.pdc.wa.gov/public/registrations/registration?registration_id=50178"/>
    <n v="30473"/>
    <n v="83"/>
    <n v="567698"/>
    <n v="18906"/>
    <m/>
    <s v="Barbara Marney"/>
    <s v="candidate"/>
    <m/>
    <n v="44935.442719907405"/>
  </r>
  <r>
    <s v="ca-2024-3311844"/>
    <s v="FERGB--638"/>
    <s v="CA"/>
    <n v="45433"/>
    <n v="45422"/>
    <n v="45426"/>
    <m/>
    <m/>
    <n v="45433"/>
    <x v="1"/>
    <s v="Candidate withdrew"/>
    <s v="Bob Ferguson"/>
    <m/>
    <s v="1001 Cooper Pt. Rd SW, 140-222"/>
    <s v="Olympia"/>
    <m/>
    <s v="WA"/>
    <n v="98502"/>
    <s v="bob@peopleforbobfergusonpac.com"/>
    <s v="bob@peopleforbobfergusonPAC.com"/>
    <s v="360-463-4409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mini"/>
    <b v="0"/>
    <m/>
    <m/>
    <m/>
    <m/>
    <m/>
    <m/>
    <m/>
    <m/>
    <m/>
    <m/>
    <m/>
    <m/>
    <m/>
    <s v="1001 Cooper Pt. Rd SW, 140-222"/>
    <s v="Olympia"/>
    <s v="WA"/>
    <n v="98502"/>
    <s v="360-463-4409"/>
    <m/>
    <m/>
    <m/>
    <m/>
    <m/>
    <m/>
    <m/>
    <m/>
    <s v="https://apollo.pdc.wa.gov/public/registrations/registration?registration_id=60614"/>
    <n v="36705"/>
    <n v="46221"/>
    <n v="3311844"/>
    <m/>
    <m/>
    <s v="Glen Morgan"/>
    <s v="candidate"/>
    <m/>
    <n v="45502.560798611114"/>
  </r>
  <r>
    <s v="ca-2024-689175"/>
    <s v="MACRN  109"/>
    <s v="CA"/>
    <n v="44965"/>
    <n v="45418"/>
    <m/>
    <m/>
    <s v="Electronic"/>
    <n v="44965"/>
    <x v="1"/>
    <s v="Candidate declared"/>
    <s v="Nicole Macri"/>
    <m/>
    <s v="PO BOX 9100"/>
    <s v="SEATTLE"/>
    <s v="KING"/>
    <s v="WA"/>
    <n v="98109"/>
    <s v="NICOLE@VOTENICOLE.ORG"/>
    <s v="nicole@votenicole.org"/>
    <s v="206-313-3751"/>
    <s v="STATE REPRESENTATIVE"/>
    <n v="13"/>
    <s v="LEG DISTRICT 43 - HOUSE"/>
    <n v="4864"/>
    <s v="KING"/>
    <s v="Legislative"/>
    <n v="92370"/>
    <s v="C"/>
    <s v="Registration and financial affairs"/>
    <s v="Candidate"/>
    <s v="Candidate"/>
    <m/>
    <m/>
    <n v="1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45309.01999999999"/>
    <n v="33171.96"/>
    <n v="156884.14000000001"/>
    <n v="0"/>
    <n v="0"/>
    <n v="2000"/>
    <n v="120.4"/>
    <n v="0"/>
    <s v="https://apollo.pdc.wa.gov/public/registrations/registration?registration_id=59900"/>
    <n v="31786"/>
    <n v="30402"/>
    <n v="689175"/>
    <n v="19944"/>
    <n v="43"/>
    <s v="JASON BENNETT"/>
    <s v="candidate"/>
    <m/>
    <n v="45760.508414351854"/>
  </r>
  <r>
    <s v="ca-2024-689184"/>
    <s v="SHAVC--630"/>
    <s v="CA"/>
    <n v="44965"/>
    <n v="45418"/>
    <m/>
    <m/>
    <s v="Electronic"/>
    <n v="44965"/>
    <x v="1"/>
    <s v="Candidate declared"/>
    <s v="Clyde Shavers"/>
    <m/>
    <s v="P.O. Box 24"/>
    <s v="Oak Harbor"/>
    <s v="SKAGIT"/>
    <s v="WA"/>
    <n v="98277"/>
    <s v="campaign@clydeshavers.com"/>
    <s v="campaign@clydeshavers.com"/>
    <s v="(425) 394-6765"/>
    <s v="STATE REPRESENTATIVE"/>
    <n v="13"/>
    <s v="LEG DISTRICT 10 - HOUSE"/>
    <n v="4797"/>
    <s v="SKAGIT"/>
    <s v="Legislative"/>
    <n v="111778"/>
    <s v="C"/>
    <s v="Registration and financial affairs"/>
    <s v="Candidate"/>
    <s v="Candidate"/>
    <m/>
    <m/>
    <n v="1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424026.75"/>
    <n v="3507.54"/>
    <n v="401494.92"/>
    <n v="0"/>
    <n v="0"/>
    <n v="2500"/>
    <n v="17273.689999999999"/>
    <n v="255062.42"/>
    <s v="https://apollo.pdc.wa.gov/public/registrations/registration?registration_id=59902"/>
    <n v="31794"/>
    <n v="32327"/>
    <n v="689184"/>
    <n v="19959"/>
    <n v="10"/>
    <s v="Jason Bennett"/>
    <s v="candidate"/>
    <m/>
    <n v="45760.547673611109"/>
  </r>
  <r>
    <s v="ca-2022-529693"/>
    <s v="CHAPM  362"/>
    <s v="CA"/>
    <n v="44377"/>
    <n v="44697"/>
    <m/>
    <m/>
    <s v="Electronic"/>
    <n v="44377"/>
    <x v="6"/>
    <s v="Candidate declared"/>
    <s v="Michael Chapman (Mike Chapman)"/>
    <m/>
    <s v="1321 S Laurel St"/>
    <s v="Port Angeles"/>
    <s v="CLALLAM"/>
    <s v="WA"/>
    <s v="98362-7737"/>
    <s v="chapman@olypen.com"/>
    <s v="chapman@olypen.com"/>
    <s v="360-477-1131"/>
    <s v="STATE REPRESENTATIVE"/>
    <n v="13"/>
    <s v="LEG DISTRICT 24 - HOUSE"/>
    <n v="4825"/>
    <s v="CLALLAM"/>
    <s v="Legislative"/>
    <n v="111203"/>
    <s v="C"/>
    <s v="Registration and financial affairs"/>
    <s v="Candidate"/>
    <s v="Candidate"/>
    <m/>
    <m/>
    <n v="1"/>
    <s v="D"/>
    <x v="0"/>
    <n v="44873"/>
    <s v="full"/>
    <b v="1"/>
    <b v="1"/>
    <b v="1"/>
    <s v="Qualified for general"/>
    <s v="Won in general"/>
    <m/>
    <m/>
    <m/>
    <m/>
    <m/>
    <m/>
    <m/>
    <m/>
    <m/>
    <s v="1321 S Laurel St"/>
    <s v="Port Angeles"/>
    <s v="WA"/>
    <s v="98362-7737"/>
    <s v="360-477-1131"/>
    <n v="191606.84"/>
    <n v="0"/>
    <n v="191856.84"/>
    <n v="0"/>
    <n v="0"/>
    <n v="0"/>
    <n v="35126.32"/>
    <n v="4590.33"/>
    <s v="https://apollo.pdc.wa.gov/public/registrations/registration?registration_id=54045"/>
    <n v="29299"/>
    <n v="30363"/>
    <n v="529693"/>
    <n v="17789"/>
    <n v="24"/>
    <s v="Mike Chapman"/>
    <s v="candidate"/>
    <m/>
    <n v="45113.879016203704"/>
  </r>
  <r>
    <s v="ca-2024-3311819"/>
    <s v="HOLLM--443"/>
    <s v="CA"/>
    <n v="45434"/>
    <n v="45421"/>
    <m/>
    <m/>
    <m/>
    <n v="45434"/>
    <x v="1"/>
    <s v="Candidate declared"/>
    <s v="Michael Holloman"/>
    <m/>
    <s v="23418 53rd Ave Crt. E."/>
    <s v="Spanaway"/>
    <s v="PIERCE"/>
    <s v="WA"/>
    <n v="98387"/>
    <s v="thehollomanobjective@hollomanfight.com"/>
    <s v="michaelbholloman@gmail.com"/>
    <n v="2536426212"/>
    <s v="STATE REPRESENTATIVE"/>
    <n v="13"/>
    <s v="LEG DISTRICT 02 - HOUSE"/>
    <n v="4781"/>
    <s v="PIERCE"/>
    <s v="Legislative"/>
    <n v="102476"/>
    <s v="C"/>
    <s v="Registration and financial affairs"/>
    <s v="Candidate"/>
    <s v="Candidate"/>
    <m/>
    <m/>
    <n v="2"/>
    <s v="D"/>
    <x v="0"/>
    <n v="45601"/>
    <s v="mini"/>
    <b v="1"/>
    <b v="1"/>
    <b v="0"/>
    <s v="Lost in primary"/>
    <m/>
    <m/>
    <m/>
    <m/>
    <m/>
    <m/>
    <m/>
    <m/>
    <m/>
    <m/>
    <s v="23418 53rd Ave Crt. E."/>
    <s v="Spanaway"/>
    <s v="WA"/>
    <n v="98387"/>
    <n v="2536426212"/>
    <m/>
    <m/>
    <m/>
    <m/>
    <m/>
    <m/>
    <m/>
    <m/>
    <s v="https://apollo.pdc.wa.gov/public/registrations/registration?registration_id=60636"/>
    <n v="36728"/>
    <n v="46196"/>
    <n v="3311819"/>
    <m/>
    <n v="2"/>
    <s v="Michael Holloman"/>
    <s v="candidate"/>
    <m/>
    <n v="45533.292210648149"/>
  </r>
  <r>
    <s v="ca-2023-689270"/>
    <s v="CLOUE--332"/>
    <s v="CA"/>
    <n v="44987"/>
    <n v="45064"/>
    <m/>
    <m/>
    <s v="Electronic"/>
    <n v="44987"/>
    <x v="15"/>
    <s v="Candidate declared"/>
    <s v="Emily Clouse"/>
    <m/>
    <s v="1614 33rd AVE NE"/>
    <s v="Olympia"/>
    <s v="THURSTON"/>
    <s v="WA"/>
    <n v="98506"/>
    <s v="clouseforthurstoncounty@gmail.com"/>
    <s v="Clouseforthurstoncounty@gmail.com"/>
    <n v="3608100993"/>
    <s v="COUNTY COMMISSIONER"/>
    <n v="23"/>
    <s v="THURSTON CO"/>
    <n v="4229"/>
    <s v="THURSTON"/>
    <s v="Local"/>
    <n v="195676"/>
    <s v="C"/>
    <s v="Registration and financial affairs"/>
    <s v="Candidate"/>
    <s v="Candidate"/>
    <m/>
    <m/>
    <s v="Commissioner District No. 5"/>
    <s v="D"/>
    <x v="0"/>
    <n v="45237"/>
    <s v="full"/>
    <b v="1"/>
    <b v="1"/>
    <b v="1"/>
    <s v="Qualified for general"/>
    <s v="Won in general"/>
    <m/>
    <m/>
    <m/>
    <m/>
    <m/>
    <m/>
    <m/>
    <m/>
    <m/>
    <s v="1614 33rd AVE NE"/>
    <s v="Olympia"/>
    <s v="WA"/>
    <n v="98506"/>
    <n v="3608100993"/>
    <n v="36710.31"/>
    <n v="0"/>
    <n v="36319.5"/>
    <n v="0"/>
    <n v="0"/>
    <n v="0"/>
    <n v="533.03"/>
    <n v="0"/>
    <s v="https://apollo.pdc.wa.gov/public/registrations/registration?registration_id=54565"/>
    <n v="31916"/>
    <n v="35727"/>
    <n v="689270"/>
    <n v="20195"/>
    <m/>
    <s v="Emily Clouse"/>
    <s v="candidate"/>
    <m/>
    <n v="45510.492337962962"/>
  </r>
  <r>
    <s v="ca-2024-3311866"/>
    <s v="WOODE--031"/>
    <s v="CA"/>
    <n v="45426"/>
    <n v="45422"/>
    <m/>
    <m/>
    <m/>
    <n v="45426"/>
    <x v="1"/>
    <s v="Candidate declared"/>
    <s v="Edward Wood (Ed &quot;Woody&quot; Wood)"/>
    <m/>
    <s v="PO Box 4002"/>
    <s v="Spokane"/>
    <s v="SPOKANE"/>
    <s v="WA"/>
    <s v="99220-0002"/>
    <s v="ewood460@gmail.com"/>
    <s v="ewood460@gmail.com"/>
    <s v="509-928-3148"/>
    <s v="STATE REPRESENTATIVE"/>
    <n v="13"/>
    <s v="LEG DISTRICT 04 - HOUSE"/>
    <n v="4785"/>
    <s v="SPOKANE"/>
    <s v="Legislative"/>
    <n v="110979"/>
    <s v="C"/>
    <s v="Registration and financial affairs"/>
    <s v="Candidate"/>
    <s v="Candidate"/>
    <m/>
    <m/>
    <n v="2"/>
    <s v="D"/>
    <x v="0"/>
    <n v="45601"/>
    <s v="mini"/>
    <b v="1"/>
    <b v="1"/>
    <b v="0"/>
    <s v="Lost in primary"/>
    <m/>
    <m/>
    <m/>
    <m/>
    <m/>
    <m/>
    <m/>
    <m/>
    <m/>
    <m/>
    <s v="528 E Spokane Falls Blvd Ste 501"/>
    <s v="Spokane"/>
    <s v="WA"/>
    <n v="99202"/>
    <s v="509-931-1361"/>
    <m/>
    <m/>
    <m/>
    <m/>
    <m/>
    <m/>
    <m/>
    <m/>
    <s v="https://apollo.pdc.wa.gov/public/registrations/registration?registration_id=60453"/>
    <n v="36584"/>
    <n v="46243"/>
    <n v="3311866"/>
    <m/>
    <n v="4"/>
    <s v="David Green"/>
    <s v="candidate"/>
    <m/>
    <n v="45533.294293981482"/>
  </r>
  <r>
    <s v="ca-2024-3310085"/>
    <s v="SUARA--254"/>
    <s v="CA"/>
    <n v="45425"/>
    <n v="45419"/>
    <m/>
    <m/>
    <s v="Electronic"/>
    <n v="45425"/>
    <x v="1"/>
    <s v="Candidate declared"/>
    <s v="Andrea Suarez"/>
    <m/>
    <s v="PO Box 27113"/>
    <s v="Seattle"/>
    <s v="KING"/>
    <s v="WA"/>
    <n v="98165"/>
    <s v="info@voteandreasuarez.com"/>
    <s v="andreanasarow@hotmail.com"/>
    <s v="206-200-8228"/>
    <s v="STATE REPRESENTATIVE"/>
    <n v="13"/>
    <s v="LEG DISTRICT 43 - HOUSE"/>
    <n v="4864"/>
    <s v="KING"/>
    <s v="Legislative"/>
    <n v="92370"/>
    <s v="C"/>
    <s v="Registration and financial affairs"/>
    <s v="Candidate"/>
    <s v="Candidate"/>
    <m/>
    <m/>
    <n v="2"/>
    <s v="D"/>
    <x v="0"/>
    <n v="45601"/>
    <s v="full"/>
    <b v="1"/>
    <b v="1"/>
    <b v="1"/>
    <s v="Qualified for general"/>
    <s v="Lost in general"/>
    <m/>
    <m/>
    <m/>
    <m/>
    <m/>
    <m/>
    <m/>
    <m/>
    <m/>
    <s v="PO Box 15855"/>
    <s v="Seattle"/>
    <s v="WA"/>
    <n v="98115"/>
    <s v="206-335-8815"/>
    <n v="142684.88"/>
    <n v="0"/>
    <n v="142684.88"/>
    <n v="0"/>
    <n v="0"/>
    <n v="0"/>
    <n v="18720.419999999998"/>
    <n v="0"/>
    <s v="https://apollo.pdc.wa.gov/public/registrations/registration?registration_id=60657"/>
    <n v="36556"/>
    <n v="46131"/>
    <n v="3310085"/>
    <n v="24254"/>
    <n v="43"/>
    <s v="Andy Lo"/>
    <s v="candidate"/>
    <m/>
    <n v="45642.366203703707"/>
  </r>
  <r>
    <s v="ca-2024-3298341"/>
    <s v="IYALB--516"/>
    <s v="CA"/>
    <n v="45406"/>
    <n v="45421"/>
    <m/>
    <m/>
    <s v="Electronic"/>
    <n v="45406"/>
    <x v="1"/>
    <s v="Candidate declared"/>
    <s v="Charles Iyall (Bob Iyall)"/>
    <m/>
    <s v="5215 Hilton Road SW"/>
    <s v="Olympia"/>
    <s v="THURSTON"/>
    <s v="WA"/>
    <n v="98516"/>
    <s v="info@bobiyall.com"/>
    <s v="info@bobiyall.com"/>
    <s v="253-778-2147"/>
    <s v="STATE SENATOR"/>
    <n v="12"/>
    <s v="LEG DISTRICT 22 - SENATE"/>
    <n v="4751"/>
    <s v="THURSTON"/>
    <s v="Legislative"/>
    <n v="105342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63018.65"/>
    <n v="0"/>
    <n v="66377.710000000006"/>
    <n v="0"/>
    <n v="0"/>
    <n v="0"/>
    <m/>
    <m/>
    <s v="https://apollo.pdc.wa.gov/public/registrations/registration?registration_id=60063"/>
    <n v="36234"/>
    <n v="31953"/>
    <n v="3298341"/>
    <n v="24021"/>
    <n v="22"/>
    <s v="Jason Bennett"/>
    <s v="candidate"/>
    <m/>
    <n v="45630.554328703707"/>
  </r>
  <r>
    <s v="ca-2024-3253642"/>
    <s v="BOYDW--662"/>
    <s v="CA"/>
    <n v="45236"/>
    <n v="45418"/>
    <m/>
    <m/>
    <s v="Electronic"/>
    <n v="45236"/>
    <x v="1"/>
    <s v="Candidate declared"/>
    <s v="William Boyd (Bill Boyd)"/>
    <m/>
    <s v="103 E Sprague AVE#102"/>
    <s v="Spokane"/>
    <m/>
    <s v="WA"/>
    <n v="99202"/>
    <s v="bboyd@spokaneinsurance.net"/>
    <s v="bill@boyd4ins.com"/>
    <n v="5099816909"/>
    <s v="INSURANCE COMMISSIONER"/>
    <n v="8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0"/>
    <s v="Lost in primary"/>
    <m/>
    <m/>
    <m/>
    <m/>
    <m/>
    <m/>
    <m/>
    <m/>
    <m/>
    <m/>
    <s v="P O BOX 1684"/>
    <s v="Mead"/>
    <s v="WA"/>
    <n v="99021"/>
    <n v="5092209437"/>
    <n v="4150"/>
    <n v="0"/>
    <n v="4149.96"/>
    <n v="0"/>
    <n v="0"/>
    <n v="0"/>
    <m/>
    <m/>
    <s v="https://apollo.pdc.wa.gov/public/registrations/registration?registration_id=54984"/>
    <n v="35036"/>
    <n v="43213"/>
    <n v="3253642"/>
    <n v="22569"/>
    <m/>
    <s v="John Ott"/>
    <s v="candidate"/>
    <m/>
    <n v="45545.385011574072"/>
  </r>
  <r>
    <s v="ca-2024-3310060"/>
    <s v="RIOSY  580"/>
    <s v="CA"/>
    <n v="45420"/>
    <n v="45421"/>
    <m/>
    <m/>
    <s v="Electronic"/>
    <n v="45420"/>
    <x v="1"/>
    <s v="Candidate declared"/>
    <s v="COOK YANAH G (Yanah G Cook)"/>
    <m/>
    <s v="PO Box 746"/>
    <s v="Roy"/>
    <s v="PIERCE"/>
    <s v="WA"/>
    <n v="98580"/>
    <s v="friendselectyanahgcook@gmail.com"/>
    <s v="friendselectyanahgcook@gmail.com"/>
    <s v="360-786-8838"/>
    <s v="STATE REPRESENTATIVE"/>
    <n v="13"/>
    <s v="LEG DISTRICT 02 - HOUSE"/>
    <n v="4781"/>
    <s v="PIERCE"/>
    <s v="Legislative"/>
    <n v="102476"/>
    <s v="C"/>
    <s v="Registration and financial affairs"/>
    <s v="Candidate"/>
    <s v="Candidate"/>
    <m/>
    <m/>
    <n v="2"/>
    <s v="D"/>
    <x v="0"/>
    <n v="45601"/>
    <s v="full"/>
    <b v="1"/>
    <b v="1"/>
    <b v="0"/>
    <s v="Lost in primary"/>
    <m/>
    <m/>
    <m/>
    <m/>
    <m/>
    <m/>
    <m/>
    <m/>
    <m/>
    <m/>
    <s v="PO Box 746"/>
    <s v="Roy"/>
    <s v="WA"/>
    <n v="98580"/>
    <s v="360-786-8838"/>
    <n v="13660.25"/>
    <n v="0"/>
    <n v="11742.38"/>
    <n v="0"/>
    <n v="0"/>
    <n v="0"/>
    <n v="82.83"/>
    <n v="0"/>
    <s v="https://apollo.pdc.wa.gov/public/registrations/registration?registration_id=60485"/>
    <n v="36428"/>
    <n v="1884"/>
    <n v="3310060"/>
    <n v="24085"/>
    <n v="2"/>
    <s v="Bob Akervick"/>
    <s v="candidate"/>
    <m/>
    <n v="45698.984988425924"/>
  </r>
  <r>
    <s v="ca-2024-3253666"/>
    <s v="MELLR2 405"/>
    <s v="CA"/>
    <n v="45265"/>
    <n v="45418"/>
    <m/>
    <m/>
    <s v="Electronic"/>
    <n v="45265"/>
    <x v="1"/>
    <s v="Candidate declared"/>
    <s v="Ryan Mello"/>
    <m/>
    <s v="PO Box 364"/>
    <s v="Tacoma"/>
    <s v="PIERCE"/>
    <s v="WA"/>
    <n v="98401"/>
    <s v="info@ryanmello.com"/>
    <s v="Info@RyanMello.com"/>
    <s v="253-861-8356"/>
    <s v="COUNTY EXECUTIVE"/>
    <n v="29"/>
    <s v="PIERCE CO"/>
    <n v="3879"/>
    <s v="PIERCE"/>
    <s v="Local"/>
    <n v="554554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509801.3"/>
    <n v="0"/>
    <n v="487567.08"/>
    <n v="0"/>
    <n v="0"/>
    <n v="28326.62"/>
    <n v="122652.24"/>
    <n v="40692.589999999997"/>
    <s v="https://apollo.pdc.wa.gov/public/registrations/registration?registration_id=55087"/>
    <n v="35097"/>
    <n v="5365"/>
    <n v="3253666"/>
    <n v="21508"/>
    <m/>
    <s v="Jason Bennett"/>
    <s v="candidate"/>
    <m/>
    <n v="45757.908263888887"/>
  </r>
  <r>
    <s v="ca-2024-3310091"/>
    <s v="GRIFD--582"/>
    <s v="CA"/>
    <n v="45428"/>
    <n v="45420"/>
    <m/>
    <m/>
    <s v="Electronic"/>
    <n v="45428"/>
    <x v="1"/>
    <s v="Candidate declared"/>
    <s v="David Griffin"/>
    <s v="griffin4ltgov"/>
    <s v="po box 792"/>
    <s v="Lake Stevens"/>
    <m/>
    <s v="WA"/>
    <n v="98258"/>
    <s v="griffin4ltgov@gmail.com"/>
    <s v="griffin4ltgov@gmail.com"/>
    <n v="4254183081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0"/>
    <s v="Lost in primary"/>
    <m/>
    <m/>
    <m/>
    <m/>
    <m/>
    <m/>
    <m/>
    <m/>
    <m/>
    <m/>
    <s v="po box 792"/>
    <s v="Lake Stevens"/>
    <s v="WA"/>
    <n v="98258"/>
    <n v="4254183081"/>
    <n v="1811.46"/>
    <n v="0"/>
    <n v="1811.46"/>
    <n v="0"/>
    <n v="0"/>
    <n v="0"/>
    <m/>
    <m/>
    <s v="https://apollo.pdc.wa.gov/public/registrations/registration?registration_id=60512"/>
    <n v="36619"/>
    <n v="46137"/>
    <n v="3310091"/>
    <n v="24263"/>
    <m/>
    <s v="David Edward Griffin"/>
    <s v="candidate"/>
    <m/>
    <n v="45533.296990740739"/>
  </r>
  <r>
    <s v="ca-2024-3298378"/>
    <s v="BAILM--998"/>
    <s v="CA"/>
    <n v="45412"/>
    <m/>
    <m/>
    <m/>
    <m/>
    <n v="45412"/>
    <x v="1"/>
    <s v="Candidate registered"/>
    <s v="Maxwell Bailey (Max Bailey)"/>
    <m/>
    <s v="12810 East 40th Avenue"/>
    <s v="Spokane Valley"/>
    <s v="WHITMAN"/>
    <s v="WA"/>
    <n v="99206"/>
    <s v="maxbaileywa@gmail.com"/>
    <m/>
    <s v="(509) 939-9331"/>
    <s v="STATE REPRESENTATIVE"/>
    <n v="13"/>
    <s v="LEG DISTRICT 09 - HOUSE"/>
    <n v="4795"/>
    <s v="WHITMAN"/>
    <s v="Legislative"/>
    <n v="98194"/>
    <s v="C"/>
    <s v="Registration and financial affairs"/>
    <s v="Candidate"/>
    <s v="Candidate"/>
    <m/>
    <m/>
    <n v="2"/>
    <s v="D"/>
    <x v="0"/>
    <n v="45601"/>
    <s v="mini"/>
    <b v="1"/>
    <m/>
    <m/>
    <m/>
    <m/>
    <m/>
    <m/>
    <m/>
    <m/>
    <m/>
    <m/>
    <m/>
    <m/>
    <m/>
    <s v="12810 East 40th Avenue"/>
    <s v="Spokane Valley"/>
    <s v="WA"/>
    <n v="99206"/>
    <s v="(509) 939-9331"/>
    <m/>
    <m/>
    <m/>
    <m/>
    <m/>
    <m/>
    <m/>
    <m/>
    <s v="https://apollo.pdc.wa.gov/public/registrations/registration?registration_id=60127"/>
    <n v="36222"/>
    <n v="45541"/>
    <n v="3298378"/>
    <m/>
    <n v="9"/>
    <s v="Max Bailey"/>
    <s v="candidate"/>
    <m/>
    <n v="45413.471273148149"/>
  </r>
  <r>
    <s v="ca-2024-3311836"/>
    <s v="ARENA--961"/>
    <s v="CA"/>
    <n v="45454"/>
    <n v="45422"/>
    <m/>
    <m/>
    <m/>
    <n v="45454"/>
    <x v="1"/>
    <s v="Candidate declared"/>
    <s v="Arianna Arends"/>
    <m/>
    <s v="8514 S Sherman Rd"/>
    <s v="Spokane"/>
    <s v="WHITMAN"/>
    <s v="WA"/>
    <n v="99224"/>
    <s v="arianna@arends.4-wa.com"/>
    <s v="arianna.arends@gmail.com"/>
    <n v="5099545886"/>
    <s v="STATE REPRESENTATIVE"/>
    <n v="13"/>
    <s v="LEG DISTRICT 09 - HOUSE"/>
    <n v="4795"/>
    <s v="WHITMAN"/>
    <s v="Legislative"/>
    <n v="98194"/>
    <s v="C"/>
    <s v="Registration and financial affairs"/>
    <s v="Candidate"/>
    <s v="Candidate"/>
    <m/>
    <m/>
    <n v="2"/>
    <s v="D"/>
    <x v="0"/>
    <n v="45601"/>
    <s v="mini"/>
    <b v="1"/>
    <b v="1"/>
    <b v="0"/>
    <s v="Lost in primary"/>
    <m/>
    <m/>
    <m/>
    <m/>
    <m/>
    <m/>
    <m/>
    <m/>
    <m/>
    <m/>
    <s v="8514 S Sherman Rd"/>
    <s v="Spokane"/>
    <s v="WA"/>
    <n v="99224"/>
    <n v="5099545886"/>
    <m/>
    <m/>
    <m/>
    <m/>
    <n v="0"/>
    <n v="0"/>
    <m/>
    <m/>
    <s v="https://apollo.pdc.wa.gov/public/registrations/registration?registration_id=60830"/>
    <n v="36791"/>
    <n v="46213"/>
    <n v="3311836"/>
    <n v="24832"/>
    <n v="9"/>
    <s v="Christie Buckley"/>
    <s v="candidate"/>
    <m/>
    <n v="45533.295266203706"/>
  </r>
  <r>
    <s v="ca-2024-3287987"/>
    <s v="DREOR--570"/>
    <s v="CA"/>
    <n v="45321"/>
    <n v="45422"/>
    <m/>
    <m/>
    <s v="Electronic"/>
    <n v="45321"/>
    <x v="1"/>
    <s v="Candidate declared"/>
    <s v="Rachel Dreon"/>
    <m/>
    <s v="7419 Hawks Prairie Rd NE, Unit 103"/>
    <s v="Lacey"/>
    <s v="THURSTON"/>
    <s v="WA"/>
    <n v="98516"/>
    <s v="RachelDreonforThurstonCounty@gmail.com"/>
    <s v="racheldreon@gmail.com"/>
    <n v="3604638926"/>
    <s v="COUNTY COMMISSIONER"/>
    <n v="23"/>
    <s v="THURSTON CO"/>
    <n v="4229"/>
    <s v="THURSTON"/>
    <s v="Local"/>
    <n v="195676"/>
    <s v="C"/>
    <s v="Registration and financial affairs"/>
    <s v="Candidate"/>
    <s v="Candidate"/>
    <m/>
    <m/>
    <n v="2"/>
    <s v="D"/>
    <x v="0"/>
    <n v="45601"/>
    <s v="full"/>
    <b v="1"/>
    <b v="1"/>
    <b v="1"/>
    <s v="Qualified for general"/>
    <s v="Won in general"/>
    <m/>
    <m/>
    <m/>
    <m/>
    <m/>
    <m/>
    <m/>
    <m/>
    <m/>
    <s v="1014 4th Ave E"/>
    <s v="Olympia"/>
    <s v="WA"/>
    <n v="98506"/>
    <s v="(360) 485-8266"/>
    <n v="52807.79"/>
    <n v="0"/>
    <n v="52807.79"/>
    <n v="0"/>
    <n v="0"/>
    <n v="0"/>
    <m/>
    <m/>
    <s v="https://apollo.pdc.wa.gov/public/registrations/registration?registration_id=60839"/>
    <n v="35755"/>
    <n v="44660"/>
    <n v="3287987"/>
    <n v="23742"/>
    <m/>
    <s v="Terri Morann"/>
    <s v="candidate"/>
    <m/>
    <n v="45665.773495370369"/>
  </r>
  <r>
    <s v="ca-2024-3296775"/>
    <s v="DEXTK  362"/>
    <s v="CA"/>
    <n v="45408"/>
    <n v="45418"/>
    <m/>
    <m/>
    <s v="Electronic"/>
    <n v="45408"/>
    <x v="1"/>
    <s v="Candidate declared"/>
    <s v="Katherine L Dexter (Kate Dexter)"/>
    <m/>
    <s v="PO BOX 1804"/>
    <s v="Port Angeles"/>
    <s v="CLALLAM"/>
    <s v="WA"/>
    <n v="98362"/>
    <s v="electkatedexter@gmail.com"/>
    <s v="electkatedexter@gmail.com"/>
    <n v="3605048502"/>
    <s v="COUNTY COMMISSIONER"/>
    <n v="23"/>
    <s v="CLALLAM CO"/>
    <n v="3133"/>
    <s v="CLALLAM"/>
    <s v="Local"/>
    <n v="57208"/>
    <s v="C"/>
    <s v="Registration and financial affairs"/>
    <s v="Candidate"/>
    <s v="Candidate"/>
    <m/>
    <m/>
    <n v="2"/>
    <s v="D"/>
    <x v="0"/>
    <n v="45601"/>
    <s v="full"/>
    <b v="1"/>
    <b v="1"/>
    <b v="1"/>
    <s v="Qualified for general"/>
    <s v="Lost in general"/>
    <m/>
    <m/>
    <m/>
    <m/>
    <m/>
    <m/>
    <m/>
    <m/>
    <m/>
    <s v="PO BOX 1804"/>
    <s v="Port Angeles"/>
    <s v="WA"/>
    <n v="98362"/>
    <n v="3605048502"/>
    <n v="15380.79"/>
    <n v="0"/>
    <n v="11892.28"/>
    <n v="0"/>
    <n v="0"/>
    <n v="0"/>
    <n v="255.37"/>
    <n v="0"/>
    <s v="https://apollo.pdc.wa.gov/public/registrations/registration?registration_id=61427"/>
    <n v="36275"/>
    <n v="2508"/>
    <n v="3296775"/>
    <n v="24172"/>
    <m/>
    <s v="Kate Dexter"/>
    <s v="candidate"/>
    <m/>
    <n v="45667.754108796296"/>
  </r>
  <r>
    <s v="ca-2024-3296780"/>
    <s v="MELMJ--888"/>
    <s v="CA"/>
    <n v="45394"/>
    <n v="45418"/>
    <m/>
    <m/>
    <s v="Electronic"/>
    <n v="45394"/>
    <x v="1"/>
    <s v="Candidate declared"/>
    <s v="Janet Melman"/>
    <m/>
    <s v="1050 Larrabee Avenue Ste 104-2009"/>
    <s v="Bellingham"/>
    <s v="WHATCOM"/>
    <s v="WA"/>
    <n v="98225"/>
    <s v="janetfordistrict42@gmail.com"/>
    <s v="janetfordistrict42@gmail.com"/>
    <s v="360-304-7530"/>
    <s v="STATE REPRESENTATIVE"/>
    <n v="13"/>
    <s v="LEG DISTRICT 42 - HOUSE"/>
    <n v="4862"/>
    <s v="WHATCOM"/>
    <s v="Legislative"/>
    <n v="111232"/>
    <s v="C"/>
    <s v="Registration and financial affairs"/>
    <s v="Candidate"/>
    <s v="Candidate"/>
    <m/>
    <m/>
    <n v="1"/>
    <s v="D"/>
    <x v="0"/>
    <n v="45601"/>
    <s v="full"/>
    <b v="1"/>
    <b v="1"/>
    <b v="0"/>
    <s v="Lost in primary"/>
    <m/>
    <m/>
    <m/>
    <m/>
    <m/>
    <m/>
    <m/>
    <m/>
    <m/>
    <m/>
    <s v="1050 Larrabee Avenue Ste 104-2009"/>
    <s v="Bellingham"/>
    <s v="WA"/>
    <n v="98225"/>
    <s v="360-304-7530"/>
    <n v="5565.89"/>
    <n v="0"/>
    <n v="5827.31"/>
    <n v="1196.6500000000001"/>
    <n v="0"/>
    <n v="1281.1500000000001"/>
    <m/>
    <m/>
    <s v="https://apollo.pdc.wa.gov/public/registrations/registration?registration_id=62046"/>
    <n v="36193"/>
    <n v="45153"/>
    <n v="3296780"/>
    <n v="24027"/>
    <n v="42"/>
    <s v="Janet Melman"/>
    <s v="candidate"/>
    <m/>
    <n v="45610.889930555553"/>
  </r>
  <r>
    <s v="ca-2024-3253662"/>
    <s v="DIMAC--944"/>
    <s v="CA"/>
    <n v="45295"/>
    <n v="45418"/>
    <m/>
    <m/>
    <s v="Electronic"/>
    <n v="45295"/>
    <x v="1"/>
    <s v="Candidate declared"/>
    <s v="Dimas, Chelsea E. (Chelsea Dimas)"/>
    <m/>
    <s v="PO Box 773"/>
    <s v="Sunnyside"/>
    <s v="YAKIMA"/>
    <s v="WA"/>
    <n v="98944"/>
    <s v="campaign@chelseaforwa.com"/>
    <s v="info@chelseaforwa.com"/>
    <s v="509 833 7672"/>
    <s v="STATE REPRESENTATIVE"/>
    <n v="13"/>
    <s v="LEG DISTRICT 14 - HOUSE"/>
    <n v="4805"/>
    <s v="YAKIMA"/>
    <s v="Legislative"/>
    <n v="60520"/>
    <s v="C"/>
    <s v="Registration and financial affairs"/>
    <s v="Candidate"/>
    <s v="Candidate"/>
    <m/>
    <m/>
    <n v="1"/>
    <s v="D"/>
    <x v="0"/>
    <n v="45601"/>
    <s v="full"/>
    <b v="1"/>
    <b v="1"/>
    <b v="1"/>
    <s v="Qualified for general"/>
    <s v="Lost in general"/>
    <m/>
    <m/>
    <m/>
    <m/>
    <m/>
    <m/>
    <m/>
    <m/>
    <m/>
    <s v="PO Box 15855"/>
    <s v="Seattle"/>
    <s v="WA"/>
    <n v="98115"/>
    <s v="206 335 8815"/>
    <n v="248025.71"/>
    <n v="0"/>
    <n v="230648.62"/>
    <n v="0"/>
    <n v="0"/>
    <n v="0"/>
    <n v="17346.7"/>
    <n v="61516.42"/>
    <s v="https://apollo.pdc.wa.gov/public/registrations/registration?registration_id=61574"/>
    <n v="35088"/>
    <n v="32421"/>
    <n v="3253662"/>
    <n v="23843"/>
    <n v="14"/>
    <s v="Andy Lo"/>
    <s v="candidate"/>
    <m/>
    <n v="45763.45239583333"/>
  </r>
  <r>
    <s v="ca-2025-3321272"/>
    <s v="MNDES--226"/>
    <s v="CA"/>
    <n v="45635"/>
    <m/>
    <m/>
    <m/>
    <m/>
    <n v="45635"/>
    <x v="5"/>
    <s v="Candidate registered"/>
    <s v="Sam Méndez"/>
    <m/>
    <s v="PO Box 27113"/>
    <s v="Seattle"/>
    <s v="KING"/>
    <s v="WA"/>
    <n v="98165"/>
    <s v="smendez@gmail.com"/>
    <m/>
    <s v="206-651-5045"/>
    <s v="STATE REPRESENTATIVE"/>
    <n v="13"/>
    <s v="LEG DISTRICT 33 - HOUSE"/>
    <n v="4843"/>
    <s v="KING"/>
    <s v="Legislative"/>
    <n v="84777"/>
    <s v="C"/>
    <s v="Registration and financial affairs"/>
    <s v="Candidate"/>
    <s v="Candidate"/>
    <m/>
    <m/>
    <m/>
    <s v="D"/>
    <x v="0"/>
    <n v="45965"/>
    <s v="full"/>
    <b v="1"/>
    <m/>
    <m/>
    <m/>
    <m/>
    <m/>
    <m/>
    <m/>
    <m/>
    <m/>
    <m/>
    <m/>
    <m/>
    <m/>
    <s v="PO Box 15855"/>
    <s v="Seattle"/>
    <s v="WA"/>
    <n v="98115"/>
    <s v="206-335-8815"/>
    <m/>
    <m/>
    <m/>
    <m/>
    <m/>
    <m/>
    <n v="151.99"/>
    <n v="0"/>
    <s v="https://apollo.pdc.wa.gov/public/registrations/registration?registration_id=62134"/>
    <n v="37178"/>
    <n v="48312"/>
    <n v="3321272"/>
    <m/>
    <n v="33"/>
    <s v="Andy Lo"/>
    <s v="candidate"/>
    <m/>
    <n v="45847.306250000001"/>
  </r>
  <r>
    <s v="ca-2024-2478267"/>
    <s v="RAMOB2 027"/>
    <s v="CA"/>
    <n v="45078"/>
    <n v="45418"/>
    <m/>
    <m/>
    <s v="Electronic"/>
    <n v="45078"/>
    <x v="1"/>
    <s v="Candidate declared"/>
    <s v="Bill Ramos"/>
    <m/>
    <s v="1420 NW Gilman Blvd #2268"/>
    <s v="Issaquah"/>
    <s v="KING"/>
    <s v="WA"/>
    <n v="98027"/>
    <s v="bill@voteramos.org"/>
    <s v="bramosbramos@hotmail.com"/>
    <s v="(202) 240-7451"/>
    <s v="STATE SENATOR"/>
    <n v="12"/>
    <s v="LEG DISTRICT 05 - SENATE"/>
    <n v="4734"/>
    <s v="KING"/>
    <s v="Legislative"/>
    <n v="106558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20126 Ballinger Way NE Num 308"/>
    <s v="Shoreline"/>
    <s v="WA"/>
    <n v="98155"/>
    <s v="(202) 240-7451"/>
    <n v="344856.34"/>
    <n v="0"/>
    <n v="308362.96999999997"/>
    <n v="0"/>
    <n v="0"/>
    <n v="0"/>
    <n v="37350.400000000001"/>
    <n v="0"/>
    <s v="https://apollo.pdc.wa.gov/public/registrations/registration?registration_id=62593"/>
    <n v="33874"/>
    <n v="30263"/>
    <n v="2478267"/>
    <n v="20875"/>
    <n v="5"/>
    <s v="Josie Olsen"/>
    <s v="candidate"/>
    <m/>
    <n v="45738.668773148151"/>
  </r>
  <r>
    <s v="ca-2020-1147"/>
    <s v="THARS  382"/>
    <s v="CA"/>
    <n v="43475"/>
    <m/>
    <m/>
    <m/>
    <s v="Electronic"/>
    <n v="43475"/>
    <x v="4"/>
    <s v="Candidate registered"/>
    <s v="Steve Tharinger (STEVE THARINGER)"/>
    <m/>
    <s v="PO BOX 834"/>
    <s v="SEQUIM"/>
    <s v="CLALLAM"/>
    <s v="WA"/>
    <n v="98382"/>
    <s v="STHARINGER@GMAIL.COM"/>
    <s v="stharinger@gmail.com"/>
    <s v="360-460-3079"/>
    <s v="STATE REPRESENTATIVE"/>
    <n v="13"/>
    <s v="LEG DISTRICT 24 - HOUSE"/>
    <n v="4825"/>
    <s v="CLALLAM"/>
    <s v="Legislative"/>
    <n v="112025"/>
    <s v="C"/>
    <s v="Registration and financial affairs"/>
    <s v="Candidate"/>
    <s v="Candidate"/>
    <m/>
    <m/>
    <n v="2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486-0085"/>
    <n v="125138.21"/>
    <n v="29484.63"/>
    <n v="148329.98000000001"/>
    <n v="0"/>
    <n v="0"/>
    <n v="0"/>
    <n v="1198.9000000000001"/>
    <n v="12138.96"/>
    <s v="https://web.pdc.wa.gov/rptimg/default.aspx?docid=4776383"/>
    <n v="19367"/>
    <n v="774"/>
    <n v="1147"/>
    <n v="1235"/>
    <n v="24"/>
    <s v="JASON BENNETT"/>
    <s v="candidate"/>
    <m/>
    <n v="44299.90148148148"/>
  </r>
  <r>
    <s v="ca-2022-1069"/>
    <s v="DREWS  516"/>
    <s v="CA"/>
    <n v="43593"/>
    <n v="44697"/>
    <m/>
    <m/>
    <s v="Electronic"/>
    <n v="43593"/>
    <x v="6"/>
    <s v="Candidate declared"/>
    <s v="Steven J. Drew (STEVEN DREW)"/>
    <m/>
    <s v="8729 FERNWOOD ST NE"/>
    <s v="OLYMPIA"/>
    <s v="THURSTON"/>
    <s v="WA"/>
    <n v="98501"/>
    <s v="DREW4ASSESSOR@GMAIL.COM"/>
    <s v="drew4peacenow@aol.com"/>
    <s v="360-455-8810"/>
    <s v="COUNTY ASSESSOR"/>
    <n v="21"/>
    <s v="THURSTON CO"/>
    <n v="4229"/>
    <s v="THURSTON"/>
    <s v="Local"/>
    <n v="195593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3332 30TH AVE SE"/>
    <s v="OLYMPIA"/>
    <s v="WA"/>
    <n v="98501"/>
    <s v="360-870-1192"/>
    <n v="21126.75"/>
    <n v="2549.1999999999998"/>
    <n v="23675.23"/>
    <n v="0"/>
    <n v="0"/>
    <n v="0"/>
    <n v="173.71"/>
    <n v="0"/>
    <s v="https://web.pdc.wa.gov/rptimg/default.aspx?docid=4802587"/>
    <n v="5276"/>
    <n v="825"/>
    <n v="1069"/>
    <n v="88"/>
    <m/>
    <s v="RHENDA STRUB"/>
    <s v="candidate"/>
    <m/>
    <n v="44930.567777777775"/>
  </r>
  <r>
    <s v="ca-2019-1751"/>
    <s v="MCLAS  001"/>
    <s v="CA"/>
    <n v="43569"/>
    <n v="43598"/>
    <m/>
    <m/>
    <m/>
    <n v="43569"/>
    <x v="7"/>
    <s v="Candidate declared"/>
    <s v="SHEILIA M. MCLAUGHLIN  (SHEILIA MCLAUGHLIN)"/>
    <m/>
    <s v="204 F ST SW"/>
    <s v="AUBURN"/>
    <s v="KING"/>
    <s v="WA"/>
    <n v="98001"/>
    <s v="smclaughlinsb1camp@gmail.com"/>
    <s v="smclaughlinsb1camp@gmail.com"/>
    <s v="253-886-0925"/>
    <s v="SCHOOL DIRECTOR"/>
    <n v="49"/>
    <s v="AUBURN SD 408 *"/>
    <n v="3035"/>
    <s v="KING"/>
    <s v="Local"/>
    <n v="47298"/>
    <s v="C"/>
    <s v="Registration and financial affairs"/>
    <s v="Candidate"/>
    <s v="Candidate"/>
    <m/>
    <m/>
    <m/>
    <s v="D"/>
    <x v="0"/>
    <n v="43774"/>
    <s v="mini"/>
    <b v="1"/>
    <b v="0"/>
    <b v="1"/>
    <m/>
    <s v="Won in general"/>
    <m/>
    <m/>
    <m/>
    <m/>
    <m/>
    <m/>
    <m/>
    <m/>
    <m/>
    <s v="204 F ST SW"/>
    <s v="AUBURN"/>
    <s v="WA"/>
    <n v="98001"/>
    <s v="253-737-5249"/>
    <m/>
    <m/>
    <m/>
    <m/>
    <m/>
    <m/>
    <m/>
    <m/>
    <s v="https://web.pdc.wa.gov/rptimg/default.aspx?docid=4798012"/>
    <n v="12749"/>
    <n v="38340"/>
    <n v="1751"/>
    <m/>
    <m/>
    <s v="SHEILIA M MCLAUGHLIN"/>
    <s v="candidate"/>
    <m/>
    <n v="44068.389236111114"/>
  </r>
  <r>
    <s v="ca-2017-3403"/>
    <s v="NEALM  406"/>
    <s v="CA"/>
    <n v="42786"/>
    <m/>
    <m/>
    <m/>
    <s v="Electronic"/>
    <n v="42786"/>
    <x v="10"/>
    <s v="Candidate registered"/>
    <s v="NEAL MEREDITH (MEREDITH NEAL)"/>
    <m/>
    <s v="2522 N PROCTOR ST. #214"/>
    <s v="TACOMA"/>
    <s v="PIERCE"/>
    <s v="WA"/>
    <n v="98406"/>
    <s v="ELECTMEREDITH@GMAIL.COM"/>
    <s v="electmeredith@gmail.com"/>
    <s v="253-686-7815"/>
    <s v="CITY COUNCIL MEMBER"/>
    <n v="32"/>
    <s v="CITY OF TACOMA"/>
    <n v="4217"/>
    <s v="PIERCE"/>
    <s v="Local"/>
    <n v="117179"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Lost in general"/>
    <m/>
    <m/>
    <m/>
    <m/>
    <m/>
    <m/>
    <m/>
    <m/>
    <m/>
    <s v="1301 6TH AVE #11"/>
    <s v="TACOMA"/>
    <s v="WA"/>
    <n v="98405"/>
    <s v="360-359-0625"/>
    <n v="54774.26"/>
    <n v="400"/>
    <n v="58639.62"/>
    <n v="5730.6"/>
    <n v="0"/>
    <n v="0"/>
    <n v="15007.68"/>
    <n v="0"/>
    <s v="https://web.pdc.wa.gov/rptimg/default.aspx?docid=4628002"/>
    <n v="13842"/>
    <n v="3080"/>
    <n v="3403"/>
    <n v="4676"/>
    <m/>
    <s v="DORIAN WALLER"/>
    <s v="candidate"/>
    <m/>
    <n v="44149.01939814815"/>
  </r>
  <r>
    <s v="ca-2017-2133"/>
    <s v="RYLAM  092"/>
    <s v="CA"/>
    <n v="42852"/>
    <m/>
    <m/>
    <m/>
    <s v="Electronic"/>
    <n v="42852"/>
    <x v="10"/>
    <s v="Candidate registered"/>
    <s v="RYLANDS MICHELLE R (MICHELLE RYLANDS)"/>
    <m/>
    <s v="1402 LAKE TAPPS PKWY SE STE F104-342"/>
    <s v="AUBURN"/>
    <s v="KING"/>
    <s v="WA"/>
    <n v="98092"/>
    <s v="MRYLANDS@GMAIL.COM"/>
    <s v="mrylands@gmail.com"/>
    <s v="253-376-5889"/>
    <s v="STATE SENATOR"/>
    <n v="12"/>
    <s v="LEG DISTRICT 31 - SENATE"/>
    <n v="4760"/>
    <s v="KING"/>
    <s v="Legislative"/>
    <m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Lost in general"/>
    <s v="Challenger"/>
    <m/>
    <m/>
    <m/>
    <m/>
    <m/>
    <m/>
    <m/>
    <m/>
    <s v="5225 NATHAN LP SE"/>
    <s v="AUBURN"/>
    <s v="WA"/>
    <n v="98092"/>
    <m/>
    <n v="165403.54"/>
    <n v="0"/>
    <n v="163683.24"/>
    <n v="0"/>
    <n v="0"/>
    <n v="0"/>
    <n v="1585.58"/>
    <n v="0"/>
    <s v="https://web.pdc.wa.gov/rptimg/default.aspx?docid=4665121"/>
    <n v="16888"/>
    <n v="1718"/>
    <n v="2133"/>
    <n v="4843"/>
    <n v="31"/>
    <s v="LYNNE MACMILLAN-STEPHENS"/>
    <s v="candidate"/>
    <m/>
    <n v="44149.024375000001"/>
  </r>
  <r>
    <s v="ca-2019-1602"/>
    <s v="PEDER  115"/>
    <s v="CA"/>
    <n v="43431"/>
    <n v="43605"/>
    <m/>
    <m/>
    <s v="Electronic"/>
    <n v="43431"/>
    <x v="7"/>
    <s v="Candidate declared"/>
    <s v="Alex Pedersen (ALEX PEDERSEN)"/>
    <m/>
    <s v="PO BOX 15235"/>
    <s v="SEATTLE"/>
    <s v="KING"/>
    <s v="WA"/>
    <n v="98115"/>
    <s v="CONTACT@ELECTALEXPEDERSEN.ORG"/>
    <s v="alexpedersenseattle@gmail.com"/>
    <s v="206-502-9092"/>
    <s v="CITY COUNCIL MEMBER"/>
    <n v="32"/>
    <s v="CITY OF SEATTLE"/>
    <n v="4048"/>
    <s v="KING"/>
    <s v="Local"/>
    <n v="463183"/>
    <s v="C"/>
    <s v="Registration and financial affairs"/>
    <s v="Candidate"/>
    <s v="Candidate"/>
    <m/>
    <m/>
    <m/>
    <s v="D"/>
    <x v="0"/>
    <n v="43774"/>
    <s v="full"/>
    <b v="1"/>
    <b v="0"/>
    <b v="1"/>
    <m/>
    <s v="Won in general"/>
    <m/>
    <m/>
    <m/>
    <m/>
    <m/>
    <m/>
    <m/>
    <m/>
    <m/>
    <s v="2518 S BRANDON CT"/>
    <s v="SEATTLE"/>
    <s v="WA"/>
    <n v="98108"/>
    <m/>
    <n v="221856.08"/>
    <n v="0"/>
    <n v="195160.05"/>
    <n v="0"/>
    <n v="0"/>
    <n v="0"/>
    <n v="250919.82"/>
    <n v="203.28"/>
    <s v="https://web.pdc.wa.gov/rptimg/default.aspx?docid=4769594"/>
    <n v="14955"/>
    <n v="1443"/>
    <n v="1602"/>
    <n v="2237"/>
    <m/>
    <s v="JEANNE LEGAULT"/>
    <s v="candidate"/>
    <m/>
    <n v="44148.921724537038"/>
  </r>
  <r>
    <s v="ca-2019-1401"/>
    <s v="GREGJ  275"/>
    <s v="CA"/>
    <n v="43432"/>
    <n v="43599"/>
    <m/>
    <m/>
    <s v="Electronic"/>
    <n v="43432"/>
    <x v="7"/>
    <s v="Candidate declared"/>
    <s v="GREGERSON JENNIFER R (JENNIFER GREGERSON)"/>
    <m/>
    <s v="5400 HARBOUR POINTE BLVD #J101"/>
    <s v="MUKILTEO"/>
    <s v="SNOHOMISH"/>
    <s v="WA"/>
    <n v="98275"/>
    <s v="INFO@JENNIFERGREGERSON.COM"/>
    <s v="JENNIFER@JENNIFERGREGERSON.COM"/>
    <s v="206-682-7328"/>
    <s v="COUNTY COUNCIL MEMBER"/>
    <n v="25"/>
    <s v="SNOHOMISH CO"/>
    <n v="4107"/>
    <s v="SNOHOMISH"/>
    <s v="Local"/>
    <n v="461635"/>
    <s v="C"/>
    <s v="Registration and financial affairs"/>
    <s v="Candidate"/>
    <s v="Candidate"/>
    <m/>
    <m/>
    <m/>
    <s v="D"/>
    <x v="0"/>
    <n v="43774"/>
    <s v="full"/>
    <b v="1"/>
    <b v="1"/>
    <b v="0"/>
    <s v="Lost in primary"/>
    <m/>
    <m/>
    <m/>
    <m/>
    <m/>
    <m/>
    <m/>
    <m/>
    <m/>
    <m/>
    <s v="119 1ST AVE S STE 320"/>
    <s v="SEATTLE"/>
    <s v="WA"/>
    <n v="98104"/>
    <s v="206-682-7328"/>
    <n v="29466.42"/>
    <n v="0"/>
    <n v="29369.94"/>
    <n v="0"/>
    <n v="0"/>
    <n v="3234.84"/>
    <n v="6201.18"/>
    <n v="0"/>
    <s v="https://web.pdc.wa.gov/rptimg/default.aspx?docid=4769519"/>
    <n v="7674"/>
    <n v="1249"/>
    <n v="1401"/>
    <n v="1884"/>
    <m/>
    <s v="ANNIE LINDSEY"/>
    <s v="candidate"/>
    <m/>
    <n v="44148.908680555556"/>
  </r>
  <r>
    <s v="ca-2018-1884"/>
    <s v="STEAM  516"/>
    <s v="CA"/>
    <n v="43382"/>
    <m/>
    <m/>
    <m/>
    <m/>
    <n v="43382"/>
    <x v="3"/>
    <s v="Candidate registered"/>
    <s v="STEADMAN MICHAEL R (MICHEAL STEADMAN)"/>
    <m/>
    <s v="7701 WHITNEY AVE NW"/>
    <s v="LACEY"/>
    <s v="THURSTON"/>
    <s v="WA"/>
    <n v="98503"/>
    <s v="STEADMANFORLACEY@GMAIL.COM"/>
    <s v="steadmanforlacey@gmail.com"/>
    <s v="360-790-7947"/>
    <s v="CITY COUNCIL MEMBER"/>
    <n v="32"/>
    <s v="CITY OF LACEY"/>
    <n v="3609"/>
    <s v="THURSTON"/>
    <s v="Local"/>
    <n v="27804"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4679 BARRINGTON LANE SE"/>
    <s v="LACEY"/>
    <s v="WA"/>
    <n v="98513"/>
    <m/>
    <m/>
    <m/>
    <m/>
    <m/>
    <n v="0"/>
    <n v="0"/>
    <m/>
    <m/>
    <s v="https://web.pdc.wa.gov/rptimg/default.aspx?docid=4758429"/>
    <n v="18660"/>
    <n v="1092"/>
    <n v="1884"/>
    <n v="3753"/>
    <m/>
    <s v="DARLEAN WOODBURN"/>
    <s v="candidate"/>
    <m/>
    <n v="43597.921909722223"/>
  </r>
  <r>
    <s v="ca-2018-369"/>
    <s v="THOMC  563"/>
    <s v="CA"/>
    <n v="43176"/>
    <m/>
    <m/>
    <m/>
    <s v="Electronic"/>
    <n v="43176"/>
    <x v="3"/>
    <s v="Candidate registered"/>
    <s v="Christopher F. Thomas (CHRISTOPHER THOMAS)"/>
    <m/>
    <s v="PO BOX 687"/>
    <s v="MONTESANO"/>
    <s v="GRAYS HARBOR"/>
    <s v="WA"/>
    <n v="98563"/>
    <s v="ELECTCHRISTHOMAS@GMAIL.COM"/>
    <s v="electchristhomas@gmail.com"/>
    <s v="360-790-1229"/>
    <s v="COUNTY AUDITOR"/>
    <n v="20"/>
    <s v="GRAYS HARBOR CO"/>
    <n v="3369"/>
    <s v="GRAYS HARBOR"/>
    <s v="Local"/>
    <n v="41343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320 LAWRENCE DRIVE"/>
    <s v="HOQUIAM"/>
    <s v="WA"/>
    <n v="98550"/>
    <s v="360-310-3038"/>
    <n v="7474.29"/>
    <n v="0"/>
    <n v="7643.51"/>
    <n v="169.22"/>
    <n v="0"/>
    <n v="0"/>
    <m/>
    <m/>
    <s v="https://web.pdc.wa.gov/rptimg/default.aspx?docid=4748850"/>
    <n v="19493"/>
    <n v="25329"/>
    <n v="369"/>
    <n v="3786"/>
    <m/>
    <s v="MELANIE STURGEON"/>
    <s v="candidate"/>
    <m/>
    <n v="44148.98296296296"/>
  </r>
  <r>
    <s v="ca-2018-512"/>
    <s v="NYSOD  366"/>
    <s v="CA"/>
    <n v="43238"/>
    <m/>
    <m/>
    <m/>
    <s v="Electronic"/>
    <n v="43238"/>
    <x v="3"/>
    <s v="Candidate registered"/>
    <s v="NYSOE DAIN C (DAIN NYSOE)"/>
    <m/>
    <s v="216 SOUTH 1ST STREET"/>
    <s v="DAYTON"/>
    <s v="COLUMBIA"/>
    <s v="WA"/>
    <n v="99328"/>
    <s v="DNYSOE@MSN.COM"/>
    <s v="dnysoe@msn.com"/>
    <s v="509-876-1253"/>
    <s v="COUNTY COMMISSIONER"/>
    <n v="23"/>
    <s v="COLUMBIA CO"/>
    <n v="3176"/>
    <s v="COLUMBIA"/>
    <s v="Local"/>
    <n v="2747"/>
    <s v="C"/>
    <s v="Registration and financial affairs"/>
    <s v="Candidate"/>
    <s v="Candidate"/>
    <m/>
    <m/>
    <n v="3"/>
    <s v="D"/>
    <x v="0"/>
    <n v="43410"/>
    <s v="full"/>
    <b v="1"/>
    <m/>
    <m/>
    <s v="Qualified for general"/>
    <s v="Lost in general"/>
    <m/>
    <m/>
    <m/>
    <m/>
    <m/>
    <m/>
    <m/>
    <m/>
    <m/>
    <s v="501 E. RICHMOND"/>
    <s v="DAYTON"/>
    <s v="WA"/>
    <n v="99328"/>
    <s v="509-386-2013"/>
    <n v="10260.049999999999"/>
    <n v="0"/>
    <n v="7674.41"/>
    <n v="0"/>
    <n v="0"/>
    <n v="0"/>
    <m/>
    <m/>
    <s v="https://web.pdc.wa.gov/rptimg/default.aspx?docid=4747773"/>
    <n v="14253"/>
    <n v="25517"/>
    <n v="512"/>
    <n v="3488"/>
    <m/>
    <s v="JIM KIME"/>
    <s v="candidate"/>
    <m/>
    <n v="44148.972337962965"/>
  </r>
  <r>
    <s v="ca-2018-1997"/>
    <s v="CHAMJ  310"/>
    <s v="CA"/>
    <n v="43327"/>
    <m/>
    <m/>
    <m/>
    <m/>
    <n v="43327"/>
    <x v="3"/>
    <s v="Candidate registered"/>
    <s v="Jennifer S Chamberlin (JENNIFER CHAMBERLIN)"/>
    <m/>
    <s v="1017 CHESTNUT ST"/>
    <s v="BREMERTON"/>
    <s v="KITSAP"/>
    <s v="WA"/>
    <n v="98310"/>
    <s v="chamberlinforcoroner@gmail.com"/>
    <s v="chamberlinforcoroner@gmail.com"/>
    <s v="360-663-5137"/>
    <s v="COUNTY CORONER"/>
    <n v="24"/>
    <s v="KITSAP CO"/>
    <n v="3539"/>
    <s v="KITSAP"/>
    <s v="Local"/>
    <n v="163999"/>
    <s v="C"/>
    <s v="Registration and financial affairs"/>
    <s v="Candidate"/>
    <s v="Candidate"/>
    <m/>
    <m/>
    <m/>
    <s v="D"/>
    <x v="0"/>
    <n v="43410"/>
    <s v="mini"/>
    <b v="1"/>
    <m/>
    <m/>
    <s v="Lost in primary"/>
    <m/>
    <m/>
    <m/>
    <m/>
    <m/>
    <m/>
    <m/>
    <m/>
    <m/>
    <m/>
    <s v="1017 CHESTNUT ST"/>
    <s v="BREMERTON"/>
    <s v="WA"/>
    <n v="98310"/>
    <s v="360-663-5137"/>
    <m/>
    <m/>
    <m/>
    <m/>
    <m/>
    <m/>
    <m/>
    <m/>
    <s v="https://web.pdc.wa.gov/rptimg/default.aspx?docid=4746824"/>
    <n v="2754"/>
    <n v="1803"/>
    <n v="1997"/>
    <m/>
    <m/>
    <s v="JENNIFER CHAMBERLIN"/>
    <s v="candidate"/>
    <m/>
    <n v="43597.933599537035"/>
  </r>
  <r>
    <s v="ca-2014-7615"/>
    <s v="SANDM  022"/>
    <s v="CA"/>
    <n v="41745"/>
    <m/>
    <m/>
    <m/>
    <s v="Mixed"/>
    <n v="41745"/>
    <x v="9"/>
    <s v="Candidate registered"/>
    <s v="SANDO MICHAEL M (MICHAEL SANDO)"/>
    <m/>
    <s v="1459 LORAINE STREET"/>
    <s v="ENUMCLAW"/>
    <s v="KING"/>
    <s v="WA"/>
    <n v="98022"/>
    <s v="mike@sandozer.com"/>
    <s v="mike@sandozer.com"/>
    <s v="(360) 825-5449"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Open seat"/>
    <m/>
    <m/>
    <m/>
    <m/>
    <m/>
    <m/>
    <m/>
    <m/>
    <s v="1459 LORAINE ST"/>
    <s v="ENUMCLAW"/>
    <s v="WA"/>
    <s v="98022-2236"/>
    <s v="360-367-1842"/>
    <n v="17908.98"/>
    <n v="0"/>
    <n v="16997.53"/>
    <n v="0"/>
    <n v="0"/>
    <n v="0"/>
    <m/>
    <m/>
    <s v="https://web.pdc.wa.gov/rptimg/default.aspx?docid=3790058"/>
    <n v="16979"/>
    <n v="6163"/>
    <n v="7615"/>
    <n v="8278"/>
    <n v="31"/>
    <s v="ERIN SANDO"/>
    <s v="candidate"/>
    <m/>
    <n v="44149.151307870372"/>
  </r>
  <r>
    <s v="ca-2014-7371"/>
    <s v="DANAE  926"/>
    <s v="CA"/>
    <n v="41750"/>
    <m/>
    <m/>
    <m/>
    <m/>
    <n v="41750"/>
    <x v="9"/>
    <s v="Candidate registered"/>
    <s v="Gene Dana (EUGENE DANA)"/>
    <m/>
    <s v="507 N WILLOW"/>
    <s v="ELLENSBURG"/>
    <s v="KITTITAS"/>
    <s v="WA"/>
    <n v="98926"/>
    <s v="rgoosman@fairpoint.net"/>
    <s v="eburgdanas@gmail.com"/>
    <s v="509-962-6047"/>
    <s v="COUNTY SHERIFF"/>
    <n v="27"/>
    <s v="KITTITAS CO"/>
    <n v="3559"/>
    <s v="KITTITAS"/>
    <s v="Local"/>
    <n v="21906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507 N. WILLOW"/>
    <s v="ELLENSBURG"/>
    <s v="WA"/>
    <n v="98926"/>
    <m/>
    <m/>
    <m/>
    <m/>
    <m/>
    <m/>
    <m/>
    <m/>
    <m/>
    <s v="https://web.pdc.wa.gov/rptimg/default.aspx?docid=3792574"/>
    <n v="4670"/>
    <n v="736"/>
    <n v="7371"/>
    <m/>
    <m/>
    <s v="ROD GOOSMAN"/>
    <s v="candidate"/>
    <m/>
    <n v="43598.003298611111"/>
  </r>
  <r>
    <s v="ca-2018-70"/>
    <s v="MICHR  208"/>
    <s v="CA"/>
    <n v="43236"/>
    <m/>
    <m/>
    <m/>
    <s v="Electronic"/>
    <n v="43236"/>
    <x v="3"/>
    <s v="Candidate registered"/>
    <s v="Randall (Randy) Michaelis (RANDALL MICHAELIS)"/>
    <m/>
    <s v="PO BOX 1024"/>
    <s v="MEAD"/>
    <s v="OKANOGAN"/>
    <s v="WA"/>
    <n v="99021"/>
    <s v="RANDYMICHAELIS2018@GMAIL.COM"/>
    <s v="randymichaelis2018@gmail.com"/>
    <s v="509-991-6196"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n v="1"/>
    <s v="D"/>
    <x v="0"/>
    <n v="43410"/>
    <s v="full"/>
    <b v="1"/>
    <m/>
    <m/>
    <s v="Qualified for general"/>
    <s v="Lost in general"/>
    <s v="Challenger"/>
    <m/>
    <m/>
    <m/>
    <m/>
    <m/>
    <m/>
    <m/>
    <m/>
    <s v="1715 E LEONA DRIVE"/>
    <s v="SPOKANE"/>
    <s v="WA"/>
    <n v="99208"/>
    <s v="509-724-7811"/>
    <n v="37961.68"/>
    <n v="35"/>
    <n v="46031.71"/>
    <n v="-765.46"/>
    <n v="28.11"/>
    <n v="0"/>
    <n v="527.89"/>
    <n v="0"/>
    <s v="https://web.pdc.wa.gov/rptimg/default.aspx?docid=4724647"/>
    <n v="13007"/>
    <n v="53"/>
    <n v="70"/>
    <n v="3436"/>
    <n v="7"/>
    <s v="JANINE VAUGHN"/>
    <s v="candidate"/>
    <m/>
    <n v="44148.970416666663"/>
  </r>
  <r>
    <s v="ca-2018-814"/>
    <s v="WILLP  577"/>
    <s v="CA"/>
    <n v="43243"/>
    <m/>
    <m/>
    <m/>
    <m/>
    <n v="43243"/>
    <x v="3"/>
    <s v="Candidate registered"/>
    <s v="Pebbles Keller Williams (PEBBLES WILLIAMS)"/>
    <m/>
    <s v="1239 CRESCENT ST."/>
    <s v="RAYMOND"/>
    <s v="PACIFIC"/>
    <s v="WA"/>
    <n v="98577"/>
    <s v="JWILLIAMS@WILLAPABAY.ORG"/>
    <s v="jwilliams@willapabay.org"/>
    <s v="360-942-8031"/>
    <s v="COUNTY COMMISSIONER"/>
    <n v="23"/>
    <s v="PACIFIC CO"/>
    <n v="3841"/>
    <s v="PACIFIC"/>
    <s v="Local"/>
    <n v="14378"/>
    <s v="C"/>
    <s v="Registration and financial affairs"/>
    <s v="Candidate"/>
    <s v="Candidate"/>
    <m/>
    <m/>
    <n v="3"/>
    <s v="D"/>
    <x v="0"/>
    <n v="43410"/>
    <s v="mini"/>
    <b v="1"/>
    <m/>
    <m/>
    <s v="Lost in primary"/>
    <m/>
    <m/>
    <m/>
    <m/>
    <m/>
    <m/>
    <m/>
    <m/>
    <m/>
    <m/>
    <s v="1239 CRESCENT ST."/>
    <s v="RAYMOND"/>
    <s v="WA"/>
    <n v="98577"/>
    <s v="360-942-8031"/>
    <m/>
    <m/>
    <m/>
    <m/>
    <m/>
    <m/>
    <m/>
    <m/>
    <s v="https://web.pdc.wa.gov/rptimg/default.aspx?docid=4724656"/>
    <n v="21255"/>
    <n v="135"/>
    <n v="814"/>
    <m/>
    <m/>
    <s v="PEBBLES WILLIAMS"/>
    <s v="candidate"/>
    <m/>
    <n v="43959.622581018521"/>
  </r>
  <r>
    <s v="ca-2016-4430"/>
    <s v="DAHLK  273"/>
    <s v="CA"/>
    <n v="42509"/>
    <m/>
    <m/>
    <m/>
    <s v="Electronic"/>
    <n v="42509"/>
    <x v="8"/>
    <s v="Candidate registered"/>
    <s v="Kenneth A Dahlstedt (KENNETH DAHLSTEDT)"/>
    <m/>
    <s v="P.O. BOX 2903"/>
    <s v="MOUNT VERNON"/>
    <s v="SKAGIT"/>
    <s v="WA"/>
    <s v="98273-2903"/>
    <s v="REELECTKEN@GMAIL.COM"/>
    <s v="reelectken@gmail.com"/>
    <s v="360-422-5756"/>
    <s v="COUNTY COMMISSIONER"/>
    <n v="23"/>
    <s v="SKAGIT CO"/>
    <n v="4064"/>
    <s v="SKAGIT"/>
    <s v="Local"/>
    <n v="69206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Unopposed in general"/>
    <m/>
    <m/>
    <m/>
    <m/>
    <m/>
    <m/>
    <m/>
    <m/>
    <m/>
    <s v="17208 CHINOOK CT."/>
    <s v="MOUNT VERNON"/>
    <s v="WA"/>
    <n v="98274"/>
    <m/>
    <n v="2950"/>
    <n v="1558.27"/>
    <n v="77.75"/>
    <n v="0"/>
    <n v="0"/>
    <n v="0"/>
    <m/>
    <m/>
    <s v="https://web.pdc.wa.gov/rptimg/default.aspx?docid=4573619"/>
    <n v="4471"/>
    <n v="3929"/>
    <n v="4430"/>
    <n v="5441"/>
    <m/>
    <s v="WILLIAM SCHWINDEN"/>
    <s v="candidate"/>
    <m/>
    <n v="44149.047083333331"/>
  </r>
  <r>
    <s v="ca-2018-690"/>
    <s v="GREEM  370"/>
    <s v="CA"/>
    <n v="43237"/>
    <m/>
    <m/>
    <m/>
    <m/>
    <n v="43237"/>
    <x v="3"/>
    <s v="Candidate registered"/>
    <s v="Meredith R. Green (MEREDITH GREEN)"/>
    <m/>
    <s v="PO BOX 515"/>
    <s v="POULSBO"/>
    <s v="KITSAP"/>
    <s v="WA"/>
    <n v="98370"/>
    <s v="MEREDITH.ROTARY@GMAIL.COM"/>
    <s v="meredith.rotary@gmail.com"/>
    <s v="206-979-3700"/>
    <s v="COUNTY TREASURER"/>
    <n v="28"/>
    <s v="KITSAP CO"/>
    <n v="3539"/>
    <s v="KITSAP"/>
    <s v="Local"/>
    <n v="163999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PO BOX 515"/>
    <s v="POULSBO"/>
    <s v="WA"/>
    <n v="98370"/>
    <s v="206-979-3700"/>
    <m/>
    <m/>
    <m/>
    <m/>
    <m/>
    <m/>
    <m/>
    <m/>
    <s v="https://web.pdc.wa.gov/rptimg/default.aspx?docid=4723627"/>
    <n v="7514"/>
    <n v="229"/>
    <n v="690"/>
    <m/>
    <m/>
    <s v="MEREDITH GREEN"/>
    <s v="candidate"/>
    <m/>
    <n v="43959.621932870374"/>
  </r>
  <r>
    <s v="ca-2018-961"/>
    <s v="ANTHR  201"/>
    <s v="CA"/>
    <n v="43234"/>
    <m/>
    <m/>
    <m/>
    <s v="Electronic"/>
    <n v="43234"/>
    <x v="3"/>
    <s v="Candidate registered"/>
    <s v="Robbi Katherine Anthony (ROBBI ANTHONY)"/>
    <m/>
    <s v="157 S HOWARD STREET"/>
    <s v="SPOKANE"/>
    <s v="SPOKANE"/>
    <s v="WA"/>
    <n v="99201"/>
    <s v="KANDACEWATKINS@HOTMAIL.COM"/>
    <s v="robbianthony@icloud.com"/>
    <s v="509-220-0817"/>
    <s v="COUNTY COMMISSIONER"/>
    <n v="23"/>
    <s v="SPOKANE CO"/>
    <n v="4151"/>
    <s v="SPOKANE"/>
    <s v="Local"/>
    <n v="304849"/>
    <s v="C"/>
    <s v="Registration and financial affairs"/>
    <s v="Candidate"/>
    <s v="Candidate"/>
    <m/>
    <m/>
    <s v="Commissioner District 3"/>
    <s v="D"/>
    <x v="0"/>
    <n v="43410"/>
    <s v="full"/>
    <b v="1"/>
    <m/>
    <m/>
    <s v="Qualified for general"/>
    <s v="Lost in general"/>
    <m/>
    <m/>
    <m/>
    <m/>
    <m/>
    <m/>
    <m/>
    <m/>
    <m/>
    <s v="1101 S WRIGHT BLVD"/>
    <s v="LIBERTY LAKE"/>
    <s v="WA"/>
    <n v="99019"/>
    <s v="509-995-7702"/>
    <n v="7557.78"/>
    <n v="0"/>
    <n v="7557.78"/>
    <n v="0"/>
    <n v="0"/>
    <n v="0"/>
    <n v="527.89"/>
    <n v="0"/>
    <s v="https://web.pdc.wa.gov/rptimg/default.aspx?docid=4723206"/>
    <n v="602"/>
    <n v="914"/>
    <n v="961"/>
    <n v="2785"/>
    <m/>
    <s v="KANDACE WATKINS"/>
    <s v="candidate"/>
    <m/>
    <n v="44148.943888888891"/>
  </r>
  <r>
    <s v="ca-2016-4336"/>
    <s v="FRERJ  362"/>
    <s v="CA"/>
    <n v="42478"/>
    <m/>
    <m/>
    <m/>
    <s v="Electronic"/>
    <n v="42478"/>
    <x v="8"/>
    <s v="Candidate registered"/>
    <s v="Jared A Frerichs (JARED FRERICHS)"/>
    <m/>
    <s v="816 S 1 ST AVE"/>
    <s v="WALLA WALLA"/>
    <s v="WALLA WALLA"/>
    <s v="WA"/>
    <n v="99362"/>
    <s v="jared4ww@gmail.com"/>
    <s v="jared4ww@gmail.com"/>
    <s v="757-647-6478"/>
    <s v="COUNTY COMMISSIONER"/>
    <n v="23"/>
    <s v="WALLA WALLA CO"/>
    <n v="4302"/>
    <s v="WALLA WALLA"/>
    <s v="Local"/>
    <n v="32259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816 S. 1ST AVE"/>
    <s v="WALLA WALLA"/>
    <s v="WA"/>
    <n v="99362"/>
    <s v="509-240-0500"/>
    <n v="5570"/>
    <n v="150"/>
    <n v="4552.32"/>
    <n v="0"/>
    <n v="0"/>
    <n v="0"/>
    <n v="115.99"/>
    <n v="0"/>
    <s v="https://web.pdc.wa.gov/rptimg/default.aspx?docid=4568923"/>
    <n v="6535"/>
    <n v="3870"/>
    <n v="4336"/>
    <n v="5538"/>
    <m/>
    <s v="GINA COOPER"/>
    <s v="candidate"/>
    <m/>
    <n v="44149.051666666666"/>
  </r>
  <r>
    <s v="ca-2018-1006"/>
    <s v="ALBEK  563"/>
    <s v="CA"/>
    <n v="43229"/>
    <m/>
    <m/>
    <m/>
    <m/>
    <n v="43229"/>
    <x v="3"/>
    <s v="Candidate registered"/>
    <s v="Kenneth e. Albert (KENNETH ALBERT)"/>
    <m/>
    <s v="608 W BROADWAY"/>
    <s v="MONTESANO"/>
    <s v="GRAYS HARBOR"/>
    <s v="WA"/>
    <n v="98563"/>
    <s v="kealbert521@gmail.com"/>
    <s v="kealbert@comcast.net"/>
    <s v="360-280-1268"/>
    <s v="COUNTY TREASURER"/>
    <n v="28"/>
    <s v="GRAYS HARBOR CO"/>
    <n v="3369"/>
    <s v="GRAYS HARBOR"/>
    <s v="Local"/>
    <n v="41343"/>
    <s v="C"/>
    <s v="Registration and financial affairs"/>
    <s v="Candidate"/>
    <s v="Candidate"/>
    <m/>
    <m/>
    <m/>
    <s v="D"/>
    <x v="0"/>
    <n v="43410"/>
    <s v="mini"/>
    <b v="1"/>
    <m/>
    <m/>
    <s v="Qualified for general"/>
    <s v="Unopposed in general"/>
    <m/>
    <m/>
    <m/>
    <m/>
    <m/>
    <m/>
    <m/>
    <m/>
    <m/>
    <s v="608 W BROADWAY"/>
    <s v="MONTESANO"/>
    <s v="WA"/>
    <n v="98563"/>
    <s v="360-280-1268"/>
    <m/>
    <m/>
    <m/>
    <m/>
    <m/>
    <m/>
    <m/>
    <m/>
    <s v="https://web.pdc.wa.gov/rptimg/default.aspx?docid=4721474"/>
    <n v="400"/>
    <n v="62"/>
    <n v="1006"/>
    <m/>
    <m/>
    <s v="KENNETH ALBERT"/>
    <s v="candidate"/>
    <m/>
    <n v="43959.621932870374"/>
  </r>
  <r>
    <s v="ca-2016-4345"/>
    <s v="FOWKJ  277"/>
    <s v="CA"/>
    <n v="42516"/>
    <m/>
    <m/>
    <m/>
    <s v="Mixed"/>
    <n v="42516"/>
    <x v="8"/>
    <s v="Candidate registered"/>
    <s v="FOWKES JOHN T JR (JOHN FOWKES)"/>
    <m/>
    <s v="PO BOX 1724"/>
    <s v="OAK HARBOR"/>
    <s v="ISLAND"/>
    <s v="WA"/>
    <n v="98277"/>
    <s v="Fowkes4folks@gmail.com"/>
    <s v="fowkes4folks@gmail.com"/>
    <s v="360-929-7321"/>
    <s v="COUNTY COMMISSIONER"/>
    <n v="23"/>
    <s v="ISLAND CO"/>
    <n v="3424"/>
    <s v="ISLAND"/>
    <s v="Local"/>
    <n v="50867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700 NW CROSBY AVE #199"/>
    <s v="OAK HARBOR"/>
    <s v="WA"/>
    <n v="98277"/>
    <m/>
    <n v="6694.83"/>
    <n v="889.96"/>
    <n v="1370.57"/>
    <n v="-519.96"/>
    <n v="354.71"/>
    <n v="0"/>
    <n v="115.99"/>
    <n v="0"/>
    <s v="https://web.pdc.wa.gov/rptimg/default.aspx?docid=4574208"/>
    <n v="6327"/>
    <n v="3875"/>
    <n v="4345"/>
    <n v="5529"/>
    <m/>
    <s v="PENNY FOWKES"/>
    <s v="candidate"/>
    <m/>
    <n v="44149.051111111112"/>
  </r>
  <r>
    <s v="ca-2018-986"/>
    <s v="DENTM  502"/>
    <s v="CA"/>
    <n v="43191"/>
    <m/>
    <m/>
    <m/>
    <s v="Electronic"/>
    <n v="43191"/>
    <x v="3"/>
    <s v="Candidate registered"/>
    <s v="Melissa Denton (MELISSA DENTON)"/>
    <m/>
    <s v="2401 BRISTOL CT SW, #A-101"/>
    <s v="OLYMPIA"/>
    <s v="THURSTON"/>
    <s v="WA"/>
    <s v="98502-6037"/>
    <s v="MELISSAFORCOMMISSIONER@GMAIL.COM"/>
    <s v="blithemdjd@gmail.com"/>
    <s v="360-507-8050"/>
    <s v="COUNTY COMMISSIONER"/>
    <n v="23"/>
    <s v="THURSTON CO"/>
    <n v="4229"/>
    <s v="THURSTON"/>
    <s v="Local"/>
    <n v="176293"/>
    <s v="C"/>
    <s v="Registration and financial affairs"/>
    <s v="Candidate"/>
    <s v="Candidate"/>
    <m/>
    <m/>
    <n v="3"/>
    <s v="D"/>
    <x v="0"/>
    <n v="43410"/>
    <s v="full"/>
    <b v="1"/>
    <m/>
    <m/>
    <s v="Lost in primary"/>
    <m/>
    <m/>
    <m/>
    <m/>
    <m/>
    <m/>
    <m/>
    <m/>
    <m/>
    <m/>
    <s v="1815 CROSBY CT SW"/>
    <s v="TUMWATER"/>
    <s v="WA"/>
    <n v="98512"/>
    <s v="360-507-8050"/>
    <n v="24456.21"/>
    <n v="0"/>
    <n v="29266.33"/>
    <n v="4810.12"/>
    <n v="0"/>
    <n v="0"/>
    <m/>
    <m/>
    <s v="https://web.pdc.wa.gov/rptimg/default.aspx?docid=4713613"/>
    <n v="4944"/>
    <n v="57"/>
    <n v="986"/>
    <n v="3031"/>
    <m/>
    <s v="HEIDI ALGIERE"/>
    <s v="candidate"/>
    <m/>
    <n v="44148.953946759262"/>
  </r>
  <r>
    <s v="ca-2018-104"/>
    <s v="HEGSJ  926"/>
    <s v="CA"/>
    <n v="43192"/>
    <m/>
    <m/>
    <m/>
    <s v="Electronic"/>
    <n v="43192"/>
    <x v="3"/>
    <s v="Candidate registered"/>
    <s v="Jesse Hegstrom Oakey (JESSE HEGSTROM OAKEY)"/>
    <m/>
    <s v="1003 E 19TH AVE C"/>
    <s v="ELLENSBURG"/>
    <s v="GRANT"/>
    <s v="WA"/>
    <n v="98926"/>
    <s v="JESSE@JESSEFORWASHINGTON.COM"/>
    <s v="jesse@jesseforwashington.com"/>
    <s v="801-888-7884"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n v="1"/>
    <s v="D"/>
    <x v="0"/>
    <n v="43410"/>
    <s v="full"/>
    <b v="1"/>
    <m/>
    <m/>
    <s v="Qualified for general"/>
    <s v="Lost in general"/>
    <s v="Challenger"/>
    <m/>
    <m/>
    <m/>
    <m/>
    <m/>
    <m/>
    <m/>
    <m/>
    <s v="1100 W 6TH AVE"/>
    <s v="ELLENSBURG"/>
    <s v="WA"/>
    <n v="98926"/>
    <m/>
    <n v="4396.6899999999996"/>
    <n v="0"/>
    <n v="3414.6"/>
    <n v="-187.98"/>
    <n v="0"/>
    <n v="0"/>
    <n v="527.89"/>
    <n v="0"/>
    <s v="https://web.pdc.wa.gov/rptimg/default.aspx?docid=4710641"/>
    <n v="8377"/>
    <n v="989"/>
    <n v="104"/>
    <n v="3216"/>
    <n v="13"/>
    <s v="KELSEY GOWER"/>
    <s v="candidate"/>
    <m/>
    <n v="44148.96166666667"/>
  </r>
  <r>
    <s v="ca-2018-1934"/>
    <s v="LASHD  666"/>
    <s v="CA"/>
    <n v="43191"/>
    <m/>
    <m/>
    <m/>
    <s v="Electronic"/>
    <n v="43191"/>
    <x v="3"/>
    <s v="Candidate registered"/>
    <s v="David D. Lasher (DAVID LASHER)"/>
    <m/>
    <s v="PO BOX 864"/>
    <s v="VANCOUVER"/>
    <s v="CLARK"/>
    <s v="WA"/>
    <n v="98666"/>
    <s v="CITIZENSFORLASHER@MSN.COM"/>
    <s v="citizensforlasher@msn.com"/>
    <s v="360-576-9783"/>
    <s v="COUNTY TREASURER"/>
    <n v="28"/>
    <s v="CLARK CO"/>
    <n v="3147"/>
    <s v="CLARK"/>
    <s v="Local"/>
    <n v="272819"/>
    <s v="C"/>
    <s v="Registration and financial affairs"/>
    <s v="Candidate"/>
    <s v="Candidate"/>
    <m/>
    <m/>
    <m/>
    <s v="D"/>
    <x v="0"/>
    <n v="43410"/>
    <s v="full"/>
    <b v="1"/>
    <m/>
    <m/>
    <m/>
    <m/>
    <m/>
    <m/>
    <m/>
    <m/>
    <m/>
    <m/>
    <m/>
    <m/>
    <m/>
    <s v="PO BOX 864"/>
    <s v="VANCOUVER"/>
    <s v="WA"/>
    <n v="98666"/>
    <s v="360-576-9783"/>
    <n v="568.53"/>
    <n v="413.41"/>
    <n v="981.94"/>
    <n v="0"/>
    <n v="0"/>
    <n v="0"/>
    <m/>
    <m/>
    <s v="https://web.pdc.wa.gov/rptimg/default.aspx?docid=4710485"/>
    <n v="11170"/>
    <n v="1750"/>
    <n v="1934"/>
    <n v="3341"/>
    <m/>
    <s v="RODIE LASHER"/>
    <s v="candidate"/>
    <m/>
    <n v="44148.967118055552"/>
  </r>
  <r>
    <s v="ca-2018-220"/>
    <s v="ROBEC  155"/>
    <s v="CA"/>
    <n v="43174"/>
    <m/>
    <m/>
    <m/>
    <s v="Electronic"/>
    <n v="43174"/>
    <x v="3"/>
    <s v="Candidate registered"/>
    <s v="Christopher Edward Roberts (CHRISTOPHER ROBERTS)"/>
    <m/>
    <s v="18333 3RD AVE NE"/>
    <s v="SHORELINE"/>
    <s v="KING"/>
    <s v="WA"/>
    <n v="98155"/>
    <s v="CHRIS@CHRISROBERTSWA.COM"/>
    <s v="chris@chrisrobertswa.com"/>
    <s v="206-552-9160"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n v="2"/>
    <s v="D"/>
    <x v="0"/>
    <n v="43410"/>
    <s v="full"/>
    <b v="1"/>
    <m/>
    <m/>
    <s v="Lost in primary"/>
    <m/>
    <s v="Open seat"/>
    <m/>
    <m/>
    <m/>
    <m/>
    <m/>
    <m/>
    <m/>
    <m/>
    <s v="18742 30TH AVE NE"/>
    <s v="LAKE FOREST PARK"/>
    <s v="WA"/>
    <n v="98155"/>
    <s v="206-948-9123"/>
    <n v="22457.02"/>
    <n v="0"/>
    <n v="22257.02"/>
    <n v="0"/>
    <n v="0"/>
    <n v="0"/>
    <m/>
    <m/>
    <s v="https://web.pdc.wa.gov/rptimg/default.aspx?docid=4708787"/>
    <n v="16338"/>
    <n v="493"/>
    <n v="220"/>
    <n v="3623"/>
    <n v="32"/>
    <s v="KATIE ROHS"/>
    <s v="candidate"/>
    <m/>
    <n v="44148.976701388892"/>
  </r>
  <r>
    <s v="ca-2018-50"/>
    <s v="CUMMT  003"/>
    <s v="CA"/>
    <n v="43176"/>
    <m/>
    <m/>
    <m/>
    <s v="Electronic"/>
    <n v="43176"/>
    <x v="3"/>
    <s v="Candidate registered"/>
    <s v="Ted Cummings (TED CUMMINGS)"/>
    <m/>
    <s v="PO BOX 577"/>
    <s v="COLBERT"/>
    <s v="SPOKANE"/>
    <s v="WA"/>
    <s v="99005-0577"/>
    <s v="CUMMINGS4THLD@GMAIL.COM"/>
    <s v="cummings4thld@gmail.com"/>
    <s v="509-319-6960"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n v="1"/>
    <s v="D"/>
    <x v="0"/>
    <n v="43410"/>
    <s v="full"/>
    <b v="1"/>
    <m/>
    <m/>
    <s v="Qualified for general"/>
    <s v="Lost in general"/>
    <s v="Challenger"/>
    <m/>
    <m/>
    <m/>
    <m/>
    <m/>
    <m/>
    <m/>
    <m/>
    <s v="131112 E BLACK RD"/>
    <s v="CHATTAROY"/>
    <s v="WA"/>
    <n v="99003"/>
    <s v="509-238-2339"/>
    <n v="38358.42"/>
    <n v="2072"/>
    <n v="36342.879999999997"/>
    <n v="-2015.54"/>
    <n v="0"/>
    <n v="0"/>
    <n v="676.87"/>
    <n v="0"/>
    <s v="https://web.pdc.wa.gov/rptimg/default.aspx?docid=4707391"/>
    <n v="4447"/>
    <n v="228"/>
    <n v="50"/>
    <n v="3010"/>
    <n v="4"/>
    <s v="TED CUMMINGS"/>
    <s v="candidate"/>
    <m/>
    <n v="44148.953217592592"/>
  </r>
  <r>
    <s v="ca-2016-4579"/>
    <s v="RANAS  111"/>
    <s v="CA"/>
    <n v="42415"/>
    <m/>
    <m/>
    <m/>
    <s v="Electronic"/>
    <n v="42415"/>
    <x v="8"/>
    <s v="Candidate registered"/>
    <s v="RANADE SAMEER D (SAMEER RANADE)"/>
    <m/>
    <s v="801 EAST HARRISON ST. APT. 205"/>
    <s v="SEATTLE"/>
    <s v="KING"/>
    <s v="WA"/>
    <n v="98102"/>
    <s v="ELECTSAMEERRANADE@GMAIL.COM"/>
    <s v="electsameerranade@gmail.com"/>
    <s v="707-726-2330"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801 E HARRISON ST. APT. 205"/>
    <s v="SEATTLE"/>
    <s v="WA"/>
    <n v="98102"/>
    <s v="707-726-2330"/>
    <n v="37499.68"/>
    <n v="100"/>
    <n v="37834.94"/>
    <n v="0"/>
    <n v="0"/>
    <n v="0"/>
    <m/>
    <m/>
    <s v="https://web.pdc.wa.gov/rptimg/default.aspx?docid=4549358"/>
    <n v="15951"/>
    <n v="4035"/>
    <n v="4579"/>
    <n v="5999"/>
    <n v="43"/>
    <s v="SAMEER RANADE"/>
    <s v="candidate"/>
    <m/>
    <n v="44149.070960648147"/>
  </r>
  <r>
    <s v="ca-2018-848"/>
    <s v="CAMPM  402"/>
    <s v="CA"/>
    <n v="43103"/>
    <m/>
    <m/>
    <m/>
    <s v="Electronic"/>
    <n v="43103"/>
    <x v="3"/>
    <s v="Candidate registered"/>
    <s v="Marty Campbell (MARTY CAMPBELL)"/>
    <m/>
    <s v="1625 E 72ND ST #700-102"/>
    <s v="TACOMA"/>
    <s v="PIERCE"/>
    <s v="WA"/>
    <n v="98404"/>
    <s v="ELECTCAMPBELL@GMAIL.COM"/>
    <s v="electcampbell@gmail.com"/>
    <s v="253-376-3774"/>
    <s v="COUNTY COUNCIL MEMBER"/>
    <n v="25"/>
    <s v="PIERCE CO"/>
    <n v="3879"/>
    <s v="PIERCE"/>
    <s v="Local"/>
    <n v="493585"/>
    <s v="C"/>
    <s v="Registration and financial affairs"/>
    <s v="Candidate"/>
    <s v="Candidate"/>
    <m/>
    <m/>
    <n v="5"/>
    <s v="D"/>
    <x v="0"/>
    <n v="43410"/>
    <s v="full"/>
    <b v="1"/>
    <m/>
    <m/>
    <s v="Qualified for general"/>
    <s v="Won in general"/>
    <m/>
    <m/>
    <m/>
    <m/>
    <m/>
    <m/>
    <m/>
    <m/>
    <m/>
    <s v="349 16TH AVE E #60"/>
    <s v="SEATTLE"/>
    <s v="WA"/>
    <n v="98112"/>
    <s v="206-218-3108"/>
    <n v="37519.199999999997"/>
    <n v="0"/>
    <n v="36477.839999999997"/>
    <n v="0"/>
    <n v="0"/>
    <n v="4000"/>
    <n v="923.8"/>
    <n v="0"/>
    <s v="https://web.pdc.wa.gov/rptimg/default.aspx?docid=4702114"/>
    <n v="2564"/>
    <n v="32"/>
    <n v="848"/>
    <n v="2873"/>
    <m/>
    <s v="ABBOT TAYLOR"/>
    <s v="candidate"/>
    <m/>
    <n v="44148.947187500002"/>
  </r>
  <r>
    <s v="ca-2016-4605"/>
    <s v="PITCT  122"/>
    <s v="CA"/>
    <n v="42377"/>
    <m/>
    <m/>
    <m/>
    <s v="Electronic"/>
    <n v="42377"/>
    <x v="8"/>
    <s v="Candidate registered"/>
    <s v="PITCHFORD THOMAS B (THOMAS PITCHFORD)"/>
    <m/>
    <s v="1717 16TH AVE. #5"/>
    <s v="SEATTLE"/>
    <s v="KING"/>
    <s v="WA"/>
    <n v="98122"/>
    <s v="thomas.pitchford@gmail.com"/>
    <s v="thomas.pitchford@gmail.com"/>
    <s v="206-245-9609"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1717 16TH AVE. #5"/>
    <s v="SEATTLE"/>
    <s v="WA"/>
    <n v="98122"/>
    <s v="206-245-9609"/>
    <n v="35673.4"/>
    <n v="0"/>
    <n v="35116.21"/>
    <n v="0"/>
    <n v="0"/>
    <n v="0"/>
    <m/>
    <m/>
    <s v="https://web.pdc.wa.gov/rptimg/default.aspx?docid=4542484"/>
    <n v="15423"/>
    <n v="4055"/>
    <n v="4605"/>
    <n v="5961"/>
    <n v="43"/>
    <s v="THOMAS PITCHFORD"/>
    <s v="candidate"/>
    <m/>
    <n v="44149.069097222222"/>
  </r>
  <r>
    <s v="ca-2016-4692"/>
    <s v="SENNT  040"/>
    <s v="CA"/>
    <n v="42039"/>
    <m/>
    <m/>
    <m/>
    <s v="Electronic"/>
    <n v="42039"/>
    <x v="8"/>
    <s v="Candidate registered"/>
    <s v="Tana Senn (TANA SENN)"/>
    <m/>
    <s v="PO BOX 771"/>
    <s v="MERCER ISLAND"/>
    <s v="KING"/>
    <s v="WA"/>
    <s v="98040-0771"/>
    <s v="electtanasenn@gmail.com"/>
    <s v="electtanasenn@gmail.com"/>
    <s v="206-297-2289"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33253 34TH AVE SW"/>
    <s v="FEDERAL WAY"/>
    <s v="WA"/>
    <n v="98023"/>
    <m/>
    <n v="87632.1"/>
    <n v="21731.18"/>
    <n v="109363.28"/>
    <n v="0"/>
    <n v="0"/>
    <n v="0"/>
    <n v="10016.35"/>
    <n v="0"/>
    <s v="https://web.pdc.wa.gov/rptimg/default.aspx?docid=4592811"/>
    <n v="17657"/>
    <n v="514"/>
    <n v="4692"/>
    <n v="6079"/>
    <n v="41"/>
    <s v="MELISSA PFEIFFER"/>
    <s v="candidate"/>
    <m/>
    <n v="44149.073784722219"/>
  </r>
  <r>
    <s v="ca-2016-4348"/>
    <s v="TURNT  631"/>
    <s v="CA"/>
    <n v="42317"/>
    <m/>
    <m/>
    <m/>
    <s v="Mixed"/>
    <n v="42317"/>
    <x v="8"/>
    <s v="Candidate discontinued campaign"/>
    <s v="Tiffany A Turner (TIFFANY TURNER)"/>
    <m/>
    <s v="PO BOX 1375"/>
    <s v="LONG BEACH"/>
    <s v="COWLITZ"/>
    <s v="WA"/>
    <n v="98631"/>
    <s v="INFO@VOTETIFFANY.COM"/>
    <s v="tiffany@votetiffany.com"/>
    <s v="503-298-7915"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PO BOX 9100"/>
    <s v="SEATTLE"/>
    <s v="WA"/>
    <n v="98109"/>
    <s v="206-486-0085"/>
    <n v="13799.99"/>
    <n v="0"/>
    <n v="8358.19"/>
    <n v="0"/>
    <n v="0"/>
    <n v="0"/>
    <m/>
    <m/>
    <s v="https://web.pdc.wa.gov/rptimg/default.aspx?docid=4534422"/>
    <n v="19840"/>
    <n v="3186"/>
    <n v="4348"/>
    <n v="6199"/>
    <n v="19"/>
    <s v="JASON BENNETT"/>
    <s v="candidate"/>
    <m/>
    <n v="44149.077870370369"/>
  </r>
  <r>
    <s v="ca-2016-4143"/>
    <s v="STAND  041"/>
    <s v="CA"/>
    <n v="42291"/>
    <m/>
    <m/>
    <m/>
    <s v="Electronic"/>
    <n v="42291"/>
    <x v="8"/>
    <s v="Candidate registered"/>
    <s v="Derek Stanford (DEREK STANFORD)"/>
    <m/>
    <s v="PO BOX 2041"/>
    <s v="BOTHELL"/>
    <s v="KING"/>
    <s v="WA"/>
    <n v="98041"/>
    <s v="DEREKSTANFORD@GMAIL.COM"/>
    <s v="derekstanford@gmail.com"/>
    <s v="425-481-6231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PO BOX 2041"/>
    <s v="BOTHELL"/>
    <s v="WA"/>
    <n v="98041"/>
    <s v="425-481-6231"/>
    <n v="110743.66"/>
    <n v="10"/>
    <n v="99780.160000000003"/>
    <n v="0"/>
    <n v="0"/>
    <n v="0"/>
    <n v="872.14"/>
    <n v="0"/>
    <s v="https://web.pdc.wa.gov/rptimg/default.aspx?docid=4528799"/>
    <n v="18589"/>
    <n v="897"/>
    <n v="4143"/>
    <n v="6135"/>
    <n v="1"/>
    <s v="CHERYL STANFORD"/>
    <s v="candidate"/>
    <m/>
    <n v="44149.075879629629"/>
  </r>
  <r>
    <s v="ca-2016-4115"/>
    <s v="SON R  362"/>
    <s v="CA"/>
    <n v="42501"/>
    <m/>
    <m/>
    <m/>
    <s v="Electronic"/>
    <n v="42501"/>
    <x v="8"/>
    <s v="Candidate registered"/>
    <s v="SON RICHARD R (RICHARD RANDAL SON)"/>
    <m/>
    <s v="P.O. BOX 1323"/>
    <s v="WALLA WALLA"/>
    <s v="WALLA WALLA"/>
    <s v="WA"/>
    <n v="99362"/>
    <s v="ELECTRANDALSON@GMAIL.COM"/>
    <s v="electrandalson@gmail.com"/>
    <s v="509-301-7607"/>
    <s v="COUNTY COMMISSIONER"/>
    <n v="23"/>
    <s v="WALLA WALLA CO"/>
    <n v="4302"/>
    <s v="WALLA WALLA"/>
    <s v="Local"/>
    <n v="32259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10701 MILL CREEK RD"/>
    <s v="WALLA WALLA"/>
    <s v="WA"/>
    <n v="99362"/>
    <s v="509-301-7607"/>
    <n v="19710"/>
    <n v="0"/>
    <n v="25497.01"/>
    <n v="3000"/>
    <n v="0"/>
    <n v="0"/>
    <n v="115.99"/>
    <n v="0"/>
    <s v="https://web.pdc.wa.gov/rptimg/default.aspx?docid=4574746"/>
    <n v="18408"/>
    <n v="3724"/>
    <n v="4115"/>
    <n v="6113"/>
    <m/>
    <s v="RICHARD RANDAL SON"/>
    <s v="candidate"/>
    <m/>
    <n v="44149.074953703705"/>
  </r>
  <r>
    <s v="ca-2016-4092"/>
    <s v="MAHED  801"/>
    <s v="CA"/>
    <n v="42521"/>
    <m/>
    <m/>
    <m/>
    <s v="Electronic"/>
    <n v="42521"/>
    <x v="8"/>
    <s v="Candidate registered"/>
    <s v="MAHER DANIEL G (DANIEL MAHER)"/>
    <m/>
    <s v="1419 SADDLEROCK DRIVE"/>
    <s v="WENATCHEE"/>
    <s v="CHELAN"/>
    <s v="WA"/>
    <n v="98801"/>
    <s v="manager@electmaher.org"/>
    <s v="dan@electmaher.org"/>
    <s v="509-433-7336"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4135 W. EAGLEROCK DR"/>
    <s v="WENATCHEE"/>
    <s v="WA"/>
    <n v="98801"/>
    <s v="509-963-3789"/>
    <n v="18820.37"/>
    <n v="454.74"/>
    <n v="14069.26"/>
    <n v="-1885.14"/>
    <n v="0"/>
    <n v="0"/>
    <n v="289.97000000000003"/>
    <n v="0"/>
    <s v="https://web.pdc.wa.gov/rptimg/default.aspx?docid=4575086"/>
    <n v="12122"/>
    <n v="3709"/>
    <n v="4092"/>
    <n v="5784"/>
    <n v="12"/>
    <s v="GARY PROVO"/>
    <s v="candidate"/>
    <m/>
    <n v="44149.063252314816"/>
  </r>
  <r>
    <s v="ca-2016-4686"/>
    <s v="NYMAS  632"/>
    <s v="CA"/>
    <n v="42515"/>
    <m/>
    <m/>
    <m/>
    <s v="Electronic"/>
    <n v="42515"/>
    <x v="8"/>
    <s v="Candidate registered"/>
    <s v="NYMAN SHAWN S (SHAWN NYMAN)"/>
    <m/>
    <s v="PO BOX 2042"/>
    <s v="LONGVIEW"/>
    <s v="COWLITZ"/>
    <s v="WA"/>
    <n v="98632"/>
    <s v="SHAWNNYMAN@GMAIL.COM"/>
    <s v="shawnnyman@gmail.com"/>
    <s v="360-270-5096"/>
    <s v="COUNTY COMMISSIONER"/>
    <n v="23"/>
    <s v="COWLITZ CO"/>
    <n v="3200"/>
    <s v="COWLITZ"/>
    <s v="Local"/>
    <n v="58188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1119 22ND AVENUE"/>
    <s v="LONGVIEW"/>
    <s v="WA"/>
    <n v="98632"/>
    <s v="360-270-5096"/>
    <n v="5726.4"/>
    <n v="0"/>
    <n v="1511.76"/>
    <n v="0"/>
    <n v="0"/>
    <n v="1197.9000000000001"/>
    <n v="173.98"/>
    <n v="0"/>
    <s v="https://web.pdc.wa.gov/rptimg/default.aspx?docid=4581513"/>
    <n v="14172"/>
    <n v="4112"/>
    <n v="4686"/>
    <n v="5877"/>
    <m/>
    <s v="SHAWN NYMAN"/>
    <s v="candidate"/>
    <m/>
    <n v="44149.066527777781"/>
  </r>
  <r>
    <s v="ca-2018-37"/>
    <s v="STAND  041"/>
    <s v="CA"/>
    <n v="42884"/>
    <m/>
    <m/>
    <m/>
    <s v="Electronic"/>
    <n v="42884"/>
    <x v="3"/>
    <s v="Candidate registered"/>
    <s v="Derek Stanford (DEREK STANFORD)"/>
    <m/>
    <s v="PO BOX 2041"/>
    <s v="BOTHELL"/>
    <s v="KING"/>
    <s v="WA"/>
    <n v="98041"/>
    <s v="DEREKSTANFORD@GMAIL.COM"/>
    <s v="derekstanford@gmail.com"/>
    <s v="425-481-6231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n v="1"/>
    <s v="D"/>
    <x v="0"/>
    <n v="43410"/>
    <s v="full"/>
    <b v="1"/>
    <m/>
    <m/>
    <s v="Qualified for general"/>
    <s v="Won in general"/>
    <m/>
    <m/>
    <m/>
    <m/>
    <m/>
    <m/>
    <m/>
    <m/>
    <m/>
    <s v="24023 7TH PL W"/>
    <s v="BOTHELL"/>
    <s v="WA"/>
    <n v="98021"/>
    <s v="425-503-9042"/>
    <n v="114445.32"/>
    <n v="10700.19"/>
    <n v="125145.51"/>
    <n v="0"/>
    <n v="0"/>
    <n v="0"/>
    <n v="874.83"/>
    <n v="0"/>
    <s v="https://web.pdc.wa.gov/rptimg/default.aspx?docid=4690342"/>
    <n v="18608"/>
    <n v="897"/>
    <n v="37"/>
    <n v="3749"/>
    <n v="1"/>
    <s v="CHERYL STANFORD"/>
    <s v="candidate"/>
    <m/>
    <n v="44148.981539351851"/>
  </r>
  <r>
    <s v="ca-2018-86"/>
    <s v="GOULJ  301"/>
    <s v="CA"/>
    <n v="43041"/>
    <m/>
    <m/>
    <m/>
    <s v="Electronic"/>
    <n v="43041"/>
    <x v="3"/>
    <s v="Candidate registered"/>
    <s v="Jenn Goulet (JENNIFER GOULET)"/>
    <m/>
    <s v="PO BOX 3121"/>
    <s v="PASCO"/>
    <s v="WHITMAN"/>
    <s v="WA"/>
    <n v="99302"/>
    <s v="INFO@JENNGOULET.COM"/>
    <s v="info@jenngoulet.com"/>
    <s v="509-596-8760"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n v="1"/>
    <s v="D"/>
    <x v="0"/>
    <n v="43410"/>
    <s v="full"/>
    <b v="1"/>
    <m/>
    <m/>
    <s v="Qualified for general"/>
    <s v="Lost in general"/>
    <s v="Challenger"/>
    <m/>
    <m/>
    <m/>
    <m/>
    <m/>
    <m/>
    <m/>
    <m/>
    <s v="119 1ST AVE S STE 320"/>
    <s v="SEATTLE"/>
    <s v="WA"/>
    <n v="98104"/>
    <s v="206-682-7328"/>
    <n v="60935.26"/>
    <n v="0"/>
    <n v="60951.33"/>
    <n v="200"/>
    <n v="0"/>
    <n v="0"/>
    <n v="874.83"/>
    <n v="0"/>
    <s v="https://web.pdc.wa.gov/rptimg/default.aspx?docid=4690752"/>
    <n v="7296"/>
    <n v="892"/>
    <n v="86"/>
    <n v="3161"/>
    <n v="9"/>
    <s v="JOSIE OLSEN"/>
    <s v="candidate"/>
    <m/>
    <n v="44148.959606481483"/>
  </r>
  <r>
    <s v="ca-2016-4241"/>
    <s v="HOLTR  606"/>
    <s v="CA"/>
    <n v="42505"/>
    <m/>
    <m/>
    <m/>
    <s v="Electronic"/>
    <n v="42505"/>
    <x v="8"/>
    <s v="Candidate registered"/>
    <s v="Eric K. Holt (ERIC HOLT)"/>
    <m/>
    <s v="PO BOX 2232"/>
    <s v="BATTLE GROUND"/>
    <s v="CLARK"/>
    <s v="WA"/>
    <n v="98604"/>
    <s v="e.k.holt@outlook.com"/>
    <s v="e.k.holt@outlook.com"/>
    <s v="360-798-3180"/>
    <s v="STATE SENATOR"/>
    <n v="12"/>
    <s v="LEG DISTRICT 18 - SENATE"/>
    <n v="4747"/>
    <s v="CLARK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17639 NE RISTO RD"/>
    <s v="BATTLE GROUND"/>
    <s v="WA"/>
    <n v="98604"/>
    <s v="281-415-0332"/>
    <n v="20139.02"/>
    <n v="0"/>
    <n v="18231.75"/>
    <n v="5000"/>
    <n v="0"/>
    <n v="0"/>
    <n v="115.99"/>
    <n v="0"/>
    <s v="https://web.pdc.wa.gov/rptimg/default.aspx?docid=4583310"/>
    <n v="8865"/>
    <n v="921"/>
    <n v="4241"/>
    <n v="5623"/>
    <n v="18"/>
    <s v="ALIXANDRA COKER"/>
    <s v="candidate"/>
    <m/>
    <n v="44149.054745370369"/>
  </r>
  <r>
    <s v="ca-2018-200"/>
    <s v="PELLM  093"/>
    <s v="CA"/>
    <n v="42745"/>
    <m/>
    <m/>
    <m/>
    <s v="Electronic"/>
    <n v="42745"/>
    <x v="3"/>
    <s v="Candidate registered"/>
    <s v="Mike Pellicciotti (MICHAEL PELLICCIOTTI)"/>
    <m/>
    <s v="PO BOX 26236"/>
    <s v="FEDERAL WAY"/>
    <s v="KING"/>
    <s v="WA"/>
    <n v="98093"/>
    <s v="MIKE@ELECTMIKEP.COM"/>
    <s v="mike@electmikep.com"/>
    <s v="253-237-2838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n v="1"/>
    <s v="D"/>
    <x v="0"/>
    <n v="43410"/>
    <s v="full"/>
    <b v="1"/>
    <m/>
    <m/>
    <s v="Qualified for general"/>
    <s v="Won in general"/>
    <s v="Incumbent"/>
    <m/>
    <m/>
    <m/>
    <m/>
    <m/>
    <m/>
    <m/>
    <m/>
    <s v="349 16TH AVE E #60"/>
    <s v="SEATTLE"/>
    <s v="WA"/>
    <n v="98112"/>
    <s v="206-218-3108"/>
    <n v="151176.62"/>
    <n v="5186.04"/>
    <n v="155095.81"/>
    <n v="0"/>
    <n v="0"/>
    <n v="0"/>
    <n v="9696.0300000000007"/>
    <n v="6854.16"/>
    <s v="https://web.pdc.wa.gov/rptimg/default.aspx?docid=4623946"/>
    <n v="14880"/>
    <n v="25657"/>
    <n v="200"/>
    <n v="3535"/>
    <n v="30"/>
    <s v="ABBOT TAYLOR"/>
    <s v="candidate"/>
    <m/>
    <n v="44148.973657407405"/>
  </r>
  <r>
    <s v="ca-2018-238"/>
    <s v="CODYE  126"/>
    <s v="CA"/>
    <n v="42745"/>
    <m/>
    <m/>
    <m/>
    <s v="Electronic"/>
    <n v="42745"/>
    <x v="3"/>
    <s v="Candidate registered"/>
    <s v="Eileen L. Cody (EILEEN CODY)"/>
    <m/>
    <s v="6714 38TH AVE SW"/>
    <s v="SEATTLE"/>
    <s v="KING"/>
    <s v="WA"/>
    <n v="98126"/>
    <s v="EILEENLCODY@COMCAST.NET"/>
    <s v="eileenlcody@comcast.net"/>
    <s v="206-935-9176"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n v="1"/>
    <s v="D"/>
    <x v="0"/>
    <n v="43410"/>
    <s v="full"/>
    <b v="1"/>
    <m/>
    <m/>
    <s v="Qualified for general"/>
    <s v="Unopposed in general"/>
    <s v="Incumbent"/>
    <m/>
    <m/>
    <m/>
    <m/>
    <m/>
    <m/>
    <m/>
    <m/>
    <s v="PO BOX 9100"/>
    <s v="SEATTLE"/>
    <s v="WA"/>
    <n v="98109"/>
    <s v="206-486-0085"/>
    <n v="77571.759999999995"/>
    <n v="41646.07"/>
    <n v="84716.23"/>
    <n v="0"/>
    <n v="0"/>
    <n v="500"/>
    <n v="263.94"/>
    <n v="0"/>
    <s v="https://web.pdc.wa.gov/rptimg/default.aspx?docid=4623855"/>
    <n v="3891"/>
    <n v="463"/>
    <n v="238"/>
    <n v="2960"/>
    <n v="34"/>
    <s v="JASON BENNETT"/>
    <s v="candidate"/>
    <m/>
    <n v="44148.951840277776"/>
  </r>
  <r>
    <s v="ca-2017-3047"/>
    <s v="CATOT  178"/>
    <s v="CA"/>
    <n v="42997"/>
    <m/>
    <m/>
    <m/>
    <m/>
    <n v="42997"/>
    <x v="10"/>
    <s v="Candidate registered"/>
    <s v="TINIELL M. CATO (TINIELL CATO)"/>
    <m/>
    <s v="13221 22ND AVE. S."/>
    <s v="SEATAC"/>
    <s v="KING"/>
    <s v="WA"/>
    <n v="98168"/>
    <s v="tiniellc@outlook.com"/>
    <s v="tiniellc@outlook.com"/>
    <s v="206-413-0235"/>
    <s v="MAYOR"/>
    <n v="31"/>
    <s v="CITY OF SEATTLE"/>
    <n v="4048"/>
    <s v="KING"/>
    <s v="Local"/>
    <n v="455738"/>
    <s v="C"/>
    <s v="Registration and financial affairs"/>
    <s v="Candidate"/>
    <s v="Candidate"/>
    <m/>
    <m/>
    <m/>
    <s v="D"/>
    <x v="0"/>
    <n v="43046"/>
    <s v="mini"/>
    <b v="1"/>
    <m/>
    <m/>
    <s v="Lost in primary"/>
    <m/>
    <m/>
    <m/>
    <m/>
    <m/>
    <m/>
    <m/>
    <m/>
    <m/>
    <m/>
    <s v="3613 S. JUNEAU ST."/>
    <s v="SEATTLE"/>
    <s v="WA"/>
    <n v="98118"/>
    <s v="206-402-3964"/>
    <m/>
    <m/>
    <m/>
    <m/>
    <m/>
    <m/>
    <m/>
    <m/>
    <s v="https://web.pdc.wa.gov/rptimg/default.aspx?docid=4675963"/>
    <n v="2830"/>
    <n v="2754"/>
    <n v="3047"/>
    <m/>
    <m/>
    <s v="MARAMY MOHAMATHNO"/>
    <s v="candidate"/>
    <m/>
    <n v="43597.95239583333"/>
  </r>
  <r>
    <s v="ca-2017-3488"/>
    <s v="FRALH  027"/>
    <s v="CA"/>
    <n v="42857"/>
    <m/>
    <m/>
    <m/>
    <m/>
    <n v="42857"/>
    <x v="10"/>
    <s v="Candidate registered"/>
    <s v="Heather Elizabeth Fralick (HEATHER FRALICK)"/>
    <m/>
    <s v="20126 BALLINGER WAY NE #234"/>
    <s v="SHORELINE"/>
    <s v="KING"/>
    <s v="WA"/>
    <n v="98155"/>
    <s v="heather@electheatherfralick.com"/>
    <s v="heather@electheatherfralick.com"/>
    <s v="425-610-8378"/>
    <s v="SCHOOL DIRECTOR"/>
    <n v="49"/>
    <s v="SHORELINE SD 412"/>
    <n v="4061"/>
    <s v="KING"/>
    <s v="Local"/>
    <n v="47708"/>
    <s v="C"/>
    <s v="Registration and financial affairs"/>
    <s v="Candidate"/>
    <s v="Candidate"/>
    <m/>
    <m/>
    <m/>
    <s v="D"/>
    <x v="0"/>
    <n v="43046"/>
    <s v="mini"/>
    <b v="1"/>
    <m/>
    <m/>
    <s v="Not in primary"/>
    <s v="Won in general"/>
    <m/>
    <m/>
    <m/>
    <m/>
    <m/>
    <m/>
    <m/>
    <m/>
    <m/>
    <s v="18742 30TH AVE NE"/>
    <s v="LAKE FOREST PARK"/>
    <s v="WA"/>
    <n v="98155"/>
    <s v="206-948-9123"/>
    <m/>
    <m/>
    <m/>
    <m/>
    <m/>
    <m/>
    <m/>
    <m/>
    <s v="https://web.pdc.wa.gov/rptimg/default.aspx?docid=4670394"/>
    <n v="6332"/>
    <n v="3156"/>
    <n v="3488"/>
    <m/>
    <m/>
    <s v="KATIE ROHS"/>
    <s v="candidate"/>
    <m/>
    <n v="43597.959108796298"/>
  </r>
  <r>
    <s v="ca-2017-2605"/>
    <s v="PAINS  020"/>
    <s v="CA"/>
    <n v="42891"/>
    <m/>
    <m/>
    <m/>
    <m/>
    <n v="42891"/>
    <x v="10"/>
    <s v="Candidate registered"/>
    <s v="PAINE SUSAN M (SUSAN PAINE)"/>
    <m/>
    <s v="1005 5TH AVE SO, APT 102"/>
    <s v="EDMONDS"/>
    <s v="SNOHOMISH"/>
    <s v="WA"/>
    <n v="98020"/>
    <s v="SMPAINE@EARTHLINK.NET"/>
    <s v="smpaine@earthlink.net"/>
    <s v="206-371-5148"/>
    <s v="PORT COMMISSIONER"/>
    <n v="47"/>
    <s v="PORT OF EDMONDS"/>
    <n v="3931"/>
    <s v="SNOHOMISH"/>
    <s v="Local"/>
    <n v="15005"/>
    <s v="C"/>
    <s v="Registration and financial affairs"/>
    <s v="Candidate"/>
    <s v="Candidate"/>
    <m/>
    <m/>
    <m/>
    <s v="D"/>
    <x v="0"/>
    <n v="43046"/>
    <s v="mini"/>
    <b v="1"/>
    <m/>
    <m/>
    <s v="Not in primary"/>
    <s v="Lost in general"/>
    <m/>
    <m/>
    <m/>
    <m/>
    <m/>
    <m/>
    <m/>
    <m/>
    <m/>
    <s v="1005 5TH AVE SO, APT 102"/>
    <s v="EDMONDS"/>
    <s v="WA"/>
    <n v="98020"/>
    <s v="206-371-5148"/>
    <m/>
    <m/>
    <m/>
    <m/>
    <m/>
    <m/>
    <m/>
    <m/>
    <s v="https://web.pdc.wa.gov/rptimg/default.aspx?docid=4670204"/>
    <n v="14626"/>
    <n v="1429"/>
    <n v="2605"/>
    <m/>
    <m/>
    <s v="SUSAN PAINE"/>
    <s v="candidate"/>
    <m/>
    <n v="43597.945381944446"/>
  </r>
  <r>
    <s v="ca-2013-8777"/>
    <s v="MARTK  113"/>
    <s v="CA"/>
    <n v="41260"/>
    <m/>
    <m/>
    <m/>
    <s v="Electronic"/>
    <n v="41260"/>
    <x v="11"/>
    <s v="Candidate registered"/>
    <s v="Kathleen Martin (KATE MARTIN)"/>
    <m/>
    <s v="412 NW 73RD ST"/>
    <s v="SEATTLE"/>
    <s v="KING"/>
    <s v="WA"/>
    <n v="98117"/>
    <s v="kate@katemartinformayor.com"/>
    <s v="kate@katemartinformayor.com"/>
    <s v="206-783-6538"/>
    <s v="MAYOR"/>
    <n v="31"/>
    <s v="CITY OF SEATTLE"/>
    <n v="4048"/>
    <s v="KING"/>
    <s v="Local"/>
    <n v="414258"/>
    <s v="C"/>
    <s v="Registration and financial affairs"/>
    <s v="Candidate"/>
    <s v="Candidate"/>
    <m/>
    <m/>
    <m/>
    <s v="D"/>
    <x v="0"/>
    <n v="41583"/>
    <s v="full"/>
    <b v="1"/>
    <m/>
    <m/>
    <s v="Lost in primary"/>
    <m/>
    <m/>
    <m/>
    <m/>
    <m/>
    <m/>
    <m/>
    <m/>
    <m/>
    <m/>
    <s v="412 NW 73RD ST"/>
    <s v="SEATTLE"/>
    <s v="WA"/>
    <n v="98117"/>
    <s v="206-783-6538"/>
    <n v="9873.5"/>
    <n v="0"/>
    <n v="8684.27"/>
    <n v="350"/>
    <n v="0"/>
    <n v="0"/>
    <m/>
    <m/>
    <s v="https://web.pdc.wa.gov/rptimg/default.aspx?docid=3216469"/>
    <n v="12063"/>
    <n v="30666"/>
    <n v="8777"/>
    <n v="9156"/>
    <m/>
    <s v="KATE MARTIN"/>
    <s v="candidate"/>
    <m/>
    <n v="44149.182025462964"/>
  </r>
  <r>
    <s v="ca-2016-4232"/>
    <s v="HURSC  022"/>
    <s v="CA"/>
    <n v="42186"/>
    <m/>
    <m/>
    <m/>
    <s v="Mixed"/>
    <n v="42186"/>
    <x v="8"/>
    <s v="Candidate discontinued campaign"/>
    <s v="HURST CHRISTOPHER A (CHRISTOPHER HURST)"/>
    <m/>
    <s v="62504 INDIAN SUMMER WAY E"/>
    <s v="ENUMCLAW"/>
    <s v="KING"/>
    <s v="WA"/>
    <n v="98022"/>
    <s v="CHRISHURST2010@Q.COM"/>
    <s v="chrishurst2010@q.com"/>
    <s v="360-663-2608"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62504 INDIAN SUMMER WAY E"/>
    <s v="ENUMCLAW"/>
    <s v="WA"/>
    <n v="98022"/>
    <s v="360-663-2608"/>
    <n v="100834.04"/>
    <n v="0"/>
    <n v="51903"/>
    <n v="0"/>
    <n v="0"/>
    <n v="0"/>
    <m/>
    <m/>
    <s v="https://web.pdc.wa.gov/rptimg/default.aspx?docid=4486535"/>
    <n v="9122"/>
    <n v="34607"/>
    <n v="4232"/>
    <n v="5643"/>
    <n v="31"/>
    <s v="CHRISTOPHER HURST"/>
    <s v="candidate"/>
    <m/>
    <n v="44149.055532407408"/>
  </r>
  <r>
    <s v="ca-2017-3542"/>
    <s v="FARNA  801"/>
    <s v="CA"/>
    <n v="42889"/>
    <m/>
    <m/>
    <m/>
    <m/>
    <n v="42889"/>
    <x v="10"/>
    <s v="Candidate registered"/>
    <s v="FARNSWORTH ADRIANA (ADRIANA FARNSWORTH)"/>
    <m/>
    <s v="1108 KITITTAS ST"/>
    <s v="WENATCHEE"/>
    <s v="CHELAN"/>
    <s v="WA"/>
    <n v="98801"/>
    <s v="adrianaworth@hotmail.com"/>
    <s v="adrianaworth@hotmail.com"/>
    <s v="509-665-9598"/>
    <s v="CITY COUNCIL MEMBER"/>
    <n v="32"/>
    <s v="CITY OF WENATCHEE"/>
    <n v="4329"/>
    <s v="CHELAN"/>
    <s v="Local"/>
    <n v="17713"/>
    <s v="C"/>
    <s v="Registration and financial affairs"/>
    <s v="Candidate"/>
    <s v="Candidate"/>
    <m/>
    <m/>
    <m/>
    <s v="D"/>
    <x v="0"/>
    <n v="43046"/>
    <s v="mini"/>
    <b v="1"/>
    <m/>
    <m/>
    <s v="Not in primary"/>
    <s v="Lost in general"/>
    <m/>
    <m/>
    <m/>
    <m/>
    <m/>
    <m/>
    <m/>
    <m/>
    <m/>
    <s v="1108 KITITTAS ST"/>
    <s v="WENATCHEE"/>
    <s v="WA"/>
    <n v="98801"/>
    <s v="509-665-9598"/>
    <m/>
    <m/>
    <m/>
    <m/>
    <m/>
    <m/>
    <m/>
    <m/>
    <s v="https://web.pdc.wa.gov/rptimg/default.aspx?docid=4651241"/>
    <n v="6051"/>
    <n v="3197"/>
    <n v="3542"/>
    <m/>
    <m/>
    <s v="ADRIANA FARNSWORTH"/>
    <s v="candidate"/>
    <m/>
    <n v="43597.959907407407"/>
  </r>
  <r>
    <s v="ca-2017-2501"/>
    <s v="BYERC  012"/>
    <s v="CA"/>
    <n v="42888"/>
    <m/>
    <m/>
    <m/>
    <m/>
    <n v="42888"/>
    <x v="10"/>
    <s v="Candidate registered"/>
    <s v="BYERS CHAD H (CHAD BYERS)"/>
    <m/>
    <s v="2823 166TH PL SE"/>
    <s v="BOTHELL"/>
    <s v="SNOHOMISH"/>
    <s v="WA"/>
    <n v="98012"/>
    <s v="CB4AWWD@MADJINN.COM"/>
    <s v="chad@madjinn.com"/>
    <s v="206-310-2864"/>
    <s v="WATER &amp; SEWER COMMISSIONER"/>
    <n v="53"/>
    <s v="ALDERWOOD WATER &amp; WASTEWATER DIST"/>
    <n v="3018"/>
    <s v="SNOHOMISH"/>
    <s v="Local"/>
    <n v="122435"/>
    <s v="C"/>
    <s v="Registration and financial affairs"/>
    <s v="Candidate"/>
    <s v="Candidate"/>
    <m/>
    <m/>
    <m/>
    <s v="D"/>
    <x v="0"/>
    <n v="43046"/>
    <s v="mini"/>
    <b v="1"/>
    <m/>
    <m/>
    <s v="Not in primary"/>
    <s v="Lost in general"/>
    <m/>
    <m/>
    <m/>
    <m/>
    <m/>
    <m/>
    <m/>
    <m/>
    <m/>
    <s v="2823 166TH PL SE"/>
    <s v="BOTHELL"/>
    <s v="WA"/>
    <n v="98012"/>
    <s v="206-310-2864"/>
    <m/>
    <m/>
    <m/>
    <m/>
    <m/>
    <m/>
    <m/>
    <m/>
    <s v="https://web.pdc.wa.gov/rptimg/default.aspx?docid=4652284"/>
    <n v="2527"/>
    <n v="2256"/>
    <n v="2501"/>
    <m/>
    <m/>
    <s v="CHAD BYERS"/>
    <s v="candidate"/>
    <m/>
    <n v="43597.943773148145"/>
  </r>
  <r>
    <s v="ca-2017-3008"/>
    <s v="ALBEK  563"/>
    <s v="CA"/>
    <n v="42885"/>
    <m/>
    <m/>
    <m/>
    <m/>
    <n v="42885"/>
    <x v="10"/>
    <s v="Candidate registered"/>
    <s v="Kenneth e. Albert (KENNETH ALBERT)"/>
    <m/>
    <s v="608 W BROADWAY"/>
    <s v="MONTESANO"/>
    <s v="GRAYS HARBOR"/>
    <s v="WA"/>
    <n v="98563"/>
    <s v="kealbert521@gmail.com"/>
    <s v="kealbert@comcast.net"/>
    <s v="360-280-1268"/>
    <s v="COUNTY TREASURER"/>
    <n v="28"/>
    <s v="GRAYS HARBOR CO"/>
    <n v="3369"/>
    <s v="GRAYS HARBOR"/>
    <s v="Local"/>
    <n v="40045"/>
    <s v="C"/>
    <s v="Registration and financial affairs"/>
    <s v="Candidate"/>
    <s v="Candidate"/>
    <m/>
    <m/>
    <m/>
    <s v="D"/>
    <x v="0"/>
    <n v="43046"/>
    <s v="mini"/>
    <b v="1"/>
    <m/>
    <m/>
    <s v="Not in primary"/>
    <s v="Unopposed in general"/>
    <m/>
    <m/>
    <m/>
    <m/>
    <m/>
    <m/>
    <m/>
    <m/>
    <m/>
    <s v="608 W BROADWAY"/>
    <s v="MONTESANO"/>
    <s v="WA"/>
    <n v="98563"/>
    <s v="360-280-1268"/>
    <m/>
    <m/>
    <m/>
    <m/>
    <m/>
    <m/>
    <m/>
    <m/>
    <s v="https://web.pdc.wa.gov/rptimg/default.aspx?docid=4651588"/>
    <n v="305"/>
    <n v="62"/>
    <n v="3008"/>
    <m/>
    <m/>
    <s v="KENNETH ALBERT"/>
    <s v="candidate"/>
    <m/>
    <n v="43833.453483796293"/>
  </r>
  <r>
    <s v="ca-2017-3199"/>
    <s v="HATCG  059"/>
    <s v="CA"/>
    <n v="42877"/>
    <m/>
    <m/>
    <m/>
    <m/>
    <n v="42877"/>
    <x v="10"/>
    <s v="Candidate registered"/>
    <s v="HATCHER MAYS GLORIA J (GLORIA HATCHER-MAYS)"/>
    <m/>
    <s v="13709 199TH CT SE"/>
    <s v="RENTON"/>
    <s v="KING"/>
    <s v="WA"/>
    <n v="98059"/>
    <s v="Vote4gloria@outlook.com"/>
    <s v="vote4gloria@outlook.com"/>
    <s v="425-687-8773"/>
    <s v="FIRE COMMISSIONER"/>
    <n v="44"/>
    <s v="KING FIRE PROT DIST 10"/>
    <n v="3477"/>
    <s v="KING"/>
    <s v="Local"/>
    <n v="15040"/>
    <s v="C"/>
    <s v="Registration and financial affairs"/>
    <s v="Candidate"/>
    <s v="Candidate"/>
    <m/>
    <m/>
    <m/>
    <s v="D"/>
    <x v="0"/>
    <n v="43046"/>
    <s v="mini"/>
    <b v="1"/>
    <m/>
    <m/>
    <s v="Not in primary"/>
    <s v="Unopposed in general"/>
    <m/>
    <m/>
    <m/>
    <m/>
    <m/>
    <m/>
    <m/>
    <m/>
    <m/>
    <s v="13709 199TH CT SE"/>
    <s v="RENTON"/>
    <s v="WA"/>
    <n v="98059"/>
    <s v="206-326-0709"/>
    <m/>
    <m/>
    <m/>
    <m/>
    <m/>
    <m/>
    <m/>
    <m/>
    <s v="https://web.pdc.wa.gov/rptimg/default.aspx?docid=4649047"/>
    <n v="8148"/>
    <n v="2897"/>
    <n v="3199"/>
    <m/>
    <m/>
    <s v="GABRIELLE GIRVIN"/>
    <s v="candidate"/>
    <m/>
    <n v="43597.954710648148"/>
  </r>
  <r>
    <s v="ca-2013-8604"/>
    <s v="BLOCJ  166"/>
    <s v="CA"/>
    <n v="41424"/>
    <m/>
    <m/>
    <m/>
    <s v="Electronic"/>
    <n v="41424"/>
    <x v="11"/>
    <s v="Candidate registered"/>
    <s v="BLOCK JACK S JR (JACK BLOCK)"/>
    <m/>
    <s v="PO BOX 393"/>
    <s v="BURIEN"/>
    <s v="KING"/>
    <s v="WA"/>
    <n v="98062"/>
    <s v="JACKBLOCKJR@COMCAST.NET"/>
    <s v="jackblockjr@comcast.net"/>
    <s v="206-246-7708"/>
    <s v="CITY COUNCIL MEMBER"/>
    <n v="32"/>
    <s v="CITY OF BURIEN"/>
    <n v="4713"/>
    <s v="KING"/>
    <s v="Local"/>
    <n v="24197"/>
    <s v="C"/>
    <s v="Registration and financial affairs"/>
    <s v="Candidate"/>
    <s v="Candidate"/>
    <m/>
    <m/>
    <m/>
    <s v="D"/>
    <x v="0"/>
    <n v="41583"/>
    <s v="full"/>
    <b v="1"/>
    <m/>
    <m/>
    <s v="Qualified for general"/>
    <s v="Lost in general"/>
    <m/>
    <m/>
    <m/>
    <m/>
    <m/>
    <m/>
    <m/>
    <m/>
    <m/>
    <s v="PO BOX 393"/>
    <s v="BURIEN"/>
    <s v="WA"/>
    <n v="98062"/>
    <s v="206-246-7708"/>
    <n v="17333.8"/>
    <n v="79.84"/>
    <n v="11905.71"/>
    <n v="0"/>
    <n v="0"/>
    <n v="0"/>
    <m/>
    <m/>
    <s v="https://web.pdc.wa.gov/rptimg/default.aspx?docid=3395520"/>
    <n v="1496"/>
    <n v="6695"/>
    <n v="8604"/>
    <n v="8757"/>
    <m/>
    <s v="JACK BLOCK"/>
    <s v="candidate"/>
    <m/>
    <n v="44149.168356481481"/>
  </r>
  <r>
    <s v="ca-2017-2169"/>
    <s v="REDML  290"/>
    <s v="CA"/>
    <n v="42869"/>
    <m/>
    <m/>
    <m/>
    <m/>
    <n v="42869"/>
    <x v="10"/>
    <s v="Candidate registered"/>
    <s v="Linda Redmon (LINDA REDMON)"/>
    <m/>
    <s v="1429 AVENUE D #176"/>
    <s v="SNOHOMISH"/>
    <s v="SNOHOMISH"/>
    <s v="WA"/>
    <n v="98290"/>
    <s v="electmyfriendlinda@gmail.com"/>
    <s v="electmyfriendlinda@gmail.com"/>
    <s v="360-386-2908"/>
    <s v="CITY COUNCIL MEMBER"/>
    <n v="32"/>
    <s v="CITY OF SNOHOMISH"/>
    <n v="4106"/>
    <s v="SNOHOMISH"/>
    <s v="Local"/>
    <n v="6091"/>
    <s v="C"/>
    <s v="Registration and financial affairs"/>
    <s v="Candidate"/>
    <s v="Candidate"/>
    <m/>
    <m/>
    <m/>
    <s v="D"/>
    <x v="0"/>
    <n v="43046"/>
    <s v="mini"/>
    <b v="1"/>
    <m/>
    <m/>
    <s v="Not in primary"/>
    <s v="Won in general"/>
    <m/>
    <m/>
    <m/>
    <m/>
    <m/>
    <m/>
    <m/>
    <m/>
    <m/>
    <s v="207 AVENUE D, SUITE 100"/>
    <s v="SNOHOMISH"/>
    <s v="WA"/>
    <n v="98290"/>
    <s v="360-386-2908"/>
    <m/>
    <m/>
    <m/>
    <m/>
    <m/>
    <m/>
    <m/>
    <m/>
    <s v="https://web.pdc.wa.gov/rptimg/default.aspx?docid=4647513"/>
    <n v="16029"/>
    <n v="1955"/>
    <n v="2169"/>
    <m/>
    <m/>
    <s v="MARC REDMON"/>
    <s v="candidate"/>
    <m/>
    <n v="43597.938321759262"/>
  </r>
  <r>
    <s v="ca-2017-3418"/>
    <s v="TOUMJ  682"/>
    <s v="CA"/>
    <n v="42863"/>
    <m/>
    <m/>
    <m/>
    <s v="Electronic"/>
    <n v="42863"/>
    <x v="10"/>
    <s v="Candidate registered"/>
    <s v="TUOMINEN JANELLE (JANELLE TUOMINEN)"/>
    <m/>
    <s v="3508 NE 109TH AVE APT R6"/>
    <s v="VANCOUVER"/>
    <s v="CLARK"/>
    <s v="WA"/>
    <n v="98682"/>
    <s v="janelle.tuominen@yahoo.com"/>
    <s v="janelle.tuominen@yahoo.com"/>
    <s v="360-558-9723"/>
    <s v="SCHOOL DIRECTOR"/>
    <n v="49"/>
    <s v="EVERGREEN SD 114"/>
    <n v="3282"/>
    <s v="CLARK"/>
    <s v="Local"/>
    <n v="83690"/>
    <s v="C"/>
    <s v="Registration and financial affairs"/>
    <s v="Candidate"/>
    <s v="Candidate"/>
    <m/>
    <m/>
    <m/>
    <s v="D"/>
    <x v="0"/>
    <n v="43046"/>
    <s v="mini"/>
    <b v="1"/>
    <m/>
    <m/>
    <s v="Lost in primary"/>
    <m/>
    <m/>
    <m/>
    <m/>
    <m/>
    <m/>
    <m/>
    <m/>
    <m/>
    <m/>
    <s v="17702 NE 232ND AVE"/>
    <s v="BRUSH PRAIRE"/>
    <s v="WA"/>
    <n v="98606"/>
    <s v="360-256-2905"/>
    <n v="2651.91"/>
    <n v="0"/>
    <n v="1433.05"/>
    <n v="0"/>
    <n v="0"/>
    <n v="0"/>
    <m/>
    <m/>
    <s v="https://web.pdc.wa.gov/rptimg/default.aspx?docid=4646034"/>
    <n v="19691"/>
    <n v="3092"/>
    <n v="3418"/>
    <n v="4972"/>
    <m/>
    <s v="BETTY TUOMINEN"/>
    <s v="candidate"/>
    <m/>
    <n v="44149.028657407405"/>
  </r>
  <r>
    <s v="ca-2012-10349"/>
    <s v="TOMAM  939"/>
    <s v="CA"/>
    <n v="41092"/>
    <m/>
    <m/>
    <m/>
    <s v="Electronic"/>
    <n v="41092"/>
    <x v="13"/>
    <s v="Candidate registered"/>
    <s v="TOMASKIN MATHEW K (MATHEW TOMASKIN)"/>
    <m/>
    <s v="PO BOX 302"/>
    <s v="WAPATO"/>
    <s v="YAKIMA"/>
    <s v="WA"/>
    <n v="98951"/>
    <s v="TOMASKIN2012@GMAIL.COM"/>
    <s v="tomaskin2012@gmail.com"/>
    <s v="509-945-5911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D"/>
    <x v="0"/>
    <n v="41219"/>
    <s v="mini"/>
    <b v="1"/>
    <m/>
    <m/>
    <s v="Qualified for general"/>
    <s v="Lost in general"/>
    <s v="Challenger"/>
    <m/>
    <m/>
    <m/>
    <m/>
    <m/>
    <m/>
    <m/>
    <m/>
    <s v="4481 JONES RD"/>
    <s v="WAPATO"/>
    <s v="WA"/>
    <n v="98951"/>
    <s v="509-833-8701"/>
    <n v="4550"/>
    <n v="0"/>
    <n v="0"/>
    <n v="0"/>
    <n v="0"/>
    <n v="0"/>
    <m/>
    <m/>
    <s v="https://web.pdc.wa.gov/rptimg/default.aspx?docid=3211694"/>
    <n v="19602"/>
    <n v="7726"/>
    <n v="10349"/>
    <n v="10663"/>
    <n v="14"/>
    <s v="ASA WASHINES"/>
    <s v="candidate"/>
    <m/>
    <n v="44149.247789351852"/>
  </r>
  <r>
    <s v="ca-2016-4338"/>
    <s v="FRASK2 503"/>
    <s v="CA"/>
    <n v="42281"/>
    <m/>
    <m/>
    <m/>
    <s v="Electronic"/>
    <n v="42281"/>
    <x v="8"/>
    <s v="Candidate registered"/>
    <s v="Karen R Fraser (KAREN FRASER)"/>
    <m/>
    <s v="7806 COOPER POINT RD NW"/>
    <s v="OLYMPIA"/>
    <m/>
    <s v="WA"/>
    <n v="98502"/>
    <s v="KARENFRASER22@COMCAST.NET"/>
    <s v="karenfraser22@comcast.net"/>
    <s v="360-250-6261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6015 MARANTHA LANE SW"/>
    <s v="OLYMPIA"/>
    <s v="WA"/>
    <n v="98512"/>
    <s v="360-480-9067"/>
    <n v="292440.59999999998"/>
    <n v="0"/>
    <n v="292540.59999999998"/>
    <n v="0"/>
    <n v="0"/>
    <n v="0"/>
    <m/>
    <m/>
    <s v="https://web.pdc.wa.gov/rptimg/default.aspx?docid=4704663"/>
    <n v="6514"/>
    <n v="25986"/>
    <n v="4338"/>
    <n v="5536"/>
    <m/>
    <s v="CHRISTINE GARST"/>
    <s v="candidate"/>
    <m/>
    <n v="44149.051458333335"/>
  </r>
  <r>
    <s v="ca-2016-4107"/>
    <s v="LYTTK  221"/>
    <s v="CA"/>
    <n v="42039"/>
    <m/>
    <m/>
    <m/>
    <s v="Electronic"/>
    <n v="42039"/>
    <x v="8"/>
    <s v="Candidate registered"/>
    <s v="LYTTON KRISTINE C (KRISTINE LYTTON)"/>
    <m/>
    <s v="1004 COMMERCIAL AVENUE PMB 349"/>
    <s v="ANACORTES"/>
    <s v="SKAGIT"/>
    <s v="WA"/>
    <n v="98221"/>
    <s v="MRLYTTON@FIDALGO.NET"/>
    <s v="mrlytton@fidalgo.net"/>
    <s v="360-631-0619"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Unopposed in general"/>
    <s v="Incumbent"/>
    <m/>
    <m/>
    <m/>
    <m/>
    <m/>
    <m/>
    <m/>
    <m/>
    <s v="33253 34TH AVE SW"/>
    <s v="FEDERAL WAY"/>
    <s v="WA"/>
    <n v="98023"/>
    <m/>
    <n v="108608.14"/>
    <n v="5480.71"/>
    <n v="114288.24"/>
    <n v="0"/>
    <n v="0"/>
    <n v="0"/>
    <n v="872.14"/>
    <n v="0"/>
    <s v="https://web.pdc.wa.gov/rptimg/default.aspx?docid=4600850"/>
    <n v="11757"/>
    <n v="1547"/>
    <n v="4107"/>
    <n v="5774"/>
    <n v="40"/>
    <s v="MELISSA PFEIFER"/>
    <s v="candidate"/>
    <m/>
    <n v="44149.0627662037"/>
  </r>
  <r>
    <s v="ca-2016-4223"/>
    <s v="STRUR  501"/>
    <s v="CA"/>
    <n v="42390"/>
    <m/>
    <m/>
    <m/>
    <s v="Electronic"/>
    <n v="42390"/>
    <x v="8"/>
    <s v="Candidate registered"/>
    <s v="STRUB RHENDA I (RHENDA STRUB)"/>
    <m/>
    <s v="120 STATE AVE NE, #256"/>
    <s v="OLYMPIA"/>
    <s v="THURSTON"/>
    <s v="WA"/>
    <n v="98501"/>
    <s v="RHENDA@RHENDA.COM"/>
    <s v="rhenda@rhenda.com"/>
    <s v="360-280-2533"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3817 FOXTAIL CT SE"/>
    <s v="OLYMPIA"/>
    <s v="WA"/>
    <n v="98501"/>
    <s v="360-280-2533"/>
    <n v="21308.78"/>
    <n v="0"/>
    <n v="26349.42"/>
    <n v="5000"/>
    <n v="0"/>
    <n v="0"/>
    <m/>
    <m/>
    <s v="https://web.pdc.wa.gov/rptimg/default.aspx?docid=4581754"/>
    <n v="19037"/>
    <n v="3793"/>
    <n v="4223"/>
    <n v="6150"/>
    <n v="22"/>
    <s v="DANIELLE WESTBROOK"/>
    <s v="candidate"/>
    <m/>
    <n v="44149.076342592591"/>
  </r>
  <r>
    <s v="ca-2016-4444"/>
    <s v="COOPA  942"/>
    <s v="CA"/>
    <n v="42514"/>
    <m/>
    <m/>
    <m/>
    <s v="Electronic"/>
    <n v="42514"/>
    <x v="8"/>
    <s v="Candidate registered"/>
    <s v="Angela Jencks Cooper (ANGELA COOPER)"/>
    <m/>
    <s v="P.O. BOX 2084"/>
    <s v="SELAH"/>
    <s v="YAKIMA"/>
    <s v="WA"/>
    <n v="98942"/>
    <s v="AJ.COOPER@OUTLOOK.COM"/>
    <s v="aj.cooper@outlook.com"/>
    <s v="509-426-8740"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3900 DEKKER RD"/>
    <s v="OUTLOOK"/>
    <s v="WA"/>
    <n v="98938"/>
    <s v="509-833-3333"/>
    <n v="7639.6"/>
    <n v="0"/>
    <n v="4103.4799999999996"/>
    <n v="-1221.23"/>
    <n v="0"/>
    <n v="0"/>
    <n v="115.99"/>
    <n v="0"/>
    <s v="https://web.pdc.wa.gov/rptimg/default.aspx?docid=4580557"/>
    <n v="4116"/>
    <n v="11743"/>
    <n v="4444"/>
    <n v="5429"/>
    <n v="15"/>
    <s v="TEODORA MARTINEZ-CHAVEZ"/>
    <s v="candidate"/>
    <m/>
    <n v="44149.046666666669"/>
  </r>
  <r>
    <s v="ca-2016-4226"/>
    <s v="SUGIK  043"/>
    <s v="CA"/>
    <n v="42529"/>
    <m/>
    <m/>
    <m/>
    <m/>
    <n v="42529"/>
    <x v="8"/>
    <s v="Candidate registered"/>
    <s v="SUGIYAMA KAZUAKI (KAZUAKI SUGIYAMA)"/>
    <m/>
    <s v="23321 CEDAR WAY J104"/>
    <s v="MOUNTLAKE TERRACE"/>
    <s v="KING"/>
    <s v="WA"/>
    <n v="98043"/>
    <s v="VoteforKaz@gmail.com"/>
    <s v="voteforkaz@gmail.com"/>
    <s v="206-261-7351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2682"/>
    <s v="mini"/>
    <b v="1"/>
    <m/>
    <m/>
    <s v="Lost in primary"/>
    <m/>
    <s v="Challenger"/>
    <m/>
    <m/>
    <m/>
    <m/>
    <m/>
    <m/>
    <m/>
    <m/>
    <s v="23321 CEDAR WAY J104"/>
    <s v="MOUNTLAKE TERRACE"/>
    <s v="WA"/>
    <n v="98043"/>
    <s v="206-261-7351"/>
    <m/>
    <m/>
    <m/>
    <m/>
    <m/>
    <m/>
    <m/>
    <m/>
    <s v="https://web.pdc.wa.gov/rptimg/default.aspx?docid=4578866"/>
    <n v="19050"/>
    <n v="3796"/>
    <n v="4226"/>
    <m/>
    <n v="1"/>
    <s v="KAZUAKI SUGIYAMA"/>
    <s v="candidate"/>
    <m/>
    <n v="43597.967210648145"/>
  </r>
  <r>
    <s v="ca-2016-4217"/>
    <s v="IRWIW  133"/>
    <s v="CA"/>
    <n v="42482"/>
    <m/>
    <m/>
    <m/>
    <s v="Electronic"/>
    <n v="42482"/>
    <x v="8"/>
    <s v="Candidate registered"/>
    <s v="IRWIN WESLEY D (WESLEY IRWIN)"/>
    <m/>
    <s v="19523 FIRLANDS WAY N. A3"/>
    <s v="SHORELINE"/>
    <s v="KING"/>
    <s v="WA"/>
    <n v="98133"/>
    <s v="wesley@wesleyirwinforstatehouse.com"/>
    <s v="wesley@wesleyirwinforstatehouse.com"/>
    <s v="206-819-3062"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19523 FIRLANDS WAY N. A3"/>
    <s v="SHORELINE"/>
    <s v="WA"/>
    <n v="98133"/>
    <s v="206-819-3062"/>
    <n v="2340"/>
    <n v="0"/>
    <n v="1166.48"/>
    <n v="0"/>
    <n v="0"/>
    <n v="0"/>
    <m/>
    <m/>
    <s v="https://web.pdc.wa.gov/rptimg/default.aspx?docid=4567388"/>
    <n v="9361"/>
    <n v="3790"/>
    <n v="4217"/>
    <n v="5658"/>
    <n v="32"/>
    <s v="WESLEY IRWIN"/>
    <s v="candidate"/>
    <m/>
    <n v="44149.057847222219"/>
  </r>
  <r>
    <s v="ca-2016-4393"/>
    <s v="EDMOC  422"/>
    <s v="CA"/>
    <n v="42475"/>
    <m/>
    <m/>
    <m/>
    <s v="Electronic"/>
    <n v="42475"/>
    <x v="8"/>
    <s v="Candidate registered"/>
    <s v="Carolyn Edmonds (CAROLYN EDMONDS)"/>
    <m/>
    <s v="4714 FAIRWOOD BLVD NE, #1702"/>
    <s v="TACOMA"/>
    <s v="PIERCE"/>
    <s v="WA"/>
    <n v="87422"/>
    <s v="carolyn.edmonds@comcast.net"/>
    <s v="carolyn.edmonds@comcast.net"/>
    <s v="253-617-7061"/>
    <s v="COUNTY COUNCIL MEMBER"/>
    <n v="25"/>
    <s v="PIERCE CO"/>
    <n v="3879"/>
    <s v="PIERCE"/>
    <s v="Local"/>
    <n v="452900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m/>
    <m/>
    <m/>
    <m/>
    <m/>
    <m/>
    <m/>
    <m/>
    <m/>
    <s v="4212 FAIRWOOD BLVD NE"/>
    <s v="TACOMA"/>
    <s v="WA"/>
    <n v="98422"/>
    <s v="253-942-9998"/>
    <n v="34121.67"/>
    <n v="0"/>
    <n v="37646.629999999997"/>
    <n v="0"/>
    <n v="0"/>
    <n v="0"/>
    <n v="1202.94"/>
    <n v="0"/>
    <s v="https://web.pdc.wa.gov/rptimg/default.aspx?docid=4565572"/>
    <n v="5395"/>
    <n v="3905"/>
    <n v="4393"/>
    <n v="5479"/>
    <m/>
    <s v="LORRAINE CRISS"/>
    <s v="candidate"/>
    <m/>
    <n v="44149.048414351855"/>
  </r>
  <r>
    <s v="ca-2016-4648"/>
    <s v="PALUG2 072"/>
    <s v="CA"/>
    <n v="42465"/>
    <m/>
    <m/>
    <m/>
    <s v="Electronic"/>
    <n v="42465"/>
    <x v="8"/>
    <s v="Candidate registered"/>
    <s v="Guy Palumbo (GUY PALUMBO)"/>
    <m/>
    <s v="10526 221ST PLACE SE"/>
    <s v="SNOHOMISH"/>
    <s v="KING"/>
    <s v="WA"/>
    <n v="98296"/>
    <s v="guy@guy4senate.com"/>
    <s v="guy@guy4senate.com"/>
    <s v="206-718-1970"/>
    <s v="STATE SENATOR"/>
    <n v="12"/>
    <s v="LEG DISTRICT 01 - SENATE"/>
    <n v="4730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Open seat"/>
    <m/>
    <m/>
    <m/>
    <m/>
    <m/>
    <m/>
    <m/>
    <m/>
    <s v="10526 221ST PLACE SE"/>
    <s v="SNOHOMISH"/>
    <s v="WA"/>
    <n v="98296"/>
    <s v="206-718-1970"/>
    <n v="230474.46"/>
    <n v="0"/>
    <n v="230474.46"/>
    <n v="0"/>
    <n v="0"/>
    <n v="0"/>
    <n v="57614.6"/>
    <n v="0"/>
    <s v="https://web.pdc.wa.gov/rptimg/default.aspx?docid=4560522"/>
    <n v="14738"/>
    <n v="26050"/>
    <n v="4648"/>
    <n v="5923"/>
    <n v="1"/>
    <s v="GUY PALUMBO"/>
    <s v="candidate"/>
    <m/>
    <n v="44149.067870370367"/>
  </r>
  <r>
    <s v="ca-2016-4678"/>
    <s v="ASKID  102"/>
    <s v="CA"/>
    <n v="42398"/>
    <m/>
    <m/>
    <m/>
    <s v="Electronic"/>
    <n v="42398"/>
    <x v="8"/>
    <s v="Candidate discontinued campaign"/>
    <s v="ASKINI DANIELLE N (DANIELLE ASKINI)"/>
    <m/>
    <s v="PO BOX 20786"/>
    <s v="SEATTLE"/>
    <s v="KING"/>
    <s v="WA"/>
    <n v="98102"/>
    <s v="INFO@DANNIASKINI.COM"/>
    <s v="danielleaskini@gmail.com"/>
    <s v="206-855-5595"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2518 S BRANDON CT"/>
    <s v="SEATTLE"/>
    <s v="WA"/>
    <n v="98108"/>
    <m/>
    <n v="33093.47"/>
    <n v="0"/>
    <n v="33093.47"/>
    <n v="0"/>
    <n v="0"/>
    <n v="0"/>
    <m/>
    <m/>
    <s v="https://web.pdc.wa.gov/rptimg/default.aspx?filerid_election_year=ASKID%20%20102%3A%7C%3A2016"/>
    <n v="683"/>
    <n v="4106"/>
    <n v="4678"/>
    <n v="5273"/>
    <n v="43"/>
    <s v="JEANNE LEGAULT"/>
    <s v="candidate"/>
    <m/>
    <n v="44149.039525462962"/>
  </r>
  <r>
    <s v="ca-2016-4119"/>
    <s v="LICHS  209"/>
    <s v="CA"/>
    <n v="42408"/>
    <m/>
    <m/>
    <m/>
    <s v="Electronic"/>
    <n v="42408"/>
    <x v="8"/>
    <s v="Candidate registered"/>
    <s v="LICHTY SHARLENE A (SHARLENE LICHTY)"/>
    <m/>
    <s v="PO BOX 30673"/>
    <s v="SPOKANE"/>
    <s v="SPOKANE"/>
    <s v="WA"/>
    <n v="99223"/>
    <s v="SHAR@VOTESHARLICHTY.COM"/>
    <s v="shar@votesharlichty.com"/>
    <s v="509-218-5386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Lost in general"/>
    <s v="Challenger"/>
    <m/>
    <m/>
    <m/>
    <m/>
    <m/>
    <m/>
    <m/>
    <m/>
    <s v="2705 E MT VERNON DRIVE"/>
    <s v="SPOKANE"/>
    <s v="WA"/>
    <n v="99223"/>
    <s v="509-939-1897"/>
    <n v="32787.89"/>
    <n v="65.98"/>
    <n v="32850.67"/>
    <n v="0"/>
    <n v="0"/>
    <n v="0"/>
    <n v="950.03"/>
    <n v="0"/>
    <s v="https://web.pdc.wa.gov/rptimg/default.aspx?filerid_election_year=LICHS%20%20209%3A%7C%3A2016"/>
    <n v="11371"/>
    <n v="3726"/>
    <n v="4119"/>
    <n v="5760"/>
    <n v="6"/>
    <s v="BARBARA MARNEY"/>
    <s v="candidate"/>
    <m/>
    <n v="44149.062268518515"/>
  </r>
  <r>
    <s v="ca-2016-4540"/>
    <s v="ROGES  586"/>
    <s v="CA"/>
    <n v="42424"/>
    <m/>
    <m/>
    <m/>
    <m/>
    <n v="42424"/>
    <x v="8"/>
    <s v="Candidate registered"/>
    <s v="ROGERS STEPHEN E (STEPHEN ROGERS)"/>
    <m/>
    <s v="PO BOX 1120"/>
    <s v="SOUTH BEND"/>
    <s v="PACIFIC"/>
    <s v="WA"/>
    <n v="98586"/>
    <s v="SDROGERS@WILLAPABAY.ORG"/>
    <s v="sdrogers@willapabay.org"/>
    <s v="360-942-7990"/>
    <s v="COUNTY COMMISSIONER"/>
    <n v="23"/>
    <s v="PACIFIC CO"/>
    <n v="3841"/>
    <s v="PACIFIC"/>
    <s v="Local"/>
    <n v="13529"/>
    <s v="C"/>
    <s v="Registration and financial affairs"/>
    <s v="Candidate"/>
    <s v="Candidate"/>
    <m/>
    <m/>
    <m/>
    <s v="D"/>
    <x v="0"/>
    <n v="42682"/>
    <s v="mini"/>
    <b v="1"/>
    <m/>
    <m/>
    <s v="Qualified for general"/>
    <s v="Lost in general"/>
    <m/>
    <m/>
    <m/>
    <m/>
    <m/>
    <m/>
    <m/>
    <m/>
    <m/>
    <s v="PO BOX 335"/>
    <s v="SOUTH BEND"/>
    <s v="WA"/>
    <n v="98586"/>
    <s v="360-875-8033"/>
    <m/>
    <m/>
    <m/>
    <m/>
    <m/>
    <m/>
    <m/>
    <m/>
    <s v="https://web.pdc.wa.gov/rptimg/default.aspx?docid=4550524"/>
    <n v="16633"/>
    <n v="4004"/>
    <n v="4540"/>
    <m/>
    <m/>
    <s v="PATRICIA NEVE"/>
    <s v="candidate"/>
    <m/>
    <n v="43597.972615740742"/>
  </r>
  <r>
    <s v="ca-2016-4603"/>
    <s v="PORTK  104"/>
    <s v="CA"/>
    <n v="42416"/>
    <m/>
    <m/>
    <m/>
    <s v="Electronic"/>
    <n v="42416"/>
    <x v="8"/>
    <s v="Candidate registered"/>
    <s v="PORTERFIELD KAREN M (KAREN PORTERFIELD)"/>
    <m/>
    <s v="119 FIRST AVE SOUTH STE 320"/>
    <s v="SEATTLE"/>
    <m/>
    <s v="WA"/>
    <n v="98104"/>
    <s v="JAY@BLUEWAVEPOLITICS.COM"/>
    <s v="karenporterfield@comcast.net"/>
    <s v="206-682-7328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s v="Lost in primary"/>
    <m/>
    <m/>
    <m/>
    <m/>
    <m/>
    <m/>
    <m/>
    <m/>
    <m/>
    <m/>
    <s v="119 FIRST AVE S STE 320"/>
    <s v="SEATTLE"/>
    <s v="WA"/>
    <n v="98104"/>
    <m/>
    <n v="114152.44"/>
    <n v="0"/>
    <n v="129122.44"/>
    <n v="0"/>
    <n v="0"/>
    <n v="0"/>
    <m/>
    <m/>
    <s v="https://web.pdc.wa.gov/rptimg/default.aspx?docid=4549879"/>
    <n v="15463"/>
    <n v="4054"/>
    <n v="4603"/>
    <n v="5972"/>
    <m/>
    <s v="JAY PETTERSON"/>
    <s v="candidate"/>
    <m/>
    <n v="44149.069803240738"/>
  </r>
  <r>
    <s v="ca-2016-4593"/>
    <s v="PRICH  236"/>
    <s v="CA"/>
    <n v="42316"/>
    <m/>
    <m/>
    <m/>
    <s v="Electronic"/>
    <n v="42316"/>
    <x v="8"/>
    <s v="Candidate registered"/>
    <s v="PRICE JOHNSON HELEN C (HELEN PRICE JOHNSON)"/>
    <m/>
    <s v="PO BOX 112"/>
    <s v="CLINTON"/>
    <s v="ISLAND"/>
    <s v="WA"/>
    <n v="98236"/>
    <s v="HELEN@HELENPRICEJOHNSON.ORG"/>
    <s v="helen@helenpricejohnson.org"/>
    <s v="(360)929-6866"/>
    <s v="COUNTY COMMISSIONER"/>
    <n v="23"/>
    <s v="ISLAND CO"/>
    <n v="3424"/>
    <s v="ISLAND"/>
    <s v="Local"/>
    <n v="50867"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m/>
    <m/>
    <m/>
    <m/>
    <m/>
    <m/>
    <m/>
    <m/>
    <m/>
    <s v="2382 SOUNDVIEW DR."/>
    <s v="LANGLEY"/>
    <s v="WA"/>
    <n v="98260"/>
    <s v="360-321-2741"/>
    <n v="50407.21"/>
    <n v="5271"/>
    <n v="49209.33"/>
    <n v="0"/>
    <n v="0"/>
    <n v="0"/>
    <n v="115.99"/>
    <n v="0"/>
    <s v="https://web.pdc.wa.gov/rptimg/default.aspx?filerid_election_year=PRICH%20%20236%3A%7C%3A2016"/>
    <n v="15698"/>
    <n v="4044"/>
    <n v="4593"/>
    <n v="5975"/>
    <m/>
    <s v="MARGARET ANDERSON"/>
    <s v="candidate"/>
    <m/>
    <n v="44149.069884259261"/>
  </r>
  <r>
    <s v="ca-2016-4597"/>
    <s v="BANKB  513"/>
    <s v="CA"/>
    <n v="42251"/>
    <m/>
    <m/>
    <m/>
    <m/>
    <n v="42251"/>
    <x v="8"/>
    <s v="Candidate discontinued campaign"/>
    <s v="BANKS BRADLEY N (BRADLEY BANKS)"/>
    <m/>
    <s v="7121 INLAY STREET SE"/>
    <s v="LACEY"/>
    <s v="THURSTON"/>
    <s v="WA"/>
    <n v="98513"/>
    <s v="electbradbanks@gmail.com"/>
    <s v="electbradbanks@gmail.com"/>
    <s v="360-485-8460"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D"/>
    <x v="0"/>
    <n v="42682"/>
    <s v="full"/>
    <b v="1"/>
    <m/>
    <m/>
    <m/>
    <m/>
    <m/>
    <m/>
    <m/>
    <m/>
    <m/>
    <m/>
    <m/>
    <m/>
    <m/>
    <s v="3516 MERRYMAN PLACE SE"/>
    <s v="OLYMPIA"/>
    <s v="WA"/>
    <n v="97501"/>
    <s v="360-485-8460"/>
    <m/>
    <m/>
    <m/>
    <m/>
    <m/>
    <m/>
    <m/>
    <m/>
    <s v="https://web.pdc.wa.gov/rptimg/default.aspx?docid=4522165"/>
    <n v="974"/>
    <n v="4048"/>
    <n v="4597"/>
    <m/>
    <n v="22"/>
    <s v="KARLYN SHANNON"/>
    <s v="candidate"/>
    <m/>
    <n v="43597.973553240743"/>
  </r>
  <r>
    <s v="ca-2016-4238"/>
    <s v="HUDGZ  168"/>
    <s v="CA"/>
    <n v="42037"/>
    <m/>
    <m/>
    <m/>
    <s v="Electronic"/>
    <n v="42037"/>
    <x v="8"/>
    <s v="Candidate registered"/>
    <s v="HUDGINS ZACHARY L (ZACK HUDGINS)"/>
    <m/>
    <s v="4511 S 136TH STREET"/>
    <s v="TUKWILA"/>
    <s v="KING"/>
    <s v="WA"/>
    <n v="98168"/>
    <s v="ZACK@ZACKHUDGINS.INFO"/>
    <s v="zack@zackhudgins.info"/>
    <s v="206-860-9809"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PO BOX 9100"/>
    <s v="SEATTLE"/>
    <s v="WA"/>
    <n v="98109"/>
    <s v="206-486-0085"/>
    <n v="43260.08"/>
    <n v="70428.600000000006"/>
    <n v="82773.66"/>
    <n v="0"/>
    <n v="0"/>
    <n v="0"/>
    <n v="814.14"/>
    <n v="1280"/>
    <s v="https://web.pdc.wa.gov/rptimg/default.aspx?filerid_election_year=HUDGZ%20%20168%3A%7C%3A2016"/>
    <n v="8972"/>
    <n v="25410"/>
    <n v="4238"/>
    <n v="5633"/>
    <n v="11"/>
    <s v="JASON BENNETT"/>
    <s v="candidate"/>
    <m/>
    <n v="44149.055185185185"/>
  </r>
  <r>
    <s v="ca-2016-4724"/>
    <s v="MOSCL  043"/>
    <s v="CA"/>
    <n v="42027"/>
    <m/>
    <m/>
    <m/>
    <s v="Electronic"/>
    <n v="42027"/>
    <x v="8"/>
    <s v="Candidate discontinued campaign"/>
    <s v="MOSCOSO LUIS S (LUIS MOSCOSO)"/>
    <m/>
    <s v="PO BOX 1236"/>
    <s v="BOTHELL"/>
    <s v="KING"/>
    <s v="WA"/>
    <n v="98041"/>
    <s v="INFO@VOTELUIS.COM"/>
    <s v="info@voteluis.com"/>
    <s v="206-200-8663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D"/>
    <x v="0"/>
    <n v="42682"/>
    <s v="full"/>
    <b v="1"/>
    <m/>
    <m/>
    <m/>
    <m/>
    <s v="Open seat"/>
    <m/>
    <m/>
    <m/>
    <m/>
    <m/>
    <m/>
    <m/>
    <m/>
    <s v="PO BOX 9100"/>
    <s v="SEATTLE"/>
    <s v="WA"/>
    <n v="98109"/>
    <s v="206-486-0085"/>
    <n v="15250"/>
    <n v="7708.25"/>
    <n v="22958.25"/>
    <n v="0"/>
    <n v="0"/>
    <n v="0"/>
    <m/>
    <m/>
    <s v="https://web.pdc.wa.gov/rptimg/default.aspx?filerid_election_year=MOSCL%20%20043%3A%7C%3A2016"/>
    <n v="13361"/>
    <n v="26248"/>
    <n v="4724"/>
    <n v="5837"/>
    <n v="1"/>
    <s v="JASON BENNETT"/>
    <s v="candidate"/>
    <m/>
    <n v="44149.065057870372"/>
  </r>
  <r>
    <s v="ca-2016-4280"/>
    <s v="HANSD  110"/>
    <s v="CA"/>
    <n v="42020"/>
    <m/>
    <m/>
    <m/>
    <s v="Electronic"/>
    <n v="42020"/>
    <x v="8"/>
    <s v="Candidate registered"/>
    <s v="Drew Hansen (DREW HANSEN)"/>
    <m/>
    <s v="PO BOX 2140"/>
    <s v="POULSBO"/>
    <s v="KITSAP"/>
    <s v="WA"/>
    <n v="98370"/>
    <s v="ANDRUS@EMBARQMAIL.COM"/>
    <s v="dhansen@susmangodfery.com"/>
    <s v="360-440-3005"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Unopposed in general"/>
    <s v="Incumbent"/>
    <m/>
    <m/>
    <m/>
    <m/>
    <m/>
    <m/>
    <m/>
    <m/>
    <s v="PO BOX 2140"/>
    <s v="POULSBO"/>
    <s v="WA"/>
    <n v="98370"/>
    <m/>
    <n v="104120.22"/>
    <n v="23673.96"/>
    <n v="37399.040000000001"/>
    <n v="0"/>
    <n v="0"/>
    <n v="0"/>
    <n v="814.14"/>
    <n v="0"/>
    <s v="https://web.pdc.wa.gov/rptimg/default.aspx?docid=4224897"/>
    <n v="7925"/>
    <n v="30401"/>
    <n v="4280"/>
    <n v="5592"/>
    <n v="23"/>
    <s v="ALVIN F ANDRUS"/>
    <s v="candidate"/>
    <m/>
    <n v="44149.053599537037"/>
  </r>
  <r>
    <s v="ca-2015-5743"/>
    <s v="STORD  047"/>
    <s v="CA"/>
    <n v="42275"/>
    <m/>
    <m/>
    <m/>
    <s v="Electronic"/>
    <n v="42275"/>
    <x v="12"/>
    <s v="Candidate registered"/>
    <s v="David B Storaasli (DAVID  STORAASLI)"/>
    <m/>
    <s v="P.O. BOX 875"/>
    <s v="AUBURN"/>
    <s v="KING"/>
    <s v="WA"/>
    <n v="98071"/>
    <s v="dbscouncilrun@comcast.net"/>
    <s v="dbscouncilrun@comcast.net"/>
    <s v="253-266-2482"/>
    <s v="CITY COUNCIL MEMBER"/>
    <n v="32"/>
    <s v="CITY OF PACIFIC *"/>
    <n v="3840"/>
    <s v="KING"/>
    <s v="Local"/>
    <n v="2909"/>
    <s v="F"/>
    <s v="Financial affairs only"/>
    <s v="Candidate"/>
    <s v="Candidate"/>
    <m/>
    <m/>
    <m/>
    <s v="D"/>
    <x v="0"/>
    <n v="42311"/>
    <s v="full"/>
    <b v="1"/>
    <m/>
    <m/>
    <s v="Not in primary"/>
    <s v="Won in general"/>
    <m/>
    <m/>
    <m/>
    <m/>
    <m/>
    <m/>
    <m/>
    <m/>
    <m/>
    <s v="422 COAL AVE"/>
    <s v="ALGONA"/>
    <s v="WA"/>
    <n v="98001"/>
    <s v="253-288-0858"/>
    <n v="7470"/>
    <n v="0"/>
    <n v="4711.09"/>
    <n v="0"/>
    <n v="0"/>
    <n v="0"/>
    <m/>
    <m/>
    <s v="https://web.pdc.wa.gov/rptimg/default.aspx?docid=4523736"/>
    <n v="18836"/>
    <n v="4874"/>
    <n v="5743"/>
    <n v="7194"/>
    <m/>
    <s v="KEVIN RHODES"/>
    <s v="candidate"/>
    <m/>
    <n v="44149.11409722222"/>
  </r>
  <r>
    <s v="ca-2022-93041"/>
    <s v="BERRE--109"/>
    <s v="CA"/>
    <n v="44198"/>
    <n v="44697"/>
    <m/>
    <m/>
    <s v="Electronic"/>
    <n v="44198"/>
    <x v="6"/>
    <s v="Candidate declared"/>
    <s v="Elizabeth Berry (Liz Berry)"/>
    <m/>
    <s v="PO Box 9100"/>
    <s v="Seattle"/>
    <s v="KING"/>
    <s v="WA"/>
    <n v="98109"/>
    <s v="info@lizberry.com"/>
    <s v="liz@lizberry.com"/>
    <s v="206.923.9296"/>
    <s v="STATE REPRESENTATIVE"/>
    <n v="13"/>
    <s v="LEG DISTRICT 36 - HOUSE"/>
    <n v="4850"/>
    <s v="KING"/>
    <s v="Legislative"/>
    <n v="109534"/>
    <s v="C"/>
    <s v="Registration and financial affairs"/>
    <s v="Candidate"/>
    <s v="Candidate"/>
    <m/>
    <m/>
    <n v="2"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46798.63"/>
    <n v="6676.12"/>
    <n v="131770.97"/>
    <n v="0"/>
    <n v="0"/>
    <n v="3494.41"/>
    <n v="131.41"/>
    <n v="0"/>
    <s v="https://apollo.pdc.wa.gov/public/registrations/registration?registration_id=42792"/>
    <n v="26332"/>
    <n v="30399"/>
    <n v="93041"/>
    <n v="17269"/>
    <n v="36"/>
    <s v="Jason Bennett"/>
    <s v="candidate"/>
    <m/>
    <n v="45064.867106481484"/>
  </r>
  <r>
    <s v="ca-2019-23081"/>
    <s v="RUSSW  208"/>
    <s v="CA"/>
    <n v="43613"/>
    <n v="43599"/>
    <m/>
    <m/>
    <m/>
    <n v="43613"/>
    <x v="7"/>
    <s v="Candidate declared"/>
    <s v="Willie Russell"/>
    <m/>
    <s v="12018 1st Ave SE"/>
    <s v="Everett"/>
    <s v="SNOHOMISH"/>
    <s v="WA"/>
    <n v="98208"/>
    <s v="willie211dpco@gmail.com"/>
    <s v="willie211dpco@gmail.com"/>
    <s v="425-346-1155"/>
    <s v="COUNTY COUNCIL MEMBER"/>
    <n v="25"/>
    <s v="SNOHOMISH CO"/>
    <n v="4107"/>
    <s v="SNOHOMISH"/>
    <s v="Local"/>
    <n v="461635"/>
    <s v="C"/>
    <s v="Registration and financial affairs"/>
    <s v="Candidate"/>
    <s v="Candidate"/>
    <m/>
    <m/>
    <n v="3"/>
    <s v="D"/>
    <x v="0"/>
    <n v="43774"/>
    <s v="mini"/>
    <b v="1"/>
    <b v="0"/>
    <b v="1"/>
    <m/>
    <s v="Lost in general"/>
    <m/>
    <m/>
    <m/>
    <m/>
    <m/>
    <m/>
    <m/>
    <m/>
    <m/>
    <m/>
    <m/>
    <m/>
    <m/>
    <s v="425-346-1155"/>
    <m/>
    <m/>
    <m/>
    <m/>
    <m/>
    <m/>
    <m/>
    <m/>
    <s v="https://apollo.pdc.wa.gov/public/registrations/registration?registration_id=16030"/>
    <n v="23238"/>
    <n v="23833"/>
    <n v="23081"/>
    <m/>
    <m/>
    <s v="Willie Russell"/>
    <s v="candidate"/>
    <m/>
    <n v="44026.394224537034"/>
  </r>
  <r>
    <s v="ca-2020-1179"/>
    <s v="ORWAT  166"/>
    <s v="CA"/>
    <n v="43596"/>
    <m/>
    <m/>
    <m/>
    <s v="Electronic"/>
    <n v="43596"/>
    <x v="4"/>
    <s v="Candidate registered"/>
    <s v="Tina L. Orwall (Tina Orwall)"/>
    <m/>
    <s v="17837 First Ave S #299"/>
    <s v="Normandy Park"/>
    <s v="KING"/>
    <s v="WA"/>
    <n v="98148"/>
    <s v="tina.orwall@gmail.com"/>
    <s v="tina.orwall@gmail.com"/>
    <s v="206-409-3038"/>
    <s v="STATE REPRESENTATIVE"/>
    <n v="13"/>
    <s v="LEG DISTRICT 33 - HOUSE"/>
    <n v="4843"/>
    <s v="KING"/>
    <s v="Legislative"/>
    <n v="83197"/>
    <s v="C"/>
    <s v="Registration and financial affairs"/>
    <s v="Candidate"/>
    <s v="Candidate"/>
    <m/>
    <m/>
    <n v="1"/>
    <s v="D"/>
    <x v="0"/>
    <n v="44138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69051.710000000006"/>
    <n v="15000"/>
    <n v="68691.070000000007"/>
    <n v="0"/>
    <n v="0"/>
    <n v="0"/>
    <n v="479.2"/>
    <n v="0"/>
    <s v="https://apollo.pdc.wa.gov/public/registrations/registration?registration_id=17441"/>
    <n v="14558"/>
    <n v="523"/>
    <n v="1179"/>
    <n v="969"/>
    <n v="33"/>
    <s v="Abbot Taylor"/>
    <s v="candidate"/>
    <m/>
    <n v="44300.628958333335"/>
  </r>
  <r>
    <s v="ca-2019-1328"/>
    <s v="FIELS  052"/>
    <s v="CA"/>
    <n v="43596"/>
    <n v="43605"/>
    <m/>
    <m/>
    <s v="Electronic"/>
    <n v="43596"/>
    <x v="7"/>
    <s v="Candidate declared"/>
    <s v="FIELDS STEVEN J (STEVE FIELDS)"/>
    <m/>
    <s v="13200 OLD REDMOND RD"/>
    <s v="REDMOND"/>
    <s v="KING"/>
    <s v="WA"/>
    <n v="98052"/>
    <s v="STEVEFIELDSREDMOND@GMAIL.COM"/>
    <s v="stevefieldsredmond@gmail.com"/>
    <s v="425-444-3188"/>
    <s v="MAYOR"/>
    <n v="31"/>
    <s v="CITY OF REDMOND"/>
    <n v="4003"/>
    <s v="KING"/>
    <s v="Local"/>
    <n v="30342"/>
    <s v="C"/>
    <s v="Registration and financial affairs"/>
    <s v="Candidate"/>
    <s v="Candidate"/>
    <m/>
    <m/>
    <m/>
    <s v="D"/>
    <x v="0"/>
    <n v="43774"/>
    <s v="full"/>
    <b v="1"/>
    <b v="0"/>
    <b v="1"/>
    <m/>
    <s v="Lost in general"/>
    <m/>
    <m/>
    <m/>
    <m/>
    <m/>
    <m/>
    <m/>
    <m/>
    <m/>
    <s v="33253 34th Ave SW"/>
    <s v="Federal Way"/>
    <s v="WA"/>
    <n v="98023"/>
    <s v="253-653-1427"/>
    <n v="25150.400000000001"/>
    <n v="0"/>
    <n v="24787.64"/>
    <n v="0"/>
    <n v="0"/>
    <n v="2000"/>
    <m/>
    <m/>
    <s v="https://apollo.pdc.wa.gov/public/registrations/registration?registration_id=16244"/>
    <n v="6121"/>
    <n v="1181"/>
    <n v="1328"/>
    <n v="1819"/>
    <m/>
    <s v="MELISSA PFEIFER"/>
    <s v="candidate"/>
    <m/>
    <n v="44148.905740740738"/>
  </r>
  <r>
    <s v="ca-2020-23155"/>
    <s v="DOLAL  203"/>
    <s v="CA"/>
    <n v="43626"/>
    <m/>
    <m/>
    <m/>
    <s v="Electronic"/>
    <n v="43626"/>
    <x v="4"/>
    <s v="Candidate registered"/>
    <s v="Laurie Dolan"/>
    <m/>
    <s v="325 Washington Street NE #420"/>
    <s v="Olympia"/>
    <s v="THURSTON"/>
    <s v="WA"/>
    <n v="98501"/>
    <s v="LHDOLAN@COMCAST.NET"/>
    <s v="LHDOLAN@COMCAST.NET"/>
    <s v="360-570-7456"/>
    <s v="STATE REPRESENTATIVE"/>
    <n v="13"/>
    <s v="LEG DISTRICT 22 - HOUSE"/>
    <n v="4821"/>
    <s v="THURSTON"/>
    <s v="Legislative"/>
    <n v="112378"/>
    <s v="C"/>
    <s v="Registration and financial affairs"/>
    <s v="Candidate"/>
    <s v="Candidate"/>
    <m/>
    <m/>
    <n v="1"/>
    <s v="D"/>
    <x v="0"/>
    <n v="44138"/>
    <s v="full"/>
    <b v="1"/>
    <b v="1"/>
    <b v="1"/>
    <s v="Qualified for general"/>
    <s v="Won in general"/>
    <m/>
    <m/>
    <m/>
    <m/>
    <m/>
    <m/>
    <m/>
    <m/>
    <m/>
    <s v="8729 Fernwood St NE"/>
    <s v="Olympia"/>
    <s v="WA"/>
    <n v="98516"/>
    <s v="206-999-6776"/>
    <n v="63996.63"/>
    <n v="1071.4100000000001"/>
    <n v="61840.959999999999"/>
    <n v="0"/>
    <n v="0"/>
    <n v="0"/>
    <n v="405.6"/>
    <n v="0"/>
    <s v="https://apollo.pdc.wa.gov/public/registrations/registration?registration_id=16219"/>
    <n v="23352"/>
    <n v="91"/>
    <n v="23155"/>
    <n v="510"/>
    <n v="22"/>
    <s v="Steven J. Drew"/>
    <s v="candidate"/>
    <m/>
    <n v="44284.353113425925"/>
  </r>
  <r>
    <s v="ca-2020-1162"/>
    <s v="SANTS  118"/>
    <s v="CA"/>
    <n v="43596"/>
    <m/>
    <m/>
    <m/>
    <s v="Electronic"/>
    <n v="43596"/>
    <x v="4"/>
    <s v="Candidate registered"/>
    <s v="Sharon Tomiko Santos (SHARON SANTOS)"/>
    <m/>
    <s v="4547 Rainier Ave S PMB # 502"/>
    <s v="SEATTLE"/>
    <s v="KING"/>
    <s v="WA"/>
    <n v="98118"/>
    <s v="FRIENDSOFSTS@AOL.COM"/>
    <s v="friendsofsts@aol.com"/>
    <s v="206-851-2186"/>
    <s v="STATE REPRESENTATIVE"/>
    <n v="13"/>
    <s v="LEG DISTRICT 37 - HOUSE"/>
    <n v="4852"/>
    <s v="KING"/>
    <s v="Legislative"/>
    <n v="104874"/>
    <s v="C"/>
    <s v="Registration and financial affairs"/>
    <s v="Candidate"/>
    <s v="Candidate"/>
    <m/>
    <m/>
    <n v="1"/>
    <s v="D"/>
    <x v="0"/>
    <n v="44138"/>
    <s v="full"/>
    <b v="1"/>
    <b v="1"/>
    <b v="1"/>
    <s v="Qualified for general"/>
    <s v="Won in general"/>
    <m/>
    <m/>
    <m/>
    <m/>
    <m/>
    <m/>
    <m/>
    <m/>
    <m/>
    <s v="2518 S BRANDON CT"/>
    <s v="SEATTLE"/>
    <s v="WA"/>
    <n v="98108"/>
    <s v="206-601-2448"/>
    <n v="72665.14"/>
    <n v="5799.17"/>
    <n v="63975.88"/>
    <n v="0"/>
    <n v="0"/>
    <n v="0"/>
    <n v="479.2"/>
    <n v="0"/>
    <s v="https://apollo.pdc.wa.gov/public/registrations/registration?registration_id=17586"/>
    <n v="17209"/>
    <n v="476"/>
    <n v="1162"/>
    <n v="1119"/>
    <n v="37"/>
    <s v="JEANNE LEGAULT"/>
    <s v="candidate"/>
    <m/>
    <n v="44410.418344907404"/>
  </r>
  <r>
    <s v="ca-2020-18741"/>
    <s v="PELLM--102"/>
    <s v="CA"/>
    <n v="43605"/>
    <m/>
    <m/>
    <m/>
    <s v="Electronic"/>
    <n v="43605"/>
    <x v="4"/>
    <s v="Candidate registered"/>
    <s v="Mike Pellicciotti (Michael Pellicciotti)"/>
    <s v="PFP T"/>
    <s v="PO Box 20655"/>
    <s v="Seattle"/>
    <m/>
    <s v="WA"/>
    <n v="98102"/>
    <s v="mike@electmikep.com"/>
    <s v="mike@electmikep.com"/>
    <s v="253-237-2838"/>
    <s v="STATE TREASURER"/>
    <n v="11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446160.41"/>
    <n v="0"/>
    <n v="441577.46"/>
    <n v="-2000"/>
    <n v="0"/>
    <n v="0"/>
    <n v="3832.6"/>
    <n v="14350"/>
    <s v="https://apollo.pdc.wa.gov/public/registrations/registration?registration_id=15770"/>
    <n v="22530"/>
    <n v="25657"/>
    <n v="18741"/>
    <n v="992"/>
    <m/>
    <s v="Abbot Taylor"/>
    <s v="candidate"/>
    <m/>
    <n v="44232.645138888889"/>
  </r>
  <r>
    <s v="ca-2020-1234"/>
    <s v="FERGR  115"/>
    <s v="CA"/>
    <n v="43596"/>
    <m/>
    <m/>
    <m/>
    <s v="Electronic"/>
    <n v="43596"/>
    <x v="4"/>
    <s v="Candidate registered"/>
    <s v="Robert W. Ferguson (Robert Ferguson)"/>
    <m/>
    <s v="PO Box 22169"/>
    <s v="Seattle"/>
    <m/>
    <s v="WA"/>
    <n v="98122"/>
    <s v="info@electbobferguson.com"/>
    <s v="bob@electbobferguson.com"/>
    <s v="206-588-5705"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4354875.3499999996"/>
    <n v="20764.560000000001"/>
    <n v="4325639.51"/>
    <n v="0"/>
    <n v="0"/>
    <n v="0"/>
    <n v="6420.03"/>
    <n v="0"/>
    <s v="https://apollo.pdc.wa.gov/public/registrations/registration?registration_id=17611"/>
    <n v="6170"/>
    <n v="1108"/>
    <n v="1234"/>
    <n v="563"/>
    <m/>
    <s v="Abbot Taylor"/>
    <s v="candidate"/>
    <m/>
    <n v="44300.664004629631"/>
  </r>
  <r>
    <s v="ca-2020-25214"/>
    <s v="MARTR--063"/>
    <s v="CA"/>
    <n v="43657"/>
    <m/>
    <m/>
    <m/>
    <s v="Electronic"/>
    <n v="43657"/>
    <x v="4"/>
    <s v="Candidate registered"/>
    <s v="Rebecca Martin"/>
    <s v="Friends of Becca"/>
    <s v="PO Box 6303"/>
    <s v="Federal Way"/>
    <s v="KING"/>
    <s v="WA"/>
    <n v="98063"/>
    <s v="electrebeccamartin@friendsofbecca.com"/>
    <s v="electrebeccamartin@friendsofbecca.com"/>
    <s v="512-230-8701"/>
    <s v="STATE REPRESENTATIVE"/>
    <n v="13"/>
    <s v="LEG DISTRICT 30 - HOUSE"/>
    <n v="4837"/>
    <s v="KING"/>
    <s v="Legislative"/>
    <n v="84697"/>
    <s v="C"/>
    <s v="Registration and financial affairs"/>
    <s v="Candidate"/>
    <s v="Candidate"/>
    <m/>
    <m/>
    <n v="1"/>
    <s v="D"/>
    <x v="0"/>
    <n v="44138"/>
    <s v="full"/>
    <b v="1"/>
    <m/>
    <m/>
    <m/>
    <m/>
    <m/>
    <m/>
    <m/>
    <m/>
    <m/>
    <m/>
    <m/>
    <m/>
    <m/>
    <s v="PO Box 6303"/>
    <s v="Federal Way"/>
    <s v="WA"/>
    <n v="98063"/>
    <s v="360- 775-3544"/>
    <n v="4880"/>
    <n v="0"/>
    <n v="471.8"/>
    <n v="568.79999999999995"/>
    <n v="0"/>
    <n v="0"/>
    <m/>
    <m/>
    <s v="https://apollo.pdc.wa.gov/public/registrations/registration?registration_id=17624"/>
    <n v="23987"/>
    <n v="24988"/>
    <n v="25214"/>
    <n v="859"/>
    <n v="30"/>
    <s v="Jeannette Ramirez"/>
    <s v="candidate"/>
    <m/>
    <n v="44148.870416666665"/>
  </r>
  <r>
    <s v="ca-2020-25528"/>
    <s v="HUDGZ  168"/>
    <s v="CA"/>
    <n v="43771"/>
    <m/>
    <m/>
    <m/>
    <s v="Electronic"/>
    <n v="43771"/>
    <x v="4"/>
    <s v="Candidate registered"/>
    <s v="HUDGINS ZACHARY L"/>
    <m/>
    <s v="14455 58th Avenue South"/>
    <s v="TUKWILA"/>
    <s v="KING"/>
    <s v="WA"/>
    <n v="98168"/>
    <s v="ZACK@ZACKHUDGINS.INFO"/>
    <s v="ZACK@ZACKHUDGINS.com"/>
    <s v="206.898.9981"/>
    <s v="STATE REPRESENTATIVE"/>
    <n v="13"/>
    <s v="LEG DISTRICT 11 - HOUSE"/>
    <n v="4799"/>
    <s v="KING"/>
    <s v="Legislative"/>
    <n v="89356"/>
    <s v="C"/>
    <s v="Registration and financial affairs"/>
    <s v="Candidate"/>
    <s v="Candidate"/>
    <m/>
    <m/>
    <n v="1"/>
    <s v="D"/>
    <x v="0"/>
    <n v="44138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177891.95"/>
    <n v="63750.400000000001"/>
    <n v="246802.29"/>
    <n v="-599.05999999999995"/>
    <n v="0"/>
    <n v="0"/>
    <n v="535.49"/>
    <n v="0"/>
    <s v="https://apollo.pdc.wa.gov/public/registrations/registration?registration_id=17888"/>
    <n v="24503"/>
    <n v="25410"/>
    <n v="25528"/>
    <n v="689"/>
    <n v="11"/>
    <s v="JASON BENNETT"/>
    <s v="candidate"/>
    <m/>
    <n v="44315.716446759259"/>
  </r>
  <r>
    <s v="ca-2020-25607"/>
    <s v="DUTHB  373"/>
    <s v="CA"/>
    <n v="43839"/>
    <m/>
    <m/>
    <m/>
    <s v="Electronic"/>
    <n v="43839"/>
    <x v="4"/>
    <s v="Candidate registered"/>
    <s v="Brian Duthie"/>
    <m/>
    <s v="PO Box 73816"/>
    <s v="Puyallup"/>
    <s v="PIERCE"/>
    <s v="WA"/>
    <n v="98373"/>
    <s v="brian@brianduthie.com"/>
    <s v="brian@brianduthie.com"/>
    <s v="253-304-2159"/>
    <s v="STATE REPRESENTATIVE"/>
    <n v="13"/>
    <s v="LEG DISTRICT 25 - HOUSE"/>
    <n v="4827"/>
    <s v="PIERCE"/>
    <s v="Legislative"/>
    <n v="98282"/>
    <s v="C"/>
    <s v="Registration and financial affairs"/>
    <s v="Candidate"/>
    <s v="Candidate"/>
    <m/>
    <m/>
    <n v="2"/>
    <s v="D"/>
    <x v="0"/>
    <n v="44138"/>
    <s v="full"/>
    <b v="1"/>
    <b v="1"/>
    <b v="1"/>
    <s v="Qualified for general"/>
    <s v="Lost in general"/>
    <m/>
    <m/>
    <m/>
    <m/>
    <m/>
    <m/>
    <m/>
    <m/>
    <m/>
    <s v="349 16th Ave E #60"/>
    <s v="Seattle"/>
    <s v="WA"/>
    <n v="98112"/>
    <s v="206-218-3108"/>
    <n v="305638.15999999997"/>
    <n v="0"/>
    <n v="305638.15999999997"/>
    <n v="0"/>
    <n v="0"/>
    <n v="0"/>
    <n v="37359.03"/>
    <n v="60018.37"/>
    <s v="https://apollo.pdc.wa.gov/public/registrations/registration?registration_id=18074"/>
    <n v="24709"/>
    <n v="1022"/>
    <n v="25607"/>
    <n v="522"/>
    <n v="25"/>
    <s v="Abbot Taylor"/>
    <s v="candidate"/>
    <m/>
    <n v="44232.645138888889"/>
  </r>
  <r>
    <s v="ca-2020-25228"/>
    <s v="BLAKB  504"/>
    <s v="CA"/>
    <n v="43658"/>
    <m/>
    <m/>
    <m/>
    <s v="Electronic"/>
    <n v="43658"/>
    <x v="4"/>
    <s v="Candidate registered"/>
    <s v="Brian E. Blake (Brian E Blake)"/>
    <m/>
    <s v="P.O. Box 1541"/>
    <s v="Longview"/>
    <s v="COWLITZ"/>
    <s v="WA"/>
    <n v="98632"/>
    <s v="barbwestrick@comcast.net"/>
    <s v="REPBRIANBLAKE@MSN.COM"/>
    <s v="360-589-0123"/>
    <s v="STATE REPRESENTATIVE"/>
    <n v="13"/>
    <s v="LEG DISTRICT 19 - HOUSE"/>
    <n v="4815"/>
    <s v="COWLITZ"/>
    <s v="Legislative"/>
    <n v="92744"/>
    <s v="C"/>
    <s v="Registration and financial affairs"/>
    <s v="Candidate"/>
    <s v="Candidate"/>
    <m/>
    <m/>
    <n v="2"/>
    <s v="D"/>
    <x v="0"/>
    <n v="44138"/>
    <s v="full"/>
    <b v="1"/>
    <b v="1"/>
    <b v="1"/>
    <s v="Qualified for general"/>
    <s v="Lost in general"/>
    <m/>
    <m/>
    <m/>
    <m/>
    <m/>
    <m/>
    <m/>
    <m/>
    <m/>
    <s v="P.O. Box 1541"/>
    <s v="Longview"/>
    <s v="WA"/>
    <n v="98632"/>
    <s v="360-425-2812"/>
    <n v="388552.7"/>
    <n v="16659.45"/>
    <n v="379275.82"/>
    <n v="0"/>
    <n v="0"/>
    <n v="0"/>
    <n v="218099.65"/>
    <n v="224246.6"/>
    <s v="https://apollo.pdc.wa.gov/public/registrations/registration?registration_id=17173"/>
    <n v="24020"/>
    <n v="140"/>
    <n v="25228"/>
    <n v="329"/>
    <n v="19"/>
    <s v="Barb Westrick"/>
    <s v="candidate"/>
    <m/>
    <n v="44301.633414351854"/>
  </r>
  <r>
    <s v="ca-2020-25636"/>
    <s v="KARDP--734"/>
    <s v="CA"/>
    <n v="43849"/>
    <m/>
    <m/>
    <m/>
    <s v="Electronic"/>
    <n v="43849"/>
    <x v="4"/>
    <s v="Candidate registered"/>
    <s v="Phyllis J Kardos"/>
    <m/>
    <s v="2843 Scotia Road"/>
    <s v="Newport"/>
    <s v="PEND OREILLE"/>
    <s v="Washington"/>
    <n v="99156"/>
    <s v="pkardos_jean@yahoo.com"/>
    <s v="pkardos_jean@yahoo.com"/>
    <s v="1.509.217.8150 or 509.447.7958"/>
    <s v="COUNTY COMMISSIONER"/>
    <n v="23"/>
    <s v="PEND OREILLE CO"/>
    <n v="3865"/>
    <s v="PEND OREILLE"/>
    <s v="Local"/>
    <n v="9346"/>
    <s v="C"/>
    <s v="Registration and financial affairs"/>
    <s v="Candidate"/>
    <s v="Candidate"/>
    <m/>
    <m/>
    <m/>
    <s v="D"/>
    <x v="0"/>
    <n v="44138"/>
    <s v="mini"/>
    <b v="1"/>
    <b v="1"/>
    <b v="1"/>
    <s v="Qualified for general"/>
    <s v="Lost in general"/>
    <m/>
    <m/>
    <m/>
    <m/>
    <m/>
    <m/>
    <m/>
    <m/>
    <m/>
    <s v="2843 Scotia Road"/>
    <s v="Newport"/>
    <s v="WA"/>
    <n v="99156"/>
    <s v="1.509.630.3962"/>
    <n v="650"/>
    <n v="0"/>
    <n v="0"/>
    <n v="0"/>
    <n v="0"/>
    <n v="0"/>
    <m/>
    <m/>
    <s v="https://apollo.pdc.wa.gov/public/registrations/registration?registration_id=18248"/>
    <n v="24654"/>
    <n v="29657"/>
    <n v="25636"/>
    <n v="738"/>
    <m/>
    <s v="Jan Wood"/>
    <s v="candidate"/>
    <m/>
    <n v="44641.648194444446"/>
  </r>
  <r>
    <s v="ca-2020-25761"/>
    <s v="DEANK  368"/>
    <s v="CA"/>
    <n v="43884"/>
    <m/>
    <m/>
    <m/>
    <m/>
    <n v="43884"/>
    <x v="4"/>
    <s v="Candidate registered"/>
    <s v="Katherine M Dean (Kate Dean)"/>
    <m/>
    <s v="PO BOX 1385"/>
    <s v="PORT TOWNSEND"/>
    <s v="JEFFERSON"/>
    <s v="WA"/>
    <n v="98368"/>
    <s v="kateforcommissioner@gmail.com"/>
    <s v="KateForCommissioner@gmail.com"/>
    <s v="360-301-1750"/>
    <s v="COUNTY COMMISSIONER"/>
    <n v="23"/>
    <s v="JEFFERSON CO"/>
    <n v="3433"/>
    <s v="JEFFERSON"/>
    <s v="Local"/>
    <n v="25861"/>
    <s v="C"/>
    <s v="Registration and financial affairs"/>
    <s v="Candidate"/>
    <s v="Candidate"/>
    <m/>
    <m/>
    <n v="1"/>
    <s v="D"/>
    <x v="0"/>
    <n v="44138"/>
    <s v="mini"/>
    <b v="1"/>
    <b v="1"/>
    <b v="1"/>
    <s v="Qualified for general"/>
    <s v="Won in general"/>
    <m/>
    <m/>
    <m/>
    <m/>
    <m/>
    <m/>
    <m/>
    <m/>
    <m/>
    <s v="PO BOX 1385"/>
    <s v="PORT TOWNSEND"/>
    <s v="WA"/>
    <n v="98368"/>
    <s v="360-301-1750"/>
    <m/>
    <m/>
    <m/>
    <m/>
    <m/>
    <m/>
    <m/>
    <m/>
    <s v="https://apollo.pdc.wa.gov/public/registrations/registration?registration_id=18519"/>
    <n v="24979"/>
    <n v="3924"/>
    <n v="25761"/>
    <m/>
    <m/>
    <s v="Kate Dean"/>
    <s v="candidate"/>
    <m/>
    <n v="44299.478182870371"/>
  </r>
  <r>
    <s v="ca-2020-25765"/>
    <s v="HACKG  104"/>
    <s v="CA"/>
    <n v="43885"/>
    <m/>
    <m/>
    <m/>
    <s v="Electronic"/>
    <n v="43885"/>
    <x v="4"/>
    <s v="Candidate registered"/>
    <s v="George David Hackney (G. David Hackney)"/>
    <m/>
    <s v="PO Box 12066"/>
    <s v="Seattle"/>
    <s v="KING"/>
    <s v="WA"/>
    <n v="98102"/>
    <s v="info@hackneyforthe11th.com"/>
    <s v="david@hackneyforthe11th.com"/>
    <s v="206-717-4439"/>
    <s v="STATE REPRESENTATIVE"/>
    <n v="13"/>
    <s v="LEG DISTRICT 11 - HOUSE"/>
    <n v="4799"/>
    <s v="KING"/>
    <s v="Legislative"/>
    <n v="89356"/>
    <s v="C"/>
    <s v="Registration and financial affairs"/>
    <s v="Candidate"/>
    <s v="Candidate"/>
    <m/>
    <m/>
    <n v="1"/>
    <s v="D"/>
    <x v="0"/>
    <n v="44138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23139.86"/>
    <n v="0"/>
    <n v="105032.21"/>
    <n v="0"/>
    <n v="0"/>
    <n v="0"/>
    <n v="535.49"/>
    <n v="0"/>
    <s v="https://apollo.pdc.wa.gov/public/registrations/registration?registration_id=18536"/>
    <n v="24968"/>
    <n v="25401"/>
    <n v="25765"/>
    <n v="643"/>
    <n v="11"/>
    <s v="Abbot Taylor"/>
    <s v="candidate"/>
    <m/>
    <n v="44301.602337962962"/>
  </r>
  <r>
    <s v="ca-2020-25779"/>
    <s v="MEJIC--507"/>
    <s v="CA"/>
    <n v="43886"/>
    <m/>
    <m/>
    <m/>
    <s v="Electronic"/>
    <n v="43886"/>
    <x v="4"/>
    <s v="Candidate registered"/>
    <s v="Carolina Mejia"/>
    <m/>
    <s v="PO Box 5"/>
    <s v="Olympia"/>
    <s v="THURSTON"/>
    <s v="WA"/>
    <s v="98507-0005"/>
    <s v="info@carolinaforthurston.com"/>
    <s v="info@carolinaforthurston.com"/>
    <s v="360-481-3241"/>
    <s v="COUNTY COMMISSIONER"/>
    <n v="23"/>
    <s v="THURSTON CO"/>
    <n v="4229"/>
    <s v="THURSTON"/>
    <s v="Local"/>
    <n v="187220"/>
    <s v="C"/>
    <s v="Registration and financial affairs"/>
    <s v="Candidate"/>
    <s v="Candidate"/>
    <m/>
    <m/>
    <n v="1"/>
    <s v="D"/>
    <x v="0"/>
    <n v="44138"/>
    <s v="full"/>
    <b v="1"/>
    <b v="1"/>
    <b v="1"/>
    <s v="Qualified for general"/>
    <s v="Won in general"/>
    <m/>
    <m/>
    <m/>
    <m/>
    <m/>
    <m/>
    <m/>
    <m/>
    <m/>
    <s v="P.O. Box 15855"/>
    <s v="Seattle"/>
    <s v="WA"/>
    <n v="98115"/>
    <s v="206-335-8815"/>
    <n v="107159.59"/>
    <n v="0"/>
    <n v="107159.59"/>
    <n v="0"/>
    <n v="0"/>
    <n v="0"/>
    <n v="552.02"/>
    <n v="0"/>
    <s v="https://apollo.pdc.wa.gov/public/registrations/registration?registration_id=18546"/>
    <n v="24996"/>
    <n v="30383"/>
    <n v="25779"/>
    <n v="883"/>
    <m/>
    <s v="Andy Lo"/>
    <s v="candidate"/>
    <m/>
    <n v="44286.627604166664"/>
  </r>
  <r>
    <s v="ca-2020-25722"/>
    <s v="LOVEE  221"/>
    <s v="CA"/>
    <n v="43869"/>
    <m/>
    <m/>
    <m/>
    <s v="Electronic"/>
    <n v="43869"/>
    <x v="4"/>
    <s v="Candidate registered"/>
    <s v="Liz Lovelett (LOVELETT ELIZABETH P)"/>
    <m/>
    <s v="104 W Magnolia St #2433"/>
    <s v="Bellingham"/>
    <s v="SKAGIT"/>
    <s v="WA"/>
    <n v="98225"/>
    <s v="COMPLIANCE@BLUEWAVEPOLITICS.COM"/>
    <s v="josie@bluewavepolitics.com"/>
    <s v="206-682-7328"/>
    <s v="STATE SENATOR"/>
    <n v="12"/>
    <s v="LEG DISTRICT 40 - SENATE"/>
    <n v="4769"/>
    <s v="SKAGIT"/>
    <s v="Legislative"/>
    <n v="104334"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98186.01"/>
    <n v="129199.44"/>
    <n v="94157.74"/>
    <n v="0"/>
    <n v="0"/>
    <n v="0"/>
    <n v="334.11"/>
    <n v="0"/>
    <s v="https://apollo.pdc.wa.gov/public/registrations/registration?registration_id=18576"/>
    <n v="24911"/>
    <n v="30265"/>
    <n v="25722"/>
    <n v="834"/>
    <n v="40"/>
    <s v="JOSIE OLSEN"/>
    <s v="candidate"/>
    <m/>
    <n v="44300.639270833337"/>
  </r>
  <r>
    <s v="ca-2020-25766"/>
    <s v="CAWTC--031"/>
    <s v="CA"/>
    <n v="43885"/>
    <m/>
    <m/>
    <m/>
    <m/>
    <n v="43885"/>
    <x v="4"/>
    <s v="Candidate registered"/>
    <s v="Clifford Cawthon"/>
    <m/>
    <s v="11305 SE 228th Pl"/>
    <s v="Kent"/>
    <s v="KING"/>
    <s v="WA"/>
    <n v="98031"/>
    <s v="info.electcliff@gmail.com"/>
    <s v="cawthon.clifford@gmail.com"/>
    <s v="206-747-7694"/>
    <s v="STATE REPRESENTATIVE"/>
    <n v="13"/>
    <s v="LEG DISTRICT 47 - HOUSE"/>
    <n v="4872"/>
    <s v="KING"/>
    <s v="Legislative"/>
    <n v="94446"/>
    <s v="C"/>
    <s v="Registration and financial affairs"/>
    <s v="Candidate"/>
    <s v="Candidate"/>
    <m/>
    <m/>
    <n v="2"/>
    <s v="D"/>
    <x v="0"/>
    <n v="44138"/>
    <s v="mini"/>
    <b v="1"/>
    <m/>
    <m/>
    <m/>
    <m/>
    <m/>
    <m/>
    <m/>
    <m/>
    <m/>
    <m/>
    <m/>
    <m/>
    <m/>
    <s v="P.O. Box 15855"/>
    <s v="Seattle"/>
    <s v="WA"/>
    <n v="98115"/>
    <s v="206-335-8815"/>
    <m/>
    <m/>
    <m/>
    <m/>
    <m/>
    <m/>
    <m/>
    <m/>
    <s v="https://apollo.pdc.wa.gov/public/registrations/registration?registration_id=18582"/>
    <n v="24989"/>
    <n v="29802"/>
    <n v="25766"/>
    <m/>
    <n v="47"/>
    <s v="Andy Lo"/>
    <s v="candidate"/>
    <m/>
    <n v="44298.727650462963"/>
  </r>
  <r>
    <s v="ca-2020-25801"/>
    <s v="BONEJ  227"/>
    <s v="CA"/>
    <n v="43893"/>
    <m/>
    <m/>
    <m/>
    <s v="Electronic"/>
    <n v="43893"/>
    <x v="4"/>
    <s v="Candidate registered"/>
    <s v="Justin C. Boneau (Justin Boneau)"/>
    <m/>
    <s v="PO Box 6039"/>
    <s v="Bellingham"/>
    <s v="WHATCOM"/>
    <s v="WA"/>
    <n v="98227"/>
    <s v="jboneau@gmail.com"/>
    <s v="jboneau@gmail.com"/>
    <s v="360-929-2851"/>
    <s v="STATE REPRESENTATIVE"/>
    <n v="13"/>
    <s v="LEG DISTRICT 42 - HOUSE"/>
    <n v="4862"/>
    <s v="WHATCOM"/>
    <s v="Legislative"/>
    <n v="109762"/>
    <s v="C"/>
    <s v="Registration and financial affairs"/>
    <s v="Candidate"/>
    <s v="Candidate"/>
    <m/>
    <m/>
    <n v="1"/>
    <s v="D"/>
    <x v="0"/>
    <n v="44138"/>
    <s v="full"/>
    <b v="1"/>
    <m/>
    <m/>
    <m/>
    <m/>
    <m/>
    <m/>
    <m/>
    <m/>
    <m/>
    <m/>
    <m/>
    <m/>
    <m/>
    <s v="7750 17th Ave NE"/>
    <s v="Seattle"/>
    <s v="WA"/>
    <n v="98115"/>
    <s v="206-669-4924"/>
    <n v="840"/>
    <n v="5054.3599999999997"/>
    <n v="4583.57"/>
    <n v="0"/>
    <n v="0"/>
    <n v="0"/>
    <m/>
    <m/>
    <s v="https://apollo.pdc.wa.gov/public/registrations/registration?registration_id=18587"/>
    <n v="25031"/>
    <n v="239"/>
    <n v="25801"/>
    <n v="336"/>
    <n v="42"/>
    <s v="Janet Miller"/>
    <s v="candidate"/>
    <m/>
    <n v="44182.394363425927"/>
  </r>
  <r>
    <s v="ca-2020-25872"/>
    <s v="HOBBS  205"/>
    <s v="CA"/>
    <n v="43916"/>
    <m/>
    <m/>
    <m/>
    <s v="Electronic"/>
    <n v="43916"/>
    <x v="4"/>
    <s v="Candidate withdrew"/>
    <s v="Steve Hobbs"/>
    <m/>
    <s v="3309 114th Dr NE"/>
    <s v="Lake Stevens"/>
    <m/>
    <s v="WA"/>
    <n v="98258"/>
    <s v="steve@electhobbs.com"/>
    <s v="steve@electhobbs.com"/>
    <s v="425-334-5524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0"/>
    <b v="0"/>
    <b v="0"/>
    <m/>
    <m/>
    <m/>
    <m/>
    <m/>
    <m/>
    <m/>
    <m/>
    <m/>
    <m/>
    <m/>
    <s v="P.O. Box 15855"/>
    <s v="Seattle"/>
    <s v="WA"/>
    <n v="98115"/>
    <n v="2063358815"/>
    <n v="162760.59"/>
    <n v="0"/>
    <n v="162760.59"/>
    <n v="0"/>
    <n v="0"/>
    <n v="0"/>
    <m/>
    <m/>
    <s v="https://apollo.pdc.wa.gov/public/registrations/registration?registration_id=18750"/>
    <n v="25133"/>
    <n v="206"/>
    <n v="25872"/>
    <n v="678"/>
    <m/>
    <s v="Andy Lo"/>
    <s v="candidate"/>
    <m/>
    <n v="44148.861944444441"/>
  </r>
  <r>
    <s v="ca-2020-1221"/>
    <s v="STONM  687"/>
    <s v="CA"/>
    <n v="43625"/>
    <m/>
    <m/>
    <m/>
    <s v="Electronic"/>
    <n v="43625"/>
    <x v="4"/>
    <s v="Candidate registered"/>
    <s v="Monica Jurado Stonier (MONICA STONIER)"/>
    <m/>
    <s v="PO BOX 61762"/>
    <s v="VANCOUVER"/>
    <s v="CLARK"/>
    <s v="WA"/>
    <n v="98666"/>
    <s v="monica.stonier@gmail.com"/>
    <s v="monica.stonier@gmail.com"/>
    <s v="360-901-2859"/>
    <s v="STATE REPRESENTATIVE"/>
    <n v="13"/>
    <s v="LEG DISTRICT 49 - HOUSE"/>
    <n v="4876"/>
    <s v="CLARK"/>
    <s v="Legislative"/>
    <n v="94869"/>
    <s v="C"/>
    <s v="Registration and financial affairs"/>
    <s v="Candidate"/>
    <s v="Candidate"/>
    <m/>
    <m/>
    <n v="2"/>
    <s v="D"/>
    <x v="0"/>
    <n v="44138"/>
    <s v="full"/>
    <b v="1"/>
    <b v="1"/>
    <b v="1"/>
    <s v="Qualified for general"/>
    <s v="Won in general"/>
    <m/>
    <m/>
    <m/>
    <m/>
    <m/>
    <m/>
    <m/>
    <m/>
    <m/>
    <s v="3801 NE 172ND AVE"/>
    <s v="VANCOUVER"/>
    <s v="WA"/>
    <n v="98682"/>
    <s v="360-609-3527"/>
    <n v="135364.53"/>
    <n v="12447.26"/>
    <n v="135945.09"/>
    <n v="-20.83"/>
    <n v="0"/>
    <n v="0"/>
    <n v="406.84"/>
    <n v="0"/>
    <s v="https://apollo.pdc.wa.gov/public/registrations/registration?registration_id=18824"/>
    <n v="19003"/>
    <n v="452"/>
    <n v="1221"/>
    <n v="1210"/>
    <n v="49"/>
    <s v="MARSHA MANNING"/>
    <s v="candidate"/>
    <m/>
    <n v="44232.645138888889"/>
  </r>
  <r>
    <s v="ca-2020-25982"/>
    <s v="ADKIC  045"/>
    <s v="CA"/>
    <n v="43951"/>
    <m/>
    <m/>
    <m/>
    <s v="Electronic"/>
    <n v="43951"/>
    <x v="4"/>
    <s v="Candidate registered"/>
    <s v="Charles Adkins"/>
    <m/>
    <s v="PO Box 12066"/>
    <s v="Seattle"/>
    <s v="SNOHOMISH"/>
    <s v="WA"/>
    <n v="98102"/>
    <s v="charlesadkinscampaign@outlook.com"/>
    <s v="charlesadkinscampaign@outlook.com"/>
    <s v="206-569-8732"/>
    <s v="STATE REPRESENTATIVE"/>
    <n v="13"/>
    <s v="LEG DISTRICT 38 - HOUSE"/>
    <n v="4854"/>
    <s v="SNOHOMISH"/>
    <s v="Legislative"/>
    <n v="87956"/>
    <s v="C"/>
    <s v="Registration and financial affairs"/>
    <s v="Candidate"/>
    <s v="Candidate"/>
    <m/>
    <m/>
    <n v="1"/>
    <s v="D"/>
    <x v="0"/>
    <n v="44138"/>
    <s v="full"/>
    <b v="1"/>
    <m/>
    <m/>
    <m/>
    <m/>
    <m/>
    <m/>
    <m/>
    <m/>
    <m/>
    <m/>
    <m/>
    <m/>
    <m/>
    <s v="349 16th Ave E #60"/>
    <s v="Seattle"/>
    <s v="WA"/>
    <n v="98112"/>
    <s v="206-218-3108"/>
    <n v="2597.66"/>
    <n v="0"/>
    <n v="2597.66"/>
    <n v="0"/>
    <n v="0"/>
    <n v="0"/>
    <m/>
    <m/>
    <s v="https://apollo.pdc.wa.gov/public/registrations/registration?registration_id=18945"/>
    <n v="25272"/>
    <n v="29926"/>
    <n v="25982"/>
    <n v="266"/>
    <n v="38"/>
    <s v="Abbot Taylor"/>
    <s v="candidate"/>
    <m/>
    <n v="44154.353946759256"/>
  </r>
  <r>
    <s v="ca-2020-25995"/>
    <s v="NOVAA  941"/>
    <s v="CA"/>
    <n v="43955"/>
    <m/>
    <m/>
    <m/>
    <s v="Electronic"/>
    <n v="43955"/>
    <x v="4"/>
    <s v="Candidate registered"/>
    <s v="Anthony J. Novack (NOVACK ANTHONY J)"/>
    <m/>
    <s v="PO Box 11414"/>
    <s v="Olympia"/>
    <s v="THURSTON"/>
    <s v="WA"/>
    <n v="98508"/>
    <s v="ElectAnthonyNovack@gmail.com"/>
    <s v="ElectAnthonyNovack@gmail.com"/>
    <s v="612-804-7000"/>
    <s v="STATE REPRESENTATIVE"/>
    <n v="13"/>
    <s v="LEG DISTRICT 22 - HOUSE"/>
    <n v="4821"/>
    <s v="THURSTON"/>
    <s v="Legislative"/>
    <n v="112378"/>
    <s v="C"/>
    <s v="Registration and financial affairs"/>
    <s v="Candidate"/>
    <s v="Candidate"/>
    <m/>
    <m/>
    <n v="2"/>
    <s v="D"/>
    <x v="0"/>
    <n v="44138"/>
    <s v="full"/>
    <b v="1"/>
    <b v="1"/>
    <b v="0"/>
    <s v="Lost in primary"/>
    <m/>
    <m/>
    <m/>
    <m/>
    <m/>
    <m/>
    <m/>
    <m/>
    <m/>
    <m/>
    <s v="3231 Willamette Drive Northeast, Suite E, Lacey WA 98516"/>
    <s v="Lacey"/>
    <s v="WA"/>
    <n v="98516"/>
    <s v="(360) 493-1850"/>
    <n v="3965"/>
    <n v="0"/>
    <n v="3263.91"/>
    <n v="0"/>
    <n v="0"/>
    <n v="0"/>
    <m/>
    <m/>
    <s v="https://apollo.pdc.wa.gov/public/registrations/registration?registration_id=18972"/>
    <n v="25274"/>
    <n v="9102"/>
    <n v="25995"/>
    <n v="943"/>
    <n v="22"/>
    <s v="Christensen Consulting LLC"/>
    <s v="candidate"/>
    <m/>
    <n v="44148.873217592591"/>
  </r>
  <r>
    <s v="ca-2020-26014"/>
    <s v="COHEJ--109"/>
    <s v="CA"/>
    <n v="43958"/>
    <m/>
    <m/>
    <m/>
    <s v="Electronic"/>
    <n v="43958"/>
    <x v="4"/>
    <s v="Candidate registered"/>
    <s v="Jeffrey Matthew Cohen (Jeffrey M. Cohen)"/>
    <m/>
    <s v="415 1st Ave N #9223"/>
    <s v="Seattle"/>
    <s v="KING"/>
    <s v="Washington"/>
    <n v="98109"/>
    <s v="info@votejeffreymcohen.com"/>
    <s v="info@votejeffreymcohen.com"/>
    <n v="2063354686"/>
    <s v="STATE REPRESENTATIVE"/>
    <n v="13"/>
    <s v="LEG DISTRICT 36 - HOUSE"/>
    <n v="4850"/>
    <s v="KING"/>
    <s v="Legislative"/>
    <n v="122269"/>
    <s v="C"/>
    <s v="Registration and financial affairs"/>
    <s v="Candidate"/>
    <s v="Candidate"/>
    <m/>
    <m/>
    <n v="2"/>
    <s v="D"/>
    <x v="0"/>
    <n v="44138"/>
    <s v="full"/>
    <b v="1"/>
    <b v="1"/>
    <b v="0"/>
    <s v="Lost in primary"/>
    <m/>
    <m/>
    <m/>
    <m/>
    <m/>
    <m/>
    <m/>
    <m/>
    <m/>
    <m/>
    <s v="415 1st Ave N #9223"/>
    <s v="Seattle"/>
    <s v="Washington"/>
    <n v="98109"/>
    <n v="2063354686"/>
    <n v="9108.25"/>
    <n v="0"/>
    <n v="9108.25"/>
    <n v="0"/>
    <n v="0"/>
    <n v="0"/>
    <m/>
    <m/>
    <s v="https://apollo.pdc.wa.gov/public/registrations/registration?registration_id=19002"/>
    <n v="25197"/>
    <n v="29936"/>
    <n v="26014"/>
    <n v="447"/>
    <n v="36"/>
    <s v="Brendan Keith Schenk"/>
    <s v="candidate"/>
    <m/>
    <n v="44203.80909722222"/>
  </r>
  <r>
    <s v="ca-2020-1174"/>
    <s v="MCCAP  406"/>
    <s v="CA"/>
    <n v="43596"/>
    <m/>
    <m/>
    <m/>
    <s v="Electronic"/>
    <n v="43596"/>
    <x v="4"/>
    <s v="Candidate registered"/>
    <s v="PATRICE A MCCARTHY  (PATRICE MCCARTHY)"/>
    <m/>
    <s v="401 2nd Ave S Ste 303"/>
    <s v="SEATTLE"/>
    <m/>
    <s v="WA"/>
    <n v="98104"/>
    <s v="AUDITORMCCARTHY@GMAIL.COM"/>
    <s v="auditormccarthy@gmail.com"/>
    <s v="206-682-7328"/>
    <s v="STATE AUDITOR"/>
    <n v="6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66108.240000000005"/>
    <n v="1642.58"/>
    <n v="63881.25"/>
    <n v="0"/>
    <n v="0"/>
    <n v="0"/>
    <n v="6420.03"/>
    <n v="0"/>
    <s v="https://apollo.pdc.wa.gov/public/registrations/registration?registration_id=19003"/>
    <n v="12429"/>
    <n v="1082"/>
    <n v="1174"/>
    <n v="866"/>
    <m/>
    <s v="JOSIE OLSEN"/>
    <s v="candidate"/>
    <m/>
    <n v="44235.623923611114"/>
  </r>
  <r>
    <s v="ca-2020-70430"/>
    <s v="JOHNR--913"/>
    <s v="CA"/>
    <n v="43974"/>
    <m/>
    <m/>
    <m/>
    <s v="Electronic"/>
    <n v="43974"/>
    <x v="4"/>
    <s v="Candidate registered"/>
    <s v="Ryan Johnson"/>
    <m/>
    <s v="3532 172nd St NE #102"/>
    <s v="Arlington"/>
    <s v="SNOHOMISH"/>
    <s v="WA"/>
    <n v="98223"/>
    <s v="friendsofryanjohnson@gmail.com"/>
    <s v="ryan79z28@comcast.net"/>
    <s v="425 312 3160"/>
    <s v="STATE REPRESENTATIVE"/>
    <n v="13"/>
    <s v="LEG DISTRICT 39 - HOUSE"/>
    <n v="4856"/>
    <s v="SNOHOMISH"/>
    <s v="Legislative"/>
    <n v="102166"/>
    <s v="C"/>
    <s v="Registration and financial affairs"/>
    <s v="Candidate"/>
    <s v="Candidate"/>
    <m/>
    <m/>
    <n v="2"/>
    <s v="D"/>
    <x v="0"/>
    <n v="44138"/>
    <s v="full"/>
    <b v="1"/>
    <b v="1"/>
    <b v="1"/>
    <s v="Qualified for general"/>
    <s v="Lost in general"/>
    <m/>
    <m/>
    <m/>
    <m/>
    <m/>
    <m/>
    <m/>
    <m/>
    <m/>
    <s v="3532 172nd St NE #102"/>
    <s v="Arlington"/>
    <s v="WA"/>
    <n v="98223"/>
    <s v="425 312 3160"/>
    <n v="8883.42"/>
    <n v="0"/>
    <n v="8499.08"/>
    <n v="0"/>
    <n v="0"/>
    <n v="0"/>
    <n v="456.5"/>
    <n v="0"/>
    <s v="https://apollo.pdc.wa.gov/public/registrations/registration?registration_id=19278"/>
    <n v="25588"/>
    <n v="30087"/>
    <n v="70430"/>
    <n v="732"/>
    <n v="39"/>
    <s v="Joy Johnson"/>
    <s v="candidate"/>
    <m/>
    <n v="44232.645138888889"/>
  </r>
  <r>
    <s v="ca-2020-70355"/>
    <s v="RAFFJ--229"/>
    <s v="CA"/>
    <n v="43981"/>
    <m/>
    <m/>
    <m/>
    <m/>
    <n v="43981"/>
    <x v="4"/>
    <s v="Candidate registered"/>
    <s v="James Rafferty (James R Rafferty)"/>
    <m/>
    <s v="PO Box 540"/>
    <s v="Milton"/>
    <m/>
    <s v="WA"/>
    <n v="98354"/>
    <s v="raffertyjamesvote@Gmail.com"/>
    <s v="James.Rafferty310@Gmail.com"/>
    <s v="253-778-2100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mini"/>
    <b v="1"/>
    <b v="1"/>
    <b v="0"/>
    <s v="Lost in primary"/>
    <m/>
    <m/>
    <m/>
    <m/>
    <m/>
    <m/>
    <m/>
    <m/>
    <m/>
    <m/>
    <s v="PO Box 540"/>
    <s v="Milton"/>
    <s v="WA"/>
    <n v="98354"/>
    <s v="253-778-2100"/>
    <m/>
    <m/>
    <m/>
    <m/>
    <m/>
    <m/>
    <m/>
    <m/>
    <s v="https://apollo.pdc.wa.gov/public/registrations/registration?registration_id=19439"/>
    <n v="25724"/>
    <n v="30139"/>
    <n v="70355"/>
    <m/>
    <m/>
    <s v="James Rafferty"/>
    <s v="candidate"/>
    <m/>
    <n v="44075.335358796299"/>
  </r>
  <r>
    <s v="ca-2020-49405"/>
    <s v="CUMMT  003"/>
    <s v="CA"/>
    <n v="43979"/>
    <m/>
    <m/>
    <m/>
    <s v="Electronic"/>
    <n v="43979"/>
    <x v="4"/>
    <s v="Candidate registered"/>
    <s v="Ted Cummings"/>
    <m/>
    <s v="13112 E Black Rd"/>
    <s v="Chattaroy"/>
    <s v="SPOKANE"/>
    <s v="WA"/>
    <n v="99003"/>
    <s v="ted@vote-ted.com"/>
    <s v="cummitf@msn.com"/>
    <s v="509-280-8700"/>
    <s v="COUNTY COMMISSIONER"/>
    <n v="23"/>
    <s v="SPOKANE CO"/>
    <n v="4151"/>
    <s v="SPOKANE"/>
    <s v="Local"/>
    <n v="331957"/>
    <s v="C"/>
    <s v="Registration and financial affairs"/>
    <s v="Candidate"/>
    <s v="Candidate"/>
    <m/>
    <m/>
    <s v="Commissioner District 1"/>
    <s v="D"/>
    <x v="0"/>
    <n v="44138"/>
    <s v="full"/>
    <b v="1"/>
    <b v="1"/>
    <b v="1"/>
    <s v="Qualified for general"/>
    <s v="Lost in general"/>
    <m/>
    <m/>
    <m/>
    <m/>
    <m/>
    <m/>
    <m/>
    <m/>
    <m/>
    <s v="5028 N Post St"/>
    <s v="Spokane"/>
    <s v="WA"/>
    <n v="99205"/>
    <s v="509-251-1816"/>
    <n v="10878.65"/>
    <n v="0"/>
    <n v="10878.65"/>
    <n v="0"/>
    <n v="0"/>
    <n v="0"/>
    <n v="476.96"/>
    <n v="0"/>
    <s v="https://apollo.pdc.wa.gov/public/registrations/registration?registration_id=19475"/>
    <n v="25653"/>
    <n v="228"/>
    <n v="49405"/>
    <n v="484"/>
    <m/>
    <s v="Geoffrey Bracken"/>
    <s v="candidate"/>
    <m/>
    <n v="44239.748865740738"/>
  </r>
  <r>
    <s v="ca-2020-92924"/>
    <s v="NOLAD--805"/>
    <s v="CA"/>
    <n v="43988"/>
    <m/>
    <m/>
    <m/>
    <s v="Electronic"/>
    <n v="43988"/>
    <x v="4"/>
    <s v="Candidate registered"/>
    <s v="Drew Nolan Darsow"/>
    <m/>
    <s v="10014 42nd St Ct NW"/>
    <s v="Gig Harbor"/>
    <s v="PIERCE"/>
    <s v="Washington"/>
    <n v="98335"/>
    <s v="drewforwa@gmail.com"/>
    <s v="drewforwa@gmail.com"/>
    <m/>
    <s v="STATE REPRESENTATIVE"/>
    <n v="13"/>
    <s v="LEG DISTRICT 26 - HOUSE"/>
    <n v="4829"/>
    <s v="PIERCE"/>
    <s v="Legislative"/>
    <n v="108759"/>
    <s v="C"/>
    <s v="Registration and financial affairs"/>
    <s v="Candidate"/>
    <s v="Candidate"/>
    <m/>
    <m/>
    <n v="1"/>
    <s v="D"/>
    <x v="0"/>
    <n v="44138"/>
    <s v="full"/>
    <b v="1"/>
    <m/>
    <m/>
    <m/>
    <m/>
    <m/>
    <m/>
    <m/>
    <m/>
    <m/>
    <m/>
    <m/>
    <m/>
    <m/>
    <m/>
    <m/>
    <m/>
    <m/>
    <m/>
    <n v="0"/>
    <n v="0"/>
    <n v="0"/>
    <n v="0"/>
    <n v="0"/>
    <n v="0"/>
    <m/>
    <m/>
    <s v="https://apollo.pdc.wa.gov/public/registrations/registration?registration_id=19529"/>
    <n v="25722"/>
    <n v="30216"/>
    <n v="92924"/>
    <n v="934"/>
    <n v="26"/>
    <s v="Drew Nolan Darsow"/>
    <s v="candidate"/>
    <m/>
    <n v="44148.872974537036"/>
  </r>
  <r>
    <s v="ca-2020-31751"/>
    <s v="CASEJ--124"/>
    <s v="CA"/>
    <n v="43963"/>
    <m/>
    <m/>
    <m/>
    <s v="Electronic"/>
    <n v="43963"/>
    <x v="4"/>
    <s v="Candidate registered"/>
    <s v="Joshua Casey"/>
    <m/>
    <s v="PO Box 84691"/>
    <s v="Seattle"/>
    <m/>
    <s v="WA"/>
    <n v="98124"/>
    <s v="joshua@caseyforauditor.com"/>
    <s v="joshua@caseyforauditor.com"/>
    <s v="206-565-4436"/>
    <s v="STATE AUDITOR"/>
    <n v="6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b v="1"/>
    <b v="0"/>
    <s v="Lost in primary"/>
    <m/>
    <m/>
    <m/>
    <m/>
    <m/>
    <m/>
    <m/>
    <m/>
    <m/>
    <m/>
    <s v="PO Box 84691"/>
    <s v="Seattle"/>
    <s v="WA"/>
    <n v="98124"/>
    <s v="206-565-4662"/>
    <n v="5902.22"/>
    <n v="0"/>
    <n v="6327.79"/>
    <n v="425.57"/>
    <n v="0"/>
    <n v="0"/>
    <m/>
    <m/>
    <s v="https://apollo.pdc.wa.gov/public/registrations/registration?registration_id=19751"/>
    <n v="25373"/>
    <n v="29952"/>
    <n v="31751"/>
    <n v="374"/>
    <m/>
    <s v="Kyle Wolfer"/>
    <s v="candidate"/>
    <m/>
    <n v="44148.84642361111"/>
  </r>
  <r>
    <s v="ca-2016-4354"/>
    <s v="FERGR  115"/>
    <s v="CA"/>
    <n v="41275"/>
    <m/>
    <m/>
    <m/>
    <s v="Electronic"/>
    <n v="41275"/>
    <x v="8"/>
    <s v="Candidate registered"/>
    <s v="Robert W. Ferguson (ROBERT FERGUSON)"/>
    <m/>
    <s v="PO Box 2405"/>
    <s v="Seattle"/>
    <m/>
    <s v="WA"/>
    <n v="98111"/>
    <s v="bob@electbobferguson.com"/>
    <s v="bob@electbobferguson.com"/>
    <s v="206-523-7245"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D"/>
    <x v="0"/>
    <n v="42682"/>
    <s v="full"/>
    <b v="1"/>
    <m/>
    <m/>
    <s v="Qualified for general"/>
    <s v="Won in general"/>
    <s v="Incumbent"/>
    <m/>
    <m/>
    <m/>
    <m/>
    <m/>
    <m/>
    <m/>
    <m/>
    <s v="603 Stewart St #819"/>
    <s v="Seattle"/>
    <s v="WA"/>
    <n v="98101"/>
    <s v="206-382-5552"/>
    <n v="1394559.05"/>
    <n v="1070.57"/>
    <n v="1395629.62"/>
    <n v="0"/>
    <n v="0"/>
    <n v="0"/>
    <n v="9732.24"/>
    <n v="0"/>
    <s v="https://apollo.pdc.wa.gov/public/registrations/registration?registration_id=19755"/>
    <n v="6169"/>
    <n v="1108"/>
    <n v="4354"/>
    <n v="5511"/>
    <m/>
    <s v="Philip Lloyd"/>
    <s v="candidate"/>
    <m/>
    <n v="44149.049490740741"/>
  </r>
  <r>
    <s v="ca-2020-91044"/>
    <s v="WALLF--383"/>
    <s v="CA"/>
    <n v="43980"/>
    <m/>
    <m/>
    <m/>
    <m/>
    <n v="43980"/>
    <x v="4"/>
    <s v="Candidate registered"/>
    <s v="Frank Wallbrown"/>
    <m/>
    <s v="PO Box 622"/>
    <s v="Mountlake Terrace"/>
    <m/>
    <s v="Washington"/>
    <n v="98043"/>
    <s v="Frank.Wallbrown@PM.me"/>
    <s v="fjw@gmx.us"/>
    <n v="4252857927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4138"/>
    <s v="full"/>
    <b v="1"/>
    <b v="1"/>
    <b v="0"/>
    <s v="Lost in primary"/>
    <m/>
    <m/>
    <m/>
    <m/>
    <m/>
    <m/>
    <m/>
    <m/>
    <m/>
    <m/>
    <m/>
    <m/>
    <m/>
    <m/>
    <n v="4252857927"/>
    <m/>
    <m/>
    <m/>
    <m/>
    <m/>
    <m/>
    <m/>
    <m/>
    <s v="https://apollo.pdc.wa.gov/public/registrations/registration?registration_id=19770"/>
    <n v="25492"/>
    <n v="30201"/>
    <n v="91044"/>
    <m/>
    <m/>
    <s v="Frank Wallbrown"/>
    <s v="candidate"/>
    <m/>
    <n v="44075.335162037038"/>
  </r>
  <r>
    <s v="ca-2020-1122"/>
    <s v="DOGLB  507"/>
    <s v="CA"/>
    <n v="43496"/>
    <m/>
    <m/>
    <m/>
    <s v="Electronic"/>
    <n v="43496"/>
    <x v="4"/>
    <s v="Candidate registered"/>
    <s v="Beth Doglio (BETH DOGLIO)"/>
    <m/>
    <s v="1029 Bigelow Ave NE"/>
    <s v="OLYMPIA"/>
    <s v="THURSTON"/>
    <s v="WA"/>
    <n v="98506"/>
    <s v="FRIENDSOFBETHDOGLIO@COMCAST.NET"/>
    <s v="friendsofbethdoglio@comcast.net"/>
    <s v="360-570-8804"/>
    <s v="STATE REPRESENTATIVE"/>
    <n v="13"/>
    <s v="LEG DISTRICT 22 - HOUSE"/>
    <n v="4821"/>
    <s v="THURSTON"/>
    <s v="Legislative"/>
    <n v="112378"/>
    <s v="C"/>
    <s v="Registration and financial affairs"/>
    <s v="Candidate"/>
    <s v="Candidate"/>
    <m/>
    <m/>
    <n v="2"/>
    <s v="D"/>
    <x v="0"/>
    <n v="44138"/>
    <s v="full"/>
    <b v="1"/>
    <m/>
    <m/>
    <m/>
    <m/>
    <m/>
    <m/>
    <m/>
    <m/>
    <m/>
    <m/>
    <m/>
    <m/>
    <m/>
    <s v="603 Stewart St Ste 819"/>
    <s v="Seattle"/>
    <s v="WA"/>
    <n v="98101"/>
    <s v="206-382-5552"/>
    <n v="32255.87"/>
    <n v="4426"/>
    <n v="29628.49"/>
    <n v="0"/>
    <n v="0"/>
    <n v="0"/>
    <m/>
    <m/>
    <s v="https://apollo.pdc.wa.gov/public/registrations/registration?registration_id=20177"/>
    <n v="5139"/>
    <n v="30353"/>
    <n v="1122"/>
    <n v="508"/>
    <n v="22"/>
    <s v="Philip Lloyd"/>
    <s v="candidate"/>
    <m/>
    <n v="44630.436493055553"/>
  </r>
  <r>
    <s v="ca-2022-93084"/>
    <s v="RAMEA  109"/>
    <s v="CA"/>
    <n v="44204"/>
    <n v="44697"/>
    <m/>
    <m/>
    <s v="Electronic"/>
    <n v="44204"/>
    <x v="6"/>
    <s v="Candidate declared"/>
    <s v="Alex Ramel"/>
    <m/>
    <s v="PO BOX 2819"/>
    <s v="BELLINGHAM"/>
    <s v="SKAGIT"/>
    <s v="WA"/>
    <n v="98227"/>
    <s v="INQUIRIES@ALEXRAMEL.COM"/>
    <s v="INQUIRIES@ALEXRAMEL.COM"/>
    <s v="360.305.5079"/>
    <s v="STATE REPRESENTATIVE"/>
    <n v="13"/>
    <s v="LEG DISTRICT 40 - HOUSE"/>
    <n v="4858"/>
    <s v="SKAGIT"/>
    <s v="Legislative"/>
    <n v="106913"/>
    <s v="C"/>
    <s v="Registration and financial affairs"/>
    <s v="Candidate"/>
    <s v="Candidate"/>
    <m/>
    <m/>
    <n v="2"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209075.63"/>
    <n v="4956.2299999999996"/>
    <n v="206772.44"/>
    <n v="0"/>
    <n v="0"/>
    <n v="4750"/>
    <n v="6953.34"/>
    <n v="6587.83"/>
    <s v="https://apollo.pdc.wa.gov/public/registrations/registration?registration_id=42934"/>
    <n v="26414"/>
    <n v="30420"/>
    <n v="93084"/>
    <n v="17277"/>
    <n v="40"/>
    <s v="JASON BENNETT"/>
    <s v="candidate"/>
    <m/>
    <n v="45011.405092592591"/>
  </r>
  <r>
    <s v="ca-2021-93017"/>
    <s v="SEARJ  251"/>
    <s v="CA"/>
    <n v="44174"/>
    <m/>
    <m/>
    <m/>
    <s v="Electronic"/>
    <n v="44174"/>
    <x v="19"/>
    <s v="Candidate registered"/>
    <s v="JORDAN M. SEARS (Jordan M. Sears)"/>
    <m/>
    <s v="P.O. Box 1009"/>
    <s v="Gold Bar"/>
    <s v="SNOHOMISH"/>
    <s v="WA"/>
    <n v="98251"/>
    <s v="searsforcouncil5@gmail.com"/>
    <s v="searsforcouncil5@gmail.com"/>
    <s v="530-633-7451"/>
    <s v="COUNTY COUNCIL MEMBER"/>
    <n v="25"/>
    <s v="SNOHOMISH CO"/>
    <n v="4107"/>
    <s v="SNOHOMISH"/>
    <s v="Local"/>
    <n v="518783"/>
    <s v="C"/>
    <s v="Registration and financial affairs"/>
    <s v="Candidate"/>
    <s v="Candidate"/>
    <m/>
    <m/>
    <n v="5"/>
    <s v="D"/>
    <x v="0"/>
    <n v="44502"/>
    <s v="full"/>
    <b v="1"/>
    <m/>
    <m/>
    <m/>
    <m/>
    <m/>
    <m/>
    <m/>
    <m/>
    <m/>
    <m/>
    <m/>
    <m/>
    <m/>
    <s v="7750 17th Ave NE"/>
    <s v="Seattle"/>
    <s v="WA"/>
    <n v="98115"/>
    <s v="206-669-4924"/>
    <n v="3260.4"/>
    <n v="0"/>
    <n v="1226.3"/>
    <n v="0"/>
    <n v="0"/>
    <n v="0"/>
    <m/>
    <m/>
    <s v="https://apollo.pdc.wa.gov/public/registrations/registration?registration_id=43097"/>
    <n v="26287"/>
    <n v="25335"/>
    <n v="93017"/>
    <n v="16524"/>
    <m/>
    <s v="Janet M Miller"/>
    <s v="candidate"/>
    <m/>
    <n v="44302.010787037034"/>
  </r>
  <r>
    <s v="ca-2015-5763"/>
    <s v="THOMN  275"/>
    <s v="CA"/>
    <n v="42151"/>
    <m/>
    <m/>
    <m/>
    <m/>
    <n v="42151"/>
    <x v="12"/>
    <s v="Candidate registered"/>
    <s v="THOMSEN NICOLE M (NICOLE THOMSEN)"/>
    <m/>
    <s v="6409 CHENNAULT BEACH DR"/>
    <s v="MUKILTEO"/>
    <s v="SNOHOMISH"/>
    <s v="WA"/>
    <n v="98275"/>
    <s v="NThomsen2015@gmail.com"/>
    <s v="nthomsen2015@gmail.com"/>
    <s v="425-372-6637"/>
    <s v="CITY COUNCIL MEMBER"/>
    <n v="32"/>
    <s v="CITY OF MUKILTEO"/>
    <n v="3757"/>
    <s v="SNOHOMISH"/>
    <s v="Local"/>
    <n v="13097"/>
    <s v="C"/>
    <s v="Registration and financial affairs"/>
    <s v="Candidate"/>
    <s v="Candidate"/>
    <m/>
    <m/>
    <m/>
    <s v="D"/>
    <x v="0"/>
    <n v="42311"/>
    <s v="mini"/>
    <b v="1"/>
    <m/>
    <m/>
    <s v="Not in primary"/>
    <s v="Lost in general"/>
    <m/>
    <m/>
    <m/>
    <m/>
    <m/>
    <m/>
    <m/>
    <m/>
    <m/>
    <s v="6409 CHENNAULT BEACH DR"/>
    <s v="MUKILTEO"/>
    <s v="WA"/>
    <n v="98275"/>
    <s v="206-263-8516"/>
    <m/>
    <m/>
    <m/>
    <m/>
    <m/>
    <m/>
    <n v="5058.4399999999996"/>
    <n v="0"/>
    <s v="https://web.pdc.wa.gov/rptimg/default.aspx?docid=4422128"/>
    <n v="19396"/>
    <n v="4886"/>
    <n v="5763"/>
    <m/>
    <m/>
    <s v="CARSTEN THOMSEN"/>
    <s v="candidate"/>
    <m/>
    <n v="43597.989270833335"/>
  </r>
  <r>
    <s v="ca-2015-5358"/>
    <s v="HERBL  108"/>
    <s v="CA"/>
    <n v="42044"/>
    <m/>
    <m/>
    <m/>
    <s v="Electronic"/>
    <n v="42044"/>
    <x v="12"/>
    <s v="Candidate registered"/>
    <s v="LISA A HERBOLD (LISA HERBOLD)"/>
    <m/>
    <s v="2518 S BRANDON CT"/>
    <s v="SEATTLE"/>
    <s v="KING"/>
    <s v="WA"/>
    <n v="98108"/>
    <s v="LISA@DISTRICT1FORHERBOLD.COM"/>
    <s v="lisalouh@hotmail.com"/>
    <s v="206-768-1122"/>
    <s v="CITY COUNCIL MEMBER"/>
    <n v="32"/>
    <s v="CITY OF SEATTLE"/>
    <n v="4048"/>
    <s v="KING"/>
    <s v="Local"/>
    <n v="414727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Won in general"/>
    <m/>
    <m/>
    <m/>
    <m/>
    <m/>
    <m/>
    <m/>
    <m/>
    <m/>
    <s v="2518 S BRANDON CT"/>
    <s v="SEATTLE"/>
    <s v="WA"/>
    <n v="98108"/>
    <m/>
    <n v="125868.62"/>
    <n v="0"/>
    <n v="124431.22"/>
    <n v="0"/>
    <n v="0"/>
    <n v="0"/>
    <n v="14890.91"/>
    <n v="0"/>
    <s v="https://web.pdc.wa.gov/rptimg/default.aspx?filerid_election_year=HERBL%20%20108%3A%7C%3A2015"/>
    <n v="8709"/>
    <n v="1281"/>
    <n v="5358"/>
    <n v="6777"/>
    <m/>
    <s v="JEANNE LEGAULT"/>
    <s v="candidate"/>
    <m/>
    <n v="44149.100601851853"/>
  </r>
  <r>
    <s v="ca-2015-5534"/>
    <s v="MCLAM  106"/>
    <s v="CA"/>
    <n v="42102"/>
    <m/>
    <m/>
    <m/>
    <s v="Electronic"/>
    <n v="42102"/>
    <x v="12"/>
    <s v="Candidate registered"/>
    <s v="MCLAREN MARTHA L (MARTY MCLAREN)"/>
    <m/>
    <s v="4742 42ND AVE SW 363"/>
    <s v="SEATTLE"/>
    <s v="KING"/>
    <s v="WA"/>
    <n v="98116"/>
    <s v="MARTYFORSCHOOLS@OUTLOOK.COM"/>
    <s v="mahgramcl@gmail.com"/>
    <s v="206-446-0925"/>
    <s v="SCHOOL DIRECTOR"/>
    <n v="49"/>
    <s v="SEATTLE SCHOOL DIST 001"/>
    <n v="4710"/>
    <s v="KING"/>
    <s v="Local"/>
    <n v="415071"/>
    <s v="C"/>
    <s v="Registration and financial affairs"/>
    <s v="Candidate"/>
    <s v="Candidate"/>
    <m/>
    <m/>
    <m/>
    <s v="D"/>
    <x v="0"/>
    <n v="42311"/>
    <s v="full"/>
    <b v="1"/>
    <m/>
    <m/>
    <s v="Qualified for general"/>
    <s v="Lost in general"/>
    <m/>
    <m/>
    <m/>
    <m/>
    <m/>
    <m/>
    <m/>
    <m/>
    <m/>
    <s v="214 W HOWE ST"/>
    <s v="SEATTLE"/>
    <s v="WA"/>
    <n v="98119"/>
    <s v="206-286-1498"/>
    <n v="4613.59"/>
    <n v="0"/>
    <n v="4908.59"/>
    <n v="-207"/>
    <n v="0"/>
    <n v="0"/>
    <m/>
    <m/>
    <s v="https://web.pdc.wa.gov/rptimg/default.aspx?docid=4355730"/>
    <n v="12822"/>
    <n v="4727"/>
    <n v="5534"/>
    <n v="6932"/>
    <m/>
    <s v="GLENN AVERY"/>
    <s v="candidate"/>
    <m/>
    <n v="44149.105787037035"/>
  </r>
  <r>
    <s v="ca-2015-5147"/>
    <s v="CAPEG  116"/>
    <s v="CA"/>
    <n v="41954"/>
    <m/>
    <m/>
    <m/>
    <s v="Electronic"/>
    <n v="41954"/>
    <x v="12"/>
    <s v="Candidate discontinued campaign"/>
    <s v="CAPESTANY GEORGE J JR (GEORGE CAPESTANY)"/>
    <m/>
    <s v="4742 42ND AVE SW  #131"/>
    <s v="SEATTLE"/>
    <s v="KING"/>
    <s v="WA"/>
    <n v="98116"/>
    <s v="GEORGE4DISTRICT1@OUTLOOK.COM"/>
    <s v="george4district1@outlook.com"/>
    <s v="206-618-8420"/>
    <s v="CITY COUNCIL MEMBER"/>
    <n v="32"/>
    <s v="CITY OF SEATTLE"/>
    <n v="4048"/>
    <s v="KING"/>
    <s v="Local"/>
    <n v="414727"/>
    <s v="C"/>
    <s v="Registration and financial affairs"/>
    <s v="Candidate"/>
    <s v="Candidate"/>
    <m/>
    <m/>
    <m/>
    <s v="D"/>
    <x v="0"/>
    <n v="42311"/>
    <s v="full"/>
    <b v="1"/>
    <m/>
    <m/>
    <m/>
    <m/>
    <m/>
    <m/>
    <m/>
    <m/>
    <m/>
    <m/>
    <m/>
    <m/>
    <m/>
    <s v="4742 42ND AVE SW #131"/>
    <s v="SEATTLE"/>
    <s v="WA"/>
    <n v="98116"/>
    <s v="206-618-8420"/>
    <n v="3370"/>
    <n v="0"/>
    <n v="3370"/>
    <n v="0"/>
    <n v="0"/>
    <n v="71.88"/>
    <m/>
    <m/>
    <s v="https://web.pdc.wa.gov/rptimg/default.aspx?docid=4158362"/>
    <n v="2616"/>
    <n v="4446"/>
    <n v="5147"/>
    <n v="6556"/>
    <m/>
    <s v="RONNY SULLIVAN"/>
    <s v="candidate"/>
    <m/>
    <n v="44149.093113425923"/>
  </r>
  <r>
    <s v="ca-2014-7212"/>
    <s v="HAFFH  362"/>
    <s v="CA"/>
    <n v="41791"/>
    <m/>
    <m/>
    <m/>
    <m/>
    <n v="41791"/>
    <x v="9"/>
    <s v="Candidate registered"/>
    <s v="HAFFNER HUGH E (HUGH HAFFNER)"/>
    <m/>
    <s v="402 GOA WAY"/>
    <s v="PORT ANGELES"/>
    <s v="CLALLAM"/>
    <s v="WA"/>
    <n v="98362"/>
    <s v="hhaffner@msn.com"/>
    <s v="hhaffner@msn.com"/>
    <s v="360-452-4139"/>
    <s v="PUBLIC UTILITY COMMISSIONER"/>
    <n v="48"/>
    <s v="CLALLAM COUNTY PUD #1"/>
    <n v="3146"/>
    <s v="CLALLAM"/>
    <s v="Local"/>
    <n v="34967"/>
    <s v="C"/>
    <s v="Registration and financial affairs"/>
    <s v="Candidate"/>
    <s v="Candidate"/>
    <m/>
    <m/>
    <m/>
    <s v="D"/>
    <x v="0"/>
    <n v="41947"/>
    <s v="mini"/>
    <b v="1"/>
    <m/>
    <m/>
    <s v="Not in primary"/>
    <s v="Unopposed in general"/>
    <m/>
    <m/>
    <m/>
    <m/>
    <m/>
    <m/>
    <m/>
    <m/>
    <m/>
    <s v="402 GOA WAY"/>
    <s v="PORT ANGELES"/>
    <s v="WA"/>
    <n v="98362"/>
    <s v="360-452-4139"/>
    <m/>
    <m/>
    <m/>
    <m/>
    <m/>
    <m/>
    <m/>
    <m/>
    <s v="https://web.pdc.wa.gov/rptimg/default.aspx?docid=3844679"/>
    <n v="7766"/>
    <n v="5990"/>
    <n v="7212"/>
    <m/>
    <m/>
    <s v="HUGH HAFFNER"/>
    <s v="candidate"/>
    <m/>
    <n v="43598.000787037039"/>
  </r>
  <r>
    <s v="ca-2014-7518"/>
    <s v="SIDHS  264"/>
    <s v="CA"/>
    <n v="41787"/>
    <m/>
    <m/>
    <m/>
    <s v="Electronic"/>
    <n v="41787"/>
    <x v="9"/>
    <s v="Candidate registered"/>
    <s v="Satpal Sidhu (SATPAL SIDHU)"/>
    <m/>
    <s v="154 BARTLETT ROAD"/>
    <s v="LYNDEN"/>
    <s v="WHATCOM"/>
    <s v="WA"/>
    <n v="98264"/>
    <s v="INFO@VOTESATPALSIDHU.COM"/>
    <s v="satpal42nd@gmail.com"/>
    <s v="360-398-7906"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4682 WYNN ROAD"/>
    <s v="BELLINGHAM"/>
    <s v="WA"/>
    <n v="98226"/>
    <m/>
    <n v="158830.14000000001"/>
    <n v="0"/>
    <n v="149830.14000000001"/>
    <n v="-684"/>
    <n v="0"/>
    <n v="0"/>
    <n v="938.05"/>
    <n v="0"/>
    <s v="https://web.pdc.wa.gov/rptimg/default.aspx?docid=3845054"/>
    <n v="17878"/>
    <n v="1655"/>
    <n v="7518"/>
    <n v="8323"/>
    <n v="42"/>
    <s v="NATALIE MCCLENDON"/>
    <s v="candidate"/>
    <m/>
    <n v="44149.153113425928"/>
  </r>
  <r>
    <s v="ca-2014-7324"/>
    <s v="WHETK  362"/>
    <s v="CA"/>
    <n v="41787"/>
    <m/>
    <m/>
    <m/>
    <m/>
    <n v="41787"/>
    <x v="9"/>
    <s v="Candidate registered"/>
    <s v="WHETHAM KENNETH L JR (KENNETH WHETHAM)"/>
    <m/>
    <s v="1514 WEST 13TH STREET"/>
    <s v="PORT ANGELES"/>
    <s v="CLALLAM"/>
    <s v="WA"/>
    <n v="98363"/>
    <s v="Leew@wavecable.com"/>
    <s v="leew@wavecable.com"/>
    <s v="360-452-1553"/>
    <s v="COUNTY CHARTER REVIEW COMMISSIONER"/>
    <n v="30"/>
    <s v="CLALLAM CO"/>
    <n v="3133"/>
    <s v="CLALLAM"/>
    <s v="Local"/>
    <n v="46668"/>
    <s v="C"/>
    <s v="Registration and financial affairs"/>
    <s v="Candidate"/>
    <s v="Candidate"/>
    <m/>
    <m/>
    <m/>
    <s v="D"/>
    <x v="0"/>
    <n v="41947"/>
    <s v="mini"/>
    <b v="1"/>
    <m/>
    <m/>
    <s v="Not in primary"/>
    <s v="Lost in general"/>
    <m/>
    <m/>
    <m/>
    <m/>
    <m/>
    <m/>
    <m/>
    <m/>
    <m/>
    <s v="804 SOUTH GOLF COURSE ROAD"/>
    <s v="PORT ANGELES"/>
    <s v="WA"/>
    <n v="98362"/>
    <s v="360-457-1961"/>
    <m/>
    <m/>
    <m/>
    <m/>
    <m/>
    <m/>
    <m/>
    <m/>
    <s v="https://web.pdc.wa.gov/rptimg/default.aspx?docid=3842452"/>
    <n v="21130"/>
    <n v="3315"/>
    <n v="7324"/>
    <m/>
    <m/>
    <s v="PAUL MARTIN"/>
    <s v="candidate"/>
    <m/>
    <n v="43598.002534722225"/>
  </r>
  <r>
    <s v="ca-2014-7225"/>
    <s v="HAFFD  362"/>
    <s v="CA"/>
    <n v="41786"/>
    <m/>
    <m/>
    <m/>
    <m/>
    <n v="41786"/>
    <x v="9"/>
    <s v="Candidate registered"/>
    <s v="HAFFNER DIANE M (DIANE HAFFNER)"/>
    <m/>
    <s v="402 GOA WAY"/>
    <s v="PORT ANGELES"/>
    <s v="CLALLAM"/>
    <s v="WA"/>
    <n v="98361"/>
    <s v="dedehaffner@hotmail.com"/>
    <s v="dedehaffner@hotmail.com"/>
    <s v="360-452-4139"/>
    <s v="COUNTY CHARTER REVIEW COMMISSIONER"/>
    <n v="30"/>
    <s v="CLALLAM CO"/>
    <n v="3133"/>
    <s v="CLALLAM"/>
    <s v="Local"/>
    <n v="46668"/>
    <s v="C"/>
    <s v="Registration and financial affairs"/>
    <s v="Candidate"/>
    <s v="Candidate"/>
    <m/>
    <m/>
    <m/>
    <s v="D"/>
    <x v="0"/>
    <n v="41947"/>
    <s v="mini"/>
    <b v="1"/>
    <m/>
    <m/>
    <s v="Not in primary"/>
    <s v="Lost in general"/>
    <m/>
    <m/>
    <m/>
    <m/>
    <m/>
    <m/>
    <m/>
    <m/>
    <m/>
    <s v="402 GOA WAY"/>
    <s v="PORT ANGELES"/>
    <s v="WA"/>
    <n v="98362"/>
    <s v="360-452-4139"/>
    <m/>
    <m/>
    <m/>
    <m/>
    <m/>
    <m/>
    <m/>
    <m/>
    <s v="https://web.pdc.wa.gov/rptimg/default.aspx?docid=3838620"/>
    <n v="7602"/>
    <n v="5995"/>
    <n v="7225"/>
    <m/>
    <m/>
    <s v="HUGH HAFFNER"/>
    <s v="candidate"/>
    <m/>
    <n v="43598.000972222224"/>
  </r>
  <r>
    <s v="ca-2014-7216"/>
    <s v="GUNNB  382"/>
    <s v="CA"/>
    <n v="41782"/>
    <m/>
    <m/>
    <m/>
    <m/>
    <n v="41782"/>
    <x v="9"/>
    <s v="Candidate registered"/>
    <s v="GUNNERSON BRYON C (BRYON GUNNERSON)"/>
    <m/>
    <s v="231 RIVER RUN RD."/>
    <s v="SEQUIM"/>
    <s v="CLALLAM"/>
    <s v="WA"/>
    <n v="98382"/>
    <s v="bryon.gunnerson@gmail.com"/>
    <s v="bryon.gunnerson@gmail.com"/>
    <s v="360-683-2491"/>
    <s v="COUNTY CHARTER REVIEW COMMISSIONER"/>
    <n v="30"/>
    <s v="CLALLAM CO"/>
    <n v="3133"/>
    <s v="CLALLAM"/>
    <s v="Local"/>
    <n v="46668"/>
    <s v="C"/>
    <s v="Registration and financial affairs"/>
    <s v="Candidate"/>
    <s v="Candidate"/>
    <m/>
    <m/>
    <m/>
    <s v="D"/>
    <x v="0"/>
    <n v="41947"/>
    <s v="mini"/>
    <b v="1"/>
    <m/>
    <m/>
    <s v="Not in primary"/>
    <s v="Lost in general"/>
    <m/>
    <m/>
    <m/>
    <m/>
    <m/>
    <m/>
    <m/>
    <m/>
    <m/>
    <s v="231 RIVER RUN RD."/>
    <s v="SEQUIM"/>
    <s v="WA"/>
    <n v="98382"/>
    <s v="360-683-2491"/>
    <m/>
    <m/>
    <m/>
    <m/>
    <m/>
    <m/>
    <m/>
    <m/>
    <s v="https://web.pdc.wa.gov/rptimg/default.aspx?docid=3835703"/>
    <n v="7721"/>
    <n v="5991"/>
    <n v="7216"/>
    <m/>
    <m/>
    <s v="BRYON GUNNERSON"/>
    <s v="candidate"/>
    <m/>
    <n v="43598.000844907408"/>
  </r>
  <r>
    <s v="ca-2014-7478"/>
    <s v="CARRR  368"/>
    <s v="CA"/>
    <n v="41779"/>
    <m/>
    <m/>
    <m/>
    <s v="Electronic"/>
    <n v="41779"/>
    <x v="9"/>
    <s v="Candidate registered"/>
    <s v="Rose Ann Carroll (ROSE ANN CARROLL)"/>
    <m/>
    <s v="P.O. BOX 784"/>
    <s v="PORT TOWNSEND"/>
    <s v="JEFFERSON"/>
    <s v="WA"/>
    <n v="98368"/>
    <s v="votecarroll4auditor@gmail.com"/>
    <s v="akallorrac@gmail.com"/>
    <s v="360-379-0203"/>
    <s v="COUNTY AUDITOR"/>
    <n v="20"/>
    <s v="JEFFERSON CO"/>
    <n v="3433"/>
    <s v="JEFFERSON"/>
    <s v="Local"/>
    <n v="22770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m/>
    <m/>
    <m/>
    <m/>
    <m/>
    <m/>
    <m/>
    <m/>
    <m/>
    <s v="P.O. BOX 840"/>
    <s v="PORT HADLOCK"/>
    <s v="WA"/>
    <n v="98339"/>
    <s v="360-379-0203"/>
    <n v="18301.68"/>
    <n v="46"/>
    <n v="17996.43"/>
    <n v="0"/>
    <n v="0"/>
    <n v="0"/>
    <m/>
    <m/>
    <s v="https://web.pdc.wa.gov/rptimg/default.aspx?docid=3833464"/>
    <n v="2693"/>
    <n v="348"/>
    <n v="7478"/>
    <n v="7598"/>
    <m/>
    <s v="MICHAEL CARROLL"/>
    <s v="candidate"/>
    <m/>
    <n v="44149.126979166664"/>
  </r>
  <r>
    <s v="ca-2014-7206"/>
    <s v="HALLE  902"/>
    <s v="CA"/>
    <n v="41723"/>
    <m/>
    <m/>
    <m/>
    <s v="Electronic"/>
    <n v="41723"/>
    <x v="9"/>
    <s v="Candidate registered"/>
    <s v="HALL EARL S (EARL HALL)"/>
    <m/>
    <s v="732 SUMMITVIEW AVE #540"/>
    <s v="YAKIMA"/>
    <s v="YAKIMA"/>
    <s v="WA"/>
    <s v="98902-3032"/>
    <s v="EARL@HALL4YCAUDITOR.ORG"/>
    <s v="earl@hall4ycauditor.org"/>
    <s v="509-941-7773"/>
    <s v="COUNTY AUDITOR"/>
    <n v="20"/>
    <s v="YAKIMA CO"/>
    <n v="4418"/>
    <s v="YAKIMA"/>
    <s v="Local"/>
    <n v="106481"/>
    <s v="C"/>
    <s v="Registration and financial affairs"/>
    <s v="Candidate"/>
    <s v="Candidate"/>
    <m/>
    <m/>
    <m/>
    <s v="D"/>
    <x v="0"/>
    <n v="41947"/>
    <s v="full"/>
    <b v="1"/>
    <m/>
    <m/>
    <s v="Lost in primary"/>
    <m/>
    <m/>
    <m/>
    <m/>
    <m/>
    <m/>
    <m/>
    <m/>
    <m/>
    <m/>
    <s v="732 SUMMITVIEW AVE #540"/>
    <s v="YAKIMA"/>
    <s v="WA"/>
    <s v="98902-3032"/>
    <s v="509-575-6490"/>
    <n v="3448.51"/>
    <n v="0"/>
    <n v="3001.18"/>
    <n v="0"/>
    <n v="0"/>
    <n v="0"/>
    <m/>
    <m/>
    <s v="https://web.pdc.wa.gov/rptimg/default.aspx?filerid_election_year=HALLE%20%20902%3A%7C%3A2014"/>
    <n v="7830"/>
    <n v="5986"/>
    <n v="7206"/>
    <n v="7850"/>
    <m/>
    <s v="MARCIA VAN DYKE"/>
    <s v="candidate"/>
    <m/>
    <n v="44149.136006944442"/>
  </r>
  <r>
    <s v="ca-2014-7286"/>
    <s v="FLEES  225"/>
    <s v="CA"/>
    <n v="41766"/>
    <m/>
    <m/>
    <m/>
    <s v="Electronic"/>
    <n v="41766"/>
    <x v="9"/>
    <s v="Candidate registered"/>
    <s v="Seth Fleetwood (SETH FLEETWOOD)"/>
    <m/>
    <s v="4682 WYNN ROAD"/>
    <s v="BELLINGHAM"/>
    <s v="WHATCOM"/>
    <s v="WA"/>
    <n v="98226"/>
    <s v="CAMPAIGN@SETHFLEETWOOD.COM"/>
    <s v="seth@openaccess.org"/>
    <s v="360-510-5099"/>
    <s v="STATE SENATOR"/>
    <n v="12"/>
    <s v="LEG DISTRICT 42 - SENATE"/>
    <n v="4771"/>
    <s v="WHATCOM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4682 WYNN ROAD"/>
    <s v="BELLINGHAM"/>
    <s v="WA"/>
    <n v="98226"/>
    <s v="360-319-8287"/>
    <n v="444733.26"/>
    <n v="0"/>
    <n v="442741.75"/>
    <n v="0"/>
    <n v="0"/>
    <n v="0"/>
    <n v="467809.71"/>
    <n v="322324.63"/>
    <s v="https://web.pdc.wa.gov/rptimg/default.aspx?docid=3827636"/>
    <n v="6395"/>
    <n v="1195"/>
    <n v="7286"/>
    <n v="7788"/>
    <n v="42"/>
    <s v="NATALIE MCCLENDON"/>
    <s v="candidate"/>
    <m/>
    <n v="45356.639328703706"/>
  </r>
  <r>
    <s v="ca-2014-7315"/>
    <s v="ENLOL  516"/>
    <s v="CA"/>
    <n v="41407"/>
    <m/>
    <m/>
    <m/>
    <s v="Electronic"/>
    <n v="41407"/>
    <x v="9"/>
    <s v="Candidate registered"/>
    <s v="Linda Myhre Enlow (LINDA ENLOW)"/>
    <m/>
    <s v="8441 BAIRD ROAD NE"/>
    <s v="OLYMPIA"/>
    <s v="THURSTON"/>
    <s v="WA"/>
    <n v="98516"/>
    <s v="TAWNICPA@AOL.COM"/>
    <s v="linda61977@comcast.net"/>
    <s v="360-790-8220"/>
    <s v="COUNTY CLERK"/>
    <n v="22"/>
    <s v="THURSTON CO"/>
    <n v="4229"/>
    <s v="THURSTON"/>
    <s v="Local"/>
    <n v="161342"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m/>
    <m/>
    <m/>
    <m/>
    <m/>
    <m/>
    <m/>
    <m/>
    <m/>
    <s v="1632 SUMMIT LAKE SHORE ROAD NW"/>
    <s v="OLYMPIA"/>
    <s v="WA"/>
    <n v="98502"/>
    <s v="360-791-0212"/>
    <n v="16762.27"/>
    <n v="0"/>
    <n v="14525.71"/>
    <n v="0"/>
    <n v="0"/>
    <n v="3.78"/>
    <m/>
    <m/>
    <s v="https://web.pdc.wa.gov/rptimg/default.aspx?filerid_election_year=ENLOL%20%20516%3A%7C%3A2014"/>
    <n v="5685"/>
    <n v="1789"/>
    <n v="7315"/>
    <n v="7762"/>
    <m/>
    <s v="TAWNI I SHARP"/>
    <s v="candidate"/>
    <m/>
    <n v="44149.132106481484"/>
  </r>
  <r>
    <s v="ca-2014-7280"/>
    <s v="FRAZE  584"/>
    <s v="CA"/>
    <n v="41715"/>
    <m/>
    <m/>
    <m/>
    <m/>
    <n v="41715"/>
    <x v="9"/>
    <s v="Candidate registered"/>
    <s v="Elisabeth (Lisa) M Frazier (ELISABETH FRAZIER)"/>
    <m/>
    <s v="425 2 10TH ST"/>
    <s v="SHELTON"/>
    <s v="MASON"/>
    <s v="WA"/>
    <n v="98584"/>
    <s v="emsfrazier@comcast.net"/>
    <s v="emsfrazier@comcast.net"/>
    <s v="360-427-9186"/>
    <s v="COUNTY TREASURER"/>
    <n v="28"/>
    <s v="MASON CO"/>
    <n v="3699"/>
    <s v="MASON"/>
    <s v="Local"/>
    <n v="35148"/>
    <s v="C"/>
    <s v="Registration and financial affairs"/>
    <s v="Candidate"/>
    <s v="Candidate"/>
    <m/>
    <m/>
    <m/>
    <s v="D"/>
    <x v="0"/>
    <n v="41947"/>
    <s v="mini"/>
    <b v="1"/>
    <m/>
    <m/>
    <s v="Unopposed in primary"/>
    <s v="Unopposed in general"/>
    <m/>
    <m/>
    <m/>
    <m/>
    <m/>
    <m/>
    <m/>
    <m/>
    <m/>
    <s v="425 2 10TH ST"/>
    <s v="SHELTON"/>
    <s v="WA"/>
    <n v="98584"/>
    <s v="360-427-9186"/>
    <m/>
    <m/>
    <m/>
    <m/>
    <m/>
    <m/>
    <m/>
    <m/>
    <s v="https://web.pdc.wa.gov/rptimg/default.aspx?docid=3750456"/>
    <n v="6486"/>
    <n v="1781"/>
    <n v="7280"/>
    <m/>
    <m/>
    <s v="ELISABETH FRAZIER"/>
    <s v="candidate"/>
    <m/>
    <n v="43598.001793981479"/>
  </r>
  <r>
    <s v="ca-2017-3196"/>
    <s v="HARRA  020"/>
    <s v="CA"/>
    <n v="42824"/>
    <m/>
    <m/>
    <m/>
    <m/>
    <n v="42824"/>
    <x v="10"/>
    <s v="Candidate registered"/>
    <s v="Angela M. Harris (ANGELA HARRIS)"/>
    <m/>
    <s v="PO BOX 201"/>
    <s v="EDMONDS"/>
    <s v="SNOHOMISH"/>
    <s v="WA"/>
    <n v="98020"/>
    <s v="angela@angelainedmonds.com"/>
    <s v="angela_harris@live.com"/>
    <s v="425-280-8609"/>
    <s v="PORT COMMISSIONER"/>
    <n v="47"/>
    <s v="PORT OF EDMONDS"/>
    <n v="3931"/>
    <s v="SNOHOMISH"/>
    <s v="Local"/>
    <n v="15005"/>
    <s v="C"/>
    <s v="Registration and financial affairs"/>
    <s v="Candidate"/>
    <s v="Candidate"/>
    <m/>
    <m/>
    <m/>
    <s v="D"/>
    <x v="0"/>
    <n v="43046"/>
    <s v="mini"/>
    <b v="1"/>
    <m/>
    <m/>
    <s v="Not in primary"/>
    <s v="Won in general"/>
    <m/>
    <m/>
    <m/>
    <m/>
    <m/>
    <m/>
    <m/>
    <m/>
    <m/>
    <s v="PO BOX 201"/>
    <s v="EDMONDS"/>
    <s v="WA"/>
    <n v="98020"/>
    <s v="425-280-8609"/>
    <m/>
    <m/>
    <m/>
    <m/>
    <m/>
    <m/>
    <m/>
    <m/>
    <s v="https://web.pdc.wa.gov/rptimg/default.aspx?docid=4635655"/>
    <n v="8176"/>
    <n v="2894"/>
    <n v="3196"/>
    <m/>
    <m/>
    <s v="ANGELA HARRIS"/>
    <s v="candidate"/>
    <m/>
    <n v="43597.954664351855"/>
  </r>
  <r>
    <s v="ca-2014-7438"/>
    <s v="ORTIL  275"/>
    <s v="CA"/>
    <n v="41562"/>
    <m/>
    <m/>
    <m/>
    <s v="Electronic"/>
    <n v="41562"/>
    <x v="9"/>
    <s v="Candidate registered"/>
    <s v="Lillian Ortiz-Self (LILLIAN ORTIZ-SELF)"/>
    <m/>
    <s v="PO BOX 581"/>
    <s v="MUKILTEO"/>
    <s v="SNOHOMISH"/>
    <s v="WA"/>
    <s v="98275-0581"/>
    <s v="LILLIANORTIZSELF@GMAIL.COM"/>
    <s v="lillianortizself@gmail.com"/>
    <s v="425-232-6615"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18203 LARCH WAY"/>
    <s v="LYNNWOOD"/>
    <s v="WA"/>
    <n v="98037"/>
    <s v="206-550-7637"/>
    <n v="80706.820000000007"/>
    <n v="0"/>
    <n v="70514.34"/>
    <n v="0"/>
    <n v="0"/>
    <n v="0"/>
    <m/>
    <m/>
    <s v="https://web.pdc.wa.gov/rptimg/default.aspx?filerid_election_year=ORTIL%20%20275%3A%7C%3A2014"/>
    <n v="14465"/>
    <n v="170"/>
    <n v="7438"/>
    <n v="8152"/>
    <n v="21"/>
    <s v="MONISHA HARRELL"/>
    <s v="candidate"/>
    <m/>
    <n v="44149.147314814814"/>
  </r>
  <r>
    <s v="ca-2014-7211"/>
    <s v="HAIGK  584"/>
    <s v="CA"/>
    <n v="41525"/>
    <m/>
    <m/>
    <m/>
    <s v="Electronic"/>
    <n v="41525"/>
    <x v="9"/>
    <s v="Candidate registered"/>
    <s v="HAIGH KATHRYN M (KATHRYN HAIGH)"/>
    <m/>
    <s v="81 SE WALKER PARK RD"/>
    <s v="SHELTON"/>
    <s v="MASON"/>
    <s v="WA"/>
    <n v="98584"/>
    <s v="KATHAIGH@AOL.COM"/>
    <s v="kathaigh@aol.com"/>
    <s v="360-490-1977"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Incumbent"/>
    <m/>
    <m/>
    <m/>
    <m/>
    <m/>
    <m/>
    <m/>
    <m/>
    <s v="81 SE WALKER PARK RD"/>
    <s v="SHELTON"/>
    <s v="WA"/>
    <n v="98584"/>
    <s v="360-490-1977"/>
    <n v="246391.2"/>
    <n v="0"/>
    <n v="242957.58"/>
    <n v="0"/>
    <n v="0"/>
    <n v="0"/>
    <n v="138202.51"/>
    <n v="51499.64"/>
    <s v="https://web.pdc.wa.gov/rptimg/default.aspx?docid=3530736"/>
    <n v="7778"/>
    <n v="5989"/>
    <n v="7211"/>
    <n v="7846"/>
    <n v="35"/>
    <s v="KATHRYN M HAIGH"/>
    <s v="candidate"/>
    <m/>
    <n v="44149.135868055557"/>
  </r>
  <r>
    <s v="ca-2014-7581"/>
    <s v="BERGS  056"/>
    <s v="CA"/>
    <n v="41293"/>
    <m/>
    <m/>
    <m/>
    <s v="Electronic"/>
    <n v="41293"/>
    <x v="9"/>
    <s v="Candidate registered"/>
    <s v="STEVEN BERGQUIST"/>
    <m/>
    <s v="PO BOX 2050"/>
    <s v="RENTON"/>
    <s v="KING"/>
    <s v="WA"/>
    <n v="98056"/>
    <s v="STEVE4HOUSE@GMAIL.COM"/>
    <s v="steve4house@gmail.com"/>
    <s v="425-306-7569"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14425 151ST PL SE"/>
    <s v="RENTON"/>
    <s v="WA"/>
    <n v="98059"/>
    <s v="206-276-7889"/>
    <n v="56230.18"/>
    <n v="11036.23"/>
    <n v="31921.919999999998"/>
    <n v="0"/>
    <n v="0"/>
    <n v="0"/>
    <m/>
    <m/>
    <s v="https://web.pdc.wa.gov/rptimg/default.aspx?filerid_election_year=BERGS%20%20056%3A%7C%3A2014"/>
    <n v="1414"/>
    <n v="30328"/>
    <n v="7581"/>
    <n v="7543"/>
    <n v="11"/>
    <s v="CARRIE BERGQUIST"/>
    <s v="candidate"/>
    <m/>
    <n v="44149.124965277777"/>
  </r>
  <r>
    <s v="ca-2014-7101"/>
    <s v="JINKL  407"/>
    <s v="CA"/>
    <n v="41287"/>
    <m/>
    <m/>
    <m/>
    <s v="Electronic"/>
    <n v="41287"/>
    <x v="9"/>
    <s v="Candidate registered"/>
    <s v="Laurie Jinkins (LAURIE JINKINS)"/>
    <m/>
    <s v="PO BOX 2032"/>
    <s v="TACOMA"/>
    <s v="PIERCE"/>
    <s v="WA"/>
    <n v="98401"/>
    <s v="INFO@LAURIEJINKINS.COM"/>
    <s v="laurie@lauriejinkins.com"/>
    <s v="253-365-9000"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Won in general"/>
    <s v="Incumbent"/>
    <m/>
    <m/>
    <m/>
    <m/>
    <m/>
    <m/>
    <m/>
    <m/>
    <s v="603 STEWART ST #819"/>
    <s v="SEATTLE"/>
    <s v="WA"/>
    <n v="98101"/>
    <m/>
    <n v="112445.29"/>
    <n v="1410.03"/>
    <n v="113855.32"/>
    <n v="0"/>
    <n v="0"/>
    <n v="0"/>
    <m/>
    <m/>
    <s v="https://web.pdc.wa.gov/rptimg/default.aspx?filerid_election_year=JINKL%20%20407%3A%7C%3A2014"/>
    <n v="9662"/>
    <n v="22"/>
    <n v="7101"/>
    <n v="7933"/>
    <n v="27"/>
    <s v="PHILIP LLOYD"/>
    <s v="candidate"/>
    <m/>
    <n v="44149.139456018522"/>
  </r>
  <r>
    <s v="ca-2013-8202"/>
    <s v="ROBEK  008"/>
    <s v="CA"/>
    <n v="41463"/>
    <m/>
    <m/>
    <m/>
    <m/>
    <n v="41463"/>
    <x v="11"/>
    <s v="Candidate registered"/>
    <s v="ROBERSON KRISCHANNA C (KRISCHANNA ROBERSON)"/>
    <m/>
    <s v="15600 NE 8TH STREET, STE B1 # 208"/>
    <s v="BELLEVUE"/>
    <s v="KING"/>
    <s v="WA"/>
    <n v="98008"/>
    <s v="krischanna4bsd@yahoo.com"/>
    <s v="krischanna4bsd@yahoo.com"/>
    <s v="425-922-8389"/>
    <s v="SCHOOL DIRECTOR"/>
    <n v="49"/>
    <s v="BELLEVUE SD 405"/>
    <n v="3045"/>
    <s v="KING"/>
    <s v="Local"/>
    <n v="72932"/>
    <s v="C"/>
    <s v="Registration and financial affairs"/>
    <s v="Candidate"/>
    <s v="Candidate"/>
    <m/>
    <m/>
    <m/>
    <s v="D"/>
    <x v="0"/>
    <n v="41583"/>
    <s v="mini"/>
    <b v="1"/>
    <m/>
    <m/>
    <s v="Not in primary"/>
    <s v="Won in general"/>
    <m/>
    <m/>
    <m/>
    <m/>
    <m/>
    <m/>
    <m/>
    <m/>
    <m/>
    <s v="15600 NE 8TH STREET, STE B1 # 208"/>
    <s v="BELLEVUE"/>
    <s v="WA"/>
    <n v="98008"/>
    <s v="425-922-8389"/>
    <m/>
    <m/>
    <m/>
    <m/>
    <m/>
    <m/>
    <m/>
    <m/>
    <s v="https://web.pdc.wa.gov/rptimg/default.aspx?docid=3426323"/>
    <n v="16547"/>
    <n v="6469"/>
    <n v="8202"/>
    <m/>
    <m/>
    <s v="KRISCHANNA ROBERSON"/>
    <s v="candidate"/>
    <m/>
    <n v="43598.012060185189"/>
  </r>
  <r>
    <s v="ca-2013-8898"/>
    <s v="JOHNJ  178"/>
    <s v="CA"/>
    <n v="41451"/>
    <m/>
    <m/>
    <m/>
    <m/>
    <n v="41451"/>
    <x v="11"/>
    <s v="Candidate registered"/>
    <s v="JOHNSON JENNIFER L (JENNIFER JOHNSON)"/>
    <m/>
    <s v="4604 SOUTH 122ND STREET"/>
    <s v="TUKWILA"/>
    <s v="KING"/>
    <s v="WA"/>
    <n v="98178"/>
    <s v="nenefer1165@msn.com"/>
    <s v="nenefer1165@msn.com"/>
    <s v="206-478-9565"/>
    <s v="SCHOOL DIRECTOR"/>
    <n v="49"/>
    <s v="TUKWILA SD 406"/>
    <n v="4146"/>
    <s v="KING"/>
    <s v="Local"/>
    <n v="7104"/>
    <s v="C"/>
    <s v="Registration and financial affairs"/>
    <s v="Candidate"/>
    <s v="Candidate"/>
    <m/>
    <m/>
    <m/>
    <s v="D"/>
    <x v="0"/>
    <n v="41583"/>
    <s v="mini"/>
    <b v="1"/>
    <m/>
    <m/>
    <s v="Qualified for general"/>
    <s v="Lost in general"/>
    <m/>
    <m/>
    <m/>
    <m/>
    <m/>
    <m/>
    <m/>
    <m/>
    <m/>
    <s v="4604 SOUTH 122ND STREET"/>
    <s v="TUKWILA"/>
    <s v="WA"/>
    <n v="98178"/>
    <s v="206-478-9565"/>
    <m/>
    <m/>
    <m/>
    <m/>
    <m/>
    <m/>
    <m/>
    <m/>
    <s v="https://web.pdc.wa.gov/rptimg/default.aspx?docid=3411749"/>
    <n v="9746"/>
    <n v="6845"/>
    <n v="8898"/>
    <m/>
    <m/>
    <s v="JENNIFER JOHNSON"/>
    <s v="candidate"/>
    <m/>
    <n v="43598.022777777776"/>
  </r>
  <r>
    <s v="ca-2013-8750"/>
    <s v="BURCA  042"/>
    <s v="CA"/>
    <n v="41421"/>
    <m/>
    <m/>
    <m/>
    <m/>
    <n v="41421"/>
    <x v="11"/>
    <s v="Candidate registered"/>
    <s v="BURCHARD AGDA J (AGDA BURCHARD)"/>
    <m/>
    <s v="23719 135TH PL SE"/>
    <s v="KENT"/>
    <s v="KING"/>
    <s v="WA"/>
    <n v="98042"/>
    <s v="agdaburchard@msn.com"/>
    <s v="agdaburchard@msn.com"/>
    <s v="253-631-6834"/>
    <s v="SCHOOL DIRECTOR"/>
    <n v="49"/>
    <s v="KENT SD 415"/>
    <n v="3460"/>
    <s v="KING"/>
    <s v="Local"/>
    <n v="83632"/>
    <s v="C"/>
    <s v="Registration and financial affairs"/>
    <s v="Candidate"/>
    <s v="Candidate"/>
    <m/>
    <m/>
    <m/>
    <s v="D"/>
    <x v="0"/>
    <n v="41583"/>
    <s v="mini"/>
    <b v="1"/>
    <m/>
    <m/>
    <s v="Not in primary"/>
    <s v="Unopposed in general"/>
    <m/>
    <m/>
    <m/>
    <m/>
    <m/>
    <m/>
    <m/>
    <m/>
    <m/>
    <s v="23719 135TH PL SE"/>
    <s v="KENT"/>
    <s v="WA"/>
    <n v="98042"/>
    <s v="253-631-6834"/>
    <m/>
    <m/>
    <m/>
    <m/>
    <m/>
    <m/>
    <m/>
    <m/>
    <s v="https://web.pdc.wa.gov/rptimg/default.aspx?docid=3378802"/>
    <n v="2209"/>
    <n v="2307"/>
    <n v="8750"/>
    <m/>
    <m/>
    <s v="AGDA BURCHARD"/>
    <s v="candidate"/>
    <m/>
    <n v="43598.020451388889"/>
  </r>
  <r>
    <s v="ca-2013-8874"/>
    <s v="SMITN  037"/>
    <s v="CA"/>
    <n v="41406"/>
    <m/>
    <m/>
    <m/>
    <s v="Electronic"/>
    <n v="41406"/>
    <x v="11"/>
    <s v="Candidate registered"/>
    <s v="Nicola Smith (NICOLA SMITH)"/>
    <m/>
    <s v="18602 68TH AVE. W."/>
    <s v="LYNNWOOD"/>
    <s v="SNOHOMISH"/>
    <s v="WA"/>
    <n v="98037"/>
    <s v="nicolaformayor@gmail.com"/>
    <s v="nicolaformayor@gmail.com"/>
    <s v="425-582-1925"/>
    <s v="MAYOR"/>
    <n v="31"/>
    <s v="CITY OF LYNNWOOD"/>
    <n v="3684"/>
    <s v="SNOHOMISH"/>
    <s v="Local"/>
    <n v="18224"/>
    <s v="C"/>
    <s v="Registration and financial affairs"/>
    <s v="Candidate"/>
    <s v="Candidate"/>
    <m/>
    <m/>
    <m/>
    <s v="D"/>
    <x v="0"/>
    <n v="41583"/>
    <s v="full"/>
    <b v="1"/>
    <m/>
    <m/>
    <s v="Qualified for general"/>
    <s v="Won in general"/>
    <m/>
    <m/>
    <m/>
    <m/>
    <m/>
    <m/>
    <m/>
    <m/>
    <m/>
    <s v="5420 172ND ST. SW"/>
    <s v="LYNNWOOD"/>
    <s v="WA"/>
    <n v="98037"/>
    <s v="425-218-1836"/>
    <n v="24551.75"/>
    <n v="0"/>
    <n v="22218.11"/>
    <n v="0"/>
    <n v="0"/>
    <n v="0"/>
    <n v="3045.32"/>
    <n v="0"/>
    <s v="https://web.pdc.wa.gov/rptimg/default.aspx?docid=3368032"/>
    <n v="18206"/>
    <n v="2158"/>
    <n v="8874"/>
    <n v="9391"/>
    <m/>
    <s v="TATYANA SINEEVA"/>
    <s v="candidate"/>
    <m/>
    <n v="44149.189340277779"/>
  </r>
  <r>
    <s v="ca-2013-8673"/>
    <s v="UPTHD  198"/>
    <s v="CA"/>
    <n v="41397"/>
    <m/>
    <m/>
    <m/>
    <s v="Electronic"/>
    <n v="41397"/>
    <x v="11"/>
    <s v="Candidate registered"/>
    <s v="Dave Upthegrove (DAVE UPTHEGROVE)"/>
    <m/>
    <s v="PO BOX 66591"/>
    <s v="SEATTLE"/>
    <s v="KING"/>
    <s v="WA"/>
    <n v="98166"/>
    <s v="JEFFUPPY@YAHOO.COM"/>
    <s v="daveup@comcast.net"/>
    <s v="360-362-3180"/>
    <s v="COUNTY COUNCIL MEMBER"/>
    <n v="25"/>
    <s v="KING CO"/>
    <n v="5090"/>
    <s v="KING"/>
    <s v="Local"/>
    <n v="1180748"/>
    <s v="C"/>
    <s v="Registration and financial affairs"/>
    <s v="Candidate"/>
    <s v="Candidate"/>
    <m/>
    <m/>
    <m/>
    <s v="D"/>
    <x v="0"/>
    <n v="41583"/>
    <s v="full"/>
    <b v="1"/>
    <m/>
    <m/>
    <s v="Not in primary"/>
    <s v="Won in general"/>
    <m/>
    <m/>
    <m/>
    <m/>
    <m/>
    <m/>
    <m/>
    <m/>
    <m/>
    <s v="15421 DES MOINES MEM DR #E302"/>
    <s v="BURIEN"/>
    <s v="WA"/>
    <n v="98148"/>
    <m/>
    <n v="109436.89"/>
    <n v="0"/>
    <n v="106036.89"/>
    <n v="0"/>
    <n v="0"/>
    <n v="0"/>
    <m/>
    <m/>
    <s v="https://web.pdc.wa.gov/rptimg/default.aspx?docid=3340664"/>
    <n v="19862"/>
    <n v="1057"/>
    <n v="8673"/>
    <n v="9468"/>
    <m/>
    <s v="JEFF UPTHEGROVE"/>
    <s v="candidate"/>
    <m/>
    <n v="44149.192037037035"/>
  </r>
  <r>
    <s v="ca-2013-8859"/>
    <s v="VANDJ  444"/>
    <s v="CA"/>
    <n v="41368"/>
    <m/>
    <m/>
    <m/>
    <m/>
    <n v="41368"/>
    <x v="11"/>
    <s v="Candidate discontinued campaign"/>
    <s v="Justin Van Dyk (JUSTIN VAN DYK)"/>
    <m/>
    <s v="608 127TH ST S"/>
    <s v="TACOMA"/>
    <s v="PIERCE"/>
    <s v="WA"/>
    <n v="98444"/>
    <s v="ELECTVANDYK@GMAIL.COM"/>
    <s v="electvandyk@gmail.com"/>
    <s v="253-537-2079"/>
    <s v="CITY COUNCIL MEMBER"/>
    <n v="32"/>
    <s v="CITY OF TACOMA"/>
    <n v="4217"/>
    <s v="PIERCE"/>
    <s v="Local"/>
    <n v="104870"/>
    <s v="C"/>
    <s v="Registration and financial affairs"/>
    <s v="Candidate"/>
    <s v="Candidate"/>
    <m/>
    <m/>
    <m/>
    <s v="D"/>
    <x v="0"/>
    <n v="41583"/>
    <s v="full"/>
    <b v="1"/>
    <m/>
    <m/>
    <s v="Not in primary"/>
    <m/>
    <m/>
    <m/>
    <m/>
    <m/>
    <m/>
    <m/>
    <m/>
    <m/>
    <m/>
    <s v="7011 S I ST"/>
    <s v="TACOMA"/>
    <s v="WA"/>
    <n v="98408"/>
    <s v="253-537-2079"/>
    <m/>
    <m/>
    <m/>
    <m/>
    <m/>
    <m/>
    <m/>
    <m/>
    <s v="https://web.pdc.wa.gov/rptimg/default.aspx?docid=3312148"/>
    <n v="20017"/>
    <n v="839"/>
    <n v="8859"/>
    <m/>
    <m/>
    <s v="JUSTIN VAN DYK"/>
    <s v="candidate"/>
    <m/>
    <n v="43598.022187499999"/>
  </r>
  <r>
    <s v="ca-2012-10456"/>
    <s v="FALLJ  294"/>
    <s v="CA"/>
    <n v="41099"/>
    <m/>
    <m/>
    <m/>
    <m/>
    <n v="41099"/>
    <x v="13"/>
    <s v="Candidate registered"/>
    <s v="FALLGATTER JOCELYNNE R (JOCELYNNE FALLGATTER)"/>
    <m/>
    <s v="13231 TROUT FARM RD."/>
    <s v="SULTAN"/>
    <s v="SNOHOMISH"/>
    <s v="WA"/>
    <n v="98294"/>
    <s v="josie@fallgatterlawgroup.com"/>
    <s v="josie@fallgatterlawgroup.com"/>
    <s v="360-793-2919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?"/>
    <s v="SEATTLE"/>
    <s v="WA"/>
    <s v="?"/>
    <s v="?"/>
    <m/>
    <m/>
    <m/>
    <m/>
    <m/>
    <m/>
    <m/>
    <m/>
    <s v="https://web.pdc.wa.gov/rptimg/default.aspx?docid=2913009"/>
    <n v="6003"/>
    <n v="7777"/>
    <n v="10456"/>
    <m/>
    <n v="39"/>
    <s v="GERALDINE COLE"/>
    <s v="candidate"/>
    <m/>
    <n v="43598.037118055552"/>
  </r>
  <r>
    <s v="ca-2012-10151"/>
    <s v="STONB  225"/>
    <s v="CA"/>
    <n v="41057"/>
    <m/>
    <m/>
    <m/>
    <s v="Electronic"/>
    <n v="41057"/>
    <x v="13"/>
    <s v="Candidate registered"/>
    <s v="STONE BRADFORD L (BRAD STONE)"/>
    <m/>
    <s v="114 W. MAGNOLIA ST. SUITE 450"/>
    <s v="BELLINGHAM"/>
    <s v="WHATCOM"/>
    <s v="WA"/>
    <n v="98225"/>
    <s v="brad.stone@comcast.net"/>
    <s v="brad.stone@comcast.net"/>
    <s v="360-815-4392"/>
    <s v="PUBLIC UTILITY COMMISSIONER"/>
    <n v="48"/>
    <s v="WHATCOM PUD 01"/>
    <n v="4356"/>
    <s v="WHATCOM"/>
    <s v="Local"/>
    <n v="117162"/>
    <s v="C"/>
    <s v="Registration and financial affairs"/>
    <s v="Candidate"/>
    <s v="Candidate"/>
    <m/>
    <m/>
    <m/>
    <s v="D"/>
    <x v="0"/>
    <n v="41219"/>
    <s v="full"/>
    <b v="1"/>
    <m/>
    <m/>
    <s v="Not in primary"/>
    <s v="Lost in general"/>
    <m/>
    <m/>
    <m/>
    <m/>
    <m/>
    <m/>
    <m/>
    <m/>
    <m/>
    <s v="114 W. MAGNOLIA ST. SUITE 450"/>
    <s v="BELLINGHAM"/>
    <s v="WA"/>
    <n v="98225"/>
    <s v="360-392-3920"/>
    <n v="2351"/>
    <n v="0"/>
    <n v="2345.23"/>
    <n v="0"/>
    <n v="0"/>
    <n v="0"/>
    <m/>
    <m/>
    <s v="https://web.pdc.wa.gov/rptimg/default.aspx?filerid_election_year=STONB%20%20225%3A%7C%3A2012"/>
    <n v="18778"/>
    <n v="7635"/>
    <n v="10151"/>
    <n v="10621"/>
    <m/>
    <s v="HANNAH STONE"/>
    <s v="candidate"/>
    <m/>
    <n v="44149.246377314812"/>
  </r>
  <r>
    <s v="ca-2012-10462"/>
    <s v="MORRP  362"/>
    <s v="CA"/>
    <n v="41049"/>
    <m/>
    <m/>
    <m/>
    <s v="Electronic"/>
    <n v="41049"/>
    <x v="13"/>
    <s v="Candidate registered"/>
    <s v="Patricia J Morris (PATRICIA MORRIS)"/>
    <m/>
    <s v="P.O. BOX 1809"/>
    <s v="PORT ANGELES"/>
    <s v="CLALLAM"/>
    <s v="WA"/>
    <n v="98362"/>
    <s v="PMORRIS@WAVECABLE.COM"/>
    <s v="pmorris@wavecable.com"/>
    <s v="360-461-9008"/>
    <s v="COUNTY COMMISSIONER"/>
    <n v="23"/>
    <s v="CLALLAM CO"/>
    <n v="3133"/>
    <s v="CLALLAM"/>
    <s v="Local"/>
    <n v="45972"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P.O. BOX 1809"/>
    <s v="PORT ANGELES"/>
    <s v="WA"/>
    <n v="98362"/>
    <s v="360-461-9008"/>
    <n v="150"/>
    <n v="0"/>
    <n v="18.920000000000002"/>
    <n v="0"/>
    <n v="0"/>
    <n v="362.63"/>
    <m/>
    <m/>
    <s v="https://web.pdc.wa.gov/rptimg/default.aspx?filerid_election_year=MORRP%20%20362%3A%7C%3A2012"/>
    <n v="13314"/>
    <n v="6034"/>
    <n v="10462"/>
    <n v="10316"/>
    <m/>
    <s v="PATRICIA MORRIS"/>
    <s v="candidate"/>
    <m/>
    <n v="44149.234814814816"/>
  </r>
  <r>
    <s v="ca-2012-10512"/>
    <s v="MILOM2 001"/>
    <s v="CA"/>
    <n v="40813"/>
    <m/>
    <m/>
    <m/>
    <s v="Electronic"/>
    <n v="40813"/>
    <x v="13"/>
    <s v="Candidate registered"/>
    <s v="MILOSCIA MARK A (MARK MILOSCIA)"/>
    <m/>
    <s v="30720 19TH AVE SOUTH"/>
    <s v="FEDERAL WAY, WA"/>
    <m/>
    <s v="WA"/>
    <n v="98003"/>
    <s v="MILOSCIA@COMCAST.NET"/>
    <s v="miloscia@comcast.net"/>
    <s v="253-839-7087"/>
    <s v="STATE AUDITOR"/>
    <n v="6"/>
    <s v="State of Washington"/>
    <n v="1000"/>
    <m/>
    <s v="Statewide"/>
    <m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30720 19TH AVE SOUTH"/>
    <s v="FEDERAL WAY"/>
    <s v="WA"/>
    <n v="98003"/>
    <s v="253-839-7087"/>
    <n v="72609.509999999995"/>
    <n v="0"/>
    <n v="65146.21"/>
    <n v="0"/>
    <n v="0"/>
    <n v="0"/>
    <m/>
    <m/>
    <s v="https://web.pdc.wa.gov/rptimg/default.aspx?filerid_election_year=MILOM2%20001%3A%7C%3A2012"/>
    <n v="13063"/>
    <n v="27207"/>
    <n v="10512"/>
    <n v="10308"/>
    <m/>
    <s v="SCOTT MILOSCIA"/>
    <s v="candidate"/>
    <m/>
    <n v="44149.234548611108"/>
  </r>
  <r>
    <s v="ca-2012-10442"/>
    <s v="GUNNB  002"/>
    <s v="CA"/>
    <n v="41047"/>
    <m/>
    <m/>
    <m/>
    <s v="Electronic"/>
    <n v="41047"/>
    <x v="13"/>
    <s v="Candidate registered"/>
    <s v="Brian L. Gunn (BRIAN GUNN)"/>
    <m/>
    <s v="2305 27TH PL SE"/>
    <s v="AUBURN"/>
    <s v="KING"/>
    <s v="WA"/>
    <n v="98002"/>
    <s v="electgunn@gmail.com"/>
    <s v="electgunn@gmail.com"/>
    <s v="253-334-8614"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Challenger"/>
    <m/>
    <m/>
    <m/>
    <m/>
    <m/>
    <m/>
    <m/>
    <m/>
    <s v="5627 HAZEL AVE SE"/>
    <s v="AUBURN"/>
    <s v="WA"/>
    <n v="98092"/>
    <s v="253-939-7829"/>
    <n v="7556.83"/>
    <n v="0"/>
    <n v="7556.83"/>
    <n v="0"/>
    <n v="0"/>
    <n v="0"/>
    <m/>
    <m/>
    <s v="https://web.pdc.wa.gov/rptimg/default.aspx?filerid_election_year=GUNNB%20%20002%3A%7C%3A2012"/>
    <n v="7582"/>
    <n v="7774"/>
    <n v="10442"/>
    <n v="10055"/>
    <n v="31"/>
    <s v="R SANDERS"/>
    <s v="candidate"/>
    <m/>
    <n v="44149.216504629629"/>
  </r>
  <r>
    <s v="ca-2012-10446"/>
    <s v="GREES  395"/>
    <s v="CA"/>
    <n v="41042"/>
    <m/>
    <m/>
    <m/>
    <s v="Electronic"/>
    <n v="41042"/>
    <x v="13"/>
    <s v="Candidate registered"/>
    <s v="Stephen D. Greer (STEPHEN GREER)"/>
    <m/>
    <s v="P.O. BOX 204"/>
    <s v="WAUNA"/>
    <s v="PIERCE"/>
    <s v="WA"/>
    <n v="98395"/>
    <s v="greerforoffice@gmail.com"/>
    <s v="greerforoffice@gmail.com"/>
    <s v="?"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Lost in primary"/>
    <m/>
    <m/>
    <m/>
    <m/>
    <m/>
    <m/>
    <m/>
    <m/>
    <m/>
    <m/>
    <s v="P.O. BOX 204"/>
    <s v="WAUNA"/>
    <s v="WA"/>
    <n v="98395"/>
    <s v="?"/>
    <n v="700"/>
    <n v="0"/>
    <n v="256.31"/>
    <n v="0"/>
    <n v="0"/>
    <n v="0"/>
    <m/>
    <m/>
    <s v="https://web.pdc.wa.gov/rptimg/default.aspx?filerid_election_year=GREES%20%20395%3A%7C%3A2012"/>
    <n v="7526"/>
    <n v="16"/>
    <n v="10446"/>
    <n v="10048"/>
    <n v="26"/>
    <s v="DONNA GREER"/>
    <s v="candidate"/>
    <m/>
    <n v="44149.216168981482"/>
  </r>
  <r>
    <s v="ca-2012-10234"/>
    <s v="PROBT2 686"/>
    <s v="CA"/>
    <n v="41025"/>
    <m/>
    <m/>
    <m/>
    <s v="Electronic"/>
    <n v="41025"/>
    <x v="13"/>
    <s v="Candidate registered"/>
    <s v="PROBST TIMOTHY P (TIM PROBST)"/>
    <m/>
    <s v="1111 MAIN STREET, SUITE 400"/>
    <s v="VANCOUVER"/>
    <s v="CLARK"/>
    <s v="WA"/>
    <n v="98660"/>
    <s v="LINDA@CURRIE-MCLAIN.COM"/>
    <s v="timprobst@comcast.net"/>
    <s v="(360)695-1120"/>
    <s v="STATE SENATOR"/>
    <n v="12"/>
    <s v="LEG DISTRICT 17 - SENATE"/>
    <n v="4746"/>
    <s v="CLARK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Challenger"/>
    <m/>
    <m/>
    <m/>
    <m/>
    <m/>
    <m/>
    <m/>
    <m/>
    <s v="1111 MAIN STREET, SUITE 400"/>
    <s v="VANCOUVER"/>
    <s v="WA"/>
    <n v="98660"/>
    <s v="(360)695-1120"/>
    <n v="330850.28000000003"/>
    <n v="0"/>
    <n v="330017.77"/>
    <n v="0"/>
    <n v="0"/>
    <n v="6000"/>
    <n v="10441.709999999999"/>
    <n v="193223.35"/>
    <s v="https://web.pdc.wa.gov/rptimg/default.aspx?filerid_election_year=PROBT2%20686%3A%7C%3A2012"/>
    <n v="15842"/>
    <n v="27244"/>
    <n v="10234"/>
    <n v="10443"/>
    <n v="17"/>
    <s v="LINDA MCLAIN"/>
    <s v="candidate"/>
    <m/>
    <n v="44149.240046296298"/>
  </r>
  <r>
    <s v="ca-2012-10144"/>
    <s v="ONEIP  113"/>
    <s v="CA"/>
    <n v="41025"/>
    <m/>
    <m/>
    <m/>
    <s v="Electronic"/>
    <n v="41025"/>
    <x v="13"/>
    <s v="Candidate registered"/>
    <s v="O'NEILL PATRICK J (PAT O'NEILL)"/>
    <m/>
    <s v="P.O. BOX 212"/>
    <s v="COLTON"/>
    <s v="WHITMAN"/>
    <s v="WA"/>
    <n v="99113"/>
    <s v="MLOWERY@TURBONET.COM"/>
    <s v="patoneill2012@gmail.com"/>
    <s v="509-592-5672"/>
    <s v="COUNTY COMMISSIONER"/>
    <n v="23"/>
    <s v="WHITMAN CO"/>
    <n v="4375"/>
    <s v="WHITMAN"/>
    <s v="Local"/>
    <n v="19402"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m/>
    <m/>
    <m/>
    <m/>
    <m/>
    <m/>
    <m/>
    <m/>
    <m/>
    <s v="P.O. BOX 488"/>
    <s v="PULLMAN"/>
    <s v="WA"/>
    <n v="99163"/>
    <m/>
    <n v="9261"/>
    <n v="0"/>
    <n v="1782.6"/>
    <n v="0"/>
    <n v="0"/>
    <n v="0"/>
    <m/>
    <m/>
    <s v="https://web.pdc.wa.gov/rptimg/default.aspx?filerid_election_year=ONEIP%20%20113%3A%7C%3A2012"/>
    <n v="14404"/>
    <n v="7633"/>
    <n v="10144"/>
    <n v="10371"/>
    <m/>
    <s v="MICHAEL L LOWERY"/>
    <s v="candidate"/>
    <m/>
    <n v="44149.23673611111"/>
  </r>
  <r>
    <s v="ca-2012-10297"/>
    <s v="WILKW  612"/>
    <s v="CA"/>
    <n v="41026"/>
    <m/>
    <m/>
    <m/>
    <m/>
    <n v="41026"/>
    <x v="13"/>
    <s v="Candidate registered"/>
    <s v="WILKINS WILLIAM J (WILLIAM WILKINS)"/>
    <m/>
    <s v="102 MAIN ST."/>
    <s v="CATHLAMET"/>
    <s v="WAHKIAKUM"/>
    <s v="WA"/>
    <n v="98612"/>
    <s v="wmwilkins@windermere.com"/>
    <s v="wmwilkins@windermere.com"/>
    <s v="360-261-1805"/>
    <s v="COUNTY COMMISSIONER"/>
    <n v="23"/>
    <s v="WAHKIAKUM CO"/>
    <n v="4286"/>
    <s v="WAHKIAKUM"/>
    <s v="Local"/>
    <n v="2803"/>
    <s v="C"/>
    <s v="Registration and financial affairs"/>
    <s v="Candidate"/>
    <s v="Candidate"/>
    <m/>
    <m/>
    <m/>
    <s v="D"/>
    <x v="0"/>
    <n v="41219"/>
    <s v="mini"/>
    <b v="1"/>
    <m/>
    <m/>
    <s v="Lost in primary"/>
    <m/>
    <m/>
    <m/>
    <m/>
    <m/>
    <m/>
    <m/>
    <m/>
    <m/>
    <m/>
    <s v="102 MAIN ST."/>
    <s v="CATHLAMET"/>
    <s v="WA"/>
    <n v="98612"/>
    <s v="360-261-1805"/>
    <m/>
    <m/>
    <m/>
    <m/>
    <m/>
    <m/>
    <m/>
    <m/>
    <s v="https://web.pdc.wa.gov/rptimg/default.aspx?filerid_election_year=WILKW%20%20612%3A%7C%3A2012"/>
    <n v="21363"/>
    <n v="7701"/>
    <n v="10297"/>
    <m/>
    <m/>
    <s v="WILLIAM WILKINS"/>
    <s v="candidate"/>
    <m/>
    <n v="43598.034479166665"/>
  </r>
  <r>
    <s v="ca-2012-10265"/>
    <s v="MAKOR  637"/>
    <s v="CA"/>
    <n v="40979"/>
    <m/>
    <m/>
    <m/>
    <s v="Electronic"/>
    <n v="40979"/>
    <x v="13"/>
    <s v="Candidate registered"/>
    <s v="MAKOWSKI RICHARD H (RICHARD MAKOWSKI)"/>
    <m/>
    <s v="2807  270TH STREET"/>
    <s v="NAHCOTTA"/>
    <s v="PACIFIC"/>
    <s v="WA"/>
    <n v="98637"/>
    <s v="makonahcotta@hotmail.com"/>
    <s v="makonahcotta@hotmail.com"/>
    <s v="360-665-2957"/>
    <s v="COUNTY COMMISSIONER"/>
    <n v="23"/>
    <s v="PACIFIC CO"/>
    <n v="3841"/>
    <s v="PACIFIC"/>
    <s v="Local"/>
    <n v="13272"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m/>
    <m/>
    <m/>
    <m/>
    <m/>
    <m/>
    <m/>
    <m/>
    <m/>
    <s v="27719  SANDRIDGE ROAD"/>
    <s v="NAHCOTTA"/>
    <s v="WA"/>
    <n v="98637"/>
    <s v="360-665-5357"/>
    <n v="3470"/>
    <n v="0"/>
    <n v="4582.96"/>
    <n v="1300"/>
    <n v="0"/>
    <n v="0"/>
    <m/>
    <m/>
    <s v="https://web.pdc.wa.gov/rptimg/default.aspx?filerid_election_year=MAKOR%20%20637%3A%7C%3A2012"/>
    <n v="12134"/>
    <n v="7685"/>
    <n v="10265"/>
    <n v="10262"/>
    <m/>
    <s v="JOHN AND RITA SPORSEEN"/>
    <s v="candidate"/>
    <m/>
    <n v="44149.22760416667"/>
  </r>
  <r>
    <s v="ca-2012-10248"/>
    <s v="SELMK  837"/>
    <s v="CA"/>
    <n v="40980"/>
    <m/>
    <m/>
    <m/>
    <s v="Electronic"/>
    <n v="40980"/>
    <x v="13"/>
    <s v="Candidate registered"/>
    <s v="SELMANN KAJ M (KAJ SELMANN)"/>
    <m/>
    <s v="P.O. BOX 1666"/>
    <s v="MOSES LAKE, WA"/>
    <s v="GRANT"/>
    <s v="WA"/>
    <n v="98837"/>
    <s v="KSELMANN@YAHOO.COM"/>
    <s v="kselmann@yahoo.com"/>
    <s v="509-760-4658"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Open seat"/>
    <m/>
    <m/>
    <m/>
    <m/>
    <m/>
    <m/>
    <m/>
    <m/>
    <s v="1145 W IVY"/>
    <s v="MOSES LAKE"/>
    <s v="WA"/>
    <n v="98837"/>
    <m/>
    <n v="14709.92"/>
    <n v="0"/>
    <n v="12806.25"/>
    <n v="0"/>
    <n v="0"/>
    <n v="0"/>
    <m/>
    <m/>
    <s v="https://web.pdc.wa.gov/rptimg/default.aspx?filerid_election_year=SELMK%20%20837%3A%7C%3A2012"/>
    <n v="17583"/>
    <n v="7676"/>
    <n v="10248"/>
    <n v="10548"/>
    <n v="13"/>
    <s v="RHANDY SELMANN"/>
    <s v="candidate"/>
    <m/>
    <n v="44149.243969907409"/>
  </r>
  <r>
    <s v="ca-2012-10374"/>
    <s v="WALKL  415"/>
    <s v="CA"/>
    <n v="40954"/>
    <m/>
    <m/>
    <m/>
    <s v="Electronic"/>
    <n v="40954"/>
    <x v="13"/>
    <s v="Candidate registered"/>
    <s v="WALKER LAUREN B (LAUREN WALKER)"/>
    <m/>
    <s v="P.O.BOX 5874"/>
    <s v="TACOMA"/>
    <s v="PIERCE"/>
    <s v="WA"/>
    <n v="98415"/>
    <s v="LAUREN@LAURENWALKER.ORG"/>
    <s v="lauren@laurenwalker.org"/>
    <s v="253-627-3502"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Open seat"/>
    <m/>
    <m/>
    <m/>
    <m/>
    <m/>
    <m/>
    <m/>
    <m/>
    <s v="5000 BRIDGEPORT WAY WEST"/>
    <s v="UNIVERSITY PLACE"/>
    <s v="WA"/>
    <n v="98467"/>
    <s v="253-566-9671"/>
    <n v="110377.05"/>
    <n v="0"/>
    <n v="112340.59"/>
    <n v="1963.54"/>
    <n v="0"/>
    <n v="0"/>
    <n v="5000"/>
    <n v="0"/>
    <s v="https://web.pdc.wa.gov/rptimg/default.aspx?filerid_election_year=WALKL%20%20415%3A%7C%3A2012"/>
    <n v="20439"/>
    <n v="7741"/>
    <n v="10374"/>
    <n v="10700"/>
    <n v="27"/>
    <s v="MARY JANE DUBBS"/>
    <s v="candidate"/>
    <m/>
    <n v="44149.248831018522"/>
  </r>
  <r>
    <s v="ca-2012-10294"/>
    <s v="LACHB  328"/>
    <s v="CA"/>
    <n v="40947"/>
    <m/>
    <m/>
    <m/>
    <s v="Electronic"/>
    <n v="40947"/>
    <x v="13"/>
    <s v="Candidate registered"/>
    <s v="LACHNEY BRUCE L (BRUCE LACHNEY)"/>
    <m/>
    <s v="PO BOX 533"/>
    <s v="EATONVILLE"/>
    <s v="PIERCE"/>
    <s v="WA"/>
    <n v="98328"/>
    <s v="blachney@peoplepc.com"/>
    <s v="blachney@peoplepc.com"/>
    <s v="253-405-7525"/>
    <s v="STATE SENATOR"/>
    <n v="12"/>
    <s v="LEG DISTRICT 02 - SENATE"/>
    <n v="4731"/>
    <s v="PIERCE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Qualified for general"/>
    <s v="Lost in general"/>
    <s v="Challenger"/>
    <m/>
    <m/>
    <m/>
    <m/>
    <m/>
    <m/>
    <m/>
    <m/>
    <s v="P.O. BOX 955"/>
    <s v="EATONVILLE"/>
    <s v="WA"/>
    <n v="98328"/>
    <s v="360-832-3020"/>
    <n v="177532.66"/>
    <n v="90.11"/>
    <n v="177014.33"/>
    <n v="0"/>
    <n v="0"/>
    <n v="0"/>
    <m/>
    <m/>
    <s v="https://web.pdc.wa.gov/rptimg/default.aspx?filerid_election_year=LACHB%20%20328%3A%7C%3A2012"/>
    <n v="10887"/>
    <n v="5457"/>
    <n v="10294"/>
    <n v="10217"/>
    <n v="2"/>
    <s v="CHARLES BUTLER"/>
    <s v="candidate"/>
    <m/>
    <n v="44149.226122685184"/>
  </r>
  <r>
    <s v="ca-2012-10278"/>
    <s v="VIRKB2 058"/>
    <s v="CA"/>
    <n v="40913"/>
    <m/>
    <m/>
    <m/>
    <s v="Electronic"/>
    <n v="40913"/>
    <x v="13"/>
    <s v="Candidate discontinued campaign"/>
    <s v="VIRK BOBBY S (BOBBY VIRK)"/>
    <m/>
    <s v="19630 SE 184TH ST."/>
    <s v="RENTON"/>
    <s v="KING"/>
    <s v="WA"/>
    <s v="98058-0627"/>
    <s v="VIRKFORSENATE1@GMAIL.COM"/>
    <s v="virkforsenate1@gmail.com"/>
    <s v="206-786-5351"/>
    <s v="STATE SENATOR"/>
    <n v="12"/>
    <s v="LEG DISTRICT 11 - SENATE"/>
    <n v="4740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Not in primary"/>
    <m/>
    <m/>
    <m/>
    <m/>
    <m/>
    <m/>
    <m/>
    <m/>
    <m/>
    <m/>
    <s v="2715 MAYFAIR AVE. N."/>
    <s v="SEATTLE"/>
    <s v="WA"/>
    <s v="98109-1741"/>
    <s v="206-283-7397"/>
    <n v="28900.99"/>
    <n v="0"/>
    <n v="28900.99"/>
    <n v="0"/>
    <n v="0"/>
    <n v="0"/>
    <m/>
    <m/>
    <s v="https://web.pdc.wa.gov/rptimg/default.aspx?filerid_election_year=VIRKB2%20058%3A%7C%3A2012"/>
    <n v="20160"/>
    <n v="26956"/>
    <n v="10278"/>
    <n v="10692"/>
    <n v="11"/>
    <s v="GREGORY PARRY"/>
    <s v="candidate"/>
    <m/>
    <n v="44149.248564814814"/>
  </r>
  <r>
    <s v="ca-2012-10445"/>
    <s v="MILOM  001"/>
    <s v="CA"/>
    <n v="40774"/>
    <m/>
    <m/>
    <m/>
    <s v="Mixed"/>
    <n v="40774"/>
    <x v="13"/>
    <s v="Candidate discontinued campaign"/>
    <s v="MILOSCIA MARK A (MARK MILOSCIA)"/>
    <m/>
    <s v="30720 19TH AVE S"/>
    <s v="FEDERAL WAY"/>
    <s v="KING"/>
    <s v="WA"/>
    <n v="98003"/>
    <s v="MILOSCIA@COMCAST.NET"/>
    <s v="miloscia@comcast.net"/>
    <s v="253-839-7087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D"/>
    <x v="0"/>
    <n v="41219"/>
    <s v="full"/>
    <b v="1"/>
    <m/>
    <m/>
    <s v="Not in primary"/>
    <m/>
    <m/>
    <m/>
    <m/>
    <m/>
    <m/>
    <m/>
    <m/>
    <m/>
    <m/>
    <s v="30720 19TH AVE S"/>
    <s v="FEDERAL WAY"/>
    <s v="WA"/>
    <n v="98003"/>
    <s v="253-839-7087"/>
    <n v="500"/>
    <n v="5000"/>
    <n v="5500"/>
    <n v="0"/>
    <n v="0"/>
    <n v="0"/>
    <m/>
    <m/>
    <s v="https://web.pdc.wa.gov/rptimg/default.aspx?filerid_election_year=MILOM%20%20001%3A%7C%3A2012"/>
    <n v="13388"/>
    <n v="27207"/>
    <n v="10445"/>
    <n v="10307"/>
    <n v="30"/>
    <s v="MARK MILOSCIA"/>
    <s v="candidate"/>
    <m/>
    <n v="44149.234537037039"/>
  </r>
  <r>
    <s v="ca-2011-11121"/>
    <s v="LEFEK  626"/>
    <s v="CA"/>
    <n v="40792"/>
    <m/>
    <m/>
    <m/>
    <m/>
    <n v="40792"/>
    <x v="17"/>
    <s v="Candidate registered"/>
    <s v="LEFEBVRE KIMBERLY A (KIMBERLY LEFEBVRE)"/>
    <m/>
    <s v="306 S W 4TH AVE"/>
    <s v="KELSO"/>
    <s v="COWLITZ"/>
    <s v="WA"/>
    <n v="98626"/>
    <s v="tokidast@comcast.net"/>
    <s v="tokidast@comcast.net"/>
    <s v="360-431-8808"/>
    <s v="CITY COUNCIL MEMBER"/>
    <n v="32"/>
    <s v="CITY OF KELSO"/>
    <n v="3454"/>
    <s v="COWLITZ"/>
    <s v="Local"/>
    <n v="5342"/>
    <s v="C"/>
    <s v="Registration and financial affairs"/>
    <s v="Candidate"/>
    <s v="Candidate"/>
    <m/>
    <m/>
    <m/>
    <s v="D"/>
    <x v="0"/>
    <n v="40855"/>
    <s v="mini"/>
    <b v="1"/>
    <m/>
    <m/>
    <s v="Not in primary"/>
    <s v="Won in general"/>
    <m/>
    <m/>
    <m/>
    <m/>
    <m/>
    <m/>
    <m/>
    <m/>
    <m/>
    <s v="306 S W 4TH AVE"/>
    <s v="KELSO"/>
    <s v="WA"/>
    <n v="98626"/>
    <s v="360-430-0278"/>
    <m/>
    <m/>
    <m/>
    <m/>
    <m/>
    <m/>
    <m/>
    <m/>
    <s v="https://web.pdc.wa.gov/rptimg/default.aspx?filerid_election_year=LEFEK%20%20626%3A%7C%3A2011"/>
    <n v="11260"/>
    <n v="3280"/>
    <n v="11121"/>
    <m/>
    <m/>
    <s v="THOMAS LEFEBVRE"/>
    <s v="candidate"/>
    <m/>
    <n v="43598.042615740742"/>
  </r>
  <r>
    <s v="ca-2019-1535"/>
    <s v="BURTS  206"/>
    <s v="CA"/>
    <n v="43455"/>
    <n v="43602"/>
    <m/>
    <m/>
    <s v="Electronic"/>
    <n v="43455"/>
    <x v="7"/>
    <s v="Candidate declared"/>
    <s v="BURTON SHARITA (SHARITA BURTON)"/>
    <m/>
    <s v="P.O. BOX 561"/>
    <s v="EVERETT"/>
    <s v="SNOHOMISH"/>
    <s v="WA"/>
    <n v="98206"/>
    <s v="FRIENDSFORSHARITABURTON@GMAIL.COM"/>
    <s v="sharita.friendsforsharitaburton@gmail.com"/>
    <s v="425-308-6781"/>
    <s v="COUNTY COUNCIL MEMBER"/>
    <n v="25"/>
    <s v="SNOHOMISH CO"/>
    <n v="4107"/>
    <s v="SNOHOMISH"/>
    <s v="Local"/>
    <n v="461635"/>
    <s v="C"/>
    <s v="Registration and financial affairs"/>
    <s v="Candidate"/>
    <s v="Candidate"/>
    <m/>
    <m/>
    <m/>
    <s v="D"/>
    <x v="0"/>
    <n v="43774"/>
    <s v="full"/>
    <b v="1"/>
    <b v="1"/>
    <b v="0"/>
    <s v="Lost in primary"/>
    <m/>
    <m/>
    <m/>
    <m/>
    <m/>
    <m/>
    <m/>
    <m/>
    <m/>
    <m/>
    <s v="P.O. BOX 15855"/>
    <s v="SEATTLE"/>
    <s v="WA"/>
    <n v="98115"/>
    <s v="206-335-8815"/>
    <n v="2798.55"/>
    <n v="0"/>
    <n v="3758.55"/>
    <n v="0"/>
    <n v="0"/>
    <n v="0"/>
    <m/>
    <m/>
    <s v="https://web.pdc.wa.gov/rptimg/default.aspx?docid=4772950"/>
    <n v="2345"/>
    <n v="1378"/>
    <n v="1535"/>
    <n v="1625"/>
    <m/>
    <s v="ANDY LO"/>
    <s v="candidate"/>
    <m/>
    <n v="44148.8987037037"/>
  </r>
  <r>
    <s v="ca-2020-1217"/>
    <s v="SENNT  040"/>
    <s v="CA"/>
    <n v="43474"/>
    <m/>
    <m/>
    <m/>
    <s v="Electronic"/>
    <n v="43474"/>
    <x v="4"/>
    <s v="Candidate registered"/>
    <s v="Tana Senn (TANA SENN)"/>
    <m/>
    <s v="PO BOX 771"/>
    <s v="MERCER ISLAND"/>
    <s v="KING"/>
    <s v="WA"/>
    <n v="98040"/>
    <s v="ELECTTANASENN@GMAIL.COM"/>
    <s v="electtanasenn@gmail.com"/>
    <s v="206-369-1253"/>
    <s v="STATE REPRESENTATIVE"/>
    <n v="13"/>
    <s v="LEG DISTRICT 41 - HOUSE"/>
    <n v="4860"/>
    <s v="KING"/>
    <s v="Legislative"/>
    <n v="103835"/>
    <s v="C"/>
    <s v="Registration and financial affairs"/>
    <s v="Candidate"/>
    <s v="Candidate"/>
    <m/>
    <m/>
    <n v="1"/>
    <s v="D"/>
    <x v="0"/>
    <n v="44138"/>
    <s v="full"/>
    <b v="1"/>
    <b v="1"/>
    <b v="1"/>
    <s v="Qualified for general"/>
    <s v="Won in general"/>
    <m/>
    <m/>
    <m/>
    <m/>
    <m/>
    <m/>
    <m/>
    <m/>
    <m/>
    <s v="33253 34TH AVE SW"/>
    <s v="FEDERAL WAY"/>
    <s v="WA"/>
    <n v="98023"/>
    <s v="253-653-1427"/>
    <n v="75690.55"/>
    <n v="12125.33"/>
    <n v="87815.88"/>
    <n v="0"/>
    <n v="0"/>
    <n v="0"/>
    <n v="417.57"/>
    <n v="0"/>
    <s v="https://web.pdc.wa.gov/rptimg/default.aspx?docid=4775849"/>
    <n v="17588"/>
    <n v="514"/>
    <n v="1217"/>
    <n v="1139"/>
    <n v="41"/>
    <s v="MELISSA PFEIFER"/>
    <s v="candidate"/>
    <m/>
    <n v="44299.739722222221"/>
  </r>
  <r>
    <s v="ca-2017-2555"/>
    <s v="BURCA  042"/>
    <s v="CA"/>
    <n v="42886"/>
    <m/>
    <m/>
    <m/>
    <m/>
    <n v="42886"/>
    <x v="10"/>
    <s v="Candidate registered"/>
    <s v="BURCHARD AGDA J (AGDA BURCHARD)"/>
    <m/>
    <s v="23719 135TH PL SE"/>
    <s v="KENT"/>
    <s v="KING"/>
    <s v="WA"/>
    <n v="98042"/>
    <s v="agdaburchard@msn.com"/>
    <s v="agdaburchard@msn.com"/>
    <s v="253-631-6834"/>
    <s v="SCHOOL DIRECTOR"/>
    <n v="49"/>
    <s v="KENT SD 415"/>
    <n v="3460"/>
    <s v="KING"/>
    <s v="Local"/>
    <n v="90915"/>
    <s v="C"/>
    <s v="Registration and financial affairs"/>
    <s v="Candidate"/>
    <s v="Candidate"/>
    <m/>
    <m/>
    <m/>
    <s v="D"/>
    <x v="0"/>
    <n v="43046"/>
    <s v="mini"/>
    <b v="1"/>
    <m/>
    <m/>
    <s v="Lost in primary"/>
    <m/>
    <m/>
    <m/>
    <m/>
    <m/>
    <m/>
    <m/>
    <m/>
    <m/>
    <m/>
    <s v="23719 135TH PL SE"/>
    <s v="KENT"/>
    <s v="WA"/>
    <n v="98042"/>
    <s v="206-713-7118"/>
    <m/>
    <m/>
    <m/>
    <m/>
    <m/>
    <m/>
    <m/>
    <m/>
    <s v="https://web.pdc.wa.gov/rptimg/default.aspx?docid=4649553"/>
    <n v="2253"/>
    <n v="2307"/>
    <n v="2555"/>
    <m/>
    <m/>
    <s v="AGDA BURCHARD"/>
    <s v="candidate"/>
    <m/>
    <n v="43597.94458333333"/>
  </r>
  <r>
    <s v="ca-2014-7545"/>
    <s v="BRADB  643"/>
    <s v="CA"/>
    <n v="41449"/>
    <m/>
    <m/>
    <m/>
    <m/>
    <n v="41449"/>
    <x v="9"/>
    <s v="Candidate registered"/>
    <s v="Blair H. Brady  (BLAIR BRADY)"/>
    <m/>
    <s v="3980 SR#4"/>
    <s v="ROSBURG"/>
    <s v="WAHKIAKUM"/>
    <s v="WA"/>
    <n v="98643"/>
    <s v="blairbrady@aol.com"/>
    <s v="blairbrady@aol.com"/>
    <s v="360-465-2258"/>
    <s v="COUNTY COMMISSIONER"/>
    <n v="23"/>
    <s v="WAHKIAKUM CO"/>
    <n v="4286"/>
    <s v="WAHKIAKUM"/>
    <s v="Local"/>
    <n v="2919"/>
    <s v="C"/>
    <s v="Registration and financial affairs"/>
    <s v="Candidate"/>
    <s v="Candidate"/>
    <m/>
    <m/>
    <m/>
    <s v="D"/>
    <x v="0"/>
    <n v="41947"/>
    <s v="mini"/>
    <b v="1"/>
    <m/>
    <m/>
    <s v="Qualified for general"/>
    <s v="Won in general"/>
    <m/>
    <m/>
    <m/>
    <m/>
    <m/>
    <m/>
    <m/>
    <m/>
    <m/>
    <s v="3980 SR#4"/>
    <s v="ROSBURG"/>
    <s v="WA"/>
    <n v="98643"/>
    <s v="360-465-2258"/>
    <m/>
    <m/>
    <m/>
    <m/>
    <m/>
    <m/>
    <m/>
    <m/>
    <s v="https://web.pdc.wa.gov/rptimg/default.aspx?docid=3410923"/>
    <n v="1951"/>
    <n v="95"/>
    <n v="7545"/>
    <m/>
    <m/>
    <s v="BLAIR BRADY"/>
    <s v="candidate"/>
    <m/>
    <n v="43598.006423611114"/>
  </r>
  <r>
    <s v="ca-2020-1152"/>
    <s v="RYU C  133"/>
    <s v="CA"/>
    <n v="43475"/>
    <m/>
    <m/>
    <m/>
    <s v="Electronic"/>
    <n v="43475"/>
    <x v="4"/>
    <s v="Candidate registered"/>
    <s v="Cindy Ryu (CINDY RYU)"/>
    <m/>
    <s v="PO BOX 33548"/>
    <s v="SHORELINE"/>
    <s v="KING"/>
    <s v="WA"/>
    <n v="98133"/>
    <s v="FRIENDSFORCINDYRYU@YAHOO.COM"/>
    <s v="friendsforcindyryu@yahoo.com"/>
    <s v="206-605-1588"/>
    <s v="STATE REPRESENTATIVE"/>
    <n v="13"/>
    <s v="LEG DISTRICT 32 - HOUSE"/>
    <n v="4841"/>
    <s v="KING"/>
    <s v="Legislative"/>
    <n v="98889"/>
    <s v="C"/>
    <s v="Registration and financial affairs"/>
    <s v="Candidate"/>
    <s v="Candidate"/>
    <m/>
    <m/>
    <n v="1"/>
    <s v="D"/>
    <x v="0"/>
    <n v="44138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486-0085"/>
    <n v="95963.32"/>
    <n v="10123.31"/>
    <n v="77036.45"/>
    <n v="0"/>
    <n v="0"/>
    <n v="0"/>
    <n v="421.12"/>
    <n v="0"/>
    <s v="https://web.pdc.wa.gov/rptimg/default.aspx?docid=4776370"/>
    <n v="17065"/>
    <n v="557"/>
    <n v="1152"/>
    <n v="1109"/>
    <n v="32"/>
    <s v="JASON BENNETT"/>
    <s v="candidate"/>
    <m/>
    <n v="44293.699467592596"/>
  </r>
  <r>
    <s v="ca-2015-5550"/>
    <s v="MITCD  371"/>
    <s v="CA"/>
    <n v="42156"/>
    <m/>
    <m/>
    <m/>
    <m/>
    <n v="42156"/>
    <x v="12"/>
    <s v="Candidate registered"/>
    <s v="MITCHELL DALE T (DALE MITCHELL)"/>
    <m/>
    <s v="2618 96TH AVE CT E"/>
    <s v="EDGEWOOD"/>
    <s v="PIERCE"/>
    <s v="WA"/>
    <n v="98371"/>
    <s v="Djudymitch@msn.com"/>
    <s v="djudymitch@msn.com"/>
    <s v="253-952-5110"/>
    <s v="FIRE COMMISSIONER"/>
    <n v="44"/>
    <s v="EAST PIERCE FIRE AND RESCUE *"/>
    <n v="3904"/>
    <s v="PIERCE"/>
    <s v="Local"/>
    <n v="51666"/>
    <s v="C"/>
    <s v="Registration and financial affairs"/>
    <s v="Candidate"/>
    <s v="Candidate"/>
    <m/>
    <m/>
    <m/>
    <s v="D"/>
    <x v="0"/>
    <n v="42311"/>
    <s v="mini"/>
    <b v="1"/>
    <m/>
    <m/>
    <s v="Not in primary"/>
    <s v="Unopposed in general"/>
    <m/>
    <m/>
    <m/>
    <m/>
    <m/>
    <m/>
    <m/>
    <m/>
    <m/>
    <s v="6327 90TH ST E"/>
    <s v="PUYALLUR"/>
    <s v="WA"/>
    <n v="98371"/>
    <s v="253-845-4600"/>
    <m/>
    <m/>
    <m/>
    <m/>
    <m/>
    <m/>
    <m/>
    <m/>
    <s v="https://web.pdc.wa.gov/rptimg/default.aspx?docid=4433411"/>
    <n v="13178"/>
    <n v="4739"/>
    <n v="5550"/>
    <m/>
    <m/>
    <s v="TRACY WHEELER"/>
    <s v="candidate"/>
    <m/>
    <n v="43597.985844907409"/>
  </r>
  <r>
    <s v="ca-2019-1435"/>
    <s v="HERBL  108"/>
    <s v="CA"/>
    <n v="43494"/>
    <n v="43605"/>
    <m/>
    <m/>
    <s v="Electronic"/>
    <n v="43494"/>
    <x v="7"/>
    <s v="Candidate declared"/>
    <s v="LISA A HERBOLD (LISA HERBOLD)"/>
    <m/>
    <s v="2518 S BRANDON COURT"/>
    <s v="SEATTLE"/>
    <s v="KING"/>
    <s v="WA"/>
    <n v="98108"/>
    <s v="D1FORLISA@GMAIL.COM"/>
    <s v="lisalouh@hotmail.com"/>
    <s v="206-768-1122"/>
    <s v="CITY COUNCIL MEMBER"/>
    <n v="32"/>
    <s v="CITY OF SEATTLE"/>
    <n v="4048"/>
    <s v="KING"/>
    <s v="Local"/>
    <n v="463183"/>
    <s v="C"/>
    <s v="Registration and financial affairs"/>
    <s v="Candidate"/>
    <s v="Candidate"/>
    <m/>
    <m/>
    <m/>
    <s v="D"/>
    <x v="0"/>
    <n v="43774"/>
    <s v="full"/>
    <b v="1"/>
    <b v="0"/>
    <b v="1"/>
    <m/>
    <s v="Won in general"/>
    <m/>
    <m/>
    <m/>
    <m/>
    <m/>
    <m/>
    <m/>
    <m/>
    <m/>
    <s v="2518 S BRANDON COURT"/>
    <s v="SEATTLE"/>
    <s v="WA"/>
    <n v="98108"/>
    <m/>
    <n v="199124.36"/>
    <n v="0"/>
    <n v="199106.36"/>
    <n v="0"/>
    <n v="0"/>
    <n v="0"/>
    <n v="60518.69"/>
    <n v="29632.34"/>
    <s v="https://web.pdc.wa.gov/rptimg/default.aspx?docid=4782524"/>
    <n v="8481"/>
    <n v="1281"/>
    <n v="1435"/>
    <n v="1924"/>
    <m/>
    <s v="JEANNE LEGAULT"/>
    <s v="candidate"/>
    <m/>
    <n v="44148.909768518519"/>
  </r>
  <r>
    <s v="ca-2018-1876"/>
    <s v="TRACC  354"/>
    <s v="CA"/>
    <n v="43249"/>
    <m/>
    <m/>
    <m/>
    <s v="Electronic"/>
    <n v="43249"/>
    <x v="3"/>
    <s v="Candidate registered"/>
    <s v="TRACY CHRISTOPHER J (CHRISTOPHER TRACY)"/>
    <m/>
    <s v="PO BOX 314"/>
    <s v="RICHLAND"/>
    <s v="BENTON"/>
    <s v="WA"/>
    <n v="99352"/>
    <s v="VOTECHRISTRACY@FRONTIER.COM"/>
    <s v="votechristracy@frontier.com"/>
    <s v="425-757-4404"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s v="Open seat"/>
    <m/>
    <m/>
    <m/>
    <m/>
    <m/>
    <m/>
    <m/>
    <m/>
    <s v="PO BOX 9100"/>
    <s v="SEATTLE"/>
    <s v="WA"/>
    <n v="98109"/>
    <s v="206-486-0085"/>
    <n v="28861"/>
    <n v="0"/>
    <n v="31558.37"/>
    <n v="0"/>
    <n v="0"/>
    <n v="0"/>
    <n v="197.96"/>
    <n v="0"/>
    <s v="https://web.pdc.wa.gov/rptimg/default.aspx?docid=4725490"/>
    <n v="19699"/>
    <n v="1698"/>
    <n v="1876"/>
    <n v="3806"/>
    <n v="8"/>
    <s v="JASON BENNETT"/>
    <s v="candidate"/>
    <m/>
    <n v="44148.983587962961"/>
  </r>
  <r>
    <s v="ca-2015-5136"/>
    <s v="BURKR  127"/>
    <s v="CA"/>
    <n v="42099"/>
    <m/>
    <m/>
    <m/>
    <s v="Electronic"/>
    <n v="42099"/>
    <x v="12"/>
    <s v="Candidate registered"/>
    <s v="RICHARD A BURKE (RICHARD BURKE)"/>
    <m/>
    <s v="PO BOX 70268"/>
    <s v="SEATTLE"/>
    <s v="KING"/>
    <s v="WA"/>
    <n v="98127"/>
    <s v="RICKBURKE4SCHOOLS@GMAIL.COM"/>
    <s v="rickburke4schools@gmail.com"/>
    <s v="206-783-7644"/>
    <s v="SCHOOL DIRECTOR"/>
    <n v="49"/>
    <s v="SEATTLE SCHOOL DIST 001"/>
    <n v="4710"/>
    <s v="KING"/>
    <s v="Local"/>
    <n v="415071"/>
    <s v="C"/>
    <s v="Registration and financial affairs"/>
    <s v="Candidate"/>
    <s v="Candidate"/>
    <m/>
    <m/>
    <m/>
    <s v="D"/>
    <x v="0"/>
    <n v="42311"/>
    <s v="full"/>
    <b v="1"/>
    <m/>
    <m/>
    <s v="Not in primary"/>
    <s v="Won in general"/>
    <m/>
    <m/>
    <m/>
    <m/>
    <m/>
    <m/>
    <m/>
    <m/>
    <m/>
    <s v="8721 21ST AVENUE NW"/>
    <s v="SEATTLE"/>
    <s v="WA"/>
    <n v="98117"/>
    <s v="206-427-1638"/>
    <n v="8880"/>
    <n v="692"/>
    <n v="8880"/>
    <n v="0"/>
    <n v="0"/>
    <n v="0"/>
    <m/>
    <m/>
    <s v="https://web.pdc.wa.gov/rptimg/default.aspx?docid=4335093"/>
    <n v="2328"/>
    <n v="4436"/>
    <n v="5136"/>
    <n v="6545"/>
    <m/>
    <s v="JOANN BURRETT"/>
    <s v="candidate"/>
    <m/>
    <n v="44149.091921296298"/>
  </r>
  <r>
    <s v="ca-2018-470"/>
    <s v="MELTB  661"/>
    <s v="CA"/>
    <n v="43233"/>
    <m/>
    <m/>
    <m/>
    <s v="Electronic"/>
    <n v="43233"/>
    <x v="3"/>
    <s v="Candidate registered"/>
    <s v="Barbara L. Melton (BARBARA MELTON)"/>
    <m/>
    <s v="5218 NE 56TH AVE"/>
    <s v="VANCOUVER"/>
    <s v="CLARK"/>
    <s v="WA"/>
    <n v="98661"/>
    <s v="DEBILMTURK@GMAIL.COM"/>
    <s v="blm4ccc@gmail.com"/>
    <s v="360-695-0216"/>
    <s v="COUNTY CLERK"/>
    <n v="22"/>
    <s v="CLARK CO"/>
    <n v="3147"/>
    <s v="CLARK"/>
    <s v="Local"/>
    <n v="272819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9208 NE HIGHWAY 99, SUITE 107-149"/>
    <s v="VANCOUVER"/>
    <s v="WA"/>
    <n v="98665"/>
    <s v="360-356-2132"/>
    <n v="13364.37"/>
    <n v="5"/>
    <n v="10675.66"/>
    <n v="-2688.71"/>
    <n v="0"/>
    <n v="0"/>
    <n v="527.89"/>
    <n v="0"/>
    <s v="https://web.pdc.wa.gov/rptimg/default.aspx?docid=4725985"/>
    <n v="12948"/>
    <n v="436"/>
    <n v="470"/>
    <n v="3431"/>
    <m/>
    <s v="DEBORAH MICHAEL-TURK"/>
    <s v="candidate"/>
    <m/>
    <n v="44148.970208333332"/>
  </r>
  <r>
    <s v="ca-2018-123"/>
    <s v="MAROE  362"/>
    <s v="CA"/>
    <n v="43240"/>
    <m/>
    <m/>
    <m/>
    <s v="Electronic"/>
    <n v="43240"/>
    <x v="3"/>
    <s v="Candidate registered"/>
    <s v="Everett Maroon (EVERETT MAROON)"/>
    <m/>
    <s v="1009 FRANCIS AVE."/>
    <s v="WALLA WALLA"/>
    <s v="WALLA WALLA"/>
    <s v="WA"/>
    <n v="99362"/>
    <s v="EV4HOUSE@GMAIL.COM"/>
    <s v="ev4house@gmail.com"/>
    <s v="509-522-9840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n v="1"/>
    <s v="D"/>
    <x v="0"/>
    <n v="43410"/>
    <s v="full"/>
    <b v="1"/>
    <m/>
    <m/>
    <s v="Qualified for general"/>
    <s v="Lost in general"/>
    <s v="Challenger"/>
    <m/>
    <m/>
    <m/>
    <m/>
    <m/>
    <m/>
    <m/>
    <m/>
    <s v="2 ROSE COURT"/>
    <s v="PASCO"/>
    <s v="WA"/>
    <n v="99301"/>
    <s v="443-945-0144"/>
    <n v="23511.26"/>
    <n v="0"/>
    <n v="23103.56"/>
    <n v="0"/>
    <n v="0"/>
    <n v="0"/>
    <n v="4961.8999999999996"/>
    <n v="0"/>
    <s v="https://web.pdc.wa.gov/rptimg/default.aspx?docid=4726812"/>
    <n v="12224"/>
    <n v="894"/>
    <n v="123"/>
    <n v="3398"/>
    <n v="16"/>
    <s v="BRIAN GRIFFITH"/>
    <s v="candidate"/>
    <m/>
    <n v="44148.969085648147"/>
  </r>
  <r>
    <s v="ca-2018-176"/>
    <s v="FITZC  335"/>
    <s v="CA"/>
    <n v="43149"/>
    <m/>
    <m/>
    <m/>
    <s v="Electronic"/>
    <n v="43149"/>
    <x v="3"/>
    <s v="Candidate registered"/>
    <s v="Connie FitzPatrick (CONNIE FITZPATRICK)"/>
    <m/>
    <s v="PO BOX 814"/>
    <s v="GIG HARBOR"/>
    <s v="PIERCE"/>
    <s v="WA"/>
    <n v="98335"/>
    <s v="ELECTCONNIEFITZPATRICK@GMAIL.COM"/>
    <s v="electconniefitzpatrick@gmail.com"/>
    <s v="206-910-7626"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n v="1"/>
    <s v="D"/>
    <x v="0"/>
    <n v="43410"/>
    <s v="full"/>
    <b v="1"/>
    <m/>
    <m/>
    <s v="Qualified for general"/>
    <s v="Lost in general"/>
    <s v="Challenger"/>
    <m/>
    <m/>
    <m/>
    <m/>
    <m/>
    <m/>
    <m/>
    <m/>
    <s v="PO BOX 9100"/>
    <s v="SEATTLE"/>
    <s v="WA"/>
    <n v="98109"/>
    <s v="206-486-0085"/>
    <n v="190066.47"/>
    <n v="0"/>
    <n v="191852.57"/>
    <n v="2000"/>
    <n v="0"/>
    <n v="500"/>
    <n v="2213.94"/>
    <n v="13543.11"/>
    <s v="https://web.pdc.wa.gov/rptimg/default.aspx?docid=4701279"/>
    <n v="6252"/>
    <n v="1024"/>
    <n v="176"/>
    <n v="3115"/>
    <n v="26"/>
    <s v="JASON BENNETT"/>
    <s v="candidate"/>
    <m/>
    <n v="44148.957824074074"/>
  </r>
  <r>
    <s v="ca-2018-125"/>
    <s v="FRANR  301"/>
    <s v="CA"/>
    <n v="43226"/>
    <m/>
    <m/>
    <m/>
    <s v="Electronic"/>
    <n v="43226"/>
    <x v="3"/>
    <s v="Candidate registered"/>
    <s v="Rebecca Francik (REBECCA FRANCIK)"/>
    <m/>
    <s v="PO BOX 5032"/>
    <s v="PASCO"/>
    <s v="WALLA WALLA"/>
    <s v="WA"/>
    <n v="99302"/>
    <s v="COMPLIANCE@BLUEWAVEPOLITICS.COM"/>
    <s v="compliance@bluewavepolitics.com"/>
    <s v="206-682-7328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n v="2"/>
    <s v="D"/>
    <x v="0"/>
    <n v="43410"/>
    <s v="full"/>
    <b v="1"/>
    <m/>
    <m/>
    <s v="Qualified for general"/>
    <s v="Lost in general"/>
    <s v="Open seat"/>
    <m/>
    <m/>
    <m/>
    <m/>
    <m/>
    <m/>
    <m/>
    <m/>
    <s v="119 1ST AVE S STE 320"/>
    <s v="SEATTLE"/>
    <s v="WA"/>
    <n v="98104"/>
    <s v="206-682-7328"/>
    <n v="84860.81"/>
    <n v="0"/>
    <n v="84860.81"/>
    <n v="0"/>
    <n v="0"/>
    <n v="0"/>
    <n v="874.83"/>
    <n v="0"/>
    <s v="https://web.pdc.wa.gov/rptimg/default.aspx?docid=4720132"/>
    <n v="6508"/>
    <n v="605"/>
    <n v="125"/>
    <n v="3128"/>
    <n v="16"/>
    <s v="ANNIE LINDSEY"/>
    <s v="candidate"/>
    <m/>
    <n v="44148.958321759259"/>
  </r>
  <r>
    <s v="ca-2018-297"/>
    <s v="PEDEJ  104"/>
    <s v="CA"/>
    <n v="42120"/>
    <m/>
    <m/>
    <m/>
    <s v="Electronic"/>
    <n v="42120"/>
    <x v="3"/>
    <s v="Candidate registered"/>
    <s v="Jamie Pedersen (JAMIE PEDERSEN)"/>
    <m/>
    <s v="815 FIRST AVE., #111"/>
    <s v="SEATTLE"/>
    <s v="KING"/>
    <s v="WA"/>
    <n v="98104"/>
    <s v="JAMIE@PEOPLEFORPEDERSEN.ORG"/>
    <s v="jamie@peopleforpedersen.org"/>
    <s v="206-832-8174"/>
    <s v="STATE SENATOR"/>
    <n v="12"/>
    <s v="LEG DISTRICT 43 - SENATE"/>
    <n v="4772"/>
    <s v="KING"/>
    <s v="Legislative"/>
    <m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Won in general"/>
    <s v="Incumbent"/>
    <m/>
    <m/>
    <m/>
    <m/>
    <m/>
    <m/>
    <m/>
    <m/>
    <s v="3436 40TH AVE. SW"/>
    <s v="SEATTLE"/>
    <s v="WA"/>
    <n v="98116"/>
    <s v="206-757-8578"/>
    <n v="199155.06"/>
    <n v="5075.74"/>
    <n v="197793.8"/>
    <n v="0"/>
    <n v="0"/>
    <n v="0"/>
    <n v="742.86"/>
    <n v="0"/>
    <s v="https://web.pdc.wa.gov/rptimg/default.aspx?docid=4381175"/>
    <n v="14951"/>
    <n v="26712"/>
    <n v="297"/>
    <n v="3532"/>
    <n v="43"/>
    <s v="JEFFREY SABADO"/>
    <s v="candidate"/>
    <m/>
    <n v="44148.973530092589"/>
  </r>
  <r>
    <s v="ca-2018-90"/>
    <s v="MCMUS  274"/>
    <s v="CA"/>
    <n v="43170"/>
    <m/>
    <m/>
    <m/>
    <s v="Electronic"/>
    <n v="43170"/>
    <x v="3"/>
    <s v="Candidate registered"/>
    <s v="Scott McMullen (SCOTT MCMULLEN)"/>
    <m/>
    <s v="PO BOX 1812"/>
    <s v="MOUNT VERNON"/>
    <s v="SKAGIT"/>
    <s v="WA"/>
    <n v="98273"/>
    <s v="INFO@SCOTTMCMULLEN.ORG"/>
    <s v="info@scottmcmullen.org"/>
    <s v="360-420-7070"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n v="1"/>
    <s v="D"/>
    <x v="0"/>
    <n v="43410"/>
    <s v="full"/>
    <b v="1"/>
    <m/>
    <m/>
    <s v="Qualified for general"/>
    <s v="Lost in general"/>
    <s v="Challenger"/>
    <m/>
    <m/>
    <m/>
    <m/>
    <m/>
    <m/>
    <m/>
    <m/>
    <s v="2818 GRAND AVE UNIT B211"/>
    <s v="EVERETT"/>
    <s v="WA"/>
    <n v="98201"/>
    <s v="425-404-9357"/>
    <n v="88813.43"/>
    <n v="0"/>
    <n v="80138.92"/>
    <n v="0"/>
    <n v="0"/>
    <n v="0"/>
    <n v="742.86"/>
    <n v="0"/>
    <s v="https://web.pdc.wa.gov/rptimg/default.aspx?docid=4706826"/>
    <n v="12839"/>
    <n v="808"/>
    <n v="90"/>
    <n v="3427"/>
    <n v="10"/>
    <s v="BRENNAN SMITH"/>
    <s v="candidate"/>
    <m/>
    <n v="44148.970034722224"/>
  </r>
  <r>
    <s v="ca-2018-335"/>
    <s v="WALEA  033"/>
    <s v="CA"/>
    <n v="43187"/>
    <m/>
    <m/>
    <m/>
    <s v="Electronic"/>
    <n v="43187"/>
    <x v="3"/>
    <s v="Candidate registered"/>
    <s v="Amy Walen (AMY WALEN)"/>
    <m/>
    <s v="PO BOX 853"/>
    <s v="REDMOND"/>
    <s v="KING"/>
    <s v="WA"/>
    <n v="98073"/>
    <s v="AMY@AMYWALEN.COM"/>
    <s v="amywalen@comcast.net"/>
    <s v="425-381-1909"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n v="2"/>
    <s v="D"/>
    <x v="0"/>
    <n v="43410"/>
    <s v="full"/>
    <b v="1"/>
    <m/>
    <m/>
    <s v="Qualified for general"/>
    <s v="Won in general"/>
    <s v="Open seat"/>
    <m/>
    <m/>
    <m/>
    <m/>
    <m/>
    <m/>
    <m/>
    <m/>
    <s v="21515 NE 81ST ST"/>
    <s v="REDMOND"/>
    <s v="WA"/>
    <n v="98053"/>
    <s v="425-868-9812"/>
    <n v="170166.47"/>
    <n v="0"/>
    <n v="149915.17000000001"/>
    <n v="0"/>
    <n v="0"/>
    <n v="0"/>
    <n v="742.84"/>
    <n v="0"/>
    <s v="https://web.pdc.wa.gov/rptimg/default.aspx?docid=4731381"/>
    <n v="20429"/>
    <n v="861"/>
    <n v="335"/>
    <n v="3866"/>
    <n v="48"/>
    <s v="MATTHEW LOSCHEN"/>
    <s v="candidate"/>
    <m/>
    <n v="44148.985775462963"/>
  </r>
  <r>
    <s v="ca-2018-1019"/>
    <s v="ERB J  227"/>
    <s v="CA"/>
    <n v="43156"/>
    <m/>
    <m/>
    <m/>
    <s v="Electronic"/>
    <n v="43156"/>
    <x v="3"/>
    <s v="Candidate registered"/>
    <s v="James Erb (JAMES ERB)"/>
    <m/>
    <s v="P.O. BOX 1482"/>
    <s v="BELLINGHAM"/>
    <s v="WHATCOM"/>
    <s v="WA"/>
    <n v="98227"/>
    <s v="JERB98229@GMAIL.COM"/>
    <s v="jerb98229@gmail.com"/>
    <s v="360-319-5144"/>
    <s v="COUNTY PROSECUTOR"/>
    <n v="26"/>
    <s v="WHATCOM CO"/>
    <n v="4335"/>
    <s v="WHATCOM"/>
    <s v="Local"/>
    <n v="138697"/>
    <s v="C"/>
    <s v="Registration and financial affairs"/>
    <s v="Candidate"/>
    <s v="Candidate"/>
    <m/>
    <m/>
    <m/>
    <s v="D"/>
    <x v="0"/>
    <n v="43410"/>
    <s v="full"/>
    <b v="1"/>
    <m/>
    <m/>
    <s v="Qualified for general"/>
    <s v="Lost in general"/>
    <m/>
    <m/>
    <m/>
    <m/>
    <m/>
    <m/>
    <m/>
    <m/>
    <m/>
    <s v="P.O. BOX 1482"/>
    <s v="BELLINGHAM"/>
    <s v="WA"/>
    <n v="98227"/>
    <s v="360-303-1742"/>
    <n v="98084.15"/>
    <n v="0"/>
    <n v="98084.15"/>
    <n v="0"/>
    <n v="0"/>
    <n v="0"/>
    <n v="395.91"/>
    <n v="0"/>
    <s v="https://web.pdc.wa.gov/rptimg/default.aspx?docid=4736037"/>
    <n v="5744"/>
    <n v="862"/>
    <n v="1019"/>
    <n v="3082"/>
    <m/>
    <s v="HANNAH NEUBECK"/>
    <s v="candidate"/>
    <m/>
    <n v="44148.955520833333"/>
  </r>
  <r>
    <s v="ca-2017-2269"/>
    <s v="POSTH  168"/>
    <s v="CA"/>
    <n v="42887"/>
    <m/>
    <m/>
    <m/>
    <m/>
    <n v="42887"/>
    <x v="10"/>
    <s v="Candidate registered"/>
    <s v="POST HEATHER R (HEATHER POST)"/>
    <m/>
    <s v="12216 8TH AVE S"/>
    <s v="SEATTLE"/>
    <s v="KING"/>
    <s v="WA"/>
    <n v="98168"/>
    <s v="postheather@gmail.com"/>
    <s v="postheather@gmail.com"/>
    <s v="206-660-0171"/>
    <s v="WATER &amp; SEWER COMMISSIONER"/>
    <n v="53"/>
    <s v="KING CO WATER DIST 20"/>
    <n v="3510"/>
    <s v="KING"/>
    <s v="Local"/>
    <n v="16729"/>
    <s v="C"/>
    <s v="Registration and financial affairs"/>
    <s v="Candidate"/>
    <s v="Candidate"/>
    <m/>
    <m/>
    <m/>
    <s v="D"/>
    <x v="0"/>
    <n v="43046"/>
    <s v="mini"/>
    <b v="1"/>
    <m/>
    <m/>
    <s v="Not in primary"/>
    <s v="Lost in general"/>
    <m/>
    <m/>
    <m/>
    <m/>
    <m/>
    <m/>
    <m/>
    <m/>
    <m/>
    <s v="12216 8TH AVE S"/>
    <s v="SEATTLE"/>
    <s v="WA"/>
    <n v="98168"/>
    <s v="206-660-0171"/>
    <m/>
    <m/>
    <m/>
    <m/>
    <m/>
    <m/>
    <m/>
    <m/>
    <s v="https://web.pdc.wa.gov/rptimg/default.aspx?docid=4652000"/>
    <n v="15468"/>
    <n v="2047"/>
    <n v="2269"/>
    <m/>
    <m/>
    <s v="HEATHER POST"/>
    <s v="candidate"/>
    <m/>
    <n v="43597.939953703702"/>
  </r>
  <r>
    <s v="ca-2017-3084"/>
    <s v="WENGB  227"/>
    <s v="CA"/>
    <n v="42880"/>
    <m/>
    <m/>
    <m/>
    <s v="Electronic"/>
    <n v="42880"/>
    <x v="10"/>
    <s v="Candidate registered"/>
    <s v="WENGER BARRY A (BARRY WENGER)"/>
    <m/>
    <s v="P.O. BOX 4039 / W. MAGNOLIA ST"/>
    <s v="BELLINGHAM"/>
    <s v="WHATCOM"/>
    <s v="WA"/>
    <n v="98227"/>
    <s v="wenger4port2@gmail.com"/>
    <s v="wenger4port2@gmail.com"/>
    <s v="360-306-0448"/>
    <s v="PORT COMMISSIONER"/>
    <n v="47"/>
    <s v="PORT OF BELLINGHAM"/>
    <n v="3919"/>
    <s v="WHATCOM"/>
    <s v="Local"/>
    <n v="140077"/>
    <s v="C"/>
    <s v="Registration and financial affairs"/>
    <s v="Candidate"/>
    <s v="Candidate"/>
    <m/>
    <m/>
    <m/>
    <s v="D"/>
    <x v="0"/>
    <n v="43046"/>
    <s v="full"/>
    <b v="1"/>
    <m/>
    <m/>
    <s v="Qualified for general"/>
    <s v="Lost in general"/>
    <m/>
    <m/>
    <m/>
    <m/>
    <m/>
    <m/>
    <m/>
    <m/>
    <m/>
    <s v="P.O. BOX 4039"/>
    <s v="BELLINGHAM"/>
    <s v="WA"/>
    <n v="98227"/>
    <m/>
    <n v="45174.62"/>
    <n v="2500"/>
    <n v="46765.440000000002"/>
    <n v="2500"/>
    <n v="0"/>
    <n v="0"/>
    <n v="739.68"/>
    <n v="0"/>
    <s v="https://web.pdc.wa.gov/rptimg/default.aspx?docid=4649524"/>
    <n v="21036"/>
    <n v="2791"/>
    <n v="3084"/>
    <n v="5122"/>
    <m/>
    <s v="MARY HUMPHRIES"/>
    <s v="candidate"/>
    <m/>
    <n v="44149.034490740742"/>
  </r>
  <r>
    <s v="ca-2014-7551"/>
    <s v="PEDEJ2 104"/>
    <s v="CA"/>
    <n v="41591"/>
    <m/>
    <m/>
    <m/>
    <s v="Electronic"/>
    <n v="41591"/>
    <x v="9"/>
    <s v="Candidate registered"/>
    <s v="Jamie Pedersen (JAMIE PEDERSEN)"/>
    <m/>
    <s v="815 FIRST AVE., #111"/>
    <s v="SEATTLE"/>
    <s v="KING"/>
    <s v="WA"/>
    <n v="98104"/>
    <s v="jamie@peopleforpedersen.org"/>
    <s v="jamie@peopleforpedersen.org"/>
    <s v="206-832-8174"/>
    <s v="STATE SENATOR"/>
    <n v="12"/>
    <s v="LEG DISTRICT 43 - SENATE"/>
    <n v="4772"/>
    <s v="KING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Unopposed in primary"/>
    <s v="Unopposed in general"/>
    <s v="Incumbent"/>
    <m/>
    <m/>
    <m/>
    <m/>
    <m/>
    <m/>
    <m/>
    <m/>
    <s v="3436 40TH AVE. SW"/>
    <s v="SEATTLE"/>
    <s v="WA"/>
    <n v="98116"/>
    <s v="206-757-8578"/>
    <n v="128838.43"/>
    <n v="0"/>
    <n v="123762.69"/>
    <n v="0"/>
    <n v="0"/>
    <n v="0"/>
    <m/>
    <m/>
    <s v="https://web.pdc.wa.gov/rptimg/default.aspx?docid=3632244"/>
    <n v="14992"/>
    <n v="26712"/>
    <n v="7551"/>
    <n v="8176"/>
    <n v="43"/>
    <s v="JEFFREY SABADO"/>
    <s v="candidate"/>
    <m/>
    <n v="44149.148055555554"/>
  </r>
  <r>
    <s v="ca-2022-93194"/>
    <s v="FRAMN  111"/>
    <s v="CA"/>
    <n v="44230"/>
    <m/>
    <m/>
    <m/>
    <s v="Electronic"/>
    <n v="44230"/>
    <x v="6"/>
    <s v="Candidate registered"/>
    <s v="Noel C. Frame (Noel Christina Frame)"/>
    <m/>
    <s v="PO BOX 99143"/>
    <s v="SEATTLE"/>
    <s v="KING"/>
    <s v="WA"/>
    <n v="98139"/>
    <s v="COMPLIANCE@BLUEWAVEPOLITICS.COM"/>
    <s v="campaign@noelframe.com"/>
    <s v="206-701-0344"/>
    <s v="STATE REPRESENTATIVE"/>
    <n v="13"/>
    <s v="LEG DISTRICT 36 - HOUSE"/>
    <n v="4850"/>
    <s v="KING"/>
    <s v="Legislative"/>
    <n v="109534"/>
    <s v="C"/>
    <s v="Registration and financial affairs"/>
    <s v="Candidate"/>
    <s v="Candidate"/>
    <m/>
    <m/>
    <n v="1"/>
    <s v="D"/>
    <x v="0"/>
    <n v="44873"/>
    <s v="full"/>
    <b v="1"/>
    <m/>
    <m/>
    <m/>
    <m/>
    <m/>
    <m/>
    <m/>
    <m/>
    <m/>
    <m/>
    <m/>
    <m/>
    <m/>
    <s v="401 2nd Ave S Ste 303"/>
    <s v="Seattle"/>
    <s v="WA"/>
    <n v="98104"/>
    <s v="206-682-7328"/>
    <n v="19725"/>
    <n v="9228.08"/>
    <n v="28316.13"/>
    <n v="0"/>
    <n v="0"/>
    <n v="0"/>
    <m/>
    <m/>
    <s v="https://apollo.pdc.wa.gov/public/registrations/registration?registration_id=43313"/>
    <n v="26612"/>
    <n v="449"/>
    <n v="93194"/>
    <n v="17281"/>
    <n v="36"/>
    <s v="JOSIE OLSEN"/>
    <s v="candidate"/>
    <m/>
    <n v="45110.568101851852"/>
  </r>
  <r>
    <s v="ca-2024-93098"/>
    <s v="FERGR  115"/>
    <s v="CA"/>
    <n v="44208"/>
    <m/>
    <m/>
    <m/>
    <s v="Electronic"/>
    <n v="44208"/>
    <x v="1"/>
    <s v="Candidate registered"/>
    <s v="Robert W. Ferguson"/>
    <m/>
    <s v="PO Box 22169"/>
    <s v="Seattle"/>
    <m/>
    <s v="WA"/>
    <n v="98122"/>
    <s v="info@electbobferguson.com"/>
    <s v="info@electbobferguson.com"/>
    <s v="206-588-5705"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m/>
    <m/>
    <m/>
    <m/>
    <m/>
    <m/>
    <m/>
    <m/>
    <m/>
    <m/>
    <m/>
    <m/>
    <m/>
    <s v="349 16th Ave E #60"/>
    <s v="Seattle"/>
    <s v="WA"/>
    <n v="98112"/>
    <s v="206-218-3108"/>
    <n v="1550213.1200000001"/>
    <n v="50000"/>
    <n v="1600213.12"/>
    <n v="0"/>
    <n v="0"/>
    <n v="0"/>
    <m/>
    <m/>
    <s v="https://apollo.pdc.wa.gov/public/registrations/registration?registration_id=43374"/>
    <n v="26450"/>
    <n v="1108"/>
    <n v="93098"/>
    <n v="17051"/>
    <m/>
    <s v="Abbot Taylor"/>
    <s v="candidate"/>
    <m/>
    <n v="45545.452465277776"/>
  </r>
  <r>
    <s v="ca-2022-93228"/>
    <s v="SHEWS  225"/>
    <s v="CA"/>
    <n v="44236"/>
    <m/>
    <m/>
    <m/>
    <s v="Electronic"/>
    <n v="44236"/>
    <x v="6"/>
    <s v="Candidate registered"/>
    <s v="Sharon Shewmake"/>
    <s v="(People for Sharon"/>
    <s v="PO Boc 5162"/>
    <s v="Bellingham"/>
    <s v="WHATCOM"/>
    <s v="WA"/>
    <n v="98227"/>
    <s v="sharon@sharon4whatcom.com"/>
    <s v="sharon@sharon4whatcom.com"/>
    <n v="8505910202"/>
    <s v="STATE REPRESENTATIVE"/>
    <n v="13"/>
    <s v="LEG DISTRICT 42 - HOUSE"/>
    <n v="4862"/>
    <s v="WHATCOM"/>
    <s v="Legislative"/>
    <n v="107471"/>
    <s v="C"/>
    <s v="Registration and financial affairs"/>
    <s v="Candidate"/>
    <s v="Candidate"/>
    <m/>
    <m/>
    <n v="2"/>
    <s v="D"/>
    <x v="0"/>
    <n v="44873"/>
    <s v="full"/>
    <b v="1"/>
    <m/>
    <m/>
    <m/>
    <m/>
    <m/>
    <m/>
    <m/>
    <m/>
    <m/>
    <m/>
    <m/>
    <m/>
    <m/>
    <m/>
    <m/>
    <m/>
    <m/>
    <n v="8505910202"/>
    <n v="5000"/>
    <n v="2609.0100000000002"/>
    <n v="250"/>
    <n v="0"/>
    <n v="0"/>
    <n v="0"/>
    <m/>
    <m/>
    <s v="https://apollo.pdc.wa.gov/public/registrations/registration?registration_id=43391"/>
    <n v="26669"/>
    <n v="977"/>
    <n v="93228"/>
    <n v="17397"/>
    <n v="42"/>
    <s v="Sharon Shewmake"/>
    <s v="candidate"/>
    <m/>
    <n v="45019.939849537041"/>
  </r>
  <r>
    <s v="ca-2024-3279408"/>
    <s v="KINGK--223"/>
    <s v="CA"/>
    <n v="45313"/>
    <n v="45418"/>
    <m/>
    <m/>
    <s v="Electronic"/>
    <n v="45313"/>
    <x v="1"/>
    <s v="Candidate declared"/>
    <s v="Kenneth King"/>
    <m/>
    <s v="4227 S Meridian Ste D #407"/>
    <s v="Puyallup"/>
    <s v="PIERCE"/>
    <s v="WA"/>
    <n v="98373"/>
    <s v="info@votekenking.com"/>
    <s v="info@votekenking.com"/>
    <s v="252-512-2525"/>
    <s v="STATE SENATOR"/>
    <n v="12"/>
    <s v="LEG DISTRICT 25 - SENATE"/>
    <n v="4754"/>
    <s v="PIERCE"/>
    <s v="Legislative"/>
    <n v="96322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Lost in general"/>
    <m/>
    <m/>
    <m/>
    <m/>
    <m/>
    <m/>
    <m/>
    <m/>
    <m/>
    <s v="PO Box 15855"/>
    <s v="Seattle"/>
    <s v="WA"/>
    <n v="98115"/>
    <s v="206-335-8815"/>
    <n v="15546.1"/>
    <n v="0"/>
    <n v="15546.1"/>
    <n v="0"/>
    <n v="0"/>
    <n v="0"/>
    <n v="120.4"/>
    <n v="0"/>
    <s v="https://apollo.pdc.wa.gov/public/registrations/registration?registration_id=59204"/>
    <n v="35499"/>
    <n v="35287"/>
    <n v="3279408"/>
    <n v="23573"/>
    <n v="25"/>
    <s v="Andy Lo"/>
    <s v="candidate"/>
    <m/>
    <n v="45646.170138888891"/>
  </r>
  <r>
    <s v="ca-2024-3279413"/>
    <s v="V---F--170"/>
    <s v="CA"/>
    <n v="45313"/>
    <n v="45419"/>
    <m/>
    <m/>
    <s v="Electronic"/>
    <n v="45313"/>
    <x v="1"/>
    <s v="Candidate declared"/>
    <s v="Frederic James Grant V (Fred Grant)"/>
    <m/>
    <s v="P.O. Box 55186"/>
    <s v="Shoreline"/>
    <m/>
    <s v="Washington"/>
    <n v="98155"/>
    <s v="fredgrant4governor@gmail.com"/>
    <s v="fredgrant4governor@gmail.com"/>
    <n v="4042952952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0"/>
    <s v="Lost in primary"/>
    <m/>
    <m/>
    <m/>
    <m/>
    <m/>
    <m/>
    <m/>
    <m/>
    <m/>
    <m/>
    <s v="15530 Bothell Way NE, apt 213"/>
    <s v="Lake Forest Park"/>
    <s v="Washington"/>
    <n v="98155"/>
    <n v="4042952952"/>
    <n v="2530.8200000000002"/>
    <n v="0"/>
    <n v="1982.57"/>
    <n v="0"/>
    <n v="0"/>
    <n v="0"/>
    <m/>
    <m/>
    <s v="https://apollo.pdc.wa.gov/public/registrations/registration?registration_id=59215"/>
    <n v="35430"/>
    <n v="44448"/>
    <n v="3279413"/>
    <n v="24280"/>
    <m/>
    <s v="Fred Grant"/>
    <s v="candidate"/>
    <m/>
    <n v="45539.420497685183"/>
  </r>
  <r>
    <s v="ca-2023-689335"/>
    <s v="PETES  026"/>
    <s v="CA"/>
    <n v="45005"/>
    <n v="45061"/>
    <m/>
    <m/>
    <s v="Electronic"/>
    <n v="45005"/>
    <x v="15"/>
    <s v="Candidate declared"/>
    <s v="Strom Peterson"/>
    <m/>
    <s v="PO Box 20776"/>
    <s v="Seattle"/>
    <s v="SNOHOMISH"/>
    <s v="WA"/>
    <n v="98102"/>
    <s v="votestrom@gmail.com"/>
    <s v="votestrom@gmail.com"/>
    <s v="206-799-7363"/>
    <s v="COUNTY COUNCIL MEMBER"/>
    <n v="25"/>
    <s v="SNOHOMISH CO"/>
    <n v="4107"/>
    <s v="SNOHOMISH"/>
    <s v="Local"/>
    <n v="509382"/>
    <s v="C"/>
    <s v="Registration and financial affairs"/>
    <s v="Candidate"/>
    <s v="Candidate"/>
    <m/>
    <m/>
    <n v="3"/>
    <s v="D"/>
    <x v="0"/>
    <n v="45237"/>
    <s v="full"/>
    <b v="1"/>
    <b v="1"/>
    <b v="1"/>
    <s v="Qualified for general"/>
    <s v="Won in general"/>
    <m/>
    <m/>
    <m/>
    <m/>
    <m/>
    <m/>
    <m/>
    <m/>
    <m/>
    <s v="349 16th Ave E #60"/>
    <s v="Seattle"/>
    <s v="WA"/>
    <n v="98112"/>
    <s v="206-218-3108"/>
    <n v="13102.3"/>
    <n v="0"/>
    <n v="8078.55"/>
    <n v="1000"/>
    <n v="0"/>
    <n v="0"/>
    <n v="196.1"/>
    <n v="0"/>
    <s v="https://apollo.pdc.wa.gov/public/registrations/registration?registration_id=51052"/>
    <n v="31994"/>
    <n v="159"/>
    <n v="689335"/>
    <n v="20273"/>
    <m/>
    <s v="Abbot Taylor"/>
    <s v="candidate"/>
    <m/>
    <n v="45383.515405092592"/>
  </r>
  <r>
    <s v="ca-2014-7337"/>
    <s v="DOVED  202"/>
    <s v="CA"/>
    <n v="41785"/>
    <m/>
    <m/>
    <m/>
    <s v="Electronic"/>
    <n v="41785"/>
    <x v="9"/>
    <s v="Candidate registered"/>
    <s v="DOVER DONALD R (DONALD DOVER)"/>
    <m/>
    <s v="908 SOUTH HELENA STREET"/>
    <s v="SPOKANE"/>
    <s v="SPOKANE"/>
    <s v="WA"/>
    <s v="99202-3470"/>
    <s v="Me@DonaldDover.com"/>
    <s v="donalddover@me.com"/>
    <s v="509-599-2692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D"/>
    <x v="0"/>
    <n v="41947"/>
    <s v="full"/>
    <b v="1"/>
    <m/>
    <m/>
    <s v="Qualified for general"/>
    <s v="Lost in general"/>
    <s v="Challenger"/>
    <m/>
    <m/>
    <m/>
    <m/>
    <m/>
    <m/>
    <m/>
    <m/>
    <s v="908 SOUTH HELENA STREET"/>
    <s v="SPOKANE"/>
    <s v="WA"/>
    <s v="99202-3470"/>
    <s v="509-599-2692"/>
    <n v="1010"/>
    <n v="0"/>
    <n v="6715.73"/>
    <n v="0"/>
    <n v="0"/>
    <n v="0"/>
    <m/>
    <m/>
    <s v="https://apollo.pdc.wa.gov/public/registrations/registration?registration_id=51095"/>
    <n v="5259"/>
    <n v="4506"/>
    <n v="7337"/>
    <n v="7734"/>
    <n v="6"/>
    <s v="DONALD DOVER"/>
    <s v="candidate"/>
    <m/>
    <n v="45011.524155092593"/>
  </r>
  <r>
    <s v="ca-2023-847321"/>
    <s v="OZIAM  382"/>
    <s v="CA"/>
    <n v="45067"/>
    <n v="45062"/>
    <m/>
    <m/>
    <s v="Electronic"/>
    <n v="45067"/>
    <x v="15"/>
    <s v="Candidate declared"/>
    <s v="Mark W Ozias (Mark Ozias)"/>
    <m/>
    <s v="1605 Happy Valley Rd."/>
    <s v="Sequim"/>
    <s v="CLALLAM"/>
    <s v="WA"/>
    <n v="98382"/>
    <s v="lboulwaregomo@gmail.com"/>
    <s v="markozias@nikola.com"/>
    <n v="3604612613"/>
    <s v="COUNTY COMMISSIONER"/>
    <n v="23"/>
    <s v="CLALLAM CO"/>
    <n v="3133"/>
    <s v="CLALLAM"/>
    <s v="Local"/>
    <n v="57266"/>
    <s v="C"/>
    <s v="Registration and financial affairs"/>
    <s v="Candidate"/>
    <s v="Candidate"/>
    <m/>
    <m/>
    <n v="1"/>
    <s v="D"/>
    <x v="0"/>
    <n v="45237"/>
    <s v="full"/>
    <b v="1"/>
    <b v="1"/>
    <b v="1"/>
    <s v="Qualified for general"/>
    <s v="Won in general"/>
    <m/>
    <m/>
    <m/>
    <m/>
    <m/>
    <m/>
    <m/>
    <m/>
    <m/>
    <s v="1605 Happy Valley Rd."/>
    <s v="Sequim"/>
    <s v="WA"/>
    <n v="98382"/>
    <n v="3604612613"/>
    <n v="3525"/>
    <n v="1504.04"/>
    <n v="3185.18"/>
    <n v="0"/>
    <n v="0"/>
    <n v="0"/>
    <m/>
    <m/>
    <s v="https://apollo.pdc.wa.gov/public/registrations/registration?registration_id=52096"/>
    <n v="32930"/>
    <n v="4778"/>
    <n v="847321"/>
    <n v="20645"/>
    <m/>
    <s v="Lisa Boulware"/>
    <s v="candidate"/>
    <m/>
    <n v="45362.64571759259"/>
  </r>
  <r>
    <s v="ca-2024-567231"/>
    <s v="DILLA--379"/>
    <s v="CA"/>
    <n v="44466"/>
    <m/>
    <m/>
    <n v="44690"/>
    <m/>
    <n v="44466"/>
    <x v="1"/>
    <s v="Candidate discontinued campaign"/>
    <s v="Addison Dillon (Addison B. Dillon)"/>
    <s v="ASCC"/>
    <s v="PO Box 448"/>
    <s v="Carson"/>
    <s v="SKAMANIA"/>
    <s v="WA"/>
    <n v="98610"/>
    <s v="electdillonskamaniacounty@gmail.com"/>
    <m/>
    <s v="(360) 728-6599"/>
    <s v="COUNTY COMMISSIONER"/>
    <n v="23"/>
    <s v="SKAMANIA CO"/>
    <n v="4093"/>
    <s v="SKAMANIA"/>
    <s v="Local"/>
    <n v="8982"/>
    <s v="C"/>
    <s v="Registration and financial affairs"/>
    <s v="Candidate"/>
    <s v="Candidate"/>
    <m/>
    <m/>
    <m/>
    <s v="D"/>
    <x v="0"/>
    <n v="45601"/>
    <s v="full"/>
    <b v="0"/>
    <m/>
    <m/>
    <m/>
    <m/>
    <m/>
    <m/>
    <m/>
    <m/>
    <m/>
    <m/>
    <m/>
    <m/>
    <m/>
    <s v="PO Box 448"/>
    <s v="Carson"/>
    <s v="WA"/>
    <n v="98610"/>
    <s v="(360) 728-6599"/>
    <m/>
    <m/>
    <m/>
    <m/>
    <m/>
    <m/>
    <m/>
    <m/>
    <s v="https://apollo.pdc.wa.gov/public/registrations/registration?registration_id=47264"/>
    <n v="29748"/>
    <n v="32220"/>
    <n v="567231"/>
    <m/>
    <m/>
    <s v="Addison B. Dillon"/>
    <s v="candidate"/>
    <m/>
    <n v="44691.320393518516"/>
  </r>
  <r>
    <s v="ca-2018-563"/>
    <s v="ROACZ  301"/>
    <s v="CA"/>
    <n v="43238"/>
    <m/>
    <m/>
    <m/>
    <s v="Mixed"/>
    <n v="43238"/>
    <x v="3"/>
    <s v="Candidate registered"/>
    <s v="Zahra Roach (ZAHRA ROACH)"/>
    <m/>
    <s v="5426 N ROAD 68 SUITE D #196"/>
    <s v="PASCO"/>
    <s v="FRANKLIN"/>
    <s v="WA"/>
    <n v="99301"/>
    <s v="ELECTZAHRA@GMAIL.COM"/>
    <s v="electzahra@gmail.com"/>
    <s v="617-953-4405"/>
    <s v="COUNTY COMMISSIONER"/>
    <n v="23"/>
    <s v="FRANKLIN CO"/>
    <n v="3306"/>
    <s v="FRANKLIN"/>
    <s v="Local"/>
    <n v="33717"/>
    <s v="C"/>
    <s v="Registration and financial affairs"/>
    <s v="Candidate"/>
    <s v="Candidate"/>
    <m/>
    <m/>
    <n v="3"/>
    <s v="D"/>
    <x v="0"/>
    <n v="43410"/>
    <s v="full"/>
    <b v="1"/>
    <m/>
    <m/>
    <s v="Qualified for general"/>
    <s v="Lost in general"/>
    <m/>
    <m/>
    <m/>
    <m/>
    <m/>
    <m/>
    <m/>
    <m/>
    <m/>
    <s v="5426 N ROAD 68 SUITE D #196"/>
    <s v="PASCO"/>
    <s v="WA"/>
    <n v="99301"/>
    <s v="617-953-4405"/>
    <n v="44313.8"/>
    <n v="0"/>
    <n v="43146.07"/>
    <n v="0"/>
    <n v="0"/>
    <n v="0"/>
    <m/>
    <m/>
    <s v="https://apollo.pdc.wa.gov/public/registrations/registration?registration_id=47261"/>
    <n v="16471"/>
    <n v="946"/>
    <n v="563"/>
    <n v="3622"/>
    <m/>
    <s v="Zahra Roach"/>
    <s v="candidate"/>
    <m/>
    <n v="44465.406331018516"/>
  </r>
  <r>
    <s v="ca-2022-507884"/>
    <s v="MCCOT--231"/>
    <s v="CA"/>
    <n v="44353"/>
    <m/>
    <m/>
    <m/>
    <s v="Electronic"/>
    <n v="44353"/>
    <x v="6"/>
    <s v="Candidate registered"/>
    <s v="Tyler J. Mccoy (TYLER J (TURPIN) MCCOY)"/>
    <m/>
    <s v="8431 21ST AVE SE"/>
    <s v="OLYMPIA"/>
    <s v="THURSTON"/>
    <s v="WA"/>
    <n v="98513"/>
    <s v="TYLERFORTCSOSHERIFF@GMAIL.COM"/>
    <s v="tylerfortcsosheriff@gmail.com"/>
    <s v="425-919-8966"/>
    <s v="COUNTY SHERIFF"/>
    <n v="27"/>
    <s v="THURSTON CO"/>
    <n v="4229"/>
    <s v="THURSTON"/>
    <s v="Local"/>
    <n v="195593"/>
    <s v="C"/>
    <s v="Registration and financial affairs"/>
    <s v="Candidate"/>
    <s v="Candidate"/>
    <m/>
    <m/>
    <m/>
    <s v="D"/>
    <x v="0"/>
    <n v="44873"/>
    <s v="full"/>
    <b v="1"/>
    <m/>
    <m/>
    <m/>
    <m/>
    <m/>
    <m/>
    <m/>
    <m/>
    <m/>
    <m/>
    <m/>
    <m/>
    <m/>
    <s v="8431 21ST AVE SE"/>
    <s v="OLYMPIA"/>
    <s v="WA"/>
    <n v="98513"/>
    <s v="425-919-8966"/>
    <n v="105"/>
    <n v="0"/>
    <n v="0"/>
    <n v="0"/>
    <n v="0"/>
    <n v="150"/>
    <m/>
    <m/>
    <s v="https://apollo.pdc.wa.gov/public/registrations/registration?registration_id=47464"/>
    <n v="28835"/>
    <n v="32104"/>
    <n v="507884"/>
    <n v="17697"/>
    <m/>
    <s v="TYLER MCCOY"/>
    <s v="candidate"/>
    <m/>
    <n v="44506.612916666665"/>
  </r>
  <r>
    <s v="ca-2022-1060"/>
    <s v="KEISK  032"/>
    <s v="CA"/>
    <n v="43474"/>
    <n v="44697"/>
    <m/>
    <m/>
    <s v="Electronic"/>
    <n v="43474"/>
    <x v="6"/>
    <s v="Candidate declared"/>
    <s v="Senator Karen Keiser (KAREN KEISER)"/>
    <m/>
    <s v="PO BOX 13290"/>
    <s v="DES MOINES"/>
    <s v="KING"/>
    <s v="WA"/>
    <n v="98198"/>
    <s v="KARENKEISER@COMCAST.NET"/>
    <s v="karenkeiser@comcast.net"/>
    <s v="206-399-0801"/>
    <s v="STATE SENATOR"/>
    <n v="12"/>
    <s v="LEG DISTRICT 33 - SENATE"/>
    <n v="4762"/>
    <s v="KING"/>
    <s v="Legislative"/>
    <n v="83733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86922.89"/>
    <n v="87932.27"/>
    <n v="205814.39999999999"/>
    <n v="0"/>
    <n v="0"/>
    <n v="1250"/>
    <n v="131.41"/>
    <n v="0"/>
    <s v="https://apollo.pdc.wa.gov/public/registrations/registration?registration_id=47518"/>
    <n v="10168"/>
    <n v="512"/>
    <n v="1060"/>
    <n v="95"/>
    <n v="33"/>
    <s v="JASON BENNETT"/>
    <s v="candidate"/>
    <m/>
    <n v="45025.669421296298"/>
  </r>
  <r>
    <s v="ca-2022-567374"/>
    <s v="MOORT--051"/>
    <s v="CA"/>
    <n v="44546"/>
    <n v="44698"/>
    <m/>
    <m/>
    <s v="Electronic"/>
    <n v="44546"/>
    <x v="6"/>
    <s v="Candidate declared"/>
    <s v="TONYA S. MOORE"/>
    <m/>
    <s v="1014 4TH AVE E"/>
    <s v="OLYMPIA"/>
    <s v="THURSTON"/>
    <s v="Washington"/>
    <n v="98506"/>
    <s v="MOLLY@SULLIVANCAMPAIGNSERVICES.COM"/>
    <s v="tsmoore71@gmail.com"/>
    <s v="360-915-2621"/>
    <s v="COUNTY CLERK"/>
    <n v="22"/>
    <s v="THURSTON CO"/>
    <n v="4229"/>
    <s v="THURSTON"/>
    <s v="Local"/>
    <n v="195593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Lost in general"/>
    <m/>
    <m/>
    <m/>
    <m/>
    <m/>
    <m/>
    <m/>
    <m/>
    <m/>
    <s v="3418 Harvard Dr SE"/>
    <s v="Lacey"/>
    <s v="WA"/>
    <n v="98503"/>
    <n v="13605500365"/>
    <n v="37422.639999999999"/>
    <n v="0"/>
    <n v="36879.24"/>
    <n v="0"/>
    <n v="0"/>
    <n v="0"/>
    <m/>
    <m/>
    <s v="https://apollo.pdc.wa.gov/public/registrations/registration?registration_id=47630"/>
    <n v="29968"/>
    <n v="32311"/>
    <n v="567374"/>
    <n v="18235"/>
    <m/>
    <s v="JACLYNN SIMMONS"/>
    <s v="candidate"/>
    <m/>
    <n v="44935.864641203705"/>
  </r>
  <r>
    <s v="ca-2022-567430"/>
    <s v="NOLEJ  325"/>
    <s v="CA"/>
    <n v="44571"/>
    <n v="44697"/>
    <m/>
    <m/>
    <s v="Electronic"/>
    <n v="44571"/>
    <x v="6"/>
    <s v="Candidate declared"/>
    <s v="Joe Nole"/>
    <m/>
    <s v="PO Box 542"/>
    <s v="Chimacum"/>
    <s v="JEFFERSON"/>
    <s v="WA"/>
    <n v="98325"/>
    <s v="joenoleforsheriff@gmail.com"/>
    <s v="nole.joe@gmail.com"/>
    <s v="360-531-4700"/>
    <s v="COUNTY SHERIFF"/>
    <n v="27"/>
    <s v="JEFFERSON CO"/>
    <n v="3433"/>
    <s v="JEFFERSON"/>
    <s v="Local"/>
    <n v="27575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PO Box 542"/>
    <s v="Chimacum"/>
    <s v="WA"/>
    <n v="98325"/>
    <s v="360-531-4700"/>
    <n v="10954.17"/>
    <n v="0"/>
    <n v="7123.23"/>
    <n v="0"/>
    <n v="0"/>
    <n v="0"/>
    <m/>
    <m/>
    <s v="https://apollo.pdc.wa.gov/public/registrations/registration?registration_id=47795"/>
    <n v="30069"/>
    <n v="347"/>
    <n v="567430"/>
    <n v="18725"/>
    <m/>
    <s v="Joe Nole"/>
    <s v="candidate"/>
    <m/>
    <n v="45018.653958333336"/>
  </r>
  <r>
    <s v="ca-2024-3310081"/>
    <s v="RUSSJ--627"/>
    <s v="CA"/>
    <n v="45429"/>
    <n v="45420"/>
    <m/>
    <m/>
    <m/>
    <n v="45429"/>
    <x v="1"/>
    <s v="Candidate declared"/>
    <s v="James L. Russell (James Russell)"/>
    <m/>
    <s v="32 Heather Circle"/>
    <s v="Port Angeles"/>
    <s v="CLALLAM"/>
    <s v="WA"/>
    <n v="98362"/>
    <s v="reportertraveler@gmail.com"/>
    <s v="reportertraveler@gmail.com"/>
    <s v="360-670-7723"/>
    <s v="STATE SENATOR"/>
    <n v="12"/>
    <s v="LEG DISTRICT 24 - SENATE"/>
    <n v="4753"/>
    <s v="CLALLAM"/>
    <s v="Legislative"/>
    <n v="117622"/>
    <s v="C"/>
    <s v="Registration and financial affairs"/>
    <s v="Candidate"/>
    <s v="Candidate"/>
    <m/>
    <m/>
    <m/>
    <s v="D"/>
    <x v="0"/>
    <n v="45601"/>
    <s v="mini"/>
    <b v="1"/>
    <b v="1"/>
    <b v="0"/>
    <s v="Lost in primary"/>
    <m/>
    <m/>
    <m/>
    <m/>
    <m/>
    <m/>
    <m/>
    <m/>
    <m/>
    <m/>
    <s v="32 Heather Circle"/>
    <s v="Port Angeles"/>
    <s v="WA"/>
    <n v="98362"/>
    <s v="360-670-7723"/>
    <m/>
    <m/>
    <m/>
    <m/>
    <m/>
    <m/>
    <m/>
    <m/>
    <s v="https://apollo.pdc.wa.gov/public/registrations/registration?registration_id=60537"/>
    <n v="36586"/>
    <n v="46127"/>
    <n v="3310081"/>
    <m/>
    <n v="24"/>
    <s v="James Russell"/>
    <s v="candidate"/>
    <m/>
    <n v="45533.291979166665"/>
  </r>
  <r>
    <s v="ca-2022-567481"/>
    <s v="KAISS--674"/>
    <s v="CA"/>
    <n v="44581"/>
    <n v="44698"/>
    <m/>
    <m/>
    <s v="Electronic"/>
    <n v="44581"/>
    <x v="6"/>
    <s v="Candidate declared"/>
    <s v="Sandra Kaiser"/>
    <m/>
    <s v="PO Box 100"/>
    <s v="Shelton"/>
    <s v="MASON"/>
    <s v="WA"/>
    <n v="98584"/>
    <s v="FriendsofSandyKaiser@gmail.com"/>
    <s v="FriendsofSandyKaiser@gmail.com"/>
    <s v="360-207-5563"/>
    <s v="STATE REPRESENTATIVE"/>
    <n v="13"/>
    <s v="LEG DISTRICT 35 - HOUSE"/>
    <n v="4847"/>
    <s v="MASON"/>
    <s v="Legislative"/>
    <n v="110699"/>
    <s v="C"/>
    <s v="Registration and financial affairs"/>
    <s v="Candidate"/>
    <s v="Candidate"/>
    <m/>
    <m/>
    <n v="2"/>
    <s v="D"/>
    <x v="0"/>
    <n v="44873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166610.28"/>
    <n v="0"/>
    <n v="167164.64000000001"/>
    <n v="0"/>
    <n v="0"/>
    <n v="0"/>
    <n v="160.36000000000001"/>
    <n v="55130.1"/>
    <s v="https://apollo.pdc.wa.gov/public/registrations/registration?registration_id=48008"/>
    <n v="30121"/>
    <n v="32349"/>
    <n v="567481"/>
    <n v="18727"/>
    <n v="35"/>
    <s v="Jason Bennett"/>
    <s v="candidate"/>
    <m/>
    <n v="44915.402337962965"/>
  </r>
  <r>
    <s v="ca-2024-689033"/>
    <s v="BATEJ  501"/>
    <s v="CA"/>
    <n v="44930"/>
    <m/>
    <m/>
    <m/>
    <s v="Electronic"/>
    <n v="44930"/>
    <x v="1"/>
    <s v="Candidate registered"/>
    <s v="BATEMAN JESSICA D (Jessica Bateman)"/>
    <m/>
    <s v="120 State Ave NE #1462"/>
    <s v="Olympia"/>
    <s v="THURSTON"/>
    <s v="WA"/>
    <n v="98501"/>
    <s v="votejessicabateman@gmail.com"/>
    <s v="votejessicabateman@gmail.com"/>
    <s v="206-682-7328"/>
    <s v="STATE REPRESENTATIVE"/>
    <n v="13"/>
    <s v="LEG DISTRICT 22 - HOUSE"/>
    <n v="4821"/>
    <s v="THURSTON"/>
    <s v="Legislative"/>
    <n v="105342"/>
    <s v="C"/>
    <s v="Registration and financial affairs"/>
    <s v="Candidate"/>
    <s v="Candidate"/>
    <m/>
    <m/>
    <n v="2"/>
    <s v="D"/>
    <x v="0"/>
    <n v="45601"/>
    <s v="full"/>
    <b v="1"/>
    <m/>
    <m/>
    <m/>
    <m/>
    <m/>
    <m/>
    <m/>
    <m/>
    <m/>
    <m/>
    <m/>
    <m/>
    <m/>
    <s v="PO Box 15855"/>
    <s v="Seattle"/>
    <s v="WA"/>
    <n v="98115"/>
    <s v="206-335-8815"/>
    <n v="11346.87"/>
    <n v="24363.02"/>
    <n v="35709.89"/>
    <n v="0"/>
    <n v="0"/>
    <n v="0"/>
    <m/>
    <m/>
    <s v="https://apollo.pdc.wa.gov/public/registrations/registration?registration_id=59489"/>
    <n v="31560"/>
    <n v="30382"/>
    <n v="689033"/>
    <n v="19780"/>
    <n v="22"/>
    <s v="Andy Lo"/>
    <s v="candidate"/>
    <m/>
    <n v="45761.608472222222"/>
  </r>
  <r>
    <s v="ca-2022-567521"/>
    <s v="DEHAJ--616"/>
    <s v="CA"/>
    <n v="44605"/>
    <n v="44698"/>
    <m/>
    <m/>
    <s v="Electronic"/>
    <n v="44605"/>
    <x v="6"/>
    <s v="Candidate declared"/>
    <s v="James DeHart"/>
    <m/>
    <s v="5318 79th ct sw"/>
    <s v="Olympia"/>
    <s v="MASON"/>
    <s v="WA"/>
    <n v="98512"/>
    <s v="dehartforlegislativedistrict35@gmail.com"/>
    <s v="dehartforlegislativedistrict35@gmail.com"/>
    <n v="3607911367"/>
    <s v="STATE REPRESENTATIVE"/>
    <n v="13"/>
    <s v="LEG DISTRICT 35 - HOUSE"/>
    <n v="4847"/>
    <s v="MASON"/>
    <s v="Legislative"/>
    <n v="110699"/>
    <s v="C"/>
    <s v="Registration and financial affairs"/>
    <s v="Candidate"/>
    <s v="Candidate"/>
    <m/>
    <m/>
    <n v="1"/>
    <s v="D"/>
    <x v="0"/>
    <n v="44873"/>
    <s v="full"/>
    <b v="1"/>
    <b v="1"/>
    <b v="1"/>
    <s v="Qualified for general"/>
    <s v="Lost in general"/>
    <m/>
    <m/>
    <m/>
    <m/>
    <m/>
    <m/>
    <m/>
    <m/>
    <m/>
    <s v="5318 79th ct sw"/>
    <s v="Olympia"/>
    <s v="WA"/>
    <n v="98512"/>
    <n v="3607911367"/>
    <n v="26803.24"/>
    <n v="0"/>
    <n v="21286.47"/>
    <n v="0"/>
    <n v="0"/>
    <n v="0"/>
    <n v="160.36000000000001"/>
    <n v="0"/>
    <s v="https://apollo.pdc.wa.gov/public/registrations/registration?registration_id=48178"/>
    <n v="30213"/>
    <n v="32434"/>
    <n v="567521"/>
    <n v="18888"/>
    <n v="35"/>
    <s v="Sean Driscoll"/>
    <s v="candidate"/>
    <m/>
    <n v="45203.692407407405"/>
  </r>
  <r>
    <s v="ca-2022-1089"/>
    <s v="CAMPM  402"/>
    <s v="CA"/>
    <n v="43468"/>
    <n v="44697"/>
    <m/>
    <m/>
    <s v="Electronic"/>
    <n v="43468"/>
    <x v="6"/>
    <s v="Candidate declared"/>
    <s v="Marty Campbell"/>
    <m/>
    <s v="1625 E 72nd St #700-102"/>
    <s v="Tacoma"/>
    <s v="PIERCE"/>
    <s v="WA"/>
    <n v="98404"/>
    <s v="electcampbell@gmail.com"/>
    <s v="Electcampbell@gmail.com"/>
    <s v="253-376-3774"/>
    <s v="COUNTY COUNCIL MEMBER"/>
    <n v="25"/>
    <s v="PIERCE CO"/>
    <n v="3879"/>
    <s v="PIERCE"/>
    <s v="Local"/>
    <n v="554326"/>
    <s v="C"/>
    <s v="Registration and financial affairs"/>
    <s v="Candidate"/>
    <s v="Candidate"/>
    <m/>
    <m/>
    <n v="5"/>
    <s v="D"/>
    <x v="0"/>
    <n v="44873"/>
    <s v="full"/>
    <b v="1"/>
    <b v="1"/>
    <b v="1"/>
    <s v="Qualified for general"/>
    <s v="Won in general"/>
    <m/>
    <m/>
    <m/>
    <m/>
    <m/>
    <m/>
    <m/>
    <m/>
    <m/>
    <s v="P.O. Box 15855"/>
    <s v="Seattle"/>
    <s v="WA"/>
    <n v="98115"/>
    <s v="206-335-8815"/>
    <n v="41286.120000000003"/>
    <n v="1041.3599999999999"/>
    <n v="45520.05"/>
    <n v="-811.75"/>
    <n v="0"/>
    <n v="8152.49"/>
    <n v="86.85"/>
    <n v="0"/>
    <s v="https://apollo.pdc.wa.gov/public/registrations/registration?registration_id=48247"/>
    <n v="2501"/>
    <n v="32"/>
    <n v="1089"/>
    <n v="71"/>
    <m/>
    <s v="Andy Lo"/>
    <s v="candidate"/>
    <m/>
    <n v="45301.731099537035"/>
  </r>
  <r>
    <s v="ca-2024-3298418"/>
    <s v="MOONJ--673"/>
    <s v="CA"/>
    <n v="45418"/>
    <n v="45418"/>
    <m/>
    <m/>
    <s v="Electronic"/>
    <n v="45418"/>
    <x v="1"/>
    <s v="Candidate declared"/>
    <s v="Jason Moon"/>
    <m/>
    <s v="12918 Mukilteo Speedway Ste C-23 #125"/>
    <s v="Lynnwood"/>
    <s v="SNOHOMISH"/>
    <s v="WA"/>
    <n v="98087"/>
    <s v="votejasonmoon@gmail.com"/>
    <s v="jasonmoon.gov@gmail.com"/>
    <n v="4259987873"/>
    <s v="STATE REPRESENTATIVE"/>
    <n v="13"/>
    <s v="LEG DISTRICT 21 - HOUSE"/>
    <n v="4819"/>
    <s v="SNOHOMISH"/>
    <s v="Legislative"/>
    <n v="92513"/>
    <s v="C"/>
    <s v="Registration and financial affairs"/>
    <s v="Candidate"/>
    <s v="Candidate"/>
    <m/>
    <m/>
    <n v="1"/>
    <s v="D"/>
    <x v="0"/>
    <n v="45601"/>
    <s v="full"/>
    <b v="1"/>
    <b v="1"/>
    <b v="0"/>
    <s v="Lost in primary"/>
    <m/>
    <m/>
    <m/>
    <m/>
    <m/>
    <m/>
    <m/>
    <m/>
    <m/>
    <m/>
    <s v="12918 Mukilteo Speedway Ste C-23 #125"/>
    <s v="Lynnwood"/>
    <s v="WA"/>
    <n v="98087"/>
    <n v="4259987873"/>
    <n v="14625.89"/>
    <n v="55.3"/>
    <n v="10230.4"/>
    <n v="-55.3"/>
    <n v="0"/>
    <n v="0"/>
    <m/>
    <m/>
    <s v="https://apollo.pdc.wa.gov/public/registrations/registration?registration_id=60216"/>
    <n v="36247"/>
    <n v="35524"/>
    <n v="3298418"/>
    <n v="24031"/>
    <n v="21"/>
    <s v="Mark Park"/>
    <s v="candidate"/>
    <m/>
    <n v="45573.892233796294"/>
  </r>
  <r>
    <s v="ca-2022-567652"/>
    <s v="GESEJ--788"/>
    <s v="CA"/>
    <n v="44629"/>
    <n v="44697"/>
    <m/>
    <m/>
    <s v="Electronic"/>
    <n v="44629"/>
    <x v="6"/>
    <s v="Candidate declared"/>
    <s v="John Gese"/>
    <m/>
    <s v="PO Box 108"/>
    <s v="Port Orchard"/>
    <s v="KITSAP"/>
    <s v="WA"/>
    <s v="98366-0108"/>
    <s v="JohnGese22@gmail.com"/>
    <s v="johngese.22@gmail.com"/>
    <s v="360-900-8045"/>
    <s v="COUNTY SHERIFF"/>
    <n v="27"/>
    <s v="KITSAP CO"/>
    <n v="3539"/>
    <s v="KITSAP"/>
    <s v="Local"/>
    <n v="186580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Won in general"/>
    <m/>
    <m/>
    <m/>
    <m/>
    <m/>
    <m/>
    <m/>
    <m/>
    <m/>
    <s v="2121 Brashem Ave"/>
    <s v="Bremerton"/>
    <s v="WA"/>
    <n v="98310"/>
    <s v="360-900-8045"/>
    <n v="55684.95"/>
    <n v="404"/>
    <n v="53810.96"/>
    <n v="0"/>
    <n v="0"/>
    <n v="0"/>
    <n v="115.8"/>
    <n v="0"/>
    <s v="https://apollo.pdc.wa.gov/public/registrations/registration?registration_id=48388"/>
    <n v="30384"/>
    <n v="32190"/>
    <n v="567652"/>
    <n v="18871"/>
    <m/>
    <s v="Sophia Blamey"/>
    <s v="candidate"/>
    <m/>
    <n v="44967.422013888892"/>
  </r>
  <r>
    <s v="ca-2024-3296629"/>
    <s v="TIGGM--085"/>
    <s v="CA"/>
    <n v="45353"/>
    <n v="45422"/>
    <m/>
    <m/>
    <m/>
    <n v="45353"/>
    <x v="1"/>
    <s v="Candidate declared"/>
    <s v="Marquez Tiggs"/>
    <m/>
    <s v="P.O. Box 9011"/>
    <s v="Seattle"/>
    <m/>
    <s v="Washington"/>
    <n v="98109"/>
    <s v="electmarqueztiggs@gmail.com"/>
    <s v="ElectMarquezTiggs@gmail.com"/>
    <n v="2067796716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mini"/>
    <b v="1"/>
    <b v="1"/>
    <b v="0"/>
    <s v="Lost in primary"/>
    <m/>
    <m/>
    <m/>
    <m/>
    <m/>
    <m/>
    <m/>
    <m/>
    <m/>
    <m/>
    <s v="P.O. Box 9011"/>
    <s v="Seattle"/>
    <s v="Washington"/>
    <n v="98109"/>
    <n v="2067796716"/>
    <m/>
    <m/>
    <m/>
    <m/>
    <m/>
    <m/>
    <m/>
    <m/>
    <s v="https://apollo.pdc.wa.gov/public/registrations/registration?registration_id=59564"/>
    <n v="35949"/>
    <n v="35185"/>
    <n v="3296629"/>
    <m/>
    <m/>
    <s v="Marquez Tiggs"/>
    <s v="candidate"/>
    <m/>
    <n v="45533.294212962966"/>
  </r>
  <r>
    <s v="ca-2022-567877"/>
    <s v="HAIDJ--324"/>
    <s v="CA"/>
    <n v="44670"/>
    <n v="44697"/>
    <m/>
    <m/>
    <s v="Electronic"/>
    <n v="44670"/>
    <x v="6"/>
    <s v="Candidate declared"/>
    <s v="John Haid"/>
    <m/>
    <s v="2330 West Whitman Drive"/>
    <s v="Walla Walla"/>
    <s v="WALLA WALLA"/>
    <s v="WA"/>
    <n v="99362"/>
    <s v="vote4haid@gmail.com"/>
    <s v="vote4haid@gmail.com"/>
    <n v="5037193795"/>
    <s v="COUNTY COMMISSIONER"/>
    <n v="23"/>
    <s v="WALLA WALLA CO"/>
    <n v="4302"/>
    <s v="WALLA WALLA"/>
    <s v="Local"/>
    <n v="37325"/>
    <s v="C"/>
    <s v="Registration and financial affairs"/>
    <s v="Candidate"/>
    <s v="Candidate"/>
    <m/>
    <m/>
    <n v="3"/>
    <s v="D"/>
    <x v="0"/>
    <n v="44873"/>
    <s v="full"/>
    <b v="1"/>
    <b v="1"/>
    <b v="0"/>
    <s v="Lost in primary"/>
    <m/>
    <m/>
    <m/>
    <m/>
    <m/>
    <m/>
    <m/>
    <m/>
    <m/>
    <m/>
    <s v="2330 West Whitman Drive"/>
    <s v="Walla Walla"/>
    <s v="WA"/>
    <n v="99362"/>
    <n v="5037193795"/>
    <n v="2875"/>
    <n v="0"/>
    <n v="1799.11"/>
    <n v="0"/>
    <n v="0"/>
    <n v="0"/>
    <m/>
    <m/>
    <s v="https://apollo.pdc.wa.gov/public/registrations/registration?registration_id=48809"/>
    <n v="30681"/>
    <n v="31212"/>
    <n v="567877"/>
    <n v="19174"/>
    <m/>
    <s v="Jimmy Haid"/>
    <s v="candidate"/>
    <m/>
    <n v="44796.660844907405"/>
  </r>
  <r>
    <s v="ca-2022-567927"/>
    <s v="ALBEK  563"/>
    <s v="CA"/>
    <n v="44683"/>
    <n v="44697"/>
    <m/>
    <m/>
    <m/>
    <n v="44683"/>
    <x v="6"/>
    <s v="Candidate declared"/>
    <s v="Kenneth e. Albert (Ken Albert)"/>
    <m/>
    <s v="100 W. BROADWAY SUITE 22"/>
    <s v="Montesano"/>
    <s v="GRAYS HARBOR"/>
    <s v="WA"/>
    <n v="98563"/>
    <s v="kalbert@co.grays-harbor.wa.us"/>
    <s v="albertken968@gmail.com"/>
    <s v="1360 946-1696"/>
    <s v="COUNTY TREASURER"/>
    <n v="28"/>
    <s v="GRAYS HARBOR CO"/>
    <n v="3369"/>
    <s v="GRAYS HARBOR"/>
    <s v="Local"/>
    <n v="49356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100 W. BROADWAY SUITE 22"/>
    <s v="Montesano"/>
    <s v="WA"/>
    <n v="98563"/>
    <s v="1360 946-1696"/>
    <m/>
    <m/>
    <m/>
    <m/>
    <m/>
    <m/>
    <m/>
    <m/>
    <s v="https://apollo.pdc.wa.gov/public/registrations/registration?registration_id=48940"/>
    <n v="30758"/>
    <n v="62"/>
    <n v="567927"/>
    <m/>
    <m/>
    <s v="Ken Albert"/>
    <s v="candidate"/>
    <m/>
    <n v="44994.440046296295"/>
  </r>
  <r>
    <s v="ca-2022-567785"/>
    <s v="VANPD  277"/>
    <s v="CA"/>
    <n v="44656"/>
    <n v="44699"/>
    <m/>
    <m/>
    <m/>
    <n v="44656"/>
    <x v="6"/>
    <s v="Candidate declared"/>
    <s v="Debra Van Pelt"/>
    <m/>
    <s v="2795 Heller Rd"/>
    <s v="Oak Harbor"/>
    <s v="ISLAND"/>
    <s v="WA"/>
    <n v="98277"/>
    <s v="deb.vanpelt@hotmail.com"/>
    <s v="deb.vanpelt@hotmail.com"/>
    <s v="360-929-7900"/>
    <s v="COUNTY CLERK"/>
    <n v="22"/>
    <s v="ISLAND CO"/>
    <n v="3424"/>
    <s v="ISLAND"/>
    <s v="Local"/>
    <n v="61729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Won in general"/>
    <m/>
    <m/>
    <m/>
    <m/>
    <m/>
    <m/>
    <m/>
    <m/>
    <m/>
    <s v="2795 Heller Rd"/>
    <s v="Oak Harbor"/>
    <s v="WA"/>
    <n v="98277"/>
    <s v="360-929-7900"/>
    <m/>
    <m/>
    <m/>
    <m/>
    <m/>
    <m/>
    <m/>
    <m/>
    <s v="https://apollo.pdc.wa.gov/public/registrations/registration?registration_id=49006"/>
    <n v="30576"/>
    <n v="854"/>
    <n v="567785"/>
    <m/>
    <m/>
    <s v="Ronnie Brown"/>
    <s v="candidate"/>
    <m/>
    <n v="44996.480486111112"/>
  </r>
  <r>
    <s v="ca-2022-567626"/>
    <s v="FOGOS  584"/>
    <s v="CA"/>
    <n v="44622"/>
    <n v="44701"/>
    <m/>
    <m/>
    <m/>
    <n v="44622"/>
    <x v="6"/>
    <s v="Candidate declared"/>
    <s v="Sharon K. (Moore) Fogo (Sharon K Moore Fogo)"/>
    <m/>
    <s v="750 W Golden Pheasant Rd"/>
    <s v="Shelton"/>
    <s v="MASON"/>
    <s v="WA"/>
    <n v="98584"/>
    <s v="Fogoforclerk@gmail.com"/>
    <s v="sharonfogo@yahoo.com"/>
    <n v="3607910711"/>
    <s v="COUNTY CLERK"/>
    <n v="22"/>
    <s v="MASON CO"/>
    <n v="3699"/>
    <s v="MASON"/>
    <s v="Local"/>
    <n v="43942"/>
    <s v="C"/>
    <s v="Registration and financial affairs"/>
    <s v="Candidate"/>
    <s v="Candidate"/>
    <m/>
    <m/>
    <m/>
    <s v="D"/>
    <x v="0"/>
    <n v="44873"/>
    <s v="mini"/>
    <b v="1"/>
    <b v="1"/>
    <b v="1"/>
    <s v="Qualified for general"/>
    <s v="Lost in general"/>
    <m/>
    <m/>
    <m/>
    <m/>
    <m/>
    <m/>
    <m/>
    <m/>
    <m/>
    <s v="14205 Military Rd. SE"/>
    <s v="Tenino"/>
    <s v="Washington"/>
    <n v="98589"/>
    <n v="3604467874"/>
    <m/>
    <m/>
    <m/>
    <m/>
    <m/>
    <m/>
    <m/>
    <m/>
    <s v="https://apollo.pdc.wa.gov/public/registrations/registration?registration_id=49004"/>
    <n v="30373"/>
    <n v="653"/>
    <n v="567626"/>
    <m/>
    <m/>
    <s v="Lorraine Moore"/>
    <s v="candidate"/>
    <m/>
    <n v="45001.504594907405"/>
  </r>
  <r>
    <s v="ca-2022-567585"/>
    <s v="JOENC  267"/>
    <s v="CA"/>
    <n v="44613"/>
    <n v="44699"/>
    <m/>
    <m/>
    <s v="Electronic"/>
    <n v="44613"/>
    <x v="6"/>
    <s v="Candidate declared"/>
    <s v="CLAUS R JOENS (Claus Joens)"/>
    <m/>
    <s v="PO Box 36"/>
    <s v="Marblemount"/>
    <s v="SNOHOMISH"/>
    <s v="WA"/>
    <n v="98267"/>
    <s v="joens39ld@gmail.com"/>
    <s v="joens39ld@gmail.com"/>
    <n v="3604451135"/>
    <s v="STATE REPRESENTATIVE"/>
    <n v="13"/>
    <s v="LEG DISTRICT 39 - HOUSE"/>
    <n v="4856"/>
    <s v="SNOHOMISH"/>
    <s v="Legislative"/>
    <n v="104490"/>
    <s v="C"/>
    <s v="Registration and financial affairs"/>
    <s v="Candidate"/>
    <s v="Candidate"/>
    <m/>
    <m/>
    <n v="1"/>
    <s v="D"/>
    <x v="0"/>
    <n v="44873"/>
    <s v="full"/>
    <b v="1"/>
    <b v="1"/>
    <b v="0"/>
    <s v="Lost in primary"/>
    <m/>
    <m/>
    <m/>
    <m/>
    <m/>
    <m/>
    <m/>
    <m/>
    <m/>
    <m/>
    <s v="PO Box 15855"/>
    <s v="Seattle"/>
    <s v="WA"/>
    <n v="98115"/>
    <n v="2063358815"/>
    <n v="1309.49"/>
    <n v="3815.82"/>
    <n v="3344.38"/>
    <n v="0"/>
    <n v="0"/>
    <n v="0"/>
    <n v="73.510000000000005"/>
    <n v="0"/>
    <s v="https://apollo.pdc.wa.gov/public/registrations/registration?registration_id=49108"/>
    <n v="30323"/>
    <n v="29921"/>
    <n v="567585"/>
    <n v="18803"/>
    <n v="39"/>
    <s v="Andy Lo"/>
    <s v="candidate"/>
    <m/>
    <n v="44929.471145833333"/>
  </r>
  <r>
    <s v="ca-2022-576722"/>
    <s v="KEVIN--506"/>
    <s v="CA"/>
    <n v="44702"/>
    <n v="44698"/>
    <m/>
    <m/>
    <m/>
    <n v="44702"/>
    <x v="6"/>
    <s v="Candidate declared"/>
    <s v="Kevin Young"/>
    <m/>
    <s v="2323 Friendly Grove Rd NE"/>
    <s v="Olympia"/>
    <s v="THURSTON"/>
    <s v="WA"/>
    <n v="98506"/>
    <s v="KevinYoung4Washington@gmail.com"/>
    <s v="KevinYoung4Washington@gmail.com"/>
    <n v="2062803443"/>
    <s v="STATE REPRESENTATIVE"/>
    <n v="13"/>
    <s v="LEG DISTRICT 22 - HOUSE"/>
    <n v="4821"/>
    <s v="THURSTON"/>
    <s v="Legislative"/>
    <n v="104420"/>
    <s v="C"/>
    <s v="Registration and financial affairs"/>
    <s v="Candidate"/>
    <s v="Candidate"/>
    <m/>
    <m/>
    <n v="2"/>
    <s v="D"/>
    <x v="0"/>
    <n v="44873"/>
    <s v="mini"/>
    <b v="1"/>
    <b v="1"/>
    <b v="0"/>
    <s v="Lost in primary"/>
    <m/>
    <m/>
    <m/>
    <m/>
    <m/>
    <m/>
    <m/>
    <m/>
    <m/>
    <m/>
    <s v="2323 Friendly Grove Rd NE"/>
    <s v="Olympia"/>
    <s v="WA"/>
    <n v="98506"/>
    <n v="2062803443"/>
    <m/>
    <m/>
    <m/>
    <m/>
    <m/>
    <m/>
    <m/>
    <m/>
    <s v="https://apollo.pdc.wa.gov/public/registrations/registration?registration_id=49161"/>
    <n v="30938"/>
    <n v="30048"/>
    <n v="576722"/>
    <m/>
    <n v="22"/>
    <s v="Kevin Young"/>
    <s v="candidate"/>
    <m/>
    <n v="44796.642314814817"/>
  </r>
  <r>
    <s v="ca-2022-664890"/>
    <s v="KNOTM--939"/>
    <s v="CA"/>
    <n v="44711"/>
    <n v="44701"/>
    <m/>
    <m/>
    <s v="Electronic"/>
    <n v="44711"/>
    <x v="6"/>
    <s v="Candidate declared"/>
    <s v="Melissa Knott"/>
    <m/>
    <s v="8213 S Sheridan Ave"/>
    <s v="Tacoma"/>
    <s v="PIERCE"/>
    <s v="WA"/>
    <n v="98408"/>
    <s v="electmelissaknott@gmail.com"/>
    <s v="electmelissaknott@gmail.com"/>
    <n v="2535070735"/>
    <s v="STATE REPRESENTATIVE"/>
    <n v="13"/>
    <s v="LEG DISTRICT 29 - HOUSE"/>
    <n v="4835"/>
    <s v="PIERCE"/>
    <s v="Legislative"/>
    <n v="81052"/>
    <s v="C"/>
    <s v="Registration and financial affairs"/>
    <s v="Candidate"/>
    <s v="Candidate"/>
    <m/>
    <m/>
    <n v="2"/>
    <s v="D"/>
    <x v="0"/>
    <n v="44873"/>
    <s v="full"/>
    <b v="1"/>
    <b v="1"/>
    <b v="0"/>
    <s v="Lost in primary"/>
    <m/>
    <m/>
    <m/>
    <m/>
    <m/>
    <m/>
    <m/>
    <m/>
    <m/>
    <m/>
    <s v="1621 East 32nd"/>
    <s v="Tacoma"/>
    <s v="WA"/>
    <n v="98404"/>
    <n v="2532096028"/>
    <n v="1996.3"/>
    <n v="0"/>
    <n v="1391.99"/>
    <n v="0"/>
    <n v="0"/>
    <n v="0"/>
    <m/>
    <m/>
    <s v="https://apollo.pdc.wa.gov/public/registrations/registration?registration_id=49355"/>
    <n v="31069"/>
    <n v="35214"/>
    <n v="664890"/>
    <n v="19168"/>
    <n v="29"/>
    <s v="Meredith Kaupp"/>
    <s v="candidate"/>
    <m/>
    <n v="44796.642442129632"/>
  </r>
  <r>
    <s v="ca-2022-579708"/>
    <s v="JEANH--893"/>
    <s v="CA"/>
    <n v="44699"/>
    <n v="44698"/>
    <m/>
    <m/>
    <s v="Electronic"/>
    <n v="44699"/>
    <x v="6"/>
    <s v="Candidate declared"/>
    <s v="Hadeel Jeanne"/>
    <m/>
    <s v="7511 Greenwood Ave N #4250"/>
    <s v="Seattle"/>
    <s v="KING"/>
    <s v="WA"/>
    <n v="98103"/>
    <s v="hadeel@hadeeljeanne.com"/>
    <s v="hadeel.jeanne@gmail.com"/>
    <n v="2066788196"/>
    <s v="STATE REPRESENTATIVE"/>
    <n v="13"/>
    <s v="LEG DISTRICT 46 - HOUSE"/>
    <n v="4870"/>
    <s v="KING"/>
    <s v="Legislative"/>
    <n v="102761"/>
    <s v="C"/>
    <s v="Registration and financial affairs"/>
    <s v="Candidate"/>
    <s v="Candidate"/>
    <m/>
    <m/>
    <n v="1"/>
    <s v="D"/>
    <x v="0"/>
    <n v="44873"/>
    <s v="full"/>
    <b v="1"/>
    <b v="1"/>
    <b v="1"/>
    <s v="Qualified for general"/>
    <s v="Lost in general"/>
    <m/>
    <m/>
    <m/>
    <m/>
    <m/>
    <m/>
    <m/>
    <m/>
    <m/>
    <s v="7511 Greenwood Ave N #4250"/>
    <s v="Seattle"/>
    <s v="WA"/>
    <n v="98103"/>
    <n v="2063825552"/>
    <n v="15132.38"/>
    <n v="0"/>
    <n v="14195.38"/>
    <n v="0"/>
    <n v="0"/>
    <n v="0"/>
    <n v="73.510000000000005"/>
    <n v="0"/>
    <s v="https://apollo.pdc.wa.gov/public/registrations/registration?registration_id=49412"/>
    <n v="30882"/>
    <n v="35117"/>
    <n v="579708"/>
    <n v="19161"/>
    <n v="46"/>
    <s v="Philip Lloyd"/>
    <s v="candidate"/>
    <m/>
    <n v="44930.355381944442"/>
  </r>
  <r>
    <s v="ca-2017-688100"/>
    <s v="ANDRM  403"/>
    <s v="CA"/>
    <n v="42871"/>
    <m/>
    <m/>
    <m/>
    <m/>
    <n v="42871"/>
    <x v="10"/>
    <s v="Candidate registered"/>
    <s v="Melyssa D. Andrews (MELYSSA D ANDREWS)"/>
    <m/>
    <m/>
    <m/>
    <s v="ASOTIN"/>
    <m/>
    <m/>
    <m/>
    <s v="candlesbymelyssa@gmail.com"/>
    <m/>
    <s v="CITY COUNCIL MEMBER"/>
    <n v="32"/>
    <s v="CITY OF CLARKSTON"/>
    <n v="3163"/>
    <s v="ASOTIN"/>
    <s v="Local"/>
    <n v="4069"/>
    <s v="F"/>
    <s v="Financial affairs only"/>
    <s v="Candidate"/>
    <s v="Candidate"/>
    <m/>
    <m/>
    <m/>
    <s v="D"/>
    <x v="0"/>
    <n v="43046"/>
    <s v="mini"/>
    <b v="1"/>
    <m/>
    <m/>
    <m/>
    <m/>
    <m/>
    <m/>
    <m/>
    <m/>
    <m/>
    <m/>
    <m/>
    <m/>
    <m/>
    <m/>
    <m/>
    <m/>
    <m/>
    <m/>
    <m/>
    <m/>
    <m/>
    <m/>
    <m/>
    <m/>
    <m/>
    <m/>
    <s v="https://web.pdc.wa.gov/rptimg/default.aspx?docid=4647660"/>
    <n v="31237"/>
    <n v="24442"/>
    <n v="688100"/>
    <m/>
    <m/>
    <m/>
    <s v="candidate"/>
    <m/>
    <n v="44740.380833333336"/>
  </r>
  <r>
    <s v="ca-2022-688910"/>
    <s v="KEESL--777"/>
    <s v="CA"/>
    <n v="44761"/>
    <n v="44754"/>
    <m/>
    <m/>
    <s v="Electronic"/>
    <n v="44761"/>
    <x v="6"/>
    <s v="Candidate declared"/>
    <s v="Lindsey Keesling"/>
    <m/>
    <s v="1310 S 9th Ave"/>
    <s v="Yakima"/>
    <s v="YAKIMA"/>
    <s v="WA"/>
    <n v="98902"/>
    <s v="lindseyforthefifteenth@gmail.com"/>
    <s v="lindseyforthefifteenth@gmail.com"/>
    <n v="5098337672"/>
    <s v="STATE SENATOR"/>
    <n v="12"/>
    <s v="LEG DISTRICT 15 - SENATE"/>
    <n v="4744"/>
    <s v="YAKIMA"/>
    <s v="Legislative"/>
    <n v="55976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Lost in general"/>
    <m/>
    <m/>
    <m/>
    <m/>
    <m/>
    <m/>
    <m/>
    <m/>
    <m/>
    <s v="1310 S 9th Ave"/>
    <s v="Yakima"/>
    <s v="WA"/>
    <n v="98902"/>
    <n v="5098337672"/>
    <n v="4568.16"/>
    <n v="0"/>
    <n v="4465.51"/>
    <n v="0"/>
    <n v="0"/>
    <n v="0"/>
    <m/>
    <m/>
    <s v="https://apollo.pdc.wa.gov/public/registrations/registration?registration_id=49721"/>
    <n v="31266"/>
    <n v="35288"/>
    <n v="688910"/>
    <n v="19360"/>
    <n v="15"/>
    <s v="Lindsey Keesling"/>
    <s v="candidate"/>
    <m/>
    <n v="45152.616076388891"/>
  </r>
  <r>
    <s v="ca-2022-688909"/>
    <s v="KINGK--223"/>
    <s v="CA"/>
    <n v="44768"/>
    <n v="44754"/>
    <m/>
    <m/>
    <m/>
    <n v="44768"/>
    <x v="6"/>
    <s v="Candidate declared"/>
    <s v="Kenneth King"/>
    <m/>
    <s v="4227 South Meridian #149"/>
    <s v="Puyallup"/>
    <s v="PIERCE"/>
    <s v="WA"/>
    <n v="98373"/>
    <s v="Kenneth@electkennethking.com"/>
    <s v="kenneth@electkennethking.com"/>
    <s v="(253) 693-8209"/>
    <s v="COUNTY COUNCIL MEMBER"/>
    <n v="25"/>
    <s v="PIERCE CO"/>
    <n v="3879"/>
    <s v="PIERCE"/>
    <s v="Local"/>
    <n v="554326"/>
    <s v="C"/>
    <s v="Registration and financial affairs"/>
    <s v="Candidate"/>
    <s v="Candidate"/>
    <m/>
    <m/>
    <n v="1"/>
    <s v="D"/>
    <x v="0"/>
    <n v="44873"/>
    <s v="full"/>
    <b v="1"/>
    <b v="1"/>
    <b v="0"/>
    <s v="Lost in primary"/>
    <m/>
    <m/>
    <m/>
    <m/>
    <m/>
    <m/>
    <m/>
    <m/>
    <m/>
    <m/>
    <s v="4227 South Meridian #149"/>
    <s v="Puyallup"/>
    <s v="WA"/>
    <n v="98373"/>
    <s v="(253) 693-8209"/>
    <m/>
    <m/>
    <m/>
    <m/>
    <m/>
    <m/>
    <m/>
    <m/>
    <s v="https://apollo.pdc.wa.gov/public/registrations/registration?registration_id=49730"/>
    <n v="31264"/>
    <n v="35287"/>
    <n v="688909"/>
    <m/>
    <m/>
    <s v="Kenneth King"/>
    <s v="candidate"/>
    <m/>
    <n v="44796.66070601852"/>
  </r>
  <r>
    <s v="ca-2022-93188"/>
    <s v="RAMOB  027"/>
    <s v="CA"/>
    <n v="44230"/>
    <n v="44698"/>
    <m/>
    <m/>
    <s v="Electronic"/>
    <n v="44230"/>
    <x v="6"/>
    <s v="Candidate declared"/>
    <s v="Bill Ramos (BILL RAMOS)"/>
    <m/>
    <s v="1420 NW GILMAN BLVD #2268"/>
    <s v="ISSAQUAH"/>
    <s v="KING"/>
    <s v="WA"/>
    <n v="98027"/>
    <s v="COMPLIANCE@BLUEWAVEPOLITICS.COM"/>
    <s v="bill@voteramos.org"/>
    <s v="206-682-7328"/>
    <s v="STATE REPRESENTATIVE"/>
    <n v="13"/>
    <s v="LEG DISTRICT 05 - HOUSE"/>
    <n v="4787"/>
    <s v="KING"/>
    <s v="Legislative"/>
    <n v="104803"/>
    <s v="C"/>
    <s v="Registration and financial affairs"/>
    <s v="Candidate"/>
    <s v="Candidate"/>
    <m/>
    <m/>
    <n v="1"/>
    <s v="D"/>
    <x v="0"/>
    <n v="44873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142030.37"/>
    <n v="16127.09"/>
    <n v="154945.56"/>
    <n v="0"/>
    <n v="0"/>
    <n v="750"/>
    <n v="131.41"/>
    <n v="0"/>
    <s v="https://apollo.pdc.wa.gov/public/registrations/registration?registration_id=49945"/>
    <n v="26605"/>
    <n v="30263"/>
    <n v="93188"/>
    <n v="17157"/>
    <n v="5"/>
    <s v="Josie Olsen"/>
    <s v="candidate"/>
    <m/>
    <n v="45017.461655092593"/>
  </r>
  <r>
    <s v="ca-2024-3296709"/>
    <s v="KENNA--110"/>
    <s v="CA"/>
    <n v="45377"/>
    <n v="45418"/>
    <n v="45422"/>
    <m/>
    <s v="Electronic"/>
    <n v="45377"/>
    <x v="1"/>
    <s v="Candidate withdrew"/>
    <s v="Ana Ruiz Kennedy"/>
    <m/>
    <s v="P.O Box 1614"/>
    <s v="Pasco"/>
    <s v="FRANKLIN"/>
    <s v="WA"/>
    <n v="99301"/>
    <s v="info@anaruizkennedy.com"/>
    <s v="info@anaruizkennedy.com"/>
    <s v="509-540-3159"/>
    <s v="COUNTY COMMISSIONER"/>
    <n v="23"/>
    <s v="FRANKLIN CO"/>
    <n v="3306"/>
    <s v="FRANKLIN"/>
    <s v="Local"/>
    <n v="43975"/>
    <s v="C"/>
    <s v="Registration and financial affairs"/>
    <s v="Candidate"/>
    <s v="Candidate"/>
    <m/>
    <m/>
    <n v="2"/>
    <s v="D"/>
    <x v="0"/>
    <n v="45601"/>
    <s v="full"/>
    <b v="0"/>
    <m/>
    <m/>
    <m/>
    <m/>
    <m/>
    <m/>
    <m/>
    <m/>
    <m/>
    <m/>
    <m/>
    <m/>
    <m/>
    <s v="19550 International blvd suite 103"/>
    <s v="SeaTac"/>
    <s v="WA"/>
    <n v="98188"/>
    <s v="636-432-3168"/>
    <n v="7632.2"/>
    <n v="0"/>
    <n v="7695.45"/>
    <n v="0"/>
    <n v="0"/>
    <n v="0"/>
    <m/>
    <m/>
    <s v="https://apollo.pdc.wa.gov/public/registrations/registration?registration_id=59767"/>
    <n v="35999"/>
    <n v="45107"/>
    <n v="3296709"/>
    <n v="23849"/>
    <m/>
    <s v="Jessica Pisane"/>
    <s v="candidate"/>
    <m/>
    <n v="45502.560798611114"/>
  </r>
  <r>
    <s v="ca-2024-3311761"/>
    <s v="WOODC--902"/>
    <s v="CA"/>
    <n v="45425"/>
    <n v="45422"/>
    <m/>
    <m/>
    <s v="Electronic"/>
    <n v="45425"/>
    <x v="1"/>
    <s v="Candidate declared"/>
    <s v="Craig R Woodard"/>
    <m/>
    <s v="128 N 2nd, P.O Box 2400"/>
    <s v="Walla Walla"/>
    <s v="WALLA WALLA"/>
    <s v="WA"/>
    <n v="99362"/>
    <s v="craigwoodard1@gmail.com"/>
    <s v="craigwoodard1@gmail.com"/>
    <s v="951-201-7874"/>
    <s v="STATE REPRESENTATIVE"/>
    <n v="13"/>
    <s v="LEG DISTRICT 16 - HOUSE"/>
    <n v="4809"/>
    <s v="WALLA WALLA"/>
    <s v="Legislative"/>
    <n v="92605"/>
    <s v="C"/>
    <s v="Registration and financial affairs"/>
    <s v="Candidate"/>
    <s v="Candidate"/>
    <m/>
    <m/>
    <n v="2"/>
    <s v="D"/>
    <x v="0"/>
    <n v="45601"/>
    <s v="full"/>
    <b v="1"/>
    <b v="1"/>
    <b v="1"/>
    <s v="Qualified for general"/>
    <s v="Lost in general"/>
    <m/>
    <m/>
    <m/>
    <m/>
    <m/>
    <m/>
    <m/>
    <m/>
    <m/>
    <s v="19550 International blvd suite 103"/>
    <s v="SeaTac"/>
    <s v="WA"/>
    <n v="98188"/>
    <s v="636-432-3168"/>
    <n v="24229.63"/>
    <n v="0"/>
    <n v="20613.939999999999"/>
    <n v="0"/>
    <n v="0"/>
    <n v="0"/>
    <n v="921.77"/>
    <n v="0"/>
    <s v="https://apollo.pdc.wa.gov/public/registrations/registration?registration_id=60580"/>
    <n v="36490"/>
    <n v="46185"/>
    <n v="3311761"/>
    <n v="24223"/>
    <n v="16"/>
    <s v="Jessica Pisane"/>
    <s v="candidate"/>
    <m/>
    <n v="45646.170138888891"/>
  </r>
  <r>
    <s v="ca-2024-3236506"/>
    <s v="VANDK3 382"/>
    <s v="CA"/>
    <n v="45112"/>
    <n v="45418"/>
    <m/>
    <m/>
    <s v="Electronic"/>
    <n v="45112"/>
    <x v="1"/>
    <s v="Candidate declared"/>
    <s v="Kevin W. Van De Wege (Kevin Van De Wege)"/>
    <m/>
    <s v="PO Box 9100"/>
    <s v="Seattle"/>
    <m/>
    <s v="WA"/>
    <n v="98109"/>
    <s v="Kevin@kevinforlandscommissioner.org"/>
    <s v="kevin@kevinforlandscommissioner.org"/>
    <s v="360- 477-0548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0"/>
    <s v="Lost in primary"/>
    <m/>
    <m/>
    <m/>
    <m/>
    <m/>
    <m/>
    <m/>
    <m/>
    <m/>
    <m/>
    <s v="PO Box 9100"/>
    <s v="Seattle"/>
    <s v="WA"/>
    <n v="98109"/>
    <s v="206-745-2010"/>
    <n v="298619.03000000003"/>
    <n v="0"/>
    <n v="298855.38"/>
    <n v="0"/>
    <n v="0"/>
    <n v="0"/>
    <n v="736246.52"/>
    <n v="0"/>
    <s v="https://apollo.pdc.wa.gov/public/registrations/registration?registration_id=59796"/>
    <n v="34569"/>
    <n v="26330"/>
    <n v="3236506"/>
    <n v="20899"/>
    <m/>
    <s v="Jason Bennett"/>
    <s v="candidate"/>
    <m/>
    <n v="45667.788460648146"/>
  </r>
  <r>
    <s v="ca-2024-3296675"/>
    <s v="WILSJ--366"/>
    <s v="CA"/>
    <n v="45368"/>
    <m/>
    <m/>
    <m/>
    <m/>
    <n v="45368"/>
    <x v="1"/>
    <s v="Candidate registered"/>
    <s v="Jeffrey D. Wilson"/>
    <s v="WILSON4KCC2"/>
    <s v="3300 Beach Drive East"/>
    <s v="Port Orchard"/>
    <s v="KITSAP"/>
    <s v="Washington"/>
    <s v="98366-8117"/>
    <s v="wilson4kcc2@gmail.com"/>
    <s v="wilson4kcc2@gmail.com"/>
    <s v="360.550.2288"/>
    <s v="COUNTY COMMISSIONER"/>
    <n v="23"/>
    <s v="KITSAP CO"/>
    <n v="3539"/>
    <s v="KITSAP"/>
    <s v="Local"/>
    <n v="185131"/>
    <s v="C"/>
    <s v="Registration and financial affairs"/>
    <s v="Candidate"/>
    <s v="Candidate"/>
    <m/>
    <m/>
    <n v="2"/>
    <s v="D"/>
    <x v="0"/>
    <n v="45601"/>
    <s v="mini"/>
    <b v="1"/>
    <m/>
    <m/>
    <m/>
    <m/>
    <m/>
    <m/>
    <m/>
    <m/>
    <m/>
    <m/>
    <m/>
    <m/>
    <m/>
    <s v="3300 Beach Drive East"/>
    <s v="Port Orchard"/>
    <s v="Washington"/>
    <s v="98366-8117"/>
    <s v="360.550.2288"/>
    <m/>
    <m/>
    <m/>
    <m/>
    <m/>
    <m/>
    <m/>
    <m/>
    <s v="https://apollo.pdc.wa.gov/public/registrations/registration?registration_id=59810"/>
    <n v="36031"/>
    <n v="30910"/>
    <n v="3296675"/>
    <m/>
    <m/>
    <s v="Jeffrey D. Wilson"/>
    <s v="candidate"/>
    <m/>
    <n v="45397.843877314815"/>
  </r>
  <r>
    <s v="ca-2024-689009"/>
    <s v="CHRIY  504"/>
    <s v="CA"/>
    <n v="44928"/>
    <n v="45418"/>
    <m/>
    <m/>
    <s v="Electronic"/>
    <n v="44928"/>
    <x v="1"/>
    <s v="Candidate declared"/>
    <s v="Yasmin A. Trudeau (Yasmin Trudeau)"/>
    <m/>
    <s v="PO Box 7437"/>
    <s v="Tacoma"/>
    <s v="PIERCE"/>
    <s v="WA"/>
    <n v="98417"/>
    <s v="peopleforyasmin@gmail.com"/>
    <s v="peopleforyasmin@gmail.com"/>
    <s v="714-474-3190"/>
    <s v="STATE SENATOR"/>
    <n v="12"/>
    <s v="LEG DISTRICT 27 - SENATE"/>
    <n v="4756"/>
    <s v="PIERCE"/>
    <s v="Legislative"/>
    <n v="93147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31191.69"/>
    <n v="25000"/>
    <n v="128605.86"/>
    <n v="0"/>
    <n v="0"/>
    <n v="2750"/>
    <n v="1337.07"/>
    <n v="0"/>
    <s v="https://apollo.pdc.wa.gov/public/registrations/registration?registration_id=53595"/>
    <n v="31524"/>
    <n v="25964"/>
    <n v="689009"/>
    <n v="19994"/>
    <n v="27"/>
    <s v="Jason Bennett"/>
    <s v="candidate"/>
    <m/>
    <n v="45667.778229166666"/>
  </r>
  <r>
    <s v="ca-2024-689164"/>
    <s v="BERRE--109"/>
    <s v="CA"/>
    <n v="44965"/>
    <n v="45419"/>
    <m/>
    <m/>
    <s v="Electronic"/>
    <n v="44965"/>
    <x v="1"/>
    <s v="Candidate declared"/>
    <s v="Elizabeth Berry (Liz Berry)"/>
    <m/>
    <s v="PO Box 9100"/>
    <s v="Seattle"/>
    <s v="KING"/>
    <s v="WA"/>
    <n v="98109"/>
    <s v="info@lizberry.com"/>
    <s v="liz@lizberry.com"/>
    <s v="206.923.9296"/>
    <s v="STATE REPRESENTATIVE"/>
    <n v="13"/>
    <s v="LEG DISTRICT 36 - HOUSE"/>
    <n v="4850"/>
    <s v="KING"/>
    <s v="Legislative"/>
    <n v="108345"/>
    <s v="C"/>
    <s v="Registration and financial affairs"/>
    <s v="Candidate"/>
    <s v="Candidate"/>
    <m/>
    <m/>
    <n v="2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148842.93"/>
    <n v="21703.78"/>
    <n v="155707.54"/>
    <n v="0"/>
    <n v="0"/>
    <n v="2000"/>
    <n v="120.4"/>
    <n v="0"/>
    <s v="https://apollo.pdc.wa.gov/public/registrations/registration?registration_id=59895"/>
    <n v="31776"/>
    <n v="30399"/>
    <n v="689164"/>
    <n v="19922"/>
    <n v="36"/>
    <s v="Jason Bennett"/>
    <s v="candidate"/>
    <m/>
    <n v="45756.672789351855"/>
  </r>
  <r>
    <s v="ca-2023-689042"/>
    <s v="FOURW  589"/>
    <s v="CA"/>
    <n v="44931"/>
    <n v="45061"/>
    <m/>
    <m/>
    <s v="Electronic"/>
    <n v="44931"/>
    <x v="15"/>
    <s v="Candidate declared"/>
    <s v="Wayne Fournier (WAYNE FOURNIER)"/>
    <m/>
    <s v="PO BOX 950"/>
    <s v="TENINO"/>
    <s v="THURSTON"/>
    <s v="WASHINGTON (WA)"/>
    <n v="98589"/>
    <s v="wayne@waynefournier.com"/>
    <s v="wfournier@hotmail.com"/>
    <n v="3602805421"/>
    <s v="COUNTY COMMISSIONER"/>
    <n v="23"/>
    <s v="THURSTON CO"/>
    <n v="4229"/>
    <s v="THURSTON"/>
    <s v="Local"/>
    <n v="195676"/>
    <s v="C"/>
    <s v="Registration and financial affairs"/>
    <s v="Candidate"/>
    <s v="Candidate"/>
    <m/>
    <m/>
    <s v="Commissioner District No. 4"/>
    <s v="D"/>
    <x v="0"/>
    <n v="45237"/>
    <s v="full"/>
    <b v="1"/>
    <b v="1"/>
    <b v="1"/>
    <s v="Qualified for general"/>
    <s v="Won in general"/>
    <m/>
    <m/>
    <m/>
    <m/>
    <m/>
    <m/>
    <m/>
    <m/>
    <m/>
    <s v="PO BOX 950"/>
    <s v="TENINO"/>
    <s v="WASHINGTON (WA)"/>
    <n v="98589"/>
    <n v="3602805421"/>
    <n v="70066.789999999994"/>
    <n v="0"/>
    <n v="64751.01"/>
    <n v="0"/>
    <n v="0"/>
    <n v="0"/>
    <n v="533.03"/>
    <n v="0"/>
    <s v="https://apollo.pdc.wa.gov/public/registrations/registration?registration_id=54410"/>
    <n v="31581"/>
    <n v="25394"/>
    <n v="689042"/>
    <n v="19537"/>
    <m/>
    <s v="DANIELLE WESTBROOK"/>
    <s v="candidate"/>
    <m/>
    <n v="45397.823414351849"/>
  </r>
  <r>
    <s v="ca-2024-3311841"/>
    <s v="SCOTP--491"/>
    <s v="CA"/>
    <n v="45426"/>
    <n v="45422"/>
    <m/>
    <m/>
    <m/>
    <n v="45426"/>
    <x v="1"/>
    <s v="Candidate declared"/>
    <s v="Paige Scott"/>
    <m/>
    <s v="PO Box 142209"/>
    <s v="Spokane Valley"/>
    <s v="SPOKANE"/>
    <s v="WA"/>
    <n v="99214"/>
    <s v="4010dempct@gmail.com"/>
    <s v="4010dempct@gmail.com"/>
    <s v="509-927-1384"/>
    <s v="STATE SENATOR"/>
    <n v="12"/>
    <s v="LEG DISTRICT 04 - SENATE"/>
    <n v="4733"/>
    <s v="SPOKANE"/>
    <s v="Legislative"/>
    <n v="110979"/>
    <s v="C"/>
    <s v="Registration and financial affairs"/>
    <s v="Candidate"/>
    <s v="Candidate"/>
    <m/>
    <m/>
    <m/>
    <s v="D"/>
    <x v="0"/>
    <n v="45601"/>
    <s v="mini"/>
    <b v="1"/>
    <b v="1"/>
    <b v="0"/>
    <s v="Lost in primary"/>
    <m/>
    <m/>
    <m/>
    <m/>
    <m/>
    <m/>
    <m/>
    <m/>
    <m/>
    <m/>
    <s v="528 E Spokane Falls Blvd Ste 501"/>
    <s v="Spokane"/>
    <s v="WA"/>
    <n v="99202"/>
    <s v="509-931-1361"/>
    <m/>
    <m/>
    <m/>
    <m/>
    <m/>
    <m/>
    <m/>
    <m/>
    <s v="https://apollo.pdc.wa.gov/public/registrations/registration?registration_id=60452"/>
    <n v="36583"/>
    <n v="46218"/>
    <n v="3311841"/>
    <m/>
    <n v="4"/>
    <s v="David Green"/>
    <s v="candidate"/>
    <m/>
    <n v="45533.294976851852"/>
  </r>
  <r>
    <s v="ca-2024-3311830"/>
    <s v="KINNA--674"/>
    <s v="CA"/>
    <n v="45427"/>
    <n v="45422"/>
    <m/>
    <m/>
    <m/>
    <n v="45427"/>
    <x v="1"/>
    <s v="Candidate declared"/>
    <s v="Ahndylyn Kinney"/>
    <m/>
    <s v="PO BOX 15529 SEATTLE, WA 98115"/>
    <s v="Seattle"/>
    <s v="KING"/>
    <s v="WA"/>
    <n v="98115"/>
    <s v="ahndylynforseattle@gmail.com"/>
    <s v="ahndylynk@gmail.com"/>
    <n v="4153732747"/>
    <s v="STATE REPRESENTATIVE"/>
    <n v="13"/>
    <s v="LEG DISTRICT 46 - HOUSE"/>
    <n v="4870"/>
    <s v="KING"/>
    <s v="Legislative"/>
    <n v="101583"/>
    <s v="C"/>
    <s v="Registration and financial affairs"/>
    <s v="Candidate"/>
    <s v="Candidate"/>
    <m/>
    <m/>
    <n v="1"/>
    <s v="D"/>
    <x v="0"/>
    <n v="45601"/>
    <s v="mini"/>
    <b v="1"/>
    <b v="1"/>
    <b v="0"/>
    <s v="Lost in primary"/>
    <m/>
    <m/>
    <m/>
    <m/>
    <m/>
    <m/>
    <m/>
    <m/>
    <m/>
    <m/>
    <s v="PO BOX 15529 SEATTLE, WA 98115"/>
    <s v="Seattle"/>
    <s v="WA"/>
    <n v="98115"/>
    <n v="4153732747"/>
    <m/>
    <m/>
    <m/>
    <m/>
    <m/>
    <m/>
    <m/>
    <m/>
    <s v="https://apollo.pdc.wa.gov/public/registrations/registration?registration_id=60462"/>
    <n v="36591"/>
    <n v="46207"/>
    <n v="3311830"/>
    <m/>
    <n v="46"/>
    <s v="Michael Noack"/>
    <s v="candidate"/>
    <m/>
    <n v="45533.297048611108"/>
  </r>
  <r>
    <s v="ca-2024-3296809"/>
    <s v="JONES--574"/>
    <s v="CA"/>
    <n v="45405"/>
    <m/>
    <m/>
    <m/>
    <m/>
    <n v="45405"/>
    <x v="1"/>
    <s v="Candidate registered"/>
    <s v="Sherrie Jones"/>
    <m/>
    <s v="PO Box 1312"/>
    <s v="Brush Prairie"/>
    <s v="CLARK"/>
    <s v="WA"/>
    <n v="98606"/>
    <s v="Sherrie@votesherriejones.com"/>
    <m/>
    <s v="360-559-1555"/>
    <s v="STATE REPRESENTATIVE"/>
    <n v="13"/>
    <s v="LEG DISTRICT 17 - HOUSE"/>
    <n v="4811"/>
    <s v="CLARK"/>
    <s v="Legislative"/>
    <n v="108025"/>
    <s v="C"/>
    <s v="Registration and financial affairs"/>
    <s v="Candidate"/>
    <s v="Candidate"/>
    <m/>
    <m/>
    <m/>
    <s v="D"/>
    <x v="0"/>
    <n v="45601"/>
    <s v="full"/>
    <b v="1"/>
    <m/>
    <m/>
    <m/>
    <m/>
    <m/>
    <m/>
    <m/>
    <m/>
    <m/>
    <m/>
    <m/>
    <m/>
    <m/>
    <s v="19550 International blvd Suite 103"/>
    <s v="SeaTac"/>
    <s v="WA"/>
    <n v="98188"/>
    <s v="636-432-3168"/>
    <m/>
    <m/>
    <m/>
    <m/>
    <m/>
    <m/>
    <m/>
    <m/>
    <s v="https://apollo.pdc.wa.gov/public/registrations/registration?registration_id=60047"/>
    <n v="36241"/>
    <n v="45185"/>
    <n v="3296809"/>
    <m/>
    <n v="17"/>
    <s v="Jessica Pisane"/>
    <s v="candidate"/>
    <m/>
    <n v="45405.445983796293"/>
  </r>
  <r>
    <s v="ca-2020-25979"/>
    <s v="EISEH--339"/>
    <s v="CA"/>
    <n v="43948"/>
    <m/>
    <m/>
    <m/>
    <s v="Electronic"/>
    <n v="43948"/>
    <x v="4"/>
    <s v="Candidate registered"/>
    <s v="Heidi L. Eisenhour (Heidi Eisenhour)"/>
    <m/>
    <s v="PO Box 338"/>
    <s v="Port Hadlock"/>
    <s v="JEFFERSON"/>
    <s v="WA"/>
    <n v="98339"/>
    <s v="heidi4commissioner@gmail.com"/>
    <s v="heidi4commissioner@gmail.com"/>
    <s v="360-643-1308"/>
    <s v="COUNTY COMMISSIONER"/>
    <n v="23"/>
    <s v="JEFFERSON CO"/>
    <n v="3433"/>
    <s v="JEFFERSON"/>
    <s v="Local"/>
    <n v="25861"/>
    <s v="C"/>
    <s v="Registration and financial affairs"/>
    <s v="Candidate"/>
    <s v="Candidate"/>
    <m/>
    <m/>
    <n v="2"/>
    <s v="D"/>
    <x v="0"/>
    <n v="44138"/>
    <s v="mini"/>
    <b v="1"/>
    <b v="1"/>
    <b v="1"/>
    <s v="Qualified for general"/>
    <s v="Won in general"/>
    <m/>
    <m/>
    <m/>
    <m/>
    <m/>
    <m/>
    <m/>
    <m/>
    <m/>
    <s v="PO Box 338"/>
    <s v="Port Hadlock"/>
    <s v="WA"/>
    <n v="98339"/>
    <s v="360-643-1051"/>
    <n v="43905"/>
    <n v="75"/>
    <n v="40482.230000000003"/>
    <n v="0"/>
    <n v="0"/>
    <n v="0"/>
    <m/>
    <m/>
    <s v="https://apollo.pdc.wa.gov/public/registrations/registration?registration_id=60467"/>
    <n v="25267"/>
    <n v="29923"/>
    <n v="25979"/>
    <n v="533"/>
    <m/>
    <s v="Kristina Mayer"/>
    <s v="candidate"/>
    <m/>
    <n v="45427.406342592592"/>
  </r>
  <r>
    <s v="ca-2024-3309343"/>
    <s v="GONZE--639"/>
    <s v="CA"/>
    <n v="45420"/>
    <n v="45421"/>
    <m/>
    <m/>
    <s v="Electronic"/>
    <n v="45420"/>
    <x v="1"/>
    <s v="Candidate declared"/>
    <s v="Erasmo Ruiz Gonzalez"/>
    <m/>
    <s v="18610 16th Ave CT E"/>
    <s v="Spanaway"/>
    <s v="PIERCE"/>
    <s v="WA"/>
    <n v="98387"/>
    <s v="erasmoruizwald2senator@gmail.com"/>
    <s v="erasmoruizwald2senator@gmail.com"/>
    <s v="541-645-0296"/>
    <s v="STATE SENATOR"/>
    <n v="12"/>
    <s v="LEG DISTRICT 02 - SENATE"/>
    <n v="4731"/>
    <s v="PIERCE"/>
    <s v="Legislative"/>
    <n v="102476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Lost in general"/>
    <m/>
    <m/>
    <m/>
    <m/>
    <m/>
    <m/>
    <m/>
    <m/>
    <m/>
    <s v="18610 16th Ave CT E"/>
    <s v="Spanaway"/>
    <s v="WA"/>
    <n v="98387"/>
    <s v="541-645-0296"/>
    <n v="19405.32"/>
    <n v="1716.94"/>
    <n v="18592.759999999998"/>
    <n v="0"/>
    <n v="0"/>
    <n v="0"/>
    <n v="120.4"/>
    <n v="0"/>
    <s v="https://apollo.pdc.wa.gov/public/registrations/registration?registration_id=60477"/>
    <n v="36419"/>
    <n v="46125"/>
    <n v="3309343"/>
    <n v="24079"/>
    <n v="2"/>
    <s v="Bob Akervick"/>
    <s v="candidate"/>
    <m/>
    <n v="45646.170138888891"/>
  </r>
  <r>
    <s v="ca-2024-3296788"/>
    <s v="FELIB--622"/>
    <s v="CA"/>
    <n v="45398"/>
    <n v="45418"/>
    <m/>
    <m/>
    <s v="Electronic"/>
    <n v="45398"/>
    <x v="1"/>
    <s v="Candidate declared"/>
    <s v="Brynn Felix"/>
    <m/>
    <s v="258 4th Street"/>
    <s v="Bremerton"/>
    <s v="KITSAP"/>
    <s v="WA"/>
    <n v="98337"/>
    <s v="brynn.felix@gmail.com"/>
    <s v="brynn.felix@gmail.com"/>
    <s v="360-990-1225"/>
    <s v="STATE REPRESENTATIVE"/>
    <n v="13"/>
    <s v="LEG DISTRICT 23 - HOUSE"/>
    <n v="3558"/>
    <s v="KITSAP"/>
    <s v="Legislative"/>
    <n v="108168"/>
    <s v="C"/>
    <s v="Registration and financial affairs"/>
    <s v="Candidate"/>
    <s v="Candidate"/>
    <m/>
    <m/>
    <n v="2"/>
    <s v="D"/>
    <x v="0"/>
    <n v="45601"/>
    <s v="full"/>
    <b v="1"/>
    <b v="1"/>
    <b v="0"/>
    <s v="Lost in primary"/>
    <m/>
    <m/>
    <m/>
    <m/>
    <m/>
    <m/>
    <m/>
    <m/>
    <m/>
    <m/>
    <s v="PO Box 9100"/>
    <s v="Seattle"/>
    <s v="WA"/>
    <n v="98109"/>
    <s v="206-745-2010"/>
    <n v="174596.54"/>
    <n v="0"/>
    <n v="182365.27"/>
    <n v="0"/>
    <n v="0"/>
    <n v="0"/>
    <n v="55.22"/>
    <n v="41187.53"/>
    <s v="https://apollo.pdc.wa.gov/public/registrations/registration?registration_id=60089"/>
    <n v="36203"/>
    <n v="45165"/>
    <n v="3296788"/>
    <n v="23976"/>
    <n v="23"/>
    <s v="Jason Bennett"/>
    <s v="candidate"/>
    <m/>
    <n v="45533.293333333335"/>
  </r>
  <r>
    <s v="ca-2018-166"/>
    <s v="SMITJ  373"/>
    <s v="CA"/>
    <n v="43157"/>
    <m/>
    <m/>
    <m/>
    <s v="Electronic"/>
    <n v="43157"/>
    <x v="3"/>
    <s v="Candidate registered"/>
    <s v="Jamie Smith (JAMIE SMITH)"/>
    <m/>
    <s v="210 W Pioneer Unit 215"/>
    <s v="Puyallup"/>
    <s v="PIERCE"/>
    <s v="WA"/>
    <n v="98371"/>
    <s v="dave.kacoroski@comcast.net"/>
    <s v="votejamiesmith@gmail.com"/>
    <n v="12534466756"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n v="1"/>
    <s v="D"/>
    <x v="0"/>
    <n v="43410"/>
    <s v="full"/>
    <b v="1"/>
    <m/>
    <m/>
    <s v="Qualified for general"/>
    <s v="Lost in general"/>
    <s v="Open seat"/>
    <m/>
    <m/>
    <m/>
    <m/>
    <m/>
    <m/>
    <m/>
    <m/>
    <s v="210 W Pioneer Unit 215"/>
    <s v="PUYALLUP"/>
    <s v="WA"/>
    <n v="98373"/>
    <n v="12534466756"/>
    <n v="71856.37"/>
    <n v="305.07"/>
    <n v="69616.44"/>
    <n v="-2500"/>
    <n v="0"/>
    <n v="0"/>
    <n v="27129.93"/>
    <n v="0"/>
    <s v="https://apollo.pdc.wa.gov/public/registrations/registration?registration_id=55129"/>
    <n v="18141"/>
    <n v="6"/>
    <n v="166"/>
    <n v="3714"/>
    <n v="25"/>
    <s v="David Kacoroski"/>
    <s v="candidate"/>
    <m/>
    <n v="45274.571562500001"/>
  </r>
  <r>
    <s v="ca-2022-595618"/>
    <s v="SMITJ  373"/>
    <s v="CA"/>
    <n v="44703"/>
    <n v="44699"/>
    <m/>
    <m/>
    <s v="Electronic"/>
    <n v="44703"/>
    <x v="6"/>
    <s v="Candidate declared"/>
    <s v="Jamie Smith"/>
    <m/>
    <s v="210 W Pioneer Unit 215"/>
    <s v="Puyallup"/>
    <s v="PIERCE"/>
    <s v="WA"/>
    <n v="98371"/>
    <s v="dave.kacoroski@comcast.net"/>
    <s v="votejamiesmith@gmail.com"/>
    <n v="2534466756"/>
    <s v="STATE REPRESENTATIVE"/>
    <n v="13"/>
    <s v="LEG DISTRICT 25 - HOUSE"/>
    <n v="4827"/>
    <s v="PIERCE"/>
    <s v="Legislative"/>
    <n v="96456"/>
    <s v="C"/>
    <s v="Registration and financial affairs"/>
    <s v="Candidate"/>
    <s v="Candidate"/>
    <m/>
    <m/>
    <n v="1"/>
    <s v="D"/>
    <x v="0"/>
    <n v="44873"/>
    <s v="full"/>
    <b v="1"/>
    <b v="1"/>
    <b v="1"/>
    <s v="Qualified for general"/>
    <s v="Lost in general"/>
    <m/>
    <m/>
    <m/>
    <m/>
    <m/>
    <m/>
    <m/>
    <m/>
    <m/>
    <s v="210 W Pioneer Unit 215"/>
    <s v="Puyallup"/>
    <s v="WA"/>
    <n v="98371"/>
    <n v="2534466756"/>
    <n v="3680.12"/>
    <n v="2000"/>
    <n v="5680.12"/>
    <n v="0"/>
    <n v="0"/>
    <n v="0"/>
    <n v="131.41"/>
    <n v="0"/>
    <s v="https://apollo.pdc.wa.gov/public/registrations/registration?registration_id=55131"/>
    <n v="30831"/>
    <n v="6"/>
    <n v="595618"/>
    <n v="19252"/>
    <n v="25"/>
    <s v="David Kacoroski"/>
    <s v="candidate"/>
    <m/>
    <n v="45644.837939814817"/>
  </r>
  <r>
    <s v="ca-2024-3253692"/>
    <s v="KELSM--866"/>
    <s v="CA"/>
    <n v="45293"/>
    <n v="45420"/>
    <m/>
    <m/>
    <s v="Electronic"/>
    <n v="45293"/>
    <x v="1"/>
    <s v="Candidate declared"/>
    <s v="Michaela Kelso"/>
    <m/>
    <s v="PO Box 9958"/>
    <s v="Spokane"/>
    <s v="SPOKANE"/>
    <s v="WA"/>
    <n v="99209"/>
    <s v="kelso4wa@yahoo.com"/>
    <s v="kelso4wa@yahoo.com"/>
    <s v="509-609-4155"/>
    <s v="STATE REPRESENTATIVE"/>
    <n v="13"/>
    <s v="LEG DISTRICT 06 - HOUSE"/>
    <n v="4789"/>
    <s v="SPOKANE"/>
    <s v="Legislative"/>
    <n v="103846"/>
    <s v="C"/>
    <s v="Registration and financial affairs"/>
    <s v="Candidate"/>
    <s v="Candidate"/>
    <m/>
    <m/>
    <n v="2"/>
    <s v="D"/>
    <x v="0"/>
    <n v="45601"/>
    <s v="full"/>
    <b v="1"/>
    <b v="1"/>
    <b v="1"/>
    <s v="Qualified for general"/>
    <s v="Lost in general"/>
    <m/>
    <m/>
    <m/>
    <m/>
    <m/>
    <m/>
    <m/>
    <m/>
    <m/>
    <s v="PO Box 9958"/>
    <s v="Spokane"/>
    <s v="WA"/>
    <n v="99209"/>
    <s v="509-609-4155"/>
    <n v="8893.2199999999993"/>
    <n v="0"/>
    <n v="9456.65"/>
    <n v="1000"/>
    <n v="0"/>
    <n v="0"/>
    <n v="856.61"/>
    <n v="0"/>
    <s v="https://apollo.pdc.wa.gov/public/registrations/registration?registration_id=55198"/>
    <n v="35159"/>
    <n v="35198"/>
    <n v="3253692"/>
    <n v="23605"/>
    <n v="6"/>
    <s v="Naida Spencer"/>
    <s v="candidate"/>
    <m/>
    <n v="45662.804143518515"/>
  </r>
  <r>
    <s v="ca-2024-3287985"/>
    <s v="TOLID--003"/>
    <s v="CA"/>
    <n v="45320"/>
    <m/>
    <m/>
    <m/>
    <m/>
    <n v="45320"/>
    <x v="1"/>
    <s v="Candidate registered"/>
    <s v="Desirée Chantal Toliver"/>
    <s v="DCT"/>
    <s v="General delivery"/>
    <s v="Olympia"/>
    <m/>
    <s v="WA"/>
    <n v="98502"/>
    <s v="toliverforgovernor@proton.me"/>
    <s v="desireetoliverforoly@gmail.com"/>
    <n v="3606638587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mini"/>
    <b v="1"/>
    <m/>
    <m/>
    <m/>
    <m/>
    <m/>
    <m/>
    <m/>
    <m/>
    <m/>
    <m/>
    <m/>
    <m/>
    <m/>
    <s v="General delivery"/>
    <s v="Olympia"/>
    <s v="WA"/>
    <n v="98502"/>
    <s v="360-292-0660"/>
    <m/>
    <m/>
    <m/>
    <m/>
    <m/>
    <m/>
    <m/>
    <m/>
    <s v="https://apollo.pdc.wa.gov/public/registrations/registration?registration_id=60131"/>
    <n v="35777"/>
    <n v="36880"/>
    <n v="3287985"/>
    <m/>
    <m/>
    <s v="Micheal Wayland"/>
    <s v="candidate"/>
    <m/>
    <n v="45413.14329861111"/>
  </r>
  <r>
    <s v="ca-2024-3279393"/>
    <s v="HOGLT--577"/>
    <s v="CA"/>
    <n v="45309"/>
    <n v="45422"/>
    <m/>
    <m/>
    <s v="Electronic"/>
    <n v="45309"/>
    <x v="1"/>
    <s v="Candidate declared"/>
    <s v="Tela C Hogle (Tela Hogle)"/>
    <m/>
    <s v="PO BOX 1733"/>
    <s v="Olympia"/>
    <s v="THURSTON"/>
    <s v="WA"/>
    <n v="98507"/>
    <s v="friendsfortelahogle@gmail.com"/>
    <s v="tela@telahogle.com"/>
    <s v="(970) 929-8352"/>
    <s v="STATE SENATOR"/>
    <n v="12"/>
    <s v="LEG DISTRICT 22 - SENATE"/>
    <n v="4751"/>
    <s v="THURSTON"/>
    <s v="Legislative"/>
    <n v="105342"/>
    <s v="C"/>
    <s v="Registration and financial affairs"/>
    <s v="Candidate"/>
    <s v="Candidate"/>
    <m/>
    <m/>
    <m/>
    <s v="D"/>
    <x v="0"/>
    <n v="45601"/>
    <s v="full"/>
    <b v="1"/>
    <b v="1"/>
    <b v="0"/>
    <s v="Lost in primary"/>
    <m/>
    <m/>
    <m/>
    <m/>
    <m/>
    <m/>
    <m/>
    <m/>
    <m/>
    <m/>
    <s v="PO BOX 1733"/>
    <s v="Olympia"/>
    <s v="WA"/>
    <n v="98507"/>
    <s v="(360) 888-7045"/>
    <n v="5615.64"/>
    <n v="102.91"/>
    <n v="5590.76"/>
    <n v="0"/>
    <n v="0"/>
    <n v="0"/>
    <m/>
    <m/>
    <s v="https://apollo.pdc.wa.gov/public/registrations/registration?registration_id=57269"/>
    <n v="35457"/>
    <n v="44219"/>
    <n v="3279393"/>
    <n v="23469"/>
    <n v="22"/>
    <s v="Jenna Kemp"/>
    <s v="candidate"/>
    <m/>
    <n v="45600.619120370371"/>
  </r>
  <r>
    <s v="ca-2027-3253717"/>
    <s v="PETES  026"/>
    <s v="CA"/>
    <n v="45302"/>
    <m/>
    <m/>
    <m/>
    <s v="Electronic"/>
    <n v="45302"/>
    <x v="20"/>
    <s v="Candidate registered"/>
    <s v="Strom Peterson"/>
    <m/>
    <s v="PO Box 20776"/>
    <s v="Seattle"/>
    <s v="SNOHOMISH"/>
    <s v="WA"/>
    <n v="98102"/>
    <s v="votestrom@gmail.com"/>
    <s v="votestrom@gmail.com"/>
    <s v="206-799-7363"/>
    <s v="COUNTY COUNCIL MEMBER"/>
    <n v="25"/>
    <s v="SNOHOMISH CO"/>
    <n v="4107"/>
    <s v="SNOHOMISH"/>
    <s v="Local"/>
    <n v="741235"/>
    <s v="C"/>
    <s v="Registration and financial affairs"/>
    <s v="Candidate"/>
    <s v="Candidate"/>
    <m/>
    <m/>
    <n v="3"/>
    <s v="D"/>
    <x v="0"/>
    <n v="46693"/>
    <s v="full"/>
    <b v="1"/>
    <m/>
    <m/>
    <m/>
    <m/>
    <m/>
    <m/>
    <m/>
    <m/>
    <m/>
    <m/>
    <m/>
    <m/>
    <m/>
    <s v="349 16th Ave E #60"/>
    <s v="Seattle"/>
    <s v="WA"/>
    <n v="98112"/>
    <s v="206-218-3108"/>
    <n v="0"/>
    <n v="6023.75"/>
    <n v="3007.83"/>
    <n v="0"/>
    <n v="0"/>
    <n v="0"/>
    <m/>
    <m/>
    <s v="https://apollo.pdc.wa.gov/public/registrations/registration?registration_id=57205"/>
    <n v="35440"/>
    <n v="159"/>
    <n v="3253717"/>
    <n v="24257"/>
    <m/>
    <s v="Abbot Taylor"/>
    <s v="candidate"/>
    <m/>
    <n v="45758.594236111108"/>
  </r>
  <r>
    <s v="ca-2024-3296798"/>
    <s v="LETID--958"/>
    <s v="CA"/>
    <n v="45401"/>
    <n v="45421"/>
    <m/>
    <m/>
    <s v="Electronic"/>
    <n v="45401"/>
    <x v="1"/>
    <s v="Candidate declared"/>
    <s v="Deken Letinich"/>
    <m/>
    <s v="PO Box 822782"/>
    <s v="Vancouver"/>
    <s v="CLARK"/>
    <s v="WA"/>
    <n v="98682"/>
    <s v="info@electdeken.com"/>
    <s v="info@ElectDeken.com"/>
    <s v="360-567-7417"/>
    <s v="STATE REPRESENTATIVE"/>
    <n v="13"/>
    <s v="LEG DISTRICT 18 - HOUSE"/>
    <n v="4813"/>
    <s v="CLARK"/>
    <s v="Legislative"/>
    <n v="105970"/>
    <s v="C"/>
    <s v="Registration and financial affairs"/>
    <s v="Candidate"/>
    <s v="Candidate"/>
    <m/>
    <m/>
    <n v="1"/>
    <s v="D"/>
    <x v="0"/>
    <n v="45601"/>
    <s v="full"/>
    <b v="1"/>
    <b v="1"/>
    <b v="1"/>
    <s v="Qualified for general"/>
    <s v="Lost in general"/>
    <m/>
    <m/>
    <m/>
    <m/>
    <m/>
    <m/>
    <m/>
    <m/>
    <m/>
    <s v="PO Box 9100"/>
    <s v="Seattle"/>
    <s v="WA"/>
    <n v="98109"/>
    <s v="206-745-2010"/>
    <n v="193705.05"/>
    <n v="0"/>
    <n v="192133.32"/>
    <n v="1045.53"/>
    <n v="0"/>
    <n v="0"/>
    <n v="120.4"/>
    <n v="0"/>
    <s v="https://apollo.pdc.wa.gov/public/registrations/registration?registration_id=60843"/>
    <n v="36226"/>
    <n v="45182"/>
    <n v="3296798"/>
    <n v="23973"/>
    <n v="18"/>
    <s v="Jason Bennett"/>
    <s v="candidate"/>
    <m/>
    <n v="45697.358043981483"/>
  </r>
  <r>
    <s v="ca-2022-567797"/>
    <s v="MORAM--772"/>
    <s v="CA"/>
    <n v="44659"/>
    <n v="44699"/>
    <m/>
    <m/>
    <s v="Electronic"/>
    <n v="44659"/>
    <x v="6"/>
    <s v="Candidate declared"/>
    <s v="Michelle Morales"/>
    <m/>
    <s v="PO Box 1615"/>
    <s v="Walla Walla"/>
    <s v="WALLA WALLA"/>
    <s v="WA"/>
    <n v="99362"/>
    <s v="mlmorales.law@gmail.com"/>
    <s v="michelle@moralesforww.com"/>
    <s v="(509) 301-7296"/>
    <s v="COUNTY PROSECUTOR"/>
    <n v="26"/>
    <s v="WALLA WALLA CO"/>
    <n v="4302"/>
    <s v="WALLA WALLA"/>
    <s v="Local"/>
    <n v="37325"/>
    <s v="C"/>
    <s v="Registration and financial affairs"/>
    <s v="Candidate"/>
    <s v="Candidate"/>
    <m/>
    <m/>
    <m/>
    <s v="D"/>
    <x v="0"/>
    <n v="44873"/>
    <s v="full"/>
    <b v="1"/>
    <b v="1"/>
    <b v="1"/>
    <s v="Qualified for general"/>
    <s v="Lost in general"/>
    <m/>
    <m/>
    <m/>
    <m/>
    <m/>
    <m/>
    <m/>
    <m/>
    <m/>
    <s v="PO Box 1615"/>
    <s v="Walla Walla"/>
    <s v="WA"/>
    <n v="99362"/>
    <s v="(509) 301-7296"/>
    <n v="55531.22"/>
    <n v="0"/>
    <n v="37849.32"/>
    <n v="0"/>
    <n v="0"/>
    <n v="0"/>
    <m/>
    <m/>
    <s v="https://apollo.pdc.wa.gov/public/registrations/registration?registration_id=61654"/>
    <n v="30593"/>
    <n v="32642"/>
    <n v="567797"/>
    <n v="18967"/>
    <m/>
    <s v="Michelle Morales"/>
    <s v="candidate"/>
    <m/>
    <n v="45592.784479166665"/>
  </r>
  <r>
    <s v="ca-2026-3321391"/>
    <s v="MENAS  504"/>
    <s v="CA"/>
    <n v="45669"/>
    <m/>
    <m/>
    <m/>
    <s v="Electronic"/>
    <n v="45669"/>
    <x v="2"/>
    <s v="Candidate registered"/>
    <s v="Sharlett Mena"/>
    <m/>
    <s v="PO Box 7437"/>
    <s v="Tacoma"/>
    <s v="PIERCE"/>
    <s v="WA"/>
    <n v="98417"/>
    <s v="info@sharlettmena.org"/>
    <s v="info@sharlettmena.org"/>
    <s v="253-778-6712"/>
    <s v="STATE REPRESENTATIVE"/>
    <n v="13"/>
    <s v="LEG DISTRICT 29 - HOUSE"/>
    <n v="4835"/>
    <s v="PIERCE"/>
    <s v="Legislative"/>
    <n v="84888"/>
    <s v="C"/>
    <s v="Registration and financial affairs"/>
    <s v="Candidate"/>
    <s v="Candidate"/>
    <m/>
    <m/>
    <n v="2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1225"/>
    <n v="51068.32"/>
    <n v="5607.1"/>
    <n v="0"/>
    <n v="0"/>
    <n v="0"/>
    <m/>
    <m/>
    <s v="https://apollo.pdc.wa.gov/public/registrations/registration?registration_id=62469"/>
    <n v="37344"/>
    <n v="26031"/>
    <n v="3321391"/>
    <n v="25423"/>
    <n v="29"/>
    <s v="Jason Bennett"/>
    <s v="candidate"/>
    <m/>
    <n v="45848.751898148148"/>
  </r>
  <r>
    <s v="ca-2024-3236513"/>
    <s v="GREGM  188"/>
    <s v="CA"/>
    <n v="45116"/>
    <n v="45418"/>
    <m/>
    <m/>
    <s v="Electronic"/>
    <n v="45116"/>
    <x v="1"/>
    <s v="Candidate declared"/>
    <s v="Mia Su-Ling Gregerson"/>
    <m/>
    <s v="PO Box 297"/>
    <s v="Seahurst"/>
    <s v="KING"/>
    <s v="WA"/>
    <n v="98062"/>
    <s v="peopleformia@gmail.com"/>
    <s v="peopleformia@gmail.com"/>
    <s v="206-795-1950"/>
    <s v="STATE REPRESENTATIVE"/>
    <n v="13"/>
    <s v="LEG DISTRICT 33 - HOUSE"/>
    <n v="4843"/>
    <s v="KING"/>
    <s v="Legislative"/>
    <n v="81324"/>
    <s v="C"/>
    <s v="Registration and financial affairs"/>
    <s v="Candidate"/>
    <s v="Candidate"/>
    <m/>
    <m/>
    <n v="2"/>
    <s v="D"/>
    <x v="0"/>
    <n v="45601"/>
    <s v="full"/>
    <b v="1"/>
    <b v="1"/>
    <b v="1"/>
    <s v="Qualified for general"/>
    <s v="Won in general"/>
    <m/>
    <m/>
    <m/>
    <m/>
    <m/>
    <m/>
    <m/>
    <m/>
    <m/>
    <s v="PO Box 297"/>
    <s v="Seahurst"/>
    <s v="WA"/>
    <n v="98062"/>
    <s v="206-795-1950"/>
    <n v="98761.03"/>
    <n v="38074.019999999997"/>
    <n v="125472.54"/>
    <n v="0"/>
    <n v="0"/>
    <n v="0"/>
    <n v="120.4"/>
    <n v="0"/>
    <s v="https://apollo.pdc.wa.gov/public/registrations/registration?registration_id=61258"/>
    <n v="34630"/>
    <n v="520"/>
    <n v="3236513"/>
    <n v="20902"/>
    <n v="33"/>
    <s v="Jessica Pisane"/>
    <s v="candidate"/>
    <m/>
    <n v="45848.865914351853"/>
  </r>
  <r>
    <s v="ca-2024-686885"/>
    <s v="KEARE--188"/>
    <s v="CA"/>
    <n v="44707"/>
    <n v="45418"/>
    <m/>
    <m/>
    <s v="Electronic"/>
    <n v="44707"/>
    <x v="1"/>
    <s v="Candidate declared"/>
    <s v="EL'ona Kearney"/>
    <m/>
    <s v="15250 32nd ave s #68192"/>
    <s v="seatac"/>
    <m/>
    <s v="WA"/>
    <n v="98188"/>
    <s v="elonakearney@yahoo.com"/>
    <s v="elonakearney@yahoo.com"/>
    <s v="206-660-4811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0"/>
    <s v="Lost in primary"/>
    <m/>
    <m/>
    <m/>
    <m/>
    <m/>
    <m/>
    <m/>
    <m/>
    <m/>
    <m/>
    <s v="15250 32nd ave s #68192"/>
    <s v="seatac"/>
    <s v="WA"/>
    <n v="98188"/>
    <s v="206-660-4811"/>
    <n v="15530.71"/>
    <n v="20"/>
    <n v="21504.41"/>
    <n v="5528.71"/>
    <n v="0"/>
    <n v="0"/>
    <m/>
    <m/>
    <s v="https://apollo.pdc.wa.gov/public/registrations/registration?registration_id=62230"/>
    <n v="31019"/>
    <n v="31318"/>
    <n v="686885"/>
    <n v="19253"/>
    <m/>
    <s v="EL'ona Kearney"/>
    <s v="candidate"/>
    <m/>
    <n v="45653.672453703701"/>
  </r>
  <r>
    <s v="ca-2028-3321409"/>
    <s v="KUDEP  004"/>
    <s v="CA"/>
    <n v="45670"/>
    <m/>
    <m/>
    <m/>
    <s v="Electronic"/>
    <n v="45670"/>
    <x v="0"/>
    <s v="Candidate registered"/>
    <s v="Patricia E Kuderer (Patricia Kuderer)"/>
    <m/>
    <s v="PO Box 20792"/>
    <s v="Seattle"/>
    <m/>
    <s v="WA"/>
    <n v="98102"/>
    <s v="info@pattykuderer.com"/>
    <s v="info@pattykuderer.com"/>
    <s v="206-910-2422"/>
    <s v="INSURANCE COMMISSIONER"/>
    <n v="8"/>
    <s v="State of Washington"/>
    <n v="1000"/>
    <m/>
    <s v="Statewide"/>
    <m/>
    <s v="C"/>
    <s v="Registration and financial affairs"/>
    <s v="Candidate"/>
    <s v="Candidate"/>
    <m/>
    <m/>
    <m/>
    <s v="D"/>
    <x v="0"/>
    <n v="47064"/>
    <s v="full"/>
    <b v="1"/>
    <m/>
    <m/>
    <m/>
    <m/>
    <m/>
    <m/>
    <m/>
    <m/>
    <m/>
    <m/>
    <m/>
    <m/>
    <m/>
    <s v="349 16th Ave E #60"/>
    <s v="Seattle"/>
    <s v="WA"/>
    <n v="98112"/>
    <s v="206-218-3108"/>
    <n v="-1500"/>
    <n v="13064.97"/>
    <n v="9036.14"/>
    <n v="0"/>
    <n v="0"/>
    <n v="0"/>
    <m/>
    <m/>
    <s v="https://apollo.pdc.wa.gov/public/registrations/registration?registration_id=62462"/>
    <n v="37358"/>
    <n v="25512"/>
    <n v="3321409"/>
    <n v="25472"/>
    <m/>
    <s v="Abbot Taylor"/>
    <s v="candidate"/>
    <m/>
    <n v="45726.411793981482"/>
  </r>
  <r>
    <s v="ca-2026-3321493"/>
    <s v="STONM  687"/>
    <s v="CA"/>
    <n v="45691"/>
    <m/>
    <m/>
    <m/>
    <s v="Electronic"/>
    <n v="45691"/>
    <x v="2"/>
    <s v="Candidate registered"/>
    <s v="Monica Jurado Stonier (Monica Stonier)"/>
    <m/>
    <s v="PO Box 61762"/>
    <s v="Vancouver"/>
    <s v="CLARK"/>
    <s v="WA"/>
    <n v="98666"/>
    <s v="pdamm2@comcast.net"/>
    <m/>
    <n v="3606093527"/>
    <s v="STATE REPRESENTATIVE"/>
    <n v="13"/>
    <s v="LEG DISTRICT 49 - HOUSE"/>
    <n v="4876"/>
    <s v="CLARK"/>
    <s v="Legislative"/>
    <n v="96910"/>
    <s v="C"/>
    <s v="Registration and financial affairs"/>
    <s v="Candidate"/>
    <s v="Candidate"/>
    <m/>
    <m/>
    <n v="2"/>
    <s v="D"/>
    <x v="0"/>
    <n v="46329"/>
    <s v="full"/>
    <b v="1"/>
    <m/>
    <m/>
    <m/>
    <m/>
    <m/>
    <m/>
    <m/>
    <m/>
    <m/>
    <m/>
    <m/>
    <m/>
    <m/>
    <s v="PO Box 61762"/>
    <s v="Vancouver"/>
    <s v="WA"/>
    <n v="98666"/>
    <n v="3606093527"/>
    <n v="0"/>
    <n v="32552.95"/>
    <n v="1157.94"/>
    <n v="0"/>
    <n v="0"/>
    <n v="0"/>
    <m/>
    <m/>
    <s v="https://apollo.pdc.wa.gov/public/registrations/registration?registration_id=62731"/>
    <n v="37507"/>
    <n v="452"/>
    <n v="3321493"/>
    <n v="25397"/>
    <n v="49"/>
    <s v="Marsha Manning"/>
    <s v="candidate"/>
    <m/>
    <n v="45847.755613425928"/>
  </r>
  <r>
    <s v="ca-2027-3321457"/>
    <s v="SANTS  118"/>
    <s v="CA"/>
    <n v="45681"/>
    <m/>
    <m/>
    <m/>
    <s v="Electronic"/>
    <n v="45681"/>
    <x v="20"/>
    <s v="Candidate registered"/>
    <s v="Sharon Tomiko Santos"/>
    <m/>
    <s v="4547 Rainier Ave S #502"/>
    <s v="Seattle"/>
    <s v="KING"/>
    <s v="WA"/>
    <n v="98118"/>
    <s v="friendsofsantos37@gmail.com"/>
    <s v="jeannelegault@aol.com"/>
    <s v="206-601-2448"/>
    <s v="STATE REPRESENTATIVE"/>
    <n v="13"/>
    <s v="LEG DISTRICT 37 - HOUSE"/>
    <n v="4852"/>
    <s v="KING"/>
    <s v="Legislative"/>
    <n v="104621"/>
    <s v="C"/>
    <s v="Registration and financial affairs"/>
    <s v="Candidate"/>
    <s v="Candidate"/>
    <m/>
    <m/>
    <n v="1"/>
    <s v="D"/>
    <x v="0"/>
    <n v="46693"/>
    <s v="full"/>
    <b v="1"/>
    <m/>
    <m/>
    <m/>
    <m/>
    <m/>
    <m/>
    <m/>
    <m/>
    <m/>
    <m/>
    <m/>
    <m/>
    <m/>
    <s v="2518 S Brandon Court"/>
    <s v="Seattle"/>
    <s v="WA"/>
    <n v="98108"/>
    <s v="206-601-2448"/>
    <n v="0"/>
    <n v="38623.379999999997"/>
    <n v="2025.72"/>
    <n v="0"/>
    <n v="0"/>
    <n v="0"/>
    <m/>
    <m/>
    <s v="https://apollo.pdc.wa.gov/public/registrations/registration?registration_id=62638"/>
    <n v="37461"/>
    <n v="476"/>
    <n v="3321457"/>
    <n v="25289"/>
    <n v="37"/>
    <s v="Jeanne Legault"/>
    <s v="candidate"/>
    <m/>
    <n v="45843.569490740738"/>
  </r>
  <r>
    <s v="ca-2026-3321393"/>
    <s v="MACRN  109"/>
    <s v="CA"/>
    <n v="45669"/>
    <m/>
    <m/>
    <m/>
    <s v="Electronic"/>
    <n v="45669"/>
    <x v="2"/>
    <s v="Candidate registered"/>
    <s v="Nicole Macri (NICOLE MACRI)"/>
    <m/>
    <s v="PO BOX 9100"/>
    <s v="SEATTLE"/>
    <s v="KING"/>
    <s v="WA"/>
    <n v="98109"/>
    <s v="NICOLE@VOTENICOLE.ORG"/>
    <s v="nicole@votenicole.org"/>
    <s v="206-313-3751"/>
    <s v="STATE REPRESENTATIVE"/>
    <n v="13"/>
    <s v="LEG DISTRICT 43 - HOUSE"/>
    <n v="4864"/>
    <s v="KING"/>
    <s v="Legislative"/>
    <n v="100060"/>
    <s v="C"/>
    <s v="Registration and financial affairs"/>
    <s v="Candidate"/>
    <s v="Candidate"/>
    <m/>
    <m/>
    <n v="1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150"/>
    <n v="21596.84"/>
    <n v="3767.89"/>
    <n v="0"/>
    <n v="0"/>
    <n v="700"/>
    <m/>
    <m/>
    <s v="https://apollo.pdc.wa.gov/public/registrations/registration?registration_id=62467"/>
    <n v="37346"/>
    <n v="30402"/>
    <n v="3321393"/>
    <n v="25422"/>
    <n v="43"/>
    <s v="JASON BENNETT"/>
    <s v="candidate"/>
    <m/>
    <n v="45852.559710648151"/>
  </r>
  <r>
    <s v="ca-2026-3321425"/>
    <s v="RULEA  230"/>
    <s v="CA"/>
    <n v="45670"/>
    <m/>
    <m/>
    <m/>
    <s v="Electronic"/>
    <n v="45670"/>
    <x v="2"/>
    <s v="Candidate registered"/>
    <s v="ALICIA J RULE (Alicia Rule)"/>
    <m/>
    <s v="PO Box 444"/>
    <s v="Blaine"/>
    <s v="WHATCOM"/>
    <s v="WA"/>
    <n v="98231"/>
    <s v="aliciajrule@gmail.com"/>
    <s v="aliciajrule@gmail.com"/>
    <s v="(360) 441-3688"/>
    <s v="STATE REPRESENTATIVE"/>
    <n v="13"/>
    <s v="LEG DISTRICT 42 - HOUSE"/>
    <n v="4862"/>
    <s v="WHATCOM"/>
    <s v="Legislative"/>
    <n v="116265"/>
    <s v="C"/>
    <s v="Registration and financial affairs"/>
    <s v="Candidate"/>
    <s v="Candidate"/>
    <m/>
    <m/>
    <n v="1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4668.83"/>
    <n v="32412.639999999999"/>
    <n v="5341.75"/>
    <n v="0"/>
    <n v="0"/>
    <n v="0"/>
    <m/>
    <m/>
    <s v="https://apollo.pdc.wa.gov/public/registrations/registration?registration_id=62502"/>
    <n v="37381"/>
    <n v="48810"/>
    <n v="3321425"/>
    <n v="25434"/>
    <n v="42"/>
    <s v="Jason Bennett"/>
    <s v="candidate"/>
    <m/>
    <n v="45852.707465277781"/>
  </r>
  <r>
    <s v="ca-2026-3352412"/>
    <s v="TATET  284"/>
    <s v="CA"/>
    <n v="45817"/>
    <m/>
    <m/>
    <m/>
    <m/>
    <n v="45817"/>
    <x v="2"/>
    <s v="Candidate registered"/>
    <s v="Tina Tate"/>
    <m/>
    <s v="307 Coates Ln"/>
    <s v="Sedro Woolley"/>
    <s v="SKAGIT"/>
    <s v="WA"/>
    <n v="98284"/>
    <s v="tinatateforcountycommisioner@gmail.com"/>
    <m/>
    <s v="360-610-7583"/>
    <s v="COUNTY COMMISSIONER"/>
    <n v="23"/>
    <s v="SKAGIT CO"/>
    <n v="4064"/>
    <s v="SKAGIT"/>
    <s v="Local"/>
    <n v="88955"/>
    <s v="C"/>
    <s v="Registration and financial affairs"/>
    <s v="Candidate"/>
    <s v="Candidate"/>
    <m/>
    <m/>
    <m/>
    <s v="D"/>
    <x v="0"/>
    <n v="46329"/>
    <s v="full"/>
    <b v="1"/>
    <m/>
    <m/>
    <m/>
    <m/>
    <m/>
    <m/>
    <m/>
    <m/>
    <m/>
    <m/>
    <m/>
    <m/>
    <m/>
    <s v="307 Coates Ln"/>
    <s v="Sedro Woolley"/>
    <s v="WA"/>
    <n v="98284"/>
    <s v="360-610-7583"/>
    <m/>
    <m/>
    <m/>
    <m/>
    <m/>
    <m/>
    <m/>
    <m/>
    <s v="https://apollo.pdc.wa.gov/public/registrations/registration?registration_id=66059"/>
    <n v="39741"/>
    <n v="2862"/>
    <n v="3352412"/>
    <m/>
    <m/>
    <s v="Mary Hudson"/>
    <s v="candidate"/>
    <m/>
    <n v="45817.387349537035"/>
  </r>
  <r>
    <s v="ca-2025-3321595"/>
    <s v="PERNA--032"/>
    <s v="CA"/>
    <n v="45714"/>
    <n v="45782"/>
    <m/>
    <m/>
    <s v="Electronic"/>
    <n v="45714"/>
    <x v="5"/>
    <s v="Candidate declared"/>
    <s v="Andrew W. Pernsteiner (Andy Pernsteiner)"/>
    <m/>
    <s v="PO Box 87"/>
    <s v="Port Hadlock"/>
    <s v="JEFFERSON"/>
    <s v="WA"/>
    <n v="98339"/>
    <s v="andy4sheriff2025@gmail.com"/>
    <s v="andy4sheriff2025@gmail.com"/>
    <n v="3603015687"/>
    <s v="COUNTY SHERIFF"/>
    <n v="27"/>
    <s v="JEFFERSON CO"/>
    <n v="3433"/>
    <s v="JEFFERSON"/>
    <s v="Local"/>
    <n v="28582"/>
    <s v="C"/>
    <s v="Registration and financial affairs"/>
    <s v="Candidate"/>
    <s v="Candidate"/>
    <m/>
    <m/>
    <m/>
    <s v="D"/>
    <x v="0"/>
    <n v="45965"/>
    <s v="full"/>
    <b v="1"/>
    <b v="0"/>
    <b v="1"/>
    <m/>
    <m/>
    <m/>
    <m/>
    <m/>
    <m/>
    <m/>
    <m/>
    <m/>
    <m/>
    <m/>
    <s v="PO Box 87"/>
    <s v="Port Hadlock"/>
    <s v="WA"/>
    <n v="98339"/>
    <n v="3606433527"/>
    <n v="12450"/>
    <n v="0"/>
    <n v="8672.6299999999992"/>
    <n v="0"/>
    <n v="0"/>
    <n v="0"/>
    <m/>
    <m/>
    <s v="https://apollo.pdc.wa.gov/public/registrations/registration?registration_id=63446"/>
    <n v="37637"/>
    <n v="48855"/>
    <n v="3321595"/>
    <n v="25643"/>
    <m/>
    <s v="Whitney Maxfield"/>
    <s v="candidate"/>
    <m/>
    <n v="45850.784201388888"/>
  </r>
  <r>
    <s v="ca-2026-3321542"/>
    <s v="DOGLB  507"/>
    <s v="CA"/>
    <n v="45698"/>
    <m/>
    <m/>
    <m/>
    <s v="Electronic"/>
    <n v="45698"/>
    <x v="2"/>
    <s v="Candidate registered"/>
    <s v="Beth Doglio"/>
    <m/>
    <s v="120 State Ave NE #200"/>
    <s v="Olympia"/>
    <s v="THURSTON"/>
    <s v="WA"/>
    <n v="98501"/>
    <s v="info@bethdoglio.com"/>
    <s v="bethdoglio@gmail.com"/>
    <s v="360-280-2533"/>
    <s v="STATE REPRESENTATIVE"/>
    <n v="13"/>
    <s v="LEG DISTRICT 22 - HOUSE"/>
    <n v="4821"/>
    <s v="THURSTON"/>
    <s v="Legislative"/>
    <n v="110729"/>
    <s v="C"/>
    <s v="Registration and financial affairs"/>
    <s v="Candidate"/>
    <s v="Candidate"/>
    <m/>
    <m/>
    <n v="1"/>
    <s v="D"/>
    <x v="0"/>
    <n v="46329"/>
    <s v="full"/>
    <b v="1"/>
    <m/>
    <m/>
    <m/>
    <m/>
    <m/>
    <m/>
    <m/>
    <m/>
    <m/>
    <m/>
    <m/>
    <m/>
    <m/>
    <s v="120 State Ave NE #200"/>
    <s v="Olympia"/>
    <s v="WA"/>
    <n v="98501"/>
    <n v="2063825552"/>
    <n v="105"/>
    <n v="4230.37"/>
    <n v="52.76"/>
    <n v="0"/>
    <n v="0"/>
    <n v="0"/>
    <m/>
    <m/>
    <s v="https://apollo.pdc.wa.gov/public/registrations/registration?registration_id=62820"/>
    <n v="37559"/>
    <n v="30353"/>
    <n v="3321542"/>
    <n v="25639"/>
    <n v="22"/>
    <s v="Suzanne Naughton"/>
    <s v="candidate"/>
    <m/>
    <n v="45847.887476851851"/>
  </r>
  <r>
    <s v="ca-2028-3321537"/>
    <s v="HECKD  501"/>
    <s v="CA"/>
    <n v="45698"/>
    <m/>
    <m/>
    <m/>
    <s v="Electronic"/>
    <n v="45698"/>
    <x v="0"/>
    <s v="Candidate registered"/>
    <s v="DENNIS L. HECK (Denny Heck)"/>
    <m/>
    <s v="PO Box 235"/>
    <s v="Olympia"/>
    <m/>
    <s v="WA"/>
    <n v="98507"/>
    <s v="info@dennyheck.com"/>
    <s v="info@dennyheck.com"/>
    <s v="360-359-1514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D"/>
    <x v="0"/>
    <n v="47064"/>
    <s v="full"/>
    <b v="1"/>
    <m/>
    <m/>
    <m/>
    <m/>
    <m/>
    <m/>
    <m/>
    <m/>
    <m/>
    <m/>
    <m/>
    <m/>
    <m/>
    <s v="PO Box 235"/>
    <s v="Olympia"/>
    <s v="WA"/>
    <n v="98507"/>
    <n v="2063825552"/>
    <n v="1232"/>
    <n v="181560.94"/>
    <n v="161585.97"/>
    <n v="0"/>
    <n v="0"/>
    <n v="0"/>
    <m/>
    <m/>
    <s v="https://apollo.pdc.wa.gov/public/registrations/registration?registration_id=62823"/>
    <n v="37560"/>
    <n v="27461"/>
    <n v="3321537"/>
    <n v="25640"/>
    <m/>
    <s v="Suzanne Naughton"/>
    <s v="candidate"/>
    <m/>
    <n v="45847.875428240739"/>
  </r>
  <r>
    <s v="ca-2025-3335592"/>
    <s v="BONDR--847"/>
    <s v="CA"/>
    <n v="45798"/>
    <n v="45786"/>
    <m/>
    <m/>
    <m/>
    <n v="45798"/>
    <x v="5"/>
    <s v="Candidate declared"/>
    <s v="Ranga Bondada (RANGA BONDADA)"/>
    <m/>
    <s v="17214 NE 14th St"/>
    <s v="Bellevue"/>
    <s v="KING"/>
    <s v="Washington"/>
    <n v="98008"/>
    <s v="RANGAB@YAHOO.COM"/>
    <s v="RANGAB@YAHOO.COM"/>
    <s v="425-362-0280"/>
    <s v="STATE REPRESENTATIVE"/>
    <n v="13"/>
    <s v="LEG DISTRICT 48 - HOUSE"/>
    <n v="4874"/>
    <s v="KING"/>
    <s v="Legislative"/>
    <n v="81236"/>
    <s v="C"/>
    <s v="Registration and financial affairs"/>
    <s v="Candidate"/>
    <s v="Candidate"/>
    <m/>
    <m/>
    <n v="1"/>
    <s v="D"/>
    <x v="0"/>
    <n v="45965"/>
    <s v="full"/>
    <b v="1"/>
    <b v="1"/>
    <m/>
    <m/>
    <m/>
    <m/>
    <m/>
    <m/>
    <m/>
    <m/>
    <m/>
    <m/>
    <m/>
    <m/>
    <s v="17214 NE 14th St"/>
    <s v="Bellevue"/>
    <s v="Washington"/>
    <n v="98008"/>
    <s v="425-362-0280"/>
    <m/>
    <m/>
    <m/>
    <m/>
    <m/>
    <m/>
    <m/>
    <m/>
    <s v="https://apollo.pdc.wa.gov/public/registrations/registration?registration_id=66400"/>
    <n v="38881"/>
    <n v="51941"/>
    <n v="3335592"/>
    <m/>
    <n v="48"/>
    <s v="RANGA BONDADA"/>
    <s v="candidate"/>
    <m/>
    <n v="45848.429629629631"/>
  </r>
  <r>
    <s v="ca-2026-3321404"/>
    <s v="SHAVC--630"/>
    <s v="CA"/>
    <n v="45670"/>
    <m/>
    <m/>
    <m/>
    <s v="Electronic"/>
    <n v="45670"/>
    <x v="2"/>
    <s v="Candidate registered"/>
    <s v="Clyde Shavers"/>
    <m/>
    <s v="P.O. Box 24"/>
    <s v="Oak Harbor"/>
    <s v="SKAGIT"/>
    <s v="WA"/>
    <n v="98277"/>
    <s v="campaign@clydeshavers.com"/>
    <s v="campaign@clydeshavers.com"/>
    <s v="(425) 394-6765"/>
    <s v="STATE REPRESENTATIVE"/>
    <n v="13"/>
    <s v="LEG DISTRICT 10 - HOUSE"/>
    <n v="4797"/>
    <s v="SKAGIT"/>
    <s v="Legislative"/>
    <n v="116268"/>
    <s v="C"/>
    <s v="Registration and financial affairs"/>
    <s v="Candidate"/>
    <s v="Candidate"/>
    <m/>
    <m/>
    <n v="1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105"/>
    <n v="26039.37"/>
    <n v="4290.3"/>
    <n v="0"/>
    <n v="0"/>
    <n v="1250"/>
    <m/>
    <m/>
    <s v="https://apollo.pdc.wa.gov/public/registrations/registration?registration_id=62508"/>
    <n v="37384"/>
    <n v="32327"/>
    <n v="3321404"/>
    <n v="25440"/>
    <n v="10"/>
    <s v="Jason Bennett"/>
    <s v="candidate"/>
    <m/>
    <n v="45848.817986111113"/>
  </r>
  <r>
    <s v="ca-2026-3321387"/>
    <s v="REEVK  093"/>
    <s v="CA"/>
    <n v="45669"/>
    <m/>
    <m/>
    <m/>
    <s v="Electronic"/>
    <n v="45669"/>
    <x v="2"/>
    <s v="Candidate registered"/>
    <s v="Kristine M. Reeves (KRISTINE REEVES)"/>
    <m/>
    <s v="1815 SW Campus Drive #26332"/>
    <s v="FEDERAL WAY"/>
    <s v="KING"/>
    <s v="WA"/>
    <n v="98093"/>
    <s v="info@kristinereeves.com"/>
    <s v="electkristinereeves@gmail.com"/>
    <s v="360-359-1910"/>
    <s v="STATE REPRESENTATIVE"/>
    <n v="13"/>
    <s v="LEG DISTRICT 30 - HOUSE"/>
    <n v="4837"/>
    <s v="KING"/>
    <s v="Legislative"/>
    <n v="83268"/>
    <s v="C"/>
    <s v="Registration and financial affairs"/>
    <s v="Candidate"/>
    <s v="Candidate"/>
    <m/>
    <m/>
    <n v="2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1285"/>
    <n v="35093.56"/>
    <n v="5421.9"/>
    <n v="0"/>
    <n v="0"/>
    <n v="0"/>
    <m/>
    <m/>
    <s v="https://apollo.pdc.wa.gov/public/registrations/registration?registration_id=62472"/>
    <n v="37338"/>
    <n v="636"/>
    <n v="3321387"/>
    <n v="25429"/>
    <n v="30"/>
    <s v="JASON BENNETT"/>
    <s v="candidate"/>
    <m/>
    <n v="45848.775833333333"/>
  </r>
  <r>
    <s v="ca-2028-3321419"/>
    <s v="FRANT  464"/>
    <s v="CA"/>
    <n v="45670"/>
    <m/>
    <m/>
    <m/>
    <s v="Electronic"/>
    <n v="45670"/>
    <x v="0"/>
    <s v="Candidate registered"/>
    <s v="T'wina Nobles"/>
    <m/>
    <s v="PO Box 65905"/>
    <s v="University Place"/>
    <s v="PIERCE"/>
    <s v="WA"/>
    <n v="98464"/>
    <s v="info@twinanobles.com"/>
    <m/>
    <s v="253-882-7810"/>
    <s v="STATE SENATOR"/>
    <n v="12"/>
    <s v="LEG DISTRICT 28 - SENATE"/>
    <n v="4757"/>
    <s v="PIERCE"/>
    <s v="Legislative"/>
    <n v="84486"/>
    <s v="C"/>
    <s v="Registration and financial affairs"/>
    <s v="Candidate"/>
    <s v="Candidate"/>
    <m/>
    <m/>
    <m/>
    <s v="D"/>
    <x v="0"/>
    <n v="47064"/>
    <s v="full"/>
    <b v="1"/>
    <m/>
    <m/>
    <m/>
    <m/>
    <m/>
    <m/>
    <m/>
    <m/>
    <m/>
    <m/>
    <m/>
    <m/>
    <m/>
    <s v="PO Box 9100"/>
    <s v="Seattle"/>
    <s v="WA"/>
    <n v="98109"/>
    <s v="206.745.2010"/>
    <n v="2627.85"/>
    <n v="26937.49"/>
    <n v="26757.919999999998"/>
    <n v="0"/>
    <n v="0"/>
    <n v="4000"/>
    <m/>
    <m/>
    <s v="https://apollo.pdc.wa.gov/public/registrations/registration?registration_id=62487"/>
    <n v="37368"/>
    <n v="11450"/>
    <n v="3321419"/>
    <n v="25425"/>
    <n v="28"/>
    <s v="Jason Bennett"/>
    <s v="candidate"/>
    <m/>
    <n v="45852.608877314815"/>
  </r>
  <r>
    <s v="ca-2026-3321426"/>
    <s v="RYU C  133"/>
    <s v="CA"/>
    <n v="45670"/>
    <m/>
    <m/>
    <m/>
    <s v="Electronic"/>
    <n v="45670"/>
    <x v="2"/>
    <s v="Candidate registered"/>
    <s v="Cindy Ryu (CINDY RYU)"/>
    <m/>
    <s v="PO BOX 33548"/>
    <s v="SHORELINE"/>
    <s v="KING"/>
    <s v="WA"/>
    <n v="98133"/>
    <s v="FRIENDSFORCINDYRYU@YAHOO.COM"/>
    <s v="FriendsForCindyRyu@yahoo.com"/>
    <s v="206-605-1588"/>
    <s v="STATE REPRESENTATIVE"/>
    <n v="13"/>
    <s v="LEG DISTRICT 32 - HOUSE"/>
    <n v="4841"/>
    <s v="KING"/>
    <s v="Legislative"/>
    <n v="103814"/>
    <s v="C"/>
    <s v="Registration and financial affairs"/>
    <s v="Candidate"/>
    <s v="Candidate"/>
    <m/>
    <m/>
    <n v="1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1240"/>
    <n v="12600.34"/>
    <n v="5980.39"/>
    <n v="0"/>
    <n v="0"/>
    <n v="0"/>
    <m/>
    <m/>
    <s v="https://apollo.pdc.wa.gov/public/registrations/registration?registration_id=62503"/>
    <n v="37382"/>
    <n v="557"/>
    <n v="3321426"/>
    <n v="25435"/>
    <n v="32"/>
    <s v="JASON BENNETT"/>
    <s v="candidate"/>
    <m/>
    <n v="45848.891817129632"/>
  </r>
  <r>
    <s v="ca-2024-1312283"/>
    <s v="RIVED  031"/>
    <s v="CA"/>
    <n v="45065"/>
    <n v="45418"/>
    <m/>
    <m/>
    <s v="Electronic"/>
    <n v="45065"/>
    <x v="1"/>
    <s v="Candidate declared"/>
    <s v="Don L. Rivers (Don L Rivers)"/>
    <s v="Elect Don L Rivers For Governor 2024"/>
    <s v="P.O. Box 22525"/>
    <s v="Seattle"/>
    <m/>
    <s v="Washington"/>
    <n v="98122"/>
    <s v="Electdonlrivers@gmail.com"/>
    <s v="Electdonlrivers@gmail.com"/>
    <n v="2066063116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5601"/>
    <s v="full"/>
    <b v="1"/>
    <b v="1"/>
    <b v="0"/>
    <s v="Lost in primary"/>
    <m/>
    <m/>
    <m/>
    <m/>
    <m/>
    <m/>
    <m/>
    <m/>
    <m/>
    <m/>
    <s v="P.O. Box 22525"/>
    <s v="Seattle"/>
    <s v="Washington"/>
    <n v="98122"/>
    <s v="410-585-4079"/>
    <n v="3764.42"/>
    <n v="0"/>
    <n v="7758.36"/>
    <n v="6881.52"/>
    <n v="0"/>
    <n v="0"/>
    <m/>
    <m/>
    <s v="https://apollo.pdc.wa.gov/public/registrations/registration?registration_id=55139"/>
    <n v="32840"/>
    <n v="29605"/>
    <n v="1312283"/>
    <n v="20891"/>
    <m/>
    <s v="Alicia Peete"/>
    <s v="candidate"/>
    <m/>
    <n v="45797.868692129632"/>
  </r>
  <r>
    <s v="ca-2025-3321041"/>
    <s v="SLATV  102"/>
    <s v="CA"/>
    <n v="45614"/>
    <n v="45782"/>
    <m/>
    <m/>
    <s v="Electronic"/>
    <n v="45614"/>
    <x v="5"/>
    <s v="Candidate declared"/>
    <s v="Vandana Slatter"/>
    <m/>
    <s v="PO Box 20664"/>
    <s v="Seattle"/>
    <s v="KING"/>
    <s v="WA"/>
    <n v="98102"/>
    <s v="friendsofvandanaslatter@gmail.com"/>
    <s v="friendsofvandanaslatter@gmail.com"/>
    <s v="206-282-1805"/>
    <s v="STATE SENATOR"/>
    <n v="12"/>
    <s v="LEG DISTRICT 48 - SENATE"/>
    <n v="4777"/>
    <s v="KING"/>
    <s v="Legislative"/>
    <n v="81236"/>
    <s v="C"/>
    <s v="Registration and financial affairs"/>
    <s v="Candidate"/>
    <s v="Candidate"/>
    <m/>
    <m/>
    <m/>
    <s v="D"/>
    <x v="0"/>
    <n v="45965"/>
    <s v="full"/>
    <b v="1"/>
    <b v="1"/>
    <m/>
    <m/>
    <m/>
    <m/>
    <m/>
    <m/>
    <m/>
    <m/>
    <m/>
    <m/>
    <m/>
    <m/>
    <s v="349 16th Ave E #60"/>
    <s v="Seattle"/>
    <s v="WA"/>
    <n v="98112"/>
    <s v="206-218-3108"/>
    <n v="198868.04"/>
    <n v="0"/>
    <n v="13086.46"/>
    <n v="0"/>
    <n v="0"/>
    <n v="8000"/>
    <n v="43319.97"/>
    <n v="0"/>
    <s v="https://apollo.pdc.wa.gov/public/registrations/registration?registration_id=62053"/>
    <n v="37140"/>
    <n v="30311"/>
    <n v="3321041"/>
    <n v="24844"/>
    <n v="48"/>
    <s v="Abbot Taylor"/>
    <s v="candidate"/>
    <m/>
    <n v="45852.541585648149"/>
  </r>
  <r>
    <s v="ca-2025-3320928"/>
    <s v="KRISD  335"/>
    <s v="CA"/>
    <n v="45587"/>
    <n v="45782"/>
    <m/>
    <m/>
    <s v="Electronic"/>
    <n v="45587"/>
    <x v="5"/>
    <s v="Candidate declared"/>
    <s v="KRISHNADASAN DEBORAH M (Deb Krishnadasan)"/>
    <m/>
    <s v="11010 Harbor Hill Dr Ste B 277"/>
    <s v="Gig Harbor"/>
    <s v="PIERCE"/>
    <s v="WA"/>
    <n v="98332"/>
    <s v="Krishnadasan@acuitypolitics.com"/>
    <s v="DEB@DEBKFORSENATE.COM"/>
    <s v="(202) 240-7451"/>
    <s v="STATE SENATOR"/>
    <n v="12"/>
    <s v="LEG DISTRICT 26 - SENATE"/>
    <n v="4755"/>
    <s v="PIERCE"/>
    <s v="Legislative"/>
    <n v="115712"/>
    <s v="C"/>
    <s v="Registration and financial affairs"/>
    <s v="Candidate"/>
    <s v="Candidate"/>
    <m/>
    <m/>
    <m/>
    <s v="D"/>
    <x v="0"/>
    <n v="45965"/>
    <s v="full"/>
    <b v="1"/>
    <b v="1"/>
    <m/>
    <m/>
    <m/>
    <m/>
    <m/>
    <m/>
    <m/>
    <m/>
    <m/>
    <m/>
    <m/>
    <m/>
    <s v="11010 Harbor Hill Dr Ste B 277"/>
    <s v="Gig Harbor"/>
    <s v="WA"/>
    <n v="98332"/>
    <s v="(202) 240-7451"/>
    <n v="185689.84"/>
    <n v="0"/>
    <n v="33164.99"/>
    <n v="700"/>
    <n v="0"/>
    <n v="5391.79"/>
    <n v="151.99"/>
    <n v="184783.99"/>
    <s v="https://apollo.pdc.wa.gov/public/registrations/registration?registration_id=62144"/>
    <n v="37079"/>
    <n v="2688"/>
    <n v="3320928"/>
    <n v="24766"/>
    <n v="26"/>
    <s v="Josie Olsen"/>
    <s v="candidate"/>
    <m/>
    <n v="45852.394444444442"/>
  </r>
  <r>
    <s v="ca-2026-688990"/>
    <s v="DHINM  052"/>
    <s v="CA"/>
    <n v="44915"/>
    <m/>
    <m/>
    <m/>
    <s v="Electronic"/>
    <n v="44915"/>
    <x v="2"/>
    <s v="Candidate registered"/>
    <s v="Manka Dhingra"/>
    <m/>
    <s v="PO Box 2467"/>
    <s v="Redmond"/>
    <s v="KING"/>
    <s v="WA"/>
    <n v="98073"/>
    <s v="info@electmanka.com"/>
    <s v="Manka@electmanka.com"/>
    <s v="425-270-8660"/>
    <s v="STATE SENATOR"/>
    <n v="12"/>
    <s v="LEG DISTRICT 45 - SENATE"/>
    <n v="4774"/>
    <s v="KING"/>
    <s v="Legislative"/>
    <n v="100196"/>
    <s v="C"/>
    <s v="Registration and financial affairs"/>
    <s v="Candidate"/>
    <s v="Candidate"/>
    <m/>
    <m/>
    <m/>
    <s v="D"/>
    <x v="0"/>
    <n v="46329"/>
    <s v="full"/>
    <b v="1"/>
    <m/>
    <m/>
    <m/>
    <m/>
    <m/>
    <m/>
    <m/>
    <m/>
    <m/>
    <m/>
    <m/>
    <m/>
    <m/>
    <s v="PO Box 15855"/>
    <s v="Seattle"/>
    <s v="WA"/>
    <n v="98115"/>
    <s v="206-335-8815"/>
    <n v="76521.37"/>
    <n v="3245.42"/>
    <n v="42844.68"/>
    <n v="0"/>
    <n v="0"/>
    <n v="2000"/>
    <m/>
    <m/>
    <s v="https://apollo.pdc.wa.gov/public/registrations/registration?registration_id=50175"/>
    <n v="31495"/>
    <n v="572"/>
    <n v="688990"/>
    <n v="19462"/>
    <n v="45"/>
    <s v="Andy Lo"/>
    <s v="candidate"/>
    <m/>
    <n v="45848.653738425928"/>
  </r>
  <r>
    <s v="ca-2028-3321407"/>
    <s v="FERGR *115"/>
    <s v="CA"/>
    <n v="45670"/>
    <m/>
    <m/>
    <m/>
    <s v="Electronic"/>
    <n v="45670"/>
    <x v="0"/>
    <s v="Candidate registered"/>
    <s v="Robert W. Ferguson (Bob Ferguson)"/>
    <m/>
    <s v="PO Box 22169"/>
    <s v="Seattle"/>
    <m/>
    <s v="WA"/>
    <n v="98122"/>
    <s v="info@electbobferguson.com"/>
    <m/>
    <s v="425-202-5092"/>
    <s v="GOVERNOR"/>
    <n v="3"/>
    <s v="State of Washington"/>
    <n v="1000"/>
    <m/>
    <s v="Statewide"/>
    <m/>
    <s v="C"/>
    <s v="Registration and financial affairs"/>
    <s v="Candidate"/>
    <s v="Candidate"/>
    <m/>
    <m/>
    <m/>
    <s v="D"/>
    <x v="0"/>
    <n v="47064"/>
    <s v="full"/>
    <b v="1"/>
    <m/>
    <m/>
    <m/>
    <m/>
    <m/>
    <m/>
    <m/>
    <m/>
    <m/>
    <m/>
    <m/>
    <m/>
    <m/>
    <s v="349 16th Ave E #60"/>
    <s v="Seattle"/>
    <s v="WA"/>
    <n v="98112"/>
    <s v="206-218-3108"/>
    <n v="356663.26"/>
    <n v="130316.83"/>
    <n v="226235.89"/>
    <n v="0"/>
    <n v="0"/>
    <n v="22193.38"/>
    <m/>
    <m/>
    <s v="https://apollo.pdc.wa.gov/public/registrations/registration?registration_id=62460"/>
    <n v="37354"/>
    <n v="1108"/>
    <n v="3321407"/>
    <n v="25475"/>
    <m/>
    <s v="Abbot Taylor"/>
    <s v="candidate"/>
    <m/>
    <n v="45848.515173611115"/>
  </r>
  <r>
    <s v="ca-2024-3253572"/>
    <s v="MENZW--213"/>
    <s v="CA"/>
    <n v="45126"/>
    <n v="45418"/>
    <n v="45426"/>
    <m/>
    <s v="Electronic"/>
    <n v="45126"/>
    <x v="1"/>
    <s v="Candidate withdrew"/>
    <s v="Waylon Menzia"/>
    <m/>
    <s v="PO Box 826"/>
    <s v="Maple Valley"/>
    <s v="KING"/>
    <s v="WA"/>
    <n v="98038"/>
    <s v="electwaylon@gmail.com"/>
    <s v="electwaylon@gmail.com"/>
    <n v="2536709339"/>
    <s v="STATE REPRESENTATIVE"/>
    <n v="13"/>
    <s v="LEG DISTRICT 05 - HOUSE"/>
    <n v="4787"/>
    <s v="KING"/>
    <s v="Legislative"/>
    <n v="106558"/>
    <s v="C"/>
    <s v="Registration and financial affairs"/>
    <s v="Candidate"/>
    <s v="Candidate"/>
    <m/>
    <m/>
    <n v="1"/>
    <s v="D"/>
    <x v="0"/>
    <n v="45601"/>
    <s v="full"/>
    <b v="0"/>
    <m/>
    <m/>
    <m/>
    <m/>
    <m/>
    <m/>
    <m/>
    <m/>
    <m/>
    <m/>
    <m/>
    <m/>
    <m/>
    <s v="12721 se 253rd ct"/>
    <s v="KENT"/>
    <s v="WA"/>
    <n v="98030"/>
    <n v="2539518970"/>
    <n v="22829.79"/>
    <n v="0"/>
    <n v="24019.42"/>
    <n v="0"/>
    <n v="0"/>
    <n v="0"/>
    <m/>
    <m/>
    <s v="https://apollo.pdc.wa.gov/public/registrations/registration?registration_id=65895"/>
    <n v="34683"/>
    <n v="38345"/>
    <n v="3253572"/>
    <n v="21024"/>
    <n v="5"/>
    <s v="Cecile Mosbarger"/>
    <s v="candidate"/>
    <m/>
    <n v="45808.035439814812"/>
  </r>
  <r>
    <s v="ca-2024-567341"/>
    <s v="WELLL  040"/>
    <s v="CA"/>
    <n v="44539"/>
    <n v="45419"/>
    <m/>
    <m/>
    <s v="Electronic"/>
    <n v="44539"/>
    <x v="1"/>
    <s v="Candidate declared"/>
    <s v="Lisa Z. Wellman (Lisa Wellman)"/>
    <m/>
    <s v="PO BOX 1725"/>
    <s v="Mercer Island"/>
    <s v="KING"/>
    <s v="WA"/>
    <n v="98040"/>
    <s v="compliance@bluewavepolitics.com"/>
    <s v="lisawellman@comcast.net"/>
    <s v="206-682-7328"/>
    <s v="STATE SENATOR"/>
    <n v="12"/>
    <s v="LEG DISTRICT 41 - SENATE"/>
    <n v="4770"/>
    <s v="KING"/>
    <s v="Legislative"/>
    <n v="98432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Won in general"/>
    <m/>
    <m/>
    <m/>
    <m/>
    <m/>
    <m/>
    <m/>
    <m/>
    <m/>
    <s v="401 2nd Ave S Ste 303"/>
    <s v="Seattle"/>
    <s v="WA"/>
    <n v="98104"/>
    <s v="206-682-7328"/>
    <n v="146539.63"/>
    <n v="10303.5"/>
    <n v="154205.98000000001"/>
    <n v="0"/>
    <n v="0"/>
    <n v="0"/>
    <n v="120.4"/>
    <n v="0"/>
    <s v="https://apollo.pdc.wa.gov/public/registrations/registration?registration_id=62390"/>
    <n v="29943"/>
    <n v="30266"/>
    <n v="567341"/>
    <n v="18747"/>
    <n v="41"/>
    <s v="Jay Petterson"/>
    <s v="candidate"/>
    <m/>
    <n v="45818.397523148145"/>
  </r>
  <r>
    <s v="ca-2028-3321458"/>
    <s v="HASER  124"/>
    <s v="CA"/>
    <n v="45681"/>
    <m/>
    <m/>
    <m/>
    <s v="Electronic"/>
    <n v="45681"/>
    <x v="0"/>
    <s v="Candidate registered"/>
    <s v="Bob Hasegawa (Bob Hasegawa for State Senate)"/>
    <m/>
    <s v="2518 S Brandon Ct"/>
    <s v="Seattle"/>
    <s v="KING"/>
    <s v="WA"/>
    <n v="98108"/>
    <s v="votebobhasegawa@gmail.com"/>
    <s v="jeannelegault@aol.com"/>
    <s v="206-334-4804"/>
    <s v="STATE SENATOR"/>
    <n v="12"/>
    <s v="LEG DISTRICT 11 - SENATE"/>
    <n v="4740"/>
    <s v="KING"/>
    <s v="Legislative"/>
    <n v="90559"/>
    <s v="C"/>
    <s v="Registration and financial affairs"/>
    <s v="Candidate"/>
    <s v="Candidate"/>
    <m/>
    <m/>
    <m/>
    <s v="D"/>
    <x v="0"/>
    <n v="47064"/>
    <s v="full"/>
    <b v="1"/>
    <m/>
    <m/>
    <m/>
    <m/>
    <m/>
    <m/>
    <m/>
    <m/>
    <m/>
    <m/>
    <m/>
    <m/>
    <m/>
    <s v="2518 S Brandon Ct"/>
    <s v="Seattle"/>
    <s v="WA"/>
    <n v="98108"/>
    <n v="2066012448"/>
    <n v="0"/>
    <n v="23156.54"/>
    <n v="11541.34"/>
    <n v="0"/>
    <n v="0"/>
    <n v="0"/>
    <m/>
    <m/>
    <s v="https://apollo.pdc.wa.gov/public/registrations/registration?registration_id=62639"/>
    <n v="37462"/>
    <n v="1066"/>
    <n v="3321458"/>
    <n v="25273"/>
    <n v="11"/>
    <s v="Jeanne Legault"/>
    <s v="candidate"/>
    <m/>
    <n v="45844.693645833337"/>
  </r>
  <r>
    <s v="ca-2025-3322948"/>
    <s v="HUNTV  027"/>
    <s v="CA"/>
    <n v="45782"/>
    <n v="45782"/>
    <m/>
    <m/>
    <s v="Electronic"/>
    <n v="45782"/>
    <x v="5"/>
    <s v="Candidate declared"/>
    <s v="Victoria Hunt"/>
    <m/>
    <s v="PO Box 665"/>
    <s v="Issaquah"/>
    <s v="KING"/>
    <s v="WA"/>
    <n v="98027"/>
    <s v="victoria@victoriahunt.com"/>
    <s v="victoria@victoriahunt.com"/>
    <s v="425-331-9814"/>
    <s v="STATE SENATOR"/>
    <n v="12"/>
    <s v="LEG DISTRICT 05 - SENATE"/>
    <n v="4734"/>
    <s v="KING"/>
    <s v="Legislative"/>
    <n v="109843"/>
    <s v="C"/>
    <s v="Registration and financial affairs"/>
    <s v="Candidate"/>
    <s v="Candidate"/>
    <m/>
    <m/>
    <m/>
    <s v="D"/>
    <x v="0"/>
    <n v="45965"/>
    <s v="full"/>
    <b v="1"/>
    <b v="1"/>
    <m/>
    <m/>
    <m/>
    <m/>
    <m/>
    <m/>
    <m/>
    <m/>
    <m/>
    <m/>
    <m/>
    <m/>
    <s v="349 16th Ave E #60"/>
    <s v="Seattle"/>
    <s v="WA"/>
    <n v="98112"/>
    <s v="206-218-3108"/>
    <n v="119468.78"/>
    <n v="0"/>
    <n v="4529.3"/>
    <n v="0"/>
    <n v="0"/>
    <n v="3750"/>
    <n v="607.94000000000005"/>
    <n v="160968.01"/>
    <s v="https://apollo.pdc.wa.gov/public/registrations/registration?registration_id=63852"/>
    <n v="38226"/>
    <n v="1305"/>
    <n v="3322948"/>
    <n v="26068"/>
    <n v="5"/>
    <s v="Abbot Taylor"/>
    <s v="candidate"/>
    <m/>
    <n v="45852.459178240744"/>
  </r>
  <r>
    <s v="ca-2028-3321446"/>
    <s v="RAMOB  027"/>
    <s v="CA"/>
    <n v="45679"/>
    <m/>
    <m/>
    <m/>
    <s v="Electronic"/>
    <n v="45679"/>
    <x v="0"/>
    <s v="Candidate registered"/>
    <s v="Bill Ramos"/>
    <m/>
    <s v="1420 NW Gilman Blvd #2268"/>
    <s v="Issaquah"/>
    <s v="KING"/>
    <s v="WA"/>
    <n v="98027"/>
    <s v="ramos@acuitypolitics.com"/>
    <s v="bill@voteramos.org"/>
    <n v="2022407451"/>
    <s v="STATE SENATOR"/>
    <n v="12"/>
    <s v="LEG DISTRICT 05 - SENATE"/>
    <n v="4734"/>
    <s v="KING"/>
    <s v="Legislative"/>
    <n v="109843"/>
    <s v="C"/>
    <s v="Registration and financial affairs"/>
    <s v="Candidate"/>
    <s v="Candidate"/>
    <m/>
    <m/>
    <m/>
    <s v="D"/>
    <x v="0"/>
    <n v="47064"/>
    <s v="full"/>
    <b v="1"/>
    <m/>
    <m/>
    <m/>
    <m/>
    <m/>
    <m/>
    <m/>
    <m/>
    <m/>
    <m/>
    <m/>
    <m/>
    <m/>
    <s v="20126 Ballinger Way NE Num 308"/>
    <s v="Shoreline"/>
    <s v="WA"/>
    <n v="98155"/>
    <n v="2022407451"/>
    <n v="0"/>
    <n v="36493.370000000003"/>
    <n v="22075.79"/>
    <n v="0"/>
    <n v="0"/>
    <n v="0"/>
    <m/>
    <m/>
    <s v="https://apollo.pdc.wa.gov/public/registrations/registration?registration_id=64658"/>
    <n v="37430"/>
    <n v="30263"/>
    <n v="3321446"/>
    <n v="25398"/>
    <n v="5"/>
    <s v="Josie Olsen"/>
    <s v="candidate"/>
    <m/>
    <n v="45809.734085648146"/>
  </r>
  <r>
    <s v="ca-2028-3321442"/>
    <s v="CORTA  604"/>
    <s v="CA"/>
    <n v="45678"/>
    <m/>
    <m/>
    <m/>
    <s v="Electronic"/>
    <n v="45678"/>
    <x v="0"/>
    <s v="Candidate registered"/>
    <s v="Adrian E Cortes (Adrian Cortes)"/>
    <m/>
    <s v="2210 W Main St Ste 107-360"/>
    <s v="Battle Ground"/>
    <s v="CLARK"/>
    <s v="WA"/>
    <n v="98604"/>
    <s v="campaign@votecortes.com"/>
    <s v="josie@acuitypolitics.com"/>
    <s v="202-240-8370"/>
    <s v="STATE SENATOR"/>
    <n v="12"/>
    <s v="LEG DISTRICT 18 - SENATE"/>
    <n v="4747"/>
    <s v="CLARK"/>
    <s v="Legislative"/>
    <n v="110338"/>
    <s v="C"/>
    <s v="Registration and financial affairs"/>
    <s v="Candidate"/>
    <s v="Candidate"/>
    <m/>
    <m/>
    <m/>
    <s v="D"/>
    <x v="0"/>
    <n v="47064"/>
    <s v="full"/>
    <b v="1"/>
    <m/>
    <m/>
    <m/>
    <m/>
    <m/>
    <m/>
    <m/>
    <m/>
    <m/>
    <m/>
    <m/>
    <m/>
    <m/>
    <s v="20126 Ballinger Way NE Num 308"/>
    <s v="Shoreline"/>
    <s v="WA"/>
    <n v="98155"/>
    <s v="202-240-8370"/>
    <n v="2638.91"/>
    <n v="13130.24"/>
    <n v="7722.88"/>
    <n v="0"/>
    <n v="0"/>
    <n v="0"/>
    <m/>
    <m/>
    <s v="https://apollo.pdc.wa.gov/public/registrations/registration?registration_id=62595"/>
    <n v="37431"/>
    <n v="1518"/>
    <n v="3321442"/>
    <n v="25399"/>
    <n v="18"/>
    <s v="Josie Olsen"/>
    <s v="candidate"/>
    <m/>
    <n v="45848.351469907408"/>
  </r>
  <r>
    <s v="ca-2026-3321424"/>
    <s v="RAMEA  109"/>
    <s v="CA"/>
    <n v="45670"/>
    <m/>
    <m/>
    <m/>
    <s v="Electronic"/>
    <n v="45670"/>
    <x v="2"/>
    <s v="Candidate registered"/>
    <s v="Alex Ramel (ALEX RAMEL)"/>
    <m/>
    <s v="PO BOX 2819"/>
    <s v="BELLINGHAM"/>
    <s v="SKAGIT"/>
    <s v="WA"/>
    <n v="98227"/>
    <s v="INQUIRIES@ALEXRAMEL.COM"/>
    <s v="inquiries@alexramel.com"/>
    <s v="360.305.5079"/>
    <s v="STATE REPRESENTATIVE"/>
    <n v="13"/>
    <s v="LEG DISTRICT 40 - HOUSE"/>
    <n v="4858"/>
    <s v="SKAGIT"/>
    <s v="Legislative"/>
    <n v="113842"/>
    <s v="C"/>
    <s v="Registration and financial affairs"/>
    <s v="Candidate"/>
    <s v="Candidate"/>
    <m/>
    <m/>
    <n v="2"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2038.73"/>
    <n v="10368.780000000001"/>
    <n v="6637.07"/>
    <n v="0"/>
    <n v="0"/>
    <n v="0"/>
    <m/>
    <m/>
    <s v="https://apollo.pdc.wa.gov/public/registrations/registration?registration_id=62500"/>
    <n v="37380"/>
    <n v="30420"/>
    <n v="3321424"/>
    <n v="25428"/>
    <n v="40"/>
    <s v="JASON BENNETT"/>
    <s v="candidate"/>
    <m/>
    <n v="45848.768194444441"/>
  </r>
  <r>
    <s v="ca-2026-689180"/>
    <s v="ROBIJ  206"/>
    <s v="CA"/>
    <n v="44965"/>
    <m/>
    <m/>
    <m/>
    <s v="Electronic"/>
    <n v="44965"/>
    <x v="2"/>
    <s v="Candidate registered"/>
    <s v="June Robinson (JUNE ROBINSON)"/>
    <m/>
    <s v="PO Box 507"/>
    <s v="EVERETT"/>
    <s v="SNOHOMISH"/>
    <s v="WA"/>
    <n v="98206"/>
    <s v="JUNEGROBINSON@GMAIL.COM"/>
    <s v="junegrobinson@gmail.com"/>
    <s v="425-923-7355"/>
    <s v="STATE SENATOR"/>
    <n v="12"/>
    <s v="LEG DISTRICT 38 - SENATE"/>
    <n v="4767"/>
    <s v="SNOHOMISH"/>
    <s v="Legislative"/>
    <n v="96070"/>
    <s v="C"/>
    <s v="Registration and financial affairs"/>
    <s v="Candidate"/>
    <s v="Candidate"/>
    <m/>
    <m/>
    <m/>
    <s v="D"/>
    <x v="0"/>
    <n v="46329"/>
    <s v="full"/>
    <b v="1"/>
    <m/>
    <m/>
    <m/>
    <m/>
    <m/>
    <m/>
    <m/>
    <m/>
    <m/>
    <m/>
    <m/>
    <m/>
    <m/>
    <s v="PO BOX 9100"/>
    <s v="SEATTLE"/>
    <s v="WA"/>
    <n v="98109"/>
    <s v="206-745-2010"/>
    <n v="88650"/>
    <n v="26078.75"/>
    <n v="8625.01"/>
    <n v="0"/>
    <n v="0"/>
    <n v="0"/>
    <m/>
    <m/>
    <s v="https://apollo.pdc.wa.gov/public/registrations/registration?registration_id=66430"/>
    <n v="31790"/>
    <n v="48586"/>
    <n v="689180"/>
    <n v="19955"/>
    <n v="38"/>
    <s v="JASON BENNETT"/>
    <s v="candidate"/>
    <m/>
    <n v="45849.599247685182"/>
  </r>
  <r>
    <s v="ca-2025-3321591"/>
    <s v="ZAHNJ  005"/>
    <s v="CA"/>
    <n v="45713"/>
    <n v="45782"/>
    <m/>
    <m/>
    <s v="Electronic"/>
    <n v="45713"/>
    <x v="5"/>
    <s v="Candidate declared"/>
    <s v="Janice Zahn"/>
    <m/>
    <s v="PO Box 40091"/>
    <s v="Bellevue"/>
    <s v="KING"/>
    <s v="WA"/>
    <n v="98015"/>
    <s v="info@janicezahn.org"/>
    <s v="info@janicezahn.org"/>
    <s v="360-718-5673"/>
    <s v="STATE REPRESENTATIVE"/>
    <n v="13"/>
    <s v="LEG DISTRICT 41 - HOUSE"/>
    <n v="4860"/>
    <s v="KING"/>
    <s v="Legislative"/>
    <n v="101116"/>
    <s v="C"/>
    <s v="Registration and financial affairs"/>
    <s v="Candidate"/>
    <s v="Candidate"/>
    <m/>
    <m/>
    <n v="1"/>
    <s v="D"/>
    <x v="0"/>
    <n v="45965"/>
    <s v="full"/>
    <b v="1"/>
    <b v="1"/>
    <m/>
    <m/>
    <m/>
    <m/>
    <m/>
    <m/>
    <m/>
    <m/>
    <m/>
    <m/>
    <m/>
    <m/>
    <s v="349 16th Ave E #60"/>
    <s v="Seattle"/>
    <s v="WA"/>
    <n v="98112"/>
    <s v="206-218-3108"/>
    <n v="39473"/>
    <n v="0"/>
    <n v="3858.21"/>
    <n v="2000"/>
    <n v="0"/>
    <n v="0"/>
    <n v="341.97"/>
    <n v="0"/>
    <s v="https://apollo.pdc.wa.gov/public/registrations/registration?registration_id=62959"/>
    <n v="37590"/>
    <n v="1380"/>
    <n v="3321591"/>
    <n v="25596"/>
    <n v="41"/>
    <s v="Abbot Taylor"/>
    <s v="candidate"/>
    <m/>
    <n v="45852.439456018517"/>
  </r>
  <r>
    <s v="ca-2024-3298349"/>
    <s v="KEETM  672"/>
    <s v="CA"/>
    <n v="45407"/>
    <n v="45418"/>
    <m/>
    <m/>
    <s v="Electronic"/>
    <n v="45407"/>
    <x v="1"/>
    <s v="Candidate declared"/>
    <s v="Marla Alene Keethler (Marla Keethler)"/>
    <m/>
    <s v="PO Box  2104"/>
    <s v="White Salmon"/>
    <s v="CLARK"/>
    <s v="WA"/>
    <n v="98672"/>
    <s v="info@marlaforsenate.com"/>
    <s v="info@marlaforsenate.com"/>
    <n v="2066827328"/>
    <s v="STATE SENATOR"/>
    <n v="12"/>
    <s v="LEG DISTRICT 17 - SENATE"/>
    <n v="4746"/>
    <s v="CLARK"/>
    <s v="Legislative"/>
    <n v="108025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Lost in general"/>
    <m/>
    <m/>
    <m/>
    <m/>
    <m/>
    <m/>
    <m/>
    <m/>
    <m/>
    <s v="401 2nd Ave S Ste 303"/>
    <s v="Seattle"/>
    <s v="WA"/>
    <n v="98104"/>
    <n v="2066827328"/>
    <n v="456411.43"/>
    <n v="0"/>
    <n v="453481.51"/>
    <n v="0"/>
    <n v="0"/>
    <n v="0"/>
    <n v="244334.27"/>
    <n v="661620.80000000005"/>
    <s v="https://apollo.pdc.wa.gov/public/registrations/registration?registration_id=63414"/>
    <n v="36242"/>
    <n v="24885"/>
    <n v="3298349"/>
    <n v="24046"/>
    <n v="17"/>
    <s v="Jay Petterson"/>
    <s v="candidate"/>
    <m/>
    <n v="45848.605949074074"/>
  </r>
  <r>
    <s v="ca-2028-3321386"/>
    <s v="CHRIY  504"/>
    <s v="CA"/>
    <n v="45669"/>
    <m/>
    <m/>
    <m/>
    <s v="Electronic"/>
    <n v="45669"/>
    <x v="0"/>
    <s v="Candidate registered"/>
    <s v="Yasmin A. Trudeau (Yasmin Trudeau)"/>
    <m/>
    <s v="PO Box 7437"/>
    <s v="Tacoma"/>
    <s v="PIERCE"/>
    <s v="WA"/>
    <n v="98417"/>
    <s v="peopleforyasmin@gmail.com"/>
    <m/>
    <s v="714-474-3190"/>
    <s v="STATE SENATOR"/>
    <n v="12"/>
    <s v="LEG DISTRICT 27 - SENATE"/>
    <n v="4756"/>
    <s v="PIERCE"/>
    <s v="Legislative"/>
    <n v="98119"/>
    <s v="C"/>
    <s v="Registration and financial affairs"/>
    <s v="Candidate"/>
    <s v="Candidate"/>
    <m/>
    <m/>
    <m/>
    <s v="D"/>
    <x v="0"/>
    <n v="47064"/>
    <s v="full"/>
    <b v="1"/>
    <m/>
    <m/>
    <m/>
    <m/>
    <m/>
    <m/>
    <m/>
    <m/>
    <m/>
    <m/>
    <m/>
    <m/>
    <m/>
    <s v="PO Box 9100"/>
    <s v="Seattle"/>
    <s v="WA"/>
    <n v="98109"/>
    <s v="206-745-2010"/>
    <n v="25"/>
    <n v="27585.83"/>
    <n v="4883.7"/>
    <n v="0"/>
    <n v="0"/>
    <n v="0"/>
    <m/>
    <m/>
    <s v="https://apollo.pdc.wa.gov/public/registrations/registration?registration_id=62474"/>
    <n v="37337"/>
    <n v="25964"/>
    <n v="3321386"/>
    <n v="25448"/>
    <n v="27"/>
    <s v="Jason Bennett"/>
    <s v="candidate"/>
    <m/>
    <n v="45848.85119212963"/>
  </r>
  <r>
    <s v="ca-2024-689179"/>
    <s v="REEVK  093"/>
    <s v="CA"/>
    <n v="44965"/>
    <n v="45418"/>
    <m/>
    <m/>
    <s v="Electronic"/>
    <n v="44965"/>
    <x v="1"/>
    <s v="Candidate declared"/>
    <s v="Kristine M. Reeves"/>
    <m/>
    <s v="1815 SW Campus Drive #26332"/>
    <s v="FEDERAL WAY"/>
    <s v="KING"/>
    <s v="WA"/>
    <n v="98093"/>
    <s v="info@kristinereeves.com"/>
    <s v="electkristinereeves@gmail.com"/>
    <s v="360-359-1910"/>
    <s v="STATE REPRESENTATIVE"/>
    <n v="13"/>
    <s v="LEG DISTRICT 30 - HOUSE"/>
    <n v="4837"/>
    <s v="KING"/>
    <s v="Legislative"/>
    <n v="80355"/>
    <s v="C"/>
    <s v="Registration and financial affairs"/>
    <s v="Candidate"/>
    <s v="Candidate"/>
    <m/>
    <m/>
    <n v="2"/>
    <s v="D"/>
    <x v="0"/>
    <n v="45601"/>
    <s v="full"/>
    <b v="1"/>
    <b v="1"/>
    <b v="1"/>
    <s v="Qualified for general"/>
    <s v="Won in general"/>
    <m/>
    <m/>
    <m/>
    <m/>
    <m/>
    <m/>
    <m/>
    <m/>
    <m/>
    <s v="PO BOX 9100"/>
    <s v="SEATTLE"/>
    <s v="WA"/>
    <n v="98109"/>
    <s v="206-745-2010"/>
    <n v="281634.09000000003"/>
    <n v="34431.089999999997"/>
    <n v="280971.62"/>
    <n v="0"/>
    <n v="0"/>
    <n v="2300"/>
    <n v="120.4"/>
    <n v="0"/>
    <s v="https://apollo.pdc.wa.gov/public/registrations/registration?registration_id=59891"/>
    <n v="31789"/>
    <n v="636"/>
    <n v="689179"/>
    <n v="19956"/>
    <n v="30"/>
    <s v="JASON BENNETT"/>
    <s v="candidate"/>
    <m/>
    <n v="45810.786979166667"/>
  </r>
  <r>
    <s v="ca-2025-3321490"/>
    <s v="YAMBB  424"/>
    <s v="CA"/>
    <n v="45690"/>
    <n v="45782"/>
    <m/>
    <m/>
    <s v="Electronic"/>
    <n v="45690"/>
    <x v="5"/>
    <s v="Candidate declared"/>
    <s v="Bryan Yambe"/>
    <m/>
    <s v="PO Box 7437"/>
    <s v="Tacoma"/>
    <s v="PIERCE"/>
    <s v="WA"/>
    <n v="98417"/>
    <s v="electbryanyambe@gmail.com"/>
    <s v="Friends of Bryan Yambe"/>
    <s v="206-383-7499"/>
    <s v="COUNTY COUNCIL MEMBER"/>
    <n v="25"/>
    <s v="PIERCE CO"/>
    <n v="3879"/>
    <s v="PIERCE"/>
    <s v="Local"/>
    <n v="580880"/>
    <s v="C"/>
    <s v="Registration and financial affairs"/>
    <s v="Candidate"/>
    <s v="Candidate"/>
    <m/>
    <m/>
    <n v="5"/>
    <s v="D"/>
    <x v="0"/>
    <n v="45965"/>
    <s v="full"/>
    <b v="1"/>
    <b v="1"/>
    <m/>
    <m/>
    <m/>
    <m/>
    <m/>
    <m/>
    <m/>
    <m/>
    <m/>
    <m/>
    <m/>
    <m/>
    <s v="PO Box 9100"/>
    <s v="Seattle"/>
    <s v="WA"/>
    <n v="98109"/>
    <s v="206-718-8600"/>
    <n v="54217.14"/>
    <n v="0"/>
    <n v="15005.39"/>
    <n v="0"/>
    <n v="0"/>
    <n v="9826.56"/>
    <n v="75.989999999999995"/>
    <n v="0"/>
    <s v="https://apollo.pdc.wa.gov/public/registrations/registration?registration_id=62982"/>
    <n v="37396"/>
    <n v="30410"/>
    <n v="3321490"/>
    <n v="25322"/>
    <m/>
    <s v="Jason Bennett"/>
    <s v="candidate"/>
    <m/>
    <n v="45852.848958333336"/>
  </r>
  <r>
    <s v="ca-2026-3321420"/>
    <s v="STEAC  092"/>
    <s v="CA"/>
    <n v="45670"/>
    <m/>
    <m/>
    <m/>
    <s v="Electronic"/>
    <n v="45670"/>
    <x v="2"/>
    <s v="Candidate registered"/>
    <s v="CHRISTOPHER T STEARNS (Chris Stearns)"/>
    <m/>
    <s v="PO Box 20776"/>
    <s v="Seattle"/>
    <s v="KING"/>
    <s v="WA"/>
    <n v="98102"/>
    <s v="CStearns@hobbsstraus.com"/>
    <s v="cstearns@hobbsstraus.com"/>
    <s v="202-257-6428"/>
    <s v="STATE REPRESENTATIVE"/>
    <n v="13"/>
    <s v="LEG DISTRICT 47 - HOUSE"/>
    <n v="4872"/>
    <s v="KING"/>
    <s v="Legislative"/>
    <n v="93091"/>
    <s v="C"/>
    <s v="Registration and financial affairs"/>
    <s v="Candidate"/>
    <s v="Candidate"/>
    <m/>
    <m/>
    <n v="2"/>
    <s v="D"/>
    <x v="0"/>
    <n v="46329"/>
    <s v="full"/>
    <b v="1"/>
    <m/>
    <m/>
    <m/>
    <m/>
    <m/>
    <m/>
    <m/>
    <m/>
    <m/>
    <m/>
    <m/>
    <m/>
    <m/>
    <s v="349 16th Ave E #60"/>
    <s v="Seattle"/>
    <s v="WA"/>
    <n v="98112"/>
    <s v="206-218-3108"/>
    <n v="500"/>
    <n v="5804.36"/>
    <n v="1197.78"/>
    <n v="0"/>
    <n v="0"/>
    <n v="0"/>
    <m/>
    <m/>
    <s v="https://apollo.pdc.wa.gov/public/registrations/registration?registration_id=62489"/>
    <n v="37369"/>
    <n v="32620"/>
    <n v="3321420"/>
    <n v="25235"/>
    <n v="47"/>
    <s v="Abbot Taylor"/>
    <s v="candidate"/>
    <m/>
    <n v="45845.653194444443"/>
  </r>
  <r>
    <s v="ca-2024-3309365"/>
    <s v="HANKD--209"/>
    <s v="CA"/>
    <n v="45427"/>
    <n v="45419"/>
    <m/>
    <m/>
    <s v="Electronic"/>
    <n v="45427"/>
    <x v="1"/>
    <s v="Candidate declared"/>
    <s v="Danny Hankins"/>
    <m/>
    <s v="PO Box 926"/>
    <s v="Spanaway"/>
    <s v="PIERCE"/>
    <s v="WA"/>
    <n v="98387"/>
    <s v="ally@hankins4pierce.com"/>
    <s v="hankins.danny.j@gmail.com"/>
    <n v="2533378460"/>
    <s v="COUNTY COUNCIL MEMBER"/>
    <n v="25"/>
    <s v="PIERCE CO"/>
    <n v="3879"/>
    <s v="PIERCE"/>
    <s v="Local"/>
    <n v="554554"/>
    <s v="C"/>
    <s v="Registration and financial affairs"/>
    <s v="Candidate"/>
    <s v="Candidate"/>
    <m/>
    <m/>
    <n v="6"/>
    <s v="D"/>
    <x v="0"/>
    <n v="45601"/>
    <s v="full"/>
    <b v="1"/>
    <b v="1"/>
    <b v="0"/>
    <s v="Lost in primary"/>
    <m/>
    <m/>
    <m/>
    <m/>
    <m/>
    <m/>
    <m/>
    <m/>
    <m/>
    <m/>
    <s v="PO Box 926"/>
    <s v="Spanaway"/>
    <s v="WA"/>
    <n v="98387"/>
    <n v="2533378460"/>
    <n v="5546.06"/>
    <n v="0"/>
    <n v="5546.06"/>
    <n v="0"/>
    <n v="0"/>
    <n v="0"/>
    <m/>
    <m/>
    <s v="https://apollo.pdc.wa.gov/public/registrations/registration?registration_id=61471"/>
    <n v="36596"/>
    <n v="46117"/>
    <n v="3309365"/>
    <n v="24203"/>
    <m/>
    <s v="Daniel Hankins"/>
    <s v="candidate"/>
    <m/>
    <n v="45799.516273148147"/>
  </r>
  <r>
    <s v="ca-2024-3296600"/>
    <s v="ZINGJ--730"/>
    <s v="CA"/>
    <n v="45342"/>
    <n v="45418"/>
    <m/>
    <m/>
    <s v="Electronic"/>
    <n v="45342"/>
    <x v="1"/>
    <s v="Candidate declared"/>
    <s v="John Zingale"/>
    <m/>
    <s v="10013 NE Hazel Dell Avenue Ste 123"/>
    <s v="Vancouver"/>
    <s v="CLARK"/>
    <s v="WA"/>
    <n v="98685"/>
    <s v="electjohnzingale@gmail.com"/>
    <s v="ElectJohnZingale@gmail.com"/>
    <m/>
    <s v="STATE REPRESENTATIVE"/>
    <n v="13"/>
    <s v="LEG DISTRICT 18 - HOUSE"/>
    <n v="4813"/>
    <s v="CLARK"/>
    <s v="Legislative"/>
    <n v="105970"/>
    <s v="C"/>
    <s v="Registration and financial affairs"/>
    <s v="Candidate"/>
    <s v="Candidate"/>
    <m/>
    <m/>
    <n v="2"/>
    <s v="D"/>
    <x v="0"/>
    <n v="45601"/>
    <s v="full"/>
    <b v="1"/>
    <b v="1"/>
    <b v="1"/>
    <s v="Qualified for general"/>
    <s v="Lost in general"/>
    <m/>
    <m/>
    <m/>
    <m/>
    <m/>
    <m/>
    <m/>
    <m/>
    <m/>
    <s v="19550 International blvd Suite 103"/>
    <s v="SeaTac"/>
    <s v="WA"/>
    <n v="98188"/>
    <s v="636-432-3168"/>
    <n v="261034.89"/>
    <n v="1100.19"/>
    <n v="256868.53"/>
    <n v="0"/>
    <n v="0"/>
    <n v="0"/>
    <n v="100910.04"/>
    <n v="150053.9"/>
    <s v="https://apollo.pdc.wa.gov/public/registrations/registration?registration_id=59880"/>
    <n v="35889"/>
    <n v="32598"/>
    <n v="3296600"/>
    <n v="23718"/>
    <n v="18"/>
    <s v="Jessica Pisane"/>
    <s v="candidate"/>
    <m/>
    <n v="45799.937395833331"/>
  </r>
  <r>
    <s v="ca-2024-3296610"/>
    <s v="VALEH--849"/>
    <s v="CA"/>
    <n v="45344"/>
    <n v="45418"/>
    <m/>
    <m/>
    <s v="Electronic"/>
    <n v="45344"/>
    <x v="1"/>
    <s v="Candidate declared"/>
    <s v="Hector Miguel Valencia (Miguel Valencia)"/>
    <m/>
    <s v="PO Box 6514"/>
    <s v="Spokane"/>
    <s v="SPOKANE"/>
    <s v="WA"/>
    <n v="99217"/>
    <s v="Miguel4WA@gmail.com"/>
    <s v="Miguel4WA@gmail.com"/>
    <s v="509-720-8505"/>
    <s v="STATE SENATOR"/>
    <n v="12"/>
    <s v="LEG DISTRICT 04 - SENATE"/>
    <n v="4733"/>
    <s v="SPOKANE"/>
    <s v="Legislative"/>
    <n v="110979"/>
    <s v="C"/>
    <s v="Registration and financial affairs"/>
    <s v="Candidate"/>
    <s v="Candidate"/>
    <m/>
    <m/>
    <m/>
    <s v="D"/>
    <x v="0"/>
    <n v="45601"/>
    <s v="full"/>
    <b v="1"/>
    <b v="1"/>
    <b v="1"/>
    <s v="Qualified for general"/>
    <s v="Lost in general"/>
    <m/>
    <m/>
    <m/>
    <m/>
    <m/>
    <m/>
    <m/>
    <m/>
    <m/>
    <s v="PO Box 6514"/>
    <s v="Spokane"/>
    <s v="WA"/>
    <n v="99217"/>
    <s v="509-720-8505"/>
    <n v="19344.599999999999"/>
    <n v="0"/>
    <n v="18633.599999999999"/>
    <n v="0"/>
    <n v="0"/>
    <n v="0"/>
    <n v="856.61"/>
    <n v="0"/>
    <s v="https://apollo.pdc.wa.gov/public/registrations/registration?registration_id=59512"/>
    <n v="35915"/>
    <n v="45014"/>
    <n v="3296610"/>
    <n v="23750"/>
    <n v="4"/>
    <s v="Miguel Valencia"/>
    <s v="candidate"/>
    <m/>
    <n v="45806.375115740739"/>
  </r>
  <r>
    <s v="ca-2026-3321379"/>
    <s v="CORRC *908"/>
    <s v="CA"/>
    <n v="45668"/>
    <m/>
    <m/>
    <m/>
    <s v="Electronic"/>
    <n v="45668"/>
    <x v="2"/>
    <s v="Candidate registered"/>
    <s v="Chris Corry"/>
    <m/>
    <s v="P.O. Box 1051"/>
    <s v="Yakima"/>
    <s v="YAKIMA"/>
    <s v="WA"/>
    <n v="98907"/>
    <s v="chris@chriscorry.com"/>
    <s v="chris@chriscorry.com"/>
    <s v="(509) 596-1482"/>
    <s v="STATE REPRESENTATIVE"/>
    <n v="13"/>
    <s v="LEG DISTRICT 15 - HOUSE"/>
    <n v="4807"/>
    <s v="YAKIMA"/>
    <s v="Legislative"/>
    <n v="95772"/>
    <s v="C"/>
    <s v="Registration and financial affairs"/>
    <s v="Candidate"/>
    <s v="Candidate"/>
    <m/>
    <m/>
    <n v="1"/>
    <s v="R"/>
    <x v="1"/>
    <n v="46329"/>
    <s v="full"/>
    <b v="1"/>
    <m/>
    <m/>
    <m/>
    <m/>
    <m/>
    <m/>
    <m/>
    <m/>
    <m/>
    <m/>
    <m/>
    <m/>
    <m/>
    <s v="P.O. Box 581"/>
    <s v="Tacoma"/>
    <s v="WA"/>
    <n v="98401"/>
    <s v="(253) 220-5590"/>
    <n v="2800"/>
    <n v="12335.23"/>
    <n v="3110.15"/>
    <n v="0"/>
    <n v="0"/>
    <n v="0"/>
    <m/>
    <m/>
    <s v="https://apollo.pdc.wa.gov/public/registrations/registration?registration_id=62417"/>
    <n v="37330"/>
    <n v="967"/>
    <n v="3321379"/>
    <n v="25430"/>
    <n v="15"/>
    <s v="Jason Michaud"/>
    <s v="candidate"/>
    <m/>
    <n v="45846.484791666669"/>
  </r>
  <r>
    <s v="ca-2024-688963"/>
    <s v="KLICM--362"/>
    <s v="CA"/>
    <n v="44881"/>
    <n v="45418"/>
    <m/>
    <m/>
    <s v="Electronic"/>
    <n v="44881"/>
    <x v="1"/>
    <s v="Candidate declared"/>
    <s v="Mark R Klicker (Mark Klicker)"/>
    <m/>
    <s v="PO Box 3401"/>
    <s v="Walla Walla"/>
    <s v="WALLA WALLA"/>
    <s v="WA"/>
    <n v="99362"/>
    <s v="klickerforrep@outlook.com"/>
    <s v="klickerforrep@outlook.com"/>
    <s v="509-520-7370"/>
    <s v="STATE REPRESENTATIVE"/>
    <n v="13"/>
    <s v="LEG DISTRICT 16 - HOUSE"/>
    <n v="4809"/>
    <s v="WALLA WALLA"/>
    <s v="Legislative"/>
    <n v="92605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450 Valley Chapel Road"/>
    <s v="Walla Walla"/>
    <s v="WA"/>
    <n v="99362"/>
    <s v="509-525-1664"/>
    <n v="78045"/>
    <n v="0"/>
    <n v="54042.43"/>
    <n v="0"/>
    <n v="0"/>
    <n v="0"/>
    <n v="120.55"/>
    <n v="0"/>
    <s v="https://apollo.pdc.wa.gov/public/registrations/registration?registration_id=50062"/>
    <n v="31431"/>
    <n v="30516"/>
    <n v="688963"/>
    <n v="19447"/>
    <n v="16"/>
    <s v="Daryl Hopson, CPA"/>
    <s v="candidate"/>
    <m/>
    <n v="45846.633321759262"/>
  </r>
  <r>
    <s v="ca-2024-689081"/>
    <s v="YBARA  848"/>
    <s v="CA"/>
    <n v="44941"/>
    <n v="45419"/>
    <m/>
    <m/>
    <s v="Electronic"/>
    <n v="44941"/>
    <x v="1"/>
    <s v="Candidate declared"/>
    <s v="Alex Ybarra"/>
    <m/>
    <s v="P.O. Box 175"/>
    <s v="Quincy"/>
    <s v="GRANT"/>
    <s v="WA"/>
    <n v="98848"/>
    <s v="alex@electalexybarra.com"/>
    <s v="quincyroo@yahoo.com"/>
    <s v="(509) 210-2827"/>
    <s v="STATE REPRESENTATIVE"/>
    <n v="13"/>
    <s v="LEG DISTRICT 13 - HOUSE"/>
    <n v="4803"/>
    <s v="GRANT"/>
    <s v="Legislative"/>
    <n v="84167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124925"/>
    <n v="5062.63"/>
    <n v="116744.51"/>
    <n v="0"/>
    <n v="0"/>
    <n v="0"/>
    <m/>
    <m/>
    <s v="https://apollo.pdc.wa.gov/public/registrations/registration?registration_id=50417"/>
    <n v="31640"/>
    <n v="1138"/>
    <n v="689081"/>
    <n v="19865"/>
    <n v="13"/>
    <s v="Jason Michaud"/>
    <s v="candidate"/>
    <m/>
    <n v="45761.774143518516"/>
  </r>
  <r>
    <s v="ca-2024-3296722"/>
    <s v="SMILB--152"/>
    <s v="CA"/>
    <n v="45380"/>
    <n v="45418"/>
    <m/>
    <m/>
    <s v="Electronic"/>
    <n v="45380"/>
    <x v="1"/>
    <s v="Candidate declared"/>
    <s v="BRIAN SMILEY (Brian Smiley)"/>
    <m/>
    <s v="PO box 23"/>
    <s v="Metaline"/>
    <s v="PEND OREILLE"/>
    <s v="WA"/>
    <n v="99152"/>
    <s v="briansmileyforcommissioner@gmail.com"/>
    <s v="briansmileyforcommissioner@gmail.com"/>
    <n v="15096907042"/>
    <s v="COUNTY COMMISSIONER"/>
    <n v="23"/>
    <s v="PEND OREILLE CO"/>
    <n v="3865"/>
    <s v="PEND OREILLE"/>
    <s v="Local"/>
    <n v="10735"/>
    <s v="C"/>
    <s v="Registration and financial affairs"/>
    <s v="Candidate"/>
    <s v="Candidate"/>
    <m/>
    <m/>
    <n v="3"/>
    <s v="R"/>
    <x v="1"/>
    <n v="45601"/>
    <s v="full"/>
    <b v="1"/>
    <b v="1"/>
    <b v="1"/>
    <s v="Qualified for general"/>
    <s v="Won in general"/>
    <m/>
    <m/>
    <m/>
    <m/>
    <m/>
    <m/>
    <m/>
    <m/>
    <m/>
    <s v="PO box 23"/>
    <s v="Metaline"/>
    <s v="WA"/>
    <n v="99152"/>
    <n v="15096907042"/>
    <n v="1782.94"/>
    <n v="3326.6"/>
    <n v="4468.2700000000004"/>
    <n v="0"/>
    <n v="0"/>
    <n v="0"/>
    <m/>
    <m/>
    <s v="https://apollo.pdc.wa.gov/public/registrations/registration?registration_id=59812"/>
    <n v="36108"/>
    <n v="29820"/>
    <n v="3296722"/>
    <n v="24063"/>
    <m/>
    <s v="Lori Gibson"/>
    <s v="candidate"/>
    <m/>
    <n v="45761.821400462963"/>
  </r>
  <r>
    <s v="ca-2020-25876"/>
    <s v="MCCUJ  198"/>
    <s v="CA"/>
    <n v="43917"/>
    <m/>
    <m/>
    <m/>
    <s v="Electronic"/>
    <n v="43917"/>
    <x v="4"/>
    <s v="Candidate registered"/>
    <s v="MCCUNE JAMES G (Jim McCune)"/>
    <m/>
    <s v="19611 100th Ave. Ct. E."/>
    <s v="Graham"/>
    <s v="PIERCE"/>
    <s v="WA"/>
    <n v="98338"/>
    <s v="jgmccune@gmail.com"/>
    <s v="jgmccune@gmail.com"/>
    <n v="2537320519"/>
    <s v="STATE SENATOR"/>
    <n v="12"/>
    <s v="LEG DISTRICT 02 - SENATE"/>
    <n v="4731"/>
    <s v="PIERCE"/>
    <s v="Legislative"/>
    <n v="106278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m/>
    <m/>
    <m/>
    <m/>
    <m/>
    <m/>
    <m/>
    <m/>
    <m/>
    <s v="PO Box 8055"/>
    <s v="Bonney Lake"/>
    <s v="WA"/>
    <n v="98391"/>
    <s v="253-208-3523"/>
    <n v="97870"/>
    <n v="0"/>
    <n v="65728.31"/>
    <n v="0"/>
    <n v="0"/>
    <n v="0"/>
    <m/>
    <m/>
    <s v="https://apollo.pdc.wa.gov/public/registrations/registration?registration_id=18867"/>
    <n v="25136"/>
    <n v="27193"/>
    <n v="25876"/>
    <n v="872"/>
    <n v="2"/>
    <s v="Sharon Hanek"/>
    <s v="candidate"/>
    <m/>
    <n v="45761.849479166667"/>
  </r>
  <r>
    <s v="ca-2025-3321673"/>
    <s v="WHETC--659"/>
    <s v="CA"/>
    <n v="45773"/>
    <n v="45782"/>
    <m/>
    <m/>
    <s v="Electronic"/>
    <n v="45773"/>
    <x v="5"/>
    <s v="Candidate declared"/>
    <s v="Chad M. Whetzel (Chad Whetzel)"/>
    <m/>
    <s v="1551 Carothers Rd"/>
    <s v="Pullman"/>
    <s v="WHITMAN"/>
    <s v="Washington"/>
    <n v="99163"/>
    <s v="chad4comissioner@gmail.com"/>
    <s v="chadwhetzel@yahoo.com"/>
    <n v="2083011170"/>
    <s v="COUNTY COMMISSIONER"/>
    <n v="23"/>
    <s v="WHITMAN CO"/>
    <n v="4375"/>
    <s v="WHITMAN"/>
    <s v="Local"/>
    <n v="24626"/>
    <s v="C"/>
    <s v="Registration and financial affairs"/>
    <s v="Candidate"/>
    <s v="Candidate"/>
    <m/>
    <m/>
    <n v="3"/>
    <s v="R"/>
    <x v="1"/>
    <n v="45965"/>
    <s v="full"/>
    <b v="1"/>
    <b v="1"/>
    <m/>
    <m/>
    <m/>
    <m/>
    <m/>
    <m/>
    <m/>
    <m/>
    <m/>
    <m/>
    <m/>
    <m/>
    <s v="1551 Carothers Rd"/>
    <s v="Pullman"/>
    <s v="Washington"/>
    <n v="99163"/>
    <s v="208-310-9057"/>
    <n v="3195"/>
    <n v="0"/>
    <n v="2378.23"/>
    <n v="0"/>
    <n v="0"/>
    <n v="0"/>
    <m/>
    <m/>
    <s v="https://apollo.pdc.wa.gov/public/registrations/registration?registration_id=63642"/>
    <n v="38129"/>
    <n v="49056"/>
    <n v="3321673"/>
    <n v="25954"/>
    <m/>
    <s v="Shawn Druffel"/>
    <s v="candidate"/>
    <m/>
    <n v="45847.27679398148"/>
  </r>
  <r>
    <s v="ca-2024-3310186"/>
    <s v="WEISJ  344"/>
    <s v="CA"/>
    <n v="45431"/>
    <n v="45421"/>
    <m/>
    <m/>
    <s v="Electronic"/>
    <n v="45431"/>
    <x v="1"/>
    <s v="Candidate declared"/>
    <s v="Jay R. Weise (Jay R Weise)"/>
    <m/>
    <s v="1043 S Miller Rd"/>
    <s v="Othello"/>
    <s v="ADAMS"/>
    <s v="Washington"/>
    <n v="99344"/>
    <s v="jayweiseforcommissioner@gmail.com"/>
    <s v="jayweiseforcommissioner@gmail.com"/>
    <n v="5099894730"/>
    <s v="COUNTY COMMISSIONER"/>
    <n v="23"/>
    <s v="ADAMS CO"/>
    <n v="3002"/>
    <s v="ADAMS"/>
    <s v="Local"/>
    <n v="8000"/>
    <s v="C"/>
    <s v="Registration and financial affairs"/>
    <s v="Candidate"/>
    <s v="Candidate"/>
    <m/>
    <m/>
    <n v="2"/>
    <s v="R"/>
    <x v="1"/>
    <n v="45601"/>
    <s v="mini"/>
    <b v="1"/>
    <b v="1"/>
    <b v="1"/>
    <s v="Qualified for general"/>
    <s v="Won in general"/>
    <m/>
    <m/>
    <m/>
    <m/>
    <m/>
    <m/>
    <m/>
    <m/>
    <m/>
    <s v="1043 S Miller Rd"/>
    <s v="Othello"/>
    <s v="Washington"/>
    <n v="99344"/>
    <n v="5099894730"/>
    <n v="0"/>
    <n v="5000"/>
    <n v="1323.83"/>
    <n v="0"/>
    <n v="0"/>
    <n v="0"/>
    <m/>
    <m/>
    <s v="https://apollo.pdc.wa.gov/public/registrations/registration?registration_id=60566"/>
    <n v="36663"/>
    <n v="22291"/>
    <n v="3310186"/>
    <n v="24174"/>
    <m/>
    <s v="Jay Weise"/>
    <s v="candidate"/>
    <m/>
    <n v="45762.361284722225"/>
  </r>
  <r>
    <s v="ca-2024-3296769"/>
    <s v="KIMBT  362"/>
    <s v="CA"/>
    <n v="45393"/>
    <n v="45418"/>
    <m/>
    <m/>
    <m/>
    <n v="45393"/>
    <x v="1"/>
    <s v="Candidate declared"/>
    <s v="KIMBALL TODD L (Todd L. Kimball)"/>
    <m/>
    <s v="2902 Lower Waitsburg Rd"/>
    <s v="Walla Walla"/>
    <s v="WALLA WALLA"/>
    <s v="WA"/>
    <n v="99362"/>
    <s v="electkimball@gmail.com"/>
    <s v="electkimball@gmail.com"/>
    <n v="5095204604"/>
    <s v="COUNTY COMMISSIONER"/>
    <n v="23"/>
    <s v="WALLA WALLA CO"/>
    <n v="4302"/>
    <s v="WALLA WALLA"/>
    <s v="Local"/>
    <n v="37209"/>
    <s v="C"/>
    <s v="Registration and financial affairs"/>
    <s v="Candidate"/>
    <s v="Candidate"/>
    <m/>
    <m/>
    <n v="2"/>
    <s v="R"/>
    <x v="1"/>
    <n v="45601"/>
    <s v="mini"/>
    <b v="1"/>
    <b v="1"/>
    <b v="1"/>
    <s v="Qualified for general"/>
    <s v="Won in general"/>
    <m/>
    <m/>
    <m/>
    <m/>
    <m/>
    <m/>
    <m/>
    <m/>
    <m/>
    <s v="2902 Lower Waitsburg Rd"/>
    <s v="Walla Walla"/>
    <s v="WA"/>
    <n v="99362"/>
    <n v="5095204604"/>
    <m/>
    <m/>
    <m/>
    <m/>
    <m/>
    <m/>
    <m/>
    <m/>
    <s v="https://apollo.pdc.wa.gov/public/registrations/registration?registration_id=59959"/>
    <n v="36187"/>
    <n v="3762"/>
    <n v="3296769"/>
    <m/>
    <m/>
    <s v="Todd L Kimball"/>
    <s v="candidate"/>
    <m/>
    <n v="45762.382511574076"/>
  </r>
  <r>
    <s v="ca-2024-3310872"/>
    <s v="MANJD  909"/>
    <s v="CA"/>
    <n v="45426"/>
    <n v="45421"/>
    <m/>
    <m/>
    <s v="Electronic"/>
    <n v="45426"/>
    <x v="1"/>
    <s v="Candidate declared"/>
    <s v="Debra Manjarrez (Deb Manjarrez)"/>
    <m/>
    <s v="P.O. Box 9634"/>
    <s v="Yakima"/>
    <s v="YAKIMA"/>
    <s v="WA"/>
    <n v="98909"/>
    <s v="deb@yesfordeb.com"/>
    <s v="deb@yesfordeb.com"/>
    <s v="(509)949-4268"/>
    <s v="STATE REPRESENTATIVE"/>
    <n v="13"/>
    <s v="LEG DISTRICT 14 - HOUSE"/>
    <n v="4805"/>
    <s v="YAKIMA"/>
    <s v="Legislative"/>
    <n v="60520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220-5590"/>
    <n v="186757.77"/>
    <n v="0"/>
    <n v="183720.54"/>
    <n v="0"/>
    <n v="0"/>
    <n v="0"/>
    <n v="33497.760000000002"/>
    <n v="9367.0400000000009"/>
    <s v="https://apollo.pdc.wa.gov/public/registrations/registration?registration_id=60763"/>
    <n v="36516"/>
    <n v="3708"/>
    <n v="3310872"/>
    <n v="24098"/>
    <n v="14"/>
    <s v="Jason Michaud"/>
    <s v="candidate"/>
    <m/>
    <n v="45762.402060185188"/>
  </r>
  <r>
    <s v="ca-2024-689357"/>
    <s v="JRR00--837"/>
    <s v="CA"/>
    <n v="45010"/>
    <n v="45419"/>
    <m/>
    <m/>
    <s v="Electronic"/>
    <n v="45010"/>
    <x v="1"/>
    <s v="Candidate declared"/>
    <s v="ROB JONES (Rob Jones)"/>
    <m/>
    <s v="PO BOX 1157"/>
    <s v="Moses Lake"/>
    <s v="GRANT"/>
    <s v="WA"/>
    <n v="98837"/>
    <s v="voterobjones@gmail.com"/>
    <s v="voterobjones@gmail.com"/>
    <n v="5099904544"/>
    <s v="COUNTY COMMISSIONER"/>
    <n v="23"/>
    <s v="GRANT CO"/>
    <n v="3340"/>
    <s v="GRANT"/>
    <s v="Local"/>
    <n v="47867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O BOX 1157"/>
    <s v="Moses Lake"/>
    <s v="WA"/>
    <n v="98837"/>
    <n v="5099904544"/>
    <n v="12768.46"/>
    <n v="0"/>
    <n v="11094.83"/>
    <n v="0"/>
    <n v="0"/>
    <n v="0"/>
    <m/>
    <m/>
    <s v="https://apollo.pdc.wa.gov/public/registrations/registration?registration_id=51094"/>
    <n v="32048"/>
    <n v="29934"/>
    <n v="689357"/>
    <n v="24246"/>
    <m/>
    <s v="Rob Jones"/>
    <s v="candidate"/>
    <m/>
    <n v="45812.517407407409"/>
  </r>
  <r>
    <s v="ca-2024-3253581"/>
    <s v="MITCK--130"/>
    <s v="CA"/>
    <n v="45141"/>
    <m/>
    <m/>
    <m/>
    <s v="Electronic"/>
    <n v="45141"/>
    <x v="1"/>
    <s v="Candidate registered"/>
    <s v="Kristina A. Mitchell (Kristina Mitchell)"/>
    <m/>
    <s v="P.O. Box 14031"/>
    <s v="Mill Creek"/>
    <m/>
    <s v="WA"/>
    <n v="98012"/>
    <s v="Contact@kristina4change.com"/>
    <m/>
    <n v="5095515476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m/>
    <m/>
    <m/>
    <m/>
    <m/>
    <m/>
    <m/>
    <m/>
    <m/>
    <m/>
    <m/>
    <m/>
    <m/>
    <s v="P.O. Box 14031"/>
    <s v="Mill Creek"/>
    <s v="WA"/>
    <n v="98012"/>
    <n v="5095515476"/>
    <n v="2210"/>
    <n v="0"/>
    <n v="1305.44"/>
    <n v="0"/>
    <n v="0"/>
    <n v="810.84"/>
    <m/>
    <m/>
    <s v="https://apollo.pdc.wa.gov/public/registrations/registration?registration_id=59426"/>
    <n v="34723"/>
    <n v="36586"/>
    <n v="3253581"/>
    <n v="20990"/>
    <m/>
    <s v="Teresia Sundstrom Sayler"/>
    <s v="candidate"/>
    <m/>
    <n v="45800.714143518519"/>
  </r>
  <r>
    <s v="ca-2024-3253588"/>
    <s v="BURGK--684"/>
    <s v="CA"/>
    <n v="45149"/>
    <n v="45418"/>
    <m/>
    <m/>
    <s v="Electronic"/>
    <n v="45149"/>
    <x v="1"/>
    <s v="Candidate declared"/>
    <s v="Kevin R Burgess"/>
    <s v="Grant County Commissioner District 1"/>
    <s v="8033 RD 4.2 NE"/>
    <s v="Moses Lake"/>
    <s v="GRANT"/>
    <s v="WA"/>
    <n v="98837"/>
    <s v="votekevinburgess@gmail.com"/>
    <s v="votekevinburgess@gmail.com"/>
    <n v="5097508097"/>
    <s v="COUNTY COMMISSIONER"/>
    <n v="23"/>
    <s v="GRANT CO"/>
    <n v="3340"/>
    <s v="GRANT"/>
    <s v="Local"/>
    <n v="47867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PO BOX 8055"/>
    <s v="Bonney Lake"/>
    <s v="WA"/>
    <n v="98391"/>
    <s v="253-208-3623"/>
    <n v="19410"/>
    <n v="0"/>
    <n v="15510.42"/>
    <n v="0"/>
    <n v="0"/>
    <n v="0"/>
    <n v="5000"/>
    <n v="0"/>
    <s v="https://apollo.pdc.wa.gov/public/registrations/registration?registration_id=59667"/>
    <n v="34767"/>
    <n v="38404"/>
    <n v="3253588"/>
    <n v="23931"/>
    <m/>
    <s v="Sharon Hanek"/>
    <s v="candidate"/>
    <m/>
    <n v="45741.81318287037"/>
  </r>
  <r>
    <s v="ca-2026-3360628"/>
    <s v="CHEEK  377"/>
    <s v="CA"/>
    <n v="45828"/>
    <m/>
    <m/>
    <m/>
    <m/>
    <n v="45828"/>
    <x v="2"/>
    <s v="Candidate registered"/>
    <s v="CHEESEMAN KENNETH (Kenneth Cheeseman)"/>
    <m/>
    <s v="140 Morris Rd / POB 312"/>
    <s v="Randle"/>
    <s v="LEWIS"/>
    <s v="Washington"/>
    <n v="98377"/>
    <s v="kencheesemanforsheriff@gmail.com"/>
    <m/>
    <s v="360-520-2049"/>
    <s v="COUNTY SHERIFF"/>
    <n v="27"/>
    <s v="LEWIS CO"/>
    <n v="3626"/>
    <s v="LEWIS"/>
    <s v="Local"/>
    <n v="57501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102 Kim Court"/>
    <s v="Chehalis"/>
    <s v="Washington"/>
    <n v="98532"/>
    <s v="360-520-3823"/>
    <m/>
    <m/>
    <m/>
    <m/>
    <m/>
    <m/>
    <m/>
    <m/>
    <s v="https://apollo.pdc.wa.gov/public/registrations/registration?registration_id=66258"/>
    <n v="37915"/>
    <n v="9321"/>
    <n v="3360628"/>
    <m/>
    <m/>
    <s v="Kellie VanWyck"/>
    <s v="candidate"/>
    <m/>
    <n v="45831.367314814815"/>
  </r>
  <r>
    <s v="ca-2024-3279414"/>
    <s v="ORNAY--469"/>
    <s v="CA"/>
    <n v="45314"/>
    <n v="45418"/>
    <m/>
    <m/>
    <s v="Electronic"/>
    <n v="45314"/>
    <x v="1"/>
    <s v="Candidate declared"/>
    <s v="Yvonne M. Gallardo-Van Ornam (Yvonne Gallardo-Van Ornam)"/>
    <m/>
    <s v="P.O. Box 454"/>
    <s v="Arlington"/>
    <s v="SKAGIT"/>
    <s v="WA"/>
    <n v="98223"/>
    <s v="Info@ElectYvonneGallardo.com"/>
    <s v="yvonne@electyvonnegallardo.com"/>
    <s v="(360) 502-8844"/>
    <s v="STATE REPRESENTATIVE"/>
    <n v="13"/>
    <s v="LEG DISTRICT 10 - HOUSE"/>
    <n v="4797"/>
    <s v="SKAGIT"/>
    <s v="Legislative"/>
    <n v="111778"/>
    <s v="C"/>
    <s v="Registration and financial affairs"/>
    <s v="Candidate"/>
    <s v="Candidate"/>
    <m/>
    <m/>
    <n v="1"/>
    <s v="R"/>
    <x v="1"/>
    <n v="45601"/>
    <s v="full"/>
    <b v="1"/>
    <b v="1"/>
    <b v="0"/>
    <s v="Lost in primary"/>
    <m/>
    <m/>
    <m/>
    <m/>
    <m/>
    <m/>
    <m/>
    <m/>
    <m/>
    <m/>
    <s v="P.O. Box 581"/>
    <s v="Tacoma"/>
    <s v="WA"/>
    <n v="98401"/>
    <s v="(253) 220-5590"/>
    <n v="78979"/>
    <n v="0"/>
    <n v="68491.27"/>
    <n v="0"/>
    <n v="0"/>
    <n v="0"/>
    <n v="91442.64"/>
    <n v="16193.19"/>
    <s v="https://apollo.pdc.wa.gov/public/registrations/registration?registration_id=59216"/>
    <n v="35719"/>
    <n v="35497"/>
    <n v="3279414"/>
    <n v="23641"/>
    <n v="10"/>
    <s v="Jason Michaud"/>
    <s v="candidate"/>
    <m/>
    <n v="45763.406273148146"/>
  </r>
  <r>
    <s v="ca-2024-3236502"/>
    <s v="REICD--788"/>
    <s v="CA"/>
    <n v="45107"/>
    <n v="45419"/>
    <m/>
    <m/>
    <s v="Electronic"/>
    <n v="45107"/>
    <x v="1"/>
    <s v="Candidate declared"/>
    <s v="David G Reichert (Dave Reichert)"/>
    <m/>
    <s v="P.O. Box 1994"/>
    <s v="Tacoma"/>
    <m/>
    <s v="WA"/>
    <n v="98401"/>
    <s v="info@reichertforgovernor.com"/>
    <s v="info@reichertforgovernor.com"/>
    <s v="(425) 410-2322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824 S Milledge Avenue, Ste 101"/>
    <s v="Athens"/>
    <s v="GA"/>
    <n v="30605"/>
    <n v="7065347780"/>
    <n v="6782177.21"/>
    <n v="0"/>
    <n v="6809022.1500000004"/>
    <n v="0"/>
    <n v="0"/>
    <n v="0"/>
    <n v="401658.49"/>
    <n v="8168827.2599999998"/>
    <s v="https://apollo.pdc.wa.gov/public/registrations/registration?registration_id=59223"/>
    <n v="34590"/>
    <n v="38324"/>
    <n v="3236502"/>
    <n v="20882"/>
    <m/>
    <s v="Paul Kilgore"/>
    <s v="candidate"/>
    <m/>
    <n v="45725.809386574074"/>
  </r>
  <r>
    <s v="ca-2026-3352407"/>
    <s v="MCCOP--915"/>
    <s v="CA"/>
    <n v="45813"/>
    <m/>
    <m/>
    <m/>
    <s v="Electronic"/>
    <n v="45813"/>
    <x v="2"/>
    <s v="Candidate registered"/>
    <s v="Preston McCollam"/>
    <m/>
    <s v="PO Box 9181"/>
    <s v="Spokane"/>
    <s v="SPOKANE"/>
    <s v="WA"/>
    <n v="99209"/>
    <s v="voteprestonmccollam@gmail.com"/>
    <s v="voteprestonmccollam@gmail.com"/>
    <n v="5418912560"/>
    <s v="COUNTY PROSECUTOR"/>
    <n v="26"/>
    <s v="SPOKANE CO"/>
    <n v="4151"/>
    <s v="SPOKANE"/>
    <s v="Local"/>
    <n v="375770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PO Box 9181"/>
    <s v="Spokane"/>
    <s v="WA"/>
    <n v="99209"/>
    <n v="5418912560"/>
    <n v="16039.78"/>
    <n v="0"/>
    <n v="1548.6"/>
    <n v="0"/>
    <n v="0"/>
    <n v="0"/>
    <m/>
    <m/>
    <s v="https://apollo.pdc.wa.gov/public/registrations/registration?registration_id=66001"/>
    <n v="40116"/>
    <n v="52876"/>
    <n v="3352407"/>
    <n v="26424"/>
    <m/>
    <s v="Nadene Lewis-Green"/>
    <s v="candidate"/>
    <m/>
    <n v="45847.490763888891"/>
  </r>
  <r>
    <s v="ca-2024-3296656"/>
    <s v="NICHB--242"/>
    <s v="CA"/>
    <n v="45359"/>
    <n v="45418"/>
    <m/>
    <m/>
    <m/>
    <n v="45359"/>
    <x v="1"/>
    <s v="Candidate declared"/>
    <s v="Brian Nichols"/>
    <m/>
    <s v="PO Box 229"/>
    <s v="North Bonneville"/>
    <s v="SKAMANIA"/>
    <s v="Washington"/>
    <n v="98639"/>
    <s v="brianjnichols2024@gmail.com"/>
    <s v="brianjnichols2024@gmail.com"/>
    <n v="5414907559"/>
    <s v="COUNTY COMMISSIONER"/>
    <n v="23"/>
    <s v="SKAMANIA CO"/>
    <n v="4093"/>
    <s v="SKAMANIA"/>
    <s v="Local"/>
    <n v="8982"/>
    <s v="C"/>
    <s v="Registration and financial affairs"/>
    <s v="Candidate"/>
    <s v="Candidate"/>
    <m/>
    <m/>
    <n v="1"/>
    <s v="R"/>
    <x v="1"/>
    <n v="45601"/>
    <s v="mini"/>
    <b v="1"/>
    <b v="1"/>
    <b v="1"/>
    <s v="Qualified for general"/>
    <s v="Won in general"/>
    <m/>
    <m/>
    <m/>
    <m/>
    <m/>
    <m/>
    <m/>
    <m/>
    <m/>
    <s v="PO Box 229"/>
    <s v="North Bonneville"/>
    <s v="Washington"/>
    <n v="98639"/>
    <n v="5414907559"/>
    <m/>
    <m/>
    <m/>
    <m/>
    <m/>
    <m/>
    <m/>
    <m/>
    <s v="https://apollo.pdc.wa.gov/public/registrations/registration?registration_id=59623"/>
    <n v="35993"/>
    <n v="45063"/>
    <n v="3296656"/>
    <m/>
    <m/>
    <s v="Trisha Nichols"/>
    <s v="candidate"/>
    <m/>
    <n v="45743.642164351855"/>
  </r>
  <r>
    <s v="ca-2024-3298520"/>
    <s v="RUNDR--155"/>
    <s v="CA"/>
    <n v="45425"/>
    <n v="45418"/>
    <m/>
    <m/>
    <m/>
    <n v="45425"/>
    <x v="1"/>
    <s v="Candidate declared"/>
    <s v="Ryan Richard Rundell (Ryan R. Rundell)"/>
    <m/>
    <s v="732 S 4th Street"/>
    <s v="Dayton"/>
    <s v="COLUMBIA"/>
    <s v="WA"/>
    <n v="99328"/>
    <s v="lanen_r3@yahoo.com"/>
    <s v="lanen-r3@yahoo.com"/>
    <n v="5095205618"/>
    <s v="COUNTY COMMISSIONER"/>
    <n v="23"/>
    <s v="COLUMBIA CO"/>
    <n v="3176"/>
    <s v="COLUMBIA"/>
    <s v="Local"/>
    <n v="2863"/>
    <s v="C"/>
    <s v="Registration and financial affairs"/>
    <s v="Candidate"/>
    <s v="Candidate"/>
    <m/>
    <m/>
    <n v="1"/>
    <s v="R"/>
    <x v="1"/>
    <n v="45601"/>
    <s v="mini"/>
    <b v="1"/>
    <b v="1"/>
    <b v="1"/>
    <s v="Qualified for general"/>
    <s v="Won in general"/>
    <m/>
    <m/>
    <m/>
    <m/>
    <m/>
    <m/>
    <m/>
    <m/>
    <m/>
    <s v="732 S 4th Street"/>
    <s v="Dayton"/>
    <s v="WA"/>
    <n v="99328"/>
    <n v="5095205618"/>
    <m/>
    <m/>
    <m/>
    <m/>
    <m/>
    <m/>
    <m/>
    <m/>
    <s v="https://apollo.pdc.wa.gov/public/registrations/registration?registration_id=60379"/>
    <n v="36525"/>
    <n v="24193"/>
    <n v="3298520"/>
    <m/>
    <m/>
    <s v="Ryan Rundell"/>
    <s v="candidate"/>
    <m/>
    <n v="45743.908148148148"/>
  </r>
  <r>
    <s v="ca-2026-3321330"/>
    <s v="HADAM--380"/>
    <s v="CA"/>
    <n v="45665"/>
    <m/>
    <m/>
    <m/>
    <m/>
    <n v="45665"/>
    <x v="2"/>
    <s v="Candidate registered"/>
    <s v="Mike Hadaller"/>
    <m/>
    <s v="PO BOX 359"/>
    <s v="Salkum"/>
    <s v="LEWIS"/>
    <s v="WWA"/>
    <n v="98582"/>
    <s v="michaeldhadaller@hotmail.com"/>
    <s v="Michaelhadaller@hotmail.com"/>
    <s v="360 560 4019"/>
    <s v="COUNTY COMMISSIONER"/>
    <n v="23"/>
    <s v="LEWIS CO"/>
    <n v="3626"/>
    <s v="LEWIS"/>
    <s v="Local"/>
    <n v="57501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PO BOX 359"/>
    <s v="Salkum"/>
    <s v="WWA"/>
    <n v="98582"/>
    <s v="360 560 4019"/>
    <m/>
    <m/>
    <m/>
    <m/>
    <m/>
    <m/>
    <m/>
    <m/>
    <s v="https://apollo.pdc.wa.gov/public/registrations/registration?registration_id=62344"/>
    <n v="37294"/>
    <n v="35137"/>
    <n v="3321330"/>
    <m/>
    <m/>
    <s v="Mike Hadaller"/>
    <s v="candidate"/>
    <m/>
    <n v="45744.197488425925"/>
  </r>
  <r>
    <s v="ca-2024-3296578"/>
    <s v="CHASR  019"/>
    <s v="CA"/>
    <n v="45333"/>
    <n v="45418"/>
    <m/>
    <m/>
    <s v="Electronic"/>
    <n v="45333"/>
    <x v="1"/>
    <s v="Candidate declared"/>
    <s v="Robert S Chase (Rob Chase)"/>
    <m/>
    <s v="Elect Rob Chase P.O. Box 612 Liberty Lake, WA 99019"/>
    <s v="Liberty Lake"/>
    <s v="SPOKANE"/>
    <s v="WA"/>
    <n v="99019"/>
    <s v="stripe340@comcast.net"/>
    <s v="stripe340@comcast.net"/>
    <s v="509-954-3829"/>
    <s v="STATE REPRESENTATIVE"/>
    <n v="13"/>
    <s v="LEG DISTRICT 04 - HOUSE"/>
    <n v="4785"/>
    <s v="SPOKANE"/>
    <s v="Legislative"/>
    <n v="110979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Elect Rob Chase P.O. Box 612 Liberty Lake, WA 99019"/>
    <s v="Liberty Lake"/>
    <s v="WA"/>
    <n v="99019"/>
    <s v="253-208-3523"/>
    <n v="25895"/>
    <n v="0"/>
    <n v="22947.45"/>
    <n v="400"/>
    <n v="0"/>
    <n v="0"/>
    <n v="604.46"/>
    <n v="0"/>
    <s v="https://apollo.pdc.wa.gov/public/registrations/registration?registration_id=59637"/>
    <n v="35859"/>
    <n v="35985"/>
    <n v="3296578"/>
    <n v="23785"/>
    <n v="4"/>
    <s v="Sharon Hanek"/>
    <s v="candidate"/>
    <m/>
    <n v="45779.612997685188"/>
  </r>
  <r>
    <s v="ca-2024-3298399"/>
    <s v="HANES  391"/>
    <s v="CA"/>
    <n v="45417"/>
    <n v="45421"/>
    <m/>
    <m/>
    <s v="Electronic"/>
    <n v="45417"/>
    <x v="1"/>
    <s v="Candidate declared"/>
    <s v="Sharon Hanek"/>
    <m/>
    <s v="PO Box 8055"/>
    <s v="Bonney Lake"/>
    <m/>
    <s v="WA"/>
    <n v="98391"/>
    <s v="sharonhanek@gmail.com"/>
    <s v="sharonhanek@gmail.com"/>
    <m/>
    <s v="STATE TREASURER"/>
    <n v="11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PO Box 8055"/>
    <s v="Bonney Lake"/>
    <s v="WA"/>
    <n v="98391"/>
    <m/>
    <n v="52380.13"/>
    <n v="0"/>
    <n v="52380.13"/>
    <n v="0"/>
    <n v="0"/>
    <n v="0"/>
    <n v="0"/>
    <n v="1056.49"/>
    <s v="https://apollo.pdc.wa.gov/public/registrations/registration?registration_id=60204"/>
    <n v="36350"/>
    <n v="4"/>
    <n v="3298399"/>
    <n v="24159"/>
    <m/>
    <s v="Sharon Hanek"/>
    <s v="candidate"/>
    <m/>
    <n v="45831.708113425928"/>
  </r>
  <r>
    <s v="ca-2026-3352410"/>
    <s v="CLARM--620"/>
    <s v="CA"/>
    <n v="45814"/>
    <m/>
    <m/>
    <m/>
    <m/>
    <n v="45814"/>
    <x v="2"/>
    <s v="Candidate registered"/>
    <s v="Michael J Clark (Michael J (Mike) Clark)"/>
    <m/>
    <s v="12013 S Grandview Lane"/>
    <s v="Kennewick"/>
    <s v="BENTON"/>
    <s v="WA"/>
    <n v="99338"/>
    <s v="mikeclark4sheriff@gmail.com"/>
    <s v="Mikeclark4sheriff@gmail.com"/>
    <s v="509-542-7613"/>
    <s v="COUNTY SHERIFF"/>
    <n v="27"/>
    <s v="BENTON CO"/>
    <n v="4725"/>
    <s v="BENTON"/>
    <s v="Local"/>
    <n v="132887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10024 E Holman Rd"/>
    <s v="Spokane Valley"/>
    <s v="WA"/>
    <n v="99206"/>
    <s v="509-924-4211"/>
    <m/>
    <m/>
    <m/>
    <m/>
    <n v="0"/>
    <n v="0"/>
    <m/>
    <m/>
    <s v="https://apollo.pdc.wa.gov/public/registrations/registration?registration_id=66196"/>
    <n v="40138"/>
    <n v="52881"/>
    <n v="3352410"/>
    <n v="26268"/>
    <m/>
    <s v="Charlotte Benjamin"/>
    <s v="candidate"/>
    <m/>
    <n v="45824.379374999997"/>
  </r>
  <r>
    <s v="ca-2026-3356527"/>
    <s v="CRAWD--295"/>
    <s v="CA"/>
    <n v="45822"/>
    <m/>
    <m/>
    <m/>
    <m/>
    <n v="45822"/>
    <x v="2"/>
    <s v="Candidate registered"/>
    <s v="Daniel Crawford"/>
    <m/>
    <s v="Box 226PO"/>
    <s v="Montesano"/>
    <s v="GRAYS HARBOR"/>
    <s v="WA"/>
    <n v="98563"/>
    <s v="crawfordforprosecutor@gmail.com"/>
    <m/>
    <n v="3606207803"/>
    <s v="COUNTY PROSECUTOR"/>
    <n v="26"/>
    <s v="GRAYS HARBOR CO"/>
    <n v="3369"/>
    <s v="GRAYS HARBOR"/>
    <s v="Local"/>
    <n v="50702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Box 226PO"/>
    <s v="Montesano"/>
    <s v="WA"/>
    <n v="98563"/>
    <n v="3606207803"/>
    <m/>
    <m/>
    <m/>
    <m/>
    <m/>
    <m/>
    <m/>
    <m/>
    <s v="https://apollo.pdc.wa.gov/public/registrations/registration?registration_id=66189"/>
    <n v="40207"/>
    <n v="53060"/>
    <n v="3356527"/>
    <m/>
    <m/>
    <s v="Jenny Crawford"/>
    <s v="candidate"/>
    <m/>
    <n v="45824.396770833337"/>
  </r>
  <r>
    <s v="ca-2028-3356525"/>
    <s v="BRUNE--325"/>
    <s v="CA"/>
    <n v="45823"/>
    <m/>
    <m/>
    <m/>
    <s v="Electronic"/>
    <n v="45823"/>
    <x v="0"/>
    <s v="Candidate registered"/>
    <s v="Ethan Brunton"/>
    <m/>
    <s v="Undisclosed"/>
    <s v="Chehalis"/>
    <m/>
    <s v="WA"/>
    <n v="98532"/>
    <s v="Ethantimothyb@gmail.com"/>
    <m/>
    <n v="5642042259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7064"/>
    <s v="mini"/>
    <b v="1"/>
    <m/>
    <m/>
    <m/>
    <m/>
    <m/>
    <m/>
    <m/>
    <m/>
    <m/>
    <m/>
    <m/>
    <m/>
    <m/>
    <s v="Undisclosed"/>
    <s v="Chehalis"/>
    <s v="WA"/>
    <n v="98532"/>
    <n v="5642042259"/>
    <n v="0"/>
    <n v="0"/>
    <n v="0"/>
    <n v="0"/>
    <n v="0"/>
    <n v="0"/>
    <m/>
    <m/>
    <s v="https://apollo.pdc.wa.gov/public/registrations/registration?registration_id=66364"/>
    <n v="39394"/>
    <n v="53059"/>
    <n v="3356525"/>
    <n v="26430"/>
    <m/>
    <s v="Ethan Brunton"/>
    <s v="candidate"/>
    <m/>
    <n v="45844.915023148147"/>
  </r>
  <r>
    <s v="ca-2024-688996"/>
    <s v="RUDES  504"/>
    <s v="CA"/>
    <n v="44921"/>
    <n v="45418"/>
    <m/>
    <m/>
    <s v="Electronic"/>
    <n v="44921"/>
    <x v="1"/>
    <s v="Candidate declared"/>
    <s v="SKYLER D. RUDE (Skyler Rude)"/>
    <m/>
    <s v="PO Box 502"/>
    <s v="Walla Walla"/>
    <s v="WALLA WALLA"/>
    <s v="WA"/>
    <n v="99362"/>
    <s v="skyler@skylerrude.com"/>
    <s v="skyler@skylerrude.com"/>
    <s v="509-200-9987"/>
    <s v="STATE REPRESENTATIVE"/>
    <n v="13"/>
    <s v="LEG DISTRICT 16 - HOUSE"/>
    <n v="4809"/>
    <s v="WALLA WALLA"/>
    <s v="Legislative"/>
    <n v="92605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O Box 1724"/>
    <s v="Walla Walla"/>
    <s v="WA"/>
    <n v="99362"/>
    <s v="509-301-3162"/>
    <n v="117960"/>
    <n v="5000"/>
    <n v="116099.2"/>
    <n v="0"/>
    <n v="0"/>
    <n v="0"/>
    <n v="120.56"/>
    <n v="0"/>
    <s v="https://apollo.pdc.wa.gov/public/registrations/registration?registration_id=50197"/>
    <n v="31508"/>
    <n v="25246"/>
    <n v="688996"/>
    <n v="19467"/>
    <n v="16"/>
    <s v="Debora Zalaznik"/>
    <s v="candidate"/>
    <m/>
    <n v="45744.593599537038"/>
  </r>
  <r>
    <s v="ca-2024-688959"/>
    <s v="BIRDM--352"/>
    <s v="CA"/>
    <n v="44877"/>
    <n v="45422"/>
    <m/>
    <m/>
    <s v="Electronic"/>
    <n v="44877"/>
    <x v="1"/>
    <s v="Candidate declared"/>
    <s v="Misipati Semi Bird (Semi Bird)"/>
    <m/>
    <s v="PO BOX 1070"/>
    <s v="Richland"/>
    <m/>
    <s v="WA"/>
    <n v="99352"/>
    <s v="semi@birdforgovernor.com"/>
    <s v="semi@birdforgovernor.com"/>
    <s v="509-987-5279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b v="1"/>
    <b v="0"/>
    <s v="Lost in primary"/>
    <m/>
    <m/>
    <m/>
    <m/>
    <m/>
    <m/>
    <m/>
    <m/>
    <m/>
    <m/>
    <s v="1313 E. Maple St. #201"/>
    <s v="Bellingham"/>
    <s v="WA"/>
    <n v="98225"/>
    <s v="360-671-8200"/>
    <n v="737580.15"/>
    <n v="0"/>
    <n v="736454.23"/>
    <n v="0"/>
    <n v="0"/>
    <n v="0"/>
    <n v="0"/>
    <n v="1286.5899999999999"/>
    <s v="https://apollo.pdc.wa.gov/public/registrations/registration?registration_id=59702"/>
    <n v="31424"/>
    <n v="30826"/>
    <n v="688959"/>
    <n v="20139"/>
    <m/>
    <s v="Ayers Consulting LLC"/>
    <s v="candidate"/>
    <m/>
    <n v="45782.580474537041"/>
  </r>
  <r>
    <s v="ca-2026-689070"/>
    <s v="BOEHM  336"/>
    <s v="CA"/>
    <n v="44938"/>
    <m/>
    <m/>
    <m/>
    <s v="Electronic"/>
    <n v="44938"/>
    <x v="2"/>
    <s v="Candidate registered"/>
    <s v="Matthew Boehnke (Matt Boehnke)"/>
    <m/>
    <s v="6855 W. Clearwater Ave., Ste 101 Box 144"/>
    <s v="Kennewick"/>
    <s v="BENTON"/>
    <s v="WA"/>
    <n v="99336"/>
    <s v="matt@mattforwa.org"/>
    <s v="matt@mattforwa.org"/>
    <s v="(509) 818-0428"/>
    <s v="STATE SENATOR"/>
    <n v="12"/>
    <s v="LEG DISTRICT 08 - SENATE"/>
    <n v="4737"/>
    <s v="BENTON"/>
    <s v="Legislative"/>
    <n v="99808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P.O. Box 581"/>
    <s v="Tacoma"/>
    <s v="WA"/>
    <s v="(253) 220-5590"/>
    <s v="(253) 220-5590"/>
    <n v="53230"/>
    <n v="1899.96"/>
    <n v="9076.9599999999991"/>
    <n v="0"/>
    <n v="0"/>
    <n v="0"/>
    <m/>
    <m/>
    <s v="https://apollo.pdc.wa.gov/public/registrations/registration?registration_id=50397"/>
    <n v="31621"/>
    <n v="365"/>
    <n v="689070"/>
    <n v="19985"/>
    <n v="8"/>
    <s v="Jason Michaud"/>
    <s v="candidate"/>
    <m/>
    <n v="45847.673275462963"/>
  </r>
  <r>
    <s v="ca-2022-567541"/>
    <s v="ZOLLL--382"/>
    <s v="CA"/>
    <n v="44600"/>
    <n v="44699"/>
    <m/>
    <m/>
    <s v="Electronic"/>
    <n v="44600"/>
    <x v="6"/>
    <s v="Candidate declared"/>
    <s v="LORI ZOLLER (Lori Zoller)"/>
    <m/>
    <s v="P.O. Box 322"/>
    <s v="Klickitat"/>
    <s v="KLICKITAT"/>
    <s v="WA"/>
    <n v="98628"/>
    <s v="voteloriz@gmail.com"/>
    <s v="lorrainezoller@gmail.com"/>
    <s v="509 369-2366"/>
    <s v="COUNTY COMMISSIONER"/>
    <n v="23"/>
    <s v="KLICKITAT CO"/>
    <n v="3579"/>
    <s v="KLICKITAT"/>
    <s v="Local"/>
    <n v="15952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P.O. Box 322"/>
    <s v="Klickitat"/>
    <s v="WA"/>
    <n v="98628"/>
    <s v="509 369-2366"/>
    <n v="13369.73"/>
    <n v="0"/>
    <n v="11999.73"/>
    <n v="0"/>
    <n v="0"/>
    <n v="0"/>
    <m/>
    <m/>
    <s v="https://apollo.pdc.wa.gov/public/registrations/registration?registration_id=48457"/>
    <n v="30255"/>
    <n v="32463"/>
    <n v="567541"/>
    <n v="18936"/>
    <m/>
    <s v="Lori Zoller"/>
    <s v="candidate"/>
    <m/>
    <n v="45793.52480324074"/>
  </r>
  <r>
    <s v="ca-2026-3321576"/>
    <s v="DAVIJ--970"/>
    <s v="CA"/>
    <n v="45709"/>
    <m/>
    <m/>
    <n v="45726"/>
    <m/>
    <n v="45709"/>
    <x v="2"/>
    <s v="Candidate discontinued campaign"/>
    <s v="Janeen Davis (Jan Davis)"/>
    <s v="Jan"/>
    <s v="142 Lebam Road #123"/>
    <s v="Lebam"/>
    <s v="PACIFIC"/>
    <s v="WA"/>
    <n v="98554"/>
    <s v="janpcrpchair@gmail.com"/>
    <m/>
    <n v="5642286996"/>
    <s v="COUNTY COMMISSIONER"/>
    <n v="23"/>
    <s v="PACIFIC CO"/>
    <n v="3841"/>
    <s v="PACIFIC"/>
    <s v="Local"/>
    <n v="17585"/>
    <s v="C"/>
    <s v="Registration and financial affairs"/>
    <s v="Candidate"/>
    <s v="Candidate"/>
    <m/>
    <m/>
    <n v="3"/>
    <s v="R"/>
    <x v="1"/>
    <n v="46329"/>
    <s v="full"/>
    <b v="0"/>
    <m/>
    <m/>
    <m/>
    <m/>
    <m/>
    <m/>
    <m/>
    <m/>
    <m/>
    <m/>
    <m/>
    <m/>
    <m/>
    <s v="226 Ash Street"/>
    <s v="Raymond"/>
    <s v="WA"/>
    <n v="98577"/>
    <n v="3609429761"/>
    <m/>
    <m/>
    <m/>
    <m/>
    <m/>
    <m/>
    <m/>
    <m/>
    <s v="https://apollo.pdc.wa.gov/public/registrations/registration?registration_id=62917"/>
    <n v="37629"/>
    <n v="48894"/>
    <n v="3321576"/>
    <m/>
    <m/>
    <s v="Pattie Gray"/>
    <s v="candidate"/>
    <m/>
    <n v="45728.39471064815"/>
  </r>
  <r>
    <s v="ca-2024-3279416"/>
    <s v="OVERK  807"/>
    <s v="CA"/>
    <n v="45315"/>
    <n v="45418"/>
    <m/>
    <m/>
    <s v="Electronic"/>
    <n v="45315"/>
    <x v="1"/>
    <s v="Candidate declared"/>
    <s v="KEVIN TROY OVERBAY (Kevin Overbay)"/>
    <m/>
    <s v="PO Box 2805"/>
    <s v="Wenatchee"/>
    <s v="CHELAN"/>
    <s v="WA"/>
    <n v="98801"/>
    <s v="overbay.kevin@gmail.com"/>
    <s v="overbay.kevin@gmail.com"/>
    <s v="509 670-7515"/>
    <s v="COUNTY COMMISSIONER"/>
    <n v="23"/>
    <s v="CHELAN CO"/>
    <n v="3111"/>
    <s v="CHELAN"/>
    <s v="Local"/>
    <n v="51407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PO Box 2805"/>
    <s v="Wenatchee"/>
    <s v="WA"/>
    <n v="98801"/>
    <s v="509 670-8462"/>
    <n v="1283.75"/>
    <n v="727.6"/>
    <n v="1108.69"/>
    <n v="0"/>
    <n v="0"/>
    <n v="0"/>
    <m/>
    <m/>
    <s v="https://apollo.pdc.wa.gov/public/registrations/registration?registration_id=59234"/>
    <n v="35748"/>
    <n v="4088"/>
    <n v="3279416"/>
    <n v="23511"/>
    <m/>
    <s v="Mihkaela Overbay"/>
    <s v="candidate"/>
    <m/>
    <n v="45746.512476851851"/>
  </r>
  <r>
    <s v="ca-2024-3253643"/>
    <s v="CRUVA  328"/>
    <s v="CA"/>
    <n v="45237"/>
    <n v="45418"/>
    <m/>
    <m/>
    <s v="Electronic"/>
    <n v="45237"/>
    <x v="1"/>
    <s v="Candidate declared"/>
    <s v=" CRUVER AMY A  (Amy Cruver)"/>
    <m/>
    <s v="8008 313th St E"/>
    <s v="Eatonville"/>
    <s v="PIERCE"/>
    <s v="WA"/>
    <n v="98328"/>
    <s v="vote4amycruver@hotmail.com"/>
    <s v="vote4amycruver@hotmail.com"/>
    <s v="253-847-7891"/>
    <s v="COUNTY COUNCIL MEMBER"/>
    <n v="25"/>
    <s v="PIERCE CO"/>
    <n v="3879"/>
    <s v="PIERCE"/>
    <s v="Local"/>
    <n v="554554"/>
    <s v="C"/>
    <s v="Registration and financial affairs"/>
    <s v="Candidate"/>
    <s v="Candidate"/>
    <m/>
    <m/>
    <n v="3"/>
    <s v="R"/>
    <x v="1"/>
    <n v="45601"/>
    <s v="full"/>
    <b v="1"/>
    <b v="1"/>
    <b v="1"/>
    <s v="Qualified for general"/>
    <s v="Won in general"/>
    <m/>
    <m/>
    <m/>
    <m/>
    <m/>
    <m/>
    <m/>
    <m/>
    <m/>
    <s v="8008 313th St E"/>
    <s v="Eatonville"/>
    <s v="WA"/>
    <n v="98328"/>
    <s v="253-208-3523"/>
    <n v="56720.84"/>
    <n v="5848.3"/>
    <n v="62569.14"/>
    <n v="0"/>
    <n v="0"/>
    <n v="0"/>
    <m/>
    <m/>
    <s v="https://apollo.pdc.wa.gov/public/registrations/registration?registration_id=55105"/>
    <n v="35043"/>
    <n v="5750"/>
    <n v="3253643"/>
    <n v="21494"/>
    <m/>
    <s v="Sharon Hanek"/>
    <s v="candidate"/>
    <m/>
    <n v="45746.847951388889"/>
  </r>
  <r>
    <s v="ca-2025-3331573"/>
    <s v="GRASJ  612"/>
    <s v="CA"/>
    <n v="45795"/>
    <n v="45785"/>
    <m/>
    <m/>
    <m/>
    <n v="45795"/>
    <x v="5"/>
    <s v="Candidate declared"/>
    <s v="GRASSETH JOSHUA D (Josh Grasseth)"/>
    <m/>
    <s v="257 Elochoman Valley Rd. #A"/>
    <s v="Cathlamet"/>
    <s v="WAHKIAKUM"/>
    <s v="WA"/>
    <n v="98612"/>
    <s v="grasseth4sheriff@gmail.com"/>
    <s v="grasseth4sheriff@gmail.com"/>
    <n v="3609122661"/>
    <s v="COUNTY SHERIFF"/>
    <n v="27"/>
    <s v="WAHKIAKUM CO"/>
    <n v="4286"/>
    <s v="WAHKIAKUM"/>
    <s v="Local"/>
    <n v="3637"/>
    <s v="C"/>
    <s v="Registration and financial affairs"/>
    <s v="Candidate"/>
    <s v="Candidate"/>
    <m/>
    <m/>
    <m/>
    <s v="R"/>
    <x v="1"/>
    <n v="45965"/>
    <s v="mini"/>
    <b v="1"/>
    <b v="1"/>
    <m/>
    <m/>
    <m/>
    <m/>
    <m/>
    <m/>
    <m/>
    <m/>
    <m/>
    <m/>
    <m/>
    <m/>
    <s v="257 Elochoman Valley Rd. #A"/>
    <s v="Cathlamet"/>
    <s v="WA"/>
    <n v="98612"/>
    <n v="3609122661"/>
    <m/>
    <m/>
    <m/>
    <m/>
    <m/>
    <m/>
    <m/>
    <m/>
    <s v="https://apollo.pdc.wa.gov/public/registrations/registration?registration_id=65102"/>
    <n v="39436"/>
    <n v="9245"/>
    <n v="3331573"/>
    <m/>
    <m/>
    <s v="Josh Grasseth"/>
    <s v="candidate"/>
    <m/>
    <n v="45839.591990740744"/>
  </r>
  <r>
    <s v="ca-2026-3321978"/>
    <s v="DELVJO 352"/>
    <s v="CA"/>
    <n v="45746"/>
    <m/>
    <m/>
    <m/>
    <m/>
    <n v="45746"/>
    <x v="2"/>
    <s v="Candidate registered"/>
    <s v="Josephine Delvin (Josie Delvin)"/>
    <m/>
    <s v="211 Armistead Avenue"/>
    <s v="Richland"/>
    <s v="BENTON"/>
    <s v="WA"/>
    <n v="99352"/>
    <s v="josie@owt.com"/>
    <m/>
    <s v="509-554-0296"/>
    <s v="COUNTY CLERK"/>
    <n v="22"/>
    <s v="BENTON CO"/>
    <n v="4725"/>
    <s v="BENTON"/>
    <s v="Local"/>
    <n v="132887"/>
    <s v="C"/>
    <s v="Registration and financial affairs"/>
    <s v="Candidate"/>
    <s v="Candidate"/>
    <m/>
    <m/>
    <m/>
    <s v="R"/>
    <x v="1"/>
    <n v="46329"/>
    <s v="mini"/>
    <b v="1"/>
    <m/>
    <m/>
    <m/>
    <m/>
    <m/>
    <m/>
    <m/>
    <m/>
    <m/>
    <m/>
    <m/>
    <m/>
    <m/>
    <s v="211 Armistead Avenue"/>
    <s v="Richland"/>
    <s v="WA"/>
    <n v="99352"/>
    <s v="509-554-0296"/>
    <m/>
    <m/>
    <m/>
    <m/>
    <m/>
    <m/>
    <m/>
    <m/>
    <s v="https://apollo.pdc.wa.gov/public/registrations/registration?registration_id=63282"/>
    <n v="37877"/>
    <n v="1040"/>
    <n v="3321978"/>
    <m/>
    <m/>
    <s v="Josie Delvin"/>
    <s v="candidate"/>
    <m/>
    <n v="45747.351712962962"/>
  </r>
  <r>
    <s v="ca-2024-3253589"/>
    <s v="RILEC--990"/>
    <s v="CA"/>
    <n v="45151"/>
    <n v="45418"/>
    <m/>
    <m/>
    <s v="Electronic"/>
    <n v="45151"/>
    <x v="1"/>
    <s v="Candidate declared"/>
    <s v="Christina Riley"/>
    <m/>
    <s v="PO Box 681"/>
    <s v="Onalaska"/>
    <s v="LEWIS"/>
    <s v="WA"/>
    <n v="98570"/>
    <s v="elect.christina.riley@gmail.com"/>
    <s v="elect.christina.riley@gmail.com"/>
    <m/>
    <s v="COUNTY COMMISSIONER"/>
    <n v="23"/>
    <s v="LEWIS CO"/>
    <n v="3626"/>
    <s v="LEWIS"/>
    <s v="Local"/>
    <n v="54852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PO Box 681"/>
    <s v="Onalaska"/>
    <s v="WA"/>
    <n v="98570"/>
    <m/>
    <n v="36241.21"/>
    <n v="0"/>
    <n v="35156.89"/>
    <n v="0"/>
    <n v="0"/>
    <n v="0"/>
    <m/>
    <m/>
    <s v="https://apollo.pdc.wa.gov/public/registrations/registration?registration_id=63090"/>
    <n v="34764"/>
    <n v="38411"/>
    <n v="3253589"/>
    <n v="21146"/>
    <m/>
    <s v="Christina Riley"/>
    <s v="candidate"/>
    <m/>
    <n v="45726.78197916667"/>
  </r>
  <r>
    <s v="ca-2024-3253582"/>
    <s v="HARRP  683"/>
    <s v="CA"/>
    <n v="45144"/>
    <m/>
    <m/>
    <m/>
    <s v="Electronic"/>
    <n v="45144"/>
    <x v="1"/>
    <s v="Candidate registered"/>
    <s v="Paul Harris (Paul L Harris)"/>
    <m/>
    <s v="1916 SE 130th Ave"/>
    <s v="Vancouver"/>
    <s v="CLARK"/>
    <s v="WA"/>
    <n v="98683"/>
    <s v="plharris@comcast.net"/>
    <s v="plharris@comcast.net"/>
    <n v="3605532748"/>
    <s v="STATE REPRESENTATIVE"/>
    <n v="13"/>
    <s v="LEG DISTRICT 17 - HOUSE"/>
    <n v="4811"/>
    <s v="CLARK"/>
    <s v="Legislative"/>
    <n v="108025"/>
    <s v="C"/>
    <s v="Registration and financial affairs"/>
    <s v="Candidate"/>
    <s v="Candidate"/>
    <m/>
    <m/>
    <n v="2"/>
    <s v="R"/>
    <x v="1"/>
    <n v="45601"/>
    <s v="full"/>
    <b v="1"/>
    <m/>
    <m/>
    <m/>
    <m/>
    <m/>
    <m/>
    <m/>
    <m/>
    <m/>
    <m/>
    <m/>
    <m/>
    <m/>
    <s v="1916 SE 130th Ave"/>
    <s v="Vancouver"/>
    <s v="WA"/>
    <n v="98683"/>
    <n v="3609031579"/>
    <n v="64424.45"/>
    <n v="686.53"/>
    <n v="64828.79"/>
    <n v="0"/>
    <n v="0"/>
    <n v="0"/>
    <n v="977.39"/>
    <n v="0"/>
    <s v="https://apollo.pdc.wa.gov/public/registrations/registration?registration_id=54282"/>
    <n v="34601"/>
    <n v="32216"/>
    <n v="3253582"/>
    <n v="20995"/>
    <n v="17"/>
    <s v="Lori Harris"/>
    <s v="candidate"/>
    <m/>
    <n v="45747.594456018516"/>
  </r>
  <r>
    <s v="ca-2026-3321320"/>
    <s v="PENNJ  360"/>
    <s v="CA"/>
    <n v="45663"/>
    <m/>
    <m/>
    <m/>
    <s v="Electronic"/>
    <n v="45663"/>
    <x v="2"/>
    <s v="Candidate registered"/>
    <s v="Joshua Penner"/>
    <m/>
    <s v="P.O. Box 933"/>
    <s v="Orting"/>
    <s v="KING"/>
    <s v="WA"/>
    <n v="98360"/>
    <s v="campaign@votepenner.com"/>
    <s v="josh@votepenner.com"/>
    <s v="(253)224-4226"/>
    <s v="STATE REPRESENTATIVE"/>
    <n v="13"/>
    <s v="LEG DISTRICT 31 - HOUSE"/>
    <n v="4839"/>
    <s v="KING"/>
    <s v="Legislative"/>
    <n v="109139"/>
    <s v="C"/>
    <s v="Registration and financial affairs"/>
    <s v="Candidate"/>
    <s v="Candidate"/>
    <m/>
    <m/>
    <n v="2"/>
    <s v="R"/>
    <x v="1"/>
    <n v="46329"/>
    <s v="full"/>
    <b v="1"/>
    <m/>
    <m/>
    <m/>
    <m/>
    <m/>
    <m/>
    <m/>
    <m/>
    <m/>
    <m/>
    <m/>
    <m/>
    <m/>
    <s v="P.O.Box 581"/>
    <s v="Tacoma"/>
    <s v="WA"/>
    <n v="98401"/>
    <s v="(253)220-5590"/>
    <n v="25"/>
    <n v="1996.5"/>
    <n v="844.27"/>
    <n v="0"/>
    <n v="0"/>
    <n v="0"/>
    <m/>
    <m/>
    <s v="https://apollo.pdc.wa.gov/public/registrations/registration?registration_id=62304"/>
    <n v="37264"/>
    <n v="26484"/>
    <n v="3321320"/>
    <n v="25335"/>
    <n v="31"/>
    <s v="Jason Michaud"/>
    <s v="candidate"/>
    <m/>
    <n v="45847.834224537037"/>
  </r>
  <r>
    <s v="ca-2026-3356528"/>
    <s v="WAGOK  284"/>
    <s v="CA"/>
    <n v="45825"/>
    <m/>
    <m/>
    <m/>
    <m/>
    <n v="45825"/>
    <x v="2"/>
    <s v="Candidate registered"/>
    <s v="Keith L. Wagoner"/>
    <m/>
    <s v="410 Talcott St"/>
    <s v="Sedro Woolley"/>
    <s v="SKAGIT"/>
    <s v="WA"/>
    <n v="98284"/>
    <s v="wagonerkl@msn.com"/>
    <m/>
    <n v="3612440100"/>
    <s v="COUNTY COMMISSIONER"/>
    <n v="23"/>
    <s v="SKAGIT CO"/>
    <n v="4064"/>
    <s v="SKAGIT"/>
    <s v="Local"/>
    <n v="88955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P.O. Box 8055"/>
    <s v="Bonney Lake"/>
    <s v="WA"/>
    <n v="98391"/>
    <n v="3612440100"/>
    <m/>
    <m/>
    <m/>
    <m/>
    <m/>
    <m/>
    <m/>
    <m/>
    <s v="https://apollo.pdc.wa.gov/public/registrations/registration?registration_id=66221"/>
    <n v="40221"/>
    <n v="25532"/>
    <n v="3356528"/>
    <m/>
    <m/>
    <s v="Sharon Haneck"/>
    <s v="candidate"/>
    <m/>
    <n v="45825.551307870373"/>
  </r>
  <r>
    <s v="ca-2024-3298685"/>
    <s v="LITZR  328"/>
    <s v="CA"/>
    <n v="45421"/>
    <n v="45418"/>
    <m/>
    <m/>
    <s v="Electronic"/>
    <n v="45421"/>
    <x v="1"/>
    <s v="Candidate declared"/>
    <s v="LITZENBERGER RONDA S (Ronda Litzenberger)"/>
    <m/>
    <s v="PO Box 850"/>
    <s v="Eatonville"/>
    <s v="PIERCE"/>
    <s v="Washington"/>
    <n v="98328"/>
    <s v="LitzenbergerRonda@gmail.com"/>
    <s v="litzenbergerronda@gmail.com"/>
    <s v="253-380-4480"/>
    <s v="STATE SENATOR"/>
    <n v="12"/>
    <s v="LEG DISTRICT 02 - SENATE"/>
    <n v="4731"/>
    <s v="PIERCE"/>
    <s v="Legislative"/>
    <n v="102476"/>
    <s v="C"/>
    <s v="Registration and financial affairs"/>
    <s v="Candidate"/>
    <s v="Candidate"/>
    <m/>
    <m/>
    <m/>
    <s v="R"/>
    <x v="1"/>
    <n v="45601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44686.91"/>
    <n v="3403.21"/>
    <n v="52090.12"/>
    <n v="0"/>
    <n v="0"/>
    <n v="0"/>
    <n v="56907.34"/>
    <n v="0"/>
    <s v="https://apollo.pdc.wa.gov/public/registrations/registration?registration_id=60279"/>
    <n v="36429"/>
    <n v="3479"/>
    <n v="3298685"/>
    <n v="24198"/>
    <n v="2"/>
    <s v="Tom Perry"/>
    <s v="candidate"/>
    <m/>
    <n v="45748.433483796296"/>
  </r>
  <r>
    <s v="ca-2026-3253577"/>
    <s v="HUBEM--496"/>
    <s v="CA"/>
    <n v="45121"/>
    <m/>
    <m/>
    <m/>
    <s v="Electronic"/>
    <n v="45121"/>
    <x v="2"/>
    <s v="Candidate registered"/>
    <s v="Monty Huber"/>
    <m/>
    <s v="300 Hill Dr"/>
    <s v="Eltopia"/>
    <s v="FRANKLIN"/>
    <s v="WA"/>
    <n v="99330"/>
    <s v="mhuber4sheriff@gmail.com"/>
    <s v="mhuber4sheriff@gmail.com"/>
    <s v="(509)430-1821"/>
    <s v="COUNTY SHERIFF"/>
    <n v="27"/>
    <s v="FRANKLIN CO"/>
    <n v="3306"/>
    <s v="FRANKLIN"/>
    <s v="Local"/>
    <n v="46370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300 Hill Dr"/>
    <s v="Eltopia"/>
    <s v="WA"/>
    <n v="99330"/>
    <s v="(509)430-1821"/>
    <n v="8443.1"/>
    <n v="0"/>
    <n v="350"/>
    <n v="0"/>
    <n v="0"/>
    <n v="0"/>
    <m/>
    <m/>
    <s v="https://apollo.pdc.wa.gov/public/registrations/registration?registration_id=61826"/>
    <n v="34652"/>
    <n v="38351"/>
    <n v="3253577"/>
    <n v="25579"/>
    <m/>
    <s v="Tanner Erickson"/>
    <s v="candidate"/>
    <m/>
    <n v="45839.253321759257"/>
  </r>
  <r>
    <s v="ca-2024-689157"/>
    <s v="ORCUE  626"/>
    <s v="CA"/>
    <n v="44963"/>
    <n v="45418"/>
    <m/>
    <m/>
    <s v="Electronic"/>
    <n v="44963"/>
    <x v="1"/>
    <s v="Candidate declared"/>
    <s v="Edmund T Orcutt (Ed Orcutt)"/>
    <m/>
    <s v="PO Box 1280"/>
    <s v="Kalama"/>
    <s v="LEWIS"/>
    <s v="WA"/>
    <n v="98625"/>
    <s v="gsmorse@gmail.com"/>
    <s v="ElectEdOrcutt@scattercreek.com"/>
    <n v="3607512317"/>
    <s v="STATE REPRESENTATIVE"/>
    <n v="13"/>
    <s v="LEG DISTRICT 20 - HOUSE"/>
    <n v="4817"/>
    <s v="LEWIS"/>
    <s v="Legislative"/>
    <n v="112953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O Box 1280"/>
    <s v="Kalama"/>
    <s v="WA"/>
    <n v="98625"/>
    <n v="3607512317"/>
    <n v="121183.81"/>
    <n v="3961.75"/>
    <n v="73539.45"/>
    <n v="0"/>
    <n v="0"/>
    <n v="0"/>
    <m/>
    <m/>
    <s v="https://apollo.pdc.wa.gov/public/registrations/registration?registration_id=50646"/>
    <n v="31768"/>
    <n v="23902"/>
    <n v="689157"/>
    <n v="19972"/>
    <n v="20"/>
    <s v="Edmund T Orcutt"/>
    <s v="candidate"/>
    <m/>
    <n v="45751.485775462963"/>
  </r>
  <r>
    <s v="ca-2024-3305526"/>
    <s v="FERRS--886"/>
    <s v="CA"/>
    <n v="45420"/>
    <n v="45418"/>
    <m/>
    <m/>
    <s v="Electronic"/>
    <n v="45420"/>
    <x v="1"/>
    <s v="Candidate declared"/>
    <s v="Steven L. Ferrell (Steve Ferrell)"/>
    <s v="FCD2"/>
    <s v="P.O. Box 462"/>
    <s v="Kelso"/>
    <s v="COWLITZ"/>
    <s v="Washington"/>
    <n v="98626"/>
    <s v="ferrellforcommissionerd2@yahoo.com"/>
    <s v="stevenlferrell@gmail.com"/>
    <s v="360-560-3254"/>
    <s v="COUNTY COMMISSIONER"/>
    <n v="23"/>
    <s v="COWLITZ CO"/>
    <n v="3200"/>
    <s v="COWLITZ"/>
    <s v="Local"/>
    <n v="72335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.O. Box 462"/>
    <s v="Kelso"/>
    <s v="Washington"/>
    <n v="98626"/>
    <s v="360-560-3254"/>
    <n v="22543"/>
    <n v="0"/>
    <n v="27604.84"/>
    <n v="0"/>
    <n v="0"/>
    <n v="0"/>
    <m/>
    <m/>
    <s v="https://apollo.pdc.wa.gov/public/registrations/registration?registration_id=60352"/>
    <n v="36416"/>
    <n v="45604"/>
    <n v="3305526"/>
    <n v="24077"/>
    <m/>
    <s v="Judy Green"/>
    <s v="candidate"/>
    <m/>
    <n v="45752.771238425928"/>
  </r>
  <r>
    <s v="ca-2026-3321382"/>
    <s v="YBARA  848"/>
    <s v="CA"/>
    <n v="45669"/>
    <m/>
    <m/>
    <m/>
    <s v="Electronic"/>
    <n v="45669"/>
    <x v="2"/>
    <s v="Candidate registered"/>
    <s v="Alex Ybarra"/>
    <m/>
    <s v="P.O. Box 175"/>
    <s v="Quincy"/>
    <s v="GRANT"/>
    <s v="WA"/>
    <n v="98848"/>
    <s v="alex@electalexybarra.com"/>
    <s v="quincyroo@yahoo.com"/>
    <s v="(509) 210-2827"/>
    <s v="STATE REPRESENTATIVE"/>
    <n v="13"/>
    <s v="LEG DISTRICT 13 - HOUSE"/>
    <n v="4803"/>
    <s v="GRANT"/>
    <s v="Legislative"/>
    <n v="89105"/>
    <s v="C"/>
    <s v="Registration and financial affairs"/>
    <s v="Candidate"/>
    <s v="Candidate"/>
    <m/>
    <m/>
    <n v="2"/>
    <s v="R"/>
    <x v="1"/>
    <n v="46329"/>
    <s v="full"/>
    <b v="1"/>
    <m/>
    <m/>
    <m/>
    <m/>
    <m/>
    <m/>
    <m/>
    <m/>
    <m/>
    <m/>
    <m/>
    <m/>
    <m/>
    <s v="P.O. Box 581"/>
    <s v="Tacoma"/>
    <s v="WA"/>
    <n v="98401"/>
    <s v="(253) 220-5590"/>
    <n v="10000"/>
    <n v="10267.9"/>
    <n v="9562.36"/>
    <n v="0"/>
    <n v="0"/>
    <n v="0"/>
    <m/>
    <m/>
    <s v="https://apollo.pdc.wa.gov/public/registrations/registration?registration_id=62419"/>
    <n v="37267"/>
    <n v="1138"/>
    <n v="3321382"/>
    <n v="25334"/>
    <n v="13"/>
    <s v="Jason Michaud"/>
    <s v="candidate"/>
    <m/>
    <n v="45848.595937500002"/>
  </r>
  <r>
    <s v="ca-2024-3298641"/>
    <s v="BURNB  807"/>
    <s v="CA"/>
    <n v="45427"/>
    <n v="45418"/>
    <m/>
    <m/>
    <s v="Electronic"/>
    <n v="45427"/>
    <x v="1"/>
    <s v="Candidate declared"/>
    <s v="Brian Burnett"/>
    <m/>
    <s v="PO Box 612"/>
    <s v="Wenatchee"/>
    <s v="CHELAN"/>
    <s v="WA"/>
    <n v="98807"/>
    <s v="info@burnettforstaterep.com"/>
    <s v="brian@burnettforstaterep.com"/>
    <s v="509-699-3700"/>
    <s v="STATE REPRESENTATIVE"/>
    <n v="13"/>
    <s v="LEG DISTRICT 12 - HOUSE"/>
    <n v="4801"/>
    <s v="CHELAN"/>
    <s v="Legislative"/>
    <n v="105659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770 S Van Well Avenue"/>
    <s v="East Wenatchee"/>
    <s v="WA"/>
    <n v="98802"/>
    <s v="509-679-4984"/>
    <n v="90054.23"/>
    <n v="0"/>
    <n v="86045.25"/>
    <n v="0"/>
    <n v="0"/>
    <n v="0"/>
    <n v="648.53"/>
    <n v="0"/>
    <s v="https://apollo.pdc.wa.gov/public/registrations/registration?registration_id=60482"/>
    <n v="36597"/>
    <n v="900"/>
    <n v="3298641"/>
    <n v="24166"/>
    <n v="12"/>
    <s v="Debra K. Foltz-Yonaka"/>
    <s v="candidate"/>
    <m/>
    <n v="45848.654537037037"/>
  </r>
  <r>
    <s v="ca-2026-3321540"/>
    <s v="ORCUE  626"/>
    <s v="CA"/>
    <n v="45698"/>
    <m/>
    <m/>
    <m/>
    <s v="Electronic"/>
    <n v="45698"/>
    <x v="2"/>
    <s v="Candidate registered"/>
    <s v="Edmund T Orcutt"/>
    <m/>
    <s v="PO Box 1280"/>
    <s v="Kalama"/>
    <s v="LEWIS"/>
    <s v="WA"/>
    <n v="98625"/>
    <s v="gsmorse@gmail.com"/>
    <s v="ElectEdOrcutt@scattercreek.com"/>
    <n v="3607512317"/>
    <s v="STATE REPRESENTATIVE"/>
    <n v="13"/>
    <s v="LEG DISTRICT 20 - HOUSE"/>
    <n v="4817"/>
    <s v="LEWIS"/>
    <s v="Legislative"/>
    <n v="117790"/>
    <s v="C"/>
    <s v="Registration and financial affairs"/>
    <s v="Candidate"/>
    <s v="Candidate"/>
    <m/>
    <m/>
    <n v="2"/>
    <s v="R"/>
    <x v="1"/>
    <n v="46329"/>
    <s v="full"/>
    <b v="1"/>
    <m/>
    <m/>
    <m/>
    <m/>
    <m/>
    <m/>
    <m/>
    <m/>
    <m/>
    <m/>
    <m/>
    <m/>
    <m/>
    <s v="PO Box 1280"/>
    <s v="Kalama"/>
    <s v="WA"/>
    <n v="98625"/>
    <n v="3607512317"/>
    <n v="1660"/>
    <n v="51606.11"/>
    <n v="49245.65"/>
    <n v="0"/>
    <n v="0"/>
    <n v="0"/>
    <m/>
    <m/>
    <s v="https://apollo.pdc.wa.gov/public/registrations/registration?registration_id=66411"/>
    <n v="37566"/>
    <n v="23902"/>
    <n v="3321540"/>
    <n v="25652"/>
    <n v="20"/>
    <s v="Edmund T Orcutt"/>
    <s v="candidate"/>
    <m/>
    <n v="45848.724421296298"/>
  </r>
  <r>
    <s v="ca-2022-1088"/>
    <s v="BAUMM  228"/>
    <s v="CA"/>
    <n v="43501"/>
    <n v="44697"/>
    <m/>
    <m/>
    <s v="Electronic"/>
    <n v="43501"/>
    <x v="6"/>
    <s v="Candidate declared"/>
    <s v="MICHAEL JAMES BAUMGARTNER  (MICHAEL BAUMGARTNER)"/>
    <m/>
    <s v="PO BOX 171"/>
    <s v="SPOKANE"/>
    <s v="SPOKANE"/>
    <s v="WA"/>
    <n v="99210"/>
    <s v="MICHAEL@VOTEBAUMGARTNER.COM"/>
    <s v="mbaum13@hotmail.com"/>
    <s v="509-847-9568"/>
    <s v="COUNTY TREASURER"/>
    <n v="28"/>
    <s v="SPOKANE CO"/>
    <n v="4151"/>
    <s v="SPOKANE"/>
    <s v="Local"/>
    <n v="355583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1103 W. 17TH AVE"/>
    <s v="SPOKANE"/>
    <s v="WA"/>
    <n v="99203"/>
    <s v="509-370-8398"/>
    <n v="17445"/>
    <n v="10431.129999999999"/>
    <n v="27876.13"/>
    <n v="0"/>
    <n v="0"/>
    <n v="0"/>
    <m/>
    <m/>
    <s v="https://web.pdc.wa.gov/rptimg/default.aspx?docid=4779307"/>
    <n v="1135"/>
    <n v="25683"/>
    <n v="1088"/>
    <n v="68"/>
    <m/>
    <s v="ELEANOR BAUMGARTNER"/>
    <s v="candidate"/>
    <m/>
    <n v="45772.403460648151"/>
  </r>
  <r>
    <s v="ca-2024-3298524"/>
    <s v="IHRIR  620"/>
    <s v="CA"/>
    <n v="45421"/>
    <n v="45418"/>
    <m/>
    <m/>
    <s v="Electronic"/>
    <n v="45421"/>
    <x v="1"/>
    <s v="Candidate declared"/>
    <s v="Ron Ihrig"/>
    <m/>
    <s v="PO Box 834"/>
    <s v="Goldendale"/>
    <s v="KLICKITAT"/>
    <s v="WA"/>
    <n v="98620"/>
    <s v="electronihrig@gmail.com"/>
    <s v="rlihrig@gorge.net"/>
    <n v="5092502699"/>
    <s v="COUNTY COMMISSIONER"/>
    <n v="23"/>
    <s v="KLICKITAT CO"/>
    <n v="3579"/>
    <s v="KLICKITAT"/>
    <s v="Local"/>
    <n v="15802"/>
    <s v="C"/>
    <s v="Registration and financial affairs"/>
    <s v="Candidate"/>
    <s v="Candidate"/>
    <m/>
    <m/>
    <n v="3"/>
    <s v="R"/>
    <x v="1"/>
    <n v="45601"/>
    <s v="full"/>
    <b v="1"/>
    <b v="1"/>
    <b v="1"/>
    <s v="Qualified for general"/>
    <s v="Won in general"/>
    <m/>
    <m/>
    <m/>
    <m/>
    <m/>
    <m/>
    <m/>
    <m/>
    <m/>
    <s v="PO Box 834"/>
    <s v="Goldendale"/>
    <s v="WA"/>
    <n v="98620"/>
    <n v="5092502699"/>
    <n v="10871.6"/>
    <n v="3000"/>
    <n v="10819.6"/>
    <n v="0"/>
    <n v="0"/>
    <n v="0"/>
    <m/>
    <m/>
    <s v="https://apollo.pdc.wa.gov/public/registrations/registration?registration_id=60288"/>
    <n v="36381"/>
    <n v="27472"/>
    <n v="3298524"/>
    <n v="24089"/>
    <m/>
    <s v="Ron Ihrig"/>
    <s v="candidate"/>
    <m/>
    <n v="45754.690729166665"/>
  </r>
  <r>
    <s v="ca-2024-2478259"/>
    <s v="COUTT  528"/>
    <s v="CA"/>
    <n v="45073"/>
    <n v="45418"/>
    <m/>
    <m/>
    <s v="Electronic"/>
    <n v="45073"/>
    <x v="1"/>
    <s v="Candidate declared"/>
    <s v="Travis S. Couture (Travis Couture)"/>
    <m/>
    <s v="PO BOX 460"/>
    <s v="Allyn"/>
    <s v="MASON"/>
    <s v="WA"/>
    <n v="98524"/>
    <s v="couture.travis@gmail.com"/>
    <s v="couture.travis@gmail.com"/>
    <n v="3604733295"/>
    <s v="STATE REPRESENTATIVE"/>
    <n v="13"/>
    <s v="LEG DISTRICT 35 - HOUSE"/>
    <n v="4847"/>
    <s v="MASON"/>
    <s v="Legislative"/>
    <n v="112629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O BOX 460"/>
    <s v="Allyn"/>
    <s v="WA"/>
    <n v="98524"/>
    <n v="3604704029"/>
    <n v="121875.14"/>
    <n v="5331.05"/>
    <n v="64897.08"/>
    <n v="0"/>
    <n v="0"/>
    <n v="0"/>
    <n v="1127.6600000000001"/>
    <n v="0"/>
    <s v="https://apollo.pdc.wa.gov/public/registrations/registration?registration_id=52857"/>
    <n v="33674"/>
    <n v="4477"/>
    <n v="2478259"/>
    <n v="21387"/>
    <n v="35"/>
    <s v="Pauline Martin"/>
    <s v="candidate"/>
    <m/>
    <n v="45775.45040509259"/>
  </r>
  <r>
    <s v="ca-2024-3296701"/>
    <s v="HOVEA  862"/>
    <s v="CA"/>
    <n v="45375"/>
    <n v="45418"/>
    <m/>
    <m/>
    <s v="Electronic"/>
    <n v="45375"/>
    <x v="1"/>
    <s v="Candidate declared"/>
    <s v="Andy J. Hover (Andy Hover)"/>
    <m/>
    <s v="PO Box 1374"/>
    <s v="Winthrop"/>
    <s v="OKANOGAN"/>
    <s v="WA"/>
    <n v="98862"/>
    <s v="votehover2024@gmail.com"/>
    <s v="andyjhover@gmail.com"/>
    <n v="5096691606"/>
    <s v="COUNTY COMMISSIONER"/>
    <n v="23"/>
    <s v="OKANOGAN CO"/>
    <n v="3801"/>
    <s v="OKANOGAN"/>
    <s v="Local"/>
    <n v="25837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O Box 1374"/>
    <s v="Winthrop"/>
    <s v="WA"/>
    <n v="98862"/>
    <n v="5096691606"/>
    <n v="0"/>
    <n v="7425.14"/>
    <n v="928.72"/>
    <n v="0"/>
    <n v="0"/>
    <n v="0"/>
    <m/>
    <m/>
    <s v="https://apollo.pdc.wa.gov/public/registrations/registration?registration_id=59751"/>
    <n v="36080"/>
    <n v="3807"/>
    <n v="3296701"/>
    <n v="23858"/>
    <m/>
    <s v="Andy Hover"/>
    <s v="candidate"/>
    <m/>
    <n v="45755.823923611111"/>
  </r>
  <r>
    <s v="ca-2024-3298391"/>
    <s v="HALEP  206"/>
    <s v="CA"/>
    <n v="45414"/>
    <n v="45418"/>
    <m/>
    <m/>
    <s v="Electronic"/>
    <n v="45414"/>
    <x v="1"/>
    <s v="Candidate declared"/>
    <s v="Pamela J Haley (Pam Haley)"/>
    <m/>
    <s v="621 W Sprague Ave"/>
    <s v="Spokane"/>
    <s v="SPOKANE"/>
    <s v="WA"/>
    <n v="99201"/>
    <s v="rcdaycare@comcast.net"/>
    <s v="info.votehaley@gmail.com"/>
    <s v="509 456-3776"/>
    <s v="STATE SENATOR"/>
    <n v="12"/>
    <s v="LEG DISTRICT 04 - SENATE"/>
    <n v="4733"/>
    <s v="SPOKANE"/>
    <s v="Legislative"/>
    <n v="110979"/>
    <s v="C"/>
    <s v="Registration and financial affairs"/>
    <s v="Candidate"/>
    <s v="Candidate"/>
    <m/>
    <m/>
    <m/>
    <s v="R"/>
    <x v="1"/>
    <n v="45601"/>
    <s v="full"/>
    <b v="1"/>
    <b v="1"/>
    <b v="0"/>
    <s v="Lost in primary"/>
    <m/>
    <m/>
    <m/>
    <m/>
    <m/>
    <m/>
    <m/>
    <m/>
    <m/>
    <m/>
    <s v="10024 East Holman Road"/>
    <s v="Spokane Valley"/>
    <s v="WA"/>
    <n v="99206"/>
    <s v="509-924-4211"/>
    <n v="19966.91"/>
    <n v="0"/>
    <n v="30283.41"/>
    <n v="0"/>
    <n v="0"/>
    <n v="0"/>
    <m/>
    <m/>
    <s v="https://apollo.pdc.wa.gov/public/registrations/registration?registration_id=60170"/>
    <n v="36309"/>
    <n v="2942"/>
    <n v="3298391"/>
    <n v="24039"/>
    <n v="4"/>
    <s v="Charlotte Benjamin"/>
    <s v="candidate"/>
    <m/>
    <n v="45733.573622685188"/>
  </r>
  <r>
    <s v="ca-2024-3253685"/>
    <s v="SERRS  301"/>
    <s v="CA"/>
    <n v="45292"/>
    <n v="45421"/>
    <m/>
    <m/>
    <s v="Electronic"/>
    <n v="45292"/>
    <x v="1"/>
    <s v="Candidate declared"/>
    <s v="Simon Peter Serrano (Pete Serrano)"/>
    <m/>
    <s v="P.O. Box 1275"/>
    <s v="Tacoma"/>
    <m/>
    <s v="WA"/>
    <n v="98401"/>
    <s v="info@serranoforag.com"/>
    <s v="info@serranoforag.com"/>
    <s v="(509) 940-3711"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(253) 220-5590"/>
    <n v="465794.09"/>
    <n v="0"/>
    <n v="478129.29"/>
    <n v="0"/>
    <n v="0"/>
    <n v="0"/>
    <n v="1056.49"/>
    <n v="0"/>
    <s v="https://apollo.pdc.wa.gov/public/registrations/registration?registration_id=55215"/>
    <n v="35142"/>
    <n v="2542"/>
    <n v="3253685"/>
    <n v="21703"/>
    <m/>
    <s v="Jason Michaud"/>
    <s v="candidate"/>
    <m/>
    <n v="45733.666504629633"/>
  </r>
  <r>
    <s v="ca-2024-3310418"/>
    <s v="MENDM  930"/>
    <s v="CA"/>
    <n v="45427"/>
    <n v="45421"/>
    <m/>
    <m/>
    <s v="Electronic"/>
    <n v="45427"/>
    <x v="1"/>
    <s v="Candidate declared"/>
    <s v="MENDOZA MARIA G (Gloria Mendoza)"/>
    <m/>
    <s v="P.O. Box 596"/>
    <s v="Grandview"/>
    <s v="YAKIMA"/>
    <s v="WA"/>
    <n v="98930"/>
    <s v="gloria@votegloria.com"/>
    <s v="gloria@votegloria.com"/>
    <s v="(509) 830-4935"/>
    <s v="STATE REPRESENTATIVE"/>
    <n v="13"/>
    <s v="LEG DISTRICT 14 - HOUSE"/>
    <n v="4805"/>
    <s v="YAKIMA"/>
    <s v="Legislative"/>
    <n v="60520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220-5590"/>
    <n v="171004.77"/>
    <n v="0"/>
    <n v="187639.25"/>
    <n v="601.91"/>
    <n v="0"/>
    <n v="0"/>
    <n v="46168.4"/>
    <n v="0"/>
    <s v="https://apollo.pdc.wa.gov/public/registrations/registration?registration_id=60471"/>
    <n v="36515"/>
    <n v="24049"/>
    <n v="3310418"/>
    <n v="24153"/>
    <n v="14"/>
    <s v="Jason Michaud"/>
    <s v="candidate"/>
    <m/>
    <n v="45756.565092592595"/>
  </r>
  <r>
    <s v="ca-2024-3253667"/>
    <s v="CHAMK2 371"/>
    <s v="CA"/>
    <n v="45266"/>
    <n v="45418"/>
    <m/>
    <m/>
    <s v="Electronic"/>
    <n v="45266"/>
    <x v="1"/>
    <s v="Candidate declared"/>
    <s v="Kelly M Chambers (Kelly Chambers)"/>
    <m/>
    <s v="1002 N. Meridian, Ste 100 PMB 207"/>
    <s v="Puyallup"/>
    <s v="PIERCE"/>
    <s v="WA"/>
    <n v="98371"/>
    <s v="kelly@kellychambers.org"/>
    <s v="kelly@kellychambers.org"/>
    <s v="(253) 267-8553"/>
    <s v="COUNTY EXECUTIVE"/>
    <n v="29"/>
    <s v="PIERCE CO"/>
    <n v="3879"/>
    <s v="PIERCE"/>
    <s v="Local"/>
    <n v="554554"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(253) 220-5590"/>
    <n v="549574.02"/>
    <n v="0"/>
    <n v="564183.28"/>
    <n v="0"/>
    <n v="0"/>
    <n v="0"/>
    <n v="90696.09"/>
    <n v="128690.46"/>
    <s v="https://apollo.pdc.wa.gov/public/registrations/registration?registration_id=60154"/>
    <n v="35092"/>
    <n v="11"/>
    <n v="3253667"/>
    <n v="21493"/>
    <m/>
    <s v="Jason Michaud"/>
    <s v="candidate"/>
    <m/>
    <n v="45718.79278935185"/>
  </r>
  <r>
    <s v="ca-2024-3296584"/>
    <s v="MAYBJ--362"/>
    <s v="CA"/>
    <n v="45334"/>
    <n v="45418"/>
    <m/>
    <m/>
    <s v="Electronic"/>
    <n v="45334"/>
    <x v="1"/>
    <s v="Candidate declared"/>
    <s v="Jennifer R Mayberry (Jenny Mayberry)"/>
    <m/>
    <s v="2335 Wainwright Pl"/>
    <s v="Walla Walla"/>
    <s v="WALLA WALLA"/>
    <s v="WA"/>
    <n v="99362"/>
    <s v="jennymayberry2020@gmail.com"/>
    <s v="jennymayberry2020@gmail.com"/>
    <s v="509-386-2010"/>
    <s v="COUNTY COMMISSIONER"/>
    <n v="23"/>
    <s v="WALLA WALLA CO"/>
    <n v="4302"/>
    <s v="WALLA WALLA"/>
    <s v="Local"/>
    <n v="37209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O BOX 1724"/>
    <s v="WALLA WALLA"/>
    <s v="WA"/>
    <n v="99362"/>
    <s v="509-301-3162"/>
    <n v="26213.54"/>
    <n v="0"/>
    <n v="26196.17"/>
    <n v="0"/>
    <n v="0"/>
    <n v="0"/>
    <m/>
    <m/>
    <s v="https://apollo.pdc.wa.gov/public/registrations/registration?registration_id=59444"/>
    <n v="35871"/>
    <n v="30158"/>
    <n v="3296584"/>
    <n v="23779"/>
    <m/>
    <s v="Debora Zalaznik"/>
    <s v="candidate"/>
    <m/>
    <n v="45733.787789351853"/>
  </r>
  <r>
    <s v="ca-2024-689156"/>
    <s v="STEEM  816"/>
    <s v="CA"/>
    <n v="44963"/>
    <n v="45418"/>
    <m/>
    <m/>
    <s v="Electronic"/>
    <n v="44963"/>
    <x v="1"/>
    <s v="Candidate declared"/>
    <s v="Michael A. Steele (Mike Steele)"/>
    <m/>
    <s v="PO Box 1072"/>
    <s v="Chelan"/>
    <s v="CHELAN"/>
    <s v="WA"/>
    <n v="98816"/>
    <s v="gsmorse@gmail.com"/>
    <s v="Mike@votemikesteele.com"/>
    <n v="5096797085"/>
    <s v="STATE REPRESENTATIVE"/>
    <n v="13"/>
    <s v="LEG DISTRICT 12 - HOUSE"/>
    <n v="4801"/>
    <s v="CHELAN"/>
    <s v="Legislative"/>
    <n v="105659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O Box 1072"/>
    <s v="Chelan"/>
    <s v="WA"/>
    <n v="98816"/>
    <n v="5096797085"/>
    <n v="188525"/>
    <n v="9870.85"/>
    <n v="176853.9"/>
    <n v="0"/>
    <n v="0"/>
    <n v="0"/>
    <m/>
    <m/>
    <s v="https://apollo.pdc.wa.gov/public/registrations/registration?registration_id=50645"/>
    <n v="31767"/>
    <n v="30580"/>
    <n v="689156"/>
    <n v="19974"/>
    <n v="12"/>
    <s v="Michael Steele"/>
    <s v="candidate"/>
    <m/>
    <n v="45734.607407407406"/>
  </r>
  <r>
    <s v="ca-2013-8459"/>
    <s v="EADEA  038"/>
    <s v="CA"/>
    <n v="41455"/>
    <m/>
    <m/>
    <m/>
    <m/>
    <n v="41455"/>
    <x v="11"/>
    <s v="Candidate registered"/>
    <s v="Orvel Eades (ALAN EADES)"/>
    <m/>
    <s v="22828 SE LAKE WILDERNESS DR"/>
    <s v="MAPLE VALLEY"/>
    <s v="KING"/>
    <s v="WA"/>
    <n v="98038"/>
    <s v="Aoeades@gmail.com"/>
    <s v="aoeades@gmail.com"/>
    <s v="425-433-1079"/>
    <s v="WATER &amp; SEWER COMMISSIONER"/>
    <n v="53"/>
    <s v="SOOS CREEK WATER &amp; SEWER"/>
    <n v="3516"/>
    <s v="KING"/>
    <s v="Local"/>
    <n v="66159"/>
    <s v="C"/>
    <s v="Registration and financial affairs"/>
    <s v="Candidate"/>
    <s v="Candidate"/>
    <m/>
    <m/>
    <m/>
    <s v="R"/>
    <x v="1"/>
    <n v="41583"/>
    <s v="mini"/>
    <b v="1"/>
    <m/>
    <m/>
    <s v="Not in primary"/>
    <s v="Lost in general"/>
    <m/>
    <m/>
    <m/>
    <m/>
    <m/>
    <m/>
    <m/>
    <m/>
    <m/>
    <s v="22828 SE LAKE WILDERNESS DR"/>
    <s v="MAPLE VALLEY"/>
    <s v="WA"/>
    <n v="98038"/>
    <s v="425-433-1079"/>
    <m/>
    <m/>
    <m/>
    <m/>
    <m/>
    <m/>
    <m/>
    <m/>
    <s v="https://web.pdc.wa.gov/rptimg/default.aspx?docid=3421114"/>
    <n v="5320"/>
    <n v="52324"/>
    <n v="8459"/>
    <m/>
    <m/>
    <s v="ALAN EADES"/>
    <s v="candidate"/>
    <m/>
    <n v="43598.016030092593"/>
  </r>
  <r>
    <s v="ca-2024-3296784"/>
    <s v="AGNER--959"/>
    <s v="CA"/>
    <n v="45397"/>
    <n v="45418"/>
    <m/>
    <m/>
    <s v="Electronic"/>
    <n v="45397"/>
    <x v="1"/>
    <s v="Candidate declared"/>
    <s v="Randy Agnew"/>
    <m/>
    <s v="PO 2251"/>
    <s v="Wenatchee"/>
    <s v="DOUGLAS"/>
    <s v="WA"/>
    <n v="98807"/>
    <s v="RA@RA4DCC.com"/>
    <s v="RA@RA4DCC.com"/>
    <s v="509 679-7557"/>
    <s v="COUNTY COMMISSIONER"/>
    <n v="23"/>
    <s v="DOUGLAS CO"/>
    <n v="3235"/>
    <s v="DOUGLAS"/>
    <s v="Local"/>
    <n v="26787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O 2251"/>
    <s v="Wenatchee"/>
    <s v="WA"/>
    <n v="98807"/>
    <s v="509 679-7557"/>
    <n v="21371.8"/>
    <n v="267.73"/>
    <n v="21857.67"/>
    <n v="1000"/>
    <n v="0"/>
    <n v="0"/>
    <m/>
    <m/>
    <s v="https://apollo.pdc.wa.gov/public/registrations/registration?registration_id=59985"/>
    <n v="36192"/>
    <n v="35144"/>
    <n v="3296784"/>
    <n v="23960"/>
    <m/>
    <s v="Eric Stepper"/>
    <s v="candidate"/>
    <m/>
    <n v="45735.621446759258"/>
  </r>
  <r>
    <s v="ca-2024-3279422"/>
    <s v="MCKAW  338"/>
    <s v="CA"/>
    <n v="45317"/>
    <n v="45418"/>
    <m/>
    <m/>
    <m/>
    <n v="45317"/>
    <x v="1"/>
    <s v="Candidate declared"/>
    <s v="William Dean McKay, Jr (Will McKay)"/>
    <m/>
    <s v="6321 W. Brinkley St. Suite 110"/>
    <s v="Kennewick"/>
    <s v="BENTON"/>
    <s v="WA"/>
    <n v="99338"/>
    <s v="will@wmckayconstruction.com"/>
    <s v="will@wmckayconstruction.com"/>
    <n v="5095213323"/>
    <s v="COUNTY COMMISSIONER"/>
    <n v="23"/>
    <s v="BENTON CO"/>
    <n v="4725"/>
    <s v="BENTON"/>
    <s v="Local"/>
    <n v="126579"/>
    <s v="C"/>
    <s v="Registration and financial affairs"/>
    <s v="Candidate"/>
    <s v="Candidate"/>
    <m/>
    <m/>
    <n v="3"/>
    <s v="R"/>
    <x v="1"/>
    <n v="45601"/>
    <s v="mini"/>
    <b v="1"/>
    <b v="1"/>
    <b v="1"/>
    <s v="Qualified for general"/>
    <s v="Won in general"/>
    <m/>
    <m/>
    <m/>
    <m/>
    <m/>
    <m/>
    <m/>
    <m/>
    <m/>
    <s v="6321 W. Brinkley St. Suite 110"/>
    <s v="Kennewick"/>
    <s v="WA"/>
    <n v="99338"/>
    <n v="5095213323"/>
    <m/>
    <m/>
    <m/>
    <m/>
    <n v="0"/>
    <n v="0"/>
    <m/>
    <m/>
    <s v="https://apollo.pdc.wa.gov/public/registrations/registration?registration_id=60316"/>
    <n v="35756"/>
    <n v="30330"/>
    <n v="3279422"/>
    <n v="24038"/>
    <m/>
    <s v="William Dean McKay, Jr"/>
    <s v="candidate"/>
    <m/>
    <n v="45735.665393518517"/>
  </r>
  <r>
    <s v="ca-2026-3321308"/>
    <s v="STOKA  092"/>
    <s v="CA"/>
    <n v="45660"/>
    <m/>
    <m/>
    <m/>
    <s v="Electronic"/>
    <n v="45660"/>
    <x v="2"/>
    <s v="Candidate registered"/>
    <s v="Andrew R Stokesbary (Drew Stokesbary)"/>
    <m/>
    <s v="P.O. Box 92"/>
    <s v="Auburn"/>
    <s v="KING"/>
    <s v="WA"/>
    <n v="98071"/>
    <s v="drew@drewstokesbary.com"/>
    <s v="drew@drewstokesbary.com"/>
    <s v="(253) 550-5501"/>
    <s v="STATE REPRESENTATIVE"/>
    <n v="13"/>
    <s v="LEG DISTRICT 31 - HOUSE"/>
    <n v="4839"/>
    <s v="KING"/>
    <s v="Legislative"/>
    <n v="109139"/>
    <s v="C"/>
    <s v="Registration and financial affairs"/>
    <s v="Candidate"/>
    <s v="Candidate"/>
    <m/>
    <m/>
    <n v="1"/>
    <s v="R"/>
    <x v="1"/>
    <n v="46329"/>
    <s v="full"/>
    <b v="1"/>
    <m/>
    <m/>
    <m/>
    <m/>
    <m/>
    <m/>
    <m/>
    <m/>
    <m/>
    <m/>
    <m/>
    <m/>
    <m/>
    <s v="P.O. Box 581"/>
    <s v="Tacoma"/>
    <s v="WA"/>
    <n v="98401"/>
    <s v="(253) 220-5590"/>
    <n v="5000.0600000000004"/>
    <n v="0"/>
    <n v="4271.0200000000004"/>
    <n v="0"/>
    <n v="0"/>
    <n v="0"/>
    <m/>
    <m/>
    <s v="https://apollo.pdc.wa.gov/public/registrations/registration?registration_id=62274"/>
    <n v="37235"/>
    <n v="25525"/>
    <n v="3321308"/>
    <n v="25363"/>
    <n v="31"/>
    <s v="Jason Michaud"/>
    <s v="candidate"/>
    <m/>
    <n v="45848.766863425924"/>
  </r>
  <r>
    <s v="ca-2024-689074"/>
    <s v="WILCJ  558"/>
    <s v="CA"/>
    <n v="44939"/>
    <m/>
    <m/>
    <m/>
    <s v="Electronic"/>
    <n v="44939"/>
    <x v="1"/>
    <s v="Candidate registered"/>
    <s v="JAMES &quot;JT&quot; WILCOX III (JT Wilcox)"/>
    <m/>
    <s v="P.O. Box 747"/>
    <s v="McKenna"/>
    <s v="PIERCE"/>
    <s v="WA"/>
    <n v="98558"/>
    <s v="jt@jtwilcox.org"/>
    <s v="jt@jtwilcox.org"/>
    <s v="(253) 458-6903"/>
    <s v="STATE REPRESENTATIVE"/>
    <n v="13"/>
    <s v="LEG DISTRICT 02 - HOUSE"/>
    <n v="4781"/>
    <s v="PIERCE"/>
    <s v="Legislative"/>
    <n v="102476"/>
    <s v="C"/>
    <s v="Registration and financial affairs"/>
    <s v="Candidate"/>
    <s v="Candidate"/>
    <m/>
    <m/>
    <n v="2"/>
    <s v="R"/>
    <x v="1"/>
    <n v="45601"/>
    <s v="full"/>
    <b v="1"/>
    <m/>
    <m/>
    <m/>
    <m/>
    <m/>
    <m/>
    <m/>
    <m/>
    <m/>
    <m/>
    <m/>
    <m/>
    <m/>
    <s v="P.O. Box 581"/>
    <s v="Tacoma"/>
    <s v="WA"/>
    <n v="98401"/>
    <s v="(253) 220-5590"/>
    <n v="21162.5"/>
    <n v="2788.25"/>
    <n v="24880.62"/>
    <n v="0"/>
    <n v="0"/>
    <n v="0"/>
    <m/>
    <m/>
    <s v="https://apollo.pdc.wa.gov/public/registrations/registration?registration_id=50403"/>
    <n v="31635"/>
    <n v="2"/>
    <n v="689074"/>
    <n v="19907"/>
    <n v="2"/>
    <s v="Jason Michaud"/>
    <s v="candidate"/>
    <m/>
    <n v="45848.783912037034"/>
  </r>
  <r>
    <s v="ca-2026-3321525"/>
    <s v="RUDES  504"/>
    <s v="CA"/>
    <n v="45696"/>
    <m/>
    <m/>
    <m/>
    <s v="Electronic"/>
    <n v="45696"/>
    <x v="2"/>
    <s v="Candidate registered"/>
    <s v="SKYLER D. RUDE (Skyler Rude)"/>
    <m/>
    <s v="PO Box 502"/>
    <s v="Walla Walla"/>
    <s v="WALLA WALLA"/>
    <s v="WA"/>
    <n v="99362"/>
    <s v="skyler.d.rude@gmail.com"/>
    <s v="skyler@skylerrude.com"/>
    <s v="509-200-9987"/>
    <s v="STATE REPRESENTATIVE"/>
    <n v="13"/>
    <s v="LEG DISTRICT 16 - HOUSE"/>
    <n v="4809"/>
    <s v="WALLA WALLA"/>
    <s v="Legislative"/>
    <n v="97399"/>
    <s v="C"/>
    <s v="Registration and financial affairs"/>
    <s v="Candidate"/>
    <s v="Candidate"/>
    <m/>
    <m/>
    <n v="2"/>
    <s v="R"/>
    <x v="1"/>
    <n v="46329"/>
    <s v="full"/>
    <b v="1"/>
    <m/>
    <m/>
    <m/>
    <m/>
    <m/>
    <m/>
    <m/>
    <m/>
    <m/>
    <m/>
    <m/>
    <m/>
    <m/>
    <s v="PO Box 1724"/>
    <s v="Walla Walla"/>
    <s v="WA"/>
    <n v="99362"/>
    <s v="509-301-3162"/>
    <n v="122"/>
    <n v="6860.8"/>
    <n v="356.33"/>
    <n v="0"/>
    <n v="0"/>
    <n v="0"/>
    <m/>
    <m/>
    <s v="https://apollo.pdc.wa.gov/public/registrations/registration?registration_id=66425"/>
    <n v="37547"/>
    <n v="25246"/>
    <n v="3321525"/>
    <n v="25499"/>
    <n v="16"/>
    <s v="Debora Zalaznik"/>
    <s v="candidate"/>
    <m/>
    <n v="45848.858912037038"/>
  </r>
  <r>
    <s v="ca-2026-3352384"/>
    <s v="GARVS--943"/>
    <s v="CA"/>
    <n v="45813"/>
    <m/>
    <m/>
    <m/>
    <s v="Electronic"/>
    <n v="45813"/>
    <x v="2"/>
    <s v="Candidate registered"/>
    <s v="Stephen W. Garvin (Steve Garvin)"/>
    <m/>
    <s v="2910 E. 57th Ave., Suite 5, PMB 225"/>
    <s v="Spokane"/>
    <s v="SPOKANE"/>
    <s v="WA"/>
    <n v="99223"/>
    <s v="electstevegarvin@gmail.com"/>
    <s v="Electstevegarvin@gmail.com"/>
    <s v="(509) 998-3123"/>
    <s v="COUNTY PROSECUTOR"/>
    <n v="26"/>
    <s v="SPOKANE CO"/>
    <n v="4151"/>
    <s v="SPOKANE"/>
    <s v="Local"/>
    <n v="375770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10024 E. Holman Rd."/>
    <s v="Spokane Valley"/>
    <s v="WA"/>
    <n v="99206"/>
    <s v="(509) 924-4211"/>
    <n v="3825"/>
    <n v="0"/>
    <n v="10.63"/>
    <n v="8500"/>
    <n v="0"/>
    <n v="0"/>
    <m/>
    <m/>
    <s v="https://apollo.pdc.wa.gov/public/registrations/registration?registration_id=66074"/>
    <n v="40102"/>
    <n v="52709"/>
    <n v="3352384"/>
    <n v="26250"/>
    <m/>
    <s v="Charlotte Benjamin"/>
    <s v="candidate"/>
    <m/>
    <n v="45848.901423611111"/>
  </r>
  <r>
    <s v="ca-2022-567235"/>
    <s v="FORDS  382"/>
    <s v="CA"/>
    <n v="44468"/>
    <n v="44697"/>
    <m/>
    <m/>
    <s v="Electronic"/>
    <n v="44468"/>
    <x v="6"/>
    <s v="Candidate declared"/>
    <s v="Sue W. Forde (Sue Forde)"/>
    <m/>
    <s v="P. O. Box 3457"/>
    <s v="Sequim"/>
    <s v="CLALLAM"/>
    <s v="WA"/>
    <n v="98382"/>
    <s v="electsueforde@gmail.com"/>
    <s v="electsueforde@gmail.com"/>
    <n v="3604778151"/>
    <s v="STATE REPRESENTATIVE"/>
    <n v="13"/>
    <s v="LEG DISTRICT 24 - HOUSE"/>
    <n v="4825"/>
    <s v="CLALLAM"/>
    <s v="Legislative"/>
    <n v="111203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P. O. Box 3457"/>
    <s v="Sequim"/>
    <s v="WA"/>
    <n v="98382"/>
    <s v="360-640-9994"/>
    <n v="116515.96"/>
    <n v="2580.29"/>
    <n v="119033.78"/>
    <n v="0"/>
    <n v="0"/>
    <n v="0"/>
    <n v="14663.28"/>
    <n v="0"/>
    <s v="https://apollo.pdc.wa.gov/public/registrations/registration?registration_id=47282"/>
    <n v="29759"/>
    <n v="6395"/>
    <n v="567235"/>
    <n v="18118"/>
    <n v="24"/>
    <s v="Virginia Sheppard"/>
    <s v="candidate"/>
    <m/>
    <n v="45852.753923611112"/>
  </r>
  <r>
    <s v="ca-2024-93113"/>
    <s v="MUZZR  277"/>
    <s v="CA"/>
    <n v="44210"/>
    <n v="45419"/>
    <m/>
    <m/>
    <s v="Electronic"/>
    <n v="44210"/>
    <x v="1"/>
    <s v="Candidate declared"/>
    <s v="MUZZALL RONALD E (Ron Muzzall)"/>
    <m/>
    <s v="316 SE Pioneer Way # 116"/>
    <s v="Oak Harbor"/>
    <s v="SKAGIT"/>
    <s v="WA"/>
    <n v="98277"/>
    <s v="ron@ronmuzzall.com"/>
    <s v="ron@ronmuzzall.com"/>
    <s v="360-679-1245"/>
    <s v="STATE SENATOR"/>
    <n v="12"/>
    <s v="LEG DISTRICT 10 - SENATE"/>
    <n v="4739"/>
    <s v="SKAGIT"/>
    <s v="Legislative"/>
    <n v="111778"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Won in general"/>
    <m/>
    <m/>
    <m/>
    <m/>
    <m/>
    <m/>
    <m/>
    <m/>
    <m/>
    <s v="PO Box 1283"/>
    <s v="Puyallup"/>
    <s v="WA"/>
    <n v="98371"/>
    <s v="253-988-2455"/>
    <n v="964361.32"/>
    <n v="8414.1200000000008"/>
    <n v="971002.51"/>
    <n v="0"/>
    <n v="0"/>
    <n v="5550"/>
    <n v="648531.47"/>
    <n v="833439.23"/>
    <s v="https://apollo.pdc.wa.gov/public/registrations/registration?registration_id=43056"/>
    <n v="26467"/>
    <n v="29571"/>
    <n v="93113"/>
    <n v="16957"/>
    <n v="10"/>
    <s v="Tom Perry"/>
    <s v="candidate"/>
    <m/>
    <n v="45757.563460648147"/>
  </r>
  <r>
    <s v="ca-2026-3322053"/>
    <s v="GRAYP--886"/>
    <s v="CA"/>
    <n v="45709"/>
    <m/>
    <m/>
    <m/>
    <m/>
    <n v="45709"/>
    <x v="2"/>
    <s v="Candidate registered"/>
    <s v="Patricia A. Gray (Pattie Gray)"/>
    <s v="Pattie"/>
    <s v="P.O. BOX 163"/>
    <s v="RAYMOND"/>
    <s v="PACIFIC"/>
    <s v="Washington"/>
    <n v="98577"/>
    <s v="pattiepcrpscw@gmail.com"/>
    <m/>
    <n v="3609429761"/>
    <s v="COUNTY COMMISSIONER"/>
    <n v="23"/>
    <s v="PACIFIC CO"/>
    <n v="3841"/>
    <s v="PACIFIC"/>
    <s v="Local"/>
    <n v="17585"/>
    <s v="C"/>
    <s v="Registration and financial affairs"/>
    <s v="Candidate"/>
    <s v="Candidate"/>
    <m/>
    <m/>
    <n v="3"/>
    <s v="R"/>
    <x v="1"/>
    <n v="46329"/>
    <s v="full"/>
    <b v="1"/>
    <m/>
    <m/>
    <m/>
    <m/>
    <m/>
    <m/>
    <m/>
    <m/>
    <m/>
    <m/>
    <m/>
    <m/>
    <m/>
    <s v="123 Trap Creek Road"/>
    <s v="Raymond"/>
    <s v="WA"/>
    <n v="98577"/>
    <s v="(564) 228-6996"/>
    <m/>
    <m/>
    <m/>
    <m/>
    <m/>
    <m/>
    <m/>
    <m/>
    <s v="https://apollo.pdc.wa.gov/public/registrations/registration?registration_id=63415"/>
    <n v="37630"/>
    <n v="48891"/>
    <n v="3322053"/>
    <m/>
    <m/>
    <s v="Jan Davis"/>
    <s v="candidate"/>
    <m/>
    <n v="45757.586099537039"/>
  </r>
  <r>
    <s v="ca-2024-3253599"/>
    <s v="ESLIC  294"/>
    <s v="CA"/>
    <n v="45162"/>
    <n v="45418"/>
    <m/>
    <m/>
    <s v="Electronic"/>
    <n v="45162"/>
    <x v="1"/>
    <s v="Candidate declared"/>
    <s v="Carolyn L. Eslick (Carolyn Eslick)"/>
    <m/>
    <s v="PO BOX 776"/>
    <s v="SULTAN"/>
    <s v="SNOHOMISH"/>
    <s v="WA"/>
    <n v="98294"/>
    <s v="ESLICK4STATE@GMAIL.COM"/>
    <s v="carolyneslick1@gmail.com"/>
    <n v="4253272093"/>
    <s v="STATE REPRESENTATIVE"/>
    <n v="13"/>
    <s v="LEG DISTRICT 39 - HOUSE"/>
    <n v="4856"/>
    <s v="SNOHOMISH"/>
    <s v="Legislative"/>
    <n v="107641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O BOX 776"/>
    <s v="SULTAN"/>
    <s v="WA"/>
    <n v="98294"/>
    <n v="4253272093"/>
    <n v="82630.58"/>
    <n v="2950"/>
    <n v="57742.78"/>
    <n v="0"/>
    <n v="0"/>
    <n v="0"/>
    <n v="198.81"/>
    <n v="0"/>
    <s v="https://apollo.pdc.wa.gov/public/registrations/registration?registration_id=54417"/>
    <n v="34768"/>
    <n v="30374"/>
    <n v="3253599"/>
    <n v="21047"/>
    <n v="39"/>
    <s v="LUCINDA JEAN ZIRKLE"/>
    <s v="candidate"/>
    <m/>
    <n v="45739.4294212963"/>
  </r>
  <r>
    <s v="ca-2024-689615"/>
    <s v="FRENA  207"/>
    <s v="CA"/>
    <n v="45052"/>
    <n v="45418"/>
    <m/>
    <m/>
    <s v="Electronic"/>
    <n v="45052"/>
    <x v="1"/>
    <s v="Candidate declared"/>
    <s v="Al French"/>
    <m/>
    <s v="PO Box 10660"/>
    <s v="Spokane"/>
    <s v="SPOKANE"/>
    <s v="WA"/>
    <n v="99209"/>
    <s v="votealfrench@aol.com"/>
    <s v="votealfrench@aol.com"/>
    <n v="15099944351"/>
    <s v="COUNTY COMMISSIONER"/>
    <n v="23"/>
    <s v="SPOKANE CO"/>
    <n v="4151"/>
    <s v="SPOKANE"/>
    <s v="Local"/>
    <n v="362778"/>
    <s v="C"/>
    <s v="Registration and financial affairs"/>
    <s v="Candidate"/>
    <s v="Candidate"/>
    <m/>
    <m/>
    <s v="Commissioner District 5"/>
    <s v="R"/>
    <x v="1"/>
    <n v="45601"/>
    <s v="full"/>
    <b v="1"/>
    <b v="1"/>
    <b v="1"/>
    <s v="Qualified for general"/>
    <s v="Won in general"/>
    <m/>
    <m/>
    <m/>
    <m/>
    <m/>
    <m/>
    <m/>
    <m/>
    <m/>
    <s v="PO Box 10660"/>
    <s v="Spokane"/>
    <s v="WA"/>
    <n v="99209"/>
    <n v="5098447093"/>
    <n v="269495.89"/>
    <n v="0"/>
    <n v="259509.3"/>
    <n v="11948.82"/>
    <n v="0"/>
    <n v="0"/>
    <n v="91767.37"/>
    <n v="146185.87"/>
    <s v="https://apollo.pdc.wa.gov/public/registrations/registration?registration_id=51517"/>
    <n v="32368"/>
    <n v="68"/>
    <n v="689615"/>
    <n v="23781"/>
    <m/>
    <s v="Susan Schuler"/>
    <s v="candidate"/>
    <m/>
    <n v="45739.659004629626"/>
  </r>
  <r>
    <s v="ca-2026-3344211"/>
    <s v="CATHM  217"/>
    <s v="CA"/>
    <n v="45804"/>
    <m/>
    <m/>
    <m/>
    <s v="Electronic"/>
    <n v="45804"/>
    <x v="2"/>
    <s v="Candidate registered"/>
    <s v="MICHAEL CATHCART (Michael Cathcart)"/>
    <m/>
    <s v="PO Box 7172"/>
    <s v="Spokane"/>
    <s v="SPOKANE"/>
    <s v="WA"/>
    <n v="99207"/>
    <s v="michael@cathcartforspokane.com"/>
    <m/>
    <s v="509-999-8315"/>
    <s v="COUNTY AUDITOR"/>
    <n v="20"/>
    <s v="SPOKANE CO"/>
    <n v="4151"/>
    <s v="SPOKANE"/>
    <s v="Local"/>
    <n v="375770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PO Box 7172"/>
    <s v="Spokane"/>
    <s v="WA"/>
    <n v="99207"/>
    <s v="509-999-8315"/>
    <n v="628.83000000000004"/>
    <n v="540.9"/>
    <n v="321.02999999999997"/>
    <n v="123.83"/>
    <n v="0"/>
    <n v="0"/>
    <m/>
    <m/>
    <s v="https://apollo.pdc.wa.gov/public/registrations/registration?registration_id=66088"/>
    <n v="39969"/>
    <n v="11453"/>
    <n v="3344211"/>
    <n v="26318"/>
    <m/>
    <s v="MICHAEL CATHCART"/>
    <s v="candidate"/>
    <m/>
    <n v="45849.720868055556"/>
  </r>
  <r>
    <s v="ca-2026-3360626"/>
    <s v="LEWIS--682"/>
    <s v="CA"/>
    <n v="45826"/>
    <m/>
    <m/>
    <m/>
    <s v="Electronic"/>
    <n v="45826"/>
    <x v="2"/>
    <s v="Candidate registered"/>
    <s v="Sean P. Lewis"/>
    <m/>
    <s v="P.O. Box 863"/>
    <s v="Waterville"/>
    <s v="DOUGLAS"/>
    <s v="WA"/>
    <n v="98858"/>
    <s v="seanlewisforprosecutor@gmail.com"/>
    <s v="seanlewisforprosecutor@gmail.com"/>
    <s v="509-745-5135"/>
    <s v="COUNTY PROSECUTOR"/>
    <n v="26"/>
    <s v="DOUGLAS CO"/>
    <n v="3235"/>
    <s v="DOUGLAS"/>
    <s v="Local"/>
    <n v="27652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P.O. Box 863"/>
    <s v="Waterville"/>
    <s v="WA"/>
    <n v="98858"/>
    <s v="509-745-5135"/>
    <n v="195.48"/>
    <n v="94"/>
    <n v="195.48"/>
    <n v="0"/>
    <n v="0"/>
    <n v="0"/>
    <m/>
    <m/>
    <s v="https://apollo.pdc.wa.gov/public/registrations/registration?registration_id=66309"/>
    <n v="40224"/>
    <n v="53067"/>
    <n v="3360626"/>
    <n v="26403"/>
    <m/>
    <s v="Bob Nansel"/>
    <s v="candidate"/>
    <m/>
    <n v="45838.405393518522"/>
  </r>
  <r>
    <s v="ca-2025-3321275"/>
    <s v="CALDM  366"/>
    <s v="CA"/>
    <n v="45633"/>
    <n v="45782"/>
    <m/>
    <m/>
    <s v="Electronic"/>
    <n v="45633"/>
    <x v="5"/>
    <s v="Candidate declared"/>
    <s v="Michelle L. D. Caldier (Michelle Caldier)"/>
    <m/>
    <s v="P.O. Box 1939"/>
    <s v="Gig Harbor"/>
    <s v="PIERCE"/>
    <s v="WA"/>
    <n v="98335"/>
    <s v="Michelle@Michelle4Senate.com"/>
    <s v="michelle@michellecaldier.com"/>
    <s v="(360)981-8683"/>
    <s v="STATE SENATOR"/>
    <n v="12"/>
    <s v="LEG DISTRICT 26 - SENATE"/>
    <n v="4755"/>
    <s v="PIERCE"/>
    <s v="Legislative"/>
    <n v="115712"/>
    <s v="C"/>
    <s v="Registration and financial affairs"/>
    <s v="Candidate"/>
    <s v="Candidate"/>
    <m/>
    <m/>
    <m/>
    <s v="R"/>
    <x v="1"/>
    <n v="45965"/>
    <s v="full"/>
    <b v="1"/>
    <b v="1"/>
    <m/>
    <m/>
    <m/>
    <m/>
    <m/>
    <m/>
    <m/>
    <m/>
    <m/>
    <m/>
    <m/>
    <m/>
    <s v="P.O. Box 581"/>
    <s v="Tacoma"/>
    <s v="WA"/>
    <n v="98401"/>
    <s v="(253)220-5590"/>
    <n v="360462.41"/>
    <n v="0"/>
    <n v="95374.11"/>
    <n v="0"/>
    <n v="0"/>
    <n v="0"/>
    <m/>
    <m/>
    <s v="https://apollo.pdc.wa.gov/public/registrations/registration?registration_id=62122"/>
    <n v="37164"/>
    <n v="585"/>
    <n v="3321275"/>
    <n v="24852"/>
    <n v="26"/>
    <s v="Jason Michaud"/>
    <s v="candidate"/>
    <m/>
    <n v="45852.455590277779"/>
  </r>
  <r>
    <s v="ca-2026-3253583"/>
    <s v="MACED  592"/>
    <s v="CA"/>
    <n v="45145"/>
    <m/>
    <m/>
    <m/>
    <s v="Electronic"/>
    <n v="45145"/>
    <x v="2"/>
    <s v="Candidate registered"/>
    <s v="Drew C. MacEwen (Drew MacEwen)"/>
    <m/>
    <s v="P.O. Box 651"/>
    <s v="Union"/>
    <s v="MASON"/>
    <s v="WA"/>
    <n v="98592"/>
    <s v="drew.macewen@votedrewmac.com"/>
    <s v="votedrewmac@gmail.com"/>
    <n v="3602500730"/>
    <s v="STATE SENATOR"/>
    <n v="12"/>
    <s v="LEG DISTRICT 35 - SENATE"/>
    <n v="4764"/>
    <s v="MASON"/>
    <s v="Legislative"/>
    <n v="117038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P.O. Box 651"/>
    <s v="Union"/>
    <s v="WA"/>
    <n v="98592"/>
    <n v="3607895807"/>
    <n v="22121"/>
    <n v="14349"/>
    <n v="3683.12"/>
    <n v="0"/>
    <n v="0"/>
    <n v="0"/>
    <m/>
    <m/>
    <s v="https://apollo.pdc.wa.gov/public/registrations/registration?registration_id=54287"/>
    <n v="34738"/>
    <n v="821"/>
    <n v="3253583"/>
    <n v="21073"/>
    <n v="35"/>
    <s v="Cherry Pentony"/>
    <s v="candidate"/>
    <m/>
    <n v="45841.3671412037"/>
  </r>
  <r>
    <s v="ca-2025-3334646"/>
    <s v="JONED--361"/>
    <s v="CA"/>
    <n v="45799"/>
    <n v="45785"/>
    <m/>
    <m/>
    <m/>
    <n v="45799"/>
    <x v="5"/>
    <s v="Candidate declared"/>
    <s v="Darryl K. Jones (Darryl Jones)"/>
    <m/>
    <s v="P.O. Box 65851"/>
    <s v="Kent"/>
    <s v="KING"/>
    <s v="WA"/>
    <s v="98464-0045"/>
    <s v="darryljonesfromkent@gmail.com"/>
    <s v="DarrylJonesFromKent@gmail.com"/>
    <s v="253-208-2856"/>
    <s v="STATE REPRESENTATIVE"/>
    <n v="13"/>
    <s v="LEG DISTRICT 33 - HOUSE"/>
    <n v="4843"/>
    <s v="KING"/>
    <s v="Legislative"/>
    <n v="84777"/>
    <s v="C"/>
    <s v="Registration and financial affairs"/>
    <s v="Candidate"/>
    <s v="Candidate"/>
    <m/>
    <m/>
    <n v="1"/>
    <s v="R"/>
    <x v="1"/>
    <n v="45965"/>
    <s v="mini"/>
    <b v="1"/>
    <b v="1"/>
    <m/>
    <m/>
    <m/>
    <m/>
    <m/>
    <m/>
    <m/>
    <m/>
    <m/>
    <m/>
    <m/>
    <m/>
    <s v="P.O. Box 65851"/>
    <s v="Kent"/>
    <s v="WA"/>
    <s v="98464-0045"/>
    <s v="253-208-2856"/>
    <m/>
    <m/>
    <m/>
    <m/>
    <m/>
    <m/>
    <m/>
    <m/>
    <s v="https://apollo.pdc.wa.gov/public/registrations/registration?registration_id=65542"/>
    <n v="39805"/>
    <n v="36643"/>
    <n v="3334646"/>
    <m/>
    <n v="33"/>
    <s v="Darryl K. Jones"/>
    <s v="candidate"/>
    <m/>
    <n v="45839.591828703706"/>
  </r>
  <r>
    <s v="ca-2026-3360620"/>
    <s v="ENGED--701"/>
    <s v="CA"/>
    <n v="45826"/>
    <m/>
    <m/>
    <m/>
    <s v="Electronic"/>
    <n v="45826"/>
    <x v="2"/>
    <s v="Candidate registered"/>
    <s v="David Andrew Engell Jr (Andrew Engell)"/>
    <s v="Andrew Engell"/>
    <s v="842A Valley Westside Rd"/>
    <s v="Colville"/>
    <s v="OKANOGAN"/>
    <s v="WA"/>
    <n v="99114"/>
    <s v="info@electandrew.com"/>
    <m/>
    <n v="5095639640"/>
    <s v="STATE REPRESENTATIVE"/>
    <n v="13"/>
    <s v="LEG DISTRICT 07 - HOUSE"/>
    <n v="4791"/>
    <s v="OKANOGAN"/>
    <s v="Legislative"/>
    <n v="110350"/>
    <s v="C"/>
    <s v="Registration and financial affairs"/>
    <s v="Candidate"/>
    <s v="Candidate"/>
    <m/>
    <m/>
    <n v="1"/>
    <s v="R"/>
    <x v="1"/>
    <n v="46329"/>
    <s v="full"/>
    <b v="1"/>
    <m/>
    <m/>
    <m/>
    <m/>
    <m/>
    <m/>
    <m/>
    <m/>
    <m/>
    <m/>
    <m/>
    <m/>
    <m/>
    <s v="127 N Wynne St"/>
    <s v="Colville"/>
    <s v="WA"/>
    <n v="99114"/>
    <n v="5096844700"/>
    <n v="267.79000000000002"/>
    <n v="732.21"/>
    <n v="0"/>
    <n v="0"/>
    <n v="0"/>
    <n v="0"/>
    <m/>
    <m/>
    <s v="https://apollo.pdc.wa.gov/public/registrations/registration?registration_id=66234"/>
    <n v="40227"/>
    <n v="45050"/>
    <n v="3360620"/>
    <n v="26440"/>
    <n v="7"/>
    <s v="Steve Oswin"/>
    <s v="candidate"/>
    <m/>
    <n v="45847.408414351848"/>
  </r>
  <r>
    <s v="ca-2024-1703616"/>
    <s v="VOLZJ  228"/>
    <s v="CA"/>
    <n v="45068"/>
    <n v="45418"/>
    <m/>
    <m/>
    <s v="Electronic"/>
    <n v="45068"/>
    <x v="1"/>
    <s v="Candidate declared"/>
    <s v="James Michael Volz (Mike Volz)"/>
    <m/>
    <s v="PO 10163"/>
    <s v="Spokane"/>
    <s v="SPOKANE"/>
    <s v="WA"/>
    <n v="99209"/>
    <s v="VoteMikeVolz@gmail.com"/>
    <s v="VoteMikeVolz@gmail.com"/>
    <n v="5099518190"/>
    <s v="STATE REPRESENTATIVE"/>
    <n v="13"/>
    <s v="LEG DISTRICT 06 - HOUSE"/>
    <n v="4789"/>
    <s v="SPOKANE"/>
    <s v="Legislative"/>
    <n v="103846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PO 10163"/>
    <s v="Spokane"/>
    <s v="WA"/>
    <n v="99209"/>
    <n v="5099518190"/>
    <n v="103823.26"/>
    <n v="9242.89"/>
    <n v="113034.17"/>
    <n v="0"/>
    <n v="0"/>
    <n v="0"/>
    <n v="228.98"/>
    <n v="0"/>
    <s v="https://apollo.pdc.wa.gov/public/registrations/registration?registration_id=57193"/>
    <n v="33111"/>
    <n v="25020"/>
    <n v="1703616"/>
    <n v="20457"/>
    <n v="6"/>
    <s v="Mike Volz"/>
    <s v="candidate"/>
    <m/>
    <n v="45812.645937499998"/>
  </r>
  <r>
    <s v="ca-2026-3322312"/>
    <s v="HICKR--935"/>
    <s v="CA"/>
    <n v="45778"/>
    <m/>
    <m/>
    <m/>
    <m/>
    <n v="45778"/>
    <x v="2"/>
    <s v="Candidate registered"/>
    <s v="Robert D. Hicks (Robert &quot;Chili&quot; Hicks)"/>
    <m/>
    <s v="PO Box 422"/>
    <s v="Stanwood"/>
    <s v="SKAGIT"/>
    <s v="WA"/>
    <n v="98292"/>
    <s v="info@hicksforwa.com"/>
    <m/>
    <s v="360-707-8837"/>
    <s v="STATE REPRESENTATIVE"/>
    <n v="13"/>
    <s v="LEG DISTRICT 10 - HOUSE"/>
    <n v="4797"/>
    <s v="SKAGIT"/>
    <s v="Legislative"/>
    <n v="116268"/>
    <s v="C"/>
    <s v="Registration and financial affairs"/>
    <s v="Candidate"/>
    <s v="Candidate"/>
    <m/>
    <m/>
    <n v="1"/>
    <s v="R"/>
    <x v="1"/>
    <n v="46329"/>
    <s v="full"/>
    <b v="1"/>
    <m/>
    <m/>
    <m/>
    <m/>
    <m/>
    <m/>
    <m/>
    <m/>
    <m/>
    <m/>
    <m/>
    <m/>
    <m/>
    <s v="PO Box 1283"/>
    <s v="Puyallup"/>
    <s v="WA"/>
    <n v="98371"/>
    <s v="253-988-2455"/>
    <m/>
    <m/>
    <m/>
    <m/>
    <m/>
    <m/>
    <m/>
    <m/>
    <s v="https://apollo.pdc.wa.gov/public/registrations/registration?registration_id=66034"/>
    <n v="38210"/>
    <n v="50145"/>
    <n v="3322312"/>
    <m/>
    <n v="10"/>
    <s v="Tom Perry"/>
    <s v="candidate"/>
    <m/>
    <n v="45814.615763888891"/>
  </r>
  <r>
    <s v="ca-2025-3323335"/>
    <s v="GOLDL  532"/>
    <s v="CA"/>
    <n v="45782"/>
    <n v="45782"/>
    <m/>
    <m/>
    <m/>
    <n v="45782"/>
    <x v="5"/>
    <s v="Candidate declared"/>
    <s v="Liam Michael Golden (Michael Golden)"/>
    <s v="Committee to Elect Michael Golden"/>
    <s v="P.O. Box 953"/>
    <s v="Republic"/>
    <s v="FERRY"/>
    <s v="WA"/>
    <n v="99166"/>
    <s v="lmike64@hotmail.com"/>
    <s v="LMIKE64@HOTMAIL.COM"/>
    <n v="5096907317"/>
    <s v="COUNTY PROSECUTOR"/>
    <n v="26"/>
    <s v="FERRY CO"/>
    <n v="3290"/>
    <s v="FERRY"/>
    <s v="Local"/>
    <n v="5256"/>
    <s v="C"/>
    <s v="Registration and financial affairs"/>
    <s v="Candidate"/>
    <s v="Candidate"/>
    <m/>
    <m/>
    <m/>
    <s v="R"/>
    <x v="1"/>
    <n v="45965"/>
    <s v="mini"/>
    <b v="1"/>
    <b v="0"/>
    <b v="1"/>
    <m/>
    <m/>
    <m/>
    <m/>
    <m/>
    <m/>
    <m/>
    <m/>
    <m/>
    <m/>
    <m/>
    <s v="P.O. Box 953"/>
    <s v="Republic"/>
    <s v="WA"/>
    <n v="99166"/>
    <n v="5096907317"/>
    <m/>
    <m/>
    <m/>
    <m/>
    <m/>
    <m/>
    <m/>
    <m/>
    <s v="https://apollo.pdc.wa.gov/public/registrations/registration?registration_id=63903"/>
    <n v="38325"/>
    <n v="9247"/>
    <n v="3323335"/>
    <m/>
    <m/>
    <s v="Liam Golden"/>
    <s v="candidate"/>
    <m/>
    <n v="45839.591793981483"/>
  </r>
  <r>
    <s v="ca-2028-3325962"/>
    <s v="SCHOM  169"/>
    <s v="CA"/>
    <n v="45784"/>
    <m/>
    <m/>
    <m/>
    <s v="Electronic"/>
    <n v="45784"/>
    <x v="0"/>
    <s v="Candidate registered"/>
    <s v="Mark Schoesler (MARK SCHOESLER)"/>
    <m/>
    <s v="1588 E Rosenoff Rd"/>
    <s v="Ritzville"/>
    <s v="WHITMAN"/>
    <s v="WA"/>
    <n v="99169"/>
    <s v="kkragt@low.cpa"/>
    <m/>
    <s v="509-659-1774"/>
    <s v="STATE SENATOR"/>
    <n v="12"/>
    <s v="LEG DISTRICT 09 - SENATE"/>
    <n v="4738"/>
    <s v="WHITMAN"/>
    <s v="Legislative"/>
    <n v="102352"/>
    <s v="C"/>
    <s v="Registration and financial affairs"/>
    <s v="Candidate"/>
    <s v="Candidate"/>
    <m/>
    <m/>
    <m/>
    <s v="R"/>
    <x v="1"/>
    <n v="47064"/>
    <s v="full"/>
    <b v="1"/>
    <m/>
    <m/>
    <m/>
    <m/>
    <m/>
    <m/>
    <m/>
    <m/>
    <m/>
    <m/>
    <m/>
    <m/>
    <m/>
    <s v="219 W Main"/>
    <s v="Ritzville"/>
    <s v="WA"/>
    <n v="99169"/>
    <s v="509-659-0125"/>
    <n v="0.15"/>
    <n v="9575.7900000000009"/>
    <n v="480"/>
    <n v="0"/>
    <n v="0"/>
    <n v="0"/>
    <m/>
    <m/>
    <s v="https://apollo.pdc.wa.gov/public/registrations/registration?registration_id=64089"/>
    <n v="38506"/>
    <n v="1093"/>
    <n v="3325962"/>
    <n v="26003"/>
    <n v="9"/>
    <s v="James H Leffel"/>
    <s v="candidate"/>
    <m/>
    <n v="45839.482222222221"/>
  </r>
  <r>
    <s v="ca-2024-2478266"/>
    <s v="GRAHV  208"/>
    <s v="CA"/>
    <n v="45078"/>
    <n v="45418"/>
    <m/>
    <m/>
    <s v="Electronic"/>
    <n v="45078"/>
    <x v="1"/>
    <s v="Candidate declared"/>
    <s v="VIRGINIA (Jenny) C. GRAHAM (Jenny Graham)"/>
    <m/>
    <s v="P.O. Box 48654"/>
    <s v="Spokane"/>
    <s v="SPOKANE"/>
    <s v="WA"/>
    <n v="99228"/>
    <s v="JENNY@VOTEGRAHAM.COM"/>
    <s v="Jenny@votegraham.com"/>
    <s v="(509) 505-7366"/>
    <s v="STATE REPRESENTATIVE"/>
    <n v="13"/>
    <s v="LEG DISTRICT 06 - HOUSE"/>
    <n v="4789"/>
    <s v="SPOKANE"/>
    <s v="Legislative"/>
    <n v="103846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111043.44"/>
    <n v="2387.5300000000002"/>
    <n v="102989.99"/>
    <n v="0"/>
    <n v="0"/>
    <n v="1275"/>
    <n v="228.97"/>
    <n v="0"/>
    <s v="https://apollo.pdc.wa.gov/public/registrations/registration?registration_id=61074"/>
    <n v="33411"/>
    <n v="32643"/>
    <n v="2478266"/>
    <n v="20691"/>
    <n v="6"/>
    <s v="JASON MICHAUD"/>
    <s v="candidate"/>
    <m/>
    <n v="45789.530023148145"/>
  </r>
  <r>
    <s v="ca-2024-3296643"/>
    <s v="WESER  232"/>
    <s v="CA"/>
    <n v="45357"/>
    <n v="45418"/>
    <m/>
    <m/>
    <s v="Electronic"/>
    <n v="45357"/>
    <x v="1"/>
    <s v="Candidate declared"/>
    <s v="WESEN RONALD G (Ron Wesen)"/>
    <m/>
    <s v="P.O. Box 1345"/>
    <s v="Burlington"/>
    <s v="SKAGIT"/>
    <s v="WA"/>
    <n v="98233"/>
    <s v="ron@ronwesen.com"/>
    <s v="ron@ronwesen.com"/>
    <s v="360-630-0881"/>
    <s v="COUNTY COMMISSIONER"/>
    <n v="23"/>
    <s v="SKAGIT CO"/>
    <n v="4064"/>
    <s v="SKAGIT"/>
    <s v="Local"/>
    <n v="85798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1313 E Maple St. #201"/>
    <s v="Bellingham"/>
    <s v="WA"/>
    <n v="98225"/>
    <s v="360-671-8200"/>
    <n v="27415.17"/>
    <n v="11382.14"/>
    <n v="36062.449999999997"/>
    <n v="794.6"/>
    <n v="0"/>
    <n v="0"/>
    <m/>
    <m/>
    <s v="https://apollo.pdc.wa.gov/public/registrations/registration?registration_id=59945"/>
    <n v="35981"/>
    <n v="3969"/>
    <n v="3296643"/>
    <n v="23786"/>
    <m/>
    <s v="Ayers Consulting LLc (Bruce Ayers)"/>
    <s v="candidate"/>
    <m/>
    <n v="45814.506574074076"/>
  </r>
  <r>
    <s v="ca-2026-3321397"/>
    <s v="MENDM  930"/>
    <s v="CA"/>
    <n v="45670"/>
    <m/>
    <m/>
    <m/>
    <s v="Electronic"/>
    <n v="45670"/>
    <x v="2"/>
    <s v="Candidate registered"/>
    <s v="MENDOZA MARIA G (Gloria Mendoza)"/>
    <m/>
    <s v="P.O. Box 596"/>
    <s v="Grandview"/>
    <s v="YAKIMA"/>
    <s v="WA"/>
    <n v="98930"/>
    <s v="gloria@votegloria.com"/>
    <s v="gloria@votegloria.com"/>
    <s v="(509) 830-4935"/>
    <s v="STATE REPRESENTATIVE"/>
    <n v="13"/>
    <s v="LEG DISTRICT 14 - HOUSE"/>
    <n v="4805"/>
    <s v="YAKIMA"/>
    <s v="Legislative"/>
    <n v="63456"/>
    <s v="C"/>
    <s v="Registration and financial affairs"/>
    <s v="Candidate"/>
    <s v="Candidate"/>
    <m/>
    <m/>
    <n v="1"/>
    <s v="R"/>
    <x v="1"/>
    <n v="46329"/>
    <s v="full"/>
    <b v="1"/>
    <m/>
    <m/>
    <m/>
    <m/>
    <m/>
    <m/>
    <m/>
    <m/>
    <m/>
    <m/>
    <m/>
    <m/>
    <m/>
    <s v="P.O. Box 581"/>
    <s v="Tacoma"/>
    <s v="WA"/>
    <n v="98401"/>
    <s v="(253)220-5590"/>
    <n v="2400"/>
    <n v="3498.47"/>
    <n v="825"/>
    <n v="0"/>
    <n v="0"/>
    <n v="0"/>
    <m/>
    <m/>
    <s v="https://apollo.pdc.wa.gov/public/registrations/registration?registration_id=62455"/>
    <n v="37266"/>
    <n v="24049"/>
    <n v="3321397"/>
    <n v="25482"/>
    <n v="14"/>
    <s v="Jason Michaud"/>
    <s v="candidate"/>
    <m/>
    <n v="45846.481909722221"/>
  </r>
  <r>
    <s v="ca-2026-3321378"/>
    <s v="MCENJ  612"/>
    <s v="CA"/>
    <n v="45668"/>
    <m/>
    <m/>
    <m/>
    <s v="Electronic"/>
    <n v="45668"/>
    <x v="2"/>
    <s v="Candidate registered"/>
    <s v="Joel McEntire"/>
    <m/>
    <s v="P.O. Box 707"/>
    <s v="Cathlamet"/>
    <s v="COWLITZ"/>
    <s v="WA"/>
    <n v="98612"/>
    <s v="info@joelmcentire.org"/>
    <s v="wahkiakum4@yahoo.com"/>
    <s v="(360) 532-6800"/>
    <s v="STATE REPRESENTATIVE"/>
    <n v="13"/>
    <s v="LEG DISTRICT 19 - HOUSE"/>
    <n v="4815"/>
    <s v="COWLITZ"/>
    <s v="Legislative"/>
    <n v="107259"/>
    <s v="C"/>
    <s v="Registration and financial affairs"/>
    <s v="Candidate"/>
    <s v="Candidate"/>
    <m/>
    <m/>
    <n v="2"/>
    <s v="R"/>
    <x v="1"/>
    <n v="46329"/>
    <s v="full"/>
    <b v="1"/>
    <m/>
    <m/>
    <m/>
    <m/>
    <m/>
    <m/>
    <m/>
    <m/>
    <m/>
    <m/>
    <m/>
    <m/>
    <m/>
    <s v="P.O. Box 581"/>
    <s v="Tacoma"/>
    <s v="WA"/>
    <n v="98401"/>
    <s v="(253) 220-5590"/>
    <n v="0"/>
    <n v="5096.66"/>
    <n v="949.75"/>
    <n v="0"/>
    <n v="0"/>
    <n v="0"/>
    <m/>
    <m/>
    <s v="https://apollo.pdc.wa.gov/public/registrations/registration?registration_id=62416"/>
    <n v="37248"/>
    <n v="829"/>
    <n v="3321378"/>
    <n v="25336"/>
    <n v="19"/>
    <s v="Jason Michaud"/>
    <s v="candidate"/>
    <m/>
    <n v="45842.511678240742"/>
  </r>
  <r>
    <s v="ca-2028-3321377"/>
    <s v="BRAUJ *532"/>
    <s v="CA"/>
    <n v="45668"/>
    <m/>
    <m/>
    <m/>
    <s v="Electronic"/>
    <n v="45668"/>
    <x v="0"/>
    <s v="Candidate registered"/>
    <s v="John E Braun (John Braun)"/>
    <m/>
    <s v="P.O. Box 413"/>
    <s v="Chehalis"/>
    <s v="LEWIS"/>
    <s v="WA"/>
    <n v="98532"/>
    <s v="johnbraun@votebraun.com"/>
    <s v="johnbraun@braunnw.com"/>
    <s v="(360)508-6540"/>
    <s v="STATE SENATOR"/>
    <n v="12"/>
    <s v="LEG DISTRICT 20 - SENATE"/>
    <n v="4749"/>
    <s v="LEWIS"/>
    <s v="Legislative"/>
    <n v="117790"/>
    <s v="C"/>
    <s v="Registration and financial affairs"/>
    <s v="Candidate"/>
    <s v="Candidate"/>
    <m/>
    <m/>
    <m/>
    <s v="R"/>
    <x v="1"/>
    <n v="47064"/>
    <s v="full"/>
    <b v="1"/>
    <m/>
    <m/>
    <m/>
    <m/>
    <m/>
    <m/>
    <m/>
    <m/>
    <m/>
    <m/>
    <m/>
    <m/>
    <m/>
    <s v="P.O. Box 581"/>
    <s v="Tacoma"/>
    <s v="WA"/>
    <n v="98401"/>
    <s v="(253)220-5590"/>
    <n v="2550"/>
    <n v="2248"/>
    <n v="525"/>
    <n v="0"/>
    <n v="0"/>
    <n v="0"/>
    <m/>
    <m/>
    <s v="https://apollo.pdc.wa.gov/public/registrations/registration?registration_id=66040"/>
    <n v="37288"/>
    <n v="1080"/>
    <n v="3321377"/>
    <n v="25349"/>
    <n v="20"/>
    <s v="Jason Michaud"/>
    <s v="candidate"/>
    <m/>
    <n v="45848.445706018516"/>
  </r>
  <r>
    <s v="ca-2026-3253627"/>
    <s v="MCCAA--528"/>
    <s v="CA"/>
    <n v="45212"/>
    <m/>
    <m/>
    <m/>
    <s v="Electronic"/>
    <n v="45212"/>
    <x v="2"/>
    <s v="Candidate registered"/>
    <s v="Amanda McCabe McKinney (Amanda McKinney)"/>
    <m/>
    <s v="P.O. Box 463"/>
    <s v="Yakima"/>
    <s v="YAKIMA"/>
    <s v="WA"/>
    <n v="98907"/>
    <s v="amanda@amandamckinney.us"/>
    <s v="amanda@amandamckinney.us"/>
    <s v="(509) 833-4857"/>
    <s v="COUNTY COMMISSIONER"/>
    <n v="23"/>
    <s v="YAKIMA CO"/>
    <n v="4418"/>
    <s v="YAKIMA"/>
    <s v="Local"/>
    <n v="133076"/>
    <s v="C"/>
    <s v="Registration and financial affairs"/>
    <s v="Candidate"/>
    <s v="Candidate"/>
    <m/>
    <m/>
    <n v="1"/>
    <s v="R"/>
    <x v="1"/>
    <n v="46329"/>
    <s v="full"/>
    <b v="1"/>
    <m/>
    <m/>
    <m/>
    <m/>
    <m/>
    <m/>
    <m/>
    <m/>
    <m/>
    <m/>
    <m/>
    <m/>
    <m/>
    <s v="P.O. Box 581"/>
    <s v="Tacoma"/>
    <s v="WA"/>
    <n v="98401"/>
    <s v="(253) 220-5590"/>
    <n v="4098.7700000000004"/>
    <n v="1417.68"/>
    <n v="5330.77"/>
    <n v="0"/>
    <n v="0"/>
    <n v="0"/>
    <m/>
    <m/>
    <s v="https://apollo.pdc.wa.gov/public/registrations/registration?registration_id=54725"/>
    <n v="34942"/>
    <n v="29660"/>
    <n v="3253627"/>
    <n v="21454"/>
    <m/>
    <s v="Jason Michaud"/>
    <s v="candidate"/>
    <m/>
    <n v="45845.713321759256"/>
  </r>
  <r>
    <s v="ca-2026-3321381"/>
    <s v="WALSJW 520"/>
    <s v="CA"/>
    <n v="45669"/>
    <m/>
    <m/>
    <m/>
    <s v="Electronic"/>
    <n v="45669"/>
    <x v="2"/>
    <s v="Candidate registered"/>
    <s v="Jim Walsh"/>
    <m/>
    <s v="P.O. Box 2259"/>
    <s v="Aberdeen"/>
    <s v="COWLITZ"/>
    <s v="WA"/>
    <n v="98520"/>
    <s v="jim@electjimwalsh.org"/>
    <s v="jim@electjimwalsh.org"/>
    <s v="(360) 693-4285"/>
    <s v="STATE REPRESENTATIVE"/>
    <n v="13"/>
    <s v="LEG DISTRICT 19 - HOUSE"/>
    <n v="4815"/>
    <s v="COWLITZ"/>
    <s v="Legislative"/>
    <n v="107259"/>
    <s v="C"/>
    <s v="Registration and financial affairs"/>
    <s v="Candidate"/>
    <s v="Candidate"/>
    <m/>
    <m/>
    <n v="1"/>
    <s v="R"/>
    <x v="1"/>
    <n v="46329"/>
    <s v="full"/>
    <b v="1"/>
    <m/>
    <m/>
    <m/>
    <m/>
    <m/>
    <m/>
    <m/>
    <m/>
    <m/>
    <m/>
    <m/>
    <m/>
    <m/>
    <s v="P.O. Box 581"/>
    <s v="Tacoma"/>
    <s v="WA"/>
    <n v="98401"/>
    <s v="(253) 220-5590"/>
    <n v="3243"/>
    <n v="15520.38"/>
    <n v="51233.93"/>
    <n v="0"/>
    <n v="0"/>
    <n v="42920.08"/>
    <m/>
    <m/>
    <s v="https://apollo.pdc.wa.gov/public/registrations/registration?registration_id=62418"/>
    <n v="37331"/>
    <n v="885"/>
    <n v="3321381"/>
    <n v="25380"/>
    <n v="19"/>
    <s v="Jason Michaud"/>
    <s v="candidate"/>
    <m/>
    <n v="45843.500891203701"/>
  </r>
  <r>
    <s v="ca-2019-1697"/>
    <s v="WACHM  202"/>
    <s v="CA"/>
    <n v="43217"/>
    <m/>
    <m/>
    <m/>
    <m/>
    <n v="43217"/>
    <x v="7"/>
    <s v="Candidate registered"/>
    <s v="WACHOWIAK MONIKA T (MONIKA WACHOWIAK)"/>
    <m/>
    <s v="426 E 8TH AVE"/>
    <s v="SPOKANE"/>
    <s v="SPOKANE"/>
    <s v="WA"/>
    <n v="99202"/>
    <s v="MonaWasser@gmail.com"/>
    <s v="monawasser@gmail.com"/>
    <s v="509-270-8042"/>
    <s v="CITY COUNCIL MEMBER"/>
    <n v="32"/>
    <s v="CITY OF SPOKANE"/>
    <n v="4150"/>
    <s v="SPOKANE"/>
    <s v="Local"/>
    <n v="132213"/>
    <s v="C"/>
    <s v="Registration and financial affairs"/>
    <s v="Candidate"/>
    <s v="Candidate"/>
    <m/>
    <m/>
    <m/>
    <s v="R"/>
    <x v="1"/>
    <n v="43774"/>
    <s v="full"/>
    <b v="1"/>
    <m/>
    <m/>
    <m/>
    <m/>
    <m/>
    <m/>
    <m/>
    <m/>
    <m/>
    <m/>
    <m/>
    <m/>
    <m/>
    <s v="712 E HARTSON AVE"/>
    <s v="SPOKANE"/>
    <s v="WA"/>
    <n v="99202"/>
    <s v="509-270-8042"/>
    <m/>
    <m/>
    <m/>
    <m/>
    <m/>
    <m/>
    <m/>
    <m/>
    <s v="https://web.pdc.wa.gov/rptimg/default.aspx?docid=4719493"/>
    <n v="20370"/>
    <n v="1532"/>
    <n v="1697"/>
    <m/>
    <m/>
    <s v="MONIKA WACHOWIAK"/>
    <s v="candidate"/>
    <m/>
    <n v="43597.917326388888"/>
  </r>
  <r>
    <s v="ca-2020-1158"/>
    <s v="CALDM  366"/>
    <s v="CA"/>
    <n v="43478"/>
    <m/>
    <m/>
    <m/>
    <s v="Electronic"/>
    <n v="43478"/>
    <x v="4"/>
    <s v="Candidate registered"/>
    <s v="Michelle L. D. Caldier (MICHELLE CALDIER)"/>
    <m/>
    <s v="P.O. BOX 1710"/>
    <s v="PORT ORCHARD"/>
    <s v="PIERCE"/>
    <s v="WA"/>
    <n v="98366"/>
    <s v="MICHELLE@MICHELLECALDIER.COM"/>
    <s v="michelle@michellecaldier.com"/>
    <s v="360-981-8683"/>
    <s v="STATE REPRESENTATIVE"/>
    <n v="13"/>
    <s v="LEG DISTRICT 26 - HOUSE"/>
    <n v="4829"/>
    <s v="PIERCE"/>
    <s v="Legislative"/>
    <n v="108759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253-220-5590"/>
    <n v="258481.82"/>
    <n v="1372.54"/>
    <n v="259198.07999999999"/>
    <n v="0"/>
    <n v="0"/>
    <n v="0"/>
    <n v="98728.17"/>
    <n v="109294.23"/>
    <s v="https://web.pdc.wa.gov/rptimg/default.aspx?docid=4776686"/>
    <n v="2375"/>
    <n v="585"/>
    <n v="1158"/>
    <n v="363"/>
    <n v="26"/>
    <s v="JASON MICHAUD"/>
    <s v="candidate"/>
    <m/>
    <n v="44273.640868055554"/>
  </r>
  <r>
    <s v="ca-2020-1256"/>
    <s v="SAKHA  027"/>
    <s v="CA"/>
    <n v="43575"/>
    <m/>
    <m/>
    <m/>
    <s v="Electronic"/>
    <n v="43575"/>
    <x v="4"/>
    <s v="Candidate registered"/>
    <s v="SAKHAROV ANTON (ANTON SAKHAROV)"/>
    <m/>
    <s v="PO BOX 493"/>
    <s v="ISSAQUAH"/>
    <m/>
    <s v="WA"/>
    <n v="98027"/>
    <s v="INFO@ANTONSAKHAROV.COM"/>
    <s v="anton@antonsakharov.com"/>
    <s v="425-516-8706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PO BOX 493"/>
    <s v="ISSAQUAH"/>
    <s v="WA"/>
    <n v="98027"/>
    <s v="425-516-8706"/>
    <n v="27079.03"/>
    <n v="0"/>
    <n v="27105.53"/>
    <n v="0"/>
    <n v="0"/>
    <n v="0"/>
    <m/>
    <m/>
    <s v="https://web.pdc.wa.gov/rptimg/default.aspx?docid=4800533"/>
    <n v="16955"/>
    <n v="1115"/>
    <n v="1256"/>
    <n v="1114"/>
    <m/>
    <s v="ANTON SAKHAROV"/>
    <s v="candidate"/>
    <m/>
    <n v="44148.879976851851"/>
  </r>
  <r>
    <s v="ca-2012-10323"/>
    <s v="BENNT  217"/>
    <s v="CA"/>
    <n v="41029"/>
    <m/>
    <m/>
    <m/>
    <s v="Electronic"/>
    <n v="41029"/>
    <x v="13"/>
    <s v="Candidate registered"/>
    <s v="BENN TIMOTHY J (TIMOTHY BENN)"/>
    <m/>
    <s v="PO BOX 6543"/>
    <s v="SPOKANE"/>
    <s v="SPOKANE"/>
    <s v="WA"/>
    <n v="99217"/>
    <s v="Votetimbenn@gmail.com"/>
    <s v="votetimbenn@gmail.com"/>
    <s v="509-487-1219"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Open seat"/>
    <m/>
    <m/>
    <m/>
    <m/>
    <m/>
    <m/>
    <m/>
    <m/>
    <s v="?"/>
    <s v="?"/>
    <s v="WA"/>
    <s v="?"/>
    <s v="?"/>
    <n v="21480.82"/>
    <n v="0"/>
    <n v="21480.82"/>
    <n v="0"/>
    <n v="0"/>
    <n v="0"/>
    <m/>
    <m/>
    <s v="https://web.pdc.wa.gov/rptimg/default.aspx?filerid_election_year=BENNT%20%20217%3A%7C%3A2012"/>
    <n v="1341"/>
    <n v="3665"/>
    <n v="10323"/>
    <n v="9747"/>
    <n v="3"/>
    <s v="? ?"/>
    <s v="candidate"/>
    <m/>
    <n v="44149.202627314815"/>
  </r>
  <r>
    <s v="ca-2022-1078"/>
    <s v="FORTP  031"/>
    <s v="CA"/>
    <n v="43478"/>
    <n v="44698"/>
    <m/>
    <m/>
    <s v="Electronic"/>
    <n v="43478"/>
    <x v="6"/>
    <s v="Candidate declared"/>
    <s v="Philip D Fortunato (PHILIP FORTUNATO)"/>
    <m/>
    <s v="P.O. BOX 2201"/>
    <s v="AUBURN"/>
    <s v="KING"/>
    <s v="WA"/>
    <n v="98071"/>
    <s v="PHIL@VOTEFORTUNATO.ORG"/>
    <s v="Phil@VoteFortunato.org"/>
    <s v="253-680-9545"/>
    <s v="STATE SENATOR"/>
    <n v="12"/>
    <s v="LEG DISTRICT 31 - SENATE"/>
    <n v="4760"/>
    <s v="KING"/>
    <s v="Legislative"/>
    <n v="103029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253-220-5590"/>
    <n v="215029.51"/>
    <n v="2345.61"/>
    <n v="220309.54"/>
    <n v="0"/>
    <n v="0"/>
    <n v="1238.81"/>
    <n v="0"/>
    <n v="10289.34"/>
    <s v="https://web.pdc.wa.gov/rptimg/default.aspx?docid=4776687"/>
    <n v="6448"/>
    <n v="25019"/>
    <n v="1078"/>
    <n v="91"/>
    <n v="31"/>
    <s v="JASON MICHAUD"/>
    <s v="candidate"/>
    <m/>
    <n v="45022.482372685183"/>
  </r>
  <r>
    <s v="ca-2016-4492"/>
    <s v="CARDL  207"/>
    <s v="CA"/>
    <n v="42492"/>
    <m/>
    <m/>
    <m/>
    <m/>
    <n v="42492"/>
    <x v="8"/>
    <s v="Candidate registered"/>
    <s v="Laura D Carder (LAURA CARDER)"/>
    <m/>
    <s v="2211 E RICH AVE"/>
    <s v="SPOKANE"/>
    <s v="SPOKANE"/>
    <s v="WA"/>
    <n v="99207"/>
    <s v="laura_carder@juno.com"/>
    <s v="laura_carder@juno.com"/>
    <s v="509-487-3216"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Lost in general"/>
    <s v="Challenger"/>
    <m/>
    <m/>
    <m/>
    <m/>
    <m/>
    <m/>
    <m/>
    <m/>
    <s v="2211 E RICH AVE"/>
    <s v="SPOKANE"/>
    <s v="WA"/>
    <n v="99207"/>
    <s v="509-487-3216"/>
    <m/>
    <m/>
    <m/>
    <m/>
    <m/>
    <m/>
    <m/>
    <m/>
    <s v="https://web.pdc.wa.gov/rptimg/default.aspx?docid=4568769"/>
    <n v="2417"/>
    <n v="3970"/>
    <n v="4492"/>
    <m/>
    <n v="3"/>
    <s v="LAURA CARDER"/>
    <s v="candidate"/>
    <m/>
    <n v="43597.971863425926"/>
  </r>
  <r>
    <s v="ca-2014-7356"/>
    <s v="NEWBM  004"/>
    <s v="CA"/>
    <n v="41788"/>
    <m/>
    <m/>
    <m/>
    <m/>
    <n v="41788"/>
    <x v="9"/>
    <s v="Candidate registered"/>
    <s v="Matt L. Newberg (MATT  NEWBERG)"/>
    <m/>
    <s v="483 BELL BLAIN"/>
    <s v="POMEROY"/>
    <s v="GARFIELD"/>
    <s v="WA"/>
    <n v="99347"/>
    <s v="mlnewberg@yahoo.com"/>
    <s v="mlnewberg@yahoo.com"/>
    <s v="509-843-6166"/>
    <s v="COUNTY PROSECUTOR"/>
    <n v="26"/>
    <s v="GARFIELD CO"/>
    <n v="3320"/>
    <s v="GARFIELD"/>
    <s v="Local"/>
    <n v="1560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483 BELL BLAIN"/>
    <s v="POMEROY"/>
    <s v="WA"/>
    <n v="99347"/>
    <s v="509-843-6166"/>
    <m/>
    <m/>
    <m/>
    <m/>
    <m/>
    <m/>
    <m/>
    <m/>
    <s v="https://web.pdc.wa.gov/rptimg/default.aspx?docid=3842252"/>
    <n v="13814"/>
    <n v="207"/>
    <n v="7356"/>
    <m/>
    <m/>
    <s v="MATT  NEWBERG"/>
    <s v="candidate"/>
    <m/>
    <n v="43598.003032407411"/>
  </r>
  <r>
    <s v="ca-2020-1222"/>
    <s v="WALSM  362"/>
    <s v="CA"/>
    <n v="42884"/>
    <m/>
    <m/>
    <m/>
    <s v="Electronic"/>
    <n v="42884"/>
    <x v="4"/>
    <s v="Candidate registered"/>
    <s v="WALSH MAUREEN S (MAUREEN WALSH)"/>
    <m/>
    <s v="PO BOX 2662"/>
    <s v="WALLA WALLA"/>
    <s v="WALLA WALLA"/>
    <s v="WA"/>
    <n v="99362"/>
    <s v="MAUREEN@WALSHFORSTATESENATE.COM"/>
    <s v="maureen@walshforstatesenate.com"/>
    <s v="509-200-1232"/>
    <s v="STATE SENATOR"/>
    <n v="12"/>
    <s v="LEG DISTRICT 16 - SENATE"/>
    <n v="4745"/>
    <s v="WALLA WALLA"/>
    <s v="Legislative"/>
    <n v="77962"/>
    <s v="C"/>
    <s v="Registration and financial affairs"/>
    <s v="Candidate"/>
    <s v="Candidate"/>
    <m/>
    <m/>
    <m/>
    <s v="R"/>
    <x v="1"/>
    <n v="44138"/>
    <s v="full"/>
    <b v="1"/>
    <m/>
    <m/>
    <m/>
    <m/>
    <m/>
    <m/>
    <m/>
    <m/>
    <m/>
    <m/>
    <m/>
    <m/>
    <m/>
    <s v="PO BOX 2662"/>
    <s v="WALLA WALLA"/>
    <s v="WA"/>
    <n v="99362"/>
    <s v="509-200-1232"/>
    <n v="8250"/>
    <n v="0"/>
    <n v="0"/>
    <n v="0"/>
    <n v="0"/>
    <n v="0"/>
    <m/>
    <m/>
    <s v="https://web.pdc.wa.gov/rptimg/default.aspx?docid=4649009"/>
    <n v="20465"/>
    <n v="26337"/>
    <n v="1222"/>
    <n v="1297"/>
    <n v="16"/>
    <s v="MAUREEN WALSH"/>
    <s v="candidate"/>
    <m/>
    <n v="44148.887361111112"/>
  </r>
  <r>
    <s v="ca-2017-2243"/>
    <s v="PRINW  038"/>
    <s v="CA"/>
    <n v="42849"/>
    <m/>
    <m/>
    <m/>
    <m/>
    <n v="42849"/>
    <x v="10"/>
    <s v="Candidate registered"/>
    <s v="PRINCE WILLIAM E (WILLIAM PRINCE)"/>
    <m/>
    <s v="PO BOX 293"/>
    <s v="MAPLE VALLEY"/>
    <s v="KING"/>
    <s v="WA"/>
    <n v="98038"/>
    <s v="will@willprince.rocks"/>
    <s v="will@willprince.rocks"/>
    <s v="425-891-4252"/>
    <s v="CITY COUNCIL MEMBER"/>
    <n v="32"/>
    <s v="CITY OF MAPLE VALLEY"/>
    <n v="5009"/>
    <s v="KING"/>
    <s v="Local"/>
    <n v="15763"/>
    <s v="C"/>
    <s v="Registration and financial affairs"/>
    <s v="Candidate"/>
    <s v="Candidate"/>
    <m/>
    <m/>
    <m/>
    <s v="R"/>
    <x v="1"/>
    <n v="43046"/>
    <s v="mini"/>
    <b v="1"/>
    <m/>
    <m/>
    <s v="Not in primary"/>
    <s v="Lost in general"/>
    <m/>
    <m/>
    <m/>
    <m/>
    <m/>
    <m/>
    <m/>
    <m/>
    <m/>
    <s v="PO BOX 293"/>
    <s v="MAPLE VALLEY"/>
    <s v="WA"/>
    <n v="98038"/>
    <s v="425-891-4252"/>
    <m/>
    <m/>
    <m/>
    <m/>
    <m/>
    <m/>
    <m/>
    <m/>
    <s v="https://web.pdc.wa.gov/rptimg/default.aspx?docid=4643530"/>
    <n v="15644"/>
    <n v="2024"/>
    <n v="2243"/>
    <m/>
    <m/>
    <s v="WILLIAM PRINCE"/>
    <s v="candidate"/>
    <m/>
    <n v="43597.939502314817"/>
  </r>
  <r>
    <s v="ca-2012-10269"/>
    <s v="VICKB  687"/>
    <s v="CA"/>
    <n v="41057"/>
    <m/>
    <m/>
    <m/>
    <s v="Electronic"/>
    <n v="41057"/>
    <x v="13"/>
    <s v="Candidate registered"/>
    <s v="Brandon Vick (BRANDON VICK)"/>
    <m/>
    <s v="PO BOX 1434"/>
    <s v="BATTLE GROUND"/>
    <s v="CLARK"/>
    <s v="WA"/>
    <n v="98604"/>
    <s v="BRANDON@ELECTBRANDONVICK.COM"/>
    <s v="brandon@electbrandonvick.com"/>
    <s v="360-609-4363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Open seat"/>
    <m/>
    <m/>
    <m/>
    <m/>
    <m/>
    <m/>
    <m/>
    <m/>
    <s v="11504 NW 29TH CT"/>
    <s v="VANCOUVER"/>
    <s v="WA"/>
    <n v="98685"/>
    <s v="360-903-1552"/>
    <n v="25050.37"/>
    <n v="0"/>
    <n v="25087.87"/>
    <n v="0"/>
    <n v="0"/>
    <n v="0"/>
    <m/>
    <m/>
    <s v="https://web.pdc.wa.gov/rptimg/default.aspx?filerid_election_year=VICKB%20%20687%3A%7C%3A2012"/>
    <n v="20151"/>
    <n v="440"/>
    <n v="10269"/>
    <n v="10690"/>
    <n v="18"/>
    <s v="DARCI VICK"/>
    <s v="candidate"/>
    <m/>
    <n v="44149.248425925929"/>
  </r>
  <r>
    <s v="ca-2014-7508"/>
    <s v="BUYSV  264"/>
    <s v="CA"/>
    <n v="41507"/>
    <m/>
    <m/>
    <m/>
    <s v="Electronic"/>
    <n v="41507"/>
    <x v="9"/>
    <s v="Candidate registered"/>
    <s v="Vincent Buys (VINCENT BUYS)"/>
    <m/>
    <s v="PO BOX 25"/>
    <s v="LYNDEN"/>
    <s v="WHATCOM"/>
    <s v="WA"/>
    <n v="98264"/>
    <s v="VINCENT@VINCENTBUYS.COM"/>
    <s v="vincent@vincentbuys.com"/>
    <s v="360-389-2101"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PO BOX 25"/>
    <s v="LYNDEN"/>
    <s v="WA"/>
    <n v="98264"/>
    <s v="360-389-2101"/>
    <n v="88297.94"/>
    <n v="915.72"/>
    <n v="87916.74"/>
    <n v="0"/>
    <n v="0"/>
    <n v="0"/>
    <n v="2690.46"/>
    <n v="0"/>
    <s v="https://web.pdc.wa.gov/rptimg/default.aspx?docid=3497081"/>
    <n v="2360"/>
    <n v="243"/>
    <n v="7508"/>
    <n v="7589"/>
    <n v="42"/>
    <s v="VINCENT BUYS"/>
    <s v="candidate"/>
    <m/>
    <n v="44149.126342592594"/>
  </r>
  <r>
    <s v="ca-2018-580"/>
    <s v="DIXOJ  347"/>
    <s v="CA"/>
    <n v="43250"/>
    <m/>
    <m/>
    <m/>
    <m/>
    <n v="43250"/>
    <x v="3"/>
    <s v="Candidate registered"/>
    <s v="Justin E. Dixon (JUSTIN  DIXON )"/>
    <m/>
    <s v="P.O. BOX 312"/>
    <s v="POMEROY"/>
    <s v="GARFIELD"/>
    <s v="WA"/>
    <n v="99347"/>
    <s v="Dixon2506@msn.com"/>
    <s v="dixon2506@msn.com"/>
    <s v="509-780-1001"/>
    <s v="COUNTY COMMISSIONER"/>
    <n v="23"/>
    <s v="GARFIELD CO"/>
    <n v="3320"/>
    <s v="GARFIELD"/>
    <s v="Local"/>
    <n v="1571"/>
    <s v="C"/>
    <s v="Registration and financial affairs"/>
    <s v="Candidate"/>
    <s v="Candidate"/>
    <m/>
    <m/>
    <n v="3"/>
    <s v="R"/>
    <x v="1"/>
    <n v="43410"/>
    <s v="mini"/>
    <b v="1"/>
    <m/>
    <m/>
    <s v="Qualified for general"/>
    <s v="Won in general"/>
    <m/>
    <m/>
    <m/>
    <m/>
    <m/>
    <m/>
    <m/>
    <m/>
    <m/>
    <s v="P.O. BOX 312"/>
    <s v="POMEROY"/>
    <s v="WA"/>
    <n v="99347"/>
    <s v="509-780-1001"/>
    <m/>
    <m/>
    <m/>
    <m/>
    <m/>
    <m/>
    <m/>
    <m/>
    <s v="https://web.pdc.wa.gov/rptimg/default.aspx?docid=4725529"/>
    <n v="5093"/>
    <n v="749"/>
    <n v="580"/>
    <m/>
    <m/>
    <s v="JUSTIN  DIXON"/>
    <s v="candidate"/>
    <m/>
    <n v="43959.621967592589"/>
  </r>
  <r>
    <s v="ca-2017-2390"/>
    <s v="JOHNLL 320"/>
    <s v="CA"/>
    <n v="42890"/>
    <m/>
    <m/>
    <m/>
    <m/>
    <n v="42890"/>
    <x v="10"/>
    <s v="Candidate registered"/>
    <s v="JOHNSON LESLIE L (LESLIE JOHNSON)"/>
    <m/>
    <s v="1209 FIG STREET"/>
    <s v="BENTON CITY"/>
    <s v="BENTON"/>
    <s v="WA"/>
    <n v="99320"/>
    <s v="ladybug.llj@gmail.com"/>
    <s v="ladybug.llj@gmail.com"/>
    <s v="509-378-1801"/>
    <s v="SCHOOL DIRECTOR"/>
    <n v="49"/>
    <s v="KIONA BENTON SD 052"/>
    <n v="3537"/>
    <s v="BENTON"/>
    <s v="Local"/>
    <n v="5023"/>
    <s v="F"/>
    <s v="Financial affairs only"/>
    <s v="Candidate"/>
    <s v="Candidate"/>
    <m/>
    <m/>
    <m/>
    <s v="R"/>
    <x v="1"/>
    <n v="43046"/>
    <s v="mini"/>
    <b v="1"/>
    <m/>
    <m/>
    <s v="Not in primary"/>
    <s v="Lost in general"/>
    <m/>
    <m/>
    <m/>
    <m/>
    <m/>
    <m/>
    <m/>
    <m/>
    <m/>
    <s v="1209 FIG STREET"/>
    <s v="BENTON CITY"/>
    <s v="WA"/>
    <n v="99320"/>
    <s v="509-378-1801"/>
    <m/>
    <m/>
    <m/>
    <m/>
    <m/>
    <m/>
    <m/>
    <m/>
    <s v="https://web.pdc.wa.gov/rptimg/default.aspx?docid=4653165"/>
    <n v="9717"/>
    <n v="2157"/>
    <n v="2390"/>
    <m/>
    <m/>
    <s v="LESLIE JOHNSON"/>
    <s v="candidate"/>
    <m/>
    <n v="43597.941944444443"/>
  </r>
  <r>
    <s v="ca-2014-7394"/>
    <s v="TAYLD  936"/>
    <s v="CA"/>
    <n v="41554"/>
    <m/>
    <m/>
    <m/>
    <s v="Electronic"/>
    <n v="41554"/>
    <x v="9"/>
    <s v="Candidate registered"/>
    <s v="David V. Taylor (DAVID TAYLOR)"/>
    <m/>
    <s v="1661 BEANE ROAD"/>
    <s v="MOXEE"/>
    <s v="YAKIMA"/>
    <s v="WA"/>
    <n v="98936"/>
    <s v="TAYLOR.15THDISTRICT@GMAIL.COM"/>
    <s v="taylor.15thdistrict@gmail.com"/>
    <s v="509-985-3115"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906 JAMIE DRIVE"/>
    <s v="SELAH"/>
    <s v="WA"/>
    <n v="98942"/>
    <s v="509-945-5592"/>
    <n v="30550"/>
    <n v="100"/>
    <n v="13502.07"/>
    <n v="0"/>
    <n v="0"/>
    <n v="0"/>
    <m/>
    <m/>
    <s v="https://web.pdc.wa.gov/rptimg/default.aspx?docid=3555224"/>
    <n v="19235"/>
    <n v="309"/>
    <n v="7394"/>
    <n v="8408"/>
    <n v="15"/>
    <s v="CHRISTINA MOREHEAD"/>
    <s v="candidate"/>
    <m/>
    <n v="44149.15587962963"/>
  </r>
  <r>
    <s v="ca-2014-7387"/>
    <s v="CRIDS  277"/>
    <s v="CA"/>
    <n v="41763"/>
    <m/>
    <m/>
    <m/>
    <s v="Paper"/>
    <n v="41763"/>
    <x v="9"/>
    <s v="Candidate registered"/>
    <s v="Sheilah Crider (SHEILAH CRIDER)"/>
    <m/>
    <s v="P O BOX 526"/>
    <s v="OAK HARBOR"/>
    <s v="ISLAND"/>
    <s v="WA"/>
    <s v="98277-0526"/>
    <s v="sheilahhcrider@aol.com"/>
    <s v="sheilahhcrider@aol.com"/>
    <s v="360-240-0291"/>
    <s v="COUNTY AUDITOR"/>
    <n v="20"/>
    <s v="ISLAND CO"/>
    <n v="3424"/>
    <s v="ISLAND"/>
    <s v="Local"/>
    <n v="50450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P O BOX 526"/>
    <s v="OAK HARBOR"/>
    <s v="WA"/>
    <s v="98277-0526"/>
    <s v="360-240-0291"/>
    <n v="0"/>
    <n v="0"/>
    <n v="0"/>
    <n v="0"/>
    <n v="0"/>
    <n v="0"/>
    <m/>
    <m/>
    <s v="https://web.pdc.wa.gov/rptimg/default.aspx?docid=3804702"/>
    <n v="4368"/>
    <n v="683"/>
    <n v="7387"/>
    <n v="7702"/>
    <m/>
    <s v="CHARLES CRIDER"/>
    <s v="candidate"/>
    <m/>
    <n v="44149.130497685182"/>
  </r>
  <r>
    <s v="ca-2018-900"/>
    <s v="MCGID  648"/>
    <s v="CA"/>
    <n v="43366"/>
    <m/>
    <m/>
    <m/>
    <m/>
    <n v="43366"/>
    <x v="3"/>
    <s v="Candidate registered"/>
    <s v="Dan McGill (DANIEL MCGILL)"/>
    <m/>
    <s v="PO BOX 1281"/>
    <s v="STEVENSON"/>
    <s v="SKAMANIA"/>
    <s v="WA"/>
    <n v="98648"/>
    <s v="dcmcg_75@hotmail.com"/>
    <s v="dcmcg_75@hotmail.com"/>
    <s v="360-513-2769"/>
    <s v="COUNTY PROSECUTOR"/>
    <n v="26"/>
    <s v="SKAMANIA CO"/>
    <n v="4093"/>
    <s v="SKAMANIA"/>
    <s v="Local"/>
    <n v="756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Lost in general"/>
    <m/>
    <m/>
    <m/>
    <m/>
    <m/>
    <m/>
    <m/>
    <m/>
    <m/>
    <s v="PO BOX 1281"/>
    <s v="STEVENSON"/>
    <s v="WA"/>
    <n v="98648"/>
    <s v="360-513-2769"/>
    <m/>
    <m/>
    <m/>
    <m/>
    <m/>
    <m/>
    <m/>
    <m/>
    <s v="https://web.pdc.wa.gov/rptimg/default.aspx?docid=4754526"/>
    <n v="12706"/>
    <n v="689"/>
    <n v="900"/>
    <m/>
    <m/>
    <s v="DANIEL MCGILL"/>
    <s v="candidate"/>
    <m/>
    <n v="43959.621886574074"/>
  </r>
  <r>
    <s v="ca-2018-1948"/>
    <s v="JANIJ  273"/>
    <s v="CA"/>
    <n v="43349"/>
    <m/>
    <m/>
    <m/>
    <m/>
    <n v="43349"/>
    <x v="3"/>
    <s v="Candidate registered"/>
    <s v="JANICKI JOHN P (JOHN JANICKI)"/>
    <m/>
    <s v="13563 TEAK LANE"/>
    <s v="MOUNT VERNON"/>
    <s v="SKAGIT"/>
    <s v="WA"/>
    <n v="98273"/>
    <s v="jjanicki@janicki.com"/>
    <s v="jjanicki@janicki.com"/>
    <s v="360-661-0175"/>
    <s v="COUNTY CHARTER REVIEW COMMISSIONER"/>
    <n v="30"/>
    <s v="SKAGIT CO"/>
    <n v="4064"/>
    <s v="SKAGIT"/>
    <s v="Local"/>
    <n v="73724"/>
    <s v="C"/>
    <s v="Registration and financial affairs"/>
    <s v="Candidate"/>
    <s v="Candidate"/>
    <m/>
    <m/>
    <m/>
    <s v="R"/>
    <x v="1"/>
    <n v="43410"/>
    <s v="mini"/>
    <b v="1"/>
    <m/>
    <m/>
    <s v="Not in primary"/>
    <m/>
    <m/>
    <m/>
    <m/>
    <m/>
    <m/>
    <m/>
    <m/>
    <m/>
    <m/>
    <s v="13563 TEAK LANE"/>
    <s v="MOUNT VERNON"/>
    <s v="WA"/>
    <n v="98273"/>
    <s v="360-661-0175"/>
    <m/>
    <m/>
    <m/>
    <m/>
    <m/>
    <m/>
    <m/>
    <m/>
    <s v="https://web.pdc.wa.gov/rptimg/default.aspx?docid=4750722"/>
    <n v="9461"/>
    <n v="1762"/>
    <n v="1948"/>
    <m/>
    <m/>
    <s v="JOHN JANICKI"/>
    <s v="candidate"/>
    <m/>
    <n v="43597.928472222222"/>
  </r>
  <r>
    <s v="ca-2018-137"/>
    <s v="WALSJW 520"/>
    <s v="CA"/>
    <n v="42774"/>
    <m/>
    <m/>
    <m/>
    <s v="Electronic"/>
    <n v="42774"/>
    <x v="3"/>
    <s v="Candidate registered"/>
    <s v="Jim Walsh (JAMES WALSH)"/>
    <m/>
    <s v="P.O. BOX 2259"/>
    <s v="ABERDEEN"/>
    <s v="COWLITZ"/>
    <s v="WA"/>
    <n v="98520"/>
    <s v="JIM@ELECTJIMWALSH.ORG"/>
    <s v="jim@electjimwalsh.org"/>
    <s v="360-693-4285"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Incumbent"/>
    <m/>
    <m/>
    <m/>
    <m/>
    <m/>
    <m/>
    <m/>
    <m/>
    <s v="P.O. BOX 581"/>
    <s v="TACOMA"/>
    <s v="WA"/>
    <n v="98401"/>
    <s v="253-220-5590"/>
    <n v="260714.76"/>
    <n v="5207"/>
    <n v="252615.17"/>
    <n v="0"/>
    <n v="0"/>
    <n v="24562.080000000002"/>
    <n v="89007.42"/>
    <n v="229223.17"/>
    <s v="https://web.pdc.wa.gov/rptimg/default.aspx?docid=4743824"/>
    <n v="20498"/>
    <n v="885"/>
    <n v="137"/>
    <n v="3872"/>
    <n v="19"/>
    <s v="JASON MICHAUD"/>
    <s v="candidate"/>
    <m/>
    <n v="44148.986006944448"/>
  </r>
  <r>
    <s v="ca-2020-18862"/>
    <s v="JENKW  350"/>
    <s v="CA"/>
    <n v="43609"/>
    <m/>
    <m/>
    <m/>
    <s v="Electronic"/>
    <n v="43609"/>
    <x v="4"/>
    <s v="Candidate registered"/>
    <s v="William &quot;Bill&quot; Jenkin (William Jenkin)"/>
    <m/>
    <s v="PO Box 1708"/>
    <s v="Prosser"/>
    <s v="WALLA WALLA"/>
    <s v="WA"/>
    <n v="99350"/>
    <s v="rotaryjenkin@gmail.com"/>
    <s v="rotaryjenkin@gmail.com"/>
    <n v="15097782482"/>
    <s v="STATE REPRESENTATIVE"/>
    <n v="13"/>
    <s v="LEG DISTRICT 16 - HOUSE"/>
    <n v="4809"/>
    <s v="WALLA WALLA"/>
    <s v="Legislative"/>
    <n v="77962"/>
    <s v="C"/>
    <s v="Registration and financial affairs"/>
    <s v="Candidate"/>
    <s v="Candidate"/>
    <m/>
    <m/>
    <n v="1"/>
    <s v="R"/>
    <x v="1"/>
    <n v="44138"/>
    <s v="full"/>
    <b v="1"/>
    <m/>
    <m/>
    <m/>
    <m/>
    <m/>
    <m/>
    <m/>
    <m/>
    <m/>
    <m/>
    <m/>
    <m/>
    <m/>
    <s v="140006 S 1407 PR SW"/>
    <s v="Prosser"/>
    <s v="Washington"/>
    <n v="99350"/>
    <s v="509-830-4898"/>
    <n v="4600"/>
    <n v="6770.5"/>
    <n v="7870.5"/>
    <n v="0"/>
    <n v="0"/>
    <n v="0"/>
    <n v="11572.68"/>
    <n v="7500"/>
    <s v="https://apollo.pdc.wa.gov/public/registrations/registration?registration_id=17555"/>
    <n v="22794"/>
    <n v="29579"/>
    <n v="18862"/>
    <n v="720"/>
    <n v="16"/>
    <s v="Camille Pieterick"/>
    <s v="candidate"/>
    <m/>
    <n v="44329.528877314813"/>
  </r>
  <r>
    <s v="ca-2018-704"/>
    <s v="SCHRC  620"/>
    <s v="CA"/>
    <n v="43289"/>
    <m/>
    <m/>
    <m/>
    <m/>
    <n v="43289"/>
    <x v="3"/>
    <s v="Candidate registered"/>
    <s v="Crista A. Schroder (CRISTA SCHRODER)"/>
    <m/>
    <s v="PO BOX 165"/>
    <s v="GOLDENDALE"/>
    <s v="KLICKITAT"/>
    <s v="WA"/>
    <n v="98620"/>
    <s v="schroderforassessor@gmail.com"/>
    <s v="schroderforassessor@gmail.com"/>
    <s v="509-250-1101"/>
    <s v="COUNTY ASSESSOR"/>
    <n v="21"/>
    <s v="KLICKITAT CO"/>
    <n v="3579"/>
    <s v="KLICKITAT"/>
    <s v="Local"/>
    <n v="14051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O BOX 165"/>
    <s v="GOLDENDALE"/>
    <s v="WA"/>
    <n v="98620"/>
    <s v="509-250-1101"/>
    <m/>
    <m/>
    <m/>
    <m/>
    <m/>
    <m/>
    <m/>
    <m/>
    <s v="https://web.pdc.wa.gov/rptimg/default.aspx?docid=4736038"/>
    <n v="17376"/>
    <n v="716"/>
    <n v="704"/>
    <m/>
    <m/>
    <s v="CRISTA SCHRODER"/>
    <s v="candidate"/>
    <m/>
    <n v="43959.621932870374"/>
  </r>
  <r>
    <s v="ca-2018-496"/>
    <s v="THURB  626"/>
    <s v="CA"/>
    <n v="43230"/>
    <m/>
    <m/>
    <m/>
    <s v="Electronic"/>
    <n v="43230"/>
    <x v="3"/>
    <s v="Candidate registered"/>
    <s v="Bradley Thurman (BRADLEY THURMAN)"/>
    <m/>
    <s v="PO BOX  985"/>
    <s v="KELSO"/>
    <s v="COWLITZ"/>
    <s v="WA"/>
    <n v="98626"/>
    <s v="BRADTHURMAN4SHERIFF@GMAIL.COM"/>
    <s v="bradthurman4sheriff@gmail.com"/>
    <s v="360-560-3592"/>
    <s v="COUNTY SHERIFF"/>
    <n v="27"/>
    <s v="COWLITZ CO"/>
    <n v="3200"/>
    <s v="COWLITZ"/>
    <s v="Local"/>
    <n v="62870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PO BOX 985"/>
    <s v="KELSO"/>
    <s v="WA"/>
    <n v="98626"/>
    <m/>
    <n v="21004.84"/>
    <n v="28.24"/>
    <n v="18600.919999999998"/>
    <n v="-3552.9"/>
    <n v="0"/>
    <n v="0"/>
    <m/>
    <m/>
    <s v="https://web.pdc.wa.gov/rptimg/default.aspx?docid=4727566"/>
    <n v="19520"/>
    <n v="98"/>
    <n v="496"/>
    <n v="3791"/>
    <m/>
    <s v="ELLA MASTERS"/>
    <s v="candidate"/>
    <m/>
    <n v="44148.983090277776"/>
  </r>
  <r>
    <s v="ca-2018-594"/>
    <s v="SCHMS  837"/>
    <s v="CA"/>
    <n v="43248"/>
    <m/>
    <m/>
    <m/>
    <s v="Electronic"/>
    <n v="43248"/>
    <x v="3"/>
    <s v="Candidate registered"/>
    <s v="Scott G Schmig (SCOTT SCHMIG)"/>
    <m/>
    <s v="1109 S DAHLIA DR"/>
    <s v="MOSES LAKE"/>
    <s v="GRANT"/>
    <s v="WA"/>
    <n v="98837"/>
    <s v="voteschmig@gmail.com"/>
    <s v="voteschmig@gmail.com"/>
    <s v="509-793-8572"/>
    <s v="COUNTY ASSESSOR"/>
    <n v="21"/>
    <s v="GRANT CO"/>
    <n v="3340"/>
    <s v="GRANT"/>
    <s v="Local"/>
    <n v="39833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1500 S MONROE ST"/>
    <s v="MOSES LAKE"/>
    <s v="WA"/>
    <n v="98837"/>
    <m/>
    <n v="15668.25"/>
    <n v="1963.14"/>
    <n v="14268.25"/>
    <n v="0"/>
    <n v="0"/>
    <n v="0"/>
    <m/>
    <m/>
    <s v="https://web.pdc.wa.gov/rptimg/default.aspx?docid=4725250"/>
    <n v="17359"/>
    <n v="335"/>
    <n v="594"/>
    <n v="3664"/>
    <m/>
    <s v="OMAR MENDEZ"/>
    <s v="candidate"/>
    <m/>
    <n v="44148.978460648148"/>
  </r>
  <r>
    <s v="ca-2018-516"/>
    <s v="FOLED  328"/>
    <s v="CA"/>
    <n v="43247"/>
    <m/>
    <m/>
    <m/>
    <m/>
    <n v="43247"/>
    <x v="3"/>
    <s v="Candidate registered"/>
    <s v="Don Foley (DONALD FOLEY)"/>
    <m/>
    <s v="113 MAIN ROAD"/>
    <s v="DAYTON"/>
    <s v="COLUMBIA"/>
    <s v="WA"/>
    <n v="99328"/>
    <s v="DONFOLEYFORSHERIFF@GMAIL.COM"/>
    <s v="donfoleyforsheriff@gmail.com"/>
    <s v="509-520-7399"/>
    <s v="COUNTY SHERIFF"/>
    <n v="27"/>
    <s v="COLUMBIA CO"/>
    <n v="3176"/>
    <s v="COLUMBIA"/>
    <s v="Local"/>
    <n v="2747"/>
    <s v="C"/>
    <s v="Registration and financial affairs"/>
    <s v="Candidate"/>
    <s v="Candidate"/>
    <m/>
    <m/>
    <m/>
    <s v="R"/>
    <x v="1"/>
    <n v="43410"/>
    <s v="full"/>
    <b v="1"/>
    <m/>
    <m/>
    <s v="Lost in primary"/>
    <m/>
    <m/>
    <m/>
    <m/>
    <m/>
    <m/>
    <m/>
    <m/>
    <m/>
    <m/>
    <s v="113 MAIN ROAD"/>
    <s v="DAYTON"/>
    <s v="WA"/>
    <n v="99328"/>
    <s v="509-520-7404"/>
    <m/>
    <m/>
    <m/>
    <m/>
    <m/>
    <m/>
    <m/>
    <m/>
    <s v="https://web.pdc.wa.gov/rptimg/default.aspx?docid=4724950"/>
    <n v="6411"/>
    <n v="273"/>
    <n v="516"/>
    <m/>
    <m/>
    <s v="CAROL FOLEY"/>
    <s v="candidate"/>
    <m/>
    <n v="43959.622581018521"/>
  </r>
  <r>
    <s v="ca-2018-591"/>
    <s v="MAGIM  347"/>
    <s v="CA"/>
    <n v="43245"/>
    <m/>
    <m/>
    <m/>
    <m/>
    <n v="43245"/>
    <x v="3"/>
    <s v="Candidate registered"/>
    <s v="Katie Ruchert Magill (MARY MAGILL)"/>
    <m/>
    <s v="PO BOX 392"/>
    <s v="POMEROY"/>
    <s v="GARFIELD"/>
    <s v="WA"/>
    <n v="99347"/>
    <s v="kmagill.km@gmail.com"/>
    <s v="kmagill.km@gmail.com"/>
    <s v="509-295-1541"/>
    <s v="COUNTY CLERK"/>
    <n v="22"/>
    <s v="GARFIELD CO"/>
    <n v="3320"/>
    <s v="GARFIELD"/>
    <s v="Local"/>
    <n v="1571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Lost in general"/>
    <m/>
    <m/>
    <m/>
    <m/>
    <m/>
    <m/>
    <m/>
    <m/>
    <m/>
    <s v="PO BOX 392"/>
    <s v="POMEROY"/>
    <s v="WA"/>
    <n v="99347"/>
    <s v="509-295-1541"/>
    <m/>
    <m/>
    <m/>
    <m/>
    <m/>
    <m/>
    <m/>
    <m/>
    <s v="https://web.pdc.wa.gov/rptimg/default.aspx?docid=4725061"/>
    <n v="11888"/>
    <n v="744"/>
    <n v="591"/>
    <m/>
    <m/>
    <s v="MARY MAGILL"/>
    <s v="candidate"/>
    <m/>
    <n v="43959.621886574074"/>
  </r>
  <r>
    <s v="ca-2018-556"/>
    <s v="DAVIN  166"/>
    <s v="CA"/>
    <n v="43246"/>
    <m/>
    <m/>
    <m/>
    <m/>
    <n v="43246"/>
    <x v="3"/>
    <s v="Candidate registered"/>
    <s v="Nathan Davis (NATHAN DAVIS)"/>
    <m/>
    <s v="38 HADLEY RD"/>
    <s v="REPUBLIC"/>
    <s v="FERRY"/>
    <s v="WA"/>
    <n v="99166"/>
    <s v="nathanx92@hotmail.com"/>
    <s v="nathanx92@hotmail.com"/>
    <s v="509-207-8137"/>
    <s v="COUNTY CORONER"/>
    <n v="24"/>
    <s v="FERRY CO"/>
    <n v="3290"/>
    <s v="FERRY"/>
    <s v="Local"/>
    <n v="4618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Won in general"/>
    <m/>
    <m/>
    <m/>
    <m/>
    <m/>
    <m/>
    <m/>
    <m/>
    <m/>
    <s v="38 HADLEY RD"/>
    <s v="REPUBLIC"/>
    <s v="WA"/>
    <n v="99166"/>
    <s v="509-207-8137"/>
    <m/>
    <m/>
    <m/>
    <m/>
    <m/>
    <m/>
    <m/>
    <m/>
    <s v="https://web.pdc.wa.gov/rptimg/default.aspx?docid=4724971"/>
    <n v="4764"/>
    <n v="710"/>
    <n v="556"/>
    <m/>
    <m/>
    <s v="NATHAN DAVIS"/>
    <s v="candidate"/>
    <m/>
    <n v="43959.621967592589"/>
  </r>
  <r>
    <s v="ca-2018-1048"/>
    <s v="THOMP  907"/>
    <s v="CA"/>
    <n v="43205"/>
    <m/>
    <m/>
    <m/>
    <s v="Electronic"/>
    <n v="43205"/>
    <x v="3"/>
    <s v="Candidate registered"/>
    <s v="Ilene Thomson (PATRICIA &quot;ILENE&quot; THOMSON)"/>
    <m/>
    <s v="8838 BRAEBURN LOOP"/>
    <s v="YAKIMA"/>
    <s v="YAKIMA"/>
    <s v="WA"/>
    <n v="98903"/>
    <s v="THOMSONFORTREASURER@GMAIL.COM"/>
    <s v="ithomson30@gmail.com"/>
    <s v="509-961-8606"/>
    <s v="COUNTY TREASURER"/>
    <n v="28"/>
    <s v="YAKIMA CO"/>
    <n v="4418"/>
    <s v="YAKIMA"/>
    <s v="Local"/>
    <n v="11475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8838 BRAEBURN LOOP"/>
    <s v="YAKIMA"/>
    <s v="WA"/>
    <n v="98903"/>
    <s v="509-961-5551"/>
    <n v="1000"/>
    <n v="307.91000000000003"/>
    <n v="116.32"/>
    <n v="0"/>
    <n v="0"/>
    <n v="0"/>
    <m/>
    <m/>
    <s v="https://web.pdc.wa.gov/rptimg/default.aspx?docid=4724461"/>
    <n v="19445"/>
    <n v="308"/>
    <n v="1048"/>
    <n v="3789"/>
    <m/>
    <s v="RUSSELL MELCHER"/>
    <s v="candidate"/>
    <m/>
    <n v="44148.983043981483"/>
  </r>
  <r>
    <s v="ca-2018-1010"/>
    <s v="DUNCJ  362"/>
    <s v="CA"/>
    <n v="43206"/>
    <m/>
    <m/>
    <m/>
    <s v="Electronic"/>
    <n v="43206"/>
    <x v="3"/>
    <s v="Candidate deceased"/>
    <s v="Jim Duncan (JIM DUNCAN)"/>
    <m/>
    <s v="177 MAPLE ST"/>
    <s v="BURBANK"/>
    <s v="WALLA WALLA"/>
    <s v="WA"/>
    <n v="99323"/>
    <s v="JDUNCAN196924@GMAIL.COM"/>
    <s v="jduncan196924@gmail.com"/>
    <s v="509-540-0079"/>
    <s v="COUNTY COMMISSIONER"/>
    <n v="23"/>
    <s v="WALLA WALLA CO"/>
    <n v="4302"/>
    <s v="WALLA WALLA"/>
    <s v="Local"/>
    <n v="33582"/>
    <s v="C"/>
    <s v="Registration and financial affairs"/>
    <s v="Candidate"/>
    <s v="Candidate"/>
    <m/>
    <m/>
    <n v="3"/>
    <s v="R"/>
    <x v="1"/>
    <n v="43410"/>
    <s v="mini"/>
    <b v="1"/>
    <m/>
    <m/>
    <s v="Qualified for general"/>
    <s v="Unopposed in general"/>
    <m/>
    <m/>
    <m/>
    <m/>
    <m/>
    <m/>
    <m/>
    <m/>
    <m/>
    <s v="177 MAPLE ST"/>
    <s v="BURBANK"/>
    <s v="WA"/>
    <n v="99323"/>
    <s v="509-540-0079"/>
    <n v="750"/>
    <n v="53.29"/>
    <n v="782.26"/>
    <n v="0"/>
    <n v="0"/>
    <n v="0"/>
    <m/>
    <m/>
    <s v="https://web.pdc.wa.gov/rptimg/default.aspx?docid=4724356"/>
    <n v="5460"/>
    <n v="889"/>
    <n v="1010"/>
    <n v="3059"/>
    <m/>
    <s v="JIM DUNCAN"/>
    <s v="candidate"/>
    <m/>
    <n v="44148.955000000002"/>
  </r>
  <r>
    <s v="ca-2018-174"/>
    <s v="MCCLM  332"/>
    <s v="CA"/>
    <n v="43241"/>
    <m/>
    <m/>
    <m/>
    <s v="Electronic"/>
    <n v="43241"/>
    <x v="3"/>
    <s v="Candidate registered"/>
    <s v="Marty McClendon (MARTIN MCCLENDON)"/>
    <m/>
    <s v="5500 OLYMPIC DR STE H105 PMB 173"/>
    <s v="GIG HARBOR"/>
    <s v="PIERCE"/>
    <s v="WA"/>
    <n v="98335"/>
    <s v="INFO@ELECTMARTY.COM"/>
    <s v="info@electmarty.com"/>
    <s v="206-818-4308"/>
    <s v="STATE SENATOR"/>
    <n v="12"/>
    <s v="LEG DISTRICT 26 - SENATE"/>
    <n v="4755"/>
    <s v="PIERCE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s v="Open seat"/>
    <m/>
    <m/>
    <m/>
    <m/>
    <m/>
    <m/>
    <m/>
    <m/>
    <s v="PO BOX 1283"/>
    <s v="PUYALLUP"/>
    <s v="WA"/>
    <n v="98371"/>
    <s v="253-988-2455"/>
    <n v="354326.73"/>
    <n v="0"/>
    <n v="353848.97"/>
    <n v="-477.76"/>
    <n v="0"/>
    <n v="0"/>
    <n v="120599.74"/>
    <n v="542987.75"/>
    <s v="https://web.pdc.wa.gov/rptimg/default.aspx?docid=4724276"/>
    <n v="12442"/>
    <n v="233"/>
    <n v="174"/>
    <n v="3410"/>
    <n v="26"/>
    <s v="TOM PERRY"/>
    <s v="candidate"/>
    <m/>
    <n v="44167.342569444445"/>
  </r>
  <r>
    <s v="ca-2018-482"/>
    <s v="ATKIC  661"/>
    <s v="CA"/>
    <n v="43240"/>
    <m/>
    <m/>
    <m/>
    <s v="Electronic"/>
    <n v="43240"/>
    <x v="3"/>
    <s v="Candidate registered"/>
    <s v="Chuck E. Atkins (CHUCK ATKINS)"/>
    <m/>
    <s v="PO BOX 306"/>
    <s v="VANCOUVER"/>
    <s v="CLARK"/>
    <s v="WA"/>
    <n v="98666"/>
    <s v="CHUCK@ATKINSFORSHERIFF.COM"/>
    <s v="chuck.atkins3059@gmail.com"/>
    <s v="360-601-9019"/>
    <s v="COUNTY SHERIFF"/>
    <n v="27"/>
    <s v="CLARK CO"/>
    <n v="3147"/>
    <s v="CLARK"/>
    <s v="Local"/>
    <n v="272819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Unopposed in general"/>
    <m/>
    <m/>
    <m/>
    <m/>
    <m/>
    <m/>
    <m/>
    <m/>
    <m/>
    <s v="2706 NW 126TH STREET"/>
    <s v="VANCOUVER"/>
    <s v="WA"/>
    <n v="98665"/>
    <s v="360-241-6322"/>
    <n v="2047.29"/>
    <n v="0"/>
    <n v="2047.29"/>
    <n v="0"/>
    <n v="0"/>
    <n v="0"/>
    <m/>
    <m/>
    <s v="https://web.pdc.wa.gov/rptimg/default.aspx?docid=4724162"/>
    <n v="688"/>
    <n v="447"/>
    <n v="482"/>
    <n v="2796"/>
    <m/>
    <s v="JOHN CHAPMAN"/>
    <s v="candidate"/>
    <m/>
    <n v="44148.944224537037"/>
  </r>
  <r>
    <s v="ca-2018-831"/>
    <s v="PITTJ  156"/>
    <s v="CA"/>
    <n v="43237"/>
    <m/>
    <m/>
    <m/>
    <m/>
    <n v="43237"/>
    <x v="3"/>
    <s v="Candidate registered"/>
    <s v="Jeff Pittman (JEFFREY PITTMAN)"/>
    <m/>
    <s v="2852 GRAY RD"/>
    <s v="NEWPORT"/>
    <s v="PEND OREILLE"/>
    <s v="WA"/>
    <n v="99156"/>
    <s v="VOTEJEFFPITTMAN@GMAIL.COM"/>
    <s v="votejeffpittman@gmail.com"/>
    <s v="509-818-0804"/>
    <s v="COUNTY COMMISSIONER"/>
    <n v="23"/>
    <s v="PEND OREILLE CO"/>
    <n v="3865"/>
    <s v="PEND OREILLE"/>
    <s v="Local"/>
    <n v="8854"/>
    <s v="C"/>
    <s v="Registration and financial affairs"/>
    <s v="Candidate"/>
    <s v="Candidate"/>
    <m/>
    <m/>
    <n v="2"/>
    <s v="R"/>
    <x v="1"/>
    <n v="43410"/>
    <s v="mini"/>
    <b v="1"/>
    <m/>
    <m/>
    <s v="Lost in primary"/>
    <m/>
    <m/>
    <m/>
    <m/>
    <m/>
    <m/>
    <m/>
    <m/>
    <m/>
    <m/>
    <s v="2852 GRAY RD"/>
    <s v="NEWPORT"/>
    <s v="WA"/>
    <n v="99156"/>
    <m/>
    <m/>
    <m/>
    <m/>
    <m/>
    <m/>
    <m/>
    <m/>
    <m/>
    <s v="https://web.pdc.wa.gov/rptimg/default.aspx?docid=4723834"/>
    <n v="15358"/>
    <n v="987"/>
    <n v="831"/>
    <m/>
    <m/>
    <s v="ERIN MACK"/>
    <s v="candidate"/>
    <m/>
    <n v="43959.622581018521"/>
  </r>
  <r>
    <s v="ca-2018-718"/>
    <s v="HALLC  531"/>
    <s v="CA"/>
    <n v="43237"/>
    <m/>
    <m/>
    <m/>
    <m/>
    <n v="43237"/>
    <x v="3"/>
    <s v="Candidate registered"/>
    <s v="Candy Hallom (CANDACE HALLOM)"/>
    <m/>
    <s v="220 WAGNER RD."/>
    <s v="CENTRALIA"/>
    <s v="LEWIS"/>
    <s v="WA"/>
    <n v="98531"/>
    <s v="cmhallom@msn.com"/>
    <s v="cmhallom@msn.com"/>
    <s v="360-269-8304"/>
    <s v="COUNTY ASSESSOR"/>
    <n v="21"/>
    <s v="LEWIS CO"/>
    <n v="3626"/>
    <s v="LEWIS"/>
    <s v="Local"/>
    <n v="46069"/>
    <s v="C"/>
    <s v="Registration and financial affairs"/>
    <s v="Candidate"/>
    <s v="Candidate"/>
    <m/>
    <m/>
    <m/>
    <s v="R"/>
    <x v="1"/>
    <n v="43410"/>
    <s v="mini"/>
    <b v="1"/>
    <m/>
    <m/>
    <s v="Lost in primary"/>
    <m/>
    <m/>
    <m/>
    <m/>
    <m/>
    <m/>
    <m/>
    <m/>
    <m/>
    <m/>
    <s v="220 WAGNER RD."/>
    <s v="CENTRALIA"/>
    <s v="WA"/>
    <n v="98531"/>
    <s v="360-269-8304"/>
    <m/>
    <m/>
    <m/>
    <m/>
    <m/>
    <m/>
    <m/>
    <m/>
    <s v="https://web.pdc.wa.gov/rptimg/default.aspx?docid=4723624"/>
    <n v="7788"/>
    <n v="888"/>
    <n v="718"/>
    <m/>
    <m/>
    <s v="CANDACE HALLOM"/>
    <s v="candidate"/>
    <m/>
    <n v="43959.622581018521"/>
  </r>
  <r>
    <s v="ca-2018-917"/>
    <s v="BROWD  639"/>
    <s v="CA"/>
    <n v="43227"/>
    <m/>
    <m/>
    <m/>
    <m/>
    <n v="43227"/>
    <x v="3"/>
    <s v="Candidate registered"/>
    <s v="David S. Brown (DAVID BROWN)"/>
    <m/>
    <s v="P.O. BOX 825"/>
    <s v="STEVENSON"/>
    <s v="SKAMANIA"/>
    <s v="WA"/>
    <n v="98648"/>
    <s v="elk@saw.net"/>
    <s v="elk@saw.net"/>
    <s v="(360)513-9500"/>
    <s v="COUNTY SHERIFF"/>
    <n v="27"/>
    <s v="SKAMANIA CO"/>
    <n v="4093"/>
    <s v="SKAMANIA"/>
    <s v="Local"/>
    <n v="756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.O. BOX 825"/>
    <s v="STEVENSON"/>
    <s v="WA"/>
    <n v="98648"/>
    <s v="(360)513-9500"/>
    <m/>
    <m/>
    <m/>
    <m/>
    <m/>
    <m/>
    <m/>
    <m/>
    <s v="https://web.pdc.wa.gov/rptimg/default.aspx?docid=4720484"/>
    <n v="2051"/>
    <n v="686"/>
    <n v="917"/>
    <m/>
    <m/>
    <s v="DAVID BROWN"/>
    <s v="candidate"/>
    <m/>
    <n v="43959.621932870374"/>
  </r>
  <r>
    <s v="ca-2018-61"/>
    <s v="VOLZJ  228"/>
    <s v="CA"/>
    <n v="42898"/>
    <m/>
    <m/>
    <m/>
    <s v="Electronic"/>
    <n v="42898"/>
    <x v="3"/>
    <s v="Candidate registered"/>
    <s v="James (Mike) Volz (JAMES VOLZ)"/>
    <m/>
    <s v="PO BOX 10163"/>
    <s v="SPOKANE"/>
    <s v="SPOKANE"/>
    <s v="WA"/>
    <n v="99209"/>
    <s v="VOTEMIKEVOLZ@GMAIL.COM"/>
    <s v="votemikevolz@gmail.com"/>
    <s v="509-951-8190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Incumbent"/>
    <m/>
    <m/>
    <m/>
    <m/>
    <m/>
    <m/>
    <m/>
    <m/>
    <s v="10029 N HUNTINGTON"/>
    <s v="SPOKANE"/>
    <s v="WA"/>
    <n v="99218"/>
    <s v="509-951-8190"/>
    <n v="69155"/>
    <n v="2356.87"/>
    <n v="64691.51"/>
    <n v="0"/>
    <n v="0"/>
    <n v="0"/>
    <n v="236.92"/>
    <n v="0"/>
    <s v="https://web.pdc.wa.gov/rptimg/default.aspx?docid=4654675"/>
    <n v="20215"/>
    <n v="25020"/>
    <n v="61"/>
    <n v="3853"/>
    <n v="6"/>
    <s v="JAMES VOLZ"/>
    <s v="candidate"/>
    <m/>
    <n v="44148.985358796293"/>
  </r>
  <r>
    <s v="ca-2018-575"/>
    <s v="SANTS  301"/>
    <s v="CA"/>
    <n v="43208"/>
    <m/>
    <m/>
    <m/>
    <s v="Electronic"/>
    <n v="43208"/>
    <x v="3"/>
    <s v="Candidate registered"/>
    <s v="Shawn P Sant (SHAWN SANT)"/>
    <m/>
    <s v="5426 N ROAD 68 #296"/>
    <s v="PASCO"/>
    <s v="FRANKLIN"/>
    <s v="WA"/>
    <n v="99301"/>
    <s v="SHAWN@SANTFORPROSECUTOR.COM"/>
    <s v="shawn@santforprosecutor.com"/>
    <s v="509-539-1175"/>
    <s v="COUNTY PROSECUTOR"/>
    <n v="26"/>
    <s v="FRANKLIN CO"/>
    <n v="3306"/>
    <s v="FRANKLIN"/>
    <s v="Local"/>
    <n v="3371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Unopposed in general"/>
    <m/>
    <m/>
    <m/>
    <m/>
    <m/>
    <m/>
    <m/>
    <m/>
    <m/>
    <s v="1420 SCOOTENEY RD"/>
    <s v="CONNELL"/>
    <s v="WA"/>
    <n v="99326"/>
    <s v="509-488-3289"/>
    <n v="260"/>
    <n v="609.74"/>
    <n v="1387.23"/>
    <n v="-1500"/>
    <n v="0"/>
    <n v="0"/>
    <m/>
    <m/>
    <s v="https://web.pdc.wa.gov/rptimg/default.aspx?docid=4717661"/>
    <n v="17031"/>
    <n v="609"/>
    <n v="575"/>
    <n v="3649"/>
    <m/>
    <s v="TONI MEACHAM"/>
    <s v="candidate"/>
    <m/>
    <n v="44148.977939814817"/>
  </r>
  <r>
    <s v="ca-2018-1878"/>
    <s v="THOML  840"/>
    <s v="CA"/>
    <n v="43206"/>
    <m/>
    <m/>
    <m/>
    <m/>
    <n v="43206"/>
    <x v="3"/>
    <s v="Candidate discontinued campaign"/>
    <s v="THOMAS LAURIE K (LAURIE THOMAS)"/>
    <m/>
    <s v="PO BOX 1099"/>
    <s v="OKANOGAN"/>
    <s v="OKANOGAN"/>
    <s v="WA"/>
    <n v="98840"/>
    <s v="crranch@methow.com"/>
    <s v="crranch@methow.com"/>
    <s v="509-322-6738"/>
    <s v="COUNTY AUDITOR"/>
    <n v="20"/>
    <s v="OKANOGAN CO"/>
    <n v="3801"/>
    <s v="OKANOGAN"/>
    <s v="Local"/>
    <n v="22492"/>
    <s v="C"/>
    <s v="Registration and financial affairs"/>
    <s v="Candidate"/>
    <s v="Candidate"/>
    <m/>
    <m/>
    <m/>
    <s v="R"/>
    <x v="1"/>
    <n v="43410"/>
    <s v="mini"/>
    <b v="1"/>
    <m/>
    <m/>
    <m/>
    <m/>
    <m/>
    <m/>
    <m/>
    <m/>
    <m/>
    <m/>
    <m/>
    <m/>
    <m/>
    <s v="PO BOX 1099"/>
    <s v="OKANOGAN"/>
    <s v="WA"/>
    <n v="98840"/>
    <s v="509-322-6738"/>
    <m/>
    <m/>
    <m/>
    <m/>
    <m/>
    <m/>
    <m/>
    <m/>
    <s v="https://web.pdc.wa.gov/rptimg/default.aspx?docid=4717197"/>
    <n v="19393"/>
    <n v="1700"/>
    <n v="1878"/>
    <m/>
    <m/>
    <s v="LAURIE THOMAS"/>
    <s v="candidate"/>
    <m/>
    <n v="43597.921412037038"/>
  </r>
  <r>
    <s v="ca-2014-7390"/>
    <s v="COX T  347"/>
    <s v="CA"/>
    <n v="41813"/>
    <m/>
    <m/>
    <m/>
    <m/>
    <n v="41813"/>
    <x v="9"/>
    <s v="Candidate registered"/>
    <s v="COX TERRILIE K (TERRILIE COX)"/>
    <m/>
    <s v="856 ARLINGTON STREET"/>
    <s v="POMEROY"/>
    <s v="GARFIELD"/>
    <s v="WA"/>
    <n v="99347"/>
    <s v="cxranch@live.com"/>
    <s v="cxranch@live.com"/>
    <s v="509-843-1825"/>
    <s v="COUNTY CLERK"/>
    <n v="22"/>
    <s v="GARFIELD CO"/>
    <n v="3320"/>
    <s v="GARFIELD"/>
    <s v="Local"/>
    <n v="1560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856 ARLINGTON STREET"/>
    <s v="POMEROY"/>
    <s v="WA"/>
    <n v="99347"/>
    <s v="509-843-1825"/>
    <m/>
    <m/>
    <m/>
    <m/>
    <m/>
    <m/>
    <m/>
    <m/>
    <s v="https://web.pdc.wa.gov/rptimg/default.aspx?docid=3894231"/>
    <n v="4310"/>
    <n v="6064"/>
    <n v="7390"/>
    <m/>
    <m/>
    <s v="TERRILIE COX"/>
    <s v="candidate"/>
    <m/>
    <n v="43598.003657407404"/>
  </r>
  <r>
    <s v="ca-2018-308"/>
    <s v="SAX J  291"/>
    <s v="CA"/>
    <n v="43187"/>
    <m/>
    <m/>
    <m/>
    <s v="Electronic"/>
    <n v="43187"/>
    <x v="3"/>
    <s v="Candidate registered"/>
    <s v="Jeff Sax (JEFF SAX)"/>
    <m/>
    <s v="2801 BICKFORD AVE STE 103-101"/>
    <s v="SNOHOMISH"/>
    <s v="KING"/>
    <s v="WA"/>
    <n v="98290"/>
    <s v="CAMPAIGN@ELECTJEFFSAX.COM"/>
    <s v="campaign@electjeffsax.com"/>
    <s v="425-478-1061"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Lost in general"/>
    <m/>
    <m/>
    <m/>
    <m/>
    <m/>
    <m/>
    <m/>
    <m/>
    <m/>
    <s v="PO BOX 1283"/>
    <s v="PUYALLUP"/>
    <s v="WA"/>
    <n v="98371"/>
    <s v="253-988-2455"/>
    <n v="37342.99"/>
    <n v="0"/>
    <n v="37222.99"/>
    <n v="-120"/>
    <n v="0"/>
    <n v="0"/>
    <m/>
    <m/>
    <s v="https://web.pdc.wa.gov/rptimg/default.aspx?docid=4709489"/>
    <n v="17157"/>
    <n v="183"/>
    <n v="308"/>
    <n v="3657"/>
    <n v="44"/>
    <s v="TOM PERRY"/>
    <s v="candidate"/>
    <m/>
    <n v="44148.97824074074"/>
  </r>
  <r>
    <s v="ca-2018-305"/>
    <s v="ROULD  290"/>
    <s v="CA"/>
    <n v="43180"/>
    <m/>
    <m/>
    <m/>
    <s v="Electronic"/>
    <n v="43180"/>
    <x v="3"/>
    <s v="Candidate registered"/>
    <s v="Doug Roulstone (DOUGLAS ROULSTONE)"/>
    <m/>
    <s v="PO BOX 1461"/>
    <s v="SNOHOMISH"/>
    <s v="KING"/>
    <s v="WA"/>
    <n v="98291"/>
    <s v="ROULSTONESENATE44@GMAIL.COM"/>
    <s v="roulstonesenate44@gmail.com"/>
    <s v="425-334-0329"/>
    <s v="STATE SENATOR"/>
    <n v="12"/>
    <s v="LEG DISTRICT 44 - SENATE"/>
    <n v="4773"/>
    <s v="KING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s v="Challenger"/>
    <m/>
    <m/>
    <m/>
    <m/>
    <m/>
    <m/>
    <m/>
    <m/>
    <s v="11726 187TH ST SE"/>
    <s v="SNOHOMISH"/>
    <s v="WA"/>
    <n v="98296"/>
    <s v="206-632-6500"/>
    <n v="194494.97"/>
    <n v="0"/>
    <n v="194454.39999999999"/>
    <n v="0"/>
    <n v="0"/>
    <n v="14000"/>
    <n v="20375.39"/>
    <n v="0"/>
    <s v="https://web.pdc.wa.gov/rptimg/default.aspx?docid=4708180"/>
    <n v="16766"/>
    <n v="182"/>
    <n v="305"/>
    <n v="3629"/>
    <n v="44"/>
    <s v="OLGA FARNAM"/>
    <s v="candidate"/>
    <m/>
    <n v="44148.976967592593"/>
  </r>
  <r>
    <s v="ca-2016-4526"/>
    <s v="WINKM  327"/>
    <s v="CA"/>
    <n v="42304"/>
    <m/>
    <m/>
    <m/>
    <s v="Electronic"/>
    <n v="42304"/>
    <x v="8"/>
    <s v="Candidate registered"/>
    <s v="Michael S. Winkler (MICHAEL WINKLER)"/>
    <m/>
    <s v="P.O. BOX 1851"/>
    <s v="TACOMA"/>
    <s v="PIERCE"/>
    <s v="WA"/>
    <n v="98401"/>
    <s v="INFO@ELECTMIKEWINKLER.ORG"/>
    <s v="mike@electmikewinkler.org"/>
    <s v="253-777-4888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P.O. BOX 581"/>
    <s v="TACOMA"/>
    <s v="WA"/>
    <n v="98401"/>
    <s v="253-235-9296"/>
    <n v="24732.67"/>
    <n v="0"/>
    <n v="25507.67"/>
    <n v="0"/>
    <n v="0"/>
    <n v="0"/>
    <n v="0"/>
    <n v="683.69"/>
    <s v="https://web.pdc.wa.gov/rptimg/default.aspx?docid=4589193"/>
    <n v="21520"/>
    <n v="3994"/>
    <n v="4526"/>
    <n v="6361"/>
    <n v="28"/>
    <s v="JASON MICHAUD"/>
    <s v="candidate"/>
    <m/>
    <n v="44149.086053240739"/>
  </r>
  <r>
    <s v="ca-2018-569"/>
    <s v="KILLM  301"/>
    <s v="CA"/>
    <n v="43111"/>
    <m/>
    <m/>
    <m/>
    <m/>
    <n v="43111"/>
    <x v="3"/>
    <s v="Candidate registered"/>
    <s v="MICHAEL JOSEPH KILLIAN (MICHAEL KILLIAN)"/>
    <m/>
    <s v="6010 MAJESTIA LANE"/>
    <s v="PASCO"/>
    <s v="FRANKLIN"/>
    <s v="WA"/>
    <n v="99301"/>
    <s v="clerkmann@gmail.com"/>
    <s v="clerkmann@gmail.com"/>
    <s v="509-845-3417"/>
    <s v="COUNTY CLERK"/>
    <n v="22"/>
    <s v="FRANKLIN CO"/>
    <n v="3306"/>
    <s v="FRANKLIN"/>
    <s v="Local"/>
    <n v="3371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Won in general"/>
    <m/>
    <m/>
    <m/>
    <m/>
    <m/>
    <m/>
    <m/>
    <m/>
    <m/>
    <s v="6010 MAJESTIA LANE"/>
    <s v="PASCO"/>
    <s v="WA"/>
    <n v="99301"/>
    <s v="509-845-3417"/>
    <m/>
    <m/>
    <m/>
    <m/>
    <m/>
    <m/>
    <m/>
    <m/>
    <s v="https://web.pdc.wa.gov/rptimg/default.aspx?docid=4696500"/>
    <n v="10361"/>
    <n v="603"/>
    <n v="569"/>
    <m/>
    <m/>
    <s v="MICHAEL KILLIAN"/>
    <s v="candidate"/>
    <m/>
    <n v="43959.621967592589"/>
  </r>
  <r>
    <s v="ca-2018-204"/>
    <s v="FORTP  031"/>
    <s v="CA"/>
    <n v="43109"/>
    <m/>
    <m/>
    <m/>
    <s v="Electronic"/>
    <n v="43109"/>
    <x v="3"/>
    <s v="Candidate registered"/>
    <s v="Philip D Fortunato (PHILIP FORTUNATO)"/>
    <m/>
    <s v="P.O. BOX 2201"/>
    <s v="AUBURN"/>
    <s v="KING"/>
    <s v="WA"/>
    <n v="98071"/>
    <s v="PHIL@VOTEFORTUNATO.ORG"/>
    <s v="phil@votefortunato.org"/>
    <s v="253-680-9545"/>
    <s v="STATE SENATOR"/>
    <n v="12"/>
    <s v="LEG DISTRICT 31 - SENATE"/>
    <n v="4760"/>
    <s v="KING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s v="Incumbent"/>
    <m/>
    <m/>
    <m/>
    <m/>
    <m/>
    <m/>
    <m/>
    <m/>
    <s v="P.O. BOX 581"/>
    <s v="TACOMA"/>
    <s v="WA"/>
    <n v="98401"/>
    <s v="253-220-5590"/>
    <n v="91456.61"/>
    <n v="67.62"/>
    <n v="89178.62"/>
    <n v="0"/>
    <n v="0"/>
    <n v="0"/>
    <m/>
    <m/>
    <s v="https://web.pdc.wa.gov/rptimg/default.aspx?docid=4696297"/>
    <n v="6313"/>
    <n v="25019"/>
    <n v="204"/>
    <n v="3121"/>
    <n v="31"/>
    <s v="JASON MICHAUD"/>
    <s v="candidate"/>
    <m/>
    <n v="44148.958078703705"/>
  </r>
  <r>
    <s v="ca-2014-7255"/>
    <s v="WEYAM  926"/>
    <s v="CA"/>
    <n v="41766"/>
    <m/>
    <m/>
    <m/>
    <m/>
    <n v="41766"/>
    <x v="9"/>
    <s v="Candidate registered"/>
    <s v="WEYAND MARSHA L (MARSHA WEYAND)"/>
    <m/>
    <s v="PO BOX 460"/>
    <s v="ELLENSBURG"/>
    <s v="KITTITAS"/>
    <s v="WA"/>
    <n v="98926"/>
    <s v="3jmw@charter.net"/>
    <s v="3jmw@charter.net"/>
    <s v="509-899-2595"/>
    <s v="COUNTY ASSESSOR"/>
    <n v="21"/>
    <s v="KITTITAS CO"/>
    <n v="3559"/>
    <s v="KITTITAS"/>
    <s v="Local"/>
    <n v="21906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PO BOX 460"/>
    <s v="ELLENSBURG"/>
    <s v="WA"/>
    <n v="98926"/>
    <s v="509-925-9876"/>
    <m/>
    <m/>
    <m/>
    <m/>
    <m/>
    <m/>
    <m/>
    <m/>
    <s v="https://web.pdc.wa.gov/rptimg/default.aspx?docid=3817617"/>
    <n v="21058"/>
    <n v="6007"/>
    <n v="7255"/>
    <m/>
    <m/>
    <s v="MARIE RIEGEL"/>
    <s v="candidate"/>
    <m/>
    <n v="43598.001400462963"/>
  </r>
  <r>
    <s v="ca-2016-4589"/>
    <s v="RADKJ  362"/>
    <s v="CA"/>
    <n v="42520"/>
    <m/>
    <m/>
    <m/>
    <m/>
    <n v="42520"/>
    <x v="8"/>
    <s v="Candidate registered"/>
    <s v="RADKE JACOB K (JACOB RADKE)"/>
    <m/>
    <s v="2408 BLUE CREEK RD"/>
    <s v="WALLA WALLA"/>
    <s v="WALLA WALLA"/>
    <s v="WA"/>
    <n v="99362"/>
    <s v="jacob.radke2016@gmail.com"/>
    <s v="armydoc161@gmail.com"/>
    <s v="509-525-8829"/>
    <s v="COUNTY COMMISSIONER"/>
    <n v="23"/>
    <s v="WALLA WALLA CO"/>
    <n v="4302"/>
    <s v="WALLA WALLA"/>
    <s v="Local"/>
    <n v="32259"/>
    <s v="C"/>
    <s v="Registration and financial affairs"/>
    <s v="Candidate"/>
    <s v="Candidate"/>
    <m/>
    <m/>
    <m/>
    <s v="R"/>
    <x v="1"/>
    <n v="42682"/>
    <s v="mini"/>
    <b v="1"/>
    <m/>
    <m/>
    <s v="Lost in primary"/>
    <m/>
    <m/>
    <m/>
    <m/>
    <m/>
    <m/>
    <m/>
    <m/>
    <m/>
    <m/>
    <s v="2408 BLUE CREEK RD"/>
    <s v="WALLA WALLA"/>
    <s v="WA"/>
    <n v="99362"/>
    <s v="509-525-8829"/>
    <m/>
    <m/>
    <m/>
    <m/>
    <m/>
    <m/>
    <m/>
    <m/>
    <s v="https://web.pdc.wa.gov/rptimg/default.aspx?docid=4579652"/>
    <n v="15779"/>
    <n v="4041"/>
    <n v="4589"/>
    <m/>
    <m/>
    <s v="ROBERT RADKE"/>
    <s v="candidate"/>
    <m/>
    <n v="43597.973414351851"/>
  </r>
  <r>
    <s v="ca-2018-365"/>
    <s v="JONER  111"/>
    <s v="CA"/>
    <n v="43032"/>
    <m/>
    <m/>
    <m/>
    <m/>
    <n v="43032"/>
    <x v="3"/>
    <s v="Candidate registered"/>
    <s v="ROBIN JONES"/>
    <m/>
    <s v="710 S F ST"/>
    <s v="COLFAX"/>
    <s v="WHITMAN"/>
    <s v="WA"/>
    <n v="99111"/>
    <s v="ROBINJONES72@HOTMAIL.COM"/>
    <s v="robinjones72@hotmail.com"/>
    <s v="509-336-3590"/>
    <s v="COUNTY ASSESSOR"/>
    <n v="21"/>
    <s v="WHITMAN CO"/>
    <n v="4375"/>
    <s v="WHITMAN"/>
    <s v="Local"/>
    <n v="22226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1800 N CEDAR ST"/>
    <s v="COLFAX"/>
    <s v="WA"/>
    <n v="99111"/>
    <m/>
    <m/>
    <m/>
    <m/>
    <m/>
    <m/>
    <m/>
    <m/>
    <m/>
    <s v="https://web.pdc.wa.gov/rptimg/default.aspx?docid=4682912"/>
    <n v="9843"/>
    <n v="643"/>
    <n v="365"/>
    <m/>
    <m/>
    <s v="LAURIE LINE"/>
    <s v="candidate"/>
    <m/>
    <n v="43959.621932870374"/>
  </r>
  <r>
    <s v="ca-2018-292"/>
    <s v="VANWL  228"/>
    <s v="CA"/>
    <n v="42878"/>
    <m/>
    <m/>
    <m/>
    <s v="Electronic"/>
    <n v="42878"/>
    <x v="3"/>
    <s v="Candidate registered"/>
    <s v="Luanne Van Werven (LUANNE VANWERVEN)"/>
    <m/>
    <s v="PO BOX 29664"/>
    <s v="BELLINGHAM"/>
    <s v="WHATCOM"/>
    <s v="WA"/>
    <n v="98228"/>
    <s v="TREASURER@VOTELUANNE.COM"/>
    <s v="luanne@luannevanwerven.com"/>
    <s v="360-319-3761"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Incumbent"/>
    <m/>
    <m/>
    <m/>
    <m/>
    <m/>
    <m/>
    <m/>
    <m/>
    <s v="1627 DIAMOND LOOP"/>
    <s v="BELLINGHAM"/>
    <s v="WA"/>
    <n v="98226"/>
    <s v="360-201-3334"/>
    <n v="164707.54"/>
    <n v="4047.41"/>
    <n v="168754.95"/>
    <n v="0"/>
    <n v="0"/>
    <n v="0"/>
    <n v="30693.67"/>
    <n v="0"/>
    <s v="https://web.pdc.wa.gov/rptimg/default.aspx?docid=4649378"/>
    <n v="20112"/>
    <n v="249"/>
    <n v="292"/>
    <n v="3841"/>
    <n v="42"/>
    <s v="SAM CRAWFORD"/>
    <s v="candidate"/>
    <m/>
    <n v="44148.984629629631"/>
  </r>
  <r>
    <s v="ca-2018-1964"/>
    <s v="GUARJ  016"/>
    <s v="CA"/>
    <n v="42851"/>
    <m/>
    <m/>
    <m/>
    <s v="Electronic"/>
    <n v="42851"/>
    <x v="3"/>
    <s v="Candidate discontinued campaign"/>
    <s v="John Guarisco (JOHN GUARISCO)"/>
    <m/>
    <s v="PO BOX 163"/>
    <s v="GREENACRES"/>
    <s v="SPOKANE"/>
    <s v="WA"/>
    <n v="99016"/>
    <s v="johng@mdimarketing.com"/>
    <s v="johng@mdimarketing.com"/>
    <s v="509-220-2000"/>
    <s v="COUNTY COMMISSIONER"/>
    <n v="23"/>
    <s v="SPOKANE CO"/>
    <n v="4151"/>
    <s v="SPOKANE"/>
    <s v="Local"/>
    <n v="304849"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PO BOX 163"/>
    <s v="GREENACRES"/>
    <s v="WA"/>
    <n v="99016"/>
    <s v="509-220-2000"/>
    <n v="160"/>
    <n v="0"/>
    <n v="127.47"/>
    <n v="0"/>
    <n v="0"/>
    <n v="0"/>
    <m/>
    <m/>
    <s v="https://web.pdc.wa.gov/rptimg/default.aspx?docid=4643859"/>
    <n v="7569"/>
    <n v="1775"/>
    <n v="1964"/>
    <n v="3178"/>
    <m/>
    <s v="JOHN GUARISCO"/>
    <s v="candidate"/>
    <m/>
    <n v="44148.960219907407"/>
  </r>
  <r>
    <s v="ca-2018-207"/>
    <s v="STOKA  092"/>
    <s v="CA"/>
    <n v="42769"/>
    <m/>
    <m/>
    <m/>
    <s v="Electronic"/>
    <n v="42769"/>
    <x v="3"/>
    <s v="Candidate registered"/>
    <s v="Andrew R Stokesbary (ANDREW STOKESBARY)"/>
    <m/>
    <s v="PO BOX 92"/>
    <s v="AUBURN"/>
    <s v="KING"/>
    <s v="WA"/>
    <n v="98071"/>
    <s v="DREW@DREWSTOKESBARY.COM"/>
    <s v="drew@drewstokesbary.com"/>
    <s v="253-501-1756"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Incumbent"/>
    <m/>
    <m/>
    <m/>
    <m/>
    <m/>
    <m/>
    <m/>
    <m/>
    <s v="1003 MAIN ST, STE 5"/>
    <s v="SUMNER"/>
    <s v="WA"/>
    <n v="98390"/>
    <s v="206-486-0795"/>
    <n v="172512.68"/>
    <n v="0"/>
    <n v="172512.68"/>
    <n v="0"/>
    <n v="0"/>
    <n v="0"/>
    <m/>
    <m/>
    <s v="https://web.pdc.wa.gov/rptimg/default.aspx?docid=4626162"/>
    <n v="18816"/>
    <n v="25525"/>
    <n v="207"/>
    <n v="3763"/>
    <n v="31"/>
    <s v="ANDREW STOKESBARY"/>
    <s v="candidate"/>
    <m/>
    <n v="44148.981990740744"/>
  </r>
  <r>
    <s v="ca-2016-4158"/>
    <s v="KNOWB  042"/>
    <s v="CA"/>
    <n v="42121"/>
    <m/>
    <m/>
    <m/>
    <s v="Electronic"/>
    <n v="42121"/>
    <x v="8"/>
    <s v="Candidate registered"/>
    <s v="KNOWLES BARRY D (BARRY KNOWLES)"/>
    <m/>
    <s v="16202 SE 260TH ST"/>
    <s v="COVINGTON"/>
    <s v="KING"/>
    <s v="WA"/>
    <n v="98042"/>
    <s v="electbarry@barryknowles.com"/>
    <s v="barryknowles@comcast.net"/>
    <s v="206-574-8232"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16202 SE 260TH ST"/>
    <s v="COVINGTON"/>
    <s v="WA"/>
    <n v="98042"/>
    <s v="206-574-8232"/>
    <n v="39812.85"/>
    <n v="0"/>
    <n v="39883.18"/>
    <n v="0"/>
    <n v="0"/>
    <n v="0"/>
    <n v="4960"/>
    <n v="7030.53"/>
    <s v="https://web.pdc.wa.gov/rptimg/default.aspx?docid=4386292"/>
    <n v="10600"/>
    <n v="30225"/>
    <n v="4158"/>
    <n v="5723"/>
    <n v="47"/>
    <s v="BARRY KNOWLES"/>
    <s v="candidate"/>
    <m/>
    <n v="44149.060925925929"/>
  </r>
  <r>
    <s v="ca-2017-3594"/>
    <s v="ENGLJ  072"/>
    <s v="CA"/>
    <n v="42835"/>
    <m/>
    <m/>
    <m/>
    <s v="Electronic"/>
    <n v="42835"/>
    <x v="10"/>
    <s v="Candidate registered"/>
    <s v="ENGLUND JINYOUNG (JINYOUNG ENGLUND)"/>
    <m/>
    <s v="PO BOX 302"/>
    <s v="WOODINVILLE"/>
    <s v="KING"/>
    <s v="WA"/>
    <n v="98072"/>
    <s v="JINYOUNG@JINYOUNGENGLUND.COM"/>
    <s v="jinyoung@jinyoungenglund.com"/>
    <s v="425-420-5345"/>
    <s v="STATE SENATOR"/>
    <n v="12"/>
    <s v="LEG DISTRICT 45 - SENATE"/>
    <n v="4774"/>
    <s v="KING"/>
    <s v="Legislative"/>
    <m/>
    <s v="C"/>
    <s v="Registration and financial affairs"/>
    <s v="Candidate"/>
    <s v="Candidate"/>
    <m/>
    <m/>
    <m/>
    <s v="R"/>
    <x v="1"/>
    <n v="43046"/>
    <s v="full"/>
    <b v="1"/>
    <m/>
    <m/>
    <s v="Qualified for general"/>
    <s v="Lost in general"/>
    <s v="Open seat"/>
    <m/>
    <m/>
    <m/>
    <m/>
    <m/>
    <m/>
    <m/>
    <m/>
    <s v="PO BOX 1283"/>
    <s v="PUYALLUP"/>
    <s v="WA"/>
    <n v="98371"/>
    <s v="253-988-2455"/>
    <n v="1624782.9"/>
    <n v="0"/>
    <n v="1624782.9"/>
    <n v="0"/>
    <n v="0"/>
    <n v="0"/>
    <n v="647646.81000000006"/>
    <n v="1775576.5"/>
    <s v="https://web.pdc.wa.gov/rptimg/default.aspx?docid=4677087"/>
    <n v="5712"/>
    <n v="3246"/>
    <n v="3594"/>
    <n v="4329"/>
    <n v="45"/>
    <s v="TOM PERRY"/>
    <s v="candidate"/>
    <m/>
    <n v="44149.005266203705"/>
  </r>
  <r>
    <s v="ca-2017-2999"/>
    <s v="CHRIS  301"/>
    <s v="CA"/>
    <n v="42887"/>
    <m/>
    <m/>
    <m/>
    <m/>
    <n v="42887"/>
    <x v="10"/>
    <s v="Candidate registered"/>
    <s v="Steven A Christensen (STEVEN CHRISTENSEN)"/>
    <m/>
    <s v="4310 SAHARA DR"/>
    <s v="PASCO"/>
    <s v="FRANKLIN"/>
    <s v="WA"/>
    <n v="99301"/>
    <s v="SACHRIS@CHARTER.NET"/>
    <s v="sachris@charter.net"/>
    <s v="509-366-5404"/>
    <s v="SCHOOL DIRECTOR"/>
    <n v="49"/>
    <s v="PASCO SD 001"/>
    <n v="3859"/>
    <s v="FRANKLIN"/>
    <s v="Local"/>
    <n v="30380"/>
    <s v="C"/>
    <s v="Registration and financial affairs"/>
    <s v="Candidate"/>
    <s v="Candidate"/>
    <m/>
    <m/>
    <m/>
    <s v="R"/>
    <x v="1"/>
    <n v="43046"/>
    <s v="mini"/>
    <b v="1"/>
    <m/>
    <m/>
    <s v="Qualified for general"/>
    <s v="Won in general"/>
    <m/>
    <m/>
    <m/>
    <m/>
    <m/>
    <m/>
    <m/>
    <m/>
    <m/>
    <s v="4310 SAHARA DR"/>
    <s v="PASCO"/>
    <s v="WA"/>
    <n v="99301"/>
    <s v="509-366-5404"/>
    <m/>
    <m/>
    <m/>
    <m/>
    <m/>
    <m/>
    <m/>
    <m/>
    <s v="https://web.pdc.wa.gov/rptimg/default.aspx?docid=4667796"/>
    <n v="3094"/>
    <n v="2710"/>
    <n v="2999"/>
    <m/>
    <m/>
    <s v="STEVEN CHRISTENSEN"/>
    <s v="candidate"/>
    <m/>
    <n v="43597.951643518521"/>
  </r>
  <r>
    <s v="ca-2017-2793"/>
    <s v="NYHAM  324"/>
    <s v="CA"/>
    <n v="42941"/>
    <m/>
    <m/>
    <m/>
    <m/>
    <n v="42941"/>
    <x v="10"/>
    <s v="Candidate registered"/>
    <s v="Marjorie M Nyhagen (MARJORIE NYHAGEN)"/>
    <m/>
    <s v="COLLEGE AVENUE"/>
    <s v="COLLEGE PLACE"/>
    <s v="WALLA WALLA"/>
    <s v="WA"/>
    <n v="99324"/>
    <s v="margemarine@gmail.com"/>
    <s v="margemarine@gmail.com"/>
    <s v="509-522-0492"/>
    <s v="CITY COUNCIL MEMBER"/>
    <n v="32"/>
    <s v="CITY OF COLLEGE PLACE"/>
    <n v="3172"/>
    <s v="WALLA WALLA"/>
    <s v="Local"/>
    <n v="5016"/>
    <s v="C"/>
    <s v="Registration and financial affairs"/>
    <s v="Candidate"/>
    <s v="Candidate"/>
    <m/>
    <m/>
    <m/>
    <s v="R"/>
    <x v="1"/>
    <n v="43046"/>
    <s v="mini"/>
    <b v="1"/>
    <m/>
    <m/>
    <s v="Not in primary"/>
    <s v="Won in general"/>
    <m/>
    <m/>
    <m/>
    <m/>
    <m/>
    <m/>
    <m/>
    <m/>
    <m/>
    <s v="COLLEGE AVENUE"/>
    <s v="COLLEGE PLACE"/>
    <s v="WA"/>
    <n v="99324"/>
    <s v="509-522-0492"/>
    <m/>
    <m/>
    <m/>
    <m/>
    <m/>
    <m/>
    <m/>
    <m/>
    <s v="https://web.pdc.wa.gov/rptimg/default.aspx?docid=4665031"/>
    <n v="14251"/>
    <n v="2520"/>
    <n v="2793"/>
    <m/>
    <m/>
    <s v="MARJORIE NYHAGEN"/>
    <s v="candidate"/>
    <m/>
    <n v="43597.948194444441"/>
  </r>
  <r>
    <s v="ca-2017-3565"/>
    <s v="FARRE  520"/>
    <s v="CA"/>
    <n v="42905"/>
    <m/>
    <m/>
    <m/>
    <m/>
    <n v="42905"/>
    <x v="10"/>
    <s v="Candidate registered"/>
    <s v="FARRER ERIN A (ERIN FARRER)"/>
    <m/>
    <s v="205 9TH AVENUE"/>
    <s v="ABERDEEN"/>
    <s v="GRAYS HARBOR"/>
    <s v="WA"/>
    <n v="98520"/>
    <s v="ryerfarrer@yahoo.com"/>
    <s v="ryerfarrer@yahoo.com"/>
    <s v="360-581-9452"/>
    <s v="SCHOOL DIRECTOR"/>
    <n v="49"/>
    <s v="ABERDEEN SD 005"/>
    <n v="3001"/>
    <s v="GRAYS HARBOR"/>
    <s v="Local"/>
    <n v="10239"/>
    <s v="C"/>
    <s v="Registration and financial affairs"/>
    <s v="Candidate"/>
    <s v="Candidate"/>
    <m/>
    <m/>
    <m/>
    <s v="R"/>
    <x v="1"/>
    <n v="43046"/>
    <s v="mini"/>
    <b v="1"/>
    <m/>
    <m/>
    <s v="Not in primary"/>
    <s v="Unopposed in general"/>
    <m/>
    <m/>
    <m/>
    <m/>
    <m/>
    <m/>
    <m/>
    <m/>
    <m/>
    <s v="205 9TH AVENUE"/>
    <s v="ABERDEEN"/>
    <s v="WA"/>
    <n v="98520"/>
    <s v="360-581-9452"/>
    <m/>
    <m/>
    <m/>
    <m/>
    <m/>
    <m/>
    <m/>
    <m/>
    <s v="https://web.pdc.wa.gov/rptimg/default.aspx?docid=4655972"/>
    <n v="5884"/>
    <n v="3220"/>
    <n v="3565"/>
    <m/>
    <m/>
    <s v="ERIN FARRER"/>
    <s v="candidate"/>
    <m/>
    <n v="43597.960289351853"/>
  </r>
  <r>
    <s v="ca-2017-3338"/>
    <s v="SHOOS  372"/>
    <s v="CA"/>
    <n v="42901"/>
    <m/>
    <m/>
    <m/>
    <m/>
    <n v="42901"/>
    <x v="10"/>
    <s v="Candidate registered"/>
    <s v="SHOOK STEPHANIE S (STEPHANIE SHOOK)"/>
    <m/>
    <s v="3725 108TH AVE E"/>
    <s v="EDGEWOOD"/>
    <s v="PIERCE"/>
    <s v="WA"/>
    <n v="98372"/>
    <s v="p10pacific@gmail.com"/>
    <s v="p10pacific@gmail.com"/>
    <s v="253-722-3608"/>
    <s v="CITY COUNCIL MEMBER"/>
    <n v="32"/>
    <s v="CITY OF EDGEWOOD"/>
    <n v="4904"/>
    <s v="PIERCE"/>
    <s v="Local"/>
    <n v="6977"/>
    <s v="C"/>
    <s v="Registration and financial affairs"/>
    <s v="Candidate"/>
    <s v="Candidate"/>
    <m/>
    <m/>
    <m/>
    <s v="R"/>
    <x v="1"/>
    <n v="43046"/>
    <s v="mini"/>
    <b v="1"/>
    <m/>
    <m/>
    <s v="Not in primary"/>
    <s v="Won in general"/>
    <m/>
    <m/>
    <m/>
    <m/>
    <m/>
    <m/>
    <m/>
    <m/>
    <m/>
    <s v="3725 108TH AVE E"/>
    <s v="EDGEWOOD"/>
    <s v="WA"/>
    <n v="98372"/>
    <s v="253-722-3608"/>
    <m/>
    <m/>
    <m/>
    <m/>
    <m/>
    <m/>
    <m/>
    <m/>
    <s v="https://web.pdc.wa.gov/rptimg/default.aspx?docid=4655376"/>
    <n v="17728"/>
    <n v="3022"/>
    <n v="3338"/>
    <m/>
    <m/>
    <s v="STEPHANIE SHOOK"/>
    <s v="candidate"/>
    <m/>
    <n v="43597.956759259258"/>
  </r>
  <r>
    <s v="ca-2017-2934"/>
    <s v="KROUS  347"/>
    <s v="CA"/>
    <n v="42862"/>
    <m/>
    <m/>
    <m/>
    <m/>
    <n v="42862"/>
    <x v="10"/>
    <s v="Candidate registered"/>
    <s v="Steven M. Krouse (STEVEN KROUSE)"/>
    <m/>
    <s v="87 DUTCH FLAT ROAD"/>
    <s v="POMEROY"/>
    <s v="GARFIELD"/>
    <s v="WA"/>
    <n v="99347"/>
    <s v="Steve-krouse-123@q.com"/>
    <s v="steve-krouse-123@q.com"/>
    <s v="509-843-1432"/>
    <s v="COUNTY SHERIFF"/>
    <n v="27"/>
    <s v="GARFIELD CO"/>
    <n v="3320"/>
    <s v="GARFIELD"/>
    <s v="Local"/>
    <n v="1550"/>
    <s v="C"/>
    <s v="Registration and financial affairs"/>
    <s v="Candidate"/>
    <s v="Candidate"/>
    <m/>
    <m/>
    <m/>
    <s v="R"/>
    <x v="1"/>
    <n v="43046"/>
    <s v="mini"/>
    <b v="1"/>
    <m/>
    <m/>
    <s v="Qualified for general"/>
    <s v="Lost in general"/>
    <m/>
    <m/>
    <m/>
    <m/>
    <m/>
    <m/>
    <m/>
    <m/>
    <m/>
    <s v="87 DUTCH FLAT ROAD"/>
    <s v="POMEROY"/>
    <s v="WA"/>
    <n v="99347"/>
    <s v="509-843-1432"/>
    <m/>
    <m/>
    <m/>
    <m/>
    <m/>
    <m/>
    <m/>
    <m/>
    <s v="https://web.pdc.wa.gov/rptimg/default.aspx?docid=4647318"/>
    <n v="10837"/>
    <n v="743"/>
    <n v="2934"/>
    <m/>
    <m/>
    <s v="STEVEN KROUSE"/>
    <s v="candidate"/>
    <m/>
    <n v="43597.950358796297"/>
  </r>
  <r>
    <s v="ca-2017-2623"/>
    <s v="MAYCJ  504"/>
    <s v="CA"/>
    <n v="42855"/>
    <m/>
    <m/>
    <m/>
    <s v="Electronic"/>
    <n v="42855"/>
    <x v="10"/>
    <s v="Candidate registered"/>
    <s v="Jacquelin Maycumber (JACQUELIN MAYCUMBER)"/>
    <m/>
    <s v="127 N WYNNE ST"/>
    <s v="COLVILLE"/>
    <s v="OKANOGAN"/>
    <s v="WA"/>
    <n v="99114"/>
    <s v="oswin@plix.com"/>
    <s v="jacquelina1@hotmail.com"/>
    <s v="509-690-2754"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R"/>
    <x v="1"/>
    <n v="43046"/>
    <s v="full"/>
    <b v="1"/>
    <m/>
    <m/>
    <s v="Qualified for general"/>
    <s v="Won in general"/>
    <s v="Incumbent"/>
    <m/>
    <m/>
    <m/>
    <m/>
    <m/>
    <m/>
    <m/>
    <m/>
    <s v="127 N WYNNE ST"/>
    <s v="COLVILLE"/>
    <s v="WA"/>
    <n v="99114"/>
    <m/>
    <n v="90929.7"/>
    <n v="0"/>
    <n v="78023.69"/>
    <n v="0"/>
    <n v="0"/>
    <n v="0"/>
    <n v="8494.18"/>
    <n v="0"/>
    <s v="https://web.pdc.wa.gov/rptimg/default.aspx?docid=4644668"/>
    <n v="12320"/>
    <n v="707"/>
    <n v="2623"/>
    <n v="4614"/>
    <n v="7"/>
    <s v="STEVE OSWIN"/>
    <s v="candidate"/>
    <m/>
    <n v="44149.016875000001"/>
  </r>
  <r>
    <s v="ca-2017-2130"/>
    <s v="RICHL  168"/>
    <s v="CA"/>
    <n v="42845"/>
    <m/>
    <m/>
    <m/>
    <m/>
    <n v="42845"/>
    <x v="10"/>
    <s v="Candidate withdrew"/>
    <s v="RICH LEE W (LEE RICH)"/>
    <m/>
    <s v="703 S. 116TH STREET"/>
    <s v="BURIEN"/>
    <s v="KING"/>
    <s v="WA"/>
    <n v="98168"/>
    <s v="lr11@twc.com"/>
    <s v="lr11@twc.com"/>
    <s v="859-803-3649"/>
    <s v="CITY COUNCIL MEMBER"/>
    <n v="32"/>
    <s v="CITY OF BURIEN"/>
    <n v="4713"/>
    <s v="KING"/>
    <s v="Local"/>
    <n v="26813"/>
    <s v="C"/>
    <s v="Registration and financial affairs"/>
    <s v="Candidate"/>
    <s v="Candidate"/>
    <m/>
    <m/>
    <m/>
    <s v="R"/>
    <x v="1"/>
    <n v="43046"/>
    <s v="mini"/>
    <b v="1"/>
    <m/>
    <m/>
    <s v="Not in primary"/>
    <m/>
    <m/>
    <m/>
    <m/>
    <m/>
    <m/>
    <m/>
    <m/>
    <m/>
    <m/>
    <s v="703 S. 116TH STREET"/>
    <s v="BURIEN"/>
    <s v="WA"/>
    <n v="98168"/>
    <s v="859-803-3649"/>
    <m/>
    <m/>
    <m/>
    <m/>
    <m/>
    <m/>
    <m/>
    <m/>
    <s v="https://web.pdc.wa.gov/rptimg/default.aspx?docid=4643262"/>
    <n v="16232"/>
    <n v="1920"/>
    <n v="2130"/>
    <m/>
    <m/>
    <s v="LEE RICH"/>
    <s v="candidate"/>
    <m/>
    <n v="43597.937673611108"/>
  </r>
  <r>
    <s v="ca-2017-3577"/>
    <s v="ESTLJ  403"/>
    <s v="CA"/>
    <n v="42813"/>
    <m/>
    <m/>
    <m/>
    <m/>
    <n v="42813"/>
    <x v="10"/>
    <s v="Candidate registered"/>
    <s v="Jenny L. Rynearson (JENNY ESTLUND)"/>
    <m/>
    <s v="2563 GRANDVIEW DRIVE"/>
    <s v="CLARKSTON"/>
    <s v="ASOTIN"/>
    <s v="WA"/>
    <n v="99403"/>
    <s v="justmine39@gmail.com"/>
    <s v="justmine39@gmail.com"/>
    <s v="509-780-8195"/>
    <s v="COUNTY ASSESSOR"/>
    <n v="21"/>
    <s v="ASOTIN CO"/>
    <n v="3029"/>
    <s v="ASOTIN"/>
    <s v="Local"/>
    <n v="14249"/>
    <s v="C"/>
    <s v="Registration and financial affairs"/>
    <s v="Candidate"/>
    <s v="Candidate"/>
    <m/>
    <m/>
    <m/>
    <s v="R"/>
    <x v="1"/>
    <n v="43046"/>
    <s v="mini"/>
    <b v="1"/>
    <m/>
    <m/>
    <s v="Not in primary"/>
    <s v="Unopposed in general"/>
    <m/>
    <m/>
    <m/>
    <m/>
    <m/>
    <m/>
    <m/>
    <m/>
    <m/>
    <s v="2563 GRANDVIEW DRIVE"/>
    <s v="CLARKSTON"/>
    <s v="WA"/>
    <n v="99403"/>
    <s v="509-780-8195"/>
    <m/>
    <m/>
    <m/>
    <m/>
    <m/>
    <m/>
    <m/>
    <m/>
    <s v="https://web.pdc.wa.gov/rptimg/default.aspx?docid=4632891"/>
    <n v="5808"/>
    <n v="697"/>
    <n v="3577"/>
    <m/>
    <m/>
    <s v="JENNY ESTLUND"/>
    <s v="candidate"/>
    <m/>
    <n v="43597.960486111115"/>
  </r>
  <r>
    <s v="ca-2014-7374"/>
    <s v="DANOG  837"/>
    <s v="CA"/>
    <n v="41788"/>
    <m/>
    <m/>
    <m/>
    <s v="Electronic"/>
    <n v="41788"/>
    <x v="9"/>
    <s v="Candidate registered"/>
    <s v="Garth Dano (GARTH DANO)"/>
    <m/>
    <s v="PO BOX 2149"/>
    <s v="MOSES LAKE"/>
    <s v="GRANT"/>
    <s v="WA"/>
    <n v="98837"/>
    <s v="garth@dano4prosecutor.com"/>
    <s v="garth@dano4prosecutor.com"/>
    <s v="509-764-8426"/>
    <s v="COUNTY PROSECUTOR"/>
    <n v="26"/>
    <s v="GRANT CO"/>
    <n v="3340"/>
    <s v="GRANT"/>
    <s v="Local"/>
    <n v="37035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100 E BROADWAY AVE."/>
    <s v="MOSES LAKE"/>
    <s v="WA"/>
    <n v="98837"/>
    <s v="509-764-8426"/>
    <n v="89392.39"/>
    <n v="0"/>
    <n v="88860.07"/>
    <n v="0"/>
    <n v="0"/>
    <n v="0"/>
    <m/>
    <m/>
    <s v="https://web.pdc.wa.gov/rptimg/default.aspx?docid=3841621"/>
    <n v="4597"/>
    <n v="288"/>
    <n v="7374"/>
    <n v="7710"/>
    <m/>
    <s v="GERI HINKLE"/>
    <s v="candidate"/>
    <m/>
    <n v="44149.130682870367"/>
  </r>
  <r>
    <s v="ca-2014-7348"/>
    <s v="DIXOJ  347"/>
    <s v="CA"/>
    <n v="41787"/>
    <m/>
    <m/>
    <m/>
    <m/>
    <n v="41787"/>
    <x v="9"/>
    <s v="Candidate registered"/>
    <s v="Justin E. Dixon (JUSTIN DIXON)"/>
    <m/>
    <s v="229 ELM ST"/>
    <s v="POMEROY"/>
    <s v="GARFIELD"/>
    <s v="WA"/>
    <n v="99347"/>
    <s v="dixon2506@msn.com"/>
    <s v="dixon2506@msn.com"/>
    <s v="509-843-6134"/>
    <s v="COUNTY COMMISSIONER"/>
    <n v="23"/>
    <s v="GARFIELD CO"/>
    <n v="3320"/>
    <s v="GARFIELD"/>
    <s v="Local"/>
    <n v="1560"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Won in general"/>
    <m/>
    <m/>
    <m/>
    <m/>
    <m/>
    <m/>
    <m/>
    <m/>
    <m/>
    <s v="229 ELM ST"/>
    <s v="POMEROY"/>
    <s v="WA"/>
    <n v="99347"/>
    <s v="509-843-6134"/>
    <m/>
    <m/>
    <m/>
    <m/>
    <m/>
    <m/>
    <m/>
    <m/>
    <s v="https://web.pdc.wa.gov/rptimg/default.aspx?docid=3841692"/>
    <n v="5076"/>
    <n v="749"/>
    <n v="7348"/>
    <m/>
    <m/>
    <s v="JUSTIN DIXON"/>
    <s v="candidate"/>
    <m/>
    <n v="43598.002893518518"/>
  </r>
  <r>
    <s v="ca-2012-10148"/>
    <s v="BUYSV  264"/>
    <s v="CA"/>
    <n v="40662"/>
    <m/>
    <m/>
    <m/>
    <s v="Electronic"/>
    <n v="40662"/>
    <x v="13"/>
    <s v="Candidate registered"/>
    <s v="Vincent Buys (VINCENT BUYS)"/>
    <m/>
    <s v="PO BOX 25"/>
    <s v="LYNDEN"/>
    <s v="WHATCOM"/>
    <s v="WA"/>
    <n v="98264"/>
    <s v="VINCENT@VINCENTBUYS.COM"/>
    <s v="vincent@vincentbuys.com"/>
    <s v="(360)389-2101"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Incumbent"/>
    <m/>
    <m/>
    <m/>
    <m/>
    <m/>
    <m/>
    <m/>
    <m/>
    <s v="1018 GROVER ST"/>
    <s v="LYNDEN"/>
    <s v="WA"/>
    <n v="98264"/>
    <s v="(360)927-9892"/>
    <n v="77986.16"/>
    <n v="1453.83"/>
    <n v="69821.05"/>
    <n v="0"/>
    <n v="0"/>
    <n v="0"/>
    <n v="694.85"/>
    <n v="0"/>
    <s v="https://web.pdc.wa.gov/rptimg/default.aspx?filerid_election_year=BUYSV%20%20264%3A%7C%3A2012"/>
    <n v="2523"/>
    <n v="243"/>
    <n v="10148"/>
    <n v="9788"/>
    <n v="42"/>
    <s v="CARY URBAN"/>
    <s v="candidate"/>
    <m/>
    <n v="44149.204085648147"/>
  </r>
  <r>
    <s v="ca-2016-4204"/>
    <s v="JOHNK  344"/>
    <s v="CA"/>
    <n v="42522"/>
    <m/>
    <m/>
    <m/>
    <m/>
    <n v="42522"/>
    <x v="8"/>
    <s v="Candidate registered"/>
    <s v="Kenneth R Johnson (KENNETH JOHNSON)"/>
    <m/>
    <s v="20 S BROADWAY"/>
    <s v="OTHELLO"/>
    <s v="ADAMS"/>
    <s v="WA"/>
    <n v="99344"/>
    <s v="kjohn423@gmail.com"/>
    <s v="kjohn423@gmail.com"/>
    <s v="509-750-2046"/>
    <s v="COUNTY COMMISSIONER"/>
    <n v="23"/>
    <s v="ADAMS CO"/>
    <n v="3002"/>
    <s v="ADAMS"/>
    <s v="Local"/>
    <n v="6201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Lost in general"/>
    <m/>
    <m/>
    <m/>
    <m/>
    <m/>
    <m/>
    <m/>
    <m/>
    <m/>
    <s v="20 S BROADWAY"/>
    <s v="OTHELLO"/>
    <s v="WA"/>
    <n v="99344"/>
    <m/>
    <m/>
    <m/>
    <m/>
    <m/>
    <m/>
    <m/>
    <m/>
    <m/>
    <s v="https://web.pdc.wa.gov/rptimg/default.aspx?docid=4587055"/>
    <n v="9712"/>
    <n v="3779"/>
    <n v="4204"/>
    <m/>
    <m/>
    <s v="RENEE JAHNS"/>
    <s v="candidate"/>
    <m/>
    <n v="43597.966863425929"/>
  </r>
  <r>
    <s v="ca-2016-4527"/>
    <s v="WIRTM  041"/>
    <s v="CA"/>
    <n v="42505"/>
    <m/>
    <m/>
    <m/>
    <s v="Electronic"/>
    <n v="42505"/>
    <x v="8"/>
    <s v="Candidate registered"/>
    <s v="WIRTH MINDIE L (MINDIE WIRTH)"/>
    <m/>
    <s v="PO BOX 1102"/>
    <s v="BOTHELL"/>
    <s v="KING"/>
    <s v="WA"/>
    <n v="98041"/>
    <s v="MINDIE@WIRTHTHEVOTE.COM"/>
    <s v="midie@wirththevote.com"/>
    <s v="206-579-4532"/>
    <s v="STATE SENATOR"/>
    <n v="12"/>
    <s v="LEG DISTRICT 01 - SENATE"/>
    <n v="4730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Open seat"/>
    <m/>
    <m/>
    <m/>
    <m/>
    <m/>
    <m/>
    <m/>
    <m/>
    <s v="19612 26TH DR SE"/>
    <s v="BOTHELL"/>
    <s v="WA"/>
    <n v="98012"/>
    <s v="425-487-0284"/>
    <n v="112942.24"/>
    <n v="0"/>
    <n v="114877.84"/>
    <n v="0"/>
    <n v="0"/>
    <n v="0"/>
    <m/>
    <m/>
    <s v="https://web.pdc.wa.gov/rptimg/default.aspx?docid=4582768"/>
    <n v="21526"/>
    <n v="3995"/>
    <n v="4527"/>
    <n v="6362"/>
    <n v="1"/>
    <s v="TERESA KELSON"/>
    <s v="candidate"/>
    <m/>
    <n v="44149.086087962962"/>
  </r>
  <r>
    <s v="ca-2016-4701"/>
    <s v="APPLM  006"/>
    <s v="CA"/>
    <n v="42523"/>
    <m/>
    <m/>
    <m/>
    <s v="Electronic"/>
    <n v="42523"/>
    <x v="8"/>
    <s v="Candidate registered"/>
    <s v="Michael Appleby (MICHAEL APPLEBY)"/>
    <m/>
    <s v="422 98TH AVE. NE"/>
    <s v="BELLEVUE"/>
    <s v="KING"/>
    <s v="WA"/>
    <n v="98004"/>
    <s v="SCOTT.STINSON@VOTEAPPLEBY.COM"/>
    <s v="michael@voteappleby.com"/>
    <s v="425-442-7569"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422 98TH AVE. NE"/>
    <s v="BELLEVUE"/>
    <s v="WA"/>
    <n v="98004"/>
    <m/>
    <n v="59358.96"/>
    <n v="0"/>
    <n v="18903.97"/>
    <n v="14000"/>
    <n v="0"/>
    <n v="0"/>
    <m/>
    <m/>
    <s v="https://web.pdc.wa.gov/rptimg/default.aspx?docid=4579488"/>
    <n v="597"/>
    <n v="551"/>
    <n v="4701"/>
    <n v="5268"/>
    <n v="41"/>
    <s v="SCOTT STINSON"/>
    <s v="candidate"/>
    <m/>
    <n v="44149.039363425924"/>
  </r>
  <r>
    <s v="ca-2016-4670"/>
    <s v="SCHRR  087"/>
    <s v="CA"/>
    <n v="42523"/>
    <m/>
    <m/>
    <m/>
    <s v="Electronic"/>
    <n v="42523"/>
    <x v="8"/>
    <s v="Candidate deceased"/>
    <s v="SCHROCK RICHARD T (RICHARD SCHROCK)"/>
    <m/>
    <s v="300 QUEEN ANNE AVE N 378"/>
    <s v="SEATTLE"/>
    <m/>
    <s v="WA"/>
    <n v="98109"/>
    <s v="GRAVERY@HOTMAIL.COM"/>
    <s v="dickschrock@gmail.com"/>
    <s v="425-745-9380"/>
    <s v="INSURANCE COMMISSIONER"/>
    <n v="8"/>
    <s v="State of Washington"/>
    <n v="1000"/>
    <m/>
    <s v="Statewid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300 QUEEN ANNE AVE N 378"/>
    <s v="SEATTLE"/>
    <s v="WA"/>
    <n v="98109"/>
    <s v="206-286-1498"/>
    <n v="1229.25"/>
    <n v="1216.28"/>
    <n v="1349.25"/>
    <n v="2500"/>
    <n v="0"/>
    <n v="0"/>
    <m/>
    <m/>
    <s v="https://web.pdc.wa.gov/rptimg/default.aspx?docid=4576819"/>
    <n v="17505"/>
    <n v="4099"/>
    <n v="4670"/>
    <n v="6064"/>
    <m/>
    <s v="GLENN AVERY"/>
    <s v="candidate"/>
    <m/>
    <n v="44149.073148148149"/>
  </r>
  <r>
    <s v="ca-2016-4562"/>
    <s v="BARRR  347"/>
    <s v="CA"/>
    <n v="42509"/>
    <m/>
    <m/>
    <m/>
    <m/>
    <n v="42509"/>
    <x v="8"/>
    <s v="Candidate registered"/>
    <s v="BARR RAYMOND C (RAYMOND  BARR)"/>
    <m/>
    <s v="POB 528"/>
    <s v="POMEROY"/>
    <s v="GARFIELD"/>
    <s v="WA"/>
    <n v="99347"/>
    <s v="claybarr@live.com"/>
    <s v="claybarr@live.com"/>
    <s v="509-843-3369"/>
    <s v="COUNTY COMMISSIONER"/>
    <n v="23"/>
    <s v="GARFIELD CO"/>
    <n v="3320"/>
    <s v="GARFIELD"/>
    <s v="Local"/>
    <n v="1543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Lost in general"/>
    <m/>
    <m/>
    <m/>
    <m/>
    <m/>
    <m/>
    <m/>
    <m/>
    <m/>
    <s v="POB 186"/>
    <s v="POMEROY"/>
    <s v="WA"/>
    <n v="99347"/>
    <s v="509-843-1464"/>
    <m/>
    <m/>
    <m/>
    <m/>
    <m/>
    <m/>
    <m/>
    <m/>
    <s v="https://web.pdc.wa.gov/rptimg/default.aspx?docid=4573077"/>
    <n v="1112"/>
    <n v="4020"/>
    <n v="4562"/>
    <m/>
    <m/>
    <s v="LAURA DIXON"/>
    <s v="candidate"/>
    <m/>
    <n v="43597.972951388889"/>
  </r>
  <r>
    <s v="ca-2016-4132"/>
    <s v="LANNT  648"/>
    <s v="CA"/>
    <n v="42500"/>
    <m/>
    <m/>
    <m/>
    <m/>
    <n v="42500"/>
    <x v="8"/>
    <s v="Candidate registered"/>
    <s v="THOMAS W LANNEN (THOMAS LANNEN)"/>
    <m/>
    <s v="PO BOX 816"/>
    <s v="STEVENSON"/>
    <s v="SKAMANIA"/>
    <s v="WA"/>
    <n v="98648"/>
    <s v="Lannen4Skamania@Gmail.com"/>
    <s v="lannen4skamania@gmail.com"/>
    <s v="509-460-3917"/>
    <s v="COUNTY COMMISSIONER"/>
    <n v="23"/>
    <s v="SKAMANIA CO"/>
    <n v="4093"/>
    <s v="SKAMANIA"/>
    <s v="Local"/>
    <n v="7146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Won in general"/>
    <m/>
    <m/>
    <m/>
    <m/>
    <m/>
    <m/>
    <m/>
    <m/>
    <m/>
    <s v="PO BOX 816"/>
    <s v="STEVENSON"/>
    <s v="WA"/>
    <n v="98648"/>
    <s v="509-427-5526"/>
    <m/>
    <m/>
    <m/>
    <m/>
    <m/>
    <m/>
    <m/>
    <m/>
    <s v="https://web.pdc.wa.gov/rptimg/default.aspx?docid=4571722"/>
    <n v="11092"/>
    <n v="3736"/>
    <n v="4132"/>
    <m/>
    <m/>
    <s v="SOFIA LANNEN"/>
    <s v="candidate"/>
    <m/>
    <n v="43597.965694444443"/>
  </r>
  <r>
    <s v="ca-2016-4220"/>
    <s v="IRWIM  022"/>
    <s v="CA"/>
    <n v="42495"/>
    <m/>
    <m/>
    <m/>
    <s v="Electronic"/>
    <n v="42495"/>
    <x v="8"/>
    <s v="Candidate registered"/>
    <s v="Morgan Thomas Lewis Irwin (MORGAN IRWIN)"/>
    <m/>
    <s v="1002 BAYSINGER PL"/>
    <s v="ENUMCLAW"/>
    <s v="KING"/>
    <s v="WA"/>
    <n v="98022"/>
    <s v="morgancougwsu@hotmail.com"/>
    <s v="morgancougwsu@hotmail.com"/>
    <s v="509-339-3363"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1002 BAYSINGER PL"/>
    <s v="ENUMCLAW"/>
    <s v="WA"/>
    <n v="98022"/>
    <s v="509-339-3363"/>
    <n v="15468.94"/>
    <n v="0"/>
    <n v="13732.64"/>
    <n v="0"/>
    <n v="0"/>
    <n v="0"/>
    <m/>
    <m/>
    <s v="https://web.pdc.wa.gov/rptimg/default.aspx?docid=4569248"/>
    <n v="9322"/>
    <n v="968"/>
    <n v="4220"/>
    <n v="5657"/>
    <n v="31"/>
    <s v="MORGAN IRWIN"/>
    <s v="candidate"/>
    <m/>
    <n v="44149.057824074072"/>
  </r>
  <r>
    <s v="ca-2016-4596"/>
    <s v="RYGAG  382"/>
    <s v="CA"/>
    <n v="42483"/>
    <m/>
    <m/>
    <m/>
    <s v="Electronic"/>
    <n v="42483"/>
    <x v="8"/>
    <s v="Candidate registered"/>
    <s v="RYGAARD GABRIEL M (GABE RYGAARD)"/>
    <m/>
    <s v="P.O. BOX 631"/>
    <s v="SEQUIM"/>
    <s v="CLALLAM"/>
    <s v="WA"/>
    <n v="98382"/>
    <s v="GABE@RYGAARDFORCOMMISSIONER.COM"/>
    <s v="gabe@rygaardforcommissioner.com"/>
    <s v="360-417-8022"/>
    <s v="COUNTY COMMISSIONER"/>
    <n v="23"/>
    <s v="CLALLAM CO"/>
    <n v="3133"/>
    <s v="CLALLAM"/>
    <s v="Local"/>
    <n v="47875"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1154 MONROE RD."/>
    <s v="PORT ANGELES"/>
    <s v="WA"/>
    <n v="98362"/>
    <s v="360-417-8022"/>
    <n v="1567.63"/>
    <n v="0"/>
    <n v="13192.98"/>
    <n v="11890"/>
    <n v="0"/>
    <n v="0"/>
    <m/>
    <m/>
    <s v="https://web.pdc.wa.gov/rptimg/default.aspx?docid=4567392"/>
    <n v="17061"/>
    <n v="4047"/>
    <n v="4596"/>
    <n v="6045"/>
    <m/>
    <s v="KATY RYGAARD"/>
    <s v="candidate"/>
    <m/>
    <n v="44149.072500000002"/>
  </r>
  <r>
    <s v="ca-2016-4656"/>
    <s v="OSIAL  941"/>
    <s v="CA"/>
    <n v="42479"/>
    <m/>
    <m/>
    <m/>
    <s v="Electronic"/>
    <n v="42479"/>
    <x v="8"/>
    <s v="Candidate registered"/>
    <s v="Laura E Osiadacz (LAURA OSIADACZ)"/>
    <m/>
    <s v="PO BOX 741"/>
    <s v="ROSLYN"/>
    <s v="KITTITAS"/>
    <s v="WA"/>
    <n v="98941"/>
    <s v="Heritageconciergeservices@gmail.com"/>
    <s v="heritageconciergeservices@gmail.com"/>
    <s v="509-304-5051"/>
    <s v="COUNTY COMMISSIONER"/>
    <n v="23"/>
    <s v="KITTITAS CO"/>
    <n v="3559"/>
    <s v="KITTITAS"/>
    <s v="Local"/>
    <n v="22299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PO BOX 741"/>
    <s v="ROSLYN"/>
    <s v="WA"/>
    <n v="98941"/>
    <s v="509-304-4251"/>
    <n v="16799.75"/>
    <n v="0"/>
    <n v="15513.49"/>
    <n v="0"/>
    <n v="0"/>
    <n v="0"/>
    <m/>
    <m/>
    <s v="https://web.pdc.wa.gov/rptimg/default.aspx?docid=4566965"/>
    <n v="14563"/>
    <n v="4090"/>
    <n v="4656"/>
    <n v="5906"/>
    <m/>
    <s v="RICKIE MCINTYRE"/>
    <s v="candidate"/>
    <m/>
    <n v="44149.067407407405"/>
  </r>
  <r>
    <s v="ca-2016-4276"/>
    <s v="THANN  012"/>
    <s v="CA"/>
    <n v="42480"/>
    <m/>
    <m/>
    <m/>
    <s v="Electronic"/>
    <n v="42480"/>
    <x v="8"/>
    <s v="Candidate registered"/>
    <s v="THANNISCH NEIL L (NEIL THANNISCH)"/>
    <m/>
    <s v="20611 BOTHELL-EVERETT HWY #E136"/>
    <s v="BOTHELL"/>
    <s v="KING"/>
    <s v="WA"/>
    <n v="98012"/>
    <s v="info@restorethehouse.com"/>
    <s v="neil@restorethehouse.com"/>
    <s v="425-501-8466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10511 - 212TH ST SE"/>
    <s v="SNOHOMISH"/>
    <s v="WA"/>
    <n v="98296"/>
    <s v="360-668-1152"/>
    <n v="3451"/>
    <n v="0"/>
    <n v="2111.39"/>
    <n v="1000"/>
    <n v="0"/>
    <n v="0"/>
    <m/>
    <m/>
    <s v="https://web.pdc.wa.gov/rptimg/default.aspx?docid=4567040"/>
    <n v="19481"/>
    <n v="3828"/>
    <n v="4276"/>
    <n v="6171"/>
    <n v="1"/>
    <s v="ALICE THANNISCH"/>
    <s v="candidate"/>
    <m/>
    <n v="44149.077037037037"/>
  </r>
  <r>
    <s v="ca-2016-4583"/>
    <s v="QUIRE  682"/>
    <s v="CA"/>
    <n v="42439"/>
    <m/>
    <m/>
    <m/>
    <s v="Electronic"/>
    <n v="42439"/>
    <x v="8"/>
    <s v="Candidate registered"/>
    <s v="Eileen Quiring O'Brien (EILEEN QUIRING)"/>
    <m/>
    <s v="3807 NE 127TH CIRCLE"/>
    <s v="VANCOUVER"/>
    <s v="CLARK"/>
    <s v="WA"/>
    <n v="98686"/>
    <s v="DANIELCWEAVER@Q.COM"/>
    <s v="eileen2q@hotmail.com"/>
    <s v="360-606-0151"/>
    <s v="COUNTY COUNCIL MEMBER"/>
    <n v="25"/>
    <s v="CLARK CO"/>
    <n v="3147"/>
    <s v="CLARK"/>
    <s v="Local"/>
    <n v="251145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3807 NE 127TH CIR"/>
    <s v="VANCOUVER"/>
    <s v="WA"/>
    <n v="98686"/>
    <m/>
    <n v="42384.35"/>
    <n v="0"/>
    <n v="41310.239999999998"/>
    <n v="-1276.3399999999999"/>
    <n v="0"/>
    <n v="0"/>
    <n v="3426.66"/>
    <n v="0"/>
    <s v="https://web.pdc.wa.gov/rptimg/default.aspx?filerid_election_year=QUIRE%20%20682%3A%7C%3A2016"/>
    <n v="15900"/>
    <n v="906"/>
    <n v="4583"/>
    <n v="5995"/>
    <m/>
    <s v="DANIEL C WEAVER"/>
    <s v="candidate"/>
    <m/>
    <n v="44149.070659722223"/>
  </r>
  <r>
    <s v="ca-2016-4524"/>
    <s v="WILSL2 682"/>
    <s v="CA"/>
    <n v="42407"/>
    <m/>
    <m/>
    <m/>
    <s v="Electronic"/>
    <n v="42407"/>
    <x v="8"/>
    <s v="Candidate registered"/>
    <s v="Lynda D Wilson (LYNDA WILSON)"/>
    <m/>
    <s v="PO BOX 820568"/>
    <s v="VANCOUVER"/>
    <s v="CLARK"/>
    <s v="WA"/>
    <n v="98682"/>
    <s v="LYNDA@ELECTLYNDAWILSON.COM"/>
    <s v="lynda@electlyndawilson.com"/>
    <s v="360-608-4519"/>
    <s v="STATE SENATOR"/>
    <n v="12"/>
    <s v="LEG DISTRICT 17 - SENATE"/>
    <n v="4746"/>
    <s v="CLARK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Open seat"/>
    <m/>
    <m/>
    <m/>
    <m/>
    <m/>
    <m/>
    <m/>
    <m/>
    <s v="20236 WHITE ROCK LOOP SW"/>
    <s v="CENTRALIA"/>
    <s v="WA"/>
    <n v="98531"/>
    <s v="253-961-4160"/>
    <n v="565149.19999999995"/>
    <n v="0"/>
    <n v="547723.46"/>
    <n v="0"/>
    <n v="0"/>
    <n v="0"/>
    <n v="345276.83"/>
    <n v="557311.76"/>
    <s v="https://web.pdc.wa.gov/rptimg/default.aspx?filerid_election_year=WILSL2%20682%3A%7C%3A2016"/>
    <n v="21508"/>
    <n v="26343"/>
    <n v="4524"/>
    <n v="6359"/>
    <n v="17"/>
    <s v="BRIAN HARDTKE"/>
    <s v="candidate"/>
    <m/>
    <n v="44149.0858912037"/>
  </r>
  <r>
    <s v="ca-2016-4156"/>
    <s v="KOCHL  003"/>
    <s v="CA"/>
    <n v="42121"/>
    <m/>
    <m/>
    <m/>
    <s v="Electronic"/>
    <n v="42121"/>
    <x v="8"/>
    <s v="Candidate registered"/>
    <s v="Linda Kochmar (LINDA KOCHMAR)"/>
    <m/>
    <s v="PO BOX 3676"/>
    <s v="FEDERAL WAY"/>
    <s v="KING"/>
    <s v="WA"/>
    <n v="98063"/>
    <s v="LKOCHMAR1@AOL.COM"/>
    <s v="lkochmar1@aol.com"/>
    <s v="253-839-7419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Incumbent"/>
    <m/>
    <m/>
    <m/>
    <m/>
    <m/>
    <m/>
    <m/>
    <m/>
    <s v="PO BOX 1283"/>
    <s v="PUYALLUP"/>
    <s v="WA"/>
    <n v="98371"/>
    <s v="253-988-2455"/>
    <n v="305249.73"/>
    <n v="121.85"/>
    <n v="298473.15999999997"/>
    <n v="-855.73"/>
    <n v="0"/>
    <n v="0"/>
    <n v="86363.28"/>
    <n v="220490.43"/>
    <s v="https://web.pdc.wa.gov/rptimg/default.aspx?filerid_election_year=KOCHL%20%20003%3A%7C%3A2016"/>
    <n v="10611"/>
    <n v="507"/>
    <n v="4156"/>
    <n v="5726"/>
    <n v="30"/>
    <s v="TOM PERRY"/>
    <s v="candidate"/>
    <m/>
    <n v="44149.061018518521"/>
  </r>
  <r>
    <s v="ca-2016-4153"/>
    <s v="KOSTJ  270"/>
    <s v="CA"/>
    <n v="42415"/>
    <m/>
    <m/>
    <m/>
    <s v="Electronic"/>
    <n v="42415"/>
    <x v="8"/>
    <s v="Candidate registered"/>
    <s v="KOSTER JOHN M (JOHN KOSTER)"/>
    <m/>
    <s v="11014 19TH AVENUE SE, STE. 8 #303"/>
    <s v="EVERETT"/>
    <s v="SNOHOMISH"/>
    <s v="WA"/>
    <n v="98208"/>
    <s v="ABBY_BURLINGAME@YAHOO.COM"/>
    <s v="abby_burlingame@yahoo.com"/>
    <s v="360-981-1338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Open seat"/>
    <m/>
    <m/>
    <m/>
    <m/>
    <m/>
    <m/>
    <m/>
    <m/>
    <s v="5111 LERCH RD."/>
    <s v="SNOHOMISH"/>
    <s v="WA"/>
    <n v="98290"/>
    <s v="360-981-1338"/>
    <n v="99935.33"/>
    <n v="0"/>
    <n v="102567.22"/>
    <n v="0"/>
    <n v="0"/>
    <n v="0"/>
    <m/>
    <m/>
    <s v="https://web.pdc.wa.gov/rptimg/default.aspx?docid=4549239"/>
    <n v="10637"/>
    <n v="3749"/>
    <n v="4153"/>
    <n v="5727"/>
    <n v="39"/>
    <s v="ABBY BURLINGAME"/>
    <s v="candidate"/>
    <m/>
    <n v="44149.061122685183"/>
  </r>
  <r>
    <s v="ca-2016-4431"/>
    <s v="CRAIC  661"/>
    <s v="CA"/>
    <n v="42383"/>
    <m/>
    <m/>
    <m/>
    <s v="Electronic"/>
    <n v="42383"/>
    <x v="8"/>
    <s v="Candidate registered"/>
    <s v="CRAIN CAROLYN I (CAROLYN CRAIN)"/>
    <m/>
    <s v="5917 NE 47TH"/>
    <s v="VANCOUVER"/>
    <s v="CLARK"/>
    <s v="WA"/>
    <n v="98661"/>
    <s v="voteCarolynCrain@comcast.net"/>
    <s v="hazel_x2@comcast.net"/>
    <s v="503-984-5659"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7308 NE 51ST STREET"/>
    <s v="VANCOUVER"/>
    <s v="WA"/>
    <n v="98662"/>
    <m/>
    <n v="7626.29"/>
    <n v="0"/>
    <n v="6917.82"/>
    <n v="0"/>
    <n v="0"/>
    <n v="0"/>
    <m/>
    <m/>
    <s v="https://web.pdc.wa.gov/rptimg/default.aspx?filerid_election_year=CRAIC%20%20661%3A%7C%3A2016"/>
    <n v="4351"/>
    <n v="3930"/>
    <n v="4431"/>
    <n v="5437"/>
    <n v="49"/>
    <s v="PENNY ROSS"/>
    <s v="candidate"/>
    <m/>
    <n v="44149.046990740739"/>
  </r>
  <r>
    <s v="ca-2022-93067"/>
    <s v="SCHMJ  111"/>
    <s v="CA"/>
    <n v="44203"/>
    <n v="44697"/>
    <m/>
    <m/>
    <s v="Electronic"/>
    <n v="44203"/>
    <x v="6"/>
    <s v="Candidate declared"/>
    <s v="Joe Schmick (JOE SCHMICK)"/>
    <m/>
    <s v="PO BOX 620"/>
    <s v="COLFAX"/>
    <s v="WHITMAN"/>
    <s v="WA"/>
    <n v="99111"/>
    <s v="people4schmick@gmail.com"/>
    <s v="people4schmick@gmail.com"/>
    <s v="509-879-2078"/>
    <s v="STATE REPRESENTATIVE"/>
    <n v="13"/>
    <s v="LEG DISTRICT 09 - HOUSE"/>
    <n v="4795"/>
    <s v="WHITMAN"/>
    <s v="Legislative"/>
    <n v="97961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PO BOX 620"/>
    <s v="COLFAX"/>
    <s v="WA"/>
    <n v="99111"/>
    <n v="5093973121"/>
    <n v="211333"/>
    <n v="2474.58"/>
    <n v="212286.29"/>
    <n v="0"/>
    <n v="0"/>
    <n v="0"/>
    <m/>
    <m/>
    <s v="https://apollo.pdc.wa.gov/public/registrations/registration?registration_id=42893"/>
    <n v="26398"/>
    <n v="30414"/>
    <n v="93067"/>
    <n v="16868"/>
    <n v="9"/>
    <s v="FREDA MILLER"/>
    <s v="candidate"/>
    <m/>
    <n v="45024.601030092592"/>
  </r>
  <r>
    <s v="ca-2016-4260"/>
    <s v="TAYLD  936"/>
    <s v="CA"/>
    <n v="42269"/>
    <m/>
    <m/>
    <m/>
    <s v="Electronic"/>
    <n v="42269"/>
    <x v="8"/>
    <s v="Candidate registered"/>
    <s v="David V. Taylor (DAVID TAYLOR)"/>
    <m/>
    <s v="1661 BEANE ROAD"/>
    <s v="MOXEE"/>
    <s v="YAKIMA"/>
    <s v="WA"/>
    <n v="98936"/>
    <s v="TAYLOR.15THDISTRICT@GMAIL.COM"/>
    <s v="taylor.15thdistrict@gmail.com"/>
    <s v="509-985-3115"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910 JAMIE DRIVE"/>
    <s v="SELAH"/>
    <s v="WA"/>
    <n v="98942"/>
    <s v="509-945-5592"/>
    <n v="32335"/>
    <n v="4975"/>
    <n v="26735"/>
    <n v="0"/>
    <n v="0"/>
    <n v="0"/>
    <m/>
    <m/>
    <s v="https://web.pdc.wa.gov/rptimg/default.aspx?filerid_election_year=TAYLD%20%20936%3A%7C%3A2016"/>
    <n v="19329"/>
    <n v="309"/>
    <n v="4260"/>
    <n v="6167"/>
    <n v="15"/>
    <s v="CHRISTINA MOREHEAD"/>
    <s v="candidate"/>
    <m/>
    <n v="44149.076944444445"/>
  </r>
  <r>
    <s v="ca-2016-4062"/>
    <s v="MCDOJ  446"/>
    <s v="CA"/>
    <n v="42260"/>
    <m/>
    <m/>
    <m/>
    <s v="Electronic"/>
    <n v="42260"/>
    <x v="8"/>
    <s v="Candidate registered"/>
    <s v="MCDONALD JOYCE (JOYCE MCDONALD)"/>
    <m/>
    <s v="PO BOX 1225"/>
    <s v="PUYALLUP"/>
    <s v="PIERCE"/>
    <s v="WA"/>
    <n v="98371"/>
    <s v="JOYCE@JOYCEMCDONALD.COM"/>
    <s v="joyce@joycemcdonald.com"/>
    <s v="253-770-8061"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Open seat"/>
    <m/>
    <m/>
    <m/>
    <m/>
    <m/>
    <m/>
    <m/>
    <m/>
    <s v="PO BOX 1225"/>
    <s v="PUYALLUP"/>
    <s v="WA"/>
    <n v="98371"/>
    <m/>
    <n v="86645"/>
    <n v="0"/>
    <n v="83777.66"/>
    <n v="0"/>
    <n v="0"/>
    <n v="0"/>
    <n v="0"/>
    <n v="9932.5300000000007"/>
    <s v="https://web.pdc.wa.gov/rptimg/default.aspx?filerid_election_year=MCDOJ%20%20446%3A%7C%3A2016"/>
    <n v="12689"/>
    <n v="28278"/>
    <n v="4062"/>
    <n v="5809"/>
    <n v="25"/>
    <s v="GARY MCDONALD"/>
    <s v="candidate"/>
    <m/>
    <n v="44149.064282407409"/>
  </r>
  <r>
    <s v="ca-2016-4230"/>
    <s v="HUNTG  360"/>
    <s v="CA"/>
    <n v="42197"/>
    <m/>
    <m/>
    <m/>
    <s v="Electronic"/>
    <n v="42197"/>
    <x v="8"/>
    <s v="Candidate discontinued campaign"/>
    <s v="HUNT GRAHAM R (GRAHAM HUNT)"/>
    <m/>
    <s v="P.O. BOX 2185"/>
    <s v="ORTING"/>
    <s v="PIERCE"/>
    <s v="WA"/>
    <n v="98360"/>
    <s v="FRIENDSOFGRAHAMHUNT@GMAIL.COM"/>
    <s v="graham@grahamhunt.org"/>
    <s v="253-655-7543"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1019 PACIFIC AVE, SUITE 1020"/>
    <s v="TACOMA"/>
    <s v="WA"/>
    <n v="98402"/>
    <s v="253-777-4888"/>
    <n v="17980.28"/>
    <n v="0"/>
    <n v="17980.28"/>
    <n v="0"/>
    <n v="0"/>
    <n v="0"/>
    <m/>
    <m/>
    <s v="https://web.pdc.wa.gov/rptimg/default.aspx?filerid_election_year=HUNTG%20%20360%3A%7C%3A2016"/>
    <n v="9178"/>
    <n v="3800"/>
    <n v="4230"/>
    <n v="5637"/>
    <n v="2"/>
    <s v="JASON MICHAUD"/>
    <s v="candidate"/>
    <m/>
    <n v="44149.055358796293"/>
  </r>
  <r>
    <s v="ca-2016-4285"/>
    <s v="HALEL  352"/>
    <s v="CA"/>
    <n v="42050"/>
    <m/>
    <m/>
    <m/>
    <s v="Electronic"/>
    <n v="42050"/>
    <x v="8"/>
    <s v="Candidate registered"/>
    <s v="HALER LAWRENCE E (LAWRENCE HALER)"/>
    <m/>
    <s v="PO BOX 1319"/>
    <s v="RICHLAND"/>
    <s v="BENTON"/>
    <s v="WA"/>
    <s v="99352-1319"/>
    <s v="LARRY@LARRYHALER.COM"/>
    <s v="larry@larryhaler.com"/>
    <s v="509-308-1957"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PO BOX 1388"/>
    <s v="RICHLAND"/>
    <s v="WA"/>
    <s v="99352-1388"/>
    <s v="509-735-0776"/>
    <n v="82733.08"/>
    <n v="5000"/>
    <n v="87233.08"/>
    <n v="0"/>
    <n v="0"/>
    <n v="0"/>
    <m/>
    <m/>
    <s v="https://web.pdc.wa.gov/rptimg/default.aspx?filerid_election_year=HALEL%20%20352%3A%7C%3A2016"/>
    <n v="7821"/>
    <n v="3835"/>
    <n v="4285"/>
    <n v="5589"/>
    <n v="8"/>
    <s v="FORREST MUEGGLER"/>
    <s v="candidate"/>
    <m/>
    <n v="44149.053495370368"/>
  </r>
  <r>
    <s v="ca-2016-4277"/>
    <s v="HARMM  012"/>
    <s v="CA"/>
    <n v="42043"/>
    <m/>
    <m/>
    <m/>
    <s v="Electronic"/>
    <n v="42043"/>
    <x v="8"/>
    <s v="Candidate registered"/>
    <s v="Mark Harmsworth (MARK HARMSWORTH)"/>
    <m/>
    <s v="PO BOX 13581"/>
    <s v="MILL CREEK"/>
    <s v="KING"/>
    <s v="WA"/>
    <n v="98082"/>
    <s v="dawgperry@gmail.com"/>
    <s v="markharm@markharmsworth.com"/>
    <s v="425-418-6134"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PO BOX 1283"/>
    <s v="PUYALLUP"/>
    <s v="WA"/>
    <n v="98371"/>
    <s v="253-988-2455"/>
    <n v="151112.48000000001"/>
    <n v="2375.6799999999998"/>
    <n v="151105.32"/>
    <n v="0"/>
    <n v="0"/>
    <n v="0"/>
    <n v="10928.59"/>
    <n v="110174.45"/>
    <s v="https://web.pdc.wa.gov/rptimg/default.aspx?filerid_election_year=HARMM%20%20012%3A%7C%3A2016"/>
    <n v="7955"/>
    <n v="832"/>
    <n v="4277"/>
    <n v="5596"/>
    <n v="44"/>
    <s v="TOM PERRY"/>
    <s v="candidate"/>
    <m/>
    <n v="44149.053749999999"/>
  </r>
  <r>
    <s v="ca-2016-4633"/>
    <s v="SCHMJ  111"/>
    <s v="CA"/>
    <n v="42044"/>
    <m/>
    <m/>
    <m/>
    <s v="Electronic"/>
    <n v="42044"/>
    <x v="8"/>
    <s v="Candidate registered"/>
    <s v="Joe Schmick (JOE SCHMICK)"/>
    <m/>
    <s v="P.O. BOX 620"/>
    <s v="COLFAX"/>
    <s v="WHITMAN"/>
    <s v="WA"/>
    <n v="99111"/>
    <s v="JSCHMICK@COLFAX.COM"/>
    <s v="jschmick@colfax.com"/>
    <s v="509-397-4207"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Unopposed in general"/>
    <s v="Incumbent"/>
    <m/>
    <m/>
    <m/>
    <m/>
    <m/>
    <m/>
    <m/>
    <m/>
    <s v="9101 ALMOTA RD."/>
    <s v="COLFAX"/>
    <s v="WA"/>
    <n v="99111"/>
    <s v="509-397-3121"/>
    <n v="123821.95"/>
    <n v="4514.8900000000003"/>
    <n v="124832.54"/>
    <n v="0"/>
    <n v="0"/>
    <n v="0"/>
    <m/>
    <m/>
    <s v="https://web.pdc.wa.gov/rptimg/default.aspx?filerid_election_year=SCHMJ%20%20111%3A%7C%3A2016"/>
    <n v="17274"/>
    <n v="30414"/>
    <n v="4633"/>
    <n v="6060"/>
    <n v="9"/>
    <s v="FREDA MILLER"/>
    <s v="candidate"/>
    <m/>
    <n v="44149.072939814818"/>
  </r>
  <r>
    <s v="ca-2016-4085"/>
    <s v="SMITN  236"/>
    <s v="CA"/>
    <n v="42043"/>
    <m/>
    <m/>
    <m/>
    <s v="Electronic"/>
    <n v="42043"/>
    <x v="8"/>
    <s v="Candidate registered"/>
    <s v="Norma C. Smith (NORMA SMITH)"/>
    <m/>
    <s v="PO BOX 270"/>
    <s v="CLINTON"/>
    <s v="SKAGIT"/>
    <s v="WA"/>
    <n v="98236"/>
    <s v="dawgperry@gmail.com"/>
    <s v="office@votenormasmith.com"/>
    <s v="360-341-5171"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PO BOX 1283"/>
    <s v="PUYALLUP"/>
    <s v="WA"/>
    <n v="98371"/>
    <s v="253-988-2455"/>
    <n v="87841.97"/>
    <n v="8810.35"/>
    <n v="88595.9"/>
    <n v="0"/>
    <n v="0"/>
    <n v="0"/>
    <n v="637.70000000000005"/>
    <n v="0"/>
    <s v="https://web.pdc.wa.gov/rptimg/default.aspx?filerid_election_year=SMITN%20%20236%3A%7C%3A2016"/>
    <n v="18187"/>
    <n v="673"/>
    <n v="4085"/>
    <n v="6106"/>
    <n v="10"/>
    <s v="TOM PERRY"/>
    <s v="candidate"/>
    <m/>
    <n v="44149.07471064815"/>
  </r>
  <r>
    <s v="ca-2016-4423"/>
    <s v="DAMMB  374"/>
    <s v="CA"/>
    <n v="41513"/>
    <m/>
    <m/>
    <m/>
    <s v="Electronic"/>
    <n v="41513"/>
    <x v="8"/>
    <s v="Candidate discontinued campaign"/>
    <s v="Bruce F. Dammeier (BRUCE DAMMEIER)"/>
    <m/>
    <s v="PO BOX 398"/>
    <s v="PUYALLUP"/>
    <s v="PIERCE"/>
    <s v="WA"/>
    <n v="98371"/>
    <s v="TELLBRUCE@COMCAST.NET"/>
    <s v="bruce@brucedammeier.com"/>
    <s v="(253)370-7198"/>
    <s v="STATE SENATOR"/>
    <n v="12"/>
    <s v="LEG DISTRICT 25 - SENATE"/>
    <n v="4754"/>
    <s v="PIERC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PO BOX 398"/>
    <s v="PUYALLUP"/>
    <s v="WA"/>
    <n v="98371"/>
    <s v="(253)606-3724"/>
    <n v="53506.15"/>
    <n v="0"/>
    <n v="53556.15"/>
    <n v="0"/>
    <n v="0"/>
    <n v="0"/>
    <m/>
    <m/>
    <s v="https://web.pdc.wa.gov/rptimg/default.aspx?filerid_election_year=DAMMB%20%20374%3A%7C%3A2016"/>
    <n v="4667"/>
    <n v="25972"/>
    <n v="4423"/>
    <n v="5442"/>
    <n v="25"/>
    <s v="KEVIN KEVER"/>
    <s v="candidate"/>
    <m/>
    <n v="44149.047094907408"/>
  </r>
  <r>
    <s v="ca-2016-4563"/>
    <s v="RICHD  498"/>
    <s v="CA"/>
    <n v="41504"/>
    <m/>
    <m/>
    <m/>
    <s v="Electronic"/>
    <n v="41504"/>
    <x v="8"/>
    <s v="Candidate registered"/>
    <s v="Douglas G Richardson (DOUGLAS RICHARDSON)"/>
    <m/>
    <s v="11008 83RD AVE SW"/>
    <s v="LAKEWOOD"/>
    <s v="PIERCE"/>
    <s v="WA"/>
    <n v="98498"/>
    <s v="FRANHUDSON@COMCAST.NET"/>
    <s v="council_man@hotmail.com"/>
    <s v="253-581-9475"/>
    <s v="COUNTY COUNCIL MEMBER"/>
    <n v="25"/>
    <s v="PIERCE CO"/>
    <n v="3879"/>
    <s v="PIERCE"/>
    <s v="Local"/>
    <n v="452900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PO BOX 1526"/>
    <s v="GRAHAM"/>
    <s v="WA"/>
    <n v="98338"/>
    <s v="253-241-6979"/>
    <n v="56831.7"/>
    <n v="1640.88"/>
    <n v="56008.24"/>
    <n v="0"/>
    <n v="0"/>
    <n v="0"/>
    <n v="2671.71"/>
    <n v="0"/>
    <s v="https://web.pdc.wa.gov/rptimg/default.aspx?filerid_election_year=RICHD%20%20498%3A%7C%3A2016"/>
    <n v="16227"/>
    <n v="4021"/>
    <n v="4563"/>
    <n v="6025"/>
    <m/>
    <s v="FRAN HUDSON"/>
    <s v="candidate"/>
    <m/>
    <n v="44149.071770833332"/>
  </r>
  <r>
    <s v="ca-2016-4113"/>
    <s v="LITZS  040"/>
    <s v="CA"/>
    <n v="41609"/>
    <m/>
    <m/>
    <m/>
    <s v="Electronic"/>
    <n v="41609"/>
    <x v="8"/>
    <s v="Candidate registered"/>
    <s v="LITZOW STEPHEN R (STEPHEN LITZOW)"/>
    <m/>
    <s v="7683 SE 27TH ST #431"/>
    <s v="MERCER ISLAND"/>
    <s v="KING"/>
    <s v="WA"/>
    <n v="98040"/>
    <s v="INFO@STEVELITZOW.COM"/>
    <s v="info@stevelitzow.com"/>
    <s v="425-390-4161"/>
    <s v="STATE SENATOR"/>
    <n v="12"/>
    <s v="LEG DISTRICT 41 - SENATE"/>
    <n v="4770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Incumbent"/>
    <m/>
    <m/>
    <m/>
    <m/>
    <m/>
    <m/>
    <m/>
    <m/>
    <s v="7683 SE 27TH ST #431"/>
    <s v="MERCER ISLAND"/>
    <s v="WA"/>
    <n v="98040"/>
    <s v="425-390-4161"/>
    <n v="797881.51"/>
    <n v="0"/>
    <n v="789955.49"/>
    <n v="0"/>
    <n v="0"/>
    <n v="0"/>
    <n v="464502.96"/>
    <n v="499841.92"/>
    <s v="https://web.pdc.wa.gov/rptimg/default.aspx?filerid_election_year=LITZS%20%20040%3A%7C%3A2016"/>
    <n v="11567"/>
    <n v="30360"/>
    <n v="4113"/>
    <n v="5765"/>
    <n v="41"/>
    <s v="LORI CREEK"/>
    <s v="candidate"/>
    <m/>
    <n v="44149.062407407408"/>
  </r>
  <r>
    <s v="ca-2016-4639"/>
    <s v="BAILB  277"/>
    <s v="CA"/>
    <n v="41473"/>
    <m/>
    <m/>
    <m/>
    <s v="Electronic"/>
    <n v="41473"/>
    <x v="8"/>
    <s v="Candidate registered"/>
    <s v="Barbara F. Bailey (BARBARA BAILEY)"/>
    <m/>
    <s v="BOX 374"/>
    <s v="OAK HARBOR"/>
    <s v="SKAGIT"/>
    <s v="WA"/>
    <n v="98277"/>
    <s v="BARBBAILEY10@GMAIL.COM"/>
    <s v="barbbailey10@gmail.com"/>
    <s v="360-240-0844"/>
    <s v="STATE SENATOR"/>
    <n v="12"/>
    <s v="LEG DISTRICT 10 - SENATE"/>
    <n v="4739"/>
    <s v="SKAGIT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527 SUNRISE BLVD"/>
    <s v="OAK HARBOR"/>
    <s v="WA"/>
    <n v="98277"/>
    <m/>
    <n v="474979.57"/>
    <n v="11019.72"/>
    <n v="484749.29"/>
    <n v="0"/>
    <n v="0"/>
    <n v="0"/>
    <n v="35637.699999999997"/>
    <n v="171.32"/>
    <s v="https://web.pdc.wa.gov/rptimg/default.aspx?filerid_election_year=BAILB%20%20277%3A%7C%3A2016"/>
    <n v="822"/>
    <n v="26984"/>
    <n v="4639"/>
    <n v="5282"/>
    <n v="10"/>
    <s v="BERNIS BAILEY"/>
    <s v="candidate"/>
    <m/>
    <n v="44149.03979166667"/>
  </r>
  <r>
    <s v="ca-2016-4637"/>
    <s v="PARLL  801"/>
    <s v="CA"/>
    <n v="41362"/>
    <m/>
    <m/>
    <m/>
    <s v="Electronic"/>
    <n v="41362"/>
    <x v="8"/>
    <s v="Candidate discontinued campaign"/>
    <s v="PARLETTE LINDA EVANS (LINDA EVANS PARLETTE)"/>
    <m/>
    <s v="BOX 2151"/>
    <s v="WENATCHEE"/>
    <s v="CHELAN"/>
    <s v="WA"/>
    <n v="98807"/>
    <s v="MRHENKLE@NWI.NET"/>
    <s v="leparlette@charter.net"/>
    <s v="509-662-3886"/>
    <s v="STATE SENATOR"/>
    <n v="12"/>
    <s v="LEG DISTRICT 12 - SENATE"/>
    <n v="4741"/>
    <s v="CHELA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304 GRANT"/>
    <s v="EAST WENATCHEE"/>
    <s v="WA"/>
    <n v="98802"/>
    <m/>
    <n v="50690"/>
    <n v="1100"/>
    <n v="51790"/>
    <n v="0"/>
    <n v="0"/>
    <n v="0"/>
    <m/>
    <m/>
    <s v="https://web.pdc.wa.gov/rptimg/default.aspx?filerid_election_year=PARLL%20%20801%3A%7C%3A2016"/>
    <n v="14883"/>
    <n v="4077"/>
    <n v="4637"/>
    <n v="5927"/>
    <n v="12"/>
    <s v="MEL HENKLE"/>
    <s v="candidate"/>
    <m/>
    <n v="44149.067986111113"/>
  </r>
  <r>
    <s v="ca-2015-5255"/>
    <s v="ERIKL  607"/>
    <s v="CA"/>
    <n v="42274"/>
    <m/>
    <m/>
    <m/>
    <m/>
    <n v="42274"/>
    <x v="12"/>
    <s v="Candidate registered"/>
    <s v="PIKE LIZ S (LIZ PIKE)"/>
    <m/>
    <s v="26300 NE THIRD STREET"/>
    <s v="CAMAS"/>
    <s v="CLARK"/>
    <s v="WA"/>
    <n v="98607"/>
    <s v="ELECTLIZPIKE@COMCAST.NET"/>
    <s v="electlizpike@comcast.net"/>
    <s v="360-281-8720"/>
    <s v="COUNTY COUNCIL MEMBER"/>
    <n v="25"/>
    <s v="CLARK CO"/>
    <n v="3147"/>
    <s v="CLARK"/>
    <s v="Local"/>
    <n v="249233"/>
    <s v="C"/>
    <s v="Registration and financial affairs"/>
    <s v="Candidate"/>
    <s v="Candidate"/>
    <m/>
    <m/>
    <m/>
    <s v="R"/>
    <x v="1"/>
    <n v="42311"/>
    <s v="mini"/>
    <b v="1"/>
    <m/>
    <m/>
    <s v="Not in primary"/>
    <s v="Lost in general"/>
    <m/>
    <m/>
    <m/>
    <m/>
    <m/>
    <m/>
    <m/>
    <m/>
    <m/>
    <s v="26300 NE THIRD STREET"/>
    <s v="CAMAS"/>
    <s v="WA"/>
    <n v="98607"/>
    <s v="360-281-8720"/>
    <m/>
    <m/>
    <m/>
    <m/>
    <m/>
    <m/>
    <n v="246570.88"/>
    <n v="0"/>
    <s v="https://web.pdc.wa.gov/rptimg/default.aspx?docid=4523744"/>
    <n v="5791"/>
    <n v="29130"/>
    <n v="5255"/>
    <m/>
    <m/>
    <s v="LIZ PIKE"/>
    <s v="candidate"/>
    <m/>
    <n v="43597.981539351851"/>
  </r>
  <r>
    <s v="ca-2020-1231"/>
    <s v="SHUTK  504"/>
    <s v="CA"/>
    <n v="43597"/>
    <m/>
    <m/>
    <m/>
    <s v="Electronic"/>
    <n v="43597"/>
    <x v="4"/>
    <s v="Candidate registered"/>
    <s v="SHUTTY KEVIN S (Kevin S. Shutty)"/>
    <m/>
    <s v="81 E Blackberry Lane"/>
    <s v="Union"/>
    <s v="MASON"/>
    <s v="WA"/>
    <n v="98592"/>
    <s v="info@kevinshutty.com"/>
    <s v="kevin@kevinshutty.com"/>
    <s v="717-580-4154"/>
    <s v="COUNTY COMMISSIONER"/>
    <n v="23"/>
    <s v="MASON CO"/>
    <n v="3699"/>
    <s v="MASON"/>
    <s v="Local"/>
    <n v="40581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.O. Box 623"/>
    <s v="Union"/>
    <s v="WA"/>
    <n v="98592"/>
    <s v="360-789-5807"/>
    <n v="8930.4500000000007"/>
    <n v="79.239999999999995"/>
    <n v="8931.65"/>
    <n v="0"/>
    <n v="0"/>
    <n v="0"/>
    <m/>
    <m/>
    <s v="https://apollo.pdc.wa.gov/public/registrations/registration?registration_id=14984"/>
    <n v="22149"/>
    <n v="1106"/>
    <n v="1231"/>
    <n v="1150"/>
    <m/>
    <s v="Cherry L. Pentony"/>
    <s v="candidate"/>
    <m/>
    <n v="44322.444166666668"/>
  </r>
  <r>
    <s v="ca-2020-57763"/>
    <s v="CODAA  155"/>
    <s v="CA"/>
    <n v="43980"/>
    <m/>
    <m/>
    <m/>
    <s v="Electronic"/>
    <n v="43980"/>
    <x v="4"/>
    <s v="Candidate registered"/>
    <s v="Arthur Coday, Jr. (Art Coday)"/>
    <m/>
    <s v="P.O. Box 2888"/>
    <s v="Woodinville"/>
    <s v="KING"/>
    <s v="Washington"/>
    <s v="98072-2888"/>
    <s v="votecodaytoday2020@yahoo.com"/>
    <s v="votecodaytoday2020@yahoo.com"/>
    <m/>
    <s v="STATE SENATOR"/>
    <n v="12"/>
    <s v="LEG DISTRICT 01 - SENATE"/>
    <n v="4730"/>
    <s v="KING"/>
    <s v="Legislative"/>
    <n v="106216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Lost in general"/>
    <m/>
    <m/>
    <m/>
    <m/>
    <m/>
    <m/>
    <m/>
    <m/>
    <m/>
    <s v="P.O. Box 2888"/>
    <s v="Woodinville"/>
    <s v="Washington"/>
    <s v="98072-2888"/>
    <m/>
    <n v="3433.82"/>
    <n v="0"/>
    <n v="2129.34"/>
    <n v="0"/>
    <n v="0"/>
    <n v="0"/>
    <m/>
    <m/>
    <s v="https://apollo.pdc.wa.gov/public/registrations/registration?registration_id=19847"/>
    <n v="25692"/>
    <n v="3946"/>
    <n v="57763"/>
    <n v="444"/>
    <n v="1"/>
    <s v="Sarah Lieb"/>
    <s v="candidate"/>
    <m/>
    <n v="44207.87427083333"/>
  </r>
  <r>
    <s v="ca-2020-25504"/>
    <s v="MCCAR  037"/>
    <s v="CA"/>
    <n v="43756"/>
    <m/>
    <m/>
    <m/>
    <s v="Electronic"/>
    <n v="43756"/>
    <x v="4"/>
    <s v="Candidate registered"/>
    <s v="Bob McCaslin"/>
    <m/>
    <s v="11105 East 12th Avenue"/>
    <s v="SPOKANE VALLEY"/>
    <s v="SPOKANE"/>
    <s v="WA"/>
    <n v="99206"/>
    <s v="BOB.MCCASLIN@LEG.WA.GOV"/>
    <s v="ASBESTOSSUITBABY@GMAIL.COM"/>
    <s v="509-994-9836"/>
    <s v="STATE REPRESENTATIVE"/>
    <n v="13"/>
    <s v="LEG DISTRICT 04 - HOUSE"/>
    <n v="4785"/>
    <s v="SPOKANE"/>
    <s v="Legislative"/>
    <n v="113682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14841 N Hwy 41"/>
    <s v="Rathdrum"/>
    <s v="Idaho"/>
    <n v="83858"/>
    <n v="2086876868"/>
    <n v="34815.050000000003"/>
    <n v="22465.19"/>
    <n v="48308.92"/>
    <n v="0"/>
    <n v="0"/>
    <n v="0"/>
    <n v="186.95"/>
    <n v="0"/>
    <s v="https://apollo.pdc.wa.gov/public/registrations/registration?registration_id=17685"/>
    <n v="24457"/>
    <n v="147"/>
    <n v="25504"/>
    <n v="867"/>
    <n v="4"/>
    <s v="Rick Van Zandt"/>
    <s v="candidate"/>
    <m/>
    <n v="44824.664571759262"/>
  </r>
  <r>
    <s v="ca-2020-18738"/>
    <s v="DENTT  837"/>
    <s v="CA"/>
    <n v="43601"/>
    <m/>
    <m/>
    <m/>
    <s v="Electronic"/>
    <n v="43601"/>
    <x v="4"/>
    <s v="Candidate registered"/>
    <s v="Thomas E Dent (Thomas Emmett Dent)"/>
    <m/>
    <s v="601 S. Pioneer Way Ste. F PMB 396"/>
    <s v="Moses Lake"/>
    <s v="GRANT"/>
    <s v="WA"/>
    <n v="98837"/>
    <s v="tomdentcommittee@gmail.com"/>
    <s v="tom@flyingt.us"/>
    <s v="509-750-6926"/>
    <s v="STATE REPRESENTATIVE"/>
    <n v="13"/>
    <s v="LEG DISTRICT 13 - HOUSE"/>
    <n v="4803"/>
    <s v="GRANT"/>
    <s v="Legislative"/>
    <n v="84350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601 S. Pioneer Way Ste. F PMB 396"/>
    <s v="Moses Lake"/>
    <s v="WA"/>
    <n v="98837"/>
    <s v="509-750-6926"/>
    <n v="142190"/>
    <n v="4860.21"/>
    <n v="126807.34"/>
    <n v="0"/>
    <n v="0"/>
    <n v="0"/>
    <n v="186.95"/>
    <n v="0"/>
    <s v="https://apollo.pdc.wa.gov/public/registrations/registration?registration_id=15382"/>
    <n v="22618"/>
    <n v="11467"/>
    <n v="18738"/>
    <n v="505"/>
    <n v="13"/>
    <s v="Terry Weimer"/>
    <s v="candidate"/>
    <m/>
    <n v="44495.689745370371"/>
  </r>
  <r>
    <s v="ca-2015-5187"/>
    <s v="COUTT  528"/>
    <s v="CA"/>
    <n v="42218"/>
    <m/>
    <m/>
    <m/>
    <m/>
    <n v="42218"/>
    <x v="12"/>
    <s v="Candidate registered"/>
    <s v="Travis S. Couture (TRAVIS COUTURE)"/>
    <m/>
    <s v="390 NE RIVERHILL DR"/>
    <s v="BELFAIR"/>
    <s v="MASON"/>
    <s v="WA"/>
    <n v="98528"/>
    <s v="couture.travis@gmail.com"/>
    <s v="couture.travis@gmail.com"/>
    <s v="360-473-3295"/>
    <s v="SCHOOL DIRECTOR"/>
    <n v="49"/>
    <s v="NORTH MASON SD 403 *"/>
    <n v="3782"/>
    <s v="MASON"/>
    <s v="Local"/>
    <n v="8838"/>
    <s v="C"/>
    <s v="Registration and financial affairs"/>
    <s v="Candidate"/>
    <s v="Candidate"/>
    <m/>
    <m/>
    <m/>
    <s v="R"/>
    <x v="1"/>
    <n v="42311"/>
    <s v="mini"/>
    <b v="1"/>
    <m/>
    <m/>
    <s v="Not in primary"/>
    <s v="Lost in general"/>
    <m/>
    <m/>
    <m/>
    <m/>
    <m/>
    <m/>
    <m/>
    <m/>
    <m/>
    <s v="390 NE RIVERHILL DR"/>
    <s v="BELFAIR"/>
    <s v="WA"/>
    <n v="98528"/>
    <s v="360-473-3295"/>
    <m/>
    <m/>
    <m/>
    <m/>
    <m/>
    <m/>
    <m/>
    <m/>
    <s v="https://web.pdc.wa.gov/rptimg/default.aspx?docid=4514167"/>
    <n v="4337"/>
    <n v="4477"/>
    <n v="5187"/>
    <m/>
    <m/>
    <s v="TRAVIS COUTURE"/>
    <s v="candidate"/>
    <m/>
    <n v="43597.980567129627"/>
  </r>
  <r>
    <s v="ca-2020-25902"/>
    <s v="PENOB  258"/>
    <s v="CA"/>
    <n v="43925"/>
    <m/>
    <m/>
    <m/>
    <m/>
    <n v="43925"/>
    <x v="4"/>
    <s v="Candidate registered"/>
    <s v="PENOR WILLIAM M (Bill Penor)"/>
    <s v="BPLTGOV"/>
    <s v="3420 100th Dr SE"/>
    <s v="Lake Stevens"/>
    <m/>
    <s v="WA"/>
    <n v="98258"/>
    <s v="billpenor2020@yahoo.com"/>
    <s v="billpenor2020@yahoo.com"/>
    <m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m/>
    <m/>
    <m/>
    <m/>
    <m/>
    <m/>
    <m/>
    <m/>
    <m/>
    <m/>
    <m/>
    <m/>
    <m/>
    <s v="https://apollo.pdc.wa.gov/public/registrations/registration?registration_id=19462"/>
    <n v="25163"/>
    <n v="29883"/>
    <n v="25902"/>
    <m/>
    <m/>
    <s v="Bill Penor"/>
    <s v="candidate"/>
    <m/>
    <n v="44075.335370370369"/>
  </r>
  <r>
    <s v="ca-2022-25517"/>
    <s v="MORED  374"/>
    <s v="CA"/>
    <n v="43763"/>
    <n v="44697"/>
    <m/>
    <m/>
    <s v="Electronic"/>
    <n v="43763"/>
    <x v="6"/>
    <s v="Candidate declared"/>
    <s v="Dave J Morell (Dave Morell)"/>
    <m/>
    <s v="PO BOX 73596"/>
    <s v="PUYALLUP"/>
    <s v="PIERCE"/>
    <s v="WA"/>
    <s v="98373-0596"/>
    <s v="davemorell@yahoo.com"/>
    <s v="davemorell@yahoo.com"/>
    <m/>
    <s v="COUNTY COUNCIL MEMBER"/>
    <n v="25"/>
    <s v="PIERCE CO"/>
    <n v="3879"/>
    <s v="PIERCE"/>
    <s v="Local"/>
    <n v="554326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10306 Golden Given Rd E"/>
    <s v="TACOMA"/>
    <s v="WA"/>
    <n v="98445"/>
    <n v="2532241784"/>
    <n v="21883.21"/>
    <n v="0"/>
    <n v="13482.36"/>
    <n v="0"/>
    <n v="0"/>
    <n v="0"/>
    <n v="86.85"/>
    <n v="0"/>
    <s v="https://apollo.pdc.wa.gov/public/registrations/registration?registration_id=17721"/>
    <n v="24485"/>
    <n v="29565"/>
    <n v="25517"/>
    <n v="18244"/>
    <m/>
    <s v="Judy Hurley"/>
    <s v="candidate"/>
    <m/>
    <n v="45582.503125000003"/>
  </r>
  <r>
    <s v="ca-2020-25520"/>
    <s v="MUZZR  277"/>
    <s v="CA"/>
    <n v="43766"/>
    <m/>
    <m/>
    <m/>
    <s v="Electronic"/>
    <n v="43766"/>
    <x v="4"/>
    <s v="Candidate registered"/>
    <s v="MUZZALL RONALD E (Ron Muzzall)"/>
    <m/>
    <s v="316 SE Pioneer Way # 116"/>
    <s v="Oak Harbor"/>
    <s v="SKAGIT"/>
    <s v="WA"/>
    <n v="98277"/>
    <s v="ron@ronmuzzall.com"/>
    <s v="ron@ronmuzzall.com"/>
    <s v="360-679-1245"/>
    <s v="STATE SENATOR"/>
    <n v="12"/>
    <s v="LEG DISTRICT 10 - SENATE"/>
    <n v="4739"/>
    <s v="SKAGIT"/>
    <s v="Legislative"/>
    <n v="111646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m/>
    <m/>
    <m/>
    <m/>
    <m/>
    <m/>
    <m/>
    <m/>
    <m/>
    <s v="PO Box 1283"/>
    <s v="Puyallup"/>
    <s v="WA"/>
    <n v="98371"/>
    <s v="253-988-2455"/>
    <n v="512910.84"/>
    <n v="0"/>
    <n v="504496.72"/>
    <n v="0"/>
    <n v="0"/>
    <n v="0"/>
    <n v="188909.82"/>
    <n v="573724.05000000005"/>
    <s v="https://apollo.pdc.wa.gov/public/registrations/registration?registration_id=17726"/>
    <n v="24491"/>
    <n v="29571"/>
    <n v="25520"/>
    <n v="916"/>
    <n v="10"/>
    <s v="Tom Perry"/>
    <s v="candidate"/>
    <m/>
    <n v="44207.850497685184"/>
  </r>
  <r>
    <s v="ca-2020-92948"/>
    <s v="ROWLW--919"/>
    <s v="CA"/>
    <n v="44047"/>
    <n v="44041"/>
    <m/>
    <m/>
    <s v="Electronic"/>
    <n v="44047"/>
    <x v="4"/>
    <s v="Candidate declared"/>
    <s v="William Rowland"/>
    <m/>
    <s v="10102 224th St E #1222"/>
    <s v="Graham"/>
    <s v="PIERCE"/>
    <s v="Washington"/>
    <n v="98338"/>
    <s v="connect@electwilliamrowland.com"/>
    <s v="billrowland00@gmail.com"/>
    <n v="2536918295"/>
    <s v="STATE REPRESENTATIVE"/>
    <n v="13"/>
    <s v="LEG DISTRICT 02 - HOUSE"/>
    <n v="4781"/>
    <s v="PIERCE"/>
    <s v="Legislative"/>
    <n v="106278"/>
    <s v="C"/>
    <s v="Registration and financial affairs"/>
    <s v="Candidate"/>
    <s v="Candidate"/>
    <m/>
    <m/>
    <n v="1"/>
    <s v="R"/>
    <x v="1"/>
    <n v="44138"/>
    <s v="full"/>
    <b v="1"/>
    <m/>
    <m/>
    <m/>
    <m/>
    <m/>
    <m/>
    <m/>
    <m/>
    <m/>
    <m/>
    <m/>
    <m/>
    <m/>
    <m/>
    <m/>
    <m/>
    <m/>
    <n v="2536918295"/>
    <n v="200"/>
    <n v="0"/>
    <n v="0"/>
    <n v="0"/>
    <n v="0"/>
    <n v="0"/>
    <m/>
    <m/>
    <s v="https://apollo.pdc.wa.gov/public/registrations/registration?registration_id=19907"/>
    <n v="25942"/>
    <n v="30261"/>
    <n v="92948"/>
    <n v="1100"/>
    <n v="2"/>
    <s v="William Rowland"/>
    <s v="candidate"/>
    <m/>
    <n v="44236.684166666666"/>
  </r>
  <r>
    <s v="ca-2019-1695"/>
    <s v="VYDRS  632"/>
    <s v="CA"/>
    <n v="43596"/>
    <n v="43598"/>
    <m/>
    <m/>
    <s v="Electronic"/>
    <n v="43596"/>
    <x v="7"/>
    <s v="Candidate declared"/>
    <s v="VYDRA SCOTT (Scott Vydra)"/>
    <m/>
    <s v="1438 Commerce Ave."/>
    <s v="Longview"/>
    <s v="COWLITZ"/>
    <s v="WA"/>
    <n v="98632"/>
    <s v="scott4longview@yahoo.com"/>
    <s v="scott4longview@yahoo.com"/>
    <s v="360-560-6677"/>
    <s v="CITY COUNCIL MEMBER"/>
    <n v="32"/>
    <s v="CITY OF LONGVIEW"/>
    <n v="3673"/>
    <s v="COWLITZ"/>
    <s v="Local"/>
    <n v="21200"/>
    <s v="C"/>
    <s v="Registration and financial affairs"/>
    <s v="Candidate"/>
    <s v="Candidate"/>
    <m/>
    <m/>
    <n v="2"/>
    <s v="R"/>
    <x v="1"/>
    <n v="43774"/>
    <s v="full"/>
    <b v="1"/>
    <b v="0"/>
    <b v="1"/>
    <m/>
    <s v="Lost in general"/>
    <m/>
    <m/>
    <m/>
    <m/>
    <m/>
    <m/>
    <m/>
    <m/>
    <m/>
    <s v="870 Woodpecker Dr."/>
    <s v="Kelso"/>
    <s v="WA"/>
    <n v="98626"/>
    <s v="360-355-5802"/>
    <n v="19184.79"/>
    <n v="0"/>
    <n v="19184.79"/>
    <n v="-111"/>
    <n v="0"/>
    <n v="0"/>
    <n v="1377.11"/>
    <n v="0"/>
    <s v="https://apollo.pdc.wa.gov/public/registrations/registration?registration_id=16010"/>
    <n v="20392"/>
    <n v="1530"/>
    <n v="1695"/>
    <n v="2534"/>
    <m/>
    <s v="Ella Masters"/>
    <s v="candidate"/>
    <m/>
    <n v="44148.933495370373"/>
  </r>
  <r>
    <s v="ca-2020-23125"/>
    <s v="ORCUE  626"/>
    <s v="CA"/>
    <n v="43622"/>
    <m/>
    <m/>
    <m/>
    <s v="Electronic"/>
    <n v="43622"/>
    <x v="4"/>
    <s v="Candidate registered"/>
    <s v="Edmund T Orcutt"/>
    <m/>
    <s v="PO Box 1280"/>
    <s v="Kalama"/>
    <s v="LEWIS"/>
    <s v="WA"/>
    <n v="98625"/>
    <s v="gsmorse@gmail.com"/>
    <s v="electedorcutt@kalama.com"/>
    <s v="360-751-2317"/>
    <s v="STATE REPRESENTATIVE"/>
    <n v="13"/>
    <s v="LEG DISTRICT 20 - HOUSE"/>
    <n v="4817"/>
    <s v="LEWIS"/>
    <s v="Legislative"/>
    <n v="103180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m/>
    <m/>
    <m/>
    <m/>
    <s v="360-751-2317"/>
    <n v="101746"/>
    <n v="3895.88"/>
    <n v="101913.06"/>
    <n v="0"/>
    <n v="0"/>
    <n v="0"/>
    <n v="857.86"/>
    <n v="0"/>
    <s v="https://apollo.pdc.wa.gov/public/registrations/registration?registration_id=16125"/>
    <n v="23296"/>
    <n v="23902"/>
    <n v="23125"/>
    <n v="963"/>
    <n v="20"/>
    <s v="Edmund T Orcutt"/>
    <s v="candidate"/>
    <m/>
    <n v="44295.400370370371"/>
  </r>
  <r>
    <s v="ca-2022-24855"/>
    <s v="WARNJ  837"/>
    <s v="CA"/>
    <n v="43633"/>
    <n v="44698"/>
    <m/>
    <m/>
    <s v="Electronic"/>
    <n v="43633"/>
    <x v="6"/>
    <s v="Candidate declared"/>
    <s v="JUDITH M WARNICK (Judith Warnick)"/>
    <m/>
    <s v="601 S Pioneer Way Ste. F #352"/>
    <s v="Moses Lake"/>
    <s v="GRANT"/>
    <s v="WA"/>
    <n v="98837"/>
    <s v="judy@judywarnick.com"/>
    <s v="judy@judywarnick.com"/>
    <s v="509-765-4865"/>
    <s v="STATE SENATOR"/>
    <n v="12"/>
    <s v="LEG DISTRICT 13 - SENATE"/>
    <n v="4742"/>
    <s v="GRANT"/>
    <s v="Legislative"/>
    <n v="91386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1350 S Pioneer Way"/>
    <s v="Moses Lake"/>
    <s v="WA"/>
    <n v="98837"/>
    <s v="509-766-3100"/>
    <n v="175578.58"/>
    <n v="0"/>
    <n v="133127.87"/>
    <n v="0"/>
    <n v="0"/>
    <n v="0"/>
    <m/>
    <m/>
    <s v="https://apollo.pdc.wa.gov/public/registrations/registration?registration_id=16352"/>
    <n v="23440"/>
    <n v="26539"/>
    <n v="24855"/>
    <n v="119"/>
    <n v="13"/>
    <s v="Cody Parrish"/>
    <s v="candidate"/>
    <m/>
    <n v="45033.3596875"/>
  </r>
  <r>
    <s v="ca-2020-25534"/>
    <s v="OLSOB--926"/>
    <s v="CA"/>
    <n v="43787"/>
    <m/>
    <m/>
    <m/>
    <s v="Electronic"/>
    <n v="43787"/>
    <x v="4"/>
    <s v="Candidate registered"/>
    <s v="Bart Olson"/>
    <m/>
    <s v="110 West 6th Avenue #338"/>
    <s v="Ellensburg"/>
    <s v="KITTITAS"/>
    <s v="WA"/>
    <n v="98926"/>
    <s v="bartolsonforsheriff@gmail.com"/>
    <s v="bartolsonforsheriff@gmail.com"/>
    <n v="5093060048"/>
    <s v="COUNTY SHERIFF"/>
    <n v="27"/>
    <s v="KITTITAS CO"/>
    <n v="3559"/>
    <s v="KITTITAS"/>
    <s v="Local"/>
    <n v="26913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Lost in general"/>
    <m/>
    <m/>
    <m/>
    <m/>
    <m/>
    <m/>
    <m/>
    <m/>
    <m/>
    <s v="110 West 6th Avenue #338"/>
    <s v="Ellensburg"/>
    <s v="WA"/>
    <n v="98926"/>
    <s v="509-856-7624"/>
    <n v="17010"/>
    <n v="0"/>
    <n v="17010"/>
    <n v="0"/>
    <n v="0"/>
    <n v="0"/>
    <m/>
    <m/>
    <s v="https://apollo.pdc.wa.gov/public/registrations/registration?registration_id=17976"/>
    <n v="24528"/>
    <n v="29585"/>
    <n v="25534"/>
    <n v="953"/>
    <m/>
    <s v="Connie Dunnington"/>
    <s v="candidate"/>
    <m/>
    <n v="44199.955914351849"/>
  </r>
  <r>
    <s v="ca-2020-25538"/>
    <s v="LUSIJ--336"/>
    <s v="CA"/>
    <n v="43791"/>
    <m/>
    <m/>
    <m/>
    <s v="Electronic"/>
    <n v="43791"/>
    <x v="4"/>
    <s v="Candidate registered"/>
    <s v="Joe Lusignan"/>
    <m/>
    <s v="PO Box 6244"/>
    <s v="Kennewick"/>
    <s v="BENTON"/>
    <s v="WA"/>
    <n v="99336"/>
    <s v="go4joe@frontier.com"/>
    <s v="go4joe@frontier.com"/>
    <m/>
    <s v="COUNTY COMMISSIONER"/>
    <n v="23"/>
    <s v="BENTON CO"/>
    <n v="4725"/>
    <s v="BENTON"/>
    <s v="Local"/>
    <n v="115152"/>
    <s v="C"/>
    <s v="Registration and financial affairs"/>
    <s v="Candidate"/>
    <s v="Candidate"/>
    <m/>
    <m/>
    <n v="3"/>
    <s v="R"/>
    <x v="1"/>
    <n v="44138"/>
    <s v="full"/>
    <b v="1"/>
    <b v="1"/>
    <b v="0"/>
    <s v="Lost in primary"/>
    <m/>
    <m/>
    <m/>
    <m/>
    <m/>
    <m/>
    <m/>
    <m/>
    <m/>
    <m/>
    <s v="904 South Vancouver Street"/>
    <s v="Kennewick"/>
    <s v="WA"/>
    <n v="99336"/>
    <n v="5099477079"/>
    <n v="25451.69"/>
    <n v="0"/>
    <n v="21330.35"/>
    <n v="0"/>
    <n v="0"/>
    <n v="0"/>
    <m/>
    <m/>
    <s v="https://apollo.pdc.wa.gov/public/registrations/registration?registration_id=17833"/>
    <n v="24539"/>
    <n v="29590"/>
    <n v="25538"/>
    <n v="841"/>
    <m/>
    <s v="Evelyn Lusignan"/>
    <s v="candidate"/>
    <m/>
    <n v="44148.86986111111"/>
  </r>
  <r>
    <s v="ca-2020-25113"/>
    <s v="CHRIM--023"/>
    <s v="CA"/>
    <n v="43647"/>
    <m/>
    <m/>
    <m/>
    <m/>
    <n v="43647"/>
    <x v="4"/>
    <s v="Candidate registered"/>
    <s v="Mark W Christie"/>
    <m/>
    <s v="37145 5th Ave SW"/>
    <s v="Federal Way"/>
    <s v="KING"/>
    <s v="WA"/>
    <n v="98023"/>
    <s v="mwc8676@centurylink.net"/>
    <s v="mwc8676@centurylink.net"/>
    <m/>
    <s v="STATE SENATOR"/>
    <n v="12"/>
    <s v="LEG DISTRICT 30 - SENATE"/>
    <n v="4759"/>
    <s v="KING"/>
    <s v="Legislative"/>
    <n v="84697"/>
    <s v="C"/>
    <s v="Registration and financial affairs"/>
    <s v="Candidate"/>
    <s v="Candidate"/>
    <m/>
    <m/>
    <m/>
    <s v="R"/>
    <x v="1"/>
    <n v="44138"/>
    <s v="full"/>
    <b v="1"/>
    <m/>
    <m/>
    <m/>
    <m/>
    <m/>
    <m/>
    <m/>
    <m/>
    <m/>
    <m/>
    <m/>
    <m/>
    <m/>
    <s v="37145 5th Ave SW"/>
    <s v="Federal Way"/>
    <s v="WA"/>
    <n v="98023"/>
    <n v="2069668427"/>
    <m/>
    <m/>
    <m/>
    <m/>
    <m/>
    <m/>
    <m/>
    <m/>
    <s v="https://apollo.pdc.wa.gov/public/registrations/registration?registration_id=16750"/>
    <n v="23851"/>
    <n v="24950"/>
    <n v="25113"/>
    <m/>
    <n v="30"/>
    <s v="Mark W Christie"/>
    <s v="candidate"/>
    <m/>
    <n v="43663.374780092592"/>
  </r>
  <r>
    <s v="ca-2020-25660"/>
    <s v="OSIAL  941"/>
    <s v="CA"/>
    <n v="43854"/>
    <m/>
    <m/>
    <m/>
    <s v="Electronic"/>
    <n v="43854"/>
    <x v="4"/>
    <s v="Candidate registered"/>
    <s v="Laura E Osiadacz (OSIADACZ LAURA E)"/>
    <m/>
    <s v="605 Roslyn Place"/>
    <s v="Cle Elum"/>
    <s v="KITTITAS"/>
    <s v="WA"/>
    <n v="98922"/>
    <s v="retainlaura@gmail.com"/>
    <s v="retainlaura@gmail.com"/>
    <m/>
    <s v="COUNTY COMMISSIONER"/>
    <n v="23"/>
    <s v="KITTITAS CO"/>
    <n v="3559"/>
    <s v="KITTITAS"/>
    <s v="Local"/>
    <n v="26913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605 Roslyn Place"/>
    <s v="Cle Elum"/>
    <s v="WA"/>
    <n v="98922"/>
    <s v="509.304.4251"/>
    <n v="35833.14"/>
    <n v="335.47"/>
    <n v="31616.63"/>
    <n v="0"/>
    <n v="0"/>
    <n v="0"/>
    <m/>
    <m/>
    <s v="https://apollo.pdc.wa.gov/public/registrations/registration?registration_id=18231"/>
    <n v="24813"/>
    <n v="4090"/>
    <n v="25660"/>
    <n v="970"/>
    <m/>
    <s v="Rickie M. McIntyre"/>
    <s v="candidate"/>
    <m/>
    <n v="44328.777974537035"/>
  </r>
  <r>
    <s v="ca-2020-25672"/>
    <s v="CORMW  563"/>
    <s v="CA"/>
    <n v="43859"/>
    <m/>
    <m/>
    <m/>
    <s v="Electronic"/>
    <n v="43859"/>
    <x v="4"/>
    <s v="Candidate registered"/>
    <s v="CORMIER WESLEY P"/>
    <m/>
    <s v="PO Box 249"/>
    <s v="Elma"/>
    <s v="COWLITZ"/>
    <s v="WA"/>
    <n v="98541"/>
    <s v="statesenate@voteforwes.com"/>
    <s v="statesenate@voteforwes.com"/>
    <n v="3604822025"/>
    <s v="STATE SENATOR"/>
    <n v="12"/>
    <s v="LEG DISTRICT 19 - SENATE"/>
    <n v="4748"/>
    <s v="COWLITZ"/>
    <s v="Legislative"/>
    <n v="92744"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PO Box 249"/>
    <s v="Elma"/>
    <s v="WA"/>
    <n v="98541"/>
    <n v="3604822025"/>
    <n v="5434.75"/>
    <n v="0"/>
    <n v="8413.09"/>
    <n v="3256.99"/>
    <n v="0"/>
    <n v="0"/>
    <m/>
    <m/>
    <s v="https://apollo.pdc.wa.gov/public/registrations/registration?registration_id=18285"/>
    <n v="24846"/>
    <n v="3933"/>
    <n v="25672"/>
    <n v="469"/>
    <n v="19"/>
    <s v="Marcella Cormier"/>
    <s v="candidate"/>
    <m/>
    <n v="44336.348622685182"/>
  </r>
  <r>
    <s v="ca-2020-25800"/>
    <s v="SMILB--152"/>
    <s v="CA"/>
    <n v="43892"/>
    <m/>
    <m/>
    <m/>
    <s v="Electronic"/>
    <n v="43892"/>
    <x v="4"/>
    <s v="Candidate registered"/>
    <s v="BRIAN SMILEY"/>
    <m/>
    <s v="PO BOX 23"/>
    <s v="METALINE"/>
    <s v="PEND OREILLE"/>
    <s v="WA"/>
    <n v="99152"/>
    <s v="BRIANSMILEYFORCOMMISIONER@GMAIL.COM"/>
    <s v="Briansmileyforcommisioner@gmail.com"/>
    <n v="5096907042"/>
    <s v="COUNTY COMMISSIONER"/>
    <n v="23"/>
    <s v="PEND OREILLE CO"/>
    <n v="3865"/>
    <s v="PEND OREILLE"/>
    <s v="Local"/>
    <n v="9346"/>
    <s v="C"/>
    <s v="Registration and financial affairs"/>
    <s v="Candidate"/>
    <s v="Candidate"/>
    <m/>
    <m/>
    <n v="3"/>
    <s v="R"/>
    <x v="1"/>
    <n v="44138"/>
    <s v="full"/>
    <b v="1"/>
    <b v="1"/>
    <b v="1"/>
    <s v="Qualified for general"/>
    <s v="Won in general"/>
    <m/>
    <m/>
    <m/>
    <m/>
    <m/>
    <m/>
    <m/>
    <m/>
    <m/>
    <s v="PO BOX 23"/>
    <s v="METALINE"/>
    <s v="WA"/>
    <n v="99152"/>
    <n v="5096907042"/>
    <n v="10251.030000000001"/>
    <n v="0"/>
    <n v="6783.31"/>
    <n v="-141.12"/>
    <n v="0"/>
    <n v="0"/>
    <m/>
    <m/>
    <s v="https://apollo.pdc.wa.gov/public/registrations/registration?registration_id=18586"/>
    <n v="25027"/>
    <n v="29820"/>
    <n v="25800"/>
    <n v="1165"/>
    <m/>
    <s v="BRIAN SMILEY"/>
    <s v="candidate"/>
    <m/>
    <n v="44299.69835648148"/>
  </r>
  <r>
    <s v="ca-2020-25824"/>
    <s v="PENNJ  360"/>
    <s v="CA"/>
    <n v="43899"/>
    <m/>
    <m/>
    <m/>
    <s v="Electronic"/>
    <n v="43899"/>
    <x v="4"/>
    <s v="Candidate registered"/>
    <s v="Joshua Penner"/>
    <m/>
    <s v="P.O. Box 933"/>
    <s v="Orting"/>
    <s v="PIERCE"/>
    <s v="WA"/>
    <n v="98360"/>
    <s v="info@votepenner.com"/>
    <s v="Josh@VotePenner.com"/>
    <s v="253-987-6655"/>
    <s v="STATE SENATOR"/>
    <n v="12"/>
    <s v="LEG DISTRICT 02 - SENATE"/>
    <n v="4731"/>
    <s v="PIERCE"/>
    <s v="Legislative"/>
    <n v="106278"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P.O. Box 581"/>
    <s v="Tacoma"/>
    <s v="WA"/>
    <n v="98401"/>
    <s v="253-220-5590"/>
    <n v="9868.58"/>
    <n v="0"/>
    <n v="15013.58"/>
    <n v="0"/>
    <n v="0"/>
    <n v="0"/>
    <m/>
    <m/>
    <s v="https://apollo.pdc.wa.gov/public/registrations/registration?registration_id=18639"/>
    <n v="25035"/>
    <n v="26484"/>
    <n v="25824"/>
    <n v="994"/>
    <n v="2"/>
    <s v="Jason Michaud"/>
    <s v="candidate"/>
    <m/>
    <n v="44148.875289351854"/>
  </r>
  <r>
    <s v="ca-2020-25828"/>
    <s v="CAPPB--807"/>
    <s v="CA"/>
    <n v="43901"/>
    <m/>
    <m/>
    <m/>
    <s v="Electronic"/>
    <n v="43901"/>
    <x v="4"/>
    <s v="Candidate registered"/>
    <s v="Brandt Cappell"/>
    <m/>
    <s v="PO Box 1621"/>
    <s v="Wenatchee"/>
    <s v="CHELAN"/>
    <s v="WA"/>
    <n v="98807"/>
    <s v="Brandt@Cappell4Commissioner.com"/>
    <s v="Brandt@cappell4Commissioner.com"/>
    <s v="509-795-0272"/>
    <s v="COUNTY COMMISSIONER"/>
    <n v="23"/>
    <s v="CHELAN CO"/>
    <n v="3111"/>
    <s v="CHELAN"/>
    <s v="Local"/>
    <n v="46434"/>
    <s v="C"/>
    <s v="Registration and financial affairs"/>
    <s v="Candidate"/>
    <s v="Candidate"/>
    <m/>
    <m/>
    <n v="3"/>
    <s v="R"/>
    <x v="1"/>
    <n v="44138"/>
    <s v="full"/>
    <b v="1"/>
    <b v="1"/>
    <b v="0"/>
    <s v="Lost in primary"/>
    <m/>
    <m/>
    <m/>
    <m/>
    <m/>
    <m/>
    <m/>
    <m/>
    <m/>
    <m/>
    <s v="123 East Mountain Brook Lane"/>
    <s v="Wenatchee"/>
    <s v="WA"/>
    <n v="98801"/>
    <s v="509-670-2269"/>
    <n v="10575"/>
    <n v="0"/>
    <n v="10626.13"/>
    <n v="0"/>
    <n v="0"/>
    <n v="0"/>
    <m/>
    <m/>
    <s v="https://apollo.pdc.wa.gov/public/registrations/registration?registration_id=18659"/>
    <n v="25030"/>
    <n v="29829"/>
    <n v="25828"/>
    <n v="370"/>
    <m/>
    <s v="Abigail Snyder"/>
    <s v="candidate"/>
    <m/>
    <n v="44148.846342592595"/>
  </r>
  <r>
    <s v="ca-2020-25845"/>
    <s v="VASKM  027"/>
    <s v="CA"/>
    <n v="43906"/>
    <m/>
    <m/>
    <m/>
    <s v="Electronic"/>
    <n v="43906"/>
    <x v="4"/>
    <s v="Candidate registered"/>
    <s v="Michael Vaska (Michael K. Vaska)"/>
    <m/>
    <s v="PO Box 126"/>
    <s v="Puyallup"/>
    <m/>
    <s v="WA"/>
    <n v="98371"/>
    <s v="hello@mikevaska.com"/>
    <s v="vaskafamily@comcast.net"/>
    <s v="206-741-1950"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286310.53999999998"/>
    <n v="0"/>
    <n v="286310.53999999998"/>
    <n v="0"/>
    <n v="0"/>
    <n v="0"/>
    <m/>
    <m/>
    <s v="https://apollo.pdc.wa.gov/public/registrations/registration?registration_id=18694"/>
    <n v="25101"/>
    <n v="29835"/>
    <n v="25845"/>
    <n v="1274"/>
    <m/>
    <s v="Tom Perry"/>
    <s v="candidate"/>
    <m/>
    <n v="44389.550497685188"/>
  </r>
  <r>
    <s v="ca-2020-25858"/>
    <s v="BLANG  338"/>
    <s v="CA"/>
    <n v="43909"/>
    <m/>
    <m/>
    <m/>
    <s v="Electronic"/>
    <n v="43909"/>
    <x v="4"/>
    <s v="Candidate registered"/>
    <s v="Gina Y. Finley (BLANCHARD-REED GINA Y)"/>
    <m/>
    <s v="19715 94th Avenue E"/>
    <s v="Graham"/>
    <s v="PIERCE"/>
    <s v="WA"/>
    <s v="98338-9218"/>
    <s v="GINABLANCHARDREED@GMAIL.COM"/>
    <s v="ginablanchardreed@gmail.com"/>
    <s v="206-478-2215"/>
    <s v="STATE SENATOR"/>
    <n v="12"/>
    <s v="LEG DISTRICT 02 - SENATE"/>
    <n v="4731"/>
    <s v="PIERCE"/>
    <s v="Legislative"/>
    <n v="106278"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P.O. Box 623"/>
    <s v="Union"/>
    <s v="WA"/>
    <n v="98592"/>
    <s v="206-478-2215"/>
    <n v="26312.43"/>
    <n v="0"/>
    <n v="26020.2"/>
    <n v="0"/>
    <n v="0"/>
    <n v="0"/>
    <m/>
    <m/>
    <s v="https://apollo.pdc.wa.gov/public/registrations/registration?registration_id=18711"/>
    <n v="25110"/>
    <n v="1036"/>
    <n v="25858"/>
    <n v="332"/>
    <n v="2"/>
    <s v="Cherry Pentony"/>
    <s v="candidate"/>
    <m/>
    <n v="44353.497581018521"/>
  </r>
  <r>
    <s v="ca-2020-25869"/>
    <s v="SMITR--597"/>
    <s v="CA"/>
    <n v="43916"/>
    <m/>
    <m/>
    <m/>
    <s v="Electronic"/>
    <n v="43916"/>
    <x v="4"/>
    <s v="Candidate registered"/>
    <s v="R. Matthew Smith (Matthew Smith)"/>
    <m/>
    <s v="P.O. Box 1564"/>
    <s v="Yelm"/>
    <s v="PIERCE"/>
    <s v="Washington"/>
    <n v="98597"/>
    <s v="Info@ofthegoverned.com"/>
    <s v="matthew@ofthegoverned.com"/>
    <n v="3604864453"/>
    <s v="STATE SENATOR"/>
    <n v="12"/>
    <s v="LEG DISTRICT 02 - SENATE"/>
    <n v="4731"/>
    <s v="PIERCE"/>
    <s v="Legislative"/>
    <n v="106278"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P.O. Box 1564"/>
    <s v="Yelm"/>
    <s v="Washington"/>
    <n v="98597"/>
    <n v="2532788585"/>
    <n v="4840"/>
    <n v="95.96"/>
    <n v="4788.03"/>
    <n v="2500"/>
    <n v="0"/>
    <n v="1250"/>
    <m/>
    <m/>
    <s v="https://apollo.pdc.wa.gov/public/registrations/registration?registration_id=18744"/>
    <n v="25130"/>
    <n v="29847"/>
    <n v="25869"/>
    <n v="1171"/>
    <n v="2"/>
    <s v="Bill Pratt"/>
    <s v="candidate"/>
    <m/>
    <n v="44148.882407407407"/>
  </r>
  <r>
    <s v="ca-2020-25885"/>
    <s v="BALLK  327"/>
    <s v="CA"/>
    <n v="43922"/>
    <m/>
    <m/>
    <m/>
    <s v="Electronic"/>
    <n v="43922"/>
    <x v="4"/>
    <s v="Candidate registered"/>
    <s v="BALLARD KEVIN D (Kevin Ballard)"/>
    <m/>
    <s v="P.O. Box 866"/>
    <s v="DuPont"/>
    <s v="PIERCE"/>
    <s v="WA"/>
    <n v="98327"/>
    <s v="electkevinballard@gmail.com"/>
    <s v="electkevinballard@gmail.com"/>
    <s v="253-267-8570"/>
    <s v="STATE REPRESENTATIVE"/>
    <n v="13"/>
    <s v="LEG DISTRICT 28 - HOUSE"/>
    <n v="4833"/>
    <s v="PIERCE"/>
    <s v="Legislative"/>
    <n v="90641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253-220-5590"/>
    <n v="53605.43"/>
    <n v="0"/>
    <n v="50810.38"/>
    <n v="0"/>
    <n v="0"/>
    <n v="0"/>
    <n v="34022.82"/>
    <n v="0"/>
    <s v="https://apollo.pdc.wa.gov/public/registrations/registration?registration_id=18767"/>
    <n v="25140"/>
    <n v="1211"/>
    <n v="25885"/>
    <n v="302"/>
    <n v="28"/>
    <s v="Jason Michaud"/>
    <s v="candidate"/>
    <m/>
    <n v="44319.487349537034"/>
  </r>
  <r>
    <s v="ca-2020-25890"/>
    <s v="PRUIB--061"/>
    <s v="CA"/>
    <n v="43923"/>
    <m/>
    <m/>
    <m/>
    <s v="Electronic"/>
    <n v="43923"/>
    <x v="4"/>
    <s v="Candidate registered"/>
    <s v="Brian L Pruiett (Brian Pruiett)"/>
    <m/>
    <s v="P.O. Box 544"/>
    <s v="Carlsborg"/>
    <s v="CLALLAM"/>
    <s v="WA"/>
    <n v="98324"/>
    <s v="info@vote4pruiett.com"/>
    <s v="Brian@Vote4Pruiett.com"/>
    <s v="360-797-4711"/>
    <s v="STATE REPRESENTATIVE"/>
    <n v="13"/>
    <s v="LEG DISTRICT 24 - HOUSE"/>
    <n v="4825"/>
    <s v="CLALLAM"/>
    <s v="Legislative"/>
    <n v="112025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253-220-5590"/>
    <n v="73174.91"/>
    <n v="0"/>
    <n v="69542.429999999993"/>
    <n v="-447.18"/>
    <n v="0"/>
    <n v="0"/>
    <n v="5011.42"/>
    <n v="0"/>
    <s v="https://apollo.pdc.wa.gov/public/registrations/registration?registration_id=18776"/>
    <n v="25131"/>
    <n v="29872"/>
    <n v="25890"/>
    <n v="1043"/>
    <n v="24"/>
    <s v="Jason Michaud"/>
    <s v="candidate"/>
    <m/>
    <n v="44201.601539351854"/>
  </r>
  <r>
    <s v="ca-2020-25945"/>
    <s v="TAYLT  837"/>
    <s v="CA"/>
    <n v="43941"/>
    <m/>
    <m/>
    <m/>
    <m/>
    <n v="43941"/>
    <x v="4"/>
    <s v="Candidate registered"/>
    <s v="TAYLOR THOMAS H (Tom Taylor)"/>
    <m/>
    <s v="9305 Vernal Ave SE"/>
    <s v="Moses Lake"/>
    <s v="GRANT"/>
    <s v="Washington"/>
    <n v="98837"/>
    <s v="tomht1962@outlook.com"/>
    <s v="tomht1962@outlook.com"/>
    <n v="5097606672"/>
    <s v="COUNTY COMMISSIONER"/>
    <n v="23"/>
    <s v="GRANT CO"/>
    <n v="3340"/>
    <s v="GRANT"/>
    <s v="Local"/>
    <n v="42409"/>
    <s v="C"/>
    <s v="Registration and financial affairs"/>
    <s v="Candidate"/>
    <s v="Candidate"/>
    <m/>
    <m/>
    <n v="2"/>
    <s v="R"/>
    <x v="1"/>
    <n v="44138"/>
    <s v="mini"/>
    <b v="1"/>
    <b v="1"/>
    <b v="1"/>
    <s v="Qualified for general"/>
    <s v="Lost in general"/>
    <m/>
    <m/>
    <m/>
    <m/>
    <m/>
    <m/>
    <m/>
    <m/>
    <m/>
    <s v="9305 Vernal Ave SE"/>
    <s v="Moses Lake"/>
    <s v="Washington"/>
    <n v="98837"/>
    <n v="5097606672"/>
    <m/>
    <m/>
    <m/>
    <m/>
    <m/>
    <m/>
    <m/>
    <m/>
    <s v="https://apollo.pdc.wa.gov/public/registrations/registration?registration_id=18879"/>
    <n v="25151"/>
    <n v="29905"/>
    <n v="25945"/>
    <m/>
    <m/>
    <s v="Tom Taylor"/>
    <s v="candidate"/>
    <m/>
    <n v="44299.596342592595"/>
  </r>
  <r>
    <s v="ca-2020-25944"/>
    <s v="CARTM--092"/>
    <s v="CA"/>
    <n v="43943"/>
    <m/>
    <m/>
    <m/>
    <s v="Electronic"/>
    <n v="43943"/>
    <x v="4"/>
    <s v="Candidate registered"/>
    <s v="Marcus A. Carter"/>
    <m/>
    <s v="PO Box 203"/>
    <s v="Burley"/>
    <s v="KITSAP"/>
    <s v="WA"/>
    <n v="98322"/>
    <s v="contact@carterforkitsap.com"/>
    <s v="marcus.carter.60@live.com"/>
    <s v="360-710-8763"/>
    <s v="COUNTY COMMISSIONER"/>
    <n v="23"/>
    <s v="KITSAP CO"/>
    <n v="3539"/>
    <s v="KITSAP"/>
    <s v="Local"/>
    <n v="175183"/>
    <s v="C"/>
    <s v="Registration and financial affairs"/>
    <s v="Candidate"/>
    <s v="Candidate"/>
    <m/>
    <m/>
    <n v="2"/>
    <s v="R"/>
    <x v="1"/>
    <n v="44138"/>
    <s v="full"/>
    <b v="1"/>
    <b v="1"/>
    <b v="0"/>
    <s v="Lost in primary"/>
    <m/>
    <m/>
    <m/>
    <m/>
    <m/>
    <m/>
    <m/>
    <m/>
    <m/>
    <m/>
    <s v="P.O. Box 71"/>
    <s v="Manchester"/>
    <s v="WA"/>
    <n v="98353"/>
    <s v="360-728-6382"/>
    <n v="13587.84"/>
    <n v="0"/>
    <n v="6028.09"/>
    <n v="0"/>
    <n v="0"/>
    <n v="0"/>
    <m/>
    <m/>
    <s v="https://apollo.pdc.wa.gov/public/registrations/registration?registration_id=18900"/>
    <n v="25243"/>
    <n v="29904"/>
    <n v="25944"/>
    <n v="372"/>
    <m/>
    <s v="Glenny Compton"/>
    <s v="candidate"/>
    <m/>
    <n v="44208.122245370374"/>
  </r>
  <r>
    <s v="ca-2020-25943"/>
    <s v="MCCLM  332"/>
    <s v="CA"/>
    <n v="43938"/>
    <m/>
    <m/>
    <m/>
    <s v="Electronic"/>
    <n v="43938"/>
    <x v="4"/>
    <s v="Candidate registered"/>
    <s v="Marty McClendon (MARTY MCCLENDON)"/>
    <m/>
    <s v="5500 Olympic Dr Ste H105 PMB 173"/>
    <s v="Gig Harbor"/>
    <m/>
    <s v="WA"/>
    <n v="98335"/>
    <s v="info@electmarty.com"/>
    <s v="info@electmarty.com"/>
    <s v="253-235-3339‬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28494.55"/>
    <n v="0"/>
    <n v="28494.55"/>
    <n v="0"/>
    <n v="0"/>
    <n v="0"/>
    <m/>
    <m/>
    <s v="https://apollo.pdc.wa.gov/public/registrations/registration?registration_id=18988"/>
    <n v="25192"/>
    <n v="233"/>
    <n v="25943"/>
    <n v="870"/>
    <m/>
    <s v="Tom Perry"/>
    <s v="candidate"/>
    <m/>
    <n v="44540.638877314814"/>
  </r>
  <r>
    <s v="ca-2020-26028"/>
    <s v="FUNDE  531"/>
    <s v="CA"/>
    <n v="43962"/>
    <m/>
    <m/>
    <m/>
    <s v="Electronic"/>
    <n v="43962"/>
    <x v="4"/>
    <s v="Candidate registered"/>
    <s v="FUND EDNA J"/>
    <m/>
    <s v="133 Sunnyside Drive"/>
    <s v="Centralia"/>
    <s v="LEWIS"/>
    <s v="WA"/>
    <n v="98531"/>
    <s v="Dutch@localaccess.com"/>
    <s v="Dutch@localaccess.com"/>
    <n v="3602697515"/>
    <s v="COUNTY COMMISSIONER"/>
    <n v="23"/>
    <s v="LEWIS CO"/>
    <n v="3626"/>
    <s v="LEWIS"/>
    <s v="Local"/>
    <n v="49233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133 Sunnyside Drive"/>
    <s v="Centralia"/>
    <s v="WA"/>
    <n v="98531"/>
    <n v="3605361495"/>
    <n v="79014"/>
    <n v="3985.1"/>
    <n v="78958.38"/>
    <n v="0"/>
    <n v="0"/>
    <n v="0"/>
    <m/>
    <m/>
    <s v="https://apollo.pdc.wa.gov/public/registrations/registration?registration_id=19035"/>
    <n v="25336"/>
    <n v="3866"/>
    <n v="26028"/>
    <n v="596"/>
    <m/>
    <s v="Priscilla Roth"/>
    <s v="candidate"/>
    <m/>
    <n v="44288.679502314815"/>
  </r>
  <r>
    <s v="ca-2020-1251"/>
    <s v="WILKJ  339"/>
    <s v="CA"/>
    <n v="43506"/>
    <m/>
    <m/>
    <m/>
    <s v="Electronic"/>
    <n v="43506"/>
    <x v="4"/>
    <s v="Candidate registered"/>
    <s v="Jodi Wilke (JODI WILKE)"/>
    <m/>
    <s v="PO BOX 944"/>
    <s v="PORT HADLOCK"/>
    <s v="CLALLAM"/>
    <s v="WA"/>
    <n v="98339"/>
    <s v="ELECTJODIWILKE@GMAIL.COM"/>
    <s v="electjodiwilke@gmail.com"/>
    <s v="360-301-9460"/>
    <s v="STATE REPRESENTATIVE"/>
    <n v="13"/>
    <s v="LEG DISTRICT 24 - HOUSE"/>
    <n v="4825"/>
    <s v="CLALLAM"/>
    <s v="Legislative"/>
    <n v="112025"/>
    <s v="C"/>
    <s v="Registration and financial affairs"/>
    <s v="Candidate"/>
    <s v="Candidate"/>
    <m/>
    <m/>
    <n v="2"/>
    <s v="R"/>
    <x v="1"/>
    <n v="44138"/>
    <s v="full"/>
    <b v="1"/>
    <b v="1"/>
    <b v="0"/>
    <s v="Lost in primary"/>
    <m/>
    <m/>
    <m/>
    <m/>
    <m/>
    <m/>
    <m/>
    <m/>
    <m/>
    <m/>
    <m/>
    <m/>
    <m/>
    <m/>
    <s v="360-301-9460"/>
    <n v="0"/>
    <n v="1401.19"/>
    <n v="723.64"/>
    <n v="0"/>
    <n v="0"/>
    <n v="0"/>
    <m/>
    <m/>
    <s v="https://apollo.pdc.wa.gov/public/registrations/registration?registration_id=19067"/>
    <n v="21361"/>
    <n v="677"/>
    <n v="1251"/>
    <n v="1414"/>
    <n v="24"/>
    <s v="JODI WILKE"/>
    <s v="candidate"/>
    <m/>
    <n v="44148.891724537039"/>
  </r>
  <r>
    <s v="ca-2020-92979"/>
    <s v="HARRA--800"/>
    <s v="CA"/>
    <n v="44133"/>
    <n v="44119"/>
    <m/>
    <m/>
    <m/>
    <n v="44133"/>
    <x v="4"/>
    <s v="Candidate declared"/>
    <s v="Ace Harry Haynes (Ace Haynes)"/>
    <m/>
    <s v="PO Box 347"/>
    <s v="Suquamish"/>
    <s v="KITSAP"/>
    <s v="WA"/>
    <n v="98392"/>
    <s v="ace_haynes@hotmail.com"/>
    <s v="ace_haynes@hotmail.com"/>
    <m/>
    <s v="STATE REPRESENTATIVE"/>
    <n v="13"/>
    <s v="LEG DISTRICT 23 - HOUSE"/>
    <n v="3558"/>
    <s v="KITSAP"/>
    <s v="Legislative"/>
    <n v="106338"/>
    <s v="C"/>
    <s v="Registration and financial affairs"/>
    <s v="Candidate"/>
    <s v="Candidate"/>
    <m/>
    <m/>
    <n v="1"/>
    <s v="R"/>
    <x v="1"/>
    <n v="44138"/>
    <s v="mini"/>
    <b v="1"/>
    <m/>
    <m/>
    <m/>
    <m/>
    <m/>
    <m/>
    <m/>
    <m/>
    <m/>
    <m/>
    <m/>
    <m/>
    <m/>
    <m/>
    <m/>
    <m/>
    <m/>
    <m/>
    <m/>
    <m/>
    <m/>
    <m/>
    <m/>
    <m/>
    <m/>
    <m/>
    <s v="https://apollo.pdc.wa.gov/public/registrations/registration?registration_id=20162"/>
    <n v="26183"/>
    <n v="30343"/>
    <n v="92979"/>
    <m/>
    <n v="23"/>
    <s v="Ace Haynes"/>
    <s v="candidate"/>
    <m/>
    <n v="44366.81832175926"/>
  </r>
  <r>
    <s v="ca-2020-49009"/>
    <s v="KARRJ  926"/>
    <s v="CA"/>
    <n v="43969"/>
    <m/>
    <m/>
    <m/>
    <s v="Electronic"/>
    <n v="43969"/>
    <x v="4"/>
    <s v="Candidate registered"/>
    <s v="KARRAKER JESSICA J"/>
    <m/>
    <s v="PO Box 101"/>
    <s v="Thorp"/>
    <s v="KITTITAS"/>
    <s v="WA"/>
    <n v="5098996969"/>
    <s v="campaign@kittitascommissioner.com"/>
    <s v="jess@kittitascommissioner.com"/>
    <n v="5092011700"/>
    <s v="COUNTY COMMISSIONER"/>
    <n v="23"/>
    <s v="KITTITAS CO"/>
    <n v="3559"/>
    <s v="KITTITAS"/>
    <s v="Local"/>
    <n v="26913"/>
    <s v="C"/>
    <s v="Registration and financial affairs"/>
    <s v="Candidate"/>
    <s v="Candidate"/>
    <m/>
    <m/>
    <n v="2"/>
    <s v="R"/>
    <x v="1"/>
    <n v="44138"/>
    <s v="full"/>
    <b v="1"/>
    <b v="1"/>
    <b v="0"/>
    <s v="Lost in primary"/>
    <m/>
    <m/>
    <m/>
    <m/>
    <m/>
    <m/>
    <m/>
    <m/>
    <m/>
    <m/>
    <s v="PO Box 101"/>
    <s v="Thorp"/>
    <s v="WA"/>
    <n v="5098996969"/>
    <n v="5092011700"/>
    <n v="14924.49"/>
    <n v="0"/>
    <n v="13332.5"/>
    <n v="0"/>
    <n v="0"/>
    <n v="0"/>
    <m/>
    <m/>
    <s v="https://apollo.pdc.wa.gov/public/registrations/registration?registration_id=19138"/>
    <n v="25468"/>
    <n v="3771"/>
    <n v="49009"/>
    <n v="739"/>
    <m/>
    <s v="Paula Denlinger"/>
    <s v="candidate"/>
    <m/>
    <n v="44148.866481481484"/>
  </r>
  <r>
    <s v="ca-2020-73497"/>
    <s v="LAWSL--584"/>
    <s v="CA"/>
    <n v="43970"/>
    <m/>
    <m/>
    <m/>
    <m/>
    <n v="43970"/>
    <x v="4"/>
    <s v="Candidate registered"/>
    <s v="Leon Anon Lawson"/>
    <s v="LAW son"/>
    <s v="66 se lynch rd"/>
    <s v="shelton"/>
    <m/>
    <s v="WA"/>
    <n v="98584"/>
    <s v="DOGCONLEON@YAHOO.COM"/>
    <s v="dogconleon@yahoo.com"/>
    <n v="3602299694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m/>
    <m/>
    <m/>
    <m/>
    <n v="3602299694"/>
    <m/>
    <m/>
    <m/>
    <m/>
    <m/>
    <m/>
    <m/>
    <m/>
    <s v="https://apollo.pdc.wa.gov/public/registrations/registration?registration_id=19185"/>
    <n v="25512"/>
    <n v="30156"/>
    <n v="73497"/>
    <m/>
    <m/>
    <s v="Leon Anon Lawson"/>
    <s v="candidate"/>
    <m/>
    <n v="44075.335196759261"/>
  </r>
  <r>
    <s v="ca-2020-77358"/>
    <s v="ANDEJ--481"/>
    <s v="CA"/>
    <n v="43975"/>
    <m/>
    <m/>
    <m/>
    <s v="Electronic"/>
    <n v="43975"/>
    <x v="4"/>
    <s v="Candidate registered"/>
    <s v="Jacob Anderson (Jacob Anderson )"/>
    <m/>
    <s v="58 Anderson Rd"/>
    <s v="White Salmon"/>
    <s v="KLICKITAT"/>
    <s v="WASHINGTON (WA)"/>
    <n v="98672"/>
    <s v="jacob@anderson4klickitatcounty.com"/>
    <s v="jacob@anderson4klicktiatcounty.com"/>
    <n v="5096374437"/>
    <s v="COUNTY COMMISSIONER"/>
    <n v="23"/>
    <s v="KLICKITAT CO"/>
    <n v="3579"/>
    <s v="KLICKITAT"/>
    <s v="Local"/>
    <n v="14563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m/>
    <m/>
    <m/>
    <m/>
    <n v="5096374437"/>
    <n v="20040.13"/>
    <n v="0"/>
    <n v="19213.849999999999"/>
    <n v="0"/>
    <n v="0"/>
    <n v="0"/>
    <m/>
    <m/>
    <s v="https://apollo.pdc.wa.gov/public/registrations/registration?registration_id=19351"/>
    <n v="25594"/>
    <n v="30178"/>
    <n v="77358"/>
    <n v="283"/>
    <m/>
    <s v="Jacob Anderson "/>
    <s v="candidate"/>
    <m/>
    <n v="44300.314664351848"/>
  </r>
  <r>
    <s v="ca-2020-70235"/>
    <s v="BARTA--041"/>
    <s v="CA"/>
    <n v="43972"/>
    <m/>
    <m/>
    <m/>
    <s v="Electronic"/>
    <n v="43972"/>
    <x v="4"/>
    <s v="Candidate registered"/>
    <s v="Adam Bartholomew"/>
    <m/>
    <s v="PO Box 452"/>
    <s v="Bothell"/>
    <s v="KING"/>
    <s v="WA"/>
    <n v="98041"/>
    <s v="electadam4wa@gmail.com"/>
    <s v="lifeisdriving@me.com"/>
    <s v="206-669-4001"/>
    <s v="STATE REPRESENTATIVE"/>
    <n v="13"/>
    <s v="LEG DISTRICT 01 - HOUSE"/>
    <n v="4779"/>
    <s v="KING"/>
    <s v="Legislative"/>
    <n v="106216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5266.79"/>
    <n v="0"/>
    <n v="4626.4799999999996"/>
    <n v="-640.30999999999995"/>
    <n v="0"/>
    <n v="0"/>
    <m/>
    <m/>
    <s v="https://apollo.pdc.wa.gov/public/registrations/registration?registration_id=19393"/>
    <n v="25533"/>
    <n v="30212"/>
    <n v="70235"/>
    <n v="305"/>
    <n v="1"/>
    <s v="Tom Perry"/>
    <s v="candidate"/>
    <m/>
    <n v="44259.574548611112"/>
  </r>
  <r>
    <s v="ca-2020-48866"/>
    <s v="RYANT--256"/>
    <s v="CA"/>
    <n v="43982"/>
    <m/>
    <m/>
    <m/>
    <m/>
    <n v="43982"/>
    <x v="4"/>
    <s v="Candidate registered"/>
    <s v="Terry R. Cissne (Terry Ryan Cissne)"/>
    <m/>
    <s v="4270 Frontier Rd"/>
    <s v="Pasco"/>
    <s v="FRANKLIN"/>
    <s v="WA"/>
    <n v="99301"/>
    <s v="terrycissne@gmail.com"/>
    <s v="terrycissne@gmail.com"/>
    <n v="5095911209"/>
    <s v="COUNTY COMMISSIONER"/>
    <n v="23"/>
    <s v="FRANKLIN CO"/>
    <n v="3306"/>
    <s v="FRANKLIN"/>
    <s v="Local"/>
    <n v="36737"/>
    <s v="C"/>
    <s v="Registration and financial affairs"/>
    <s v="Candidate"/>
    <s v="Candidate"/>
    <m/>
    <m/>
    <n v="2"/>
    <s v="R"/>
    <x v="1"/>
    <n v="44138"/>
    <s v="mini"/>
    <b v="1"/>
    <b v="1"/>
    <b v="0"/>
    <s v="Lost in primary"/>
    <m/>
    <m/>
    <m/>
    <m/>
    <m/>
    <m/>
    <m/>
    <m/>
    <m/>
    <m/>
    <m/>
    <m/>
    <m/>
    <m/>
    <n v="5095911209"/>
    <m/>
    <m/>
    <m/>
    <m/>
    <m/>
    <m/>
    <m/>
    <m/>
    <s v="https://apollo.pdc.wa.gov/public/registrations/registration?registration_id=19448"/>
    <n v="25378"/>
    <n v="30037"/>
    <n v="48866"/>
    <m/>
    <m/>
    <s v="Terry Ryan Cissne"/>
    <s v="candidate"/>
    <m/>
    <n v="44075.333761574075"/>
  </r>
  <r>
    <s v="ca-2020-49005"/>
    <s v="SYBRN--399"/>
    <s v="CA"/>
    <n v="43971"/>
    <m/>
    <m/>
    <m/>
    <s v="Electronic"/>
    <n v="43971"/>
    <x v="4"/>
    <s v="Candidate registered"/>
    <s v="Nathan Sybrandy (Nathan R Sybrandy)"/>
    <m/>
    <s v="PO Box 1447"/>
    <s v="Spokane Valley"/>
    <s v="SPOKANE"/>
    <s v="WA"/>
    <n v="99037"/>
    <s v="nathan@nathansybrandy.com"/>
    <s v="nathan.sybrandy@outlook.com"/>
    <s v="509-341-0613"/>
    <s v="STATE REPRESENTATIVE"/>
    <n v="13"/>
    <s v="LEG DISTRICT 04 - HOUSE"/>
    <n v="4785"/>
    <s v="SPOKANE"/>
    <s v="Legislative"/>
    <n v="113682"/>
    <s v="C"/>
    <s v="Registration and financial affairs"/>
    <s v="Candidate"/>
    <s v="Candidate"/>
    <m/>
    <m/>
    <n v="2"/>
    <s v="R"/>
    <x v="1"/>
    <n v="44138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11800.95"/>
    <n v="0"/>
    <n v="12265.04"/>
    <n v="0"/>
    <n v="0"/>
    <n v="0"/>
    <m/>
    <m/>
    <s v="https://apollo.pdc.wa.gov/public/registrations/registration?registration_id=19441"/>
    <n v="25455"/>
    <n v="30055"/>
    <n v="49005"/>
    <n v="1223"/>
    <n v="4"/>
    <s v="Tom Perry"/>
    <s v="candidate"/>
    <m/>
    <n v="44175.054328703707"/>
  </r>
  <r>
    <s v="ca-2020-42431"/>
    <s v="HEATM--870"/>
    <s v="CA"/>
    <n v="43986"/>
    <m/>
    <m/>
    <m/>
    <m/>
    <n v="43986"/>
    <x v="4"/>
    <s v="Candidate registered"/>
    <s v="Michael Heath"/>
    <m/>
    <s v="P.O. Box 33"/>
    <s v="Inchelium"/>
    <s v="FERRY"/>
    <s v="WA"/>
    <n v="99138"/>
    <s v="Cougarbart74@gmail.com"/>
    <s v="cougarbart74@gmail.com"/>
    <n v="5096759669"/>
    <s v="COUNTY COMMISSIONER"/>
    <n v="23"/>
    <s v="FERRY CO"/>
    <n v="3290"/>
    <s v="FERRY"/>
    <s v="Local"/>
    <n v="4786"/>
    <s v="C"/>
    <s v="Registration and financial affairs"/>
    <s v="Candidate"/>
    <s v="Candidate"/>
    <m/>
    <m/>
    <n v="3"/>
    <s v="R"/>
    <x v="1"/>
    <n v="44138"/>
    <s v="mini"/>
    <b v="1"/>
    <b v="1"/>
    <b v="1"/>
    <s v="Qualified for general"/>
    <s v="Won in general"/>
    <m/>
    <m/>
    <m/>
    <m/>
    <m/>
    <m/>
    <m/>
    <m/>
    <m/>
    <s v="P.O. Box 33"/>
    <s v="Inchelium"/>
    <s v="WA"/>
    <n v="99138"/>
    <n v="5096759669"/>
    <m/>
    <m/>
    <m/>
    <m/>
    <m/>
    <m/>
    <m/>
    <m/>
    <s v="https://apollo.pdc.wa.gov/public/registrations/registration?registration_id=19504"/>
    <n v="25773"/>
    <n v="29986"/>
    <n v="42431"/>
    <m/>
    <m/>
    <s v="Michael Heath"/>
    <s v="candidate"/>
    <m/>
    <n v="44298.366597222222"/>
  </r>
  <r>
    <s v="ca-2020-26185"/>
    <s v="JOHNK  344"/>
    <s v="CA"/>
    <n v="43998"/>
    <m/>
    <m/>
    <m/>
    <m/>
    <n v="43998"/>
    <x v="4"/>
    <s v="Candidate registered"/>
    <s v="Kenneth R Johnson (Ken Johnson)"/>
    <m/>
    <s v="1020 Cobblestone ave."/>
    <s v="Othello"/>
    <s v="ADAMS"/>
    <s v="WA"/>
    <n v="99344"/>
    <s v="kjohn423@gmail.com"/>
    <s v="kjohn423@gmail.com"/>
    <n v="5097502046"/>
    <s v="COUNTY COMMISSIONER"/>
    <n v="23"/>
    <s v="ADAMS CO"/>
    <n v="3002"/>
    <s v="ADAMS"/>
    <s v="Local"/>
    <n v="7008"/>
    <s v="C"/>
    <s v="Registration and financial affairs"/>
    <s v="Candidate"/>
    <s v="Candidate"/>
    <m/>
    <m/>
    <n v="2"/>
    <s v="R"/>
    <x v="1"/>
    <n v="44138"/>
    <s v="mini"/>
    <b v="1"/>
    <b v="1"/>
    <b v="1"/>
    <s v="Qualified for general"/>
    <s v="Lost in general"/>
    <m/>
    <m/>
    <m/>
    <m/>
    <m/>
    <m/>
    <m/>
    <m/>
    <m/>
    <s v="1020 Cobblestone ave."/>
    <s v="Othello"/>
    <s v="WA"/>
    <n v="99344"/>
    <n v="5097502046"/>
    <m/>
    <m/>
    <m/>
    <m/>
    <m/>
    <m/>
    <m/>
    <m/>
    <s v="https://apollo.pdc.wa.gov/public/registrations/registration?registration_id=19626"/>
    <n v="25837"/>
    <n v="3779"/>
    <n v="26185"/>
    <m/>
    <m/>
    <s v="Heidi Johnson"/>
    <s v="candidate"/>
    <m/>
    <n v="44301.472685185188"/>
  </r>
  <r>
    <s v="ca-2020-42401"/>
    <s v="CHARD--376"/>
    <s v="CA"/>
    <n v="43999"/>
    <m/>
    <m/>
    <m/>
    <m/>
    <n v="43999"/>
    <x v="4"/>
    <s v="Candidate registered"/>
    <s v="Daniel Charles Svoboda"/>
    <m/>
    <s v="PO Box 1052"/>
    <s v="PORT HADLOCK"/>
    <s v="CLALLAM"/>
    <s v="Washington"/>
    <n v="98339"/>
    <s v="svobodaman6@gmail.com"/>
    <s v="svobodaman6@gmail.com"/>
    <n v="5039134327"/>
    <s v="STATE REPRESENTATIVE"/>
    <n v="13"/>
    <s v="LEG DISTRICT 24 - HOUSE"/>
    <n v="4825"/>
    <s v="CLALLAM"/>
    <s v="Legislative"/>
    <n v="112025"/>
    <s v="C"/>
    <s v="Registration and financial affairs"/>
    <s v="Candidate"/>
    <s v="Candidate"/>
    <m/>
    <m/>
    <n v="1"/>
    <s v="R"/>
    <x v="1"/>
    <n v="44138"/>
    <s v="mini"/>
    <b v="1"/>
    <b v="1"/>
    <b v="0"/>
    <s v="Lost in primary"/>
    <m/>
    <m/>
    <m/>
    <m/>
    <m/>
    <m/>
    <m/>
    <m/>
    <m/>
    <m/>
    <m/>
    <m/>
    <m/>
    <m/>
    <n v="5039134327"/>
    <m/>
    <m/>
    <m/>
    <m/>
    <m/>
    <m/>
    <m/>
    <m/>
    <s v="https://apollo.pdc.wa.gov/public/registrations/registration?registration_id=19638"/>
    <n v="25502"/>
    <n v="29970"/>
    <n v="42401"/>
    <m/>
    <n v="24"/>
    <s v="Daniel Charles Svoboda"/>
    <s v="candidate"/>
    <m/>
    <n v="44075.335532407407"/>
  </r>
  <r>
    <s v="ca-2020-41560"/>
    <s v="WANKM  823"/>
    <s v="CA"/>
    <n v="43999"/>
    <m/>
    <m/>
    <m/>
    <s v="Electronic"/>
    <n v="43999"/>
    <x v="4"/>
    <s v="Candidate registered"/>
    <s v="WANKE MARK S (Mark S Wanke)"/>
    <s v="Committee to Elect Mark Wanke"/>
    <s v="PO Box 783"/>
    <s v="Ephrata"/>
    <s v="GRANT"/>
    <s v="WA"/>
    <n v="98823"/>
    <s v="wanke08911@gmail.com"/>
    <s v="wanke08911@gmail.com"/>
    <n v="5097505077"/>
    <s v="COUNTY COMMISSIONER"/>
    <n v="23"/>
    <s v="GRANT CO"/>
    <n v="3340"/>
    <s v="GRANT"/>
    <s v="Local"/>
    <n v="42409"/>
    <s v="C"/>
    <s v="Registration and financial affairs"/>
    <s v="Candidate"/>
    <s v="Candidate"/>
    <m/>
    <m/>
    <n v="1"/>
    <s v="R"/>
    <x v="1"/>
    <n v="44138"/>
    <s v="full"/>
    <b v="1"/>
    <b v="1"/>
    <b v="0"/>
    <s v="Lost in primary"/>
    <m/>
    <m/>
    <m/>
    <m/>
    <m/>
    <m/>
    <m/>
    <m/>
    <m/>
    <m/>
    <m/>
    <m/>
    <m/>
    <m/>
    <n v="5097505077"/>
    <n v="1000"/>
    <n v="0"/>
    <n v="0"/>
    <n v="0"/>
    <n v="0"/>
    <n v="0"/>
    <m/>
    <m/>
    <s v="https://apollo.pdc.wa.gov/public/registrations/registration?registration_id=19640"/>
    <n v="25846"/>
    <n v="22191"/>
    <n v="41560"/>
    <n v="1298"/>
    <m/>
    <s v="Mark S Wanke"/>
    <s v="candidate"/>
    <m/>
    <n v="44148.887372685182"/>
  </r>
  <r>
    <s v="ca-2020-25592"/>
    <s v="HAMPR  180"/>
    <s v="CA"/>
    <n v="43838"/>
    <m/>
    <m/>
    <m/>
    <s v="Electronic"/>
    <n v="43838"/>
    <x v="4"/>
    <s v="Candidate registered"/>
    <s v="HAMPTON RONALD J (RJ Hampton)"/>
    <m/>
    <s v="221 Danforth"/>
    <s v="Usk"/>
    <s v="PEND OREILLE"/>
    <s v="Washington"/>
    <n v="99180"/>
    <s v="ronjameshampton@gmail.com"/>
    <s v="ronjameshampton@gmail.com"/>
    <n v="5098445602"/>
    <s v="COUNTY COMMISSIONER"/>
    <n v="23"/>
    <s v="PEND OREILLE CO"/>
    <n v="3865"/>
    <s v="PEND OREILLE"/>
    <s v="Local"/>
    <n v="9346"/>
    <s v="C"/>
    <s v="Registration and financial affairs"/>
    <s v="Candidate"/>
    <s v="Candidate"/>
    <m/>
    <m/>
    <n v="3"/>
    <s v="R"/>
    <x v="1"/>
    <n v="44138"/>
    <s v="full"/>
    <b v="1"/>
    <b v="1"/>
    <b v="0"/>
    <s v="Lost in primary"/>
    <m/>
    <m/>
    <m/>
    <m/>
    <m/>
    <m/>
    <m/>
    <m/>
    <m/>
    <m/>
    <m/>
    <m/>
    <m/>
    <m/>
    <n v="5098445602"/>
    <n v="567"/>
    <n v="0"/>
    <n v="1437.2"/>
    <n v="2700"/>
    <n v="0"/>
    <n v="0"/>
    <m/>
    <m/>
    <s v="https://apollo.pdc.wa.gov/public/registrations/registration?registration_id=19801"/>
    <n v="24542"/>
    <n v="4298"/>
    <n v="25592"/>
    <n v="646"/>
    <m/>
    <s v="RJ Hampton"/>
    <s v="candidate"/>
    <m/>
    <n v="44148.860462962963"/>
  </r>
  <r>
    <s v="ca-2022-92987"/>
    <s v="YOUNJ  335"/>
    <s v="CA"/>
    <n v="44140"/>
    <n v="44697"/>
    <m/>
    <m/>
    <s v="Electronic"/>
    <n v="44140"/>
    <x v="6"/>
    <s v="Candidate declared"/>
    <s v="Jesse L. Young"/>
    <m/>
    <s v="P.O. Box 222"/>
    <s v="Gig Harbor"/>
    <s v="PIERCE"/>
    <s v="WA"/>
    <n v="98335"/>
    <s v="info@votejy.com"/>
    <s v="jesse@votejy.com"/>
    <s v="253-509-8585"/>
    <s v="STATE SENATOR"/>
    <n v="12"/>
    <s v="LEG DISTRICT 26 - SENATE"/>
    <n v="4755"/>
    <s v="PIERCE"/>
    <s v="Legislative"/>
    <n v="108581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253-220-5590"/>
    <n v="811883.02"/>
    <n v="0"/>
    <n v="811052.84"/>
    <n v="0"/>
    <n v="0"/>
    <n v="0"/>
    <n v="105436.44"/>
    <n v="1128227.28"/>
    <s v="https://apollo.pdc.wa.gov/public/registrations/registration?registration_id=20169"/>
    <n v="26198"/>
    <n v="19"/>
    <n v="92987"/>
    <n v="16527"/>
    <n v="26"/>
    <s v="Jason Michaud"/>
    <s v="candidate"/>
    <m/>
    <n v="45085.694143518522"/>
  </r>
  <r>
    <s v="ca-2020-25492"/>
    <s v="CHANB  953"/>
    <s v="CA"/>
    <n v="43745"/>
    <m/>
    <m/>
    <m/>
    <s v="Electronic"/>
    <n v="43745"/>
    <x v="4"/>
    <s v="Candidate registered"/>
    <s v="Bruce Chandler"/>
    <m/>
    <s v="P.O. Box 1108"/>
    <s v="Zillah"/>
    <s v="YAKIMA"/>
    <s v="WA"/>
    <n v="98953"/>
    <s v="chandbq@bentonrea.com"/>
    <s v="chandbq@bentonrea.com"/>
    <s v="509-952-3084"/>
    <s v="STATE REPRESENTATIVE"/>
    <n v="13"/>
    <s v="LEG DISTRICT 15 - HOUSE"/>
    <n v="4807"/>
    <s v="YAKIMA"/>
    <s v="Legislative"/>
    <n v="66010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253-220-5590"/>
    <n v="45785"/>
    <n v="21647.14"/>
    <n v="68118.259999999995"/>
    <n v="0"/>
    <n v="0"/>
    <n v="0"/>
    <m/>
    <m/>
    <s v="https://apollo.pdc.wa.gov/public/registrations/registration?registration_id=20203"/>
    <n v="24422"/>
    <n v="462"/>
    <n v="25492"/>
    <n v="379"/>
    <n v="15"/>
    <s v="Jason Michaud"/>
    <s v="candidate"/>
    <m/>
    <n v="44343.528726851851"/>
  </r>
  <r>
    <s v="ca-2015-5413"/>
    <s v="KAMIC  019"/>
    <s v="CA"/>
    <n v="42222"/>
    <m/>
    <m/>
    <m/>
    <m/>
    <n v="42222"/>
    <x v="12"/>
    <s v="Candidate registered"/>
    <s v="Cristella G. Kaminskas (CRISTELLA KAMINSKAS)"/>
    <m/>
    <s v="1414 N ORMOND ROAD"/>
    <s v="LIBERTY LAKE"/>
    <s v="SPOKANE"/>
    <s v="WA"/>
    <n v="99019"/>
    <s v="criskaminskas@yahoo.com"/>
    <s v="criskaminskas@yahoo.com"/>
    <s v="513-519-8720"/>
    <s v="CITY COUNCIL MEMBER"/>
    <n v="32"/>
    <s v="CITY OF LIBERTY LAKE"/>
    <n v="5039"/>
    <s v="SPOKANE"/>
    <s v="Local"/>
    <n v="5377"/>
    <s v="C"/>
    <s v="Registration and financial affairs"/>
    <s v="Candidate"/>
    <s v="Candidate"/>
    <m/>
    <m/>
    <m/>
    <s v="R"/>
    <x v="1"/>
    <n v="42311"/>
    <s v="mini"/>
    <b v="1"/>
    <m/>
    <m/>
    <s v="Not in primary"/>
    <s v="Unopposed in general"/>
    <m/>
    <m/>
    <m/>
    <m/>
    <m/>
    <m/>
    <m/>
    <m/>
    <m/>
    <s v="1414 N ORMOND ROAD"/>
    <s v="LIBERTY LAKE"/>
    <s v="WA"/>
    <n v="99019"/>
    <s v="513-519-8720"/>
    <m/>
    <m/>
    <m/>
    <m/>
    <m/>
    <m/>
    <m/>
    <m/>
    <s v="https://web.pdc.wa.gov/rptimg/default.aspx?docid=4514997"/>
    <n v="10046"/>
    <n v="1337"/>
    <n v="5413"/>
    <m/>
    <m/>
    <s v="CRISTELLA KAMINSKAS"/>
    <s v="candidate"/>
    <m/>
    <n v="43597.983761574076"/>
  </r>
  <r>
    <s v="ca-2014-7219"/>
    <s v="GRONW  239"/>
    <s v="CA"/>
    <n v="41770"/>
    <m/>
    <m/>
    <m/>
    <s v="Electronic"/>
    <n v="41770"/>
    <x v="9"/>
    <s v="Candidate registered"/>
    <s v="Wanda J. Grone (WANDA GRONE)"/>
    <m/>
    <s v="1273 HALSEY DR"/>
    <s v="COUPEVILLE"/>
    <s v="ISLAND"/>
    <s v="WA"/>
    <n v="98239"/>
    <s v="wgrone@frontier.com"/>
    <s v="wgrone@frontier.com"/>
    <s v="425-417-0628"/>
    <s v="COUNTY TREASURER"/>
    <n v="28"/>
    <s v="ISLAND CO"/>
    <n v="3424"/>
    <s v="ISLAND"/>
    <s v="Local"/>
    <n v="50450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1273 HALSEY DR"/>
    <s v="COUPEVILLE"/>
    <s v="WA"/>
    <n v="98239"/>
    <s v="425-417-0628"/>
    <n v="5136"/>
    <n v="0"/>
    <n v="7118.34"/>
    <n v="2767.33"/>
    <n v="0"/>
    <n v="0"/>
    <m/>
    <m/>
    <s v="https://web.pdc.wa.gov/rptimg/default.aspx?filerid_election_year=GRONW%20%20239%3A%7C%3A2014"/>
    <n v="7699"/>
    <n v="567"/>
    <n v="7219"/>
    <n v="7838"/>
    <m/>
    <s v="WANDA J GRONE"/>
    <s v="candidate"/>
    <m/>
    <n v="44149.13559027778"/>
  </r>
  <r>
    <s v="ca-2014-7405"/>
    <s v="COOPC  837"/>
    <s v="CA"/>
    <n v="41834"/>
    <m/>
    <m/>
    <m/>
    <s v="Electronic"/>
    <n v="41834"/>
    <x v="9"/>
    <s v="Candidate registered"/>
    <s v="Casey Cooper (CASEY COOPER)"/>
    <m/>
    <s v="P O BOX 402"/>
    <s v="MOSES LAKE"/>
    <s v="GRANT"/>
    <s v="WA"/>
    <n v="98837"/>
    <s v="CASEYFORTREASURER@GMAIL.COM"/>
    <s v="caseyfortreasurer@gmail.com"/>
    <s v="509-770-1253"/>
    <s v="COUNTY TREASURER"/>
    <n v="28"/>
    <s v="GRANT CO"/>
    <n v="3340"/>
    <s v="GRANT"/>
    <s v="Local"/>
    <n v="37035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P O BOX 402"/>
    <s v="MOSES LAKE"/>
    <s v="WA"/>
    <n v="98837"/>
    <m/>
    <n v="6037.31"/>
    <n v="0"/>
    <n v="6037.31"/>
    <n v="0"/>
    <n v="0"/>
    <n v="0"/>
    <m/>
    <m/>
    <s v="https://web.pdc.wa.gov/rptimg/default.aspx?filerid_election_year=COOPC%20%20837%3A%7C%3A2014"/>
    <n v="4082"/>
    <n v="918"/>
    <n v="7405"/>
    <n v="7694"/>
    <m/>
    <s v="CASEY COOPER"/>
    <s v="candidate"/>
    <m/>
    <n v="44149.130150462966"/>
  </r>
  <r>
    <s v="ca-2014-7279"/>
    <s v="MILLR  301"/>
    <s v="CA"/>
    <n v="41736"/>
    <m/>
    <m/>
    <m/>
    <s v="Electronic"/>
    <n v="41736"/>
    <x v="9"/>
    <s v="Candidate registered"/>
    <s v="Rick R. Miller (RICK  MILLER)"/>
    <m/>
    <s v="4704 MESQUITE DR"/>
    <s v="PASCO"/>
    <s v="FRANKLIN"/>
    <s v="WA"/>
    <n v="99301"/>
    <s v="rmiller0233@charter.net"/>
    <s v="rmiller0233@charter.net"/>
    <s v="509-492-6857"/>
    <s v="COUNTY COMMISSIONER"/>
    <n v="23"/>
    <s v="FRANKLIN CO"/>
    <n v="3306"/>
    <s v="FRANKLIN"/>
    <s v="Local"/>
    <n v="30193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5505 HAYESLN"/>
    <s v="PASCO"/>
    <s v="WA"/>
    <n v="99301"/>
    <s v="509-539-7465"/>
    <n v="14888.97"/>
    <n v="100"/>
    <n v="12719.89"/>
    <n v="0"/>
    <n v="0"/>
    <n v="0"/>
    <n v="7250"/>
    <n v="0"/>
    <s v="https://web.pdc.wa.gov/rptimg/default.aspx?filerid_election_year=MILLR%20%20301%3A%7C%3A2014"/>
    <n v="13147"/>
    <n v="1"/>
    <n v="7279"/>
    <n v="8080"/>
    <m/>
    <s v="LISA SHERO"/>
    <s v="candidate"/>
    <m/>
    <n v="44149.144733796296"/>
  </r>
  <r>
    <s v="ca-2014-7100"/>
    <s v="JOHND  672"/>
    <s v="CA"/>
    <n v="41758"/>
    <m/>
    <m/>
    <m/>
    <s v="Electronic"/>
    <n v="41758"/>
    <x v="9"/>
    <s v="Candidate registered"/>
    <s v="JOHNSON DARLENE R (DARLENE JOHNSON)"/>
    <m/>
    <s v="PO BOX 1819"/>
    <s v="WHITE SALMON"/>
    <s v="KLICKITAT"/>
    <s v="WA"/>
    <n v="98672"/>
    <s v="JOHNSONFORASSESSOR@GMAIL.COM"/>
    <s v="johnsonforassessor@gmail.com"/>
    <s v="541-300-9855"/>
    <s v="COUNTY ASSESSOR"/>
    <n v="21"/>
    <s v="KLICKITAT CO"/>
    <n v="3579"/>
    <s v="KLICKITAT"/>
    <s v="Local"/>
    <n v="12818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PO BOX 1819"/>
    <s v="WHITE SALMON"/>
    <s v="WA"/>
    <n v="98672"/>
    <s v="509-493-3662"/>
    <n v="10810.34"/>
    <n v="0"/>
    <n v="9810.34"/>
    <n v="0"/>
    <n v="0"/>
    <n v="0"/>
    <m/>
    <m/>
    <s v="https://web.pdc.wa.gov/rptimg/default.aspx?filerid_election_year=JOHND%20%20672%3A%7C%3A2014"/>
    <n v="9686"/>
    <n v="5941"/>
    <n v="7100"/>
    <n v="7936"/>
    <m/>
    <s v="DARLENE JOHNSON"/>
    <s v="candidate"/>
    <m/>
    <n v="44149.139548611114"/>
  </r>
  <r>
    <s v="ca-2014-7586"/>
    <s v="SANTS  301"/>
    <s v="CA"/>
    <n v="41828"/>
    <m/>
    <m/>
    <m/>
    <m/>
    <n v="41828"/>
    <x v="9"/>
    <s v="Candidate registered"/>
    <s v="Shawn P Sant (SHAWN SANT)"/>
    <m/>
    <s v="5025 ROAD 68"/>
    <s v="PASCO"/>
    <s v="FRANKLIN"/>
    <s v="WA"/>
    <n v="99301"/>
    <s v="santlaw@msn.com"/>
    <s v="santlaw@msn.com"/>
    <s v="509-539-1175"/>
    <s v="COUNTY PROSECUTOR"/>
    <n v="26"/>
    <s v="FRANKLIN CO"/>
    <n v="3306"/>
    <s v="FRANKLIN"/>
    <s v="Local"/>
    <n v="30193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3320 W. PEARL ST"/>
    <s v="PASCO"/>
    <s v="WA"/>
    <n v="99301"/>
    <s v="509-545-9916"/>
    <m/>
    <m/>
    <m/>
    <m/>
    <m/>
    <m/>
    <m/>
    <m/>
    <s v="https://web.pdc.wa.gov/rptimg/default.aspx?docid=3917216"/>
    <n v="17210"/>
    <n v="609"/>
    <n v="7586"/>
    <m/>
    <m/>
    <s v="JOAN LARSEN"/>
    <s v="candidate"/>
    <m/>
    <n v="43598.007060185184"/>
  </r>
  <r>
    <s v="ca-2014-7398"/>
    <s v="COOKW  908"/>
    <s v="CA"/>
    <n v="41661"/>
    <m/>
    <m/>
    <m/>
    <m/>
    <n v="41661"/>
    <x v="9"/>
    <s v="Candidate registered"/>
    <s v="William D Cook (WILLIAM COOK)"/>
    <m/>
    <s v="803 N 66TH AVENUE"/>
    <s v="YAKIMA"/>
    <s v="YAKIMA"/>
    <s v="WA"/>
    <n v="98908"/>
    <s v="wdc623@hotmail.com"/>
    <s v="wdc623@hotmail.com"/>
    <s v="509-966-8593"/>
    <s v="COUNTY ASSESSOR"/>
    <n v="21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803 N 66TH AVENUE"/>
    <s v="YAKIMA"/>
    <s v="WA"/>
    <n v="98908"/>
    <s v="509-966-8593"/>
    <m/>
    <m/>
    <m/>
    <m/>
    <m/>
    <m/>
    <m/>
    <m/>
    <s v="https://web.pdc.wa.gov/rptimg/default.aspx?filerid_election_year=COOKW%20%20908%3A%7C%3A2014"/>
    <n v="4195"/>
    <n v="274"/>
    <n v="7398"/>
    <m/>
    <m/>
    <s v="WILLIAM COOK"/>
    <s v="candidate"/>
    <m/>
    <n v="43598.003807870373"/>
  </r>
  <r>
    <s v="ca-2014-7407"/>
    <s v="COOKP  383"/>
    <s v="CA"/>
    <n v="41786"/>
    <m/>
    <m/>
    <m/>
    <s v="Electronic"/>
    <n v="41786"/>
    <x v="9"/>
    <s v="Candidate registered"/>
    <s v="Philip Cook (PHILIP COOK)"/>
    <m/>
    <s v="P.O. BOX 1453"/>
    <s v="SILVERDALE"/>
    <s v="KITSAP"/>
    <s v="WA"/>
    <n v="98383"/>
    <s v="PHILCOOK4KITSAP@GMAIL.COM"/>
    <s v="philcook4kitsap@gmail.com"/>
    <s v="360-621-5587"/>
    <s v="COUNTY ASSESSOR"/>
    <n v="21"/>
    <s v="KITSAP CO"/>
    <n v="3539"/>
    <s v="KITSAP"/>
    <s v="Local"/>
    <n v="153736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P.O. BOX 1453"/>
    <s v="SILVERDALE"/>
    <s v="WA"/>
    <n v="98383"/>
    <s v="360-621-5587"/>
    <n v="26325.87"/>
    <n v="0"/>
    <n v="31319.47"/>
    <n v="5000"/>
    <n v="0"/>
    <n v="0"/>
    <m/>
    <m/>
    <s v="https://web.pdc.wa.gov/rptimg/default.aspx?filerid_election_year=COOKP%20%20383%3A%7C%3A2014"/>
    <n v="4070"/>
    <n v="212"/>
    <n v="7407"/>
    <n v="7692"/>
    <m/>
    <s v="PHILIP COOK"/>
    <s v="candidate"/>
    <m/>
    <n v="44149.13009259259"/>
  </r>
  <r>
    <s v="ca-2014-7271"/>
    <s v="MILLRL 328"/>
    <s v="CA"/>
    <n v="41791"/>
    <m/>
    <m/>
    <m/>
    <m/>
    <n v="41791"/>
    <x v="9"/>
    <s v="Candidate registered"/>
    <s v="MILLER ROCKY L (ROCKY MILLER)"/>
    <m/>
    <s v="108 ROCKY ROAD LN"/>
    <s v="DAYTON"/>
    <s v="COLUMBIA"/>
    <s v="WA"/>
    <n v="99328"/>
    <s v="900ccso@gmail.com"/>
    <s v="900ccso@gmail.com"/>
    <s v="509-520-1509"/>
    <s v="COUNTY SHERIFF"/>
    <n v="27"/>
    <s v="COLUMBIA CO"/>
    <n v="3176"/>
    <s v="COLUMBIA"/>
    <s v="Local"/>
    <n v="2690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108 ROCKY ROAD LN"/>
    <s v="DAYTON"/>
    <s v="WA"/>
    <n v="99328"/>
    <s v="509-520-1509"/>
    <m/>
    <m/>
    <m/>
    <m/>
    <m/>
    <m/>
    <m/>
    <m/>
    <s v="https://web.pdc.wa.gov/rptimg/default.aspx?docid=3846486"/>
    <n v="13055"/>
    <n v="6013"/>
    <n v="7271"/>
    <m/>
    <m/>
    <s v="ROCKY MILLER"/>
    <s v="candidate"/>
    <m/>
    <n v="43598.001643518517"/>
  </r>
  <r>
    <s v="ca-2014-7326"/>
    <s v="VONSJ  166"/>
    <s v="CA"/>
    <n v="41788"/>
    <m/>
    <m/>
    <m/>
    <m/>
    <n v="41788"/>
    <x v="9"/>
    <s v="Candidate registered"/>
    <s v="VON SAUER JAMES A (JAMES VON SAUER)"/>
    <m/>
    <s v="POB 566"/>
    <s v="REPUBLIC"/>
    <s v="FERRY"/>
    <s v="WA"/>
    <n v="99166"/>
    <s v="?"/>
    <s v="lamatt50@yahoo.com"/>
    <s v="509-775-0656"/>
    <s v="COUNTY PROSECUTOR"/>
    <n v="26"/>
    <s v="FERRY CO"/>
    <n v="3290"/>
    <s v="FERRY"/>
    <s v="Local"/>
    <n v="4460"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Lost in general"/>
    <m/>
    <m/>
    <m/>
    <m/>
    <m/>
    <m/>
    <m/>
    <m/>
    <m/>
    <s v="POB 566"/>
    <s v="REPUBLIC"/>
    <s v="WA"/>
    <n v="99166"/>
    <s v="509-775-0656"/>
    <m/>
    <m/>
    <m/>
    <m/>
    <m/>
    <m/>
    <m/>
    <m/>
    <s v="https://web.pdc.wa.gov/rptimg/default.aspx?docid=3842382"/>
    <n v="20279"/>
    <n v="6037"/>
    <n v="7326"/>
    <m/>
    <m/>
    <s v="JAMES VON SAUER"/>
    <s v="candidate"/>
    <m/>
    <n v="43598.002557870372"/>
  </r>
  <r>
    <s v="ca-2014-7399"/>
    <s v="COOKS  419"/>
    <s v="CA"/>
    <n v="41785"/>
    <m/>
    <m/>
    <m/>
    <s v="Electronic"/>
    <n v="41785"/>
    <x v="9"/>
    <s v="Candidate registered"/>
    <s v="STEVEN T COOK (STEVEN COOK)"/>
    <m/>
    <s v="PO BOX 8784"/>
    <s v="TACOMA"/>
    <s v="PIERCE"/>
    <s v="WA"/>
    <n v="98419"/>
    <s v="STCOOK@STCOOKCAMPAIGN.ORG"/>
    <s v="stcook@stcookcampaign.org"/>
    <s v="253-677-1064"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PO BOX 8784"/>
    <s v="TACOMA"/>
    <s v="WA"/>
    <n v="98419"/>
    <s v="253-677-1064"/>
    <n v="1345"/>
    <n v="849.33"/>
    <n v="2112.98"/>
    <n v="0"/>
    <n v="0"/>
    <n v="0"/>
    <m/>
    <m/>
    <s v="https://web.pdc.wa.gov/rptimg/default.aspx?docid=3837618"/>
    <n v="4193"/>
    <n v="4470"/>
    <n v="7399"/>
    <n v="7693"/>
    <n v="27"/>
    <s v="STEVEN COOK"/>
    <s v="candidate"/>
    <m/>
    <n v="44149.13013888889"/>
  </r>
  <r>
    <s v="ca-2014-7629"/>
    <s v="TOYER  270"/>
    <s v="CA"/>
    <n v="41785"/>
    <m/>
    <m/>
    <m/>
    <s v="Electronic"/>
    <n v="41785"/>
    <x v="9"/>
    <s v="Candidate registered"/>
    <s v="Rob Toyer (ROB TOYER)"/>
    <m/>
    <s v="4214 76TH DR NE"/>
    <s v="MARYSVILLE"/>
    <s v="KING"/>
    <s v="WA"/>
    <n v="98270"/>
    <s v="rob.toyer@yahoo.com"/>
    <s v="rob.toyer@yahoo.com"/>
    <s v="425-760-9471"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4214 76TH DR NE"/>
    <s v="MARYSVILLE"/>
    <s v="WA"/>
    <n v="98270"/>
    <s v="425-760-9471"/>
    <n v="9535"/>
    <n v="0"/>
    <n v="8774.43"/>
    <n v="0"/>
    <n v="0"/>
    <n v="0"/>
    <m/>
    <m/>
    <s v="https://web.pdc.wa.gov/rptimg/default.aspx?docid=3835540"/>
    <n v="19697"/>
    <n v="1208"/>
    <n v="7629"/>
    <n v="8426"/>
    <n v="44"/>
    <s v="ROB TOYER"/>
    <s v="candidate"/>
    <m/>
    <n v="44149.156354166669"/>
  </r>
  <r>
    <s v="ca-2014-7275"/>
    <s v="FRENC  201"/>
    <s v="CA"/>
    <n v="41781"/>
    <m/>
    <m/>
    <m/>
    <s v="Electronic"/>
    <n v="41781"/>
    <x v="9"/>
    <s v="Candidate registered"/>
    <s v="FRENCH CRAIG A (CRAIG FRENCH)"/>
    <m/>
    <s v="2518 LEONARD DR."/>
    <s v="EVERETT"/>
    <s v="SNOHOMISH"/>
    <s v="WA"/>
    <n v="98201"/>
    <s v="craigafrench@hotmail.com"/>
    <s v="craigafrench@hotmail.com"/>
    <s v="425-493-7022"/>
    <s v="STATE SENATOR"/>
    <n v="12"/>
    <s v="LEG DISTRICT 38 - SENATE"/>
    <n v="4767"/>
    <s v="SNOHOMISH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2518 LEONARD DR."/>
    <s v="EVERETT"/>
    <s v="WA"/>
    <n v="98201"/>
    <s v="425-493-7022"/>
    <n v="0"/>
    <n v="0"/>
    <n v="0"/>
    <n v="0"/>
    <n v="0"/>
    <n v="0"/>
    <m/>
    <m/>
    <s v="https://web.pdc.wa.gov/rptimg/default.aspx?docid=3835793"/>
    <n v="6532"/>
    <n v="4545"/>
    <n v="7275"/>
    <n v="7801"/>
    <n v="38"/>
    <s v="CRAIG FRENCH"/>
    <s v="candidate"/>
    <m/>
    <n v="44149.134398148148"/>
  </r>
  <r>
    <s v="ca-2014-7238"/>
    <s v="MCLEA  328"/>
    <s v="CA"/>
    <n v="41775"/>
    <m/>
    <m/>
    <m/>
    <m/>
    <n v="41775"/>
    <x v="9"/>
    <s v="Candidate registered"/>
    <s v="MCLEAN AUDREY E (AUDREY MCLEAN)"/>
    <m/>
    <s v="PO BOX 139"/>
    <s v="DAYTON"/>
    <s v="COLUMBIA"/>
    <s v="WA"/>
    <n v="99328"/>
    <s v="audrey_mclean@co.columbia.wa.us"/>
    <s v="audrey_mclean@co.columbia.wa.us"/>
    <s v="509-382-2641"/>
    <s v="COUNTY TREASURER"/>
    <n v="28"/>
    <s v="COLUMBIA CO"/>
    <n v="3176"/>
    <s v="COLUMBIA"/>
    <s v="Local"/>
    <n v="2690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PO BOX 139"/>
    <s v="DAYTON"/>
    <s v="WA"/>
    <n v="99328"/>
    <s v="509-382-2641"/>
    <m/>
    <m/>
    <m/>
    <m/>
    <m/>
    <m/>
    <m/>
    <m/>
    <s v="https://web.pdc.wa.gov/rptimg/default.aspx?docid=3831058"/>
    <n v="12768"/>
    <n v="6000"/>
    <n v="7238"/>
    <m/>
    <m/>
    <s v="AUDREY MCLEAN"/>
    <s v="candidate"/>
    <m/>
    <n v="43598.001157407409"/>
  </r>
  <r>
    <s v="ca-2014-7481"/>
    <s v="SMITM  626"/>
    <s v="CA"/>
    <n v="41761"/>
    <m/>
    <m/>
    <m/>
    <s v="Electronic"/>
    <n v="41761"/>
    <x v="9"/>
    <s v="Candidate registered"/>
    <s v="Mark Smith (MARK SMITH)"/>
    <m/>
    <s v="P. O. BOX 1104"/>
    <s v="KELSO"/>
    <s v="COWLITZ"/>
    <s v="WA"/>
    <n v="98626"/>
    <s v="RAMONA.LEBER@CNI.NET"/>
    <s v="citizensforsmith2014@gmail.com"/>
    <s v="360-749-2873"/>
    <s v="COUNTY COMMISSIONER"/>
    <n v="23"/>
    <s v="COWLITZ CO"/>
    <n v="3200"/>
    <s v="COWLITZ"/>
    <s v="Local"/>
    <n v="58690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2656 OCEAN BEACH HWY."/>
    <s v="LONGVIEW"/>
    <s v="WA"/>
    <n v="98632"/>
    <s v="360-636-1335"/>
    <n v="24942.23"/>
    <n v="0"/>
    <n v="27890.880000000001"/>
    <n v="2948.65"/>
    <n v="0"/>
    <n v="0"/>
    <n v="42750"/>
    <n v="0"/>
    <s v="https://web.pdc.wa.gov/rptimg/default.aspx?filerid_election_year=SMITM%20%20626%3A%7C%3A2014"/>
    <n v="18254"/>
    <n v="106"/>
    <n v="7481"/>
    <n v="8337"/>
    <m/>
    <s v="RAMONA LEBER"/>
    <s v="candidate"/>
    <m/>
    <n v="44149.153541666667"/>
  </r>
  <r>
    <s v="ca-2014-7657"/>
    <s v="ANDEJ  201"/>
    <s v="CA"/>
    <n v="41764"/>
    <m/>
    <m/>
    <m/>
    <m/>
    <n v="41764"/>
    <x v="9"/>
    <s v="Candidate registered"/>
    <s v="ANDERSON JESSE T (JESSE ANDERSON)"/>
    <m/>
    <s v="1317 RUCKER AVE"/>
    <s v="EVERETT"/>
    <s v="SNOHOMISH"/>
    <s v="WA"/>
    <n v="98201"/>
    <s v="contact@jesseforhouse.com"/>
    <s v="jandersontrii@yahoo.com"/>
    <s v="425-374-8202"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1317 RUCKER AVE"/>
    <s v="EVERETT"/>
    <s v="WA"/>
    <n v="98201"/>
    <m/>
    <m/>
    <m/>
    <m/>
    <m/>
    <m/>
    <m/>
    <m/>
    <m/>
    <s v="https://web.pdc.wa.gov/rptimg/default.aspx?docid=3809079"/>
    <n v="558"/>
    <n v="6183"/>
    <n v="7657"/>
    <m/>
    <n v="38"/>
    <s v="JENNIFER ANDERSON"/>
    <s v="candidate"/>
    <m/>
    <n v="43598.008136574077"/>
  </r>
  <r>
    <s v="ca-2014-7669"/>
    <s v="AMESS  360"/>
    <s v="CA"/>
    <n v="41708"/>
    <m/>
    <m/>
    <m/>
    <s v="Electronic"/>
    <n v="41708"/>
    <x v="9"/>
    <s v="Candidate registered"/>
    <s v="AMES STEPHEN M (STEPHEN AMES)"/>
    <m/>
    <s v="681 TOUCHET NORTH RD"/>
    <s v="TOUCHET"/>
    <s v="WALLA WALLA"/>
    <s v="WA"/>
    <n v="99360"/>
    <s v="ASAMES@Q.COM"/>
    <s v="asames@q.com"/>
    <s v="509-394-2417"/>
    <s v="COUNTY COMMISSIONER"/>
    <n v="23"/>
    <s v="WALLA WALLA CO"/>
    <n v="4302"/>
    <s v="WALLA WALLA"/>
    <s v="Local"/>
    <n v="31790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1211 GARDENA CREEK RD"/>
    <s v="TOUCHET"/>
    <s v="WA"/>
    <n v="99360"/>
    <m/>
    <n v="4150"/>
    <n v="2200"/>
    <n v="4150"/>
    <n v="0"/>
    <n v="0"/>
    <n v="0"/>
    <m/>
    <m/>
    <s v="https://web.pdc.wa.gov/rptimg/default.aspx?docid=3746920"/>
    <n v="351"/>
    <n v="6193"/>
    <n v="7669"/>
    <n v="7505"/>
    <m/>
    <s v="MICHAEL S INGHAM"/>
    <s v="candidate"/>
    <m/>
    <n v="44149.123495370368"/>
  </r>
  <r>
    <s v="ca-2014-7145"/>
    <s v="HENNE  282"/>
    <s v="CA"/>
    <n v="41694"/>
    <m/>
    <m/>
    <m/>
    <s v="Mixed"/>
    <n v="41694"/>
    <x v="9"/>
    <s v="Candidate registered"/>
    <s v="HENNEMANN ERHARD M (ERHARD HENNEMANN)"/>
    <m/>
    <s v="1314 COUNTRY CLUB DR."/>
    <s v="CAMANO ISLAND"/>
    <s v="ISLAND"/>
    <s v="WA"/>
    <n v="98282"/>
    <s v="hennemannforcommissioner@aol.com"/>
    <s v="emhennemann@aol.com"/>
    <s v="360-627-1130"/>
    <s v="COUNTY COMMISSIONER"/>
    <n v="23"/>
    <s v="ISLAND CO"/>
    <n v="3424"/>
    <s v="ISLAND"/>
    <s v="Local"/>
    <n v="50450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1314 COUNTRY CLUB DR."/>
    <s v="CAMANO ISLAND"/>
    <s v="WA"/>
    <n v="98282"/>
    <s v="208-964-0722"/>
    <n v="1124.2"/>
    <n v="0"/>
    <n v="1381.31"/>
    <n v="2020"/>
    <n v="0"/>
    <n v="0"/>
    <m/>
    <m/>
    <s v="https://web.pdc.wa.gov/rptimg/default.aspx?docid=3727293"/>
    <n v="8700"/>
    <n v="5961"/>
    <n v="7145"/>
    <n v="7880"/>
    <m/>
    <s v="IRMA DEE"/>
    <s v="candidate"/>
    <m/>
    <n v="44149.137013888889"/>
  </r>
  <r>
    <s v="ca-2014-7186"/>
    <s v="HASKL  001"/>
    <s v="CA"/>
    <n v="41472"/>
    <m/>
    <m/>
    <m/>
    <s v="Electronic"/>
    <n v="41472"/>
    <x v="9"/>
    <s v="Candidate registered"/>
    <s v="Larry Haskell (LARRY HASKELL)"/>
    <m/>
    <s v="P. O. BOX 14013"/>
    <s v="SPOKANE VALLEY"/>
    <s v="SPOKANE"/>
    <s v="WA"/>
    <n v="99214"/>
    <s v="HASKELL4PROSECUTOR2014@GMAIL.COM"/>
    <s v="haskell4prosecutor2014@gmail.com"/>
    <s v="509-244-0950"/>
    <s v="COUNTY PROSECUTOR"/>
    <n v="26"/>
    <s v="SPOKANE CO"/>
    <n v="4151"/>
    <s v="SPOKANE"/>
    <s v="Local"/>
    <n v="281292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PO BOX 14013"/>
    <s v="SPOKANE VALLEY"/>
    <s v="WA"/>
    <n v="99214"/>
    <m/>
    <n v="79233.81"/>
    <n v="0"/>
    <n v="82280.13"/>
    <n v="-500"/>
    <n v="0"/>
    <n v="0"/>
    <n v="2625.37"/>
    <n v="0"/>
    <s v="https://web.pdc.wa.gov/rptimg/default.aspx?filerid_election_year=HASKL%20%20001%3A%7C%3A2014"/>
    <n v="8145"/>
    <n v="21"/>
    <n v="7186"/>
    <n v="7866"/>
    <m/>
    <s v="LARRY H. HASKELL"/>
    <s v="candidate"/>
    <m/>
    <n v="44149.13653935185"/>
  </r>
  <r>
    <s v="ca-2014-7652"/>
    <s v="ANGEJ  367"/>
    <s v="CA"/>
    <n v="41640"/>
    <m/>
    <m/>
    <m/>
    <s v="Electronic"/>
    <n v="41640"/>
    <x v="9"/>
    <s v="Candidate registered"/>
    <s v="ANGEL JANICE E (JANICE ANGEL)"/>
    <m/>
    <s v="5184 GRANADA PLACE SE"/>
    <s v="PORT ORCHARD"/>
    <s v="PIERCE"/>
    <s v="WA"/>
    <n v="98367"/>
    <s v="COLLEENMORSE@EARTHLINK.NET"/>
    <s v="janangel4u@wavecable.com"/>
    <s v="360-204-0776"/>
    <s v="STATE SENATOR"/>
    <n v="12"/>
    <s v="LEG DISTRICT 26 - SENATE"/>
    <n v="4755"/>
    <s v="PIERC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3711 SW FIRDRONA LANE"/>
    <s v="PORT ORCHARD"/>
    <s v="WA"/>
    <n v="98367"/>
    <s v="360-271-4028"/>
    <n v="309947.61"/>
    <n v="0"/>
    <n v="306599.09000000003"/>
    <n v="0"/>
    <n v="0"/>
    <n v="0"/>
    <n v="605.5"/>
    <n v="0"/>
    <s v="https://web.pdc.wa.gov/rptimg/default.aspx?filerid_election_year=ANGEJ%20%20367%3A%7C%3A2014"/>
    <n v="599"/>
    <n v="1811"/>
    <n v="7652"/>
    <n v="7510"/>
    <n v="26"/>
    <s v="COREEN HAYDOCK JOHNSON"/>
    <s v="candidate"/>
    <m/>
    <n v="44149.123668981483"/>
  </r>
  <r>
    <s v="ca-2014-7197"/>
    <s v="WAGEJ  498"/>
    <s v="CA"/>
    <n v="41626"/>
    <m/>
    <m/>
    <m/>
    <s v="Electronic"/>
    <n v="41626"/>
    <x v="9"/>
    <s v="Candidate registered"/>
    <s v="J Paul Wagemann (JOHN WAGEMANN)"/>
    <m/>
    <s v="8920 BUTTE TER SW"/>
    <s v="LAKEWOOD"/>
    <s v="PIERCE"/>
    <s v="WA"/>
    <n v="98498"/>
    <s v="Linda.wagemann@gmail.com"/>
    <s v="wagemanp@stolz.com"/>
    <s v="253-209-5638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Open seat"/>
    <m/>
    <m/>
    <m/>
    <m/>
    <m/>
    <m/>
    <m/>
    <m/>
    <s v="8920 BUTTE TER SW"/>
    <s v="LAKEWOOD"/>
    <s v="WA"/>
    <n v="98498"/>
    <s v="253-905-7075"/>
    <n v="171912.66"/>
    <n v="847.52"/>
    <n v="164437.38"/>
    <n v="0"/>
    <n v="0"/>
    <n v="0"/>
    <n v="165.85"/>
    <n v="9.9700000000000006"/>
    <s v="https://web.pdc.wa.gov/rptimg/default.aspx?filerid_election_year=WAGEJ%20%20498%3A%7C%3A2014"/>
    <n v="20520"/>
    <n v="26538"/>
    <n v="7197"/>
    <n v="8477"/>
    <n v="28"/>
    <s v="LINDA WAGEMANN"/>
    <s v="candidate"/>
    <m/>
    <n v="44149.157986111109"/>
  </r>
  <r>
    <s v="ca-2014-7205"/>
    <s v="HAMIM  338"/>
    <s v="CA"/>
    <n v="41568"/>
    <m/>
    <m/>
    <m/>
    <s v="Electronic"/>
    <n v="41568"/>
    <x v="9"/>
    <s v="Candidate discontinued campaign"/>
    <s v="HAMILTON MATTHEW M (MATT HAMILTON)"/>
    <m/>
    <s v="10206 260TH ST E"/>
    <s v="GRAHAM"/>
    <s v="PIERCE"/>
    <s v="WA"/>
    <n v="98338"/>
    <s v="MHAMILTON0303@YAHOO.COM"/>
    <s v="mhamilton0303@yahoo.com"/>
    <s v="253-820-5766"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m/>
    <m/>
    <s v="Challenger"/>
    <m/>
    <m/>
    <m/>
    <m/>
    <m/>
    <m/>
    <m/>
    <m/>
    <s v="10206 260TH ST E"/>
    <s v="GRAHAM"/>
    <s v="WA"/>
    <n v="98338"/>
    <s v="253-820-5766"/>
    <n v="20420"/>
    <n v="14671"/>
    <n v="0"/>
    <n v="0"/>
    <n v="0"/>
    <n v="0"/>
    <m/>
    <m/>
    <s v="https://web.pdc.wa.gov/rptimg/default.aspx?filerid_election_year=HAMIM%20%20338%3A%7C%3A2014"/>
    <n v="7847"/>
    <n v="5985"/>
    <n v="7205"/>
    <n v="7852"/>
    <n v="2"/>
    <s v="NATHAN HAMILTON"/>
    <s v="candidate"/>
    <m/>
    <n v="44149.136053240742"/>
  </r>
  <r>
    <s v="ca-2014-7327"/>
    <s v="MOSSN  291"/>
    <s v="CA"/>
    <n v="41355"/>
    <m/>
    <m/>
    <m/>
    <m/>
    <n v="41355"/>
    <x v="9"/>
    <s v="Candidate discontinued campaign"/>
    <s v="MOSS NORMAN K (NORMAN MOSS)"/>
    <m/>
    <s v="PO BOX 2307"/>
    <s v="SNOHOMISH"/>
    <s v="KING"/>
    <s v="WA"/>
    <n v="98291"/>
    <s v="Elect_Norman_Mloss_REP@yahoo.com"/>
    <s v="norman_k_moss@hotmail.com"/>
    <s v="425-870-9604"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m/>
    <m/>
    <s v="Challenger"/>
    <m/>
    <m/>
    <m/>
    <m/>
    <m/>
    <m/>
    <m/>
    <m/>
    <s v="PO BOX 2307"/>
    <s v="SNOHOMISH"/>
    <s v="WA"/>
    <n v="98291"/>
    <s v="425-870-9604"/>
    <m/>
    <m/>
    <m/>
    <m/>
    <m/>
    <m/>
    <m/>
    <m/>
    <s v="https://web.pdc.wa.gov/rptimg/default.aspx?docid=3301231"/>
    <n v="13580"/>
    <n v="6038"/>
    <n v="7327"/>
    <m/>
    <n v="44"/>
    <s v="NORMAN MOSS"/>
    <s v="candidate"/>
    <m/>
    <n v="43598.002581018518"/>
  </r>
  <r>
    <s v="ca-2014-7228"/>
    <s v="GROVL  531"/>
    <s v="CA"/>
    <n v="41687"/>
    <m/>
    <m/>
    <m/>
    <s v="Electronic"/>
    <n v="41687"/>
    <x v="9"/>
    <s v="Candidate registered"/>
    <s v="Larry E Grove (LARRY GROVE)"/>
    <m/>
    <s v="PO BOX 105"/>
    <s v="CHEHALIS"/>
    <s v="LEWIS"/>
    <s v="WA"/>
    <n v="98532"/>
    <s v="LEGROVE08@GMAIL.COM"/>
    <s v="legrove08@gmail.com"/>
    <s v="360-736-4918"/>
    <s v="COUNTY AUDITOR"/>
    <n v="20"/>
    <s v="LEWIS CO"/>
    <n v="3626"/>
    <s v="LEWIS"/>
    <s v="Local"/>
    <n v="44288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PO BOX 105"/>
    <s v="CHEHALIS"/>
    <s v="WA"/>
    <n v="98532"/>
    <m/>
    <n v="22554.65"/>
    <n v="0"/>
    <n v="20412.02"/>
    <n v="-2857.24"/>
    <n v="0"/>
    <n v="0"/>
    <m/>
    <m/>
    <s v="https://web.pdc.wa.gov/rptimg/default.aspx?filerid_election_year=GROVL%20%20531%3A%7C%3A2014"/>
    <n v="7566"/>
    <n v="401"/>
    <n v="7228"/>
    <n v="7839"/>
    <m/>
    <s v="DAVE B LIPINSKI"/>
    <s v="candidate"/>
    <m/>
    <n v="44149.135625000003"/>
  </r>
  <r>
    <s v="ca-2013-8946"/>
    <s v="CHRIT  372"/>
    <s v="CA"/>
    <n v="41452"/>
    <m/>
    <m/>
    <m/>
    <m/>
    <n v="41452"/>
    <x v="11"/>
    <s v="Candidate registered"/>
    <s v="Tyron J. Christopherson (TYRON CHRISTOPHERSON)"/>
    <m/>
    <s v="12325 8TH STREET EAST"/>
    <s v="EDGEWOOD"/>
    <s v="PIERCE"/>
    <s v="WA"/>
    <n v="98372"/>
    <s v="tyronchristopherson@outlook.com"/>
    <s v="tyronchristopherson@outlook.com"/>
    <s v="253-891-9134"/>
    <s v="CITY COUNCIL MEMBER"/>
    <n v="32"/>
    <s v="CITY OF EDGEWOOD"/>
    <n v="4904"/>
    <s v="PIERCE"/>
    <s v="Local"/>
    <n v="6714"/>
    <s v="C"/>
    <s v="Registration and financial affairs"/>
    <s v="Candidate"/>
    <s v="Candidate"/>
    <m/>
    <m/>
    <m/>
    <s v="R"/>
    <x v="1"/>
    <n v="41583"/>
    <s v="mini"/>
    <b v="1"/>
    <m/>
    <m/>
    <s v="Not in primary"/>
    <s v="Unopposed in general"/>
    <m/>
    <m/>
    <m/>
    <m/>
    <m/>
    <m/>
    <m/>
    <m/>
    <m/>
    <s v="12325 8TH STREET EAST"/>
    <s v="EDGEWOOD"/>
    <s v="WA"/>
    <n v="98372"/>
    <s v="253-891-9134"/>
    <m/>
    <m/>
    <m/>
    <m/>
    <m/>
    <m/>
    <m/>
    <m/>
    <s v="https://web.pdc.wa.gov/rptimg/default.aspx?docid=3415685"/>
    <n v="3096"/>
    <n v="2720"/>
    <n v="8946"/>
    <m/>
    <m/>
    <s v="TYRON CHRISTOPHERSON"/>
    <s v="candidate"/>
    <m/>
    <n v="43598.023622685185"/>
  </r>
  <r>
    <s v="ca-2013-8783"/>
    <s v="SIMMK  236"/>
    <s v="CA"/>
    <n v="41443"/>
    <m/>
    <m/>
    <m/>
    <m/>
    <n v="41443"/>
    <x v="11"/>
    <s v="Candidate registered"/>
    <s v="SIMMONS KENON J (KENON SIMMONS)"/>
    <m/>
    <s v="P.O. BOX 577"/>
    <s v="CLINTON"/>
    <s v="ISLAND"/>
    <s v="WA"/>
    <n v="98236"/>
    <s v="ksimmons@whidbey.com"/>
    <s v="ksimmons@whidbey.com"/>
    <s v="360-221-3990"/>
    <s v="FIRE COMMISSIONER"/>
    <n v="44"/>
    <s v="ISLAND FIRE PROT DIST 03"/>
    <n v="3428"/>
    <s v="ISLAND"/>
    <s v="Local"/>
    <n v="12039"/>
    <s v="C"/>
    <s v="Registration and financial affairs"/>
    <s v="Candidate"/>
    <s v="Candidate"/>
    <m/>
    <m/>
    <m/>
    <s v="R"/>
    <x v="1"/>
    <n v="41583"/>
    <s v="mini"/>
    <b v="1"/>
    <m/>
    <m/>
    <s v="Not in primary"/>
    <s v="Unopposed in general"/>
    <m/>
    <m/>
    <m/>
    <m/>
    <m/>
    <m/>
    <m/>
    <m/>
    <m/>
    <s v="P.O. BOX 577"/>
    <s v="CLINTON"/>
    <s v="WA"/>
    <n v="98236"/>
    <s v="360-221-3990"/>
    <m/>
    <m/>
    <m/>
    <m/>
    <m/>
    <m/>
    <m/>
    <m/>
    <s v="https://web.pdc.wa.gov/rptimg/default.aspx?docid=3404455"/>
    <n v="17909"/>
    <n v="6789"/>
    <n v="8783"/>
    <m/>
    <m/>
    <s v="SHERRI SIMMONS"/>
    <s v="candidate"/>
    <m/>
    <n v="43598.020949074074"/>
  </r>
  <r>
    <s v="ca-2013-8225"/>
    <s v="HARTA  391"/>
    <s v="CA"/>
    <n v="41431"/>
    <m/>
    <m/>
    <m/>
    <m/>
    <n v="41431"/>
    <x v="11"/>
    <s v="Candidate registered"/>
    <s v="HART ANDREW L (ANDREW HART)"/>
    <m/>
    <s v="2615 206TH AVE CRT EAST"/>
    <s v="LAKE TAPPS"/>
    <s v="PIERCE"/>
    <s v="WA"/>
    <n v="98391"/>
    <s v="alhart12@comcast.net"/>
    <s v="alhart12@comcast.net"/>
    <s v="253-973-6982"/>
    <s v="SCHOOL DIRECTOR"/>
    <n v="49"/>
    <s v="DIERINGER SD 343"/>
    <n v="3233"/>
    <s v="PIERCE"/>
    <s v="Local"/>
    <n v="6023"/>
    <s v="C"/>
    <s v="Registration and financial affairs"/>
    <s v="Candidate"/>
    <s v="Candidate"/>
    <m/>
    <m/>
    <m/>
    <s v="R"/>
    <x v="1"/>
    <n v="41583"/>
    <s v="mini"/>
    <b v="1"/>
    <m/>
    <m/>
    <s v="Not in primary"/>
    <s v="Unopposed in general"/>
    <m/>
    <m/>
    <m/>
    <m/>
    <m/>
    <m/>
    <m/>
    <m/>
    <m/>
    <s v="2615 206TH AVE CRT EAST"/>
    <s v="LAKE TAPPS"/>
    <s v="WA"/>
    <n v="98391"/>
    <s v="253-973-6982"/>
    <m/>
    <m/>
    <m/>
    <m/>
    <m/>
    <m/>
    <m/>
    <m/>
    <s v="https://web.pdc.wa.gov/rptimg/default.aspx?filerid_election_year=HARTA%20%20391%3A%7C%3A2013"/>
    <n v="8125"/>
    <n v="6484"/>
    <n v="8225"/>
    <m/>
    <m/>
    <s v="ANDREW HART"/>
    <s v="candidate"/>
    <m/>
    <n v="43598.012453703705"/>
  </r>
  <r>
    <s v="ca-2014-7214"/>
    <s v="ZEMPG  926"/>
    <s v="CA"/>
    <n v="41751"/>
    <m/>
    <m/>
    <m/>
    <m/>
    <n v="41751"/>
    <x v="9"/>
    <s v="Candidate registered"/>
    <s v="Greg Zempel (GREG ZEMPEL)"/>
    <m/>
    <s v="110 WEST 6TH AVE # 236"/>
    <s v="ELLENSBURG"/>
    <s v="KITTITAS"/>
    <s v="WA"/>
    <n v="98926"/>
    <s v="GREGZEMPEL2014@ICLOUD.COM"/>
    <s v="gregzempel2014@icloud.com"/>
    <s v="509-929-3471"/>
    <s v="COUNTY PROSECUTOR"/>
    <n v="26"/>
    <s v="KITTITAS CO"/>
    <n v="3559"/>
    <s v="KITTITAS"/>
    <s v="Local"/>
    <n v="21906"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Unopposed in general"/>
    <m/>
    <m/>
    <m/>
    <m/>
    <m/>
    <m/>
    <m/>
    <m/>
    <m/>
    <s v="430 NORTH PINE"/>
    <s v="ELLENSBURG"/>
    <s v="WA"/>
    <n v="98926"/>
    <m/>
    <m/>
    <m/>
    <m/>
    <m/>
    <m/>
    <m/>
    <m/>
    <m/>
    <s v="https://web.pdc.wa.gov/rptimg/default.aspx?filerid_election_year=ZEMPG%20%20926%3A%7C%3A2014"/>
    <n v="21954"/>
    <n v="759"/>
    <n v="7214"/>
    <m/>
    <m/>
    <s v="SCOTT PERNAA"/>
    <s v="candidate"/>
    <m/>
    <n v="43598.000821759262"/>
  </r>
  <r>
    <s v="ca-2014-7339"/>
    <s v="DORCM  584"/>
    <s v="CA"/>
    <n v="41721"/>
    <m/>
    <m/>
    <m/>
    <s v="Electronic"/>
    <n v="41721"/>
    <x v="9"/>
    <s v="Candidate registered"/>
    <s v="Michael K. Dorcy (MICHAEL DORCY)"/>
    <m/>
    <s v="171 SE SHADOWOOD DRIVE"/>
    <s v="SHELTON"/>
    <s v="MASON"/>
    <s v="WA"/>
    <n v="98584"/>
    <s v="ELECTDORCYPROSECUTOR@GMAIL.COM"/>
    <s v="michael.dorcy@gmail.com"/>
    <s v="360-426-8621"/>
    <s v="COUNTY PROSECUTOR"/>
    <n v="26"/>
    <s v="MASON CO"/>
    <n v="3699"/>
    <s v="MASON"/>
    <s v="Local"/>
    <n v="35148"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Unopposed in general"/>
    <m/>
    <m/>
    <m/>
    <m/>
    <m/>
    <m/>
    <m/>
    <m/>
    <m/>
    <s v="171 SE SHADOWOOD DR"/>
    <s v="SHELTON"/>
    <s v="WA"/>
    <n v="98584"/>
    <s v="360-426-8621"/>
    <n v="150"/>
    <n v="53.95"/>
    <n v="2391.5700000000002"/>
    <n v="0"/>
    <n v="0"/>
    <n v="0"/>
    <m/>
    <m/>
    <s v="https://web.pdc.wa.gov/rptimg/default.aspx?filerid_election_year=DORCM%20%20584%3A%7C%3A2014"/>
    <n v="5248"/>
    <n v="660"/>
    <n v="7339"/>
    <n v="7731"/>
    <m/>
    <s v="CHARITY S. DORCY"/>
    <s v="candidate"/>
    <m/>
    <n v="44149.131261574075"/>
  </r>
  <r>
    <s v="ca-2012-10209"/>
    <s v="OBANS  101"/>
    <s v="CA"/>
    <n v="41035"/>
    <m/>
    <m/>
    <m/>
    <s v="Electronic"/>
    <n v="41035"/>
    <x v="13"/>
    <s v="Candidate registered"/>
    <s v="Steve O'Ban (STEVE O'BAN)"/>
    <m/>
    <s v="PO BOX 65335"/>
    <s v="UNIVERSITY PLACE"/>
    <s v="PIERCE"/>
    <s v="WA"/>
    <n v="98464"/>
    <s v="STEVE@STEVEOBAN.COM"/>
    <s v="steve@steveoban.com"/>
    <s v="253-312-1688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Open seat"/>
    <m/>
    <m/>
    <m/>
    <m/>
    <m/>
    <m/>
    <m/>
    <m/>
    <s v="1575 SEASHORE DR"/>
    <s v="TACOMA"/>
    <s v="WA"/>
    <n v="98465"/>
    <s v="253-312-1688"/>
    <n v="191835.38"/>
    <n v="0"/>
    <n v="191835.38"/>
    <n v="0"/>
    <n v="0"/>
    <n v="0"/>
    <n v="37677.71"/>
    <n v="196276.22"/>
    <s v="https://web.pdc.wa.gov/rptimg/default.aspx?filerid_election_year=OBANS%20%20101%3A%7C%3A2012"/>
    <n v="14219"/>
    <n v="1104"/>
    <n v="10209"/>
    <n v="10357"/>
    <n v="28"/>
    <s v="STEVE OBAN"/>
    <s v="candidate"/>
    <m/>
    <n v="44149.236319444448"/>
  </r>
  <r>
    <s v="ca-2012-10185"/>
    <s v="MARSJ  169"/>
    <s v="CA"/>
    <n v="41086"/>
    <m/>
    <m/>
    <m/>
    <s v="Paper"/>
    <n v="41086"/>
    <x v="13"/>
    <s v="Candidate registered"/>
    <s v="John N Marshall (JOHN MARSHALL)"/>
    <m/>
    <s v="P O BOX 513"/>
    <s v="RITZVILLE"/>
    <s v="ADAMS"/>
    <s v="WA"/>
    <n v="99169"/>
    <s v="jx2marshall@centurytel.net"/>
    <s v="jx2marshall@centurytel.net"/>
    <s v="509-659-0152"/>
    <s v="COUNTY COMMISSIONER"/>
    <n v="23"/>
    <s v="ADAMS CO"/>
    <n v="3002"/>
    <s v="ADAMS"/>
    <s v="Local"/>
    <n v="6141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P O BOX 513"/>
    <s v="RITZVILLE"/>
    <s v="WA"/>
    <n v="99169"/>
    <m/>
    <n v="0"/>
    <n v="0"/>
    <n v="0"/>
    <n v="0"/>
    <n v="0"/>
    <n v="0"/>
    <m/>
    <m/>
    <s v="https://web.pdc.wa.gov/rptimg/default.aspx?docid=2889752"/>
    <n v="12042"/>
    <n v="3712"/>
    <n v="10185"/>
    <n v="10268"/>
    <m/>
    <s v="JANIS L. MARSHALL"/>
    <s v="candidate"/>
    <m/>
    <n v="44149.227800925924"/>
  </r>
  <r>
    <s v="ca-2012-10239"/>
    <s v="ALVEE  133"/>
    <s v="CA"/>
    <n v="41060"/>
    <m/>
    <m/>
    <m/>
    <m/>
    <n v="41060"/>
    <x v="13"/>
    <s v="Candidate registered"/>
    <s v="ALVEY ERIC R (ERIC ALVEY)"/>
    <m/>
    <s v="PO BOX 33002"/>
    <s v="SEATTLE"/>
    <s v="KING"/>
    <s v="WA"/>
    <n v="98133"/>
    <s v="alvey4statewa@gmail.com"/>
    <s v="alvey4statewa@gmail.com"/>
    <s v="206-745-0308"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?"/>
    <s v="?"/>
    <s v="WA"/>
    <s v="?"/>
    <s v="?"/>
    <m/>
    <m/>
    <m/>
    <m/>
    <m/>
    <m/>
    <m/>
    <m/>
    <s v="https://web.pdc.wa.gov/rptimg/default.aspx?filerid_election_year=ALVEE%20%20133%3A%7C%3A2012"/>
    <n v="345"/>
    <n v="7672"/>
    <n v="10239"/>
    <m/>
    <n v="32"/>
    <s v="?"/>
    <s v="candidate"/>
    <m/>
    <n v="43598.033483796295"/>
  </r>
  <r>
    <s v="ca-2012-10306"/>
    <s v="SCHOG  801"/>
    <s v="CA"/>
    <n v="40988"/>
    <m/>
    <m/>
    <m/>
    <s v="Electronic"/>
    <n v="40988"/>
    <x v="13"/>
    <s v="Candidate registered"/>
    <s v="SCHOESSLER GARY L (GARY SCHOESSLER)"/>
    <m/>
    <s v="3720 HILL LANE"/>
    <s v="MALAGA"/>
    <s v="CHELAN"/>
    <s v="WA"/>
    <n v="98828"/>
    <s v="GARYS@NWI.NET"/>
    <s v="garys@nwi.net"/>
    <s v="509-669-3212"/>
    <s v="COUNTY COMMISSIONER"/>
    <n v="23"/>
    <s v="CHELAN CO"/>
    <n v="3111"/>
    <s v="CHELAN"/>
    <s v="Local"/>
    <n v="38545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3720 HILL LANE"/>
    <s v="MALAGA"/>
    <s v="WA"/>
    <n v="98828"/>
    <s v="509-669-3212"/>
    <n v="8099.05"/>
    <n v="0"/>
    <n v="7968.05"/>
    <n v="0"/>
    <n v="0"/>
    <n v="0"/>
    <m/>
    <m/>
    <s v="https://web.pdc.wa.gov/rptimg/default.aspx?filerid_election_year=SCHOG%20%20801%3A%7C%3A2012"/>
    <n v="17311"/>
    <n v="7706"/>
    <n v="10306"/>
    <n v="10535"/>
    <m/>
    <s v="GARY SCHOESSLER"/>
    <s v="candidate"/>
    <m/>
    <n v="44149.243194444447"/>
  </r>
  <r>
    <s v="ca-2012-10437"/>
    <s v="MCCRD  011"/>
    <s v="CA"/>
    <n v="41037"/>
    <m/>
    <m/>
    <m/>
    <s v="Electronic"/>
    <n v="41037"/>
    <x v="13"/>
    <s v="Candidate registered"/>
    <s v="MCCRAVEY DAWN M (DAWN MCCRAVEY)"/>
    <m/>
    <s v="PO BOX 271"/>
    <s v="BOTHELL"/>
    <s v="KING"/>
    <s v="WA"/>
    <n v="98041"/>
    <s v="INFO@DAWN4SENATE.COM"/>
    <s v="dawn@dawn4senate.com"/>
    <s v="425-299-1586"/>
    <s v="STATE SENATOR"/>
    <n v="12"/>
    <s v="LEG DISTRICT 01 - SENATE"/>
    <n v="4730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Challenger"/>
    <m/>
    <m/>
    <m/>
    <m/>
    <m/>
    <m/>
    <m/>
    <m/>
    <s v="19612 26TH DR SE"/>
    <s v="BOTHELL"/>
    <s v="WA"/>
    <n v="98012"/>
    <s v="425-487-0284"/>
    <n v="262477.26"/>
    <n v="0"/>
    <n v="262496.26"/>
    <n v="-928.05"/>
    <n v="0"/>
    <n v="0"/>
    <n v="2991.14"/>
    <n v="173906.45"/>
    <s v="https://web.pdc.wa.gov/rptimg/default.aspx?filerid_election_year=MCCRD%20%20011%3A%7C%3A2012"/>
    <n v="12667"/>
    <n v="7771"/>
    <n v="10437"/>
    <n v="10283"/>
    <n v="1"/>
    <s v="TERESA KELSON"/>
    <s v="candidate"/>
    <m/>
    <n v="44149.228414351855"/>
  </r>
  <r>
    <s v="ca-2012-10125"/>
    <s v="ADAMJ  033"/>
    <s v="CA"/>
    <n v="41036"/>
    <m/>
    <m/>
    <m/>
    <s v="Electronic"/>
    <n v="41036"/>
    <x v="13"/>
    <s v="Candidate registered"/>
    <s v="ADAMS JOHN R JR (JOHN ADAMS)"/>
    <m/>
    <s v="1715 WEST NICKERSON ST"/>
    <s v="SEATTLE"/>
    <m/>
    <s v="WA"/>
    <n v="98119"/>
    <s v="adams-seagen@att.net"/>
    <s v="adams-seagen@att.net"/>
    <s v="206-282-7000"/>
    <s v="INSURANCE COMMISSIONER"/>
    <n v="8"/>
    <s v="State of Washington"/>
    <n v="1000"/>
    <m/>
    <s v="Statewid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Challenger"/>
    <m/>
    <m/>
    <m/>
    <m/>
    <m/>
    <m/>
    <m/>
    <m/>
    <s v="1715 WEST NICKERSON ST"/>
    <s v="SEATTLE"/>
    <s v="WA"/>
    <n v="98119"/>
    <s v="206-282-7000"/>
    <n v="0"/>
    <n v="2500"/>
    <n v="497"/>
    <n v="0"/>
    <n v="0"/>
    <n v="0"/>
    <n v="334.57"/>
    <n v="0"/>
    <s v="https://web.pdc.wa.gov/rptimg/default.aspx?filerid_election_year=ADAMJ%20%20033%3A%7C%3A2012"/>
    <n v="217"/>
    <n v="7626"/>
    <n v="10125"/>
    <n v="9694"/>
    <m/>
    <s v="JOHN ADAMS"/>
    <s v="candidate"/>
    <m/>
    <n v="44149.200995370367"/>
  </r>
  <r>
    <s v="ca-2012-10176"/>
    <s v="IBBET  139"/>
    <s v="CA"/>
    <n v="41025"/>
    <m/>
    <m/>
    <m/>
    <s v="Electronic"/>
    <n v="41025"/>
    <x v="13"/>
    <s v="Candidate registered"/>
    <s v="IBBETSON TIM E (TIM IBBETSON)"/>
    <m/>
    <s v="P.O. BOX 494"/>
    <s v="IONE"/>
    <s v="PEND OREILLE"/>
    <s v="WA"/>
    <n v="99139"/>
    <s v="tim@votetimibbetson.com"/>
    <s v="tim@votetimibbetson.com"/>
    <s v="509-999-0707"/>
    <s v="COUNTY COMMISSIONER"/>
    <n v="23"/>
    <s v="PEND OREILLE CO"/>
    <n v="3865"/>
    <s v="PEND OREILLE"/>
    <s v="Local"/>
    <n v="7981"/>
    <s v="C"/>
    <s v="Registration and financial affairs"/>
    <s v="Candidate"/>
    <s v="Candidate"/>
    <m/>
    <m/>
    <m/>
    <s v="R"/>
    <x v="1"/>
    <n v="41219"/>
    <s v="mini"/>
    <b v="1"/>
    <m/>
    <m/>
    <s v="Qualified for general"/>
    <s v="Lost in general"/>
    <m/>
    <m/>
    <m/>
    <m/>
    <m/>
    <m/>
    <m/>
    <m/>
    <m/>
    <s v="505 N. ARGONNE RD. STE. A103"/>
    <s v="SPOKANE VALLEY"/>
    <s v="WA"/>
    <n v="99212"/>
    <s v="509-892-5905"/>
    <n v="6763.06"/>
    <n v="0"/>
    <n v="8428.2999999999993"/>
    <n v="2463.7199999999998"/>
    <n v="0"/>
    <n v="0"/>
    <m/>
    <m/>
    <s v="https://web.pdc.wa.gov/rptimg/default.aspx?filerid_election_year=IBBET%20%20139%3A%7C%3A2012"/>
    <n v="9294"/>
    <n v="7644"/>
    <n v="10176"/>
    <n v="10125"/>
    <m/>
    <s v="ROBERT MCKINLEY CPA"/>
    <s v="candidate"/>
    <m/>
    <n v="44149.219699074078"/>
  </r>
  <r>
    <s v="ca-2012-10175"/>
    <s v="PARKR  336"/>
    <s v="CA"/>
    <n v="40996"/>
    <m/>
    <m/>
    <m/>
    <s v="Electronic"/>
    <n v="40996"/>
    <x v="13"/>
    <s v="Candidate registered"/>
    <s v="PARKS ROBERT J (BOB  PARKS)"/>
    <m/>
    <s v="7126 W. 2 ND PL"/>
    <s v="KENNEWICK"/>
    <s v="BENTON"/>
    <s v="WA"/>
    <n v="99336"/>
    <s v="councilmanparks@aol.com"/>
    <s v="councilmanparks@aol.com"/>
    <s v="509-783-5307"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7126 W. 2 ND PL."/>
    <s v="KENNEWICK"/>
    <s v="WA"/>
    <n v="99336"/>
    <s v="509-783-5307"/>
    <n v="11945"/>
    <n v="0"/>
    <n v="11845.04"/>
    <n v="0"/>
    <n v="0"/>
    <n v="0"/>
    <m/>
    <m/>
    <s v="https://web.pdc.wa.gov/rptimg/default.aspx?filerid_election_year=PARKR%20%20336%3A%7C%3A2012"/>
    <n v="14793"/>
    <n v="6767"/>
    <n v="10175"/>
    <n v="10393"/>
    <n v="8"/>
    <s v="JENNIFER  PARKS"/>
    <s v="candidate"/>
    <m/>
    <n v="44149.237581018519"/>
  </r>
  <r>
    <s v="ca-2012-10129"/>
    <s v="JOHNJ  277"/>
    <s v="CA"/>
    <n v="40972"/>
    <m/>
    <m/>
    <m/>
    <s v="Electronic"/>
    <n v="40972"/>
    <x v="13"/>
    <s v="Candidate registered"/>
    <s v="Jill D. Johnson (JILL JOHNSON)"/>
    <m/>
    <s v="P.O. BOX 818"/>
    <s v="OAK HARBOR"/>
    <s v="ISLAND"/>
    <s v="WA"/>
    <n v="98277"/>
    <s v="KATHY@KJONESINC.COM"/>
    <s v="kathy@kjonesinc.com"/>
    <s v="360-675-3030"/>
    <s v="COUNTY COMMISSIONER"/>
    <n v="23"/>
    <s v="ISLAND CO"/>
    <n v="3424"/>
    <s v="ISLAND"/>
    <s v="Local"/>
    <n v="47722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1199 SE DOCK ST"/>
    <s v="OAK HARBOR"/>
    <s v="WA"/>
    <n v="98277"/>
    <m/>
    <n v="44344.81"/>
    <n v="0"/>
    <n v="43684.11"/>
    <n v="20"/>
    <n v="0"/>
    <n v="26.49"/>
    <n v="906.5"/>
    <n v="0"/>
    <s v="https://web.pdc.wa.gov/rptimg/default.aspx?filerid_election_year=JOHNJ%20%20277%3A%7C%3A2012"/>
    <n v="9747"/>
    <n v="4276"/>
    <n v="10129"/>
    <n v="10156"/>
    <m/>
    <s v="KATHLEEN JONES"/>
    <s v="candidate"/>
    <m/>
    <n v="44149.223645833335"/>
  </r>
  <r>
    <s v="ca-2012-10449"/>
    <s v="MCKER2 006"/>
    <s v="CA"/>
    <n v="40702"/>
    <m/>
    <m/>
    <m/>
    <s v="Electronic"/>
    <n v="40702"/>
    <x v="13"/>
    <s v="Candidate registered"/>
    <s v="MCKENNA ROBERT M (ROBERT MCKENNA)"/>
    <m/>
    <s v="PO BOX 52866"/>
    <s v="BELLEVUE"/>
    <m/>
    <s v="WA"/>
    <n v="98015"/>
    <s v="campaign@robmckenna.org"/>
    <s v="rob@robmckenna.org"/>
    <s v="425-449-8244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Open seat"/>
    <m/>
    <m/>
    <m/>
    <m/>
    <m/>
    <m/>
    <m/>
    <m/>
    <s v="14205 SE 36TH ST STE 100"/>
    <s v="BELLEVUE"/>
    <s v="WA"/>
    <n v="98006"/>
    <s v="425-865-0312"/>
    <n v="13792891.189999999"/>
    <n v="0"/>
    <n v="13828000.970000001"/>
    <n v="0"/>
    <n v="0"/>
    <n v="0"/>
    <n v="1111641.5"/>
    <n v="8984693.1300000008"/>
    <s v="https://web.pdc.wa.gov/rptimg/default.aspx?filerid_election_year=MCKER2%20006%3A%7C%3A2012"/>
    <n v="12736"/>
    <n v="27196"/>
    <n v="10449"/>
    <n v="10292"/>
    <m/>
    <s v="SHAWN MCCORD"/>
    <s v="candidate"/>
    <m/>
    <n v="44149.229143518518"/>
  </r>
  <r>
    <s v="ca-2012-10242"/>
    <s v="RICHD  498"/>
    <s v="CA"/>
    <n v="40720"/>
    <m/>
    <m/>
    <m/>
    <s v="Electronic"/>
    <n v="40720"/>
    <x v="13"/>
    <s v="Candidate registered"/>
    <s v="Douglas G Richardson (DOUGLAS RICHARDSON)"/>
    <m/>
    <s v="PO BOX 39086"/>
    <s v="LAKEWOOD"/>
    <s v="PIERCE"/>
    <s v="WA"/>
    <n v="98496"/>
    <s v="COUNCIL_MAN@HOTMAIL.COM"/>
    <s v="council_man@hotmail.com"/>
    <s v="253-581-9475"/>
    <s v="COUNTY COUNCIL MEMBER"/>
    <n v="25"/>
    <s v="PIERCE CO"/>
    <n v="3879"/>
    <s v="PIERCE"/>
    <s v="Local"/>
    <n v="414360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7912 198TH ST E"/>
    <s v="SPANAWAY"/>
    <s v="WA"/>
    <n v="98387"/>
    <s v="253-241-6979"/>
    <n v="20391.04"/>
    <n v="5120"/>
    <n v="23848.16"/>
    <n v="0"/>
    <n v="0"/>
    <n v="0"/>
    <m/>
    <m/>
    <s v="https://web.pdc.wa.gov/rptimg/default.aspx?filerid_election_year=RICHD%20%20498%3A%7C%3A2012"/>
    <n v="16406"/>
    <n v="4021"/>
    <n v="10242"/>
    <n v="10485"/>
    <m/>
    <s v="FRAN HUDSON"/>
    <s v="candidate"/>
    <m/>
    <n v="44149.241412037038"/>
  </r>
  <r>
    <s v="ca-2012-10264"/>
    <s v="WINSR  632"/>
    <s v="CA"/>
    <n v="40925"/>
    <m/>
    <m/>
    <m/>
    <s v="Electronic"/>
    <n v="40925"/>
    <x v="13"/>
    <s v="Candidate registered"/>
    <s v="WINSMAN RICK (RICK WINSMAN)"/>
    <m/>
    <s v="19 VIEW RIDGE CIRCLE"/>
    <s v="LONGVIEW"/>
    <s v="COWLITZ"/>
    <s v="WA"/>
    <n v="98632"/>
    <s v="ALEX@ACCELEVANT.COM"/>
    <s v="rick.winsman@pegasusgroupllc.com"/>
    <s v="360-430-5012"/>
    <s v="STATE SENATOR"/>
    <n v="12"/>
    <s v="LEG DISTRICT 19 - SENATE"/>
    <n v="4748"/>
    <s v="COWLITZ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Challenger"/>
    <m/>
    <m/>
    <m/>
    <m/>
    <m/>
    <m/>
    <m/>
    <m/>
    <s v="1558 THIRD AVENUE"/>
    <s v="LONGVIEW"/>
    <s v="WA"/>
    <n v="98632"/>
    <s v="360-232-8717"/>
    <n v="29945.89"/>
    <n v="772"/>
    <n v="29654.73"/>
    <n v="0"/>
    <n v="0"/>
    <n v="0"/>
    <m/>
    <m/>
    <s v="https://web.pdc.wa.gov/rptimg/default.aspx?filerid_election_year=WINSR%20%20632%3A%7C%3A2012"/>
    <n v="21645"/>
    <n v="7684"/>
    <n v="10264"/>
    <n v="10815"/>
    <n v="19"/>
    <s v="ALEX NELSON"/>
    <s v="candidate"/>
    <m/>
    <n v="44149.256099537037"/>
  </r>
  <r>
    <s v="ca-2012-10279"/>
    <s v="TENSW  170"/>
    <s v="CA"/>
    <n v="40937"/>
    <m/>
    <m/>
    <m/>
    <s v="Electronic"/>
    <n v="40937"/>
    <x v="13"/>
    <s v="Candidate registered"/>
    <s v="TENSFELD WILLIAM E JR (WILLIAM TENSFELD)"/>
    <m/>
    <s v="PO BOX 375"/>
    <s v="ROSALIA"/>
    <s v="WHITMAN"/>
    <s v="WA"/>
    <n v="99170"/>
    <s v="billtensfeld@yahoo.com"/>
    <s v="billtensfeld@yahoo.com"/>
    <s v="509-523-6001"/>
    <s v="COUNTY COMMISSIONER"/>
    <n v="23"/>
    <s v="WHITMAN CO"/>
    <n v="4375"/>
    <s v="WHITMAN"/>
    <s v="Local"/>
    <n v="19402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310 W. REDNOUR ST"/>
    <s v="OAKESDALE"/>
    <s v="WA"/>
    <n v="99158"/>
    <s v="509-285-5305"/>
    <n v="11418.09"/>
    <n v="92.5"/>
    <n v="13794.08"/>
    <n v="2500"/>
    <n v="0"/>
    <n v="0"/>
    <m/>
    <m/>
    <s v="https://web.pdc.wa.gov/rptimg/default.aspx?filerid_election_year=TENSW%20%20170%3A%7C%3A2012"/>
    <n v="19353"/>
    <n v="7692"/>
    <n v="10279"/>
    <n v="10648"/>
    <m/>
    <s v="MARY DEGON"/>
    <s v="candidate"/>
    <m/>
    <n v="44149.24722222222"/>
  </r>
  <r>
    <s v="ca-2014-7352"/>
    <s v="DIDIM  330"/>
    <s v="CA"/>
    <n v="41791"/>
    <m/>
    <m/>
    <m/>
    <s v="Paper"/>
    <n v="41791"/>
    <x v="9"/>
    <s v="Candidate registered"/>
    <s v="DIDIER MELINDA L (MELINDA DIDIER)"/>
    <m/>
    <s v="1880 HOLLY DR"/>
    <s v="ELTOPIA"/>
    <s v="FRANKLIN"/>
    <s v="WA"/>
    <n v="99330"/>
    <s v="Melinda.didier12@gmail.com"/>
    <s v="melinda.didier12@gmail.com"/>
    <s v="509-551-5226"/>
    <s v="COUNTY COMMISSIONER"/>
    <n v="23"/>
    <s v="FRANKLIN CO"/>
    <n v="3306"/>
    <s v="FRANKLIN"/>
    <s v="Local"/>
    <n v="30193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1880 HOLLY DR"/>
    <s v="ELTOPIA"/>
    <s v="WA"/>
    <n v="99330"/>
    <s v="509-551-5226"/>
    <n v="0"/>
    <n v="0"/>
    <n v="0"/>
    <n v="0"/>
    <n v="0"/>
    <n v="0"/>
    <m/>
    <m/>
    <s v="https://web.pdc.wa.gov/rptimg/default.aspx?docid=3841782"/>
    <n v="4978"/>
    <n v="6049"/>
    <n v="7352"/>
    <n v="7726"/>
    <m/>
    <s v="MELINDA DIDIER"/>
    <s v="candidate"/>
    <m/>
    <n v="44149.131122685183"/>
  </r>
  <r>
    <s v="ca-2018-181"/>
    <s v="BOSSR  335"/>
    <s v="CA"/>
    <n v="43251"/>
    <m/>
    <m/>
    <m/>
    <s v="Electronic"/>
    <n v="43251"/>
    <x v="3"/>
    <s v="Candidate registered"/>
    <s v="Randy Boss (RANDY BOSS)"/>
    <m/>
    <s v="PO BOX 237"/>
    <s v="GIG HARBOR"/>
    <s v="PIERCE"/>
    <s v="WA"/>
    <n v="98335"/>
    <s v="GSMORSE@GMAIL.COM"/>
    <s v="randy@voteforrandyboss.com"/>
    <s v="253-313-5122"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Lost in primary"/>
    <m/>
    <m/>
    <m/>
    <m/>
    <m/>
    <m/>
    <m/>
    <m/>
    <m/>
    <m/>
    <s v="PO BOX 914"/>
    <s v="OLYMPIA"/>
    <s v="WA"/>
    <n v="98507"/>
    <s v="360-915-8401"/>
    <n v="44141.58"/>
    <n v="0"/>
    <n v="41084.269999999997"/>
    <n v="12000"/>
    <n v="0"/>
    <n v="0"/>
    <n v="4040"/>
    <n v="0"/>
    <s v="https://web.pdc.wa.gov/rptimg/default.aspx?docid=4725706"/>
    <n v="1607"/>
    <n v="25630"/>
    <n v="181"/>
    <n v="2838"/>
    <n v="26"/>
    <s v="GEOFF MORSE"/>
    <s v="candidate"/>
    <m/>
    <n v="44148.945868055554"/>
  </r>
  <r>
    <s v="ca-2015-5038"/>
    <s v="ADAMJ  823"/>
    <s v="CA"/>
    <n v="42138"/>
    <m/>
    <m/>
    <m/>
    <m/>
    <n v="42138"/>
    <x v="12"/>
    <s v="Candidate registered"/>
    <s v="JAMES K ADAMS (JAMES ADAMS)"/>
    <m/>
    <s v="5026 ROAD E NW"/>
    <s v="EPHRATA"/>
    <s v="GRANT"/>
    <s v="WA"/>
    <n v="98823"/>
    <s v="jimadams@willowdrive.com"/>
    <s v="jimadams@willowdrive.com"/>
    <s v="509-670-7879"/>
    <s v="SCHOOL DIRECTOR"/>
    <n v="49"/>
    <s v="EPHRATA SD 165 *"/>
    <n v="3278"/>
    <s v="GRANT"/>
    <s v="Local"/>
    <n v="5913"/>
    <s v="C"/>
    <s v="Registration and financial affairs"/>
    <s v="Candidate"/>
    <s v="Candidate"/>
    <m/>
    <m/>
    <m/>
    <s v="R"/>
    <x v="1"/>
    <n v="42311"/>
    <s v="mini"/>
    <b v="1"/>
    <m/>
    <m/>
    <s v="Lost in primary"/>
    <m/>
    <m/>
    <m/>
    <m/>
    <m/>
    <m/>
    <m/>
    <m/>
    <m/>
    <m/>
    <s v="5026 ROAD E NW"/>
    <s v="EPHRATA"/>
    <s v="WA"/>
    <n v="98823"/>
    <s v="509-670-7879"/>
    <m/>
    <m/>
    <m/>
    <m/>
    <m/>
    <m/>
    <m/>
    <m/>
    <s v="https://web.pdc.wa.gov/rptimg/default.aspx?docid=4415109"/>
    <n v="173"/>
    <n v="4378"/>
    <n v="5038"/>
    <m/>
    <m/>
    <s v="JAMES ADAMS"/>
    <s v="candidate"/>
    <m/>
    <n v="43597.978182870371"/>
  </r>
  <r>
    <s v="ca-2020-1189"/>
    <s v="BRUMJ  597"/>
    <s v="CA"/>
    <n v="43455"/>
    <m/>
    <m/>
    <m/>
    <s v="Electronic"/>
    <n v="43455"/>
    <x v="4"/>
    <s v="Candidate registered"/>
    <s v="BRUMBLES JOSEPH (JOSEPH BRUMBLES)"/>
    <m/>
    <s v="1201 E YELM AVE STE400 PMB189"/>
    <s v="YELM"/>
    <m/>
    <s v="WA"/>
    <n v="98597"/>
    <s v="JOSEPH@JOSEPHFORWASHINGTON.COM"/>
    <s v="joseph@josephforwashington.com"/>
    <s v="702-501-3599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33826 8TH AVE S"/>
    <s v="ROY"/>
    <s v="WA"/>
    <n v="98580"/>
    <m/>
    <n v="7324.48"/>
    <n v="0"/>
    <n v="5361.55"/>
    <n v="507.2"/>
    <n v="0"/>
    <n v="0"/>
    <m/>
    <m/>
    <s v="https://web.pdc.wa.gov/rptimg/default.aspx?docid=4772951"/>
    <n v="2139"/>
    <n v="1086"/>
    <n v="1189"/>
    <n v="351"/>
    <m/>
    <s v="JOSEPH BRUMBLES"/>
    <s v="candidate"/>
    <m/>
    <n v="44148.845138888886"/>
  </r>
  <r>
    <s v="ca-2018-615"/>
    <s v="HANNR  277"/>
    <s v="CA"/>
    <n v="43103"/>
    <m/>
    <m/>
    <m/>
    <s v="Electronic"/>
    <n v="43103"/>
    <x v="3"/>
    <s v="Candidate registered"/>
    <s v="Richard M Hannold (RICHARD HANNOLD)"/>
    <m/>
    <s v="1156 BURMA ROAD"/>
    <s v="OAK HARBOR"/>
    <s v="ISLAND"/>
    <s v="WA"/>
    <n v="98277"/>
    <s v="rhannold@comcast.net"/>
    <s v="rhannold@comcast.net"/>
    <s v="360-914-7789"/>
    <s v="COUNTY COMMISSIONER"/>
    <n v="23"/>
    <s v="ISLAND CO"/>
    <n v="3424"/>
    <s v="ISLAND"/>
    <s v="Local"/>
    <n v="54723"/>
    <s v="C"/>
    <s v="Registration and financial affairs"/>
    <s v="Candidate"/>
    <s v="Candidate"/>
    <m/>
    <m/>
    <n v="3"/>
    <s v="R"/>
    <x v="1"/>
    <n v="43410"/>
    <s v="full"/>
    <b v="1"/>
    <m/>
    <m/>
    <s v="Qualified for general"/>
    <s v="Lost in general"/>
    <m/>
    <m/>
    <m/>
    <m/>
    <m/>
    <m/>
    <m/>
    <m/>
    <m/>
    <s v="2042 NW UPSALA DR"/>
    <s v="OAK HARBOR"/>
    <s v="WA"/>
    <n v="98277"/>
    <s v="425-463-8966"/>
    <n v="29581.59"/>
    <n v="0"/>
    <n v="29355.35"/>
    <n v="-76"/>
    <n v="0"/>
    <n v="0"/>
    <m/>
    <m/>
    <s v="https://web.pdc.wa.gov/rptimg/default.aspx?docid=4694058"/>
    <n v="7921"/>
    <n v="678"/>
    <n v="615"/>
    <n v="3190"/>
    <m/>
    <s v="LESTER MCPHEETERS"/>
    <s v="candidate"/>
    <m/>
    <n v="44148.960717592592"/>
  </r>
  <r>
    <s v="ca-2018-1993"/>
    <s v="CONDC  807"/>
    <s v="CA"/>
    <n v="42822"/>
    <m/>
    <m/>
    <m/>
    <s v="Electronic"/>
    <n v="42822"/>
    <x v="3"/>
    <s v="Candidate discontinued campaign"/>
    <s v="CONDOTTA CARY L (CARY CONDOTTA)"/>
    <m/>
    <s v="PO BOX 3001"/>
    <s v="WENATCHEE"/>
    <s v="CHELAN"/>
    <s v="WA"/>
    <n v="98807"/>
    <s v="CCRC13@YAHOO.COM"/>
    <s v="ccrc13@yahoo.com"/>
    <s v="509-679-0222"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2940 AIRWAY ST."/>
    <s v="EAST WENATCHEE"/>
    <s v="WA"/>
    <n v="98802"/>
    <s v="509-884-3148"/>
    <n v="17650"/>
    <n v="1677.25"/>
    <n v="19327.25"/>
    <n v="0"/>
    <n v="0"/>
    <n v="0"/>
    <m/>
    <m/>
    <s v="https://web.pdc.wa.gov/rptimg/default.aspx?docid=4634967"/>
    <n v="4026"/>
    <n v="1799"/>
    <n v="1993"/>
    <n v="2977"/>
    <n v="12"/>
    <s v="ARLENE NEAL"/>
    <s v="candidate"/>
    <m/>
    <n v="44148.952210648145"/>
  </r>
  <r>
    <s v="ca-2018-378"/>
    <s v="SMALS  350"/>
    <s v="CA"/>
    <n v="43110"/>
    <m/>
    <m/>
    <m/>
    <s v="Electronic"/>
    <n v="43110"/>
    <x v="3"/>
    <s v="Candidate registered"/>
    <s v="Shon Ross small  (SHON SMALL)"/>
    <m/>
    <s v="171901 NW DOGWOOD PR"/>
    <s v="PROSSER"/>
    <s v="BENTON"/>
    <s v="WA"/>
    <n v="99350"/>
    <s v="shonsmall@icloud.com"/>
    <s v="shonsmall@icloud.com"/>
    <s v="509-833-0308"/>
    <s v="COUNTY COMMISSIONER"/>
    <n v="23"/>
    <s v="BENTON CO"/>
    <n v="4725"/>
    <s v="BENTON"/>
    <s v="Local"/>
    <n v="106617"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m/>
    <m/>
    <m/>
    <m/>
    <m/>
    <m/>
    <m/>
    <m/>
    <m/>
    <s v="12306 N GRIFFIN"/>
    <s v="PROSSER"/>
    <s v="WA"/>
    <n v="99350"/>
    <s v="509-832-2627"/>
    <n v="58003.64"/>
    <n v="0"/>
    <n v="58002.34"/>
    <n v="0"/>
    <n v="0"/>
    <n v="0"/>
    <n v="10000"/>
    <n v="0"/>
    <s v="https://web.pdc.wa.gov/rptimg/default.aspx?docid=4718006"/>
    <n v="18113"/>
    <n v="354"/>
    <n v="378"/>
    <n v="3711"/>
    <m/>
    <s v="DENISE GUILLEN"/>
    <s v="candidate"/>
    <m/>
    <n v="44148.980127314811"/>
  </r>
  <r>
    <s v="ca-2018-1887"/>
    <s v="SIMMS  336"/>
    <s v="CA"/>
    <n v="42760"/>
    <m/>
    <m/>
    <m/>
    <s v="Electronic"/>
    <n v="42760"/>
    <x v="3"/>
    <s v="Candidate discontinued campaign"/>
    <s v="SIMMONS STEVEN A (STEVE SIMMONS)"/>
    <m/>
    <s v="7620 WEST 21ST AVENUE"/>
    <s v="KENNEWICK"/>
    <s v="BENTON"/>
    <s v="WA"/>
    <n v="99338"/>
    <s v="LCHILDERS2B@CHARTER.NET"/>
    <s v="lchilders2b@charter.net"/>
    <s v="509-627-3917"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7620 WEST 21ST AVENUE"/>
    <s v="KENNEWICK"/>
    <s v="WA"/>
    <n v="99338"/>
    <s v="509-627-3917"/>
    <n v="0"/>
    <n v="1008.64"/>
    <n v="1008.64"/>
    <n v="0"/>
    <n v="0"/>
    <n v="0"/>
    <m/>
    <m/>
    <s v="https://web.pdc.wa.gov/rptimg/default.aspx?docid=4625118"/>
    <n v="17969"/>
    <n v="1707"/>
    <n v="1887"/>
    <n v="3702"/>
    <n v="8"/>
    <s v="ELLA CHILDERS"/>
    <s v="candidate"/>
    <m/>
    <n v="44148.979884259257"/>
  </r>
  <r>
    <s v="ca-2018-1918"/>
    <s v="MONEB  953"/>
    <s v="CA"/>
    <n v="43197"/>
    <m/>
    <m/>
    <m/>
    <m/>
    <n v="43197"/>
    <x v="3"/>
    <s v="Candidate discontinued campaign"/>
    <s v="MONEYMAKER BRIAN J (BRIAN MONEYMAKER)"/>
    <m/>
    <s v="711 THIRD AVENUE"/>
    <s v="ZILLAH"/>
    <s v="YAKIMA"/>
    <s v="WA"/>
    <n v="98953"/>
    <s v="BRIANMNYMKR@GMAIL.COM"/>
    <s v="brianmnymkr@gmail.com"/>
    <s v="509-833-0856"/>
    <s v="COUNTY ASSESSOR"/>
    <n v="21"/>
    <s v="YAKIMA CO"/>
    <n v="4418"/>
    <s v="YAKIMA"/>
    <s v="Local"/>
    <n v="114757"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3404 TERRACE HEIGHTS DRIVE"/>
    <s v="YAKIMA"/>
    <s v="WA"/>
    <n v="98901"/>
    <s v="509-961-7846"/>
    <m/>
    <m/>
    <m/>
    <m/>
    <m/>
    <m/>
    <m/>
    <m/>
    <s v="https://web.pdc.wa.gov/rptimg/default.aspx?docid=4712740"/>
    <n v="13234"/>
    <n v="1738"/>
    <n v="1918"/>
    <m/>
    <m/>
    <s v="JULIE SEE"/>
    <s v="candidate"/>
    <m/>
    <n v="43597.925810185188"/>
  </r>
  <r>
    <s v="ca-2018-124"/>
    <s v="RUDES  504"/>
    <s v="CA"/>
    <n v="43185"/>
    <m/>
    <m/>
    <m/>
    <s v="Electronic"/>
    <n v="43185"/>
    <x v="3"/>
    <s v="Candidate registered"/>
    <s v="SKYLER D. RUDE (SKYLER RUDE)"/>
    <m/>
    <s v="PO BOX 502"/>
    <s v="WALLA WALLA"/>
    <s v="WALLA WALLA"/>
    <s v="WA"/>
    <n v="99362"/>
    <s v="SKYLER@SKYLERRUDE.COM"/>
    <s v="skyler@skylerrude.com"/>
    <s v="509-301-6089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s v="Open seat"/>
    <m/>
    <m/>
    <m/>
    <m/>
    <m/>
    <m/>
    <m/>
    <m/>
    <s v="PO BOX 1724"/>
    <s v="WALLA WALLA"/>
    <s v="WA"/>
    <n v="99362"/>
    <s v="509-526-5689"/>
    <n v="99027.53"/>
    <n v="0"/>
    <n v="98771.03"/>
    <n v="0"/>
    <n v="0"/>
    <n v="0"/>
    <n v="5727.65"/>
    <n v="0"/>
    <s v="https://web.pdc.wa.gov/rptimg/default.aspx?docid=4709216"/>
    <n v="16840"/>
    <n v="25246"/>
    <n v="124"/>
    <n v="3631"/>
    <n v="16"/>
    <s v="DEBORA ZALAZNIK"/>
    <s v="candidate"/>
    <m/>
    <n v="44148.977106481485"/>
  </r>
  <r>
    <s v="ca-2018-114"/>
    <s v="HONEJ  944"/>
    <s v="CA"/>
    <n v="42999"/>
    <m/>
    <m/>
    <m/>
    <s v="Electronic"/>
    <n v="42999"/>
    <x v="3"/>
    <s v="Candidate registered"/>
    <s v="Jim Honeyford (JIM HONEYFORD)"/>
    <m/>
    <s v="P.O. BOX 844"/>
    <s v="SUNNYSIDE"/>
    <s v="YAKIMA"/>
    <s v="WA"/>
    <n v="98944"/>
    <s v="SENATORHONEYFORD@YAHOO.COM"/>
    <s v="senatorhoneyford@yahoo.com"/>
    <s v="509-839-3527"/>
    <s v="STATE SENATOR"/>
    <n v="12"/>
    <s v="LEG DISTRICT 15 - SENATE"/>
    <n v="4744"/>
    <s v="YAKIMA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P.O. BOX 179"/>
    <s v="SUNNYSIDE"/>
    <s v="WA"/>
    <n v="98944"/>
    <s v="509-837-6150"/>
    <n v="131142.43"/>
    <n v="1075.5999999999999"/>
    <n v="130184.69"/>
    <n v="0"/>
    <n v="0"/>
    <n v="0"/>
    <m/>
    <m/>
    <s v="https://web.pdc.wa.gov/rptimg/default.aspx?docid=4675231"/>
    <n v="8927"/>
    <n v="325"/>
    <n v="114"/>
    <n v="3235"/>
    <n v="15"/>
    <s v="NATE BRIDGES"/>
    <s v="candidate"/>
    <m/>
    <n v="44418.953194444446"/>
  </r>
  <r>
    <s v="ca-2018-1990"/>
    <s v="DAMMB  374"/>
    <s v="CA"/>
    <n v="43597"/>
    <m/>
    <m/>
    <m/>
    <m/>
    <n v="43597"/>
    <x v="3"/>
    <s v="Candidate registered"/>
    <s v="Bruce F. Dammeier (BRUCE DAMMEIER)"/>
    <m/>
    <s v="2803 41ST ST SE"/>
    <s v="PUYALLUP"/>
    <s v="PIERCE"/>
    <s v="WA"/>
    <n v="98374"/>
    <s v="BRUCE@BRUCEDAMMEIER.COM"/>
    <s v="bfdammeier@comcast.net"/>
    <s v="253-370-7198"/>
    <s v="COUNTY EXECUTIVE"/>
    <n v="29"/>
    <s v="PIERCE CO"/>
    <n v="3879"/>
    <s v="PIERCE"/>
    <s v="Local"/>
    <n v="493585"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3719 25TH AVE CT SE"/>
    <s v="PUYALLUP"/>
    <s v="WA"/>
    <n v="98374"/>
    <s v="253-606-3724"/>
    <m/>
    <m/>
    <m/>
    <m/>
    <m/>
    <m/>
    <m/>
    <m/>
    <s v="https://web.pdc.wa.gov/rptimg/default.aspx?docid=4678687"/>
    <n v="4547"/>
    <n v="25972"/>
    <n v="1990"/>
    <m/>
    <m/>
    <s v="KEVIN KEVER"/>
    <s v="candidate"/>
    <m/>
    <n v="43597.932118055556"/>
  </r>
  <r>
    <s v="ca-2018-178"/>
    <s v="CALDM  366"/>
    <s v="CA"/>
    <n v="42767"/>
    <m/>
    <m/>
    <m/>
    <s v="Electronic"/>
    <n v="42767"/>
    <x v="3"/>
    <s v="Candidate registered"/>
    <s v="Michelle L. D. Caldier (MICHELLE CALDIER)"/>
    <m/>
    <s v="P.O. BOX 1710"/>
    <s v="PORT ORCHARD"/>
    <s v="PIERCE"/>
    <s v="WA"/>
    <n v="98366"/>
    <s v="JASON@ELECTNW.COM"/>
    <s v="michelle@michellecaldier.com"/>
    <s v="360-981-8683"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s v="Incumbent"/>
    <m/>
    <m/>
    <m/>
    <m/>
    <m/>
    <m/>
    <m/>
    <m/>
    <s v="P.O. BOX 581"/>
    <s v="TACOMA"/>
    <s v="WA"/>
    <n v="98401"/>
    <s v="253-220-5590"/>
    <n v="241269.76000000001"/>
    <n v="2599.52"/>
    <n v="219019.74"/>
    <n v="-5000"/>
    <n v="0"/>
    <n v="0"/>
    <n v="64070.21"/>
    <n v="3500"/>
    <s v="https://web.pdc.wa.gov/rptimg/default.aspx?docid=4769596"/>
    <n v="2476"/>
    <n v="585"/>
    <n v="178"/>
    <n v="2869"/>
    <n v="26"/>
    <s v="JASON MICHAUD"/>
    <s v="candidate"/>
    <m/>
    <n v="44148.946944444448"/>
  </r>
  <r>
    <s v="ca-2017-2829"/>
    <s v="LANGO  019"/>
    <s v="CA"/>
    <n v="42888"/>
    <m/>
    <m/>
    <m/>
    <m/>
    <n v="42888"/>
    <x v="10"/>
    <s v="Candidate registered"/>
    <s v="Odin K Langford (ODIN LANGFORD)"/>
    <m/>
    <s v="24202 E. PINEHURST LN"/>
    <s v="LIBERTY LAKE"/>
    <s v="SPOKANE"/>
    <s v="WA"/>
    <n v="99019"/>
    <s v="ODIN4COUNCIL@GMAIL.COM"/>
    <s v="valleyviking@aol.com"/>
    <s v="509-921-1818"/>
    <s v="CITY COUNCIL MEMBER"/>
    <n v="32"/>
    <s v="CITY OF LIBERTY LAKE"/>
    <n v="5039"/>
    <s v="SPOKANE"/>
    <s v="Local"/>
    <n v="6337"/>
    <s v="C"/>
    <s v="Registration and financial affairs"/>
    <s v="Candidate"/>
    <s v="Candidate"/>
    <m/>
    <m/>
    <m/>
    <s v="R"/>
    <x v="1"/>
    <n v="43046"/>
    <s v="mini"/>
    <b v="1"/>
    <m/>
    <m/>
    <s v="Not in primary"/>
    <s v="Won in general"/>
    <m/>
    <m/>
    <m/>
    <m/>
    <m/>
    <m/>
    <m/>
    <m/>
    <m/>
    <s v="24202 E. PINEHURST LN"/>
    <s v="LIBERTY LAKE"/>
    <s v="WA"/>
    <n v="99019"/>
    <s v="509-921-1818"/>
    <m/>
    <m/>
    <m/>
    <m/>
    <m/>
    <m/>
    <m/>
    <m/>
    <s v="https://web.pdc.wa.gov/rptimg/default.aspx?docid=4652295"/>
    <n v="11000"/>
    <n v="2555"/>
    <n v="2829"/>
    <m/>
    <m/>
    <s v="ODIN LANGFORD"/>
    <s v="candidate"/>
    <m/>
    <n v="43597.948703703703"/>
  </r>
  <r>
    <s v="ca-2014-7360"/>
    <s v="THOMP  907"/>
    <s v="CA"/>
    <n v="41672"/>
    <m/>
    <m/>
    <m/>
    <s v="Electronic"/>
    <n v="41672"/>
    <x v="9"/>
    <s v="Candidate registered"/>
    <s v="Ilene Thomson (PATRICIA &quot;ILENE&quot; THOMSON)"/>
    <m/>
    <s v="8838 BRAEBURN LOOP"/>
    <s v="YAKIMA"/>
    <s v="YAKIMA"/>
    <s v="WA"/>
    <n v="98903"/>
    <s v="ithomson30@gmail.com"/>
    <s v="ithomson30@gmail.com"/>
    <s v="509-966-2883"/>
    <s v="COUNTY TREASURER"/>
    <n v="28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Unopposed in general"/>
    <m/>
    <m/>
    <m/>
    <m/>
    <m/>
    <m/>
    <m/>
    <m/>
    <m/>
    <s v="8838 BRAEBURN LOOP"/>
    <s v="YAKIMA"/>
    <s v="WA"/>
    <n v="98903"/>
    <s v="509-961-5551"/>
    <n v="1000"/>
    <n v="154.75"/>
    <n v="846.84"/>
    <n v="0"/>
    <n v="0"/>
    <n v="0"/>
    <m/>
    <m/>
    <s v="https://web.pdc.wa.gov/rptimg/default.aspx?docid=3708345"/>
    <n v="19514"/>
    <n v="308"/>
    <n v="7360"/>
    <n v="8414"/>
    <m/>
    <s v="RUSSELL MELCHER"/>
    <s v="candidate"/>
    <m/>
    <n v="44149.155995370369"/>
  </r>
  <r>
    <s v="ca-2014-7290"/>
    <s v="FLEMS  467"/>
    <s v="CA"/>
    <n v="41680"/>
    <m/>
    <m/>
    <m/>
    <s v="Electronic"/>
    <n v="41680"/>
    <x v="9"/>
    <s v="Candidate registered"/>
    <s v="STAN FLEMMING"/>
    <m/>
    <s v="7314 STINSON AVE, #5"/>
    <s v="GIG HARBOR"/>
    <s v="PIERCE"/>
    <s v="WA"/>
    <n v="98335"/>
    <s v="stanflemming@hotmail.com"/>
    <s v="stanflemming@hotmail.com"/>
    <s v="253-861-9018"/>
    <s v="COUNTY COUNCIL MEMBER"/>
    <n v="25"/>
    <s v="PIERCE CO"/>
    <n v="3879"/>
    <s v="PIERCE"/>
    <s v="Local"/>
    <n v="439499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7314 STINSON AVE, #5"/>
    <s v="GIG HARBOR"/>
    <s v="WA"/>
    <n v="98335"/>
    <s v="253-861-9017"/>
    <n v="48853.95"/>
    <n v="0"/>
    <n v="38985.730000000003"/>
    <n v="0"/>
    <n v="0"/>
    <n v="104.39"/>
    <n v="3250"/>
    <n v="0"/>
    <s v="https://web.pdc.wa.gov/rptimg/default.aspx?docid=3719626"/>
    <n v="6265"/>
    <n v="6021"/>
    <n v="7290"/>
    <n v="7789"/>
    <m/>
    <s v="MARTHA FLEMMING"/>
    <s v="candidate"/>
    <m/>
    <n v="44149.134004629632"/>
  </r>
  <r>
    <s v="ca-2017-3481"/>
    <s v="TRUMJ  337"/>
    <s v="CA"/>
    <n v="42894"/>
    <m/>
    <m/>
    <m/>
    <m/>
    <n v="42894"/>
    <x v="10"/>
    <s v="Candidate registered"/>
    <s v="John H Trumbo (JOHN TRUMBO)"/>
    <m/>
    <s v="3501 S. GARFIELD PLACE"/>
    <s v="KENNEWICK"/>
    <s v="BENTON"/>
    <s v="WA"/>
    <n v="99337"/>
    <s v="johntnews@gmail.com"/>
    <s v="johntnews@gmail.com"/>
    <s v="509-366-2241"/>
    <s v="CITY COUNCIL MEMBER"/>
    <n v="32"/>
    <s v="CITY OF KENNEWICK"/>
    <n v="3456"/>
    <s v="BENTON"/>
    <s v="Local"/>
    <n v="39720"/>
    <s v="C"/>
    <s v="Registration and financial affairs"/>
    <s v="Candidate"/>
    <s v="Candidate"/>
    <m/>
    <m/>
    <m/>
    <s v="R"/>
    <x v="1"/>
    <n v="43046"/>
    <s v="mini"/>
    <b v="1"/>
    <m/>
    <m/>
    <s v="Not in primary"/>
    <s v="Unopposed in general"/>
    <m/>
    <m/>
    <m/>
    <m/>
    <m/>
    <m/>
    <m/>
    <m/>
    <m/>
    <s v="3501 S. GARFIELD PLACE"/>
    <s v="KENNEWICK"/>
    <s v="WA"/>
    <n v="99337"/>
    <s v="509-366-2241"/>
    <m/>
    <m/>
    <m/>
    <m/>
    <m/>
    <m/>
    <m/>
    <m/>
    <s v="https://web.pdc.wa.gov/rptimg/default.aspx?docid=4652556"/>
    <n v="19817"/>
    <n v="3150"/>
    <n v="3481"/>
    <m/>
    <m/>
    <s v="JOHN TRUMBO"/>
    <s v="candidate"/>
    <m/>
    <n v="43597.959004629629"/>
  </r>
  <r>
    <s v="ca-2020-1168"/>
    <s v="DYE M  347"/>
    <s v="CA"/>
    <n v="43592"/>
    <m/>
    <m/>
    <m/>
    <s v="Electronic"/>
    <n v="43592"/>
    <x v="4"/>
    <s v="Candidate registered"/>
    <s v="Mary L Dye (MARY DYE)"/>
    <m/>
    <s v="127 N WYNNE ST"/>
    <s v="COLVILLE"/>
    <s v="WHITMAN"/>
    <s v="WA"/>
    <n v="99114"/>
    <s v="MITCH@TEWOCF.COM"/>
    <s v="electmarydye@gmail.com"/>
    <s v="509-994-7430"/>
    <s v="STATE REPRESENTATIVE"/>
    <n v="13"/>
    <s v="LEG DISTRICT 09 - HOUSE"/>
    <n v="4795"/>
    <s v="WHITMAN"/>
    <s v="Legislative"/>
    <n v="85769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127 N WYNNE ST"/>
    <s v="COLVILLE"/>
    <s v="WA"/>
    <n v="99114"/>
    <m/>
    <n v="70287.59"/>
    <n v="0"/>
    <n v="55176.5"/>
    <n v="0"/>
    <n v="0"/>
    <n v="0"/>
    <n v="186.95"/>
    <n v="0"/>
    <s v="https://web.pdc.wa.gov/rptimg/default.aspx?docid=4802091"/>
    <n v="5483"/>
    <n v="25635"/>
    <n v="1168"/>
    <n v="523"/>
    <n v="9"/>
    <s v="STEVE OSWIN"/>
    <s v="candidate"/>
    <m/>
    <n v="44301.915335648147"/>
  </r>
  <r>
    <s v="ca-2022-93252"/>
    <s v="KILLM  301"/>
    <s v="CA"/>
    <n v="44243"/>
    <n v="44697"/>
    <m/>
    <m/>
    <m/>
    <n v="44243"/>
    <x v="6"/>
    <s v="Candidate declared"/>
    <s v="MICHAEL JOSEPH KILLIAN (Michael J. Killian)"/>
    <m/>
    <s v="6010 Majestia Ln"/>
    <s v="Pasco"/>
    <s v="FRANKLIN"/>
    <s v="WA"/>
    <n v="99301"/>
    <s v="CLERKMANN@GMAIL.COM"/>
    <s v="clerkmann@gmail.com"/>
    <n v="5098453417"/>
    <s v="COUNTY CLERK"/>
    <n v="22"/>
    <s v="FRANKLIN CO"/>
    <n v="3306"/>
    <s v="FRANKLIN"/>
    <s v="Local"/>
    <n v="42362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6010 Majestia Ln"/>
    <s v="Pasco"/>
    <s v="WA"/>
    <n v="99301"/>
    <n v="5098453417"/>
    <m/>
    <m/>
    <m/>
    <m/>
    <m/>
    <m/>
    <m/>
    <m/>
    <s v="https://apollo.pdc.wa.gov/public/registrations/registration?registration_id=43467"/>
    <n v="26701"/>
    <n v="603"/>
    <n v="93252"/>
    <m/>
    <m/>
    <s v="RUBY OCHOA"/>
    <s v="candidate"/>
    <m/>
    <n v="44998.452592592592"/>
  </r>
  <r>
    <s v="ca-2022-567892"/>
    <s v="COTTJ--574"/>
    <s v="CA"/>
    <n v="44672"/>
    <n v="44700"/>
    <m/>
    <m/>
    <s v="Electronic"/>
    <n v="44672"/>
    <x v="6"/>
    <s v="Candidate declared"/>
    <s v="Joseph P. Cotta (Joe Cotta)"/>
    <m/>
    <s v="5426 Road 68 STE D180"/>
    <s v="Pasco"/>
    <s v="BENTON"/>
    <s v="WA"/>
    <n v="99301"/>
    <s v="Joecotta@protonmail.com"/>
    <s v="joecotta@live.com"/>
    <s v="509-410-5686"/>
    <s v="STATE REPRESENTATIVE"/>
    <n v="13"/>
    <s v="LEG DISTRICT 08 - HOUSE"/>
    <n v="4793"/>
    <s v="BENTON"/>
    <s v="Legislative"/>
    <n v="95572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5426 Road 68 STE D180"/>
    <s v="Pasco"/>
    <s v="WA"/>
    <n v="99301"/>
    <s v="509-410-5686"/>
    <n v="36005.61"/>
    <n v="0"/>
    <n v="36005.61"/>
    <n v="0"/>
    <n v="0"/>
    <n v="0"/>
    <n v="658"/>
    <n v="0"/>
    <s v="https://apollo.pdc.wa.gov/public/registrations/registration?registration_id=50598"/>
    <n v="30710"/>
    <n v="32696"/>
    <n v="567892"/>
    <n v="19070"/>
    <n v="8"/>
    <s v="Joseph Cotta"/>
    <s v="candidate"/>
    <m/>
    <n v="44959.778067129628"/>
  </r>
  <r>
    <s v="ca-2024-3309041"/>
    <s v="LOTTB--857"/>
    <s v="CA"/>
    <n v="45429"/>
    <n v="45418"/>
    <m/>
    <m/>
    <s v="Electronic"/>
    <n v="45429"/>
    <x v="1"/>
    <s v="Candidate declared"/>
    <s v="Brian Lott"/>
    <m/>
    <s v="PO Box 96"/>
    <s v="Auburn"/>
    <s v="KING"/>
    <s v="WA"/>
    <n v="98071"/>
    <s v="brian@votelott.com"/>
    <s v="brian@votelott.com"/>
    <n v="3102205504"/>
    <s v="STATE REPRESENTATIVE"/>
    <n v="13"/>
    <s v="LEG DISTRICT 47 - HOUSE"/>
    <n v="4872"/>
    <s v="KING"/>
    <s v="Legislative"/>
    <n v="89720"/>
    <s v="C"/>
    <s v="Registration and financial affairs"/>
    <s v="Candidate"/>
    <s v="Candidate"/>
    <m/>
    <m/>
    <n v="2"/>
    <s v="R"/>
    <x v="1"/>
    <n v="45601"/>
    <s v="full"/>
    <b v="1"/>
    <b v="1"/>
    <b v="0"/>
    <s v="Lost in primary"/>
    <m/>
    <m/>
    <m/>
    <m/>
    <m/>
    <m/>
    <m/>
    <m/>
    <m/>
    <m/>
    <s v="PO Box 96"/>
    <s v="Auburn"/>
    <s v="WA"/>
    <n v="98071"/>
    <n v="3102205504"/>
    <n v="5065.7299999999996"/>
    <n v="0"/>
    <n v="5022.99"/>
    <n v="166.5"/>
    <n v="0"/>
    <n v="0"/>
    <m/>
    <m/>
    <s v="https://apollo.pdc.wa.gov/public/registrations/registration?registration_id=60520"/>
    <n v="36625"/>
    <n v="36260"/>
    <n v="3309041"/>
    <n v="24145"/>
    <n v="47"/>
    <s v="Brian Lott"/>
    <s v="candidate"/>
    <m/>
    <n v="45538.353564814817"/>
  </r>
  <r>
    <s v="ca-2022-529679"/>
    <s v="HARRA--800"/>
    <s v="CA"/>
    <n v="44366"/>
    <n v="44700"/>
    <m/>
    <m/>
    <m/>
    <n v="44366"/>
    <x v="6"/>
    <s v="Candidate declared"/>
    <s v="Ace Harry Haynes"/>
    <m/>
    <s v="P.O. Box 347"/>
    <s v="Suquamish"/>
    <s v="KITSAP"/>
    <s v="WA"/>
    <n v="98392"/>
    <s v="ace_haynes@hotmail.com"/>
    <s v="ace_haynes@hotmail.com"/>
    <n v="3606261945"/>
    <s v="STATE REPRESENTATIVE"/>
    <n v="13"/>
    <s v="LEG DISTRICT 23 - HOUSE"/>
    <n v="3558"/>
    <s v="KITSAP"/>
    <s v="Legislative"/>
    <n v="107029"/>
    <s v="C"/>
    <s v="Registration and financial affairs"/>
    <s v="Candidate"/>
    <s v="Candidate"/>
    <m/>
    <m/>
    <n v="1"/>
    <s v="R"/>
    <x v="1"/>
    <n v="44873"/>
    <s v="mini"/>
    <b v="1"/>
    <b v="1"/>
    <b v="0"/>
    <s v="Lost in primary"/>
    <m/>
    <m/>
    <m/>
    <m/>
    <m/>
    <m/>
    <m/>
    <m/>
    <m/>
    <m/>
    <s v="P.O. Box 347"/>
    <s v="Suquamish"/>
    <s v="WA"/>
    <n v="98392"/>
    <n v="3606261945"/>
    <m/>
    <m/>
    <m/>
    <m/>
    <m/>
    <m/>
    <m/>
    <m/>
    <s v="https://apollo.pdc.wa.gov/public/registrations/registration?registration_id=46371"/>
    <n v="29210"/>
    <n v="30343"/>
    <n v="529679"/>
    <m/>
    <n v="23"/>
    <s v="Ace Haynes"/>
    <s v="candidate"/>
    <m/>
    <n v="45166.425300925926"/>
  </r>
  <r>
    <s v="ca-2022-545275"/>
    <s v="SEALR  801"/>
    <s v="CA"/>
    <n v="44387"/>
    <n v="44697"/>
    <m/>
    <m/>
    <m/>
    <n v="44387"/>
    <x v="6"/>
    <s v="Candidate declared"/>
    <s v="Robert W. Sealby (SEALBY ROBERT W)"/>
    <m/>
    <s v="1215 Pitcher Canyon Rd"/>
    <s v="Wenatchee"/>
    <s v="CHELAN"/>
    <s v="WA"/>
    <n v="98801"/>
    <s v="rsealby@charter.net"/>
    <s v="rsealby@charter.net"/>
    <n v="5096703598"/>
    <s v="COUNTY PROSECUTOR"/>
    <n v="26"/>
    <s v="CHELAN CO"/>
    <n v="3111"/>
    <s v="CHELAN"/>
    <s v="Local"/>
    <n v="5042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215 Pitcher Canyon Rd"/>
    <s v="Wenatchee"/>
    <s v="WA"/>
    <n v="98801"/>
    <n v="5096703598"/>
    <m/>
    <m/>
    <m/>
    <m/>
    <m/>
    <m/>
    <m/>
    <m/>
    <s v="https://apollo.pdc.wa.gov/public/registrations/registration?registration_id=46602"/>
    <n v="29357"/>
    <n v="7018"/>
    <n v="545275"/>
    <m/>
    <m/>
    <s v="robert sealby"/>
    <s v="candidate"/>
    <m/>
    <n v="45011.674976851849"/>
  </r>
  <r>
    <s v="ca-2022-567193"/>
    <s v="RAYMJ  301"/>
    <s v="CA"/>
    <n v="44422"/>
    <n v="44697"/>
    <m/>
    <m/>
    <s v="Electronic"/>
    <n v="44422"/>
    <x v="6"/>
    <s v="Candidate declared"/>
    <s v="Jim Raymond"/>
    <m/>
    <s v="2525 Rd. 44"/>
    <s v="Pasco"/>
    <s v="FRANKLIN"/>
    <s v="Washington"/>
    <n v="99301"/>
    <s v="jraymond@jimraymondforsheriff.com"/>
    <s v="jdraymond1208@gmail.com"/>
    <n v="5098519606"/>
    <s v="COUNTY SHERIFF"/>
    <n v="27"/>
    <s v="FRANKLIN CO"/>
    <n v="3306"/>
    <s v="FRANKLIN"/>
    <s v="Local"/>
    <n v="4236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4308 W Livingston Rd"/>
    <s v="Pasco"/>
    <s v="WA"/>
    <n v="99301"/>
    <n v="5098519606"/>
    <n v="16573.22"/>
    <n v="1406.7"/>
    <n v="18288.25"/>
    <n v="0"/>
    <n v="0"/>
    <n v="0"/>
    <m/>
    <m/>
    <s v="https://apollo.pdc.wa.gov/public/registrations/registration?registration_id=47003"/>
    <n v="29637"/>
    <n v="612"/>
    <n v="567193"/>
    <n v="18050"/>
    <m/>
    <s v="Aimee Goin"/>
    <s v="candidate"/>
    <m/>
    <n v="45011.885335648149"/>
  </r>
  <r>
    <s v="ca-2024-689002"/>
    <s v="CURTK--244"/>
    <s v="CA"/>
    <n v="44928"/>
    <n v="45418"/>
    <m/>
    <m/>
    <s v="Electronic"/>
    <n v="44928"/>
    <x v="1"/>
    <s v="Candidate declared"/>
    <s v="Kyle Curtis"/>
    <m/>
    <s v="P.O. Box 1183"/>
    <s v="Yakima"/>
    <s v="YAKIMA"/>
    <s v="WA"/>
    <n v="98907"/>
    <s v="kyle@kyleforyakima.com"/>
    <s v="hello@kyleforyakima.com"/>
    <n v="5095635104"/>
    <s v="COUNTY COMMISSIONER"/>
    <n v="23"/>
    <s v="YAKIMA CO"/>
    <n v="4418"/>
    <s v="YAKIMA"/>
    <s v="Local"/>
    <n v="128394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.O. Box 1183"/>
    <s v="Yakima"/>
    <s v="WA"/>
    <n v="98907"/>
    <n v="5095635104"/>
    <n v="52727.86"/>
    <n v="781.05"/>
    <n v="48856.72"/>
    <n v="0"/>
    <n v="0"/>
    <n v="0"/>
    <n v="1663.9"/>
    <n v="0"/>
    <s v="https://apollo.pdc.wa.gov/public/registrations/registration?registration_id=60206"/>
    <n v="31516"/>
    <n v="32639"/>
    <n v="689002"/>
    <n v="19589"/>
    <m/>
    <s v="Kyle Curtis"/>
    <s v="candidate"/>
    <m/>
    <n v="45671.283425925925"/>
  </r>
  <r>
    <s v="ca-2020-64985"/>
    <s v="CHASR  019"/>
    <s v="CA"/>
    <n v="43973"/>
    <m/>
    <m/>
    <m/>
    <s v="Electronic"/>
    <n v="43973"/>
    <x v="4"/>
    <s v="Candidate registered"/>
    <s v="Robert S Chase (Rob Chase)"/>
    <m/>
    <s v="P.O. Box 612"/>
    <s v="Liberty Lake"/>
    <s v="SPOKANE"/>
    <s v="WA"/>
    <n v="99019"/>
    <s v="stripe340@protonmail.com"/>
    <s v="stripe340@protonmail.com"/>
    <s v="509-954-3829"/>
    <s v="STATE REPRESENTATIVE"/>
    <n v="13"/>
    <s v="LEG DISTRICT 04 - HOUSE"/>
    <n v="4785"/>
    <s v="SPOKANE"/>
    <s v="Legislative"/>
    <n v="113682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.O. Box 612"/>
    <s v="Liberty Lake"/>
    <s v="WA"/>
    <n v="99019"/>
    <n v="2532083523"/>
    <n v="38754.870000000003"/>
    <n v="0"/>
    <n v="34213.440000000002"/>
    <n v="-4188.5200000000004"/>
    <n v="0"/>
    <n v="0"/>
    <n v="186.95"/>
    <n v="0"/>
    <s v="https://apollo.pdc.wa.gov/public/registrations/registration?registration_id=19251"/>
    <n v="25568"/>
    <n v="35985"/>
    <n v="64985"/>
    <n v="382"/>
    <n v="4"/>
    <s v="Brittany Fleming"/>
    <s v="candidate"/>
    <m/>
    <n v="44445.393506944441"/>
  </r>
  <r>
    <s v="ca-2022-567321"/>
    <s v="SCHES--788"/>
    <s v="CA"/>
    <n v="44521"/>
    <n v="44700"/>
    <m/>
    <m/>
    <s v="Electronic"/>
    <n v="44521"/>
    <x v="6"/>
    <s v="Candidate declared"/>
    <s v="Summer Scheyer"/>
    <m/>
    <s v="PO Box 22"/>
    <s v="North Bonneville"/>
    <s v="SKAMANIA"/>
    <s v="Washington"/>
    <n v="98639"/>
    <s v="Scheyerforsheriff@gmail.com"/>
    <s v="scheyerforsheriff@gmail.com"/>
    <n v="5414009700"/>
    <s v="COUNTY SHERIFF"/>
    <n v="27"/>
    <s v="SKAMANIA CO"/>
    <n v="4093"/>
    <s v="SKAMANIA"/>
    <s v="Local"/>
    <n v="929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O Box 441"/>
    <s v="North Bonneville"/>
    <s v="Washington"/>
    <n v="98639"/>
    <n v="5414009700"/>
    <n v="31415.45"/>
    <n v="0"/>
    <n v="30429.93"/>
    <n v="0"/>
    <n v="0"/>
    <n v="0"/>
    <m/>
    <m/>
    <s v="https://apollo.pdc.wa.gov/public/registrations/registration?registration_id=47513"/>
    <n v="29895"/>
    <n v="32284"/>
    <n v="567321"/>
    <n v="18243"/>
    <m/>
    <s v="Sandy Vigil"/>
    <s v="candidate"/>
    <m/>
    <n v="45003.529918981483"/>
  </r>
  <r>
    <s v="ca-2022-567323"/>
    <s v="JOY-H--244"/>
    <s v="CA"/>
    <n v="44522"/>
    <n v="44698"/>
    <m/>
    <m/>
    <s v="Electronic"/>
    <n v="44522"/>
    <x v="6"/>
    <s v="Candidate declared"/>
    <s v="HANNAH JOY (Hannah Joy)"/>
    <m/>
    <s v="po box 354"/>
    <s v="carson"/>
    <s v="CLARK"/>
    <s v="Washington"/>
    <n v="98610"/>
    <s v="thejoyofwa@gmail.com"/>
    <s v="TheJoyofWA@gmail.com"/>
    <n v="9126592028"/>
    <s v="STATE REPRESENTATIVE"/>
    <n v="13"/>
    <s v="LEG DISTRICT 17 - HOUSE"/>
    <n v="4811"/>
    <s v="CLARK"/>
    <s v="Legislative"/>
    <n v="106570"/>
    <s v="C"/>
    <s v="Registration and financial affairs"/>
    <s v="Candidate"/>
    <s v="Candidate"/>
    <m/>
    <m/>
    <n v="1"/>
    <s v="R"/>
    <x v="1"/>
    <n v="44873"/>
    <s v="full"/>
    <b v="1"/>
    <b v="1"/>
    <b v="0"/>
    <s v="Lost in primary"/>
    <m/>
    <m/>
    <m/>
    <m/>
    <m/>
    <m/>
    <m/>
    <m/>
    <m/>
    <m/>
    <s v="po box 354"/>
    <s v="carson"/>
    <s v="Washington"/>
    <n v="98610"/>
    <s v="(360) 771-0099"/>
    <n v="36019.519999999997"/>
    <n v="0"/>
    <n v="36009.82"/>
    <n v="0"/>
    <n v="0"/>
    <n v="0"/>
    <m/>
    <m/>
    <s v="https://apollo.pdc.wa.gov/public/registrations/registration?registration_id=47625"/>
    <n v="29883"/>
    <n v="32286"/>
    <n v="567323"/>
    <n v="18236"/>
    <n v="17"/>
    <s v="Krystal Patton"/>
    <s v="candidate"/>
    <m/>
    <n v="44925.902604166666"/>
  </r>
  <r>
    <s v="ca-2022-567454"/>
    <s v="HYERD  347"/>
    <s v="CA"/>
    <n v="44574"/>
    <n v="44697"/>
    <m/>
    <m/>
    <m/>
    <n v="44574"/>
    <x v="6"/>
    <s v="Candidate declared"/>
    <s v="Drew W. Hyer (Drew Hyer)"/>
    <m/>
    <s v="po box 133"/>
    <s v="pomeroy"/>
    <s v="GARFIELD"/>
    <s v="WA"/>
    <n v="99347"/>
    <s v="drewhyerforsheriff@hotmail.com"/>
    <s v="drewhyerforsheriff@hotmail.com"/>
    <n v="15098437567"/>
    <s v="COUNTY SHERIFF"/>
    <n v="27"/>
    <s v="GARFIELD CO"/>
    <n v="3320"/>
    <s v="GARFIELD"/>
    <s v="Local"/>
    <n v="1685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133"/>
    <s v="pomeroy"/>
    <s v="WA"/>
    <n v="99347"/>
    <n v="15098437567"/>
    <m/>
    <m/>
    <m/>
    <m/>
    <m/>
    <m/>
    <m/>
    <m/>
    <s v="https://apollo.pdc.wa.gov/public/registrations/registration?registration_id=47868"/>
    <n v="30107"/>
    <n v="741"/>
    <n v="567454"/>
    <m/>
    <m/>
    <s v="Drew Hyer"/>
    <s v="candidate"/>
    <m/>
    <n v="44969.37462962963"/>
  </r>
  <r>
    <s v="ca-2022-567479"/>
    <s v="SLIGM--200"/>
    <s v="CA"/>
    <n v="44579"/>
    <n v="44697"/>
    <m/>
    <m/>
    <s v="Electronic"/>
    <n v="44579"/>
    <x v="6"/>
    <s v="Candidate declared"/>
    <s v="Marshall Slight"/>
    <m/>
    <s v="4001 Summitview Ave. Suite 5 # 301"/>
    <s v="Yakima"/>
    <s v="YAKIMA"/>
    <s v="Washington"/>
    <n v="98908"/>
    <s v="Bodymaan@gmail.com"/>
    <s v="Marshall4coroner@gmail.com"/>
    <n v="5095940042"/>
    <s v="COUNTY CORONER"/>
    <n v="24"/>
    <s v="YAKIMA CO"/>
    <n v="4418"/>
    <s v="YAKIMA"/>
    <s v="Local"/>
    <n v="127365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1109 S 44th Ave"/>
    <s v="Yakima"/>
    <s v="Wa."/>
    <n v="98908"/>
    <n v="5096546758"/>
    <n v="15435"/>
    <n v="324"/>
    <n v="11427.15"/>
    <n v="0"/>
    <n v="0"/>
    <n v="0"/>
    <m/>
    <m/>
    <s v="https://apollo.pdc.wa.gov/public/registrations/registration?registration_id=47927"/>
    <n v="30105"/>
    <n v="32347"/>
    <n v="567479"/>
    <n v="18535"/>
    <m/>
    <s v="Koral Slight"/>
    <s v="candidate"/>
    <m/>
    <n v="44915.405833333331"/>
  </r>
  <r>
    <s v="ca-2022-567490"/>
    <s v="BATET--343"/>
    <s v="CA"/>
    <n v="44585"/>
    <n v="44697"/>
    <m/>
    <m/>
    <s v="Electronic"/>
    <n v="44585"/>
    <x v="6"/>
    <s v="Candidate declared"/>
    <s v="Tanner Ryan Bateman (Tanner Bateman)"/>
    <m/>
    <s v="1081 N Alvin Ct  Side B"/>
    <s v="East Wenatchee"/>
    <s v="DOUGLAS"/>
    <s v="WA"/>
    <n v="98802"/>
    <s v="TannerBateman12@gmail.com"/>
    <s v="tannerbateman12@gmail.com"/>
    <n v="5098811230"/>
    <s v="COUNTY CORONER"/>
    <n v="24"/>
    <s v="DOUGLAS CO"/>
    <n v="3235"/>
    <s v="DOUGLAS"/>
    <s v="Local"/>
    <n v="25574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1081 N Alvin Ct  Side B"/>
    <s v="East Wenatchee"/>
    <s v="WA"/>
    <n v="98802"/>
    <n v="5098811230"/>
    <n v="1895"/>
    <n v="0"/>
    <n v="0"/>
    <n v="0"/>
    <n v="0"/>
    <n v="0"/>
    <m/>
    <m/>
    <s v="https://apollo.pdc.wa.gov/public/registrations/registration?registration_id=47992"/>
    <n v="30165"/>
    <n v="32355"/>
    <n v="567490"/>
    <n v="19223"/>
    <m/>
    <s v="Erica Montes"/>
    <s v="candidate"/>
    <m/>
    <n v="45020.547673611109"/>
  </r>
  <r>
    <s v="ca-2022-567399"/>
    <s v="BUDRP  856"/>
    <s v="CA"/>
    <n v="44561"/>
    <n v="44697"/>
    <m/>
    <m/>
    <s v="Electronic"/>
    <n v="44561"/>
    <x v="6"/>
    <s v="Candidate declared"/>
    <s v="Paul D Budrow (Paul D. Budrow)"/>
    <m/>
    <s v="PO Box 1305"/>
    <s v="Twisp"/>
    <s v="OKANOGAN"/>
    <s v="Washington"/>
    <n v="98856"/>
    <s v="budrow4okanogansheriff@gmail.com"/>
    <s v="budrow4okanogansheriff@gmail.com"/>
    <n v="5094291873"/>
    <s v="COUNTY SHERIFF"/>
    <n v="27"/>
    <s v="OKANOGAN CO"/>
    <n v="3801"/>
    <s v="OKANOGAN"/>
    <s v="Local"/>
    <n v="25828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o Box 93"/>
    <s v="Twisp"/>
    <s v="WA"/>
    <n v="98856"/>
    <n v="5097608318"/>
    <n v="42561"/>
    <n v="0"/>
    <n v="35543.9"/>
    <n v="-7017.1"/>
    <n v="0"/>
    <n v="0"/>
    <n v="233.64"/>
    <n v="0"/>
    <s v="https://apollo.pdc.wa.gov/public/registrations/registration?registration_id=48086"/>
    <n v="29995"/>
    <n v="25699"/>
    <n v="567399"/>
    <n v="18641"/>
    <m/>
    <s v="Kylee Port"/>
    <s v="candidate"/>
    <m/>
    <n v="45397.357372685183"/>
  </r>
  <r>
    <s v="ca-2022-567502"/>
    <s v="SCHMS--614"/>
    <s v="CA"/>
    <n v="44588"/>
    <n v="44697"/>
    <m/>
    <m/>
    <s v="Electronic"/>
    <n v="44588"/>
    <x v="6"/>
    <s v="Candidate declared"/>
    <s v="Suzanne Annette Schmidt (Suzanne Schmidt)"/>
    <m/>
    <s v="9116 E. Sprague Ave. #470"/>
    <s v="Spokane Valley"/>
    <s v="SPOKANE"/>
    <s v="WASHINGTON (WA)"/>
    <n v="99206"/>
    <s v="suzanne@vote4suzanne.com"/>
    <s v="sschmidt4007@comcast.net"/>
    <n v="5099915645"/>
    <s v="STATE REPRESENTATIVE"/>
    <n v="13"/>
    <s v="LEG DISTRICT 04 - HOUSE"/>
    <n v="4785"/>
    <s v="SPOKANE"/>
    <s v="Legislative"/>
    <n v="108031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1010 S Sunnyvale Lane"/>
    <s v="Spokane Valley"/>
    <s v="WA"/>
    <n v="99037"/>
    <n v="5099916634"/>
    <n v="97099.02"/>
    <n v="0"/>
    <n v="96498.23"/>
    <n v="0"/>
    <n v="0"/>
    <n v="0"/>
    <n v="24031.95"/>
    <n v="0"/>
    <s v="https://apollo.pdc.wa.gov/public/registrations/registration?registration_id=48241"/>
    <n v="30168"/>
    <n v="32369"/>
    <n v="567502"/>
    <n v="18682"/>
    <n v="4"/>
    <s v="Rick Wilhite"/>
    <s v="candidate"/>
    <m/>
    <n v="45568.53087962963"/>
  </r>
  <r>
    <s v="ca-2022-93155"/>
    <s v="HUTCS  335"/>
    <s v="CA"/>
    <n v="44225"/>
    <n v="44697"/>
    <m/>
    <m/>
    <s v="Electronic"/>
    <n v="44225"/>
    <x v="6"/>
    <s v="Candidate declared"/>
    <s v="Spencer W. Hutchins (Spencer Hutchins)"/>
    <m/>
    <s v="P.O. Box 1117"/>
    <s v="Gig Harbor"/>
    <s v="PIERCE"/>
    <s v="WA"/>
    <n v="98335"/>
    <s v="team@electspencerhutchins.com"/>
    <s v="spencer@electspencerhutchins.com"/>
    <s v="(360) 230-8468"/>
    <s v="STATE REPRESENTATIVE"/>
    <n v="13"/>
    <s v="LEG DISTRICT 26 - HOUSE"/>
    <n v="4829"/>
    <s v="PIERCE"/>
    <s v="Legislative"/>
    <n v="108581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220-5590"/>
    <n v="349599.22"/>
    <n v="0"/>
    <n v="354335.02"/>
    <n v="0"/>
    <n v="0"/>
    <n v="11404.73"/>
    <n v="193203.23"/>
    <n v="29625"/>
    <s v="https://apollo.pdc.wa.gov/public/registrations/registration?registration_id=48282"/>
    <n v="26545"/>
    <n v="17210"/>
    <n v="93155"/>
    <n v="16894"/>
    <n v="26"/>
    <s v="Jason Michaud"/>
    <s v="candidate"/>
    <m/>
    <n v="45056.680185185185"/>
  </r>
  <r>
    <s v="ca-2022-567619"/>
    <s v="DORCM  584"/>
    <s v="CA"/>
    <n v="44621"/>
    <n v="44697"/>
    <m/>
    <m/>
    <s v="Electronic"/>
    <n v="44621"/>
    <x v="6"/>
    <s v="Candidate declared"/>
    <s v="Michael K. Dorcy (Michael Dorcy)"/>
    <m/>
    <s v="171 SE Shadowood Drive"/>
    <s v="Shelton"/>
    <s v="MASON"/>
    <s v="Washington"/>
    <n v="98584"/>
    <s v="electdorcyprosecutor@gmail.com"/>
    <s v="michael.dorcy@gmail.com"/>
    <n v="3608785110"/>
    <s v="COUNTY PROSECUTOR"/>
    <n v="26"/>
    <s v="MASON CO"/>
    <n v="3699"/>
    <s v="MASON"/>
    <s v="Local"/>
    <n v="43942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71 SE Shadowood Drive"/>
    <s v="Shelton"/>
    <s v="Washington"/>
    <n v="98584"/>
    <n v="3608785110"/>
    <n v="0"/>
    <n v="43.13"/>
    <n v="1996.75"/>
    <n v="2000"/>
    <n v="0"/>
    <n v="0"/>
    <m/>
    <m/>
    <s v="https://apollo.pdc.wa.gov/public/registrations/registration?registration_id=48313"/>
    <n v="30364"/>
    <n v="660"/>
    <n v="567619"/>
    <n v="18826"/>
    <m/>
    <s v="Charity Dorcy"/>
    <s v="candidate"/>
    <m/>
    <n v="44915.391689814816"/>
  </r>
  <r>
    <s v="ca-2024-3296618"/>
    <s v="THOMS--319"/>
    <s v="CA"/>
    <n v="45348"/>
    <n v="45418"/>
    <m/>
    <m/>
    <s v="Electronic"/>
    <n v="45348"/>
    <x v="1"/>
    <s v="Candidate declared"/>
    <s v="Steven Thompson"/>
    <m/>
    <s v="PO Box 127"/>
    <s v="Ford"/>
    <s v="STEVENS"/>
    <s v="WA"/>
    <s v="99013-0127"/>
    <s v="newgop@airwerx.com"/>
    <s v="newgop@airwerx.com"/>
    <n v="5099007772"/>
    <s v="COUNTY COMMISSIONER"/>
    <n v="23"/>
    <s v="STEVENS CO"/>
    <n v="4186"/>
    <s v="STEVENS"/>
    <s v="Local"/>
    <n v="34902"/>
    <s v="C"/>
    <s v="Registration and financial affairs"/>
    <s v="Candidate"/>
    <s v="Candidate"/>
    <m/>
    <m/>
    <n v="1"/>
    <s v="R"/>
    <x v="1"/>
    <n v="45601"/>
    <s v="full"/>
    <b v="1"/>
    <b v="1"/>
    <b v="0"/>
    <s v="Lost in primary"/>
    <m/>
    <m/>
    <m/>
    <m/>
    <m/>
    <m/>
    <m/>
    <m/>
    <m/>
    <m/>
    <s v="PO Box 127"/>
    <s v="Ford"/>
    <s v="WA"/>
    <s v="99013-0127"/>
    <n v="5099007772"/>
    <n v="0"/>
    <n v="0"/>
    <n v="2729.16"/>
    <n v="0"/>
    <n v="0"/>
    <n v="0"/>
    <m/>
    <m/>
    <s v="https://apollo.pdc.wa.gov/public/registrations/registration?registration_id=59529"/>
    <n v="35820"/>
    <n v="45017"/>
    <n v="3296618"/>
    <n v="24016"/>
    <m/>
    <s v="Steven Thompson"/>
    <s v="candidate"/>
    <m/>
    <n v="45649.417581018519"/>
  </r>
  <r>
    <s v="ca-2022-567580"/>
    <s v="WALRB--697"/>
    <s v="CA"/>
    <n v="44612"/>
    <n v="44697"/>
    <m/>
    <m/>
    <s v="Electronic"/>
    <n v="44612"/>
    <x v="6"/>
    <s v="Candidate declared"/>
    <s v="Becky Walrath"/>
    <m/>
    <s v="PO Box 211"/>
    <s v="Usk"/>
    <s v="PEND OREILLE"/>
    <s v="Washington"/>
    <n v="99180"/>
    <s v="beckywalrath.poc@gmail.com"/>
    <s v="rsample.cm@gmail.com"/>
    <n v="5096711847"/>
    <s v="COUNTY COMMISSIONER"/>
    <n v="23"/>
    <s v="PEND OREILLE CO"/>
    <n v="3865"/>
    <s v="PEND OREILLE"/>
    <s v="Local"/>
    <n v="10621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PO Box 211"/>
    <s v="Usk"/>
    <s v="Washington"/>
    <n v="99180"/>
    <n v="5096711847"/>
    <n v="14308.28"/>
    <n v="0"/>
    <n v="14308.28"/>
    <n v="0"/>
    <n v="0"/>
    <n v="0"/>
    <m/>
    <m/>
    <s v="https://apollo.pdc.wa.gov/public/registrations/registration?registration_id=48328"/>
    <n v="30306"/>
    <n v="32288"/>
    <n v="567580"/>
    <n v="18809"/>
    <m/>
    <s v="Becky Walrath"/>
    <s v="candidate"/>
    <m/>
    <n v="44915.391817129632"/>
  </r>
  <r>
    <s v="ca-2022-567676"/>
    <s v="ZEMPG  926"/>
    <s v="CA"/>
    <n v="44634"/>
    <n v="44697"/>
    <m/>
    <m/>
    <m/>
    <n v="44634"/>
    <x v="6"/>
    <s v="Candidate declared"/>
    <s v="Greg Zempel"/>
    <m/>
    <s v="110 West 6th #190"/>
    <s v="ELLENSBURG"/>
    <s v="KITTITAS"/>
    <s v="WA"/>
    <n v="98926"/>
    <s v="SCOTT@PERNAACPA.COM"/>
    <s v="snoboy@fairpoint.net"/>
    <n v="5099331065"/>
    <s v="COUNTY PROSECUTOR"/>
    <n v="26"/>
    <s v="KITTITAS CO"/>
    <n v="3559"/>
    <s v="KITTITAS"/>
    <s v="Local"/>
    <n v="3017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430 N PINE ST"/>
    <s v="ELLENSBURG"/>
    <s v="WA"/>
    <n v="98926"/>
    <n v="5099331065"/>
    <m/>
    <m/>
    <m/>
    <m/>
    <n v="0"/>
    <n v="0"/>
    <m/>
    <m/>
    <s v="https://apollo.pdc.wa.gov/public/registrations/registration?registration_id=48428"/>
    <n v="30436"/>
    <n v="759"/>
    <n v="567676"/>
    <n v="18885"/>
    <m/>
    <s v="Scott Pernaa"/>
    <s v="candidate"/>
    <m/>
    <n v="45052.817719907405"/>
  </r>
  <r>
    <s v="ca-2022-567664"/>
    <s v="CURTJ  904"/>
    <s v="CA"/>
    <n v="44631"/>
    <n v="44700"/>
    <m/>
    <m/>
    <s v="Electronic"/>
    <n v="44631"/>
    <x v="6"/>
    <s v="Candidate declared"/>
    <s v="James A. Curtice (James Albert Curtice)"/>
    <m/>
    <s v="1963 Old Naches Highway"/>
    <s v="Yakima"/>
    <s v="YAKIMA"/>
    <s v="WA"/>
    <n v="98908"/>
    <s v="jimacurtice@yahoo.com"/>
    <s v="JIMACURTICE@YAHOO.COM"/>
    <n v="15099304522"/>
    <s v="COUNTY CORONER"/>
    <n v="24"/>
    <s v="YAKIMA CO"/>
    <n v="4418"/>
    <s v="YAKIMA"/>
    <s v="Local"/>
    <n v="127365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1963 Old Naches Highway"/>
    <s v="Yakima"/>
    <s v="WA"/>
    <n v="98908"/>
    <n v="15099304522"/>
    <n v="6148.68"/>
    <n v="0"/>
    <n v="4266.84"/>
    <n v="0"/>
    <n v="0"/>
    <n v="0"/>
    <m/>
    <m/>
    <s v="https://apollo.pdc.wa.gov/public/registrations/registration?registration_id=48402"/>
    <n v="30417"/>
    <n v="1798"/>
    <n v="567664"/>
    <n v="18881"/>
    <m/>
    <s v="Michelle Russell"/>
    <s v="candidate"/>
    <m/>
    <n v="45005.298125000001"/>
  </r>
  <r>
    <s v="ca-2022-567705"/>
    <s v="BARDJ--463"/>
    <s v="CA"/>
    <n v="44639"/>
    <n v="44699"/>
    <m/>
    <m/>
    <m/>
    <n v="44639"/>
    <x v="6"/>
    <s v="Candidate declared"/>
    <s v="Jeff R. Barden"/>
    <m/>
    <s v="42730 Deer Heights Dr N"/>
    <s v="Deer Meadows"/>
    <s v="LINCOLN"/>
    <s v="WA"/>
    <n v="99122"/>
    <s v="jtjb97@gmail.com"/>
    <s v="jtjb97@gmail.com"/>
    <n v="5097251419"/>
    <s v="COUNTY SHERIFF"/>
    <n v="27"/>
    <s v="LINCOLN CO"/>
    <n v="3655"/>
    <s v="LINCOLN"/>
    <s v="Local"/>
    <n v="8069"/>
    <s v="C"/>
    <s v="Registration and financial affairs"/>
    <s v="Candidate"/>
    <s v="Candidate"/>
    <m/>
    <m/>
    <m/>
    <s v="R"/>
    <x v="1"/>
    <n v="44873"/>
    <s v="mini"/>
    <b v="1"/>
    <b v="1"/>
    <b v="0"/>
    <s v="Lost in primary"/>
    <m/>
    <m/>
    <m/>
    <m/>
    <m/>
    <m/>
    <m/>
    <m/>
    <m/>
    <m/>
    <s v="42730 Deer Heights Dr N"/>
    <s v="Deer Meadows"/>
    <s v="WA"/>
    <n v="99122"/>
    <n v="5097251419"/>
    <m/>
    <m/>
    <m/>
    <m/>
    <m/>
    <m/>
    <m/>
    <m/>
    <s v="https://apollo.pdc.wa.gov/public/registrations/registration?registration_id=48484"/>
    <n v="30477"/>
    <n v="32595"/>
    <n v="567705"/>
    <m/>
    <m/>
    <s v="Jeff Barden"/>
    <s v="candidate"/>
    <m/>
    <n v="44796.653020833335"/>
  </r>
  <r>
    <s v="ca-2024-3296725"/>
    <s v="ROBEK--544"/>
    <s v="CA"/>
    <n v="45389"/>
    <n v="45419"/>
    <m/>
    <m/>
    <s v="Electronic"/>
    <n v="45389"/>
    <x v="1"/>
    <s v="Candidate declared"/>
    <s v="Kurt E Robertson (Kurt Robertson)"/>
    <m/>
    <s v="P.O. Box 375"/>
    <s v="Silverdale"/>
    <s v="KITSAP"/>
    <s v="Washington"/>
    <n v="98383"/>
    <s v="electkurtrobertson@gmail.com"/>
    <s v="electkurtrobertson@gmail.com"/>
    <n v="3606921419"/>
    <s v="STATE REPRESENTATIVE"/>
    <n v="13"/>
    <s v="LEG DISTRICT 23 - HOUSE"/>
    <n v="3558"/>
    <s v="KITSAP"/>
    <s v="Legislative"/>
    <n v="108168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.O. Box 375"/>
    <s v="Silverdale"/>
    <s v="Washington"/>
    <n v="98383"/>
    <n v="3606921419"/>
    <n v="4910.1899999999996"/>
    <n v="130"/>
    <n v="4515.83"/>
    <n v="0"/>
    <n v="0"/>
    <n v="0"/>
    <m/>
    <m/>
    <s v="https://apollo.pdc.wa.gov/public/registrations/registration?registration_id=60694"/>
    <n v="36159"/>
    <n v="45120"/>
    <n v="3296725"/>
    <n v="24149"/>
    <n v="23"/>
    <s v="Kurt E Robertson"/>
    <s v="candidate"/>
    <m/>
    <n v="45636.805590277778"/>
  </r>
  <r>
    <s v="ca-2022-567765"/>
    <s v="DAVIT--994"/>
    <s v="CA"/>
    <n v="44651"/>
    <m/>
    <m/>
    <n v="44666"/>
    <m/>
    <n v="44651"/>
    <x v="6"/>
    <s v="Candidate discontinued campaign"/>
    <s v="Timothy Forrest Davison (Tim Davison)"/>
    <m/>
    <s v="242 NE Oleary Street"/>
    <s v="Oak Harbor"/>
    <s v="ISLAND"/>
    <s v="Washington"/>
    <n v="98277"/>
    <s v="tim4sheriff@hotmail.com"/>
    <m/>
    <n v="3609694224"/>
    <s v="COUNTY SHERIFF"/>
    <n v="27"/>
    <s v="ISLAND CO"/>
    <n v="3424"/>
    <s v="ISLAND"/>
    <s v="Local"/>
    <n v="61729"/>
    <s v="C"/>
    <s v="Registration and financial affairs"/>
    <s v="Candidate"/>
    <s v="Candidate"/>
    <m/>
    <m/>
    <m/>
    <s v="R"/>
    <x v="1"/>
    <n v="44873"/>
    <s v="mini"/>
    <b v="0"/>
    <m/>
    <m/>
    <m/>
    <m/>
    <m/>
    <m/>
    <m/>
    <m/>
    <m/>
    <m/>
    <m/>
    <m/>
    <m/>
    <s v="242 NE Oleary Street"/>
    <s v="Oak Harbor"/>
    <s v="Washington"/>
    <n v="98277"/>
    <n v="3609694224"/>
    <m/>
    <m/>
    <m/>
    <m/>
    <m/>
    <m/>
    <m/>
    <m/>
    <s v="https://apollo.pdc.wa.gov/public/registrations/registration?registration_id=48616"/>
    <n v="30533"/>
    <n v="32621"/>
    <n v="567765"/>
    <m/>
    <m/>
    <s v="Tim Davison"/>
    <s v="candidate"/>
    <m/>
    <n v="44666.313449074078"/>
  </r>
  <r>
    <s v="ca-2022-567522"/>
    <s v="LLAFN  664"/>
    <s v="CA"/>
    <n v="44593"/>
    <n v="44699"/>
    <m/>
    <m/>
    <s v="Electronic"/>
    <n v="44593"/>
    <x v="6"/>
    <s v="Candidate declared"/>
    <s v="Nathaneal Park Llafet (Park Llafet)"/>
    <m/>
    <s v="PO Box 874031"/>
    <s v="Vancouver"/>
    <s v="CLARK"/>
    <s v="WA"/>
    <n v="98687"/>
    <s v="llafet4@gmail.com"/>
    <s v="LLAFET4@GMAIL.COM"/>
    <s v="503-997-3266"/>
    <s v="STATE REPRESENTATIVE"/>
    <n v="13"/>
    <s v="LEG DISTRICT 49 - HOUSE"/>
    <n v="4876"/>
    <s v="CLARK"/>
    <s v="Legislative"/>
    <n v="90086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7701 NE Greenwood Dr. Ste 200"/>
    <s v="Vancouver"/>
    <s v="WA"/>
    <n v="98662"/>
    <n v="3608781069"/>
    <n v="24093.360000000001"/>
    <n v="0"/>
    <n v="25616.09"/>
    <n v="1769.93"/>
    <n v="0"/>
    <n v="0"/>
    <m/>
    <m/>
    <s v="https://apollo.pdc.wa.gov/public/registrations/registration?registration_id=48624"/>
    <n v="30214"/>
    <n v="3141"/>
    <n v="567522"/>
    <n v="18796"/>
    <n v="49"/>
    <s v="Kelsey Elwess"/>
    <s v="candidate"/>
    <m/>
    <n v="44950.432129629633"/>
  </r>
  <r>
    <s v="ca-2022-507853"/>
    <s v="HAZET--277"/>
    <s v="CA"/>
    <n v="44344"/>
    <n v="44697"/>
    <m/>
    <m/>
    <s v="Electronic"/>
    <n v="44344"/>
    <x v="6"/>
    <s v="Candidate declared"/>
    <s v="Timothy S Hazelo"/>
    <m/>
    <s v="PO BOX 957"/>
    <s v="Oak Harbor"/>
    <s v="ISLAND"/>
    <s v="Washington"/>
    <n v="98277"/>
    <s v="TimHazelo4Commissioner@gmail.com"/>
    <s v="TimHazelo4Commissioner@gmail.com"/>
    <n v="3609298805"/>
    <s v="COUNTY COMMISSIONER"/>
    <n v="23"/>
    <s v="ISLAND CO"/>
    <n v="3424"/>
    <s v="ISLAND"/>
    <s v="Local"/>
    <n v="61729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Lost in general"/>
    <m/>
    <m/>
    <m/>
    <m/>
    <m/>
    <m/>
    <m/>
    <m/>
    <m/>
    <s v="PO BOX 957"/>
    <s v="Oak Harbor"/>
    <s v="Washington"/>
    <n v="98277"/>
    <n v="3609298805"/>
    <n v="37135.57"/>
    <n v="0"/>
    <n v="35058.019999999997"/>
    <n v="0"/>
    <n v="0"/>
    <n v="0"/>
    <m/>
    <m/>
    <s v="https://apollo.pdc.wa.gov/public/registrations/registration?registration_id=51760"/>
    <n v="28228"/>
    <n v="32082"/>
    <n v="507853"/>
    <n v="18189"/>
    <m/>
    <s v="Timothy S Hazelo"/>
    <s v="candidate"/>
    <m/>
    <n v="45079.568680555552"/>
  </r>
  <r>
    <s v="ca-2022-567325"/>
    <s v="WAGOK  284"/>
    <s v="CA"/>
    <n v="44527"/>
    <n v="44697"/>
    <m/>
    <m/>
    <s v="Electronic"/>
    <n v="44527"/>
    <x v="6"/>
    <s v="Candidate declared"/>
    <s v="Keith L. Wagoner"/>
    <m/>
    <s v="410 Talcott Street"/>
    <s v="Sedro-Woolley"/>
    <m/>
    <s v="WA"/>
    <n v="98284"/>
    <s v="keith@wagonerforsecstate.com"/>
    <s v="keith@wagonerforsecstate.com"/>
    <n v="3612440100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410 Talcott Street"/>
    <s v="Sedro-Woolley"/>
    <s v="WA"/>
    <n v="98284"/>
    <n v="3612440100"/>
    <n v="49298.77"/>
    <n v="0"/>
    <n v="36482.879999999997"/>
    <n v="0"/>
    <n v="0"/>
    <n v="0"/>
    <m/>
    <m/>
    <s v="https://apollo.pdc.wa.gov/public/registrations/registration?registration_id=48733"/>
    <n v="29907"/>
    <n v="25532"/>
    <n v="567325"/>
    <n v="18347"/>
    <m/>
    <s v="Sharon Hanek"/>
    <s v="candidate"/>
    <m/>
    <n v="44816.061585648145"/>
  </r>
  <r>
    <s v="ca-2022-567640"/>
    <s v="TATEJ--545"/>
    <s v="CA"/>
    <n v="44628"/>
    <n v="44697"/>
    <m/>
    <m/>
    <s v="Electronic"/>
    <n v="44628"/>
    <x v="6"/>
    <s v="Candidate declared"/>
    <s v="Jacob Tate  (Jacob Tate)"/>
    <m/>
    <s v="3306 Jefferson Ave"/>
    <s v="Yakima"/>
    <s v="YAKIMA"/>
    <s v="WA"/>
    <n v="98902"/>
    <s v="jacobtateforassessor@gmail.com"/>
    <s v="jacobtateforassessor@gmail.com"/>
    <s v="(509) 930-7649"/>
    <s v="COUNTY ASSESSOR"/>
    <n v="21"/>
    <s v="YAKIMA CO"/>
    <n v="4418"/>
    <s v="YAKIMA"/>
    <s v="Local"/>
    <n v="127365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1201 W Home Ave"/>
    <s v="Selah"/>
    <s v="WA"/>
    <n v="98942"/>
    <s v="(509) 930-7649"/>
    <n v="3300"/>
    <n v="0"/>
    <n v="2345.9899999999998"/>
    <n v="0"/>
    <n v="0"/>
    <n v="0"/>
    <m/>
    <m/>
    <s v="https://apollo.pdc.wa.gov/public/registrations/registration?registration_id=48743"/>
    <n v="30398"/>
    <n v="32545"/>
    <n v="567640"/>
    <n v="18880"/>
    <m/>
    <s v="Stefanie Henry"/>
    <s v="candidate"/>
    <m/>
    <n v="45002.738842592589"/>
  </r>
  <r>
    <s v="ca-2022-567838"/>
    <s v="GANTG  122"/>
    <s v="CA"/>
    <n v="44664"/>
    <n v="44697"/>
    <m/>
    <m/>
    <m/>
    <n v="44664"/>
    <x v="6"/>
    <s v="Candidate declared"/>
    <s v="GANTS GABRIEL P (Gabe P. Gants)"/>
    <m/>
    <s v="PO BOX 751"/>
    <s v="Davenport"/>
    <s v="LINCOLN"/>
    <s v="WA"/>
    <n v="99122"/>
    <s v="gabegants@hotmail.com"/>
    <s v="gabegants@hotmail.com"/>
    <n v="5097210139"/>
    <s v="COUNTY SHERIFF"/>
    <n v="27"/>
    <s v="LINCOLN CO"/>
    <n v="3655"/>
    <s v="LINCOLN"/>
    <s v="Local"/>
    <n v="8069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751"/>
    <s v="Davenport"/>
    <s v="WA"/>
    <n v="99122"/>
    <n v="5097210139"/>
    <m/>
    <m/>
    <m/>
    <m/>
    <m/>
    <m/>
    <m/>
    <m/>
    <s v="https://apollo.pdc.wa.gov/public/registrations/registration?registration_id=48752"/>
    <n v="30605"/>
    <n v="16933"/>
    <n v="567838"/>
    <m/>
    <m/>
    <s v="Gabe Gants"/>
    <s v="candidate"/>
    <m/>
    <n v="44958.641504629632"/>
  </r>
  <r>
    <s v="ca-2022-567650"/>
    <s v="SIMMD--114"/>
    <s v="CA"/>
    <n v="44629"/>
    <n v="44697"/>
    <m/>
    <m/>
    <s v="Electronic"/>
    <n v="44629"/>
    <x v="6"/>
    <s v="Candidate declared"/>
    <s v="Dewey (Dude) Simmons (Dewey &quot;Dude Simmons)"/>
    <m/>
    <s v="2116 kettle river rd"/>
    <s v="Kettle Falls"/>
    <s v="STEVENS"/>
    <s v="WA"/>
    <n v="99141"/>
    <s v="dudesimmonsscassessor22@gmail.com"/>
    <s v="DUDESIMMONSSCASSESSOR22@GMAIL.COM"/>
    <n v="15096806396"/>
    <s v="COUNTY ASSESSOR"/>
    <n v="21"/>
    <s v="STEVENS CO"/>
    <n v="4186"/>
    <s v="STEVENS"/>
    <s v="Local"/>
    <n v="3400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2116 kettle river rd"/>
    <s v="Kettle Falls"/>
    <s v="WA"/>
    <n v="99141"/>
    <n v="5096806396"/>
    <n v="8961.64"/>
    <n v="0"/>
    <n v="8961.64"/>
    <n v="0"/>
    <n v="0"/>
    <n v="0"/>
    <m/>
    <m/>
    <s v="https://apollo.pdc.wa.gov/public/registrations/registration?registration_id=48853"/>
    <n v="30386"/>
    <n v="29981"/>
    <n v="567650"/>
    <n v="19005"/>
    <m/>
    <s v="Dewey &quot;Dude Simmons"/>
    <s v="candidate"/>
    <m/>
    <n v="44915.402395833335"/>
  </r>
  <r>
    <s v="ca-2022-567954"/>
    <s v="RODUM--346"/>
    <s v="CA"/>
    <n v="44691"/>
    <n v="44697"/>
    <m/>
    <m/>
    <s v="Electronic"/>
    <n v="44691"/>
    <x v="6"/>
    <s v="Candidate declared"/>
    <s v="Marla Roduner"/>
    <s v="Committee to Elect Marla Roduner for Grant County Clerk"/>
    <s v="5024 Painted Hills Rd"/>
    <s v="Ephrata"/>
    <s v="GRANT"/>
    <s v="WA"/>
    <n v="98823"/>
    <s v="marlaroduner4clerk@gmail.com"/>
    <s v="marlaroduner4clerk@gmail.com"/>
    <s v="509-750-3071"/>
    <s v="COUNTY CLERK"/>
    <n v="22"/>
    <s v="GRANT CO"/>
    <n v="3340"/>
    <s v="GRANT"/>
    <s v="Local"/>
    <n v="47485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124 F ST NE"/>
    <s v="Ephrata"/>
    <s v="WA"/>
    <n v="98823"/>
    <s v="509-855-6367"/>
    <n v="940"/>
    <n v="0"/>
    <n v="710.78"/>
    <n v="0"/>
    <n v="0"/>
    <n v="0"/>
    <m/>
    <m/>
    <s v="https://apollo.pdc.wa.gov/public/registrations/registration?registration_id=48998"/>
    <n v="30794"/>
    <n v="32723"/>
    <n v="567954"/>
    <n v="19155"/>
    <m/>
    <s v="Melissa Swanson"/>
    <s v="candidate"/>
    <m/>
    <n v="44915.381296296298"/>
  </r>
  <r>
    <s v="ca-2020-25896"/>
    <s v="WESER  232"/>
    <s v="CA"/>
    <n v="43968"/>
    <m/>
    <m/>
    <m/>
    <s v="Electronic"/>
    <n v="43968"/>
    <x v="4"/>
    <s v="Candidate registered"/>
    <s v="WESEN RONALD G (Ronald G. Wesen)"/>
    <m/>
    <s v="P.O. Box 1345"/>
    <s v="Burlington"/>
    <s v="SKAGIT"/>
    <s v="WA"/>
    <n v="98233"/>
    <s v="ron@ronwesen.com"/>
    <s v="ron@ronwesen.com"/>
    <s v="360-630-0881"/>
    <s v="COUNTY COMMISSIONER"/>
    <n v="23"/>
    <s v="SKAGIT CO"/>
    <n v="4064"/>
    <s v="SKAGIT"/>
    <s v="Local"/>
    <n v="77555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m/>
    <m/>
    <m/>
    <m/>
    <m/>
    <m/>
    <m/>
    <m/>
    <m/>
    <s v="1313 E Maple St. #201"/>
    <s v="Bellingham"/>
    <s v="WA"/>
    <n v="98225"/>
    <s v="360-671-8200"/>
    <n v="74063.66"/>
    <n v="7731.83"/>
    <n v="70732.62"/>
    <n v="0"/>
    <n v="0"/>
    <n v="0"/>
    <n v="825"/>
    <n v="0"/>
    <s v="https://apollo.pdc.wa.gov/public/registrations/registration?registration_id=59600"/>
    <n v="25450"/>
    <n v="3969"/>
    <n v="25896"/>
    <n v="1395"/>
    <m/>
    <s v="Ayers Consulting LLc (Bruce Ayers)"/>
    <s v="candidate"/>
    <m/>
    <n v="45358.346701388888"/>
  </r>
  <r>
    <s v="ca-2022-567970"/>
    <s v="MAYCR  166"/>
    <s v="CA"/>
    <n v="44697"/>
    <n v="44697"/>
    <m/>
    <m/>
    <m/>
    <n v="44697"/>
    <x v="6"/>
    <s v="Candidate declared"/>
    <s v="Raymond P. Maycumber (Ray Maycumber)"/>
    <m/>
    <s v="241 Fish Hatchery Rd"/>
    <s v="Republic"/>
    <s v="FERRY"/>
    <s v="WA - Washington"/>
    <n v="99166"/>
    <s v="rmaycumber@rcabletv.com"/>
    <s v="rmaycumber@rcabletv.com"/>
    <n v="5099990652"/>
    <s v="COUNTY SHERIFF"/>
    <n v="27"/>
    <s v="FERRY CO"/>
    <n v="3290"/>
    <s v="FERRY"/>
    <s v="Local"/>
    <n v="533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241 Fish Hatchery Rd"/>
    <s v="Republic"/>
    <s v="WA - Washington"/>
    <n v="99166"/>
    <n v="5099990652"/>
    <m/>
    <m/>
    <m/>
    <m/>
    <m/>
    <m/>
    <m/>
    <m/>
    <s v="https://apollo.pdc.wa.gov/public/registrations/registration?registration_id=49044"/>
    <n v="30839"/>
    <n v="708"/>
    <n v="567970"/>
    <m/>
    <m/>
    <s v="Ray Maycumber"/>
    <s v="candidate"/>
    <m/>
    <n v="45029.290335648147"/>
  </r>
  <r>
    <s v="ca-2022-567989"/>
    <s v="BURKK  166"/>
    <s v="CA"/>
    <n v="44697"/>
    <n v="44698"/>
    <m/>
    <m/>
    <m/>
    <n v="44697"/>
    <x v="6"/>
    <s v="Candidate declared"/>
    <s v="Kathryn Burke (Kathryn I. Burke)"/>
    <m/>
    <s v="P.O. Box 1164"/>
    <s v="Republic"/>
    <s v="FERRY"/>
    <s v="Washington"/>
    <n v="99166"/>
    <s v="burkeforferrycountyprosecutor@gmail.com"/>
    <s v="burkeforferrycountyprosecutor@gmail.com"/>
    <n v="2069308332"/>
    <s v="COUNTY PROSECUTOR"/>
    <n v="26"/>
    <s v="FERRY CO"/>
    <n v="3290"/>
    <s v="FERRY"/>
    <s v="Local"/>
    <n v="533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.O. Box 1164"/>
    <s v="Republic"/>
    <s v="Washington"/>
    <n v="99166"/>
    <n v="5094223922"/>
    <m/>
    <m/>
    <m/>
    <m/>
    <m/>
    <m/>
    <m/>
    <m/>
    <s v="https://apollo.pdc.wa.gov/public/registrations/registration?registration_id=49065"/>
    <n v="30854"/>
    <n v="873"/>
    <n v="567989"/>
    <m/>
    <m/>
    <s v="Christopher Thew"/>
    <s v="candidate"/>
    <m/>
    <n v="45027.362627314818"/>
  </r>
  <r>
    <s v="ca-2022-569249"/>
    <s v="JADEM  823"/>
    <s v="CA"/>
    <n v="44697"/>
    <n v="44697"/>
    <m/>
    <m/>
    <m/>
    <n v="44697"/>
    <x v="6"/>
    <s v="Candidate declared"/>
    <s v="Michele Jaderlund"/>
    <m/>
    <s v="1350 Sage Road"/>
    <s v="Ephrata"/>
    <s v="GRANT"/>
    <s v="WA"/>
    <n v="98823"/>
    <s v="mjaderlund@hotmail.com"/>
    <s v="mjaderlund@hotmail.com"/>
    <n v="5099896555"/>
    <s v="COUNTY AUDITOR"/>
    <n v="20"/>
    <s v="GRANT CO"/>
    <n v="3340"/>
    <s v="GRANT"/>
    <s v="Local"/>
    <n v="47485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350 Sage Road"/>
    <s v="Ephrata"/>
    <s v="WA"/>
    <n v="98823"/>
    <n v="5099896555"/>
    <m/>
    <m/>
    <m/>
    <m/>
    <m/>
    <m/>
    <m/>
    <m/>
    <s v="https://apollo.pdc.wa.gov/public/registrations/registration?registration_id=49074"/>
    <n v="30863"/>
    <n v="301"/>
    <n v="569249"/>
    <m/>
    <m/>
    <s v="Dave Jaderlund"/>
    <s v="candidate"/>
    <m/>
    <n v="45027.853379629632"/>
  </r>
  <r>
    <s v="ca-2024-3296646"/>
    <s v="HAGGR--425"/>
    <s v="CA"/>
    <n v="45358"/>
    <m/>
    <m/>
    <m/>
    <s v="Electronic"/>
    <n v="45358"/>
    <x v="1"/>
    <s v="Candidate registered"/>
    <s v="Bob Hagglund"/>
    <s v="BOB4WA"/>
    <s v="Post Office Box 1125"/>
    <s v="Lake Stevens"/>
    <m/>
    <s v="Washington"/>
    <n v="98258"/>
    <s v="bob@bob4wa.com"/>
    <s v="bob@bob4wa.com"/>
    <m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m/>
    <m/>
    <m/>
    <m/>
    <m/>
    <m/>
    <m/>
    <m/>
    <m/>
    <m/>
    <m/>
    <m/>
    <m/>
    <s v="Post Office Box 1125"/>
    <s v="Lake Stevens"/>
    <s v="Washington"/>
    <n v="98258"/>
    <m/>
    <n v="1000"/>
    <n v="0"/>
    <n v="3000"/>
    <n v="2000"/>
    <n v="0"/>
    <n v="0"/>
    <m/>
    <m/>
    <s v="https://apollo.pdc.wa.gov/public/registrations/registration?registration_id=59609"/>
    <n v="35985"/>
    <n v="32305"/>
    <n v="3296646"/>
    <n v="23872"/>
    <m/>
    <s v="Bob Hagglund"/>
    <s v="candidate"/>
    <m/>
    <n v="45393.000208333331"/>
  </r>
  <r>
    <s v="ca-2024-3305493"/>
    <s v="HAWKM--987"/>
    <s v="CA"/>
    <n v="45420"/>
    <n v="45418"/>
    <m/>
    <m/>
    <s v="Electronic"/>
    <n v="45420"/>
    <x v="1"/>
    <s v="Candidate declared"/>
    <s v="Matthew C. Hawkins (Matt Hawkins)"/>
    <m/>
    <s v="9116 E. Sprague, #118"/>
    <s v="Spokane Valley"/>
    <m/>
    <s v="WA"/>
    <s v="9206-3601"/>
    <s v="matt@mchawkins.org"/>
    <s v="matt@HnA-Cap.com"/>
    <s v="206-422-1165"/>
    <s v="STATE AUDITOR"/>
    <n v="6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9116 E. Sprague, #118"/>
    <s v="Spokane Valley"/>
    <s v="WA"/>
    <s v="9206-3601"/>
    <s v="206-422-1165"/>
    <n v="21210.71"/>
    <n v="0"/>
    <n v="21210.71"/>
    <n v="0"/>
    <n v="0"/>
    <n v="0"/>
    <n v="1056.49"/>
    <n v="0"/>
    <s v="https://apollo.pdc.wa.gov/public/registrations/registration?registration_id=60241"/>
    <n v="36338"/>
    <n v="45571"/>
    <n v="3305493"/>
    <n v="24061"/>
    <m/>
    <s v="Sharon Hanek"/>
    <s v="candidate"/>
    <m/>
    <n v="45636.602118055554"/>
  </r>
  <r>
    <s v="ca-2024-3253645"/>
    <s v="AGUIR--299"/>
    <s v="CA"/>
    <n v="45242"/>
    <n v="45418"/>
    <m/>
    <m/>
    <s v="Electronic"/>
    <n v="45242"/>
    <x v="1"/>
    <s v="Candidate declared"/>
    <s v="Rayleen Aguirre"/>
    <m/>
    <s v="6 Monterrey Place"/>
    <s v="Longview"/>
    <s v="COWLITZ"/>
    <s v="Washington"/>
    <n v="98632"/>
    <s v="ElectRayleen@gmail.com"/>
    <s v="ElectRayleen@gmail.com"/>
    <n v="3609575023"/>
    <s v="COUNTY COMMISSIONER"/>
    <n v="23"/>
    <s v="COWLITZ CO"/>
    <n v="3200"/>
    <s v="COWLITZ"/>
    <s v="Local"/>
    <n v="72335"/>
    <s v="C"/>
    <s v="Registration and financial affairs"/>
    <s v="Candidate"/>
    <s v="Candidate"/>
    <m/>
    <m/>
    <n v="2"/>
    <s v="R"/>
    <x v="1"/>
    <n v="45601"/>
    <s v="full"/>
    <b v="1"/>
    <b v="1"/>
    <b v="0"/>
    <s v="Lost in primary"/>
    <m/>
    <m/>
    <m/>
    <m/>
    <m/>
    <m/>
    <m/>
    <m/>
    <m/>
    <m/>
    <s v="17 Pacific Pl"/>
    <s v="Longview"/>
    <s v="WA"/>
    <n v="98632"/>
    <n v="3609575023"/>
    <n v="4805.9399999999996"/>
    <n v="0"/>
    <n v="4800.93"/>
    <n v="0"/>
    <n v="0"/>
    <n v="0"/>
    <m/>
    <m/>
    <s v="https://apollo.pdc.wa.gov/public/registrations/registration?registration_id=60243"/>
    <n v="35049"/>
    <n v="43224"/>
    <n v="3253645"/>
    <n v="23512"/>
    <m/>
    <s v="Erik Halvorson"/>
    <s v="candidate"/>
    <m/>
    <n v="45544.465497685182"/>
  </r>
  <r>
    <s v="ca-2022-606517"/>
    <s v="WESTC  394"/>
    <s v="CA"/>
    <n v="44700"/>
    <n v="44699"/>
    <m/>
    <m/>
    <s v="Electronic"/>
    <n v="44700"/>
    <x v="6"/>
    <s v="Candidate declared"/>
    <s v="CHARLES A WEST JR (Chuck West)"/>
    <m/>
    <s v="P.O. Box 868"/>
    <s v="Tacoma"/>
    <s v="PIERCE"/>
    <s v="WA"/>
    <n v="98401"/>
    <s v="info@westforwa.com"/>
    <s v="CHUCK-WEST@HOTMAIL.COM"/>
    <s v="(253) 267-8534"/>
    <s v="COUNTY COUNCIL MEMBER"/>
    <n v="25"/>
    <s v="PIERCE CO"/>
    <n v="3879"/>
    <s v="PIERCE"/>
    <s v="Local"/>
    <n v="554326"/>
    <s v="C"/>
    <s v="Registration and financial affairs"/>
    <s v="Candidate"/>
    <s v="Candidate"/>
    <m/>
    <m/>
    <n v="7"/>
    <s v="R"/>
    <x v="1"/>
    <n v="44873"/>
    <s v="full"/>
    <b v="1"/>
    <b v="1"/>
    <b v="0"/>
    <s v="Lost in primary"/>
    <m/>
    <m/>
    <m/>
    <m/>
    <m/>
    <m/>
    <m/>
    <m/>
    <m/>
    <m/>
    <s v="P.O. Box 581"/>
    <s v="Tacoma"/>
    <s v="WA"/>
    <n v="98401"/>
    <s v="(253) 220-5590"/>
    <n v="16207"/>
    <n v="0"/>
    <n v="16207"/>
    <n v="6000"/>
    <n v="0"/>
    <n v="0"/>
    <m/>
    <m/>
    <s v="https://apollo.pdc.wa.gov/public/registrations/registration?registration_id=49117"/>
    <n v="30887"/>
    <n v="8981"/>
    <n v="606517"/>
    <n v="19200"/>
    <m/>
    <s v="Jason Michaud"/>
    <s v="candidate"/>
    <m/>
    <n v="44869.835902777777"/>
  </r>
  <r>
    <s v="ca-2022-634625"/>
    <s v="WILLL--370"/>
    <s v="CA"/>
    <n v="44701"/>
    <n v="44701"/>
    <m/>
    <m/>
    <s v="Electronic"/>
    <n v="44701"/>
    <x v="6"/>
    <s v="Candidate declared"/>
    <s v="Lonny Ray Williams"/>
    <m/>
    <s v="158 West Curlew Lake Road"/>
    <s v="Republic"/>
    <s v="OKANOGAN"/>
    <s v="WA"/>
    <n v="99166"/>
    <s v="LonnyRayWilliams@protonmail.com"/>
    <s v="LonnyRayWilliams@protonmail.com"/>
    <s v="509-557-5596"/>
    <s v="STATE REPRESENTATIVE"/>
    <n v="13"/>
    <s v="LEG DISTRICT 07 - HOUSE"/>
    <n v="4791"/>
    <s v="OKANOGAN"/>
    <s v="Legislative"/>
    <n v="104808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P.O. Box 463"/>
    <s v="Preston"/>
    <s v="Washington"/>
    <n v="98050"/>
    <s v="425-222-7894"/>
    <n v="10072.51"/>
    <n v="1085.93"/>
    <n v="8769.35"/>
    <n v="6285.93"/>
    <n v="0"/>
    <n v="7904.88"/>
    <m/>
    <m/>
    <s v="https://apollo.pdc.wa.gov/public/registrations/registration?registration_id=49130"/>
    <n v="30910"/>
    <n v="35156"/>
    <n v="634625"/>
    <n v="19124"/>
    <n v="7"/>
    <s v="Rick DeWitt"/>
    <s v="candidate"/>
    <m/>
    <n v="44915.398784722223"/>
  </r>
  <r>
    <s v="ca-2022-592580"/>
    <s v="MAUCK--733"/>
    <s v="CA"/>
    <n v="44701"/>
    <n v="44698"/>
    <m/>
    <m/>
    <s v="Electronic"/>
    <n v="44701"/>
    <x v="6"/>
    <s v="Candidate declared"/>
    <s v="Kelly Mauck (Kelly Todd Mauck)"/>
    <m/>
    <s v="79 Adeline Ln"/>
    <s v="Camano Island"/>
    <s v="ISLAND"/>
    <s v="WA"/>
    <n v="98282"/>
    <s v="mauckforassessor@gmail.com"/>
    <s v="mauckforassessor@gmail.com"/>
    <s v="360-661-6284"/>
    <s v="COUNTY ASSESSOR"/>
    <n v="21"/>
    <s v="ISLAND CO"/>
    <n v="3424"/>
    <s v="ISLAND"/>
    <s v="Local"/>
    <n v="61729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4721 Beaver Pond Dr N"/>
    <s v="Mount Vernon"/>
    <s v="WA"/>
    <n v="98274"/>
    <s v="562-331-8447"/>
    <n v="3926.57"/>
    <n v="0"/>
    <n v="3996.37"/>
    <n v="350"/>
    <n v="0"/>
    <n v="0"/>
    <m/>
    <m/>
    <s v="https://apollo.pdc.wa.gov/public/registrations/registration?registration_id=49137"/>
    <n v="30874"/>
    <n v="35127"/>
    <n v="592580"/>
    <n v="19180"/>
    <m/>
    <s v="Clarissa Wong"/>
    <s v="candidate"/>
    <m/>
    <n v="44994.433287037034"/>
  </r>
  <r>
    <s v="ca-2022-634608"/>
    <s v="KETTT--588"/>
    <s v="CA"/>
    <n v="44703"/>
    <n v="44697"/>
    <m/>
    <m/>
    <m/>
    <n v="44703"/>
    <x v="6"/>
    <s v="Candidate declared"/>
    <s v="Tammy S Ketterman (Tammy Groom Ketterman)"/>
    <m/>
    <s v="100 Hogeye Hollow Rd"/>
    <s v="Dayton"/>
    <s v="COLUMBIA"/>
    <s v="WA"/>
    <n v="99328"/>
    <s v="Tsketterman65@gmail.com"/>
    <s v="tsketterman65@gmail.com"/>
    <s v="509-730-3320"/>
    <s v="COUNTY ASSESSOR"/>
    <n v="21"/>
    <s v="COLUMBIA CO"/>
    <n v="3176"/>
    <s v="COLUMBIA"/>
    <s v="Local"/>
    <n v="2817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00 Hogeye Hollow Rd"/>
    <s v="Dayton"/>
    <s v="WA"/>
    <n v="99328"/>
    <s v="509-730-3320"/>
    <m/>
    <m/>
    <m/>
    <m/>
    <m/>
    <m/>
    <m/>
    <m/>
    <s v="https://apollo.pdc.wa.gov/public/registrations/registration?registration_id=49170"/>
    <n v="30946"/>
    <n v="35139"/>
    <n v="634608"/>
    <m/>
    <m/>
    <s v="Tammy S Ketterman"/>
    <s v="candidate"/>
    <m/>
    <n v="44915.381064814814"/>
  </r>
  <r>
    <s v="ca-2022-567911"/>
    <s v="KUSSR  390"/>
    <s v="CA"/>
    <n v="44678"/>
    <n v="44697"/>
    <m/>
    <m/>
    <s v="Electronic"/>
    <n v="44678"/>
    <x v="6"/>
    <s v="Candidate declared"/>
    <s v="Richard S. Kuss (Rick Kuss)"/>
    <m/>
    <s v="P.O. Box 278"/>
    <s v="Seabeck"/>
    <s v="KITSAP"/>
    <s v="WA"/>
    <n v="98380"/>
    <s v="richard.kuss@outlook.com"/>
    <s v="richard.kuss@outlook.com"/>
    <n v="3607680911"/>
    <s v="COUNTY SHERIFF"/>
    <n v="27"/>
    <s v="KITSAP CO"/>
    <n v="3539"/>
    <s v="KITSAP"/>
    <s v="Local"/>
    <n v="18658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.O. Box 278"/>
    <s v="Seabeck"/>
    <s v="WA"/>
    <n v="98380"/>
    <n v="5174425322"/>
    <n v="75412.990000000005"/>
    <n v="0"/>
    <n v="72617.429999999993"/>
    <n v="0"/>
    <n v="0"/>
    <n v="0"/>
    <m/>
    <m/>
    <s v="https://apollo.pdc.wa.gov/public/registrations/registration?registration_id=49229"/>
    <n v="30733"/>
    <n v="8509"/>
    <n v="567911"/>
    <n v="19049"/>
    <m/>
    <s v="Rick Kuss"/>
    <s v="candidate"/>
    <m/>
    <n v="44915.388240740744"/>
  </r>
  <r>
    <s v="ca-2022-634623"/>
    <s v="MCINC--044"/>
    <s v="CA"/>
    <n v="44706"/>
    <n v="44700"/>
    <m/>
    <m/>
    <s v="Electronic"/>
    <n v="44706"/>
    <x v="6"/>
    <s v="Candidate declared"/>
    <s v="Chris McIntosh"/>
    <m/>
    <s v="12929 E Sprague Ave Suite 201"/>
    <s v="Spokane Valley"/>
    <s v="SPOKANE"/>
    <s v="WA"/>
    <n v="99216"/>
    <s v="chris@vote4chrism.com"/>
    <s v="chris@vote4chrism.com"/>
    <n v="5097684357"/>
    <s v="COUNTY COMMISSIONER"/>
    <n v="23"/>
    <s v="SPOKANE CO"/>
    <n v="4151"/>
    <s v="SPOKANE"/>
    <s v="Local"/>
    <n v="355583"/>
    <s v="C"/>
    <s v="Registration and financial affairs"/>
    <s v="Candidate"/>
    <s v="Candidate"/>
    <m/>
    <m/>
    <s v="Commissioner District 4"/>
    <s v="R"/>
    <x v="1"/>
    <n v="44873"/>
    <s v="full"/>
    <b v="1"/>
    <b v="1"/>
    <b v="0"/>
    <s v="Lost in primary"/>
    <m/>
    <m/>
    <m/>
    <m/>
    <m/>
    <m/>
    <m/>
    <m/>
    <m/>
    <m/>
    <s v="12929 E Sprague Ave Suite 201"/>
    <s v="Spokane Valley"/>
    <s v="WA"/>
    <n v="99216"/>
    <n v="2532083523"/>
    <n v="710"/>
    <n v="0"/>
    <n v="0"/>
    <n v="0"/>
    <n v="0"/>
    <n v="0"/>
    <m/>
    <m/>
    <s v="https://apollo.pdc.wa.gov/public/registrations/registration?registration_id=49262"/>
    <n v="30922"/>
    <n v="35154"/>
    <n v="634623"/>
    <n v="19243"/>
    <m/>
    <s v="Sharon Hanek"/>
    <s v="candidate"/>
    <m/>
    <n v="44796.638344907406"/>
  </r>
  <r>
    <s v="ca-2022-568481"/>
    <s v="WAGND  344"/>
    <s v="CA"/>
    <n v="44707"/>
    <n v="44697"/>
    <m/>
    <m/>
    <s v="Electronic"/>
    <n v="44707"/>
    <x v="6"/>
    <s v="Candidate declared"/>
    <s v="Dale J. Wagner"/>
    <m/>
    <s v="864 S. Highland Rd."/>
    <s v="Othello"/>
    <s v="ADAMS"/>
    <s v="WA"/>
    <n v="99344"/>
    <s v="dalewagner864@gmail.com"/>
    <s v="dalewagner864@gmail.com"/>
    <n v="5099132889"/>
    <s v="COUNTY SHERIFF"/>
    <n v="27"/>
    <s v="ADAMS CO"/>
    <n v="3002"/>
    <s v="ADAMS"/>
    <s v="Local"/>
    <n v="775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864 S. Highland Rd."/>
    <s v="Othello"/>
    <s v="WA"/>
    <n v="99344"/>
    <n v="5099132889"/>
    <n v="18050"/>
    <n v="0"/>
    <n v="11055.97"/>
    <n v="2000"/>
    <n v="0"/>
    <n v="0"/>
    <m/>
    <m/>
    <s v="https://apollo.pdc.wa.gov/public/registrations/registration?registration_id=49292"/>
    <n v="30970"/>
    <n v="670"/>
    <n v="568481"/>
    <n v="19172"/>
    <m/>
    <s v="Heidi Wagner"/>
    <s v="candidate"/>
    <m/>
    <n v="45001.496550925927"/>
  </r>
  <r>
    <s v="ca-2022-600896"/>
    <s v="DIXOJ  347"/>
    <s v="CA"/>
    <n v="44708"/>
    <n v="44697"/>
    <m/>
    <m/>
    <m/>
    <n v="44708"/>
    <x v="6"/>
    <s v="Candidate declared"/>
    <s v="Justin E. Dixon"/>
    <m/>
    <s v="P.O.Box 312"/>
    <s v="Pomeroy"/>
    <s v="GARFIELD"/>
    <s v="WA"/>
    <n v="99347"/>
    <s v="jeddixon7676@gmail.com"/>
    <s v="jdixon7676@gmail.com"/>
    <s v="509-780-1001"/>
    <s v="COUNTY COMMISSIONER"/>
    <n v="23"/>
    <s v="GARFIELD CO"/>
    <n v="3320"/>
    <s v="GARFIELD"/>
    <s v="Local"/>
    <n v="1685"/>
    <s v="C"/>
    <s v="Registration and financial affairs"/>
    <s v="Candidate"/>
    <s v="Candidate"/>
    <m/>
    <m/>
    <n v="3"/>
    <s v="R"/>
    <x v="1"/>
    <n v="44873"/>
    <s v="mini"/>
    <b v="1"/>
    <b v="1"/>
    <b v="1"/>
    <s v="Qualified for general"/>
    <s v="Won in general"/>
    <m/>
    <m/>
    <m/>
    <m/>
    <m/>
    <m/>
    <m/>
    <m/>
    <m/>
    <s v="P.O.Box 312"/>
    <s v="Pomeroy"/>
    <s v="WA"/>
    <n v="99347"/>
    <s v="509-780-1001"/>
    <m/>
    <m/>
    <m/>
    <m/>
    <m/>
    <m/>
    <m/>
    <m/>
    <s v="https://apollo.pdc.wa.gov/public/registrations/registration?registration_id=49295"/>
    <n v="31033"/>
    <n v="749"/>
    <n v="600896"/>
    <m/>
    <m/>
    <s v="Justin Dixon"/>
    <s v="candidate"/>
    <m/>
    <n v="45000.618738425925"/>
  </r>
  <r>
    <s v="ca-2022-654482"/>
    <s v="MILLR  301"/>
    <s v="CA"/>
    <n v="44712"/>
    <n v="44701"/>
    <m/>
    <m/>
    <s v="Electronic"/>
    <n v="44712"/>
    <x v="6"/>
    <s v="Candidate declared"/>
    <s v="Rick R. Miller (Rick Miller)"/>
    <m/>
    <s v="3821 Des Moines Ln"/>
    <s v="Pasco"/>
    <s v="FRANKLIN"/>
    <s v="WA"/>
    <n v="99301"/>
    <s v="rrmiller3821@gmail.com"/>
    <s v="rmiller4704@charter.net"/>
    <n v="5093161093"/>
    <s v="COUNTY COMMISSIONER"/>
    <n v="23"/>
    <s v="FRANKLIN CO"/>
    <n v="3306"/>
    <s v="FRANKLIN"/>
    <s v="Local"/>
    <n v="42362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Lost in general"/>
    <m/>
    <m/>
    <m/>
    <m/>
    <m/>
    <m/>
    <m/>
    <m/>
    <m/>
    <s v="5415 Roosevelt Dr"/>
    <s v="Pasco"/>
    <s v="WA"/>
    <n v="99301"/>
    <n v="5093161093"/>
    <n v="22957.98"/>
    <n v="0"/>
    <n v="21740.15"/>
    <n v="0"/>
    <n v="0"/>
    <n v="0"/>
    <m/>
    <m/>
    <s v="https://apollo.pdc.wa.gov/public/registrations/registration?registration_id=49364"/>
    <n v="31058"/>
    <n v="1"/>
    <n v="654482"/>
    <n v="19165"/>
    <m/>
    <s v="Edward Shriver"/>
    <s v="candidate"/>
    <m/>
    <n v="44915.381215277775"/>
  </r>
  <r>
    <s v="ca-2022-647359"/>
    <s v="LARGM  111"/>
    <s v="CA"/>
    <n v="44708"/>
    <n v="44701"/>
    <m/>
    <m/>
    <s v="Electronic"/>
    <n v="44708"/>
    <x v="6"/>
    <s v="Candidate declared"/>
    <s v="Michael Largent"/>
    <m/>
    <s v="951 Carroll Rd"/>
    <s v="Colfax"/>
    <s v="WHITMAN"/>
    <s v="WA"/>
    <n v="99111"/>
    <s v="michael.d.largent@gmail.com"/>
    <s v="michael.d.largent@gmail.com"/>
    <n v="5093973205"/>
    <s v="COUNTY COMMISSIONER"/>
    <n v="23"/>
    <s v="WHITMAN CO"/>
    <n v="4375"/>
    <s v="WHITMAN"/>
    <s v="Local"/>
    <n v="23800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Won in general"/>
    <m/>
    <m/>
    <m/>
    <m/>
    <m/>
    <m/>
    <m/>
    <m/>
    <m/>
    <s v="951 Carroll Rd"/>
    <s v="Colfax"/>
    <s v="WA"/>
    <n v="99111"/>
    <n v="5093973205"/>
    <n v="5829.13"/>
    <n v="0"/>
    <n v="7186.91"/>
    <n v="0"/>
    <n v="0"/>
    <n v="0"/>
    <m/>
    <m/>
    <s v="https://apollo.pdc.wa.gov/public/registrations/registration?registration_id=49324"/>
    <n v="31048"/>
    <n v="641"/>
    <n v="647359"/>
    <n v="19177"/>
    <m/>
    <s v="Dr. Jan Busboom"/>
    <s v="candidate"/>
    <m/>
    <n v="44915.405798611115"/>
  </r>
  <r>
    <s v="ca-2022-568090"/>
    <s v="SCHAA  087"/>
    <s v="CA"/>
    <n v="44710"/>
    <n v="44697"/>
    <m/>
    <m/>
    <m/>
    <n v="44710"/>
    <x v="6"/>
    <s v="Candidate declared"/>
    <s v="Amy Schaper"/>
    <m/>
    <s v="PO Box 821"/>
    <s v="Mukilteo"/>
    <s v="SNOHOMISH"/>
    <s v="WA"/>
    <n v="98275"/>
    <s v="schaperamy@gmail.com"/>
    <s v="schaperamy@gmail.com"/>
    <s v="425-309-5460"/>
    <s v="STATE REPRESENTATIVE"/>
    <n v="13"/>
    <s v="LEG DISTRICT 21 - HOUSE"/>
    <n v="4819"/>
    <s v="SNOHOMISH"/>
    <s v="Legislative"/>
    <n v="92142"/>
    <s v="C"/>
    <s v="Registration and financial affairs"/>
    <s v="Candidate"/>
    <s v="Candidate"/>
    <m/>
    <m/>
    <n v="1"/>
    <s v="R"/>
    <x v="1"/>
    <n v="44873"/>
    <s v="mini"/>
    <b v="1"/>
    <b v="1"/>
    <b v="1"/>
    <s v="Qualified for general"/>
    <s v="Lost in general"/>
    <m/>
    <m/>
    <m/>
    <m/>
    <m/>
    <m/>
    <m/>
    <m/>
    <m/>
    <s v="PO Box 821"/>
    <s v="Mukilteo"/>
    <s v="WA"/>
    <n v="98275"/>
    <s v="425-309-5460"/>
    <m/>
    <m/>
    <m/>
    <m/>
    <m/>
    <m/>
    <m/>
    <m/>
    <s v="https://apollo.pdc.wa.gov/public/registrations/registration?registration_id=49349"/>
    <n v="31063"/>
    <n v="173"/>
    <n v="568090"/>
    <m/>
    <n v="21"/>
    <s v="Amy Schaper"/>
    <s v="candidate"/>
    <m/>
    <n v="44915.395335648151"/>
  </r>
  <r>
    <s v="ca-2022-664887"/>
    <s v="NIELR--972"/>
    <s v="CA"/>
    <n v="44712"/>
    <n v="44701"/>
    <m/>
    <m/>
    <s v="Electronic"/>
    <n v="44712"/>
    <x v="6"/>
    <s v="Candidate declared"/>
    <s v="Ross Nielson"/>
    <m/>
    <s v="779 S Military RD,"/>
    <s v="Winlock"/>
    <s v="LEWIS"/>
    <s v="WA"/>
    <n v="98596"/>
    <s v="electrossnielson@gmail.com"/>
    <s v="rossnielson@hotmail.com"/>
    <n v="3602697007"/>
    <s v="COUNTY ASSESSOR"/>
    <n v="21"/>
    <s v="LEWIS CO"/>
    <n v="3626"/>
    <s v="LEWIS"/>
    <s v="Local"/>
    <n v="5409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779 S Military RD,"/>
    <s v="Winlock"/>
    <s v="WA"/>
    <n v="98596"/>
    <n v="3602697007"/>
    <n v="9216.36"/>
    <n v="0"/>
    <n v="8845.77"/>
    <n v="4818.51"/>
    <n v="0"/>
    <n v="0"/>
    <m/>
    <m/>
    <s v="https://apollo.pdc.wa.gov/public/registrations/registration?registration_id=49389"/>
    <n v="31001"/>
    <n v="35211"/>
    <n v="664887"/>
    <n v="19235"/>
    <m/>
    <s v="Ross Nielson"/>
    <s v="candidate"/>
    <m/>
    <n v="45032.919328703705"/>
  </r>
  <r>
    <s v="ca-2022-664859"/>
    <s v="HUGHR--594"/>
    <s v="CA"/>
    <n v="44713"/>
    <n v="44701"/>
    <m/>
    <m/>
    <m/>
    <n v="44713"/>
    <x v="6"/>
    <s v="Candidate declared"/>
    <s v="Rojean (Jeannie) Hughes"/>
    <m/>
    <s v="1254 Aeneas Valley Rd"/>
    <s v="Tonasket"/>
    <s v="OKANOGAN"/>
    <s v="WA"/>
    <n v="98855"/>
    <s v="electjhughescoroner@gmail.com"/>
    <s v="fcdeputycoroner@gmail.com"/>
    <n v="3602242899"/>
    <s v="COUNTY CORONER"/>
    <n v="24"/>
    <s v="OKANOGAN CO"/>
    <n v="3801"/>
    <s v="OKANOGAN"/>
    <s v="Local"/>
    <n v="25828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Lost in general"/>
    <m/>
    <m/>
    <m/>
    <m/>
    <m/>
    <m/>
    <m/>
    <m/>
    <m/>
    <s v="1254 Aeneas Valley Rd"/>
    <s v="Tonasket"/>
    <s v="WA"/>
    <n v="98855"/>
    <n v="3602242899"/>
    <m/>
    <m/>
    <m/>
    <m/>
    <m/>
    <m/>
    <m/>
    <m/>
    <s v="https://apollo.pdc.wa.gov/public/registrations/registration?registration_id=49403"/>
    <n v="30966"/>
    <n v="35183"/>
    <n v="664859"/>
    <m/>
    <m/>
    <s v="Rojean (Jeannie) Hughes"/>
    <s v="candidate"/>
    <m/>
    <n v="44915.391724537039"/>
  </r>
  <r>
    <s v="ca-2022-603761"/>
    <s v="CLELV  648"/>
    <s v="CA"/>
    <n v="44714"/>
    <n v="44697"/>
    <m/>
    <m/>
    <m/>
    <n v="44714"/>
    <x v="6"/>
    <s v="Candidate declared"/>
    <s v="Vickie Clelland"/>
    <m/>
    <s v="PO Box 238"/>
    <s v="Stevenson"/>
    <s v="SKAMANIA"/>
    <s v="WA"/>
    <s v="98648-0238"/>
    <s v="clellandv@hotmail.com"/>
    <s v="clellandv@hotmail.com"/>
    <s v="509-230-7092"/>
    <s v="COUNTY TREASURER"/>
    <n v="28"/>
    <s v="SKAMANIA CO"/>
    <n v="4093"/>
    <s v="SKAMANIA"/>
    <s v="Local"/>
    <n v="929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238"/>
    <s v="Stevenson"/>
    <s v="WA"/>
    <s v="98648-0238"/>
    <s v="509-230-7092"/>
    <m/>
    <m/>
    <m/>
    <m/>
    <m/>
    <m/>
    <m/>
    <m/>
    <s v="https://apollo.pdc.wa.gov/public/registrations/registration?registration_id=49419"/>
    <n v="31104"/>
    <n v="690"/>
    <n v="603761"/>
    <m/>
    <m/>
    <s v="Vickie Clelland"/>
    <s v="candidate"/>
    <m/>
    <n v="45022.484467592592"/>
  </r>
  <r>
    <s v="ca-2022-567690"/>
    <s v="LIN A  823"/>
    <s v="CA"/>
    <n v="44636"/>
    <n v="44697"/>
    <m/>
    <m/>
    <s v="Electronic"/>
    <n v="44636"/>
    <x v="6"/>
    <s v="Candidate declared"/>
    <s v="LIN ALBERT H (Albert H. Lin)"/>
    <m/>
    <s v="9 Bentham Rd."/>
    <s v="Omak"/>
    <s v="OKANOGAN"/>
    <s v="WA"/>
    <n v="98841"/>
    <s v="ahlin69@hotmail.com"/>
    <s v="ahlin69@hotmail.com"/>
    <s v="509-707-3564"/>
    <s v="COUNTY PROSECUTOR"/>
    <n v="26"/>
    <s v="OKANOGAN CO"/>
    <n v="3801"/>
    <s v="OKANOGAN"/>
    <s v="Local"/>
    <n v="25828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510 Charbonneau DR"/>
    <s v="Richland"/>
    <s v="WA"/>
    <n v="99352"/>
    <s v="509-398-0270"/>
    <n v="0"/>
    <n v="0"/>
    <n v="0"/>
    <n v="0"/>
    <n v="0"/>
    <n v="0"/>
    <n v="233.64"/>
    <n v="0"/>
    <s v="https://apollo.pdc.wa.gov/public/registrations/registration?registration_id=49425"/>
    <n v="30452"/>
    <n v="9150"/>
    <n v="567690"/>
    <n v="18934"/>
    <m/>
    <s v="Teddy Chow"/>
    <s v="candidate"/>
    <m/>
    <n v="44994.525347222225"/>
  </r>
  <r>
    <s v="ca-2022-664848"/>
    <s v="STORK--473"/>
    <s v="CA"/>
    <n v="44715"/>
    <n v="44700"/>
    <m/>
    <m/>
    <s v="Electronic"/>
    <n v="44715"/>
    <x v="6"/>
    <s v="Candidate declared"/>
    <s v="Karie Storle"/>
    <m/>
    <s v="607 Greenstreet Blvd"/>
    <s v="Sedro Woolley"/>
    <s v="SKAGIT"/>
    <s v="WA"/>
    <n v="98284"/>
    <s v="karie.l.storle@outlook.com"/>
    <s v="karie.l.storle@outlook.com"/>
    <s v="360-770-8184"/>
    <s v="COUNTY ASSESSOR"/>
    <n v="21"/>
    <s v="SKAGIT CO"/>
    <n v="4064"/>
    <s v="SKAGIT"/>
    <s v="Local"/>
    <n v="85132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Lost in general"/>
    <m/>
    <m/>
    <m/>
    <m/>
    <m/>
    <m/>
    <m/>
    <m/>
    <m/>
    <s v="607 Greenstreet Blvd"/>
    <s v="Sedro Woolley"/>
    <s v="WA"/>
    <n v="98284"/>
    <s v="360-770-8184"/>
    <n v="2100"/>
    <n v="1087.31"/>
    <n v="2580.58"/>
    <n v="0"/>
    <n v="0"/>
    <n v="0"/>
    <m/>
    <m/>
    <s v="https://apollo.pdc.wa.gov/public/registrations/registration?registration_id=49440"/>
    <n v="31112"/>
    <n v="35172"/>
    <n v="664848"/>
    <n v="19327"/>
    <m/>
    <s v="Karie Storle"/>
    <s v="candidate"/>
    <m/>
    <n v="44915.395208333335"/>
  </r>
  <r>
    <s v="ca-2022-567934"/>
    <s v="ZOLLM--410"/>
    <s v="CA"/>
    <n v="44684"/>
    <n v="44699"/>
    <m/>
    <m/>
    <s v="Electronic"/>
    <n v="44684"/>
    <x v="6"/>
    <s v="Candidate declared"/>
    <s v="Michael Allen Zollars (Michael Zollars)"/>
    <m/>
    <s v="PO Box 623"/>
    <s v="Colbert"/>
    <s v="SPOKANE"/>
    <s v="WA"/>
    <n v="99005"/>
    <s v="michael.zollarsforsheriff@gmail.com"/>
    <s v="michael.zollarsforsheriff@gmail.com"/>
    <n v="5097103700"/>
    <s v="COUNTY SHERIFF"/>
    <n v="27"/>
    <s v="SPOKANE CO"/>
    <n v="4151"/>
    <s v="SPOKANE"/>
    <s v="Local"/>
    <n v="355583"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PO Box 623"/>
    <s v="Colbert"/>
    <s v="WA"/>
    <n v="99005"/>
    <n v="5097103700"/>
    <n v="8005.78"/>
    <n v="0"/>
    <n v="14191.28"/>
    <n v="0"/>
    <n v="0"/>
    <n v="0"/>
    <m/>
    <m/>
    <s v="https://apollo.pdc.wa.gov/public/registrations/registration?registration_id=49477"/>
    <n v="30767"/>
    <n v="32714"/>
    <n v="567934"/>
    <n v="19268"/>
    <m/>
    <s v="Kathi Zollars"/>
    <s v="candidate"/>
    <m/>
    <n v="44796.638379629629"/>
  </r>
  <r>
    <s v="ca-2024-3310084"/>
    <s v="MAJOS--509"/>
    <s v="CA"/>
    <n v="45429"/>
    <n v="45419"/>
    <m/>
    <m/>
    <m/>
    <n v="45429"/>
    <x v="1"/>
    <s v="Candidate declared"/>
    <s v="Stephen T. Major"/>
    <m/>
    <s v="9116 E. Sprague Avenue"/>
    <s v="Spokane Valley"/>
    <s v="SPOKANE"/>
    <s v="Washington"/>
    <n v="99206"/>
    <s v="stephentmajor@protonmail.com"/>
    <s v="stephentmajor@protonmail.com"/>
    <s v="509-316-9473"/>
    <s v="STATE REPRESENTATIVE"/>
    <n v="13"/>
    <s v="LEG DISTRICT 04 - HOUSE"/>
    <n v="4785"/>
    <s v="SPOKANE"/>
    <s v="Legislative"/>
    <n v="110979"/>
    <s v="C"/>
    <s v="Registration and financial affairs"/>
    <s v="Candidate"/>
    <s v="Candidate"/>
    <m/>
    <m/>
    <n v="2"/>
    <s v="R"/>
    <x v="1"/>
    <n v="45601"/>
    <s v="mini"/>
    <b v="1"/>
    <b v="1"/>
    <b v="0"/>
    <s v="Lost in primary"/>
    <m/>
    <m/>
    <m/>
    <m/>
    <m/>
    <m/>
    <m/>
    <m/>
    <m/>
    <m/>
    <s v="9116 E. Sprague Avenue"/>
    <s v="Spokane Valley"/>
    <s v="Washington"/>
    <n v="99206"/>
    <s v="509-316-9473"/>
    <m/>
    <m/>
    <m/>
    <m/>
    <m/>
    <m/>
    <m/>
    <m/>
    <s v="https://apollo.pdc.wa.gov/public/registrations/registration?registration_id=60541"/>
    <n v="36592"/>
    <n v="46130"/>
    <n v="3310084"/>
    <m/>
    <n v="4"/>
    <s v="Stephen T. Major"/>
    <s v="candidate"/>
    <m/>
    <n v="45533.294293981482"/>
  </r>
  <r>
    <s v="ca-2022-25627"/>
    <s v="SANTS  301"/>
    <s v="CA"/>
    <n v="44696"/>
    <n v="44697"/>
    <m/>
    <m/>
    <s v="Electronic"/>
    <n v="44696"/>
    <x v="6"/>
    <s v="Candidate declared"/>
    <s v="Shawn P Sant (Shawn Paul Sant)"/>
    <m/>
    <s v="5426 N Road 68 Suite D #241"/>
    <s v="Pasco"/>
    <s v="FRANKLIN"/>
    <s v="Washington"/>
    <n v="99301"/>
    <s v="sant4prosecutor@gmail.com"/>
    <s v="shawn@santforprosecutor.com"/>
    <s v="509-492-7589"/>
    <s v="COUNTY PROSECUTOR"/>
    <n v="26"/>
    <s v="FRANKLIN CO"/>
    <n v="3306"/>
    <s v="FRANKLIN"/>
    <s v="Local"/>
    <n v="4236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5426 N Road 68 Suite D #241"/>
    <s v="Pasco"/>
    <s v="Washington"/>
    <n v="99301"/>
    <s v="509-492-7589"/>
    <n v="0"/>
    <n v="4809.4399999999996"/>
    <n v="2026.28"/>
    <n v="0"/>
    <n v="0"/>
    <n v="0"/>
    <m/>
    <m/>
    <s v="https://apollo.pdc.wa.gov/public/registrations/registration?registration_id=49475"/>
    <n v="30835"/>
    <n v="609"/>
    <n v="25627"/>
    <n v="19113"/>
    <m/>
    <s v="Tracy Goetz"/>
    <s v="candidate"/>
    <m/>
    <n v="45033.918206018519"/>
  </r>
  <r>
    <s v="ca-2024-3311313"/>
    <s v="DARAE  125"/>
    <s v="CA"/>
    <n v="45443"/>
    <n v="45422"/>
    <m/>
    <m/>
    <s v="Electronic"/>
    <n v="45443"/>
    <x v="1"/>
    <s v="Candidate declared"/>
    <s v="Elizabeth Daranciang (Beth Daranciang)"/>
    <m/>
    <s v="12722 8th Ave NE"/>
    <s v="Seattle"/>
    <s v="KING"/>
    <s v="WA"/>
    <n v="98125"/>
    <s v="bethforstate@gmail.com"/>
    <s v="bethforstate@gmail.com"/>
    <s v="206-979-1543"/>
    <s v="STATE REPRESENTATIVE"/>
    <n v="13"/>
    <s v="LEG DISTRICT 46 - HOUSE"/>
    <n v="4870"/>
    <s v="KING"/>
    <s v="Legislative"/>
    <n v="101583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.O. Box 8055"/>
    <s v="Bonney Lake"/>
    <s v="WA"/>
    <n v="98391"/>
    <s v="253-208-3523"/>
    <n v="8196.98"/>
    <n v="0"/>
    <n v="8298.16"/>
    <n v="0"/>
    <n v="0"/>
    <n v="0"/>
    <m/>
    <m/>
    <s v="https://apollo.pdc.wa.gov/public/registrations/registration?registration_id=60744"/>
    <n v="36785"/>
    <n v="504"/>
    <n v="3311313"/>
    <n v="24243"/>
    <n v="46"/>
    <s v="Sharon Hanek"/>
    <s v="candidate"/>
    <m/>
    <n v="45636.027418981481"/>
  </r>
  <r>
    <s v="ca-2022-634611"/>
    <s v="TAYLC--051"/>
    <s v="CA"/>
    <n v="44732"/>
    <n v="44698"/>
    <m/>
    <m/>
    <s v="Electronic"/>
    <n v="44732"/>
    <x v="6"/>
    <s v="Candidate declared"/>
    <s v="Carl R Taylor"/>
    <m/>
    <s v="688 B Mahoney Road"/>
    <s v="Colville"/>
    <s v="STEVENS"/>
    <s v="WA"/>
    <n v="99114"/>
    <s v="taylorfordist2@gmail.com"/>
    <s v="ctaylor8541@hotmail.com"/>
    <n v="5096804790"/>
    <s v="COUNTY COMMISSIONER"/>
    <n v="23"/>
    <s v="STEVENS CO"/>
    <n v="4186"/>
    <s v="STEVENS"/>
    <s v="Local"/>
    <n v="34000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688 B Mahoney Road"/>
    <s v="Colville"/>
    <s v="WA"/>
    <n v="99114"/>
    <n v="5096804790"/>
    <n v="23369.62"/>
    <n v="0"/>
    <n v="16708.46"/>
    <n v="0"/>
    <n v="0"/>
    <n v="0"/>
    <m/>
    <m/>
    <s v="https://apollo.pdc.wa.gov/public/registrations/registration?registration_id=49598"/>
    <n v="31198"/>
    <n v="35142"/>
    <n v="634611"/>
    <n v="19272"/>
    <m/>
    <s v="Kathy Callan"/>
    <s v="candidate"/>
    <m/>
    <n v="44915.402407407404"/>
  </r>
  <r>
    <s v="ca-2024-3296598"/>
    <s v="PEACP--753"/>
    <s v="CA"/>
    <n v="45342"/>
    <m/>
    <m/>
    <m/>
    <s v="Electronic"/>
    <n v="45342"/>
    <x v="1"/>
    <s v="Candidate registered"/>
    <s v="Patrick Richard Peacock (Patrick Peacock)"/>
    <m/>
    <s v="PO Box 361"/>
    <s v="Hobart"/>
    <s v="KING"/>
    <s v="WA"/>
    <n v="98038"/>
    <s v="electpeacock@proton.me"/>
    <s v="electpeacock@proton.me"/>
    <s v="253-929-9970"/>
    <s v="STATE SENATOR"/>
    <n v="12"/>
    <s v="LEG DISTRICT 05 - SENATE"/>
    <n v="4734"/>
    <s v="KING"/>
    <s v="Legislative"/>
    <n v="106558"/>
    <s v="C"/>
    <s v="Registration and financial affairs"/>
    <s v="Candidate"/>
    <s v="Candidate"/>
    <m/>
    <m/>
    <m/>
    <s v="R"/>
    <x v="1"/>
    <n v="45601"/>
    <s v="full"/>
    <b v="1"/>
    <m/>
    <m/>
    <m/>
    <m/>
    <m/>
    <m/>
    <m/>
    <m/>
    <m/>
    <m/>
    <m/>
    <m/>
    <m/>
    <s v="PO Box 1283"/>
    <s v="Puyallup"/>
    <s v="WA"/>
    <n v="98371"/>
    <s v="253-988-2455"/>
    <n v="2821"/>
    <n v="0"/>
    <n v="6821"/>
    <n v="0"/>
    <n v="0"/>
    <n v="0"/>
    <m/>
    <m/>
    <s v="https://apollo.pdc.wa.gov/public/registrations/registration?registration_id=60264"/>
    <n v="35901"/>
    <n v="35762"/>
    <n v="3296598"/>
    <n v="23726"/>
    <n v="5"/>
    <s v="Tom Perry"/>
    <s v="candidate"/>
    <m/>
    <n v="45636.804918981485"/>
  </r>
  <r>
    <s v="ca-2022-567775"/>
    <s v="JACKJ--319"/>
    <s v="CA"/>
    <n v="44654"/>
    <n v="44700"/>
    <m/>
    <m/>
    <s v="Electronic"/>
    <n v="44654"/>
    <x v="6"/>
    <s v="Candidate declared"/>
    <s v="Jalonnie Givens-Jackson"/>
    <m/>
    <s v="6716 Eastside Dr NE Ste 1 Box 515"/>
    <s v="Browns Point"/>
    <s v="PIERCE"/>
    <s v="WA"/>
    <n v="98422"/>
    <s v="27thLDCampaign@gmail.com"/>
    <s v="jalonniegivens@outlook.com"/>
    <s v="253-988-1347"/>
    <s v="STATE REPRESENTATIVE"/>
    <n v="13"/>
    <s v="LEG DISTRICT 27 - HOUSE"/>
    <n v="4831"/>
    <s v="PIERCE"/>
    <s v="Legislative"/>
    <n v="94021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6716 Eastside Dr NE Ste 1 Box 515"/>
    <s v="Browns Point"/>
    <s v="WA"/>
    <n v="98422"/>
    <n v="4253511563"/>
    <n v="9161.92"/>
    <n v="0"/>
    <n v="4840.3100000000004"/>
    <n v="0"/>
    <n v="0"/>
    <n v="0"/>
    <m/>
    <m/>
    <s v="https://apollo.pdc.wa.gov/public/registrations/registration?registration_id=49658"/>
    <n v="30565"/>
    <n v="32626"/>
    <n v="567775"/>
    <n v="19216"/>
    <n v="27"/>
    <s v="Jeff Joseph"/>
    <s v="candidate"/>
    <m/>
    <n v="44915.395138888889"/>
  </r>
  <r>
    <s v="ca-2022-567793"/>
    <s v="CURTK--244"/>
    <s v="CA"/>
    <n v="44658"/>
    <n v="44697"/>
    <m/>
    <m/>
    <s v="Electronic"/>
    <n v="44658"/>
    <x v="6"/>
    <s v="Candidate declared"/>
    <s v="Kyle Curtis"/>
    <m/>
    <s v="PO Box 1183"/>
    <s v="Yakima"/>
    <s v="YAKIMA"/>
    <s v="WA"/>
    <n v="98907"/>
    <s v="hello@kyleforyakima.com"/>
    <s v="kyle@kyleforyakima.com"/>
    <s v="509-563-5104"/>
    <s v="COUNTY COMMISSIONER"/>
    <n v="23"/>
    <s v="YAKIMA CO"/>
    <n v="4418"/>
    <s v="YAKIMA"/>
    <s v="Local"/>
    <n v="127365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711 S 11th Ave"/>
    <s v="Yakima"/>
    <s v="WA"/>
    <n v="98902"/>
    <s v="509-563-5104"/>
    <n v="68605.289999999994"/>
    <n v="0"/>
    <n v="67824.240000000005"/>
    <n v="0"/>
    <n v="0"/>
    <n v="0"/>
    <n v="28359.21"/>
    <n v="0"/>
    <s v="https://apollo.pdc.wa.gov/public/registrations/registration?registration_id=49810"/>
    <n v="30524"/>
    <n v="32639"/>
    <n v="567793"/>
    <n v="18977"/>
    <m/>
    <s v="Bernardo Trujillo"/>
    <s v="candidate"/>
    <m/>
    <n v="44936.094907407409"/>
  </r>
  <r>
    <s v="ca-2022-567396"/>
    <s v="TRAVB  133"/>
    <s v="CA"/>
    <n v="44560"/>
    <n v="44797"/>
    <m/>
    <m/>
    <m/>
    <n v="44560"/>
    <x v="6"/>
    <s v="Candidate declared"/>
    <s v="Brian Magarity Travis (Brian Travis)"/>
    <m/>
    <s v="2005 185th Place SE - Unit #J-102"/>
    <s v="Bothell"/>
    <m/>
    <s v="Washington"/>
    <s v="98012-7900"/>
    <s v="cowlover0824@yahoo.com"/>
    <s v="btrav14@wgu.edu"/>
    <s v="425-877-1942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R"/>
    <x v="1"/>
    <n v="44873"/>
    <s v="mini"/>
    <b v="1"/>
    <b v="0"/>
    <b v="1"/>
    <m/>
    <s v="Lost in general"/>
    <m/>
    <m/>
    <m/>
    <m/>
    <m/>
    <m/>
    <m/>
    <m/>
    <m/>
    <s v="2005 185th Place SE - Unit #J-102"/>
    <s v="Bothell"/>
    <s v="Washington"/>
    <s v="98012-7900"/>
    <s v="425-877-1942"/>
    <m/>
    <m/>
    <m/>
    <m/>
    <m/>
    <m/>
    <m/>
    <m/>
    <s v="https://apollo.pdc.wa.gov/public/registrations/registration?registration_id=49819"/>
    <n v="29996"/>
    <n v="26954"/>
    <n v="567396"/>
    <m/>
    <m/>
    <s v="Brian Travis"/>
    <s v="candidate"/>
    <m/>
    <n v="44915.39875"/>
  </r>
  <r>
    <s v="ca-2024-93077"/>
    <s v="HAWKB  802"/>
    <s v="CA"/>
    <n v="44206"/>
    <n v="45418"/>
    <n v="45419"/>
    <m/>
    <s v="Electronic"/>
    <n v="44206"/>
    <x v="1"/>
    <s v="Candidate withdrew"/>
    <s v="Brad Hawkins"/>
    <m/>
    <s v="630 Valley Mall Parkway, Box 432"/>
    <s v="East Wenatchee"/>
    <s v="CHELAN"/>
    <s v="WA"/>
    <n v="98802"/>
    <s v="bradhawkinsforsenate@gmail.com"/>
    <s v="bradhawkinsforsenate@gmail.com"/>
    <s v="509 000 0000"/>
    <s v="STATE SENATOR"/>
    <n v="12"/>
    <s v="LEG DISTRICT 12 - SENATE"/>
    <n v="4741"/>
    <s v="CHELAN"/>
    <s v="Legislative"/>
    <n v="105659"/>
    <s v="C"/>
    <s v="Registration and financial affairs"/>
    <s v="Candidate"/>
    <s v="Candidate"/>
    <m/>
    <m/>
    <m/>
    <s v="R"/>
    <x v="1"/>
    <n v="45601"/>
    <s v="full"/>
    <b v="0"/>
    <m/>
    <m/>
    <m/>
    <m/>
    <m/>
    <m/>
    <m/>
    <m/>
    <m/>
    <m/>
    <m/>
    <m/>
    <m/>
    <s v="630 Valley Mall Parkway, Box 432"/>
    <s v="East Wenatchee"/>
    <s v="WA"/>
    <n v="98802"/>
    <s v="509 000 0000"/>
    <n v="66515"/>
    <n v="91915.07"/>
    <n v="158430.07"/>
    <n v="0"/>
    <n v="0"/>
    <n v="0"/>
    <m/>
    <m/>
    <s v="https://apollo.pdc.wa.gov/public/registrations/registration?registration_id=50048"/>
    <n v="26433"/>
    <n v="1075"/>
    <n v="93077"/>
    <n v="16682"/>
    <n v="12"/>
    <s v="Shawna Hawkins"/>
    <s v="candidate"/>
    <m/>
    <n v="45658.431446759256"/>
  </r>
  <r>
    <s v="ca-2024-3296654"/>
    <s v="SWOPS--531"/>
    <s v="CA"/>
    <n v="45360"/>
    <n v="45418"/>
    <m/>
    <m/>
    <s v="Electronic"/>
    <n v="45360"/>
    <x v="1"/>
    <s v="Candidate declared"/>
    <s v="Sean Swope"/>
    <s v="vote4swope"/>
    <s v="1121 Harrison Ave #211"/>
    <s v="Centralia"/>
    <s v="LEWIS"/>
    <s v="WA"/>
    <n v="98531"/>
    <s v="sean@vote4swope.com"/>
    <s v="sean@vote4swope.com"/>
    <n v="3606232976"/>
    <s v="COUNTY COMMISSIONER"/>
    <n v="23"/>
    <s v="LEWIS CO"/>
    <n v="3626"/>
    <s v="LEWIS"/>
    <s v="Local"/>
    <n v="54852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1121 Harrison Ave #211"/>
    <s v="Centralia"/>
    <s v="WA"/>
    <n v="98531"/>
    <n v="3607018815"/>
    <n v="44362"/>
    <n v="0"/>
    <n v="44501.74"/>
    <n v="0"/>
    <n v="0"/>
    <n v="0"/>
    <m/>
    <m/>
    <s v="https://apollo.pdc.wa.gov/public/registrations/registration?registration_id=59756"/>
    <n v="35992"/>
    <n v="30067"/>
    <n v="3296654"/>
    <n v="23877"/>
    <m/>
    <s v="Dianne Dorey"/>
    <s v="candidate"/>
    <m/>
    <n v="45762.666064814817"/>
  </r>
  <r>
    <s v="ca-2022-93213"/>
    <s v="HOFFL  685"/>
    <s v="CA"/>
    <n v="44232"/>
    <m/>
    <m/>
    <m/>
    <s v="Electronic"/>
    <n v="44232"/>
    <x v="6"/>
    <s v="Candidate registered"/>
    <s v="Larry Hoff"/>
    <m/>
    <s v="10013 NE Hazel Dell Ave # 136"/>
    <s v="Vancouver"/>
    <s v="CLARK"/>
    <s v="WA"/>
    <n v="98685"/>
    <s v="larry@electlarryhoff.com"/>
    <s v="hoff.l@comcast.net"/>
    <s v="360-573-1421"/>
    <s v="STATE REPRESENTATIVE"/>
    <n v="13"/>
    <s v="LEG DISTRICT 18 - HOUSE"/>
    <n v="4813"/>
    <s v="CLARK"/>
    <s v="Legislative"/>
    <n v="102584"/>
    <s v="C"/>
    <s v="Registration and financial affairs"/>
    <s v="Candidate"/>
    <s v="Candidate"/>
    <m/>
    <m/>
    <n v="2"/>
    <s v="R"/>
    <x v="1"/>
    <n v="44873"/>
    <s v="full"/>
    <b v="1"/>
    <m/>
    <m/>
    <m/>
    <m/>
    <m/>
    <m/>
    <m/>
    <m/>
    <m/>
    <m/>
    <m/>
    <m/>
    <m/>
    <s v="10013 NE Hazel Dell Ave # 136"/>
    <s v="Vancouver"/>
    <s v="WA"/>
    <n v="98685"/>
    <s v="360-573-1421"/>
    <n v="30600"/>
    <n v="18062.509999999998"/>
    <n v="47301.1"/>
    <n v="0"/>
    <n v="0"/>
    <n v="0"/>
    <m/>
    <m/>
    <s v="https://apollo.pdc.wa.gov/public/registrations/registration?registration_id=59771"/>
    <n v="26635"/>
    <n v="30292"/>
    <n v="93213"/>
    <n v="16970"/>
    <n v="18"/>
    <s v="Larry Hoff"/>
    <s v="candidate"/>
    <m/>
    <n v="45377.575462962966"/>
  </r>
  <r>
    <s v="ca-2024-3253728"/>
    <s v="MILLG--509"/>
    <s v="CA"/>
    <n v="45303"/>
    <n v="45418"/>
    <m/>
    <m/>
    <s v="Electronic"/>
    <n v="45303"/>
    <x v="1"/>
    <s v="Candidate declared"/>
    <s v="Georgia Miller (Georgia A Miller)"/>
    <m/>
    <s v="1863 Wynooche Valley Road"/>
    <s v="Montesano"/>
    <s v="GRAYS HARBOR"/>
    <s v="Washington"/>
    <n v="98563"/>
    <s v="Gmillerforcountycomissioner@gmail.com"/>
    <s v="Gmillerforcountycomissioner@gmail.com"/>
    <n v="3605813649"/>
    <s v="COUNTY COMMISSIONER"/>
    <n v="23"/>
    <s v="GRAYS HARBOR CO"/>
    <n v="3369"/>
    <s v="GRAYS HARBOR"/>
    <s v="Local"/>
    <n v="48828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Wishkah"/>
    <s v="Hoquiam"/>
    <s v="WA"/>
    <n v="98550"/>
    <s v="360-348-3075"/>
    <n v="35585.4"/>
    <n v="0"/>
    <n v="34152.18"/>
    <n v="0"/>
    <n v="0"/>
    <n v="0"/>
    <m/>
    <m/>
    <s v="https://apollo.pdc.wa.gov/public/registrations/registration?registration_id=60318"/>
    <n v="35447"/>
    <n v="43645"/>
    <n v="3253728"/>
    <n v="23747"/>
    <m/>
    <s v="Noreen Alf"/>
    <s v="candidate"/>
    <m/>
    <n v="45776.828715277778"/>
  </r>
  <r>
    <s v="ca-2024-3311347"/>
    <s v="LEY J  687"/>
    <s v="CA"/>
    <n v="45425"/>
    <n v="45422"/>
    <m/>
    <m/>
    <s v="Electronic"/>
    <n v="45425"/>
    <x v="1"/>
    <s v="Candidate declared"/>
    <s v="JOHN P LEY (John Ley)"/>
    <m/>
    <s v="P.O. Box 822041"/>
    <s v="Vancouver"/>
    <s v="CLARK"/>
    <s v="WA"/>
    <n v="98682"/>
    <s v="pilotjpl@aol.com"/>
    <s v="Pilotjpl@aol.com"/>
    <n v="3602546225"/>
    <s v="STATE REPRESENTATIVE"/>
    <n v="13"/>
    <s v="LEG DISTRICT 18 - HOUSE"/>
    <n v="4813"/>
    <s v="CLARK"/>
    <s v="Legislative"/>
    <n v="105970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.O. Box 822041"/>
    <s v="Vancouver"/>
    <s v="WA"/>
    <n v="98682"/>
    <n v="3602546225"/>
    <n v="21835.45"/>
    <n v="4725.91"/>
    <n v="22499.41"/>
    <n v="0"/>
    <n v="0"/>
    <n v="0"/>
    <n v="132339.24"/>
    <n v="244277.63"/>
    <s v="https://apollo.pdc.wa.gov/public/registrations/registration?registration_id=60397"/>
    <n v="36542"/>
    <n v="1748"/>
    <n v="3311347"/>
    <n v="24277"/>
    <n v="18"/>
    <s v="JOHN P LEY"/>
    <s v="candidate"/>
    <m/>
    <n v="45746.81150462963"/>
  </r>
  <r>
    <s v="ca-2024-3296604"/>
    <s v="GENTJ--156"/>
    <s v="CA"/>
    <n v="45343"/>
    <n v="45421"/>
    <m/>
    <m/>
    <s v="Electronic"/>
    <n v="45343"/>
    <x v="1"/>
    <s v="Candidate declared"/>
    <s v="John Davis Gentle (John Gentle)"/>
    <m/>
    <s v="1512 Diamond Creek Rd"/>
    <s v="Newport"/>
    <s v="PEND OREILLE"/>
    <s v="WA"/>
    <n v="99156"/>
    <s v="votejohngentle@gmail.com"/>
    <s v="votejohngentle@gmail.com"/>
    <n v="5096715583"/>
    <s v="COUNTY COMMISSIONER"/>
    <n v="23"/>
    <s v="PEND OREILLE CO"/>
    <n v="3865"/>
    <s v="PEND OREILLE"/>
    <s v="Local"/>
    <n v="10735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2813 W Abigail Ave"/>
    <s v="Spokane"/>
    <s v="WA"/>
    <n v="99208"/>
    <n v="5099910487"/>
    <n v="4709.83"/>
    <n v="52.05"/>
    <n v="7397.88"/>
    <n v="0"/>
    <n v="0"/>
    <n v="0"/>
    <m/>
    <m/>
    <s v="https://apollo.pdc.wa.gov/public/registrations/registration?registration_id=59633"/>
    <n v="35905"/>
    <n v="29814"/>
    <n v="3296604"/>
    <n v="24207"/>
    <m/>
    <s v="Shelby Maurus"/>
    <s v="candidate"/>
    <m/>
    <n v="45664.529641203706"/>
  </r>
  <r>
    <s v="ca-2024-3296804"/>
    <s v="WILLC--526"/>
    <s v="CA"/>
    <n v="45403"/>
    <n v="45418"/>
    <m/>
    <m/>
    <s v="Electronic"/>
    <n v="45403"/>
    <x v="1"/>
    <s v="Candidate declared"/>
    <s v="Chris Willoughby"/>
    <m/>
    <s v="2350 TOTEM POLE RD"/>
    <s v="MANSON"/>
    <s v="CHELAN"/>
    <s v="WA"/>
    <n v="98831"/>
    <s v="CWilloughby4ccc3@yahoo.com"/>
    <s v="cwilloughby4ccc3@yahoo.com"/>
    <n v="15096682434"/>
    <s v="COUNTY COMMISSIONER"/>
    <n v="23"/>
    <s v="CHELAN CO"/>
    <n v="3111"/>
    <s v="CHELAN"/>
    <s v="Local"/>
    <n v="51407"/>
    <s v="C"/>
    <s v="Registration and financial affairs"/>
    <s v="Candidate"/>
    <s v="Candidate"/>
    <m/>
    <m/>
    <n v="3"/>
    <s v="R"/>
    <x v="1"/>
    <n v="45601"/>
    <s v="full"/>
    <b v="1"/>
    <b v="0"/>
    <b v="1"/>
    <s v="Not in primary"/>
    <m/>
    <m/>
    <m/>
    <m/>
    <m/>
    <m/>
    <m/>
    <m/>
    <m/>
    <m/>
    <s v="2350 TOTEM POLE RD"/>
    <s v="MANSON"/>
    <s v="WA"/>
    <n v="98831"/>
    <n v="15096682434"/>
    <n v="2558.69"/>
    <n v="100"/>
    <n v="2558.69"/>
    <n v="0"/>
    <n v="0"/>
    <n v="0"/>
    <m/>
    <m/>
    <s v="https://apollo.pdc.wa.gov/public/registrations/registration?registration_id=60027"/>
    <n v="36217"/>
    <n v="36016"/>
    <n v="3296804"/>
    <n v="23989"/>
    <m/>
    <s v="Chris Willoughby"/>
    <s v="candidate"/>
    <m/>
    <n v="45733.539467592593"/>
  </r>
  <r>
    <s v="ca-2024-3298356"/>
    <s v="HAGGR2-425"/>
    <s v="CA"/>
    <n v="45408"/>
    <n v="45418"/>
    <m/>
    <m/>
    <s v="Electronic"/>
    <n v="45408"/>
    <x v="1"/>
    <s v="Candidate declared"/>
    <s v="Bob Hagglund"/>
    <s v="BOB4WA"/>
    <s v="Post Office Box 1125"/>
    <s v="Lake Stevens"/>
    <m/>
    <s v="WA"/>
    <n v="98258"/>
    <s v="bob@bob4wa.com"/>
    <s v="bob@bob4wa.com"/>
    <m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b v="1"/>
    <b v="0"/>
    <s v="Lost in primary"/>
    <m/>
    <m/>
    <m/>
    <m/>
    <m/>
    <m/>
    <m/>
    <m/>
    <m/>
    <m/>
    <s v="Post Office Box 1125"/>
    <s v="Lake Stevens"/>
    <s v="WA"/>
    <n v="98258"/>
    <m/>
    <n v="22082.34"/>
    <n v="0"/>
    <n v="17958.560000000001"/>
    <n v="0"/>
    <n v="0"/>
    <n v="0"/>
    <m/>
    <m/>
    <s v="https://apollo.pdc.wa.gov/public/registrations/registration?registration_id=60094"/>
    <n v="36282"/>
    <n v="32305"/>
    <n v="3298356"/>
    <n v="24244"/>
    <m/>
    <s v="Bob Hagglund"/>
    <s v="candidate"/>
    <m/>
    <n v="45545.939699074072"/>
  </r>
  <r>
    <s v="ca-2024-3253616"/>
    <s v="GRONW  239"/>
    <s v="CA"/>
    <n v="45190"/>
    <n v="45419"/>
    <m/>
    <m/>
    <s v="Electronic"/>
    <n v="45190"/>
    <x v="1"/>
    <s v="Candidate declared"/>
    <s v="Wanda J. Grone"/>
    <m/>
    <s v="PO Box 661"/>
    <s v="Langley"/>
    <s v="ISLAND"/>
    <s v="WA"/>
    <s v="98260-0661"/>
    <s v="ElectWanda2024@gmail.com"/>
    <s v="wgrone@whidbey.com"/>
    <s v="425-417-0628"/>
    <s v="COUNTY COMMISSIONER"/>
    <n v="23"/>
    <s v="ISLAND CO"/>
    <n v="3424"/>
    <s v="ISLAND"/>
    <s v="Local"/>
    <n v="61489"/>
    <s v="C"/>
    <s v="Registration and financial affairs"/>
    <s v="Candidate"/>
    <s v="Candidate"/>
    <m/>
    <m/>
    <n v="1"/>
    <s v="R"/>
    <x v="1"/>
    <n v="45601"/>
    <s v="full"/>
    <b v="1"/>
    <b v="1"/>
    <b v="0"/>
    <s v="Lost in primary"/>
    <m/>
    <m/>
    <m/>
    <m/>
    <m/>
    <m/>
    <m/>
    <m/>
    <m/>
    <m/>
    <s v="PO Box 661"/>
    <s v="Langley"/>
    <s v="WA"/>
    <s v="98260-0661"/>
    <s v="425-417-0628"/>
    <n v="16385.82"/>
    <n v="166"/>
    <n v="17439.810000000001"/>
    <n v="-166"/>
    <n v="0"/>
    <n v="0"/>
    <m/>
    <m/>
    <s v="https://apollo.pdc.wa.gov/public/registrations/registration?registration_id=57254"/>
    <n v="34887"/>
    <n v="567"/>
    <n v="3253616"/>
    <n v="21106"/>
    <m/>
    <s v="Wanda J Grone"/>
    <s v="candidate"/>
    <m/>
    <n v="45535.946030092593"/>
  </r>
  <r>
    <s v="ca-2024-3298472"/>
    <s v="SUEBC  403"/>
    <s v="CA"/>
    <n v="45463"/>
    <n v="45418"/>
    <m/>
    <m/>
    <m/>
    <n v="45463"/>
    <x v="1"/>
    <s v="Candidate declared"/>
    <s v="Chris J Seubert (Chris Seubert)"/>
    <m/>
    <s v="2412 Linda Lane"/>
    <s v="Clarkston"/>
    <s v="ASOTIN"/>
    <s v="WA"/>
    <n v="99403"/>
    <s v="chrisseubert@outlook.com"/>
    <s v="chrisseubert@outlook.com"/>
    <n v="5092951464"/>
    <s v="COUNTY COMMISSIONER"/>
    <n v="23"/>
    <s v="ASOTIN CO"/>
    <n v="3029"/>
    <s v="ASOTIN"/>
    <s v="Local"/>
    <n v="14543"/>
    <s v="C"/>
    <s v="Registration and financial affairs"/>
    <s v="Candidate"/>
    <s v="Candidate"/>
    <m/>
    <m/>
    <n v="2"/>
    <s v="R"/>
    <x v="1"/>
    <n v="45601"/>
    <s v="mini"/>
    <b v="1"/>
    <b v="1"/>
    <b v="1"/>
    <s v="Qualified for general"/>
    <s v="Won in general"/>
    <m/>
    <m/>
    <m/>
    <m/>
    <m/>
    <m/>
    <m/>
    <m/>
    <m/>
    <s v="2412 Linda Lane"/>
    <s v="Clarkston"/>
    <s v="WA"/>
    <n v="99403"/>
    <n v="5092951464"/>
    <m/>
    <m/>
    <m/>
    <m/>
    <m/>
    <m/>
    <m/>
    <m/>
    <s v="https://apollo.pdc.wa.gov/public/registrations/registration?registration_id=60876"/>
    <n v="36856"/>
    <n v="3773"/>
    <n v="3298472"/>
    <m/>
    <m/>
    <s v="Chris J Seubert"/>
    <s v="candidate"/>
    <m/>
    <n v="45762.683217592596"/>
  </r>
  <r>
    <s v="ca-2024-3298343"/>
    <s v="YOUNK  362"/>
    <s v="CA"/>
    <n v="45406"/>
    <n v="45418"/>
    <m/>
    <m/>
    <s v="Electronic"/>
    <n v="45406"/>
    <x v="1"/>
    <s v="Candidate declared"/>
    <s v="YOUNG KEVIN A (Kevin Young)"/>
    <m/>
    <s v="440 Lucky Joe Rd"/>
    <s v="Newport"/>
    <s v="PEND OREILLE"/>
    <s v="Washington"/>
    <n v="99156"/>
    <s v="kyoungfarm@gmail.com"/>
    <s v="kyoungfarm@gmail.com"/>
    <n v="5093866555"/>
    <s v="COUNTY COMMISSIONER"/>
    <n v="23"/>
    <s v="PEND OREILLE CO"/>
    <n v="3865"/>
    <s v="PEND OREILLE"/>
    <s v="Local"/>
    <n v="10735"/>
    <s v="C"/>
    <s v="Registration and financial affairs"/>
    <s v="Candidate"/>
    <s v="Candidate"/>
    <m/>
    <m/>
    <n v="3"/>
    <s v="R"/>
    <x v="1"/>
    <n v="45601"/>
    <s v="mini"/>
    <b v="1"/>
    <b v="1"/>
    <b v="1"/>
    <s v="Qualified for general"/>
    <s v="Lost in general"/>
    <m/>
    <m/>
    <m/>
    <m/>
    <m/>
    <m/>
    <m/>
    <m/>
    <m/>
    <s v="440 Lucky Joe Rd"/>
    <s v="Newport"/>
    <s v="Washington"/>
    <n v="99156"/>
    <n v="5093866555"/>
    <n v="2275.9499999999998"/>
    <n v="0"/>
    <n v="2275.9499999999998"/>
    <n v="1922.85"/>
    <n v="0"/>
    <n v="0"/>
    <m/>
    <m/>
    <s v="https://apollo.pdc.wa.gov/public/registrations/registration?registration_id=60929"/>
    <n v="36259"/>
    <n v="8960"/>
    <n v="3298343"/>
    <n v="24006"/>
    <m/>
    <s v="Kevin Young"/>
    <s v="candidate"/>
    <m/>
    <n v="45630.55395833333"/>
  </r>
  <r>
    <s v="ca-2024-3311445"/>
    <s v="THEIL--506"/>
    <s v="CA"/>
    <n v="45426"/>
    <n v="45422"/>
    <m/>
    <m/>
    <s v="Electronic"/>
    <n v="45426"/>
    <x v="1"/>
    <s v="Candidate declared"/>
    <s v="Lori Theis"/>
    <m/>
    <s v="PO Box 65161"/>
    <s v="Shoreline"/>
    <s v="KING"/>
    <s v="WA"/>
    <n v="98155"/>
    <s v="lori@vote4lori.com"/>
    <s v="lori.theis@gmail.com"/>
    <s v="206-922-9011"/>
    <s v="STATE REPRESENTATIVE"/>
    <n v="13"/>
    <s v="LEG DISTRICT 32 - HOUSE"/>
    <n v="4841"/>
    <s v="KING"/>
    <s v="Legislative"/>
    <n v="99768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16920.150000000001"/>
    <n v="0"/>
    <n v="16878.21"/>
    <n v="0"/>
    <n v="0"/>
    <n v="0"/>
    <m/>
    <m/>
    <s v="https://apollo.pdc.wa.gov/public/registrations/registration?registration_id=60939"/>
    <n v="36585"/>
    <n v="35205"/>
    <n v="3311445"/>
    <n v="24235"/>
    <n v="32"/>
    <s v="Tom Perry"/>
    <s v="candidate"/>
    <m/>
    <n v="45698.603703703702"/>
  </r>
  <r>
    <s v="ca-2024-3311871"/>
    <s v="ATKIC--823"/>
    <s v="CA"/>
    <n v="45443"/>
    <n v="45422"/>
    <m/>
    <m/>
    <s v="Electronic"/>
    <n v="45443"/>
    <x v="1"/>
    <s v="Candidate declared"/>
    <s v="Caleb Atkins"/>
    <m/>
    <s v="6713 Dradie PL"/>
    <s v="Pasco"/>
    <s v="FRANKLIN"/>
    <s v="WA"/>
    <n v="99301"/>
    <s v="atkins4first@gmail.com"/>
    <s v="atkins4first@gmail.com"/>
    <n v="5092219183"/>
    <s v="COUNTY COMMISSIONER"/>
    <n v="23"/>
    <s v="FRANKLIN CO"/>
    <n v="3306"/>
    <s v="FRANKLIN"/>
    <s v="Local"/>
    <n v="43975"/>
    <s v="C"/>
    <s v="Registration and financial affairs"/>
    <s v="Candidate"/>
    <s v="Candidate"/>
    <m/>
    <m/>
    <n v="1"/>
    <s v="R"/>
    <x v="1"/>
    <n v="45601"/>
    <s v="mini"/>
    <b v="1"/>
    <b v="1"/>
    <b v="1"/>
    <s v="Qualified for general"/>
    <s v="Lost in general"/>
    <m/>
    <m/>
    <m/>
    <m/>
    <m/>
    <m/>
    <m/>
    <m/>
    <m/>
    <s v="6713 Dradie PL"/>
    <s v="Pasco"/>
    <s v="WA"/>
    <n v="99301"/>
    <n v="5092219183"/>
    <n v="175"/>
    <n v="0"/>
    <n v="0"/>
    <n v="0"/>
    <n v="0"/>
    <n v="0"/>
    <m/>
    <m/>
    <s v="https://apollo.pdc.wa.gov/public/registrations/registration?registration_id=60963"/>
    <n v="36789"/>
    <n v="46248"/>
    <n v="3311871"/>
    <n v="24343"/>
    <m/>
    <s v="Caleb Atkins"/>
    <s v="candidate"/>
    <m/>
    <n v="45630.553807870368"/>
  </r>
  <r>
    <s v="ca-2024-3298346"/>
    <s v="LAHMP  531"/>
    <s v="CA"/>
    <n v="45406"/>
    <n v="45418"/>
    <m/>
    <m/>
    <s v="Electronic"/>
    <n v="45406"/>
    <x v="1"/>
    <s v="Candidate declared"/>
    <s v="Peter N. Lahmann Jr."/>
    <m/>
    <s v="622 N. Tower Ave."/>
    <s v="CENTRALIA"/>
    <s v="LEWIS"/>
    <s v="Washington"/>
    <s v="98531-4345"/>
    <s v="peter4lccommissioner@gmail.com"/>
    <s v="Peter4lccommissioner@gmail.com"/>
    <n v="3608700706"/>
    <s v="COUNTY COMMISSIONER"/>
    <n v="23"/>
    <s v="LEWIS CO"/>
    <n v="3626"/>
    <s v="LEWIS"/>
    <s v="Local"/>
    <n v="54852"/>
    <s v="C"/>
    <s v="Registration and financial affairs"/>
    <s v="Candidate"/>
    <s v="Candidate"/>
    <m/>
    <m/>
    <n v="1"/>
    <s v="R"/>
    <x v="1"/>
    <n v="45601"/>
    <s v="full"/>
    <b v="1"/>
    <b v="1"/>
    <b v="0"/>
    <s v="Lost in primary"/>
    <m/>
    <m/>
    <m/>
    <m/>
    <m/>
    <m/>
    <m/>
    <m/>
    <m/>
    <m/>
    <s v="622 N. Tower Ave."/>
    <s v="CENTRALIA"/>
    <s v="Washington"/>
    <s v="98531-4345"/>
    <n v="3608700706"/>
    <n v="2000"/>
    <n v="0"/>
    <n v="6557.78"/>
    <n v="0"/>
    <n v="0"/>
    <n v="0"/>
    <m/>
    <m/>
    <s v="https://apollo.pdc.wa.gov/public/registrations/registration?registration_id=60973"/>
    <n v="36240"/>
    <n v="413"/>
    <n v="3298346"/>
    <n v="24204"/>
    <m/>
    <s v="Peter N. Lahmann Jr."/>
    <s v="candidate"/>
    <m/>
    <n v="45573.348321759258"/>
  </r>
  <r>
    <s v="ca-2024-3310894"/>
    <s v="HOOVJ--056"/>
    <s v="CA"/>
    <n v="45426"/>
    <n v="45421"/>
    <m/>
    <m/>
    <s v="Electronic"/>
    <n v="45426"/>
    <x v="1"/>
    <s v="Candidate declared"/>
    <s v="Jennifer Hoover"/>
    <m/>
    <s v="P.O. BOX 19083"/>
    <s v="Spokane"/>
    <m/>
    <s v="WA"/>
    <n v="99219"/>
    <s v="jenniferhooverunity@gmail.com"/>
    <s v="jenniferhooverunity@gmail.com"/>
    <n v="5095645635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mini"/>
    <b v="1"/>
    <b v="1"/>
    <b v="0"/>
    <s v="Lost in primary"/>
    <m/>
    <m/>
    <m/>
    <m/>
    <m/>
    <m/>
    <m/>
    <m/>
    <m/>
    <m/>
    <s v="P.O. BOX 19083"/>
    <s v="Spokane"/>
    <s v="WA"/>
    <n v="99219"/>
    <n v="5095645635"/>
    <n v="2868.74"/>
    <n v="0"/>
    <n v="2868.74"/>
    <n v="0"/>
    <n v="0"/>
    <n v="0"/>
    <m/>
    <m/>
    <s v="https://apollo.pdc.wa.gov/public/registrations/registration?registration_id=61017"/>
    <n v="36567"/>
    <n v="46164"/>
    <n v="3310894"/>
    <n v="24267"/>
    <m/>
    <s v="Jennifer Hoover"/>
    <s v="candidate"/>
    <m/>
    <n v="45545.478738425925"/>
  </r>
  <r>
    <s v="ca-2024-3298374"/>
    <s v="ING-S--539"/>
    <s v="CA"/>
    <n v="45412"/>
    <n v="45418"/>
    <m/>
    <m/>
    <s v="Electronic"/>
    <n v="45412"/>
    <x v="1"/>
    <s v="Candidate declared"/>
    <s v="Soo Ing-Moody"/>
    <m/>
    <s v="PO Box 493"/>
    <s v="Twisp"/>
    <s v="OKANOGAN"/>
    <s v="WA"/>
    <n v="98856"/>
    <s v="gsmorse@gmail.com"/>
    <s v="info@voteforsoo.com"/>
    <n v="5096796974"/>
    <s v="STATE REPRESENTATIVE"/>
    <n v="13"/>
    <s v="LEG DISTRICT 07 - HOUSE"/>
    <n v="4791"/>
    <s v="OKANOGAN"/>
    <s v="Legislative"/>
    <n v="106266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O Box 493"/>
    <s v="Twisp"/>
    <s v="WA"/>
    <n v="98856"/>
    <n v="5096796974"/>
    <n v="69328.960000000006"/>
    <n v="0"/>
    <n v="68727.05"/>
    <n v="0"/>
    <n v="0"/>
    <n v="0"/>
    <n v="1826.78"/>
    <n v="0"/>
    <s v="https://apollo.pdc.wa.gov/public/registrations/registration?registration_id=61031"/>
    <n v="36312"/>
    <n v="45538"/>
    <n v="3298374"/>
    <n v="24015"/>
    <n v="7"/>
    <s v="Soo Ing-Moody"/>
    <s v="candidate"/>
    <m/>
    <n v="45646.170138888891"/>
  </r>
  <r>
    <s v="ca-2024-3311863"/>
    <s v="BROWA--372"/>
    <s v="CA"/>
    <n v="45505"/>
    <n v="45422"/>
    <m/>
    <m/>
    <s v="Electronic"/>
    <n v="45505"/>
    <x v="1"/>
    <s v="Candidate declared"/>
    <s v="Alexander L. Brown Sr. (A.L. Brown)"/>
    <m/>
    <s v="P.O. Box 3224"/>
    <s v="Lacey"/>
    <m/>
    <s v="WA"/>
    <s v="98509-3224"/>
    <s v="info@albrownforgovernor.com"/>
    <s v="bishopalbrown@gmail.com"/>
    <n v="3605227938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b v="1"/>
    <b v="0"/>
    <s v="Lost in primary"/>
    <m/>
    <m/>
    <m/>
    <m/>
    <m/>
    <m/>
    <m/>
    <m/>
    <m/>
    <m/>
    <s v="P.O. Box 3224"/>
    <s v="Lacey"/>
    <s v="WA"/>
    <s v="98509-3224"/>
    <n v="3605227938"/>
    <n v="2686.57"/>
    <n v="0"/>
    <n v="2686.57"/>
    <n v="0"/>
    <n v="0"/>
    <n v="0"/>
    <m/>
    <m/>
    <s v="https://apollo.pdc.wa.gov/public/registrations/registration?registration_id=61420"/>
    <n v="36942"/>
    <n v="46240"/>
    <n v="3311863"/>
    <n v="24562"/>
    <m/>
    <s v="Alexander L. Brown Sr."/>
    <s v="candidate"/>
    <m/>
    <n v="45628.809560185182"/>
  </r>
  <r>
    <s v="ca-2024-3296628"/>
    <s v="OSIAL  941"/>
    <s v="CA"/>
    <n v="45352"/>
    <n v="45418"/>
    <m/>
    <m/>
    <s v="Electronic"/>
    <n v="45352"/>
    <x v="1"/>
    <s v="Candidate declared"/>
    <s v="Laura E Osiadacz (Laura Osiadacz)"/>
    <m/>
    <s v="POB 232"/>
    <s v="Roslyn"/>
    <s v="KITTITAS"/>
    <s v="Washington"/>
    <n v="98941"/>
    <s v="retainlaura@gmail.com"/>
    <s v="retainlaura@gmail.com"/>
    <n v="15093045051"/>
    <s v="COUNTY COMMISSIONER"/>
    <n v="23"/>
    <s v="KITTITAS CO"/>
    <n v="3559"/>
    <s v="KITTITAS"/>
    <s v="Local"/>
    <n v="30176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O Box 460"/>
    <s v="Ellensburg"/>
    <s v="WA"/>
    <n v="98926"/>
    <s v="509.925.9876"/>
    <n v="0"/>
    <n v="2720.14"/>
    <n v="1060.8399999999999"/>
    <n v="0"/>
    <n v="0"/>
    <n v="0"/>
    <m/>
    <m/>
    <s v="https://apollo.pdc.wa.gov/public/registrations/registration?registration_id=61010"/>
    <n v="35951"/>
    <n v="4090"/>
    <n v="3296628"/>
    <n v="23822"/>
    <m/>
    <s v="Melanie R Rosecrans"/>
    <s v="candidate"/>
    <m/>
    <n v="45760.390798611108"/>
  </r>
  <r>
    <s v="ca-2024-3298387"/>
    <s v="TRINL--311"/>
    <s v="CA"/>
    <n v="45415"/>
    <n v="45420"/>
    <m/>
    <m/>
    <s v="Electronic"/>
    <n v="45415"/>
    <x v="1"/>
    <s v="Candidate declared"/>
    <s v="Lynn Trinh"/>
    <m/>
    <s v="P.O.Box 3104"/>
    <s v="Redmond"/>
    <s v="KING"/>
    <s v="WA"/>
    <n v="98073"/>
    <s v="lynntrinh4023@gmail.com"/>
    <s v="lynntrinh4023@gmail.com"/>
    <n v="4257499901"/>
    <s v="STATE REPRESENTATIVE"/>
    <n v="13"/>
    <s v="LEG DISTRICT 48 - HOUSE"/>
    <n v="4874"/>
    <s v="KING"/>
    <s v="Legislative"/>
    <n v="77777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.O.Box 3104"/>
    <s v="Redmond"/>
    <s v="WA"/>
    <n v="98073"/>
    <n v="4257499901"/>
    <n v="42799.49"/>
    <n v="0"/>
    <n v="43965.95"/>
    <n v="0"/>
    <n v="0"/>
    <n v="0"/>
    <m/>
    <m/>
    <s v="https://apollo.pdc.wa.gov/public/registrations/registration?registration_id=61725"/>
    <n v="36330"/>
    <n v="45544"/>
    <n v="3298387"/>
    <n v="24255"/>
    <n v="48"/>
    <s v="Anita Schell Matheson"/>
    <s v="candidate"/>
    <m/>
    <n v="45667.323287037034"/>
  </r>
  <r>
    <s v="ca-2024-3253676"/>
    <s v="KENNC--136"/>
    <s v="CA"/>
    <n v="45281"/>
    <n v="45418"/>
    <m/>
    <m/>
    <s v="Electronic"/>
    <n v="45281"/>
    <x v="1"/>
    <s v="Candidate declared"/>
    <s v="Carrie R. Kennedy"/>
    <m/>
    <s v="PO Box 963"/>
    <s v="Oak Harbor"/>
    <s v="SKAGIT"/>
    <s v="WA"/>
    <s v="98277-0963"/>
    <s v="carrie4wa@yahoo.com"/>
    <s v="carrie4wa@yahoo.com"/>
    <n v="3602184547"/>
    <s v="STATE REPRESENTATIVE"/>
    <n v="13"/>
    <s v="LEG DISTRICT 10 - HOUSE"/>
    <n v="4797"/>
    <s v="SKAGIT"/>
    <s v="Legislative"/>
    <n v="111778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O Box 963"/>
    <s v="Oak Harbor"/>
    <s v="WA"/>
    <s v="98277-0963"/>
    <n v="3602184547"/>
    <n v="18238.95"/>
    <n v="0"/>
    <n v="11414.7"/>
    <n v="1400"/>
    <n v="0"/>
    <n v="0"/>
    <n v="1235.3"/>
    <n v="172970.61"/>
    <s v="https://apollo.pdc.wa.gov/public/registrations/registration?registration_id=62226"/>
    <n v="35132"/>
    <n v="43352"/>
    <n v="3253676"/>
    <n v="24067"/>
    <n v="10"/>
    <s v="Carrie R. Kennedy"/>
    <s v="candidate"/>
    <m/>
    <n v="45653.664085648146"/>
  </r>
  <r>
    <s v="ca-2024-3311876"/>
    <s v="TADLE--377"/>
    <s v="CA"/>
    <n v="45425"/>
    <n v="45422"/>
    <m/>
    <m/>
    <s v="Electronic"/>
    <n v="45425"/>
    <x v="1"/>
    <s v="Candidate declared"/>
    <s v="Emily Tadlock"/>
    <m/>
    <s v="7006 SE Maker Street"/>
    <s v="Mercer Island"/>
    <s v="KING"/>
    <s v="WA"/>
    <n v="98040"/>
    <s v="Emily@newcastledog.com"/>
    <s v="emily@newcastledog.com"/>
    <s v="(425)417-9935"/>
    <s v="STATE REPRESENTATIVE"/>
    <n v="13"/>
    <s v="LEG DISTRICT 41 - HOUSE"/>
    <n v="4860"/>
    <s v="KING"/>
    <s v="Legislative"/>
    <n v="98432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7006 SE Maker Street"/>
    <s v="Mercer Island"/>
    <s v="WA"/>
    <n v="98040"/>
    <s v="(425)417-9935"/>
    <n v="9998.59"/>
    <n v="0"/>
    <n v="9998.59"/>
    <n v="0"/>
    <n v="0"/>
    <n v="0"/>
    <m/>
    <m/>
    <s v="https://apollo.pdc.wa.gov/public/registrations/registration?registration_id=62234"/>
    <n v="36524"/>
    <n v="46253"/>
    <n v="3311876"/>
    <n v="24336"/>
    <n v="41"/>
    <s v="Emily Tadlock"/>
    <s v="candidate"/>
    <m/>
    <n v="45653.677743055552"/>
  </r>
  <r>
    <s v="ca-2026-3321396"/>
    <s v="MANJD  909"/>
    <s v="CA"/>
    <n v="45670"/>
    <m/>
    <m/>
    <m/>
    <s v="Electronic"/>
    <n v="45670"/>
    <x v="2"/>
    <s v="Candidate registered"/>
    <s v="Debra Manjarrez (Deb Manjarrez)"/>
    <m/>
    <s v="P.O. Box 9634"/>
    <s v="Yakima"/>
    <s v="YAKIMA"/>
    <s v="WA"/>
    <n v="98909"/>
    <s v="deb@yesfordeb.com"/>
    <s v="DMANJARREZ@MANJARREZCPA.COM"/>
    <s v="(509)949-4268"/>
    <s v="STATE REPRESENTATIVE"/>
    <n v="13"/>
    <s v="LEG DISTRICT 14 - HOUSE"/>
    <n v="4805"/>
    <s v="YAKIMA"/>
    <s v="Legislative"/>
    <n v="63456"/>
    <s v="C"/>
    <s v="Registration and financial affairs"/>
    <s v="Candidate"/>
    <s v="Candidate"/>
    <m/>
    <m/>
    <n v="2"/>
    <s v="R"/>
    <x v="1"/>
    <n v="46329"/>
    <s v="full"/>
    <b v="1"/>
    <m/>
    <m/>
    <m/>
    <m/>
    <m/>
    <m/>
    <m/>
    <m/>
    <m/>
    <m/>
    <m/>
    <m/>
    <m/>
    <s v="P.O. Box 581"/>
    <s v="Tacoma"/>
    <s v="WA"/>
    <n v="98401"/>
    <s v="(253)220-5590"/>
    <n v="0"/>
    <n v="1726.43"/>
    <n v="1089"/>
    <n v="0"/>
    <n v="0"/>
    <n v="0"/>
    <m/>
    <m/>
    <s v="https://apollo.pdc.wa.gov/public/registrations/registration?registration_id=62454"/>
    <n v="37342"/>
    <n v="3708"/>
    <n v="3321396"/>
    <n v="25386"/>
    <n v="14"/>
    <s v="Jason Michaud"/>
    <s v="candidate"/>
    <m/>
    <n v="45848.621076388888"/>
  </r>
  <r>
    <s v="ca-2013-10036"/>
    <s v="BASSS  620"/>
    <s v="CA"/>
    <n v="41421"/>
    <m/>
    <m/>
    <m/>
    <m/>
    <n v="41421"/>
    <x v="11"/>
    <s v="Candidate registered"/>
    <s v="BASSE SHERRILL J"/>
    <m/>
    <s v="PO BOX 898"/>
    <s v="GOLDENDALE"/>
    <s v="KLICKITAT"/>
    <m/>
    <n v="98620"/>
    <s v="SHERRILLBASSE@GMAIL.COM"/>
    <s v="sherrillbasse@hotmail.com"/>
    <m/>
    <s v="COUNTY CLERK"/>
    <n v="22"/>
    <s v="KLICKITAT CO"/>
    <n v="3579"/>
    <s v="KLICKITAT"/>
    <s v="Local"/>
    <n v="13104"/>
    <s v="C"/>
    <s v="Registration and financial affairs"/>
    <s v="Candidate"/>
    <s v="Candidate"/>
    <m/>
    <m/>
    <m/>
    <s v="R"/>
    <x v="1"/>
    <n v="41583"/>
    <m/>
    <b v="1"/>
    <m/>
    <m/>
    <s v="Qualified for general"/>
    <s v="Lost in general"/>
    <m/>
    <m/>
    <m/>
    <m/>
    <m/>
    <m/>
    <m/>
    <m/>
    <m/>
    <s v="PO BOX 898"/>
    <s v="GOLDENDALE"/>
    <m/>
    <n v="98620"/>
    <m/>
    <m/>
    <m/>
    <m/>
    <m/>
    <m/>
    <m/>
    <m/>
    <m/>
    <s v="https://web.pdc.wa.gov/rptimg/default.aspx?filerid_election_year=BASSS%20%20620%3A%7C%3A2013"/>
    <n v="1186"/>
    <n v="1906"/>
    <n v="10036"/>
    <m/>
    <m/>
    <s v="DEAN BASSE"/>
    <s v="candidate"/>
    <m/>
    <n v="43598.030462962961"/>
  </r>
  <r>
    <s v="ca-2012-10559"/>
    <s v="WALKA  273"/>
    <s v="CA"/>
    <n v="41046"/>
    <m/>
    <m/>
    <m/>
    <s v="Electronic"/>
    <n v="41046"/>
    <x v="13"/>
    <s v="Candidate registered"/>
    <s v="AXTHELM APRIL L"/>
    <m/>
    <s v="PO BOX 1321"/>
    <s v="MOUNT VERNON"/>
    <s v="SKAGIT"/>
    <m/>
    <s v="98273-"/>
    <m/>
    <s v="aprilaxthelm@comcast.net"/>
    <m/>
    <s v="COUNTY COMMISSIONER"/>
    <n v="23"/>
    <s v="SKAGIT CO"/>
    <n v="4064"/>
    <s v="SKAGIT"/>
    <s v="Local"/>
    <n v="65287"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m/>
    <m/>
    <m/>
    <m/>
    <m/>
    <m/>
    <m/>
    <m/>
    <m/>
    <s v="PO BOX 1321"/>
    <s v="MOUNT VERNON"/>
    <m/>
    <s v="98273-"/>
    <m/>
    <n v="23518.720000000001"/>
    <n v="869.31"/>
    <n v="25018.720000000001"/>
    <n v="0"/>
    <n v="0"/>
    <n v="0"/>
    <m/>
    <m/>
    <s v="https://web.pdc.wa.gov/rptimg/default.aspx?filerid_election_year=WALKA%20%20273%3A%7C%3A2012"/>
    <n v="20419"/>
    <n v="7818"/>
    <n v="10559"/>
    <n v="10698"/>
    <m/>
    <s v="SUE BRYSON"/>
    <s v="candidate"/>
    <m/>
    <n v="44149.248784722222"/>
  </r>
  <r>
    <s v="ca-2013-9235"/>
    <s v="REEDR  037"/>
    <s v="CA"/>
    <n v="41361"/>
    <m/>
    <m/>
    <m/>
    <m/>
    <n v="41361"/>
    <x v="11"/>
    <s v="Candidate registered"/>
    <s v="REEDY ROBERT G"/>
    <m/>
    <s v="PO BOX 61"/>
    <s v="MOUNTLAKE TERRACE"/>
    <s v="SNOHOMISH"/>
    <m/>
    <n v="98043"/>
    <m/>
    <s v="drbob1954_9@hotmail.com"/>
    <m/>
    <s v="COUNTY COUNCIL MEMBER"/>
    <n v="25"/>
    <s v="SNOHOMISH CO"/>
    <n v="4107"/>
    <s v="SNOHOMISH"/>
    <s v="Local"/>
    <n v="416862"/>
    <s v="C"/>
    <s v="Registration and financial affairs"/>
    <s v="Candidate"/>
    <s v="Candidate"/>
    <m/>
    <m/>
    <m/>
    <s v="R"/>
    <x v="1"/>
    <n v="41583"/>
    <m/>
    <b v="1"/>
    <m/>
    <m/>
    <s v="Qualified for general"/>
    <s v="Lost in general"/>
    <m/>
    <m/>
    <m/>
    <m/>
    <m/>
    <m/>
    <m/>
    <m/>
    <m/>
    <s v="PO BOX 61"/>
    <s v="MOUNTLAKE TERRACE"/>
    <m/>
    <n v="98043"/>
    <m/>
    <m/>
    <m/>
    <m/>
    <m/>
    <m/>
    <m/>
    <m/>
    <m/>
    <s v="https://web.pdc.wa.gov/rptimg/default.aspx?filerid_election_year=REEDR%20%20037%3A%7C%3A2013"/>
    <n v="16077"/>
    <n v="5217"/>
    <n v="9235"/>
    <m/>
    <m/>
    <s v="ROBERT REEDY"/>
    <s v="candidate"/>
    <m/>
    <n v="43598.025451388887"/>
  </r>
  <r>
    <s v="ca-2013-9165"/>
    <s v="SHAED  807"/>
    <s v="CA"/>
    <n v="41441"/>
    <m/>
    <m/>
    <m/>
    <m/>
    <n v="41441"/>
    <x v="11"/>
    <s v="Candidate registered"/>
    <s v="Douglas J. Shae"/>
    <m/>
    <s v="1116 PERSHING ST"/>
    <s v="WENATCHEE"/>
    <s v="CHELAN"/>
    <m/>
    <n v="988011491"/>
    <m/>
    <s v="douglasjshae@gmail.com"/>
    <m/>
    <s v="COUNTY PROSECUTOR"/>
    <n v="26"/>
    <s v="CHELAN CO"/>
    <n v="3111"/>
    <s v="CHELAN"/>
    <s v="Local"/>
    <n v="40355"/>
    <s v="C"/>
    <s v="Registration and financial affairs"/>
    <s v="Candidate"/>
    <s v="Candidate"/>
    <m/>
    <m/>
    <m/>
    <s v="R"/>
    <x v="1"/>
    <n v="41583"/>
    <m/>
    <b v="1"/>
    <m/>
    <m/>
    <s v="Not in primary"/>
    <s v="Unopposed in general"/>
    <m/>
    <m/>
    <m/>
    <m/>
    <m/>
    <m/>
    <m/>
    <m/>
    <m/>
    <s v="1116 PERSHING ST"/>
    <s v="WENATCHEE"/>
    <m/>
    <n v="988011491"/>
    <m/>
    <m/>
    <m/>
    <m/>
    <m/>
    <m/>
    <m/>
    <m/>
    <m/>
    <s v="https://web.pdc.wa.gov/rptimg/default.aspx?filerid_election_year=SHAED%20%20807%3A%7C%3A2013"/>
    <n v="17811"/>
    <n v="376"/>
    <n v="9165"/>
    <m/>
    <m/>
    <s v="JULIA SIDERIUS"/>
    <s v="candidate"/>
    <m/>
    <n v="43598.025011574071"/>
  </r>
  <r>
    <s v="ca-2014-8004"/>
    <s v="HIRTW  008"/>
    <s v="CA"/>
    <n v="41808"/>
    <m/>
    <m/>
    <m/>
    <m/>
    <n v="41808"/>
    <x v="9"/>
    <s v="Candidate registered"/>
    <s v="William James Hirt"/>
    <m/>
    <s v="2615 170TH AVE SE"/>
    <s v="BELLEVUE"/>
    <s v="KING"/>
    <m/>
    <n v="98008"/>
    <s v="WJHIRT2014@GMAIL.COM"/>
    <s v="wjhirt@yahoo.com"/>
    <m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s v="Challenger"/>
    <m/>
    <m/>
    <m/>
    <m/>
    <m/>
    <m/>
    <m/>
    <m/>
    <s v="2615 170TH AVE SE"/>
    <s v="BELLEVUE"/>
    <m/>
    <n v="98008"/>
    <m/>
    <m/>
    <m/>
    <m/>
    <m/>
    <m/>
    <m/>
    <m/>
    <m/>
    <s v="https://web.pdc.wa.gov/rptimg/default.aspx?filerid_election_year=HIRTW%20%20008%3A%7C%3A2014"/>
    <n v="8787"/>
    <n v="24892"/>
    <n v="8004"/>
    <m/>
    <n v="48"/>
    <s v="WILLIAM HIRT"/>
    <s v="candidate"/>
    <m/>
    <n v="43598.010694444441"/>
  </r>
  <r>
    <s v="ca-2014-7989"/>
    <s v="HUNTD  180"/>
    <s v="CA"/>
    <n v="41707"/>
    <m/>
    <m/>
    <m/>
    <s v="Mixed"/>
    <n v="41707"/>
    <x v="9"/>
    <s v="Candidate registered"/>
    <s v="Dolly Hunt"/>
    <m/>
    <s v="PO BOX 63"/>
    <s v="USK"/>
    <s v="PEND OREILLE"/>
    <m/>
    <n v="991800063"/>
    <s v="VOTEFORDOLLYHUNT@OUTLOOK.COM"/>
    <s v="dhuntforjustice@gmal.com"/>
    <m/>
    <s v="COUNTY PROSECUTOR"/>
    <n v="26"/>
    <s v="PEND OREILLE CO"/>
    <n v="3865"/>
    <s v="PEND OREILLE"/>
    <s v="Local"/>
    <n v="8189"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m/>
    <m/>
    <m/>
    <m/>
    <m/>
    <m/>
    <m/>
    <m/>
    <m/>
    <s v="PO BOX 63"/>
    <s v="USK"/>
    <m/>
    <n v="991800063"/>
    <m/>
    <n v="11346.57"/>
    <n v="0"/>
    <n v="11399.16"/>
    <n v="0"/>
    <n v="0"/>
    <n v="0"/>
    <m/>
    <m/>
    <s v="https://web.pdc.wa.gov/rptimg/default.aspx?filerid_election_year=HUNTD%20%20180%3A%7C%3A2014"/>
    <n v="9176"/>
    <n v="800"/>
    <n v="7989"/>
    <n v="7900"/>
    <m/>
    <s v="DOLLY HUNT"/>
    <s v="candidate"/>
    <m/>
    <n v="44149.137881944444"/>
  </r>
  <r>
    <s v="ca-2014-7985"/>
    <s v="HUNTH  169"/>
    <s v="CA"/>
    <n v="41815"/>
    <m/>
    <m/>
    <m/>
    <m/>
    <n v="41815"/>
    <x v="9"/>
    <s v="Candidate registered"/>
    <s v="Heidi K. Hunt"/>
    <m/>
    <s v="602 W BROADWAY AVE"/>
    <s v="RITZVILLE"/>
    <s v="ADAMS"/>
    <m/>
    <n v="99169"/>
    <m/>
    <s v="heidihunt85@yahoo.com"/>
    <m/>
    <s v="COUNTY AUDITOR"/>
    <n v="20"/>
    <s v="ADAMS CO"/>
    <n v="3002"/>
    <s v="ADAMS"/>
    <s v="Local"/>
    <n v="6274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602 W BROADWAY AVE"/>
    <s v="RITZVILLE"/>
    <m/>
    <n v="99169"/>
    <m/>
    <m/>
    <m/>
    <m/>
    <m/>
    <m/>
    <m/>
    <m/>
    <m/>
    <s v="https://web.pdc.wa.gov/rptimg/default.aspx?filerid_election_year=HUNTH%20%20169%3A%7C%3A2014"/>
    <n v="9195"/>
    <n v="664"/>
    <n v="7985"/>
    <m/>
    <m/>
    <s v="HEIDI HUNT"/>
    <s v="candidate"/>
    <m/>
    <n v="43598.010578703703"/>
  </r>
  <r>
    <s v="ca-2014-7984"/>
    <s v="HUNTJ  169"/>
    <s v="CA"/>
    <n v="41815"/>
    <m/>
    <m/>
    <m/>
    <m/>
    <n v="41815"/>
    <x v="9"/>
    <s v="Candidate registered"/>
    <s v="HUNT JOHN W"/>
    <m/>
    <s v="602 WEST BROADWAY"/>
    <s v="RITZVILLE"/>
    <s v="ADAMS"/>
    <m/>
    <n v="99169"/>
    <m/>
    <s v="mm700@centurytel.net"/>
    <m/>
    <s v="COUNTY SHERIFF"/>
    <n v="27"/>
    <s v="ADAMS CO"/>
    <n v="3002"/>
    <s v="ADAMS"/>
    <s v="Local"/>
    <n v="6274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602 WEST BROADWAY"/>
    <s v="RITZVILLE"/>
    <m/>
    <n v="99169"/>
    <m/>
    <m/>
    <m/>
    <m/>
    <m/>
    <m/>
    <m/>
    <m/>
    <m/>
    <s v="https://web.pdc.wa.gov/rptimg/default.aspx?filerid_election_year=HUNTJ%20%20169%3A%7C%3A2014"/>
    <n v="9180"/>
    <n v="6356"/>
    <n v="7984"/>
    <m/>
    <m/>
    <s v="JOHN HUNT"/>
    <s v="candidate"/>
    <m/>
    <n v="43598.010578703703"/>
  </r>
  <r>
    <s v="ca-2014-7972"/>
    <s v="JOHNN  948"/>
    <s v="CA"/>
    <n v="41317"/>
    <m/>
    <m/>
    <m/>
    <s v="Electronic"/>
    <n v="41317"/>
    <x v="9"/>
    <s v="Candidate registered"/>
    <s v="JOHNSON NORMAN M"/>
    <m/>
    <s v="55 W WASHINGTON AVE #83"/>
    <s v="YAKIMA"/>
    <s v="YAKIMA"/>
    <m/>
    <n v="98903"/>
    <s v="NORM@NORMJOHNSON.ORG"/>
    <s v="norm@normjohnson.org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41947"/>
    <m/>
    <b v="1"/>
    <m/>
    <m/>
    <s v="Unopposed in primary"/>
    <s v="Won in general"/>
    <s v="Incumbent"/>
    <m/>
    <m/>
    <m/>
    <m/>
    <m/>
    <m/>
    <m/>
    <m/>
    <s v="55 W WASHINGTON AVE #83"/>
    <s v="YAKIMA"/>
    <m/>
    <n v="98903"/>
    <m/>
    <n v="73895"/>
    <n v="1367.97"/>
    <n v="74089.679999999993"/>
    <n v="0"/>
    <n v="0"/>
    <n v="0"/>
    <m/>
    <m/>
    <s v="https://web.pdc.wa.gov/rptimg/default.aspx?filerid_election_year=JOHNN%20%20948%3A%7C%3A2014"/>
    <n v="9724"/>
    <n v="1758"/>
    <n v="7972"/>
    <n v="7938"/>
    <n v="14"/>
    <s v="EMILY MEDEIROS"/>
    <s v="candidate"/>
    <m/>
    <n v="44149.139641203707"/>
  </r>
  <r>
    <s v="ca-2014-7965"/>
    <s v="KEANS  354"/>
    <s v="CA"/>
    <n v="41750"/>
    <m/>
    <m/>
    <m/>
    <s v="Electronic"/>
    <n v="41750"/>
    <x v="9"/>
    <s v="Candidate registered"/>
    <s v="KEANE STEVEN N"/>
    <m/>
    <s v="1327 JUBILEE ST"/>
    <s v="RICHLAND"/>
    <s v="BENTON"/>
    <m/>
    <n v="99354"/>
    <s v="STEVEN.KEANE1980@YAHOO.COM"/>
    <s v="steven.keane1980@yahoo.com"/>
    <m/>
    <s v="COUNTY SHERIFF"/>
    <n v="27"/>
    <s v="BENTON CO"/>
    <n v="4725"/>
    <s v="BENTON"/>
    <s v="Local"/>
    <n v="97652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1327 JUBILEE ST"/>
    <s v="RICHLAND"/>
    <m/>
    <n v="99354"/>
    <m/>
    <n v="0"/>
    <n v="1588.84"/>
    <n v="1588.84"/>
    <n v="0"/>
    <n v="0"/>
    <n v="0"/>
    <m/>
    <m/>
    <s v="https://web.pdc.wa.gov/rptimg/default.aspx?filerid_election_year=KEANS%20%20354%3A%7C%3A2014"/>
    <n v="10120"/>
    <n v="6344"/>
    <n v="7965"/>
    <n v="7947"/>
    <m/>
    <s v="ROBIN R GOULD"/>
    <s v="candidate"/>
    <m/>
    <n v="44149.140115740738"/>
  </r>
  <r>
    <s v="ca-2014-7750"/>
    <s v="TOWET  206"/>
    <s v="CA"/>
    <n v="41569"/>
    <m/>
    <m/>
    <m/>
    <m/>
    <n v="41569"/>
    <x v="9"/>
    <s v="Candidate discontinued campaign"/>
    <s v="TOWEY THOMAS E"/>
    <m/>
    <s v="4821 S BATES RD"/>
    <s v="SPOKANE VALLEY"/>
    <s v="SPOKANE"/>
    <m/>
    <n v="992069472"/>
    <s v="EDWARD@CET.COM"/>
    <s v="edward@cet.com"/>
    <m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41947"/>
    <m/>
    <b v="1"/>
    <m/>
    <m/>
    <m/>
    <m/>
    <s v="Challenger"/>
    <m/>
    <m/>
    <m/>
    <m/>
    <m/>
    <m/>
    <m/>
    <m/>
    <s v="4821 S BATES RD"/>
    <s v="SPOKANE VALLEY"/>
    <m/>
    <n v="992069472"/>
    <m/>
    <m/>
    <m/>
    <m/>
    <m/>
    <m/>
    <m/>
    <m/>
    <m/>
    <s v="https://web.pdc.wa.gov/rptimg/default.aspx?filerid_election_year=TOWET%20%20206%3A%7C%3A2014"/>
    <n v="19694"/>
    <n v="5052"/>
    <n v="7750"/>
    <m/>
    <n v="4"/>
    <s v="KAREN TOWEY"/>
    <s v="candidate"/>
    <m/>
    <n v="43598.009155092594"/>
  </r>
  <r>
    <s v="ca-2014-7739"/>
    <s v="VANGC  953"/>
    <s v="CA"/>
    <n v="41877"/>
    <m/>
    <m/>
    <m/>
    <s v="Electronic"/>
    <n v="41877"/>
    <x v="9"/>
    <s v="Candidate registered"/>
    <s v="VANGSTAD CURTIS E"/>
    <m/>
    <s v="1981 HIGHLAND DR"/>
    <s v="ZILLAH"/>
    <s v="YAKIMA"/>
    <m/>
    <n v="98953"/>
    <s v="CURTVANG@EMBARQMAIL.COM"/>
    <s v="curtvang@embarqmail.com"/>
    <m/>
    <s v="COUNTY COMMISSIONER"/>
    <n v="23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m/>
    <b v="1"/>
    <m/>
    <m/>
    <s v="Not in primary"/>
    <s v="Lost in general"/>
    <m/>
    <m/>
    <m/>
    <m/>
    <m/>
    <m/>
    <m/>
    <m/>
    <m/>
    <s v="1981 HIGHLAND DR"/>
    <s v="ZILLAH"/>
    <m/>
    <n v="98953"/>
    <m/>
    <n v="13344.04"/>
    <n v="0"/>
    <n v="13344.04"/>
    <n v="0"/>
    <n v="0"/>
    <n v="0"/>
    <m/>
    <m/>
    <s v="https://web.pdc.wa.gov/rptimg/default.aspx?filerid_election_year=VANGC%20%20953%3A%7C%3A2014"/>
    <n v="20100"/>
    <n v="6233"/>
    <n v="7739"/>
    <n v="8459"/>
    <m/>
    <s v="PATRICK RAWN"/>
    <s v="candidate"/>
    <m/>
    <n v="44149.157361111109"/>
  </r>
  <r>
    <s v="ca-2014-8192"/>
    <s v="AKINR  604"/>
    <s v="CA"/>
    <n v="41728"/>
    <m/>
    <m/>
    <m/>
    <s v="Paper"/>
    <n v="41728"/>
    <x v="9"/>
    <s v="Candidate discontinued campaign"/>
    <s v="AKIN RALPH N"/>
    <m/>
    <s v="PO BOX 939"/>
    <s v="BATTLE GROUND"/>
    <s v="CLARK"/>
    <m/>
    <n v="986040939"/>
    <s v="RALPH@LETSELECTRALPH.COM"/>
    <s v="ranakin@msn.com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1947"/>
    <m/>
    <b v="1"/>
    <m/>
    <m/>
    <m/>
    <m/>
    <s v="Challenger"/>
    <m/>
    <m/>
    <m/>
    <m/>
    <m/>
    <m/>
    <m/>
    <m/>
    <s v="PO BOX 939"/>
    <s v="BATTLE GROUND"/>
    <m/>
    <n v="986040939"/>
    <m/>
    <n v="0"/>
    <n v="0"/>
    <n v="0"/>
    <n v="0"/>
    <n v="0"/>
    <n v="0"/>
    <m/>
    <m/>
    <s v="https://web.pdc.wa.gov/rptimg/default.aspx?filerid_election_year=AKINR%20%20604%3A%7C%3A2014"/>
    <n v="245"/>
    <n v="6461"/>
    <n v="8192"/>
    <n v="7494"/>
    <n v="18"/>
    <s v="MIKE CUNNINGHAM"/>
    <s v="candidate"/>
    <m/>
    <n v="44149.123310185183"/>
  </r>
  <r>
    <s v="ca-2014-8186"/>
    <s v="ANDER  610"/>
    <s v="CA"/>
    <n v="41809"/>
    <m/>
    <m/>
    <m/>
    <m/>
    <n v="41809"/>
    <x v="9"/>
    <s v="Candidate registered"/>
    <s v="ANDERSON ROBERT R"/>
    <m/>
    <s v="PO BOX 958"/>
    <s v="CARSON"/>
    <s v="SKAMANIA"/>
    <m/>
    <n v="98610"/>
    <s v="BOB@WINDERMERE.COM"/>
    <s v="banderson@co.skamania.wa.us"/>
    <m/>
    <s v="COUNTY COMMISSIONER"/>
    <n v="23"/>
    <s v="SKAMANIA CO"/>
    <n v="4093"/>
    <s v="SKAMANIA"/>
    <s v="Local"/>
    <n v="6951"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m/>
    <m/>
    <m/>
    <m/>
    <m/>
    <m/>
    <m/>
    <m/>
    <m/>
    <s v="PO BOX 958"/>
    <s v="CARSON"/>
    <m/>
    <n v="98610"/>
    <m/>
    <m/>
    <m/>
    <m/>
    <m/>
    <m/>
    <m/>
    <m/>
    <m/>
    <s v="https://web.pdc.wa.gov/rptimg/default.aspx?filerid_election_year=ANDER%20%20610%3A%7C%3A2014"/>
    <n v="570"/>
    <n v="6458"/>
    <n v="8186"/>
    <m/>
    <m/>
    <s v="ROBERT ANDERSON"/>
    <s v="candidate"/>
    <m/>
    <n v="43598.011840277781"/>
  </r>
  <r>
    <s v="ca-2014-8173"/>
    <s v="BAUMM  228"/>
    <s v="CA"/>
    <n v="40553"/>
    <m/>
    <m/>
    <m/>
    <s v="Electronic"/>
    <n v="40553"/>
    <x v="9"/>
    <s v="Candidate registered"/>
    <s v="MICHAEL JAMES BAUMGARTNER "/>
    <m/>
    <s v="PO BOX 171"/>
    <s v="SPOKANE"/>
    <s v="SPOKANE"/>
    <m/>
    <n v="99210"/>
    <s v="MICHAEL@VOTEBAUMGARTNER.COM"/>
    <s v="mbaum13@hotmail.com"/>
    <m/>
    <s v="STATE SENATOR"/>
    <n v="12"/>
    <s v="LEG DISTRICT 06 - SENATE"/>
    <n v="4735"/>
    <s v="SPOKANE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s v="Incumbent"/>
    <m/>
    <m/>
    <m/>
    <m/>
    <m/>
    <m/>
    <m/>
    <m/>
    <s v="PO BOX 171"/>
    <s v="SPOKANE"/>
    <m/>
    <n v="99210"/>
    <m/>
    <n v="500620.78"/>
    <n v="12187.38"/>
    <n v="498726.41"/>
    <n v="0"/>
    <n v="0"/>
    <n v="0"/>
    <n v="6.2"/>
    <n v="0"/>
    <s v="https://web.pdc.wa.gov/rptimg/default.aspx?filerid_election_year=BAUMM%20%20228%3A%7C%3A2014"/>
    <n v="1134"/>
    <n v="25683"/>
    <n v="8173"/>
    <n v="7532"/>
    <n v="6"/>
    <s v="ELEANOR BAUMGARTNER"/>
    <s v="candidate"/>
    <m/>
    <n v="44149.124421296299"/>
  </r>
  <r>
    <s v="ca-2014-8162"/>
    <s v="BHAGH  570"/>
    <s v="CA"/>
    <n v="41795"/>
    <m/>
    <m/>
    <m/>
    <s v="Electronic"/>
    <n v="41795"/>
    <x v="9"/>
    <s v="Candidate registered"/>
    <s v="Harry O. Bhagwandin"/>
    <m/>
    <s v="PO BOX 111"/>
    <s v="ONALASKA"/>
    <s v="LEWIS"/>
    <m/>
    <n v="98570"/>
    <m/>
    <s v="omroa1@gmail.com"/>
    <m/>
    <s v="COUNTY COMMISSIONER"/>
    <n v="23"/>
    <s v="LEWIS CO"/>
    <n v="3626"/>
    <s v="LEWIS"/>
    <s v="Local"/>
    <n v="44288"/>
    <s v="C"/>
    <s v="Registration and financial affairs"/>
    <s v="Candidate"/>
    <s v="Candidate"/>
    <m/>
    <m/>
    <m/>
    <s v="R"/>
    <x v="1"/>
    <n v="41947"/>
    <m/>
    <b v="1"/>
    <m/>
    <m/>
    <s v="Lost in primary"/>
    <m/>
    <m/>
    <m/>
    <m/>
    <m/>
    <m/>
    <m/>
    <m/>
    <m/>
    <m/>
    <s v="PO BOX 111"/>
    <s v="ONALASKA"/>
    <m/>
    <n v="98570"/>
    <m/>
    <n v="4790"/>
    <n v="0"/>
    <n v="3841.62"/>
    <n v="0"/>
    <n v="0"/>
    <n v="0"/>
    <m/>
    <m/>
    <s v="https://web.pdc.wa.gov/rptimg/default.aspx?filerid_election_year=BHAGH%20%20570%3A%7C%3A2014"/>
    <n v="1440"/>
    <n v="1807"/>
    <n v="8162"/>
    <n v="7548"/>
    <m/>
    <s v="HARRY BHAGWANDIN"/>
    <s v="candidate"/>
    <m/>
    <n v="44149.125162037039"/>
  </r>
  <r>
    <s v="ca-2014-8156"/>
    <s v="BOSWA  909"/>
    <s v="CA"/>
    <n v="41771"/>
    <m/>
    <m/>
    <m/>
    <s v="Paper"/>
    <n v="41771"/>
    <x v="9"/>
    <s v="Candidate registered"/>
    <s v="BOSWORTH ANTHONY P"/>
    <m/>
    <s v="PO BOX 10533"/>
    <s v="YAKIMA"/>
    <s v="YAKIMA"/>
    <m/>
    <n v="98909"/>
    <s v="ANTHONYBOSWORTHFORSHERIFF@GMAIL.COM"/>
    <s v="ANTHONYBOSWORTHFORSHERIFF@GMAIL.COM"/>
    <m/>
    <s v="COUNTY SHERIFF"/>
    <n v="27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m/>
    <b v="1"/>
    <m/>
    <m/>
    <s v="Lost in primary"/>
    <m/>
    <m/>
    <m/>
    <m/>
    <m/>
    <m/>
    <m/>
    <m/>
    <m/>
    <m/>
    <s v="PO BOX 10533"/>
    <s v="YAKIMA"/>
    <m/>
    <n v="98909"/>
    <m/>
    <n v="0"/>
    <n v="0"/>
    <n v="0"/>
    <n v="0"/>
    <n v="0"/>
    <n v="0"/>
    <m/>
    <m/>
    <s v="https://web.pdc.wa.gov/rptimg/default.aspx?filerid_election_year=BOSWA%20%20909%3A%7C%3A2014"/>
    <n v="1609"/>
    <n v="6443"/>
    <n v="8156"/>
    <n v="7560"/>
    <m/>
    <s v="JACOB ANDERSON"/>
    <s v="candidate"/>
    <m/>
    <n v="44149.125590277778"/>
  </r>
  <r>
    <s v="ca-2014-8131"/>
    <s v="CARUE  631"/>
    <s v="CA"/>
    <n v="41787"/>
    <m/>
    <m/>
    <m/>
    <m/>
    <n v="41787"/>
    <x v="9"/>
    <s v="Candidate registered"/>
    <s v="CARUTHERS EMIL D"/>
    <m/>
    <s v="1142 MISSION RIDGE WAY"/>
    <s v="KETTLE FALLS"/>
    <s v="STEVENS"/>
    <m/>
    <n v="991418835"/>
    <m/>
    <s v="coachemil@gmail.com"/>
    <m/>
    <s v="COUNTY ASSESSOR"/>
    <n v="21"/>
    <s v="STEVENS CO"/>
    <n v="4186"/>
    <s v="STEVENS"/>
    <s v="Local"/>
    <n v="28509"/>
    <s v="C"/>
    <s v="Registration and financial affairs"/>
    <s v="Candidate"/>
    <s v="Candidate"/>
    <m/>
    <m/>
    <m/>
    <s v="R"/>
    <x v="1"/>
    <n v="41947"/>
    <m/>
    <b v="1"/>
    <m/>
    <m/>
    <s v="Lost in primary"/>
    <m/>
    <m/>
    <m/>
    <m/>
    <m/>
    <m/>
    <m/>
    <m/>
    <m/>
    <m/>
    <s v="1142 MISSION RIDGE WAY"/>
    <s v="KETTLE FALLS"/>
    <m/>
    <n v="991418835"/>
    <m/>
    <m/>
    <m/>
    <m/>
    <m/>
    <m/>
    <m/>
    <m/>
    <m/>
    <s v="https://web.pdc.wa.gov/rptimg/default.aspx?filerid_election_year=CARUE%20%20631%3A%7C%3A2014"/>
    <n v="2705"/>
    <n v="6431"/>
    <n v="8131"/>
    <m/>
    <m/>
    <s v="EMIL CARUTHERS"/>
    <s v="candidate"/>
    <m/>
    <n v="43598.011516203704"/>
  </r>
  <r>
    <s v="ca-2014-8110"/>
    <s v="COLAL  607"/>
    <s v="CA"/>
    <n v="41766"/>
    <m/>
    <m/>
    <m/>
    <s v="Electronic"/>
    <n v="41766"/>
    <x v="9"/>
    <s v="Candidate registered"/>
    <s v="COLAS LAUREN D"/>
    <m/>
    <s v="1318 E 1ST AVE"/>
    <s v="CAMAS"/>
    <s v="CLARK"/>
    <m/>
    <n v="98607"/>
    <m/>
    <s v="lauren@votelaurencolas.com"/>
    <m/>
    <s v="COUNTY TREASURER"/>
    <n v="28"/>
    <s v="CLARK CO"/>
    <n v="3147"/>
    <s v="CLARK"/>
    <s v="Local"/>
    <n v="246872"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m/>
    <m/>
    <m/>
    <m/>
    <m/>
    <m/>
    <m/>
    <m/>
    <m/>
    <s v="1318 E 1ST AVE"/>
    <s v="CAMAS"/>
    <m/>
    <n v="98607"/>
    <m/>
    <n v="28883.61"/>
    <n v="0"/>
    <n v="22497.14"/>
    <n v="1000"/>
    <n v="0"/>
    <n v="0"/>
    <m/>
    <m/>
    <s v="https://web.pdc.wa.gov/rptimg/default.aspx?filerid_election_year=COLAL%20%20607%3A%7C%3A2014"/>
    <n v="3899"/>
    <n v="6421"/>
    <n v="8110"/>
    <n v="7680"/>
    <m/>
    <s v="DONNA BUCHOLZ"/>
    <s v="candidate"/>
    <m/>
    <n v="44149.129756944443"/>
  </r>
  <r>
    <s v="ca-2014-8099"/>
    <s v="DAHLC  022"/>
    <s v="CA"/>
    <n v="41486"/>
    <m/>
    <m/>
    <m/>
    <s v="Electronic"/>
    <n v="41486"/>
    <x v="9"/>
    <s v="Candidate discontinued campaign"/>
    <s v="DAHLQUIST CATHERINE C"/>
    <m/>
    <s v="1348 FLORENCE ST"/>
    <s v="ENUMCLAW"/>
    <s v="KING"/>
    <m/>
    <n v="98022"/>
    <s v="CATHYDAHLQUIST@COMCAST.NET"/>
    <s v="cathydahlquist@comcast.net"/>
    <m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41947"/>
    <m/>
    <b v="1"/>
    <m/>
    <m/>
    <m/>
    <m/>
    <s v="Incumbent"/>
    <m/>
    <m/>
    <m/>
    <m/>
    <m/>
    <m/>
    <m/>
    <m/>
    <s v="1348 FLORENCE ST"/>
    <s v="ENUMCLAW"/>
    <m/>
    <n v="98022"/>
    <m/>
    <n v="38669.760000000002"/>
    <n v="12537.91"/>
    <n v="50707.67"/>
    <n v="0"/>
    <n v="0"/>
    <n v="0"/>
    <m/>
    <m/>
    <s v="https://web.pdc.wa.gov/rptimg/default.aspx?filerid_election_year=DAHLC%20%20022%3A%7C%3A2014"/>
    <n v="4652"/>
    <n v="26382"/>
    <n v="8099"/>
    <n v="7706"/>
    <n v="31"/>
    <s v="KATHLEEN MICHAEL"/>
    <s v="candidate"/>
    <m/>
    <n v="44149.130555555559"/>
  </r>
  <r>
    <s v="ca-2014-8098"/>
    <s v="DANSB  166"/>
    <s v="CA"/>
    <n v="41710"/>
    <m/>
    <m/>
    <m/>
    <s v="Electronic"/>
    <n v="41710"/>
    <x v="9"/>
    <s v="Candidate registered"/>
    <s v="Brian Dansel"/>
    <m/>
    <s v="PO BOX 240"/>
    <s v="REPUBLIC"/>
    <s v="OKANOGAN"/>
    <m/>
    <n v="99166"/>
    <s v="DANSELFORSENATE@GMAIL.COM"/>
    <s v="brianrdansel@hotmail.com"/>
    <m/>
    <s v="STATE SENATOR"/>
    <n v="12"/>
    <s v="LEG DISTRICT 07 - SENATE"/>
    <n v="4736"/>
    <s v="OKANOGAN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s v="Incumbent"/>
    <m/>
    <m/>
    <m/>
    <m/>
    <m/>
    <m/>
    <m/>
    <m/>
    <s v="PO BOX 240"/>
    <s v="REPUBLIC"/>
    <m/>
    <n v="99166"/>
    <m/>
    <n v="90851.54"/>
    <n v="0"/>
    <n v="90837.16"/>
    <n v="0"/>
    <n v="0"/>
    <n v="0"/>
    <m/>
    <m/>
    <s v="https://web.pdc.wa.gov/rptimg/default.aspx?filerid_election_year=DANSB%20%20166%3A%7C%3A2014"/>
    <n v="4681"/>
    <n v="1847"/>
    <n v="8098"/>
    <n v="7711"/>
    <n v="7"/>
    <s v="TYRUS RICKARD"/>
    <s v="candidate"/>
    <m/>
    <n v="44149.130729166667"/>
  </r>
  <r>
    <s v="ca-2014-8096"/>
    <s v="DALTT  336"/>
    <s v="CA"/>
    <n v="41728"/>
    <m/>
    <m/>
    <m/>
    <s v="Electronic"/>
    <n v="41728"/>
    <x v="9"/>
    <s v="Candidate registered"/>
    <s v="DALTON TIMOTHY E"/>
    <m/>
    <s v="5811 W VICTORIA AVE"/>
    <s v="KENNEWICK"/>
    <s v="BENTON"/>
    <m/>
    <n v="993361317"/>
    <s v="DALTON697@MSN.COM"/>
    <s v="dalton697@msn.com"/>
    <m/>
    <s v="COUNTY COMMISSIONER"/>
    <n v="23"/>
    <s v="BENTON CO"/>
    <n v="4725"/>
    <s v="BENTON"/>
    <s v="Local"/>
    <n v="97652"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m/>
    <m/>
    <m/>
    <m/>
    <m/>
    <m/>
    <m/>
    <m/>
    <m/>
    <s v="5811 W VICTORIA AVE"/>
    <s v="KENNEWICK"/>
    <m/>
    <n v="993361317"/>
    <m/>
    <n v="5100"/>
    <n v="0"/>
    <n v="7202.37"/>
    <n v="1867.7"/>
    <n v="0"/>
    <n v="0"/>
    <m/>
    <m/>
    <s v="https://web.pdc.wa.gov/rptimg/default.aspx?filerid_election_year=DALTT%20%20336%3A%7C%3A2014"/>
    <n v="4664"/>
    <n v="6414"/>
    <n v="8096"/>
    <n v="7708"/>
    <m/>
    <s v="KIMBERLEE DALTON"/>
    <s v="candidate"/>
    <m/>
    <n v="44149.130636574075"/>
  </r>
  <r>
    <s v="ca-2014-8092"/>
    <s v="DELVJ  352"/>
    <s v="CA"/>
    <n v="40526"/>
    <m/>
    <m/>
    <m/>
    <s v="Electronic"/>
    <n v="40526"/>
    <x v="9"/>
    <s v="Candidate discontinued campaign"/>
    <s v="DELVIN JEROME L II"/>
    <m/>
    <s v="7620 W 21ST AVE"/>
    <s v="KENNEWICK"/>
    <s v="BENTON"/>
    <m/>
    <n v="99338"/>
    <s v="LCHILDERS2B@CHARTER.NET"/>
    <s v="lchilders2b@charter.net"/>
    <m/>
    <s v="STATE SENATOR"/>
    <n v="12"/>
    <s v="LEG DISTRICT 08 - SENATE"/>
    <n v="4737"/>
    <s v="BENTON"/>
    <s v="Legislative"/>
    <m/>
    <s v="C"/>
    <s v="Registration and financial affairs"/>
    <s v="Candidate"/>
    <s v="Candidate"/>
    <m/>
    <m/>
    <m/>
    <s v="R"/>
    <x v="1"/>
    <n v="41947"/>
    <m/>
    <b v="1"/>
    <m/>
    <m/>
    <m/>
    <m/>
    <s v="Challenger"/>
    <m/>
    <m/>
    <m/>
    <m/>
    <m/>
    <m/>
    <m/>
    <m/>
    <s v="7620 W 21ST AVE"/>
    <s v="KENNEWICK"/>
    <m/>
    <n v="99338"/>
    <m/>
    <n v="7225"/>
    <n v="5000"/>
    <n v="12225"/>
    <n v="0"/>
    <n v="0"/>
    <n v="0"/>
    <m/>
    <m/>
    <s v="https://web.pdc.wa.gov/rptimg/default.aspx?filerid_election_year=DELVJ%20%20352%3A%7C%3A2014"/>
    <n v="4824"/>
    <n v="30376"/>
    <n v="8092"/>
    <n v="7719"/>
    <n v="8"/>
    <s v="ELLA CHILDERS"/>
    <s v="candidate"/>
    <m/>
    <n v="44149.130960648145"/>
  </r>
  <r>
    <s v="ca-2014-8091"/>
    <s v="DELVJO 352"/>
    <s v="CA"/>
    <n v="41651"/>
    <m/>
    <m/>
    <m/>
    <s v="Paper"/>
    <n v="41651"/>
    <x v="9"/>
    <s v="Candidate registered"/>
    <s v="Josephine Delvin"/>
    <m/>
    <s v="PO BOX 303"/>
    <s v="RICHLAND"/>
    <s v="BENTON"/>
    <m/>
    <n v="99352"/>
    <s v="JOSIE@OWT.COM"/>
    <s v="josie@owt.com"/>
    <m/>
    <s v="COUNTY CLERK"/>
    <n v="22"/>
    <s v="BENTON CO"/>
    <n v="4725"/>
    <s v="BENTON"/>
    <s v="Local"/>
    <n v="97652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PO BOX 303"/>
    <s v="RICHLAND"/>
    <m/>
    <n v="99352"/>
    <m/>
    <n v="0"/>
    <n v="0"/>
    <n v="0"/>
    <n v="0"/>
    <n v="0"/>
    <n v="0"/>
    <m/>
    <m/>
    <s v="https://web.pdc.wa.gov/rptimg/default.aspx?filerid_election_year=DELVJO%20352%3A%7C%3A2014"/>
    <n v="4843"/>
    <n v="1040"/>
    <n v="8091"/>
    <n v="7720"/>
    <m/>
    <s v="JOSIE DELVIN"/>
    <s v="candidate"/>
    <m/>
    <n v="44149.130983796298"/>
  </r>
  <r>
    <s v="ca-2014-8089"/>
    <s v="DESKR  407"/>
    <s v="CA"/>
    <n v="41787"/>
    <m/>
    <m/>
    <m/>
    <m/>
    <n v="41787"/>
    <x v="9"/>
    <s v="Candidate registered"/>
    <s v="DESKINS RODGER D"/>
    <m/>
    <s v="4917 N SCENIC VIEW LN"/>
    <s v="TACOMA"/>
    <s v="PIERCE"/>
    <m/>
    <n v="98407"/>
    <s v="ELECTDESKINS@GMAIL.COM"/>
    <s v="deskinsrodger@comcast.net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s v="Challenger"/>
    <m/>
    <m/>
    <m/>
    <m/>
    <m/>
    <m/>
    <m/>
    <m/>
    <s v="4917 N SCENIC VIEW LN"/>
    <s v="TACOMA"/>
    <m/>
    <n v="98407"/>
    <m/>
    <m/>
    <m/>
    <m/>
    <m/>
    <m/>
    <m/>
    <m/>
    <m/>
    <s v="https://web.pdc.wa.gov/rptimg/default.aspx?filerid_election_year=DESKR%20%20407%3A%7C%3A2014"/>
    <n v="4868"/>
    <n v="4495"/>
    <n v="8089"/>
    <m/>
    <n v="27"/>
    <s v="RODGER DESKINS"/>
    <s v="candidate"/>
    <m/>
    <n v="43598.01121527778"/>
  </r>
  <r>
    <s v="ca-2014-8083"/>
    <s v="DOMIJ  344"/>
    <s v="CA"/>
    <n v="41750"/>
    <m/>
    <m/>
    <m/>
    <m/>
    <n v="41750"/>
    <x v="9"/>
    <s v="Candidate registered"/>
    <s v="DOMINGUEZ JESSIE"/>
    <m/>
    <s v="645 E SCOOTNEY ST"/>
    <s v="OTHELLO"/>
    <s v="ADAMS"/>
    <m/>
    <n v="99344"/>
    <s v="JESSIE4COUNTYCOMMISSIONER@GMAIL.COM"/>
    <s v="weno100@gmail.com"/>
    <m/>
    <s v="COUNTY COMMISSIONER"/>
    <n v="23"/>
    <s v="ADAMS CO"/>
    <n v="3002"/>
    <s v="ADAMS"/>
    <s v="Local"/>
    <n v="6274"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m/>
    <m/>
    <m/>
    <m/>
    <m/>
    <m/>
    <m/>
    <m/>
    <m/>
    <s v="645 E SCOOTNEY ST"/>
    <s v="OTHELLO"/>
    <m/>
    <n v="99344"/>
    <m/>
    <m/>
    <m/>
    <m/>
    <m/>
    <m/>
    <m/>
    <m/>
    <m/>
    <s v="https://web.pdc.wa.gov/rptimg/default.aspx?filerid_election_year=DOMIJ%20%20344%3A%7C%3A2014"/>
    <n v="5033"/>
    <n v="6409"/>
    <n v="8083"/>
    <m/>
    <m/>
    <s v="JESSIE DOMINGUEZ"/>
    <s v="candidate"/>
    <m/>
    <n v="43598.011180555557"/>
  </r>
  <r>
    <s v="ca-2014-8081"/>
    <s v="DETRJ  855"/>
    <s v="CA"/>
    <n v="41793"/>
    <m/>
    <m/>
    <m/>
    <m/>
    <n v="41793"/>
    <x v="9"/>
    <s v="Candidate registered"/>
    <s v="Jim Detro"/>
    <m/>
    <s v="70 CRUMBACHER RD"/>
    <s v="TONASKET"/>
    <s v="OKANOGAN"/>
    <m/>
    <n v="98855"/>
    <s v="JIMDETRO@GMAIL.COM"/>
    <s v="jimdetro@gmail.com"/>
    <m/>
    <s v="COUNTY COMMISSIONER"/>
    <n v="23"/>
    <s v="OKANOGAN CO"/>
    <n v="3801"/>
    <s v="OKANOGAN"/>
    <s v="Local"/>
    <n v="21318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70 CRUMBACHER RD"/>
    <s v="TONASKET"/>
    <m/>
    <n v="98855"/>
    <m/>
    <m/>
    <m/>
    <m/>
    <m/>
    <m/>
    <m/>
    <m/>
    <m/>
    <s v="https://web.pdc.wa.gov/rptimg/default.aspx?filerid_election_year=DETRJ%20%20855%3A%7C%3A2014"/>
    <n v="5036"/>
    <n v="791"/>
    <n v="8081"/>
    <m/>
    <m/>
    <s v="DORTHY H SHELTON"/>
    <s v="candidate"/>
    <m/>
    <n v="43598.01116898148"/>
  </r>
  <r>
    <s v="ca-2014-8078"/>
    <s v="EASTM  109"/>
    <s v="CA"/>
    <n v="41756"/>
    <m/>
    <m/>
    <m/>
    <m/>
    <n v="41756"/>
    <x v="9"/>
    <s v="Candidate registered"/>
    <s v="EASTABROOKS MARK W"/>
    <m/>
    <s v="308 S HUNT ST"/>
    <s v="CHEWELAH"/>
    <s v="STEVENS"/>
    <m/>
    <n v="991099053"/>
    <m/>
    <m/>
    <m/>
    <s v="COUNTY ASSESSOR"/>
    <n v="21"/>
    <s v="STEVENS CO"/>
    <n v="4186"/>
    <s v="STEVENS"/>
    <s v="Local"/>
    <n v="28509"/>
    <s v="C"/>
    <s v="Registration and financial affairs"/>
    <s v="Candidate"/>
    <s v="Candidate"/>
    <m/>
    <m/>
    <m/>
    <s v="R"/>
    <x v="1"/>
    <n v="41947"/>
    <m/>
    <b v="1"/>
    <m/>
    <m/>
    <s v="Lost in primary"/>
    <m/>
    <m/>
    <m/>
    <m/>
    <m/>
    <m/>
    <m/>
    <m/>
    <m/>
    <m/>
    <s v="308 S HUNT ST"/>
    <s v="CHEWELAH"/>
    <m/>
    <n v="991099053"/>
    <m/>
    <m/>
    <m/>
    <m/>
    <m/>
    <m/>
    <m/>
    <m/>
    <m/>
    <s v="https://web.pdc.wa.gov/rptimg/default.aspx?filerid_election_year=EASTM%20%20109%3A%7C%3A2014"/>
    <n v="5361"/>
    <n v="6407"/>
    <n v="8078"/>
    <m/>
    <m/>
    <s v="MARK EASTABROOKS"/>
    <s v="candidate"/>
    <m/>
    <n v="43598.011145833334"/>
  </r>
  <r>
    <s v="ca-2014-8071"/>
    <s v="ERICD  504"/>
    <s v="CA"/>
    <n v="41130"/>
    <m/>
    <m/>
    <m/>
    <s v="Electronic"/>
    <n v="41130"/>
    <x v="9"/>
    <s v="Candidate registered"/>
    <s v="Douglas Ericksen"/>
    <m/>
    <s v="PO BOX 748"/>
    <s v="FERNDALE"/>
    <s v="WHATCOM"/>
    <m/>
    <n v="98248"/>
    <s v="DOUG@DOUGERICKSEN.COM"/>
    <s v="doug@dougericksen.com"/>
    <m/>
    <s v="STATE SENATOR"/>
    <n v="12"/>
    <s v="LEG DISTRICT 42 - SENATE"/>
    <n v="4771"/>
    <s v="WHATCOM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s v="Incumbent"/>
    <m/>
    <m/>
    <m/>
    <m/>
    <m/>
    <m/>
    <m/>
    <m/>
    <s v="PO BOX 748"/>
    <s v="FERNDALE"/>
    <m/>
    <n v="98248"/>
    <m/>
    <n v="520268.22"/>
    <n v="0"/>
    <n v="520218.22"/>
    <n v="0"/>
    <n v="0"/>
    <n v="0"/>
    <n v="104008.5"/>
    <n v="49880.69"/>
    <s v="https://web.pdc.wa.gov/rptimg/default.aspx?filerid_election_year=ERICD%20%20504%3A%7C%3A2014"/>
    <n v="5732"/>
    <n v="30301"/>
    <n v="8071"/>
    <n v="7765"/>
    <n v="42"/>
    <s v="KRISTI HARTING"/>
    <s v="candidate"/>
    <m/>
    <n v="44149.132233796299"/>
  </r>
  <r>
    <s v="ca-2014-8061"/>
    <s v="FISHL  117"/>
    <s v="CA"/>
    <n v="41778"/>
    <m/>
    <m/>
    <m/>
    <m/>
    <n v="41778"/>
    <x v="9"/>
    <s v="Candidate registered"/>
    <s v="FISHER LINDA M"/>
    <m/>
    <s v="36800 DEBORD RD N"/>
    <s v="CRESTON"/>
    <s v="LINCOLN"/>
    <m/>
    <n v="99117"/>
    <m/>
    <m/>
    <m/>
    <s v="COUNTY TREASURER"/>
    <n v="28"/>
    <s v="LINCOLN CO"/>
    <n v="3655"/>
    <s v="LINCOLN"/>
    <s v="Local"/>
    <n v="7129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36800 DEBORD RD N"/>
    <s v="CRESTON"/>
    <m/>
    <n v="99117"/>
    <m/>
    <m/>
    <m/>
    <m/>
    <m/>
    <m/>
    <m/>
    <m/>
    <m/>
    <s v="https://web.pdc.wa.gov/rptimg/default.aspx?filerid_election_year=FISHL%20%20117%3A%7C%3A2014"/>
    <n v="6213"/>
    <n v="6398"/>
    <n v="8061"/>
    <m/>
    <m/>
    <s v="JAY FISHER"/>
    <s v="candidate"/>
    <m/>
    <n v="43598.011041666665"/>
  </r>
  <r>
    <s v="ca-2014-8056"/>
    <s v="FLYCR  169"/>
    <s v="CA"/>
    <n v="41786"/>
    <m/>
    <m/>
    <m/>
    <m/>
    <n v="41786"/>
    <x v="9"/>
    <s v="Candidate registered"/>
    <s v="Randy J. Flyckt"/>
    <m/>
    <s v="102 E 4TH AVE"/>
    <s v="RITZVILLE"/>
    <s v="ADAMS"/>
    <m/>
    <n v="99169"/>
    <s v="RANDYFLYCKT@CENTURYTEL.NET"/>
    <s v="randyflyckt@centurytel.net"/>
    <m/>
    <s v="COUNTY PROSECUTOR"/>
    <n v="26"/>
    <s v="ADAMS CO"/>
    <n v="3002"/>
    <s v="ADAMS"/>
    <s v="Local"/>
    <n v="6274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102 E 4TH AVE"/>
    <s v="RITZVILLE"/>
    <m/>
    <n v="99169"/>
    <m/>
    <m/>
    <m/>
    <m/>
    <m/>
    <m/>
    <m/>
    <m/>
    <m/>
    <s v="https://web.pdc.wa.gov/rptimg/default.aspx?filerid_election_year=FLYCR%20%20169%3A%7C%3A2014"/>
    <n v="6404"/>
    <n v="665"/>
    <n v="8056"/>
    <m/>
    <m/>
    <s v="RANDY FLYCKT"/>
    <s v="candidate"/>
    <m/>
    <n v="43598.011006944442"/>
  </r>
  <r>
    <s v="ca-2014-8049"/>
    <s v="GALVD  166"/>
    <s v="CA"/>
    <n v="41788"/>
    <m/>
    <m/>
    <m/>
    <m/>
    <n v="41788"/>
    <x v="9"/>
    <s v="Candidate registered"/>
    <s v="Dianna L. Galvan"/>
    <m/>
    <s v="PO BOX 927"/>
    <s v="REPUBLIC"/>
    <s v="FERRY"/>
    <m/>
    <n v="991660927"/>
    <s v="DGALVAN89DG@GMAIL.COM"/>
    <s v="DGALVAN89DG@GMAIL.COM"/>
    <m/>
    <s v="COUNTY AUDITOR"/>
    <n v="20"/>
    <s v="FERRY CO"/>
    <n v="3290"/>
    <s v="FERRY"/>
    <s v="Local"/>
    <n v="4460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PO BOX 927"/>
    <s v="REPUBLIC"/>
    <m/>
    <n v="991660927"/>
    <m/>
    <m/>
    <m/>
    <m/>
    <m/>
    <m/>
    <m/>
    <m/>
    <m/>
    <s v="https://web.pdc.wa.gov/rptimg/default.aspx?filerid_election_year=GALVD%20%20166%3A%7C%3A2014"/>
    <n v="6804"/>
    <n v="712"/>
    <n v="8049"/>
    <m/>
    <m/>
    <s v="DIANNA GALVAN"/>
    <s v="candidate"/>
    <m/>
    <n v="43598.010960648149"/>
  </r>
  <r>
    <s v="ca-2014-8046"/>
    <s v="GJESH  802"/>
    <s v="CA"/>
    <n v="41747"/>
    <m/>
    <m/>
    <m/>
    <m/>
    <n v="41747"/>
    <x v="9"/>
    <s v="Candidate registered"/>
    <s v="GJESDAL HARVEY O"/>
    <m/>
    <s v="630 VALLEY MALL PKWY #486"/>
    <s v="EAST WENATCHEE"/>
    <s v="DOUGLAS"/>
    <m/>
    <n v="988024838"/>
    <s v="GJESDALH@GMAIL.COM"/>
    <s v="gjesdalh@gmail.com"/>
    <m/>
    <s v="COUNTY SHERIFF"/>
    <n v="27"/>
    <s v="DOUGLAS CO"/>
    <n v="3235"/>
    <s v="DOUGLAS"/>
    <s v="Local"/>
    <n v="18847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630 VALLEY MALL PKWY #486"/>
    <s v="EAST WENATCHEE"/>
    <m/>
    <n v="988024838"/>
    <m/>
    <m/>
    <m/>
    <m/>
    <m/>
    <m/>
    <m/>
    <m/>
    <m/>
    <s v="https://web.pdc.wa.gov/rptimg/default.aspx?filerid_election_year=GJESH%20%20802%3A%7C%3A2014"/>
    <n v="6985"/>
    <n v="6389"/>
    <n v="8046"/>
    <m/>
    <m/>
    <s v="AYLETTE NESS"/>
    <s v="candidate"/>
    <m/>
    <n v="43598.010949074072"/>
  </r>
  <r>
    <s v="ca-2014-8020"/>
    <s v="HAMMM  122"/>
    <s v="CA"/>
    <n v="41777"/>
    <m/>
    <m/>
    <m/>
    <m/>
    <n v="41777"/>
    <x v="9"/>
    <s v="Candidate registered"/>
    <s v="HAMMOND MARK F"/>
    <m/>
    <s v="26325 STERETT RD N"/>
    <s v="DAVENPORT"/>
    <s v="LINCOLN"/>
    <m/>
    <n v="99122"/>
    <m/>
    <m/>
    <m/>
    <s v="COUNTY ASSESSOR"/>
    <n v="21"/>
    <s v="LINCOLN CO"/>
    <n v="3655"/>
    <s v="LINCOLN"/>
    <s v="Local"/>
    <n v="7129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26325 STERETT RD N"/>
    <s v="DAVENPORT"/>
    <m/>
    <n v="99122"/>
    <m/>
    <m/>
    <m/>
    <m/>
    <m/>
    <m/>
    <m/>
    <m/>
    <m/>
    <s v="https://web.pdc.wa.gov/rptimg/default.aspx?filerid_election_year=HAMMM%20%20122%3A%7C%3A2014"/>
    <n v="7964"/>
    <n v="6375"/>
    <n v="8020"/>
    <m/>
    <m/>
    <s v="MARK HAMMOND"/>
    <s v="candidate"/>
    <m/>
    <n v="43598.010787037034"/>
  </r>
  <r>
    <s v="ca-2014-8019"/>
    <s v="HANSJ  935"/>
    <s v="CA"/>
    <n v="41814"/>
    <m/>
    <m/>
    <m/>
    <m/>
    <n v="41814"/>
    <x v="9"/>
    <s v="Candidate registered"/>
    <s v="HANSENS JOHN E"/>
    <m/>
    <s v="1143 TOMICH AVE"/>
    <s v="RICHLAND"/>
    <s v="BENTON"/>
    <m/>
    <n v="99352"/>
    <m/>
    <m/>
    <m/>
    <s v="COUNTY CORONER"/>
    <n v="24"/>
    <s v="BENTON CO"/>
    <n v="4725"/>
    <s v="BENTON"/>
    <s v="Local"/>
    <n v="97652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1143 TOMICH AVE"/>
    <s v="RICHLAND"/>
    <m/>
    <n v="99352"/>
    <m/>
    <m/>
    <m/>
    <m/>
    <m/>
    <m/>
    <m/>
    <m/>
    <m/>
    <s v="https://web.pdc.wa.gov/rptimg/default.aspx?filerid_election_year=HANSJ%20%20935%3A%7C%3A2014"/>
    <n v="7992"/>
    <n v="6374"/>
    <n v="8019"/>
    <m/>
    <m/>
    <s v="MIKE CLEMENTS"/>
    <s v="candidate"/>
    <m/>
    <n v="43598.010775462964"/>
  </r>
  <r>
    <s v="ca-2014-8014"/>
    <s v="HAWKJ  908"/>
    <s v="CA"/>
    <n v="41800"/>
    <m/>
    <m/>
    <m/>
    <m/>
    <n v="41800"/>
    <x v="9"/>
    <s v="Candidate registered"/>
    <s v="Jack B. Hawkins"/>
    <m/>
    <s v="13210 ORCHARD AVE"/>
    <s v="YAKIMA"/>
    <s v="YAKIMA"/>
    <m/>
    <n v="98908"/>
    <m/>
    <s v="jbhawkins32@yahoo.com"/>
    <m/>
    <s v="COUNTY CORONER"/>
    <n v="24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13210 ORCHARD AVE"/>
    <s v="YAKIMA"/>
    <m/>
    <n v="98908"/>
    <m/>
    <m/>
    <m/>
    <m/>
    <m/>
    <m/>
    <m/>
    <m/>
    <m/>
    <s v="https://web.pdc.wa.gov/rptimg/default.aspx?filerid_election_year=HAWKJ%20%20908%3A%7C%3A2014"/>
    <n v="8281"/>
    <n v="330"/>
    <n v="8014"/>
    <m/>
    <m/>
    <s v="JACK HAWKINS"/>
    <s v="candidate"/>
    <m/>
    <n v="43598.010752314818"/>
  </r>
  <r>
    <s v="ca-2014-7957"/>
    <s v="KILLM  301"/>
    <s v="CA"/>
    <n v="41742"/>
    <m/>
    <m/>
    <m/>
    <s v="Electronic"/>
    <n v="41742"/>
    <x v="9"/>
    <s v="Candidate registered"/>
    <s v="MICHAEL JOSEPH KILLIAN"/>
    <m/>
    <s v="1712 W OCTAVE ST"/>
    <s v="PASCO"/>
    <s v="FRANKLIN"/>
    <m/>
    <n v="99301"/>
    <s v="CLERKMANN@GMAIL.COM"/>
    <s v="clerkmann@gmail.com"/>
    <m/>
    <s v="COUNTY CLERK"/>
    <n v="22"/>
    <s v="FRANKLIN CO"/>
    <n v="3306"/>
    <s v="FRANKLIN"/>
    <s v="Local"/>
    <n v="30193"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m/>
    <m/>
    <m/>
    <m/>
    <m/>
    <m/>
    <m/>
    <m/>
    <m/>
    <s v="1712 W OCTAVE ST"/>
    <s v="PASCO"/>
    <m/>
    <n v="99301"/>
    <m/>
    <n v="4217.21"/>
    <n v="0"/>
    <n v="2463.37"/>
    <n v="0"/>
    <n v="0"/>
    <n v="0"/>
    <m/>
    <m/>
    <s v="https://web.pdc.wa.gov/rptimg/default.aspx?filerid_election_year=KILLM%20%20301%3A%7C%3A2014"/>
    <n v="10443"/>
    <n v="603"/>
    <n v="7957"/>
    <n v="7958"/>
    <m/>
    <s v="MICHAEL KILLIAN"/>
    <s v="candidate"/>
    <m/>
    <n v="44149.140590277777"/>
  </r>
  <r>
    <s v="ca-2014-7954"/>
    <s v="KLEIL  107"/>
    <s v="CA"/>
    <n v="41787"/>
    <m/>
    <m/>
    <m/>
    <m/>
    <n v="41787"/>
    <x v="9"/>
    <s v="Candidate registered"/>
    <s v="KLEIN LESLIE R"/>
    <m/>
    <s v="2808 NW 63RD ST"/>
    <s v="SEATTLE"/>
    <s v="KING"/>
    <m/>
    <n v="98107"/>
    <s v="ELECTLESLIE2014@EARTHLINK.NET"/>
    <s v="electleslie2014@earthlink.net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s v="Challenger"/>
    <m/>
    <m/>
    <m/>
    <m/>
    <m/>
    <m/>
    <m/>
    <m/>
    <s v="2808 NW 63RD ST"/>
    <s v="SEATTLE"/>
    <m/>
    <n v="98107"/>
    <m/>
    <m/>
    <m/>
    <m/>
    <m/>
    <m/>
    <m/>
    <m/>
    <m/>
    <s v="https://web.pdc.wa.gov/rptimg/default.aspx?filerid_election_year=KLEIL%20%20107%3A%7C%3A2014"/>
    <n v="10510"/>
    <n v="6338"/>
    <n v="7954"/>
    <m/>
    <n v="36"/>
    <s v="LESLIE KLEIN"/>
    <s v="candidate"/>
    <m/>
    <n v="43598.010393518518"/>
  </r>
  <r>
    <s v="ca-2014-7953"/>
    <s v="KLIPB  336"/>
    <s v="CA"/>
    <n v="41372"/>
    <m/>
    <m/>
    <m/>
    <s v="Electronic"/>
    <n v="41372"/>
    <x v="9"/>
    <s v="Candidate registered"/>
    <s v="Brad Klippert"/>
    <m/>
    <s v="7620 W 21ST AVE"/>
    <s v="KENNEWICK"/>
    <s v="BENTON"/>
    <m/>
    <n v="99338"/>
    <s v="LCHILDERS2B@CHARTER.NET"/>
    <s v="lchilders2b@charter.net"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s v="Incumbent"/>
    <m/>
    <m/>
    <m/>
    <m/>
    <m/>
    <m/>
    <m/>
    <m/>
    <s v="7620 W 21ST AVE"/>
    <s v="KENNEWICK"/>
    <m/>
    <n v="99338"/>
    <m/>
    <n v="22281.39"/>
    <n v="2793.85"/>
    <n v="15074.77"/>
    <n v="0"/>
    <n v="0"/>
    <n v="0"/>
    <m/>
    <m/>
    <s v="https://web.pdc.wa.gov/rptimg/default.aspx?filerid_election_year=KLIPB%20%20336%3A%7C%3A2014"/>
    <n v="10516"/>
    <n v="356"/>
    <n v="7953"/>
    <n v="7980"/>
    <n v="8"/>
    <s v="ELLA CHILDERS"/>
    <s v="candidate"/>
    <m/>
    <n v="44149.141493055555"/>
  </r>
  <r>
    <s v="ca-2014-7948"/>
    <s v="KNEZO  001"/>
    <s v="CA"/>
    <n v="41022"/>
    <m/>
    <m/>
    <m/>
    <s v="Electronic"/>
    <n v="41022"/>
    <x v="9"/>
    <s v="Candidate registered"/>
    <s v="Ozzie Dean Knezovich"/>
    <m/>
    <s v="PO BOX 1029"/>
    <s v="AIRWAY HEIGHTS"/>
    <s v="SPOKANE"/>
    <m/>
    <n v="990011029"/>
    <s v="JONESJANE@EARTHLINK.NET"/>
    <s v="pkezovich@centurtel.net"/>
    <m/>
    <s v="COUNTY SHERIFF"/>
    <n v="27"/>
    <s v="SPOKANE CO"/>
    <n v="4151"/>
    <s v="SPOKANE"/>
    <s v="Local"/>
    <n v="281292"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m/>
    <m/>
    <m/>
    <m/>
    <m/>
    <m/>
    <m/>
    <m/>
    <m/>
    <s v="PO BOX 1029"/>
    <s v="AIRWAY HEIGHTS"/>
    <m/>
    <n v="990011029"/>
    <m/>
    <n v="75885.509999999995"/>
    <n v="27190.93"/>
    <n v="101195.8"/>
    <n v="0"/>
    <n v="0"/>
    <n v="0"/>
    <m/>
    <m/>
    <s v="https://web.pdc.wa.gov/rptimg/default.aspx?filerid_election_year=KNEZO%20%20001%3A%7C%3A2014"/>
    <n v="10764"/>
    <n v="188"/>
    <n v="7948"/>
    <n v="7981"/>
    <m/>
    <s v="JANE A JONES"/>
    <s v="candidate"/>
    <m/>
    <n v="44149.141527777778"/>
  </r>
  <r>
    <s v="ca-2014-7939"/>
    <s v="LATHR  301"/>
    <s v="CA"/>
    <n v="41725"/>
    <m/>
    <m/>
    <m/>
    <s v="Electronic"/>
    <n v="41725"/>
    <x v="9"/>
    <s v="Candidate registered"/>
    <s v="LATHIM RICHARD W"/>
    <m/>
    <s v="6209 MIDLAND LN"/>
    <s v="PASCO"/>
    <s v="FRANKLIN"/>
    <m/>
    <n v="99301"/>
    <s v="RLATHIM@Q.COM"/>
    <s v="rlathim@q.com"/>
    <m/>
    <s v="COUNTY SHERIFF"/>
    <n v="27"/>
    <s v="FRANKLIN CO"/>
    <n v="3306"/>
    <s v="FRANKLIN"/>
    <s v="Local"/>
    <n v="30193"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m/>
    <m/>
    <m/>
    <m/>
    <m/>
    <m/>
    <m/>
    <m/>
    <m/>
    <s v="6209 MIDLAND LN"/>
    <s v="PASCO"/>
    <m/>
    <n v="99301"/>
    <m/>
    <n v="22563.42"/>
    <n v="0"/>
    <n v="22653.42"/>
    <n v="0"/>
    <n v="0"/>
    <n v="0"/>
    <m/>
    <m/>
    <s v="https://web.pdc.wa.gov/rptimg/default.aspx?filerid_election_year=LATHR%20%20301%3A%7C%3A2014"/>
    <n v="11132"/>
    <n v="4672"/>
    <n v="7939"/>
    <n v="8000"/>
    <m/>
    <s v="RICHARD LATHIM"/>
    <s v="candidate"/>
    <m/>
    <n v="44149.142592592594"/>
  </r>
  <r>
    <s v="ca-2014-7934"/>
    <s v="LEWIR  328"/>
    <s v="CA"/>
    <n v="41890"/>
    <m/>
    <m/>
    <m/>
    <m/>
    <n v="41890"/>
    <x v="9"/>
    <s v="Candidate registered"/>
    <s v="LEWIS RANDELL O"/>
    <m/>
    <s v="709 S TOUCHET RD"/>
    <s v="DAYTON"/>
    <s v="COLUMBIA"/>
    <m/>
    <n v="99328"/>
    <s v="DLEWIS@COLUMBIAENERGYLLC.COM"/>
    <s v="DLEWIS@COLUMBIAENERGYLLC.COM"/>
    <m/>
    <s v="COUNTY PROSECUTOR"/>
    <n v="26"/>
    <s v="COLUMBIA CO"/>
    <n v="3176"/>
    <s v="COLUMBIA"/>
    <s v="Local"/>
    <n v="2690"/>
    <s v="C"/>
    <s v="Registration and financial affairs"/>
    <s v="Candidate"/>
    <s v="Candidate"/>
    <m/>
    <m/>
    <m/>
    <s v="R"/>
    <x v="1"/>
    <n v="41947"/>
    <m/>
    <b v="1"/>
    <m/>
    <m/>
    <s v="Not in primary"/>
    <s v="Lost in general"/>
    <m/>
    <m/>
    <m/>
    <m/>
    <m/>
    <m/>
    <m/>
    <m/>
    <m/>
    <s v="709 S TOUCHET RD"/>
    <s v="DAYTON"/>
    <m/>
    <n v="99328"/>
    <m/>
    <m/>
    <m/>
    <m/>
    <m/>
    <m/>
    <m/>
    <m/>
    <m/>
    <s v="https://web.pdc.wa.gov/rptimg/default.aspx?filerid_election_year=LEWIR%20%20328%3A%7C%3A2014"/>
    <n v="11299"/>
    <n v="6330"/>
    <n v="7934"/>
    <m/>
    <m/>
    <s v="DEBBIE LEWIS"/>
    <s v="candidate"/>
    <m/>
    <n v="43598.010266203702"/>
  </r>
  <r>
    <s v="ca-2014-7933"/>
    <s v="LEY J  687"/>
    <s v="CA"/>
    <n v="41675"/>
    <m/>
    <m/>
    <m/>
    <s v="Mixed"/>
    <n v="41675"/>
    <x v="9"/>
    <s v="Candidate registered"/>
    <s v="JOHN P LEY"/>
    <m/>
    <s v="PO BOX 874073"/>
    <s v="VANCOUVER"/>
    <s v="CLARK"/>
    <m/>
    <n v="98687"/>
    <s v="JOHN@JOHNLEY.US"/>
    <s v="pilotjpl@aol.com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1947"/>
    <m/>
    <b v="1"/>
    <m/>
    <m/>
    <s v="Lost in primary"/>
    <m/>
    <s v="Challenger"/>
    <m/>
    <m/>
    <m/>
    <m/>
    <m/>
    <m/>
    <m/>
    <m/>
    <s v="PO BOX 874073"/>
    <s v="VANCOUVER"/>
    <m/>
    <n v="98687"/>
    <m/>
    <n v="30094.6"/>
    <n v="3941.63"/>
    <n v="29556.54"/>
    <n v="5500"/>
    <n v="0"/>
    <n v="0"/>
    <m/>
    <m/>
    <s v="https://web.pdc.wa.gov/rptimg/default.aspx?filerid_election_year=LEY%20J%20%20687%3A%7C%3A2014"/>
    <n v="11365"/>
    <n v="1748"/>
    <n v="7933"/>
    <n v="8015"/>
    <n v="18"/>
    <s v="TIFFANY COUCH"/>
    <s v="candidate"/>
    <m/>
    <n v="44149.142928240741"/>
  </r>
  <r>
    <s v="ca-2014-7931"/>
    <s v="LILLB  277"/>
    <s v="CA"/>
    <n v="41774"/>
    <m/>
    <m/>
    <m/>
    <m/>
    <n v="41774"/>
    <x v="9"/>
    <s v="Candidate registered"/>
    <s v="LILLQUIST BRIEN I"/>
    <m/>
    <s v="2250 FAIRWAY LN"/>
    <s v="OAK HARBOR"/>
    <s v="SKAGIT"/>
    <m/>
    <n v="98277"/>
    <s v="BRIEN185@YAHOO.COM"/>
    <s v="BRIEN185@YAHOO.COM"/>
    <m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R"/>
    <x v="1"/>
    <n v="41947"/>
    <m/>
    <b v="1"/>
    <m/>
    <m/>
    <s v="Lost in primary"/>
    <m/>
    <s v="Challenger"/>
    <m/>
    <m/>
    <m/>
    <m/>
    <m/>
    <m/>
    <m/>
    <m/>
    <s v="2250 FAIRWAY LN"/>
    <s v="OAK HARBOR"/>
    <m/>
    <n v="98277"/>
    <m/>
    <m/>
    <m/>
    <m/>
    <m/>
    <m/>
    <m/>
    <m/>
    <m/>
    <s v="https://web.pdc.wa.gov/rptimg/default.aspx?filerid_election_year=LILLB%20%20277%3A%7C%3A2014"/>
    <n v="11384"/>
    <n v="6328"/>
    <n v="7931"/>
    <m/>
    <n v="10"/>
    <s v="BRIEN LILLQUIST"/>
    <s v="candidate"/>
    <m/>
    <n v="43598.010254629633"/>
  </r>
  <r>
    <s v="ca-2014-7922"/>
    <s v="LOY K  284"/>
    <s v="CA"/>
    <n v="41409"/>
    <m/>
    <m/>
    <m/>
    <s v="Electronic"/>
    <n v="41409"/>
    <x v="9"/>
    <s v="Candidate registered"/>
    <s v="Kevin Loy"/>
    <m/>
    <s v="PO BOX 1452"/>
    <s v="BURLINGTON"/>
    <s v="SKAGIT"/>
    <m/>
    <n v="982330618"/>
    <s v="KEVINMLOY@GMAIL.COM"/>
    <s v="kevinmloy@gmail.com"/>
    <m/>
    <s v="COUNTY COMMISSIONER"/>
    <n v="23"/>
    <s v="SKAGIT CO"/>
    <n v="4064"/>
    <s v="SKAGIT"/>
    <s v="Local"/>
    <n v="66649"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m/>
    <m/>
    <m/>
    <m/>
    <m/>
    <m/>
    <m/>
    <m/>
    <m/>
    <s v="PO BOX 1452"/>
    <s v="BURLINGTON"/>
    <m/>
    <n v="982330618"/>
    <m/>
    <n v="10182.83"/>
    <n v="1064.45"/>
    <n v="10454.719999999999"/>
    <n v="200"/>
    <n v="0"/>
    <n v="0"/>
    <m/>
    <m/>
    <s v="https://web.pdc.wa.gov/rptimg/default.aspx?filerid_election_year=LOY%20K%20%20284%3A%7C%3A2014"/>
    <n v="11775"/>
    <n v="3718"/>
    <n v="7922"/>
    <n v="8030"/>
    <m/>
    <s v="KEVIN LOY"/>
    <s v="candidate"/>
    <m/>
    <n v="44149.143414351849"/>
  </r>
  <r>
    <s v="ca-2014-8130"/>
    <s v="CHANB  953"/>
    <s v="CA"/>
    <n v="41582"/>
    <m/>
    <m/>
    <m/>
    <s v="Electronic"/>
    <n v="41582"/>
    <x v="9"/>
    <s v="Candidate registered"/>
    <s v="Bruce Chandler"/>
    <m/>
    <s v="PO BOX 1108"/>
    <s v="ZILLAH"/>
    <s v="YAKIMA"/>
    <m/>
    <n v="98953"/>
    <m/>
    <s v="chandbq@bentonrea.com"/>
    <m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s v="Incumbent"/>
    <m/>
    <m/>
    <m/>
    <m/>
    <m/>
    <m/>
    <m/>
    <m/>
    <s v="PO BOX 1108"/>
    <s v="ZILLAH"/>
    <m/>
    <n v="98953"/>
    <m/>
    <n v="80161.62"/>
    <n v="26455.96"/>
    <n v="78201.55"/>
    <n v="0"/>
    <n v="0"/>
    <n v="0"/>
    <m/>
    <m/>
    <s v="https://web.pdc.wa.gov/rptimg/default.aspx?filerid_election_year=CHANB%20%20953%3A%7C%3A2014"/>
    <n v="2758"/>
    <n v="462"/>
    <n v="8130"/>
    <n v="7608"/>
    <n v="15"/>
    <s v="ABBY SANDERS"/>
    <s v="candidate"/>
    <m/>
    <n v="44149.127175925925"/>
  </r>
  <r>
    <s v="ca-2014-7920"/>
    <s v="MACED  592"/>
    <s v="CA"/>
    <n v="41393"/>
    <m/>
    <m/>
    <m/>
    <s v="Electronic"/>
    <n v="41393"/>
    <x v="9"/>
    <s v="Candidate registered"/>
    <s v="Drew C. MacEwen"/>
    <m/>
    <s v="PO BOX 651"/>
    <s v="UNION"/>
    <s v="MASON"/>
    <m/>
    <n v="98592"/>
    <s v="VOTEDREWMAC@GMAIL.COM"/>
    <s v="votedrewmac@gmail.com"/>
    <m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s v="Incumbent"/>
    <m/>
    <m/>
    <m/>
    <m/>
    <m/>
    <m/>
    <m/>
    <m/>
    <s v="PO BOX 651"/>
    <s v="UNION"/>
    <m/>
    <n v="98592"/>
    <m/>
    <n v="106596.58"/>
    <n v="5772.62"/>
    <n v="112794.54"/>
    <n v="0"/>
    <n v="0"/>
    <n v="0"/>
    <n v="540.75"/>
    <n v="0"/>
    <s v="https://web.pdc.wa.gov/rptimg/default.aspx?filerid_election_year=MACED%20%20592%3A%7C%3A2014"/>
    <n v="11910"/>
    <n v="821"/>
    <n v="7920"/>
    <n v="8033"/>
    <n v="35"/>
    <s v="CHERRY  PENTONY"/>
    <s v="candidate"/>
    <m/>
    <n v="44149.143506944441"/>
  </r>
  <r>
    <s v="ca-2014-7916"/>
    <s v="MARIS  328"/>
    <s v="CA"/>
    <n v="41780"/>
    <m/>
    <m/>
    <m/>
    <m/>
    <n v="41780"/>
    <x v="9"/>
    <s v="Candidate registered"/>
    <s v="SUSAN J. MARINELLA"/>
    <m/>
    <s v="300 S 1ST ST"/>
    <s v="DAYTON"/>
    <s v="COLUMBIA"/>
    <m/>
    <n v="99328"/>
    <s v="SUEM05@MSN.COM"/>
    <s v="suem05@msn.com"/>
    <m/>
    <s v="COUNTY CLERK"/>
    <n v="22"/>
    <s v="COLUMBIA CO"/>
    <n v="3176"/>
    <s v="COLUMBIA"/>
    <s v="Local"/>
    <n v="2690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300 S 1ST ST"/>
    <s v="DAYTON"/>
    <m/>
    <n v="99328"/>
    <m/>
    <m/>
    <m/>
    <m/>
    <m/>
    <m/>
    <m/>
    <m/>
    <m/>
    <s v="https://web.pdc.wa.gov/rptimg/default.aspx?filerid_election_year=MARIS%20%20328%3A%7C%3A2014"/>
    <n v="12030"/>
    <n v="732"/>
    <n v="7916"/>
    <m/>
    <m/>
    <s v="SUSAN MARINELLA"/>
    <s v="candidate"/>
    <m/>
    <n v="43598.010162037041"/>
  </r>
  <r>
    <s v="ca-2014-7913"/>
    <s v="MAYCR  166"/>
    <s v="CA"/>
    <n v="41780"/>
    <m/>
    <m/>
    <m/>
    <m/>
    <n v="41780"/>
    <x v="9"/>
    <s v="Candidate registered"/>
    <s v="Raymond P. Maycumber"/>
    <m/>
    <s v="PO BOX 160"/>
    <s v="REPUBLIC"/>
    <s v="FERRY"/>
    <m/>
    <n v="991660160"/>
    <m/>
    <s v="rmaycumber@hotmail.com"/>
    <m/>
    <s v="COUNTY SHERIFF"/>
    <n v="27"/>
    <s v="FERRY CO"/>
    <n v="3290"/>
    <s v="FERRY"/>
    <s v="Local"/>
    <n v="4460"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m/>
    <m/>
    <m/>
    <m/>
    <m/>
    <m/>
    <m/>
    <m/>
    <m/>
    <s v="PO BOX 160"/>
    <s v="REPUBLIC"/>
    <m/>
    <n v="991660160"/>
    <m/>
    <m/>
    <m/>
    <m/>
    <m/>
    <m/>
    <m/>
    <m/>
    <m/>
    <s v="https://web.pdc.wa.gov/rptimg/default.aspx?filerid_election_year=MAYCR%20%20166%3A%7C%3A2014"/>
    <n v="12262"/>
    <n v="708"/>
    <n v="7913"/>
    <m/>
    <m/>
    <s v="RONALD BACON"/>
    <s v="candidate"/>
    <m/>
    <n v="43598.010150462964"/>
  </r>
  <r>
    <s v="ca-2014-7901"/>
    <s v="MCLEW  532"/>
    <s v="CA"/>
    <n v="41668"/>
    <m/>
    <m/>
    <m/>
    <m/>
    <n v="41668"/>
    <x v="9"/>
    <s v="Candidate registered"/>
    <s v="Warren McLeod"/>
    <m/>
    <s v="PO BOX 116"/>
    <s v="CHEHALIS"/>
    <s v="LEWIS"/>
    <m/>
    <n v="98532"/>
    <m/>
    <s v="quincy9406@gmail.com"/>
    <m/>
    <s v="COUNTY CORONER"/>
    <n v="24"/>
    <s v="LEWIS CO"/>
    <n v="3626"/>
    <s v="LEWIS"/>
    <s v="Local"/>
    <n v="44288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PO BOX 116"/>
    <s v="CHEHALIS"/>
    <m/>
    <n v="98532"/>
    <m/>
    <m/>
    <m/>
    <m/>
    <m/>
    <m/>
    <m/>
    <m/>
    <m/>
    <s v="https://web.pdc.wa.gov/rptimg/default.aspx?filerid_election_year=MCLEW%20%20532%3A%7C%3A2014"/>
    <n v="12771"/>
    <n v="899"/>
    <n v="7901"/>
    <m/>
    <m/>
    <s v="JANICE AVERILL"/>
    <s v="candidate"/>
    <m/>
    <n v="43598.010081018518"/>
  </r>
  <r>
    <s v="ca-2014-7893"/>
    <s v="MILLD  250"/>
    <s v="CA"/>
    <n v="41756"/>
    <m/>
    <m/>
    <m/>
    <m/>
    <n v="41756"/>
    <x v="9"/>
    <s v="Candidate registered"/>
    <s v="Daniel R. Miller"/>
    <m/>
    <s v="PO BOX 1743"/>
    <s v="FRIDAY HARBOR"/>
    <s v="SKAGIT"/>
    <m/>
    <n v="98250"/>
    <s v="MOUNTAINSNOW08@GMAIL.COM"/>
    <s v="mountainsnow08@gmail.com"/>
    <m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s v="Challenger"/>
    <m/>
    <m/>
    <m/>
    <m/>
    <m/>
    <m/>
    <m/>
    <m/>
    <s v="PO BOX 1743"/>
    <s v="FRIDAY HARBOR"/>
    <m/>
    <n v="98250"/>
    <m/>
    <m/>
    <m/>
    <m/>
    <m/>
    <m/>
    <m/>
    <n v="221.97"/>
    <n v="0"/>
    <s v="https://web.pdc.wa.gov/rptimg/default.aspx?filerid_election_year=MILLD%20%20250%3A%7C%3A2014"/>
    <n v="13033"/>
    <n v="944"/>
    <n v="7893"/>
    <m/>
    <n v="40"/>
    <s v="DANIEL MILLER"/>
    <s v="candidate"/>
    <m/>
    <n v="43598.010034722225"/>
  </r>
  <r>
    <s v="ca-2014-7892"/>
    <s v="METZM  198"/>
    <s v="CA"/>
    <n v="41694"/>
    <m/>
    <m/>
    <m/>
    <s v="Electronic"/>
    <n v="41694"/>
    <x v="9"/>
    <s v="Candidate registered"/>
    <s v="METZ MARTIN"/>
    <m/>
    <s v="PO BOX 98408"/>
    <s v="DES MOINES"/>
    <s v="KING"/>
    <m/>
    <n v="98198"/>
    <s v="ADMIN@MARTINMETZ.ORG"/>
    <s v="admin@martinmetz.org"/>
    <m/>
    <s v="STATE SENATOR"/>
    <n v="12"/>
    <s v="LEG DISTRICT 33 - SENATE"/>
    <n v="4762"/>
    <s v="KING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s v="Challenger"/>
    <m/>
    <m/>
    <m/>
    <m/>
    <m/>
    <m/>
    <m/>
    <m/>
    <s v="PO BOX 98408"/>
    <s v="DES MOINES"/>
    <m/>
    <n v="98198"/>
    <m/>
    <n v="7052.85"/>
    <n v="0"/>
    <n v="6528.75"/>
    <n v="-1231.3"/>
    <n v="0"/>
    <n v="0"/>
    <m/>
    <m/>
    <s v="https://web.pdc.wa.gov/rptimg/default.aspx?filerid_election_year=METZM%20%20198%3A%7C%3A2014"/>
    <n v="13073"/>
    <n v="6309"/>
    <n v="7892"/>
    <n v="8073"/>
    <n v="33"/>
    <s v="ORIN WELLS"/>
    <s v="candidate"/>
    <m/>
    <n v="44149.144629629627"/>
  </r>
  <r>
    <s v="ca-2014-7888"/>
    <s v="MORTH  141"/>
    <s v="CA"/>
    <n v="40778"/>
    <m/>
    <m/>
    <m/>
    <s v="Mixed"/>
    <n v="40778"/>
    <x v="9"/>
    <s v="Candidate discontinued campaign"/>
    <s v="MORTON ROBERT H"/>
    <m/>
    <s v="3278 PIERRE LAKE RD"/>
    <s v="KETTLE FALLS"/>
    <s v="OKANOGAN"/>
    <m/>
    <n v="99141"/>
    <s v="NTESLICK@YAHOO.COM"/>
    <s v="nteslick@yahoo.com"/>
    <m/>
    <s v="STATE SENATOR"/>
    <n v="12"/>
    <s v="LEG DISTRICT 07 - SENATE"/>
    <n v="4736"/>
    <s v="OKANOGAN"/>
    <s v="Legislative"/>
    <m/>
    <s v="C"/>
    <s v="Registration and financial affairs"/>
    <s v="Candidate"/>
    <s v="Candidate"/>
    <m/>
    <m/>
    <m/>
    <s v="R"/>
    <x v="1"/>
    <n v="41947"/>
    <m/>
    <b v="1"/>
    <m/>
    <m/>
    <m/>
    <m/>
    <s v="Challenger"/>
    <m/>
    <m/>
    <m/>
    <m/>
    <m/>
    <m/>
    <m/>
    <m/>
    <s v="3278 PIERRE LAKE RD"/>
    <s v="KETTLE FALLS"/>
    <m/>
    <n v="99141"/>
    <m/>
    <n v="2800"/>
    <n v="0"/>
    <n v="29573.11"/>
    <n v="0"/>
    <n v="0"/>
    <n v="0"/>
    <m/>
    <m/>
    <s v="https://web.pdc.wa.gov/rptimg/default.aspx?filerid_election_year=MORTH%20%20141%3A%7C%3A2014"/>
    <n v="13358"/>
    <n v="6306"/>
    <n v="7888"/>
    <n v="8094"/>
    <n v="7"/>
    <s v="TERESA ESLICK"/>
    <s v="candidate"/>
    <m/>
    <n v="44149.145196759258"/>
  </r>
  <r>
    <s v="ca-2014-7887"/>
    <s v="MITCC  232"/>
    <s v="CA"/>
    <n v="41779"/>
    <m/>
    <m/>
    <m/>
    <s v="Electronic"/>
    <n v="41779"/>
    <x v="9"/>
    <s v="Candidate registered"/>
    <s v="MITCHELL CHERYL D"/>
    <m/>
    <s v="10367 WALLEN RD"/>
    <s v="BOW"/>
    <s v="SKAGIT"/>
    <m/>
    <n v="98232"/>
    <s v="CHERYLDMITCHELL@OUTLOOK.COM"/>
    <s v="cmitche2@anvilcorp.com"/>
    <m/>
    <s v="COUNTY AUDITOR"/>
    <n v="20"/>
    <s v="SKAGIT CO"/>
    <n v="4064"/>
    <s v="SKAGIT"/>
    <s v="Local"/>
    <n v="66649"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m/>
    <m/>
    <m/>
    <m/>
    <m/>
    <m/>
    <m/>
    <m/>
    <m/>
    <s v="10367 WALLEN RD"/>
    <s v="BOW"/>
    <m/>
    <n v="98232"/>
    <m/>
    <n v="811"/>
    <n v="0"/>
    <n v="507.21"/>
    <n v="0"/>
    <n v="0"/>
    <n v="0"/>
    <m/>
    <m/>
    <s v="https://web.pdc.wa.gov/rptimg/default.aspx?filerid_election_year=MITCC%20%20232%3A%7C%3A2014"/>
    <n v="13397"/>
    <n v="6305"/>
    <n v="7887"/>
    <n v="8085"/>
    <m/>
    <s v="DARRYLL MITCHELL"/>
    <s v="candidate"/>
    <m/>
    <n v="44149.144942129627"/>
  </r>
  <r>
    <s v="ca-2014-7886"/>
    <s v="MOORF  815"/>
    <s v="CA"/>
    <n v="41809"/>
    <m/>
    <m/>
    <m/>
    <m/>
    <n v="41809"/>
    <x v="9"/>
    <s v="Candidate registered"/>
    <s v="Freeman (Skip) Moore"/>
    <m/>
    <s v="105 MEADOWSWEET PL"/>
    <s v="CASHMERE"/>
    <s v="CHELAN"/>
    <m/>
    <n v="988151299"/>
    <s v="SKIPPYRIOVF84@HOTMAIL.COM"/>
    <s v="skippyriovf84@hotmail.com"/>
    <m/>
    <s v="COUNTY AUDITOR"/>
    <n v="20"/>
    <s v="CHELAN CO"/>
    <n v="3111"/>
    <s v="CHELAN"/>
    <s v="Local"/>
    <n v="39489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105 MEADOWSWEET PL"/>
    <s v="CASHMERE"/>
    <m/>
    <n v="988151299"/>
    <m/>
    <m/>
    <m/>
    <m/>
    <m/>
    <m/>
    <m/>
    <m/>
    <m/>
    <s v="https://web.pdc.wa.gov/rptimg/default.aspx?filerid_election_year=MOORF%20%20815%3A%7C%3A2014"/>
    <n v="13440"/>
    <n v="35227"/>
    <n v="7886"/>
    <m/>
    <m/>
    <s v="FREEMAN MOORE"/>
    <s v="candidate"/>
    <m/>
    <n v="43598.009988425925"/>
  </r>
  <r>
    <s v="ca-2014-7878"/>
    <s v="MYERB  111"/>
    <s v="CA"/>
    <n v="41710"/>
    <m/>
    <m/>
    <m/>
    <m/>
    <n v="41710"/>
    <x v="9"/>
    <s v="Candidate registered"/>
    <s v="Brett J. Myers"/>
    <m/>
    <s v="1000 NW ELDORADO"/>
    <s v="PULLMAN"/>
    <s v="WHITMAN"/>
    <m/>
    <n v="99163"/>
    <s v="B-DMYERS@FRONTIER.COM"/>
    <s v="b-dmyers@frontier.com"/>
    <m/>
    <s v="COUNTY SHERIFF"/>
    <n v="27"/>
    <s v="WHITMAN CO"/>
    <n v="4375"/>
    <s v="WHITMAN"/>
    <s v="Local"/>
    <n v="25423"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m/>
    <m/>
    <m/>
    <m/>
    <m/>
    <m/>
    <m/>
    <m/>
    <m/>
    <s v="1000 NW ELDORADO"/>
    <s v="PULLMAN"/>
    <m/>
    <n v="99163"/>
    <m/>
    <m/>
    <m/>
    <m/>
    <m/>
    <m/>
    <m/>
    <m/>
    <m/>
    <s v="https://web.pdc.wa.gov/rptimg/default.aspx?filerid_election_year=MYERB%20%20111%3A%7C%3A2014"/>
    <n v="13759"/>
    <n v="632"/>
    <n v="7878"/>
    <m/>
    <m/>
    <s v="CHRIS CHAPMAN"/>
    <s v="candidate"/>
    <m/>
    <n v="43598.009942129633"/>
  </r>
  <r>
    <s v="ca-2014-7874"/>
    <s v="NEALT  328"/>
    <s v="CA"/>
    <n v="41525"/>
    <m/>
    <m/>
    <m/>
    <s v="Electronic"/>
    <n v="41525"/>
    <x v="9"/>
    <s v="Candidate registered"/>
    <s v="NEALEY TERRY R"/>
    <m/>
    <s v="338 E MAIN ST"/>
    <s v="DAYTON"/>
    <s v="WALLA WALLA"/>
    <m/>
    <n v="99328"/>
    <s v="TNEALEY@NEALEY-MARINELLA.COM"/>
    <s v="tnealey@nealey-marinella.com"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1947"/>
    <m/>
    <b v="1"/>
    <m/>
    <m/>
    <s v="Unopposed in primary"/>
    <s v="Won in general"/>
    <s v="Incumbent"/>
    <m/>
    <m/>
    <m/>
    <m/>
    <m/>
    <m/>
    <m/>
    <m/>
    <s v="338 E MAIN ST"/>
    <s v="DAYTON"/>
    <m/>
    <n v="99328"/>
    <m/>
    <n v="78455"/>
    <n v="0"/>
    <n v="78355"/>
    <n v="0"/>
    <n v="0"/>
    <n v="0"/>
    <m/>
    <m/>
    <s v="https://web.pdc.wa.gov/rptimg/default.aspx?filerid_election_year=NEALT%20%20328%3A%7C%3A2014"/>
    <n v="13844"/>
    <n v="1733"/>
    <n v="7874"/>
    <n v="8114"/>
    <n v="16"/>
    <s v="DEBORA ZALAZNIK"/>
    <s v="candidate"/>
    <m/>
    <n v="44149.14576388889"/>
  </r>
  <r>
    <s v="ca-2014-7871"/>
    <s v="NICHM  362"/>
    <s v="CA"/>
    <n v="41781"/>
    <m/>
    <m/>
    <m/>
    <s v="Electronic"/>
    <n v="41781"/>
    <x v="9"/>
    <s v="Candidate registered"/>
    <s v="Mark Burns Nichols"/>
    <m/>
    <s v="403 S LINCOLN ST STE 4 PMB 76"/>
    <s v="PORT ANGELES"/>
    <s v="CLALLAM"/>
    <m/>
    <n v="98362"/>
    <s v="MARK@NICHOLSFORPROSECUTOR.COM"/>
    <s v="markburnsnichols@hotmail.com"/>
    <m/>
    <s v="COUNTY PROSECUTOR"/>
    <n v="26"/>
    <s v="CLALLAM CO"/>
    <n v="3133"/>
    <s v="CLALLAM"/>
    <s v="Local"/>
    <n v="46668"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m/>
    <m/>
    <m/>
    <m/>
    <m/>
    <m/>
    <m/>
    <m/>
    <m/>
    <s v="403 S LINCOLN ST STE 4 PMB 76"/>
    <s v="PORT ANGELES"/>
    <m/>
    <n v="98362"/>
    <m/>
    <n v="48415.71"/>
    <n v="0"/>
    <n v="48415.71"/>
    <n v="-1278.71"/>
    <n v="0"/>
    <n v="0"/>
    <m/>
    <m/>
    <s v="https://web.pdc.wa.gov/rptimg/default.aspx?filerid_election_year=NICHM%20%20362%3A%7C%3A2014"/>
    <n v="13981"/>
    <n v="776"/>
    <n v="7871"/>
    <n v="8123"/>
    <m/>
    <s v="TOM PERRY"/>
    <s v="candidate"/>
    <m/>
    <n v="44149.146099537036"/>
  </r>
  <r>
    <s v="ca-2014-7867"/>
    <s v="OBANS  101"/>
    <s v="CA"/>
    <n v="41463"/>
    <m/>
    <m/>
    <m/>
    <s v="Electronic"/>
    <n v="41463"/>
    <x v="9"/>
    <s v="Candidate registered"/>
    <s v="Steve O'Ban"/>
    <m/>
    <s v="PO BOX 65335"/>
    <s v="UNIVERSITY PLACE"/>
    <s v="PIERCE"/>
    <m/>
    <n v="98464"/>
    <m/>
    <s v="steve@steveoban.com"/>
    <m/>
    <s v="STATE SENATOR"/>
    <n v="12"/>
    <s v="LEG DISTRICT 28 - SENATE"/>
    <n v="4757"/>
    <s v="PIERCE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s v="Incumbent"/>
    <m/>
    <m/>
    <m/>
    <m/>
    <m/>
    <m/>
    <m/>
    <m/>
    <s v="PO BOX 65335"/>
    <s v="UNIVERSITY PLACE"/>
    <m/>
    <n v="98464"/>
    <m/>
    <n v="741125.09"/>
    <n v="0"/>
    <n v="743555.19"/>
    <n v="0"/>
    <n v="0"/>
    <n v="0"/>
    <n v="109071.93"/>
    <n v="191205.69"/>
    <s v="https://web.pdc.wa.gov/rptimg/default.aspx?filerid_election_year=OBANS%20%20101%3A%7C%3A2014"/>
    <n v="14277"/>
    <n v="1104"/>
    <n v="7867"/>
    <n v="8135"/>
    <n v="28"/>
    <s v="LAURIE O'BAN"/>
    <s v="candidate"/>
    <m/>
    <n v="44149.146643518521"/>
  </r>
  <r>
    <s v="ca-2014-7865"/>
    <s v="OLSOJ  114"/>
    <s v="CA"/>
    <n v="41760"/>
    <m/>
    <m/>
    <m/>
    <s v="Electronic"/>
    <n v="41760"/>
    <x v="9"/>
    <s v="Candidate registered"/>
    <s v="John K Olson"/>
    <m/>
    <s v="747 DOUGLA FALLS RD"/>
    <s v="COLVILLE"/>
    <s v="STEVENS"/>
    <m/>
    <n v="99114"/>
    <m/>
    <s v="jkjohnolson@gmail.com"/>
    <m/>
    <s v="COUNTY ASSESSOR"/>
    <n v="21"/>
    <s v="STEVENS CO"/>
    <n v="4186"/>
    <s v="STEVENS"/>
    <s v="Local"/>
    <n v="28509"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m/>
    <m/>
    <m/>
    <m/>
    <m/>
    <m/>
    <m/>
    <m/>
    <m/>
    <s v="747 DOUGLA FALLS RD"/>
    <s v="COLVILLE"/>
    <m/>
    <n v="99114"/>
    <m/>
    <n v="5021.04"/>
    <n v="0"/>
    <n v="51873.58"/>
    <n v="47206.59"/>
    <n v="0"/>
    <n v="0"/>
    <m/>
    <m/>
    <s v="https://web.pdc.wa.gov/rptimg/default.aspx?filerid_election_year=OLSOJ%20%20114%3A%7C%3A2014"/>
    <n v="14504"/>
    <n v="621"/>
    <n v="7865"/>
    <n v="8143"/>
    <m/>
    <s v="LOIS HOLLABAUGH"/>
    <s v="candidate"/>
    <m/>
    <n v="44149.147048611114"/>
  </r>
  <r>
    <s v="ca-2014-7859"/>
    <s v="PARRR  166"/>
    <s v="CA"/>
    <n v="41786"/>
    <m/>
    <m/>
    <m/>
    <m/>
    <n v="41786"/>
    <x v="9"/>
    <s v="Candidate registered"/>
    <s v="PARR ROSALIE"/>
    <m/>
    <s v="53 TROUT CR RD"/>
    <s v="REPUBLIC"/>
    <s v="FERRY"/>
    <m/>
    <n v="99166"/>
    <s v="ROSALIE.PARR@GMAIL.COM"/>
    <s v="rosalie.parr@gmail.com"/>
    <m/>
    <s v="COUNTY COMMISSIONER"/>
    <n v="23"/>
    <s v="FERRY CO"/>
    <n v="3290"/>
    <s v="FERRY"/>
    <s v="Local"/>
    <n v="4460"/>
    <s v="C"/>
    <s v="Registration and financial affairs"/>
    <s v="Candidate"/>
    <s v="Candidate"/>
    <m/>
    <m/>
    <m/>
    <s v="R"/>
    <x v="1"/>
    <n v="41947"/>
    <m/>
    <b v="1"/>
    <m/>
    <m/>
    <s v="Lost in primary"/>
    <m/>
    <m/>
    <m/>
    <m/>
    <m/>
    <m/>
    <m/>
    <m/>
    <m/>
    <m/>
    <s v="53 TROUT CR RD"/>
    <s v="REPUBLIC"/>
    <m/>
    <n v="99166"/>
    <m/>
    <m/>
    <m/>
    <m/>
    <m/>
    <m/>
    <m/>
    <m/>
    <m/>
    <s v="https://web.pdc.wa.gov/rptimg/default.aspx?filerid_election_year=PARRR%20%20166%3A%7C%3A2014"/>
    <n v="14762"/>
    <n v="6292"/>
    <n v="7859"/>
    <m/>
    <m/>
    <s v="ROSALIE PARR"/>
    <s v="candidate"/>
    <m/>
    <n v="43598.009826388887"/>
  </r>
  <r>
    <s v="ca-2014-7853"/>
    <s v="PEACW  331"/>
    <s v="CA"/>
    <n v="41772"/>
    <m/>
    <m/>
    <m/>
    <s v="Electronic"/>
    <n v="41772"/>
    <x v="9"/>
    <s v="Candidate registered"/>
    <s v="William Wallace Peach"/>
    <m/>
    <s v="PO BOX 1893"/>
    <s v="FORKS"/>
    <s v="CLALLAM"/>
    <m/>
    <n v="983311893"/>
    <s v="GRAYWOLF7167@GMAIL.COM"/>
    <s v="graywolf7167@gmail.com"/>
    <m/>
    <s v="COUNTY COMMISSIONER"/>
    <n v="23"/>
    <s v="CLALLAM CO"/>
    <n v="3133"/>
    <s v="CLALLAM"/>
    <s v="Local"/>
    <n v="46668"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m/>
    <m/>
    <m/>
    <m/>
    <m/>
    <m/>
    <m/>
    <m/>
    <m/>
    <s v="PO BOX 1893"/>
    <s v="FORKS"/>
    <m/>
    <n v="983311893"/>
    <m/>
    <n v="12825"/>
    <n v="0"/>
    <n v="6877.85"/>
    <n v="10000"/>
    <n v="0"/>
    <n v="0"/>
    <m/>
    <m/>
    <s v="https://web.pdc.wa.gov/rptimg/default.aspx?filerid_election_year=PEACW%20%20331%3A%7C%3A2014"/>
    <n v="14939"/>
    <n v="35225"/>
    <n v="7853"/>
    <n v="8174"/>
    <m/>
    <s v="SANDY SCHIER"/>
    <s v="candidate"/>
    <m/>
    <n v="44149.148020833331"/>
  </r>
  <r>
    <s v="ca-2014-7843"/>
    <s v="READA  382"/>
    <s v="CA"/>
    <n v="41780"/>
    <m/>
    <m/>
    <m/>
    <m/>
    <n v="41780"/>
    <x v="9"/>
    <s v="Candidate registered"/>
    <s v="READY ANITA L"/>
    <m/>
    <s v="101 JOSLIN RD 9"/>
    <s v="SEQUIM"/>
    <s v="CLALLAM"/>
    <m/>
    <n v="98382"/>
    <s v="ANITALREADY@HOTMAIL.COM"/>
    <s v="anitalready@hotmail.com"/>
    <m/>
    <s v="COUNTY CHARTER REVIEW COMMISSIONER"/>
    <n v="30"/>
    <s v="CLALLAM CO"/>
    <n v="3133"/>
    <s v="CLALLAM"/>
    <s v="Local"/>
    <n v="46668"/>
    <s v="C"/>
    <s v="Registration and financial affairs"/>
    <s v="Candidate"/>
    <s v="Candidate"/>
    <m/>
    <m/>
    <m/>
    <s v="R"/>
    <x v="1"/>
    <n v="41947"/>
    <m/>
    <b v="1"/>
    <m/>
    <m/>
    <s v="Not in primary"/>
    <s v="Lost in general"/>
    <m/>
    <m/>
    <m/>
    <m/>
    <m/>
    <m/>
    <m/>
    <m/>
    <m/>
    <s v="101 JOSLIN RD 9"/>
    <s v="SEQUIM"/>
    <m/>
    <n v="98382"/>
    <m/>
    <m/>
    <m/>
    <m/>
    <m/>
    <m/>
    <m/>
    <m/>
    <m/>
    <s v="https://web.pdc.wa.gov/rptimg/default.aspx?filerid_election_year=READA%20%20382%3A%7C%3A2014"/>
    <n v="16018"/>
    <n v="6284"/>
    <n v="7843"/>
    <m/>
    <m/>
    <s v="ANITA READY"/>
    <s v="candidate"/>
    <m/>
    <n v="43598.009722222225"/>
  </r>
  <r>
    <s v="ca-2014-7842"/>
    <s v="RASMT  026"/>
    <s v="CA"/>
    <n v="41779"/>
    <m/>
    <m/>
    <m/>
    <m/>
    <n v="41779"/>
    <x v="9"/>
    <s v="Candidate registered"/>
    <s v="Timothy Rasmussen"/>
    <m/>
    <s v="17426 N MEADOWVIEW LN"/>
    <s v="NINE MILE FALLS"/>
    <s v="STEVENS"/>
    <m/>
    <n v="99026"/>
    <m/>
    <s v="transmussen@co.stevens.wa.us"/>
    <m/>
    <s v="COUNTY PROSECUTOR"/>
    <n v="26"/>
    <s v="STEVENS CO"/>
    <n v="4186"/>
    <s v="STEVENS"/>
    <s v="Local"/>
    <n v="28509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17426 N MEADOWVIEW LN"/>
    <s v="NINE MILE FALLS"/>
    <m/>
    <n v="99026"/>
    <m/>
    <m/>
    <m/>
    <m/>
    <m/>
    <m/>
    <m/>
    <m/>
    <m/>
    <s v="https://web.pdc.wa.gov/rptimg/default.aspx?filerid_election_year=RASMT%20%20026%3A%7C%3A2014"/>
    <n v="16048"/>
    <n v="625"/>
    <n v="7842"/>
    <m/>
    <m/>
    <s v="TIMOTHY RASMUSSEN"/>
    <s v="candidate"/>
    <m/>
    <n v="43846.426354166666"/>
  </r>
  <r>
    <s v="ca-2014-7835"/>
    <s v="ROACD  071"/>
    <s v="CA"/>
    <n v="41807"/>
    <m/>
    <m/>
    <m/>
    <s v="Electronic"/>
    <n v="41807"/>
    <x v="9"/>
    <s v="Candidate registered"/>
    <s v="Daniel N Roach"/>
    <m/>
    <s v="9616 180TH AVE E"/>
    <s v="BONNEY LAKE"/>
    <s v="PIERCE"/>
    <m/>
    <n v="98391"/>
    <s v="DAN.ROACH@COMCAST.NET"/>
    <s v="DAN.ROACH@COMCAST.NET"/>
    <m/>
    <s v="COUNTY COUNCIL MEMBER"/>
    <n v="25"/>
    <s v="PIERCE CO"/>
    <n v="3879"/>
    <s v="PIERCE"/>
    <s v="Local"/>
    <n v="439499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9616 180TH AVE E"/>
    <s v="BONNEY LAKE"/>
    <m/>
    <n v="98391"/>
    <m/>
    <n v="4650"/>
    <n v="6873.68"/>
    <n v="3576.02"/>
    <n v="0"/>
    <n v="0"/>
    <n v="0"/>
    <m/>
    <m/>
    <s v="https://web.pdc.wa.gov/rptimg/default.aspx?filerid_election_year=ROACD%20%20071%3A%7C%3A2014"/>
    <n v="16328"/>
    <n v="27924"/>
    <n v="7835"/>
    <n v="8252"/>
    <m/>
    <s v="DAN ROACH"/>
    <s v="candidate"/>
    <m/>
    <n v="44149.150439814817"/>
  </r>
  <r>
    <s v="ca-2014-7827"/>
    <s v="RODAR  166"/>
    <s v="CA"/>
    <n v="41816"/>
    <m/>
    <m/>
    <m/>
    <m/>
    <n v="41816"/>
    <x v="9"/>
    <s v="Candidate registered"/>
    <s v="Rochelle L. Rodak"/>
    <m/>
    <s v="1002 N MADISON ST"/>
    <s v="REPUBLIC"/>
    <s v="FERRY"/>
    <m/>
    <n v="99166"/>
    <s v="ROCHELLE.RODAK@YAHOO.COM"/>
    <s v="rochelle.rodak@yahoo.com"/>
    <m/>
    <s v="COUNTY TREASURER"/>
    <n v="28"/>
    <s v="FERRY CO"/>
    <n v="3290"/>
    <s v="FERRY"/>
    <s v="Local"/>
    <n v="4460"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m/>
    <m/>
    <m/>
    <m/>
    <m/>
    <m/>
    <m/>
    <m/>
    <m/>
    <s v="1002 N MADISON ST"/>
    <s v="REPUBLIC"/>
    <m/>
    <n v="99166"/>
    <m/>
    <m/>
    <m/>
    <m/>
    <m/>
    <m/>
    <m/>
    <m/>
    <m/>
    <s v="https://web.pdc.wa.gov/rptimg/default.aspx?filerid_election_year=RODAR%20%20166%3A%7C%3A2014"/>
    <n v="16576"/>
    <n v="717"/>
    <n v="7827"/>
    <m/>
    <m/>
    <s v="MARY MASINGALE"/>
    <s v="candidate"/>
    <m/>
    <n v="43598.009629629632"/>
  </r>
  <r>
    <s v="ca-2014-7799"/>
    <s v="SHAED  807"/>
    <s v="CA"/>
    <n v="41770"/>
    <m/>
    <m/>
    <m/>
    <m/>
    <n v="41770"/>
    <x v="9"/>
    <s v="Candidate registered"/>
    <s v="Douglas J. Shae"/>
    <m/>
    <s v="1116 PERSHING ST"/>
    <s v="WENATCHEE"/>
    <s v="CHELAN"/>
    <m/>
    <n v="988011491"/>
    <m/>
    <s v="douglasjshae@gmail.com"/>
    <m/>
    <s v="COUNTY PROSECUTOR"/>
    <n v="26"/>
    <s v="CHELAN CO"/>
    <n v="3111"/>
    <s v="CHELAN"/>
    <s v="Local"/>
    <n v="39489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1116 PERSHING ST"/>
    <s v="WENATCHEE"/>
    <m/>
    <n v="988011491"/>
    <m/>
    <m/>
    <m/>
    <m/>
    <m/>
    <m/>
    <m/>
    <m/>
    <m/>
    <s v="https://web.pdc.wa.gov/rptimg/default.aspx?filerid_election_year=SHAED%20%20807%3A%7C%3A2014"/>
    <n v="17681"/>
    <n v="376"/>
    <n v="7799"/>
    <m/>
    <m/>
    <s v="JULIA SIDERIUS"/>
    <s v="candidate"/>
    <m/>
    <n v="43598.009456018517"/>
  </r>
  <r>
    <s v="ca-2014-7792"/>
    <s v="SHOVB  901"/>
    <s v="CA"/>
    <n v="41743"/>
    <m/>
    <m/>
    <m/>
    <s v="Electronic"/>
    <n v="41743"/>
    <x v="9"/>
    <s v="Candidate registered"/>
    <s v="SHOVAL BENJAMIN W"/>
    <m/>
    <s v="123 E YAKIMA AVE"/>
    <s v="YAKIMA"/>
    <s v="YAKIMA"/>
    <m/>
    <n v="989012625"/>
    <s v="BEN@BENSHOVAL.COM"/>
    <s v="ben@benshoval.com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41947"/>
    <m/>
    <b v="1"/>
    <m/>
    <m/>
    <s v="Lost in primary"/>
    <m/>
    <s v="Challenger"/>
    <m/>
    <m/>
    <m/>
    <m/>
    <m/>
    <m/>
    <m/>
    <m/>
    <s v="123 E YAKIMA AVE"/>
    <s v="YAKIMA"/>
    <m/>
    <n v="989012625"/>
    <m/>
    <n v="51864.05"/>
    <n v="0"/>
    <n v="49488.98"/>
    <n v="0"/>
    <n v="2500"/>
    <n v="0"/>
    <m/>
    <m/>
    <s v="https://web.pdc.wa.gov/rptimg/default.aspx?filerid_election_year=SHOVB%20%20901%3A%7C%3A2014"/>
    <n v="17870"/>
    <n v="6263"/>
    <n v="7792"/>
    <n v="8322"/>
    <n v="14"/>
    <s v="ABBY SANDERS"/>
    <s v="candidate"/>
    <m/>
    <n v="44149.153078703705"/>
  </r>
  <r>
    <s v="ca-2015-6275"/>
    <s v="OLSOJ  642"/>
    <s v="CA"/>
    <n v="42079"/>
    <m/>
    <m/>
    <m/>
    <s v="Electronic"/>
    <n v="42079"/>
    <x v="12"/>
    <s v="Candidate registered"/>
    <s v="Julie Olson"/>
    <m/>
    <s v="16708 NE 30TH CT"/>
    <s v="RIDGEFIELD"/>
    <s v="CLARK"/>
    <m/>
    <n v="98642"/>
    <s v="JULIE@JULIEFORCLARK.COM"/>
    <s v="julie@julieforclark.com"/>
    <m/>
    <s v="COUNTY COUNCIL MEMBER"/>
    <n v="25"/>
    <s v="CLARK CO"/>
    <n v="3147"/>
    <s v="CLARK"/>
    <s v="Local"/>
    <n v="249233"/>
    <s v="C"/>
    <s v="Registration and financial affairs"/>
    <s v="Candidate"/>
    <s v="Candidate"/>
    <m/>
    <m/>
    <m/>
    <s v="R"/>
    <x v="1"/>
    <n v="42311"/>
    <m/>
    <b v="1"/>
    <m/>
    <m/>
    <s v="Qualified for general"/>
    <s v="Won in general"/>
    <m/>
    <m/>
    <m/>
    <m/>
    <m/>
    <m/>
    <m/>
    <m/>
    <m/>
    <s v="16708 NE 30TH CT"/>
    <s v="RIDGEFIELD"/>
    <m/>
    <n v="98642"/>
    <m/>
    <n v="36238.61"/>
    <n v="257.99"/>
    <n v="33153.4"/>
    <n v="0"/>
    <n v="0"/>
    <n v="0"/>
    <n v="8400.4500000000007"/>
    <n v="0"/>
    <s v="https://web.pdc.wa.gov/rptimg/default.aspx?filerid_election_year=OLSOJ%20%20642%3A%7C%3A2015"/>
    <n v="14507"/>
    <n v="444"/>
    <n v="6275"/>
    <n v="6986"/>
    <m/>
    <s v="JULIE OLSON"/>
    <s v="candidate"/>
    <m/>
    <n v="44149.107256944444"/>
  </r>
  <r>
    <s v="ca-2016-5033"/>
    <s v="ANDER  908"/>
    <s v="CA"/>
    <n v="42465"/>
    <m/>
    <m/>
    <m/>
    <s v="Electronic"/>
    <n v="42465"/>
    <x v="8"/>
    <s v="Candidate registered"/>
    <s v="ANDERSON RONALD L"/>
    <m/>
    <s v="PO BOX 754"/>
    <s v="YAKIMA"/>
    <s v="YAKIMA"/>
    <m/>
    <n v="98907"/>
    <s v="RONANDMARYYAKIMA@MSN.COM"/>
    <s v="ronandmaryyakima@msn.com"/>
    <m/>
    <s v="COUNTY COMMISSIONER"/>
    <n v="23"/>
    <s v="YAKIMA CO"/>
    <n v="4418"/>
    <s v="YAKIMA"/>
    <s v="Local"/>
    <n v="108821"/>
    <s v="C"/>
    <s v="Registration and financial affairs"/>
    <s v="Candidate"/>
    <s v="Candidate"/>
    <m/>
    <m/>
    <m/>
    <s v="R"/>
    <x v="1"/>
    <n v="42682"/>
    <m/>
    <b v="1"/>
    <m/>
    <m/>
    <s v="Qualified for general"/>
    <s v="Won in general"/>
    <m/>
    <m/>
    <m/>
    <m/>
    <m/>
    <m/>
    <m/>
    <m/>
    <m/>
    <s v="PO BOX 754"/>
    <s v="YAKIMA"/>
    <m/>
    <n v="98907"/>
    <m/>
    <n v="11808.54"/>
    <n v="0"/>
    <n v="10140.92"/>
    <n v="0"/>
    <n v="0"/>
    <n v="0"/>
    <m/>
    <m/>
    <s v="https://web.pdc.wa.gov/rptimg/default.aspx?filerid_election_year=ANDER%20%20908%3A%7C%3A2016"/>
    <n v="381"/>
    <n v="4374"/>
    <n v="5033"/>
    <n v="5265"/>
    <m/>
    <s v="KRISTI FOSTER"/>
    <s v="candidate"/>
    <m/>
    <n v="44149.039293981485"/>
  </r>
  <r>
    <s v="ca-2016-5028"/>
    <s v="BEAVJ  337"/>
    <s v="CA"/>
    <n v="41301"/>
    <m/>
    <m/>
    <m/>
    <s v="Electronic"/>
    <n v="41301"/>
    <x v="8"/>
    <s v="Candidate registered"/>
    <s v="BEAVER JAMES R"/>
    <m/>
    <s v="7620 W 21ST AVE"/>
    <s v="KENNEWICK"/>
    <s v="BENTON"/>
    <m/>
    <n v="99338"/>
    <s v="LCHILDERS2B@CHARTER.NET"/>
    <s v="LCHILDERS2B@CHARTER.NET"/>
    <m/>
    <s v="COUNTY COMMISSIONER"/>
    <n v="23"/>
    <s v="BENTON CO"/>
    <n v="4725"/>
    <s v="BENTON"/>
    <s v="Local"/>
    <n v="99593"/>
    <s v="C"/>
    <s v="Registration and financial affairs"/>
    <s v="Candidate"/>
    <s v="Candidate"/>
    <m/>
    <m/>
    <m/>
    <s v="R"/>
    <x v="1"/>
    <n v="42682"/>
    <m/>
    <b v="1"/>
    <m/>
    <m/>
    <s v="Qualified for general"/>
    <s v="Unopposed in general"/>
    <m/>
    <m/>
    <m/>
    <m/>
    <m/>
    <m/>
    <m/>
    <m/>
    <m/>
    <s v="7620 W 21ST AVE"/>
    <s v="KENNEWICK"/>
    <m/>
    <n v="99338"/>
    <m/>
    <n v="1015.4"/>
    <n v="0"/>
    <n v="1015.4"/>
    <n v="0"/>
    <n v="0"/>
    <n v="0"/>
    <m/>
    <m/>
    <s v="https://web.pdc.wa.gov/rptimg/default.aspx?filerid_election_year=BEAVJ%20%20337%3A%7C%3A2016"/>
    <n v="1097"/>
    <n v="1071"/>
    <n v="5028"/>
    <n v="5295"/>
    <m/>
    <s v="ELLA CHILDERS"/>
    <s v="candidate"/>
    <m/>
    <n v="44149.040138888886"/>
  </r>
  <r>
    <s v="ca-2016-5026"/>
    <s v="BENTD  668"/>
    <s v="CA"/>
    <n v="41261"/>
    <m/>
    <m/>
    <m/>
    <s v="Electronic"/>
    <n v="41261"/>
    <x v="8"/>
    <s v="Candidate discontinued campaign"/>
    <s v="BENTON DONALD M"/>
    <m/>
    <s v="PO BOX 5076"/>
    <s v="VANCOUVER"/>
    <s v="CLARK"/>
    <m/>
    <n v="98668"/>
    <m/>
    <s v="benton@pacifier.com"/>
    <m/>
    <s v="STATE SENATOR"/>
    <n v="12"/>
    <s v="LEG DISTRICT 17 - SENATE"/>
    <n v="4746"/>
    <s v="CLARK"/>
    <s v="Legislative"/>
    <m/>
    <s v="C"/>
    <s v="Registration and financial affairs"/>
    <s v="Candidate"/>
    <s v="Candidate"/>
    <m/>
    <m/>
    <m/>
    <s v="R"/>
    <x v="1"/>
    <n v="42682"/>
    <m/>
    <b v="1"/>
    <m/>
    <m/>
    <m/>
    <m/>
    <m/>
    <m/>
    <m/>
    <m/>
    <m/>
    <m/>
    <m/>
    <m/>
    <m/>
    <s v="PO BOX 5076"/>
    <s v="VANCOUVER"/>
    <m/>
    <n v="98668"/>
    <m/>
    <n v="123622.01"/>
    <n v="0"/>
    <n v="85672.36"/>
    <n v="0"/>
    <n v="0"/>
    <n v="0"/>
    <m/>
    <m/>
    <s v="https://web.pdc.wa.gov/rptimg/default.aspx?filerid_election_year=BENTD%20%20668%3A%7C%3A2016"/>
    <n v="1236"/>
    <n v="4368"/>
    <n v="5026"/>
    <n v="5300"/>
    <n v="17"/>
    <s v="BRENDA L HOWE"/>
    <s v="candidate"/>
    <m/>
    <n v="44149.040324074071"/>
  </r>
  <r>
    <s v="ca-2016-5023"/>
    <s v="BENSM  146"/>
    <s v="CA"/>
    <n v="42579"/>
    <m/>
    <m/>
    <m/>
    <m/>
    <n v="42579"/>
    <x v="8"/>
    <s v="Candidate registered"/>
    <s v="BENSON MATTHEW G"/>
    <m/>
    <s v="11110 34TH PL SW"/>
    <s v="SEATTLE"/>
    <s v="KING"/>
    <m/>
    <n v="981461722"/>
    <s v="BENSONFORWAHOUSE@HOTMAIL.COM"/>
    <s v="celebornthecool@gmail.com"/>
    <m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R"/>
    <x v="1"/>
    <n v="42682"/>
    <m/>
    <b v="1"/>
    <m/>
    <m/>
    <s v="Qualified for general"/>
    <s v="Lost in general"/>
    <s v="Challenger"/>
    <m/>
    <m/>
    <m/>
    <m/>
    <m/>
    <m/>
    <m/>
    <m/>
    <s v="11110 34TH PL SW"/>
    <s v="SEATTLE"/>
    <m/>
    <n v="981461722"/>
    <m/>
    <m/>
    <m/>
    <m/>
    <m/>
    <m/>
    <m/>
    <m/>
    <m/>
    <s v="https://web.pdc.wa.gov/rptimg/default.aspx?filerid_election_year=BENSM%20%20146%3A%7C%3A2016"/>
    <n v="1300"/>
    <n v="4365"/>
    <n v="5023"/>
    <m/>
    <n v="34"/>
    <s v="KARL NIELSON"/>
    <s v="candidate"/>
    <m/>
    <n v="43597.978032407409"/>
  </r>
  <r>
    <s v="ca-2016-4962"/>
    <s v="FAULL  407"/>
    <s v="CA"/>
    <n v="42276"/>
    <m/>
    <m/>
    <m/>
    <s v="Paper"/>
    <n v="42276"/>
    <x v="8"/>
    <s v="Candidate registered"/>
    <s v="FAULK LAWRENCE J"/>
    <m/>
    <s v="41 PUGET DR"/>
    <s v="STEILACOOM"/>
    <s v="PIERCE"/>
    <m/>
    <n v="98388"/>
    <m/>
    <m/>
    <m/>
    <s v="COUNTY EXECUTIVE"/>
    <n v="29"/>
    <s v="PIERCE CO"/>
    <n v="3879"/>
    <s v="PIERCE"/>
    <s v="Local"/>
    <n v="452900"/>
    <s v="C"/>
    <s v="Registration and financial affairs"/>
    <s v="Candidate"/>
    <s v="Candidate"/>
    <m/>
    <m/>
    <m/>
    <s v="R"/>
    <x v="1"/>
    <n v="42682"/>
    <m/>
    <b v="1"/>
    <m/>
    <m/>
    <s v="Lost in primary"/>
    <m/>
    <m/>
    <m/>
    <m/>
    <m/>
    <m/>
    <m/>
    <m/>
    <m/>
    <m/>
    <s v="41 PUGET DR"/>
    <s v="STEILACOOM"/>
    <m/>
    <n v="98388"/>
    <m/>
    <n v="0"/>
    <n v="0"/>
    <n v="0"/>
    <n v="0"/>
    <n v="0"/>
    <n v="0"/>
    <m/>
    <m/>
    <s v="https://web.pdc.wa.gov/rptimg/default.aspx?filerid_election_year=FAULL%20%20407%3A%7C%3A2016"/>
    <n v="6150"/>
    <n v="4313"/>
    <n v="4962"/>
    <n v="5505"/>
    <m/>
    <s v="JOHN NICHOLSON"/>
    <s v="candidate"/>
    <m/>
    <n v="44149.049340277779"/>
  </r>
  <r>
    <s v="ca-2016-4935"/>
    <s v="HAWKB  802"/>
    <s v="CA"/>
    <n v="42277"/>
    <m/>
    <m/>
    <m/>
    <s v="Electronic"/>
    <n v="42277"/>
    <x v="8"/>
    <s v="Candidate discontinued campaign"/>
    <s v="Brad Hawkins"/>
    <m/>
    <s v="630 VALLEY MALL PARKWAY BOX 621"/>
    <s v="EAST WENATCHEE"/>
    <s v="CHELAN"/>
    <m/>
    <n v="98802"/>
    <s v="CAMPAIGN@BRADHAWKINS.ORG"/>
    <s v="campaign@bradhawkins.org"/>
    <m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42682"/>
    <m/>
    <b v="1"/>
    <m/>
    <m/>
    <m/>
    <m/>
    <m/>
    <m/>
    <m/>
    <m/>
    <m/>
    <m/>
    <m/>
    <m/>
    <m/>
    <s v="630 VALLEY MALL PARKWAY BOX 621"/>
    <s v="EAST WENATCHEE"/>
    <m/>
    <n v="98802"/>
    <m/>
    <n v="3950"/>
    <n v="21725.8"/>
    <n v="25675.8"/>
    <n v="0"/>
    <n v="0"/>
    <n v="0"/>
    <m/>
    <m/>
    <s v="https://web.pdc.wa.gov/rptimg/default.aspx?filerid_election_year=HAWKB%20%20802%3A%7C%3A2016"/>
    <n v="8236"/>
    <n v="1075"/>
    <n v="4935"/>
    <n v="5605"/>
    <n v="12"/>
    <s v="SHAWNA HAWKINS"/>
    <s v="candidate"/>
    <m/>
    <n v="44149.054155092592"/>
  </r>
  <r>
    <s v="ca-2016-4915"/>
    <s v="JENKW  350"/>
    <s v="CA"/>
    <n v="42498"/>
    <m/>
    <m/>
    <m/>
    <s v="Electronic"/>
    <n v="42498"/>
    <x v="8"/>
    <s v="Candidate registered"/>
    <s v="William &quot;Bill&quot; Jenkin"/>
    <m/>
    <s v="140006 W 1407 DR SW"/>
    <s v="PROSSER"/>
    <s v="WALLA WALLA"/>
    <m/>
    <n v="99350"/>
    <s v="CAMILLEPIETERICK@HOTMAIL.COM"/>
    <s v="rotaryjenkin@yahoo.com"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2682"/>
    <m/>
    <b v="1"/>
    <m/>
    <m/>
    <s v="Qualified for general"/>
    <s v="Won in general"/>
    <s v="Open seat"/>
    <m/>
    <m/>
    <m/>
    <m/>
    <m/>
    <m/>
    <m/>
    <m/>
    <s v="140006 W 1407 DR SW"/>
    <s v="PROSSER"/>
    <m/>
    <n v="99350"/>
    <m/>
    <n v="91205.68"/>
    <n v="15159.29"/>
    <n v="98692.51"/>
    <n v="0"/>
    <n v="0"/>
    <n v="0"/>
    <m/>
    <m/>
    <s v="https://web.pdc.wa.gov/rptimg/default.aspx?filerid_election_year=JENKW%20%20350%3A%7C%3A2016"/>
    <n v="9572"/>
    <n v="29579"/>
    <n v="4915"/>
    <n v="5669"/>
    <n v="16"/>
    <s v="CAMILLE PIETERICK"/>
    <s v="candidate"/>
    <m/>
    <n v="44149.058194444442"/>
  </r>
  <r>
    <s v="ca-2016-4913"/>
    <s v="JOHNJ  362"/>
    <s v="CA"/>
    <n v="42450"/>
    <m/>
    <m/>
    <m/>
    <s v="Electronic"/>
    <n v="42450"/>
    <x v="8"/>
    <s v="Candidate registered"/>
    <s v="JOHNSON JAMES K"/>
    <m/>
    <s v="PO BOX 641"/>
    <s v="WALLA WALLA"/>
    <s v="WALLA WALLA"/>
    <m/>
    <n v="99362"/>
    <m/>
    <s v="jim@tkcpa.com"/>
    <m/>
    <s v="COUNTY COMMISSIONER"/>
    <n v="23"/>
    <s v="WALLA WALLA CO"/>
    <n v="4302"/>
    <s v="WALLA WALLA"/>
    <s v="Local"/>
    <n v="32259"/>
    <s v="C"/>
    <s v="Registration and financial affairs"/>
    <s v="Candidate"/>
    <s v="Candidate"/>
    <m/>
    <m/>
    <m/>
    <s v="R"/>
    <x v="1"/>
    <n v="42682"/>
    <m/>
    <b v="1"/>
    <m/>
    <m/>
    <s v="Qualified for general"/>
    <s v="Won in general"/>
    <m/>
    <m/>
    <m/>
    <m/>
    <m/>
    <m/>
    <m/>
    <m/>
    <m/>
    <s v="PO BOX 641"/>
    <s v="WALLA WALLA"/>
    <m/>
    <n v="99362"/>
    <m/>
    <n v="2985"/>
    <n v="61.51"/>
    <n v="6423.91"/>
    <n v="3600"/>
    <n v="0"/>
    <n v="0"/>
    <m/>
    <m/>
    <s v="https://web.pdc.wa.gov/rptimg/default.aspx?filerid_election_year=JOHNJ%20%20362%3A%7C%3A2016"/>
    <n v="9707"/>
    <n v="4277"/>
    <n v="4913"/>
    <n v="5676"/>
    <m/>
    <s v="LINDA JOHNSON"/>
    <s v="candidate"/>
    <m/>
    <n v="44149.058425925927"/>
  </r>
  <r>
    <s v="ca-2016-4910"/>
    <s v="JOHNL  118"/>
    <s v="CA"/>
    <n v="42524"/>
    <m/>
    <m/>
    <m/>
    <m/>
    <n v="42524"/>
    <x v="8"/>
    <s v="Candidate registered"/>
    <s v="JOHNSON LORNA R"/>
    <m/>
    <s v="PO BOX 51"/>
    <s v="CURLEW"/>
    <s v="FERRY"/>
    <m/>
    <n v="99118"/>
    <s v="LJMAILHERE@GMAIL.COM"/>
    <s v="LJMAILHERE@GMAIL.COM"/>
    <m/>
    <s v="COUNTY COMMISSIONER"/>
    <n v="23"/>
    <s v="FERRY CO"/>
    <n v="3290"/>
    <s v="FERRY"/>
    <s v="Local"/>
    <n v="4575"/>
    <s v="C"/>
    <s v="Registration and financial affairs"/>
    <s v="Candidate"/>
    <s v="Candidate"/>
    <m/>
    <m/>
    <m/>
    <s v="R"/>
    <x v="1"/>
    <n v="42682"/>
    <m/>
    <b v="1"/>
    <m/>
    <m/>
    <s v="Qualified for general"/>
    <s v="Lost in general"/>
    <m/>
    <m/>
    <m/>
    <m/>
    <m/>
    <m/>
    <m/>
    <m/>
    <m/>
    <s v="PO BOX 51"/>
    <s v="CURLEW"/>
    <m/>
    <n v="99118"/>
    <m/>
    <m/>
    <m/>
    <m/>
    <m/>
    <m/>
    <m/>
    <m/>
    <m/>
    <s v="https://web.pdc.wa.gov/rptimg/default.aspx?filerid_election_year=JOHNL%20%20118%3A%7C%3A2016"/>
    <n v="9715"/>
    <n v="4275"/>
    <n v="4910"/>
    <m/>
    <m/>
    <s v="LORNA JOHNSON"/>
    <s v="candidate"/>
    <m/>
    <n v="43597.977326388886"/>
  </r>
  <r>
    <s v="ca-2016-4902"/>
    <s v="KINGC  909"/>
    <s v="CA"/>
    <n v="41312"/>
    <m/>
    <m/>
    <m/>
    <s v="Electronic"/>
    <n v="41312"/>
    <x v="8"/>
    <s v="Candidate registered"/>
    <s v="CURTIS P KING"/>
    <m/>
    <s v="PO BOX 10025"/>
    <s v="YAKIMA"/>
    <s v="YAKIMA"/>
    <m/>
    <n v="98909"/>
    <s v="SENATORKING@CHARTER.NET"/>
    <s v="senatorking@charter.net"/>
    <m/>
    <s v="STATE SENATOR"/>
    <n v="12"/>
    <s v="LEG DISTRICT 14 - SENATE"/>
    <n v="4743"/>
    <s v="YAKIMA"/>
    <s v="Legislative"/>
    <m/>
    <s v="C"/>
    <s v="Registration and financial affairs"/>
    <s v="Candidate"/>
    <s v="Candidate"/>
    <m/>
    <m/>
    <m/>
    <s v="R"/>
    <x v="1"/>
    <n v="42682"/>
    <m/>
    <b v="1"/>
    <m/>
    <m/>
    <s v="Qualified for general"/>
    <s v="Won in general"/>
    <s v="Incumbent"/>
    <m/>
    <m/>
    <m/>
    <m/>
    <m/>
    <m/>
    <m/>
    <m/>
    <s v="PO BOX 10025"/>
    <s v="YAKIMA"/>
    <m/>
    <n v="98909"/>
    <m/>
    <n v="308948.58"/>
    <n v="2172.79"/>
    <n v="308207.34999999998"/>
    <n v="0"/>
    <n v="0"/>
    <n v="0"/>
    <m/>
    <m/>
    <s v="https://web.pdc.wa.gov/rptimg/default.aspx?filerid_election_year=KINGC%20%20909%3A%7C%3A2016"/>
    <n v="10371"/>
    <n v="1123"/>
    <n v="4902"/>
    <n v="5706"/>
    <n v="14"/>
    <s v="JOE FALK"/>
    <s v="candidate"/>
    <m/>
    <n v="44149.060069444444"/>
  </r>
  <r>
    <s v="ca-2016-4888"/>
    <s v="LOPEJ  509"/>
    <s v="CA"/>
    <n v="41695"/>
    <m/>
    <m/>
    <m/>
    <m/>
    <n v="41695"/>
    <x v="8"/>
    <s v="Candidate discontinued campaign"/>
    <s v="LOPEZ JAVIER O"/>
    <m/>
    <s v="PO BOX 5068"/>
    <s v="LACEY"/>
    <m/>
    <m/>
    <n v="98509"/>
    <m/>
    <m/>
    <m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2682"/>
    <m/>
    <b v="1"/>
    <m/>
    <m/>
    <m/>
    <m/>
    <m/>
    <m/>
    <m/>
    <m/>
    <m/>
    <m/>
    <m/>
    <m/>
    <m/>
    <s v="PO BOX 5068"/>
    <s v="LACEY"/>
    <m/>
    <n v="98509"/>
    <m/>
    <m/>
    <m/>
    <m/>
    <m/>
    <m/>
    <m/>
    <m/>
    <m/>
    <s v="https://web.pdc.wa.gov/rptimg/default.aspx?filerid_election_year=LOPEJ%20%20509%3A%7C%3A2016"/>
    <n v="11599"/>
    <n v="4258"/>
    <n v="4888"/>
    <m/>
    <m/>
    <s v="AURORA LOPEZ"/>
    <s v="candidate"/>
    <m/>
    <n v="43597.977199074077"/>
  </r>
  <r>
    <s v="ca-2016-4872"/>
    <s v="MILLD  250"/>
    <s v="CA"/>
    <n v="42528"/>
    <m/>
    <m/>
    <m/>
    <m/>
    <n v="42528"/>
    <x v="8"/>
    <s v="Candidate registered"/>
    <s v="Daniel R. Miller"/>
    <m/>
    <s v="PO BOX 1743"/>
    <s v="FRIDAY HARBOR"/>
    <s v="SKAGIT"/>
    <m/>
    <n v="98250"/>
    <m/>
    <s v="mountainsnow08@gmail.com"/>
    <m/>
    <s v="STATE SENATOR"/>
    <n v="12"/>
    <s v="LEG DISTRICT 40 - SENATE"/>
    <n v="4769"/>
    <s v="SKAGIT"/>
    <s v="Legislative"/>
    <m/>
    <s v="C"/>
    <s v="Registration and financial affairs"/>
    <s v="Candidate"/>
    <s v="Candidate"/>
    <m/>
    <m/>
    <m/>
    <s v="R"/>
    <x v="1"/>
    <n v="42682"/>
    <m/>
    <b v="1"/>
    <m/>
    <m/>
    <s v="Qualified for general"/>
    <s v="Lost in general"/>
    <s v="Challenger"/>
    <m/>
    <m/>
    <m/>
    <m/>
    <m/>
    <m/>
    <m/>
    <m/>
    <s v="PO BOX 1743"/>
    <s v="FRIDAY HARBOR"/>
    <m/>
    <n v="98250"/>
    <m/>
    <m/>
    <m/>
    <m/>
    <m/>
    <m/>
    <m/>
    <m/>
    <m/>
    <s v="https://web.pdc.wa.gov/rptimg/default.aspx?filerid_election_year=MILLD%20%20250%3A%7C%3A2016"/>
    <n v="13034"/>
    <n v="944"/>
    <n v="4872"/>
    <m/>
    <n v="40"/>
    <s v="DANIEL MILLER"/>
    <s v="candidate"/>
    <m/>
    <n v="43597.977106481485"/>
  </r>
  <r>
    <s v="ca-2016-4852"/>
    <s v="OQUIS  210"/>
    <s v="CA"/>
    <n v="42379"/>
    <m/>
    <m/>
    <m/>
    <s v="Electronic"/>
    <n v="42379"/>
    <x v="8"/>
    <s v="Candidate registered"/>
    <s v="O'QUINN SHELLY J"/>
    <m/>
    <s v="PO BOX 729"/>
    <s v="SPOKANE"/>
    <s v="SPOKANE"/>
    <m/>
    <n v="992100729"/>
    <s v="SHELLY@SHELLOQUINN.COM"/>
    <s v="shelly@shelloquinn.com"/>
    <m/>
    <s v="COUNTY COMMISSIONER"/>
    <n v="23"/>
    <s v="SPOKANE CO"/>
    <n v="4151"/>
    <s v="SPOKANE"/>
    <s v="Local"/>
    <n v="287243"/>
    <s v="C"/>
    <s v="Registration and financial affairs"/>
    <s v="Candidate"/>
    <s v="Candidate"/>
    <m/>
    <m/>
    <m/>
    <s v="R"/>
    <x v="1"/>
    <n v="42682"/>
    <m/>
    <b v="1"/>
    <m/>
    <m/>
    <s v="Qualified for general"/>
    <s v="Won in general"/>
    <m/>
    <m/>
    <m/>
    <m/>
    <m/>
    <m/>
    <m/>
    <m/>
    <m/>
    <s v="PO BOX 729"/>
    <s v="SPOKANE"/>
    <m/>
    <n v="992100729"/>
    <m/>
    <n v="92396.73"/>
    <n v="0"/>
    <n v="101468.9"/>
    <n v="0"/>
    <n v="0"/>
    <n v="0"/>
    <m/>
    <m/>
    <s v="https://web.pdc.wa.gov/rptimg/default.aspx?filerid_election_year=OQUIS%20%20210%3A%7C%3A2016"/>
    <n v="14411"/>
    <n v="4228"/>
    <n v="4852"/>
    <n v="5898"/>
    <m/>
    <s v="SHELLY O'QUINN"/>
    <s v="candidate"/>
    <m/>
    <n v="44149.067129629628"/>
  </r>
  <r>
    <s v="ca-2016-4846"/>
    <s v="PACKN  837"/>
    <s v="CA"/>
    <n v="42527"/>
    <m/>
    <m/>
    <m/>
    <s v="Electronic"/>
    <n v="42527"/>
    <x v="8"/>
    <s v="Candidate registered"/>
    <s v="PACK NATHANIEL S"/>
    <m/>
    <s v="1220A W COLUMBIA AVE"/>
    <s v="MOSES LAKE"/>
    <s v="GRANT"/>
    <m/>
    <n v="98837"/>
    <s v="N.PACK@PACKSDELIVERY.COM"/>
    <s v="n.pack@packsdelivery.com"/>
    <m/>
    <s v="COUNTY COMMISSIONER"/>
    <n v="23"/>
    <s v="GRANT CO"/>
    <n v="3340"/>
    <s v="GRANT"/>
    <s v="Local"/>
    <n v="36723"/>
    <s v="C"/>
    <s v="Registration and financial affairs"/>
    <s v="Candidate"/>
    <s v="Candidate"/>
    <m/>
    <m/>
    <m/>
    <s v="R"/>
    <x v="1"/>
    <n v="42682"/>
    <m/>
    <b v="1"/>
    <m/>
    <m/>
    <s v="Qualified for general"/>
    <s v="Lost in general"/>
    <m/>
    <m/>
    <m/>
    <m/>
    <m/>
    <m/>
    <m/>
    <m/>
    <m/>
    <s v="1220A W COLUMBIA AVE"/>
    <s v="MOSES LAKE"/>
    <m/>
    <n v="98837"/>
    <m/>
    <n v="14603.66"/>
    <n v="0"/>
    <n v="12957"/>
    <n v="-2705.68"/>
    <n v="0"/>
    <n v="0"/>
    <m/>
    <m/>
    <s v="https://web.pdc.wa.gov/rptimg/default.aspx?filerid_election_year=PACKN%20%20837%3A%7C%3A2016"/>
    <n v="14693"/>
    <n v="2393"/>
    <n v="4846"/>
    <n v="5918"/>
    <m/>
    <s v="CASEY COOPER"/>
    <s v="candidate"/>
    <m/>
    <n v="44149.067696759259"/>
  </r>
  <r>
    <s v="ca-2016-4806"/>
    <s v="SHEFC  116"/>
    <s v="CA"/>
    <n v="41554"/>
    <m/>
    <m/>
    <m/>
    <s v="Paper"/>
    <n v="41554"/>
    <x v="8"/>
    <s v="Candidate discontinued campaign"/>
    <s v="SHEFFER CHARLES K"/>
    <m/>
    <s v="4800 FAUNTLEROY WAY SW 203"/>
    <s v="SEATTLE"/>
    <s v="KING"/>
    <m/>
    <n v="98116"/>
    <s v="CHARLIE.SHEFFER@GMAIL.COM"/>
    <s v="charlie.sheffer@gmail.com"/>
    <m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R"/>
    <x v="1"/>
    <n v="42682"/>
    <m/>
    <b v="1"/>
    <m/>
    <m/>
    <m/>
    <m/>
    <m/>
    <m/>
    <m/>
    <m/>
    <m/>
    <m/>
    <m/>
    <m/>
    <m/>
    <s v="4800 FAUNTLEROY WAY SW 203"/>
    <s v="SEATTLE"/>
    <m/>
    <n v="98116"/>
    <m/>
    <n v="100"/>
    <n v="0"/>
    <n v="46.95"/>
    <n v="120"/>
    <n v="0"/>
    <n v="0"/>
    <m/>
    <m/>
    <s v="https://web.pdc.wa.gov/rptimg/default.aspx?filerid_election_year=SHEFC%20%20116%3A%7C%3A2016"/>
    <n v="17751"/>
    <n v="4133"/>
    <n v="4806"/>
    <n v="6088"/>
    <n v="34"/>
    <s v="CHARLIE SHEFFER"/>
    <s v="candidate"/>
    <m/>
    <n v="44149.074074074073"/>
  </r>
  <r>
    <s v="ca-2016-4804"/>
    <s v="SIVLC  362"/>
    <s v="CA"/>
    <n v="42521"/>
    <m/>
    <m/>
    <m/>
    <m/>
    <n v="42521"/>
    <x v="8"/>
    <s v="Candidate registered"/>
    <s v="SIVLEY CRAIG S"/>
    <m/>
    <s v="72 WEDGEWOOD RD"/>
    <s v="WALLA WALLA"/>
    <s v="WALLA WALLA"/>
    <m/>
    <n v="99362"/>
    <s v="CSIVLEY@CHARTER.NET"/>
    <s v="csivley@charter.net"/>
    <m/>
    <s v="COUNTY COMMISSIONER"/>
    <n v="23"/>
    <s v="WALLA WALLA CO"/>
    <n v="4302"/>
    <s v="WALLA WALLA"/>
    <s v="Local"/>
    <n v="32259"/>
    <s v="C"/>
    <s v="Registration and financial affairs"/>
    <s v="Candidate"/>
    <s v="Candidate"/>
    <m/>
    <m/>
    <m/>
    <s v="R"/>
    <x v="1"/>
    <n v="42682"/>
    <m/>
    <b v="1"/>
    <m/>
    <m/>
    <s v="Lost in primary"/>
    <m/>
    <m/>
    <m/>
    <m/>
    <m/>
    <m/>
    <m/>
    <m/>
    <m/>
    <m/>
    <s v="72 WEDGEWOOD RD"/>
    <s v="WALLA WALLA"/>
    <m/>
    <n v="99362"/>
    <m/>
    <m/>
    <m/>
    <m/>
    <m/>
    <m/>
    <m/>
    <m/>
    <m/>
    <s v="https://web.pdc.wa.gov/rptimg/default.aspx?filerid_election_year=SIVLC%20%20362%3A%7C%3A2016"/>
    <n v="17934"/>
    <n v="4192"/>
    <n v="4804"/>
    <m/>
    <m/>
    <s v="CRAIG SIVLEY"/>
    <s v="candidate"/>
    <m/>
    <n v="43597.976655092592"/>
  </r>
  <r>
    <s v="ca-2016-4801"/>
    <s v="SIZEJ  613"/>
    <s v="CA"/>
    <n v="42530"/>
    <m/>
    <m/>
    <m/>
    <m/>
    <n v="42530"/>
    <x v="8"/>
    <s v="Candidate registered"/>
    <s v="James A Sizemore"/>
    <m/>
    <s v="819 YEACKEL LN"/>
    <s v="CENTERVILLE"/>
    <s v="KLICKITAT"/>
    <m/>
    <n v="98613"/>
    <m/>
    <s v="sizemoreranch@gorge.net"/>
    <m/>
    <s v="COUNTY COMMISSIONER"/>
    <n v="23"/>
    <s v="KLICKITAT CO"/>
    <n v="3579"/>
    <s v="KLICKITAT"/>
    <s v="Local"/>
    <n v="13333"/>
    <s v="C"/>
    <s v="Registration and financial affairs"/>
    <s v="Candidate"/>
    <s v="Candidate"/>
    <m/>
    <m/>
    <m/>
    <s v="R"/>
    <x v="1"/>
    <n v="42682"/>
    <m/>
    <b v="1"/>
    <m/>
    <m/>
    <s v="Qualified for general"/>
    <s v="Unopposed in general"/>
    <m/>
    <m/>
    <m/>
    <m/>
    <m/>
    <m/>
    <m/>
    <m/>
    <m/>
    <s v="819 YEACKEL LN"/>
    <s v="CENTERVILLE"/>
    <m/>
    <n v="98613"/>
    <m/>
    <m/>
    <m/>
    <m/>
    <m/>
    <m/>
    <m/>
    <m/>
    <m/>
    <s v="https://web.pdc.wa.gov/rptimg/default.aspx?filerid_election_year=SIZEJ%20%20613%3A%7C%3A2016"/>
    <n v="18068"/>
    <n v="4189"/>
    <n v="4801"/>
    <m/>
    <m/>
    <s v="NORA KEYES"/>
    <s v="candidate"/>
    <m/>
    <n v="43597.976631944446"/>
  </r>
  <r>
    <s v="ca-2016-4794"/>
    <s v="STAMM  390"/>
    <s v="CA"/>
    <n v="42136"/>
    <m/>
    <m/>
    <m/>
    <s v="Electronic"/>
    <n v="42136"/>
    <x v="8"/>
    <s v="Candidate registered"/>
    <s v="STAMBAUGH MELANIE A"/>
    <m/>
    <s v="PO BOX 73267"/>
    <s v="PUYALLUP"/>
    <s v="PIERCE"/>
    <m/>
    <n v="98373"/>
    <s v="MELANIE@MELANIESTAMBAUGH.COM"/>
    <s v="melanie@melaniestambaugh.com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42682"/>
    <m/>
    <b v="1"/>
    <m/>
    <m/>
    <s v="Qualified for general"/>
    <s v="Won in general"/>
    <s v="Incumbent"/>
    <m/>
    <m/>
    <m/>
    <m/>
    <m/>
    <m/>
    <m/>
    <m/>
    <s v="PO BOX 73267"/>
    <s v="PUYALLUP"/>
    <m/>
    <n v="98373"/>
    <m/>
    <n v="126748.46"/>
    <n v="6189.87"/>
    <n v="131440.81"/>
    <n v="0"/>
    <n v="0"/>
    <n v="0"/>
    <n v="0"/>
    <n v="3934.88"/>
    <s v="https://web.pdc.wa.gov/rptimg/default.aspx?filerid_election_year=STAMM%20%20390%3A%7C%3A2016"/>
    <n v="18534"/>
    <n v="1822"/>
    <n v="4794"/>
    <n v="6132"/>
    <n v="25"/>
    <s v="TINA STAMBAUGH"/>
    <s v="candidate"/>
    <m/>
    <n v="44149.075729166667"/>
  </r>
  <r>
    <s v="ca-2016-4787"/>
    <s v="SUTTD  802"/>
    <s v="CA"/>
    <n v="42460"/>
    <m/>
    <m/>
    <m/>
    <s v="Electronic"/>
    <n v="42460"/>
    <x v="8"/>
    <s v="Candidate registered"/>
    <s v="Daniel Sutton"/>
    <m/>
    <s v="630 VALLEY MALL PKWY #276"/>
    <s v="EAST WENATCHEE"/>
    <s v="DOUGLAS"/>
    <m/>
    <n v="98802"/>
    <m/>
    <s v="dsuttonforcommissioner@gmail.com"/>
    <m/>
    <s v="COUNTY COMMISSIONER"/>
    <n v="23"/>
    <s v="DOUGLAS CO"/>
    <n v="3235"/>
    <s v="DOUGLAS"/>
    <s v="Local"/>
    <n v="18850"/>
    <s v="C"/>
    <s v="Registration and financial affairs"/>
    <s v="Candidate"/>
    <s v="Candidate"/>
    <m/>
    <m/>
    <m/>
    <s v="R"/>
    <x v="1"/>
    <n v="42682"/>
    <m/>
    <b v="1"/>
    <m/>
    <m/>
    <s v="Qualified for general"/>
    <s v="Won in general"/>
    <m/>
    <m/>
    <m/>
    <m/>
    <m/>
    <m/>
    <m/>
    <m/>
    <m/>
    <s v="630 VALLEY MALL PKWY #276"/>
    <s v="EAST WENATCHEE"/>
    <m/>
    <n v="98802"/>
    <m/>
    <n v="20838.810000000001"/>
    <n v="2421.4299999999998"/>
    <n v="18893.18"/>
    <n v="0"/>
    <n v="0"/>
    <n v="0"/>
    <n v="3988.4"/>
    <n v="0"/>
    <s v="https://web.pdc.wa.gov/rptimg/default.aspx?filerid_election_year=SUTTD%20%20802%3A%7C%3A2016"/>
    <n v="19082"/>
    <n v="4178"/>
    <n v="4787"/>
    <n v="6157"/>
    <m/>
    <s v="DEE DREWRY"/>
    <s v="candidate"/>
    <m/>
    <n v="44149.076516203706"/>
  </r>
  <r>
    <s v="ca-2016-4780"/>
    <s v="TRAVB  133"/>
    <s v="CA"/>
    <n v="42370"/>
    <m/>
    <m/>
    <m/>
    <s v="Paper"/>
    <n v="42370"/>
    <x v="8"/>
    <s v="Candidate registered"/>
    <s v="Brian Magarity Travis"/>
    <m/>
    <s v="2005 185TH PL SE J-102"/>
    <s v="BOTHELL"/>
    <s v="KING"/>
    <m/>
    <n v="980127900"/>
    <m/>
    <s v="cowlover0824@yahoo.com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R"/>
    <x v="1"/>
    <n v="42682"/>
    <m/>
    <b v="1"/>
    <m/>
    <m/>
    <s v="Lost in primary"/>
    <m/>
    <m/>
    <m/>
    <m/>
    <m/>
    <m/>
    <m/>
    <m/>
    <m/>
    <m/>
    <s v="2005 185TH PL SE J-102"/>
    <s v="BOTHELL"/>
    <m/>
    <n v="980127900"/>
    <m/>
    <n v="136"/>
    <n v="0"/>
    <n v="1192.26"/>
    <n v="0"/>
    <n v="0"/>
    <n v="0"/>
    <m/>
    <m/>
    <s v="https://web.pdc.wa.gov/rptimg/default.aspx?filerid_election_year=TRAVB%20%20133%3A%7C%3A2016"/>
    <n v="19742"/>
    <n v="26954"/>
    <n v="4780"/>
    <n v="6190"/>
    <n v="1"/>
    <s v="BRIAN TRAVIS"/>
    <s v="candidate"/>
    <m/>
    <n v="44149.077662037038"/>
  </r>
  <r>
    <s v="ca-2016-4776"/>
    <s v="VALDR  074"/>
    <s v="CA"/>
    <n v="42467"/>
    <m/>
    <m/>
    <m/>
    <s v="Electronic"/>
    <n v="42467"/>
    <x v="8"/>
    <s v="Candidate registered"/>
    <s v="VALDERRAMA RAMIRO M"/>
    <m/>
    <s v="704 228TH AVE NE PMP #735"/>
    <s v="SAMMAMISH"/>
    <s v="KING"/>
    <m/>
    <n v="98074"/>
    <s v="RAMIRO@VOTEVALDERRAMA.COM"/>
    <s v="ramiro@votevalderrama.com"/>
    <m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R"/>
    <x v="1"/>
    <n v="42682"/>
    <m/>
    <b v="1"/>
    <m/>
    <m/>
    <s v="Qualified for general"/>
    <s v="Lost in general"/>
    <s v="Challenger"/>
    <m/>
    <m/>
    <m/>
    <m/>
    <m/>
    <m/>
    <m/>
    <m/>
    <s v="704 228TH AVE NE PMP #735"/>
    <s v="SAMMAMISH"/>
    <m/>
    <n v="98074"/>
    <m/>
    <n v="69360.59"/>
    <n v="0"/>
    <n v="67670.240000000005"/>
    <n v="2500"/>
    <n v="0"/>
    <n v="0"/>
    <n v="0"/>
    <n v="171.32"/>
    <s v="https://web.pdc.wa.gov/rptimg/default.aspx?filerid_election_year=VALDR%20%20074%3A%7C%3A2016"/>
    <n v="19917"/>
    <n v="4171"/>
    <n v="4776"/>
    <n v="6211"/>
    <n v="45"/>
    <s v="STAN GUNNO"/>
    <s v="candidate"/>
    <m/>
    <n v="44149.078252314815"/>
  </r>
  <r>
    <s v="ca-2016-4765"/>
    <s v="WAGND  344"/>
    <s v="CA"/>
    <n v="42523"/>
    <m/>
    <m/>
    <m/>
    <m/>
    <n v="42523"/>
    <x v="8"/>
    <s v="Candidate registered"/>
    <s v="Dale J. Wagner"/>
    <m/>
    <s v="864 S HIGHLAND RD"/>
    <s v="OTHELLO"/>
    <s v="ADAMS"/>
    <m/>
    <n v="99344"/>
    <s v="WAGNER.HEIDI6@GMAIL.COM"/>
    <s v="wagner.heidi6@gmail.com"/>
    <m/>
    <s v="COUNTY SHERIFF"/>
    <n v="27"/>
    <s v="ADAMS CO"/>
    <n v="3002"/>
    <s v="ADAMS"/>
    <s v="Local"/>
    <n v="6201"/>
    <s v="C"/>
    <s v="Registration and financial affairs"/>
    <s v="Candidate"/>
    <s v="Candidate"/>
    <m/>
    <m/>
    <m/>
    <s v="R"/>
    <x v="1"/>
    <n v="42682"/>
    <m/>
    <b v="1"/>
    <m/>
    <m/>
    <s v="Not in primary"/>
    <s v="Unopposed in general"/>
    <m/>
    <m/>
    <m/>
    <m/>
    <m/>
    <m/>
    <m/>
    <m/>
    <m/>
    <s v="864 S HIGHLAND RD"/>
    <s v="OTHELLO"/>
    <m/>
    <n v="99344"/>
    <m/>
    <m/>
    <m/>
    <m/>
    <m/>
    <m/>
    <m/>
    <m/>
    <m/>
    <s v="https://web.pdc.wa.gov/rptimg/default.aspx?filerid_election_year=WAGND%20%20344%3A%7C%3A2016"/>
    <n v="20525"/>
    <n v="670"/>
    <n v="4765"/>
    <m/>
    <m/>
    <s v="DALE WAGNER"/>
    <s v="candidate"/>
    <m/>
    <n v="43597.976388888892"/>
  </r>
  <r>
    <s v="ca-2017-3653"/>
    <s v="YNIGK  338"/>
    <s v="CA"/>
    <n v="42751"/>
    <m/>
    <m/>
    <m/>
    <s v="Electronic"/>
    <n v="42751"/>
    <x v="10"/>
    <s v="Candidate discontinued campaign"/>
    <s v="YNIGUEZ KIRSTEN A"/>
    <m/>
    <s v="7620 W 21ST AVE"/>
    <s v="KENNEWICK"/>
    <s v="BENTON"/>
    <m/>
    <n v="99338"/>
    <s v="LCHILDERS2B@CHARTER.NET"/>
    <s v="kirsten.yniguez@yahoo.com"/>
    <m/>
    <s v="COUNTY TREASURER"/>
    <n v="28"/>
    <s v="BENTON CO"/>
    <n v="4725"/>
    <s v="BENTON"/>
    <s v="Local"/>
    <n v="108800"/>
    <s v="C"/>
    <s v="Registration and financial affairs"/>
    <s v="Candidate"/>
    <s v="Candidate"/>
    <m/>
    <m/>
    <m/>
    <s v="R"/>
    <x v="1"/>
    <n v="43046"/>
    <m/>
    <b v="1"/>
    <m/>
    <m/>
    <m/>
    <m/>
    <m/>
    <m/>
    <m/>
    <m/>
    <m/>
    <m/>
    <m/>
    <m/>
    <m/>
    <s v="7620 W 21ST AVE"/>
    <s v="KENNEWICK"/>
    <m/>
    <n v="99338"/>
    <m/>
    <n v="123.58"/>
    <n v="0"/>
    <n v="123.58"/>
    <n v="0"/>
    <n v="0"/>
    <n v="0"/>
    <m/>
    <m/>
    <s v="https://web.pdc.wa.gov/rptimg/default.aspx?filerid_election_year=YNIGK%20%20338%3A%7C%3A2017"/>
    <n v="21913"/>
    <n v="3300"/>
    <n v="3653"/>
    <n v="5168"/>
    <m/>
    <s v="ELLA CHILDERS"/>
    <s v="candidate"/>
    <m/>
    <n v="44149.03570601852"/>
  </r>
  <r>
    <s v="ca-2018-977"/>
    <s v="BARKK  109"/>
    <s v="CA"/>
    <n v="43202"/>
    <m/>
    <m/>
    <m/>
    <m/>
    <n v="43202"/>
    <x v="3"/>
    <s v="Candidate registered"/>
    <s v="Ken Barker"/>
    <m/>
    <s v="4379 -A E DEER LAKE RD"/>
    <s v="LOON LAKE"/>
    <s v="STEVENS"/>
    <m/>
    <n v="99148"/>
    <m/>
    <s v="barkerkl@centurylink.net"/>
    <m/>
    <s v="COUNTY COMMISSIONER"/>
    <n v="23"/>
    <s v="STEVENS CO"/>
    <n v="4186"/>
    <s v="STEVENS"/>
    <s v="Local"/>
    <n v="29887"/>
    <s v="C"/>
    <s v="Registration and financial affairs"/>
    <s v="Candidate"/>
    <s v="Candidate"/>
    <m/>
    <m/>
    <n v="2"/>
    <s v="R"/>
    <x v="1"/>
    <n v="43410"/>
    <m/>
    <b v="1"/>
    <m/>
    <m/>
    <s v="Lost in primary"/>
    <m/>
    <m/>
    <m/>
    <m/>
    <m/>
    <m/>
    <m/>
    <m/>
    <m/>
    <m/>
    <s v="4379 -A E DEER LAKE RD"/>
    <s v="LOON LAKE"/>
    <m/>
    <n v="99148"/>
    <m/>
    <m/>
    <m/>
    <m/>
    <m/>
    <m/>
    <m/>
    <m/>
    <m/>
    <s v="https://web.pdc.wa.gov/rptimg/default.aspx?filerid_election_year=BARKK%20%20109%3A%7C%3A2018"/>
    <n v="930"/>
    <n v="631"/>
    <n v="977"/>
    <m/>
    <m/>
    <s v="LENORA BARKER"/>
    <s v="candidate"/>
    <m/>
    <n v="43959.622581018521"/>
  </r>
  <r>
    <s v="ca-2018-775"/>
    <s v="BARKJ  122"/>
    <s v="CA"/>
    <n v="43234"/>
    <m/>
    <m/>
    <m/>
    <m/>
    <n v="43234"/>
    <x v="3"/>
    <s v="Candidate registered"/>
    <s v="Jeffrey S. Barkdull"/>
    <m/>
    <s v="30428 BALD RIDGE RD N"/>
    <s v="DAVENPORT"/>
    <s v="LINCOLN"/>
    <m/>
    <n v="99122"/>
    <m/>
    <m/>
    <m/>
    <s v="COUNTY PROSECUTOR"/>
    <n v="26"/>
    <s v="LINCOLN CO"/>
    <n v="3655"/>
    <s v="LINCOLN"/>
    <s v="Local"/>
    <n v="7164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30428 BALD RIDGE RD N"/>
    <s v="DAVENPORT"/>
    <m/>
    <n v="99122"/>
    <m/>
    <m/>
    <m/>
    <m/>
    <m/>
    <m/>
    <m/>
    <m/>
    <m/>
    <s v="https://web.pdc.wa.gov/rptimg/default.aspx?filerid_election_year=BARKJ%20%20122%3A%7C%3A2018"/>
    <n v="1046"/>
    <n v="265"/>
    <n v="775"/>
    <m/>
    <m/>
    <s v="JEFFREY  BARKDULL"/>
    <s v="candidate"/>
    <m/>
    <n v="43959.621932870374"/>
  </r>
  <r>
    <s v="ca-2018-3321513"/>
    <s v="BAUMM  228"/>
    <s v="CA"/>
    <n v="42015"/>
    <m/>
    <m/>
    <n v="43373"/>
    <s v="Electronic"/>
    <n v="42015"/>
    <x v="3"/>
    <s v="Candidate discontinued campaign"/>
    <s v="MICHAEL JAMES BAUMGARTNER  (BAUMGARTNER MICHAEL J)"/>
    <m/>
    <s v="PO BOX 171"/>
    <s v="SPOKANE"/>
    <s v="SPOKANE"/>
    <m/>
    <n v="99210"/>
    <s v="MICHAEL@VOTEBAUMGARTNER.COM"/>
    <m/>
    <m/>
    <s v="STATE SENATOR"/>
    <n v="12"/>
    <s v="LEG DISTRICT 06 - SENATE"/>
    <n v="4735"/>
    <s v="SPOKANE"/>
    <s v="Legislative"/>
    <m/>
    <s v="C"/>
    <s v="Registration and financial affairs"/>
    <s v="Candidate"/>
    <s v="Candidate"/>
    <m/>
    <m/>
    <m/>
    <s v="R"/>
    <x v="1"/>
    <n v="43410"/>
    <m/>
    <b v="0"/>
    <m/>
    <m/>
    <m/>
    <m/>
    <m/>
    <m/>
    <m/>
    <m/>
    <m/>
    <m/>
    <m/>
    <m/>
    <m/>
    <s v="PO BOX 171"/>
    <s v="SPOKANE"/>
    <m/>
    <n v="99210"/>
    <m/>
    <n v="195698.58"/>
    <n v="14082.75"/>
    <n v="210356.41"/>
    <n v="0"/>
    <n v="0"/>
    <n v="0"/>
    <m/>
    <m/>
    <s v="https://web.pdc.wa.gov/rptimg/default.aspx?filerid_election_year=BAUMM%20%20228%3A%7C%3A2018"/>
    <n v="1194"/>
    <n v="25683"/>
    <n v="3321513"/>
    <n v="2804"/>
    <n v="6"/>
    <s v="ELEANOR BAUMGARTNER"/>
    <s v="candidate"/>
    <m/>
    <n v="44148.944479166668"/>
  </r>
  <r>
    <s v="ca-2018-242"/>
    <s v="BROWM  528"/>
    <s v="CA"/>
    <n v="43243"/>
    <m/>
    <m/>
    <m/>
    <m/>
    <n v="43243"/>
    <x v="3"/>
    <s v="Candidate registered"/>
    <s v="Marco Brown"/>
    <m/>
    <s v="610 NE MISSION CREEK RD"/>
    <s v="BELFAIR"/>
    <s v="MASON"/>
    <m/>
    <n v="98528"/>
    <s v="MARCO@WAVECABLE.COM"/>
    <s v="MARCO@WAVECABLE.COM"/>
    <m/>
    <s v="STATE SENATOR"/>
    <n v="12"/>
    <s v="LEG DISTRICT 35 - SENATE"/>
    <n v="4764"/>
    <s v="MASON"/>
    <s v="Legislative"/>
    <m/>
    <s v="C"/>
    <s v="Registration and financial affairs"/>
    <s v="Candidate"/>
    <s v="Candidate"/>
    <m/>
    <m/>
    <m/>
    <s v="R"/>
    <x v="1"/>
    <n v="43410"/>
    <m/>
    <b v="1"/>
    <m/>
    <m/>
    <s v="Lost in primary"/>
    <m/>
    <s v="Challenger"/>
    <m/>
    <m/>
    <m/>
    <m/>
    <m/>
    <m/>
    <m/>
    <m/>
    <s v="610 NE MISSION CREEK RD"/>
    <s v="BELFAIR"/>
    <m/>
    <n v="98528"/>
    <m/>
    <m/>
    <m/>
    <m/>
    <m/>
    <m/>
    <m/>
    <m/>
    <m/>
    <s v="https://web.pdc.wa.gov/rptimg/default.aspx?filerid_election_year=BROWM%20%20528%3A%7C%3A2018"/>
    <n v="2108"/>
    <n v="656"/>
    <n v="242"/>
    <m/>
    <n v="35"/>
    <s v="MARCO BROWN"/>
    <s v="candidate"/>
    <m/>
    <n v="43959.622581018521"/>
  </r>
  <r>
    <s v="ca-2018-708"/>
    <s v="CAMPR  620"/>
    <s v="CA"/>
    <n v="43198"/>
    <m/>
    <m/>
    <m/>
    <m/>
    <n v="43198"/>
    <x v="3"/>
    <s v="Candidate registered"/>
    <s v="Renea Campbell"/>
    <m/>
    <s v="1925 E COLLINS"/>
    <s v="GOLDENDALE"/>
    <s v="KLICKITAT"/>
    <m/>
    <n v="98620"/>
    <m/>
    <s v="bcampbeell@gorge.net"/>
    <m/>
    <s v="COUNTY CLERK"/>
    <n v="22"/>
    <s v="KLICKITAT CO"/>
    <n v="3579"/>
    <s v="KLICKITAT"/>
    <s v="Local"/>
    <n v="14051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1925 E COLLINS"/>
    <s v="GOLDENDALE"/>
    <m/>
    <n v="98620"/>
    <m/>
    <m/>
    <m/>
    <m/>
    <m/>
    <m/>
    <m/>
    <m/>
    <m/>
    <s v="https://web.pdc.wa.gov/rptimg/default.aspx?filerid_election_year=CAMPR%20%20620%3A%7C%3A2018"/>
    <n v="2568"/>
    <n v="711"/>
    <n v="708"/>
    <m/>
    <m/>
    <s v="WILLIAM CAMPBELL"/>
    <s v="candidate"/>
    <m/>
    <n v="43959.621932870374"/>
  </r>
  <r>
    <s v="ca-2018-1004"/>
    <s v="CLINM  111"/>
    <s v="CA"/>
    <n v="43241"/>
    <m/>
    <m/>
    <m/>
    <m/>
    <n v="43241"/>
    <x v="3"/>
    <s v="Candidate registered"/>
    <s v="Mark R Clinton (Mark Clinton)"/>
    <m/>
    <s v="605 E VALLEYVIEW"/>
    <s v="COLFAX"/>
    <s v="WHITMAN"/>
    <m/>
    <n v="991111650"/>
    <s v="COLFAXCLINTONS@GMAIL.COM"/>
    <s v="colfaxclintons@gmail.com"/>
    <m/>
    <s v="COUNTY TREASURER"/>
    <n v="28"/>
    <s v="WHITMAN CO"/>
    <n v="4375"/>
    <s v="WHITMAN"/>
    <s v="Local"/>
    <n v="22226"/>
    <s v="C"/>
    <s v="Registration and financial affairs"/>
    <s v="Candidate"/>
    <s v="Candidate"/>
    <m/>
    <m/>
    <m/>
    <s v="R"/>
    <x v="1"/>
    <n v="43410"/>
    <m/>
    <b v="1"/>
    <m/>
    <m/>
    <s v="Qualified for general"/>
    <s v="Lost in general"/>
    <m/>
    <m/>
    <m/>
    <m/>
    <m/>
    <m/>
    <m/>
    <m/>
    <m/>
    <s v="605 E VALLEYVIEW"/>
    <s v="COLFAX"/>
    <m/>
    <n v="991111650"/>
    <m/>
    <m/>
    <m/>
    <m/>
    <m/>
    <m/>
    <m/>
    <m/>
    <m/>
    <s v="https://web.pdc.wa.gov/rptimg/default.aspx?filerid_election_year=CLINM%20%20111%3A%7C%3A2018"/>
    <n v="3750"/>
    <n v="644"/>
    <n v="1004"/>
    <m/>
    <m/>
    <s v="MARK CLINTON"/>
    <s v="candidate"/>
    <m/>
    <n v="43959.621886574074"/>
  </r>
  <r>
    <s v="ca-2018-974"/>
    <s v="HOUKA  114"/>
    <s v="CA"/>
    <n v="43229"/>
    <m/>
    <m/>
    <m/>
    <m/>
    <n v="43229"/>
    <x v="3"/>
    <s v="Candidate registered"/>
    <s v="Arthur B. Houk"/>
    <m/>
    <s v="673 ARDEN HILL RD"/>
    <s v="COLVILLE"/>
    <s v="STEVENS"/>
    <m/>
    <n v="99114"/>
    <s v="ASHOUK@PLIXTEL.COM"/>
    <s v="ashouk@plixtel.com"/>
    <m/>
    <s v="COUNTY COMMISSIONER"/>
    <n v="23"/>
    <s v="STEVENS CO"/>
    <n v="4186"/>
    <s v="STEVENS"/>
    <s v="Local"/>
    <n v="29887"/>
    <s v="C"/>
    <s v="Registration and financial affairs"/>
    <s v="Candidate"/>
    <s v="Candidate"/>
    <m/>
    <m/>
    <n v="2"/>
    <s v="R"/>
    <x v="1"/>
    <n v="43410"/>
    <m/>
    <b v="1"/>
    <m/>
    <m/>
    <s v="Lost in primary"/>
    <m/>
    <m/>
    <m/>
    <m/>
    <m/>
    <m/>
    <m/>
    <m/>
    <m/>
    <m/>
    <s v="673 ARDEN HILL RD"/>
    <s v="COLVILLE"/>
    <m/>
    <n v="99114"/>
    <m/>
    <m/>
    <m/>
    <m/>
    <m/>
    <m/>
    <m/>
    <m/>
    <m/>
    <s v="https://web.pdc.wa.gov/rptimg/default.aspx?filerid_election_year=HOUKA%20%20114%3A%7C%3A2018"/>
    <n v="9041"/>
    <n v="630"/>
    <n v="974"/>
    <m/>
    <m/>
    <s v="ARTHUR HOUK"/>
    <s v="candidate"/>
    <m/>
    <n v="43959.622581018521"/>
  </r>
  <r>
    <s v="ca-2018-122"/>
    <s v="JENKW  350"/>
    <s v="CA"/>
    <n v="42951"/>
    <m/>
    <m/>
    <m/>
    <s v="Electronic"/>
    <n v="42951"/>
    <x v="3"/>
    <s v="Candidate registered"/>
    <s v="William &quot;Bill&quot; Jenkin (William 'Bill' Jenkin)"/>
    <m/>
    <s v="PO BOX 1708"/>
    <s v="PROSSER"/>
    <s v="WALLA WALLA"/>
    <m/>
    <n v="99350"/>
    <s v="CAMILLEPIETERICK@HOTMAIL.COM"/>
    <s v="rotaryjenkin@yahoo.com"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n v="1"/>
    <s v="R"/>
    <x v="1"/>
    <n v="43410"/>
    <m/>
    <b v="1"/>
    <m/>
    <m/>
    <s v="Qualified for general"/>
    <s v="Won in general"/>
    <s v="Incumbent"/>
    <m/>
    <m/>
    <m/>
    <m/>
    <m/>
    <m/>
    <m/>
    <m/>
    <s v="PO BOX 1708"/>
    <s v="PROSSER"/>
    <m/>
    <n v="99350"/>
    <m/>
    <n v="45754.55"/>
    <n v="5482.2"/>
    <n v="47892.25"/>
    <n v="0"/>
    <n v="0"/>
    <n v="0"/>
    <m/>
    <m/>
    <s v="https://web.pdc.wa.gov/rptimg/default.aspx?filerid_election_year=JENKW%20%20350%3A%7C%3A2018"/>
    <n v="9601"/>
    <n v="29579"/>
    <n v="122"/>
    <n v="3269"/>
    <n v="16"/>
    <s v="CAMILLE PIETERICK"/>
    <s v="candidate"/>
    <m/>
    <n v="44148.963541666664"/>
  </r>
  <r>
    <s v="ca-2018-574"/>
    <s v="KOELJ  344"/>
    <s v="CA"/>
    <n v="42810"/>
    <m/>
    <m/>
    <m/>
    <m/>
    <n v="42810"/>
    <x v="3"/>
    <s v="Candidate registered"/>
    <s v="Josie Koelzer"/>
    <m/>
    <s v="7620 W 21ST AVE"/>
    <s v="KENNEWICK"/>
    <s v="FRANKLIN"/>
    <m/>
    <n v="99338"/>
    <s v="LCHILDERS2B@CHARTER.NET"/>
    <s v="josiekoelzer@gmail.com"/>
    <m/>
    <s v="COUNTY TREASURER"/>
    <n v="28"/>
    <s v="FRANKLIN CO"/>
    <n v="3306"/>
    <s v="FRANKLIN"/>
    <s v="Local"/>
    <n v="33717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7620 W 21ST AVE"/>
    <s v="KENNEWICK"/>
    <m/>
    <n v="99338"/>
    <m/>
    <m/>
    <m/>
    <m/>
    <m/>
    <m/>
    <m/>
    <m/>
    <m/>
    <s v="https://web.pdc.wa.gov/rptimg/default.aspx?filerid_election_year=KOELJ%20%20344%3A%7C%3A2018"/>
    <n v="10615"/>
    <n v="615"/>
    <n v="574"/>
    <m/>
    <m/>
    <s v="ELLA CHILDERS"/>
    <s v="candidate"/>
    <m/>
    <n v="43959.621932870374"/>
  </r>
  <r>
    <s v="ca-2018-243"/>
    <s v="MARTJW 501"/>
    <s v="CA"/>
    <n v="43248"/>
    <m/>
    <m/>
    <m/>
    <m/>
    <n v="43248"/>
    <x v="3"/>
    <s v="Candidate registered"/>
    <s v="John Wesley Martin (John Martin)"/>
    <m/>
    <s v="203 4TH AVE. E."/>
    <s v="OLYMPIA"/>
    <s v="MASON"/>
    <m/>
    <n v="98501"/>
    <s v="WES@SOUNDBUSINESSBROKERS.COM"/>
    <s v="WES@SOUNDBUSINESSBROKERS.COM"/>
    <m/>
    <s v="STATE SENATOR"/>
    <n v="12"/>
    <s v="LEG DISTRICT 35 - SENATE"/>
    <n v="4764"/>
    <s v="MASON"/>
    <s v="Legislative"/>
    <m/>
    <s v="C"/>
    <s v="Registration and financial affairs"/>
    <s v="Candidate"/>
    <s v="Candidate"/>
    <m/>
    <m/>
    <m/>
    <s v="R"/>
    <x v="1"/>
    <n v="43410"/>
    <m/>
    <b v="1"/>
    <m/>
    <m/>
    <s v="Lost in primary"/>
    <m/>
    <m/>
    <m/>
    <m/>
    <m/>
    <m/>
    <m/>
    <m/>
    <m/>
    <m/>
    <s v="203 4TH AVE. E."/>
    <s v="OLYMPIA"/>
    <m/>
    <n v="98501"/>
    <m/>
    <m/>
    <m/>
    <m/>
    <m/>
    <m/>
    <m/>
    <m/>
    <m/>
    <s v="https://web.pdc.wa.gov/rptimg/default.aspx?filerid_election_year=MARTJW%20501%3A%7C%3A2018"/>
    <n v="12056"/>
    <n v="25653"/>
    <n v="243"/>
    <m/>
    <n v="35"/>
    <s v="JOHN MARTIN"/>
    <s v="candidate"/>
    <m/>
    <n v="43597.863043981481"/>
  </r>
  <r>
    <s v="ca-2018-348"/>
    <s v="MEISK  169"/>
    <s v="CA"/>
    <n v="43241"/>
    <m/>
    <m/>
    <m/>
    <m/>
    <n v="43241"/>
    <x v="3"/>
    <s v="Candidate registered"/>
    <s v="Kayla M. Meise"/>
    <m/>
    <s v="202 W 2ND AVE"/>
    <s v="RITZVILLE"/>
    <s v="ADAMS"/>
    <m/>
    <n v="99169"/>
    <s v="KAYLAMEISE@GMAIL.COM"/>
    <s v="kaylameise@gmail.com"/>
    <m/>
    <s v="COUNTY TREASURER"/>
    <n v="28"/>
    <s v="ADAMS CO"/>
    <n v="3002"/>
    <s v="ADAMS"/>
    <s v="Local"/>
    <n v="6616"/>
    <s v="C"/>
    <s v="Registration and financial affairs"/>
    <s v="Candidate"/>
    <s v="Candidate"/>
    <m/>
    <m/>
    <m/>
    <s v="R"/>
    <x v="1"/>
    <n v="43410"/>
    <m/>
    <b v="1"/>
    <m/>
    <m/>
    <s v="Qualified for general"/>
    <s v="Won in general"/>
    <m/>
    <m/>
    <m/>
    <m/>
    <m/>
    <m/>
    <m/>
    <m/>
    <m/>
    <s v="202 W 2ND AVE"/>
    <s v="RITZVILLE"/>
    <m/>
    <n v="99169"/>
    <m/>
    <m/>
    <m/>
    <m/>
    <m/>
    <m/>
    <m/>
    <m/>
    <m/>
    <s v="https://web.pdc.wa.gov/rptimg/default.aspx?filerid_election_year=MEISK%20%20169%3A%7C%3A2018"/>
    <n v="12865"/>
    <n v="916"/>
    <n v="348"/>
    <m/>
    <m/>
    <s v="KALYA MEISE"/>
    <s v="candidate"/>
    <m/>
    <n v="43959.621967592589"/>
  </r>
  <r>
    <s v="ca-2018-460"/>
    <s v="QUIRE  682"/>
    <s v="CA"/>
    <n v="43160"/>
    <m/>
    <m/>
    <m/>
    <s v="Electronic"/>
    <n v="43160"/>
    <x v="3"/>
    <s v="Candidate registered"/>
    <s v="Eileen Quiring O'Brien (Eileen Quiring)"/>
    <m/>
    <s v="16412 NE 81ST ST"/>
    <s v="VANCOUVER"/>
    <s v="CLARK"/>
    <m/>
    <n v="986823625"/>
    <m/>
    <s v="eileen.quiring@clark.wa.gov"/>
    <m/>
    <s v="COUNTY COUNCIL MEMBER"/>
    <n v="25"/>
    <s v="CLARK CO"/>
    <n v="3147"/>
    <s v="CLARK"/>
    <s v="Local"/>
    <n v="272819"/>
    <s v="C"/>
    <s v="Registration and financial affairs"/>
    <s v="Candidate"/>
    <s v="Candidate"/>
    <m/>
    <m/>
    <s v="County Council Chair At-Large"/>
    <s v="R"/>
    <x v="1"/>
    <n v="43410"/>
    <m/>
    <b v="1"/>
    <m/>
    <m/>
    <s v="Qualified for general"/>
    <s v="Won in general"/>
    <m/>
    <m/>
    <m/>
    <m/>
    <m/>
    <m/>
    <m/>
    <m/>
    <m/>
    <s v="16412 NE 81ST ST"/>
    <s v="VANCOUVER"/>
    <m/>
    <n v="986823625"/>
    <m/>
    <n v="52284.24"/>
    <n v="0"/>
    <n v="53726.11"/>
    <n v="0"/>
    <n v="0"/>
    <n v="0"/>
    <n v="8500"/>
    <n v="0"/>
    <s v="https://web.pdc.wa.gov/rptimg/default.aspx?filerid_election_year=QUIRE%20%20682%3A%7C%3A2018"/>
    <n v="15771"/>
    <n v="906"/>
    <n v="460"/>
    <n v="3591"/>
    <m/>
    <s v="DANIEL WEAVER"/>
    <s v="candidate"/>
    <m/>
    <n v="44148.97552083333"/>
  </r>
  <r>
    <s v="ca-2018-562"/>
    <s v="RODAR  166"/>
    <s v="CA"/>
    <n v="43307"/>
    <m/>
    <m/>
    <m/>
    <m/>
    <n v="43307"/>
    <x v="3"/>
    <s v="Candidate registered"/>
    <s v="Rochelle L. Rodak"/>
    <m/>
    <s v="1020 S JEFFERSON AVE"/>
    <s v="REPUBLIC"/>
    <s v="FERRY"/>
    <m/>
    <n v="99166"/>
    <s v="ROCHELLE.RODAK@YAHOO.COM"/>
    <s v="rochelle.rodak@yahoo.com"/>
    <m/>
    <s v="COUNTY TREASURER"/>
    <n v="28"/>
    <s v="FERRY CO"/>
    <n v="3290"/>
    <s v="FERRY"/>
    <s v="Local"/>
    <n v="4618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1020 S JEFFERSON AVE"/>
    <s v="REPUBLIC"/>
    <m/>
    <n v="99166"/>
    <m/>
    <m/>
    <m/>
    <m/>
    <m/>
    <m/>
    <m/>
    <m/>
    <m/>
    <s v="https://web.pdc.wa.gov/rptimg/default.aspx?filerid_election_year=RODAR%20%20166%3A%7C%3A2018"/>
    <n v="16705"/>
    <n v="717"/>
    <n v="562"/>
    <m/>
    <m/>
    <s v="ROCHELLE RODAK"/>
    <s v="candidate"/>
    <m/>
    <n v="43959.621932870374"/>
  </r>
  <r>
    <s v="ca-2018-549"/>
    <s v="SIRAR  166"/>
    <s v="CA"/>
    <n v="43242"/>
    <m/>
    <m/>
    <m/>
    <m/>
    <n v="43242"/>
    <x v="3"/>
    <s v="Candidate registered"/>
    <s v="Rachel D. Siracuse"/>
    <m/>
    <s v="1020 FIR LOOP"/>
    <s v="REPUBLIC"/>
    <s v="FERRY"/>
    <m/>
    <n v="99166"/>
    <s v="RSIRACUSE@MSN.COM"/>
    <s v="rsiracuse@msn.com"/>
    <m/>
    <s v="COUNTY ASSESSOR"/>
    <n v="21"/>
    <s v="FERRY CO"/>
    <n v="3290"/>
    <s v="FERRY"/>
    <s v="Local"/>
    <n v="4618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1020 FIR LOOP"/>
    <s v="REPUBLIC"/>
    <m/>
    <n v="99166"/>
    <m/>
    <m/>
    <m/>
    <m/>
    <m/>
    <m/>
    <m/>
    <m/>
    <m/>
    <s v="https://web.pdc.wa.gov/rptimg/default.aspx?filerid_election_year=SIRAR%20%20166%3A%7C%3A2018"/>
    <n v="18064"/>
    <n v="714"/>
    <n v="549"/>
    <m/>
    <m/>
    <s v="RACHEL SIRACUSE"/>
    <s v="candidate"/>
    <m/>
    <n v="43959.621932870374"/>
  </r>
  <r>
    <s v="ca-2018-929"/>
    <s v="THOMD  233"/>
    <s v="CA"/>
    <n v="43251"/>
    <m/>
    <m/>
    <m/>
    <m/>
    <n v="43251"/>
    <x v="3"/>
    <s v="Candidate registered"/>
    <s v="David M Thomas (Dave Thomas)"/>
    <m/>
    <s v="17004 PETERSON RD"/>
    <s v="BURLINGTON"/>
    <s v="SKAGIT"/>
    <m/>
    <n v="98233"/>
    <s v="DADAMATA@MSN.COM"/>
    <s v="dadamata@msn.com"/>
    <m/>
    <s v="COUNTY ASSESSOR"/>
    <n v="21"/>
    <s v="SKAGIT CO"/>
    <n v="4064"/>
    <s v="SKAGIT"/>
    <s v="Local"/>
    <n v="73724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17004 PETERSON RD"/>
    <s v="BURLINGTON"/>
    <m/>
    <n v="98233"/>
    <m/>
    <m/>
    <m/>
    <m/>
    <m/>
    <m/>
    <m/>
    <m/>
    <m/>
    <s v="https://web.pdc.wa.gov/rptimg/default.aspx?filerid_election_year=THOMD%20%20233%3A%7C%3A2018"/>
    <n v="19380"/>
    <n v="817"/>
    <n v="929"/>
    <m/>
    <m/>
    <s v="JULIE NICKERSON"/>
    <s v="candidate"/>
    <m/>
    <n v="43959.621932870374"/>
  </r>
  <r>
    <s v="ca-2018-2017"/>
    <s v="TRAVN  087"/>
    <s v="CA"/>
    <n v="43178"/>
    <m/>
    <m/>
    <m/>
    <m/>
    <n v="43178"/>
    <x v="3"/>
    <s v="Candidate discontinued campaign"/>
    <s v="TRAVIS NANCY L"/>
    <m/>
    <s v="2005 185TH PL SE APT J102"/>
    <s v="BOTHELL"/>
    <s v="KING"/>
    <m/>
    <n v="980127900"/>
    <s v="MAGARITY@MSN.COM"/>
    <s v="magarity@msn.com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R"/>
    <x v="1"/>
    <n v="43410"/>
    <m/>
    <b v="1"/>
    <m/>
    <m/>
    <m/>
    <m/>
    <m/>
    <m/>
    <m/>
    <m/>
    <m/>
    <m/>
    <m/>
    <m/>
    <m/>
    <s v="2005 185TH PL SE APT J102"/>
    <s v="BOTHELL"/>
    <m/>
    <n v="980127900"/>
    <m/>
    <m/>
    <m/>
    <m/>
    <m/>
    <m/>
    <m/>
    <m/>
    <m/>
    <s v="https://web.pdc.wa.gov/rptimg/default.aspx?filerid_election_year=TRAVN%20%20087%3A%7C%3A2018"/>
    <n v="19743"/>
    <n v="1818"/>
    <n v="2017"/>
    <m/>
    <n v="1"/>
    <s v="NANCY TRAVIS"/>
    <s v="candidate"/>
    <m/>
    <n v="43597.935567129629"/>
  </r>
  <r>
    <s v="ca-2018-533"/>
    <s v="TUPLN  858"/>
    <s v="CA"/>
    <n v="43255"/>
    <m/>
    <m/>
    <m/>
    <s v="Electronic"/>
    <n v="43255"/>
    <x v="3"/>
    <s v="Candidate registered"/>
    <s v="Norman (Buck) Tupling"/>
    <m/>
    <s v="PO BOX 626"/>
    <s v="MANSFIELD"/>
    <s v="DOUGLAS"/>
    <m/>
    <n v="98830"/>
    <s v="NL_TUPLING@HOTMAIL.COM"/>
    <s v="nl_tupling@hotmail.com"/>
    <m/>
    <s v="COUNTY COMMISSIONER"/>
    <n v="23"/>
    <s v="DOUGLAS CO"/>
    <n v="3235"/>
    <s v="DOUGLAS"/>
    <s v="Local"/>
    <n v="21117"/>
    <s v="C"/>
    <s v="Registration and financial affairs"/>
    <s v="Candidate"/>
    <s v="Candidate"/>
    <m/>
    <m/>
    <n v="3"/>
    <s v="R"/>
    <x v="1"/>
    <n v="43410"/>
    <m/>
    <b v="1"/>
    <m/>
    <m/>
    <s v="Qualified for general"/>
    <s v="Lost in general"/>
    <m/>
    <m/>
    <m/>
    <m/>
    <m/>
    <m/>
    <m/>
    <m/>
    <m/>
    <s v="PO BOX 626"/>
    <s v="MANSFIELD"/>
    <m/>
    <n v="98830"/>
    <m/>
    <n v="2630.46"/>
    <n v="130.46"/>
    <n v="1204.52"/>
    <n v="0"/>
    <n v="0"/>
    <n v="0"/>
    <m/>
    <m/>
    <s v="https://web.pdc.wa.gov/rptimg/default.aspx?filerid_election_year=TUPLN%20%20858%3A%7C%3A2018"/>
    <n v="19830"/>
    <n v="818"/>
    <n v="533"/>
    <n v="3816"/>
    <m/>
    <s v="LOLLY BROWN"/>
    <s v="candidate"/>
    <m/>
    <n v="44148.983865740738"/>
  </r>
  <r>
    <s v="ca-2018-132"/>
    <s v="VICKB  687"/>
    <s v="CA"/>
    <n v="42879"/>
    <m/>
    <m/>
    <m/>
    <s v="Electronic"/>
    <n v="42879"/>
    <x v="3"/>
    <s v="Candidate registered"/>
    <s v="Brandon Vick"/>
    <m/>
    <s v="PO BOX 1434"/>
    <s v="BATTLE GROUND"/>
    <s v="CLARK"/>
    <m/>
    <n v="98604"/>
    <s v="BRANDON@ELECTBRANDONVICK.COM"/>
    <s v="brandon@electbrandonvick.com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n v="1"/>
    <s v="R"/>
    <x v="1"/>
    <n v="43410"/>
    <m/>
    <b v="1"/>
    <m/>
    <m/>
    <s v="Qualified for general"/>
    <s v="Won in general"/>
    <s v="Incumbent"/>
    <m/>
    <m/>
    <m/>
    <m/>
    <m/>
    <m/>
    <m/>
    <m/>
    <s v="PO BOX 1434"/>
    <s v="BATTLE GROUND"/>
    <m/>
    <n v="98604"/>
    <m/>
    <n v="168822.51"/>
    <n v="1002.95"/>
    <n v="163102.01"/>
    <n v="0"/>
    <n v="0"/>
    <n v="0"/>
    <n v="1054.76"/>
    <n v="0"/>
    <s v="https://web.pdc.wa.gov/rptimg/default.aspx?filerid_election_year=VICKB%20%20687%3A%7C%3A2018"/>
    <n v="20267"/>
    <n v="440"/>
    <n v="132"/>
    <n v="3846"/>
    <n v="18"/>
    <s v="DARCI VICK"/>
    <s v="candidate"/>
    <m/>
    <n v="44148.984918981485"/>
  </r>
  <r>
    <s v="ca-2018-424"/>
    <s v="WALTD  801"/>
    <s v="CA"/>
    <n v="43184"/>
    <m/>
    <m/>
    <m/>
    <m/>
    <n v="43184"/>
    <x v="3"/>
    <s v="Candidate registered"/>
    <s v="Deanna Walter"/>
    <m/>
    <s v="1085 RIDGE CREST DR"/>
    <s v="WENATCHEE"/>
    <s v="CHELAN"/>
    <m/>
    <n v="98801"/>
    <m/>
    <s v="deanna.walter@hotmail.com"/>
    <m/>
    <s v="COUNTY ASSESSOR"/>
    <n v="21"/>
    <s v="CHELAN CO"/>
    <n v="3111"/>
    <s v="CHELAN"/>
    <s v="Local"/>
    <n v="43409"/>
    <s v="C"/>
    <s v="Registration and financial affairs"/>
    <s v="Candidate"/>
    <s v="Candidate"/>
    <m/>
    <m/>
    <m/>
    <s v="R"/>
    <x v="1"/>
    <n v="43410"/>
    <m/>
    <b v="1"/>
    <m/>
    <m/>
    <s v="Qualified for general"/>
    <s v="Won in general"/>
    <m/>
    <m/>
    <m/>
    <m/>
    <m/>
    <m/>
    <m/>
    <m/>
    <m/>
    <s v="1085 RIDGE CREST DR"/>
    <s v="WENATCHEE"/>
    <m/>
    <n v="98801"/>
    <m/>
    <m/>
    <m/>
    <m/>
    <m/>
    <m/>
    <m/>
    <m/>
    <m/>
    <s v="https://web.pdc.wa.gov/rptimg/default.aspx?filerid_election_year=WALTD%20%20801%3A%7C%3A2018"/>
    <n v="20504"/>
    <n v="364"/>
    <n v="424"/>
    <m/>
    <m/>
    <s v="DEANNA C WALTER"/>
    <s v="candidate"/>
    <m/>
    <n v="43959.621967592589"/>
  </r>
  <r>
    <s v="ca-2018-943"/>
    <s v="WILLC  233"/>
    <s v="CA"/>
    <n v="43185"/>
    <m/>
    <m/>
    <m/>
    <s v="Paper"/>
    <n v="43185"/>
    <x v="3"/>
    <s v="Candidate registered"/>
    <s v="WILLIAMS CLYDE G (Clyde G Williams)"/>
    <m/>
    <s v="21941 GRIP RD"/>
    <s v="SEDRO WOOLLEY"/>
    <s v="SKAGIT"/>
    <m/>
    <n v="98284"/>
    <s v="CWILLIAMS4TREASURER@GMAIL.COM"/>
    <s v="c175cub@icloud.com"/>
    <m/>
    <s v="COUNTY TREASURER"/>
    <n v="28"/>
    <s v="SKAGIT CO"/>
    <n v="4064"/>
    <s v="SKAGIT"/>
    <s v="Local"/>
    <n v="73724"/>
    <s v="C"/>
    <s v="Registration and financial affairs"/>
    <s v="Candidate"/>
    <s v="Candidate"/>
    <m/>
    <m/>
    <m/>
    <s v="R"/>
    <x v="1"/>
    <n v="43410"/>
    <m/>
    <b v="1"/>
    <m/>
    <m/>
    <s v="Lost in primary"/>
    <m/>
    <m/>
    <m/>
    <m/>
    <m/>
    <m/>
    <m/>
    <m/>
    <m/>
    <m/>
    <s v="21941 GRIP RD"/>
    <s v="SEDRO WOOLLEY"/>
    <m/>
    <n v="98284"/>
    <m/>
    <n v="0"/>
    <n v="0"/>
    <n v="0"/>
    <n v="0"/>
    <n v="0"/>
    <n v="0"/>
    <m/>
    <m/>
    <s v="https://web.pdc.wa.gov/rptimg/default.aspx?filerid_election_year=WILLC%20%20233%3A%7C%3A2018"/>
    <n v="21186"/>
    <n v="25671"/>
    <n v="943"/>
    <n v="3986"/>
    <m/>
    <s v="CLYDE WILLIAMS"/>
    <s v="candidate"/>
    <m/>
    <n v="44148.992743055554"/>
  </r>
  <r>
    <s v="ca-2019-1846"/>
    <s v="HONEJ  944"/>
    <s v="CA"/>
    <n v="43597"/>
    <m/>
    <m/>
    <m/>
    <s v="Paper"/>
    <n v="43597"/>
    <x v="7"/>
    <s v="Candidate discontinued campaign"/>
    <s v="Jim Honeyford"/>
    <m/>
    <s v="PO BOX 844"/>
    <s v="SUNNYSIDE"/>
    <s v="YAKIMA"/>
    <m/>
    <s v="98944-0844"/>
    <m/>
    <s v="senatorhoneyford@yahoo.com"/>
    <m/>
    <s v="STATE SENATOR"/>
    <n v="12"/>
    <s v="LEG DISTRICT 15 - SENATE"/>
    <n v="4744"/>
    <s v="YAKIMA"/>
    <s v="Legislative"/>
    <n v="59499"/>
    <s v="C"/>
    <s v="Registration and financial affairs"/>
    <s v="Candidate"/>
    <s v="Candidate"/>
    <m/>
    <m/>
    <m/>
    <s v="R"/>
    <x v="1"/>
    <n v="43774"/>
    <m/>
    <b v="1"/>
    <m/>
    <m/>
    <m/>
    <m/>
    <m/>
    <m/>
    <m/>
    <m/>
    <m/>
    <m/>
    <m/>
    <m/>
    <m/>
    <s v="PO BOX 844"/>
    <s v="SUNNYSIDE"/>
    <m/>
    <s v="98944-0844"/>
    <m/>
    <n v="0"/>
    <n v="173401.08"/>
    <n v="4900"/>
    <n v="0"/>
    <n v="0"/>
    <n v="0"/>
    <m/>
    <m/>
    <s v="https://web.pdc.wa.gov/rptimg/default.aspx?filerid_election_year=HONEJ%20%20944%3A%7C%3A2019"/>
    <n v="8914"/>
    <n v="325"/>
    <n v="1846"/>
    <n v="1935"/>
    <n v="15"/>
    <s v="NATE BRIDGES"/>
    <s v="candidate"/>
    <m/>
    <n v="44148.910451388889"/>
  </r>
  <r>
    <s v="ca-2018-2050"/>
    <s v="DANSB  166"/>
    <s v="CA"/>
    <n v="42351"/>
    <m/>
    <m/>
    <m/>
    <s v="Electronic"/>
    <n v="42351"/>
    <x v="3"/>
    <s v="Candidate discontinued campaign"/>
    <s v="Brian Dansel"/>
    <m/>
    <s v="PO BOX 223"/>
    <s v="REPUBLIC"/>
    <s v="OKANOGAN"/>
    <m/>
    <n v="99166"/>
    <s v="DANSELFORSENATE@GMAIL.COM"/>
    <s v="brianrdansel@hotmail.com"/>
    <m/>
    <s v="STATE SENATOR"/>
    <n v="12"/>
    <s v="LEG DISTRICT 07 - SENATE"/>
    <n v="4736"/>
    <s v="OKANOGAN"/>
    <s v="Legislative"/>
    <m/>
    <s v="C"/>
    <s v="Registration and financial affairs"/>
    <s v="Candidate"/>
    <s v="Candidate"/>
    <m/>
    <m/>
    <m/>
    <s v="R"/>
    <x v="1"/>
    <n v="43410"/>
    <m/>
    <b v="1"/>
    <m/>
    <m/>
    <m/>
    <m/>
    <m/>
    <m/>
    <m/>
    <m/>
    <m/>
    <m/>
    <m/>
    <m/>
    <m/>
    <s v="PO BOX 223"/>
    <s v="REPUBLIC"/>
    <m/>
    <n v="99166"/>
    <m/>
    <n v="9175"/>
    <n v="6034.33"/>
    <n v="12371.13"/>
    <n v="0"/>
    <n v="0"/>
    <n v="0"/>
    <m/>
    <m/>
    <s v="https://web.pdc.wa.gov/rptimg/default.aspx?filerid_election_year=DANSB%20%20166%3A%7C%3A2018"/>
    <n v="4562"/>
    <n v="1847"/>
    <n v="2050"/>
    <n v="3017"/>
    <n v="7"/>
    <s v="TYRUS RICKARD"/>
    <s v="candidate"/>
    <m/>
    <n v="44148.953425925924"/>
  </r>
  <r>
    <s v="ca-2018-103"/>
    <s v="DENTT  837"/>
    <s v="CA"/>
    <n v="42898"/>
    <m/>
    <m/>
    <m/>
    <s v="Electronic"/>
    <n v="42898"/>
    <x v="3"/>
    <s v="Candidate registered"/>
    <s v="Thomas E Dent (Tom Dent)"/>
    <m/>
    <s v="601 S PIONEER WAY STE F BOX 396"/>
    <s v="MOSES LAKE"/>
    <s v="GRANT"/>
    <m/>
    <n v="98837"/>
    <s v="TOMDENTAVIATION@GMAIL.COM"/>
    <s v="tom@flyingt.us"/>
    <m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n v="1"/>
    <s v="R"/>
    <x v="1"/>
    <n v="43410"/>
    <m/>
    <b v="1"/>
    <m/>
    <m/>
    <s v="Qualified for general"/>
    <s v="Won in general"/>
    <s v="Incumbent"/>
    <m/>
    <m/>
    <m/>
    <m/>
    <m/>
    <m/>
    <m/>
    <m/>
    <s v="601 S PIONEER WAY STE F BOX 396"/>
    <s v="MOSES LAKE"/>
    <m/>
    <n v="98837"/>
    <m/>
    <n v="93410"/>
    <n v="4729.58"/>
    <n v="72334.53"/>
    <n v="0"/>
    <n v="0"/>
    <n v="0"/>
    <m/>
    <m/>
    <s v="https://web.pdc.wa.gov/rptimg/default.aspx?filerid_election_year=DENTT%20%20837%3A%7C%3A2018"/>
    <n v="4946"/>
    <n v="11467"/>
    <n v="103"/>
    <n v="3034"/>
    <n v="13"/>
    <s v="TERRY WEIMER"/>
    <s v="candidate"/>
    <m/>
    <n v="44148.954027777778"/>
  </r>
  <r>
    <s v="ca-2018-291"/>
    <s v="ERICD  504"/>
    <s v="CA"/>
    <n v="42255"/>
    <m/>
    <m/>
    <m/>
    <s v="Electronic"/>
    <n v="42255"/>
    <x v="3"/>
    <s v="Candidate registered"/>
    <s v="Douglas Ericksen (Doug Ericksen)"/>
    <m/>
    <s v="PO BOX 748"/>
    <s v="FERNDALE"/>
    <s v="WHATCOM"/>
    <m/>
    <n v="98248"/>
    <m/>
    <s v="doug@dougericksen.com"/>
    <m/>
    <s v="STATE SENATOR"/>
    <n v="12"/>
    <s v="LEG DISTRICT 42 - SENATE"/>
    <n v="4771"/>
    <s v="WHATCOM"/>
    <s v="Legislative"/>
    <m/>
    <s v="C"/>
    <s v="Registration and financial affairs"/>
    <s v="Candidate"/>
    <s v="Candidate"/>
    <m/>
    <m/>
    <m/>
    <s v="R"/>
    <x v="1"/>
    <n v="43410"/>
    <m/>
    <b v="1"/>
    <m/>
    <m/>
    <s v="Qualified for general"/>
    <s v="Won in general"/>
    <s v="Incumbent"/>
    <m/>
    <m/>
    <m/>
    <m/>
    <m/>
    <m/>
    <m/>
    <m/>
    <s v="PO BOX 748"/>
    <s v="FERNDALE"/>
    <m/>
    <n v="98248"/>
    <m/>
    <n v="343907.77"/>
    <n v="0"/>
    <n v="325804.61"/>
    <n v="0"/>
    <n v="0"/>
    <n v="0"/>
    <n v="10639.53"/>
    <n v="411348.74"/>
    <s v="https://web.pdc.wa.gov/rptimg/default.aspx?filerid_election_year=ERICD%20%20504%3A%7C%3A2018"/>
    <n v="5748"/>
    <n v="30301"/>
    <n v="291"/>
    <n v="3083"/>
    <n v="42"/>
    <s v="DOUGLAS ERICKSON"/>
    <s v="candidate"/>
    <m/>
    <n v="44148.955578703702"/>
  </r>
  <r>
    <s v="ca-2018-440"/>
    <s v="GRIFD  801"/>
    <s v="CA"/>
    <n v="43233"/>
    <m/>
    <m/>
    <m/>
    <m/>
    <n v="43233"/>
    <x v="3"/>
    <s v="Candidate registered"/>
    <s v="David E Griffiths"/>
    <m/>
    <s v="1501 JEFFERSON ST"/>
    <s v="WENATCHEE"/>
    <s v="CHELAN"/>
    <m/>
    <n v="98801"/>
    <s v="GRIFF@GMAIL.COM"/>
    <s v="griff@gmail.com"/>
    <m/>
    <s v="COUNTY TREASURER"/>
    <n v="28"/>
    <s v="CHELAN CO"/>
    <n v="3111"/>
    <s v="CHELAN"/>
    <s v="Local"/>
    <n v="43409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1501 JEFFERSON ST"/>
    <s v="WENATCHEE"/>
    <m/>
    <n v="98801"/>
    <m/>
    <m/>
    <m/>
    <m/>
    <m/>
    <m/>
    <m/>
    <m/>
    <m/>
    <s v="https://web.pdc.wa.gov/rptimg/default.aspx?filerid_election_year=GRIFD%20%20801%3A%7C%3A2018"/>
    <n v="7686"/>
    <n v="374"/>
    <n v="440"/>
    <m/>
    <m/>
    <s v="DAVID GRIFFITHS"/>
    <s v="candidate"/>
    <m/>
    <n v="43959.621932870374"/>
  </r>
  <r>
    <s v="ca-2010-13815"/>
    <s v="ELTOD  212"/>
    <s v="CA"/>
    <m/>
    <m/>
    <m/>
    <m/>
    <m/>
    <m/>
    <x v="14"/>
    <m/>
    <s v="ELTON DAVID H"/>
    <m/>
    <m/>
    <m/>
    <s v="SPOKANE"/>
    <m/>
    <m/>
    <m/>
    <s v="ELTONRESEARCH@MSN.COM"/>
    <m/>
    <s v="COUNTY COMMISSIONER"/>
    <n v="23"/>
    <s v="SPOKANE CO"/>
    <n v="4151"/>
    <s v="SPOKANE"/>
    <s v="Local"/>
    <n v="257092"/>
    <s v="C"/>
    <s v="Registration and financial affairs"/>
    <m/>
    <s v="Candidate"/>
    <m/>
    <m/>
    <m/>
    <s v="R"/>
    <x v="1"/>
    <m/>
    <m/>
    <b v="1"/>
    <m/>
    <m/>
    <s v="Lost in primary"/>
    <m/>
    <m/>
    <m/>
    <m/>
    <m/>
    <m/>
    <m/>
    <m/>
    <m/>
    <m/>
    <m/>
    <m/>
    <m/>
    <m/>
    <m/>
    <m/>
    <m/>
    <m/>
    <m/>
    <m/>
    <m/>
    <m/>
    <m/>
    <s v="https://web.pdc.wa.gov/rptimg/default.aspx?filerid_election_year=ELTOD%20%20212%3A%7C%3A2010"/>
    <m/>
    <n v="9285"/>
    <n v="13815"/>
    <m/>
    <m/>
    <m/>
    <m/>
    <m/>
    <n v="43598.060648148145"/>
  </r>
  <r>
    <s v="ca-2010-13132"/>
    <s v="STEWJ  666"/>
    <s v="CA"/>
    <m/>
    <m/>
    <m/>
    <m/>
    <m/>
    <m/>
    <x v="14"/>
    <s v="Candidate withdrew"/>
    <s v="Jeanne E. Stewart"/>
    <m/>
    <m/>
    <m/>
    <s v="CLARK"/>
    <m/>
    <m/>
    <m/>
    <s v="STWJEVANC@AOL.COM"/>
    <m/>
    <s v="COUNTY COUNCIL MEMBER"/>
    <n v="25"/>
    <s v="CLARK CO"/>
    <n v="3147"/>
    <s v="CLARK"/>
    <s v="Local"/>
    <n v="215626"/>
    <s v="C"/>
    <s v="Registration and financial affairs"/>
    <m/>
    <s v="Candidate"/>
    <m/>
    <m/>
    <m/>
    <s v="R"/>
    <x v="1"/>
    <m/>
    <m/>
    <b v="1"/>
    <m/>
    <m/>
    <s v="Not in primary"/>
    <m/>
    <m/>
    <m/>
    <m/>
    <m/>
    <m/>
    <m/>
    <m/>
    <m/>
    <m/>
    <m/>
    <m/>
    <m/>
    <m/>
    <m/>
    <m/>
    <m/>
    <m/>
    <m/>
    <m/>
    <m/>
    <m/>
    <m/>
    <s v="https://web.pdc.wa.gov/rptimg/default.aspx?filerid_election_year=STEWJ%20%20666%3A%7C%3A2010"/>
    <m/>
    <n v="430"/>
    <n v="13132"/>
    <m/>
    <m/>
    <m/>
    <m/>
    <m/>
    <n v="43598.056354166663"/>
  </r>
  <r>
    <s v="ca-2016-4928"/>
    <s v="HIRTW  008"/>
    <s v="CA"/>
    <m/>
    <m/>
    <m/>
    <m/>
    <m/>
    <m/>
    <x v="8"/>
    <m/>
    <s v="William James Hirt"/>
    <m/>
    <m/>
    <m/>
    <m/>
    <m/>
    <m/>
    <m/>
    <s v="wjhirt2014@gmail.com"/>
    <m/>
    <s v="GOVERNOR"/>
    <n v="3"/>
    <s v="State of Washington"/>
    <n v="1000"/>
    <m/>
    <s v="Statewide"/>
    <m/>
    <s v="C"/>
    <s v="Registration and financial affairs"/>
    <m/>
    <s v="Candidate"/>
    <m/>
    <m/>
    <m/>
    <s v="R"/>
    <x v="1"/>
    <m/>
    <m/>
    <b v="1"/>
    <m/>
    <m/>
    <s v="Lost in primary"/>
    <m/>
    <m/>
    <m/>
    <m/>
    <m/>
    <m/>
    <m/>
    <m/>
    <m/>
    <m/>
    <m/>
    <m/>
    <m/>
    <m/>
    <m/>
    <m/>
    <m/>
    <m/>
    <m/>
    <m/>
    <m/>
    <m/>
    <m/>
    <s v="https://web.pdc.wa.gov/rptimg/default.aspx?filerid_election_year=HIRTW%20%20008%3A%7C%3A2016"/>
    <m/>
    <n v="24892"/>
    <n v="4928"/>
    <m/>
    <m/>
    <m/>
    <m/>
    <m/>
    <n v="43597.977430555555"/>
  </r>
  <r>
    <s v="ca-2008-16001"/>
    <s v="STRIS  075"/>
    <s v="CA"/>
    <m/>
    <m/>
    <m/>
    <m/>
    <m/>
    <m/>
    <x v="16"/>
    <m/>
    <s v="STRICKLAND STERLING"/>
    <m/>
    <m/>
    <m/>
    <s v="KING"/>
    <m/>
    <m/>
    <m/>
    <s v="sterling.strickland@live.com"/>
    <m/>
    <s v="STATE SENATOR"/>
    <n v="12"/>
    <s v="LEG DISTRICT 05 - SENATE"/>
    <n v="4734"/>
    <s v="KING"/>
    <s v="Legislative"/>
    <m/>
    <s v="C"/>
    <s v="Registration and financial affairs"/>
    <m/>
    <s v="Candidate"/>
    <m/>
    <m/>
    <m/>
    <s v="R"/>
    <x v="1"/>
    <m/>
    <m/>
    <b v="1"/>
    <m/>
    <m/>
    <s v="Not in primary"/>
    <m/>
    <m/>
    <m/>
    <m/>
    <m/>
    <m/>
    <m/>
    <m/>
    <m/>
    <m/>
    <m/>
    <m/>
    <m/>
    <m/>
    <m/>
    <m/>
    <m/>
    <m/>
    <m/>
    <m/>
    <m/>
    <m/>
    <m/>
    <s v="https://web.pdc.wa.gov/rptimg/default.aspx?filerid_election_year=STRIS%20%20075%3A%7C%3A2008"/>
    <m/>
    <n v="10208"/>
    <n v="16001"/>
    <m/>
    <n v="5"/>
    <m/>
    <m/>
    <m/>
    <n v="43598.297627314816"/>
  </r>
  <r>
    <s v="ca-2020-1266"/>
    <s v="KINGC  909"/>
    <s v="CA"/>
    <n v="42831"/>
    <m/>
    <m/>
    <m/>
    <s v="Electronic"/>
    <n v="42831"/>
    <x v="4"/>
    <s v="Candidate registered"/>
    <s v="CURTIS P KING (KING CURTIS P)"/>
    <m/>
    <s v="PO BOX 10025"/>
    <s v="YAKIMA"/>
    <s v="YAKIMA"/>
    <s v="WA"/>
    <n v="98909"/>
    <s v="SENATORKING@CHARTER.NET"/>
    <s v="senatorking@charter.net"/>
    <m/>
    <s v="STATE SENATOR"/>
    <n v="12"/>
    <s v="LEG DISTRICT 14 - SENATE"/>
    <n v="4743"/>
    <s v="YAKIMA"/>
    <s v="Legislative"/>
    <n v="86901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m/>
    <m/>
    <m/>
    <m/>
    <m/>
    <m/>
    <m/>
    <m/>
    <m/>
    <s v="PO BOX 10025"/>
    <s v="YAKIMA"/>
    <s v="WA"/>
    <n v="98909"/>
    <m/>
    <n v="302970"/>
    <n v="2914.02"/>
    <n v="305984.02"/>
    <n v="0"/>
    <n v="0"/>
    <n v="0"/>
    <n v="1537.4"/>
    <n v="0"/>
    <s v="https://web.pdc.wa.gov/rptimg/default.aspx?filerid_election_year=KINGC%20%20909%3A%7C%3A2020"/>
    <n v="10328"/>
    <n v="1123"/>
    <n v="1266"/>
    <n v="754"/>
    <n v="14"/>
    <s v="JOE FALK"/>
    <s v="candidate"/>
    <m/>
    <n v="44349.59511574074"/>
  </r>
  <r>
    <s v="ca-2008-16710"/>
    <s v="BOWEC  208"/>
    <s v="CA"/>
    <m/>
    <m/>
    <m/>
    <m/>
    <m/>
    <m/>
    <x v="16"/>
    <m/>
    <s v="BOWEN CHRISTOPHER M"/>
    <m/>
    <m/>
    <m/>
    <s v="SPOKANE"/>
    <m/>
    <m/>
    <m/>
    <m/>
    <m/>
    <s v="STATE REPRESENTATIVE"/>
    <n v="13"/>
    <s v="LEG DISTRICT 03 - HOUSE"/>
    <n v="4783"/>
    <s v="SPOKANE"/>
    <s v="Legislative"/>
    <m/>
    <s v="C"/>
    <s v="Registration and financial affairs"/>
    <m/>
    <s v="Candidate"/>
    <m/>
    <m/>
    <m/>
    <s v="R"/>
    <x v="1"/>
    <m/>
    <m/>
    <b v="1"/>
    <m/>
    <m/>
    <s v="Qualified for general"/>
    <s v="Lost in general"/>
    <s v="Challenger"/>
    <m/>
    <m/>
    <m/>
    <m/>
    <m/>
    <m/>
    <m/>
    <m/>
    <m/>
    <m/>
    <m/>
    <m/>
    <m/>
    <m/>
    <m/>
    <m/>
    <m/>
    <m/>
    <m/>
    <m/>
    <m/>
    <s v="https://web.pdc.wa.gov/rptimg/default.aspx?filerid_election_year=BOWEC%20%20208%3A%7C%3A2008"/>
    <m/>
    <n v="8874"/>
    <n v="16710"/>
    <m/>
    <n v="3"/>
    <m/>
    <m/>
    <m/>
    <n v="43598.303993055553"/>
  </r>
  <r>
    <s v="ca-2018-904"/>
    <s v="JAMEJ  114"/>
    <s v="CA"/>
    <n v="43122"/>
    <m/>
    <m/>
    <m/>
    <m/>
    <n v="43122"/>
    <x v="3"/>
    <s v="Candidate registered"/>
    <s v="Julie C. James"/>
    <m/>
    <s v="205 N MAIN ST"/>
    <s v="COLVILLE"/>
    <s v="STEVENS"/>
    <m/>
    <n v="991145012"/>
    <m/>
    <s v="jcjamesincolville@gmail.com"/>
    <m/>
    <s v="COUNTY CLERK"/>
    <n v="22"/>
    <s v="STEVENS CO"/>
    <n v="4186"/>
    <s v="STEVENS"/>
    <s v="Local"/>
    <n v="29887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205 N MAIN ST"/>
    <s v="COLVILLE"/>
    <m/>
    <n v="991145012"/>
    <m/>
    <m/>
    <m/>
    <m/>
    <m/>
    <m/>
    <m/>
    <m/>
    <m/>
    <s v="https://web.pdc.wa.gov/rptimg/default.aspx?filerid_election_year=JAMEJ%20%20114%3A%7C%3A2018"/>
    <n v="9456"/>
    <n v="905"/>
    <n v="904"/>
    <m/>
    <m/>
    <s v="JULIE JAMES"/>
    <s v="candidate"/>
    <m/>
    <n v="43959.621932870374"/>
  </r>
  <r>
    <s v="ca-2018-773"/>
    <s v="JOHNS  122"/>
    <s v="CA"/>
    <n v="43233"/>
    <m/>
    <m/>
    <m/>
    <m/>
    <n v="43233"/>
    <x v="3"/>
    <s v="Candidate registered"/>
    <s v="Shelly Holling Johnston (Shelly Johnston)"/>
    <m/>
    <s v="PO BOX 895"/>
    <s v="DAVENPORT"/>
    <s v="LINCOLN"/>
    <m/>
    <n v="991220895"/>
    <s v="ED1951MR@GMAIL.COM"/>
    <s v="ed1951mr@gmail.com"/>
    <m/>
    <s v="COUNTY AUDITOR"/>
    <n v="20"/>
    <s v="LINCOLN CO"/>
    <n v="3655"/>
    <s v="LINCOLN"/>
    <s v="Local"/>
    <n v="7164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PO BOX 895"/>
    <s v="DAVENPORT"/>
    <m/>
    <n v="991220895"/>
    <m/>
    <m/>
    <m/>
    <m/>
    <m/>
    <m/>
    <m/>
    <m/>
    <m/>
    <s v="https://web.pdc.wa.gov/rptimg/default.aspx?filerid_election_year=JOHNS%20%20122%3A%7C%3A2018"/>
    <n v="9735"/>
    <n v="751"/>
    <n v="773"/>
    <m/>
    <m/>
    <s v="ED JOHNSTON"/>
    <s v="candidate"/>
    <m/>
    <n v="43959.621932870374"/>
  </r>
  <r>
    <s v="ca-2018-596"/>
    <s v="LIEBJ  837"/>
    <s v="CA"/>
    <n v="43255"/>
    <m/>
    <m/>
    <m/>
    <m/>
    <n v="43255"/>
    <x v="3"/>
    <s v="Candidate registered"/>
    <s v="James (Jim) Liebrecht"/>
    <m/>
    <s v="512 ASTOR LOOP"/>
    <s v="MOSES LAKE"/>
    <s v="GRANT"/>
    <m/>
    <n v="98837"/>
    <s v="KALIEB1@HOTMAIL.COM"/>
    <s v="kalieb1@hotmail.com"/>
    <m/>
    <s v="COUNTY AUDITOR"/>
    <n v="20"/>
    <s v="GRANT CO"/>
    <n v="3340"/>
    <s v="GRANT"/>
    <s v="Local"/>
    <n v="39833"/>
    <s v="C"/>
    <s v="Registration and financial affairs"/>
    <s v="Candidate"/>
    <s v="Candidate"/>
    <m/>
    <m/>
    <m/>
    <s v="R"/>
    <x v="1"/>
    <n v="43410"/>
    <m/>
    <b v="1"/>
    <m/>
    <m/>
    <s v="Qualified for general"/>
    <s v="Lost in general"/>
    <m/>
    <m/>
    <m/>
    <m/>
    <m/>
    <m/>
    <m/>
    <m/>
    <m/>
    <s v="512 ASTOR LOOP"/>
    <s v="MOSES LAKE"/>
    <m/>
    <n v="98837"/>
    <m/>
    <m/>
    <m/>
    <m/>
    <m/>
    <m/>
    <m/>
    <m/>
    <m/>
    <s v="https://web.pdc.wa.gov/rptimg/default.aspx?filerid_election_year=LIEBJ%20%20837%3A%7C%3A2018"/>
    <n v="11373"/>
    <n v="289"/>
    <n v="596"/>
    <m/>
    <m/>
    <s v="KAREN LIEBRECHT"/>
    <s v="candidate"/>
    <m/>
    <n v="43959.621886574074"/>
  </r>
  <r>
    <s v="ca-2018-49"/>
    <s v="LUCAD  220"/>
    <s v="CA"/>
    <n v="43213"/>
    <m/>
    <m/>
    <m/>
    <s v="Electronic"/>
    <n v="43213"/>
    <x v="3"/>
    <s v="Candidate registered"/>
    <s v="David Lucas (Dave Lucas)"/>
    <m/>
    <s v="PO BOX 4361"/>
    <s v="SPOKANE"/>
    <s v="SPOKANE"/>
    <m/>
    <n v="99220"/>
    <m/>
    <s v="vote.dave.lucas@gmail.com"/>
    <m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n v="2"/>
    <s v="R"/>
    <x v="1"/>
    <n v="43410"/>
    <m/>
    <b v="1"/>
    <m/>
    <m/>
    <s v="Qualified for general"/>
    <s v="Lost in general"/>
    <s v="Challenger"/>
    <m/>
    <m/>
    <m/>
    <m/>
    <m/>
    <m/>
    <m/>
    <m/>
    <s v="PO BOX 4361"/>
    <s v="SPOKANE"/>
    <m/>
    <n v="99220"/>
    <m/>
    <n v="51803.45"/>
    <n v="0"/>
    <n v="51303.86"/>
    <n v="-2726.22"/>
    <n v="0"/>
    <n v="0"/>
    <n v="377.52"/>
    <n v="0"/>
    <s v="https://web.pdc.wa.gov/rptimg/default.aspx?filerid_election_year=LUCAD%20%20220%3A%7C%3A2018"/>
    <n v="11706"/>
    <n v="983"/>
    <n v="49"/>
    <n v="3382"/>
    <n v="3"/>
    <s v="CHARLOTTE BENJAMIN"/>
    <s v="candidate"/>
    <m/>
    <n v="44148.968530092592"/>
  </r>
  <r>
    <s v="ca-2018-347"/>
    <s v="MANKJ  169"/>
    <s v="CA"/>
    <n v="43256"/>
    <m/>
    <m/>
    <m/>
    <m/>
    <n v="43256"/>
    <x v="3"/>
    <s v="Candidate registered"/>
    <s v="Janet L. Manke"/>
    <m/>
    <s v="PO BOX 351"/>
    <s v="RITZVILLE"/>
    <s v="ADAMS"/>
    <m/>
    <n v="991690351"/>
    <m/>
    <s v="manke4@wildblue.net"/>
    <m/>
    <s v="COUNTY TREASURER"/>
    <n v="28"/>
    <s v="ADAMS CO"/>
    <n v="3002"/>
    <s v="ADAMS"/>
    <s v="Local"/>
    <n v="6616"/>
    <s v="C"/>
    <s v="Registration and financial affairs"/>
    <s v="Candidate"/>
    <s v="Candidate"/>
    <m/>
    <m/>
    <m/>
    <s v="R"/>
    <x v="1"/>
    <n v="43410"/>
    <m/>
    <b v="1"/>
    <m/>
    <m/>
    <s v="Qualified for general"/>
    <s v="Lost in general"/>
    <m/>
    <m/>
    <m/>
    <m/>
    <m/>
    <m/>
    <m/>
    <m/>
    <m/>
    <s v="PO BOX 351"/>
    <s v="RITZVILLE"/>
    <m/>
    <n v="991690351"/>
    <m/>
    <m/>
    <m/>
    <m/>
    <m/>
    <m/>
    <m/>
    <m/>
    <m/>
    <s v="https://web.pdc.wa.gov/rptimg/default.aspx?filerid_election_year=MANKJ%20%20169%3A%7C%3A2018"/>
    <n v="12011"/>
    <n v="667"/>
    <n v="347"/>
    <m/>
    <m/>
    <s v="JANET MAKE"/>
    <s v="candidate"/>
    <m/>
    <n v="43959.621886574074"/>
  </r>
  <r>
    <s v="ca-2018-510"/>
    <s v="MARIS  328"/>
    <s v="CA"/>
    <n v="43254"/>
    <m/>
    <m/>
    <m/>
    <m/>
    <n v="43254"/>
    <x v="3"/>
    <s v="Candidate registered"/>
    <s v="SUSAN J. MARINELLA (SUSAN J MARINELLA)"/>
    <m/>
    <s v="PO BOX 280"/>
    <s v="DAYTON"/>
    <s v="COLUMBIA"/>
    <m/>
    <n v="99328"/>
    <s v="SUEM05@MSN.COM"/>
    <s v="suem05@msn.com"/>
    <m/>
    <s v="COUNTY CLERK"/>
    <n v="22"/>
    <s v="COLUMBIA CO"/>
    <n v="3176"/>
    <s v="COLUMBIA"/>
    <s v="Local"/>
    <n v="2747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PO BOX 280"/>
    <s v="DAYTON"/>
    <m/>
    <n v="99328"/>
    <m/>
    <m/>
    <m/>
    <m/>
    <m/>
    <m/>
    <m/>
    <m/>
    <m/>
    <s v="https://web.pdc.wa.gov/rptimg/default.aspx?filerid_election_year=MARIS%20%20328%3A%7C%3A2018"/>
    <n v="12219"/>
    <n v="732"/>
    <n v="510"/>
    <m/>
    <m/>
    <s v="SUSAN MARINELLA"/>
    <s v="candidate"/>
    <m/>
    <n v="43959.621932870374"/>
  </r>
  <r>
    <s v="ca-2018-560"/>
    <s v="MAYCR  166"/>
    <s v="CA"/>
    <n v="43234"/>
    <m/>
    <m/>
    <m/>
    <m/>
    <n v="43234"/>
    <x v="3"/>
    <s v="Candidate registered"/>
    <s v="Raymond P. Maycumber (Ray Maycumber)"/>
    <m/>
    <s v="PO BOX 160"/>
    <s v="REPUBLIC"/>
    <s v="FERRY"/>
    <m/>
    <n v="99166"/>
    <s v="RMAYCUMBER@RCABLETV.COM"/>
    <s v="rmaycumber@rcabletv.com"/>
    <m/>
    <s v="COUNTY SHERIFF"/>
    <n v="27"/>
    <s v="FERRY CO"/>
    <n v="3290"/>
    <s v="FERRY"/>
    <s v="Local"/>
    <n v="4618"/>
    <s v="C"/>
    <s v="Registration and financial affairs"/>
    <s v="Candidate"/>
    <s v="Candidate"/>
    <m/>
    <m/>
    <m/>
    <s v="R"/>
    <x v="1"/>
    <n v="43410"/>
    <m/>
    <b v="1"/>
    <m/>
    <m/>
    <s v="Qualified for general"/>
    <s v="Won in general"/>
    <m/>
    <m/>
    <m/>
    <m/>
    <m/>
    <m/>
    <m/>
    <m/>
    <m/>
    <s v="PO BOX 160"/>
    <s v="REPUBLIC"/>
    <m/>
    <n v="99166"/>
    <m/>
    <m/>
    <m/>
    <m/>
    <m/>
    <m/>
    <m/>
    <m/>
    <m/>
    <s v="https://web.pdc.wa.gov/rptimg/default.aspx?filerid_election_year=MAYCR%20%20166%3A%7C%3A2018"/>
    <n v="12321"/>
    <n v="708"/>
    <n v="560"/>
    <m/>
    <m/>
    <s v="AMY ROOKER"/>
    <s v="candidate"/>
    <m/>
    <n v="43959.621967592589"/>
  </r>
  <r>
    <s v="ca-2018-827"/>
    <s v="MCCRJ  156"/>
    <s v="CA"/>
    <n v="43223"/>
    <m/>
    <m/>
    <m/>
    <m/>
    <n v="43223"/>
    <x v="3"/>
    <s v="Candidate registered"/>
    <s v="James W. McCroskey"/>
    <m/>
    <s v="PO BOX 1352"/>
    <s v="NEWPORT"/>
    <s v="PEND OREILLE"/>
    <m/>
    <n v="991561352"/>
    <s v="ONEREDBULL@MSN.COM"/>
    <s v="oneredbull@msn.com"/>
    <m/>
    <s v="COUNTY ASSESSOR"/>
    <n v="21"/>
    <s v="PEND OREILLE CO"/>
    <n v="3865"/>
    <s v="PEND OREILLE"/>
    <s v="Local"/>
    <n v="8854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PO BOX 1352"/>
    <s v="NEWPORT"/>
    <m/>
    <n v="991561352"/>
    <m/>
    <m/>
    <m/>
    <m/>
    <m/>
    <m/>
    <m/>
    <m/>
    <m/>
    <s v="https://web.pdc.wa.gov/rptimg/default.aspx?filerid_election_year=MCCRJ%20%20156%3A%7C%3A2018"/>
    <n v="12534"/>
    <n v="598"/>
    <n v="827"/>
    <m/>
    <m/>
    <s v="JAMES MCCROSKEY"/>
    <s v="candidate"/>
    <m/>
    <n v="43959.621932870374"/>
  </r>
  <r>
    <s v="ca-2018-763"/>
    <s v="MCLEW  532"/>
    <s v="CA"/>
    <n v="43125"/>
    <m/>
    <m/>
    <m/>
    <m/>
    <n v="43125"/>
    <x v="3"/>
    <s v="Candidate registered"/>
    <s v="Warren McLeod"/>
    <m/>
    <s v="PO BOX 116"/>
    <s v="CHEHALIS"/>
    <s v="LEWIS"/>
    <m/>
    <n v="985321504"/>
    <s v="QUINCY9406@GMAIL.COM"/>
    <s v="quincy9406@gmail.com"/>
    <m/>
    <s v="COUNTY CORONER"/>
    <n v="24"/>
    <s v="LEWIS CO"/>
    <n v="3626"/>
    <s v="LEWIS"/>
    <s v="Local"/>
    <n v="46069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PO BOX 116"/>
    <s v="CHEHALIS"/>
    <m/>
    <n v="985321504"/>
    <m/>
    <m/>
    <m/>
    <m/>
    <m/>
    <m/>
    <m/>
    <m/>
    <m/>
    <s v="https://web.pdc.wa.gov/rptimg/default.aspx?filerid_election_year=MCLEW%20%20532%3A%7C%3A2018"/>
    <n v="12830"/>
    <n v="899"/>
    <n v="763"/>
    <m/>
    <m/>
    <s v="SHELLEY ANDERS"/>
    <s v="candidate"/>
    <m/>
    <n v="43959.621932870374"/>
  </r>
  <r>
    <s v="ca-2018-915"/>
    <s v="MYERB  111"/>
    <s v="CA"/>
    <n v="43182"/>
    <m/>
    <m/>
    <m/>
    <m/>
    <n v="43182"/>
    <x v="3"/>
    <s v="Candidate registered"/>
    <s v="Brett J. Myers"/>
    <m/>
    <s v="1000 NW ELDORADO"/>
    <s v="PULLMAN"/>
    <s v="WHITMAN"/>
    <m/>
    <n v="99163"/>
    <s v="B-DMYERS@FRONTIER.COM"/>
    <s v="b-dmyers@frontier.com"/>
    <m/>
    <s v="COUNTY SHERIFF"/>
    <n v="27"/>
    <s v="WHITMAN CO"/>
    <n v="4375"/>
    <s v="WHITMAN"/>
    <s v="Local"/>
    <n v="22226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1000 NW ELDORADO"/>
    <s v="PULLMAN"/>
    <m/>
    <n v="99163"/>
    <m/>
    <m/>
    <m/>
    <m/>
    <m/>
    <m/>
    <m/>
    <m/>
    <m/>
    <s v="https://web.pdc.wa.gov/rptimg/default.aspx?filerid_election_year=MYERB%20%20111%3A%7C%3A2018"/>
    <n v="13637"/>
    <n v="632"/>
    <n v="915"/>
    <m/>
    <m/>
    <s v="CHRIS  CHAPMAN"/>
    <s v="candidate"/>
    <m/>
    <n v="43959.621932870374"/>
  </r>
  <r>
    <s v="ca-2018-581"/>
    <s v="NEWBM  004"/>
    <s v="CA"/>
    <n v="43298"/>
    <m/>
    <m/>
    <m/>
    <m/>
    <n v="43298"/>
    <x v="3"/>
    <s v="Candidate registered"/>
    <s v="Matt L. Newberg"/>
    <m/>
    <s v="483 BELL PLAIN RD"/>
    <s v="POMEROY"/>
    <s v="GARFIELD"/>
    <m/>
    <n v="99347"/>
    <s v="NLNEWBERG@YAHOO.COM"/>
    <s v="nlnewberg@yahoo.com"/>
    <m/>
    <s v="COUNTY PROSECUTOR"/>
    <n v="26"/>
    <s v="GARFIELD CO"/>
    <n v="3320"/>
    <s v="GARFIELD"/>
    <s v="Local"/>
    <n v="1571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483 BELL PLAIN RD"/>
    <s v="POMEROY"/>
    <m/>
    <n v="99347"/>
    <m/>
    <m/>
    <m/>
    <m/>
    <m/>
    <m/>
    <m/>
    <m/>
    <m/>
    <s v="https://web.pdc.wa.gov/rptimg/default.aspx?filerid_election_year=NEWBM%20%20004%3A%7C%3A2018"/>
    <n v="13939"/>
    <n v="207"/>
    <n v="581"/>
    <m/>
    <m/>
    <s v="MATTHEW NEWBERG"/>
    <s v="candidate"/>
    <m/>
    <n v="43959.621932870374"/>
  </r>
  <r>
    <s v="ca-2018-2024"/>
    <s v="ROACP  002"/>
    <s v="CA"/>
    <n v="42298"/>
    <m/>
    <m/>
    <m/>
    <s v="Electronic"/>
    <n v="42298"/>
    <x v="3"/>
    <s v="Candidate discontinued campaign"/>
    <s v="ROACH PAM"/>
    <m/>
    <s v="PO BOX 682"/>
    <s v="AUBURN"/>
    <s v="KING"/>
    <m/>
    <n v="98071"/>
    <m/>
    <s v="pamroach@aol.com"/>
    <m/>
    <s v="STATE SENATOR"/>
    <n v="12"/>
    <s v="LEG DISTRICT 31 - SENATE"/>
    <n v="4760"/>
    <s v="KING"/>
    <s v="Legislative"/>
    <m/>
    <s v="C"/>
    <s v="Registration and financial affairs"/>
    <s v="Candidate"/>
    <s v="Candidate"/>
    <m/>
    <m/>
    <m/>
    <s v="R"/>
    <x v="1"/>
    <n v="43410"/>
    <m/>
    <b v="1"/>
    <m/>
    <m/>
    <m/>
    <m/>
    <m/>
    <m/>
    <m/>
    <m/>
    <m/>
    <m/>
    <m/>
    <m/>
    <m/>
    <s v="PO BOX 682"/>
    <s v="AUBURN"/>
    <m/>
    <n v="98071"/>
    <m/>
    <n v="6200"/>
    <n v="23762.75"/>
    <n v="23762.75"/>
    <n v="0"/>
    <n v="0"/>
    <n v="0"/>
    <m/>
    <m/>
    <s v="https://web.pdc.wa.gov/rptimg/default.aspx?filerid_election_year=ROACP%20%20002%3A%7C%3A2018"/>
    <n v="16509"/>
    <n v="1825"/>
    <n v="2024"/>
    <n v="3621"/>
    <n v="31"/>
    <s v="PAM ROACH"/>
    <s v="candidate"/>
    <m/>
    <n v="44148.976631944446"/>
  </r>
  <r>
    <s v="ca-2018-2021"/>
    <s v="STAMM  390"/>
    <s v="CA"/>
    <n v="42886"/>
    <m/>
    <m/>
    <m/>
    <s v="Electronic"/>
    <n v="42886"/>
    <x v="3"/>
    <s v="Candidate discontinued campaign"/>
    <s v="STAMBAUGH MELANIE A"/>
    <m/>
    <s v="PO BOX 73267"/>
    <s v="PUYALLUP"/>
    <s v="PIERCE"/>
    <m/>
    <n v="98373"/>
    <s v="MELANIE@MELANIESTAMBAUGH.COM"/>
    <s v="melanie@melaniestambaugh.com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43410"/>
    <m/>
    <b v="1"/>
    <m/>
    <m/>
    <m/>
    <m/>
    <m/>
    <m/>
    <m/>
    <m/>
    <m/>
    <m/>
    <m/>
    <m/>
    <m/>
    <s v="PO BOX 73267"/>
    <s v="PUYALLUP"/>
    <m/>
    <n v="98373"/>
    <m/>
    <n v="11528"/>
    <n v="1512.18"/>
    <n v="12569.18"/>
    <n v="0"/>
    <n v="0"/>
    <n v="0"/>
    <m/>
    <m/>
    <s v="https://web.pdc.wa.gov/rptimg/default.aspx?filerid_election_year=STAMM%20%20390%3A%7C%3A2018"/>
    <n v="18503"/>
    <n v="1822"/>
    <n v="2021"/>
    <n v="3747"/>
    <n v="25"/>
    <s v="TINA STAMBAUGH"/>
    <s v="candidate"/>
    <m/>
    <n v="44148.981481481482"/>
  </r>
  <r>
    <s v="ca-2018-47"/>
    <s v="TAYLT  205"/>
    <s v="CA"/>
    <n v="43251"/>
    <m/>
    <m/>
    <m/>
    <m/>
    <n v="43251"/>
    <x v="3"/>
    <s v="Candidate registered"/>
    <s v="Thomas Gray Taylor (Tom Taylor)"/>
    <m/>
    <s v="218 W CLEVELAND AVE"/>
    <s v="SPOKANE"/>
    <s v="SPOKANE"/>
    <m/>
    <n v="99205"/>
    <s v="TOMGTAYLOR@YAHOO.COM"/>
    <s v="tomgtaylor@yahoo.com"/>
    <m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n v="1"/>
    <s v="R"/>
    <x v="1"/>
    <n v="43410"/>
    <m/>
    <b v="1"/>
    <m/>
    <m/>
    <s v="Qualified for general"/>
    <s v="Lost in general"/>
    <s v="Challenger"/>
    <m/>
    <m/>
    <m/>
    <m/>
    <m/>
    <m/>
    <m/>
    <m/>
    <s v="218 W CLEVELAND AVE"/>
    <s v="SPOKANE"/>
    <m/>
    <n v="99205"/>
    <m/>
    <m/>
    <m/>
    <m/>
    <m/>
    <m/>
    <m/>
    <m/>
    <m/>
    <s v="https://web.pdc.wa.gov/rptimg/default.aspx?filerid_election_year=TAYLT%20%20205%3A%7C%3A2018"/>
    <n v="19247"/>
    <n v="849"/>
    <n v="47"/>
    <m/>
    <n v="3"/>
    <s v="THOMAS TAYLOR"/>
    <s v="candidate"/>
    <m/>
    <n v="43959.621886574074"/>
  </r>
  <r>
    <s v="ca-2018-341"/>
    <s v="THOMT  344"/>
    <s v="CA"/>
    <n v="43262"/>
    <m/>
    <m/>
    <m/>
    <m/>
    <n v="43262"/>
    <x v="3"/>
    <s v="Candidate registered"/>
    <s v="Terry J Thompson (Terry Thompson)"/>
    <m/>
    <s v="241 S 8TH AVE"/>
    <s v="OTHELLO"/>
    <s v="ADAMS"/>
    <m/>
    <n v="99344"/>
    <s v="TERRY@FARMERTERRY.COM"/>
    <s v="terry@farmerterry.com"/>
    <m/>
    <s v="COUNTY COMMISSIONER"/>
    <n v="23"/>
    <s v="ADAMS CO"/>
    <n v="3002"/>
    <s v="ADAMS"/>
    <s v="Local"/>
    <n v="6616"/>
    <s v="C"/>
    <s v="Registration and financial affairs"/>
    <s v="Candidate"/>
    <s v="Candidate"/>
    <m/>
    <m/>
    <n v="3"/>
    <s v="R"/>
    <x v="1"/>
    <n v="43410"/>
    <m/>
    <b v="1"/>
    <m/>
    <m/>
    <s v="Qualified for general"/>
    <s v="Won in general"/>
    <m/>
    <m/>
    <m/>
    <m/>
    <m/>
    <m/>
    <m/>
    <m/>
    <m/>
    <s v="241 S 8TH AVE"/>
    <s v="OTHELLO"/>
    <m/>
    <n v="99344"/>
    <m/>
    <m/>
    <m/>
    <m/>
    <m/>
    <m/>
    <m/>
    <m/>
    <m/>
    <s v="https://web.pdc.wa.gov/rptimg/default.aspx?filerid_election_year=THOMT%20%20344%3A%7C%3A2018"/>
    <n v="19623"/>
    <n v="671"/>
    <n v="341"/>
    <m/>
    <m/>
    <s v="TERRENCE THOMPSON"/>
    <s v="candidate"/>
    <m/>
    <n v="43959.621967592589"/>
  </r>
  <r>
    <s v="ca-2018-2016"/>
    <s v="TURNJ  362"/>
    <s v="CA"/>
    <n v="41977"/>
    <m/>
    <m/>
    <m/>
    <s v="Electronic"/>
    <n v="41977"/>
    <x v="3"/>
    <s v="Candidate discontinued campaign"/>
    <s v="TURNER JOHN A"/>
    <m/>
    <s v="PO BOX 1215"/>
    <s v="WALLA WALLA"/>
    <s v="WALLA WALLA"/>
    <m/>
    <n v="99362"/>
    <s v="JOHN@RE-ELECTJOHNTURNER.COM"/>
    <s v="johnaturner@live.com"/>
    <m/>
    <s v="COUNTY SHERIFF"/>
    <n v="27"/>
    <s v="WALLA WALLA CO"/>
    <n v="4302"/>
    <s v="WALLA WALLA"/>
    <s v="Local"/>
    <n v="33582"/>
    <s v="C"/>
    <s v="Registration and financial affairs"/>
    <s v="Candidate"/>
    <s v="Candidate"/>
    <m/>
    <m/>
    <m/>
    <s v="R"/>
    <x v="1"/>
    <n v="43410"/>
    <m/>
    <b v="1"/>
    <m/>
    <m/>
    <m/>
    <m/>
    <m/>
    <m/>
    <m/>
    <m/>
    <m/>
    <m/>
    <m/>
    <m/>
    <m/>
    <s v="PO BOX 1215"/>
    <s v="WALLA WALLA"/>
    <m/>
    <n v="99362"/>
    <m/>
    <n v="319.95"/>
    <n v="0"/>
    <n v="310.95"/>
    <n v="0"/>
    <n v="0"/>
    <n v="0"/>
    <m/>
    <m/>
    <s v="https://web.pdc.wa.gov/rptimg/default.aspx?filerid_election_year=TURNJ%20%20362%3A%7C%3A2018"/>
    <n v="19950"/>
    <n v="1817"/>
    <n v="2016"/>
    <n v="3817"/>
    <m/>
    <s v="DEBORA L ZALAZNIK"/>
    <s v="candidate"/>
    <m/>
    <n v="44148.983888888892"/>
  </r>
  <r>
    <s v="ca-2018-346"/>
    <s v="WAGND  344"/>
    <s v="CA"/>
    <n v="43306"/>
    <m/>
    <m/>
    <m/>
    <m/>
    <n v="43306"/>
    <x v="3"/>
    <s v="Candidate registered"/>
    <s v="Dale J. Wagner"/>
    <m/>
    <s v="864 S HIGHLAND RD"/>
    <s v="OTHELLO"/>
    <s v="ADAMS"/>
    <m/>
    <n v="99344"/>
    <s v="WAGNER.HEIDI6@GMAIL.COM"/>
    <s v="wagner.heidi6@gmail.com"/>
    <m/>
    <s v="COUNTY SHERIFF"/>
    <n v="27"/>
    <s v="ADAMS CO"/>
    <n v="3002"/>
    <s v="ADAMS"/>
    <s v="Local"/>
    <n v="6616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864 S HIGHLAND RD"/>
    <s v="OTHELLO"/>
    <m/>
    <n v="99344"/>
    <m/>
    <m/>
    <m/>
    <m/>
    <m/>
    <m/>
    <m/>
    <m/>
    <m/>
    <s v="https://web.pdc.wa.gov/rptimg/default.aspx?filerid_election_year=WAGND%20%20344%3A%7C%3A2018"/>
    <n v="20401"/>
    <n v="670"/>
    <n v="346"/>
    <m/>
    <m/>
    <s v="DALE WAGNER"/>
    <s v="candidate"/>
    <m/>
    <n v="43959.621932870374"/>
  </r>
  <r>
    <s v="ca-2018-498"/>
    <s v="WALKK  632"/>
    <s v="CA"/>
    <n v="43333"/>
    <m/>
    <m/>
    <m/>
    <m/>
    <n v="43333"/>
    <x v="3"/>
    <s v="Candidate discontinued campaign"/>
    <s v="Karen Walker"/>
    <m/>
    <s v="1339 COMMERCE AVE #106"/>
    <s v="LONGVIEW"/>
    <s v="COWLITZ"/>
    <m/>
    <n v="98632"/>
    <s v="KWALKER9189@GMAIL.COM"/>
    <s v="kwalker9189@gmail.com"/>
    <m/>
    <s v="COUNTY TREASURER"/>
    <n v="28"/>
    <s v="COWLITZ CO"/>
    <n v="3200"/>
    <s v="COWLITZ"/>
    <s v="Local"/>
    <n v="62870"/>
    <s v="C"/>
    <s v="Registration and financial affairs"/>
    <s v="Candidate"/>
    <s v="Candidate"/>
    <m/>
    <m/>
    <m/>
    <s v="R"/>
    <x v="1"/>
    <n v="43410"/>
    <m/>
    <b v="1"/>
    <m/>
    <m/>
    <s v="Qualified for general"/>
    <s v="Lost in general"/>
    <m/>
    <m/>
    <m/>
    <m/>
    <m/>
    <m/>
    <m/>
    <m/>
    <m/>
    <s v="1339 COMMERCE AVE #106"/>
    <s v="LONGVIEW"/>
    <m/>
    <n v="98632"/>
    <m/>
    <m/>
    <m/>
    <m/>
    <m/>
    <m/>
    <m/>
    <m/>
    <m/>
    <s v="https://web.pdc.wa.gov/rptimg/default.aspx?filerid_election_year=WALKK%20%20632%3A%7C%3A2018"/>
    <n v="20474"/>
    <n v="131"/>
    <n v="498"/>
    <m/>
    <m/>
    <s v="KAREN WALKER"/>
    <s v="candidate"/>
    <m/>
    <n v="43959.621886574074"/>
  </r>
  <r>
    <s v="ca-2018-294"/>
    <s v="BERKD  230"/>
    <s v="CA"/>
    <n v="43294"/>
    <m/>
    <m/>
    <m/>
    <m/>
    <n v="43294"/>
    <x v="3"/>
    <s v="Candidate registered"/>
    <s v="Dean A Berkeley (Dean Berkeley)"/>
    <m/>
    <s v="4123 FISHERMANS BEND"/>
    <s v="BLAINE"/>
    <s v="WHATCOM"/>
    <m/>
    <n v="98230"/>
    <m/>
    <s v="daberkeley@aol.com"/>
    <m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n v="1"/>
    <s v="R"/>
    <x v="1"/>
    <n v="43410"/>
    <m/>
    <b v="1"/>
    <m/>
    <m/>
    <s v="Lost in primary"/>
    <m/>
    <s v="Challenger"/>
    <m/>
    <m/>
    <m/>
    <m/>
    <m/>
    <m/>
    <m/>
    <m/>
    <s v="4123 FISHERMANS BEND"/>
    <s v="BLAINE"/>
    <m/>
    <n v="98230"/>
    <m/>
    <m/>
    <m/>
    <m/>
    <m/>
    <m/>
    <m/>
    <m/>
    <m/>
    <s v="https://web.pdc.wa.gov/rptimg/default.aspx?filerid_election_year=BERKD%20%20230%3A%7C%3A2018"/>
    <n v="1510"/>
    <n v="931"/>
    <n v="294"/>
    <m/>
    <n v="42"/>
    <s v="DEAN BERKELEY"/>
    <s v="candidate"/>
    <m/>
    <n v="43959.622581018521"/>
  </r>
  <r>
    <s v="ca-2018-559"/>
    <s v="BURKK  166"/>
    <s v="CA"/>
    <n v="43237"/>
    <m/>
    <m/>
    <m/>
    <m/>
    <n v="43237"/>
    <x v="3"/>
    <s v="Candidate registered"/>
    <s v="Kathryn Burke (Kathryn I. Burke)"/>
    <m/>
    <s v="PO BOX 1164"/>
    <s v="REPUBLIC"/>
    <s v="FERRY"/>
    <m/>
    <n v="99166"/>
    <s v="BURKEFORFERRYCOUNTYPROSECUTOR@GMAIL.COM"/>
    <s v="burkeforferrycountyprosecutor@gmail.com"/>
    <m/>
    <s v="COUNTY PROSECUTOR"/>
    <n v="26"/>
    <s v="FERRY CO"/>
    <n v="3290"/>
    <s v="FERRY"/>
    <s v="Local"/>
    <n v="4618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PO BOX 1164"/>
    <s v="REPUBLIC"/>
    <m/>
    <n v="99166"/>
    <m/>
    <m/>
    <m/>
    <m/>
    <m/>
    <m/>
    <m/>
    <m/>
    <m/>
    <s v="https://web.pdc.wa.gov/rptimg/default.aspx?filerid_election_year=BURKK%20%20166%3A%7C%3A2018"/>
    <n v="2268"/>
    <n v="873"/>
    <n v="559"/>
    <m/>
    <m/>
    <s v="FREDERICK BURKE"/>
    <s v="candidate"/>
    <m/>
    <n v="43959.621932870374"/>
  </r>
  <r>
    <s v="ca-2018-116"/>
    <s v="CHANB  953"/>
    <s v="CA"/>
    <n v="43227"/>
    <m/>
    <m/>
    <m/>
    <s v="Electronic"/>
    <n v="43227"/>
    <x v="3"/>
    <s v="Candidate registered"/>
    <s v="Bruce Chandler"/>
    <m/>
    <s v="PO BOX  1108"/>
    <s v="ZILLAH"/>
    <s v="YAKIMA"/>
    <m/>
    <n v="98953"/>
    <m/>
    <s v="chandbq@bentonrea.com"/>
    <m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n v="1"/>
    <s v="R"/>
    <x v="1"/>
    <n v="43410"/>
    <m/>
    <b v="1"/>
    <m/>
    <m/>
    <s v="Qualified for general"/>
    <s v="Won in general"/>
    <s v="Incumbent"/>
    <m/>
    <m/>
    <m/>
    <m/>
    <m/>
    <m/>
    <m/>
    <m/>
    <s v="PO BOX  1108"/>
    <s v="ZILLAH"/>
    <m/>
    <n v="98953"/>
    <m/>
    <n v="78275"/>
    <n v="2607.48"/>
    <n v="59235.34"/>
    <n v="0"/>
    <n v="0"/>
    <n v="0"/>
    <m/>
    <m/>
    <s v="https://web.pdc.wa.gov/rptimg/default.aspx?filerid_election_year=CHANB%20%20953%3A%7C%3A2018"/>
    <n v="2878"/>
    <n v="462"/>
    <n v="116"/>
    <n v="2884"/>
    <n v="15"/>
    <s v="BRUCE CHANDLER"/>
    <s v="candidate"/>
    <m/>
    <n v="44148.948506944442"/>
  </r>
  <r>
    <s v="ca-2018-376"/>
    <s v="CHILB  338"/>
    <s v="CA"/>
    <n v="42010"/>
    <m/>
    <m/>
    <m/>
    <s v="Electronic"/>
    <n v="42010"/>
    <x v="3"/>
    <s v="Candidate registered"/>
    <s v="Brenda Chilton"/>
    <m/>
    <s v="7620 W 21ST AVE"/>
    <s v="KENNEWICK"/>
    <s v="BENTON"/>
    <m/>
    <n v="99338"/>
    <s v="LCHILDERS2B@CHARTER.NET"/>
    <s v="LCHILDERS2B@CHARTER.NET"/>
    <m/>
    <s v="COUNTY AUDITOR"/>
    <n v="20"/>
    <s v="BENTON CO"/>
    <n v="4725"/>
    <s v="BENTON"/>
    <s v="Local"/>
    <n v="106617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7620 W 21ST AVE"/>
    <s v="KENNEWICK"/>
    <m/>
    <n v="99338"/>
    <m/>
    <n v="1354.17"/>
    <n v="0"/>
    <n v="1354.17"/>
    <n v="0"/>
    <n v="0"/>
    <n v="0"/>
    <m/>
    <m/>
    <s v="https://web.pdc.wa.gov/rptimg/default.aspx?filerid_election_year=CHILB%20%20338%3A%7C%3A2018"/>
    <n v="2949"/>
    <n v="353"/>
    <n v="376"/>
    <n v="2895"/>
    <m/>
    <s v="ELLA CHILDERS"/>
    <s v="candidate"/>
    <m/>
    <n v="44148.948854166665"/>
  </r>
  <r>
    <s v="ca-2018-2051"/>
    <s v="COOPT  362"/>
    <s v="CA"/>
    <n v="43249"/>
    <m/>
    <m/>
    <m/>
    <s v="Electronic"/>
    <n v="43249"/>
    <x v="3"/>
    <s v="Candidate registered"/>
    <s v="William T Cooper"/>
    <m/>
    <s v="765 VILLAGE WAY"/>
    <s v="WALLA WALLA"/>
    <s v="WALLA WALLA"/>
    <m/>
    <n v="99362"/>
    <s v="K9ZORRO@GMAIL.COM"/>
    <s v="k8zorro@gmail.com"/>
    <m/>
    <s v="COUNTY SHERIFF"/>
    <n v="27"/>
    <s v="WALLA WALLA CO"/>
    <n v="4302"/>
    <s v="WALLA WALLA"/>
    <s v="Local"/>
    <n v="33582"/>
    <s v="C"/>
    <s v="Registration and financial affairs"/>
    <s v="Candidate"/>
    <s v="Candidate"/>
    <m/>
    <m/>
    <m/>
    <s v="R"/>
    <x v="1"/>
    <n v="43410"/>
    <m/>
    <b v="1"/>
    <m/>
    <m/>
    <s v="Lost in primary"/>
    <m/>
    <m/>
    <m/>
    <m/>
    <m/>
    <m/>
    <m/>
    <m/>
    <m/>
    <m/>
    <s v="765 VILLAGE WAY"/>
    <s v="WALLA WALLA"/>
    <m/>
    <n v="99362"/>
    <m/>
    <n v="1660.81"/>
    <n v="1341.03"/>
    <n v="1610.81"/>
    <n v="0"/>
    <n v="0"/>
    <n v="0"/>
    <m/>
    <m/>
    <s v="https://web.pdc.wa.gov/rptimg/default.aspx?filerid_election_year=COOPT%20%20362%3A%7C%3A2018"/>
    <n v="4124"/>
    <n v="1848"/>
    <n v="2051"/>
    <n v="2990"/>
    <m/>
    <s v="WILLIAM COOPER"/>
    <s v="candidate"/>
    <m/>
    <n v="44148.952615740738"/>
  </r>
  <r>
    <s v="ca-2018-2049"/>
    <s v="DAVID  337"/>
    <s v="CA"/>
    <n v="42011"/>
    <m/>
    <m/>
    <m/>
    <m/>
    <n v="42011"/>
    <x v="3"/>
    <s v="Candidate discontinued campaign"/>
    <s v="DAVIDSON DUANE A"/>
    <m/>
    <s v="7620 W 21ST AVE"/>
    <s v="KENNEWICK"/>
    <s v="BENTON"/>
    <m/>
    <n v="99338"/>
    <s v="LCHILDERS2B@CHARTER.NET"/>
    <s v="duaneadavidson@msn.com"/>
    <m/>
    <s v="COUNTY TREASURER"/>
    <n v="28"/>
    <s v="BENTON CO"/>
    <n v="4725"/>
    <s v="BENTON"/>
    <s v="Local"/>
    <n v="106617"/>
    <s v="C"/>
    <s v="Registration and financial affairs"/>
    <s v="Candidate"/>
    <s v="Candidate"/>
    <m/>
    <m/>
    <m/>
    <s v="R"/>
    <x v="1"/>
    <n v="43410"/>
    <m/>
    <b v="1"/>
    <m/>
    <m/>
    <m/>
    <m/>
    <m/>
    <m/>
    <m/>
    <m/>
    <m/>
    <m/>
    <m/>
    <m/>
    <m/>
    <s v="7620 W 21ST AVE"/>
    <s v="KENNEWICK"/>
    <m/>
    <n v="99338"/>
    <m/>
    <m/>
    <m/>
    <m/>
    <m/>
    <m/>
    <m/>
    <m/>
    <m/>
    <s v="https://web.pdc.wa.gov/rptimg/default.aspx?filerid_election_year=DAVID%20%20337%3A%7C%3A2018"/>
    <n v="4686"/>
    <n v="1065"/>
    <n v="2049"/>
    <m/>
    <m/>
    <s v="ELLA CHILDERS"/>
    <s v="candidate"/>
    <m/>
    <n v="43597.936307870368"/>
  </r>
  <r>
    <s v="ca-2018-345"/>
    <s v="FLYCR  169"/>
    <s v="CA"/>
    <n v="43248"/>
    <m/>
    <m/>
    <m/>
    <m/>
    <n v="43248"/>
    <x v="3"/>
    <s v="Candidate registered"/>
    <s v="Randy J. Flyckt"/>
    <m/>
    <s v="102 E 4TH AVE"/>
    <s v="RITZVILLE"/>
    <s v="ADAMS"/>
    <m/>
    <n v="99169"/>
    <s v="JULIEF5050@GMAIL.COM"/>
    <s v="julief5050@gmail.com"/>
    <m/>
    <s v="COUNTY PROSECUTOR"/>
    <n v="26"/>
    <s v="ADAMS CO"/>
    <n v="3002"/>
    <s v="ADAMS"/>
    <s v="Local"/>
    <n v="6616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102 E 4TH AVE"/>
    <s v="RITZVILLE"/>
    <m/>
    <n v="99169"/>
    <m/>
    <m/>
    <m/>
    <m/>
    <m/>
    <m/>
    <m/>
    <m/>
    <m/>
    <s v="https://web.pdc.wa.gov/rptimg/default.aspx?filerid_election_year=FLYCR%20%20169%3A%7C%3A2018"/>
    <n v="6271"/>
    <n v="665"/>
    <n v="345"/>
    <m/>
    <m/>
    <s v="JULIE FLYCKT"/>
    <s v="candidate"/>
    <m/>
    <n v="43959.621932870374"/>
  </r>
  <r>
    <s v="ca-2018-551"/>
    <s v="GALVD  166"/>
    <s v="CA"/>
    <n v="43326"/>
    <m/>
    <m/>
    <m/>
    <m/>
    <n v="43326"/>
    <x v="3"/>
    <s v="Candidate registered"/>
    <s v="Dianna L. Galvan (Dianna Galvan)"/>
    <m/>
    <s v="PO BOX 927"/>
    <s v="REPUBLIC"/>
    <s v="FERRY"/>
    <m/>
    <n v="99166"/>
    <s v="DIANNA_GALVAN@YAHOO.COM"/>
    <s v="DIANNA_GALVAN@YAHOO.COM"/>
    <m/>
    <s v="COUNTY AUDITOR"/>
    <n v="20"/>
    <s v="FERRY CO"/>
    <n v="3290"/>
    <s v="FERRY"/>
    <s v="Local"/>
    <n v="4618"/>
    <s v="C"/>
    <s v="Registration and financial affairs"/>
    <s v="Candidate"/>
    <s v="Candidate"/>
    <m/>
    <m/>
    <m/>
    <s v="R"/>
    <x v="1"/>
    <n v="43410"/>
    <m/>
    <b v="1"/>
    <m/>
    <m/>
    <s v="Qualified for general"/>
    <s v="Won in general"/>
    <m/>
    <m/>
    <m/>
    <m/>
    <m/>
    <m/>
    <m/>
    <m/>
    <m/>
    <s v="PO BOX 927"/>
    <s v="REPUBLIC"/>
    <m/>
    <n v="99166"/>
    <m/>
    <m/>
    <m/>
    <m/>
    <m/>
    <m/>
    <m/>
    <m/>
    <m/>
    <s v="https://web.pdc.wa.gov/rptimg/default.aspx?filerid_election_year=GALVD%20%20166%3A%7C%3A2018"/>
    <n v="6924"/>
    <n v="712"/>
    <n v="551"/>
    <m/>
    <m/>
    <s v="DIANNA L GALVAN"/>
    <s v="candidate"/>
    <m/>
    <n v="43959.621967592589"/>
  </r>
  <r>
    <s v="ca-2018-1011"/>
    <s v="GREER  362"/>
    <s v="CA"/>
    <n v="43300"/>
    <m/>
    <m/>
    <m/>
    <m/>
    <n v="43300"/>
    <x v="3"/>
    <s v="Candidate registered"/>
    <s v="Richard Greenwood"/>
    <m/>
    <s v="940 SE HARVEST DRIVE"/>
    <s v="COLLEGE PLACE"/>
    <s v="WALLA WALLA"/>
    <m/>
    <n v="99324"/>
    <s v="RICHARD.D.GREENWOOD@HOTMAIL.COM"/>
    <s v="richard.d.greenwood@hotmail.com"/>
    <m/>
    <s v="COUNTY CORONER"/>
    <n v="24"/>
    <s v="WALLA WALLA CO"/>
    <n v="4302"/>
    <s v="WALLA WALLA"/>
    <s v="Local"/>
    <n v="33582"/>
    <s v="C"/>
    <s v="Registration and financial affairs"/>
    <s v="Candidate"/>
    <s v="Candidate"/>
    <m/>
    <m/>
    <m/>
    <s v="R"/>
    <x v="1"/>
    <n v="43410"/>
    <m/>
    <b v="1"/>
    <m/>
    <m/>
    <s v="Qualified for general"/>
    <s v="Unopposed in general"/>
    <m/>
    <m/>
    <m/>
    <m/>
    <m/>
    <m/>
    <m/>
    <m/>
    <m/>
    <s v="940 SE HARVEST DRIVE"/>
    <s v="COLLEGE PLACE"/>
    <m/>
    <n v="99324"/>
    <m/>
    <m/>
    <m/>
    <m/>
    <m/>
    <m/>
    <m/>
    <m/>
    <m/>
    <s v="https://web.pdc.wa.gov/rptimg/default.aspx?filerid_election_year=GREER%20%20362%3A%7C%3A2018"/>
    <n v="7662"/>
    <n v="277"/>
    <n v="1011"/>
    <m/>
    <m/>
    <s v="RICHARD GREENWOOD"/>
    <s v="candidate"/>
    <m/>
    <n v="43959.621932870374"/>
  </r>
  <r>
    <s v="ca-2016-4912"/>
    <s v="JOHNJ  277"/>
    <s v="CA"/>
    <n v="42183"/>
    <m/>
    <m/>
    <m/>
    <s v="Electronic"/>
    <n v="42183"/>
    <x v="8"/>
    <s v="Candidate registered"/>
    <s v="Jill D. Johnson"/>
    <m/>
    <s v="PO BOX 818"/>
    <s v="OAK HARBOR"/>
    <s v="ISLAND"/>
    <m/>
    <n v="982779998"/>
    <s v="VOTEFORJILL@GMAIL.COM"/>
    <s v="jilljohnsonoh@gmail.com"/>
    <m/>
    <s v="COUNTY COMMISSIONER"/>
    <n v="23"/>
    <s v="ISLAND CO"/>
    <n v="3424"/>
    <s v="ISLAND"/>
    <s v="Local"/>
    <n v="50867"/>
    <s v="C"/>
    <s v="Registration and financial affairs"/>
    <s v="Candidate"/>
    <s v="Candidate"/>
    <m/>
    <m/>
    <m/>
    <s v="R"/>
    <x v="1"/>
    <n v="42682"/>
    <m/>
    <b v="1"/>
    <m/>
    <m/>
    <s v="Qualified for general"/>
    <s v="Won in general"/>
    <m/>
    <m/>
    <m/>
    <m/>
    <m/>
    <m/>
    <m/>
    <m/>
    <m/>
    <s v="PO BOX 818"/>
    <s v="OAK HARBOR"/>
    <m/>
    <n v="982779998"/>
    <m/>
    <n v="22112.98"/>
    <n v="1.43"/>
    <n v="20708.62"/>
    <n v="0"/>
    <n v="0"/>
    <n v="367.97"/>
    <m/>
    <m/>
    <s v="https://web.pdc.wa.gov/rptimg/default.aspx?filerid_election_year=JOHNJ%20%20277%3A%7C%3A2016"/>
    <n v="9705"/>
    <n v="4276"/>
    <n v="4912"/>
    <n v="5675"/>
    <m/>
    <s v="KATHLEEN JONES"/>
    <s v="candidate"/>
    <m/>
    <n v="44149.058391203704"/>
  </r>
  <r>
    <s v="ca-2016-4901"/>
    <s v="KISSS  152"/>
    <s v="CA"/>
    <n v="42515"/>
    <m/>
    <m/>
    <m/>
    <m/>
    <n v="42515"/>
    <x v="8"/>
    <s v="Candidate registered"/>
    <s v="Stephen C Kiss"/>
    <m/>
    <s v="PO BOX 67"/>
    <s v="METALINE"/>
    <s v="PEND OREILLE"/>
    <m/>
    <n v="991520067"/>
    <m/>
    <s v="stevekiss50@yahoo.com"/>
    <m/>
    <s v="COUNTY COMMISSIONER"/>
    <n v="23"/>
    <s v="PEND OREILLE CO"/>
    <n v="3865"/>
    <s v="PEND OREILLE"/>
    <s v="Local"/>
    <n v="8437"/>
    <s v="C"/>
    <s v="Registration and financial affairs"/>
    <s v="Candidate"/>
    <s v="Candidate"/>
    <m/>
    <m/>
    <m/>
    <s v="R"/>
    <x v="1"/>
    <n v="42682"/>
    <m/>
    <b v="1"/>
    <m/>
    <m/>
    <s v="Qualified for general"/>
    <s v="Won in general"/>
    <m/>
    <m/>
    <m/>
    <m/>
    <m/>
    <m/>
    <m/>
    <m/>
    <m/>
    <s v="PO BOX 67"/>
    <s v="METALINE"/>
    <m/>
    <n v="991520067"/>
    <m/>
    <m/>
    <m/>
    <m/>
    <m/>
    <m/>
    <m/>
    <m/>
    <m/>
    <s v="https://web.pdc.wa.gov/rptimg/default.aspx?filerid_election_year=KISSS%20%20152%3A%7C%3A2016"/>
    <n v="10399"/>
    <n v="4267"/>
    <n v="4901"/>
    <m/>
    <m/>
    <s v="STEPHEN KISS"/>
    <s v="candidate"/>
    <m/>
    <n v="43597.977280092593"/>
  </r>
  <r>
    <s v="ca-2016-4898"/>
    <s v="KLIPB  336"/>
    <s v="CA"/>
    <n v="42006"/>
    <m/>
    <m/>
    <m/>
    <s v="Electronic"/>
    <n v="42006"/>
    <x v="8"/>
    <s v="Candidate registered"/>
    <s v="Brad Klippert"/>
    <m/>
    <s v="7620 W 21ST AVE"/>
    <s v="KENNEWICK"/>
    <s v="BENTON"/>
    <m/>
    <n v="99338"/>
    <s v="LCHILDERS2B@CHARTER.NET"/>
    <s v="lchilders2b@charter.net"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42682"/>
    <m/>
    <b v="1"/>
    <m/>
    <m/>
    <s v="Qualified for general"/>
    <s v="Won in general"/>
    <s v="Incumbent"/>
    <m/>
    <m/>
    <m/>
    <m/>
    <m/>
    <m/>
    <m/>
    <m/>
    <s v="7620 W 21ST AVE"/>
    <s v="KENNEWICK"/>
    <m/>
    <n v="99338"/>
    <m/>
    <n v="33072.42"/>
    <n v="10000.469999999999"/>
    <n v="25978.71"/>
    <n v="0"/>
    <n v="0"/>
    <n v="0"/>
    <m/>
    <m/>
    <s v="https://web.pdc.wa.gov/rptimg/default.aspx?filerid_election_year=KLIPB%20%20336%3A%7C%3A2016"/>
    <n v="10578"/>
    <n v="356"/>
    <n v="4898"/>
    <n v="5721"/>
    <n v="8"/>
    <s v="ELLA CHILDERS"/>
    <s v="candidate"/>
    <m/>
    <n v="44149.060810185183"/>
  </r>
  <r>
    <s v="ca-2016-4895"/>
    <s v="KRETJ  841"/>
    <s v="CA"/>
    <n v="42271"/>
    <m/>
    <m/>
    <m/>
    <s v="Electronic"/>
    <n v="42271"/>
    <x v="8"/>
    <s v="Candidate registered"/>
    <s v="Joel Kretz"/>
    <m/>
    <s v="1014 TORODA CREEK RD"/>
    <s v="WAUCONDA"/>
    <s v="OKANOGAN"/>
    <m/>
    <n v="98859"/>
    <m/>
    <s v="kretzranch@gmail.com"/>
    <m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R"/>
    <x v="1"/>
    <n v="42682"/>
    <m/>
    <b v="1"/>
    <m/>
    <m/>
    <s v="Qualified for general"/>
    <s v="Won in general"/>
    <s v="Incumbent"/>
    <m/>
    <m/>
    <m/>
    <m/>
    <m/>
    <m/>
    <m/>
    <m/>
    <s v="1014 TORODA CREEK RD"/>
    <s v="WAUCONDA"/>
    <m/>
    <n v="98859"/>
    <m/>
    <n v="119171.8"/>
    <n v="807.13"/>
    <n v="107601.54"/>
    <n v="0"/>
    <n v="0"/>
    <n v="0"/>
    <n v="143.4"/>
    <n v="0"/>
    <s v="https://web.pdc.wa.gov/rptimg/default.aspx?filerid_election_year=KRETJ%20%20841%3A%7C%3A2016"/>
    <n v="10705"/>
    <n v="787"/>
    <n v="4895"/>
    <n v="5730"/>
    <n v="7"/>
    <s v="STEVE OSWIN"/>
    <s v="candidate"/>
    <m/>
    <n v="44149.061342592591"/>
  </r>
  <r>
    <s v="ca-2016-4807"/>
    <s v="SHORS  101"/>
    <s v="CA"/>
    <n v="42129"/>
    <m/>
    <m/>
    <m/>
    <s v="Electronic"/>
    <n v="42129"/>
    <x v="8"/>
    <s v="Candidate registered"/>
    <s v="Shelly Short"/>
    <m/>
    <s v="PO BOX 37"/>
    <s v="ADDY"/>
    <s v="OKANOGAN"/>
    <m/>
    <n v="99101"/>
    <m/>
    <s v="sshort000@centurytel.net"/>
    <m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R"/>
    <x v="1"/>
    <n v="42682"/>
    <m/>
    <b v="1"/>
    <m/>
    <m/>
    <s v="Qualified for general"/>
    <s v="Unopposed in general"/>
    <s v="Incumbent"/>
    <m/>
    <m/>
    <m/>
    <m/>
    <m/>
    <m/>
    <m/>
    <m/>
    <s v="PO BOX 37"/>
    <s v="ADDY"/>
    <m/>
    <n v="99101"/>
    <m/>
    <n v="109396.8"/>
    <n v="1248"/>
    <n v="105520.28"/>
    <n v="0"/>
    <n v="0"/>
    <n v="0"/>
    <n v="143.4"/>
    <n v="0"/>
    <s v="https://web.pdc.wa.gov/rptimg/default.aspx?filerid_election_year=SHORS%20%20101%3A%7C%3A2016"/>
    <n v="17734"/>
    <n v="616"/>
    <n v="4807"/>
    <n v="6091"/>
    <n v="7"/>
    <s v="STEPHEN OSWIN"/>
    <s v="candidate"/>
    <m/>
    <n v="44149.074247685188"/>
  </r>
  <r>
    <s v="ca-2016-4795"/>
    <s v="STAMZ  902"/>
    <s v="CA"/>
    <n v="42516"/>
    <m/>
    <m/>
    <m/>
    <s v="Electronic"/>
    <n v="42516"/>
    <x v="8"/>
    <s v="Candidate registered"/>
    <s v="STAMBAUGH ZACHARY A"/>
    <m/>
    <s v="6608 SYLINE AVE #B"/>
    <s v="YAKIMA"/>
    <s v="YAKIMA"/>
    <m/>
    <n v="98908"/>
    <s v="ZACH@VOTEFORYAKIMA.COM"/>
    <s v="zachstambaughlaw@gmail.com"/>
    <m/>
    <s v="COUNTY COMMISSIONER"/>
    <n v="23"/>
    <s v="YAKIMA CO"/>
    <n v="4418"/>
    <s v="YAKIMA"/>
    <s v="Local"/>
    <n v="108821"/>
    <s v="C"/>
    <s v="Registration and financial affairs"/>
    <s v="Candidate"/>
    <s v="Candidate"/>
    <m/>
    <m/>
    <m/>
    <s v="R"/>
    <x v="1"/>
    <n v="42682"/>
    <m/>
    <b v="1"/>
    <m/>
    <m/>
    <s v="Lost in primary"/>
    <m/>
    <m/>
    <m/>
    <m/>
    <m/>
    <m/>
    <m/>
    <m/>
    <m/>
    <m/>
    <s v="6608 SYLINE AVE #B"/>
    <s v="YAKIMA"/>
    <m/>
    <n v="98908"/>
    <m/>
    <n v="2863.32"/>
    <n v="0"/>
    <n v="2190.64"/>
    <n v="0"/>
    <n v="0"/>
    <n v="0"/>
    <m/>
    <m/>
    <s v="https://web.pdc.wa.gov/rptimg/default.aspx?filerid_election_year=STAMZ%20%20902%3A%7C%3A2016"/>
    <n v="18504"/>
    <n v="4184"/>
    <n v="4795"/>
    <n v="6133"/>
    <m/>
    <s v="ZACH STAMBAUGH"/>
    <s v="candidate"/>
    <m/>
    <n v="44149.075810185182"/>
  </r>
  <r>
    <s v="ca-2016-4761"/>
    <s v="WILSL  682"/>
    <s v="CA"/>
    <n v="42257"/>
    <m/>
    <m/>
    <m/>
    <s v="Electronic"/>
    <n v="42257"/>
    <x v="8"/>
    <s v="Candidate discontinued campaign"/>
    <s v="Lynda D Wilson"/>
    <m/>
    <s v="PO BOX 820568"/>
    <s v="VANCOUVER"/>
    <s v="CLARK"/>
    <m/>
    <n v="98682"/>
    <s v="LYNDA@ELECTLYNDAWILSON.COM"/>
    <s v="lynda@electlyndawilson.com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R"/>
    <x v="1"/>
    <n v="42682"/>
    <m/>
    <b v="1"/>
    <m/>
    <m/>
    <m/>
    <m/>
    <m/>
    <m/>
    <m/>
    <m/>
    <m/>
    <m/>
    <m/>
    <m/>
    <m/>
    <s v="PO BOX 820568"/>
    <s v="VANCOUVER"/>
    <m/>
    <n v="98682"/>
    <m/>
    <n v="48223.07"/>
    <n v="4284.2700000000004"/>
    <n v="52784.49"/>
    <n v="0"/>
    <n v="0"/>
    <n v="0"/>
    <n v="0"/>
    <n v="22501.09"/>
    <s v="https://web.pdc.wa.gov/rptimg/default.aspx?filerid_election_year=WILSL%20%20682%3A%7C%3A2016"/>
    <n v="21427"/>
    <n v="26343"/>
    <n v="4761"/>
    <n v="6358"/>
    <n v="17"/>
    <s v="LYNDA WILSON"/>
    <s v="candidate"/>
    <m/>
    <n v="44149.085856481484"/>
  </r>
  <r>
    <s v="ca-2016-5017"/>
    <s v="BLOMJ  682"/>
    <s v="CA"/>
    <n v="42444"/>
    <m/>
    <m/>
    <m/>
    <s v="Electronic"/>
    <n v="42444"/>
    <x v="8"/>
    <s v="Candidate registered"/>
    <s v="JOHN BLOM"/>
    <m/>
    <s v="4010 NE 157TH AVE"/>
    <s v="VANCOUVER"/>
    <s v="CLARK"/>
    <m/>
    <n v="98682"/>
    <s v="CAMPAIGN@JOHNBLOM.COM"/>
    <s v="john@johnblom.com"/>
    <m/>
    <s v="COUNTY COUNCIL MEMBER"/>
    <n v="25"/>
    <s v="CLARK CO"/>
    <n v="3147"/>
    <s v="CLARK"/>
    <s v="Local"/>
    <n v="251145"/>
    <s v="C"/>
    <s v="Registration and financial affairs"/>
    <s v="Candidate"/>
    <s v="Candidate"/>
    <m/>
    <m/>
    <m/>
    <s v="R"/>
    <x v="1"/>
    <n v="42682"/>
    <m/>
    <b v="1"/>
    <m/>
    <m/>
    <s v="Qualified for general"/>
    <s v="Won in general"/>
    <m/>
    <m/>
    <m/>
    <m/>
    <m/>
    <m/>
    <m/>
    <m/>
    <m/>
    <s v="4010 NE 157TH AVE"/>
    <s v="VANCOUVER"/>
    <m/>
    <n v="98682"/>
    <m/>
    <n v="67341.47"/>
    <n v="0"/>
    <n v="67341.47"/>
    <n v="0"/>
    <n v="0"/>
    <n v="0"/>
    <n v="327291.25"/>
    <n v="2617.7600000000002"/>
    <s v="https://web.pdc.wa.gov/rptimg/default.aspx?filerid_election_year=BLOMJ%20%20682%3A%7C%3A2016"/>
    <n v="1640"/>
    <n v="4359"/>
    <n v="5017"/>
    <n v="5317"/>
    <m/>
    <s v="DEBORAH BLOM"/>
    <s v="candidate"/>
    <m/>
    <n v="44149.040995370371"/>
  </r>
  <r>
    <s v="ca-2016-5011"/>
    <s v="BURKK  166"/>
    <s v="CA"/>
    <n v="42520"/>
    <m/>
    <m/>
    <m/>
    <m/>
    <n v="42520"/>
    <x v="8"/>
    <s v="Candidate registered"/>
    <s v="Kathryn Burke"/>
    <m/>
    <s v="PO BOX 1164"/>
    <s v="REPUBLIC"/>
    <s v="FERRY"/>
    <m/>
    <n v="99166"/>
    <s v="BURKEFORFERRYCOUNTYPROSECUTOR@GMAIL.COM"/>
    <s v="burkeforferrycountyprosecutor@gmail.com"/>
    <m/>
    <s v="COUNTY PROSECUTOR"/>
    <n v="26"/>
    <s v="FERRY CO"/>
    <n v="3290"/>
    <s v="FERRY"/>
    <s v="Local"/>
    <n v="4575"/>
    <s v="C"/>
    <s v="Registration and financial affairs"/>
    <s v="Candidate"/>
    <s v="Candidate"/>
    <m/>
    <m/>
    <m/>
    <s v="R"/>
    <x v="1"/>
    <n v="42682"/>
    <m/>
    <b v="1"/>
    <m/>
    <m/>
    <s v="Not in primary"/>
    <s v="Unopposed in general"/>
    <m/>
    <m/>
    <m/>
    <m/>
    <m/>
    <m/>
    <m/>
    <m/>
    <m/>
    <s v="PO BOX 1164"/>
    <s v="REPUBLIC"/>
    <m/>
    <n v="99166"/>
    <m/>
    <m/>
    <m/>
    <m/>
    <m/>
    <m/>
    <m/>
    <m/>
    <m/>
    <s v="https://web.pdc.wa.gov/rptimg/default.aspx?filerid_election_year=BURKK%20%20166%3A%7C%3A2016"/>
    <n v="2322"/>
    <n v="873"/>
    <n v="5011"/>
    <m/>
    <m/>
    <s v="FREDERICK BURKE"/>
    <s v="candidate"/>
    <m/>
    <n v="43597.97797453704"/>
  </r>
  <r>
    <s v="ca-2016-4981"/>
    <s v="DELVJ  352"/>
    <s v="CA"/>
    <n v="41303"/>
    <m/>
    <m/>
    <m/>
    <s v="Electronic"/>
    <n v="41303"/>
    <x v="8"/>
    <s v="Candidate registered"/>
    <s v="DELVIN JEROME L II"/>
    <m/>
    <s v="7620 W 21ST AVE"/>
    <s v="KENNEWICK"/>
    <s v="BENTON"/>
    <m/>
    <n v="99338"/>
    <s v="LCHILDERS2B@CHARTER.NET"/>
    <s v="lchilders2b@charter.net"/>
    <m/>
    <s v="COUNTY COMMISSIONER"/>
    <n v="23"/>
    <s v="BENTON CO"/>
    <n v="4725"/>
    <s v="BENTON"/>
    <s v="Local"/>
    <n v="99593"/>
    <s v="C"/>
    <s v="Registration and financial affairs"/>
    <s v="Candidate"/>
    <s v="Candidate"/>
    <m/>
    <m/>
    <m/>
    <s v="R"/>
    <x v="1"/>
    <n v="42682"/>
    <m/>
    <b v="1"/>
    <m/>
    <m/>
    <s v="Qualified for general"/>
    <s v="Unopposed in general"/>
    <m/>
    <m/>
    <m/>
    <m/>
    <m/>
    <m/>
    <m/>
    <m/>
    <m/>
    <s v="7620 W 21ST AVE"/>
    <s v="KENNEWICK"/>
    <m/>
    <n v="99338"/>
    <m/>
    <n v="1430.86"/>
    <n v="2222.29"/>
    <n v="1773.4"/>
    <n v="0"/>
    <n v="0"/>
    <n v="0"/>
    <m/>
    <m/>
    <s v="https://web.pdc.wa.gov/rptimg/default.aspx?filerid_election_year=DELVJ%20%20352%3A%7C%3A2016"/>
    <n v="4825"/>
    <n v="30376"/>
    <n v="4981"/>
    <n v="5453"/>
    <m/>
    <s v="ELLA CHILDERS"/>
    <s v="candidate"/>
    <m/>
    <n v="44149.04755787037"/>
  </r>
  <r>
    <s v="ca-2016-4979"/>
    <s v="DENTT  837"/>
    <s v="CA"/>
    <n v="42183"/>
    <m/>
    <m/>
    <m/>
    <s v="Electronic"/>
    <n v="42183"/>
    <x v="8"/>
    <s v="Candidate registered"/>
    <s v="Thomas E Dent"/>
    <m/>
    <s v="601 S PIONEER WAY STE F #396"/>
    <s v="MOSES LAKE"/>
    <s v="GRANT"/>
    <m/>
    <n v="98837"/>
    <s v="TOM@FLYINGT.US"/>
    <s v="billslucyml@gmail.com"/>
    <m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m/>
    <s v="R"/>
    <x v="1"/>
    <n v="42682"/>
    <m/>
    <b v="1"/>
    <m/>
    <m/>
    <s v="Qualified for general"/>
    <s v="Unopposed in general"/>
    <s v="Incumbent"/>
    <m/>
    <m/>
    <m/>
    <m/>
    <m/>
    <m/>
    <m/>
    <m/>
    <s v="601 S PIONEER WAY STE F #396"/>
    <s v="MOSES LAKE"/>
    <m/>
    <n v="98837"/>
    <m/>
    <n v="81710.28"/>
    <n v="1813.53"/>
    <n v="81165.179999999993"/>
    <n v="0"/>
    <n v="0"/>
    <n v="0"/>
    <m/>
    <m/>
    <s v="https://web.pdc.wa.gov/rptimg/default.aspx?filerid_election_year=DENTT%20%20837%3A%7C%3A2016"/>
    <n v="4925"/>
    <n v="11467"/>
    <n v="4979"/>
    <n v="5459"/>
    <n v="13"/>
    <s v="TERRY WEIMER"/>
    <s v="candidate"/>
    <m/>
    <n v="44149.047685185185"/>
  </r>
  <r>
    <s v="ca-2016-4973"/>
    <s v="EDWAM  350"/>
    <s v="CA"/>
    <n v="41978"/>
    <m/>
    <m/>
    <m/>
    <s v="Electronic"/>
    <n v="41978"/>
    <x v="8"/>
    <s v="Candidate registered"/>
    <s v="Mary Ruth Edwards"/>
    <m/>
    <s v="PO BOX 1608"/>
    <s v="PROSSER"/>
    <s v="WALLA WALLA"/>
    <m/>
    <n v="993501608"/>
    <s v="INFO@VOTEMARYRUTH.COM"/>
    <s v="votemaryruth@gmail.com"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2682"/>
    <m/>
    <b v="1"/>
    <m/>
    <m/>
    <s v="Lost in primary"/>
    <m/>
    <m/>
    <m/>
    <m/>
    <m/>
    <m/>
    <m/>
    <m/>
    <m/>
    <m/>
    <s v="PO BOX 1608"/>
    <s v="PROSSER"/>
    <m/>
    <n v="993501608"/>
    <m/>
    <n v="7289"/>
    <n v="199.17"/>
    <n v="7311.19"/>
    <n v="0"/>
    <n v="0"/>
    <n v="0"/>
    <m/>
    <m/>
    <s v="https://web.pdc.wa.gov/rptimg/default.aspx?filerid_election_year=EDWAM%20%20350%3A%7C%3A2016"/>
    <n v="5538"/>
    <n v="24335"/>
    <n v="4973"/>
    <n v="5483"/>
    <n v="16"/>
    <s v="JOHN MUNLEY"/>
    <s v="candidate"/>
    <m/>
    <n v="44149.048541666663"/>
  </r>
  <r>
    <s v="ca-2016-4944"/>
    <s v="HAMPR  180"/>
    <s v="CA"/>
    <n v="42527"/>
    <m/>
    <m/>
    <m/>
    <m/>
    <n v="42527"/>
    <x v="8"/>
    <s v="Candidate registered"/>
    <s v="HAMPTON RONALD J"/>
    <m/>
    <s v="PO BOX 272"/>
    <s v="USK"/>
    <s v="PEND OREILLE"/>
    <m/>
    <n v="99180"/>
    <s v="VOTEHAMPTONIN@GMAIL.COM"/>
    <s v="ronjameshampton@gmail.com"/>
    <m/>
    <s v="COUNTY COMMISSIONER"/>
    <n v="23"/>
    <s v="PEND OREILLE CO"/>
    <n v="3865"/>
    <s v="PEND OREILLE"/>
    <s v="Local"/>
    <n v="8437"/>
    <s v="C"/>
    <s v="Registration and financial affairs"/>
    <s v="Candidate"/>
    <s v="Candidate"/>
    <m/>
    <m/>
    <m/>
    <s v="R"/>
    <x v="1"/>
    <n v="42682"/>
    <m/>
    <b v="1"/>
    <m/>
    <m/>
    <s v="Qualified for general"/>
    <s v="Lost in general"/>
    <m/>
    <m/>
    <m/>
    <m/>
    <m/>
    <m/>
    <m/>
    <m/>
    <m/>
    <s v="PO BOX 272"/>
    <s v="USK"/>
    <m/>
    <n v="99180"/>
    <m/>
    <m/>
    <m/>
    <m/>
    <m/>
    <m/>
    <m/>
    <m/>
    <m/>
    <s v="https://web.pdc.wa.gov/rptimg/default.aspx?filerid_election_year=HAMPR%20%20180%3A%7C%3A2016"/>
    <n v="7854"/>
    <n v="4298"/>
    <n v="4944"/>
    <m/>
    <m/>
    <s v="MELINDA MCCORMICK"/>
    <s v="candidate"/>
    <m/>
    <n v="43597.977534722224"/>
  </r>
  <r>
    <s v="ca-2016-4941"/>
    <s v="HARRJ  801"/>
    <s v="CA"/>
    <n v="42255"/>
    <m/>
    <m/>
    <m/>
    <s v="Electronic"/>
    <n v="42255"/>
    <x v="8"/>
    <s v="Candidate registered"/>
    <s v="HARRISON JOHN R"/>
    <m/>
    <s v="1240 MALAGA ALCOA HWY"/>
    <s v="WENATCHEE"/>
    <s v="CHELAN"/>
    <m/>
    <n v="98801"/>
    <m/>
    <s v="randyharrisondist1@gmail.com"/>
    <m/>
    <s v="COUNTY COMMISSIONER"/>
    <n v="23"/>
    <s v="CHELAN CO"/>
    <n v="3111"/>
    <s v="CHELAN"/>
    <s v="Local"/>
    <n v="40323"/>
    <s v="C"/>
    <s v="Registration and financial affairs"/>
    <s v="Candidate"/>
    <s v="Candidate"/>
    <m/>
    <m/>
    <m/>
    <s v="R"/>
    <x v="1"/>
    <n v="42682"/>
    <m/>
    <b v="1"/>
    <m/>
    <m/>
    <s v="Qualified for general"/>
    <s v="Lost in general"/>
    <m/>
    <m/>
    <m/>
    <m/>
    <m/>
    <m/>
    <m/>
    <m/>
    <m/>
    <s v="1240 MALAGA ALCOA HWY"/>
    <s v="WENATCHEE"/>
    <m/>
    <n v="98801"/>
    <m/>
    <n v="21933.42"/>
    <n v="0"/>
    <n v="31447.61"/>
    <n v="12000"/>
    <n v="0"/>
    <n v="0"/>
    <m/>
    <m/>
    <s v="https://web.pdc.wa.gov/rptimg/default.aspx?filerid_election_year=HARRJ%20%20801%3A%7C%3A2016"/>
    <n v="8073"/>
    <n v="4295"/>
    <n v="4941"/>
    <n v="5597"/>
    <m/>
    <s v="BRIAN KARCUTSKI"/>
    <s v="candidate"/>
    <m/>
    <n v="44149.053807870368"/>
  </r>
  <r>
    <s v="ca-2016-4939"/>
    <s v="HARRP  683"/>
    <s v="CA"/>
    <n v="42226"/>
    <m/>
    <m/>
    <m/>
    <s v="Electronic"/>
    <n v="42226"/>
    <x v="8"/>
    <s v="Candidate registered"/>
    <s v="Paul Harris"/>
    <m/>
    <s v="1916 SE 130TH AVE"/>
    <s v="VANCOUVER"/>
    <s v="CLARK"/>
    <m/>
    <n v="98683"/>
    <s v="PLHARRIS@COMCAST.NET"/>
    <s v="plharris@comcast.net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R"/>
    <x v="1"/>
    <n v="42682"/>
    <m/>
    <b v="1"/>
    <m/>
    <m/>
    <s v="Qualified for general"/>
    <s v="Won in general"/>
    <s v="Incumbent"/>
    <m/>
    <m/>
    <m/>
    <m/>
    <m/>
    <m/>
    <m/>
    <m/>
    <s v="1916 SE 130TH AVE"/>
    <s v="VANCOUVER"/>
    <m/>
    <n v="98683"/>
    <m/>
    <n v="113973.69"/>
    <n v="47.64"/>
    <n v="117282.66"/>
    <n v="0"/>
    <n v="0"/>
    <n v="0"/>
    <n v="10396.540000000001"/>
    <n v="0"/>
    <s v="https://web.pdc.wa.gov/rptimg/default.aspx?filerid_election_year=HARRP%20%20683%3A%7C%3A2016"/>
    <n v="8115"/>
    <n v="32216"/>
    <n v="4939"/>
    <n v="5598"/>
    <n v="17"/>
    <s v="LORI HARRIS"/>
    <s v="candidate"/>
    <m/>
    <n v="44149.053842592592"/>
  </r>
  <r>
    <s v="ca-2016-4927"/>
    <s v="HOLYJ  004"/>
    <s v="CA"/>
    <n v="42184"/>
    <m/>
    <m/>
    <m/>
    <s v="Electronic"/>
    <n v="42184"/>
    <x v="8"/>
    <s v="Candidate registered"/>
    <s v="JEFFREY M HOLY"/>
    <m/>
    <s v="PO BOX 40285"/>
    <s v="SPOKANE"/>
    <s v="SPOKANE"/>
    <m/>
    <n v="99220"/>
    <s v="VOTEJEFFHOLY@GMAIL.COM"/>
    <s v="votejeffholy@gmail.com"/>
    <m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42682"/>
    <m/>
    <b v="1"/>
    <m/>
    <m/>
    <s v="Qualified for general"/>
    <s v="Won in general"/>
    <s v="Incumbent"/>
    <m/>
    <m/>
    <m/>
    <m/>
    <m/>
    <m/>
    <m/>
    <m/>
    <s v="PO BOX 40285"/>
    <s v="SPOKANE"/>
    <m/>
    <n v="99220"/>
    <m/>
    <n v="52015"/>
    <n v="1132.24"/>
    <n v="51663.45"/>
    <n v="0"/>
    <n v="0"/>
    <n v="0"/>
    <m/>
    <m/>
    <s v="https://web.pdc.wa.gov/rptimg/default.aspx?filerid_election_year=HOLYJ%20%20004%3A%7C%3A2016"/>
    <n v="8866"/>
    <n v="35520"/>
    <n v="4927"/>
    <n v="5624"/>
    <n v="6"/>
    <s v="CHARLOTTE BENJAMIN"/>
    <s v="candidate"/>
    <m/>
    <n v="44149.054780092592"/>
  </r>
  <r>
    <s v="ca-2016-4848"/>
    <s v="PADDM  216"/>
    <s v="CA"/>
    <n v="41616"/>
    <m/>
    <m/>
    <m/>
    <s v="Electronic"/>
    <n v="41616"/>
    <x v="8"/>
    <s v="Candidate registered"/>
    <s v="PADDEN MICHAEL J"/>
    <m/>
    <s v="13021 E 9TH AVE"/>
    <s v="SPOKANE VALLEY"/>
    <s v="SPOKANE"/>
    <m/>
    <n v="992162343"/>
    <s v="VOTE@PADDENFORSENATE.COM"/>
    <s v="vote@paddenforsenate.com"/>
    <m/>
    <s v="STATE SENATOR"/>
    <n v="12"/>
    <s v="LEG DISTRICT 04 - SENATE"/>
    <n v="4733"/>
    <s v="SPOKANE"/>
    <s v="Legislative"/>
    <m/>
    <s v="C"/>
    <s v="Registration and financial affairs"/>
    <s v="Candidate"/>
    <s v="Candidate"/>
    <m/>
    <m/>
    <m/>
    <s v="R"/>
    <x v="1"/>
    <n v="42682"/>
    <m/>
    <b v="1"/>
    <m/>
    <m/>
    <s v="Qualified for general"/>
    <s v="Unopposed in general"/>
    <s v="Incumbent"/>
    <m/>
    <m/>
    <m/>
    <m/>
    <m/>
    <m/>
    <m/>
    <m/>
    <s v="13021 E 9TH AVE"/>
    <s v="SPOKANE VALLEY"/>
    <m/>
    <n v="992162343"/>
    <m/>
    <n v="125002"/>
    <n v="19362.14"/>
    <n v="126200.66"/>
    <n v="0"/>
    <n v="0"/>
    <n v="0"/>
    <m/>
    <m/>
    <s v="https://web.pdc.wa.gov/rptimg/default.aspx?filerid_election_year=PADDM%20%20216%3A%7C%3A2016"/>
    <n v="14619"/>
    <n v="1122"/>
    <n v="4848"/>
    <n v="5919"/>
    <n v="4"/>
    <s v="CHARLOTTE BENJAMIN"/>
    <s v="candidate"/>
    <m/>
    <n v="44149.067731481482"/>
  </r>
  <r>
    <s v="ca-2016-4844"/>
    <s v="PARKS  157"/>
    <s v="CA"/>
    <n v="42460"/>
    <m/>
    <m/>
    <m/>
    <s v="Paper"/>
    <n v="42460"/>
    <x v="8"/>
    <s v="Candidate registered"/>
    <s v="Steven L. Parker"/>
    <m/>
    <s v="3401 HWY 25 N"/>
    <s v="NORTHPORT"/>
    <s v="STEVENS"/>
    <m/>
    <n v="99157"/>
    <s v="SLPARKER@WILDBLUE.NET"/>
    <s v="SLPARKER@WILDBLUE.NET"/>
    <m/>
    <s v="COUNTY COMMISSIONER"/>
    <n v="23"/>
    <s v="STEVENS CO"/>
    <n v="4186"/>
    <s v="STEVENS"/>
    <s v="Local"/>
    <n v="29080"/>
    <s v="C"/>
    <s v="Registration and financial affairs"/>
    <s v="Candidate"/>
    <s v="Candidate"/>
    <m/>
    <m/>
    <m/>
    <s v="R"/>
    <x v="1"/>
    <n v="42682"/>
    <m/>
    <b v="1"/>
    <m/>
    <m/>
    <s v="Qualified for general"/>
    <s v="Won in general"/>
    <m/>
    <m/>
    <m/>
    <m/>
    <m/>
    <m/>
    <m/>
    <m/>
    <m/>
    <s v="3401 HWY 25 N"/>
    <s v="NORTHPORT"/>
    <m/>
    <n v="99157"/>
    <m/>
    <n v="0"/>
    <n v="0"/>
    <n v="0"/>
    <n v="0"/>
    <n v="0"/>
    <n v="0"/>
    <m/>
    <m/>
    <s v="https://web.pdc.wa.gov/rptimg/default.aspx?filerid_election_year=PARKS%20%20157%3A%7C%3A2016"/>
    <n v="14882"/>
    <n v="4224"/>
    <n v="4844"/>
    <n v="5926"/>
    <m/>
    <s v="STEPHEN OSWIN"/>
    <s v="candidate"/>
    <m/>
    <n v="44149.067974537036"/>
  </r>
  <r>
    <s v="ca-2016-4825"/>
    <s v="ROACD  071"/>
    <s v="CA"/>
    <n v="42254"/>
    <m/>
    <m/>
    <m/>
    <s v="Electronic"/>
    <n v="42254"/>
    <x v="8"/>
    <s v="Candidate registered"/>
    <s v="Daniel N Roach"/>
    <m/>
    <s v="9616 180TH AVE E"/>
    <s v="BONNEY LAKE"/>
    <s v="PIERCE"/>
    <m/>
    <n v="98391"/>
    <s v="DAN.ROACH@COMCAST.NET"/>
    <s v="DAN.ROACH@COMCAST.NET"/>
    <m/>
    <s v="COUNTY EXECUTIVE"/>
    <n v="29"/>
    <s v="PIERCE CO"/>
    <n v="3879"/>
    <s v="PIERCE"/>
    <s v="Local"/>
    <n v="452900"/>
    <s v="C"/>
    <s v="Registration and financial affairs"/>
    <s v="Candidate"/>
    <s v="Candidate"/>
    <m/>
    <m/>
    <m/>
    <s v="R"/>
    <x v="1"/>
    <n v="42682"/>
    <m/>
    <b v="1"/>
    <m/>
    <m/>
    <s v="Lost in primary"/>
    <m/>
    <m/>
    <m/>
    <m/>
    <m/>
    <m/>
    <m/>
    <m/>
    <m/>
    <m/>
    <s v="9616 180TH AVE E"/>
    <s v="BONNEY LAKE"/>
    <m/>
    <n v="98391"/>
    <m/>
    <n v="95883.5"/>
    <n v="0"/>
    <n v="99619.26"/>
    <n v="1000"/>
    <n v="0"/>
    <n v="0"/>
    <m/>
    <m/>
    <s v="https://web.pdc.wa.gov/rptimg/default.aspx?filerid_election_year=ROACD%20%20071%3A%7C%3A2016"/>
    <n v="16506"/>
    <n v="27924"/>
    <n v="4825"/>
    <n v="6031"/>
    <m/>
    <s v="DAN ROACH"/>
    <s v="candidate"/>
    <m/>
    <n v="44149.072094907409"/>
  </r>
  <r>
    <s v="ca-2016-4818"/>
    <s v="RUTLA  026"/>
    <s v="CA"/>
    <n v="42523"/>
    <m/>
    <m/>
    <m/>
    <m/>
    <n v="42523"/>
    <x v="8"/>
    <s v="Candidate registered"/>
    <s v="RUTLEDGE ALVIN A JR"/>
    <m/>
    <s v="7101 LAKE BALLINGER WAY"/>
    <s v="EDMONDS"/>
    <s v="KING"/>
    <m/>
    <n v="98026"/>
    <s v="USABA@USABA.COM"/>
    <s v="USABA@USABA.COM"/>
    <m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R"/>
    <x v="1"/>
    <n v="42682"/>
    <m/>
    <b v="1"/>
    <m/>
    <m/>
    <s v="Qualified for general"/>
    <s v="Lost in general"/>
    <s v="Challenger"/>
    <m/>
    <m/>
    <m/>
    <m/>
    <m/>
    <m/>
    <m/>
    <m/>
    <s v="7101 LAKE BALLINGER WAY"/>
    <s v="EDMONDS"/>
    <m/>
    <n v="98026"/>
    <m/>
    <m/>
    <m/>
    <m/>
    <m/>
    <m/>
    <m/>
    <m/>
    <m/>
    <s v="https://web.pdc.wa.gov/rptimg/default.aspx?filerid_election_year=RUTLA%20%20026%3A%7C%3A2016"/>
    <n v="16916"/>
    <n v="27266"/>
    <n v="4818"/>
    <m/>
    <n v="32"/>
    <s v="ALVIN RUTLEDGE"/>
    <s v="candidate"/>
    <m/>
    <n v="43597.976747685185"/>
  </r>
  <r>
    <s v="ca-2015-6398"/>
    <s v="MADOD  684"/>
    <s v="CA"/>
    <n v="42103"/>
    <m/>
    <m/>
    <m/>
    <s v="Electronic"/>
    <n v="42103"/>
    <x v="12"/>
    <s v="Candidate registered"/>
    <s v="MADORE DAVID M"/>
    <m/>
    <s v="17401 NE STONEY MEADOWS DR"/>
    <s v="VANCOUVER"/>
    <s v="CLARK"/>
    <m/>
    <n v="98682"/>
    <s v="DAVID@DAVIDMADORE.COM"/>
    <s v="david.m@davidmadore.com"/>
    <m/>
    <s v="COUNTY COUNCIL MEMBER"/>
    <n v="25"/>
    <s v="CLARK CO"/>
    <n v="3147"/>
    <s v="CLARK"/>
    <s v="Local"/>
    <n v="249233"/>
    <s v="C"/>
    <s v="Registration and financial affairs"/>
    <s v="Candidate"/>
    <s v="Candidate"/>
    <m/>
    <m/>
    <m/>
    <s v="R"/>
    <x v="1"/>
    <n v="42311"/>
    <m/>
    <b v="1"/>
    <m/>
    <m/>
    <s v="Lost in primary"/>
    <m/>
    <m/>
    <m/>
    <m/>
    <m/>
    <m/>
    <m/>
    <m/>
    <m/>
    <m/>
    <s v="17401 NE STONEY MEADOWS DR"/>
    <s v="VANCOUVER"/>
    <m/>
    <n v="98682"/>
    <m/>
    <n v="259748.57"/>
    <n v="0"/>
    <n v="258394.26"/>
    <n v="0"/>
    <n v="0"/>
    <n v="0"/>
    <m/>
    <m/>
    <s v="https://web.pdc.wa.gov/rptimg/default.aspx?filerid_election_year=MADOD%20%20684%3A%7C%3A2015"/>
    <n v="12109"/>
    <n v="3715"/>
    <n v="6398"/>
    <n v="6911"/>
    <m/>
    <s v="DAVID MADORE"/>
    <s v="candidate"/>
    <m/>
    <n v="44149.105115740742"/>
  </r>
  <r>
    <s v="ca-2015-6378"/>
    <s v="MCENJ  382"/>
    <s v="CA"/>
    <n v="42145"/>
    <m/>
    <m/>
    <m/>
    <s v="Electronic"/>
    <n v="42145"/>
    <x v="12"/>
    <s v="Candidate registered"/>
    <s v="James F. McEntire"/>
    <m/>
    <s v="PO BOX 631"/>
    <s v="SEQUIM"/>
    <s v="CLALLAM"/>
    <m/>
    <n v="983828949"/>
    <s v="VOTEJIMMCENTIRE@GMAIL.COM"/>
    <s v="votejimmcentire@gmail.com"/>
    <m/>
    <s v="COUNTY COMMISSIONER"/>
    <n v="23"/>
    <s v="CLALLAM CO"/>
    <n v="3133"/>
    <s v="CLALLAM"/>
    <s v="Local"/>
    <n v="46915"/>
    <s v="C"/>
    <s v="Registration and financial affairs"/>
    <s v="Candidate"/>
    <s v="Candidate"/>
    <m/>
    <m/>
    <m/>
    <s v="R"/>
    <x v="1"/>
    <n v="42311"/>
    <m/>
    <b v="1"/>
    <m/>
    <m/>
    <s v="Qualified for general"/>
    <s v="Lost in general"/>
    <m/>
    <m/>
    <m/>
    <m/>
    <m/>
    <m/>
    <m/>
    <m/>
    <m/>
    <s v="PO BOX 631"/>
    <s v="SEQUIM"/>
    <m/>
    <n v="983828949"/>
    <m/>
    <n v="23634.36"/>
    <n v="1351.25"/>
    <n v="23866.19"/>
    <n v="-1219.42"/>
    <n v="0"/>
    <n v="0"/>
    <m/>
    <m/>
    <s v="https://web.pdc.wa.gov/rptimg/default.aspx?filerid_election_year=MCENJ%20%20382%3A%7C%3A2015"/>
    <n v="12574"/>
    <n v="32071"/>
    <n v="6378"/>
    <n v="6928"/>
    <m/>
    <s v="SHERRY MCENTIRE"/>
    <s v="candidate"/>
    <m/>
    <n v="44149.105671296296"/>
  </r>
  <r>
    <s v="ca-2015-6977"/>
    <s v="BENTM  668"/>
    <s v="CA"/>
    <n v="42151"/>
    <m/>
    <m/>
    <m/>
    <s v="Electronic"/>
    <n v="42151"/>
    <x v="12"/>
    <s v="Candidate registered"/>
    <s v="BENTON MARY"/>
    <m/>
    <s v="PO BOX 5076"/>
    <s v="VANCOUVER"/>
    <s v="CLARK"/>
    <m/>
    <n v="98668"/>
    <s v="MARY@ELECTMARYBENTON.COM"/>
    <s v="mary@electmarybenton.com"/>
    <m/>
    <s v="COUNTY COUNCIL MEMBER"/>
    <n v="25"/>
    <s v="CLARK CO"/>
    <n v="3147"/>
    <s v="CLARK"/>
    <s v="Local"/>
    <n v="249233"/>
    <s v="C"/>
    <s v="Registration and financial affairs"/>
    <s v="Candidate"/>
    <s v="Candidate"/>
    <m/>
    <m/>
    <m/>
    <s v="R"/>
    <x v="1"/>
    <n v="42311"/>
    <m/>
    <b v="1"/>
    <m/>
    <m/>
    <s v="Lost in primary"/>
    <m/>
    <m/>
    <m/>
    <m/>
    <m/>
    <m/>
    <m/>
    <m/>
    <m/>
    <m/>
    <s v="PO BOX 5076"/>
    <s v="VANCOUVER"/>
    <m/>
    <n v="98668"/>
    <m/>
    <n v="20798.099999999999"/>
    <n v="0"/>
    <n v="21100.67"/>
    <n v="302.57"/>
    <n v="0"/>
    <n v="0"/>
    <m/>
    <m/>
    <s v="https://web.pdc.wa.gov/rptimg/default.aspx?filerid_election_year=BENTM%20%20668%3A%7C%3A2015"/>
    <n v="1239"/>
    <n v="5861"/>
    <n v="6977"/>
    <n v="6505"/>
    <m/>
    <s v="MARY BENTON"/>
    <s v="candidate"/>
    <m/>
    <n v="44149.090543981481"/>
  </r>
  <r>
    <s v="ca-2014-7963"/>
    <s v="KELLB  347"/>
    <s v="CA"/>
    <n v="41799"/>
    <m/>
    <m/>
    <m/>
    <m/>
    <n v="41799"/>
    <x v="9"/>
    <s v="Candidate registered"/>
    <s v="Bennie W. Keller"/>
    <m/>
    <s v="PO BOX 882 / 30 WHEATLAND DR"/>
    <s v="POMEROY"/>
    <s v="GARFIELD"/>
    <m/>
    <n v="99347"/>
    <s v="BKELLER121@GMAIL.COM"/>
    <s v="bkeller121@gmail.com"/>
    <m/>
    <s v="COUNTY SHERIFF"/>
    <n v="27"/>
    <s v="GARFIELD CO"/>
    <n v="3320"/>
    <s v="GARFIELD"/>
    <s v="Local"/>
    <n v="1560"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m/>
    <m/>
    <m/>
    <m/>
    <m/>
    <m/>
    <m/>
    <m/>
    <m/>
    <s v="PO BOX 882 / 30 WHEATLAND DR"/>
    <s v="POMEROY"/>
    <m/>
    <n v="99347"/>
    <m/>
    <m/>
    <m/>
    <m/>
    <m/>
    <m/>
    <m/>
    <m/>
    <m/>
    <s v="https://web.pdc.wa.gov/rptimg/default.aspx?filerid_election_year=KELLB%20%20347%3A%7C%3A2014"/>
    <n v="10171"/>
    <n v="747"/>
    <n v="7963"/>
    <m/>
    <m/>
    <s v="BENNIE KELLER"/>
    <s v="candidate"/>
    <m/>
    <n v="43598.010451388887"/>
  </r>
  <r>
    <s v="ca-2014-7960"/>
    <s v="KETCJ  947"/>
    <s v="CA"/>
    <n v="41682"/>
    <m/>
    <m/>
    <m/>
    <s v="Electronic"/>
    <n v="41682"/>
    <x v="9"/>
    <s v="Candidate registered"/>
    <s v="KETCHUM JEFFREY E"/>
    <m/>
    <s v="PO BOX 698"/>
    <s v="TIETON"/>
    <s v="YAKIMA"/>
    <m/>
    <n v="98947"/>
    <s v="INFO@KETCHUM4SHERIFF.COM"/>
    <s v="jeff@ketchum4sheriff.com"/>
    <m/>
    <s v="COUNTY SHERIFF"/>
    <n v="27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m/>
    <b v="1"/>
    <m/>
    <m/>
    <s v="Lost in primary"/>
    <m/>
    <m/>
    <m/>
    <m/>
    <m/>
    <m/>
    <m/>
    <m/>
    <m/>
    <m/>
    <s v="PO BOX 698"/>
    <s v="TIETON"/>
    <m/>
    <n v="98947"/>
    <m/>
    <n v="4500"/>
    <n v="0"/>
    <n v="4382.8100000000004"/>
    <n v="0"/>
    <n v="0"/>
    <n v="0"/>
    <m/>
    <m/>
    <s v="https://web.pdc.wa.gov/rptimg/default.aspx?filerid_election_year=KETCJ%20%20947%3A%7C%3A2014"/>
    <n v="10238"/>
    <n v="6342"/>
    <n v="7960"/>
    <n v="7955"/>
    <m/>
    <s v="FRED MUNOZ"/>
    <s v="candidate"/>
    <m/>
    <n v="44149.140497685185"/>
  </r>
  <r>
    <s v="ca-2014-7958"/>
    <s v="KIRKS  169"/>
    <s v="CA"/>
    <n v="41781"/>
    <m/>
    <m/>
    <m/>
    <m/>
    <n v="41781"/>
    <x v="9"/>
    <s v="Candidate registered"/>
    <s v="KIRKENDALL SUSAN K"/>
    <m/>
    <s v="306 E 8TH ST"/>
    <s v="RITZVILLE"/>
    <s v="ADAMS"/>
    <m/>
    <n v="99169"/>
    <s v="KIRKEN@RITZVILLE.COM"/>
    <s v="KIRKEN@RITZVILLE.COM"/>
    <m/>
    <s v="COUNTY CLERK"/>
    <n v="22"/>
    <s v="ADAMS CO"/>
    <n v="3002"/>
    <s v="ADAMS"/>
    <s v="Local"/>
    <n v="6274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306 E 8TH ST"/>
    <s v="RITZVILLE"/>
    <m/>
    <n v="99169"/>
    <m/>
    <m/>
    <m/>
    <m/>
    <m/>
    <m/>
    <m/>
    <m/>
    <m/>
    <s v="https://web.pdc.wa.gov/rptimg/default.aspx?filerid_election_year=KIRKS%20%20169%3A%7C%3A2014"/>
    <n v="10396"/>
    <n v="6340"/>
    <n v="7958"/>
    <m/>
    <m/>
    <s v="SUSAN KIRKENDALL"/>
    <s v="candidate"/>
    <m/>
    <n v="43598.010416666664"/>
  </r>
  <r>
    <s v="ca-2014-7849"/>
    <s v="PETES  019"/>
    <s v="CA"/>
    <n v="41610"/>
    <m/>
    <m/>
    <m/>
    <m/>
    <n v="41610"/>
    <x v="9"/>
    <s v="Candidate discontinued campaign"/>
    <s v="PETERSON STEPHEN K"/>
    <m/>
    <s v="PO BOX 682"/>
    <s v="LIBERTY LAKE"/>
    <s v="SPOKANE"/>
    <m/>
    <n v="990190682"/>
    <s v="MAYORSTEVEPETERSON@YAHOO.COM"/>
    <s v="mayorstevepeterson@yahoo.com"/>
    <m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41947"/>
    <m/>
    <b v="1"/>
    <m/>
    <m/>
    <m/>
    <m/>
    <s v="Challenger"/>
    <m/>
    <m/>
    <m/>
    <m/>
    <m/>
    <m/>
    <m/>
    <m/>
    <s v="PO BOX 682"/>
    <s v="LIBERTY LAKE"/>
    <m/>
    <n v="990190682"/>
    <m/>
    <m/>
    <m/>
    <m/>
    <m/>
    <m/>
    <m/>
    <m/>
    <m/>
    <s v="https://web.pdc.wa.gov/rptimg/default.aspx?filerid_election_year=PETES%20%20019%3A%7C%3A2014"/>
    <n v="15186"/>
    <n v="1461"/>
    <n v="7849"/>
    <m/>
    <n v="4"/>
    <s v="STANLEY J JOCHIM"/>
    <s v="candidate"/>
    <m/>
    <n v="43598.009768518517"/>
  </r>
  <r>
    <s v="ca-2014-7841"/>
    <s v="REEDR  037"/>
    <s v="CA"/>
    <n v="41782"/>
    <m/>
    <m/>
    <m/>
    <m/>
    <n v="41782"/>
    <x v="9"/>
    <s v="Candidate registered"/>
    <s v="REEDY ROBERT G"/>
    <m/>
    <s v="PO BOX 61"/>
    <s v="MOUNTLAKE TERRACE"/>
    <s v="KING"/>
    <m/>
    <n v="98043"/>
    <m/>
    <s v="drbobo1954_9@hotmail.com"/>
    <m/>
    <s v="STATE SENATOR"/>
    <n v="12"/>
    <s v="LEG DISTRICT 32 - SENATE"/>
    <n v="4761"/>
    <s v="KING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s v="Challenger"/>
    <m/>
    <m/>
    <m/>
    <m/>
    <m/>
    <m/>
    <m/>
    <m/>
    <s v="PO BOX 61"/>
    <s v="MOUNTLAKE TERRACE"/>
    <m/>
    <n v="98043"/>
    <m/>
    <m/>
    <m/>
    <m/>
    <m/>
    <m/>
    <m/>
    <m/>
    <m/>
    <s v="https://web.pdc.wa.gov/rptimg/default.aspx?filerid_election_year=REEDR%20%20037%3A%7C%3A2014"/>
    <n v="16076"/>
    <n v="5217"/>
    <n v="7841"/>
    <m/>
    <n v="32"/>
    <s v="ROBERT REEDY"/>
    <s v="candidate"/>
    <m/>
    <n v="43598.009710648148"/>
  </r>
  <r>
    <s v="ca-2014-7832"/>
    <s v="ROACP  002"/>
    <s v="CA"/>
    <n v="41490"/>
    <m/>
    <m/>
    <m/>
    <s v="Electronic"/>
    <n v="41490"/>
    <x v="9"/>
    <s v="Candidate registered"/>
    <s v="ROACH PAM"/>
    <m/>
    <s v="PO BOX 682"/>
    <s v="AUBURN"/>
    <s v="KING"/>
    <m/>
    <n v="98071"/>
    <s v="ERICKSONJE@GMAIL.COM"/>
    <s v="pamroach@aol.com"/>
    <m/>
    <s v="STATE SENATOR"/>
    <n v="12"/>
    <s v="LEG DISTRICT 31 - SENATE"/>
    <n v="4760"/>
    <s v="KING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s v="Incumbent"/>
    <m/>
    <m/>
    <m/>
    <m/>
    <m/>
    <m/>
    <m/>
    <m/>
    <s v="PO BOX 682"/>
    <s v="AUBURN"/>
    <m/>
    <n v="98071"/>
    <m/>
    <n v="269127.51"/>
    <n v="3263.41"/>
    <n v="248450.67"/>
    <n v="0"/>
    <n v="0"/>
    <n v="0"/>
    <n v="49356.32"/>
    <n v="0"/>
    <s v="https://web.pdc.wa.gov/rptimg/default.aspx?filerid_election_year=ROACP%20%20002%3A%7C%3A2014"/>
    <n v="16469"/>
    <n v="1825"/>
    <n v="7832"/>
    <n v="8253"/>
    <n v="31"/>
    <s v="EILEEN ERICKSON"/>
    <s v="candidate"/>
    <m/>
    <n v="44149.150451388887"/>
  </r>
  <r>
    <s v="ca-2014-7826"/>
    <s v="ROE J  593"/>
    <s v="CA"/>
    <n v="41717"/>
    <m/>
    <m/>
    <m/>
    <m/>
    <n v="41717"/>
    <x v="9"/>
    <s v="Candidate registered"/>
    <s v="ROE JOHN C"/>
    <m/>
    <s v="370 BRIM RD"/>
    <s v="ONALASKA"/>
    <s v="LEWIS"/>
    <m/>
    <n v="985709519"/>
    <s v="ROE4COMMISSIONER@OUTLOOK.COM"/>
    <s v="ROE4COMMISSIONER@OUTLOOK.COM"/>
    <m/>
    <s v="COUNTY COMMISSIONER"/>
    <n v="23"/>
    <s v="LEWIS CO"/>
    <n v="3626"/>
    <s v="LEWIS"/>
    <s v="Local"/>
    <n v="44288"/>
    <s v="C"/>
    <s v="Registration and financial affairs"/>
    <s v="Candidate"/>
    <s v="Candidate"/>
    <m/>
    <m/>
    <m/>
    <s v="R"/>
    <x v="1"/>
    <n v="41947"/>
    <m/>
    <b v="1"/>
    <m/>
    <m/>
    <s v="Lost in primary"/>
    <m/>
    <m/>
    <m/>
    <m/>
    <m/>
    <m/>
    <m/>
    <m/>
    <m/>
    <m/>
    <s v="370 BRIM RD"/>
    <s v="ONALASKA"/>
    <m/>
    <n v="985709519"/>
    <m/>
    <m/>
    <m/>
    <m/>
    <m/>
    <m/>
    <m/>
    <m/>
    <m/>
    <s v="https://web.pdc.wa.gov/rptimg/default.aspx?filerid_election_year=ROE%20J%20%20593%3A%7C%3A2014"/>
    <n v="16622"/>
    <n v="6273"/>
    <n v="7826"/>
    <m/>
    <m/>
    <s v="NOLA ROE"/>
    <s v="candidate"/>
    <m/>
    <n v="43598.009618055556"/>
  </r>
  <r>
    <s v="ca-2014-7818"/>
    <s v="RUTLA  026"/>
    <s v="CA"/>
    <n v="41731"/>
    <m/>
    <m/>
    <m/>
    <m/>
    <n v="41731"/>
    <x v="9"/>
    <s v="Candidate registered"/>
    <s v="RUTLEDGE ALVIN A JR"/>
    <m/>
    <s v="7101 LAKE BALLINGER WAY"/>
    <s v="EDMONDS"/>
    <s v="KING"/>
    <m/>
    <n v="98026"/>
    <s v="VOTE_AL@YAHOO.COM"/>
    <s v="usaba@usaba.com"/>
    <m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s v="Challenger"/>
    <m/>
    <m/>
    <m/>
    <m/>
    <m/>
    <m/>
    <m/>
    <m/>
    <s v="7101 LAKE BALLINGER WAY"/>
    <s v="EDMONDS"/>
    <m/>
    <n v="98026"/>
    <m/>
    <m/>
    <m/>
    <m/>
    <m/>
    <m/>
    <m/>
    <m/>
    <m/>
    <s v="https://web.pdc.wa.gov/rptimg/default.aspx?filerid_election_year=RUTLA%20%20026%3A%7C%3A2014"/>
    <n v="16917"/>
    <n v="27266"/>
    <n v="7818"/>
    <m/>
    <n v="32"/>
    <s v="ALVIN RUTLEDGE"/>
    <s v="candidate"/>
    <m/>
    <n v="43598.009571759256"/>
  </r>
  <r>
    <s v="ca-2014-7815"/>
    <s v="SATTD  166"/>
    <s v="CA"/>
    <n v="41385"/>
    <m/>
    <m/>
    <m/>
    <s v="Electronic"/>
    <n v="41385"/>
    <x v="9"/>
    <s v="Candidate registered"/>
    <s v="Daniel T. Satterberg"/>
    <m/>
    <s v="800 5TH AVE STE 101-254"/>
    <s v="SEATTLE"/>
    <s v="KING"/>
    <m/>
    <n v="98104"/>
    <s v="INFO@DANSATTERBERG.ORG"/>
    <s v="dan@dansatterberg.org"/>
    <m/>
    <s v="COUNTY PROSECUTOR"/>
    <n v="26"/>
    <s v="KING CO"/>
    <n v="5090"/>
    <s v="KING"/>
    <s v="Local"/>
    <n v="1174778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800 5TH AVE STE 101-254"/>
    <s v="SEATTLE"/>
    <m/>
    <n v="98104"/>
    <m/>
    <n v="151841.91"/>
    <n v="71264.05"/>
    <n v="102090.86"/>
    <n v="0"/>
    <n v="0"/>
    <n v="0"/>
    <n v="0"/>
    <n v="0"/>
    <s v="https://web.pdc.wa.gov/rptimg/default.aspx?filerid_election_year=SATTD%20%20166%3A%7C%3A2014"/>
    <n v="16996"/>
    <n v="524"/>
    <n v="7815"/>
    <n v="8282"/>
    <m/>
    <s v="MIKE MCKAY"/>
    <s v="candidate"/>
    <m/>
    <n v="44149.151423611111"/>
  </r>
  <r>
    <s v="ca-2014-7814"/>
    <s v="RUUDJ  858"/>
    <s v="CA"/>
    <n v="41781"/>
    <m/>
    <m/>
    <m/>
    <m/>
    <n v="41781"/>
    <x v="9"/>
    <s v="Candidate registered"/>
    <s v="James H Ruud"/>
    <m/>
    <s v="PO BOX 442"/>
    <s v="WATERVILLE"/>
    <s v="DOUGLAS"/>
    <m/>
    <n v="98858"/>
    <m/>
    <s v="jmruud@genext.net"/>
    <m/>
    <s v="COUNTY ASSESSOR"/>
    <n v="21"/>
    <s v="DOUGLAS CO"/>
    <n v="3235"/>
    <s v="DOUGLAS"/>
    <s v="Local"/>
    <n v="18847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PO BOX 442"/>
    <s v="WATERVILLE"/>
    <m/>
    <n v="98858"/>
    <m/>
    <m/>
    <m/>
    <m/>
    <m/>
    <m/>
    <m/>
    <m/>
    <m/>
    <s v="https://web.pdc.wa.gov/rptimg/default.aspx?filerid_election_year=RUUDJ%20%20858%3A%7C%3A2014"/>
    <n v="17050"/>
    <n v="32687"/>
    <n v="7814"/>
    <m/>
    <m/>
    <s v="JIM RUUD"/>
    <s v="candidate"/>
    <m/>
    <n v="43598.009548611109"/>
  </r>
  <r>
    <s v="ca-2014-7798"/>
    <s v="SHORS  101"/>
    <s v="CA"/>
    <n v="41505"/>
    <m/>
    <m/>
    <m/>
    <s v="Electronic"/>
    <n v="41505"/>
    <x v="9"/>
    <s v="Candidate registered"/>
    <s v="Shelly Short"/>
    <m/>
    <s v="PO BOX 37"/>
    <s v="ADDY"/>
    <s v="OKANOGAN"/>
    <m/>
    <n v="99101"/>
    <m/>
    <s v="sshort000@centurytel.net"/>
    <m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s v="Incumbent"/>
    <m/>
    <m/>
    <m/>
    <m/>
    <m/>
    <m/>
    <m/>
    <m/>
    <s v="PO BOX 37"/>
    <s v="ADDY"/>
    <m/>
    <n v="99101"/>
    <m/>
    <n v="96994"/>
    <n v="5000"/>
    <n v="100746"/>
    <n v="0"/>
    <n v="0"/>
    <n v="0"/>
    <m/>
    <m/>
    <s v="https://web.pdc.wa.gov/rptimg/default.aspx?filerid_election_year=SHORS%20%20101%3A%7C%3A2014"/>
    <n v="17788"/>
    <n v="616"/>
    <n v="7798"/>
    <n v="8321"/>
    <n v="7"/>
    <s v="STEPHEN OSWIN"/>
    <s v="candidate"/>
    <m/>
    <n v="44149.153043981481"/>
  </r>
  <r>
    <s v="ca-2014-7782"/>
    <s v="SPERV  028"/>
    <s v="CA"/>
    <n v="41805"/>
    <m/>
    <m/>
    <m/>
    <s v="Paper"/>
    <n v="41805"/>
    <x v="9"/>
    <s v="Candidate registered"/>
    <s v="SPERRY VAN R"/>
    <m/>
    <s v="6830 NE BOTHELL WAY STE C-173"/>
    <s v="KENMORE"/>
    <s v="KING"/>
    <m/>
    <n v="98028"/>
    <s v="SPERRY4SENATE@GMAIL.COM"/>
    <s v="sperry4senate@gmail.com"/>
    <m/>
    <s v="STATE SENATOR"/>
    <n v="12"/>
    <s v="LEG DISTRICT 46 - SENATE"/>
    <n v="4775"/>
    <s v="KING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s v="Challenger"/>
    <m/>
    <m/>
    <m/>
    <m/>
    <m/>
    <m/>
    <m/>
    <m/>
    <s v="6830 NE BOTHELL WAY STE C-173"/>
    <s v="KENMORE"/>
    <m/>
    <n v="98028"/>
    <m/>
    <n v="300"/>
    <n v="0"/>
    <n v="131"/>
    <n v="0"/>
    <n v="0"/>
    <n v="0"/>
    <m/>
    <m/>
    <s v="https://web.pdc.wa.gov/rptimg/default.aspx?filerid_election_year=SPERV%20%20028%3A%7C%3A2014"/>
    <n v="18397"/>
    <n v="6256"/>
    <n v="7782"/>
    <n v="8358"/>
    <n v="46"/>
    <s v="VAN R SPERRY"/>
    <s v="candidate"/>
    <m/>
    <n v="44149.154247685183"/>
  </r>
  <r>
    <s v="ca-2014-8158"/>
    <s v="BLACB  362"/>
    <s v="CA"/>
    <n v="41687"/>
    <m/>
    <m/>
    <m/>
    <s v="Electronic"/>
    <n v="41687"/>
    <x v="9"/>
    <s v="Candidate registered"/>
    <s v="BLACKMAN BARRY D"/>
    <m/>
    <s v="PO BOX 4"/>
    <s v="WALLA WALLA"/>
    <s v="WALLA WALLA"/>
    <m/>
    <n v="99362"/>
    <m/>
    <s v="blackman4sheriff@gmail.com"/>
    <m/>
    <s v="COUNTY SHERIFF"/>
    <n v="27"/>
    <s v="WALLA WALLA CO"/>
    <n v="4302"/>
    <s v="WALLA WALLA"/>
    <s v="Local"/>
    <n v="31790"/>
    <s v="C"/>
    <s v="Registration and financial affairs"/>
    <s v="Candidate"/>
    <s v="Candidate"/>
    <m/>
    <m/>
    <m/>
    <s v="R"/>
    <x v="1"/>
    <n v="41947"/>
    <m/>
    <b v="1"/>
    <m/>
    <m/>
    <s v="Lost in primary"/>
    <m/>
    <m/>
    <m/>
    <m/>
    <m/>
    <m/>
    <m/>
    <m/>
    <m/>
    <m/>
    <s v="PO BOX 4"/>
    <s v="WALLA WALLA"/>
    <m/>
    <n v="99362"/>
    <m/>
    <n v="9552"/>
    <n v="0"/>
    <n v="7162.04"/>
    <n v="0"/>
    <n v="0"/>
    <n v="0"/>
    <m/>
    <m/>
    <s v="https://web.pdc.wa.gov/rptimg/default.aspx?filerid_election_year=BLACB%20%20362%3A%7C%3A2014"/>
    <n v="1559"/>
    <n v="6445"/>
    <n v="8158"/>
    <n v="7552"/>
    <m/>
    <s v="KATHERINE RICHARD"/>
    <s v="candidate"/>
    <m/>
    <n v="44149.1253125"/>
  </r>
  <r>
    <s v="ca-2014-8153"/>
    <s v="BLASD  301"/>
    <s v="CA"/>
    <n v="41814"/>
    <m/>
    <m/>
    <m/>
    <m/>
    <n v="41814"/>
    <x v="9"/>
    <s v="Candidate registered"/>
    <s v="Dan Blasdel"/>
    <m/>
    <s v="2420 ROAD 68"/>
    <s v="PASCO"/>
    <s v="FRANKLIN"/>
    <m/>
    <n v="99301"/>
    <m/>
    <s v="pasco.coroner@yahoo.com"/>
    <m/>
    <s v="COUNTY CORONER"/>
    <n v="24"/>
    <s v="FRANKLIN CO"/>
    <n v="3306"/>
    <s v="FRANKLIN"/>
    <s v="Local"/>
    <n v="30193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2420 ROAD 68"/>
    <s v="PASCO"/>
    <m/>
    <n v="99301"/>
    <m/>
    <m/>
    <m/>
    <m/>
    <m/>
    <m/>
    <m/>
    <m/>
    <m/>
    <s v="https://web.pdc.wa.gov/rptimg/default.aspx?filerid_election_year=BLASD%20%20301%3A%7C%3A2014"/>
    <n v="1733"/>
    <n v="611"/>
    <n v="8153"/>
    <m/>
    <m/>
    <s v="KAREN BLASDEL"/>
    <s v="candidate"/>
    <m/>
    <n v="43598.011643518519"/>
  </r>
  <r>
    <s v="ca-2014-8151"/>
    <s v="BREWS  169"/>
    <s v="CA"/>
    <n v="41767"/>
    <m/>
    <m/>
    <m/>
    <m/>
    <n v="41767"/>
    <x v="9"/>
    <s v="Candidate registered"/>
    <s v="Sherri L Brewer"/>
    <m/>
    <s v="510 W MAIN AVE"/>
    <s v="RITZVILLE"/>
    <s v="ADAMS"/>
    <m/>
    <n v="99169"/>
    <s v="SLBREWER@HOTMAIL.COM"/>
    <s v="slbrewer@hotmail.com"/>
    <m/>
    <s v="COUNTY ASSESSOR"/>
    <n v="21"/>
    <s v="ADAMS CO"/>
    <n v="3002"/>
    <s v="ADAMS"/>
    <s v="Local"/>
    <n v="6274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510 W MAIN AVE"/>
    <s v="RITZVILLE"/>
    <m/>
    <n v="99169"/>
    <m/>
    <m/>
    <m/>
    <m/>
    <m/>
    <m/>
    <m/>
    <m/>
    <m/>
    <s v="https://web.pdc.wa.gov/rptimg/default.aspx?filerid_election_year=BREWS%20%20169%3A%7C%3A2014"/>
    <n v="1814"/>
    <n v="666"/>
    <n v="8151"/>
    <m/>
    <m/>
    <s v="SHERRI BREWER"/>
    <s v="candidate"/>
    <m/>
    <n v="43598.011631944442"/>
  </r>
  <r>
    <s v="ca-2014-8150"/>
    <s v="BRETD  040"/>
    <s v="CA"/>
    <n v="41744"/>
    <m/>
    <m/>
    <m/>
    <s v="Electronic"/>
    <n v="41744"/>
    <x v="9"/>
    <s v="Candidate registered"/>
    <s v="BRETZKE DANIEL P"/>
    <m/>
    <s v="9215 56TH AVE S #10"/>
    <s v="SEATTLE"/>
    <s v="KING"/>
    <m/>
    <n v="98118"/>
    <s v="TREASURER@37THFORBRETZKE.ORG"/>
    <s v="danielbretzke@gmail.com"/>
    <m/>
    <s v="STATE REPRESENTATIVE"/>
    <n v="13"/>
    <s v="LEG DISTRICT 37 - HOUSE"/>
    <n v="4852"/>
    <s v="KING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s v="Challenger"/>
    <m/>
    <m/>
    <m/>
    <m/>
    <m/>
    <m/>
    <m/>
    <m/>
    <s v="9215 56TH AVE S #10"/>
    <s v="SEATTLE"/>
    <m/>
    <n v="98118"/>
    <m/>
    <n v="0"/>
    <n v="1219.8800000000001"/>
    <n v="0"/>
    <n v="0"/>
    <n v="0"/>
    <n v="0"/>
    <m/>
    <m/>
    <s v="https://web.pdc.wa.gov/rptimg/default.aspx?filerid_election_year=BRETD%20%20040%3A%7C%3A2014"/>
    <n v="1979"/>
    <n v="6441"/>
    <n v="8150"/>
    <n v="7566"/>
    <n v="37"/>
    <s v="TAMARA HAMEL"/>
    <s v="candidate"/>
    <m/>
    <n v="44149.125775462962"/>
  </r>
  <r>
    <s v="ca-2014-8138"/>
    <s v="BURRJ  198"/>
    <s v="CA"/>
    <n v="41669"/>
    <m/>
    <m/>
    <m/>
    <s v="Electronic"/>
    <n v="41669"/>
    <x v="9"/>
    <s v="Candidate registered"/>
    <s v="Jeanette Burrage"/>
    <m/>
    <s v="PO BOX 5427"/>
    <s v="KENT"/>
    <s v="KING"/>
    <m/>
    <n v="98064"/>
    <s v="ERICA@JEANETTEBURRAGE.COM"/>
    <s v="jeanette@jeanetteburrage.com"/>
    <m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s v="Challenger"/>
    <m/>
    <m/>
    <m/>
    <m/>
    <m/>
    <m/>
    <m/>
    <m/>
    <s v="PO BOX 5427"/>
    <s v="KENT"/>
    <m/>
    <n v="98064"/>
    <m/>
    <n v="19173.2"/>
    <n v="0"/>
    <n v="18885.89"/>
    <n v="-62.21"/>
    <n v="0"/>
    <n v="0"/>
    <m/>
    <m/>
    <s v="https://web.pdc.wa.gov/rptimg/default.aspx?filerid_election_year=BURRJ%20%20198%3A%7C%3A2014"/>
    <n v="2286"/>
    <n v="1363"/>
    <n v="8138"/>
    <n v="7585"/>
    <n v="33"/>
    <s v="ORIN R WELLS"/>
    <s v="candidate"/>
    <m/>
    <n v="44149.126261574071"/>
  </r>
  <r>
    <s v="ca-2014-8132"/>
    <s v="CARTK  901"/>
    <s v="CA"/>
    <n v="41773"/>
    <m/>
    <m/>
    <m/>
    <m/>
    <n v="41773"/>
    <x v="9"/>
    <s v="Candidate registered"/>
    <s v="CARTER KATHLEEN S"/>
    <m/>
    <s v="31 O'BRIEN VISTA LN"/>
    <s v="YAKIMA"/>
    <s v="YAKIMA"/>
    <m/>
    <n v="98901"/>
    <s v="CARTER4CLERK@YAHOO.COM"/>
    <s v="katnap4748@hotmail.com"/>
    <m/>
    <s v="COUNTY CLERK"/>
    <n v="22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m/>
    <b v="1"/>
    <m/>
    <m/>
    <s v="Lost in primary"/>
    <m/>
    <m/>
    <m/>
    <m/>
    <m/>
    <m/>
    <m/>
    <m/>
    <m/>
    <m/>
    <s v="31 O'BRIEN VISTA LN"/>
    <s v="YAKIMA"/>
    <m/>
    <n v="98901"/>
    <m/>
    <m/>
    <m/>
    <m/>
    <m/>
    <m/>
    <m/>
    <m/>
    <m/>
    <s v="https://web.pdc.wa.gov/rptimg/default.aspx?filerid_election_year=CARTK%20%20901%3A%7C%3A2014"/>
    <n v="2655"/>
    <n v="6432"/>
    <n v="8132"/>
    <m/>
    <m/>
    <s v="RANDALL CARTER"/>
    <s v="candidate"/>
    <m/>
    <n v="43598.011516203704"/>
  </r>
  <r>
    <s v="ca-2014-8125"/>
    <s v="CHILB  338"/>
    <s v="CA"/>
    <n v="40560"/>
    <m/>
    <m/>
    <m/>
    <s v="Electronic"/>
    <n v="40560"/>
    <x v="9"/>
    <s v="Candidate registered"/>
    <s v="Brenda Chilton"/>
    <m/>
    <s v="7620 W 21ST AVE"/>
    <s v="KENNEWICK"/>
    <s v="BENTON"/>
    <m/>
    <n v="99338"/>
    <s v="LCHILDERS2B@CHARTER.NET"/>
    <s v="lchilders2b@charter.net"/>
    <m/>
    <s v="COUNTY AUDITOR"/>
    <n v="20"/>
    <s v="BENTON CO"/>
    <n v="4725"/>
    <s v="BENTON"/>
    <s v="Local"/>
    <n v="97652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7620 W 21ST AVE"/>
    <s v="KENNEWICK"/>
    <m/>
    <n v="99338"/>
    <m/>
    <n v="1015.4"/>
    <n v="0"/>
    <n v="1015.4"/>
    <n v="0"/>
    <n v="0"/>
    <n v="0"/>
    <m/>
    <m/>
    <s v="https://web.pdc.wa.gov/rptimg/default.aspx?filerid_election_year=CHILB%20%20338%3A%7C%3A2014"/>
    <n v="2915"/>
    <n v="353"/>
    <n v="8125"/>
    <n v="7616"/>
    <m/>
    <s v="ELLA CHILDERS"/>
    <s v="candidate"/>
    <m/>
    <n v="44149.12740740741"/>
  </r>
  <r>
    <s v="ca-2014-7748"/>
    <s v="TREVJ  932"/>
    <s v="CA"/>
    <n v="41778"/>
    <m/>
    <m/>
    <m/>
    <m/>
    <n v="41778"/>
    <x v="9"/>
    <s v="Candidate registered"/>
    <s v="Jose A. Trevino"/>
    <m/>
    <s v="608 MATHEW AVE"/>
    <s v="GRANGER"/>
    <s v="YAKIMA"/>
    <m/>
    <n v="98932"/>
    <m/>
    <s v="jtrevino1970@hotmail.com"/>
    <m/>
    <s v="COUNTY CLERK"/>
    <n v="22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m/>
    <b v="1"/>
    <m/>
    <m/>
    <s v="Lost in primary"/>
    <m/>
    <m/>
    <m/>
    <m/>
    <m/>
    <m/>
    <m/>
    <m/>
    <m/>
    <m/>
    <s v="608 MATHEW AVE"/>
    <s v="GRANGER"/>
    <m/>
    <n v="98932"/>
    <m/>
    <m/>
    <m/>
    <m/>
    <m/>
    <m/>
    <m/>
    <m/>
    <m/>
    <s v="https://web.pdc.wa.gov/rptimg/default.aspx?filerid_election_year=TREVJ%20%20932%3A%7C%3A2014"/>
    <n v="19721"/>
    <n v="317"/>
    <n v="7748"/>
    <m/>
    <m/>
    <s v="ESTEVAN ARAGUS"/>
    <s v="candidate"/>
    <m/>
    <n v="43598.009143518517"/>
  </r>
  <r>
    <s v="ca-2014-7746"/>
    <s v="TRAIR  025"/>
    <s v="CA"/>
    <n v="41651"/>
    <m/>
    <m/>
    <m/>
    <s v="Electronic"/>
    <n v="41651"/>
    <x v="9"/>
    <s v="Candidate registered"/>
    <s v="TRAINOR ROGER E"/>
    <m/>
    <s v="PO BOX 336"/>
    <s v="NEWMAN LAKE"/>
    <s v="SPOKANE"/>
    <m/>
    <n v="990250336"/>
    <s v="ELECTTRAINOR@GMAIL.COM"/>
    <s v="trainorre@gmail.com"/>
    <m/>
    <s v="COUNTY ASSESSOR"/>
    <n v="21"/>
    <s v="SPOKANE CO"/>
    <n v="4151"/>
    <s v="SPOKANE"/>
    <s v="Local"/>
    <n v="281292"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m/>
    <m/>
    <m/>
    <m/>
    <m/>
    <m/>
    <m/>
    <m/>
    <m/>
    <s v="PO BOX 336"/>
    <s v="NEWMAN LAKE"/>
    <m/>
    <n v="990250336"/>
    <m/>
    <n v="12173.35"/>
    <n v="0"/>
    <n v="18239.759999999998"/>
    <n v="6439.84"/>
    <n v="0"/>
    <n v="0"/>
    <m/>
    <m/>
    <s v="https://web.pdc.wa.gov/rptimg/default.aspx?filerid_election_year=TRAIR%20%20025%3A%7C%3A2014"/>
    <n v="19788"/>
    <n v="6238"/>
    <n v="7746"/>
    <n v="8427"/>
    <m/>
    <s v="CHRIS PASQUALE"/>
    <s v="candidate"/>
    <m/>
    <n v="44149.156377314815"/>
  </r>
  <r>
    <s v="ca-2014-7744"/>
    <s v="TURNJ  362"/>
    <s v="CA"/>
    <n v="41702"/>
    <m/>
    <m/>
    <m/>
    <s v="Electronic"/>
    <n v="41702"/>
    <x v="9"/>
    <s v="Candidate registered"/>
    <s v="TURNER JOHN A"/>
    <m/>
    <s v="PO BOX 1215"/>
    <s v="WALLA WALLA"/>
    <s v="WALLA WALLA"/>
    <m/>
    <n v="99362"/>
    <s v="JOHN@RE-ELECTJOHNTURNER.COM"/>
    <s v="johnaturner@gmail.com"/>
    <m/>
    <s v="COUNTY SHERIFF"/>
    <n v="27"/>
    <s v="WALLA WALLA CO"/>
    <n v="4302"/>
    <s v="WALLA WALLA"/>
    <s v="Local"/>
    <n v="31790"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m/>
    <m/>
    <m/>
    <m/>
    <m/>
    <m/>
    <m/>
    <m/>
    <m/>
    <s v="PO BOX 1215"/>
    <s v="WALLA WALLA"/>
    <m/>
    <n v="99362"/>
    <m/>
    <n v="59051.67"/>
    <n v="0"/>
    <n v="58951.03"/>
    <n v="0"/>
    <n v="0"/>
    <n v="0"/>
    <m/>
    <m/>
    <s v="https://web.pdc.wa.gov/rptimg/default.aspx?filerid_election_year=TURNJ%20%20362%3A%7C%3A2014"/>
    <n v="19880"/>
    <n v="1817"/>
    <n v="7744"/>
    <n v="8439"/>
    <m/>
    <s v="DEBORA L ZALAZNIK"/>
    <s v="candidate"/>
    <m/>
    <n v="44149.156736111108"/>
  </r>
  <r>
    <s v="ca-2014-7740"/>
    <s v="VANWL  228"/>
    <s v="CA"/>
    <n v="41770"/>
    <m/>
    <m/>
    <m/>
    <s v="Electronic"/>
    <n v="41770"/>
    <x v="9"/>
    <s v="Candidate registered"/>
    <s v="Luanne Van Werven"/>
    <m/>
    <s v="PO BOX 29964"/>
    <s v="BELLINGHAM"/>
    <s v="WHATCOM"/>
    <m/>
    <n v="98228"/>
    <s v="LUANNE@LUANNEVANWERVEN.COM"/>
    <s v="luanne@luannevanwerven.com"/>
    <m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s v="Challenger"/>
    <m/>
    <m/>
    <m/>
    <m/>
    <m/>
    <m/>
    <m/>
    <m/>
    <s v="PO BOX 29964"/>
    <s v="BELLINGHAM"/>
    <m/>
    <n v="98228"/>
    <m/>
    <n v="132496.10999999999"/>
    <n v="0"/>
    <n v="137256.10999999999"/>
    <n v="0"/>
    <n v="0"/>
    <n v="0"/>
    <n v="2690.59"/>
    <n v="0"/>
    <s v="https://web.pdc.wa.gov/rptimg/default.aspx?filerid_election_year=VANWL%20%20228%3A%7C%3A2014"/>
    <n v="20071"/>
    <n v="249"/>
    <n v="7740"/>
    <n v="8461"/>
    <n v="42"/>
    <s v="BILL CRAWFORD"/>
    <s v="candidate"/>
    <m/>
    <n v="44149.157395833332"/>
  </r>
  <r>
    <s v="ca-2014-7730"/>
    <s v="WALTD  801"/>
    <s v="CA"/>
    <n v="41802"/>
    <m/>
    <m/>
    <m/>
    <m/>
    <n v="41802"/>
    <x v="9"/>
    <s v="Candidate registered"/>
    <s v="Deanna Walter"/>
    <m/>
    <s v="1085 RIDGE CREST DR"/>
    <s v="WENATCHEE"/>
    <s v="CHELAN"/>
    <m/>
    <n v="98801"/>
    <s v="DEANNA.WALTER@HOTMAIL.COM"/>
    <s v="deanna.walter@hotmail.com"/>
    <m/>
    <s v="COUNTY ASSESSOR"/>
    <n v="21"/>
    <s v="CHELAN CO"/>
    <n v="3111"/>
    <s v="CHELAN"/>
    <s v="Local"/>
    <n v="39489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1085 RIDGE CREST DR"/>
    <s v="WENATCHEE"/>
    <m/>
    <n v="98801"/>
    <m/>
    <m/>
    <m/>
    <m/>
    <m/>
    <m/>
    <m/>
    <m/>
    <m/>
    <s v="https://web.pdc.wa.gov/rptimg/default.aspx?filerid_election_year=WALTD%20%20801%3A%7C%3A2014"/>
    <n v="20469"/>
    <n v="364"/>
    <n v="7730"/>
    <m/>
    <m/>
    <s v="DEANNA C WALTER"/>
    <s v="candidate"/>
    <m/>
    <n v="43598.009039351855"/>
  </r>
  <r>
    <s v="ca-2014-7729"/>
    <s v="WAHLJ  111"/>
    <s v="CA"/>
    <n v="41740"/>
    <m/>
    <m/>
    <m/>
    <m/>
    <n v="41740"/>
    <x v="9"/>
    <s v="Candidate registered"/>
    <s v="Jill E. Whelchel"/>
    <m/>
    <s v="PO BOX 253"/>
    <s v="COLFAX"/>
    <s v="WHITMAN"/>
    <m/>
    <n v="99111"/>
    <s v="CAMPAIGN@VOTE4JILLW.COM"/>
    <s v="wjill@live.com"/>
    <m/>
    <s v="COUNTY CLERK"/>
    <n v="22"/>
    <s v="WHITMAN CO"/>
    <n v="4375"/>
    <s v="WHITMAN"/>
    <s v="Local"/>
    <n v="25423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PO BOX 253"/>
    <s v="COLFAX"/>
    <m/>
    <n v="99111"/>
    <m/>
    <m/>
    <m/>
    <m/>
    <m/>
    <m/>
    <m/>
    <m/>
    <m/>
    <s v="https://web.pdc.wa.gov/rptimg/default.aspx?filerid_election_year=WAHLJ%20%20111%3A%7C%3A2014"/>
    <n v="20533"/>
    <n v="639"/>
    <n v="7729"/>
    <m/>
    <m/>
    <s v="JILL WHELCHEL WAHL"/>
    <s v="candidate"/>
    <m/>
    <n v="43598.009027777778"/>
  </r>
  <r>
    <s v="ca-2014-7708"/>
    <s v="WINTB  942"/>
    <s v="CA"/>
    <n v="41703"/>
    <m/>
    <m/>
    <m/>
    <s v="Electronic"/>
    <n v="41703"/>
    <x v="9"/>
    <s v="Candidate registered"/>
    <s v="WINTER BRIAN M"/>
    <m/>
    <s v="PO BOX 537"/>
    <s v="SELAH"/>
    <s v="YAKIMA"/>
    <m/>
    <n v="98942"/>
    <s v="BWINTER59@HOTMAIL.COM"/>
    <s v="BWINTER59@HOTMAIL.COM"/>
    <m/>
    <s v="COUNTY SHERIFF"/>
    <n v="27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m/>
    <m/>
    <m/>
    <m/>
    <m/>
    <m/>
    <m/>
    <m/>
    <m/>
    <s v="PO BOX 537"/>
    <s v="SELAH"/>
    <m/>
    <n v="98942"/>
    <m/>
    <n v="54758"/>
    <n v="0"/>
    <n v="42264.4"/>
    <n v="0"/>
    <n v="0"/>
    <n v="0"/>
    <m/>
    <m/>
    <s v="https://web.pdc.wa.gov/rptimg/default.aspx?filerid_election_year=WINTB%20%20942%3A%7C%3A2014"/>
    <n v="21523"/>
    <n v="6218"/>
    <n v="7708"/>
    <n v="8605"/>
    <m/>
    <s v="ADAM HILL"/>
    <s v="candidate"/>
    <m/>
    <n v="44149.164259259262"/>
  </r>
  <r>
    <s v="ca-2014-7705"/>
    <s v="WOODB  072"/>
    <s v="CA"/>
    <n v="41791"/>
    <m/>
    <m/>
    <m/>
    <s v="Electronic"/>
    <n v="41791"/>
    <x v="9"/>
    <s v="Candidate registered"/>
    <s v="WOODWARD BRENDAN M"/>
    <m/>
    <s v="PO BOX 2624"/>
    <s v="WOODINVILLE"/>
    <s v="KING"/>
    <m/>
    <n v="98072"/>
    <s v="BRENDAN@BRENDANWOODWARD.COM"/>
    <s v="brendawooward@gmail.com"/>
    <m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s v="Challenger"/>
    <m/>
    <m/>
    <m/>
    <m/>
    <m/>
    <m/>
    <m/>
    <m/>
    <s v="PO BOX 2624"/>
    <s v="WOODINVILLE"/>
    <m/>
    <n v="98072"/>
    <m/>
    <n v="16271.07"/>
    <n v="0"/>
    <n v="13139.72"/>
    <n v="0"/>
    <n v="0"/>
    <n v="0"/>
    <m/>
    <m/>
    <s v="https://web.pdc.wa.gov/rptimg/default.aspx?filerid_election_year=WOODB%20%20072%3A%7C%3A2014"/>
    <n v="21604"/>
    <n v="6216"/>
    <n v="7705"/>
    <n v="8608"/>
    <n v="45"/>
    <s v="BRENDAN WOODWARD"/>
    <s v="candidate"/>
    <m/>
    <n v="44149.164386574077"/>
  </r>
  <r>
    <s v="ca-2014-7696"/>
    <s v="ZOLMR  848"/>
    <s v="CA"/>
    <n v="41779"/>
    <m/>
    <m/>
    <m/>
    <s v="Mixed"/>
    <n v="41779"/>
    <x v="9"/>
    <s v="Candidate registered"/>
    <s v="ZOLMAN RANDY R "/>
    <m/>
    <s v="110 C ST SW"/>
    <s v="QUINCY"/>
    <s v="GRANT"/>
    <m/>
    <n v="98848"/>
    <s v="ZOLMAN.CAMPAIGN@HOTMAIL.COM"/>
    <s v="zolman.campaign@hotmail.com"/>
    <m/>
    <s v="COUNTY COMMISSIONER"/>
    <n v="23"/>
    <s v="GRANT CO"/>
    <n v="3340"/>
    <s v="GRANT"/>
    <s v="Local"/>
    <n v="37035"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m/>
    <m/>
    <m/>
    <m/>
    <m/>
    <m/>
    <m/>
    <m/>
    <m/>
    <s v="110 C ST SW"/>
    <s v="QUINCY"/>
    <m/>
    <n v="98848"/>
    <m/>
    <n v="7173.24"/>
    <n v="0"/>
    <n v="9451.4500000000007"/>
    <n v="0"/>
    <n v="0"/>
    <n v="0"/>
    <m/>
    <m/>
    <s v="https://web.pdc.wa.gov/rptimg/default.aspx?filerid_election_year=ZOLMR%20%20848%3A%7C%3A2014"/>
    <n v="21999"/>
    <n v="24361"/>
    <n v="7696"/>
    <n v="8636"/>
    <m/>
    <s v="RANDY JIMERSON"/>
    <s v="candidate"/>
    <m/>
    <n v="44149.165173611109"/>
  </r>
  <r>
    <s v="ca-2014-8112"/>
    <s v="COFFR  185"/>
    <s v="CA"/>
    <n v="41730"/>
    <m/>
    <m/>
    <m/>
    <m/>
    <n v="41730"/>
    <x v="9"/>
    <s v="Candidate registered"/>
    <s v="Rob Coffman"/>
    <m/>
    <s v="PO BOX 345"/>
    <s v="WILBUR"/>
    <s v="LINCOLN"/>
    <m/>
    <n v="991850345"/>
    <s v="COFFMANS@CENTURYTEL.NET"/>
    <s v="coffmans@centurytel.net"/>
    <m/>
    <s v="COUNTY COMMISSIONER"/>
    <n v="23"/>
    <s v="LINCOLN CO"/>
    <n v="3655"/>
    <s v="LINCOLN"/>
    <s v="Local"/>
    <n v="7129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PO BOX 345"/>
    <s v="WILBUR"/>
    <m/>
    <n v="991850345"/>
    <m/>
    <m/>
    <m/>
    <m/>
    <m/>
    <m/>
    <m/>
    <m/>
    <m/>
    <s v="https://web.pdc.wa.gov/rptimg/default.aspx?filerid_election_year=COFFR%20%20185%3A%7C%3A2014"/>
    <n v="3855"/>
    <n v="756"/>
    <n v="8112"/>
    <m/>
    <m/>
    <s v="SHARA L COFFMAN"/>
    <s v="candidate"/>
    <m/>
    <n v="43598.011354166665"/>
  </r>
  <r>
    <s v="ca-2014-8111"/>
    <s v="COKEE  111"/>
    <s v="CA"/>
    <n v="41749"/>
    <m/>
    <m/>
    <m/>
    <m/>
    <n v="41749"/>
    <x v="9"/>
    <s v="Candidate registered"/>
    <s v="COKER EUNICE L"/>
    <m/>
    <s v="PO BOX 207"/>
    <s v="COLFAX"/>
    <s v="WHITMAN"/>
    <m/>
    <n v="99111"/>
    <s v="EUNICECOKER@HOTMAIL.COM"/>
    <s v="eunicecoker@hotmail.com"/>
    <m/>
    <s v="COUNTY AUDITOR"/>
    <n v="20"/>
    <s v="WHITMAN CO"/>
    <n v="4375"/>
    <s v="WHITMAN"/>
    <s v="Local"/>
    <n v="25423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PO BOX 207"/>
    <s v="COLFAX"/>
    <m/>
    <n v="99111"/>
    <m/>
    <m/>
    <m/>
    <m/>
    <m/>
    <m/>
    <m/>
    <m/>
    <m/>
    <s v="https://web.pdc.wa.gov/rptimg/default.aspx?filerid_election_year=COKEE%20%20111%3A%7C%3A2014"/>
    <n v="3898"/>
    <n v="6422"/>
    <n v="8111"/>
    <m/>
    <m/>
    <s v="EUNICE L COKER"/>
    <s v="candidate"/>
    <m/>
    <n v="43598.011342592596"/>
  </r>
  <r>
    <s v="ca-2014-8103"/>
    <s v="CULPJ  166"/>
    <s v="CA"/>
    <n v="41815"/>
    <m/>
    <m/>
    <m/>
    <s v="Paper"/>
    <n v="41815"/>
    <x v="9"/>
    <s v="Candidate registered"/>
    <s v="CULP JOY C"/>
    <m/>
    <s v="PO BOX 228"/>
    <s v="REPUBLIC"/>
    <s v="FERRY"/>
    <m/>
    <n v="99166"/>
    <s v="JOY.ROUSH.CULP@FRONTIER.COM"/>
    <s v="JOY.ROUSH.CULP@FRONTIER.COM"/>
    <m/>
    <s v="COUNTY TREASURER"/>
    <n v="28"/>
    <s v="FERRY CO"/>
    <n v="3290"/>
    <s v="FERRY"/>
    <s v="Local"/>
    <n v="4460"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m/>
    <m/>
    <m/>
    <m/>
    <m/>
    <m/>
    <m/>
    <m/>
    <m/>
    <s v="PO BOX 228"/>
    <s v="REPUBLIC"/>
    <m/>
    <n v="99166"/>
    <m/>
    <n v="0"/>
    <n v="0"/>
    <n v="0"/>
    <n v="0"/>
    <n v="0"/>
    <n v="0"/>
    <m/>
    <m/>
    <s v="https://web.pdc.wa.gov/rptimg/default.aspx?filerid_election_year=CULPJ%20%20166%3A%7C%3A2014"/>
    <n v="4409"/>
    <n v="6417"/>
    <n v="8103"/>
    <n v="7703"/>
    <m/>
    <s v="JOY CULP"/>
    <s v="candidate"/>
    <m/>
    <n v="44149.130509259259"/>
  </r>
  <r>
    <s v="ca-2014-8102"/>
    <s v="DAHLC2 022"/>
    <s v="CA"/>
    <n v="41732"/>
    <m/>
    <m/>
    <m/>
    <s v="Electronic"/>
    <n v="41732"/>
    <x v="9"/>
    <s v="Candidate registered"/>
    <s v="DAHLQUIST CATHERINE C"/>
    <m/>
    <s v="1348 FLORENCE ST"/>
    <s v="ENUMCLAW"/>
    <s v="KING"/>
    <m/>
    <n v="980222223"/>
    <s v="CATHYDAHLQUIST@COMCAST.NET"/>
    <s v="cathydahlquist@comcast.net"/>
    <m/>
    <s v="STATE SENATOR"/>
    <n v="12"/>
    <s v="LEG DISTRICT 31 - SENATE"/>
    <n v="4760"/>
    <s v="KING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s v="Challenger"/>
    <m/>
    <m/>
    <m/>
    <m/>
    <m/>
    <m/>
    <m/>
    <m/>
    <s v="1348 FLORENCE ST"/>
    <s v="ENUMCLAW"/>
    <m/>
    <n v="980222223"/>
    <m/>
    <n v="163351.28"/>
    <n v="0"/>
    <n v="145116.67000000001"/>
    <n v="0"/>
    <n v="0"/>
    <n v="0"/>
    <m/>
    <m/>
    <s v="https://web.pdc.wa.gov/rptimg/default.aspx?filerid_election_year=DAHLC2%20022%3A%7C%3A2014"/>
    <n v="4535"/>
    <n v="26382"/>
    <n v="8102"/>
    <n v="7707"/>
    <n v="31"/>
    <s v="WILLIS BATHUM"/>
    <s v="candidate"/>
    <m/>
    <n v="44149.130590277775"/>
  </r>
  <r>
    <s v="ca-2014-8101"/>
    <s v="DANEL  169"/>
    <s v="CA"/>
    <n v="41812"/>
    <m/>
    <m/>
    <m/>
    <m/>
    <n v="41812"/>
    <x v="9"/>
    <s v="Candidate registered"/>
    <s v="DANEKAS LAURA JEAN"/>
    <m/>
    <s v="204 W 8TH AVE"/>
    <s v="RITZVILLE"/>
    <s v="ADAMS"/>
    <m/>
    <n v="99169"/>
    <m/>
    <s v="laurad@co.adams.wa.us"/>
    <m/>
    <s v="COUNTY TREASURER"/>
    <n v="28"/>
    <s v="ADAMS CO"/>
    <n v="3002"/>
    <s v="ADAMS"/>
    <s v="Local"/>
    <n v="6274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204 W 8TH AVE"/>
    <s v="RITZVILLE"/>
    <m/>
    <n v="99169"/>
    <m/>
    <m/>
    <m/>
    <m/>
    <m/>
    <m/>
    <m/>
    <m/>
    <m/>
    <s v="https://web.pdc.wa.gov/rptimg/default.aspx?filerid_election_year=DANEL%20%20169%3A%7C%3A2014"/>
    <n v="4588"/>
    <n v="6416"/>
    <n v="8101"/>
    <m/>
    <m/>
    <s v="LAURAJEAN DANEKAS"/>
    <s v="candidate"/>
    <m/>
    <n v="43598.011284722219"/>
  </r>
  <r>
    <s v="ca-2014-8100"/>
    <s v="DAVID  337"/>
    <s v="CA"/>
    <n v="41667"/>
    <m/>
    <m/>
    <m/>
    <s v="Electronic"/>
    <n v="41667"/>
    <x v="9"/>
    <s v="Candidate registered"/>
    <s v="DAVIDSON DUANE A"/>
    <m/>
    <s v="7620 W 21ST AVE"/>
    <s v="KENNEWICK"/>
    <s v="BENTON"/>
    <m/>
    <n v="99338"/>
    <s v="LCHILDERS2B@CHARTER.NET"/>
    <s v="davidson2005@msn.com"/>
    <m/>
    <s v="COUNTY TREASURER"/>
    <n v="28"/>
    <s v="BENTON CO"/>
    <n v="4725"/>
    <s v="BENTON"/>
    <s v="Local"/>
    <n v="97652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7620 W 21ST AVE"/>
    <s v="KENNEWICK"/>
    <m/>
    <n v="99338"/>
    <m/>
    <n v="1000"/>
    <n v="339.81"/>
    <n v="1015.4"/>
    <n v="0"/>
    <n v="0"/>
    <n v="0"/>
    <m/>
    <m/>
    <s v="https://web.pdc.wa.gov/rptimg/default.aspx?filerid_election_year=DAVID%20%20337%3A%7C%3A2014"/>
    <n v="4618"/>
    <n v="1065"/>
    <n v="8100"/>
    <n v="7714"/>
    <m/>
    <s v="ELLA CHILDERS"/>
    <s v="candidate"/>
    <m/>
    <n v="44149.130844907406"/>
  </r>
  <r>
    <s v="ca-2014-8088"/>
    <s v="DENTT  837"/>
    <s v="CA"/>
    <n v="41701"/>
    <m/>
    <m/>
    <m/>
    <s v="Electronic"/>
    <n v="41701"/>
    <x v="9"/>
    <s v="Candidate registered"/>
    <s v="Thomas E Dent"/>
    <m/>
    <s v="601 S PIONEER WAY STE F #396"/>
    <s v="MOSES LAKE"/>
    <s v="GRANT"/>
    <m/>
    <n v="98837"/>
    <m/>
    <s v="elect.tom.dent@gmail.com"/>
    <m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s v="Challenger"/>
    <m/>
    <m/>
    <m/>
    <m/>
    <m/>
    <m/>
    <m/>
    <m/>
    <s v="601 S PIONEER WAY STE F #396"/>
    <s v="MOSES LAKE"/>
    <m/>
    <n v="98837"/>
    <m/>
    <n v="105166"/>
    <n v="0"/>
    <n v="73988.91"/>
    <n v="100"/>
    <n v="0"/>
    <n v="0"/>
    <m/>
    <m/>
    <s v="https://web.pdc.wa.gov/rptimg/default.aspx?filerid_election_year=DENTT%20%20837%3A%7C%3A2014"/>
    <n v="4862"/>
    <n v="11467"/>
    <n v="8088"/>
    <n v="7723"/>
    <n v="13"/>
    <s v="HEATHER MESSER"/>
    <s v="candidate"/>
    <m/>
    <n v="44149.131041666667"/>
  </r>
  <r>
    <s v="ca-2014-8070"/>
    <s v="ESLIC  294"/>
    <s v="CA"/>
    <n v="41707"/>
    <m/>
    <m/>
    <m/>
    <s v="Electronic"/>
    <n v="41707"/>
    <x v="9"/>
    <s v="Candidate registered"/>
    <s v="Carolyn L. Eslick"/>
    <m/>
    <s v="PO BOX 776"/>
    <s v="SULTAN"/>
    <s v="SNOHOMISH"/>
    <m/>
    <n v="98294"/>
    <m/>
    <s v="carolyneslick1@msn.com"/>
    <m/>
    <s v="COUNTY EXECUTIVE"/>
    <n v="29"/>
    <s v="SNOHOMISH CO"/>
    <n v="4107"/>
    <s v="SNOHOMISH"/>
    <s v="Local"/>
    <n v="417893"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m/>
    <m/>
    <m/>
    <m/>
    <m/>
    <m/>
    <m/>
    <m/>
    <m/>
    <s v="PO BOX 776"/>
    <s v="SULTAN"/>
    <m/>
    <n v="98294"/>
    <m/>
    <n v="19502.3"/>
    <n v="0"/>
    <n v="14687.42"/>
    <n v="0"/>
    <n v="0"/>
    <n v="646"/>
    <m/>
    <m/>
    <s v="https://web.pdc.wa.gov/rptimg/default.aspx?filerid_election_year=ESLIC%20%20294%3A%7C%3A2014"/>
    <n v="5803"/>
    <n v="30374"/>
    <n v="8070"/>
    <n v="7767"/>
    <m/>
    <s v="CINDY JORDAN ZIRKLE"/>
    <s v="candidate"/>
    <m/>
    <n v="44149.132384259261"/>
  </r>
  <r>
    <s v="ca-2014-8060"/>
    <s v="FITZT  006"/>
    <s v="CA"/>
    <n v="41771"/>
    <m/>
    <m/>
    <m/>
    <s v="Electronic"/>
    <n v="41771"/>
    <x v="9"/>
    <s v="Candidate registered"/>
    <s v="Timothy W Fitzgerald"/>
    <m/>
    <s v="PO BOX 1679"/>
    <s v="DEER PARK"/>
    <s v="SPOKANE"/>
    <m/>
    <n v="990067173"/>
    <s v="TIMOTHY.W.FITZGERALD@GMAIL.COM"/>
    <s v="timothy.w.fitzgerald@gmail.com"/>
    <m/>
    <s v="COUNTY CLERK"/>
    <n v="22"/>
    <s v="SPOKANE CO"/>
    <n v="4151"/>
    <s v="SPOKANE"/>
    <s v="Local"/>
    <n v="281292"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m/>
    <m/>
    <m/>
    <m/>
    <m/>
    <m/>
    <m/>
    <m/>
    <m/>
    <s v="PO BOX 1679"/>
    <s v="DEER PARK"/>
    <m/>
    <n v="990067173"/>
    <m/>
    <n v="5951.14"/>
    <n v="0"/>
    <n v="10867.68"/>
    <n v="5287.31"/>
    <n v="0"/>
    <n v="0"/>
    <m/>
    <m/>
    <s v="https://web.pdc.wa.gov/rptimg/default.aspx?filerid_election_year=FITZT%20%20006%3A%7C%3A2014"/>
    <n v="6255"/>
    <n v="46"/>
    <n v="8060"/>
    <n v="7786"/>
    <m/>
    <s v="TIANNA ABEL"/>
    <s v="candidate"/>
    <m/>
    <n v="44149.133842592593"/>
  </r>
  <r>
    <s v="ca-2014-8025"/>
    <s v="HALEL  352"/>
    <s v="CA"/>
    <n v="41355"/>
    <m/>
    <m/>
    <m/>
    <s v="Electronic"/>
    <n v="41355"/>
    <x v="9"/>
    <s v="Candidate registered"/>
    <s v="HALER LAWRENCE E"/>
    <m/>
    <s v="PO BOX 1319"/>
    <s v="RICHLAND"/>
    <s v="BENTON"/>
    <m/>
    <n v="993521319"/>
    <s v="FS_MUEGGLER@MSN.COM"/>
    <s v="larry@larryhaler.com"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s v="Incumbent"/>
    <m/>
    <m/>
    <m/>
    <m/>
    <m/>
    <m/>
    <m/>
    <m/>
    <s v="PO BOX 1319"/>
    <s v="RICHLAND"/>
    <m/>
    <n v="993521319"/>
    <m/>
    <n v="58806.5"/>
    <n v="10500"/>
    <n v="64294.5"/>
    <n v="0"/>
    <n v="0"/>
    <n v="0"/>
    <m/>
    <m/>
    <s v="https://web.pdc.wa.gov/rptimg/default.aspx?filerid_election_year=HALEL%20%20352%3A%7C%3A2014"/>
    <n v="7783"/>
    <n v="3835"/>
    <n v="8025"/>
    <n v="7847"/>
    <n v="8"/>
    <s v="FORRESE S MUEGGLER"/>
    <s v="candidate"/>
    <m/>
    <n v="44149.135914351849"/>
  </r>
  <r>
    <s v="ca-2014-8011"/>
    <s v="HENDD  346"/>
    <s v="CA"/>
    <n v="41773"/>
    <m/>
    <m/>
    <m/>
    <m/>
    <n v="41773"/>
    <x v="9"/>
    <s v="Candidate registered"/>
    <s v="SCOTT HENDEN"/>
    <m/>
    <s v="26124 CALVARY LN NE"/>
    <s v="KINGSTON"/>
    <s v="KITSAP"/>
    <m/>
    <n v="98346"/>
    <m/>
    <s v="shenden@centurytel.net"/>
    <m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s v="Challenger"/>
    <m/>
    <m/>
    <m/>
    <m/>
    <m/>
    <m/>
    <m/>
    <m/>
    <s v="26124 CALVARY LN NE"/>
    <s v="KINGSTON"/>
    <m/>
    <n v="98346"/>
    <m/>
    <m/>
    <m/>
    <m/>
    <m/>
    <m/>
    <m/>
    <m/>
    <m/>
    <s v="https://web.pdc.wa.gov/rptimg/default.aspx?filerid_election_year=HENDD%20%20346%3A%7C%3A2014"/>
    <n v="8405"/>
    <n v="5562"/>
    <n v="8011"/>
    <m/>
    <n v="23"/>
    <s v="SCOTT HENDEN"/>
    <s v="candidate"/>
    <m/>
    <n v="43598.010740740741"/>
  </r>
  <r>
    <s v="ca-2014-8002"/>
    <s v="HOCTL  613"/>
    <s v="CA"/>
    <n v="41756"/>
    <m/>
    <m/>
    <m/>
    <s v="Electronic"/>
    <n v="41756"/>
    <x v="9"/>
    <s v="Candidate registered"/>
    <s v="HOCTOR LORI L"/>
    <m/>
    <s v="36 HOCTOR RD"/>
    <s v="GOLDENDALE"/>
    <s v="KLICKITAT"/>
    <m/>
    <n v="98620"/>
    <s v="LORIHOCTORFORPROSECUTOR@GMAIL.COM"/>
    <s v="crayolua21@aol.com"/>
    <m/>
    <s v="COUNTY PROSECUTOR"/>
    <n v="26"/>
    <s v="KLICKITAT CO"/>
    <n v="3579"/>
    <s v="KLICKITAT"/>
    <s v="Local"/>
    <n v="12818"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m/>
    <m/>
    <m/>
    <m/>
    <m/>
    <m/>
    <m/>
    <m/>
    <m/>
    <s v="36 HOCTOR RD"/>
    <s v="GOLDENDALE"/>
    <m/>
    <n v="98620"/>
    <m/>
    <n v="11909"/>
    <n v="0"/>
    <n v="11920.94"/>
    <n v="205.38"/>
    <n v="0"/>
    <n v="0"/>
    <m/>
    <m/>
    <s v="https://web.pdc.wa.gov/rptimg/default.aspx?filerid_election_year=HOCTL%20%20613%3A%7C%3A2014"/>
    <n v="8800"/>
    <n v="6366"/>
    <n v="8002"/>
    <n v="7887"/>
    <m/>
    <s v="PATRICIA NICHOLS"/>
    <s v="candidate"/>
    <m/>
    <n v="44149.137465277781"/>
  </r>
  <r>
    <s v="ca-2014-7997"/>
    <s v="HONEJ  944"/>
    <s v="CA"/>
    <n v="40850"/>
    <m/>
    <m/>
    <m/>
    <s v="Electronic"/>
    <n v="40850"/>
    <x v="9"/>
    <s v="Candidate registered"/>
    <s v="Jim Honeyford"/>
    <m/>
    <s v="PO BOX 844"/>
    <s v="SUNNYSIDE"/>
    <s v="YAKIMA"/>
    <m/>
    <s v="98944-0844"/>
    <m/>
    <s v="senatorhoneyford@yahoo.com"/>
    <m/>
    <s v="STATE SENATOR"/>
    <n v="12"/>
    <s v="LEG DISTRICT 15 - SENATE"/>
    <n v="4744"/>
    <s v="YAKIMA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s v="Incumbent"/>
    <m/>
    <m/>
    <m/>
    <m/>
    <m/>
    <m/>
    <m/>
    <m/>
    <s v="PO BOX 844"/>
    <s v="SUNNYSIDE"/>
    <m/>
    <s v="98944-0844"/>
    <m/>
    <n v="161503.67000000001"/>
    <n v="311.54000000000002"/>
    <n v="160990.60999999999"/>
    <n v="0"/>
    <n v="0"/>
    <n v="0"/>
    <n v="6.2"/>
    <n v="0"/>
    <s v="https://web.pdc.wa.gov/rptimg/default.aspx?filerid_election_year=HONEJ%20%20944%3A%7C%3A2014"/>
    <n v="8913"/>
    <n v="325"/>
    <n v="7997"/>
    <n v="7892"/>
    <n v="15"/>
    <s v="NATE BRIDGES"/>
    <s v="candidate"/>
    <m/>
    <n v="44149.137592592589"/>
  </r>
  <r>
    <s v="ca-2014-7994"/>
    <s v="HORTV  205"/>
    <s v="CA"/>
    <n v="41648"/>
    <m/>
    <m/>
    <m/>
    <s v="Electronic"/>
    <n v="41648"/>
    <x v="9"/>
    <s v="Candidate registered"/>
    <s v="HORTON VICKI T"/>
    <m/>
    <s v="2603 W LONGFELLOW"/>
    <s v="SPOKANE"/>
    <s v="SPOKANE"/>
    <m/>
    <n v="99205"/>
    <s v="VICKITHORTON@COMCAST.NET"/>
    <s v="vickit54@gmail.com"/>
    <m/>
    <s v="COUNTY ASSESSOR"/>
    <n v="21"/>
    <s v="SPOKANE CO"/>
    <n v="4151"/>
    <s v="SPOKANE"/>
    <s v="Local"/>
    <n v="281292"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m/>
    <m/>
    <m/>
    <m/>
    <m/>
    <m/>
    <m/>
    <m/>
    <m/>
    <s v="2603 W LONGFELLOW"/>
    <s v="SPOKANE"/>
    <m/>
    <n v="99205"/>
    <m/>
    <n v="3901.76"/>
    <n v="0"/>
    <n v="3901.76"/>
    <n v="0"/>
    <n v="0"/>
    <n v="0"/>
    <m/>
    <m/>
    <s v="https://web.pdc.wa.gov/rptimg/default.aspx?filerid_election_year=HORTV%20%20205%3A%7C%3A2014"/>
    <n v="9019"/>
    <n v="6360"/>
    <n v="7994"/>
    <n v="7894"/>
    <m/>
    <s v="CHARITY REED"/>
    <s v="candidate"/>
    <m/>
    <n v="44149.137650462966"/>
  </r>
  <r>
    <s v="ca-2014-7979"/>
    <s v="JENKS  813"/>
    <s v="CA"/>
    <n v="41809"/>
    <m/>
    <m/>
    <m/>
    <m/>
    <n v="41809"/>
    <x v="9"/>
    <s v="Candidate registered"/>
    <s v="JENKINS STEVEN D"/>
    <m/>
    <s v="1923 COLUMBIA AVE"/>
    <s v="BRIDGEPORT"/>
    <s v="DOUGLAS"/>
    <m/>
    <n v="98813"/>
    <m/>
    <m/>
    <m/>
    <s v="COUNTY COMMISSIONER"/>
    <n v="23"/>
    <s v="DOUGLAS CO"/>
    <n v="3235"/>
    <s v="DOUGLAS"/>
    <s v="Local"/>
    <n v="18847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1923 COLUMBIA AVE"/>
    <s v="BRIDGEPORT"/>
    <m/>
    <n v="98813"/>
    <m/>
    <m/>
    <m/>
    <m/>
    <m/>
    <m/>
    <m/>
    <m/>
    <m/>
    <s v="https://web.pdc.wa.gov/rptimg/default.aspx?filerid_election_year=JENKS%20%20813%3A%7C%3A2014"/>
    <n v="9599"/>
    <n v="6353"/>
    <n v="7979"/>
    <m/>
    <m/>
    <s v="STEVEN JENKINS"/>
    <s v="candidate"/>
    <m/>
    <n v="43598.01054398148"/>
  </r>
  <r>
    <s v="ca-2014-7977"/>
    <s v="JOHNC  802"/>
    <s v="CA"/>
    <n v="41788"/>
    <m/>
    <m/>
    <m/>
    <m/>
    <n v="41788"/>
    <x v="9"/>
    <s v="Candidate registered"/>
    <s v="JOHNSON CINDY A"/>
    <m/>
    <s v="113 IRONWOOD PL"/>
    <s v="EAST WENATCHEE"/>
    <s v="DOUGLAS"/>
    <m/>
    <n v="98802"/>
    <m/>
    <s v="cindyj0225@gmail.com"/>
    <m/>
    <s v="COUNTY CLERK"/>
    <n v="22"/>
    <s v="DOUGLAS CO"/>
    <n v="3235"/>
    <s v="DOUGLAS"/>
    <s v="Local"/>
    <n v="18847"/>
    <s v="C"/>
    <s v="Registration and financial affairs"/>
    <s v="Candidate"/>
    <s v="Candidate"/>
    <m/>
    <m/>
    <m/>
    <s v="R"/>
    <x v="1"/>
    <n v="41947"/>
    <m/>
    <b v="1"/>
    <m/>
    <m/>
    <s v="Lost in primary"/>
    <m/>
    <m/>
    <m/>
    <m/>
    <m/>
    <m/>
    <m/>
    <m/>
    <m/>
    <m/>
    <s v="113 IRONWOOD PL"/>
    <s v="EAST WENATCHEE"/>
    <m/>
    <n v="98802"/>
    <m/>
    <m/>
    <m/>
    <m/>
    <m/>
    <m/>
    <m/>
    <m/>
    <m/>
    <s v="https://web.pdc.wa.gov/rptimg/default.aspx?filerid_election_year=JOHNC%20%20802%3A%7C%3A2014"/>
    <n v="9637"/>
    <n v="6351"/>
    <n v="7977"/>
    <m/>
    <m/>
    <s v="CHELSIE BELTON"/>
    <s v="candidate"/>
    <m/>
    <n v="43598.01053240741"/>
  </r>
  <r>
    <s v="ca-2014-7945"/>
    <s v="KRETJ  841"/>
    <s v="CA"/>
    <n v="41505"/>
    <m/>
    <m/>
    <m/>
    <s v="Electronic"/>
    <n v="41505"/>
    <x v="9"/>
    <s v="Candidate registered"/>
    <s v="Joel Kretz"/>
    <m/>
    <s v="1014 TORODA CREEK RD"/>
    <s v="WAUCONDA"/>
    <s v="OKANOGAN"/>
    <m/>
    <n v="98859"/>
    <m/>
    <s v="joelandsarakretz@wildblue.net"/>
    <m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s v="Incumbent"/>
    <m/>
    <m/>
    <m/>
    <m/>
    <m/>
    <m/>
    <m/>
    <m/>
    <s v="1014 TORODA CREEK RD"/>
    <s v="WAUCONDA"/>
    <m/>
    <n v="98859"/>
    <m/>
    <n v="122298.26"/>
    <n v="1896.37"/>
    <n v="123375.82"/>
    <n v="0"/>
    <n v="0"/>
    <n v="0"/>
    <m/>
    <m/>
    <s v="https://web.pdc.wa.gov/rptimg/default.aspx?filerid_election_year=KRETJ%20%20841%3A%7C%3A2014"/>
    <n v="10827"/>
    <n v="787"/>
    <n v="7945"/>
    <n v="7990"/>
    <n v="7"/>
    <s v="STEVE OWSIN"/>
    <s v="candidate"/>
    <m/>
    <n v="44149.141979166663"/>
  </r>
  <r>
    <s v="ca-2014-7914"/>
    <s v="MARTP  171"/>
    <s v="CA"/>
    <n v="41850"/>
    <m/>
    <m/>
    <m/>
    <m/>
    <n v="41850"/>
    <x v="9"/>
    <s v="Candidate registered"/>
    <s v="MARTIN PETER J"/>
    <m/>
    <s v="PO BOX 759"/>
    <s v="TEKOA"/>
    <s v="WHITMAN"/>
    <m/>
    <n v="99111"/>
    <s v="PJM_TMC@COLFAX.COM"/>
    <s v="pjm_tmc@colfax.com"/>
    <m/>
    <s v="COUNTY CORONER"/>
    <n v="24"/>
    <s v="WHITMAN CO"/>
    <n v="4375"/>
    <s v="WHITMAN"/>
    <s v="Local"/>
    <n v="25423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PO BOX 759"/>
    <s v="TEKOA"/>
    <m/>
    <n v="99111"/>
    <m/>
    <m/>
    <m/>
    <m/>
    <m/>
    <m/>
    <m/>
    <m/>
    <m/>
    <s v="https://web.pdc.wa.gov/rptimg/default.aspx?filerid_election_year=MARTP%20%20171%3A%7C%3A2014"/>
    <n v="12256"/>
    <n v="6319"/>
    <n v="7914"/>
    <m/>
    <m/>
    <s v="PETER MARTIN"/>
    <s v="candidate"/>
    <m/>
    <n v="43598.010150462964"/>
  </r>
  <r>
    <s v="ca-2014-7912"/>
    <s v="MARTKM 362"/>
    <s v="CA"/>
    <n v="41726"/>
    <m/>
    <m/>
    <m/>
    <s v="Paper"/>
    <n v="41726"/>
    <x v="9"/>
    <s v="Candidate registered"/>
    <s v="Karen Martin"/>
    <m/>
    <s v="1731 LUCKENBILL RD"/>
    <s v="WALLA WALLA"/>
    <s v="WALLA WALLA"/>
    <m/>
    <n v="99362"/>
    <s v="KMARTIN@RE-ELECTKARENMARTIN.COM"/>
    <s v="kmartin@columbiaenergyllc.com"/>
    <m/>
    <s v="COUNTY AUDITOR"/>
    <n v="20"/>
    <s v="WALLA WALLA CO"/>
    <n v="4302"/>
    <s v="WALLA WALLA"/>
    <s v="Local"/>
    <n v="31790"/>
    <s v="C"/>
    <s v="Registration and financial affairs"/>
    <s v="Candidate"/>
    <s v="Candidate"/>
    <m/>
    <m/>
    <m/>
    <s v="R"/>
    <x v="1"/>
    <n v="41947"/>
    <m/>
    <b v="1"/>
    <m/>
    <m/>
    <s v="Qualified for general"/>
    <s v="Won in general"/>
    <m/>
    <m/>
    <m/>
    <m/>
    <m/>
    <m/>
    <m/>
    <m/>
    <m/>
    <s v="1731 LUCKENBILL RD"/>
    <s v="WALLA WALLA"/>
    <m/>
    <n v="99362"/>
    <m/>
    <n v="0"/>
    <n v="0"/>
    <n v="0"/>
    <n v="0"/>
    <n v="0"/>
    <n v="0"/>
    <m/>
    <m/>
    <s v="https://web.pdc.wa.gov/rptimg/default.aspx?filerid_election_year=MARTKM%20362%3A%7C%3A2014"/>
    <n v="12248"/>
    <n v="290"/>
    <n v="7912"/>
    <n v="8045"/>
    <m/>
    <s v="GORDON HEIMBIGNER"/>
    <s v="candidate"/>
    <m/>
    <n v="44149.143865740742"/>
  </r>
  <r>
    <s v="ca-2014-7906"/>
    <s v="MCCRJ  156"/>
    <s v="CA"/>
    <n v="41745"/>
    <m/>
    <m/>
    <m/>
    <m/>
    <n v="41745"/>
    <x v="9"/>
    <s v="Candidate registered"/>
    <s v="James W. McCroskey"/>
    <m/>
    <s v="PO BOX 1352"/>
    <s v="NEWPORT"/>
    <s v="PEND OREILLE"/>
    <m/>
    <n v="991561352"/>
    <s v="MCCROSKEY4ASSESSOR@MSN.COM"/>
    <s v="oneredbull@msn.com"/>
    <m/>
    <s v="COUNTY ASSESSOR"/>
    <n v="21"/>
    <s v="PEND OREILLE CO"/>
    <n v="3865"/>
    <s v="PEND OREILLE"/>
    <s v="Local"/>
    <n v="8189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PO BOX 1352"/>
    <s v="NEWPORT"/>
    <m/>
    <n v="991561352"/>
    <m/>
    <m/>
    <m/>
    <m/>
    <m/>
    <m/>
    <m/>
    <m/>
    <m/>
    <s v="https://web.pdc.wa.gov/rptimg/default.aspx?filerid_election_year=MCCRJ%20%20156%3A%7C%3A2014"/>
    <n v="12492"/>
    <n v="598"/>
    <n v="7906"/>
    <m/>
    <m/>
    <s v="ROBIN R MCCROSKEY"/>
    <s v="candidate"/>
    <m/>
    <n v="43598.010104166664"/>
  </r>
  <r>
    <s v="ca-2014-7905"/>
    <s v="MCEAD  226"/>
    <s v="CA"/>
    <n v="41765"/>
    <m/>
    <m/>
    <m/>
    <m/>
    <n v="41765"/>
    <x v="9"/>
    <s v="Candidate registered"/>
    <s v="MCEACHRAN DAVID S"/>
    <m/>
    <s v="1716 EAGLERIDGE DR"/>
    <s v="BELLINGHAM"/>
    <s v="WHATCOM"/>
    <m/>
    <n v="98226"/>
    <s v="DSMEACHRAN@COMCAST.NET"/>
    <s v="dsmeachran@comcast.net"/>
    <m/>
    <s v="COUNTY PROSECUTOR"/>
    <n v="26"/>
    <s v="WHATCOM CO"/>
    <n v="4335"/>
    <s v="WHATCOM"/>
    <s v="Local"/>
    <n v="127669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1716 EAGLERIDGE DR"/>
    <s v="BELLINGHAM"/>
    <m/>
    <n v="98226"/>
    <m/>
    <m/>
    <m/>
    <m/>
    <m/>
    <m/>
    <m/>
    <m/>
    <m/>
    <s v="https://web.pdc.wa.gov/rptimg/default.aspx?filerid_election_year=MCEAD%20%20226%3A%7C%3A2014"/>
    <n v="12558"/>
    <n v="6316"/>
    <n v="7905"/>
    <m/>
    <m/>
    <s v="JOHN TEMPLETON"/>
    <s v="candidate"/>
    <m/>
    <n v="43598.010104166664"/>
  </r>
  <r>
    <s v="ca-2014-7880"/>
    <s v="NAGLJ  362"/>
    <s v="CA"/>
    <n v="41651"/>
    <m/>
    <m/>
    <m/>
    <m/>
    <n v="41651"/>
    <x v="9"/>
    <s v="Candidate registered"/>
    <s v="James L. Nagle"/>
    <m/>
    <s v="PO BOX 834"/>
    <s v="WALLA WALLA"/>
    <s v="WALLA WALLA"/>
    <m/>
    <n v="993620257"/>
    <s v="JIMMARILYNNAGLE@GMAIL.COM"/>
    <s v="jimmarilynnagle@gmail.com"/>
    <m/>
    <s v="COUNTY PROSECUTOR"/>
    <n v="26"/>
    <s v="WALLA WALLA CO"/>
    <n v="4302"/>
    <s v="WALLA WALLA"/>
    <s v="Local"/>
    <n v="31790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PO BOX 834"/>
    <s v="WALLA WALLA"/>
    <m/>
    <n v="993620257"/>
    <m/>
    <m/>
    <m/>
    <m/>
    <m/>
    <m/>
    <m/>
    <m/>
    <m/>
    <s v="https://web.pdc.wa.gov/rptimg/default.aspx?filerid_election_year=NAGLJ%20%20362%3A%7C%3A2014"/>
    <n v="13687"/>
    <n v="284"/>
    <n v="7880"/>
    <m/>
    <m/>
    <s v="JAMES NAGLE"/>
    <s v="candidate"/>
    <m/>
    <n v="43598.009953703702"/>
  </r>
  <r>
    <s v="ca-2014-8187"/>
    <s v="ANTED  362"/>
    <s v="CA"/>
    <n v="41717"/>
    <m/>
    <m/>
    <m/>
    <m/>
    <n v="41717"/>
    <x v="9"/>
    <s v="Candidate registered"/>
    <s v="Debra Antes"/>
    <m/>
    <s v="130 W MORTON"/>
    <s v="WALLA WALLA"/>
    <s v="WALLA WALLA"/>
    <m/>
    <n v="993624039"/>
    <m/>
    <m/>
    <m/>
    <s v="COUNTY ASSESSOR"/>
    <n v="21"/>
    <s v="WALLA WALLA CO"/>
    <n v="4302"/>
    <s v="WALLA WALLA"/>
    <s v="Local"/>
    <n v="31790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130 W MORTON"/>
    <s v="WALLA WALLA"/>
    <m/>
    <n v="993624039"/>
    <m/>
    <m/>
    <m/>
    <m/>
    <m/>
    <m/>
    <m/>
    <m/>
    <m/>
    <s v="https://web.pdc.wa.gov/rptimg/default.aspx?filerid_election_year=ANTED%20%20362%3A%7C%3A2014"/>
    <n v="546"/>
    <n v="272"/>
    <n v="8187"/>
    <m/>
    <m/>
    <s v="DEBRA ANTES"/>
    <s v="candidate"/>
    <m/>
    <n v="43598.011840277781"/>
  </r>
  <r>
    <s v="ca-2014-8176"/>
    <s v="BARKK  109"/>
    <s v="CA"/>
    <n v="41780"/>
    <m/>
    <m/>
    <m/>
    <m/>
    <n v="41780"/>
    <x v="9"/>
    <s v="Candidate registered"/>
    <s v="Ken Barker"/>
    <m/>
    <s v="4379 -A E DEER LAKE RD"/>
    <s v="LOON LAKE"/>
    <s v="STEVENS"/>
    <m/>
    <n v="99148"/>
    <m/>
    <s v="klb@icehouse.net"/>
    <m/>
    <s v="COUNTY SHERIFF"/>
    <n v="27"/>
    <s v="STEVENS CO"/>
    <n v="4186"/>
    <s v="STEVENS"/>
    <s v="Local"/>
    <n v="28509"/>
    <s v="C"/>
    <s v="Registration and financial affairs"/>
    <s v="Candidate"/>
    <s v="Candidate"/>
    <m/>
    <m/>
    <m/>
    <s v="R"/>
    <x v="1"/>
    <n v="41947"/>
    <m/>
    <b v="1"/>
    <m/>
    <m/>
    <s v="Qualified for general"/>
    <s v="Lost in general"/>
    <m/>
    <m/>
    <m/>
    <m/>
    <m/>
    <m/>
    <m/>
    <m/>
    <m/>
    <s v="4379 -A E DEER LAKE RD"/>
    <s v="LOON LAKE"/>
    <m/>
    <n v="99148"/>
    <m/>
    <m/>
    <m/>
    <m/>
    <m/>
    <m/>
    <m/>
    <m/>
    <m/>
    <s v="https://web.pdc.wa.gov/rptimg/default.aspx?filerid_election_year=BARKK%20%20109%3A%7C%3A2014"/>
    <n v="1047"/>
    <n v="631"/>
    <n v="8176"/>
    <m/>
    <m/>
    <s v="MARLEEN HART"/>
    <s v="candidate"/>
    <m/>
    <n v="43598.011782407404"/>
  </r>
  <r>
    <s v="ca-2014-8160"/>
    <s v="BISHR  277"/>
    <s v="CA"/>
    <n v="41772"/>
    <m/>
    <m/>
    <m/>
    <m/>
    <n v="41772"/>
    <x v="9"/>
    <s v="Candidate registered"/>
    <s v="Robert W. Bishop"/>
    <m/>
    <s v="PO BOX 1101"/>
    <s v="COUPEVILLE"/>
    <s v="ISLAND"/>
    <m/>
    <n v="98239"/>
    <s v="DOGNCATDR@GMAIL.COM"/>
    <s v="dogncatdr@gmail.com"/>
    <m/>
    <s v="COUNTY CORONER"/>
    <n v="24"/>
    <s v="ISLAND CO"/>
    <n v="3424"/>
    <s v="ISLAND"/>
    <s v="Local"/>
    <n v="50450"/>
    <s v="C"/>
    <s v="Registration and financial affairs"/>
    <s v="Candidate"/>
    <s v="Candidate"/>
    <m/>
    <m/>
    <m/>
    <s v="R"/>
    <x v="1"/>
    <n v="41947"/>
    <m/>
    <b v="1"/>
    <m/>
    <m/>
    <s v="Unopposed in primary"/>
    <s v="Unopposed in general"/>
    <m/>
    <m/>
    <m/>
    <m/>
    <m/>
    <m/>
    <m/>
    <m/>
    <m/>
    <s v="PO BOX 1101"/>
    <s v="COUPEVILLE"/>
    <m/>
    <n v="98239"/>
    <m/>
    <m/>
    <m/>
    <m/>
    <m/>
    <m/>
    <m/>
    <m/>
    <m/>
    <s v="https://web.pdc.wa.gov/rptimg/default.aspx?filerid_election_year=BISHR%20%20277%3A%7C%3A2014"/>
    <n v="1461"/>
    <n v="681"/>
    <n v="8160"/>
    <m/>
    <m/>
    <s v="PAUL MESSNER"/>
    <s v="candidate"/>
    <m/>
    <n v="43598.011689814812"/>
  </r>
  <r>
    <s v="ca-2013-9147"/>
    <s v="SMITJ  114"/>
    <s v="CA"/>
    <n v="41297"/>
    <m/>
    <m/>
    <m/>
    <s v="Electronic"/>
    <n v="41297"/>
    <x v="11"/>
    <s v="Candidate registered"/>
    <s v="SMITH JOHN S"/>
    <m/>
    <s v="PO BOX 183"/>
    <s v="COLVILLE"/>
    <s v="OKANOGAN"/>
    <m/>
    <n v="99114"/>
    <s v="M6VENTURES@HUGHES.NET"/>
    <s v="m6ventures@hughes.net"/>
    <m/>
    <s v="STATE SENATOR"/>
    <n v="12"/>
    <s v="LEG DISTRICT 07 - SENATE"/>
    <n v="4736"/>
    <s v="OKANOGAN"/>
    <s v="Legislative"/>
    <m/>
    <s v="C"/>
    <s v="Registration and financial affairs"/>
    <s v="Candidate"/>
    <s v="Candidate"/>
    <m/>
    <m/>
    <m/>
    <s v="R"/>
    <x v="1"/>
    <n v="41583"/>
    <m/>
    <b v="1"/>
    <m/>
    <m/>
    <s v="Qualified for general"/>
    <s v="Lost in general"/>
    <m/>
    <m/>
    <m/>
    <m/>
    <m/>
    <m/>
    <m/>
    <m/>
    <m/>
    <s v="PO BOX 183"/>
    <s v="COLVILLE"/>
    <m/>
    <n v="99114"/>
    <m/>
    <n v="127042.59"/>
    <n v="0"/>
    <n v="127517.59"/>
    <n v="0"/>
    <n v="0"/>
    <n v="0"/>
    <m/>
    <m/>
    <s v="https://web.pdc.wa.gov/rptimg/default.aspx?filerid_election_year=SMITJ%20%20114%3A%7C%3A2013"/>
    <n v="18169"/>
    <n v="6998"/>
    <n v="9147"/>
    <n v="9388"/>
    <n v="7"/>
    <s v="STEPHEN H OSWIN"/>
    <s v="candidate"/>
    <m/>
    <n v="44149.18922453704"/>
  </r>
  <r>
    <s v="ca-2013-9874"/>
    <s v="DANSB  166"/>
    <s v="CA"/>
    <n v="41299"/>
    <m/>
    <m/>
    <m/>
    <s v="Electronic"/>
    <n v="41299"/>
    <x v="11"/>
    <s v="Candidate registered"/>
    <s v="Brian Dansel"/>
    <m/>
    <s v="15333 HWY 21 S"/>
    <s v="REPUBLIC"/>
    <s v="OKANOGAN"/>
    <m/>
    <n v="991669614"/>
    <m/>
    <s v="brianrdansel@hotmail.com"/>
    <m/>
    <s v="STATE SENATOR"/>
    <n v="12"/>
    <s v="LEG DISTRICT 07 - SENATE"/>
    <n v="4736"/>
    <s v="OKANOGAN"/>
    <s v="Legislative"/>
    <m/>
    <s v="C"/>
    <s v="Registration and financial affairs"/>
    <s v="Candidate"/>
    <s v="Candidate"/>
    <m/>
    <m/>
    <m/>
    <s v="R"/>
    <x v="1"/>
    <n v="41583"/>
    <m/>
    <b v="1"/>
    <m/>
    <m/>
    <s v="Qualified for general"/>
    <s v="Won in general"/>
    <m/>
    <m/>
    <m/>
    <m/>
    <m/>
    <m/>
    <m/>
    <m/>
    <m/>
    <s v="15333 HWY 21 S"/>
    <s v="REPUBLIC"/>
    <m/>
    <n v="991669614"/>
    <m/>
    <n v="42614.76"/>
    <n v="0"/>
    <n v="42182.400000000001"/>
    <n v="0"/>
    <n v="0"/>
    <n v="0"/>
    <m/>
    <m/>
    <s v="https://web.pdc.wa.gov/rptimg/default.aspx?filerid_election_year=DANSB%20%20166%3A%7C%3A2013"/>
    <n v="4598"/>
    <n v="1847"/>
    <n v="9874"/>
    <n v="8887"/>
    <n v="7"/>
    <s v="BRIAN DANSEL"/>
    <s v="candidate"/>
    <m/>
    <n v="44149.172754629632"/>
  </r>
  <r>
    <s v="ca-2013-9302"/>
    <s v="PERSC  501"/>
    <s v="CA"/>
    <n v="41288"/>
    <m/>
    <m/>
    <m/>
    <m/>
    <n v="41288"/>
    <x v="11"/>
    <s v="Candidate discontinued campaign"/>
    <s v="PERSON CAROL J"/>
    <m/>
    <s v="3125 32ND CT SE"/>
    <s v="OLYMPIA"/>
    <s v="THURSTON"/>
    <m/>
    <n v="98501"/>
    <m/>
    <s v="carolperson@comcast.net"/>
    <m/>
    <s v="COUNTY AUDITOR"/>
    <n v="20"/>
    <s v="THURSTON CO"/>
    <n v="4229"/>
    <s v="THURSTON"/>
    <s v="Local"/>
    <n v="160680"/>
    <s v="C"/>
    <s v="Registration and financial affairs"/>
    <s v="Candidate"/>
    <s v="Candidate"/>
    <m/>
    <m/>
    <m/>
    <s v="R"/>
    <x v="1"/>
    <n v="41583"/>
    <m/>
    <b v="1"/>
    <m/>
    <m/>
    <s v="Not in primary"/>
    <m/>
    <m/>
    <m/>
    <m/>
    <m/>
    <m/>
    <m/>
    <m/>
    <m/>
    <m/>
    <s v="3125 32ND CT SE"/>
    <s v="OLYMPIA"/>
    <m/>
    <n v="98501"/>
    <m/>
    <m/>
    <m/>
    <m/>
    <m/>
    <m/>
    <m/>
    <m/>
    <m/>
    <s v="https://web.pdc.wa.gov/rptimg/default.aspx?filerid_election_year=PERSC%20%20501%3A%7C%3A2013"/>
    <n v="15115"/>
    <n v="6288"/>
    <n v="9302"/>
    <m/>
    <m/>
    <s v="CAROL PERSON"/>
    <s v="candidate"/>
    <m/>
    <n v="43598.025868055556"/>
  </r>
  <r>
    <s v="ca-2013-10085"/>
    <s v="ALEXG  503"/>
    <s v="CA"/>
    <n v="41326"/>
    <m/>
    <m/>
    <m/>
    <s v="Electronic"/>
    <n v="41326"/>
    <x v="11"/>
    <s v="Candidate registered"/>
    <s v="ALEXANDER GARY C"/>
    <m/>
    <s v="7915 LORNA DR SE"/>
    <s v="OLYMPIA"/>
    <s v="THURSTON"/>
    <m/>
    <n v="98503"/>
    <s v="ALEX.HAYS@ABBAYS.COM"/>
    <s v="alexandergary@comcast.net"/>
    <m/>
    <s v="COUNTY AUDITOR"/>
    <n v="20"/>
    <s v="THURSTON CO"/>
    <n v="4229"/>
    <s v="THURSTON"/>
    <s v="Local"/>
    <n v="160680"/>
    <s v="C"/>
    <s v="Registration and financial affairs"/>
    <s v="Candidate"/>
    <s v="Candidate"/>
    <m/>
    <m/>
    <m/>
    <s v="R"/>
    <x v="1"/>
    <n v="41583"/>
    <m/>
    <b v="1"/>
    <m/>
    <m/>
    <s v="Qualified for general"/>
    <s v="Lost in general"/>
    <m/>
    <m/>
    <m/>
    <m/>
    <m/>
    <m/>
    <m/>
    <m/>
    <m/>
    <s v="7915 LORNA DR SE"/>
    <s v="OLYMPIA"/>
    <m/>
    <n v="98503"/>
    <m/>
    <n v="57606"/>
    <n v="0"/>
    <n v="56802.02"/>
    <n v="0"/>
    <n v="0"/>
    <n v="0"/>
    <m/>
    <m/>
    <s v="https://web.pdc.wa.gov/rptimg/default.aspx?filerid_election_year=ALEXG%20%20503%3A%7C%3A2013"/>
    <n v="407"/>
    <n v="7611"/>
    <n v="10085"/>
    <n v="8708"/>
    <m/>
    <s v="PHILLIP M PETERS"/>
    <s v="candidate"/>
    <m/>
    <n v="44149.166921296295"/>
  </r>
  <r>
    <s v="ca-2013-10031"/>
    <s v="BENET  354"/>
    <s v="CA"/>
    <n v="41423"/>
    <m/>
    <m/>
    <m/>
    <s v="Electronic"/>
    <n v="41423"/>
    <x v="11"/>
    <s v="Candidate registered"/>
    <s v="BENEGAS TONY R"/>
    <m/>
    <s v="7620 W 212 ST"/>
    <s v="KENNEWICK"/>
    <s v="BENTON"/>
    <m/>
    <n v="99338"/>
    <s v="LCHILDERS2B@CHARTER.NET"/>
    <s v="lchilders2b@charter.net"/>
    <m/>
    <s v="STATE SENATOR"/>
    <n v="12"/>
    <s v="LEG DISTRICT 08 - SENATE"/>
    <n v="4737"/>
    <s v="BENTON"/>
    <s v="Legislative"/>
    <m/>
    <s v="C"/>
    <s v="Registration and financial affairs"/>
    <s v="Candidate"/>
    <s v="Candidate"/>
    <m/>
    <m/>
    <m/>
    <s v="R"/>
    <x v="1"/>
    <n v="41583"/>
    <m/>
    <b v="1"/>
    <m/>
    <m/>
    <s v="Lost in primary"/>
    <m/>
    <m/>
    <m/>
    <m/>
    <m/>
    <m/>
    <m/>
    <m/>
    <m/>
    <m/>
    <s v="7620 W 212 ST"/>
    <s v="KENNEWICK"/>
    <m/>
    <n v="99338"/>
    <m/>
    <n v="13413.82"/>
    <n v="0"/>
    <n v="10043.76"/>
    <n v="-5035.92"/>
    <n v="0"/>
    <n v="0"/>
    <m/>
    <m/>
    <s v="https://web.pdc.wa.gov/rptimg/default.aspx?filerid_election_year=BENET%20%20354%3A%7C%3A2013"/>
    <n v="1222"/>
    <n v="5855"/>
    <n v="10031"/>
    <n v="8744"/>
    <n v="8"/>
    <s v="NANCY PICKETT"/>
    <s v="candidate"/>
    <m/>
    <n v="44149.167986111112"/>
  </r>
  <r>
    <s v="ca-2012-10684"/>
    <s v="RIVEA  629"/>
    <s v="CA"/>
    <n v="40793"/>
    <m/>
    <m/>
    <m/>
    <s v="Electronic"/>
    <n v="40793"/>
    <x v="13"/>
    <s v="Candidate discontinued campaign"/>
    <s v="RIVERS ANNA M"/>
    <m/>
    <s v="33911 NE 24TH AVE"/>
    <s v="LA CENTER"/>
    <s v="CLARK"/>
    <m/>
    <n v="98629"/>
    <s v="COLLEENMORSE@EARTHLINK.NET"/>
    <s v="ann_rivers@comcast.net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33911 NE 24TH AVE"/>
    <s v="LA CENTER"/>
    <m/>
    <n v="98629"/>
    <m/>
    <n v="26100"/>
    <n v="196.71"/>
    <n v="25638.89"/>
    <n v="0"/>
    <n v="0"/>
    <n v="0"/>
    <n v="32.700000000000003"/>
    <n v="0"/>
    <s v="https://web.pdc.wa.gov/rptimg/default.aspx?filerid_election_year=RIVEA%20%20629%3A%7C%3A2012"/>
    <n v="16322"/>
    <n v="26929"/>
    <n v="10684"/>
    <n v="10490"/>
    <n v="18"/>
    <s v="FRED RIVERS"/>
    <s v="candidate"/>
    <m/>
    <n v="44149.241631944446"/>
  </r>
  <r>
    <s v="ca-2012-10673"/>
    <s v="ROBIS  272"/>
    <s v="CA"/>
    <n v="41011"/>
    <m/>
    <m/>
    <m/>
    <s v="Electronic"/>
    <n v="41011"/>
    <x v="13"/>
    <s v="Candidate discontinued campaign"/>
    <s v="ROBINSON SPENCER R"/>
    <m/>
    <s v="14751 N KELSEY ST STE 105-123"/>
    <s v="MONROE"/>
    <s v="SNOHOMISH"/>
    <m/>
    <n v="98272"/>
    <s v="ROBINSONFORREPRESENTATIVE@GMAIL.COM"/>
    <s v="robinsonforrepresentative@gmail.com"/>
    <m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14751 N KELSEY ST STE 105-123"/>
    <s v="MONROE"/>
    <m/>
    <n v="98272"/>
    <m/>
    <n v="1550"/>
    <n v="0"/>
    <n v="20.05"/>
    <n v="0"/>
    <n v="0"/>
    <n v="0"/>
    <m/>
    <m/>
    <s v="https://web.pdc.wa.gov/rptimg/default.aspx?filerid_election_year=ROBIS%20%20272%3A%7C%3A2012"/>
    <n v="16610"/>
    <n v="7870"/>
    <n v="10673"/>
    <n v="10496"/>
    <n v="39"/>
    <s v="PAUL HENDERSON"/>
    <s v="candidate"/>
    <m/>
    <n v="44149.241828703707"/>
  </r>
  <r>
    <s v="ca-2012-10668"/>
    <s v="ROSSC  937"/>
    <s v="CA"/>
    <n v="40726"/>
    <m/>
    <m/>
    <m/>
    <s v="Electronic"/>
    <n v="40726"/>
    <x v="13"/>
    <s v="Candidate registered"/>
    <s v="Charles R. Ross"/>
    <m/>
    <s v="PO BOX 996"/>
    <s v="NACHES"/>
    <s v="YAKIMA"/>
    <m/>
    <n v="98937"/>
    <s v="CHARLESNACHES@AOL.COM"/>
    <s v="charlesnaches@aol.com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PO BOX 996"/>
    <s v="NACHES"/>
    <m/>
    <n v="98937"/>
    <m/>
    <n v="82402.179999999993"/>
    <n v="0"/>
    <n v="82402.179999999993"/>
    <n v="0"/>
    <n v="0"/>
    <n v="0"/>
    <m/>
    <m/>
    <s v="https://web.pdc.wa.gov/rptimg/default.aspx?filerid_election_year=ROSSC%20%20937%3A%7C%3A2012"/>
    <n v="16673"/>
    <n v="26506"/>
    <n v="10668"/>
    <n v="10506"/>
    <n v="14"/>
    <s v="CARRIANN ROSS"/>
    <s v="candidate"/>
    <m/>
    <n v="44149.2421875"/>
  </r>
  <r>
    <s v="ca-2012-10667"/>
    <s v="RODNJ  065"/>
    <s v="CA"/>
    <n v="40793"/>
    <m/>
    <m/>
    <m/>
    <s v="Electronic"/>
    <n v="40793"/>
    <x v="13"/>
    <s v="Candidate registered"/>
    <s v="RODNE JAY R"/>
    <m/>
    <s v="PO BOX 2848"/>
    <s v="ISSAQUAH"/>
    <s v="KING"/>
    <m/>
    <n v="98027"/>
    <s v="JRODNE@COMCAST.NET"/>
    <s v="jrodne@comcast.net"/>
    <m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Unopposed in primary"/>
    <s v="Unopposed in general"/>
    <s v="Incumbent"/>
    <m/>
    <m/>
    <m/>
    <m/>
    <m/>
    <m/>
    <m/>
    <m/>
    <s v="PO BOX 2848"/>
    <s v="ISSAQUAH"/>
    <m/>
    <n v="98027"/>
    <m/>
    <n v="65075"/>
    <n v="0"/>
    <n v="65075"/>
    <n v="0"/>
    <n v="0"/>
    <n v="0"/>
    <n v="248.16"/>
    <n v="0"/>
    <s v="https://web.pdc.wa.gov/rptimg/default.aspx?filerid_election_year=RODNJ%20%20065%3A%7C%3A2012"/>
    <n v="16709"/>
    <n v="1721"/>
    <n v="10667"/>
    <n v="10498"/>
    <n v="5"/>
    <s v="HEIDI HUNTINGTON"/>
    <s v="candidate"/>
    <m/>
    <n v="44149.241886574076"/>
  </r>
  <r>
    <s v="ca-2012-10656"/>
    <s v="SAMPM  010"/>
    <s v="CA"/>
    <n v="41092"/>
    <m/>
    <m/>
    <m/>
    <m/>
    <n v="41092"/>
    <x v="13"/>
    <s v="Candidate registered"/>
    <s v="SAMPSON MAX C"/>
    <m/>
    <s v="32306 MORGAN DR"/>
    <s v="BLACK DIAMOND"/>
    <m/>
    <m/>
    <n v="98010"/>
    <s v="MAXSAMPSON2000@YAHOO.COM"/>
    <s v="maxsampson2000@yahoo.com"/>
    <m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32306 MORGAN DR"/>
    <s v="BLACK DIAMOND"/>
    <m/>
    <n v="98010"/>
    <m/>
    <m/>
    <m/>
    <m/>
    <m/>
    <m/>
    <m/>
    <m/>
    <m/>
    <s v="https://web.pdc.wa.gov/rptimg/default.aspx?filerid_election_year=SAMPM%20%20010%3A%7C%3A2012"/>
    <n v="17088"/>
    <n v="7863"/>
    <n v="10656"/>
    <m/>
    <m/>
    <s v="MAX SAMPSON"/>
    <s v="candidate"/>
    <m/>
    <n v="43598.039166666669"/>
  </r>
  <r>
    <s v="ca-2012-10643"/>
    <s v="SENGS  922"/>
    <s v="CA"/>
    <n v="40924"/>
    <m/>
    <m/>
    <m/>
    <s v="Electronic"/>
    <n v="40924"/>
    <x v="13"/>
    <s v="Candidate registered"/>
    <s v="SENGER STEVEN E"/>
    <m/>
    <s v="PO BOX 730"/>
    <s v="CLE ELUM"/>
    <s v="KITTITAS"/>
    <m/>
    <n v="98922"/>
    <s v="STEVE@STEVESENGER.COM"/>
    <s v="steve@stevesenger.com"/>
    <m/>
    <s v="COUNTY COMMISSIONER"/>
    <n v="23"/>
    <s v="KITTITAS CO"/>
    <n v="3559"/>
    <s v="KITTITAS"/>
    <s v="Local"/>
    <n v="20566"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PO BOX 730"/>
    <s v="CLE ELUM"/>
    <m/>
    <n v="98922"/>
    <m/>
    <n v="9937.5"/>
    <n v="100"/>
    <n v="9738.24"/>
    <n v="-100"/>
    <n v="0"/>
    <n v="1751.6"/>
    <m/>
    <m/>
    <s v="https://web.pdc.wa.gov/rptimg/default.aspx?filerid_election_year=SENGS%20%20922%3A%7C%3A2012"/>
    <n v="17607"/>
    <n v="7856"/>
    <n v="10643"/>
    <n v="10551"/>
    <m/>
    <s v="STEVEN SENGER"/>
    <s v="candidate"/>
    <m/>
    <n v="44149.244201388887"/>
  </r>
  <r>
    <s v="ca-2012-10642"/>
    <s v="SHEAM  228"/>
    <s v="CA"/>
    <n v="40646"/>
    <m/>
    <m/>
    <m/>
    <s v="Electronic"/>
    <n v="40646"/>
    <x v="13"/>
    <s v="Candidate registered"/>
    <s v="Matthew T. Shea"/>
    <m/>
    <s v="PO BOX 142180"/>
    <s v="SPOKANE VALLEY"/>
    <s v="SPOKANE"/>
    <m/>
    <n v="99214"/>
    <s v="TIFFANY@VOTESHEA.COM"/>
    <s v="matt@voteshea.com"/>
    <m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PO BOX 142180"/>
    <s v="SPOKANE VALLEY"/>
    <m/>
    <n v="99214"/>
    <m/>
    <n v="80532.45"/>
    <n v="6562.17"/>
    <n v="72748.11"/>
    <n v="0"/>
    <n v="0"/>
    <n v="0"/>
    <n v="0"/>
    <n v="29993.75"/>
    <s v="https://web.pdc.wa.gov/rptimg/default.aspx?filerid_election_year=SHEAM%20%20228%3A%7C%3A2012"/>
    <n v="17645"/>
    <n v="252"/>
    <n v="10642"/>
    <n v="10558"/>
    <n v="4"/>
    <s v="MARSHALL CASEY"/>
    <s v="candidate"/>
    <m/>
    <n v="44149.244363425925"/>
  </r>
  <r>
    <s v="ca-2012-10625"/>
    <s v="SMITM  373"/>
    <s v="CA"/>
    <n v="41057"/>
    <m/>
    <m/>
    <m/>
    <s v="Electronic"/>
    <n v="41057"/>
    <x v="13"/>
    <s v="Candidate registered"/>
    <s v="SMITH MICHELE"/>
    <m/>
    <s v="2204 35TH AVE SE"/>
    <s v="PUYALLUP"/>
    <s v="PIERCE"/>
    <m/>
    <n v="983744145"/>
    <s v="ELECTMICHELESMITH2012@GMAIL.COM"/>
    <s v="grmasmith@msn.com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2204 35TH AVE SE"/>
    <s v="PUYALLUP"/>
    <m/>
    <n v="983744145"/>
    <m/>
    <n v="6304.75"/>
    <n v="0"/>
    <n v="6385.47"/>
    <n v="1000"/>
    <n v="0"/>
    <n v="0"/>
    <m/>
    <m/>
    <s v="https://web.pdc.wa.gov/rptimg/default.aspx?filerid_election_year=SMITM%20%20373%3A%7C%3A2012"/>
    <n v="18153"/>
    <n v="4862"/>
    <n v="10625"/>
    <n v="10584"/>
    <n v="25"/>
    <s v="KRISTA M WINTERS"/>
    <s v="candidate"/>
    <m/>
    <n v="44149.245185185187"/>
  </r>
  <r>
    <s v="ca-2012-10624"/>
    <s v="SMITN  236"/>
    <s v="CA"/>
    <n v="40791"/>
    <m/>
    <m/>
    <m/>
    <s v="Electronic"/>
    <n v="40791"/>
    <x v="13"/>
    <s v="Candidate registered"/>
    <s v="Norma C. Smith"/>
    <m/>
    <s v="PO BOX 270"/>
    <s v="CLINTON"/>
    <s v="SKAGIT"/>
    <m/>
    <n v="98236"/>
    <s v="OFFICE@VOTENORMASMITH.COM"/>
    <s v="office@votenormasmith.com"/>
    <m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PO BOX 270"/>
    <s v="CLINTON"/>
    <m/>
    <n v="98236"/>
    <m/>
    <n v="73236.350000000006"/>
    <n v="15249.55"/>
    <n v="104093.6"/>
    <n v="0"/>
    <n v="0"/>
    <n v="0"/>
    <m/>
    <m/>
    <s v="https://web.pdc.wa.gov/rptimg/default.aspx?filerid_election_year=SMITN%20%20236%3A%7C%3A2012"/>
    <n v="18258"/>
    <n v="673"/>
    <n v="10624"/>
    <n v="10585"/>
    <n v="10"/>
    <s v="NORMAN HIME"/>
    <s v="candidate"/>
    <m/>
    <n v="44149.245208333334"/>
  </r>
  <r>
    <s v="ca-2012-10608"/>
    <s v="STEVV  223"/>
    <s v="CA"/>
    <n v="40340"/>
    <m/>
    <m/>
    <m/>
    <s v="Paper"/>
    <n v="40340"/>
    <x v="13"/>
    <s v="Candidate discontinued campaign"/>
    <s v="STEVENS VALERA A"/>
    <m/>
    <s v="PO BOX 3236"/>
    <s v="ARLINGTON"/>
    <s v="SNOHOMISH"/>
    <m/>
    <n v="98223"/>
    <m/>
    <m/>
    <m/>
    <s v="STATE SENATOR"/>
    <n v="12"/>
    <s v="LEG DISTRICT 39 - SENATE"/>
    <n v="4768"/>
    <s v="SNOHOMISH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PO BOX 3236"/>
    <s v="ARLINGTON"/>
    <m/>
    <n v="98223"/>
    <m/>
    <n v="300"/>
    <n v="0"/>
    <n v="0"/>
    <n v="0"/>
    <n v="0"/>
    <n v="0"/>
    <m/>
    <m/>
    <s v="https://web.pdc.wa.gov/rptimg/default.aspx?filerid_election_year=STEVV%20%20223%3A%7C%3A2012"/>
    <n v="18698"/>
    <n v="7843"/>
    <n v="10608"/>
    <n v="10619"/>
    <n v="39"/>
    <s v="VAL STEVENS"/>
    <s v="candidate"/>
    <m/>
    <n v="44149.246342592596"/>
  </r>
  <r>
    <s v="ca-2012-10607"/>
    <s v="STEVR  837"/>
    <s v="CA"/>
    <n v="41014"/>
    <m/>
    <m/>
    <m/>
    <m/>
    <n v="41014"/>
    <x v="13"/>
    <s v="Candidate registered"/>
    <s v=" RICHARD B Stevens"/>
    <m/>
    <s v="22662 ROAD F NE"/>
    <s v="SOAP LAKE"/>
    <s v="GRANT"/>
    <m/>
    <n v="98851"/>
    <s v="HAYMAN105@YAHOO.COM"/>
    <s v="hayman105@yahoo.com"/>
    <m/>
    <s v="COUNTY COMMISSIONER"/>
    <n v="23"/>
    <s v="GRANT CO"/>
    <n v="3340"/>
    <s v="GRANT"/>
    <s v="Local"/>
    <n v="34788"/>
    <s v="C"/>
    <s v="Registration and financial affairs"/>
    <s v="Candidate"/>
    <s v="Candidate"/>
    <m/>
    <m/>
    <m/>
    <s v="R"/>
    <x v="1"/>
    <n v="41219"/>
    <m/>
    <b v="1"/>
    <m/>
    <m/>
    <s v="Unopposed in primary"/>
    <s v="Unopposed in general"/>
    <m/>
    <m/>
    <m/>
    <m/>
    <m/>
    <m/>
    <m/>
    <m/>
    <m/>
    <s v="22662 ROAD F NE"/>
    <s v="SOAP LAKE"/>
    <m/>
    <n v="98851"/>
    <m/>
    <m/>
    <m/>
    <m/>
    <m/>
    <m/>
    <m/>
    <m/>
    <m/>
    <s v="https://web.pdc.wa.gov/rptimg/default.aspx?filerid_election_year=STEVR%20%20837%3A%7C%3A2012"/>
    <n v="18744"/>
    <n v="3788"/>
    <n v="10607"/>
    <m/>
    <m/>
    <s v="CLIFTON LARSON ALLEN"/>
    <s v="candidate"/>
    <m/>
    <n v="43598.038842592592"/>
  </r>
  <r>
    <s v="ca-2012-10602"/>
    <s v="SUESR  174"/>
    <s v="CA"/>
    <n v="40944"/>
    <m/>
    <m/>
    <m/>
    <s v="Electronic"/>
    <n v="40944"/>
    <x v="13"/>
    <s v="Candidate discontinued campaign"/>
    <s v="SUESS ROBERT K"/>
    <m/>
    <s v="BOX 67"/>
    <s v="STEPTOE"/>
    <s v="WHITMAN"/>
    <m/>
    <n v="99174"/>
    <m/>
    <m/>
    <m/>
    <s v="COUNTY COMMISSIONER"/>
    <n v="23"/>
    <s v="WHITMAN CO"/>
    <n v="4375"/>
    <s v="WHITMAN"/>
    <s v="Local"/>
    <n v="19402"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BOX 67"/>
    <s v="STEPTOE"/>
    <m/>
    <n v="99174"/>
    <m/>
    <n v="13609.43"/>
    <n v="2700"/>
    <n v="13538.43"/>
    <n v="0"/>
    <n v="0"/>
    <n v="0"/>
    <m/>
    <m/>
    <s v="https://web.pdc.wa.gov/rptimg/default.aspx?filerid_election_year=SUESR%20%20174%3A%7C%3A2012"/>
    <n v="18927"/>
    <n v="7841"/>
    <n v="10602"/>
    <n v="10630"/>
    <m/>
    <s v="DON DEEN"/>
    <s v="candidate"/>
    <m/>
    <n v="44149.24659722222"/>
  </r>
  <r>
    <s v="ca-2012-10594"/>
    <s v="SWARC  837"/>
    <s v="CA"/>
    <n v="41098"/>
    <m/>
    <m/>
    <m/>
    <s v="Electronic"/>
    <n v="41098"/>
    <x v="13"/>
    <s v="Candidate registered"/>
    <s v="SWARTZ CAROL A"/>
    <m/>
    <s v="324 RAINIER VIEW LN NE"/>
    <s v="MOSES LAKE"/>
    <s v="GRANT"/>
    <m/>
    <n v="98837"/>
    <m/>
    <s v="swartzcarolann@yahoo.com"/>
    <m/>
    <s v="COUNTY COMMISSIONER"/>
    <n v="23"/>
    <s v="GRANT CO"/>
    <n v="3340"/>
    <s v="GRANT"/>
    <s v="Local"/>
    <n v="34788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324 RAINIER VIEW LN NE"/>
    <s v="MOSES LAKE"/>
    <m/>
    <n v="98837"/>
    <m/>
    <n v="4277.34"/>
    <n v="0"/>
    <n v="3270.84"/>
    <n v="0"/>
    <n v="0"/>
    <n v="0"/>
    <m/>
    <m/>
    <s v="https://web.pdc.wa.gov/rptimg/default.aspx?filerid_election_year=SWARC%20%20837%3A%7C%3A2012"/>
    <n v="19098"/>
    <n v="7837"/>
    <n v="10594"/>
    <n v="10639"/>
    <m/>
    <s v="CLAYTON LYNCH"/>
    <s v="candidate"/>
    <m/>
    <n v="44149.246874999997"/>
  </r>
  <r>
    <s v="ca-2012-10585"/>
    <s v="TALBM  328"/>
    <s v="CA"/>
    <n v="41049"/>
    <m/>
    <m/>
    <m/>
    <m/>
    <n v="41049"/>
    <x v="13"/>
    <s v="Candidate registered"/>
    <s v="TALBOTT MICHAEL A"/>
    <m/>
    <s v="500 E RICHMOND AVE"/>
    <s v="DAYTON"/>
    <s v="COLUMBIA"/>
    <m/>
    <n v="99328"/>
    <m/>
    <s v="mike@columbiainet.com"/>
    <m/>
    <s v="COUNTY COMMISSIONER"/>
    <n v="23"/>
    <s v="COLUMBIA CO"/>
    <n v="3176"/>
    <s v="COLUMBIA"/>
    <s v="Local"/>
    <n v="2575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500 E RICHMOND AVE"/>
    <s v="DAYTON"/>
    <m/>
    <n v="99328"/>
    <m/>
    <m/>
    <m/>
    <m/>
    <m/>
    <m/>
    <m/>
    <m/>
    <m/>
    <s v="https://web.pdc.wa.gov/rptimg/default.aspx?filerid_election_year=TALBM%20%20328%3A%7C%3A2012"/>
    <n v="19207"/>
    <n v="3815"/>
    <n v="10585"/>
    <m/>
    <m/>
    <s v="JIM KIME"/>
    <s v="candidate"/>
    <m/>
    <n v="43598.038703703707"/>
  </r>
  <r>
    <s v="ca-2012-10572"/>
    <s v="TRAVB2 133"/>
    <s v="CA"/>
    <n v="40959"/>
    <m/>
    <m/>
    <m/>
    <m/>
    <n v="40959"/>
    <x v="13"/>
    <s v="Candidate registered"/>
    <s v="Brian Magarity Travis"/>
    <m/>
    <s v="2005 185TH PL SE #J-102"/>
    <s v="BOTHELL"/>
    <s v="KING"/>
    <m/>
    <n v="980127900"/>
    <s v="COWLOVER0824@YAHOO.COM"/>
    <s v="cowlover0824@yahoo.com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2005 185TH PL SE #J-102"/>
    <s v="BOTHELL"/>
    <m/>
    <n v="980127900"/>
    <m/>
    <m/>
    <m/>
    <m/>
    <m/>
    <m/>
    <m/>
    <m/>
    <m/>
    <s v="https://web.pdc.wa.gov/rptimg/default.aspx?filerid_election_year=TRAVB2%20133%3A%7C%3A2012"/>
    <n v="19713"/>
    <n v="26954"/>
    <n v="10572"/>
    <m/>
    <n v="1"/>
    <s v="BRIAN M TRAVIS"/>
    <s v="candidate"/>
    <m/>
    <n v="43598.038611111115"/>
  </r>
  <r>
    <s v="ca-2012-10626"/>
    <s v="SMITL  347"/>
    <s v="CA"/>
    <n v="41045"/>
    <m/>
    <m/>
    <m/>
    <m/>
    <n v="41045"/>
    <x v="13"/>
    <s v="Candidate registered"/>
    <s v="SMITH LAURA L"/>
    <m/>
    <s v="PO BOX 236"/>
    <s v="POMEROY"/>
    <s v="GARFIELD"/>
    <m/>
    <n v="99347"/>
    <m/>
    <m/>
    <m/>
    <s v="COUNTY ASSESSOR"/>
    <n v="21"/>
    <s v="GARFIELD CO"/>
    <n v="3320"/>
    <s v="GARFIELD"/>
    <s v="Local"/>
    <n v="1495"/>
    <s v="C"/>
    <s v="Registration and financial affairs"/>
    <s v="Candidate"/>
    <s v="Candidate"/>
    <m/>
    <m/>
    <m/>
    <s v="R"/>
    <x v="1"/>
    <n v="41219"/>
    <m/>
    <b v="1"/>
    <m/>
    <m/>
    <s v="Unopposed in primary"/>
    <s v="Unopposed in general"/>
    <m/>
    <m/>
    <m/>
    <m/>
    <m/>
    <m/>
    <m/>
    <m/>
    <m/>
    <s v="PO BOX 236"/>
    <s v="POMEROY"/>
    <m/>
    <n v="99347"/>
    <m/>
    <m/>
    <m/>
    <m/>
    <m/>
    <m/>
    <m/>
    <m/>
    <m/>
    <s v="https://web.pdc.wa.gov/rptimg/default.aspx?filerid_election_year=SMITL%20%20347%3A%7C%3A2012"/>
    <n v="18149"/>
    <n v="6110"/>
    <n v="10626"/>
    <m/>
    <m/>
    <s v="LAURA SMITH"/>
    <s v="candidate"/>
    <m/>
    <n v="43598.038969907408"/>
  </r>
  <r>
    <s v="ca-2012-10557"/>
    <s v="WALTD  801"/>
    <s v="CA"/>
    <n v="41071"/>
    <m/>
    <m/>
    <m/>
    <m/>
    <n v="41071"/>
    <x v="13"/>
    <s v="Candidate registered"/>
    <s v="Deanna Walter"/>
    <m/>
    <s v="1085 RIDGE CREST DR"/>
    <s v="WENATCHEE"/>
    <s v="CHELAN"/>
    <m/>
    <n v="98801"/>
    <s v="DEANNA.WALTER@HOTMAIL.COM"/>
    <s v="deanna.walter@hotmail.com"/>
    <m/>
    <s v="COUNTY ASSESSOR"/>
    <n v="21"/>
    <s v="CHELAN CO"/>
    <n v="3111"/>
    <s v="CHELAN"/>
    <s v="Local"/>
    <n v="38545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1085 RIDGE CREST DR"/>
    <s v="WENATCHEE"/>
    <m/>
    <n v="98801"/>
    <m/>
    <m/>
    <m/>
    <m/>
    <m/>
    <m/>
    <m/>
    <m/>
    <m/>
    <s v="https://web.pdc.wa.gov/rptimg/default.aspx?filerid_election_year=WALTD%20%20801%3A%7C%3A2012"/>
    <n v="20624"/>
    <n v="364"/>
    <n v="10557"/>
    <m/>
    <m/>
    <s v="DEANNA WALTER"/>
    <s v="candidate"/>
    <m/>
    <n v="43598.038506944446"/>
  </r>
  <r>
    <s v="ca-2012-10555"/>
    <s v="WARDC  508"/>
    <s v="CA"/>
    <n v="40749"/>
    <m/>
    <m/>
    <m/>
    <m/>
    <n v="40749"/>
    <x v="13"/>
    <s v="Candidate discontinued campaign"/>
    <s v="WARD CHRISTOPHER"/>
    <m/>
    <s v="PO BOX 7481"/>
    <s v="OLYMPIA"/>
    <s v="THURSTON"/>
    <m/>
    <n v="98507"/>
    <s v="ELECTCHRISWARD@YAHOO.COM"/>
    <s v="electchrisward@yahoo.com"/>
    <m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PO BOX 7481"/>
    <s v="OLYMPIA"/>
    <m/>
    <n v="98507"/>
    <m/>
    <m/>
    <m/>
    <m/>
    <m/>
    <m/>
    <m/>
    <m/>
    <m/>
    <s v="https://web.pdc.wa.gov/rptimg/default.aspx?filerid_election_year=WARDC%20%20508%3A%7C%3A2012"/>
    <n v="20633"/>
    <n v="2605"/>
    <n v="10555"/>
    <m/>
    <n v="22"/>
    <s v="CHRIS WARD"/>
    <s v="candidate"/>
    <m/>
    <n v="43598.038495370369"/>
  </r>
  <r>
    <s v="ca-2012-10553"/>
    <s v="WATEJ  648"/>
    <s v="CA"/>
    <n v="41085"/>
    <m/>
    <m/>
    <m/>
    <m/>
    <n v="41085"/>
    <x v="13"/>
    <s v="Candidate registered"/>
    <s v="WATERS JAMES T"/>
    <m/>
    <s v="401 MAPLE WAY"/>
    <s v="STEVENSON"/>
    <s v="SKAMANIA"/>
    <m/>
    <n v="98648"/>
    <s v="JIMDIST2@GMAIL.COM"/>
    <s v="jimdist2@gmail.com"/>
    <m/>
    <s v="COUNTY COMMISSIONER"/>
    <n v="23"/>
    <s v="SKAMANIA CO"/>
    <n v="4093"/>
    <s v="SKAMANIA"/>
    <s v="Local"/>
    <n v="6617"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m/>
    <m/>
    <m/>
    <m/>
    <m/>
    <m/>
    <m/>
    <m/>
    <m/>
    <s v="401 MAPLE WAY"/>
    <s v="STEVENSON"/>
    <m/>
    <n v="98648"/>
    <m/>
    <m/>
    <m/>
    <m/>
    <m/>
    <m/>
    <m/>
    <m/>
    <m/>
    <s v="https://web.pdc.wa.gov/rptimg/default.aspx?filerid_election_year=WATEJ%20%20648%3A%7C%3A2012"/>
    <n v="20770"/>
    <n v="7816"/>
    <n v="10553"/>
    <m/>
    <m/>
    <s v="JAMES T WATERS"/>
    <s v="candidate"/>
    <m/>
    <n v="43598.038472222222"/>
  </r>
  <r>
    <s v="ca-2012-10551"/>
    <s v="WEBED  632"/>
    <s v="CA"/>
    <n v="41058"/>
    <m/>
    <m/>
    <m/>
    <s v="Electronic"/>
    <n v="41058"/>
    <x v="13"/>
    <s v="Candidate registered"/>
    <s v="Dennis P. Weber"/>
    <m/>
    <s v="PO BOX 1042"/>
    <s v="LONGVIEW"/>
    <s v="COWLITZ"/>
    <m/>
    <n v="986327263"/>
    <s v="DKWEBER@CNI.NET"/>
    <s v="dkweber@cni.net"/>
    <m/>
    <s v="COUNTY COMMISSIONER"/>
    <n v="23"/>
    <s v="COWLITZ CO"/>
    <n v="3200"/>
    <s v="COWLITZ"/>
    <s v="Local"/>
    <n v="56826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PO BOX 1042"/>
    <s v="LONGVIEW"/>
    <m/>
    <n v="986327263"/>
    <m/>
    <n v="8972.9699999999993"/>
    <n v="0"/>
    <n v="9972.41"/>
    <n v="999.44"/>
    <n v="0"/>
    <n v="0"/>
    <m/>
    <m/>
    <s v="https://web.pdc.wa.gov/rptimg/default.aspx?filerid_election_year=WEBED%20%20632%3A%7C%3A2012"/>
    <n v="20953"/>
    <n v="29887"/>
    <n v="10551"/>
    <n v="10795"/>
    <m/>
    <s v="RAMONA LEBER"/>
    <s v="candidate"/>
    <m/>
    <n v="44149.255416666667"/>
  </r>
  <r>
    <s v="ca-2012-10549"/>
    <s v="WHITD  205"/>
    <s v="CA"/>
    <n v="40977"/>
    <m/>
    <m/>
    <m/>
    <s v="Electronic"/>
    <n v="40977"/>
    <x v="13"/>
    <s v="Candidate registered"/>
    <s v="WHITE DAVID B"/>
    <m/>
    <s v="PO BOX 9724"/>
    <s v="SPOKANE"/>
    <s v="SPOKANE"/>
    <m/>
    <n v="99209"/>
    <m/>
    <s v="dave@votedavewhite.com"/>
    <m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Challenger"/>
    <m/>
    <m/>
    <m/>
    <m/>
    <m/>
    <m/>
    <m/>
    <m/>
    <s v="PO BOX 9724"/>
    <s v="SPOKANE"/>
    <m/>
    <n v="99209"/>
    <m/>
    <n v="3905.39"/>
    <n v="0"/>
    <n v="4080.52"/>
    <n v="0"/>
    <n v="0"/>
    <n v="0"/>
    <m/>
    <m/>
    <s v="https://web.pdc.wa.gov/rptimg/default.aspx?filerid_election_year=WHITD%20%20205%3A%7C%3A2012"/>
    <n v="21085"/>
    <n v="4990"/>
    <n v="10549"/>
    <n v="10805"/>
    <n v="3"/>
    <s v="CHARLOTTE BENJAMIN"/>
    <s v="candidate"/>
    <m/>
    <n v="44149.255798611113"/>
  </r>
  <r>
    <s v="ca-2012-10536"/>
    <s v="WIKAD  371"/>
    <s v="CA"/>
    <n v="41099"/>
    <m/>
    <m/>
    <m/>
    <m/>
    <n v="41099"/>
    <x v="13"/>
    <s v="Candidate registered"/>
    <s v="WIKANE DANIEL J"/>
    <m/>
    <s v="1226 8TH AVE NW"/>
    <s v="PUYALLUP"/>
    <s v="PIERCE"/>
    <m/>
    <n v="98371"/>
    <s v="JRWIKANE@GMAIL.COM"/>
    <s v="jrwikane@gmail.com"/>
    <m/>
    <s v="COUNTY COUNCIL MEMBER"/>
    <n v="25"/>
    <s v="PIERCE CO"/>
    <n v="3879"/>
    <s v="PIERCE"/>
    <s v="Local"/>
    <n v="414360"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1226 8TH AVE NW"/>
    <s v="PUYALLUP"/>
    <m/>
    <n v="98371"/>
    <m/>
    <m/>
    <m/>
    <m/>
    <m/>
    <m/>
    <m/>
    <m/>
    <m/>
    <s v="https://web.pdc.wa.gov/rptimg/default.aspx?filerid_election_year=WIKAD%20%20371%3A%7C%3A2012"/>
    <n v="21351"/>
    <n v="7806"/>
    <n v="10536"/>
    <m/>
    <m/>
    <s v="KARISA WIKANE"/>
    <s v="candidate"/>
    <m/>
    <n v="43598.038356481484"/>
  </r>
  <r>
    <s v="ca-2012-10531"/>
    <s v="WYMAK  513"/>
    <s v="CA"/>
    <n v="40728"/>
    <m/>
    <m/>
    <m/>
    <s v="Electronic"/>
    <n v="40728"/>
    <x v="13"/>
    <s v="Candidate registered"/>
    <s v="Kimberley Wyman"/>
    <m/>
    <s v="PO BOX 3812"/>
    <s v="LACEY"/>
    <m/>
    <m/>
    <n v="98509"/>
    <s v="PEXCELL@COMCAST.NET"/>
    <s v="pexcell@comcast.net"/>
    <m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Open seat"/>
    <m/>
    <m/>
    <m/>
    <m/>
    <m/>
    <m/>
    <m/>
    <m/>
    <s v="PO BOX 3812"/>
    <s v="LACEY"/>
    <m/>
    <n v="98509"/>
    <m/>
    <n v="294722.43"/>
    <n v="0"/>
    <n v="294147.19"/>
    <n v="-1013.24"/>
    <n v="0"/>
    <n v="0"/>
    <n v="50657.599999999999"/>
    <n v="0"/>
    <s v="https://web.pdc.wa.gov/rptimg/default.aspx?filerid_election_year=WYMAK%20%20513%3A%7C%3A2012"/>
    <n v="21592"/>
    <n v="1067"/>
    <n v="10531"/>
    <n v="10844"/>
    <m/>
    <s v="PATSY EXCELL"/>
    <s v="candidate"/>
    <m/>
    <n v="44149.256712962961"/>
  </r>
  <r>
    <s v="ca-2012-10527"/>
    <s v="WOODM  403"/>
    <s v="CA"/>
    <n v="41096"/>
    <m/>
    <m/>
    <m/>
    <m/>
    <n v="41096"/>
    <x v="13"/>
    <s v="Candidate registered"/>
    <s v="WOOD MARK A"/>
    <m/>
    <s v="1384 TOBY LANE"/>
    <s v="CLARKSTON"/>
    <s v="ASOTIN"/>
    <m/>
    <n v="99403"/>
    <m/>
    <s v="wood2@clearwire.net"/>
    <m/>
    <s v="COUNTY COMMISSIONER"/>
    <n v="23"/>
    <s v="ASOTIN CO"/>
    <n v="3029"/>
    <s v="ASOTIN"/>
    <s v="Local"/>
    <n v="12732"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m/>
    <m/>
    <m/>
    <m/>
    <m/>
    <m/>
    <m/>
    <m/>
    <m/>
    <s v="1384 TOBY LANE"/>
    <s v="CLARKSTON"/>
    <m/>
    <n v="99403"/>
    <m/>
    <m/>
    <m/>
    <m/>
    <m/>
    <m/>
    <m/>
    <m/>
    <m/>
    <s v="https://web.pdc.wa.gov/rptimg/default.aspx?filerid_election_year=WOODM%20%20403%3A%7C%3A2012"/>
    <n v="21689"/>
    <n v="7802"/>
    <n v="10527"/>
    <m/>
    <m/>
    <s v="MARK A WOOD"/>
    <s v="candidate"/>
    <m/>
    <n v="43598.038287037038"/>
  </r>
  <r>
    <s v="ca-2012-10524"/>
    <s v="ZAREJ  685"/>
    <s v="CA"/>
    <n v="40076"/>
    <m/>
    <m/>
    <m/>
    <s v="Electronic"/>
    <n v="40076"/>
    <x v="13"/>
    <s v="Candidate discontinued campaign"/>
    <s v="ZARELLI JOSEPH P"/>
    <m/>
    <s v="PO BOX 65087"/>
    <s v="VANCOUVER"/>
    <s v="CLARK"/>
    <m/>
    <n v="98665"/>
    <m/>
    <s v="joe@jpzarelli.com"/>
    <m/>
    <s v="STATE SENATOR"/>
    <n v="12"/>
    <s v="LEG DISTRICT 18 - SENATE"/>
    <n v="4747"/>
    <s v="CLARK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PO BOX 65087"/>
    <s v="VANCOUVER"/>
    <m/>
    <n v="98665"/>
    <m/>
    <n v="58775"/>
    <n v="2255.67"/>
    <n v="61030.67"/>
    <n v="0"/>
    <n v="0"/>
    <n v="0"/>
    <m/>
    <m/>
    <s v="https://web.pdc.wa.gov/rptimg/default.aspx?filerid_election_year=ZAREJ%20%20685%3A%7C%3A2012"/>
    <n v="21982"/>
    <n v="6882"/>
    <n v="10524"/>
    <n v="10862"/>
    <n v="18"/>
    <s v="JOSEPH ZARELLI"/>
    <s v="candidate"/>
    <m/>
    <n v="44149.257268518515"/>
  </r>
  <r>
    <s v="ca-2012-10922"/>
    <s v="GALES  382"/>
    <s v="CA"/>
    <n v="41098"/>
    <m/>
    <m/>
    <m/>
    <s v="Paper"/>
    <n v="41098"/>
    <x v="13"/>
    <s v="Candidate registered"/>
    <s v="GALE STEPHAN G"/>
    <m/>
    <s v="PO BOX 1401"/>
    <s v="SEQUIM"/>
    <s v="CLALLAM"/>
    <m/>
    <n v="98382"/>
    <m/>
    <s v="campaign@stevegale.org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Challenger"/>
    <m/>
    <m/>
    <m/>
    <m/>
    <m/>
    <m/>
    <m/>
    <m/>
    <s v="PO BOX 1401"/>
    <s v="SEQUIM"/>
    <m/>
    <n v="98382"/>
    <m/>
    <n v="2825"/>
    <n v="0"/>
    <n v="4229.74"/>
    <n v="-1001.26"/>
    <n v="0"/>
    <n v="0"/>
    <m/>
    <m/>
    <s v="https://web.pdc.wa.gov/rptimg/default.aspx?filerid_election_year=GALES%20%20382%3A%7C%3A2012"/>
    <n v="6915"/>
    <n v="7962"/>
    <n v="10922"/>
    <n v="10019"/>
    <n v="24"/>
    <s v="LISA GALE"/>
    <s v="candidate"/>
    <m/>
    <n v="44149.21497685185"/>
  </r>
  <r>
    <s v="ca-2012-10904"/>
    <s v="HADIS  208"/>
    <s v="CA"/>
    <n v="40763"/>
    <m/>
    <m/>
    <m/>
    <s v="Electronic"/>
    <n v="40763"/>
    <x v="13"/>
    <s v="Candidate registered"/>
    <s v="HADIAN SHAHRAM"/>
    <m/>
    <s v="PO BOX 15074"/>
    <s v="MILL CREEK"/>
    <m/>
    <m/>
    <n v="98082"/>
    <s v="INFO@HADIAN2012.COM"/>
    <s v="hadian@hadian2012.com"/>
    <m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PO BOX 15074"/>
    <s v="MILL CREEK"/>
    <m/>
    <n v="98082"/>
    <m/>
    <n v="114042.75"/>
    <n v="0"/>
    <n v="114042.75"/>
    <n v="0"/>
    <n v="0"/>
    <n v="0"/>
    <n v="1944.88"/>
    <n v="0"/>
    <s v="https://web.pdc.wa.gov/rptimg/default.aspx?filerid_election_year=HADIS%20%20208%3A%7C%3A2012"/>
    <n v="7764"/>
    <n v="7954"/>
    <n v="10904"/>
    <n v="10059"/>
    <m/>
    <s v="CHARLOTTE BENJAMIN"/>
    <s v="candidate"/>
    <m/>
    <n v="44149.21670138889"/>
  </r>
  <r>
    <s v="ca-2012-10897"/>
    <s v="HANES  391"/>
    <s v="CA"/>
    <n v="41109"/>
    <m/>
    <m/>
    <m/>
    <s v="Mixed"/>
    <n v="41109"/>
    <x v="13"/>
    <s v="Candidate registered"/>
    <s v="Sharon Hanek"/>
    <m/>
    <s v="PO BOX 8055"/>
    <s v="BONNEY LAKE"/>
    <m/>
    <m/>
    <n v="98391"/>
    <s v="SHARON@SHARONHANEK.COM"/>
    <s v="sharonhanek@gmail.com"/>
    <m/>
    <s v="STATE TREASURER"/>
    <n v="11"/>
    <s v="State of Washington"/>
    <n v="1000"/>
    <m/>
    <s v="Statewid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Challenger"/>
    <m/>
    <m/>
    <m/>
    <m/>
    <m/>
    <m/>
    <m/>
    <m/>
    <s v="PO BOX 8055"/>
    <s v="BONNEY LAKE"/>
    <m/>
    <n v="98391"/>
    <m/>
    <n v="21413"/>
    <n v="0"/>
    <n v="19538"/>
    <n v="0"/>
    <n v="0"/>
    <n v="0"/>
    <n v="620.85"/>
    <n v="0"/>
    <s v="https://web.pdc.wa.gov/rptimg/default.aspx?filerid_election_year=HANES%20%20391%3A%7C%3A2012"/>
    <n v="7897"/>
    <n v="4"/>
    <n v="10897"/>
    <n v="10064"/>
    <m/>
    <s v="SHARON HANEK"/>
    <s v="candidate"/>
    <m/>
    <n v="44149.217002314814"/>
  </r>
  <r>
    <s v="ca-2012-10891"/>
    <s v="HARGM  042"/>
    <s v="CA"/>
    <n v="40686"/>
    <m/>
    <m/>
    <m/>
    <s v="Electronic"/>
    <n v="40686"/>
    <x v="13"/>
    <s v="Candidate registered"/>
    <s v="Mark Hargrove"/>
    <m/>
    <s v="PO BOX 7341"/>
    <s v="COVINGTON"/>
    <s v="KING"/>
    <m/>
    <n v="98042"/>
    <s v="MARK@MARKHARGROVE.ORG"/>
    <s v="mark@markhargrove.org"/>
    <m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PO BOX 7341"/>
    <s v="COVINGTON"/>
    <m/>
    <n v="98042"/>
    <m/>
    <n v="116942.34"/>
    <n v="10398.08"/>
    <n v="125626.73"/>
    <n v="0"/>
    <n v="0"/>
    <n v="0"/>
    <n v="30694.37"/>
    <n v="256422.57"/>
    <s v="https://web.pdc.wa.gov/rptimg/default.aspx?filerid_election_year=HARGM%20%20042%3A%7C%3A2012"/>
    <n v="8159"/>
    <n v="581"/>
    <n v="10891"/>
    <n v="10069"/>
    <n v="47"/>
    <s v="SANDY HARGROVE"/>
    <s v="candidate"/>
    <m/>
    <n v="44149.217233796298"/>
  </r>
  <r>
    <s v="ca-2012-10881"/>
    <s v="HINKW  922"/>
    <s v="CA"/>
    <n v="40722"/>
    <m/>
    <m/>
    <m/>
    <m/>
    <n v="40722"/>
    <x v="13"/>
    <s v="Candidate discontinued campaign"/>
    <s v="HINKLE WILLIAM R"/>
    <m/>
    <s v="PO BOX 919"/>
    <s v="ELLENSBURG"/>
    <s v="GRANT"/>
    <m/>
    <n v="98926"/>
    <s v="SCOTT@PERNAACPA.COM"/>
    <s v="billhinkle@mac.com"/>
    <m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PO BOX 919"/>
    <s v="ELLENSBURG"/>
    <m/>
    <n v="98926"/>
    <m/>
    <m/>
    <m/>
    <m/>
    <m/>
    <m/>
    <m/>
    <m/>
    <m/>
    <s v="https://web.pdc.wa.gov/rptimg/default.aspx?filerid_election_year=HINKW%20%20922%3A%7C%3A2012"/>
    <n v="8601"/>
    <n v="7946"/>
    <n v="10881"/>
    <m/>
    <n v="13"/>
    <s v="SCOTT PERNAA"/>
    <s v="candidate"/>
    <m/>
    <n v="43598.040567129632"/>
  </r>
  <r>
    <s v="ca-2012-10842"/>
    <s v="JOHNN  948"/>
    <s v="CA"/>
    <n v="40770"/>
    <m/>
    <m/>
    <m/>
    <s v="Electronic"/>
    <n v="40770"/>
    <x v="13"/>
    <s v="Candidate registered"/>
    <s v="JOHNSON NORMAN M"/>
    <m/>
    <s v="55 W WASHINGTON AVE #83"/>
    <s v="YAKIMA"/>
    <s v="YAKIMA"/>
    <m/>
    <n v="98903"/>
    <s v="NORM@NORMJOHNSON.ORG"/>
    <s v="norm@normjohnson.org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55 W WASHINGTON AVE #83"/>
    <s v="YAKIMA"/>
    <m/>
    <n v="98903"/>
    <m/>
    <n v="89836.23"/>
    <n v="558.51"/>
    <n v="89026.77"/>
    <n v="0"/>
    <n v="0"/>
    <n v="0"/>
    <m/>
    <m/>
    <s v="https://web.pdc.wa.gov/rptimg/default.aspx?filerid_election_year=JOHNN%20%20948%3A%7C%3A2012"/>
    <n v="9948"/>
    <n v="1758"/>
    <n v="10842"/>
    <n v="10159"/>
    <n v="14"/>
    <s v="AUDREY RICE"/>
    <s v="candidate"/>
    <m/>
    <n v="44149.223749999997"/>
  </r>
  <r>
    <s v="ca-2012-10820"/>
    <s v="KOLDB  612"/>
    <s v="CA"/>
    <n v="41024"/>
    <m/>
    <m/>
    <m/>
    <s v="Mixed"/>
    <n v="41024"/>
    <x v="13"/>
    <s v="Candidate registered"/>
    <s v="KOLDITZ BAATSEBA D"/>
    <m/>
    <s v="PO BOX 14"/>
    <s v="CATHLAMET"/>
    <s v="COWLITZ"/>
    <m/>
    <n v="98612"/>
    <s v="INFO@VOTEDIXIE.COM"/>
    <s v="dixie@votedixie.com"/>
    <m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Challenger"/>
    <m/>
    <m/>
    <m/>
    <m/>
    <m/>
    <m/>
    <m/>
    <m/>
    <s v="PO BOX 14"/>
    <s v="CATHLAMET"/>
    <m/>
    <n v="98612"/>
    <m/>
    <n v="26612.87"/>
    <n v="0"/>
    <n v="25318.83"/>
    <n v="0"/>
    <n v="0"/>
    <n v="0"/>
    <m/>
    <m/>
    <s v="https://web.pdc.wa.gov/rptimg/default.aspx?filerid_election_year=KOLDB%20%20612%3A%7C%3A2012"/>
    <n v="10792"/>
    <n v="7920"/>
    <n v="10820"/>
    <n v="10210"/>
    <n v="19"/>
    <s v="BRETT MALIN"/>
    <s v="candidate"/>
    <m/>
    <n v="44149.225787037038"/>
  </r>
  <r>
    <s v="ca-2012-10819"/>
    <s v="KRETJ  841"/>
    <s v="CA"/>
    <n v="40814"/>
    <m/>
    <m/>
    <m/>
    <s v="Electronic"/>
    <n v="40814"/>
    <x v="13"/>
    <s v="Candidate registered"/>
    <s v="Joel Kretz"/>
    <m/>
    <s v="1014 TORODA CREEK RD"/>
    <s v="WAUCONDA"/>
    <s v="OKANOGAN"/>
    <m/>
    <n v="98859"/>
    <m/>
    <s v="plr@cuonlinenow.com"/>
    <m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1014 TORODA CREEK RD"/>
    <s v="WAUCONDA"/>
    <m/>
    <n v="98859"/>
    <m/>
    <n v="124326.8"/>
    <n v="5179.92"/>
    <n v="127575.03"/>
    <n v="0"/>
    <n v="0"/>
    <n v="0"/>
    <n v="32.700000000000003"/>
    <n v="0"/>
    <s v="https://web.pdc.wa.gov/rptimg/default.aspx?filerid_election_year=KRETJ%20%20841%3A%7C%3A2012"/>
    <n v="10826"/>
    <n v="787"/>
    <n v="10819"/>
    <n v="10213"/>
    <n v="7"/>
    <s v="STEVE OWSIN"/>
    <s v="candidate"/>
    <m/>
    <n v="44149.225960648146"/>
  </r>
  <r>
    <s v="ca-2012-10810"/>
    <s v="LAMPA  841"/>
    <s v="CA"/>
    <n v="41032"/>
    <m/>
    <m/>
    <m/>
    <s v="Paper"/>
    <n v="41032"/>
    <x v="13"/>
    <s v="Candidate registered"/>
    <s v="LAMPE ANDREW W"/>
    <m/>
    <s v="PO BOX E"/>
    <s v="OMAK"/>
    <s v="OKANOGAN"/>
    <m/>
    <n v="98841"/>
    <s v="ALAMPE@NCIDATA.COM"/>
    <s v="alampe@ncidata.com"/>
    <m/>
    <s v="COUNTY COMMISSIONER"/>
    <n v="23"/>
    <s v="OKANOGAN CO"/>
    <n v="3801"/>
    <s v="OKANOGAN"/>
    <s v="Local"/>
    <n v="20464"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PO BOX E"/>
    <s v="OMAK"/>
    <m/>
    <n v="98841"/>
    <m/>
    <n v="0"/>
    <n v="0"/>
    <n v="0"/>
    <n v="0"/>
    <n v="0"/>
    <n v="0"/>
    <m/>
    <m/>
    <s v="https://web.pdc.wa.gov/rptimg/default.aspx?filerid_election_year=LAMPA%20%20841%3A%7C%3A2012"/>
    <n v="11072"/>
    <n v="7917"/>
    <n v="10810"/>
    <n v="10224"/>
    <m/>
    <s v="DEBRA LAMPE"/>
    <s v="candidate"/>
    <m/>
    <n v="44149.226377314815"/>
  </r>
  <r>
    <s v="ca-2012-10802"/>
    <s v="LIEBJ  837"/>
    <s v="CA"/>
    <n v="41106"/>
    <m/>
    <m/>
    <m/>
    <m/>
    <n v="41106"/>
    <x v="13"/>
    <s v="Candidate registered"/>
    <s v="James (Jim) Liebrecht"/>
    <m/>
    <s v="904 BROADWAY EXT NE"/>
    <s v="MOSES LAKE"/>
    <s v="GRANT"/>
    <m/>
    <n v="98837"/>
    <m/>
    <s v="liebrecht57@hotmail.com"/>
    <m/>
    <s v="COUNTY COMMISSIONER"/>
    <n v="23"/>
    <s v="GRANT CO"/>
    <n v="3340"/>
    <s v="GRANT"/>
    <s v="Local"/>
    <n v="34788"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m/>
    <m/>
    <m/>
    <m/>
    <m/>
    <m/>
    <m/>
    <m/>
    <m/>
    <s v="904 BROADWAY EXT NE"/>
    <s v="MOSES LAKE"/>
    <m/>
    <n v="98837"/>
    <m/>
    <m/>
    <m/>
    <m/>
    <m/>
    <m/>
    <m/>
    <m/>
    <m/>
    <s v="https://web.pdc.wa.gov/rptimg/default.aspx?filerid_election_year=LIEBJ%20%20837%3A%7C%3A2012"/>
    <n v="11420"/>
    <n v="289"/>
    <n v="10802"/>
    <m/>
    <m/>
    <s v="KAREN LIEBRECHT"/>
    <s v="candidate"/>
    <m/>
    <n v="43598.04010416667"/>
  </r>
  <r>
    <s v="ca-2012-10799"/>
    <s v="LOOKD  443"/>
    <s v="CA"/>
    <n v="40741"/>
    <m/>
    <m/>
    <m/>
    <m/>
    <n v="40741"/>
    <x v="13"/>
    <s v="Candidate discontinued campaign"/>
    <s v="Dane A. Looker"/>
    <m/>
    <s v="7213 41ST AVE CT E"/>
    <s v="TACOMA"/>
    <s v="PIERCE"/>
    <m/>
    <n v="98443"/>
    <s v="ELECTDANELOOKER@GMAIL.COM"/>
    <s v="danelooker2011@gmail.com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7213 41ST AVE CT E"/>
    <s v="TACOMA"/>
    <m/>
    <n v="98443"/>
    <m/>
    <m/>
    <m/>
    <m/>
    <m/>
    <m/>
    <m/>
    <m/>
    <m/>
    <s v="https://web.pdc.wa.gov/rptimg/default.aspx?filerid_election_year=LOOKD%20%20443%3A%7C%3A2012"/>
    <n v="11596"/>
    <n v="5413"/>
    <n v="10799"/>
    <m/>
    <n v="25"/>
    <s v="AMY LOOKER"/>
    <s v="candidate"/>
    <m/>
    <n v="43598.040081018517"/>
  </r>
  <r>
    <s v="ca-2012-10777"/>
    <s v="MCCUJ2 198"/>
    <s v="CA"/>
    <n v="40965"/>
    <m/>
    <m/>
    <m/>
    <s v="Electronic"/>
    <n v="40965"/>
    <x v="13"/>
    <s v="Candidate registered"/>
    <s v="MCCUNE JAMES G"/>
    <m/>
    <s v="PO BOX 785"/>
    <s v="GRAHAM"/>
    <s v="PIERCE"/>
    <m/>
    <n v="98338"/>
    <s v="ELECTMCCUNE@GMAIL.COM"/>
    <s v="electmccune@gmail.com"/>
    <m/>
    <s v="COUNTY COUNCIL MEMBER"/>
    <n v="25"/>
    <s v="PIERCE CO"/>
    <n v="3879"/>
    <s v="PIERCE"/>
    <s v="Local"/>
    <n v="414360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PO BOX 785"/>
    <s v="GRAHAM"/>
    <m/>
    <n v="98338"/>
    <m/>
    <n v="53381"/>
    <n v="250"/>
    <n v="53753.11"/>
    <n v="0"/>
    <n v="0"/>
    <n v="0"/>
    <m/>
    <m/>
    <s v="https://web.pdc.wa.gov/rptimg/default.aspx?filerid_election_year=MCCUJ2%20198%3A%7C%3A2012"/>
    <n v="12497"/>
    <n v="27193"/>
    <n v="10777"/>
    <n v="10286"/>
    <m/>
    <s v="SKYLAR MCCUNE"/>
    <s v="candidate"/>
    <m/>
    <n v="44149.228506944448"/>
  </r>
  <r>
    <s v="ca-2012-10774"/>
    <s v="MCDOS  577"/>
    <s v="CA"/>
    <n v="40638"/>
    <m/>
    <m/>
    <m/>
    <s v="Electronic"/>
    <n v="40638"/>
    <x v="13"/>
    <s v="Candidate registered"/>
    <s v="MCDOUGALL SCOTT W"/>
    <m/>
    <s v="PO BOX 1222"/>
    <s v="SOUTH BEND"/>
    <s v="PACIFIC"/>
    <m/>
    <n v="98586"/>
    <s v="SCOTT@SCOTTMCDOUGALLPACIFICCO.COM"/>
    <s v="zagresco@comcast.net"/>
    <m/>
    <s v="COUNTY COMMISSIONER"/>
    <n v="23"/>
    <s v="PACIFIC CO"/>
    <n v="3841"/>
    <s v="PACIFIC"/>
    <s v="Local"/>
    <n v="13272"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m/>
    <m/>
    <m/>
    <m/>
    <m/>
    <m/>
    <m/>
    <m/>
    <m/>
    <s v="PO BOX 1222"/>
    <s v="SOUTH BEND"/>
    <m/>
    <n v="98586"/>
    <m/>
    <n v="11844"/>
    <n v="0"/>
    <n v="11788.3"/>
    <n v="0"/>
    <n v="0"/>
    <n v="0"/>
    <m/>
    <m/>
    <s v="https://web.pdc.wa.gov/rptimg/default.aspx?filerid_election_year=MCDOS%20%20577%3A%7C%3A2012"/>
    <n v="12557"/>
    <n v="7906"/>
    <n v="10774"/>
    <n v="10288"/>
    <m/>
    <s v="BRETT MALIN"/>
    <s v="candidate"/>
    <m/>
    <n v="44149.228564814817"/>
  </r>
  <r>
    <s v="ca-2012-10773"/>
    <s v="MCKED  639"/>
    <s v="CA"/>
    <n v="41043"/>
    <m/>
    <m/>
    <m/>
    <m/>
    <n v="41043"/>
    <x v="13"/>
    <s v="Candidate registered"/>
    <s v="MCKENZIE DOUGLAS P"/>
    <m/>
    <s v="PO BOX 273"/>
    <s v="NORTH BONNEVILLE"/>
    <s v="SKAMANIA"/>
    <m/>
    <n v="98639"/>
    <m/>
    <s v="mckenzies@gorge.net"/>
    <m/>
    <s v="COUNTY COMMISSIONER"/>
    <n v="23"/>
    <s v="SKAMANIA CO"/>
    <n v="4093"/>
    <s v="SKAMANIA"/>
    <s v="Local"/>
    <n v="6617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PO BOX 273"/>
    <s v="NORTH BONNEVILLE"/>
    <m/>
    <n v="98639"/>
    <m/>
    <m/>
    <m/>
    <m/>
    <m/>
    <m/>
    <m/>
    <m/>
    <m/>
    <s v="https://web.pdc.wa.gov/rptimg/default.aspx?filerid_election_year=MCKED%20%20639%3A%7C%3A2012"/>
    <n v="12606"/>
    <n v="7905"/>
    <n v="10773"/>
    <m/>
    <m/>
    <s v="DAVE MCKENZIE"/>
    <s v="candidate"/>
    <m/>
    <n v="43598.039930555555"/>
  </r>
  <r>
    <s v="ca-2012-10769"/>
    <s v="MCLAN  209"/>
    <s v="CA"/>
    <n v="40997"/>
    <m/>
    <m/>
    <m/>
    <s v="Electronic"/>
    <n v="40997"/>
    <x v="13"/>
    <s v="Candidate registered"/>
    <s v="MCLAUGHLIN NANCY L"/>
    <m/>
    <s v="PO BOX 10208"/>
    <s v="SPOKANE"/>
    <s v="SPOKANE"/>
    <m/>
    <n v="99209"/>
    <s v="NANCY@NANCY4SENATE.COM"/>
    <s v="dnttt9@gmail.com"/>
    <m/>
    <s v="STATE SENATOR"/>
    <n v="12"/>
    <s v="LEG DISTRICT 03 - SENATE"/>
    <n v="4732"/>
    <s v="SPOKANE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Open seat"/>
    <m/>
    <m/>
    <m/>
    <m/>
    <m/>
    <m/>
    <m/>
    <m/>
    <s v="PO BOX 10208"/>
    <s v="SPOKANE"/>
    <m/>
    <n v="99209"/>
    <m/>
    <n v="136899.46"/>
    <n v="447.12"/>
    <n v="130523.32"/>
    <n v="0"/>
    <n v="0"/>
    <n v="0"/>
    <m/>
    <m/>
    <s v="https://web.pdc.wa.gov/rptimg/default.aspx?filerid_election_year=MCLAN%20%20209%3A%7C%3A2012"/>
    <n v="12748"/>
    <n v="3685"/>
    <n v="10769"/>
    <n v="10293"/>
    <n v="3"/>
    <s v="JEFFREY A &amp; KAREN JORDAN"/>
    <s v="candidate"/>
    <m/>
    <n v="44149.234120370369"/>
  </r>
  <r>
    <s v="ca-2012-10767"/>
    <s v="MIELT  209"/>
    <s v="CA"/>
    <n v="40717"/>
    <m/>
    <m/>
    <m/>
    <s v="Electronic"/>
    <n v="40717"/>
    <x v="13"/>
    <s v="Candidate registered"/>
    <s v="MIELKE TODD W"/>
    <m/>
    <s v="PO BOX 9309"/>
    <s v="SPOKANE"/>
    <s v="SPOKANE"/>
    <m/>
    <n v="992099309"/>
    <s v="TODD@TODDMIELKE.COM"/>
    <s v="todd@toddmielke.com"/>
    <m/>
    <s v="COUNTY COMMISSIONER"/>
    <n v="23"/>
    <s v="SPOKANE CO"/>
    <n v="4151"/>
    <s v="SPOKANE"/>
    <s v="Local"/>
    <n v="265987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PO BOX 9309"/>
    <s v="SPOKANE"/>
    <m/>
    <n v="992099309"/>
    <m/>
    <n v="148023"/>
    <n v="0"/>
    <n v="124541.53"/>
    <n v="1488.54"/>
    <n v="0"/>
    <n v="0"/>
    <n v="12500"/>
    <n v="9085"/>
    <s v="https://web.pdc.wa.gov/rptimg/default.aspx?filerid_election_year=MIELT%20%20209%3A%7C%3A2012"/>
    <n v="12918"/>
    <n v="7902"/>
    <n v="10767"/>
    <n v="10303"/>
    <m/>
    <s v="TODD MIELKE"/>
    <s v="candidate"/>
    <m/>
    <n v="44149.234398148146"/>
  </r>
  <r>
    <s v="ca-2012-10761"/>
    <s v="MILLB  118"/>
    <s v="CA"/>
    <n v="41046"/>
    <m/>
    <m/>
    <m/>
    <m/>
    <n v="41046"/>
    <x v="13"/>
    <s v="Candidate registered"/>
    <s v="MILLER BRAD L"/>
    <m/>
    <s v="17881 N HWY 21"/>
    <s v="CURLEW"/>
    <s v="FERRY"/>
    <m/>
    <n v="991189668"/>
    <s v="BRAD.BJENRUS@GMAIL.COM"/>
    <s v="brad.bjenrus@gmail.com"/>
    <m/>
    <s v="COUNTY COMMISSIONER"/>
    <n v="23"/>
    <s v="FERRY CO"/>
    <n v="3290"/>
    <s v="FERRY"/>
    <s v="Local"/>
    <n v="4334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17881 N HWY 21"/>
    <s v="CURLEW"/>
    <m/>
    <n v="991189668"/>
    <m/>
    <m/>
    <m/>
    <m/>
    <m/>
    <m/>
    <m/>
    <m/>
    <m/>
    <s v="https://web.pdc.wa.gov/rptimg/default.aspx?filerid_election_year=MILLB%20%20118%3A%7C%3A2012"/>
    <n v="13122"/>
    <n v="7900"/>
    <n v="10761"/>
    <m/>
    <m/>
    <s v="BRAD MILLER"/>
    <s v="candidate"/>
    <m/>
    <n v="43598.039849537039"/>
  </r>
  <r>
    <s v="ca-2012-10757"/>
    <s v="MOORW  093"/>
    <s v="CA"/>
    <n v="40876"/>
    <m/>
    <m/>
    <m/>
    <s v="Electronic"/>
    <n v="40876"/>
    <x v="13"/>
    <s v="Candidate registered"/>
    <s v="MOORE WILLIAM A JR"/>
    <m/>
    <s v="PO BOX 27391"/>
    <s v="FEDERAL WAY"/>
    <s v="KING"/>
    <m/>
    <n v="98093"/>
    <s v="THEMOORECORP@YAHOO.COM"/>
    <s v="themoorecorp@yahoo.com"/>
    <m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PO BOX 27391"/>
    <s v="FEDERAL WAY"/>
    <m/>
    <n v="98093"/>
    <m/>
    <n v="23486.61"/>
    <n v="0"/>
    <n v="27715.599999999999"/>
    <n v="5500"/>
    <n v="0"/>
    <n v="0"/>
    <m/>
    <m/>
    <s v="https://web.pdc.wa.gov/rptimg/default.aspx?filerid_election_year=MOORW%20%20093%3A%7C%3A2012"/>
    <n v="13266"/>
    <n v="7898"/>
    <n v="10757"/>
    <n v="10313"/>
    <n v="30"/>
    <s v="STEVE MCNEY"/>
    <s v="candidate"/>
    <m/>
    <n v="44149.234710648147"/>
  </r>
  <r>
    <s v="ca-2012-10749"/>
    <s v="MORTJ  125"/>
    <s v="CA"/>
    <n v="41004"/>
    <m/>
    <m/>
    <m/>
    <m/>
    <n v="41004"/>
    <x v="13"/>
    <s v="Candidate discontinued campaign"/>
    <s v="MORTON JOSEPH"/>
    <m/>
    <s v="2806 NE 117TH ST"/>
    <s v="SEATTLE"/>
    <s v="KING"/>
    <m/>
    <n v="98125"/>
    <s v="ELECTJOEMORTON@YAHOO.COM"/>
    <s v="joemorton79@yahoo.com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2806 NE 117TH ST"/>
    <s v="SEATTLE"/>
    <m/>
    <n v="98125"/>
    <m/>
    <m/>
    <m/>
    <m/>
    <m/>
    <m/>
    <m/>
    <m/>
    <m/>
    <s v="https://web.pdc.wa.gov/rptimg/default.aspx?filerid_election_year=MORTJ%20%20125%3A%7C%3A2012"/>
    <n v="13494"/>
    <n v="7896"/>
    <n v="10749"/>
    <m/>
    <n v="46"/>
    <s v="JOSEPH MORTON"/>
    <s v="candidate"/>
    <m/>
    <n v="43598.039768518516"/>
  </r>
  <r>
    <s v="ca-2012-10725"/>
    <s v="OLSOJ  642"/>
    <s v="CA"/>
    <n v="41014"/>
    <m/>
    <m/>
    <m/>
    <s v="Electronic"/>
    <n v="41014"/>
    <x v="13"/>
    <s v="Candidate registered"/>
    <s v="Julie Olson"/>
    <m/>
    <s v="14300 NE 20H AVE D102-272"/>
    <s v="VANCOUVER"/>
    <s v="CLARK"/>
    <m/>
    <n v="98686"/>
    <s v="ELIZABETH@VOTEJULIEOLSON.COM"/>
    <s v="julie@votejulieolson.com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Open seat"/>
    <m/>
    <m/>
    <m/>
    <m/>
    <m/>
    <m/>
    <m/>
    <m/>
    <s v="14300 NE 20H AVE D102-272"/>
    <s v="VANCOUVER"/>
    <m/>
    <n v="98686"/>
    <m/>
    <n v="181833.44"/>
    <n v="0"/>
    <n v="180787.78"/>
    <n v="-1045.6600000000001"/>
    <n v="0"/>
    <n v="0"/>
    <n v="156218.43"/>
    <n v="136673.31"/>
    <s v="https://web.pdc.wa.gov/rptimg/default.aspx?filerid_election_year=OLSOJ%20%20642%3A%7C%3A2012"/>
    <n v="14506"/>
    <n v="444"/>
    <n v="10725"/>
    <n v="10365"/>
    <n v="17"/>
    <s v="TWILA DONALD"/>
    <s v="candidate"/>
    <m/>
    <n v="44149.236620370371"/>
  </r>
  <r>
    <s v="ca-2012-10721"/>
    <s v="OVERJ  230"/>
    <s v="CA"/>
    <n v="40722"/>
    <m/>
    <m/>
    <m/>
    <s v="Electronic"/>
    <n v="40722"/>
    <x v="13"/>
    <s v="Candidate registered"/>
    <s v="OVERSTREET JASON E"/>
    <m/>
    <s v="PO BOX 1203"/>
    <s v="BLAINE"/>
    <s v="WHATCOM"/>
    <m/>
    <n v="982311203"/>
    <s v="JASON@VOTEOVERSTREET.COM"/>
    <s v="jason@voteoverstreet.com"/>
    <m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PO BOX 1203"/>
    <s v="BLAINE"/>
    <m/>
    <n v="982311203"/>
    <m/>
    <n v="75746.460000000006"/>
    <n v="50"/>
    <n v="75746.460000000006"/>
    <n v="0"/>
    <n v="0"/>
    <n v="0"/>
    <n v="694.86"/>
    <n v="0"/>
    <s v="https://web.pdc.wa.gov/rptimg/default.aspx?filerid_election_year=OVERJ%20%20230%3A%7C%3A2012"/>
    <n v="14639"/>
    <n v="6092"/>
    <n v="10721"/>
    <n v="10380"/>
    <n v="42"/>
    <s v="ALANNA DODD"/>
    <s v="candidate"/>
    <m/>
    <n v="44149.237060185187"/>
  </r>
  <r>
    <s v="ca-2012-10720"/>
    <s v="PADDM  216"/>
    <s v="CA"/>
    <n v="41014"/>
    <m/>
    <m/>
    <m/>
    <s v="Electronic"/>
    <n v="41014"/>
    <x v="13"/>
    <s v="Candidate registered"/>
    <s v="PADDEN MICHAEL J"/>
    <m/>
    <s v="13021 E 9TH AVE"/>
    <s v="SPOKANE VALLEY"/>
    <s v="SPOKANE"/>
    <m/>
    <n v="99216"/>
    <s v="VOTE@PADDENFORSENATE.COM"/>
    <s v="vote@paddenforsenate.com"/>
    <m/>
    <s v="STATE SENATOR"/>
    <n v="12"/>
    <s v="LEG DISTRICT 04 - SENATE"/>
    <n v="4733"/>
    <s v="SPOKANE"/>
    <s v="Legislative"/>
    <m/>
    <s v="C"/>
    <s v="Registration and financial affairs"/>
    <s v="Candidate"/>
    <s v="Candidate"/>
    <m/>
    <m/>
    <m/>
    <s v="R"/>
    <x v="1"/>
    <n v="41219"/>
    <m/>
    <b v="1"/>
    <m/>
    <m/>
    <s v="Unopposed in primary"/>
    <s v="Unopposed in general"/>
    <s v="Incumbent"/>
    <m/>
    <m/>
    <m/>
    <m/>
    <m/>
    <m/>
    <m/>
    <m/>
    <s v="13021 E 9TH AVE"/>
    <s v="SPOKANE VALLEY"/>
    <m/>
    <n v="99216"/>
    <m/>
    <n v="73375"/>
    <n v="0"/>
    <n v="54012.86"/>
    <n v="0"/>
    <n v="0"/>
    <n v="0"/>
    <m/>
    <m/>
    <s v="https://web.pdc.wa.gov/rptimg/default.aspx?filerid_election_year=PADDM%20%20216%3A%7C%3A2012"/>
    <n v="14694"/>
    <n v="1122"/>
    <n v="10720"/>
    <n v="10388"/>
    <n v="4"/>
    <s v="CHARLOTTE BENJAMIN"/>
    <s v="candidate"/>
    <m/>
    <n v="44149.237372685187"/>
  </r>
  <r>
    <s v="ca-2012-10718"/>
    <s v="PARKS  157"/>
    <s v="CA"/>
    <n v="41077"/>
    <m/>
    <m/>
    <m/>
    <s v="Electronic"/>
    <n v="41077"/>
    <x v="13"/>
    <s v="Candidate registered"/>
    <s v="Steven L. Parker"/>
    <m/>
    <s v="3401B HWY 25 N"/>
    <s v="NORTHPORT"/>
    <s v="STEVENS"/>
    <m/>
    <n v="99157"/>
    <s v="SLPARKER@WILDBLUE.NET"/>
    <s v="SLPARKER@WILDBLUE.NET"/>
    <m/>
    <s v="COUNTY COMMISSIONER"/>
    <n v="23"/>
    <s v="STEVENS CO"/>
    <n v="4186"/>
    <s v="STEVENS"/>
    <s v="Local"/>
    <n v="27202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3401B HWY 25 N"/>
    <s v="NORTHPORT"/>
    <m/>
    <n v="99157"/>
    <m/>
    <n v="21146.41"/>
    <n v="0"/>
    <n v="18690.5"/>
    <n v="0"/>
    <n v="0"/>
    <n v="0"/>
    <m/>
    <m/>
    <s v="https://web.pdc.wa.gov/rptimg/default.aspx?filerid_election_year=PARKS%20%20157%3A%7C%3A2012"/>
    <n v="14758"/>
    <n v="4224"/>
    <n v="10718"/>
    <n v="10395"/>
    <m/>
    <s v="STEPHEN OSWIN"/>
    <s v="candidate"/>
    <m/>
    <n v="44149.237615740742"/>
  </r>
  <r>
    <s v="ca-2011-11555"/>
    <s v="SAYEM  275"/>
    <s v="CA"/>
    <n v="40720"/>
    <m/>
    <m/>
    <m/>
    <s v="Electronic"/>
    <n v="40720"/>
    <x v="17"/>
    <s v="Candidate registered"/>
    <s v="SAYES MALCOLM G"/>
    <m/>
    <s v="PO BOX 1057"/>
    <s v="MUKILTEO"/>
    <s v="SNOHOMISH"/>
    <m/>
    <n v="98275"/>
    <s v="SAYES4COUNCIL@GMAIL.COM"/>
    <s v="sayes4council@gmail.com"/>
    <m/>
    <s v="COUNTY COUNCIL MEMBER"/>
    <n v="25"/>
    <s v="SNOHOMISH CO"/>
    <n v="4107"/>
    <s v="SNOHOMISH"/>
    <s v="Local"/>
    <n v="377781"/>
    <s v="C"/>
    <s v="Registration and financial affairs"/>
    <s v="Candidate"/>
    <s v="Candidate"/>
    <m/>
    <m/>
    <m/>
    <s v="R"/>
    <x v="1"/>
    <n v="40855"/>
    <m/>
    <b v="1"/>
    <m/>
    <m/>
    <s v="Qualified for general"/>
    <s v="Lost in general"/>
    <m/>
    <m/>
    <m/>
    <m/>
    <m/>
    <m/>
    <m/>
    <m/>
    <m/>
    <s v="PO BOX 1057"/>
    <s v="MUKILTEO"/>
    <m/>
    <n v="98275"/>
    <m/>
    <n v="1823.79"/>
    <n v="0"/>
    <n v="2507.79"/>
    <n v="1000"/>
    <n v="0"/>
    <n v="0"/>
    <m/>
    <m/>
    <s v="https://web.pdc.wa.gov/rptimg/default.aspx?filerid_election_year=SAYEM%20%20275%3A%7C%3A2011"/>
    <n v="17117"/>
    <n v="8253"/>
    <n v="11555"/>
    <n v="11568"/>
    <m/>
    <s v="OLGA FARNAM"/>
    <s v="candidate"/>
    <m/>
    <n v="44149.277708333335"/>
  </r>
  <r>
    <s v="ca-2012-11088"/>
    <s v="AIKEJ  022"/>
    <s v="CA"/>
    <n v="40693"/>
    <m/>
    <m/>
    <m/>
    <m/>
    <n v="40693"/>
    <x v="13"/>
    <s v="Candidate discontinued campaign"/>
    <s v="John W. Aiken Jr"/>
    <m/>
    <s v="PO BOX 250"/>
    <s v="MEDICAL LAKE"/>
    <m/>
    <m/>
    <n v="990220250"/>
    <s v="JWAIKEN1@MSN.COM"/>
    <s v="jwaiken1@msn.com"/>
    <m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PO BOX 250"/>
    <s v="MEDICAL LAKE"/>
    <m/>
    <n v="990220250"/>
    <m/>
    <m/>
    <m/>
    <m/>
    <m/>
    <m/>
    <m/>
    <m/>
    <m/>
    <s v="https://web.pdc.wa.gov/rptimg/default.aspx?filerid_election_year=AIKEJ%20%20022%3A%7C%3A2012"/>
    <n v="289"/>
    <n v="205"/>
    <n v="11088"/>
    <m/>
    <m/>
    <s v="JOHN AIKEN"/>
    <s v="candidate"/>
    <m/>
    <n v="43598.041932870372"/>
  </r>
  <r>
    <s v="ca-2012-11083"/>
    <s v="ANDEE2 027"/>
    <s v="CA"/>
    <n v="40881"/>
    <m/>
    <m/>
    <m/>
    <s v="Electronic"/>
    <n v="40881"/>
    <x v="13"/>
    <s v="Candidate registered"/>
    <s v="ANDERSON EDWIN GLENN"/>
    <m/>
    <s v="PO BOX 1682"/>
    <s v="ISSAQUAH"/>
    <m/>
    <m/>
    <n v="98024"/>
    <m/>
    <s v="glenn.05@glennanderson.org"/>
    <m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PO BOX 1682"/>
    <s v="ISSAQUAH"/>
    <m/>
    <n v="98024"/>
    <m/>
    <n v="8589"/>
    <n v="0"/>
    <n v="7668.46"/>
    <n v="0"/>
    <n v="0"/>
    <n v="0"/>
    <m/>
    <m/>
    <s v="https://web.pdc.wa.gov/rptimg/default.aspx?filerid_election_year=ANDEE2%20027%3A%7C%3A2012"/>
    <n v="511"/>
    <n v="26977"/>
    <n v="11083"/>
    <n v="9708"/>
    <m/>
    <s v="GLENN ANDERSON"/>
    <s v="candidate"/>
    <m/>
    <n v="44149.201354166667"/>
  </r>
  <r>
    <s v="ca-2012-11082"/>
    <s v="ANGEJ  367"/>
    <s v="CA"/>
    <n v="40692"/>
    <m/>
    <m/>
    <m/>
    <s v="Electronic"/>
    <n v="40692"/>
    <x v="13"/>
    <s v="Candidate registered"/>
    <s v="ANGEL JANICE E"/>
    <m/>
    <s v="5184 GRANADA PL SE"/>
    <s v="PORT ORCHARD"/>
    <s v="PIERCE"/>
    <m/>
    <n v="98367"/>
    <s v="JANANGEL4U@WAVECABLE.COM"/>
    <s v="janangel14u@wavecable.com"/>
    <m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5184 GRANADA PL SE"/>
    <s v="PORT ORCHARD"/>
    <m/>
    <n v="98367"/>
    <m/>
    <n v="84618.46"/>
    <n v="0"/>
    <n v="84618.46"/>
    <n v="0"/>
    <n v="0"/>
    <n v="0"/>
    <m/>
    <m/>
    <s v="https://web.pdc.wa.gov/rptimg/default.aspx?filerid_election_year=ANGEJ%20%20367%3A%7C%3A2012"/>
    <n v="586"/>
    <n v="1811"/>
    <n v="11082"/>
    <n v="9711"/>
    <n v="26"/>
    <s v="LYNN WILLIAMS"/>
    <s v="candidate"/>
    <m/>
    <n v="44149.201423611114"/>
  </r>
  <r>
    <s v="ca-2012-11075"/>
    <s v="ARMSM  801"/>
    <s v="CA"/>
    <n v="40581"/>
    <m/>
    <m/>
    <m/>
    <s v="Electronic"/>
    <n v="40581"/>
    <x v="13"/>
    <s v="Candidate registered"/>
    <s v="ARMSTRONG MICHAEL D"/>
    <m/>
    <s v="PO BOX 2974"/>
    <s v="WENATCHEE"/>
    <s v="CHELAN"/>
    <m/>
    <n v="98807"/>
    <s v="COLLEENMORSE@EARTHLINK.NET"/>
    <s v="armstrhome@msn.com"/>
    <m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Incumbent"/>
    <m/>
    <m/>
    <m/>
    <m/>
    <m/>
    <m/>
    <m/>
    <m/>
    <s v="PO BOX 2974"/>
    <s v="WENATCHEE"/>
    <m/>
    <n v="98807"/>
    <m/>
    <n v="170598.79"/>
    <n v="2000"/>
    <n v="172566.18"/>
    <n v="0"/>
    <n v="0"/>
    <n v="0"/>
    <m/>
    <m/>
    <s v="https://web.pdc.wa.gov/rptimg/default.aspx?filerid_election_year=ARMSM%20%20801%3A%7C%3A2012"/>
    <n v="725"/>
    <n v="8023"/>
    <n v="11075"/>
    <n v="9717"/>
    <n v="12"/>
    <s v="MARY ARMSTRONG"/>
    <s v="candidate"/>
    <m/>
    <n v="44149.201608796298"/>
  </r>
  <r>
    <s v="ca-2012-11071"/>
    <s v="BAILB  277"/>
    <s v="CA"/>
    <n v="40761"/>
    <m/>
    <m/>
    <m/>
    <s v="Electronic"/>
    <n v="40761"/>
    <x v="13"/>
    <s v="Candidate discontinued campaign"/>
    <s v="Barbara F. Bailey"/>
    <m/>
    <s v="PO BOX 374"/>
    <s v="OAK HARBOR"/>
    <s v="SKAGIT"/>
    <m/>
    <n v="98277"/>
    <s v="ELECTBARBARABAILEY@GMAIL.COM"/>
    <s v="bbailey123@comcast.net"/>
    <m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PO BOX 374"/>
    <s v="OAK HARBOR"/>
    <m/>
    <n v="98277"/>
    <m/>
    <n v="57811"/>
    <n v="25500"/>
    <n v="83235.64"/>
    <n v="0"/>
    <n v="0"/>
    <n v="0"/>
    <n v="647.63"/>
    <n v="48655.6"/>
    <s v="https://web.pdc.wa.gov/rptimg/default.aspx?filerid_election_year=BAILB%20%20277%3A%7C%3A2012"/>
    <n v="781"/>
    <n v="26984"/>
    <n v="11071"/>
    <n v="9730"/>
    <n v="10"/>
    <s v="BERNIS BAILEY"/>
    <s v="candidate"/>
    <m/>
    <n v="44149.20208333333"/>
  </r>
  <r>
    <s v="ca-2012-11070"/>
    <s v="BARKA  513"/>
    <s v="CA"/>
    <n v="40792"/>
    <m/>
    <m/>
    <m/>
    <s v="Electronic"/>
    <n v="40792"/>
    <x v="13"/>
    <s v="Candidate registered"/>
    <s v="Andrew Barkis"/>
    <m/>
    <s v="PO BOX 7298"/>
    <s v="OLYMPIA"/>
    <s v="THURSTON"/>
    <m/>
    <n v="985077298"/>
    <s v="CONTACT@ANDREWBARKIS.ORG"/>
    <s v="contact@andrewbarkis.org"/>
    <m/>
    <s v="COUNTY COMMISSIONER"/>
    <n v="23"/>
    <s v="THURSTON CO"/>
    <n v="4229"/>
    <s v="THURSTON"/>
    <s v="Local"/>
    <n v="152541"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m/>
    <m/>
    <m/>
    <m/>
    <m/>
    <m/>
    <m/>
    <m/>
    <m/>
    <s v="PO BOX 7298"/>
    <s v="OLYMPIA"/>
    <m/>
    <n v="985077298"/>
    <m/>
    <n v="60779.01"/>
    <n v="0"/>
    <n v="56985.27"/>
    <n v="-1836.24"/>
    <n v="0"/>
    <n v="0"/>
    <n v="5495.3"/>
    <n v="654.77"/>
    <s v="https://web.pdc.wa.gov/rptimg/default.aspx?filerid_election_year=BARKA%20%20513%3A%7C%3A2012"/>
    <n v="926"/>
    <n v="64"/>
    <n v="11070"/>
    <n v="9735"/>
    <m/>
    <s v="JUDY WILSON"/>
    <s v="candidate"/>
    <m/>
    <n v="44149.202245370368"/>
  </r>
  <r>
    <s v="ca-2012-11060"/>
    <s v="BEAVJ  337"/>
    <s v="CA"/>
    <n v="41052"/>
    <m/>
    <m/>
    <m/>
    <s v="Electronic"/>
    <n v="41052"/>
    <x v="13"/>
    <s v="Candidate registered"/>
    <s v="BEAVER JAMES R"/>
    <m/>
    <s v="7620 W 21ST AVE"/>
    <s v="KENNEWICK"/>
    <s v="BENTON"/>
    <m/>
    <n v="99338"/>
    <s v="LCHILDERS2B@CHARTER.NET"/>
    <s v="LCHILDERS2B@CHARTER.NET"/>
    <m/>
    <s v="COUNTY COMMISSIONER"/>
    <n v="23"/>
    <s v="BENTON CO"/>
    <n v="4725"/>
    <s v="BENTON"/>
    <s v="Local"/>
    <n v="90760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7620 W 21ST AVE"/>
    <s v="KENNEWICK"/>
    <m/>
    <n v="99338"/>
    <m/>
    <n v="1023.94"/>
    <n v="0"/>
    <n v="1023.94"/>
    <n v="0"/>
    <n v="0"/>
    <n v="0"/>
    <m/>
    <m/>
    <s v="https://web.pdc.wa.gov/rptimg/default.aspx?filerid_election_year=BEAVJ%20%20337%3A%7C%3A2012"/>
    <n v="1308"/>
    <n v="1071"/>
    <n v="11060"/>
    <n v="9738"/>
    <m/>
    <s v="ELLA CHILDERS"/>
    <s v="candidate"/>
    <m/>
    <n v="44149.202337962961"/>
  </r>
  <r>
    <s v="ca-2012-11059"/>
    <s v="BENST  328"/>
    <s v="CA"/>
    <n v="41091"/>
    <m/>
    <m/>
    <m/>
    <m/>
    <n v="41091"/>
    <x v="13"/>
    <s v="Candidate registered"/>
    <s v="BENSEL TOM E"/>
    <m/>
    <s v="227 W DAYTON AVE"/>
    <s v="DAYTON"/>
    <s v="COLUMBIA"/>
    <m/>
    <n v="99328"/>
    <s v="ZOE48@MSN.COM"/>
    <s v="zoe48@msn.com"/>
    <m/>
    <s v="COUNTY COMMISSIONER"/>
    <n v="23"/>
    <s v="COLUMBIA CO"/>
    <n v="3176"/>
    <s v="COLUMBIA"/>
    <s v="Local"/>
    <n v="2575"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m/>
    <m/>
    <m/>
    <m/>
    <m/>
    <m/>
    <m/>
    <m/>
    <m/>
    <s v="227 W DAYTON AVE"/>
    <s v="DAYTON"/>
    <m/>
    <n v="99328"/>
    <m/>
    <m/>
    <m/>
    <m/>
    <m/>
    <m/>
    <m/>
    <m/>
    <m/>
    <s v="https://web.pdc.wa.gov/rptimg/default.aspx?filerid_election_year=BENST%20%20328%3A%7C%3A2012"/>
    <n v="1301"/>
    <n v="8016"/>
    <n v="11059"/>
    <m/>
    <m/>
    <s v="LORRIE BENSEL"/>
    <s v="candidate"/>
    <m/>
    <n v="43598.041747685187"/>
  </r>
  <r>
    <s v="ca-2012-11051"/>
    <s v="BLACC  362"/>
    <s v="CA"/>
    <n v="40986"/>
    <m/>
    <m/>
    <m/>
    <s v="Electronic"/>
    <n v="40986"/>
    <x v="13"/>
    <s v="Candidate registered"/>
    <s v="BLACKMAN CHRIS J"/>
    <m/>
    <s v="PO BOX 1923"/>
    <s v="WALLA WALLA"/>
    <s v="WALLA WALLA"/>
    <m/>
    <n v="99362"/>
    <s v="ELECTBLACKMANFORWWCOUNTYCOMMISSIONER@LIVE.COM"/>
    <s v="bcblackman@msn.com"/>
    <m/>
    <s v="COUNTY COMMISSIONER"/>
    <n v="23"/>
    <s v="WALLA WALLA CO"/>
    <n v="4302"/>
    <s v="WALLA WALLA"/>
    <s v="Local"/>
    <n v="30677"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m/>
    <m/>
    <m/>
    <m/>
    <m/>
    <m/>
    <m/>
    <m/>
    <m/>
    <s v="PO BOX 1923"/>
    <s v="WALLA WALLA"/>
    <m/>
    <n v="99362"/>
    <m/>
    <n v="5063.04"/>
    <n v="0"/>
    <n v="5933.44"/>
    <n v="0"/>
    <n v="0"/>
    <n v="0"/>
    <m/>
    <m/>
    <s v="https://web.pdc.wa.gov/rptimg/default.aspx?filerid_election_year=BLACC%20%20362%3A%7C%3A2012"/>
    <n v="1468"/>
    <n v="8012"/>
    <n v="11051"/>
    <n v="9764"/>
    <m/>
    <s v="TAMMY GOFF"/>
    <s v="candidate"/>
    <m/>
    <n v="44149.203310185185"/>
  </r>
  <r>
    <s v="ca-2012-11043"/>
    <s v="BLANM  107"/>
    <s v="CA"/>
    <n v="41057"/>
    <m/>
    <m/>
    <m/>
    <m/>
    <n v="41057"/>
    <x v="13"/>
    <s v="Candidate registered"/>
    <s v="BLANKENSHIP MICHAEL L"/>
    <m/>
    <s v="39 CARSON RD"/>
    <s v="KETTLE FALLS"/>
    <s v="FERRY"/>
    <m/>
    <n v="99141"/>
    <s v="6JENT@GOTSKY.COM"/>
    <s v="6jent@gotsky.com"/>
    <m/>
    <s v="COUNTY COMMISSIONER"/>
    <n v="23"/>
    <s v="FERRY CO"/>
    <n v="3290"/>
    <s v="FERRY"/>
    <s v="Local"/>
    <n v="4334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39 CARSON RD"/>
    <s v="KETTLE FALLS"/>
    <m/>
    <n v="99141"/>
    <m/>
    <m/>
    <m/>
    <m/>
    <m/>
    <m/>
    <m/>
    <m/>
    <m/>
    <s v="https://web.pdc.wa.gov/rptimg/default.aspx?filerid_election_year=BLANM%20%20107%3A%7C%3A2012"/>
    <n v="1731"/>
    <n v="3990"/>
    <n v="11043"/>
    <m/>
    <m/>
    <s v="MICHAEL L BLANKENSHIP"/>
    <s v="candidate"/>
    <m/>
    <n v="43598.041643518518"/>
  </r>
  <r>
    <s v="ca-2012-11040"/>
    <s v="BRAAC  424"/>
    <s v="CA"/>
    <n v="41087"/>
    <m/>
    <m/>
    <m/>
    <s v="Paper"/>
    <n v="41087"/>
    <x v="13"/>
    <s v="Candidate registered"/>
    <s v="Braaten Carole Sue"/>
    <m/>
    <s v="2410 BERRY LN E"/>
    <s v="FIFE"/>
    <s v="PIERCE"/>
    <m/>
    <n v="98424"/>
    <m/>
    <s v="csbfife@hotmail.com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2410 BERRY LN E"/>
    <s v="FIFE"/>
    <m/>
    <n v="98424"/>
    <m/>
    <n v="0"/>
    <n v="0"/>
    <n v="33.32"/>
    <n v="0"/>
    <n v="0"/>
    <n v="0"/>
    <m/>
    <m/>
    <s v="https://web.pdc.wa.gov/rptimg/default.aspx?filerid_election_year=BRAAC%20%20424%3A%7C%3A2012"/>
    <n v="1948"/>
    <n v="8008"/>
    <n v="11040"/>
    <n v="9773"/>
    <n v="25"/>
    <s v="CAROLE BRAATEN"/>
    <s v="candidate"/>
    <m/>
    <n v="44149.203599537039"/>
  </r>
  <r>
    <s v="ca-2012-11006"/>
    <s v="CONDC  807"/>
    <s v="CA"/>
    <n v="40731"/>
    <m/>
    <m/>
    <m/>
    <s v="Electronic"/>
    <n v="40731"/>
    <x v="13"/>
    <s v="Candidate registered"/>
    <s v="CONDOTTA CARY L"/>
    <m/>
    <s v="PO BOX 3001"/>
    <s v="WENATCHEE"/>
    <s v="CHELAN"/>
    <m/>
    <n v="98801"/>
    <s v="REPCONDOTTA@LIVE.COM"/>
    <s v="repcondotta@live.com"/>
    <m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PO BOX 3001"/>
    <s v="WENATCHEE"/>
    <m/>
    <n v="98801"/>
    <m/>
    <n v="76289.279999999999"/>
    <n v="378"/>
    <n v="75995.8"/>
    <n v="0"/>
    <n v="0"/>
    <n v="0"/>
    <m/>
    <m/>
    <s v="https://web.pdc.wa.gov/rptimg/default.aspx?filerid_election_year=CONDC%20%20807%3A%7C%3A2012"/>
    <n v="4042"/>
    <n v="1799"/>
    <n v="11006"/>
    <n v="9892"/>
    <n v="12"/>
    <s v="ARLENE NEAL"/>
    <s v="candidate"/>
    <m/>
    <n v="44149.209328703706"/>
  </r>
  <r>
    <s v="ca-2012-10997"/>
    <s v="CRAIC  661"/>
    <s v="CA"/>
    <n v="41049"/>
    <m/>
    <m/>
    <m/>
    <s v="Electronic"/>
    <n v="41049"/>
    <x v="13"/>
    <s v="Candidate registered"/>
    <s v="CRAIN CAROLYN I"/>
    <m/>
    <s v="5917 NE 47TH ST"/>
    <s v="VANCOUVER"/>
    <s v="CLARK"/>
    <m/>
    <n v="986612929"/>
    <s v="HAZEL_X2@COMCAST.NET"/>
    <s v="hazel_x2@comcast.net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Challenger"/>
    <m/>
    <m/>
    <m/>
    <m/>
    <m/>
    <m/>
    <m/>
    <m/>
    <s v="5917 NE 47TH ST"/>
    <s v="VANCOUVER"/>
    <m/>
    <n v="986612929"/>
    <m/>
    <n v="10526.46"/>
    <n v="0"/>
    <n v="10838.7"/>
    <n v="0"/>
    <n v="0"/>
    <n v="0"/>
    <m/>
    <m/>
    <s v="https://web.pdc.wa.gov/rptimg/default.aspx?filerid_election_year=CRAIC%20%20661%3A%7C%3A2012"/>
    <n v="4350"/>
    <n v="3930"/>
    <n v="10997"/>
    <n v="9911"/>
    <n v="49"/>
    <s v="BENJAMIN C MORRISON"/>
    <s v="candidate"/>
    <m/>
    <n v="44149.209861111114"/>
  </r>
  <r>
    <s v="ca-2012-10995"/>
    <s v="CROUL  206"/>
    <s v="CA"/>
    <n v="40834"/>
    <m/>
    <m/>
    <m/>
    <s v="Electronic"/>
    <n v="40834"/>
    <x v="13"/>
    <s v="Candidate registered"/>
    <s v="CROUSE LARRY W"/>
    <m/>
    <s v="PO BOX 14587"/>
    <s v="SPOKANE VALLEY"/>
    <s v="SPOKANE"/>
    <m/>
    <n v="992140587"/>
    <s v="CROUSE588@COMCAST.NET"/>
    <s v="crouse588@comcast.net"/>
    <m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41219"/>
    <m/>
    <b v="1"/>
    <m/>
    <m/>
    <s v="Unopposed in primary"/>
    <s v="Unopposed in general"/>
    <s v="Incumbent"/>
    <m/>
    <m/>
    <m/>
    <m/>
    <m/>
    <m/>
    <m/>
    <m/>
    <s v="PO BOX 14587"/>
    <s v="SPOKANE VALLEY"/>
    <m/>
    <n v="992140587"/>
    <m/>
    <n v="30813.32"/>
    <n v="127.49"/>
    <n v="30940.81"/>
    <n v="0"/>
    <n v="0"/>
    <n v="0"/>
    <m/>
    <m/>
    <s v="https://web.pdc.wa.gov/rptimg/default.aspx?filerid_election_year=CROUL%20%20206%3A%7C%3A2012"/>
    <n v="4432"/>
    <n v="7991"/>
    <n v="10995"/>
    <n v="9914"/>
    <n v="4"/>
    <s v="CHARLOTTE BENJAMIN"/>
    <s v="candidate"/>
    <m/>
    <n v="44149.20994212963"/>
  </r>
  <r>
    <s v="ca-2012-10989"/>
    <s v="DAHLC  022"/>
    <s v="CA"/>
    <n v="40709"/>
    <m/>
    <m/>
    <m/>
    <s v="Electronic"/>
    <n v="40709"/>
    <x v="13"/>
    <s v="Candidate registered"/>
    <s v="DAHLQUIST CATHERINE C"/>
    <m/>
    <s v="1348 FLORENCE ST"/>
    <s v="ENUMCLAW"/>
    <s v="KING"/>
    <m/>
    <n v="98022"/>
    <s v="CATHYDAHLQUIST@COMCAST.NET"/>
    <s v="cathydahlquist@comcast.net"/>
    <m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1348 FLORENCE ST"/>
    <s v="ENUMCLAW"/>
    <m/>
    <n v="98022"/>
    <m/>
    <n v="130107.5"/>
    <n v="21891.63"/>
    <n v="118461.22"/>
    <n v="0"/>
    <n v="0"/>
    <n v="0"/>
    <m/>
    <m/>
    <s v="https://web.pdc.wa.gov/rptimg/default.aspx?filerid_election_year=DAHLC%20%20022%3A%7C%3A2012"/>
    <n v="4533"/>
    <n v="26382"/>
    <n v="10989"/>
    <n v="9917"/>
    <n v="31"/>
    <s v="KATHLEEN MICHAEL"/>
    <s v="candidate"/>
    <m/>
    <n v="44149.21"/>
  </r>
  <r>
    <s v="ca-2012-10981"/>
    <s v="DELVJ  352"/>
    <s v="CA"/>
    <n v="40983"/>
    <m/>
    <m/>
    <m/>
    <s v="Electronic"/>
    <n v="40983"/>
    <x v="13"/>
    <s v="Candidate registered"/>
    <s v="DELVIN JEROME L II"/>
    <m/>
    <s v="7620 W 21ST AVE"/>
    <s v="KENNEWICK"/>
    <s v="BENTON"/>
    <m/>
    <n v="99338"/>
    <s v="LCHILDERS2B@CHARTER.NET"/>
    <s v="lchilders2b@charter.net"/>
    <m/>
    <s v="COUNTY COMMISSIONER"/>
    <n v="23"/>
    <s v="BENTON CO"/>
    <n v="4725"/>
    <s v="BENTON"/>
    <s v="Local"/>
    <n v="90760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7620 W 21ST AVE"/>
    <s v="KENNEWICK"/>
    <m/>
    <n v="99338"/>
    <m/>
    <n v="29199.37"/>
    <n v="0"/>
    <n v="27050.58"/>
    <n v="0"/>
    <n v="0"/>
    <n v="0"/>
    <m/>
    <m/>
    <s v="https://web.pdc.wa.gov/rptimg/default.aspx?filerid_election_year=DELVJ%20%20352%3A%7C%3A2012"/>
    <n v="4905"/>
    <n v="30376"/>
    <n v="10981"/>
    <n v="9929"/>
    <m/>
    <s v="ELLA CHILDERS"/>
    <s v="candidate"/>
    <m/>
    <n v="44149.210625"/>
  </r>
  <r>
    <s v="ca-2012-10967"/>
    <s v="EAVET  027"/>
    <s v="CA"/>
    <n v="41059"/>
    <m/>
    <m/>
    <m/>
    <s v="Electronic"/>
    <n v="41059"/>
    <x v="13"/>
    <s v="Candidate registered"/>
    <s v="EAVES TIMOTHY M"/>
    <m/>
    <s v="PO BOX 2068"/>
    <s v="ISSAQUAH"/>
    <s v="KING"/>
    <m/>
    <n v="980272068"/>
    <s v="TIM@EAVES4STATEREP.COM"/>
    <s v="tmeaves@hotmail.com"/>
    <m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Challenger"/>
    <m/>
    <m/>
    <m/>
    <m/>
    <m/>
    <m/>
    <m/>
    <m/>
    <s v="PO BOX 2068"/>
    <s v="ISSAQUAH"/>
    <m/>
    <n v="980272068"/>
    <m/>
    <n v="28878.87"/>
    <n v="0"/>
    <n v="29980.36"/>
    <n v="-3000"/>
    <n v="0"/>
    <n v="0"/>
    <n v="5863.97"/>
    <n v="0"/>
    <s v="https://web.pdc.wa.gov/rptimg/default.aspx?filerid_election_year=EAVET%20%20027%3A%7C%3A2012"/>
    <n v="5386"/>
    <n v="7979"/>
    <n v="10967"/>
    <n v="9958"/>
    <n v="41"/>
    <s v="KAREN EAVES"/>
    <s v="candidate"/>
    <m/>
    <n v="44149.21197916667"/>
  </r>
  <r>
    <s v="ca-2012-10961"/>
    <s v="EGGLR  403"/>
    <s v="CA"/>
    <n v="41043"/>
    <m/>
    <m/>
    <m/>
    <m/>
    <n v="41043"/>
    <x v="13"/>
    <s v="Candidate registered"/>
    <s v="EGGLESTON RICHARD J"/>
    <m/>
    <s v="3495 CLEMANS RD"/>
    <s v="CLARKSTON"/>
    <s v="ASOTIN"/>
    <m/>
    <n v="98403"/>
    <s v="RJEGGLESTON@CABLEONE.NET"/>
    <s v="rjeggleston@cableone.net"/>
    <m/>
    <s v="COUNTY COMMISSIONER"/>
    <n v="23"/>
    <s v="ASOTIN CO"/>
    <n v="3029"/>
    <s v="ASOTIN"/>
    <s v="Local"/>
    <n v="12732"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m/>
    <m/>
    <m/>
    <m/>
    <m/>
    <m/>
    <m/>
    <m/>
    <m/>
    <s v="3495 CLEMANS RD"/>
    <s v="CLARKSTON"/>
    <m/>
    <n v="98403"/>
    <m/>
    <m/>
    <m/>
    <m/>
    <m/>
    <m/>
    <m/>
    <m/>
    <m/>
    <s v="https://web.pdc.wa.gov/rptimg/default.aspx?filerid_election_year=EGGLR%20%20403%3A%7C%3A2012"/>
    <n v="5532"/>
    <n v="7438"/>
    <n v="10961"/>
    <m/>
    <m/>
    <s v="RICHARD EGGLESTON"/>
    <s v="candidate"/>
    <m/>
    <n v="43598.041041666664"/>
  </r>
  <r>
    <s v="ca-2012-10958"/>
    <s v="ERIKL  607"/>
    <s v="CA"/>
    <n v="40931"/>
    <m/>
    <m/>
    <m/>
    <s v="Electronic"/>
    <n v="40931"/>
    <x v="13"/>
    <s v="Candidate registered"/>
    <s v="PIKE LIZ S"/>
    <m/>
    <s v="PO BOX 662"/>
    <s v="CAMAS"/>
    <s v="CLARK"/>
    <m/>
    <n v="98607"/>
    <s v="ELECTLIZPIKE@COMCAST.NET"/>
    <s v="electlizpike@comcast.net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Open seat"/>
    <m/>
    <m/>
    <m/>
    <m/>
    <m/>
    <m/>
    <m/>
    <m/>
    <s v="PO BOX 662"/>
    <s v="CAMAS"/>
    <m/>
    <n v="98607"/>
    <m/>
    <n v="84338.68"/>
    <n v="200"/>
    <n v="80418.92"/>
    <n v="0"/>
    <n v="0"/>
    <n v="0"/>
    <n v="32.69"/>
    <n v="0"/>
    <s v="https://web.pdc.wa.gov/rptimg/default.aspx?filerid_election_year=ERIKL%20%20607%3A%7C%3A2012"/>
    <n v="5758"/>
    <n v="29130"/>
    <n v="10958"/>
    <n v="9970"/>
    <n v="18"/>
    <s v="RICHARD ARNOLD"/>
    <s v="candidate"/>
    <m/>
    <n v="44149.212291666663"/>
  </r>
  <r>
    <s v="ca-2012-10952"/>
    <s v="ENGLD  831"/>
    <s v="CA"/>
    <n v="41060"/>
    <m/>
    <m/>
    <m/>
    <s v="Electronic"/>
    <n v="41060"/>
    <x v="13"/>
    <s v="Candidate registered"/>
    <s v="DOUGLAS H ENGLAND"/>
    <m/>
    <s v="PO BOX 354"/>
    <s v="MANSON"/>
    <s v="CHELAN"/>
    <m/>
    <n v="98831"/>
    <s v="DOUGLASHENGLAND@YAHOO.COM"/>
    <s v="douglashengland@yahoo.com"/>
    <m/>
    <s v="COUNTY COMMISSIONER"/>
    <n v="23"/>
    <s v="CHELAN CO"/>
    <n v="3111"/>
    <s v="CHELAN"/>
    <s v="Local"/>
    <n v="38545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PO BOX 354"/>
    <s v="MANSON"/>
    <m/>
    <n v="98831"/>
    <m/>
    <n v="13105.15"/>
    <n v="0"/>
    <n v="12681.05"/>
    <n v="-2480.15"/>
    <n v="0"/>
    <n v="0"/>
    <m/>
    <m/>
    <s v="https://web.pdc.wa.gov/rptimg/default.aspx?filerid_election_year=ENGLD%20%20831%3A%7C%3A2012"/>
    <n v="5891"/>
    <n v="3894"/>
    <n v="10952"/>
    <n v="9966"/>
    <m/>
    <s v="JEANIE CRAFT"/>
    <s v="candidate"/>
    <m/>
    <n v="44149.212164351855"/>
  </r>
  <r>
    <s v="ca-2012-10925"/>
    <s v="GABRR  121"/>
    <s v="CA"/>
    <n v="41067"/>
    <m/>
    <m/>
    <m/>
    <m/>
    <n v="41067"/>
    <x v="13"/>
    <s v="Candidate registered"/>
    <s v="GABRIEL RYAN D"/>
    <m/>
    <s v="2701 WESTERN AVE #104"/>
    <s v="SEATTLE"/>
    <s v="KING"/>
    <m/>
    <n v="98121"/>
    <s v="CAMPAIGN@RYANGABRIEL2012.COM"/>
    <s v="campaign@ryangabriel2012.com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2701 WESTERN AVE #104"/>
    <s v="SEATTLE"/>
    <m/>
    <n v="98121"/>
    <m/>
    <m/>
    <m/>
    <m/>
    <m/>
    <m/>
    <m/>
    <m/>
    <m/>
    <s v="https://web.pdc.wa.gov/rptimg/default.aspx?filerid_election_year=GABRR%20%20121%3A%7C%3A2012"/>
    <n v="6904"/>
    <n v="7965"/>
    <n v="10925"/>
    <m/>
    <n v="36"/>
    <s v="RYAN GABRIEL"/>
    <s v="candidate"/>
    <m/>
    <n v="43598.040821759256"/>
  </r>
  <r>
    <s v="ca-2011-11353"/>
    <s v="TIBBC  392"/>
    <s v="CA"/>
    <n v="40713"/>
    <m/>
    <m/>
    <m/>
    <s v="Electronic"/>
    <n v="40713"/>
    <x v="17"/>
    <s v="Candidate registered"/>
    <s v="TIBBS CHRISTOPHER J"/>
    <m/>
    <s v="PO BOX 1463"/>
    <s v="KINGSTON"/>
    <s v="KITSAP"/>
    <m/>
    <n v="983461463"/>
    <s v="C.FERGUSON@CHRISTIBBS.COM"/>
    <s v="chrisjtibbs@gmail.com"/>
    <m/>
    <s v="COUNTY COMMISSIONER"/>
    <n v="23"/>
    <s v="KITSAP CO"/>
    <n v="3539"/>
    <s v="KITSAP"/>
    <s v="Local"/>
    <n v="144059"/>
    <s v="C"/>
    <s v="Registration and financial affairs"/>
    <s v="Candidate"/>
    <s v="Candidate"/>
    <m/>
    <m/>
    <m/>
    <s v="R"/>
    <x v="1"/>
    <n v="40855"/>
    <m/>
    <b v="1"/>
    <m/>
    <m/>
    <s v="Not in primary"/>
    <s v="Lost in general"/>
    <m/>
    <m/>
    <m/>
    <m/>
    <m/>
    <m/>
    <m/>
    <m/>
    <m/>
    <s v="PO BOX 1463"/>
    <s v="KINGSTON"/>
    <m/>
    <n v="983461463"/>
    <m/>
    <n v="8473.82"/>
    <n v="0"/>
    <n v="8324.02"/>
    <n v="-453.6"/>
    <n v="0"/>
    <n v="0"/>
    <m/>
    <m/>
    <s v="https://web.pdc.wa.gov/rptimg/default.aspx?filerid_election_year=TIBBC%20%20392%3A%7C%3A2011"/>
    <n v="19646"/>
    <n v="3841"/>
    <n v="11353"/>
    <n v="11664"/>
    <m/>
    <s v="CHRIS FERGUSON"/>
    <s v="candidate"/>
    <m/>
    <n v="44149.280729166669"/>
  </r>
  <r>
    <s v="ca-2011-11604"/>
    <s v="RILEC  663"/>
    <s v="CA"/>
    <n v="40679"/>
    <m/>
    <m/>
    <m/>
    <s v="Electronic"/>
    <n v="40679"/>
    <x v="17"/>
    <s v="Candidate registered"/>
    <s v="RILEY CRAIG T"/>
    <m/>
    <s v="1701 BROADWAY #241"/>
    <s v="VANCOUVER"/>
    <s v="CLARK"/>
    <m/>
    <n v="986633436"/>
    <s v="CRAIG@VOTE4CRAIGRILEY.COM"/>
    <s v="craig@vote4craigriley.com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R"/>
    <x v="1"/>
    <n v="40855"/>
    <m/>
    <b v="1"/>
    <m/>
    <m/>
    <s v="Not in primary"/>
    <s v="Lost in general"/>
    <s v="Open seat"/>
    <m/>
    <m/>
    <m/>
    <m/>
    <m/>
    <m/>
    <m/>
    <m/>
    <s v="1701 BROADWAY #241"/>
    <s v="VANCOUVER"/>
    <m/>
    <n v="986633436"/>
    <m/>
    <n v="98172.57"/>
    <n v="0"/>
    <n v="89788.28"/>
    <n v="700"/>
    <n v="0"/>
    <n v="0"/>
    <n v="6808"/>
    <n v="2388.75"/>
    <s v="https://web.pdc.wa.gov/rptimg/default.aspx?filerid_election_year=RILEC%20%20663%3A%7C%3A2011"/>
    <n v="16450"/>
    <n v="6678"/>
    <n v="11604"/>
    <n v="11539"/>
    <n v="49"/>
    <s v="DAN BARNES"/>
    <s v="candidate"/>
    <m/>
    <n v="44149.277037037034"/>
  </r>
  <r>
    <s v="ca-2011-11878"/>
    <s v="MILLJ  204"/>
    <s v="CA"/>
    <n v="40724"/>
    <m/>
    <m/>
    <m/>
    <m/>
    <n v="40724"/>
    <x v="17"/>
    <s v="Candidate registered"/>
    <s v="MILLS JASON A"/>
    <m/>
    <s v="9917 HOLLY DR B211"/>
    <s v="EVERETT"/>
    <s v="SNOHOMISH"/>
    <m/>
    <n v="98204"/>
    <s v="JSMILLS_98@YAHOO.COM"/>
    <s v="jsmills_98@yahoo.com"/>
    <m/>
    <s v="COUNTY COUNCIL MEMBER"/>
    <n v="25"/>
    <s v="SNOHOMISH CO"/>
    <n v="4107"/>
    <s v="SNOHOMISH"/>
    <s v="Local"/>
    <n v="377781"/>
    <s v="C"/>
    <s v="Registration and financial affairs"/>
    <s v="Candidate"/>
    <s v="Candidate"/>
    <m/>
    <m/>
    <m/>
    <s v="R"/>
    <x v="1"/>
    <n v="40855"/>
    <m/>
    <b v="1"/>
    <m/>
    <m/>
    <s v="Lost in primary"/>
    <m/>
    <m/>
    <m/>
    <m/>
    <m/>
    <m/>
    <m/>
    <m/>
    <m/>
    <m/>
    <s v="9917 HOLLY DR B211"/>
    <s v="EVERETT"/>
    <m/>
    <n v="98204"/>
    <m/>
    <m/>
    <m/>
    <m/>
    <m/>
    <m/>
    <m/>
    <m/>
    <m/>
    <s v="https://web.pdc.wa.gov/rptimg/default.aspx?filerid_election_year=MILLJ%20%20204%3A%7C%3A2011"/>
    <n v="13134"/>
    <n v="8409"/>
    <n v="11878"/>
    <m/>
    <m/>
    <s v="JASON A MILLS"/>
    <s v="candidate"/>
    <m/>
    <n v="43598.047997685186"/>
  </r>
  <r>
    <s v="ca-2011-12686"/>
    <s v="CLARP  169"/>
    <s v="CA"/>
    <n v="40650"/>
    <m/>
    <m/>
    <m/>
    <m/>
    <n v="40650"/>
    <x v="17"/>
    <s v="Candidate registered"/>
    <s v="CLARK PATRICK D"/>
    <m/>
    <s v="103 E 4TH AVE"/>
    <s v="RITZVILLE"/>
    <s v="ADAMS"/>
    <m/>
    <n v="99169"/>
    <s v="PAT@CUSTOM509.COM"/>
    <s v="pat@custom509.com"/>
    <m/>
    <s v="COUNTY ASSESSOR"/>
    <n v="21"/>
    <s v="ADAMS CO"/>
    <n v="3002"/>
    <s v="ADAMS"/>
    <s v="Local"/>
    <n v="6020"/>
    <s v="C"/>
    <s v="Registration and financial affairs"/>
    <s v="Candidate"/>
    <s v="Candidate"/>
    <m/>
    <m/>
    <m/>
    <s v="R"/>
    <x v="1"/>
    <n v="40855"/>
    <m/>
    <b v="1"/>
    <m/>
    <m/>
    <s v="Not in primary"/>
    <s v="Lost in general"/>
    <m/>
    <m/>
    <m/>
    <m/>
    <m/>
    <m/>
    <m/>
    <m/>
    <m/>
    <s v="103 E 4TH AVE"/>
    <s v="RITZVILLE"/>
    <m/>
    <n v="99169"/>
    <m/>
    <m/>
    <m/>
    <m/>
    <m/>
    <m/>
    <m/>
    <m/>
    <m/>
    <s v="https://web.pdc.wa.gov/rptimg/default.aspx?filerid_election_year=CLARP%20%20169%3A%7C%3A2011"/>
    <n v="3792"/>
    <n v="8815"/>
    <n v="12686"/>
    <m/>
    <m/>
    <s v="PATRICK CLARK"/>
    <s v="candidate"/>
    <m/>
    <n v="43598.053020833337"/>
  </r>
  <r>
    <s v="ca-2011-12801"/>
    <s v="BREWS  169"/>
    <s v="CA"/>
    <n v="40658"/>
    <m/>
    <m/>
    <m/>
    <m/>
    <n v="40658"/>
    <x v="17"/>
    <s v="Candidate registered"/>
    <s v="Sherri L Brewer"/>
    <m/>
    <s v="603 S JEFFERSON ST"/>
    <s v="RITZVILLE"/>
    <s v="ADAMS"/>
    <m/>
    <n v="99169"/>
    <s v="SLBREWER@HOTMAIL.COM"/>
    <s v="slbrewer@hotmail.com"/>
    <m/>
    <s v="COUNTY ASSESSOR"/>
    <n v="21"/>
    <s v="ADAMS CO"/>
    <n v="3002"/>
    <s v="ADAMS"/>
    <s v="Local"/>
    <n v="6020"/>
    <s v="C"/>
    <s v="Registration and financial affairs"/>
    <s v="Candidate"/>
    <s v="Candidate"/>
    <m/>
    <m/>
    <m/>
    <s v="R"/>
    <x v="1"/>
    <n v="40855"/>
    <m/>
    <b v="1"/>
    <m/>
    <m/>
    <s v="Not in primary"/>
    <s v="Won in general"/>
    <m/>
    <m/>
    <m/>
    <m/>
    <m/>
    <m/>
    <m/>
    <m/>
    <m/>
    <s v="603 S JEFFERSON ST"/>
    <s v="RITZVILLE"/>
    <m/>
    <n v="99169"/>
    <m/>
    <m/>
    <m/>
    <m/>
    <m/>
    <m/>
    <m/>
    <m/>
    <m/>
    <s v="https://web.pdc.wa.gov/rptimg/default.aspx?filerid_election_year=BREWS%20%20169%3A%7C%3A2011"/>
    <n v="2019"/>
    <n v="666"/>
    <n v="12801"/>
    <m/>
    <m/>
    <s v="SHERRI BREWER"/>
    <s v="candidate"/>
    <m/>
    <n v="43598.053819444445"/>
  </r>
  <r>
    <s v="ca-2010-13215"/>
    <s v="SALVS  201"/>
    <s v="CA"/>
    <n v="40087"/>
    <m/>
    <m/>
    <m/>
    <s v="Electronic"/>
    <n v="40087"/>
    <x v="14"/>
    <s v="Candidate registered"/>
    <s v="SALVATORI STEVEN M"/>
    <m/>
    <s v="608 W 2ND AVE STE 201"/>
    <s v="SPOKANE"/>
    <s v="SPOKANE"/>
    <m/>
    <n v="992014425"/>
    <s v="STEVE.S@VOTESALVATORI.COM"/>
    <s v="steve.s@spokanecenter.biz"/>
    <m/>
    <s v="COUNTY COMMISSIONER"/>
    <n v="23"/>
    <s v="SPOKANE CO"/>
    <n v="4151"/>
    <s v="SPOKANE"/>
    <s v="Local"/>
    <n v="257092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608 W 2ND AVE STE 201"/>
    <s v="SPOKANE"/>
    <m/>
    <n v="992014425"/>
    <m/>
    <n v="70737.67"/>
    <n v="0"/>
    <n v="70737.67"/>
    <n v="0"/>
    <n v="0"/>
    <n v="0"/>
    <m/>
    <m/>
    <s v="https://web.pdc.wa.gov/rptimg/default.aspx?filerid_election_year=SALVS%20%20201%3A%7C%3A2010"/>
    <n v="16963"/>
    <n v="8255"/>
    <n v="13215"/>
    <n v="12835"/>
    <m/>
    <s v="KELLY J STOPHER"/>
    <s v="candidate"/>
    <m/>
    <n v="44149.31958333333"/>
  </r>
  <r>
    <s v="ca-2010-13211"/>
    <s v="SANDG  366"/>
    <s v="CA"/>
    <n v="40339"/>
    <m/>
    <m/>
    <m/>
    <s v="Paper"/>
    <n v="40339"/>
    <x v="14"/>
    <s v="Candidate registered"/>
    <s v="SANDSTROM GREGORY P"/>
    <m/>
    <s v="200 LIPPERT DR W #D-118"/>
    <s v="PORT ORCHARD"/>
    <s v="KITSAP"/>
    <m/>
    <n v="983662022"/>
    <s v="GREG.SANDSTROM@YAHOO.COM"/>
    <s v="greg.sandstrom@yahoo.com"/>
    <m/>
    <s v="COUNTY CORONER"/>
    <n v="24"/>
    <s v="KITSAP CO"/>
    <n v="3539"/>
    <s v="KITSAP"/>
    <s v="Local"/>
    <n v="142431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200 LIPPERT DR W #D-118"/>
    <s v="PORT ORCHARD"/>
    <m/>
    <n v="983662022"/>
    <m/>
    <n v="0"/>
    <n v="0"/>
    <n v="0"/>
    <n v="0"/>
    <n v="0"/>
    <n v="0"/>
    <m/>
    <m/>
    <s v="https://web.pdc.wa.gov/rptimg/default.aspx?filerid_election_year=SANDG%20%20366%3A%7C%3A2010"/>
    <n v="17016"/>
    <n v="6164"/>
    <n v="13211"/>
    <n v="12837"/>
    <m/>
    <s v="GREG SANDSTROM"/>
    <s v="candidate"/>
    <m/>
    <n v="44149.319652777776"/>
  </r>
  <r>
    <s v="ca-2010-13208"/>
    <s v="SATTD  166"/>
    <s v="CA"/>
    <n v="39862"/>
    <m/>
    <m/>
    <m/>
    <s v="Electronic"/>
    <n v="39862"/>
    <x v="14"/>
    <s v="Candidate registered"/>
    <s v="Daniel T. Satterberg"/>
    <m/>
    <s v="800 5TH AVE STE 101-254"/>
    <s v="SEATTLE"/>
    <s v="KING"/>
    <m/>
    <n v="98104"/>
    <m/>
    <s v="normansatterberg@comcast.net"/>
    <m/>
    <s v="COUNTY PROSECUTOR"/>
    <n v="26"/>
    <s v="KING CO"/>
    <n v="5090"/>
    <s v="KING"/>
    <s v="Local"/>
    <n v="1079842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800 5TH AVE STE 101-254"/>
    <s v="SEATTLE"/>
    <m/>
    <n v="98104"/>
    <m/>
    <n v="166516.07999999999"/>
    <n v="5243.95"/>
    <n v="95872.45"/>
    <n v="0"/>
    <n v="0"/>
    <n v="0"/>
    <m/>
    <m/>
    <s v="https://web.pdc.wa.gov/rptimg/default.aspx?filerid_election_year=SATTD%20%20166%3A%7C%3A2010"/>
    <n v="17036"/>
    <n v="524"/>
    <n v="13208"/>
    <n v="12845"/>
    <m/>
    <s v="MIKE MCKAY"/>
    <s v="candidate"/>
    <m/>
    <n v="44149.319918981484"/>
  </r>
  <r>
    <s v="ca-2010-13205"/>
    <s v="SAYEM  275"/>
    <s v="CA"/>
    <n v="40332"/>
    <m/>
    <m/>
    <m/>
    <s v="Paper"/>
    <n v="40332"/>
    <x v="14"/>
    <s v="Candidate registered"/>
    <s v="SAYES MALCOLM G"/>
    <m/>
    <s v="PO BOX 1007"/>
    <s v="MUKILTEO"/>
    <s v="SNOHOMISH"/>
    <m/>
    <n v="98275"/>
    <s v="SAYES4SENATE@GMAIL.COM"/>
    <s v="sayes4senate@gmail.com"/>
    <m/>
    <s v="STATE SENATOR"/>
    <n v="12"/>
    <s v="LEG DISTRICT 21 - SENATE"/>
    <n v="4750"/>
    <s v="SNOHOMISH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1007"/>
    <s v="MUKILTEO"/>
    <m/>
    <n v="98275"/>
    <m/>
    <n v="3192.49"/>
    <n v="0"/>
    <n v="1698.98"/>
    <n v="459.06"/>
    <n v="0"/>
    <n v="0"/>
    <m/>
    <m/>
    <s v="https://web.pdc.wa.gov/rptimg/default.aspx?filerid_election_year=SAYEM%20%20275%3A%7C%3A2010"/>
    <n v="17159"/>
    <n v="8253"/>
    <n v="13205"/>
    <n v="12849"/>
    <n v="21"/>
    <s v="KAREN BLOOMQUIST"/>
    <s v="candidate"/>
    <m/>
    <n v="44149.320115740738"/>
  </r>
  <r>
    <s v="ca-2010-13127"/>
    <s v="STRAS  006"/>
    <s v="CA"/>
    <n v="40344"/>
    <m/>
    <m/>
    <m/>
    <s v="Electronic"/>
    <n v="40344"/>
    <x v="14"/>
    <s v="Candidate registered"/>
    <s v="STRADER STEPHEN D"/>
    <m/>
    <s v="14007 SE 45TH CT"/>
    <s v="BELLEVUE"/>
    <s v="KING"/>
    <m/>
    <n v="980062341"/>
    <s v="STEPHEN@VOTESTRADER.COM"/>
    <s v="stephen@votestrader.com"/>
    <m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14007 SE 45TH CT"/>
    <s v="BELLEVUE"/>
    <m/>
    <n v="980062341"/>
    <m/>
    <n v="6252.22"/>
    <n v="0"/>
    <n v="5760.08"/>
    <n v="-1143.71"/>
    <n v="0"/>
    <n v="0"/>
    <m/>
    <m/>
    <s v="https://web.pdc.wa.gov/rptimg/default.aspx?filerid_election_year=STRAS%20%20006%3A%7C%3A2010"/>
    <n v="18846"/>
    <n v="9019"/>
    <n v="13127"/>
    <n v="12939"/>
    <n v="41"/>
    <s v="STEPHEN STRADER"/>
    <s v="candidate"/>
    <m/>
    <n v="44149.323506944442"/>
  </r>
  <r>
    <s v="ca-2010-13125"/>
    <s v="SULLS  003"/>
    <s v="CA"/>
    <n v="40248"/>
    <m/>
    <m/>
    <m/>
    <s v="Electronic"/>
    <n v="40248"/>
    <x v="14"/>
    <s v="Candidate registered"/>
    <s v="SULLIVAN SHAWN C"/>
    <m/>
    <s v="28715 14TH AVE S"/>
    <s v="FEDERAL WAY"/>
    <s v="KING"/>
    <m/>
    <n v="980033158"/>
    <s v="SHAWNSULLIVAN1978@YAHOO.COM"/>
    <s v="shawnsullivan1978@yahoo.com"/>
    <m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28715 14TH AVE S"/>
    <s v="FEDERAL WAY"/>
    <m/>
    <n v="980033158"/>
    <m/>
    <n v="15312.89"/>
    <n v="0"/>
    <n v="15688.8"/>
    <n v="620"/>
    <n v="0"/>
    <n v="0"/>
    <m/>
    <m/>
    <s v="https://web.pdc.wa.gov/rptimg/default.aspx?filerid_election_year=SULLS%20%20003%3A%7C%3A2010"/>
    <n v="18891"/>
    <n v="9018"/>
    <n v="13125"/>
    <n v="12948"/>
    <n v="30"/>
    <s v="SHAWN SULLIVAN"/>
    <s v="candidate"/>
    <m/>
    <n v="44149.323773148149"/>
  </r>
  <r>
    <s v="ca-2010-13112"/>
    <s v="SVEHA  683"/>
    <s v="CA"/>
    <n v="40353"/>
    <m/>
    <m/>
    <m/>
    <s v="Paper"/>
    <n v="40353"/>
    <x v="14"/>
    <s v="Candidate registered"/>
    <s v="SVEHAUG ALAN R"/>
    <m/>
    <s v="PO BOX 87515"/>
    <s v="VANCOUVER"/>
    <s v="CLARK"/>
    <m/>
    <n v="986877515"/>
    <s v="ALANS@INTEGRITY.COM"/>
    <s v="alans@integrity.com"/>
    <m/>
    <s v="COUNTY COUNCIL MEMBER"/>
    <n v="25"/>
    <s v="CLARK CO"/>
    <n v="3147"/>
    <s v="CLARK"/>
    <s v="Local"/>
    <n v="215626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87515"/>
    <s v="VANCOUVER"/>
    <m/>
    <n v="986877515"/>
    <m/>
    <n v="0"/>
    <n v="0"/>
    <n v="0"/>
    <n v="0"/>
    <n v="0"/>
    <n v="0"/>
    <n v="5958.08"/>
    <n v="0"/>
    <s v="https://web.pdc.wa.gov/rptimg/default.aspx?filerid_election_year=SVEHA%20%20683%3A%7C%3A2010"/>
    <n v="19119"/>
    <n v="9011"/>
    <n v="13112"/>
    <n v="12953"/>
    <m/>
    <s v="WILLIAM HILL"/>
    <s v="candidate"/>
    <m/>
    <n v="44149.323923611111"/>
  </r>
  <r>
    <s v="ca-2010-13111"/>
    <s v="SWANKA 626"/>
    <s v="CA"/>
    <n v="40324"/>
    <m/>
    <m/>
    <m/>
    <s v="Electronic"/>
    <n v="40324"/>
    <x v="14"/>
    <s v="Candidate registered"/>
    <s v="SWANSON KURT A"/>
    <m/>
    <s v="1206 COWEEMAN LN"/>
    <s v="KELSO"/>
    <s v="COWLITZ"/>
    <m/>
    <n v="986263004"/>
    <m/>
    <m/>
    <m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1206 COWEEMAN LN"/>
    <s v="KELSO"/>
    <m/>
    <n v="986263004"/>
    <m/>
    <n v="540.76"/>
    <n v="0"/>
    <n v="1990.9"/>
    <n v="1400"/>
    <n v="0"/>
    <n v="0"/>
    <m/>
    <m/>
    <s v="https://web.pdc.wa.gov/rptimg/default.aspx?filerid_election_year=SWANKA%20626%3A%7C%3A2010"/>
    <n v="19125"/>
    <n v="7832"/>
    <n v="13111"/>
    <n v="12955"/>
    <n v="19"/>
    <s v="DEBORAH L SWANSON"/>
    <s v="candidate"/>
    <m/>
    <n v="44149.323969907404"/>
  </r>
  <r>
    <s v="ca-2010-13109"/>
    <s v="SWAPJ  284"/>
    <s v="CA"/>
    <n v="40273"/>
    <m/>
    <m/>
    <m/>
    <s v="Electronic"/>
    <n v="40273"/>
    <x v="14"/>
    <s v="Candidate registered"/>
    <s v="SWAPP JOHN H"/>
    <m/>
    <s v="1 DECATUR BEACH LN DECATUR ISLAND"/>
    <s v="ANACORTES"/>
    <s v="SKAGIT"/>
    <m/>
    <n v="98221"/>
    <s v="JOHN@JETPOINT.COM"/>
    <s v="john@jetpoint.com"/>
    <m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1 DECATUR BEACH LN DECATUR ISLAND"/>
    <s v="ANACORTES"/>
    <m/>
    <n v="98221"/>
    <m/>
    <n v="31592"/>
    <n v="0"/>
    <n v="22694.77"/>
    <n v="0"/>
    <n v="0"/>
    <n v="0"/>
    <n v="274.07"/>
    <n v="0"/>
    <s v="https://web.pdc.wa.gov/rptimg/default.aspx?filerid_election_year=SWAPJ%20%20284%3A%7C%3A2010"/>
    <n v="19130"/>
    <n v="7834"/>
    <n v="13109"/>
    <n v="12956"/>
    <n v="40"/>
    <s v="JOHN H SWAPP"/>
    <s v="candidate"/>
    <m/>
    <n v="44149.323993055557"/>
  </r>
  <r>
    <s v="ca-2010-13096"/>
    <s v="TAYLA  114"/>
    <s v="CA"/>
    <n v="40314"/>
    <m/>
    <m/>
    <m/>
    <m/>
    <n v="40314"/>
    <x v="14"/>
    <s v="Candidate registered"/>
    <s v="TAYLOR ALLEN R"/>
    <m/>
    <s v="1123 KITT NARCISSE"/>
    <s v="COLVILLE"/>
    <s v="STEVENS"/>
    <m/>
    <n v="991148225"/>
    <m/>
    <m/>
    <m/>
    <s v="COUNTY ASSESSOR"/>
    <n v="21"/>
    <s v="STEVENS CO"/>
    <n v="4186"/>
    <s v="STEVENS"/>
    <s v="Local"/>
    <n v="26092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1123 KITT NARCISSE"/>
    <s v="COLVILLE"/>
    <m/>
    <n v="991148225"/>
    <m/>
    <m/>
    <m/>
    <m/>
    <m/>
    <m/>
    <m/>
    <m/>
    <m/>
    <s v="https://web.pdc.wa.gov/rptimg/default.aspx?filerid_election_year=TAYLA%20%20114%3A%7C%3A2010"/>
    <n v="19326"/>
    <n v="9004"/>
    <n v="13096"/>
    <m/>
    <m/>
    <s v="BARB TAYLOR"/>
    <s v="candidate"/>
    <m/>
    <n v="43598.056122685186"/>
  </r>
  <r>
    <s v="ca-2010-13093"/>
    <s v="THOMP  907"/>
    <s v="CA"/>
    <n v="40287"/>
    <m/>
    <m/>
    <m/>
    <m/>
    <n v="40287"/>
    <x v="14"/>
    <s v="Candidate registered"/>
    <s v="Ilene Thomson"/>
    <m/>
    <s v="8838 BRAEBURN LOOP"/>
    <s v="YAKIMA"/>
    <s v="YAKIMA"/>
    <m/>
    <n v="98903"/>
    <s v="THOMSON@YVN.COM"/>
    <s v="thomson@yvn.com"/>
    <m/>
    <s v="COUNTY TREASURER"/>
    <n v="28"/>
    <s v="YAKIMA CO"/>
    <n v="4418"/>
    <s v="YAKIMA"/>
    <s v="Local"/>
    <n v="97079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8838 BRAEBURN LOOP"/>
    <s v="YAKIMA"/>
    <m/>
    <n v="98903"/>
    <m/>
    <m/>
    <m/>
    <m/>
    <m/>
    <m/>
    <m/>
    <m/>
    <m/>
    <s v="https://web.pdc.wa.gov/rptimg/default.aspx?filerid_election_year=THOMP%20%20907%3A%7C%3A2010"/>
    <n v="19398"/>
    <n v="308"/>
    <n v="13093"/>
    <m/>
    <m/>
    <s v="RUSSELL MELCHER"/>
    <s v="candidate"/>
    <m/>
    <n v="43598.05609953704"/>
  </r>
  <r>
    <s v="ca-2010-13081"/>
    <s v="TODDT  648"/>
    <s v="CA"/>
    <n v="40259"/>
    <m/>
    <m/>
    <m/>
    <m/>
    <n v="40259"/>
    <x v="14"/>
    <s v="Candidate registered"/>
    <s v="TODD TIMOTHY O"/>
    <m/>
    <s v="289 SW ATTWELL RD"/>
    <s v="STEVENSON"/>
    <s v="SKAMANIA"/>
    <m/>
    <n v="98648"/>
    <m/>
    <m/>
    <m/>
    <s v="COUNTY AUDITOR"/>
    <n v="20"/>
    <s v="SKAMANIA CO"/>
    <n v="4093"/>
    <s v="SKAMANIA"/>
    <s v="Local"/>
    <n v="6691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289 SW ATTWELL RD"/>
    <s v="STEVENSON"/>
    <m/>
    <n v="98648"/>
    <m/>
    <m/>
    <m/>
    <m/>
    <m/>
    <m/>
    <m/>
    <m/>
    <m/>
    <s v="https://web.pdc.wa.gov/rptimg/default.aspx?filerid_election_year=TODDT%20%20648%3A%7C%3A2010"/>
    <n v="19592"/>
    <n v="8996"/>
    <n v="13081"/>
    <m/>
    <m/>
    <s v="TIMOTHY TODD"/>
    <s v="candidate"/>
    <m/>
    <n v="43598.056030092594"/>
  </r>
  <r>
    <s v="ca-2010-13079"/>
    <s v="TRACD  111"/>
    <s v="CA"/>
    <n v="40342"/>
    <m/>
    <m/>
    <m/>
    <m/>
    <n v="40342"/>
    <x v="14"/>
    <s v="Candidate registered"/>
    <s v="Denis P. Tracy"/>
    <m/>
    <s v="1545 NW NICOLE CT"/>
    <s v="PULLMAN"/>
    <s v="WHITMAN"/>
    <m/>
    <n v="99163"/>
    <m/>
    <s v="tracyfamily4@hotmail.com"/>
    <m/>
    <s v="COUNTY PROSECUTOR"/>
    <n v="26"/>
    <s v="WHITMAN CO"/>
    <n v="4375"/>
    <s v="WHITMAN"/>
    <s v="Local"/>
    <n v="19487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545 NW NICOLE CT"/>
    <s v="PULLMAN"/>
    <m/>
    <n v="99163"/>
    <m/>
    <m/>
    <m/>
    <m/>
    <m/>
    <m/>
    <m/>
    <m/>
    <m/>
    <s v="https://web.pdc.wa.gov/rptimg/default.aspx?filerid_election_year=TRACD%20%20111%3A%7C%3A2010"/>
    <n v="19730"/>
    <n v="628"/>
    <n v="13079"/>
    <m/>
    <m/>
    <s v="DENIS TRACY"/>
    <s v="candidate"/>
    <m/>
    <n v="43598.056018518517"/>
  </r>
  <r>
    <s v="ca-2010-13060"/>
    <s v="VERMS  374"/>
    <s v="CA"/>
    <n v="40175"/>
    <m/>
    <m/>
    <m/>
    <m/>
    <n v="40175"/>
    <x v="14"/>
    <s v="Candidate registered"/>
    <s v="VERMILLION STEVEN D"/>
    <m/>
    <s v="3103 31ST AVE SE"/>
    <s v="PUYALLUP"/>
    <s v="PIERCE"/>
    <m/>
    <n v="98374"/>
    <s v="STEVE@STEVEVERMILLION.COM"/>
    <s v="steve@stevevermillion.com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3103 31ST AVE SE"/>
    <s v="PUYALLUP"/>
    <m/>
    <n v="98374"/>
    <m/>
    <m/>
    <m/>
    <m/>
    <m/>
    <m/>
    <m/>
    <m/>
    <m/>
    <s v="https://web.pdc.wa.gov/rptimg/default.aspx?filerid_election_year=VERMS%20%20374%3A%7C%3A2010"/>
    <n v="20187"/>
    <n v="4902"/>
    <n v="13060"/>
    <m/>
    <n v="25"/>
    <s v="STEVE VERMILLION"/>
    <s v="candidate"/>
    <m/>
    <n v="43598.055891203701"/>
  </r>
  <r>
    <s v="ca-2010-13056"/>
    <s v="WALSM  362"/>
    <s v="CA"/>
    <n v="40295"/>
    <m/>
    <m/>
    <m/>
    <s v="Electronic"/>
    <n v="40295"/>
    <x v="14"/>
    <s v="Candidate registered"/>
    <s v="WALSH MAUREEN S"/>
    <m/>
    <s v="404 S 3RD AVE"/>
    <s v="WALLA WALLA"/>
    <s v="WALLA WALLA"/>
    <m/>
    <n v="99362"/>
    <s v="MAUREEN@WALSHFORSTATEREP.COM"/>
    <s v="maureen@walshforstaterep.com"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404 S 3RD AVE"/>
    <s v="WALLA WALLA"/>
    <m/>
    <n v="99362"/>
    <m/>
    <n v="54981"/>
    <n v="9811.83"/>
    <n v="58412.47"/>
    <n v="0"/>
    <n v="0"/>
    <n v="0"/>
    <m/>
    <m/>
    <s v="https://web.pdc.wa.gov/rptimg/default.aspx?filerid_election_year=WALSM%20%20362%3A%7C%3A2010"/>
    <n v="20466"/>
    <n v="26337"/>
    <n v="13056"/>
    <n v="13042"/>
    <n v="16"/>
    <s v="KARIANNA ALLUM"/>
    <s v="candidate"/>
    <m/>
    <n v="44149.326284722221"/>
  </r>
  <r>
    <s v="ca-2010-13052"/>
    <s v="WAGNB  337"/>
    <s v="CA"/>
    <n v="40244"/>
    <m/>
    <m/>
    <m/>
    <s v="Electronic"/>
    <n v="40244"/>
    <x v="14"/>
    <s v="Candidate registered"/>
    <s v="WAGNER BARBARA A"/>
    <m/>
    <s v="527 E 23RD AVE"/>
    <s v="KENNEWICK"/>
    <s v="BENTON"/>
    <m/>
    <n v="99337"/>
    <s v="BARBX_WAGNER@YAHOO.COM"/>
    <s v="barbx_wagner@yahoo.com"/>
    <m/>
    <s v="COUNTY ASSESSOR"/>
    <n v="21"/>
    <s v="BENTON CO"/>
    <n v="4725"/>
    <s v="BENTON"/>
    <s v="Local"/>
    <n v="85214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527 E 23RD AVE"/>
    <s v="KENNEWICK"/>
    <m/>
    <n v="99337"/>
    <m/>
    <n v="7040"/>
    <n v="2000"/>
    <n v="8991.26"/>
    <n v="2500"/>
    <n v="0"/>
    <n v="0"/>
    <m/>
    <m/>
    <s v="https://web.pdc.wa.gov/rptimg/default.aspx?filerid_election_year=WAGNB%20%20337%3A%7C%3A2010"/>
    <n v="20523"/>
    <n v="8990"/>
    <n v="13052"/>
    <n v="13035"/>
    <m/>
    <s v="BOBBIE INGRAHAM"/>
    <s v="candidate"/>
    <m/>
    <n v="44149.326099537036"/>
  </r>
  <r>
    <s v="ca-2010-13048"/>
    <s v="WARNP  166"/>
    <s v="CA"/>
    <n v="40245"/>
    <m/>
    <m/>
    <m/>
    <m/>
    <n v="40245"/>
    <x v="14"/>
    <s v="Candidate registered"/>
    <s v="WARNER PETER F"/>
    <m/>
    <s v="PO BOX 162"/>
    <s v="MALO"/>
    <s v="FERRY"/>
    <m/>
    <s v="99150-0162"/>
    <m/>
    <m/>
    <m/>
    <s v="COUNTY SHERIFF"/>
    <n v="27"/>
    <s v="FERRY CO"/>
    <n v="3290"/>
    <s v="FERRY"/>
    <s v="Local"/>
    <n v="4295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162"/>
    <s v="MALO"/>
    <m/>
    <s v="99150-0162"/>
    <m/>
    <m/>
    <m/>
    <m/>
    <m/>
    <m/>
    <m/>
    <m/>
    <m/>
    <s v="https://web.pdc.wa.gov/rptimg/default.aspx?filerid_election_year=WARNP%20%20166%3A%7C%3A2010"/>
    <n v="20644"/>
    <n v="8989"/>
    <n v="13048"/>
    <m/>
    <m/>
    <s v="THOMAS L WILLIAMS"/>
    <s v="candidate"/>
    <m/>
    <n v="43598.055798611109"/>
  </r>
  <r>
    <s v="ca-2010-13040"/>
    <s v="WEAVD  686"/>
    <s v="CA"/>
    <n v="40262"/>
    <m/>
    <m/>
    <m/>
    <s v="Electronic"/>
    <n v="40262"/>
    <x v="14"/>
    <s v="Candidate registered"/>
    <s v="WEAVER DANIEL C"/>
    <m/>
    <s v="3807 NE 127TH CIRCLE"/>
    <s v="VANCOUVER"/>
    <s v="CLARK"/>
    <m/>
    <n v="986862868"/>
    <m/>
    <s v="danielcweaver@earthlink.net"/>
    <m/>
    <s v="COUNTY ASSESSOR"/>
    <n v="21"/>
    <s v="CLARK CO"/>
    <n v="3147"/>
    <s v="CLARK"/>
    <s v="Local"/>
    <n v="215626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3807 NE 127TH CIRCLE"/>
    <s v="VANCOUVER"/>
    <m/>
    <n v="986862868"/>
    <m/>
    <n v="3270"/>
    <n v="1000"/>
    <n v="7838.26"/>
    <n v="0"/>
    <n v="0"/>
    <n v="0"/>
    <m/>
    <m/>
    <s v="https://web.pdc.wa.gov/rptimg/default.aspx?filerid_election_year=WEAVD%20%20686%3A%7C%3A2010"/>
    <n v="20946"/>
    <n v="8985"/>
    <n v="13040"/>
    <n v="13128"/>
    <m/>
    <s v="PENELOPE WEAVER"/>
    <s v="candidate"/>
    <m/>
    <n v="44149.330763888887"/>
  </r>
  <r>
    <s v="ca-2010-13020"/>
    <s v="WHITB  362"/>
    <s v="CA"/>
    <n v="40253"/>
    <m/>
    <m/>
    <m/>
    <s v="Electronic"/>
    <n v="40253"/>
    <x v="14"/>
    <s v="Candidate registered"/>
    <s v="WHITE BILL L"/>
    <m/>
    <s v="PO BOX 3442"/>
    <s v="WALLA WALLA"/>
    <s v="WALLA WALLA"/>
    <m/>
    <n v="99362"/>
    <s v="BILL@ELECTBILLWHITESHERIFF.COM"/>
    <s v="bill@electbillwhitesheriff.com"/>
    <m/>
    <s v="COUNTY SHERIFF"/>
    <n v="27"/>
    <s v="WALLA WALLA CO"/>
    <n v="4302"/>
    <s v="WALLA WALLA"/>
    <s v="Local"/>
    <n v="30095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3442"/>
    <s v="WALLA WALLA"/>
    <m/>
    <n v="99362"/>
    <m/>
    <n v="18113.939999999999"/>
    <n v="0"/>
    <n v="17701.07"/>
    <n v="0"/>
    <n v="0"/>
    <n v="0"/>
    <m/>
    <m/>
    <s v="https://web.pdc.wa.gov/rptimg/default.aspx?filerid_election_year=WHITB%20%20362%3A%7C%3A2010"/>
    <n v="21214"/>
    <n v="8976"/>
    <n v="13020"/>
    <n v="13143"/>
    <m/>
    <s v="DARYL L HOPSON"/>
    <s v="candidate"/>
    <m/>
    <n v="44149.331192129626"/>
  </r>
  <r>
    <s v="ca-2010-13016"/>
    <s v="WILCJ  558"/>
    <s v="CA"/>
    <n v="40052"/>
    <m/>
    <m/>
    <m/>
    <s v="Electronic"/>
    <n v="40052"/>
    <x v="14"/>
    <s v="Candidate registered"/>
    <s v="JAMES &quot;JT&quot; WILCOX III"/>
    <m/>
    <s v="PO BOX 747"/>
    <s v="MCKENNA"/>
    <s v="PIERCE"/>
    <m/>
    <n v="98558"/>
    <s v="JT@JTWILCOX.ORG"/>
    <s v="jtwilcox@wilcoxstrategies.com"/>
    <m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Challenger"/>
    <m/>
    <m/>
    <m/>
    <m/>
    <m/>
    <m/>
    <m/>
    <m/>
    <s v="PO BOX 747"/>
    <s v="MCKENNA"/>
    <m/>
    <n v="98558"/>
    <m/>
    <n v="196207.44"/>
    <n v="0"/>
    <n v="199277.41"/>
    <n v="0"/>
    <n v="0"/>
    <n v="0"/>
    <n v="1852.81"/>
    <n v="102116.91"/>
    <s v="https://web.pdc.wa.gov/rptimg/default.aspx?filerid_election_year=WILCJ%20%20558%3A%7C%3A2010"/>
    <n v="21353"/>
    <n v="2"/>
    <n v="13016"/>
    <n v="13153"/>
    <n v="2"/>
    <s v="NATALYA WASHBURN"/>
    <s v="candidate"/>
    <m/>
    <n v="44149.33153935185"/>
  </r>
  <r>
    <s v="ca-2010-13014"/>
    <s v="WILLN  528"/>
    <s v="CA"/>
    <n v="40259"/>
    <m/>
    <m/>
    <m/>
    <s v="Electronic"/>
    <n v="40259"/>
    <x v="14"/>
    <s v="Candidate registered"/>
    <s v="WILLIAMS NANCY C"/>
    <m/>
    <s v="PO BOX 1375"/>
    <s v="BELFAIR"/>
    <s v="MASON"/>
    <m/>
    <n v="985281375"/>
    <s v="GRANDMASGOTTARUN4SENATE@LIVE.COM"/>
    <s v="GRANDMASGOTTARUN4SENATE@LIVE.COM"/>
    <m/>
    <s v="STATE SENATOR"/>
    <n v="12"/>
    <s v="LEG DISTRICT 35 - SENATE"/>
    <n v="4764"/>
    <s v="MASON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1375"/>
    <s v="BELFAIR"/>
    <m/>
    <n v="985281375"/>
    <m/>
    <n v="6864.75"/>
    <n v="0"/>
    <n v="6102.95"/>
    <n v="1400"/>
    <n v="0"/>
    <n v="0"/>
    <n v="23.07"/>
    <n v="0"/>
    <s v="https://web.pdc.wa.gov/rptimg/default.aspx?filerid_election_year=WILLN%20%20528%3A%7C%3A2010"/>
    <n v="21383"/>
    <n v="4979"/>
    <n v="13014"/>
    <n v="13159"/>
    <n v="35"/>
    <s v="TRACEY D WILLIAMS"/>
    <s v="candidate"/>
    <m/>
    <n v="44149.331782407404"/>
  </r>
  <r>
    <s v="ca-2010-13009"/>
    <s v="WINGL  349"/>
    <s v="CA"/>
    <n v="40350"/>
    <m/>
    <m/>
    <m/>
    <m/>
    <n v="40350"/>
    <x v="14"/>
    <s v="Candidate registered"/>
    <s v="WINGARD LAWRENCE E"/>
    <m/>
    <s v="PO BOX 503"/>
    <s v="LAKEBAY"/>
    <s v="PIERCE"/>
    <m/>
    <n v="983490503"/>
    <s v="SHILOHFARM@CENTURYTEL.NET"/>
    <s v="shilohfarm@centurytel.net"/>
    <m/>
    <s v="COUNTY COUNCIL MEMBER"/>
    <n v="25"/>
    <s v="PIERCE CO"/>
    <n v="3879"/>
    <s v="PIERCE"/>
    <s v="Local"/>
    <n v="407991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503"/>
    <s v="LAKEBAY"/>
    <m/>
    <n v="983490503"/>
    <m/>
    <m/>
    <m/>
    <m/>
    <m/>
    <m/>
    <m/>
    <m/>
    <m/>
    <s v="https://web.pdc.wa.gov/rptimg/default.aspx?filerid_election_year=WINGL%20%20349%3A%7C%3A2010"/>
    <n v="21438"/>
    <n v="8972"/>
    <n v="13009"/>
    <m/>
    <m/>
    <s v="LAWRENCE WINGARD"/>
    <s v="candidate"/>
    <m/>
    <n v="43598.055532407408"/>
  </r>
  <r>
    <s v="ca-2010-12999"/>
    <s v="WURTB  327"/>
    <s v="CA"/>
    <n v="40212"/>
    <m/>
    <m/>
    <m/>
    <s v="Electronic"/>
    <n v="40212"/>
    <x v="14"/>
    <s v="Candidate registered"/>
    <s v="WURTS BRIAN"/>
    <m/>
    <s v="PO BOX 539"/>
    <s v="DUPONT"/>
    <s v="PIERCE"/>
    <m/>
    <n v="98327"/>
    <m/>
    <m/>
    <m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539"/>
    <s v="DUPONT"/>
    <m/>
    <n v="98327"/>
    <m/>
    <n v="45558.34"/>
    <n v="0"/>
    <n v="38797.83"/>
    <n v="0"/>
    <n v="0"/>
    <n v="0"/>
    <m/>
    <m/>
    <s v="https://web.pdc.wa.gov/rptimg/default.aspx?filerid_election_year=WURTB%20%20327%3A%7C%3A2010"/>
    <n v="21584"/>
    <n v="8966"/>
    <n v="12999"/>
    <n v="13171"/>
    <n v="28"/>
    <s v="JENNIFER MANOS"/>
    <s v="candidate"/>
    <m/>
    <n v="44149.331967592596"/>
  </r>
  <r>
    <s v="ca-2010-12984"/>
    <s v="ZERRS  621"/>
    <s v="CA"/>
    <n v="40365"/>
    <m/>
    <m/>
    <m/>
    <m/>
    <n v="40365"/>
    <x v="14"/>
    <s v="Candidate registered"/>
    <s v="ZERR SULEMA"/>
    <m/>
    <s v="PO BOX 144"/>
    <s v="ROSBURG"/>
    <s v="WAHKIAKUM"/>
    <m/>
    <n v="98643"/>
    <m/>
    <s v="sulema.zerr@gmail.com"/>
    <m/>
    <s v="COUNTY ASSESSOR"/>
    <n v="21"/>
    <s v="WAHKIAKUM CO"/>
    <n v="4286"/>
    <s v="WAHKIAKUM"/>
    <s v="Local"/>
    <n v="2692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144"/>
    <s v="ROSBURG"/>
    <m/>
    <n v="98643"/>
    <m/>
    <m/>
    <m/>
    <m/>
    <m/>
    <m/>
    <m/>
    <m/>
    <m/>
    <s v="https://web.pdc.wa.gov/rptimg/default.aspx?filerid_election_year=ZERRS%20%20621%3A%7C%3A2010"/>
    <n v="21992"/>
    <n v="8956"/>
    <n v="12984"/>
    <m/>
    <m/>
    <s v="KURT STEINKE"/>
    <s v="candidate"/>
    <m/>
    <n v="43598.055358796293"/>
  </r>
  <r>
    <s v="ca-2010-12983"/>
    <s v="YANER  058"/>
    <s v="CA"/>
    <n v="40268"/>
    <m/>
    <m/>
    <m/>
    <s v="Mixed"/>
    <n v="40268"/>
    <x v="14"/>
    <s v="Candidate registered"/>
    <s v="YANEZ RODRIGO M"/>
    <m/>
    <s v="PO BOX 58574"/>
    <s v="RENTON"/>
    <s v="KING"/>
    <m/>
    <n v="980589998"/>
    <s v="RYANEZ@VOTE4YANEZ.COM"/>
    <s v="ryanez@vote4yanez.com"/>
    <m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58574"/>
    <s v="RENTON"/>
    <m/>
    <n v="980589998"/>
    <m/>
    <n v="19006.060000000001"/>
    <n v="0"/>
    <n v="13778.78"/>
    <n v="3700"/>
    <n v="0"/>
    <n v="0"/>
    <m/>
    <m/>
    <s v="https://web.pdc.wa.gov/rptimg/default.aspx?filerid_election_year=YANER%20%20058%3A%7C%3A2010"/>
    <n v="22008"/>
    <n v="8955"/>
    <n v="12983"/>
    <n v="13180"/>
    <n v="47"/>
    <s v="JOHN HORNICKLE"/>
    <s v="candidate"/>
    <m/>
    <n v="44149.332233796296"/>
  </r>
  <r>
    <s v="ca-2010-12982"/>
    <s v="ZEMPG  926"/>
    <s v="CA"/>
    <n v="40254"/>
    <m/>
    <m/>
    <m/>
    <s v="Electronic"/>
    <n v="40254"/>
    <x v="14"/>
    <s v="Candidate registered"/>
    <s v="Greg Zempel"/>
    <m/>
    <s v="110 W 6TH AVE #337"/>
    <s v="ELLENSBURG"/>
    <s v="KITTITAS"/>
    <m/>
    <n v="98926"/>
    <s v="SNOBOY@FAIRPOINT.NET"/>
    <s v="snoboy@fairpoint.net"/>
    <m/>
    <s v="COUNTY PROSECUTOR"/>
    <n v="26"/>
    <s v="KITTITAS CO"/>
    <n v="3559"/>
    <s v="KITTITAS"/>
    <s v="Local"/>
    <n v="20358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110 W 6TH AVE #337"/>
    <s v="ELLENSBURG"/>
    <m/>
    <n v="98926"/>
    <m/>
    <n v="12938.61"/>
    <n v="550"/>
    <n v="16483.41"/>
    <n v="-1801.61"/>
    <n v="0"/>
    <n v="0"/>
    <m/>
    <m/>
    <s v="https://web.pdc.wa.gov/rptimg/default.aspx?filerid_election_year=ZEMPG%20%20926%3A%7C%3A2010"/>
    <n v="21991"/>
    <n v="759"/>
    <n v="12982"/>
    <n v="13194"/>
    <m/>
    <s v="SCOTT PERNAA"/>
    <s v="candidate"/>
    <m/>
    <n v="44149.332673611112"/>
  </r>
  <r>
    <s v="ca-2010-12979"/>
    <s v="ZEIGH  371"/>
    <s v="CA"/>
    <n v="39989"/>
    <m/>
    <m/>
    <m/>
    <s v="Electronic"/>
    <n v="39989"/>
    <x v="14"/>
    <s v="Candidate registered"/>
    <s v="Hans Zeiger"/>
    <m/>
    <s v="PO BOX 73303"/>
    <s v="PUYALLUP"/>
    <s v="PIERCE"/>
    <m/>
    <n v="983730303"/>
    <s v="HANS@HANZEIGER.COM"/>
    <s v="hanszeiger@yahoo.com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Challenger"/>
    <m/>
    <m/>
    <m/>
    <m/>
    <m/>
    <m/>
    <m/>
    <m/>
    <s v="PO BOX 73303"/>
    <s v="PUYALLUP"/>
    <m/>
    <n v="983730303"/>
    <m/>
    <n v="182557.51"/>
    <n v="0"/>
    <n v="180033.51"/>
    <n v="250"/>
    <n v="0"/>
    <n v="0"/>
    <n v="1645.07"/>
    <n v="32689.56"/>
    <s v="https://web.pdc.wa.gov/rptimg/default.aspx?filerid_election_year=ZEIGH%20%20371%3A%7C%3A2010"/>
    <n v="22101"/>
    <n v="30578"/>
    <n v="12979"/>
    <n v="13193"/>
    <n v="25"/>
    <s v="RYAN HART"/>
    <s v="candidate"/>
    <m/>
    <n v="44149.332557870373"/>
  </r>
  <r>
    <s v="ca-2010-13429"/>
    <s v="MCLEW  532"/>
    <s v="CA"/>
    <n v="40190"/>
    <m/>
    <m/>
    <m/>
    <s v="Paper"/>
    <n v="40190"/>
    <x v="14"/>
    <s v="Candidate registered"/>
    <s v="Warren McLeod"/>
    <m/>
    <s v="PO BOX 383"/>
    <s v="CHEHALIS"/>
    <s v="LEWIS"/>
    <m/>
    <n v="985320383"/>
    <s v="MCLEODFORCORONER@WARRENMCLEODFORCORONER.COM"/>
    <s v="quincy9406@q.com"/>
    <m/>
    <s v="COUNTY CORONER"/>
    <n v="24"/>
    <s v="LEWIS CO"/>
    <n v="3626"/>
    <s v="LEWIS"/>
    <s v="Local"/>
    <n v="41462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383"/>
    <s v="CHEHALIS"/>
    <m/>
    <n v="985320383"/>
    <m/>
    <n v="0"/>
    <n v="0"/>
    <n v="0"/>
    <n v="0"/>
    <n v="0"/>
    <n v="0"/>
    <m/>
    <m/>
    <s v="https://web.pdc.wa.gov/rptimg/default.aspx?filerid_election_year=MCLEW%20%20532%3A%7C%3A2010"/>
    <n v="12755"/>
    <n v="899"/>
    <n v="13429"/>
    <n v="12587"/>
    <m/>
    <s v="SUE CARMICK"/>
    <s v="candidate"/>
    <m/>
    <n v="44149.312581018516"/>
  </r>
  <r>
    <s v="ca-2010-13421"/>
    <s v="MICHJ  198"/>
    <s v="CA"/>
    <n v="40212"/>
    <m/>
    <m/>
    <m/>
    <s v="Electronic"/>
    <n v="40212"/>
    <x v="14"/>
    <s v="Candidate registered"/>
    <s v="MICHALEK JOHN (JACK)"/>
    <m/>
    <s v="PO BOX 13606"/>
    <s v="DES MOINES"/>
    <s v="KING"/>
    <m/>
    <n v="981981556"/>
    <m/>
    <s v="jack.michalek@comcast.net"/>
    <m/>
    <s v="STATE SENATOR"/>
    <n v="12"/>
    <s v="LEG DISTRICT 33 - SENATE"/>
    <n v="4762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13606"/>
    <s v="DES MOINES"/>
    <m/>
    <n v="981981556"/>
    <m/>
    <n v="19335"/>
    <n v="0"/>
    <n v="26063.31"/>
    <n v="3428.31"/>
    <n v="0"/>
    <n v="0"/>
    <n v="23.07"/>
    <n v="0"/>
    <s v="https://web.pdc.wa.gov/rptimg/default.aspx?filerid_election_year=MICHJ%20%20198%3A%7C%3A2010"/>
    <n v="12911"/>
    <n v="9129"/>
    <n v="13421"/>
    <n v="12599"/>
    <n v="33"/>
    <s v="DIANE MICHALEK"/>
    <s v="candidate"/>
    <m/>
    <n v="44149.312835648147"/>
  </r>
  <r>
    <s v="ca-2010-13417"/>
    <s v="MERRL  156"/>
    <s v="CA"/>
    <n v="40344"/>
    <m/>
    <m/>
    <m/>
    <s v="Electronic"/>
    <n v="40344"/>
    <x v="14"/>
    <s v="Candidate registered"/>
    <s v="MERRILL LAURA E"/>
    <m/>
    <s v="512 QUAIL LP"/>
    <s v="NEWPORT"/>
    <s v="PEND OREILLE"/>
    <m/>
    <n v="99156"/>
    <s v="ELSIEMERRILL@YAHOO.COM"/>
    <s v="ELSIEMERRILL@YAHOO.COM"/>
    <m/>
    <s v="COUNTY COMMISSIONER"/>
    <n v="23"/>
    <s v="PEND OREILLE CO"/>
    <n v="3865"/>
    <s v="PEND OREILLE"/>
    <s v="Local"/>
    <n v="7813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512 QUAIL LP"/>
    <s v="NEWPORT"/>
    <m/>
    <n v="99156"/>
    <m/>
    <n v="1364.89"/>
    <n v="0"/>
    <n v="2879.67"/>
    <n v="1514.78"/>
    <n v="0"/>
    <n v="0"/>
    <m/>
    <m/>
    <s v="https://web.pdc.wa.gov/rptimg/default.aspx?filerid_election_year=MERRL%20%20156%3A%7C%3A2010"/>
    <n v="12978"/>
    <n v="9125"/>
    <n v="13417"/>
    <n v="12596"/>
    <m/>
    <s v="NAOMI R JEFFERS"/>
    <s v="candidate"/>
    <m/>
    <n v="44149.312754629631"/>
  </r>
  <r>
    <s v="ca-2010-13407"/>
    <s v="MILLDR 250"/>
    <s v="CA"/>
    <n v="40370"/>
    <m/>
    <m/>
    <m/>
    <m/>
    <n v="40370"/>
    <x v="14"/>
    <s v="Candidate registered"/>
    <s v="MILLER DONNA R"/>
    <m/>
    <s v="PO BOX 1743"/>
    <s v="FRIDAY HARBOR"/>
    <s v="SKAGIT"/>
    <m/>
    <n v="98250"/>
    <s v="MILLERDONNA40@GMAIL.COM"/>
    <s v="MILLERDONNA40@GMAIL.COM"/>
    <m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1743"/>
    <s v="FRIDAY HARBOR"/>
    <m/>
    <n v="98250"/>
    <m/>
    <m/>
    <m/>
    <m/>
    <m/>
    <m/>
    <m/>
    <m/>
    <m/>
    <s v="https://web.pdc.wa.gov/rptimg/default.aspx?filerid_election_year=MILLDR%20250%3A%7C%3A2010"/>
    <n v="13113"/>
    <n v="9122"/>
    <n v="13407"/>
    <m/>
    <n v="40"/>
    <s v="DONNA R MILLER"/>
    <s v="candidate"/>
    <m/>
    <n v="43598.058182870373"/>
  </r>
  <r>
    <s v="ca-2010-13403"/>
    <s v="MILLC  328"/>
    <s v="CA"/>
    <n v="40339"/>
    <m/>
    <m/>
    <m/>
    <m/>
    <n v="40339"/>
    <x v="14"/>
    <s v="Candidate registered"/>
    <s v="CHRISTINE A MILLS"/>
    <m/>
    <s v="PO BOX 23"/>
    <s v="DAYTON"/>
    <s v="COLUMBIA"/>
    <m/>
    <n v="99328"/>
    <s v="LAZYCJRANCH@YAHOO.COM"/>
    <s v="lazycjranch@yahoo.com"/>
    <m/>
    <s v="COUNTY ASSESSOR"/>
    <n v="21"/>
    <s v="COLUMBIA CO"/>
    <n v="3176"/>
    <s v="COLUMBIA"/>
    <s v="Local"/>
    <n v="2496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23"/>
    <s v="DAYTON"/>
    <m/>
    <n v="99328"/>
    <m/>
    <m/>
    <m/>
    <m/>
    <m/>
    <m/>
    <m/>
    <m/>
    <m/>
    <s v="https://web.pdc.wa.gov/rptimg/default.aspx?filerid_election_year=MILLC%20%20328%3A%7C%3A2010"/>
    <n v="13123"/>
    <n v="727"/>
    <n v="13403"/>
    <m/>
    <m/>
    <s v="TERRI ANDERSON"/>
    <s v="candidate"/>
    <m/>
    <n v="43598.058159722219"/>
  </r>
  <r>
    <s v="ca-2010-13395"/>
    <s v="MOORF  815"/>
    <s v="CA"/>
    <n v="40360"/>
    <m/>
    <m/>
    <m/>
    <m/>
    <n v="40360"/>
    <x v="14"/>
    <s v="Candidate registered"/>
    <s v="Freeman (Skip) Moore"/>
    <m/>
    <s v="105 MEADOWSWEET PL"/>
    <s v="CASHMERE"/>
    <s v="CHELAN"/>
    <m/>
    <n v="98815"/>
    <m/>
    <s v="skippyriovf84@hotmail.com"/>
    <m/>
    <s v="COUNTY AUDITOR"/>
    <n v="20"/>
    <s v="CHELAN CO"/>
    <n v="3111"/>
    <s v="CHELAN"/>
    <s v="Local"/>
    <n v="37773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05 MEADOWSWEET PL"/>
    <s v="CASHMERE"/>
    <m/>
    <n v="98815"/>
    <m/>
    <m/>
    <m/>
    <m/>
    <m/>
    <m/>
    <m/>
    <m/>
    <m/>
    <s v="https://web.pdc.wa.gov/rptimg/default.aspx?filerid_election_year=MOORF%20%20815%3A%7C%3A2010"/>
    <n v="13257"/>
    <n v="35227"/>
    <n v="13395"/>
    <m/>
    <m/>
    <s v="SKIP MOORE"/>
    <s v="candidate"/>
    <m/>
    <n v="43598.058113425926"/>
  </r>
  <r>
    <s v="ca-2010-13394"/>
    <s v="MORRK  801"/>
    <s v="CA"/>
    <n v="40325"/>
    <m/>
    <m/>
    <m/>
    <m/>
    <n v="40325"/>
    <x v="14"/>
    <s v="Candidate registered"/>
    <s v="Kim Morrison"/>
    <m/>
    <s v="1409 MILLERDALE AVE"/>
    <s v="WENATCHEE"/>
    <s v="CHELAN"/>
    <m/>
    <n v="98801"/>
    <s v="ELECTKIMMORRISON@NWI.NET"/>
    <s v="jmorrison@nwi.net"/>
    <m/>
    <s v="COUNTY CLERK"/>
    <n v="22"/>
    <s v="CHELAN CO"/>
    <n v="3111"/>
    <s v="CHELAN"/>
    <s v="Local"/>
    <n v="37773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409 MILLERDALE AVE"/>
    <s v="WENATCHEE"/>
    <m/>
    <n v="98801"/>
    <m/>
    <m/>
    <m/>
    <m/>
    <m/>
    <m/>
    <m/>
    <m/>
    <m/>
    <s v="https://web.pdc.wa.gov/rptimg/default.aspx?filerid_election_year=MORRK%20%20801%3A%7C%3A2010"/>
    <n v="13311"/>
    <n v="370"/>
    <n v="13394"/>
    <m/>
    <m/>
    <s v="BILL  FORSBERG"/>
    <s v="candidate"/>
    <m/>
    <n v="43598.058113425926"/>
  </r>
  <r>
    <s v="ca-2010-13391"/>
    <s v="MORRJ  339"/>
    <s v="CA"/>
    <n v="40224"/>
    <m/>
    <m/>
    <m/>
    <m/>
    <n v="40224"/>
    <x v="14"/>
    <s v="Candidate registered"/>
    <s v="MORRIS JUDITH E"/>
    <m/>
    <s v="66 LAUREL ST"/>
    <s v="PORT HADLOCK"/>
    <s v="JEFFERSON"/>
    <m/>
    <n v="98339"/>
    <s v="MJMORRIS@CABLESPEED.COM"/>
    <s v="mjmorris@cablespeed.com"/>
    <m/>
    <s v="COUNTY TREASURER"/>
    <n v="28"/>
    <s v="JEFFERSON CO"/>
    <n v="3433"/>
    <s v="JEFFERSON"/>
    <s v="Local"/>
    <n v="21988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66 LAUREL ST"/>
    <s v="PORT HADLOCK"/>
    <m/>
    <n v="98339"/>
    <m/>
    <m/>
    <m/>
    <m/>
    <m/>
    <m/>
    <m/>
    <m/>
    <m/>
    <s v="https://web.pdc.wa.gov/rptimg/default.aspx?filerid_election_year=MORRJ%20%20339%3A%7C%3A2010"/>
    <n v="13346"/>
    <n v="9117"/>
    <n v="13391"/>
    <m/>
    <m/>
    <s v="MILTON MORRIS"/>
    <s v="candidate"/>
    <m/>
    <n v="43598.05809027778"/>
  </r>
  <r>
    <s v="ca-2010-13388"/>
    <s v="MILLR  301"/>
    <s v="CA"/>
    <n v="40253"/>
    <m/>
    <m/>
    <m/>
    <s v="Paper"/>
    <n v="40253"/>
    <x v="14"/>
    <s v="Candidate registered"/>
    <s v="Rick R. Miller"/>
    <m/>
    <s v="5316 BAKERLOO LN"/>
    <s v="PASCO"/>
    <s v="FRANKLIN"/>
    <m/>
    <n v="99301"/>
    <s v="RMILLER0233@CHARTER.NET"/>
    <s v="rmiller0233@charter.net"/>
    <m/>
    <s v="COUNTY COMMISSIONER"/>
    <n v="23"/>
    <s v="FRANKLIN CO"/>
    <n v="3306"/>
    <s v="FRANKLIN"/>
    <s v="Local"/>
    <n v="24027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5316 BAKERLOO LN"/>
    <s v="PASCO"/>
    <m/>
    <n v="99301"/>
    <m/>
    <n v="0"/>
    <n v="0"/>
    <n v="0"/>
    <n v="0"/>
    <n v="0"/>
    <n v="0"/>
    <m/>
    <m/>
    <s v="https://web.pdc.wa.gov/rptimg/default.aspx?filerid_election_year=MILLR%20%20301%3A%7C%3A2010"/>
    <n v="13379"/>
    <n v="1"/>
    <n v="13388"/>
    <n v="12603"/>
    <m/>
    <s v="LISA SHERO"/>
    <s v="candidate"/>
    <m/>
    <n v="44149.312916666669"/>
  </r>
  <r>
    <s v="ca-2008-16333"/>
    <s v="LAM T  089"/>
    <s v="CA"/>
    <n v="39573"/>
    <m/>
    <m/>
    <m/>
    <s v="Electronic"/>
    <n v="39573"/>
    <x v="16"/>
    <s v="Candidate registered"/>
    <s v="LAM TAN M"/>
    <m/>
    <s v="PO BOX 3385"/>
    <s v="KENT"/>
    <s v="KING"/>
    <m/>
    <n v="98089"/>
    <s v="TANLAM@TANCARES.COM"/>
    <s v="tanlam@tancares.com"/>
    <m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PO BOX 3385"/>
    <s v="KENT"/>
    <m/>
    <n v="98089"/>
    <m/>
    <n v="500"/>
    <n v="0"/>
    <n v="500"/>
    <n v="0"/>
    <n v="0"/>
    <n v="0"/>
    <n v="0"/>
    <n v="0"/>
    <s v="https://web.pdc.wa.gov/rptimg/default.aspx?filerid_election_year=LAM%20T%20%20089%3A%7C%3A2008"/>
    <n v="10943"/>
    <n v="10329"/>
    <n v="16333"/>
    <n v="14837"/>
    <n v="33"/>
    <s v="TAN M LAM"/>
    <s v="candidate"/>
    <m/>
    <n v="44149.391446759262"/>
  </r>
  <r>
    <s v="ca-2010-13353"/>
    <s v="NEWMM  274"/>
    <s v="CA"/>
    <n v="40102"/>
    <m/>
    <m/>
    <m/>
    <s v="Electronic"/>
    <n v="40102"/>
    <x v="14"/>
    <s v="Candidate registered"/>
    <s v="NEWMAN MICHAEL C"/>
    <m/>
    <s v="17247 BLODGETT RD"/>
    <s v="MOUNT VERNON"/>
    <s v="SKAGIT"/>
    <m/>
    <n v="98274"/>
    <m/>
    <m/>
    <m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Open seat"/>
    <m/>
    <m/>
    <m/>
    <m/>
    <m/>
    <m/>
    <m/>
    <m/>
    <s v="17247 BLODGETT RD"/>
    <s v="MOUNT VERNON"/>
    <m/>
    <n v="98274"/>
    <m/>
    <n v="40722.57"/>
    <n v="0"/>
    <n v="39502.53"/>
    <n v="0"/>
    <n v="0"/>
    <n v="0"/>
    <n v="1628.19"/>
    <n v="0"/>
    <s v="https://web.pdc.wa.gov/rptimg/default.aspx?filerid_election_year=NEWMM%20%20274%3A%7C%3A2010"/>
    <n v="13943"/>
    <n v="7895"/>
    <n v="13353"/>
    <n v="12645"/>
    <n v="40"/>
    <s v="JIM LYON"/>
    <s v="candidate"/>
    <m/>
    <n v="44149.314317129632"/>
  </r>
  <r>
    <s v="ca-2010-13342"/>
    <s v="OBERH  274"/>
    <s v="CA"/>
    <n v="39853"/>
    <m/>
    <m/>
    <m/>
    <s v="Electronic"/>
    <n v="39853"/>
    <x v="14"/>
    <s v="Candidate registered"/>
    <s v="OBERG HERBERT W JR"/>
    <m/>
    <s v="708 FERRY ST"/>
    <s v="SEDRO WOOLLEY"/>
    <s v="SKAGIT"/>
    <m/>
    <n v="98284"/>
    <s v="ROGALLA2@COMCAST.NET"/>
    <s v="obergforsheriff@gmail.com"/>
    <m/>
    <s v="COUNTY SHERIFF"/>
    <n v="27"/>
    <s v="SKAGIT CO"/>
    <n v="4064"/>
    <s v="SKAGIT"/>
    <s v="Local"/>
    <n v="65132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708 FERRY ST"/>
    <s v="SEDRO WOOLLEY"/>
    <m/>
    <n v="98284"/>
    <m/>
    <n v="23515.11"/>
    <n v="0"/>
    <n v="24413.34"/>
    <n v="4700"/>
    <n v="0"/>
    <n v="0"/>
    <m/>
    <m/>
    <s v="https://web.pdc.wa.gov/rptimg/default.aspx?filerid_election_year=OBERH%20%20274%3A%7C%3A2010"/>
    <n v="14278"/>
    <n v="9100"/>
    <n v="13342"/>
    <n v="12667"/>
    <m/>
    <s v="ANGELA ROGALLA"/>
    <s v="candidate"/>
    <m/>
    <n v="44149.315023148149"/>
  </r>
  <r>
    <s v="ca-2010-13340"/>
    <s v="OLIVC  336"/>
    <s v="CA"/>
    <n v="40357"/>
    <m/>
    <m/>
    <m/>
    <s v="Electronic"/>
    <n v="40357"/>
    <x v="14"/>
    <s v="Candidate registered"/>
    <s v="OLIVER CLAUDE L"/>
    <m/>
    <s v="1837  W 12TH AVE"/>
    <s v="KENNEWICK"/>
    <s v="BENTON"/>
    <m/>
    <n v="99337"/>
    <s v="CLAUDEOLIVER@AOL.COM"/>
    <s v="claudeoliver@aol.com"/>
    <m/>
    <s v="COUNTY AUDITOR"/>
    <n v="20"/>
    <s v="BENTON CO"/>
    <n v="4725"/>
    <s v="BENTON"/>
    <s v="Local"/>
    <n v="85214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1837  W 12TH AVE"/>
    <s v="KENNEWICK"/>
    <m/>
    <n v="99337"/>
    <m/>
    <n v="14335.26"/>
    <n v="250"/>
    <n v="18298.849999999999"/>
    <n v="4060.39"/>
    <n v="0"/>
    <n v="0"/>
    <m/>
    <m/>
    <s v="https://web.pdc.wa.gov/rptimg/default.aspx?filerid_election_year=OLIVC%20%20336%3A%7C%3A2010"/>
    <n v="14347"/>
    <n v="9098"/>
    <n v="13340"/>
    <n v="12673"/>
    <m/>
    <s v="DARYL FRANCIS"/>
    <s v="candidate"/>
    <m/>
    <n v="44149.315312500003"/>
  </r>
  <r>
    <s v="ca-2010-13332"/>
    <s v="OLSEJ  110"/>
    <s v="CA"/>
    <n v="40353"/>
    <m/>
    <m/>
    <m/>
    <s v="Paper"/>
    <n v="40353"/>
    <x v="14"/>
    <s v="Candidate registered"/>
    <s v="OLSEN JAMES M"/>
    <m/>
    <s v="2412 SOUNDVIEW DR NE"/>
    <s v="BAINBRIDGE ISLAND"/>
    <s v="KITSAP"/>
    <m/>
    <n v="98110"/>
    <s v="VOTEOLSEN23@GMAIL.COM"/>
    <s v="voteolsen23@gmail.com"/>
    <m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2412 SOUNDVIEW DR NE"/>
    <s v="BAINBRIDGE ISLAND"/>
    <m/>
    <n v="98110"/>
    <m/>
    <n v="9609"/>
    <n v="0"/>
    <n v="11461.72"/>
    <n v="-27.2"/>
    <n v="0"/>
    <n v="0"/>
    <m/>
    <m/>
    <s v="https://web.pdc.wa.gov/rptimg/default.aspx?filerid_election_year=OLSEJ%20%20110%3A%7C%3A2010"/>
    <n v="14493"/>
    <n v="6077"/>
    <n v="13332"/>
    <n v="12676"/>
    <n v="23"/>
    <s v="MARY V DOMBROWSKI"/>
    <s v="candidate"/>
    <m/>
    <n v="44149.315347222226"/>
  </r>
  <r>
    <s v="ca-2010-13329"/>
    <s v="OQUIS  210"/>
    <s v="CA"/>
    <n v="40070"/>
    <m/>
    <m/>
    <m/>
    <s v="Electronic"/>
    <n v="40070"/>
    <x v="14"/>
    <s v="Candidate registered"/>
    <s v="O'QUINN SHELLY J"/>
    <m/>
    <s v="PO BOX 729"/>
    <s v="SPOKANE"/>
    <s v="SPOKANE"/>
    <m/>
    <n v="992100729"/>
    <s v="VOTESHELLYOQUINN@GMAIL.COM"/>
    <s v="shelly.oquinn@gmail.com"/>
    <m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729"/>
    <s v="SPOKANE"/>
    <m/>
    <n v="992100729"/>
    <m/>
    <n v="50309.8"/>
    <n v="0"/>
    <n v="50309.8"/>
    <n v="0"/>
    <n v="0"/>
    <n v="0"/>
    <n v="2891.89"/>
    <n v="0"/>
    <s v="https://web.pdc.wa.gov/rptimg/default.aspx?filerid_election_year=OQUIS%20%20210%3A%7C%3A2010"/>
    <n v="14538"/>
    <n v="4228"/>
    <n v="13329"/>
    <n v="12687"/>
    <n v="6"/>
    <s v="SUSAN HARBISON"/>
    <s v="candidate"/>
    <m/>
    <n v="44149.315520833334"/>
  </r>
  <r>
    <s v="ca-2010-13327"/>
    <s v="OVERJ  230"/>
    <s v="CA"/>
    <n v="40258"/>
    <m/>
    <m/>
    <m/>
    <s v="Electronic"/>
    <n v="40258"/>
    <x v="14"/>
    <s v="Candidate registered"/>
    <s v="OVERSTREET JASON E"/>
    <m/>
    <s v="PO BOX 1203"/>
    <s v="BLAINE"/>
    <s v="WHATCOM"/>
    <m/>
    <n v="982311203"/>
    <s v="JASON@VOTEOVERSTREET.COM"/>
    <s v="jessoverstreet@comcast.net"/>
    <m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Open seat"/>
    <m/>
    <m/>
    <m/>
    <m/>
    <m/>
    <m/>
    <m/>
    <m/>
    <s v="PO BOX 1203"/>
    <s v="BLAINE"/>
    <m/>
    <n v="982311203"/>
    <m/>
    <n v="90215.16"/>
    <n v="0"/>
    <n v="90165.16"/>
    <n v="0"/>
    <n v="0"/>
    <n v="0"/>
    <n v="2504.4699999999998"/>
    <n v="0"/>
    <s v="https://web.pdc.wa.gov/rptimg/default.aspx?filerid_election_year=OVERJ%20%20230%3A%7C%3A2010"/>
    <n v="14576"/>
    <n v="6092"/>
    <n v="13327"/>
    <n v="12693"/>
    <n v="42"/>
    <s v="ALANNA DODD"/>
    <s v="candidate"/>
    <m/>
    <n v="44149.315706018519"/>
  </r>
  <r>
    <s v="ca-2010-13323"/>
    <s v="OWNBT  156"/>
    <s v="CA"/>
    <n v="40332"/>
    <m/>
    <m/>
    <m/>
    <s v="Paper"/>
    <n v="40332"/>
    <x v="14"/>
    <s v="Candidate registered"/>
    <s v="Tammie A. Ownbey"/>
    <m/>
    <s v="PO BOX 592"/>
    <s v="NEWPORT"/>
    <s v="PEND OREILLE"/>
    <m/>
    <n v="99156"/>
    <s v="OWNBEY4@YAHOO.COM"/>
    <s v="ownbey4@yahoo.com"/>
    <m/>
    <s v="COUNTY CLERK"/>
    <n v="22"/>
    <s v="PEND OREILLE CO"/>
    <n v="3865"/>
    <s v="PEND OREILLE"/>
    <s v="Local"/>
    <n v="7813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592"/>
    <s v="NEWPORT"/>
    <m/>
    <n v="99156"/>
    <m/>
    <n v="0"/>
    <n v="0"/>
    <n v="0"/>
    <n v="0"/>
    <n v="0"/>
    <n v="0"/>
    <m/>
    <m/>
    <s v="https://web.pdc.wa.gov/rptimg/default.aspx?filerid_election_year=OWNBT%20%20156%3A%7C%3A2010"/>
    <n v="14649"/>
    <n v="593"/>
    <n v="13323"/>
    <n v="12694"/>
    <m/>
    <s v="TAMMIE OWNBEY"/>
    <s v="candidate"/>
    <m/>
    <n v="44149.315775462965"/>
  </r>
  <r>
    <s v="ca-2010-13317"/>
    <s v="PARKB  444"/>
    <s v="CA"/>
    <n v="40361"/>
    <m/>
    <m/>
    <m/>
    <m/>
    <n v="40361"/>
    <x v="14"/>
    <s v="Candidate registered"/>
    <s v="PARKS BRUCE M"/>
    <m/>
    <s v="10620 5TH AVE S"/>
    <s v="TACOMA"/>
    <s v="PIERCE"/>
    <m/>
    <n v="98444"/>
    <s v="PARKS429THSTATEREP@YAHOO.COM"/>
    <s v="parks429thstaterep@yahoo.com"/>
    <m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10620 5TH AVE S"/>
    <s v="TACOMA"/>
    <m/>
    <n v="98444"/>
    <m/>
    <m/>
    <m/>
    <m/>
    <m/>
    <m/>
    <m/>
    <m/>
    <m/>
    <s v="https://web.pdc.wa.gov/rptimg/default.aspx?filerid_election_year=PARKB%20%20444%3A%7C%3A2010"/>
    <n v="14750"/>
    <n v="9089"/>
    <n v="13317"/>
    <m/>
    <n v="29"/>
    <s v="BRUCE PARKS"/>
    <s v="candidate"/>
    <m/>
    <n v="43598.057592592595"/>
  </r>
  <r>
    <s v="ca-2010-13314"/>
    <s v="PARKK  201"/>
    <s v="CA"/>
    <n v="39932"/>
    <m/>
    <m/>
    <m/>
    <s v="Electronic"/>
    <n v="39932"/>
    <x v="14"/>
    <s v="Candidate registered"/>
    <s v="PARKER KEVIN C"/>
    <m/>
    <s v="PO BOX 198"/>
    <s v="SPOKANE"/>
    <s v="SPOKANE"/>
    <m/>
    <n v="99210"/>
    <s v="KEVINCHARLESPARKER@GMAIL.COM"/>
    <s v="kevincharlesparker@gmail.com"/>
    <m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s v="Incumbent"/>
    <m/>
    <m/>
    <m/>
    <m/>
    <m/>
    <m/>
    <m/>
    <m/>
    <s v="PO BOX 198"/>
    <s v="SPOKANE"/>
    <m/>
    <n v="99210"/>
    <m/>
    <n v="197754.14"/>
    <n v="18705.259999999998"/>
    <n v="203997.02"/>
    <n v="0"/>
    <n v="0"/>
    <n v="0"/>
    <n v="4254.1099999999997"/>
    <n v="0"/>
    <s v="https://web.pdc.wa.gov/rptimg/default.aspx?filerid_election_year=PARKK%20%20201%3A%7C%3A2010"/>
    <n v="14790"/>
    <n v="4080"/>
    <n v="13314"/>
    <n v="12700"/>
    <n v="6"/>
    <s v="PAUL WARFIELD"/>
    <s v="candidate"/>
    <m/>
    <n v="44149.315891203703"/>
  </r>
  <r>
    <s v="ca-2010-13307"/>
    <s v="PECKB  682"/>
    <s v="CA"/>
    <n v="39926"/>
    <m/>
    <m/>
    <m/>
    <s v="Electronic"/>
    <n v="39926"/>
    <x v="14"/>
    <s v="Candidate registered"/>
    <s v="PECK BRIAN C"/>
    <m/>
    <s v="PO BOX 820052"/>
    <s v="VANCOUVER"/>
    <s v="CLARK"/>
    <m/>
    <n v="98682"/>
    <s v="BPECK17@YAHOO.COM"/>
    <s v="bpeck17@yahoo.com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820052"/>
    <s v="VANCOUVER"/>
    <m/>
    <n v="98682"/>
    <m/>
    <n v="121051.97"/>
    <n v="0"/>
    <n v="120564.54"/>
    <n v="0"/>
    <n v="0"/>
    <n v="0"/>
    <n v="2368.08"/>
    <n v="24138.6"/>
    <s v="https://web.pdc.wa.gov/rptimg/default.aspx?filerid_election_year=PECKB%20%20682%3A%7C%3A2010"/>
    <n v="14988"/>
    <n v="9086"/>
    <n v="13307"/>
    <n v="12708"/>
    <n v="17"/>
    <s v="NANSEN MALIN"/>
    <s v="candidate"/>
    <m/>
    <n v="44149.316180555557"/>
  </r>
  <r>
    <s v="ca-2010-13305"/>
    <s v="PELLM  686"/>
    <s v="CA"/>
    <n v="40269"/>
    <m/>
    <m/>
    <m/>
    <s v="Electronic"/>
    <n v="40269"/>
    <x v="14"/>
    <s v="Candidate discontinued campaign"/>
    <s v="PELLETIER MARK E"/>
    <m/>
    <s v="13023 NE HWY 99, STE 7 PMB 40"/>
    <s v="VANCOUVER"/>
    <s v="CLARK"/>
    <m/>
    <n v="98686"/>
    <s v="MPELLETIER@COMCAST.NET"/>
    <s v="mpelletier@comcast.net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13023 NE HWY 99, STE 7 PMB 40"/>
    <s v="VANCOUVER"/>
    <m/>
    <n v="98686"/>
    <m/>
    <n v="5325"/>
    <n v="0"/>
    <n v="5325"/>
    <n v="0"/>
    <n v="0"/>
    <n v="0"/>
    <m/>
    <m/>
    <s v="https://web.pdc.wa.gov/rptimg/default.aspx?filerid_election_year=PELLM%20%20686%3A%7C%3A2010"/>
    <n v="15029"/>
    <n v="9085"/>
    <n v="13305"/>
    <n v="12710"/>
    <n v="17"/>
    <s v="CATHERINE PELLETIER"/>
    <s v="candidate"/>
    <m/>
    <n v="44149.316296296296"/>
  </r>
  <r>
    <s v="ca-2010-13290"/>
    <s v="POOLR  305"/>
    <s v="CA"/>
    <n v="40361"/>
    <m/>
    <m/>
    <m/>
    <m/>
    <n v="40361"/>
    <x v="14"/>
    <s v="Candidate registered"/>
    <s v="POOLE ROBIN V"/>
    <m/>
    <s v="PO BOX 351"/>
    <s v="BEAVER"/>
    <s v="CLALLAM"/>
    <m/>
    <n v="98305"/>
    <m/>
    <m/>
    <m/>
    <s v="COUNTY COMMISSIONER"/>
    <n v="23"/>
    <s v="CLALLAM CO"/>
    <n v="3133"/>
    <s v="CLALLAM"/>
    <s v="Local"/>
    <n v="45739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351"/>
    <s v="BEAVER"/>
    <m/>
    <n v="98305"/>
    <m/>
    <m/>
    <m/>
    <m/>
    <m/>
    <m/>
    <m/>
    <n v="608.20000000000005"/>
    <n v="0"/>
    <s v="https://web.pdc.wa.gov/rptimg/default.aspx?filerid_election_year=POOLR%20%20305%3A%7C%3A2010"/>
    <n v="15490"/>
    <n v="9078"/>
    <n v="13290"/>
    <m/>
    <m/>
    <s v="ROBIN POOLE"/>
    <s v="candidate"/>
    <m/>
    <n v="43598.05740740741"/>
  </r>
  <r>
    <s v="ca-2010-13287"/>
    <s v="POTTJ  168"/>
    <s v="CA"/>
    <n v="40371"/>
    <m/>
    <m/>
    <m/>
    <m/>
    <n v="40371"/>
    <x v="14"/>
    <s v="Candidate registered"/>
    <s v="John S. Potter"/>
    <m/>
    <s v="11842 14TH AVE S"/>
    <s v="SEATTLE"/>
    <s v="KING"/>
    <m/>
    <n v="981682142"/>
    <s v="POTTEROSA1@MSN.COM"/>
    <s v="potterosa1@msn.com"/>
    <m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11842 14TH AVE S"/>
    <s v="SEATTLE"/>
    <m/>
    <n v="981682142"/>
    <m/>
    <m/>
    <m/>
    <m/>
    <m/>
    <m/>
    <m/>
    <n v="23.07"/>
    <n v="0"/>
    <s v="https://web.pdc.wa.gov/rptimg/default.aspx?filerid_election_year=POTTJ%20%20168%3A%7C%3A2010"/>
    <n v="15603"/>
    <n v="4050"/>
    <n v="13287"/>
    <m/>
    <n v="11"/>
    <s v="JOHN POTTER"/>
    <s v="candidate"/>
    <m/>
    <n v="43598.057395833333"/>
  </r>
  <r>
    <s v="ca-2010-13276"/>
    <s v="RASMT  026"/>
    <s v="CA"/>
    <n v="40296"/>
    <m/>
    <m/>
    <m/>
    <s v="Electronic"/>
    <n v="40296"/>
    <x v="14"/>
    <s v="Candidate registered"/>
    <s v="Timothy Rasmussen"/>
    <m/>
    <s v="17426 N MEADOWVIEW LN"/>
    <s v="NINE MILE FALLS"/>
    <s v="STEVENS"/>
    <m/>
    <n v="99026"/>
    <m/>
    <s v="marble24@msn.com"/>
    <m/>
    <s v="COUNTY PROSECUTOR"/>
    <n v="26"/>
    <s v="STEVENS CO"/>
    <n v="4186"/>
    <s v="STEVENS"/>
    <s v="Local"/>
    <n v="26092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17426 N MEADOWVIEW LN"/>
    <s v="NINE MILE FALLS"/>
    <m/>
    <n v="99026"/>
    <m/>
    <n v="15197"/>
    <n v="9.64"/>
    <n v="11392.29"/>
    <n v="225"/>
    <n v="0"/>
    <n v="0"/>
    <m/>
    <m/>
    <s v="https://web.pdc.wa.gov/rptimg/default.aspx?filerid_election_year=RASMT%20%20026%3A%7C%3A2010"/>
    <n v="15969"/>
    <n v="625"/>
    <n v="13276"/>
    <n v="12776"/>
    <m/>
    <s v="TIMOTHY RASMUSSEN"/>
    <s v="candidate"/>
    <m/>
    <n v="44149.317881944444"/>
  </r>
  <r>
    <s v="ca-2010-13269"/>
    <s v="REEVC  328"/>
    <s v="CA"/>
    <n v="40342"/>
    <m/>
    <m/>
    <m/>
    <m/>
    <n v="40342"/>
    <x v="14"/>
    <s v="Candidate registered"/>
    <s v="REEVES CHARLES G"/>
    <m/>
    <s v="213 W CLAY"/>
    <s v="DAYTON"/>
    <s v="COLUMBIA"/>
    <m/>
    <n v="99328"/>
    <s v="DVC@BMI.NET"/>
    <s v="dvc@bmi.net"/>
    <m/>
    <s v="COUNTY COMMISSIONER"/>
    <n v="23"/>
    <s v="COLUMBIA CO"/>
    <n v="3176"/>
    <s v="COLUMBIA"/>
    <s v="Local"/>
    <n v="2496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213 W CLAY"/>
    <s v="DAYTON"/>
    <m/>
    <n v="99328"/>
    <m/>
    <m/>
    <m/>
    <m/>
    <m/>
    <m/>
    <m/>
    <m/>
    <m/>
    <s v="https://web.pdc.wa.gov/rptimg/default.aspx?filerid_election_year=REEVC%20%20328%3A%7C%3A2010"/>
    <n v="16082"/>
    <n v="9073"/>
    <n v="13269"/>
    <m/>
    <m/>
    <s v="CHARLES REEVES"/>
    <s v="candidate"/>
    <m/>
    <n v="43598.057245370372"/>
  </r>
  <r>
    <s v="ca-2010-13266"/>
    <s v="RICHS  328"/>
    <s v="CA"/>
    <n v="40335"/>
    <m/>
    <m/>
    <m/>
    <m/>
    <n v="40335"/>
    <x v="14"/>
    <s v="Candidate registered"/>
    <s v="RICHTER SHARON D"/>
    <m/>
    <s v="225 W RICHMOND"/>
    <s v="DAYTON"/>
    <s v="COLUMBIA"/>
    <m/>
    <n v="99328"/>
    <s v="DAYTONRICHTERS@GMAIL.COM"/>
    <s v="daytonrichters@gmail.com"/>
    <m/>
    <s v="COUNTY AUDITOR"/>
    <n v="20"/>
    <s v="COLUMBIA CO"/>
    <n v="3176"/>
    <s v="COLUMBIA"/>
    <s v="Local"/>
    <n v="2496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225 W RICHMOND"/>
    <s v="DAYTON"/>
    <m/>
    <n v="99328"/>
    <m/>
    <m/>
    <m/>
    <m/>
    <m/>
    <m/>
    <m/>
    <m/>
    <m/>
    <s v="https://web.pdc.wa.gov/rptimg/default.aspx?filerid_election_year=RICHS%20%20328%3A%7C%3A2010"/>
    <n v="16239"/>
    <n v="6198"/>
    <n v="13266"/>
    <m/>
    <m/>
    <s v="SHARON RICHTER"/>
    <s v="candidate"/>
    <m/>
    <n v="43598.057222222225"/>
  </r>
  <r>
    <s v="ca-2010-13258"/>
    <s v="RILEC  663"/>
    <s v="CA"/>
    <n v="40238"/>
    <m/>
    <m/>
    <m/>
    <s v="Electronic"/>
    <n v="40238"/>
    <x v="14"/>
    <s v="Candidate registered"/>
    <s v="RILEY CRAIG T"/>
    <m/>
    <s v="1701 BROADWAY #241"/>
    <s v="VANCOUVER"/>
    <s v="CLARK"/>
    <m/>
    <n v="98663"/>
    <s v="DONATE@ELECTCRAIGRILEY.COM"/>
    <s v="craig@electcraigriley.com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1701 BROADWAY #241"/>
    <s v="VANCOUVER"/>
    <m/>
    <n v="98663"/>
    <m/>
    <n v="40042.53"/>
    <n v="0"/>
    <n v="39847.83"/>
    <n v="300"/>
    <n v="0"/>
    <n v="0"/>
    <n v="2741.45"/>
    <n v="0"/>
    <s v="https://web.pdc.wa.gov/rptimg/default.aspx?filerid_election_year=RILEC%20%20663%3A%7C%3A2010"/>
    <n v="16311"/>
    <n v="6678"/>
    <n v="13258"/>
    <n v="12803"/>
    <n v="49"/>
    <s v="MARLA RILEY"/>
    <s v="candidate"/>
    <m/>
    <n v="44149.318611111114"/>
  </r>
  <r>
    <s v="ca-2010-13255"/>
    <s v="REYNJ  111"/>
    <s v="CA"/>
    <n v="40234"/>
    <m/>
    <m/>
    <m/>
    <m/>
    <n v="40234"/>
    <x v="14"/>
    <s v="Candidate registered"/>
    <s v="REYNOLDS JOE M"/>
    <m/>
    <s v="708 N CLAY ST"/>
    <s v="COLFAX"/>
    <s v="WHITMAN"/>
    <m/>
    <n v="99111"/>
    <m/>
    <m/>
    <m/>
    <s v="COUNTY ASSESSOR"/>
    <n v="21"/>
    <s v="WHITMAN CO"/>
    <n v="4375"/>
    <s v="WHITMAN"/>
    <s v="Local"/>
    <n v="19487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708 N CLAY ST"/>
    <s v="COLFAX"/>
    <m/>
    <n v="99111"/>
    <m/>
    <m/>
    <m/>
    <m/>
    <m/>
    <m/>
    <m/>
    <m/>
    <m/>
    <s v="https://web.pdc.wa.gov/rptimg/default.aspx?filerid_election_year=REYNJ%20%20111%3A%7C%3A2010"/>
    <n v="16388"/>
    <n v="6201"/>
    <n v="13255"/>
    <m/>
    <m/>
    <s v="JAYNE K REYNOLDS"/>
    <s v="candidate"/>
    <m/>
    <n v="43598.057152777779"/>
  </r>
  <r>
    <s v="ca-2010-13253"/>
    <s v="RICHM  390"/>
    <s v="CA"/>
    <n v="40354"/>
    <m/>
    <m/>
    <m/>
    <s v="Mixed"/>
    <n v="40354"/>
    <x v="14"/>
    <s v="Candidate registered"/>
    <s v="RICHARDSON MATTHEW H"/>
    <m/>
    <s v="14807 RIVERGROVE DR"/>
    <s v="SUMNER"/>
    <s v="KING"/>
    <m/>
    <n v="98390"/>
    <s v="MHRICHARDSON@HOTMAIL.COM"/>
    <s v="mhrichardson@hotmail.com"/>
    <m/>
    <s v="STATE SENATOR"/>
    <n v="12"/>
    <s v="LEG DISTRICT 31 - SENATE"/>
    <n v="4760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14807 RIVERGROVE DR"/>
    <s v="SUMNER"/>
    <m/>
    <n v="98390"/>
    <m/>
    <n v="28139.94"/>
    <n v="0"/>
    <n v="27903.14"/>
    <n v="4700"/>
    <n v="0"/>
    <n v="2512.86"/>
    <n v="23.07"/>
    <n v="0"/>
    <s v="https://web.pdc.wa.gov/rptimg/default.aspx?filerid_election_year=RICHM%20%20390%3A%7C%3A2010"/>
    <n v="16412"/>
    <n v="9068"/>
    <n v="13253"/>
    <n v="12795"/>
    <n v="31"/>
    <s v="MATT RICHARDSON"/>
    <s v="candidate"/>
    <m/>
    <n v="44149.318449074075"/>
  </r>
  <r>
    <s v="ca-2010-13250"/>
    <s v="RIESG  801"/>
    <s v="CA"/>
    <n v="40335"/>
    <m/>
    <m/>
    <m/>
    <m/>
    <n v="40335"/>
    <x v="14"/>
    <s v="Candidate registered"/>
    <s v="RIESEN GARY A"/>
    <m/>
    <s v="933 LOWER SUNNYSLOPE RD"/>
    <s v="WENATCHEE"/>
    <s v="CHELAN"/>
    <m/>
    <n v="98801"/>
    <m/>
    <s v="griesen@verizon.net"/>
    <m/>
    <s v="COUNTY PROSECUTOR"/>
    <n v="26"/>
    <s v="CHELAN CO"/>
    <n v="3111"/>
    <s v="CHELAN"/>
    <s v="Local"/>
    <n v="37773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933 LOWER SUNNYSLOPE RD"/>
    <s v="WENATCHEE"/>
    <m/>
    <n v="98801"/>
    <m/>
    <m/>
    <m/>
    <m/>
    <m/>
    <m/>
    <m/>
    <m/>
    <m/>
    <s v="https://web.pdc.wa.gov/rptimg/default.aspx?filerid_election_year=RIESG%20%20801%3A%7C%3A2010"/>
    <n v="16435"/>
    <n v="9067"/>
    <n v="13250"/>
    <m/>
    <m/>
    <s v="GARY A RIESEN"/>
    <s v="candidate"/>
    <m/>
    <n v="43598.057118055556"/>
  </r>
  <r>
    <s v="ca-2010-13248"/>
    <s v="ROACP  002"/>
    <s v="CA"/>
    <n v="40093"/>
    <m/>
    <m/>
    <m/>
    <s v="Electronic"/>
    <n v="40093"/>
    <x v="14"/>
    <s v="Candidate registered"/>
    <s v="ROACH PAM"/>
    <m/>
    <s v="PO BOX 682"/>
    <s v="AUBURN"/>
    <s v="KING"/>
    <m/>
    <n v="98071"/>
    <m/>
    <s v="pamroach@aol.com"/>
    <m/>
    <s v="STATE SENATOR"/>
    <n v="12"/>
    <s v="LEG DISTRICT 31 - SENATE"/>
    <n v="4760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PO BOX 682"/>
    <s v="AUBURN"/>
    <m/>
    <n v="98071"/>
    <m/>
    <n v="126271.46"/>
    <n v="11334"/>
    <n v="124996.6"/>
    <n v="0"/>
    <n v="0"/>
    <n v="0"/>
    <n v="615.86"/>
    <n v="0"/>
    <s v="https://web.pdc.wa.gov/rptimg/default.aspx?filerid_election_year=ROACP%20%20002%3A%7C%3A2010"/>
    <n v="16470"/>
    <n v="1825"/>
    <n v="13248"/>
    <n v="12811"/>
    <n v="31"/>
    <s v="EILEEN ERICKSON"/>
    <s v="candidate"/>
    <m/>
    <n v="44149.318831018521"/>
  </r>
  <r>
    <s v="ca-2010-13245"/>
    <s v="ROBID  114"/>
    <s v="CA"/>
    <n v="40350"/>
    <m/>
    <m/>
    <m/>
    <m/>
    <n v="40350"/>
    <x v="14"/>
    <s v="Candidate registered"/>
    <s v="ROBINSON DAVID L"/>
    <m/>
    <s v="1071 MIDDLE BASIN RD"/>
    <s v="COLVILLE"/>
    <s v="STEVENS"/>
    <m/>
    <n v="99114"/>
    <s v="ROBINSONICFORMS@HOTMAIL.COM"/>
    <s v="robinsonicforms@hotmail.com"/>
    <m/>
    <s v="COUNTY CORONER"/>
    <n v="24"/>
    <s v="STEVENS CO"/>
    <n v="4186"/>
    <s v="STEVENS"/>
    <s v="Local"/>
    <n v="26092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1071 MIDDLE BASIN RD"/>
    <s v="COLVILLE"/>
    <m/>
    <n v="99114"/>
    <m/>
    <m/>
    <m/>
    <m/>
    <m/>
    <m/>
    <m/>
    <m/>
    <m/>
    <s v="https://web.pdc.wa.gov/rptimg/default.aspx?filerid_election_year=ROBID%20%20114%3A%7C%3A2010"/>
    <n v="16538"/>
    <n v="9066"/>
    <n v="13245"/>
    <m/>
    <m/>
    <s v="DAVID ROBINSON"/>
    <s v="candidate"/>
    <m/>
    <n v="43598.057083333333"/>
  </r>
  <r>
    <s v="ca-2010-13256"/>
    <s v="ROACD2 071"/>
    <s v="CA"/>
    <n v="40230"/>
    <m/>
    <m/>
    <m/>
    <s v="Electronic"/>
    <n v="40230"/>
    <x v="14"/>
    <s v="Candidate registered"/>
    <s v="Daniel N Roach"/>
    <m/>
    <s v="9616 180TH AVE E"/>
    <s v="BONNEY LAKE"/>
    <s v="PIERCE"/>
    <m/>
    <n v="98391"/>
    <m/>
    <s v="dan.roach@comcast.net"/>
    <m/>
    <s v="COUNTY COUNCIL MEMBER"/>
    <n v="25"/>
    <s v="PIERCE CO"/>
    <n v="3879"/>
    <s v="PIERCE"/>
    <s v="Local"/>
    <n v="407991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9616 180TH AVE E"/>
    <s v="BONNEY LAKE"/>
    <m/>
    <n v="98391"/>
    <m/>
    <n v="68046"/>
    <n v="0"/>
    <n v="66543.679999999993"/>
    <n v="0"/>
    <n v="0"/>
    <n v="0"/>
    <n v="1097.44"/>
    <n v="0"/>
    <s v="https://web.pdc.wa.gov/rptimg/default.aspx?filerid_election_year=ROACD2%20071%3A%7C%3A2010"/>
    <n v="16329"/>
    <n v="27924"/>
    <n v="13256"/>
    <n v="12810"/>
    <m/>
    <s v="PETER CARRINGTON"/>
    <s v="candidate"/>
    <m/>
    <n v="44149.318807870368"/>
  </r>
  <r>
    <s v="ca-2010-13226"/>
    <s v="ROSSC  937"/>
    <s v="CA"/>
    <n v="40001"/>
    <m/>
    <m/>
    <m/>
    <s v="Electronic"/>
    <n v="40001"/>
    <x v="14"/>
    <s v="Candidate registered"/>
    <s v="Charles R. Ross"/>
    <m/>
    <s v="PO BOX 996"/>
    <s v="NACHES"/>
    <s v="YAKIMA"/>
    <m/>
    <n v="989370996"/>
    <s v="CHARLESNACHES@AOL.COM"/>
    <s v="charlesnaches@aol.com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Unopposed in general"/>
    <s v="Incumbent"/>
    <m/>
    <m/>
    <m/>
    <m/>
    <m/>
    <m/>
    <m/>
    <m/>
    <s v="PO BOX 996"/>
    <s v="NACHES"/>
    <m/>
    <n v="989370996"/>
    <m/>
    <n v="71864.820000000007"/>
    <n v="5000"/>
    <n v="76864.820000000007"/>
    <n v="0"/>
    <n v="0"/>
    <n v="0"/>
    <m/>
    <m/>
    <s v="https://web.pdc.wa.gov/rptimg/default.aspx?filerid_election_year=ROSSC%20%20937%3A%7C%3A2010"/>
    <n v="16814"/>
    <n v="26506"/>
    <n v="13226"/>
    <n v="12824"/>
    <n v="14"/>
    <s v="CARRIANN M ROSS"/>
    <s v="candidate"/>
    <m/>
    <n v="44149.319282407407"/>
  </r>
  <r>
    <s v="ca-2010-13224"/>
    <s v="RUSSJ  671"/>
    <s v="CA"/>
    <n v="40246"/>
    <m/>
    <m/>
    <m/>
    <s v="Mixed"/>
    <n v="40246"/>
    <x v="14"/>
    <s v="Candidate registered"/>
    <s v="RUSSELL JON D"/>
    <m/>
    <s v="1431 &quot;D&quot; ST"/>
    <s v="WASHOUGAL"/>
    <s v="CLARK"/>
    <m/>
    <n v="98671"/>
    <m/>
    <s v="jon@electjonrussell.com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1431 &quot;D&quot; ST"/>
    <s v="WASHOUGAL"/>
    <m/>
    <n v="98671"/>
    <m/>
    <n v="27934.98"/>
    <n v="0"/>
    <n v="14861.85"/>
    <n v="0"/>
    <n v="0"/>
    <n v="0"/>
    <m/>
    <m/>
    <s v="https://web.pdc.wa.gov/rptimg/default.aspx?filerid_election_year=RUSSJ%20%20671%3A%7C%3A2010"/>
    <n v="16866"/>
    <n v="9059"/>
    <n v="13224"/>
    <n v="12828"/>
    <n v="18"/>
    <s v="SARAH RUSSELL"/>
    <s v="candidate"/>
    <m/>
    <n v="44149.319386574076"/>
  </r>
  <r>
    <s v="ca-2010-13219"/>
    <s v="RYANR  584"/>
    <s v="CA"/>
    <n v="40174"/>
    <m/>
    <m/>
    <m/>
    <m/>
    <n v="40174"/>
    <x v="14"/>
    <s v="Candidate registered"/>
    <s v="RYAN RICHARD M"/>
    <m/>
    <s v="41 E NORTH HAVEN CT"/>
    <s v="SHELTON"/>
    <s v="MASON"/>
    <m/>
    <n v="98584"/>
    <m/>
    <s v="rickrinshelton@yahoo.com"/>
    <m/>
    <s v="COUNTY ASSESSOR"/>
    <n v="21"/>
    <s v="MASON CO"/>
    <n v="3699"/>
    <s v="MASON"/>
    <s v="Local"/>
    <n v="33085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41 E NORTH HAVEN CT"/>
    <s v="SHELTON"/>
    <m/>
    <n v="98584"/>
    <m/>
    <m/>
    <m/>
    <m/>
    <m/>
    <m/>
    <m/>
    <m/>
    <m/>
    <s v="https://web.pdc.wa.gov/rptimg/default.aspx?filerid_election_year=RYANR%20%20584%3A%7C%3A2010"/>
    <n v="16924"/>
    <n v="9057"/>
    <n v="13219"/>
    <m/>
    <m/>
    <s v="RICK RYAN"/>
    <s v="candidate"/>
    <m/>
    <n v="43598.056932870371"/>
  </r>
  <r>
    <s v="ca-2010-13655"/>
    <s v="HEIMGR 362"/>
    <s v="CA"/>
    <n v="40233"/>
    <m/>
    <m/>
    <m/>
    <m/>
    <n v="40233"/>
    <x v="14"/>
    <s v="Candidate registered"/>
    <s v="Gordon R. Heimbigner"/>
    <m/>
    <s v="1865 LEONARD DR"/>
    <s v="WALLA WALLA"/>
    <s v="WALLA WALLA"/>
    <m/>
    <n v="99362"/>
    <m/>
    <s v="grh99362@yahoo.com"/>
    <m/>
    <s v="COUNTY TREASURER"/>
    <n v="28"/>
    <s v="WALLA WALLA CO"/>
    <n v="4302"/>
    <s v="WALLA WALLA"/>
    <s v="Local"/>
    <n v="30095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865 LEONARD DR"/>
    <s v="WALLA WALLA"/>
    <m/>
    <n v="99362"/>
    <m/>
    <m/>
    <m/>
    <m/>
    <m/>
    <m/>
    <m/>
    <m/>
    <m/>
    <s v="https://web.pdc.wa.gov/rptimg/default.aspx?filerid_election_year=HEIMGR%20362%3A%7C%3A2010"/>
    <n v="8381"/>
    <n v="279"/>
    <n v="13655"/>
    <m/>
    <m/>
    <s v="GORDON R HEIMBIGNER"/>
    <s v="candidate"/>
    <m/>
    <n v="43598.059664351851"/>
  </r>
  <r>
    <s v="ca-2010-13648"/>
    <s v="HESSW  328"/>
    <s v="CA"/>
    <n v="40301"/>
    <m/>
    <m/>
    <m/>
    <m/>
    <n v="40301"/>
    <x v="14"/>
    <s v="Candidate registered"/>
    <s v="HESSLER WALTER J"/>
    <m/>
    <s v="719 W COMMERCIAL ST"/>
    <s v="DAYTON"/>
    <s v="COLUMBIA"/>
    <m/>
    <n v="99328"/>
    <s v="PILLYTELLER@MSN.COM"/>
    <s v="wjhessler@msn.com"/>
    <m/>
    <s v="COUNTY SHERIFF"/>
    <n v="27"/>
    <s v="COLUMBIA CO"/>
    <n v="3176"/>
    <s v="COLUMBIA"/>
    <s v="Local"/>
    <n v="2496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719 W COMMERCIAL ST"/>
    <s v="DAYTON"/>
    <m/>
    <n v="99328"/>
    <m/>
    <m/>
    <m/>
    <m/>
    <m/>
    <m/>
    <m/>
    <m/>
    <m/>
    <s v="https://web.pdc.wa.gov/rptimg/default.aspx?filerid_election_year=HESSW%20%20328%3A%7C%3A2010"/>
    <n v="8496"/>
    <n v="9215"/>
    <n v="13648"/>
    <m/>
    <m/>
    <s v="PHYLLIS  STRAUBE"/>
    <s v="candidate"/>
    <m/>
    <n v="43598.059618055559"/>
  </r>
  <r>
    <s v="ca-2010-13646"/>
    <s v="HERRJ  642"/>
    <s v="CA"/>
    <n v="39796"/>
    <m/>
    <m/>
    <m/>
    <s v="Electronic"/>
    <n v="39796"/>
    <x v="14"/>
    <s v="Candidate discontinued campaign"/>
    <s v="Jaime Herrera Beutler"/>
    <m/>
    <s v="PO BOX 1614"/>
    <s v="RIDGEFIELD"/>
    <s v="CLARK"/>
    <m/>
    <n v="98642"/>
    <s v="INFO@JAIMEHERRERA.COM"/>
    <s v="info@jaimeherrera.com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PO BOX 1614"/>
    <s v="RIDGEFIELD"/>
    <m/>
    <n v="98642"/>
    <m/>
    <n v="23000"/>
    <n v="175.04"/>
    <n v="23175.040000000001"/>
    <n v="0"/>
    <n v="0"/>
    <n v="0"/>
    <m/>
    <m/>
    <s v="https://web.pdc.wa.gov/rptimg/default.aspx?filerid_election_year=HERRJ%20%20642%3A%7C%3A2010"/>
    <n v="8528"/>
    <n v="9213"/>
    <n v="13646"/>
    <n v="12362"/>
    <n v="18"/>
    <s v="JAIME HERRERA"/>
    <s v="candidate"/>
    <m/>
    <n v="44149.304328703707"/>
  </r>
  <r>
    <s v="ca-2010-13643"/>
    <s v="HILLA  053"/>
    <s v="CA"/>
    <n v="40255"/>
    <m/>
    <m/>
    <m/>
    <s v="Electronic"/>
    <n v="40255"/>
    <x v="14"/>
    <s v="Candidate registered"/>
    <s v="HILL ANDREW R"/>
    <m/>
    <s v="23515 NE NOVELTY HILL RD B221 170"/>
    <s v="REDMOND"/>
    <s v="KING"/>
    <m/>
    <n v="98053"/>
    <s v="JOHN@SCTRAVELER.NET"/>
    <s v="andy@andyhillforsenate.com"/>
    <m/>
    <s v="STATE SENATOR"/>
    <n v="12"/>
    <s v="LEG DISTRICT 45 - SENATE"/>
    <n v="4774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Challenger"/>
    <m/>
    <m/>
    <m/>
    <m/>
    <m/>
    <m/>
    <m/>
    <m/>
    <s v="23515 NE NOVELTY HILL RD B221 170"/>
    <s v="REDMOND"/>
    <m/>
    <n v="98053"/>
    <m/>
    <n v="418971.55"/>
    <n v="0"/>
    <n v="407613.37"/>
    <n v="0"/>
    <n v="0"/>
    <n v="0"/>
    <n v="66397.289999999994"/>
    <n v="64456.38"/>
    <s v="https://web.pdc.wa.gov/rptimg/default.aspx?filerid_election_year=HILLA%20%20053%3A%7C%3A2010"/>
    <n v="8567"/>
    <n v="1768"/>
    <n v="13643"/>
    <n v="12366"/>
    <n v="45"/>
    <s v="JOHN CONDIE"/>
    <s v="candidate"/>
    <m/>
    <n v="44149.304432870369"/>
  </r>
  <r>
    <s v="ca-2010-13640"/>
    <s v="HOEKG  953"/>
    <s v="CA"/>
    <n v="40352"/>
    <m/>
    <m/>
    <m/>
    <s v="Paper"/>
    <n v="40352"/>
    <x v="14"/>
    <s v="Candidate registered"/>
    <s v="HOEKMAN GEFFREY L"/>
    <m/>
    <s v="PO BOX 1451"/>
    <s v="ZILLAH"/>
    <s v="YAKIMA"/>
    <m/>
    <n v="98953"/>
    <m/>
    <s v="hoekmangh@embarqmail.com"/>
    <m/>
    <s v="COUNTY COMMISSIONER"/>
    <n v="23"/>
    <s v="YAKIMA CO"/>
    <n v="4418"/>
    <s v="YAKIMA"/>
    <s v="Local"/>
    <n v="97079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1451"/>
    <s v="ZILLAH"/>
    <m/>
    <n v="98953"/>
    <m/>
    <n v="0"/>
    <n v="0"/>
    <n v="0"/>
    <n v="0"/>
    <n v="0"/>
    <n v="0"/>
    <m/>
    <m/>
    <s v="https://web.pdc.wa.gov/rptimg/default.aspx?filerid_election_year=HOEKG%20%20953%3A%7C%3A2010"/>
    <n v="8667"/>
    <n v="9211"/>
    <n v="13640"/>
    <n v="12372"/>
    <m/>
    <s v="NED GUNN"/>
    <s v="candidate"/>
    <m/>
    <n v="44149.304780092592"/>
  </r>
  <r>
    <s v="ca-2010-13632"/>
    <s v="HOCTL  613"/>
    <s v="CA"/>
    <n v="40289"/>
    <m/>
    <m/>
    <m/>
    <s v="Paper"/>
    <n v="40289"/>
    <x v="14"/>
    <s v="Candidate registered"/>
    <s v="HOCTOR LORI L"/>
    <m/>
    <s v="880 JAEKEL RD"/>
    <s v="CENTERVILLE"/>
    <s v="KLICKITAT"/>
    <m/>
    <n v="98613"/>
    <m/>
    <s v="caryolua21@aol.com"/>
    <m/>
    <s v="COUNTY PROSECUTOR"/>
    <n v="26"/>
    <s v="KLICKITAT CO"/>
    <n v="3579"/>
    <s v="KLICKITAT"/>
    <s v="Local"/>
    <n v="12154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880 JAEKEL RD"/>
    <s v="CENTERVILLE"/>
    <m/>
    <n v="98613"/>
    <m/>
    <n v="0"/>
    <n v="0"/>
    <n v="0"/>
    <n v="0"/>
    <n v="0"/>
    <n v="0"/>
    <m/>
    <m/>
    <s v="https://web.pdc.wa.gov/rptimg/default.aspx?filerid_election_year=HOCTL%20%20613%3A%7C%3A2010"/>
    <n v="8827"/>
    <n v="6366"/>
    <n v="13632"/>
    <n v="12370"/>
    <m/>
    <s v="JENNIFER SMITH"/>
    <s v="candidate"/>
    <m/>
    <n v="44149.304745370369"/>
  </r>
  <r>
    <s v="ca-2010-13581"/>
    <s v="JULSJ  926"/>
    <s v="CA"/>
    <n v="40272"/>
    <m/>
    <m/>
    <m/>
    <s v="Electronic"/>
    <n v="40272"/>
    <x v="14"/>
    <s v="Candidate registered"/>
    <s v="JULSRUD JOYCE L"/>
    <m/>
    <s v="2961 WILSON CREEK RD"/>
    <s v="ELLENSBERG"/>
    <s v="KITTITAS"/>
    <m/>
    <n v="989267237"/>
    <s v="MAINLYSIGNS@CHARTER.NET"/>
    <s v="mainlysigns@charter.net"/>
    <m/>
    <s v="COUNTY CLERK"/>
    <n v="22"/>
    <s v="KITTITAS CO"/>
    <n v="3559"/>
    <s v="KITTITAS"/>
    <s v="Local"/>
    <n v="20358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2961 WILSON CREEK RD"/>
    <s v="ELLENSBERG"/>
    <m/>
    <n v="989267237"/>
    <m/>
    <n v="650"/>
    <n v="0"/>
    <n v="650"/>
    <n v="0"/>
    <n v="0"/>
    <n v="0"/>
    <m/>
    <m/>
    <s v="https://web.pdc.wa.gov/rptimg/default.aspx?filerid_election_year=JULSJ%20%20926%3A%7C%3A2010"/>
    <n v="9864"/>
    <n v="9184"/>
    <n v="13581"/>
    <n v="12436"/>
    <m/>
    <s v="MARIE RIEGEL"/>
    <s v="candidate"/>
    <m/>
    <n v="44149.307175925926"/>
  </r>
  <r>
    <s v="ca-2010-13188"/>
    <s v="SEMPP  122"/>
    <s v="CA"/>
    <n v="40360"/>
    <m/>
    <m/>
    <m/>
    <m/>
    <n v="40360"/>
    <x v="14"/>
    <s v="Candidate registered"/>
    <s v="Peggy A Semprimoznik"/>
    <m/>
    <s v="PO BOX 238"/>
    <s v="DAVENPORT"/>
    <s v="LINCOLN"/>
    <m/>
    <n v="991220238"/>
    <s v="JPMOZNIK@CENTURYTEL.NET"/>
    <s v="jpmoznik@centurytel.net"/>
    <m/>
    <s v="COUNTY CLERK"/>
    <n v="22"/>
    <s v="LINCOLN CO"/>
    <n v="3655"/>
    <s v="LINCOLN"/>
    <s v="Local"/>
    <n v="6838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238"/>
    <s v="DAVENPORT"/>
    <m/>
    <n v="991220238"/>
    <m/>
    <m/>
    <m/>
    <m/>
    <m/>
    <m/>
    <m/>
    <m/>
    <m/>
    <s v="https://web.pdc.wa.gov/rptimg/default.aspx?filerid_election_year=SEMPP%20%20122%3A%7C%3A2010"/>
    <n v="17584"/>
    <n v="750"/>
    <n v="13188"/>
    <m/>
    <m/>
    <s v="JEFFERY SEMPRIMOZNIK"/>
    <s v="candidate"/>
    <m/>
    <n v="43598.05672453704"/>
  </r>
  <r>
    <s v="ca-2010-13187"/>
    <s v="SEHMW  332"/>
    <s v="CA"/>
    <n v="40246"/>
    <m/>
    <m/>
    <m/>
    <s v="Electronic"/>
    <n v="40246"/>
    <x v="14"/>
    <s v="Candidate registered"/>
    <s v="William V. Sehmel"/>
    <m/>
    <s v="PO BOX 623"/>
    <s v="GIG HARBOR"/>
    <s v="PIERCE"/>
    <m/>
    <n v="98335"/>
    <m/>
    <s v="wvse@hotmail.com"/>
    <m/>
    <s v="COUNTY COUNCIL MEMBER"/>
    <n v="25"/>
    <s v="PIERCE CO"/>
    <n v="3879"/>
    <s v="PIERCE"/>
    <s v="Local"/>
    <n v="407991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623"/>
    <s v="GIG HARBOR"/>
    <m/>
    <n v="98335"/>
    <m/>
    <n v="7855.01"/>
    <n v="0"/>
    <n v="7610.29"/>
    <n v="-244.64"/>
    <n v="0"/>
    <n v="0"/>
    <m/>
    <m/>
    <s v="https://web.pdc.wa.gov/rptimg/default.aspx?filerid_election_year=SEHMW%20%20332%3A%7C%3A2010"/>
    <n v="17571"/>
    <n v="38276"/>
    <n v="13187"/>
    <n v="12865"/>
    <m/>
    <s v="WILLIAM SEHMEL"/>
    <s v="candidate"/>
    <m/>
    <n v="44149.321053240739"/>
  </r>
  <r>
    <s v="ca-2010-13182"/>
    <s v="SHEAM  228"/>
    <s v="CA"/>
    <n v="40052"/>
    <m/>
    <m/>
    <m/>
    <s v="Electronic"/>
    <n v="40052"/>
    <x v="14"/>
    <s v="Candidate registered"/>
    <s v="Matthew T. Shea"/>
    <m/>
    <s v="PO BOX 142180"/>
    <s v="SPOKANE VALLEY"/>
    <s v="SPOKANE"/>
    <m/>
    <n v="99214"/>
    <m/>
    <s v="mshea@voteshea.com"/>
    <m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s v="Incumbent"/>
    <m/>
    <m/>
    <m/>
    <m/>
    <m/>
    <m/>
    <m/>
    <m/>
    <s v="PO BOX 142180"/>
    <s v="SPOKANE VALLEY"/>
    <m/>
    <n v="99214"/>
    <m/>
    <n v="55376.28"/>
    <n v="0"/>
    <n v="55342.43"/>
    <n v="0"/>
    <n v="0"/>
    <n v="0"/>
    <m/>
    <m/>
    <s v="https://web.pdc.wa.gov/rptimg/default.aspx?filerid_election_year=SHEAM%20%20228%3A%7C%3A2010"/>
    <n v="17696"/>
    <n v="252"/>
    <n v="13182"/>
    <n v="12875"/>
    <n v="4"/>
    <s v="NICHOLAS R KNAPTON"/>
    <s v="candidate"/>
    <m/>
    <n v="44149.321493055555"/>
  </r>
  <r>
    <s v="ca-2010-13174"/>
    <s v="SHORS  101"/>
    <s v="CA"/>
    <n v="40042"/>
    <m/>
    <m/>
    <m/>
    <s v="Electronic"/>
    <n v="40042"/>
    <x v="14"/>
    <s v="Candidate registered"/>
    <s v="Shelly Short"/>
    <m/>
    <s v="PO BOX 37"/>
    <s v="ADDY"/>
    <s v="OKANOGAN"/>
    <m/>
    <n v="99101"/>
    <s v="SSHORT000@CENTURYTEL.NET"/>
    <s v="sshort000@centurytel.net"/>
    <m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s v="Incumbent"/>
    <m/>
    <m/>
    <m/>
    <m/>
    <m/>
    <m/>
    <m/>
    <m/>
    <s v="PO BOX 37"/>
    <s v="ADDY"/>
    <m/>
    <n v="99101"/>
    <m/>
    <n v="60674"/>
    <n v="3254.64"/>
    <n v="58121.49"/>
    <n v="0"/>
    <n v="0"/>
    <n v="0"/>
    <n v="32.159999999999997"/>
    <n v="0"/>
    <s v="https://web.pdc.wa.gov/rptimg/default.aspx?filerid_election_year=SHORS%20%20101%3A%7C%3A2010"/>
    <n v="17865"/>
    <n v="616"/>
    <n v="13174"/>
    <n v="12880"/>
    <n v="7"/>
    <s v="STEPHEN OSWIN"/>
    <s v="candidate"/>
    <m/>
    <n v="44149.321736111109"/>
  </r>
  <r>
    <s v="ca-2010-13171"/>
    <s v="SIRAR  166"/>
    <s v="CA"/>
    <n v="40303"/>
    <m/>
    <m/>
    <m/>
    <m/>
    <n v="40303"/>
    <x v="14"/>
    <s v="Candidate registered"/>
    <s v="Rachel D. Siracuse"/>
    <m/>
    <s v="1020 FIR LP"/>
    <s v="REPUBLIC"/>
    <s v="FERRY"/>
    <m/>
    <n v="99166"/>
    <m/>
    <s v="rsiracuse@msn.com"/>
    <m/>
    <s v="COUNTY ASSESSOR"/>
    <n v="21"/>
    <s v="FERRY CO"/>
    <n v="3290"/>
    <s v="FERRY"/>
    <s v="Local"/>
    <n v="4295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020 FIR LP"/>
    <s v="REPUBLIC"/>
    <m/>
    <n v="99166"/>
    <m/>
    <m/>
    <m/>
    <m/>
    <m/>
    <m/>
    <m/>
    <m/>
    <m/>
    <s v="https://web.pdc.wa.gov/rptimg/default.aspx?filerid_election_year=SIRAR%20%20166%3A%7C%3A2010"/>
    <n v="17931"/>
    <n v="714"/>
    <n v="13171"/>
    <m/>
    <m/>
    <s v="RACHEL SIRACUSE"/>
    <s v="candidate"/>
    <m/>
    <n v="43598.056608796294"/>
  </r>
  <r>
    <s v="ca-2010-13159"/>
    <s v="SMITN  236"/>
    <s v="CA"/>
    <n v="40055"/>
    <m/>
    <m/>
    <m/>
    <s v="Electronic"/>
    <n v="40055"/>
    <x v="14"/>
    <s v="Candidate registered"/>
    <s v="Norma C. Smith"/>
    <m/>
    <s v="PO BOX 270"/>
    <s v="CLINTON"/>
    <s v="SKAGIT"/>
    <m/>
    <n v="98236"/>
    <s v="OFFICE@VOTENORMASMITH.COM"/>
    <s v="norma@votenormasmith.com"/>
    <m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PO BOX 270"/>
    <s v="CLINTON"/>
    <m/>
    <n v="98236"/>
    <m/>
    <n v="93890.43"/>
    <n v="0"/>
    <n v="79966.880000000005"/>
    <n v="0"/>
    <n v="0"/>
    <n v="0"/>
    <m/>
    <m/>
    <s v="https://web.pdc.wa.gov/rptimg/default.aspx?filerid_election_year=SMITN%20%20236%3A%7C%3A2010"/>
    <n v="18188"/>
    <n v="673"/>
    <n v="13159"/>
    <n v="12896"/>
    <n v="10"/>
    <s v="NORMAN HIME"/>
    <s v="candidate"/>
    <m/>
    <n v="44149.322233796294"/>
  </r>
  <r>
    <s v="ca-2010-13139"/>
    <s v="STAND  671"/>
    <s v="CA"/>
    <n v="40358"/>
    <m/>
    <m/>
    <m/>
    <s v="Electronic"/>
    <n v="40358"/>
    <x v="14"/>
    <s v="Candidate registered"/>
    <s v="STANTON DAVID R"/>
    <m/>
    <s v="82 DOUGAN FALLS LN"/>
    <s v="WASHOUGAL"/>
    <s v="SKAMANIA"/>
    <m/>
    <n v="986717144"/>
    <s v="DAVESTANTON4PROSECUTOR@WILDBLUE.NET"/>
    <s v="davestanton4prosecutor@wildblue.net"/>
    <m/>
    <s v="COUNTY PROSECUTOR"/>
    <n v="26"/>
    <s v="SKAMANIA CO"/>
    <n v="4093"/>
    <s v="SKAMANIA"/>
    <s v="Local"/>
    <n v="6691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82 DOUGAN FALLS LN"/>
    <s v="WASHOUGAL"/>
    <m/>
    <n v="986717144"/>
    <m/>
    <n v="9429.66"/>
    <n v="0"/>
    <n v="13900.4"/>
    <n v="4700"/>
    <n v="0"/>
    <n v="0"/>
    <m/>
    <m/>
    <s v="https://web.pdc.wa.gov/rptimg/default.aspx?filerid_election_year=STAND%20%20671%3A%7C%3A2010"/>
    <n v="18611"/>
    <n v="9024"/>
    <n v="13139"/>
    <n v="12924"/>
    <m/>
    <s v="DAIVD STANTON"/>
    <s v="candidate"/>
    <m/>
    <n v="44149.32309027778"/>
  </r>
  <r>
    <s v="ca-2010-13133"/>
    <s v="STERN  224"/>
    <s v="CA"/>
    <n v="40303"/>
    <m/>
    <m/>
    <m/>
    <m/>
    <n v="40303"/>
    <x v="14"/>
    <s v="Candidate discontinued campaign"/>
    <s v="STERK NANCY A"/>
    <m/>
    <s v="547 W KATELYN LN"/>
    <s v="SPOKANE"/>
    <s v="SPOKANE"/>
    <m/>
    <n v="99224"/>
    <s v="MSTERK@NEWCHURCHSPECIALTIES.ORG"/>
    <s v="nasterk@nwdistrict.org"/>
    <m/>
    <s v="COUNTY SHERIFF"/>
    <n v="27"/>
    <s v="SPOKANE CO"/>
    <n v="4151"/>
    <s v="SPOKANE"/>
    <s v="Local"/>
    <n v="257092"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547 W KATELYN LN"/>
    <s v="SPOKANE"/>
    <m/>
    <n v="99224"/>
    <m/>
    <m/>
    <m/>
    <m/>
    <m/>
    <m/>
    <m/>
    <m/>
    <m/>
    <s v="https://web.pdc.wa.gov/rptimg/default.aspx?filerid_election_year=STERN%20%20224%3A%7C%3A2010"/>
    <n v="18735"/>
    <n v="9022"/>
    <n v="13133"/>
    <m/>
    <m/>
    <s v="NANCY STERK"/>
    <s v="candidate"/>
    <m/>
    <n v="43598.056354166663"/>
  </r>
  <r>
    <s v="ca-2010-13563"/>
    <s v="KAYSC  613"/>
    <s v="CA"/>
    <n v="40276"/>
    <m/>
    <m/>
    <m/>
    <m/>
    <n v="40276"/>
    <x v="14"/>
    <s v="Candidate registered"/>
    <s v="KAYSER CONNIE J"/>
    <m/>
    <s v="821 NIVA RD"/>
    <s v="CENTERVILLE"/>
    <s v="KLICKITAT"/>
    <m/>
    <n v="98613"/>
    <m/>
    <s v="cjm@gorge.net"/>
    <m/>
    <s v="COUNTY AUDITOR"/>
    <n v="20"/>
    <s v="KLICKITAT CO"/>
    <n v="3579"/>
    <s v="KLICKITAT"/>
    <s v="Local"/>
    <n v="12154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821 NIVA RD"/>
    <s v="CENTERVILLE"/>
    <m/>
    <n v="98613"/>
    <m/>
    <m/>
    <m/>
    <m/>
    <m/>
    <m/>
    <m/>
    <m/>
    <m/>
    <s v="https://web.pdc.wa.gov/rptimg/default.aspx?filerid_election_year=KAYSC%20%20613%3A%7C%3A2010"/>
    <n v="10116"/>
    <n v="9176"/>
    <n v="13563"/>
    <m/>
    <m/>
    <s v="DAWN MULRONY"/>
    <s v="candidate"/>
    <m/>
    <n v="43598.059108796297"/>
  </r>
  <r>
    <s v="ca-2010-13560"/>
    <s v="KELLD  362"/>
    <s v="CA"/>
    <n v="40235"/>
    <m/>
    <m/>
    <m/>
    <s v="Electronic"/>
    <n v="40235"/>
    <x v="14"/>
    <s v="Candidate registered"/>
    <s v="KELLY DEBORAH S"/>
    <m/>
    <s v="PO BOX 691"/>
    <s v="PORT ANGELES"/>
    <s v="CLALLAM"/>
    <m/>
    <s v="98362-"/>
    <s v="KELLYFORPROSECUTOR@YAHOO.COM"/>
    <s v="sgtdonk@gmail.com"/>
    <m/>
    <s v="COUNTY PROSECUTOR"/>
    <n v="26"/>
    <s v="CLALLAM CO"/>
    <n v="3133"/>
    <s v="CLALLAM"/>
    <s v="Local"/>
    <n v="45739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691"/>
    <s v="PORT ANGELES"/>
    <m/>
    <s v="98362-"/>
    <m/>
    <n v="16340.16"/>
    <n v="0"/>
    <n v="25546.65"/>
    <n v="10000"/>
    <n v="0"/>
    <n v="0"/>
    <n v="608.20000000000005"/>
    <n v="0"/>
    <s v="https://web.pdc.wa.gov/rptimg/default.aspx?filerid_election_year=KELLD%20%20362%3A%7C%3A2010"/>
    <n v="10174"/>
    <n v="9175"/>
    <n v="13560"/>
    <n v="12453"/>
    <m/>
    <s v="GAIL FRICK"/>
    <s v="candidate"/>
    <m/>
    <n v="44149.307812500003"/>
  </r>
  <r>
    <s v="ca-2010-13556"/>
    <s v="KETCM  626"/>
    <s v="CA"/>
    <n v="40312"/>
    <m/>
    <m/>
    <m/>
    <s v="Electronic"/>
    <n v="40312"/>
    <x v="14"/>
    <s v="Candidate registered"/>
    <s v="KETCHAM MERRITT H"/>
    <m/>
    <s v="PO BOX 1790"/>
    <s v="KALAMA"/>
    <s v="COWLITZ"/>
    <m/>
    <n v="98625"/>
    <s v="BKETCHAM@SCATTERCREEK.COM"/>
    <s v="bketcham@scattercreek.com"/>
    <m/>
    <s v="COUNTY TREASURER"/>
    <n v="28"/>
    <s v="COWLITZ CO"/>
    <n v="3200"/>
    <s v="COWLITZ"/>
    <s v="Local"/>
    <n v="55737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1790"/>
    <s v="KALAMA"/>
    <m/>
    <n v="98625"/>
    <m/>
    <n v="14388"/>
    <n v="0"/>
    <n v="15328.11"/>
    <n v="4700"/>
    <n v="0"/>
    <n v="0"/>
    <m/>
    <m/>
    <s v="https://web.pdc.wa.gov/rptimg/default.aspx?filerid_election_year=KETCM%20%20626%3A%7C%3A2010"/>
    <n v="10239"/>
    <n v="5933"/>
    <n v="13556"/>
    <n v="12464"/>
    <m/>
    <s v="MERRITT KETCHAM"/>
    <s v="candidate"/>
    <m/>
    <n v="44149.308263888888"/>
  </r>
  <r>
    <s v="ca-2010-13548"/>
    <s v="KINGM  166"/>
    <s v="CA"/>
    <n v="40296"/>
    <m/>
    <m/>
    <m/>
    <m/>
    <n v="40296"/>
    <x v="14"/>
    <s v="Candidate registered"/>
    <s v="KING MARTHA D"/>
    <m/>
    <s v="PO BOX 1138"/>
    <s v="REPUBLIC"/>
    <s v="FERRY"/>
    <m/>
    <n v="991667701"/>
    <s v="MARTYKING@HOTMAIL.COM"/>
    <s v="martyking@hotmail.com"/>
    <m/>
    <s v="COUNTY COMMISSIONER"/>
    <n v="23"/>
    <s v="FERRY CO"/>
    <n v="3290"/>
    <s v="FERRY"/>
    <s v="Local"/>
    <n v="4295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1138"/>
    <s v="REPUBLIC"/>
    <m/>
    <n v="991667701"/>
    <m/>
    <m/>
    <m/>
    <m/>
    <m/>
    <m/>
    <m/>
    <m/>
    <m/>
    <s v="https://web.pdc.wa.gov/rptimg/default.aspx?filerid_election_year=KINGM%20%20166%3A%7C%3A2010"/>
    <n v="10376"/>
    <n v="5932"/>
    <n v="13548"/>
    <m/>
    <m/>
    <s v="MARTY KING"/>
    <s v="candidate"/>
    <m/>
    <n v="43598.059004629627"/>
  </r>
  <r>
    <s v="ca-2010-13545"/>
    <s v="KIRKS  169"/>
    <s v="CA"/>
    <n v="40345"/>
    <m/>
    <m/>
    <m/>
    <m/>
    <n v="40345"/>
    <x v="14"/>
    <s v="Candidate registered"/>
    <s v="KIRKENDALL SUSAN K"/>
    <m/>
    <s v="306 E 8TH"/>
    <s v="RITZVILLE"/>
    <s v="ADAMS"/>
    <m/>
    <n v="991691624"/>
    <m/>
    <s v="kirken@ritzville.com"/>
    <m/>
    <s v="COUNTY CLERK"/>
    <n v="22"/>
    <s v="ADAMS CO"/>
    <n v="3002"/>
    <s v="ADAMS"/>
    <s v="Local"/>
    <n v="6080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306 E 8TH"/>
    <s v="RITZVILLE"/>
    <m/>
    <n v="991691624"/>
    <m/>
    <m/>
    <m/>
    <m/>
    <m/>
    <m/>
    <m/>
    <m/>
    <m/>
    <s v="https://web.pdc.wa.gov/rptimg/default.aspx?filerid_election_year=KIRKS%20%20169%3A%7C%3A2010"/>
    <n v="10479"/>
    <n v="6340"/>
    <n v="13545"/>
    <m/>
    <m/>
    <s v="SUSAN K KIRKENDALL"/>
    <s v="candidate"/>
    <m/>
    <n v="43598.058993055558"/>
  </r>
  <r>
    <s v="ca-2010-13544"/>
    <s v="KNEZO  001"/>
    <s v="CA"/>
    <n v="39738"/>
    <m/>
    <m/>
    <m/>
    <s v="Electronic"/>
    <n v="39738"/>
    <x v="14"/>
    <s v="Candidate registered"/>
    <s v="Ozzie Dean Knezovich"/>
    <m/>
    <s v="3327 W INDIAN TRAIL RD #123"/>
    <s v="SPOKANE"/>
    <s v="SPOKANE"/>
    <m/>
    <n v="992084762"/>
    <s v="OZZIE@OZZIEFORSHERIFF.COM"/>
    <s v="ozzie@ozzieforsheriff.com"/>
    <m/>
    <s v="COUNTY SHERIFF"/>
    <n v="27"/>
    <s v="SPOKANE CO"/>
    <n v="4151"/>
    <s v="SPOKANE"/>
    <s v="Local"/>
    <n v="257092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3327 W INDIAN TRAIL RD #123"/>
    <s v="SPOKANE"/>
    <m/>
    <n v="992084762"/>
    <m/>
    <n v="52457.61"/>
    <n v="1208.27"/>
    <n v="27324.85"/>
    <n v="0"/>
    <n v="0"/>
    <n v="0"/>
    <m/>
    <m/>
    <s v="https://web.pdc.wa.gov/rptimg/default.aspx?filerid_election_year=KNEZO%20%20001%3A%7C%3A2010"/>
    <n v="10530"/>
    <n v="188"/>
    <n v="13544"/>
    <n v="12485"/>
    <m/>
    <s v="JANE A JONES"/>
    <s v="candidate"/>
    <m/>
    <n v="44149.309039351851"/>
  </r>
  <r>
    <s v="ca-2010-13542"/>
    <s v="KLIPB  336"/>
    <s v="CA"/>
    <n v="39792"/>
    <m/>
    <m/>
    <m/>
    <s v="Electronic"/>
    <n v="39792"/>
    <x v="14"/>
    <s v="Candidate registered"/>
    <s v="Brad Klippert"/>
    <m/>
    <s v="7620 W 21ST AVE"/>
    <s v="KENNEWICK"/>
    <s v="BENTON"/>
    <m/>
    <n v="99336"/>
    <s v="LCHILDERS2B@CHARTER.NET"/>
    <s v="lchilders2b@charter.net"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7620 W 21ST AVE"/>
    <s v="KENNEWICK"/>
    <m/>
    <n v="99336"/>
    <m/>
    <n v="41224.74"/>
    <n v="289.17"/>
    <n v="40747.72"/>
    <n v="0"/>
    <n v="0"/>
    <n v="0"/>
    <m/>
    <m/>
    <s v="https://web.pdc.wa.gov/rptimg/default.aspx?filerid_election_year=KLIPB%20%20336%3A%7C%3A2010"/>
    <n v="10517"/>
    <n v="356"/>
    <n v="13542"/>
    <n v="12484"/>
    <n v="8"/>
    <s v="ELLA CHILDERS"/>
    <s v="candidate"/>
    <m/>
    <n v="44149.309004629627"/>
  </r>
  <r>
    <s v="ca-2010-13533"/>
    <s v="KRETJ  841"/>
    <s v="CA"/>
    <n v="40030"/>
    <m/>
    <m/>
    <m/>
    <s v="Electronic"/>
    <n v="40030"/>
    <x v="14"/>
    <s v="Candidate registered"/>
    <s v="Joel Kretz"/>
    <m/>
    <s v="1014 TORODA CREEK RD"/>
    <s v="WAUCONDA"/>
    <s v="OKANOGAN"/>
    <m/>
    <n v="98859"/>
    <m/>
    <s v="plr@cuonlinenow.com"/>
    <m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s v="Incumbent"/>
    <m/>
    <m/>
    <m/>
    <m/>
    <m/>
    <m/>
    <m/>
    <m/>
    <s v="1014 TORODA CREEK RD"/>
    <s v="WAUCONDA"/>
    <m/>
    <n v="98859"/>
    <m/>
    <n v="116043"/>
    <n v="558.30999999999995"/>
    <n v="111382.84"/>
    <n v="0"/>
    <n v="0"/>
    <n v="0"/>
    <n v="32.159999999999997"/>
    <n v="0"/>
    <s v="https://web.pdc.wa.gov/rptimg/default.aspx?filerid_election_year=KRETJ%20%20841%3A%7C%3A2010"/>
    <n v="10704"/>
    <n v="787"/>
    <n v="13533"/>
    <n v="12491"/>
    <n v="7"/>
    <s v="STEVE OWSIN"/>
    <s v="candidate"/>
    <m/>
    <n v="44149.309340277781"/>
  </r>
  <r>
    <s v="ca-2010-13524"/>
    <s v="KRISD  291"/>
    <s v="CA"/>
    <n v="40125"/>
    <m/>
    <m/>
    <m/>
    <s v="Electronic"/>
    <n v="40125"/>
    <x v="14"/>
    <s v="Candidate registered"/>
    <s v="KRISTIANSEN DANIEL P"/>
    <m/>
    <s v="PO BOX 2007"/>
    <s v="SNOHOMISH"/>
    <s v="SNOHOMISH"/>
    <m/>
    <n v="982912007"/>
    <m/>
    <s v="dk39@clearwire.net"/>
    <m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PO BOX 2007"/>
    <s v="SNOHOMISH"/>
    <m/>
    <n v="982912007"/>
    <m/>
    <n v="104887.5"/>
    <n v="5780.38"/>
    <n v="109492.12"/>
    <n v="-912.54"/>
    <n v="0"/>
    <n v="0"/>
    <m/>
    <m/>
    <s v="https://web.pdc.wa.gov/rptimg/default.aspx?filerid_election_year=KRISD%20%20291%3A%7C%3A2010"/>
    <n v="10831"/>
    <n v="1752"/>
    <n v="13524"/>
    <n v="12492"/>
    <n v="39"/>
    <s v="VAL BARSCHAW"/>
    <s v="candidate"/>
    <m/>
    <n v="44149.309386574074"/>
  </r>
  <r>
    <s v="ca-2010-13505"/>
    <s v="LEE D  823"/>
    <s v="CA"/>
    <n v="40269"/>
    <m/>
    <m/>
    <m/>
    <s v="Electronic"/>
    <n v="40269"/>
    <x v="14"/>
    <s v="Candidate registered"/>
    <s v="LEE DEREK A"/>
    <m/>
    <s v="PO BOX 1348"/>
    <s v="EPHRATA"/>
    <s v="GRANT"/>
    <m/>
    <n v="98823"/>
    <m/>
    <s v="d.angus.lee@gmail.com"/>
    <m/>
    <s v="COUNTY PROSECUTOR"/>
    <n v="26"/>
    <s v="GRANT CO"/>
    <n v="3340"/>
    <s v="GRANT"/>
    <s v="Local"/>
    <n v="32684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1348"/>
    <s v="EPHRATA"/>
    <m/>
    <n v="98823"/>
    <m/>
    <n v="9817.93"/>
    <n v="1322.25"/>
    <n v="15903.29"/>
    <n v="0"/>
    <n v="0"/>
    <n v="0"/>
    <m/>
    <m/>
    <s v="https://web.pdc.wa.gov/rptimg/default.aspx?filerid_election_year=LEE%20D%20%20823%3A%7C%3A2010"/>
    <n v="11236"/>
    <n v="5923"/>
    <n v="13505"/>
    <n v="12511"/>
    <m/>
    <s v="D ANGUS LEE"/>
    <s v="candidate"/>
    <m/>
    <n v="44149.310023148151"/>
  </r>
  <r>
    <s v="ca-2010-13500"/>
    <s v="LEWIR  328"/>
    <s v="CA"/>
    <n v="40294"/>
    <m/>
    <m/>
    <m/>
    <m/>
    <n v="40294"/>
    <x v="14"/>
    <s v="Candidate registered"/>
    <s v="LEWIS RANDELL O"/>
    <m/>
    <s v="709 S TOUCHET RD"/>
    <s v="DAYTON"/>
    <s v="COLUMBIA"/>
    <m/>
    <n v="99328"/>
    <s v="GOVOTERANDYO.LEWIS@COLUMBIAENERGYLLC.COM"/>
    <s v="govoterandyo.lewis@columbiaenergyllc.com"/>
    <m/>
    <s v="COUNTY PROSECUTOR"/>
    <n v="26"/>
    <s v="COLUMBIA CO"/>
    <n v="3176"/>
    <s v="COLUMBIA"/>
    <s v="Local"/>
    <n v="2496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709 S TOUCHET RD"/>
    <s v="DAYTON"/>
    <m/>
    <n v="99328"/>
    <m/>
    <m/>
    <m/>
    <m/>
    <m/>
    <m/>
    <m/>
    <m/>
    <m/>
    <s v="https://web.pdc.wa.gov/rptimg/default.aspx?filerid_election_year=LEWIR%20%20328%3A%7C%3A2010"/>
    <n v="11362"/>
    <n v="6330"/>
    <n v="13500"/>
    <m/>
    <m/>
    <s v="RANDY O LEWIS"/>
    <s v="candidate"/>
    <m/>
    <n v="43598.058715277781"/>
  </r>
  <r>
    <s v="ca-2010-13490"/>
    <s v="LILLI  271"/>
    <s v="CA"/>
    <n v="40353"/>
    <m/>
    <m/>
    <m/>
    <s v="Electronic"/>
    <n v="40353"/>
    <x v="14"/>
    <s v="Candidate registered"/>
    <s v="LILLY IRIS J"/>
    <m/>
    <s v="7406 47TH AVE NE C1"/>
    <s v="MARYSVILLE"/>
    <s v="SNOHOMISH"/>
    <m/>
    <n v="98270"/>
    <s v="IRIS@IRISLILLY4STATEREP.COM"/>
    <s v="iris@irislilly4staterep.com"/>
    <m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7406 47TH AVE NE C1"/>
    <s v="MARYSVILLE"/>
    <m/>
    <n v="98270"/>
    <m/>
    <n v="1760"/>
    <n v="0"/>
    <n v="1414.41"/>
    <n v="0"/>
    <n v="0"/>
    <n v="0"/>
    <m/>
    <m/>
    <s v="https://web.pdc.wa.gov/rptimg/default.aspx?filerid_election_year=LILLI%20%20271%3A%7C%3A2010"/>
    <n v="11511"/>
    <n v="9155"/>
    <n v="13490"/>
    <n v="12526"/>
    <n v="38"/>
    <s v="IRIS LILLY"/>
    <s v="candidate"/>
    <m/>
    <n v="44149.31046296296"/>
  </r>
  <r>
    <s v="ca-2010-13486"/>
    <s v="LOTHR  111"/>
    <s v="CA"/>
    <n v="40230"/>
    <m/>
    <m/>
    <m/>
    <m/>
    <n v="40230"/>
    <x v="14"/>
    <s v="Candidate registered"/>
    <s v="LOTHSPEICH ROBERT J"/>
    <m/>
    <s v="2601 MCNEILLY RD"/>
    <s v="COLFAX"/>
    <s v="WHITMAN"/>
    <m/>
    <n v="99111"/>
    <s v="BOBLOTH@COLFAX.COM"/>
    <s v="bobloth@colfax.com"/>
    <m/>
    <s v="COUNTY TREASURER"/>
    <n v="28"/>
    <s v="WHITMAN CO"/>
    <n v="4375"/>
    <s v="WHITMAN"/>
    <s v="Local"/>
    <n v="19487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2601 MCNEILLY RD"/>
    <s v="COLFAX"/>
    <m/>
    <n v="99111"/>
    <m/>
    <m/>
    <m/>
    <m/>
    <m/>
    <m/>
    <m/>
    <m/>
    <m/>
    <s v="https://web.pdc.wa.gov/rptimg/default.aspx?filerid_election_year=LOTHR%20%20111%3A%7C%3A2010"/>
    <n v="11560"/>
    <n v="9151"/>
    <n v="13486"/>
    <m/>
    <m/>
    <s v="TIM BRUYA"/>
    <s v="candidate"/>
    <m/>
    <n v="43598.058634259258"/>
  </r>
  <r>
    <s v="ca-2010-13485"/>
    <s v="LIN A  823"/>
    <s v="CA"/>
    <n v="40325"/>
    <m/>
    <m/>
    <m/>
    <s v="Electronic"/>
    <n v="40325"/>
    <x v="14"/>
    <s v="Candidate registered"/>
    <s v="LIN ALBERT H"/>
    <m/>
    <s v="PO BOX 1482"/>
    <s v="EPHRATA"/>
    <s v="GRANT"/>
    <m/>
    <n v="98823"/>
    <s v="SBARNES@NWI.NET"/>
    <s v="ahlin69@hotmail.com"/>
    <m/>
    <s v="COUNTY PROSECUTOR"/>
    <n v="26"/>
    <s v="GRANT CO"/>
    <n v="3340"/>
    <s v="GRANT"/>
    <s v="Local"/>
    <n v="32684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1482"/>
    <s v="EPHRATA"/>
    <m/>
    <n v="98823"/>
    <m/>
    <n v="16756.02"/>
    <n v="856.96"/>
    <n v="16911.45"/>
    <n v="500"/>
    <n v="0"/>
    <n v="0"/>
    <m/>
    <m/>
    <s v="https://web.pdc.wa.gov/rptimg/default.aspx?filerid_election_year=LIN%20A%20%20823%3A%7C%3A2010"/>
    <n v="11612"/>
    <n v="9150"/>
    <n v="13485"/>
    <n v="12527"/>
    <m/>
    <s v="WILLIAM RILEY"/>
    <s v="candidate"/>
    <m/>
    <n v="44149.310486111113"/>
  </r>
  <r>
    <s v="ca-2010-13478"/>
    <s v="LUCAG  607"/>
    <s v="CA"/>
    <n v="40269"/>
    <m/>
    <m/>
    <m/>
    <s v="Electronic"/>
    <n v="40269"/>
    <x v="14"/>
    <s v="Candidate registered"/>
    <s v="LUCAS GARRY E"/>
    <m/>
    <s v="800 NE TENNEY RD STE 110-130"/>
    <s v="VANCOUVER"/>
    <s v="CLARK"/>
    <m/>
    <n v="986852831"/>
    <m/>
    <s v="cjwarne@comcast.net"/>
    <m/>
    <s v="COUNTY SHERIFF"/>
    <n v="27"/>
    <s v="CLARK CO"/>
    <n v="3147"/>
    <s v="CLARK"/>
    <s v="Local"/>
    <n v="215626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800 NE TENNEY RD STE 110-130"/>
    <s v="VANCOUVER"/>
    <m/>
    <n v="986852831"/>
    <m/>
    <n v="8197.6200000000008"/>
    <n v="0"/>
    <n v="8197.6200000000008"/>
    <n v="0"/>
    <n v="0"/>
    <n v="0"/>
    <n v="488.08"/>
    <n v="0"/>
    <s v="https://web.pdc.wa.gov/rptimg/default.aspx?filerid_election_year=LUCAG%20%20607%3A%7C%3A2010"/>
    <n v="11779"/>
    <n v="7216"/>
    <n v="13478"/>
    <n v="12541"/>
    <m/>
    <s v="DARIN ROUHIER"/>
    <s v="candidate"/>
    <m/>
    <n v="44149.310937499999"/>
  </r>
  <r>
    <s v="ca-2010-13470"/>
    <s v="MALEN  199"/>
    <s v="CA"/>
    <n v="39210"/>
    <m/>
    <m/>
    <m/>
    <m/>
    <n v="39210"/>
    <x v="14"/>
    <s v="Candidate deceased"/>
    <s v="MALENG NORMAN K"/>
    <m/>
    <s v="PO BOX 9158"/>
    <s v="SEATTLE"/>
    <s v="KING"/>
    <m/>
    <n v="98109"/>
    <m/>
    <m/>
    <m/>
    <s v="COUNTY PROSECUTOR"/>
    <n v="26"/>
    <s v="KING CO"/>
    <n v="5090"/>
    <s v="KING"/>
    <s v="Local"/>
    <n v="1079842"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PO BOX 9158"/>
    <s v="SEATTLE"/>
    <m/>
    <n v="98109"/>
    <m/>
    <m/>
    <m/>
    <m/>
    <m/>
    <m/>
    <m/>
    <m/>
    <m/>
    <s v="https://web.pdc.wa.gov/rptimg/default.aspx?filerid_election_year=MALEN%20%20199%3A%7C%3A2010"/>
    <n v="11952"/>
    <n v="9146"/>
    <n v="13470"/>
    <m/>
    <m/>
    <s v="MIKE MCKAY"/>
    <s v="candidate"/>
    <m/>
    <n v="43598.058553240742"/>
  </r>
  <r>
    <s v="ca-2010-13462"/>
    <s v="MARTP  171"/>
    <s v="CA"/>
    <n v="40225"/>
    <m/>
    <m/>
    <m/>
    <m/>
    <n v="40225"/>
    <x v="14"/>
    <s v="Candidate registered"/>
    <s v="MARTIN PETER J"/>
    <m/>
    <s v="PO BOX 51"/>
    <s v="ST JOHN"/>
    <s v="WHITMAN"/>
    <m/>
    <n v="99171"/>
    <m/>
    <s v="pmartin_tmc@colfax.com"/>
    <m/>
    <s v="COUNTY CORONER"/>
    <n v="24"/>
    <s v="WHITMAN CO"/>
    <n v="4375"/>
    <s v="WHITMAN"/>
    <s v="Local"/>
    <n v="19487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51"/>
    <s v="ST JOHN"/>
    <m/>
    <n v="99171"/>
    <m/>
    <m/>
    <m/>
    <m/>
    <m/>
    <m/>
    <m/>
    <m/>
    <m/>
    <s v="https://web.pdc.wa.gov/rptimg/default.aspx?filerid_election_year=MARTP%20%20171%3A%7C%3A2010"/>
    <n v="12166"/>
    <n v="6319"/>
    <n v="13462"/>
    <m/>
    <m/>
    <s v="PETER J MARTIN"/>
    <s v="candidate"/>
    <m/>
    <n v="43598.058506944442"/>
  </r>
  <r>
    <s v="ca-2010-13457"/>
    <s v="MARTK  362"/>
    <s v="CA"/>
    <n v="40239"/>
    <m/>
    <m/>
    <m/>
    <m/>
    <n v="40239"/>
    <x v="14"/>
    <s v="Candidate registered"/>
    <s v="Kathy Martin "/>
    <m/>
    <s v="172 PEARMAIN AVE"/>
    <s v="WALLA WALLA"/>
    <s v="WALLA WALLA"/>
    <m/>
    <n v="99362"/>
    <s v="GMARTIN@COLUMBIAINET.COM"/>
    <s v="gmartin@columbiainet.com"/>
    <m/>
    <s v="COUNTY CLERK"/>
    <n v="22"/>
    <s v="WALLA WALLA CO"/>
    <n v="4302"/>
    <s v="WALLA WALLA"/>
    <s v="Local"/>
    <n v="30095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72 PEARMAIN AVE"/>
    <s v="WALLA WALLA"/>
    <m/>
    <n v="99362"/>
    <m/>
    <m/>
    <m/>
    <m/>
    <m/>
    <m/>
    <m/>
    <m/>
    <m/>
    <s v="https://web.pdc.wa.gov/rptimg/default.aspx?filerid_election_year=MARTK%20%20362%3A%7C%3A2010"/>
    <n v="12247"/>
    <n v="278"/>
    <n v="13457"/>
    <m/>
    <m/>
    <s v="CONNIE JOHNSON"/>
    <s v="candidate"/>
    <m/>
    <n v="43598.058472222219"/>
  </r>
  <r>
    <s v="ca-2010-13452"/>
    <s v="MCCAR  290"/>
    <s v="CA"/>
    <n v="40353"/>
    <m/>
    <m/>
    <m/>
    <s v="Electronic"/>
    <n v="40353"/>
    <x v="14"/>
    <s v="Candidate registered"/>
    <s v="MCCAUGHAN ROBERT W"/>
    <m/>
    <s v="PO BOX 765"/>
    <s v="SNOHOMISH"/>
    <s v="KING"/>
    <m/>
    <n v="982910765"/>
    <s v="INFO@VOTEBOB44TH.ORG"/>
    <s v="info@votebob44th.org"/>
    <m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765"/>
    <s v="SNOHOMISH"/>
    <m/>
    <n v="982910765"/>
    <m/>
    <n v="13461.94"/>
    <n v="0"/>
    <n v="8940.7000000000007"/>
    <n v="-4045.48"/>
    <n v="0"/>
    <n v="0"/>
    <n v="10938.29"/>
    <n v="0"/>
    <s v="https://web.pdc.wa.gov/rptimg/default.aspx?filerid_election_year=MCCAR%20%20290%3A%7C%3A2010"/>
    <n v="12354"/>
    <n v="7794"/>
    <n v="13452"/>
    <n v="12569"/>
    <n v="44"/>
    <s v="SUSAN MCCAUGHAN"/>
    <s v="candidate"/>
    <m/>
    <n v="44149.312025462961"/>
  </r>
  <r>
    <s v="ca-2010-13451"/>
    <s v="MATND  823"/>
    <s v="CA"/>
    <n v="40238"/>
    <m/>
    <m/>
    <m/>
    <s v="Electronic"/>
    <n v="40238"/>
    <x v="14"/>
    <s v="Candidate registered"/>
    <s v="MATNEY DAVID A"/>
    <m/>
    <s v="239 H ST SE"/>
    <s v="EPHRATA"/>
    <s v="GRANT"/>
    <m/>
    <n v="98823"/>
    <m/>
    <s v="dmatn@aol.com"/>
    <m/>
    <s v="COUNTY CORONER"/>
    <n v="24"/>
    <s v="GRANT CO"/>
    <n v="3340"/>
    <s v="GRANT"/>
    <s v="Local"/>
    <n v="32684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239 H ST SE"/>
    <s v="EPHRATA"/>
    <m/>
    <n v="98823"/>
    <m/>
    <n v="17251.64"/>
    <n v="0"/>
    <n v="18044.46"/>
    <n v="0"/>
    <n v="0"/>
    <n v="0"/>
    <m/>
    <m/>
    <s v="https://web.pdc.wa.gov/rptimg/default.aspx?filerid_election_year=MATND%20%20823%3A%7C%3A2010"/>
    <n v="12377"/>
    <n v="9139"/>
    <n v="13451"/>
    <n v="12560"/>
    <m/>
    <s v="REBECCA J CHURCH"/>
    <s v="candidate"/>
    <m/>
    <n v="44149.311736111114"/>
  </r>
  <r>
    <s v="ca-2010-13449"/>
    <s v="MCCLM  332"/>
    <s v="CA"/>
    <n v="40275"/>
    <m/>
    <m/>
    <m/>
    <s v="Electronic"/>
    <n v="40275"/>
    <x v="14"/>
    <s v="Candidate registered"/>
    <s v="Marty McClendon"/>
    <m/>
    <s v="12418 6TH AVE CT NW"/>
    <s v="GIG HARBOR"/>
    <s v="PIERCE"/>
    <m/>
    <n v="98332"/>
    <s v="BROKERMARTY@YAHOO.COM"/>
    <s v="brokermarty@yahoo.com"/>
    <m/>
    <s v="STATE SENATOR"/>
    <n v="12"/>
    <s v="LEG DISTRICT 26 - SENATE"/>
    <n v="4755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12418 6TH AVE CT NW"/>
    <s v="GIG HARBOR"/>
    <m/>
    <n v="98332"/>
    <m/>
    <n v="30287.4"/>
    <n v="0"/>
    <n v="35244.870000000003"/>
    <n v="0"/>
    <n v="0"/>
    <n v="0"/>
    <m/>
    <m/>
    <s v="https://web.pdc.wa.gov/rptimg/default.aspx?filerid_election_year=MCCLM%20%20332%3A%7C%3A2010"/>
    <n v="12441"/>
    <n v="233"/>
    <n v="13449"/>
    <n v="12570"/>
    <n v="26"/>
    <s v="MARTIN MCCLENDON"/>
    <s v="candidate"/>
    <m/>
    <n v="44149.312071759261"/>
  </r>
  <r>
    <s v="ca-2010-13445"/>
    <s v="MCCOR  620"/>
    <s v="CA"/>
    <n v="40365"/>
    <m/>
    <m/>
    <m/>
    <m/>
    <n v="40365"/>
    <x v="14"/>
    <s v="Candidate registered"/>
    <s v="MCCOMAS RICHARD D"/>
    <m/>
    <s v="PO BOX 548"/>
    <s v="GOLDENDALE"/>
    <s v="KLICKITAT"/>
    <m/>
    <n v="98620"/>
    <s v="MCCOMAS@GORGE.NET"/>
    <s v="mccomas@gorge.net"/>
    <m/>
    <s v="COUNTY SHERIFF"/>
    <n v="27"/>
    <s v="KLICKITAT CO"/>
    <n v="3579"/>
    <s v="KLICKITAT"/>
    <s v="Local"/>
    <n v="12154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548"/>
    <s v="GOLDENDALE"/>
    <m/>
    <n v="98620"/>
    <m/>
    <m/>
    <m/>
    <m/>
    <m/>
    <m/>
    <m/>
    <m/>
    <m/>
    <s v="https://web.pdc.wa.gov/rptimg/default.aspx?filerid_election_year=MCCOR%20%20620%3A%7C%3A2010"/>
    <n v="12529"/>
    <n v="9138"/>
    <n v="13445"/>
    <m/>
    <m/>
    <s v="RICHARD MCCOMAS"/>
    <s v="candidate"/>
    <m/>
    <n v="43598.05840277778"/>
  </r>
  <r>
    <s v="ca-2010-13442"/>
    <s v="MCEAD  226"/>
    <s v="CA"/>
    <n v="40335"/>
    <m/>
    <m/>
    <m/>
    <m/>
    <n v="40335"/>
    <x v="14"/>
    <s v="Candidate registered"/>
    <s v="MCEACHRAN DAVID S"/>
    <m/>
    <s v="1716 EAGLERIDGE DR"/>
    <s v="BELLINGHAM"/>
    <s v="WHATCOM"/>
    <m/>
    <n v="98226"/>
    <s v="DSMEACHRAN@COMCAST.NET"/>
    <s v="dsmeachran@comcast.net"/>
    <m/>
    <s v="COUNTY PROSECUTOR"/>
    <n v="26"/>
    <s v="WHATCOM CO"/>
    <n v="4335"/>
    <s v="WHATCOM"/>
    <s v="Local"/>
    <n v="114312"/>
    <s v="C"/>
    <s v="Registration and financial affairs"/>
    <s v="Candidate"/>
    <s v="Candidate"/>
    <m/>
    <m/>
    <m/>
    <s v="R"/>
    <x v="1"/>
    <n v="40484"/>
    <m/>
    <b v="1"/>
    <m/>
    <m/>
    <s v="Not in primary"/>
    <s v="Unopposed in general"/>
    <m/>
    <m/>
    <m/>
    <m/>
    <m/>
    <m/>
    <m/>
    <m/>
    <m/>
    <s v="1716 EAGLERIDGE DR"/>
    <s v="BELLINGHAM"/>
    <m/>
    <n v="98226"/>
    <m/>
    <m/>
    <m/>
    <m/>
    <m/>
    <m/>
    <m/>
    <m/>
    <m/>
    <s v="https://web.pdc.wa.gov/rptimg/default.aspx?filerid_election_year=MCEAD%20%20226%3A%7C%3A2010"/>
    <n v="12568"/>
    <n v="6316"/>
    <n v="13442"/>
    <m/>
    <m/>
    <s v="JOHN TEMPLETON"/>
    <s v="candidate"/>
    <m/>
    <n v="43598.058391203704"/>
  </r>
  <r>
    <s v="ca-2010-13441"/>
    <s v="MCENJ  382"/>
    <s v="CA"/>
    <n v="40301"/>
    <m/>
    <m/>
    <m/>
    <s v="Electronic"/>
    <n v="40301"/>
    <x v="14"/>
    <s v="Candidate registered"/>
    <s v="James F. McEntire"/>
    <m/>
    <s v="PO BOX 631"/>
    <s v="SEQUIM"/>
    <s v="CLALLAM"/>
    <m/>
    <n v="983828949"/>
    <s v="VOTEJIMMCENTIRE@GMAIL.COM"/>
    <s v="jmcentire1@wavecable.com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Open seat"/>
    <m/>
    <m/>
    <m/>
    <m/>
    <m/>
    <m/>
    <m/>
    <m/>
    <s v="PO BOX 631"/>
    <s v="SEQUIM"/>
    <m/>
    <n v="983828949"/>
    <m/>
    <n v="64674.13"/>
    <n v="0"/>
    <n v="60269.39"/>
    <n v="0"/>
    <n v="0"/>
    <n v="0"/>
    <n v="30948.22"/>
    <n v="0"/>
    <s v="https://web.pdc.wa.gov/rptimg/default.aspx?filerid_election_year=MCENJ%20%20382%3A%7C%3A2010"/>
    <n v="12573"/>
    <n v="32071"/>
    <n v="13441"/>
    <n v="12582"/>
    <n v="24"/>
    <s v="DAN SHOTTHAFER"/>
    <s v="candidate"/>
    <m/>
    <n v="44149.312465277777"/>
  </r>
  <r>
    <s v="ca-2010-13438"/>
    <s v="MCDON  360"/>
    <s v="CA"/>
    <n v="40350"/>
    <m/>
    <m/>
    <m/>
    <s v="Electronic"/>
    <n v="40350"/>
    <x v="14"/>
    <s v="Candidate registered"/>
    <s v="Nicola McDonald"/>
    <m/>
    <s v="1207 WILLIAMS CT NW"/>
    <s v="ORTING"/>
    <s v="PIERCE"/>
    <m/>
    <n v="98360"/>
    <s v="INFO@NICOLAMCDONALD.COM"/>
    <s v="info@nicolamcdonald.com"/>
    <m/>
    <s v="COUNTY COUNCIL MEMBER"/>
    <n v="25"/>
    <s v="PIERCE CO"/>
    <n v="3879"/>
    <s v="PIERCE"/>
    <s v="Local"/>
    <n v="407991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1207 WILLIAMS CT NW"/>
    <s v="ORTING"/>
    <m/>
    <n v="98360"/>
    <m/>
    <n v="4215.55"/>
    <n v="0"/>
    <n v="7366.81"/>
    <n v="3200"/>
    <n v="0"/>
    <n v="0"/>
    <m/>
    <m/>
    <s v="https://web.pdc.wa.gov/rptimg/default.aspx?filerid_election_year=MCDON%20%20360%3A%7C%3A2010"/>
    <n v="12556"/>
    <n v="9136"/>
    <n v="13438"/>
    <n v="12579"/>
    <m/>
    <s v="VANESSA RAMSEY"/>
    <s v="candidate"/>
    <m/>
    <n v="44149.312395833331"/>
  </r>
  <r>
    <s v="ca-2010-13436"/>
    <s v="MCCRJ  156"/>
    <s v="CA"/>
    <n v="40266"/>
    <m/>
    <m/>
    <m/>
    <s v="Paper"/>
    <n v="40266"/>
    <x v="14"/>
    <s v="Candidate registered"/>
    <s v="James W. McCroskey"/>
    <m/>
    <s v="PO BOX 1352"/>
    <s v="NEWPORT"/>
    <s v="PEND OREILLE"/>
    <m/>
    <n v="991561352"/>
    <s v="MCCROSKEY4ASSESSOR@MSN.COM"/>
    <s v="oneredbull@msn.com"/>
    <m/>
    <s v="COUNTY ASSESSOR"/>
    <n v="21"/>
    <s v="PEND OREILLE CO"/>
    <n v="3865"/>
    <s v="PEND OREILLE"/>
    <s v="Local"/>
    <n v="7813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1352"/>
    <s v="NEWPORT"/>
    <m/>
    <n v="991561352"/>
    <m/>
    <n v="0"/>
    <n v="0"/>
    <n v="0"/>
    <n v="0"/>
    <n v="0"/>
    <n v="0"/>
    <m/>
    <m/>
    <s v="https://web.pdc.wa.gov/rptimg/default.aspx?filerid_election_year=MCCRJ%20%20156%3A%7C%3A2010"/>
    <n v="12668"/>
    <n v="598"/>
    <n v="13436"/>
    <n v="12574"/>
    <m/>
    <s v="ROBIN R MCCROSKEY"/>
    <s v="candidate"/>
    <m/>
    <n v="44149.312199074076"/>
  </r>
  <r>
    <s v="ca-2010-13880"/>
    <s v="CRIDS  277"/>
    <s v="CA"/>
    <n v="40219"/>
    <m/>
    <m/>
    <m/>
    <s v="Paper"/>
    <n v="40219"/>
    <x v="14"/>
    <s v="Candidate registered"/>
    <s v="Sheilah Crider"/>
    <m/>
    <s v="PO BOX 526"/>
    <s v="OAK HARBOR"/>
    <s v="ISLAND"/>
    <m/>
    <s v="98277-0526"/>
    <s v="SHEILAHHCRIDER@AOL.COM"/>
    <s v="sheilahhcrider@aol.com"/>
    <m/>
    <s v="COUNTY AUDITOR"/>
    <n v="20"/>
    <s v="ISLAND CO"/>
    <n v="3424"/>
    <s v="ISLAND"/>
    <s v="Local"/>
    <n v="47223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526"/>
    <s v="OAK HARBOR"/>
    <m/>
    <s v="98277-0526"/>
    <m/>
    <n v="0"/>
    <n v="0"/>
    <n v="0"/>
    <n v="0"/>
    <n v="0"/>
    <n v="0"/>
    <m/>
    <m/>
    <s v="https://web.pdc.wa.gov/rptimg/default.aspx?filerid_election_year=CRIDS%20%20277%3A%7C%3A2010"/>
    <n v="4498"/>
    <n v="683"/>
    <n v="13880"/>
    <n v="12161"/>
    <m/>
    <s v="CHARLES W CRIDER"/>
    <s v="candidate"/>
    <m/>
    <n v="44149.297500000001"/>
  </r>
  <r>
    <s v="ca-2010-13879"/>
    <s v="DALTT  336"/>
    <s v="CA"/>
    <n v="40219"/>
    <m/>
    <m/>
    <m/>
    <s v="Electronic"/>
    <n v="40219"/>
    <x v="14"/>
    <s v="Candidate registered"/>
    <s v="DALTON TIMOTHY E"/>
    <m/>
    <s v="5811 W VICTORIA AVE"/>
    <s v="KENNEWICK"/>
    <s v="BENTON"/>
    <m/>
    <n v="99336"/>
    <m/>
    <s v="dalton697@msn.com"/>
    <m/>
    <s v="COUNTY COMMISSIONER"/>
    <n v="23"/>
    <s v="BENTON CO"/>
    <n v="4725"/>
    <s v="BENTON"/>
    <s v="Local"/>
    <n v="85214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5811 W VICTORIA AVE"/>
    <s v="KENNEWICK"/>
    <m/>
    <n v="99336"/>
    <m/>
    <n v="5196.47"/>
    <n v="0"/>
    <n v="6142.56"/>
    <n v="0"/>
    <n v="0"/>
    <n v="0"/>
    <m/>
    <m/>
    <s v="https://web.pdc.wa.gov/rptimg/default.aspx?filerid_election_year=DALTT%20%20336%3A%7C%3A2010"/>
    <n v="4545"/>
    <n v="6414"/>
    <n v="13879"/>
    <n v="12169"/>
    <m/>
    <s v="KATHI DENT"/>
    <s v="candidate"/>
    <m/>
    <n v="44149.297696759262"/>
  </r>
  <r>
    <s v="ca-2010-13871"/>
    <s v="DANAS  290"/>
    <s v="CA"/>
    <n v="40234"/>
    <m/>
    <m/>
    <m/>
    <m/>
    <n v="40234"/>
    <x v="14"/>
    <s v="Candidate discontinued campaign"/>
    <s v="STEPHEN W DANA"/>
    <m/>
    <s v="2801 BICKFORD AVE #103 PMB 132"/>
    <s v="SNOHOMISH"/>
    <s v="KING"/>
    <m/>
    <n v="98290"/>
    <s v="STEVEDANA2010@GMAIL.COM"/>
    <s v="stevedana2010@gmail.com"/>
    <m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2801 BICKFORD AVE #103 PMB 132"/>
    <s v="SNOHOMISH"/>
    <m/>
    <n v="98290"/>
    <m/>
    <m/>
    <m/>
    <m/>
    <m/>
    <m/>
    <m/>
    <m/>
    <m/>
    <s v="https://web.pdc.wa.gov/rptimg/default.aspx?filerid_election_year=DANAS%20%20290%3A%7C%3A2010"/>
    <n v="4671"/>
    <n v="2563"/>
    <n v="13871"/>
    <m/>
    <n v="44"/>
    <s v="OLGA FARNUM"/>
    <s v="candidate"/>
    <m/>
    <n v="43598.060995370368"/>
  </r>
  <r>
    <s v="ca-2010-13866"/>
    <s v="DEANR  607"/>
    <s v="CA"/>
    <n v="40185"/>
    <m/>
    <m/>
    <m/>
    <s v="Electronic"/>
    <n v="40185"/>
    <x v="14"/>
    <s v="Candidate discontinued campaign"/>
    <s v="DEAN ROBERT J"/>
    <m/>
    <s v="24209 NE 14TH ST"/>
    <s v="CAMAS"/>
    <s v="CLARK"/>
    <m/>
    <n v="98607"/>
    <s v="BOBDEAN2010@GMAIL.COM"/>
    <s v="dean.bob77@gmail.com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24209 NE 14TH ST"/>
    <s v="CAMAS"/>
    <m/>
    <n v="98607"/>
    <m/>
    <n v="1360.19"/>
    <n v="0"/>
    <n v="1068.69"/>
    <n v="0"/>
    <n v="0"/>
    <n v="0"/>
    <m/>
    <m/>
    <s v="https://web.pdc.wa.gov/rptimg/default.aspx?filerid_election_year=DEANR%20%20607%3A%7C%3A2010"/>
    <n v="4715"/>
    <n v="9304"/>
    <n v="13866"/>
    <n v="12175"/>
    <n v="18"/>
    <s v="MATTHEW D JOHNSON"/>
    <s v="candidate"/>
    <m/>
    <n v="44149.29792824074"/>
  </r>
  <r>
    <s v="ca-2010-13863"/>
    <s v="DASHD  137"/>
    <s v="CA"/>
    <n v="40339"/>
    <m/>
    <m/>
    <m/>
    <m/>
    <n v="40339"/>
    <x v="14"/>
    <s v="Candidate registered"/>
    <s v="Don Dashiell"/>
    <m/>
    <s v="3565 HARVEY CREEK RD"/>
    <s v="HUNTERS"/>
    <s v="STEVENS"/>
    <m/>
    <n v="99137"/>
    <s v="DASHIELLRANCH@GMAIL.COM"/>
    <s v="dashiellranch@gmail.com"/>
    <m/>
    <s v="COUNTY COMMISSIONER"/>
    <n v="23"/>
    <s v="STEVENS CO"/>
    <n v="4186"/>
    <s v="STEVENS"/>
    <s v="Local"/>
    <n v="26092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3565 HARVEY CREEK RD"/>
    <s v="HUNTERS"/>
    <m/>
    <n v="99137"/>
    <m/>
    <m/>
    <m/>
    <m/>
    <m/>
    <m/>
    <m/>
    <m/>
    <m/>
    <s v="https://web.pdc.wa.gov/rptimg/default.aspx?filerid_election_year=DASHD%20%20137%3A%7C%3A2010"/>
    <n v="4740"/>
    <n v="622"/>
    <n v="13863"/>
    <m/>
    <m/>
    <s v="GLENDA DASHIELL"/>
    <s v="candidate"/>
    <m/>
    <n v="43598.060949074075"/>
  </r>
  <r>
    <s v="ca-2010-13860"/>
    <s v="DEBOP  346"/>
    <s v="CA"/>
    <n v="40190"/>
    <m/>
    <m/>
    <m/>
    <s v="Electronic"/>
    <n v="40190"/>
    <x v="14"/>
    <s v="Candidate registered"/>
    <s v="DEBOER PETER F"/>
    <m/>
    <s v="PO BOX 1505"/>
    <s v="KINGSTON"/>
    <s v="KITSAP"/>
    <m/>
    <n v="983461505"/>
    <m/>
    <m/>
    <m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1505"/>
    <s v="KINGSTON"/>
    <m/>
    <n v="983461505"/>
    <m/>
    <n v="48312"/>
    <n v="0"/>
    <n v="46462.92"/>
    <n v="0"/>
    <n v="0"/>
    <n v="0"/>
    <m/>
    <m/>
    <s v="https://web.pdc.wa.gov/rptimg/default.aspx?filerid_election_year=DEBOP%20%20346%3A%7C%3A2010"/>
    <n v="4782"/>
    <n v="9301"/>
    <n v="13860"/>
    <n v="12176"/>
    <n v="23"/>
    <s v="LOU BARRETT"/>
    <s v="candidate"/>
    <m/>
    <n v="44149.297951388886"/>
  </r>
  <r>
    <s v="ca-2010-13852"/>
    <s v="DETRF  837"/>
    <s v="CA"/>
    <n v="40234"/>
    <m/>
    <m/>
    <m/>
    <s v="Electronic"/>
    <n v="40234"/>
    <x v="14"/>
    <s v="Candidate registered"/>
    <s v="DE TROLIO FRANK T"/>
    <m/>
    <s v="8405 RD 10 NE"/>
    <s v="MOSES LAKE"/>
    <s v="GRANT"/>
    <m/>
    <s v="98837-"/>
    <m/>
    <s v="fdetrolio@co.grant.wa.us"/>
    <m/>
    <s v="COUNTY SHERIFF"/>
    <n v="27"/>
    <s v="GRANT CO"/>
    <n v="3340"/>
    <s v="GRANT"/>
    <s v="Local"/>
    <n v="32684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8405 RD 10 NE"/>
    <s v="MOSES LAKE"/>
    <m/>
    <s v="98837-"/>
    <m/>
    <n v="24069.25"/>
    <n v="0"/>
    <n v="28350.73"/>
    <n v="0"/>
    <n v="0"/>
    <n v="0"/>
    <m/>
    <m/>
    <s v="https://web.pdc.wa.gov/rptimg/default.aspx?filerid_election_year=DETRF%20%20837%3A%7C%3A2010"/>
    <n v="4872"/>
    <n v="9296"/>
    <n v="13852"/>
    <n v="12187"/>
    <m/>
    <s v="KIM DE TROLIO"/>
    <s v="candidate"/>
    <m/>
    <n v="44149.298518518517"/>
  </r>
  <r>
    <s v="ca-2010-13850"/>
    <s v="DEHAA  620"/>
    <s v="CA"/>
    <n v="40209"/>
    <m/>
    <m/>
    <m/>
    <s v="Paper"/>
    <n v="40209"/>
    <x v="14"/>
    <s v="Candidate registered"/>
    <s v="DEHART ADAM M"/>
    <m/>
    <s v="411 N GRANT ST"/>
    <s v="GOLDENDALE"/>
    <s v="KLICKITAT"/>
    <m/>
    <n v="98620"/>
    <s v="DEHART4ASSESSOR@GMAIL.COM"/>
    <s v="dehart4assessor@gmail.com"/>
    <m/>
    <s v="COUNTY ASSESSOR"/>
    <n v="21"/>
    <s v="KLICKITAT CO"/>
    <n v="3579"/>
    <s v="KLICKITAT"/>
    <s v="Local"/>
    <n v="12154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411 N GRANT ST"/>
    <s v="GOLDENDALE"/>
    <m/>
    <n v="98620"/>
    <m/>
    <n v="0"/>
    <n v="0"/>
    <n v="0"/>
    <n v="0"/>
    <n v="0"/>
    <n v="0"/>
    <m/>
    <m/>
    <s v="https://web.pdc.wa.gov/rptimg/default.aspx?filerid_election_year=DEHAA%20%20620%3A%7C%3A2010"/>
    <n v="4891"/>
    <n v="9295"/>
    <n v="13850"/>
    <n v="12179"/>
    <m/>
    <s v="JACKY DEHART"/>
    <s v="candidate"/>
    <m/>
    <n v="44149.298252314817"/>
  </r>
  <r>
    <s v="ca-2010-13848"/>
    <s v="DELVJO 352"/>
    <s v="CA"/>
    <n v="39910"/>
    <m/>
    <m/>
    <m/>
    <s v="Electronic"/>
    <n v="39910"/>
    <x v="14"/>
    <s v="Candidate registered"/>
    <s v="Josephine Delvin"/>
    <m/>
    <s v="PO BOX 303"/>
    <s v="RICHLAND"/>
    <s v="BENTON"/>
    <m/>
    <n v="99352"/>
    <s v="JOSIE@OWT.COM"/>
    <s v="josie@owt.com"/>
    <m/>
    <s v="COUNTY CLERK"/>
    <n v="22"/>
    <s v="BENTON CO"/>
    <n v="4725"/>
    <s v="BENTON"/>
    <s v="Local"/>
    <n v="85214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303"/>
    <s v="RICHLAND"/>
    <m/>
    <n v="99352"/>
    <m/>
    <n v="4336"/>
    <n v="1518.6"/>
    <n v="4468.2299999999996"/>
    <n v="0"/>
    <n v="0"/>
    <n v="0"/>
    <m/>
    <m/>
    <s v="https://web.pdc.wa.gov/rptimg/default.aspx?filerid_election_year=DELVJO%20352%3A%7C%3A2010"/>
    <n v="4907"/>
    <n v="1040"/>
    <n v="13848"/>
    <n v="12181"/>
    <m/>
    <s v="JOSIE DELVIN"/>
    <s v="candidate"/>
    <m/>
    <n v="44149.298321759263"/>
  </r>
  <r>
    <s v="ca-2010-13847"/>
    <s v="DETRJ  855"/>
    <s v="CA"/>
    <n v="40240"/>
    <m/>
    <m/>
    <m/>
    <s v="Electronic"/>
    <n v="40240"/>
    <x v="14"/>
    <s v="Candidate registered"/>
    <s v="Jim Detro"/>
    <m/>
    <s v="70 CRUMBACHER RD"/>
    <s v="OMAK"/>
    <s v="OKANOGAN"/>
    <m/>
    <n v="988559711"/>
    <s v="DETROJIM@GMAIL.COM"/>
    <s v="bluelakebr@northcascades.net"/>
    <m/>
    <s v="COUNTY COMMISSIONER"/>
    <n v="23"/>
    <s v="OKANOGAN CO"/>
    <n v="3801"/>
    <s v="OKANOGAN"/>
    <s v="Local"/>
    <n v="20335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70 CRUMBACHER RD"/>
    <s v="OMAK"/>
    <m/>
    <n v="988559711"/>
    <m/>
    <n v="24631.53"/>
    <n v="0"/>
    <n v="24410.94"/>
    <n v="-220.59"/>
    <n v="0"/>
    <n v="0"/>
    <m/>
    <m/>
    <s v="https://web.pdc.wa.gov/rptimg/default.aspx?filerid_election_year=DETRJ%20%20855%3A%7C%3A2010"/>
    <n v="4956"/>
    <n v="791"/>
    <n v="13847"/>
    <n v="12188"/>
    <m/>
    <s v="DOROTHY H SKELTON"/>
    <s v="candidate"/>
    <m/>
    <n v="44149.29855324074"/>
  </r>
  <r>
    <s v="ca-2010-13843"/>
    <s v="DITTT  584"/>
    <s v="CA"/>
    <n v="40323"/>
    <m/>
    <m/>
    <m/>
    <s v="Electronic"/>
    <n v="40323"/>
    <x v="14"/>
    <s v="Candidate registered"/>
    <s v="DITTMER TERRA K"/>
    <m/>
    <s v="2150 E TIMBERLAKE DRIVE W"/>
    <s v="SHELTON"/>
    <s v="MASON"/>
    <m/>
    <n v="98584"/>
    <s v="TERRADITTMER@HCTC.COM"/>
    <s v="terradittmer@hctc.com"/>
    <m/>
    <s v="COUNTY COMMISSIONER"/>
    <n v="23"/>
    <s v="MASON CO"/>
    <n v="3699"/>
    <s v="MASON"/>
    <s v="Local"/>
    <n v="33085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2150 E TIMBERLAKE DRIVE W"/>
    <s v="SHELTON"/>
    <m/>
    <n v="98584"/>
    <m/>
    <n v="4000"/>
    <n v="0"/>
    <n v="0"/>
    <n v="0"/>
    <n v="0"/>
    <n v="0"/>
    <m/>
    <m/>
    <s v="https://web.pdc.wa.gov/rptimg/default.aspx?filerid_election_year=DITTT%20%20584%3A%7C%3A2010"/>
    <n v="5092"/>
    <n v="9293"/>
    <n v="13843"/>
    <n v="12192"/>
    <m/>
    <s v="TERRA DITTMER"/>
    <s v="candidate"/>
    <m/>
    <n v="44149.298715277779"/>
  </r>
  <r>
    <s v="ca-2010-13830"/>
    <s v="EATOK  908"/>
    <s v="CA"/>
    <n v="40346"/>
    <m/>
    <m/>
    <m/>
    <s v="Electronic"/>
    <n v="40346"/>
    <x v="14"/>
    <s v="Candidate registered"/>
    <s v="EATON KIM M"/>
    <m/>
    <s v="PO BOX 815"/>
    <s v="MOXEE"/>
    <s v="YAKIMA"/>
    <m/>
    <n v="98936"/>
    <s v="BLOSREF@CHARTER.NET"/>
    <s v="blosref@charter.net"/>
    <m/>
    <s v="COUNTY CLERK"/>
    <n v="22"/>
    <s v="YAKIMA CO"/>
    <n v="4418"/>
    <s v="YAKIMA"/>
    <s v="Local"/>
    <n v="97079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815"/>
    <s v="MOXEE"/>
    <m/>
    <n v="98936"/>
    <m/>
    <n v="5532.7"/>
    <n v="0"/>
    <n v="5322.9"/>
    <n v="-209.8"/>
    <n v="0"/>
    <n v="0"/>
    <m/>
    <m/>
    <s v="https://web.pdc.wa.gov/rptimg/default.aspx?filerid_election_year=EATOK%20%20908%3A%7C%3A2010"/>
    <n v="5366"/>
    <n v="9290"/>
    <n v="13830"/>
    <n v="12215"/>
    <m/>
    <s v="KIM M EATON"/>
    <s v="candidate"/>
    <m/>
    <n v="44149.299467592595"/>
  </r>
  <r>
    <s v="ca-2010-13827"/>
    <s v="DUNBP  040"/>
    <s v="CA"/>
    <n v="40246"/>
    <m/>
    <m/>
    <m/>
    <s v="Electronic"/>
    <n v="40246"/>
    <x v="14"/>
    <s v="Candidate registered"/>
    <s v="DUNBAR PETER J"/>
    <m/>
    <s v="8441 SE 68TH ST PMB 263"/>
    <s v="MERCER ISLAND"/>
    <s v="KING"/>
    <m/>
    <n v="98040"/>
    <s v="COLLEENMORSE@EARTHLINK.NET"/>
    <s v="peter@votedunbar.com"/>
    <m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8441 SE 68TH ST PMB 263"/>
    <s v="MERCER ISLAND"/>
    <m/>
    <n v="98040"/>
    <m/>
    <n v="217907.49"/>
    <n v="0"/>
    <n v="219786.58"/>
    <n v="0"/>
    <n v="0"/>
    <n v="0"/>
    <n v="37023.379999999997"/>
    <n v="0"/>
    <s v="https://web.pdc.wa.gov/rptimg/default.aspx?filerid_election_year=DUNBP%20%20040%3A%7C%3A2010"/>
    <n v="5458"/>
    <n v="7983"/>
    <n v="13827"/>
    <n v="12203"/>
    <n v="41"/>
    <s v="JOHN OTTER"/>
    <s v="candidate"/>
    <m/>
    <n v="44149.299062500002"/>
  </r>
  <r>
    <s v="ca-2010-13826"/>
    <s v="DURGC  365"/>
    <s v="CA"/>
    <n v="40302"/>
    <m/>
    <m/>
    <m/>
    <m/>
    <n v="40302"/>
    <x v="14"/>
    <s v="Candidate registered"/>
    <s v="Craig Durgan"/>
    <m/>
    <s v="801 OLELE POINT RD"/>
    <s v="PORT LUDLOW"/>
    <s v="CLALLAM"/>
    <m/>
    <n v="98365"/>
    <s v="DURGAN@OLYMPUS.NET"/>
    <s v="durgan@olympus.net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801 OLELE POINT RD"/>
    <s v="PORT LUDLOW"/>
    <m/>
    <n v="98365"/>
    <m/>
    <m/>
    <m/>
    <m/>
    <m/>
    <m/>
    <m/>
    <m/>
    <m/>
    <s v="https://web.pdc.wa.gov/rptimg/default.aspx?filerid_election_year=DURGC%20%20365%3A%7C%3A2010"/>
    <n v="5472"/>
    <n v="349"/>
    <n v="13826"/>
    <m/>
    <n v="24"/>
    <s v="CRAIG DURGAN"/>
    <s v="candidate"/>
    <m/>
    <n v="43598.060717592591"/>
  </r>
  <r>
    <s v="ca-2010-13811"/>
    <s v="ELLIR  902"/>
    <s v="CA"/>
    <n v="40358"/>
    <m/>
    <m/>
    <m/>
    <m/>
    <n v="40358"/>
    <x v="14"/>
    <s v="Candidate registered"/>
    <s v="ELLIOTT JAMES R"/>
    <m/>
    <s v="107 S 7TH AVE #202"/>
    <s v="YAKIMA"/>
    <s v="YAKIMA"/>
    <m/>
    <n v="98902"/>
    <s v="RANDE@YVN.COM"/>
    <s v="rande@yvn.com"/>
    <m/>
    <s v="COUNTY COMMISSIONER"/>
    <n v="23"/>
    <s v="YAKIMA CO"/>
    <n v="4418"/>
    <s v="YAKIMA"/>
    <s v="Local"/>
    <n v="97079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107 S 7TH AVE #202"/>
    <s v="YAKIMA"/>
    <m/>
    <n v="98902"/>
    <m/>
    <m/>
    <m/>
    <m/>
    <m/>
    <m/>
    <m/>
    <m/>
    <m/>
    <s v="https://web.pdc.wa.gov/rptimg/default.aspx?filerid_election_year=ELLIR%20%20902%3A%7C%3A2010"/>
    <n v="5655"/>
    <n v="6033"/>
    <n v="13811"/>
    <m/>
    <m/>
    <s v="JAMES R ELLIOTT"/>
    <s v="candidate"/>
    <m/>
    <n v="43598.060613425929"/>
  </r>
  <r>
    <s v="ca-2010-13809"/>
    <s v="ENGEH  343"/>
    <s v="CA"/>
    <n v="40237"/>
    <m/>
    <m/>
    <m/>
    <s v="Paper"/>
    <n v="40237"/>
    <x v="14"/>
    <s v="Candidate registered"/>
    <s v="ENGELKE HANS J"/>
    <m/>
    <s v="2061 W KLAMATH RD"/>
    <s v="MESA"/>
    <s v="FRANKLIN"/>
    <m/>
    <n v="99343"/>
    <s v="HJENGELKE@HOTMAIL.COM"/>
    <s v="hjengelke@hotmail.com"/>
    <m/>
    <s v="COUNTY COMMISSIONER"/>
    <n v="23"/>
    <s v="FRANKLIN CO"/>
    <n v="3306"/>
    <s v="FRANKLIN"/>
    <s v="Local"/>
    <n v="24027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2061 W KLAMATH RD"/>
    <s v="MESA"/>
    <m/>
    <n v="99343"/>
    <m/>
    <n v="0"/>
    <n v="0"/>
    <n v="0"/>
    <n v="0"/>
    <n v="0"/>
    <n v="0"/>
    <m/>
    <m/>
    <s v="https://web.pdc.wa.gov/rptimg/default.aspx?filerid_election_year=ENGEH%20%20343%3A%7C%3A2010"/>
    <n v="5710"/>
    <n v="9283"/>
    <n v="13809"/>
    <n v="12227"/>
    <m/>
    <s v="TERESA L ENGELKE"/>
    <s v="candidate"/>
    <m/>
    <n v="44149.299872685187"/>
  </r>
  <r>
    <s v="ca-2010-13799"/>
    <s v="ENGLJ  117"/>
    <s v="CA"/>
    <n v="40350"/>
    <m/>
    <m/>
    <m/>
    <s v="Electronic"/>
    <n v="40350"/>
    <x v="14"/>
    <s v="Candidate registered"/>
    <s v="ENGLAND JILLIAN A"/>
    <m/>
    <s v="PO BOX 714"/>
    <s v="SEATTLE"/>
    <s v="KING"/>
    <m/>
    <n v="981110714"/>
    <s v="ELECTJILLENGLAND@COMCAST.NET"/>
    <s v="electjillengland@comcast.net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714"/>
    <s v="SEATTLE"/>
    <m/>
    <n v="981110714"/>
    <m/>
    <n v="5647.84"/>
    <n v="0"/>
    <n v="5323.84"/>
    <n v="3000"/>
    <n v="0"/>
    <n v="0"/>
    <n v="23.07"/>
    <n v="0"/>
    <s v="https://web.pdc.wa.gov/rptimg/default.aspx?filerid_election_year=ENGLJ%20%20117%3A%7C%3A2010"/>
    <n v="5892"/>
    <n v="9277"/>
    <n v="13799"/>
    <n v="12228"/>
    <n v="36"/>
    <s v="JILLIAN ENGLAND"/>
    <s v="candidate"/>
    <m/>
    <n v="44149.299884259257"/>
  </r>
  <r>
    <s v="ca-2010-13798"/>
    <s v="ENGLM  239"/>
    <s v="CA"/>
    <n v="40281"/>
    <m/>
    <m/>
    <m/>
    <s v="Electronic"/>
    <n v="40281"/>
    <x v="14"/>
    <s v="Candidate registered"/>
    <s v="Mary Wilson-Engle"/>
    <m/>
    <s v="PO BOX 1402"/>
    <s v="COUPEVILLE"/>
    <s v="ISLAND"/>
    <m/>
    <n v="98239"/>
    <s v="MARKELL@CABLESPEED.COM"/>
    <s v="maryk@isomedia.com"/>
    <m/>
    <s v="COUNTY ASSESSOR"/>
    <n v="21"/>
    <s v="ISLAND CO"/>
    <n v="3424"/>
    <s v="ISLAND"/>
    <s v="Local"/>
    <n v="47223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1402"/>
    <s v="COUPEVILLE"/>
    <m/>
    <n v="98239"/>
    <m/>
    <n v="13056.53"/>
    <n v="0"/>
    <n v="13056.53"/>
    <n v="0"/>
    <n v="0"/>
    <n v="0"/>
    <m/>
    <m/>
    <s v="https://web.pdc.wa.gov/rptimg/default.aspx?filerid_election_year=ENGLM%20%20239%3A%7C%3A2010"/>
    <n v="5895"/>
    <n v="672"/>
    <n v="13798"/>
    <n v="12229"/>
    <m/>
    <s v="MARKELL POTTS"/>
    <s v="candidate"/>
    <m/>
    <n v="44149.299907407411"/>
  </r>
  <r>
    <s v="ca-2010-13379"/>
    <s v="MORRC  837"/>
    <s v="CA"/>
    <n v="40345"/>
    <m/>
    <m/>
    <m/>
    <s v="Electronic"/>
    <n v="40345"/>
    <x v="14"/>
    <s v="Candidate registered"/>
    <s v="Craig Morrison"/>
    <m/>
    <s v="2208 S BELAIR DR"/>
    <s v="MOSES LAKE"/>
    <s v="GRANT"/>
    <m/>
    <n v="98837"/>
    <s v="CORONERCRAIG@GMAIL.COM"/>
    <s v="coronercraig@gmail.com"/>
    <m/>
    <s v="COUNTY CORONER"/>
    <n v="24"/>
    <s v="GRANT CO"/>
    <n v="3340"/>
    <s v="GRANT"/>
    <s v="Local"/>
    <n v="32684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2208 S BELAIR DR"/>
    <s v="MOSES LAKE"/>
    <m/>
    <n v="98837"/>
    <m/>
    <n v="10990.25"/>
    <n v="0"/>
    <n v="13502.97"/>
    <n v="0"/>
    <n v="0"/>
    <n v="0"/>
    <m/>
    <m/>
    <s v="https://web.pdc.wa.gov/rptimg/default.aspx?filerid_election_year=MORRC%20%20837%3A%7C%3A2010"/>
    <n v="13473"/>
    <n v="318"/>
    <n v="13379"/>
    <n v="12618"/>
    <m/>
    <s v="KEVIN J DONOVAN"/>
    <s v="candidate"/>
    <m/>
    <n v="44149.313298611109"/>
  </r>
  <r>
    <s v="ca-2010-13375"/>
    <s v="MUNSH  012"/>
    <s v="CA"/>
    <n v="40085"/>
    <m/>
    <m/>
    <m/>
    <s v="Electronic"/>
    <n v="40085"/>
    <x v="14"/>
    <s v="Candidate registered"/>
    <s v="MUNSON HEIDI"/>
    <m/>
    <s v="20611 BOTHELL EVERETT HWY #E191"/>
    <s v="BOTHELL"/>
    <s v="KING"/>
    <m/>
    <n v="98012"/>
    <s v="CANDIPALMBERG@YAHOO.COM"/>
    <s v="heidi@munson2010.com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Open seat"/>
    <m/>
    <m/>
    <m/>
    <m/>
    <m/>
    <m/>
    <m/>
    <m/>
    <s v="20611 BOTHELL EVERETT HWY #E191"/>
    <s v="BOTHELL"/>
    <m/>
    <n v="98012"/>
    <m/>
    <n v="103790.12"/>
    <n v="0"/>
    <n v="104427.31"/>
    <n v="0"/>
    <n v="0"/>
    <n v="0"/>
    <n v="19431.57"/>
    <n v="19983.259999999998"/>
    <s v="https://web.pdc.wa.gov/rptimg/default.aspx?filerid_election_year=MUNSH%20%20012%3A%7C%3A2010"/>
    <n v="13546"/>
    <n v="4754"/>
    <n v="13375"/>
    <n v="12629"/>
    <n v="1"/>
    <s v="CANDICE PALMBERG"/>
    <s v="candidate"/>
    <m/>
    <n v="44149.313738425924"/>
  </r>
  <r>
    <s v="ca-2010-13371"/>
    <s v="MUNKD  221"/>
    <s v="CA"/>
    <n v="40335"/>
    <m/>
    <m/>
    <m/>
    <s v="Electronic"/>
    <n v="40335"/>
    <x v="14"/>
    <s v="Candidate registered"/>
    <s v="MUNKS DONALD G"/>
    <m/>
    <s v="9578 MARCH PT RD"/>
    <s v="ANACORTES"/>
    <s v="SKAGIT"/>
    <m/>
    <n v="98221"/>
    <s v="DMUNKS@FIDALGO.NET"/>
    <s v="dmunks@fidalgo.net"/>
    <m/>
    <s v="COUNTY ASSESSOR"/>
    <n v="21"/>
    <s v="SKAGIT CO"/>
    <n v="4064"/>
    <s v="SKAGIT"/>
    <s v="Local"/>
    <n v="65132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9578 MARCH PT RD"/>
    <s v="ANACORTES"/>
    <m/>
    <n v="98221"/>
    <m/>
    <n v="10900.1"/>
    <n v="0"/>
    <n v="9886.6299999999992"/>
    <n v="0"/>
    <n v="0"/>
    <n v="0"/>
    <m/>
    <m/>
    <s v="https://web.pdc.wa.gov/rptimg/default.aspx?filerid_election_year=MUNKD%20%20221%3A%7C%3A2010"/>
    <n v="13605"/>
    <n v="9108"/>
    <n v="13371"/>
    <n v="12628"/>
    <m/>
    <s v="COURTNEY ORROCK"/>
    <s v="candidate"/>
    <m/>
    <n v="44149.313715277778"/>
  </r>
  <r>
    <s v="ca-2010-13363"/>
    <s v="NEALT  328"/>
    <s v="CA"/>
    <n v="40251"/>
    <m/>
    <m/>
    <m/>
    <s v="Electronic"/>
    <n v="40251"/>
    <x v="14"/>
    <s v="Candidate registered"/>
    <s v="NEALEY TERRY R"/>
    <m/>
    <s v="338 E MAIN ST"/>
    <s v="DAYTON"/>
    <s v="WALLA WALLA"/>
    <m/>
    <n v="99328"/>
    <s v="TNEALEY@NEALEY-MARINELLA.COM"/>
    <s v="tnealey@nealey-marinella.com"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s v="Incumbent"/>
    <m/>
    <m/>
    <m/>
    <m/>
    <m/>
    <m/>
    <m/>
    <m/>
    <s v="338 E MAIN ST"/>
    <s v="DAYTON"/>
    <m/>
    <n v="99328"/>
    <m/>
    <n v="32820.550000000003"/>
    <n v="100"/>
    <n v="32420.55"/>
    <n v="0"/>
    <n v="0"/>
    <n v="0"/>
    <m/>
    <m/>
    <s v="https://web.pdc.wa.gov/rptimg/default.aspx?filerid_election_year=NEALT%20%20328%3A%7C%3A2010"/>
    <n v="13706"/>
    <n v="1733"/>
    <n v="13363"/>
    <n v="12637"/>
    <n v="16"/>
    <s v="DEBORA L ZALAZNIK"/>
    <s v="candidate"/>
    <m/>
    <n v="44149.314097222225"/>
  </r>
  <r>
    <s v="ca-2010-13794"/>
    <s v="FALLT  203"/>
    <s v="CA"/>
    <n v="40300"/>
    <m/>
    <m/>
    <m/>
    <m/>
    <n v="40300"/>
    <x v="14"/>
    <s v="Candidate registered"/>
    <s v="FALLQUIST THOMAS R"/>
    <m/>
    <s v="PO BOX 30443"/>
    <s v="SPOKANE"/>
    <s v="SPOKANE"/>
    <m/>
    <n v="992233007"/>
    <s v="DRSPS@SISNA.COM"/>
    <s v="tfallquist@comcast.net"/>
    <m/>
    <s v="COUNTY CLERK"/>
    <n v="22"/>
    <s v="SPOKANE CO"/>
    <n v="4151"/>
    <s v="SPOKANE"/>
    <s v="Local"/>
    <n v="257092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30443"/>
    <s v="SPOKANE"/>
    <m/>
    <n v="992233007"/>
    <m/>
    <m/>
    <m/>
    <m/>
    <m/>
    <m/>
    <m/>
    <m/>
    <m/>
    <s v="https://web.pdc.wa.gov/rptimg/default.aspx?filerid_election_year=FALLT%20%20203%3A%7C%3A2010"/>
    <n v="6004"/>
    <n v="9274"/>
    <n v="13794"/>
    <m/>
    <m/>
    <s v="ROBERT C SCANLON"/>
    <s v="candidate"/>
    <m/>
    <n v="43598.06050925926"/>
  </r>
  <r>
    <s v="ca-2010-13782"/>
    <s v="FLYCR  169"/>
    <s v="CA"/>
    <n v="40350"/>
    <m/>
    <m/>
    <m/>
    <m/>
    <n v="40350"/>
    <x v="14"/>
    <s v="Candidate registered"/>
    <s v="Randy J. Flyckt"/>
    <m/>
    <s v="207 N WASHINGTON"/>
    <s v="RITZVILLE"/>
    <s v="ADAMS"/>
    <m/>
    <n v="99169"/>
    <m/>
    <m/>
    <m/>
    <s v="COUNTY PROSECUTOR"/>
    <n v="26"/>
    <s v="ADAMS CO"/>
    <n v="3002"/>
    <s v="ADAMS"/>
    <s v="Local"/>
    <n v="6080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207 N WASHINGTON"/>
    <s v="RITZVILLE"/>
    <m/>
    <n v="99169"/>
    <m/>
    <m/>
    <m/>
    <m/>
    <m/>
    <m/>
    <m/>
    <m/>
    <m/>
    <s v="https://web.pdc.wa.gov/rptimg/default.aspx?filerid_election_year=FLYCR%20%20169%3A%7C%3A2010"/>
    <n v="6238"/>
    <n v="665"/>
    <n v="13782"/>
    <m/>
    <m/>
    <s v="RANDY J FLYCKT"/>
    <s v="candidate"/>
    <m/>
    <n v="43598.060439814813"/>
  </r>
  <r>
    <s v="ca-2010-13779"/>
    <s v="FISCL  347"/>
    <s v="CA"/>
    <n v="40346"/>
    <m/>
    <m/>
    <m/>
    <m/>
    <n v="40346"/>
    <x v="14"/>
    <s v="Candidate registered"/>
    <s v="FISCHER LYNNETTE G"/>
    <m/>
    <s v="PO BOX 821"/>
    <s v="POMEROY"/>
    <s v="GARFIELD"/>
    <m/>
    <n v="99347"/>
    <s v="LGFISHY@HOTMAIL.COM"/>
    <s v="lgfishy@hotmail.com"/>
    <m/>
    <s v="COUNTY TREASURER"/>
    <n v="28"/>
    <s v="GARFIELD CO"/>
    <n v="3320"/>
    <s v="GARFIELD"/>
    <s v="Local"/>
    <n v="1706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821"/>
    <s v="POMEROY"/>
    <m/>
    <n v="99347"/>
    <m/>
    <m/>
    <m/>
    <m/>
    <m/>
    <m/>
    <m/>
    <m/>
    <m/>
    <s v="https://web.pdc.wa.gov/rptimg/default.aspx?filerid_election_year=FISCL%20%20347%3A%7C%3A2010"/>
    <n v="6241"/>
    <n v="9266"/>
    <n v="13779"/>
    <m/>
    <m/>
    <s v="LYNNETTE FISCHER"/>
    <s v="candidate"/>
    <m/>
    <n v="43598.060416666667"/>
  </r>
  <r>
    <s v="ca-2010-13776"/>
    <s v="FERRJ  208"/>
    <s v="CA"/>
    <n v="40274"/>
    <m/>
    <m/>
    <m/>
    <s v="Electronic"/>
    <n v="40274"/>
    <x v="14"/>
    <s v="Candidate registered"/>
    <s v="FERRIE JOSEPH R"/>
    <m/>
    <s v="5714 134TH PL SE A18 #103"/>
    <s v="EVERETT"/>
    <s v="KING"/>
    <m/>
    <n v="98208"/>
    <s v="CONTACT@RYANFERRIE.COM"/>
    <s v="ryan@ryanferrie.com"/>
    <m/>
    <s v="STATE SENATOR"/>
    <n v="12"/>
    <s v="LEG DISTRICT 44 - SENATE"/>
    <n v="4773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5714 134TH PL SE A18 #103"/>
    <s v="EVERETT"/>
    <m/>
    <n v="98208"/>
    <m/>
    <n v="10416.83"/>
    <n v="0"/>
    <n v="7548.84"/>
    <n v="0"/>
    <n v="0"/>
    <n v="0"/>
    <m/>
    <m/>
    <s v="https://web.pdc.wa.gov/rptimg/default.aspx?filerid_election_year=FERRJ%20%20208%3A%7C%3A2010"/>
    <n v="6346"/>
    <n v="9264"/>
    <n v="13776"/>
    <n v="12256"/>
    <n v="44"/>
    <s v="ALANA FERRIE"/>
    <s v="candidate"/>
    <m/>
    <n v="44149.300925925927"/>
  </r>
  <r>
    <s v="ca-2010-13770"/>
    <s v="FLEMS  467"/>
    <s v="CA"/>
    <n v="40254"/>
    <m/>
    <m/>
    <m/>
    <s v="Electronic"/>
    <n v="40254"/>
    <x v="14"/>
    <s v="Candidate registered"/>
    <s v="STAN FLEMMING"/>
    <m/>
    <s v="7619 CHAMBERS CK RD W"/>
    <s v="UNIVERSITY PLACE"/>
    <s v="PIERCE"/>
    <m/>
    <n v="98467"/>
    <s v="STANFLEMMING@HOTMAIL.COM"/>
    <s v="stanflemming@hotmail.com"/>
    <m/>
    <s v="COUNTY COUNCIL MEMBER"/>
    <n v="25"/>
    <s v="PIERCE CO"/>
    <n v="3879"/>
    <s v="PIERCE"/>
    <s v="Local"/>
    <n v="407991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7619 CHAMBERS CK RD W"/>
    <s v="UNIVERSITY PLACE"/>
    <m/>
    <n v="98467"/>
    <m/>
    <n v="10385.17"/>
    <n v="711"/>
    <n v="30634.2"/>
    <n v="23170.05"/>
    <n v="0"/>
    <n v="0"/>
    <n v="1389.44"/>
    <n v="0"/>
    <s v="https://web.pdc.wa.gov/rptimg/default.aspx?filerid_election_year=FLEMS%20%20467%3A%7C%3A2010"/>
    <n v="6398"/>
    <n v="6021"/>
    <n v="13770"/>
    <n v="12269"/>
    <m/>
    <s v="JUDY HANSON"/>
    <s v="candidate"/>
    <m/>
    <n v="44149.301608796297"/>
  </r>
  <r>
    <s v="ca-2010-13769"/>
    <s v="FISHL  117"/>
    <s v="CA"/>
    <n v="40335"/>
    <m/>
    <m/>
    <m/>
    <m/>
    <n v="40335"/>
    <x v="14"/>
    <s v="Candidate registered"/>
    <s v="FISHER LINDA M"/>
    <m/>
    <s v="36800 DEBORD RD N"/>
    <s v="CRESTON"/>
    <s v="LINCOLN"/>
    <m/>
    <n v="99117"/>
    <m/>
    <m/>
    <m/>
    <s v="COUNTY TREASURER"/>
    <n v="28"/>
    <s v="LINCOLN CO"/>
    <n v="3655"/>
    <s v="LINCOLN"/>
    <s v="Local"/>
    <n v="6838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36800 DEBORD RD N"/>
    <s v="CRESTON"/>
    <m/>
    <n v="99117"/>
    <m/>
    <m/>
    <m/>
    <m/>
    <m/>
    <m/>
    <m/>
    <m/>
    <m/>
    <s v="https://web.pdc.wa.gov/rptimg/default.aspx?filerid_election_year=FISHL%20%20117%3A%7C%3A2010"/>
    <n v="6378"/>
    <n v="6398"/>
    <n v="13769"/>
    <m/>
    <m/>
    <s v="LINDA FISHER"/>
    <s v="candidate"/>
    <m/>
    <n v="43598.060358796298"/>
  </r>
  <r>
    <s v="ca-2010-13765"/>
    <s v="FRENA  207"/>
    <s v="CA"/>
    <n v="40086"/>
    <m/>
    <m/>
    <m/>
    <s v="Electronic"/>
    <n v="40086"/>
    <x v="14"/>
    <s v="Candidate registered"/>
    <s v="Al French"/>
    <m/>
    <s v="PO BOX 10660"/>
    <s v="SPOKANE"/>
    <s v="SPOKANE"/>
    <m/>
    <n v="99209"/>
    <m/>
    <s v="votefrenchbocc@aol.com"/>
    <m/>
    <s v="COUNTY COMMISSIONER"/>
    <n v="23"/>
    <s v="SPOKANE CO"/>
    <n v="4151"/>
    <s v="SPOKANE"/>
    <s v="Local"/>
    <n v="257092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10660"/>
    <s v="SPOKANE"/>
    <m/>
    <n v="99209"/>
    <m/>
    <n v="131485.6"/>
    <n v="0"/>
    <n v="114326.48"/>
    <n v="9400"/>
    <n v="1250"/>
    <n v="0"/>
    <n v="2500"/>
    <n v="0"/>
    <s v="https://web.pdc.wa.gov/rptimg/default.aspx?filerid_election_year=FRENA%20%20207%3A%7C%3A2010"/>
    <n v="6603"/>
    <n v="68"/>
    <n v="13765"/>
    <n v="12280"/>
    <m/>
    <s v="JAMES R SLOAN"/>
    <s v="candidate"/>
    <m/>
    <n v="44149.301817129628"/>
  </r>
  <r>
    <s v="ca-2010-13759"/>
    <s v="GALVD  166"/>
    <s v="CA"/>
    <n v="40336"/>
    <m/>
    <m/>
    <m/>
    <m/>
    <n v="40336"/>
    <x v="14"/>
    <s v="Candidate registered"/>
    <s v="Dianna L. Galvan"/>
    <m/>
    <s v="PO BOX 927"/>
    <s v="REPUBLIC"/>
    <s v="FERRY"/>
    <m/>
    <n v="991660927"/>
    <m/>
    <m/>
    <m/>
    <s v="COUNTY AUDITOR"/>
    <n v="20"/>
    <s v="FERRY CO"/>
    <n v="3290"/>
    <s v="FERRY"/>
    <s v="Local"/>
    <n v="4295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927"/>
    <s v="REPUBLIC"/>
    <m/>
    <n v="991660927"/>
    <m/>
    <m/>
    <m/>
    <m/>
    <m/>
    <m/>
    <m/>
    <m/>
    <m/>
    <s v="https://web.pdc.wa.gov/rptimg/default.aspx?filerid_election_year=GALVD%20%20166%3A%7C%3A2010"/>
    <n v="6735"/>
    <n v="712"/>
    <n v="13759"/>
    <m/>
    <m/>
    <s v="DIANNA L GALVAN"/>
    <s v="candidate"/>
    <m/>
    <n v="43598.060277777775"/>
  </r>
  <r>
    <s v="ca-2010-13757"/>
    <s v="GAGLG  133"/>
    <s v="CA"/>
    <n v="40316"/>
    <m/>
    <m/>
    <m/>
    <s v="Electronic"/>
    <n v="40316"/>
    <x v="14"/>
    <s v="Candidate registered"/>
    <s v="GAGLIARDI GARY J"/>
    <m/>
    <s v="PO BOX 33772"/>
    <s v="SHORELINE"/>
    <s v="KING"/>
    <m/>
    <n v="98133"/>
    <s v="GARYG@VOTEGARYG.COM"/>
    <s v="garyg@votegarug.com"/>
    <m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33772"/>
    <s v="SHORELINE"/>
    <m/>
    <n v="98133"/>
    <m/>
    <n v="16369.2"/>
    <n v="0"/>
    <n v="15793.84"/>
    <n v="0"/>
    <n v="0"/>
    <n v="0"/>
    <m/>
    <m/>
    <s v="https://web.pdc.wa.gov/rptimg/default.aspx?filerid_election_year=GAGLG%20%20133%3A%7C%3A2010"/>
    <n v="6718"/>
    <n v="9255"/>
    <n v="13757"/>
    <n v="12287"/>
    <n v="32"/>
    <s v="JOSEPH RIPLEY"/>
    <s v="candidate"/>
    <m/>
    <n v="44149.30201388889"/>
  </r>
  <r>
    <s v="ca-2010-13753"/>
    <s v="GALLG  354"/>
    <s v="CA"/>
    <n v="40330"/>
    <m/>
    <m/>
    <m/>
    <s v="Electronic"/>
    <n v="40330"/>
    <x v="14"/>
    <s v="Candidate registered"/>
    <s v="GERALD D GALLAND"/>
    <m/>
    <s v="PO BOX 1213"/>
    <s v="MILTON"/>
    <s v="KING"/>
    <m/>
    <n v="983541213"/>
    <m/>
    <s v="jerry@gallandstaterepresentative.com"/>
    <m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1213"/>
    <s v="MILTON"/>
    <m/>
    <n v="983541213"/>
    <m/>
    <n v="2052.1"/>
    <n v="0"/>
    <n v="6908.22"/>
    <n v="4856.12"/>
    <n v="0"/>
    <n v="0"/>
    <m/>
    <m/>
    <s v="https://web.pdc.wa.gov/rptimg/default.aspx?filerid_election_year=GALLG%20%20354%3A%7C%3A2010"/>
    <n v="6797"/>
    <n v="35041"/>
    <n v="13753"/>
    <n v="12289"/>
    <n v="30"/>
    <s v="GERALD GALLAND"/>
    <s v="candidate"/>
    <m/>
    <n v="44149.302060185182"/>
  </r>
  <r>
    <s v="ca-2010-13743"/>
    <s v="GOEHK  821"/>
    <s v="CA"/>
    <n v="40286"/>
    <m/>
    <m/>
    <m/>
    <s v="Electronic"/>
    <n v="40286"/>
    <x v="14"/>
    <s v="Candidate registered"/>
    <s v="Keith W Goehner"/>
    <m/>
    <s v="1133 HWY 2 STE C"/>
    <s v="LEAVENWORTH"/>
    <s v="CHELAN"/>
    <m/>
    <n v="98826"/>
    <s v="RANDY@WEBBACCOUNTANCY.COM"/>
    <s v="kgoehner@charter.net"/>
    <m/>
    <s v="COUNTY COMMISSIONER"/>
    <n v="23"/>
    <s v="CHELAN CO"/>
    <n v="3111"/>
    <s v="CHELAN"/>
    <s v="Local"/>
    <n v="37773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1133 HWY 2 STE C"/>
    <s v="LEAVENWORTH"/>
    <m/>
    <n v="98826"/>
    <m/>
    <n v="2900"/>
    <n v="4598.4399999999996"/>
    <n v="2229.34"/>
    <n v="0"/>
    <n v="0"/>
    <n v="0"/>
    <m/>
    <m/>
    <s v="https://web.pdc.wa.gov/rptimg/default.aspx?filerid_election_year=GOEHK%20%20821%3A%7C%3A2010"/>
    <n v="7003"/>
    <n v="45524"/>
    <n v="13743"/>
    <n v="12297"/>
    <m/>
    <s v="G RANDY WEBB"/>
    <s v="candidate"/>
    <m/>
    <n v="44149.302245370367"/>
  </r>
  <r>
    <s v="ca-2010-13737"/>
    <s v="GOCHC  498"/>
    <s v="CA"/>
    <n v="40013"/>
    <m/>
    <m/>
    <m/>
    <s v="Electronic"/>
    <n v="40013"/>
    <x v="14"/>
    <s v="Candidate discontinued campaign"/>
    <s v="Craig J Gocha"/>
    <m/>
    <s v="48 WESTSHORE AVE SW"/>
    <s v="LAKEWOOD"/>
    <s v="PIERCE"/>
    <m/>
    <n v="98498"/>
    <s v="C.GOCHA@HOTMAIL.COM"/>
    <s v="c.gocha@hotmail.com"/>
    <m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48 WESTSHORE AVE SW"/>
    <s v="LAKEWOOD"/>
    <m/>
    <n v="98498"/>
    <m/>
    <n v="0"/>
    <n v="0"/>
    <n v="0"/>
    <n v="0"/>
    <n v="0"/>
    <n v="0"/>
    <m/>
    <m/>
    <s v="https://web.pdc.wa.gov/rptimg/default.aspx?filerid_election_year=GOCHC%20%20498%3A%7C%3A2010"/>
    <n v="7184"/>
    <n v="9248"/>
    <n v="13737"/>
    <n v="12296"/>
    <n v="28"/>
    <s v="BREANNA GOCHA"/>
    <s v="candidate"/>
    <m/>
    <n v="44149.302233796298"/>
  </r>
  <r>
    <s v="ca-2010-13728"/>
    <s v="GRAML  837"/>
    <s v="CA"/>
    <n v="40356"/>
    <m/>
    <m/>
    <m/>
    <m/>
    <n v="40356"/>
    <x v="14"/>
    <s v="Candidate registered"/>
    <s v="GRAMMER LAUREN S"/>
    <m/>
    <s v="506 CASTLE DR"/>
    <s v="MOSES LAKE"/>
    <s v="GRANT"/>
    <m/>
    <n v="98837"/>
    <s v="GRAMMER506@GMAIL.COM"/>
    <s v="grammer506@gmail.com"/>
    <m/>
    <s v="COUNTY ASSESSOR"/>
    <n v="21"/>
    <s v="GRANT CO"/>
    <n v="3340"/>
    <s v="GRANT"/>
    <s v="Local"/>
    <n v="32684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506 CASTLE DR"/>
    <s v="MOSES LAKE"/>
    <m/>
    <n v="98837"/>
    <m/>
    <m/>
    <m/>
    <m/>
    <m/>
    <m/>
    <m/>
    <m/>
    <m/>
    <s v="https://web.pdc.wa.gov/rptimg/default.aspx?filerid_election_year=GRAML%20%20837%3A%7C%3A2010"/>
    <n v="7303"/>
    <n v="6002"/>
    <n v="13728"/>
    <m/>
    <m/>
    <s v="STACY WALLACE"/>
    <s v="candidate"/>
    <m/>
    <n v="43598.06009259259"/>
  </r>
  <r>
    <s v="ca-2010-13720"/>
    <s v="GREEH  532"/>
    <s v="CA"/>
    <n v="40318"/>
    <m/>
    <m/>
    <m/>
    <s v="Electronic"/>
    <n v="40318"/>
    <x v="14"/>
    <s v="Candidate registered"/>
    <s v="GREEN HARRY B"/>
    <m/>
    <s v="134-8 MACRONOVIC RD"/>
    <s v="CHEHALIS"/>
    <s v="LEWIS"/>
    <m/>
    <n v="98532"/>
    <s v="HBGREEN50@YAHOO.COM"/>
    <s v="nifty1950@localaccess.com"/>
    <m/>
    <s v="COUNTY AUDITOR"/>
    <n v="20"/>
    <s v="LEWIS CO"/>
    <n v="3626"/>
    <s v="LEWIS"/>
    <s v="Local"/>
    <n v="41462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134-8 MACRONOVIC RD"/>
    <s v="CHEHALIS"/>
    <m/>
    <n v="98532"/>
    <m/>
    <n v="5476.86"/>
    <n v="0"/>
    <n v="6576.86"/>
    <n v="-400"/>
    <n v="0"/>
    <n v="0"/>
    <m/>
    <m/>
    <s v="https://web.pdc.wa.gov/rptimg/default.aspx?filerid_election_year=GREEH%20%20532%3A%7C%3A2010"/>
    <n v="7443"/>
    <n v="9243"/>
    <n v="13720"/>
    <n v="12313"/>
    <m/>
    <s v="CARA RADTKE"/>
    <s v="candidate"/>
    <m/>
    <n v="44149.302731481483"/>
  </r>
  <r>
    <s v="ca-2010-13716"/>
    <s v="GREER  362"/>
    <s v="CA"/>
    <n v="40352"/>
    <m/>
    <m/>
    <m/>
    <s v="Paper"/>
    <n v="40352"/>
    <x v="14"/>
    <s v="Candidate registered"/>
    <s v="Richard Greenwood"/>
    <m/>
    <s v="2330 DELL AVE"/>
    <s v="WALLA WALLA;WA."/>
    <s v="WALLA WALLA"/>
    <m/>
    <n v="99362"/>
    <s v="LDGREENWOOD@LIVE.COM"/>
    <s v="richard.d.greenwood@hotmail.com"/>
    <m/>
    <s v="COUNTY CORONER"/>
    <n v="24"/>
    <s v="WALLA WALLA CO"/>
    <n v="4302"/>
    <s v="WALLA WALLA"/>
    <s v="Local"/>
    <n v="30095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2330 DELL AVE"/>
    <s v="WALLA WALLA;WA."/>
    <m/>
    <n v="99362"/>
    <m/>
    <n v="0"/>
    <n v="0"/>
    <n v="0"/>
    <n v="0"/>
    <n v="0"/>
    <n v="0"/>
    <m/>
    <m/>
    <s v="https://web.pdc.wa.gov/rptimg/default.aspx?filerid_election_year=GREER%20%20362%3A%7C%3A2010"/>
    <n v="7486"/>
    <n v="277"/>
    <n v="13716"/>
    <n v="12315"/>
    <m/>
    <s v="SARAH BURROWS"/>
    <s v="candidate"/>
    <m/>
    <n v="44149.302789351852"/>
  </r>
  <r>
    <s v="ca-2010-13713"/>
    <s v="GRIFD  801"/>
    <s v="CA"/>
    <n v="40364"/>
    <m/>
    <m/>
    <m/>
    <m/>
    <n v="40364"/>
    <x v="14"/>
    <s v="Candidate registered"/>
    <s v="David E Griffiths"/>
    <m/>
    <s v="1501 JEFFERSON ST"/>
    <s v="WENATCHEE"/>
    <s v="CHELAN"/>
    <m/>
    <n v="988011760"/>
    <m/>
    <m/>
    <m/>
    <s v="COUNTY TREASURER"/>
    <n v="28"/>
    <s v="CHELAN CO"/>
    <n v="3111"/>
    <s v="CHELAN"/>
    <s v="Local"/>
    <n v="37773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501 JEFFERSON ST"/>
    <s v="WENATCHEE"/>
    <m/>
    <n v="988011760"/>
    <m/>
    <m/>
    <m/>
    <m/>
    <m/>
    <m/>
    <m/>
    <m/>
    <m/>
    <s v="https://web.pdc.wa.gov/rptimg/default.aspx?filerid_election_year=GRIFD%20%20801%3A%7C%3A2010"/>
    <n v="7548"/>
    <n v="374"/>
    <n v="13713"/>
    <m/>
    <m/>
    <s v="DAVID GRIFFITHS"/>
    <s v="candidate"/>
    <m/>
    <n v="43598.060011574074"/>
  </r>
  <r>
    <s v="ca-2010-13712"/>
    <s v="GRIFDA2524"/>
    <s v="CA"/>
    <n v="40211"/>
    <m/>
    <m/>
    <m/>
    <s v="Electronic"/>
    <n v="40211"/>
    <x v="14"/>
    <s v="Candidate registered"/>
    <s v="Daniel G Griffey"/>
    <m/>
    <s v="PO BOX 83"/>
    <s v="ALLYN"/>
    <s v="MASON"/>
    <m/>
    <n v="98524"/>
    <s v="DANIELGRIFFEY@GMAIL.COM"/>
    <s v="danielgriffey@gmail.com"/>
    <m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83"/>
    <s v="ALLYN"/>
    <m/>
    <n v="98524"/>
    <m/>
    <n v="46289.42"/>
    <n v="2792.22"/>
    <n v="40685.760000000002"/>
    <n v="-5"/>
    <n v="0"/>
    <n v="0"/>
    <n v="16402.79"/>
    <n v="0"/>
    <s v="https://web.pdc.wa.gov/rptimg/default.aspx?filerid_election_year=GRIFDA2524%3A%7C%3A2010"/>
    <n v="7550"/>
    <n v="30310"/>
    <n v="13712"/>
    <n v="12320"/>
    <n v="35"/>
    <s v="BARBARA GRIFFEY"/>
    <s v="candidate"/>
    <m/>
    <n v="44149.302951388891"/>
  </r>
  <r>
    <s v="ca-2010-13711"/>
    <s v="GRIFV  807"/>
    <s v="CA"/>
    <n v="40329"/>
    <m/>
    <m/>
    <m/>
    <s v="Mixed"/>
    <n v="40329"/>
    <x v="14"/>
    <s v="Candidate registered"/>
    <s v="GRIFFIN VICKI L"/>
    <m/>
    <s v="PO BOX 4108"/>
    <s v="WENATCHEE"/>
    <s v="CHELAN"/>
    <m/>
    <n v="988074108"/>
    <s v="VICKIGRIFFINFORASSESSOR@NWI.NET"/>
    <s v="vgriffin@nwi.net"/>
    <m/>
    <s v="COUNTY ASSESSOR"/>
    <n v="21"/>
    <s v="CHELAN CO"/>
    <n v="3111"/>
    <s v="CHELAN"/>
    <s v="Local"/>
    <n v="37773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4108"/>
    <s v="WENATCHEE"/>
    <m/>
    <n v="988074108"/>
    <m/>
    <n v="2450"/>
    <n v="0"/>
    <n v="4480.49"/>
    <n v="0"/>
    <n v="0"/>
    <n v="0"/>
    <m/>
    <m/>
    <s v="https://web.pdc.wa.gov/rptimg/default.aspx?filerid_election_year=GRIFV%20%20807%3A%7C%3A2010"/>
    <n v="7554"/>
    <n v="9239"/>
    <n v="13711"/>
    <n v="12321"/>
    <m/>
    <s v="LEONARD EVANS"/>
    <s v="candidate"/>
    <m/>
    <n v="44149.302986111114"/>
  </r>
  <r>
    <s v="ca-2010-13708"/>
    <s v="GRIFDA 524"/>
    <s v="CA"/>
    <n v="40164"/>
    <m/>
    <m/>
    <m/>
    <s v="Paper"/>
    <n v="40164"/>
    <x v="14"/>
    <s v="Candidate discontinued campaign"/>
    <s v="Daniel G Griffey"/>
    <m/>
    <s v="290 E LAKELAND DR"/>
    <s v="ALLYN"/>
    <s v="MASON"/>
    <m/>
    <n v="98524"/>
    <s v="DANIELGRIFFEY@GMAIL.COM"/>
    <s v="danielgriffey@gmail.com"/>
    <m/>
    <s v="STATE SENATOR"/>
    <n v="12"/>
    <s v="LEG DISTRICT 35 - SENATE"/>
    <n v="4764"/>
    <s v="MASON"/>
    <s v="Legislative"/>
    <m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290 E LAKELAND DR"/>
    <s v="ALLYN"/>
    <m/>
    <n v="98524"/>
    <m/>
    <n v="2175"/>
    <n v="0"/>
    <n v="1137.93"/>
    <n v="0"/>
    <n v="0"/>
    <n v="0"/>
    <m/>
    <m/>
    <s v="https://web.pdc.wa.gov/rptimg/default.aspx?filerid_election_year=GRIFDA%20524%3A%7C%3A2010"/>
    <n v="7613"/>
    <n v="30310"/>
    <n v="13708"/>
    <n v="12319"/>
    <n v="35"/>
    <s v="DANIEL G GRIFFEY"/>
    <s v="candidate"/>
    <m/>
    <n v="44149.302939814814"/>
  </r>
  <r>
    <s v="ca-2010-13706"/>
    <s v="GROOC  840"/>
    <s v="CA"/>
    <n v="40238"/>
    <m/>
    <m/>
    <m/>
    <s v="Paper"/>
    <n v="40238"/>
    <x v="14"/>
    <s v="Candidate registered"/>
    <s v="Charleen Groomes"/>
    <m/>
    <s v="PO BOX 1246"/>
    <s v="OKANOGAN"/>
    <s v="OKANOGAN"/>
    <m/>
    <n v="98840"/>
    <s v="CGROOMES@CHARTER.NET"/>
    <s v="cgroomes@charter.net"/>
    <m/>
    <s v="COUNTY CLERK"/>
    <n v="22"/>
    <s v="OKANOGAN CO"/>
    <n v="3801"/>
    <s v="OKANOGAN"/>
    <s v="Local"/>
    <n v="20335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1246"/>
    <s v="OKANOGAN"/>
    <m/>
    <n v="98840"/>
    <m/>
    <n v="0"/>
    <n v="0"/>
    <n v="0"/>
    <n v="0"/>
    <n v="0"/>
    <n v="0"/>
    <m/>
    <m/>
    <s v="https://web.pdc.wa.gov/rptimg/default.aspx?filerid_election_year=GROOC%20%20840%3A%7C%3A2010"/>
    <n v="7626"/>
    <n v="803"/>
    <n v="13706"/>
    <n v="12322"/>
    <m/>
    <s v="CHAD CLEVELAND"/>
    <s v="candidate"/>
    <m/>
    <n v="44149.30300925926"/>
  </r>
  <r>
    <s v="ca-2010-13701"/>
    <s v="GROSF  361"/>
    <s v="CA"/>
    <n v="40197"/>
    <m/>
    <m/>
    <m/>
    <s v="Electronic"/>
    <n v="40197"/>
    <x v="14"/>
    <s v="Candidate registered"/>
    <s v="F. Lee Grose"/>
    <m/>
    <s v="PO BOX 308"/>
    <s v="PACKWOOD"/>
    <s v="LEWIS"/>
    <m/>
    <n v="983610308"/>
    <s v="FLG@LEWISCOUNTY.COM"/>
    <s v="flg@lewiscounty.com"/>
    <m/>
    <s v="COUNTY COMMISSIONER"/>
    <n v="23"/>
    <s v="LEWIS CO"/>
    <n v="3626"/>
    <s v="LEWIS"/>
    <s v="Local"/>
    <n v="41462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308"/>
    <s v="PACKWOOD"/>
    <m/>
    <n v="983610308"/>
    <m/>
    <n v="13299.55"/>
    <n v="0"/>
    <n v="13299.55"/>
    <n v="0"/>
    <n v="0"/>
    <n v="0"/>
    <m/>
    <m/>
    <s v="https://web.pdc.wa.gov/rptimg/default.aspx?filerid_election_year=GROSF%20%20361%3A%7C%3A2010"/>
    <n v="7701"/>
    <n v="387"/>
    <n v="13701"/>
    <n v="12323"/>
    <m/>
    <s v="JANICE GROSE"/>
    <s v="candidate"/>
    <m/>
    <n v="44149.30300925926"/>
  </r>
  <r>
    <s v="ca-2010-13700"/>
    <s v="GUINS  011"/>
    <s v="CA"/>
    <n v="40346"/>
    <m/>
    <m/>
    <m/>
    <s v="Electronic"/>
    <n v="40346"/>
    <x v="14"/>
    <s v="Candidate registered"/>
    <s v="GUINN SANDRA L"/>
    <m/>
    <s v="19010 88TH PL NE"/>
    <s v="BOTHELL"/>
    <s v="KING"/>
    <m/>
    <n v="98011"/>
    <s v="JEFFGUINN@VERIZON.NET"/>
    <s v="jeffguinn@verizon.net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19010 88TH PL NE"/>
    <s v="BOTHELL"/>
    <m/>
    <n v="98011"/>
    <m/>
    <n v="6482.63"/>
    <n v="0"/>
    <n v="10372.85"/>
    <n v="-530.84"/>
    <n v="200"/>
    <n v="0"/>
    <m/>
    <m/>
    <s v="https://web.pdc.wa.gov/rptimg/default.aspx?filerid_election_year=GUINS%20%20011%3A%7C%3A2010"/>
    <n v="7716"/>
    <n v="7775"/>
    <n v="13700"/>
    <n v="12324"/>
    <n v="1"/>
    <s v="SANDY GUINN"/>
    <s v="candidate"/>
    <m/>
    <n v="44149.303043981483"/>
  </r>
  <r>
    <s v="ca-2010-13699"/>
    <s v="GULLD  226"/>
    <s v="CA"/>
    <n v="40276"/>
    <m/>
    <m/>
    <m/>
    <s v="Electronic"/>
    <n v="40276"/>
    <x v="14"/>
    <s v="Candidate registered"/>
    <s v="GULLESON DUSTY J"/>
    <m/>
    <s v="2950 NEWMARKET PL STE 101 PMB 208"/>
    <s v="BELLINGHAM"/>
    <s v="SKAGIT"/>
    <m/>
    <n v="98226"/>
    <s v="CAMPAIGN@VOTEDUSTY.COM"/>
    <s v="dusty@votedusty.com"/>
    <m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2950 NEWMARKET PL STE 101 PMB 208"/>
    <s v="BELLINGHAM"/>
    <m/>
    <n v="98226"/>
    <m/>
    <n v="36054"/>
    <n v="400"/>
    <n v="35267.26"/>
    <n v="0"/>
    <n v="0"/>
    <n v="0"/>
    <m/>
    <m/>
    <s v="https://web.pdc.wa.gov/rptimg/default.aspx?filerid_election_year=GULLD%20%20226%3A%7C%3A2010"/>
    <n v="7717"/>
    <n v="9236"/>
    <n v="13699"/>
    <n v="12325"/>
    <n v="40"/>
    <s v="JEFF ERIKSEN"/>
    <s v="candidate"/>
    <m/>
    <n v="44149.303055555552"/>
  </r>
  <r>
    <s v="ca-2010-13697"/>
    <s v="HABEN  858"/>
    <s v="CA"/>
    <n v="40237"/>
    <m/>
    <m/>
    <m/>
    <s v="Electronic"/>
    <n v="40237"/>
    <x v="14"/>
    <s v="Candidate registered"/>
    <s v="HABERMAN NONA N"/>
    <m/>
    <s v="290 ROAD B SW"/>
    <s v="WATERVILLE"/>
    <s v="DOUGLAS"/>
    <m/>
    <n v="98858"/>
    <m/>
    <s v="nonahaberman@nwi.net"/>
    <m/>
    <s v="COUNTY TREASURER"/>
    <n v="28"/>
    <s v="DOUGLAS CO"/>
    <n v="3235"/>
    <s v="DOUGLAS"/>
    <s v="Local"/>
    <n v="18223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290 ROAD B SW"/>
    <s v="WATERVILLE"/>
    <m/>
    <n v="98858"/>
    <m/>
    <n v="4482.99"/>
    <n v="0"/>
    <n v="2799.84"/>
    <n v="-762.99"/>
    <n v="0"/>
    <n v="0"/>
    <m/>
    <m/>
    <s v="https://web.pdc.wa.gov/rptimg/default.aspx?filerid_election_year=HABEN%20%20858%3A%7C%3A2010"/>
    <n v="7757"/>
    <n v="5996"/>
    <n v="13697"/>
    <n v="12327"/>
    <m/>
    <s v="KAREN GOODWIN"/>
    <s v="candidate"/>
    <m/>
    <n v="44149.303124999999"/>
  </r>
  <r>
    <s v="ca-2010-13692"/>
    <s v="HALEL  352"/>
    <s v="CA"/>
    <n v="39983"/>
    <m/>
    <m/>
    <m/>
    <s v="Electronic"/>
    <n v="39983"/>
    <x v="14"/>
    <s v="Candidate registered"/>
    <s v="HALER LAWRENCE E"/>
    <m/>
    <s v="PO BOX 1319"/>
    <s v="RICHLAND"/>
    <s v="BENTON"/>
    <m/>
    <n v="99352"/>
    <s v="LARRY@LARRYHALER.COM"/>
    <s v="le.haler@gmail.com"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s v="Incumbent"/>
    <m/>
    <m/>
    <m/>
    <m/>
    <m/>
    <m/>
    <m/>
    <m/>
    <s v="PO BOX 1319"/>
    <s v="RICHLAND"/>
    <m/>
    <n v="99352"/>
    <m/>
    <n v="38750.550000000003"/>
    <n v="1007.1"/>
    <n v="36657.660000000003"/>
    <n v="0"/>
    <n v="0"/>
    <n v="0"/>
    <m/>
    <m/>
    <s v="https://web.pdc.wa.gov/rptimg/default.aspx?filerid_election_year=HALEL%20%20352%3A%7C%3A2010"/>
    <n v="7823"/>
    <n v="3835"/>
    <n v="13692"/>
    <n v="12331"/>
    <n v="8"/>
    <s v="FORREST MUEGGLER"/>
    <s v="candidate"/>
    <m/>
    <n v="44149.303298611114"/>
  </r>
  <r>
    <s v="ca-2010-13683"/>
    <s v="HARGM  042"/>
    <s v="CA"/>
    <n v="39939"/>
    <m/>
    <m/>
    <m/>
    <s v="Electronic"/>
    <n v="39939"/>
    <x v="14"/>
    <s v="Candidate registered"/>
    <s v="Mark Hargrove"/>
    <m/>
    <s v="PO BOX 7341"/>
    <s v="COVINGTON"/>
    <s v="KING"/>
    <m/>
    <n v="98042"/>
    <s v="HARGROVEMD@AOL.COM"/>
    <s v="hargrovemd@aol.com"/>
    <m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Challenger"/>
    <m/>
    <m/>
    <m/>
    <m/>
    <m/>
    <m/>
    <m/>
    <m/>
    <s v="PO BOX 7341"/>
    <s v="COVINGTON"/>
    <m/>
    <n v="98042"/>
    <m/>
    <n v="102210.92"/>
    <n v="1574.22"/>
    <n v="84412.82"/>
    <n v="0"/>
    <n v="0"/>
    <n v="0"/>
    <n v="6894.42"/>
    <n v="61311.07"/>
    <s v="https://web.pdc.wa.gov/rptimg/default.aspx?filerid_election_year=HARGM%20%20042%3A%7C%3A2010"/>
    <n v="7948"/>
    <n v="581"/>
    <n v="13683"/>
    <n v="12338"/>
    <n v="47"/>
    <s v="SANDY HARGROVE"/>
    <s v="candidate"/>
    <m/>
    <n v="44149.303495370368"/>
  </r>
  <r>
    <s v="ca-2010-13680"/>
    <s v="HARBR  052"/>
    <s v="CA"/>
    <n v="40125"/>
    <m/>
    <m/>
    <m/>
    <m/>
    <n v="40125"/>
    <x v="14"/>
    <s v="Candidate discontinued campaign"/>
    <s v="HARBIN ROGER F"/>
    <m/>
    <s v="16225 NE 112TH CT"/>
    <s v="REDMOND"/>
    <s v="KING"/>
    <m/>
    <n v="980522772"/>
    <s v="ROGER@ROGERHARBIN.COM"/>
    <s v="roger.harbin@gmail.com"/>
    <m/>
    <s v="STATE SENATOR"/>
    <n v="12"/>
    <s v="LEG DISTRICT 45 - SENATE"/>
    <n v="4774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16225 NE 112TH CT"/>
    <s v="REDMOND"/>
    <m/>
    <n v="980522772"/>
    <m/>
    <m/>
    <m/>
    <m/>
    <m/>
    <m/>
    <m/>
    <m/>
    <m/>
    <s v="https://web.pdc.wa.gov/rptimg/default.aspx?filerid_election_year=HARBR%20%20052%3A%7C%3A2010"/>
    <n v="8002"/>
    <n v="9227"/>
    <n v="13680"/>
    <m/>
    <n v="45"/>
    <s v="JIM SUMMA"/>
    <s v="candidate"/>
    <m/>
    <n v="43598.059814814813"/>
  </r>
  <r>
    <s v="ca-2010-13679"/>
    <s v="HARDT  445"/>
    <s v="CA"/>
    <n v="40338"/>
    <m/>
    <m/>
    <m/>
    <m/>
    <n v="40338"/>
    <x v="14"/>
    <s v="Candidate registered"/>
    <s v="Terry A. Harder"/>
    <m/>
    <s v="708 E 84TH ST"/>
    <s v="TACOMA"/>
    <s v="PIERCE"/>
    <m/>
    <n v="98445"/>
    <s v="TERRYHARDER@COMCAST.NET"/>
    <s v="terryharder@comcast.net"/>
    <m/>
    <s v="STATE SENATOR"/>
    <n v="12"/>
    <s v="LEG DISTRICT 29 - SENATE"/>
    <n v="4758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Open seat"/>
    <m/>
    <m/>
    <m/>
    <m/>
    <m/>
    <m/>
    <m/>
    <m/>
    <s v="708 E 84TH ST"/>
    <s v="TACOMA"/>
    <m/>
    <n v="98445"/>
    <m/>
    <m/>
    <m/>
    <m/>
    <m/>
    <m/>
    <m/>
    <n v="23.07"/>
    <n v="0"/>
    <s v="https://web.pdc.wa.gov/rptimg/default.aspx?filerid_election_year=HARDT%20%20445%3A%7C%3A2010"/>
    <n v="8034"/>
    <n v="427"/>
    <n v="13679"/>
    <m/>
    <n v="29"/>
    <s v="TERRY HARDER"/>
    <s v="candidate"/>
    <m/>
    <n v="43598.059814814813"/>
  </r>
  <r>
    <s v="ca-2010-13665"/>
    <s v="HARRW  807"/>
    <s v="CA"/>
    <n v="40326"/>
    <m/>
    <m/>
    <m/>
    <m/>
    <n v="40326"/>
    <x v="14"/>
    <s v="Candidate registered"/>
    <s v="Wayne E. Harris "/>
    <m/>
    <s v="1116 5TH ST #3"/>
    <s v="WENATCHEE"/>
    <s v="CHELAN"/>
    <m/>
    <n v="98801"/>
    <s v="WAINMAN@FLYMAIL.NET"/>
    <s v="wainman@flymail.net"/>
    <m/>
    <s v="COUNTY CORONER"/>
    <n v="24"/>
    <s v="CHELAN CO"/>
    <n v="3111"/>
    <s v="CHELAN"/>
    <s v="Local"/>
    <n v="37773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116 5TH ST #3"/>
    <s v="WENATCHEE"/>
    <m/>
    <n v="98801"/>
    <m/>
    <m/>
    <m/>
    <m/>
    <m/>
    <m/>
    <m/>
    <m/>
    <m/>
    <s v="https://web.pdc.wa.gov/rptimg/default.aspx?filerid_election_year=HARRW%20%20807%3A%7C%3A2010"/>
    <n v="8196"/>
    <n v="375"/>
    <n v="13665"/>
    <m/>
    <m/>
    <s v="WAYNE E HARRIS"/>
    <s v="candidate"/>
    <m/>
    <n v="43598.059733796297"/>
  </r>
  <r>
    <s v="ca-2009-14086"/>
    <s v="YOUNK  362"/>
    <s v="CA"/>
    <n v="39905"/>
    <m/>
    <m/>
    <m/>
    <s v="Electronic"/>
    <n v="39905"/>
    <x v="18"/>
    <s v="Candidate registered"/>
    <s v="YOUNG KEVIN A"/>
    <m/>
    <s v="PO BOX 148"/>
    <s v="WALLA WALLA"/>
    <s v="WALLA WALLA"/>
    <m/>
    <n v="99362"/>
    <s v="KEVIN@VOTEKEVINYOUNG.COM"/>
    <s v="kevin@votekevinyoung.com"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0120"/>
    <m/>
    <b v="1"/>
    <m/>
    <m/>
    <s v="Lost in primary"/>
    <m/>
    <m/>
    <m/>
    <m/>
    <m/>
    <m/>
    <m/>
    <m/>
    <m/>
    <m/>
    <s v="PO BOX 148"/>
    <s v="WALLA WALLA"/>
    <m/>
    <n v="99362"/>
    <m/>
    <n v="8812.6"/>
    <n v="0"/>
    <n v="8766.83"/>
    <n v="-62.77"/>
    <n v="0"/>
    <n v="0"/>
    <m/>
    <m/>
    <s v="https://web.pdc.wa.gov/rptimg/default.aspx?filerid_election_year=YOUNK%20%20362%3A%7C%3A2009"/>
    <n v="22076"/>
    <n v="8960"/>
    <n v="14086"/>
    <n v="14239"/>
    <n v="16"/>
    <s v="BARBARA EM"/>
    <s v="candidate"/>
    <m/>
    <n v="44149.366840277777"/>
  </r>
  <r>
    <s v="ca-2010-14077"/>
    <s v="AHERJ  203"/>
    <s v="CA"/>
    <n v="39880"/>
    <m/>
    <m/>
    <m/>
    <s v="Electronic"/>
    <n v="39880"/>
    <x v="14"/>
    <s v="Candidate registered"/>
    <s v="AHERN JOHN E"/>
    <m/>
    <s v="PO BOX 8504 MANITO STATION"/>
    <s v="SPOKANE"/>
    <s v="SPOKANE"/>
    <m/>
    <n v="99203"/>
    <s v="JEAHERN@AOL.COM"/>
    <s v="jeahern@aol.com"/>
    <m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Challenger"/>
    <m/>
    <m/>
    <m/>
    <m/>
    <m/>
    <m/>
    <m/>
    <m/>
    <s v="PO BOX 8504 MANITO STATION"/>
    <s v="SPOKANE"/>
    <m/>
    <n v="99203"/>
    <m/>
    <n v="89405.1"/>
    <n v="863.37"/>
    <n v="86542.98"/>
    <n v="0"/>
    <n v="0"/>
    <n v="0"/>
    <n v="1649.13"/>
    <n v="0"/>
    <s v="https://web.pdc.wa.gov/rptimg/default.aspx?filerid_election_year=AHERJ%20%20203%3A%7C%3A2010"/>
    <n v="193"/>
    <n v="26353"/>
    <n v="14077"/>
    <n v="11923"/>
    <n v="6"/>
    <s v="CHARLOTTE BENJAMIN"/>
    <s v="candidate"/>
    <m/>
    <n v="44149.29011574074"/>
  </r>
  <r>
    <s v="ca-2010-14075"/>
    <s v="ANDED  344"/>
    <s v="CA"/>
    <n v="40364"/>
    <m/>
    <m/>
    <m/>
    <m/>
    <n v="40364"/>
    <x v="14"/>
    <s v="Candidate registered"/>
    <s v="ANDERSON DAVID S"/>
    <m/>
    <s v="1650 E FERN ST"/>
    <s v="OTHELLO"/>
    <s v="ADAMS"/>
    <m/>
    <n v="99344"/>
    <m/>
    <s v="dba250@hotmail.com"/>
    <m/>
    <s v="COUNTY ASSESSOR"/>
    <n v="21"/>
    <s v="ADAMS CO"/>
    <n v="3002"/>
    <s v="ADAMS"/>
    <s v="Local"/>
    <n v="6080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650 E FERN ST"/>
    <s v="OTHELLO"/>
    <m/>
    <n v="99344"/>
    <m/>
    <m/>
    <m/>
    <m/>
    <m/>
    <m/>
    <m/>
    <m/>
    <m/>
    <s v="https://web.pdc.wa.gov/rptimg/default.aspx?filerid_election_year=ANDED%20%20344%3A%7C%3A2010"/>
    <n v="361"/>
    <n v="9377"/>
    <n v="14075"/>
    <m/>
    <m/>
    <s v="DAVID ANDERSON"/>
    <s v="candidate"/>
    <m/>
    <n v="43598.282650462963"/>
  </r>
  <r>
    <s v="ca-2010-14070"/>
    <s v="ALEXG  503"/>
    <s v="CA"/>
    <n v="39981"/>
    <m/>
    <m/>
    <m/>
    <s v="Electronic"/>
    <n v="39981"/>
    <x v="14"/>
    <s v="Candidate registered"/>
    <s v="ALEXANDER GARY C"/>
    <m/>
    <s v="PO BOX 48"/>
    <s v="OLYMPIA"/>
    <s v="LEWIS"/>
    <m/>
    <n v="985070048"/>
    <s v="GARYALEXANDER@GARY-ALEXANDER.COM"/>
    <s v="alexandergary@comcast.net"/>
    <m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s v="Incumbent"/>
    <m/>
    <m/>
    <m/>
    <m/>
    <m/>
    <m/>
    <m/>
    <m/>
    <s v="PO BOX 48"/>
    <s v="OLYMPIA"/>
    <m/>
    <n v="985070048"/>
    <m/>
    <n v="111035.79"/>
    <n v="10213.82"/>
    <n v="119321.59"/>
    <n v="0"/>
    <n v="0"/>
    <n v="0"/>
    <m/>
    <m/>
    <s v="https://web.pdc.wa.gov/rptimg/default.aspx?filerid_election_year=ALEXG%20%20503%3A%7C%3A2010"/>
    <n v="453"/>
    <n v="7611"/>
    <n v="14070"/>
    <n v="11924"/>
    <n v="20"/>
    <s v="PHILLIP M PETERS"/>
    <s v="candidate"/>
    <m/>
    <n v="44149.290173611109"/>
  </r>
  <r>
    <s v="ca-2010-13575"/>
    <s v="JURIC  620"/>
    <s v="CA"/>
    <n v="40224"/>
    <m/>
    <m/>
    <m/>
    <s v="Paper"/>
    <n v="40224"/>
    <x v="14"/>
    <s v="Candidate registered"/>
    <s v="Craig Juris"/>
    <m/>
    <s v="PO BOX 844"/>
    <s v="GOLDENDALE"/>
    <s v="KLICKITAT"/>
    <m/>
    <n v="98620"/>
    <s v="JURIS4PROSECUTOR@GMAIL.COM"/>
    <s v="juris4prosecutor@gmail.com"/>
    <m/>
    <s v="COUNTY PROSECUTOR"/>
    <n v="26"/>
    <s v="KLICKITAT CO"/>
    <n v="3579"/>
    <s v="KLICKITAT"/>
    <s v="Local"/>
    <n v="12154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844"/>
    <s v="GOLDENDALE"/>
    <m/>
    <n v="98620"/>
    <m/>
    <n v="0"/>
    <n v="0"/>
    <n v="0"/>
    <n v="0"/>
    <n v="0"/>
    <n v="0"/>
    <m/>
    <m/>
    <s v="https://web.pdc.wa.gov/rptimg/default.aspx?filerid_election_year=JURIC%20%20620%3A%7C%3A2010"/>
    <n v="10001"/>
    <n v="9181"/>
    <n v="13575"/>
    <n v="12437"/>
    <m/>
    <s v="SHIRLEY JAMES"/>
    <s v="candidate"/>
    <m/>
    <n v="44149.307187500002"/>
  </r>
  <r>
    <s v="ca-2010-13574"/>
    <s v="JUNGK  274"/>
    <s v="CA"/>
    <n v="40282"/>
    <m/>
    <m/>
    <m/>
    <m/>
    <n v="40282"/>
    <x v="14"/>
    <s v="Candidate registered"/>
    <s v="JUNGQUIST KATHERINE S"/>
    <m/>
    <s v="17668 SAHALE DR"/>
    <s v="MOUNT VERNON"/>
    <s v="SKAGIT"/>
    <m/>
    <n v="98274"/>
    <m/>
    <s v="sarco@fidalgo.net"/>
    <m/>
    <s v="COUNTY TREASURER"/>
    <n v="28"/>
    <s v="SKAGIT CO"/>
    <n v="4064"/>
    <s v="SKAGIT"/>
    <s v="Local"/>
    <n v="65132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7668 SAHALE DR"/>
    <s v="MOUNT VERNON"/>
    <m/>
    <n v="98274"/>
    <m/>
    <m/>
    <m/>
    <m/>
    <m/>
    <m/>
    <m/>
    <m/>
    <m/>
    <s v="https://web.pdc.wa.gov/rptimg/default.aspx?filerid_election_year=JUNGK%20%20274%3A%7C%3A2010"/>
    <n v="9998"/>
    <n v="5940"/>
    <n v="13574"/>
    <m/>
    <m/>
    <s v="JILL ROUW"/>
    <s v="candidate"/>
    <m/>
    <n v="43598.059166666666"/>
  </r>
  <r>
    <s v="ca-2010-13570"/>
    <s v="KALLJ  284"/>
    <s v="CA"/>
    <n v="40351"/>
    <m/>
    <m/>
    <m/>
    <s v="Paper"/>
    <n v="40351"/>
    <x v="14"/>
    <s v="Candidate registered"/>
    <s v="KALLIO JAMES A"/>
    <m/>
    <s v="10110 COLLINS ROAD"/>
    <s v="SEDRO-WOOLLEY"/>
    <s v="SKAGIT"/>
    <m/>
    <n v="982848720"/>
    <m/>
    <s v="jimkallio6@comcast.net"/>
    <m/>
    <s v="COUNTY COMMISSIONER"/>
    <n v="23"/>
    <s v="SKAGIT CO"/>
    <n v="4064"/>
    <s v="SKAGIT"/>
    <s v="Local"/>
    <n v="65132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10110 COLLINS ROAD"/>
    <s v="SEDRO-WOOLLEY"/>
    <m/>
    <n v="982848720"/>
    <m/>
    <n v="0"/>
    <n v="0"/>
    <n v="0"/>
    <n v="0"/>
    <n v="0"/>
    <n v="0"/>
    <m/>
    <m/>
    <s v="https://web.pdc.wa.gov/rptimg/default.aspx?filerid_election_year=KALLJ%20%20284%3A%7C%3A2010"/>
    <n v="10044"/>
    <n v="6798"/>
    <n v="13570"/>
    <n v="12442"/>
    <m/>
    <s v="JANET SCHORNO"/>
    <s v="candidate"/>
    <m/>
    <n v="44149.307326388887"/>
  </r>
  <r>
    <s v="ca-2010-13564"/>
    <s v="KEELK  467"/>
    <s v="CA"/>
    <n v="40209"/>
    <m/>
    <m/>
    <m/>
    <s v="Paper"/>
    <n v="40209"/>
    <x v="14"/>
    <s v="Candidate discontinued campaign"/>
    <s v="KEEL KENT D"/>
    <m/>
    <s v="4906 95TH AVE W"/>
    <s v="UNIVERSITY PLACE"/>
    <s v="PIERCE"/>
    <m/>
    <n v="98467"/>
    <m/>
    <s v="voyagersystems@comcast.net"/>
    <m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4906 95TH AVE W"/>
    <s v="UNIVERSITY PLACE"/>
    <m/>
    <n v="98467"/>
    <m/>
    <n v="150"/>
    <n v="0"/>
    <n v="133.72"/>
    <n v="0"/>
    <n v="0"/>
    <n v="0"/>
    <m/>
    <m/>
    <s v="https://web.pdc.wa.gov/rptimg/default.aspx?filerid_election_year=KEELK%20%20467%3A%7C%3A2010"/>
    <n v="10125"/>
    <n v="27819"/>
    <n v="13564"/>
    <n v="12449"/>
    <n v="28"/>
    <s v="RICHARD MCENTEE"/>
    <s v="candidate"/>
    <m/>
    <n v="44149.307650462964"/>
  </r>
  <r>
    <s v="ca-2010-14068"/>
    <s v="ALLEJ  122"/>
    <s v="CA"/>
    <n v="40267"/>
    <m/>
    <m/>
    <m/>
    <s v="Electronic"/>
    <n v="40267"/>
    <x v="14"/>
    <s v="Candidate registered"/>
    <s v="ALLEN JESSE D"/>
    <m/>
    <s v="PO BOX 783"/>
    <s v="DAVENPORT"/>
    <s v="LINCOLN"/>
    <m/>
    <n v="99122"/>
    <s v="CTEJDA@HOTMAIL.COM"/>
    <s v="ctejda@hotmail.com"/>
    <m/>
    <s v="COUNTY SHERIFF"/>
    <n v="27"/>
    <s v="LINCOLN CO"/>
    <n v="3655"/>
    <s v="LINCOLN"/>
    <s v="Local"/>
    <n v="6838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783"/>
    <s v="DAVENPORT"/>
    <m/>
    <n v="99122"/>
    <m/>
    <n v="12114.03"/>
    <n v="241.9"/>
    <n v="12096.24"/>
    <n v="0"/>
    <n v="0"/>
    <n v="0"/>
    <m/>
    <m/>
    <s v="https://web.pdc.wa.gov/rptimg/default.aspx?filerid_election_year=ALLEJ%20%20122%3A%7C%3A2010"/>
    <n v="463"/>
    <n v="9375"/>
    <n v="14068"/>
    <n v="11925"/>
    <m/>
    <s v="LESLIE SCHWEIGER"/>
    <s v="candidate"/>
    <m/>
    <n v="44149.290219907409"/>
  </r>
  <r>
    <s v="ca-2010-14062"/>
    <s v="ANGEJ  367"/>
    <s v="CA"/>
    <n v="39980"/>
    <m/>
    <m/>
    <m/>
    <s v="Electronic"/>
    <n v="39980"/>
    <x v="14"/>
    <s v="Candidate registered"/>
    <s v="ANGEL JANICE E"/>
    <m/>
    <s v="5184 GRANADA PL SE"/>
    <s v="PORT ORCHARD"/>
    <s v="PIERCE"/>
    <m/>
    <n v="983679535"/>
    <s v="JANANGEL4U@WAVECABLE.COM"/>
    <s v="janangel14u@wavecable.com"/>
    <m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5184 GRANADA PL SE"/>
    <s v="PORT ORCHARD"/>
    <m/>
    <n v="983679535"/>
    <m/>
    <n v="105701.66"/>
    <n v="0"/>
    <n v="105698.46"/>
    <n v="0"/>
    <n v="0"/>
    <n v="0"/>
    <n v="23.07"/>
    <n v="0"/>
    <s v="https://web.pdc.wa.gov/rptimg/default.aspx?filerid_election_year=ANGEJ%20%20367%3A%7C%3A2010"/>
    <n v="543"/>
    <n v="1811"/>
    <n v="14062"/>
    <n v="11939"/>
    <n v="26"/>
    <s v="LYNN WILLIAMS"/>
    <s v="candidate"/>
    <m/>
    <n v="44149.290590277778"/>
  </r>
  <r>
    <s v="ca-2010-14058"/>
    <s v="APPEM  682"/>
    <s v="CA"/>
    <n v="40331"/>
    <m/>
    <m/>
    <m/>
    <s v="Electronic"/>
    <n v="40331"/>
    <x v="14"/>
    <s v="Candidate registered"/>
    <s v="APPEL MICHAEL W"/>
    <m/>
    <s v="PO BOX 821244"/>
    <s v="VANCOUVER"/>
    <s v="CLARK"/>
    <m/>
    <n v="98682"/>
    <s v="MIKE.APPEL@YAHOO.COM"/>
    <s v="mike.appel@yahoo.com"/>
    <m/>
    <s v="COUNTY TREASURER"/>
    <n v="28"/>
    <s v="CLARK CO"/>
    <n v="3147"/>
    <s v="CLARK"/>
    <s v="Local"/>
    <n v="215626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821244"/>
    <s v="VANCOUVER"/>
    <m/>
    <n v="98682"/>
    <m/>
    <n v="5375.72"/>
    <n v="0"/>
    <n v="4071.16"/>
    <n v="-2247.6799999999998"/>
    <n v="0"/>
    <n v="0"/>
    <n v="488.08"/>
    <n v="0"/>
    <s v="https://web.pdc.wa.gov/rptimg/default.aspx?filerid_election_year=APPEM%20%20682%3A%7C%3A2010"/>
    <n v="608"/>
    <n v="7773"/>
    <n v="14058"/>
    <n v="11940"/>
    <m/>
    <s v="MICHAEL APPEL"/>
    <s v="candidate"/>
    <m/>
    <n v="44149.290648148148"/>
  </r>
  <r>
    <s v="ca-2010-14057"/>
    <s v="ANTED  362"/>
    <s v="CA"/>
    <n v="40211"/>
    <m/>
    <m/>
    <m/>
    <m/>
    <n v="40211"/>
    <x v="14"/>
    <s v="Candidate registered"/>
    <s v="Debra Antes"/>
    <m/>
    <s v="130 W MORTON"/>
    <s v="WALLA WALLA"/>
    <s v="WALLA WALLA"/>
    <m/>
    <n v="993624039"/>
    <m/>
    <s v="antesdebbie@yahoo.com"/>
    <m/>
    <s v="COUNTY ASSESSOR"/>
    <n v="21"/>
    <s v="WALLA WALLA CO"/>
    <n v="4302"/>
    <s v="WALLA WALLA"/>
    <s v="Local"/>
    <n v="30095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30 W MORTON"/>
    <s v="WALLA WALLA"/>
    <m/>
    <n v="993624039"/>
    <m/>
    <m/>
    <m/>
    <m/>
    <m/>
    <m/>
    <m/>
    <m/>
    <m/>
    <s v="https://web.pdc.wa.gov/rptimg/default.aspx?filerid_election_year=ANTED%20%20362%3A%7C%3A2010"/>
    <n v="590"/>
    <n v="272"/>
    <n v="14057"/>
    <m/>
    <m/>
    <s v="RUSSELL ANTES"/>
    <s v="candidate"/>
    <m/>
    <n v="43598.282546296294"/>
  </r>
  <r>
    <s v="ca-2010-14048"/>
    <s v="ASAYK  354"/>
    <s v="CA"/>
    <n v="40315"/>
    <m/>
    <m/>
    <m/>
    <s v="Electronic"/>
    <n v="40315"/>
    <x v="14"/>
    <s v="Candidate registered"/>
    <s v="ASAY KATRINA L"/>
    <m/>
    <s v="PO BOX 766"/>
    <s v="MILTON"/>
    <s v="KING"/>
    <m/>
    <n v="98354"/>
    <s v="JOE@VOTEKATRINAASAY.COM"/>
    <s v="katrinaasay@comcast.net"/>
    <m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Open seat"/>
    <m/>
    <m/>
    <m/>
    <m/>
    <m/>
    <m/>
    <m/>
    <m/>
    <s v="PO BOX 766"/>
    <s v="MILTON"/>
    <m/>
    <n v="98354"/>
    <m/>
    <n v="87195.1"/>
    <n v="0"/>
    <n v="84312.26"/>
    <n v="0"/>
    <n v="0"/>
    <n v="63.75"/>
    <n v="61289.08"/>
    <n v="66943.44"/>
    <s v="https://web.pdc.wa.gov/rptimg/default.aspx?filerid_election_year=ASAYK%20%20354%3A%7C%3A2010"/>
    <n v="734"/>
    <n v="8025"/>
    <n v="14048"/>
    <n v="11946"/>
    <n v="30"/>
    <s v="JOSEPH ATKINSON"/>
    <s v="candidate"/>
    <m/>
    <n v="44149.290856481479"/>
  </r>
  <r>
    <s v="ca-2010-14041"/>
    <s v="BAKER  219"/>
    <s v="CA"/>
    <n v="40230"/>
    <m/>
    <m/>
    <m/>
    <s v="Electronic"/>
    <n v="40230"/>
    <x v="14"/>
    <s v="Candidate registered"/>
    <s v="BAKER RALPH R"/>
    <m/>
    <s v="5517 W 5TH AVE"/>
    <s v="SPOKANE"/>
    <s v="SPOKANE"/>
    <m/>
    <n v="992249775"/>
    <s v="RALPHB1@EARTHLINK.NET"/>
    <s v="ralphb1@earthlink.net"/>
    <m/>
    <s v="COUNTY ASSESSOR"/>
    <n v="21"/>
    <s v="SPOKANE CO"/>
    <n v="4151"/>
    <s v="SPOKANE"/>
    <s v="Local"/>
    <n v="257092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5517 W 5TH AVE"/>
    <s v="SPOKANE"/>
    <m/>
    <n v="992249775"/>
    <m/>
    <n v="2612.5"/>
    <n v="0"/>
    <n v="2354.09"/>
    <n v="-883.5"/>
    <n v="0"/>
    <n v="0"/>
    <m/>
    <m/>
    <s v="https://web.pdc.wa.gov/rptimg/default.aspx?filerid_election_year=BAKER%20%20219%3A%7C%3A2010"/>
    <n v="954"/>
    <n v="9367"/>
    <n v="14041"/>
    <n v="11957"/>
    <m/>
    <s v="KEVIN E BEST"/>
    <s v="candidate"/>
    <m/>
    <n v="44149.291134259256"/>
  </r>
  <r>
    <s v="ca-2010-14036"/>
    <s v="BAKED  028"/>
    <s v="CA"/>
    <n v="40307"/>
    <m/>
    <m/>
    <m/>
    <s v="Electronic"/>
    <n v="40307"/>
    <x v="14"/>
    <s v="Candidate registered"/>
    <s v="David Baker"/>
    <m/>
    <s v="7416 NE 169TH ST"/>
    <s v="KENMORE"/>
    <s v="KING"/>
    <m/>
    <n v="98028"/>
    <m/>
    <s v="david@bakerinthesenate.com"/>
    <m/>
    <s v="STATE SENATOR"/>
    <n v="12"/>
    <s v="LEG DISTRICT 32 - SENATE"/>
    <n v="4761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Open seat"/>
    <m/>
    <m/>
    <m/>
    <m/>
    <m/>
    <m/>
    <m/>
    <m/>
    <s v="7416 NE 169TH ST"/>
    <s v="KENMORE"/>
    <m/>
    <n v="98028"/>
    <m/>
    <n v="13480.16"/>
    <n v="0"/>
    <n v="13474.37"/>
    <n v="0"/>
    <n v="0"/>
    <n v="0"/>
    <m/>
    <m/>
    <s v="https://web.pdc.wa.gov/rptimg/default.aspx?filerid_election_year=BAKED%20%20028%3A%7C%3A2010"/>
    <n v="1005"/>
    <n v="1174"/>
    <n v="14036"/>
    <n v="11956"/>
    <n v="32"/>
    <s v="DAVID BAKER"/>
    <s v="candidate"/>
    <m/>
    <n v="44149.29111111111"/>
  </r>
  <r>
    <s v="ca-2010-14027"/>
    <s v="BAUMM  228"/>
    <s v="CA"/>
    <n v="40209"/>
    <m/>
    <m/>
    <m/>
    <s v="Electronic"/>
    <n v="40209"/>
    <x v="14"/>
    <s v="Candidate registered"/>
    <s v="MICHAEL JAMES BAUMGARTNER "/>
    <m/>
    <s v="PO BOX 48237"/>
    <s v="SPOKANE"/>
    <s v="SPOKANE"/>
    <m/>
    <n v="992281237"/>
    <s v="INFO@BAUMGARTNERFORSENATE.COM"/>
    <s v="michael@baumgartnerforsenate.com"/>
    <m/>
    <s v="STATE SENATOR"/>
    <n v="12"/>
    <s v="LEG DISTRICT 06 - SENATE"/>
    <n v="4735"/>
    <s v="SPOKANE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Challenger"/>
    <m/>
    <m/>
    <m/>
    <m/>
    <m/>
    <m/>
    <m/>
    <m/>
    <s v="PO BOX 48237"/>
    <s v="SPOKANE"/>
    <m/>
    <n v="992281237"/>
    <m/>
    <n v="444456.33"/>
    <n v="0"/>
    <n v="432435.09"/>
    <n v="0"/>
    <n v="0"/>
    <n v="0"/>
    <n v="4385.4399999999996"/>
    <n v="87941.97"/>
    <s v="https://web.pdc.wa.gov/rptimg/default.aspx?filerid_election_year=BAUMM%20%20228%3A%7C%3A2010"/>
    <n v="1078"/>
    <n v="25683"/>
    <n v="14027"/>
    <n v="11967"/>
    <n v="6"/>
    <s v="JAY HERION"/>
    <s v="candidate"/>
    <m/>
    <n v="44149.291319444441"/>
  </r>
  <r>
    <s v="ca-2010-14025"/>
    <s v="BEEHP  512"/>
    <s v="CA"/>
    <n v="40196"/>
    <m/>
    <m/>
    <m/>
    <s v="Electronic"/>
    <n v="40196"/>
    <x v="14"/>
    <s v="Candidate registered"/>
    <s v="BEEHLER PATRICK J"/>
    <m/>
    <s v="855 TROSPER RD SW 108-399"/>
    <s v="TUMWATER"/>
    <s v="THURSTON"/>
    <m/>
    <n v="985128108"/>
    <s v="PJBEEHLER@COMCAST.NET"/>
    <s v="pjbeehler@comcast.net"/>
    <m/>
    <s v="COUNTY COMMISSIONER"/>
    <n v="23"/>
    <s v="THURSTON CO"/>
    <n v="4229"/>
    <s v="THURSTON"/>
    <s v="Local"/>
    <n v="147343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855 TROSPER RD SW 108-399"/>
    <s v="TUMWATER"/>
    <m/>
    <n v="985128108"/>
    <m/>
    <n v="14788.15"/>
    <n v="4066.78"/>
    <n v="16001.29"/>
    <n v="0"/>
    <n v="0"/>
    <n v="3956.12"/>
    <m/>
    <m/>
    <s v="https://web.pdc.wa.gov/rptimg/default.aspx?filerid_election_year=BEEHP%20%20512%3A%7C%3A2010"/>
    <n v="1209"/>
    <n v="9360"/>
    <n v="14025"/>
    <n v="11970"/>
    <m/>
    <s v="JUDY L WILSON"/>
    <s v="candidate"/>
    <m/>
    <n v="44149.291481481479"/>
  </r>
  <r>
    <s v="ca-2010-14012"/>
    <s v="BOGEB  668"/>
    <s v="CA"/>
    <n v="40202"/>
    <m/>
    <m/>
    <m/>
    <s v="Electronic"/>
    <n v="40202"/>
    <x v="14"/>
    <s v="Candidate registered"/>
    <s v="BOGER BRENT D"/>
    <m/>
    <s v="PO BOX 61407"/>
    <s v="VANCOUVER"/>
    <s v="CLARK"/>
    <m/>
    <n v="98666"/>
    <s v="BOGERFORPROS@COMCAST.NET"/>
    <s v="brent.boger@comcast.net"/>
    <m/>
    <s v="COUNTY PROSECUTOR"/>
    <n v="26"/>
    <s v="CLARK CO"/>
    <n v="3147"/>
    <s v="CLARK"/>
    <s v="Local"/>
    <n v="215626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61407"/>
    <s v="VANCOUVER"/>
    <m/>
    <n v="98666"/>
    <m/>
    <n v="48118.63"/>
    <n v="0"/>
    <n v="48073.18"/>
    <n v="0"/>
    <n v="0"/>
    <n v="0"/>
    <n v="488.08"/>
    <n v="0"/>
    <s v="https://web.pdc.wa.gov/rptimg/default.aspx?filerid_election_year=BOGEB%20%20668%3A%7C%3A2010"/>
    <n v="1574"/>
    <n v="2376"/>
    <n v="14012"/>
    <n v="11991"/>
    <m/>
    <s v="VERNON F PETERSON"/>
    <s v="candidate"/>
    <m/>
    <n v="44149.292245370372"/>
  </r>
  <r>
    <s v="ca-2010-14008"/>
    <s v="BOSSR  335"/>
    <s v="CA"/>
    <n v="40359"/>
    <m/>
    <m/>
    <m/>
    <s v="Electronic"/>
    <n v="40359"/>
    <x v="14"/>
    <s v="Candidate registered"/>
    <s v="Randy Boss"/>
    <m/>
    <s v="PO BOX 237"/>
    <s v="GIG HARBOR"/>
    <s v="PIERCE"/>
    <m/>
    <n v="98335"/>
    <s v="RANDYBOSS@COMCAST.NET"/>
    <s v="randyboss@comcast.net"/>
    <m/>
    <s v="COUNTY COUNCIL MEMBER"/>
    <n v="25"/>
    <s v="PIERCE CO"/>
    <n v="3879"/>
    <s v="PIERCE"/>
    <s v="Local"/>
    <n v="407991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237"/>
    <s v="GIG HARBOR"/>
    <m/>
    <n v="98335"/>
    <m/>
    <n v="2424"/>
    <n v="0"/>
    <n v="843.75"/>
    <n v="0"/>
    <n v="0"/>
    <n v="0"/>
    <m/>
    <m/>
    <s v="https://web.pdc.wa.gov/rptimg/default.aspx?filerid_election_year=BOSSR%20%20335%3A%7C%3A2010"/>
    <n v="1606"/>
    <n v="25630"/>
    <n v="14008"/>
    <n v="11997"/>
    <m/>
    <s v="RANDY BOSS"/>
    <s v="candidate"/>
    <m/>
    <n v="44149.292395833334"/>
  </r>
  <r>
    <s v="ca-2010-14006"/>
    <s v="BOTZA  139"/>
    <s v="CA"/>
    <n v="40230"/>
    <m/>
    <m/>
    <m/>
    <s v="Electronic"/>
    <n v="40230"/>
    <x v="14"/>
    <s v="Candidate registered"/>
    <s v="BOTZHEIM ALAN A"/>
    <m/>
    <s v="PO BOX 324"/>
    <s v="IONE"/>
    <s v="PEND OREILLE"/>
    <m/>
    <s v="99139-0324"/>
    <s v="BOTZ@POTC.NET"/>
    <s v="botz@potc.net"/>
    <m/>
    <s v="COUNTY SHERIFF"/>
    <n v="27"/>
    <s v="PEND OREILLE CO"/>
    <n v="3865"/>
    <s v="PEND OREILLE"/>
    <s v="Local"/>
    <n v="7813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324"/>
    <s v="IONE"/>
    <m/>
    <s v="99139-0324"/>
    <m/>
    <n v="11882"/>
    <n v="0"/>
    <n v="11033.97"/>
    <n v="0"/>
    <n v="0"/>
    <n v="0"/>
    <m/>
    <m/>
    <s v="https://web.pdc.wa.gov/rptimg/default.aspx?filerid_election_year=BOTZA%20%20139%3A%7C%3A2010"/>
    <n v="1700"/>
    <n v="6135"/>
    <n v="14006"/>
    <n v="11998"/>
    <m/>
    <s v="TRACEY J BOTZHEIM"/>
    <s v="candidate"/>
    <m/>
    <n v="44149.292407407411"/>
  </r>
  <r>
    <s v="ca-2010-14004"/>
    <s v="BRAUT  248"/>
    <s v="CA"/>
    <n v="40374"/>
    <m/>
    <m/>
    <m/>
    <m/>
    <n v="40374"/>
    <x v="14"/>
    <s v="Candidate registered"/>
    <s v="BRAUNER TERRY-LEE"/>
    <m/>
    <s v="C/O BOX-1084"/>
    <s v="LOON LAKE"/>
    <s v="STEVENS"/>
    <m/>
    <m/>
    <m/>
    <m/>
    <m/>
    <s v="COUNTY SHERIFF"/>
    <n v="27"/>
    <s v="STEVENS CO"/>
    <n v="4186"/>
    <s v="STEVENS"/>
    <s v="Local"/>
    <n v="26092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C/O BOX-1084"/>
    <s v="LOON LAKE"/>
    <m/>
    <m/>
    <m/>
    <m/>
    <m/>
    <m/>
    <m/>
    <m/>
    <m/>
    <m/>
    <m/>
    <s v="https://web.pdc.wa.gov/rptimg/default.aspx?filerid_election_year=BRAUT%20%20248%3A%7C%3A2010"/>
    <n v="1803"/>
    <n v="9351"/>
    <n v="14004"/>
    <m/>
    <m/>
    <s v=" TERRY-LEE"/>
    <s v="candidate"/>
    <m/>
    <n v="43598.281134259261"/>
  </r>
  <r>
    <s v="ca-2010-14001"/>
    <s v="BOREE  275"/>
    <s v="CA"/>
    <n v="40209"/>
    <m/>
    <m/>
    <m/>
    <s v="Electronic"/>
    <n v="40209"/>
    <x v="14"/>
    <s v="Candidate registered"/>
    <s v="BOREY EDWARD"/>
    <m/>
    <s v="PO BOX 857"/>
    <s v="MUKILTEO"/>
    <s v="SNOHOMISH"/>
    <m/>
    <n v="98275"/>
    <m/>
    <s v="edborey@verizon.net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857"/>
    <s v="MUKILTEO"/>
    <m/>
    <n v="98275"/>
    <m/>
    <n v="106902.47"/>
    <n v="0"/>
    <n v="107681.66"/>
    <n v="2071.39"/>
    <n v="0"/>
    <n v="0"/>
    <m/>
    <m/>
    <s v="https://web.pdc.wa.gov/rptimg/default.aspx?filerid_election_year=BOREE%20%20275%3A%7C%3A2010"/>
    <n v="1842"/>
    <n v="9348"/>
    <n v="14001"/>
    <n v="11996"/>
    <n v="21"/>
    <s v="ED BOREY"/>
    <s v="candidate"/>
    <m/>
    <n v="44149.292349537034"/>
  </r>
  <r>
    <s v="ca-2010-13990"/>
    <s v="BOYEJ  365"/>
    <s v="CA"/>
    <n v="39912"/>
    <m/>
    <m/>
    <m/>
    <s v="Electronic"/>
    <n v="39912"/>
    <x v="14"/>
    <s v="Candidate registered"/>
    <s v="BOYER JAMES R"/>
    <m/>
    <s v="PO BOX 65006"/>
    <s v="PORT LUDLOW"/>
    <s v="JEFFERSON"/>
    <m/>
    <n v="98365"/>
    <s v="KTHWYATT@GMAIL.COM"/>
    <s v="baysiders@cablespeed.com"/>
    <m/>
    <s v="COUNTY COMMISSIONER"/>
    <n v="23"/>
    <s v="JEFFERSON CO"/>
    <n v="3433"/>
    <s v="JEFFERSON"/>
    <s v="Local"/>
    <n v="21988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65006"/>
    <s v="PORT LUDLOW"/>
    <m/>
    <n v="98365"/>
    <m/>
    <n v="24068.5"/>
    <n v="0"/>
    <n v="23317.34"/>
    <n v="0"/>
    <n v="0"/>
    <n v="0"/>
    <n v="5740.78"/>
    <n v="183.03"/>
    <s v="https://web.pdc.wa.gov/rptimg/default.aspx?filerid_election_year=BOYEJ%20%20365%3A%7C%3A2010"/>
    <n v="1943"/>
    <n v="7547"/>
    <n v="13990"/>
    <n v="12002"/>
    <m/>
    <s v="KEITH WYATT"/>
    <s v="candidate"/>
    <m/>
    <n v="44149.292511574073"/>
  </r>
  <r>
    <s v="ca-2010-13988"/>
    <s v="BRACK  591"/>
    <s v="CA"/>
    <n v="40288"/>
    <m/>
    <m/>
    <m/>
    <m/>
    <n v="40288"/>
    <x v="14"/>
    <s v="Candidate registered"/>
    <s v="BRACK KATHY A"/>
    <m/>
    <s v="PO BOX 7"/>
    <s v="TOLEDO"/>
    <s v="LEWIS"/>
    <m/>
    <n v="985910007"/>
    <s v="BRACK@TOLEDOTEL.COM"/>
    <s v="brack@toledotel.com"/>
    <m/>
    <s v="COUNTY CLERK"/>
    <n v="22"/>
    <s v="LEWIS CO"/>
    <n v="3626"/>
    <s v="LEWIS"/>
    <s v="Local"/>
    <n v="41462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7"/>
    <s v="TOLEDO"/>
    <m/>
    <n v="985910007"/>
    <m/>
    <m/>
    <m/>
    <m/>
    <m/>
    <m/>
    <m/>
    <m/>
    <m/>
    <s v="https://web.pdc.wa.gov/rptimg/default.aspx?filerid_election_year=BRACK%20%20591%3A%7C%3A2010"/>
    <n v="1949"/>
    <n v="6138"/>
    <n v="13988"/>
    <m/>
    <m/>
    <s v="KATHY BRACK"/>
    <s v="candidate"/>
    <m/>
    <n v="43598.281041666669"/>
  </r>
  <r>
    <s v="ca-2010-13985"/>
    <s v="BROWC  166"/>
    <s v="CA"/>
    <n v="40293"/>
    <m/>
    <m/>
    <m/>
    <m/>
    <n v="40293"/>
    <x v="14"/>
    <s v="Candidate registered"/>
    <s v="BROWN CLINTON B"/>
    <m/>
    <s v="16504 N HWY 21"/>
    <s v="REPUBLIC"/>
    <s v="FERRY"/>
    <m/>
    <n v="99166"/>
    <m/>
    <s v="bradbrown622@yahoo.com"/>
    <m/>
    <s v="COUNTY COMMISSIONER"/>
    <n v="23"/>
    <s v="FERRY CO"/>
    <n v="3290"/>
    <s v="FERRY"/>
    <s v="Local"/>
    <n v="4295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16504 N HWY 21"/>
    <s v="REPUBLIC"/>
    <m/>
    <n v="99166"/>
    <m/>
    <m/>
    <m/>
    <m/>
    <m/>
    <m/>
    <m/>
    <m/>
    <m/>
    <s v="https://web.pdc.wa.gov/rptimg/default.aspx?filerid_election_year=BROWC%20%20166%3A%7C%3A2010"/>
    <n v="2046"/>
    <n v="9339"/>
    <n v="13985"/>
    <m/>
    <m/>
    <s v="BRAD BROWN"/>
    <s v="candidate"/>
    <m/>
    <n v="43598.281030092592"/>
  </r>
  <r>
    <s v="ca-2010-13982"/>
    <s v="BROWM  277"/>
    <s v="CA"/>
    <n v="39878"/>
    <m/>
    <m/>
    <m/>
    <s v="Electronic"/>
    <n v="39878"/>
    <x v="14"/>
    <s v="Candidate registered"/>
    <s v="BROWN MARK C"/>
    <m/>
    <s v="1058 OAKMONT LN"/>
    <s v="OAK HARBOR"/>
    <s v="ISLAND"/>
    <m/>
    <n v="98277"/>
    <m/>
    <s v="wyliefarr@verizon.net"/>
    <m/>
    <s v="COUNTY SHERIFF"/>
    <n v="27"/>
    <s v="ISLAND CO"/>
    <n v="3424"/>
    <s v="ISLAND"/>
    <s v="Local"/>
    <n v="47223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058 OAKMONT LN"/>
    <s v="OAK HARBOR"/>
    <m/>
    <n v="98277"/>
    <m/>
    <n v="697.26"/>
    <n v="0"/>
    <n v="1469.6"/>
    <n v="772.34"/>
    <n v="0"/>
    <n v="0"/>
    <m/>
    <m/>
    <s v="https://web.pdc.wa.gov/rptimg/default.aspx?filerid_election_year=BROWM%20%20277%3A%7C%3A2010"/>
    <n v="2107"/>
    <n v="6127"/>
    <n v="13982"/>
    <n v="12008"/>
    <m/>
    <s v="WYLENE FARR"/>
    <s v="candidate"/>
    <m/>
    <n v="44149.292719907404"/>
  </r>
  <r>
    <s v="ca-2010-13970"/>
    <s v="BUGBC  202"/>
    <s v="CA"/>
    <n v="40260"/>
    <m/>
    <m/>
    <m/>
    <s v="Electronic"/>
    <n v="40260"/>
    <x v="14"/>
    <s v="Candidate registered"/>
    <s v="BUGBEE CHRIS A"/>
    <m/>
    <s v="1314 S GRAND BLVD STE 2 #360"/>
    <s v="SPOKANE"/>
    <s v="SPOKANE"/>
    <m/>
    <n v="99202"/>
    <m/>
    <s v="chrisbugbee@bugbeelaw.com"/>
    <m/>
    <s v="COUNTY PROSECUTOR"/>
    <n v="26"/>
    <s v="SPOKANE CO"/>
    <n v="4151"/>
    <s v="SPOKANE"/>
    <s v="Local"/>
    <n v="257092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1314 S GRAND BLVD STE 2 #360"/>
    <s v="SPOKANE"/>
    <m/>
    <n v="99202"/>
    <m/>
    <n v="19831"/>
    <n v="0"/>
    <n v="19693.169999999998"/>
    <n v="0"/>
    <n v="0"/>
    <n v="0"/>
    <m/>
    <m/>
    <s v="https://web.pdc.wa.gov/rptimg/default.aspx?filerid_election_year=BUGBC%20%20202%3A%7C%3A2010"/>
    <n v="2238"/>
    <n v="6126"/>
    <n v="13970"/>
    <n v="12011"/>
    <m/>
    <s v="JAMES HEADLEY"/>
    <s v="candidate"/>
    <m/>
    <n v="44149.29278935185"/>
  </r>
  <r>
    <s v="ca-2010-13961"/>
    <s v="BURTD  347"/>
    <s v="CA"/>
    <n v="40364"/>
    <m/>
    <m/>
    <m/>
    <m/>
    <n v="40364"/>
    <x v="14"/>
    <s v="Candidate registered"/>
    <s v="BURTON DEAN D"/>
    <m/>
    <s v="PO BOX 398"/>
    <s v="POMEROY"/>
    <s v="GARFIELD"/>
    <m/>
    <n v="99347"/>
    <s v="DNBURTON@POMEROY-WA.COM"/>
    <s v="dnburton@pomeroy-wa.com"/>
    <m/>
    <s v="COUNTY COMMISSIONER"/>
    <n v="23"/>
    <s v="GARFIELD CO"/>
    <n v="3320"/>
    <s v="GARFIELD"/>
    <s v="Local"/>
    <n v="1706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398"/>
    <s v="POMEROY"/>
    <m/>
    <n v="99347"/>
    <m/>
    <m/>
    <m/>
    <m/>
    <m/>
    <m/>
    <m/>
    <m/>
    <m/>
    <s v="https://web.pdc.wa.gov/rptimg/default.aspx?filerid_election_year=BURTD%20%20347%3A%7C%3A2010"/>
    <n v="2458"/>
    <n v="9335"/>
    <n v="13961"/>
    <m/>
    <m/>
    <s v="DEAN BURTON"/>
    <s v="candidate"/>
    <m/>
    <n v="43598.280891203707"/>
  </r>
  <r>
    <s v="ca-2010-13941"/>
    <s v="CHANB  953"/>
    <s v="CA"/>
    <n v="40156"/>
    <m/>
    <m/>
    <m/>
    <s v="Electronic"/>
    <n v="40156"/>
    <x v="14"/>
    <s v="Candidate registered"/>
    <s v="Bruce Chandler"/>
    <m/>
    <s v="PO BOX 1108"/>
    <s v="ZILLAH"/>
    <s v="YAKIMA"/>
    <m/>
    <n v="98953"/>
    <m/>
    <s v="chandbq@bentonrea.com"/>
    <m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PO BOX 1108"/>
    <s v="ZILLAH"/>
    <m/>
    <n v="98953"/>
    <m/>
    <n v="78100"/>
    <n v="6912.92"/>
    <n v="55590.67"/>
    <n v="0"/>
    <n v="0"/>
    <n v="0"/>
    <n v="520.24"/>
    <n v="0"/>
    <s v="https://web.pdc.wa.gov/rptimg/default.aspx?filerid_election_year=CHANB%20%20953%3A%7C%3A2010"/>
    <n v="2855"/>
    <n v="462"/>
    <n v="13941"/>
    <n v="12051"/>
    <n v="15"/>
    <s v="ANGELA WENTZ"/>
    <s v="candidate"/>
    <m/>
    <n v="44149.294236111113"/>
  </r>
  <r>
    <s v="ca-2010-13936"/>
    <s v="CHEEK  377"/>
    <s v="CA"/>
    <n v="40319"/>
    <m/>
    <m/>
    <m/>
    <s v="Electronic"/>
    <n v="40319"/>
    <x v="14"/>
    <s v="Candidate registered"/>
    <s v="CHEESEMAN KENNETH"/>
    <m/>
    <s v="152 YOUNG"/>
    <s v="RANDLE"/>
    <s v="LEWIS"/>
    <m/>
    <n v="98377"/>
    <s v="ENGLISH@CIPUS.ORG"/>
    <s v="cheesk659@msn.com"/>
    <m/>
    <s v="COUNTY SHERIFF"/>
    <n v="27"/>
    <s v="LEWIS CO"/>
    <n v="3626"/>
    <s v="LEWIS"/>
    <s v="Local"/>
    <n v="41462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152 YOUNG"/>
    <s v="RANDLE"/>
    <m/>
    <n v="98377"/>
    <m/>
    <n v="4647.3100000000004"/>
    <n v="0"/>
    <n v="4526.8900000000003"/>
    <n v="0"/>
    <n v="0"/>
    <n v="0"/>
    <m/>
    <m/>
    <s v="https://web.pdc.wa.gov/rptimg/default.aspx?filerid_election_year=CHEEK%20%20377%3A%7C%3A2010"/>
    <n v="2905"/>
    <n v="9321"/>
    <n v="13936"/>
    <n v="12057"/>
    <m/>
    <s v="DANEEN C LINDH"/>
    <s v="candidate"/>
    <m/>
    <n v="44149.294386574074"/>
  </r>
  <r>
    <s v="ca-2010-13930"/>
    <s v="CHILB  338"/>
    <s v="CA"/>
    <n v="40122"/>
    <m/>
    <m/>
    <m/>
    <s v="Electronic"/>
    <n v="40122"/>
    <x v="14"/>
    <s v="Candidate registered"/>
    <s v="Brenda Chilton"/>
    <m/>
    <s v="7620 W 21ST AVE"/>
    <s v="KENNEWICK"/>
    <s v="BENTON"/>
    <m/>
    <n v="99338"/>
    <m/>
    <s v="lchilders2b@charter.net"/>
    <m/>
    <s v="COUNTY AUDITOR"/>
    <n v="20"/>
    <s v="BENTON CO"/>
    <n v="4725"/>
    <s v="BENTON"/>
    <s v="Local"/>
    <n v="85214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7620 W 21ST AVE"/>
    <s v="KENNEWICK"/>
    <m/>
    <n v="99338"/>
    <m/>
    <n v="37142.300000000003"/>
    <n v="0"/>
    <n v="37142.300000000003"/>
    <n v="0"/>
    <n v="0"/>
    <n v="0"/>
    <m/>
    <m/>
    <s v="https://web.pdc.wa.gov/rptimg/default.aspx?filerid_election_year=CHILB%20%20338%3A%7C%3A2010"/>
    <n v="2990"/>
    <n v="353"/>
    <n v="13930"/>
    <n v="12058"/>
    <m/>
    <s v="ELLA CHILDERS"/>
    <s v="candidate"/>
    <m/>
    <n v="44149.294409722221"/>
  </r>
  <r>
    <s v="ca-2010-13928"/>
    <s v="CISMW  663"/>
    <s v="CA"/>
    <n v="40365"/>
    <m/>
    <m/>
    <m/>
    <s v="Electronic"/>
    <n v="40365"/>
    <x v="14"/>
    <s v="Candidate registered"/>
    <s v="CISMAR WILLIAM"/>
    <m/>
    <s v="6400 NE HWY 99 STE G"/>
    <s v="VANCOUVER"/>
    <s v="CLARK"/>
    <m/>
    <n v="986658748"/>
    <s v="PRICE_CAROLYNA@COMCAST.NET"/>
    <s v="wcismar@comcast.net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6400 NE HWY 99 STE G"/>
    <s v="VANCOUVER"/>
    <m/>
    <n v="986658748"/>
    <m/>
    <n v="9367.17"/>
    <n v="0"/>
    <n v="8185.61"/>
    <n v="-1181.56"/>
    <n v="0"/>
    <n v="0"/>
    <n v="1488.08"/>
    <n v="0"/>
    <s v="https://web.pdc.wa.gov/rptimg/default.aspx?filerid_election_year=CISMW%20%20663%3A%7C%3A2010"/>
    <n v="3038"/>
    <n v="7496"/>
    <n v="13928"/>
    <n v="12067"/>
    <n v="49"/>
    <s v="WILLIAM CISMAR"/>
    <s v="candidate"/>
    <m/>
    <n v="44149.294675925928"/>
  </r>
  <r>
    <s v="ca-2010-13923"/>
    <s v="CLARK  221"/>
    <s v="CA"/>
    <n v="40351"/>
    <m/>
    <m/>
    <m/>
    <s v="Paper"/>
    <n v="40351"/>
    <x v="14"/>
    <s v="Candidate registered"/>
    <s v="CLARK KENNETH K"/>
    <m/>
    <s v="1401 30TH ST"/>
    <s v="ANACORTES"/>
    <s v="SKAGIT"/>
    <m/>
    <n v="98221"/>
    <s v="KENANDLORETTAC@HOTMAIL.COM"/>
    <s v="kenandlorettac@hotmail.com"/>
    <m/>
    <s v="COUNTY CORONER"/>
    <n v="24"/>
    <s v="SKAGIT CO"/>
    <n v="4064"/>
    <s v="SKAGIT"/>
    <s v="Local"/>
    <n v="65132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1401 30TH ST"/>
    <s v="ANACORTES"/>
    <m/>
    <n v="98221"/>
    <m/>
    <n v="0"/>
    <n v="0"/>
    <n v="0"/>
    <n v="0"/>
    <n v="0"/>
    <n v="0"/>
    <m/>
    <m/>
    <s v="https://web.pdc.wa.gov/rptimg/default.aspx?filerid_election_year=CLARK%20%20221%3A%7C%3A2010"/>
    <n v="3702"/>
    <n v="6425"/>
    <n v="13923"/>
    <n v="12120"/>
    <m/>
    <s v="LORETTA CLARK"/>
    <s v="candidate"/>
    <m/>
    <n v="44149.296435185184"/>
  </r>
  <r>
    <s v="ca-2010-13922"/>
    <s v="CLEMS  802"/>
    <s v="CA"/>
    <n v="40346"/>
    <m/>
    <m/>
    <m/>
    <m/>
    <n v="40346"/>
    <x v="14"/>
    <s v="Candidate registered"/>
    <s v="CLEM STEVEN M"/>
    <m/>
    <s v="2009 CRYSTAL CT"/>
    <s v="EAST WENATCHEE"/>
    <s v="DOUGLAS"/>
    <m/>
    <n v="98802"/>
    <m/>
    <s v="clemmac@charter.net"/>
    <m/>
    <s v="COUNTY PROSECUTOR"/>
    <n v="26"/>
    <s v="DOUGLAS CO"/>
    <n v="3235"/>
    <s v="DOUGLAS"/>
    <s v="Local"/>
    <n v="18223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2009 CRYSTAL CT"/>
    <s v="EAST WENATCHEE"/>
    <m/>
    <n v="98802"/>
    <m/>
    <m/>
    <m/>
    <m/>
    <m/>
    <m/>
    <m/>
    <m/>
    <m/>
    <s v="https://web.pdc.wa.gov/rptimg/default.aspx?filerid_election_year=CLEMS%20%20802%3A%7C%3A2010"/>
    <n v="3721"/>
    <n v="6072"/>
    <n v="13922"/>
    <m/>
    <m/>
    <s v="STEVEN CLEM"/>
    <s v="candidate"/>
    <m/>
    <n v="43598.279953703706"/>
  </r>
  <r>
    <s v="ca-2010-13910"/>
    <s v="CODAA  155"/>
    <s v="CA"/>
    <n v="40339"/>
    <m/>
    <m/>
    <m/>
    <s v="Electronic"/>
    <n v="40339"/>
    <x v="14"/>
    <s v="Candidate registered"/>
    <s v="Arthur Coday, Jr."/>
    <m/>
    <s v="PO BOX 55926"/>
    <s v="SHORELINE"/>
    <s v="KING"/>
    <m/>
    <n v="98155"/>
    <s v="JPRBION@MSN.COM"/>
    <s v="jprbion@msn.com"/>
    <m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Open seat"/>
    <m/>
    <m/>
    <m/>
    <m/>
    <m/>
    <m/>
    <m/>
    <m/>
    <s v="PO BOX 55926"/>
    <s v="SHORELINE"/>
    <m/>
    <n v="98155"/>
    <m/>
    <n v="29552.6"/>
    <n v="0"/>
    <n v="28613.52"/>
    <n v="0"/>
    <n v="0"/>
    <n v="0"/>
    <n v="1250.8399999999999"/>
    <n v="0"/>
    <s v="https://web.pdc.wa.gov/rptimg/default.aspx?filerid_election_year=CODAA%20%20155%3A%7C%3A2010"/>
    <n v="3889"/>
    <n v="3946"/>
    <n v="13910"/>
    <n v="12128"/>
    <n v="32"/>
    <s v="JOSEPH RIPLEY"/>
    <s v="candidate"/>
    <m/>
    <n v="44149.296689814815"/>
  </r>
  <r>
    <s v="ca-2010-13908"/>
    <s v="COFFR  185"/>
    <s v="CA"/>
    <n v="40192"/>
    <m/>
    <m/>
    <m/>
    <s v="Electronic"/>
    <n v="40192"/>
    <x v="14"/>
    <s v="Candidate registered"/>
    <s v="Rob Coffman"/>
    <m/>
    <s v="PO BOX 345"/>
    <s v="WILBUR"/>
    <s v="LINCOLN"/>
    <m/>
    <n v="99185"/>
    <s v="COFFMAN@CENTURYTEL.NET"/>
    <s v="coffman@centurytel.net"/>
    <m/>
    <s v="COUNTY COMMISSIONER"/>
    <n v="23"/>
    <s v="LINCOLN CO"/>
    <n v="3655"/>
    <s v="LINCOLN"/>
    <s v="Local"/>
    <n v="6838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345"/>
    <s v="WILBUR"/>
    <m/>
    <n v="99185"/>
    <m/>
    <n v="11449.21"/>
    <n v="0"/>
    <n v="13774.09"/>
    <n v="1310.23"/>
    <n v="0"/>
    <n v="0"/>
    <m/>
    <m/>
    <s v="https://web.pdc.wa.gov/rptimg/default.aspx?filerid_election_year=COFFR%20%20185%3A%7C%3A2010"/>
    <n v="3895"/>
    <n v="756"/>
    <n v="13908"/>
    <n v="12130"/>
    <m/>
    <s v="SHARA L COFFMAN"/>
    <s v="candidate"/>
    <m/>
    <n v="44149.296759259261"/>
  </r>
  <r>
    <s v="ca-2010-13907"/>
    <s v="CONDC  807"/>
    <s v="CA"/>
    <n v="39983"/>
    <m/>
    <m/>
    <m/>
    <s v="Electronic"/>
    <n v="39983"/>
    <x v="14"/>
    <s v="Candidate registered"/>
    <s v="CONDOTTA CARY L"/>
    <m/>
    <s v="PO BOX 3001"/>
    <s v="WENATCHEE"/>
    <s v="CHELAN"/>
    <m/>
    <n v="98801"/>
    <s v="REPCONDOTTA@LIVE.COM"/>
    <s v="REPCONDOTTA@LIVE.COM"/>
    <m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s v="Incumbent"/>
    <m/>
    <m/>
    <m/>
    <m/>
    <m/>
    <m/>
    <m/>
    <m/>
    <s v="PO BOX 3001"/>
    <s v="WENATCHEE"/>
    <m/>
    <n v="98801"/>
    <m/>
    <n v="81330"/>
    <n v="0"/>
    <n v="80952"/>
    <n v="0"/>
    <n v="0"/>
    <n v="0"/>
    <n v="32.159999999999997"/>
    <n v="0"/>
    <s v="https://web.pdc.wa.gov/rptimg/default.aspx?filerid_election_year=CONDC%20%20807%3A%7C%3A2010"/>
    <n v="4043"/>
    <n v="1799"/>
    <n v="13907"/>
    <n v="12146"/>
    <n v="12"/>
    <s v="ARLENE R NEAL"/>
    <s v="candidate"/>
    <m/>
    <n v="44149.297118055554"/>
  </r>
  <r>
    <s v="ca-2010-13900"/>
    <s v="COOKT  218"/>
    <s v="CA"/>
    <n v="40275"/>
    <m/>
    <m/>
    <m/>
    <m/>
    <n v="40275"/>
    <x v="14"/>
    <s v="Candidate discontinued campaign"/>
    <s v="COOK TERRY L"/>
    <m/>
    <s v="12402 N DIVISION ST #277"/>
    <s v="SPOKANE"/>
    <s v="SPOKANE"/>
    <m/>
    <n v="99218"/>
    <s v="TLKMCOOK@GMAIL.COM"/>
    <s v="tlkmcook@gmail.com"/>
    <m/>
    <s v="COUNTY ASSESSOR"/>
    <n v="21"/>
    <s v="SPOKANE CO"/>
    <n v="4151"/>
    <s v="SPOKANE"/>
    <s v="Local"/>
    <n v="257092"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12402 N DIVISION ST #277"/>
    <s v="SPOKANE"/>
    <m/>
    <n v="99218"/>
    <m/>
    <m/>
    <m/>
    <m/>
    <m/>
    <m/>
    <m/>
    <m/>
    <m/>
    <s v="https://web.pdc.wa.gov/rptimg/default.aspx?filerid_election_year=COOKT%20%20218%3A%7C%3A2010"/>
    <n v="4110"/>
    <n v="9314"/>
    <n v="13900"/>
    <m/>
    <m/>
    <s v="TERRY COOK"/>
    <s v="candidate"/>
    <m/>
    <n v="43598.061168981483"/>
  </r>
  <r>
    <s v="ca-2010-13891"/>
    <s v="COURC  816"/>
    <s v="CA"/>
    <n v="40296"/>
    <m/>
    <m/>
    <m/>
    <s v="Electronic"/>
    <n v="40296"/>
    <x v="14"/>
    <s v="Candidate registered"/>
    <s v="COURTNEY CLIFFORD G"/>
    <m/>
    <s v="PO BOX 2027"/>
    <s v="CHELAN"/>
    <s v="CHELAN"/>
    <m/>
    <n v="98816"/>
    <s v="CLIFF@ELECTCLIFFCOURTNEY.COM"/>
    <s v="cliff4liberty@gmail.com"/>
    <m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2027"/>
    <s v="CHELAN"/>
    <m/>
    <n v="98816"/>
    <m/>
    <n v="64530.96"/>
    <n v="0"/>
    <n v="66893.02"/>
    <n v="3000"/>
    <n v="0"/>
    <n v="0"/>
    <m/>
    <m/>
    <s v="https://web.pdc.wa.gov/rptimg/default.aspx?filerid_election_year=COURC%20%20816%3A%7C%3A2010"/>
    <n v="4299"/>
    <n v="9311"/>
    <n v="13891"/>
    <n v="12157"/>
    <n v="12"/>
    <s v="JORDANA LAPORTE"/>
    <s v="candidate"/>
    <m/>
    <n v="44149.297337962962"/>
  </r>
  <r>
    <s v="ca-2010-13890"/>
    <s v="CRAIC  147"/>
    <s v="CA"/>
    <n v="40297"/>
    <m/>
    <m/>
    <m/>
    <m/>
    <n v="40297"/>
    <x v="14"/>
    <s v="Candidate registered"/>
    <s v="CRAIG CODY G"/>
    <m/>
    <s v="39300 CANYON VIEW PL N"/>
    <s v="LINCOLN"/>
    <s v="LINCOLN"/>
    <m/>
    <n v="991478544"/>
    <m/>
    <s v="cody@tinacraigins.com"/>
    <m/>
    <s v="COUNTY COMMISSIONER"/>
    <n v="23"/>
    <s v="LINCOLN CO"/>
    <n v="3655"/>
    <s v="LINCOLN"/>
    <s v="Local"/>
    <n v="6838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39300 CANYON VIEW PL N"/>
    <s v="LINCOLN"/>
    <m/>
    <n v="991478544"/>
    <m/>
    <m/>
    <m/>
    <m/>
    <m/>
    <m/>
    <m/>
    <m/>
    <m/>
    <s v="https://web.pdc.wa.gov/rptimg/default.aspx?filerid_election_year=CRAIC%20%20147%3A%7C%3A2010"/>
    <n v="4315"/>
    <n v="9310"/>
    <n v="13890"/>
    <m/>
    <m/>
    <s v="DAN M KENNEY"/>
    <s v="candidate"/>
    <m/>
    <n v="43598.061099537037"/>
  </r>
  <r>
    <s v="ca-2010-13886"/>
    <s v="CROSN  169"/>
    <s v="CA"/>
    <n v="40342"/>
    <m/>
    <m/>
    <m/>
    <m/>
    <n v="40342"/>
    <x v="14"/>
    <s v="Candidate registered"/>
    <s v="MCBROOM NANCY S"/>
    <m/>
    <s v="1112 PINE AVE"/>
    <s v="RITZVILLE"/>
    <s v="ADAMS"/>
    <m/>
    <n v="99169"/>
    <m/>
    <m/>
    <m/>
    <s v="COUNTY AUDITOR"/>
    <n v="20"/>
    <s v="ADAMS CO"/>
    <n v="3002"/>
    <s v="ADAMS"/>
    <s v="Local"/>
    <n v="6080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112 PINE AVE"/>
    <s v="RITZVILLE"/>
    <m/>
    <n v="99169"/>
    <m/>
    <m/>
    <m/>
    <m/>
    <m/>
    <m/>
    <m/>
    <m/>
    <m/>
    <s v="https://web.pdc.wa.gov/rptimg/default.aspx?filerid_election_year=CROSN%20%20169%3A%7C%3A2010"/>
    <n v="4395"/>
    <n v="9308"/>
    <n v="13886"/>
    <m/>
    <m/>
    <s v="NANCY MCBROOM"/>
    <s v="candidate"/>
    <m/>
    <n v="43598.061076388891"/>
  </r>
  <r>
    <s v="ca-2009-14470"/>
    <s v="SCHIR  837"/>
    <s v="CA"/>
    <n v="39952"/>
    <m/>
    <m/>
    <m/>
    <s v="Electronic"/>
    <n v="39952"/>
    <x v="18"/>
    <s v="Candidate registered"/>
    <s v="SCHIFFNER ROBERT E"/>
    <m/>
    <s v="2512 W MARINA DR #6"/>
    <s v="MOSES LAKE"/>
    <s v="GRANT"/>
    <m/>
    <n v="98837"/>
    <m/>
    <m/>
    <m/>
    <s v="COUNTY PROSECUTOR"/>
    <n v="26"/>
    <s v="GRANT CO"/>
    <n v="3340"/>
    <s v="GRANT"/>
    <s v="Local"/>
    <n v="32910"/>
    <s v="C"/>
    <s v="Registration and financial affairs"/>
    <s v="Candidate"/>
    <s v="Candidate"/>
    <m/>
    <m/>
    <m/>
    <s v="R"/>
    <x v="1"/>
    <n v="40120"/>
    <m/>
    <b v="1"/>
    <m/>
    <m/>
    <s v="Lost in primary"/>
    <m/>
    <m/>
    <m/>
    <m/>
    <m/>
    <m/>
    <m/>
    <m/>
    <m/>
    <m/>
    <s v="2512 W MARINA DR #6"/>
    <s v="MOSES LAKE"/>
    <m/>
    <n v="98837"/>
    <m/>
    <n v="9150"/>
    <n v="0"/>
    <n v="36119.03"/>
    <n v="30000"/>
    <n v="0"/>
    <n v="0"/>
    <m/>
    <m/>
    <s v="https://web.pdc.wa.gov/rptimg/default.aspx?filerid_election_year=SCHIR%20%20837%3A%7C%3A2009"/>
    <n v="17346"/>
    <n v="9567"/>
    <n v="14470"/>
    <n v="13955"/>
    <m/>
    <s v="SAM BARNES"/>
    <s v="candidate"/>
    <m/>
    <n v="44149.356203703705"/>
  </r>
  <r>
    <s v="ca-2009-14319"/>
    <s v="SWANA  032"/>
    <s v="CA"/>
    <n v="39883"/>
    <m/>
    <m/>
    <m/>
    <s v="Electronic"/>
    <n v="39883"/>
    <x v="18"/>
    <s v="Candidate registered"/>
    <s v="SWANNACK ARTHUR D"/>
    <m/>
    <s v="PO BOX 226"/>
    <s v="SPRAGUE"/>
    <s v="WHITMAN"/>
    <m/>
    <n v="99032"/>
    <s v="ARTSWANNACK@GMAIL.COM"/>
    <s v="artswannack@gmail.com"/>
    <m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40120"/>
    <m/>
    <b v="1"/>
    <m/>
    <m/>
    <s v="Lost in primary"/>
    <m/>
    <m/>
    <m/>
    <m/>
    <m/>
    <m/>
    <m/>
    <m/>
    <m/>
    <m/>
    <s v="PO BOX 226"/>
    <s v="SPRAGUE"/>
    <m/>
    <n v="99032"/>
    <m/>
    <n v="5540"/>
    <n v="0"/>
    <n v="8592.9699999999993"/>
    <n v="0"/>
    <n v="0"/>
    <n v="0"/>
    <m/>
    <m/>
    <s v="https://web.pdc.wa.gov/rptimg/default.aspx?filerid_election_year=SWANA%20%20032%3A%7C%3A2009"/>
    <n v="19167"/>
    <n v="3797"/>
    <n v="14319"/>
    <n v="14035"/>
    <n v="9"/>
    <s v="JILL M SWANNACK"/>
    <s v="candidate"/>
    <m/>
    <n v="44149.358946759261"/>
  </r>
  <r>
    <s v="ca-2009-14308"/>
    <s v="TAYLD  936"/>
    <s v="CA"/>
    <n v="39931"/>
    <m/>
    <m/>
    <m/>
    <s v="Electronic"/>
    <n v="39931"/>
    <x v="18"/>
    <s v="Candidate registered"/>
    <s v="David V. Taylor"/>
    <m/>
    <s v="1661 BEANE RD"/>
    <s v="MOXEE"/>
    <s v="YAKIMA"/>
    <m/>
    <n v="98936"/>
    <s v="TAYLOR.15THDISTRICT@GMAIL.COM"/>
    <s v="taylor.15thdistrict@gmail.com"/>
    <m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R"/>
    <x v="1"/>
    <n v="40120"/>
    <m/>
    <b v="1"/>
    <m/>
    <m/>
    <s v="Qualified for general"/>
    <s v="Won in general"/>
    <m/>
    <m/>
    <m/>
    <m/>
    <m/>
    <m/>
    <m/>
    <m/>
    <m/>
    <s v="1661 BEANE RD"/>
    <s v="MOXEE"/>
    <m/>
    <n v="98936"/>
    <m/>
    <n v="64032.4"/>
    <n v="0"/>
    <n v="36661.22"/>
    <n v="0"/>
    <n v="0"/>
    <n v="0"/>
    <n v="142.22999999999999"/>
    <n v="0"/>
    <s v="https://web.pdc.wa.gov/rptimg/default.aspx?filerid_election_year=TAYLD%20%20936%3A%7C%3A2009"/>
    <n v="19300"/>
    <n v="309"/>
    <n v="14308"/>
    <n v="14041"/>
    <n v="15"/>
    <s v="MICHELE MULHAIR"/>
    <s v="candidate"/>
    <m/>
    <n v="44149.359050925923"/>
  </r>
  <r>
    <s v="ca-2009-14753"/>
    <s v="NEALT  328"/>
    <s v="CA"/>
    <n v="39877"/>
    <m/>
    <m/>
    <m/>
    <s v="Electronic"/>
    <n v="39877"/>
    <x v="18"/>
    <s v="Candidate registered"/>
    <s v="NEALEY TERRY R"/>
    <m/>
    <s v="338 E MAIN ST"/>
    <s v="DAYTON"/>
    <s v="WALLA WALLA"/>
    <m/>
    <n v="99328"/>
    <s v="TNEALEY@NEALEY-MARINELLA.COM"/>
    <s v="tnealey@nealey-marinella.com"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0120"/>
    <m/>
    <b v="1"/>
    <m/>
    <m/>
    <s v="Qualified for general"/>
    <s v="Won in general"/>
    <m/>
    <m/>
    <m/>
    <m/>
    <m/>
    <m/>
    <m/>
    <m/>
    <m/>
    <s v="338 E MAIN ST"/>
    <s v="DAYTON"/>
    <m/>
    <n v="99328"/>
    <m/>
    <n v="182245.56"/>
    <n v="0"/>
    <n v="182145.56"/>
    <n v="0"/>
    <n v="0"/>
    <n v="0"/>
    <n v="65588"/>
    <n v="14000"/>
    <s v="https://web.pdc.wa.gov/rptimg/default.aspx?filerid_election_year=NEALT%20%20328%3A%7C%3A2009"/>
    <n v="13705"/>
    <n v="1733"/>
    <n v="14753"/>
    <n v="13802"/>
    <n v="16"/>
    <s v="DEBORA L ZALAZNIK"/>
    <s v="candidate"/>
    <m/>
    <n v="44149.351817129631"/>
  </r>
  <r>
    <s v="ca-2010-14069"/>
    <s v="ALLEK  823"/>
    <s v="CA"/>
    <n v="40202"/>
    <m/>
    <m/>
    <m/>
    <s v="Electronic"/>
    <n v="40202"/>
    <x v="14"/>
    <s v="Candidate registered"/>
    <s v="Kimberly A Allen"/>
    <m/>
    <s v="PO BOX 1422"/>
    <s v="EPHRATA"/>
    <s v="GRANT"/>
    <m/>
    <n v="98823"/>
    <s v="ALLENFORCLERK@HOTMAIL.COM"/>
    <s v="kimallenephrata@hotmail.com"/>
    <m/>
    <s v="COUNTY CLERK"/>
    <n v="22"/>
    <s v="GRANT CO"/>
    <n v="3340"/>
    <s v="GRANT"/>
    <s v="Local"/>
    <n v="32684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1422"/>
    <s v="EPHRATA"/>
    <m/>
    <n v="98823"/>
    <m/>
    <n v="500"/>
    <n v="0"/>
    <n v="1918.63"/>
    <n v="0"/>
    <n v="0"/>
    <n v="0"/>
    <m/>
    <m/>
    <s v="https://web.pdc.wa.gov/rptimg/default.aspx?filerid_election_year=ALLEK%20%20823%3A%7C%3A2010"/>
    <n v="467"/>
    <n v="302"/>
    <n v="14069"/>
    <n v="11927"/>
    <m/>
    <s v="CRAIG M ALLEN"/>
    <s v="candidate"/>
    <m/>
    <n v="44149.290266203701"/>
  </r>
  <r>
    <s v="ca-2009-15423"/>
    <s v="FAGAS  163"/>
    <s v="CA"/>
    <n v="39860"/>
    <m/>
    <m/>
    <m/>
    <s v="Electronic"/>
    <n v="39860"/>
    <x v="18"/>
    <s v="Candidate registered"/>
    <s v="FAGAN SUSAN K"/>
    <m/>
    <s v="PO BOX 1471"/>
    <s v="PULLMAN"/>
    <s v="WHITMAN"/>
    <m/>
    <n v="99163"/>
    <m/>
    <s v="susan@susanfagan.com"/>
    <m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40120"/>
    <m/>
    <b v="1"/>
    <m/>
    <m/>
    <s v="Qualified for general"/>
    <s v="Won in general"/>
    <m/>
    <m/>
    <m/>
    <m/>
    <m/>
    <m/>
    <m/>
    <m/>
    <m/>
    <s v="PO BOX 1471"/>
    <s v="PULLMAN"/>
    <m/>
    <n v="99163"/>
    <m/>
    <n v="113844.36"/>
    <n v="0"/>
    <n v="113614.61"/>
    <n v="0"/>
    <n v="0"/>
    <n v="0"/>
    <m/>
    <m/>
    <s v="https://web.pdc.wa.gov/rptimg/default.aspx?filerid_election_year=FAGAS%20%20163%3A%7C%3A2009"/>
    <n v="5985"/>
    <n v="6032"/>
    <n v="15423"/>
    <n v="13503"/>
    <n v="9"/>
    <s v="CARMEL MINOGUE"/>
    <s v="candidate"/>
    <m/>
    <n v="44149.342314814814"/>
  </r>
  <r>
    <s v="ca-2009-14999"/>
    <s v="LEE D  823"/>
    <s v="CA"/>
    <n v="39911"/>
    <m/>
    <m/>
    <m/>
    <s v="Electronic"/>
    <n v="39911"/>
    <x v="18"/>
    <s v="Candidate registered"/>
    <s v="LEE DEREK A"/>
    <m/>
    <s v="PO BOX 1348"/>
    <s v="EPHRATA"/>
    <s v="GRANT"/>
    <m/>
    <n v="98823"/>
    <m/>
    <s v="d.angus.lee@gmail.com"/>
    <m/>
    <s v="COUNTY PROSECUTOR"/>
    <n v="26"/>
    <s v="GRANT CO"/>
    <n v="3340"/>
    <s v="GRANT"/>
    <s v="Local"/>
    <n v="32910"/>
    <s v="C"/>
    <s v="Registration and financial affairs"/>
    <s v="Candidate"/>
    <s v="Candidate"/>
    <m/>
    <m/>
    <m/>
    <s v="R"/>
    <x v="1"/>
    <n v="40120"/>
    <m/>
    <b v="1"/>
    <m/>
    <m/>
    <s v="Qualified for general"/>
    <s v="Won in general"/>
    <m/>
    <m/>
    <m/>
    <m/>
    <m/>
    <m/>
    <m/>
    <m/>
    <m/>
    <s v="PO BOX 1348"/>
    <s v="EPHRATA"/>
    <m/>
    <n v="98823"/>
    <m/>
    <n v="40416.660000000003"/>
    <n v="0"/>
    <n v="54858.61"/>
    <n v="17394.2"/>
    <n v="0"/>
    <n v="0"/>
    <m/>
    <m/>
    <s v="https://web.pdc.wa.gov/rptimg/default.aspx?filerid_election_year=LEE%20D%20%20823%3A%7C%3A2009"/>
    <n v="11204"/>
    <n v="5923"/>
    <n v="14999"/>
    <n v="13702"/>
    <m/>
    <s v="D ANGUS LEE"/>
    <s v="candidate"/>
    <m/>
    <n v="44149.349004629628"/>
  </r>
  <r>
    <s v="ca-2009-14963"/>
    <s v="LITTC  258"/>
    <s v="CA"/>
    <n v="39971"/>
    <m/>
    <m/>
    <m/>
    <s v="Electronic"/>
    <n v="39971"/>
    <x v="18"/>
    <s v="Candidate registered"/>
    <s v="LITTLE CLEM L JR"/>
    <m/>
    <s v="11609 32ND ST NE"/>
    <s v="LAKE STEVENS"/>
    <s v="SNOHOMISH"/>
    <m/>
    <n v="98258"/>
    <m/>
    <s v="vernlittle@gmail.com"/>
    <m/>
    <s v="COUNTY COUNCIL MEMBER"/>
    <n v="25"/>
    <s v="SNOHOMISH CO"/>
    <n v="4107"/>
    <s v="SNOHOMISH"/>
    <s v="Local"/>
    <n v="375834"/>
    <s v="C"/>
    <s v="Registration and financial affairs"/>
    <s v="Candidate"/>
    <s v="Candidate"/>
    <m/>
    <m/>
    <m/>
    <s v="R"/>
    <x v="1"/>
    <n v="40120"/>
    <m/>
    <b v="1"/>
    <m/>
    <m/>
    <s v="Lost in primary"/>
    <m/>
    <m/>
    <m/>
    <m/>
    <m/>
    <m/>
    <m/>
    <m/>
    <m/>
    <m/>
    <s v="11609 32ND ST NE"/>
    <s v="LAKE STEVENS"/>
    <m/>
    <n v="98258"/>
    <m/>
    <n v="3314.73"/>
    <n v="421.02"/>
    <n v="2175.75"/>
    <n v="144.37"/>
    <n v="0"/>
    <n v="0"/>
    <m/>
    <m/>
    <s v="https://web.pdc.wa.gov/rptimg/default.aspx?filerid_election_year=LITTC%20%20258%3A%7C%3A2009"/>
    <n v="11519"/>
    <n v="8479"/>
    <n v="14963"/>
    <n v="13719"/>
    <m/>
    <s v="VERN LITTLE"/>
    <s v="candidate"/>
    <m/>
    <n v="44149.34957175926"/>
  </r>
  <r>
    <s v="ca-2009-15290"/>
    <s v="HAGAJ  672"/>
    <s v="CA"/>
    <n v="39999"/>
    <m/>
    <m/>
    <m/>
    <m/>
    <n v="39999"/>
    <x v="18"/>
    <s v="Candidate registered"/>
    <s v="HAGARTY JAMES P"/>
    <m/>
    <s v="PO BOX 612"/>
    <s v="SELAH"/>
    <s v="YAKIMA"/>
    <m/>
    <n v="98942"/>
    <m/>
    <m/>
    <m/>
    <s v="COUNTY PROSECUTOR"/>
    <n v="26"/>
    <s v="YAKIMA CO"/>
    <n v="4418"/>
    <s v="YAKIMA"/>
    <s v="Local"/>
    <n v="98022"/>
    <s v="C"/>
    <s v="Registration and financial affairs"/>
    <s v="Candidate"/>
    <s v="Candidate"/>
    <m/>
    <m/>
    <m/>
    <s v="R"/>
    <x v="1"/>
    <n v="40120"/>
    <m/>
    <b v="1"/>
    <m/>
    <m/>
    <s v="Unopposed in primary"/>
    <s v="Unopposed in general"/>
    <m/>
    <m/>
    <m/>
    <m/>
    <m/>
    <m/>
    <m/>
    <m/>
    <m/>
    <s v="PO BOX 612"/>
    <s v="SELAH"/>
    <m/>
    <n v="98942"/>
    <m/>
    <m/>
    <m/>
    <m/>
    <m/>
    <m/>
    <m/>
    <m/>
    <m/>
    <s v="https://web.pdc.wa.gov/rptimg/default.aspx?filerid_election_year=HAGAJ%20%20672%3A%7C%3A2009"/>
    <n v="7743"/>
    <n v="9234"/>
    <n v="15290"/>
    <m/>
    <m/>
    <s v="JAMES HAGARTY"/>
    <s v="candidate"/>
    <m/>
    <n v="43598.290821759256"/>
  </r>
  <r>
    <s v="ca-2009-15286"/>
    <s v="HAILP  343"/>
    <s v="CA"/>
    <n v="39867"/>
    <m/>
    <m/>
    <m/>
    <s v="Electronic"/>
    <n v="39867"/>
    <x v="18"/>
    <s v="Candidate registered"/>
    <s v="PATRICIA HAILEY"/>
    <m/>
    <s v="PO BOX 283"/>
    <s v="MESA"/>
    <s v="WHITMAN"/>
    <m/>
    <n v="993430283"/>
    <s v="PATHAILEY@HUGHES.NET"/>
    <s v="pathailey@hughes.net"/>
    <m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40120"/>
    <m/>
    <b v="1"/>
    <m/>
    <m/>
    <s v="Qualified for general"/>
    <s v="Lost in general"/>
    <m/>
    <m/>
    <m/>
    <m/>
    <m/>
    <m/>
    <m/>
    <m/>
    <m/>
    <s v="PO BOX 283"/>
    <s v="MESA"/>
    <m/>
    <n v="993430283"/>
    <m/>
    <n v="66924.649999999994"/>
    <n v="0"/>
    <n v="66924.649999999994"/>
    <n v="0"/>
    <n v="0"/>
    <n v="0"/>
    <m/>
    <m/>
    <s v="https://web.pdc.wa.gov/rptimg/default.aspx?filerid_election_year=HAILP%20%20343%3A%7C%3A2009"/>
    <n v="7754"/>
    <n v="9909"/>
    <n v="15286"/>
    <n v="13570"/>
    <n v="9"/>
    <s v="PATTI BAILIE"/>
    <s v="candidate"/>
    <m/>
    <n v="44149.344502314816"/>
  </r>
  <r>
    <s v="ca-2009-15243"/>
    <s v="HAWKJ  908"/>
    <s v="CA"/>
    <n v="39973"/>
    <m/>
    <m/>
    <m/>
    <s v="Electronic"/>
    <n v="39973"/>
    <x v="18"/>
    <s v="Candidate registered"/>
    <s v="Jack B. Hawkins"/>
    <m/>
    <s v="13210 ORCHARD AVE"/>
    <s v="YAKIMA"/>
    <s v="YAKIMA"/>
    <m/>
    <n v="98908"/>
    <s v="HAWKINS.JACK55@YAHOO.COM"/>
    <s v="jbhawkins32@msn.con"/>
    <m/>
    <s v="COUNTY CORONER"/>
    <n v="24"/>
    <s v="YAKIMA CO"/>
    <n v="4418"/>
    <s v="YAKIMA"/>
    <s v="Local"/>
    <n v="98022"/>
    <s v="C"/>
    <s v="Registration and financial affairs"/>
    <s v="Candidate"/>
    <s v="Candidate"/>
    <m/>
    <m/>
    <m/>
    <s v="R"/>
    <x v="1"/>
    <n v="40120"/>
    <m/>
    <b v="1"/>
    <m/>
    <m/>
    <s v="Qualified for general"/>
    <s v="Won in general"/>
    <m/>
    <m/>
    <m/>
    <m/>
    <m/>
    <m/>
    <m/>
    <m/>
    <m/>
    <s v="13210 ORCHARD AVE"/>
    <s v="YAKIMA"/>
    <m/>
    <n v="98908"/>
    <m/>
    <n v="8951.56"/>
    <n v="0"/>
    <n v="8262.27"/>
    <n v="0"/>
    <n v="0"/>
    <n v="0"/>
    <n v="85.35"/>
    <n v="0"/>
    <s v="https://web.pdc.wa.gov/rptimg/default.aspx?filerid_election_year=HAWKJ%20%20908%3A%7C%3A2009"/>
    <n v="8320"/>
    <n v="330"/>
    <n v="15243"/>
    <n v="13587"/>
    <m/>
    <s v="KERRI LOVELASS"/>
    <s v="candidate"/>
    <m/>
    <n v="44149.344976851855"/>
  </r>
  <r>
    <s v="ca-2009-15568"/>
    <s v="DANAS  290"/>
    <s v="CA"/>
    <n v="39853"/>
    <m/>
    <m/>
    <m/>
    <s v="Electronic"/>
    <n v="39853"/>
    <x v="18"/>
    <s v="Candidate registered"/>
    <s v="STEPHEN W DANA"/>
    <m/>
    <s v="1101 AVE D C-102 PMB 132"/>
    <s v="SNOHOMISH"/>
    <s v="SNOHOMISH"/>
    <m/>
    <n v="98290"/>
    <s v="SDFORSCC@LIVE.COM"/>
    <s v="sdforscc@live.com"/>
    <m/>
    <s v="COUNTY COUNCIL MEMBER"/>
    <n v="25"/>
    <s v="SNOHOMISH CO"/>
    <n v="4107"/>
    <s v="SNOHOMISH"/>
    <s v="Local"/>
    <n v="375834"/>
    <s v="C"/>
    <s v="Registration and financial affairs"/>
    <s v="Candidate"/>
    <s v="Candidate"/>
    <m/>
    <m/>
    <m/>
    <s v="R"/>
    <x v="1"/>
    <n v="40120"/>
    <m/>
    <b v="1"/>
    <m/>
    <m/>
    <s v="Qualified for general"/>
    <s v="Lost in general"/>
    <m/>
    <m/>
    <m/>
    <m/>
    <m/>
    <m/>
    <m/>
    <m/>
    <m/>
    <s v="1101 AVE D C-102 PMB 132"/>
    <s v="SNOHOMISH"/>
    <m/>
    <n v="98290"/>
    <m/>
    <n v="23215"/>
    <n v="0"/>
    <n v="6928.19"/>
    <n v="0"/>
    <n v="0"/>
    <n v="0"/>
    <m/>
    <m/>
    <s v="https://web.pdc.wa.gov/rptimg/default.aspx?filerid_election_year=DANAS%20%20290%3A%7C%3A2009"/>
    <n v="4587"/>
    <n v="2563"/>
    <n v="15568"/>
    <n v="13452"/>
    <m/>
    <s v="NOREEN DANA"/>
    <s v="candidate"/>
    <m/>
    <n v="44149.340902777774"/>
  </r>
  <r>
    <s v="ca-2008-15938"/>
    <s v="WARNJ  837"/>
    <s v="CA"/>
    <n v="39334"/>
    <m/>
    <m/>
    <m/>
    <s v="Mixed"/>
    <n v="39334"/>
    <x v="16"/>
    <s v="Candidate registered"/>
    <s v="JUDITH M WARNICK"/>
    <m/>
    <s v="1350 S PIONEER WAY"/>
    <s v="MOSES LAKE"/>
    <s v="GRANT"/>
    <m/>
    <n v="98837"/>
    <s v="LWEST@LEMASTERDANIELS.COM"/>
    <s v="cbc@atnet.net"/>
    <m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m/>
    <s v="R"/>
    <x v="1"/>
    <n v="39756"/>
    <m/>
    <b v="1"/>
    <m/>
    <m/>
    <s v="Unopposed in primary"/>
    <s v="Unopposed in general"/>
    <s v="Incumbent"/>
    <m/>
    <m/>
    <m/>
    <m/>
    <m/>
    <m/>
    <m/>
    <m/>
    <s v="1350 S PIONEER WAY"/>
    <s v="MOSES LAKE"/>
    <m/>
    <n v="98837"/>
    <m/>
    <n v="55872"/>
    <n v="936.94"/>
    <n v="46800.95"/>
    <n v="0"/>
    <n v="0"/>
    <n v="0"/>
    <m/>
    <m/>
    <s v="https://web.pdc.wa.gov/rptimg/default.aspx?filerid_election_year=WARNJ%20%20837%3A%7C%3A2008"/>
    <n v="20600"/>
    <n v="26539"/>
    <n v="15938"/>
    <n v="15291"/>
    <n v="13"/>
    <s v="RICHARD HONSOWETZ"/>
    <s v="candidate"/>
    <m/>
    <n v="44149.412094907406"/>
  </r>
  <r>
    <s v="ca-2008-15925"/>
    <s v="WELCR  352"/>
    <s v="CA"/>
    <n v="39575"/>
    <m/>
    <m/>
    <m/>
    <s v="Electronic"/>
    <n v="39575"/>
    <x v="16"/>
    <s v="Candidate registered"/>
    <s v="WELCH ROBERT A"/>
    <m/>
    <s v="1846 TERMINAL DR"/>
    <s v="RICHLAND"/>
    <s v="BENTON"/>
    <m/>
    <n v="99354"/>
    <s v="ROB@ELECTROBWELCH.COM"/>
    <s v="rob@welchenterprises.net"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1846 TERMINAL DR"/>
    <s v="RICHLAND"/>
    <m/>
    <n v="99354"/>
    <m/>
    <n v="14173.62"/>
    <n v="0"/>
    <n v="13405.42"/>
    <n v="0"/>
    <n v="500"/>
    <n v="0"/>
    <m/>
    <m/>
    <s v="https://web.pdc.wa.gov/rptimg/default.aspx?filerid_election_year=WELCR%20%20352%3A%7C%3A2008"/>
    <n v="20978"/>
    <n v="10182"/>
    <n v="15925"/>
    <n v="15377"/>
    <n v="8"/>
    <s v="SARAH WELCH"/>
    <s v="candidate"/>
    <m/>
    <n v="44149.416412037041"/>
  </r>
  <r>
    <s v="ca-2008-15913"/>
    <s v="WHITK  141"/>
    <s v="CA"/>
    <n v="39461"/>
    <m/>
    <m/>
    <m/>
    <s v="Paper"/>
    <n v="39461"/>
    <x v="16"/>
    <s v="Candidate registered"/>
    <s v="WHITE KELLY D"/>
    <m/>
    <s v="PO BOX 335"/>
    <s v="KETTLE FALLS"/>
    <s v="OKANOGAN"/>
    <m/>
    <n v="99141"/>
    <m/>
    <m/>
    <m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335"/>
    <s v="KETTLE FALLS"/>
    <m/>
    <n v="99141"/>
    <m/>
    <n v="4041.49"/>
    <n v="0"/>
    <n v="5384.29"/>
    <n v="4500"/>
    <n v="0"/>
    <n v="0"/>
    <m/>
    <m/>
    <s v="https://web.pdc.wa.gov/rptimg/default.aspx?filerid_election_year=WHITK%20%20141%3A%7C%3A2008"/>
    <n v="21298"/>
    <n v="10179"/>
    <n v="15913"/>
    <n v="15388"/>
    <n v="7"/>
    <s v="JIM SEMENZA"/>
    <s v="candidate"/>
    <m/>
    <n v="44149.416898148149"/>
  </r>
  <r>
    <s v="ca-2008-15908"/>
    <s v="WIESJ  507"/>
    <s v="CA"/>
    <n v="39605"/>
    <m/>
    <m/>
    <m/>
    <s v="Paper"/>
    <n v="39605"/>
    <x v="16"/>
    <s v="Candidate registered"/>
    <s v="WIEST JAMES L II"/>
    <m/>
    <s v="PO BOX 1636"/>
    <s v="OLYMPIA"/>
    <m/>
    <m/>
    <n v="985071636"/>
    <s v="ENDHOMLESSNESSNOW.JIMWIEST@GMAIL.COM"/>
    <s v="jlwiest2@yahoo.com"/>
    <m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1636"/>
    <s v="OLYMPIA"/>
    <m/>
    <n v="985071636"/>
    <m/>
    <n v="0"/>
    <n v="0"/>
    <n v="928.65"/>
    <n v="1000"/>
    <n v="0"/>
    <n v="0"/>
    <m/>
    <m/>
    <s v="https://web.pdc.wa.gov/rptimg/default.aspx?filerid_election_year=WIESJ%20%20507%3A%7C%3A2008"/>
    <n v="21346"/>
    <n v="10177"/>
    <n v="15908"/>
    <n v="15393"/>
    <m/>
    <s v="CANDY SNYDER"/>
    <s v="candidate"/>
    <m/>
    <n v="44149.417060185187"/>
  </r>
  <r>
    <s v="ca-2008-15907"/>
    <s v="WILEB  406"/>
    <s v="CA"/>
    <n v="39622"/>
    <m/>
    <m/>
    <m/>
    <m/>
    <n v="39622"/>
    <x v="16"/>
    <s v="Candidate registered"/>
    <s v="Brent (Smiley) Wiley"/>
    <m/>
    <s v="3043 CENTER ST"/>
    <s v="TACOMA"/>
    <s v="PIERCE"/>
    <m/>
    <n v="98409"/>
    <s v="BRENTWILEY@HOTMAIL.COM"/>
    <s v="brentwiley@hotmail.com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3043 CENTER ST"/>
    <s v="TACOMA"/>
    <m/>
    <n v="98409"/>
    <m/>
    <m/>
    <m/>
    <m/>
    <m/>
    <m/>
    <m/>
    <m/>
    <m/>
    <s v="https://web.pdc.wa.gov/rptimg/default.aspx?filerid_election_year=WILEB%20%20406%3A%7C%3A2008"/>
    <n v="21328"/>
    <n v="24749"/>
    <n v="15907"/>
    <m/>
    <n v="27"/>
    <s v="BRENT WILEY"/>
    <s v="candidate"/>
    <m/>
    <n v="43598.296678240738"/>
  </r>
  <r>
    <s v="ca-2008-15898"/>
    <s v="WILST  674"/>
    <s v="CA"/>
    <n v="39611"/>
    <m/>
    <m/>
    <m/>
    <s v="Electronic"/>
    <n v="39611"/>
    <x v="16"/>
    <s v="Candidate registered"/>
    <s v="WILSON THOMAS C"/>
    <m/>
    <s v="PO BOX 6"/>
    <s v="WOODLAND"/>
    <s v="COWLITZ"/>
    <m/>
    <s v="98674-"/>
    <s v="WILSONFORCOWLITZCOUNTY@GMAIL.COM"/>
    <s v="WILSONFORCOWLITZCOUNTY@GMAIL.COM"/>
    <m/>
    <s v="COUNTY COMMISSIONER"/>
    <n v="23"/>
    <s v="COWLITZ CO"/>
    <n v="3200"/>
    <s v="COWLITZ"/>
    <s v="Local"/>
    <n v="52538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PO BOX 6"/>
    <s v="WOODLAND"/>
    <m/>
    <s v="98674-"/>
    <m/>
    <n v="24425.119999999999"/>
    <n v="0"/>
    <n v="25349.68"/>
    <n v="924.56"/>
    <n v="0"/>
    <n v="0"/>
    <n v="2784.79"/>
    <n v="0"/>
    <s v="https://web.pdc.wa.gov/rptimg/default.aspx?filerid_election_year=WILST%20%20674%3A%7C%3A2008"/>
    <n v="21514"/>
    <n v="10173"/>
    <n v="15898"/>
    <n v="15403"/>
    <m/>
    <s v="JAMES E LAMPITT"/>
    <s v="candidate"/>
    <m/>
    <n v="44149.417361111111"/>
  </r>
  <r>
    <s v="ca-2008-15897"/>
    <s v="WITHJ  816"/>
    <s v="CA"/>
    <n v="39498"/>
    <m/>
    <m/>
    <m/>
    <s v="Electronic"/>
    <n v="39498"/>
    <x v="16"/>
    <s v="Candidate registered"/>
    <s v="WITHERBEE JAY N"/>
    <m/>
    <s v="PO BOX 3189"/>
    <s v="CHELAN"/>
    <s v="CHELAN"/>
    <m/>
    <n v="98816"/>
    <m/>
    <m/>
    <m/>
    <s v="COUNTY COMMISSIONER"/>
    <n v="23"/>
    <s v="CHELAN CO"/>
    <n v="3111"/>
    <s v="CHELAN"/>
    <s v="Local"/>
    <n v="35808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3189"/>
    <s v="CHELAN"/>
    <m/>
    <n v="98816"/>
    <m/>
    <n v="8600"/>
    <n v="4300"/>
    <n v="10893.6"/>
    <n v="4300"/>
    <n v="0"/>
    <n v="0"/>
    <m/>
    <m/>
    <s v="https://web.pdc.wa.gov/rptimg/default.aspx?filerid_election_year=WITHJ%20%20816%3A%7C%3A2008"/>
    <n v="21532"/>
    <n v="10172"/>
    <n v="15897"/>
    <n v="15404"/>
    <m/>
    <s v="DENNIS GARROOD"/>
    <s v="candidate"/>
    <m/>
    <n v="44149.417395833334"/>
  </r>
  <r>
    <s v="ca-2008-15890"/>
    <s v="WRIGW  612"/>
    <s v="CA"/>
    <n v="39631"/>
    <m/>
    <m/>
    <m/>
    <m/>
    <n v="39631"/>
    <x v="16"/>
    <s v="Candidate registered"/>
    <s v="WRIGHT WALTER D"/>
    <m/>
    <s v="PO BOX 544"/>
    <s v="CATHLAMET"/>
    <s v="WAHKIAKUM"/>
    <m/>
    <n v="986120544"/>
    <m/>
    <s v="wallyw@arczip.com"/>
    <m/>
    <s v="COUNTY COMMISSIONER"/>
    <n v="23"/>
    <s v="WAHKIAKUM CO"/>
    <n v="4286"/>
    <s v="WAHKIAKUM"/>
    <s v="Local"/>
    <n v="2669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PO BOX 544"/>
    <s v="CATHLAMET"/>
    <m/>
    <n v="986120544"/>
    <m/>
    <m/>
    <m/>
    <m/>
    <m/>
    <m/>
    <m/>
    <m/>
    <m/>
    <s v="https://web.pdc.wa.gov/rptimg/default.aspx?filerid_election_year=WRIGW%20%20612%3A%7C%3A2008"/>
    <n v="21733"/>
    <n v="10169"/>
    <n v="15890"/>
    <m/>
    <m/>
    <s v="LINDA WRIGHT"/>
    <s v="candidate"/>
    <m/>
    <n v="43598.29650462963"/>
  </r>
  <r>
    <s v="ca-2008-16415"/>
    <s v="HOVED  862"/>
    <s v="CA"/>
    <n v="39573"/>
    <m/>
    <m/>
    <m/>
    <m/>
    <n v="39573"/>
    <x v="16"/>
    <s v="Candidate registered"/>
    <s v="HOVER DON R"/>
    <m/>
    <s v="PO BOX 996"/>
    <s v="WINTHROP"/>
    <s v="OKANOGAN"/>
    <m/>
    <n v="98862"/>
    <m/>
    <m/>
    <m/>
    <s v="COUNTY COMMISSIONER"/>
    <n v="23"/>
    <s v="OKANOGAN CO"/>
    <n v="3801"/>
    <s v="OKANOGAN"/>
    <s v="Local"/>
    <n v="19522"/>
    <s v="C"/>
    <s v="Registration and financial affairs"/>
    <s v="Candidate"/>
    <s v="Candidate"/>
    <m/>
    <m/>
    <m/>
    <s v="R"/>
    <x v="1"/>
    <n v="39756"/>
    <m/>
    <b v="1"/>
    <m/>
    <m/>
    <s v="Unopposed in primary"/>
    <s v="Unopposed in general"/>
    <m/>
    <m/>
    <m/>
    <m/>
    <m/>
    <m/>
    <m/>
    <m/>
    <m/>
    <s v="PO BOX 996"/>
    <s v="WINTHROP"/>
    <m/>
    <n v="98862"/>
    <m/>
    <m/>
    <m/>
    <m/>
    <m/>
    <m/>
    <m/>
    <m/>
    <m/>
    <s v="https://web.pdc.wa.gov/rptimg/default.aspx?filerid_election_year=HOVED%20%20862%3A%7C%3A2008"/>
    <n v="9134"/>
    <n v="7680"/>
    <n v="16415"/>
    <m/>
    <m/>
    <s v="TONYA HOVER"/>
    <s v="candidate"/>
    <m/>
    <n v="43598.30127314815"/>
  </r>
  <r>
    <s v="ca-2009-15789"/>
    <s v="BEEHP  512"/>
    <s v="CA"/>
    <n v="39938"/>
    <m/>
    <m/>
    <m/>
    <s v="Electronic"/>
    <n v="39938"/>
    <x v="18"/>
    <s v="Candidate registered"/>
    <s v="BEEHLER PATRICK J"/>
    <m/>
    <s v="855 TROSPER RD SW 108-399"/>
    <s v="TUMWATER"/>
    <s v="THURSTON"/>
    <m/>
    <n v="985128108"/>
    <s v="PAT@PATBEEHLER.COM"/>
    <s v="pat@patbeehler.com"/>
    <m/>
    <s v="COUNTY COMMISSIONER"/>
    <n v="23"/>
    <s v="THURSTON CO"/>
    <n v="4229"/>
    <s v="THURSTON"/>
    <s v="Local"/>
    <n v="149243"/>
    <s v="C"/>
    <s v="Registration and financial affairs"/>
    <s v="Candidate"/>
    <s v="Candidate"/>
    <m/>
    <m/>
    <m/>
    <s v="R"/>
    <x v="1"/>
    <n v="40120"/>
    <m/>
    <b v="1"/>
    <m/>
    <m/>
    <s v="Qualified for general"/>
    <s v="Lost in general"/>
    <m/>
    <m/>
    <m/>
    <m/>
    <m/>
    <m/>
    <m/>
    <m/>
    <m/>
    <s v="855 TROSPER RD SW 108-399"/>
    <s v="TUMWATER"/>
    <m/>
    <n v="985128108"/>
    <m/>
    <n v="59366.65"/>
    <n v="103.34"/>
    <n v="60971.6"/>
    <n v="2113.8000000000002"/>
    <n v="0"/>
    <n v="6666.12"/>
    <n v="2101.27"/>
    <n v="633.85"/>
    <s v="https://web.pdc.wa.gov/rptimg/default.aspx?filerid_election_year=BEEHP%20%20512%3A%7C%3A2009"/>
    <n v="1318"/>
    <n v="9360"/>
    <n v="15789"/>
    <n v="13310"/>
    <m/>
    <s v="JUDY WILSON"/>
    <s v="candidate"/>
    <m/>
    <n v="44149.335312499999"/>
  </r>
  <r>
    <s v="ca-2008-16249"/>
    <s v="MCDOJ2 446"/>
    <s v="CA"/>
    <n v="39413"/>
    <m/>
    <m/>
    <m/>
    <s v="Electronic"/>
    <n v="39413"/>
    <x v="16"/>
    <s v="Candidate registered"/>
    <s v="MCDONALD JOYCE"/>
    <m/>
    <s v="PO BOX 1225"/>
    <s v="PUYALLUP"/>
    <s v="PIERCE"/>
    <m/>
    <n v="98371"/>
    <s v="REPMCDONALD@COMCAST.NET"/>
    <s v="repmcdonald@comcast.net"/>
    <m/>
    <s v="COUNTY COUNCIL MEMBER"/>
    <n v="25"/>
    <s v="PIERCE CO"/>
    <n v="3879"/>
    <s v="PIERCE"/>
    <s v="Local"/>
    <n v="373207"/>
    <s v="C"/>
    <s v="Registration and financial affairs"/>
    <s v="Candidate"/>
    <s v="Candidate"/>
    <m/>
    <m/>
    <m/>
    <s v="R"/>
    <x v="1"/>
    <n v="39756"/>
    <m/>
    <b v="1"/>
    <m/>
    <m/>
    <s v="Not in primary"/>
    <s v="Won in general"/>
    <m/>
    <m/>
    <m/>
    <m/>
    <m/>
    <m/>
    <m/>
    <m/>
    <m/>
    <s v="PO BOX 1225"/>
    <s v="PUYALLUP"/>
    <m/>
    <n v="98371"/>
    <m/>
    <n v="30444.79"/>
    <n v="0"/>
    <n v="31776.12"/>
    <n v="2000"/>
    <n v="0"/>
    <n v="0"/>
    <n v="12623.64"/>
    <n v="0"/>
    <s v="https://web.pdc.wa.gov/rptimg/default.aspx?filerid_election_year=MCDOJ2%20446%3A%7C%3A2008"/>
    <n v="12690"/>
    <n v="28278"/>
    <n v="16249"/>
    <n v="14913"/>
    <m/>
    <s v="GARY MCDONALD"/>
    <s v="candidate"/>
    <m/>
    <n v="44149.39402777778"/>
  </r>
  <r>
    <s v="ca-2008-16232"/>
    <s v="MIELT  209"/>
    <s v="CA"/>
    <n v="39546"/>
    <m/>
    <m/>
    <m/>
    <s v="Electronic"/>
    <n v="39546"/>
    <x v="16"/>
    <s v="Candidate registered"/>
    <s v="MIELKE TODD W"/>
    <m/>
    <s v="PO BOX 9309"/>
    <s v="SPOKANE"/>
    <s v="SPOKANE"/>
    <m/>
    <n v="992099309"/>
    <m/>
    <s v="todd@toddmielke.com"/>
    <m/>
    <s v="COUNTY COMMISSIONER"/>
    <n v="23"/>
    <s v="SPOKANE CO"/>
    <n v="4151"/>
    <s v="SPOKANE"/>
    <s v="Local"/>
    <n v="236096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PO BOX 9309"/>
    <s v="SPOKANE"/>
    <m/>
    <n v="992099309"/>
    <m/>
    <n v="173552.6"/>
    <n v="1845.22"/>
    <n v="172990.02"/>
    <n v="-1832.3"/>
    <n v="0"/>
    <n v="0"/>
    <n v="11853.79"/>
    <n v="2325"/>
    <s v="https://web.pdc.wa.gov/rptimg/default.aspx?filerid_election_year=MIELT%20%20209%3A%7C%3A2008"/>
    <n v="13094"/>
    <n v="7902"/>
    <n v="16232"/>
    <n v="14927"/>
    <m/>
    <s v="BETH FIX"/>
    <s v="candidate"/>
    <m/>
    <n v="44149.394918981481"/>
  </r>
  <r>
    <s v="ca-2008-16231"/>
    <s v="MIELT  604"/>
    <s v="CA"/>
    <n v="39479"/>
    <m/>
    <m/>
    <m/>
    <s v="Electronic"/>
    <n v="39479"/>
    <x v="16"/>
    <s v="Candidate registered"/>
    <s v="MIELKE THOMAS M"/>
    <m/>
    <s v="PO BOX 2503"/>
    <s v="BATTLE GROUND"/>
    <s v="CLARK"/>
    <m/>
    <n v="98604"/>
    <s v="DISTRIC18REP@MSN.COM"/>
    <s v="district18rep@msn.com"/>
    <m/>
    <s v="COUNTY COUNCIL MEMBER"/>
    <n v="25"/>
    <s v="CLARK CO"/>
    <n v="3147"/>
    <s v="CLARK"/>
    <s v="Local"/>
    <n v="188946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PO BOX 2503"/>
    <s v="BATTLE GROUND"/>
    <m/>
    <n v="98604"/>
    <m/>
    <n v="50318.85"/>
    <n v="2930.19"/>
    <n v="59135.040000000001"/>
    <n v="0"/>
    <n v="0"/>
    <n v="0"/>
    <n v="14743.03"/>
    <n v="76500"/>
    <s v="https://web.pdc.wa.gov/rptimg/default.aspx?filerid_election_year=MIELT%20%20604%3A%7C%3A2008"/>
    <n v="13095"/>
    <n v="4735"/>
    <n v="16231"/>
    <n v="14928"/>
    <m/>
    <s v="TOM MIELKE"/>
    <s v="candidate"/>
    <m/>
    <n v="44149.394965277781"/>
  </r>
  <r>
    <s v="ca-2008-16228"/>
    <s v="MITCR  632"/>
    <s v="CA"/>
    <n v="39621"/>
    <m/>
    <m/>
    <m/>
    <m/>
    <n v="39621"/>
    <x v="16"/>
    <s v="Candidate registered"/>
    <s v="MITCHELL RAMA C JR"/>
    <m/>
    <s v="PO BOX 781"/>
    <s v="KELSO"/>
    <s v="COWLITZ"/>
    <m/>
    <n v="98626"/>
    <s v="RAMAMITCHELL08@YAHOO.COM"/>
    <s v="ramamitchell08@yahoo.com"/>
    <m/>
    <s v="COUNTY COMMISSIONER"/>
    <n v="23"/>
    <s v="COWLITZ CO"/>
    <n v="3200"/>
    <s v="COWLITZ"/>
    <s v="Local"/>
    <n v="52538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PO BOX 781"/>
    <s v="KELSO"/>
    <m/>
    <n v="98626"/>
    <m/>
    <m/>
    <m/>
    <m/>
    <m/>
    <m/>
    <m/>
    <m/>
    <m/>
    <s v="https://web.pdc.wa.gov/rptimg/default.aspx?filerid_election_year=MITCR%20%20632%3A%7C%3A2008"/>
    <n v="13172"/>
    <n v="10293"/>
    <n v="16228"/>
    <m/>
    <m/>
    <s v="RAMA MITCHELL"/>
    <s v="candidate"/>
    <m/>
    <n v="43598.29960648148"/>
  </r>
  <r>
    <s v="ca-2008-16218"/>
    <s v="MILLT  071"/>
    <s v="CA"/>
    <n v="39618"/>
    <m/>
    <m/>
    <m/>
    <s v="Mixed"/>
    <n v="39618"/>
    <x v="16"/>
    <s v="Candidate registered"/>
    <s v="MILLER TIMOTHY G"/>
    <m/>
    <s v="PO BOX 1619"/>
    <s v="AUBURN"/>
    <s v="KING"/>
    <m/>
    <n v="98071"/>
    <s v="TIM@MILLERFORCHANGE.COM"/>
    <s v="tim@millerforchange.com"/>
    <m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PO BOX 1619"/>
    <s v="AUBURN"/>
    <m/>
    <n v="98071"/>
    <m/>
    <n v="27830.76"/>
    <n v="0"/>
    <n v="26413.43"/>
    <n v="-5962.73"/>
    <n v="0"/>
    <n v="0"/>
    <n v="0"/>
    <n v="0"/>
    <s v="https://web.pdc.wa.gov/rptimg/default.aspx?filerid_election_year=MILLT%20%20071%3A%7C%3A2008"/>
    <n v="13382"/>
    <n v="10290"/>
    <n v="16218"/>
    <n v="14930"/>
    <n v="47"/>
    <s v="BELVA HAGEMEISTER"/>
    <s v="candidate"/>
    <m/>
    <n v="44149.394999999997"/>
  </r>
  <r>
    <s v="ca-2008-16210"/>
    <s v="MOSEF  520"/>
    <s v="CA"/>
    <n v="39611"/>
    <m/>
    <m/>
    <m/>
    <m/>
    <n v="39611"/>
    <x v="16"/>
    <s v="Candidate registered"/>
    <s v="MOSES FRANK G"/>
    <m/>
    <s v="3798 WISHKAH RD"/>
    <s v="ABERDEEN"/>
    <s v="GRAYS HARBOR"/>
    <m/>
    <s v="98520-"/>
    <s v="FMOSES@TECHLINE.COM"/>
    <s v="fmoses@techline.com"/>
    <m/>
    <s v="COUNTY COMMISSIONER"/>
    <n v="23"/>
    <s v="GRAYS HARBOR CO"/>
    <n v="3369"/>
    <s v="GRAYS HARBOR"/>
    <s v="Local"/>
    <n v="34197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3798 WISHKAH RD"/>
    <s v="ABERDEEN"/>
    <m/>
    <s v="98520-"/>
    <m/>
    <m/>
    <m/>
    <m/>
    <m/>
    <m/>
    <m/>
    <m/>
    <m/>
    <s v="https://web.pdc.wa.gov/rptimg/default.aspx?filerid_election_year=MOSEF%20%20520%3A%7C%3A2008"/>
    <n v="13575"/>
    <n v="35045"/>
    <n v="16210"/>
    <m/>
    <m/>
    <s v="FRANK MOSES"/>
    <s v="candidate"/>
    <m/>
    <n v="43598.299456018518"/>
  </r>
  <r>
    <s v="ca-2008-16207"/>
    <s v="NEATR  528"/>
    <s v="CA"/>
    <n v="39485"/>
    <m/>
    <m/>
    <m/>
    <s v="Electronic"/>
    <n v="39485"/>
    <x v="16"/>
    <s v="Candidate registered"/>
    <s v="Randy s Neatherlin "/>
    <m/>
    <s v="PO BOX 445"/>
    <s v="BELFAIR"/>
    <s v="MASON"/>
    <m/>
    <n v="98528"/>
    <s v="RNEATHERLI@AOL.COM"/>
    <s v="rneatherli@aol.com"/>
    <m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Open seat"/>
    <m/>
    <m/>
    <m/>
    <m/>
    <m/>
    <m/>
    <m/>
    <m/>
    <s v="PO BOX 445"/>
    <s v="BELFAIR"/>
    <m/>
    <n v="98528"/>
    <m/>
    <n v="50795.05"/>
    <n v="2734.8"/>
    <n v="59309.75"/>
    <n v="0"/>
    <n v="0"/>
    <n v="0"/>
    <n v="6204.28"/>
    <n v="0"/>
    <s v="https://web.pdc.wa.gov/rptimg/default.aspx?filerid_election_year=NEATR%20%20528%3A%7C%3A2008"/>
    <n v="13709"/>
    <n v="4124"/>
    <n v="16207"/>
    <n v="14949"/>
    <n v="35"/>
    <s v="ARNOLD ROLFSRUD"/>
    <s v="candidate"/>
    <m/>
    <n v="44149.395636574074"/>
  </r>
  <r>
    <s v="ca-2008-16201"/>
    <s v="NEWCA  156"/>
    <s v="CA"/>
    <n v="39348"/>
    <m/>
    <m/>
    <m/>
    <s v="Mixed"/>
    <n v="39348"/>
    <x v="16"/>
    <s v="Candidate registered"/>
    <s v="NEWCOMB ANTHONY C"/>
    <m/>
    <s v="8482 FERTILE VALLY RD"/>
    <s v="NEWPORT"/>
    <s v="PEND OREILLE"/>
    <m/>
    <n v="991569502"/>
    <m/>
    <s v="acnewcomb@yahoo.com"/>
    <m/>
    <s v="COUNTY COMMISSIONER"/>
    <n v="23"/>
    <s v="PEND OREILLE CO"/>
    <n v="3865"/>
    <s v="PEND OREILLE"/>
    <s v="Local"/>
    <n v="7239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8482 FERTILE VALLY RD"/>
    <s v="NEWPORT"/>
    <m/>
    <n v="991569502"/>
    <m/>
    <n v="15545.42"/>
    <n v="0"/>
    <n v="14804.42"/>
    <n v="0"/>
    <n v="0"/>
    <n v="0"/>
    <m/>
    <m/>
    <s v="https://web.pdc.wa.gov/rptimg/default.aspx?filerid_election_year=NEWCA%20%20156%3A%7C%3A2008"/>
    <n v="13815"/>
    <n v="7700"/>
    <n v="16201"/>
    <n v="14955"/>
    <m/>
    <s v="TERRY NEWCOMB"/>
    <s v="candidate"/>
    <m/>
    <n v="44149.395891203705"/>
  </r>
  <r>
    <s v="ca-2008-16200"/>
    <s v="NEALT  328"/>
    <s v="CA"/>
    <n v="39523"/>
    <m/>
    <m/>
    <m/>
    <s v="Electronic"/>
    <n v="39523"/>
    <x v="16"/>
    <s v="Candidate registered"/>
    <s v="NEALEY TERRY R"/>
    <m/>
    <s v="338 E MAIN ST"/>
    <s v="DAYTON"/>
    <s v="WALLA WALLA"/>
    <m/>
    <n v="99328"/>
    <s v="TNEALEY@NEALTY-MARINELLA.COM"/>
    <s v="tnealey@nealty-marinella.com"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338 E MAIN ST"/>
    <s v="DAYTON"/>
    <m/>
    <n v="99328"/>
    <m/>
    <n v="68074.240000000005"/>
    <n v="0"/>
    <n v="74500.5"/>
    <n v="0"/>
    <n v="0"/>
    <n v="0"/>
    <m/>
    <m/>
    <s v="https://web.pdc.wa.gov/rptimg/default.aspx?filerid_election_year=NEALT%20%20328%3A%7C%3A2008"/>
    <n v="13843"/>
    <n v="1733"/>
    <n v="16200"/>
    <n v="14948"/>
    <n v="16"/>
    <s v="DEBORA L ZALANIK"/>
    <s v="candidate"/>
    <m/>
    <n v="44149.395590277774"/>
  </r>
  <r>
    <s v="ca-2008-16198"/>
    <s v="NELSJ  029"/>
    <s v="CA"/>
    <n v="39548"/>
    <m/>
    <m/>
    <m/>
    <s v="Electronic"/>
    <n v="39548"/>
    <x v="16"/>
    <s v="Candidate registered"/>
    <s v="NELSON JOHN G III"/>
    <m/>
    <s v="51918 ALEXANDER RD E"/>
    <s v="REARDAN"/>
    <s v="LINCOLN"/>
    <m/>
    <n v="99029"/>
    <m/>
    <s v="luckypine@centurytel.net"/>
    <m/>
    <s v="COUNTY COMMISSIONER"/>
    <n v="23"/>
    <s v="LINCOLN CO"/>
    <n v="3655"/>
    <s v="LINCOLN"/>
    <s v="Local"/>
    <n v="6596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51918 ALEXANDER RD E"/>
    <s v="REARDAN"/>
    <m/>
    <n v="99029"/>
    <m/>
    <n v="7986.01"/>
    <n v="0"/>
    <n v="7190.99"/>
    <n v="0"/>
    <n v="0"/>
    <n v="0"/>
    <m/>
    <m/>
    <s v="https://web.pdc.wa.gov/rptimg/default.aspx?filerid_election_year=NELSJ%20%20029%3A%7C%3A2008"/>
    <n v="13881"/>
    <n v="10282"/>
    <n v="16198"/>
    <n v="14951"/>
    <m/>
    <s v="CAREY FIESS"/>
    <s v="candidate"/>
    <m/>
    <n v="44149.39571759259"/>
  </r>
  <r>
    <s v="ca-2008-16188"/>
    <s v="NOVAS  336"/>
    <s v="CA"/>
    <n v="39582"/>
    <m/>
    <m/>
    <m/>
    <s v="Electronic"/>
    <n v="39582"/>
    <x v="16"/>
    <s v="Candidate registered"/>
    <s v="Skip Novakovich"/>
    <m/>
    <s v="PO BOX 5495"/>
    <s v="KENNEWICK"/>
    <s v="BENTON"/>
    <m/>
    <n v="993360495"/>
    <s v="SKIP@ESPIRITINC.NET"/>
    <s v="skip@espiritinc.net"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5495"/>
    <s v="KENNEWICK"/>
    <m/>
    <n v="993360495"/>
    <m/>
    <n v="15382.59"/>
    <n v="0"/>
    <n v="31463.3"/>
    <n v="16080.71"/>
    <n v="0"/>
    <n v="6567.63"/>
    <m/>
    <m/>
    <s v="https://web.pdc.wa.gov/rptimg/default.aspx?filerid_election_year=NOVAS%20%20336%3A%7C%3A2008"/>
    <n v="14200"/>
    <n v="2498"/>
    <n v="16188"/>
    <n v="14972"/>
    <n v="8"/>
    <s v="SCOTT MUEGGLER"/>
    <s v="candidate"/>
    <m/>
    <n v="44149.39640046296"/>
  </r>
  <r>
    <s v="ca-2008-16186"/>
    <s v="NYBEJ  661"/>
    <s v="CA"/>
    <n v="39581"/>
    <m/>
    <m/>
    <m/>
    <m/>
    <n v="39581"/>
    <x v="16"/>
    <s v="Candidate registered"/>
    <s v="NYBERG JOHN A"/>
    <m/>
    <s v="5120 NE 63RD AVE"/>
    <s v="VANCOUVER"/>
    <s v="CLARK"/>
    <m/>
    <n v="986612455"/>
    <m/>
    <m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5120 NE 63RD AVE"/>
    <s v="VANCOUVER"/>
    <m/>
    <n v="986612455"/>
    <m/>
    <m/>
    <m/>
    <m/>
    <m/>
    <m/>
    <m/>
    <m/>
    <m/>
    <s v="https://web.pdc.wa.gov/rptimg/default.aspx?filerid_election_year=NYBEJ%20%20661%3A%7C%3A2008"/>
    <n v="14249"/>
    <n v="10277"/>
    <n v="16186"/>
    <m/>
    <n v="49"/>
    <s v="JOHN A NYBERG"/>
    <s v="candidate"/>
    <m/>
    <n v="43598.299189814818"/>
  </r>
  <r>
    <s v="ca-2008-16183"/>
    <s v="OLSOD  903"/>
    <s v="CA"/>
    <n v="39506"/>
    <m/>
    <m/>
    <m/>
    <s v="Electronic"/>
    <n v="39506"/>
    <x v="16"/>
    <s v="Candidate registered"/>
    <s v="OLSON DANEIL C"/>
    <m/>
    <s v="107 W PINE ST"/>
    <s v="UNION GAP"/>
    <s v="YAKIMA"/>
    <m/>
    <n v="989031952"/>
    <m/>
    <s v="danolson007@gmail.com"/>
    <m/>
    <s v="COUNTY COMMISSIONER"/>
    <n v="23"/>
    <s v="YAKIMA CO"/>
    <n v="4418"/>
    <s v="YAKIMA"/>
    <s v="Local"/>
    <n v="91233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107 W PINE ST"/>
    <s v="UNION GAP"/>
    <m/>
    <n v="989031952"/>
    <m/>
    <n v="7075"/>
    <n v="0"/>
    <n v="6190.47"/>
    <n v="640"/>
    <n v="0"/>
    <n v="0"/>
    <m/>
    <m/>
    <s v="https://web.pdc.wa.gov/rptimg/default.aspx?filerid_election_year=OLSOD%20%20903%3A%7C%3A2008"/>
    <n v="14363"/>
    <n v="27532"/>
    <n v="16183"/>
    <n v="14982"/>
    <m/>
    <s v="RAY VANDERWALL"/>
    <s v="candidate"/>
    <m/>
    <n v="44149.396828703706"/>
  </r>
  <r>
    <s v="ca-2008-16182"/>
    <s v="OLIVK  139"/>
    <s v="CA"/>
    <n v="39519"/>
    <m/>
    <m/>
    <m/>
    <s v="Paper"/>
    <n v="39519"/>
    <x v="16"/>
    <s v="Candidate registered"/>
    <s v="OLIVER KENNETH G SR"/>
    <m/>
    <s v="32371 LE CLERC RD N"/>
    <s v="IONE"/>
    <s v="PEND OREILLE"/>
    <m/>
    <n v="991399709"/>
    <m/>
    <s v="mykeko@potc.net"/>
    <m/>
    <s v="COUNTY COMMISSIONER"/>
    <n v="23"/>
    <s v="PEND OREILLE CO"/>
    <n v="3865"/>
    <s v="PEND OREILLE"/>
    <s v="Local"/>
    <n v="7239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32371 LE CLERC RD N"/>
    <s v="IONE"/>
    <m/>
    <n v="991399709"/>
    <m/>
    <n v="0"/>
    <n v="0"/>
    <n v="0"/>
    <n v="0"/>
    <n v="0"/>
    <n v="0"/>
    <m/>
    <m/>
    <s v="https://web.pdc.wa.gov/rptimg/default.aspx?filerid_election_year=OLIVK%20%20139%3A%7C%3A2008"/>
    <n v="14350"/>
    <n v="10274"/>
    <n v="16182"/>
    <n v="14980"/>
    <m/>
    <s v="CONNIE J OLIVER"/>
    <s v="candidate"/>
    <m/>
    <n v="44149.396805555552"/>
  </r>
  <r>
    <s v="ca-2008-16167"/>
    <s v="PANAD  926"/>
    <s v="CA"/>
    <n v="39681"/>
    <m/>
    <m/>
    <m/>
    <s v="Electronic"/>
    <n v="39681"/>
    <x v="16"/>
    <s v="Candidate registered"/>
    <s v="PANATTONI DEANNA J"/>
    <m/>
    <s v="110 E 4TH AVE"/>
    <s v="ELLENSBURG"/>
    <s v="KITTITAS"/>
    <m/>
    <n v="98926"/>
    <s v="JODERS29@HOTMAIL.COM"/>
    <s v="deannajopanattoni@hotmail.com"/>
    <m/>
    <s v="COUNTY TREASURER"/>
    <n v="28"/>
    <s v="KITTITAS CO"/>
    <n v="3559"/>
    <s v="KITTITAS"/>
    <s v="Local"/>
    <n v="18340"/>
    <s v="C"/>
    <s v="Registration and financial affairs"/>
    <s v="Candidate"/>
    <s v="Candidate"/>
    <m/>
    <m/>
    <m/>
    <s v="R"/>
    <x v="1"/>
    <n v="39756"/>
    <m/>
    <b v="1"/>
    <m/>
    <m/>
    <s v="Not in primary"/>
    <s v="Won in general"/>
    <m/>
    <m/>
    <m/>
    <m/>
    <m/>
    <m/>
    <m/>
    <m/>
    <m/>
    <s v="110 E 4TH AVE"/>
    <s v="ELLENSBURG"/>
    <m/>
    <n v="98926"/>
    <m/>
    <n v="4307.1899999999996"/>
    <n v="0"/>
    <n v="4307.1899999999996"/>
    <n v="0"/>
    <n v="0"/>
    <n v="0"/>
    <m/>
    <m/>
    <s v="https://web.pdc.wa.gov/rptimg/default.aspx?filerid_election_year=PANAD%20%20926%3A%7C%3A2008"/>
    <n v="14712"/>
    <n v="6108"/>
    <n v="16167"/>
    <n v="15002"/>
    <m/>
    <s v="JAMES W MCKEAN"/>
    <s v="candidate"/>
    <m/>
    <n v="44149.39744212963"/>
  </r>
  <r>
    <s v="ca-2008-16165"/>
    <s v="PARKK  201"/>
    <s v="CA"/>
    <n v="39264"/>
    <m/>
    <m/>
    <m/>
    <s v="Electronic"/>
    <n v="39264"/>
    <x v="16"/>
    <s v="Candidate registered"/>
    <s v="PARKER KEVIN C"/>
    <m/>
    <s v="402 W BOONE"/>
    <s v="SPOKANE"/>
    <s v="SPOKANE"/>
    <m/>
    <n v="99201"/>
    <s v="KEVINCHARLESPARKER@GMAIL.COM"/>
    <s v="kevincharlesparker@gmail.com"/>
    <m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Challenger"/>
    <m/>
    <m/>
    <m/>
    <m/>
    <m/>
    <m/>
    <m/>
    <m/>
    <s v="402 W BOONE"/>
    <s v="SPOKANE"/>
    <m/>
    <n v="99201"/>
    <m/>
    <n v="221414.26"/>
    <n v="0"/>
    <n v="201793.26"/>
    <n v="-1291.0899999999999"/>
    <n v="0"/>
    <n v="0"/>
    <n v="172527.94"/>
    <n v="0"/>
    <s v="https://web.pdc.wa.gov/rptimg/default.aspx?filerid_election_year=PARKK%20%20201%3A%7C%3A2008"/>
    <n v="14726"/>
    <n v="4080"/>
    <n v="16165"/>
    <n v="15005"/>
    <n v="6"/>
    <s v="BOB WRIGLEY"/>
    <s v="candidate"/>
    <m/>
    <n v="44149.397523148145"/>
  </r>
  <r>
    <s v="ca-2008-16161"/>
    <s v="PARTG  130"/>
    <s v="CA"/>
    <n v="39492"/>
    <m/>
    <m/>
    <m/>
    <m/>
    <n v="39492"/>
    <x v="16"/>
    <s v="Candidate registered"/>
    <s v="PARTCH GREGORY P"/>
    <m/>
    <s v="PO BOX 82"/>
    <s v="GARFIELD"/>
    <s v="WHITMAN"/>
    <m/>
    <n v="991300082"/>
    <s v="GPARTCH@COMPLETE.BBS.COM"/>
    <s v="GPARTCH@COMPLETE.BBS.COM"/>
    <m/>
    <s v="COUNTY COMMISSIONER"/>
    <n v="23"/>
    <s v="WHITMAN CO"/>
    <n v="4375"/>
    <s v="WHITMAN"/>
    <s v="Local"/>
    <n v="22870"/>
    <s v="C"/>
    <s v="Registration and financial affairs"/>
    <s v="Candidate"/>
    <s v="Candidate"/>
    <m/>
    <m/>
    <m/>
    <s v="R"/>
    <x v="1"/>
    <n v="39756"/>
    <m/>
    <b v="1"/>
    <m/>
    <m/>
    <s v="Unopposed in primary"/>
    <s v="Unopposed in general"/>
    <m/>
    <m/>
    <m/>
    <m/>
    <m/>
    <m/>
    <m/>
    <m/>
    <m/>
    <s v="PO BOX 82"/>
    <s v="GARFIELD"/>
    <m/>
    <n v="991300082"/>
    <m/>
    <m/>
    <m/>
    <m/>
    <m/>
    <m/>
    <m/>
    <m/>
    <m/>
    <s v="https://web.pdc.wa.gov/rptimg/default.aspx?filerid_election_year=PARTG%20%20130%3A%7C%3A2008"/>
    <n v="14806"/>
    <n v="7638"/>
    <n v="16161"/>
    <m/>
    <m/>
    <s v="GREGORY P PARTCH"/>
    <s v="candidate"/>
    <m/>
    <n v="43598.29896990741"/>
  </r>
  <r>
    <s v="ca-2008-16155"/>
    <s v="PECKL  301"/>
    <s v="CA"/>
    <n v="39614"/>
    <m/>
    <m/>
    <m/>
    <s v="Electronic"/>
    <n v="39614"/>
    <x v="16"/>
    <s v="Candidate registered"/>
    <s v="LOWELL B PECK"/>
    <m/>
    <s v="200 N ROAD 34"/>
    <s v="PASCO"/>
    <s v="FRANKLIN"/>
    <m/>
    <n v="99301"/>
    <m/>
    <s v="lbp@charter.net"/>
    <m/>
    <s v="COUNTY COMMISSIONER"/>
    <n v="23"/>
    <s v="FRANKLIN CO"/>
    <n v="3306"/>
    <s v="FRANKLIN"/>
    <s v="Local"/>
    <n v="20307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200 N ROAD 34"/>
    <s v="PASCO"/>
    <m/>
    <n v="99301"/>
    <m/>
    <n v="6671.62"/>
    <n v="0"/>
    <n v="9809.2999999999993"/>
    <n v="3700.87"/>
    <n v="0"/>
    <n v="0"/>
    <m/>
    <m/>
    <s v="https://web.pdc.wa.gov/rptimg/default.aspx?filerid_election_year=PECKL%20%20301%3A%7C%3A2008"/>
    <n v="14950"/>
    <n v="4078"/>
    <n v="16155"/>
    <n v="15013"/>
    <m/>
    <s v="JAMES BERKMAN"/>
    <s v="candidate"/>
    <m/>
    <n v="44149.397835648146"/>
  </r>
  <r>
    <s v="ca-2008-16154"/>
    <s v="PEARP  648"/>
    <s v="CA"/>
    <n v="39618"/>
    <m/>
    <m/>
    <m/>
    <s v="Electronic"/>
    <n v="39618"/>
    <x v="16"/>
    <s v="Candidate registered"/>
    <s v="PEARCE PAUL J"/>
    <m/>
    <s v="PO BOX 1052"/>
    <s v="STEVENSON"/>
    <s v="SKAMANIA"/>
    <m/>
    <n v="98648"/>
    <s v="VOTEPAUL@SAW.NET"/>
    <s v="votepaul@saw.net"/>
    <m/>
    <s v="COUNTY COMMISSIONER"/>
    <n v="23"/>
    <s v="SKAMANIA CO"/>
    <n v="4093"/>
    <s v="SKAMANIA"/>
    <s v="Local"/>
    <n v="6363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PO BOX 1052"/>
    <s v="STEVENSON"/>
    <m/>
    <n v="98648"/>
    <m/>
    <n v="8276.43"/>
    <n v="0"/>
    <n v="5450"/>
    <n v="-2826.43"/>
    <n v="0"/>
    <n v="0"/>
    <n v="0"/>
    <n v="485"/>
    <s v="https://web.pdc.wa.gov/rptimg/default.aspx?filerid_election_year=PEARP%20%20648%3A%7C%3A2008"/>
    <n v="14947"/>
    <n v="7674"/>
    <n v="16154"/>
    <n v="15012"/>
    <m/>
    <s v="MONICA MASCO"/>
    <s v="candidate"/>
    <m/>
    <n v="44149.397812499999"/>
  </r>
  <r>
    <s v="ca-2008-16152"/>
    <s v="PENBJ  572"/>
    <s v="CA"/>
    <n v="39616"/>
    <m/>
    <m/>
    <m/>
    <m/>
    <n v="39616"/>
    <x v="16"/>
    <s v="Candidate registered"/>
    <s v="PENBERTH JOHN P"/>
    <m/>
    <s v="PO BOX 162"/>
    <s v="PE ELL"/>
    <s v="LEWIS"/>
    <m/>
    <n v="98572"/>
    <s v="PENBERTH@LOCALACCESS.COM"/>
    <s v="penberth@localaccess.com"/>
    <m/>
    <s v="COUNTY COMMISSIONER"/>
    <n v="23"/>
    <s v="LEWIS CO"/>
    <n v="3626"/>
    <s v="LEWIS"/>
    <s v="Local"/>
    <n v="39960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162"/>
    <s v="PE ELL"/>
    <m/>
    <n v="98572"/>
    <m/>
    <m/>
    <m/>
    <m/>
    <m/>
    <m/>
    <m/>
    <m/>
    <m/>
    <s v="https://web.pdc.wa.gov/rptimg/default.aspx?filerid_election_year=PENBJ%20%20572%3A%7C%3A2008"/>
    <n v="15007"/>
    <n v="10268"/>
    <n v="16152"/>
    <m/>
    <m/>
    <s v="JANICE MCCORMICK"/>
    <s v="candidate"/>
    <m/>
    <n v="43598.298888888887"/>
  </r>
  <r>
    <s v="ca-2008-16147"/>
    <s v="PFLUC  027"/>
    <s v="CA"/>
    <n v="39341"/>
    <m/>
    <m/>
    <m/>
    <s v="Electronic"/>
    <n v="39341"/>
    <x v="16"/>
    <s v="Candidate registered"/>
    <s v="PFLUG CHERYL A"/>
    <m/>
    <s v="23705 230TH PL SE"/>
    <s v="MAPLE VALLEY"/>
    <s v="KING"/>
    <m/>
    <n v="98038"/>
    <s v="CHERYL@PFLUG.COM"/>
    <s v="cheryl@pflug.com"/>
    <m/>
    <s v="STATE SENATOR"/>
    <n v="12"/>
    <s v="LEG DISTRICT 05 - SENATE"/>
    <n v="4734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23705 230TH PL SE"/>
    <s v="MAPLE VALLEY"/>
    <m/>
    <n v="98038"/>
    <m/>
    <n v="149655.97"/>
    <n v="0"/>
    <n v="161558.03"/>
    <n v="0"/>
    <n v="0"/>
    <n v="0"/>
    <n v="13723.98"/>
    <n v="0"/>
    <s v="https://web.pdc.wa.gov/rptimg/default.aspx?filerid_election_year=PFLUC%20%20027%3A%7C%3A2008"/>
    <n v="15303"/>
    <n v="7885"/>
    <n v="16147"/>
    <n v="15030"/>
    <n v="5"/>
    <s v="SYLVIA W BAIRD"/>
    <s v="candidate"/>
    <m/>
    <n v="44149.398460648146"/>
  </r>
  <r>
    <s v="ca-2008-16133"/>
    <s v="POTTJ  168"/>
    <s v="CA"/>
    <n v="39619"/>
    <m/>
    <m/>
    <m/>
    <m/>
    <n v="39619"/>
    <x v="16"/>
    <s v="Candidate registered"/>
    <s v="John S. Potter"/>
    <m/>
    <s v="11842 14TH AVE S"/>
    <s v="SEATTLE"/>
    <s v="KING"/>
    <m/>
    <n v="981682142"/>
    <s v="POTTEROSA1@MSN.COM"/>
    <s v="potterosa1@msn.com"/>
    <m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11842 14TH AVE S"/>
    <s v="SEATTLE"/>
    <m/>
    <n v="981682142"/>
    <m/>
    <m/>
    <m/>
    <m/>
    <m/>
    <m/>
    <m/>
    <n v="0"/>
    <n v="0"/>
    <s v="https://web.pdc.wa.gov/rptimg/default.aspx?filerid_election_year=POTTJ%20%20168%3A%7C%3A2008"/>
    <n v="15508"/>
    <n v="4050"/>
    <n v="16133"/>
    <m/>
    <n v="11"/>
    <s v="JOHN POTTER"/>
    <s v="candidate"/>
    <m/>
    <n v="43598.298715277779"/>
  </r>
  <r>
    <s v="ca-2008-16700"/>
    <s v="BROWF  362"/>
    <s v="CA"/>
    <n v="39630"/>
    <m/>
    <m/>
    <m/>
    <m/>
    <n v="39630"/>
    <x v="16"/>
    <s v="Candidate registered"/>
    <s v="BROWN FRANK G JR"/>
    <m/>
    <s v="358 BLUE CREEK RD"/>
    <s v="WALLA WALLA"/>
    <s v="WALLA WALLA"/>
    <m/>
    <n v="99362"/>
    <m/>
    <s v="fgbrown@gohighspeed.com"/>
    <m/>
    <s v="COUNTY COMMISSIONER"/>
    <n v="23"/>
    <s v="WALLA WALLA CO"/>
    <n v="4302"/>
    <s v="WALLA WALLA"/>
    <s v="Local"/>
    <n v="28656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358 BLUE CREEK RD"/>
    <s v="WALLA WALLA"/>
    <m/>
    <n v="99362"/>
    <m/>
    <m/>
    <m/>
    <m/>
    <m/>
    <m/>
    <m/>
    <m/>
    <m/>
    <s v="https://web.pdc.wa.gov/rptimg/default.aspx?filerid_election_year=BROWF%20%20362%3A%7C%3A2008"/>
    <n v="2099"/>
    <n v="6128"/>
    <n v="16700"/>
    <m/>
    <m/>
    <s v="CHARLENE BROWN"/>
    <s v="candidate"/>
    <m/>
    <n v="43598.303900462961"/>
  </r>
  <r>
    <s v="ca-2008-16128"/>
    <s v="PRIEM  023"/>
    <s v="CA"/>
    <n v="39271"/>
    <m/>
    <m/>
    <m/>
    <s v="Electronic"/>
    <n v="39271"/>
    <x v="16"/>
    <s v="Candidate registered"/>
    <s v="PRIEST MAHLON S"/>
    <m/>
    <s v="PO BOX 23237"/>
    <s v="FEDERAL WAY"/>
    <s v="KING"/>
    <m/>
    <n v="98093"/>
    <s v="EDOPSTAD@COMCAST.NET"/>
    <s v="mspriest@comcast.net"/>
    <m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23237"/>
    <s v="FEDERAL WAY"/>
    <m/>
    <n v="98093"/>
    <m/>
    <n v="109000.1"/>
    <n v="1300"/>
    <n v="107777.83"/>
    <n v="0"/>
    <n v="0"/>
    <n v="0"/>
    <n v="9979.7199999999993"/>
    <n v="26082.04"/>
    <s v="https://web.pdc.wa.gov/rptimg/default.aspx?filerid_election_year=PRIEM%20%20023%3A%7C%3A2008"/>
    <n v="15635"/>
    <n v="27908"/>
    <n v="16128"/>
    <n v="15055"/>
    <n v="30"/>
    <s v="ED OPSTAD"/>
    <s v="candidate"/>
    <m/>
    <n v="44149.39949074074"/>
  </r>
  <r>
    <s v="ca-2008-16113"/>
    <s v="REEDS  501"/>
    <s v="CA"/>
    <n v="38341"/>
    <m/>
    <m/>
    <m/>
    <s v="Electronic"/>
    <n v="38341"/>
    <x v="16"/>
    <s v="Candidate registered"/>
    <s v="REED SAM S"/>
    <m/>
    <s v="PO BOX 522"/>
    <s v="OLYMPIA"/>
    <m/>
    <m/>
    <n v="985070522"/>
    <s v="PEXCELL@COMCAST.NET"/>
    <s v="PEXCELL@COMCAST.NET"/>
    <m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522"/>
    <s v="OLYMPIA"/>
    <m/>
    <n v="985070522"/>
    <m/>
    <n v="366839.7"/>
    <n v="0"/>
    <n v="368839.7"/>
    <n v="0"/>
    <n v="0"/>
    <n v="0"/>
    <n v="351.08"/>
    <n v="0"/>
    <s v="https://web.pdc.wa.gov/rptimg/default.aspx?filerid_election_year=REEDS%20%20501%3A%7C%3A2008"/>
    <n v="16103"/>
    <n v="7879"/>
    <n v="16113"/>
    <n v="15082"/>
    <m/>
    <s v="PATSY EXCELL"/>
    <s v="candidate"/>
    <m/>
    <n v="44149.40042824074"/>
  </r>
  <r>
    <s v="ca-2008-16110"/>
    <s v="REISD  592"/>
    <s v="CA"/>
    <n v="39554"/>
    <m/>
    <m/>
    <m/>
    <s v="Mixed"/>
    <n v="39554"/>
    <x v="16"/>
    <s v="Candidate registered"/>
    <s v="REIS DEBORAH J"/>
    <m/>
    <s v="PO BOX 4"/>
    <s v="UNION"/>
    <s v="MASON"/>
    <m/>
    <n v="98592"/>
    <s v="DEBORAHREIS@YAHOO.COM"/>
    <s v="deborahreis@yahoo.com"/>
    <m/>
    <s v="COUNTY COMMISSIONER"/>
    <n v="23"/>
    <s v="MASON CO"/>
    <n v="3699"/>
    <s v="MASON"/>
    <s v="Local"/>
    <n v="30118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4"/>
    <s v="UNION"/>
    <m/>
    <n v="98592"/>
    <m/>
    <n v="3022.14"/>
    <n v="0"/>
    <n v="5972.42"/>
    <n v="800"/>
    <n v="0"/>
    <n v="0"/>
    <m/>
    <m/>
    <s v="https://web.pdc.wa.gov/rptimg/default.aspx?filerid_election_year=REISD%20%20592%3A%7C%3A2008"/>
    <n v="16162"/>
    <n v="10251"/>
    <n v="16110"/>
    <n v="15086"/>
    <m/>
    <s v="DEBORAH REIS"/>
    <s v="candidate"/>
    <m/>
    <n v="44149.400659722225"/>
  </r>
  <r>
    <s v="ca-2008-16108"/>
    <s v="RICHM  213"/>
    <s v="CA"/>
    <n v="39552"/>
    <m/>
    <m/>
    <m/>
    <s v="Electronic"/>
    <n v="39552"/>
    <x v="16"/>
    <s v="Candidate registered"/>
    <s v="RICHARD MARK J"/>
    <m/>
    <s v="PO BOX 141441"/>
    <s v="SPOKANE"/>
    <s v="SPOKANE"/>
    <m/>
    <n v="99214"/>
    <s v="INFO@RICHARDFORCOMMISSIONER.COM"/>
    <s v="mark@richardforcommissioner.com"/>
    <m/>
    <s v="COUNTY COMMISSIONER"/>
    <n v="23"/>
    <s v="SPOKANE CO"/>
    <n v="4151"/>
    <s v="SPOKANE"/>
    <s v="Local"/>
    <n v="236096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PO BOX 141441"/>
    <s v="SPOKANE"/>
    <m/>
    <n v="99214"/>
    <m/>
    <n v="105290.67"/>
    <n v="1095.52"/>
    <n v="104925.23"/>
    <n v="-389.34"/>
    <n v="0"/>
    <n v="0"/>
    <n v="11853.79"/>
    <n v="2325"/>
    <s v="https://web.pdc.wa.gov/rptimg/default.aspx?filerid_election_year=RICHM%20%20213%3A%7C%3A2008"/>
    <n v="16271"/>
    <n v="10250"/>
    <n v="16108"/>
    <n v="15095"/>
    <m/>
    <s v="SHEILA RICHARD"/>
    <s v="candidate"/>
    <m/>
    <n v="44149.40084490741"/>
  </r>
  <r>
    <s v="ca-2008-16101"/>
    <s v="RICHJ  610"/>
    <s v="CA"/>
    <n v="39611"/>
    <m/>
    <m/>
    <m/>
    <m/>
    <n v="39611"/>
    <x v="16"/>
    <s v="Candidate registered"/>
    <s v="RICHARDSON JAMES D"/>
    <m/>
    <s v="PO BOX 656"/>
    <s v="CARSON"/>
    <s v="SKAMANIA"/>
    <m/>
    <n v="986100656"/>
    <s v="JDR@GORGE.NET"/>
    <s v="jdr@gorge.net"/>
    <m/>
    <s v="COUNTY COMMISSIONER"/>
    <n v="23"/>
    <s v="SKAMANIA CO"/>
    <n v="4093"/>
    <s v="SKAMANIA"/>
    <s v="Local"/>
    <n v="6363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PO BOX 656"/>
    <s v="CARSON"/>
    <m/>
    <n v="986100656"/>
    <m/>
    <m/>
    <m/>
    <m/>
    <m/>
    <m/>
    <m/>
    <n v="0"/>
    <n v="485"/>
    <s v="https://web.pdc.wa.gov/rptimg/default.aspx?filerid_election_year=RICHJ%20%20610%3A%7C%3A2008"/>
    <n v="16410"/>
    <n v="10248"/>
    <n v="16101"/>
    <m/>
    <m/>
    <s v="VALERIE EPLING"/>
    <s v="candidate"/>
    <m/>
    <n v="43598.298437500001"/>
  </r>
  <r>
    <s v="ca-2008-16092"/>
    <s v="RODNJ  065"/>
    <s v="CA"/>
    <n v="39147"/>
    <m/>
    <m/>
    <m/>
    <s v="Electronic"/>
    <n v="39147"/>
    <x v="16"/>
    <s v="Candidate registered"/>
    <s v="RODNE JAY R"/>
    <m/>
    <s v="PO BOX  2848"/>
    <s v="ISSAQUAH"/>
    <s v="KING"/>
    <m/>
    <n v="98027"/>
    <m/>
    <m/>
    <m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 2848"/>
    <s v="ISSAQUAH"/>
    <m/>
    <n v="98027"/>
    <m/>
    <n v="82964.67"/>
    <n v="24117.49"/>
    <n v="107082.16"/>
    <n v="0"/>
    <n v="0"/>
    <n v="0"/>
    <n v="4805.37"/>
    <n v="0"/>
    <s v="https://web.pdc.wa.gov/rptimg/default.aspx?filerid_election_year=RODNJ%20%20065%3A%7C%3A2008"/>
    <n v="16619"/>
    <n v="1721"/>
    <n v="16092"/>
    <n v="15105"/>
    <n v="5"/>
    <s v="HEIDI L HAGGAR"/>
    <s v="candidate"/>
    <m/>
    <n v="44149.401284722226"/>
  </r>
  <r>
    <s v="ca-2008-16079"/>
    <s v="ROSER  236"/>
    <s v="CA"/>
    <n v="38300"/>
    <m/>
    <m/>
    <m/>
    <s v="Electronic"/>
    <n v="38300"/>
    <x v="16"/>
    <s v="Candidate registered"/>
    <s v="ROSE REECE"/>
    <m/>
    <s v="PO BOX 1024"/>
    <s v="CLINTON"/>
    <s v="ISLAND"/>
    <m/>
    <n v="98236"/>
    <s v="ELECTROSE@WHIDBEY.COM"/>
    <s v="electrose@whidbey.net"/>
    <m/>
    <s v="COUNTY COMMISSIONER"/>
    <n v="23"/>
    <s v="ISLAND CO"/>
    <n v="3424"/>
    <s v="ISLAND"/>
    <s v="Local"/>
    <n v="42323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1024"/>
    <s v="CLINTON"/>
    <m/>
    <n v="98236"/>
    <m/>
    <n v="14492.21"/>
    <n v="2663.79"/>
    <n v="16781.14"/>
    <n v="-800"/>
    <n v="0"/>
    <n v="0"/>
    <m/>
    <m/>
    <s v="https://web.pdc.wa.gov/rptimg/default.aspx?filerid_election_year=ROSER%20%20236%3A%7C%3A2008"/>
    <n v="16810"/>
    <n v="10240"/>
    <n v="16079"/>
    <n v="15112"/>
    <m/>
    <s v="DICK CALDWELL"/>
    <s v="candidate"/>
    <m/>
    <n v="44149.401574074072"/>
  </r>
  <r>
    <s v="ca-2008-16077"/>
    <s v="ROTHT  362"/>
    <s v="CA"/>
    <n v="39601"/>
    <m/>
    <m/>
    <m/>
    <s v="Paper"/>
    <n v="39601"/>
    <x v="16"/>
    <s v="Candidate registered"/>
    <s v="ROTH TERRY L"/>
    <m/>
    <s v="PO BOX 2001"/>
    <s v="PORT ANGELES"/>
    <s v="CLALLAM"/>
    <m/>
    <n v="98362"/>
    <m/>
    <s v="mroth@olypen.com"/>
    <m/>
    <s v="COUNTY COMMISSIONER"/>
    <n v="23"/>
    <s v="CLALLAM CO"/>
    <n v="3133"/>
    <s v="CLALLAM"/>
    <s v="Local"/>
    <n v="43297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PO BOX 2001"/>
    <s v="PORT ANGELES"/>
    <m/>
    <n v="98362"/>
    <m/>
    <n v="0"/>
    <n v="0"/>
    <n v="0"/>
    <n v="0"/>
    <n v="0"/>
    <n v="0"/>
    <m/>
    <m/>
    <s v="https://web.pdc.wa.gov/rptimg/default.aspx?filerid_election_year=ROTHT%20%20362%3A%7C%3A2008"/>
    <n v="16825"/>
    <n v="10238"/>
    <n v="16077"/>
    <n v="15115"/>
    <m/>
    <s v="DUANE WOLFE"/>
    <s v="candidate"/>
    <m/>
    <n v="44149.406122685185"/>
  </r>
  <r>
    <s v="ca-2008-16067"/>
    <s v="SCHIL  027"/>
    <s v="CA"/>
    <n v="39034"/>
    <m/>
    <m/>
    <m/>
    <s v="Electronic"/>
    <n v="39034"/>
    <x v="16"/>
    <s v="Candidate discontinued campaign"/>
    <s v="SCHINDLER LYNN E"/>
    <m/>
    <s v="19918 E CRESTWOOD LN"/>
    <s v="OTIS ORCHARDS"/>
    <s v="SPOKANE"/>
    <m/>
    <n v="99027"/>
    <s v="LYNNSCHINDLER@YAHOO.COM"/>
    <s v="lynnschindler@yahoo.com"/>
    <m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39756"/>
    <m/>
    <b v="1"/>
    <m/>
    <m/>
    <s v="Unopposed in primary"/>
    <m/>
    <m/>
    <m/>
    <m/>
    <m/>
    <m/>
    <m/>
    <m/>
    <m/>
    <m/>
    <s v="19918 E CRESTWOOD LN"/>
    <s v="OTIS ORCHARDS"/>
    <m/>
    <n v="99027"/>
    <m/>
    <n v="11310"/>
    <n v="0"/>
    <n v="11310"/>
    <n v="0"/>
    <n v="0"/>
    <n v="0"/>
    <m/>
    <m/>
    <s v="https://web.pdc.wa.gov/rptimg/default.aspx?filerid_election_year=SCHIL%20%20027%3A%7C%3A2008"/>
    <n v="17185"/>
    <n v="10235"/>
    <n v="16067"/>
    <n v="15128"/>
    <n v="4"/>
    <s v="CHARLOTTE BENJAMIN"/>
    <s v="candidate"/>
    <m/>
    <n v="44149.406446759262"/>
  </r>
  <r>
    <s v="ca-2008-16059"/>
    <s v="SCHUD  368"/>
    <s v="CA"/>
    <n v="39530"/>
    <m/>
    <m/>
    <m/>
    <s v="Electronic"/>
    <n v="39530"/>
    <x v="16"/>
    <s v="Candidate registered"/>
    <s v="SCHULTZ DENNIS A"/>
    <m/>
    <s v="PO BOX 1312"/>
    <s v="PORT TOWNSEND"/>
    <s v="JEFFERSON"/>
    <m/>
    <n v="98368"/>
    <m/>
    <s v="dschultz@waypt.com"/>
    <m/>
    <s v="COUNTY COMMISSIONER"/>
    <n v="23"/>
    <s v="JEFFERSON CO"/>
    <n v="3433"/>
    <s v="JEFFERSON"/>
    <s v="Local"/>
    <n v="20928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PO BOX 1312"/>
    <s v="PORT TOWNSEND"/>
    <m/>
    <n v="98368"/>
    <m/>
    <n v="7117"/>
    <n v="0"/>
    <n v="7715.22"/>
    <n v="1183"/>
    <n v="0"/>
    <n v="2739.94"/>
    <m/>
    <m/>
    <s v="https://web.pdc.wa.gov/rptimg/default.aspx?filerid_election_year=SCHUD%20%20368%3A%7C%3A2008"/>
    <n v="17325"/>
    <n v="7017"/>
    <n v="16059"/>
    <n v="15131"/>
    <m/>
    <s v="ROBERT SOKOL"/>
    <s v="candidate"/>
    <m/>
    <n v="44149.406550925924"/>
  </r>
  <r>
    <s v="ca-2008-16044"/>
    <s v="SHANT  531"/>
    <s v="CA"/>
    <n v="39611"/>
    <m/>
    <m/>
    <m/>
    <s v="Electronic"/>
    <n v="39611"/>
    <x v="16"/>
    <s v="Candidate registered"/>
    <s v="SHANNON THEADORE B"/>
    <m/>
    <s v="106 W PINE ST STE 15"/>
    <s v="CENTRALIA"/>
    <s v="LEWIS"/>
    <m/>
    <n v="98531"/>
    <s v="LINDSAY@SHANNONFORSENATE.COM"/>
    <s v="ted@shannonforsenate.com"/>
    <m/>
    <s v="STATE SENATOR"/>
    <n v="12"/>
    <s v="LEG DISTRICT 20 - SENATE"/>
    <n v="4749"/>
    <s v="LEWIS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106 W PINE ST STE 15"/>
    <s v="CENTRALIA"/>
    <m/>
    <n v="98531"/>
    <m/>
    <n v="41797.5"/>
    <n v="0"/>
    <n v="40896.980000000003"/>
    <n v="0"/>
    <n v="0"/>
    <n v="0"/>
    <m/>
    <m/>
    <s v="https://web.pdc.wa.gov/rptimg/default.aspx?filerid_election_year=SHANT%20%20531%3A%7C%3A2008"/>
    <n v="17687"/>
    <n v="10224"/>
    <n v="16044"/>
    <n v="15151"/>
    <n v="20"/>
    <s v="REBECCA TEITZEL"/>
    <s v="candidate"/>
    <m/>
    <n v="44149.407523148147"/>
  </r>
  <r>
    <s v="ca-2008-16035"/>
    <s v="SIMMS  336"/>
    <s v="CA"/>
    <n v="39562"/>
    <m/>
    <m/>
    <m/>
    <s v="Electronic"/>
    <n v="39562"/>
    <x v="16"/>
    <s v="Candidate registered"/>
    <s v="SIMMONS STEVEN A"/>
    <m/>
    <s v="6855 W CLEARWATER AVE 101-148"/>
    <s v="KENNEWICK"/>
    <s v="BENTON"/>
    <m/>
    <n v="99336"/>
    <s v="INFO@ELECTSTEVESIMMONS.COM"/>
    <s v="steve@cgcatering.com"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6855 W CLEARWATER AVE 101-148"/>
    <s v="KENNEWICK"/>
    <m/>
    <n v="99336"/>
    <m/>
    <n v="20578.23"/>
    <n v="0"/>
    <n v="15965.31"/>
    <n v="125"/>
    <n v="0"/>
    <n v="0"/>
    <n v="6805.5"/>
    <n v="0"/>
    <s v="https://web.pdc.wa.gov/rptimg/default.aspx?filerid_election_year=SIMMS%20%20336%3A%7C%3A2008"/>
    <n v="17895"/>
    <n v="1707"/>
    <n v="16035"/>
    <n v="15162"/>
    <n v="8"/>
    <s v="BRYCE CHILDERS"/>
    <s v="candidate"/>
    <m/>
    <n v="44149.407800925925"/>
  </r>
  <r>
    <s v="ca-2008-16032"/>
    <s v="SKINM  908"/>
    <s v="CA"/>
    <n v="39276"/>
    <m/>
    <m/>
    <m/>
    <s v="Electronic"/>
    <n v="39276"/>
    <x v="16"/>
    <s v="Candidate discontinued campaign"/>
    <s v="SKINNER MARY K"/>
    <m/>
    <s v="PO BOX 2246"/>
    <s v="YAKIMA"/>
    <s v="YAKIMA"/>
    <m/>
    <s v="98907-2246"/>
    <m/>
    <m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39756"/>
    <m/>
    <b v="1"/>
    <m/>
    <m/>
    <s v="Not in primary"/>
    <m/>
    <m/>
    <m/>
    <m/>
    <m/>
    <m/>
    <m/>
    <m/>
    <m/>
    <m/>
    <s v="PO BOX 2246"/>
    <s v="YAKIMA"/>
    <m/>
    <s v="98907-2246"/>
    <m/>
    <n v="4114.7"/>
    <n v="0.56999999999999995"/>
    <n v="700.08"/>
    <n v="0"/>
    <n v="0"/>
    <n v="0"/>
    <m/>
    <m/>
    <s v="https://web.pdc.wa.gov/rptimg/default.aspx?filerid_election_year=SKINM%20%20908%3A%7C%3A2008"/>
    <n v="18076"/>
    <n v="10220"/>
    <n v="16032"/>
    <n v="15170"/>
    <n v="14"/>
    <s v="LINDA HUMRICKHOUSE"/>
    <s v="candidate"/>
    <m/>
    <n v="44149.408136574071"/>
  </r>
  <r>
    <s v="ca-2008-16028"/>
    <s v="SMITM  373"/>
    <s v="CA"/>
    <n v="39611"/>
    <m/>
    <m/>
    <m/>
    <s v="Mixed"/>
    <n v="39611"/>
    <x v="16"/>
    <s v="Candidate registered"/>
    <s v="SMITH MICHELE"/>
    <m/>
    <s v="2204 35TH AVE SE"/>
    <s v="PUYALLUP"/>
    <s v="PIERCE"/>
    <m/>
    <n v="983744145"/>
    <m/>
    <s v="smith4senate@hotmail.com"/>
    <m/>
    <s v="STATE SENATOR"/>
    <n v="12"/>
    <s v="LEG DISTRICT 25 - SENATE"/>
    <n v="4754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2204 35TH AVE SE"/>
    <s v="PUYALLUP"/>
    <m/>
    <n v="983744145"/>
    <m/>
    <n v="113491.03"/>
    <n v="0"/>
    <n v="112838.22"/>
    <n v="0"/>
    <n v="0"/>
    <n v="0"/>
    <m/>
    <m/>
    <s v="https://web.pdc.wa.gov/rptimg/default.aspx?filerid_election_year=SMITM%20%20373%3A%7C%3A2008"/>
    <n v="18183"/>
    <n v="4862"/>
    <n v="16028"/>
    <n v="15174"/>
    <n v="25"/>
    <s v="DEBRA LILLIE"/>
    <s v="candidate"/>
    <m/>
    <n v="44149.408217592594"/>
  </r>
  <r>
    <s v="ca-2008-16027"/>
    <s v="SMITN  236"/>
    <s v="CA"/>
    <n v="39523"/>
    <m/>
    <m/>
    <m/>
    <s v="Electronic"/>
    <n v="39523"/>
    <x v="16"/>
    <s v="Candidate registered"/>
    <s v="Norma C. Smith"/>
    <m/>
    <s v="PO BOX 270"/>
    <s v="CLINTON"/>
    <s v="SKAGIT"/>
    <m/>
    <n v="98236"/>
    <s v="OFFICE@VOTENORMASMITH.COM"/>
    <s v="norma@votenormasmith.com"/>
    <m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270"/>
    <s v="CLINTON"/>
    <m/>
    <n v="98236"/>
    <m/>
    <n v="189133.39"/>
    <n v="0"/>
    <n v="195770.57"/>
    <n v="0"/>
    <n v="0"/>
    <n v="0"/>
    <n v="12025.62"/>
    <n v="30386.2"/>
    <s v="https://web.pdc.wa.gov/rptimg/default.aspx?filerid_election_year=SMITN%20%20236%3A%7C%3A2008"/>
    <n v="18208"/>
    <n v="673"/>
    <n v="16027"/>
    <n v="15175"/>
    <n v="10"/>
    <s v="BILL CARRUTHERS"/>
    <s v="candidate"/>
    <m/>
    <n v="44149.408252314817"/>
  </r>
  <r>
    <s v="ca-2008-16012"/>
    <s v="SQUIR  033"/>
    <s v="CA"/>
    <n v="39496"/>
    <m/>
    <m/>
    <m/>
    <m/>
    <n v="39496"/>
    <x v="16"/>
    <s v="Candidate discontinued campaign"/>
    <s v="SQUIBB RICKY J"/>
    <m/>
    <s v="PO BOX 1041"/>
    <s v="TEKOA"/>
    <s v="WHITMAN"/>
    <m/>
    <n v="990331041"/>
    <s v="RSTEKOA@PALOUSENET.COM"/>
    <s v="rstekoa@palousenet.com"/>
    <m/>
    <s v="COUNTY COMMISSIONER"/>
    <n v="23"/>
    <s v="WHITMAN CO"/>
    <n v="4375"/>
    <s v="WHITMAN"/>
    <s v="Local"/>
    <n v="22870"/>
    <s v="C"/>
    <s v="Registration and financial affairs"/>
    <s v="Candidate"/>
    <s v="Candidate"/>
    <m/>
    <m/>
    <m/>
    <s v="R"/>
    <x v="1"/>
    <n v="39756"/>
    <m/>
    <b v="1"/>
    <m/>
    <m/>
    <s v="Not in primary"/>
    <m/>
    <m/>
    <m/>
    <m/>
    <m/>
    <m/>
    <m/>
    <m/>
    <m/>
    <m/>
    <s v="PO BOX 1041"/>
    <s v="TEKOA"/>
    <m/>
    <n v="990331041"/>
    <m/>
    <m/>
    <m/>
    <m/>
    <m/>
    <m/>
    <m/>
    <m/>
    <m/>
    <s v="https://web.pdc.wa.gov/rptimg/default.aspx?filerid_election_year=SQUIR%20%20033%3A%7C%3A2008"/>
    <n v="18523"/>
    <n v="10213"/>
    <n v="16012"/>
    <m/>
    <m/>
    <s v="HOLLY SQUIBB"/>
    <s v="candidate"/>
    <m/>
    <n v="43598.297743055555"/>
  </r>
  <r>
    <s v="ca-2008-16011"/>
    <s v="STAPF  352"/>
    <s v="CA"/>
    <n v="39537"/>
    <m/>
    <m/>
    <m/>
    <m/>
    <n v="39537"/>
    <x v="16"/>
    <s v="Candidate registered"/>
    <s v="STAPLES FRED R"/>
    <m/>
    <s v="349 GREEN BROOK PL"/>
    <s v="RICHLAND"/>
    <s v="BENTON"/>
    <m/>
    <n v="99352"/>
    <m/>
    <s v="fstaples345@verizon.net"/>
    <m/>
    <s v="COUNTY COMMISSIONER"/>
    <n v="23"/>
    <s v="BENTON CO"/>
    <n v="4725"/>
    <s v="BENTON"/>
    <s v="Local"/>
    <n v="78479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349 GREEN BROOK PL"/>
    <s v="RICHLAND"/>
    <m/>
    <n v="99352"/>
    <m/>
    <m/>
    <m/>
    <m/>
    <m/>
    <m/>
    <m/>
    <m/>
    <m/>
    <s v="https://web.pdc.wa.gov/rptimg/default.aspx?filerid_election_year=STAPF%20%20352%3A%7C%3A2008"/>
    <n v="18550"/>
    <n v="10212"/>
    <n v="16011"/>
    <m/>
    <m/>
    <s v="FRED STAPLES"/>
    <s v="candidate"/>
    <m/>
    <n v="43598.297731481478"/>
  </r>
  <r>
    <s v="ca-2008-15998"/>
    <s v="SUTHD  465"/>
    <s v="CA"/>
    <n v="39026"/>
    <m/>
    <m/>
    <m/>
    <s v="Electronic"/>
    <n v="39026"/>
    <x v="16"/>
    <s v="Candidate registered"/>
    <s v="SUTHERLAND DOUGLASS B"/>
    <m/>
    <s v="PO BOX 2375"/>
    <s v="OLYMPIA"/>
    <m/>
    <m/>
    <n v="985072375"/>
    <s v="DOUG@DOUGSUTHERLAND.ORG"/>
    <s v="judylw@comcast.net"/>
    <m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Incumbent"/>
    <m/>
    <m/>
    <m/>
    <m/>
    <m/>
    <m/>
    <m/>
    <m/>
    <s v="PO BOX 2375"/>
    <s v="OLYMPIA"/>
    <m/>
    <n v="985072375"/>
    <m/>
    <n v="678184.62"/>
    <n v="1361.5"/>
    <n v="679324.11"/>
    <n v="0"/>
    <n v="0"/>
    <n v="0"/>
    <n v="602131.07999999996"/>
    <n v="0"/>
    <s v="https://web.pdc.wa.gov/rptimg/default.aspx?filerid_election_year=SUTHD%20%20465%3A%7C%3A2008"/>
    <n v="18952"/>
    <n v="10207"/>
    <n v="15998"/>
    <n v="15217"/>
    <m/>
    <s v="JUDY WILSON"/>
    <s v="candidate"/>
    <m/>
    <n v="44149.409768518519"/>
  </r>
  <r>
    <s v="ca-2008-15996"/>
    <s v="SUTIT  626"/>
    <s v="CA"/>
    <n v="39406"/>
    <m/>
    <m/>
    <m/>
    <s v="Electronic"/>
    <n v="39406"/>
    <x v="16"/>
    <s v="Candidate discontinued campaign"/>
    <s v="SUTINEN TIMO S"/>
    <m/>
    <s v="PO BOX 1253"/>
    <s v="LONGVIEW"/>
    <s v="COWLITZ"/>
    <m/>
    <n v="98632"/>
    <m/>
    <s v="timo@sutinen.com"/>
    <m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R"/>
    <x v="1"/>
    <n v="39756"/>
    <m/>
    <b v="1"/>
    <m/>
    <m/>
    <s v="Not in primary"/>
    <m/>
    <m/>
    <m/>
    <m/>
    <m/>
    <m/>
    <m/>
    <m/>
    <m/>
    <m/>
    <s v="PO BOX 1253"/>
    <s v="LONGVIEW"/>
    <m/>
    <n v="98632"/>
    <m/>
    <n v="1116.51"/>
    <n v="342.06"/>
    <n v="430.84"/>
    <n v="0"/>
    <n v="0"/>
    <n v="0"/>
    <m/>
    <m/>
    <s v="https://web.pdc.wa.gov/rptimg/default.aspx?filerid_election_year=SUTIT%20%20626%3A%7C%3A2008"/>
    <n v="18956"/>
    <n v="4180"/>
    <n v="15996"/>
    <n v="15218"/>
    <n v="19"/>
    <s v="DAN O MYERS"/>
    <s v="candidate"/>
    <m/>
    <n v="44149.40996527778"/>
  </r>
  <r>
    <s v="ca-2008-15985"/>
    <s v="SWECD  579"/>
    <s v="CA"/>
    <n v="38636"/>
    <m/>
    <m/>
    <m/>
    <s v="Electronic"/>
    <n v="38636"/>
    <x v="16"/>
    <s v="Candidate registered"/>
    <s v="SWECKER DANIEL P"/>
    <m/>
    <s v="10420 173RD AVE SW"/>
    <s v="ROCHESTER"/>
    <s v="LEWIS"/>
    <m/>
    <n v="985798515"/>
    <s v="DAN@DANSWECKER.COM"/>
    <s v="dan@danswecker.com"/>
    <m/>
    <s v="STATE SENATOR"/>
    <n v="12"/>
    <s v="LEG DISTRICT 20 - SENATE"/>
    <n v="4749"/>
    <s v="LEWIS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10420 173RD AVE SW"/>
    <s v="ROCHESTER"/>
    <m/>
    <n v="985798515"/>
    <m/>
    <n v="123451.2"/>
    <n v="0"/>
    <n v="122105.87"/>
    <n v="0"/>
    <n v="0"/>
    <n v="0"/>
    <m/>
    <m/>
    <s v="https://web.pdc.wa.gov/rptimg/default.aspx?filerid_election_year=SWECD%20%20579%3A%7C%3A2008"/>
    <n v="19180"/>
    <n v="7667"/>
    <n v="15985"/>
    <n v="15220"/>
    <n v="20"/>
    <s v="DEBRA SWECKER"/>
    <s v="candidate"/>
    <m/>
    <n v="44149.41"/>
  </r>
  <r>
    <s v="ca-2008-15982"/>
    <s v="SWINM  642"/>
    <s v="CA"/>
    <n v="39462"/>
    <m/>
    <m/>
    <m/>
    <s v="Mixed"/>
    <n v="39462"/>
    <x v="16"/>
    <s v="Candidate registered"/>
    <s v="SWINDELL MATTHEW T"/>
    <m/>
    <s v="PO BOX 782"/>
    <s v="RIDGEFIELD"/>
    <s v="CLARK"/>
    <m/>
    <n v="986420728"/>
    <s v="TOMN@MATTSWINDELL.COM"/>
    <s v="matt@mattswindell.com"/>
    <m/>
    <s v="COUNTY COUNCIL MEMBER"/>
    <n v="25"/>
    <s v="CLARK CO"/>
    <n v="3147"/>
    <s v="CLARK"/>
    <s v="Local"/>
    <n v="188946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782"/>
    <s v="RIDGEFIELD"/>
    <m/>
    <n v="986420728"/>
    <m/>
    <n v="21270.71"/>
    <n v="0"/>
    <n v="22377.97"/>
    <n v="5000"/>
    <n v="0"/>
    <n v="0"/>
    <m/>
    <m/>
    <s v="https://web.pdc.wa.gov/rptimg/default.aspx?filerid_election_year=SWINM%20%20642%3A%7C%3A2008"/>
    <n v="19185"/>
    <n v="10204"/>
    <n v="15982"/>
    <n v="15222"/>
    <m/>
    <s v="CATHY NIEWULIS"/>
    <s v="candidate"/>
    <m/>
    <n v="44149.410092592596"/>
  </r>
  <r>
    <s v="ca-2008-15978"/>
    <s v="TAYLM  620"/>
    <s v="CA"/>
    <n v="39614"/>
    <m/>
    <m/>
    <m/>
    <m/>
    <n v="39614"/>
    <x v="16"/>
    <s v="Candidate registered"/>
    <s v="TAYLOR MARTIN A"/>
    <m/>
    <s v="130 RIMROCK RD"/>
    <s v="GOLDENDALE"/>
    <s v="KLICKITAT"/>
    <m/>
    <n v="986203416"/>
    <m/>
    <m/>
    <m/>
    <s v="COUNTY COMMISSIONER"/>
    <n v="23"/>
    <s v="KLICKITAT CO"/>
    <n v="3579"/>
    <s v="KLICKITAT"/>
    <s v="Local"/>
    <n v="11329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130 RIMROCK RD"/>
    <s v="GOLDENDALE"/>
    <m/>
    <n v="986203416"/>
    <m/>
    <m/>
    <m/>
    <m/>
    <m/>
    <m/>
    <m/>
    <m/>
    <m/>
    <s v="https://web.pdc.wa.gov/rptimg/default.aspx?filerid_election_year=TAYLM%20%20620%3A%7C%3A2008"/>
    <n v="19308"/>
    <n v="10202"/>
    <n v="15978"/>
    <m/>
    <m/>
    <s v="MARTIN TAYLOR"/>
    <s v="candidate"/>
    <m/>
    <n v="43598.297372685185"/>
  </r>
  <r>
    <s v="ca-2008-15976"/>
    <s v="THAYR  620"/>
    <s v="CA"/>
    <n v="39615"/>
    <m/>
    <m/>
    <m/>
    <s v="Paper"/>
    <n v="39615"/>
    <x v="16"/>
    <s v="Candidate registered"/>
    <s v="THAYER RAYMOND L"/>
    <m/>
    <s v="391 HOCTOR RD"/>
    <s v="GOLDENDALE"/>
    <s v="KLICKITAT"/>
    <m/>
    <s v="98620-"/>
    <m/>
    <m/>
    <m/>
    <s v="COUNTY COMMISSIONER"/>
    <n v="23"/>
    <s v="KLICKITAT CO"/>
    <n v="3579"/>
    <s v="KLICKITAT"/>
    <s v="Local"/>
    <n v="11329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391 HOCTOR RD"/>
    <s v="GOLDENDALE"/>
    <m/>
    <s v="98620-"/>
    <m/>
    <n v="0"/>
    <n v="0"/>
    <n v="0"/>
    <n v="0"/>
    <n v="0"/>
    <n v="0"/>
    <m/>
    <m/>
    <s v="https://web.pdc.wa.gov/rptimg/default.aspx?filerid_election_year=THAYR%20%20620%3A%7C%3A2008"/>
    <n v="19369"/>
    <n v="10201"/>
    <n v="15976"/>
    <n v="15229"/>
    <m/>
    <s v="DIANE BARRETT"/>
    <s v="candidate"/>
    <m/>
    <n v="44149.410312499997"/>
  </r>
  <r>
    <s v="ca-2008-15970"/>
    <s v="THORM  301"/>
    <s v="CA"/>
    <n v="39470"/>
    <m/>
    <m/>
    <m/>
    <m/>
    <n v="39470"/>
    <x v="16"/>
    <s v="Candidate discontinued campaign"/>
    <s v="THORSON MICHAEL S"/>
    <m/>
    <s v="5706 W SYLVESTER ST"/>
    <s v="PASCO"/>
    <s v="WALLA WALLA"/>
    <m/>
    <n v="99301"/>
    <m/>
    <m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39756"/>
    <m/>
    <b v="1"/>
    <m/>
    <m/>
    <s v="Not in primary"/>
    <m/>
    <m/>
    <m/>
    <m/>
    <m/>
    <m/>
    <m/>
    <m/>
    <m/>
    <m/>
    <s v="5706 W SYLVESTER ST"/>
    <s v="PASCO"/>
    <m/>
    <n v="99301"/>
    <m/>
    <m/>
    <m/>
    <m/>
    <m/>
    <m/>
    <m/>
    <m/>
    <m/>
    <s v="https://web.pdc.wa.gov/rptimg/default.aspx?filerid_election_year=THORM%20%20301%3A%7C%3A2008"/>
    <n v="19458"/>
    <n v="9472"/>
    <n v="15970"/>
    <m/>
    <n v="16"/>
    <s v="MICHAEL THORSON"/>
    <s v="candidate"/>
    <m/>
    <n v="43598.297303240739"/>
  </r>
  <r>
    <s v="ca-2008-16541"/>
    <s v="FUNKA  043"/>
    <s v="CA"/>
    <n v="39539"/>
    <m/>
    <m/>
    <m/>
    <s v="Mixed"/>
    <n v="39539"/>
    <x v="16"/>
    <s v="Candidate registered"/>
    <s v="FUNK ANDREW G"/>
    <m/>
    <s v="6607 224TH ST SW"/>
    <s v="MOUNTLAKE TERRACE"/>
    <s v="SNOHOMISH"/>
    <m/>
    <n v="98043"/>
    <s v="EWFUNKA@HOTMAIL.COM"/>
    <s v="EWFUNKA@HOTMAIL.COM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6607 224TH ST SW"/>
    <s v="MOUNTLAKE TERRACE"/>
    <m/>
    <n v="98043"/>
    <m/>
    <n v="5076.8599999999997"/>
    <n v="0"/>
    <n v="3556.64"/>
    <n v="0"/>
    <n v="0"/>
    <n v="0"/>
    <m/>
    <m/>
    <s v="https://web.pdc.wa.gov/rptimg/default.aspx?filerid_election_year=FUNKA%20%20043%3A%7C%3A2008"/>
    <n v="6705"/>
    <n v="7966"/>
    <n v="16541"/>
    <n v="14651"/>
    <n v="21"/>
    <s v="ANDREW G FUNK"/>
    <s v="candidate"/>
    <m/>
    <n v="44149.37903935185"/>
  </r>
  <r>
    <s v="ca-2008-16513"/>
    <s v="GORDD  274"/>
    <s v="CA"/>
    <n v="39474"/>
    <m/>
    <m/>
    <m/>
    <s v="Electronic"/>
    <n v="39474"/>
    <x v="16"/>
    <s v="Candidate registered"/>
    <s v="GORDON DON E"/>
    <m/>
    <s v="720 MAIN #246"/>
    <s v="MOUNT VERNON"/>
    <s v="SKAGIT"/>
    <m/>
    <n v="98273"/>
    <s v="GORDONFORCOMMISSIONER@MSN.COM"/>
    <s v="gordonforcommissioner@msn.com"/>
    <m/>
    <s v="COUNTY COMMISSIONER"/>
    <n v="23"/>
    <s v="SKAGIT CO"/>
    <n v="4064"/>
    <s v="SKAGIT"/>
    <s v="Local"/>
    <n v="59694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720 MAIN #246"/>
    <s v="MOUNT VERNON"/>
    <m/>
    <n v="98273"/>
    <m/>
    <n v="32216.55"/>
    <n v="0"/>
    <n v="30877.56"/>
    <n v="5000"/>
    <n v="0"/>
    <n v="0"/>
    <n v="8151.54"/>
    <n v="0"/>
    <s v="https://web.pdc.wa.gov/rptimg/default.aspx?filerid_election_year=GORDD%20%20274%3A%7C%3A2008"/>
    <n v="7277"/>
    <n v="10404"/>
    <n v="16513"/>
    <n v="14671"/>
    <m/>
    <s v="BOB STEPHENS"/>
    <s v="candidate"/>
    <m/>
    <n v="44149.380057870374"/>
  </r>
  <r>
    <s v="ca-2008-16499"/>
    <s v="HADDL  277"/>
    <s v="CA"/>
    <n v="39468"/>
    <m/>
    <m/>
    <m/>
    <s v="Electronic"/>
    <n v="39468"/>
    <x v="16"/>
    <s v="Candidate registered"/>
    <s v="HADDON LINDA M"/>
    <m/>
    <s v="PO BOX 1925"/>
    <s v="OAK HARBOR"/>
    <s v="SKAGIT"/>
    <m/>
    <n v="98277"/>
    <m/>
    <s v="kathy@kjonesinc.com"/>
    <m/>
    <s v="STATE SENATOR"/>
    <n v="12"/>
    <s v="LEG DISTRICT 10 - SENATE"/>
    <n v="4739"/>
    <s v="SKAGIT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PO BOX 1925"/>
    <s v="OAK HARBOR"/>
    <m/>
    <n v="98277"/>
    <m/>
    <n v="243406.84"/>
    <n v="0"/>
    <n v="243299.73"/>
    <n v="0"/>
    <n v="0"/>
    <n v="0"/>
    <n v="0"/>
    <n v="20052.439999999999"/>
    <s v="https://web.pdc.wa.gov/rptimg/default.aspx?filerid_election_year=HADDL%20%20277%3A%7C%3A2008"/>
    <n v="7600"/>
    <n v="10398"/>
    <n v="16499"/>
    <n v="14690"/>
    <n v="10"/>
    <s v="KATHLEEN JONES"/>
    <s v="candidate"/>
    <m/>
    <n v="44149.384386574071"/>
  </r>
  <r>
    <s v="ca-2008-16484"/>
    <s v="HANKJ  180"/>
    <s v="CA"/>
    <n v="39502"/>
    <m/>
    <m/>
    <m/>
    <s v="Electronic"/>
    <n v="39502"/>
    <x v="16"/>
    <s v="Candidate registered"/>
    <s v="HANKEY JOHN D"/>
    <m/>
    <s v="PO BOX 87"/>
    <s v="USK"/>
    <s v="PEND OREILLE"/>
    <m/>
    <n v="99180"/>
    <s v="JPHENT@POVN.COM"/>
    <s v="jphent@povn.com"/>
    <m/>
    <s v="COUNTY COMMISSIONER"/>
    <n v="23"/>
    <s v="PEND OREILLE CO"/>
    <n v="3865"/>
    <s v="PEND OREILLE"/>
    <s v="Local"/>
    <n v="7239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PO BOX 87"/>
    <s v="USK"/>
    <m/>
    <n v="99180"/>
    <m/>
    <n v="7149.48"/>
    <n v="0"/>
    <n v="11162.13"/>
    <n v="0"/>
    <n v="0"/>
    <n v="0"/>
    <m/>
    <m/>
    <s v="https://web.pdc.wa.gov/rptimg/default.aspx?filerid_election_year=HANKJ%20%20180%3A%7C%3A2008"/>
    <n v="7902"/>
    <n v="10392"/>
    <n v="16484"/>
    <n v="14699"/>
    <m/>
    <s v="MICHAEL C ALBRIGHT"/>
    <s v="candidate"/>
    <m/>
    <n v="44149.38484953704"/>
  </r>
  <r>
    <s v="ca-2008-16483"/>
    <s v="HANKS  352"/>
    <s v="CA"/>
    <n v="39132"/>
    <m/>
    <m/>
    <m/>
    <s v="Electronic"/>
    <n v="39132"/>
    <x v="16"/>
    <s v="Candidate discontinued campaign"/>
    <s v="HANKINS SHIRLEY W"/>
    <m/>
    <s v="1637 MOWRY SQUARE"/>
    <s v="RICHLAND"/>
    <s v="BENTON"/>
    <m/>
    <n v="99354"/>
    <s v="FS_MUEGGLER@MSN.COM"/>
    <s v="FS_MUEGGLER@MSN.COM"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39756"/>
    <m/>
    <b v="1"/>
    <m/>
    <m/>
    <s v="Not in primary"/>
    <m/>
    <m/>
    <m/>
    <m/>
    <m/>
    <m/>
    <m/>
    <m/>
    <m/>
    <m/>
    <s v="1637 MOWRY SQUARE"/>
    <s v="RICHLAND"/>
    <m/>
    <n v="99354"/>
    <m/>
    <n v="18181.22"/>
    <n v="0"/>
    <n v="18181.22"/>
    <n v="0"/>
    <n v="0"/>
    <n v="0"/>
    <m/>
    <m/>
    <s v="https://web.pdc.wa.gov/rptimg/default.aspx?filerid_election_year=HANKS%20%20352%3A%7C%3A2008"/>
    <n v="7904"/>
    <n v="10391"/>
    <n v="16483"/>
    <n v="14700"/>
    <n v="8"/>
    <s v="FORREST S MUEGGLER"/>
    <s v="candidate"/>
    <m/>
    <n v="44149.384884259256"/>
  </r>
  <r>
    <s v="ca-2008-16478"/>
    <s v="HARDT  445"/>
    <s v="CA"/>
    <n v="39618"/>
    <m/>
    <m/>
    <m/>
    <s v="Electronic"/>
    <n v="39618"/>
    <x v="16"/>
    <s v="Candidate registered"/>
    <s v="Terry A. Harder"/>
    <m/>
    <s v="708 E 84TH ST"/>
    <s v="TACOMA"/>
    <s v="PIERCE"/>
    <m/>
    <n v="984451904"/>
    <s v="TERRYHARDER@COMCAST.NET"/>
    <s v="terryharder@comcast.net"/>
    <m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708 E 84TH ST"/>
    <s v="TACOMA"/>
    <m/>
    <n v="984451904"/>
    <m/>
    <n v="1315.4"/>
    <n v="0"/>
    <n v="1132.7"/>
    <n v="30"/>
    <n v="0"/>
    <n v="0"/>
    <m/>
    <m/>
    <s v="https://web.pdc.wa.gov/rptimg/default.aspx?filerid_election_year=HARDT%20%20445%3A%7C%3A2008"/>
    <n v="7946"/>
    <n v="427"/>
    <n v="16478"/>
    <n v="14701"/>
    <n v="29"/>
    <s v="PATRICK Q HARDER"/>
    <s v="candidate"/>
    <m/>
    <n v="44149.384895833333"/>
  </r>
  <r>
    <s v="ca-2008-16474"/>
    <s v="HARGM  042"/>
    <s v="CA"/>
    <n v="39497"/>
    <m/>
    <m/>
    <m/>
    <s v="Electronic"/>
    <n v="39497"/>
    <x v="16"/>
    <s v="Candidate registered"/>
    <s v="Mark Hargrove"/>
    <m/>
    <s v="PO BOX 7341"/>
    <s v="COVINGTON"/>
    <s v="KING"/>
    <m/>
    <n v="98042"/>
    <s v="HARGROVEMD@AOL.COM"/>
    <s v="hargrovemd@aol.com"/>
    <m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PO BOX 7341"/>
    <s v="COVINGTON"/>
    <m/>
    <n v="98042"/>
    <m/>
    <n v="47278.080000000002"/>
    <n v="0"/>
    <n v="45852.45"/>
    <n v="0"/>
    <n v="0"/>
    <n v="0"/>
    <n v="0"/>
    <n v="0"/>
    <s v="https://web.pdc.wa.gov/rptimg/default.aspx?filerid_election_year=HARGM%20%20042%3A%7C%3A2008"/>
    <n v="8037"/>
    <n v="581"/>
    <n v="16474"/>
    <n v="14703"/>
    <n v="47"/>
    <s v="SANDY HARGROVE"/>
    <s v="candidate"/>
    <m/>
    <n v="44149.384953703702"/>
  </r>
  <r>
    <s v="ca-2008-16455"/>
    <s v="HEIMC  373"/>
    <s v="CA"/>
    <n v="39560"/>
    <m/>
    <m/>
    <m/>
    <s v="Electronic"/>
    <n v="39560"/>
    <x v="16"/>
    <s v="Candidate registered"/>
    <s v="HEIMLICH CALEB M"/>
    <m/>
    <s v="PO BOX 731122"/>
    <s v="PUYALLUP"/>
    <s v="PIERCE"/>
    <m/>
    <n v="983739998"/>
    <m/>
    <s v="calebheimlich@gmail.com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731122"/>
    <s v="PUYALLUP"/>
    <m/>
    <n v="983739998"/>
    <m/>
    <n v="15678.4"/>
    <n v="0"/>
    <n v="13853.3"/>
    <n v="0"/>
    <n v="0"/>
    <n v="0"/>
    <m/>
    <m/>
    <s v="https://web.pdc.wa.gov/rptimg/default.aspx?filerid_election_year=HEIMC%20%20373%3A%7C%3A2008"/>
    <n v="8356"/>
    <n v="10382"/>
    <n v="16455"/>
    <n v="14721"/>
    <n v="25"/>
    <s v="MELINDA HEIMLICH"/>
    <s v="candidate"/>
    <m/>
    <n v="44149.385497685187"/>
  </r>
  <r>
    <s v="ca-2008-16452"/>
    <s v="HENDN  943"/>
    <s v="CA"/>
    <n v="39617"/>
    <m/>
    <m/>
    <m/>
    <s v="Electronic"/>
    <n v="39617"/>
    <x v="16"/>
    <s v="Candidate registered"/>
    <s v="Nicholas( Nick) Henderson"/>
    <m/>
    <s v="PO BOX 831"/>
    <s v="CLE ELUM"/>
    <s v="KITTITAS"/>
    <m/>
    <n v="98922"/>
    <s v="NICKHENDERSON@Q.COM"/>
    <s v="nickhenderson@q.com"/>
    <m/>
    <s v="COUNTY COMMISSIONER"/>
    <n v="23"/>
    <s v="KITTITAS CO"/>
    <n v="3559"/>
    <s v="KITTITAS"/>
    <s v="Local"/>
    <n v="18340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831"/>
    <s v="CLE ELUM"/>
    <m/>
    <n v="98922"/>
    <m/>
    <n v="9235.33"/>
    <n v="0"/>
    <n v="9235.33"/>
    <n v="0"/>
    <n v="0"/>
    <n v="0"/>
    <m/>
    <m/>
    <s v="https://web.pdc.wa.gov/rptimg/default.aspx?filerid_election_year=HENDN%20%20943%3A%7C%3A2008"/>
    <n v="8412"/>
    <n v="767"/>
    <n v="16452"/>
    <n v="14726"/>
    <m/>
    <s v="JAMES MCKEAN"/>
    <s v="candidate"/>
    <m/>
    <n v="44149.385694444441"/>
  </r>
  <r>
    <s v="ca-2008-16449"/>
    <s v="HERRJ  642"/>
    <s v="CA"/>
    <n v="39428"/>
    <m/>
    <m/>
    <m/>
    <s v="Electronic"/>
    <n v="39428"/>
    <x v="16"/>
    <s v="Candidate registered"/>
    <s v="Jaime Herrera Beutler"/>
    <m/>
    <s v="PO BOX 1614"/>
    <s v="RIDGEFIELD"/>
    <s v="CLARK"/>
    <m/>
    <n v="98642"/>
    <s v="INFO@JAIMEHERRERA.COM"/>
    <s v="jaimelherrera@hotmail.com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1614"/>
    <s v="RIDGEFIELD"/>
    <m/>
    <n v="98642"/>
    <m/>
    <n v="140336.6"/>
    <n v="0"/>
    <n v="140161.45000000001"/>
    <n v="0"/>
    <n v="0"/>
    <n v="0"/>
    <n v="4983.71"/>
    <n v="0"/>
    <s v="https://web.pdc.wa.gov/rptimg/default.aspx?filerid_election_year=HERRJ%20%20642%3A%7C%3A2008"/>
    <n v="8488"/>
    <n v="9213"/>
    <n v="16449"/>
    <n v="14727"/>
    <n v="18"/>
    <s v="JAIME HERRERA"/>
    <s v="candidate"/>
    <m/>
    <n v="44149.385717592595"/>
  </r>
  <r>
    <s v="ca-2008-16441"/>
    <s v="HINKW  922"/>
    <s v="CA"/>
    <n v="39300"/>
    <m/>
    <m/>
    <m/>
    <s v="Electronic"/>
    <n v="39300"/>
    <x v="16"/>
    <s v="Candidate registered"/>
    <s v="HINKLE WILLIAM R"/>
    <m/>
    <s v="PO BOX 919"/>
    <s v="ELLENSBURG"/>
    <s v="GRANT"/>
    <m/>
    <n v="98926"/>
    <m/>
    <m/>
    <m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m/>
    <s v="R"/>
    <x v="1"/>
    <n v="39756"/>
    <m/>
    <b v="1"/>
    <m/>
    <m/>
    <s v="Unopposed in primary"/>
    <s v="Unopposed in general"/>
    <s v="Incumbent"/>
    <m/>
    <m/>
    <m/>
    <m/>
    <m/>
    <m/>
    <m/>
    <m/>
    <s v="PO BOX 919"/>
    <s v="ELLENSBURG"/>
    <m/>
    <n v="98926"/>
    <m/>
    <n v="104369.43"/>
    <n v="800"/>
    <n v="99297.3"/>
    <n v="127.82"/>
    <n v="0"/>
    <n v="0"/>
    <m/>
    <m/>
    <s v="https://web.pdc.wa.gov/rptimg/default.aspx?filerid_election_year=HINKW%20%20922%3A%7C%3A2008"/>
    <n v="8641"/>
    <n v="7946"/>
    <n v="16441"/>
    <n v="14735"/>
    <n v="13"/>
    <s v="SCOTT PERNAA"/>
    <s v="candidate"/>
    <m/>
    <n v="44149.386006944442"/>
  </r>
  <r>
    <s v="ca-2008-16437"/>
    <s v="HILDR  368"/>
    <s v="CA"/>
    <n v="39618"/>
    <m/>
    <m/>
    <m/>
    <s v="Electronic"/>
    <n v="39618"/>
    <x v="16"/>
    <s v="Candidate registered"/>
    <s v="HILD RICHARD E"/>
    <m/>
    <s v="PO BOX 1090"/>
    <s v="PORT TOWNSEND"/>
    <s v="JEFFERSON"/>
    <m/>
    <n v="983681090"/>
    <m/>
    <s v="richhild@olypen.com"/>
    <m/>
    <s v="COUNTY COMMISSIONER"/>
    <n v="23"/>
    <s v="JEFFERSON CO"/>
    <n v="3433"/>
    <s v="JEFFERSON"/>
    <s v="Local"/>
    <n v="20928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1090"/>
    <s v="PORT TOWNSEND"/>
    <m/>
    <n v="983681090"/>
    <m/>
    <n v="12661.84"/>
    <n v="0"/>
    <n v="8972.4"/>
    <n v="-3689.44"/>
    <n v="0"/>
    <n v="0"/>
    <m/>
    <m/>
    <s v="https://web.pdc.wa.gov/rptimg/default.aspx?filerid_election_year=HILDR%20%20368%3A%7C%3A2008"/>
    <n v="8754"/>
    <n v="10374"/>
    <n v="16437"/>
    <n v="14732"/>
    <m/>
    <s v="ALDRYTH O'HARA"/>
    <s v="candidate"/>
    <m/>
    <n v="44149.385925925926"/>
  </r>
  <r>
    <s v="ca-2008-16436"/>
    <s v="HEWIM  362"/>
    <s v="CA"/>
    <n v="38700"/>
    <m/>
    <m/>
    <m/>
    <s v="Electronic"/>
    <n v="38700"/>
    <x v="16"/>
    <s v="Candidate registered"/>
    <s v="HEWITT MICHAEL D"/>
    <m/>
    <s v="177 ELECTRIC AVE"/>
    <s v="WALLA WALLA"/>
    <s v="WALLA WALLA"/>
    <m/>
    <n v="99362"/>
    <m/>
    <m/>
    <m/>
    <s v="STATE SENATOR"/>
    <n v="12"/>
    <s v="LEG DISTRICT 16 - SENATE"/>
    <n v="4745"/>
    <s v="WALLA WALLA"/>
    <s v="Legislative"/>
    <m/>
    <s v="C"/>
    <s v="Registration and financial affairs"/>
    <s v="Candidate"/>
    <s v="Candidate"/>
    <m/>
    <m/>
    <m/>
    <s v="R"/>
    <x v="1"/>
    <n v="39756"/>
    <m/>
    <b v="1"/>
    <m/>
    <m/>
    <s v="Unopposed in primary"/>
    <s v="Unopposed in general"/>
    <s v="Incumbent"/>
    <m/>
    <m/>
    <m/>
    <m/>
    <m/>
    <m/>
    <m/>
    <m/>
    <s v="177 ELECTRIC AVE"/>
    <s v="WALLA WALLA"/>
    <m/>
    <n v="99362"/>
    <m/>
    <n v="246407.19"/>
    <n v="4386.99"/>
    <n v="123586.59"/>
    <n v="0"/>
    <n v="0"/>
    <n v="0"/>
    <m/>
    <m/>
    <s v="https://web.pdc.wa.gov/rptimg/default.aspx?filerid_election_year=HEWIM%20%20362%3A%7C%3A2008"/>
    <n v="8727"/>
    <n v="3817"/>
    <n v="16436"/>
    <n v="14730"/>
    <n v="16"/>
    <s v="DOUG BAYNE"/>
    <s v="candidate"/>
    <m/>
    <n v="44149.385833333334"/>
  </r>
  <r>
    <s v="ca-2008-16426"/>
    <s v="HOHED  119"/>
    <s v="CA"/>
    <n v="39610"/>
    <m/>
    <m/>
    <m/>
    <m/>
    <n v="39610"/>
    <x v="16"/>
    <s v="Candidate registered"/>
    <s v="HOHENSCHUH DONNA L"/>
    <m/>
    <s v="403831 SR 20"/>
    <s v="CUSICK"/>
    <s v="PEND OREILLE"/>
    <m/>
    <n v="99119"/>
    <s v="DONNA@CBNORTH.COM"/>
    <s v="donna@cbnorth.com"/>
    <m/>
    <s v="COUNTY ASSESSOR"/>
    <n v="21"/>
    <s v="PEND OREILLE CO"/>
    <n v="3865"/>
    <s v="PEND OREILLE"/>
    <s v="Local"/>
    <n v="7239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403831 SR 20"/>
    <s v="CUSICK"/>
    <m/>
    <n v="99119"/>
    <m/>
    <m/>
    <m/>
    <m/>
    <m/>
    <m/>
    <m/>
    <m/>
    <m/>
    <s v="https://web.pdc.wa.gov/rptimg/default.aspx?filerid_election_year=HOHED%20%20119%3A%7C%3A2008"/>
    <n v="8882"/>
    <n v="10369"/>
    <n v="16426"/>
    <m/>
    <m/>
    <s v="DONNA HOHENSCHUH"/>
    <s v="candidate"/>
    <m/>
    <n v="43598.301377314812"/>
  </r>
  <r>
    <s v="ca-2008-16420"/>
    <s v="HOPEM  296"/>
    <s v="CA"/>
    <n v="39468"/>
    <m/>
    <m/>
    <m/>
    <s v="Electronic"/>
    <n v="39468"/>
    <x v="16"/>
    <s v="Candidate registered"/>
    <s v="HOPE MICHAEL S"/>
    <m/>
    <s v="8712 26TH PL NE"/>
    <s v="EVERETT"/>
    <s v="KING"/>
    <m/>
    <n v="98205"/>
    <m/>
    <s v="hopems@comcast.net"/>
    <m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8712 26TH PL NE"/>
    <s v="EVERETT"/>
    <m/>
    <n v="98205"/>
    <m/>
    <n v="154895.31"/>
    <n v="0"/>
    <n v="151388.54"/>
    <n v="0"/>
    <n v="0"/>
    <n v="0"/>
    <n v="26033.21"/>
    <n v="52624.17"/>
    <s v="https://web.pdc.wa.gov/rptimg/default.aspx?filerid_election_year=HOPEM%20%20296%3A%7C%3A2008"/>
    <n v="9009"/>
    <n v="7710"/>
    <n v="16420"/>
    <n v="14740"/>
    <n v="44"/>
    <s v="BLAIR ANDERSON"/>
    <s v="candidate"/>
    <m/>
    <n v="44149.386134259257"/>
  </r>
  <r>
    <s v="ca-2008-16416"/>
    <s v="HULBJ  390"/>
    <s v="CA"/>
    <n v="39616"/>
    <m/>
    <m/>
    <m/>
    <m/>
    <n v="39616"/>
    <x v="16"/>
    <s v="Candidate registered"/>
    <s v="HULBURT JOSHUA J"/>
    <m/>
    <s v="PO BOX 2186"/>
    <s v="SUMNER"/>
    <s v="KING"/>
    <m/>
    <n v="98390"/>
    <s v="JOSH@JOSHHULBURT.COM"/>
    <s v="josh@joshjulburt.com"/>
    <m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2186"/>
    <s v="SUMNER"/>
    <m/>
    <n v="98390"/>
    <m/>
    <m/>
    <m/>
    <m/>
    <m/>
    <m/>
    <m/>
    <n v="0"/>
    <n v="0"/>
    <s v="https://web.pdc.wa.gov/rptimg/default.aspx?filerid_election_year=HULBJ%20%20390%3A%7C%3A2008"/>
    <n v="9092"/>
    <n v="10363"/>
    <n v="16416"/>
    <m/>
    <n v="31"/>
    <s v="JOSHUA HULBURT"/>
    <s v="candidate"/>
    <m/>
    <n v="43598.30128472222"/>
  </r>
  <r>
    <s v="ca-2008-16408"/>
    <s v="HUTSS  122"/>
    <s v="CA"/>
    <n v="39519"/>
    <m/>
    <m/>
    <m/>
    <s v="Paper"/>
    <n v="39519"/>
    <x v="16"/>
    <s v="Candidate registered"/>
    <s v="Scott M. Hutsell"/>
    <m/>
    <s v="PO BOX 89"/>
    <s v="DAVENPORT"/>
    <s v="LINCOLN"/>
    <m/>
    <n v="99122"/>
    <s v="SCOTTHUTSELL@HOTMAIL.COM"/>
    <s v="scotthutsell@hotmail.com"/>
    <m/>
    <s v="COUNTY COMMISSIONER"/>
    <n v="23"/>
    <s v="LINCOLN CO"/>
    <n v="3655"/>
    <s v="LINCOLN"/>
    <s v="Local"/>
    <n v="6596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PO BOX 89"/>
    <s v="DAVENPORT"/>
    <m/>
    <n v="99122"/>
    <m/>
    <n v="0"/>
    <n v="0"/>
    <n v="0"/>
    <n v="0"/>
    <n v="0"/>
    <n v="0"/>
    <m/>
    <m/>
    <s v="https://web.pdc.wa.gov/rptimg/default.aspx?filerid_election_year=HUTSS%20%20122%3A%7C%3A2008"/>
    <n v="9286"/>
    <n v="3798"/>
    <n v="16408"/>
    <n v="14754"/>
    <m/>
    <s v="DEBBIE J HUTSELL"/>
    <s v="candidate"/>
    <m/>
    <n v="44149.386724537035"/>
  </r>
  <r>
    <s v="ca-2008-16395"/>
    <s v="JENSM  335"/>
    <s v="CA"/>
    <n v="39489"/>
    <m/>
    <m/>
    <m/>
    <s v="Electronic"/>
    <n v="39489"/>
    <x v="16"/>
    <s v="Candidate registered"/>
    <s v="JENSEN MARLYN E"/>
    <m/>
    <s v="PO BOX 2749"/>
    <s v="GIG HARBOR"/>
    <s v="PIERCE"/>
    <m/>
    <n v="98335"/>
    <m/>
    <s v="marjen44@comcast.net"/>
    <m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PO BOX 2749"/>
    <s v="GIG HARBOR"/>
    <m/>
    <n v="98335"/>
    <m/>
    <n v="81133.36"/>
    <n v="0"/>
    <n v="83844.12"/>
    <n v="-2950"/>
    <n v="0"/>
    <n v="0"/>
    <m/>
    <m/>
    <s v="https://web.pdc.wa.gov/rptimg/default.aspx?filerid_election_year=JENSM%20%20335%3A%7C%3A2008"/>
    <n v="9611"/>
    <n v="10354"/>
    <n v="16395"/>
    <n v="14780"/>
    <n v="26"/>
    <s v="JIM JENSEN"/>
    <s v="candidate"/>
    <m/>
    <n v="44149.388611111113"/>
  </r>
  <r>
    <s v="ca-2008-16390"/>
    <s v="JOHNR  672"/>
    <s v="CA"/>
    <n v="39603"/>
    <m/>
    <m/>
    <m/>
    <s v="Electronic"/>
    <n v="39603"/>
    <x v="16"/>
    <s v="Candidate registered"/>
    <s v="Rex F Johnston"/>
    <m/>
    <s v="560 NW COUNTRY VIEW RD"/>
    <s v="WHITE SALMON"/>
    <s v="KLICKITAT"/>
    <m/>
    <n v="98672"/>
    <s v="REXJOHNSTON@GORGE.NET"/>
    <s v="rexjohnson@gorge.net"/>
    <m/>
    <s v="COUNTY COMMISSIONER"/>
    <n v="23"/>
    <s v="KLICKITAT CO"/>
    <n v="3579"/>
    <s v="KLICKITAT"/>
    <s v="Local"/>
    <n v="11329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560 NW COUNTRY VIEW RD"/>
    <s v="WHITE SALMON"/>
    <m/>
    <n v="98672"/>
    <m/>
    <n v="11432.55"/>
    <n v="0"/>
    <n v="11041.35"/>
    <n v="0"/>
    <n v="0"/>
    <n v="0"/>
    <m/>
    <m/>
    <s v="https://web.pdc.wa.gov/rptimg/default.aspx?filerid_election_year=JOHNR%20%20672%3A%7C%3A2008"/>
    <n v="9733"/>
    <n v="3775"/>
    <n v="16390"/>
    <n v="14790"/>
    <m/>
    <s v="DONNA JOHNSTON"/>
    <s v="candidate"/>
    <m/>
    <n v="44149.388981481483"/>
  </r>
  <r>
    <s v="ca-2008-16389"/>
    <s v="JOHNR  347"/>
    <s v="CA"/>
    <n v="39609"/>
    <m/>
    <m/>
    <m/>
    <m/>
    <n v="39609"/>
    <x v="16"/>
    <s v="Candidate registered"/>
    <s v="JOHNSON ROBERT K"/>
    <m/>
    <s v="PO BOX 744"/>
    <s v="POMEROY"/>
    <s v="GARFIELD"/>
    <m/>
    <n v="99347"/>
    <m/>
    <m/>
    <m/>
    <s v="COUNTY COMMISSIONER"/>
    <n v="23"/>
    <s v="GARFIELD CO"/>
    <n v="3320"/>
    <s v="GARFIELD"/>
    <s v="Local"/>
    <n v="1489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PO BOX 744"/>
    <s v="POMEROY"/>
    <m/>
    <n v="99347"/>
    <m/>
    <m/>
    <m/>
    <m/>
    <m/>
    <m/>
    <m/>
    <m/>
    <m/>
    <s v="https://web.pdc.wa.gov/rptimg/default.aspx?filerid_election_year=JOHNR%20%20347%3A%7C%3A2008"/>
    <n v="9772"/>
    <n v="3778"/>
    <n v="16389"/>
    <m/>
    <m/>
    <s v="ROBERT JOHNSON"/>
    <s v="candidate"/>
    <m/>
    <n v="43598.301053240742"/>
  </r>
  <r>
    <s v="ca-2008-16387"/>
    <s v="JONER  328"/>
    <s v="CA"/>
    <n v="39601"/>
    <m/>
    <m/>
    <m/>
    <m/>
    <n v="39601"/>
    <x v="16"/>
    <s v="Candidate registered"/>
    <s v="JONES RICHARD W"/>
    <m/>
    <s v="101 COURTNEY RD"/>
    <s v="DAYTON"/>
    <s v="COLUMBIA"/>
    <m/>
    <n v="99328"/>
    <m/>
    <s v="djones@columbiaenergylic.com"/>
    <m/>
    <s v="COUNTY COMMISSIONER"/>
    <n v="23"/>
    <s v="COLUMBIA CO"/>
    <n v="3176"/>
    <s v="COLUMBIA"/>
    <s v="Local"/>
    <n v="2461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101 COURTNEY RD"/>
    <s v="DAYTON"/>
    <m/>
    <n v="99328"/>
    <m/>
    <m/>
    <m/>
    <m/>
    <m/>
    <m/>
    <m/>
    <m/>
    <m/>
    <s v="https://web.pdc.wa.gov/rptimg/default.aspx?filerid_election_year=JONER%20%20328%3A%7C%3A2008"/>
    <n v="9803"/>
    <n v="10350"/>
    <n v="16387"/>
    <m/>
    <m/>
    <s v="RICHARD W JONES"/>
    <s v="candidate"/>
    <m/>
    <n v="43598.301041666666"/>
  </r>
  <r>
    <s v="ca-2008-16370"/>
    <s v="KERLD  037"/>
    <s v="CA"/>
    <n v="39625"/>
    <m/>
    <m/>
    <m/>
    <m/>
    <n v="39625"/>
    <x v="16"/>
    <s v="Candidate registered"/>
    <s v="KERLEY DOUGLAS I"/>
    <m/>
    <s v="16624 37TH PL W"/>
    <s v="LYNNWOOD"/>
    <s v="SNOHOMISH"/>
    <m/>
    <n v="980377074"/>
    <s v="DOUGLASKERLEY@COMCAST.NET"/>
    <s v="douglaskerley@comcast.net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16624 37TH PL W"/>
    <s v="LYNNWOOD"/>
    <m/>
    <n v="980377074"/>
    <m/>
    <m/>
    <m/>
    <m/>
    <m/>
    <m/>
    <m/>
    <m/>
    <m/>
    <s v="https://web.pdc.wa.gov/rptimg/default.aspx?filerid_election_year=KERLD%20%20037%3A%7C%3A2008"/>
    <n v="10232"/>
    <n v="9813"/>
    <n v="16370"/>
    <m/>
    <n v="21"/>
    <s v="DOUGLAS KERLEY"/>
    <s v="candidate"/>
    <m/>
    <n v="43598.300937499997"/>
  </r>
  <r>
    <s v="ca-2008-16361"/>
    <s v="KIRBN  531"/>
    <s v="CA"/>
    <n v="39539"/>
    <m/>
    <m/>
    <m/>
    <s v="Mixed"/>
    <n v="39539"/>
    <x v="16"/>
    <s v="Candidate registered"/>
    <s v="KIRBY NEAL"/>
    <m/>
    <s v="114-6 NORTHRIDGE DR"/>
    <s v="CENTRALIA"/>
    <s v="LEWIS"/>
    <m/>
    <n v="98531"/>
    <s v="INFO.NEALKIRBY@GMAIL.COM"/>
    <s v="neal_kirby@comcast.net"/>
    <m/>
    <s v="STATE SENATOR"/>
    <n v="12"/>
    <s v="LEG DISTRICT 20 - SENATE"/>
    <n v="4749"/>
    <s v="LEWIS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114-6 NORTHRIDGE DR"/>
    <s v="CENTRALIA"/>
    <m/>
    <n v="98531"/>
    <m/>
    <n v="15514.04"/>
    <n v="0"/>
    <n v="19396.78"/>
    <n v="4700"/>
    <n v="0"/>
    <n v="2300"/>
    <m/>
    <m/>
    <s v="https://web.pdc.wa.gov/rptimg/default.aspx?filerid_election_year=KIRBN%20%20531%3A%7C%3A2008"/>
    <n v="10473"/>
    <n v="7249"/>
    <n v="16361"/>
    <n v="14812"/>
    <n v="20"/>
    <s v="DEBBIE HUGHES"/>
    <s v="candidate"/>
    <m/>
    <n v="44149.390289351853"/>
  </r>
  <r>
    <s v="ca-2008-16335"/>
    <s v="LACES  370"/>
    <s v="CA"/>
    <n v="39615"/>
    <m/>
    <m/>
    <m/>
    <s v="Electronic"/>
    <n v="39615"/>
    <x v="16"/>
    <s v="Candidate registered"/>
    <s v="LACELLE SANDRA C"/>
    <m/>
    <s v="PO BOX 1824"/>
    <s v="SILVERDALE"/>
    <s v="KITSAP"/>
    <m/>
    <n v="983831824"/>
    <s v="SANDRACLACELLE@GMAIL.COM"/>
    <s v="sandraclacelle@gmail.com"/>
    <m/>
    <s v="COUNTY COMMISSIONER"/>
    <n v="23"/>
    <s v="KITSAP CO"/>
    <n v="3539"/>
    <s v="KITSAP"/>
    <s v="Local"/>
    <n v="134081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PO BOX 1824"/>
    <s v="SILVERDALE"/>
    <m/>
    <n v="983831824"/>
    <m/>
    <n v="16962.25"/>
    <n v="0"/>
    <n v="16962.25"/>
    <n v="0"/>
    <n v="0"/>
    <n v="0"/>
    <m/>
    <m/>
    <s v="https://web.pdc.wa.gov/rptimg/default.aspx?filerid_election_year=LACES%20%20370%3A%7C%3A2008"/>
    <n v="10919"/>
    <n v="10330"/>
    <n v="16335"/>
    <n v="14832"/>
    <m/>
    <s v="RHONDA MINER"/>
    <s v="candidate"/>
    <m/>
    <n v="44149.391145833331"/>
  </r>
  <r>
    <s v="ca-2008-16332"/>
    <s v="LAMPA  841"/>
    <s v="CA"/>
    <n v="39569"/>
    <m/>
    <m/>
    <m/>
    <s v="Paper"/>
    <n v="39569"/>
    <x v="16"/>
    <s v="Candidate registered"/>
    <s v="LAMPE ANDREW W"/>
    <m/>
    <s v="PO BOX E"/>
    <s v="OMAK"/>
    <s v="OKANOGAN"/>
    <m/>
    <n v="98841"/>
    <m/>
    <s v="alampe@ncidata.com"/>
    <m/>
    <s v="COUNTY COMMISSIONER"/>
    <n v="23"/>
    <s v="OKANOGAN CO"/>
    <n v="3801"/>
    <s v="OKANOGAN"/>
    <s v="Local"/>
    <n v="19522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PO BOX E"/>
    <s v="OMAK"/>
    <m/>
    <n v="98841"/>
    <m/>
    <n v="0"/>
    <n v="0"/>
    <n v="0"/>
    <n v="0"/>
    <n v="0"/>
    <n v="0"/>
    <m/>
    <m/>
    <s v="https://web.pdc.wa.gov/rptimg/default.aspx?filerid_election_year=LAMPA%20%20841%3A%7C%3A2008"/>
    <n v="10954"/>
    <n v="7917"/>
    <n v="16332"/>
    <n v="14838"/>
    <m/>
    <s v="DEBRA LAMPE"/>
    <s v="candidate"/>
    <m/>
    <n v="44149.391469907408"/>
  </r>
  <r>
    <s v="ca-2008-16330"/>
    <s v="LANGT  665"/>
    <s v="CA"/>
    <n v="39666"/>
    <m/>
    <m/>
    <m/>
    <s v="Electronic"/>
    <n v="39666"/>
    <x v="16"/>
    <s v="Candidate registered"/>
    <s v="LANGSTON TOM D"/>
    <m/>
    <s v="2614 NW MADRONA ST"/>
    <s v="VANCOUVER"/>
    <s v="CLARK"/>
    <m/>
    <n v="986656163"/>
    <m/>
    <s v="cindy13407@yahoo.com"/>
    <m/>
    <s v="STATE SENATOR"/>
    <n v="12"/>
    <s v="LEG DISTRICT 49 - SENATE"/>
    <n v="4778"/>
    <s v="CLARK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2614 NW MADRONA ST"/>
    <s v="VANCOUVER"/>
    <m/>
    <n v="986656163"/>
    <m/>
    <n v="4304"/>
    <n v="0"/>
    <n v="4302.9799999999996"/>
    <n v="0"/>
    <n v="0"/>
    <n v="0"/>
    <n v="351.09"/>
    <n v="0"/>
    <s v="https://web.pdc.wa.gov/rptimg/default.aspx?filerid_election_year=LANGT%20%20665%3A%7C%3A2008"/>
    <n v="11002"/>
    <n v="10328"/>
    <n v="16330"/>
    <n v="14839"/>
    <n v="49"/>
    <s v="BRENDA LANGSTON"/>
    <s v="candidate"/>
    <m/>
    <n v="44149.391481481478"/>
  </r>
  <r>
    <s v="ca-2008-16327"/>
    <s v="LAPPC  015"/>
    <s v="CA"/>
    <n v="39618"/>
    <m/>
    <m/>
    <m/>
    <s v="Electronic"/>
    <n v="39618"/>
    <x v="16"/>
    <s v="Candidate registered"/>
    <s v="LAPP CHARLES A"/>
    <m/>
    <s v="PO BOX 70554"/>
    <s v="BELLEVUE"/>
    <s v="KING"/>
    <m/>
    <n v="980150554"/>
    <s v="VOTE@CHARLIELAPP.COM"/>
    <s v="vote@charlielapp.com"/>
    <m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PO BOX 70554"/>
    <s v="BELLEVUE"/>
    <m/>
    <n v="980150554"/>
    <m/>
    <n v="7027.03"/>
    <n v="0"/>
    <n v="10704.08"/>
    <n v="4700"/>
    <n v="0"/>
    <n v="0"/>
    <n v="0"/>
    <n v="0"/>
    <s v="https://web.pdc.wa.gov/rptimg/default.aspx?filerid_election_year=LAPPC%20%20015%3A%7C%3A2008"/>
    <n v="11095"/>
    <n v="10327"/>
    <n v="16327"/>
    <n v="14841"/>
    <n v="48"/>
    <s v="CHARLES LAPP"/>
    <s v="candidate"/>
    <m/>
    <n v="44149.391527777778"/>
  </r>
  <r>
    <s v="ca-2008-16310"/>
    <s v="LINDM  218"/>
    <s v="CA"/>
    <n v="39503"/>
    <m/>
    <m/>
    <m/>
    <s v="Electronic"/>
    <n v="39503"/>
    <x v="16"/>
    <s v="Candidate registered"/>
    <s v="LINDAUER MELVIN L"/>
    <m/>
    <s v="525 E HASTINGS RD"/>
    <s v="SPOKANE"/>
    <s v="SPOKANE"/>
    <m/>
    <n v="992181977"/>
    <s v="ASKUS@ELECTMEL.COM"/>
    <s v="mel@electmel.com"/>
    <m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525 E HASTINGS RD"/>
    <s v="SPOKANE"/>
    <m/>
    <n v="992181977"/>
    <m/>
    <n v="70032.789999999994"/>
    <n v="0"/>
    <n v="70032.789999999994"/>
    <n v="0"/>
    <n v="0"/>
    <n v="0"/>
    <m/>
    <m/>
    <s v="https://web.pdc.wa.gov/rptimg/default.aspx?filerid_election_year=LINDM%20%20218%3A%7C%3A2008"/>
    <n v="11399"/>
    <n v="10322"/>
    <n v="16310"/>
    <n v="14863"/>
    <n v="6"/>
    <s v="CAROLYN LINDAUER"/>
    <s v="candidate"/>
    <m/>
    <n v="44149.392094907409"/>
  </r>
  <r>
    <s v="ca-2008-16304"/>
    <s v="LITZS  040"/>
    <s v="CA"/>
    <n v="39430"/>
    <m/>
    <m/>
    <m/>
    <s v="Electronic"/>
    <n v="39430"/>
    <x v="16"/>
    <s v="Candidate registered"/>
    <s v="LITZOW STEPHEN R"/>
    <m/>
    <s v="7683 SE 27TH ST #431"/>
    <s v="MERCER ISLAND"/>
    <s v="KING"/>
    <m/>
    <n v="98040"/>
    <s v="STEVE@STEVELITZOW.COM"/>
    <s v="steve@stevelitzow.com"/>
    <m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Open seat"/>
    <m/>
    <m/>
    <m/>
    <m/>
    <m/>
    <m/>
    <m/>
    <m/>
    <s v="7683 SE 27TH ST #431"/>
    <s v="MERCER ISLAND"/>
    <m/>
    <n v="98040"/>
    <m/>
    <n v="273452.11"/>
    <n v="0"/>
    <n v="298370.96000000002"/>
    <n v="0"/>
    <n v="0"/>
    <n v="0"/>
    <n v="14236.94"/>
    <n v="0"/>
    <s v="https://web.pdc.wa.gov/rptimg/default.aspx?filerid_election_year=LITZS%20%20040%3A%7C%3A2008"/>
    <n v="11566"/>
    <n v="30360"/>
    <n v="16304"/>
    <n v="14866"/>
    <n v="41"/>
    <s v="JENNIFER HOLMS"/>
    <s v="candidate"/>
    <m/>
    <n v="44149.392233796294"/>
  </r>
  <r>
    <s v="ca-2008-16302"/>
    <s v="LORDC  370"/>
    <s v="CA"/>
    <n v="39534"/>
    <m/>
    <m/>
    <m/>
    <s v="Mixed"/>
    <n v="39534"/>
    <x v="16"/>
    <s v="Candidate registered"/>
    <s v="Connie C. Lord"/>
    <m/>
    <s v="PO BOX 71"/>
    <s v="POULSBO"/>
    <s v="KITSAP"/>
    <m/>
    <n v="98370"/>
    <m/>
    <s v="connielord44@yahoo.com"/>
    <m/>
    <s v="STATE SENATOR"/>
    <n v="12"/>
    <s v="LEG DISTRICT 23 - SENATE"/>
    <n v="4752"/>
    <s v="KITSAP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PO BOX 71"/>
    <s v="POULSBO"/>
    <m/>
    <n v="98370"/>
    <m/>
    <n v="24650.04"/>
    <n v="0"/>
    <n v="21954.639999999999"/>
    <n v="50"/>
    <n v="0"/>
    <n v="0"/>
    <m/>
    <m/>
    <s v="https://web.pdc.wa.gov/rptimg/default.aspx?filerid_election_year=LORDC%20%20370%3A%7C%3A2008"/>
    <n v="11601"/>
    <n v="5419"/>
    <n v="16302"/>
    <n v="14876"/>
    <n v="23"/>
    <s v="SCOTT MANSON"/>
    <s v="candidate"/>
    <m/>
    <n v="44149.392627314817"/>
  </r>
  <r>
    <s v="ca-2008-16294"/>
    <s v="LOTHWB 665"/>
    <s v="CA"/>
    <n v="39422"/>
    <m/>
    <m/>
    <m/>
    <s v="Electronic"/>
    <n v="39422"/>
    <x v="16"/>
    <s v="Candidate registered"/>
    <s v="LOTHSPEICH WILLIAM B"/>
    <m/>
    <s v="PMB 373 - 6400 NE HWY 99 STE G"/>
    <s v="VANCOUVER"/>
    <s v="CLARK"/>
    <m/>
    <n v="986658748"/>
    <m/>
    <s v="blothspeich@msn.com"/>
    <m/>
    <s v="COUNTY COUNCIL MEMBER"/>
    <n v="25"/>
    <s v="CLARK CO"/>
    <n v="3147"/>
    <s v="CLARK"/>
    <s v="Local"/>
    <n v="188946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MB 373 - 6400 NE HWY 99 STE G"/>
    <s v="VANCOUVER"/>
    <m/>
    <n v="986658748"/>
    <m/>
    <n v="58577.52"/>
    <n v="0"/>
    <n v="51817.599999999999"/>
    <n v="-1331"/>
    <n v="0"/>
    <n v="0"/>
    <n v="1702.42"/>
    <n v="0"/>
    <s v="https://web.pdc.wa.gov/rptimg/default.aspx?filerid_election_year=LOTHWB%20665%3A%7C%3A2008"/>
    <n v="11682"/>
    <n v="3125"/>
    <n v="16294"/>
    <n v="14877"/>
    <m/>
    <s v="LEE DAVIS"/>
    <s v="candidate"/>
    <m/>
    <n v="44149.392650462964"/>
  </r>
  <r>
    <s v="ca-2008-16290"/>
    <s v="LOWEM  311"/>
    <s v="CA"/>
    <n v="39562"/>
    <m/>
    <m/>
    <m/>
    <s v="Electronic"/>
    <n v="39562"/>
    <x v="16"/>
    <s v="Candidate registered"/>
    <s v="LOWE MARK D"/>
    <m/>
    <s v="PO BOX 276"/>
    <s v="KEYPORT"/>
    <s v="KITSAP"/>
    <m/>
    <n v="983450276"/>
    <s v="ELECTMARKLOWE@COMCAST.NET"/>
    <s v="mark-d-lowe@comcast.net"/>
    <m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PO BOX 276"/>
    <s v="KEYPORT"/>
    <m/>
    <n v="983450276"/>
    <m/>
    <n v="10736.28"/>
    <n v="0"/>
    <n v="10992.09"/>
    <n v="1500"/>
    <n v="0"/>
    <n v="0"/>
    <m/>
    <m/>
    <s v="https://web.pdc.wa.gov/rptimg/default.aspx?filerid_election_year=LOWEM%20%20311%3A%7C%3A2008"/>
    <n v="11771"/>
    <n v="10313"/>
    <n v="16290"/>
    <n v="14879"/>
    <n v="23"/>
    <s v="DOUG STAUNER"/>
    <s v="candidate"/>
    <m/>
    <n v="44149.39271990741"/>
  </r>
  <r>
    <s v="ca-2008-16277"/>
    <s v="MARSJ  169"/>
    <s v="CA"/>
    <n v="39618"/>
    <m/>
    <m/>
    <m/>
    <m/>
    <n v="39618"/>
    <x v="16"/>
    <s v="Candidate registered"/>
    <s v="John N Marshall"/>
    <m/>
    <s v="PO BOX 513"/>
    <s v="RITZVILLE"/>
    <s v="ADAMS"/>
    <m/>
    <s v="99169-0513"/>
    <s v="JX2MARSHALL@CENTURYTEL.NET"/>
    <s v="jx2marshall@centurytel.net"/>
    <m/>
    <s v="COUNTY COMMISSIONER"/>
    <n v="23"/>
    <s v="ADAMS CO"/>
    <n v="3002"/>
    <s v="ADAMS"/>
    <s v="Local"/>
    <n v="5820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PO BOX 513"/>
    <s v="RITZVILLE"/>
    <m/>
    <s v="99169-0513"/>
    <m/>
    <m/>
    <m/>
    <m/>
    <m/>
    <m/>
    <m/>
    <m/>
    <m/>
    <s v="https://web.pdc.wa.gov/rptimg/default.aspx?filerid_election_year=MARSJ%20%20169%3A%7C%3A2008"/>
    <n v="12231"/>
    <n v="3712"/>
    <n v="16277"/>
    <m/>
    <m/>
    <s v="JANIS MARSHALL"/>
    <s v="candidate"/>
    <m/>
    <n v="43598.300081018519"/>
  </r>
  <r>
    <s v="ca-2008-16257"/>
    <s v="MCCRJ  156"/>
    <s v="CA"/>
    <n v="39615"/>
    <m/>
    <m/>
    <m/>
    <s v="Electronic"/>
    <n v="39615"/>
    <x v="16"/>
    <s v="Candidate registered"/>
    <s v="James W. McCroskey"/>
    <m/>
    <s v="PO BOX 1352"/>
    <s v="NEWPORT"/>
    <s v="PEND OREILLE"/>
    <m/>
    <n v="991561352"/>
    <s v="MCCROSKEY4ASSESSOR@MSN.COM"/>
    <s v="MCCROSKEY4ASSESSOR@MSN.COM"/>
    <m/>
    <s v="COUNTY ASSESSOR"/>
    <n v="21"/>
    <s v="PEND OREILLE CO"/>
    <n v="3865"/>
    <s v="PEND OREILLE"/>
    <s v="Local"/>
    <n v="7239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PO BOX 1352"/>
    <s v="NEWPORT"/>
    <m/>
    <n v="991561352"/>
    <m/>
    <n v="0"/>
    <n v="1066.5"/>
    <n v="197.4"/>
    <n v="0"/>
    <n v="0"/>
    <n v="9253.58"/>
    <m/>
    <m/>
    <s v="https://web.pdc.wa.gov/rptimg/default.aspx?filerid_election_year=MCCRJ%20%20156%3A%7C%3A2008"/>
    <n v="12533"/>
    <n v="598"/>
    <n v="16257"/>
    <n v="14905"/>
    <m/>
    <s v="JAMES MCCROSKEY"/>
    <s v="candidate"/>
    <m/>
    <n v="44149.393761574072"/>
  </r>
  <r>
    <s v="ca-2008-16256"/>
    <s v="MCCRM  177"/>
    <s v="CA"/>
    <n v="39511"/>
    <m/>
    <m/>
    <m/>
    <s v="Electronic"/>
    <n v="39511"/>
    <x v="16"/>
    <s v="Candidate registered"/>
    <s v="MCCRAW MARCIA P"/>
    <m/>
    <s v="PO BOX 77470"/>
    <s v="SEATTLE"/>
    <m/>
    <m/>
    <n v="981170470"/>
    <m/>
    <s v="marcia.mccraw@gmail.com"/>
    <m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PO BOX 77470"/>
    <s v="SEATTLE"/>
    <m/>
    <n v="981170470"/>
    <m/>
    <n v="31035.16"/>
    <n v="0"/>
    <n v="31812.49"/>
    <n v="0"/>
    <n v="0"/>
    <n v="21975.65"/>
    <m/>
    <m/>
    <s v="https://web.pdc.wa.gov/rptimg/default.aspx?filerid_election_year=MCCRM%20%20177%3A%7C%3A2008"/>
    <n v="12535"/>
    <n v="10302"/>
    <n v="16256"/>
    <n v="14906"/>
    <m/>
    <s v="MARCIA MCCRAW"/>
    <s v="candidate"/>
    <m/>
    <n v="44149.393773148149"/>
  </r>
  <r>
    <s v="ca-2008-16254"/>
    <s v="MCENJ  466"/>
    <s v="CA"/>
    <n v="39623"/>
    <m/>
    <m/>
    <m/>
    <s v="Electronic"/>
    <n v="39623"/>
    <x v="16"/>
    <s v="Candidate registered"/>
    <s v="MCENTEE J RICHARD"/>
    <m/>
    <s v="3800 BRIDGEPORT WAY W STE 1 PMB 410"/>
    <s v="UNIVERSITY PLACE"/>
    <m/>
    <m/>
    <n v="98466"/>
    <s v="INFO@DICKMCENTEE.COM"/>
    <s v="kjrmcent@mindspring.com"/>
    <m/>
    <s v="STATE AUDITOR"/>
    <n v="6"/>
    <s v="State of Washington"/>
    <n v="1000"/>
    <m/>
    <s v="Statewid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3800 BRIDGEPORT WAY W STE 1 PMB 410"/>
    <s v="UNIVERSITY PLACE"/>
    <m/>
    <n v="98466"/>
    <m/>
    <n v="9836.69"/>
    <n v="0"/>
    <n v="9765.7000000000007"/>
    <n v="0"/>
    <n v="0"/>
    <n v="0"/>
    <m/>
    <m/>
    <s v="https://web.pdc.wa.gov/rptimg/default.aspx?filerid_election_year=MCENJ%20%20466%3A%7C%3A2008"/>
    <n v="12564"/>
    <n v="10301"/>
    <n v="16254"/>
    <n v="14915"/>
    <m/>
    <s v="GERALD LEY"/>
    <s v="candidate"/>
    <m/>
    <n v="44149.394085648149"/>
  </r>
  <r>
    <s v="ca-2008-16251"/>
    <s v="MCLAR  908"/>
    <s v="CA"/>
    <n v="39605"/>
    <m/>
    <m/>
    <m/>
    <s v="Electronic"/>
    <n v="39605"/>
    <x v="16"/>
    <s v="Candidate registered"/>
    <s v="MCLAUGHLIN ROBERT L"/>
    <m/>
    <s v="5808-A STE A SUMMITVIEW AVE BOX 64"/>
    <s v="YAKIMA"/>
    <s v="YAKIMA"/>
    <m/>
    <n v="98908"/>
    <s v="DRBOB7@GMAIL.COM"/>
    <s v="drbob7@gmail.com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5808-A STE A SUMMITVIEW AVE BOX 64"/>
    <s v="YAKIMA"/>
    <m/>
    <n v="98908"/>
    <m/>
    <n v="12109"/>
    <n v="0"/>
    <n v="14108.87"/>
    <n v="1999.87"/>
    <n v="0"/>
    <n v="0"/>
    <m/>
    <m/>
    <s v="https://web.pdc.wa.gov/rptimg/default.aspx?filerid_election_year=MCLAR%20%20908%3A%7C%3A2008"/>
    <n v="12663"/>
    <n v="10300"/>
    <n v="16251"/>
    <n v="14918"/>
    <n v="14"/>
    <s v="ARNOLD CORBRIDGE"/>
    <s v="candidate"/>
    <m/>
    <n v="44149.394675925927"/>
  </r>
  <r>
    <s v="ca-2008-16250"/>
    <s v="MCDOW  277"/>
    <s v="CA"/>
    <n v="39514"/>
    <m/>
    <m/>
    <m/>
    <s v="Mixed"/>
    <n v="39514"/>
    <x v="16"/>
    <s v="Candidate registered"/>
    <s v="MCDOWELL WILLIAM L III"/>
    <m/>
    <s v="285 NE MIDWAY BLVD #2"/>
    <s v="OAK HARBOR"/>
    <s v="ISLAND"/>
    <m/>
    <n v="98277"/>
    <s v="THERESA@WHIDBEYRENTALS.COM"/>
    <s v="mcdowell@whidbey.net"/>
    <m/>
    <s v="COUNTY COMMISSIONER"/>
    <n v="23"/>
    <s v="ISLAND CO"/>
    <n v="3424"/>
    <s v="ISLAND"/>
    <s v="Local"/>
    <n v="42323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285 NE MIDWAY BLVD #2"/>
    <s v="OAK HARBOR"/>
    <m/>
    <n v="98277"/>
    <m/>
    <n v="15966.18"/>
    <n v="0"/>
    <n v="29141.42"/>
    <n v="5679.72"/>
    <n v="0"/>
    <n v="0"/>
    <m/>
    <m/>
    <s v="https://web.pdc.wa.gov/rptimg/default.aspx?filerid_election_year=MCDOW%20%20277%3A%7C%3A2008"/>
    <n v="12692"/>
    <n v="10299"/>
    <n v="16250"/>
    <n v="14914"/>
    <m/>
    <s v="THERESA REED"/>
    <s v="candidate"/>
    <m/>
    <n v="44149.394062500003"/>
  </r>
  <r>
    <s v="ca-2008-16789"/>
    <s v="ADAMJ  033"/>
    <s v="CA"/>
    <n v="39617"/>
    <m/>
    <m/>
    <m/>
    <s v="Paper"/>
    <n v="39617"/>
    <x v="16"/>
    <s v="Candidate registered"/>
    <s v="ADAMS JOHN R JR"/>
    <m/>
    <s v="1715 W NICKERSON ST"/>
    <s v="SEATTLE"/>
    <m/>
    <m/>
    <n v="98119"/>
    <s v="ADAMS-SEAGEN@ATT.NET"/>
    <s v="adams-seagen@att.net"/>
    <m/>
    <s v="INSURANCE COMMISSIONER"/>
    <n v="8"/>
    <s v="State of Washington"/>
    <n v="1000"/>
    <m/>
    <s v="Statewid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1715 W NICKERSON ST"/>
    <s v="SEATTLE"/>
    <m/>
    <n v="98119"/>
    <m/>
    <n v="2450"/>
    <n v="0"/>
    <n v="2350"/>
    <n v="-100"/>
    <n v="0"/>
    <n v="0"/>
    <m/>
    <m/>
    <s v="https://web.pdc.wa.gov/rptimg/default.aspx?filerid_election_year=ADAMJ%20%20033%3A%7C%3A2008"/>
    <n v="172"/>
    <n v="7626"/>
    <n v="16789"/>
    <n v="14336"/>
    <m/>
    <s v="KELLY BARBER"/>
    <s v="candidate"/>
    <m/>
    <n v="44149.369386574072"/>
  </r>
  <r>
    <s v="ca-2008-16781"/>
    <s v="ANDEE  027"/>
    <s v="CA"/>
    <n v="39264"/>
    <m/>
    <m/>
    <m/>
    <s v="Electronic"/>
    <n v="39264"/>
    <x v="16"/>
    <s v="Candidate registered"/>
    <s v="ANDERSON EDWIN GLENN"/>
    <m/>
    <s v="PO BOX 1682"/>
    <s v="ISSAQUAH"/>
    <s v="KING"/>
    <m/>
    <n v="98027"/>
    <s v="GLENN.05@GLENNANDERSON.ORG"/>
    <s v="glenn.05@glenanderson.org"/>
    <m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1682"/>
    <s v="ISSAQUAH"/>
    <m/>
    <n v="98027"/>
    <m/>
    <n v="88515"/>
    <n v="2367.86"/>
    <n v="82787.289999999994"/>
    <n v="0"/>
    <n v="0"/>
    <n v="0"/>
    <n v="4805.3500000000004"/>
    <n v="0"/>
    <s v="https://web.pdc.wa.gov/rptimg/default.aspx?filerid_election_year=ANDEE%20%20027%3A%7C%3A2008"/>
    <n v="364"/>
    <n v="26977"/>
    <n v="16781"/>
    <n v="14358"/>
    <n v="5"/>
    <s v="PAULA NIECESTRO"/>
    <s v="candidate"/>
    <m/>
    <n v="44149.369895833333"/>
  </r>
  <r>
    <s v="ca-2008-16779"/>
    <s v="ALEXG  503"/>
    <s v="CA"/>
    <n v="39334"/>
    <m/>
    <m/>
    <m/>
    <s v="Electronic"/>
    <n v="39334"/>
    <x v="16"/>
    <s v="Candidate registered"/>
    <s v="ALEXANDER GARY C"/>
    <m/>
    <s v="PO BOX 48"/>
    <s v="OLYMPIA"/>
    <s v="LEWIS"/>
    <m/>
    <n v="985070048"/>
    <s v="GARYALEXANDER@GARY-ALEXANDER.COM"/>
    <s v="alexandergary@comcast.net"/>
    <m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48"/>
    <s v="OLYMPIA"/>
    <m/>
    <n v="985070048"/>
    <m/>
    <n v="114705"/>
    <n v="0"/>
    <n v="144941.09"/>
    <n v="0"/>
    <n v="0"/>
    <n v="0"/>
    <m/>
    <m/>
    <s v="https://web.pdc.wa.gov/rptimg/default.aspx?filerid_election_year=ALEXG%20%20503%3A%7C%3A2008"/>
    <n v="406"/>
    <n v="7611"/>
    <n v="16779"/>
    <n v="14347"/>
    <n v="20"/>
    <s v="PHILLIP M PETERS"/>
    <s v="candidate"/>
    <m/>
    <n v="44149.369675925926"/>
  </r>
  <r>
    <s v="ca-2008-16777"/>
    <s v="ALLIL  857"/>
    <s v="CA"/>
    <n v="39621"/>
    <m/>
    <m/>
    <m/>
    <s v="Paper"/>
    <n v="39621"/>
    <x v="16"/>
    <s v="Candidate registered"/>
    <s v="ALLISON LEROY C"/>
    <m/>
    <s v="20268 RD 1 SE"/>
    <s v="WARDEN"/>
    <s v="GRANT"/>
    <m/>
    <s v="98857-"/>
    <s v="LALLISON@GEMSI.COM"/>
    <s v="lallison@gemsi.com"/>
    <m/>
    <s v="COUNTY COMMISSIONER"/>
    <n v="23"/>
    <s v="GRANT CO"/>
    <n v="3340"/>
    <s v="GRANT"/>
    <s v="Local"/>
    <n v="30162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20268 RD 1 SE"/>
    <s v="WARDEN"/>
    <m/>
    <s v="98857-"/>
    <m/>
    <n v="0"/>
    <n v="0"/>
    <n v="0"/>
    <n v="0"/>
    <n v="0"/>
    <n v="0"/>
    <m/>
    <m/>
    <s v="https://web.pdc.wa.gov/rptimg/default.aspx?filerid_election_year=ALLIL%20%20857%3A%7C%3A2008"/>
    <n v="427"/>
    <n v="10528"/>
    <n v="16777"/>
    <n v="14348"/>
    <m/>
    <s v="PAT MILLARD"/>
    <s v="candidate"/>
    <m/>
    <n v="44149.369710648149"/>
  </r>
  <r>
    <s v="ca-2008-16770"/>
    <s v="ARMSM  801"/>
    <s v="CA"/>
    <n v="39308"/>
    <m/>
    <m/>
    <m/>
    <s v="Electronic"/>
    <n v="39308"/>
    <x v="16"/>
    <s v="Candidate registered"/>
    <s v="ARMSTRONG MICHAEL D"/>
    <m/>
    <s v="PO BOX 2974"/>
    <s v="WENATCHEE"/>
    <s v="CHELAN"/>
    <m/>
    <n v="98807"/>
    <s v="COLLEENMORSE@EARTHLINK.NET"/>
    <s v="COLLEENMORSE@EARTHLINK.NET"/>
    <m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2974"/>
    <s v="WENATCHEE"/>
    <m/>
    <n v="98807"/>
    <m/>
    <n v="109893.85"/>
    <n v="500"/>
    <n v="110385.15"/>
    <n v="0"/>
    <n v="0"/>
    <n v="2854.9"/>
    <m/>
    <m/>
    <s v="https://web.pdc.wa.gov/rptimg/default.aspx?filerid_election_year=ARMSM%20%20801%3A%7C%3A2008"/>
    <n v="627"/>
    <n v="8023"/>
    <n v="16770"/>
    <n v="14364"/>
    <n v="12"/>
    <s v="MARY ARMSTRONG"/>
    <s v="candidate"/>
    <m/>
    <n v="44149.370196759257"/>
  </r>
  <r>
    <s v="ca-2008-16759"/>
    <s v="AVERR  531"/>
    <s v="CA"/>
    <n v="39477"/>
    <m/>
    <m/>
    <m/>
    <s v="Electronic"/>
    <n v="39477"/>
    <x v="16"/>
    <s v="Candidate registered"/>
    <s v="Ron Averill"/>
    <m/>
    <s v="2523 DRAF RD"/>
    <s v="CENTRALIA"/>
    <s v="LEWIS"/>
    <m/>
    <n v="98531"/>
    <s v="KENNEDYDJ1@WWESTSKY.NET"/>
    <s v="colronjanaverill@comcast.net"/>
    <m/>
    <s v="COUNTY COMMISSIONER"/>
    <n v="23"/>
    <s v="LEWIS CO"/>
    <n v="3626"/>
    <s v="LEWIS"/>
    <s v="Local"/>
    <n v="39960"/>
    <s v="C"/>
    <s v="Registration and financial affairs"/>
    <s v="Candidate"/>
    <s v="Candidate"/>
    <m/>
    <m/>
    <m/>
    <s v="R"/>
    <x v="1"/>
    <n v="39756"/>
    <m/>
    <b v="1"/>
    <m/>
    <m/>
    <s v="Unopposed in primary"/>
    <s v="Unopposed in general"/>
    <m/>
    <m/>
    <m/>
    <m/>
    <m/>
    <m/>
    <m/>
    <m/>
    <m/>
    <s v="2523 DRAF RD"/>
    <s v="CENTRALIA"/>
    <m/>
    <n v="98531"/>
    <m/>
    <n v="2660"/>
    <n v="3296.92"/>
    <n v="4373.5600000000004"/>
    <n v="0"/>
    <n v="0"/>
    <n v="0"/>
    <m/>
    <m/>
    <s v="https://web.pdc.wa.gov/rptimg/default.aspx?filerid_election_year=AVERR%20%20531%3A%7C%3A2008"/>
    <n v="868"/>
    <n v="407"/>
    <n v="16759"/>
    <n v="14369"/>
    <m/>
    <s v="JEFFREY D KENNEDY"/>
    <s v="candidate"/>
    <m/>
    <n v="44149.370335648149"/>
  </r>
  <r>
    <s v="ca-2008-16758"/>
    <s v="BAKKP  253"/>
    <s v="CA"/>
    <n v="39432"/>
    <m/>
    <m/>
    <m/>
    <s v="Electronic"/>
    <n v="39432"/>
    <x v="16"/>
    <s v="Candidate registered"/>
    <s v="BAKKE PHILLIP I"/>
    <m/>
    <s v="PO BOX 991"/>
    <s v="FREELAND"/>
    <s v="ISLAND"/>
    <m/>
    <n v="98253"/>
    <m/>
    <s v="bakke@whidbey.com"/>
    <m/>
    <s v="COUNTY COMMISSIONER"/>
    <n v="23"/>
    <s v="ISLAND CO"/>
    <n v="3424"/>
    <s v="ISLAND"/>
    <s v="Local"/>
    <n v="42323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PO BOX 991"/>
    <s v="FREELAND"/>
    <m/>
    <n v="98253"/>
    <m/>
    <n v="63467.41"/>
    <n v="0"/>
    <n v="59727.07"/>
    <n v="0"/>
    <n v="0"/>
    <n v="0"/>
    <m/>
    <m/>
    <s v="https://web.pdc.wa.gov/rptimg/default.aspx?filerid_election_year=BAKKP%20%20253%3A%7C%3A2008"/>
    <n v="849"/>
    <n v="10519"/>
    <n v="16758"/>
    <n v="14373"/>
    <m/>
    <s v="INGVAR BAKKE"/>
    <s v="candidate"/>
    <m/>
    <n v="44149.370474537034"/>
  </r>
  <r>
    <s v="ca-2008-16754"/>
    <s v="BAKER  040"/>
    <s v="CA"/>
    <n v="39617"/>
    <m/>
    <m/>
    <m/>
    <s v="Mixed"/>
    <n v="39617"/>
    <x v="16"/>
    <s v="Candidate registered"/>
    <s v="BAKER ROBERT D"/>
    <m/>
    <s v="7683 SE 27TH ST STE 186"/>
    <s v="MERCER ISLAND"/>
    <s v="KING"/>
    <m/>
    <n v="98040"/>
    <m/>
    <s v="bobbaker88@hotmail.com"/>
    <m/>
    <s v="STATE SENATOR"/>
    <n v="12"/>
    <s v="LEG DISTRICT 41 - SENATE"/>
    <n v="4770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7683 SE 27TH ST STE 186"/>
    <s v="MERCER ISLAND"/>
    <m/>
    <n v="98040"/>
    <m/>
    <n v="129373.44"/>
    <n v="0"/>
    <n v="129373.44"/>
    <n v="0"/>
    <n v="0"/>
    <n v="0"/>
    <n v="0"/>
    <n v="0"/>
    <s v="https://web.pdc.wa.gov/rptimg/default.aspx?filerid_election_year=BAKER%20%20040%3A%7C%3A2008"/>
    <n v="953"/>
    <n v="10517"/>
    <n v="16754"/>
    <n v="14372"/>
    <n v="41"/>
    <s v="WENDY STANSBURY"/>
    <s v="candidate"/>
    <m/>
    <n v="44149.370428240742"/>
  </r>
  <r>
    <s v="ca-2008-16748"/>
    <s v="BARRL  326"/>
    <s v="CA"/>
    <n v="39611"/>
    <m/>
    <m/>
    <m/>
    <s v="Electronic"/>
    <n v="39611"/>
    <x v="16"/>
    <s v="Candidate registered"/>
    <s v="BARROW LEE M"/>
    <m/>
    <s v="PO BOX 223"/>
    <s v="CONNELL"/>
    <s v="FRANKLIN"/>
    <m/>
    <n v="99326"/>
    <m/>
    <s v="lbarrow@centurytel.net"/>
    <m/>
    <s v="COUNTY COMMISSIONER"/>
    <n v="23"/>
    <s v="FRANKLIN CO"/>
    <n v="3306"/>
    <s v="FRANKLIN"/>
    <s v="Local"/>
    <n v="20307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PO BOX 223"/>
    <s v="CONNELL"/>
    <m/>
    <n v="99326"/>
    <m/>
    <n v="5760"/>
    <n v="3835"/>
    <n v="1751.16"/>
    <n v="0"/>
    <n v="0"/>
    <n v="0"/>
    <m/>
    <m/>
    <s v="https://web.pdc.wa.gov/rptimg/default.aspx?filerid_election_year=BARRL%20%20326%3A%7C%3A2008"/>
    <n v="1054"/>
    <n v="7723"/>
    <n v="16748"/>
    <n v="14378"/>
    <m/>
    <s v="VICKY BARROW"/>
    <s v="candidate"/>
    <m/>
    <n v="44149.370613425926"/>
  </r>
  <r>
    <s v="ca-2008-16743"/>
    <s v="BAZEH  584"/>
    <s v="CA"/>
    <n v="39323"/>
    <m/>
    <m/>
    <m/>
    <s v="Electronic"/>
    <n v="39323"/>
    <x v="16"/>
    <s v="Candidate registered"/>
    <s v="BAZE HERB"/>
    <m/>
    <s v="510 E MASON LAKE RD"/>
    <s v="SHELTON"/>
    <s v="MASON"/>
    <m/>
    <n v="98584"/>
    <m/>
    <s v="herbbaze@aol.com"/>
    <m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510 E MASON LAKE RD"/>
    <s v="SHELTON"/>
    <m/>
    <n v="98584"/>
    <m/>
    <n v="15055.51"/>
    <n v="0"/>
    <n v="12711.62"/>
    <n v="0"/>
    <n v="0"/>
    <n v="0"/>
    <m/>
    <m/>
    <s v="https://web.pdc.wa.gov/rptimg/default.aspx?filerid_election_year=BAZEH%20%20584%3A%7C%3A2008"/>
    <n v="1203"/>
    <n v="10509"/>
    <n v="16743"/>
    <n v="14381"/>
    <n v="35"/>
    <s v="RENEE LUKINICH"/>
    <s v="candidate"/>
    <m/>
    <n v="44149.370694444442"/>
  </r>
  <r>
    <s v="ca-2008-16737"/>
    <s v="BENTD  668"/>
    <s v="CA"/>
    <n v="38706"/>
    <m/>
    <m/>
    <m/>
    <s v="Electronic"/>
    <n v="38706"/>
    <x v="16"/>
    <s v="Candidate registered"/>
    <s v="BENTON DONALD M"/>
    <m/>
    <s v="PO BOX 5076"/>
    <s v="VANCOUVER"/>
    <s v="CLARK"/>
    <m/>
    <n v="98668"/>
    <m/>
    <s v="benton@pacifier.com"/>
    <m/>
    <s v="STATE SENATOR"/>
    <n v="12"/>
    <s v="LEG DISTRICT 17 - SENATE"/>
    <n v="4746"/>
    <s v="CLARK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5076"/>
    <s v="VANCOUVER"/>
    <m/>
    <n v="98668"/>
    <m/>
    <n v="306046.3"/>
    <n v="1775"/>
    <n v="256207.08"/>
    <n v="0"/>
    <n v="0"/>
    <n v="0"/>
    <n v="5622.29"/>
    <n v="103180.7"/>
    <s v="https://web.pdc.wa.gov/rptimg/default.aspx?filerid_election_year=BENTD%20%20668%3A%7C%3A2008"/>
    <n v="1302"/>
    <n v="4368"/>
    <n v="16737"/>
    <n v="14388"/>
    <n v="17"/>
    <s v="BRENDA HOWE"/>
    <s v="candidate"/>
    <m/>
    <n v="44149.370868055557"/>
  </r>
  <r>
    <s v="ca-2008-16733"/>
    <s v="BECKR  328"/>
    <s v="CA"/>
    <n v="39450"/>
    <m/>
    <m/>
    <m/>
    <s v="Electronic"/>
    <n v="39450"/>
    <x v="16"/>
    <s v="Candidate registered"/>
    <s v="BECKER RANDI L"/>
    <m/>
    <s v="44106 14TH AVE E"/>
    <s v="EATONVILLE"/>
    <s v="PIERCE"/>
    <m/>
    <n v="983288209"/>
    <s v="RBECKER873@HOTMAIL.COM"/>
    <s v="rbecker873@hotmail.com"/>
    <m/>
    <s v="STATE SENATOR"/>
    <n v="12"/>
    <s v="LEG DISTRICT 02 - SENATE"/>
    <n v="4731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Challenger"/>
    <m/>
    <m/>
    <m/>
    <m/>
    <m/>
    <m/>
    <m/>
    <m/>
    <s v="44106 14TH AVE E"/>
    <s v="EATONVILLE"/>
    <m/>
    <n v="983288209"/>
    <m/>
    <n v="201114.16"/>
    <n v="0"/>
    <n v="184799.41"/>
    <n v="0"/>
    <n v="0"/>
    <n v="0"/>
    <n v="4410.28"/>
    <n v="32300"/>
    <s v="https://web.pdc.wa.gov/rptimg/default.aspx?filerid_election_year=BECKR%20%20328%3A%7C%3A2008"/>
    <n v="1314"/>
    <n v="1072"/>
    <n v="16733"/>
    <n v="14384"/>
    <n v="2"/>
    <s v="NAOMI LINN"/>
    <s v="candidate"/>
    <m/>
    <n v="44149.370775462965"/>
  </r>
  <r>
    <s v="ca-2008-16726"/>
    <s v="BLANM  107"/>
    <s v="CA"/>
    <n v="39574"/>
    <m/>
    <m/>
    <m/>
    <m/>
    <n v="39574"/>
    <x v="16"/>
    <s v="Candidate registered"/>
    <s v="BLANKENSHIP MICHAEL L"/>
    <m/>
    <s v="39 CARSON RD"/>
    <s v="KETTLE FALLS"/>
    <s v="FERRY"/>
    <m/>
    <n v="99141"/>
    <m/>
    <s v="6jent@plix.com"/>
    <m/>
    <s v="COUNTY COMMISSIONER"/>
    <n v="23"/>
    <s v="FERRY CO"/>
    <n v="3290"/>
    <s v="FERRY"/>
    <s v="Local"/>
    <n v="4052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39 CARSON RD"/>
    <s v="KETTLE FALLS"/>
    <m/>
    <n v="99141"/>
    <m/>
    <m/>
    <m/>
    <m/>
    <m/>
    <m/>
    <m/>
    <m/>
    <m/>
    <s v="https://web.pdc.wa.gov/rptimg/default.aspx?filerid_election_year=BLANM%20%20107%3A%7C%3A2008"/>
    <n v="1487"/>
    <n v="3990"/>
    <n v="16726"/>
    <m/>
    <m/>
    <s v="MIKE BLANKENSHIP"/>
    <s v="candidate"/>
    <m/>
    <n v="43598.304155092592"/>
  </r>
  <r>
    <s v="ca-2008-16715"/>
    <s v="BLOSL  107"/>
    <s v="CA"/>
    <n v="39576"/>
    <m/>
    <m/>
    <m/>
    <s v="Electronic"/>
    <n v="39576"/>
    <x v="16"/>
    <s v="Candidate registered"/>
    <s v="BLOSS LESLIE B"/>
    <m/>
    <s v="PO BOX 50135"/>
    <s v="BELLEVUE"/>
    <s v="KING"/>
    <m/>
    <n v="980150135"/>
    <s v="LESLIE@BLOSSFORTHE36TH.COM"/>
    <s v="leslie@blossforthe36th.com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50135"/>
    <s v="BELLEVUE"/>
    <m/>
    <n v="980150135"/>
    <m/>
    <n v="5499.71"/>
    <n v="350.36"/>
    <n v="5034.3999999999996"/>
    <n v="0"/>
    <n v="0"/>
    <n v="0"/>
    <n v="0"/>
    <n v="0"/>
    <s v="https://web.pdc.wa.gov/rptimg/default.aspx?filerid_election_year=BLOSL%20%20107%3A%7C%3A2008"/>
    <n v="1750"/>
    <n v="10492"/>
    <n v="16715"/>
    <n v="14402"/>
    <n v="36"/>
    <s v="AMANDA DAYLONG"/>
    <s v="candidate"/>
    <m/>
    <n v="44149.371388888889"/>
  </r>
  <r>
    <s v="ca-2008-16711"/>
    <s v="BOUCK  948"/>
    <s v="CA"/>
    <n v="39520"/>
    <m/>
    <m/>
    <m/>
    <s v="Electronic"/>
    <n v="39520"/>
    <x v="16"/>
    <s v="Candidate registered"/>
    <s v="BOUCHEY KEVIN J"/>
    <m/>
    <s v="PO BOX 249"/>
    <s v="TOPPENISH"/>
    <s v="YAKIMA"/>
    <m/>
    <n v="98948"/>
    <m/>
    <m/>
    <m/>
    <s v="COUNTY COMMISSIONER"/>
    <n v="23"/>
    <s v="YAKIMA CO"/>
    <n v="4418"/>
    <s v="YAKIMA"/>
    <s v="Local"/>
    <n v="91233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PO BOX 249"/>
    <s v="TOPPENISH"/>
    <m/>
    <n v="98948"/>
    <m/>
    <n v="84041.09"/>
    <n v="0"/>
    <n v="83938.76"/>
    <n v="0"/>
    <n v="0"/>
    <n v="0"/>
    <m/>
    <m/>
    <s v="https://web.pdc.wa.gov/rptimg/default.aspx?filerid_election_year=BOUCK%20%20948%3A%7C%3A2008"/>
    <n v="1857"/>
    <n v="8009"/>
    <n v="16711"/>
    <n v="14410"/>
    <m/>
    <s v="CARRIE STORY"/>
    <s v="candidate"/>
    <m/>
    <n v="44149.371562499997"/>
  </r>
  <r>
    <s v="ca-2008-16708"/>
    <s v="BOWML  352"/>
    <s v="CA"/>
    <n v="39542"/>
    <m/>
    <m/>
    <m/>
    <s v="Electronic"/>
    <n v="39542"/>
    <x v="16"/>
    <s v="Candidate registered"/>
    <s v="BOWMAN LEO M"/>
    <m/>
    <s v="230 SILVERWOOD COURT"/>
    <s v="KENNEWICK"/>
    <s v="BENTON"/>
    <m/>
    <n v="99352"/>
    <s v="DDMCEWEN@VERIZON.NET"/>
    <s v="lb.jb@verizon.net"/>
    <m/>
    <s v="COUNTY COMMISSIONER"/>
    <n v="23"/>
    <s v="BENTON CO"/>
    <n v="4725"/>
    <s v="BENTON"/>
    <s v="Local"/>
    <n v="78479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230 SILVERWOOD COURT"/>
    <s v="KENNEWICK"/>
    <m/>
    <n v="99352"/>
    <m/>
    <n v="17242.86"/>
    <n v="628.89"/>
    <n v="17606.689999999999"/>
    <n v="0"/>
    <n v="0"/>
    <n v="0"/>
    <m/>
    <m/>
    <s v="https://web.pdc.wa.gov/rptimg/default.aspx?filerid_election_year=BOWML%20%20352%3A%7C%3A2008"/>
    <n v="1933"/>
    <n v="6714"/>
    <n v="16708"/>
    <n v="14412"/>
    <m/>
    <s v="DENNIS R MCEWEN"/>
    <s v="candidate"/>
    <m/>
    <n v="44149.371631944443"/>
  </r>
  <r>
    <s v="ca-2008-16707"/>
    <s v="BRASJ  324"/>
    <s v="CA"/>
    <n v="39530"/>
    <m/>
    <m/>
    <m/>
    <m/>
    <n v="39530"/>
    <x v="16"/>
    <s v="Candidate discontinued campaign"/>
    <s v="BRASSINGTON JACOB A"/>
    <m/>
    <s v="1216 S 2ND AVE"/>
    <s v="WALLA WALLA"/>
    <s v="WALLA WALLA"/>
    <m/>
    <n v="99362"/>
    <s v="CAMPAIGN@JACOBBBRASSINGTON.COM"/>
    <s v="jacob@jacobbrassington.com"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39756"/>
    <m/>
    <b v="1"/>
    <m/>
    <m/>
    <s v="Not in primary"/>
    <m/>
    <m/>
    <m/>
    <m/>
    <m/>
    <m/>
    <m/>
    <m/>
    <m/>
    <m/>
    <s v="1216 S 2ND AVE"/>
    <s v="WALLA WALLA"/>
    <m/>
    <n v="99362"/>
    <m/>
    <m/>
    <m/>
    <m/>
    <m/>
    <m/>
    <m/>
    <m/>
    <m/>
    <s v="https://web.pdc.wa.gov/rptimg/default.aspx?filerid_election_year=BRASJ%20%20324%3A%7C%3A2008"/>
    <n v="1968"/>
    <n v="10488"/>
    <n v="16707"/>
    <m/>
    <n v="16"/>
    <s v="MARY HEPLER"/>
    <s v="candidate"/>
    <m/>
    <n v="43598.30395833333"/>
  </r>
  <r>
    <s v="ca-2008-16704"/>
    <s v="BROOW  328"/>
    <s v="CA"/>
    <n v="39492"/>
    <m/>
    <m/>
    <m/>
    <m/>
    <n v="39492"/>
    <x v="16"/>
    <s v="Candidate registered"/>
    <s v="BROOKS WANDA R"/>
    <m/>
    <s v="238 ECKLER MT RD"/>
    <s v="DAYTON"/>
    <s v="COLUMBIA"/>
    <m/>
    <n v="99328"/>
    <s v="WANDA1@GOHIGHSPEED.COM"/>
    <s v="wanda1@gohighspeed.com"/>
    <m/>
    <s v="COUNTY COMMISSIONER"/>
    <n v="23"/>
    <s v="COLUMBIA CO"/>
    <n v="3176"/>
    <s v="COLUMBIA"/>
    <s v="Local"/>
    <n v="2461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238 ECKLER MT RD"/>
    <s v="DAYTON"/>
    <m/>
    <n v="99328"/>
    <m/>
    <m/>
    <m/>
    <m/>
    <m/>
    <m/>
    <m/>
    <m/>
    <m/>
    <s v="https://web.pdc.wa.gov/rptimg/default.aspx?filerid_election_year=BROOW%20%20328%3A%7C%3A2008"/>
    <n v="2003"/>
    <n v="10485"/>
    <n v="16704"/>
    <m/>
    <m/>
    <s v="WANDA BROOKS"/>
    <s v="candidate"/>
    <m/>
    <n v="43598.303935185184"/>
  </r>
  <r>
    <s v="ca-2008-16692"/>
    <s v="BUSHR  387"/>
    <s v="CA"/>
    <n v="38331"/>
    <m/>
    <m/>
    <m/>
    <s v="Electronic"/>
    <n v="38331"/>
    <x v="16"/>
    <s v="Candidate registered"/>
    <s v="BUSH ROGER R"/>
    <m/>
    <s v="2320 183RD ST CT E"/>
    <s v="TACOMA"/>
    <s v="PIERCE"/>
    <m/>
    <n v="98445"/>
    <m/>
    <s v="rogerbush@centurylink.net"/>
    <m/>
    <s v="COUNTY COUNCIL MEMBER"/>
    <n v="25"/>
    <s v="PIERCE CO"/>
    <n v="3879"/>
    <s v="PIERCE"/>
    <s v="Local"/>
    <n v="373207"/>
    <s v="C"/>
    <s v="Registration and financial affairs"/>
    <s v="Candidate"/>
    <s v="Candidate"/>
    <m/>
    <m/>
    <m/>
    <s v="R"/>
    <x v="1"/>
    <n v="39756"/>
    <m/>
    <b v="1"/>
    <m/>
    <m/>
    <s v="Not in primary"/>
    <s v="Won in general"/>
    <m/>
    <m/>
    <m/>
    <m/>
    <m/>
    <m/>
    <m/>
    <m/>
    <m/>
    <s v="2320 183RD ST CT E"/>
    <s v="TACOMA"/>
    <m/>
    <n v="98445"/>
    <m/>
    <n v="43863.37"/>
    <n v="0"/>
    <n v="41964.15"/>
    <n v="0"/>
    <n v="0"/>
    <n v="0"/>
    <m/>
    <m/>
    <s v="https://web.pdc.wa.gov/rptimg/default.aspx?filerid_election_year=BUSHR%20%20387%3A%7C%3A2008"/>
    <n v="2294"/>
    <n v="10480"/>
    <n v="16692"/>
    <n v="14426"/>
    <m/>
    <s v="ROGER BUSH"/>
    <s v="candidate"/>
    <m/>
    <n v="44149.372291666667"/>
  </r>
  <r>
    <s v="ca-2008-16688"/>
    <s v="CAMPT  387"/>
    <s v="CA"/>
    <n v="39097"/>
    <m/>
    <m/>
    <m/>
    <s v="Electronic"/>
    <n v="39097"/>
    <x v="16"/>
    <s v="Candidate registered"/>
    <s v="CAMPBELL THOMAS J"/>
    <m/>
    <s v="PO BOX 443"/>
    <s v="SPANAWAY"/>
    <s v="PIERCE"/>
    <m/>
    <s v="98387-"/>
    <s v="THOMASJCAMPBELL@QWEST.NET"/>
    <s v="thomasjcampbell@qwest.net"/>
    <m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443"/>
    <s v="SPANAWAY"/>
    <m/>
    <s v="98387-"/>
    <m/>
    <n v="151056"/>
    <n v="1040.24"/>
    <n v="156244.79999999999"/>
    <n v="0"/>
    <n v="0"/>
    <n v="0"/>
    <n v="486.05"/>
    <n v="0"/>
    <s v="https://web.pdc.wa.gov/rptimg/default.aspx?filerid_election_year=CAMPT%20%20387%3A%7C%3A2008"/>
    <n v="2404"/>
    <n v="9331"/>
    <n v="16688"/>
    <n v="14434"/>
    <n v="2"/>
    <s v="THOMAS CAMPBELL"/>
    <s v="candidate"/>
    <m/>
    <n v="44149.372488425928"/>
  </r>
  <r>
    <s v="ca-2008-16682"/>
    <s v="CARDL  207"/>
    <s v="CA"/>
    <n v="39544"/>
    <m/>
    <m/>
    <m/>
    <m/>
    <n v="39544"/>
    <x v="16"/>
    <s v="Candidate registered"/>
    <s v="Laura D Carder"/>
    <m/>
    <s v="2211 EAST RICH AVE"/>
    <s v="SPOKANE"/>
    <s v="SPOKANE"/>
    <m/>
    <n v="992074349"/>
    <s v="LAURA_CARDER@JUNO.COM"/>
    <s v="laura_carder@juno.com"/>
    <m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2211 EAST RICH AVE"/>
    <s v="SPOKANE"/>
    <m/>
    <n v="992074349"/>
    <m/>
    <m/>
    <m/>
    <m/>
    <m/>
    <m/>
    <m/>
    <m/>
    <m/>
    <s v="https://web.pdc.wa.gov/rptimg/default.aspx?filerid_election_year=CARDL%20%20207%3A%7C%3A2008"/>
    <n v="2620"/>
    <n v="3970"/>
    <n v="16682"/>
    <m/>
    <n v="3"/>
    <s v="LAURA D CARDER"/>
    <s v="candidate"/>
    <m/>
    <n v="43598.303761574076"/>
  </r>
  <r>
    <s v="ca-2008-16654"/>
    <s v="CLARJ  383"/>
    <s v="CA"/>
    <n v="39608"/>
    <m/>
    <m/>
    <m/>
    <s v="Electronic"/>
    <n v="39608"/>
    <x v="16"/>
    <s v="Candidate registered"/>
    <s v="CLARK JOHN W"/>
    <m/>
    <s v="PO BOX 2080"/>
    <s v="SILVERDALE"/>
    <s v="KITSAP"/>
    <m/>
    <n v="983832080"/>
    <m/>
    <s v="johnclark@remax.net"/>
    <m/>
    <s v="COUNTY AUDITOR"/>
    <n v="20"/>
    <s v="KITSAP CO"/>
    <n v="3539"/>
    <s v="KITSAP"/>
    <s v="Local"/>
    <n v="134081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PO BOX 2080"/>
    <s v="SILVERDALE"/>
    <m/>
    <n v="983832080"/>
    <m/>
    <n v="20017.75"/>
    <n v="0"/>
    <n v="19996.75"/>
    <n v="0"/>
    <n v="0"/>
    <n v="0"/>
    <m/>
    <m/>
    <s v="https://web.pdc.wa.gov/rptimg/default.aspx?filerid_election_year=CLARJ%20%20383%3A%7C%3A2008"/>
    <n v="3698"/>
    <n v="10463"/>
    <n v="16654"/>
    <n v="14514"/>
    <m/>
    <s v="KARIN QUINN"/>
    <s v="candidate"/>
    <m/>
    <n v="44149.374861111108"/>
  </r>
  <r>
    <s v="ca-2008-16650"/>
    <s v="COOKS  419"/>
    <s v="CA"/>
    <n v="39614"/>
    <m/>
    <m/>
    <m/>
    <s v="Electronic"/>
    <n v="39614"/>
    <x v="16"/>
    <s v="Candidate registered"/>
    <s v="STEVEN T COOK"/>
    <m/>
    <s v="PO BOX 8784"/>
    <s v="TACOMA"/>
    <s v="PIERCE"/>
    <m/>
    <n v="98419"/>
    <s v="STCOOKCAMPAIGN@Q.COM"/>
    <s v="stcookcampaign@q.com"/>
    <m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PO BOX 8784"/>
    <s v="TACOMA"/>
    <m/>
    <n v="98419"/>
    <m/>
    <n v="2404.65"/>
    <n v="0"/>
    <n v="1792.66"/>
    <n v="-188.77"/>
    <n v="0"/>
    <n v="0"/>
    <m/>
    <m/>
    <s v="https://web.pdc.wa.gov/rptimg/default.aspx?filerid_election_year=COOKS%20%20419%3A%7C%3A2008"/>
    <n v="4073"/>
    <n v="4470"/>
    <n v="16650"/>
    <n v="14540"/>
    <n v="29"/>
    <s v="STEVEN COOK"/>
    <s v="candidate"/>
    <m/>
    <n v="44149.375532407408"/>
  </r>
  <r>
    <s v="ca-2008-16637"/>
    <s v="COUNL  290"/>
    <s v="CA"/>
    <n v="39621"/>
    <m/>
    <m/>
    <m/>
    <s v="Electronic"/>
    <n v="39621"/>
    <x v="16"/>
    <s v="Candidate registered"/>
    <s v="LAWRENCE E COUNTRYMAN"/>
    <m/>
    <s v="119 CEDAR AVE"/>
    <s v="SNOHOMISH"/>
    <s v="KING"/>
    <m/>
    <n v="98290"/>
    <s v="SANDY@COUNTRYMANBANDB.COM"/>
    <s v="sandy@countrymanbandb.com"/>
    <m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119 CEDAR AVE"/>
    <s v="SNOHOMISH"/>
    <m/>
    <n v="98290"/>
    <m/>
    <n v="7082"/>
    <n v="0"/>
    <n v="6730.3"/>
    <n v="0"/>
    <n v="0"/>
    <n v="0"/>
    <m/>
    <m/>
    <s v="https://web.pdc.wa.gov/rptimg/default.aspx?filerid_election_year=COUNL%20%20290%3A%7C%3A2008"/>
    <n v="4332"/>
    <n v="3628"/>
    <n v="16637"/>
    <n v="14545"/>
    <n v="44"/>
    <s v="CHERI GREEN"/>
    <s v="candidate"/>
    <m/>
    <n v="44149.375636574077"/>
  </r>
  <r>
    <s v="ca-2008-16634"/>
    <s v="CRIDS  277"/>
    <s v="CA"/>
    <n v="39489"/>
    <m/>
    <m/>
    <m/>
    <s v="Paper"/>
    <n v="39489"/>
    <x v="16"/>
    <s v="Candidate registered"/>
    <s v="Sheilah Crider"/>
    <m/>
    <s v="PO BOX 526"/>
    <s v="OAK HARBOR"/>
    <s v="ISLAND"/>
    <m/>
    <s v="98277-0526"/>
    <s v="SHEILAHHCRIDER@AOL.COM"/>
    <s v="sheilahhcrider@aol.com"/>
    <m/>
    <s v="COUNTY AUDITOR"/>
    <n v="20"/>
    <s v="ISLAND CO"/>
    <n v="3424"/>
    <s v="ISLAND"/>
    <s v="Local"/>
    <n v="42323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PO BOX 526"/>
    <s v="OAK HARBOR"/>
    <m/>
    <s v="98277-0526"/>
    <m/>
    <n v="0"/>
    <n v="0"/>
    <n v="0"/>
    <n v="0"/>
    <n v="0"/>
    <n v="0"/>
    <m/>
    <m/>
    <s v="https://web.pdc.wa.gov/rptimg/default.aspx?filerid_election_year=CRIDS%20%20277%3A%7C%3A2008"/>
    <n v="4384"/>
    <n v="683"/>
    <n v="16634"/>
    <n v="14555"/>
    <m/>
    <s v="CHARLES W CRIDER"/>
    <s v="candidate"/>
    <m/>
    <n v="44149.375879629632"/>
  </r>
  <r>
    <s v="ca-2008-16630"/>
    <s v="CROUL  206"/>
    <s v="CA"/>
    <n v="39306"/>
    <m/>
    <m/>
    <m/>
    <s v="Electronic"/>
    <n v="39306"/>
    <x v="16"/>
    <s v="Candidate registered"/>
    <s v="CROUSE LARRY W"/>
    <m/>
    <s v="10705 E 44TH AVE"/>
    <s v="SPOKANE"/>
    <s v="SPOKANE"/>
    <m/>
    <s v="99206-9410"/>
    <s v="CROUSE588@COMCAST.NET"/>
    <s v="crouse588@comcast.net"/>
    <m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10705 E 44TH AVE"/>
    <s v="SPOKANE"/>
    <m/>
    <s v="99206-9410"/>
    <m/>
    <n v="52714.44"/>
    <n v="833.69"/>
    <n v="52337.95"/>
    <n v="0"/>
    <n v="0"/>
    <n v="0"/>
    <m/>
    <m/>
    <s v="https://web.pdc.wa.gov/rptimg/default.aspx?filerid_election_year=CROUL%20%20206%3A%7C%3A2008"/>
    <n v="4511"/>
    <n v="7991"/>
    <n v="16630"/>
    <n v="14556"/>
    <n v="4"/>
    <s v="CHARLOTTE BENJAMIN"/>
    <s v="candidate"/>
    <m/>
    <n v="44149.375891203701"/>
  </r>
  <r>
    <s v="ca-2008-16613"/>
    <s v="DAVIM  006"/>
    <s v="CA"/>
    <n v="39621"/>
    <m/>
    <m/>
    <m/>
    <m/>
    <n v="39621"/>
    <x v="16"/>
    <s v="Candidate registered"/>
    <s v="DAVIS MICHAEL W"/>
    <m/>
    <s v="7911 W RIDGEWAY"/>
    <s v="DEER PARK"/>
    <s v="OKANOGAN"/>
    <m/>
    <n v="99006"/>
    <m/>
    <s v="mdtackle12@aol.com"/>
    <m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7911 W RIDGEWAY"/>
    <s v="DEER PARK"/>
    <m/>
    <n v="99006"/>
    <m/>
    <m/>
    <m/>
    <m/>
    <m/>
    <m/>
    <m/>
    <m/>
    <m/>
    <s v="https://web.pdc.wa.gov/rptimg/default.aspx?filerid_election_year=DAVIM%20%20006%3A%7C%3A2008"/>
    <n v="4698"/>
    <n v="10446"/>
    <n v="16613"/>
    <m/>
    <n v="7"/>
    <s v="SUEANN DAVIS"/>
    <s v="candidate"/>
    <m/>
    <n v="43598.303067129629"/>
  </r>
  <r>
    <s v="ca-2008-16612"/>
    <s v="DAVEP  134"/>
    <s v="CA"/>
    <n v="39373"/>
    <m/>
    <m/>
    <m/>
    <s v="Mixed"/>
    <n v="39373"/>
    <x v="16"/>
    <s v="Candidate registered"/>
    <s v="DAVENPORT PETER B"/>
    <m/>
    <s v="PO BOX 644"/>
    <s v="HARRINGTON"/>
    <s v="OKANOGAN"/>
    <m/>
    <n v="991340644"/>
    <m/>
    <m/>
    <m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644"/>
    <s v="HARRINGTON"/>
    <m/>
    <n v="991340644"/>
    <m/>
    <n v="14367.13"/>
    <n v="1000"/>
    <n v="14806.92"/>
    <n v="4800"/>
    <n v="0"/>
    <n v="0"/>
    <m/>
    <m/>
    <s v="https://web.pdc.wa.gov/rptimg/default.aspx?filerid_election_year=DAVEP%20%20134%3A%7C%3A2008"/>
    <n v="4745"/>
    <n v="10445"/>
    <n v="16612"/>
    <n v="14566"/>
    <n v="7"/>
    <s v="PAUL M GILLILAND"/>
    <s v="candidate"/>
    <m/>
    <n v="44149.376273148147"/>
  </r>
  <r>
    <s v="ca-2008-16609"/>
    <s v="DEBOR  532"/>
    <s v="CA"/>
    <n v="39222"/>
    <m/>
    <m/>
    <m/>
    <s v="Electronic"/>
    <n v="39222"/>
    <x v="16"/>
    <s v="Candidate registered"/>
    <s v="Richard DeBolt"/>
    <m/>
    <s v="1673 S MARKET BLVD PMB 159"/>
    <s v="CHEHALIS"/>
    <s v="LEWIS"/>
    <m/>
    <n v="98532"/>
    <s v="COLLEENMORSE@EARTHLINK.NET"/>
    <s v="richard_debolt@transalta.com"/>
    <m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1673 S MARKET BLVD PMB 159"/>
    <s v="CHEHALIS"/>
    <m/>
    <n v="98532"/>
    <m/>
    <n v="161936.32999999999"/>
    <n v="1902.77"/>
    <n v="163061.26999999999"/>
    <n v="0"/>
    <n v="0"/>
    <n v="0"/>
    <m/>
    <m/>
    <s v="https://web.pdc.wa.gov/rptimg/default.aspx?filerid_election_year=DEBOR%20%20532%3A%7C%3A2008"/>
    <n v="4801"/>
    <n v="383"/>
    <n v="16609"/>
    <n v="14568"/>
    <n v="20"/>
    <s v="FRED RIDER"/>
    <s v="candidate"/>
    <m/>
    <n v="44149.376319444447"/>
  </r>
  <r>
    <s v="ca-2008-16608"/>
    <s v="DECCA  908"/>
    <s v="CA"/>
    <n v="38625"/>
    <m/>
    <m/>
    <m/>
    <s v="Electronic"/>
    <n v="38625"/>
    <x v="16"/>
    <s v="Candidate discontinued campaign"/>
    <s v="DECCIO ALEX A"/>
    <m/>
    <s v="300 N 73RD AVE"/>
    <s v="YAKIMA"/>
    <s v="YAKIMA"/>
    <m/>
    <n v="98908"/>
    <m/>
    <m/>
    <m/>
    <s v="STATE SENATOR"/>
    <n v="12"/>
    <s v="LEG DISTRICT 14 - SENATE"/>
    <n v="4743"/>
    <s v="YAKIMA"/>
    <s v="Legislative"/>
    <m/>
    <s v="C"/>
    <s v="Registration and financial affairs"/>
    <s v="Candidate"/>
    <s v="Candidate"/>
    <m/>
    <m/>
    <m/>
    <s v="R"/>
    <x v="1"/>
    <n v="39756"/>
    <m/>
    <b v="1"/>
    <m/>
    <m/>
    <s v="Not in primary"/>
    <m/>
    <m/>
    <m/>
    <m/>
    <m/>
    <m/>
    <m/>
    <m/>
    <m/>
    <m/>
    <s v="300 N 73RD AVE"/>
    <s v="YAKIMA"/>
    <m/>
    <n v="98908"/>
    <m/>
    <n v="12147.08"/>
    <n v="0"/>
    <n v="76207.929999999993"/>
    <n v="0"/>
    <n v="0"/>
    <n v="0"/>
    <m/>
    <m/>
    <s v="https://web.pdc.wa.gov/rptimg/default.aspx?filerid_election_year=DECCA%20%20908%3A%7C%3A2008"/>
    <n v="4885"/>
    <n v="10442"/>
    <n v="16608"/>
    <n v="14569"/>
    <n v="14"/>
    <s v="TERRI DRAGOO"/>
    <s v="candidate"/>
    <m/>
    <n v="44149.37636574074"/>
  </r>
  <r>
    <s v="ca-2008-16607"/>
    <s v="DEONR  206"/>
    <s v="CA"/>
    <n v="39511"/>
    <m/>
    <m/>
    <m/>
    <s v="Paper"/>
    <n v="39511"/>
    <x v="16"/>
    <s v="Candidate registered"/>
    <s v="DEONIER RAY G"/>
    <m/>
    <s v="9116 E SPRAGUE AVE #103"/>
    <s v="SPOKANE VALLEY"/>
    <s v="SPOKANE"/>
    <m/>
    <n v="992063601"/>
    <s v="VOTEDEONIER@EARTHLINK.NET"/>
    <s v="rdeonier@earthlink.net"/>
    <m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9116 E SPRAGUE AVE #103"/>
    <s v="SPOKANE VALLEY"/>
    <m/>
    <n v="992063601"/>
    <m/>
    <n v="173.54"/>
    <n v="0"/>
    <n v="1310.3399999999999"/>
    <n v="0"/>
    <n v="0"/>
    <n v="0"/>
    <m/>
    <m/>
    <s v="https://web.pdc.wa.gov/rptimg/default.aspx?filerid_election_year=DEONR%20%20206%3A%7C%3A2008"/>
    <n v="4927"/>
    <n v="10441"/>
    <n v="16607"/>
    <n v="14573"/>
    <n v="4"/>
    <s v="WILMA M MCMAHON"/>
    <s v="candidate"/>
    <m/>
    <n v="44149.376539351855"/>
  </r>
  <r>
    <s v="ca-2008-16590"/>
    <s v="DUTTR  563"/>
    <s v="CA"/>
    <n v="39560"/>
    <m/>
    <m/>
    <m/>
    <s v="Electronic"/>
    <n v="39560"/>
    <x v="16"/>
    <s v="Candidate registered"/>
    <s v="DUTTON ROBERT R"/>
    <m/>
    <s v="827 GEISSLER RD"/>
    <s v="MONTESANO"/>
    <s v="CLALLAM"/>
    <m/>
    <n v="98563"/>
    <s v="RANDYDUTTON@CENTURYTEL.NET"/>
    <s v="randydutton@centurytel.net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827 GEISSLER RD"/>
    <s v="MONTESANO"/>
    <m/>
    <n v="98563"/>
    <m/>
    <n v="5475"/>
    <n v="0"/>
    <n v="5375.11"/>
    <n v="0"/>
    <n v="0"/>
    <n v="0"/>
    <m/>
    <m/>
    <s v="https://web.pdc.wa.gov/rptimg/default.aspx?filerid_election_year=DUTTR%20%20563%3A%7C%3A2008"/>
    <n v="5313"/>
    <n v="10435"/>
    <n v="16590"/>
    <n v="14587"/>
    <n v="24"/>
    <s v="GAIL L DUTTON"/>
    <s v="candidate"/>
    <m/>
    <n v="44149.377083333333"/>
  </r>
  <r>
    <s v="ca-2008-16585"/>
    <s v="DUNNJ  684"/>
    <s v="CA"/>
    <n v="39387"/>
    <m/>
    <m/>
    <m/>
    <s v="Electronic"/>
    <n v="39387"/>
    <x v="16"/>
    <s v="Candidate registered"/>
    <s v="DUNN JAMES K"/>
    <m/>
    <s v="13215 C8 SE MILL PLAIN BLVD 362"/>
    <s v="VANCOUVER"/>
    <s v="CLARK"/>
    <m/>
    <n v="986846963"/>
    <s v="D17REP2008@JIMDUNN.COM"/>
    <s v="d17rep2008@jimdunn.com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13215 C8 SE MILL PLAIN BLVD 362"/>
    <s v="VANCOUVER"/>
    <m/>
    <n v="986846963"/>
    <m/>
    <n v="835"/>
    <n v="57.87"/>
    <n v="892.87"/>
    <n v="0"/>
    <n v="0"/>
    <n v="0"/>
    <m/>
    <m/>
    <s v="https://web.pdc.wa.gov/rptimg/default.aspx?filerid_election_year=DUNNJ%20%20684%3A%7C%3A2008"/>
    <n v="5464"/>
    <n v="7443"/>
    <n v="16585"/>
    <n v="14584"/>
    <n v="17"/>
    <s v="JOAN DUNN"/>
    <s v="candidate"/>
    <m/>
    <n v="44149.376932870371"/>
  </r>
  <r>
    <s v="ca-2008-16565"/>
    <s v="FAULL  407"/>
    <s v="CA"/>
    <n v="39634"/>
    <m/>
    <m/>
    <m/>
    <s v="Electronic"/>
    <n v="39634"/>
    <x v="16"/>
    <s v="Candidate registered"/>
    <s v="FAULK LAWRENCE J"/>
    <m/>
    <s v="2522 N PROCTOR #433"/>
    <s v="TACOMA"/>
    <s v="PIERCE"/>
    <m/>
    <n v="98406"/>
    <m/>
    <m/>
    <m/>
    <s v="STATE SENATOR"/>
    <n v="12"/>
    <s v="LEG DISTRICT 27 - SENATE"/>
    <n v="4756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2522 N PROCTOR #433"/>
    <s v="TACOMA"/>
    <m/>
    <n v="98406"/>
    <m/>
    <n v="13294"/>
    <n v="0"/>
    <n v="10189.4"/>
    <n v="0"/>
    <n v="0"/>
    <n v="0"/>
    <m/>
    <m/>
    <s v="https://web.pdc.wa.gov/rptimg/default.aspx?filerid_election_year=FAULL%20%20407%3A%7C%3A2008"/>
    <n v="6030"/>
    <n v="4313"/>
    <n v="16565"/>
    <n v="14622"/>
    <n v="27"/>
    <s v="JOHN NICHOLSON"/>
    <s v="candidate"/>
    <m/>
    <n v="44149.378252314818"/>
  </r>
  <r>
    <s v="ca-2008-16540"/>
    <s v="FULLR  052"/>
    <s v="CA"/>
    <n v="39635"/>
    <m/>
    <m/>
    <m/>
    <s v="Mixed"/>
    <n v="39635"/>
    <x v="16"/>
    <s v="Candidate registered"/>
    <s v="FULLER RONALD G"/>
    <m/>
    <s v="7818 140TH PL NE"/>
    <s v="REDMOND"/>
    <s v="KING"/>
    <m/>
    <n v="98052"/>
    <s v="RGFULLER@RGFULLER.ORG"/>
    <s v="rgfuller@rgfuller.org"/>
    <m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7818 140TH PL NE"/>
    <s v="REDMOND"/>
    <m/>
    <n v="98052"/>
    <m/>
    <n v="9447"/>
    <n v="0"/>
    <n v="3881.38"/>
    <n v="0"/>
    <n v="0"/>
    <n v="0"/>
    <n v="0"/>
    <n v="0"/>
    <s v="https://web.pdc.wa.gov/rptimg/default.aspx?filerid_election_year=FULLR%20%20052%3A%7C%3A2008"/>
    <n v="6700"/>
    <n v="9256"/>
    <n v="16540"/>
    <n v="14650"/>
    <n v="48"/>
    <s v="RONALD FULLER"/>
    <s v="candidate"/>
    <m/>
    <n v="44149.379016203704"/>
  </r>
  <r>
    <s v="ca-2008-16525"/>
    <s v="GEHRB  310"/>
    <s v="CA"/>
    <n v="39372"/>
    <m/>
    <m/>
    <m/>
    <s v="Electronic"/>
    <n v="39372"/>
    <x v="16"/>
    <s v="Candidate registered"/>
    <s v="GEHRING BRADLEY A"/>
    <m/>
    <s v="PO BOX 2363"/>
    <s v="BREMERTON"/>
    <s v="MASON"/>
    <m/>
    <n v="98310"/>
    <s v="BRADFOR35TH08@YAHOO.COM"/>
    <s v="btowndist1@yahoo.com"/>
    <m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2363"/>
    <s v="BREMERTON"/>
    <m/>
    <n v="98310"/>
    <m/>
    <n v="8750"/>
    <n v="0"/>
    <n v="6423.42"/>
    <n v="0"/>
    <n v="0"/>
    <n v="0"/>
    <m/>
    <m/>
    <s v="https://web.pdc.wa.gov/rptimg/default.aspx?filerid_election_year=GEHRB%20%20310%3A%7C%3A2008"/>
    <n v="7062"/>
    <n v="9943"/>
    <n v="16525"/>
    <n v="14658"/>
    <n v="35"/>
    <s v="BRADLEY GEHRING"/>
    <s v="candidate"/>
    <m/>
    <n v="44149.379212962966"/>
  </r>
  <r>
    <s v="ca-2008-16524"/>
    <s v="GIBST  166"/>
    <s v="CA"/>
    <n v="39562"/>
    <m/>
    <m/>
    <m/>
    <s v="Electronic"/>
    <n v="39562"/>
    <x v="16"/>
    <s v="Candidate registered"/>
    <s v="GIBSON TODD M"/>
    <m/>
    <s v="17837 1ST AVE S PMB 241"/>
    <s v="NORMANDY PARK"/>
    <s v="KING"/>
    <m/>
    <n v="98166"/>
    <s v="INFO@VOTETODDGIBSON.COM"/>
    <s v="todd@votetoddgibson.com"/>
    <m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Open seat"/>
    <m/>
    <m/>
    <m/>
    <m/>
    <m/>
    <m/>
    <m/>
    <m/>
    <s v="17837 1ST AVE S PMB 241"/>
    <s v="NORMANDY PARK"/>
    <m/>
    <n v="98166"/>
    <m/>
    <n v="32812.370000000003"/>
    <n v="500"/>
    <n v="44034.61"/>
    <n v="16100"/>
    <n v="0"/>
    <n v="0"/>
    <n v="0"/>
    <n v="0"/>
    <s v="https://web.pdc.wa.gov/rptimg/default.aspx?filerid_election_year=GIBST%20%20166%3A%7C%3A2008"/>
    <n v="7099"/>
    <n v="10409"/>
    <n v="16524"/>
    <n v="14661"/>
    <n v="33"/>
    <s v="ANITRA BERUTI"/>
    <s v="candidate"/>
    <m/>
    <n v="44149.379328703704"/>
  </r>
  <r>
    <s v="ca-2012-10765"/>
    <s v="METZM  198"/>
    <s v="CA"/>
    <m/>
    <m/>
    <m/>
    <m/>
    <m/>
    <m/>
    <x v="13"/>
    <m/>
    <s v="METZ MARTIN"/>
    <m/>
    <m/>
    <m/>
    <s v="KING"/>
    <m/>
    <m/>
    <m/>
    <s v="metzm@aol.com"/>
    <m/>
    <s v="STATE REPRESENTATIVE"/>
    <n v="13"/>
    <s v="LEG DISTRICT 33 - HOUSE"/>
    <n v="4843"/>
    <s v="KING"/>
    <s v="Legislative"/>
    <m/>
    <s v="C"/>
    <s v="Registration and financial affairs"/>
    <m/>
    <s v="Candidate"/>
    <m/>
    <m/>
    <m/>
    <s v="R"/>
    <x v="1"/>
    <m/>
    <m/>
    <b v="1"/>
    <m/>
    <m/>
    <s v="Qualified for general"/>
    <s v="Lost in general"/>
    <s v="Challenger"/>
    <m/>
    <m/>
    <m/>
    <m/>
    <m/>
    <m/>
    <m/>
    <m/>
    <m/>
    <m/>
    <m/>
    <m/>
    <m/>
    <m/>
    <m/>
    <m/>
    <m/>
    <m/>
    <m/>
    <m/>
    <m/>
    <s v="https://web.pdc.wa.gov/rptimg/default.aspx?filerid_election_year=METZM%20%20198%3A%7C%3A2012"/>
    <m/>
    <n v="6309"/>
    <n v="10765"/>
    <m/>
    <n v="33"/>
    <m/>
    <m/>
    <m/>
    <n v="43598.039872685185"/>
  </r>
  <r>
    <s v="ca-2012-10573"/>
    <s v="TREAB  342"/>
    <s v="CA"/>
    <m/>
    <m/>
    <m/>
    <m/>
    <m/>
    <m/>
    <x v="13"/>
    <m/>
    <s v="TREADWELL BRET"/>
    <m/>
    <m/>
    <m/>
    <s v="KITSAP"/>
    <m/>
    <m/>
    <m/>
    <s v="info@nkhandyman.com"/>
    <m/>
    <s v="STATE SENATOR"/>
    <n v="12"/>
    <s v="LEG DISTRICT 23 - SENATE"/>
    <n v="4752"/>
    <s v="KITSAP"/>
    <s v="Legislative"/>
    <m/>
    <s v="C"/>
    <s v="Registration and financial affairs"/>
    <m/>
    <s v="Candidate"/>
    <m/>
    <m/>
    <m/>
    <s v="R"/>
    <x v="1"/>
    <m/>
    <m/>
    <b v="1"/>
    <m/>
    <m/>
    <s v="Qualified for general"/>
    <s v="Lost in general"/>
    <s v="Open seat"/>
    <m/>
    <m/>
    <m/>
    <m/>
    <m/>
    <m/>
    <m/>
    <m/>
    <m/>
    <m/>
    <m/>
    <m/>
    <m/>
    <m/>
    <m/>
    <m/>
    <m/>
    <m/>
    <m/>
    <m/>
    <m/>
    <s v="https://web.pdc.wa.gov/rptimg/default.aspx?filerid_election_year=TREAB%20%20342%3A%7C%3A2012"/>
    <m/>
    <n v="7823"/>
    <n v="10573"/>
    <m/>
    <n v="23"/>
    <m/>
    <m/>
    <m/>
    <n v="43598.038622685184"/>
  </r>
  <r>
    <s v="ca-2014-8084"/>
    <s v="DICKJ  118"/>
    <s v="CA"/>
    <m/>
    <m/>
    <m/>
    <m/>
    <m/>
    <m/>
    <x v="9"/>
    <m/>
    <s v="John Dickinson"/>
    <m/>
    <m/>
    <m/>
    <s v="KING"/>
    <m/>
    <m/>
    <m/>
    <s v="JOHN@JOHNDICKINSON.INFO"/>
    <m/>
    <s v="STATE REPRESENTATIVE"/>
    <n v="13"/>
    <s v="LEG DISTRICT 37 - HOUSE"/>
    <n v="4852"/>
    <s v="KING"/>
    <s v="Legislative"/>
    <m/>
    <s v="C"/>
    <s v="Registration and financial affairs"/>
    <m/>
    <s v="Candidate"/>
    <m/>
    <m/>
    <m/>
    <s v="R"/>
    <x v="1"/>
    <m/>
    <m/>
    <b v="1"/>
    <m/>
    <m/>
    <s v="Lost in primary"/>
    <m/>
    <s v="Challenger"/>
    <m/>
    <m/>
    <m/>
    <m/>
    <m/>
    <m/>
    <m/>
    <m/>
    <m/>
    <m/>
    <m/>
    <m/>
    <m/>
    <m/>
    <m/>
    <m/>
    <m/>
    <m/>
    <m/>
    <m/>
    <m/>
    <s v="https://web.pdc.wa.gov/rptimg/default.aspx?filerid_election_year=DICKJ%20%20118%3A%7C%3A2014"/>
    <m/>
    <n v="480"/>
    <n v="8084"/>
    <m/>
    <n v="37"/>
    <m/>
    <m/>
    <m/>
    <n v="43598.011180555557"/>
  </r>
  <r>
    <s v="ca-2012-10523"/>
    <s v="ZEIGH  371"/>
    <s v="CA"/>
    <n v="40708"/>
    <m/>
    <m/>
    <m/>
    <s v="Electronic"/>
    <n v="40708"/>
    <x v="13"/>
    <s v="Candidate registered"/>
    <s v="Hans Zeiger"/>
    <m/>
    <s v="PO BOX 73303"/>
    <s v="PUYALLUP"/>
    <s v="PIERCE"/>
    <m/>
    <n v="983730303"/>
    <s v="HANS@HANZEIGER.COM"/>
    <s v="hanszeiger@yahoo.com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PO BOX 73303"/>
    <s v="PUYALLUP"/>
    <m/>
    <n v="983730303"/>
    <m/>
    <n v="120087.78"/>
    <n v="2699"/>
    <n v="116517.41"/>
    <n v="-1956.6"/>
    <n v="0"/>
    <n v="0"/>
    <n v="147.33000000000001"/>
    <n v="0"/>
    <s v="https://web.pdc.wa.gov/rptimg/default.aspx?filerid_election_year=ZEIGH%20%20371%3A%7C%3A2012"/>
    <n v="21987"/>
    <n v="30578"/>
    <n v="10523"/>
    <n v="10864"/>
    <n v="25"/>
    <s v="RYAN HART"/>
    <s v="candidate"/>
    <m/>
    <n v="44149.257349537038"/>
  </r>
  <r>
    <s v="ca-2010-13059"/>
    <s v="VERDC  122"/>
    <s v="CA"/>
    <m/>
    <m/>
    <m/>
    <m/>
    <m/>
    <m/>
    <x v="14"/>
    <m/>
    <s v="VERDE CATHLEEN L"/>
    <m/>
    <m/>
    <m/>
    <s v="KING"/>
    <m/>
    <m/>
    <m/>
    <s v="VOTEFORKIMVERDE@GMAIL.COM"/>
    <m/>
    <s v="STATE REPRESENTATIVE"/>
    <n v="13"/>
    <s v="LEG DISTRICT 43 - HOUSE"/>
    <n v="4864"/>
    <s v="KING"/>
    <s v="Legislative"/>
    <m/>
    <s v="C"/>
    <s v="Registration and financial affairs"/>
    <m/>
    <s v="Candidate"/>
    <m/>
    <m/>
    <m/>
    <s v="R"/>
    <x v="1"/>
    <m/>
    <m/>
    <b v="1"/>
    <m/>
    <m/>
    <s v="Qualified for general"/>
    <s v="Lost in general"/>
    <s v="Challenger"/>
    <m/>
    <m/>
    <m/>
    <m/>
    <m/>
    <m/>
    <m/>
    <m/>
    <m/>
    <m/>
    <m/>
    <m/>
    <m/>
    <m/>
    <m/>
    <m/>
    <m/>
    <m/>
    <m/>
    <m/>
    <m/>
    <s v="https://web.pdc.wa.gov/rptimg/default.aspx?filerid_election_year=VERDC%20%20122%3A%7C%3A2010"/>
    <m/>
    <n v="8992"/>
    <n v="13059"/>
    <m/>
    <n v="43"/>
    <m/>
    <m/>
    <m/>
    <n v="43598.055879629632"/>
  </r>
  <r>
    <s v="ca-2010-13987"/>
    <s v="BROWF  362"/>
    <s v="CA"/>
    <m/>
    <m/>
    <m/>
    <m/>
    <m/>
    <m/>
    <x v="14"/>
    <m/>
    <s v="BROWN FRANK G JR"/>
    <m/>
    <m/>
    <m/>
    <s v="WALLA WALLA"/>
    <m/>
    <m/>
    <m/>
    <s v="fgbrown@gohighspeed.com"/>
    <m/>
    <s v="COUNTY CORONER"/>
    <n v="24"/>
    <s v="WALLA WALLA CO"/>
    <n v="4302"/>
    <s v="WALLA WALLA"/>
    <s v="Local"/>
    <n v="30095"/>
    <s v="C"/>
    <s v="Registration and financial affairs"/>
    <m/>
    <s v="Candidate"/>
    <m/>
    <m/>
    <m/>
    <s v="R"/>
    <x v="1"/>
    <m/>
    <m/>
    <b v="1"/>
    <m/>
    <m/>
    <s v="Lost in primary"/>
    <m/>
    <m/>
    <m/>
    <m/>
    <m/>
    <m/>
    <m/>
    <m/>
    <m/>
    <m/>
    <m/>
    <m/>
    <m/>
    <m/>
    <m/>
    <m/>
    <m/>
    <m/>
    <m/>
    <m/>
    <m/>
    <m/>
    <m/>
    <s v="https://web.pdc.wa.gov/rptimg/default.aspx?filerid_election_year=BROWF%20%20362%3A%7C%3A2010"/>
    <m/>
    <n v="6128"/>
    <n v="13987"/>
    <m/>
    <m/>
    <m/>
    <m/>
    <m/>
    <n v="43598.281041666669"/>
  </r>
  <r>
    <s v="ca-2014-7694"/>
    <s v="ZORIM  156"/>
    <s v="CA"/>
    <m/>
    <m/>
    <m/>
    <m/>
    <m/>
    <m/>
    <x v="9"/>
    <m/>
    <s v="ZORICA MARK K"/>
    <m/>
    <m/>
    <m/>
    <s v="PEND OREILLE"/>
    <m/>
    <m/>
    <m/>
    <s v="markzorica4countycommissioner2@gmail.com"/>
    <m/>
    <s v="COUNTY COMMISSIONER"/>
    <n v="23"/>
    <s v="PEND OREILLE CO"/>
    <n v="3865"/>
    <s v="PEND OREILLE"/>
    <s v="Local"/>
    <n v="8189"/>
    <s v="C"/>
    <s v="Registration and financial affairs"/>
    <m/>
    <s v="Candidate"/>
    <m/>
    <m/>
    <m/>
    <s v="R"/>
    <x v="1"/>
    <m/>
    <m/>
    <b v="1"/>
    <m/>
    <m/>
    <m/>
    <s v="Lost in general"/>
    <m/>
    <m/>
    <m/>
    <m/>
    <m/>
    <m/>
    <m/>
    <m/>
    <m/>
    <m/>
    <m/>
    <m/>
    <m/>
    <m/>
    <m/>
    <m/>
    <m/>
    <m/>
    <m/>
    <m/>
    <m/>
    <m/>
    <s v="https://web.pdc.wa.gov/rptimg/default.aspx?filerid_election_year=ZORIM%20%20156%3A%7C%3A2014"/>
    <m/>
    <n v="6207"/>
    <n v="7694"/>
    <m/>
    <m/>
    <m/>
    <m/>
    <m/>
    <n v="43598.008819444447"/>
  </r>
  <r>
    <s v="ca-2012-10977"/>
    <s v="DICKJ  118"/>
    <s v="CA"/>
    <m/>
    <m/>
    <m/>
    <m/>
    <m/>
    <m/>
    <x v="13"/>
    <m/>
    <s v="John Dickinson"/>
    <m/>
    <m/>
    <m/>
    <s v="KING"/>
    <m/>
    <m/>
    <m/>
    <s v="john@johndickinson.info"/>
    <m/>
    <s v="STATE REPRESENTATIVE"/>
    <n v="13"/>
    <s v="LEG DISTRICT 37 - HOUSE"/>
    <n v="4852"/>
    <s v="KING"/>
    <s v="Legislative"/>
    <m/>
    <s v="C"/>
    <s v="Registration and financial affairs"/>
    <m/>
    <s v="Candidate"/>
    <m/>
    <m/>
    <m/>
    <s v="R"/>
    <x v="1"/>
    <m/>
    <m/>
    <b v="1"/>
    <m/>
    <m/>
    <s v="Lost in primary"/>
    <m/>
    <m/>
    <m/>
    <m/>
    <m/>
    <m/>
    <m/>
    <m/>
    <m/>
    <m/>
    <m/>
    <m/>
    <m/>
    <m/>
    <m/>
    <m/>
    <m/>
    <m/>
    <m/>
    <m/>
    <m/>
    <m/>
    <m/>
    <s v="https://web.pdc.wa.gov/rptimg/default.aspx?filerid_election_year=DICKJ%20%20118%3A%7C%3A2012"/>
    <m/>
    <n v="480"/>
    <n v="10977"/>
    <m/>
    <n v="37"/>
    <m/>
    <m/>
    <m/>
    <n v="43598.041134259256"/>
  </r>
  <r>
    <s v="ca-2012-10848"/>
    <s v="JOHNL  118"/>
    <s v="CA"/>
    <n v="41049"/>
    <m/>
    <m/>
    <m/>
    <m/>
    <n v="41049"/>
    <x v="13"/>
    <s v="Candidate registered"/>
    <s v="JOHNSON LORNA R"/>
    <m/>
    <s v="PO BOX 51"/>
    <s v="CURLEW"/>
    <s v="FERRY"/>
    <m/>
    <n v="991180051"/>
    <m/>
    <m/>
    <m/>
    <s v="COUNTY COMMISSIONER"/>
    <n v="23"/>
    <s v="FERRY CO"/>
    <n v="3290"/>
    <s v="FERRY"/>
    <s v="Local"/>
    <n v="4334"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PO BOX 51"/>
    <s v="CURLEW"/>
    <m/>
    <n v="991180051"/>
    <m/>
    <m/>
    <m/>
    <m/>
    <m/>
    <m/>
    <m/>
    <m/>
    <m/>
    <s v="https://web.pdc.wa.gov/rptimg/default.aspx?filerid_election_year=JOHNL%20%20118%3A%7C%3A2012"/>
    <n v="9757"/>
    <n v="4275"/>
    <n v="10848"/>
    <m/>
    <m/>
    <s v="LORNA JOHNSON"/>
    <s v="candidate"/>
    <m/>
    <n v="43598.040370370371"/>
  </r>
  <r>
    <s v="ca-2012-10843"/>
    <s v="JONEK  589"/>
    <s v="CA"/>
    <n v="41060"/>
    <m/>
    <m/>
    <m/>
    <s v="Mixed"/>
    <n v="41060"/>
    <x v="13"/>
    <s v="Candidate registered"/>
    <s v="JONES KENNETH A"/>
    <m/>
    <s v="PO BOX 269"/>
    <s v="TENINO"/>
    <s v="THURSTON"/>
    <m/>
    <n v="985890269"/>
    <s v="JONESKA41@HOTMAIL.COM"/>
    <s v="JONESKA41@HOTMAIL.COM"/>
    <m/>
    <s v="COUNTY COMMISSIONER"/>
    <n v="23"/>
    <s v="THURSTON CO"/>
    <n v="4229"/>
    <s v="THURSTON"/>
    <s v="Local"/>
    <n v="152541"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PO BOX 269"/>
    <s v="TENINO"/>
    <m/>
    <n v="985890269"/>
    <m/>
    <n v="1152.23"/>
    <n v="0"/>
    <n v="5052.26"/>
    <n v="-5000"/>
    <n v="0"/>
    <n v="0"/>
    <n v="0"/>
    <n v="3661.18"/>
    <s v="https://web.pdc.wa.gov/rptimg/default.aspx?filerid_election_year=JONEK%20%20589%3A%7C%3A2012"/>
    <n v="9839"/>
    <n v="7928"/>
    <n v="10843"/>
    <n v="10164"/>
    <m/>
    <s v="DICK JONES"/>
    <s v="candidate"/>
    <m/>
    <n v="44149.22388888889"/>
  </r>
  <r>
    <s v="ca-2012-10841"/>
    <s v="JOHNR  347"/>
    <s v="CA"/>
    <n v="41091"/>
    <m/>
    <m/>
    <m/>
    <m/>
    <n v="41091"/>
    <x v="13"/>
    <s v="Candidate registered"/>
    <s v="JOHNSON ROBERT K"/>
    <m/>
    <s v="PO BOX 744"/>
    <s v="POMEROY"/>
    <s v="GARFIELD"/>
    <m/>
    <n v="99347"/>
    <m/>
    <m/>
    <m/>
    <s v="COUNTY COMMISSIONER"/>
    <n v="23"/>
    <s v="GARFIELD CO"/>
    <n v="3320"/>
    <s v="GARFIELD"/>
    <s v="Local"/>
    <n v="1495"/>
    <s v="C"/>
    <s v="Registration and financial affairs"/>
    <s v="Candidate"/>
    <s v="Candidate"/>
    <m/>
    <m/>
    <m/>
    <s v="R"/>
    <x v="1"/>
    <n v="41219"/>
    <m/>
    <b v="1"/>
    <m/>
    <m/>
    <s v="Unopposed in primary"/>
    <s v="Unopposed in general"/>
    <m/>
    <m/>
    <m/>
    <m/>
    <m/>
    <m/>
    <m/>
    <m/>
    <m/>
    <s v="PO BOX 744"/>
    <s v="POMEROY"/>
    <m/>
    <n v="99347"/>
    <m/>
    <m/>
    <m/>
    <m/>
    <m/>
    <m/>
    <m/>
    <m/>
    <m/>
    <s v="https://web.pdc.wa.gov/rptimg/default.aspx?filerid_election_year=JOHNR%20%20347%3A%7C%3A2012"/>
    <n v="9955"/>
    <n v="3778"/>
    <n v="10841"/>
    <m/>
    <m/>
    <s v="ROBERT JOHSON"/>
    <s v="candidate"/>
    <m/>
    <n v="43598.040324074071"/>
  </r>
  <r>
    <s v="ca-2012-10827"/>
    <s v="KLIPB  336"/>
    <s v="CA"/>
    <n v="40560"/>
    <m/>
    <m/>
    <m/>
    <s v="Electronic"/>
    <n v="40560"/>
    <x v="13"/>
    <s v="Candidate registered"/>
    <s v="Brad Klippert"/>
    <m/>
    <s v="7620 W 21ST AVE"/>
    <s v="KENNEWICK"/>
    <s v="BENTON"/>
    <m/>
    <n v="99338"/>
    <s v="LCHILDERS2B@CHARTER.NET"/>
    <s v="lchilders2b@charter.net"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7620 W 21ST AVE"/>
    <s v="KENNEWICK"/>
    <m/>
    <n v="99338"/>
    <m/>
    <n v="31463.64"/>
    <n v="416.19"/>
    <n v="28999.45"/>
    <n v="0"/>
    <n v="0"/>
    <n v="0"/>
    <m/>
    <m/>
    <s v="https://web.pdc.wa.gov/rptimg/default.aspx?filerid_election_year=KLIPB%20%20336%3A%7C%3A2012"/>
    <n v="10500"/>
    <n v="356"/>
    <n v="10827"/>
    <n v="10205"/>
    <n v="8"/>
    <s v="ELLA CHILDERS"/>
    <s v="candidate"/>
    <m/>
    <n v="44149.225659722222"/>
  </r>
  <r>
    <s v="ca-2012-10801"/>
    <s v="LITZS  040"/>
    <s v="CA"/>
    <n v="40516"/>
    <m/>
    <m/>
    <m/>
    <s v="Electronic"/>
    <n v="40516"/>
    <x v="13"/>
    <s v="Candidate registered"/>
    <s v="LITZOW STEPHEN R"/>
    <m/>
    <s v="7683 SE 27TH ST #431"/>
    <s v="MERCER ISLAND"/>
    <s v="KING"/>
    <m/>
    <n v="98040"/>
    <s v="KYLE@STEVELITZOW.COM"/>
    <s v="steve@stevelitzow.com"/>
    <m/>
    <s v="STATE SENATOR"/>
    <n v="12"/>
    <s v="LEG DISTRICT 41 - SENATE"/>
    <n v="4770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7683 SE 27TH ST #431"/>
    <s v="MERCER ISLAND"/>
    <m/>
    <n v="98040"/>
    <m/>
    <n v="490263.01"/>
    <n v="877.57"/>
    <n v="492028.66"/>
    <n v="2000"/>
    <n v="0"/>
    <n v="20000"/>
    <n v="39496.58"/>
    <n v="96348"/>
    <s v="https://web.pdc.wa.gov/rptimg/default.aspx?filerid_election_year=LITZS%20%20040%3A%7C%3A2012"/>
    <n v="11523"/>
    <n v="30360"/>
    <n v="10801"/>
    <n v="10241"/>
    <n v="41"/>
    <s v="JENNIFER HOLMS"/>
    <s v="candidate"/>
    <m/>
    <n v="44149.226817129631"/>
  </r>
  <r>
    <s v="ca-2012-10798"/>
    <s v="LOPEJ  509"/>
    <s v="CA"/>
    <n v="39960"/>
    <m/>
    <m/>
    <m/>
    <m/>
    <n v="39960"/>
    <x v="13"/>
    <s v="Candidate registered"/>
    <s v="LOPEZ JAVIER O"/>
    <m/>
    <s v="PO BOX 5068"/>
    <s v="LACEY"/>
    <m/>
    <m/>
    <n v="98503"/>
    <s v="RORALOP@YAHOO.COM"/>
    <s v="roralop@yahoo.com"/>
    <m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PO BOX 5068"/>
    <s v="LACEY"/>
    <m/>
    <n v="98503"/>
    <m/>
    <m/>
    <m/>
    <m/>
    <m/>
    <m/>
    <m/>
    <m/>
    <m/>
    <s v="https://web.pdc.wa.gov/rptimg/default.aspx?filerid_election_year=LOPEJ%20%20509%3A%7C%3A2012"/>
    <n v="11674"/>
    <n v="4258"/>
    <n v="10798"/>
    <m/>
    <m/>
    <s v="AURORA LOPEZ"/>
    <s v="candidate"/>
    <m/>
    <n v="43598.040081018517"/>
  </r>
  <r>
    <s v="ca-2012-10795"/>
    <s v="LOWER  629"/>
    <s v="CA"/>
    <n v="41044"/>
    <m/>
    <m/>
    <m/>
    <m/>
    <n v="41044"/>
    <x v="13"/>
    <s v="Candidate registered"/>
    <s v="LOWERY RAE G"/>
    <m/>
    <s v="PO BOX 1832"/>
    <s v="LACENTER"/>
    <s v="LEWIS"/>
    <m/>
    <n v="986295218"/>
    <s v="SENATORLOWERY@YAHOO.COM"/>
    <s v="senatorlowery@yahoo.com"/>
    <m/>
    <s v="STATE SENATOR"/>
    <n v="12"/>
    <s v="LEG DISTRICT 20 - SENATE"/>
    <n v="4749"/>
    <s v="LEWIS"/>
    <s v="Legislative"/>
    <m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PO BOX 1832"/>
    <s v="LACENTER"/>
    <m/>
    <n v="986295218"/>
    <m/>
    <m/>
    <m/>
    <m/>
    <m/>
    <m/>
    <m/>
    <m/>
    <m/>
    <s v="https://web.pdc.wa.gov/rptimg/default.aspx?filerid_election_year=LOWER%20%20629%3A%7C%3A2012"/>
    <n v="11772"/>
    <n v="7912"/>
    <n v="10795"/>
    <m/>
    <n v="20"/>
    <s v="CHRISTOPHER LOWERY"/>
    <s v="candidate"/>
    <m/>
    <n v="43598.04005787037"/>
  </r>
  <r>
    <s v="ca-2012-10789"/>
    <s v="MANWM  926"/>
    <s v="CA"/>
    <n v="40722"/>
    <m/>
    <m/>
    <m/>
    <s v="Electronic"/>
    <n v="40722"/>
    <x v="13"/>
    <s v="Candidate registered"/>
    <s v="Matt Manweller"/>
    <m/>
    <s v="110 W 6TH AVE PMB 392"/>
    <s v="ELLENSBURG"/>
    <s v="GRANT"/>
    <m/>
    <n v="98926"/>
    <s v="SCOTT@PERNAACPA.COM"/>
    <s v="matt@mattmanweller.com"/>
    <m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Open seat"/>
    <m/>
    <m/>
    <m/>
    <m/>
    <m/>
    <m/>
    <m/>
    <m/>
    <s v="110 W 6TH AVE PMB 392"/>
    <s v="ELLENSBURG"/>
    <m/>
    <n v="98926"/>
    <m/>
    <n v="125807.7"/>
    <n v="0"/>
    <n v="120839.31"/>
    <n v="10"/>
    <n v="0"/>
    <n v="0"/>
    <m/>
    <m/>
    <s v="https://web.pdc.wa.gov/rptimg/default.aspx?filerid_election_year=MANWM%20%20926%3A%7C%3A2012"/>
    <n v="12020"/>
    <n v="811"/>
    <n v="10789"/>
    <n v="10266"/>
    <n v="13"/>
    <s v="SCOTT PERNAA"/>
    <s v="candidate"/>
    <m/>
    <n v="44149.227708333332"/>
  </r>
  <r>
    <s v="ca-2012-10785"/>
    <s v="MASCG  368"/>
    <s v="CA"/>
    <n v="41057"/>
    <m/>
    <m/>
    <m/>
    <s v="Electronic"/>
    <n v="41057"/>
    <x v="13"/>
    <s v="Candidate registered"/>
    <s v="Geoffrey Masci"/>
    <m/>
    <s v="2519 SEAVIEW DR"/>
    <s v="PORT TOWNSEND"/>
    <s v="JEFFERSON"/>
    <m/>
    <n v="983681014"/>
    <s v="GEOFFMASCIDC@OLYMPUS.NET"/>
    <s v="geoffmascidc@olympus.net"/>
    <m/>
    <s v="COUNTY COMMISSIONER"/>
    <n v="23"/>
    <s v="JEFFERSON CO"/>
    <n v="3433"/>
    <s v="JEFFERSON"/>
    <s v="Local"/>
    <n v="21692"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m/>
    <m/>
    <m/>
    <m/>
    <m/>
    <m/>
    <m/>
    <m/>
    <m/>
    <s v="2519 SEAVIEW DR"/>
    <s v="PORT TOWNSEND"/>
    <m/>
    <n v="983681014"/>
    <m/>
    <n v="8642"/>
    <n v="0"/>
    <n v="8631.11"/>
    <n v="0"/>
    <n v="0"/>
    <n v="0"/>
    <m/>
    <m/>
    <s v="https://web.pdc.wa.gov/rptimg/default.aspx?filerid_election_year=MASCG%20%20368%3A%7C%3A2012"/>
    <n v="12177"/>
    <n v="7909"/>
    <n v="10785"/>
    <n v="10269"/>
    <m/>
    <s v="RICHARD STELOW"/>
    <s v="candidate"/>
    <m/>
    <n v="44149.227812500001"/>
  </r>
  <r>
    <s v="ca-2012-10754"/>
    <s v="MORSS  816"/>
    <s v="CA"/>
    <n v="40967"/>
    <m/>
    <m/>
    <m/>
    <s v="Electronic"/>
    <n v="40967"/>
    <x v="13"/>
    <s v="Candidate registered"/>
    <s v="Robert Stanley Morse"/>
    <m/>
    <s v="PO BOX 2128"/>
    <s v="CHELAN"/>
    <s v="CHELAN"/>
    <m/>
    <n v="988162128"/>
    <s v="STAN@STANMORSE.COM"/>
    <s v="stan@stanmorse.com"/>
    <m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Challenger"/>
    <m/>
    <m/>
    <m/>
    <m/>
    <m/>
    <m/>
    <m/>
    <m/>
    <s v="PO BOX 2128"/>
    <s v="CHELAN"/>
    <m/>
    <n v="988162128"/>
    <m/>
    <n v="9062.17"/>
    <n v="0"/>
    <n v="9201.75"/>
    <n v="0"/>
    <n v="0"/>
    <n v="0"/>
    <m/>
    <m/>
    <s v="https://web.pdc.wa.gov/rptimg/default.aspx?filerid_election_year=MORSS%20%20816%3A%7C%3A2012"/>
    <n v="13356"/>
    <n v="24180"/>
    <n v="10754"/>
    <n v="10318"/>
    <n v="12"/>
    <s v="STAN MORSE"/>
    <s v="candidate"/>
    <m/>
    <n v="44149.234849537039"/>
  </r>
  <r>
    <s v="ca-2012-10751"/>
    <s v="MORRK  026"/>
    <s v="CA"/>
    <n v="41115"/>
    <m/>
    <m/>
    <m/>
    <m/>
    <n v="41115"/>
    <x v="13"/>
    <s v="Candidate registered"/>
    <s v="MORRISON KEVIN D"/>
    <m/>
    <s v="17122 72ND AVE W"/>
    <s v="EDMONDS"/>
    <s v="SNOHOMISH"/>
    <m/>
    <n v="980265107"/>
    <s v="KEVINMORRISON@LIVE.COM"/>
    <s v="kevinmorrison@live.com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Challenger"/>
    <m/>
    <m/>
    <m/>
    <m/>
    <m/>
    <m/>
    <m/>
    <m/>
    <s v="17122 72ND AVE W"/>
    <s v="EDMONDS"/>
    <m/>
    <n v="980265107"/>
    <m/>
    <m/>
    <m/>
    <m/>
    <m/>
    <m/>
    <m/>
    <m/>
    <m/>
    <s v="https://web.pdc.wa.gov/rptimg/default.aspx?filerid_election_year=MORRK%20%20026%3A%7C%3A2012"/>
    <n v="13483"/>
    <n v="7897"/>
    <n v="10751"/>
    <m/>
    <n v="21"/>
    <s v="KEVIN MORRISON"/>
    <s v="candidate"/>
    <m/>
    <n v="43598.039780092593"/>
  </r>
  <r>
    <s v="ca-2012-10738"/>
    <s v="NIX Z  373"/>
    <s v="CA"/>
    <n v="41099"/>
    <m/>
    <m/>
    <m/>
    <m/>
    <n v="41099"/>
    <x v="13"/>
    <s v="Candidate registered"/>
    <s v="NIX ZACARY C"/>
    <m/>
    <s v="11820 92ND AVE CT E"/>
    <s v="PUYALLUP"/>
    <s v="PIERCE"/>
    <m/>
    <n v="98373"/>
    <m/>
    <s v="zacnix@comcast.net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11820 92ND AVE CT E"/>
    <s v="PUYALLUP"/>
    <m/>
    <n v="98373"/>
    <m/>
    <m/>
    <m/>
    <m/>
    <m/>
    <m/>
    <m/>
    <m/>
    <m/>
    <s v="https://web.pdc.wa.gov/rptimg/default.aspx?filerid_election_year=NIX%20Z%20%20373%3A%7C%3A2012"/>
    <n v="13996"/>
    <n v="7893"/>
    <n v="10738"/>
    <m/>
    <n v="25"/>
    <s v="ZACARY C NIX"/>
    <s v="candidate"/>
    <m/>
    <n v="43598.039699074077"/>
  </r>
  <r>
    <s v="ca-2012-10911"/>
    <s v="GRASK  466"/>
    <s v="CA"/>
    <n v="41058"/>
    <m/>
    <m/>
    <m/>
    <s v="Electronic"/>
    <n v="41058"/>
    <x v="13"/>
    <s v="Candidate registered"/>
    <s v="GRASSI KENNETH J"/>
    <m/>
    <s v="3602 CENTER ST"/>
    <s v="TACOMA"/>
    <s v="PIERCE"/>
    <m/>
    <n v="98409"/>
    <s v="GRASSISFG@AOL.COM"/>
    <s v="grassisfg@aol.com"/>
    <m/>
    <s v="COUNTY COUNCIL MEMBER"/>
    <n v="25"/>
    <s v="PIERCE CO"/>
    <n v="3879"/>
    <s v="PIERCE"/>
    <s v="Local"/>
    <n v="414360"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m/>
    <m/>
    <m/>
    <m/>
    <m/>
    <m/>
    <m/>
    <m/>
    <m/>
    <s v="3602 CENTER ST"/>
    <s v="TACOMA"/>
    <m/>
    <n v="98409"/>
    <m/>
    <n v="8625.2800000000007"/>
    <n v="0"/>
    <n v="8621.57"/>
    <n v="0"/>
    <n v="0"/>
    <n v="0"/>
    <m/>
    <m/>
    <s v="https://web.pdc.wa.gov/rptimg/default.aspx?filerid_election_year=GRASK%20%20466%3A%7C%3A2012"/>
    <n v="7414"/>
    <n v="3014"/>
    <n v="10911"/>
    <n v="10044"/>
    <m/>
    <s v="MARIANNE BACKMAN"/>
    <s v="candidate"/>
    <m/>
    <n v="44149.216064814813"/>
  </r>
  <r>
    <s v="ca-2012-10729"/>
    <s v="OQUIS  210"/>
    <s v="CA"/>
    <n v="41026"/>
    <m/>
    <m/>
    <m/>
    <s v="Electronic"/>
    <n v="41026"/>
    <x v="13"/>
    <s v="Candidate registered"/>
    <s v="O'QUINN SHELLY J"/>
    <m/>
    <s v="PO BOX 729"/>
    <s v="SPOKANE"/>
    <s v="SPOKANE"/>
    <m/>
    <n v="992100729"/>
    <s v="SHELLY@SHELLOQUINN.COM"/>
    <s v="shelly@shelloquinn.com"/>
    <m/>
    <s v="COUNTY COMMISSIONER"/>
    <n v="23"/>
    <s v="SPOKANE CO"/>
    <n v="4151"/>
    <s v="SPOKANE"/>
    <s v="Local"/>
    <n v="265987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PO BOX 729"/>
    <s v="SPOKANE"/>
    <m/>
    <n v="992100729"/>
    <m/>
    <n v="94947.67"/>
    <n v="0"/>
    <n v="93791.74"/>
    <n v="0"/>
    <n v="0"/>
    <n v="0"/>
    <n v="12500"/>
    <n v="0"/>
    <s v="https://web.pdc.wa.gov/rptimg/default.aspx?filerid_election_year=OQUIS%20%20210%3A%7C%3A2012"/>
    <n v="14450"/>
    <n v="4228"/>
    <n v="10729"/>
    <n v="10374"/>
    <m/>
    <s v="SHEILA MAAK"/>
    <s v="candidate"/>
    <m/>
    <n v="44149.236793981479"/>
  </r>
  <r>
    <s v="ca-2012-10727"/>
    <s v="ORCUE  626"/>
    <s v="CA"/>
    <n v="40701"/>
    <m/>
    <m/>
    <m/>
    <s v="Electronic"/>
    <n v="40701"/>
    <x v="13"/>
    <s v="Candidate registered"/>
    <s v="Edmund T Orcutt"/>
    <m/>
    <s v="PO BOX 1280"/>
    <s v="KALAMA"/>
    <s v="LEWIS"/>
    <m/>
    <n v="98625"/>
    <s v="ELECTEDORCUTT@KALAMA.COM"/>
    <s v="electedorcutt@kalama.com"/>
    <m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Open seat"/>
    <m/>
    <m/>
    <m/>
    <m/>
    <m/>
    <m/>
    <m/>
    <m/>
    <s v="PO BOX 1280"/>
    <s v="KALAMA"/>
    <m/>
    <n v="98625"/>
    <m/>
    <n v="102855.42"/>
    <n v="3326.14"/>
    <n v="103807.84"/>
    <n v="0"/>
    <n v="0"/>
    <n v="0"/>
    <n v="32.69"/>
    <n v="0"/>
    <s v="https://web.pdc.wa.gov/rptimg/default.aspx?filerid_election_year=ORCUE%20%20626%3A%7C%3A2012"/>
    <n v="14453"/>
    <n v="23902"/>
    <n v="10727"/>
    <n v="10375"/>
    <n v="20"/>
    <s v="EDMUND ORCUTT"/>
    <s v="candidate"/>
    <m/>
    <n v="44149.236851851849"/>
  </r>
  <r>
    <s v="ca-2012-10719"/>
    <s v="PARLL  801"/>
    <s v="CA"/>
    <n v="39936"/>
    <m/>
    <m/>
    <m/>
    <s v="Electronic"/>
    <n v="39936"/>
    <x v="13"/>
    <s v="Candidate registered"/>
    <s v="PARLETTE LINDA EVANS"/>
    <m/>
    <s v="PO BOX 2151"/>
    <s v="WENATCHEE"/>
    <s v="CHELAN"/>
    <m/>
    <s v="98807-2151"/>
    <s v="MRHENKLE@CS.COM"/>
    <s v="mrhenkle@cs.com"/>
    <m/>
    <s v="STATE SENATOR"/>
    <n v="12"/>
    <s v="LEG DISTRICT 12 - SENATE"/>
    <n v="4741"/>
    <s v="CHELAN"/>
    <s v="Legislative"/>
    <m/>
    <s v="C"/>
    <s v="Registration and financial affairs"/>
    <s v="Candidate"/>
    <s v="Candidate"/>
    <m/>
    <m/>
    <m/>
    <s v="R"/>
    <x v="1"/>
    <n v="41219"/>
    <m/>
    <b v="1"/>
    <m/>
    <m/>
    <s v="Unopposed in primary"/>
    <s v="Unopposed in general"/>
    <s v="Incumbent"/>
    <m/>
    <m/>
    <m/>
    <m/>
    <m/>
    <m/>
    <m/>
    <m/>
    <s v="PO BOX 2151"/>
    <s v="WENATCHEE"/>
    <m/>
    <s v="98807-2151"/>
    <m/>
    <n v="173392.9"/>
    <n v="200"/>
    <n v="172542.9"/>
    <n v="0"/>
    <n v="0"/>
    <n v="0"/>
    <m/>
    <m/>
    <s v="https://web.pdc.wa.gov/rptimg/default.aspx?filerid_election_year=PARLL%20%20801%3A%7C%3A2012"/>
    <n v="14759"/>
    <n v="4077"/>
    <n v="10719"/>
    <n v="10396"/>
    <n v="12"/>
    <s v="MEL HENKLE"/>
    <s v="candidate"/>
    <m/>
    <n v="44149.237638888888"/>
  </r>
  <r>
    <s v="ca-2012-10716"/>
    <s v="PEARKJ 272"/>
    <s v="CA"/>
    <n v="40590"/>
    <m/>
    <m/>
    <m/>
    <s v="Electronic"/>
    <n v="40590"/>
    <x v="13"/>
    <s v="Candidate discontinued campaign"/>
    <s v="PEARSON KIRK J"/>
    <m/>
    <s v="505 PEARSON LANE"/>
    <s v="MONROE"/>
    <s v="SNOHOMISH"/>
    <m/>
    <n v="98272"/>
    <s v="PEARSON_K@FRONTIER.NET"/>
    <s v="pearson_k@frontier.net"/>
    <m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505 PEARSON LANE"/>
    <s v="MONROE"/>
    <m/>
    <n v="98272"/>
    <m/>
    <n v="17360.55"/>
    <n v="8381.83"/>
    <n v="25416.07"/>
    <n v="0"/>
    <n v="0"/>
    <n v="0"/>
    <m/>
    <m/>
    <s v="https://web.pdc.wa.gov/rptimg/default.aspx?filerid_election_year=PEARKJ%20272%3A%7C%3A2012"/>
    <n v="14860"/>
    <n v="27234"/>
    <n v="10716"/>
    <n v="10400"/>
    <n v="39"/>
    <s v="NANETTE WALDEN"/>
    <s v="candidate"/>
    <m/>
    <n v="44149.23777777778"/>
  </r>
  <r>
    <s v="ca-2012-10700"/>
    <s v="RADESB 626"/>
    <s v="CA"/>
    <n v="41049"/>
    <m/>
    <m/>
    <m/>
    <s v="Electronic"/>
    <n v="41049"/>
    <x v="13"/>
    <s v="Candidate registered"/>
    <s v="RADER STEVEN B JR"/>
    <m/>
    <s v="70 GOLDEN EAGLE"/>
    <s v="KELSO"/>
    <s v="COWLITZ"/>
    <m/>
    <n v="98626"/>
    <s v="SRADER@KALAMA.COM"/>
    <s v="srader@kalama.com"/>
    <m/>
    <s v="COUNTY COMMISSIONER"/>
    <n v="23"/>
    <s v="COWLITZ CO"/>
    <n v="3200"/>
    <s v="COWLITZ"/>
    <s v="Local"/>
    <n v="56826"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m/>
    <m/>
    <m/>
    <m/>
    <m/>
    <m/>
    <m/>
    <m/>
    <m/>
    <s v="70 GOLDEN EAGLE"/>
    <s v="KELSO"/>
    <m/>
    <n v="98626"/>
    <m/>
    <n v="18136.5"/>
    <n v="0"/>
    <n v="17622.900000000001"/>
    <n v="0"/>
    <n v="0"/>
    <n v="0"/>
    <m/>
    <m/>
    <s v="https://web.pdc.wa.gov/rptimg/default.aspx?filerid_election_year=RADESB%20626%3A%7C%3A2012"/>
    <n v="15778"/>
    <n v="7882"/>
    <n v="10700"/>
    <n v="10458"/>
    <m/>
    <s v="ALEX NELSON"/>
    <s v="candidate"/>
    <m/>
    <n v="44149.240486111114"/>
  </r>
  <r>
    <s v="ca-2012-10696"/>
    <s v="RAMMK  159"/>
    <s v="CA"/>
    <n v="41026"/>
    <m/>
    <m/>
    <m/>
    <m/>
    <n v="41026"/>
    <x v="13"/>
    <s v="Candidate registered"/>
    <s v="RAMM KIM C"/>
    <m/>
    <s v="PO BOX 668"/>
    <s v="ODESSA"/>
    <s v="LINCOLN"/>
    <m/>
    <n v="99159"/>
    <s v="RAMMHARDWARE@ODESSAOFFICE.COM"/>
    <s v="rammhardware@odessaoffice.com"/>
    <m/>
    <s v="COUNTY COMMISSIONER"/>
    <n v="23"/>
    <s v="LINCOLN CO"/>
    <n v="3655"/>
    <s v="LINCOLN"/>
    <s v="Local"/>
    <n v="6936"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PO BOX 668"/>
    <s v="ODESSA"/>
    <m/>
    <n v="99159"/>
    <m/>
    <m/>
    <m/>
    <m/>
    <m/>
    <m/>
    <m/>
    <m/>
    <m/>
    <s v="https://web.pdc.wa.gov/rptimg/default.aspx?filerid_election_year=RAMMK%20%20159%3A%7C%3A2012"/>
    <n v="15945"/>
    <n v="7880"/>
    <n v="10696"/>
    <m/>
    <m/>
    <s v="KIM RAMM"/>
    <s v="candidate"/>
    <m/>
    <n v="43598.039421296293"/>
  </r>
  <r>
    <s v="ca-2012-10694"/>
    <s v="REEDS  501"/>
    <s v="CA"/>
    <n v="39932"/>
    <m/>
    <m/>
    <m/>
    <s v="Electronic"/>
    <n v="39932"/>
    <x v="13"/>
    <s v="Candidate discontinued campaign"/>
    <s v="REED SAM S"/>
    <m/>
    <s v="PO BOX 522"/>
    <s v="OLYMPIA"/>
    <m/>
    <m/>
    <n v="985070522"/>
    <s v="HQ@SAMREED.ORG"/>
    <s v="hq@samreed.org"/>
    <m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PO BOX 522"/>
    <s v="OLYMPIA"/>
    <m/>
    <n v="985070522"/>
    <m/>
    <n v="1628.81"/>
    <n v="49623.5"/>
    <n v="51252.31"/>
    <n v="0"/>
    <n v="0"/>
    <n v="0"/>
    <m/>
    <m/>
    <s v="https://web.pdc.wa.gov/rptimg/default.aspx?filerid_election_year=REEDS%20%20501%3A%7C%3A2012"/>
    <n v="16039"/>
    <n v="7879"/>
    <n v="10694"/>
    <n v="10467"/>
    <m/>
    <s v="PATSY EXCELL"/>
    <s v="candidate"/>
    <m/>
    <n v="44149.240810185183"/>
  </r>
  <r>
    <s v="ca-2012-10714"/>
    <s v="PFLUC  027"/>
    <s v="CA"/>
    <n v="40177"/>
    <m/>
    <m/>
    <m/>
    <m/>
    <n v="40177"/>
    <x v="13"/>
    <s v="Candidate withdrew"/>
    <s v="PFLUG CHERYL A"/>
    <m/>
    <s v="23705 230TH PL SE"/>
    <s v="MAPLE VALLEY"/>
    <s v="KING"/>
    <m/>
    <n v="98038"/>
    <s v="CHERYL@PFLUG.COM"/>
    <s v="cheryl@pflug.com"/>
    <m/>
    <s v="STATE SENATOR"/>
    <n v="12"/>
    <s v="LEG DISTRICT 05 - SENATE"/>
    <n v="4734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23705 230TH PL SE"/>
    <s v="MAPLE VALLEY"/>
    <m/>
    <n v="98038"/>
    <m/>
    <m/>
    <m/>
    <m/>
    <m/>
    <m/>
    <m/>
    <m/>
    <m/>
    <s v="https://web.pdc.wa.gov/rptimg/default.aspx?filerid_election_year=PFLUC%20%20027%3A%7C%3A2012"/>
    <n v="15212"/>
    <n v="7885"/>
    <n v="10714"/>
    <m/>
    <n v="5"/>
    <s v="SYLVIA W BAIRD"/>
    <s v="candidate"/>
    <m/>
    <n v="43598.039537037039"/>
  </r>
  <r>
    <s v="ca-2012-10692"/>
    <s v="REEDR  037"/>
    <s v="CA"/>
    <n v="41054"/>
    <m/>
    <m/>
    <m/>
    <m/>
    <n v="41054"/>
    <x v="13"/>
    <s v="Candidate registered"/>
    <s v="REEDY ROBERT G"/>
    <m/>
    <s v="PO BOX 61"/>
    <s v="MOUNTLAKE TERRACE"/>
    <s v="KING"/>
    <m/>
    <n v="98043"/>
    <m/>
    <s v="drbob1954_9@hotmail.com"/>
    <m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Challenger"/>
    <m/>
    <m/>
    <m/>
    <m/>
    <m/>
    <m/>
    <m/>
    <m/>
    <s v="PO BOX 61"/>
    <s v="MOUNTLAKE TERRACE"/>
    <m/>
    <n v="98043"/>
    <m/>
    <m/>
    <m/>
    <m/>
    <m/>
    <m/>
    <m/>
    <m/>
    <m/>
    <s v="https://web.pdc.wa.gov/rptimg/default.aspx?filerid_election_year=REEDR%20%20037%3A%7C%3A2012"/>
    <n v="16101"/>
    <n v="5217"/>
    <n v="10692"/>
    <m/>
    <n v="32"/>
    <s v="ROBERT REEDY"/>
    <s v="candidate"/>
    <m/>
    <n v="43598.039386574077"/>
  </r>
  <r>
    <s v="ca-2012-10676"/>
    <s v="RIVEA2 629"/>
    <s v="CA"/>
    <n v="41053"/>
    <m/>
    <m/>
    <m/>
    <s v="Electronic"/>
    <n v="41053"/>
    <x v="13"/>
    <s v="Candidate registered"/>
    <s v="RIVERS ANNA M"/>
    <m/>
    <s v="PO BOX 957"/>
    <s v="LA CENTER"/>
    <s v="CLARK"/>
    <m/>
    <n v="98629"/>
    <s v="ANNRIVERS18@COMCAST.NET"/>
    <s v="ann_rivers@comcast.net"/>
    <m/>
    <s v="STATE SENATOR"/>
    <n v="12"/>
    <s v="LEG DISTRICT 18 - SENATE"/>
    <n v="4747"/>
    <s v="CLARK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Open seat"/>
    <m/>
    <m/>
    <m/>
    <m/>
    <m/>
    <m/>
    <m/>
    <m/>
    <s v="PO BOX 957"/>
    <s v="LA CENTER"/>
    <m/>
    <n v="98629"/>
    <m/>
    <n v="182363.35"/>
    <n v="757.82"/>
    <n v="182221.17"/>
    <n v="0"/>
    <n v="0"/>
    <n v="0"/>
    <m/>
    <m/>
    <s v="https://web.pdc.wa.gov/rptimg/default.aspx?filerid_election_year=RIVEA2%20629%3A%7C%3A2012"/>
    <n v="16502"/>
    <n v="26929"/>
    <n v="10676"/>
    <n v="10491"/>
    <n v="18"/>
    <s v="FRED RIVERS"/>
    <s v="candidate"/>
    <m/>
    <n v="44149.241655092592"/>
  </r>
  <r>
    <s v="ca-2012-10661"/>
    <s v="RUSSM  499"/>
    <s v="CA"/>
    <n v="41025"/>
    <m/>
    <m/>
    <m/>
    <s v="Electronic"/>
    <n v="41025"/>
    <x v="13"/>
    <s v="Candidate registered"/>
    <s v="RUSSELL MALCOLM M"/>
    <m/>
    <s v="10007 MEADOW RD SW"/>
    <s v="LAKEWOOD"/>
    <s v="PIERCE"/>
    <m/>
    <n v="98499"/>
    <m/>
    <s v="mmrussell35@hotmail.com"/>
    <m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10007 MEADOW RD SW"/>
    <s v="LAKEWOOD"/>
    <m/>
    <n v="98499"/>
    <m/>
    <n v="7042.25"/>
    <n v="0"/>
    <n v="4105.67"/>
    <n v="0"/>
    <n v="0"/>
    <n v="0"/>
    <m/>
    <m/>
    <s v="https://web.pdc.wa.gov/rptimg/default.aspx?filerid_election_year=RUSSM%20%20499%3A%7C%3A2012"/>
    <n v="16867"/>
    <n v="1499"/>
    <n v="10661"/>
    <n v="10511"/>
    <n v="28"/>
    <s v="MALCOLM RUSSELL"/>
    <s v="candidate"/>
    <m/>
    <n v="44149.242303240739"/>
  </r>
  <r>
    <s v="ca-2012-10652"/>
    <s v="SCHMJ  111"/>
    <s v="CA"/>
    <n v="40556"/>
    <m/>
    <m/>
    <m/>
    <s v="Electronic"/>
    <n v="40556"/>
    <x v="13"/>
    <s v="Candidate registered"/>
    <s v="Joe Schmick"/>
    <m/>
    <s v="PO BOX 620"/>
    <s v="COLFAX"/>
    <s v="WHITMAN"/>
    <m/>
    <n v="99111"/>
    <s v="JSCHMICK@COLFAX.COM"/>
    <s v="jschmick@colfax.com"/>
    <m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41219"/>
    <m/>
    <b v="1"/>
    <m/>
    <m/>
    <s v="Unopposed in primary"/>
    <s v="Unopposed in general"/>
    <s v="Incumbent"/>
    <m/>
    <m/>
    <m/>
    <m/>
    <m/>
    <m/>
    <m/>
    <m/>
    <s v="PO BOX 620"/>
    <s v="COLFAX"/>
    <m/>
    <n v="99111"/>
    <m/>
    <n v="114943.95"/>
    <n v="19764.419999999998"/>
    <n v="126002.17"/>
    <n v="0"/>
    <n v="0"/>
    <n v="0"/>
    <m/>
    <m/>
    <s v="https://web.pdc.wa.gov/rptimg/default.aspx?filerid_election_year=SCHMJ%20%20111%3A%7C%3A2012"/>
    <n v="17275"/>
    <n v="30414"/>
    <n v="10652"/>
    <n v="10532"/>
    <n v="9"/>
    <s v="FREDA MILLER"/>
    <s v="candidate"/>
    <m/>
    <n v="44149.243067129632"/>
  </r>
  <r>
    <s v="ca-2012-10645"/>
    <s v="SCHUP  532"/>
    <s v="CA"/>
    <n v="41008"/>
    <m/>
    <m/>
    <m/>
    <s v="Electronic"/>
    <n v="41008"/>
    <x v="13"/>
    <s v="Candidate registered"/>
    <s v="Bill Schulte"/>
    <m/>
    <s v="1673 S MARKET BLVD #156"/>
    <s v="CHEHALIS"/>
    <s v="LEWIS"/>
    <m/>
    <n v="98532"/>
    <s v="PENNYCOLLEEN@YAHOO.COM"/>
    <s v="bill.schulte@lewiscounty.wa.gov"/>
    <m/>
    <s v="COUNTY COMMISSIONER"/>
    <n v="23"/>
    <s v="LEWIS CO"/>
    <n v="3626"/>
    <s v="LEWIS"/>
    <s v="Local"/>
    <n v="42792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1673 S MARKET BLVD #156"/>
    <s v="CHEHALIS"/>
    <m/>
    <n v="98532"/>
    <m/>
    <n v="9834.3700000000008"/>
    <n v="0"/>
    <n v="10252.129999999999"/>
    <n v="500"/>
    <n v="0"/>
    <n v="0"/>
    <m/>
    <m/>
    <s v="https://web.pdc.wa.gov/rptimg/default.aspx?filerid_election_year=SCHUP%20%20532%3A%7C%3A2012"/>
    <n v="17514"/>
    <n v="393"/>
    <n v="10645"/>
    <n v="10539"/>
    <m/>
    <s v="DANIELLE L SCHULTE"/>
    <s v="candidate"/>
    <m/>
    <n v="44149.243333333332"/>
  </r>
  <r>
    <s v="ca-2012-10635"/>
    <s v="SHORA  520"/>
    <s v="CA"/>
    <n v="41044"/>
    <m/>
    <m/>
    <m/>
    <s v="Electronic"/>
    <n v="41044"/>
    <x v="13"/>
    <s v="Candidate registered"/>
    <s v="SHORES ALLAN L"/>
    <m/>
    <s v="500 E 2ND ST"/>
    <s v="ABERDEEN"/>
    <s v="GRAYS HARBOR"/>
    <m/>
    <n v="985204108"/>
    <s v="ALLANSHORES@Q.COM"/>
    <s v="allanshores@q.com"/>
    <m/>
    <s v="COUNTY COMMISSIONER"/>
    <n v="23"/>
    <s v="GRAYS HARBOR CO"/>
    <n v="3369"/>
    <s v="GRAYS HARBOR"/>
    <s v="Local"/>
    <n v="36975"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m/>
    <m/>
    <m/>
    <m/>
    <m/>
    <m/>
    <m/>
    <m/>
    <m/>
    <s v="500 E 2ND ST"/>
    <s v="ABERDEEN"/>
    <m/>
    <n v="985204108"/>
    <m/>
    <n v="7751.04"/>
    <n v="0"/>
    <n v="6553.77"/>
    <n v="-442.64"/>
    <n v="0"/>
    <n v="0"/>
    <m/>
    <m/>
    <s v="https://web.pdc.wa.gov/rptimg/default.aspx?filerid_election_year=SHORA%20%20520%3A%7C%3A2012"/>
    <n v="17780"/>
    <n v="7852"/>
    <n v="10635"/>
    <n v="10562"/>
    <m/>
    <s v="PAT BLACK"/>
    <s v="candidate"/>
    <m/>
    <n v="44149.244513888887"/>
  </r>
  <r>
    <s v="ca-2012-10634"/>
    <s v="SHORS  101"/>
    <s v="CA"/>
    <n v="40805"/>
    <m/>
    <m/>
    <m/>
    <s v="Electronic"/>
    <n v="40805"/>
    <x v="13"/>
    <s v="Candidate registered"/>
    <s v="Shelly Short"/>
    <m/>
    <s v="PO BOX 37"/>
    <s v="ADDY"/>
    <s v="OKANOGAN"/>
    <m/>
    <n v="99101"/>
    <m/>
    <s v="sshort000@centurytel.net"/>
    <m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R"/>
    <x v="1"/>
    <n v="41219"/>
    <m/>
    <b v="1"/>
    <m/>
    <m/>
    <s v="Unopposed in primary"/>
    <s v="Unopposed in general"/>
    <s v="Incumbent"/>
    <m/>
    <m/>
    <m/>
    <m/>
    <m/>
    <m/>
    <m/>
    <m/>
    <s v="PO BOX 37"/>
    <s v="ADDY"/>
    <m/>
    <n v="99101"/>
    <m/>
    <n v="79588.240000000005"/>
    <n v="5682.65"/>
    <n v="79293.240000000005"/>
    <n v="0"/>
    <n v="0"/>
    <n v="0"/>
    <m/>
    <m/>
    <s v="https://web.pdc.wa.gov/rptimg/default.aspx?filerid_election_year=SHORS%20%20101%3A%7C%3A2012"/>
    <n v="17786"/>
    <n v="616"/>
    <n v="10634"/>
    <n v="10565"/>
    <n v="7"/>
    <s v="STEPHEN OSWIN"/>
    <s v="candidate"/>
    <m/>
    <n v="44149.244583333333"/>
  </r>
  <r>
    <s v="ca-2012-10631"/>
    <s v="SIZEJ  613"/>
    <s v="CA"/>
    <n v="41004"/>
    <m/>
    <m/>
    <m/>
    <s v="Electronic"/>
    <n v="41004"/>
    <x v="13"/>
    <s v="Candidate registered"/>
    <s v="James A Sizemore"/>
    <m/>
    <s v="819 YEACKEL LN"/>
    <s v="CENTERVILLE"/>
    <s v="KLICKITAT"/>
    <m/>
    <n v="98613"/>
    <m/>
    <m/>
    <m/>
    <s v="COUNTY COMMISSIONER"/>
    <n v="23"/>
    <s v="KLICKITAT CO"/>
    <n v="3579"/>
    <s v="KLICKITAT"/>
    <s v="Local"/>
    <n v="12732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819 YEACKEL LN"/>
    <s v="CENTERVILLE"/>
    <m/>
    <n v="98613"/>
    <m/>
    <n v="5620"/>
    <n v="0"/>
    <n v="5620"/>
    <n v="0"/>
    <n v="0"/>
    <n v="0"/>
    <m/>
    <m/>
    <s v="https://web.pdc.wa.gov/rptimg/default.aspx?filerid_election_year=SIZEJ%20%20613%3A%7C%3A2012"/>
    <n v="17935"/>
    <n v="4189"/>
    <n v="10631"/>
    <n v="10575"/>
    <m/>
    <s v="NORA KEYES"/>
    <s v="candidate"/>
    <m/>
    <n v="44149.244895833333"/>
  </r>
  <r>
    <s v="ca-2012-10609"/>
    <s v="STEDM  134"/>
    <s v="CA"/>
    <n v="41053"/>
    <m/>
    <m/>
    <m/>
    <m/>
    <n v="41053"/>
    <x v="13"/>
    <s v="Candidate registered"/>
    <s v="STEDMAN MARK R"/>
    <m/>
    <s v="PO BOX 5"/>
    <s v="HARRINGTON"/>
    <s v="LINCOLN"/>
    <m/>
    <n v="99134005"/>
    <s v="STEDMAN@RITZCOM.NET"/>
    <s v="stedman@ritzcom.net"/>
    <m/>
    <s v="COUNTY COMMISSIONER"/>
    <n v="23"/>
    <s v="LINCOLN CO"/>
    <n v="3655"/>
    <s v="LINCOLN"/>
    <s v="Local"/>
    <n v="6936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PO BOX 5"/>
    <s v="HARRINGTON"/>
    <m/>
    <n v="99134005"/>
    <m/>
    <m/>
    <m/>
    <m/>
    <m/>
    <m/>
    <m/>
    <m/>
    <m/>
    <s v="https://web.pdc.wa.gov/rptimg/default.aspx?filerid_election_year=STEDM%20%20134%3A%7C%3A2012"/>
    <n v="18631"/>
    <n v="3756"/>
    <n v="10609"/>
    <m/>
    <m/>
    <s v="MARK STEDMAN"/>
    <s v="candidate"/>
    <m/>
    <n v="43598.038854166669"/>
  </r>
  <r>
    <s v="ca-2012-10604"/>
    <s v="STROA  032"/>
    <s v="CA"/>
    <n v="41092"/>
    <m/>
    <m/>
    <m/>
    <s v="Electronic"/>
    <n v="41092"/>
    <x v="13"/>
    <s v="Candidate registered"/>
    <s v="STROMBERGER ALAN J"/>
    <m/>
    <s v="2221 N STROMBERGER RD"/>
    <s v="SPRAGUE"/>
    <s v="LINCOLN"/>
    <m/>
    <n v="99032"/>
    <m/>
    <s v="firebird51@aol.com"/>
    <m/>
    <s v="COUNTY COMMISSIONER"/>
    <n v="23"/>
    <s v="LINCOLN CO"/>
    <n v="3655"/>
    <s v="LINCOLN"/>
    <s v="Local"/>
    <n v="6936"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m/>
    <m/>
    <m/>
    <m/>
    <m/>
    <m/>
    <m/>
    <m/>
    <m/>
    <s v="2221 N STROMBERGER RD"/>
    <s v="SPRAGUE"/>
    <m/>
    <n v="99032"/>
    <m/>
    <n v="9471.89"/>
    <n v="0"/>
    <n v="8271.89"/>
    <n v="0"/>
    <n v="0"/>
    <n v="0"/>
    <m/>
    <m/>
    <s v="https://web.pdc.wa.gov/rptimg/default.aspx?filerid_election_year=STROA%20%20032%3A%7C%3A2012"/>
    <n v="18859"/>
    <n v="7842"/>
    <n v="10604"/>
    <n v="10625"/>
    <m/>
    <s v="ANN HARDER"/>
    <s v="candidate"/>
    <m/>
    <n v="44149.246516203704"/>
  </r>
  <r>
    <s v="ca-2012-10595"/>
    <s v="SWANA  032"/>
    <s v="CA"/>
    <n v="40995"/>
    <m/>
    <m/>
    <m/>
    <s v="Electronic"/>
    <n v="40995"/>
    <x v="13"/>
    <s v="Candidate registered"/>
    <s v="SWANNACK ARTHUR D"/>
    <m/>
    <s v="1201 CREE RD"/>
    <s v="LAMONT"/>
    <s v="WHITMAN"/>
    <m/>
    <n v="990178754"/>
    <s v="CARMEL@ROADRUNNER.COM"/>
    <s v="artswannack@ritzcom.net"/>
    <m/>
    <s v="COUNTY COMMISSIONER"/>
    <n v="23"/>
    <s v="WHITMAN CO"/>
    <n v="4375"/>
    <s v="WHITMAN"/>
    <s v="Local"/>
    <n v="19402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1201 CREE RD"/>
    <s v="LAMONT"/>
    <m/>
    <n v="990178754"/>
    <m/>
    <n v="8705.32"/>
    <n v="0"/>
    <n v="10201.969999999999"/>
    <n v="1700"/>
    <n v="0"/>
    <n v="0"/>
    <m/>
    <m/>
    <s v="https://web.pdc.wa.gov/rptimg/default.aspx?filerid_election_year=SWANA%20%20032%3A%7C%3A2012"/>
    <n v="19121"/>
    <n v="3797"/>
    <n v="10595"/>
    <n v="10637"/>
    <m/>
    <s v="CARMEL MINOGUE"/>
    <s v="candidate"/>
    <m/>
    <n v="44149.246828703705"/>
  </r>
  <r>
    <s v="ca-2012-10589"/>
    <s v="SWANKA 626"/>
    <s v="CA"/>
    <n v="40974"/>
    <m/>
    <m/>
    <m/>
    <m/>
    <n v="40974"/>
    <x v="13"/>
    <s v="Candidate withdrew"/>
    <s v="SWANSON KURT A"/>
    <m/>
    <s v="1206 COWEEMAN LN"/>
    <s v="KELSO"/>
    <s v="COWLITZ"/>
    <m/>
    <n v="986263004"/>
    <s v="ELECTSWANSON@GMAIL.COM"/>
    <s v="electswanson@gmail.com"/>
    <m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1206 COWEEMAN LN"/>
    <s v="KELSO"/>
    <m/>
    <n v="986263004"/>
    <m/>
    <m/>
    <m/>
    <m/>
    <m/>
    <m/>
    <m/>
    <m/>
    <m/>
    <s v="https://web.pdc.wa.gov/rptimg/default.aspx?filerid_election_year=SWANKA%20626%3A%7C%3A2012"/>
    <n v="19171"/>
    <n v="7832"/>
    <n v="10589"/>
    <m/>
    <n v="19"/>
    <s v="DEBORAH L SWANSON"/>
    <s v="candidate"/>
    <m/>
    <n v="43598.038726851853"/>
  </r>
  <r>
    <s v="ca-2012-10581"/>
    <s v="THOMK  058"/>
    <s v="CA"/>
    <n v="40983"/>
    <m/>
    <m/>
    <m/>
    <s v="Electronic"/>
    <n v="40983"/>
    <x v="13"/>
    <s v="Candidate registered"/>
    <s v="THOMPSON KRISTIN D"/>
    <m/>
    <s v="15806 SE 167TH PL"/>
    <s v="RENTON"/>
    <s v="KING"/>
    <m/>
    <n v="980588232"/>
    <s v="ELECTKRISTINTHOMPSON@COMCAST.NET"/>
    <s v="ELECTKRISTINTHOMPSON@COMCAST.NET"/>
    <m/>
    <s v="STATE SENATOR"/>
    <n v="12"/>
    <s v="LEG DISTRICT 11 - SENATE"/>
    <n v="4740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Open seat"/>
    <m/>
    <m/>
    <m/>
    <m/>
    <m/>
    <m/>
    <m/>
    <m/>
    <s v="15806 SE 167TH PL"/>
    <s v="RENTON"/>
    <m/>
    <n v="980588232"/>
    <m/>
    <n v="7860"/>
    <n v="0"/>
    <n v="5900.67"/>
    <n v="0"/>
    <n v="0"/>
    <n v="0"/>
    <n v="41.66"/>
    <n v="0"/>
    <s v="https://web.pdc.wa.gov/rptimg/default.aspx?filerid_election_year=THOMK%20%20058%3A%7C%3A2012"/>
    <n v="19389"/>
    <n v="7827"/>
    <n v="10581"/>
    <n v="10652"/>
    <n v="11"/>
    <s v="MARK THOMPSON"/>
    <s v="candidate"/>
    <m/>
    <n v="44149.247372685182"/>
  </r>
  <r>
    <s v="ca-2012-10570"/>
    <s v="TRAVB  133"/>
    <s v="CA"/>
    <n v="40916"/>
    <m/>
    <m/>
    <m/>
    <m/>
    <n v="40916"/>
    <x v="13"/>
    <s v="Candidate discontinued campaign"/>
    <s v="Brian Magarity Travis"/>
    <m/>
    <s v="2005 185TH PL SE #J-102"/>
    <s v="BOTHELL"/>
    <s v="KING"/>
    <m/>
    <n v="980127900"/>
    <s v="COWLOVER0824@YAHOO.COM"/>
    <s v="cowlover0824@yahoo.com"/>
    <m/>
    <s v="STATE SENATOR"/>
    <n v="12"/>
    <s v="LEG DISTRICT 01 - SENATE"/>
    <n v="4730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2005 185TH PL SE #J-102"/>
    <s v="BOTHELL"/>
    <m/>
    <n v="980127900"/>
    <m/>
    <m/>
    <m/>
    <m/>
    <m/>
    <m/>
    <m/>
    <m/>
    <m/>
    <s v="https://web.pdc.wa.gov/rptimg/default.aspx?filerid_election_year=TRAVB%20%20133%3A%7C%3A2012"/>
    <n v="19740"/>
    <n v="26954"/>
    <n v="10570"/>
    <m/>
    <n v="1"/>
    <s v="BRIAN TRAVIS"/>
    <s v="candidate"/>
    <m/>
    <n v="43598.038599537038"/>
  </r>
  <r>
    <s v="ca-2012-10556"/>
    <s v="WARNJ  837"/>
    <s v="CA"/>
    <n v="40728"/>
    <m/>
    <m/>
    <m/>
    <s v="Electronic"/>
    <n v="40728"/>
    <x v="13"/>
    <s v="Candidate registered"/>
    <s v="JUDITH M WARNICK"/>
    <m/>
    <s v="1350 S PIONEER WAY"/>
    <s v="MOSES LAKE"/>
    <s v="GRANT"/>
    <m/>
    <n v="98837"/>
    <s v="LWEST@LARSONALLEN.COM"/>
    <s v="lwest@larsonallen.com"/>
    <m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m/>
    <s v="R"/>
    <x v="1"/>
    <n v="41219"/>
    <m/>
    <b v="1"/>
    <m/>
    <m/>
    <s v="Unopposed in primary"/>
    <s v="Unopposed in general"/>
    <s v="Incumbent"/>
    <m/>
    <m/>
    <m/>
    <m/>
    <m/>
    <m/>
    <m/>
    <m/>
    <s v="1350 S PIONEER WAY"/>
    <s v="MOSES LAKE"/>
    <m/>
    <n v="98837"/>
    <m/>
    <n v="60250"/>
    <n v="0"/>
    <n v="59255.96"/>
    <n v="0"/>
    <n v="0"/>
    <n v="0"/>
    <m/>
    <m/>
    <s v="https://web.pdc.wa.gov/rptimg/default.aspx?filerid_election_year=WARNJ%20%20837%3A%7C%3A2012"/>
    <n v="20642"/>
    <n v="26539"/>
    <n v="10556"/>
    <n v="10706"/>
    <n v="13"/>
    <s v="BILL BLUE"/>
    <s v="candidate"/>
    <m/>
    <n v="44149.249039351853"/>
  </r>
  <r>
    <s v="ca-2012-10550"/>
    <s v="WERTD  642"/>
    <s v="CA"/>
    <n v="41060"/>
    <m/>
    <m/>
    <m/>
    <m/>
    <n v="41060"/>
    <x v="13"/>
    <s v="Candidate registered"/>
    <s v="Darren  S Wertz"/>
    <m/>
    <s v="658 N 32ND CT"/>
    <s v="RIDGEFIELD"/>
    <s v="CLARK"/>
    <m/>
    <n v="98642"/>
    <s v="DARRENWERTZ.1CLARKWA@GMAIL.COM"/>
    <s v="darrenwertz.1clarkwa@gmail.com"/>
    <m/>
    <s v="COUNTY COUNCIL MEMBER"/>
    <n v="25"/>
    <s v="CLARK CO"/>
    <n v="3147"/>
    <s v="CLARK"/>
    <s v="Local"/>
    <n v="226530"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658 N 32ND CT"/>
    <s v="RIDGEFIELD"/>
    <m/>
    <n v="98642"/>
    <m/>
    <m/>
    <m/>
    <m/>
    <m/>
    <m/>
    <m/>
    <m/>
    <m/>
    <s v="https://web.pdc.wa.gov/rptimg/default.aspx?filerid_election_year=WERTD%20%20642%3A%7C%3A2012"/>
    <n v="21093"/>
    <n v="445"/>
    <n v="10550"/>
    <m/>
    <m/>
    <s v="DARREN WERTZ"/>
    <s v="candidate"/>
    <m/>
    <n v="43598.038449074076"/>
  </r>
  <r>
    <s v="ca-2012-10544"/>
    <s v="WILSR  139"/>
    <s v="CA"/>
    <n v="41058"/>
    <m/>
    <m/>
    <m/>
    <m/>
    <n v="41058"/>
    <x v="13"/>
    <s v="Candidate registered"/>
    <s v="WILSON ROBERT W"/>
    <m/>
    <s v="PO BOX 161"/>
    <s v="IONE"/>
    <s v="OKANOGAN"/>
    <m/>
    <n v="991390161"/>
    <s v="BOB@VOTE4BOB2012.COM"/>
    <s v="bob@vote4bob2012.com"/>
    <m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Challenger"/>
    <m/>
    <m/>
    <m/>
    <m/>
    <m/>
    <m/>
    <m/>
    <m/>
    <s v="PO BOX 161"/>
    <s v="IONE"/>
    <m/>
    <n v="991390161"/>
    <m/>
    <m/>
    <m/>
    <m/>
    <m/>
    <m/>
    <m/>
    <m/>
    <m/>
    <s v="https://web.pdc.wa.gov/rptimg/default.aspx?filerid_election_year=WILSR%20%20139%3A%7C%3A2012"/>
    <n v="21280"/>
    <n v="7810"/>
    <n v="10544"/>
    <m/>
    <n v="7"/>
    <s v="ROBERT WILSON"/>
    <s v="candidate"/>
    <m/>
    <n v="43598.038414351853"/>
  </r>
  <r>
    <s v="ca-2012-10538"/>
    <s v="WILCJ  558"/>
    <s v="CA"/>
    <n v="40701"/>
    <m/>
    <m/>
    <m/>
    <s v="Electronic"/>
    <n v="40701"/>
    <x v="13"/>
    <s v="Candidate registered"/>
    <s v="JAMES &quot;JT&quot; WILCOX III"/>
    <m/>
    <s v="PO BOX 747"/>
    <s v="MCKENNA"/>
    <s v="PIERCE"/>
    <m/>
    <n v="98558"/>
    <s v="COLLEENMORSE@EARTHLINK.NET"/>
    <s v="jtwilcox@wilcoxstrategies.com"/>
    <m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R"/>
    <x v="1"/>
    <n v="41219"/>
    <m/>
    <b v="1"/>
    <m/>
    <m/>
    <s v="Unopposed in primary"/>
    <s v="Unopposed in general"/>
    <s v="Incumbent"/>
    <m/>
    <m/>
    <m/>
    <m/>
    <m/>
    <m/>
    <m/>
    <m/>
    <s v="PO BOX 747"/>
    <s v="MCKENNA"/>
    <m/>
    <n v="98558"/>
    <m/>
    <n v="147925.49"/>
    <n v="1580.27"/>
    <n v="150255.76"/>
    <n v="0"/>
    <n v="0"/>
    <n v="0"/>
    <n v="32.700000000000003"/>
    <n v="0"/>
    <s v="https://web.pdc.wa.gov/rptimg/default.aspx?filerid_election_year=WILCJ%20%20558%3A%7C%3A2012"/>
    <n v="21324"/>
    <n v="2"/>
    <n v="10538"/>
    <n v="10810"/>
    <n v="2"/>
    <s v="JAMES WILCOX III"/>
    <s v="candidate"/>
    <m/>
    <n v="44149.255902777775"/>
  </r>
  <r>
    <s v="ca-2012-11089"/>
    <s v="AHERJ  203"/>
    <s v="CA"/>
    <n v="40699"/>
    <m/>
    <m/>
    <m/>
    <s v="Electronic"/>
    <n v="40699"/>
    <x v="13"/>
    <s v="Candidate discontinued campaign"/>
    <s v="AHERN JOHN E"/>
    <m/>
    <s v="PO BOX 8504 MANITO STATION"/>
    <s v="SPOKANE"/>
    <s v="SPOKANE"/>
    <m/>
    <n v="99203"/>
    <s v="JEAHERN@AOL.COM"/>
    <s v="jeahern@aol.com"/>
    <m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PO BOX 8504 MANITO STATION"/>
    <s v="SPOKANE"/>
    <m/>
    <n v="99203"/>
    <m/>
    <n v="7432.5"/>
    <n v="3725.49"/>
    <n v="11157.99"/>
    <n v="0"/>
    <n v="0"/>
    <n v="0"/>
    <m/>
    <m/>
    <s v="https://web.pdc.wa.gov/rptimg/default.aspx?filerid_election_year=AHERJ%20%20203%3A%7C%3A2012"/>
    <n v="283"/>
    <n v="26353"/>
    <n v="11089"/>
    <n v="9699"/>
    <n v="6"/>
    <s v="CHARLOTTE BENJAMIN"/>
    <s v="candidate"/>
    <m/>
    <n v="44149.201111111113"/>
  </r>
  <r>
    <s v="ca-2012-11087"/>
    <s v="ALEXG  503"/>
    <s v="CA"/>
    <n v="40738"/>
    <m/>
    <m/>
    <m/>
    <s v="Electronic"/>
    <n v="40738"/>
    <x v="13"/>
    <s v="Candidate registered"/>
    <s v="ALEXANDER GARY C"/>
    <m/>
    <s v="PO BOX 48"/>
    <s v="OLYMPIA"/>
    <s v="PIERCE"/>
    <m/>
    <n v="985070048"/>
    <s v="GARYALEXANDER@GARY-ALEXANDER.COM"/>
    <s v="alexandergary@comcast.net"/>
    <m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Open seat"/>
    <m/>
    <m/>
    <m/>
    <m/>
    <m/>
    <m/>
    <m/>
    <m/>
    <s v="PO BOX 48"/>
    <s v="OLYMPIA"/>
    <m/>
    <n v="985070048"/>
    <m/>
    <n v="161957"/>
    <n v="0"/>
    <n v="148442.45000000001"/>
    <n v="0"/>
    <n v="0"/>
    <n v="0"/>
    <m/>
    <m/>
    <s v="https://web.pdc.wa.gov/rptimg/default.aspx?filerid_election_year=ALEXG%20%20503%3A%7C%3A2012"/>
    <n v="312"/>
    <n v="7611"/>
    <n v="11087"/>
    <n v="9700"/>
    <n v="2"/>
    <s v="PHILLIP M PETERS"/>
    <s v="candidate"/>
    <m/>
    <n v="44149.201145833336"/>
  </r>
  <r>
    <s v="ca-2012-11084"/>
    <s v="ANDEE  027"/>
    <s v="CA"/>
    <n v="40834"/>
    <m/>
    <m/>
    <m/>
    <s v="Electronic"/>
    <n v="40834"/>
    <x v="13"/>
    <s v="Candidate discontinued campaign"/>
    <s v="ANDERSON EDWIN GLENN"/>
    <m/>
    <s v="PO BOX 1682"/>
    <s v="ISSAQUAH"/>
    <s v="KING"/>
    <m/>
    <n v="98027"/>
    <s v="GLENN.05@GLENNANDERSON.ORG"/>
    <s v="glenn.anderson@att.net"/>
    <m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s v="Incumbent"/>
    <m/>
    <m/>
    <m/>
    <m/>
    <m/>
    <m/>
    <m/>
    <m/>
    <s v="PO BOX 1682"/>
    <s v="ISSAQUAH"/>
    <m/>
    <n v="98027"/>
    <m/>
    <n v="8030"/>
    <n v="641.58000000000004"/>
    <n v="8527.58"/>
    <n v="0"/>
    <n v="0"/>
    <n v="0"/>
    <m/>
    <m/>
    <s v="https://web.pdc.wa.gov/rptimg/default.aspx?filerid_election_year=ANDEE%20%20027%3A%7C%3A2012"/>
    <n v="510"/>
    <n v="26977"/>
    <n v="11084"/>
    <n v="9707"/>
    <n v="5"/>
    <s v="GLENN ANDERSON"/>
    <s v="candidate"/>
    <m/>
    <n v="44149.201331018521"/>
  </r>
  <r>
    <s v="ca-2012-11078"/>
    <s v="ASAYK  354"/>
    <s v="CA"/>
    <n v="40760"/>
    <m/>
    <m/>
    <m/>
    <s v="Electronic"/>
    <n v="40760"/>
    <x v="13"/>
    <s v="Candidate registered"/>
    <s v="ASAY KATRINA L"/>
    <m/>
    <s v="PO BOX 766"/>
    <s v="MILTON"/>
    <s v="KING"/>
    <m/>
    <n v="98354"/>
    <s v="KATRINA@VOTEKATRINAASAY.COM"/>
    <s v="katrinaasay@comcast.net"/>
    <m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Incumbent"/>
    <m/>
    <m/>
    <m/>
    <m/>
    <m/>
    <m/>
    <m/>
    <m/>
    <s v="PO BOX 766"/>
    <s v="MILTON"/>
    <m/>
    <n v="98354"/>
    <m/>
    <n v="161085.51"/>
    <n v="0"/>
    <n v="148115.98000000001"/>
    <n v="0"/>
    <n v="0"/>
    <n v="0"/>
    <n v="41318.97"/>
    <n v="54035.86"/>
    <s v="https://web.pdc.wa.gov/rptimg/default.aspx?filerid_election_year=ASAYK%20%20354%3A%7C%3A2012"/>
    <n v="636"/>
    <n v="8025"/>
    <n v="11078"/>
    <n v="9719"/>
    <n v="30"/>
    <s v="KATRINA ASAY"/>
    <s v="candidate"/>
    <m/>
    <n v="44149.201770833337"/>
  </r>
  <r>
    <s v="ca-2012-11068"/>
    <s v="BATES  612"/>
    <s v="CA"/>
    <n v="41070"/>
    <m/>
    <m/>
    <m/>
    <m/>
    <n v="41070"/>
    <x v="13"/>
    <s v="Candidate registered"/>
    <s v="BATE SUSAN A"/>
    <m/>
    <s v="96 HODGSON RD"/>
    <s v="CATHLAMET"/>
    <s v="WAHKIAKUM"/>
    <m/>
    <n v="98612"/>
    <s v="SUBATE316@HUGHES.NET"/>
    <s v="subate316@hughes.net"/>
    <m/>
    <s v="COUNTY TREASURER"/>
    <n v="28"/>
    <s v="WAHKIAKUM CO"/>
    <n v="4286"/>
    <s v="WAHKIAKUM"/>
    <s v="Local"/>
    <n v="2803"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96 HODGSON RD"/>
    <s v="CATHLAMET"/>
    <m/>
    <n v="98612"/>
    <m/>
    <m/>
    <m/>
    <m/>
    <m/>
    <m/>
    <m/>
    <m/>
    <m/>
    <s v="https://web.pdc.wa.gov/rptimg/default.aspx?filerid_election_year=BATES%20%20612%3A%7C%3A2012"/>
    <n v="1074"/>
    <n v="8020"/>
    <n v="11068"/>
    <m/>
    <m/>
    <s v="SUSAN BATE"/>
    <s v="candidate"/>
    <m/>
    <n v="43598.04179398148"/>
  </r>
  <r>
    <s v="ca-2012-11063"/>
    <s v="BARNP  118"/>
    <s v="CA"/>
    <n v="41063"/>
    <m/>
    <m/>
    <m/>
    <s v="Electronic"/>
    <n v="41063"/>
    <x v="13"/>
    <s v="Candidate registered"/>
    <s v="BARNETT PATRICK E"/>
    <m/>
    <s v="1308 S UNDERWOOD ST"/>
    <s v="KENNEWICK"/>
    <s v="FRANKLIN"/>
    <m/>
    <n v="99337"/>
    <s v="PBARNETT93@GMAIL.COM"/>
    <s v="pbarnett93@gmail.com"/>
    <m/>
    <s v="COUNTY COMMISSIONER"/>
    <n v="23"/>
    <s v="FRANKLIN CO"/>
    <n v="3306"/>
    <s v="FRANKLIN"/>
    <s v="Local"/>
    <n v="27358"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1308 S UNDERWOOD ST"/>
    <s v="KENNEWICK"/>
    <m/>
    <n v="99337"/>
    <m/>
    <n v="3623.62"/>
    <n v="0"/>
    <n v="3623.62"/>
    <n v="0"/>
    <n v="0"/>
    <n v="0"/>
    <m/>
    <m/>
    <s v="https://web.pdc.wa.gov/rptimg/default.aspx?filerid_election_year=BARNP%20%20118%3A%7C%3A2012"/>
    <n v="1158"/>
    <n v="8018"/>
    <n v="11063"/>
    <n v="9736"/>
    <m/>
    <s v="DONNA YAKAWICH"/>
    <s v="candidate"/>
    <m/>
    <n v="44149.202303240738"/>
  </r>
  <r>
    <s v="ca-2012-11062"/>
    <s v="BECKR  328"/>
    <s v="CA"/>
    <n v="39908"/>
    <m/>
    <m/>
    <m/>
    <s v="Electronic"/>
    <n v="39908"/>
    <x v="13"/>
    <s v="Candidate registered"/>
    <s v="BECKER RANDI L"/>
    <m/>
    <s v="PO BOX 4787"/>
    <s v="SPANAWAY"/>
    <s v="PIERCE"/>
    <m/>
    <n v="98687"/>
    <s v="RBECKER873@HOTMAIL.COM"/>
    <s v="rbecker873@hotmail.com"/>
    <m/>
    <s v="STATE SENATOR"/>
    <n v="12"/>
    <s v="LEG DISTRICT 02 - SENATE"/>
    <n v="4731"/>
    <s v="PIERCE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PO BOX 4787"/>
    <s v="SPANAWAY"/>
    <m/>
    <n v="98687"/>
    <m/>
    <n v="260950.62"/>
    <n v="335"/>
    <n v="256329.02"/>
    <n v="0"/>
    <n v="0"/>
    <n v="0"/>
    <n v="43591.72"/>
    <n v="50000"/>
    <s v="https://web.pdc.wa.gov/rptimg/default.aspx?filerid_election_year=BECKR%20%20328%3A%7C%3A2012"/>
    <n v="1205"/>
    <n v="1072"/>
    <n v="11062"/>
    <n v="9740"/>
    <n v="2"/>
    <s v="RANDI BECKER"/>
    <s v="candidate"/>
    <m/>
    <n v="44149.202384259261"/>
  </r>
  <r>
    <s v="ca-2012-11055"/>
    <s v="BENTD  668"/>
    <s v="CA"/>
    <n v="40165"/>
    <m/>
    <m/>
    <m/>
    <s v="Electronic"/>
    <n v="40165"/>
    <x v="13"/>
    <s v="Candidate registered"/>
    <s v="BENTON DONALD M"/>
    <m/>
    <s v="PO BOX 5076"/>
    <s v="VANCOUVER"/>
    <s v="CLARK"/>
    <m/>
    <n v="98668"/>
    <s v="DON@DONBENTON.COM"/>
    <s v="benton@pacifier.com"/>
    <m/>
    <s v="STATE SENATOR"/>
    <n v="12"/>
    <s v="LEG DISTRICT 17 - SENATE"/>
    <n v="4746"/>
    <s v="CLARK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PO BOX 5076"/>
    <s v="VANCOUVER"/>
    <m/>
    <n v="98668"/>
    <m/>
    <n v="479401.59"/>
    <n v="0"/>
    <n v="484555.98"/>
    <n v="0"/>
    <n v="0"/>
    <n v="0"/>
    <n v="34149.99"/>
    <n v="225115.1"/>
    <s v="https://web.pdc.wa.gov/rptimg/default.aspx?filerid_election_year=BENTD%20%20668%3A%7C%3A2012"/>
    <n v="1347"/>
    <n v="4368"/>
    <n v="11055"/>
    <n v="9749"/>
    <n v="17"/>
    <s v="BRENDA L HOWE"/>
    <s v="candidate"/>
    <m/>
    <n v="44149.202708333331"/>
  </r>
  <r>
    <s v="ca-2012-11044"/>
    <s v="BOUCK  948"/>
    <s v="CA"/>
    <n v="41004"/>
    <m/>
    <m/>
    <m/>
    <s v="Electronic"/>
    <n v="41004"/>
    <x v="13"/>
    <s v="Candidate registered"/>
    <s v="BOUCHEY KEVIN J"/>
    <m/>
    <s v="PO BOX 249"/>
    <s v="TOPPENISH"/>
    <s v="YAKIMA"/>
    <m/>
    <n v="98948"/>
    <m/>
    <m/>
    <m/>
    <s v="COUNTY COMMISSIONER"/>
    <n v="23"/>
    <s v="YAKIMA CO"/>
    <n v="4418"/>
    <s v="YAKIMA"/>
    <s v="Local"/>
    <n v="101293"/>
    <s v="C"/>
    <s v="Registration and financial affairs"/>
    <s v="Candidate"/>
    <s v="Candidate"/>
    <m/>
    <m/>
    <m/>
    <s v="R"/>
    <x v="1"/>
    <n v="41219"/>
    <m/>
    <b v="1"/>
    <m/>
    <m/>
    <s v="Unopposed in primary"/>
    <s v="Unopposed in general"/>
    <m/>
    <m/>
    <m/>
    <m/>
    <m/>
    <m/>
    <m/>
    <m/>
    <m/>
    <s v="PO BOX 249"/>
    <s v="TOPPENISH"/>
    <m/>
    <n v="98948"/>
    <m/>
    <n v="21435"/>
    <n v="0"/>
    <n v="4081.25"/>
    <n v="0"/>
    <n v="0"/>
    <n v="0"/>
    <m/>
    <m/>
    <s v="https://web.pdc.wa.gov/rptimg/default.aspx?filerid_election_year=BOUCK%20%20948%3A%7C%3A2012"/>
    <n v="1701"/>
    <n v="8009"/>
    <n v="11044"/>
    <n v="9770"/>
    <m/>
    <s v="CARRIE STORY"/>
    <s v="candidate"/>
    <m/>
    <n v="44149.203483796293"/>
  </r>
  <r>
    <s v="ca-2012-11034"/>
    <s v="CAMAG  926"/>
    <s v="CA"/>
    <n v="40972"/>
    <m/>
    <m/>
    <m/>
    <m/>
    <n v="40972"/>
    <x v="13"/>
    <s v="Candidate discontinued campaign"/>
    <s v="CAMARATA GENE"/>
    <m/>
    <s v="GENERAL DELIVERY"/>
    <s v="ELLENSBURG"/>
    <s v="GRANT"/>
    <m/>
    <n v="98926"/>
    <m/>
    <m/>
    <m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GENERAL DELIVERY"/>
    <s v="ELLENSBURG"/>
    <m/>
    <n v="98926"/>
    <m/>
    <m/>
    <m/>
    <m/>
    <m/>
    <m/>
    <m/>
    <m/>
    <m/>
    <s v="https://web.pdc.wa.gov/rptimg/default.aspx?filerid_election_year=CAMAG%20%20926%3A%7C%3A2012"/>
    <n v="2382"/>
    <n v="7517"/>
    <n v="11034"/>
    <m/>
    <n v="13"/>
    <s v="GENE CAMARATA"/>
    <s v="candidate"/>
    <m/>
    <n v="43598.041597222225"/>
  </r>
  <r>
    <s v="ca-2012-11030"/>
    <s v="CAMPJ  277"/>
    <s v="CA"/>
    <n v="40890"/>
    <m/>
    <m/>
    <m/>
    <s v="Electronic"/>
    <n v="40890"/>
    <x v="13"/>
    <s v="Candidate registered"/>
    <s v="CAMPBELL JAMES M"/>
    <m/>
    <s v="6740 VIEWPOINT RD"/>
    <s v="CLINTON"/>
    <s v="ISLAND"/>
    <m/>
    <n v="98236"/>
    <s v="ELECTCAMPBELLJIM@AOL.COM"/>
    <s v="blandjcampbell@aol.com"/>
    <m/>
    <s v="COUNTY COMMISSIONER"/>
    <n v="23"/>
    <s v="ISLAND CO"/>
    <n v="3424"/>
    <s v="ISLAND"/>
    <s v="Local"/>
    <n v="47722"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6740 VIEWPOINT RD"/>
    <s v="CLINTON"/>
    <m/>
    <n v="98236"/>
    <m/>
    <n v="5186.78"/>
    <n v="0"/>
    <n v="6008.79"/>
    <n v="763.76"/>
    <n v="0"/>
    <n v="0"/>
    <m/>
    <m/>
    <s v="https://web.pdc.wa.gov/rptimg/default.aspx?filerid_election_year=CAMPJ%20%20277%3A%7C%3A2012"/>
    <n v="2495"/>
    <n v="4442"/>
    <n v="11030"/>
    <n v="9791"/>
    <m/>
    <s v="WILLIAM CARRUTHERS"/>
    <s v="candidate"/>
    <m/>
    <n v="44149.204155092593"/>
  </r>
  <r>
    <s v="ca-2012-11029"/>
    <s v="CAMPR  814"/>
    <s v="CA"/>
    <n v="40955"/>
    <m/>
    <m/>
    <m/>
    <s v="Electronic"/>
    <n v="40955"/>
    <x v="13"/>
    <s v="Candidate registered"/>
    <s v="CAMPBELL RAY L"/>
    <m/>
    <s v="56 GOLD CREEK LOOP RD"/>
    <s v="CARLTON"/>
    <s v="OKANOGAN"/>
    <m/>
    <n v="988149005"/>
    <s v="RAYCAMPBELL2012@GMAIL.COM"/>
    <s v="rc@methownet.com"/>
    <m/>
    <s v="COUNTY COMMISSIONER"/>
    <n v="23"/>
    <s v="OKANOGAN CO"/>
    <n v="3801"/>
    <s v="OKANOGAN"/>
    <s v="Local"/>
    <n v="20464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56 GOLD CREEK LOOP RD"/>
    <s v="CARLTON"/>
    <m/>
    <n v="988149005"/>
    <m/>
    <n v="20712"/>
    <n v="0"/>
    <n v="13286.17"/>
    <n v="750"/>
    <n v="0"/>
    <n v="0"/>
    <m/>
    <m/>
    <s v="https://web.pdc.wa.gov/rptimg/default.aspx?filerid_election_year=CAMPR%20%20814%3A%7C%3A2012"/>
    <n v="2506"/>
    <n v="3966"/>
    <n v="11029"/>
    <n v="9794"/>
    <m/>
    <s v="JANEL K BURELBACH"/>
    <s v="candidate"/>
    <m/>
    <n v="44149.204224537039"/>
  </r>
  <r>
    <s v="ca-2012-11026"/>
    <s v="CARRM  498"/>
    <s v="CA"/>
    <n v="40093"/>
    <m/>
    <m/>
    <m/>
    <s v="Electronic"/>
    <n v="40093"/>
    <x v="13"/>
    <s v="Candidate registered"/>
    <s v="CARRELL MICHAEL J"/>
    <m/>
    <s v="10210 LK LOUISE DR SW"/>
    <s v="TACOMA"/>
    <s v="PIERCE"/>
    <m/>
    <s v="98498-3158"/>
    <s v="WAKNIGHTS@QWEST.NET"/>
    <s v="mcarrell@hotmail.com"/>
    <m/>
    <s v="STATE SENATOR"/>
    <n v="12"/>
    <s v="LEG DISTRICT 28 - SENATE"/>
    <n v="4757"/>
    <s v="PIERCE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10210 LK LOUISE DR SW"/>
    <s v="TACOMA"/>
    <m/>
    <s v="98498-3158"/>
    <m/>
    <n v="197675.79"/>
    <n v="1151.25"/>
    <n v="202009.13"/>
    <n v="-1500"/>
    <n v="0"/>
    <n v="0"/>
    <m/>
    <m/>
    <s v="https://web.pdc.wa.gov/rptimg/default.aspx?filerid_election_year=CARRM%20%20498%3A%7C%3A2012"/>
    <n v="2645"/>
    <n v="8000"/>
    <n v="11026"/>
    <n v="9799"/>
    <n v="28"/>
    <s v="GUY D KNIGHT"/>
    <s v="candidate"/>
    <m/>
    <n v="44149.204606481479"/>
  </r>
  <r>
    <s v="ca-2012-11023"/>
    <s v="CHANB  953"/>
    <s v="CA"/>
    <n v="40756"/>
    <m/>
    <m/>
    <m/>
    <s v="Electronic"/>
    <n v="40756"/>
    <x v="13"/>
    <s v="Candidate registered"/>
    <s v="Bruce Chandler"/>
    <m/>
    <s v="PO BOX 1108"/>
    <s v="ZILLAH"/>
    <s v="YAKIMA"/>
    <m/>
    <n v="98953"/>
    <s v="CHANDBQ@BENTONREA.COM"/>
    <s v="chandbq@bentonrea.com"/>
    <m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R"/>
    <x v="1"/>
    <n v="41219"/>
    <m/>
    <b v="1"/>
    <m/>
    <m/>
    <s v="Unopposed in primary"/>
    <s v="Unopposed in general"/>
    <s v="Incumbent"/>
    <m/>
    <m/>
    <m/>
    <m/>
    <m/>
    <m/>
    <m/>
    <m/>
    <s v="PO BOX 1108"/>
    <s v="ZILLAH"/>
    <m/>
    <n v="98953"/>
    <m/>
    <n v="71025"/>
    <n v="1422.25"/>
    <n v="50797.8"/>
    <n v="0"/>
    <n v="0"/>
    <n v="0"/>
    <n v="32.700000000000003"/>
    <n v="0"/>
    <s v="https://web.pdc.wa.gov/rptimg/default.aspx?filerid_election_year=CHANB%20%20953%3A%7C%3A2012"/>
    <n v="2759"/>
    <n v="462"/>
    <n v="11023"/>
    <n v="9810"/>
    <n v="15"/>
    <s v="ANGELA  WENTZ"/>
    <s v="candidate"/>
    <m/>
    <n v="44149.204976851855"/>
  </r>
  <r>
    <s v="ca-2012-11018"/>
    <s v="CHURR  584"/>
    <s v="CA"/>
    <n v="40846"/>
    <m/>
    <m/>
    <m/>
    <s v="Electronic"/>
    <n v="40846"/>
    <x v="13"/>
    <s v="Candidate registered"/>
    <s v="CHURCHILL RANDY C"/>
    <m/>
    <s v="6421 W SKOKOMISH VALLEY RD"/>
    <s v="SHELTON"/>
    <s v="MASON"/>
    <m/>
    <n v="98584"/>
    <m/>
    <s v="u12sell@earthlink.net"/>
    <m/>
    <s v="COUNTY COMMISSIONER"/>
    <n v="23"/>
    <s v="MASON CO"/>
    <n v="3699"/>
    <s v="MASON"/>
    <s v="Local"/>
    <n v="33663"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6421 W SKOKOMISH VALLEY RD"/>
    <s v="SHELTON"/>
    <m/>
    <n v="98584"/>
    <m/>
    <n v="7219.27"/>
    <n v="0"/>
    <n v="6532.49"/>
    <n v="-4284.72"/>
    <n v="0"/>
    <n v="0"/>
    <m/>
    <m/>
    <s v="https://web.pdc.wa.gov/rptimg/default.aspx?filerid_election_year=CHURR%20%20584%3A%7C%3A2012"/>
    <n v="3033"/>
    <n v="7999"/>
    <n v="11018"/>
    <n v="9822"/>
    <m/>
    <s v="MARIE E CHURCHILL"/>
    <s v="candidate"/>
    <m/>
    <n v="44149.205347222225"/>
  </r>
  <r>
    <s v="ca-2012-10993"/>
    <s v="CRATD  801"/>
    <s v="CA"/>
    <n v="41070"/>
    <m/>
    <m/>
    <m/>
    <s v="Paper"/>
    <n v="41070"/>
    <x v="13"/>
    <s v="Candidate registered"/>
    <s v="CRATER DEWAYNE G"/>
    <m/>
    <s v="PO BOX 1891"/>
    <s v="WENATCHEE"/>
    <s v="CHELAN"/>
    <m/>
    <n v="98807"/>
    <s v="CRATER.DEWAYNE@GMAIL.COM"/>
    <s v="crater.dewayne@gmail.com"/>
    <m/>
    <s v="COUNTY ASSESSOR"/>
    <n v="21"/>
    <s v="CHELAN CO"/>
    <n v="3111"/>
    <s v="CHELAN"/>
    <s v="Local"/>
    <n v="38545"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m/>
    <m/>
    <m/>
    <m/>
    <m/>
    <m/>
    <m/>
    <m/>
    <m/>
    <s v="PO BOX 1891"/>
    <s v="WENATCHEE"/>
    <m/>
    <n v="98807"/>
    <m/>
    <n v="0"/>
    <n v="0"/>
    <n v="0"/>
    <n v="0"/>
    <n v="0"/>
    <n v="0"/>
    <m/>
    <m/>
    <s v="https://web.pdc.wa.gov/rptimg/default.aspx?filerid_election_year=CRATD%20%20801%3A%7C%3A2012"/>
    <n v="4485"/>
    <n v="7990"/>
    <n v="10993"/>
    <n v="9912"/>
    <m/>
    <s v="DEWAYNE CRATER"/>
    <s v="candidate"/>
    <m/>
    <n v="44149.20988425926"/>
  </r>
  <r>
    <s v="ca-2012-10990"/>
    <s v="DAMMB  374"/>
    <s v="CA"/>
    <n v="40723"/>
    <m/>
    <m/>
    <m/>
    <s v="Electronic"/>
    <n v="40723"/>
    <x v="13"/>
    <s v="Candidate registered"/>
    <s v="Bruce F. Dammeier"/>
    <m/>
    <s v="2803 41ST ST SE"/>
    <s v="PUYALLUP"/>
    <s v="PIERCE"/>
    <m/>
    <n v="98374"/>
    <s v="TELLBRUCE@COMCAST.NET"/>
    <s v="bfdammeier@comcast.net"/>
    <m/>
    <s v="STATE SENATOR"/>
    <n v="12"/>
    <s v="LEG DISTRICT 25 - SENATE"/>
    <n v="4754"/>
    <s v="PIERCE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Open seat"/>
    <m/>
    <m/>
    <m/>
    <m/>
    <m/>
    <m/>
    <m/>
    <m/>
    <s v="2803 41ST ST SE"/>
    <s v="PUYALLUP"/>
    <m/>
    <n v="98374"/>
    <m/>
    <n v="296455.24"/>
    <n v="27961.56"/>
    <n v="270696.51"/>
    <n v="0"/>
    <n v="0"/>
    <n v="0"/>
    <n v="9384.7000000000007"/>
    <n v="0"/>
    <s v="https://web.pdc.wa.gov/rptimg/default.aspx?filerid_election_year=DAMMB%20%20374%3A%7C%3A2012"/>
    <n v="4548"/>
    <n v="25972"/>
    <n v="10990"/>
    <n v="9920"/>
    <n v="25"/>
    <s v="KEVIN KEVER"/>
    <s v="candidate"/>
    <m/>
    <n v="44149.210092592592"/>
  </r>
  <r>
    <s v="ca-2012-10987"/>
    <s v="DAVIM  021"/>
    <s v="CA"/>
    <n v="41060"/>
    <m/>
    <m/>
    <m/>
    <s v="Paper"/>
    <n v="41060"/>
    <x v="13"/>
    <s v="Candidate registered"/>
    <s v="DAVIES MARK T"/>
    <m/>
    <s v="24126 CARTER RD"/>
    <s v="BOTHELL"/>
    <s v="KING"/>
    <m/>
    <n v="980219411"/>
    <s v="MARK2OLYMPIA@YAHOO.COM"/>
    <s v="daviesmarkt@gmail.com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Challenger"/>
    <m/>
    <m/>
    <m/>
    <m/>
    <m/>
    <m/>
    <m/>
    <m/>
    <s v="24126 CARTER RD"/>
    <s v="BOTHELL"/>
    <m/>
    <n v="980219411"/>
    <m/>
    <n v="1528"/>
    <n v="0"/>
    <n v="1601.49"/>
    <n v="0"/>
    <n v="0"/>
    <n v="0"/>
    <m/>
    <m/>
    <s v="https://web.pdc.wa.gov/rptimg/default.aspx?filerid_election_year=DAVIM%20%20021%3A%7C%3A2012"/>
    <n v="4630"/>
    <n v="6052"/>
    <n v="10987"/>
    <n v="9925"/>
    <n v="1"/>
    <s v="STEPHEN FITZGERALD"/>
    <s v="candidate"/>
    <m/>
    <n v="44149.210451388892"/>
  </r>
  <r>
    <s v="ca-2012-10980"/>
    <s v="DIDIC  301"/>
    <s v="CA"/>
    <n v="41057"/>
    <m/>
    <m/>
    <m/>
    <s v="Electronic"/>
    <n v="41057"/>
    <x v="13"/>
    <s v="Candidate registered"/>
    <s v="Clint Didier"/>
    <m/>
    <s v="PO BOX 157"/>
    <s v="ELTOPIA"/>
    <m/>
    <m/>
    <n v="99330"/>
    <s v="FARMERDIDIER@GMAIL.COM"/>
    <s v="farmerdidier@gmail.com"/>
    <m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Challenger"/>
    <m/>
    <m/>
    <m/>
    <m/>
    <m/>
    <m/>
    <m/>
    <m/>
    <s v="PO BOX 157"/>
    <s v="ELTOPIA"/>
    <m/>
    <n v="99330"/>
    <m/>
    <n v="189883.08"/>
    <n v="0"/>
    <n v="192009.08"/>
    <n v="0"/>
    <n v="0"/>
    <n v="0"/>
    <n v="334.57"/>
    <n v="0"/>
    <s v="https://web.pdc.wa.gov/rptimg/default.aspx?filerid_election_year=DIDIC%20%20301%3A%7C%3A2012"/>
    <n v="4977"/>
    <n v="614"/>
    <n v="10980"/>
    <n v="9937"/>
    <m/>
    <s v="CHARLOTTE BENJAMIN"/>
    <s v="candidate"/>
    <m/>
    <n v="44149.210844907408"/>
  </r>
  <r>
    <s v="ca-2012-10974"/>
    <s v="DUNBP  040"/>
    <s v="CA"/>
    <n v="40535"/>
    <m/>
    <m/>
    <m/>
    <s v="Electronic"/>
    <n v="40535"/>
    <x v="13"/>
    <s v="Candidate discontinued campaign"/>
    <s v="DUNBAR PETER J"/>
    <m/>
    <s v="7116 82ND AVE SE"/>
    <s v="MERCER ISLAND"/>
    <s v="KING"/>
    <m/>
    <n v="98040"/>
    <m/>
    <s v="peter@votedunbar.com"/>
    <m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7116 82ND AVE SE"/>
    <s v="MERCER ISLAND"/>
    <m/>
    <n v="98040"/>
    <m/>
    <n v="0"/>
    <n v="1830.9"/>
    <n v="1830.9"/>
    <n v="0"/>
    <n v="0"/>
    <n v="0"/>
    <m/>
    <m/>
    <s v="https://web.pdc.wa.gov/rptimg/default.aspx?filerid_election_year=DUNBP%20%20040%3A%7C%3A2012"/>
    <n v="5222"/>
    <n v="7983"/>
    <n v="10974"/>
    <n v="9947"/>
    <n v="41"/>
    <s v="JOHN OTTER"/>
    <s v="candidate"/>
    <m/>
    <n v="44149.211331018516"/>
  </r>
  <r>
    <s v="ca-2012-10955"/>
    <s v="EXNEJ  118"/>
    <s v="CA"/>
    <n v="41067"/>
    <m/>
    <m/>
    <m/>
    <m/>
    <n v="41067"/>
    <x v="13"/>
    <s v="Candidate registered"/>
    <s v="EXNER JOHNNA L"/>
    <m/>
    <s v="450 WHITE MOUNTAIN RD"/>
    <s v="CURLEW"/>
    <s v="FERRY"/>
    <m/>
    <n v="991189628"/>
    <s v="JOHNNAEXNER@GMAIL.COM"/>
    <s v="xnr5@yahoo.com"/>
    <m/>
    <s v="COUNTY COMMISSIONER"/>
    <n v="23"/>
    <s v="FERRY CO"/>
    <n v="3290"/>
    <s v="FERRY"/>
    <s v="Local"/>
    <n v="4334"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m/>
    <m/>
    <m/>
    <m/>
    <m/>
    <m/>
    <m/>
    <m/>
    <m/>
    <s v="450 WHITE MOUNTAIN RD"/>
    <s v="CURLEW"/>
    <m/>
    <n v="991189628"/>
    <m/>
    <m/>
    <m/>
    <m/>
    <m/>
    <m/>
    <m/>
    <m/>
    <m/>
    <s v="https://web.pdc.wa.gov/rptimg/default.aspx?filerid_election_year=EXNEJ%20%20118%3A%7C%3A2012"/>
    <n v="5848"/>
    <n v="3887"/>
    <n v="10955"/>
    <m/>
    <m/>
    <s v="MARGO LOCKE"/>
    <s v="candidate"/>
    <m/>
    <n v="43598.040995370371"/>
  </r>
  <r>
    <s v="ca-2012-10930"/>
    <s v="FUNDE  531"/>
    <s v="CA"/>
    <n v="41008"/>
    <m/>
    <m/>
    <m/>
    <s v="Electronic"/>
    <n v="41008"/>
    <x v="13"/>
    <s v="Candidate registered"/>
    <s v="FUND EDNA J"/>
    <m/>
    <s v="133 SUNNYSIDE DR"/>
    <s v="CENTRALIA"/>
    <s v="LEWIS"/>
    <m/>
    <n v="985311727"/>
    <s v="DUTCH@LOCALACCESS.COM"/>
    <s v="dutch@localaccess.com"/>
    <m/>
    <s v="COUNTY COMMISSIONER"/>
    <n v="23"/>
    <s v="LEWIS CO"/>
    <n v="3626"/>
    <s v="LEWIS"/>
    <s v="Local"/>
    <n v="42792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133 SUNNYSIDE DR"/>
    <s v="CENTRALIA"/>
    <m/>
    <n v="985311727"/>
    <m/>
    <n v="31811.47"/>
    <n v="77.12"/>
    <n v="35119.230000000003"/>
    <n v="4393.0200000000004"/>
    <n v="0"/>
    <n v="0"/>
    <m/>
    <m/>
    <s v="https://web.pdc.wa.gov/rptimg/default.aspx?filerid_election_year=FUNDE%20%20531%3A%7C%3A2012"/>
    <n v="6704"/>
    <n v="3866"/>
    <n v="10930"/>
    <n v="10014"/>
    <m/>
    <s v="DANIELLE L SCHULTE"/>
    <s v="candidate"/>
    <m/>
    <n v="44149.214826388888"/>
  </r>
  <r>
    <s v="ca-2012-10927"/>
    <s v="FUNKA  043"/>
    <s v="CA"/>
    <n v="39818"/>
    <m/>
    <m/>
    <m/>
    <s v="Electronic"/>
    <n v="39818"/>
    <x v="13"/>
    <s v="Candidate discontinued campaign"/>
    <s v="FUNK ANDREW G"/>
    <m/>
    <s v="6607 224TH ST SW"/>
    <s v="MOUNTLAKE TERRACE"/>
    <s v="SNOHOMISH"/>
    <m/>
    <n v="98043"/>
    <s v="EWFUNKA@HOTMAIL.COM"/>
    <s v="ewfunka@hotmail.com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6607 224TH ST SW"/>
    <s v="MOUNTLAKE TERRACE"/>
    <m/>
    <n v="98043"/>
    <m/>
    <n v="0.24"/>
    <n v="1495.02"/>
    <n v="1492.76"/>
    <n v="0"/>
    <n v="0"/>
    <n v="0"/>
    <m/>
    <m/>
    <s v="https://web.pdc.wa.gov/rptimg/default.aspx?filerid_election_year=FUNKA%20%20043%3A%7C%3A2012"/>
    <n v="6776"/>
    <n v="7966"/>
    <n v="10927"/>
    <n v="10015"/>
    <n v="21"/>
    <s v="ANDREW G FUNK"/>
    <s v="candidate"/>
    <m/>
    <n v="44149.214861111112"/>
  </r>
  <r>
    <s v="ca-2012-10905"/>
    <s v="GRIFDA 524"/>
    <s v="CA"/>
    <n v="40638"/>
    <m/>
    <m/>
    <m/>
    <s v="Electronic"/>
    <n v="40638"/>
    <x v="13"/>
    <s v="Candidate registered"/>
    <s v="Daniel G Griffey"/>
    <m/>
    <s v="PO BOX 83"/>
    <s v="ALLYN"/>
    <s v="MASON"/>
    <m/>
    <n v="98524"/>
    <s v="DAN@GRIFFEY4STATEHOUSE.COM"/>
    <s v="dan@griffey4statehouse.com"/>
    <m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Challenger"/>
    <m/>
    <m/>
    <m/>
    <m/>
    <m/>
    <m/>
    <m/>
    <m/>
    <s v="PO BOX 83"/>
    <s v="ALLYN"/>
    <m/>
    <n v="98524"/>
    <m/>
    <n v="96430.19"/>
    <n v="1806.68"/>
    <n v="95020.27"/>
    <n v="-565"/>
    <n v="0"/>
    <n v="0"/>
    <n v="75038.75"/>
    <n v="19665.22"/>
    <s v="https://web.pdc.wa.gov/rptimg/default.aspx?filerid_election_year=GRIFDA%20524%3A%7C%3A2012"/>
    <n v="7687"/>
    <n v="30310"/>
    <n v="10905"/>
    <n v="10052"/>
    <n v="35"/>
    <s v="BARBARA GRIFFEY"/>
    <s v="candidate"/>
    <m/>
    <n v="44149.21638888889"/>
  </r>
  <r>
    <s v="ca-2012-10903"/>
    <s v="HAISK  073"/>
    <s v="CA"/>
    <n v="40596"/>
    <m/>
    <m/>
    <m/>
    <s v="Electronic"/>
    <n v="40596"/>
    <x v="13"/>
    <s v="Candidate discontinued campaign"/>
    <s v="HAISTINGS KEVIN E"/>
    <m/>
    <s v="PO BOX 596"/>
    <s v="CARNATION"/>
    <s v="KING"/>
    <m/>
    <n v="98014"/>
    <s v="COLLEENMORSE@EARTHLINK.NET"/>
    <s v="kevin@kevinhaistings.com"/>
    <m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Not in primary"/>
    <m/>
    <m/>
    <m/>
    <m/>
    <m/>
    <m/>
    <m/>
    <m/>
    <m/>
    <m/>
    <s v="PO BOX 596"/>
    <s v="CARNATION"/>
    <m/>
    <n v="98014"/>
    <m/>
    <n v="0"/>
    <n v="240.37"/>
    <n v="250"/>
    <n v="9.6300000000000008"/>
    <n v="0"/>
    <n v="0"/>
    <m/>
    <m/>
    <s v="https://web.pdc.wa.gov/rptimg/default.aspx?filerid_election_year=HAISK%20%20073%3A%7C%3A2012"/>
    <n v="7781"/>
    <n v="7953"/>
    <n v="10903"/>
    <n v="10061"/>
    <n v="45"/>
    <s v="LISA HAISTINGS"/>
    <s v="candidate"/>
    <m/>
    <n v="44149.216874999998"/>
  </r>
  <r>
    <s v="ca-2012-10899"/>
    <s v="HALEL  352"/>
    <s v="CA"/>
    <n v="40504"/>
    <m/>
    <m/>
    <m/>
    <s v="Electronic"/>
    <n v="40504"/>
    <x v="13"/>
    <s v="Candidate registered"/>
    <s v="HALER LAWRENCE E"/>
    <m/>
    <s v="PO BOX 1319"/>
    <s v="RICHLAND"/>
    <s v="BENTON"/>
    <m/>
    <n v="99352"/>
    <s v="LARRY@LARRYHALER.COM"/>
    <s v="le.haler@gmail.com"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PO BOX 1319"/>
    <s v="RICHLAND"/>
    <m/>
    <n v="99352"/>
    <m/>
    <n v="95996.09"/>
    <n v="3100"/>
    <n v="88596.09"/>
    <n v="0"/>
    <n v="0"/>
    <n v="0"/>
    <m/>
    <m/>
    <s v="https://web.pdc.wa.gov/rptimg/default.aspx?filerid_election_year=HALEL%20%20352%3A%7C%3A2012"/>
    <n v="7859"/>
    <n v="3835"/>
    <n v="10899"/>
    <n v="10062"/>
    <n v="8"/>
    <s v="SCOTT MUEGGLER"/>
    <s v="candidate"/>
    <m/>
    <n v="44149.216886574075"/>
  </r>
  <r>
    <s v="ca-2012-10884"/>
    <s v="HEWIM  362"/>
    <s v="CA"/>
    <n v="40132"/>
    <m/>
    <m/>
    <m/>
    <s v="Electronic"/>
    <n v="40132"/>
    <x v="13"/>
    <s v="Candidate registered"/>
    <s v="HEWITT MICHAEL D"/>
    <m/>
    <s v="177 ELECTRIC AVE"/>
    <s v="WALLA WALLA"/>
    <s v="WALLA WALLA"/>
    <m/>
    <n v="99362"/>
    <m/>
    <s v="senator16@charter.net"/>
    <m/>
    <s v="STATE SENATOR"/>
    <n v="12"/>
    <s v="LEG DISTRICT 16 - SENATE"/>
    <n v="4745"/>
    <s v="WALLA WALLA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s v="Incumbent"/>
    <m/>
    <m/>
    <m/>
    <m/>
    <m/>
    <m/>
    <m/>
    <m/>
    <s v="177 ELECTRIC AVE"/>
    <s v="WALLA WALLA"/>
    <m/>
    <n v="99362"/>
    <m/>
    <n v="269725"/>
    <n v="4386.99"/>
    <n v="158352.24"/>
    <n v="0"/>
    <n v="0"/>
    <n v="0"/>
    <n v="32.700000000000003"/>
    <n v="0"/>
    <s v="https://web.pdc.wa.gov/rptimg/default.aspx?filerid_election_year=HEWIM%20%20362%3A%7C%3A2012"/>
    <n v="8499"/>
    <n v="3817"/>
    <n v="10884"/>
    <n v="10087"/>
    <n v="16"/>
    <s v="CORY HEWITT"/>
    <s v="candidate"/>
    <m/>
    <n v="44149.218136574076"/>
  </r>
  <r>
    <s v="ca-2012-10873"/>
    <s v="HIRTW  008"/>
    <s v="CA"/>
    <n v="41087"/>
    <m/>
    <m/>
    <m/>
    <m/>
    <n v="41087"/>
    <x v="13"/>
    <s v="Candidate registered"/>
    <s v="William James Hirt"/>
    <m/>
    <s v="2615 170TH AVE SE"/>
    <s v="BELLEVUE"/>
    <s v="KING"/>
    <m/>
    <n v="98008"/>
    <m/>
    <s v="wjhirt@yahoo.com"/>
    <m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s v="Challenger"/>
    <m/>
    <m/>
    <m/>
    <m/>
    <m/>
    <m/>
    <m/>
    <m/>
    <s v="2615 170TH AVE SE"/>
    <s v="BELLEVUE"/>
    <m/>
    <n v="98008"/>
    <m/>
    <m/>
    <m/>
    <m/>
    <m/>
    <m/>
    <m/>
    <m/>
    <m/>
    <s v="https://web.pdc.wa.gov/rptimg/default.aspx?filerid_election_year=HIRTW%20%20008%3A%7C%3A2012"/>
    <n v="8788"/>
    <n v="24892"/>
    <n v="10873"/>
    <m/>
    <n v="48"/>
    <s v="WILLIAM HIRT"/>
    <s v="candidate"/>
    <m/>
    <n v="43598.040520833332"/>
  </r>
  <r>
    <s v="ca-2012-10870"/>
    <s v="HOGAJ  372"/>
    <s v="CA"/>
    <n v="41052"/>
    <m/>
    <m/>
    <m/>
    <s v="Electronic"/>
    <n v="41052"/>
    <x v="13"/>
    <s v="Candidate registered"/>
    <s v="HOGAN JEFFERY C"/>
    <m/>
    <s v="5312 PACIFIC HWY E"/>
    <s v="FIFE"/>
    <s v="PIERCE"/>
    <m/>
    <n v="98424"/>
    <s v="JEFF@VOTEJEFFHOGAN.COM"/>
    <s v="jeffh@citationmgt.com"/>
    <m/>
    <s v="COUNTY COUNCIL MEMBER"/>
    <n v="25"/>
    <s v="PIERCE CO"/>
    <n v="3879"/>
    <s v="PIERCE"/>
    <s v="Local"/>
    <n v="414360"/>
    <s v="C"/>
    <s v="Registration and financial affairs"/>
    <s v="Candidate"/>
    <s v="Candidate"/>
    <m/>
    <m/>
    <m/>
    <s v="R"/>
    <x v="1"/>
    <n v="41219"/>
    <m/>
    <b v="1"/>
    <m/>
    <m/>
    <s v="Qualified for general"/>
    <s v="Lost in general"/>
    <m/>
    <m/>
    <m/>
    <m/>
    <m/>
    <m/>
    <m/>
    <m/>
    <m/>
    <s v="5312 PACIFIC HWY E"/>
    <s v="FIFE"/>
    <m/>
    <n v="98424"/>
    <m/>
    <n v="55839"/>
    <n v="0"/>
    <n v="60715.9"/>
    <n v="0"/>
    <n v="0"/>
    <n v="0"/>
    <m/>
    <m/>
    <s v="https://web.pdc.wa.gov/rptimg/default.aspx?filerid_election_year=HOGAJ%20%20372%3A%7C%3A2012"/>
    <n v="8841"/>
    <n v="7941"/>
    <n v="10870"/>
    <n v="10097"/>
    <m/>
    <s v="JEFFERY HOGAN"/>
    <s v="candidate"/>
    <m/>
    <n v="44149.218472222223"/>
  </r>
  <r>
    <s v="ca-2012-10859"/>
    <s v="HUTSS  122"/>
    <s v="CA"/>
    <n v="40989"/>
    <m/>
    <m/>
    <m/>
    <m/>
    <n v="40989"/>
    <x v="13"/>
    <s v="Candidate registered"/>
    <s v="Scott M. Hutsell"/>
    <m/>
    <s v="PO BOX 89"/>
    <s v="DAVENPORT"/>
    <s v="LINCOLN"/>
    <m/>
    <n v="99122"/>
    <s v="SCOTTHUTSELL@HOTMAIL.COM"/>
    <s v="scotthutsell@hotmail.com"/>
    <m/>
    <s v="COUNTY COMMISSIONER"/>
    <n v="23"/>
    <s v="LINCOLN CO"/>
    <n v="3655"/>
    <s v="LINCOLN"/>
    <s v="Local"/>
    <n v="6936"/>
    <s v="C"/>
    <s v="Registration and financial affairs"/>
    <s v="Candidate"/>
    <s v="Candidate"/>
    <m/>
    <m/>
    <m/>
    <s v="R"/>
    <x v="1"/>
    <n v="41219"/>
    <m/>
    <b v="1"/>
    <m/>
    <m/>
    <s v="Unopposed in primary"/>
    <s v="Unopposed in general"/>
    <m/>
    <m/>
    <m/>
    <m/>
    <m/>
    <m/>
    <m/>
    <m/>
    <m/>
    <s v="PO BOX 89"/>
    <s v="DAVENPORT"/>
    <m/>
    <n v="99122"/>
    <m/>
    <m/>
    <m/>
    <m/>
    <m/>
    <m/>
    <m/>
    <m/>
    <m/>
    <s v="https://web.pdc.wa.gov/rptimg/default.aspx?filerid_election_year=HUTSS%20%20122%3A%7C%3A2012"/>
    <n v="9255"/>
    <n v="3798"/>
    <n v="10859"/>
    <m/>
    <m/>
    <s v="DEBBIE J HUTSELL"/>
    <s v="candidate"/>
    <m/>
    <n v="43598.040439814817"/>
  </r>
  <r>
    <s v="ca-2012-10857"/>
    <s v="IRVIT  807"/>
    <s v="CA"/>
    <n v="41087"/>
    <m/>
    <m/>
    <m/>
    <s v="Paper"/>
    <n v="41087"/>
    <x v="13"/>
    <s v="Candidate registered"/>
    <s v="IRVIN TOM D"/>
    <m/>
    <s v="PO BOX 3809"/>
    <s v="WENATCHEE"/>
    <s v="DOUGLAS"/>
    <m/>
    <n v="988073809"/>
    <m/>
    <s v="tdinml@yahoo.com"/>
    <m/>
    <s v="COUNTY COMMISSIONER"/>
    <n v="23"/>
    <s v="DOUGLAS CO"/>
    <n v="3235"/>
    <s v="DOUGLAS"/>
    <s v="Local"/>
    <n v="17906"/>
    <s v="C"/>
    <s v="Registration and financial affairs"/>
    <s v="Candidate"/>
    <s v="Candidate"/>
    <m/>
    <m/>
    <m/>
    <s v="R"/>
    <x v="1"/>
    <n v="41219"/>
    <m/>
    <b v="1"/>
    <m/>
    <m/>
    <s v="Lost in primary"/>
    <m/>
    <m/>
    <m/>
    <m/>
    <m/>
    <m/>
    <m/>
    <m/>
    <m/>
    <m/>
    <s v="PO BOX 3809"/>
    <s v="WENATCHEE"/>
    <m/>
    <n v="988073809"/>
    <m/>
    <n v="0"/>
    <n v="0"/>
    <n v="0"/>
    <n v="0"/>
    <n v="0"/>
    <n v="0"/>
    <m/>
    <m/>
    <s v="https://web.pdc.wa.gov/rptimg/default.aspx?filerid_election_year=IRVIT%20%20807%3A%7C%3A2012"/>
    <n v="9320"/>
    <n v="7937"/>
    <n v="10857"/>
    <n v="10136"/>
    <m/>
    <s v="TOM IRVIN"/>
    <s v="candidate"/>
    <m/>
    <n v="44149.223067129627"/>
  </r>
  <r>
    <s v="ca-2012-10850"/>
    <s v="JOHNJ  362"/>
    <s v="CA"/>
    <n v="41038"/>
    <m/>
    <m/>
    <m/>
    <s v="Electronic"/>
    <n v="41038"/>
    <x v="13"/>
    <s v="Candidate registered"/>
    <s v="JOHNSON JAMES K"/>
    <m/>
    <s v="PO BOX 641"/>
    <s v="WALLA WALLA"/>
    <s v="WALLA WALLA"/>
    <m/>
    <n v="99362"/>
    <m/>
    <s v="jim@jimjohnsonandco.com"/>
    <m/>
    <s v="COUNTY COMMISSIONER"/>
    <n v="23"/>
    <s v="WALLA WALLA CO"/>
    <n v="4302"/>
    <s v="WALLA WALLA"/>
    <s v="Local"/>
    <n v="30677"/>
    <s v="C"/>
    <s v="Registration and financial affairs"/>
    <s v="Candidate"/>
    <s v="Candidate"/>
    <m/>
    <m/>
    <m/>
    <s v="R"/>
    <x v="1"/>
    <n v="41219"/>
    <m/>
    <b v="1"/>
    <m/>
    <m/>
    <s v="Qualified for general"/>
    <s v="Won in general"/>
    <m/>
    <m/>
    <m/>
    <m/>
    <m/>
    <m/>
    <m/>
    <m/>
    <m/>
    <s v="PO BOX 641"/>
    <s v="WALLA WALLA"/>
    <m/>
    <n v="99362"/>
    <m/>
    <n v="5945"/>
    <n v="0"/>
    <n v="10399.49"/>
    <n v="4700"/>
    <n v="0"/>
    <n v="0"/>
    <m/>
    <m/>
    <s v="https://web.pdc.wa.gov/rptimg/default.aspx?filerid_election_year=JOHNJ%20%20362%3A%7C%3A2012"/>
    <n v="9749"/>
    <n v="4277"/>
    <n v="10850"/>
    <n v="10157"/>
    <m/>
    <s v="BETH NEWTON"/>
    <s v="candidate"/>
    <m/>
    <n v="44149.223692129628"/>
  </r>
  <r>
    <s v="ca-2011-11366"/>
    <s v="TEMPB  403"/>
    <s v="CA"/>
    <n v="40714"/>
    <m/>
    <m/>
    <m/>
    <m/>
    <n v="40714"/>
    <x v="17"/>
    <s v="Candidate registered"/>
    <s v="TEMPLE BRIAN J"/>
    <m/>
    <s v="1337 7TH ST"/>
    <s v="CLARKSTON"/>
    <s v="ASOTIN"/>
    <m/>
    <n v="99403"/>
    <s v="BRIANTEMPLE489@GMAIL.COM"/>
    <s v="briantemple489@gmail.com"/>
    <m/>
    <s v="COUNTY COMMISSIONER"/>
    <n v="23"/>
    <s v="ASOTIN CO"/>
    <n v="3029"/>
    <s v="ASOTIN"/>
    <s v="Local"/>
    <n v="12278"/>
    <s v="C"/>
    <s v="Registration and financial affairs"/>
    <s v="Candidate"/>
    <s v="Candidate"/>
    <m/>
    <m/>
    <m/>
    <s v="R"/>
    <x v="1"/>
    <n v="40855"/>
    <m/>
    <b v="1"/>
    <m/>
    <m/>
    <s v="Qualified for general"/>
    <s v="Lost in general"/>
    <m/>
    <m/>
    <m/>
    <m/>
    <m/>
    <m/>
    <m/>
    <m/>
    <m/>
    <s v="1337 7TH ST"/>
    <s v="CLARKSTON"/>
    <m/>
    <n v="99403"/>
    <m/>
    <m/>
    <m/>
    <m/>
    <m/>
    <m/>
    <m/>
    <m/>
    <m/>
    <s v="https://web.pdc.wa.gov/rptimg/default.aspx?filerid_election_year=TEMPB%20%20403%3A%7C%3A2011"/>
    <n v="19470"/>
    <n v="7830"/>
    <n v="11366"/>
    <m/>
    <m/>
    <s v="BRIAN TEMPLE"/>
    <s v="candidate"/>
    <m/>
    <n v="43598.044652777775"/>
  </r>
  <r>
    <s v="ca-2011-11295"/>
    <s v="VAUGK  037"/>
    <s v="CA"/>
    <n v="40672"/>
    <m/>
    <m/>
    <m/>
    <s v="Electronic"/>
    <n v="40672"/>
    <x v="17"/>
    <s v="Candidate registered"/>
    <s v="Kathleen (Kathy) Vaughn"/>
    <m/>
    <s v="19203 36TH AVE W #203"/>
    <s v="LYNNWOOD"/>
    <s v="SNOHOMISH"/>
    <m/>
    <n v="98036"/>
    <s v="JOHN@ANDERSONACCOUNTANCY.COM"/>
    <s v="john@andersonaccountancy.com"/>
    <m/>
    <s v="COUNTY COUNCIL MEMBER"/>
    <n v="25"/>
    <s v="SNOHOMISH CO"/>
    <n v="4107"/>
    <s v="SNOHOMISH"/>
    <s v="Local"/>
    <n v="377781"/>
    <s v="C"/>
    <s v="Registration and financial affairs"/>
    <s v="Candidate"/>
    <s v="Candidate"/>
    <m/>
    <m/>
    <m/>
    <s v="R"/>
    <x v="1"/>
    <n v="40855"/>
    <m/>
    <b v="1"/>
    <m/>
    <m/>
    <s v="Qualified for general"/>
    <s v="Lost in general"/>
    <m/>
    <m/>
    <m/>
    <m/>
    <m/>
    <m/>
    <m/>
    <m/>
    <m/>
    <s v="19203 36TH AVE W #203"/>
    <s v="LYNNWOOD"/>
    <m/>
    <n v="98036"/>
    <m/>
    <n v="18320"/>
    <n v="0"/>
    <n v="27714.38"/>
    <n v="4700"/>
    <n v="0"/>
    <n v="0"/>
    <m/>
    <m/>
    <s v="https://web.pdc.wa.gov/rptimg/default.aspx?filerid_election_year=VAUGK%20%20037%3A%7C%3A2011"/>
    <n v="20245"/>
    <n v="164"/>
    <n v="11295"/>
    <n v="11699"/>
    <m/>
    <s v="JOHN ANDERSON"/>
    <s v="candidate"/>
    <m/>
    <n v="44149.281435185185"/>
  </r>
  <r>
    <s v="ca-2011-11914"/>
    <s v="MCENJ  382"/>
    <s v="CA"/>
    <n v="40673"/>
    <m/>
    <m/>
    <m/>
    <s v="Electronic"/>
    <n v="40673"/>
    <x v="17"/>
    <s v="Candidate registered"/>
    <s v="James F. McEntire"/>
    <m/>
    <s v="PO BOX 631"/>
    <s v="SEQUIM"/>
    <s v="CLALLAM"/>
    <m/>
    <n v="983828949"/>
    <s v="VOTEJIMMCENTIRE@GMAIL.COM"/>
    <s v="jmcentire1@wavecable.com"/>
    <m/>
    <s v="COUNTY COMMISSIONER"/>
    <n v="23"/>
    <s v="CLALLAM CO"/>
    <n v="3133"/>
    <s v="CLALLAM"/>
    <s v="Local"/>
    <n v="45508"/>
    <s v="C"/>
    <s v="Registration and financial affairs"/>
    <s v="Candidate"/>
    <s v="Candidate"/>
    <m/>
    <m/>
    <m/>
    <s v="R"/>
    <x v="1"/>
    <n v="40855"/>
    <m/>
    <b v="1"/>
    <m/>
    <m/>
    <s v="Qualified for general"/>
    <s v="Won in general"/>
    <m/>
    <m/>
    <m/>
    <m/>
    <m/>
    <m/>
    <m/>
    <m/>
    <m/>
    <s v="PO BOX 631"/>
    <s v="SEQUIM"/>
    <m/>
    <n v="983828949"/>
    <m/>
    <n v="29105.03"/>
    <n v="4462.7"/>
    <n v="28342.799999999999"/>
    <n v="0"/>
    <n v="0"/>
    <n v="0"/>
    <n v="16192.32"/>
    <n v="0"/>
    <s v="https://web.pdc.wa.gov/rptimg/default.aspx?filerid_election_year=MCENJ%20%20382%3A%7C%3A2011"/>
    <n v="12697"/>
    <n v="32071"/>
    <n v="11914"/>
    <n v="11389"/>
    <m/>
    <s v="DAN SHOTTHAFER"/>
    <s v="candidate"/>
    <m/>
    <n v="44149.273032407407"/>
  </r>
  <r>
    <s v="ca-2011-11745"/>
    <s v="PADDM  216"/>
    <s v="CA"/>
    <n v="40591"/>
    <m/>
    <m/>
    <m/>
    <s v="Electronic"/>
    <n v="40591"/>
    <x v="17"/>
    <s v="Candidate registered"/>
    <s v="PADDEN MICHAEL J"/>
    <m/>
    <s v="13021 E 9TH AVE"/>
    <s v="SPOKANE VALLEY"/>
    <s v="SPOKANE"/>
    <m/>
    <n v="99216"/>
    <s v="VOTE@PADDENFORSENATE.COM"/>
    <s v="vote@paddenforsenate.com"/>
    <m/>
    <s v="STATE SENATOR"/>
    <n v="12"/>
    <s v="LEG DISTRICT 04 - SENATE"/>
    <n v="4733"/>
    <s v="SPOKANE"/>
    <s v="Legislative"/>
    <m/>
    <s v="C"/>
    <s v="Registration and financial affairs"/>
    <s v="Candidate"/>
    <s v="Candidate"/>
    <m/>
    <m/>
    <m/>
    <s v="R"/>
    <x v="1"/>
    <n v="40855"/>
    <m/>
    <b v="1"/>
    <m/>
    <m/>
    <s v="Not in primary"/>
    <s v="Won in general"/>
    <m/>
    <m/>
    <m/>
    <m/>
    <m/>
    <m/>
    <m/>
    <m/>
    <m/>
    <s v="13021 E 9TH AVE"/>
    <s v="SPOKANE VALLEY"/>
    <m/>
    <n v="99216"/>
    <m/>
    <n v="80771.539999999994"/>
    <n v="0"/>
    <n v="81115.710000000006"/>
    <n v="5155.83"/>
    <n v="0"/>
    <n v="0"/>
    <n v="1063"/>
    <n v="0"/>
    <s v="https://web.pdc.wa.gov/rptimg/default.aspx?filerid_election_year=PADDM%20%20216%3A%7C%3A2011"/>
    <n v="14620"/>
    <n v="1122"/>
    <n v="11745"/>
    <n v="11453"/>
    <n v="4"/>
    <s v="CHARLOTTE BENJAMIN"/>
    <s v="candidate"/>
    <m/>
    <n v="44149.274594907409"/>
  </r>
  <r>
    <s v="ca-2011-12262"/>
    <s v="HOPEM  296"/>
    <s v="CA"/>
    <n v="40517"/>
    <m/>
    <m/>
    <m/>
    <s v="Electronic"/>
    <n v="40517"/>
    <x v="17"/>
    <s v="Candidate registered"/>
    <s v="HOPE MICHAEL S"/>
    <m/>
    <s v="8712 26TH PL NE"/>
    <s v="LAKE STEVENS"/>
    <s v="SNOHOMISH"/>
    <m/>
    <n v="98258"/>
    <m/>
    <s v="mike@electmikehope.com"/>
    <m/>
    <s v="COUNTY EXECUTIVE"/>
    <n v="29"/>
    <s v="SNOHOMISH CO"/>
    <n v="4107"/>
    <s v="SNOHOMISH"/>
    <s v="Local"/>
    <n v="377781"/>
    <s v="C"/>
    <s v="Registration and financial affairs"/>
    <s v="Candidate"/>
    <s v="Candidate"/>
    <m/>
    <m/>
    <m/>
    <s v="R"/>
    <x v="1"/>
    <n v="40855"/>
    <m/>
    <b v="1"/>
    <m/>
    <m/>
    <s v="Qualified for general"/>
    <s v="Lost in general"/>
    <m/>
    <m/>
    <m/>
    <m/>
    <m/>
    <m/>
    <m/>
    <m/>
    <m/>
    <s v="8712 26TH PL NE"/>
    <s v="LAKE STEVENS"/>
    <m/>
    <n v="98258"/>
    <m/>
    <n v="173047.41"/>
    <n v="5922.94"/>
    <n v="179062.24"/>
    <n v="0"/>
    <n v="0"/>
    <n v="0"/>
    <n v="0"/>
    <n v="15000"/>
    <s v="https://web.pdc.wa.gov/rptimg/default.aspx?filerid_election_year=HOPEM%20%20296%3A%7C%3A2011"/>
    <n v="8935"/>
    <n v="7710"/>
    <n v="12262"/>
    <n v="11245"/>
    <m/>
    <s v="BLAIR ANDERSON"/>
    <s v="candidate"/>
    <m/>
    <n v="44149.268680555557"/>
  </r>
  <r>
    <s v="ca-2010-13064"/>
    <s v="VANNP  687"/>
    <s v="CA"/>
    <n v="40048"/>
    <m/>
    <m/>
    <m/>
    <s v="Mixed"/>
    <n v="40048"/>
    <x v="14"/>
    <s v="Candidate registered"/>
    <s v="Peter Van Nortwick"/>
    <m/>
    <s v="PO BOX 873397"/>
    <s v="VANCOUVER"/>
    <s v="CLARK"/>
    <m/>
    <n v="986873397"/>
    <s v="PETER@VAN4ASSESSOR.COM"/>
    <s v="peter@van4assessor.com"/>
    <m/>
    <s v="COUNTY ASSESSOR"/>
    <n v="21"/>
    <s v="CLARK CO"/>
    <n v="3147"/>
    <s v="CLARK"/>
    <s v="Local"/>
    <n v="215626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873397"/>
    <s v="VANCOUVER"/>
    <m/>
    <n v="986873397"/>
    <m/>
    <n v="18443.060000000001"/>
    <n v="0"/>
    <n v="14620.16"/>
    <n v="-616.6"/>
    <n v="0"/>
    <n v="0"/>
    <n v="488.08"/>
    <n v="0"/>
    <s v="https://web.pdc.wa.gov/rptimg/default.aspx?filerid_election_year=VANNP%20%20687%3A%7C%3A2010"/>
    <n v="20106"/>
    <n v="434"/>
    <n v="13064"/>
    <n v="13018"/>
    <m/>
    <s v="PETER VAN NORTWICK"/>
    <s v="candidate"/>
    <m/>
    <n v="44149.325624999998"/>
  </r>
  <r>
    <s v="ca-2010-13058"/>
    <s v="VICKB  687"/>
    <s v="CA"/>
    <n v="40219"/>
    <m/>
    <m/>
    <m/>
    <s v="Electronic"/>
    <n v="40219"/>
    <x v="14"/>
    <s v="Candidate registered"/>
    <s v="Brandon Vick"/>
    <m/>
    <s v="PO BOX 87521"/>
    <s v="VANCOUVER"/>
    <s v="CLARK"/>
    <m/>
    <n v="986877521"/>
    <s v="VICKFORREP@COMCAST.NET"/>
    <s v="vickforrep@comcast.net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87521"/>
    <s v="VANCOUVER"/>
    <m/>
    <n v="986877521"/>
    <m/>
    <n v="6082.55"/>
    <n v="0"/>
    <n v="7204.55"/>
    <n v="0"/>
    <n v="0"/>
    <n v="0"/>
    <m/>
    <m/>
    <s v="https://web.pdc.wa.gov/rptimg/default.aspx?filerid_election_year=VICKB%20%20687%3A%7C%3A2010"/>
    <n v="20192"/>
    <n v="440"/>
    <n v="13058"/>
    <n v="13022"/>
    <n v="18"/>
    <s v="DARCI VICK"/>
    <s v="candidate"/>
    <m/>
    <n v="44149.325706018521"/>
  </r>
  <r>
    <s v="ca-2010-13051"/>
    <s v="WAGEJ  498"/>
    <s v="CA"/>
    <n v="40269"/>
    <m/>
    <m/>
    <m/>
    <s v="Electronic"/>
    <n v="40269"/>
    <x v="14"/>
    <s v="Candidate registered"/>
    <s v="J Paul Wagemann"/>
    <m/>
    <s v="8920 BUTTE TER SW"/>
    <s v="LAKEWOOD"/>
    <s v="PIERCE"/>
    <m/>
    <n v="984983696"/>
    <s v="WAGEMANP@STOLZ.COM"/>
    <s v="wagemanp@stolz.com"/>
    <m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8920 BUTTE TER SW"/>
    <s v="LAKEWOOD"/>
    <m/>
    <n v="984983696"/>
    <m/>
    <n v="109629.4"/>
    <n v="6.19"/>
    <n v="101904.14"/>
    <n v="0"/>
    <n v="0"/>
    <n v="0"/>
    <n v="66411.23"/>
    <n v="73366.91"/>
    <s v="https://web.pdc.wa.gov/rptimg/default.aspx?filerid_election_year=WAGEJ%20%20498%3A%7C%3A2010"/>
    <n v="20521"/>
    <n v="26538"/>
    <n v="13051"/>
    <n v="13034"/>
    <n v="28"/>
    <s v="LINDA WAGEMANN"/>
    <s v="candidate"/>
    <m/>
    <n v="44149.326053240744"/>
  </r>
  <r>
    <s v="ca-2010-13046"/>
    <s v="WARNJ  837"/>
    <s v="CA"/>
    <n v="40050"/>
    <m/>
    <m/>
    <m/>
    <s v="Electronic"/>
    <n v="40050"/>
    <x v="14"/>
    <s v="Candidate registered"/>
    <s v="JUDITH M WARNICK"/>
    <m/>
    <s v="1350 S PIONEER WAY"/>
    <s v="MOSES LAKE"/>
    <s v="GRANT"/>
    <m/>
    <n v="98837"/>
    <s v="LWEST@LEMASTERDANIELS.COM"/>
    <s v="lwest@lemasterdaniels.com"/>
    <m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s v="Incumbent"/>
    <m/>
    <m/>
    <m/>
    <m/>
    <m/>
    <m/>
    <m/>
    <m/>
    <s v="1350 S PIONEER WAY"/>
    <s v="MOSES LAKE"/>
    <m/>
    <n v="98837"/>
    <m/>
    <n v="65752"/>
    <n v="10007.99"/>
    <n v="75759.990000000005"/>
    <n v="0"/>
    <n v="0"/>
    <n v="0"/>
    <m/>
    <m/>
    <s v="https://web.pdc.wa.gov/rptimg/default.aspx?filerid_election_year=WARNJ%20%20837%3A%7C%3A2010"/>
    <n v="20678"/>
    <n v="26539"/>
    <n v="13046"/>
    <n v="13045"/>
    <n v="13"/>
    <s v="BILL BLUE"/>
    <s v="candidate"/>
    <m/>
    <n v="44149.326365740744"/>
  </r>
  <r>
    <s v="ca-2010-13043"/>
    <s v="WEBES  682"/>
    <s v="CA"/>
    <n v="40298"/>
    <m/>
    <m/>
    <m/>
    <s v="Electronic"/>
    <n v="40298"/>
    <x v="14"/>
    <s v="Candidate registered"/>
    <s v="Scott G. Weber"/>
    <m/>
    <s v="15512 NE 87TH ST"/>
    <s v="VANCOUVER"/>
    <s v="CLARK"/>
    <m/>
    <n v="98682"/>
    <s v="FRIENDSOFSCOTTWEBER@GMAIL.COM"/>
    <s v="scottweber@comcast.net"/>
    <m/>
    <s v="COUNTY CLERK"/>
    <n v="22"/>
    <s v="CLARK CO"/>
    <n v="3147"/>
    <s v="CLARK"/>
    <s v="Local"/>
    <n v="215626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15512 NE 87TH ST"/>
    <s v="VANCOUVER"/>
    <m/>
    <n v="98682"/>
    <m/>
    <n v="2885"/>
    <n v="0"/>
    <n v="3702.03"/>
    <n v="3000"/>
    <n v="0"/>
    <n v="0"/>
    <n v="488.08"/>
    <n v="0"/>
    <s v="https://web.pdc.wa.gov/rptimg/default.aspx?filerid_election_year=WEBES%20%20682%3A%7C%3A2010"/>
    <n v="20881"/>
    <n v="461"/>
    <n v="13043"/>
    <n v="13130"/>
    <m/>
    <s v="JENNIFER WEBER"/>
    <s v="candidate"/>
    <m/>
    <n v="44149.330787037034"/>
  </r>
  <r>
    <s v="ca-2010-13035"/>
    <s v="WELCH  520"/>
    <s v="CA"/>
    <n v="40324"/>
    <m/>
    <m/>
    <m/>
    <s v="Electronic"/>
    <n v="40324"/>
    <x v="14"/>
    <s v="Candidate registered"/>
    <s v="WELCH HERB W"/>
    <m/>
    <s v="PO BOX 1914"/>
    <s v="ABERDEEN"/>
    <s v="GRAYS HARBOR"/>
    <m/>
    <n v="98520"/>
    <s v="MFPOITRAS@TECHLINE.COM"/>
    <s v="herb@voteherbwelch.com"/>
    <m/>
    <s v="COUNTY COMMISSIONER"/>
    <n v="23"/>
    <s v="GRAYS HARBOR CO"/>
    <n v="3369"/>
    <s v="GRAYS HARBOR"/>
    <s v="Local"/>
    <n v="36341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1914"/>
    <s v="ABERDEEN"/>
    <m/>
    <n v="98520"/>
    <m/>
    <n v="13412.3"/>
    <n v="0"/>
    <n v="14026.61"/>
    <n v="627.22"/>
    <n v="0"/>
    <n v="0"/>
    <m/>
    <m/>
    <s v="https://web.pdc.wa.gov/rptimg/default.aspx?filerid_election_year=WELCH%20%20520%3A%7C%3A2010"/>
    <n v="21005"/>
    <n v="8982"/>
    <n v="13035"/>
    <n v="13133"/>
    <m/>
    <s v="MICHAEL POITRAS"/>
    <s v="candidate"/>
    <m/>
    <n v="44149.330868055556"/>
  </r>
  <r>
    <s v="ca-2010-13033"/>
    <s v="WHITA  403"/>
    <s v="CA"/>
    <n v="40351"/>
    <m/>
    <m/>
    <m/>
    <m/>
    <n v="40351"/>
    <x v="14"/>
    <s v="Candidate registered"/>
    <s v="WHITE ALICE J"/>
    <m/>
    <s v="PO BOX 82"/>
    <s v="CLARKSTON"/>
    <s v="ASOTIN"/>
    <m/>
    <n v="994030082"/>
    <m/>
    <s v="arcdd@cableone.net"/>
    <m/>
    <s v="COUNTY COMMISSIONER"/>
    <n v="23"/>
    <s v="ASOTIN CO"/>
    <n v="3029"/>
    <s v="ASOTIN"/>
    <s v="Local"/>
    <n v="12024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82"/>
    <s v="CLARKSTON"/>
    <m/>
    <n v="994030082"/>
    <m/>
    <m/>
    <m/>
    <m/>
    <m/>
    <m/>
    <m/>
    <m/>
    <m/>
    <s v="https://web.pdc.wa.gov/rptimg/default.aspx?filerid_election_year=WHITA%20%20403%3A%7C%3A2010"/>
    <n v="21081"/>
    <n v="7813"/>
    <n v="13033"/>
    <m/>
    <m/>
    <s v="ALICE WHITE"/>
    <s v="candidate"/>
    <m/>
    <n v="43598.05568287037"/>
  </r>
  <r>
    <s v="ca-2010-13032"/>
    <s v="WHITD  205"/>
    <s v="CA"/>
    <n v="40350"/>
    <m/>
    <m/>
    <m/>
    <s v="Electronic"/>
    <n v="40350"/>
    <x v="14"/>
    <s v="Candidate registered"/>
    <s v="WHITE DAVID B"/>
    <m/>
    <s v="PO BOX 9724"/>
    <s v="SPOKANE"/>
    <s v="SPOKANE"/>
    <m/>
    <n v="99209"/>
    <m/>
    <s v="dave@votedavewhite.com"/>
    <m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Open seat"/>
    <m/>
    <m/>
    <m/>
    <m/>
    <m/>
    <m/>
    <m/>
    <m/>
    <s v="PO BOX 9724"/>
    <s v="SPOKANE"/>
    <m/>
    <n v="99209"/>
    <m/>
    <n v="4971.0600000000004"/>
    <n v="0"/>
    <n v="4971.0600000000004"/>
    <n v="0"/>
    <n v="0"/>
    <n v="0"/>
    <m/>
    <m/>
    <s v="https://web.pdc.wa.gov/rptimg/default.aspx?filerid_election_year=WHITD%20%20205%3A%7C%3A2010"/>
    <n v="21135"/>
    <n v="4990"/>
    <n v="13032"/>
    <n v="13144"/>
    <n v="3"/>
    <s v="CHARLOTTE BENJAMIN"/>
    <s v="candidate"/>
    <m/>
    <n v="44149.331226851849"/>
  </r>
  <r>
    <s v="ca-2010-13024"/>
    <s v="WEYAM  926"/>
    <s v="CA"/>
    <n v="40290"/>
    <m/>
    <m/>
    <m/>
    <s v="Electronic"/>
    <n v="40290"/>
    <x v="14"/>
    <s v="Candidate registered"/>
    <s v="WEYAND MARSHA L"/>
    <m/>
    <s v="7121 MANATASH RD"/>
    <s v="ELLENSBURG"/>
    <s v="KITTITAS"/>
    <m/>
    <n v="98926"/>
    <s v="3JMW@ELLTEL.NET"/>
    <s v="3jmw@charter.net"/>
    <m/>
    <s v="COUNTY ASSESSOR"/>
    <n v="21"/>
    <s v="KITTITAS CO"/>
    <n v="3559"/>
    <s v="KITTITAS"/>
    <s v="Local"/>
    <n v="20358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7121 MANATASH RD"/>
    <s v="ELLENSBURG"/>
    <m/>
    <n v="98926"/>
    <m/>
    <n v="650.29999999999995"/>
    <n v="1350.49"/>
    <n v="2001.92"/>
    <n v="0"/>
    <n v="0"/>
    <n v="0"/>
    <m/>
    <m/>
    <s v="https://web.pdc.wa.gov/rptimg/default.aspx?filerid_election_year=WEYAM%20%20926%3A%7C%3A2010"/>
    <n v="21190"/>
    <n v="6007"/>
    <n v="13024"/>
    <n v="13136"/>
    <m/>
    <s v="MARIE RIEGEL"/>
    <s v="candidate"/>
    <m/>
    <n v="44149.330960648149"/>
  </r>
  <r>
    <s v="ca-2010-13011"/>
    <s v="WILSE  111"/>
    <s v="CA"/>
    <n v="40353"/>
    <m/>
    <m/>
    <m/>
    <s v="Electronic"/>
    <n v="40353"/>
    <x v="14"/>
    <s v="Candidate registered"/>
    <s v="WILSON ESTHER"/>
    <m/>
    <s v="PO BOX 467"/>
    <s v="COLFAX"/>
    <s v="WHITMAN"/>
    <m/>
    <n v="99111"/>
    <s v="EWILSONWA@AOL.COM"/>
    <s v="ewilsonwa@aol.com"/>
    <m/>
    <s v="COUNTY AUDITOR"/>
    <n v="20"/>
    <s v="WHITMAN CO"/>
    <n v="4375"/>
    <s v="WHITMAN"/>
    <s v="Local"/>
    <n v="19487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467"/>
    <s v="COLFAX"/>
    <m/>
    <n v="99111"/>
    <m/>
    <n v="170"/>
    <n v="0"/>
    <n v="0"/>
    <n v="0"/>
    <n v="0"/>
    <n v="0"/>
    <m/>
    <m/>
    <s v="https://web.pdc.wa.gov/rptimg/default.aspx?filerid_election_year=WILSE%20%20111%3A%7C%3A2010"/>
    <n v="21420"/>
    <n v="8974"/>
    <n v="13011"/>
    <n v="13161"/>
    <m/>
    <s v="JUDY ARNESON"/>
    <s v="candidate"/>
    <m/>
    <n v="44149.331817129627"/>
  </r>
  <r>
    <s v="ca-2010-13010"/>
    <s v="WILSP  008"/>
    <s v="CA"/>
    <n v="40353"/>
    <m/>
    <m/>
    <m/>
    <s v="Electronic"/>
    <n v="40353"/>
    <x v="14"/>
    <s v="Candidate registered"/>
    <s v="WILSON PHILIP L"/>
    <m/>
    <s v="15600 NE 8TH ST STE B1 PMB 387"/>
    <s v="BELLEVUE"/>
    <s v="KING"/>
    <m/>
    <n v="980084048"/>
    <m/>
    <s v="electphilplwilson@gmail.com"/>
    <m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15600 NE 8TH ST STE B1 PMB 387"/>
    <s v="BELLEVUE"/>
    <m/>
    <n v="980084048"/>
    <m/>
    <n v="26037.21"/>
    <n v="0"/>
    <n v="29664.82"/>
    <n v="0"/>
    <n v="0"/>
    <n v="0"/>
    <n v="1788.51"/>
    <n v="0"/>
    <s v="https://web.pdc.wa.gov/rptimg/default.aspx?filerid_election_year=WILSP%20%20008%3A%7C%3A2010"/>
    <n v="21430"/>
    <n v="8973"/>
    <n v="13010"/>
    <n v="13162"/>
    <n v="48"/>
    <s v="PHILIP WILSON"/>
    <s v="candidate"/>
    <m/>
    <n v="44149.331828703704"/>
  </r>
  <r>
    <s v="ca-2010-13008"/>
    <s v="WINTA  370"/>
    <s v="CA"/>
    <n v="40350"/>
    <m/>
    <m/>
    <m/>
    <m/>
    <n v="40350"/>
    <x v="14"/>
    <s v="Candidate registered"/>
    <s v="WINTERS AARON T"/>
    <m/>
    <s v="750 NE SHOREWOOD CT"/>
    <s v="POULSBO"/>
    <s v="KITSAP"/>
    <m/>
    <n v="983708436"/>
    <m/>
    <s v="realwinters@hotmail.com"/>
    <m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750 NE SHOREWOOD CT"/>
    <s v="POULSBO"/>
    <m/>
    <n v="983708436"/>
    <m/>
    <m/>
    <m/>
    <m/>
    <m/>
    <m/>
    <m/>
    <m/>
    <m/>
    <s v="https://web.pdc.wa.gov/rptimg/default.aspx?filerid_election_year=WINTA%20%20370%3A%7C%3A2010"/>
    <n v="21445"/>
    <n v="8971"/>
    <n v="13008"/>
    <m/>
    <n v="23"/>
    <s v="MICHAEL WINTERS"/>
    <s v="candidate"/>
    <m/>
    <n v="43598.055532407408"/>
  </r>
  <r>
    <s v="ca-2010-13007"/>
    <s v="WILSR  139"/>
    <s v="CA"/>
    <n v="40347"/>
    <m/>
    <m/>
    <m/>
    <m/>
    <n v="40347"/>
    <x v="14"/>
    <s v="Candidate registered"/>
    <s v="WILSON ROBERT W"/>
    <m/>
    <s v="PO BOX 161"/>
    <s v="IONE"/>
    <s v="PEND OREILLE"/>
    <m/>
    <n v="991390161"/>
    <s v="BOB@OURBORDERPATROL.COM"/>
    <s v="bob@ourborderpatrol.com"/>
    <m/>
    <s v="COUNTY SHERIFF"/>
    <n v="27"/>
    <s v="PEND OREILLE CO"/>
    <n v="3865"/>
    <s v="PEND OREILLE"/>
    <s v="Local"/>
    <n v="7813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161"/>
    <s v="IONE"/>
    <m/>
    <n v="991390161"/>
    <m/>
    <m/>
    <m/>
    <m/>
    <m/>
    <m/>
    <m/>
    <m/>
    <m/>
    <s v="https://web.pdc.wa.gov/rptimg/default.aspx?filerid_election_year=WILSR%20%20139%3A%7C%3A2010"/>
    <n v="21431"/>
    <n v="7810"/>
    <n v="13007"/>
    <m/>
    <m/>
    <s v="ROBERT WILSON"/>
    <s v="candidate"/>
    <m/>
    <n v="43598.055520833332"/>
  </r>
  <r>
    <s v="ca-2010-13006"/>
    <s v="WOODD  404"/>
    <s v="CA"/>
    <n v="40267"/>
    <m/>
    <m/>
    <m/>
    <m/>
    <n v="40267"/>
    <x v="14"/>
    <s v="Candidate discontinued campaign"/>
    <s v="WOODARD DALE O"/>
    <m/>
    <s v="PO BOX 111562"/>
    <s v="TACOMA"/>
    <s v="PIERCE"/>
    <m/>
    <n v="98411"/>
    <s v="VOTEDALE@YAHOO.COM"/>
    <s v="votedale@yahoo.com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PO BOX 111562"/>
    <s v="TACOMA"/>
    <m/>
    <n v="98411"/>
    <m/>
    <m/>
    <m/>
    <m/>
    <m/>
    <m/>
    <m/>
    <m/>
    <m/>
    <s v="https://web.pdc.wa.gov/rptimg/default.aspx?filerid_election_year=WOODD%20%20404%3A%7C%3A2010"/>
    <n v="21480"/>
    <n v="8970"/>
    <n v="13006"/>
    <m/>
    <n v="27"/>
    <s v="DALE WOODARD"/>
    <s v="candidate"/>
    <m/>
    <n v="43598.055520833332"/>
  </r>
  <r>
    <s v="ca-2010-13002"/>
    <s v="WYATN  042"/>
    <s v="CA"/>
    <n v="40160"/>
    <m/>
    <m/>
    <m/>
    <s v="Electronic"/>
    <n v="40160"/>
    <x v="14"/>
    <s v="Candidate registered"/>
    <s v="WYATT NANCY E"/>
    <m/>
    <s v="PO BOX 7726"/>
    <s v="COVINGTON"/>
    <s v="KING"/>
    <m/>
    <n v="980427726"/>
    <s v="NANCY.E.WYATT@GMAIL.COM"/>
    <s v="nancy.e.wyatt@gmail.com"/>
    <m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7726"/>
    <s v="COVINGTON"/>
    <m/>
    <n v="980427726"/>
    <m/>
    <n v="38303.279999999999"/>
    <n v="0"/>
    <n v="37036.04"/>
    <n v="-672.26"/>
    <n v="0"/>
    <n v="0"/>
    <m/>
    <m/>
    <s v="https://web.pdc.wa.gov/rptimg/default.aspx?filerid_election_year=WYATN%20%20042%3A%7C%3A2010"/>
    <n v="21586"/>
    <n v="8969"/>
    <n v="13002"/>
    <n v="13173"/>
    <n v="47"/>
    <s v="LINDA KLOKOW"/>
    <s v="candidate"/>
    <m/>
    <n v="44149.332013888888"/>
  </r>
  <r>
    <s v="ca-2010-13001"/>
    <s v="WYLLP  840"/>
    <s v="CA"/>
    <n v="40345"/>
    <m/>
    <m/>
    <m/>
    <m/>
    <n v="40345"/>
    <x v="14"/>
    <s v="Candidate registered"/>
    <s v="WYLLSON PAMELA D"/>
    <m/>
    <s v="PO BOX 386"/>
    <s v="OKANOGAN"/>
    <s v="OKANOGAN"/>
    <m/>
    <n v="98840"/>
    <s v="PWYLLSON@HOTMAIL.COM"/>
    <s v="pwyllson@charter.net"/>
    <m/>
    <s v="COUNTY TREASURER"/>
    <n v="28"/>
    <s v="OKANOGAN CO"/>
    <n v="3801"/>
    <s v="OKANOGAN"/>
    <s v="Local"/>
    <n v="20335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386"/>
    <s v="OKANOGAN"/>
    <m/>
    <n v="98840"/>
    <m/>
    <m/>
    <m/>
    <m/>
    <m/>
    <m/>
    <m/>
    <m/>
    <m/>
    <s v="https://web.pdc.wa.gov/rptimg/default.aspx?filerid_election_year=WYLLP%20%20840%3A%7C%3A2010"/>
    <n v="21590"/>
    <n v="8968"/>
    <n v="13001"/>
    <m/>
    <m/>
    <s v="JERI TIMM"/>
    <s v="candidate"/>
    <m/>
    <n v="43598.055486111109"/>
  </r>
  <r>
    <s v="ca-2010-13000"/>
    <s v="WYCKTL 648"/>
    <s v="CA"/>
    <n v="40388"/>
    <m/>
    <m/>
    <m/>
    <m/>
    <n v="40388"/>
    <x v="14"/>
    <s v="Candidate registered"/>
    <s v="WYCKOFF TERI L"/>
    <m/>
    <s v="PO BOX 516"/>
    <s v="STEVENSON"/>
    <s v="SKAMANIA"/>
    <m/>
    <n v="986480516"/>
    <s v="TLWYCKOFF@HOTMAIL.COM"/>
    <s v="tlwyckoff@hotmail.com"/>
    <m/>
    <s v="COUNTY AUDITOR"/>
    <n v="20"/>
    <s v="SKAMANIA CO"/>
    <n v="4093"/>
    <s v="SKAMANIA"/>
    <s v="Local"/>
    <n v="6691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516"/>
    <s v="STEVENSON"/>
    <m/>
    <n v="986480516"/>
    <m/>
    <m/>
    <m/>
    <m/>
    <m/>
    <m/>
    <m/>
    <m/>
    <m/>
    <s v="https://web.pdc.wa.gov/rptimg/default.aspx?filerid_election_year=WYCKTL%20648%3A%7C%3A2010"/>
    <n v="21587"/>
    <n v="8967"/>
    <n v="13000"/>
    <m/>
    <m/>
    <s v="TRACY WYCKOSS"/>
    <s v="candidate"/>
    <m/>
    <n v="43598.055486111109"/>
  </r>
  <r>
    <s v="ca-2010-12995"/>
    <s v="WOODC  403"/>
    <s v="CA"/>
    <n v="40335"/>
    <m/>
    <m/>
    <m/>
    <m/>
    <n v="40335"/>
    <x v="14"/>
    <s v="Candidate registered"/>
    <s v="WOOD CHRISTINE A"/>
    <m/>
    <s v="2739 LAUREL DR"/>
    <s v="CLARKSTON"/>
    <s v="ASOTIN"/>
    <m/>
    <n v="99403"/>
    <m/>
    <s v="votechriswood@cableone.net"/>
    <m/>
    <s v="COUNTY ASSESSOR"/>
    <n v="21"/>
    <s v="ASOTIN CO"/>
    <n v="3029"/>
    <s v="ASOTIN"/>
    <s v="Local"/>
    <n v="12024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2739 LAUREL DR"/>
    <s v="CLARKSTON"/>
    <m/>
    <n v="99403"/>
    <m/>
    <m/>
    <m/>
    <m/>
    <m/>
    <m/>
    <m/>
    <m/>
    <m/>
    <s v="https://web.pdc.wa.gov/rptimg/default.aspx?filerid_election_year=WOODC%20%20403%3A%7C%3A2010"/>
    <n v="21677"/>
    <n v="6204"/>
    <n v="12995"/>
    <m/>
    <m/>
    <s v="MARSHALL WOOD"/>
    <s v="candidate"/>
    <m/>
    <n v="43598.055451388886"/>
  </r>
  <r>
    <s v="ca-2010-12990"/>
    <s v="YARND  849"/>
    <s v="CA"/>
    <n v="39842"/>
    <m/>
    <m/>
    <m/>
    <s v="Electronic"/>
    <n v="39842"/>
    <x v="14"/>
    <s v="Candidate registered"/>
    <s v="YARNELL DAVID M"/>
    <m/>
    <s v="PO BOX 176"/>
    <s v="RIVERSIDE"/>
    <s v="OKANOGAN"/>
    <m/>
    <n v="98849"/>
    <s v="YARNELL4SHERIFF@NCIDATA.COM"/>
    <s v="dmyarnell@gmail.com"/>
    <m/>
    <s v="COUNTY SHERIFF"/>
    <n v="27"/>
    <s v="OKANOGAN CO"/>
    <n v="3801"/>
    <s v="OKANOGAN"/>
    <s v="Local"/>
    <n v="20335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176"/>
    <s v="RIVERSIDE"/>
    <m/>
    <n v="98849"/>
    <m/>
    <n v="15356.03"/>
    <n v="0"/>
    <n v="12162.76"/>
    <n v="0"/>
    <n v="0"/>
    <n v="0"/>
    <m/>
    <m/>
    <s v="https://web.pdc.wa.gov/rptimg/default.aspx?filerid_election_year=YARND%20%20849%3A%7C%3A2010"/>
    <n v="21809"/>
    <n v="8961"/>
    <n v="12990"/>
    <n v="13181"/>
    <m/>
    <s v="SHERRI JONES"/>
    <s v="candidate"/>
    <m/>
    <n v="44149.332268518519"/>
  </r>
  <r>
    <s v="ca-2010-12989"/>
    <s v="YOUNK  362"/>
    <s v="CA"/>
    <n v="40407"/>
    <m/>
    <m/>
    <m/>
    <m/>
    <n v="40407"/>
    <x v="14"/>
    <s v="Candidate registered"/>
    <s v="YOUNG KEVIN A"/>
    <m/>
    <s v="139 NIBLER RD"/>
    <s v="WALLA WALLA"/>
    <s v="WALLA WALLA"/>
    <m/>
    <n v="993626206"/>
    <s v="KTYOUNG@COLUMBIAINET.COM"/>
    <s v="ktyoung@columbiainet.com"/>
    <m/>
    <s v="COUNTY COMMISSIONER"/>
    <n v="23"/>
    <s v="WALLA WALLA CO"/>
    <n v="4302"/>
    <s v="WALLA WALLA"/>
    <s v="Local"/>
    <n v="30095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139 NIBLER RD"/>
    <s v="WALLA WALLA"/>
    <m/>
    <n v="993626206"/>
    <m/>
    <m/>
    <m/>
    <m/>
    <m/>
    <m/>
    <m/>
    <m/>
    <m/>
    <s v="https://web.pdc.wa.gov/rptimg/default.aspx?filerid_election_year=YOUNK%20%20362%3A%7C%3A2010"/>
    <n v="21906"/>
    <n v="8960"/>
    <n v="12989"/>
    <m/>
    <m/>
    <s v="TERESA M YOUNG"/>
    <s v="candidate"/>
    <m/>
    <n v="43598.055393518516"/>
  </r>
  <r>
    <s v="ca-2010-12987"/>
    <s v="ZANDG  570"/>
    <s v="CA"/>
    <n v="40323"/>
    <m/>
    <m/>
    <m/>
    <m/>
    <n v="40323"/>
    <x v="14"/>
    <s v="Candidate registered"/>
    <s v="ZANDELL GARY E"/>
    <m/>
    <s v="PO BOX 746"/>
    <s v="ONALASKA"/>
    <s v="LEWIS"/>
    <m/>
    <n v="98570"/>
    <s v="GARYZANDELLFORAUDITOR@HOTMAIL.COM"/>
    <s v="garyzandellforauditor@hotmail.com"/>
    <m/>
    <s v="COUNTY AUDITOR"/>
    <n v="20"/>
    <s v="LEWIS CO"/>
    <n v="3626"/>
    <s v="LEWIS"/>
    <s v="Local"/>
    <n v="41462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746"/>
    <s v="ONALASKA"/>
    <m/>
    <n v="98570"/>
    <m/>
    <m/>
    <m/>
    <m/>
    <m/>
    <m/>
    <m/>
    <m/>
    <m/>
    <s v="https://web.pdc.wa.gov/rptimg/default.aspx?filerid_election_year=ZANDG%20%20570%3A%7C%3A2010"/>
    <n v="21980"/>
    <n v="8958"/>
    <n v="12987"/>
    <m/>
    <m/>
    <s v="VICTORIA POGORELC"/>
    <s v="candidate"/>
    <m/>
    <n v="43598.055381944447"/>
  </r>
  <r>
    <s v="ca-2008-16394"/>
    <s v="JESEW  337"/>
    <s v="CA"/>
    <n v="39615"/>
    <m/>
    <m/>
    <m/>
    <m/>
    <n v="39615"/>
    <x v="16"/>
    <s v="Candidate registered"/>
    <s v="JESERNIG WILLIAM G"/>
    <m/>
    <s v="5009 W CLEARWATER AVE"/>
    <s v="KENNEWICK"/>
    <s v="WALLA WALLA"/>
    <m/>
    <n v="99336"/>
    <m/>
    <s v="billjesernig@yahoo.com"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5009 W CLEARWATER AVE"/>
    <s v="KENNEWICK"/>
    <m/>
    <n v="99336"/>
    <m/>
    <m/>
    <m/>
    <m/>
    <m/>
    <m/>
    <m/>
    <m/>
    <m/>
    <s v="https://web.pdc.wa.gov/rptimg/default.aspx?filerid_election_year=JESEW%20%20337%3A%7C%3A2008"/>
    <n v="9614"/>
    <n v="10353"/>
    <n v="16394"/>
    <m/>
    <n v="16"/>
    <s v="WILLIAM G JESERNIG"/>
    <s v="candidate"/>
    <m/>
    <n v="43598.301099537035"/>
  </r>
  <r>
    <s v="ca-2010-12992"/>
    <s v="WYMAK  513"/>
    <s v="CA"/>
    <n v="40119"/>
    <m/>
    <m/>
    <m/>
    <s v="Electronic"/>
    <n v="40119"/>
    <x v="14"/>
    <s v="Candidate registered"/>
    <s v="Kimberley Wyman"/>
    <m/>
    <s v="6205 61ST LP SE"/>
    <s v="LACEY"/>
    <s v="THURSTON"/>
    <m/>
    <n v="98513"/>
    <m/>
    <s v="kim.wyman@comcast.net"/>
    <m/>
    <s v="COUNTY AUDITOR"/>
    <n v="20"/>
    <s v="THURSTON CO"/>
    <n v="4229"/>
    <s v="THURSTON"/>
    <s v="Local"/>
    <n v="147343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6205 61ST LP SE"/>
    <s v="LACEY"/>
    <m/>
    <n v="98513"/>
    <m/>
    <n v="27769"/>
    <n v="1243"/>
    <n v="25272.77"/>
    <n v="0"/>
    <n v="0"/>
    <n v="0"/>
    <m/>
    <m/>
    <s v="https://web.pdc.wa.gov/rptimg/default.aspx?filerid_election_year=WYMAK%20%20513%3A%7C%3A2010"/>
    <n v="21773"/>
    <n v="1067"/>
    <n v="12992"/>
    <n v="13174"/>
    <m/>
    <s v="RONALD HOENE"/>
    <s v="candidate"/>
    <m/>
    <n v="44149.332060185188"/>
  </r>
  <r>
    <s v="ca-2011-12881"/>
    <s v="BAXTJ  212"/>
    <s v="CA"/>
    <n v="40633"/>
    <m/>
    <m/>
    <m/>
    <s v="Electronic"/>
    <n v="40633"/>
    <x v="17"/>
    <s v="Candidate registered"/>
    <s v="BAXTER JEFFREY H"/>
    <m/>
    <s v="1521 N ARGONNE RD STE C137"/>
    <s v="SPOKANE VALLEY"/>
    <s v="SPOKANE"/>
    <m/>
    <n v="99212"/>
    <m/>
    <s v="jeff@votejeffbaxter.com"/>
    <m/>
    <s v="STATE SENATOR"/>
    <n v="12"/>
    <s v="LEG DISTRICT 04 - SENATE"/>
    <n v="4733"/>
    <s v="SPOKANE"/>
    <s v="Legislative"/>
    <m/>
    <s v="C"/>
    <s v="Registration and financial affairs"/>
    <s v="Candidate"/>
    <s v="Candidate"/>
    <m/>
    <m/>
    <m/>
    <s v="R"/>
    <x v="1"/>
    <n v="40855"/>
    <m/>
    <b v="1"/>
    <m/>
    <m/>
    <s v="Not in primary"/>
    <s v="Lost in general"/>
    <s v="Open seat"/>
    <m/>
    <m/>
    <m/>
    <m/>
    <m/>
    <m/>
    <m/>
    <m/>
    <s v="1521 N ARGONNE RD STE C137"/>
    <s v="SPOKANE VALLEY"/>
    <m/>
    <n v="99212"/>
    <m/>
    <n v="101522.96"/>
    <n v="0"/>
    <n v="101522.96"/>
    <n v="0"/>
    <n v="0"/>
    <n v="0"/>
    <n v="0"/>
    <n v="1062.99"/>
    <s v="https://web.pdc.wa.gov/rptimg/default.aspx?filerid_election_year=BAXTJ%20%20212%3A%7C%3A2011"/>
    <n v="1140"/>
    <n v="8912"/>
    <n v="12881"/>
    <n v="10970"/>
    <n v="4"/>
    <s v="DAVID ALDRICH"/>
    <s v="candidate"/>
    <m/>
    <n v="44149.259837962964"/>
  </r>
  <r>
    <s v="ca-2010-13310"/>
    <s v="PEARKJ 272"/>
    <s v="CA"/>
    <n v="40003"/>
    <m/>
    <m/>
    <m/>
    <s v="Electronic"/>
    <n v="40003"/>
    <x v="14"/>
    <s v="Candidate registered"/>
    <s v="PEARSON KIRK J"/>
    <m/>
    <s v="105 PEARSON LN"/>
    <s v="MONROE"/>
    <s v="SNOHOMISH"/>
    <m/>
    <n v="98272"/>
    <s v="NANETTEW@KIRKPEARSON.COM"/>
    <s v="pearson_k@verizon.net"/>
    <m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s v="Incumbent"/>
    <m/>
    <m/>
    <m/>
    <m/>
    <m/>
    <m/>
    <m/>
    <m/>
    <s v="105 PEARSON LN"/>
    <s v="MONROE"/>
    <m/>
    <n v="98272"/>
    <m/>
    <n v="52003.05"/>
    <n v="1591.05"/>
    <n v="43822.16"/>
    <n v="0"/>
    <n v="0"/>
    <n v="0"/>
    <m/>
    <m/>
    <s v="https://web.pdc.wa.gov/rptimg/default.aspx?filerid_election_year=PEARKJ%20272%3A%7C%3A2010"/>
    <n v="14944"/>
    <n v="27234"/>
    <n v="13310"/>
    <n v="12707"/>
    <n v="39"/>
    <s v="NANETTE WALDEN"/>
    <s v="candidate"/>
    <m/>
    <n v="44149.316134259258"/>
  </r>
  <r>
    <s v="ca-2010-13309"/>
    <s v="PEACW  331"/>
    <s v="CA"/>
    <n v="40350"/>
    <m/>
    <m/>
    <m/>
    <s v="Electronic"/>
    <n v="40350"/>
    <x v="14"/>
    <s v="Candidate registered"/>
    <s v="William Wallace Peach"/>
    <m/>
    <s v="PO BOX 1893"/>
    <s v="FORKS"/>
    <s v="CLALLAM"/>
    <m/>
    <n v="983311893"/>
    <m/>
    <s v="billpeach203hwy101@yahoo.com"/>
    <m/>
    <s v="COUNTY COMMISSIONER"/>
    <n v="23"/>
    <s v="CLALLAM CO"/>
    <n v="3133"/>
    <s v="CLALLAM"/>
    <s v="Local"/>
    <n v="45739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1893"/>
    <s v="FORKS"/>
    <m/>
    <n v="983311893"/>
    <m/>
    <n v="13402.42"/>
    <n v="0"/>
    <n v="13402.42"/>
    <n v="0"/>
    <n v="0"/>
    <n v="0"/>
    <m/>
    <m/>
    <s v="https://web.pdc.wa.gov/rptimg/default.aspx?filerid_election_year=PEACW%20%20331%3A%7C%3A2010"/>
    <n v="14927"/>
    <n v="35225"/>
    <n v="13309"/>
    <n v="12706"/>
    <m/>
    <s v="LINDSEY WALLERSTEDT"/>
    <s v="candidate"/>
    <m/>
    <n v="44149.316122685188"/>
  </r>
  <r>
    <s v="ca-2010-13301"/>
    <s v="PETEM  908"/>
    <s v="CA"/>
    <n v="40337"/>
    <m/>
    <m/>
    <m/>
    <s v="Paper"/>
    <n v="40337"/>
    <x v="14"/>
    <s v="Candidate registered"/>
    <s v="PETERSON MARK S"/>
    <m/>
    <s v="1191 MAPLEWAY"/>
    <s v="YAKIMA"/>
    <s v="YAKIMA"/>
    <m/>
    <n v="989089680"/>
    <s v="PETERSON4AUDITOR@AOL.COM"/>
    <s v="hhfurniture4@aol.com"/>
    <m/>
    <s v="COUNTY AUDITOR"/>
    <n v="20"/>
    <s v="YAKIMA CO"/>
    <n v="4418"/>
    <s v="YAKIMA"/>
    <s v="Local"/>
    <n v="97079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1191 MAPLEWAY"/>
    <s v="YAKIMA"/>
    <m/>
    <n v="989089680"/>
    <m/>
    <n v="0"/>
    <n v="0"/>
    <n v="0"/>
    <n v="0"/>
    <n v="0"/>
    <n v="0"/>
    <m/>
    <m/>
    <s v="https://web.pdc.wa.gov/rptimg/default.aspx?filerid_election_year=PETEM%20%20908%3A%7C%3A2010"/>
    <n v="15182"/>
    <n v="9083"/>
    <n v="13301"/>
    <n v="12726"/>
    <m/>
    <s v="DEBRA MANJARREZ"/>
    <s v="candidate"/>
    <m/>
    <n v="44149.316620370373"/>
  </r>
  <r>
    <s v="ca-2010-13292"/>
    <s v="PINES  610"/>
    <s v="CA"/>
    <n v="40353"/>
    <m/>
    <m/>
    <m/>
    <m/>
    <n v="40353"/>
    <x v="14"/>
    <s v="Candidate registered"/>
    <s v="PINEO SCOTT B"/>
    <m/>
    <s v="PO BOX 1181"/>
    <s v="STEVENSON"/>
    <s v="SKAMANIA"/>
    <m/>
    <n v="98648"/>
    <s v="VOTESCOTTPINEO@YAHOO.COM"/>
    <s v="spineo@yahoo.com"/>
    <m/>
    <s v="COUNTY COMMISSIONER"/>
    <n v="23"/>
    <s v="SKAMANIA CO"/>
    <n v="4093"/>
    <s v="SKAMANIA"/>
    <s v="Local"/>
    <n v="6691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1181"/>
    <s v="STEVENSON"/>
    <m/>
    <n v="98648"/>
    <m/>
    <m/>
    <m/>
    <m/>
    <m/>
    <m/>
    <m/>
    <m/>
    <m/>
    <s v="https://web.pdc.wa.gov/rptimg/default.aspx?filerid_election_year=PINES%20%20610%3A%7C%3A2010"/>
    <n v="15353"/>
    <n v="9079"/>
    <n v="13292"/>
    <m/>
    <m/>
    <s v="EMILY WATERS"/>
    <s v="candidate"/>
    <m/>
    <n v="43598.05741898148"/>
  </r>
  <r>
    <s v="ca-2010-13285"/>
    <s v="PRIEM  023"/>
    <s v="CA"/>
    <n v="39979"/>
    <m/>
    <m/>
    <m/>
    <s v="Electronic"/>
    <n v="39979"/>
    <x v="14"/>
    <s v="Candidate discontinued campaign"/>
    <s v="PRIEST MAHLON S"/>
    <m/>
    <s v="PO BOX 23237"/>
    <s v="FEDERAL WAY"/>
    <s v="KING"/>
    <m/>
    <n v="98093"/>
    <m/>
    <s v="mspriest@comcast.net"/>
    <m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PO BOX 23237"/>
    <s v="FEDERAL WAY"/>
    <m/>
    <n v="98093"/>
    <m/>
    <n v="10622.72"/>
    <n v="2373.85"/>
    <n v="11400"/>
    <n v="0"/>
    <n v="0"/>
    <n v="0"/>
    <m/>
    <m/>
    <s v="https://web.pdc.wa.gov/rptimg/default.aspx?filerid_election_year=PRIEM%20%20023%3A%7C%3A2010"/>
    <n v="15640"/>
    <n v="27908"/>
    <n v="13285"/>
    <n v="12748"/>
    <n v="30"/>
    <s v="SKIP PRIEST"/>
    <s v="candidate"/>
    <m/>
    <n v="44149.317233796297"/>
  </r>
  <r>
    <s v="ca-2010-13282"/>
    <s v="PRESD  020"/>
    <s v="CA"/>
    <n v="40370"/>
    <m/>
    <m/>
    <m/>
    <s v="Electronic"/>
    <n v="40370"/>
    <x v="14"/>
    <s v="Candidate registered"/>
    <s v="David Preston"/>
    <m/>
    <s v="PO BOX 909"/>
    <s v="EDMONDS"/>
    <s v="SNOHOMISH"/>
    <m/>
    <n v="980200909"/>
    <s v="CAMPAIGN@PRESTONFORSENATE.ORG"/>
    <s v="david@prestonforsenate.org"/>
    <m/>
    <s v="STATE SENATOR"/>
    <n v="12"/>
    <s v="LEG DISTRICT 21 - SENATE"/>
    <n v="4750"/>
    <s v="SNOHOMISH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909"/>
    <s v="EDMONDS"/>
    <m/>
    <n v="980200909"/>
    <m/>
    <n v="21248.92"/>
    <n v="0"/>
    <n v="14088.23"/>
    <n v="-9463.86"/>
    <n v="0"/>
    <n v="0"/>
    <m/>
    <m/>
    <s v="https://web.pdc.wa.gov/rptimg/default.aspx?filerid_election_year=PRESD%20%20020%3A%7C%3A2010"/>
    <n v="15689"/>
    <n v="1471"/>
    <n v="13282"/>
    <n v="12747"/>
    <n v="21"/>
    <s v="NORM HARSHAW"/>
    <s v="candidate"/>
    <m/>
    <n v="44149.317210648151"/>
  </r>
  <r>
    <s v="ca-2010-13272"/>
    <s v="REEDP  390"/>
    <s v="CA"/>
    <n v="40160"/>
    <m/>
    <m/>
    <m/>
    <s v="Electronic"/>
    <n v="40160"/>
    <x v="14"/>
    <s v="Candidate registered"/>
    <s v="Patrick Reed"/>
    <m/>
    <s v="16622 88TH ST E"/>
    <s v="SUMNER"/>
    <s v="KING"/>
    <m/>
    <n v="983908149"/>
    <m/>
    <s v="preedwa@gmail.com"/>
    <m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16622 88TH ST E"/>
    <s v="SUMNER"/>
    <m/>
    <n v="983908149"/>
    <m/>
    <n v="3187.76"/>
    <n v="0"/>
    <n v="3186.73"/>
    <n v="0"/>
    <n v="2400"/>
    <n v="1525.28"/>
    <m/>
    <m/>
    <s v="https://web.pdc.wa.gov/rptimg/default.aspx?filerid_election_year=REEDP%20%20390%3A%7C%3A2010"/>
    <n v="16034"/>
    <n v="1487"/>
    <n v="13272"/>
    <n v="12783"/>
    <n v="31"/>
    <s v="JOSH AMATO"/>
    <s v="candidate"/>
    <m/>
    <n v="44149.318020833336"/>
  </r>
  <r>
    <s v="ca-2010-13271"/>
    <s v="REDWA  907"/>
    <s v="CA"/>
    <n v="40301"/>
    <m/>
    <m/>
    <m/>
    <s v="Electronic"/>
    <n v="40301"/>
    <x v="14"/>
    <s v="Candidate registered"/>
    <s v="REDWING ALBERTA R"/>
    <m/>
    <s v="PO BOX 6974"/>
    <s v="KENNEWICK"/>
    <s v="BENTON"/>
    <m/>
    <n v="99336"/>
    <s v="BERT.REDWING@YAHOO.COM"/>
    <s v="bert.redwing@yahoo.com"/>
    <m/>
    <s v="COUNTY CORONER"/>
    <n v="24"/>
    <s v="BENTON CO"/>
    <n v="4725"/>
    <s v="BENTON"/>
    <s v="Local"/>
    <n v="85214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6974"/>
    <s v="KENNEWICK"/>
    <m/>
    <n v="99336"/>
    <m/>
    <n v="2222.9699999999998"/>
    <n v="0"/>
    <n v="8447.8700000000008"/>
    <n v="12320"/>
    <n v="0"/>
    <n v="1634"/>
    <m/>
    <m/>
    <s v="https://web.pdc.wa.gov/rptimg/default.aspx?filerid_election_year=REDWA%20%20907%3A%7C%3A2010"/>
    <n v="16072"/>
    <n v="9074"/>
    <n v="13271"/>
    <n v="12782"/>
    <m/>
    <s v="LINLEE M MCKAY"/>
    <s v="candidate"/>
    <m/>
    <n v="44149.317997685182"/>
  </r>
  <r>
    <s v="ca-2010-13265"/>
    <s v="RICHD  021"/>
    <s v="CA"/>
    <n v="40284"/>
    <m/>
    <m/>
    <m/>
    <s v="Electronic"/>
    <n v="40284"/>
    <x v="14"/>
    <s v="Candidate registered"/>
    <s v="RICHTER DENNIS L"/>
    <m/>
    <s v="24123 16TH AVE SE"/>
    <s v="BOTHELL"/>
    <s v="KING"/>
    <m/>
    <n v="98021"/>
    <s v="DENNIS@RICHTER2010.COM"/>
    <s v="dlrichter@rainierwebsites.com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Open seat"/>
    <m/>
    <m/>
    <m/>
    <m/>
    <m/>
    <m/>
    <m/>
    <m/>
    <s v="24123 16TH AVE SE"/>
    <s v="BOTHELL"/>
    <m/>
    <n v="98021"/>
    <m/>
    <n v="14113.61"/>
    <n v="60.08"/>
    <n v="8366.06"/>
    <n v="-6010.66"/>
    <n v="0"/>
    <n v="0"/>
    <n v="23.07"/>
    <n v="19983.259999999998"/>
    <s v="https://web.pdc.wa.gov/rptimg/default.aspx?filerid_election_year=RICHD%20%20021%3A%7C%3A2010"/>
    <n v="16225"/>
    <n v="9071"/>
    <n v="13265"/>
    <n v="12793"/>
    <n v="1"/>
    <s v="JEANIE MCCOMBS"/>
    <s v="candidate"/>
    <m/>
    <n v="44149.318287037036"/>
  </r>
  <r>
    <s v="ca-2010-13262"/>
    <s v="RIDDJ  937"/>
    <s v="CA"/>
    <n v="40351"/>
    <m/>
    <m/>
    <m/>
    <s v="Paper"/>
    <n v="40351"/>
    <x v="14"/>
    <s v="Candidate registered"/>
    <s v="Janelle Riddle"/>
    <m/>
    <s v="1113 S 18TH AVE #D"/>
    <s v="YAKIMA"/>
    <s v="YAKIMA"/>
    <m/>
    <n v="98902"/>
    <s v="JANELLERIDDLE@DISHMAIL.NET"/>
    <s v="janelleriddle@dishmail.net"/>
    <m/>
    <s v="COUNTY CLERK"/>
    <n v="22"/>
    <s v="YAKIMA CO"/>
    <n v="4418"/>
    <s v="YAKIMA"/>
    <s v="Local"/>
    <n v="97079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1113 S 18TH AVE #D"/>
    <s v="YAKIMA"/>
    <m/>
    <n v="98902"/>
    <m/>
    <n v="0"/>
    <n v="0"/>
    <n v="0"/>
    <n v="0"/>
    <n v="0"/>
    <n v="0"/>
    <m/>
    <m/>
    <s v="https://web.pdc.wa.gov/rptimg/default.aspx?filerid_election_year=RIDDJ%20%20937%3A%7C%3A2010"/>
    <n v="16285"/>
    <n v="312"/>
    <n v="13262"/>
    <n v="12796"/>
    <m/>
    <s v="CINDY CHAMPOUX"/>
    <s v="candidate"/>
    <m/>
    <n v="44149.318472222221"/>
  </r>
  <r>
    <s v="ca-2010-13259"/>
    <s v="RIEGR  270"/>
    <s v="CA"/>
    <n v="40318"/>
    <m/>
    <m/>
    <m/>
    <s v="Electronic"/>
    <n v="40318"/>
    <x v="14"/>
    <s v="Candidate registered"/>
    <s v="RIEGER RODNEY J"/>
    <m/>
    <s v="5112  77TH PL NE STE 300"/>
    <s v="MARYSVILLE"/>
    <s v="SNOHOMISH"/>
    <m/>
    <n v="98270"/>
    <s v="RODR2010@RODRIEGER.COM"/>
    <s v="rodr2010@rodrieger.com"/>
    <m/>
    <s v="STATE SENATOR"/>
    <n v="12"/>
    <s v="LEG DISTRICT 38 - SENATE"/>
    <n v="4767"/>
    <s v="SNOHOMISH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Open seat"/>
    <m/>
    <m/>
    <m/>
    <m/>
    <m/>
    <m/>
    <m/>
    <m/>
    <s v="5112  77TH PL NE STE 300"/>
    <s v="MARYSVILLE"/>
    <m/>
    <n v="98270"/>
    <m/>
    <n v="900"/>
    <n v="0"/>
    <n v="850"/>
    <n v="0"/>
    <n v="0"/>
    <n v="0"/>
    <n v="4703"/>
    <n v="0"/>
    <s v="https://web.pdc.wa.gov/rptimg/default.aspx?filerid_election_year=RIEGR%20%20270%3A%7C%3A2010"/>
    <n v="16303"/>
    <n v="8277"/>
    <n v="13259"/>
    <n v="12798"/>
    <n v="38"/>
    <s v="RODNEY RIEGER"/>
    <s v="candidate"/>
    <m/>
    <n v="44149.318495370368"/>
  </r>
  <r>
    <s v="ca-2010-13254"/>
    <s v="RICHD  366"/>
    <s v="CA"/>
    <n v="40263"/>
    <m/>
    <m/>
    <m/>
    <s v="Electronic"/>
    <n v="40263"/>
    <x v="14"/>
    <s v="Candidate registered"/>
    <s v="RICHARDS DOUGLAS R"/>
    <m/>
    <s v="PO BOX 1052"/>
    <s v="PORT ORCHARD"/>
    <s v="PIERCE"/>
    <m/>
    <n v="98366"/>
    <s v="DOUGRICHARDS2010@GMAIL.COM"/>
    <s v="dougrichards2010@gmail.com"/>
    <m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1052"/>
    <s v="PORT ORCHARD"/>
    <m/>
    <n v="98366"/>
    <m/>
    <n v="87999.4"/>
    <n v="0"/>
    <n v="83080.37"/>
    <n v="-4680.8500000000004"/>
    <n v="0"/>
    <n v="75.040000000000006"/>
    <m/>
    <m/>
    <s v="https://web.pdc.wa.gov/rptimg/default.aspx?filerid_election_year=RICHD%20%20366%3A%7C%3A2010"/>
    <n v="16405"/>
    <n v="7697"/>
    <n v="13254"/>
    <n v="12794"/>
    <n v="26"/>
    <s v="WHITNEY RICHARDS"/>
    <s v="candidate"/>
    <m/>
    <n v="44149.31832175926"/>
  </r>
  <r>
    <s v="ca-2010-13247"/>
    <s v="ROACD  071"/>
    <s v="CA"/>
    <n v="39870"/>
    <m/>
    <m/>
    <m/>
    <s v="Electronic"/>
    <n v="39870"/>
    <x v="14"/>
    <s v="Candidate discontinued campaign"/>
    <s v="Daniel N Roach"/>
    <m/>
    <s v="9616 180TH AVE E"/>
    <s v="BONNEY LAKE"/>
    <s v="KING"/>
    <m/>
    <n v="98391"/>
    <s v="DAN.ROACH@COMCAST.NET"/>
    <s v="dan.roach@comcast.net"/>
    <m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9616 180TH AVE E"/>
    <s v="BONNEY LAKE"/>
    <m/>
    <n v="98391"/>
    <m/>
    <n v="30150"/>
    <n v="33834.550000000003"/>
    <n v="36699.65"/>
    <n v="0"/>
    <n v="0"/>
    <n v="0"/>
    <m/>
    <m/>
    <s v="https://web.pdc.wa.gov/rptimg/default.aspx?filerid_election_year=ROACD%20%20071%3A%7C%3A2010"/>
    <n v="16507"/>
    <n v="27924"/>
    <n v="13247"/>
    <n v="12809"/>
    <n v="31"/>
    <s v="PETER C CARRINGTON"/>
    <s v="candidate"/>
    <m/>
    <n v="44149.318784722222"/>
  </r>
  <r>
    <s v="ca-2010-13246"/>
    <s v="RIVEA  629"/>
    <s v="CA"/>
    <n v="40177"/>
    <m/>
    <m/>
    <m/>
    <s v="Electronic"/>
    <n v="40177"/>
    <x v="14"/>
    <s v="Candidate registered"/>
    <s v="RIVERS ANNA M"/>
    <m/>
    <s v="33911 NE 24TH AVE"/>
    <s v="LA CENTER"/>
    <s v="CLARK"/>
    <m/>
    <n v="98629"/>
    <s v="ANNRIVERS@TDS.NET"/>
    <s v="annrivers@tds.net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Open seat"/>
    <m/>
    <m/>
    <m/>
    <m/>
    <m/>
    <m/>
    <m/>
    <m/>
    <s v="33911 NE 24TH AVE"/>
    <s v="LA CENTER"/>
    <m/>
    <n v="98629"/>
    <m/>
    <n v="104164.15"/>
    <n v="0"/>
    <n v="103527.52"/>
    <n v="0"/>
    <n v="0"/>
    <n v="0"/>
    <n v="520.24"/>
    <n v="0"/>
    <s v="https://web.pdc.wa.gov/rptimg/default.aspx?filerid_election_year=RIVEA%20%20629%3A%7C%3A2010"/>
    <n v="16501"/>
    <n v="26929"/>
    <n v="13246"/>
    <n v="12806"/>
    <n v="18"/>
    <s v="FRED RIVERS"/>
    <s v="candidate"/>
    <m/>
    <n v="44149.318703703706"/>
  </r>
  <r>
    <s v="ca-2010-13241"/>
    <s v="RODNJ  065"/>
    <s v="CA"/>
    <n v="40154"/>
    <m/>
    <m/>
    <m/>
    <s v="Electronic"/>
    <n v="40154"/>
    <x v="14"/>
    <s v="Candidate registered"/>
    <s v="RODNE JAY R"/>
    <m/>
    <s v="PO BOX  2848"/>
    <s v="ISSAQUAH"/>
    <s v="KING"/>
    <m/>
    <n v="98027"/>
    <s v="JRODNE@COMCAST.NET"/>
    <s v="jrodne@comcast.net"/>
    <m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PO BOX  2848"/>
    <s v="ISSAQUAH"/>
    <m/>
    <n v="98027"/>
    <m/>
    <n v="94516.98"/>
    <n v="0"/>
    <n v="93716.98"/>
    <n v="0"/>
    <n v="0"/>
    <n v="0"/>
    <n v="32.159999999999997"/>
    <n v="0"/>
    <s v="https://web.pdc.wa.gov/rptimg/default.aspx?filerid_election_year=RODNJ%20%20065%3A%7C%3A2010"/>
    <n v="16579"/>
    <n v="1721"/>
    <n v="13241"/>
    <n v="12815"/>
    <n v="5"/>
    <s v="HEIDI L HAGGAR"/>
    <s v="candidate"/>
    <m/>
    <n v="44149.319004629629"/>
  </r>
  <r>
    <s v="ca-2010-13240"/>
    <s v="ROGEF  840"/>
    <s v="CA"/>
    <n v="40295"/>
    <m/>
    <m/>
    <m/>
    <s v="Electronic"/>
    <n v="40295"/>
    <x v="14"/>
    <s v="Candidate registered"/>
    <s v="ROGERS FRANK T"/>
    <m/>
    <s v="PO BOX 361"/>
    <s v="OKANOGAN"/>
    <s v="OKANOGAN"/>
    <m/>
    <n v="98840"/>
    <s v="FRANK@SHERIFFROGERS.COM"/>
    <s v="frank.rogers@charter.net"/>
    <m/>
    <s v="COUNTY SHERIFF"/>
    <n v="27"/>
    <s v="OKANOGAN CO"/>
    <n v="3801"/>
    <s v="OKANOGAN"/>
    <s v="Local"/>
    <n v="20335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361"/>
    <s v="OKANOGAN"/>
    <m/>
    <n v="98840"/>
    <m/>
    <n v="26635"/>
    <n v="0"/>
    <n v="26635"/>
    <n v="0"/>
    <n v="0"/>
    <n v="0"/>
    <m/>
    <m/>
    <s v="https://web.pdc.wa.gov/rptimg/default.aspx?filerid_election_year=ROGEF%20%20840%3A%7C%3A2010"/>
    <n v="16626"/>
    <n v="6176"/>
    <n v="13240"/>
    <n v="12817"/>
    <m/>
    <s v="LINDA D MILLER"/>
    <s v="candidate"/>
    <m/>
    <n v="44149.319120370368"/>
  </r>
  <r>
    <s v="ca-2010-13235"/>
    <s v="ROMIV  348"/>
    <s v="CA"/>
    <n v="40339"/>
    <m/>
    <m/>
    <m/>
    <m/>
    <n v="40339"/>
    <x v="14"/>
    <s v="Candidate registered"/>
    <s v="ROMINE VIRGINIA M"/>
    <m/>
    <s v="PO BOX 202"/>
    <s v="PRESCOTT"/>
    <s v="WALLA WALLA"/>
    <m/>
    <n v="99348"/>
    <s v="VIRGINIA_ROMINE@YAHOO.COM"/>
    <s v="virginia_romine@yahoo.com"/>
    <m/>
    <s v="COUNTY CORONER"/>
    <n v="24"/>
    <s v="WALLA WALLA CO"/>
    <n v="4302"/>
    <s v="WALLA WALLA"/>
    <s v="Local"/>
    <n v="30095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202"/>
    <s v="PRESCOTT"/>
    <m/>
    <n v="99348"/>
    <m/>
    <m/>
    <m/>
    <m/>
    <m/>
    <m/>
    <m/>
    <m/>
    <m/>
    <s v="https://web.pdc.wa.gov/rptimg/default.aspx?filerid_election_year=ROMIV%20%20348%3A%7C%3A2010"/>
    <n v="16655"/>
    <n v="9065"/>
    <n v="13235"/>
    <m/>
    <m/>
    <s v="VIRGINIA ROMINE"/>
    <s v="candidate"/>
    <m/>
    <n v="43598.057025462964"/>
  </r>
  <r>
    <s v="ca-2010-13231"/>
    <s v="ROMIJ  348"/>
    <s v="CA"/>
    <n v="40258"/>
    <m/>
    <m/>
    <m/>
    <s v="Paper"/>
    <n v="40258"/>
    <x v="14"/>
    <s v="Candidate registered"/>
    <s v="ROMINE JAMES R"/>
    <m/>
    <s v="PO BOX 202"/>
    <s v="PRESCOTT"/>
    <s v="WALLA WALLA"/>
    <m/>
    <n v="99348"/>
    <s v="MRJIM13@HOTMAIL.COM"/>
    <s v="mrjim13@hotmail.com"/>
    <m/>
    <s v="COUNTY SHERIFF"/>
    <n v="27"/>
    <s v="WALLA WALLA CO"/>
    <n v="4302"/>
    <s v="WALLA WALLA"/>
    <s v="Local"/>
    <n v="30095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202"/>
    <s v="PRESCOTT"/>
    <m/>
    <n v="99348"/>
    <m/>
    <n v="0"/>
    <n v="0"/>
    <n v="0"/>
    <n v="0"/>
    <n v="0"/>
    <n v="0"/>
    <m/>
    <m/>
    <s v="https://web.pdc.wa.gov/rptimg/default.aspx?filerid_election_year=ROMIJ%20%20348%3A%7C%3A2010"/>
    <n v="16733"/>
    <n v="9061"/>
    <n v="13231"/>
    <n v="12818"/>
    <m/>
    <s v="JAMES R ROMINE"/>
    <s v="candidate"/>
    <m/>
    <n v="44149.319155092591"/>
  </r>
  <r>
    <s v="ca-2010-13227"/>
    <s v="ROSMG  122"/>
    <s v="CA"/>
    <n v="40352"/>
    <m/>
    <m/>
    <m/>
    <s v="Paper"/>
    <n v="40352"/>
    <x v="14"/>
    <s v="Candidate registered"/>
    <s v="ROSMAN GARRY M"/>
    <m/>
    <s v="32529 LEVEL RD N"/>
    <s v="DAVENPORT"/>
    <s v="LINCOLN"/>
    <m/>
    <n v="99122"/>
    <s v="GROSMAN@RITZCOM.NET"/>
    <s v="grosman@ritzcom.net"/>
    <m/>
    <s v="COUNTY COMMISSIONER"/>
    <n v="23"/>
    <s v="LINCOLN CO"/>
    <n v="3655"/>
    <s v="LINCOLN"/>
    <s v="Local"/>
    <n v="6838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32529 LEVEL RD N"/>
    <s v="DAVENPORT"/>
    <m/>
    <n v="99122"/>
    <m/>
    <n v="0"/>
    <n v="0"/>
    <n v="0"/>
    <n v="0"/>
    <n v="0"/>
    <n v="0"/>
    <m/>
    <m/>
    <s v="https://web.pdc.wa.gov/rptimg/default.aspx?filerid_election_year=ROSMG%20%20122%3A%7C%3A2010"/>
    <n v="16813"/>
    <n v="9060"/>
    <n v="13227"/>
    <n v="12823"/>
    <m/>
    <s v="GARRY ROSMAN"/>
    <s v="candidate"/>
    <m/>
    <n v="44149.31927083333"/>
  </r>
  <r>
    <s v="ca-2010-13223"/>
    <s v="RUUDJ  858"/>
    <s v="CA"/>
    <n v="40339"/>
    <m/>
    <m/>
    <m/>
    <m/>
    <n v="40339"/>
    <x v="14"/>
    <s v="Candidate registered"/>
    <s v="James H Ruud"/>
    <m/>
    <s v="PO BOX 442"/>
    <s v="WATERVILLE"/>
    <s v="DOUGLAS"/>
    <m/>
    <n v="98858"/>
    <s v="JMRUUD@GENEXT.NET"/>
    <s v="JMRUUD@GENEXT.NET"/>
    <m/>
    <s v="COUNTY ASSESSOR"/>
    <n v="21"/>
    <s v="DOUGLAS CO"/>
    <n v="3235"/>
    <s v="DOUGLAS"/>
    <s v="Local"/>
    <n v="18223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442"/>
    <s v="WATERVILLE"/>
    <m/>
    <n v="98858"/>
    <m/>
    <m/>
    <m/>
    <m/>
    <m/>
    <m/>
    <m/>
    <m/>
    <m/>
    <s v="https://web.pdc.wa.gov/rptimg/default.aspx?filerid_election_year=RUUDJ%20%20858%3A%7C%3A2010"/>
    <n v="16876"/>
    <n v="32687"/>
    <n v="13223"/>
    <m/>
    <m/>
    <s v="JIM RUUD"/>
    <s v="candidate"/>
    <m/>
    <n v="43598.056956018518"/>
  </r>
  <r>
    <s v="ca-2010-13214"/>
    <s v="SANTS  301"/>
    <s v="CA"/>
    <n v="40345"/>
    <m/>
    <m/>
    <m/>
    <s v="Electronic"/>
    <n v="40345"/>
    <x v="14"/>
    <s v="Candidate registered"/>
    <s v="Shawn P Sant"/>
    <m/>
    <s v="5025 ROAD 68 STE G#102"/>
    <s v="PASCO"/>
    <s v="FRANKLIN"/>
    <m/>
    <n v="99301"/>
    <s v="SHAWN@SANTLAW.COM"/>
    <s v="shawn@santlaw.com"/>
    <m/>
    <s v="COUNTY PROSECUTOR"/>
    <n v="26"/>
    <s v="FRANKLIN CO"/>
    <n v="3306"/>
    <s v="FRANKLIN"/>
    <s v="Local"/>
    <n v="24027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5025 ROAD 68 STE G#102"/>
    <s v="PASCO"/>
    <m/>
    <n v="99301"/>
    <m/>
    <n v="5517.94"/>
    <n v="0"/>
    <n v="4807.17"/>
    <n v="0"/>
    <n v="0"/>
    <n v="0"/>
    <m/>
    <m/>
    <s v="https://web.pdc.wa.gov/rptimg/default.aspx?filerid_election_year=SANTS%20%20301%3A%7C%3A2010"/>
    <n v="16990"/>
    <n v="609"/>
    <n v="13214"/>
    <n v="12844"/>
    <m/>
    <s v="JOAN A LARSEN"/>
    <s v="candidate"/>
    <m/>
    <n v="44149.319895833331"/>
  </r>
  <r>
    <s v="ca-2010-13212"/>
    <s v="SANDM  166"/>
    <s v="CA"/>
    <n v="40318"/>
    <m/>
    <m/>
    <m/>
    <s v="Paper"/>
    <n v="40318"/>
    <x v="14"/>
    <s v="Candidate registered"/>
    <s v="SANDONA MICHAEL G"/>
    <m/>
    <s v="PO BOX 832"/>
    <s v="REPUBLIC"/>
    <s v="FERRY"/>
    <m/>
    <n v="991660832"/>
    <s v="RETAINMIKESANDONA@GMAIL.COM"/>
    <s v="mgsandona@gmail.com"/>
    <m/>
    <s v="COUNTY PROSECUTOR"/>
    <n v="26"/>
    <s v="FERRY CO"/>
    <n v="3290"/>
    <s v="FERRY"/>
    <s v="Local"/>
    <n v="4295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832"/>
    <s v="REPUBLIC"/>
    <m/>
    <n v="991660832"/>
    <m/>
    <n v="0"/>
    <n v="0"/>
    <n v="0"/>
    <n v="0"/>
    <n v="0"/>
    <n v="0"/>
    <m/>
    <m/>
    <s v="https://web.pdc.wa.gov/rptimg/default.aspx?filerid_election_year=SANDM%20%20166%3A%7C%3A2010"/>
    <n v="17020"/>
    <n v="9054"/>
    <n v="13212"/>
    <n v="12838"/>
    <m/>
    <s v="DEBBIE SANDONA"/>
    <s v="candidate"/>
    <m/>
    <n v="44149.319664351853"/>
  </r>
  <r>
    <s v="ca-2010-13207"/>
    <s v="SAUTD  635"/>
    <s v="CA"/>
    <n v="40297"/>
    <m/>
    <m/>
    <m/>
    <m/>
    <n v="40297"/>
    <x v="14"/>
    <s v="Candidate registered"/>
    <s v="David M. Sauter"/>
    <m/>
    <s v="PO BOX 42"/>
    <s v="LYLE"/>
    <s v="KLICKITAT"/>
    <m/>
    <n v="98635"/>
    <s v="DBSAUTER@GORGE.WS"/>
    <s v="DBSAUTER@GORGE.WS"/>
    <m/>
    <s v="COUNTY COMMISSIONER"/>
    <n v="23"/>
    <s v="KLICKITAT CO"/>
    <n v="3579"/>
    <s v="KLICKITAT"/>
    <s v="Local"/>
    <n v="12154"/>
    <s v="C"/>
    <s v="Registration and financial affairs"/>
    <s v="Candidate"/>
    <s v="Candidate"/>
    <m/>
    <m/>
    <m/>
    <s v="R"/>
    <x v="1"/>
    <n v="40484"/>
    <m/>
    <b v="1"/>
    <m/>
    <m/>
    <s v="Unopposed in primary"/>
    <s v="Won in general"/>
    <m/>
    <m/>
    <m/>
    <m/>
    <m/>
    <m/>
    <m/>
    <m/>
    <m/>
    <s v="PO BOX 42"/>
    <s v="LYLE"/>
    <m/>
    <n v="98635"/>
    <m/>
    <m/>
    <m/>
    <m/>
    <m/>
    <m/>
    <m/>
    <m/>
    <m/>
    <s v="https://web.pdc.wa.gov/rptimg/default.aspx?filerid_election_year=SAUTD%20%20635%3A%7C%3A2010"/>
    <n v="17041"/>
    <n v="704"/>
    <n v="13207"/>
    <m/>
    <m/>
    <s v="JAMES W HERMAN"/>
    <s v="candidate"/>
    <m/>
    <n v="43598.056851851848"/>
  </r>
  <r>
    <s v="ca-2010-13201"/>
    <s v="SCHMD  012"/>
    <s v="CA"/>
    <n v="40274"/>
    <m/>
    <m/>
    <m/>
    <s v="Electronic"/>
    <n v="40274"/>
    <x v="14"/>
    <s v="Candidate registered"/>
    <s v="SCHMIDT DAVID A"/>
    <m/>
    <s v="11014 19TH AVE SE #306"/>
    <s v="EVERETT"/>
    <s v="KING"/>
    <m/>
    <n v="98208"/>
    <s v="DAVE@DAVESCHMIDT.ORG"/>
    <s v="DAVE@DAVESCHMIDT.ORG"/>
    <m/>
    <s v="STATE SENATOR"/>
    <n v="12"/>
    <s v="LEG DISTRICT 44 - SENATE"/>
    <n v="4773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11014 19TH AVE SE #306"/>
    <s v="EVERETT"/>
    <m/>
    <n v="98208"/>
    <m/>
    <n v="188552.08"/>
    <n v="0"/>
    <n v="188551.78"/>
    <n v="0"/>
    <n v="0"/>
    <n v="0"/>
    <n v="21062.97"/>
    <n v="34379.800000000003"/>
    <s v="https://web.pdc.wa.gov/rptimg/default.aspx?filerid_election_year=SCHMD%20%20012%3A%7C%3A2010"/>
    <n v="17272"/>
    <n v="9050"/>
    <n v="13201"/>
    <n v="12850"/>
    <n v="44"/>
    <s v="DAVID SCHMIDT"/>
    <s v="candidate"/>
    <m/>
    <n v="44149.320127314815"/>
  </r>
  <r>
    <s v="ca-2010-13197"/>
    <s v="SCHMJ  111"/>
    <s v="CA"/>
    <n v="40052"/>
    <m/>
    <m/>
    <m/>
    <s v="Electronic"/>
    <n v="40052"/>
    <x v="14"/>
    <s v="Candidate registered"/>
    <s v="Joe Schmick"/>
    <m/>
    <s v="PO BOX 620"/>
    <s v="COLFAX"/>
    <s v="WHITMAN"/>
    <m/>
    <n v="99111"/>
    <s v="JSCHMICK@COLFAX.COM"/>
    <s v="jschmick@colfax.com"/>
    <m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PO BOX 620"/>
    <s v="COLFAX"/>
    <m/>
    <n v="99111"/>
    <m/>
    <n v="82763.72"/>
    <n v="23395.69"/>
    <n v="86394.99"/>
    <n v="0"/>
    <n v="0"/>
    <n v="0"/>
    <m/>
    <m/>
    <s v="https://web.pdc.wa.gov/rptimg/default.aspx?filerid_election_year=SCHMJ%20%20111%3A%7C%3A2010"/>
    <n v="17352"/>
    <n v="30414"/>
    <n v="13197"/>
    <n v="12851"/>
    <n v="9"/>
    <s v="FREDA MILLER"/>
    <s v="candidate"/>
    <m/>
    <n v="44149.320162037038"/>
  </r>
  <r>
    <s v="ca-2010-13194"/>
    <s v="SCOTE  020"/>
    <s v="CA"/>
    <n v="39945"/>
    <m/>
    <m/>
    <m/>
    <s v="Electronic"/>
    <n v="39945"/>
    <x v="14"/>
    <s v="Candidate registered"/>
    <s v="SCOTT ELIZABETH K"/>
    <m/>
    <s v="PO BOX 573"/>
    <s v="EDMONDS"/>
    <s v="SNOHOMISH"/>
    <m/>
    <n v="98020"/>
    <s v="MEGAN@ELIZABETH4STATE.COM"/>
    <s v="elizabeth@elizabeth4state.com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573"/>
    <s v="EDMONDS"/>
    <m/>
    <n v="98020"/>
    <m/>
    <n v="101228.01"/>
    <n v="0"/>
    <n v="103278.01"/>
    <n v="0"/>
    <n v="0"/>
    <n v="0"/>
    <n v="23.07"/>
    <n v="0"/>
    <s v="https://web.pdc.wa.gov/rptimg/default.aspx?filerid_election_year=SCOTE%20%20020%3A%7C%3A2010"/>
    <n v="17448"/>
    <n v="25660"/>
    <n v="13194"/>
    <n v="12857"/>
    <n v="21"/>
    <s v="DOUGLAS GOULD"/>
    <s v="candidate"/>
    <m/>
    <n v="44149.320381944446"/>
  </r>
  <r>
    <s v="ca-2010-13169"/>
    <s v="SIMPL  337"/>
    <s v="CA"/>
    <n v="40318"/>
    <m/>
    <m/>
    <m/>
    <m/>
    <n v="40318"/>
    <x v="14"/>
    <s v="Candidate registered"/>
    <s v="SIMPSON LINDA O"/>
    <m/>
    <s v="1022 18TH ST"/>
    <s v="BREMERTON"/>
    <s v="MASON"/>
    <m/>
    <n v="983371626"/>
    <s v="LINDSIMPSONWANTSYOURVOTE@HOTMAIL.COM"/>
    <s v="linda.simpson@hotmail.com"/>
    <m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1022 18TH ST"/>
    <s v="BREMERTON"/>
    <m/>
    <n v="983371626"/>
    <m/>
    <m/>
    <m/>
    <m/>
    <m/>
    <m/>
    <m/>
    <n v="23.07"/>
    <n v="0"/>
    <s v="https://web.pdc.wa.gov/rptimg/default.aspx?filerid_election_year=SIMPL%20%20337%3A%7C%3A2010"/>
    <n v="17978"/>
    <n v="7648"/>
    <n v="13169"/>
    <m/>
    <n v="35"/>
    <s v="COLLEEN SMIDT"/>
    <s v="candidate"/>
    <m/>
    <n v="43598.056597222225"/>
  </r>
  <r>
    <s v="ca-2010-13168"/>
    <s v="SMALS  350"/>
    <s v="CA"/>
    <n v="40072"/>
    <m/>
    <m/>
    <m/>
    <s v="Mixed"/>
    <n v="40072"/>
    <x v="14"/>
    <s v="Candidate registered"/>
    <s v="Shon Ross small "/>
    <m/>
    <s v="PO BOX 188"/>
    <s v="PROSSER"/>
    <s v="BENTON"/>
    <m/>
    <n v="99350"/>
    <m/>
    <m/>
    <m/>
    <s v="COUNTY COMMISSIONER"/>
    <n v="23"/>
    <s v="BENTON CO"/>
    <n v="4725"/>
    <s v="BENTON"/>
    <s v="Local"/>
    <n v="85214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188"/>
    <s v="PROSSER"/>
    <m/>
    <n v="99350"/>
    <m/>
    <n v="41103.96"/>
    <n v="0"/>
    <n v="42435.7"/>
    <n v="0"/>
    <n v="0"/>
    <n v="0"/>
    <m/>
    <m/>
    <s v="https://web.pdc.wa.gov/rptimg/default.aspx?filerid_election_year=SMALS%20%20350%3A%7C%3A2010"/>
    <n v="18011"/>
    <n v="354"/>
    <n v="13168"/>
    <n v="12894"/>
    <m/>
    <s v="DENISE GUILLEN"/>
    <s v="candidate"/>
    <m/>
    <n v="44149.322152777779"/>
  </r>
  <r>
    <s v="ca-2010-13164"/>
    <s v="SMITM  247"/>
    <s v="CA"/>
    <n v="40301"/>
    <m/>
    <m/>
    <m/>
    <m/>
    <n v="40301"/>
    <x v="14"/>
    <s v="Candidate registered"/>
    <s v="SMITH MICHAEL C"/>
    <m/>
    <s v="6431 NOON RD"/>
    <s v="EVERSTON"/>
    <s v="WHATCOM"/>
    <m/>
    <n v="98247"/>
    <m/>
    <m/>
    <m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6431 NOON RD"/>
    <s v="EVERSTON"/>
    <m/>
    <n v="98247"/>
    <m/>
    <m/>
    <m/>
    <m/>
    <m/>
    <m/>
    <m/>
    <m/>
    <m/>
    <s v="https://web.pdc.wa.gov/rptimg/default.aspx?filerid_election_year=SMITM%20%20247%3A%7C%3A2010"/>
    <n v="18049"/>
    <n v="9033"/>
    <n v="13164"/>
    <m/>
    <n v="42"/>
    <s v="APRIL WHITE"/>
    <s v="candidate"/>
    <m/>
    <n v="43598.056562500002"/>
  </r>
  <r>
    <s v="ca-2010-13155"/>
    <s v="SOREB  635"/>
    <s v="CA"/>
    <n v="40252"/>
    <m/>
    <m/>
    <m/>
    <s v="Electronic"/>
    <n v="40252"/>
    <x v="14"/>
    <s v="Candidate registered"/>
    <s v="Brenda Sue Sorensen"/>
    <m/>
    <s v="21 SORENSEN RD"/>
    <s v="LYLE"/>
    <s v="KLICKITAT"/>
    <m/>
    <n v="98635"/>
    <s v="NICOLETHIEMANN@YAHOO.COM"/>
    <s v="kmsorensen@hughes.net"/>
    <m/>
    <s v="COUNTY AUDITOR"/>
    <n v="20"/>
    <s v="KLICKITAT CO"/>
    <n v="3579"/>
    <s v="KLICKITAT"/>
    <s v="Local"/>
    <n v="12154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21 SORENSEN RD"/>
    <s v="LYLE"/>
    <m/>
    <n v="98635"/>
    <m/>
    <n v="1286.3599999999999"/>
    <n v="100"/>
    <n v="3831.63"/>
    <n v="-300"/>
    <n v="0"/>
    <n v="0"/>
    <m/>
    <m/>
    <s v="https://web.pdc.wa.gov/rptimg/default.aspx?filerid_election_year=SOREB%20%20635%3A%7C%3A2010"/>
    <n v="18335"/>
    <n v="705"/>
    <n v="13155"/>
    <n v="12904"/>
    <m/>
    <s v="NICOLE THIEMANN"/>
    <s v="candidate"/>
    <m/>
    <n v="44149.322465277779"/>
  </r>
  <r>
    <s v="ca-2010-13144"/>
    <s v="SPENW  352"/>
    <s v="CA"/>
    <n v="40115"/>
    <m/>
    <m/>
    <m/>
    <s v="Electronic"/>
    <n v="40115"/>
    <x v="14"/>
    <s v="Candidate registered"/>
    <s v="Bill Spencer"/>
    <m/>
    <s v="535 MEADOW DR S"/>
    <s v="RICHLAND"/>
    <s v="BENTON"/>
    <m/>
    <n v="99352"/>
    <s v="VOTEFORBILLSPENCER@GMAIL.COM"/>
    <s v="billspencer@charter.net"/>
    <m/>
    <s v="COUNTY ASSESSOR"/>
    <n v="21"/>
    <s v="BENTON CO"/>
    <n v="4725"/>
    <s v="BENTON"/>
    <s v="Local"/>
    <n v="85214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535 MEADOW DR S"/>
    <s v="RICHLAND"/>
    <m/>
    <n v="99352"/>
    <m/>
    <n v="23799.93"/>
    <n v="373.11"/>
    <n v="22833.71"/>
    <n v="-1506.07"/>
    <n v="0"/>
    <n v="0"/>
    <m/>
    <m/>
    <s v="https://web.pdc.wa.gov/rptimg/default.aspx?filerid_election_year=SPENW%20%20352%3A%7C%3A2010"/>
    <n v="18466"/>
    <n v="343"/>
    <n v="13144"/>
    <n v="12911"/>
    <m/>
    <s v="ADAM MORASCH"/>
    <s v="candidate"/>
    <m/>
    <n v="44149.322557870371"/>
  </r>
  <r>
    <s v="ca-2010-13136"/>
    <s v="STEVJ  344"/>
    <s v="CA"/>
    <n v="40316"/>
    <m/>
    <m/>
    <m/>
    <m/>
    <n v="40316"/>
    <x v="14"/>
    <s v="Candidate registered"/>
    <s v="STEVENS JEFFREY W"/>
    <m/>
    <s v="PO BOX 454"/>
    <s v="OTHELLO"/>
    <s v="ADAMS"/>
    <m/>
    <n v="99344"/>
    <m/>
    <s v="teds69bird@msn.com"/>
    <m/>
    <s v="COUNTY COMMISSIONER"/>
    <n v="23"/>
    <s v="ADAMS CO"/>
    <n v="3002"/>
    <s v="ADAMS"/>
    <s v="Local"/>
    <n v="6080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454"/>
    <s v="OTHELLO"/>
    <m/>
    <n v="99344"/>
    <m/>
    <m/>
    <m/>
    <m/>
    <m/>
    <m/>
    <m/>
    <m/>
    <m/>
    <s v="https://web.pdc.wa.gov/rptimg/default.aspx?filerid_election_year=STEVJ%20%20344%3A%7C%3A2010"/>
    <n v="18693"/>
    <n v="6076"/>
    <n v="13136"/>
    <m/>
    <m/>
    <s v="MAUREEN T STEVENS"/>
    <s v="candidate"/>
    <m/>
    <n v="43598.056377314817"/>
  </r>
  <r>
    <s v="ca-2010-13134"/>
    <s v="STEVD  205"/>
    <s v="CA"/>
    <n v="40227"/>
    <m/>
    <m/>
    <m/>
    <s v="Electronic"/>
    <n v="40227"/>
    <x v="14"/>
    <s v="Candidate registered"/>
    <s v="David Stevens"/>
    <m/>
    <s v="PO BOX 10223"/>
    <s v="SPOKANE"/>
    <s v="SPOKANE"/>
    <m/>
    <n v="992091223"/>
    <s v="INFO@ELECTDAVESTEVENS.COM"/>
    <s v="david_stevens@davidstevens.org"/>
    <m/>
    <s v="COUNTY PROSECUTOR"/>
    <n v="26"/>
    <s v="SPOKANE CO"/>
    <n v="4151"/>
    <s v="SPOKANE"/>
    <s v="Local"/>
    <n v="257092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10223"/>
    <s v="SPOKANE"/>
    <m/>
    <n v="992091223"/>
    <m/>
    <n v="7433"/>
    <n v="0"/>
    <n v="5382.13"/>
    <n v="804.17"/>
    <n v="0"/>
    <n v="0"/>
    <m/>
    <m/>
    <s v="https://web.pdc.wa.gov/rptimg/default.aspx?filerid_election_year=STEVD%20%20205%3A%7C%3A2010"/>
    <n v="18739"/>
    <n v="9023"/>
    <n v="13134"/>
    <n v="12930"/>
    <m/>
    <s v="PAMELA STEVENS"/>
    <s v="candidate"/>
    <m/>
    <n v="44149.323182870372"/>
  </r>
  <r>
    <s v="ca-2010-13123"/>
    <s v="STROM  942"/>
    <s v="CA"/>
    <n v="40174"/>
    <m/>
    <m/>
    <m/>
    <s v="Electronic"/>
    <n v="40174"/>
    <x v="14"/>
    <s v="Candidate registered"/>
    <s v="STROBEL MICHELE B"/>
    <m/>
    <s v="307 SHERLYN DR"/>
    <s v="SELAH"/>
    <s v="YAKIMA"/>
    <m/>
    <n v="98942"/>
    <m/>
    <s v="michelestrobel@clearwire.net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307 SHERLYN DR"/>
    <s v="SELAH"/>
    <m/>
    <n v="98942"/>
    <m/>
    <n v="70148.929999999993"/>
    <n v="0"/>
    <n v="61517.56"/>
    <n v="0"/>
    <n v="0"/>
    <n v="0"/>
    <n v="1320"/>
    <n v="0"/>
    <s v="https://web.pdc.wa.gov/rptimg/default.aspx?filerid_election_year=STROM%20%20942%3A%7C%3A2010"/>
    <n v="18913"/>
    <n v="9017"/>
    <n v="13123"/>
    <n v="12943"/>
    <n v="14"/>
    <s v="BARBARA BINDER"/>
    <s v="candidate"/>
    <m/>
    <n v="44149.323587962965"/>
  </r>
  <r>
    <s v="ca-2010-13121"/>
    <s v="STOCG  169"/>
    <s v="CA"/>
    <n v="40354"/>
    <m/>
    <m/>
    <m/>
    <m/>
    <n v="40354"/>
    <x v="14"/>
    <s v="Candidate registered"/>
    <s v="Glen R Stockwell"/>
    <m/>
    <s v="405 N DIVISION ST"/>
    <s v="RITZVILLE"/>
    <s v="WHITMAN"/>
    <m/>
    <n v="99169"/>
    <s v="STOCKWELLSTOCKY@AOL.COM"/>
    <s v="stockwellstocky@aol.com"/>
    <m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405 N DIVISION ST"/>
    <s v="RITZVILLE"/>
    <m/>
    <n v="99169"/>
    <m/>
    <m/>
    <m/>
    <m/>
    <m/>
    <m/>
    <m/>
    <n v="23.07"/>
    <n v="0"/>
    <s v="https://web.pdc.wa.gov/rptimg/default.aspx?filerid_election_year=STOCG%20%20169%3A%7C%3A2010"/>
    <n v="18987"/>
    <n v="9015"/>
    <n v="13121"/>
    <m/>
    <n v="9"/>
    <s v="GLEN R STOCKWELL"/>
    <s v="candidate"/>
    <m/>
    <n v="43598.056273148148"/>
  </r>
  <r>
    <s v="ca-2010-13102"/>
    <s v="TAGLA  037"/>
    <s v="CA"/>
    <n v="40305"/>
    <m/>
    <m/>
    <m/>
    <s v="Electronic"/>
    <n v="40305"/>
    <x v="14"/>
    <s v="Candidate registered"/>
    <s v="TAGLE ALAN D"/>
    <m/>
    <s v="5002 152ND ST SW"/>
    <s v="EDMONDS"/>
    <s v="SNOHOMISH"/>
    <m/>
    <n v="98026"/>
    <m/>
    <s v="votealantagle@hotmail.com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5002 152ND ST SW"/>
    <s v="EDMONDS"/>
    <m/>
    <n v="98026"/>
    <m/>
    <n v="575"/>
    <n v="0"/>
    <n v="0"/>
    <n v="100"/>
    <n v="0"/>
    <n v="0"/>
    <m/>
    <m/>
    <s v="https://web.pdc.wa.gov/rptimg/default.aspx?filerid_election_year=TAGLA%20%20037%3A%7C%3A2010"/>
    <n v="19199"/>
    <n v="9008"/>
    <n v="13102"/>
    <n v="12959"/>
    <n v="21"/>
    <s v="ALAN TAGLE"/>
    <s v="candidate"/>
    <m/>
    <n v="44149.324097222219"/>
  </r>
  <r>
    <s v="ca-2010-13100"/>
    <s v="TAYLD  936"/>
    <s v="CA"/>
    <n v="40289"/>
    <m/>
    <m/>
    <m/>
    <s v="Electronic"/>
    <n v="40289"/>
    <x v="14"/>
    <s v="Candidate registered"/>
    <s v="David V. Taylor"/>
    <m/>
    <s v="1661 BEANE RD"/>
    <s v="MOXEE"/>
    <s v="YAKIMA"/>
    <m/>
    <n v="98936"/>
    <s v="FEHOLBROOK@GMAIL.COM"/>
    <s v="taylor.15thdistrict@gmail.com"/>
    <m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1661 BEANE RD"/>
    <s v="MOXEE"/>
    <m/>
    <n v="98936"/>
    <m/>
    <n v="50190"/>
    <n v="0"/>
    <n v="29456.83"/>
    <n v="0"/>
    <n v="0"/>
    <n v="0"/>
    <n v="488.08"/>
    <n v="0"/>
    <s v="https://web.pdc.wa.gov/rptimg/default.aspx?filerid_election_year=TAYLD%20%20936%3A%7C%3A2010"/>
    <n v="19234"/>
    <n v="309"/>
    <n v="13100"/>
    <n v="12965"/>
    <n v="15"/>
    <s v="FELIP HOLBROOK"/>
    <s v="candidate"/>
    <m/>
    <n v="44149.324212962965"/>
  </r>
  <r>
    <s v="ca-2010-13095"/>
    <s v="TEBED  015"/>
    <s v="CA"/>
    <n v="40321"/>
    <m/>
    <m/>
    <m/>
    <s v="Electronic"/>
    <n v="40321"/>
    <x v="14"/>
    <s v="Candidate registered"/>
    <s v="TEBELIUS DIANE E"/>
    <m/>
    <s v="PO BOX 53486"/>
    <s v="BELLEVUE"/>
    <s v="KING"/>
    <m/>
    <n v="980153486"/>
    <s v="INFO@DIANE2010.ORG"/>
    <s v="diane@diane2010.com"/>
    <m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53486"/>
    <s v="BELLEVUE"/>
    <m/>
    <n v="980153486"/>
    <m/>
    <n v="216080.47"/>
    <n v="0"/>
    <n v="192311.1"/>
    <n v="-20000"/>
    <n v="0"/>
    <n v="0"/>
    <n v="1151.93"/>
    <n v="0"/>
    <s v="https://web.pdc.wa.gov/rptimg/default.aspx?filerid_election_year=TEBED%20%20015%3A%7C%3A2010"/>
    <n v="19346"/>
    <n v="9003"/>
    <n v="13095"/>
    <n v="12967"/>
    <n v="48"/>
    <s v="NORMAN HIME"/>
    <s v="candidate"/>
    <m/>
    <n v="44149.324259259258"/>
  </r>
  <r>
    <s v="ca-2010-13091"/>
    <s v="THOML  840"/>
    <s v="CA"/>
    <n v="40241"/>
    <m/>
    <m/>
    <m/>
    <s v="Paper"/>
    <n v="40241"/>
    <x v="14"/>
    <s v="Candidate registered"/>
    <s v="THOMAS LAURIE K"/>
    <m/>
    <s v="PO BOX 1099"/>
    <s v="OKANOGAN"/>
    <s v="OKANOGAN"/>
    <m/>
    <n v="98840"/>
    <s v="CRRANCH@METHOW.COM"/>
    <s v="crranch@methow.com"/>
    <m/>
    <s v="COUNTY AUDITOR"/>
    <n v="20"/>
    <s v="OKANOGAN CO"/>
    <n v="3801"/>
    <s v="OKANOGAN"/>
    <s v="Local"/>
    <n v="20335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1099"/>
    <s v="OKANOGAN"/>
    <m/>
    <n v="98840"/>
    <m/>
    <n v="0"/>
    <n v="0"/>
    <n v="0"/>
    <n v="0"/>
    <n v="0"/>
    <n v="0"/>
    <m/>
    <m/>
    <s v="https://web.pdc.wa.gov/rptimg/default.aspx?filerid_election_year=THOML%20%20840%3A%7C%3A2010"/>
    <n v="19439"/>
    <n v="1700"/>
    <n v="13091"/>
    <n v="12973"/>
    <m/>
    <s v="B J BLEAKNEY"/>
    <s v="candidate"/>
    <m/>
    <n v="44149.324444444443"/>
  </r>
  <r>
    <s v="ca-2010-13083"/>
    <s v="TOMPG  362"/>
    <s v="CA"/>
    <n v="40230"/>
    <m/>
    <m/>
    <m/>
    <s v="Electronic"/>
    <n v="40230"/>
    <x v="14"/>
    <s v="Candidate registered"/>
    <s v="TOMPKINS GREGORY A"/>
    <m/>
    <s v="PO BOX 996"/>
    <s v="WALLA WALLA"/>
    <s v="WALLA WALLA"/>
    <m/>
    <n v="99362"/>
    <s v="DAN@TOMPKINSASSOCIATESCPA.COM"/>
    <s v="gregtompkins@charter.net"/>
    <m/>
    <s v="COUNTY COMMISSIONER"/>
    <n v="23"/>
    <s v="WALLA WALLA CO"/>
    <n v="4302"/>
    <s v="WALLA WALLA"/>
    <s v="Local"/>
    <n v="30095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996"/>
    <s v="WALLA WALLA"/>
    <m/>
    <n v="99362"/>
    <m/>
    <n v="5675"/>
    <n v="670.55"/>
    <n v="6345.55"/>
    <n v="0"/>
    <n v="0"/>
    <n v="0"/>
    <m/>
    <m/>
    <s v="https://web.pdc.wa.gov/rptimg/default.aspx?filerid_election_year=TOMPG%20%20362%3A%7C%3A2010"/>
    <n v="19557"/>
    <n v="1231"/>
    <n v="13083"/>
    <n v="12986"/>
    <m/>
    <s v="DANIEL J TOMPKINS"/>
    <s v="candidate"/>
    <m/>
    <n v="44149.324826388889"/>
  </r>
  <r>
    <s v="ca-2010-13077"/>
    <s v="TUCKS  214"/>
    <s v="CA"/>
    <n v="39995"/>
    <m/>
    <m/>
    <m/>
    <s v="Electronic"/>
    <n v="39995"/>
    <x v="14"/>
    <s v="Candidate registered"/>
    <s v="TUCKER STEVEN J"/>
    <m/>
    <s v="PO BOX 141124"/>
    <s v="SPOKANE"/>
    <s v="SPOKANE"/>
    <m/>
    <n v="992141124"/>
    <s v="STUCKER02@MSN.COM"/>
    <s v="stucker02@msn.com"/>
    <m/>
    <s v="COUNTY PROSECUTOR"/>
    <n v="26"/>
    <s v="SPOKANE CO"/>
    <n v="4151"/>
    <s v="SPOKANE"/>
    <s v="Local"/>
    <n v="257092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141124"/>
    <s v="SPOKANE"/>
    <m/>
    <n v="992141124"/>
    <m/>
    <n v="16885.28"/>
    <n v="1204.1199999999999"/>
    <n v="18089.400000000001"/>
    <n v="0"/>
    <n v="0"/>
    <n v="0"/>
    <n v="1750"/>
    <n v="0"/>
    <s v="https://web.pdc.wa.gov/rptimg/default.aspx?filerid_election_year=TUCKS%20%20214%3A%7C%3A2010"/>
    <n v="19770"/>
    <n v="8995"/>
    <n v="13077"/>
    <n v="12996"/>
    <m/>
    <s v="DON TUCKER"/>
    <s v="candidate"/>
    <m/>
    <n v="44149.325023148151"/>
  </r>
  <r>
    <s v="ca-2010-13075"/>
    <s v="TURNJ  362"/>
    <s v="CA"/>
    <n v="40146"/>
    <m/>
    <m/>
    <m/>
    <s v="Electronic"/>
    <n v="40146"/>
    <x v="14"/>
    <s v="Candidate registered"/>
    <s v="TURNER JOHN A"/>
    <m/>
    <s v="PO BOX 1215"/>
    <s v="WALLA WALLA"/>
    <s v="WALLA WALLA"/>
    <m/>
    <n v="99362"/>
    <s v="INFOR@JOHNTURNERFORSHERIFF.COM"/>
    <s v="john@johnturnerforsheriff.com"/>
    <m/>
    <s v="COUNTY SHERIFF"/>
    <n v="27"/>
    <s v="WALLA WALLA CO"/>
    <n v="4302"/>
    <s v="WALLA WALLA"/>
    <s v="Local"/>
    <n v="30095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1215"/>
    <s v="WALLA WALLA"/>
    <m/>
    <n v="99362"/>
    <m/>
    <n v="47116.639999999999"/>
    <n v="0"/>
    <n v="48416.639999999999"/>
    <n v="0"/>
    <n v="0"/>
    <n v="0"/>
    <m/>
    <m/>
    <s v="https://web.pdc.wa.gov/rptimg/default.aspx?filerid_election_year=TURNJ%20%20362%3A%7C%3A2010"/>
    <n v="19836"/>
    <n v="1817"/>
    <n v="13075"/>
    <n v="13000"/>
    <m/>
    <s v="DEBORA L ZALAZNIK"/>
    <s v="candidate"/>
    <m/>
    <n v="44149.325127314813"/>
  </r>
  <r>
    <s v="ca-2010-13597"/>
    <s v="IRWIK  908"/>
    <s v="CA"/>
    <n v="40342"/>
    <m/>
    <m/>
    <m/>
    <m/>
    <n v="40342"/>
    <x v="14"/>
    <s v="Candidate registered"/>
    <s v="IRWIN KENNETH W"/>
    <m/>
    <s v="7707 SUMMITVIEW"/>
    <s v="YAKIMA"/>
    <s v="YAKIMA"/>
    <m/>
    <n v="98908"/>
    <s v="KIRWINATOR@GMAIL.COM"/>
    <s v="kirwinator@gmail.com"/>
    <m/>
    <s v="COUNTY SHERIFF"/>
    <n v="27"/>
    <s v="YAKIMA CO"/>
    <n v="4418"/>
    <s v="YAKIMA"/>
    <s v="Local"/>
    <n v="97079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7707 SUMMITVIEW"/>
    <s v="YAKIMA"/>
    <m/>
    <n v="98908"/>
    <m/>
    <m/>
    <m/>
    <m/>
    <m/>
    <m/>
    <m/>
    <m/>
    <m/>
    <s v="https://web.pdc.wa.gov/rptimg/default.aspx?filerid_election_year=IRWIK%20%20908%3A%7C%3A2010"/>
    <n v="9494"/>
    <n v="9191"/>
    <n v="13597"/>
    <m/>
    <m/>
    <s v="NANCY RAYNER"/>
    <s v="candidate"/>
    <m/>
    <n v="43598.059305555558"/>
  </r>
  <r>
    <s v="ca-2010-13595"/>
    <s v="JAMEW  660"/>
    <s v="CA"/>
    <n v="39138"/>
    <m/>
    <m/>
    <m/>
    <m/>
    <n v="39138"/>
    <x v="14"/>
    <s v="Candidate discontinued campaign"/>
    <s v="JAMESON WILLIAM S III"/>
    <m/>
    <s v="903 W 43RD ST"/>
    <s v="VANCOUVER"/>
    <s v="CLARK"/>
    <m/>
    <n v="986601605"/>
    <s v="BILL.JAMESON@COMCAST.NET"/>
    <s v="bill.jameson@comcast.net"/>
    <m/>
    <s v="COUNTY ASSESSOR"/>
    <n v="21"/>
    <s v="CLARK CO"/>
    <n v="3147"/>
    <s v="CLARK"/>
    <s v="Local"/>
    <n v="215626"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903 W 43RD ST"/>
    <s v="VANCOUVER"/>
    <m/>
    <n v="986601605"/>
    <m/>
    <m/>
    <m/>
    <m/>
    <m/>
    <m/>
    <m/>
    <m/>
    <m/>
    <s v="https://web.pdc.wa.gov/rptimg/default.aspx?filerid_election_year=JAMEW%20%20660%3A%7C%3A2010"/>
    <n v="9542"/>
    <n v="9190"/>
    <n v="13595"/>
    <m/>
    <m/>
    <s v="WILLIAM JAMESON"/>
    <s v="candidate"/>
    <m/>
    <n v="43598.059293981481"/>
  </r>
  <r>
    <s v="ca-2010-13593"/>
    <s v="JENKS  813"/>
    <s v="CA"/>
    <n v="40254"/>
    <m/>
    <m/>
    <m/>
    <s v="Electronic"/>
    <n v="40254"/>
    <x v="14"/>
    <s v="Candidate registered"/>
    <s v="JENKINS STEVEN D"/>
    <m/>
    <s v="PO BOX 441"/>
    <s v="BIRDGEPORT"/>
    <s v="DOUGLAS"/>
    <m/>
    <n v="98813"/>
    <s v="SJENKINS@IFIBER.TV"/>
    <s v="SJENKINS@IFIBER.TV"/>
    <m/>
    <s v="COUNTY COMMISSIONER"/>
    <n v="23"/>
    <s v="DOUGLAS CO"/>
    <n v="3235"/>
    <s v="DOUGLAS"/>
    <s v="Local"/>
    <n v="18223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441"/>
    <s v="BIRDGEPORT"/>
    <m/>
    <n v="98813"/>
    <m/>
    <n v="23055"/>
    <n v="0"/>
    <n v="20653.439999999999"/>
    <n v="0"/>
    <n v="0"/>
    <n v="0"/>
    <m/>
    <m/>
    <s v="https://web.pdc.wa.gov/rptimg/default.aspx?filerid_election_year=JENKS%20%20813%3A%7C%3A2010"/>
    <n v="9570"/>
    <n v="6353"/>
    <n v="13593"/>
    <n v="12421"/>
    <m/>
    <s v="LOLLY AVENELL"/>
    <s v="candidate"/>
    <m/>
    <n v="44149.306643518517"/>
  </r>
  <r>
    <s v="ca-2010-13583"/>
    <s v="JOHNN  948"/>
    <s v="CA"/>
    <n v="40035"/>
    <m/>
    <m/>
    <m/>
    <s v="Electronic"/>
    <n v="40035"/>
    <x v="14"/>
    <s v="Candidate registered"/>
    <s v="JOHNSON NORMAN M"/>
    <m/>
    <s v="55 W WASHINGTON AVE #83"/>
    <s v="YAKIMA"/>
    <s v="YAKIMA"/>
    <m/>
    <n v="98903"/>
    <s v="YAKIMANORM@AOL.COM"/>
    <s v="yakimanorm@aol.com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55 W WASHINGTON AVE #83"/>
    <s v="YAKIMA"/>
    <m/>
    <n v="98903"/>
    <m/>
    <n v="115490.2"/>
    <n v="849.13"/>
    <n v="115780.82"/>
    <n v="0"/>
    <n v="0"/>
    <n v="0"/>
    <n v="0"/>
    <n v="440"/>
    <s v="https://web.pdc.wa.gov/rptimg/default.aspx?filerid_election_year=JOHNN%20%20948%3A%7C%3A2010"/>
    <n v="9766"/>
    <n v="1758"/>
    <n v="13583"/>
    <n v="12432"/>
    <n v="14"/>
    <s v="AUDREY RICE"/>
    <s v="candidate"/>
    <m/>
    <n v="44149.307025462964"/>
  </r>
  <r>
    <s v="ca-2010-13582"/>
    <s v="JONET  837"/>
    <s v="CA"/>
    <n v="40288"/>
    <m/>
    <m/>
    <m/>
    <s v="Electronic"/>
    <n v="40288"/>
    <x v="14"/>
    <s v="Candidate registered"/>
    <s v="Tom Jones"/>
    <m/>
    <s v="601 S PIONEER WAY STE F #132"/>
    <s v="MOSES LAKE"/>
    <s v="GRANT"/>
    <m/>
    <n v="98837"/>
    <s v="TOMJONES4SHERIFF@GMAIL.COM"/>
    <s v="tjones@ifiber.tv"/>
    <m/>
    <s v="COUNTY SHERIFF"/>
    <n v="27"/>
    <s v="GRANT CO"/>
    <n v="3340"/>
    <s v="GRANT"/>
    <s v="Local"/>
    <n v="32684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601 S PIONEER WAY STE F #132"/>
    <s v="MOSES LAKE"/>
    <m/>
    <n v="98837"/>
    <m/>
    <n v="56248.9"/>
    <n v="3000"/>
    <n v="50703.06"/>
    <n v="0"/>
    <n v="0"/>
    <n v="0"/>
    <m/>
    <m/>
    <s v="https://web.pdc.wa.gov/rptimg/default.aspx?filerid_election_year=JONET%20%20837%3A%7C%3A2010"/>
    <n v="9849"/>
    <n v="298"/>
    <n v="13582"/>
    <n v="12435"/>
    <m/>
    <s v="TWYLA HENDERSON"/>
    <s v="candidate"/>
    <m/>
    <n v="44149.307118055556"/>
  </r>
  <r>
    <s v="ca-2010-13572"/>
    <s v="KALCA  003"/>
    <s v="CA"/>
    <n v="40338"/>
    <m/>
    <m/>
    <m/>
    <s v="Mixed"/>
    <n v="40338"/>
    <x v="14"/>
    <s v="Candidate registered"/>
    <s v="KALCHIK ANATOLY S"/>
    <m/>
    <s v="2025 S 341ST PL"/>
    <s v="FEDERAL WAY"/>
    <s v="KING"/>
    <m/>
    <n v="98003"/>
    <m/>
    <s v="akalchik@comcast.net"/>
    <m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2025 S 341ST PL"/>
    <s v="FEDERAL WAY"/>
    <m/>
    <n v="98003"/>
    <m/>
    <n v="12035.96"/>
    <n v="0"/>
    <n v="9037.24"/>
    <n v="0"/>
    <n v="100"/>
    <n v="0"/>
    <m/>
    <m/>
    <s v="https://web.pdc.wa.gov/rptimg/default.aspx?filerid_election_year=KALCA%20%20003%3A%7C%3A2010"/>
    <n v="10042"/>
    <n v="9180"/>
    <n v="13572"/>
    <n v="12441"/>
    <n v="30"/>
    <s v="ANTHONY KALCHIK"/>
    <s v="candidate"/>
    <m/>
    <n v="44149.307303240741"/>
  </r>
  <r>
    <s v="ca-2010-13567"/>
    <s v="KEANS  354"/>
    <s v="CA"/>
    <n v="40284"/>
    <m/>
    <m/>
    <m/>
    <s v="Electronic"/>
    <n v="40284"/>
    <x v="14"/>
    <s v="Candidate registered"/>
    <s v="KEANE STEVEN N"/>
    <m/>
    <s v="1327 JUBILEE ST"/>
    <s v="RICHLAND"/>
    <s v="BENTON"/>
    <m/>
    <n v="99354"/>
    <s v="THEKIDZONEDAYCARE@CHATER.COM"/>
    <s v="steve.keane228@yahoo.com"/>
    <m/>
    <s v="COUNTY SHERIFF"/>
    <n v="27"/>
    <s v="BENTON CO"/>
    <n v="4725"/>
    <s v="BENTON"/>
    <s v="Local"/>
    <n v="85214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327 JUBILEE ST"/>
    <s v="RICHLAND"/>
    <m/>
    <n v="99354"/>
    <m/>
    <n v="9686"/>
    <n v="72"/>
    <n v="5510.16"/>
    <n v="0"/>
    <n v="0"/>
    <n v="0"/>
    <m/>
    <m/>
    <s v="https://web.pdc.wa.gov/rptimg/default.aspx?filerid_election_year=KEANS%20%20354%3A%7C%3A2010"/>
    <n v="10076"/>
    <n v="6344"/>
    <n v="13567"/>
    <n v="12448"/>
    <m/>
    <s v="ROBIN R GOULD"/>
    <s v="candidate"/>
    <m/>
    <n v="44149.307627314818"/>
  </r>
  <r>
    <s v="ca-2010-13559"/>
    <s v="KELLR  840"/>
    <s v="CA"/>
    <n v="40262"/>
    <m/>
    <m/>
    <m/>
    <s v="Electronic"/>
    <n v="40262"/>
    <x v="14"/>
    <s v="Candidate registered"/>
    <s v="Rae Jean Kelley"/>
    <m/>
    <s v="PO BOX 1454"/>
    <s v="OKANOGAN"/>
    <s v="OKANOGAN"/>
    <m/>
    <n v="988401454"/>
    <s v="RAEJEANK@GMAIL.COM"/>
    <s v="raejeank@gmail.com"/>
    <m/>
    <s v="COUNTY CLERK"/>
    <n v="22"/>
    <s v="OKANOGAN CO"/>
    <n v="3801"/>
    <s v="OKANOGAN"/>
    <s v="Local"/>
    <n v="20335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1454"/>
    <s v="OKANOGAN"/>
    <m/>
    <n v="988401454"/>
    <m/>
    <n v="12726.86"/>
    <n v="0"/>
    <n v="11427.31"/>
    <n v="-2855.87"/>
    <n v="0"/>
    <n v="0"/>
    <m/>
    <m/>
    <s v="https://web.pdc.wa.gov/rptimg/default.aspx?filerid_election_year=KELLR%20%20840%3A%7C%3A2010"/>
    <n v="10184"/>
    <n v="9174"/>
    <n v="13559"/>
    <n v="12454"/>
    <m/>
    <s v="MARIE FALMO"/>
    <s v="candidate"/>
    <m/>
    <n v="44149.307847222219"/>
  </r>
  <r>
    <s v="ca-2010-13549"/>
    <s v="KIMSG  665"/>
    <s v="CA"/>
    <n v="39061"/>
    <m/>
    <m/>
    <m/>
    <m/>
    <n v="39061"/>
    <x v="14"/>
    <s v="Candidate registered"/>
    <s v="Greg Kimsey"/>
    <m/>
    <s v="PO BOX 901"/>
    <s v="VANCOUVER"/>
    <s v="CLARK"/>
    <m/>
    <n v="98666"/>
    <s v="GKIMSEY@COMCAST.NET"/>
    <s v="gkimsey@comcast.net"/>
    <m/>
    <s v="COUNTY AUDITOR"/>
    <n v="20"/>
    <s v="CLARK CO"/>
    <n v="3147"/>
    <s v="CLARK"/>
    <s v="Local"/>
    <n v="215626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901"/>
    <s v="VANCOUVER"/>
    <m/>
    <n v="98666"/>
    <m/>
    <m/>
    <m/>
    <m/>
    <m/>
    <m/>
    <m/>
    <n v="488.08"/>
    <n v="0"/>
    <s v="https://web.pdc.wa.gov/rptimg/default.aspx?filerid_election_year=KIMSG%20%20665%3A%7C%3A2010"/>
    <n v="10367"/>
    <n v="443"/>
    <n v="13549"/>
    <m/>
    <m/>
    <s v="GREG KIMSEY"/>
    <s v="candidate"/>
    <m/>
    <n v="43598.059016203704"/>
  </r>
  <r>
    <s v="ca-2010-13529"/>
    <s v="KOELJ  344"/>
    <s v="CA"/>
    <n v="40349"/>
    <m/>
    <m/>
    <m/>
    <s v="Paper"/>
    <n v="40349"/>
    <x v="14"/>
    <s v="Candidate registered"/>
    <s v="Josie Koelzer"/>
    <m/>
    <s v="5331 MOUNTAIN VISTA RD"/>
    <s v="OTHELLO"/>
    <s v="FRANKLIN"/>
    <m/>
    <n v="99344"/>
    <s v="JOSIEKOELZER@GMAIL.COM"/>
    <s v="josiekoelzer@gmail.com"/>
    <m/>
    <s v="COUNTY TREASURER"/>
    <n v="28"/>
    <s v="FRANKLIN CO"/>
    <n v="3306"/>
    <s v="FRANKLIN"/>
    <s v="Local"/>
    <n v="24027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5331 MOUNTAIN VISTA RD"/>
    <s v="OTHELLO"/>
    <m/>
    <n v="99344"/>
    <m/>
    <n v="0"/>
    <n v="0"/>
    <n v="0"/>
    <n v="0"/>
    <n v="0"/>
    <n v="0"/>
    <m/>
    <m/>
    <s v="https://web.pdc.wa.gov/rptimg/default.aspx?filerid_election_year=KOELJ%20%20344%3A%7C%3A2010"/>
    <n v="10786"/>
    <n v="615"/>
    <n v="13529"/>
    <n v="12487"/>
    <m/>
    <s v="MISSIE WEGNER"/>
    <s v="candidate"/>
    <m/>
    <n v="44149.309155092589"/>
  </r>
  <r>
    <s v="ca-2010-13528"/>
    <s v="KOCHJ  858"/>
    <s v="CA"/>
    <n v="40331"/>
    <m/>
    <m/>
    <m/>
    <m/>
    <n v="40331"/>
    <x v="14"/>
    <s v="Candidate registered"/>
    <s v="KOCH JUANITA S"/>
    <m/>
    <s v="1995 STONERIDGE DR"/>
    <s v="EAST WENATCHEE"/>
    <s v="DOUGLAS"/>
    <m/>
    <n v="98802"/>
    <m/>
    <s v="jkoch@nwi.net"/>
    <m/>
    <s v="COUNTY CLERK"/>
    <n v="22"/>
    <s v="DOUGLAS CO"/>
    <n v="3235"/>
    <s v="DOUGLAS"/>
    <s v="Local"/>
    <n v="18223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995 STONERIDGE DR"/>
    <s v="EAST WENATCHEE"/>
    <m/>
    <n v="98802"/>
    <m/>
    <m/>
    <m/>
    <m/>
    <m/>
    <m/>
    <m/>
    <m/>
    <m/>
    <s v="https://web.pdc.wa.gov/rptimg/default.aspx?filerid_election_year=KOCHJ%20%20858%3A%7C%3A2010"/>
    <n v="10782"/>
    <n v="9170"/>
    <n v="13528"/>
    <m/>
    <m/>
    <s v="JUANITA KOCH"/>
    <s v="candidate"/>
    <m/>
    <n v="43598.058888888889"/>
  </r>
  <r>
    <s v="ca-2010-13525"/>
    <s v="KROGR  610"/>
    <s v="CA"/>
    <n v="40351"/>
    <m/>
    <m/>
    <m/>
    <s v="Electronic"/>
    <n v="40351"/>
    <x v="14"/>
    <s v="Candidate registered"/>
    <s v="Randall C Krog"/>
    <m/>
    <s v="PO BOX 114"/>
    <s v="CARSON"/>
    <s v="SKAMANIA"/>
    <m/>
    <n v="98610"/>
    <m/>
    <s v="rcklaw@live.com"/>
    <m/>
    <s v="COUNTY PROSECUTOR"/>
    <n v="26"/>
    <s v="SKAMANIA CO"/>
    <n v="4093"/>
    <s v="SKAMANIA"/>
    <s v="Local"/>
    <n v="6691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114"/>
    <s v="CARSON"/>
    <m/>
    <n v="98610"/>
    <m/>
    <n v="9839.94"/>
    <n v="0"/>
    <n v="9839.94"/>
    <n v="0"/>
    <n v="0"/>
    <n v="0"/>
    <m/>
    <m/>
    <s v="https://web.pdc.wa.gov/rptimg/default.aspx?filerid_election_year=KROGR%20%20610%3A%7C%3A2010"/>
    <n v="10834"/>
    <n v="3747"/>
    <n v="13525"/>
    <n v="12493"/>
    <m/>
    <s v="ANDRA MOBLEY"/>
    <s v="candidate"/>
    <m/>
    <n v="44149.309432870374"/>
  </r>
  <r>
    <s v="ca-2010-13523"/>
    <s v="KUESE  498"/>
    <s v="CA"/>
    <n v="40234"/>
    <m/>
    <m/>
    <m/>
    <s v="Paper"/>
    <n v="40234"/>
    <x v="14"/>
    <s v="Candidate discontinued campaign"/>
    <s v="KUESTER ERIC M"/>
    <m/>
    <s v="10704 INTERLAAKEN DR SW"/>
    <s v="LAKEWOOD"/>
    <s v="PIERCE"/>
    <m/>
    <n v="984985632"/>
    <s v="ELECTERICKUESTER@GMAIL.COM"/>
    <s v="viking_98499@yahoo.com"/>
    <m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10704 INTERLAAKEN DR SW"/>
    <s v="LAKEWOOD"/>
    <m/>
    <n v="984985632"/>
    <m/>
    <n v="2570"/>
    <n v="0"/>
    <n v="2422.87"/>
    <n v="0"/>
    <n v="0"/>
    <n v="0"/>
    <m/>
    <m/>
    <s v="https://web.pdc.wa.gov/rptimg/default.aspx?filerid_election_year=KUESE%20%20498%3A%7C%3A2010"/>
    <n v="10865"/>
    <n v="9169"/>
    <n v="13523"/>
    <n v="12494"/>
    <n v="28"/>
    <s v="ROSALIE I KUESTER"/>
    <s v="candidate"/>
    <m/>
    <n v="44149.309444444443"/>
  </r>
  <r>
    <s v="ca-2010-13516"/>
    <s v="LAPIR  046"/>
    <s v="CA"/>
    <n v="40345"/>
    <m/>
    <m/>
    <m/>
    <m/>
    <n v="40345"/>
    <x v="14"/>
    <s v="Candidate registered"/>
    <s v="LAPINSKI RICHARD L"/>
    <m/>
    <s v="PO BOX 5447"/>
    <s v="LYNNWOOD"/>
    <s v="KING"/>
    <m/>
    <n v="98046"/>
    <s v="DLAPINSKI14@YAHOO.COM"/>
    <s v="dicklapsr@aol.com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5447"/>
    <s v="LYNNWOOD"/>
    <m/>
    <n v="98046"/>
    <m/>
    <m/>
    <m/>
    <m/>
    <m/>
    <m/>
    <m/>
    <m/>
    <m/>
    <s v="https://web.pdc.wa.gov/rptimg/default.aspx?filerid_election_year=LAPIR%20%20046%3A%7C%3A2010"/>
    <n v="11025"/>
    <n v="9166"/>
    <n v="13516"/>
    <m/>
    <n v="1"/>
    <s v="RICHARD LAPINSKI"/>
    <s v="candidate"/>
    <m/>
    <n v="43598.058807870373"/>
  </r>
  <r>
    <s v="ca-2010-13512"/>
    <s v="LARGM  111"/>
    <s v="CA"/>
    <n v="40230"/>
    <m/>
    <m/>
    <m/>
    <s v="Electronic"/>
    <n v="40230"/>
    <x v="14"/>
    <s v="Candidate registered"/>
    <s v="Michael Largent"/>
    <m/>
    <s v="951 CARROLL RD"/>
    <s v="COLFAX"/>
    <s v="WHITMAN"/>
    <m/>
    <n v="99111"/>
    <s v="MICHAEL.D.LARGENT@GMAIL.COM"/>
    <s v="michael.d.largent@gmail.com"/>
    <m/>
    <s v="COUNTY COMMISSIONER"/>
    <n v="23"/>
    <s v="WHITMAN CO"/>
    <n v="4375"/>
    <s v="WHITMAN"/>
    <s v="Local"/>
    <n v="19487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951 CARROLL RD"/>
    <s v="COLFAX"/>
    <m/>
    <n v="99111"/>
    <m/>
    <n v="581.64"/>
    <n v="111.95"/>
    <n v="646.64"/>
    <n v="0"/>
    <n v="0"/>
    <n v="0"/>
    <m/>
    <m/>
    <s v="https://web.pdc.wa.gov/rptimg/default.aspx?filerid_election_year=LARGM%20%20111%3A%7C%3A2010"/>
    <n v="11096"/>
    <n v="641"/>
    <n v="13512"/>
    <n v="12505"/>
    <m/>
    <s v="JAN BUSBOOM"/>
    <s v="candidate"/>
    <m/>
    <n v="44149.309884259259"/>
  </r>
  <r>
    <s v="ca-2010-13503"/>
    <s v="LESED  328"/>
    <s v="CA"/>
    <n v="40335"/>
    <m/>
    <m/>
    <m/>
    <m/>
    <n v="40335"/>
    <x v="14"/>
    <s v="Candidate registered"/>
    <s v="LESEMAN DIANNA L"/>
    <m/>
    <s v="316  W COMMERCIAL"/>
    <s v="DAYTON"/>
    <s v="COLUMBIA"/>
    <m/>
    <n v="993281361"/>
    <m/>
    <m/>
    <m/>
    <s v="COUNTY CLERK"/>
    <n v="22"/>
    <s v="COLUMBIA CO"/>
    <n v="3176"/>
    <s v="COLUMBIA"/>
    <s v="Local"/>
    <n v="2496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316  W COMMERCIAL"/>
    <s v="DAYTON"/>
    <m/>
    <n v="993281361"/>
    <m/>
    <m/>
    <m/>
    <m/>
    <m/>
    <m/>
    <m/>
    <m/>
    <m/>
    <s v="https://web.pdc.wa.gov/rptimg/default.aspx?filerid_election_year=LESED%20%20328%3A%7C%3A2010"/>
    <n v="11347"/>
    <n v="9160"/>
    <n v="13503"/>
    <m/>
    <m/>
    <s v="DIANNA LESEMAN"/>
    <s v="candidate"/>
    <m/>
    <n v="43598.058738425927"/>
  </r>
  <r>
    <s v="ca-2010-13489"/>
    <s v="LITTB  626"/>
    <s v="CA"/>
    <n v="40232"/>
    <m/>
    <m/>
    <m/>
    <s v="Electronic"/>
    <n v="40232"/>
    <x v="14"/>
    <s v="Candidate registered"/>
    <s v="LITTLE BEVERLY R"/>
    <m/>
    <s v="PO BOX 948"/>
    <s v="KELSO"/>
    <s v="COWLITZ"/>
    <m/>
    <n v="98626"/>
    <s v="LITTLE6815@COMCAST.NET"/>
    <s v="little6815@comcast.net"/>
    <m/>
    <s v="COUNTY CLERK"/>
    <n v="22"/>
    <s v="COWLITZ CO"/>
    <n v="3200"/>
    <s v="COWLITZ"/>
    <s v="Local"/>
    <n v="55737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948"/>
    <s v="KELSO"/>
    <m/>
    <n v="98626"/>
    <m/>
    <n v="5486.8"/>
    <n v="0"/>
    <n v="8209.61"/>
    <n v="2722.81"/>
    <n v="0"/>
    <n v="0"/>
    <m/>
    <m/>
    <s v="https://web.pdc.wa.gov/rptimg/default.aspx?filerid_election_year=LITTB%20%20626%3A%7C%3A2010"/>
    <n v="11518"/>
    <n v="9154"/>
    <n v="13489"/>
    <n v="12533"/>
    <m/>
    <s v="RAMONA LEBER"/>
    <s v="candidate"/>
    <m/>
    <n v="44149.310694444444"/>
  </r>
  <r>
    <s v="ca-2010-13484"/>
    <s v="LITZS  040"/>
    <s v="CA"/>
    <n v="40188"/>
    <m/>
    <m/>
    <m/>
    <s v="Electronic"/>
    <n v="40188"/>
    <x v="14"/>
    <s v="Candidate registered"/>
    <s v="LITZOW STEPHEN R"/>
    <m/>
    <s v="7683 SE 27TH ST #431"/>
    <s v="MERCER ISLAND"/>
    <s v="KING"/>
    <m/>
    <n v="98040"/>
    <s v="INFO@STEVELITZOW.COM"/>
    <s v="steve@stevelitzow.com"/>
    <m/>
    <s v="STATE SENATOR"/>
    <n v="12"/>
    <s v="LEG DISTRICT 41 - SENATE"/>
    <n v="4770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Open seat"/>
    <m/>
    <m/>
    <m/>
    <m/>
    <m/>
    <m/>
    <m/>
    <m/>
    <s v="7683 SE 27TH ST #431"/>
    <s v="MERCER ISLAND"/>
    <m/>
    <n v="98040"/>
    <m/>
    <n v="399785.7"/>
    <n v="106.15"/>
    <n v="399014.28"/>
    <n v="0"/>
    <n v="0"/>
    <n v="0"/>
    <n v="63453.93"/>
    <n v="80690.179999999993"/>
    <s v="https://web.pdc.wa.gov/rptimg/default.aspx?filerid_election_year=LITZS%20%20040%3A%7C%3A2010"/>
    <n v="11642"/>
    <n v="30360"/>
    <n v="13484"/>
    <n v="12534"/>
    <n v="41"/>
    <s v="JENNIFER HOLMS"/>
    <s v="candidate"/>
    <m/>
    <n v="44149.310729166667"/>
  </r>
  <r>
    <s v="ca-2010-13469"/>
    <s v="MARKS  301"/>
    <s v="CA"/>
    <n v="40338"/>
    <m/>
    <m/>
    <m/>
    <m/>
    <n v="40338"/>
    <x v="14"/>
    <s v="Candidate registered"/>
    <s v="MARKS STEVEN J"/>
    <m/>
    <s v="4116  W AGATE ST"/>
    <s v="PASCO"/>
    <s v="FRANKLIN"/>
    <m/>
    <n v="99301"/>
    <m/>
    <s v="semarks80@gmail.com"/>
    <m/>
    <s v="COUNTY ASSESSOR"/>
    <n v="21"/>
    <s v="FRANKLIN CO"/>
    <n v="3306"/>
    <s v="FRANKLIN"/>
    <s v="Local"/>
    <n v="24027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4116  W AGATE ST"/>
    <s v="PASCO"/>
    <m/>
    <n v="99301"/>
    <m/>
    <m/>
    <m/>
    <m/>
    <m/>
    <m/>
    <m/>
    <m/>
    <m/>
    <s v="https://web.pdc.wa.gov/rptimg/default.aspx?filerid_election_year=MARKS%20%20301%3A%7C%3A2010"/>
    <n v="11988"/>
    <n v="5952"/>
    <n v="13469"/>
    <m/>
    <m/>
    <s v="STEVE MARKS"/>
    <s v="candidate"/>
    <m/>
    <n v="43598.058541666665"/>
  </r>
  <r>
    <s v="ca-2010-13464"/>
    <s v="MANSS  596"/>
    <s v="CA"/>
    <n v="40183"/>
    <m/>
    <m/>
    <m/>
    <s v="Electronic"/>
    <n v="40183"/>
    <x v="14"/>
    <s v="Candidate registered"/>
    <s v="MANSFIELD STEVEN B"/>
    <m/>
    <s v="909 H ST"/>
    <s v="CENTRALIA"/>
    <s v="LEWIS"/>
    <m/>
    <n v="98531"/>
    <m/>
    <s v="colleenmorse@earthlink.net"/>
    <m/>
    <s v="COUNTY SHERIFF"/>
    <n v="27"/>
    <s v="LEWIS CO"/>
    <n v="3626"/>
    <s v="LEWIS"/>
    <s v="Local"/>
    <n v="41462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909 H ST"/>
    <s v="CENTRALIA"/>
    <m/>
    <n v="98531"/>
    <m/>
    <n v="12335.08"/>
    <n v="2000"/>
    <n v="14335.08"/>
    <n v="0"/>
    <n v="0"/>
    <n v="0"/>
    <m/>
    <m/>
    <s v="https://web.pdc.wa.gov/rptimg/default.aspx?filerid_election_year=MANSS%20%20596%3A%7C%3A2010"/>
    <n v="12153"/>
    <n v="9143"/>
    <n v="13464"/>
    <n v="12554"/>
    <m/>
    <s v="JILL MANSFIELD"/>
    <s v="candidate"/>
    <m/>
    <n v="44149.311423611114"/>
  </r>
  <r>
    <s v="ca-2010-13463"/>
    <s v="MARTKM 362"/>
    <s v="CA"/>
    <n v="40204"/>
    <m/>
    <m/>
    <m/>
    <m/>
    <n v="40204"/>
    <x v="14"/>
    <s v="Candidate registered"/>
    <s v="Karen Martin"/>
    <m/>
    <s v="1731 LUCKENBILL RD"/>
    <s v="WALLA WALLA"/>
    <s v="WALLA WALLA"/>
    <m/>
    <n v="99362"/>
    <m/>
    <s v="kmartin@columbiaenergyllc.com"/>
    <m/>
    <s v="COUNTY AUDITOR"/>
    <n v="20"/>
    <s v="WALLA WALLA CO"/>
    <n v="4302"/>
    <s v="WALLA WALLA"/>
    <s v="Local"/>
    <n v="30095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731 LUCKENBILL RD"/>
    <s v="WALLA WALLA"/>
    <m/>
    <n v="99362"/>
    <m/>
    <m/>
    <m/>
    <m/>
    <m/>
    <m/>
    <m/>
    <m/>
    <m/>
    <s v="https://web.pdc.wa.gov/rptimg/default.aspx?filerid_election_year=MARTKM%20362%3A%7C%3A2010"/>
    <n v="12159"/>
    <n v="290"/>
    <n v="13463"/>
    <m/>
    <m/>
    <s v="KAREN M MARTIN"/>
    <s v="candidate"/>
    <m/>
    <n v="43598.058506944442"/>
  </r>
  <r>
    <s v="ca-2010-13450"/>
    <s v="MCCLM  926"/>
    <s v="CA"/>
    <n v="40308"/>
    <m/>
    <m/>
    <m/>
    <s v="Mixed"/>
    <n v="40308"/>
    <x v="14"/>
    <s v="Candidate registered"/>
    <s v="Mark McClain"/>
    <m/>
    <s v="110 W 6TH STE 133"/>
    <s v="ELLENSBURG"/>
    <s v="KITTITAS"/>
    <m/>
    <n v="98926"/>
    <s v="MCCLAIN@KVALLEY.COM"/>
    <s v="mcclain@kvalley.com"/>
    <m/>
    <s v="COUNTY PROSECUTOR"/>
    <n v="26"/>
    <s v="KITTITAS CO"/>
    <n v="3559"/>
    <s v="KITTITAS"/>
    <s v="Local"/>
    <n v="20358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110 W 6TH STE 133"/>
    <s v="ELLENSBURG"/>
    <m/>
    <n v="98926"/>
    <m/>
    <n v="5575"/>
    <n v="0"/>
    <n v="4867.82"/>
    <n v="0"/>
    <n v="0"/>
    <n v="0"/>
    <m/>
    <m/>
    <s v="https://web.pdc.wa.gov/rptimg/default.aspx?filerid_election_year=MCCLM%20%20926%3A%7C%3A2010"/>
    <n v="12443"/>
    <n v="724"/>
    <n v="13450"/>
    <n v="12571"/>
    <m/>
    <s v="ANNETTE HENSHAW"/>
    <s v="candidate"/>
    <m/>
    <n v="44149.312118055554"/>
  </r>
  <r>
    <s v="ca-2010-13435"/>
    <s v="MCCUJ  198"/>
    <s v="CA"/>
    <n v="40017"/>
    <m/>
    <m/>
    <m/>
    <s v="Electronic"/>
    <n v="40017"/>
    <x v="14"/>
    <s v="Candidate registered"/>
    <s v="MCCUNE JAMES G"/>
    <m/>
    <s v="PO BOX 785"/>
    <s v="GRAHAM"/>
    <s v="PIERCE"/>
    <m/>
    <n v="98338"/>
    <s v="ELECTMCCUNE@GMAIL.COM"/>
    <s v="jgmccune@gmail.com"/>
    <m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PO BOX 785"/>
    <s v="GRAHAM"/>
    <m/>
    <n v="98338"/>
    <m/>
    <n v="54679.1"/>
    <n v="10881.57"/>
    <n v="57820.31"/>
    <n v="0"/>
    <n v="0"/>
    <n v="0"/>
    <m/>
    <m/>
    <s v="https://web.pdc.wa.gov/rptimg/default.aspx?filerid_election_year=MCCUJ%20%20198%3A%7C%3A2010"/>
    <n v="12672"/>
    <n v="27193"/>
    <n v="13435"/>
    <n v="12576"/>
    <n v="2"/>
    <s v="SKYLAR MCCUNE"/>
    <s v="candidate"/>
    <m/>
    <n v="44149.3122337963"/>
  </r>
  <r>
    <s v="ca-2010-13433"/>
    <s v="MCKET  338"/>
    <s v="CA"/>
    <n v="40134"/>
    <m/>
    <m/>
    <m/>
    <s v="Electronic"/>
    <n v="40134"/>
    <x v="14"/>
    <s v="Candidate discontinued campaign"/>
    <s v="MCKEIRNAN TAMMY"/>
    <m/>
    <s v="7620 W 21ST AVE"/>
    <s v="KENNEWICK"/>
    <s v="BENTON"/>
    <m/>
    <n v="99338"/>
    <s v="LCHILDERS2B@CHARTER.NET"/>
    <s v="dmckeirnan1635@charter.net"/>
    <m/>
    <s v="COUNTY ASSESSOR"/>
    <n v="21"/>
    <s v="BENTON CO"/>
    <n v="4725"/>
    <s v="BENTON"/>
    <s v="Local"/>
    <n v="85214"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7620 W 21ST AVE"/>
    <s v="KENNEWICK"/>
    <m/>
    <n v="99338"/>
    <m/>
    <n v="1610.08"/>
    <n v="0"/>
    <n v="743.39"/>
    <n v="0"/>
    <n v="0"/>
    <n v="0"/>
    <m/>
    <m/>
    <s v="https://web.pdc.wa.gov/rptimg/default.aspx?filerid_election_year=MCKET%20%20338%3A%7C%3A2010"/>
    <n v="12652"/>
    <n v="9134"/>
    <n v="13433"/>
    <n v="12585"/>
    <m/>
    <s v="ELLA CHILDERS"/>
    <s v="candidate"/>
    <m/>
    <n v="44149.3125462963"/>
  </r>
  <r>
    <s v="ca-2010-13431"/>
    <s v="MCKAD  403"/>
    <s v="CA"/>
    <n v="40337"/>
    <m/>
    <m/>
    <m/>
    <m/>
    <n v="40337"/>
    <x v="14"/>
    <s v="Candidate registered"/>
    <s v="Darla McKay"/>
    <m/>
    <s v="2348 RIDGEVIEW DR"/>
    <s v="CLARKSTON"/>
    <s v="ASOTIN"/>
    <m/>
    <n v="99403"/>
    <s v="DMCKAY@CLEARWIRE.NET"/>
    <s v="dmckay@clearwire.net"/>
    <m/>
    <s v="COUNTY AUDITOR"/>
    <n v="20"/>
    <s v="ASOTIN CO"/>
    <n v="3029"/>
    <s v="ASOTIN"/>
    <s v="Local"/>
    <n v="12024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2348 RIDGEVIEW DR"/>
    <s v="CLARKSTON"/>
    <m/>
    <n v="99403"/>
    <m/>
    <m/>
    <m/>
    <m/>
    <m/>
    <m/>
    <m/>
    <m/>
    <m/>
    <s v="https://web.pdc.wa.gov/rptimg/default.aspx?filerid_election_year=MCKAD%20%20403%3A%7C%3A2010"/>
    <n v="12725"/>
    <n v="698"/>
    <n v="13431"/>
    <m/>
    <m/>
    <s v="DEAN MCKAY"/>
    <s v="candidate"/>
    <m/>
    <n v="43598.058321759258"/>
  </r>
  <r>
    <s v="ca-2010-13425"/>
    <s v="MCLEA  328"/>
    <s v="CA"/>
    <n v="40335"/>
    <m/>
    <m/>
    <m/>
    <m/>
    <n v="40335"/>
    <x v="14"/>
    <s v="Candidate registered"/>
    <s v="MCLEAN AUDREY E"/>
    <m/>
    <s v="236 S TOUCHET RD"/>
    <s v="DAYTON"/>
    <s v="COLUMBIA"/>
    <m/>
    <n v="99328"/>
    <s v="QTRHORSE@HUGHES.NET"/>
    <s v="qtrhorse@hughes.net"/>
    <m/>
    <s v="COUNTY TREASURER"/>
    <n v="28"/>
    <s v="COLUMBIA CO"/>
    <n v="3176"/>
    <s v="COLUMBIA"/>
    <s v="Local"/>
    <n v="2496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236 S TOUCHET RD"/>
    <s v="DAYTON"/>
    <m/>
    <n v="99328"/>
    <m/>
    <m/>
    <m/>
    <m/>
    <m/>
    <m/>
    <m/>
    <m/>
    <m/>
    <s v="https://web.pdc.wa.gov/rptimg/default.aspx?filerid_election_year=MCLEA%20%20328%3A%7C%3A2010"/>
    <n v="12827"/>
    <n v="6000"/>
    <n v="13425"/>
    <m/>
    <m/>
    <s v="AUDREY MCLEAN"/>
    <s v="candidate"/>
    <m/>
    <n v="43598.058287037034"/>
  </r>
  <r>
    <s v="ca-2010-13414"/>
    <s v="MILLJ  411"/>
    <s v="CA"/>
    <n v="40345"/>
    <m/>
    <m/>
    <m/>
    <s v="Electronic"/>
    <n v="40345"/>
    <x v="14"/>
    <s v="Candidate registered"/>
    <s v="MILLER JESSE R"/>
    <m/>
    <s v="PO BOX 111392"/>
    <s v="TACOMA"/>
    <s v="PIERCE"/>
    <m/>
    <n v="98411"/>
    <s v="VOTEFORJESSEMILLER@GMAIL.COM"/>
    <s v="therealmsjsy@gmail.com"/>
    <m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111392"/>
    <s v="TACOMA"/>
    <m/>
    <n v="98411"/>
    <m/>
    <n v="1129.56"/>
    <n v="421"/>
    <n v="896.94"/>
    <n v="-611"/>
    <n v="0"/>
    <n v="0"/>
    <m/>
    <m/>
    <s v="https://web.pdc.wa.gov/rptimg/default.aspx?filerid_election_year=MILLJ%20%20411%3A%7C%3A2010"/>
    <n v="13042"/>
    <n v="9123"/>
    <n v="13414"/>
    <n v="12601"/>
    <n v="29"/>
    <s v="KALLINA MILLER"/>
    <s v="candidate"/>
    <m/>
    <n v="44149.312881944446"/>
  </r>
  <r>
    <s v="ca-2010-13411"/>
    <s v="MEYEJ  531"/>
    <s v="CA"/>
    <n v="40125"/>
    <m/>
    <m/>
    <m/>
    <s v="Electronic"/>
    <n v="40125"/>
    <x v="14"/>
    <s v="Candidate registered"/>
    <s v="Jonathan L. Meyer"/>
    <m/>
    <s v="PO BOX 603"/>
    <s v="CENTRALIA"/>
    <s v="LEWIS"/>
    <m/>
    <n v="98531"/>
    <m/>
    <s v="jmeyer@lewiscountylaw.com"/>
    <m/>
    <s v="COUNTY PROSECUTOR"/>
    <n v="26"/>
    <s v="LEWIS CO"/>
    <n v="3626"/>
    <s v="LEWIS"/>
    <s v="Local"/>
    <n v="41462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603"/>
    <s v="CENTRALIA"/>
    <m/>
    <n v="98531"/>
    <m/>
    <n v="34328.82"/>
    <n v="0"/>
    <n v="33128.42"/>
    <n v="-1003.25"/>
    <n v="0"/>
    <n v="0"/>
    <m/>
    <m/>
    <s v="https://web.pdc.wa.gov/rptimg/default.aspx?filerid_election_year=MEYEJ%20%20531%3A%7C%3A2010"/>
    <n v="13078"/>
    <n v="412"/>
    <n v="13411"/>
    <n v="12598"/>
    <m/>
    <s v="MICHELLE MEYER"/>
    <s v="candidate"/>
    <m/>
    <n v="44149.312789351854"/>
  </r>
  <r>
    <s v="ca-2010-13397"/>
    <s v="MOORD  815"/>
    <s v="CA"/>
    <n v="40242"/>
    <m/>
    <m/>
    <m/>
    <m/>
    <n v="40242"/>
    <x v="14"/>
    <s v="Candidate discontinued campaign"/>
    <s v="MOORE DONNALEE"/>
    <m/>
    <s v="311 FISHER ST"/>
    <s v="CASHMERE"/>
    <s v="CHELAN"/>
    <m/>
    <n v="988151252"/>
    <s v="MOORE4CCC@YAHOO.COM"/>
    <s v="moore4ccc@yahoo.com"/>
    <m/>
    <s v="COUNTY COMMISSIONER"/>
    <n v="23"/>
    <s v="CHELAN CO"/>
    <n v="3111"/>
    <s v="CHELAN"/>
    <s v="Local"/>
    <n v="37773"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311 FISHER ST"/>
    <s v="CASHMERE"/>
    <m/>
    <n v="988151252"/>
    <m/>
    <m/>
    <m/>
    <m/>
    <m/>
    <m/>
    <m/>
    <m/>
    <m/>
    <s v="https://web.pdc.wa.gov/rptimg/default.aspx?filerid_election_year=MOORD%20%20815%3A%7C%3A2010"/>
    <n v="13256"/>
    <n v="9118"/>
    <n v="13397"/>
    <m/>
    <m/>
    <s v="DONNALEE MOORE"/>
    <s v="candidate"/>
    <m/>
    <n v="43598.058125000003"/>
  </r>
  <r>
    <s v="ca-2010-13390"/>
    <s v="MORGG  502"/>
    <s v="CA"/>
    <n v="40332"/>
    <m/>
    <m/>
    <m/>
    <s v="Electronic"/>
    <n v="40332"/>
    <x v="14"/>
    <s v="Candidate registered"/>
    <s v="MORGAN GLEN A"/>
    <m/>
    <s v="1001 COOPER PT RD SW STE 140-222"/>
    <s v="OLYMPIA"/>
    <s v="THURSTON"/>
    <m/>
    <n v="98502"/>
    <s v="BECCA@MORGANFORASSESSOR.COM"/>
    <s v="glen@morganforassessor.com"/>
    <m/>
    <s v="COUNTY ASSESSOR"/>
    <n v="21"/>
    <s v="THURSTON CO"/>
    <n v="4229"/>
    <s v="THURSTON"/>
    <s v="Local"/>
    <n v="147343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1001 COOPER PT RD SW STE 140-222"/>
    <s v="OLYMPIA"/>
    <m/>
    <n v="98502"/>
    <m/>
    <n v="24561.03"/>
    <n v="0"/>
    <n v="24536.03"/>
    <n v="0"/>
    <n v="0"/>
    <n v="0"/>
    <n v="2111.7600000000002"/>
    <n v="0"/>
    <s v="https://web.pdc.wa.gov/rptimg/default.aspx?filerid_election_year=MORGG%20%20502%3A%7C%3A2010"/>
    <n v="13329"/>
    <n v="5332"/>
    <n v="13390"/>
    <n v="12617"/>
    <m/>
    <s v="REBECCA STILES"/>
    <s v="candidate"/>
    <m/>
    <n v="44149.313263888886"/>
  </r>
  <r>
    <s v="ca-2010-13382"/>
    <s v="MOORW  093"/>
    <s v="CA"/>
    <n v="40262"/>
    <m/>
    <m/>
    <m/>
    <s v="Mixed"/>
    <n v="40262"/>
    <x v="14"/>
    <s v="Candidate registered"/>
    <s v="MOORE WILLIAM A JR"/>
    <m/>
    <s v="PO BOX 26248"/>
    <s v="FEDERAL WAY"/>
    <s v="KING"/>
    <m/>
    <n v="98093"/>
    <m/>
    <s v="info@electtonymoore.com"/>
    <m/>
    <s v="STATE SENATOR"/>
    <n v="12"/>
    <s v="LEG DISTRICT 30 - SENATE"/>
    <n v="4759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26248"/>
    <s v="FEDERAL WAY"/>
    <m/>
    <n v="98093"/>
    <m/>
    <n v="157485.4"/>
    <n v="0"/>
    <n v="154086.04999999999"/>
    <n v="4500"/>
    <n v="0"/>
    <n v="0"/>
    <n v="18312.8"/>
    <n v="40708.120000000003"/>
    <s v="https://web.pdc.wa.gov/rptimg/default.aspx?filerid_election_year=MOORW%20%20093%3A%7C%3A2010"/>
    <n v="13450"/>
    <n v="7898"/>
    <n v="13382"/>
    <n v="12614"/>
    <n v="30"/>
    <s v="LOUISE DAVIS"/>
    <s v="candidate"/>
    <m/>
    <n v="44149.31318287037"/>
  </r>
  <r>
    <s v="ca-2010-13373"/>
    <s v="MORTH  141"/>
    <s v="CA"/>
    <n v="39383"/>
    <m/>
    <m/>
    <m/>
    <s v="Electronic"/>
    <n v="39383"/>
    <x v="14"/>
    <s v="Candidate registered"/>
    <s v="MORTON ROBERT H"/>
    <m/>
    <s v="3278 PIERRE LAKE RD"/>
    <s v="KETTLE FALLS"/>
    <s v="OKANOGAN"/>
    <m/>
    <n v="99141"/>
    <s v="NTESLICK@YAHOO.COM"/>
    <s v="NTESLICK@YAHOO.COM"/>
    <m/>
    <s v="STATE SENATOR"/>
    <n v="12"/>
    <s v="LEG DISTRICT 07 - SENATE"/>
    <n v="4736"/>
    <s v="OKANOGAN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3278 PIERRE LAKE RD"/>
    <s v="KETTLE FALLS"/>
    <m/>
    <n v="99141"/>
    <m/>
    <n v="124320.97"/>
    <n v="57322.42"/>
    <n v="154451.19"/>
    <n v="0"/>
    <n v="0"/>
    <n v="0"/>
    <n v="32.159999999999997"/>
    <n v="0"/>
    <s v="https://web.pdc.wa.gov/rptimg/default.aspx?filerid_election_year=MORTH%20%20141%3A%7C%3A2010"/>
    <n v="13569"/>
    <n v="6306"/>
    <n v="13373"/>
    <n v="12622"/>
    <n v="7"/>
    <s v="TERESA ESLICK"/>
    <s v="candidate"/>
    <m/>
    <n v="44149.313483796293"/>
  </r>
  <r>
    <s v="ca-2010-13369"/>
    <s v="NAGLJ  362"/>
    <s v="CA"/>
    <n v="40199"/>
    <m/>
    <m/>
    <m/>
    <m/>
    <n v="40199"/>
    <x v="14"/>
    <s v="Candidate registered"/>
    <s v="James L. Nagle"/>
    <m/>
    <s v="PO BOX 834"/>
    <s v="WALLA WALLA"/>
    <s v="WALLA WALLA"/>
    <m/>
    <n v="993620257"/>
    <s v="JNAGLE@WILDBLUE.NET"/>
    <s v="jnagle@wildblue.net"/>
    <m/>
    <s v="COUNTY PROSECUTOR"/>
    <n v="26"/>
    <s v="WALLA WALLA CO"/>
    <n v="4302"/>
    <s v="WALLA WALLA"/>
    <s v="Local"/>
    <n v="30095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834"/>
    <s v="WALLA WALLA"/>
    <m/>
    <n v="993620257"/>
    <m/>
    <m/>
    <m/>
    <m/>
    <m/>
    <m/>
    <m/>
    <m/>
    <m/>
    <s v="https://web.pdc.wa.gov/rptimg/default.aspx?filerid_election_year=NAGLJ%20%20362%3A%7C%3A2010"/>
    <n v="13649"/>
    <n v="284"/>
    <n v="13369"/>
    <m/>
    <m/>
    <s v="DAN HESS"/>
    <s v="candidate"/>
    <m/>
    <n v="43598.057962962965"/>
  </r>
  <r>
    <s v="ca-2010-13364"/>
    <s v="MYERB  111"/>
    <s v="CA"/>
    <n v="40318"/>
    <m/>
    <m/>
    <m/>
    <m/>
    <n v="40318"/>
    <x v="14"/>
    <s v="Candidate registered"/>
    <s v="Brett J. Myers"/>
    <m/>
    <s v="1085 SW FINCH WAY"/>
    <s v="PULLMAN"/>
    <s v="WHITMAN"/>
    <m/>
    <n v="99163"/>
    <s v="MAIL@MYERSFORSHERIFF.COM"/>
    <s v="b-dmyers@verizon.net"/>
    <m/>
    <s v="COUNTY SHERIFF"/>
    <n v="27"/>
    <s v="WHITMAN CO"/>
    <n v="4375"/>
    <s v="WHITMAN"/>
    <s v="Local"/>
    <n v="19487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085 SW FINCH WAY"/>
    <s v="PULLMAN"/>
    <m/>
    <n v="99163"/>
    <m/>
    <m/>
    <m/>
    <m/>
    <m/>
    <m/>
    <m/>
    <m/>
    <m/>
    <s v="https://web.pdc.wa.gov/rptimg/default.aspx?filerid_election_year=MYERB%20%20111%3A%7C%3A2010"/>
    <n v="13674"/>
    <n v="632"/>
    <n v="13364"/>
    <m/>
    <m/>
    <s v="CHRIS CHAPMAN"/>
    <s v="candidate"/>
    <m/>
    <n v="43598.057939814818"/>
  </r>
  <r>
    <s v="ca-2010-13358"/>
    <s v="NELST  507"/>
    <s v="CA"/>
    <n v="40258"/>
    <m/>
    <m/>
    <m/>
    <s v="Electronic"/>
    <n v="40258"/>
    <x v="14"/>
    <s v="Candidate registered"/>
    <s v="NELSON THOMAS T"/>
    <m/>
    <s v="PO BOX 7361"/>
    <s v="OLYMPIA"/>
    <s v="THURSTON"/>
    <m/>
    <n v="985077361"/>
    <s v="PEXCELL@COMCAST.NET"/>
    <s v="tom@nelsonfortreasurer.com"/>
    <m/>
    <s v="COUNTY TREASURER"/>
    <n v="28"/>
    <s v="THURSTON CO"/>
    <n v="4229"/>
    <s v="THURSTON"/>
    <s v="Local"/>
    <n v="147343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7361"/>
    <s v="OLYMPIA"/>
    <m/>
    <n v="985077361"/>
    <m/>
    <n v="36721"/>
    <n v="0"/>
    <n v="36721"/>
    <n v="0"/>
    <n v="0"/>
    <n v="0"/>
    <n v="2111.7600000000002"/>
    <n v="0"/>
    <s v="https://web.pdc.wa.gov/rptimg/default.aspx?filerid_election_year=NELST%20%20507%3A%7C%3A2010"/>
    <n v="13893"/>
    <n v="8372"/>
    <n v="13358"/>
    <n v="12642"/>
    <m/>
    <s v="PATSY EXCELL"/>
    <s v="candidate"/>
    <m/>
    <n v="44149.314236111109"/>
  </r>
  <r>
    <s v="ca-2010-13357"/>
    <s v="NEWBM  004"/>
    <s v="CA"/>
    <n v="40279"/>
    <m/>
    <m/>
    <m/>
    <m/>
    <n v="40279"/>
    <x v="14"/>
    <s v="Candidate registered"/>
    <s v="Matt L. Newberg"/>
    <m/>
    <s v="1495 MAIN ST"/>
    <s v="POMEROY"/>
    <s v="GARFIELD"/>
    <m/>
    <n v="99347"/>
    <m/>
    <m/>
    <m/>
    <s v="COUNTY PROSECUTOR"/>
    <n v="26"/>
    <s v="GARFIELD CO"/>
    <n v="3320"/>
    <s v="GARFIELD"/>
    <s v="Local"/>
    <n v="1706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495 MAIN ST"/>
    <s v="POMEROY"/>
    <m/>
    <n v="99347"/>
    <m/>
    <m/>
    <m/>
    <m/>
    <m/>
    <m/>
    <m/>
    <m/>
    <m/>
    <s v="https://web.pdc.wa.gov/rptimg/default.aspx?filerid_election_year=NEWBM%20%20004%3A%7C%3A2010"/>
    <n v="13904"/>
    <n v="207"/>
    <n v="13357"/>
    <m/>
    <m/>
    <s v="MATTHEW NEWBERG"/>
    <s v="candidate"/>
    <m/>
    <n v="43598.057893518519"/>
  </r>
  <r>
    <s v="ca-2010-13350"/>
    <s v="NICHMA 156"/>
    <s v="CA"/>
    <n v="40265"/>
    <m/>
    <m/>
    <m/>
    <s v="Paper"/>
    <n v="40265"/>
    <x v="14"/>
    <s v="Candidate registered"/>
    <s v="Marianne Nichols"/>
    <m/>
    <s v="2976 DEETER RD"/>
    <s v="NEWPORT"/>
    <s v="PEND OREILLE"/>
    <m/>
    <n v="99156"/>
    <s v="JMNICHOLS1@YAHOO.COM"/>
    <s v="jmnichols1@yahoo.com"/>
    <m/>
    <s v="COUNTY AUDITOR"/>
    <n v="20"/>
    <s v="PEND OREILLE CO"/>
    <n v="3865"/>
    <s v="PEND OREILLE"/>
    <s v="Local"/>
    <n v="7813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2976 DEETER RD"/>
    <s v="NEWPORT"/>
    <m/>
    <n v="99156"/>
    <m/>
    <n v="0"/>
    <n v="0"/>
    <n v="0"/>
    <n v="0"/>
    <n v="0"/>
    <n v="0"/>
    <m/>
    <m/>
    <s v="https://web.pdc.wa.gov/rptimg/default.aspx?filerid_election_year=NICHMA%20156%3A%7C%3A2010"/>
    <n v="13983"/>
    <n v="596"/>
    <n v="13350"/>
    <n v="12647"/>
    <m/>
    <s v="MARIANNE NICHOLS"/>
    <s v="candidate"/>
    <m/>
    <n v="44149.314375000002"/>
  </r>
  <r>
    <s v="ca-2010-13339"/>
    <s v="OLIVD  801"/>
    <s v="CA"/>
    <n v="40308"/>
    <m/>
    <m/>
    <m/>
    <s v="Electronic"/>
    <n v="40308"/>
    <x v="14"/>
    <s v="Candidate registered"/>
    <s v="OLIVER DAVID B"/>
    <m/>
    <s v="1112 APPLELAND DR"/>
    <s v="WENATCHEE"/>
    <s v="CHELAN"/>
    <m/>
    <n v="98801"/>
    <s v="OLIVERDB@AOL.COM"/>
    <s v="oliverdb@aol.com"/>
    <m/>
    <s v="COUNTY ASSESSOR"/>
    <n v="21"/>
    <s v="CHELAN CO"/>
    <n v="3111"/>
    <s v="CHELAN"/>
    <s v="Local"/>
    <n v="37773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1112 APPLELAND DR"/>
    <s v="WENATCHEE"/>
    <m/>
    <n v="98801"/>
    <m/>
    <n v="3157.42"/>
    <n v="1258.47"/>
    <n v="3281.66"/>
    <n v="0"/>
    <n v="0"/>
    <n v="0"/>
    <m/>
    <m/>
    <s v="https://web.pdc.wa.gov/rptimg/default.aspx?filerid_election_year=OLIVD%20%20801%3A%7C%3A2010"/>
    <n v="14348"/>
    <n v="9097"/>
    <n v="13339"/>
    <n v="12674"/>
    <m/>
    <s v="DOUG GRAUMANN"/>
    <s v="candidate"/>
    <m/>
    <n v="44149.315335648149"/>
  </r>
  <r>
    <s v="ca-2010-13336"/>
    <s v="OLSOS  613"/>
    <s v="CA"/>
    <n v="40343"/>
    <m/>
    <m/>
    <m/>
    <m/>
    <n v="40343"/>
    <x v="14"/>
    <s v="Candidate registered"/>
    <s v="OLSON SAUNDRA L"/>
    <m/>
    <s v="299 OLSON RD"/>
    <s v="CENTERVILLE"/>
    <s v="KLICKITAT"/>
    <m/>
    <n v="98613"/>
    <m/>
    <s v="saundra@gorge.net"/>
    <m/>
    <s v="COUNTY CLERK"/>
    <n v="22"/>
    <s v="KLICKITAT CO"/>
    <n v="3579"/>
    <s v="KLICKITAT"/>
    <s v="Local"/>
    <n v="12154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299 OLSON RD"/>
    <s v="CENTERVILLE"/>
    <m/>
    <n v="98613"/>
    <m/>
    <m/>
    <m/>
    <m/>
    <m/>
    <m/>
    <m/>
    <m/>
    <m/>
    <s v="https://web.pdc.wa.gov/rptimg/default.aspx?filerid_election_year=OLSOS%20%20613%3A%7C%3A2010"/>
    <n v="14388"/>
    <n v="9095"/>
    <n v="13336"/>
    <m/>
    <m/>
    <s v="CRYSTAL COUNTS"/>
    <s v="candidate"/>
    <m/>
    <n v="43598.057719907411"/>
  </r>
  <r>
    <s v="ca-2010-13331"/>
    <s v="ORCUE  626"/>
    <s v="CA"/>
    <n v="39793"/>
    <m/>
    <m/>
    <m/>
    <s v="Electronic"/>
    <n v="39793"/>
    <x v="14"/>
    <s v="Candidate registered"/>
    <s v="Edmund T Orcutt"/>
    <m/>
    <s v="PO BOX 1280"/>
    <s v="KALAMA"/>
    <s v="CLARK"/>
    <m/>
    <n v="98625"/>
    <m/>
    <s v="mr-ed@kalama.com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s v="Incumbent"/>
    <m/>
    <m/>
    <m/>
    <m/>
    <m/>
    <m/>
    <m/>
    <m/>
    <s v="PO BOX 1280"/>
    <s v="KALAMA"/>
    <m/>
    <n v="98625"/>
    <m/>
    <n v="90280.5"/>
    <n v="1362"/>
    <n v="88303.16"/>
    <n v="0"/>
    <n v="0"/>
    <n v="0"/>
    <n v="520.24"/>
    <n v="0"/>
    <s v="https://web.pdc.wa.gov/rptimg/default.aspx?filerid_election_year=ORCUE%20%20626%3A%7C%3A2010"/>
    <n v="14540"/>
    <n v="23902"/>
    <n v="13331"/>
    <n v="12688"/>
    <n v="18"/>
    <s v="MARCIE M ORCUTT"/>
    <s v="candidate"/>
    <m/>
    <n v="44149.315567129626"/>
  </r>
  <r>
    <s v="ca-2010-13324"/>
    <s v="OTT M  101"/>
    <s v="CA"/>
    <n v="40279"/>
    <m/>
    <m/>
    <m/>
    <s v="Electronic"/>
    <n v="40279"/>
    <x v="14"/>
    <s v="Candidate registered"/>
    <s v="OTT MERRILL J"/>
    <m/>
    <s v="1675 MARBLE VALLEY RD"/>
    <s v="ADDY"/>
    <s v="STEVENS"/>
    <m/>
    <n v="99101"/>
    <s v="MERRILLOTT@CENTURYTEL.NET"/>
    <s v="merrillott@centurytel.net"/>
    <m/>
    <s v="COUNTY COMMISSIONER"/>
    <n v="23"/>
    <s v="STEVENS CO"/>
    <n v="4186"/>
    <s v="STEVENS"/>
    <s v="Local"/>
    <n v="26092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1675 MARBLE VALLEY RD"/>
    <s v="ADDY"/>
    <m/>
    <n v="99101"/>
    <m/>
    <n v="3826.01"/>
    <n v="0"/>
    <n v="4185.53"/>
    <n v="0"/>
    <n v="0"/>
    <n v="0"/>
    <m/>
    <m/>
    <s v="https://web.pdc.wa.gov/rptimg/default.aspx?filerid_election_year=OTT%20M%20%20101%3A%7C%3A2010"/>
    <n v="14633"/>
    <n v="9092"/>
    <n v="13324"/>
    <n v="12691"/>
    <m/>
    <s v="MERRILL OTT"/>
    <s v="candidate"/>
    <m/>
    <n v="44149.315682870372"/>
  </r>
  <r>
    <s v="ca-2010-13322"/>
    <s v="PANAD  926"/>
    <s v="CA"/>
    <n v="40281"/>
    <m/>
    <m/>
    <m/>
    <s v="Electronic"/>
    <n v="40281"/>
    <x v="14"/>
    <s v="Candidate registered"/>
    <s v="PANATTONI DEANNA J"/>
    <m/>
    <s v="110 E 4TH AVE"/>
    <s v="ELLENSBURG"/>
    <s v="KITTITAS"/>
    <m/>
    <n v="98926"/>
    <s v="DEANNAJOPANATTONI@HOTMAIL.COM"/>
    <s v="deannajopanattoni@hotmail.com"/>
    <m/>
    <s v="COUNTY TREASURER"/>
    <n v="28"/>
    <s v="KITTITAS CO"/>
    <n v="3559"/>
    <s v="KITTITAS"/>
    <s v="Local"/>
    <n v="20358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10 E 4TH AVE"/>
    <s v="ELLENSBURG"/>
    <m/>
    <n v="98926"/>
    <m/>
    <n v="650"/>
    <n v="0"/>
    <n v="640.62"/>
    <n v="0"/>
    <n v="0"/>
    <n v="0"/>
    <m/>
    <m/>
    <s v="https://web.pdc.wa.gov/rptimg/default.aspx?filerid_election_year=PANAD%20%20926%3A%7C%3A2010"/>
    <n v="14674"/>
    <n v="6108"/>
    <n v="13322"/>
    <n v="12698"/>
    <m/>
    <s v="JAMES MCKEAN"/>
    <s v="candidate"/>
    <m/>
    <n v="44149.315844907411"/>
  </r>
  <r>
    <s v="ca-2010-13321"/>
    <s v="OYLEM  209"/>
    <s v="CA"/>
    <n v="40335"/>
    <m/>
    <m/>
    <m/>
    <s v="Electronic"/>
    <n v="40335"/>
    <x v="14"/>
    <s v="Candidate registered"/>
    <s v="OYLER MORGAN S"/>
    <m/>
    <s v="PO BOX 10405"/>
    <s v="SPOKANE"/>
    <s v="SPOKANE"/>
    <m/>
    <n v="99209"/>
    <s v="VOTEOYLER@GMAIL.COM"/>
    <s v="voteoyler@gmail.com"/>
    <m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10405"/>
    <s v="SPOKANE"/>
    <m/>
    <n v="99209"/>
    <m/>
    <n v="15641.94"/>
    <n v="0"/>
    <n v="14501.83"/>
    <n v="0"/>
    <n v="0"/>
    <n v="0"/>
    <m/>
    <m/>
    <s v="https://web.pdc.wa.gov/rptimg/default.aspx?filerid_election_year=OYLEM%20%20209%3A%7C%3A2010"/>
    <n v="14687"/>
    <n v="7624"/>
    <n v="13321"/>
    <n v="12695"/>
    <n v="3"/>
    <s v="JENNIFER JOHNSON"/>
    <s v="candidate"/>
    <m/>
    <n v="44149.315787037034"/>
  </r>
  <r>
    <s v="ca-2010-13872"/>
    <s v="DAVID  337"/>
    <s v="CA"/>
    <n v="40247"/>
    <m/>
    <m/>
    <m/>
    <m/>
    <n v="40247"/>
    <x v="14"/>
    <s v="Candidate registered"/>
    <s v="DAVIDSON DUANE A"/>
    <m/>
    <s v="2005 W 24TH AVE"/>
    <s v="KENNEWICK"/>
    <s v="BENTON"/>
    <m/>
    <n v="99337"/>
    <s v="DUANEDAVIDSON@GMAIL.COM"/>
    <s v="davidson2005@msn.com"/>
    <m/>
    <s v="COUNTY TREASURER"/>
    <n v="28"/>
    <s v="BENTON CO"/>
    <n v="4725"/>
    <s v="BENTON"/>
    <s v="Local"/>
    <n v="85214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2005 W 24TH AVE"/>
    <s v="KENNEWICK"/>
    <m/>
    <n v="99337"/>
    <m/>
    <m/>
    <m/>
    <m/>
    <m/>
    <m/>
    <m/>
    <m/>
    <m/>
    <s v="https://web.pdc.wa.gov/rptimg/default.aspx?filerid_election_year=DAVID%20%20337%3A%7C%3A2010"/>
    <n v="4687"/>
    <n v="1065"/>
    <n v="13872"/>
    <m/>
    <m/>
    <s v="KATHERINE DAVIDSON"/>
    <s v="candidate"/>
    <m/>
    <n v="43598.060995370368"/>
  </r>
  <r>
    <s v="ca-2010-13870"/>
    <s v="DANSB  166"/>
    <s v="CA"/>
    <n v="40307"/>
    <m/>
    <m/>
    <m/>
    <m/>
    <n v="40307"/>
    <x v="14"/>
    <s v="Candidate registered"/>
    <s v="Brian Dansel"/>
    <m/>
    <s v="15333 HWY 21 S"/>
    <s v="REPUBLIC"/>
    <s v="FERRY"/>
    <m/>
    <n v="991669614"/>
    <s v="BRIANRDANSEL@HOTMAIL.COM"/>
    <s v="brianrdansel@hotmail.com"/>
    <m/>
    <s v="COUNTY COMMISSIONER"/>
    <n v="23"/>
    <s v="FERRY CO"/>
    <n v="3290"/>
    <s v="FERRY"/>
    <s v="Local"/>
    <n v="4295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15333 HWY 21 S"/>
    <s v="REPUBLIC"/>
    <m/>
    <n v="991669614"/>
    <m/>
    <m/>
    <m/>
    <m/>
    <m/>
    <m/>
    <m/>
    <m/>
    <m/>
    <s v="https://web.pdc.wa.gov/rptimg/default.aspx?filerid_election_year=DANSB%20%20166%3A%7C%3A2010"/>
    <n v="4682"/>
    <n v="1847"/>
    <n v="13870"/>
    <m/>
    <m/>
    <s v="BRIAN DANSEL"/>
    <s v="candidate"/>
    <m/>
    <n v="43598.060983796298"/>
  </r>
  <r>
    <s v="ca-2010-13868"/>
    <s v="DAMMB  374"/>
    <s v="CA"/>
    <n v="39960"/>
    <m/>
    <m/>
    <m/>
    <s v="Electronic"/>
    <n v="39960"/>
    <x v="14"/>
    <s v="Candidate registered"/>
    <s v="Bruce F. Dammeier"/>
    <m/>
    <s v="PO BOX 398"/>
    <s v="PUYALLUP"/>
    <s v="PIERCE"/>
    <m/>
    <n v="98374"/>
    <s v="TELLBRUCE@COMCAST.NET"/>
    <s v="bfdammeier@comcast.net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PO BOX 398"/>
    <s v="PUYALLUP"/>
    <m/>
    <n v="98374"/>
    <m/>
    <n v="181984.83"/>
    <n v="4906.62"/>
    <n v="158921.94"/>
    <n v="0"/>
    <n v="0"/>
    <n v="0"/>
    <m/>
    <m/>
    <s v="https://web.pdc.wa.gov/rptimg/default.aspx?filerid_election_year=DAMMB%20%20374%3A%7C%3A2010"/>
    <n v="4668"/>
    <n v="25972"/>
    <n v="13868"/>
    <n v="12170"/>
    <n v="25"/>
    <s v="KEVIN KEVER"/>
    <s v="candidate"/>
    <m/>
    <n v="44149.297719907408"/>
  </r>
  <r>
    <s v="ca-2010-13859"/>
    <s v="DEBOR  532"/>
    <s v="CA"/>
    <n v="39940"/>
    <m/>
    <m/>
    <m/>
    <s v="Electronic"/>
    <n v="39940"/>
    <x v="14"/>
    <s v="Candidate registered"/>
    <s v="Richard DeBolt"/>
    <m/>
    <s v="1673 S MARKET BLVD PMB 159"/>
    <s v="CHEHALIS"/>
    <s v="LEWIS"/>
    <m/>
    <n v="98532"/>
    <m/>
    <s v="richard-debolt@transalta.com"/>
    <m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1673 S MARKET BLVD PMB 159"/>
    <s v="CHEHALIS"/>
    <m/>
    <n v="98532"/>
    <m/>
    <n v="171445.04"/>
    <n v="777.83"/>
    <n v="162222.87"/>
    <n v="0"/>
    <n v="0"/>
    <n v="0"/>
    <n v="32.159999999999997"/>
    <n v="0"/>
    <s v="https://web.pdc.wa.gov/rptimg/default.aspx?filerid_election_year=DEBOR%20%20532%3A%7C%3A2010"/>
    <n v="4783"/>
    <n v="383"/>
    <n v="13859"/>
    <n v="12177"/>
    <n v="20"/>
    <s v="FRED RIDER"/>
    <s v="candidate"/>
    <m/>
    <n v="44149.297997685186"/>
  </r>
  <r>
    <s v="ca-2010-13853"/>
    <s v="DELVJ  352"/>
    <s v="CA"/>
    <n v="39208"/>
    <m/>
    <m/>
    <m/>
    <s v="Electronic"/>
    <n v="39208"/>
    <x v="14"/>
    <s v="Candidate registered"/>
    <s v="DELVIN JEROME L II"/>
    <m/>
    <s v="PO BOX 1113"/>
    <s v="RICHLAND"/>
    <s v="BENTON"/>
    <m/>
    <n v="99352"/>
    <s v="LCHILDERS2B@CHARTER.NET"/>
    <s v="jerome@owt.com"/>
    <m/>
    <s v="STATE SENATOR"/>
    <n v="12"/>
    <s v="LEG DISTRICT 08 - SENATE"/>
    <n v="4737"/>
    <s v="BENTON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PO BOX 1113"/>
    <s v="RICHLAND"/>
    <m/>
    <n v="99352"/>
    <m/>
    <n v="144857.96"/>
    <n v="0"/>
    <n v="137333.54999999999"/>
    <n v="0"/>
    <n v="0"/>
    <n v="0"/>
    <n v="32.159999999999997"/>
    <n v="0"/>
    <s v="https://web.pdc.wa.gov/rptimg/default.aspx?filerid_election_year=DELVJ%20%20352%3A%7C%3A2010"/>
    <n v="4841"/>
    <n v="30376"/>
    <n v="13853"/>
    <n v="12180"/>
    <n v="8"/>
    <s v="ELLA CHILDERS"/>
    <s v="candidate"/>
    <m/>
    <n v="44149.298263888886"/>
  </r>
  <r>
    <s v="ca-2010-13841"/>
    <s v="DORCM  584"/>
    <s v="CA"/>
    <n v="40192"/>
    <m/>
    <m/>
    <m/>
    <s v="Electronic"/>
    <n v="40192"/>
    <x v="14"/>
    <s v="Candidate registered"/>
    <s v="Michael K. Dorcy"/>
    <m/>
    <s v="171 SE SHADOWOOD DR"/>
    <s v="SHELTON"/>
    <s v="MASON"/>
    <m/>
    <n v="98584"/>
    <s v="MICHAELDORCY2010@GMAIL.COM"/>
    <s v="michael.dorcy@gmail.com"/>
    <m/>
    <s v="COUNTY PROSECUTOR"/>
    <n v="26"/>
    <s v="MASON CO"/>
    <n v="3699"/>
    <s v="MASON"/>
    <s v="Local"/>
    <n v="33085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171 SE SHADOWOOD DR"/>
    <s v="SHELTON"/>
    <m/>
    <n v="98584"/>
    <m/>
    <n v="37217.019999999997"/>
    <n v="0"/>
    <n v="41418.85"/>
    <n v="0"/>
    <n v="0"/>
    <n v="0"/>
    <m/>
    <m/>
    <s v="https://web.pdc.wa.gov/rptimg/default.aspx?filerid_election_year=DORCM%20%20584%3A%7C%3A2010"/>
    <n v="5129"/>
    <n v="660"/>
    <n v="13841"/>
    <n v="12197"/>
    <m/>
    <s v="CHARITY S DORCY"/>
    <s v="candidate"/>
    <m/>
    <n v="44149.298831018517"/>
  </r>
  <r>
    <s v="ca-2010-13840"/>
    <s v="DOOBR  284"/>
    <s v="CA"/>
    <n v="40283"/>
    <m/>
    <m/>
    <m/>
    <s v="Electronic"/>
    <n v="40283"/>
    <x v="14"/>
    <s v="Candidate registered"/>
    <s v="DOOBOVSKY ROBERT R JR"/>
    <m/>
    <s v="36274 STATE ROUTE 20"/>
    <s v="SEDRO-WOOLLEY"/>
    <s v="SKAGIT"/>
    <m/>
    <n v="98284"/>
    <s v="ROBERTFORCOMMISSIONER@GMAIL.COM"/>
    <s v="robertforcommissioner@gmail.com"/>
    <m/>
    <s v="COUNTY COMMISSIONER"/>
    <n v="23"/>
    <s v="SKAGIT CO"/>
    <n v="4064"/>
    <s v="SKAGIT"/>
    <s v="Local"/>
    <n v="65132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36274 STATE ROUTE 20"/>
    <s v="SEDRO-WOOLLEY"/>
    <m/>
    <n v="98284"/>
    <m/>
    <n v="2674.66"/>
    <n v="0"/>
    <n v="2073.36"/>
    <n v="-229.5"/>
    <n v="0"/>
    <n v="0"/>
    <m/>
    <m/>
    <s v="https://web.pdc.wa.gov/rptimg/default.aspx?filerid_election_year=DOOBR%20%20284%3A%7C%3A2010"/>
    <n v="5158"/>
    <n v="9292"/>
    <n v="13840"/>
    <n v="12196"/>
    <m/>
    <s v="HILLARY BURNSON"/>
    <s v="candidate"/>
    <m/>
    <n v="44149.298807870371"/>
  </r>
  <r>
    <s v="ca-2010-13839"/>
    <s v="DORED  532"/>
    <s v="CA"/>
    <n v="40283"/>
    <m/>
    <m/>
    <m/>
    <s v="Electronic"/>
    <n v="40283"/>
    <x v="14"/>
    <s v="Candidate registered"/>
    <s v="Dianne Dorey"/>
    <m/>
    <s v="133 TAMARACKS DR W"/>
    <s v="ONALASKA"/>
    <s v="LEWIS"/>
    <m/>
    <n v="98570"/>
    <s v="STEVEANDIANNE@COMCAST.NET"/>
    <s v="steveandianne@comcast.net"/>
    <m/>
    <s v="COUNTY ASSESSOR"/>
    <n v="21"/>
    <s v="LEWIS CO"/>
    <n v="3626"/>
    <s v="LEWIS"/>
    <s v="Local"/>
    <n v="41462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133 TAMARACKS DR W"/>
    <s v="ONALASKA"/>
    <m/>
    <n v="98570"/>
    <m/>
    <n v="5622.35"/>
    <n v="0"/>
    <n v="4003.73"/>
    <n v="-1607.35"/>
    <n v="0"/>
    <n v="0"/>
    <m/>
    <m/>
    <s v="https://web.pdc.wa.gov/rptimg/default.aspx?filerid_election_year=DORED%20%20532%3A%7C%3A2010"/>
    <n v="5162"/>
    <n v="415"/>
    <n v="13839"/>
    <n v="12198"/>
    <m/>
    <s v="MARCI MIESS"/>
    <s v="candidate"/>
    <m/>
    <n v="44149.29886574074"/>
  </r>
  <r>
    <s v="ca-2010-13818"/>
    <s v="ELDRD  365"/>
    <s v="CA"/>
    <n v="40231"/>
    <m/>
    <m/>
    <m/>
    <m/>
    <n v="40231"/>
    <x v="14"/>
    <s v="Candidate registered"/>
    <s v="ELDRIDGE DONNA M"/>
    <m/>
    <s v="285 ADELMA BEACH RD"/>
    <s v="PORT TOWNSEND"/>
    <s v="JEFFERSON"/>
    <m/>
    <n v="983689617"/>
    <m/>
    <m/>
    <m/>
    <s v="COUNTY AUDITOR"/>
    <n v="20"/>
    <s v="JEFFERSON CO"/>
    <n v="3433"/>
    <s v="JEFFERSON"/>
    <s v="Local"/>
    <n v="21988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285 ADELMA BEACH RD"/>
    <s v="PORT TOWNSEND"/>
    <m/>
    <n v="983689617"/>
    <m/>
    <m/>
    <m/>
    <m/>
    <m/>
    <m/>
    <m/>
    <m/>
    <m/>
    <s v="https://web.pdc.wa.gov/rptimg/default.aspx?filerid_election_year=ELDRD%20%20365%3A%7C%3A2010"/>
    <n v="5599"/>
    <n v="9286"/>
    <n v="13818"/>
    <m/>
    <m/>
    <s v="RICHARD GASTFIELD"/>
    <s v="candidate"/>
    <m/>
    <n v="43598.060659722221"/>
  </r>
  <r>
    <s v="ca-2010-13814"/>
    <s v="EMERK  282"/>
    <s v="CA"/>
    <n v="40205"/>
    <m/>
    <m/>
    <m/>
    <s v="Electronic"/>
    <n v="40205"/>
    <x v="14"/>
    <s v="Candidate registered"/>
    <s v="EMERSON KELLY L"/>
    <m/>
    <s v="370 NE CAMANO DR STE 5-52"/>
    <s v="CAMANO ISLAND"/>
    <s v="ISLAND"/>
    <m/>
    <n v="98282"/>
    <s v="KELLYEMERSON@KELLY.COM"/>
    <s v="splicegirl56@yahoo.com"/>
    <m/>
    <s v="COUNTY COMMISSIONER"/>
    <n v="23"/>
    <s v="ISLAND CO"/>
    <n v="3424"/>
    <s v="ISLAND"/>
    <s v="Local"/>
    <n v="47223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370 NE CAMANO DR STE 5-52"/>
    <s v="CAMANO ISLAND"/>
    <m/>
    <n v="98282"/>
    <m/>
    <n v="36691.96"/>
    <n v="0"/>
    <n v="38477.760000000002"/>
    <n v="1787.55"/>
    <n v="0"/>
    <n v="0"/>
    <m/>
    <m/>
    <s v="https://web.pdc.wa.gov/rptimg/default.aspx?filerid_election_year=EMERK%20%20282%3A%7C%3A2010"/>
    <n v="5633"/>
    <n v="6035"/>
    <n v="13814"/>
    <n v="12224"/>
    <m/>
    <s v="DOUGLAS HUNTLEY"/>
    <s v="candidate"/>
    <m/>
    <n v="44149.299780092595"/>
  </r>
  <r>
    <s v="ca-2010-13807"/>
    <s v="ERICD  504"/>
    <s v="CA"/>
    <n v="39875"/>
    <m/>
    <m/>
    <m/>
    <s v="Electronic"/>
    <n v="39875"/>
    <x v="14"/>
    <s v="Candidate discontinued campaign"/>
    <s v="Douglas Ericksen"/>
    <m/>
    <s v="PO BOX 5191"/>
    <s v="BELLINGHAM"/>
    <s v="WHATCOM"/>
    <m/>
    <n v="98227"/>
    <s v="CHARLIE@NAS.COM"/>
    <s v="ericksendj@aol.com"/>
    <m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PO BOX 5191"/>
    <s v="BELLINGHAM"/>
    <m/>
    <n v="98227"/>
    <m/>
    <n v="39325"/>
    <n v="16234.62"/>
    <n v="55559.62"/>
    <n v="0"/>
    <n v="0"/>
    <n v="0"/>
    <m/>
    <m/>
    <s v="https://web.pdc.wa.gov/rptimg/default.aspx?filerid_election_year=ERICD%20%20504%3A%7C%3A2010"/>
    <n v="5749"/>
    <n v="30301"/>
    <n v="13807"/>
    <n v="12233"/>
    <n v="42"/>
    <s v="CHARLES CRABTREE"/>
    <s v="candidate"/>
    <m/>
    <n v="44149.300034722219"/>
  </r>
  <r>
    <s v="ca-2010-13802"/>
    <s v="FAINJ  198"/>
    <s v="CA"/>
    <n v="40196"/>
    <m/>
    <m/>
    <m/>
    <s v="Electronic"/>
    <n v="40196"/>
    <x v="14"/>
    <s v="Candidate registered"/>
    <s v="Joe Fain"/>
    <m/>
    <s v="PO BOX 7809"/>
    <s v="COVINGTON"/>
    <s v="KING"/>
    <m/>
    <n v="98042"/>
    <s v="CONTACT@VOTEFAIN.COM"/>
    <s v="joe@votefain.com"/>
    <m/>
    <s v="STATE SENATOR"/>
    <n v="12"/>
    <s v="LEG DISTRICT 47 - SENATE"/>
    <n v="4776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Challenger"/>
    <m/>
    <m/>
    <m/>
    <m/>
    <m/>
    <m/>
    <m/>
    <m/>
    <s v="PO BOX 7809"/>
    <s v="COVINGTON"/>
    <m/>
    <n v="98042"/>
    <m/>
    <n v="363366.43"/>
    <n v="0"/>
    <n v="363988.25"/>
    <n v="0"/>
    <n v="0"/>
    <n v="0"/>
    <n v="83456.570000000007"/>
    <n v="53674.19"/>
    <s v="https://web.pdc.wa.gov/rptimg/default.aspx?filerid_election_year=FAINJ%20%20198%3A%7C%3A2010"/>
    <n v="5857"/>
    <n v="528"/>
    <n v="13802"/>
    <n v="12242"/>
    <n v="47"/>
    <s v="STEFFANIE MOXON"/>
    <s v="candidate"/>
    <m/>
    <n v="44149.300300925926"/>
  </r>
  <r>
    <s v="ca-2010-13800"/>
    <s v="FAGAS  163"/>
    <s v="CA"/>
    <n v="40157"/>
    <m/>
    <m/>
    <m/>
    <s v="Electronic"/>
    <n v="40157"/>
    <x v="14"/>
    <s v="Candidate registered"/>
    <s v="FAGAN SUSAN K"/>
    <m/>
    <s v="PO BOX 1471"/>
    <s v="PULLMAN"/>
    <s v="WHITMAN"/>
    <m/>
    <n v="99163"/>
    <s v="SUSAN@SUSANFAGAN.COM"/>
    <s v="susan@susanfagan.com"/>
    <m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s v="Incumbent"/>
    <m/>
    <m/>
    <m/>
    <m/>
    <m/>
    <m/>
    <m/>
    <m/>
    <s v="PO BOX 1471"/>
    <s v="PULLMAN"/>
    <m/>
    <n v="99163"/>
    <m/>
    <n v="49607"/>
    <n v="185.87"/>
    <n v="42065.83"/>
    <n v="0"/>
    <n v="0"/>
    <n v="0"/>
    <m/>
    <m/>
    <s v="https://web.pdc.wa.gov/rptimg/default.aspx?filerid_election_year=FAGAS%20%20163%3A%7C%3A2010"/>
    <n v="5852"/>
    <n v="6032"/>
    <n v="13800"/>
    <n v="12241"/>
    <n v="9"/>
    <s v="CARMEL D MINOGUE"/>
    <s v="candidate"/>
    <m/>
    <n v="44149.300254629627"/>
  </r>
  <r>
    <s v="ca-2010-13797"/>
    <s v="ERICD2 504"/>
    <s v="CA"/>
    <n v="40262"/>
    <m/>
    <m/>
    <m/>
    <s v="Electronic"/>
    <n v="40262"/>
    <x v="14"/>
    <s v="Candidate registered"/>
    <s v="Douglas Ericksen"/>
    <m/>
    <s v="PO BOX 5191"/>
    <s v="BELLINGHAM"/>
    <s v="WHATCOM"/>
    <m/>
    <n v="98227"/>
    <m/>
    <s v="doug@dougericksen.com"/>
    <m/>
    <s v="STATE SENATOR"/>
    <n v="12"/>
    <s v="LEG DISTRICT 42 - SENATE"/>
    <n v="4771"/>
    <s v="WHATCOM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Open seat"/>
    <m/>
    <m/>
    <m/>
    <m/>
    <m/>
    <m/>
    <m/>
    <m/>
    <s v="PO BOX 5191"/>
    <s v="BELLINGHAM"/>
    <m/>
    <n v="98227"/>
    <m/>
    <n v="174649.4"/>
    <n v="0"/>
    <n v="186827.84"/>
    <n v="0"/>
    <n v="0"/>
    <n v="0"/>
    <n v="1603.23"/>
    <n v="0"/>
    <s v="https://web.pdc.wa.gov/rptimg/default.aspx?filerid_election_year=ERICD2%20504%3A%7C%3A2010"/>
    <n v="5915"/>
    <n v="30301"/>
    <n v="13797"/>
    <n v="12234"/>
    <n v="42"/>
    <s v="CHARLIE CRABTREE"/>
    <s v="candidate"/>
    <m/>
    <n v="44149.300069444442"/>
  </r>
  <r>
    <s v="ca-2010-13785"/>
    <s v="FIRED  837"/>
    <s v="CA"/>
    <n v="40332"/>
    <m/>
    <m/>
    <m/>
    <m/>
    <n v="40332"/>
    <x v="14"/>
    <s v="Candidate registered"/>
    <s v="FIREBAUGH DAVID W"/>
    <m/>
    <s v="1300 W MARINA DR #41"/>
    <s v="MOSES LAKE"/>
    <s v="GRANT"/>
    <m/>
    <n v="98837"/>
    <s v="VOTEFORFIREBAUGH@HOTMAIL.COM"/>
    <s v="dfirebaugh@hotmail.com"/>
    <m/>
    <s v="COUNTY AUDITOR"/>
    <n v="20"/>
    <s v="GRANT CO"/>
    <n v="3340"/>
    <s v="GRANT"/>
    <s v="Local"/>
    <n v="32684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300 W MARINA DR #41"/>
    <s v="MOSES LAKE"/>
    <m/>
    <n v="98837"/>
    <m/>
    <m/>
    <m/>
    <m/>
    <m/>
    <m/>
    <m/>
    <m/>
    <m/>
    <s v="https://web.pdc.wa.gov/rptimg/default.aspx?filerid_election_year=FIRED%20%20837%3A%7C%3A2010"/>
    <n v="6204"/>
    <n v="9270"/>
    <n v="13785"/>
    <m/>
    <m/>
    <s v="KEN HOLLOWAY"/>
    <s v="candidate"/>
    <m/>
    <n v="43598.06045138889"/>
  </r>
  <r>
    <s v="ca-2010-13781"/>
    <s v="FLOOC  610"/>
    <s v="CA"/>
    <n v="40338"/>
    <m/>
    <m/>
    <m/>
    <m/>
    <n v="40338"/>
    <x v="14"/>
    <s v="Candidate registered"/>
    <s v="FLOOD CHERIE L"/>
    <m/>
    <s v="PO BOX 1076"/>
    <s v="CARSON"/>
    <s v="SKAMANIA"/>
    <m/>
    <n v="986101076"/>
    <s v="MCFLOOD@GORGE.NET"/>
    <s v="mcflood@gorge.net"/>
    <m/>
    <s v="COUNTY TREASURER"/>
    <n v="28"/>
    <s v="SKAMANIA CO"/>
    <n v="4093"/>
    <s v="SKAMANIA"/>
    <s v="Local"/>
    <n v="6691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1076"/>
    <s v="CARSON"/>
    <m/>
    <n v="986101076"/>
    <m/>
    <m/>
    <m/>
    <m/>
    <m/>
    <m/>
    <m/>
    <m/>
    <m/>
    <s v="https://web.pdc.wa.gov/rptimg/default.aspx?filerid_election_year=FLOOC%20%20610%3A%7C%3A2010"/>
    <n v="6236"/>
    <n v="9267"/>
    <n v="13781"/>
    <m/>
    <m/>
    <s v="CHERIE FLOOD"/>
    <s v="candidate"/>
    <m/>
    <n v="43598.060428240744"/>
  </r>
  <r>
    <s v="ca-2010-13780"/>
    <s v="FLEEH  271"/>
    <s v="CA"/>
    <n v="40052"/>
    <m/>
    <m/>
    <m/>
    <s v="Mixed"/>
    <n v="40052"/>
    <x v="14"/>
    <s v="Candidate registered"/>
    <s v="FLEET HUGO A"/>
    <m/>
    <s v="8310 76TH AVE NE"/>
    <s v="MARYSVILLE"/>
    <s v="SNOHOMISH"/>
    <m/>
    <n v="98270"/>
    <s v="HUGHFLEET@GMAIL.COM"/>
    <s v="hughfleet@gmail.com"/>
    <m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8310 76TH AVE NE"/>
    <s v="MARYSVILLE"/>
    <m/>
    <n v="98270"/>
    <m/>
    <n v="8619.83"/>
    <n v="0"/>
    <n v="4889.1000000000004"/>
    <n v="0"/>
    <n v="0"/>
    <n v="0"/>
    <n v="930.54"/>
    <n v="0"/>
    <s v="https://web.pdc.wa.gov/rptimg/default.aspx?filerid_election_year=FLEEH%20%20271%3A%7C%3A2010"/>
    <n v="6228"/>
    <n v="6022"/>
    <n v="13780"/>
    <n v="12268"/>
    <n v="38"/>
    <s v="MADELAINE S FLEET"/>
    <s v="candidate"/>
    <m/>
    <n v="44149.301574074074"/>
  </r>
  <r>
    <s v="ca-2010-13777"/>
    <s v="FORTR  277"/>
    <s v="CA"/>
    <n v="40358"/>
    <m/>
    <m/>
    <m/>
    <m/>
    <n v="40358"/>
    <x v="14"/>
    <s v="Candidate registered"/>
    <s v="FORTUNE ROBERT"/>
    <m/>
    <s v="1755 FORT NUGENT RD"/>
    <s v="OAK HARBOR"/>
    <s v="ISLAND"/>
    <m/>
    <n v="982778883"/>
    <s v="SHANEFORTUNE@COMCAST.NET"/>
    <s v="shanefortune@comcast.net"/>
    <m/>
    <s v="COUNTY TREASURER"/>
    <n v="28"/>
    <s v="ISLAND CO"/>
    <n v="3424"/>
    <s v="ISLAND"/>
    <s v="Local"/>
    <n v="47223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1755 FORT NUGENT RD"/>
    <s v="OAK HARBOR"/>
    <m/>
    <n v="982778883"/>
    <m/>
    <m/>
    <m/>
    <m/>
    <m/>
    <m/>
    <m/>
    <m/>
    <m/>
    <s v="https://web.pdc.wa.gov/rptimg/default.aspx?filerid_election_year=FORTR%20%20277%3A%7C%3A2010"/>
    <n v="6315"/>
    <n v="9265"/>
    <n v="13777"/>
    <m/>
    <m/>
    <s v="SHANE FORTUNE"/>
    <s v="candidate"/>
    <m/>
    <n v="43598.06040509259"/>
  </r>
  <r>
    <s v="ca-2010-13768"/>
    <s v="FORTC  277"/>
    <s v="CA"/>
    <n v="40358"/>
    <m/>
    <m/>
    <m/>
    <m/>
    <n v="40358"/>
    <x v="14"/>
    <s v="Candidate registered"/>
    <s v="FORTUNE CAROL ANN"/>
    <m/>
    <s v="1755 FORT NUGENT RD"/>
    <s v="OAK HARBOR"/>
    <s v="ISLAND"/>
    <m/>
    <n v="982778883"/>
    <s v="CA-FORTUNE@COMCAST.NET"/>
    <s v="ca-fortune@comcast.net"/>
    <m/>
    <s v="COUNTY CLERK"/>
    <n v="22"/>
    <s v="ISLAND CO"/>
    <n v="3424"/>
    <s v="ISLAND"/>
    <s v="Local"/>
    <n v="47223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1755 FORT NUGENT RD"/>
    <s v="OAK HARBOR"/>
    <m/>
    <n v="982778883"/>
    <m/>
    <m/>
    <m/>
    <m/>
    <m/>
    <m/>
    <m/>
    <m/>
    <m/>
    <s v="https://web.pdc.wa.gov/rptimg/default.aspx?filerid_election_year=FORTC%20%20277%3A%7C%3A2010"/>
    <n v="6429"/>
    <n v="9260"/>
    <n v="13768"/>
    <m/>
    <m/>
    <s v="CAROL ANN FORTUNE"/>
    <s v="candidate"/>
    <m/>
    <n v="43598.060358796298"/>
  </r>
  <r>
    <s v="ca-2010-13767"/>
    <s v="FRANM  328"/>
    <s v="CA"/>
    <n v="40300"/>
    <m/>
    <m/>
    <m/>
    <s v="Paper"/>
    <n v="40300"/>
    <x v="14"/>
    <s v="Candidate registered"/>
    <s v="FRANKLIN MARK E"/>
    <m/>
    <s v="PO BOX 47"/>
    <s v="DAYTON"/>
    <s v="COLUMBIA"/>
    <m/>
    <n v="99328"/>
    <m/>
    <s v="markfranklin113@hotmail.com"/>
    <m/>
    <s v="COUNTY SHERIFF"/>
    <n v="27"/>
    <s v="COLUMBIA CO"/>
    <n v="3176"/>
    <s v="COLUMBIA"/>
    <s v="Local"/>
    <n v="2496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47"/>
    <s v="DAYTON"/>
    <m/>
    <n v="99328"/>
    <m/>
    <n v="0"/>
    <n v="0"/>
    <n v="0"/>
    <n v="0"/>
    <n v="0"/>
    <n v="0"/>
    <m/>
    <m/>
    <s v="https://web.pdc.wa.gov/rptimg/default.aspx?filerid_election_year=FRANM%20%20328%3A%7C%3A2010"/>
    <n v="6474"/>
    <n v="9259"/>
    <n v="13767"/>
    <n v="12276"/>
    <m/>
    <s v="KRISTOPHER L DARBY"/>
    <s v="candidate"/>
    <m/>
    <n v="44149.301747685182"/>
  </r>
  <r>
    <s v="ca-2010-13750"/>
    <s v="GESKD  391"/>
    <s v="CA"/>
    <n v="40338"/>
    <m/>
    <m/>
    <m/>
    <m/>
    <n v="40338"/>
    <x v="14"/>
    <s v="Candidate registered"/>
    <s v="GESKE DANIEL"/>
    <m/>
    <s v="18717 MCGHEE DR E"/>
    <s v="BONNEY LAKE"/>
    <s v="KING"/>
    <m/>
    <n v="983918840"/>
    <s v="DEG81@COMCAST.NET"/>
    <s v="deg81@comcast.net"/>
    <m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18717 MCGHEE DR E"/>
    <s v="BONNEY LAKE"/>
    <m/>
    <n v="983918840"/>
    <m/>
    <m/>
    <m/>
    <m/>
    <m/>
    <m/>
    <m/>
    <m/>
    <m/>
    <s v="https://web.pdc.wa.gov/rptimg/default.aspx?filerid_election_year=GESKD%20%20391%3A%7C%3A2010"/>
    <n v="6897"/>
    <n v="9252"/>
    <n v="13750"/>
    <m/>
    <n v="31"/>
    <s v="DANIEL GESKE"/>
    <s v="candidate"/>
    <m/>
    <n v="43598.060219907406"/>
  </r>
  <r>
    <s v="ca-2010-13744"/>
    <s v="GASED  362"/>
    <s v="CA"/>
    <n v="40304"/>
    <m/>
    <m/>
    <m/>
    <s v="Electronic"/>
    <n v="40304"/>
    <x v="14"/>
    <s v="Candidate registered"/>
    <s v="GASE DANIEL E"/>
    <m/>
    <s v="1115 E FRONT ST"/>
    <s v="PORT ANGELES"/>
    <s v="CLALLAM"/>
    <m/>
    <n v="98362"/>
    <m/>
    <s v="votedangase@gmail.com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1115 E FRONT ST"/>
    <s v="PORT ANGELES"/>
    <m/>
    <n v="98362"/>
    <m/>
    <n v="44838.5"/>
    <n v="0"/>
    <n v="44838.5"/>
    <n v="0"/>
    <n v="0"/>
    <n v="0"/>
    <n v="608.20000000000005"/>
    <n v="0"/>
    <s v="https://web.pdc.wa.gov/rptimg/default.aspx?filerid_election_year=GASED%20%20362%3A%7C%3A2010"/>
    <n v="6949"/>
    <n v="7379"/>
    <n v="13744"/>
    <n v="12291"/>
    <n v="24"/>
    <s v="RHONDA CURRY"/>
    <s v="candidate"/>
    <m/>
    <n v="44149.302106481482"/>
  </r>
  <r>
    <s v="ca-2010-13738"/>
    <s v="GJESH  802"/>
    <s v="CA"/>
    <n v="40281"/>
    <m/>
    <m/>
    <m/>
    <s v="Mixed"/>
    <n v="40281"/>
    <x v="14"/>
    <s v="Candidate registered"/>
    <s v="GJESDAL HARVEY O"/>
    <m/>
    <s v="110 NE 2ND"/>
    <s v="EAST WENATCHEE"/>
    <s v="DOUGLAS"/>
    <m/>
    <n v="988024846"/>
    <s v="HGJESDAL@YAHOO.COM"/>
    <s v="hgjesdal@yahoo.com"/>
    <m/>
    <s v="COUNTY SHERIFF"/>
    <n v="27"/>
    <s v="DOUGLAS CO"/>
    <n v="3235"/>
    <s v="DOUGLAS"/>
    <s v="Local"/>
    <n v="18223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10 NE 2ND"/>
    <s v="EAST WENATCHEE"/>
    <m/>
    <n v="988024846"/>
    <m/>
    <n v="2579.2600000000002"/>
    <n v="0"/>
    <n v="2703.3"/>
    <n v="0"/>
    <n v="0"/>
    <n v="0"/>
    <m/>
    <m/>
    <s v="https://web.pdc.wa.gov/rptimg/default.aspx?filerid_election_year=GJESH%20%20802%3A%7C%3A2010"/>
    <n v="7172"/>
    <n v="6389"/>
    <n v="13738"/>
    <n v="12295"/>
    <m/>
    <s v="NATHAN BISHOP"/>
    <s v="candidate"/>
    <m/>
    <n v="44149.302222222221"/>
  </r>
  <r>
    <s v="ca-2010-13735"/>
    <s v="GOLDL  532"/>
    <s v="CA"/>
    <n v="40255"/>
    <m/>
    <m/>
    <m/>
    <s v="Mixed"/>
    <n v="40255"/>
    <x v="14"/>
    <s v="Candidate registered"/>
    <s v="GOLDEN LIAM M"/>
    <m/>
    <s v="173 JACKSON VIEW DR"/>
    <s v="CHEHALIS"/>
    <s v="LEWIS"/>
    <m/>
    <n v="98532"/>
    <s v="LMIKE64@HOTMAIL.COM"/>
    <s v="lmike64@hotmail.com"/>
    <m/>
    <s v="COUNTY PROSECUTOR"/>
    <n v="26"/>
    <s v="LEWIS CO"/>
    <n v="3626"/>
    <s v="LEWIS"/>
    <s v="Local"/>
    <n v="41462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173 JACKSON VIEW DR"/>
    <s v="CHEHALIS"/>
    <m/>
    <n v="98532"/>
    <m/>
    <n v="20919.63"/>
    <n v="0"/>
    <n v="20672.21"/>
    <n v="0"/>
    <n v="0"/>
    <n v="0"/>
    <m/>
    <m/>
    <s v="https://web.pdc.wa.gov/rptimg/default.aspx?filerid_election_year=GOLDL%20%20532%3A%7C%3A2010"/>
    <n v="7214"/>
    <n v="9247"/>
    <n v="13735"/>
    <n v="12298"/>
    <m/>
    <s v="LISA GOLDEN"/>
    <s v="candidate"/>
    <m/>
    <n v="44149.302268518521"/>
  </r>
  <r>
    <s v="ca-2010-13715"/>
    <s v="GREEG  185"/>
    <s v="CA"/>
    <n v="40346"/>
    <m/>
    <m/>
    <m/>
    <m/>
    <n v="40346"/>
    <x v="14"/>
    <s v="Candidate registered"/>
    <s v="GREEN GARY I"/>
    <m/>
    <s v="PO BOX 276"/>
    <s v="WILBUR"/>
    <s v="LINCOLN"/>
    <m/>
    <n v="991850276"/>
    <m/>
    <s v="greeng@agenterprise.com"/>
    <m/>
    <s v="COUNTY COMMISSIONER"/>
    <n v="23"/>
    <s v="LINCOLN CO"/>
    <n v="3655"/>
    <s v="LINCOLN"/>
    <s v="Local"/>
    <n v="6838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276"/>
    <s v="WILBUR"/>
    <m/>
    <n v="991850276"/>
    <m/>
    <m/>
    <m/>
    <m/>
    <m/>
    <m/>
    <m/>
    <m/>
    <m/>
    <s v="https://web.pdc.wa.gov/rptimg/default.aspx?filerid_election_year=GREEG%20%20185%3A%7C%3A2010"/>
    <n v="7506"/>
    <n v="9241"/>
    <n v="13715"/>
    <m/>
    <m/>
    <s v="MICHELLE GREEN"/>
    <s v="candidate"/>
    <m/>
    <n v="43598.060023148151"/>
  </r>
  <r>
    <s v="ca-2010-13707"/>
    <s v="HADIS  208"/>
    <s v="CA"/>
    <n v="40188"/>
    <m/>
    <m/>
    <m/>
    <s v="Electronic"/>
    <n v="40188"/>
    <x v="14"/>
    <s v="Candidate registered"/>
    <s v="HADIAN SHAHRAM"/>
    <m/>
    <s v="2408 125TH PL SE"/>
    <s v="EVERETT"/>
    <s v="KING"/>
    <m/>
    <n v="982086641"/>
    <s v="HADIAN2010@HOTMAIL.COM"/>
    <s v="hadian2010@hotmail.com"/>
    <m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2408 125TH PL SE"/>
    <s v="EVERETT"/>
    <m/>
    <n v="982086641"/>
    <m/>
    <n v="25747.68"/>
    <n v="0"/>
    <n v="24943.21"/>
    <n v="-1904.65"/>
    <n v="660"/>
    <n v="0"/>
    <m/>
    <m/>
    <s v="https://web.pdc.wa.gov/rptimg/default.aspx?filerid_election_year=HADIS%20%20208%3A%7C%3A2010"/>
    <n v="7601"/>
    <n v="7954"/>
    <n v="13707"/>
    <n v="12328"/>
    <n v="44"/>
    <s v="SHAHRAM HADIAN"/>
    <s v="candidate"/>
    <m/>
    <n v="44149.303148148145"/>
  </r>
  <r>
    <s v="ca-2010-13696"/>
    <s v="HAGAJ  672"/>
    <s v="CA"/>
    <n v="40318"/>
    <m/>
    <m/>
    <m/>
    <m/>
    <n v="40318"/>
    <x v="14"/>
    <s v="Candidate registered"/>
    <s v="HAGARTY JAMES P"/>
    <m/>
    <s v="PO BOX 612"/>
    <s v="SELAH"/>
    <s v="YAKIMA"/>
    <m/>
    <n v="98942"/>
    <s v="SHAMUS50@GMAIL.COM"/>
    <s v="shamus50@gmail.com"/>
    <m/>
    <s v="COUNTY PROSECUTOR"/>
    <n v="26"/>
    <s v="YAKIMA CO"/>
    <n v="4418"/>
    <s v="YAKIMA"/>
    <s v="Local"/>
    <n v="97079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612"/>
    <s v="SELAH"/>
    <m/>
    <n v="98942"/>
    <m/>
    <m/>
    <m/>
    <m/>
    <m/>
    <m/>
    <m/>
    <m/>
    <m/>
    <s v="https://web.pdc.wa.gov/rptimg/default.aspx?filerid_election_year=HAGAJ%20%20672%3A%7C%3A2010"/>
    <n v="7768"/>
    <n v="9234"/>
    <n v="13696"/>
    <m/>
    <m/>
    <s v="DAWN HAGARTY"/>
    <s v="candidate"/>
    <m/>
    <n v="43598.059907407405"/>
  </r>
  <r>
    <s v="ca-2010-13687"/>
    <s v="HAISK  073"/>
    <s v="CA"/>
    <n v="40245"/>
    <m/>
    <m/>
    <m/>
    <s v="Electronic"/>
    <n v="40245"/>
    <x v="14"/>
    <s v="Candidate registered"/>
    <s v="HAISTINGS KEVIN E"/>
    <m/>
    <s v="PO BOX 596"/>
    <s v="CARNATION"/>
    <s v="KING"/>
    <m/>
    <n v="98014"/>
    <s v="KEVIN@KEVINHAISTINGS.COM"/>
    <s v="kevin@kevinhaistings.com"/>
    <m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PO BOX 596"/>
    <s v="CARNATION"/>
    <m/>
    <n v="98014"/>
    <m/>
    <n v="128276.02"/>
    <n v="1853.25"/>
    <n v="129863.9"/>
    <n v="0"/>
    <n v="0"/>
    <n v="0"/>
    <n v="53687.94"/>
    <n v="39472.480000000003"/>
    <s v="https://web.pdc.wa.gov/rptimg/default.aspx?filerid_election_year=HAISK%20%20073%3A%7C%3A2010"/>
    <n v="7856"/>
    <n v="7953"/>
    <n v="13687"/>
    <n v="12330"/>
    <n v="45"/>
    <s v="LISA HAISTINGS"/>
    <s v="candidate"/>
    <m/>
    <n v="44149.303240740737"/>
  </r>
  <r>
    <s v="ca-2010-13686"/>
    <s v="HAMMM  122"/>
    <s v="CA"/>
    <n v="40336"/>
    <m/>
    <m/>
    <m/>
    <m/>
    <n v="40336"/>
    <x v="14"/>
    <s v="Candidate registered"/>
    <s v="HAMMOND MARK F"/>
    <m/>
    <s v="26325 STERETT RD"/>
    <s v="DAVENPORT"/>
    <s v="LINCOLN"/>
    <m/>
    <n v="99122"/>
    <m/>
    <m/>
    <m/>
    <s v="COUNTY ASSESSOR"/>
    <n v="21"/>
    <s v="LINCOLN CO"/>
    <n v="3655"/>
    <s v="LINCOLN"/>
    <s v="Local"/>
    <n v="6838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26325 STERETT RD"/>
    <s v="DAVENPORT"/>
    <m/>
    <n v="99122"/>
    <m/>
    <m/>
    <m/>
    <m/>
    <m/>
    <m/>
    <m/>
    <m/>
    <m/>
    <s v="https://web.pdc.wa.gov/rptimg/default.aspx?filerid_election_year=HAMMM%20%20122%3A%7C%3A2010"/>
    <n v="7852"/>
    <n v="6375"/>
    <n v="13686"/>
    <m/>
    <m/>
    <s v="MARK F HAMMOND"/>
    <s v="candidate"/>
    <m/>
    <n v="43598.059849537036"/>
  </r>
  <r>
    <s v="ca-2010-13685"/>
    <s v="HAMIM  338"/>
    <s v="CA"/>
    <n v="39929"/>
    <m/>
    <m/>
    <m/>
    <s v="Mixed"/>
    <n v="39929"/>
    <x v="14"/>
    <s v="Candidate discontinued campaign"/>
    <s v="HAMILTON MATTHEW M"/>
    <m/>
    <s v="10206 260TH ST E"/>
    <s v="GRAHAM"/>
    <s v="PIERCE"/>
    <m/>
    <n v="983387079"/>
    <m/>
    <s v="breadwin@earthlink.net"/>
    <m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10206 260TH ST E"/>
    <s v="GRAHAM"/>
    <m/>
    <n v="983387079"/>
    <m/>
    <n v="1379.21"/>
    <n v="0"/>
    <n v="13198.19"/>
    <n v="0"/>
    <n v="0"/>
    <n v="0"/>
    <m/>
    <m/>
    <s v="https://web.pdc.wa.gov/rptimg/default.aspx?filerid_election_year=HAMIM%20%20338%3A%7C%3A2010"/>
    <n v="7884"/>
    <n v="5985"/>
    <n v="13685"/>
    <n v="12332"/>
    <n v="2"/>
    <s v="CINDY M HAMILTON"/>
    <s v="candidate"/>
    <m/>
    <n v="44149.303333333337"/>
  </r>
  <r>
    <s v="ca-2010-13681"/>
    <s v="HANSJ  935"/>
    <s v="CA"/>
    <n v="40251"/>
    <m/>
    <m/>
    <m/>
    <s v="Electronic"/>
    <n v="40251"/>
    <x v="14"/>
    <s v="Candidate registered"/>
    <s v="HANSENS JOHN E"/>
    <m/>
    <s v="PO BOX 2265"/>
    <s v="RICHLAND"/>
    <s v="BENTON"/>
    <m/>
    <n v="99352"/>
    <s v="JHANSENS@CHARTER.NET"/>
    <s v="jhansens@charter.net"/>
    <m/>
    <s v="COUNTY CORONER"/>
    <n v="24"/>
    <s v="BENTON CO"/>
    <n v="4725"/>
    <s v="BENTON"/>
    <s v="Local"/>
    <n v="85214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2265"/>
    <s v="RICHLAND"/>
    <m/>
    <n v="99352"/>
    <m/>
    <n v="7315.43"/>
    <n v="1500"/>
    <n v="10913.39"/>
    <n v="4500"/>
    <n v="0"/>
    <n v="0"/>
    <m/>
    <m/>
    <s v="https://web.pdc.wa.gov/rptimg/default.aspx?filerid_election_year=HANSJ%20%20935%3A%7C%3A2010"/>
    <n v="8019"/>
    <n v="6374"/>
    <n v="13681"/>
    <n v="12337"/>
    <m/>
    <s v="JOHN CLEMENTS"/>
    <s v="candidate"/>
    <m/>
    <n v="44149.303472222222"/>
  </r>
  <r>
    <s v="ca-2010-13669"/>
    <s v="HARUM  807"/>
    <s v="CA"/>
    <n v="40259"/>
    <m/>
    <m/>
    <m/>
    <s v="Electronic"/>
    <n v="40259"/>
    <x v="14"/>
    <s v="Candidate registered"/>
    <s v="HARUM MICHAEL T"/>
    <m/>
    <s v="PO BOX 601"/>
    <s v="WENATCHEE"/>
    <s v="CHELAN"/>
    <m/>
    <n v="98801"/>
    <s v="PLWHITED@JWEINSTEINCPA.COM"/>
    <s v="harum3@nwi.net"/>
    <m/>
    <s v="COUNTY SHERIFF"/>
    <n v="27"/>
    <s v="CHELAN CO"/>
    <n v="3111"/>
    <s v="CHELAN"/>
    <s v="Local"/>
    <n v="37773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601"/>
    <s v="WENATCHEE"/>
    <m/>
    <n v="98801"/>
    <m/>
    <n v="19210.09"/>
    <n v="0"/>
    <n v="27394.99"/>
    <n v="9333"/>
    <n v="0"/>
    <n v="0"/>
    <m/>
    <m/>
    <s v="https://web.pdc.wa.gov/rptimg/default.aspx?filerid_election_year=HARUM%20%20807%3A%7C%3A2010"/>
    <n v="8139"/>
    <n v="9225"/>
    <n v="13669"/>
    <n v="12346"/>
    <m/>
    <s v="JOHN WEINSTEIN"/>
    <s v="candidate"/>
    <m/>
    <n v="44149.303715277776"/>
  </r>
  <r>
    <s v="ca-2010-13667"/>
    <s v="HARRP  683"/>
    <s v="CA"/>
    <n v="40247"/>
    <m/>
    <m/>
    <m/>
    <s v="Electronic"/>
    <n v="40247"/>
    <x v="14"/>
    <s v="Candidate registered"/>
    <s v="Paul Harris"/>
    <m/>
    <s v="1916 SE 130TH AVE"/>
    <s v="VANCOUVER"/>
    <s v="CLARK"/>
    <m/>
    <n v="98683"/>
    <s v="PLHARRIS@COMCAST.NET"/>
    <s v="plharris@comcast.net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Open seat"/>
    <m/>
    <m/>
    <m/>
    <m/>
    <m/>
    <m/>
    <m/>
    <m/>
    <s v="1916 SE 130TH AVE"/>
    <s v="VANCOUVER"/>
    <m/>
    <n v="98683"/>
    <m/>
    <n v="77851"/>
    <n v="0"/>
    <n v="76077.490000000005"/>
    <n v="9400"/>
    <n v="0"/>
    <n v="0"/>
    <n v="2368.08"/>
    <n v="0"/>
    <s v="https://web.pdc.wa.gov/rptimg/default.aspx?filerid_election_year=HARRP%20%20683%3A%7C%3A2010"/>
    <n v="8189"/>
    <n v="32216"/>
    <n v="13667"/>
    <n v="12343"/>
    <n v="17"/>
    <s v="PAUL HARRIS"/>
    <s v="candidate"/>
    <m/>
    <n v="44149.30363425926"/>
  </r>
  <r>
    <s v="ca-2010-13662"/>
    <s v="HAWEJ  041"/>
    <s v="CA"/>
    <n v="40213"/>
    <m/>
    <m/>
    <m/>
    <s v="Electronic"/>
    <n v="40213"/>
    <x v="14"/>
    <s v="Candidate discontinued campaign"/>
    <s v="HAWES JACK D"/>
    <m/>
    <s v="PO BOX 13"/>
    <s v="BOTHELL"/>
    <s v="KING"/>
    <m/>
    <n v="980417915"/>
    <s v="INFO@VOTEJACKHAWES.COM"/>
    <s v="jack@votejackhawes.com"/>
    <m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PO BOX 13"/>
    <s v="BOTHELL"/>
    <m/>
    <n v="980417915"/>
    <m/>
    <n v="119.4"/>
    <n v="0"/>
    <n v="119.4"/>
    <n v="0"/>
    <n v="0"/>
    <n v="0"/>
    <m/>
    <m/>
    <s v="https://web.pdc.wa.gov/rptimg/default.aspx?filerid_election_year=HAWEJ%20%20041%3A%7C%3A2010"/>
    <n v="8234"/>
    <n v="9221"/>
    <n v="13662"/>
    <n v="12350"/>
    <n v="1"/>
    <s v="JEFF WOODS"/>
    <s v="candidate"/>
    <m/>
    <n v="44149.303842592592"/>
  </r>
  <r>
    <s v="ca-2010-13657"/>
    <s v="HEARJ  503"/>
    <s v="CA"/>
    <n v="40266"/>
    <m/>
    <m/>
    <m/>
    <s v="Electronic"/>
    <n v="40266"/>
    <x v="14"/>
    <s v="Candidate registered"/>
    <s v="HEARN JASON P"/>
    <m/>
    <s v="4705 LACEY BLVD SE STE C"/>
    <s v="LACEY"/>
    <s v="THURSTON"/>
    <m/>
    <n v="98503"/>
    <s v="INBOX@JASONHEARN.COM"/>
    <s v="jason@jasonhearn.com"/>
    <m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Open seat"/>
    <m/>
    <m/>
    <m/>
    <m/>
    <m/>
    <m/>
    <m/>
    <m/>
    <s v="4705 LACEY BLVD SE STE C"/>
    <s v="LACEY"/>
    <m/>
    <n v="98503"/>
    <m/>
    <n v="19072.21"/>
    <n v="100"/>
    <n v="17750.54"/>
    <n v="-1376"/>
    <n v="0"/>
    <n v="0"/>
    <m/>
    <m/>
    <s v="https://web.pdc.wa.gov/rptimg/default.aspx?filerid_election_year=HEARJ%20%20503%3A%7C%3A2010"/>
    <n v="8305"/>
    <n v="5573"/>
    <n v="13657"/>
    <n v="12356"/>
    <n v="22"/>
    <s v="JAMIE L ARRAS"/>
    <s v="candidate"/>
    <m/>
    <n v="44149.30395833333"/>
  </r>
  <r>
    <s v="ca-2010-13642"/>
    <s v="HIGLJ  422"/>
    <s v="CA"/>
    <n v="40246"/>
    <m/>
    <m/>
    <m/>
    <s v="Electronic"/>
    <n v="40246"/>
    <x v="14"/>
    <s v="Candidate registered"/>
    <s v="HIGLEY JON M"/>
    <m/>
    <s v="5313 24TH AVE NE"/>
    <s v="TACOMA"/>
    <s v="PIERCE"/>
    <m/>
    <n v="984224514"/>
    <s v="JON@HIGLEYFORHOUSE.US"/>
    <s v="jondolar2@comcast.net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5313 24TH AVE NE"/>
    <s v="TACOMA"/>
    <m/>
    <n v="984224514"/>
    <m/>
    <n v="22581.279999999999"/>
    <n v="0"/>
    <n v="20915.16"/>
    <n v="-1666.12"/>
    <n v="0"/>
    <n v="0"/>
    <m/>
    <m/>
    <s v="https://web.pdc.wa.gov/rptimg/default.aspx?filerid_election_year=HIGLJ%20%20422%3A%7C%3A2010"/>
    <n v="8571"/>
    <n v="9212"/>
    <n v="13642"/>
    <n v="12365"/>
    <n v="27"/>
    <s v="TOM TORP"/>
    <s v="candidate"/>
    <m/>
    <n v="44149.304398148146"/>
  </r>
  <r>
    <s v="ca-2010-13635"/>
    <s v="HINKW  922"/>
    <s v="CA"/>
    <n v="39817"/>
    <m/>
    <m/>
    <m/>
    <s v="Electronic"/>
    <n v="39817"/>
    <x v="14"/>
    <s v="Candidate registered"/>
    <s v="HINKLE WILLIAM R"/>
    <m/>
    <s v="PO BOX 919"/>
    <s v="ELLENSBURG"/>
    <s v="GRANT"/>
    <m/>
    <n v="98926"/>
    <s v="SCOTT@PERNAACPA.COM"/>
    <s v="scott@pernaacpa.com"/>
    <m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PO BOX 919"/>
    <s v="ELLENSBURG"/>
    <m/>
    <n v="98926"/>
    <m/>
    <n v="117830"/>
    <n v="1105.2"/>
    <n v="82073.34"/>
    <n v="0"/>
    <n v="0"/>
    <n v="0"/>
    <m/>
    <m/>
    <s v="https://web.pdc.wa.gov/rptimg/default.aspx?filerid_election_year=HINKW%20%20922%3A%7C%3A2010"/>
    <n v="8780"/>
    <n v="7946"/>
    <n v="13635"/>
    <n v="12367"/>
    <n v="13"/>
    <s v="SCOTT PERNAA"/>
    <s v="candidate"/>
    <m/>
    <n v="44149.304513888892"/>
  </r>
  <r>
    <s v="ca-2010-13634"/>
    <s v="HOLAR  109"/>
    <s v="CA"/>
    <n v="40346"/>
    <m/>
    <m/>
    <m/>
    <m/>
    <n v="40346"/>
    <x v="14"/>
    <s v="Candidate registered"/>
    <s v="Rene' C. Holaday"/>
    <m/>
    <s v="2107 DRY CREEK RD"/>
    <s v="CHEWELAH"/>
    <s v="STEVENS"/>
    <m/>
    <n v="99109"/>
    <s v="ADMIN@ELECTRENEHOLADAY.COM"/>
    <s v="mrromantico@earthlink.net"/>
    <m/>
    <s v="COUNTY COMMISSIONER"/>
    <n v="23"/>
    <s v="STEVENS CO"/>
    <n v="4186"/>
    <s v="STEVENS"/>
    <s v="Local"/>
    <n v="26092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2107 DRY CREEK RD"/>
    <s v="CHEWELAH"/>
    <m/>
    <n v="99109"/>
    <m/>
    <m/>
    <m/>
    <m/>
    <m/>
    <m/>
    <m/>
    <m/>
    <m/>
    <s v="https://web.pdc.wa.gov/rptimg/default.aspx?filerid_election_year=HOLAR%20%20109%3A%7C%3A2010"/>
    <n v="8820"/>
    <n v="617"/>
    <n v="13634"/>
    <m/>
    <m/>
    <s v="RENE HOLADAY"/>
    <s v="candidate"/>
    <m/>
    <n v="43598.059537037036"/>
  </r>
  <r>
    <s v="ca-2010-13627"/>
    <s v="HOLMJ  837"/>
    <s v="CA"/>
    <n v="39415"/>
    <m/>
    <m/>
    <m/>
    <s v="Electronic"/>
    <n v="39415"/>
    <x v="14"/>
    <s v="Candidate registered"/>
    <s v="HOLMQUIST NEWBRY JANEA N"/>
    <m/>
    <s v="PO BOX 439"/>
    <s v="MOSES LAKE"/>
    <s v="GRANT"/>
    <m/>
    <n v="98823"/>
    <m/>
    <m/>
    <m/>
    <s v="STATE SENATOR"/>
    <n v="12"/>
    <s v="LEG DISTRICT 13 - SENATE"/>
    <n v="4742"/>
    <s v="GRANT"/>
    <s v="Legislative"/>
    <m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s v="Incumbent"/>
    <m/>
    <m/>
    <m/>
    <m/>
    <m/>
    <m/>
    <m/>
    <m/>
    <s v="PO BOX 439"/>
    <s v="MOSES LAKE"/>
    <m/>
    <n v="98823"/>
    <m/>
    <n v="125272.83"/>
    <n v="18759.59"/>
    <n v="144032.42000000001"/>
    <n v="0"/>
    <n v="0"/>
    <n v="0"/>
    <n v="32.159999999999997"/>
    <n v="0"/>
    <s v="https://web.pdc.wa.gov/rptimg/default.aspx?filerid_election_year=HOLMJ%20%20837%3A%7C%3A2010"/>
    <n v="8895"/>
    <n v="5958"/>
    <n v="13627"/>
    <n v="12374"/>
    <n v="13"/>
    <s v="SAMUEL BARNES"/>
    <s v="candidate"/>
    <m/>
    <n v="44149.304814814815"/>
  </r>
  <r>
    <s v="ca-2010-13625"/>
    <s v="HOLYJ  004"/>
    <s v="CA"/>
    <n v="40199"/>
    <m/>
    <m/>
    <m/>
    <s v="Electronic"/>
    <n v="40199"/>
    <x v="14"/>
    <s v="Candidate registered"/>
    <s v="JEFFREY M HOLY"/>
    <m/>
    <s v="PO BOX 40285"/>
    <s v="SPOKANE"/>
    <s v="SPOKANE"/>
    <m/>
    <n v="99220"/>
    <m/>
    <s v="jmhattny@msn.com"/>
    <m/>
    <s v="COUNTY COMMISSIONER"/>
    <n v="23"/>
    <s v="SPOKANE CO"/>
    <n v="4151"/>
    <s v="SPOKANE"/>
    <s v="Local"/>
    <n v="257092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40285"/>
    <s v="SPOKANE"/>
    <m/>
    <n v="99220"/>
    <m/>
    <n v="14200.81"/>
    <n v="0"/>
    <n v="8181.13"/>
    <n v="0"/>
    <n v="0"/>
    <n v="0"/>
    <m/>
    <m/>
    <s v="https://web.pdc.wa.gov/rptimg/default.aspx?filerid_election_year=HOLYJ%20%20004%3A%7C%3A2010"/>
    <n v="8903"/>
    <n v="35520"/>
    <n v="13625"/>
    <n v="12375"/>
    <m/>
    <s v="DAVID MATHER"/>
    <s v="candidate"/>
    <m/>
    <n v="44149.304861111108"/>
  </r>
  <r>
    <s v="ca-2010-13624"/>
    <s v="HOPEM  296"/>
    <s v="CA"/>
    <n v="39960"/>
    <m/>
    <m/>
    <m/>
    <s v="Electronic"/>
    <n v="39960"/>
    <x v="14"/>
    <s v="Candidate registered"/>
    <s v="HOPE MICHAEL S"/>
    <m/>
    <s v="8712 26TH PL NE"/>
    <s v="LAKE STEVENS"/>
    <s v="KING"/>
    <m/>
    <n v="98258"/>
    <m/>
    <s v="hopems@comcast.net"/>
    <m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8712 26TH PL NE"/>
    <s v="LAKE STEVENS"/>
    <m/>
    <n v="98258"/>
    <m/>
    <n v="95825.37"/>
    <n v="1735.34"/>
    <n v="97560.71"/>
    <n v="0"/>
    <n v="0"/>
    <n v="0"/>
    <m/>
    <m/>
    <s v="https://web.pdc.wa.gov/rptimg/default.aspx?filerid_election_year=HOPEM%20%20296%3A%7C%3A2010"/>
    <n v="8921"/>
    <n v="7710"/>
    <n v="13624"/>
    <n v="12378"/>
    <n v="44"/>
    <s v="MIKE HOPE"/>
    <s v="candidate"/>
    <m/>
    <n v="44149.305"/>
  </r>
  <r>
    <s v="ca-2010-13623"/>
    <s v="HOROD  683"/>
    <s v="CA"/>
    <n v="40351"/>
    <m/>
    <m/>
    <m/>
    <m/>
    <n v="40351"/>
    <x v="14"/>
    <s v="Candidate registered"/>
    <s v="HOROWITZ DAVID A"/>
    <m/>
    <s v="15421 SE RIVERSHORE DR"/>
    <s v="VANCOUVER"/>
    <s v="CLARK"/>
    <m/>
    <n v="98683"/>
    <s v="DARRYL@NIFCORP.COM"/>
    <s v="dahcpa@pacifier.com"/>
    <m/>
    <s v="COUNTY ASSESSOR"/>
    <n v="21"/>
    <s v="CLARK CO"/>
    <n v="3147"/>
    <s v="CLARK"/>
    <s v="Local"/>
    <n v="215626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15421 SE RIVERSHORE DR"/>
    <s v="VANCOUVER"/>
    <m/>
    <n v="98683"/>
    <m/>
    <m/>
    <m/>
    <m/>
    <m/>
    <m/>
    <m/>
    <m/>
    <m/>
    <s v="https://web.pdc.wa.gov/rptimg/default.aspx?filerid_election_year=HOROD%20%20683%3A%7C%3A2010"/>
    <n v="8943"/>
    <n v="9205"/>
    <n v="13623"/>
    <m/>
    <m/>
    <s v="TIFFANY MARTIN"/>
    <s v="candidate"/>
    <m/>
    <n v="43598.059479166666"/>
  </r>
  <r>
    <s v="ca-2010-13620"/>
    <s v="HONEJ  944"/>
    <s v="CA"/>
    <n v="39187"/>
    <m/>
    <m/>
    <m/>
    <s v="Electronic"/>
    <n v="39187"/>
    <x v="14"/>
    <s v="Candidate registered"/>
    <s v="Jim Honeyford"/>
    <m/>
    <s v="PO BOX 844"/>
    <s v="SUNNYSIDE"/>
    <s v="YAKIMA"/>
    <m/>
    <s v="98944-0844"/>
    <m/>
    <m/>
    <m/>
    <s v="STATE SENATOR"/>
    <n v="12"/>
    <s v="LEG DISTRICT 15 - SENATE"/>
    <n v="4744"/>
    <s v="YAKIMA"/>
    <s v="Legislative"/>
    <m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s v="Incumbent"/>
    <m/>
    <m/>
    <m/>
    <m/>
    <m/>
    <m/>
    <m/>
    <m/>
    <s v="PO BOX 844"/>
    <s v="SUNNYSIDE"/>
    <m/>
    <s v="98944-0844"/>
    <m/>
    <n v="120572"/>
    <n v="1319.43"/>
    <n v="121579.89"/>
    <n v="0"/>
    <n v="0"/>
    <n v="0"/>
    <n v="520.24"/>
    <n v="0"/>
    <s v="https://web.pdc.wa.gov/rptimg/default.aspx?filerid_election_year=HONEJ%20%20944%3A%7C%3A2010"/>
    <n v="9001"/>
    <n v="325"/>
    <n v="13620"/>
    <n v="12376"/>
    <n v="15"/>
    <s v="JOHN BOSMA"/>
    <s v="candidate"/>
    <m/>
    <n v="44149.304895833331"/>
  </r>
  <r>
    <s v="ca-2010-13619"/>
    <s v="HORTV  205"/>
    <s v="CA"/>
    <n v="40212"/>
    <m/>
    <m/>
    <m/>
    <s v="Electronic"/>
    <n v="40212"/>
    <x v="14"/>
    <s v="Candidate registered"/>
    <s v="HORTON VICKI T"/>
    <m/>
    <s v="2603 W LONGFELLOW"/>
    <s v="SPOKANE"/>
    <s v="SPOKANE"/>
    <m/>
    <n v="99205"/>
    <s v="VICKITHORTON@COMCAST.NET"/>
    <s v="vickithorton@comcast.net"/>
    <m/>
    <s v="COUNTY ASSESSOR"/>
    <n v="21"/>
    <s v="SPOKANE CO"/>
    <n v="4151"/>
    <s v="SPOKANE"/>
    <s v="Local"/>
    <n v="257092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2603 W LONGFELLOW"/>
    <s v="SPOKANE"/>
    <m/>
    <n v="99205"/>
    <m/>
    <n v="4650.5200000000004"/>
    <n v="85"/>
    <n v="9220.09"/>
    <n v="4569.57"/>
    <n v="0"/>
    <n v="0"/>
    <m/>
    <m/>
    <s v="https://web.pdc.wa.gov/rptimg/default.aspx?filerid_election_year=HORTV%20%20205%3A%7C%3A2010"/>
    <n v="9035"/>
    <n v="6360"/>
    <n v="13619"/>
    <n v="12380"/>
    <m/>
    <s v="CHARITY CLARK"/>
    <s v="candidate"/>
    <m/>
    <n v="44149.305069444446"/>
  </r>
  <r>
    <s v="ca-2010-13612"/>
    <s v="HUNTM  115"/>
    <s v="CA"/>
    <n v="40282"/>
    <m/>
    <m/>
    <m/>
    <s v="Electronic"/>
    <n v="40282"/>
    <x v="14"/>
    <s v="Candidate registered"/>
    <s v="HUNT MARY A"/>
    <m/>
    <s v="1804 RD 14 NE"/>
    <s v="COULEE CITY"/>
    <s v="DOUGLAS"/>
    <m/>
    <n v="99115"/>
    <m/>
    <s v="hunt@co.douglas.wa.us"/>
    <m/>
    <s v="COUNTY COMMISSIONER"/>
    <n v="23"/>
    <s v="DOUGLAS CO"/>
    <n v="3235"/>
    <s v="DOUGLAS"/>
    <s v="Local"/>
    <n v="18223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1804 RD 14 NE"/>
    <s v="COULEE CITY"/>
    <m/>
    <n v="99115"/>
    <m/>
    <n v="6053.03"/>
    <n v="0"/>
    <n v="5253.7"/>
    <n v="0"/>
    <n v="0"/>
    <n v="0"/>
    <m/>
    <m/>
    <s v="https://web.pdc.wa.gov/rptimg/default.aspx?filerid_election_year=HUNTM%20%20115%3A%7C%3A2010"/>
    <n v="9233"/>
    <n v="9201"/>
    <n v="13612"/>
    <n v="12386"/>
    <m/>
    <s v="NATHAN BISHOP"/>
    <s v="candidate"/>
    <m/>
    <n v="44149.305324074077"/>
  </r>
  <r>
    <s v="ca-2010-13611"/>
    <s v="HURLM  532"/>
    <s v="CA"/>
    <n v="40237"/>
    <m/>
    <m/>
    <m/>
    <s v="Paper"/>
    <n v="40237"/>
    <x v="14"/>
    <s v="Candidate registered"/>
    <s v="HURLEY MICHEAL T"/>
    <m/>
    <s v="1673 S MARKET BLVD BOX #224"/>
    <s v="CHEHALIS"/>
    <s v="LEWIS"/>
    <m/>
    <n v="98532"/>
    <s v="HURLEY4CORONER@COMCAST.NET"/>
    <s v="hurley4coroner@comcast.net"/>
    <m/>
    <s v="COUNTY CORONER"/>
    <n v="24"/>
    <s v="LEWIS CO"/>
    <n v="3626"/>
    <s v="LEWIS"/>
    <s v="Local"/>
    <n v="41462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1673 S MARKET BLVD BOX #224"/>
    <s v="CHEHALIS"/>
    <m/>
    <n v="98532"/>
    <m/>
    <n v="0"/>
    <n v="0"/>
    <n v="0"/>
    <n v="0"/>
    <n v="0"/>
    <n v="0"/>
    <m/>
    <m/>
    <s v="https://web.pdc.wa.gov/rptimg/default.aspx?filerid_election_year=HURLM%20%20532%3A%7C%3A2010"/>
    <n v="9244"/>
    <n v="9200"/>
    <n v="13611"/>
    <n v="12389"/>
    <m/>
    <s v="CAROL J HURLEY"/>
    <s v="candidate"/>
    <m/>
    <n v="44149.305451388886"/>
  </r>
  <r>
    <s v="ca-2010-13606"/>
    <s v="ISAAM  034"/>
    <s v="CA"/>
    <n v="40308"/>
    <m/>
    <m/>
    <m/>
    <s v="Electronic"/>
    <n v="40308"/>
    <x v="14"/>
    <s v="Candidate registered"/>
    <s v="ISAACS MARK P"/>
    <m/>
    <s v="11410 NE 124TH ST #299"/>
    <s v="KIRKLAND"/>
    <s v="KING"/>
    <m/>
    <n v="98034"/>
    <s v="VOTEMARKISAACS@GMAIL.COM"/>
    <s v="votemarkisaacs@gmail.com"/>
    <m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11410 NE 124TH ST #299"/>
    <s v="KIRKLAND"/>
    <m/>
    <n v="98034"/>
    <m/>
    <n v="10179.540000000001"/>
    <n v="0"/>
    <n v="10433.969999999999"/>
    <n v="500"/>
    <n v="0"/>
    <n v="0"/>
    <m/>
    <m/>
    <s v="https://web.pdc.wa.gov/rptimg/default.aspx?filerid_election_year=ISAAM%20%20034%3A%7C%3A2010"/>
    <n v="9324"/>
    <n v="9197"/>
    <n v="13606"/>
    <n v="12406"/>
    <n v="45"/>
    <s v="GINA ISAACS"/>
    <s v="candidate"/>
    <m/>
    <n v="44149.306180555555"/>
  </r>
  <r>
    <s v="ca-2009-14116"/>
    <s v="WOODC  403"/>
    <s v="CA"/>
    <n v="39980"/>
    <m/>
    <m/>
    <m/>
    <m/>
    <n v="39980"/>
    <x v="18"/>
    <s v="Candidate registered"/>
    <s v="WOOD CHRISTINE A"/>
    <m/>
    <s v="2739 LAUREL DR"/>
    <s v="CLARKSTON"/>
    <s v="ASOTIN"/>
    <m/>
    <n v="99403"/>
    <m/>
    <s v="votechriswood@cableone.net"/>
    <m/>
    <s v="COUNTY ASSESSOR"/>
    <n v="21"/>
    <s v="ASOTIN CO"/>
    <n v="3029"/>
    <s v="ASOTIN"/>
    <s v="Local"/>
    <n v="11919"/>
    <s v="C"/>
    <s v="Registration and financial affairs"/>
    <s v="Candidate"/>
    <s v="Candidate"/>
    <m/>
    <m/>
    <m/>
    <s v="R"/>
    <x v="1"/>
    <n v="40120"/>
    <m/>
    <b v="1"/>
    <m/>
    <m/>
    <s v="Not in primary"/>
    <s v="Lost in general"/>
    <m/>
    <m/>
    <m/>
    <m/>
    <m/>
    <m/>
    <m/>
    <m/>
    <m/>
    <s v="2739 LAUREL DR"/>
    <s v="CLARKSTON"/>
    <m/>
    <n v="99403"/>
    <m/>
    <m/>
    <m/>
    <m/>
    <m/>
    <m/>
    <m/>
    <m/>
    <m/>
    <s v="https://web.pdc.wa.gov/rptimg/default.aspx?filerid_election_year=WOODC%20%20403%3A%7C%3A2009"/>
    <n v="21605"/>
    <n v="6204"/>
    <n v="14116"/>
    <m/>
    <m/>
    <s v="MARSHALL WOOD"/>
    <s v="candidate"/>
    <m/>
    <n v="43598.283206018517"/>
  </r>
  <r>
    <s v="ca-2010-14074"/>
    <s v="ANDRR  841"/>
    <s v="CA"/>
    <n v="40239"/>
    <m/>
    <m/>
    <m/>
    <s v="Electronic"/>
    <n v="40239"/>
    <x v="14"/>
    <s v="Candidate registered"/>
    <s v="ANDRIST REBECCA L"/>
    <m/>
    <s v="PO BOX 273"/>
    <s v="OMAK"/>
    <s v="OKANOGAN"/>
    <m/>
    <n v="988410273"/>
    <s v="ANDRISFORCOMMISSIONER@NICDATA.COM"/>
    <s v="blandrist@ncidata.com"/>
    <m/>
    <s v="COUNTY COMMISSIONER"/>
    <n v="23"/>
    <s v="OKANOGAN CO"/>
    <n v="3801"/>
    <s v="OKANOGAN"/>
    <s v="Local"/>
    <n v="20335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273"/>
    <s v="OMAK"/>
    <m/>
    <n v="988410273"/>
    <m/>
    <n v="21057.94"/>
    <n v="0"/>
    <n v="20610.349999999999"/>
    <n v="-1044"/>
    <n v="0"/>
    <n v="0"/>
    <m/>
    <m/>
    <s v="https://web.pdc.wa.gov/rptimg/default.aspx?filerid_election_year=ANDRR%20%20841%3A%7C%3A2010"/>
    <n v="394"/>
    <n v="9376"/>
    <n v="14074"/>
    <n v="11938"/>
    <m/>
    <s v="JILL GARDINIER"/>
    <s v="candidate"/>
    <m/>
    <n v="44149.290567129632"/>
  </r>
  <r>
    <s v="ca-2010-14073"/>
    <s v="ALLEK  141"/>
    <s v="CA"/>
    <n v="40279"/>
    <m/>
    <m/>
    <m/>
    <s v="Mixed"/>
    <n v="40279"/>
    <x v="14"/>
    <s v="Candidate registered"/>
    <s v="ALLEN KENDLE E"/>
    <m/>
    <s v="985 S IVY ST"/>
    <s v="KETTLE FALLS"/>
    <s v="STEVENS"/>
    <m/>
    <n v="99141"/>
    <s v="KENDLE_ALLEN@HOTMAIL.COM"/>
    <s v="kendle-allen@hotmail.com"/>
    <m/>
    <s v="COUNTY SHERIFF"/>
    <n v="27"/>
    <s v="STEVENS CO"/>
    <n v="4186"/>
    <s v="STEVENS"/>
    <s v="Local"/>
    <n v="26092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985 S IVY ST"/>
    <s v="KETTLE FALLS"/>
    <m/>
    <n v="99141"/>
    <m/>
    <n v="8003.95"/>
    <n v="0"/>
    <n v="8250.75"/>
    <n v="0"/>
    <n v="0"/>
    <n v="0"/>
    <m/>
    <m/>
    <s v="https://web.pdc.wa.gov/rptimg/default.aspx?filerid_election_year=ALLEK%20%20141%3A%7C%3A2010"/>
    <n v="418"/>
    <n v="1812"/>
    <n v="14073"/>
    <n v="11926"/>
    <m/>
    <s v="KENDLE ALLEN"/>
    <s v="candidate"/>
    <m/>
    <n v="44149.290243055555"/>
  </r>
  <r>
    <s v="ca-2010-14071"/>
    <s v="AMERC  328"/>
    <s v="CA"/>
    <n v="40353"/>
    <m/>
    <m/>
    <m/>
    <m/>
    <n v="40353"/>
    <x v="14"/>
    <s v="Candidate registered"/>
    <s v="Charles L Amerein"/>
    <m/>
    <s v="102 HOGEYE HOLLOW"/>
    <s v="DAYTON"/>
    <s v="COLUMBIA"/>
    <m/>
    <n v="99328"/>
    <m/>
    <m/>
    <m/>
    <s v="COUNTY COMMISSIONER"/>
    <n v="23"/>
    <s v="COLUMBIA CO"/>
    <n v="3176"/>
    <s v="COLUMBIA"/>
    <s v="Local"/>
    <n v="2496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102 HOGEYE HOLLOW"/>
    <s v="DAYTON"/>
    <m/>
    <n v="99328"/>
    <m/>
    <m/>
    <m/>
    <m/>
    <m/>
    <m/>
    <m/>
    <m/>
    <m/>
    <s v="https://web.pdc.wa.gov/rptimg/default.aspx?filerid_election_year=AMERC%20%20328%3A%7C%3A2010"/>
    <n v="444"/>
    <n v="844"/>
    <n v="14071"/>
    <m/>
    <m/>
    <s v="CHARLES AMEREIN"/>
    <s v="candidate"/>
    <m/>
    <n v="43598.282627314817"/>
  </r>
  <r>
    <s v="ca-2010-14067"/>
    <s v="ANDEB  354"/>
    <s v="CA"/>
    <n v="40353"/>
    <m/>
    <m/>
    <m/>
    <s v="Electronic"/>
    <n v="40353"/>
    <x v="14"/>
    <s v="Candidate registered"/>
    <s v="ANDERSON BRADLEY B JR"/>
    <m/>
    <s v="1920 PINE ST"/>
    <s v="RICHLAND"/>
    <s v="BENTON"/>
    <m/>
    <n v="99354"/>
    <s v="BBANDERSONJR@HOTMAIL.COM"/>
    <s v="bbandersonjr@hotmail.com"/>
    <m/>
    <s v="STATE SENATOR"/>
    <n v="12"/>
    <s v="LEG DISTRICT 08 - SENATE"/>
    <n v="4737"/>
    <s v="BENTON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1920 PINE ST"/>
    <s v="RICHLAND"/>
    <m/>
    <n v="99354"/>
    <m/>
    <n v="3890"/>
    <n v="0"/>
    <n v="2818.17"/>
    <n v="0"/>
    <n v="0"/>
    <n v="0"/>
    <m/>
    <m/>
    <s v="https://web.pdc.wa.gov/rptimg/default.aspx?filerid_election_year=ANDEB%20%20354%3A%7C%3A2010"/>
    <n v="504"/>
    <n v="5905"/>
    <n v="14067"/>
    <n v="11931"/>
    <n v="8"/>
    <s v="ROBYN J HALLSTED"/>
    <s v="candidate"/>
    <m/>
    <n v="44149.290347222224"/>
  </r>
  <r>
    <s v="ca-2010-14061"/>
    <s v="ANDEE  027"/>
    <s v="CA"/>
    <n v="39971"/>
    <m/>
    <m/>
    <m/>
    <s v="Electronic"/>
    <n v="39971"/>
    <x v="14"/>
    <s v="Candidate registered"/>
    <s v="ANDERSON EDWIN GLENN"/>
    <m/>
    <s v="PO BOX 1682"/>
    <s v="ISSAQUAH"/>
    <s v="KING"/>
    <m/>
    <n v="98027"/>
    <m/>
    <s v="ga.05@glennanderson.org"/>
    <m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PO BOX 1682"/>
    <s v="ISSAQUAH"/>
    <m/>
    <n v="98027"/>
    <m/>
    <n v="63597.13"/>
    <n v="8095.57"/>
    <n v="71051.12"/>
    <n v="0"/>
    <n v="0"/>
    <n v="0"/>
    <m/>
    <m/>
    <s v="https://web.pdc.wa.gov/rptimg/default.aspx?filerid_election_year=ANDEE%20%20027%3A%7C%3A2010"/>
    <n v="553"/>
    <n v="26977"/>
    <n v="14061"/>
    <n v="11932"/>
    <n v="5"/>
    <s v="PAULA NIECESTRO"/>
    <s v="candidate"/>
    <m/>
    <n v="44149.290358796294"/>
  </r>
  <r>
    <s v="ca-2010-14059"/>
    <s v="ANDEG  284"/>
    <s v="CA"/>
    <n v="40343"/>
    <m/>
    <m/>
    <m/>
    <s v="Electronic"/>
    <n v="40343"/>
    <x v="14"/>
    <s v="Candidate registered"/>
    <s v="ANDERSON GLENN M"/>
    <m/>
    <s v="900 W SR 20"/>
    <s v="SEDRO WOOLLEY"/>
    <s v="SKAGIT"/>
    <m/>
    <n v="98284"/>
    <s v="ANDERSONFAMILY@VERIZON.NET"/>
    <s v="andersonfamily@verizon.net"/>
    <m/>
    <s v="COUNTY COMMISSIONER"/>
    <n v="23"/>
    <s v="SKAGIT CO"/>
    <n v="4064"/>
    <s v="SKAGIT"/>
    <s v="Local"/>
    <n v="65132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900 W SR 20"/>
    <s v="SEDRO WOOLLEY"/>
    <m/>
    <n v="98284"/>
    <m/>
    <n v="18341.599999999999"/>
    <n v="0"/>
    <n v="15523.36"/>
    <n v="0"/>
    <n v="0"/>
    <n v="0"/>
    <n v="5273.5"/>
    <n v="0"/>
    <s v="https://web.pdc.wa.gov/rptimg/default.aspx?filerid_election_year=ANDEG%20%20284%3A%7C%3A2010"/>
    <n v="555"/>
    <n v="9373"/>
    <n v="14059"/>
    <n v="11934"/>
    <m/>
    <s v="GLENN ANDERSON"/>
    <s v="candidate"/>
    <m/>
    <n v="44149.290439814817"/>
  </r>
  <r>
    <s v="ca-2010-14054"/>
    <s v="ARMSM  801"/>
    <s v="CA"/>
    <n v="39992"/>
    <m/>
    <m/>
    <m/>
    <s v="Electronic"/>
    <n v="39992"/>
    <x v="14"/>
    <s v="Candidate registered"/>
    <s v="ARMSTRONG MICHAEL D"/>
    <m/>
    <s v="PO BOX 2974"/>
    <s v="WENATCHEE"/>
    <s v="CHELAN"/>
    <m/>
    <n v="98801"/>
    <s v="ARMSTRHOME@MSN.COM"/>
    <s v="armstrhome@msn.com"/>
    <m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PO BOX 2974"/>
    <s v="WENATCHEE"/>
    <m/>
    <n v="98801"/>
    <m/>
    <n v="101822.06"/>
    <n v="36.700000000000003"/>
    <n v="101858.76"/>
    <n v="0"/>
    <n v="0"/>
    <n v="0"/>
    <m/>
    <m/>
    <s v="https://web.pdc.wa.gov/rptimg/default.aspx?filerid_election_year=ARMSM%20%20801%3A%7C%3A2010"/>
    <n v="666"/>
    <n v="8023"/>
    <n v="14054"/>
    <n v="11945"/>
    <n v="12"/>
    <s v="MARY ARMSTRONG"/>
    <s v="candidate"/>
    <m/>
    <n v="44149.290810185186"/>
  </r>
  <r>
    <s v="ca-2010-14047"/>
    <s v="AVERJ  366"/>
    <s v="CA"/>
    <n v="40252"/>
    <m/>
    <m/>
    <m/>
    <m/>
    <n v="40252"/>
    <x v="14"/>
    <s v="Candidate registered"/>
    <s v="AVERY JAMES A"/>
    <m/>
    <s v="855 COLCHESTER DR E"/>
    <s v="PORT ORCHARD"/>
    <s v="KITSAP"/>
    <m/>
    <s v="98366-"/>
    <s v="JAVERY1@WAVECABLE.COM"/>
    <s v="javery1@wavecable.com"/>
    <m/>
    <s v="COUNTY ASSESSOR"/>
    <n v="21"/>
    <s v="KITSAP CO"/>
    <n v="3539"/>
    <s v="KITSAP"/>
    <s v="Local"/>
    <n v="142431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855 COLCHESTER DR E"/>
    <s v="PORT ORCHARD"/>
    <m/>
    <s v="98366-"/>
    <m/>
    <m/>
    <m/>
    <m/>
    <m/>
    <m/>
    <m/>
    <m/>
    <m/>
    <s v="https://web.pdc.wa.gov/rptimg/default.aspx?filerid_election_year=AVERJ%20%20366%3A%7C%3A2010"/>
    <n v="760"/>
    <n v="9370"/>
    <n v="14047"/>
    <m/>
    <m/>
    <s v="SUE ANN AVERY"/>
    <s v="candidate"/>
    <m/>
    <n v="43598.282488425924"/>
  </r>
  <r>
    <s v="ca-2010-14046"/>
    <s v="BAFUS  111"/>
    <s v="CA"/>
    <n v="40237"/>
    <m/>
    <m/>
    <m/>
    <m/>
    <n v="40237"/>
    <x v="14"/>
    <s v="Candidate registered"/>
    <s v="BAFUS SHIRLEY J"/>
    <m/>
    <s v="E 608 SOUTHVIEW AVE"/>
    <s v="COLFAX"/>
    <s v="WHITMAN"/>
    <m/>
    <n v="991110611"/>
    <s v="CLERK@CO.WHITMAN.WA.US"/>
    <s v="shirley.jb@hotmail.com"/>
    <m/>
    <s v="COUNTY CLERK"/>
    <n v="22"/>
    <s v="WHITMAN CO"/>
    <n v="4375"/>
    <s v="WHITMAN"/>
    <s v="Local"/>
    <n v="19487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E 608 SOUTHVIEW AVE"/>
    <s v="COLFAX"/>
    <m/>
    <n v="991110611"/>
    <m/>
    <m/>
    <m/>
    <m/>
    <m/>
    <m/>
    <m/>
    <m/>
    <m/>
    <s v="https://web.pdc.wa.gov/rptimg/default.aspx?filerid_election_year=BAFUS%20%20111%3A%7C%3A2010"/>
    <n v="777"/>
    <n v="9369"/>
    <n v="14046"/>
    <m/>
    <m/>
    <s v="SHIRLEY J BAFUS"/>
    <s v="candidate"/>
    <m/>
    <n v="43598.282476851855"/>
  </r>
  <r>
    <s v="ca-2010-14045"/>
    <s v="BAILB  277"/>
    <s v="CA"/>
    <n v="39966"/>
    <m/>
    <m/>
    <m/>
    <s v="Electronic"/>
    <n v="39966"/>
    <x v="14"/>
    <s v="Candidate registered"/>
    <s v="Barbara F. Bailey"/>
    <m/>
    <s v="PO BOX 374"/>
    <s v="OAK HARBOR"/>
    <s v="SKAGIT"/>
    <m/>
    <n v="982779679"/>
    <s v="ELECTBARBARABAILEY@GMAIL.COM"/>
    <s v="bbailey123@comcast.net"/>
    <m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Incumbent"/>
    <m/>
    <m/>
    <m/>
    <m/>
    <m/>
    <m/>
    <m/>
    <m/>
    <s v="PO BOX 374"/>
    <s v="OAK HARBOR"/>
    <m/>
    <n v="982779679"/>
    <m/>
    <n v="152278"/>
    <n v="500"/>
    <n v="151332.42000000001"/>
    <n v="0"/>
    <n v="0"/>
    <n v="0"/>
    <m/>
    <m/>
    <s v="https://web.pdc.wa.gov/rptimg/default.aspx?filerid_election_year=BAILB%20%20277%3A%7C%3A2010"/>
    <n v="821"/>
    <n v="26984"/>
    <n v="14045"/>
    <n v="11953"/>
    <n v="10"/>
    <s v="BERNIS BAILEY"/>
    <s v="candidate"/>
    <m/>
    <n v="44149.291018518517"/>
  </r>
  <r>
    <s v="ca-2010-14039"/>
    <s v="BANKP  643"/>
    <s v="CA"/>
    <n v="40244"/>
    <m/>
    <m/>
    <m/>
    <s v="Paper"/>
    <n v="40244"/>
    <x v="14"/>
    <s v="Candidate registered"/>
    <s v="BANKS PETER S"/>
    <m/>
    <s v="PO BOX 12"/>
    <s v="STEVENSON"/>
    <s v="SKAMANIA"/>
    <m/>
    <n v="98648"/>
    <s v="RE-ELECTBANKSPROSECUTOR@GORGE.NET"/>
    <s v="banks@gorge.net"/>
    <m/>
    <s v="COUNTY PROSECUTOR"/>
    <n v="26"/>
    <s v="SKAMANIA CO"/>
    <n v="4093"/>
    <s v="SKAMANIA"/>
    <s v="Local"/>
    <n v="6691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12"/>
    <s v="STEVENSON"/>
    <m/>
    <n v="98648"/>
    <m/>
    <n v="0"/>
    <n v="0"/>
    <n v="0"/>
    <n v="0"/>
    <n v="0"/>
    <n v="0"/>
    <m/>
    <m/>
    <s v="https://web.pdc.wa.gov/rptimg/default.aspx?filerid_election_year=BANKP%20%20643%3A%7C%3A2010"/>
    <n v="976"/>
    <n v="9365"/>
    <n v="14039"/>
    <n v="11962"/>
    <m/>
    <s v="GAIL BANKS"/>
    <s v="candidate"/>
    <m/>
    <n v="44149.291215277779"/>
  </r>
  <r>
    <s v="ca-2010-14038"/>
    <s v="BARKJ  122"/>
    <s v="CA"/>
    <n v="40339"/>
    <m/>
    <m/>
    <m/>
    <m/>
    <n v="40339"/>
    <x v="14"/>
    <s v="Candidate registered"/>
    <s v="Jeffrey S. Barkdull"/>
    <m/>
    <s v="PO BOX 126"/>
    <s v="DAVENPORT"/>
    <s v="LINCOLN"/>
    <m/>
    <n v="99122"/>
    <m/>
    <s v="jbarkdull9@gmail.com"/>
    <m/>
    <s v="COUNTY PROSECUTOR"/>
    <n v="26"/>
    <s v="LINCOLN CO"/>
    <n v="3655"/>
    <s v="LINCOLN"/>
    <s v="Local"/>
    <n v="6838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126"/>
    <s v="DAVENPORT"/>
    <m/>
    <n v="99122"/>
    <m/>
    <m/>
    <m/>
    <m/>
    <m/>
    <m/>
    <m/>
    <m/>
    <m/>
    <s v="https://web.pdc.wa.gov/rptimg/default.aspx?filerid_election_year=BARKJ%20%20122%3A%7C%3A2010"/>
    <n v="988"/>
    <n v="265"/>
    <n v="14038"/>
    <m/>
    <m/>
    <s v="JEFFREY S BARKDULL"/>
    <s v="candidate"/>
    <m/>
    <n v="43598.281331018516"/>
  </r>
  <r>
    <s v="ca-2010-14037"/>
    <s v="BARNS  625"/>
    <s v="CA"/>
    <n v="40202"/>
    <m/>
    <m/>
    <m/>
    <s v="Electronic"/>
    <n v="40202"/>
    <x v="14"/>
    <s v="Candidate discontinued campaign"/>
    <s v="BARNETT SHANNON L"/>
    <m/>
    <s v="PO BOX 105"/>
    <s v="KALAMA"/>
    <s v="CLARK"/>
    <m/>
    <n v="98625"/>
    <s v="INFO@ELECTBARNETT.COM"/>
    <s v="rkbarne@kalama.com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PO BOX 105"/>
    <s v="KALAMA"/>
    <m/>
    <n v="98625"/>
    <m/>
    <n v="15097.39"/>
    <n v="0"/>
    <n v="15097.39"/>
    <n v="0"/>
    <n v="0"/>
    <n v="0"/>
    <m/>
    <m/>
    <s v="https://web.pdc.wa.gov/rptimg/default.aspx?filerid_election_year=BARNS%20%20625%3A%7C%3A2010"/>
    <n v="1002"/>
    <n v="9364"/>
    <n v="14037"/>
    <n v="11965"/>
    <n v="18"/>
    <s v="RHONDA BARNETT"/>
    <s v="candidate"/>
    <m/>
    <n v="44149.291284722225"/>
  </r>
  <r>
    <s v="ca-2010-14035"/>
    <s v="BARNE  023"/>
    <s v="CA"/>
    <n v="40325"/>
    <m/>
    <m/>
    <m/>
    <m/>
    <n v="40325"/>
    <x v="14"/>
    <s v="Candidate registered"/>
    <s v="BARNEY EDWARD R"/>
    <m/>
    <s v="C/O PO BOX 26400"/>
    <s v="FEDERAL WAY"/>
    <s v="KING"/>
    <m/>
    <n v="98093"/>
    <m/>
    <s v="edbarney@mail.com"/>
    <m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C/O PO BOX 26400"/>
    <s v="FEDERAL WAY"/>
    <m/>
    <n v="98093"/>
    <m/>
    <m/>
    <m/>
    <m/>
    <m/>
    <m/>
    <m/>
    <m/>
    <m/>
    <s v="https://web.pdc.wa.gov/rptimg/default.aspx?filerid_election_year=BARNE%20%20023%3A%7C%3A2010"/>
    <n v="994"/>
    <n v="26989"/>
    <n v="14035"/>
    <m/>
    <n v="30"/>
    <s v="DAVE EVANS"/>
    <s v="candidate"/>
    <m/>
    <n v="43598.281319444446"/>
  </r>
  <r>
    <s v="ca-2010-14033"/>
    <s v="BARGD  344"/>
    <s v="CA"/>
    <n v="40336"/>
    <m/>
    <m/>
    <m/>
    <m/>
    <n v="40336"/>
    <x v="14"/>
    <s v="Candidate registered"/>
    <s v="BARGER DOUGLAS W"/>
    <m/>
    <s v="PO BOX 272"/>
    <s v="OTHELLO"/>
    <s v="ADAMS"/>
    <m/>
    <n v="993440272"/>
    <m/>
    <s v="dbarger49@msn.com"/>
    <m/>
    <s v="COUNTY SHERIFF"/>
    <n v="27"/>
    <s v="ADAMS CO"/>
    <n v="3002"/>
    <s v="ADAMS"/>
    <s v="Local"/>
    <n v="6080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PO BOX 272"/>
    <s v="OTHELLO"/>
    <m/>
    <n v="993440272"/>
    <m/>
    <m/>
    <m/>
    <m/>
    <m/>
    <m/>
    <m/>
    <m/>
    <m/>
    <s v="https://web.pdc.wa.gov/rptimg/default.aspx?filerid_election_year=BARGD%20%20344%3A%7C%3A2010"/>
    <n v="982"/>
    <n v="9363"/>
    <n v="14033"/>
    <m/>
    <m/>
    <s v="DOULGAS BARGER"/>
    <s v="candidate"/>
    <m/>
    <n v="43598.281307870369"/>
  </r>
  <r>
    <s v="ca-2010-14029"/>
    <s v="BEATM  301"/>
    <s v="CA"/>
    <n v="40353"/>
    <m/>
    <m/>
    <m/>
    <s v="Paper"/>
    <n v="40353"/>
    <x v="14"/>
    <s v="Candidate registered"/>
    <s v="Matt Beaton"/>
    <m/>
    <s v="PO BOX 4221"/>
    <s v="PASCO"/>
    <s v="FRANKLIN"/>
    <m/>
    <n v="993013808"/>
    <s v="MATTBEATON@MSN.COM"/>
    <s v="mattbeaton@msn.com"/>
    <m/>
    <s v="COUNTY AUDITOR"/>
    <n v="20"/>
    <s v="FRANKLIN CO"/>
    <n v="3306"/>
    <s v="FRANKLIN"/>
    <s v="Local"/>
    <n v="24027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4221"/>
    <s v="PASCO"/>
    <m/>
    <n v="993013808"/>
    <m/>
    <n v="0"/>
    <n v="0"/>
    <n v="0"/>
    <n v="0"/>
    <n v="0"/>
    <n v="0"/>
    <m/>
    <m/>
    <s v="https://web.pdc.wa.gov/rptimg/default.aspx?filerid_election_year=BEATM%20%20301%3A%7C%3A2010"/>
    <n v="1095"/>
    <n v="607"/>
    <n v="14029"/>
    <n v="11969"/>
    <m/>
    <s v="MARY B BEATON"/>
    <s v="candidate"/>
    <m/>
    <n v="44149.29146990741"/>
  </r>
  <r>
    <s v="ca-2010-14026"/>
    <s v="BENIM  350"/>
    <s v="CA"/>
    <n v="40227"/>
    <m/>
    <m/>
    <m/>
    <s v="Electronic"/>
    <n v="40227"/>
    <x v="14"/>
    <s v="Candidate registered"/>
    <s v="BENITZ MAX E JR"/>
    <m/>
    <s v="160103 BYRON RD"/>
    <s v="PROSSER"/>
    <s v="BENTON"/>
    <m/>
    <n v="993507558"/>
    <s v="GCHRIS@OWT.COM"/>
    <s v="GCHRIS@OWT.COM"/>
    <m/>
    <s v="COUNTY COMMISSIONER"/>
    <n v="23"/>
    <s v="BENTON CO"/>
    <n v="4725"/>
    <s v="BENTON"/>
    <s v="Local"/>
    <n v="85214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160103 BYRON RD"/>
    <s v="PROSSER"/>
    <m/>
    <n v="993507558"/>
    <m/>
    <n v="30971.74"/>
    <n v="0"/>
    <n v="28296.81"/>
    <n v="0"/>
    <n v="0"/>
    <n v="0"/>
    <m/>
    <m/>
    <s v="https://web.pdc.wa.gov/rptimg/default.aspx?filerid_election_year=BENIM%20%20350%3A%7C%3A2010"/>
    <n v="1225"/>
    <n v="9361"/>
    <n v="14026"/>
    <n v="11972"/>
    <m/>
    <s v="CHRISTINE EIDE"/>
    <s v="candidate"/>
    <m/>
    <n v="44149.291539351849"/>
  </r>
  <r>
    <s v="ca-2010-14024"/>
    <s v="BENNG  004"/>
    <s v="CA"/>
    <n v="40160"/>
    <m/>
    <m/>
    <m/>
    <s v="Electronic"/>
    <n v="40160"/>
    <x v="14"/>
    <s v="Candidate registered"/>
    <s v="BENNETT GREGG D"/>
    <m/>
    <s v="2115 94TH AVE NE"/>
    <s v="BELLEVUE"/>
    <s v="KING"/>
    <m/>
    <n v="98004"/>
    <s v="GREGG@BENNETTFORSENATE.ORG"/>
    <s v="gregg@bennettforsenate.org"/>
    <m/>
    <s v="STATE SENATOR"/>
    <n v="12"/>
    <s v="LEG DISTRICT 48 - SENATE"/>
    <n v="4777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Challenger"/>
    <m/>
    <m/>
    <m/>
    <m/>
    <m/>
    <m/>
    <m/>
    <m/>
    <s v="2115 94TH AVE NE"/>
    <s v="BELLEVUE"/>
    <m/>
    <n v="98004"/>
    <m/>
    <n v="459142.74"/>
    <n v="0"/>
    <n v="575708.59"/>
    <n v="-20000"/>
    <n v="0"/>
    <n v="0"/>
    <n v="67003.320000000007"/>
    <n v="55135.06"/>
    <s v="https://web.pdc.wa.gov/rptimg/default.aspx?filerid_election_year=BENNG%20%20004%3A%7C%3A2010"/>
    <n v="1339"/>
    <n v="9359"/>
    <n v="14024"/>
    <n v="11973"/>
    <n v="48"/>
    <s v="LISA FOURNIER"/>
    <s v="candidate"/>
    <m/>
    <n v="44149.291574074072"/>
  </r>
  <r>
    <s v="ca-2010-14021"/>
    <s v="BITTA  685"/>
    <s v="CA"/>
    <n v="40246"/>
    <m/>
    <m/>
    <m/>
    <s v="Electronic"/>
    <n v="40246"/>
    <x v="14"/>
    <s v="Candidate registered"/>
    <s v="BITTNER ANTHONY N"/>
    <m/>
    <s v="800 NE TENNEY RD STE 110-441"/>
    <s v="VANCOUVER"/>
    <s v="CLARK"/>
    <m/>
    <n v="98685"/>
    <s v="INFO@ANTHONYBITTNER.COM"/>
    <s v="anthonybittner@comcast.net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800 NE TENNEY RD STE 110-441"/>
    <s v="VANCOUVER"/>
    <m/>
    <n v="98685"/>
    <m/>
    <n v="4571.7700000000004"/>
    <n v="0"/>
    <n v="1338.08"/>
    <n v="0"/>
    <n v="0"/>
    <n v="0"/>
    <m/>
    <m/>
    <s v="https://web.pdc.wa.gov/rptimg/default.aspx?filerid_election_year=BITTA%20%20685%3A%7C%3A2010"/>
    <n v="1400"/>
    <n v="9357"/>
    <n v="14021"/>
    <n v="11988"/>
    <n v="18"/>
    <s v="KRISTI CRUSAN"/>
    <s v="candidate"/>
    <m/>
    <n v="44149.292175925926"/>
  </r>
  <r>
    <s v="ca-2010-14017"/>
    <s v="BLASD  301"/>
    <s v="CA"/>
    <n v="40360"/>
    <m/>
    <m/>
    <m/>
    <m/>
    <n v="40360"/>
    <x v="14"/>
    <s v="Candidate registered"/>
    <s v="Dan Blasdel"/>
    <m/>
    <s v="2420 ROAD 68"/>
    <s v="PASCO"/>
    <s v="FRANKLIN"/>
    <m/>
    <n v="99301"/>
    <s v="PASCO_CORONER@YAHOO.COM"/>
    <s v="pasco_coroner@yahoo.com"/>
    <m/>
    <s v="COUNTY CORONER"/>
    <n v="24"/>
    <s v="FRANKLIN CO"/>
    <n v="3306"/>
    <s v="FRANKLIN"/>
    <s v="Local"/>
    <n v="24027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2420 ROAD 68"/>
    <s v="PASCO"/>
    <m/>
    <n v="99301"/>
    <m/>
    <m/>
    <m/>
    <m/>
    <m/>
    <m/>
    <m/>
    <m/>
    <m/>
    <s v="https://web.pdc.wa.gov/rptimg/default.aspx?filerid_election_year=BLASD%20%20301%3A%7C%3A2010"/>
    <n v="1490"/>
    <n v="611"/>
    <n v="14017"/>
    <m/>
    <m/>
    <s v="DAN BLASDEL"/>
    <s v="candidate"/>
    <m/>
    <n v="43598.2812037037"/>
  </r>
  <r>
    <s v="ca-2010-14014"/>
    <s v="BISHR  277"/>
    <s v="CA"/>
    <n v="40291"/>
    <m/>
    <m/>
    <m/>
    <s v="Paper"/>
    <n v="40291"/>
    <x v="14"/>
    <s v="Candidate registered"/>
    <s v="Robert W. Bishop"/>
    <m/>
    <s v="PO BOX 1101"/>
    <s v="COUPEVILLE"/>
    <s v="ISLAND"/>
    <m/>
    <n v="98239"/>
    <s v="BISHOPFORCORONER@GMAIL.COM"/>
    <s v="thebishopsthree@verizon.net"/>
    <m/>
    <s v="COUNTY CORONER"/>
    <n v="24"/>
    <s v="ISLAND CO"/>
    <n v="3424"/>
    <s v="ISLAND"/>
    <s v="Local"/>
    <n v="47223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1101"/>
    <s v="COUPEVILLE"/>
    <m/>
    <n v="98239"/>
    <m/>
    <n v="0"/>
    <n v="0"/>
    <n v="0"/>
    <n v="0"/>
    <n v="0"/>
    <n v="0"/>
    <m/>
    <m/>
    <s v="https://web.pdc.wa.gov/rptimg/default.aspx?filerid_election_year=BISHR%20%20277%3A%7C%3A2010"/>
    <n v="1552"/>
    <n v="681"/>
    <n v="14014"/>
    <n v="11987"/>
    <m/>
    <s v="PAUL MESSNER"/>
    <s v="candidate"/>
    <m/>
    <n v="44149.292164351849"/>
  </r>
  <r>
    <s v="ca-2010-14009"/>
    <s v="BONDR  166"/>
    <s v="CA"/>
    <n v="40288"/>
    <m/>
    <m/>
    <m/>
    <m/>
    <n v="40288"/>
    <x v="14"/>
    <s v="Candidate registered"/>
    <s v="BOND RONALD J"/>
    <m/>
    <s v="15728 S HWY 21"/>
    <s v="REPUBLIC"/>
    <s v="FERRY"/>
    <m/>
    <n v="991669610"/>
    <s v="RJBOND@RCABLETV.COM"/>
    <s v="rjbond@rcabletv.com"/>
    <m/>
    <s v="COUNTY COMMISSIONER"/>
    <n v="23"/>
    <s v="FERRY CO"/>
    <n v="3290"/>
    <s v="FERRY"/>
    <s v="Local"/>
    <n v="4295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15728 S HWY 21"/>
    <s v="REPUBLIC"/>
    <m/>
    <n v="991669610"/>
    <m/>
    <m/>
    <m/>
    <m/>
    <m/>
    <m/>
    <m/>
    <m/>
    <m/>
    <s v="https://web.pdc.wa.gov/rptimg/default.aspx?filerid_election_year=BONDR%20%20166%3A%7C%3A2010"/>
    <n v="1588"/>
    <n v="9353"/>
    <n v="14009"/>
    <m/>
    <m/>
    <s v="JOYCE I BOND"/>
    <s v="candidate"/>
    <m/>
    <n v="43598.281168981484"/>
  </r>
  <r>
    <s v="ca-2010-14007"/>
    <s v="BOOND  166"/>
    <s v="CA"/>
    <n v="40280"/>
    <m/>
    <m/>
    <m/>
    <m/>
    <n v="40280"/>
    <x v="14"/>
    <s v="Candidate registered"/>
    <s v="BOONE DENNIS L"/>
    <m/>
    <s v="PO BOX 1286"/>
    <s v="REPUBLIC"/>
    <s v="FERRY"/>
    <m/>
    <n v="991661286"/>
    <m/>
    <s v="campaigntoelectdennisboone@yahoo.com"/>
    <m/>
    <s v="COUNTY SHERIFF"/>
    <n v="27"/>
    <s v="FERRY CO"/>
    <n v="3290"/>
    <s v="FERRY"/>
    <s v="Local"/>
    <n v="4295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1286"/>
    <s v="REPUBLIC"/>
    <m/>
    <n v="991661286"/>
    <m/>
    <m/>
    <m/>
    <m/>
    <m/>
    <m/>
    <m/>
    <m/>
    <m/>
    <s v="https://web.pdc.wa.gov/rptimg/default.aspx?filerid_election_year=BOOND%20%20166%3A%7C%3A2010"/>
    <n v="1595"/>
    <n v="9352"/>
    <n v="14007"/>
    <m/>
    <m/>
    <s v="TERRI BELL"/>
    <s v="candidate"/>
    <m/>
    <n v="43598.281157407408"/>
  </r>
  <r>
    <s v="ca-2010-13997"/>
    <s v="BOWMR  531"/>
    <s v="CA"/>
    <n v="40279"/>
    <m/>
    <m/>
    <m/>
    <s v="Electronic"/>
    <n v="40279"/>
    <x v="14"/>
    <s v="Candidate registered"/>
    <s v="BOWMAN ROSE A"/>
    <m/>
    <s v="1617 S SCHEUBER ROAD"/>
    <s v="CENTRALIA"/>
    <s v="LEWIS"/>
    <m/>
    <n v="98531"/>
    <s v="VPOGO@COMPPRIME.COM"/>
    <s v="roseblc@wwestsky.net"/>
    <m/>
    <s v="COUNTY TREASURER"/>
    <n v="28"/>
    <s v="LEWIS CO"/>
    <n v="3626"/>
    <s v="LEWIS"/>
    <s v="Local"/>
    <n v="41462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1617 S SCHEUBER ROAD"/>
    <s v="CENTRALIA"/>
    <m/>
    <n v="98531"/>
    <m/>
    <n v="7905.99"/>
    <n v="824.93"/>
    <n v="15212.43"/>
    <n v="7318.96"/>
    <n v="0"/>
    <n v="0"/>
    <m/>
    <m/>
    <s v="https://web.pdc.wa.gov/rptimg/default.aspx?filerid_election_year=BOWMR%20%20531%3A%7C%3A2010"/>
    <n v="1869"/>
    <n v="9345"/>
    <n v="13997"/>
    <n v="12001"/>
    <m/>
    <s v="VICKI POGORELC"/>
    <s v="candidate"/>
    <m/>
    <n v="44149.292488425926"/>
  </r>
  <r>
    <s v="ca-2010-13995"/>
    <s v="BOYEG  352"/>
    <s v="CA"/>
    <n v="40344"/>
    <m/>
    <m/>
    <m/>
    <m/>
    <n v="40344"/>
    <x v="14"/>
    <s v="Candidate registered"/>
    <s v="BOYER GRANT J"/>
    <m/>
    <s v="206 CULLUM AVE"/>
    <s v="RICHLAND"/>
    <s v="BENTON"/>
    <m/>
    <n v="99352"/>
    <s v="VOTE4GRANTBOYER@GMAIL.COM"/>
    <s v="vote4grantboyer@gmail.com"/>
    <m/>
    <s v="COUNTY ASSESSOR"/>
    <n v="21"/>
    <s v="BENTON CO"/>
    <n v="4725"/>
    <s v="BENTON"/>
    <s v="Local"/>
    <n v="85214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206 CULLUM AVE"/>
    <s v="RICHLAND"/>
    <m/>
    <n v="99352"/>
    <m/>
    <m/>
    <m/>
    <m/>
    <m/>
    <m/>
    <m/>
    <m/>
    <m/>
    <s v="https://web.pdc.wa.gov/rptimg/default.aspx?filerid_election_year=BOYEG%20%20352%3A%7C%3A2010"/>
    <n v="1878"/>
    <n v="9343"/>
    <n v="13995"/>
    <m/>
    <m/>
    <s v="GRANT BOYER"/>
    <s v="candidate"/>
    <m/>
    <n v="43598.281087962961"/>
  </r>
  <r>
    <s v="ca-2010-13993"/>
    <s v="BRAND  226"/>
    <s v="CA"/>
    <n v="39376"/>
    <m/>
    <m/>
    <m/>
    <s v="Electronic"/>
    <n v="39376"/>
    <x v="14"/>
    <s v="Candidate discontinued campaign"/>
    <s v="BRANDLAND DALE E"/>
    <m/>
    <s v="PO BOX 974"/>
    <s v="BELLINGHAM"/>
    <s v="WHATCOM"/>
    <m/>
    <n v="98227"/>
    <m/>
    <m/>
    <m/>
    <s v="STATE SENATOR"/>
    <n v="12"/>
    <s v="LEG DISTRICT 42 - SENATE"/>
    <n v="4771"/>
    <s v="WHATCOM"/>
    <s v="Legislative"/>
    <m/>
    <s v="C"/>
    <s v="Registration and financial affairs"/>
    <s v="Candidate"/>
    <s v="Candidate"/>
    <m/>
    <m/>
    <m/>
    <s v="R"/>
    <x v="1"/>
    <n v="40484"/>
    <m/>
    <b v="1"/>
    <m/>
    <m/>
    <s v="Not in primary"/>
    <m/>
    <m/>
    <m/>
    <m/>
    <m/>
    <m/>
    <m/>
    <m/>
    <m/>
    <m/>
    <s v="PO BOX 974"/>
    <s v="BELLINGHAM"/>
    <m/>
    <n v="98227"/>
    <m/>
    <n v="41409.96"/>
    <n v="0"/>
    <n v="41409.96"/>
    <n v="0"/>
    <n v="0"/>
    <n v="0"/>
    <m/>
    <m/>
    <s v="https://web.pdc.wa.gov/rptimg/default.aspx?filerid_election_year=BRAND%20%20226%3A%7C%3A2010"/>
    <n v="1897"/>
    <n v="9342"/>
    <n v="13993"/>
    <n v="12004"/>
    <n v="42"/>
    <s v="JONI RUSSELL"/>
    <s v="candidate"/>
    <m/>
    <n v="44149.292581018519"/>
  </r>
  <r>
    <s v="ca-2010-13986"/>
    <s v="BROWDA 620"/>
    <s v="CA"/>
    <n v="40352"/>
    <m/>
    <m/>
    <m/>
    <s v="Electronic"/>
    <n v="40352"/>
    <x v="14"/>
    <s v="Candidate registered"/>
    <s v="BROWN DAVID J"/>
    <m/>
    <s v="PO BOX 1049"/>
    <s v="GOLDENDALE"/>
    <s v="KLICKITAT"/>
    <m/>
    <n v="98620"/>
    <s v="DAVEBROWN4PROSECUTOR@GMAIL.COM"/>
    <s v="davebrown4prosecutor@gmail.com"/>
    <m/>
    <s v="COUNTY PROSECUTOR"/>
    <n v="26"/>
    <s v="KLICKITAT CO"/>
    <n v="3579"/>
    <s v="KLICKITAT"/>
    <s v="Local"/>
    <n v="12154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1049"/>
    <s v="GOLDENDALE"/>
    <m/>
    <n v="98620"/>
    <m/>
    <n v="6618.82"/>
    <n v="0"/>
    <n v="6458.82"/>
    <n v="0"/>
    <n v="0"/>
    <n v="0"/>
    <m/>
    <m/>
    <s v="https://web.pdc.wa.gov/rptimg/default.aspx?filerid_election_year=BROWDA%20620%3A%7C%3A2010"/>
    <n v="2014"/>
    <n v="6439"/>
    <n v="13986"/>
    <n v="12006"/>
    <m/>
    <s v="CRYSTAL BISCHOFF"/>
    <s v="candidate"/>
    <m/>
    <n v="44149.292627314811"/>
  </r>
  <r>
    <s v="ca-2010-13977"/>
    <s v="BRUNM  173"/>
    <s v="CA"/>
    <n v="40342"/>
    <m/>
    <m/>
    <m/>
    <s v="Electronic"/>
    <n v="40342"/>
    <x v="14"/>
    <s v="Candidate registered"/>
    <s v="BRUNSON MICHAEL J"/>
    <m/>
    <s v="4239 CEMETERY RD"/>
    <s v="SPRINGDALE"/>
    <s v="STEVENS"/>
    <m/>
    <n v="99173"/>
    <s v="PALADIN4239@PEOPLEPC.COM"/>
    <s v="paladin4239@peoplepc.com"/>
    <m/>
    <s v="COUNTY SHERIFF"/>
    <n v="27"/>
    <s v="STEVENS CO"/>
    <n v="4186"/>
    <s v="STEVENS"/>
    <s v="Local"/>
    <n v="26092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4239 CEMETERY RD"/>
    <s v="SPRINGDALE"/>
    <m/>
    <n v="99173"/>
    <m/>
    <n v="2707.84"/>
    <n v="0"/>
    <n v="4770.92"/>
    <n v="2599.2600000000002"/>
    <n v="0"/>
    <n v="0"/>
    <m/>
    <m/>
    <s v="https://web.pdc.wa.gov/rptimg/default.aspx?filerid_election_year=BRUNM%20%20173%3A%7C%3A2010"/>
    <n v="2180"/>
    <n v="6121"/>
    <n v="13977"/>
    <n v="12010"/>
    <m/>
    <s v="WINDELL SCAMMON"/>
    <s v="candidate"/>
    <m/>
    <n v="44149.292766203704"/>
  </r>
  <r>
    <s v="ca-2010-13974"/>
    <s v="BUNNS  390"/>
    <s v="CA"/>
    <n v="40216"/>
    <m/>
    <m/>
    <m/>
    <s v="Electronic"/>
    <n v="40216"/>
    <x v="14"/>
    <s v="Candidate registered"/>
    <s v="BUNNEY SHAWN I"/>
    <m/>
    <s v="PO BOX 1572"/>
    <s v="SUMNER"/>
    <s v="KING"/>
    <m/>
    <n v="98391"/>
    <s v="ELECTSHAWNBUNNEY@COMCAST.NET"/>
    <s v="shawnbunney@comcast.net"/>
    <m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Open seat"/>
    <m/>
    <m/>
    <m/>
    <m/>
    <m/>
    <m/>
    <m/>
    <m/>
    <s v="PO BOX 1572"/>
    <s v="SUMNER"/>
    <m/>
    <n v="98391"/>
    <m/>
    <n v="113568.99"/>
    <n v="0"/>
    <n v="118828.78"/>
    <n v="0"/>
    <n v="0"/>
    <n v="0"/>
    <n v="10177.049999999999"/>
    <n v="0"/>
    <s v="https://web.pdc.wa.gov/rptimg/default.aspx?filerid_election_year=BUNNS%20%20390%3A%7C%3A2010"/>
    <n v="2205"/>
    <n v="5813"/>
    <n v="13974"/>
    <n v="12020"/>
    <n v="31"/>
    <s v="PATRICIA  L BUNNEY"/>
    <s v="candidate"/>
    <m/>
    <n v="44149.293043981481"/>
  </r>
  <r>
    <s v="ca-2010-13967"/>
    <s v="BUYSV  264"/>
    <s v="CA"/>
    <n v="40161"/>
    <m/>
    <m/>
    <m/>
    <s v="Electronic"/>
    <n v="40161"/>
    <x v="14"/>
    <s v="Candidate registered"/>
    <s v="Vincent Buys"/>
    <m/>
    <s v="PO BOX 25"/>
    <s v="LYNDEN"/>
    <s v="WHATCOM"/>
    <m/>
    <n v="982640025"/>
    <s v="INFO@VINCENTBUYS.COM"/>
    <s v="vincent@vincentbuys.com"/>
    <m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Challenger"/>
    <m/>
    <m/>
    <m/>
    <m/>
    <m/>
    <m/>
    <m/>
    <m/>
    <s v="PO BOX 25"/>
    <s v="LYNDEN"/>
    <m/>
    <n v="982640025"/>
    <m/>
    <n v="115170.82"/>
    <n v="0"/>
    <n v="109233.3"/>
    <n v="0"/>
    <n v="0"/>
    <n v="0"/>
    <n v="1941.27"/>
    <n v="0"/>
    <s v="https://web.pdc.wa.gov/rptimg/default.aspx?filerid_election_year=BUYSV%20%20264%3A%7C%3A2010"/>
    <n v="2305"/>
    <n v="243"/>
    <n v="13967"/>
    <n v="12029"/>
    <n v="42"/>
    <s v="CARY URBAN"/>
    <s v="candidate"/>
    <m/>
    <n v="44149.293310185189"/>
  </r>
  <r>
    <s v="ca-2010-13965"/>
    <s v="BURNB  807"/>
    <s v="CA"/>
    <n v="40253"/>
    <m/>
    <m/>
    <m/>
    <s v="Electronic"/>
    <n v="40253"/>
    <x v="14"/>
    <s v="Candidate registered"/>
    <s v="Brian Burnett"/>
    <m/>
    <s v="PO BOX 612"/>
    <s v="WENATCHEE"/>
    <s v="CHELAN"/>
    <m/>
    <n v="988070612"/>
    <m/>
    <s v="burnettclan8@gmail.com"/>
    <m/>
    <s v="COUNTY SHERIFF"/>
    <n v="27"/>
    <s v="CHELAN CO"/>
    <n v="3111"/>
    <s v="CHELAN"/>
    <s v="Local"/>
    <n v="37773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612"/>
    <s v="WENATCHEE"/>
    <m/>
    <n v="988070612"/>
    <m/>
    <n v="45818.53"/>
    <n v="0"/>
    <n v="45485.53"/>
    <n v="0"/>
    <n v="0"/>
    <n v="0"/>
    <n v="3619.5"/>
    <n v="0"/>
    <s v="https://web.pdc.wa.gov/rptimg/default.aspx?filerid_election_year=BURNB%20%20807%3A%7C%3A2010"/>
    <n v="2333"/>
    <n v="900"/>
    <n v="13965"/>
    <n v="12023"/>
    <m/>
    <s v="MONICA LOUGH"/>
    <s v="candidate"/>
    <m/>
    <n v="44149.29315972222"/>
  </r>
  <r>
    <s v="ca-2010-13959"/>
    <s v="BURLA  311"/>
    <s v="CA"/>
    <n v="40302"/>
    <m/>
    <m/>
    <m/>
    <s v="Electronic"/>
    <n v="40302"/>
    <x v="14"/>
    <s v="Candidate registered"/>
    <s v="BURLINGAME ABBY L"/>
    <m/>
    <s v="8760 STATE HIGHWAY 303 NE"/>
    <s v="BREMERTON"/>
    <s v="KITSAP"/>
    <m/>
    <n v="98311"/>
    <s v="CKC4ABBY@YAHOO.COM"/>
    <s v="ckc4abby@yahoo.com"/>
    <m/>
    <s v="COUNTY COMMISSIONER"/>
    <n v="23"/>
    <s v="KITSAP CO"/>
    <n v="3539"/>
    <s v="KITSAP"/>
    <s v="Local"/>
    <n v="142431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8760 STATE HIGHWAY 303 NE"/>
    <s v="BREMERTON"/>
    <m/>
    <n v="98311"/>
    <m/>
    <n v="38262.699999999997"/>
    <n v="0"/>
    <n v="38592.39"/>
    <n v="435"/>
    <n v="0"/>
    <n v="0"/>
    <m/>
    <m/>
    <s v="https://web.pdc.wa.gov/rptimg/default.aspx?filerid_election_year=BURLA%20%20311%3A%7C%3A2010"/>
    <n v="2444"/>
    <n v="9334"/>
    <n v="13959"/>
    <n v="12022"/>
    <m/>
    <s v="DAVID RUBENS"/>
    <s v="candidate"/>
    <m/>
    <n v="44149.293113425927"/>
  </r>
  <r>
    <s v="ca-2010-13955"/>
    <s v="CAMPT  387"/>
    <s v="CA"/>
    <n v="40055"/>
    <m/>
    <m/>
    <m/>
    <s v="Electronic"/>
    <n v="40055"/>
    <x v="14"/>
    <s v="Candidate registered"/>
    <s v="CAMPBELL THOMAS J"/>
    <m/>
    <s v="PO BOX 443"/>
    <s v="SPANAWAY"/>
    <s v="PIERCE"/>
    <m/>
    <s v="98387-"/>
    <s v="THOMASJCAMPBELL@QWESTOFFICE.NET"/>
    <s v="thomasjcampbell@qwestoffice.net"/>
    <m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Incumbent"/>
    <m/>
    <m/>
    <m/>
    <m/>
    <m/>
    <m/>
    <m/>
    <m/>
    <s v="PO BOX 443"/>
    <s v="SPANAWAY"/>
    <m/>
    <s v="98387-"/>
    <m/>
    <n v="220012.52"/>
    <n v="0"/>
    <n v="175332.26"/>
    <n v="0"/>
    <n v="0"/>
    <n v="0"/>
    <m/>
    <m/>
    <s v="https://web.pdc.wa.gov/rptimg/default.aspx?filerid_election_year=CAMPT%20%20387%3A%7C%3A2010"/>
    <n v="2570"/>
    <n v="9331"/>
    <n v="13955"/>
    <n v="12034"/>
    <n v="2"/>
    <s v="THOMAS CAMPBELL"/>
    <s v="candidate"/>
    <m/>
    <n v="44149.293425925927"/>
  </r>
  <r>
    <s v="ca-2010-13948"/>
    <s v="CARTC  357"/>
    <s v="CA"/>
    <n v="40309"/>
    <m/>
    <m/>
    <m/>
    <m/>
    <n v="40309"/>
    <x v="14"/>
    <s v="Candidate registered"/>
    <s v="Cindy Carter"/>
    <m/>
    <s v="10401 RD 12.5 SW"/>
    <s v="ROYAL CITY"/>
    <s v="GRANT"/>
    <m/>
    <n v="99357"/>
    <s v="CCARTER@SMWIRELESS.NET"/>
    <s v="ccarter@smwireless.net"/>
    <m/>
    <s v="COUNTY COMMISSIONER"/>
    <n v="23"/>
    <s v="GRANT CO"/>
    <n v="3340"/>
    <s v="GRANT"/>
    <s v="Local"/>
    <n v="32684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0401 RD 12.5 SW"/>
    <s v="ROYAL CITY"/>
    <m/>
    <n v="99357"/>
    <m/>
    <m/>
    <m/>
    <m/>
    <m/>
    <m/>
    <m/>
    <m/>
    <m/>
    <s v="https://web.pdc.wa.gov/rptimg/default.aspx?filerid_election_year=CARTC%20%20357%3A%7C%3A2010"/>
    <n v="2699"/>
    <n v="297"/>
    <n v="13948"/>
    <m/>
    <m/>
    <s v="CINDY CARTER"/>
    <s v="candidate"/>
    <m/>
    <n v="43598.28025462963"/>
  </r>
  <r>
    <s v="ca-2010-13947"/>
    <s v="CARRC  233"/>
    <s v="CA"/>
    <n v="40364"/>
    <m/>
    <m/>
    <m/>
    <m/>
    <n v="40364"/>
    <x v="14"/>
    <s v="Candidate registered"/>
    <s v="Charles Carrell"/>
    <m/>
    <s v="PO BOX 210"/>
    <s v="BURLINGTON"/>
    <s v="SKAGIT"/>
    <m/>
    <n v="98233"/>
    <s v="CHUCKCARRELL@GMAIL.COM"/>
    <s v="chuckcarrell@gmail.com"/>
    <m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PO BOX 210"/>
    <s v="BURLINGTON"/>
    <m/>
    <n v="98233"/>
    <m/>
    <m/>
    <m/>
    <m/>
    <m/>
    <m/>
    <m/>
    <m/>
    <m/>
    <s v="https://web.pdc.wa.gov/rptimg/default.aspx?filerid_election_year=CARRC%20%20233%3A%7C%3A2010"/>
    <n v="2687"/>
    <n v="9327"/>
    <n v="13947"/>
    <m/>
    <n v="40"/>
    <s v="CHARLES CARRELL"/>
    <s v="candidate"/>
    <m/>
    <n v="43598.280243055553"/>
  </r>
  <r>
    <s v="ca-2010-13943"/>
    <s v="CARTL  365"/>
    <s v="CA"/>
    <n v="40284"/>
    <m/>
    <m/>
    <m/>
    <m/>
    <n v="40284"/>
    <x v="14"/>
    <s v="Candidate registered"/>
    <s v="CARTER LARRY W"/>
    <m/>
    <s v="931 OLELLE POINT RD"/>
    <s v="PORT LUDLOW"/>
    <s v="CLALLAM"/>
    <m/>
    <n v="983659479"/>
    <s v="LWC@CABLESPEED.COM"/>
    <s v="lwc@cablespeed.com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931 OLELLE POINT RD"/>
    <s v="PORT LUDLOW"/>
    <m/>
    <n v="983659479"/>
    <m/>
    <m/>
    <m/>
    <m/>
    <m/>
    <m/>
    <m/>
    <m/>
    <m/>
    <s v="https://web.pdc.wa.gov/rptimg/default.aspx?filerid_election_year=CARTL%20%20365%3A%7C%3A2010"/>
    <n v="2772"/>
    <n v="7632"/>
    <n v="13943"/>
    <m/>
    <n v="24"/>
    <s v="LARRY CARTER"/>
    <s v="candidate"/>
    <m/>
    <n v="43598.280219907407"/>
  </r>
  <r>
    <s v="ca-2010-13937"/>
    <s v="CHASR  019"/>
    <s v="CA"/>
    <n v="40403"/>
    <m/>
    <m/>
    <m/>
    <s v="Paper"/>
    <n v="40403"/>
    <x v="14"/>
    <s v="Candidate registered"/>
    <s v="Robert S Chase"/>
    <m/>
    <s v="PO BOX 802"/>
    <s v="LIBERTY LAKE"/>
    <s v="SPOKANE"/>
    <m/>
    <n v="990190802"/>
    <s v="ELECTROBCHASE@GMAIL.COM"/>
    <s v="stripe340@comcast.net"/>
    <m/>
    <s v="COUNTY TREASURER"/>
    <n v="28"/>
    <s v="SPOKANE CO"/>
    <n v="4151"/>
    <s v="SPOKANE"/>
    <s v="Local"/>
    <n v="257092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PO BOX 802"/>
    <s v="LIBERTY LAKE"/>
    <m/>
    <n v="990190802"/>
    <m/>
    <n v="0"/>
    <n v="0"/>
    <n v="0"/>
    <n v="0"/>
    <n v="0"/>
    <n v="0"/>
    <m/>
    <m/>
    <s v="https://web.pdc.wa.gov/rptimg/default.aspx?filerid_election_year=CHASR%20%20019%3A%7C%3A2010"/>
    <n v="2901"/>
    <n v="35985"/>
    <n v="13937"/>
    <n v="12056"/>
    <m/>
    <s v="CECILY WRIGHT"/>
    <s v="candidate"/>
    <m/>
    <n v="44149.294374999998"/>
  </r>
  <r>
    <s v="ca-2010-13926"/>
    <s v="CHRIL  208"/>
    <s v="CA"/>
    <n v="40342"/>
    <m/>
    <m/>
    <m/>
    <s v="Electronic"/>
    <n v="40342"/>
    <x v="14"/>
    <s v="Candidate registered"/>
    <s v="LEONARD G CHRISTIAN"/>
    <m/>
    <s v="PO BOX 18503"/>
    <s v="SPOKANE"/>
    <s v="SPOKANE"/>
    <m/>
    <n v="99228"/>
    <s v="LEONARD@CHRISTIANRELOCATIONS.COM"/>
    <s v="leonard@christianrelocations.com"/>
    <m/>
    <s v="COUNTY AUDITOR"/>
    <n v="20"/>
    <s v="SPOKANE CO"/>
    <n v="4151"/>
    <s v="SPOKANE"/>
    <s v="Local"/>
    <n v="257092"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m/>
    <m/>
    <m/>
    <m/>
    <m/>
    <m/>
    <m/>
    <m/>
    <m/>
    <s v="PO BOX 18503"/>
    <s v="SPOKANE"/>
    <m/>
    <n v="99228"/>
    <m/>
    <n v="8969.6"/>
    <n v="0"/>
    <n v="8969.6"/>
    <n v="0"/>
    <n v="0"/>
    <n v="0"/>
    <m/>
    <m/>
    <s v="https://web.pdc.wa.gov/rptimg/default.aspx?filerid_election_year=CHRIL%20%20208%3A%7C%3A2010"/>
    <n v="3025"/>
    <n v="52"/>
    <n v="13926"/>
    <n v="12065"/>
    <m/>
    <s v="EDIE BAXTER"/>
    <s v="candidate"/>
    <m/>
    <n v="44149.294641203705"/>
  </r>
  <r>
    <s v="ca-2010-13920"/>
    <s v="COKEE  111"/>
    <s v="CA"/>
    <n v="40234"/>
    <m/>
    <m/>
    <m/>
    <s v="Electronic"/>
    <n v="40234"/>
    <x v="14"/>
    <s v="Candidate registered"/>
    <s v="COKER EUNICE L"/>
    <m/>
    <s v="107 N DEANWAY ST"/>
    <s v="COLFAX"/>
    <s v="WHITMAN"/>
    <m/>
    <n v="99111"/>
    <s v="EUNICECOKER@HOTMAIL.COM"/>
    <s v="eunicecoker@hotmail.com"/>
    <m/>
    <s v="COUNTY AUDITOR"/>
    <n v="20"/>
    <s v="WHITMAN CO"/>
    <n v="4375"/>
    <s v="WHITMAN"/>
    <s v="Local"/>
    <n v="19487"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m/>
    <m/>
    <m/>
    <m/>
    <m/>
    <m/>
    <m/>
    <m/>
    <m/>
    <s v="107 N DEANWAY ST"/>
    <s v="COLFAX"/>
    <m/>
    <n v="99111"/>
    <m/>
    <n v="1424.59"/>
    <n v="35.78"/>
    <n v="1958.77"/>
    <n v="0"/>
    <n v="0"/>
    <n v="0"/>
    <m/>
    <m/>
    <s v="https://web.pdc.wa.gov/rptimg/default.aspx?filerid_election_year=COKEE%20%20111%3A%7C%3A2010"/>
    <n v="3777"/>
    <n v="6422"/>
    <n v="13920"/>
    <n v="12132"/>
    <m/>
    <s v="MARY R CRAWFORD"/>
    <s v="candidate"/>
    <m/>
    <n v="44149.296817129631"/>
  </r>
  <r>
    <s v="ca-2010-13904"/>
    <s v="COOKW  908"/>
    <s v="CA"/>
    <n v="40289"/>
    <m/>
    <m/>
    <m/>
    <m/>
    <n v="40289"/>
    <x v="14"/>
    <s v="Candidate registered"/>
    <s v="William D Cook"/>
    <m/>
    <s v="803 N 66TH AVE"/>
    <s v="YAKIMA"/>
    <s v="YAKIMA"/>
    <m/>
    <n v="98908"/>
    <s v="WDC623@HOTMAIL.COM"/>
    <s v="wdc623@hotmail.com"/>
    <m/>
    <s v="COUNTY ASSESSOR"/>
    <n v="21"/>
    <s v="YAKIMA CO"/>
    <n v="4418"/>
    <s v="YAKIMA"/>
    <s v="Local"/>
    <n v="97079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803 N 66TH AVE"/>
    <s v="YAKIMA"/>
    <m/>
    <n v="98908"/>
    <m/>
    <m/>
    <m/>
    <m/>
    <m/>
    <m/>
    <m/>
    <m/>
    <m/>
    <s v="https://web.pdc.wa.gov/rptimg/default.aspx?filerid_election_year=COOKW%20%20908%3A%7C%3A2010"/>
    <n v="4076"/>
    <n v="274"/>
    <n v="13904"/>
    <m/>
    <m/>
    <s v="CHRISTEN COOK"/>
    <s v="candidate"/>
    <m/>
    <n v="43598.061192129629"/>
  </r>
  <r>
    <s v="ca-2010-13902"/>
    <s v="COOKS  419"/>
    <s v="CA"/>
    <n v="40359"/>
    <m/>
    <m/>
    <m/>
    <s v="Electronic"/>
    <n v="40359"/>
    <x v="14"/>
    <s v="Candidate registered"/>
    <s v="STEVEN T COOK"/>
    <m/>
    <s v="PO BOX 8784"/>
    <s v="TACOMA"/>
    <s v="PIERCE"/>
    <m/>
    <n v="98419"/>
    <s v="STCOOKCAMPAIGN@Q.COM"/>
    <s v="stevencook1010@msn.com"/>
    <m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Lost in general"/>
    <s v="Open seat"/>
    <m/>
    <m/>
    <m/>
    <m/>
    <m/>
    <m/>
    <m/>
    <m/>
    <s v="PO BOX 8784"/>
    <s v="TACOMA"/>
    <m/>
    <n v="98419"/>
    <m/>
    <n v="465"/>
    <n v="217.3"/>
    <n v="1827"/>
    <n v="180"/>
    <n v="0"/>
    <n v="0"/>
    <n v="23.07"/>
    <n v="0"/>
    <s v="https://web.pdc.wa.gov/rptimg/default.aspx?filerid_election_year=COOKS%20%20419%3A%7C%3A2010"/>
    <n v="4108"/>
    <n v="4470"/>
    <n v="13902"/>
    <n v="12154"/>
    <n v="29"/>
    <s v="STEVEN COOK"/>
    <s v="candidate"/>
    <m/>
    <n v="44149.297291666669"/>
  </r>
  <r>
    <s v="ca-2010-13892"/>
    <s v="CORLD  310"/>
    <s v="CA"/>
    <n v="40346"/>
    <m/>
    <m/>
    <m/>
    <m/>
    <n v="40346"/>
    <x v="14"/>
    <s v="Candidate registered"/>
    <s v="CORLEY DAVID L SR"/>
    <m/>
    <s v="330 NE RIDDELL RD"/>
    <s v="BREMERTON"/>
    <s v="KITSAP"/>
    <m/>
    <n v="98310"/>
    <m/>
    <m/>
    <m/>
    <s v="COUNTY COMMISSIONER"/>
    <n v="23"/>
    <s v="KITSAP CO"/>
    <n v="3539"/>
    <s v="KITSAP"/>
    <s v="Local"/>
    <n v="142431"/>
    <s v="C"/>
    <s v="Registration and financial affairs"/>
    <s v="Candidate"/>
    <s v="Candidate"/>
    <m/>
    <m/>
    <m/>
    <s v="R"/>
    <x v="1"/>
    <n v="40484"/>
    <m/>
    <b v="1"/>
    <m/>
    <m/>
    <s v="Lost in primary"/>
    <m/>
    <m/>
    <m/>
    <m/>
    <m/>
    <m/>
    <m/>
    <m/>
    <m/>
    <m/>
    <s v="330 NE RIDDELL RD"/>
    <s v="BREMERTON"/>
    <m/>
    <n v="98310"/>
    <m/>
    <m/>
    <m/>
    <m/>
    <m/>
    <m/>
    <m/>
    <m/>
    <m/>
    <s v="https://web.pdc.wa.gov/rptimg/default.aspx?filerid_election_year=CORLD%20%20310%3A%7C%3A2010"/>
    <n v="4244"/>
    <n v="9312"/>
    <n v="13892"/>
    <m/>
    <m/>
    <s v="LAURIE MCCOY"/>
    <s v="candidate"/>
    <m/>
    <n v="43598.061111111114"/>
  </r>
  <r>
    <s v="ca-2010-13889"/>
    <s v="COX T  347"/>
    <s v="CA"/>
    <n v="40356"/>
    <m/>
    <m/>
    <m/>
    <m/>
    <n v="40356"/>
    <x v="14"/>
    <s v="Candidate registered"/>
    <s v="COX TERRILIE K"/>
    <m/>
    <s v="1652 MAIN ST"/>
    <s v="POMEROY"/>
    <s v="GARFIELD"/>
    <m/>
    <n v="99347"/>
    <m/>
    <s v="cxranch@live.com"/>
    <m/>
    <s v="COUNTY CLERK"/>
    <n v="22"/>
    <s v="GARFIELD CO"/>
    <n v="3320"/>
    <s v="GARFIELD"/>
    <s v="Local"/>
    <n v="1706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1652 MAIN ST"/>
    <s v="POMEROY"/>
    <m/>
    <n v="99347"/>
    <m/>
    <m/>
    <m/>
    <m/>
    <m/>
    <m/>
    <m/>
    <m/>
    <m/>
    <s v="https://web.pdc.wa.gov/rptimg/default.aspx?filerid_election_year=COX%20T%20%20347%3A%7C%3A2010"/>
    <n v="4345"/>
    <n v="6064"/>
    <n v="13889"/>
    <m/>
    <m/>
    <s v="TERRILIE K COX"/>
    <s v="candidate"/>
    <m/>
    <n v="43598.061099537037"/>
  </r>
  <r>
    <s v="ca-2010-13884"/>
    <s v="CROUL  206"/>
    <s v="CA"/>
    <n v="39954"/>
    <m/>
    <m/>
    <m/>
    <s v="Electronic"/>
    <n v="39954"/>
    <x v="14"/>
    <s v="Candidate registered"/>
    <s v="CROUSE LARRY W"/>
    <m/>
    <s v="10705 E 44TH AVE"/>
    <s v="SPOKANE"/>
    <s v="SPOKANE"/>
    <m/>
    <s v="99206-9410"/>
    <s v="CROUSE588@COMCAST.NET"/>
    <s v="crouse588@comcast.net"/>
    <m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s v="Incumbent"/>
    <m/>
    <m/>
    <m/>
    <m/>
    <m/>
    <m/>
    <m/>
    <m/>
    <s v="10705 E 44TH AVE"/>
    <s v="SPOKANE"/>
    <m/>
    <s v="99206-9410"/>
    <m/>
    <n v="42650"/>
    <n v="1210.18"/>
    <n v="46032.69"/>
    <n v="0"/>
    <n v="0"/>
    <n v="0"/>
    <m/>
    <m/>
    <s v="https://web.pdc.wa.gov/rptimg/default.aspx?filerid_election_year=CROUL%20%20206%3A%7C%3A2010"/>
    <n v="4397"/>
    <n v="7991"/>
    <n v="13884"/>
    <n v="12163"/>
    <n v="4"/>
    <s v="CHARLOTTE BENJAMIN"/>
    <s v="candidate"/>
    <m/>
    <n v="44149.297534722224"/>
  </r>
  <r>
    <s v="ca-2010-13875"/>
    <s v="DAHLC  022"/>
    <s v="CA"/>
    <n v="40174"/>
    <m/>
    <m/>
    <m/>
    <s v="Electronic"/>
    <n v="40174"/>
    <x v="14"/>
    <s v="Candidate registered"/>
    <s v="DAHLQUIST CATHERINE C"/>
    <m/>
    <s v="1348 FLORENCE ST"/>
    <s v="ENUMCLAW"/>
    <s v="KING"/>
    <m/>
    <n v="980222223"/>
    <s v="CATHYDAHLQUIST@COMCAST.NET"/>
    <s v="cathydahlquist@comcast.net"/>
    <m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40484"/>
    <m/>
    <b v="1"/>
    <m/>
    <m/>
    <s v="Qualified for general"/>
    <s v="Won in general"/>
    <s v="Open seat"/>
    <m/>
    <m/>
    <m/>
    <m/>
    <m/>
    <m/>
    <m/>
    <m/>
    <s v="1348 FLORENCE ST"/>
    <s v="ENUMCLAW"/>
    <m/>
    <n v="980222223"/>
    <m/>
    <n v="83767.25"/>
    <n v="0"/>
    <n v="61909.91"/>
    <n v="-2350.0300000000002"/>
    <n v="0"/>
    <n v="0"/>
    <n v="12807.96"/>
    <n v="0"/>
    <s v="https://web.pdc.wa.gov/rptimg/default.aspx?filerid_election_year=DAHLC%20%20022%3A%7C%3A2010"/>
    <n v="4653"/>
    <n v="26382"/>
    <n v="13875"/>
    <n v="12168"/>
    <n v="31"/>
    <s v="CARL HART"/>
    <s v="candidate"/>
    <m/>
    <n v="44149.297627314816"/>
  </r>
  <r>
    <s v="ca-2010-13873"/>
    <s v="DANEL  169"/>
    <s v="CA"/>
    <n v="40351"/>
    <m/>
    <m/>
    <m/>
    <m/>
    <n v="40351"/>
    <x v="14"/>
    <s v="Candidate registered"/>
    <s v="DANEKAS LAURA JEAN"/>
    <m/>
    <s v="204 W 8TH AVE"/>
    <s v="RITZVILLE"/>
    <s v="ADAMS"/>
    <m/>
    <n v="99169"/>
    <m/>
    <m/>
    <m/>
    <s v="COUNTY TREASURER"/>
    <n v="28"/>
    <s v="ADAMS CO"/>
    <n v="3002"/>
    <s v="ADAMS"/>
    <s v="Local"/>
    <n v="6080"/>
    <s v="C"/>
    <s v="Registration and financial affairs"/>
    <s v="Candidate"/>
    <s v="Candidate"/>
    <m/>
    <m/>
    <m/>
    <s v="R"/>
    <x v="1"/>
    <n v="40484"/>
    <m/>
    <b v="1"/>
    <m/>
    <m/>
    <s v="Unopposed in primary"/>
    <s v="Unopposed in general"/>
    <m/>
    <m/>
    <m/>
    <m/>
    <m/>
    <m/>
    <m/>
    <m/>
    <m/>
    <s v="204 W 8TH AVE"/>
    <s v="RITZVILLE"/>
    <m/>
    <n v="99169"/>
    <m/>
    <m/>
    <m/>
    <m/>
    <m/>
    <m/>
    <m/>
    <m/>
    <m/>
    <s v="https://web.pdc.wa.gov/rptimg/default.aspx?filerid_election_year=DANEL%20%20169%3A%7C%3A2010"/>
    <n v="4672"/>
    <n v="6416"/>
    <n v="13873"/>
    <m/>
    <m/>
    <s v="LAURA JEAN DANEKAS"/>
    <s v="candidate"/>
    <m/>
    <n v="43598.061006944445"/>
  </r>
  <r>
    <s v="ca-2009-14352"/>
    <s v="STEPG  296"/>
    <s v="CA"/>
    <n v="39982"/>
    <m/>
    <m/>
    <m/>
    <m/>
    <n v="39982"/>
    <x v="18"/>
    <s v="Candidate registered"/>
    <s v="STEPHENS GREGORY D"/>
    <m/>
    <s v="16510 STATE RT 9 SE STE E PMB 228"/>
    <s v="SNOHOMISH"/>
    <s v="SNOHOMISH"/>
    <m/>
    <n v="98296"/>
    <m/>
    <s v="greg.mna@aol.com"/>
    <m/>
    <s v="COUNTY COUNCIL MEMBER"/>
    <n v="25"/>
    <s v="SNOHOMISH CO"/>
    <n v="4107"/>
    <s v="SNOHOMISH"/>
    <s v="Local"/>
    <n v="375834"/>
    <s v="C"/>
    <s v="Registration and financial affairs"/>
    <s v="Candidate"/>
    <s v="Candidate"/>
    <m/>
    <m/>
    <m/>
    <s v="R"/>
    <x v="1"/>
    <n v="40120"/>
    <m/>
    <b v="1"/>
    <m/>
    <m/>
    <s v="Lost in primary"/>
    <m/>
    <m/>
    <m/>
    <m/>
    <m/>
    <m/>
    <m/>
    <m/>
    <m/>
    <m/>
    <s v="16510 STATE RT 9 SE STE E PMB 228"/>
    <s v="SNOHOMISH"/>
    <m/>
    <n v="98296"/>
    <m/>
    <m/>
    <m/>
    <m/>
    <m/>
    <m/>
    <m/>
    <m/>
    <m/>
    <s v="https://web.pdc.wa.gov/rptimg/default.aspx?filerid_election_year=STEPG%20%20296%3A%7C%3A2009"/>
    <n v="18725"/>
    <n v="9510"/>
    <n v="14352"/>
    <m/>
    <m/>
    <s v="REMIGIO CEA"/>
    <s v="candidate"/>
    <m/>
    <n v="43598.284768518519"/>
  </r>
  <r>
    <s v="ca-2009-14270"/>
    <s v="TOMPG  362"/>
    <s v="CA"/>
    <n v="39857"/>
    <m/>
    <m/>
    <m/>
    <s v="Electronic"/>
    <n v="39857"/>
    <x v="18"/>
    <s v="Candidate discontinued campaign"/>
    <s v="TOMPKINS GREGORY A"/>
    <m/>
    <s v="PO BOX 996"/>
    <s v="WALLA WALLA"/>
    <s v="WALLA WALLA"/>
    <m/>
    <n v="993620020"/>
    <s v="GREG@VOTEGREGTOMPKINS.COM"/>
    <s v="gregtompkins@charter.net"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0120"/>
    <m/>
    <b v="1"/>
    <m/>
    <m/>
    <s v="Not in primary"/>
    <m/>
    <m/>
    <m/>
    <m/>
    <m/>
    <m/>
    <m/>
    <m/>
    <m/>
    <m/>
    <s v="PO BOX 996"/>
    <s v="WALLA WALLA"/>
    <m/>
    <n v="993620020"/>
    <m/>
    <n v="23477.66"/>
    <n v="0"/>
    <n v="4887.1099999999997"/>
    <n v="0"/>
    <n v="0"/>
    <n v="0"/>
    <m/>
    <m/>
    <s v="https://web.pdc.wa.gov/rptimg/default.aspx?filerid_election_year=TOMPG%20%20362%3A%7C%3A2009"/>
    <n v="19676"/>
    <n v="1231"/>
    <n v="14270"/>
    <n v="14057"/>
    <n v="16"/>
    <s v="DANIEL J TOMPKINS"/>
    <s v="candidate"/>
    <m/>
    <n v="44149.359456018516"/>
  </r>
  <r>
    <s v="ca-2009-14178"/>
    <s v="WATKM  301"/>
    <s v="CA"/>
    <n v="39846"/>
    <m/>
    <m/>
    <m/>
    <s v="Electronic"/>
    <n v="39846"/>
    <x v="18"/>
    <s v="Candidate discontinued campaign"/>
    <s v="WATKINS MATTHEW C"/>
    <m/>
    <s v="8616 MASSEY DR"/>
    <s v="PASCO"/>
    <s v="WALLA WALLA"/>
    <m/>
    <n v="99301"/>
    <s v="ELECTMATT@MATTWAKINS.NET"/>
    <s v="electmatt@mattwatkins.net"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0120"/>
    <m/>
    <b v="1"/>
    <m/>
    <m/>
    <s v="Not in primary"/>
    <m/>
    <m/>
    <m/>
    <m/>
    <m/>
    <m/>
    <m/>
    <m/>
    <m/>
    <m/>
    <s v="8616 MASSEY DR"/>
    <s v="PASCO"/>
    <m/>
    <n v="99301"/>
    <m/>
    <n v="229.85"/>
    <n v="0"/>
    <n v="229.85"/>
    <n v="0"/>
    <n v="0"/>
    <n v="0"/>
    <m/>
    <m/>
    <s v="https://web.pdc.wa.gov/rptimg/default.aspx?filerid_election_year=WATKM%20%20301%3A%7C%3A2009"/>
    <n v="20774"/>
    <n v="3319"/>
    <n v="14178"/>
    <n v="14189"/>
    <n v="16"/>
    <s v="SCOTT MUEGGLER"/>
    <s v="candidate"/>
    <m/>
    <n v="44149.365543981483"/>
  </r>
  <r>
    <s v="ca-2009-14176"/>
    <s v="WATKD  161"/>
    <s v="CA"/>
    <n v="39832"/>
    <m/>
    <m/>
    <m/>
    <s v="Electronic"/>
    <n v="39832"/>
    <x v="18"/>
    <s v="Candidate registered"/>
    <s v="WATKINS DARIN G"/>
    <m/>
    <s v="PO BOX 427"/>
    <s v="PALOUSE"/>
    <s v="WHITMAN"/>
    <m/>
    <n v="99161"/>
    <s v="DARIN.WATKINS@WATKINSFORWASHINGTON.ORG"/>
    <s v="darin.watkins@yahoo.com"/>
    <m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40120"/>
    <m/>
    <b v="1"/>
    <m/>
    <m/>
    <s v="Lost in primary"/>
    <m/>
    <m/>
    <m/>
    <m/>
    <m/>
    <m/>
    <m/>
    <m/>
    <m/>
    <m/>
    <s v="PO BOX 427"/>
    <s v="PALOUSE"/>
    <m/>
    <n v="99161"/>
    <m/>
    <n v="11087.99"/>
    <n v="0"/>
    <n v="11517.63"/>
    <n v="1500"/>
    <n v="0"/>
    <n v="0"/>
    <m/>
    <m/>
    <s v="https://web.pdc.wa.gov/rptimg/default.aspx?filerid_election_year=WATKD%20%20161%3A%7C%3A2009"/>
    <n v="20851"/>
    <n v="9425"/>
    <n v="14176"/>
    <n v="14188"/>
    <n v="9"/>
    <s v="KARI WATKINS"/>
    <s v="candidate"/>
    <m/>
    <n v="44149.365520833337"/>
  </r>
  <r>
    <s v="ca-2009-14567"/>
    <s v="REDWA  907"/>
    <s v="CA"/>
    <n v="39979"/>
    <m/>
    <m/>
    <m/>
    <m/>
    <n v="39979"/>
    <x v="18"/>
    <s v="Candidate registered"/>
    <s v="REDWING ALBERTA R"/>
    <m/>
    <s v="PO BOX 2784"/>
    <s v="YAKIMA"/>
    <s v="YAKIMA"/>
    <m/>
    <n v="98907"/>
    <m/>
    <s v="bert.redwing@yahoo.com"/>
    <m/>
    <s v="COUNTY CORONER"/>
    <n v="24"/>
    <s v="YAKIMA CO"/>
    <n v="4418"/>
    <s v="YAKIMA"/>
    <s v="Local"/>
    <n v="98022"/>
    <s v="C"/>
    <s v="Registration and financial affairs"/>
    <s v="Candidate"/>
    <s v="Candidate"/>
    <m/>
    <m/>
    <m/>
    <s v="R"/>
    <x v="1"/>
    <n v="40120"/>
    <m/>
    <b v="1"/>
    <m/>
    <m/>
    <s v="Lost in primary"/>
    <m/>
    <m/>
    <m/>
    <m/>
    <m/>
    <m/>
    <m/>
    <m/>
    <m/>
    <m/>
    <s v="PO BOX 2784"/>
    <s v="YAKIMA"/>
    <m/>
    <n v="98907"/>
    <m/>
    <m/>
    <m/>
    <m/>
    <m/>
    <m/>
    <m/>
    <m/>
    <m/>
    <s v="https://web.pdc.wa.gov/rptimg/default.aspx?filerid_election_year=REDWA%20%20907%3A%7C%3A2009"/>
    <n v="16096"/>
    <n v="9074"/>
    <n v="14567"/>
    <m/>
    <m/>
    <s v="DEBRA MANJARREZ"/>
    <s v="candidate"/>
    <m/>
    <n v="43598.286157407405"/>
  </r>
  <r>
    <s v="ca-2009-15039"/>
    <s v="KOSTJ  270"/>
    <s v="CA"/>
    <n v="39257"/>
    <m/>
    <m/>
    <m/>
    <s v="Electronic"/>
    <n v="39257"/>
    <x v="18"/>
    <s v="Candidate registered"/>
    <s v="KOSTER JOHN M"/>
    <m/>
    <s v="PO BOX 231"/>
    <s v="ARLINGTON"/>
    <s v="SNOHOMISH"/>
    <m/>
    <n v="98223"/>
    <s v="NORM@HAPPYHUSKY.COM"/>
    <s v="repkoster@aol.com"/>
    <m/>
    <s v="COUNTY COUNCIL MEMBER"/>
    <n v="25"/>
    <s v="SNOHOMISH CO"/>
    <n v="4107"/>
    <s v="SNOHOMISH"/>
    <s v="Local"/>
    <n v="375834"/>
    <s v="C"/>
    <s v="Registration and financial affairs"/>
    <s v="Candidate"/>
    <s v="Candidate"/>
    <m/>
    <m/>
    <m/>
    <s v="R"/>
    <x v="1"/>
    <n v="40120"/>
    <m/>
    <b v="1"/>
    <m/>
    <m/>
    <s v="Qualified for general"/>
    <s v="Won in general"/>
    <m/>
    <m/>
    <m/>
    <m/>
    <m/>
    <m/>
    <m/>
    <m/>
    <m/>
    <s v="PO BOX 231"/>
    <s v="ARLINGTON"/>
    <m/>
    <n v="98223"/>
    <m/>
    <n v="175296.32"/>
    <n v="0"/>
    <n v="173527.29"/>
    <n v="0"/>
    <n v="0"/>
    <n v="0"/>
    <m/>
    <m/>
    <s v="https://web.pdc.wa.gov/rptimg/default.aspx?filerid_election_year=KOSTJ%20%20270%3A%7C%3A2009"/>
    <n v="10809"/>
    <n v="3749"/>
    <n v="15039"/>
    <n v="13684"/>
    <m/>
    <s v="NORMAN S HIME"/>
    <s v="candidate"/>
    <m/>
    <n v="44149.348402777781"/>
  </r>
  <r>
    <s v="ca-2009-14976"/>
    <s v="LIN A  823"/>
    <s v="CA"/>
    <n v="39964"/>
    <m/>
    <m/>
    <m/>
    <s v="Electronic"/>
    <n v="39964"/>
    <x v="18"/>
    <s v="Candidate registered"/>
    <s v="LIN ALBERT H"/>
    <m/>
    <s v="PO BOX 1482"/>
    <s v="EPHRATA"/>
    <s v="GRANT"/>
    <m/>
    <n v="98823"/>
    <s v="SBARNES@NWI.NET"/>
    <s v="ahlin69@hotmail.com"/>
    <m/>
    <s v="COUNTY PROSECUTOR"/>
    <n v="26"/>
    <s v="GRANT CO"/>
    <n v="3340"/>
    <s v="GRANT"/>
    <s v="Local"/>
    <n v="32910"/>
    <s v="C"/>
    <s v="Registration and financial affairs"/>
    <s v="Candidate"/>
    <s v="Candidate"/>
    <m/>
    <m/>
    <m/>
    <s v="R"/>
    <x v="1"/>
    <n v="40120"/>
    <m/>
    <b v="1"/>
    <m/>
    <m/>
    <s v="Qualified for general"/>
    <s v="Lost in general"/>
    <m/>
    <m/>
    <m/>
    <m/>
    <m/>
    <m/>
    <m/>
    <m/>
    <m/>
    <s v="PO BOX 1482"/>
    <s v="EPHRATA"/>
    <m/>
    <n v="98823"/>
    <m/>
    <n v="19688.599999999999"/>
    <n v="0"/>
    <n v="29877.35"/>
    <n v="26181.24"/>
    <n v="0"/>
    <n v="0"/>
    <m/>
    <m/>
    <s v="https://web.pdc.wa.gov/rptimg/default.aspx?filerid_election_year=LIN%20A%20%20823%3A%7C%3A2009"/>
    <n v="11434"/>
    <n v="9150"/>
    <n v="14976"/>
    <n v="13716"/>
    <m/>
    <s v="BILL RILEY"/>
    <s v="candidate"/>
    <m/>
    <n v="44149.349502314813"/>
  </r>
  <r>
    <s v="ca-2009-14835"/>
    <s v="MEADR2 012"/>
    <s v="CA"/>
    <n v="39981"/>
    <m/>
    <m/>
    <m/>
    <m/>
    <n v="39981"/>
    <x v="18"/>
    <s v="Candidate registered"/>
    <s v="Robert L. Meador"/>
    <m/>
    <s v="17313 7TH AVE W"/>
    <s v="MILL CREEK"/>
    <s v="SNOHOMISH"/>
    <m/>
    <n v="98012"/>
    <s v="BOBMEADOR@COMCAST.NET"/>
    <s v="bobmeador@comcast.net"/>
    <m/>
    <s v="COUNTY COUNCIL MEMBER"/>
    <n v="25"/>
    <s v="SNOHOMISH CO"/>
    <n v="4107"/>
    <s v="SNOHOMISH"/>
    <s v="Local"/>
    <n v="375834"/>
    <s v="C"/>
    <s v="Registration and financial affairs"/>
    <s v="Candidate"/>
    <s v="Candidate"/>
    <m/>
    <m/>
    <m/>
    <s v="R"/>
    <x v="1"/>
    <n v="40120"/>
    <m/>
    <b v="1"/>
    <m/>
    <m/>
    <s v="Qualified for general"/>
    <s v="Lost in general"/>
    <m/>
    <m/>
    <m/>
    <m/>
    <m/>
    <m/>
    <m/>
    <m/>
    <m/>
    <s v="17313 7TH AVE W"/>
    <s v="MILL CREEK"/>
    <m/>
    <n v="98012"/>
    <m/>
    <m/>
    <m/>
    <m/>
    <m/>
    <m/>
    <m/>
    <m/>
    <m/>
    <s v="https://web.pdc.wa.gov/rptimg/default.aspx?filerid_election_year=MEADR2%20012%3A%7C%3A2009"/>
    <n v="12798"/>
    <n v="28283"/>
    <n v="14835"/>
    <m/>
    <m/>
    <s v="ROBERT L MEADOR"/>
    <s v="candidate"/>
    <m/>
    <n v="43598.287905092591"/>
  </r>
  <r>
    <s v="ca-2009-15598"/>
    <s v="COX T  347"/>
    <s v="CA"/>
    <n v="39964"/>
    <m/>
    <m/>
    <m/>
    <m/>
    <n v="39964"/>
    <x v="18"/>
    <s v="Candidate registered"/>
    <s v="COX TERRILIE K"/>
    <m/>
    <s v="1652 MAIN ST"/>
    <s v="POMEROY"/>
    <s v="GARFIELD"/>
    <m/>
    <n v="99347"/>
    <m/>
    <s v="tcox@co.garfield.wa.us"/>
    <m/>
    <s v="COUNTY CLERK"/>
    <n v="22"/>
    <s v="GARFIELD CO"/>
    <n v="3320"/>
    <s v="GARFIELD"/>
    <s v="Local"/>
    <n v="1564"/>
    <s v="C"/>
    <s v="Registration and financial affairs"/>
    <s v="Candidate"/>
    <s v="Candidate"/>
    <m/>
    <m/>
    <m/>
    <s v="R"/>
    <x v="1"/>
    <n v="40120"/>
    <m/>
    <b v="1"/>
    <m/>
    <m/>
    <s v="Not in primary"/>
    <s v="Unopposed in general"/>
    <m/>
    <m/>
    <m/>
    <m/>
    <m/>
    <m/>
    <m/>
    <m/>
    <m/>
    <s v="1652 MAIN ST"/>
    <s v="POMEROY"/>
    <m/>
    <n v="99347"/>
    <m/>
    <m/>
    <m/>
    <m/>
    <m/>
    <m/>
    <m/>
    <m/>
    <m/>
    <s v="https://web.pdc.wa.gov/rptimg/default.aspx?filerid_election_year=COX%20T%20%20347%3A%7C%3A2009"/>
    <n v="4276"/>
    <n v="6064"/>
    <n v="15598"/>
    <m/>
    <m/>
    <s v="TERRLIE K COX"/>
    <s v="candidate"/>
    <m/>
    <n v="43598.292951388888"/>
  </r>
  <r>
    <s v="ca-2008-15952"/>
    <s v="VERDC  122"/>
    <s v="CA"/>
    <n v="39566"/>
    <m/>
    <m/>
    <m/>
    <s v="Electronic"/>
    <n v="39566"/>
    <x v="16"/>
    <s v="Candidate registered"/>
    <s v="VERDE CATHLEEN L"/>
    <m/>
    <s v="1425 BROADWAY #37"/>
    <s v="SEATTLE"/>
    <s v="KING"/>
    <m/>
    <n v="98122"/>
    <s v="VOTEFORVERDE@GMAIL.COM"/>
    <s v="VOTEFORVERDE@GMAIL.COM"/>
    <m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1425 BROADWAY #37"/>
    <s v="SEATTLE"/>
    <m/>
    <n v="98122"/>
    <m/>
    <n v="3147.98"/>
    <n v="0"/>
    <n v="3035.85"/>
    <n v="0"/>
    <n v="0"/>
    <n v="0"/>
    <n v="0"/>
    <n v="0"/>
    <s v="https://web.pdc.wa.gov/rptimg/default.aspx?filerid_election_year=VERDC%20%20122%3A%7C%3A2008"/>
    <n v="20140"/>
    <n v="8992"/>
    <n v="15952"/>
    <n v="15268"/>
    <n v="43"/>
    <s v="MARK GRISWOLD"/>
    <s v="candidate"/>
    <m/>
    <n v="44149.411435185182"/>
  </r>
  <r>
    <s v="ca-2008-15949"/>
    <s v="VANLS  009"/>
    <s v="CA"/>
    <n v="39547"/>
    <m/>
    <m/>
    <m/>
    <s v="Electronic"/>
    <n v="39547"/>
    <x v="16"/>
    <s v="Candidate registered"/>
    <s v="VAN LUVEN STEVEN"/>
    <m/>
    <s v="11269 BLUE HERON RD"/>
    <s v="SAMISH ISLAND"/>
    <s v="SKAGIT"/>
    <m/>
    <n v="98232"/>
    <s v="STEVE@STEVEVANLUVEN.COM"/>
    <s v="steve@stevevanluven.com"/>
    <m/>
    <s v="STATE SENATOR"/>
    <n v="12"/>
    <s v="LEG DISTRICT 40 - SENATE"/>
    <n v="4769"/>
    <s v="SKAGIT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Open seat"/>
    <m/>
    <m/>
    <m/>
    <m/>
    <m/>
    <m/>
    <m/>
    <m/>
    <s v="11269 BLUE HERON RD"/>
    <s v="SAMISH ISLAND"/>
    <m/>
    <n v="98232"/>
    <m/>
    <n v="57823.72"/>
    <n v="0"/>
    <n v="62055.55"/>
    <n v="2300"/>
    <n v="600"/>
    <n v="0"/>
    <m/>
    <m/>
    <s v="https://web.pdc.wa.gov/rptimg/default.aspx?filerid_election_year=VANLS%20%20009%3A%7C%3A2008"/>
    <n v="20228"/>
    <n v="10191"/>
    <n v="15949"/>
    <n v="15267"/>
    <n v="40"/>
    <s v="RICHARD SENTNER"/>
    <s v="candidate"/>
    <m/>
    <n v="44149.411400462966"/>
  </r>
  <r>
    <s v="ca-2008-15944"/>
    <s v="WALSM  362"/>
    <s v="CA"/>
    <n v="39527"/>
    <m/>
    <m/>
    <m/>
    <s v="Electronic"/>
    <n v="39527"/>
    <x v="16"/>
    <s v="Candidate registered"/>
    <s v="WALSH MAUREEN S"/>
    <m/>
    <s v="PO BOX 461"/>
    <s v="WALLA WALLA"/>
    <s v="WALLA WALLA"/>
    <m/>
    <n v="99362"/>
    <s v="KARINNA@WALSHFORSTATEREP.COM"/>
    <s v="maureen@walshforstaterep.com"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461"/>
    <s v="WALLA WALLA"/>
    <m/>
    <n v="99362"/>
    <m/>
    <n v="81087"/>
    <n v="1220.3499999999999"/>
    <n v="79895.520000000004"/>
    <n v="0"/>
    <n v="0"/>
    <n v="0"/>
    <m/>
    <m/>
    <s v="https://web.pdc.wa.gov/rptimg/default.aspx?filerid_election_year=WALSM%20%20362%3A%7C%3A2008"/>
    <n v="20501"/>
    <n v="26337"/>
    <n v="15944"/>
    <n v="15288"/>
    <n v="16"/>
    <s v="KARIANNA ALLUM"/>
    <s v="candidate"/>
    <m/>
    <n v="44149.412002314813"/>
  </r>
  <r>
    <s v="ca-2008-15942"/>
    <s v="WALLL  373"/>
    <s v="CA"/>
    <n v="39558"/>
    <m/>
    <m/>
    <m/>
    <s v="Electronic"/>
    <n v="39558"/>
    <x v="16"/>
    <s v="Candidate discontinued campaign"/>
    <s v="WALLACE LYNN M"/>
    <m/>
    <s v="PO BOX 731790"/>
    <s v="PUYALLUP"/>
    <s v="PIERCE"/>
    <m/>
    <n v="983739998"/>
    <s v="LYNN_WALLACE41@YAHOO.COM"/>
    <s v="lynn_wallace41@yahoo.com"/>
    <m/>
    <s v="STATE SENATOR"/>
    <n v="12"/>
    <s v="LEG DISTRICT 25 - SENATE"/>
    <n v="4754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Not in primary"/>
    <m/>
    <m/>
    <m/>
    <m/>
    <m/>
    <m/>
    <m/>
    <m/>
    <m/>
    <m/>
    <s v="PO BOX 731790"/>
    <s v="PUYALLUP"/>
    <m/>
    <n v="983739998"/>
    <m/>
    <n v="1368.99"/>
    <n v="0"/>
    <n v="1368.99"/>
    <n v="0"/>
    <n v="0"/>
    <n v="0"/>
    <m/>
    <m/>
    <s v="https://web.pdc.wa.gov/rptimg/default.aspx?filerid_election_year=WALLL%20%20373%3A%7C%3A2008"/>
    <n v="20565"/>
    <n v="10188"/>
    <n v="15942"/>
    <n v="15286"/>
    <n v="25"/>
    <s v="CHRIS WALLACE"/>
    <s v="candidate"/>
    <m/>
    <n v="44149.411932870367"/>
  </r>
  <r>
    <s v="ca-2008-15939"/>
    <s v="WALTD  801"/>
    <s v="CA"/>
    <n v="39532"/>
    <m/>
    <m/>
    <m/>
    <s v="Electronic"/>
    <n v="39532"/>
    <x v="16"/>
    <s v="Candidate registered"/>
    <s v="Deanna Walter"/>
    <m/>
    <s v="1085 RIDGE CREST DR"/>
    <s v="WENATCHEE"/>
    <s v="CHELAN"/>
    <m/>
    <n v="98801"/>
    <s v="DEANNA@DEANNAWALTER.COM"/>
    <s v="deanna@deannawalter.com"/>
    <m/>
    <s v="COUNTY COMMISSIONER"/>
    <n v="23"/>
    <s v="CHELAN CO"/>
    <n v="3111"/>
    <s v="CHELAN"/>
    <s v="Local"/>
    <n v="35808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1085 RIDGE CREST DR"/>
    <s v="WENATCHEE"/>
    <m/>
    <n v="98801"/>
    <m/>
    <n v="20674"/>
    <n v="0"/>
    <n v="19710.71"/>
    <n v="0"/>
    <n v="0"/>
    <n v="0"/>
    <m/>
    <m/>
    <s v="https://web.pdc.wa.gov/rptimg/default.aspx?filerid_election_year=WALTD%20%20801%3A%7C%3A2008"/>
    <n v="20581"/>
    <n v="364"/>
    <n v="15939"/>
    <n v="15289"/>
    <m/>
    <s v="WILLIAM KNECHTEL"/>
    <s v="candidate"/>
    <m/>
    <n v="44149.412048611113"/>
  </r>
  <r>
    <s v="ca-2008-15937"/>
    <s v="WALTR  801"/>
    <s v="CA"/>
    <n v="39616"/>
    <m/>
    <m/>
    <m/>
    <s v="Electronic"/>
    <n v="39616"/>
    <x v="16"/>
    <s v="Candidate registered"/>
    <s v="WALTER RONALD B"/>
    <m/>
    <s v="5433 SQUILCHUCK RD"/>
    <s v="WENATCHEE"/>
    <s v="CHELAN"/>
    <m/>
    <n v="98801"/>
    <s v="RWALTER779@CHARTER.NET"/>
    <s v="rwalter779@charter.net"/>
    <m/>
    <s v="COUNTY COMMISSIONER"/>
    <n v="23"/>
    <s v="CHELAN CO"/>
    <n v="3111"/>
    <s v="CHELAN"/>
    <s v="Local"/>
    <n v="35808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5433 SQUILCHUCK RD"/>
    <s v="WENATCHEE"/>
    <m/>
    <n v="98801"/>
    <m/>
    <n v="34615"/>
    <n v="1040.49"/>
    <n v="34232.129999999997"/>
    <n v="2000"/>
    <n v="0"/>
    <n v="0"/>
    <m/>
    <m/>
    <s v="https://web.pdc.wa.gov/rptimg/default.aspx?filerid_election_year=WALTR%20%20801%3A%7C%3A2008"/>
    <n v="20629"/>
    <n v="7763"/>
    <n v="15937"/>
    <n v="15290"/>
    <m/>
    <s v="FRANK KUNTZ"/>
    <s v="candidate"/>
    <m/>
    <n v="44149.41207175926"/>
  </r>
  <r>
    <s v="ca-2008-15923"/>
    <s v="WESER  232"/>
    <s v="CA"/>
    <n v="39539"/>
    <m/>
    <m/>
    <m/>
    <s v="Electronic"/>
    <n v="39539"/>
    <x v="16"/>
    <s v="Candidate registered"/>
    <s v="WESEN RONALD G"/>
    <m/>
    <s v="7210 WORLINE RD"/>
    <s v="BOW"/>
    <s v="SKAGIT"/>
    <m/>
    <n v="98232"/>
    <s v="RON@WAVECABLE.COM"/>
    <s v="ron@wavecable.com"/>
    <m/>
    <s v="COUNTY COMMISSIONER"/>
    <n v="23"/>
    <s v="SKAGIT CO"/>
    <n v="4064"/>
    <s v="SKAGIT"/>
    <s v="Local"/>
    <n v="59694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7210 WORLINE RD"/>
    <s v="BOW"/>
    <m/>
    <n v="98232"/>
    <m/>
    <n v="48156.52"/>
    <n v="0"/>
    <n v="35443.58"/>
    <n v="0"/>
    <n v="0"/>
    <n v="0"/>
    <n v="1146.28"/>
    <n v="0"/>
    <s v="https://web.pdc.wa.gov/rptimg/default.aspx?filerid_election_year=WESER%20%20232%3A%7C%3A2008"/>
    <n v="21024"/>
    <n v="3969"/>
    <n v="15923"/>
    <n v="15379"/>
    <m/>
    <s v="JAY SHEPLER"/>
    <s v="candidate"/>
    <m/>
    <n v="44149.416458333333"/>
  </r>
  <r>
    <s v="ca-2008-15921"/>
    <s v="WHITL  156"/>
    <s v="CA"/>
    <n v="39602"/>
    <m/>
    <m/>
    <m/>
    <s v="Paper"/>
    <n v="39602"/>
    <x v="16"/>
    <s v="Candidate registered"/>
    <s v="WHITTEKIEND LESLIE W"/>
    <m/>
    <s v="1682 FERTILE VALLEY RD"/>
    <s v="NEWPORT"/>
    <s v="PEND OREILLE"/>
    <m/>
    <n v="99156"/>
    <m/>
    <s v="mottercreek@msn.com"/>
    <m/>
    <s v="COUNTY COMMISSIONER"/>
    <n v="23"/>
    <s v="PEND OREILLE CO"/>
    <n v="3865"/>
    <s v="PEND OREILLE"/>
    <s v="Local"/>
    <n v="7239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1682 FERTILE VALLEY RD"/>
    <s v="NEWPORT"/>
    <m/>
    <n v="99156"/>
    <m/>
    <n v="0"/>
    <n v="0"/>
    <n v="0"/>
    <n v="0"/>
    <n v="0"/>
    <n v="0"/>
    <m/>
    <m/>
    <s v="https://web.pdc.wa.gov/rptimg/default.aspx?filerid_election_year=WHITL%20%20156%3A%7C%3A2008"/>
    <n v="21148"/>
    <n v="10181"/>
    <n v="15921"/>
    <n v="15389"/>
    <m/>
    <s v="MARIE C WHITTEKIEND"/>
    <s v="candidate"/>
    <m/>
    <n v="44149.416921296295"/>
  </r>
  <r>
    <s v="ca-2008-15906"/>
    <s v="WILHD  214"/>
    <s v="CA"/>
    <n v="39498"/>
    <m/>
    <m/>
    <m/>
    <s v="Electronic"/>
    <n v="39498"/>
    <x v="16"/>
    <s v="Candidate registered"/>
    <s v="Diana Wilhite"/>
    <m/>
    <s v="PO BOX 14932"/>
    <s v="SPOKANE VALLEY"/>
    <s v="SPOKANE"/>
    <m/>
    <n v="992140932"/>
    <s v="VOTEWILHITE@HOTMAIL.COM"/>
    <s v="votewilhite@hotmail.com"/>
    <m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14932"/>
    <s v="SPOKANE VALLEY"/>
    <m/>
    <n v="992140932"/>
    <m/>
    <n v="36558.49"/>
    <n v="0"/>
    <n v="27853.78"/>
    <n v="0"/>
    <n v="0"/>
    <n v="0"/>
    <m/>
    <m/>
    <s v="https://web.pdc.wa.gov/rptimg/default.aspx?filerid_election_year=WILHD%20%20214%3A%7C%3A2008"/>
    <n v="21359"/>
    <n v="6142"/>
    <n v="15906"/>
    <n v="15394"/>
    <n v="4"/>
    <s v="JAMES ERLANDSEN"/>
    <s v="candidate"/>
    <m/>
    <n v="44149.417071759257"/>
  </r>
  <r>
    <s v="ca-2008-15905"/>
    <s v="WILLC  686"/>
    <s v="CA"/>
    <n v="39594"/>
    <m/>
    <m/>
    <m/>
    <s v="Electronic"/>
    <n v="39594"/>
    <x v="16"/>
    <s v="Candidate registered"/>
    <s v="WILLIAMS CRAIG L"/>
    <m/>
    <s v="15404 NE 30TH AVE"/>
    <s v="VANCOUVER"/>
    <s v="CLARK"/>
    <m/>
    <n v="98686"/>
    <s v="INFO@CRAIGFORCLARK.COM"/>
    <s v="INFO@CRAIGFORCLARK.COM"/>
    <m/>
    <s v="COUNTY COUNCIL MEMBER"/>
    <n v="25"/>
    <s v="CLARK CO"/>
    <n v="3147"/>
    <s v="CLARK"/>
    <s v="Local"/>
    <n v="188946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15404 NE 30TH AVE"/>
    <s v="VANCOUVER"/>
    <m/>
    <n v="98686"/>
    <m/>
    <n v="6688.33"/>
    <n v="0"/>
    <n v="6688.33"/>
    <n v="0"/>
    <n v="0"/>
    <n v="0"/>
    <m/>
    <m/>
    <s v="https://web.pdc.wa.gov/rptimg/default.aspx?filerid_election_year=WILLC%20%20686%3A%7C%3A2008"/>
    <n v="21390"/>
    <n v="10175"/>
    <n v="15905"/>
    <n v="15398"/>
    <m/>
    <s v="ANN M WILLIAMS"/>
    <s v="candidate"/>
    <m/>
    <n v="44149.417187500003"/>
  </r>
  <r>
    <s v="ca-2008-15899"/>
    <s v="WILSJ  513"/>
    <s v="CA"/>
    <n v="39547"/>
    <m/>
    <m/>
    <m/>
    <s v="Electronic"/>
    <n v="39547"/>
    <x v="16"/>
    <s v="Candidate registered"/>
    <s v="WILSON JUDY L"/>
    <m/>
    <s v="PO BOX 5251"/>
    <s v="LACEY"/>
    <s v="THURSTON"/>
    <m/>
    <n v="985095251"/>
    <s v="CROSS1264@COMCAST.NET"/>
    <s v="judylw@comcast.net"/>
    <m/>
    <s v="COUNTY COMMISSIONER"/>
    <n v="23"/>
    <s v="THURSTON CO"/>
    <n v="4229"/>
    <s v="THURSTON"/>
    <s v="Local"/>
    <n v="134615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PO BOX 5251"/>
    <s v="LACEY"/>
    <m/>
    <n v="985095251"/>
    <m/>
    <n v="15402.96"/>
    <n v="0"/>
    <n v="15322.78"/>
    <n v="0"/>
    <n v="0"/>
    <n v="0"/>
    <n v="7979.51"/>
    <n v="0"/>
    <s v="https://web.pdc.wa.gov/rptimg/default.aspx?filerid_election_year=WILSJ%20%20513%3A%7C%3A2008"/>
    <n v="21504"/>
    <n v="6853"/>
    <n v="15899"/>
    <n v="15401"/>
    <m/>
    <s v="KIM CROSS"/>
    <s v="candidate"/>
    <m/>
    <n v="44149.417303240742"/>
  </r>
  <r>
    <s v="ca-2008-15892"/>
    <s v="WOODD  404"/>
    <s v="CA"/>
    <n v="39635"/>
    <m/>
    <m/>
    <m/>
    <m/>
    <n v="39635"/>
    <x v="16"/>
    <s v="Candidate registered"/>
    <s v="WOODARD DALE O"/>
    <m/>
    <s v="3604 E ROOSEVELT AVE"/>
    <s v="TACOMA"/>
    <s v="PIERCE"/>
    <m/>
    <n v="98404"/>
    <s v="DALE@VOTEDALE.ORG"/>
    <s v="dale@votedale.org"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3604 E ROOSEVELT AVE"/>
    <s v="TACOMA"/>
    <m/>
    <n v="98404"/>
    <m/>
    <m/>
    <m/>
    <m/>
    <m/>
    <m/>
    <m/>
    <m/>
    <m/>
    <s v="https://web.pdc.wa.gov/rptimg/default.aspx?filerid_election_year=WOODD%20%20404%3A%7C%3A2008"/>
    <n v="21680"/>
    <n v="8970"/>
    <n v="15892"/>
    <m/>
    <n v="27"/>
    <s v="DALE WOODARD"/>
    <s v="candidate"/>
    <m/>
    <n v="43598.296516203707"/>
  </r>
  <r>
    <s v="ca-2008-15885"/>
    <s v="ZAREJ  685"/>
    <s v="CA"/>
    <n v="39173"/>
    <m/>
    <m/>
    <m/>
    <s v="Electronic"/>
    <n v="39173"/>
    <x v="16"/>
    <s v="Candidate registered"/>
    <s v="ZARELLI JOSEPH P"/>
    <m/>
    <s v="PO BOX 65087"/>
    <s v="VANCOUVER"/>
    <s v="CLARK"/>
    <m/>
    <n v="98665"/>
    <m/>
    <s v="joe@jpzarelli.com"/>
    <m/>
    <s v="STATE SENATOR"/>
    <n v="12"/>
    <s v="LEG DISTRICT 18 - SENATE"/>
    <n v="4747"/>
    <s v="CLARK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65087"/>
    <s v="VANCOUVER"/>
    <m/>
    <n v="98665"/>
    <m/>
    <n v="238485"/>
    <n v="1017.5"/>
    <n v="236991.83"/>
    <n v="0"/>
    <n v="0"/>
    <n v="0"/>
    <n v="4983.7299999999996"/>
    <n v="0"/>
    <s v="https://web.pdc.wa.gov/rptimg/default.aspx?filerid_election_year=ZAREJ%20%20685%3A%7C%3A2008"/>
    <n v="22096"/>
    <n v="6882"/>
    <n v="15885"/>
    <n v="15422"/>
    <n v="18"/>
    <s v="JOSEPH ZARELLI"/>
    <s v="candidate"/>
    <m/>
    <n v="44149.417766203704"/>
  </r>
  <r>
    <s v="ca-2008-16266"/>
    <s v="MATTT  366"/>
    <s v="CA"/>
    <n v="39553"/>
    <m/>
    <m/>
    <m/>
    <s v="Electronic"/>
    <n v="39553"/>
    <x v="16"/>
    <s v="Candidate registered"/>
    <s v="MATTHES TIMOTHY C"/>
    <m/>
    <s v="PO BOX 1716"/>
    <s v="PORT ORCHARD"/>
    <s v="KITSAP"/>
    <m/>
    <n v="98366"/>
    <s v="INFO@TIMFORKITSAP.COM"/>
    <s v="INFO@TIMFORKITSAP.COM"/>
    <m/>
    <s v="COUNTY COMMISSIONER"/>
    <n v="23"/>
    <s v="KITSAP CO"/>
    <n v="3539"/>
    <s v="KITSAP"/>
    <s v="Local"/>
    <n v="134081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PO BOX 1716"/>
    <s v="PORT ORCHARD"/>
    <m/>
    <n v="98366"/>
    <m/>
    <n v="40977.14"/>
    <n v="6203.32"/>
    <n v="38622.97"/>
    <n v="0"/>
    <n v="0"/>
    <n v="0"/>
    <m/>
    <m/>
    <s v="https://web.pdc.wa.gov/rptimg/default.aspx?filerid_election_year=MATTT%20%20366%3A%7C%3A2008"/>
    <n v="12384"/>
    <n v="5387"/>
    <n v="16266"/>
    <n v="14896"/>
    <m/>
    <s v="REYNIE L SCHOEMAKER"/>
    <s v="candidate"/>
    <m/>
    <n v="44149.39334490741"/>
  </r>
  <r>
    <s v="ca-2008-16265"/>
    <s v="MCCAW  173"/>
    <s v="CA"/>
    <n v="39421"/>
    <m/>
    <m/>
    <m/>
    <s v="Electronic"/>
    <n v="39421"/>
    <x v="16"/>
    <s v="Candidate registered"/>
    <s v="McCart Wesley L"/>
    <m/>
    <s v="PO BOX 25"/>
    <s v="SPRINGDALE"/>
    <s v="STEVENS"/>
    <m/>
    <n v="99173"/>
    <s v="WPMCCART@JUNO.COM"/>
    <s v="wpmccart@juno.com"/>
    <m/>
    <s v="COUNTY COMMISSIONER"/>
    <n v="23"/>
    <s v="STEVENS CO"/>
    <n v="4186"/>
    <s v="STEVENS"/>
    <s v="Local"/>
    <n v="25100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25"/>
    <s v="SPRINGDALE"/>
    <m/>
    <n v="99173"/>
    <m/>
    <n v="13259.86"/>
    <n v="0"/>
    <n v="13106.96"/>
    <n v="-4700"/>
    <n v="0"/>
    <n v="0"/>
    <n v="1123.03"/>
    <n v="0"/>
    <s v="https://web.pdc.wa.gov/rptimg/default.aspx?filerid_election_year=MCCAW%20%20173%3A%7C%3A2008"/>
    <n v="12434"/>
    <n v="3702"/>
    <n v="16265"/>
    <n v="14902"/>
    <m/>
    <s v="SUSAN K MILLER"/>
    <s v="candidate"/>
    <m/>
    <n v="44149.393645833334"/>
  </r>
  <r>
    <s v="ca-2008-16264"/>
    <s v="MCCAB  206"/>
    <s v="CA"/>
    <n v="39187"/>
    <m/>
    <m/>
    <m/>
    <s v="Electronic"/>
    <n v="39187"/>
    <x v="16"/>
    <s v="Candidate registered"/>
    <s v="MCCASLIN BOB L"/>
    <m/>
    <s v="PO BOX 1384"/>
    <s v="VERADALE"/>
    <s v="SPOKANE"/>
    <m/>
    <n v="99037"/>
    <m/>
    <m/>
    <m/>
    <s v="STATE SENATOR"/>
    <n v="12"/>
    <s v="LEG DISTRICT 04 - SENATE"/>
    <n v="4733"/>
    <s v="SPOKAN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1384"/>
    <s v="VERADALE"/>
    <m/>
    <n v="99037"/>
    <m/>
    <n v="95196.82"/>
    <n v="0"/>
    <n v="94910"/>
    <n v="-286.82"/>
    <n v="0"/>
    <n v="0"/>
    <m/>
    <m/>
    <s v="https://web.pdc.wa.gov/rptimg/default.aspx?filerid_election_year=MCCAB%20%20206%3A%7C%3A2008"/>
    <n v="12415"/>
    <n v="9741"/>
    <n v="16264"/>
    <n v="14900"/>
    <n v="4"/>
    <s v="HERB MCINTOSH"/>
    <s v="candidate"/>
    <m/>
    <n v="44149.393530092595"/>
  </r>
  <r>
    <s v="ca-2008-16259"/>
    <s v="MCCUJ  198"/>
    <s v="CA"/>
    <n v="39084"/>
    <m/>
    <m/>
    <m/>
    <s v="Electronic"/>
    <n v="39084"/>
    <x v="16"/>
    <s v="Candidate registered"/>
    <s v="MCCUNE JAMES G"/>
    <m/>
    <s v="PO BOX 785"/>
    <s v="GRAHAM"/>
    <s v="PIERCE"/>
    <m/>
    <n v="98338"/>
    <s v="ELECTMCCUNE@IGLIDE.NET"/>
    <s v="ELECTMCCUNE@IGLIDE.NET"/>
    <m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785"/>
    <s v="GRAHAM"/>
    <m/>
    <n v="98338"/>
    <m/>
    <n v="85729.03"/>
    <n v="15211.17"/>
    <n v="100235.06"/>
    <n v="918.19"/>
    <n v="0"/>
    <n v="0"/>
    <n v="486.05"/>
    <n v="0"/>
    <s v="https://web.pdc.wa.gov/rptimg/default.aspx?filerid_election_year=MCCUJ%20%20198%3A%7C%3A2008"/>
    <n v="12537"/>
    <n v="27193"/>
    <n v="16259"/>
    <n v="14907"/>
    <n v="2"/>
    <s v="SKYLAR MCCUNE"/>
    <s v="candidate"/>
    <m/>
    <n v="44149.393796296295"/>
  </r>
  <r>
    <s v="ca-2008-16253"/>
    <s v="MCDOJ  446"/>
    <s v="CA"/>
    <n v="39278"/>
    <m/>
    <m/>
    <m/>
    <s v="Electronic"/>
    <n v="39278"/>
    <x v="16"/>
    <s v="Candidate discontinued campaign"/>
    <s v="MCDONALD JOYCE"/>
    <m/>
    <s v="PO BOX 1225"/>
    <s v="PUYALLUP"/>
    <s v="PIERCE"/>
    <m/>
    <n v="98371"/>
    <s v="REPMCDONALD@COMCAST.NET"/>
    <s v="repmcdonald@comcast.net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Not in primary"/>
    <m/>
    <m/>
    <m/>
    <m/>
    <m/>
    <m/>
    <m/>
    <m/>
    <m/>
    <m/>
    <s v="PO BOX 1225"/>
    <s v="PUYALLUP"/>
    <m/>
    <n v="98371"/>
    <m/>
    <n v="0"/>
    <n v="5652.66"/>
    <n v="2067.63"/>
    <n v="0"/>
    <n v="0"/>
    <n v="0"/>
    <m/>
    <m/>
    <s v="https://web.pdc.wa.gov/rptimg/default.aspx?filerid_election_year=MCDOJ%20%20446%3A%7C%3A2008"/>
    <n v="12555"/>
    <n v="28278"/>
    <n v="16253"/>
    <n v="14912"/>
    <n v="25"/>
    <s v="GARY MCDONALD"/>
    <s v="candidate"/>
    <m/>
    <n v="44149.394016203703"/>
  </r>
  <r>
    <s v="ca-2008-16242"/>
    <s v="MCKER  006"/>
    <s v="CA"/>
    <n v="38335"/>
    <m/>
    <m/>
    <m/>
    <s v="Electronic"/>
    <n v="38335"/>
    <x v="16"/>
    <s v="Candidate registered"/>
    <s v="MCKENNA ROBERT M"/>
    <m/>
    <s v="PO BOX 955"/>
    <s v="MERCER ISLAND"/>
    <m/>
    <m/>
    <n v="98040"/>
    <s v="ROB@ROBMCKENNA.ORG"/>
    <s v="rob@robmckenna.org"/>
    <m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955"/>
    <s v="MERCER ISLAND"/>
    <m/>
    <n v="98040"/>
    <m/>
    <n v="1881395.68"/>
    <n v="0"/>
    <n v="1883197.97"/>
    <n v="0"/>
    <n v="0"/>
    <n v="0"/>
    <n v="478234.15"/>
    <n v="0"/>
    <s v="https://web.pdc.wa.gov/rptimg/default.aspx?filerid_election_year=MCKER%20%20006%3A%7C%3A2008"/>
    <n v="12735"/>
    <n v="27196"/>
    <n v="16242"/>
    <n v="14917"/>
    <m/>
    <s v="NORMAN HIME"/>
    <s v="candidate"/>
    <m/>
    <n v="44149.394201388888"/>
  </r>
  <r>
    <s v="ca-2008-16230"/>
    <s v="MILLB  118"/>
    <s v="CA"/>
    <n v="39597"/>
    <m/>
    <m/>
    <m/>
    <m/>
    <n v="39597"/>
    <x v="16"/>
    <s v="Candidate registered"/>
    <s v="MILLER BRAD L"/>
    <m/>
    <s v="17881 N HWY 21"/>
    <s v="CURLEW"/>
    <s v="FERRY"/>
    <m/>
    <n v="991189668"/>
    <s v="BRAD.BJENRUS@GMAIL.COM"/>
    <s v="brad.bjenrus@gmail.com"/>
    <m/>
    <s v="COUNTY COMMISSIONER"/>
    <n v="23"/>
    <s v="FERRY CO"/>
    <n v="3290"/>
    <s v="FERRY"/>
    <s v="Local"/>
    <n v="4052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17881 N HWY 21"/>
    <s v="CURLEW"/>
    <m/>
    <n v="991189668"/>
    <m/>
    <m/>
    <m/>
    <m/>
    <m/>
    <m/>
    <m/>
    <m/>
    <m/>
    <s v="https://web.pdc.wa.gov/rptimg/default.aspx?filerid_election_year=MILLB%20%20118%3A%7C%3A2008"/>
    <n v="13105"/>
    <n v="7900"/>
    <n v="16230"/>
    <m/>
    <m/>
    <s v="BRAD MILLER"/>
    <s v="candidate"/>
    <m/>
    <n v="43598.299629629626"/>
  </r>
  <r>
    <s v="ca-2008-16221"/>
    <s v="MORER  455"/>
    <s v="CA"/>
    <n v="39607"/>
    <m/>
    <m/>
    <m/>
    <s v="Paper"/>
    <n v="39607"/>
    <x v="16"/>
    <s v="Candidate registered"/>
    <s v="MOREHOUSE RONALD E"/>
    <m/>
    <s v="15616 22ND AVE E"/>
    <s v="TACOMA"/>
    <s v="PIERCE"/>
    <m/>
    <n v="984454502"/>
    <m/>
    <s v="ron1@mashell.com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15616 22ND AVE E"/>
    <s v="TACOMA"/>
    <m/>
    <n v="984454502"/>
    <m/>
    <n v="1037"/>
    <n v="0"/>
    <n v="812"/>
    <n v="0"/>
    <n v="0"/>
    <n v="0"/>
    <m/>
    <m/>
    <s v="https://web.pdc.wa.gov/rptimg/default.aspx?filerid_election_year=MORER%20%20455%3A%7C%3A2008"/>
    <n v="13324"/>
    <n v="9111"/>
    <n v="16221"/>
    <n v="14935"/>
    <n v="25"/>
    <s v="RONALD MOREHOUSE"/>
    <s v="candidate"/>
    <m/>
    <n v="44149.395185185182"/>
  </r>
  <r>
    <s v="ca-2008-16219"/>
    <s v="MORSS  816"/>
    <s v="CA"/>
    <n v="39488"/>
    <m/>
    <m/>
    <m/>
    <s v="Electronic"/>
    <n v="39488"/>
    <x v="16"/>
    <s v="Candidate registered"/>
    <s v="Robert Stanley Morse"/>
    <m/>
    <s v="PO BOX 2128"/>
    <s v="CHELAN"/>
    <s v="CHELAN"/>
    <m/>
    <n v="988162128"/>
    <s v="STAN@STANMORSE.COM"/>
    <s v="stan@stanmorse.com"/>
    <m/>
    <s v="COUNTY COMMISSIONER"/>
    <n v="23"/>
    <s v="CHELAN CO"/>
    <n v="3111"/>
    <s v="CHELAN"/>
    <s v="Local"/>
    <n v="35808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2128"/>
    <s v="CHELAN"/>
    <m/>
    <n v="988162128"/>
    <m/>
    <n v="100"/>
    <n v="0"/>
    <n v="657.22"/>
    <n v="0"/>
    <n v="0"/>
    <n v="0"/>
    <m/>
    <m/>
    <s v="https://web.pdc.wa.gov/rptimg/default.aspx?filerid_election_year=MORSS%20%20816%3A%7C%3A2008"/>
    <n v="13355"/>
    <n v="24180"/>
    <n v="16219"/>
    <n v="14938"/>
    <m/>
    <s v="JEFFREY WEBB"/>
    <s v="candidate"/>
    <m/>
    <n v="44149.395289351851"/>
  </r>
  <r>
    <s v="ca-2008-16205"/>
    <s v="MURIR  388"/>
    <s v="CA"/>
    <n v="39540"/>
    <m/>
    <m/>
    <m/>
    <s v="Electronic"/>
    <n v="39540"/>
    <x v="16"/>
    <s v="Candidate registered"/>
    <s v="Richard W. Muri"/>
    <m/>
    <s v="116 LILA ST"/>
    <s v="STEILACOOM"/>
    <s v="PIERCE"/>
    <m/>
    <s v="98388-1418"/>
    <s v="DICK@DICKMURI.COM"/>
    <s v="dick@dickmuri.com"/>
    <m/>
    <s v="COUNTY COUNCIL MEMBER"/>
    <n v="25"/>
    <s v="PIERCE CO"/>
    <n v="3879"/>
    <s v="PIERCE"/>
    <s v="Local"/>
    <n v="373207"/>
    <s v="C"/>
    <s v="Registration and financial affairs"/>
    <s v="Candidate"/>
    <s v="Candidate"/>
    <m/>
    <m/>
    <m/>
    <s v="R"/>
    <x v="1"/>
    <n v="39756"/>
    <m/>
    <b v="1"/>
    <m/>
    <m/>
    <s v="Not in primary"/>
    <s v="Won in general"/>
    <m/>
    <m/>
    <m/>
    <m/>
    <m/>
    <m/>
    <m/>
    <m/>
    <m/>
    <s v="116 LILA ST"/>
    <s v="STEILACOOM"/>
    <m/>
    <s v="98388-1418"/>
    <m/>
    <n v="22149.24"/>
    <n v="0"/>
    <n v="17442.060000000001"/>
    <n v="0"/>
    <n v="0"/>
    <n v="0"/>
    <n v="925.31"/>
    <n v="0"/>
    <s v="https://web.pdc.wa.gov/rptimg/default.aspx?filerid_election_year=MURIR%20%20388%3A%7C%3A2008"/>
    <n v="13738"/>
    <n v="100"/>
    <n v="16205"/>
    <n v="14941"/>
    <m/>
    <s v="GLENDA J AHRENS"/>
    <s v="candidate"/>
    <m/>
    <n v="44149.395358796297"/>
  </r>
  <r>
    <s v="ca-2008-16191"/>
    <s v="NIXOT  034"/>
    <s v="CA"/>
    <n v="39530"/>
    <m/>
    <m/>
    <m/>
    <s v="Electronic"/>
    <n v="39530"/>
    <x v="16"/>
    <s v="Candidate registered"/>
    <s v="Toby Nixon"/>
    <m/>
    <s v="12113 NE 141ST ST"/>
    <s v="KIRKLAND"/>
    <s v="KING"/>
    <m/>
    <n v="980341411"/>
    <s v="TOBY@TOBYNIXON.COM"/>
    <s v="toby@tobynixon.com"/>
    <m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12113 NE 141ST ST"/>
    <s v="KIRKLAND"/>
    <m/>
    <n v="980341411"/>
    <m/>
    <n v="186408.45"/>
    <n v="0"/>
    <n v="186692.78"/>
    <n v="0"/>
    <n v="0"/>
    <n v="0"/>
    <n v="130711.11"/>
    <n v="7145"/>
    <s v="https://web.pdc.wa.gov/rptimg/default.aspx?filerid_election_year=NIXOT%20%20034%3A%7C%3A2008"/>
    <n v="14075"/>
    <n v="1401"/>
    <n v="16191"/>
    <n v="14958"/>
    <n v="45"/>
    <s v="GERRI KIRCHNER"/>
    <s v="candidate"/>
    <m/>
    <n v="44149.395983796298"/>
  </r>
  <r>
    <s v="ca-2008-16189"/>
    <s v="NOVAM  202"/>
    <s v="CA"/>
    <n v="39198"/>
    <m/>
    <m/>
    <m/>
    <s v="Electronic"/>
    <n v="39198"/>
    <x v="16"/>
    <s v="Candidate registered"/>
    <s v="NOVAK MICHAEL A"/>
    <m/>
    <s v="2402 E 1ST AVE"/>
    <s v="SPOKANE"/>
    <s v="SPOKANE"/>
    <m/>
    <n v="99202"/>
    <m/>
    <s v="michaelanovak@hotmail.com"/>
    <m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2402 E 1ST AVE"/>
    <s v="SPOKANE"/>
    <m/>
    <n v="99202"/>
    <m/>
    <n v="17404.310000000001"/>
    <n v="0"/>
    <n v="14369.21"/>
    <n v="-50"/>
    <n v="0"/>
    <n v="0"/>
    <m/>
    <m/>
    <s v="https://web.pdc.wa.gov/rptimg/default.aspx?filerid_election_year=NOVAM%20%20202%3A%7C%3A2008"/>
    <n v="14157"/>
    <n v="10278"/>
    <n v="16189"/>
    <n v="14971"/>
    <n v="3"/>
    <s v="DEVIN CONGER"/>
    <s v="candidate"/>
    <m/>
    <n v="44149.396354166667"/>
  </r>
  <r>
    <s v="ca-2008-16180"/>
    <s v="ORCUE  626"/>
    <s v="CA"/>
    <n v="39225"/>
    <m/>
    <m/>
    <m/>
    <s v="Electronic"/>
    <n v="39225"/>
    <x v="16"/>
    <s v="Candidate registered"/>
    <s v="Edmund T Orcutt"/>
    <m/>
    <s v="PO BOX 1280"/>
    <s v="KALAMA"/>
    <s v="CLARK"/>
    <m/>
    <n v="98625"/>
    <s v="MR-ED@KALAMA.COM"/>
    <s v="mr-ed@kalama.com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1280"/>
    <s v="KALAMA"/>
    <m/>
    <n v="98625"/>
    <m/>
    <n v="106686.91"/>
    <n v="2299.09"/>
    <n v="107999"/>
    <n v="0"/>
    <n v="0"/>
    <n v="0"/>
    <n v="459.14"/>
    <n v="0"/>
    <s v="https://web.pdc.wa.gov/rptimg/default.aspx?filerid_election_year=ORCUE%20%20626%3A%7C%3A2008"/>
    <n v="14414"/>
    <n v="23902"/>
    <n v="16180"/>
    <n v="14989"/>
    <n v="18"/>
    <s v="MARCIE M ORCUTT"/>
    <s v="candidate"/>
    <m/>
    <n v="44149.396967592591"/>
  </r>
  <r>
    <s v="ca-2008-16174"/>
    <s v="OLIVC  336"/>
    <s v="CA"/>
    <n v="39614"/>
    <m/>
    <m/>
    <m/>
    <s v="Electronic"/>
    <n v="39614"/>
    <x v="16"/>
    <s v="Candidate registered"/>
    <s v="OLIVER CLAUDE L"/>
    <m/>
    <s v="1837 W 12TH AVE"/>
    <s v="KENNEWICK"/>
    <s v="BENTON"/>
    <m/>
    <s v="99337-"/>
    <m/>
    <s v="claudeoliver@aol.com"/>
    <m/>
    <s v="COUNTY COMMISSIONER"/>
    <n v="23"/>
    <s v="BENTON CO"/>
    <n v="4725"/>
    <s v="BENTON"/>
    <s v="Local"/>
    <n v="78479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1837 W 12TH AVE"/>
    <s v="KENNEWICK"/>
    <m/>
    <s v="99337-"/>
    <m/>
    <n v="24715.200000000001"/>
    <n v="0"/>
    <n v="23833.08"/>
    <n v="0"/>
    <n v="0"/>
    <n v="0"/>
    <m/>
    <m/>
    <s v="https://web.pdc.wa.gov/rptimg/default.aspx?filerid_election_year=OLIVC%20%20336%3A%7C%3A2008"/>
    <n v="14486"/>
    <n v="9098"/>
    <n v="16174"/>
    <n v="14979"/>
    <m/>
    <s v="RONALD J PERKINS"/>
    <s v="candidate"/>
    <m/>
    <n v="44149.396770833337"/>
  </r>
  <r>
    <s v="ca-2008-16164"/>
    <s v="PALMJ  277"/>
    <s v="CA"/>
    <n v="39688"/>
    <m/>
    <m/>
    <m/>
    <s v="Electronic"/>
    <n v="39688"/>
    <x v="16"/>
    <s v="Candidate registered"/>
    <s v="PALMER JAMES R"/>
    <m/>
    <s v="1700 SE 10TH AVE #201"/>
    <s v="OAK HARBOR"/>
    <s v="ISLAND"/>
    <m/>
    <n v="98277"/>
    <s v="COMMITTEETOELECTJIMPALMER@GMAIL.COM"/>
    <s v="james@jamesrpalmer.com"/>
    <m/>
    <s v="COUNTY AUDITOR"/>
    <n v="20"/>
    <s v="ISLAND CO"/>
    <n v="3424"/>
    <s v="ISLAND"/>
    <s v="Local"/>
    <n v="42323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1700 SE 10TH AVE #201"/>
    <s v="OAK HARBOR"/>
    <m/>
    <n v="98277"/>
    <m/>
    <n v="10503.22"/>
    <n v="0"/>
    <n v="6981.33"/>
    <n v="0"/>
    <n v="0"/>
    <n v="0"/>
    <m/>
    <m/>
    <s v="https://web.pdc.wa.gov/rptimg/default.aspx?filerid_election_year=PALMJ%20%20277%3A%7C%3A2008"/>
    <n v="14732"/>
    <n v="10270"/>
    <n v="16164"/>
    <n v="15001"/>
    <m/>
    <s v="JOYCE ATKINSON"/>
    <s v="candidate"/>
    <m/>
    <n v="44149.397418981483"/>
  </r>
  <r>
    <s v="ca-2008-16162"/>
    <s v="PARLL  801"/>
    <s v="CA"/>
    <n v="38636"/>
    <m/>
    <m/>
    <m/>
    <s v="Electronic"/>
    <n v="38636"/>
    <x v="16"/>
    <s v="Candidate registered"/>
    <s v="PARLETTE LINDA EVANS"/>
    <m/>
    <s v="PO BOX 2151"/>
    <s v="WENATCHEE"/>
    <s v="CHELAN"/>
    <m/>
    <s v="98807-2151"/>
    <s v="MRHENKLE@CS.COM"/>
    <s v="MRHENKLE@CS.COM"/>
    <m/>
    <s v="STATE SENATOR"/>
    <n v="12"/>
    <s v="LEG DISTRICT 12 - SENATE"/>
    <n v="4741"/>
    <s v="CHELAN"/>
    <s v="Legislative"/>
    <m/>
    <s v="C"/>
    <s v="Registration and financial affairs"/>
    <s v="Candidate"/>
    <s v="Candidate"/>
    <m/>
    <m/>
    <m/>
    <s v="R"/>
    <x v="1"/>
    <n v="39756"/>
    <m/>
    <b v="1"/>
    <m/>
    <m/>
    <s v="Unopposed in primary"/>
    <s v="Unopposed in general"/>
    <s v="Incumbent"/>
    <m/>
    <m/>
    <m/>
    <m/>
    <m/>
    <m/>
    <m/>
    <m/>
    <s v="PO BOX 2151"/>
    <s v="WENATCHEE"/>
    <m/>
    <s v="98807-2151"/>
    <m/>
    <n v="153272.66"/>
    <n v="1100"/>
    <n v="153222.66"/>
    <n v="0"/>
    <n v="0"/>
    <n v="0"/>
    <m/>
    <m/>
    <s v="https://web.pdc.wa.gov/rptimg/default.aspx?filerid_election_year=PARLL%20%20801%3A%7C%3A2008"/>
    <n v="14797"/>
    <n v="4077"/>
    <n v="16162"/>
    <n v="15007"/>
    <n v="12"/>
    <s v="MEL HENKLE"/>
    <s v="candidate"/>
    <m/>
    <n v="44149.397650462961"/>
  </r>
  <r>
    <s v="ca-2008-16153"/>
    <s v="PEARKJ 272"/>
    <s v="CA"/>
    <n v="39202"/>
    <m/>
    <m/>
    <m/>
    <s v="Electronic"/>
    <n v="39202"/>
    <x v="16"/>
    <s v="Candidate registered"/>
    <s v="PEARSON KIRK J"/>
    <m/>
    <s v="105 PEARSON LN"/>
    <s v="MONROE"/>
    <s v="SNOHOMISH"/>
    <m/>
    <n v="98272"/>
    <m/>
    <m/>
    <m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105 PEARSON LN"/>
    <s v="MONROE"/>
    <m/>
    <n v="98272"/>
    <m/>
    <n v="67832"/>
    <n v="7692.44"/>
    <n v="73560.59"/>
    <n v="0"/>
    <n v="0"/>
    <n v="0"/>
    <n v="3160.4"/>
    <n v="0"/>
    <s v="https://web.pdc.wa.gov/rptimg/default.aspx?filerid_election_year=PEARKJ%20272%3A%7C%3A2008"/>
    <n v="14983"/>
    <n v="27234"/>
    <n v="16153"/>
    <n v="15011"/>
    <n v="39"/>
    <s v="BETTY MACAULEY"/>
    <s v="candidate"/>
    <m/>
    <n v="44149.397766203707"/>
  </r>
  <r>
    <s v="ca-2008-16148"/>
    <s v="PETED  666"/>
    <s v="CA"/>
    <n v="39384"/>
    <m/>
    <m/>
    <m/>
    <s v="Mixed"/>
    <n v="39384"/>
    <x v="16"/>
    <s v="Candidate registered"/>
    <s v="PETERSON DEBRA A"/>
    <m/>
    <s v="PO BOX 82"/>
    <s v="VANCOUVER"/>
    <s v="CLARK"/>
    <m/>
    <n v="986660082"/>
    <s v="DEBBIE@DEBBIEPETERSON.ORG"/>
    <s v="debbie@debbiepeterson.org"/>
    <m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Open seat"/>
    <m/>
    <m/>
    <m/>
    <m/>
    <m/>
    <m/>
    <m/>
    <m/>
    <s v="PO BOX 82"/>
    <s v="VANCOUVER"/>
    <m/>
    <n v="986660082"/>
    <m/>
    <n v="6091"/>
    <n v="0"/>
    <n v="4817.16"/>
    <n v="500"/>
    <n v="0"/>
    <n v="0"/>
    <m/>
    <m/>
    <s v="https://web.pdc.wa.gov/rptimg/default.aspx?filerid_election_year=PETED%20%20666%3A%7C%3A2008"/>
    <n v="15165"/>
    <n v="7094"/>
    <n v="16148"/>
    <n v="15027"/>
    <n v="49"/>
    <s v="DEBBIE PETERSON"/>
    <s v="candidate"/>
    <m/>
    <n v="44149.398368055554"/>
  </r>
  <r>
    <s v="ca-2008-16141"/>
    <s v="PLAGR  169"/>
    <s v="CA"/>
    <n v="39614"/>
    <m/>
    <m/>
    <m/>
    <s v="Paper"/>
    <n v="39614"/>
    <x v="16"/>
    <s v="Candidate registered"/>
    <s v="PLAGER RUDY N"/>
    <m/>
    <s v="PO BOX 423"/>
    <s v="RITZVILLE"/>
    <s v="ADAMS"/>
    <m/>
    <s v="99169-0423"/>
    <s v="RUDYPLAGER@HOTMAIL.COM"/>
    <s v="rudyplager@hotmail.com"/>
    <m/>
    <s v="COUNTY COMMISSIONER"/>
    <n v="23"/>
    <s v="ADAMS CO"/>
    <n v="3002"/>
    <s v="ADAMS"/>
    <s v="Local"/>
    <n v="5820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PO BOX 423"/>
    <s v="RITZVILLE"/>
    <m/>
    <s v="99169-0423"/>
    <m/>
    <n v="0"/>
    <n v="0"/>
    <n v="0"/>
    <n v="0"/>
    <n v="0"/>
    <n v="0"/>
    <m/>
    <m/>
    <s v="https://web.pdc.wa.gov/rptimg/default.aspx?filerid_election_year=PLAGR%20%20169%3A%7C%3A2008"/>
    <n v="15428"/>
    <n v="7735"/>
    <n v="16141"/>
    <n v="15040"/>
    <m/>
    <s v="SHANNON PHILLIPS"/>
    <s v="candidate"/>
    <m/>
    <n v="44149.398831018516"/>
  </r>
  <r>
    <s v="ca-2008-16114"/>
    <s v="REEVA  903"/>
    <s v="CA"/>
    <n v="39628"/>
    <m/>
    <m/>
    <m/>
    <s v="Paper"/>
    <n v="39628"/>
    <x v="16"/>
    <s v="Candidate registered"/>
    <s v="REEVES AUBREY C JR"/>
    <m/>
    <s v="2018 CORNELL AVE"/>
    <s v="UNION GAP"/>
    <s v="YAKIMA"/>
    <m/>
    <n v="989031337"/>
    <m/>
    <s v="rvfun58@aol.com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2018 CORNELL AVE"/>
    <s v="UNION GAP"/>
    <m/>
    <n v="989031337"/>
    <m/>
    <n v="3175"/>
    <n v="0"/>
    <n v="4524.6000000000004"/>
    <n v="0"/>
    <n v="0"/>
    <n v="0"/>
    <m/>
    <m/>
    <s v="https://web.pdc.wa.gov/rptimg/default.aspx?filerid_election_year=REEVA%20%20903%3A%7C%3A2008"/>
    <n v="16105"/>
    <n v="10254"/>
    <n v="16114"/>
    <n v="15083"/>
    <n v="14"/>
    <s v="BETTY BOYD"/>
    <s v="candidate"/>
    <m/>
    <n v="44149.400601851848"/>
  </r>
  <r>
    <s v="ca-2008-16100"/>
    <s v="RICHD  021"/>
    <s v="CA"/>
    <n v="39580"/>
    <m/>
    <m/>
    <m/>
    <s v="Electronic"/>
    <n v="39580"/>
    <x v="16"/>
    <s v="Candidate registered"/>
    <s v="RICHTER DENNIS L"/>
    <m/>
    <s v="24123 16TH AVE SE"/>
    <s v="BOTHELL"/>
    <s v="KING"/>
    <m/>
    <n v="98021"/>
    <s v="INFO@DENNISRICHTERFORSTATESENATE.COM"/>
    <s v="dennis@dennisrichterforstatesenate.com"/>
    <m/>
    <s v="STATE SENATOR"/>
    <n v="12"/>
    <s v="LEG DISTRICT 01 - SENATE"/>
    <n v="4730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24123 16TH AVE SE"/>
    <s v="BOTHELL"/>
    <m/>
    <n v="98021"/>
    <m/>
    <n v="4875.67"/>
    <n v="0"/>
    <n v="2565.67"/>
    <n v="-1849.48"/>
    <n v="0"/>
    <n v="0"/>
    <n v="0"/>
    <n v="0"/>
    <s v="https://web.pdc.wa.gov/rptimg/default.aspx?filerid_election_year=RICHD%20%20021%3A%7C%3A2008"/>
    <n v="16404"/>
    <n v="9071"/>
    <n v="16100"/>
    <n v="15094"/>
    <n v="1"/>
    <s v="JANIS RICHTER"/>
    <s v="candidate"/>
    <m/>
    <n v="44149.400821759256"/>
  </r>
  <r>
    <s v="ca-2008-16099"/>
    <s v="ROACD  071"/>
    <s v="CA"/>
    <n v="39411"/>
    <m/>
    <m/>
    <m/>
    <s v="Electronic"/>
    <n v="39411"/>
    <x v="16"/>
    <s v="Candidate registered"/>
    <s v="Daniel N Roach"/>
    <m/>
    <s v="9616 180TH AVE E"/>
    <s v="BONNEY LAKE"/>
    <s v="KING"/>
    <m/>
    <n v="98391"/>
    <s v="DAN.ROACH@COMCAST.NET"/>
    <s v="dan.roach@comcast.net"/>
    <m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9616 180TH AVE E"/>
    <s v="BONNEY LAKE"/>
    <m/>
    <n v="98391"/>
    <m/>
    <n v="109866"/>
    <n v="13320.7"/>
    <n v="98890.74"/>
    <n v="0"/>
    <n v="0"/>
    <n v="0"/>
    <n v="486.07"/>
    <n v="0"/>
    <s v="https://web.pdc.wa.gov/rptimg/default.aspx?filerid_election_year=ROACD%20%20071%3A%7C%3A2008"/>
    <n v="16467"/>
    <n v="27924"/>
    <n v="16099"/>
    <n v="15101"/>
    <n v="31"/>
    <s v="PETER CARRINGTON"/>
    <s v="candidate"/>
    <m/>
    <n v="44149.401041666664"/>
  </r>
  <r>
    <s v="ca-2008-16098"/>
    <s v="RIONA  034"/>
    <s v="CA"/>
    <n v="39610"/>
    <m/>
    <m/>
    <m/>
    <s v="Mixed"/>
    <n v="39610"/>
    <x v="16"/>
    <s v="Candidate registered"/>
    <s v="RION ALEXANDER P"/>
    <m/>
    <s v="9904 NE 135TH PL"/>
    <s v="KIRKLAND"/>
    <s v="KING"/>
    <m/>
    <n v="980341954"/>
    <s v="ALEX@ALEXRION.COM"/>
    <s v="alex@rionrealestate.com"/>
    <m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9904 NE 135TH PL"/>
    <s v="KIRKLAND"/>
    <m/>
    <n v="980341954"/>
    <m/>
    <n v="8887.57"/>
    <n v="0"/>
    <n v="8487.57"/>
    <n v="0"/>
    <n v="0"/>
    <n v="0"/>
    <n v="0"/>
    <n v="0"/>
    <s v="https://web.pdc.wa.gov/rptimg/default.aspx?filerid_election_year=RIONA%20%20034%3A%7C%3A2008"/>
    <n v="16453"/>
    <n v="10247"/>
    <n v="16098"/>
    <n v="15100"/>
    <n v="32"/>
    <s v="KATHRYN RION"/>
    <s v="candidate"/>
    <m/>
    <n v="44149.401006944441"/>
  </r>
  <r>
    <s v="ca-2008-16097"/>
    <s v="ROBAD  328"/>
    <s v="CA"/>
    <n v="39537"/>
    <m/>
    <m/>
    <m/>
    <m/>
    <n v="39537"/>
    <x v="16"/>
    <s v="Candidate registered"/>
    <s v="ROBANSKE DWIGHT L"/>
    <m/>
    <s v="PO BOX 146"/>
    <s v="DAYTON"/>
    <s v="COLUMBIA"/>
    <m/>
    <n v="99328"/>
    <s v="DWIGHTR@HUGHES.NET"/>
    <s v="DWIGHTR@HUGHES.NET"/>
    <m/>
    <s v="COUNTY COMMISSIONER"/>
    <n v="23"/>
    <s v="COLUMBIA CO"/>
    <n v="3176"/>
    <s v="COLUMBIA"/>
    <s v="Local"/>
    <n v="2461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PO BOX 146"/>
    <s v="DAYTON"/>
    <m/>
    <n v="99328"/>
    <m/>
    <m/>
    <m/>
    <m/>
    <m/>
    <m/>
    <m/>
    <m/>
    <m/>
    <s v="https://web.pdc.wa.gov/rptimg/default.aspx?filerid_election_year=ROBAD%20%20328%3A%7C%3A2008"/>
    <n v="16512"/>
    <n v="7728"/>
    <n v="16097"/>
    <m/>
    <m/>
    <s v="DWIGHT ROBANSKE"/>
    <s v="candidate"/>
    <m/>
    <n v="43598.298414351855"/>
  </r>
  <r>
    <s v="ca-2008-16083"/>
    <s v="ROSSC  937"/>
    <s v="CA"/>
    <n v="39265"/>
    <m/>
    <m/>
    <m/>
    <s v="Electronic"/>
    <n v="39265"/>
    <x v="16"/>
    <s v="Candidate registered"/>
    <s v="Charles R. Ross"/>
    <m/>
    <s v="PO BOX 996"/>
    <s v="NACHES"/>
    <s v="YAKIMA"/>
    <m/>
    <n v="989370996"/>
    <s v="CHARLESNACHES@AOL.COM"/>
    <s v="charlesnaches@aol.com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996"/>
    <s v="NACHES"/>
    <m/>
    <n v="989370996"/>
    <m/>
    <n v="69268.97"/>
    <n v="0"/>
    <n v="69268.97"/>
    <n v="0"/>
    <n v="0"/>
    <n v="0"/>
    <m/>
    <m/>
    <s v="https://web.pdc.wa.gov/rptimg/default.aspx?filerid_election_year=ROSSC%20%20937%3A%7C%3A2008"/>
    <n v="16752"/>
    <n v="26506"/>
    <n v="16083"/>
    <n v="15113"/>
    <n v="14"/>
    <s v="CARRIANN M ROSS"/>
    <s v="candidate"/>
    <m/>
    <n v="44149.401597222219"/>
  </r>
  <r>
    <s v="ca-2008-16081"/>
    <s v="ROSSD  029"/>
    <s v="CA"/>
    <n v="38333"/>
    <m/>
    <m/>
    <m/>
    <s v="Electronic"/>
    <n v="38333"/>
    <x v="16"/>
    <s v="Candidate registered"/>
    <s v="ROSSI DINO J"/>
    <m/>
    <s v="PO BOX 52908"/>
    <s v="BELLEVUE"/>
    <m/>
    <m/>
    <n v="98015"/>
    <s v="INFO@DINOROSSI.COM"/>
    <s v="INFO@DINOROSSI.COM"/>
    <m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PO BOX 52908"/>
    <s v="BELLEVUE"/>
    <m/>
    <n v="98015"/>
    <m/>
    <n v="11603138.17"/>
    <n v="0"/>
    <n v="11592136.09"/>
    <n v="0"/>
    <n v="0"/>
    <n v="0"/>
    <n v="1735602.31"/>
    <n v="6173308.3399999999"/>
    <s v="https://web.pdc.wa.gov/rptimg/default.aspx?filerid_election_year=ROSSD%20%20029%3A%7C%3A2008"/>
    <n v="16754"/>
    <n v="10242"/>
    <n v="16081"/>
    <n v="15114"/>
    <m/>
    <s v="W HOWARTH MEADOWCROFT"/>
    <s v="candidate"/>
    <m/>
    <n v="44149.401643518519"/>
  </r>
  <r>
    <s v="ca-2008-16211"/>
    <s v="MULRR  347"/>
    <s v="CA"/>
    <n v="39615"/>
    <m/>
    <m/>
    <m/>
    <m/>
    <n v="39615"/>
    <x v="16"/>
    <s v="Candidate registered"/>
    <s v="MULRONY RANDY E"/>
    <m/>
    <s v="387 FALLING SPRINGS RD"/>
    <s v="POMEROY"/>
    <s v="GARFIELD"/>
    <m/>
    <n v="993479648"/>
    <m/>
    <m/>
    <m/>
    <s v="COUNTY COMMISSIONER"/>
    <n v="23"/>
    <s v="GARFIELD CO"/>
    <n v="3320"/>
    <s v="GARFIELD"/>
    <s v="Local"/>
    <n v="1489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387 FALLING SPRINGS RD"/>
    <s v="POMEROY"/>
    <m/>
    <n v="993479648"/>
    <m/>
    <m/>
    <m/>
    <m/>
    <m/>
    <m/>
    <m/>
    <m/>
    <m/>
    <s v="https://web.pdc.wa.gov/rptimg/default.aspx?filerid_election_year=MULRR%20%20347%3A%7C%3A2008"/>
    <n v="13539"/>
    <n v="10286"/>
    <n v="16211"/>
    <m/>
    <m/>
    <s v="RANDY MULRONY"/>
    <s v="candidate"/>
    <m/>
    <n v="43598.299456018518"/>
  </r>
  <r>
    <s v="ca-2008-16072"/>
    <s v="SANDJ  908"/>
    <s v="CA"/>
    <n v="39618"/>
    <m/>
    <m/>
    <m/>
    <m/>
    <n v="39618"/>
    <x v="16"/>
    <s v="Candidate withdrew"/>
    <s v="SANDLIN JOHN J"/>
    <m/>
    <s v="PO BOX 4110"/>
    <s v="YAKIMA"/>
    <s v="YAKIMA"/>
    <m/>
    <n v="98904"/>
    <s v="SANDLINLAW@MSN.COM"/>
    <s v="sandlinlaw@msn.com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4110"/>
    <s v="YAKIMA"/>
    <m/>
    <n v="98904"/>
    <m/>
    <m/>
    <m/>
    <m/>
    <m/>
    <m/>
    <m/>
    <m/>
    <m/>
    <s v="https://web.pdc.wa.gov/rptimg/default.aspx?filerid_election_year=SANDJ%20%20908%3A%7C%3A2008"/>
    <n v="17017"/>
    <n v="10237"/>
    <n v="16072"/>
    <m/>
    <n v="14"/>
    <s v="JOHN SANDLIN"/>
    <s v="candidate"/>
    <m/>
    <n v="43598.298206018517"/>
  </r>
  <r>
    <s v="ca-2008-16062"/>
    <s v="SCHMJ  111"/>
    <s v="CA"/>
    <n v="39415"/>
    <m/>
    <m/>
    <m/>
    <s v="Electronic"/>
    <n v="39415"/>
    <x v="16"/>
    <s v="Candidate registered"/>
    <s v="Joe Schmick"/>
    <m/>
    <s v="830 SOUTHVIEW"/>
    <s v="COLFAX"/>
    <s v="WHITMAN"/>
    <m/>
    <n v="99111"/>
    <m/>
    <m/>
    <m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830 SOUTHVIEW"/>
    <s v="COLFAX"/>
    <m/>
    <n v="99111"/>
    <m/>
    <n v="57789"/>
    <n v="0"/>
    <n v="34393.31"/>
    <n v="0"/>
    <n v="0"/>
    <n v="0"/>
    <m/>
    <m/>
    <s v="https://web.pdc.wa.gov/rptimg/default.aspx?filerid_election_year=SCHMJ%20%20111%3A%7C%3A2008"/>
    <n v="17295"/>
    <n v="30414"/>
    <n v="16062"/>
    <n v="15129"/>
    <n v="9"/>
    <s v="FREDA MILLER"/>
    <s v="candidate"/>
    <m/>
    <n v="44149.406469907408"/>
  </r>
  <r>
    <s v="ca-2008-16057"/>
    <s v="SCHOG  801"/>
    <s v="CA"/>
    <n v="39619"/>
    <m/>
    <m/>
    <m/>
    <m/>
    <n v="39619"/>
    <x v="16"/>
    <s v="Candidate registered"/>
    <s v="SCHOESSLER GARY L"/>
    <m/>
    <s v="4250 BATUM RD N"/>
    <s v="ODESSA"/>
    <s v="LINCOLN"/>
    <m/>
    <n v="99159"/>
    <m/>
    <s v="garys@accima.com"/>
    <m/>
    <s v="COUNTY COMMISSIONER"/>
    <n v="23"/>
    <s v="LINCOLN CO"/>
    <n v="3655"/>
    <s v="LINCOLN"/>
    <s v="Local"/>
    <n v="6596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4250 BATUM RD N"/>
    <s v="ODESSA"/>
    <m/>
    <n v="99159"/>
    <m/>
    <m/>
    <m/>
    <m/>
    <m/>
    <m/>
    <m/>
    <m/>
    <m/>
    <s v="https://web.pdc.wa.gov/rptimg/default.aspx?filerid_election_year=SCHOG%20%20801%3A%7C%3A2008"/>
    <n v="17368"/>
    <n v="7706"/>
    <n v="16057"/>
    <m/>
    <m/>
    <s v="RACHEL SCHOESSLER"/>
    <s v="candidate"/>
    <m/>
    <n v="43598.298043981478"/>
  </r>
  <r>
    <s v="ca-2008-16056"/>
    <s v="SCHUP  532"/>
    <s v="CA"/>
    <n v="39404"/>
    <m/>
    <m/>
    <m/>
    <s v="Electronic"/>
    <n v="39404"/>
    <x v="16"/>
    <s v="Candidate registered"/>
    <s v="Bill Schulte"/>
    <m/>
    <s v="1673 S MARKET BLVD #156"/>
    <s v="CHEHALIS"/>
    <s v="LEWIS"/>
    <m/>
    <n v="98532"/>
    <s v="PWS005@AOL.COM"/>
    <s v="pws005@aol.com"/>
    <m/>
    <s v="COUNTY COMMISSIONER"/>
    <n v="23"/>
    <s v="LEWIS CO"/>
    <n v="3626"/>
    <s v="LEWIS"/>
    <s v="Local"/>
    <n v="39960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1673 S MARKET BLVD #156"/>
    <s v="CHEHALIS"/>
    <m/>
    <n v="98532"/>
    <m/>
    <n v="33984.39"/>
    <n v="0"/>
    <n v="41449.94"/>
    <n v="0"/>
    <n v="0"/>
    <n v="0"/>
    <m/>
    <m/>
    <s v="https://web.pdc.wa.gov/rptimg/default.aspx?filerid_election_year=SCHUP%20%20532%3A%7C%3A2008"/>
    <n v="17388"/>
    <n v="393"/>
    <n v="16056"/>
    <n v="15132"/>
    <m/>
    <s v="ROBERT A WHEELER"/>
    <s v="candidate"/>
    <m/>
    <n v="44149.406574074077"/>
  </r>
  <r>
    <s v="ca-2008-16054"/>
    <s v="SCHWA  909"/>
    <s v="CA"/>
    <n v="39615"/>
    <m/>
    <m/>
    <m/>
    <s v="Electronic"/>
    <n v="39615"/>
    <x v="16"/>
    <s v="Candidate registered"/>
    <s v="Alfred G. Schweppe"/>
    <m/>
    <s v="PO BOX 2326"/>
    <s v="YAKIMA"/>
    <s v="YAKIMA"/>
    <m/>
    <n v="98907"/>
    <s v="FRIENDSOFALSCHWEPPE@GMAIL.COM"/>
    <s v="FRIENDSOFALSCHWEPPE@GMAIL.COM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2326"/>
    <s v="YAKIMA"/>
    <m/>
    <n v="98907"/>
    <m/>
    <n v="39405.61"/>
    <n v="0"/>
    <n v="35543.61"/>
    <n v="-3862"/>
    <n v="0"/>
    <n v="0"/>
    <m/>
    <m/>
    <s v="https://web.pdc.wa.gov/rptimg/default.aspx?filerid_election_year=SCHWA%20%20909%3A%7C%3A2008"/>
    <n v="17391"/>
    <n v="280"/>
    <n v="16054"/>
    <n v="15134"/>
    <n v="14"/>
    <s v="BRUCE MOORER"/>
    <s v="candidate"/>
    <m/>
    <n v="44149.406631944446"/>
  </r>
  <r>
    <s v="ca-2008-16052"/>
    <s v="SCHOM  169"/>
    <s v="CA"/>
    <n v="38858"/>
    <m/>
    <m/>
    <m/>
    <s v="Electronic"/>
    <n v="38858"/>
    <x v="16"/>
    <s v="Candidate registered"/>
    <s v="Mark Schoesler"/>
    <m/>
    <s v="1588 E ROSENOFF RD"/>
    <s v="RITZVILLE"/>
    <s v="WHITMAN"/>
    <m/>
    <n v="99169"/>
    <s v="SSCHOESSLER@LEFFELOTISWARWICK.COM"/>
    <s v="SSCHOESSLER@LEFFELOTISWARWICK.COM"/>
    <m/>
    <s v="STATE SENATOR"/>
    <n v="12"/>
    <s v="LEG DISTRICT 09 - SENATE"/>
    <n v="4738"/>
    <s v="WHITMAN"/>
    <s v="Legislative"/>
    <m/>
    <s v="C"/>
    <s v="Registration and financial affairs"/>
    <s v="Candidate"/>
    <s v="Candidate"/>
    <m/>
    <m/>
    <m/>
    <s v="R"/>
    <x v="1"/>
    <n v="39756"/>
    <m/>
    <b v="1"/>
    <m/>
    <m/>
    <s v="Unopposed in primary"/>
    <s v="Unopposed in general"/>
    <s v="Incumbent"/>
    <m/>
    <m/>
    <m/>
    <m/>
    <m/>
    <m/>
    <m/>
    <m/>
    <s v="1588 E ROSENOFF RD"/>
    <s v="RITZVILLE"/>
    <m/>
    <n v="99169"/>
    <m/>
    <n v="156209.99"/>
    <n v="2450.52"/>
    <n v="134195.15"/>
    <n v="0"/>
    <n v="0"/>
    <n v="0"/>
    <m/>
    <m/>
    <s v="https://web.pdc.wa.gov/rptimg/default.aspx?filerid_election_year=SCHOM%20%20169%3A%7C%3A2008"/>
    <n v="17497"/>
    <n v="1093"/>
    <n v="16052"/>
    <n v="15130"/>
    <n v="9"/>
    <s v="JAMES H LEFFEL"/>
    <s v="candidate"/>
    <m/>
    <n v="44149.406504629631"/>
  </r>
  <r>
    <s v="ca-2008-16050"/>
    <s v="SERBJ  021"/>
    <s v="CA"/>
    <n v="39153"/>
    <m/>
    <m/>
    <m/>
    <m/>
    <n v="39153"/>
    <x v="16"/>
    <s v="Candidate discontinued campaign"/>
    <s v="SERBEN JOHN W JR"/>
    <m/>
    <s v="PO BOX 684"/>
    <s v="MEAD"/>
    <s v="SPOKANE"/>
    <m/>
    <n v="990210684"/>
    <m/>
    <s v="jserben@yahoo.com"/>
    <m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39756"/>
    <m/>
    <b v="1"/>
    <m/>
    <m/>
    <s v="Not in primary"/>
    <m/>
    <m/>
    <m/>
    <m/>
    <m/>
    <m/>
    <m/>
    <m/>
    <m/>
    <m/>
    <s v="PO BOX 684"/>
    <s v="MEAD"/>
    <m/>
    <n v="990210684"/>
    <m/>
    <m/>
    <m/>
    <m/>
    <m/>
    <m/>
    <m/>
    <m/>
    <m/>
    <s v="https://web.pdc.wa.gov/rptimg/default.aspx?filerid_election_year=SERBJ%20%20021%3A%7C%3A2008"/>
    <n v="17592"/>
    <n v="10227"/>
    <n v="16050"/>
    <m/>
    <n v="6"/>
    <s v="JOHN SERBEN"/>
    <s v="candidate"/>
    <m/>
    <n v="43598.297997685186"/>
  </r>
  <r>
    <s v="ca-2008-16039"/>
    <s v="SHORS  101"/>
    <s v="CA"/>
    <n v="39534"/>
    <m/>
    <m/>
    <m/>
    <s v="Electronic"/>
    <n v="39534"/>
    <x v="16"/>
    <s v="Candidate registered"/>
    <s v="Shelly Short"/>
    <m/>
    <s v="PO BOX 37"/>
    <s v="ADDY"/>
    <s v="OKANOGAN"/>
    <m/>
    <n v="99101"/>
    <s v="SHELLY@VOTE4SHELLY.COM"/>
    <s v="SHELLY@VOTE4SHELLY.COM"/>
    <m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Open seat"/>
    <m/>
    <m/>
    <m/>
    <m/>
    <m/>
    <m/>
    <m/>
    <m/>
    <s v="PO BOX 37"/>
    <s v="ADDY"/>
    <m/>
    <n v="99101"/>
    <m/>
    <n v="68526.179999999993"/>
    <n v="5470"/>
    <n v="64788.97"/>
    <n v="0"/>
    <n v="0"/>
    <n v="0"/>
    <m/>
    <m/>
    <s v="https://web.pdc.wa.gov/rptimg/default.aspx?filerid_election_year=SHORS%20%20101%3A%7C%3A2008"/>
    <n v="17733"/>
    <n v="616"/>
    <n v="16039"/>
    <n v="15159"/>
    <n v="7"/>
    <s v="CATHY LEBRET"/>
    <s v="candidate"/>
    <m/>
    <n v="44149.407731481479"/>
  </r>
  <r>
    <s v="ca-2008-16037"/>
    <s v="SHEAM  228"/>
    <s v="CA"/>
    <n v="39490"/>
    <m/>
    <m/>
    <m/>
    <s v="Electronic"/>
    <n v="39490"/>
    <x v="16"/>
    <s v="Candidate registered"/>
    <s v="Matthew T. Shea"/>
    <m/>
    <s v="818 W FRANCIS PMB 322"/>
    <s v="SPOKANE"/>
    <s v="SPOKANE"/>
    <m/>
    <n v="98205"/>
    <s v="MAILCESHEA@MSN.COM"/>
    <s v="mailceshea@msn.com"/>
    <m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Open seat"/>
    <m/>
    <m/>
    <m/>
    <m/>
    <m/>
    <m/>
    <m/>
    <m/>
    <s v="818 W FRANCIS PMB 322"/>
    <s v="SPOKANE"/>
    <m/>
    <n v="98205"/>
    <m/>
    <n v="74687.899999999994"/>
    <n v="0"/>
    <n v="74687.899999999994"/>
    <n v="0"/>
    <n v="0"/>
    <n v="0"/>
    <m/>
    <m/>
    <s v="https://web.pdc.wa.gov/rptimg/default.aspx?filerid_election_year=SHEAM%20%20228%3A%7C%3A2008"/>
    <n v="17827"/>
    <n v="252"/>
    <n v="16037"/>
    <n v="15152"/>
    <n v="4"/>
    <s v="ALICE J SHEA"/>
    <s v="candidate"/>
    <m/>
    <n v="44149.407534722224"/>
  </r>
  <r>
    <s v="ca-2008-16033"/>
    <s v="SLAYRR 347"/>
    <s v="CA"/>
    <n v="39609"/>
    <m/>
    <m/>
    <m/>
    <m/>
    <n v="39609"/>
    <x v="16"/>
    <s v="Candidate registered"/>
    <s v="SLAYBAUGH RICHARD R"/>
    <m/>
    <s v="22 GUN CLUB RD"/>
    <s v="POMEROY"/>
    <s v="GARFIELD"/>
    <m/>
    <n v="99347"/>
    <m/>
    <s v="cindis2@msn.com"/>
    <m/>
    <s v="COUNTY COMMISSIONER"/>
    <n v="23"/>
    <s v="GARFIELD CO"/>
    <n v="3320"/>
    <s v="GARFIELD"/>
    <s v="Local"/>
    <n v="1489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22 GUN CLUB RD"/>
    <s v="POMEROY"/>
    <m/>
    <n v="99347"/>
    <m/>
    <m/>
    <m/>
    <m/>
    <m/>
    <m/>
    <m/>
    <m/>
    <m/>
    <s v="https://web.pdc.wa.gov/rptimg/default.aspx?filerid_election_year=SLAYRR%20347%3A%7C%3A2008"/>
    <n v="18105"/>
    <n v="10221"/>
    <n v="16033"/>
    <m/>
    <m/>
    <s v="RICHARD SLAYBAUGH"/>
    <s v="candidate"/>
    <m/>
    <n v="43598.297881944447"/>
  </r>
  <r>
    <s v="ca-2008-16023"/>
    <s v="SNYDD  858"/>
    <s v="CA"/>
    <n v="39618"/>
    <m/>
    <m/>
    <m/>
    <s v="Paper"/>
    <n v="39618"/>
    <x v="16"/>
    <s v="Candidate registered"/>
    <s v="SNYDER DALE L"/>
    <m/>
    <s v="1110 RD 8 NW"/>
    <s v="WATERVILLE"/>
    <s v="DOUGLAS"/>
    <m/>
    <n v="988589750"/>
    <m/>
    <s v="snyderdab@aol.com"/>
    <m/>
    <s v="COUNTY COMMISSIONER"/>
    <n v="23"/>
    <s v="DOUGLAS CO"/>
    <n v="3235"/>
    <s v="DOUGLAS"/>
    <s v="Local"/>
    <n v="18053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1110 RD 8 NW"/>
    <s v="WATERVILLE"/>
    <m/>
    <n v="988589750"/>
    <m/>
    <n v="0"/>
    <n v="0"/>
    <n v="0"/>
    <n v="0"/>
    <n v="0"/>
    <n v="0"/>
    <m/>
    <m/>
    <s v="https://web.pdc.wa.gov/rptimg/default.aspx?filerid_election_year=SNYDD%20%20858%3A%7C%3A2008"/>
    <n v="18319"/>
    <n v="3711"/>
    <n v="16023"/>
    <n v="15183"/>
    <m/>
    <s v="MARY TROXEL"/>
    <s v="candidate"/>
    <m/>
    <n v="44149.408530092594"/>
  </r>
  <r>
    <s v="ca-2008-16009"/>
    <s v="STANK  802"/>
    <s v="CA"/>
    <n v="39601"/>
    <m/>
    <m/>
    <m/>
    <m/>
    <n v="39601"/>
    <x v="16"/>
    <s v="Candidate registered"/>
    <s v="STANTON KENNETH T"/>
    <m/>
    <s v="1361 N FAIRMONT"/>
    <s v="EAST WENATCHEE"/>
    <s v="DOUGLAS"/>
    <m/>
    <n v="98802"/>
    <m/>
    <s v="commishkts@aol.com"/>
    <m/>
    <s v="COUNTY COMMISSIONER"/>
    <n v="23"/>
    <s v="DOUGLAS CO"/>
    <n v="3235"/>
    <s v="DOUGLAS"/>
    <s v="Local"/>
    <n v="18053"/>
    <s v="C"/>
    <s v="Registration and financial affairs"/>
    <s v="Candidate"/>
    <s v="Candidate"/>
    <m/>
    <m/>
    <m/>
    <s v="R"/>
    <x v="1"/>
    <n v="39756"/>
    <m/>
    <b v="1"/>
    <m/>
    <m/>
    <s v="Unopposed in primary"/>
    <s v="Unopposed in general"/>
    <m/>
    <m/>
    <m/>
    <m/>
    <m/>
    <m/>
    <m/>
    <m/>
    <m/>
    <s v="1361 N FAIRMONT"/>
    <s v="EAST WENATCHEE"/>
    <m/>
    <n v="98802"/>
    <m/>
    <m/>
    <m/>
    <m/>
    <m/>
    <m/>
    <m/>
    <m/>
    <m/>
    <s v="https://web.pdc.wa.gov/rptimg/default.aspx?filerid_election_year=STANK%20%20802%3A%7C%3A2008"/>
    <n v="18596"/>
    <n v="7621"/>
    <n v="16009"/>
    <m/>
    <m/>
    <s v="RANDY WEBB"/>
    <s v="candidate"/>
    <m/>
    <n v="43598.297708333332"/>
  </r>
  <r>
    <s v="ca-2008-16007"/>
    <s v="STEVR  837"/>
    <s v="CA"/>
    <n v="39597"/>
    <m/>
    <m/>
    <m/>
    <m/>
    <n v="39597"/>
    <x v="16"/>
    <s v="Candidate registered"/>
    <s v=" RICHARD B Stevens"/>
    <m/>
    <s v="22662 ROAD F NE"/>
    <s v="SOAP LAKE"/>
    <s v="GRANT"/>
    <m/>
    <n v="98851"/>
    <s v="HAYMAN105@YAHOO.COM"/>
    <s v="hayman105@yahoo.com"/>
    <m/>
    <s v="COUNTY COMMISSIONER"/>
    <n v="23"/>
    <s v="GRANT CO"/>
    <n v="3340"/>
    <s v="GRANT"/>
    <s v="Local"/>
    <n v="30162"/>
    <s v="C"/>
    <s v="Registration and financial affairs"/>
    <s v="Candidate"/>
    <s v="Candidate"/>
    <m/>
    <m/>
    <m/>
    <s v="R"/>
    <x v="1"/>
    <n v="39756"/>
    <m/>
    <b v="1"/>
    <m/>
    <m/>
    <s v="Unopposed in primary"/>
    <s v="Unopposed in general"/>
    <m/>
    <m/>
    <m/>
    <m/>
    <m/>
    <m/>
    <m/>
    <m/>
    <m/>
    <s v="22662 ROAD F NE"/>
    <s v="SOAP LAKE"/>
    <m/>
    <n v="98851"/>
    <m/>
    <m/>
    <m/>
    <m/>
    <m/>
    <m/>
    <m/>
    <m/>
    <m/>
    <s v="https://web.pdc.wa.gov/rptimg/default.aspx?filerid_election_year=STEVR%20%20837%3A%7C%3A2008"/>
    <n v="18696"/>
    <n v="3788"/>
    <n v="16007"/>
    <m/>
    <m/>
    <s v="RICHARD STEVENS"/>
    <s v="candidate"/>
    <m/>
    <n v="43598.297696759262"/>
  </r>
  <r>
    <s v="ca-2008-16002"/>
    <s v="STROC2 236"/>
    <s v="CA"/>
    <n v="39367"/>
    <m/>
    <m/>
    <m/>
    <m/>
    <n v="39367"/>
    <x v="16"/>
    <s v="Candidate discontinued campaign"/>
    <s v="STROW CHRISTOPHER"/>
    <m/>
    <s v="PO BOX 63"/>
    <s v="CLINTON"/>
    <s v="SKAGIT"/>
    <m/>
    <n v="98236"/>
    <m/>
    <m/>
    <m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R"/>
    <x v="1"/>
    <n v="39756"/>
    <m/>
    <b v="1"/>
    <m/>
    <m/>
    <s v="Not in primary"/>
    <m/>
    <m/>
    <m/>
    <m/>
    <m/>
    <m/>
    <m/>
    <m/>
    <m/>
    <m/>
    <s v="PO BOX 63"/>
    <s v="CLINTON"/>
    <m/>
    <n v="98236"/>
    <m/>
    <m/>
    <m/>
    <m/>
    <m/>
    <m/>
    <m/>
    <m/>
    <m/>
    <s v="https://web.pdc.wa.gov/rptimg/default.aspx?filerid_election_year=STROC2%20236%3A%7C%3A2008"/>
    <n v="18860"/>
    <n v="10206"/>
    <n v="16002"/>
    <m/>
    <n v="10"/>
    <s v="NATHAN GORTON"/>
    <s v="candidate"/>
    <m/>
    <n v="43598.297638888886"/>
  </r>
  <r>
    <s v="ca-2008-15993"/>
    <s v="STEVV  223"/>
    <s v="CA"/>
    <n v="39063"/>
    <m/>
    <m/>
    <m/>
    <s v="Electronic"/>
    <n v="39063"/>
    <x v="16"/>
    <s v="Candidate registered"/>
    <s v="STEVENS VALERA A"/>
    <m/>
    <s v="PO BOX 3236"/>
    <s v="ARLINGTON"/>
    <s v="SNOHOMISH"/>
    <m/>
    <n v="98223"/>
    <m/>
    <m/>
    <m/>
    <s v="STATE SENATOR"/>
    <n v="12"/>
    <s v="LEG DISTRICT 39 - SENATE"/>
    <n v="4768"/>
    <s v="SNOHOMISH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3236"/>
    <s v="ARLINGTON"/>
    <m/>
    <n v="98223"/>
    <m/>
    <n v="172661.2"/>
    <n v="4801"/>
    <n v="167866.66"/>
    <n v="0"/>
    <n v="0"/>
    <n v="0"/>
    <n v="3160.41"/>
    <n v="41272.36"/>
    <s v="https://web.pdc.wa.gov/rptimg/default.aspx?filerid_election_year=STEVV%20%20223%3A%7C%3A2008"/>
    <n v="18970"/>
    <n v="7843"/>
    <n v="15993"/>
    <n v="15210"/>
    <n v="39"/>
    <s v="LIZ WEEKS"/>
    <s v="candidate"/>
    <m/>
    <n v="44149.409548611111"/>
  </r>
  <r>
    <s v="ca-2008-15991"/>
    <s v="STROC  236"/>
    <s v="CA"/>
    <n v="39280"/>
    <m/>
    <m/>
    <m/>
    <m/>
    <n v="39280"/>
    <x v="16"/>
    <s v="Candidate discontinued campaign"/>
    <s v="STROW CHRISTOPHER"/>
    <m/>
    <s v="PO BOX 63"/>
    <s v="CLINTON"/>
    <s v="ISLAND"/>
    <m/>
    <n v="98236"/>
    <m/>
    <s v="strowforcommish@yahoo.com"/>
    <m/>
    <s v="COUNTY COMMISSIONER"/>
    <n v="23"/>
    <s v="ISLAND CO"/>
    <n v="3424"/>
    <s v="ISLAND"/>
    <s v="Local"/>
    <n v="42323"/>
    <s v="C"/>
    <s v="Registration and financial affairs"/>
    <s v="Candidate"/>
    <s v="Candidate"/>
    <m/>
    <m/>
    <m/>
    <s v="R"/>
    <x v="1"/>
    <n v="39756"/>
    <m/>
    <b v="1"/>
    <m/>
    <m/>
    <s v="Not in primary"/>
    <m/>
    <m/>
    <m/>
    <m/>
    <m/>
    <m/>
    <m/>
    <m/>
    <m/>
    <m/>
    <s v="PO BOX 63"/>
    <s v="CLINTON"/>
    <m/>
    <n v="98236"/>
    <m/>
    <m/>
    <m/>
    <m/>
    <m/>
    <m/>
    <m/>
    <m/>
    <m/>
    <s v="https://web.pdc.wa.gov/rptimg/default.aspx?filerid_election_year=STROC%20%20236%3A%7C%3A2008"/>
    <n v="19029"/>
    <n v="10206"/>
    <n v="15991"/>
    <m/>
    <m/>
    <s v="NATHAN GORTON"/>
    <s v="candidate"/>
    <m/>
    <n v="43598.297523148147"/>
  </r>
  <r>
    <s v="ca-2008-15988"/>
    <s v="SWARC  837"/>
    <s v="CA"/>
    <n v="39624"/>
    <m/>
    <m/>
    <m/>
    <s v="Electronic"/>
    <n v="39624"/>
    <x v="16"/>
    <s v="Candidate registered"/>
    <s v="SWARTZ CAROL A"/>
    <m/>
    <s v="324 RAINIER VIEW LANE NE"/>
    <s v="MOSES LAKE"/>
    <s v="GRANT"/>
    <m/>
    <n v="98837"/>
    <m/>
    <s v="jimcarol@homenetnw.net"/>
    <m/>
    <s v="COUNTY COMMISSIONER"/>
    <n v="23"/>
    <s v="GRANT CO"/>
    <n v="3340"/>
    <s v="GRANT"/>
    <s v="Local"/>
    <n v="30162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324 RAINIER VIEW LANE NE"/>
    <s v="MOSES LAKE"/>
    <m/>
    <n v="98837"/>
    <m/>
    <n v="17334.63"/>
    <n v="0"/>
    <n v="15144.9"/>
    <n v="0"/>
    <n v="0"/>
    <n v="0"/>
    <m/>
    <m/>
    <s v="https://web.pdc.wa.gov/rptimg/default.aspx?filerid_election_year=SWARC%20%20837%3A%7C%3A2008"/>
    <n v="19131"/>
    <n v="7837"/>
    <n v="15988"/>
    <n v="15219"/>
    <m/>
    <s v="CLAYTON LYNCH"/>
    <s v="candidate"/>
    <m/>
    <n v="44149.40997685185"/>
  </r>
  <r>
    <s v="ca-2008-15986"/>
    <s v="SWEEJ  125"/>
    <s v="CA"/>
    <n v="39611"/>
    <m/>
    <m/>
    <m/>
    <s v="Electronic"/>
    <n v="39611"/>
    <x v="16"/>
    <s v="Candidate registered"/>
    <s v="SWEENEY JOHN J"/>
    <m/>
    <s v="12311 24TH AVE NE"/>
    <s v="SEATTLE"/>
    <s v="KING"/>
    <m/>
    <n v="981255215"/>
    <s v="JOHN@JOHNSWEENEY.US"/>
    <s v="john@johnsweeney.us"/>
    <m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12311 24TH AVE NE"/>
    <s v="SEATTLE"/>
    <m/>
    <n v="981255215"/>
    <m/>
    <n v="7217.29"/>
    <n v="0"/>
    <n v="6129.79"/>
    <n v="-1725"/>
    <n v="0"/>
    <n v="0"/>
    <n v="0"/>
    <n v="0"/>
    <s v="https://web.pdc.wa.gov/rptimg/default.aspx?filerid_election_year=SWEEJ%20%20125%3A%7C%3A2008"/>
    <n v="19181"/>
    <n v="10205"/>
    <n v="15986"/>
    <n v="15221"/>
    <n v="46"/>
    <s v="JOHN J SWEENEY"/>
    <s v="candidate"/>
    <m/>
    <n v="44149.410069444442"/>
  </r>
  <r>
    <s v="ca-2008-15973"/>
    <s v="THOMT  363"/>
    <s v="CA"/>
    <n v="39430"/>
    <m/>
    <m/>
    <m/>
    <s v="Mixed"/>
    <n v="39430"/>
    <x v="16"/>
    <s v="Candidate registered"/>
    <s v="THOMAS THOMAS L"/>
    <m/>
    <s v="636 WASANKARI RD"/>
    <s v="PORT ANGELES"/>
    <s v="CLALLAM"/>
    <m/>
    <n v="983638711"/>
    <s v="TECH@STRAITBROADBAND.COM"/>
    <s v="tech@straitbroadband.com"/>
    <m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636 WASANKARI RD"/>
    <s v="PORT ANGELES"/>
    <m/>
    <n v="983638711"/>
    <m/>
    <n v="22668.7"/>
    <n v="0"/>
    <n v="25737.8"/>
    <n v="360"/>
    <n v="0"/>
    <n v="0"/>
    <m/>
    <m/>
    <s v="https://web.pdc.wa.gov/rptimg/default.aspx?filerid_election_year=THOMT%20%20363%3A%7C%3A2008"/>
    <n v="19403"/>
    <n v="10199"/>
    <n v="15973"/>
    <n v="15235"/>
    <n v="24"/>
    <s v="LISA THOMAS"/>
    <s v="candidate"/>
    <m/>
    <n v="44149.410416666666"/>
  </r>
  <r>
    <s v="ca-2008-15968"/>
    <s v="THOMMA 001"/>
    <s v="CA"/>
    <n v="39590"/>
    <m/>
    <m/>
    <m/>
    <s v="Electronic"/>
    <n v="39590"/>
    <x v="16"/>
    <s v="Candidate registered"/>
    <s v="THOMPSON MICHAEL A"/>
    <m/>
    <s v="3914 S 322ND ST"/>
    <s v="FEDERAL WAY"/>
    <s v="KING"/>
    <m/>
    <n v="980019653"/>
    <s v="INFO@ELECTMICHAELTHOMPSON.COM"/>
    <s v="michael@electmichaelthompson.com"/>
    <m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3914 S 322ND ST"/>
    <s v="FEDERAL WAY"/>
    <m/>
    <n v="980019653"/>
    <m/>
    <n v="3781.28"/>
    <n v="0.21"/>
    <n v="4333.3500000000004"/>
    <n v="0"/>
    <n v="0"/>
    <n v="0"/>
    <n v="0"/>
    <n v="0"/>
    <s v="https://web.pdc.wa.gov/rptimg/default.aspx?filerid_election_year=THOMMA%20001%3A%7C%3A2008"/>
    <n v="19511"/>
    <n v="10197"/>
    <n v="15968"/>
    <n v="15231"/>
    <n v="30"/>
    <s v="JUDY MOLNAR"/>
    <s v="candidate"/>
    <m/>
    <n v="44149.41034722222"/>
  </r>
  <r>
    <s v="ca-2008-15964"/>
    <s v="TRAVB  133"/>
    <s v="CA"/>
    <n v="39412"/>
    <m/>
    <m/>
    <m/>
    <m/>
    <n v="39412"/>
    <x v="16"/>
    <s v="Candidate registered"/>
    <s v="Brian Magarity Travis"/>
    <m/>
    <s v="15517 40TH AVE W #B106"/>
    <s v="LYNNWOOD"/>
    <s v="SNOHOMISH"/>
    <m/>
    <n v="980872349"/>
    <s v="COWLOVER0824@YAHOO.COM"/>
    <s v="cowlover0824@yahoo.com"/>
    <m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15517 40TH AVE W #B106"/>
    <s v="LYNNWOOD"/>
    <m/>
    <n v="980872349"/>
    <m/>
    <m/>
    <m/>
    <m/>
    <m/>
    <m/>
    <m/>
    <m/>
    <m/>
    <s v="https://web.pdc.wa.gov/rptimg/default.aspx?filerid_election_year=TRAVB%20%20133%3A%7C%3A2008"/>
    <n v="19710"/>
    <n v="26954"/>
    <n v="15964"/>
    <m/>
    <n v="21"/>
    <s v="BRIAN TRAVIS"/>
    <s v="candidate"/>
    <m/>
    <n v="43598.297256944446"/>
  </r>
  <r>
    <s v="ca-2008-16586"/>
    <s v="EDMOR  576"/>
    <s v="CA"/>
    <n v="39485"/>
    <m/>
    <m/>
    <m/>
    <s v="Electronic"/>
    <n v="39485"/>
    <x v="16"/>
    <s v="Candidate registered"/>
    <s v="EDMONDSON ROBIN L"/>
    <m/>
    <s v="10605 138TH AVE SE"/>
    <s v="RAINIER"/>
    <s v="THURSTON"/>
    <m/>
    <n v="98576"/>
    <s v="ROBFORCOMMISH@FAIRPOINT.NET"/>
    <s v="robforcommish@fairpoint.net"/>
    <m/>
    <s v="COUNTY COMMISSIONER"/>
    <n v="23"/>
    <s v="THURSTON CO"/>
    <n v="4229"/>
    <s v="THURSTON"/>
    <s v="Local"/>
    <n v="134615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10605 138TH AVE SE"/>
    <s v="RAINIER"/>
    <m/>
    <n v="98576"/>
    <m/>
    <n v="17832.27"/>
    <n v="0"/>
    <n v="16692.04"/>
    <n v="-2455.7199999999998"/>
    <n v="0"/>
    <n v="0"/>
    <n v="1403.93"/>
    <n v="0"/>
    <s v="https://web.pdc.wa.gov/rptimg/default.aspx?filerid_election_year=EDMOR%20%20576%3A%7C%3A2008"/>
    <n v="5396"/>
    <n v="10433"/>
    <n v="16586"/>
    <n v="14594"/>
    <m/>
    <s v="MARY JANE EDMONDSON"/>
    <s v="candidate"/>
    <m/>
    <n v="44149.377291666664"/>
  </r>
  <r>
    <s v="ca-2008-16579"/>
    <s v="ENGLD  831"/>
    <s v="CA"/>
    <n v="39615"/>
    <m/>
    <m/>
    <m/>
    <s v="Electronic"/>
    <n v="39615"/>
    <x v="16"/>
    <s v="Candidate registered"/>
    <s v="DOUGLAS H ENGLAND"/>
    <m/>
    <s v="PO BOX 394"/>
    <s v="MANSON"/>
    <s v="CHELAN"/>
    <m/>
    <n v="98831"/>
    <s v="DOUGLASHENGLAND@YAHOO.COM"/>
    <s v="douglashengland@yahoo.com"/>
    <m/>
    <s v="COUNTY COMMISSIONER"/>
    <n v="23"/>
    <s v="CHELAN CO"/>
    <n v="3111"/>
    <s v="CHELAN"/>
    <s v="Local"/>
    <n v="35808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PO BOX 394"/>
    <s v="MANSON"/>
    <m/>
    <n v="98831"/>
    <m/>
    <n v="27940.63"/>
    <n v="0"/>
    <n v="24308.5"/>
    <n v="-3632.13"/>
    <n v="0"/>
    <n v="0"/>
    <m/>
    <m/>
    <s v="https://web.pdc.wa.gov/rptimg/default.aspx?filerid_election_year=ENGLD%20%20831%3A%7C%3A2008"/>
    <n v="5680"/>
    <n v="3894"/>
    <n v="16579"/>
    <n v="14602"/>
    <m/>
    <s v="JEANIE P CRAFT"/>
    <s v="candidate"/>
    <m/>
    <n v="44149.377465277779"/>
  </r>
  <r>
    <s v="ca-2008-16577"/>
    <s v="ERICD  504"/>
    <s v="CA"/>
    <n v="39303"/>
    <m/>
    <m/>
    <m/>
    <s v="Electronic"/>
    <n v="39303"/>
    <x v="16"/>
    <s v="Candidate registered"/>
    <s v="Douglas Ericksen"/>
    <m/>
    <s v="PO BOX 5191"/>
    <s v="BELLINGHAM"/>
    <s v="WHATCOM"/>
    <m/>
    <n v="98227"/>
    <s v="DOUG@DOUGERICKSEN.COM"/>
    <s v="doug@dougericksen.com"/>
    <m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5191"/>
    <s v="BELLINGHAM"/>
    <m/>
    <n v="98227"/>
    <m/>
    <n v="136736.03"/>
    <n v="0"/>
    <n v="125107.36"/>
    <n v="0"/>
    <n v="0"/>
    <n v="0"/>
    <m/>
    <m/>
    <s v="https://web.pdc.wa.gov/rptimg/default.aspx?filerid_election_year=ERICD%20%20504%3A%7C%3A2008"/>
    <n v="5733"/>
    <n v="30301"/>
    <n v="16577"/>
    <n v="14605"/>
    <n v="42"/>
    <s v="CHARLIE CRABTREE"/>
    <s v="candidate"/>
    <m/>
    <n v="44149.377557870372"/>
  </r>
  <r>
    <s v="ca-2008-16570"/>
    <s v="ESTEK  291"/>
    <s v="CA"/>
    <n v="39551"/>
    <m/>
    <m/>
    <m/>
    <s v="Electronic"/>
    <n v="39551"/>
    <x v="16"/>
    <s v="Candidate registered"/>
    <s v="ESTES KENNETH H"/>
    <m/>
    <s v="409 E WILDER LN"/>
    <s v="MONTESANO"/>
    <s v="GRAYS HARBOR"/>
    <m/>
    <n v="98563"/>
    <m/>
    <s v="rangervet@comcast.net"/>
    <m/>
    <s v="COUNTY COMMISSIONER"/>
    <n v="23"/>
    <s v="GRAYS HARBOR CO"/>
    <n v="3369"/>
    <s v="GRAYS HARBOR"/>
    <s v="Local"/>
    <n v="34197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409 E WILDER LN"/>
    <s v="MONTESANO"/>
    <m/>
    <n v="98563"/>
    <m/>
    <n v="25212.66"/>
    <n v="60.79"/>
    <n v="25121.07"/>
    <n v="0"/>
    <n v="0"/>
    <n v="0"/>
    <m/>
    <m/>
    <s v="https://web.pdc.wa.gov/rptimg/default.aspx?filerid_election_year=ESTEK%20%20291%3A%7C%3A2008"/>
    <n v="5940"/>
    <n v="10428"/>
    <n v="16570"/>
    <n v="14608"/>
    <m/>
    <s v="MARY H ELMORE"/>
    <s v="candidate"/>
    <m/>
    <n v="44149.37767361111"/>
  </r>
  <r>
    <s v="ca-2008-16558"/>
    <s v="FINCG  163"/>
    <s v="CA"/>
    <n v="39497"/>
    <m/>
    <m/>
    <m/>
    <s v="Paper"/>
    <n v="39497"/>
    <x v="16"/>
    <s v="Candidate registered"/>
    <s v="FINCH GERALD R"/>
    <m/>
    <s v="533 SR 27"/>
    <s v="PULLMAN"/>
    <s v="WHITMAN"/>
    <m/>
    <s v="99163-8842"/>
    <s v="JERRYFINCH@VERIZON.NET"/>
    <s v="jerryfinch@verizon.net"/>
    <m/>
    <s v="COUNTY COMMISSIONER"/>
    <n v="23"/>
    <s v="WHITMAN CO"/>
    <n v="4375"/>
    <s v="WHITMAN"/>
    <s v="Local"/>
    <n v="22870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533 SR 27"/>
    <s v="PULLMAN"/>
    <m/>
    <s v="99163-8842"/>
    <m/>
    <n v="0"/>
    <n v="0"/>
    <n v="0"/>
    <n v="0"/>
    <n v="0"/>
    <n v="0"/>
    <m/>
    <m/>
    <s v="https://web.pdc.wa.gov/rptimg/default.aspx?filerid_election_year=FINCG%20%20163%3A%7C%3A2008"/>
    <n v="6196"/>
    <n v="10425"/>
    <n v="16558"/>
    <n v="14627"/>
    <m/>
    <s v="DONNA L FINCH"/>
    <s v="candidate"/>
    <m/>
    <n v="44149.378333333334"/>
  </r>
  <r>
    <s v="ca-2008-16543"/>
    <s v="FRIEM  114"/>
    <s v="CA"/>
    <n v="39531"/>
    <m/>
    <m/>
    <m/>
    <m/>
    <n v="39531"/>
    <x v="16"/>
    <s v="Candidate registered"/>
    <s v="FRIEDMAN MALCOLM R"/>
    <m/>
    <s v="373 D KNAPP RD"/>
    <s v="COLVILLE"/>
    <s v="STEVENS"/>
    <m/>
    <s v="99114-9275"/>
    <m/>
    <s v="mfriedman@plix.com"/>
    <m/>
    <s v="COUNTY COMMISSIONER"/>
    <n v="23"/>
    <s v="STEVENS CO"/>
    <n v="4186"/>
    <s v="STEVENS"/>
    <s v="Local"/>
    <n v="25100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373 D KNAPP RD"/>
    <s v="COLVILLE"/>
    <m/>
    <s v="99114-9275"/>
    <m/>
    <m/>
    <m/>
    <m/>
    <m/>
    <m/>
    <m/>
    <m/>
    <m/>
    <s v="https://web.pdc.wa.gov/rptimg/default.aspx?filerid_election_year=FRIEM%20%20114%3A%7C%3A2008"/>
    <n v="6623"/>
    <n v="7800"/>
    <n v="16543"/>
    <m/>
    <m/>
    <s v="MALCOLM FRIEDMAN"/>
    <s v="candidate"/>
    <m/>
    <n v="43598.302384259259"/>
  </r>
  <r>
    <s v="ca-2008-16530"/>
    <s v="GAMAR  948"/>
    <s v="CA"/>
    <n v="39496"/>
    <m/>
    <m/>
    <m/>
    <s v="Electronic"/>
    <n v="39496"/>
    <x v="16"/>
    <s v="Candidate registered"/>
    <s v="GAMACHE RONALD F"/>
    <m/>
    <s v="5607 W ARLINGTON"/>
    <s v="YAKIMA"/>
    <s v="YAKIMA"/>
    <m/>
    <n v="989084297"/>
    <s v="RFGVINE@NWINFO.NET"/>
    <s v="rfgvine@nwinfo.net"/>
    <m/>
    <s v="COUNTY COMMISSIONER"/>
    <n v="23"/>
    <s v="YAKIMA CO"/>
    <n v="4418"/>
    <s v="YAKIMA"/>
    <s v="Local"/>
    <n v="91233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5607 W ARLINGTON"/>
    <s v="YAKIMA"/>
    <m/>
    <n v="989084297"/>
    <m/>
    <n v="6310"/>
    <n v="0"/>
    <n v="15955.48"/>
    <n v="0"/>
    <n v="0"/>
    <n v="0"/>
    <m/>
    <m/>
    <s v="https://web.pdc.wa.gov/rptimg/default.aspx?filerid_election_year=GAMAR%20%20948%3A%7C%3A2008"/>
    <n v="6925"/>
    <n v="10412"/>
    <n v="16530"/>
    <n v="14654"/>
    <m/>
    <s v="KAY P GAMACHE"/>
    <s v="candidate"/>
    <m/>
    <n v="44149.37909722222"/>
  </r>
  <r>
    <s v="ca-2008-16501"/>
    <s v="GUENL  026"/>
    <s v="CA"/>
    <n v="39422"/>
    <m/>
    <m/>
    <m/>
    <s v="Electronic"/>
    <n v="39422"/>
    <x v="16"/>
    <s v="Candidate registered"/>
    <s v="GUENTHER LARRY D"/>
    <m/>
    <s v="5846 CANYON WAY"/>
    <s v="NINE MILE FALLS"/>
    <s v="STEVENS"/>
    <m/>
    <n v="99026"/>
    <s v="WALARRYFRAN@JUNO.COM"/>
    <s v="WALARRYFRAN@JUNO.COM"/>
    <m/>
    <s v="COUNTY COMMISSIONER"/>
    <n v="23"/>
    <s v="STEVENS CO"/>
    <n v="4186"/>
    <s v="STEVENS"/>
    <s v="Local"/>
    <n v="25100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5846 CANYON WAY"/>
    <s v="NINE MILE FALLS"/>
    <m/>
    <n v="99026"/>
    <m/>
    <n v="9614.7000000000007"/>
    <n v="0"/>
    <n v="7999.31"/>
    <n v="0"/>
    <n v="0"/>
    <n v="0"/>
    <m/>
    <m/>
    <s v="https://web.pdc.wa.gov/rptimg/default.aspx?filerid_election_year=GUENL%20%20026%3A%7C%3A2008"/>
    <n v="7572"/>
    <n v="10400"/>
    <n v="16501"/>
    <n v="14688"/>
    <m/>
    <s v="LYLE STANLEY"/>
    <s v="candidate"/>
    <m/>
    <n v="44149.384340277778"/>
  </r>
  <r>
    <s v="ca-2008-16493"/>
    <s v="HAILS  343"/>
    <s v="CA"/>
    <n v="39276"/>
    <m/>
    <m/>
    <m/>
    <s v="Electronic"/>
    <n v="39276"/>
    <x v="16"/>
    <s v="Candidate deceased"/>
    <s v="HAILEY STEPHEN V"/>
    <m/>
    <s v="PO BOX 283"/>
    <s v="MESA"/>
    <s v="WHITMAN"/>
    <m/>
    <n v="993430283"/>
    <s v="HAILEYCO@BOSSIG.COM"/>
    <s v="haileyco@bossig.com"/>
    <m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283"/>
    <s v="MESA"/>
    <m/>
    <n v="993430283"/>
    <m/>
    <n v="28500"/>
    <n v="8178.85"/>
    <n v="36678.85"/>
    <n v="0"/>
    <n v="0"/>
    <n v="0"/>
    <m/>
    <m/>
    <s v="https://web.pdc.wa.gov/rptimg/default.aspx?filerid_election_year=HAILS%20%20343%3A%7C%3A2008"/>
    <n v="7779"/>
    <n v="10395"/>
    <n v="16493"/>
    <n v="14693"/>
    <n v="9"/>
    <s v="PATTI BAILIE"/>
    <s v="candidate"/>
    <m/>
    <n v="44149.384560185186"/>
  </r>
  <r>
    <s v="ca-2008-16489"/>
    <s v="HALEL  352"/>
    <s v="CA"/>
    <n v="39318"/>
    <m/>
    <m/>
    <m/>
    <s v="Electronic"/>
    <n v="39318"/>
    <x v="16"/>
    <s v="Candidate registered"/>
    <s v="HALER LAWRENCE E"/>
    <m/>
    <s v="PO BOX 1319"/>
    <s v="RICHLAND"/>
    <s v="BENTON"/>
    <m/>
    <n v="99352"/>
    <s v="LARRY@LARRYHALER.COM"/>
    <s v="le.haler@gmail.com"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1319"/>
    <s v="RICHLAND"/>
    <m/>
    <n v="99352"/>
    <m/>
    <n v="91470.3"/>
    <n v="16415.349999999999"/>
    <n v="106878.55"/>
    <n v="0"/>
    <n v="0"/>
    <n v="0"/>
    <m/>
    <m/>
    <s v="https://web.pdc.wa.gov/rptimg/default.aspx?filerid_election_year=HALEL%20%20352%3A%7C%3A2008"/>
    <n v="7784"/>
    <n v="3835"/>
    <n v="16489"/>
    <n v="14695"/>
    <n v="8"/>
    <s v="SCOTT MUEGGLER"/>
    <s v="candidate"/>
    <m/>
    <n v="44149.384675925925"/>
  </r>
  <r>
    <s v="ca-2008-16487"/>
    <s v="HAISK  073"/>
    <s v="CA"/>
    <n v="39583"/>
    <m/>
    <m/>
    <m/>
    <s v="Electronic"/>
    <n v="39583"/>
    <x v="16"/>
    <s v="Candidate registered"/>
    <s v="HAISTINGS KEVIN E"/>
    <m/>
    <s v="PO BOX 2365"/>
    <s v="REDMOND"/>
    <s v="KING"/>
    <m/>
    <n v="98073"/>
    <s v="KEVINHAISTINGS2008@HOTMAIL.COM"/>
    <s v="kevinhaistings2008@hotmail.com"/>
    <m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PO BOX 2365"/>
    <s v="REDMOND"/>
    <m/>
    <n v="98073"/>
    <m/>
    <n v="25527.58"/>
    <n v="1000"/>
    <n v="23651.75"/>
    <n v="0"/>
    <n v="0"/>
    <n v="0"/>
    <n v="0"/>
    <n v="0"/>
    <s v="https://web.pdc.wa.gov/rptimg/default.aspx?filerid_election_year=HAISK%20%20073%3A%7C%3A2008"/>
    <n v="7819"/>
    <n v="7953"/>
    <n v="16487"/>
    <n v="14694"/>
    <n v="45"/>
    <s v="LISA HAISTINGS"/>
    <s v="candidate"/>
    <m/>
    <n v="44149.384641203702"/>
  </r>
  <r>
    <s v="ca-2008-16481"/>
    <s v="HANES  391"/>
    <s v="CA"/>
    <n v="39458"/>
    <m/>
    <m/>
    <m/>
    <s v="Electronic"/>
    <n v="39458"/>
    <x v="16"/>
    <s v="Candidate registered"/>
    <s v="Sharon Hanek"/>
    <m/>
    <s v="PO BOX 8055"/>
    <s v="BONNEY LAKE"/>
    <s v="KING"/>
    <m/>
    <n v="98391"/>
    <m/>
    <s v="skhanek@yahoo.com"/>
    <m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PO BOX 8055"/>
    <s v="BONNEY LAKE"/>
    <m/>
    <n v="98391"/>
    <m/>
    <n v="15005"/>
    <n v="0"/>
    <n v="15005"/>
    <n v="0"/>
    <n v="0"/>
    <n v="0"/>
    <n v="0"/>
    <n v="0"/>
    <s v="https://web.pdc.wa.gov/rptimg/default.aspx?filerid_election_year=HANES%20%20391%3A%7C%3A2008"/>
    <n v="7911"/>
    <n v="4"/>
    <n v="16481"/>
    <n v="14698"/>
    <n v="31"/>
    <s v="SHARON HANEK"/>
    <s v="candidate"/>
    <m/>
    <n v="44149.384826388887"/>
  </r>
  <r>
    <s v="ca-2008-16462"/>
    <s v="HARTR  344"/>
    <s v="CA"/>
    <n v="39600"/>
    <m/>
    <m/>
    <m/>
    <s v="Paper"/>
    <n v="39600"/>
    <x v="16"/>
    <s v="Candidate registered"/>
    <s v="HARTWIG ROGER L"/>
    <m/>
    <s v="816 S MEADOWLARK LANE"/>
    <s v="OTHELLO"/>
    <s v="ADAMS"/>
    <m/>
    <n v="99344"/>
    <s v="BARB1748@NCTV.COM"/>
    <s v="rogercommish@nctv.com"/>
    <m/>
    <s v="COUNTY COMMISSIONER"/>
    <n v="23"/>
    <s v="ADAMS CO"/>
    <n v="3002"/>
    <s v="ADAMS"/>
    <s v="Local"/>
    <n v="5820"/>
    <s v="C"/>
    <s v="Registration and financial affairs"/>
    <s v="Candidate"/>
    <s v="Candidate"/>
    <m/>
    <m/>
    <m/>
    <s v="R"/>
    <x v="1"/>
    <n v="39756"/>
    <m/>
    <b v="1"/>
    <m/>
    <m/>
    <s v="Unopposed in primary"/>
    <s v="Unopposed in general"/>
    <m/>
    <m/>
    <m/>
    <m/>
    <m/>
    <m/>
    <m/>
    <m/>
    <m/>
    <s v="816 S MEADOWLARK LANE"/>
    <s v="OTHELLO"/>
    <m/>
    <n v="99344"/>
    <m/>
    <n v="0"/>
    <n v="0"/>
    <n v="0"/>
    <n v="0"/>
    <n v="0"/>
    <n v="0"/>
    <m/>
    <m/>
    <s v="https://web.pdc.wa.gov/rptimg/default.aspx?filerid_election_year=HARTR%20%20344%3A%7C%3A2008"/>
    <n v="8211"/>
    <n v="3826"/>
    <n v="16462"/>
    <n v="14709"/>
    <m/>
    <s v="BARBARA HARTWIG"/>
    <s v="candidate"/>
    <m/>
    <n v="44149.385127314818"/>
  </r>
  <r>
    <s v="ca-2008-16457"/>
    <s v="HAWNJ  230"/>
    <s v="CA"/>
    <n v="39492"/>
    <m/>
    <m/>
    <m/>
    <s v="Mixed"/>
    <n v="39492"/>
    <x v="16"/>
    <s v="Candidate registered"/>
    <s v="HAWN JERE G"/>
    <m/>
    <s v="8838 GOLDENEYE LN"/>
    <s v="BLAINE"/>
    <s v="WHATCOM"/>
    <m/>
    <n v="98230"/>
    <s v="JGHAWN@EARTHLINK.NET"/>
    <s v="jghawn@earthlink.net"/>
    <m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8838 GOLDENEYE LN"/>
    <s v="BLAINE"/>
    <m/>
    <n v="98230"/>
    <m/>
    <n v="7376.66"/>
    <n v="0"/>
    <n v="4055.73"/>
    <n v="0"/>
    <n v="0"/>
    <n v="0"/>
    <m/>
    <m/>
    <s v="https://web.pdc.wa.gov/rptimg/default.aspx?filerid_election_year=HAWNJ%20%20230%3A%7C%3A2008"/>
    <n v="8323"/>
    <n v="10383"/>
    <n v="16457"/>
    <n v="14717"/>
    <n v="42"/>
    <s v="JERE G HAWN"/>
    <s v="candidate"/>
    <m/>
    <n v="44149.385405092595"/>
  </r>
  <r>
    <s v="ca-2008-16435"/>
    <s v="HESSS  902"/>
    <s v="CA"/>
    <n v="39621"/>
    <m/>
    <m/>
    <m/>
    <s v="Paper"/>
    <n v="39621"/>
    <x v="16"/>
    <s v="Candidate registered"/>
    <s v="HESS SCOTT D"/>
    <m/>
    <s v="PO BOX 1331"/>
    <s v="YAKIMA"/>
    <s v="YAKIMA"/>
    <m/>
    <n v="989071331"/>
    <s v="HESS4STATEREP@YAHOO.COM"/>
    <s v="hess4staterep@yahoo.com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1331"/>
    <s v="YAKIMA"/>
    <m/>
    <n v="989071331"/>
    <m/>
    <n v="2728"/>
    <n v="0"/>
    <n v="0"/>
    <n v="4538"/>
    <n v="0"/>
    <n v="0"/>
    <m/>
    <m/>
    <s v="https://web.pdc.wa.gov/rptimg/default.aspx?filerid_election_year=HESSS%20%20902%3A%7C%3A2008"/>
    <n v="8724"/>
    <n v="10373"/>
    <n v="16435"/>
    <n v="14729"/>
    <n v="14"/>
    <s v="KRISTINA HESS"/>
    <s v="candidate"/>
    <m/>
    <n v="44149.385821759257"/>
  </r>
  <r>
    <s v="ca-2008-16429"/>
    <s v="HOJEL  532"/>
    <s v="CA"/>
    <n v="39612"/>
    <m/>
    <m/>
    <m/>
    <s v="Mixed"/>
    <n v="39612"/>
    <x v="16"/>
    <s v="Candidate registered"/>
    <s v="HOJEM LYLE R"/>
    <m/>
    <s v="149 HOJEM HTS RD"/>
    <s v="CHEHALIS"/>
    <s v="LEWIS"/>
    <m/>
    <s v="98532-8928"/>
    <m/>
    <m/>
    <m/>
    <s v="COUNTY COMMISSIONER"/>
    <n v="23"/>
    <s v="LEWIS CO"/>
    <n v="3626"/>
    <s v="LEWIS"/>
    <s v="Local"/>
    <n v="39960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149 HOJEM HTS RD"/>
    <s v="CHEHALIS"/>
    <m/>
    <s v="98532-8928"/>
    <m/>
    <n v="947"/>
    <n v="0"/>
    <n v="6898.24"/>
    <n v="0"/>
    <n v="0"/>
    <n v="0"/>
    <m/>
    <m/>
    <s v="https://web.pdc.wa.gov/rptimg/default.aspx?filerid_election_year=HOJEL%20%20532%3A%7C%3A2008"/>
    <n v="8846"/>
    <n v="10370"/>
    <n v="16429"/>
    <n v="14737"/>
    <m/>
    <s v="AMY E DUE"/>
    <s v="candidate"/>
    <m/>
    <n v="44149.386064814818"/>
  </r>
  <r>
    <s v="ca-2008-16407"/>
    <s v="JAMEJ  682"/>
    <s v="CA"/>
    <n v="39268"/>
    <m/>
    <m/>
    <m/>
    <s v="Electronic"/>
    <n v="39268"/>
    <x v="16"/>
    <s v="Candidate registered"/>
    <s v="JAMES JOSEPH"/>
    <m/>
    <s v="PO BOX 821013"/>
    <s v="VANCOUVER"/>
    <s v="CLARK"/>
    <m/>
    <n v="98682"/>
    <s v="JOSEPH@JOSEPHJAMESCAMPAIGN.COM"/>
    <s v="joseph@josephjamescampaign.com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Open seat"/>
    <m/>
    <m/>
    <m/>
    <m/>
    <m/>
    <m/>
    <m/>
    <m/>
    <s v="PO BOX 821013"/>
    <s v="VANCOUVER"/>
    <m/>
    <n v="98682"/>
    <m/>
    <n v="211910.69"/>
    <n v="0"/>
    <n v="220847.92"/>
    <n v="1100"/>
    <n v="0"/>
    <n v="0"/>
    <n v="351.08"/>
    <n v="14500"/>
    <s v="https://web.pdc.wa.gov/rptimg/default.aspx?filerid_election_year=JAMEJ%20%20682%3A%7C%3A2008"/>
    <n v="9417"/>
    <n v="10360"/>
    <n v="16407"/>
    <n v="14773"/>
    <n v="17"/>
    <s v="JOSEPH JAMES"/>
    <s v="candidate"/>
    <m/>
    <n v="44149.388159722221"/>
  </r>
  <r>
    <s v="ca-2008-16398"/>
    <s v="JANSR  352"/>
    <s v="CA"/>
    <n v="39405"/>
    <m/>
    <m/>
    <m/>
    <s v="Electronic"/>
    <n v="39405"/>
    <x v="16"/>
    <s v="Candidate registered"/>
    <s v="JANSONS RICHARD S"/>
    <m/>
    <s v="PO BOX 5749"/>
    <s v="KENNEWICK"/>
    <s v="BENTON"/>
    <m/>
    <n v="993360749"/>
    <m/>
    <m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5749"/>
    <s v="KENNEWICK"/>
    <m/>
    <n v="993360749"/>
    <m/>
    <n v="10666.54"/>
    <n v="0"/>
    <n v="9637.66"/>
    <n v="-779.03"/>
    <n v="0"/>
    <n v="3847.68"/>
    <m/>
    <m/>
    <s v="https://web.pdc.wa.gov/rptimg/default.aspx?filerid_election_year=JANSR%20%20352%3A%7C%3A2008"/>
    <n v="9549"/>
    <n v="3524"/>
    <n v="16398"/>
    <n v="14774"/>
    <n v="8"/>
    <s v="JIM ALLEN"/>
    <s v="candidate"/>
    <m/>
    <n v="44149.388344907406"/>
  </r>
  <r>
    <s v="ca-2008-16397"/>
    <s v="JEWEP  926"/>
    <s v="CA"/>
    <n v="39499"/>
    <m/>
    <m/>
    <m/>
    <s v="Electronic"/>
    <n v="39499"/>
    <x v="16"/>
    <s v="Candidate registered"/>
    <s v="JEWELL ROBERT P"/>
    <m/>
    <s v="PO BOX 919"/>
    <s v="ELLENSBURG"/>
    <s v="KITTITAS"/>
    <m/>
    <n v="98926"/>
    <s v="SCOTT@PERNAACPA.COM"/>
    <s v="SCOTT@PERNAACPA.COM"/>
    <m/>
    <s v="COUNTY COMMISSIONER"/>
    <n v="23"/>
    <s v="KITTITAS CO"/>
    <n v="3559"/>
    <s v="KITTITAS"/>
    <s v="Local"/>
    <n v="18340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PO BOX 919"/>
    <s v="ELLENSBURG"/>
    <m/>
    <n v="98926"/>
    <m/>
    <n v="17985.46"/>
    <n v="0"/>
    <n v="17159.16"/>
    <n v="0"/>
    <n v="0"/>
    <n v="0"/>
    <m/>
    <m/>
    <s v="https://web.pdc.wa.gov/rptimg/default.aspx?filerid_election_year=JEWEP%20%20926%3A%7C%3A2008"/>
    <n v="9587"/>
    <n v="3780"/>
    <n v="16397"/>
    <n v="14782"/>
    <m/>
    <s v="SCOTT PERNAA"/>
    <s v="candidate"/>
    <m/>
    <n v="44149.388703703706"/>
  </r>
  <r>
    <s v="ca-2008-16386"/>
    <s v="JOLLW  403"/>
    <s v="CA"/>
    <n v="39609"/>
    <m/>
    <m/>
    <m/>
    <m/>
    <n v="39609"/>
    <x v="16"/>
    <s v="Candidate registered"/>
    <s v="JOLLYMORE WILLIAM E"/>
    <m/>
    <s v="PO BOX 226"/>
    <s v="CLARKSTON"/>
    <s v="ASOTIN"/>
    <m/>
    <n v="99403"/>
    <s v="NOSKINNYCHEF@AOL.COM"/>
    <s v="noskinnychef@aol.com"/>
    <m/>
    <s v="COUNTY COMMISSIONER"/>
    <n v="23"/>
    <s v="ASOTIN CO"/>
    <n v="3029"/>
    <s v="ASOTIN"/>
    <s v="Local"/>
    <n v="11369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226"/>
    <s v="CLARKSTON"/>
    <m/>
    <n v="99403"/>
    <m/>
    <m/>
    <m/>
    <m/>
    <m/>
    <m/>
    <m/>
    <m/>
    <m/>
    <s v="https://web.pdc.wa.gov/rptimg/default.aspx?filerid_election_year=JOLLW%20%20403%3A%7C%3A2008"/>
    <n v="9791"/>
    <n v="10349"/>
    <n v="16386"/>
    <m/>
    <m/>
    <s v="LISA ANN JOLLYMORE"/>
    <s v="candidate"/>
    <m/>
    <n v="43598.301041666666"/>
  </r>
  <r>
    <s v="ca-2008-16381"/>
    <s v="JOHNN  948"/>
    <s v="CA"/>
    <n v="39594"/>
    <m/>
    <m/>
    <m/>
    <s v="Electronic"/>
    <n v="39594"/>
    <x v="16"/>
    <s v="Candidate registered"/>
    <s v="JOHNSON NORMAN M"/>
    <m/>
    <s v="55 W WASHINGTON AVE #83"/>
    <s v="YAKIMA"/>
    <s v="YAKIMA"/>
    <m/>
    <n v="98903"/>
    <s v="YAKIMANORM@GMAIL.COM"/>
    <s v="YAKIMANORM@GMAIL.COM"/>
    <m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Open seat"/>
    <m/>
    <m/>
    <m/>
    <m/>
    <m/>
    <m/>
    <m/>
    <m/>
    <s v="55 W WASHINGTON AVE #83"/>
    <s v="YAKIMA"/>
    <m/>
    <n v="98903"/>
    <m/>
    <n v="96106"/>
    <n v="0"/>
    <n v="96106"/>
    <n v="0"/>
    <n v="0"/>
    <n v="0"/>
    <m/>
    <m/>
    <s v="https://web.pdc.wa.gov/rptimg/default.aspx?filerid_election_year=JOHNN%20%20948%3A%7C%3A2008"/>
    <n v="9949"/>
    <n v="1758"/>
    <n v="16381"/>
    <n v="14788"/>
    <n v="14"/>
    <s v="AUDREY RICE"/>
    <s v="candidate"/>
    <m/>
    <n v="44149.388888888891"/>
  </r>
  <r>
    <s v="ca-2008-16372"/>
    <s v="KEAND  802"/>
    <s v="CA"/>
    <n v="39609"/>
    <m/>
    <m/>
    <m/>
    <s v="Electronic"/>
    <n v="39609"/>
    <x v="16"/>
    <s v="Candidate registered"/>
    <s v="KEANE DANE S"/>
    <m/>
    <s v="7975 KEANE GRADE"/>
    <s v="ROCK ISLAND"/>
    <s v="DOUGLAS"/>
    <m/>
    <s v="98850-"/>
    <m/>
    <m/>
    <m/>
    <s v="COUNTY COMMISSIONER"/>
    <n v="23"/>
    <s v="DOUGLAS CO"/>
    <n v="3235"/>
    <s v="DOUGLAS"/>
    <s v="Local"/>
    <n v="18053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7975 KEANE GRADE"/>
    <s v="ROCK ISLAND"/>
    <m/>
    <s v="98850-"/>
    <m/>
    <n v="8020"/>
    <n v="1488.41"/>
    <n v="9508.41"/>
    <n v="0"/>
    <n v="0"/>
    <n v="0"/>
    <m/>
    <m/>
    <s v="https://web.pdc.wa.gov/rptimg/default.aspx?filerid_election_year=KEAND%20%20802%3A%7C%3A2008"/>
    <n v="10149"/>
    <n v="10343"/>
    <n v="16372"/>
    <n v="14798"/>
    <m/>
    <s v="LISA KEANE"/>
    <s v="candidate"/>
    <m/>
    <n v="44149.389236111114"/>
  </r>
  <r>
    <s v="ca-2008-16363"/>
    <s v="KINGC  909"/>
    <s v="CA"/>
    <n v="39429"/>
    <m/>
    <m/>
    <m/>
    <s v="Electronic"/>
    <n v="39429"/>
    <x v="16"/>
    <s v="Candidate registered"/>
    <s v="CURTIS P KING"/>
    <m/>
    <s v="PO BOX 10025"/>
    <s v="YAKIMA"/>
    <s v="YAKIMA"/>
    <m/>
    <n v="98909"/>
    <m/>
    <s v="curtisk@kbwood.com"/>
    <m/>
    <s v="STATE SENATOR"/>
    <n v="12"/>
    <s v="LEG DISTRICT 14 - SENATE"/>
    <n v="4743"/>
    <s v="YAKIMA"/>
    <s v="Legislative"/>
    <m/>
    <s v="C"/>
    <s v="Registration and financial affairs"/>
    <s v="Candidate"/>
    <s v="Candidate"/>
    <m/>
    <m/>
    <m/>
    <s v="R"/>
    <x v="1"/>
    <n v="39756"/>
    <m/>
    <b v="1"/>
    <m/>
    <m/>
    <s v="Unopposed in primary"/>
    <s v="Unopposed in general"/>
    <s v="Incumbent"/>
    <m/>
    <m/>
    <m/>
    <m/>
    <m/>
    <m/>
    <m/>
    <m/>
    <s v="PO BOX 10025"/>
    <s v="YAKIMA"/>
    <m/>
    <n v="98909"/>
    <m/>
    <n v="108231.06"/>
    <n v="16966.66"/>
    <n v="123178.85"/>
    <n v="0"/>
    <n v="0"/>
    <n v="0"/>
    <m/>
    <m/>
    <s v="https://web.pdc.wa.gov/rptimg/default.aspx?filerid_election_year=KINGC%20%20909%3A%7C%3A2008"/>
    <n v="10372"/>
    <n v="1123"/>
    <n v="16363"/>
    <n v="14806"/>
    <n v="14"/>
    <s v="JOE FALK"/>
    <s v="candidate"/>
    <m/>
    <n v="44149.389907407407"/>
  </r>
  <r>
    <s v="ca-2008-16359"/>
    <s v="KLEIL  107"/>
    <s v="CA"/>
    <n v="39586"/>
    <m/>
    <m/>
    <m/>
    <m/>
    <n v="39586"/>
    <x v="16"/>
    <s v="Candidate registered"/>
    <s v="KLEIN LESLIE R"/>
    <m/>
    <s v="2808 NW 63RD ST"/>
    <s v="SEATTLE"/>
    <s v="KING"/>
    <m/>
    <s v="98107-2563"/>
    <s v="ELECTLESLIE2008@EARTHLINK.NET"/>
    <s v="electleslie2008@earthlink.net"/>
    <m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2808 NW 63RD ST"/>
    <s v="SEATTLE"/>
    <m/>
    <s v="98107-2563"/>
    <m/>
    <m/>
    <m/>
    <m/>
    <m/>
    <m/>
    <m/>
    <n v="0"/>
    <n v="0"/>
    <s v="https://web.pdc.wa.gov/rptimg/default.aspx?filerid_election_year=KLEIL%20%20107%3A%7C%3A2008"/>
    <n v="10511"/>
    <n v="6338"/>
    <n v="16359"/>
    <m/>
    <n v="36"/>
    <s v="LESLIE KLEIN"/>
    <s v="candidate"/>
    <m/>
    <n v="43598.300844907404"/>
  </r>
  <r>
    <s v="ca-2008-16354"/>
    <s v="KLIPB  336"/>
    <s v="CA"/>
    <n v="39517"/>
    <m/>
    <m/>
    <m/>
    <s v="Electronic"/>
    <n v="39517"/>
    <x v="16"/>
    <s v="Candidate registered"/>
    <s v="Brad Klippert"/>
    <m/>
    <s v="7620 W 21ST AVE"/>
    <s v="KENNEWICK"/>
    <s v="BENTON"/>
    <m/>
    <n v="99338"/>
    <s v="LCHILDERS2B@CHARTER.NET"/>
    <s v="lchilders2b@charter.net"/>
    <m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Open seat"/>
    <m/>
    <m/>
    <m/>
    <m/>
    <m/>
    <m/>
    <m/>
    <m/>
    <s v="7620 W 21ST AVE"/>
    <s v="KENNEWICK"/>
    <m/>
    <n v="99338"/>
    <m/>
    <n v="75174.990000000005"/>
    <n v="0"/>
    <n v="74885.820000000007"/>
    <n v="0"/>
    <n v="0"/>
    <n v="0"/>
    <m/>
    <m/>
    <s v="https://web.pdc.wa.gov/rptimg/default.aspx?filerid_election_year=KLIPB%20%20336%3A%7C%3A2008"/>
    <n v="10579"/>
    <n v="356"/>
    <n v="16354"/>
    <n v="14821"/>
    <n v="8"/>
    <s v="ELLA CHILDERS"/>
    <s v="candidate"/>
    <m/>
    <n v="44149.390659722223"/>
  </r>
  <r>
    <s v="ca-2008-16353"/>
    <s v="KOCHR  326"/>
    <s v="CA"/>
    <n v="39602"/>
    <m/>
    <m/>
    <m/>
    <s v="Electronic"/>
    <n v="39602"/>
    <x v="16"/>
    <s v="Candidate registered"/>
    <s v="Robert E Koch"/>
    <m/>
    <s v="90 ACCESS RD"/>
    <s v="CONNELL"/>
    <s v="FRANKLIN"/>
    <m/>
    <n v="993269751"/>
    <s v="REKOCH@CENTURYTEL.COM"/>
    <s v="rekoch@centurytel.net"/>
    <m/>
    <s v="COUNTY COMMISSIONER"/>
    <n v="23"/>
    <s v="FRANKLIN CO"/>
    <n v="3306"/>
    <s v="FRANKLIN"/>
    <s v="Local"/>
    <n v="20307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90 ACCESS RD"/>
    <s v="CONNELL"/>
    <m/>
    <n v="993269751"/>
    <m/>
    <n v="7675"/>
    <n v="0"/>
    <n v="6985.6"/>
    <n v="0"/>
    <n v="0"/>
    <n v="0"/>
    <m/>
    <m/>
    <s v="https://web.pdc.wa.gov/rptimg/default.aspx?filerid_election_year=KOCHR%20%20326%3A%7C%3A2008"/>
    <n v="10551"/>
    <n v="3750"/>
    <n v="16353"/>
    <n v="14824"/>
    <m/>
    <s v="CINDY ROCHLEAU"/>
    <s v="candidate"/>
    <m/>
    <n v="44149.390879629631"/>
  </r>
  <r>
    <s v="ca-2008-16347"/>
    <s v="KRETJ  841"/>
    <s v="CA"/>
    <n v="39237"/>
    <m/>
    <m/>
    <m/>
    <s v="Electronic"/>
    <n v="39237"/>
    <x v="16"/>
    <s v="Candidate registered"/>
    <s v="Joel Kretz"/>
    <m/>
    <s v="1014 TORODA CREEK RD"/>
    <s v="WAUCONDA"/>
    <s v="OKANOGAN"/>
    <m/>
    <n v="98859"/>
    <s v="PLR@CUONLINENOW.COM"/>
    <s v="plr@cuonlinenow.com"/>
    <m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R"/>
    <x v="1"/>
    <n v="39756"/>
    <m/>
    <b v="1"/>
    <m/>
    <m/>
    <s v="Unopposed in primary"/>
    <s v="Unopposed in general"/>
    <s v="Incumbent"/>
    <m/>
    <m/>
    <m/>
    <m/>
    <m/>
    <m/>
    <m/>
    <m/>
    <s v="1014 TORODA CREEK RD"/>
    <s v="WAUCONDA"/>
    <m/>
    <n v="98859"/>
    <m/>
    <n v="58654.27"/>
    <n v="0"/>
    <n v="39771.86"/>
    <n v="0"/>
    <n v="0"/>
    <n v="0"/>
    <m/>
    <m/>
    <s v="https://web.pdc.wa.gov/rptimg/default.aspx?filerid_election_year=KRETJ%20%20841%3A%7C%3A2008"/>
    <n v="10692"/>
    <n v="787"/>
    <n v="16347"/>
    <n v="14830"/>
    <n v="7"/>
    <s v="STEVE OWSIN"/>
    <s v="candidate"/>
    <m/>
    <n v="44149.391064814816"/>
  </r>
  <r>
    <s v="ca-2008-16346"/>
    <s v="KRISD  291"/>
    <s v="CA"/>
    <n v="39360"/>
    <m/>
    <m/>
    <m/>
    <s v="Electronic"/>
    <n v="39360"/>
    <x v="16"/>
    <s v="Candidate registered"/>
    <s v="KRISTIANSEN DANIEL P"/>
    <m/>
    <s v="PO BOX 2007"/>
    <s v="SNOHOMISH"/>
    <s v="SNOHOMISH"/>
    <m/>
    <n v="982912007"/>
    <s v="DANKRISTIANSEN39@CLEARWIRE.NET"/>
    <s v="DANKRISTIANSEN39@CLEARWIRE.NET"/>
    <m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2007"/>
    <s v="SNOHOMISH"/>
    <m/>
    <n v="982912007"/>
    <m/>
    <n v="104372.04"/>
    <n v="2591.81"/>
    <n v="101183.47"/>
    <n v="0"/>
    <n v="0"/>
    <n v="0"/>
    <n v="3160.4"/>
    <n v="0"/>
    <s v="https://web.pdc.wa.gov/rptimg/default.aspx?filerid_election_year=KRISD%20%20291%3A%7C%3A2008"/>
    <n v="10696"/>
    <n v="1752"/>
    <n v="16346"/>
    <n v="14831"/>
    <n v="39"/>
    <s v="VAL BARSCHAW"/>
    <s v="candidate"/>
    <m/>
    <n v="44149.391099537039"/>
  </r>
  <r>
    <s v="ca-2008-16316"/>
    <s v="LEE T2 332"/>
    <s v="CA"/>
    <n v="39338"/>
    <m/>
    <m/>
    <m/>
    <m/>
    <n v="39338"/>
    <x v="16"/>
    <s v="Candidate registered"/>
    <s v="LEE TERRY M"/>
    <m/>
    <s v="7112 108TH ST NW"/>
    <s v="GIG HARBOR"/>
    <s v="PIERCE"/>
    <m/>
    <n v="98332"/>
    <s v="ELECTTERRYLEE@AOL.COM"/>
    <s v="electterrylee@aol.com"/>
    <m/>
    <s v="COUNTY ASSESSOR-TREASURER"/>
    <n v="69"/>
    <s v="PIERCE CO"/>
    <n v="3879"/>
    <s v="PIERCE"/>
    <s v="Local"/>
    <n v="373207"/>
    <s v="C"/>
    <s v="Registration and financial affairs"/>
    <s v="Candidate"/>
    <s v="Candidate"/>
    <m/>
    <m/>
    <m/>
    <s v="R"/>
    <x v="1"/>
    <n v="39756"/>
    <m/>
    <b v="1"/>
    <m/>
    <m/>
    <s v="Not in primary"/>
    <s v="Lost in general"/>
    <m/>
    <m/>
    <m/>
    <m/>
    <m/>
    <m/>
    <m/>
    <m/>
    <m/>
    <s v="7112 108TH ST NW"/>
    <s v="GIG HARBOR"/>
    <m/>
    <n v="98332"/>
    <m/>
    <m/>
    <m/>
    <m/>
    <m/>
    <m/>
    <m/>
    <m/>
    <m/>
    <s v="https://web.pdc.wa.gov/rptimg/default.aspx?filerid_election_year=LEE%20T2%20332%3A%7C%3A2008"/>
    <n v="11259"/>
    <n v="28711"/>
    <n v="16316"/>
    <m/>
    <m/>
    <s v="RICK YASGER"/>
    <s v="candidate"/>
    <m/>
    <n v="43598.300439814811"/>
  </r>
  <r>
    <s v="ca-2008-16313"/>
    <s v="LEITM  902"/>
    <s v="CA"/>
    <n v="39525"/>
    <m/>
    <m/>
    <m/>
    <s v="Electronic"/>
    <n v="39525"/>
    <x v="16"/>
    <s v="Candidate registered"/>
    <s v="Michael D. Leita"/>
    <m/>
    <s v="4802 AVALANCHE AVE NW"/>
    <s v="YAKIMA"/>
    <s v="YAKIMA"/>
    <m/>
    <n v="98908"/>
    <m/>
    <m/>
    <m/>
    <s v="COUNTY COMMISSIONER"/>
    <n v="23"/>
    <s v="YAKIMA CO"/>
    <n v="4418"/>
    <s v="YAKIMA"/>
    <s v="Local"/>
    <n v="91233"/>
    <s v="C"/>
    <s v="Registration and financial affairs"/>
    <s v="Candidate"/>
    <s v="Candidate"/>
    <m/>
    <m/>
    <m/>
    <s v="R"/>
    <x v="1"/>
    <n v="39756"/>
    <m/>
    <b v="1"/>
    <m/>
    <m/>
    <s v="Unopposed in primary"/>
    <s v="Unopposed in general"/>
    <m/>
    <m/>
    <m/>
    <m/>
    <m/>
    <m/>
    <m/>
    <m/>
    <m/>
    <s v="4802 AVALANCHE AVE NW"/>
    <s v="YAKIMA"/>
    <m/>
    <n v="98908"/>
    <m/>
    <n v="15045"/>
    <n v="1203.58"/>
    <n v="5189.6000000000004"/>
    <n v="0"/>
    <n v="0"/>
    <n v="0"/>
    <m/>
    <m/>
    <s v="https://web.pdc.wa.gov/rptimg/default.aspx?filerid_election_year=LEITM%20%20902%3A%7C%3A2008"/>
    <n v="11330"/>
    <n v="3730"/>
    <n v="16313"/>
    <n v="14853"/>
    <m/>
    <s v="DAN MARPLES"/>
    <s v="candidate"/>
    <m/>
    <n v="44149.391770833332"/>
  </r>
  <r>
    <s v="ca-2008-16312"/>
    <s v="LEE T  332"/>
    <s v="CA"/>
    <n v="39159"/>
    <m/>
    <m/>
    <m/>
    <m/>
    <n v="39159"/>
    <x v="16"/>
    <s v="Candidate discontinued campaign"/>
    <s v="LEE TERRY M"/>
    <m/>
    <s v="7112 108TH ST NW"/>
    <s v="GIG HARBOR"/>
    <s v="PIERCE"/>
    <m/>
    <n v="98332"/>
    <s v="ELECTTERRYLEE@AOL.COM"/>
    <s v="electterrylee@aol.com"/>
    <m/>
    <s v="COUNTY COUNCIL MEMBER"/>
    <n v="25"/>
    <s v="PIERCE CO"/>
    <n v="3879"/>
    <s v="PIERCE"/>
    <s v="Local"/>
    <n v="373207"/>
    <s v="C"/>
    <s v="Registration and financial affairs"/>
    <s v="Candidate"/>
    <s v="Candidate"/>
    <m/>
    <m/>
    <m/>
    <s v="R"/>
    <x v="1"/>
    <n v="39756"/>
    <m/>
    <b v="1"/>
    <m/>
    <m/>
    <s v="Not in primary"/>
    <m/>
    <m/>
    <m/>
    <m/>
    <m/>
    <m/>
    <m/>
    <m/>
    <m/>
    <m/>
    <s v="7112 108TH ST NW"/>
    <s v="GIG HARBOR"/>
    <m/>
    <n v="98332"/>
    <m/>
    <m/>
    <m/>
    <m/>
    <m/>
    <m/>
    <m/>
    <m/>
    <m/>
    <s v="https://web.pdc.wa.gov/rptimg/default.aspx?filerid_election_year=LEE%20T%20%20332%3A%7C%3A2008"/>
    <n v="11321"/>
    <n v="28711"/>
    <n v="16312"/>
    <m/>
    <m/>
    <s v="RICK YASGER"/>
    <s v="candidate"/>
    <m/>
    <n v="43598.300405092596"/>
  </r>
  <r>
    <s v="ca-2008-16303"/>
    <s v="LONEG  362"/>
    <s v="CA"/>
    <n v="39517"/>
    <m/>
    <m/>
    <m/>
    <s v="Paper"/>
    <n v="39517"/>
    <x v="16"/>
    <s v="Candidate registered"/>
    <s v="LONEY GREGG C"/>
    <m/>
    <s v="1032 SOUTHVIEW DR"/>
    <s v="WALLA WALLA"/>
    <s v="WALLA WALLA"/>
    <m/>
    <n v="99362"/>
    <m/>
    <s v="greggloney@charter.net"/>
    <m/>
    <s v="COUNTY COMMISSIONER"/>
    <n v="23"/>
    <s v="WALLA WALLA CO"/>
    <n v="4302"/>
    <s v="WALLA WALLA"/>
    <s v="Local"/>
    <n v="28656"/>
    <s v="C"/>
    <s v="Registration and financial affairs"/>
    <s v="Candidate"/>
    <s v="Candidate"/>
    <m/>
    <m/>
    <m/>
    <s v="R"/>
    <x v="1"/>
    <n v="39756"/>
    <m/>
    <b v="1"/>
    <m/>
    <m/>
    <s v="Unopposed in primary"/>
    <s v="Unopposed in general"/>
    <m/>
    <m/>
    <m/>
    <m/>
    <m/>
    <m/>
    <m/>
    <m/>
    <m/>
    <s v="1032 SOUTHVIEW DR"/>
    <s v="WALLA WALLA"/>
    <m/>
    <n v="99362"/>
    <m/>
    <n v="0"/>
    <n v="0"/>
    <n v="0"/>
    <n v="0"/>
    <n v="0"/>
    <n v="0"/>
    <m/>
    <m/>
    <s v="https://web.pdc.wa.gov/rptimg/default.aspx?filerid_election_year=LONEG%20%20362%3A%7C%3A2008"/>
    <n v="11586"/>
    <n v="10318"/>
    <n v="16303"/>
    <n v="14871"/>
    <m/>
    <s v="JIM JOHNSON"/>
    <s v="candidate"/>
    <m/>
    <n v="44149.392430555556"/>
  </r>
  <r>
    <s v="ca-2008-16301"/>
    <s v="LOPEJ  509"/>
    <s v="CA"/>
    <n v="38407"/>
    <m/>
    <m/>
    <m/>
    <s v="Paper"/>
    <n v="38407"/>
    <x v="16"/>
    <s v="Candidate registered"/>
    <s v="LOPEZ JAVIER O"/>
    <m/>
    <s v="PO BOX 5068"/>
    <s v="LACEY"/>
    <m/>
    <m/>
    <n v="98509"/>
    <s v="JDRL123@NETZERO.NET"/>
    <s v="JDRL123@NETZERO.NET"/>
    <m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5068"/>
    <s v="LACEY"/>
    <m/>
    <n v="98509"/>
    <m/>
    <n v="0"/>
    <n v="0"/>
    <n v="0"/>
    <n v="0"/>
    <n v="0"/>
    <n v="0"/>
    <m/>
    <m/>
    <s v="https://web.pdc.wa.gov/rptimg/default.aspx?filerid_election_year=LOPEJ%20%20509%3A%7C%3A2008"/>
    <n v="11600"/>
    <n v="4258"/>
    <n v="16301"/>
    <n v="14875"/>
    <m/>
    <s v="AURORA LOPEZ"/>
    <s v="candidate"/>
    <m/>
    <n v="44149.39261574074"/>
  </r>
  <r>
    <s v="ca-2008-16285"/>
    <s v="MADSS  008"/>
    <s v="CA"/>
    <n v="39215"/>
    <m/>
    <m/>
    <m/>
    <s v="Electronic"/>
    <n v="39215"/>
    <x v="16"/>
    <s v="Candidate registered"/>
    <s v="MADSEN SUE LANI W"/>
    <m/>
    <s v="PO BOX 107"/>
    <s v="EDWALL"/>
    <s v="OKANOGAN"/>
    <m/>
    <n v="990080107"/>
    <s v="SUELANI@GOTSKY.COM"/>
    <s v="suelani@gotsky.com"/>
    <m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Open seat"/>
    <m/>
    <m/>
    <m/>
    <m/>
    <m/>
    <m/>
    <m/>
    <m/>
    <s v="PO BOX 107"/>
    <s v="EDWALL"/>
    <m/>
    <n v="990080107"/>
    <m/>
    <n v="50927.26"/>
    <n v="0"/>
    <n v="55355.519999999997"/>
    <n v="0"/>
    <n v="1600"/>
    <n v="0"/>
    <m/>
    <m/>
    <s v="https://web.pdc.wa.gov/rptimg/default.aspx?filerid_election_year=MADSS%20%20008%3A%7C%3A2008"/>
    <n v="11928"/>
    <n v="10310"/>
    <n v="16285"/>
    <n v="14883"/>
    <n v="7"/>
    <s v="CARYL JORGENSEN"/>
    <s v="candidate"/>
    <m/>
    <n v="44149.392858796295"/>
  </r>
  <r>
    <s v="ca-2008-16284"/>
    <s v="MAINK  446"/>
    <s v="CA"/>
    <n v="39448"/>
    <m/>
    <m/>
    <m/>
    <s v="Mixed"/>
    <n v="39448"/>
    <x v="16"/>
    <s v="Candidate registered"/>
    <s v="MAINARD KELLY A"/>
    <m/>
    <s v="17719 PACIFIC AVE S PMB #232"/>
    <s v="SPANAWAY"/>
    <s v="PIERCE"/>
    <m/>
    <n v="98387"/>
    <s v="KELLY_MAINARD@COMCAST.NET"/>
    <s v="kelly_mainard@comcast.net"/>
    <m/>
    <s v="STATE SENATOR"/>
    <n v="12"/>
    <s v="LEG DISTRICT 02 - SENATE"/>
    <n v="4731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17719 PACIFIC AVE S PMB #232"/>
    <s v="SPANAWAY"/>
    <m/>
    <n v="98387"/>
    <m/>
    <n v="5373.55"/>
    <n v="100"/>
    <n v="5411.8"/>
    <n v="0"/>
    <n v="0"/>
    <n v="0"/>
    <m/>
    <m/>
    <s v="https://web.pdc.wa.gov/rptimg/default.aspx?filerid_election_year=MAINK%20%20446%3A%7C%3A2008"/>
    <n v="11946"/>
    <n v="10309"/>
    <n v="16284"/>
    <n v="14887"/>
    <n v="2"/>
    <s v="KELLY MAINARD"/>
    <s v="candidate"/>
    <m/>
    <n v="44149.393009259256"/>
  </r>
  <r>
    <s v="ca-2008-16281"/>
    <s v="MARTA  815"/>
    <s v="CA"/>
    <n v="39233"/>
    <m/>
    <m/>
    <m/>
    <s v="Electronic"/>
    <n v="39233"/>
    <x v="16"/>
    <s v="Candidate registered"/>
    <s v="MARTIN ALLAN J"/>
    <m/>
    <s v="PO BOX 4282"/>
    <s v="TUMWATER"/>
    <m/>
    <m/>
    <n v="98501"/>
    <s v="ALLAN@ALLANMARTIN.ORG"/>
    <s v="stateroute@aol.com"/>
    <m/>
    <s v="STATE TREASURER"/>
    <n v="11"/>
    <s v="State of Washington"/>
    <n v="1000"/>
    <m/>
    <s v="Statewid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Open seat"/>
    <m/>
    <m/>
    <m/>
    <m/>
    <m/>
    <m/>
    <m/>
    <m/>
    <s v="PO BOX 4282"/>
    <s v="TUMWATER"/>
    <m/>
    <n v="98501"/>
    <m/>
    <n v="120603.03"/>
    <n v="0"/>
    <n v="120603.03"/>
    <n v="0"/>
    <n v="0"/>
    <n v="0"/>
    <m/>
    <m/>
    <s v="https://web.pdc.wa.gov/rptimg/default.aspx?filerid_election_year=MARTA%20%20815%3A%7C%3A2008"/>
    <n v="12046"/>
    <n v="10307"/>
    <n v="16281"/>
    <n v="14891"/>
    <m/>
    <s v="JAMES HENDRICKSON"/>
    <s v="candidate"/>
    <m/>
    <n v="44149.393101851849"/>
  </r>
  <r>
    <s v="ca-2008-16280"/>
    <s v="MARVE  328"/>
    <s v="CA"/>
    <n v="39605"/>
    <m/>
    <m/>
    <m/>
    <m/>
    <n v="39605"/>
    <x v="16"/>
    <s v="Candidate registered"/>
    <s v="Earle Marvin"/>
    <m/>
    <s v="1001 PATIT RD"/>
    <s v="DAYTON"/>
    <s v="COLUMBIA"/>
    <m/>
    <n v="993288727"/>
    <s v="HALF-S@COLUMBIAENERGYLLC.COM"/>
    <s v="half-s@columbiaenergyllc.com"/>
    <m/>
    <s v="COUNTY COMMISSIONER"/>
    <n v="23"/>
    <s v="COLUMBIA CO"/>
    <n v="3176"/>
    <s v="COLUMBIA"/>
    <s v="Local"/>
    <n v="2461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1001 PATIT RD"/>
    <s v="DAYTON"/>
    <m/>
    <n v="993288727"/>
    <m/>
    <m/>
    <m/>
    <m/>
    <m/>
    <m/>
    <m/>
    <m/>
    <m/>
    <s v="https://web.pdc.wa.gov/rptimg/default.aspx?filerid_election_year=MARVE%20%20328%3A%7C%3A2008"/>
    <n v="12173"/>
    <n v="2219"/>
    <n v="16280"/>
    <m/>
    <m/>
    <s v="EARLE D MARVIN"/>
    <s v="candidate"/>
    <m/>
    <n v="43598.300104166665"/>
  </r>
  <r>
    <s v="ca-2008-16276"/>
    <s v="MCCLD  466"/>
    <s v="CA"/>
    <n v="39677"/>
    <m/>
    <m/>
    <m/>
    <s v="Mixed"/>
    <n v="39677"/>
    <x v="16"/>
    <s v="Candidate registered"/>
    <s v="DENISE MCCLUSKEY"/>
    <m/>
    <s v="3814 PALISADES PL W"/>
    <s v="UNIVERSITY PLACE"/>
    <s v="PIERCE"/>
    <m/>
    <n v="984661222"/>
    <m/>
    <s v="dtmccluskey@msn.com"/>
    <m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3814 PALISADES PL W"/>
    <s v="UNIVERSITY PLACE"/>
    <m/>
    <n v="984661222"/>
    <m/>
    <n v="4370"/>
    <n v="0"/>
    <n v="2967.16"/>
    <n v="0"/>
    <n v="0"/>
    <n v="0"/>
    <m/>
    <m/>
    <s v="https://web.pdc.wa.gov/rptimg/default.aspx?filerid_election_year=MCCLD%20%20466%3A%7C%3A2008"/>
    <n v="12300"/>
    <n v="2308"/>
    <n v="16276"/>
    <n v="14903"/>
    <n v="28"/>
    <s v="ANDREW NELSON"/>
    <s v="candidate"/>
    <m/>
    <n v="44149.393692129626"/>
  </r>
  <r>
    <s v="ca-2008-16786"/>
    <s v="AHERJ  203"/>
    <s v="CA"/>
    <n v="39198"/>
    <m/>
    <m/>
    <m/>
    <s v="Electronic"/>
    <n v="39198"/>
    <x v="16"/>
    <s v="Candidate registered"/>
    <s v="AHERN JOHN E"/>
    <m/>
    <s v="PO BOX 8504 MANITO STATION"/>
    <s v="SPOKANE"/>
    <s v="SPOKANE"/>
    <m/>
    <n v="99203"/>
    <s v="JEAHERN@AOL.COM"/>
    <s v="jeahern@aol.com"/>
    <m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Incumbent"/>
    <m/>
    <m/>
    <m/>
    <m/>
    <m/>
    <m/>
    <m/>
    <m/>
    <s v="PO BOX 8504 MANITO STATION"/>
    <s v="SPOKANE"/>
    <m/>
    <n v="99203"/>
    <m/>
    <n v="130847.39"/>
    <n v="10507.13"/>
    <n v="140491.15"/>
    <n v="0"/>
    <n v="0"/>
    <n v="0"/>
    <n v="6093.94"/>
    <n v="16269.95"/>
    <s v="https://web.pdc.wa.gov/rptimg/default.aspx?filerid_election_year=AHERJ%20%20203%3A%7C%3A2008"/>
    <n v="238"/>
    <n v="26353"/>
    <n v="16786"/>
    <n v="14345"/>
    <n v="6"/>
    <s v="CHARLOTTE BENJAMIN"/>
    <s v="candidate"/>
    <m/>
    <n v="44149.369618055556"/>
  </r>
  <r>
    <s v="ca-2008-16784"/>
    <s v="AIKEJ  022"/>
    <s v="CA"/>
    <n v="39350"/>
    <m/>
    <m/>
    <m/>
    <s v="Paper"/>
    <n v="39350"/>
    <x v="16"/>
    <s v="Candidate registered"/>
    <s v="John W. Aiken Jr"/>
    <m/>
    <s v="PO BOX 751"/>
    <s v="MEDICAL LAKE"/>
    <m/>
    <m/>
    <n v="990220751"/>
    <s v="JWAIKEN1@MSN.COM"/>
    <s v="jwaiken1@msn.com"/>
    <m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PO BOX 751"/>
    <s v="MEDICAL LAKE"/>
    <m/>
    <n v="990220751"/>
    <m/>
    <n v="0"/>
    <n v="82.5"/>
    <n v="0"/>
    <n v="0"/>
    <n v="0"/>
    <n v="0"/>
    <m/>
    <m/>
    <s v="https://web.pdc.wa.gov/rptimg/default.aspx?filerid_election_year=AIKEJ%20%20022%3A%7C%3A2008"/>
    <n v="300"/>
    <n v="205"/>
    <n v="16784"/>
    <n v="14346"/>
    <m/>
    <s v="JOHN AIKEN"/>
    <s v="candidate"/>
    <m/>
    <n v="44149.369664351849"/>
  </r>
  <r>
    <s v="ca-2008-16772"/>
    <s v="ANGEJ  367"/>
    <s v="CA"/>
    <n v="39455"/>
    <m/>
    <m/>
    <m/>
    <s v="Electronic"/>
    <n v="39455"/>
    <x v="16"/>
    <s v="Candidate registered"/>
    <s v="ANGEL JANICE E"/>
    <m/>
    <s v="5184 GRANADA PL SE"/>
    <s v="PORT ORCHARD"/>
    <s v="PIERCE"/>
    <m/>
    <n v="983679535"/>
    <s v="JANANGEL4U@WAVECABLE.COM"/>
    <s v="lyn.will@wavecable.com"/>
    <m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Open seat"/>
    <m/>
    <m/>
    <m/>
    <m/>
    <m/>
    <m/>
    <m/>
    <m/>
    <s v="5184 GRANADA PL SE"/>
    <s v="PORT ORCHARD"/>
    <m/>
    <n v="983679535"/>
    <m/>
    <n v="180393.66"/>
    <n v="0"/>
    <n v="171746.14"/>
    <n v="0"/>
    <n v="0"/>
    <n v="0"/>
    <n v="152452.74"/>
    <n v="34313.879999999997"/>
    <s v="https://web.pdc.wa.gov/rptimg/default.aspx?filerid_election_year=ANGEJ%20%20367%3A%7C%3A2008"/>
    <n v="587"/>
    <n v="1811"/>
    <n v="16772"/>
    <n v="14359"/>
    <n v="26"/>
    <s v="LYNN WILLIAMS"/>
    <s v="candidate"/>
    <m/>
    <n v="44149.369930555556"/>
  </r>
  <r>
    <s v="ca-2008-16757"/>
    <s v="BALDC  443"/>
    <s v="CA"/>
    <n v="39455"/>
    <m/>
    <m/>
    <m/>
    <s v="Electronic"/>
    <n v="39455"/>
    <x v="16"/>
    <s v="Candidate discontinued campaign"/>
    <s v="BALDWIN CRAIG"/>
    <m/>
    <s v="5006 74TH ST CT E"/>
    <s v="TACOMA"/>
    <s v="PIERCE"/>
    <m/>
    <n v="98443"/>
    <s v="CWBALDWIN45@MSN.COM"/>
    <s v="cwbaldwin45@msn.com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Not in primary"/>
    <m/>
    <m/>
    <m/>
    <m/>
    <m/>
    <m/>
    <m/>
    <m/>
    <m/>
    <m/>
    <s v="5006 74TH ST CT E"/>
    <s v="TACOMA"/>
    <m/>
    <n v="98443"/>
    <m/>
    <n v="1500"/>
    <n v="0"/>
    <n v="205"/>
    <n v="0"/>
    <n v="0"/>
    <n v="0"/>
    <m/>
    <m/>
    <s v="https://web.pdc.wa.gov/rptimg/default.aspx?filerid_election_year=BALDC%20%20443%3A%7C%3A2008"/>
    <n v="904"/>
    <n v="10518"/>
    <n v="16757"/>
    <n v="14374"/>
    <n v="25"/>
    <s v="WENDY BALDWIN"/>
    <s v="candidate"/>
    <m/>
    <n v="44149.370509259257"/>
  </r>
  <r>
    <s v="ca-2008-16756"/>
    <s v="BAILB  277"/>
    <s v="CA"/>
    <n v="39222"/>
    <m/>
    <m/>
    <m/>
    <s v="Electronic"/>
    <n v="39222"/>
    <x v="16"/>
    <s v="Candidate registered"/>
    <s v="Barbara F. Bailey"/>
    <m/>
    <s v="PO BOX 374"/>
    <s v="OAK HARBOR"/>
    <s v="SKAGIT"/>
    <m/>
    <n v="982779679"/>
    <m/>
    <s v="bbailey123@comcast.net"/>
    <m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374"/>
    <s v="OAK HARBOR"/>
    <m/>
    <n v="982779679"/>
    <m/>
    <n v="152740.54999999999"/>
    <n v="500"/>
    <n v="144600.85"/>
    <n v="0"/>
    <n v="0"/>
    <n v="0"/>
    <n v="12025.65"/>
    <n v="0"/>
    <s v="https://web.pdc.wa.gov/rptimg/default.aspx?filerid_election_year=BAILB%20%20277%3A%7C%3A2008"/>
    <n v="888"/>
    <n v="26984"/>
    <n v="16756"/>
    <n v="14371"/>
    <n v="10"/>
    <s v="BERNIS BAILEY"/>
    <s v="candidate"/>
    <m/>
    <n v="44149.370370370372"/>
  </r>
  <r>
    <s v="ca-2008-16755"/>
    <s v="BARNT  828"/>
    <s v="CA"/>
    <n v="39614"/>
    <m/>
    <m/>
    <m/>
    <m/>
    <n v="39614"/>
    <x v="16"/>
    <s v="Candidate registered"/>
    <s v="BARNES TERRY L"/>
    <m/>
    <s v="1970 SODEN ST SE"/>
    <s v="EAST WENATCHEE"/>
    <s v="DOUGLAS"/>
    <m/>
    <n v="98802"/>
    <m/>
    <s v="barnes1127@yahoo.com"/>
    <m/>
    <s v="COUNTY COMMISSIONER"/>
    <n v="23"/>
    <s v="DOUGLAS CO"/>
    <n v="3235"/>
    <s v="DOUGLAS"/>
    <s v="Local"/>
    <n v="18053"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1970 SODEN ST SE"/>
    <s v="EAST WENATCHEE"/>
    <m/>
    <n v="98802"/>
    <m/>
    <m/>
    <m/>
    <m/>
    <m/>
    <m/>
    <m/>
    <m/>
    <m/>
    <s v="https://web.pdc.wa.gov/rptimg/default.aspx?filerid_election_year=BARNT%20%20828%3A%7C%3A2008"/>
    <n v="944"/>
    <n v="7589"/>
    <n v="16755"/>
    <m/>
    <m/>
    <s v="TERRY BARNES"/>
    <s v="candidate"/>
    <m/>
    <n v="43598.304386574076"/>
  </r>
  <r>
    <s v="ca-2008-16746"/>
    <s v="BEAVJ  337"/>
    <s v="CA"/>
    <n v="39513"/>
    <m/>
    <m/>
    <m/>
    <s v="Electronic"/>
    <n v="39513"/>
    <x v="16"/>
    <s v="Candidate registered"/>
    <s v="BEAVER JAMES R"/>
    <m/>
    <s v="407 E COLUMBIA DR"/>
    <s v="BENTON"/>
    <s v="BENTON"/>
    <m/>
    <n v="98336"/>
    <m/>
    <m/>
    <m/>
    <s v="COUNTY COMMISSIONER"/>
    <n v="23"/>
    <s v="BENTON CO"/>
    <n v="4725"/>
    <s v="BENTON"/>
    <s v="Local"/>
    <n v="78479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407 E COLUMBIA DR"/>
    <s v="BENTON"/>
    <m/>
    <n v="98336"/>
    <m/>
    <n v="20069.990000000002"/>
    <n v="0"/>
    <n v="22069.99"/>
    <n v="0"/>
    <n v="0"/>
    <n v="0"/>
    <m/>
    <m/>
    <s v="https://web.pdc.wa.gov/rptimg/default.aspx?filerid_election_year=BEAVJ%20%20337%3A%7C%3A2008"/>
    <n v="1098"/>
    <n v="1071"/>
    <n v="16746"/>
    <n v="14383"/>
    <m/>
    <s v="ELLA CHILDERS"/>
    <s v="candidate"/>
    <m/>
    <n v="44149.370740740742"/>
  </r>
  <r>
    <s v="ca-2008-16724"/>
    <s v="BOLDM  606"/>
    <s v="CA"/>
    <n v="39624"/>
    <m/>
    <m/>
    <m/>
    <s v="Electronic"/>
    <n v="39624"/>
    <x v="16"/>
    <s v="Candidate registered"/>
    <s v="Marc Boldt"/>
    <m/>
    <s v="19405 NE 112TH ST"/>
    <s v="BRUSH PRAIRIE"/>
    <s v="CLARK"/>
    <m/>
    <n v="98606"/>
    <m/>
    <s v="boldt6@q.com"/>
    <m/>
    <s v="COUNTY COUNCIL MEMBER"/>
    <n v="25"/>
    <s v="CLARK CO"/>
    <n v="3147"/>
    <s v="CLARK"/>
    <s v="Local"/>
    <n v="188946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19405 NE 112TH ST"/>
    <s v="BRUSH PRAIRIE"/>
    <m/>
    <n v="98606"/>
    <m/>
    <n v="76342"/>
    <n v="0"/>
    <n v="76815.03"/>
    <n v="0"/>
    <n v="0"/>
    <n v="0"/>
    <n v="351.08"/>
    <n v="0"/>
    <s v="https://web.pdc.wa.gov/rptimg/default.aspx?filerid_election_year=BOLDM%20%20606%3A%7C%3A2008"/>
    <n v="1578"/>
    <n v="450"/>
    <n v="16724"/>
    <n v="14405"/>
    <m/>
    <s v="DAWN BOLDT"/>
    <s v="candidate"/>
    <m/>
    <n v="44149.371435185189"/>
  </r>
  <r>
    <s v="ca-2008-16713"/>
    <s v="BLY D  122"/>
    <s v="CA"/>
    <n v="39619"/>
    <m/>
    <m/>
    <m/>
    <m/>
    <n v="39619"/>
    <x v="16"/>
    <s v="Candidate registered"/>
    <s v="BLY DENNIS D"/>
    <m/>
    <s v="11603 BLY RD N"/>
    <s v="DAVENPORT"/>
    <s v="LINCOLN"/>
    <m/>
    <n v="99122"/>
    <m/>
    <s v="dennisdbly@hotmail.com"/>
    <m/>
    <s v="COUNTY COMMISSIONER"/>
    <n v="23"/>
    <s v="LINCOLN CO"/>
    <n v="3655"/>
    <s v="LINCOLN"/>
    <s v="Local"/>
    <n v="6596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11603 BLY RD N"/>
    <s v="DAVENPORT"/>
    <m/>
    <n v="99122"/>
    <m/>
    <m/>
    <m/>
    <m/>
    <m/>
    <m/>
    <m/>
    <m/>
    <m/>
    <s v="https://web.pdc.wa.gov/rptimg/default.aspx?filerid_election_year=BLY%20D%20%20122%3A%7C%3A2008"/>
    <n v="1754"/>
    <n v="10490"/>
    <n v="16713"/>
    <m/>
    <m/>
    <s v="DENNIS BLY"/>
    <s v="candidate"/>
    <m/>
    <n v="43598.304039351853"/>
  </r>
  <r>
    <s v="ca-2008-16705"/>
    <s v="BROWD  403"/>
    <s v="CA"/>
    <n v="39238"/>
    <m/>
    <m/>
    <m/>
    <m/>
    <n v="39238"/>
    <x v="16"/>
    <s v="Candidate registered"/>
    <s v="BROWN DONALD F"/>
    <m/>
    <s v="2845 OLYMPIC CT"/>
    <s v="CLARKSTON"/>
    <s v="ASOTIN"/>
    <m/>
    <n v="99403"/>
    <s v="DONANDCON@CLEARWIRE.NET"/>
    <s v="DONANDCON@CLEARWIRE.NET"/>
    <m/>
    <s v="COUNTY COMMISSIONER"/>
    <n v="23"/>
    <s v="ASOTIN CO"/>
    <n v="3029"/>
    <s v="ASOTIN"/>
    <s v="Local"/>
    <n v="11369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2845 OLYMPIC CT"/>
    <s v="CLARKSTON"/>
    <m/>
    <n v="99403"/>
    <m/>
    <m/>
    <m/>
    <m/>
    <m/>
    <m/>
    <m/>
    <m/>
    <m/>
    <s v="https://web.pdc.wa.gov/rptimg/default.aspx?filerid_election_year=BROWD%20%20403%3A%7C%3A2008"/>
    <n v="2012"/>
    <n v="10486"/>
    <n v="16705"/>
    <m/>
    <m/>
    <s v="CONNIE J BROWN"/>
    <s v="candidate"/>
    <m/>
    <n v="43598.303935185184"/>
  </r>
  <r>
    <s v="ca-2008-16702"/>
    <s v="BROWM  528"/>
    <s v="CA"/>
    <n v="39590"/>
    <m/>
    <m/>
    <m/>
    <s v="Electronic"/>
    <n v="39590"/>
    <x v="16"/>
    <s v="Candidate registered"/>
    <s v="Marco Brown"/>
    <m/>
    <s v="PO BOX 522"/>
    <s v="BELFAIR"/>
    <s v="MASON"/>
    <m/>
    <n v="98528"/>
    <m/>
    <s v="marco@wavecable.com"/>
    <m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PO BOX 522"/>
    <s v="BELFAIR"/>
    <m/>
    <n v="98528"/>
    <m/>
    <n v="4867"/>
    <n v="0"/>
    <n v="4859.72"/>
    <n v="0"/>
    <n v="0"/>
    <n v="0"/>
    <m/>
    <m/>
    <s v="https://web.pdc.wa.gov/rptimg/default.aspx?filerid_election_year=BROWM%20%20528%3A%7C%3A2008"/>
    <n v="2062"/>
    <n v="656"/>
    <n v="16702"/>
    <n v="14417"/>
    <n v="35"/>
    <s v="NANCY A BROWN"/>
    <s v="candidate"/>
    <m/>
    <n v="44149.371874999997"/>
  </r>
  <r>
    <s v="ca-2008-16696"/>
    <s v="BUNNS  390"/>
    <s v="CA"/>
    <n v="39093"/>
    <m/>
    <m/>
    <m/>
    <s v="Electronic"/>
    <n v="39093"/>
    <x v="16"/>
    <s v="Candidate registered"/>
    <s v="BUNNEY SHAWN I"/>
    <m/>
    <s v="PO BOX 45009"/>
    <s v="TACOMA"/>
    <s v="PIERCE"/>
    <m/>
    <n v="98448"/>
    <s v="SHAWN@ELECTSHAWNBUNNEY.ORG"/>
    <s v="shawnbunney@comcast.net"/>
    <m/>
    <s v="COUNTY EXECUTIVE"/>
    <n v="29"/>
    <s v="PIERCE CO"/>
    <n v="3879"/>
    <s v="PIERCE"/>
    <s v="Local"/>
    <n v="373207"/>
    <s v="C"/>
    <s v="Registration and financial affairs"/>
    <s v="Candidate"/>
    <s v="Candidate"/>
    <m/>
    <m/>
    <m/>
    <s v="R"/>
    <x v="1"/>
    <n v="39756"/>
    <m/>
    <b v="1"/>
    <m/>
    <m/>
    <s v="Not in primary"/>
    <s v="Lost in general"/>
    <m/>
    <m/>
    <m/>
    <m/>
    <m/>
    <m/>
    <m/>
    <m/>
    <m/>
    <s v="PO BOX 45009"/>
    <s v="TACOMA"/>
    <m/>
    <n v="98448"/>
    <m/>
    <n v="423056.92"/>
    <n v="0"/>
    <n v="423418.52"/>
    <n v="0"/>
    <n v="0"/>
    <n v="0"/>
    <m/>
    <m/>
    <s v="https://web.pdc.wa.gov/rptimg/default.aspx?filerid_election_year=BUNNS%20%20390%3A%7C%3A2008"/>
    <n v="2167"/>
    <n v="5813"/>
    <n v="16696"/>
    <n v="14423"/>
    <m/>
    <s v="JOHN LLOYD"/>
    <s v="candidate"/>
    <m/>
    <n v="44149.372071759259"/>
  </r>
  <r>
    <s v="ca-2008-16693"/>
    <s v="BURID  111"/>
    <s v="CA"/>
    <n v="39392"/>
    <m/>
    <m/>
    <m/>
    <s v="Electronic"/>
    <n v="39392"/>
    <x v="16"/>
    <s v="Candidate discontinued campaign"/>
    <s v="BURI DAVID W"/>
    <m/>
    <s v="PO BOX 183"/>
    <s v="COLFAX"/>
    <s v="WHITMAN"/>
    <m/>
    <n v="991110183"/>
    <m/>
    <s v="buri.colfax@gmail.com"/>
    <m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39756"/>
    <m/>
    <b v="1"/>
    <m/>
    <m/>
    <s v="Not in primary"/>
    <m/>
    <m/>
    <m/>
    <m/>
    <m/>
    <m/>
    <m/>
    <m/>
    <m/>
    <m/>
    <s v="PO BOX 183"/>
    <s v="COLFAX"/>
    <m/>
    <n v="991110183"/>
    <m/>
    <n v="0"/>
    <n v="2193.3000000000002"/>
    <n v="2193.3000000000002"/>
    <n v="0"/>
    <n v="0"/>
    <n v="0"/>
    <m/>
    <m/>
    <s v="https://web.pdc.wa.gov/rptimg/default.aspx?filerid_election_year=BURID%20%20111%3A%7C%3A2008"/>
    <n v="2260"/>
    <n v="10481"/>
    <n v="16693"/>
    <n v="14425"/>
    <n v="9"/>
    <s v="DAVID BURI"/>
    <s v="candidate"/>
    <m/>
    <n v="44149.37228009259"/>
  </r>
  <r>
    <s v="ca-2008-16689"/>
    <s v="CAMPL  840"/>
    <s v="CA"/>
    <n v="39544"/>
    <m/>
    <m/>
    <m/>
    <s v="Electronic"/>
    <n v="39544"/>
    <x v="16"/>
    <s v="Candidate registered"/>
    <s v="CAMPBELL LAWRENCE W"/>
    <m/>
    <s v="154- A RODEO TRAIL RD"/>
    <s v="OKANOGAN"/>
    <s v="OKANOGAN"/>
    <m/>
    <n v="98840"/>
    <m/>
    <s v="larrycampbell@pctelecom.us"/>
    <m/>
    <s v="COUNTY COMMISSIONER"/>
    <n v="23"/>
    <s v="OKANOGAN CO"/>
    <n v="3801"/>
    <s v="OKANOGAN"/>
    <s v="Local"/>
    <n v="19522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154- A RODEO TRAIL RD"/>
    <s v="OKANOGAN"/>
    <m/>
    <n v="98840"/>
    <m/>
    <n v="12109.26"/>
    <n v="0"/>
    <n v="12473.14"/>
    <n v="2500"/>
    <n v="0"/>
    <n v="0"/>
    <m/>
    <m/>
    <s v="https://web.pdc.wa.gov/rptimg/default.aspx?filerid_election_year=CAMPL%20%20840%3A%7C%3A2008"/>
    <n v="2397"/>
    <n v="10477"/>
    <n v="16689"/>
    <n v="14433"/>
    <m/>
    <s v="CAROL JOHNSON"/>
    <s v="candidate"/>
    <m/>
    <n v="44149.372465277775"/>
  </r>
  <r>
    <s v="ca-2008-16680"/>
    <s v="CARRM  498"/>
    <s v="CA"/>
    <n v="38356"/>
    <m/>
    <m/>
    <m/>
    <s v="Electronic"/>
    <n v="38356"/>
    <x v="16"/>
    <s v="Candidate registered"/>
    <s v="CARRELL MICHAEL J"/>
    <m/>
    <s v="10210 LK LOUISE DR SW"/>
    <s v="TACOMA"/>
    <s v="PIERCE"/>
    <m/>
    <s v="98498-3158"/>
    <s v="WAKNIGHTS@QWEST.NET"/>
    <s v="mcarrell@hotmail.com"/>
    <m/>
    <s v="STATE SENATOR"/>
    <n v="12"/>
    <s v="LEG DISTRICT 28 - SENATE"/>
    <n v="4757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10210 LK LOUISE DR SW"/>
    <s v="TACOMA"/>
    <m/>
    <s v="98498-3158"/>
    <m/>
    <n v="380384.56"/>
    <n v="0"/>
    <n v="380352.49"/>
    <n v="0"/>
    <n v="0"/>
    <n v="0"/>
    <n v="9588.4699999999993"/>
    <n v="113992.62"/>
    <s v="https://web.pdc.wa.gov/rptimg/default.aspx?filerid_election_year=CARRM%20%20498%3A%7C%3A2008"/>
    <n v="2607"/>
    <n v="8000"/>
    <n v="16680"/>
    <n v="14440"/>
    <n v="28"/>
    <s v="GUY D KNIGHT"/>
    <s v="candidate"/>
    <m/>
    <n v="44149.372997685183"/>
  </r>
  <r>
    <s v="ca-2008-16667"/>
    <s v="CHANB  953"/>
    <s v="CA"/>
    <n v="39302"/>
    <m/>
    <m/>
    <m/>
    <s v="Electronic"/>
    <n v="39302"/>
    <x v="16"/>
    <s v="Candidate registered"/>
    <s v="Bruce Chandler"/>
    <m/>
    <s v="PO BOX 1108"/>
    <s v="ZILLAH"/>
    <s v="YAKIMA"/>
    <m/>
    <n v="98953"/>
    <m/>
    <s v="chandbq@bentonrea.com"/>
    <m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Incumbent"/>
    <m/>
    <m/>
    <m/>
    <m/>
    <m/>
    <m/>
    <m/>
    <m/>
    <s v="PO BOX 1108"/>
    <s v="ZILLAH"/>
    <m/>
    <n v="98953"/>
    <m/>
    <n v="84972"/>
    <n v="3622.57"/>
    <n v="81268.850000000006"/>
    <n v="0"/>
    <n v="0"/>
    <n v="0"/>
    <m/>
    <m/>
    <s v="https://web.pdc.wa.gov/rptimg/default.aspx?filerid_election_year=CHANB%20%20953%3A%7C%3A2008"/>
    <n v="2879"/>
    <n v="462"/>
    <n v="16667"/>
    <n v="14449"/>
    <n v="15"/>
    <s v="ANGELA WENTZ"/>
    <s v="candidate"/>
    <m/>
    <n v="44149.37327546296"/>
  </r>
  <r>
    <s v="ca-2008-16664"/>
    <s v="CHOVW  403"/>
    <s v="CA"/>
    <n v="39607"/>
    <m/>
    <m/>
    <m/>
    <m/>
    <n v="39607"/>
    <x v="16"/>
    <s v="Candidate registered"/>
    <s v="CHOVIL WILLIAM E"/>
    <m/>
    <s v="1115 N I ST STE 102"/>
    <s v="TACOMA"/>
    <s v="PIERCE"/>
    <m/>
    <s v="98403-2161"/>
    <m/>
    <m/>
    <m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1115 N I ST STE 102"/>
    <s v="TACOMA"/>
    <m/>
    <s v="98403-2161"/>
    <m/>
    <m/>
    <m/>
    <m/>
    <m/>
    <m/>
    <m/>
    <m/>
    <m/>
    <s v="https://web.pdc.wa.gov/rptimg/default.aspx?filerid_election_year=CHOVW%20%20403%3A%7C%3A2008"/>
    <n v="2963"/>
    <n v="10466"/>
    <n v="16664"/>
    <m/>
    <n v="27"/>
    <s v="WILLIAM CHOVIL"/>
    <s v="candidate"/>
    <m/>
    <n v="43598.303622685184"/>
  </r>
  <r>
    <s v="ca-2008-16649"/>
    <s v="COONL  370"/>
    <s v="CA"/>
    <n v="39586"/>
    <m/>
    <m/>
    <m/>
    <s v="Paper"/>
    <n v="39586"/>
    <x v="16"/>
    <s v="Candidate registered"/>
    <s v="COONEY LARRY M"/>
    <m/>
    <s v="2104 NE RIDGEWOOD DR"/>
    <s v="POULSBO"/>
    <s v="KITSAP"/>
    <m/>
    <n v="983708526"/>
    <s v="LRRY_COONEY@YAHOO.COM"/>
    <s v="larry@breadoflifemission.org"/>
    <m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2104 NE RIDGEWOOD DR"/>
    <s v="POULSBO"/>
    <m/>
    <n v="983708526"/>
    <m/>
    <n v="6213"/>
    <n v="0"/>
    <n v="5822.82"/>
    <n v="0"/>
    <n v="0"/>
    <n v="0"/>
    <m/>
    <m/>
    <s v="https://web.pdc.wa.gov/rptimg/default.aspx?filerid_election_year=COONL%20%20370%3A%7C%3A2008"/>
    <n v="4078"/>
    <n v="10461"/>
    <n v="16649"/>
    <n v="14541"/>
    <n v="23"/>
    <s v="SANDY COONEY"/>
    <s v="candidate"/>
    <m/>
    <n v="44149.375555555554"/>
  </r>
  <r>
    <s v="ca-2008-16645"/>
    <s v="CONDC  807"/>
    <s v="CA"/>
    <n v="39087"/>
    <m/>
    <m/>
    <m/>
    <s v="Electronic"/>
    <n v="39087"/>
    <x v="16"/>
    <s v="Candidate registered"/>
    <s v="CONDOTTA CARY L"/>
    <m/>
    <s v="PO BOX 3001"/>
    <s v="WENATCHEE"/>
    <s v="CHELAN"/>
    <m/>
    <n v="988073001"/>
    <s v="SUPPORT@ELECTCONDOTTA.ORG"/>
    <s v="SUPPORT@ELECTCONDOTTA.ORG"/>
    <m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39756"/>
    <m/>
    <b v="1"/>
    <m/>
    <m/>
    <s v="Unopposed in primary"/>
    <s v="Unopposed in general"/>
    <s v="Incumbent"/>
    <m/>
    <m/>
    <m/>
    <m/>
    <m/>
    <m/>
    <m/>
    <m/>
    <s v="PO BOX 3001"/>
    <s v="WENATCHEE"/>
    <m/>
    <n v="988073001"/>
    <m/>
    <n v="97125"/>
    <n v="0"/>
    <n v="97125"/>
    <n v="0"/>
    <n v="0"/>
    <n v="0"/>
    <m/>
    <m/>
    <s v="https://web.pdc.wa.gov/rptimg/default.aspx?filerid_election_year=CONDC%20%20807%3A%7C%3A2008"/>
    <n v="4164"/>
    <n v="1799"/>
    <n v="16645"/>
    <n v="14535"/>
    <n v="12"/>
    <s v="ARLENE NEAL"/>
    <s v="candidate"/>
    <m/>
    <n v="44149.375416666669"/>
  </r>
  <r>
    <s v="ca-2008-16642"/>
    <s v="CORNT  301"/>
    <s v="CA"/>
    <n v="39621"/>
    <m/>
    <m/>
    <m/>
    <m/>
    <n v="39621"/>
    <x v="16"/>
    <s v="Candidate registered"/>
    <s v="CORNELL THOMAS M"/>
    <m/>
    <s v="2616 N RD 96"/>
    <s v="PASCO"/>
    <s v="WALLA WALLA"/>
    <m/>
    <n v="993011522"/>
    <s v="TM.CORNELL@YAHOO.COM"/>
    <s v="tm.cornell@yahoo.com"/>
    <m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39756"/>
    <m/>
    <b v="1"/>
    <m/>
    <m/>
    <s v="Lost in primary"/>
    <m/>
    <m/>
    <m/>
    <m/>
    <m/>
    <m/>
    <m/>
    <m/>
    <m/>
    <m/>
    <s v="2616 N RD 96"/>
    <s v="PASCO"/>
    <m/>
    <n v="993011522"/>
    <m/>
    <m/>
    <m/>
    <m/>
    <m/>
    <m/>
    <m/>
    <m/>
    <m/>
    <s v="https://web.pdc.wa.gov/rptimg/default.aspx?filerid_election_year=CORNT%20%20301%3A%7C%3A2008"/>
    <n v="4249"/>
    <n v="10459"/>
    <n v="16642"/>
    <m/>
    <n v="16"/>
    <s v="TOM CORNELL"/>
    <s v="candidate"/>
    <m/>
    <n v="43598.303310185183"/>
  </r>
  <r>
    <s v="ca-2008-16640"/>
    <s v="COX S  362"/>
    <s v="CA"/>
    <n v="39573"/>
    <m/>
    <m/>
    <m/>
    <s v="Electronic"/>
    <n v="39573"/>
    <x v="16"/>
    <s v="Candidate registered"/>
    <s v="COX SHERYL A"/>
    <m/>
    <s v="PO BOX 1533"/>
    <s v="WALLA WALLA"/>
    <s v="WALLA WALLA"/>
    <m/>
    <n v="99362"/>
    <s v="SCOX@BMI.NET"/>
    <s v="scox@bmi.net"/>
    <m/>
    <s v="COUNTY COMMISSIONER"/>
    <n v="23"/>
    <s v="WALLA WALLA CO"/>
    <n v="4302"/>
    <s v="WALLA WALLA"/>
    <s v="Local"/>
    <n v="28656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PO BOX 1533"/>
    <s v="WALLA WALLA"/>
    <m/>
    <n v="99362"/>
    <m/>
    <n v="4290"/>
    <n v="0"/>
    <n v="9213.39"/>
    <n v="0"/>
    <n v="0"/>
    <n v="0"/>
    <m/>
    <m/>
    <s v="https://web.pdc.wa.gov/rptimg/default.aspx?filerid_election_year=COX%20S%20%20362%3A%7C%3A2008"/>
    <n v="4274"/>
    <n v="10457"/>
    <n v="16640"/>
    <n v="14551"/>
    <m/>
    <s v="STACY ALEXANDER"/>
    <s v="candidate"/>
    <m/>
    <n v="44149.375798611109"/>
  </r>
  <r>
    <s v="ca-2008-16636"/>
    <s v="COX L  816"/>
    <s v="CA"/>
    <n v="39688"/>
    <m/>
    <m/>
    <m/>
    <s v="Electronic"/>
    <n v="39688"/>
    <x v="16"/>
    <s v="Candidate registered"/>
    <s v="COX LINDA COURTNEY"/>
    <m/>
    <s v="103 PALOUSE #6"/>
    <s v="WENATCHEE"/>
    <s v="CHELAN"/>
    <m/>
    <n v="98801"/>
    <s v="ELECT.COURTNEY@GMAIL.COM"/>
    <s v="courtney.home@gmail.com"/>
    <m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103 PALOUSE #6"/>
    <s v="WENATCHEE"/>
    <m/>
    <n v="98801"/>
    <m/>
    <n v="16779.73"/>
    <n v="0"/>
    <n v="16779.73"/>
    <n v="0"/>
    <n v="0"/>
    <n v="0"/>
    <m/>
    <m/>
    <s v="https://web.pdc.wa.gov/rptimg/default.aspx?filerid_election_year=COX%20L%20%20816%3A%7C%3A2008"/>
    <n v="4342"/>
    <n v="10454"/>
    <n v="16636"/>
    <n v="14550"/>
    <n v="12"/>
    <s v="DAVID GELLATLY"/>
    <s v="candidate"/>
    <m/>
    <n v="44149.375787037039"/>
  </r>
  <r>
    <s v="ca-2008-16629"/>
    <s v="CRANA  941"/>
    <s v="CA"/>
    <n v="39512"/>
    <m/>
    <m/>
    <m/>
    <m/>
    <n v="39512"/>
    <x v="16"/>
    <s v="Candidate registered"/>
    <s v="CRANKOVICH ALAN A"/>
    <m/>
    <s v="PO BOX 262"/>
    <s v="ROSLYN"/>
    <s v="KITTITAS"/>
    <m/>
    <n v="989410262"/>
    <s v="ALCRANKO@HOTMAIL.COM"/>
    <s v="ALCRANKO@HOTMAIL.COM"/>
    <m/>
    <s v="COUNTY COMMISSIONER"/>
    <n v="23"/>
    <s v="KITTITAS CO"/>
    <n v="3559"/>
    <s v="KITTITAS"/>
    <s v="Local"/>
    <n v="18340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PO BOX 262"/>
    <s v="ROSLYN"/>
    <m/>
    <n v="989410262"/>
    <m/>
    <m/>
    <m/>
    <m/>
    <m/>
    <m/>
    <m/>
    <n v="1516.01"/>
    <n v="0"/>
    <s v="https://web.pdc.wa.gov/rptimg/default.aspx?filerid_election_year=CRANA%20%20941%3A%7C%3A2008"/>
    <n v="4484"/>
    <n v="10451"/>
    <n v="16629"/>
    <m/>
    <m/>
    <s v="ASHLEY CRANKOVICH"/>
    <s v="candidate"/>
    <m/>
    <n v="43598.303182870368"/>
  </r>
  <r>
    <s v="ca-2008-16627"/>
    <s v="CRAWD  501"/>
    <s v="CA"/>
    <n v="39603"/>
    <m/>
    <m/>
    <m/>
    <s v="Paper"/>
    <n v="39603"/>
    <x v="16"/>
    <s v="Candidate registered"/>
    <s v="CRAWFORD DONALD O"/>
    <m/>
    <s v="519 WASHINGTON ST SE APT 203"/>
    <s v="OLYMPIA"/>
    <s v="THURSTON"/>
    <m/>
    <n v="985011338"/>
    <m/>
    <s v="dc4staterep@comcast.net"/>
    <m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519 WASHINGTON ST SE APT 203"/>
    <s v="OLYMPIA"/>
    <m/>
    <n v="985011338"/>
    <m/>
    <n v="1322.8"/>
    <n v="0"/>
    <n v="1321.06"/>
    <n v="0"/>
    <n v="0"/>
    <n v="0"/>
    <m/>
    <m/>
    <s v="https://web.pdc.wa.gov/rptimg/default.aspx?filerid_election_year=CRAWD%20%20501%3A%7C%3A2008"/>
    <n v="4487"/>
    <n v="10450"/>
    <n v="16627"/>
    <n v="14553"/>
    <n v="22"/>
    <s v="DONALD CRAWFORD"/>
    <s v="candidate"/>
    <m/>
    <n v="44149.375844907408"/>
  </r>
  <r>
    <s v="ca-2008-16623"/>
    <s v="DAMMB  374"/>
    <s v="CA"/>
    <n v="39332"/>
    <m/>
    <m/>
    <m/>
    <s v="Electronic"/>
    <n v="39332"/>
    <x v="16"/>
    <s v="Candidate registered"/>
    <s v="Bruce F. Dammeier"/>
    <m/>
    <s v="2803 41ST ST SE"/>
    <s v="PUYALLUP"/>
    <s v="PIERCE"/>
    <m/>
    <n v="98374"/>
    <s v="BFDAMMEIER@COMCAST.NET"/>
    <s v="bfdammeier@comcast.net"/>
    <m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s v="Open seat"/>
    <m/>
    <m/>
    <m/>
    <m/>
    <m/>
    <m/>
    <m/>
    <m/>
    <s v="2803 41ST ST SE"/>
    <s v="PUYALLUP"/>
    <m/>
    <n v="98374"/>
    <m/>
    <n v="211910.75"/>
    <n v="0"/>
    <n v="207004.13"/>
    <n v="0"/>
    <n v="0"/>
    <n v="0"/>
    <n v="56851.83"/>
    <n v="27157.5"/>
    <s v="https://web.pdc.wa.gov/rptimg/default.aspx?filerid_election_year=DAMMB%20%20374%3A%7C%3A2008"/>
    <n v="4584"/>
    <n v="25972"/>
    <n v="16623"/>
    <n v="14561"/>
    <n v="25"/>
    <s v="KEVIN KEVER"/>
    <s v="candidate"/>
    <m/>
    <n v="44149.37604166667"/>
  </r>
  <r>
    <s v="ca-2008-16618"/>
    <s v="CURTR  629"/>
    <s v="CA"/>
    <n v="39296"/>
    <m/>
    <m/>
    <m/>
    <s v="Electronic"/>
    <n v="39296"/>
    <x v="16"/>
    <s v="Candidate discontinued campaign"/>
    <s v="CURTIS RICHARD L"/>
    <m/>
    <s v="PO BOX 1805"/>
    <s v="LA CENTER"/>
    <s v="CLARK"/>
    <m/>
    <n v="98629"/>
    <s v="RKEIKO@COMCAST.NET"/>
    <s v="RKEIKO@COMCAST.NET"/>
    <m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39756"/>
    <m/>
    <b v="1"/>
    <m/>
    <m/>
    <s v="Not in primary"/>
    <m/>
    <m/>
    <m/>
    <m/>
    <m/>
    <m/>
    <m/>
    <m/>
    <m/>
    <m/>
    <s v="PO BOX 1805"/>
    <s v="LA CENTER"/>
    <m/>
    <n v="98629"/>
    <m/>
    <n v="15525"/>
    <n v="0"/>
    <n v="7110.72"/>
    <n v="0"/>
    <n v="0"/>
    <n v="0"/>
    <m/>
    <m/>
    <s v="https://web.pdc.wa.gov/rptimg/default.aspx?filerid_election_year=CURTR%20%20629%3A%7C%3A2008"/>
    <n v="4644"/>
    <n v="10448"/>
    <n v="16618"/>
    <n v="14557"/>
    <n v="18"/>
    <s v="MICHEAL WADE"/>
    <s v="candidate"/>
    <m/>
    <n v="44149.375925925924"/>
  </r>
  <r>
    <s v="ca-2008-16616"/>
    <s v="CURRT  328"/>
    <s v="CA"/>
    <n v="39600"/>
    <m/>
    <m/>
    <m/>
    <m/>
    <n v="39600"/>
    <x v="16"/>
    <s v="Candidate registered"/>
    <s v="CURRIN TONY H"/>
    <m/>
    <s v="139 S TOUCHET RD"/>
    <s v="DAYTON"/>
    <s v="COLUMBIA"/>
    <m/>
    <n v="993288741"/>
    <m/>
    <s v="kcurrin23@msn.com"/>
    <m/>
    <s v="COUNTY COMMISSIONER"/>
    <n v="23"/>
    <s v="COLUMBIA CO"/>
    <n v="3176"/>
    <s v="COLUMBIA"/>
    <s v="Local"/>
    <n v="2461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139 S TOUCHET RD"/>
    <s v="DAYTON"/>
    <m/>
    <n v="993288741"/>
    <m/>
    <m/>
    <m/>
    <m/>
    <m/>
    <m/>
    <m/>
    <m/>
    <m/>
    <s v="https://web.pdc.wa.gov/rptimg/default.aspx?filerid_election_year=CURRT%20%20328%3A%7C%3A2008"/>
    <n v="4638"/>
    <n v="10447"/>
    <n v="16616"/>
    <m/>
    <m/>
    <s v="JEANIE FLETCHER"/>
    <s v="candidate"/>
    <m/>
    <n v="43598.303090277775"/>
  </r>
  <r>
    <s v="ca-2008-16604"/>
    <s v="DOANM  682"/>
    <s v="CA"/>
    <n v="39534"/>
    <m/>
    <m/>
    <m/>
    <s v="Electronic"/>
    <n v="39534"/>
    <x v="16"/>
    <s v="Candidate registered"/>
    <s v="DOAN MICHELINE A"/>
    <m/>
    <s v="PO BOX 820805"/>
    <s v="VANCOUVER"/>
    <s v="CLARK"/>
    <m/>
    <n v="986822128"/>
    <m/>
    <s v="manndoan@comcast.net"/>
    <m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PO BOX 820805"/>
    <s v="VANCOUVER"/>
    <m/>
    <n v="986822128"/>
    <m/>
    <n v="15090.54"/>
    <n v="0"/>
    <n v="19790.54"/>
    <n v="-2750.1"/>
    <n v="0"/>
    <n v="0"/>
    <m/>
    <m/>
    <s v="https://web.pdc.wa.gov/rptimg/default.aspx?filerid_election_year=DOANM%20%20682%3A%7C%3A2008"/>
    <n v="5096"/>
    <n v="7449"/>
    <n v="16604"/>
    <n v="14576"/>
    <n v="17"/>
    <s v="MICHELINE DOAN"/>
    <s v="candidate"/>
    <m/>
    <n v="44149.376608796294"/>
  </r>
  <r>
    <s v="ca-2008-16712"/>
    <s v="BREIE  126"/>
    <s v="CA"/>
    <n v="39595"/>
    <m/>
    <m/>
    <m/>
    <s v="Paper"/>
    <n v="39595"/>
    <x v="16"/>
    <s v="Candidate registered"/>
    <s v="BREIEN ERICA D"/>
    <m/>
    <s v="2387 WOODLORK WAY"/>
    <s v="EVANS"/>
    <s v="STEVENS"/>
    <m/>
    <n v="99126"/>
    <m/>
    <s v="erica@vote4erica.com"/>
    <m/>
    <s v="COUNTY COMMISSIONER"/>
    <n v="23"/>
    <s v="STEVENS CO"/>
    <n v="4186"/>
    <s v="STEVENS"/>
    <s v="Local"/>
    <n v="25100"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m/>
    <m/>
    <m/>
    <m/>
    <m/>
    <m/>
    <m/>
    <m/>
    <m/>
    <s v="2387 WOODLORK WAY"/>
    <s v="EVANS"/>
    <m/>
    <n v="99126"/>
    <m/>
    <n v="0"/>
    <n v="0"/>
    <n v="0"/>
    <n v="0"/>
    <n v="0"/>
    <n v="0"/>
    <m/>
    <m/>
    <s v="https://web.pdc.wa.gov/rptimg/default.aspx?filerid_election_year=BREIE%20%20126%3A%7C%3A2008"/>
    <n v="1806"/>
    <n v="10489"/>
    <n v="16712"/>
    <n v="14414"/>
    <m/>
    <s v="ERICA BREIEN"/>
    <s v="candidate"/>
    <m/>
    <n v="44149.371689814812"/>
  </r>
  <r>
    <s v="ca-2008-16597"/>
    <s v="DOOLD  498"/>
    <s v="CA"/>
    <n v="39435"/>
    <m/>
    <m/>
    <m/>
    <s v="Mixed"/>
    <n v="39435"/>
    <x v="16"/>
    <s v="Candidate registered"/>
    <s v="DOOLEY DAVID L"/>
    <m/>
    <s v="PO BOX 97065"/>
    <s v="TACOMA"/>
    <s v="PIERCE"/>
    <m/>
    <n v="984870065"/>
    <s v="VOTE4DOOLEY@YAHOO.COM"/>
    <s v="vote4dooley@yahoo.com"/>
    <m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39756"/>
    <m/>
    <b v="1"/>
    <m/>
    <m/>
    <s v="Qualified for general"/>
    <s v="Lost in general"/>
    <s v="Challenger"/>
    <m/>
    <m/>
    <m/>
    <m/>
    <m/>
    <m/>
    <m/>
    <m/>
    <s v="PO BOX 97065"/>
    <s v="TACOMA"/>
    <m/>
    <n v="984870065"/>
    <m/>
    <n v="23454.73"/>
    <n v="0"/>
    <n v="17040.96"/>
    <n v="0"/>
    <n v="0"/>
    <n v="0"/>
    <m/>
    <m/>
    <s v="https://web.pdc.wa.gov/rptimg/default.aspx?filerid_election_year=DOOLD%20%20498%3A%7C%3A2008"/>
    <n v="5245"/>
    <n v="10438"/>
    <n v="16597"/>
    <n v="14577"/>
    <n v="28"/>
    <s v="WILLIAM G LAWRENSON"/>
    <s v="candidate"/>
    <m/>
    <n v="44149.376643518517"/>
  </r>
  <r>
    <s v="ca-2008-16594"/>
    <s v="DOZIP  361"/>
    <s v="CA"/>
    <n v="39528"/>
    <m/>
    <m/>
    <m/>
    <s v="Electronic"/>
    <n v="39528"/>
    <x v="16"/>
    <s v="Candidate registered"/>
    <s v="DOZIER PERRY L"/>
    <m/>
    <s v="262 CONNOVER RD"/>
    <s v="WAITSBURG"/>
    <s v="WALLA WALLA"/>
    <m/>
    <n v="993619625"/>
    <m/>
    <s v="dozierp@wwics.com"/>
    <m/>
    <s v="COUNTY COMMISSIONER"/>
    <n v="23"/>
    <s v="WALLA WALLA CO"/>
    <n v="4302"/>
    <s v="WALLA WALLA"/>
    <s v="Local"/>
    <n v="28656"/>
    <s v="C"/>
    <s v="Registration and financial affairs"/>
    <s v="Candidate"/>
    <s v="Candidate"/>
    <m/>
    <m/>
    <m/>
    <s v="R"/>
    <x v="1"/>
    <n v="39756"/>
    <m/>
    <b v="1"/>
    <m/>
    <m/>
    <s v="Qualified for general"/>
    <s v="Won in general"/>
    <m/>
    <m/>
    <m/>
    <m/>
    <m/>
    <m/>
    <m/>
    <m/>
    <m/>
    <s v="262 CONNOVER RD"/>
    <s v="WAITSBURG"/>
    <m/>
    <n v="993619625"/>
    <m/>
    <n v="13235"/>
    <n v="0"/>
    <n v="17831.150000000001"/>
    <n v="4615"/>
    <n v="0"/>
    <n v="0"/>
    <m/>
    <m/>
    <s v="https://web.pdc.wa.gov/rptimg/default.aspx?filerid_election_year=DOZIP%20%20361%3A%7C%3A2008"/>
    <n v="5270"/>
    <n v="7744"/>
    <n v="16594"/>
    <n v="14581"/>
    <m/>
    <s v="MARGARET BUCHAN"/>
    <s v="candidate"/>
    <m/>
    <n v="44149.376805555556"/>
  </r>
  <r>
    <s v="ca-2018-126"/>
    <s v="MILDD  337"/>
    <s v="CA"/>
    <n v="43249"/>
    <m/>
    <m/>
    <m/>
    <m/>
    <n v="43249"/>
    <x v="3"/>
    <s v="Candidate registered"/>
    <s v="Dan Mildon (DAN MILDON)"/>
    <m/>
    <s v="1605 S. 717 PR SE"/>
    <s v="KENNEWICK"/>
    <s v="WALLA WALLA"/>
    <s v="WA"/>
    <n v="99338"/>
    <s v="DMILDON717@GMAIL.COM"/>
    <s v="dmildon717@gmail.com"/>
    <s v="509-627-4173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n v="2"/>
    <s v="R"/>
    <x v="1"/>
    <n v="43410"/>
    <s v="mini"/>
    <b v="1"/>
    <m/>
    <m/>
    <s v="Lost in primary"/>
    <m/>
    <s v="Open seat"/>
    <m/>
    <m/>
    <m/>
    <m/>
    <m/>
    <m/>
    <m/>
    <m/>
    <s v="1605 S. 717 PR SE"/>
    <s v="KENNEWICK"/>
    <s v="WA"/>
    <n v="99338"/>
    <s v="509-627-4173"/>
    <m/>
    <m/>
    <m/>
    <m/>
    <m/>
    <m/>
    <m/>
    <m/>
    <s v="https://web.pdc.wa.gov/rptimg/default.aspx?docid=4725384"/>
    <n v="13013"/>
    <n v="339"/>
    <n v="126"/>
    <m/>
    <n v="16"/>
    <s v="DAN MILDON"/>
    <s v="candidate"/>
    <m/>
    <n v="43959.622581018521"/>
  </r>
  <r>
    <s v="ca-2014-7224"/>
    <s v="GRIFD  801"/>
    <s v="CA"/>
    <n v="41819"/>
    <m/>
    <m/>
    <m/>
    <m/>
    <n v="41819"/>
    <x v="9"/>
    <s v="Candidate registered"/>
    <s v="David E Griffiths (DAVID GRIFFITHS)"/>
    <m/>
    <s v="1501 JEFFERSON ST"/>
    <s v="WENATCHEE"/>
    <s v="CHELAN"/>
    <s v="WA"/>
    <n v="98801"/>
    <s v="david.griffiths@co.chelan.wa.us"/>
    <s v="david.griffiths@co.chelan.wa.us"/>
    <s v="509-663-4800"/>
    <s v="COUNTY TREASURER"/>
    <n v="28"/>
    <s v="CHELAN CO"/>
    <n v="3111"/>
    <s v="CHELAN"/>
    <s v="Local"/>
    <n v="39489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1501 JEFFERSON ST"/>
    <s v="WENATCHEE"/>
    <s v="WA"/>
    <n v="98801"/>
    <s v="509-667-6402"/>
    <m/>
    <m/>
    <m/>
    <m/>
    <m/>
    <m/>
    <m/>
    <m/>
    <s v="https://web.pdc.wa.gov/rptimg/default.aspx?docid=3903453"/>
    <n v="7612"/>
    <n v="374"/>
    <n v="7224"/>
    <m/>
    <m/>
    <s v="DAVID GRIFFITHS"/>
    <s v="candidate"/>
    <m/>
    <n v="43598.000960648147"/>
  </r>
  <r>
    <s v="ca-2020-1248"/>
    <s v="MACED  592"/>
    <s v="CA"/>
    <n v="43500"/>
    <m/>
    <m/>
    <m/>
    <s v="Electronic"/>
    <n v="43500"/>
    <x v="4"/>
    <s v="Candidate registered"/>
    <s v="Drew C. MacEwen (DREW MACEWEN)"/>
    <m/>
    <s v="P.O. BOX 651"/>
    <s v="UNION"/>
    <s v="MASON"/>
    <s v="WA"/>
    <n v="98592"/>
    <s v="JCPENTONY@GMAIL.COM"/>
    <s v="votedrewmac@gmail.com"/>
    <s v="360-250-0730"/>
    <s v="STATE REPRESENTATIVE"/>
    <n v="13"/>
    <s v="LEG DISTRICT 35 - HOUSE"/>
    <n v="4847"/>
    <s v="MASON"/>
    <s v="Legislative"/>
    <n v="104741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.O. BOX 651"/>
    <s v="UNION"/>
    <s v="WA"/>
    <n v="98592"/>
    <s v="360-789-5807"/>
    <n v="138367.17000000001"/>
    <n v="3389.39"/>
    <n v="141663.92000000001"/>
    <n v="0"/>
    <n v="0"/>
    <n v="0"/>
    <m/>
    <m/>
    <s v="https://web.pdc.wa.gov/rptimg/default.aspx?docid=4779022"/>
    <n v="11911"/>
    <n v="821"/>
    <n v="1248"/>
    <n v="843"/>
    <n v="35"/>
    <s v="CHERRY PENTONY"/>
    <s v="candidate"/>
    <m/>
    <n v="44273.63422453704"/>
  </r>
  <r>
    <s v="ca-2020-1153"/>
    <s v="HAWKB  802"/>
    <s v="CA"/>
    <n v="42869"/>
    <m/>
    <m/>
    <m/>
    <s v="Electronic"/>
    <n v="42869"/>
    <x v="4"/>
    <s v="Candidate registered"/>
    <s v="Brad Hawkins (BRAD HAWKINS)"/>
    <m/>
    <s v="630 VALLEY MALL PARKWAY, BOX 432"/>
    <s v="EAST WENATCHEE"/>
    <s v="CHELAN"/>
    <s v="WA"/>
    <n v="98802"/>
    <s v="CAMPAIGN@BRADHAWKINS.ORG"/>
    <s v="campaign@bradhawkins.org"/>
    <s v="509-000-0000"/>
    <s v="STATE SENATOR"/>
    <n v="12"/>
    <s v="LEG DISTRICT 12 - SENATE"/>
    <n v="4741"/>
    <s v="CHELAN"/>
    <s v="Legislative"/>
    <n v="93006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m/>
    <m/>
    <m/>
    <m/>
    <m/>
    <m/>
    <m/>
    <m/>
    <m/>
    <s v="630 VALLEY MALL PARKWAY, BOX 432"/>
    <s v="EAST WENATCHEE"/>
    <s v="WA"/>
    <n v="98802"/>
    <s v="509-000-0000"/>
    <n v="115976.44"/>
    <n v="0.77"/>
    <n v="29492.14"/>
    <n v="-5100"/>
    <n v="0"/>
    <n v="0"/>
    <m/>
    <m/>
    <s v="https://web.pdc.wa.gov/rptimg/default.aspx?docid=4647281"/>
    <n v="8278"/>
    <n v="1075"/>
    <n v="1153"/>
    <n v="664"/>
    <n v="12"/>
    <s v="SHAWNA HAWKINS"/>
    <s v="candidate"/>
    <m/>
    <n v="44284.347997685189"/>
  </r>
  <r>
    <s v="ca-2012-10339"/>
    <s v="KLEIL  107"/>
    <s v="CA"/>
    <n v="41044"/>
    <m/>
    <m/>
    <m/>
    <s v="Paper"/>
    <n v="41044"/>
    <x v="13"/>
    <s v="Candidate registered"/>
    <s v="KLEIN LESLIE R (LESLIE KLEIN)"/>
    <m/>
    <s v="5706 17TH AVE NW #17634"/>
    <s v="SEATTLE"/>
    <s v="KING"/>
    <s v="WA"/>
    <n v="98127"/>
    <s v="electleslie2012@earthlink.net"/>
    <s v="electleslie2012@earthlink.net"/>
    <s v="206-854-3868"/>
    <s v="STATE REPRESENTATIVE"/>
    <n v="13"/>
    <s v="LEG DISTRICT 36 - HOUSE"/>
    <n v="4850"/>
    <s v="KING"/>
    <s v="Legislative"/>
    <m/>
    <s v="C"/>
    <s v="Registration and financial affairs"/>
    <s v="Candidate"/>
    <s v="Candidate"/>
    <m/>
    <m/>
    <m/>
    <s v="R"/>
    <x v="1"/>
    <n v="41219"/>
    <s v="mini"/>
    <b v="1"/>
    <m/>
    <m/>
    <s v="Qualified for general"/>
    <s v="Lost in general"/>
    <s v="Challenger"/>
    <m/>
    <m/>
    <m/>
    <m/>
    <m/>
    <m/>
    <m/>
    <m/>
    <s v="5706 17TH AVE NW #17634"/>
    <s v="SEATTLE"/>
    <s v="WA"/>
    <n v="98127"/>
    <s v="206-854-3868"/>
    <n v="0"/>
    <n v="25"/>
    <n v="531.01"/>
    <n v="0"/>
    <n v="0"/>
    <n v="0"/>
    <m/>
    <m/>
    <s v="https://web.pdc.wa.gov/rptimg/default.aspx?filerid_election_year=KLEIL%20%20107%3A%7C%3A2012"/>
    <n v="10493"/>
    <n v="6338"/>
    <n v="10339"/>
    <n v="10203"/>
    <n v="36"/>
    <s v="LESLIE KLEIN"/>
    <s v="candidate"/>
    <m/>
    <n v="44149.225636574076"/>
  </r>
  <r>
    <s v="ca-2017-2420"/>
    <s v="SUTHR  252"/>
    <s v="CA"/>
    <n v="42799"/>
    <m/>
    <m/>
    <m/>
    <s v="Electronic"/>
    <n v="42799"/>
    <x v="10"/>
    <s v="Candidate registered"/>
    <s v="Robert J. Sutherland (ROBERT SUTHERLAND)"/>
    <m/>
    <s v="PO BOX 1945"/>
    <s v="GRANITE FALLS"/>
    <s v="SNOHOMISH"/>
    <s v="WA"/>
    <n v="98252"/>
    <s v="ROBERTJ@SUTHERLAND4COUNCIL.COM"/>
    <s v="robertj@sutherland4council.com"/>
    <s v="425-512-7784"/>
    <s v="COUNTY COUNCIL MEMBER"/>
    <n v="25"/>
    <s v="SNOHOMISH CO"/>
    <n v="4107"/>
    <s v="SNOHOMISH"/>
    <s v="Local"/>
    <n v="456326"/>
    <s v="C"/>
    <s v="Registration and financial affairs"/>
    <s v="Candidate"/>
    <s v="Candidate"/>
    <m/>
    <m/>
    <m/>
    <s v="R"/>
    <x v="1"/>
    <n v="43046"/>
    <s v="full"/>
    <b v="1"/>
    <m/>
    <m/>
    <s v="Lost in primary"/>
    <m/>
    <m/>
    <m/>
    <m/>
    <m/>
    <m/>
    <m/>
    <m/>
    <m/>
    <m/>
    <s v="PO BOX 1283"/>
    <s v="PUYALLUP"/>
    <s v="WA"/>
    <n v="98371"/>
    <s v="253-988-2455"/>
    <n v="3615.52"/>
    <n v="0"/>
    <n v="6340.09"/>
    <n v="-65.52"/>
    <n v="0"/>
    <n v="0"/>
    <m/>
    <m/>
    <s v="https://web.pdc.wa.gov/rptimg/default.aspx?docid=4629360"/>
    <n v="18953"/>
    <n v="180"/>
    <n v="2420"/>
    <n v="4939"/>
    <m/>
    <s v="TOM PERRY"/>
    <s v="candidate"/>
    <m/>
    <n v="44149.027592592596"/>
  </r>
  <r>
    <s v="ca-2014-7103"/>
    <s v="WARNJ  837"/>
    <s v="CA"/>
    <n v="41501"/>
    <m/>
    <m/>
    <m/>
    <s v="Electronic"/>
    <n v="41501"/>
    <x v="9"/>
    <s v="Candidate discontinued campaign"/>
    <s v="JUDITH M WARNICK (JUDY WARNICK)"/>
    <m/>
    <s v="1350 S PIONEER EAY"/>
    <s v="MOSES LAKE"/>
    <s v="GRANT"/>
    <s v="WA"/>
    <n v="98837"/>
    <s v="LUCINDA.WEST@CLACONNECT.COM"/>
    <s v="lucinda.west@claconnect.com"/>
    <s v="509-750-7511"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m/>
    <s v="R"/>
    <x v="1"/>
    <n v="41947"/>
    <s v="full"/>
    <b v="1"/>
    <m/>
    <m/>
    <m/>
    <m/>
    <s v="Incumbent"/>
    <m/>
    <m/>
    <m/>
    <m/>
    <m/>
    <m/>
    <m/>
    <m/>
    <s v="1350 S PIONEER"/>
    <s v="WAY"/>
    <s v="WA"/>
    <n v="98837"/>
    <m/>
    <n v="11100"/>
    <n v="0"/>
    <n v="14950"/>
    <n v="0"/>
    <n v="0"/>
    <n v="0"/>
    <n v="6.2"/>
    <n v="0"/>
    <s v="https://web.pdc.wa.gov/rptimg/default.aspx?docid=3488235"/>
    <n v="20677"/>
    <n v="26539"/>
    <n v="7103"/>
    <n v="8485"/>
    <n v="13"/>
    <s v="BILL BLUE"/>
    <s v="candidate"/>
    <m/>
    <n v="44149.158229166664"/>
  </r>
  <r>
    <s v="ca-2014-7532"/>
    <s v="BROWF  362"/>
    <s v="CA"/>
    <n v="41753"/>
    <m/>
    <m/>
    <m/>
    <m/>
    <n v="41753"/>
    <x v="9"/>
    <s v="Candidate registered"/>
    <s v="BROWN FRANK G JR (FRANK BROWN)"/>
    <m/>
    <s v="358 BLUE CREEK RD."/>
    <s v="WALLA WALLA"/>
    <s v="WALLA WALLA"/>
    <s v="WA"/>
    <n v="99362"/>
    <s v="reelectfrankbrown@gmail.com"/>
    <s v="reelectfrankbrown@gmail.com"/>
    <s v="509-529-2860"/>
    <s v="COUNTY CORONER"/>
    <n v="24"/>
    <s v="WALLA WALLA CO"/>
    <n v="4302"/>
    <s v="WALLA WALLA"/>
    <s v="Local"/>
    <n v="31790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358 BLUE CREEK RD."/>
    <s v="WALLA WALLA"/>
    <s v="WA"/>
    <n v="99362"/>
    <s v="509-529-2860"/>
    <m/>
    <m/>
    <m/>
    <m/>
    <m/>
    <m/>
    <m/>
    <m/>
    <s v="https://web.pdc.wa.gov/rptimg/default.aspx?docid=3794851"/>
    <n v="2098"/>
    <n v="6128"/>
    <n v="7532"/>
    <m/>
    <m/>
    <s v="FRANK BROWN"/>
    <s v="candidate"/>
    <m/>
    <n v="43598.006249999999"/>
  </r>
  <r>
    <s v="ca-2012-10389"/>
    <s v="AVERR  531"/>
    <s v="CA"/>
    <n v="41014"/>
    <m/>
    <m/>
    <m/>
    <s v="Electronic"/>
    <n v="41014"/>
    <x v="13"/>
    <s v="Candidate registered"/>
    <s v="Ron Averill (RONALD AVERILL)"/>
    <m/>
    <s v="2523 GRAF RD"/>
    <s v="CENTRALIA"/>
    <s v="LEWIS"/>
    <s v="WA"/>
    <n v="98531"/>
    <s v="COLRONJANAVERILL@COMCAST.NET"/>
    <s v="colronjanaverill@comcast.net"/>
    <s v="360-330-0334"/>
    <s v="COUNTY COMMISSIONER"/>
    <n v="23"/>
    <s v="LEWIS CO"/>
    <n v="3626"/>
    <s v="LEWIS"/>
    <s v="Local"/>
    <n v="42792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?"/>
    <s v="?"/>
    <s v="WA"/>
    <s v="?"/>
    <s v="?"/>
    <n v="27449.22"/>
    <n v="1483.36"/>
    <n v="28932.58"/>
    <n v="0"/>
    <n v="0"/>
    <n v="0"/>
    <m/>
    <m/>
    <s v="https://web.pdc.wa.gov/rptimg/default.aspx?filerid_election_year=AVERR%20%20531%3A%7C%3A2012"/>
    <n v="801"/>
    <n v="407"/>
    <n v="10389"/>
    <n v="9728"/>
    <m/>
    <s v="? ?"/>
    <s v="candidate"/>
    <m/>
    <n v="44149.202013888891"/>
  </r>
  <r>
    <s v="ca-2014-7142"/>
    <s v="WEBES  682"/>
    <s v="CA"/>
    <n v="41674"/>
    <m/>
    <m/>
    <m/>
    <s v="Electronic"/>
    <n v="41674"/>
    <x v="9"/>
    <s v="Candidate registered"/>
    <s v="Scott G. Weber (SCOTT WEBER)"/>
    <m/>
    <s v="15512 NE 78TH ST"/>
    <s v="VANCOUVER"/>
    <s v="CLARK"/>
    <s v="WA"/>
    <n v="98682"/>
    <s v="FRIENDSOFSCOTTWEBER@GMAIL.COM"/>
    <s v="scottweber@comcast.net"/>
    <s v="360-607-9813"/>
    <s v="COUNTY CLERK"/>
    <n v="22"/>
    <s v="CLARK CO"/>
    <n v="3147"/>
    <s v="CLARK"/>
    <s v="Local"/>
    <n v="246872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1318 E 1ST AVE"/>
    <s v="CAMAS"/>
    <s v="WA"/>
    <n v="98607"/>
    <m/>
    <n v="11145.52"/>
    <n v="1918.6"/>
    <n v="12473.7"/>
    <n v="0"/>
    <n v="0"/>
    <n v="0"/>
    <m/>
    <m/>
    <s v="https://web.pdc.wa.gov/rptimg/default.aspx?docid=3801497"/>
    <n v="20955"/>
    <n v="461"/>
    <n v="7142"/>
    <n v="8577"/>
    <m/>
    <s v="LAUREN COLAS"/>
    <s v="candidate"/>
    <m/>
    <n v="44149.163321759261"/>
  </r>
  <r>
    <s v="ca-2014-7336"/>
    <s v="DRISS  908"/>
    <s v="CA"/>
    <n v="41758"/>
    <m/>
    <m/>
    <m/>
    <m/>
    <n v="41758"/>
    <x v="9"/>
    <s v="Candidate registered"/>
    <s v="DRISCOLL STEVEN P (STEVE DRISCOLL)"/>
    <m/>
    <s v="702 S 57TH AVE"/>
    <s v="YAKIMA"/>
    <s v="YAKIMA"/>
    <s v="WA"/>
    <n v="98908"/>
    <s v="DriscollforClerk@gmail.com"/>
    <s v="driscollforclerk@gmail.com"/>
    <s v="509-307-1061"/>
    <s v="COUNTY CLERK"/>
    <n v="22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s v="mini"/>
    <b v="1"/>
    <m/>
    <m/>
    <s v="Lost in primary"/>
    <m/>
    <m/>
    <m/>
    <m/>
    <m/>
    <m/>
    <m/>
    <m/>
    <m/>
    <m/>
    <s v="702 S 57TH AVE"/>
    <s v="YAKIMA"/>
    <s v="WA"/>
    <n v="98908"/>
    <s v="509-307-1061"/>
    <m/>
    <m/>
    <m/>
    <m/>
    <m/>
    <m/>
    <m/>
    <m/>
    <s v="https://web.pdc.wa.gov/rptimg/default.aspx?docid=3801610"/>
    <n v="5278"/>
    <n v="6042"/>
    <n v="7336"/>
    <m/>
    <m/>
    <s v="STEVE DRISCOLL"/>
    <s v="candidate"/>
    <m/>
    <n v="43598.00271990741"/>
  </r>
  <r>
    <s v="ca-2014-7383"/>
    <s v="TAYLJ  851"/>
    <s v="CA"/>
    <n v="41742"/>
    <m/>
    <m/>
    <m/>
    <s v="Paper"/>
    <n v="41742"/>
    <x v="9"/>
    <s v="Candidate registered"/>
    <s v="TAYLOR JACOB M (JACOB TAYLOR)"/>
    <m/>
    <s v="20983 DELTA ROAD NW"/>
    <s v="SOAP LAKE"/>
    <s v="GRANT"/>
    <s v="WA"/>
    <n v="98851"/>
    <s v="jake15ash@yahoo.com"/>
    <s v="jake15ash@yahoo.com"/>
    <s v="509-669-0978"/>
    <s v="COUNTY AUDITOR"/>
    <n v="20"/>
    <s v="GRANT CO"/>
    <n v="3340"/>
    <s v="GRANT"/>
    <s v="Local"/>
    <n v="37035"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Lost in general"/>
    <m/>
    <m/>
    <m/>
    <m/>
    <m/>
    <m/>
    <m/>
    <m/>
    <m/>
    <s v="20983 DELTA ROAD NW"/>
    <s v="SOAP LAKE"/>
    <s v="WA"/>
    <n v="98851"/>
    <s v="506-433-4688"/>
    <n v="0"/>
    <n v="0"/>
    <n v="0"/>
    <n v="0"/>
    <n v="0"/>
    <n v="0"/>
    <n v="5000"/>
    <n v="0"/>
    <s v="https://web.pdc.wa.gov/rptimg/default.aspx?docid=3786509"/>
    <n v="19333"/>
    <n v="6060"/>
    <n v="7383"/>
    <n v="8409"/>
    <m/>
    <s v="ASHLEY N. TAYLOR"/>
    <s v="candidate"/>
    <m/>
    <n v="44149.155902777777"/>
  </r>
  <r>
    <s v="ca-2018-511"/>
    <s v="AMERC  328"/>
    <s v="CA"/>
    <n v="43236"/>
    <m/>
    <m/>
    <m/>
    <m/>
    <n v="43236"/>
    <x v="3"/>
    <s v="Candidate registered"/>
    <s v="Charles L Amerein (CHARLES AMEREIN)"/>
    <m/>
    <s v="405 MCKAY-ALTO RD"/>
    <s v="DAYTON"/>
    <s v="COLUMBIA"/>
    <s v="WA"/>
    <n v="99361"/>
    <s v="mtmanchuck@hotmail.com"/>
    <s v="mtmanchuck@hotmail.com"/>
    <s v="509-337-6025"/>
    <s v="COUNTY COMMISSIONER"/>
    <n v="23"/>
    <s v="COLUMBIA CO"/>
    <n v="3176"/>
    <s v="COLUMBIA"/>
    <s v="Local"/>
    <n v="2747"/>
    <s v="C"/>
    <s v="Registration and financial affairs"/>
    <s v="Candidate"/>
    <s v="Candidate"/>
    <m/>
    <m/>
    <n v="3"/>
    <s v="R"/>
    <x v="1"/>
    <n v="43410"/>
    <s v="mini"/>
    <b v="1"/>
    <m/>
    <m/>
    <s v="Qualified for general"/>
    <s v="Won in general"/>
    <m/>
    <m/>
    <m/>
    <m/>
    <m/>
    <m/>
    <m/>
    <m/>
    <m/>
    <s v="405 MCKAY-ALTO RD"/>
    <s v="DAYTON"/>
    <s v="WA"/>
    <n v="99361"/>
    <s v="509-337-6025"/>
    <m/>
    <m/>
    <m/>
    <m/>
    <m/>
    <m/>
    <m/>
    <m/>
    <s v="https://web.pdc.wa.gov/rptimg/default.aspx?docid=4762818"/>
    <n v="349"/>
    <n v="844"/>
    <n v="511"/>
    <m/>
    <m/>
    <s v="CHARLES AMEREIN"/>
    <s v="candidate"/>
    <m/>
    <n v="43959.621967592589"/>
  </r>
  <r>
    <s v="ca-2018-598"/>
    <s v="CARTC  357"/>
    <s v="CA"/>
    <n v="43233"/>
    <m/>
    <m/>
    <m/>
    <s v="Electronic"/>
    <n v="43233"/>
    <x v="3"/>
    <s v="Candidate registered"/>
    <s v="Cindy Carter (CINDY CARTER)"/>
    <m/>
    <s v="10401 RD 12.5 SW"/>
    <s v="ROYAL CITY"/>
    <s v="GRANT"/>
    <s v="WA"/>
    <n v="99357"/>
    <s v="ELECTCINDYCARTER@GMAIL.COM"/>
    <s v="electcindycarter@gmail.com"/>
    <s v="509-346-9323"/>
    <s v="COUNTY COMMISSIONER"/>
    <n v="23"/>
    <s v="GRANT CO"/>
    <n v="3340"/>
    <s v="GRANT"/>
    <s v="Local"/>
    <n v="39833"/>
    <s v="C"/>
    <s v="Registration and financial affairs"/>
    <s v="Candidate"/>
    <s v="Candidate"/>
    <m/>
    <m/>
    <n v="3"/>
    <s v="R"/>
    <x v="1"/>
    <n v="43410"/>
    <s v="full"/>
    <b v="1"/>
    <m/>
    <m/>
    <s v="Qualified for general"/>
    <s v="Won in general"/>
    <m/>
    <m/>
    <m/>
    <m/>
    <m/>
    <m/>
    <m/>
    <m/>
    <m/>
    <s v="10401 RD 12.5 SW"/>
    <s v="ROYAL CITY"/>
    <s v="WA"/>
    <n v="99357"/>
    <s v="509-346-9323"/>
    <n v="25631.919999999998"/>
    <n v="0"/>
    <n v="18837.61"/>
    <n v="0"/>
    <n v="0"/>
    <n v="0"/>
    <m/>
    <m/>
    <s v="https://web.pdc.wa.gov/rptimg/default.aspx?docid=4748521"/>
    <n v="2615"/>
    <n v="297"/>
    <n v="598"/>
    <n v="2879"/>
    <m/>
    <s v="CINDY CARTER"/>
    <s v="candidate"/>
    <m/>
    <n v="44148.948368055557"/>
  </r>
  <r>
    <s v="ca-2018-65"/>
    <s v="GRAHV  208"/>
    <s v="CA"/>
    <n v="43177"/>
    <m/>
    <m/>
    <m/>
    <s v="Electronic"/>
    <n v="43177"/>
    <x v="3"/>
    <s v="Candidate registered"/>
    <s v="VIRGINIA (Jenny) C. GRAHAM (VIRGINIA GRAHAM)"/>
    <m/>
    <s v="PO BOX 213"/>
    <s v="MEAD"/>
    <s v="SPOKANE"/>
    <s v="WA"/>
    <n v="99021"/>
    <s v="LILYLANGTREE@YAHOO.COM"/>
    <s v="jennycg48@gmail.com"/>
    <s v="509-999-1498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s v="Open seat"/>
    <m/>
    <m/>
    <m/>
    <m/>
    <m/>
    <m/>
    <m/>
    <m/>
    <s v="10024 EAST HOLMAN ROAD"/>
    <s v="SPOKANE VALLEY"/>
    <s v="WA"/>
    <n v="99206"/>
    <s v="509-924-4211"/>
    <n v="79213.84"/>
    <n v="0"/>
    <n v="82238.62"/>
    <n v="10000"/>
    <n v="0"/>
    <n v="0"/>
    <n v="26963.119999999999"/>
    <n v="0"/>
    <s v="https://web.pdc.wa.gov/rptimg/default.aspx?docid=4746987"/>
    <n v="7302"/>
    <n v="32643"/>
    <n v="65"/>
    <n v="3162"/>
    <n v="6"/>
    <s v="CHARLOTTE BENJAMIN"/>
    <s v="candidate"/>
    <m/>
    <n v="44148.959675925929"/>
  </r>
  <r>
    <s v="ca-2017-3265"/>
    <s v="HAINR  390"/>
    <s v="CA"/>
    <n v="42823"/>
    <m/>
    <m/>
    <m/>
    <m/>
    <n v="42823"/>
    <x v="10"/>
    <s v="Candidate registered"/>
    <s v="HAINES RONALD E (RONALD HAINES)"/>
    <m/>
    <s v="PO BOX 1813"/>
    <s v="SUMNER"/>
    <s v="PIERCE"/>
    <s v="WA"/>
    <n v="98390"/>
    <s v="RonHainesforsumnercitycouncil@gmail.com"/>
    <s v="ronhainesforsumnercitycouncil@gmail.com"/>
    <s v="206-678-2714"/>
    <s v="CITY COUNCIL MEMBER"/>
    <n v="32"/>
    <s v="CITY OF SUMNER"/>
    <n v="4207"/>
    <s v="PIERCE"/>
    <s v="Local"/>
    <n v="5726"/>
    <s v="C"/>
    <s v="Registration and financial affairs"/>
    <s v="Candidate"/>
    <s v="Candidate"/>
    <m/>
    <m/>
    <m/>
    <s v="R"/>
    <x v="1"/>
    <n v="43046"/>
    <s v="mini"/>
    <b v="1"/>
    <m/>
    <m/>
    <s v="Not in primary"/>
    <s v="Lost in general"/>
    <m/>
    <m/>
    <m/>
    <m/>
    <m/>
    <m/>
    <m/>
    <m/>
    <m/>
    <s v="PO BOX 1813"/>
    <s v="SUMNER"/>
    <s v="WA"/>
    <n v="98390"/>
    <s v="206-678-2714"/>
    <m/>
    <m/>
    <m/>
    <m/>
    <m/>
    <m/>
    <m/>
    <m/>
    <s v="https://web.pdc.wa.gov/rptimg/default.aspx?docid=4683067"/>
    <n v="7780"/>
    <n v="2956"/>
    <n v="3265"/>
    <m/>
    <m/>
    <s v="RONALD HAINES"/>
    <s v="candidate"/>
    <m/>
    <n v="43597.955659722225"/>
  </r>
  <r>
    <s v="ca-2018-834"/>
    <s v="CARMJ  139"/>
    <s v="CA"/>
    <n v="43114"/>
    <m/>
    <m/>
    <m/>
    <s v="Electronic"/>
    <n v="43114"/>
    <x v="3"/>
    <s v="Candidate registered"/>
    <s v="Jon Carman (JON CARMAN)"/>
    <m/>
    <s v="POB 385"/>
    <s v="IONE"/>
    <s v="PEND OREILLE"/>
    <s v="WA"/>
    <n v="99139"/>
    <s v="CIRT14@YAHOO.COM"/>
    <s v="cirt14@yahoo.com"/>
    <s v="509-954-9072"/>
    <s v="COUNTY SHERIFF"/>
    <n v="27"/>
    <s v="PEND OREILLE CO"/>
    <n v="3865"/>
    <s v="PEND OREILLE"/>
    <s v="Local"/>
    <n v="8854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POB 385"/>
    <s v="IONE"/>
    <s v="WA"/>
    <n v="99139"/>
    <s v="509-954-9071"/>
    <n v="15963.68"/>
    <n v="0"/>
    <n v="10925.32"/>
    <n v="0"/>
    <n v="0"/>
    <n v="0"/>
    <m/>
    <m/>
    <s v="https://web.pdc.wa.gov/rptimg/default.aspx?docid=4741161"/>
    <n v="2635"/>
    <n v="601"/>
    <n v="834"/>
    <n v="2877"/>
    <m/>
    <s v="JENNIFER CARMAN"/>
    <s v="candidate"/>
    <m/>
    <n v="44148.948321759257"/>
  </r>
  <r>
    <s v="ca-2018-761"/>
    <s v="MESSM  591"/>
    <s v="CA"/>
    <n v="43268"/>
    <m/>
    <m/>
    <m/>
    <m/>
    <n v="43268"/>
    <x v="3"/>
    <s v="Candidate registered"/>
    <s v="Michael Messmore (MICHAEL MESSMORE)"/>
    <m/>
    <s v="101 SKY RIVER ROAD"/>
    <s v="TOLEDO"/>
    <s v="LEWIS"/>
    <s v="WA"/>
    <n v="98591"/>
    <s v="messmoremh@yahoo.com"/>
    <s v="messmoremh@yahoo.com"/>
    <s v="360-431-1490"/>
    <s v="COUNTY CHARTER REVIEW COMMISSIONER"/>
    <n v="30"/>
    <s v="LEWIS CO"/>
    <n v="3626"/>
    <s v="LEWIS"/>
    <s v="Local"/>
    <n v="46069"/>
    <s v="C"/>
    <s v="Registration and financial affairs"/>
    <s v="Candidate"/>
    <s v="Candidate"/>
    <m/>
    <m/>
    <s v="Freeholder Dist 3 Position 5"/>
    <s v="R"/>
    <x v="1"/>
    <n v="43410"/>
    <s v="mini"/>
    <b v="1"/>
    <m/>
    <m/>
    <s v="Not in primary"/>
    <m/>
    <m/>
    <m/>
    <m/>
    <m/>
    <m/>
    <m/>
    <m/>
    <m/>
    <m/>
    <s v="101 SKY RIVER ROAD"/>
    <s v="TOLEDO"/>
    <s v="WA"/>
    <n v="98591"/>
    <s v="360-431-1490"/>
    <m/>
    <m/>
    <m/>
    <m/>
    <m/>
    <m/>
    <m/>
    <m/>
    <s v="https://web.pdc.wa.gov/rptimg/default.aspx?docid=4731913"/>
    <n v="12967"/>
    <n v="405"/>
    <n v="761"/>
    <m/>
    <m/>
    <s v="MICHAEL MESSMORE"/>
    <s v="candidate"/>
    <m/>
    <n v="43959.621678240743"/>
  </r>
  <r>
    <s v="ca-2016-4332"/>
    <s v="FUNDE  531"/>
    <s v="CA"/>
    <n v="42270"/>
    <m/>
    <m/>
    <m/>
    <s v="Electronic"/>
    <n v="42270"/>
    <x v="8"/>
    <s v="Candidate registered"/>
    <s v="FUND EDNA J (EDNA FUND)"/>
    <m/>
    <s v="133 SUNNYSIDE DRIVE"/>
    <s v="CENTRALIA"/>
    <s v="LEWIS"/>
    <s v="WA"/>
    <n v="98531"/>
    <s v="DUTCH@LOCALACCESS.COM"/>
    <s v="dutch@localaccess.com"/>
    <s v="360-269-7515"/>
    <s v="COUNTY COMMISSIONER"/>
    <n v="23"/>
    <s v="LEWIS CO"/>
    <n v="3626"/>
    <s v="LEWIS"/>
    <s v="Local"/>
    <n v="43317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143 UNION AVENUE"/>
    <s v="CENTRALIA"/>
    <s v="WA"/>
    <n v="98531"/>
    <s v="360-536-1495"/>
    <n v="30177.09"/>
    <n v="0"/>
    <n v="29864.54"/>
    <n v="5000"/>
    <n v="0"/>
    <n v="0"/>
    <m/>
    <m/>
    <s v="https://web.pdc.wa.gov/rptimg/default.aspx?docid=4522910"/>
    <n v="6684"/>
    <n v="3866"/>
    <n v="4332"/>
    <n v="5547"/>
    <m/>
    <s v="PRISCILLA ROTH"/>
    <s v="candidate"/>
    <m/>
    <n v="44149.051898148151"/>
  </r>
  <r>
    <s v="ca-2018-314"/>
    <s v="CURTM  053"/>
    <s v="CA"/>
    <n v="43251"/>
    <m/>
    <m/>
    <m/>
    <s v="Electronic"/>
    <n v="43251"/>
    <x v="3"/>
    <s v="Candidate registered"/>
    <s v="Michael Curtis (MICHAEL CURTIS)"/>
    <m/>
    <s v="23515 NE NOVELTY HILL RD STE B221-279"/>
    <s v="REDMOND"/>
    <s v="KING"/>
    <s v="WA"/>
    <n v="98053"/>
    <s v="contact@michaelcurtis.org"/>
    <s v="email@michaelcurtis.org"/>
    <s v="206-588-6637"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Lost in general"/>
    <s v="Challenger"/>
    <m/>
    <m/>
    <m/>
    <m/>
    <m/>
    <m/>
    <m/>
    <m/>
    <s v="23996 NE 101ST PL"/>
    <s v="REDMOND"/>
    <s v="WA"/>
    <n v="98053"/>
    <s v="425-381-6892"/>
    <n v="1394.07"/>
    <n v="0"/>
    <n v="1144.07"/>
    <n v="0"/>
    <n v="0"/>
    <n v="0"/>
    <m/>
    <m/>
    <s v="https://web.pdc.wa.gov/rptimg/default.aspx?docid=4726044"/>
    <n v="4457"/>
    <n v="568"/>
    <n v="314"/>
    <n v="3012"/>
    <n v="45"/>
    <s v="MICHAEL FU"/>
    <s v="candidate"/>
    <m/>
    <n v="44148.953310185185"/>
  </r>
  <r>
    <s v="ca-2016-4442"/>
    <s v="CONDC  807"/>
    <s v="CA"/>
    <n v="42232"/>
    <m/>
    <m/>
    <m/>
    <s v="Electronic"/>
    <n v="42232"/>
    <x v="8"/>
    <s v="Candidate registered"/>
    <s v="CONDOTTA CARY L (CARY CONDOTTA)"/>
    <m/>
    <s v="PO BOX 3001"/>
    <s v="WENATCHEE"/>
    <s v="CHELAN"/>
    <s v="WA"/>
    <n v="98807"/>
    <s v="CCRC13@YAHOO.COM"/>
    <s v="ccrc13@yahoo.com"/>
    <s v="509-679-0222"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2940 AIRWAY ST."/>
    <s v="EAST WENATCHEE"/>
    <s v="WA"/>
    <n v="98802"/>
    <s v="509-884-3148"/>
    <n v="91084"/>
    <n v="653.05999999999995"/>
    <n v="90059.81"/>
    <n v="0"/>
    <n v="0"/>
    <n v="0"/>
    <n v="143.4"/>
    <n v="0"/>
    <s v="https://web.pdc.wa.gov/rptimg/default.aspx?docid=4516861"/>
    <n v="4163"/>
    <n v="1799"/>
    <n v="4442"/>
    <n v="5426"/>
    <n v="12"/>
    <s v="ARLENE NEAL"/>
    <s v="candidate"/>
    <m/>
    <n v="44149.046597222223"/>
  </r>
  <r>
    <s v="ca-2018-151"/>
    <s v="SCHAA  087"/>
    <s v="CA"/>
    <n v="43251"/>
    <m/>
    <m/>
    <m/>
    <m/>
    <n v="43251"/>
    <x v="3"/>
    <s v="Candidate registered"/>
    <s v="Amy Schaper (AMY SCHAPER)"/>
    <m/>
    <s v="12918 MUKILTEO SPDWY, C-23, #395"/>
    <s v="LYNNWOOD"/>
    <s v="SNOHOMISH"/>
    <s v="WA"/>
    <n v="98087"/>
    <s v="SchaperAmy@gmail.com"/>
    <s v="schaperamy@gmail.com"/>
    <s v="425-309-5460"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n v="1"/>
    <s v="R"/>
    <x v="1"/>
    <n v="43410"/>
    <s v="mini"/>
    <b v="1"/>
    <m/>
    <m/>
    <s v="Qualified for general"/>
    <s v="Lost in general"/>
    <s v="Challenger"/>
    <m/>
    <m/>
    <m/>
    <m/>
    <m/>
    <m/>
    <m/>
    <m/>
    <s v="12918 MUKILTEO SPDWY, C-23, #395"/>
    <s v="LYNNWOOD"/>
    <s v="WA"/>
    <n v="98087"/>
    <s v="425-309-5460"/>
    <m/>
    <m/>
    <m/>
    <m/>
    <m/>
    <m/>
    <m/>
    <m/>
    <s v="https://web.pdc.wa.gov/rptimg/default.aspx?docid=4725827"/>
    <n v="17164"/>
    <n v="173"/>
    <n v="151"/>
    <m/>
    <n v="21"/>
    <s v="AMY SCHAPER"/>
    <s v="candidate"/>
    <m/>
    <n v="43959.621886574074"/>
  </r>
  <r>
    <s v="ca-2018-806"/>
    <s v="CREIC  862"/>
    <s v="CA"/>
    <n v="43250"/>
    <m/>
    <m/>
    <m/>
    <s v="Electronic"/>
    <n v="43250"/>
    <x v="3"/>
    <s v="Candidate registered"/>
    <s v="Court Creighton (COURTNEY CREIGHTON)"/>
    <m/>
    <s v="PO BOX 651"/>
    <s v="WINTHROP"/>
    <s v="OKANOGAN"/>
    <s v="WA"/>
    <n v="98862"/>
    <s v="COURT@ELECTCREIGHTON.COM"/>
    <s v="court@electcreighton.com"/>
    <s v="509-429-8803"/>
    <s v="COUNTY SHERIFF"/>
    <n v="27"/>
    <s v="OKANOGAN CO"/>
    <n v="3801"/>
    <s v="OKANOGAN"/>
    <s v="Local"/>
    <n v="22492"/>
    <s v="C"/>
    <s v="Registration and financial affairs"/>
    <s v="Candidate"/>
    <s v="Candidate"/>
    <m/>
    <m/>
    <m/>
    <s v="R"/>
    <x v="1"/>
    <n v="43410"/>
    <s v="full"/>
    <b v="1"/>
    <m/>
    <m/>
    <s v="Lost in primary"/>
    <m/>
    <m/>
    <m/>
    <m/>
    <m/>
    <m/>
    <m/>
    <m/>
    <m/>
    <m/>
    <s v="PO BOX 651"/>
    <s v="WINTHROP"/>
    <s v="WA"/>
    <n v="98862"/>
    <s v="509-429-8803"/>
    <n v="1254.6099999999999"/>
    <n v="0"/>
    <n v="1295.52"/>
    <n v="0"/>
    <n v="0"/>
    <n v="0"/>
    <m/>
    <m/>
    <s v="https://web.pdc.wa.gov/rptimg/default.aspx?docid=4725602"/>
    <n v="4361"/>
    <n v="866"/>
    <n v="806"/>
    <n v="3001"/>
    <m/>
    <s v="COURT CREIGHTON"/>
    <s v="candidate"/>
    <m/>
    <n v="44148.952986111108"/>
  </r>
  <r>
    <s v="ca-2018-273"/>
    <s v="SUTHR  252"/>
    <s v="CA"/>
    <n v="43193"/>
    <m/>
    <m/>
    <m/>
    <s v="Electronic"/>
    <n v="43193"/>
    <x v="3"/>
    <s v="Candidate registered"/>
    <s v="Robert J. Sutherland (ROBERT SUTHERLAND)"/>
    <m/>
    <s v="PO BOX 1311"/>
    <s v="MONROE"/>
    <s v="SNOHOMISH"/>
    <s v="WA"/>
    <n v="98272"/>
    <s v="INFO@SUTHERLAND4REP.COM"/>
    <s v="info@sutherland4rep.com"/>
    <s v="425-512-7784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Open seat"/>
    <m/>
    <m/>
    <m/>
    <m/>
    <m/>
    <m/>
    <m/>
    <m/>
    <s v="PO BOX 1283"/>
    <s v="PUYALLUP"/>
    <s v="WA"/>
    <n v="98371"/>
    <s v="253-988-2455"/>
    <n v="22862.66"/>
    <n v="0"/>
    <n v="20453.37"/>
    <n v="0"/>
    <n v="0"/>
    <n v="0"/>
    <m/>
    <m/>
    <s v="https://web.pdc.wa.gov/rptimg/default.aspx?docid=4721673"/>
    <n v="19078"/>
    <n v="180"/>
    <n v="273"/>
    <n v="3773"/>
    <n v="39"/>
    <s v="TOM PERRY"/>
    <s v="candidate"/>
    <m/>
    <n v="44148.982453703706"/>
  </r>
  <r>
    <s v="ca-2018-216"/>
    <s v="BOUSD  026"/>
    <s v="CA"/>
    <n v="43246"/>
    <m/>
    <m/>
    <m/>
    <s v="Electronic"/>
    <n v="43246"/>
    <x v="3"/>
    <s v="Candidate registered"/>
    <s v="Diodato (Dio) Boucsieguez (DIODATO BOUSCIEGUEZ)"/>
    <m/>
    <s v="23632 HWY 99, STE F282"/>
    <s v="EDMONDS"/>
    <s v="KING"/>
    <s v="WA"/>
    <n v="98026"/>
    <s v="DIOFORSTATEHOUSE2018@GMAIL.COM"/>
    <s v="dioforstatehouse2018@gmail.com"/>
    <s v="360-334-0898"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Lost in general"/>
    <s v="Challenger"/>
    <m/>
    <m/>
    <m/>
    <m/>
    <m/>
    <m/>
    <m/>
    <m/>
    <s v="20206 21ST PL NW"/>
    <s v="SHORELINE"/>
    <s v="WA"/>
    <n v="98177"/>
    <s v="503-329-1722"/>
    <n v="2650.57"/>
    <n v="0"/>
    <n v="2650.58"/>
    <n v="0"/>
    <n v="0"/>
    <n v="0"/>
    <m/>
    <m/>
    <s v="https://web.pdc.wa.gov/rptimg/default.aspx?docid=4724983"/>
    <n v="1705"/>
    <n v="961"/>
    <n v="216"/>
    <n v="2842"/>
    <n v="32"/>
    <s v="MAGGIE WILLSON"/>
    <s v="candidate"/>
    <m/>
    <n v="44148.945949074077"/>
  </r>
  <r>
    <s v="ca-2016-4469"/>
    <s v="WEISS  940"/>
    <s v="CA"/>
    <n v="42509"/>
    <m/>
    <m/>
    <m/>
    <m/>
    <n v="42509"/>
    <x v="8"/>
    <s v="Candidate registered"/>
    <s v="Susan E Weis (SUSIE WEIS)"/>
    <m/>
    <s v="PO BOX 1427"/>
    <s v="RONALD"/>
    <s v="KITTITAS"/>
    <s v="WA"/>
    <n v="98940"/>
    <s v="sweis@inlandnet.com"/>
    <s v="sweis@inlandnet.com"/>
    <s v="509-674-9096"/>
    <s v="COUNTY COMMISSIONER"/>
    <n v="23"/>
    <s v="KITTITAS CO"/>
    <n v="3559"/>
    <s v="KITTITAS"/>
    <s v="Local"/>
    <n v="22299"/>
    <s v="C"/>
    <s v="Registration and financial affairs"/>
    <s v="Candidate"/>
    <s v="Candidate"/>
    <m/>
    <m/>
    <m/>
    <s v="R"/>
    <x v="1"/>
    <n v="42682"/>
    <s v="mini"/>
    <b v="1"/>
    <m/>
    <m/>
    <s v="Lost in primary"/>
    <m/>
    <m/>
    <m/>
    <m/>
    <m/>
    <m/>
    <m/>
    <m/>
    <m/>
    <m/>
    <s v="PO BOX 1427"/>
    <s v="RONALD"/>
    <s v="WA"/>
    <n v="98940"/>
    <s v="509-674-9096"/>
    <m/>
    <m/>
    <m/>
    <m/>
    <m/>
    <m/>
    <m/>
    <m/>
    <s v="https://web.pdc.wa.gov/rptimg/default.aspx?docid=4573081"/>
    <n v="20924"/>
    <n v="3955"/>
    <n v="4469"/>
    <m/>
    <m/>
    <s v="SUSIE WEIS"/>
    <s v="candidate"/>
    <m/>
    <n v="43597.971504629626"/>
  </r>
  <r>
    <s v="ca-2018-579"/>
    <s v="KELLB  347"/>
    <s v="CA"/>
    <n v="43240"/>
    <m/>
    <m/>
    <m/>
    <m/>
    <n v="43240"/>
    <x v="3"/>
    <s v="Candidate registered"/>
    <s v="Bennie W. Keller (BENNIE KELLER)"/>
    <m/>
    <s v="30 WHEATLAND DR./PO BOX 882"/>
    <s v="POMEROY"/>
    <s v="GARFIELD"/>
    <s v="WA"/>
    <n v="99347"/>
    <s v="bkeller121@gmail.com"/>
    <s v="bkeller121@gmail.com"/>
    <s v="509-780-1210"/>
    <s v="COUNTY COMMISSIONER"/>
    <n v="23"/>
    <s v="GARFIELD CO"/>
    <n v="3320"/>
    <s v="GARFIELD"/>
    <s v="Local"/>
    <n v="1571"/>
    <s v="C"/>
    <s v="Registration and financial affairs"/>
    <s v="Candidate"/>
    <s v="Candidate"/>
    <m/>
    <m/>
    <n v="3"/>
    <s v="R"/>
    <x v="1"/>
    <n v="43410"/>
    <s v="mini"/>
    <b v="1"/>
    <m/>
    <m/>
    <s v="Qualified for general"/>
    <s v="Lost in general"/>
    <m/>
    <m/>
    <m/>
    <m/>
    <m/>
    <m/>
    <m/>
    <m/>
    <m/>
    <s v="30 WHEATLAND DR./PO BOX 882"/>
    <s v="POMEROY"/>
    <s v="WA"/>
    <n v="99347"/>
    <s v="509-780-1210"/>
    <m/>
    <m/>
    <m/>
    <m/>
    <m/>
    <m/>
    <m/>
    <m/>
    <s v="https://web.pdc.wa.gov/rptimg/default.aspx?docid=4724026"/>
    <n v="10143"/>
    <n v="747"/>
    <n v="579"/>
    <m/>
    <m/>
    <s v="BENNIE KELLER"/>
    <s v="candidate"/>
    <m/>
    <n v="43959.621886574074"/>
  </r>
  <r>
    <s v="ca-2016-4650"/>
    <s v="PAINGJ 802"/>
    <s v="CA"/>
    <n v="42511"/>
    <m/>
    <m/>
    <m/>
    <s v="Electronic"/>
    <n v="42511"/>
    <x v="8"/>
    <s v="Candidate registered"/>
    <s v="PAINE GERALD (JERRY PAINE)"/>
    <m/>
    <s v="630 VALLEY MALL PKWY #244"/>
    <s v="EAST WENATCHEE"/>
    <s v="CHELAN"/>
    <s v="WA"/>
    <n v="98802"/>
    <s v="ELECTJERRYPAINE@GMAIL.COM"/>
    <s v="electjerrypaine@gmail.com"/>
    <s v="509-860-7696"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Open seat"/>
    <m/>
    <m/>
    <m/>
    <m/>
    <m/>
    <m/>
    <m/>
    <m/>
    <s v="77 JOHN TRUETT DR"/>
    <s v="MALAGA"/>
    <s v="WA"/>
    <n v="98828"/>
    <m/>
    <n v="20889.900000000001"/>
    <n v="0"/>
    <n v="52293.18"/>
    <n v="31844.28"/>
    <n v="0"/>
    <n v="0"/>
    <n v="40774.39"/>
    <n v="0"/>
    <s v="https://web.pdc.wa.gov/rptimg/default.aspx?docid=4573631"/>
    <n v="14700"/>
    <n v="4084"/>
    <n v="4650"/>
    <n v="5921"/>
    <n v="12"/>
    <s v="DAWNA CHASE"/>
    <s v="candidate"/>
    <m/>
    <n v="44149.067800925928"/>
  </r>
  <r>
    <s v="ca-2018-468"/>
    <s v="VENEE  665"/>
    <s v="CA"/>
    <n v="43237"/>
    <m/>
    <m/>
    <m/>
    <s v="Electronic"/>
    <n v="43237"/>
    <x v="3"/>
    <s v="Candidate registered"/>
    <s v="Elisabeth Veneman (ELISABETH VENEMAN)"/>
    <m/>
    <s v="7202 NE HWY 99 STE 106-275"/>
    <s v="VANCOUVER"/>
    <s v="CLARK"/>
    <s v="WA"/>
    <n v="98665"/>
    <s v="elisabethv@comcast.net"/>
    <s v="elisabethv@comcast.net"/>
    <s v="503-956-8826"/>
    <s v="COUNTY COUNCIL MEMBER"/>
    <n v="25"/>
    <s v="CLARK CO"/>
    <n v="3147"/>
    <s v="CLARK"/>
    <s v="Local"/>
    <n v="272819"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Lost in general"/>
    <m/>
    <m/>
    <m/>
    <m/>
    <m/>
    <m/>
    <m/>
    <m/>
    <m/>
    <s v="7202 NE HWY 99 STE 106-275"/>
    <s v="VANCOUVER"/>
    <s v="WA"/>
    <n v="98665"/>
    <s v="360-601-4998"/>
    <n v="9770.1299999999992"/>
    <n v="0"/>
    <n v="9442.48"/>
    <n v="0"/>
    <n v="0"/>
    <n v="0"/>
    <n v="527.89"/>
    <n v="0"/>
    <s v="https://web.pdc.wa.gov/rptimg/default.aspx?docid=4723804"/>
    <n v="20138"/>
    <n v="845"/>
    <n v="468"/>
    <n v="3845"/>
    <m/>
    <s v="BROOK PELL"/>
    <s v="candidate"/>
    <m/>
    <n v="44148.984884259262"/>
  </r>
  <r>
    <s v="ca-2018-622"/>
    <s v="CAMPL  277"/>
    <s v="CA"/>
    <n v="43199"/>
    <m/>
    <m/>
    <m/>
    <s v="Electronic"/>
    <n v="43199"/>
    <x v="3"/>
    <s v="Candidate registered"/>
    <s v="Lane Campbell (LANE CAMPBELL)"/>
    <m/>
    <s v="316 SE PIONEER WAY, BOX 472"/>
    <s v="OAK HARBOR"/>
    <s v="ISLAND"/>
    <s v="WA"/>
    <n v="98277"/>
    <s v="LANE@FOLKC.COM"/>
    <s v="lane@folkc.com"/>
    <s v="360-499-9108"/>
    <s v="COUNTY SHERIFF"/>
    <n v="27"/>
    <s v="ISLAND CO"/>
    <n v="3424"/>
    <s v="ISLAND"/>
    <s v="Local"/>
    <n v="54723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P O BOX 792"/>
    <s v="KEYPORT"/>
    <s v="WA"/>
    <n v="98345"/>
    <s v="360-697-4097"/>
    <n v="18493.189999999999"/>
    <n v="750.52"/>
    <n v="12338.84"/>
    <n v="-6130.99"/>
    <n v="0"/>
    <n v="0"/>
    <m/>
    <m/>
    <s v="https://web.pdc.wa.gov/rptimg/default.aspx?docid=4723508"/>
    <n v="2499"/>
    <n v="684"/>
    <n v="622"/>
    <n v="2872"/>
    <m/>
    <s v="AIMEE  CAMPBELL"/>
    <s v="candidate"/>
    <m/>
    <n v="44148.947152777779"/>
  </r>
  <r>
    <s v="ca-2018-1003"/>
    <s v="CLELV  648"/>
    <s v="CA"/>
    <n v="43235"/>
    <m/>
    <m/>
    <m/>
    <m/>
    <n v="43235"/>
    <x v="3"/>
    <s v="Candidate registered"/>
    <s v="Vickie Clelland (VICKIE CLELLAND)"/>
    <m/>
    <s v="P.O. BOX 238"/>
    <s v="STEVENSON"/>
    <s v="SKAMANIA"/>
    <s v="WA"/>
    <s v="98648-0238"/>
    <s v="clellandv@hotmail.com"/>
    <s v="clellandv@hotmail.com"/>
    <s v="509-230-7092"/>
    <s v="COUNTY TREASURER"/>
    <n v="28"/>
    <s v="SKAMANIA CO"/>
    <n v="4093"/>
    <s v="SKAMANIA"/>
    <s v="Local"/>
    <n v="756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.O. BOX 238"/>
    <s v="STEVENSON"/>
    <s v="WA"/>
    <s v="98648-0238"/>
    <s v="509-230-7092"/>
    <m/>
    <m/>
    <m/>
    <m/>
    <m/>
    <m/>
    <m/>
    <m/>
    <s v="https://web.pdc.wa.gov/rptimg/default.aspx?docid=4723535"/>
    <n v="3737"/>
    <n v="690"/>
    <n v="1003"/>
    <m/>
    <m/>
    <s v="VICKIE CLELLAND"/>
    <s v="candidate"/>
    <m/>
    <n v="43959.621932870374"/>
  </r>
  <r>
    <s v="ca-2018-1917"/>
    <s v="MILLO  565"/>
    <s v="CA"/>
    <n v="43234"/>
    <m/>
    <m/>
    <m/>
    <m/>
    <n v="43234"/>
    <x v="3"/>
    <s v="Candidate withdrew"/>
    <s v="MILLER OLGA (OLGA MILLER)"/>
    <m/>
    <s v="P O BOX 119"/>
    <s v="NAPAVINE"/>
    <s v="LEWIS"/>
    <s v="WA"/>
    <n v="98565"/>
    <s v="olga105@earthlink.net"/>
    <s v="olga105@earthlink.net"/>
    <s v="360-262-3554"/>
    <s v="COUNTY CHARTER REVIEW COMMISSIONER"/>
    <n v="30"/>
    <s v="LEWIS CO"/>
    <n v="3626"/>
    <s v="LEWIS"/>
    <s v="Local"/>
    <n v="46069"/>
    <s v="C"/>
    <s v="Registration and financial affairs"/>
    <s v="Candidate"/>
    <s v="Candidate"/>
    <m/>
    <m/>
    <m/>
    <s v="R"/>
    <x v="1"/>
    <n v="43410"/>
    <s v="mini"/>
    <b v="1"/>
    <m/>
    <m/>
    <m/>
    <m/>
    <m/>
    <m/>
    <m/>
    <m/>
    <m/>
    <m/>
    <m/>
    <m/>
    <m/>
    <s v="P O BOX 119"/>
    <s v="NAPAVINE"/>
    <s v="WA"/>
    <n v="98565"/>
    <s v="360-262-3554"/>
    <m/>
    <m/>
    <m/>
    <m/>
    <m/>
    <m/>
    <m/>
    <m/>
    <s v="https://web.pdc.wa.gov/rptimg/default.aspx?docid=4723039"/>
    <n v="13375"/>
    <n v="1737"/>
    <n v="1917"/>
    <m/>
    <m/>
    <s v="OLGA MILLER"/>
    <s v="candidate"/>
    <m/>
    <n v="43597.925740740742"/>
  </r>
  <r>
    <s v="ca-2018-531"/>
    <s v="MARXN  858"/>
    <s v="CA"/>
    <n v="43233"/>
    <m/>
    <m/>
    <m/>
    <m/>
    <n v="43233"/>
    <x v="3"/>
    <s v="Candidate registered"/>
    <s v="Natalie R. Marx (NATALIE MARX)"/>
    <m/>
    <s v="P.O. BOX 244"/>
    <s v="WATERVILLE"/>
    <s v="DOUGLAS"/>
    <s v="WA"/>
    <n v="98858"/>
    <s v="marxfortreasurer@gmail.com"/>
    <s v="marxfortreasurer@gmail.com"/>
    <s v="509-670-9335"/>
    <s v="COUNTY TREASURER"/>
    <n v="28"/>
    <s v="DOUGLAS CO"/>
    <n v="3235"/>
    <s v="DOUGLAS"/>
    <s v="Local"/>
    <n v="2111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.O. BOX 244"/>
    <s v="WATERVILLE"/>
    <s v="WA"/>
    <n v="98858"/>
    <s v="509-670-9335"/>
    <m/>
    <m/>
    <m/>
    <m/>
    <m/>
    <m/>
    <m/>
    <m/>
    <s v="https://web.pdc.wa.gov/rptimg/default.aspx?docid=4723010"/>
    <n v="12081"/>
    <n v="167"/>
    <n v="531"/>
    <m/>
    <m/>
    <s v="NATALIE MARX"/>
    <s v="candidate"/>
    <m/>
    <n v="43959.621932870374"/>
  </r>
  <r>
    <s v="ca-2018-404"/>
    <s v="COOPJ  626"/>
    <s v="CA"/>
    <n v="43214"/>
    <m/>
    <m/>
    <m/>
    <s v="Electronic"/>
    <n v="43214"/>
    <x v="3"/>
    <s v="Candidate registered"/>
    <s v="Jerry Cooper (JERRY COOPER)"/>
    <m/>
    <s v="PO BOX 5"/>
    <s v="KELSO"/>
    <s v="COWLITZ"/>
    <s v="WA"/>
    <n v="98626"/>
    <s v="JERRY@JERRYCOOPER.ORG"/>
    <s v="jerryccooper@comcast.net"/>
    <s v="360-726-3785"/>
    <s v="COUNTY COMMISSIONER"/>
    <n v="23"/>
    <s v="COWLITZ CO"/>
    <n v="3200"/>
    <s v="COWLITZ"/>
    <s v="Local"/>
    <n v="62870"/>
    <s v="C"/>
    <s v="Registration and financial affairs"/>
    <s v="Candidate"/>
    <s v="Candidate"/>
    <m/>
    <m/>
    <n v="3"/>
    <s v="R"/>
    <x v="1"/>
    <n v="43410"/>
    <s v="full"/>
    <b v="1"/>
    <m/>
    <m/>
    <s v="Qualified for general"/>
    <s v="Lost in general"/>
    <m/>
    <m/>
    <m/>
    <m/>
    <m/>
    <m/>
    <m/>
    <m/>
    <m/>
    <s v="245 ASTRO DRIVE"/>
    <s v="KELSO"/>
    <s v="WA"/>
    <n v="98626"/>
    <s v="360-751-4172"/>
    <n v="17504.150000000001"/>
    <n v="0"/>
    <n v="17476.689999999999"/>
    <n v="-2670.31"/>
    <n v="0"/>
    <n v="0"/>
    <m/>
    <m/>
    <s v="https://web.pdc.wa.gov/rptimg/default.aspx?docid=4721351"/>
    <n v="4204"/>
    <n v="121"/>
    <n v="404"/>
    <n v="2989"/>
    <m/>
    <s v="JERRY COOPER"/>
    <s v="candidate"/>
    <m/>
    <n v="44148.952592592592"/>
  </r>
  <r>
    <s v="ca-2018-509"/>
    <s v="HIGGA  328"/>
    <s v="CA"/>
    <n v="43225"/>
    <m/>
    <m/>
    <m/>
    <s v="Electronic"/>
    <n v="43225"/>
    <x v="3"/>
    <s v="Candidate registered"/>
    <s v="ANNE HIGGINS"/>
    <m/>
    <s v="222 N CHERRY STREET"/>
    <s v="DAYTON"/>
    <s v="COLUMBIA"/>
    <s v="WA"/>
    <n v="99328"/>
    <s v="HIGGINSA1962@LIVE.COM"/>
    <s v="higginsa1962@live.com"/>
    <s v="509-629-1799"/>
    <s v="COUNTY AUDITOR"/>
    <n v="20"/>
    <s v="COLUMBIA CO"/>
    <n v="3176"/>
    <s v="COLUMBIA"/>
    <s v="Local"/>
    <n v="274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222 N CHERRY ST"/>
    <s v="DAYTON"/>
    <s v="WA"/>
    <n v="99328"/>
    <m/>
    <n v="629.27"/>
    <n v="0"/>
    <n v="0"/>
    <n v="0"/>
    <n v="0"/>
    <n v="0"/>
    <m/>
    <m/>
    <s v="https://web.pdc.wa.gov/rptimg/default.aspx?docid=4720121"/>
    <n v="8510"/>
    <n v="729"/>
    <n v="509"/>
    <n v="3219"/>
    <m/>
    <s v="ANNE HIGGINS"/>
    <s v="candidate"/>
    <m/>
    <n v="44148.961747685185"/>
  </r>
  <r>
    <s v="ca-2018-267"/>
    <s v="SCOTE 020"/>
    <s v="CA"/>
    <n v="43104"/>
    <m/>
    <m/>
    <m/>
    <s v="Electronic"/>
    <n v="43104"/>
    <x v="3"/>
    <s v="Candidate registered"/>
    <s v="David J Bungert (Elizabeth Scott)"/>
    <m/>
    <s v="14751 N KELSEY ST STE 105-386"/>
    <s v="MONROE"/>
    <s v="SNOHOMISH"/>
    <s v="WA"/>
    <n v="98272"/>
    <s v="ELIZABETH@ELIZABETH4STATE.COM"/>
    <s v="elizabeth@elizabeth4state.com"/>
    <s v="206-330-1066"/>
    <s v="STATE SENATOR"/>
    <n v="12"/>
    <s v="LEG DISTRICT 39 - SENATE"/>
    <n v="4768"/>
    <s v="SNOHOMISH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Lost in primary"/>
    <m/>
    <m/>
    <m/>
    <m/>
    <m/>
    <m/>
    <m/>
    <m/>
    <m/>
    <m/>
    <s v="PO BOX 1283"/>
    <s v="PUYALLUP"/>
    <s v="WA"/>
    <n v="98371"/>
    <s v="253-988-2455"/>
    <n v="41363.74"/>
    <n v="0"/>
    <n v="40782.730000000003"/>
    <n v="0"/>
    <n v="0"/>
    <n v="0"/>
    <m/>
    <m/>
    <s v="https://web.pdc.wa.gov/rptimg/default.aspx?docid=4719298"/>
    <n v="17450"/>
    <n v="25560"/>
    <n v="267"/>
    <n v="3667"/>
    <n v="39"/>
    <s v="TOM PERRY"/>
    <s v="candidate"/>
    <m/>
    <n v="44148.978518518517"/>
  </r>
  <r>
    <s v="ca-2018-1902"/>
    <s v="RESTJ  944"/>
    <s v="CA"/>
    <n v="43200"/>
    <m/>
    <m/>
    <m/>
    <m/>
    <n v="43200"/>
    <x v="3"/>
    <s v="Candidate registered"/>
    <s v="James A. Restucci (JAMES RESTUCCI)"/>
    <m/>
    <s v="633 YAKIMA VALLEY HWY #118"/>
    <s v="SUNNYSIDE"/>
    <s v="YAKIMA"/>
    <s v="WA"/>
    <n v="98944"/>
    <s v="CAMPAIGN@RESTUCCI.VOTE"/>
    <s v="campaign@restucci.vote"/>
    <s v="509-643-4343"/>
    <s v="COUNTY COMMISSIONER"/>
    <n v="23"/>
    <s v="YAKIMA CO"/>
    <n v="4418"/>
    <s v="YAKIMA"/>
    <s v="Local"/>
    <n v="114757"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633 YAKIMA VALLEY HWY #118"/>
    <s v="SUNNYSIDE"/>
    <s v="WA"/>
    <n v="98944"/>
    <m/>
    <m/>
    <m/>
    <m/>
    <m/>
    <m/>
    <m/>
    <m/>
    <m/>
    <s v="https://web.pdc.wa.gov/rptimg/default.aspx?docid=4714550"/>
    <n v="16375"/>
    <n v="24681"/>
    <n v="1902"/>
    <m/>
    <m/>
    <s v="DELEESA D. RESTUCCI"/>
    <s v="candidate"/>
    <m/>
    <n v="43597.923784722225"/>
  </r>
  <r>
    <s v="ca-2018-1976"/>
    <s v="FARIG  223"/>
    <s v="CA"/>
    <n v="43201"/>
    <m/>
    <m/>
    <m/>
    <s v="Electronic"/>
    <n v="43201"/>
    <x v="3"/>
    <s v="Candidate discontinued campaign"/>
    <s v="FARIES GEORGENE (GEORGENE FARIES)"/>
    <m/>
    <s v="526 N WEST AVE PMB 118"/>
    <s v="ARLINGTON"/>
    <s v="SNOHOMISH"/>
    <s v="WA"/>
    <n v="98223"/>
    <s v="GEORGENE4STATE@GMAIL.COM"/>
    <s v="georgene4state@gmail.com"/>
    <s v="425-232-3092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PO BOX 1283"/>
    <s v="PUYALLUP"/>
    <s v="WA"/>
    <n v="98371"/>
    <s v="253-988-2455"/>
    <n v="1279"/>
    <n v="0"/>
    <n v="1497.37"/>
    <n v="-99"/>
    <n v="0"/>
    <n v="0"/>
    <m/>
    <m/>
    <s v="https://web.pdc.wa.gov/rptimg/default.aspx?docid=4715009"/>
    <n v="5876"/>
    <n v="1787"/>
    <n v="1976"/>
    <n v="3096"/>
    <n v="39"/>
    <s v="TOM PERRY"/>
    <s v="candidate"/>
    <m/>
    <n v="44148.956307870372"/>
  </r>
  <r>
    <s v="ca-2018-1035"/>
    <s v="CHILN  930"/>
    <s v="CA"/>
    <n v="43195"/>
    <m/>
    <m/>
    <m/>
    <s v="Electronic"/>
    <n v="43195"/>
    <x v="3"/>
    <s v="Candidate registered"/>
    <s v="Norm Childress (NORMAN CHILDRESS)"/>
    <m/>
    <s v="PO BOX 991"/>
    <s v="GRANDVIEW"/>
    <s v="YAKIMA"/>
    <s v="WA"/>
    <n v="98930"/>
    <s v="CHILDRESSFORCOMMISSIONER@YAHOO.COM"/>
    <s v="childressforcommissioner@yahoo.com"/>
    <s v="509-830-3898"/>
    <s v="COUNTY COMMISSIONER"/>
    <n v="23"/>
    <s v="YAKIMA CO"/>
    <n v="4418"/>
    <s v="YAKIMA"/>
    <s v="Local"/>
    <n v="114757"/>
    <s v="C"/>
    <s v="Registration and financial affairs"/>
    <s v="Candidate"/>
    <s v="Candidate"/>
    <m/>
    <m/>
    <n v="3"/>
    <s v="R"/>
    <x v="1"/>
    <n v="43410"/>
    <s v="full"/>
    <b v="1"/>
    <m/>
    <m/>
    <s v="Qualified for general"/>
    <s v="Won in general"/>
    <m/>
    <m/>
    <m/>
    <m/>
    <m/>
    <m/>
    <m/>
    <m/>
    <m/>
    <s v="408 WYANT WAY"/>
    <s v="GRANDVIEW"/>
    <s v="WA"/>
    <n v="98930"/>
    <s v="509-830-3898"/>
    <n v="12869.94"/>
    <n v="24.34"/>
    <n v="12894.94"/>
    <n v="0"/>
    <n v="0"/>
    <n v="0"/>
    <m/>
    <m/>
    <s v="https://web.pdc.wa.gov/rptimg/default.aspx?docid=4711658"/>
    <n v="2993"/>
    <n v="334"/>
    <n v="1035"/>
    <n v="2897"/>
    <m/>
    <s v="NORMAN CHILDRESS"/>
    <s v="candidate"/>
    <m/>
    <n v="44176.66479166667"/>
  </r>
  <r>
    <s v="ca-2018-794"/>
    <s v="GROOC  840"/>
    <s v="CA"/>
    <n v="43184"/>
    <m/>
    <m/>
    <m/>
    <m/>
    <n v="43184"/>
    <x v="3"/>
    <s v="Candidate registered"/>
    <s v="Charleen Groomes (CHARLEEN GROOMES)"/>
    <m/>
    <s v="PO BOX 1246"/>
    <s v="OKANOGAN"/>
    <s v="OKANOGAN"/>
    <s v="WA"/>
    <n v="98840"/>
    <s v="cynkijorowe79@gmail.com"/>
    <s v="cgroomes@ncidata.com"/>
    <s v="509-429-8283"/>
    <s v="COUNTY CLERK"/>
    <n v="22"/>
    <s v="OKANOGAN CO"/>
    <n v="3801"/>
    <s v="OKANOGAN"/>
    <s v="Local"/>
    <n v="22492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O BOX 933"/>
    <s v="OMAK"/>
    <s v="WA"/>
    <n v="98841"/>
    <s v="509-422-9760"/>
    <m/>
    <m/>
    <m/>
    <m/>
    <m/>
    <m/>
    <n v="243.06"/>
    <n v="0"/>
    <s v="https://web.pdc.wa.gov/rptimg/default.aspx?docid=4708782"/>
    <n v="7561"/>
    <n v="803"/>
    <n v="794"/>
    <m/>
    <m/>
    <s v="CYNDI ROWE"/>
    <s v="candidate"/>
    <m/>
    <n v="43959.621932870374"/>
  </r>
  <r>
    <s v="ca-2018-613"/>
    <s v="ENGLM  239"/>
    <s v="CA"/>
    <n v="43167"/>
    <m/>
    <m/>
    <m/>
    <m/>
    <n v="43167"/>
    <x v="3"/>
    <s v="Candidate registered"/>
    <s v="Mary Wilson-Engle (MARY  ENGLE)"/>
    <m/>
    <s v="PO BOX 1402"/>
    <s v="COUPEVILLE"/>
    <s v="ISLAND"/>
    <s v="WA"/>
    <n v="98239"/>
    <s v="maryk@isomedia.com"/>
    <s v="maryk@isomedia.com"/>
    <s v="360-929-4912"/>
    <s v="COUNTY ASSESSOR"/>
    <n v="21"/>
    <s v="ISLAND CO"/>
    <n v="3424"/>
    <s v="ISLAND"/>
    <s v="Local"/>
    <n v="54723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O BOX 1402"/>
    <s v="COUPEVILLE"/>
    <s v="WA"/>
    <n v="98239"/>
    <s v="360-929-4912"/>
    <m/>
    <m/>
    <m/>
    <m/>
    <m/>
    <m/>
    <m/>
    <m/>
    <s v="https://web.pdc.wa.gov/rptimg/default.aspx?docid=4704785"/>
    <n v="5683"/>
    <n v="672"/>
    <n v="613"/>
    <m/>
    <m/>
    <s v="MARY  ENGLE"/>
    <s v="candidate"/>
    <m/>
    <n v="43959.621932870374"/>
  </r>
  <r>
    <s v="ca-2018-702"/>
    <s v="CZISA  926"/>
    <s v="CA"/>
    <n v="43164"/>
    <m/>
    <m/>
    <m/>
    <s v="Electronic"/>
    <n v="43164"/>
    <x v="3"/>
    <s v="Candidate registered"/>
    <s v="Amy S. Cziske (AMY CZISKE)"/>
    <m/>
    <s v="1510 BRICK ROAD"/>
    <s v="ELLENSBURG"/>
    <s v="KITTITAS"/>
    <s v="WA"/>
    <n v="98926"/>
    <s v="CZISKE@CHARTER.NET"/>
    <s v="cziske@charter.net"/>
    <s v="509-929-3832"/>
    <s v="COUNTY TREASURER"/>
    <n v="28"/>
    <s v="KITTITAS CO"/>
    <n v="3559"/>
    <s v="KITTITAS"/>
    <s v="Local"/>
    <n v="24602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Unopposed in general"/>
    <m/>
    <m/>
    <m/>
    <m/>
    <m/>
    <m/>
    <m/>
    <m/>
    <m/>
    <s v="PO BOX 460"/>
    <s v="ELLENSBURG"/>
    <s v="WA"/>
    <n v="98926"/>
    <s v="509-925-9876"/>
    <n v="2035.15"/>
    <n v="0"/>
    <n v="1736.04"/>
    <n v="0"/>
    <n v="0"/>
    <n v="0"/>
    <m/>
    <m/>
    <s v="https://web.pdc.wa.gov/rptimg/default.aspx?docid=4704128"/>
    <n v="4461"/>
    <n v="739"/>
    <n v="702"/>
    <n v="3013"/>
    <m/>
    <s v="AMY BAYNE"/>
    <s v="candidate"/>
    <m/>
    <n v="44148.953321759262"/>
  </r>
  <r>
    <s v="ca-2016-4509"/>
    <s v="WILCJ  558"/>
    <s v="CA"/>
    <n v="42131"/>
    <m/>
    <m/>
    <m/>
    <s v="Electronic"/>
    <n v="42131"/>
    <x v="8"/>
    <s v="Candidate registered"/>
    <s v="JAMES &quot;JT&quot; WILCOX III (JAMES WILCOX III)"/>
    <m/>
    <s v="P.O. BOX 747"/>
    <s v="MCKENNA"/>
    <s v="PIERCE"/>
    <s v="WA"/>
    <n v="98558"/>
    <s v="JTWILCOX111@GMAIL.COM"/>
    <s v="jtwilcox111@gmail.com"/>
    <s v="253-458-6903"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P.O. BOX 581"/>
    <s v="TACOMA"/>
    <s v="WA"/>
    <n v="98401"/>
    <s v="253-235-9296"/>
    <n v="282089.57"/>
    <n v="4599.6899999999996"/>
    <n v="286723.18"/>
    <n v="0"/>
    <n v="0"/>
    <n v="0"/>
    <m/>
    <m/>
    <s v="https://web.pdc.wa.gov/rptimg/default.aspx?docid=4589179"/>
    <n v="21352"/>
    <n v="2"/>
    <n v="4509"/>
    <n v="6354"/>
    <n v="2"/>
    <s v="JASON MICHAUD"/>
    <s v="candidate"/>
    <m/>
    <n v="44149.085740740738"/>
  </r>
  <r>
    <s v="ca-2018-965"/>
    <s v="KONIT  021"/>
    <s v="CA"/>
    <n v="42994"/>
    <m/>
    <m/>
    <m/>
    <s v="Electronic"/>
    <n v="42994"/>
    <x v="3"/>
    <s v="Candidate registered"/>
    <s v="Tom Konis (THOMAS KONIS)"/>
    <m/>
    <s v="11805 N BRUCE ROAD"/>
    <s v="MEAD"/>
    <s v="SPOKANE"/>
    <s v="WA"/>
    <n v="99021"/>
    <s v="TOMKONISFORASSESSOR@GMAIL.COM"/>
    <s v="tomkonisforassessor@gmail.com"/>
    <s v="509-951-6204"/>
    <s v="COUNTY ASSESSOR"/>
    <n v="21"/>
    <s v="SPOKANE CO"/>
    <n v="4151"/>
    <s v="SPOKANE"/>
    <s v="Local"/>
    <n v="304849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2714 E CLOVER PARK AVE"/>
    <s v="MEAD"/>
    <s v="WA"/>
    <n v="99021"/>
    <m/>
    <n v="22240.71"/>
    <n v="0"/>
    <n v="20536.95"/>
    <n v="500"/>
    <n v="0"/>
    <n v="0"/>
    <n v="3537.89"/>
    <n v="0"/>
    <s v="https://web.pdc.wa.gov/rptimg/default.aspx?docid=4700390"/>
    <n v="10799"/>
    <n v="49"/>
    <n v="965"/>
    <n v="3322"/>
    <m/>
    <s v="ZACH PROETT"/>
    <s v="candidate"/>
    <m/>
    <n v="44148.966168981482"/>
  </r>
  <r>
    <s v="ca-2014-7311"/>
    <s v="ENGLM  239"/>
    <s v="CA"/>
    <n v="41736"/>
    <m/>
    <m/>
    <m/>
    <s v="Electronic"/>
    <n v="41736"/>
    <x v="9"/>
    <s v="Candidate registered"/>
    <s v="Mary Wilson-Engle (MARY ENGLE)"/>
    <m/>
    <s v="146 JACOBS RD"/>
    <s v="COUPEVILLE"/>
    <s v="ISLAND"/>
    <s v="WA"/>
    <n v="98239"/>
    <s v="maryk@isomedia.com"/>
    <s v="maryk@isomedia.com"/>
    <s v="360-929-4912"/>
    <s v="COUNTY ASSESSOR"/>
    <n v="21"/>
    <s v="ISLAND CO"/>
    <n v="3424"/>
    <s v="ISLAND"/>
    <s v="Local"/>
    <n v="50450"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Unopposed in general"/>
    <m/>
    <m/>
    <m/>
    <m/>
    <m/>
    <m/>
    <m/>
    <m/>
    <m/>
    <s v="1483 SE 6TH AVE"/>
    <s v="OAK HARBOR"/>
    <s v="WA"/>
    <n v="98277"/>
    <s v="360-929-8000"/>
    <n v="112"/>
    <n v="0"/>
    <n v="112"/>
    <n v="0"/>
    <n v="0"/>
    <n v="0"/>
    <m/>
    <m/>
    <s v="https://web.pdc.wa.gov/rptimg/default.aspx?docid=3772495"/>
    <n v="5715"/>
    <n v="672"/>
    <n v="7311"/>
    <n v="7761"/>
    <m/>
    <s v="MARKELL  EGELSTON"/>
    <s v="candidate"/>
    <m/>
    <n v="44149.132094907407"/>
  </r>
  <r>
    <s v="ca-2018-268"/>
    <s v="WAGOK  284"/>
    <s v="CA"/>
    <n v="43134"/>
    <m/>
    <m/>
    <m/>
    <s v="Electronic"/>
    <n v="43134"/>
    <x v="3"/>
    <s v="Candidate registered"/>
    <s v="Keith L. Wagoner (KEITH WAGONER)"/>
    <m/>
    <s v="410 TALCOTT STREET"/>
    <s v="SEDRO-WOOLLEY"/>
    <s v="SNOHOMISH"/>
    <s v="WA"/>
    <n v="98284"/>
    <s v="keith@wagonerforsenate.com"/>
    <s v="keith@wagonerforsenate.com"/>
    <s v="361-244-0100"/>
    <s v="STATE SENATOR"/>
    <n v="12"/>
    <s v="LEG DISTRICT 39 - SENATE"/>
    <n v="4768"/>
    <s v="SNOHOMISH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s v="Incumbent"/>
    <m/>
    <m/>
    <m/>
    <m/>
    <m/>
    <m/>
    <m/>
    <m/>
    <s v="410 TALCOTT STREET"/>
    <s v="SEDRO-WOOLLEY"/>
    <s v="WA"/>
    <n v="98284"/>
    <s v="360-873-8005"/>
    <n v="117808.62"/>
    <n v="0"/>
    <n v="116872.91"/>
    <n v="-937.78"/>
    <n v="0"/>
    <n v="0"/>
    <n v="21606.95"/>
    <n v="0"/>
    <s v="https://web.pdc.wa.gov/rptimg/default.aspx?docid=4698712"/>
    <n v="20530"/>
    <n v="25532"/>
    <n v="268"/>
    <n v="3865"/>
    <n v="39"/>
    <s v="WEN WAGONER"/>
    <s v="candidate"/>
    <m/>
    <n v="44148.985694444447"/>
  </r>
  <r>
    <s v="ca-2016-4071"/>
    <s v="ABOUE  058"/>
    <s v="CA"/>
    <n v="42506"/>
    <m/>
    <m/>
    <m/>
    <s v="Electronic"/>
    <n v="42506"/>
    <x v="8"/>
    <s v="Candidate registered"/>
    <s v="Erin Aboudara (ERIN ABOUDARA)"/>
    <m/>
    <s v="17431 161ST AVE SE"/>
    <s v="RENTON"/>
    <s v="KING"/>
    <s v="WA"/>
    <n v="98058"/>
    <s v="ERINABOUDARA@GMAIL.COM"/>
    <s v="erinaboudara@gmail.com"/>
    <s v="425-306-3883"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1412 S HENDERSON ST"/>
    <s v="SEATTLE"/>
    <s v="WA"/>
    <n v="98108"/>
    <m/>
    <n v="6567.76"/>
    <n v="0"/>
    <n v="4997.3900000000003"/>
    <n v="0"/>
    <n v="0"/>
    <n v="0"/>
    <n v="1280"/>
    <n v="0"/>
    <s v="https://web.pdc.wa.gov/rptimg/default.aspx?docid=4602881"/>
    <n v="203"/>
    <n v="1814"/>
    <n v="4071"/>
    <n v="5244"/>
    <n v="11"/>
    <s v="JAY STARK"/>
    <s v="candidate"/>
    <m/>
    <n v="44149.037870370368"/>
  </r>
  <r>
    <s v="ca-2018-699"/>
    <s v="ZEMPG  926"/>
    <s v="CA"/>
    <n v="43120"/>
    <m/>
    <m/>
    <m/>
    <s v="Electronic"/>
    <n v="43120"/>
    <x v="3"/>
    <s v="Candidate registered"/>
    <s v="Greg Zempel (GREG ZEMPEL)"/>
    <m/>
    <s v="PO BOX 919"/>
    <s v="ELLENSBURG"/>
    <s v="KITTITAS"/>
    <s v="WA"/>
    <n v="98926"/>
    <s v="SCOTT@PERNAACPA.COM"/>
    <s v="scott@pernaacpa.com"/>
    <s v="509-933-1065"/>
    <s v="COUNTY PROSECUTOR"/>
    <n v="26"/>
    <s v="KITTITAS CO"/>
    <n v="3559"/>
    <s v="KITTITAS"/>
    <s v="Local"/>
    <n v="24602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Unopposed in general"/>
    <m/>
    <m/>
    <m/>
    <m/>
    <m/>
    <m/>
    <m/>
    <m/>
    <m/>
    <s v="PO BOX 919"/>
    <s v="ELLENSBURG"/>
    <s v="WA"/>
    <n v="98926"/>
    <s v="509-933-1065"/>
    <n v="2695.56"/>
    <n v="0"/>
    <n v="2250.56"/>
    <n v="0"/>
    <n v="0"/>
    <n v="0"/>
    <m/>
    <m/>
    <s v="https://web.pdc.wa.gov/rptimg/default.aspx?docid=4697303"/>
    <n v="21990"/>
    <n v="759"/>
    <n v="699"/>
    <n v="4017"/>
    <m/>
    <s v="SCOTT PERNAA"/>
    <s v="candidate"/>
    <m/>
    <n v="44148.99391203704"/>
  </r>
  <r>
    <s v="ca-2018-567"/>
    <s v="MCENP  301"/>
    <s v="CA"/>
    <n v="43114"/>
    <m/>
    <m/>
    <m/>
    <m/>
    <n v="43114"/>
    <x v="3"/>
    <s v="Candidate registered"/>
    <s v="Peter McEnderfer (PETER MCENDERFER)"/>
    <m/>
    <s v="4812 MARIOLA LN"/>
    <s v="PASCO"/>
    <s v="FRANKLIN"/>
    <s v="WA"/>
    <n v="99301"/>
    <s v="PMcEnderfer@gmail.com"/>
    <s v="pmcenderfer@gmail.com"/>
    <s v="509-492-8956"/>
    <s v="COUNTY ASSESSOR"/>
    <n v="21"/>
    <s v="FRANKLIN CO"/>
    <n v="3306"/>
    <s v="FRANKLIN"/>
    <s v="Local"/>
    <n v="3371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4812 MARIOLA LN"/>
    <s v="PASCO"/>
    <s v="WA"/>
    <n v="99301"/>
    <s v="509-492-8956"/>
    <m/>
    <m/>
    <m/>
    <m/>
    <m/>
    <m/>
    <m/>
    <m/>
    <s v="https://web.pdc.wa.gov/rptimg/default.aspx?docid=4696759"/>
    <n v="12565"/>
    <n v="610"/>
    <n v="567"/>
    <m/>
    <m/>
    <s v="PETER MCENDERFER"/>
    <s v="candidate"/>
    <m/>
    <n v="43959.621932870374"/>
  </r>
  <r>
    <s v="ca-2016-4599"/>
    <s v="POTTJ  168"/>
    <s v="CA"/>
    <n v="42523"/>
    <m/>
    <m/>
    <m/>
    <m/>
    <n v="42523"/>
    <x v="8"/>
    <s v="Candidate registered"/>
    <s v="John S. Potter (JOHN POTTER POTTER)"/>
    <m/>
    <s v="11842 14TH AVE S"/>
    <s v="BURIEN"/>
    <s v="KING"/>
    <s v="WA"/>
    <n v="98168"/>
    <s v="potterosa1@msn.com"/>
    <s v="potterosa1@msn.com"/>
    <s v="(206)293-0217"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Lost in general"/>
    <s v="Challenger"/>
    <m/>
    <m/>
    <m/>
    <m/>
    <m/>
    <m/>
    <m/>
    <m/>
    <s v="11842 14TH AVE S"/>
    <s v="BURIEN"/>
    <s v="WA"/>
    <n v="98168"/>
    <s v="(206)293-0217"/>
    <m/>
    <m/>
    <m/>
    <m/>
    <m/>
    <m/>
    <m/>
    <m/>
    <s v="https://web.pdc.wa.gov/rptimg/default.aspx?docid=4575558"/>
    <n v="15602"/>
    <n v="4050"/>
    <n v="4599"/>
    <m/>
    <n v="33"/>
    <s v="JOHN POTTER POTTER"/>
    <s v="candidate"/>
    <m/>
    <n v="43597.973587962966"/>
  </r>
  <r>
    <s v="ca-2016-4487"/>
    <s v="CAMPR  814"/>
    <s v="CA"/>
    <n v="42508"/>
    <m/>
    <m/>
    <m/>
    <s v="Electronic"/>
    <n v="42508"/>
    <x v="8"/>
    <s v="Candidate registered"/>
    <s v="CAMPBELL RAY L (RAY CAMPBELL)"/>
    <m/>
    <s v="54 GOLD CREEK LOOP RD"/>
    <s v="CARLTON"/>
    <s v="OKANOGAN"/>
    <s v="WA"/>
    <n v="98814"/>
    <s v="RAYCAMPBELL2012@GMAIL.COM"/>
    <s v="raycampbell2012@gmail.com"/>
    <s v="509-421-6485"/>
    <s v="COUNTY COMMISSIONER"/>
    <n v="23"/>
    <s v="OKANOGAN CO"/>
    <n v="3801"/>
    <s v="OKANOGAN"/>
    <s v="Local"/>
    <n v="21251"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54 GOLD CREEK LOOP RD"/>
    <s v="CARLTON"/>
    <s v="WA"/>
    <n v="98814"/>
    <s v="509-421-6485"/>
    <n v="6295.01"/>
    <n v="0"/>
    <n v="5647.22"/>
    <n v="0"/>
    <n v="0"/>
    <n v="0"/>
    <m/>
    <m/>
    <s v="https://web.pdc.wa.gov/rptimg/default.aspx?docid=4577163"/>
    <n v="2569"/>
    <n v="3966"/>
    <n v="4487"/>
    <n v="5341"/>
    <m/>
    <s v="RAY CAMPBELL"/>
    <s v="candidate"/>
    <m/>
    <n v="44149.042384259257"/>
  </r>
  <r>
    <s v="ca-2018-960"/>
    <s v="KUNEM  213"/>
    <s v="CA"/>
    <n v="43008"/>
    <m/>
    <m/>
    <m/>
    <s v="Electronic"/>
    <n v="43008"/>
    <x v="3"/>
    <s v="Candidate registered"/>
    <s v="Mary L Kuney (MARY KUNEY)"/>
    <m/>
    <s v="PO BOX 13103"/>
    <s v="SPOKANE VALLEY"/>
    <s v="SPOKANE"/>
    <s v="WA"/>
    <n v="99213"/>
    <s v="MARY@ELECTMARYKUNEY.COM"/>
    <s v="mary@electmarykuney.com"/>
    <s v="509-342-1573"/>
    <s v="COUNTY COMMISSIONER"/>
    <n v="23"/>
    <s v="SPOKANE CO"/>
    <n v="4151"/>
    <s v="SPOKANE"/>
    <s v="Local"/>
    <n v="304849"/>
    <s v="C"/>
    <s v="Registration and financial affairs"/>
    <s v="Candidate"/>
    <s v="Candidate"/>
    <m/>
    <m/>
    <s v="Commissioner District 2"/>
    <s v="R"/>
    <x v="1"/>
    <n v="43410"/>
    <s v="full"/>
    <b v="1"/>
    <m/>
    <m/>
    <s v="Qualified for general"/>
    <s v="Won in general"/>
    <m/>
    <m/>
    <m/>
    <m/>
    <m/>
    <m/>
    <m/>
    <m/>
    <m/>
    <s v="4408 S ECHO COURT"/>
    <s v="SPOKANE"/>
    <s v="WA"/>
    <n v="99223"/>
    <s v="509-990-3196"/>
    <n v="92981.89"/>
    <n v="0"/>
    <n v="80013.31"/>
    <n v="0"/>
    <n v="0"/>
    <n v="0"/>
    <n v="103590.77"/>
    <n v="0"/>
    <s v="https://web.pdc.wa.gov/rptimg/default.aspx?docid=4676751"/>
    <n v="10853"/>
    <n v="75"/>
    <n v="960"/>
    <n v="3332"/>
    <m/>
    <s v="ROBIN JOHNSTON"/>
    <s v="candidate"/>
    <m/>
    <n v="44148.966620370367"/>
  </r>
  <r>
    <s v="ca-2018-130"/>
    <s v="HARRP  683"/>
    <s v="CA"/>
    <n v="42986"/>
    <m/>
    <m/>
    <m/>
    <s v="Electronic"/>
    <n v="42986"/>
    <x v="3"/>
    <s v="Candidate registered"/>
    <s v="Paul Harris (PAUL HARRIS)"/>
    <m/>
    <s v="1916 SE 130TH AVENUE"/>
    <s v="VANCOUVER"/>
    <s v="CLARK"/>
    <s v="WA"/>
    <n v="98683"/>
    <s v="PLHARRIS@COMCAST.NET"/>
    <s v="plharris@comcast.net"/>
    <s v="360-553-2748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s v="Incumbent"/>
    <m/>
    <m/>
    <m/>
    <m/>
    <m/>
    <m/>
    <m/>
    <m/>
    <s v="1916 SE 130TH AVENUE"/>
    <s v="VANCOUVER"/>
    <s v="WA"/>
    <n v="98683"/>
    <s v="360-903-1579"/>
    <n v="94371.76"/>
    <n v="0"/>
    <n v="94039.51"/>
    <n v="0"/>
    <n v="0"/>
    <n v="0"/>
    <m/>
    <m/>
    <s v="https://web.pdc.wa.gov/rptimg/default.aspx?docid=4672898"/>
    <n v="8079"/>
    <n v="32216"/>
    <n v="130"/>
    <n v="3201"/>
    <n v="17"/>
    <s v="LORI HARRIS"/>
    <s v="candidate"/>
    <m/>
    <n v="44148.961099537039"/>
  </r>
  <r>
    <s v="ca-2018-1978"/>
    <s v="ERIKL2 607"/>
    <s v="CA"/>
    <n v="42966"/>
    <m/>
    <m/>
    <m/>
    <s v="Electronic"/>
    <n v="42966"/>
    <x v="3"/>
    <s v="Candidate registered"/>
    <s v="PIKE LIZ S (LIZ PIKE)"/>
    <m/>
    <s v="26300 NE THIRD STREET"/>
    <s v="CAMAS"/>
    <s v="CLARK"/>
    <s v="WA"/>
    <n v="98607"/>
    <s v="ELECTLIZPIKE@COMCAST.NET"/>
    <s v="electlizpike@comcast.net"/>
    <s v="360-281-8720"/>
    <s v="COUNTY COUNCIL MEMBER"/>
    <n v="25"/>
    <s v="CLARK CO"/>
    <n v="3147"/>
    <s v="CLARK"/>
    <s v="Local"/>
    <n v="272819"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26300 NE THIRD STREET"/>
    <s v="CAMAS"/>
    <s v="WA"/>
    <n v="98607"/>
    <s v="360-281-8720"/>
    <n v="5532.22"/>
    <n v="250"/>
    <n v="3788.75"/>
    <n v="0"/>
    <n v="0"/>
    <n v="0"/>
    <m/>
    <m/>
    <s v="https://web.pdc.wa.gov/rptimg/default.aspx?docid=4669542"/>
    <n v="5760"/>
    <n v="29130"/>
    <n v="1978"/>
    <n v="3084"/>
    <m/>
    <s v="LIZ PIKE"/>
    <s v="candidate"/>
    <m/>
    <n v="44148.955740740741"/>
  </r>
  <r>
    <s v="ca-2018-1936"/>
    <s v="KRISD  291"/>
    <s v="CA"/>
    <n v="42900"/>
    <m/>
    <m/>
    <m/>
    <s v="Electronic"/>
    <n v="42900"/>
    <x v="3"/>
    <s v="Candidate discontinued campaign"/>
    <s v="KRISTIANSEN DANIEL P (DANIEL KRISTIANSEN)"/>
    <m/>
    <s v="PO BOX 2007"/>
    <s v="SNOHOMISH"/>
    <s v="SNOHOMISH"/>
    <s v="WA"/>
    <n v="98291"/>
    <s v="bookkeepingmadefun@elltel.net"/>
    <s v="dan.kristiansen39@gmail.com"/>
    <s v="425-870-6902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1087-HIDDEN VALLEY RD."/>
    <s v="CLEELUM"/>
    <s v="WA"/>
    <n v="98922"/>
    <s v="425-343-8523"/>
    <n v="46250"/>
    <n v="11708.8"/>
    <n v="56218.92"/>
    <n v="0"/>
    <n v="0"/>
    <n v="0"/>
    <m/>
    <m/>
    <s v="https://web.pdc.wa.gov/rptimg/default.aspx?docid=4654786"/>
    <n v="10695"/>
    <n v="1752"/>
    <n v="1936"/>
    <n v="3328"/>
    <n v="39"/>
    <s v="VAL BARSCHAW"/>
    <s v="candidate"/>
    <m/>
    <n v="44148.966400462959"/>
  </r>
  <r>
    <s v="ca-2018-245"/>
    <s v="GRIFDA 524"/>
    <s v="CA"/>
    <n v="42869"/>
    <m/>
    <m/>
    <m/>
    <s v="Electronic"/>
    <n v="42869"/>
    <x v="3"/>
    <s v="Candidate registered"/>
    <s v="Daniel G Griffey (DANIEL GRIFFEY)"/>
    <m/>
    <s v="PO BOX 83"/>
    <s v="ALLYN"/>
    <s v="MASON"/>
    <s v="WA"/>
    <n v="98524"/>
    <s v="BJGRIFFEY01@GMAIL.COM"/>
    <s v="danielgriffey@gmail.com"/>
    <s v="360-551-8888"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Incumbent"/>
    <m/>
    <m/>
    <m/>
    <m/>
    <m/>
    <m/>
    <m/>
    <m/>
    <s v="18660 STATE ROUTE 3"/>
    <s v="ALLYN"/>
    <s v="WA"/>
    <n v="98524"/>
    <s v="360-275-3568"/>
    <n v="82860"/>
    <n v="19775.849999999999"/>
    <n v="91041.73"/>
    <n v="0"/>
    <n v="0"/>
    <n v="0"/>
    <n v="225.89"/>
    <n v="0"/>
    <s v="https://web.pdc.wa.gov/rptimg/default.aspx?docid=4647234"/>
    <n v="7614"/>
    <n v="30310"/>
    <n v="245"/>
    <n v="3177"/>
    <n v="35"/>
    <s v="BARBARA GRIFFEY"/>
    <s v="candidate"/>
    <m/>
    <n v="44148.960185185184"/>
  </r>
  <r>
    <s v="ca-2018-128"/>
    <s v="KRAFV  686"/>
    <s v="CA"/>
    <n v="42790"/>
    <m/>
    <m/>
    <m/>
    <s v="Electronic"/>
    <n v="42790"/>
    <x v="3"/>
    <s v="Candidate registered"/>
    <s v="Vicki Caldwell Kraft (VICKI KRAFT)"/>
    <m/>
    <s v="P.O. BOX 821481"/>
    <s v="VANCOUVER"/>
    <s v="CLARK"/>
    <s v="WA"/>
    <n v="98682"/>
    <s v="VICKI@VICKIKRAFT.COM"/>
    <s v="vicki@vickikraft.com"/>
    <s v="360-335-5387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Incumbent"/>
    <m/>
    <m/>
    <m/>
    <m/>
    <m/>
    <m/>
    <m/>
    <m/>
    <s v="2204 NE 158TH ST."/>
    <s v="VANCOUVER"/>
    <s v="WA"/>
    <n v="98686"/>
    <m/>
    <n v="179518.49"/>
    <n v="1166.19"/>
    <n v="178341.95"/>
    <n v="0"/>
    <n v="0"/>
    <n v="0"/>
    <n v="26504.76"/>
    <n v="183332.52"/>
    <s v="https://web.pdc.wa.gov/rptimg/default.aspx?docid=4628190"/>
    <n v="10680"/>
    <n v="24879"/>
    <n v="128"/>
    <n v="3325"/>
    <n v="17"/>
    <s v="PAUL KRAFT"/>
    <s v="candidate"/>
    <m/>
    <n v="44148.966249999998"/>
  </r>
  <r>
    <s v="ca-2018-80"/>
    <s v="KLIPB  336"/>
    <s v="CA"/>
    <n v="42758"/>
    <m/>
    <m/>
    <m/>
    <s v="Electronic"/>
    <n v="42758"/>
    <x v="3"/>
    <s v="Candidate registered"/>
    <s v="Brad Klippert (BRAD KLIPPERT)"/>
    <m/>
    <s v="7620 WEST 21ST AVENUE"/>
    <s v="KENNEWICK"/>
    <s v="BENTON"/>
    <s v="WA"/>
    <n v="99338"/>
    <s v="LCHILDERS2B@CHARTER.NET"/>
    <s v="lchilders2b@charter.net"/>
    <s v="509-627-3917"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Incumbent"/>
    <m/>
    <m/>
    <m/>
    <m/>
    <m/>
    <m/>
    <m/>
    <m/>
    <s v="7620 WEST 21ST AVENUE"/>
    <s v="KENNEWICK"/>
    <s v="WA"/>
    <n v="99338"/>
    <s v="509-627-3917"/>
    <n v="40301.72"/>
    <n v="17094.18"/>
    <n v="42140.42"/>
    <n v="0"/>
    <n v="0"/>
    <n v="0"/>
    <m/>
    <m/>
    <s v="https://web.pdc.wa.gov/rptimg/default.aspx?docid=4624908"/>
    <n v="10499"/>
    <n v="356"/>
    <n v="80"/>
    <n v="3315"/>
    <n v="8"/>
    <s v="ELLA CHILDERS"/>
    <s v="candidate"/>
    <m/>
    <n v="44148.965949074074"/>
  </r>
  <r>
    <s v="ca-2016-4271"/>
    <s v="HARGM  042"/>
    <s v="CA"/>
    <n v="42141"/>
    <m/>
    <m/>
    <m/>
    <s v="Electronic"/>
    <n v="42141"/>
    <x v="8"/>
    <s v="Candidate registered"/>
    <s v="Mark Hargrove (MARK HARGROVE)"/>
    <m/>
    <s v="PO BOX 7341"/>
    <s v="COVINGTON"/>
    <s v="KING"/>
    <s v="WA"/>
    <n v="98042"/>
    <s v="MARK@MARKHARGROVE.ORG"/>
    <s v="mark@markhargrove.org"/>
    <s v="253-632-0736"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22135 SE SAWYER RIDGE WAY"/>
    <s v="BLACK DIAMOND"/>
    <s v="WA"/>
    <n v="98010"/>
    <s v="253-632-0746"/>
    <n v="49702.720000000001"/>
    <n v="3578.68"/>
    <n v="38816.74"/>
    <n v="0"/>
    <n v="0"/>
    <n v="0"/>
    <m/>
    <m/>
    <s v="https://web.pdc.wa.gov/rptimg/default.aspx?docid=4415089"/>
    <n v="8160"/>
    <n v="581"/>
    <n v="4271"/>
    <n v="5595"/>
    <n v="47"/>
    <s v="SANDY HARGROVE"/>
    <s v="candidate"/>
    <m/>
    <n v="44149.053703703707"/>
  </r>
  <r>
    <s v="ca-2017-2403"/>
    <s v="JOHNB  264"/>
    <s v="CA"/>
    <n v="42946"/>
    <m/>
    <m/>
    <m/>
    <m/>
    <n v="42946"/>
    <x v="10"/>
    <s v="Candidate registered"/>
    <s v="JOHNSON ROBERT T II (BOB JOHNSON)"/>
    <m/>
    <s v="220 STREMLER DRIVE"/>
    <s v="LYNDEN"/>
    <s v="WHATCOM"/>
    <s v="WA"/>
    <n v="98264"/>
    <s v="JOHNSONBOB2@NETZERO.NET"/>
    <s v="johnsonbob2@netzero.net"/>
    <s v="360-410-1977"/>
    <s v="PARK &amp; RECREATION COMMISSIONER"/>
    <n v="46"/>
    <s v="LYNDEN PARK &amp; REC DIST"/>
    <n v="5000"/>
    <s v="WHATCOM"/>
    <s v="Local"/>
    <n v="13187"/>
    <s v="C"/>
    <s v="Registration and financial affairs"/>
    <s v="Candidate"/>
    <s v="Candidate"/>
    <m/>
    <m/>
    <m/>
    <s v="R"/>
    <x v="1"/>
    <n v="43046"/>
    <s v="mini"/>
    <b v="1"/>
    <m/>
    <m/>
    <s v="Not in primary"/>
    <s v="Won in general"/>
    <m/>
    <m/>
    <m/>
    <m/>
    <m/>
    <m/>
    <m/>
    <m/>
    <m/>
    <s v="220 STREMLER DRIVE"/>
    <s v="LYNDEN"/>
    <s v="WA"/>
    <n v="98264"/>
    <s v="360-410-1977"/>
    <m/>
    <m/>
    <m/>
    <m/>
    <m/>
    <m/>
    <m/>
    <m/>
    <s v="https://web.pdc.wa.gov/rptimg/default.aspx?docid=4665743"/>
    <n v="9630"/>
    <n v="2166"/>
    <n v="2403"/>
    <m/>
    <m/>
    <s v="BOB JOHNSON"/>
    <s v="candidate"/>
    <m/>
    <n v="43597.942141203705"/>
  </r>
  <r>
    <s v="ca-2016-4610"/>
    <s v="SCHEJ  046"/>
    <s v="CA"/>
    <n v="42220"/>
    <m/>
    <m/>
    <m/>
    <s v="Electronic"/>
    <n v="42220"/>
    <x v="8"/>
    <s v="Candidate registered"/>
    <s v="SCHERRER JEFFERY O (JEFFERY SCHERRER)"/>
    <m/>
    <s v="PO BOX 1094"/>
    <s v="LYNNWOOD"/>
    <s v="SNOHOMISH"/>
    <s v="WA"/>
    <n v="98046"/>
    <s v="Jeff@Jeff4State.com"/>
    <s v="jeff@jeff4state.com"/>
    <s v="425-778-7082"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12303 HARBOUR POINTE BLVD  APT B101"/>
    <s v="MUKILTEO"/>
    <s v="WA"/>
    <n v="98275"/>
    <s v="360-981-1338"/>
    <n v="10776"/>
    <n v="0"/>
    <n v="13147.94"/>
    <n v="5000"/>
    <n v="0"/>
    <n v="0"/>
    <m/>
    <m/>
    <s v="https://web.pdc.wa.gov/rptimg/default.aspx?docid=4612929"/>
    <n v="17134"/>
    <n v="4060"/>
    <n v="4610"/>
    <n v="6057"/>
    <n v="21"/>
    <s v="ABBY BURLINGAME"/>
    <s v="candidate"/>
    <m/>
    <n v="44149.072870370372"/>
  </r>
  <r>
    <s v="ca-2017-2383"/>
    <s v="JOHNK  022"/>
    <s v="CA"/>
    <n v="42901"/>
    <m/>
    <m/>
    <m/>
    <m/>
    <n v="42901"/>
    <x v="10"/>
    <s v="Candidate registered"/>
    <s v="Kael J. Johnson (KAEL JOHNSON)"/>
    <m/>
    <s v="1176 EDEL CT."/>
    <s v="ENUMCLAW"/>
    <s v="KING"/>
    <s v="WA"/>
    <n v="98022"/>
    <s v="kael@nwsafe.com"/>
    <s v="kael@nwsafe.com"/>
    <s v="253-249-6230"/>
    <s v="CITY COUNCIL MEMBER"/>
    <n v="32"/>
    <s v="CITY OF ENUMCLAW"/>
    <n v="3275"/>
    <s v="KING"/>
    <s v="Local"/>
    <n v="7222"/>
    <s v="C"/>
    <s v="Registration and financial affairs"/>
    <s v="Candidate"/>
    <s v="Candidate"/>
    <m/>
    <m/>
    <m/>
    <s v="R"/>
    <x v="1"/>
    <n v="43046"/>
    <s v="mini"/>
    <b v="1"/>
    <m/>
    <m/>
    <s v="Qualified for general"/>
    <s v="Won in general"/>
    <m/>
    <m/>
    <m/>
    <m/>
    <m/>
    <m/>
    <m/>
    <m/>
    <m/>
    <s v="1176 EDEL CT."/>
    <s v="ENUMCLAW"/>
    <s v="WA"/>
    <n v="98022"/>
    <s v="253-249-6230"/>
    <m/>
    <m/>
    <m/>
    <m/>
    <m/>
    <m/>
    <m/>
    <m/>
    <s v="https://web.pdc.wa.gov/rptimg/default.aspx?docid=4655568"/>
    <n v="9753"/>
    <n v="2152"/>
    <n v="2383"/>
    <m/>
    <m/>
    <s v="KAEL JOHNSON"/>
    <s v="candidate"/>
    <m/>
    <n v="43597.941828703704"/>
  </r>
  <r>
    <s v="ca-2017-3184"/>
    <s v="HATCD  301"/>
    <s v="CA"/>
    <n v="42888"/>
    <m/>
    <m/>
    <m/>
    <m/>
    <n v="42888"/>
    <x v="10"/>
    <s v="Candidate registered"/>
    <s v="HATCH DANIEL H (DAN HATCH)"/>
    <m/>
    <s v="4317 CAMPOLINA LN"/>
    <s v="PASCO"/>
    <s v="FRANKLIN"/>
    <s v="WA"/>
    <n v="99301"/>
    <s v="mrdanhatch@gmail.com"/>
    <s v="mrdanhatch@gmail.com"/>
    <s v="509-396-4348"/>
    <s v="CITY COUNCIL MEMBER"/>
    <n v="32"/>
    <s v="CITY OF PASCO"/>
    <n v="3858"/>
    <s v="FRANKLIN"/>
    <s v="Local"/>
    <n v="26655"/>
    <s v="C"/>
    <s v="Registration and financial affairs"/>
    <s v="Candidate"/>
    <s v="Candidate"/>
    <m/>
    <m/>
    <m/>
    <s v="R"/>
    <x v="1"/>
    <n v="43046"/>
    <s v="mini"/>
    <b v="1"/>
    <m/>
    <m/>
    <s v="Qualified for general"/>
    <s v="Lost in general"/>
    <m/>
    <m/>
    <m/>
    <m/>
    <m/>
    <m/>
    <m/>
    <m/>
    <m/>
    <s v="4317 CAMPOLINA LN"/>
    <s v="PASCO"/>
    <s v="WA"/>
    <n v="99301"/>
    <s v="509-396-4348"/>
    <m/>
    <m/>
    <m/>
    <m/>
    <m/>
    <m/>
    <m/>
    <m/>
    <s v="https://web.pdc.wa.gov/rptimg/default.aspx?filerid_election_year=HATCD%20%20301%3A%7C%3A2017"/>
    <n v="8262"/>
    <n v="2884"/>
    <n v="3184"/>
    <m/>
    <m/>
    <s v="DAN HATCH"/>
    <s v="candidate"/>
    <m/>
    <n v="43597.954502314817"/>
  </r>
  <r>
    <s v="ca-2017-2298"/>
    <s v="SHUPS  353"/>
    <s v="CA"/>
    <n v="42892"/>
    <m/>
    <m/>
    <m/>
    <m/>
    <n v="42892"/>
    <x v="10"/>
    <s v="Candidate registered"/>
    <s v="SHUPE STEVEN D (STEVEN SHUPE)"/>
    <m/>
    <s v="3604 EQUESTRIAN DR"/>
    <s v="WEST RICHLAND"/>
    <s v="BENTON"/>
    <s v="WA"/>
    <n v="99353"/>
    <s v="STEVENDSHUPE@MSN.COM"/>
    <s v="stevendshupe@msn.com"/>
    <s v="509-302-0030"/>
    <s v="CITY COUNCIL MEMBER"/>
    <n v="32"/>
    <s v="CITY OF WEST RICHLAND"/>
    <n v="4283"/>
    <s v="BENTON"/>
    <s v="Local"/>
    <n v="9239"/>
    <s v="C"/>
    <s v="Registration and financial affairs"/>
    <s v="Candidate"/>
    <s v="Candidate"/>
    <m/>
    <m/>
    <m/>
    <s v="R"/>
    <x v="1"/>
    <n v="43046"/>
    <s v="mini"/>
    <b v="1"/>
    <m/>
    <m/>
    <s v="Lost in primary"/>
    <m/>
    <m/>
    <m/>
    <m/>
    <m/>
    <m/>
    <m/>
    <m/>
    <m/>
    <m/>
    <s v="3604 EQUESTRIAN DR"/>
    <s v="WEST RICHLAND"/>
    <s v="WA"/>
    <n v="99353"/>
    <s v="509-302-0030"/>
    <m/>
    <m/>
    <m/>
    <m/>
    <m/>
    <m/>
    <m/>
    <m/>
    <s v="https://web.pdc.wa.gov/rptimg/default.aspx?docid=4652495"/>
    <n v="17873"/>
    <n v="2076"/>
    <n v="2298"/>
    <m/>
    <m/>
    <s v="STEVEN SHUPE"/>
    <s v="candidate"/>
    <m/>
    <n v="43597.940428240741"/>
  </r>
  <r>
    <s v="ca-2015-5687"/>
    <s v="SANCA  930"/>
    <s v="CA"/>
    <n v="42191"/>
    <m/>
    <m/>
    <m/>
    <m/>
    <n v="42191"/>
    <x v="12"/>
    <s v="Candidate registered"/>
    <s v="SANCHEZ ANTONIO E (ANTONIO SANCHEZ)"/>
    <m/>
    <s v="201 CEDAR ST."/>
    <s v="GRANDVIEW"/>
    <s v="YAKIMA"/>
    <s v="WA"/>
    <n v="98930"/>
    <s v="Sanchz_75@netzero.net"/>
    <s v="sanchz_75@netzero.net"/>
    <s v="509-778-2607"/>
    <s v="SCHOOL DIRECTOR"/>
    <n v="49"/>
    <s v="GRANDVIEW SD 116-200 *"/>
    <n v="3335"/>
    <s v="YAKIMA"/>
    <s v="Local"/>
    <n v="4942"/>
    <s v="C"/>
    <s v="Registration and financial affairs"/>
    <s v="Candidate"/>
    <s v="Candidate"/>
    <m/>
    <m/>
    <m/>
    <s v="R"/>
    <x v="1"/>
    <n v="42311"/>
    <s v="mini"/>
    <b v="1"/>
    <m/>
    <m/>
    <s v="Not in primary"/>
    <s v="Unopposed in general"/>
    <m/>
    <m/>
    <m/>
    <m/>
    <m/>
    <m/>
    <m/>
    <m/>
    <m/>
    <s v="201 CEDAR ST."/>
    <s v="GRANDVIEW"/>
    <s v="WA"/>
    <n v="98930"/>
    <s v="509-778-2607"/>
    <m/>
    <m/>
    <m/>
    <m/>
    <m/>
    <m/>
    <m/>
    <m/>
    <s v="https://web.pdc.wa.gov/rptimg/default.aspx?docid=4510970"/>
    <n v="16970"/>
    <n v="4833"/>
    <n v="5687"/>
    <m/>
    <m/>
    <s v="ANTONIO SANCHEZ"/>
    <s v="candidate"/>
    <m/>
    <n v="43597.988067129627"/>
  </r>
  <r>
    <s v="ca-2017-2621"/>
    <s v="WILLL  532"/>
    <s v="CA"/>
    <n v="42881"/>
    <m/>
    <m/>
    <m/>
    <m/>
    <n v="42881"/>
    <x v="10"/>
    <s v="Candidate registered"/>
    <s v="Linda Williams (LINDA WILLIAMS)"/>
    <m/>
    <s v="110 VALLEY MEADOWS DRIVE"/>
    <s v="CHEHALIS"/>
    <s v="LEWIS"/>
    <s v="WA"/>
    <n v="98532"/>
    <s v="countyclerkwilliams@gmail.com"/>
    <s v="countyclerkwilliams@gmail.com"/>
    <s v="360-262-0931"/>
    <s v="COUNTY CLERK"/>
    <n v="22"/>
    <s v="LEWIS CO"/>
    <n v="3626"/>
    <s v="LEWIS"/>
    <s v="Local"/>
    <n v="45894"/>
    <s v="C"/>
    <s v="Registration and financial affairs"/>
    <s v="Candidate"/>
    <s v="Candidate"/>
    <m/>
    <m/>
    <m/>
    <s v="R"/>
    <x v="1"/>
    <n v="43046"/>
    <s v="mini"/>
    <b v="1"/>
    <m/>
    <m/>
    <s v="Lost in primary"/>
    <m/>
    <m/>
    <m/>
    <m/>
    <m/>
    <m/>
    <m/>
    <m/>
    <m/>
    <m/>
    <s v="110 VALLEY MEADOWS DRIVE"/>
    <s v="CHEHALIS"/>
    <s v="WA"/>
    <n v="98532"/>
    <s v="360-262-0931"/>
    <m/>
    <m/>
    <m/>
    <m/>
    <m/>
    <m/>
    <m/>
    <m/>
    <s v="https://web.pdc.wa.gov/rptimg/default.aspx?docid=4649824"/>
    <n v="21402"/>
    <n v="399"/>
    <n v="2621"/>
    <m/>
    <m/>
    <s v="LINDA WILLIAMS"/>
    <s v="candidate"/>
    <m/>
    <n v="43597.945625"/>
  </r>
  <r>
    <s v="ca-2017-2084"/>
    <s v="RUSSM  148"/>
    <s v="CA"/>
    <n v="42880"/>
    <m/>
    <m/>
    <m/>
    <m/>
    <n v="42880"/>
    <x v="10"/>
    <s v="Candidate registered"/>
    <s v="RUSSELL MARY (MARY RUSSELL)"/>
    <m/>
    <s v="PO BOX 48064"/>
    <s v="SEATTLE"/>
    <s v="KING"/>
    <s v="WA"/>
    <n v="98148"/>
    <s v="maryrussellburien@gmail.com"/>
    <s v="maryrussellburien@gmail.com"/>
    <s v="510-646-0493"/>
    <s v="CITY COUNCIL MEMBER"/>
    <n v="32"/>
    <s v="CITY OF BURIEN"/>
    <n v="4713"/>
    <s v="KING"/>
    <s v="Local"/>
    <n v="26813"/>
    <s v="C"/>
    <s v="Registration and financial affairs"/>
    <s v="Candidate"/>
    <s v="Candidate"/>
    <m/>
    <m/>
    <m/>
    <s v="R"/>
    <x v="1"/>
    <n v="43046"/>
    <s v="full"/>
    <b v="1"/>
    <m/>
    <m/>
    <s v="Lost in primary"/>
    <m/>
    <m/>
    <m/>
    <m/>
    <m/>
    <m/>
    <m/>
    <m/>
    <m/>
    <m/>
    <s v="PO BOX 48064"/>
    <s v="SEATTLE"/>
    <s v="WA"/>
    <n v="98148"/>
    <s v="510-646-0493"/>
    <m/>
    <m/>
    <m/>
    <m/>
    <m/>
    <m/>
    <m/>
    <m/>
    <s v="https://web.pdc.wa.gov/rptimg/default.aspx?docid=4649160"/>
    <n v="16796"/>
    <n v="1876"/>
    <n v="2084"/>
    <m/>
    <m/>
    <s v="MARY RUSSELL"/>
    <s v="candidate"/>
    <m/>
    <n v="43597.936944444446"/>
  </r>
  <r>
    <s v="ca-2013-8648"/>
    <s v="SEEHJ  403"/>
    <s v="CA"/>
    <n v="41451"/>
    <m/>
    <m/>
    <m/>
    <m/>
    <n v="41451"/>
    <x v="11"/>
    <s v="Candidate discontinued campaign"/>
    <s v="SEEH JOHN C (JOHN SEEH)"/>
    <m/>
    <s v="3041 GRANDVIEW DR"/>
    <s v="CLARKSTON"/>
    <s v="ASOTIN"/>
    <s v="WA"/>
    <n v="99403"/>
    <s v="Dolardawg@aol.com"/>
    <s v="dolardawg@aol.com"/>
    <s v="509-758-8481"/>
    <s v="COUNTY CHARTER REVIEW COMMISSIONER"/>
    <n v="30"/>
    <s v="ASOTIN CO"/>
    <n v="3029"/>
    <s v="ASOTIN"/>
    <s v="Local"/>
    <n v="13632"/>
    <s v="C"/>
    <s v="Registration and financial affairs"/>
    <s v="Candidate"/>
    <s v="Candidate"/>
    <m/>
    <m/>
    <m/>
    <s v="R"/>
    <x v="1"/>
    <n v="41583"/>
    <s v="mini"/>
    <b v="1"/>
    <m/>
    <m/>
    <s v="Not in primary"/>
    <m/>
    <m/>
    <m/>
    <m/>
    <m/>
    <m/>
    <m/>
    <m/>
    <m/>
    <m/>
    <s v="3041 GRANDVIEW DR"/>
    <s v="CLARKSTON"/>
    <s v="WA"/>
    <n v="99403"/>
    <s v="509-758-8481"/>
    <m/>
    <m/>
    <m/>
    <m/>
    <m/>
    <m/>
    <m/>
    <m/>
    <s v="https://web.pdc.wa.gov/rptimg/default.aspx?docid=3415494"/>
    <n v="17484"/>
    <n v="6721"/>
    <n v="8648"/>
    <m/>
    <m/>
    <s v="JOHN SEEH"/>
    <s v="candidate"/>
    <m/>
    <n v="43598.018865740742"/>
  </r>
  <r>
    <s v="ca-2017-2617"/>
    <s v="KENNJ  248"/>
    <s v="CA"/>
    <n v="42853"/>
    <m/>
    <m/>
    <m/>
    <m/>
    <n v="42853"/>
    <x v="10"/>
    <s v="Candidate registered"/>
    <s v="KENNEDY JOHN F (JOHN KENNEDY)"/>
    <m/>
    <s v="2174 SIDDLE LOOP, UNIT 101"/>
    <s v="FERNDALE"/>
    <s v="WHATCOM"/>
    <s v="WA"/>
    <n v="98248"/>
    <s v="votefred.kennedy@gmail.com"/>
    <s v="votefred.kennedy@gmail.com"/>
    <s v="360-383-7788"/>
    <s v="CITY COUNCIL MEMBER"/>
    <n v="32"/>
    <s v="CITY OF FERNDALE"/>
    <n v="3288"/>
    <s v="WHATCOM"/>
    <s v="Local"/>
    <n v="7820"/>
    <s v="C"/>
    <s v="Registration and financial affairs"/>
    <s v="Candidate"/>
    <s v="Candidate"/>
    <m/>
    <m/>
    <m/>
    <s v="R"/>
    <x v="1"/>
    <n v="43046"/>
    <s v="mini"/>
    <b v="1"/>
    <m/>
    <m/>
    <s v="Not in primary"/>
    <s v="Unopposed in general"/>
    <m/>
    <m/>
    <m/>
    <m/>
    <m/>
    <m/>
    <m/>
    <m/>
    <m/>
    <s v="2174 SIDDLE LOOP, UNIT 101"/>
    <s v="FERNDALE"/>
    <s v="WA"/>
    <n v="98248"/>
    <s v="360-383-7788"/>
    <m/>
    <m/>
    <m/>
    <m/>
    <m/>
    <m/>
    <m/>
    <m/>
    <s v="https://web.pdc.wa.gov/rptimg/default.aspx?docid=4644102"/>
    <n v="10408"/>
    <n v="2365"/>
    <n v="2617"/>
    <m/>
    <m/>
    <s v="JOHN KENNEDY"/>
    <s v="candidate"/>
    <m/>
    <n v="43597.945567129631"/>
  </r>
  <r>
    <s v="ca-2015-5621"/>
    <s v="PETEH  374"/>
    <s v="CA"/>
    <n v="42151"/>
    <m/>
    <m/>
    <m/>
    <m/>
    <n v="42151"/>
    <x v="12"/>
    <s v="Candidate registered"/>
    <s v="PETERSON HARPER T (HARPER PETERSON)"/>
    <m/>
    <s v="12122 109TH AVENUE COURT EAST"/>
    <s v="SOUTH HILL"/>
    <s v="PIERCE"/>
    <s v="WA"/>
    <n v="98374"/>
    <s v="harper@harperpeterson.com"/>
    <s v="harper@harperpeterson.com"/>
    <s v="253-330-2185"/>
    <s v="FIRE COMMISSIONER"/>
    <n v="44"/>
    <s v="PIERCE FIRE PROT DIST 06"/>
    <n v="3889"/>
    <s v="PIERCE"/>
    <s v="Local"/>
    <n v="109166"/>
    <s v="C"/>
    <s v="Registration and financial affairs"/>
    <s v="Candidate"/>
    <s v="Candidate"/>
    <m/>
    <m/>
    <m/>
    <s v="R"/>
    <x v="1"/>
    <n v="42311"/>
    <s v="mini"/>
    <b v="1"/>
    <m/>
    <m/>
    <s v="Lost in primary"/>
    <m/>
    <m/>
    <m/>
    <m/>
    <m/>
    <m/>
    <m/>
    <m/>
    <m/>
    <m/>
    <s v="12122 109TH AVENUE COURT EAST"/>
    <s v="SOUTH HILL"/>
    <s v="WA"/>
    <n v="98374"/>
    <s v="253-330-2185"/>
    <m/>
    <m/>
    <m/>
    <m/>
    <m/>
    <m/>
    <m/>
    <m/>
    <s v="https://web.pdc.wa.gov/rptimg/default.aspx?docid=4469987"/>
    <n v="15128"/>
    <n v="4786"/>
    <n v="5621"/>
    <m/>
    <m/>
    <s v="HARPER PETERSON"/>
    <s v="candidate"/>
    <m/>
    <n v="43597.986990740741"/>
  </r>
  <r>
    <s v="ca-2017-2522"/>
    <s v="KLEIK  223"/>
    <s v="CA"/>
    <n v="42289"/>
    <m/>
    <m/>
    <m/>
    <m/>
    <n v="42289"/>
    <x v="10"/>
    <s v="Candidate discontinued campaign"/>
    <s v="KLEIN KENNETH W (KEN KLEIN)"/>
    <m/>
    <s v="8007 KEITH LANE"/>
    <s v="ARLINGTON"/>
    <s v="SNOHOMISH"/>
    <s v="WA"/>
    <n v="98223"/>
    <s v="COUNCILMANKLEIN@GMAIL.COM"/>
    <s v="councilmanklein@gmail.com"/>
    <s v="425-299-6237"/>
    <s v="COUNTY COUNCIL MEMBER"/>
    <n v="25"/>
    <s v="SNOHOMISH CO"/>
    <n v="4107"/>
    <s v="SNOHOMISH"/>
    <s v="Local"/>
    <n v="456326"/>
    <s v="C"/>
    <s v="Registration and financial affairs"/>
    <s v="Candidate"/>
    <s v="Candidate"/>
    <m/>
    <m/>
    <m/>
    <s v="R"/>
    <x v="1"/>
    <n v="43046"/>
    <s v="full"/>
    <b v="1"/>
    <m/>
    <m/>
    <m/>
    <m/>
    <m/>
    <m/>
    <m/>
    <m/>
    <m/>
    <m/>
    <m/>
    <m/>
    <m/>
    <s v="8007 KEITH LANE"/>
    <s v="ARLINGTON"/>
    <s v="WA"/>
    <n v="98223"/>
    <s v="425-299-6237"/>
    <m/>
    <m/>
    <m/>
    <m/>
    <m/>
    <m/>
    <m/>
    <m/>
    <s v="https://web.pdc.wa.gov/rptimg/default.aspx?docid=4527752"/>
    <n v="10509"/>
    <n v="2276"/>
    <n v="2522"/>
    <m/>
    <m/>
    <s v="KEN KLEIN"/>
    <s v="candidate"/>
    <m/>
    <n v="43597.944085648145"/>
  </r>
  <r>
    <s v="ca-2016-4600"/>
    <s v="WRAYG  239"/>
    <s v="CA"/>
    <n v="42522"/>
    <m/>
    <m/>
    <m/>
    <s v="Electronic"/>
    <n v="42522"/>
    <x v="8"/>
    <s v="Candidate registered"/>
    <s v="WRAY GARY R (GARY WRAY)"/>
    <m/>
    <s v="1153 AMERICAN LN"/>
    <s v="COUPEVILLE"/>
    <s v="ISLAND"/>
    <s v="WA"/>
    <s v="98239-9793"/>
    <s v="laser.construction@hotmail.com"/>
    <s v="laser.construction@hotmail.com"/>
    <s v="360-678-6427"/>
    <s v="COUNTY COMMISSIONER"/>
    <n v="23"/>
    <s v="ISLAND CO"/>
    <n v="3424"/>
    <s v="ISLAND"/>
    <s v="Local"/>
    <n v="50867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m/>
    <m/>
    <m/>
    <m/>
    <m/>
    <m/>
    <m/>
    <m/>
    <m/>
    <s v="6740 VIEWMONT"/>
    <s v="CLINTON"/>
    <s v="WA"/>
    <n v="98236"/>
    <m/>
    <n v="2205"/>
    <n v="0"/>
    <n v="5664.51"/>
    <n v="6113.96"/>
    <n v="0"/>
    <n v="0"/>
    <m/>
    <m/>
    <s v="https://web.pdc.wa.gov/rptimg/default.aspx?docid=4575234"/>
    <n v="21642"/>
    <n v="4051"/>
    <n v="4600"/>
    <n v="6368"/>
    <m/>
    <s v="BILL CARRUTHERS"/>
    <s v="candidate"/>
    <m/>
    <n v="44149.086215277777"/>
  </r>
  <r>
    <s v="ca-2016-4451"/>
    <s v="COLWR  662"/>
    <s v="CA"/>
    <n v="42520"/>
    <m/>
    <m/>
    <m/>
    <s v="Electronic"/>
    <n v="42520"/>
    <x v="8"/>
    <s v="Candidate registered"/>
    <s v="COLWELL RICHARD (RICHARD  COLWELL)"/>
    <m/>
    <s v="PO BOX 820827"/>
    <s v="VANCOUVER"/>
    <s v="CLARK"/>
    <s v="WA"/>
    <n v="98682"/>
    <s v="Richard17Liberty@gmail.com"/>
    <s v="richard17liberty@gmail.com"/>
    <s v="252-419-1775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8703 NE 109TH CT."/>
    <s v="VANCOUVER"/>
    <s v="WA"/>
    <n v="98662"/>
    <s v="360-314-2704"/>
    <n v="3644.03"/>
    <n v="0"/>
    <n v="3595.12"/>
    <n v="0"/>
    <n v="0"/>
    <n v="0"/>
    <m/>
    <m/>
    <s v="https://web.pdc.wa.gov/rptimg/default.aspx?docid=4574782"/>
    <n v="3914"/>
    <n v="3944"/>
    <n v="4451"/>
    <n v="5415"/>
    <n v="17"/>
    <s v="DANIEL  POLETTI"/>
    <s v="candidate"/>
    <m/>
    <n v="44149.046261574076"/>
  </r>
  <r>
    <s v="ca-2016-4606"/>
    <s v="PILLA  194"/>
    <s v="CA"/>
    <n v="42513"/>
    <m/>
    <m/>
    <m/>
    <s v="Electronic"/>
    <n v="42513"/>
    <x v="8"/>
    <s v="Candidate registered"/>
    <s v="Andrew Pilloud (ANDREW PILLOUD)"/>
    <m/>
    <s v="10229 35TH AVE SW"/>
    <s v="SEATTLE"/>
    <s v="KING"/>
    <s v="WA"/>
    <n v="98146"/>
    <s v="ANDREW@ANDREWFORHOUSE.COM"/>
    <s v="andrew@andrewforhouse.com"/>
    <s v="206-641-7654"/>
    <s v="STATE REPRESENTATIVE"/>
    <n v="13"/>
    <s v="LEG DISTRICT 34 - HOUSE"/>
    <n v="4845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10229 35TH AVE SW"/>
    <s v="SEATTLE"/>
    <s v="WA"/>
    <n v="98146"/>
    <s v="206-669-1125"/>
    <n v="9289.08"/>
    <n v="0"/>
    <n v="9014.9699999999993"/>
    <n v="-2370.86"/>
    <n v="0"/>
    <n v="0"/>
    <m/>
    <m/>
    <s v="https://web.pdc.wa.gov/rptimg/default.aspx?docid=4573909"/>
    <n v="15416"/>
    <n v="35076"/>
    <n v="4606"/>
    <n v="5960"/>
    <n v="34"/>
    <s v="NORA CAPRON"/>
    <s v="candidate"/>
    <m/>
    <n v="44149.069074074076"/>
  </r>
  <r>
    <s v="ca-2016-4638"/>
    <s v="PECKL  301"/>
    <s v="CA"/>
    <n v="42506"/>
    <m/>
    <m/>
    <m/>
    <s v="Electronic"/>
    <n v="42506"/>
    <x v="8"/>
    <s v="Candidate registered"/>
    <s v="LOWELL B PECK (LOWELL PECK)"/>
    <m/>
    <s v="200 N. ROAD 34"/>
    <s v="PASCO"/>
    <s v="FRANKLIN"/>
    <s v="WA"/>
    <n v="99301"/>
    <s v="BRAD4COMMISSIONER@GMAIL.COM"/>
    <s v="brad4commissioner@gmail.com"/>
    <s v="509-554-9635"/>
    <s v="COUNTY COMMISSIONER"/>
    <n v="23"/>
    <s v="FRANKLIN CO"/>
    <n v="3306"/>
    <s v="FRANKLIN"/>
    <s v="Local"/>
    <n v="30730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1664 MEADOW HILLS DR"/>
    <s v="RICHLAND"/>
    <s v="WA"/>
    <n v="99352"/>
    <m/>
    <n v="9365.18"/>
    <n v="0"/>
    <n v="8428.2000000000007"/>
    <n v="0"/>
    <n v="0"/>
    <n v="0"/>
    <m/>
    <m/>
    <s v="https://web.pdc.wa.gov/rptimg/default.aspx?docid=4572556"/>
    <n v="14867"/>
    <n v="4078"/>
    <n v="4638"/>
    <n v="5933"/>
    <m/>
    <s v="BILL BERKMAN"/>
    <s v="candidate"/>
    <m/>
    <n v="44149.068229166667"/>
  </r>
  <r>
    <s v="ca-2016-4706"/>
    <s v="WYSSJ  812"/>
    <s v="CA"/>
    <n v="42471"/>
    <m/>
    <m/>
    <m/>
    <s v="Electronic"/>
    <n v="42471"/>
    <x v="8"/>
    <s v="Candidate registered"/>
    <s v="WYSS JON C (JON WYSS)"/>
    <m/>
    <s v="PO BOX 604"/>
    <s v="BREWSTER"/>
    <s v="CHELAN"/>
    <s v="WA"/>
    <n v="98812"/>
    <s v="ELECTJONWYSS@JONWYSS.COM"/>
    <s v="electjonwyss@jonwyss.com"/>
    <s v="509-433-7260"/>
    <s v="STATE SENATOR"/>
    <n v="12"/>
    <s v="LEG DISTRICT 12 - SENATE"/>
    <n v="4741"/>
    <s v="CHELA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Open seat"/>
    <m/>
    <m/>
    <m/>
    <m/>
    <m/>
    <m/>
    <m/>
    <m/>
    <s v="2 WHITLEY CANYON ROAD"/>
    <s v="BREWSTER"/>
    <s v="WA"/>
    <n v="98812"/>
    <s v="509-689-6050"/>
    <n v="186533.9"/>
    <n v="0"/>
    <n v="186533.5"/>
    <n v="0"/>
    <n v="0"/>
    <n v="0"/>
    <n v="912.4"/>
    <n v="0"/>
    <s v="https://web.pdc.wa.gov/rptimg/default.aspx?docid=4563881"/>
    <n v="21799"/>
    <n v="4126"/>
    <n v="4706"/>
    <n v="6373"/>
    <n v="12"/>
    <s v="LEEANNE THOMPSON"/>
    <s v="candidate"/>
    <m/>
    <n v="44149.086597222224"/>
  </r>
  <r>
    <s v="ca-2016-4454"/>
    <s v="WALSM  362"/>
    <s v="CA"/>
    <n v="42338"/>
    <m/>
    <m/>
    <m/>
    <s v="Electronic"/>
    <n v="42338"/>
    <x v="8"/>
    <s v="Candidate discontinued campaign"/>
    <s v="WALSH MAUREEN S (MAUREEN WALSH)"/>
    <m/>
    <s v="PO BOX 2662"/>
    <s v="WALLA WALLA"/>
    <s v="WALLA WALLA"/>
    <s v="WA"/>
    <n v="99362"/>
    <s v="MAUREEN@WALSHFORSTATEREP.COM"/>
    <s v="maureen@walshforstaterep.com"/>
    <s v="509-200-1232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PO BOX 2662"/>
    <s v="WALLA WALLA"/>
    <s v="WA"/>
    <n v="99362"/>
    <s v="509-200-9987"/>
    <n v="7750"/>
    <n v="7750"/>
    <n v="7750"/>
    <n v="0"/>
    <n v="0"/>
    <n v="0"/>
    <m/>
    <m/>
    <s v="https://web.pdc.wa.gov/rptimg/default.aspx?filerid_election_year=WALSM%20%20362%3A%7C%3A2016"/>
    <n v="20576"/>
    <n v="26337"/>
    <n v="4454"/>
    <n v="6247"/>
    <n v="16"/>
    <s v="SKYLER RUDE"/>
    <s v="candidate"/>
    <m/>
    <n v="44149.079386574071"/>
  </r>
  <r>
    <s v="ca-2016-4707"/>
    <s v="NEALT  328"/>
    <s v="CA"/>
    <n v="42310"/>
    <m/>
    <m/>
    <m/>
    <s v="Electronic"/>
    <n v="42310"/>
    <x v="8"/>
    <s v="Candidate registered"/>
    <s v="NEALEY TERRY R (TERRY NEALEY)"/>
    <m/>
    <s v="227 N CHERRY STREET"/>
    <s v="DAYTON"/>
    <s v="WALLA WALLA"/>
    <s v="WA"/>
    <n v="99328"/>
    <s v="31HUPP@MSN.COM"/>
    <s v="31hupp@msn.com"/>
    <s v="509-382-2374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PO BOX 1724"/>
    <s v="WALLA WALLA"/>
    <s v="WA"/>
    <n v="99362"/>
    <s v="509-526-5689"/>
    <n v="91320"/>
    <n v="0"/>
    <n v="91820"/>
    <n v="0"/>
    <n v="0"/>
    <n v="0"/>
    <m/>
    <m/>
    <s v="https://web.pdc.wa.gov/rptimg/default.aspx?docid=4533148"/>
    <n v="13769"/>
    <n v="1733"/>
    <n v="4707"/>
    <n v="5852"/>
    <n v="16"/>
    <s v="DEBORA ZALAZNIK"/>
    <s v="candidate"/>
    <m/>
    <n v="44149.065636574072"/>
  </r>
  <r>
    <s v="ca-2016-4420"/>
    <s v="DEBOR  532"/>
    <s v="CA"/>
    <n v="42225"/>
    <m/>
    <m/>
    <m/>
    <s v="Electronic"/>
    <n v="42225"/>
    <x v="8"/>
    <s v="Candidate registered"/>
    <s v="Richard DeBolt (RICHARD DEBOLT)"/>
    <m/>
    <s v="1673 S MARKET BLVD #159"/>
    <s v="CHEHALIS"/>
    <s v="LEWIS"/>
    <s v="WA"/>
    <n v="98532"/>
    <s v="GSMORSE@GMAIL.COM"/>
    <s v="deboltfamily@hotmail.com"/>
    <s v="360-304-7900"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Unopposed in general"/>
    <s v="Incumbent"/>
    <m/>
    <m/>
    <m/>
    <m/>
    <m/>
    <m/>
    <m/>
    <m/>
    <s v="2150 SW SALSBURY"/>
    <s v="CHEHALIS"/>
    <s v="WA"/>
    <n v="98532"/>
    <s v="360-520-1600"/>
    <n v="98008.41"/>
    <n v="3647.15"/>
    <n v="99727.05"/>
    <n v="0"/>
    <n v="0"/>
    <n v="0"/>
    <m/>
    <m/>
    <s v="https://web.pdc.wa.gov/rptimg/default.aspx?filerid_election_year=DEBOR%20%20532%3A%7C%3A2016"/>
    <n v="4784"/>
    <n v="383"/>
    <n v="4420"/>
    <n v="5451"/>
    <n v="20"/>
    <s v="FRED RIDER"/>
    <s v="candidate"/>
    <m/>
    <n v="44149.047511574077"/>
  </r>
  <r>
    <s v="ca-2016-4488"/>
    <s v="CALDM  366"/>
    <s v="CA"/>
    <n v="42016"/>
    <m/>
    <m/>
    <m/>
    <s v="Electronic"/>
    <n v="42016"/>
    <x v="8"/>
    <s v="Candidate registered"/>
    <s v="Michelle L. D. Caldier (MICHELLE CALDIER)"/>
    <m/>
    <s v="PO BOX 1710"/>
    <s v="PORT ORCHARD"/>
    <s v="PIERCE"/>
    <s v="WA"/>
    <n v="98366"/>
    <s v="DAWGPERRY@GMAIL.COM"/>
    <s v="michelle@michellecaldier.com"/>
    <s v="206-898-3883"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PO BOX 1283"/>
    <s v="PUYALLUP"/>
    <s v="WA"/>
    <n v="98371"/>
    <s v="253-988-2455"/>
    <n v="248836.84"/>
    <n v="7315.59"/>
    <n v="253552.91"/>
    <n v="0"/>
    <n v="0"/>
    <n v="300"/>
    <n v="25424.13"/>
    <n v="0"/>
    <s v="https://web.pdc.wa.gov/rptimg/default.aspx?filerid_election_year=CALDM%20%20366%3A%7C%3A2016"/>
    <n v="2540"/>
    <n v="585"/>
    <n v="4488"/>
    <n v="5338"/>
    <n v="26"/>
    <s v="TOM PERRY"/>
    <s v="candidate"/>
    <m/>
    <n v="44149.042210648149"/>
  </r>
  <r>
    <s v="ca-2016-4502"/>
    <s v="BRAUJ  532"/>
    <s v="CA"/>
    <n v="41282"/>
    <m/>
    <m/>
    <m/>
    <s v="Electronic"/>
    <n v="41282"/>
    <x v="8"/>
    <s v="Candidate registered"/>
    <s v="John E Braun (JOHN BRAUN)"/>
    <m/>
    <s v="P.O. BOX 234"/>
    <s v="CHEHALIS"/>
    <s v="LEWIS"/>
    <s v="WA"/>
    <n v="98532"/>
    <s v="DDDHUSTON@COMCAST.NET"/>
    <s v="johnbraunforsenate@gmail.com"/>
    <s v="360-508-6540"/>
    <s v="STATE SENATOR"/>
    <n v="12"/>
    <s v="LEG DISTRICT 20 - SENATE"/>
    <n v="4749"/>
    <s v="LEWIS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Unopposed in general"/>
    <s v="Incumbent"/>
    <m/>
    <m/>
    <m/>
    <m/>
    <m/>
    <m/>
    <m/>
    <m/>
    <s v="1004 SHOREY RD."/>
    <s v="CHEHALIS"/>
    <s v="WA"/>
    <n v="98532"/>
    <s v="360-748-8923"/>
    <n v="237255.64"/>
    <n v="180"/>
    <n v="236545.64"/>
    <n v="0"/>
    <n v="0"/>
    <n v="0"/>
    <m/>
    <m/>
    <s v="https://web.pdc.wa.gov/rptimg/default.aspx?filerid_election_year=BRAUJ%20%20532%3A%7C%3A2016"/>
    <n v="1970"/>
    <n v="1080"/>
    <n v="4502"/>
    <n v="5323"/>
    <n v="20"/>
    <s v="DOROTHY HUSTON"/>
    <s v="candidate"/>
    <m/>
    <n v="44149.041180555556"/>
  </r>
  <r>
    <s v="ca-2020-49012"/>
    <s v="BOWEK--607"/>
    <s v="CA"/>
    <n v="43969"/>
    <m/>
    <m/>
    <m/>
    <s v="Electronic"/>
    <n v="43969"/>
    <x v="4"/>
    <s v="Candidate registered"/>
    <s v="Karen Dill Bowerman"/>
    <m/>
    <s v="P O Box 871314"/>
    <s v="Vancouver"/>
    <s v="CLARK"/>
    <s v="WA"/>
    <n v="98687"/>
    <s v="karen@karenbowerman.com"/>
    <s v="Karen@KarenBowerman.com"/>
    <s v="503-858-5983"/>
    <s v="COUNTY COUNCIL MEMBER"/>
    <n v="25"/>
    <s v="CLARK CO"/>
    <n v="3147"/>
    <s v="CLARK"/>
    <s v="Local"/>
    <n v="293107"/>
    <s v="C"/>
    <s v="Registration and financial affairs"/>
    <s v="Candidate"/>
    <s v="Candidate"/>
    <m/>
    <m/>
    <n v="3"/>
    <s v="R"/>
    <x v="1"/>
    <n v="44138"/>
    <s v="full"/>
    <b v="1"/>
    <b v="1"/>
    <b v="1"/>
    <s v="Qualified for general"/>
    <s v="Won in general"/>
    <m/>
    <m/>
    <m/>
    <m/>
    <m/>
    <m/>
    <m/>
    <m/>
    <m/>
    <s v="3807 NE 127th Circle"/>
    <s v="Vancouver"/>
    <s v="WA"/>
    <n v="98686"/>
    <s v="360 904 1727"/>
    <n v="54023.15"/>
    <n v="5000"/>
    <n v="37872.449999999997"/>
    <n v="-1087.9100000000001"/>
    <n v="0"/>
    <n v="0"/>
    <m/>
    <m/>
    <s v="https://apollo.pdc.wa.gov/public/registrations/registration?registration_id=19888"/>
    <n v="25466"/>
    <n v="30059"/>
    <n v="49012"/>
    <n v="338"/>
    <m/>
    <s v="Daniel Weaver"/>
    <s v="candidate"/>
    <m/>
    <n v="44199.489583333336"/>
  </r>
  <r>
    <s v="ca-2020-24852"/>
    <s v="KRAFV  686"/>
    <s v="CA"/>
    <n v="43633"/>
    <m/>
    <m/>
    <m/>
    <s v="Electronic"/>
    <n v="43633"/>
    <x v="4"/>
    <s v="Candidate registered"/>
    <s v="Vicki Caldwell Kraft (Vicki Kraft)"/>
    <m/>
    <s v="P.O. Box 821481"/>
    <s v="Vancouver"/>
    <s v="CLARK"/>
    <s v="Washington"/>
    <n v="98682"/>
    <s v="Vicki@VickiKraft.com"/>
    <s v="Vicki@VickiKraft.com"/>
    <n v="3603355387"/>
    <s v="STATE REPRESENTATIVE"/>
    <n v="13"/>
    <s v="LEG DISTRICT 17 - HOUSE"/>
    <n v="4811"/>
    <s v="CLARK"/>
    <s v="Legislative"/>
    <n v="104131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2204 NE 158th St."/>
    <s v="Vancouver"/>
    <s v="Washington"/>
    <n v="98686"/>
    <n v="5038846079"/>
    <n v="113339.53"/>
    <n v="2342.73"/>
    <n v="108688.52"/>
    <n v="0"/>
    <n v="0"/>
    <n v="0"/>
    <n v="18711.57"/>
    <n v="172913.13"/>
    <s v="https://apollo.pdc.wa.gov/public/registrations/registration?registration_id=16347"/>
    <n v="23436"/>
    <n v="24879"/>
    <n v="24852"/>
    <n v="777"/>
    <n v="17"/>
    <s v="Paul Kraft"/>
    <s v="candidate"/>
    <m/>
    <n v="44317.509733796294"/>
  </r>
  <r>
    <s v="ca-2020-25595"/>
    <s v="MILLR--214"/>
    <s v="CA"/>
    <n v="43838"/>
    <n v="44001"/>
    <m/>
    <m/>
    <s v="Electronic"/>
    <n v="43838"/>
    <x v="4"/>
    <s v="Candidate declared"/>
    <s v="Richard L. Millard (Rich Millard)"/>
    <m/>
    <s v="PO Box 14613"/>
    <s v="Spokane Valley"/>
    <m/>
    <s v="WA"/>
    <n v="99214"/>
    <s v="info@richforgovernor.com"/>
    <s v="info@richforgovernor.com"/>
    <m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m/>
    <m/>
    <m/>
    <m/>
    <m/>
    <m/>
    <m/>
    <m/>
    <m/>
    <m/>
    <m/>
    <m/>
    <m/>
    <s v="PO Box 14613"/>
    <s v="Spokane Valley"/>
    <s v="WA"/>
    <n v="99214"/>
    <m/>
    <n v="0"/>
    <n v="0"/>
    <n v="0"/>
    <n v="0"/>
    <n v="0"/>
    <n v="0"/>
    <m/>
    <m/>
    <s v="https://apollo.pdc.wa.gov/public/registrations/registration?registration_id=18056"/>
    <n v="24697"/>
    <n v="29636"/>
    <n v="25595"/>
    <n v="894"/>
    <m/>
    <s v="Rich Millard"/>
    <s v="candidate"/>
    <m/>
    <n v="44148.871550925927"/>
  </r>
  <r>
    <s v="ca-2020-48241"/>
    <s v="HOLLG--506"/>
    <s v="CA"/>
    <n v="43972"/>
    <m/>
    <m/>
    <m/>
    <s v="Electronic"/>
    <n v="43972"/>
    <x v="4"/>
    <s v="Candidate registered"/>
    <s v="Garry Holland"/>
    <m/>
    <s v="5442 Sleater Kinney Rd NE"/>
    <s v="Olympia"/>
    <s v="THURSTON"/>
    <s v="WA"/>
    <n v="98506"/>
    <s v="Hollandgarry@comcast.net"/>
    <s v="Hollandgarry@comcast.net"/>
    <m/>
    <s v="STATE SENATOR"/>
    <n v="12"/>
    <s v="LEG DISTRICT 22 - SENATE"/>
    <n v="4751"/>
    <s v="THURSTON"/>
    <s v="Legislative"/>
    <n v="112378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Lost in general"/>
    <m/>
    <m/>
    <m/>
    <m/>
    <m/>
    <m/>
    <m/>
    <m/>
    <m/>
    <m/>
    <m/>
    <m/>
    <m/>
    <m/>
    <n v="7983.94"/>
    <n v="0"/>
    <n v="7979.57"/>
    <n v="900"/>
    <n v="0"/>
    <n v="0"/>
    <m/>
    <m/>
    <s v="https://apollo.pdc.wa.gov/public/registrations/registration?registration_id=19972"/>
    <n v="25396"/>
    <n v="30172"/>
    <n v="48241"/>
    <n v="681"/>
    <n v="22"/>
    <s v="Garry Holland"/>
    <s v="candidate"/>
    <m/>
    <n v="44189.35423611111"/>
  </r>
  <r>
    <s v="ca-2020-1261"/>
    <s v="WILSL  682"/>
    <s v="CA"/>
    <n v="43596"/>
    <m/>
    <m/>
    <m/>
    <s v="Electronic"/>
    <n v="43596"/>
    <x v="4"/>
    <s v="Candidate registered"/>
    <s v="Lynda D Wilson (Lynda D. Wilson)"/>
    <m/>
    <s v="PO Box 820568"/>
    <s v="Vancouver"/>
    <s v="CLARK"/>
    <s v="WA"/>
    <n v="98682"/>
    <s v="lynda@electlyndawilson.com"/>
    <s v="lynda@electlyndawilson.com"/>
    <s v="360-608-4519"/>
    <s v="STATE SENATOR"/>
    <n v="12"/>
    <s v="LEG DISTRICT 17 - SENATE"/>
    <n v="4746"/>
    <s v="CLARK"/>
    <s v="Legislative"/>
    <n v="104131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m/>
    <m/>
    <m/>
    <m/>
    <m/>
    <m/>
    <m/>
    <m/>
    <m/>
    <s v="PO Box 1283"/>
    <s v="Puyallup"/>
    <s v="WA"/>
    <n v="98371"/>
    <s v="253-988-2455"/>
    <n v="336290.72"/>
    <n v="17423.490000000002"/>
    <n v="352370.08"/>
    <n v="0"/>
    <n v="0"/>
    <n v="0"/>
    <n v="13660.84"/>
    <n v="2245.8000000000002"/>
    <s v="https://apollo.pdc.wa.gov/public/registrations/registration?registration_id=17516"/>
    <n v="21507"/>
    <n v="26343"/>
    <n v="1261"/>
    <n v="1416"/>
    <n v="17"/>
    <s v="Tom Perry"/>
    <s v="candidate"/>
    <m/>
    <n v="44276.671574074076"/>
  </r>
  <r>
    <s v="ca-2019-23784"/>
    <s v="MILLD  250"/>
    <s v="CA"/>
    <n v="43663"/>
    <n v="43600"/>
    <m/>
    <m/>
    <m/>
    <n v="43663"/>
    <x v="7"/>
    <s v="Candidate declared"/>
    <s v="Daniel R. Miller (Daniel R Miller)"/>
    <m/>
    <s v="PO BOX 1743 FH"/>
    <s v="FridayHarbor"/>
    <s v="SKAGIT"/>
    <s v="WA"/>
    <n v="98250"/>
    <s v="mountainsnow08@gmail.com"/>
    <s v="mountainsnow08@gmail.com"/>
    <s v="775-223-3960"/>
    <s v="STATE SENATOR"/>
    <n v="12"/>
    <s v="LEG DISTRICT 40 - SENATE"/>
    <n v="4769"/>
    <s v="SKAGIT"/>
    <s v="Legislative"/>
    <n v="95111"/>
    <s v="C"/>
    <s v="Registration and financial affairs"/>
    <s v="Candidate"/>
    <s v="Candidate"/>
    <m/>
    <m/>
    <m/>
    <s v="R"/>
    <x v="1"/>
    <n v="43774"/>
    <s v="mini"/>
    <b v="1"/>
    <b v="0"/>
    <b v="1"/>
    <m/>
    <s v="Lost in general"/>
    <m/>
    <m/>
    <m/>
    <m/>
    <m/>
    <m/>
    <m/>
    <m/>
    <m/>
    <m/>
    <m/>
    <m/>
    <m/>
    <s v="775-223-3960"/>
    <m/>
    <m/>
    <m/>
    <m/>
    <m/>
    <m/>
    <m/>
    <m/>
    <s v="https://apollo.pdc.wa.gov/public/registrations/registration?registration_id=17071"/>
    <n v="24109"/>
    <n v="944"/>
    <n v="23784"/>
    <m/>
    <n v="40"/>
    <s v="Daniel R Miller"/>
    <s v="candidate"/>
    <m/>
    <n v="44103.479583333334"/>
  </r>
  <r>
    <s v="ca-2020-42429"/>
    <s v="HALLM--238"/>
    <s v="CA"/>
    <n v="43970"/>
    <m/>
    <m/>
    <m/>
    <s v="Electronic"/>
    <n v="43970"/>
    <x v="4"/>
    <s v="Candidate registered"/>
    <s v="Marty Hall"/>
    <m/>
    <s v="1944 Tucannon Road"/>
    <s v="Pomeroy"/>
    <s v="COLUMBIA"/>
    <s v="Washington"/>
    <n v="99347"/>
    <s v="hall4commissioner@gmail.com"/>
    <s v="m.hallcc64@gmail.com"/>
    <s v="509-843-6037"/>
    <s v="COUNTY COMMISSIONER"/>
    <n v="23"/>
    <s v="COLUMBIA CO"/>
    <n v="3176"/>
    <s v="COLUMBIA"/>
    <s v="Local"/>
    <n v="2689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1740 Tucannon Rd"/>
    <s v="Pomeroy"/>
    <s v="Washington"/>
    <n v="99347"/>
    <s v="509-629-0603"/>
    <n v="6562.68"/>
    <n v="0"/>
    <n v="4248"/>
    <n v="0"/>
    <n v="0"/>
    <n v="0"/>
    <m/>
    <m/>
    <s v="https://apollo.pdc.wa.gov/public/registrations/registration?registration_id=20000"/>
    <n v="25435"/>
    <n v="30001"/>
    <n v="42429"/>
    <n v="645"/>
    <m/>
    <s v="Darci Hays"/>
    <s v="candidate"/>
    <m/>
    <n v="44189.35328703704"/>
  </r>
  <r>
    <s v="ca-2020-92963"/>
    <s v="BAUMS--301"/>
    <s v="CA"/>
    <n v="44078"/>
    <m/>
    <m/>
    <m/>
    <s v="Electronic"/>
    <n v="44078"/>
    <x v="4"/>
    <s v="Candidate registered"/>
    <s v="Stephen Bauman"/>
    <m/>
    <s v="7114 Maxim Ct"/>
    <s v="Pasco"/>
    <s v="FRANKLIN"/>
    <s v="WA"/>
    <n v="99301"/>
    <s v="stevebauman4commissioner@gmail.com"/>
    <s v="stevebauman4comissioner@gmail.com"/>
    <s v="509-845-7199"/>
    <s v="COUNTY COMMISSIONER"/>
    <n v="23"/>
    <s v="FRANKLIN CO"/>
    <n v="3306"/>
    <s v="FRANKLIN"/>
    <s v="Local"/>
    <n v="36737"/>
    <s v="C"/>
    <s v="Registration and financial affairs"/>
    <s v="Candidate"/>
    <s v="Candidate"/>
    <m/>
    <m/>
    <n v="1"/>
    <s v="R"/>
    <x v="1"/>
    <n v="44138"/>
    <s v="full"/>
    <b v="1"/>
    <m/>
    <m/>
    <m/>
    <m/>
    <m/>
    <m/>
    <m/>
    <m/>
    <m/>
    <m/>
    <m/>
    <m/>
    <m/>
    <s v="10024 E Holman Rd"/>
    <s v="Spokane Valley"/>
    <s v="WA"/>
    <n v="99206"/>
    <s v="509-924-4211"/>
    <n v="28973.84"/>
    <n v="0"/>
    <n v="26043.94"/>
    <n v="-4237.84"/>
    <n v="0"/>
    <n v="0"/>
    <m/>
    <m/>
    <s v="https://apollo.pdc.wa.gov/public/registrations/registration?registration_id=20007"/>
    <n v="26025"/>
    <n v="30307"/>
    <n v="92963"/>
    <n v="307"/>
    <m/>
    <s v="Charlotte Benjamin"/>
    <s v="candidate"/>
    <m/>
    <n v="44166.84951388889"/>
  </r>
  <r>
    <s v="ca-2020-25740"/>
    <s v="GREED  236"/>
    <s v="CA"/>
    <n v="43875"/>
    <m/>
    <m/>
    <m/>
    <s v="Electronic"/>
    <n v="43875"/>
    <x v="4"/>
    <s v="Candidate registered"/>
    <s v="Greene Damian J (GREENE DAMIAN J)"/>
    <m/>
    <s v="PO Box 161"/>
    <s v="Clinton"/>
    <s v="ISLAND"/>
    <s v="WA"/>
    <n v="98236"/>
    <s v="info@electdamian.com"/>
    <s v="damian@whidbey.com"/>
    <n v="2067303629"/>
    <s v="COUNTY COMMISSIONER"/>
    <n v="23"/>
    <s v="ISLAND CO"/>
    <n v="3424"/>
    <s v="ISLAND"/>
    <s v="Local"/>
    <n v="58897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PO Box 161"/>
    <s v="Clinton"/>
    <s v="WA"/>
    <n v="98236"/>
    <s v="360-202-9067"/>
    <n v="35524.14"/>
    <n v="0"/>
    <n v="34332.629999999997"/>
    <n v="500"/>
    <n v="0"/>
    <n v="0"/>
    <m/>
    <m/>
    <s v="https://apollo.pdc.wa.gov/public/registrations/registration?registration_id=18516"/>
    <n v="24947"/>
    <n v="4568"/>
    <n v="25740"/>
    <n v="633"/>
    <m/>
    <s v="Bill Carruthers"/>
    <s v="candidate"/>
    <m/>
    <n v="44196.970092592594"/>
  </r>
  <r>
    <s v="ca-2020-25760"/>
    <s v="COOKT  042"/>
    <s v="CA"/>
    <n v="43884"/>
    <m/>
    <m/>
    <m/>
    <s v="Electronic"/>
    <n v="43884"/>
    <x v="4"/>
    <s v="Candidate registered"/>
    <s v="Theodore Cooke (Ted Cooke)"/>
    <m/>
    <s v="P O Box 9561"/>
    <s v="Covington"/>
    <s v="KING"/>
    <s v="WA"/>
    <n v="98042"/>
    <s v="Ted.Cooke@outlook.com"/>
    <s v="Ted.cooke@outlook.com"/>
    <s v="206-779-8495"/>
    <s v="STATE REPRESENTATIVE"/>
    <n v="13"/>
    <s v="LEG DISTRICT 47 - HOUSE"/>
    <n v="4872"/>
    <s v="KING"/>
    <s v="Legislative"/>
    <n v="94446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P O Box 9561"/>
    <s v="Covington"/>
    <s v="WA"/>
    <n v="98042"/>
    <s v="253-861-5511"/>
    <n v="2408"/>
    <n v="535.57000000000005"/>
    <n v="2943.57"/>
    <n v="0"/>
    <n v="0"/>
    <n v="0"/>
    <m/>
    <m/>
    <s v="https://apollo.pdc.wa.gov/public/registrations/registration?registration_id=18520"/>
    <n v="24980"/>
    <n v="25632"/>
    <n v="25760"/>
    <n v="466"/>
    <n v="47"/>
    <s v="Jalene Cooke"/>
    <s v="candidate"/>
    <m/>
    <n v="44196.721736111111"/>
  </r>
  <r>
    <s v="ca-2022-25762"/>
    <s v="HEATF--208"/>
    <s v="CA"/>
    <n v="43883"/>
    <m/>
    <m/>
    <m/>
    <m/>
    <n v="43883"/>
    <x v="6"/>
    <s v="Candidate registered"/>
    <s v="Frederick Heater"/>
    <m/>
    <s v="8506 EASTVIEW AVE"/>
    <s v="Everett"/>
    <s v="KING"/>
    <s v="Washington"/>
    <n v="98208"/>
    <s v="Heaterremodeling@gmail.com"/>
    <s v="Heaterremodeling@gmail.com"/>
    <n v="4252182521"/>
    <s v="STATE SENATOR"/>
    <n v="12"/>
    <s v="LEG DISTRICT 44 - SENATE"/>
    <n v="4773"/>
    <s v="KING"/>
    <s v="Legislative"/>
    <n v="94933"/>
    <s v="C"/>
    <s v="Registration and financial affairs"/>
    <s v="Candidate"/>
    <s v="Candidate"/>
    <m/>
    <m/>
    <m/>
    <s v="R"/>
    <x v="1"/>
    <n v="44873"/>
    <s v="full"/>
    <b v="1"/>
    <m/>
    <m/>
    <m/>
    <m/>
    <m/>
    <m/>
    <m/>
    <m/>
    <m/>
    <m/>
    <m/>
    <m/>
    <m/>
    <s v="8506 EASTVIEW AVE"/>
    <s v="Everett"/>
    <s v="Washington"/>
    <n v="98208"/>
    <n v="4252182521"/>
    <m/>
    <m/>
    <m/>
    <m/>
    <m/>
    <m/>
    <m/>
    <m/>
    <s v="https://apollo.pdc.wa.gov/public/registrations/registration?registration_id=18517"/>
    <n v="24978"/>
    <n v="29584"/>
    <n v="25762"/>
    <m/>
    <n v="44"/>
    <s v="Frederick Heater"/>
    <s v="candidate"/>
    <m/>
    <n v="43885.422384259262"/>
  </r>
  <r>
    <s v="ca-2020-92971"/>
    <s v="SWEEL--057"/>
    <s v="CA"/>
    <n v="44102"/>
    <m/>
    <m/>
    <m/>
    <m/>
    <n v="44102"/>
    <x v="4"/>
    <s v="Candidate registered"/>
    <s v="Levi Sweeney"/>
    <m/>
    <s v="P.O. Box 4034"/>
    <s v="Renton"/>
    <s v="KING"/>
    <s v="WA"/>
    <n v="98057"/>
    <s v="levi.for.house@gmail.com"/>
    <s v="levi.for.house@gmail.com"/>
    <s v="(425) 417-5542"/>
    <s v="STATE REPRESENTATIVE"/>
    <n v="13"/>
    <s v="LEG DISTRICT 37 - HOUSE"/>
    <n v="4852"/>
    <s v="KING"/>
    <s v="Legislative"/>
    <n v="104874"/>
    <s v="C"/>
    <s v="Registration and financial affairs"/>
    <s v="Candidate"/>
    <s v="Candidate"/>
    <m/>
    <m/>
    <n v="2"/>
    <s v="R"/>
    <x v="1"/>
    <n v="44138"/>
    <s v="mini"/>
    <b v="1"/>
    <m/>
    <m/>
    <m/>
    <m/>
    <m/>
    <m/>
    <m/>
    <m/>
    <m/>
    <m/>
    <m/>
    <m/>
    <m/>
    <s v="P.O. Box 4034"/>
    <s v="Renton"/>
    <s v="WA"/>
    <n v="98057"/>
    <s v="(425) 417-5542"/>
    <m/>
    <m/>
    <m/>
    <m/>
    <m/>
    <m/>
    <m/>
    <m/>
    <s v="https://apollo.pdc.wa.gov/public/registrations/registration?registration_id=20075"/>
    <n v="26125"/>
    <n v="30327"/>
    <n v="92971"/>
    <m/>
    <n v="37"/>
    <s v="Levi Sweeney"/>
    <s v="candidate"/>
    <m/>
    <n v="44106.502835648149"/>
  </r>
  <r>
    <s v="ca-2020-25805"/>
    <s v="GILDG--292"/>
    <s v="CA"/>
    <n v="43894"/>
    <m/>
    <m/>
    <m/>
    <s v="Electronic"/>
    <n v="43894"/>
    <x v="4"/>
    <s v="Candidate registered"/>
    <s v="Gregory L. Gilday (Greg Gilday)"/>
    <m/>
    <s v="P.O. Box 1472"/>
    <s v="Stanwood"/>
    <s v="SKAGIT"/>
    <s v="WA"/>
    <n v="98292"/>
    <s v="info@greggilday.com"/>
    <s v="greg@greggilday.com"/>
    <s v="360-387-2123"/>
    <s v="STATE REPRESENTATIVE"/>
    <n v="13"/>
    <s v="LEG DISTRICT 10 - HOUSE"/>
    <n v="4797"/>
    <s v="SKAGIT"/>
    <s v="Legislative"/>
    <n v="111646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253-220-5590"/>
    <n v="358565.58"/>
    <n v="0"/>
    <n v="354675.89"/>
    <n v="0"/>
    <n v="0"/>
    <n v="5000"/>
    <n v="230060.36"/>
    <n v="100404.43"/>
    <s v="https://apollo.pdc.wa.gov/public/registrations/registration?registration_id=18598"/>
    <n v="25024"/>
    <n v="29822"/>
    <n v="25805"/>
    <n v="613"/>
    <n v="10"/>
    <s v="Jason Michaud"/>
    <s v="candidate"/>
    <m/>
    <n v="44300.499791666669"/>
  </r>
  <r>
    <s v="ca-2020-25837"/>
    <s v="BEACD  156"/>
    <s v="CA"/>
    <n v="43904"/>
    <m/>
    <m/>
    <m/>
    <m/>
    <n v="43904"/>
    <x v="4"/>
    <s v="Candidate registered"/>
    <s v="Devin Beach"/>
    <m/>
    <s v="1061 Hilltop Road"/>
    <s v="Newport"/>
    <s v="PEND OREILLE"/>
    <s v="WA"/>
    <n v="99156"/>
    <s v="devindbeach@gmail.com"/>
    <s v="devindbeach@gmail.com"/>
    <n v="5098446397"/>
    <s v="COUNTY COMMISSIONER"/>
    <n v="23"/>
    <s v="PEND OREILLE CO"/>
    <n v="3865"/>
    <s v="PEND OREILLE"/>
    <s v="Local"/>
    <n v="9346"/>
    <s v="C"/>
    <s v="Registration and financial affairs"/>
    <s v="Candidate"/>
    <s v="Candidate"/>
    <m/>
    <m/>
    <n v="1"/>
    <s v="R"/>
    <x v="1"/>
    <n v="44138"/>
    <s v="mini"/>
    <b v="1"/>
    <b v="1"/>
    <b v="0"/>
    <s v="Lost in primary"/>
    <m/>
    <m/>
    <m/>
    <m/>
    <m/>
    <m/>
    <m/>
    <m/>
    <m/>
    <m/>
    <s v="1061 Hilltop Road"/>
    <s v="Newport"/>
    <s v="WA"/>
    <n v="99156"/>
    <n v="5098446397"/>
    <m/>
    <m/>
    <m/>
    <m/>
    <m/>
    <m/>
    <m/>
    <m/>
    <s v="https://apollo.pdc.wa.gov/public/registrations/registration?registration_id=18819"/>
    <n v="25093"/>
    <n v="152"/>
    <n v="25837"/>
    <m/>
    <m/>
    <s v="Wendy Beach"/>
    <s v="candidate"/>
    <m/>
    <n v="44273.526006944441"/>
  </r>
  <r>
    <s v="ca-2020-25937"/>
    <s v="RUNDR--155"/>
    <s v="CA"/>
    <n v="43936"/>
    <m/>
    <m/>
    <m/>
    <m/>
    <n v="43936"/>
    <x v="4"/>
    <s v="Candidate registered"/>
    <s v="Ryan Richard Rundell (Ryan R Rundell)"/>
    <m/>
    <s v="732 S 4th Street"/>
    <s v="Dayton"/>
    <s v="COLUMBIA"/>
    <s v="WA"/>
    <n v="99328"/>
    <s v="Lanen_r3@yahoo.com"/>
    <s v="lanen_r3@yahoo.com"/>
    <m/>
    <s v="COUNTY COMMISSIONER"/>
    <n v="23"/>
    <s v="COLUMBIA CO"/>
    <n v="3176"/>
    <s v="COLUMBIA"/>
    <s v="Local"/>
    <n v="2689"/>
    <s v="C"/>
    <s v="Registration and financial affairs"/>
    <s v="Candidate"/>
    <s v="Candidate"/>
    <m/>
    <m/>
    <n v="1"/>
    <s v="R"/>
    <x v="1"/>
    <n v="44138"/>
    <s v="mini"/>
    <b v="1"/>
    <b v="1"/>
    <b v="1"/>
    <s v="Qualified for general"/>
    <s v="Won in general"/>
    <m/>
    <m/>
    <m/>
    <m/>
    <m/>
    <m/>
    <m/>
    <m/>
    <m/>
    <s v="732 S 4th Street"/>
    <s v="Dayton"/>
    <s v="WA"/>
    <n v="99328"/>
    <n v="5095205618"/>
    <m/>
    <m/>
    <m/>
    <m/>
    <m/>
    <m/>
    <m/>
    <m/>
    <s v="https://apollo.pdc.wa.gov/public/registrations/registration?registration_id=18857"/>
    <n v="25210"/>
    <n v="24193"/>
    <n v="25937"/>
    <m/>
    <m/>
    <s v="Ryan Rundell"/>
    <s v="candidate"/>
    <m/>
    <n v="44258.838148148148"/>
  </r>
  <r>
    <s v="ca-2020-92964"/>
    <s v="COOKS  419"/>
    <s v="CA"/>
    <n v="44116"/>
    <m/>
    <m/>
    <m/>
    <m/>
    <n v="44116"/>
    <x v="4"/>
    <s v="Candidate registered"/>
    <s v="STEVEN T COOK"/>
    <m/>
    <s v="4530 S J St"/>
    <s v="Tacoma"/>
    <s v="PIERCE"/>
    <s v="WA"/>
    <n v="98418"/>
    <s v="writeinstevencookpositionone@gmail.com"/>
    <s v="WriteinStevenCookPosition1@gmail.com"/>
    <n v="12536771064"/>
    <s v="STATE REPRESENTATIVE"/>
    <n v="13"/>
    <s v="LEG DISTRICT 27 - HOUSE"/>
    <n v="4831"/>
    <s v="PIERCE"/>
    <s v="Legislative"/>
    <n v="95771"/>
    <s v="C"/>
    <s v="Registration and financial affairs"/>
    <s v="Candidate"/>
    <s v="Candidate"/>
    <m/>
    <m/>
    <n v="1"/>
    <s v="R"/>
    <x v="1"/>
    <n v="44138"/>
    <s v="mini"/>
    <b v="1"/>
    <m/>
    <m/>
    <m/>
    <m/>
    <m/>
    <m/>
    <m/>
    <m/>
    <m/>
    <m/>
    <m/>
    <m/>
    <m/>
    <s v="4530 S J St"/>
    <s v="Tacoma"/>
    <s v="WA"/>
    <n v="98418"/>
    <n v="12536771064"/>
    <m/>
    <m/>
    <m/>
    <m/>
    <m/>
    <m/>
    <m/>
    <m/>
    <s v="https://apollo.pdc.wa.gov/public/registrations/registration?registration_id=20119"/>
    <n v="26149"/>
    <n v="4470"/>
    <n v="92964"/>
    <m/>
    <n v="27"/>
    <s v="Steven T Cook"/>
    <s v="candidate"/>
    <m/>
    <n v="44117.485706018517"/>
  </r>
  <r>
    <s v="ca-2020-1224"/>
    <s v="BARKA  513"/>
    <s v="CA"/>
    <n v="43478"/>
    <m/>
    <m/>
    <m/>
    <s v="Electronic"/>
    <n v="43478"/>
    <x v="4"/>
    <s v="Candidate registered"/>
    <s v="Andrew Barkis (ANDREW BARKIS)"/>
    <m/>
    <s v="P.O. BOX 8728"/>
    <s v="LACEY"/>
    <s v="PIERCE"/>
    <s v="WA"/>
    <n v="98509"/>
    <s v="andrew.barkis@electandrewbarkis.org"/>
    <s v="andrew.barkis@electandrewbarkis.org"/>
    <s v="360-810-8014"/>
    <s v="STATE REPRESENTATIVE"/>
    <n v="13"/>
    <s v="LEG DISTRICT 02 - HOUSE"/>
    <n v="4781"/>
    <s v="PIERCE"/>
    <s v="Legislative"/>
    <n v="106278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253-220-5590"/>
    <n v="197212"/>
    <n v="3538.05"/>
    <n v="196921.23"/>
    <n v="0"/>
    <n v="0"/>
    <n v="0"/>
    <m/>
    <m/>
    <s v="https://apollo.pdc.wa.gov/public/registrations/registration?registration_id=18883"/>
    <n v="927"/>
    <n v="64"/>
    <n v="1224"/>
    <n v="304"/>
    <n v="2"/>
    <s v="JASON MICHAUD"/>
    <s v="candidate"/>
    <m/>
    <n v="44293.511111111111"/>
  </r>
  <r>
    <s v="ca-2020-25899"/>
    <s v="LYEBK--042"/>
    <s v="CA"/>
    <n v="43924"/>
    <m/>
    <m/>
    <m/>
    <s v="Electronic"/>
    <n v="43924"/>
    <x v="4"/>
    <s v="Candidate registered"/>
    <s v="Kyle Lyebyedyev"/>
    <m/>
    <s v="P.O Box 7270"/>
    <s v="Covington"/>
    <s v="KING"/>
    <s v="WA"/>
    <n v="98042"/>
    <s v="kyleforstaterep@gmail.com"/>
    <s v="Kyleforstaterep@gmail.com"/>
    <s v="206-349-7851"/>
    <s v="STATE REPRESENTATIVE"/>
    <n v="13"/>
    <s v="LEG DISTRICT 47 - HOUSE"/>
    <n v="4872"/>
    <s v="KING"/>
    <s v="Legislative"/>
    <n v="94446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P.O Box 7270"/>
    <s v="Covington"/>
    <s v="WA"/>
    <n v="98042"/>
    <s v="Lmp.liliya@gmail.com"/>
    <n v="28562"/>
    <n v="0"/>
    <n v="30298.7"/>
    <n v="0"/>
    <n v="0"/>
    <n v="0"/>
    <m/>
    <m/>
    <s v="https://apollo.pdc.wa.gov/public/registrations/registration?registration_id=18905"/>
    <n v="25150"/>
    <n v="29880"/>
    <n v="25899"/>
    <n v="842"/>
    <n v="47"/>
    <s v="Lily  Lyebyedyev"/>
    <s v="candidate"/>
    <m/>
    <n v="44208.535729166666"/>
  </r>
  <r>
    <s v="ca-2020-25984"/>
    <s v="GREEC2 093"/>
    <s v="CA"/>
    <n v="43952"/>
    <m/>
    <m/>
    <m/>
    <m/>
    <n v="43952"/>
    <x v="4"/>
    <s v="Candidate registered"/>
    <s v="CLIFFORD M. GREENE (Mark Greene)"/>
    <m/>
    <s v="P.O. Box 25781"/>
    <s v="Federal Way"/>
    <s v="KING"/>
    <s v="Washington"/>
    <n v="98093"/>
    <s v="MarkForAmericanOffice@gmail.com"/>
    <s v="MarkForAmericanOffice@gmail.com"/>
    <s v="(253) 838 - 1838"/>
    <s v="STATE REPRESENTATIVE"/>
    <n v="13"/>
    <s v="LEG DISTRICT 30 - HOUSE"/>
    <n v="4837"/>
    <s v="KING"/>
    <s v="Legislative"/>
    <n v="84697"/>
    <s v="C"/>
    <s v="Registration and financial affairs"/>
    <s v="Candidate"/>
    <s v="Candidate"/>
    <m/>
    <m/>
    <n v="2"/>
    <s v="R"/>
    <x v="1"/>
    <n v="44138"/>
    <s v="mini"/>
    <b v="1"/>
    <m/>
    <m/>
    <m/>
    <m/>
    <m/>
    <m/>
    <m/>
    <m/>
    <m/>
    <m/>
    <m/>
    <m/>
    <m/>
    <s v="P.O. Box 25781"/>
    <s v="Federal Way"/>
    <s v="Washington"/>
    <n v="98093"/>
    <s v="(253) 838 - 1838"/>
    <m/>
    <m/>
    <m/>
    <m/>
    <m/>
    <m/>
    <m/>
    <m/>
    <s v="https://apollo.pdc.wa.gov/public/registrations/registration?registration_id=18951"/>
    <n v="25284"/>
    <n v="26189"/>
    <n v="25984"/>
    <m/>
    <n v="30"/>
    <s v="Clifford Greene"/>
    <s v="candidate"/>
    <m/>
    <n v="43952.672997685186"/>
  </r>
  <r>
    <s v="ca-2020-1227"/>
    <s v="SUTHR  252"/>
    <s v="CA"/>
    <n v="43478"/>
    <m/>
    <m/>
    <m/>
    <s v="Electronic"/>
    <n v="43478"/>
    <x v="4"/>
    <s v="Candidate registered"/>
    <s v="Robert J. Sutherland (ROBERT SUTHERLAND)"/>
    <m/>
    <s v="PO Box 1311"/>
    <s v="Monroe"/>
    <s v="SNOHOMISH"/>
    <s v="WA"/>
    <n v="98272"/>
    <s v="sutherland4rep@gmail.com"/>
    <s v="dsutherland@helsell.com"/>
    <s v="425-512-7784"/>
    <s v="STATE REPRESENTATIVE"/>
    <n v="13"/>
    <s v="LEG DISTRICT 39 - HOUSE"/>
    <n v="4856"/>
    <s v="SNOHOMISH"/>
    <s v="Legislative"/>
    <n v="102166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PO Box 1283"/>
    <s v="Puyallup"/>
    <s v="WA"/>
    <n v="98371"/>
    <s v="253-988-2455"/>
    <n v="23406.76"/>
    <n v="2409.29"/>
    <n v="14576.98"/>
    <n v="0"/>
    <n v="0"/>
    <n v="0"/>
    <m/>
    <m/>
    <s v="https://apollo.pdc.wa.gov/public/registrations/registration?registration_id=19018"/>
    <n v="18954"/>
    <n v="180"/>
    <n v="1227"/>
    <n v="1219"/>
    <n v="39"/>
    <s v="Tom Perry"/>
    <s v="candidate"/>
    <m/>
    <n v="44278.522673611114"/>
  </r>
  <r>
    <s v="ca-2020-25664"/>
    <s v="NELSJ--347"/>
    <s v="CA"/>
    <n v="43857"/>
    <m/>
    <m/>
    <m/>
    <m/>
    <n v="43857"/>
    <x v="4"/>
    <s v="Candidate registered"/>
    <s v="James M Nelson (Jim Nelson)"/>
    <m/>
    <s v="PO Box 942"/>
    <s v="Pomeroy"/>
    <s v="GARFIELD"/>
    <s v="Washington"/>
    <n v="99347"/>
    <s v="nelson177@msn.com"/>
    <s v="nelson177@msn.com"/>
    <n v="5092951418"/>
    <s v="COUNTY COMMISSIONER"/>
    <n v="23"/>
    <s v="GARFIELD CO"/>
    <n v="3320"/>
    <s v="GARFIELD"/>
    <s v="Local"/>
    <n v="1690"/>
    <s v="C"/>
    <s v="Registration and financial affairs"/>
    <s v="Candidate"/>
    <s v="Candidate"/>
    <m/>
    <m/>
    <n v="1"/>
    <s v="R"/>
    <x v="1"/>
    <n v="44138"/>
    <s v="mini"/>
    <b v="1"/>
    <b v="1"/>
    <b v="1"/>
    <s v="Qualified for general"/>
    <s v="Won in general"/>
    <m/>
    <m/>
    <m/>
    <m/>
    <m/>
    <m/>
    <m/>
    <m/>
    <m/>
    <m/>
    <m/>
    <m/>
    <m/>
    <n v="5092851418"/>
    <m/>
    <m/>
    <m/>
    <m/>
    <m/>
    <m/>
    <m/>
    <m/>
    <s v="https://apollo.pdc.wa.gov/public/registrations/registration?registration_id=19021"/>
    <n v="24832"/>
    <n v="29693"/>
    <n v="25664"/>
    <m/>
    <m/>
    <s v="Jim Nelson"/>
    <s v="candidate"/>
    <m/>
    <n v="44262.501400462963"/>
  </r>
  <r>
    <s v="ca-2020-26040"/>
    <s v="MICHJ--464"/>
    <s v="CA"/>
    <n v="43963"/>
    <m/>
    <m/>
    <m/>
    <s v="Electronic"/>
    <n v="43963"/>
    <x v="4"/>
    <s v="Candidate registered"/>
    <s v="Jamie Michaud"/>
    <m/>
    <s v="P.O. Box 66022"/>
    <s v="University Place"/>
    <s v="PIERCE"/>
    <s v="WA"/>
    <n v="98464"/>
    <s v="info@electjamie.org"/>
    <s v="info@electjamie.org"/>
    <s v="(253) 267-8559"/>
    <s v="STATE REPRESENTATIVE"/>
    <n v="13"/>
    <s v="LEG DISTRICT 28 - HOUSE"/>
    <n v="4833"/>
    <s v="PIERCE"/>
    <s v="Legislative"/>
    <n v="90641"/>
    <s v="C"/>
    <s v="Registration and financial affairs"/>
    <s v="Candidate"/>
    <s v="Candidate"/>
    <m/>
    <m/>
    <n v="2"/>
    <s v="R"/>
    <x v="1"/>
    <n v="44138"/>
    <s v="full"/>
    <b v="1"/>
    <b v="1"/>
    <b v="0"/>
    <s v="Lost in primary"/>
    <m/>
    <m/>
    <m/>
    <m/>
    <m/>
    <m/>
    <m/>
    <m/>
    <m/>
    <m/>
    <s v="P.O. Box 581"/>
    <s v="Tacoma"/>
    <s v="WA"/>
    <n v="98401"/>
    <s v="253-220-5590"/>
    <n v="17165.09"/>
    <n v="0"/>
    <n v="16015.71"/>
    <n v="0"/>
    <n v="0"/>
    <n v="0"/>
    <m/>
    <m/>
    <s v="https://apollo.pdc.wa.gov/public/registrations/registration?registration_id=19051"/>
    <n v="25364"/>
    <n v="29948"/>
    <n v="26040"/>
    <n v="890"/>
    <n v="28"/>
    <s v="Jason Michaud"/>
    <s v="candidate"/>
    <m/>
    <n v="44260.40184027778"/>
  </r>
  <r>
    <s v="ca-2020-41920"/>
    <s v="ESPAR--053"/>
    <s v="CA"/>
    <n v="43970"/>
    <m/>
    <m/>
    <m/>
    <s v="Electronic"/>
    <n v="43970"/>
    <x v="4"/>
    <s v="Candidate registered"/>
    <s v="Roger Esparza"/>
    <m/>
    <s v="PO Box 1919"/>
    <s v="Walla Walla"/>
    <s v="WALLA WALLA"/>
    <s v="WA"/>
    <n v="99362"/>
    <s v="rogeresparzaforcommissioner@gmail.com"/>
    <s v="roger@williamsteamhomes.com"/>
    <n v="5093011575"/>
    <s v="COUNTY COMMISSIONER"/>
    <n v="23"/>
    <s v="WALLA WALLA CO"/>
    <n v="4302"/>
    <s v="WALLA WALLA"/>
    <s v="Local"/>
    <n v="35332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PO Box 1919"/>
    <s v="Walla Walla"/>
    <s v="WA"/>
    <n v="99362"/>
    <n v="5093011575"/>
    <n v="20856"/>
    <n v="0"/>
    <n v="21757.94"/>
    <n v="0"/>
    <n v="0"/>
    <n v="0"/>
    <m/>
    <m/>
    <s v="https://apollo.pdc.wa.gov/public/registrations/registration?registration_id=19176"/>
    <n v="25505"/>
    <n v="29985"/>
    <n v="41920"/>
    <n v="545"/>
    <m/>
    <s v="Daryl Hopson"/>
    <s v="candidate"/>
    <m/>
    <n v="44189.353564814817"/>
  </r>
  <r>
    <s v="ca-2020-29161"/>
    <s v="LANNT  648"/>
    <s v="CA"/>
    <n v="43972"/>
    <m/>
    <m/>
    <m/>
    <m/>
    <n v="43972"/>
    <x v="4"/>
    <s v="Candidate registered"/>
    <s v="THOMAS W LANNEN (Tom Lannen)"/>
    <m/>
    <s v="PO Box 816"/>
    <s v="Stevenson"/>
    <s v="SKAMANIA"/>
    <s v="WA"/>
    <s v="98648-0816"/>
    <s v="Lannen4skamania@gmail.com"/>
    <s v="lannen4skamania@gmail.comcom"/>
    <s v="509-427-5526"/>
    <s v="COUNTY COMMISSIONER"/>
    <n v="23"/>
    <s v="SKAMANIA CO"/>
    <n v="4093"/>
    <s v="SKAMANIA"/>
    <s v="Local"/>
    <n v="8158"/>
    <s v="C"/>
    <s v="Registration and financial affairs"/>
    <s v="Candidate"/>
    <s v="Candidate"/>
    <m/>
    <m/>
    <n v="2"/>
    <s v="R"/>
    <x v="1"/>
    <n v="44138"/>
    <s v="mini"/>
    <b v="1"/>
    <b v="1"/>
    <b v="1"/>
    <s v="Qualified for general"/>
    <s v="Won in general"/>
    <m/>
    <m/>
    <m/>
    <m/>
    <m/>
    <m/>
    <m/>
    <m/>
    <m/>
    <s v="PO Box 816"/>
    <s v="Stevenson"/>
    <s v="WA"/>
    <s v="98648-0816"/>
    <s v="509-427-5526"/>
    <m/>
    <m/>
    <m/>
    <m/>
    <m/>
    <m/>
    <m/>
    <m/>
    <s v="https://apollo.pdc.wa.gov/public/registrations/registration?registration_id=19222"/>
    <n v="25347"/>
    <n v="3736"/>
    <n v="29161"/>
    <m/>
    <m/>
    <s v="Sofia Lannen"/>
    <s v="candidate"/>
    <m/>
    <n v="44295.349143518521"/>
  </r>
  <r>
    <s v="ca-2020-42681"/>
    <s v="JOHNB  271"/>
    <s v="CA"/>
    <n v="43978"/>
    <m/>
    <m/>
    <m/>
    <s v="Electronic"/>
    <n v="43978"/>
    <x v="4"/>
    <s v="Candidate registered"/>
    <s v="Bert Johnson"/>
    <m/>
    <s v="P O Box 1867"/>
    <s v="Marysville"/>
    <s v="SNOHOMISH"/>
    <s v="Washington"/>
    <s v="98270-1867"/>
    <s v="info@votebertjohnson.com"/>
    <s v="info@votebertjohnson.com"/>
    <s v="360 572-1406"/>
    <s v="STATE REPRESENTATIVE"/>
    <n v="13"/>
    <s v="LEG DISTRICT 38 - HOUSE"/>
    <n v="4854"/>
    <s v="SNOHOMISH"/>
    <s v="Legislative"/>
    <n v="87956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P O Box 1283"/>
    <s v="Puyallup"/>
    <s v="WA"/>
    <n v="98371"/>
    <n v="2539882455"/>
    <n v="8562.64"/>
    <n v="0"/>
    <n v="13497.33"/>
    <n v="-1085.18"/>
    <n v="0"/>
    <n v="0"/>
    <m/>
    <m/>
    <s v="https://apollo.pdc.wa.gov/public/registrations/registration?registration_id=19584"/>
    <n v="25634"/>
    <n v="154"/>
    <n v="42681"/>
    <n v="726"/>
    <n v="38"/>
    <s v="Tom Perry"/>
    <s v="candidate"/>
    <m/>
    <n v="44189.354444444441"/>
  </r>
  <r>
    <s v="ca-2020-25637"/>
    <s v="MORTA  626"/>
    <s v="CA"/>
    <n v="43847"/>
    <m/>
    <m/>
    <m/>
    <s v="Electronic"/>
    <n v="43847"/>
    <x v="4"/>
    <s v="Candidate registered"/>
    <s v="Arne Mortensen"/>
    <m/>
    <s v="250 N. 4TH STREET"/>
    <s v="KALAMA"/>
    <s v="COWLITZ"/>
    <s v="WA"/>
    <n v="98625"/>
    <s v="dracjm48@gmail.com"/>
    <s v="DRACJM48@GMAIL.COM"/>
    <s v="360-562-0471"/>
    <s v="COUNTY COMMISSIONER"/>
    <n v="23"/>
    <s v="COWLITZ CO"/>
    <n v="3200"/>
    <s v="COWLITZ"/>
    <s v="Local"/>
    <n v="66547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434 Cemetery Road"/>
    <s v="Kalama"/>
    <s v="WA"/>
    <n v="98625"/>
    <s v="360-430-5760"/>
    <n v="8914.99"/>
    <n v="0"/>
    <n v="6830"/>
    <n v="-2084.9899999999998"/>
    <n v="0"/>
    <n v="0"/>
    <m/>
    <m/>
    <s v="https://apollo.pdc.wa.gov/public/registrations/registration?registration_id=19787"/>
    <n v="24752"/>
    <n v="4136"/>
    <n v="25637"/>
    <n v="909"/>
    <m/>
    <s v="Judy Green"/>
    <s v="candidate"/>
    <m/>
    <n v="44228.351018518515"/>
  </r>
  <r>
    <s v="ca-2022-93080"/>
    <s v="BOEHM  336"/>
    <s v="CA"/>
    <n v="44206"/>
    <m/>
    <m/>
    <m/>
    <s v="Electronic"/>
    <n v="44206"/>
    <x v="6"/>
    <s v="Candidate registered"/>
    <s v="Matthew Boehnke (Matt Boehnke)"/>
    <m/>
    <s v="6855 W. Clearwater Ave., Ste 101 Box 144"/>
    <s v="Kennewick"/>
    <s v="BENTON"/>
    <s v="WA"/>
    <n v="99336"/>
    <s v="voteboehnke4house@gmail.com"/>
    <s v="voteboehnke4house@gmail.com"/>
    <s v="(509)946-5406"/>
    <s v="STATE REPRESENTATIVE"/>
    <n v="13"/>
    <s v="LEG DISTRICT 08 - HOUSE"/>
    <n v="4793"/>
    <s v="BENTON"/>
    <s v="Legislative"/>
    <n v="95572"/>
    <s v="C"/>
    <s v="Registration and financial affairs"/>
    <s v="Candidate"/>
    <s v="Candidate"/>
    <m/>
    <m/>
    <n v="2"/>
    <s v="R"/>
    <x v="1"/>
    <n v="44873"/>
    <s v="full"/>
    <b v="1"/>
    <m/>
    <m/>
    <m/>
    <m/>
    <m/>
    <m/>
    <m/>
    <m/>
    <m/>
    <m/>
    <m/>
    <m/>
    <m/>
    <s v="P.O. Box 581"/>
    <s v="Tacoma"/>
    <s v="WA"/>
    <n v="98401"/>
    <s v="(253)220-5590"/>
    <n v="35872.35"/>
    <n v="3997.66"/>
    <n v="39870.01"/>
    <n v="0"/>
    <n v="0"/>
    <n v="0"/>
    <m/>
    <m/>
    <s v="https://apollo.pdc.wa.gov/public/registrations/registration?registration_id=42975"/>
    <n v="26389"/>
    <n v="365"/>
    <n v="93080"/>
    <n v="16857"/>
    <n v="8"/>
    <s v="Jason Michaud"/>
    <s v="candidate"/>
    <m/>
    <n v="45026.585949074077"/>
  </r>
  <r>
    <s v="ca-2015-5553"/>
    <s v="MOORM  023"/>
    <s v="CA"/>
    <n v="42025"/>
    <m/>
    <m/>
    <m/>
    <s v="Electronic"/>
    <n v="42025"/>
    <x v="12"/>
    <s v="Candidate discontinued campaign"/>
    <s v="MOORE MARTIN A (MARTIN MOORE)"/>
    <m/>
    <s v="1600B SW DASH POINT RD # 50"/>
    <s v="FEDERAL WAY"/>
    <s v="KING"/>
    <s v="WA"/>
    <n v="98023"/>
    <s v="ELECTMARTINMOORE@GMAIL.COM"/>
    <s v="electmartinmoore@gmail.com"/>
    <s v="253-653-3825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42311"/>
    <s v="full"/>
    <b v="1"/>
    <m/>
    <m/>
    <m/>
    <m/>
    <s v="Challenger"/>
    <m/>
    <m/>
    <m/>
    <m/>
    <m/>
    <m/>
    <m/>
    <m/>
    <s v="PO BOX 1283"/>
    <s v="PUYALLUP"/>
    <s v="WA"/>
    <n v="98371"/>
    <s v="253-988-2455"/>
    <n v="13370"/>
    <n v="0"/>
    <n v="5981.78"/>
    <n v="0"/>
    <n v="0"/>
    <n v="0"/>
    <m/>
    <m/>
    <s v="https://web.pdc.wa.gov/rptimg/default.aspx?filerid_election_year=MOORM%20%20023%3A%7C%3A2015"/>
    <n v="13260"/>
    <n v="2181"/>
    <n v="5553"/>
    <n v="6945"/>
    <n v="30"/>
    <s v="TOM PERRY"/>
    <s v="candidate"/>
    <m/>
    <n v="44149.106053240743"/>
  </r>
  <r>
    <s v="ca-2018-1044"/>
    <s v="SIMMD  909"/>
    <s v="CA"/>
    <n v="43142"/>
    <m/>
    <m/>
    <m/>
    <s v="Electronic"/>
    <n v="43142"/>
    <x v="3"/>
    <s v="Candidate registered"/>
    <s v="Dave Simmons (DAVID SIMMONS)"/>
    <m/>
    <s v="PO BOX 10772"/>
    <s v="YAKIMA"/>
    <s v="YAKIMA"/>
    <s v="WA"/>
    <n v="98909"/>
    <s v="SIMMONS801@GMAIL.COM"/>
    <s v="simmons801@gmail.com"/>
    <s v="509-949-2079"/>
    <s v="COUNTY SHERIFF"/>
    <n v="27"/>
    <s v="YAKIMA CO"/>
    <n v="4418"/>
    <s v="YAKIMA"/>
    <s v="Local"/>
    <n v="114757"/>
    <s v="C"/>
    <s v="Registration and financial affairs"/>
    <s v="Candidate"/>
    <s v="Candidate"/>
    <m/>
    <m/>
    <m/>
    <s v="R"/>
    <x v="1"/>
    <n v="43410"/>
    <s v="full"/>
    <b v="1"/>
    <m/>
    <m/>
    <s v="Lost in primary"/>
    <m/>
    <m/>
    <m/>
    <m/>
    <m/>
    <m/>
    <m/>
    <m/>
    <m/>
    <m/>
    <s v="PO BOX 10772"/>
    <s v="YAKIMA"/>
    <s v="WA"/>
    <n v="98909"/>
    <m/>
    <n v="11674.4"/>
    <n v="0"/>
    <n v="12299.82"/>
    <n v="-152.08000000000001"/>
    <n v="0"/>
    <n v="0"/>
    <m/>
    <m/>
    <s v="https://web.pdc.wa.gov/rptimg/default.aspx?docid=4700800"/>
    <n v="17889"/>
    <n v="332"/>
    <n v="1044"/>
    <n v="3701"/>
    <m/>
    <s v="JAMES SHIKE"/>
    <s v="candidate"/>
    <m/>
    <n v="44148.979849537034"/>
  </r>
  <r>
    <s v="ca-2014-7328"/>
    <s v="MURIR  388"/>
    <s v="CA"/>
    <n v="41483"/>
    <m/>
    <m/>
    <m/>
    <s v="Electronic"/>
    <n v="41483"/>
    <x v="9"/>
    <s v="Candidate registered"/>
    <s v="Richard W. Muri (DICK MURI)"/>
    <m/>
    <s v="P.O. BOX 1581"/>
    <s v="TACOMA"/>
    <s v="PIERCE"/>
    <s v="WA"/>
    <n v="98401"/>
    <s v="DICK.MURI@DICKMURI.COM"/>
    <s v="dick@dickmuri.com"/>
    <s v="253-581-5609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P.O. BOX 2101"/>
    <s v="TACOMA"/>
    <s v="WA"/>
    <n v="98401"/>
    <s v="253-777-4888"/>
    <n v="100297.97"/>
    <n v="0"/>
    <n v="100716.08"/>
    <n v="0"/>
    <n v="0"/>
    <n v="0"/>
    <n v="165.85"/>
    <n v="0"/>
    <s v="https://web.pdc.wa.gov/rptimg/default.aspx?filerid_election_year=MURIR%20%20388%3A%7C%3A2014"/>
    <n v="13615"/>
    <n v="100"/>
    <n v="7328"/>
    <n v="8101"/>
    <n v="28"/>
    <s v="JASON MICHAUD"/>
    <s v="candidate"/>
    <m/>
    <n v="44149.145439814813"/>
  </r>
  <r>
    <s v="ca-2014-7297"/>
    <s v="MORRK  801"/>
    <s v="CA"/>
    <n v="41810"/>
    <m/>
    <m/>
    <m/>
    <m/>
    <n v="41810"/>
    <x v="9"/>
    <s v="Candidate registered"/>
    <s v="Kim Morrison (KIM MORRISON)"/>
    <m/>
    <s v="1409 MILLERDALE AVE"/>
    <s v="WENATCHEE"/>
    <s v="CHELAN"/>
    <s v="WA"/>
    <n v="98801"/>
    <s v="electkimmorrison@nwi.net"/>
    <s v="electkimmorrison@nwi.net"/>
    <s v="509-662-0019"/>
    <s v="COUNTY CLERK"/>
    <n v="22"/>
    <s v="CHELAN CO"/>
    <n v="3111"/>
    <s v="CHELAN"/>
    <s v="Local"/>
    <n v="39489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1409 MILLERDALE AVE"/>
    <s v="WENATCHEE"/>
    <s v="WA"/>
    <n v="98801"/>
    <s v="509-662-0019"/>
    <m/>
    <m/>
    <m/>
    <m/>
    <m/>
    <m/>
    <m/>
    <m/>
    <s v="https://web.pdc.wa.gov/rptimg/default.aspx?docid=3887977"/>
    <n v="13348"/>
    <n v="370"/>
    <n v="7297"/>
    <m/>
    <m/>
    <s v="JEFFREY MORRISON"/>
    <s v="candidate"/>
    <m/>
    <n v="43598.002083333333"/>
  </r>
  <r>
    <s v="ca-2014-7666"/>
    <s v="RIDDJ  937"/>
    <s v="CA"/>
    <n v="41738"/>
    <m/>
    <m/>
    <m/>
    <s v="Electronic"/>
    <n v="41738"/>
    <x v="9"/>
    <s v="Candidate registered"/>
    <s v="Janelle Riddle (JANELLE RIDDLE)"/>
    <m/>
    <s v="P.O. BOX 328"/>
    <s v="NACHES"/>
    <s v="YAKIMA"/>
    <s v="WA"/>
    <n v="98937"/>
    <s v="janelleriddleforclerk@gmail.com"/>
    <s v="janelleriddleforclerk@gmail.com"/>
    <s v="(509) 653-2724"/>
    <s v="COUNTY CLERK"/>
    <n v="22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P.O. BOX 328"/>
    <s v="NACHES"/>
    <s v="WA"/>
    <n v="98937"/>
    <s v="(509) 653-2724"/>
    <n v="16390.05"/>
    <n v="0"/>
    <n v="15768.55"/>
    <n v="0"/>
    <n v="0"/>
    <n v="0"/>
    <m/>
    <m/>
    <s v="https://web.pdc.wa.gov/rptimg/default.aspx?filerid_election_year=RIDDJ%20%20937%3A%7C%3A2014"/>
    <n v="16426"/>
    <n v="312"/>
    <n v="7666"/>
    <n v="8249"/>
    <m/>
    <s v="JANELLE RIDDLE"/>
    <s v="candidate"/>
    <m/>
    <n v="44149.150370370371"/>
  </r>
  <r>
    <s v="ca-2014-7464"/>
    <s v="CHANG  310"/>
    <s v="CA"/>
    <n v="41798"/>
    <m/>
    <m/>
    <m/>
    <s v="Electronic"/>
    <n v="41798"/>
    <x v="9"/>
    <s v="Candidate registered"/>
    <s v="CHANEY GERALD (GERALD CHANEY)"/>
    <m/>
    <s v="1008 IRONSIDE AVE"/>
    <s v="BREMERTON"/>
    <s v="KITSAP"/>
    <s v="WA"/>
    <n v="98310"/>
    <s v="GERALDCHANEY@YAHOO.COM"/>
    <s v="geraldchaney@yahoo.com"/>
    <s v="360-621-9316"/>
    <s v="COUNTY CLERK"/>
    <n v="22"/>
    <s v="KITSAP CO"/>
    <n v="3539"/>
    <s v="KITSAP"/>
    <s v="Local"/>
    <n v="153736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1008 IRONSIDE"/>
    <s v="BREMERTON"/>
    <s v="WA"/>
    <n v="98310"/>
    <m/>
    <n v="4164.45"/>
    <n v="0"/>
    <n v="5413.58"/>
    <n v="3000"/>
    <n v="0"/>
    <n v="0"/>
    <m/>
    <m/>
    <s v="https://web.pdc.wa.gov/rptimg/default.aspx?docid=3865288"/>
    <n v="2860"/>
    <n v="6093"/>
    <n v="7464"/>
    <n v="7609"/>
    <m/>
    <s v="WENDY CHANEY"/>
    <s v="candidate"/>
    <m/>
    <n v="44149.127199074072"/>
  </r>
  <r>
    <s v="ca-2014-7176"/>
    <s v="HAWKJ  163"/>
    <s v="CA"/>
    <n v="41787"/>
    <m/>
    <m/>
    <m/>
    <s v="Electronic"/>
    <n v="41787"/>
    <x v="9"/>
    <s v="Candidate registered"/>
    <s v="HAWKES JIM M (JIM HAWKES)"/>
    <m/>
    <s v="P.O. BOX 488"/>
    <s v="PULLMAN"/>
    <s v="WHITMAN"/>
    <s v="WA"/>
    <n v="99163"/>
    <s v="MLOWERY@TURBONET.COM"/>
    <s v="jhawkes@pullman.com"/>
    <s v="509-332-2154"/>
    <s v="COUNTY ASSESSOR"/>
    <n v="21"/>
    <s v="WHITMAN CO"/>
    <n v="4375"/>
    <s v="WHITMAN"/>
    <s v="Local"/>
    <n v="25423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P.O. BOX 488"/>
    <s v="PULLMAN"/>
    <s v="WA"/>
    <n v="99163"/>
    <m/>
    <n v="8335.94"/>
    <n v="0"/>
    <n v="8335.94"/>
    <n v="0"/>
    <n v="0"/>
    <n v="0"/>
    <m/>
    <m/>
    <s v="https://web.pdc.wa.gov/rptimg/default.aspx?docid=3841984"/>
    <n v="8279"/>
    <n v="5975"/>
    <n v="7176"/>
    <n v="7869"/>
    <m/>
    <s v="MICHAEL L LOWERY"/>
    <s v="candidate"/>
    <m/>
    <n v="44149.136689814812"/>
  </r>
  <r>
    <s v="ca-2014-7149"/>
    <s v="WARRS  347"/>
    <s v="CA"/>
    <n v="41779"/>
    <m/>
    <m/>
    <m/>
    <m/>
    <n v="41779"/>
    <x v="9"/>
    <s v="Candidate registered"/>
    <s v="WARREN STANLEY S (STANLEY WARREN)"/>
    <m/>
    <s v="755 TATMAN MT RD"/>
    <s v="POMEROY"/>
    <s v="GARFIELD"/>
    <s v="WA"/>
    <n v="99347"/>
    <s v="warsskr@gmail.com"/>
    <s v="warsskr@gmail.com"/>
    <s v="509-843-3853"/>
    <s v="COUNTY COMMISSIONER"/>
    <n v="23"/>
    <s v="GARFIELD CO"/>
    <n v="3320"/>
    <s v="GARFIELD"/>
    <s v="Local"/>
    <n v="1560"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Lost in general"/>
    <m/>
    <m/>
    <m/>
    <m/>
    <m/>
    <m/>
    <m/>
    <m/>
    <m/>
    <s v="755 TATMAN MT RD"/>
    <s v="POMEROY"/>
    <s v="WA"/>
    <n v="99347"/>
    <s v="509-843-3853"/>
    <m/>
    <m/>
    <m/>
    <m/>
    <m/>
    <m/>
    <m/>
    <m/>
    <s v="https://web.pdc.wa.gov/rptimg/default.aspx?docid=3836518"/>
    <n v="20605"/>
    <n v="5962"/>
    <n v="7149"/>
    <m/>
    <m/>
    <s v="STANLEY WARREN"/>
    <s v="candidate"/>
    <m/>
    <n v="43597.999930555554"/>
  </r>
  <r>
    <s v="ca-2014-7684"/>
    <s v="RICHR  926"/>
    <s v="CA"/>
    <n v="41732"/>
    <m/>
    <m/>
    <m/>
    <s v="Electronic"/>
    <n v="41732"/>
    <x v="9"/>
    <s v="Candidate registered"/>
    <s v="RICHEY ROBERT J (ROBERT RICHEY)"/>
    <m/>
    <s v="308 S DELTA STREET"/>
    <s v="ELLENSBURG"/>
    <s v="KITTITAS"/>
    <s v="WA"/>
    <n v="98926"/>
    <s v="joe@gjrw.com"/>
    <s v="bogeybob55@yahoo.com"/>
    <s v="509-925-6829"/>
    <s v="COUNTY CORONER"/>
    <n v="24"/>
    <s v="KITTITAS CO"/>
    <n v="3559"/>
    <s v="KITTITAS"/>
    <s v="Local"/>
    <n v="21906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308 S DELTA STREET"/>
    <s v="ELLENSBURG"/>
    <s v="WA"/>
    <n v="98926"/>
    <s v="509-925-6829"/>
    <n v="8693"/>
    <n v="0"/>
    <n v="8718"/>
    <n v="0"/>
    <n v="0"/>
    <n v="0"/>
    <m/>
    <m/>
    <s v="https://web.pdc.wa.gov/rptimg/default.aspx?filerid_election_year=RICHR%20%20926%3A%7C%3A2014"/>
    <n v="16276"/>
    <n v="6199"/>
    <n v="7684"/>
    <n v="8248"/>
    <m/>
    <s v="NANCY J RICHEY"/>
    <s v="candidate"/>
    <m/>
    <n v="44149.150358796294"/>
  </r>
  <r>
    <s v="ca-2014-7640"/>
    <s v="ROGEF  840"/>
    <s v="CA"/>
    <n v="41777"/>
    <m/>
    <m/>
    <m/>
    <m/>
    <n v="41777"/>
    <x v="9"/>
    <s v="Candidate registered"/>
    <s v="ROGERS FRANK T (FRANK ROGERS)"/>
    <m/>
    <s v="P.O. BOX 361"/>
    <s v="OKANOGAN"/>
    <s v="OKANOGAN"/>
    <s v="WA"/>
    <n v="98840"/>
    <s v="ftrogers@charter.net"/>
    <s v="ftrogers@charter.net"/>
    <s v="509-422-4312"/>
    <s v="COUNTY SHERIFF"/>
    <n v="27"/>
    <s v="OKANOGAN CO"/>
    <n v="3801"/>
    <s v="OKANOGAN"/>
    <s v="Local"/>
    <n v="21318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P.O. BOX 361"/>
    <s v="OKANOGAN"/>
    <s v="WA"/>
    <n v="98840"/>
    <s v="509-422-4312"/>
    <m/>
    <m/>
    <m/>
    <m/>
    <m/>
    <m/>
    <m/>
    <m/>
    <s v="https://web.pdc.wa.gov/rptimg/default.aspx?docid=3833484"/>
    <n v="16716"/>
    <n v="6176"/>
    <n v="7640"/>
    <m/>
    <m/>
    <s v="FRANK ROGERS"/>
    <s v="candidate"/>
    <m/>
    <n v="43598.007881944446"/>
  </r>
  <r>
    <s v="ca-2014-7120"/>
    <s v="MARKS  301"/>
    <s v="CA"/>
    <n v="41775"/>
    <m/>
    <m/>
    <m/>
    <m/>
    <n v="41775"/>
    <x v="9"/>
    <s v="Candidate registered"/>
    <s v="MARKS STEVEN J (STEVEN MARKS)"/>
    <m/>
    <s v="4116 W AGATE ST."/>
    <s v="PASCO"/>
    <s v="FRANKLIN"/>
    <s v="WA"/>
    <n v="99301"/>
    <s v="semarks80@gmail.com"/>
    <s v="semarks80@gmail.com"/>
    <s v="509-547-2780"/>
    <s v="COUNTY ASSESSOR"/>
    <n v="21"/>
    <s v="FRANKLIN CO"/>
    <n v="3306"/>
    <s v="FRANKLIN"/>
    <s v="Local"/>
    <n v="30193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4116 W AGATE ST."/>
    <s v="PASCO"/>
    <s v="WA"/>
    <n v="99301"/>
    <s v="509-547-2780"/>
    <m/>
    <m/>
    <m/>
    <m/>
    <m/>
    <m/>
    <m/>
    <m/>
    <s v="https://web.pdc.wa.gov/rptimg/default.aspx?docid=3831048"/>
    <n v="12034"/>
    <n v="5952"/>
    <n v="7120"/>
    <m/>
    <m/>
    <s v="STEVEN MARKS"/>
    <s v="candidate"/>
    <m/>
    <n v="43597.999479166669"/>
  </r>
  <r>
    <s v="ca-2014-7102"/>
    <s v="WARNJ2 837"/>
    <s v="CA"/>
    <n v="41718"/>
    <m/>
    <m/>
    <m/>
    <s v="Electronic"/>
    <n v="41718"/>
    <x v="9"/>
    <s v="Candidate registered"/>
    <s v="JUDITH M WARNICK (JUDY WARNICK)"/>
    <m/>
    <s v="601 S PIONEER WAY STE. F #352"/>
    <s v="MOSES LAKE"/>
    <s v="GRANT"/>
    <s v="WA"/>
    <n v="98837"/>
    <s v="JUDY@JUDYWARNICK.COM"/>
    <s v="judy@judywarnick.com"/>
    <s v="509-750-7511"/>
    <s v="STATE SENATOR"/>
    <n v="12"/>
    <s v="LEG DISTRICT 13 - SENATE"/>
    <n v="4742"/>
    <s v="GRANT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Challenger"/>
    <m/>
    <m/>
    <m/>
    <m/>
    <m/>
    <m/>
    <m/>
    <m/>
    <s v="1350 S PIONEER WAY"/>
    <s v="MOSES LAKE"/>
    <s v="WA"/>
    <n v="98837"/>
    <m/>
    <n v="126099"/>
    <n v="0"/>
    <n v="100312.21"/>
    <n v="0"/>
    <n v="0"/>
    <n v="0"/>
    <m/>
    <m/>
    <s v="https://web.pdc.wa.gov/rptimg/default.aspx?filerid_election_year=WARNJ2%20837%3A%7C%3A2014"/>
    <n v="20679"/>
    <n v="26539"/>
    <n v="7102"/>
    <n v="8486"/>
    <n v="13"/>
    <s v="BILL BLUE"/>
    <s v="candidate"/>
    <m/>
    <n v="44149.158252314817"/>
  </r>
  <r>
    <s v="ca-2014-7295"/>
    <s v="MORRC  837"/>
    <s v="CA"/>
    <n v="41771"/>
    <m/>
    <m/>
    <m/>
    <m/>
    <n v="41771"/>
    <x v="9"/>
    <s v="Candidate registered"/>
    <s v="Craig Morrison (CRAIG MORRISON)"/>
    <m/>
    <s v="679 EASY STREET"/>
    <s v="MOSES LAKE"/>
    <s v="GRANT"/>
    <s v="WA"/>
    <n v="98837"/>
    <s v="coronercraig@gmail.com"/>
    <s v="coronercraig@gmail.com"/>
    <s v="509-750-2864"/>
    <s v="COUNTY CORONER"/>
    <n v="24"/>
    <s v="GRANT CO"/>
    <n v="3340"/>
    <s v="GRANT"/>
    <s v="Local"/>
    <n v="37035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679 EASY STREET"/>
    <s v="MOSES LAKE"/>
    <s v="WA"/>
    <n v="98837"/>
    <s v="509-750-2864"/>
    <m/>
    <m/>
    <m/>
    <m/>
    <m/>
    <m/>
    <m/>
    <m/>
    <s v="https://web.pdc.wa.gov/rptimg/default.aspx?docid=3827757"/>
    <n v="13301"/>
    <n v="318"/>
    <n v="7295"/>
    <m/>
    <m/>
    <s v="CRAIG MORRISON"/>
    <s v="candidate"/>
    <m/>
    <n v="43598.00204861111"/>
  </r>
  <r>
    <s v="ca-2014-7291"/>
    <s v="FLEEH  271"/>
    <s v="CA"/>
    <n v="41756"/>
    <m/>
    <m/>
    <m/>
    <s v="Electronic"/>
    <n v="41756"/>
    <x v="9"/>
    <s v="Candidate registered"/>
    <s v="FLEET HUGO A (HUGH FLEET)"/>
    <m/>
    <s v="159 N NEMAH RD E"/>
    <s v="SOUTH BEND"/>
    <s v="COWLITZ"/>
    <s v="WA"/>
    <n v="98586"/>
    <s v="HUGHFLEET@GMAIL.COM"/>
    <s v="hughfleet@gmail.com"/>
    <s v="360-875-0525"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159 N NEMAH RD E"/>
    <s v="SOUTH BEND"/>
    <s v="WA"/>
    <n v="98586"/>
    <s v="360-875-0525"/>
    <n v="1325.88"/>
    <n v="403.41"/>
    <n v="675.88"/>
    <n v="0"/>
    <n v="0"/>
    <n v="0"/>
    <m/>
    <m/>
    <s v="https://web.pdc.wa.gov/rptimg/default.aspx?docid=3798130"/>
    <n v="6261"/>
    <n v="6022"/>
    <n v="7291"/>
    <n v="7787"/>
    <n v="19"/>
    <s v="MADELAINE FLEET"/>
    <s v="candidate"/>
    <m/>
    <n v="44149.13386574074"/>
  </r>
  <r>
    <s v="ca-2014-7637"/>
    <s v="ROSSC2 937"/>
    <s v="CA"/>
    <n v="41707"/>
    <m/>
    <m/>
    <m/>
    <s v="Electronic"/>
    <n v="41707"/>
    <x v="9"/>
    <s v="Candidate registered"/>
    <s v="Charles R. Ross (CHARLES ROSS)"/>
    <m/>
    <s v="105 E 2ND ST / PO BOX 996"/>
    <s v="NACHES"/>
    <s v="YAKIMA"/>
    <s v="WA"/>
    <n v="98937"/>
    <s v="CHARLESNACHES@AOL.COM"/>
    <s v="charlesnaches@aol.com"/>
    <s v="509-653-2340"/>
    <s v="COUNTY AUDITOR"/>
    <n v="20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105 E 2ND ST / PO BOX 996"/>
    <s v="NACHES"/>
    <s v="WA"/>
    <n v="98937"/>
    <s v="509-945-5044"/>
    <n v="43964.27"/>
    <n v="0"/>
    <n v="43964.27"/>
    <n v="0"/>
    <n v="0"/>
    <n v="0"/>
    <m/>
    <m/>
    <s v="https://web.pdc.wa.gov/rptimg/default.aspx?docid=3746898"/>
    <n v="16753"/>
    <n v="26506"/>
    <n v="7637"/>
    <n v="8266"/>
    <m/>
    <s v="CARRIANN ROSS"/>
    <s v="candidate"/>
    <m/>
    <n v="44149.150833333333"/>
  </r>
  <r>
    <s v="ca-2014-7415"/>
    <s v="CLELV  648"/>
    <s v="CA"/>
    <n v="41700"/>
    <m/>
    <m/>
    <m/>
    <m/>
    <n v="41700"/>
    <x v="9"/>
    <s v="Candidate registered"/>
    <s v="Vickie Clelland (VICKIE CLELLAND)"/>
    <m/>
    <s v="PO BOX 238"/>
    <s v="STEVENSON"/>
    <s v="SKAMANIA"/>
    <s v="WA"/>
    <s v="98648-0238"/>
    <s v="clellandv@hotmail.com"/>
    <s v="clellandv@hotmail.com"/>
    <s v="509-230-7092"/>
    <s v="COUNTY TREASURER"/>
    <n v="28"/>
    <s v="SKAMANIA CO"/>
    <n v="4093"/>
    <s v="SKAMANIA"/>
    <s v="Local"/>
    <n v="6951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PO BOX 238"/>
    <s v="STEVENSON"/>
    <s v="WA"/>
    <n v="98648"/>
    <s v="509-230-7092"/>
    <m/>
    <m/>
    <m/>
    <m/>
    <m/>
    <m/>
    <m/>
    <m/>
    <s v="https://web.pdc.wa.gov/rptimg/default.aspx?docid=3734485"/>
    <n v="3807"/>
    <n v="690"/>
    <n v="7415"/>
    <m/>
    <m/>
    <s v="VICKIE CLELLAND"/>
    <s v="candidate"/>
    <m/>
    <n v="43598.004143518519"/>
  </r>
  <r>
    <s v="ca-2014-7047"/>
    <s v="LARUC  114"/>
    <s v="CA"/>
    <n v="41695"/>
    <m/>
    <m/>
    <m/>
    <m/>
    <n v="41695"/>
    <x v="9"/>
    <s v="Candidate registered"/>
    <s v="LARUE CONNIE (CONNIE LARUE)"/>
    <m/>
    <s v="PO BOX  1159"/>
    <s v="COLVILLE"/>
    <s v="STEVENS"/>
    <s v="WA"/>
    <n v="99114"/>
    <s v="Connie@connielarueforcoroner.com"/>
    <s v="connie@connielarueforcoroner.com"/>
    <s v="509-675-5818"/>
    <s v="COUNTY CORONER"/>
    <n v="24"/>
    <s v="STEVENS CO"/>
    <n v="4186"/>
    <s v="STEVENS"/>
    <s v="Local"/>
    <n v="28509"/>
    <s v="C"/>
    <s v="Registration and financial affairs"/>
    <s v="Candidate"/>
    <s v="Candidate"/>
    <m/>
    <m/>
    <m/>
    <s v="R"/>
    <x v="1"/>
    <n v="41947"/>
    <s v="mini"/>
    <b v="1"/>
    <m/>
    <m/>
    <s v="Lost in primary"/>
    <m/>
    <m/>
    <m/>
    <m/>
    <m/>
    <m/>
    <m/>
    <m/>
    <m/>
    <m/>
    <s v="PO BOX 1159"/>
    <s v="COLVILLE"/>
    <s v="WA"/>
    <n v="99114"/>
    <s v="509-675-5818"/>
    <m/>
    <m/>
    <m/>
    <m/>
    <m/>
    <m/>
    <m/>
    <m/>
    <s v="https://web.pdc.wa.gov/rptimg/default.aspx?docid=3732766"/>
    <n v="11129"/>
    <n v="5918"/>
    <n v="7047"/>
    <m/>
    <m/>
    <s v="CONNIE LARUE"/>
    <s v="candidate"/>
    <m/>
    <n v="43597.998287037037"/>
  </r>
  <r>
    <s v="ca-2014-7277"/>
    <s v="MILLL  807"/>
    <s v="CA"/>
    <n v="41673"/>
    <m/>
    <m/>
    <m/>
    <s v="Mixed"/>
    <n v="41673"/>
    <x v="9"/>
    <s v="Candidate registered"/>
    <s v="MILLER LAURIE A (LAURIE MILLER)"/>
    <m/>
    <s v="PO BOX 3022"/>
    <s v="WENATCHEE"/>
    <s v="DOUGLAS"/>
    <s v="WA"/>
    <s v="98807-3022"/>
    <s v="lauriemiller2014@yahoo.com"/>
    <s v="lauriemiller2014@yahoo.com"/>
    <s v="509-860-2593"/>
    <s v="COUNTY CLERK"/>
    <n v="22"/>
    <s v="DOUGLAS CO"/>
    <n v="3235"/>
    <s v="DOUGLAS"/>
    <s v="Local"/>
    <n v="18847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1513 ANGELA ST"/>
    <s v="WENATCHEE"/>
    <s v="WA"/>
    <n v="98801"/>
    <s v="760-703-4611"/>
    <n v="500"/>
    <n v="0"/>
    <n v="0"/>
    <n v="5000"/>
    <n v="0"/>
    <n v="0"/>
    <m/>
    <m/>
    <s v="https://web.pdc.wa.gov/rptimg/default.aspx?docid=3710077"/>
    <n v="13141"/>
    <n v="6017"/>
    <n v="7277"/>
    <n v="8079"/>
    <m/>
    <s v="ANDIE JOHNSON"/>
    <s v="candidate"/>
    <m/>
    <n v="44149.14472222222"/>
  </r>
  <r>
    <s v="ca-2014-7173"/>
    <s v="HAYED  292"/>
    <s v="CA"/>
    <n v="41316"/>
    <m/>
    <m/>
    <m/>
    <s v="Electronic"/>
    <n v="41316"/>
    <x v="9"/>
    <s v="Candidate registered"/>
    <s v="Dave Hayes (DAVID HAYES)"/>
    <m/>
    <s v="26910 92ND AVE NW #C5 PMB 183"/>
    <s v="STANWOOD"/>
    <s v="SKAGIT"/>
    <s v="WA"/>
    <n v="98292"/>
    <s v="HAYEST51@GMAIL.COM"/>
    <s v="hayest51@gmail.com"/>
    <s v="425-530-0490"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PO BOX 693"/>
    <s v="CENTRALIA"/>
    <s v="WA"/>
    <n v="98531"/>
    <m/>
    <n v="93594.12"/>
    <n v="3611.62"/>
    <n v="94433.45"/>
    <n v="0"/>
    <n v="0"/>
    <n v="0"/>
    <m/>
    <m/>
    <s v="https://web.pdc.wa.gov/rptimg/default.aspx?filerid_election_year=HAYED%20%20292%3A%7C%3A2014"/>
    <n v="8290"/>
    <n v="676"/>
    <n v="7173"/>
    <n v="7871"/>
    <n v="10"/>
    <s v="CAM CONSULTING"/>
    <s v="candidate"/>
    <m/>
    <n v="44149.136724537035"/>
  </r>
  <r>
    <s v="ca-2014-7444"/>
    <s v="WRIGS  055"/>
    <s v="CA"/>
    <n v="41774"/>
    <m/>
    <m/>
    <m/>
    <s v="Electronic"/>
    <n v="41774"/>
    <x v="9"/>
    <s v="Candidate registered"/>
    <s v="SANOY-WRIGHT SARAH M (SARAH WRIGHT)"/>
    <m/>
    <s v="PO BOX 1832"/>
    <s v="RENTON"/>
    <s v="KING"/>
    <s v="WA"/>
    <n v="98055"/>
    <s v="SARAHM57@YAHOO.COM"/>
    <s v="sarahm57@yahoo.com"/>
    <s v="253-302-1481"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Lost in general"/>
    <s v="Challenger"/>
    <m/>
    <m/>
    <m/>
    <m/>
    <m/>
    <m/>
    <m/>
    <m/>
    <s v="PO BOX 1832"/>
    <s v="RENTON"/>
    <s v="WA"/>
    <n v="98057"/>
    <s v="253-302-1481"/>
    <n v="1364.07"/>
    <n v="0"/>
    <n v="1364.07"/>
    <n v="0"/>
    <n v="0"/>
    <n v="0"/>
    <m/>
    <m/>
    <s v="https://web.pdc.wa.gov/rptimg/default.aspx?filerid_election_year=WRIGS%20%20055%3A%7C%3A2014"/>
    <n v="21760"/>
    <n v="6085"/>
    <n v="7444"/>
    <n v="8616"/>
    <n v="11"/>
    <s v="LARRY WRIGHT"/>
    <s v="candidate"/>
    <m/>
    <n v="44149.164548611108"/>
  </r>
  <r>
    <s v="ca-2013-8222"/>
    <s v="FUSOD  362"/>
    <s v="CA"/>
    <n v="41471"/>
    <m/>
    <m/>
    <m/>
    <m/>
    <n v="41471"/>
    <x v="11"/>
    <s v="Candidate registered"/>
    <s v="Deborah Fuson (DEBORAH  FUSON)"/>
    <m/>
    <s v="682 KEMP STREET"/>
    <s v="PORT ANGELES"/>
    <s v="CLALLAM"/>
    <s v="WA"/>
    <n v="98362"/>
    <s v="livewithfreedom2@gmail.com"/>
    <s v="livewithfreedom2@gmail.com"/>
    <s v="360-460-6367"/>
    <s v="SCHOOL DIRECTOR"/>
    <n v="49"/>
    <s v="PORT ANGELES SD 121"/>
    <n v="3917"/>
    <s v="CLALLAM"/>
    <s v="Local"/>
    <n v="19516"/>
    <s v="C"/>
    <s v="Registration and financial affairs"/>
    <s v="Candidate"/>
    <s v="Candidate"/>
    <m/>
    <m/>
    <m/>
    <s v="R"/>
    <x v="1"/>
    <n v="41583"/>
    <s v="mini"/>
    <b v="1"/>
    <m/>
    <m/>
    <s v="Qualified for general"/>
    <s v="Lost in general"/>
    <m/>
    <m/>
    <m/>
    <m/>
    <m/>
    <m/>
    <m/>
    <m/>
    <m/>
    <s v="682 KEMP STREET"/>
    <s v="PORT ANGELES"/>
    <s v="WA"/>
    <n v="98362"/>
    <s v="360-460-6367"/>
    <m/>
    <m/>
    <m/>
    <m/>
    <m/>
    <m/>
    <m/>
    <m/>
    <s v="https://web.pdc.wa.gov/rptimg/default.aspx?docid=3444940"/>
    <n v="6780"/>
    <n v="6481"/>
    <n v="8222"/>
    <m/>
    <m/>
    <s v="DEBORAH  FUSON"/>
    <s v="candidate"/>
    <m/>
    <n v="43598.012395833335"/>
  </r>
  <r>
    <s v="ca-2013-8697"/>
    <s v="HUFFK  277"/>
    <s v="CA"/>
    <n v="41448"/>
    <m/>
    <m/>
    <m/>
    <m/>
    <n v="41448"/>
    <x v="11"/>
    <s v="Candidate registered"/>
    <s v="HUFFER KIRK A (KIRK HUFFER)"/>
    <m/>
    <s v="1753 SE 6TH AVE"/>
    <s v="OAK HARBOR"/>
    <s v="ISLAND"/>
    <s v="WA"/>
    <n v="98277"/>
    <s v="KIRK.HUFFER@YAHOO.COM"/>
    <s v="kirk.huffer@yahoo.com"/>
    <s v="360-679-6734"/>
    <s v="PARK &amp; RECREATION COMMISSIONER"/>
    <n v="46"/>
    <s v="NORTH WHIDBEY PARK &amp; REC DIST"/>
    <n v="3784"/>
    <s v="ISLAND"/>
    <s v="Local"/>
    <n v="19477"/>
    <s v="C"/>
    <s v="Registration and financial affairs"/>
    <s v="Candidate"/>
    <s v="Candidate"/>
    <m/>
    <m/>
    <m/>
    <s v="R"/>
    <x v="1"/>
    <n v="41583"/>
    <s v="mini"/>
    <b v="1"/>
    <m/>
    <m/>
    <s v="Not in primary"/>
    <s v="Unopposed in general"/>
    <m/>
    <m/>
    <m/>
    <m/>
    <m/>
    <m/>
    <m/>
    <m/>
    <m/>
    <s v="1753 SE 6TH AVE"/>
    <s v="OAK HARBOR"/>
    <s v="WA"/>
    <n v="98277"/>
    <s v="360-679-6734"/>
    <m/>
    <m/>
    <m/>
    <m/>
    <m/>
    <m/>
    <m/>
    <m/>
    <s v="https://web.pdc.wa.gov/rptimg/default.aspx?docid=3409752"/>
    <n v="9066"/>
    <n v="6743"/>
    <n v="8697"/>
    <m/>
    <m/>
    <s v="KIRK HUFFER"/>
    <s v="candidate"/>
    <m/>
    <n v="43598.019641203704"/>
  </r>
  <r>
    <s v="ca-2013-8906"/>
    <s v="SOREC  826"/>
    <s v="CA"/>
    <n v="41436"/>
    <m/>
    <m/>
    <m/>
    <m/>
    <n v="41436"/>
    <x v="11"/>
    <s v="Candidate registered"/>
    <s v="SORENSEN CARRIE A (CARRIE  SORENSEN)"/>
    <m/>
    <s v="17756 CHUMSTICK HWY"/>
    <s v="LEAVENWORTH"/>
    <s v="CHELAN"/>
    <s v="WA"/>
    <n v="98826"/>
    <s v="thesorensen5@yahoo.com"/>
    <s v="thesorensen5@yahoo.com"/>
    <s v="509-548-7194"/>
    <s v="SCHOOL DIRECTOR"/>
    <n v="49"/>
    <s v="CASCADE SD 228"/>
    <n v="3094"/>
    <s v="CHELAN"/>
    <s v="Local"/>
    <n v="6322"/>
    <s v="C"/>
    <s v="Registration and financial affairs"/>
    <s v="Candidate"/>
    <s v="Candidate"/>
    <m/>
    <m/>
    <m/>
    <s v="R"/>
    <x v="1"/>
    <n v="41583"/>
    <s v="mini"/>
    <b v="1"/>
    <m/>
    <m/>
    <s v="Not in primary"/>
    <s v="Unopposed in general"/>
    <m/>
    <m/>
    <m/>
    <m/>
    <m/>
    <m/>
    <m/>
    <m/>
    <m/>
    <s v="17756 CHUMSTICK HWY"/>
    <s v="LEAVENWORTH"/>
    <s v="WA"/>
    <n v="98826"/>
    <s v="509-548-7194"/>
    <m/>
    <m/>
    <m/>
    <m/>
    <m/>
    <m/>
    <m/>
    <m/>
    <s v="https://web.pdc.wa.gov/rptimg/default.aspx?docid=3397151"/>
    <n v="18337"/>
    <n v="3031"/>
    <n v="8906"/>
    <m/>
    <m/>
    <s v="CARRIE  SORENSEN"/>
    <s v="candidate"/>
    <m/>
    <n v="43598.022916666669"/>
  </r>
  <r>
    <s v="ca-2014-7393"/>
    <s v="COUTT  528"/>
    <s v="CA"/>
    <n v="41322"/>
    <m/>
    <m/>
    <m/>
    <s v="Electronic"/>
    <n v="41322"/>
    <x v="9"/>
    <s v="Candidate registered"/>
    <s v="Travis S. Couture (TRAVIS COUTURE)"/>
    <m/>
    <s v="390 NE RIVERHILL DR"/>
    <s v="BELFAIR"/>
    <s v="MASON"/>
    <s v="WA"/>
    <n v="98528"/>
    <s v="COUTURE.TRAVIS@GMAIL.COM"/>
    <s v="couture.travis@gmail.com"/>
    <s v="360-473-3295"/>
    <s v="STATE SENATOR"/>
    <n v="12"/>
    <s v="LEG DISTRICT 35 - SENATE"/>
    <n v="4764"/>
    <s v="MASON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s v="Challenger"/>
    <m/>
    <m/>
    <m/>
    <m/>
    <m/>
    <m/>
    <m/>
    <m/>
    <s v="390 NE RIVERHILL DR"/>
    <s v="BELFAIR"/>
    <s v="WA"/>
    <n v="98528"/>
    <s v="360-473-3295"/>
    <n v="14111.23"/>
    <n v="0"/>
    <n v="12126.64"/>
    <n v="0"/>
    <n v="0"/>
    <n v="0"/>
    <m/>
    <m/>
    <s v="https://web.pdc.wa.gov/rptimg/default.aspx?filerid_election_year=COUTT%20%20528%3A%7C%3A2014"/>
    <n v="4268"/>
    <n v="4477"/>
    <n v="7393"/>
    <n v="7696"/>
    <n v="35"/>
    <s v="TRAVIS COUTURE"/>
    <s v="candidate"/>
    <m/>
    <n v="44149.130208333336"/>
  </r>
  <r>
    <s v="ca-2013-8488"/>
    <s v="LEMLP  354"/>
    <s v="CA"/>
    <n v="41416"/>
    <m/>
    <m/>
    <m/>
    <s v="Electronic"/>
    <n v="41416"/>
    <x v="11"/>
    <s v="Candidate registered"/>
    <s v="Phillip R Lemley  (PHILLIP LEMLEY)"/>
    <m/>
    <s v="1857 MCMURRAY AVE"/>
    <s v="RICHLAND"/>
    <s v="BENTON"/>
    <s v="WA"/>
    <n v="99354"/>
    <s v="phil0745@charter.net"/>
    <s v="phil0745@charter.net"/>
    <s v="509-375-4828"/>
    <s v="STATE SENATOR"/>
    <n v="12"/>
    <s v="LEG DISTRICT 08 - SENATE"/>
    <n v="4737"/>
    <s v="BENTON"/>
    <s v="Legislative"/>
    <m/>
    <s v="C"/>
    <s v="Registration and financial affairs"/>
    <s v="Candidate"/>
    <s v="Candidate"/>
    <m/>
    <m/>
    <m/>
    <s v="R"/>
    <x v="1"/>
    <n v="41583"/>
    <s v="full"/>
    <b v="1"/>
    <m/>
    <m/>
    <s v="Qualified for general"/>
    <s v="Lost in general"/>
    <m/>
    <m/>
    <m/>
    <m/>
    <m/>
    <m/>
    <m/>
    <m/>
    <m/>
    <s v="PO BOX 1388"/>
    <s v="RICHLAND"/>
    <s v="WA"/>
    <s v="99352-1388"/>
    <s v="509-735-0776"/>
    <n v="17820"/>
    <n v="0"/>
    <n v="19319.59"/>
    <n v="0"/>
    <n v="0"/>
    <n v="0"/>
    <m/>
    <m/>
    <s v="https://web.pdc.wa.gov/rptimg/default.aspx?docid=3387573"/>
    <n v="11273"/>
    <n v="362"/>
    <n v="8488"/>
    <n v="9113"/>
    <n v="8"/>
    <s v="FORREST  MUEGGLER"/>
    <s v="candidate"/>
    <m/>
    <n v="44149.18068287037"/>
  </r>
  <r>
    <s v="ca-2014-7667"/>
    <s v="RICHM  635"/>
    <s v="CA"/>
    <n v="41641"/>
    <m/>
    <m/>
    <m/>
    <s v="Mixed"/>
    <n v="41641"/>
    <x v="9"/>
    <s v="Candidate registered"/>
    <s v="RICHARDS MICHAEL V (MICHAEL RICHARDS)"/>
    <m/>
    <s v="PO BOX 765"/>
    <s v="LYLE"/>
    <s v="KLICKITAT"/>
    <s v="WA"/>
    <n v="98635"/>
    <s v="commissioner.2014@gmail.com"/>
    <s v="commissioner.2014@gmail.com"/>
    <s v="541-612-0523"/>
    <s v="COUNTY COMMISSIONER"/>
    <n v="23"/>
    <s v="KLICKITAT CO"/>
    <n v="3579"/>
    <s v="KLICKITAT"/>
    <s v="Local"/>
    <n v="12818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PO BOX 765"/>
    <s v="LYLE"/>
    <s v="WA"/>
    <n v="98635"/>
    <s v="541-612-0523"/>
    <n v="4959.96"/>
    <n v="0"/>
    <n v="4869.96"/>
    <n v="0"/>
    <n v="0"/>
    <n v="0"/>
    <m/>
    <m/>
    <s v="https://web.pdc.wa.gov/rptimg/default.aspx?filerid_election_year=RICHM%20%20635%3A%7C%3A2014"/>
    <n v="16413"/>
    <n v="6192"/>
    <n v="7667"/>
    <n v="8247"/>
    <m/>
    <s v="MICHAEL RICHARDS"/>
    <s v="candidate"/>
    <m/>
    <n v="44149.150335648148"/>
  </r>
  <r>
    <s v="ca-2013-8538"/>
    <s v="KLEIK  223"/>
    <s v="CA"/>
    <n v="41281"/>
    <m/>
    <m/>
    <m/>
    <s v="Electronic"/>
    <n v="41281"/>
    <x v="11"/>
    <s v="Candidate registered"/>
    <s v="KLEIN KENNETH W (KEN KLEIN)"/>
    <m/>
    <s v="8007 KEITH LANE"/>
    <s v="ARLINGTON"/>
    <s v="SNOHOMISH"/>
    <s v="WA"/>
    <n v="98223"/>
    <s v="KENNETHWILLIAMKLEIN@GMAIL.COM"/>
    <s v="kennethwilliamklein@gmail.com"/>
    <s v="425-299-6237"/>
    <s v="COUNTY COUNCIL MEMBER"/>
    <n v="25"/>
    <s v="SNOHOMISH CO"/>
    <n v="4107"/>
    <s v="SNOHOMISH"/>
    <s v="Local"/>
    <n v="416862"/>
    <s v="C"/>
    <s v="Registration and financial affairs"/>
    <s v="Candidate"/>
    <s v="Candidate"/>
    <m/>
    <m/>
    <m/>
    <s v="R"/>
    <x v="1"/>
    <n v="41583"/>
    <s v="full"/>
    <b v="1"/>
    <m/>
    <m/>
    <s v="Qualified for general"/>
    <s v="Won in general"/>
    <m/>
    <m/>
    <m/>
    <m/>
    <m/>
    <m/>
    <m/>
    <m/>
    <m/>
    <s v="8007 KEITH LANE"/>
    <s v="ARLINGTON"/>
    <s v="WA"/>
    <n v="98223"/>
    <s v="425-299-6237"/>
    <n v="53167.75"/>
    <n v="0"/>
    <n v="53169.03"/>
    <n v="0"/>
    <n v="0"/>
    <n v="0"/>
    <n v="2498.46"/>
    <n v="0"/>
    <s v="https://web.pdc.wa.gov/rptimg/default.aspx?docid=3232175"/>
    <n v="10492"/>
    <n v="2276"/>
    <n v="8538"/>
    <n v="9088"/>
    <m/>
    <s v="KEN KLEIN"/>
    <s v="candidate"/>
    <m/>
    <n v="44149.179895833331"/>
  </r>
  <r>
    <s v="ca-2014-7321"/>
    <s v="EDWAM  350"/>
    <s v="CA"/>
    <n v="41252"/>
    <m/>
    <m/>
    <m/>
    <s v="Electronic"/>
    <n v="41252"/>
    <x v="9"/>
    <s v="Candidate registered"/>
    <s v="Mary Ruth Edwards (MARY  EDWARDS)"/>
    <m/>
    <s v="P.O. BOX 1608"/>
    <s v="PROSSER"/>
    <s v="WALLA WALLA"/>
    <s v="WA"/>
    <n v="99350"/>
    <s v="jtmunley@bentonrea.com"/>
    <s v="lasermom@centurylink.net"/>
    <s v="509-832-0239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38903 W. OLD INLAND EMPIRE"/>
    <s v="BENTON CITY"/>
    <s v="WA"/>
    <n v="99320"/>
    <s v="509-539-8160"/>
    <n v="16652.009999999998"/>
    <n v="120.45"/>
    <n v="16934.830000000002"/>
    <n v="0"/>
    <n v="0"/>
    <n v="0"/>
    <m/>
    <m/>
    <s v="https://web.pdc.wa.gov/rptimg/default.aspx?filerid_election_year=EDWAM%20%20350%3A%7C%3A2014"/>
    <n v="5520"/>
    <n v="24335"/>
    <n v="7321"/>
    <n v="7752"/>
    <n v="16"/>
    <s v="JOHN MUNLEY"/>
    <s v="candidate"/>
    <m/>
    <n v="44149.131840277776"/>
  </r>
  <r>
    <s v="ca-2012-10334"/>
    <s v="TIBBC  392"/>
    <s v="CA"/>
    <n v="41004"/>
    <m/>
    <m/>
    <m/>
    <s v="Electronic"/>
    <n v="41004"/>
    <x v="13"/>
    <s v="Candidate registered"/>
    <s v="TIBBS CHRISTOPHER J (CHRISTOPHER TIBBS)"/>
    <m/>
    <s v="PO BOX 1463"/>
    <s v="KINGSTON"/>
    <s v="KITSAP"/>
    <s v="WA"/>
    <s v="98346-1463"/>
    <s v="CHRIS@CHRISTIBBS.COM"/>
    <s v="chris@christibbs.com"/>
    <s v="(360)850-9034"/>
    <s v="COUNTY COMMISSIONER"/>
    <n v="23"/>
    <s v="KITSAP CO"/>
    <n v="3539"/>
    <s v="KITSAP"/>
    <s v="Local"/>
    <n v="146668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18748 4TH AVE NE"/>
    <s v="SUQUAMISH"/>
    <s v="WA"/>
    <s v="98392-9783"/>
    <m/>
    <n v="21579.94"/>
    <n v="0"/>
    <n v="20279.55"/>
    <n v="-1220.8"/>
    <n v="0"/>
    <n v="0"/>
    <m/>
    <m/>
    <s v="https://web.pdc.wa.gov/rptimg/default.aspx?filerid_election_year=TIBBC%20%20392%3A%7C%3A2012"/>
    <n v="19526"/>
    <n v="3841"/>
    <n v="10334"/>
    <n v="10659"/>
    <m/>
    <s v="JESSICA POWELL"/>
    <s v="candidate"/>
    <m/>
    <n v="44149.247650462959"/>
  </r>
  <r>
    <s v="ca-2012-10443"/>
    <s v="GUINS  011"/>
    <s v="CA"/>
    <n v="41048"/>
    <m/>
    <m/>
    <m/>
    <s v="Electronic"/>
    <n v="41048"/>
    <x v="13"/>
    <s v="Candidate registered"/>
    <s v="GUINN SANDRA L (SANDRA GUINN)"/>
    <m/>
    <s v="19011 88TH PLACE NE"/>
    <s v="BOTHELL"/>
    <s v="KING"/>
    <s v="WA"/>
    <n v="98011"/>
    <s v="JEFFGUINN@FRONTIER.COM"/>
    <s v="jeffguinn@frontier.com"/>
    <s v="(425)489-0392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Challenger"/>
    <m/>
    <m/>
    <m/>
    <m/>
    <m/>
    <m/>
    <m/>
    <m/>
    <s v="19010 88TH PLACE NE"/>
    <s v="BOTHELL"/>
    <s v="WA"/>
    <n v="98011"/>
    <s v="425-489-0392"/>
    <n v="9320.36"/>
    <n v="0"/>
    <n v="18595.11"/>
    <n v="0"/>
    <n v="0"/>
    <n v="0"/>
    <m/>
    <m/>
    <s v="https://web.pdc.wa.gov/rptimg/default.aspx?filerid_election_year=GUINS%20%20011%3A%7C%3A2012"/>
    <n v="7577"/>
    <n v="7775"/>
    <n v="10443"/>
    <n v="10054"/>
    <n v="1"/>
    <s v="SANDRA GUINN"/>
    <s v="candidate"/>
    <m/>
    <n v="44149.216481481482"/>
  </r>
  <r>
    <s v="ca-2012-10283"/>
    <s v="DALIE  858"/>
    <s v="CA"/>
    <n v="41059"/>
    <m/>
    <m/>
    <m/>
    <s v="Electronic"/>
    <n v="41059"/>
    <x v="13"/>
    <s v="Candidate registered"/>
    <s v="DALING EDMUND H (EDMUND DALING)"/>
    <m/>
    <s v="P.O. BOX 429"/>
    <s v="WATERVILLE"/>
    <s v="DOUGLAS"/>
    <s v="WA"/>
    <s v="98858-0429"/>
    <s v="ELKKD@HOTMAIL.COM"/>
    <s v="elkkd@hotmail.com"/>
    <s v="(509)669-1660"/>
    <s v="COUNTY COMMISSIONER"/>
    <n v="23"/>
    <s v="DOUGLAS CO"/>
    <n v="3235"/>
    <s v="DOUGLAS"/>
    <s v="Local"/>
    <n v="17906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P O BOX 431"/>
    <s v="WATERVILLE"/>
    <s v="WA"/>
    <s v="98858-0431"/>
    <s v="(509)679-5330"/>
    <n v="16610"/>
    <n v="0"/>
    <n v="16610"/>
    <n v="0"/>
    <n v="0"/>
    <n v="0"/>
    <n v="8491.76"/>
    <n v="0"/>
    <s v="https://web.pdc.wa.gov/rptimg/default.aspx?filerid_election_year=DALIE%20%20858%3A%7C%3A2012"/>
    <n v="4542"/>
    <n v="7695"/>
    <n v="10283"/>
    <n v="9919"/>
    <m/>
    <s v="MARIANNE BRANDT"/>
    <s v="candidate"/>
    <m/>
    <n v="44149.210069444445"/>
  </r>
  <r>
    <s v="ca-2012-10105"/>
    <s v="JEWEP  926"/>
    <s v="CA"/>
    <n v="41038"/>
    <m/>
    <m/>
    <m/>
    <s v="Electronic"/>
    <n v="41038"/>
    <x v="13"/>
    <s v="Candidate registered"/>
    <s v="JEWELL ROBERT P (PAUL JEWELL)"/>
    <m/>
    <s v="110 W 6TH AVE PMB 105"/>
    <s v="ELLENSBURG"/>
    <s v="KITTITAS"/>
    <s v="WA"/>
    <n v="98926"/>
    <s v="scott@pernaacpa.com"/>
    <s v="4jewells@fairpoint.net"/>
    <s v="509-929-1943"/>
    <s v="COUNTY COMMISSIONER"/>
    <n v="23"/>
    <s v="KITTITAS CO"/>
    <n v="3559"/>
    <s v="KITTITAS"/>
    <s v="Local"/>
    <n v="20566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430 N PINE"/>
    <s v="ELLENSBURG"/>
    <s v="WA"/>
    <n v="98926"/>
    <s v="509-933-1065"/>
    <n v="22219"/>
    <n v="0"/>
    <n v="20162.91"/>
    <n v="0"/>
    <n v="0"/>
    <n v="0"/>
    <m/>
    <m/>
    <s v="https://web.pdc.wa.gov/rptimg/default.aspx?filerid_election_year=JEWEP%20%20926%3A%7C%3A2012"/>
    <n v="9616"/>
    <n v="3780"/>
    <n v="10105"/>
    <n v="10152"/>
    <m/>
    <s v="SCOTT PERNAA"/>
    <s v="candidate"/>
    <m/>
    <n v="44149.22351851852"/>
  </r>
  <r>
    <s v="ca-2012-10218"/>
    <s v="QUTUE  665"/>
    <s v="CA"/>
    <n v="41049"/>
    <m/>
    <m/>
    <m/>
    <s v="Electronic"/>
    <n v="41049"/>
    <x v="13"/>
    <s v="Candidate registered"/>
    <s v="QUTUB EILEEN (EILEEN QUTUB)"/>
    <m/>
    <s v="PO BOX 65824"/>
    <s v="VANCOUVER"/>
    <s v="CLARK"/>
    <s v="WA"/>
    <n v="98665"/>
    <s v="eileenqutub@gmail.com"/>
    <s v="eileenqutub@gmail.com"/>
    <s v="360-232-6709"/>
    <s v="STATE SENATOR"/>
    <n v="12"/>
    <s v="LEG DISTRICT 49 - SENATE"/>
    <n v="4778"/>
    <s v="CLARK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Open seat"/>
    <m/>
    <m/>
    <m/>
    <m/>
    <m/>
    <m/>
    <m/>
    <m/>
    <s v="1624 SE MANOR AVE"/>
    <s v="VANCOUVER"/>
    <s v="WA"/>
    <n v="98683"/>
    <m/>
    <n v="44513.34"/>
    <n v="900"/>
    <n v="45282.74"/>
    <n v="0"/>
    <n v="0"/>
    <n v="0"/>
    <m/>
    <m/>
    <s v="https://web.pdc.wa.gov/rptimg/default.aspx?filerid_election_year=QUTUE%20%20665%3A%7C%3A2012"/>
    <n v="15808"/>
    <n v="7666"/>
    <n v="10218"/>
    <n v="10457"/>
    <n v="49"/>
    <s v="DAN BARNES"/>
    <s v="candidate"/>
    <m/>
    <n v="44149.240451388891"/>
  </r>
  <r>
    <s v="ca-2012-10344"/>
    <s v="BARRL  326"/>
    <s v="CA"/>
    <n v="41049"/>
    <m/>
    <m/>
    <m/>
    <m/>
    <n v="41049"/>
    <x v="13"/>
    <s v="Candidate registered"/>
    <s v="BARROW LEE M (LEE BARROW)"/>
    <m/>
    <s v="PO BOX 223"/>
    <s v="CONNELL"/>
    <s v="FRANKLIN"/>
    <s v="WA"/>
    <n v="99326"/>
    <s v="Lbarrow@centurytel.net"/>
    <s v="lbarrow@centurytel.net"/>
    <s v="509-521-7277"/>
    <s v="COUNTY COMMISSIONER"/>
    <n v="23"/>
    <s v="FRANKLIN CO"/>
    <n v="3306"/>
    <s v="FRANKLIN"/>
    <s v="Local"/>
    <n v="27358"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PO BOX 223"/>
    <s v="CONNELL"/>
    <s v="WA"/>
    <n v="99236"/>
    <s v="509-234-0385"/>
    <m/>
    <m/>
    <m/>
    <m/>
    <m/>
    <m/>
    <m/>
    <m/>
    <s v="https://web.pdc.wa.gov/rptimg/default.aspx?filerid_election_year=BARRL%20%20326%3A%7C%3A2012"/>
    <n v="1170"/>
    <n v="7723"/>
    <n v="10344"/>
    <m/>
    <m/>
    <s v="VICKY BARROW"/>
    <s v="candidate"/>
    <m/>
    <n v="43598.03528935185"/>
  </r>
  <r>
    <s v="ca-2013-8845"/>
    <s v="SMITB  664"/>
    <s v="CA"/>
    <n v="41417"/>
    <m/>
    <m/>
    <m/>
    <s v="Electronic"/>
    <n v="41417"/>
    <x v="11"/>
    <s v="Candidate registered"/>
    <s v="SMITH BRIAN J (BRIAN SMITH)"/>
    <m/>
    <s v="9801 SE EVERGREEN HWY"/>
    <s v="VANCOUVER"/>
    <s v="CLARK"/>
    <s v="WA"/>
    <n v="98664"/>
    <s v="BRIAN@ADVANCED.WS"/>
    <s v="brian@advanced.ws"/>
    <s v="360-314-7641"/>
    <s v="CITY COUNCIL MEMBER"/>
    <n v="32"/>
    <s v="CITY OF VANCOUVER"/>
    <n v="4277"/>
    <s v="CLARK"/>
    <s v="Local"/>
    <n v="85952"/>
    <s v="C"/>
    <s v="Registration and financial affairs"/>
    <s v="Candidate"/>
    <s v="Candidate"/>
    <m/>
    <m/>
    <m/>
    <s v="R"/>
    <x v="1"/>
    <n v="41583"/>
    <s v="mini"/>
    <b v="1"/>
    <m/>
    <m/>
    <s v="Lost in primary"/>
    <m/>
    <m/>
    <m/>
    <m/>
    <m/>
    <m/>
    <m/>
    <m/>
    <m/>
    <m/>
    <s v="9801 SE EVERGREEN HWY"/>
    <s v="VANCOUVER"/>
    <s v="WA"/>
    <n v="98664"/>
    <s v="360-314-7641"/>
    <n v="0"/>
    <n v="0"/>
    <n v="0"/>
    <n v="500"/>
    <n v="0"/>
    <n v="0"/>
    <m/>
    <m/>
    <s v="https://web.pdc.wa.gov/rptimg/default.aspx?filerid_election_year=SMITB%20%20664%3A%7C%3A2013"/>
    <n v="18126"/>
    <n v="6822"/>
    <n v="8845"/>
    <n v="9386"/>
    <m/>
    <s v="BRIAN SMITH"/>
    <s v="candidate"/>
    <m/>
    <n v="44149.189212962963"/>
  </r>
  <r>
    <s v="ca-2013-8839"/>
    <s v="MALSE  338"/>
    <s v="CA"/>
    <n v="41438"/>
    <m/>
    <m/>
    <m/>
    <m/>
    <n v="41438"/>
    <x v="11"/>
    <s v="Candidate registered"/>
    <s v="MALSON ERIK (ERIK MALSON)"/>
    <m/>
    <s v="104903 E 1045 PR SE"/>
    <s v="KENNEWICK"/>
    <s v="BENTON"/>
    <s v="WA"/>
    <n v="99338"/>
    <s v="Erik.Malson@Pocketinet.com"/>
    <s v="erik.malson@pocketinet.com"/>
    <s v="509-308-3966"/>
    <s v="HOSPITAL COMMISSIONER"/>
    <n v="45"/>
    <s v="KENNEWICK HOSP DIST"/>
    <n v="3457"/>
    <s v="BENTON"/>
    <s v="Local"/>
    <n v="58461"/>
    <s v="C"/>
    <s v="Registration and financial affairs"/>
    <s v="Candidate"/>
    <s v="Candidate"/>
    <m/>
    <m/>
    <m/>
    <s v="R"/>
    <x v="1"/>
    <n v="41583"/>
    <s v="mini"/>
    <b v="1"/>
    <m/>
    <m/>
    <s v="Not in primary"/>
    <s v="Lost in general"/>
    <m/>
    <m/>
    <m/>
    <m/>
    <m/>
    <m/>
    <m/>
    <m/>
    <m/>
    <s v="104903 E 1045 PR SE"/>
    <s v="KENNEWICK"/>
    <s v="WA"/>
    <n v="99338"/>
    <s v="509-308-3966"/>
    <m/>
    <m/>
    <m/>
    <m/>
    <m/>
    <m/>
    <m/>
    <m/>
    <s v="https://web.pdc.wa.gov/rptimg/default.aspx?docid=3400050"/>
    <n v="11961"/>
    <n v="6820"/>
    <n v="8839"/>
    <m/>
    <m/>
    <s v="ERIK MALSON"/>
    <s v="candidate"/>
    <m/>
    <n v="43598.021874999999"/>
  </r>
  <r>
    <s v="ca-2012-10318"/>
    <s v="DEBOR  532"/>
    <s v="CA"/>
    <n v="40582"/>
    <m/>
    <m/>
    <m/>
    <s v="Electronic"/>
    <n v="40582"/>
    <x v="13"/>
    <s v="Candidate registered"/>
    <s v="Richard DeBolt (RICHARD DEBOLT)"/>
    <m/>
    <s v="1673 S. MARKET BLVD. #159"/>
    <s v="CHEHALIS"/>
    <s v="LEWIS"/>
    <s v="WA"/>
    <n v="98532"/>
    <s v="COLLEENMORSE@EARTHLINK.NET"/>
    <s v="RIDER@LOCALACCESS.COM"/>
    <s v="360-304-7900"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Unopposed in primary"/>
    <s v="Unopposed in general"/>
    <s v="Incumbent"/>
    <m/>
    <m/>
    <m/>
    <m/>
    <m/>
    <m/>
    <m/>
    <m/>
    <s v="2150 SW SALSBURY #159"/>
    <s v="CHEHALIS"/>
    <s v="WA"/>
    <n v="98532"/>
    <m/>
    <n v="177286.79"/>
    <n v="10000"/>
    <n v="182583.99"/>
    <n v="0"/>
    <n v="0"/>
    <n v="0"/>
    <n v="32.69"/>
    <n v="0"/>
    <s v="https://web.pdc.wa.gov/rptimg/default.aspx?filerid_election_year=DEBOR%20%20532%3A%7C%3A2012"/>
    <n v="4718"/>
    <n v="383"/>
    <n v="10318"/>
    <n v="9927"/>
    <n v="20"/>
    <s v="FRED W RIDER"/>
    <s v="candidate"/>
    <m/>
    <n v="44149.210509259261"/>
  </r>
  <r>
    <s v="ca-2012-10381"/>
    <s v="PILGR  287"/>
    <s v="CA"/>
    <n v="41012"/>
    <m/>
    <m/>
    <m/>
    <s v="Electronic"/>
    <n v="41012"/>
    <x v="13"/>
    <s v="Candidate registered"/>
    <s v="PILGRIM ROBERT F (ROBERT PILGRIM)"/>
    <m/>
    <s v="PO BOX 215"/>
    <s v="SILVANA"/>
    <s v="SNOHOMISH"/>
    <s v="WA"/>
    <n v="98287"/>
    <s v="electpilgrim@live.com"/>
    <s v="ceorob.hb@hotmail.com"/>
    <s v="425-239-1590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PO BOX 215"/>
    <s v="SILVANA"/>
    <s v="WA"/>
    <n v="98287"/>
    <s v="425-239-1590"/>
    <n v="4870.68"/>
    <n v="0"/>
    <n v="4891.1499999999996"/>
    <n v="0"/>
    <n v="0"/>
    <n v="0"/>
    <m/>
    <m/>
    <s v="https://web.pdc.wa.gov/rptimg/default.aspx?filerid_election_year=PILGR%20%20287%3A%7C%3A2012"/>
    <n v="15414"/>
    <n v="7747"/>
    <n v="10381"/>
    <n v="10428"/>
    <n v="39"/>
    <s v="ROBERT PILGRIM"/>
    <s v="candidate"/>
    <m/>
    <n v="44149.238703703704"/>
  </r>
  <r>
    <s v="ca-2012-10190"/>
    <s v="WATKJ  083"/>
    <s v="CA"/>
    <n v="40980"/>
    <m/>
    <m/>
    <m/>
    <s v="Electronic"/>
    <n v="40980"/>
    <x v="13"/>
    <s v="Candidate registered"/>
    <s v="WATKINS JAMES H (JAMES WATKINS)"/>
    <m/>
    <s v="PO BOX 2213"/>
    <s v="KIRKLAND"/>
    <m/>
    <s v="WA"/>
    <n v="98083"/>
    <s v="INFO@WATKINSFORAUDITOR.COM"/>
    <s v="james@watkinsforauditor.com"/>
    <s v="425-390-4348"/>
    <s v="STATE AUDITOR"/>
    <n v="6"/>
    <s v="State of Washington"/>
    <n v="1000"/>
    <m/>
    <s v="Statewid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Open seat"/>
    <m/>
    <m/>
    <m/>
    <m/>
    <m/>
    <m/>
    <m/>
    <m/>
    <s v="PO BOX 2213"/>
    <s v="KIRKLAND"/>
    <s v="WA"/>
    <n v="98083"/>
    <m/>
    <n v="115335.33"/>
    <n v="200"/>
    <n v="122635.61"/>
    <n v="0"/>
    <n v="0"/>
    <n v="0"/>
    <n v="50657.599999999999"/>
    <n v="0"/>
    <s v="https://web.pdc.wa.gov/rptimg/default.aspx?filerid_election_year=WATKJ%20%20083%3A%7C%3A2012"/>
    <n v="20772"/>
    <n v="7652"/>
    <n v="10190"/>
    <n v="10792"/>
    <m/>
    <s v="LYNN WATKINS"/>
    <s v="candidate"/>
    <m/>
    <n v="44149.255266203705"/>
  </r>
  <r>
    <s v="ca-2012-10518"/>
    <s v="FRIEM  114"/>
    <s v="CA"/>
    <n v="40979"/>
    <m/>
    <m/>
    <m/>
    <s v="Electronic"/>
    <n v="40979"/>
    <x v="13"/>
    <s v="Candidate registered"/>
    <s v="FRIEDMAN MALCOLM R (MALCOLM FRIEDMAN)"/>
    <m/>
    <s v="373 D KNAPP RD"/>
    <s v="COLVILLE"/>
    <s v="STEVENS"/>
    <s v="WA"/>
    <n v="99114"/>
    <s v="mfriedman@plix.com"/>
    <s v="mfriedman@plix.com"/>
    <s v="509-680-1522"/>
    <s v="COUNTY COMMISSIONER"/>
    <n v="23"/>
    <s v="STEVENS CO"/>
    <n v="4186"/>
    <s v="STEVENS"/>
    <s v="Local"/>
    <n v="27202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373 D KNAPP RD"/>
    <s v="COLVILLE"/>
    <s v="WA"/>
    <n v="99114"/>
    <s v="509-680-1522"/>
    <n v="7690.63"/>
    <n v="0"/>
    <n v="6981.23"/>
    <n v="0"/>
    <n v="0"/>
    <n v="0"/>
    <m/>
    <m/>
    <s v="https://web.pdc.wa.gov/rptimg/default.aspx?filerid_election_year=FRIEM%20%20114%3A%7C%3A2012"/>
    <n v="6586"/>
    <n v="7800"/>
    <n v="10518"/>
    <n v="10009"/>
    <m/>
    <s v="MALCOLM FRIEDMAN"/>
    <s v="candidate"/>
    <m/>
    <n v="44149.214699074073"/>
  </r>
  <r>
    <s v="ca-2012-10310"/>
    <s v="HOPEM  296"/>
    <s v="CA"/>
    <n v="40979"/>
    <m/>
    <m/>
    <m/>
    <s v="Electronic"/>
    <n v="40979"/>
    <x v="13"/>
    <s v="Candidate registered"/>
    <s v="HOPE MICHAEL S (MIKE HOPE)"/>
    <m/>
    <s v="8712 26TH PL NE"/>
    <s v="LAKE STEVENS"/>
    <s v="KING"/>
    <s v="WA"/>
    <n v="98258"/>
    <s v="hopems@comcast.net"/>
    <s v="hopems@comcast.net"/>
    <s v="425-299-3134"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Incumbent"/>
    <m/>
    <m/>
    <m/>
    <m/>
    <m/>
    <m/>
    <m/>
    <m/>
    <s v="430 91ST AVE NE, SUITE # 3"/>
    <s v="LAKE STEVENS"/>
    <s v="WA"/>
    <n v="98258"/>
    <s v="254-239-4309"/>
    <n v="65840"/>
    <n v="0"/>
    <n v="61883.33"/>
    <n v="0"/>
    <n v="0"/>
    <n v="0"/>
    <n v="0"/>
    <n v="53962.92"/>
    <s v="https://web.pdc.wa.gov/rptimg/default.aspx?filerid_election_year=HOPEM%20%20296%3A%7C%3A2012"/>
    <n v="8922"/>
    <n v="7710"/>
    <n v="10310"/>
    <n v="10103"/>
    <n v="44"/>
    <s v="BLAIR ANDERSON"/>
    <s v="candidate"/>
    <m/>
    <n v="44149.218668981484"/>
  </r>
  <r>
    <s v="ca-2012-10453"/>
    <s v="WALSM  362"/>
    <s v="CA"/>
    <n v="41030"/>
    <m/>
    <m/>
    <m/>
    <s v="Electronic"/>
    <n v="41030"/>
    <x v="13"/>
    <s v="Candidate registered"/>
    <s v="WALSH MAUREEN S (MAUREEN WALSH)"/>
    <m/>
    <s v="PO BOX 461"/>
    <s v="WALLA WALLA"/>
    <s v="WALLA WALLA"/>
    <s v="WA"/>
    <n v="99362"/>
    <s v="MAUREEN@WALSHFORSTATEREP.COM"/>
    <s v="maureen@walshforstaterep.com"/>
    <s v="509-200-1232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Incumbent"/>
    <m/>
    <m/>
    <m/>
    <m/>
    <m/>
    <m/>
    <m/>
    <m/>
    <s v="404 S. 3RD AVE"/>
    <s v="WALLA WALLA"/>
    <s v="WA"/>
    <n v="99362"/>
    <s v="509-301-1880"/>
    <n v="90148"/>
    <n v="212.36"/>
    <n v="90172.800000000003"/>
    <n v="0"/>
    <n v="0"/>
    <n v="0"/>
    <m/>
    <m/>
    <s v="https://web.pdc.wa.gov/rptimg/default.aspx?filerid_election_year=WALSM%20%20362%3A%7C%3A2012"/>
    <n v="20577"/>
    <n v="26337"/>
    <n v="10453"/>
    <n v="10703"/>
    <n v="16"/>
    <s v="KARIANNA ALLUM"/>
    <s v="candidate"/>
    <m/>
    <n v="44149.24894675926"/>
  </r>
  <r>
    <s v="ca-2012-10477"/>
    <s v="FINKW  072"/>
    <s v="CA"/>
    <n v="40895"/>
    <m/>
    <m/>
    <m/>
    <s v="Electronic"/>
    <n v="40895"/>
    <x v="13"/>
    <s v="Candidate registered"/>
    <s v="FINKBEINER WILLIAM E (WILLIAM FINKBEINER)"/>
    <m/>
    <s v="12011 BEL-RED RD SUITE 206"/>
    <s v="BELLEVUE"/>
    <m/>
    <s v="WA"/>
    <s v="98005-2471"/>
    <s v="billfinkbeiner@msn.com"/>
    <s v="billfinkbeiner@msn.com"/>
    <s v="206-229-0412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Challenger"/>
    <m/>
    <m/>
    <m/>
    <m/>
    <m/>
    <m/>
    <m/>
    <m/>
    <s v="12011 BEL-RED ROAD SUITE 206"/>
    <s v="BELLEVUE"/>
    <s v="WA"/>
    <n v="98005"/>
    <s v="425-454-7777"/>
    <n v="267594.09000000003"/>
    <n v="0"/>
    <n v="272422.18"/>
    <n v="0"/>
    <n v="0"/>
    <n v="0"/>
    <n v="51318.05"/>
    <n v="0"/>
    <s v="https://web.pdc.wa.gov/rptimg/default.aspx?filerid_election_year=FINKW%20%20072%3A%7C%3A2012"/>
    <n v="6198"/>
    <n v="7784"/>
    <n v="10477"/>
    <n v="9988"/>
    <m/>
    <s v="DONNA REA"/>
    <s v="candidate"/>
    <m/>
    <n v="44149.213472222225"/>
  </r>
  <r>
    <s v="ca-2010-12974"/>
    <s v="HAWKJ  908"/>
    <s v="CA"/>
    <n v="40347"/>
    <m/>
    <m/>
    <m/>
    <s v="Electronic"/>
    <n v="40347"/>
    <x v="14"/>
    <s v="Candidate registered"/>
    <s v="Jack B. Hawkins (JACKY HAWKINS)"/>
    <m/>
    <s v="13210 ORCHARD AVENUE"/>
    <s v="YAKIMA"/>
    <s v="YAKIMA"/>
    <s v="WA"/>
    <n v="98908"/>
    <s v="jbhawkins32@yahoo.com"/>
    <s v="jbhawkins32@yahoo.com"/>
    <s v="509-941-7693"/>
    <s v="COUNTY CORONER"/>
    <n v="24"/>
    <s v="YAKIMA CO"/>
    <n v="4418"/>
    <s v="YAKIMA"/>
    <s v="Local"/>
    <n v="97079"/>
    <s v="C"/>
    <s v="Registration and financial affairs"/>
    <s v="Candidate"/>
    <s v="Candidate"/>
    <m/>
    <m/>
    <m/>
    <s v="R"/>
    <x v="1"/>
    <n v="40484"/>
    <s v="mini"/>
    <b v="1"/>
    <m/>
    <m/>
    <s v="Unopposed in primary"/>
    <s v="Unopposed in general"/>
    <m/>
    <m/>
    <m/>
    <m/>
    <m/>
    <m/>
    <m/>
    <m/>
    <m/>
    <s v="13210 ORCHARD AVE."/>
    <s v="YAKIMA"/>
    <s v="WA"/>
    <n v="98908"/>
    <s v="509-941-7693"/>
    <n v="450"/>
    <n v="0"/>
    <n v="0"/>
    <n v="700"/>
    <n v="0"/>
    <n v="0"/>
    <m/>
    <m/>
    <s v="https://web.pdc.wa.gov/rptimg/default.aspx?filerid_election_year=HAWKJ%20%20908%3A%7C%3A2010"/>
    <n v="8280"/>
    <n v="330"/>
    <n v="12974"/>
    <n v="12351"/>
    <m/>
    <s v="JACK HAWKINS"/>
    <s v="candidate"/>
    <m/>
    <n v="44149.303865740738"/>
  </r>
  <r>
    <s v="ca-2010-12967"/>
    <s v="BROWD  639"/>
    <s v="CA"/>
    <n v="40353"/>
    <m/>
    <m/>
    <m/>
    <m/>
    <n v="40353"/>
    <x v="14"/>
    <s v="Candidate registered"/>
    <s v="David S. Brown (DAVID BROWN)"/>
    <m/>
    <s v="P.O. BOX 825"/>
    <s v="STEVENSON"/>
    <s v="SKAMANIA"/>
    <s v="WA"/>
    <n v="98648"/>
    <s v="elk@saw.net"/>
    <s v="elk@saw.net"/>
    <s v="509-427-8687"/>
    <s v="COUNTY SHERIFF"/>
    <n v="27"/>
    <s v="SKAMANIA CO"/>
    <n v="4093"/>
    <s v="SKAMANIA"/>
    <s v="Local"/>
    <n v="6691"/>
    <s v="C"/>
    <s v="Registration and financial affairs"/>
    <s v="Candidate"/>
    <s v="Candidate"/>
    <m/>
    <m/>
    <m/>
    <s v="R"/>
    <x v="1"/>
    <n v="40484"/>
    <s v="mini"/>
    <b v="1"/>
    <m/>
    <m/>
    <s v="Unopposed in primary"/>
    <s v="Unopposed in general"/>
    <m/>
    <m/>
    <m/>
    <m/>
    <m/>
    <m/>
    <m/>
    <m/>
    <m/>
    <s v="P.O. BOX 825"/>
    <s v="STEVENSON"/>
    <s v="WA"/>
    <n v="98648"/>
    <s v="509-427-8687"/>
    <m/>
    <m/>
    <m/>
    <m/>
    <m/>
    <m/>
    <m/>
    <m/>
    <s v="https://web.pdc.wa.gov/rptimg/default.aspx?filerid_election_year=BROWD%20%20639%3A%7C%3A2010"/>
    <n v="2096"/>
    <n v="686"/>
    <n v="12967"/>
    <m/>
    <m/>
    <s v="DAVID BROWN"/>
    <s v="candidate"/>
    <m/>
    <n v="43598.054976851854"/>
  </r>
  <r>
    <s v="ca-2018-340"/>
    <s v="HUNTH  169"/>
    <s v="CA"/>
    <n v="43279"/>
    <m/>
    <m/>
    <m/>
    <m/>
    <n v="43279"/>
    <x v="3"/>
    <s v="Candidate registered"/>
    <s v="Heidi K. Hunt (HEIDI HUNT)"/>
    <m/>
    <s v="602 W BROADWAY AVE"/>
    <s v="RITZVILLE"/>
    <s v="ADAMS"/>
    <s v="WA"/>
    <n v="99169"/>
    <s v="heidihunt85@yahoo.com"/>
    <s v="heidihunt85@yahoo.com"/>
    <s v="509-660-0709"/>
    <s v="COUNTY AUDITOR"/>
    <n v="20"/>
    <s v="ADAMS CO"/>
    <n v="3002"/>
    <s v="ADAMS"/>
    <s v="Local"/>
    <n v="6616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602 W BROADWAY AVE"/>
    <s v="RITZVILLE"/>
    <s v="WA"/>
    <n v="99169"/>
    <s v="509-660-0709"/>
    <m/>
    <m/>
    <m/>
    <m/>
    <m/>
    <m/>
    <m/>
    <m/>
    <s v="https://web.pdc.wa.gov/rptimg/default.aspx?docid=4734132"/>
    <n v="9179"/>
    <n v="664"/>
    <n v="340"/>
    <m/>
    <m/>
    <s v="HEIDI HUNT"/>
    <s v="candidate"/>
    <m/>
    <n v="43959.621932870374"/>
  </r>
  <r>
    <s v="ca-2018-910"/>
    <s v="COX T  114"/>
    <s v="CA"/>
    <n v="43247"/>
    <m/>
    <m/>
    <m/>
    <s v="Electronic"/>
    <n v="43247"/>
    <x v="3"/>
    <s v="Candidate registered"/>
    <s v="Trina R. Cox (TRINA COX)"/>
    <m/>
    <s v="577 KNAPP RD."/>
    <s v="COLVILLE"/>
    <s v="STEVENS"/>
    <s v="WA"/>
    <n v="99114"/>
    <s v="TRINA577@YAHOO.COM"/>
    <s v="trina577@yahoo.com"/>
    <s v="509-675-3084"/>
    <s v="COUNTY TREASURER"/>
    <n v="28"/>
    <s v="STEVENS CO"/>
    <n v="4186"/>
    <s v="STEVENS"/>
    <s v="Local"/>
    <n v="2988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577 KNAPP RD."/>
    <s v="COLVILLE"/>
    <s v="WA"/>
    <n v="99114"/>
    <s v="509-675-3084"/>
    <n v="6148.09"/>
    <n v="0"/>
    <n v="4161.29"/>
    <n v="-4118.09"/>
    <n v="0"/>
    <n v="0"/>
    <m/>
    <m/>
    <s v="https://web.pdc.wa.gov/rptimg/default.aspx?docid=4724956"/>
    <n v="4275"/>
    <n v="619"/>
    <n v="910"/>
    <n v="2999"/>
    <m/>
    <s v="TRINA COX"/>
    <s v="candidate"/>
    <m/>
    <n v="44148.952939814815"/>
  </r>
  <r>
    <s v="ca-2019-1319"/>
    <s v="FAHLT  270"/>
    <s v="CA"/>
    <n v="43544"/>
    <n v="43599"/>
    <m/>
    <m/>
    <m/>
    <n v="43544"/>
    <x v="7"/>
    <s v="Candidate declared"/>
    <s v="FAHLMAN TODD M (TODD FAHLMAN)"/>
    <m/>
    <s v="6916 86TH AVE NE"/>
    <s v="MARYSVILLE"/>
    <s v="SNOHOMISH"/>
    <s v="WA"/>
    <n v="98270"/>
    <s v="friendsoftoddfahlman@gmail.com"/>
    <s v="thefahlmangroup@gmail.com"/>
    <s v="425-239-0072"/>
    <s v="CITY COUNCIL MEMBER"/>
    <n v="32"/>
    <s v="CITY OF MARYSVILLE"/>
    <n v="3697"/>
    <s v="SNOHOMISH"/>
    <s v="Local"/>
    <n v="37596"/>
    <s v="C"/>
    <s v="Registration and financial affairs"/>
    <s v="Candidate"/>
    <s v="Candidate"/>
    <m/>
    <m/>
    <m/>
    <s v="R"/>
    <x v="1"/>
    <n v="43774"/>
    <s v="full"/>
    <b v="1"/>
    <b v="1"/>
    <b v="0"/>
    <s v="Lost in primary"/>
    <m/>
    <m/>
    <m/>
    <m/>
    <m/>
    <m/>
    <m/>
    <m/>
    <m/>
    <m/>
    <s v="6916 86TH AVE NE"/>
    <s v="MARYSVILLE"/>
    <s v="WA"/>
    <s v="98270-9201"/>
    <s v="425-239-0097"/>
    <m/>
    <m/>
    <m/>
    <m/>
    <m/>
    <m/>
    <m/>
    <m/>
    <s v="https://web.pdc.wa.gov/rptimg/default.aspx?docid=4787908"/>
    <n v="5970"/>
    <n v="1172"/>
    <n v="1319"/>
    <m/>
    <m/>
    <s v="ROCHELLE FAHLMAN"/>
    <s v="candidate"/>
    <m/>
    <n v="43738.285138888888"/>
  </r>
  <r>
    <s v="ca-2015-5403"/>
    <s v="JONEB  404"/>
    <s v="CA"/>
    <n v="42138"/>
    <m/>
    <m/>
    <m/>
    <m/>
    <n v="42138"/>
    <x v="12"/>
    <s v="Candidate registered"/>
    <s v="JONES BRANDON D (BRANDON JONES)"/>
    <m/>
    <s v="7225 E F ST"/>
    <s v="TACOMA"/>
    <s v="PIERCE"/>
    <s v="WA"/>
    <n v="98404"/>
    <s v="brandonjones11473@outlook.com"/>
    <s v="brandonjones11473@outlook.com"/>
    <s v="253-988-1025"/>
    <s v="COUNTY CHARTER REVIEW COMMISSIONER"/>
    <n v="30"/>
    <s v="PIERCE CO"/>
    <n v="3879"/>
    <s v="PIERCE"/>
    <s v="Local"/>
    <n v="441987"/>
    <s v="C"/>
    <s v="Registration and financial affairs"/>
    <s v="Candidate"/>
    <s v="Candidate"/>
    <m/>
    <m/>
    <m/>
    <s v="R"/>
    <x v="1"/>
    <n v="42311"/>
    <s v="mini"/>
    <b v="1"/>
    <m/>
    <m/>
    <s v="Lost in primary"/>
    <m/>
    <m/>
    <m/>
    <m/>
    <m/>
    <m/>
    <m/>
    <m/>
    <m/>
    <m/>
    <s v="7225 E F ST"/>
    <s v="TACOMA"/>
    <s v="WA"/>
    <n v="98404"/>
    <s v="253-988-1025"/>
    <m/>
    <m/>
    <m/>
    <m/>
    <m/>
    <m/>
    <m/>
    <m/>
    <s v="https://web.pdc.wa.gov/rptimg/default.aspx?docid=4410328"/>
    <n v="9792"/>
    <n v="4633"/>
    <n v="5403"/>
    <m/>
    <m/>
    <s v="BRANDON JONES"/>
    <s v="candidate"/>
    <m/>
    <n v="43597.983622685184"/>
  </r>
  <r>
    <s v="ca-2018-203"/>
    <s v="GREEC  093"/>
    <s v="CA"/>
    <n v="43045"/>
    <m/>
    <m/>
    <m/>
    <m/>
    <n v="43045"/>
    <x v="3"/>
    <s v="Candidate registered"/>
    <s v="CLIFFORD M. GREENE (CLIFFORD GREENE)"/>
    <m/>
    <s v="P.O. BOX 25781"/>
    <s v="FEDERAL WAY"/>
    <s v="KING"/>
    <s v="WA"/>
    <n v="98093"/>
    <s v="mark@partyofcommons.com"/>
    <s v="mark@partyofcommons.com"/>
    <s v="253-838-1838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n v="2"/>
    <s v="R"/>
    <x v="1"/>
    <n v="43410"/>
    <s v="mini"/>
    <b v="1"/>
    <m/>
    <m/>
    <s v="Qualified for general"/>
    <s v="Lost in general"/>
    <s v="Challenger"/>
    <m/>
    <m/>
    <m/>
    <m/>
    <m/>
    <m/>
    <m/>
    <m/>
    <s v="P.O. BOX 25781"/>
    <s v="FEDERAL WAY"/>
    <s v="WA"/>
    <n v="98093"/>
    <s v="253-838-1838"/>
    <m/>
    <m/>
    <m/>
    <m/>
    <m/>
    <m/>
    <m/>
    <m/>
    <s v="https://web.pdc.wa.gov/rptimg/default.aspx?docid=4756484"/>
    <n v="7431"/>
    <n v="26189"/>
    <n v="203"/>
    <m/>
    <n v="30"/>
    <s v="CLIFFORD GREENE"/>
    <s v="candidate"/>
    <m/>
    <n v="43959.621886574074"/>
  </r>
  <r>
    <s v="ca-2018-762"/>
    <s v="TINNS  532"/>
    <s v="CA"/>
    <n v="43102"/>
    <m/>
    <m/>
    <m/>
    <m/>
    <n v="43102"/>
    <x v="3"/>
    <s v="Candidate registered"/>
    <s v="Scott Tinney (SCOTT TINNEY)"/>
    <m/>
    <s v="123 VALLEY MEADOWS DRIVE"/>
    <s v="CHEHALIS"/>
    <s v="LEWIS"/>
    <s v="WA"/>
    <n v="98532"/>
    <s v="TINNEY101@COMCAST.NET"/>
    <s v="tinney101@comcast.net"/>
    <s v="360-520-6734"/>
    <s v="COUNTY CLERK"/>
    <n v="22"/>
    <s v="LEWIS CO"/>
    <n v="3626"/>
    <s v="LEWIS"/>
    <s v="Local"/>
    <n v="46069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123 VALLEY MEADOWS DR"/>
    <s v="CHEHALIS"/>
    <s v="WA"/>
    <n v="98532"/>
    <m/>
    <m/>
    <m/>
    <m/>
    <m/>
    <m/>
    <m/>
    <m/>
    <m/>
    <s v="https://web.pdc.wa.gov/rptimg/default.aspx?docid=4719000"/>
    <n v="19533"/>
    <n v="398"/>
    <n v="762"/>
    <m/>
    <m/>
    <s v="SCOTT TINNEY"/>
    <s v="candidate"/>
    <m/>
    <n v="43959.621932870374"/>
  </r>
  <r>
    <s v="ca-2018-602"/>
    <s v="JONET  837"/>
    <s v="CA"/>
    <n v="43241"/>
    <m/>
    <m/>
    <m/>
    <s v="Electronic"/>
    <n v="43241"/>
    <x v="3"/>
    <s v="Candidate registered"/>
    <s v="Tom Jones (THOMAS JONES)"/>
    <m/>
    <s v="133 COLUMBIA RD"/>
    <s v="EPHRATA"/>
    <s v="GRANT"/>
    <s v="WA"/>
    <n v="98823"/>
    <s v="tomjones4sheriff@gmail.com"/>
    <s v="tomjones4sheriff@gmail.com"/>
    <s v="509-760-8585"/>
    <s v="COUNTY SHERIFF"/>
    <n v="27"/>
    <s v="GRANT CO"/>
    <n v="3340"/>
    <s v="GRANT"/>
    <s v="Local"/>
    <n v="39833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133 COLUMBIA RD"/>
    <s v="EPHRATA"/>
    <s v="WA"/>
    <n v="98823"/>
    <m/>
    <n v="13650"/>
    <n v="1690.67"/>
    <n v="6624.52"/>
    <n v="0"/>
    <n v="0"/>
    <n v="0"/>
    <m/>
    <m/>
    <s v="https://web.pdc.wa.gov/rptimg/default.aspx?docid=4724283"/>
    <n v="9982"/>
    <n v="298"/>
    <n v="602"/>
    <n v="3280"/>
    <m/>
    <s v="TRACY WILLIAMS"/>
    <s v="candidate"/>
    <m/>
    <n v="44148.963900462964"/>
  </r>
  <r>
    <s v="ca-2018-734"/>
    <s v="MIXEA  532"/>
    <s v="CA"/>
    <n v="43244"/>
    <m/>
    <m/>
    <m/>
    <m/>
    <n v="43244"/>
    <x v="3"/>
    <s v="Candidate registered"/>
    <s v="Anthony W Mixer (ANTHONY MIXER)"/>
    <m/>
    <s v="169 HEMLOCK DR."/>
    <s v="CHEHALIS"/>
    <s v="LEWIS"/>
    <s v="WA"/>
    <n v="98532"/>
    <s v="ROOTBEERMIXER@GMAIL.COM"/>
    <s v="rootbeermixer@gmail.com"/>
    <s v="360-623-9858"/>
    <s v="COUNTY CHARTER REVIEW COMMISSIONER"/>
    <n v="30"/>
    <s v="LEWIS CO"/>
    <n v="3626"/>
    <s v="LEWIS"/>
    <s v="Local"/>
    <n v="46069"/>
    <s v="C"/>
    <s v="Registration and financial affairs"/>
    <s v="Candidate"/>
    <s v="Candidate"/>
    <m/>
    <m/>
    <s v="Freeholder Dist 2 Position 1"/>
    <s v="R"/>
    <x v="1"/>
    <n v="43410"/>
    <s v="mini"/>
    <b v="1"/>
    <m/>
    <m/>
    <s v="Not in primary"/>
    <m/>
    <m/>
    <m/>
    <m/>
    <m/>
    <m/>
    <m/>
    <m/>
    <m/>
    <m/>
    <s v="169 HEMLOCK DR."/>
    <s v="CHEHALIS"/>
    <s v="WA"/>
    <n v="98532"/>
    <s v="360-623-9858"/>
    <m/>
    <m/>
    <m/>
    <m/>
    <m/>
    <m/>
    <m/>
    <m/>
    <s v="https://web.pdc.wa.gov/rptimg/default.aspx?docid=4724784"/>
    <n v="13221"/>
    <n v="35914"/>
    <n v="734"/>
    <m/>
    <m/>
    <s v="ANTHONY MIXER"/>
    <s v="candidate"/>
    <m/>
    <n v="43959.621678240743"/>
  </r>
  <r>
    <s v="ca-2018-139"/>
    <s v="MCENJ  612"/>
    <s v="CA"/>
    <n v="43207"/>
    <m/>
    <m/>
    <m/>
    <s v="Electronic"/>
    <n v="43207"/>
    <x v="3"/>
    <s v="Candidate registered"/>
    <s v="Joel McEntire (JOEL MCENTIRE)"/>
    <m/>
    <s v="P.O. BOX 707"/>
    <s v="CATHLAMET"/>
    <s v="COWLITZ"/>
    <s v="WA"/>
    <n v="98612"/>
    <s v="INFO@JOELMCENTIRE.ORG"/>
    <s v="joel@joelmcentire.org"/>
    <s v="360-216-7767"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Lost in general"/>
    <s v="Challenger"/>
    <m/>
    <m/>
    <m/>
    <m/>
    <m/>
    <m/>
    <m/>
    <m/>
    <s v="P.O. BOX 581"/>
    <s v="TACOMA"/>
    <s v="WA"/>
    <n v="98401"/>
    <s v="253-220-5590"/>
    <n v="12139.76"/>
    <n v="0"/>
    <n v="11540.91"/>
    <n v="0"/>
    <n v="0"/>
    <n v="0"/>
    <m/>
    <m/>
    <s v="https://web.pdc.wa.gov/rptimg/default.aspx?docid=4717282"/>
    <n v="12699"/>
    <n v="829"/>
    <n v="139"/>
    <n v="3418"/>
    <n v="19"/>
    <s v="JASON MICHAUD"/>
    <s v="candidate"/>
    <m/>
    <n v="44148.969814814816"/>
  </r>
  <r>
    <s v="ca-2018-829"/>
    <s v="OWNBT  156"/>
    <s v="CA"/>
    <n v="43214"/>
    <m/>
    <m/>
    <m/>
    <m/>
    <n v="43214"/>
    <x v="3"/>
    <s v="Candidate registered"/>
    <s v="Tammie A. Ownbey (TAMMIE OWNBEY)"/>
    <m/>
    <s v="PO BOX 592"/>
    <s v="NEWPORT"/>
    <s v="PEND OREILLE"/>
    <s v="WA"/>
    <n v="99156"/>
    <s v="ownbey4@yahoo.com"/>
    <s v="ownbey4@yahoo.com"/>
    <s v="509-951-1232"/>
    <s v="COUNTY CLERK"/>
    <n v="22"/>
    <s v="PEND OREILLE CO"/>
    <n v="3865"/>
    <s v="PEND OREILLE"/>
    <s v="Local"/>
    <n v="8854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O BOX 592"/>
    <s v="NEWPORT"/>
    <s v="WA"/>
    <n v="99156"/>
    <s v="509-951-1232"/>
    <m/>
    <m/>
    <m/>
    <m/>
    <m/>
    <m/>
    <m/>
    <m/>
    <s v="https://web.pdc.wa.gov/rptimg/default.aspx?docid=4718335"/>
    <n v="14611"/>
    <n v="593"/>
    <n v="829"/>
    <m/>
    <m/>
    <s v="TAMMIE OWNBEY"/>
    <s v="candidate"/>
    <m/>
    <n v="43959.621932870374"/>
  </r>
  <r>
    <s v="ca-2018-713"/>
    <s v="GALLG  620"/>
    <s v="CA"/>
    <n v="43194"/>
    <m/>
    <m/>
    <m/>
    <m/>
    <n v="43194"/>
    <x v="3"/>
    <s v="Candidate registered"/>
    <s v="Gregory J Gallagher (GREG GALLAGHER)"/>
    <m/>
    <s v="PO BOX 729"/>
    <s v="GOLDENDALE"/>
    <s v="KLICKITAT"/>
    <s v="WA"/>
    <n v="98620"/>
    <s v="home.gallagher@gmail.com"/>
    <s v="home.gallagher@gmail.com"/>
    <s v="509-773-2226"/>
    <s v="COUNTY TREASURER"/>
    <n v="28"/>
    <s v="KLICKITAT CO"/>
    <n v="3579"/>
    <s v="KLICKITAT"/>
    <s v="Local"/>
    <n v="14051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317 NW 2ND ST"/>
    <s v="GOLDENDALE"/>
    <s v="WA"/>
    <n v="98620"/>
    <s v="509-773-3911"/>
    <m/>
    <m/>
    <m/>
    <m/>
    <m/>
    <m/>
    <m/>
    <m/>
    <s v="https://web.pdc.wa.gov/rptimg/default.aspx?docid=4711649"/>
    <n v="6918"/>
    <n v="706"/>
    <n v="713"/>
    <m/>
    <m/>
    <s v="RONALD IHRIG"/>
    <s v="candidate"/>
    <m/>
    <n v="43959.621932870374"/>
  </r>
  <r>
    <s v="ca-2018-1009"/>
    <s v="MARTK  362"/>
    <s v="CA"/>
    <n v="43240"/>
    <m/>
    <m/>
    <m/>
    <s v="Electronic"/>
    <n v="43240"/>
    <x v="3"/>
    <s v="Candidate registered"/>
    <s v="Kathy Martin  (KATHY MARTIN)"/>
    <m/>
    <s v="172 PEARMAIN AVE"/>
    <s v="WALLA WALLA"/>
    <s v="WALLA WALLA"/>
    <s v="WA"/>
    <n v="99362"/>
    <s v="RE-ELECTKATHYMARTIN@GMAIL.COM"/>
    <s v="gmartin@columbiainet.com"/>
    <s v="509-529-9789"/>
    <s v="COUNTY CLERK"/>
    <n v="22"/>
    <s v="WALLA WALLA CO"/>
    <n v="4302"/>
    <s v="WALLA WALLA"/>
    <s v="Local"/>
    <n v="33582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172 PEARMAIN AVE"/>
    <s v="WALLA WALLA"/>
    <s v="WA"/>
    <n v="99362"/>
    <s v="509-529-9789"/>
    <n v="6586.7"/>
    <n v="0"/>
    <n v="4643.37"/>
    <n v="-3500"/>
    <n v="0"/>
    <n v="0"/>
    <m/>
    <m/>
    <s v="https://web.pdc.wa.gov/rptimg/default.aspx?docid=4748714"/>
    <n v="12158"/>
    <n v="278"/>
    <n v="1009"/>
    <n v="3399"/>
    <m/>
    <s v="KATHY MARTIN"/>
    <s v="candidate"/>
    <m/>
    <n v="44148.969131944446"/>
  </r>
  <r>
    <s v="ca-2018-153"/>
    <s v="BIGEP  087"/>
    <s v="CA"/>
    <n v="43242"/>
    <m/>
    <m/>
    <m/>
    <s v="Electronic"/>
    <n v="43242"/>
    <x v="3"/>
    <s v="Candidate registered"/>
    <s v="Petra Bigea (PETRA BIGEA)"/>
    <m/>
    <s v="14515 CASCADIAN WAY"/>
    <s v="LYNNWOOD"/>
    <s v="SNOHOMISH"/>
    <s v="WA"/>
    <n v="98087"/>
    <s v="PBIGEA@GMAIL.COM"/>
    <s v="pbigea@gmail.com"/>
    <s v="425-743-7551"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Lost in general"/>
    <m/>
    <m/>
    <m/>
    <m/>
    <m/>
    <m/>
    <m/>
    <m/>
    <m/>
    <s v="11705 60TH ST. NE"/>
    <s v="LAKE STEVENS"/>
    <s v="WA"/>
    <n v="98258"/>
    <s v="425-239-8805"/>
    <n v="15196.12"/>
    <n v="0"/>
    <n v="14429.9"/>
    <n v="0"/>
    <n v="0"/>
    <n v="0"/>
    <m/>
    <m/>
    <s v="https://web.pdc.wa.gov/rptimg/default.aspx?docid=4731612"/>
    <n v="1386"/>
    <n v="558"/>
    <n v="153"/>
    <n v="2821"/>
    <n v="21"/>
    <s v="ALANA GALLAGHER"/>
    <s v="candidate"/>
    <m/>
    <n v="44148.945439814815"/>
  </r>
  <r>
    <s v="ca-2018-1038"/>
    <s v="TREVJ  932"/>
    <s v="CA"/>
    <n v="43223"/>
    <m/>
    <m/>
    <m/>
    <s v="Electronic"/>
    <n v="43223"/>
    <x v="3"/>
    <s v="Candidate registered"/>
    <s v="Jose A. Trevino (JOSE TREVINO)"/>
    <m/>
    <s v="608 MATHEW AVENUE"/>
    <s v="GRANGER"/>
    <s v="YAKIMA"/>
    <s v="WA"/>
    <n v="98932"/>
    <s v="DMANJARREZ@MANJARREZCPA.COM"/>
    <s v="jtrevino1970@hotmail.com"/>
    <s v="509-480-5942"/>
    <s v="COUNTY COMMISSIONER"/>
    <n v="23"/>
    <s v="YAKIMA CO"/>
    <n v="4418"/>
    <s v="YAKIMA"/>
    <s v="Local"/>
    <n v="114757"/>
    <s v="C"/>
    <s v="Registration and financial affairs"/>
    <s v="Candidate"/>
    <s v="Candidate"/>
    <m/>
    <m/>
    <n v="3"/>
    <s v="R"/>
    <x v="1"/>
    <n v="43410"/>
    <s v="full"/>
    <b v="1"/>
    <m/>
    <m/>
    <s v="Lost in primary"/>
    <m/>
    <m/>
    <m/>
    <m/>
    <m/>
    <m/>
    <m/>
    <m/>
    <m/>
    <m/>
    <s v="2010 WEST NOB HILL"/>
    <s v="YAKIMA"/>
    <s v="WA"/>
    <n v="98902"/>
    <s v="509-453-5678"/>
    <n v="4316.91"/>
    <n v="0"/>
    <n v="4191.5600000000004"/>
    <n v="0"/>
    <n v="0"/>
    <n v="0"/>
    <m/>
    <m/>
    <s v="https://web.pdc.wa.gov/rptimg/default.aspx?docid=4729459"/>
    <n v="19805"/>
    <n v="317"/>
    <n v="1038"/>
    <n v="3810"/>
    <m/>
    <s v="DEBRA MANJARREZ"/>
    <s v="candidate"/>
    <m/>
    <n v="44148.983680555553"/>
  </r>
  <r>
    <s v="ca-2018-342"/>
    <s v="GARZM  344"/>
    <s v="CA"/>
    <n v="43249"/>
    <m/>
    <m/>
    <m/>
    <m/>
    <n v="43249"/>
    <x v="3"/>
    <s v="Candidate registered"/>
    <s v="Miguel A. &quot;Mike&quot; Garza (MIGUEL GARZA)"/>
    <m/>
    <s v="835 E SPRUCE STREET"/>
    <s v="OTHELLO"/>
    <s v="ADAMS"/>
    <s v="WA"/>
    <n v="99344"/>
    <s v="mykneve@msn.com"/>
    <s v="garza4commissioner@gmail.com"/>
    <s v="509-989-3775"/>
    <s v="COUNTY COMMISSIONER"/>
    <n v="23"/>
    <s v="ADAMS CO"/>
    <n v="3002"/>
    <s v="ADAMS"/>
    <s v="Local"/>
    <n v="6616"/>
    <s v="C"/>
    <s v="Registration and financial affairs"/>
    <s v="Candidate"/>
    <s v="Candidate"/>
    <m/>
    <m/>
    <n v="3"/>
    <s v="R"/>
    <x v="1"/>
    <n v="43410"/>
    <s v="mini"/>
    <b v="1"/>
    <m/>
    <m/>
    <s v="Qualified for general"/>
    <s v="Lost in general"/>
    <m/>
    <m/>
    <m/>
    <m/>
    <m/>
    <m/>
    <m/>
    <m/>
    <m/>
    <s v="835 E SPRUCE STREET"/>
    <s v="OTHELLO"/>
    <s v="WA"/>
    <n v="99344"/>
    <s v="509-989-3775"/>
    <m/>
    <m/>
    <m/>
    <m/>
    <m/>
    <m/>
    <m/>
    <m/>
    <s v="https://web.pdc.wa.gov/rptimg/default.aspx?docid=4739589"/>
    <n v="6948"/>
    <n v="669"/>
    <n v="342"/>
    <m/>
    <m/>
    <s v="MIGUEL GARZA"/>
    <s v="candidate"/>
    <m/>
    <n v="43959.621886574074"/>
  </r>
  <r>
    <s v="ca-2017-3500"/>
    <s v="FISHP  056"/>
    <s v="CA"/>
    <n v="42890"/>
    <m/>
    <m/>
    <m/>
    <m/>
    <n v="42890"/>
    <x v="10"/>
    <s v="Candidate registered"/>
    <s v="Paul Fisher (PAUL FISHER)"/>
    <m/>
    <s v="19417 SE 425TH ST"/>
    <s v="ENUMCLAW"/>
    <s v="KING"/>
    <s v="WA"/>
    <n v="98022"/>
    <s v="pfisher@skynetbb.com"/>
    <s v="pfisher@skynetbb.com"/>
    <s v="360-951-5022"/>
    <s v="FIRE COMMISSIONER"/>
    <n v="44"/>
    <s v="KING FIRE PROT DIST 28"/>
    <n v="3488"/>
    <s v="KING"/>
    <s v="Local"/>
    <n v="12484"/>
    <s v="C"/>
    <s v="Registration and financial affairs"/>
    <s v="Candidate"/>
    <s v="Candidate"/>
    <m/>
    <m/>
    <m/>
    <s v="R"/>
    <x v="1"/>
    <n v="43046"/>
    <s v="mini"/>
    <b v="1"/>
    <m/>
    <m/>
    <s v="Not in primary"/>
    <s v="Lost in general"/>
    <m/>
    <m/>
    <m/>
    <m/>
    <m/>
    <m/>
    <m/>
    <m/>
    <m/>
    <s v="19417 SE 425TH ST"/>
    <s v="ENUMCLAW"/>
    <s v="WA"/>
    <n v="98022"/>
    <s v="360-951-5022"/>
    <m/>
    <m/>
    <m/>
    <m/>
    <m/>
    <m/>
    <m/>
    <m/>
    <s v="https://web.pdc.wa.gov/rptimg/default.aspx?docid=4652414"/>
    <n v="6247"/>
    <n v="3166"/>
    <n v="3500"/>
    <m/>
    <m/>
    <s v="PAUL FISHER"/>
    <s v="candidate"/>
    <m/>
    <n v="43597.959293981483"/>
  </r>
  <r>
    <s v="ca-2017-2685"/>
    <s v="BELZS  908"/>
    <s v="CA"/>
    <n v="42854"/>
    <m/>
    <m/>
    <m/>
    <m/>
    <n v="42854"/>
    <x v="10"/>
    <s v="Candidate registered"/>
    <s v="BELZER SANDRA (SANDRA BELZER)"/>
    <m/>
    <s v="4616 GLENMOOR CIRCLE"/>
    <s v="YAKIMA"/>
    <s v="YAKIMA"/>
    <s v="WA"/>
    <n v="98908"/>
    <s v="electsandrabelzer@gmail.com"/>
    <s v="electsandrabelzer@gmail.com"/>
    <s v="509-930-4498"/>
    <s v="CITY COUNCIL MEMBER"/>
    <n v="32"/>
    <s v="CITY OF YAKIMA"/>
    <n v="4417"/>
    <s v="YAKIMA"/>
    <s v="Local"/>
    <n v="42316"/>
    <s v="C"/>
    <s v="Registration and financial affairs"/>
    <s v="Candidate"/>
    <s v="Candidate"/>
    <m/>
    <m/>
    <m/>
    <s v="R"/>
    <x v="1"/>
    <n v="43046"/>
    <s v="mini"/>
    <b v="1"/>
    <m/>
    <m/>
    <s v="Lost in primary"/>
    <m/>
    <m/>
    <m/>
    <m/>
    <m/>
    <m/>
    <m/>
    <m/>
    <m/>
    <m/>
    <s v="4616 GLENMOOR CIRCLE"/>
    <s v="YAKIMA"/>
    <s v="WA"/>
    <n v="98908"/>
    <m/>
    <m/>
    <m/>
    <m/>
    <m/>
    <m/>
    <m/>
    <m/>
    <m/>
    <s v="https://web.pdc.wa.gov/rptimg/default.aspx?docid=4644159"/>
    <n v="1286"/>
    <n v="2425"/>
    <n v="2685"/>
    <m/>
    <m/>
    <s v="KELLIE CRABB"/>
    <s v="candidate"/>
    <m/>
    <n v="43597.946608796294"/>
  </r>
  <r>
    <s v="ca-2014-7241"/>
    <s v="GRAML  837"/>
    <s v="CA"/>
    <n v="41791"/>
    <m/>
    <m/>
    <m/>
    <m/>
    <n v="41791"/>
    <x v="9"/>
    <s v="Candidate registered"/>
    <s v="GRAMMER LAUREN S (LAUREN GRAMMER)"/>
    <m/>
    <s v="506 CASTLE DRIVE"/>
    <s v="MOSES LAKE"/>
    <s v="GRANT"/>
    <s v="WA"/>
    <n v="98837"/>
    <s v="grammer506@gmail.com"/>
    <s v="grammer506@gmail.com"/>
    <s v="509-989-6580"/>
    <s v="COUNTY ASSESSOR"/>
    <n v="21"/>
    <s v="GRANT CO"/>
    <n v="3340"/>
    <s v="GRANT"/>
    <s v="Local"/>
    <n v="37035"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Lost in general"/>
    <m/>
    <m/>
    <m/>
    <m/>
    <m/>
    <m/>
    <m/>
    <m/>
    <m/>
    <s v="506 CASTLE DRIVE"/>
    <s v="MOSES LAKE"/>
    <s v="WA"/>
    <n v="98837"/>
    <s v="509-989-6580"/>
    <m/>
    <m/>
    <m/>
    <m/>
    <m/>
    <m/>
    <m/>
    <m/>
    <s v="https://web.pdc.wa.gov/rptimg/default.aspx?docid=3846466"/>
    <n v="7368"/>
    <n v="6002"/>
    <n v="7241"/>
    <m/>
    <m/>
    <s v="LAUREN GRAMMER"/>
    <s v="candidate"/>
    <m/>
    <n v="43598.001203703701"/>
  </r>
  <r>
    <s v="ca-2014-7412"/>
    <s v="VANNP  687"/>
    <s v="CA"/>
    <n v="41682"/>
    <m/>
    <m/>
    <m/>
    <s v="Electronic"/>
    <n v="41682"/>
    <x v="9"/>
    <s v="Candidate registered"/>
    <s v="Peter Van Nortwick (PETER VAN NORTWICK)"/>
    <m/>
    <s v="11400 NE 43RD AVE"/>
    <s v="VANCOUVER"/>
    <s v="CLARK"/>
    <s v="WA"/>
    <n v="98686"/>
    <s v="friendsofpetervannortwick@gmail.com"/>
    <s v="friendsofpetervannortwick@gmail.com"/>
    <s v="360-907-4413"/>
    <s v="COUNTY ASSESSOR"/>
    <n v="21"/>
    <s v="CLARK CO"/>
    <n v="3147"/>
    <s v="CLARK"/>
    <s v="Local"/>
    <n v="246872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11400 NE 43RD AVE"/>
    <s v="VANCOUVER"/>
    <s v="WA"/>
    <n v="98686"/>
    <s v="503-314-9115"/>
    <n v="8599"/>
    <n v="0"/>
    <n v="8628.1299999999992"/>
    <n v="0"/>
    <n v="0"/>
    <n v="0"/>
    <m/>
    <m/>
    <s v="https://web.pdc.wa.gov/rptimg/default.aspx?docid=3720336"/>
    <n v="20064"/>
    <n v="434"/>
    <n v="7412"/>
    <n v="8460"/>
    <m/>
    <s v="KATE VAN NORTWICK"/>
    <s v="candidate"/>
    <m/>
    <n v="44149.157372685186"/>
  </r>
  <r>
    <s v="ca-2022-93208"/>
    <s v="ORCUE  626"/>
    <s v="CA"/>
    <n v="44234"/>
    <n v="44697"/>
    <m/>
    <m/>
    <s v="Electronic"/>
    <n v="44234"/>
    <x v="6"/>
    <s v="Candidate declared"/>
    <s v="Edmund T Orcutt"/>
    <m/>
    <s v="PO Box 1280"/>
    <s v="Kalama"/>
    <s v="LEWIS"/>
    <s v="WA"/>
    <n v="98625"/>
    <s v="gsmorse@gmail.com"/>
    <s v="ElectEdOrcutt@kalama.com"/>
    <n v="3607512317"/>
    <s v="STATE REPRESENTATIVE"/>
    <n v="13"/>
    <s v="LEG DISTRICT 20 - HOUSE"/>
    <n v="4817"/>
    <s v="LEWIS"/>
    <s v="Legislative"/>
    <n v="108091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m/>
    <m/>
    <m/>
    <m/>
    <n v="3607512317"/>
    <n v="120073.60000000001"/>
    <n v="3728.82"/>
    <n v="120191.67"/>
    <n v="0"/>
    <n v="0"/>
    <n v="0"/>
    <n v="0"/>
    <n v="110.27"/>
    <s v="https://apollo.pdc.wa.gov/public/registrations/registration?registration_id=43359"/>
    <n v="26647"/>
    <n v="23902"/>
    <n v="93208"/>
    <n v="16900"/>
    <n v="20"/>
    <s v="Edmund T Orcutt"/>
    <s v="candidate"/>
    <m/>
    <n v="45029.51358796296"/>
  </r>
  <r>
    <s v="ca-2022-1093"/>
    <s v="HOLYJ  004"/>
    <s v="CA"/>
    <n v="43485"/>
    <n v="44697"/>
    <m/>
    <m/>
    <s v="Electronic"/>
    <n v="43485"/>
    <x v="6"/>
    <s v="Candidate declared"/>
    <s v="JEFFREY M HOLY (JEFF HOLY)"/>
    <m/>
    <s v="P.O. BOX 40285"/>
    <s v="SPOKANE"/>
    <s v="SPOKANE"/>
    <s v="WA"/>
    <n v="99220"/>
    <s v="LILYLANGTREE@YAHOO.COM"/>
    <s v="votejeffholy@gmail.com"/>
    <m/>
    <s v="STATE SENATOR"/>
    <n v="12"/>
    <s v="LEG DISTRICT 06 - SENATE"/>
    <n v="4735"/>
    <s v="SPOKANE"/>
    <s v="Legislative"/>
    <n v="100658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10024 EAST HOLMAN RD"/>
    <s v="SPOKANE VALLEY"/>
    <s v="WA"/>
    <n v="99206"/>
    <s v="509-924-4211"/>
    <n v="166049.14000000001"/>
    <n v="60394.16"/>
    <n v="104242.24000000001"/>
    <n v="0"/>
    <n v="0"/>
    <n v="0"/>
    <m/>
    <m/>
    <s v="https://apollo.pdc.wa.gov/public/registrations/registration?registration_id=43813"/>
    <n v="8904"/>
    <n v="35520"/>
    <n v="1093"/>
    <n v="94"/>
    <n v="6"/>
    <s v="CHARLOTTE BENJAMIN"/>
    <s v="candidate"/>
    <m/>
    <n v="45000.561851851853"/>
  </r>
  <r>
    <s v="ca-2024-689080"/>
    <s v="BARKA  513"/>
    <s v="CA"/>
    <n v="44940"/>
    <n v="45419"/>
    <m/>
    <m/>
    <s v="Electronic"/>
    <n v="44940"/>
    <x v="1"/>
    <s v="Candidate declared"/>
    <s v="Andrew Barkis"/>
    <m/>
    <s v="P.O. Box 8728"/>
    <s v="Lacey"/>
    <s v="PIERCE"/>
    <s v="WA"/>
    <n v="98509"/>
    <s v="andrew.barkis@electandrewbarkis.org"/>
    <s v="andrew.barkis@electandrewbarkis.org"/>
    <s v="(360) 810-8014"/>
    <s v="STATE REPRESENTATIVE"/>
    <n v="13"/>
    <s v="LEG DISTRICT 02 - HOUSE"/>
    <n v="4781"/>
    <s v="PIERCE"/>
    <s v="Legislative"/>
    <n v="102476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213099"/>
    <n v="3000"/>
    <n v="212262.41"/>
    <n v="0"/>
    <n v="0"/>
    <n v="0"/>
    <n v="200.67"/>
    <n v="0"/>
    <s v="https://apollo.pdc.wa.gov/public/registrations/registration?registration_id=50664"/>
    <n v="31622"/>
    <n v="64"/>
    <n v="689080"/>
    <n v="19866"/>
    <n v="2"/>
    <s v="Jason Michaud"/>
    <s v="candidate"/>
    <m/>
    <n v="45748.629930555559"/>
  </r>
  <r>
    <s v="ca-2024-689068"/>
    <s v="JACOC  372"/>
    <s v="CA"/>
    <n v="44938"/>
    <n v="45418"/>
    <m/>
    <m/>
    <s v="Electronic"/>
    <n v="44938"/>
    <x v="1"/>
    <s v="Candidate declared"/>
    <s v="JACOBSEN CYNTHIA P (Cyndy Jacobsen)"/>
    <m/>
    <s v="P.O. Box 709"/>
    <s v="Puyallup"/>
    <s v="PIERCE"/>
    <s v="WA"/>
    <n v="98371"/>
    <s v="cyndy@cyndyjacobsen.com"/>
    <s v="cyndyjacobsen@gmail.com"/>
    <s v="(253) 227-5249"/>
    <s v="STATE REPRESENTATIVE"/>
    <n v="13"/>
    <s v="LEG DISTRICT 25 - HOUSE"/>
    <n v="4827"/>
    <s v="PIERCE"/>
    <s v="Legislative"/>
    <n v="96322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79786"/>
    <n v="4804.93"/>
    <n v="77330.59"/>
    <n v="0"/>
    <n v="0"/>
    <n v="0"/>
    <n v="1333.3"/>
    <n v="0"/>
    <s v="https://apollo.pdc.wa.gov/public/registrations/registration?registration_id=50677"/>
    <n v="31623"/>
    <n v="2195"/>
    <n v="689068"/>
    <n v="19893"/>
    <n v="25"/>
    <s v="Jason Michaud"/>
    <s v="candidate"/>
    <m/>
    <n v="45741.785104166665"/>
  </r>
  <r>
    <s v="ca-2022-567752"/>
    <s v="POULN--041"/>
    <s v="CA"/>
    <n v="44648"/>
    <n v="44698"/>
    <m/>
    <m/>
    <s v="Electronic"/>
    <n v="44648"/>
    <x v="6"/>
    <s v="Candidate declared"/>
    <s v="Natalie J. Poulson (Natalie Poulson)"/>
    <m/>
    <s v="PO Box 10729"/>
    <s v="Spokane"/>
    <s v="SPOKANE"/>
    <s v="WA"/>
    <n v="99209"/>
    <s v="njpoulson@protonmail.com"/>
    <s v="njpoulson@protonmail.com"/>
    <s v="509-934-3030"/>
    <s v="STATE REPRESENTATIVE"/>
    <n v="13"/>
    <s v="LEG DISTRICT 03 - HOUSE"/>
    <n v="4783"/>
    <s v="SPOKANE"/>
    <s v="Legislative"/>
    <n v="99777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PO Box 10729"/>
    <s v="Spokane"/>
    <s v="WA"/>
    <n v="99209"/>
    <s v="509-934-3030"/>
    <n v="68842.14"/>
    <n v="0"/>
    <n v="68842.14"/>
    <n v="0"/>
    <n v="0"/>
    <n v="0"/>
    <n v="176.03"/>
    <n v="0"/>
    <s v="https://apollo.pdc.wa.gov/public/registrations/registration?registration_id=50597"/>
    <n v="30519"/>
    <n v="32615"/>
    <n v="567752"/>
    <n v="18933"/>
    <n v="3"/>
    <s v="Natalie Poulson"/>
    <s v="candidate"/>
    <m/>
    <n v="44959.774386574078"/>
  </r>
  <r>
    <s v="ca-2024-3287988"/>
    <s v="JOHNJ  277"/>
    <s v="CA"/>
    <n v="45321"/>
    <n v="45421"/>
    <m/>
    <m/>
    <s v="Electronic"/>
    <n v="45321"/>
    <x v="1"/>
    <s v="Candidate declared"/>
    <s v="Jill D. Johnson (Jill Johnson)"/>
    <m/>
    <s v="PO BOX 818"/>
    <s v="OAK HARBOR"/>
    <s v="ISLAND"/>
    <s v="WA"/>
    <n v="98277"/>
    <s v="voteforjill@gmail.com"/>
    <s v="voteforjill@gmail.com"/>
    <n v="3606322558"/>
    <s v="COUNTY COMMISSIONER"/>
    <n v="23"/>
    <s v="ISLAND CO"/>
    <n v="3424"/>
    <s v="ISLAND"/>
    <s v="Local"/>
    <n v="61489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1313 E. Maple St #201"/>
    <s v="Bellingham,"/>
    <s v="WA"/>
    <n v="98225"/>
    <s v="360-671-8200"/>
    <n v="32793.879999999997"/>
    <n v="127.58"/>
    <n v="28696.93"/>
    <n v="1354.4"/>
    <n v="0"/>
    <n v="0"/>
    <m/>
    <m/>
    <s v="https://apollo.pdc.wa.gov/public/registrations/registration?registration_id=59281"/>
    <n v="35782"/>
    <n v="4276"/>
    <n v="3287988"/>
    <n v="24010"/>
    <m/>
    <s v="Bruce Ayers"/>
    <s v="candidate"/>
    <m/>
    <n v="45762.51122685185"/>
  </r>
  <r>
    <s v="ca-2024-3288001"/>
    <s v="LAWSS--315"/>
    <s v="CA"/>
    <n v="45327"/>
    <m/>
    <m/>
    <m/>
    <m/>
    <n v="45327"/>
    <x v="1"/>
    <s v="Candidate registered"/>
    <s v="Stephanie Lawson"/>
    <m/>
    <s v="19306 SE 286th St"/>
    <s v="Kent"/>
    <s v="KING"/>
    <s v="WA"/>
    <n v="98042"/>
    <s v="Steph.a.lawson@gmail.com"/>
    <m/>
    <n v="2065795206"/>
    <s v="STATE REPRESENTATIVE"/>
    <n v="13"/>
    <s v="LEG DISTRICT 47 - HOUSE"/>
    <n v="4872"/>
    <s v="KING"/>
    <s v="Legislative"/>
    <n v="89720"/>
    <s v="C"/>
    <s v="Registration and financial affairs"/>
    <s v="Candidate"/>
    <s v="Candidate"/>
    <m/>
    <m/>
    <n v="1"/>
    <s v="R"/>
    <x v="1"/>
    <n v="45601"/>
    <s v="full"/>
    <b v="1"/>
    <m/>
    <m/>
    <m/>
    <m/>
    <m/>
    <m/>
    <m/>
    <m/>
    <m/>
    <m/>
    <m/>
    <m/>
    <m/>
    <s v="19306 SE 286th St"/>
    <s v="Kent"/>
    <s v="WA"/>
    <n v="98042"/>
    <n v="2065795206"/>
    <m/>
    <m/>
    <m/>
    <m/>
    <m/>
    <m/>
    <m/>
    <m/>
    <s v="https://apollo.pdc.wa.gov/public/registrations/registration?registration_id=59334"/>
    <n v="35769"/>
    <n v="36388"/>
    <n v="3288001"/>
    <m/>
    <n v="47"/>
    <s v="Stephanie Lawson"/>
    <s v="candidate"/>
    <m/>
    <n v="45327.518796296295"/>
  </r>
  <r>
    <s v="ca-2024-3311460"/>
    <s v="BYRDL--024"/>
    <s v="CA"/>
    <n v="45427"/>
    <n v="45422"/>
    <m/>
    <m/>
    <s v="Electronic"/>
    <n v="45427"/>
    <x v="1"/>
    <s v="Candidate declared"/>
    <s v="Lance Byrd"/>
    <m/>
    <s v="1914 N Rainier Ave"/>
    <s v="Bremerton"/>
    <s v="KITSAP"/>
    <s v="WA"/>
    <n v="98312"/>
    <s v="electlancebyrd@gmail.com"/>
    <s v="electlancebyrd@gmail.com"/>
    <n v="3605525801"/>
    <s v="STATE SENATOR"/>
    <n v="12"/>
    <s v="LEG DISTRICT 23 - SENATE"/>
    <n v="4752"/>
    <s v="KITSAP"/>
    <s v="Legislative"/>
    <n v="108168"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1914 N Rainier Ave"/>
    <s v="Bremerton"/>
    <s v="WA"/>
    <n v="98312"/>
    <n v="3605525801"/>
    <n v="5837.6"/>
    <n v="1000"/>
    <n v="6522.62"/>
    <n v="1000"/>
    <n v="0"/>
    <n v="0"/>
    <m/>
    <m/>
    <s v="https://apollo.pdc.wa.gov/public/registrations/registration?registration_id=60686"/>
    <n v="36601"/>
    <n v="36613"/>
    <n v="3311460"/>
    <n v="24144"/>
    <n v="23"/>
    <s v="Lance Byrd"/>
    <s v="candidate"/>
    <m/>
    <n v="45635.782013888886"/>
  </r>
  <r>
    <s v="ca-2022-567511"/>
    <s v="MANKA--172"/>
    <s v="CA"/>
    <n v="44590"/>
    <n v="44699"/>
    <m/>
    <m/>
    <m/>
    <n v="44590"/>
    <x v="6"/>
    <s v="Candidate declared"/>
    <s v="Andrew J. Manke (ANDREW J MANKE)"/>
    <m/>
    <s v="511 Blum Ln"/>
    <s v="Seven Bays"/>
    <s v="LINCOLN"/>
    <s v="WA"/>
    <n v="99122"/>
    <s v="amanke@outlook.com"/>
    <s v="amanke@outlook.com"/>
    <n v="5097966002"/>
    <s v="COUNTY SHERIFF"/>
    <n v="27"/>
    <s v="LINCOLN CO"/>
    <n v="3655"/>
    <s v="LINCOLN"/>
    <s v="Local"/>
    <n v="8069"/>
    <s v="C"/>
    <s v="Registration and financial affairs"/>
    <s v="Candidate"/>
    <s v="Candidate"/>
    <m/>
    <m/>
    <m/>
    <s v="R"/>
    <x v="1"/>
    <n v="44873"/>
    <s v="mini"/>
    <b v="1"/>
    <b v="1"/>
    <b v="0"/>
    <s v="Lost in primary"/>
    <m/>
    <m/>
    <m/>
    <m/>
    <m/>
    <m/>
    <m/>
    <m/>
    <m/>
    <m/>
    <s v="511 Blum Ln"/>
    <s v="Seven Bays"/>
    <s v="WA"/>
    <n v="99122"/>
    <n v="5097966002"/>
    <m/>
    <m/>
    <m/>
    <m/>
    <n v="0"/>
    <n v="0"/>
    <n v="73.510000000000005"/>
    <n v="0"/>
    <s v="https://apollo.pdc.wa.gov/public/registrations/registration?registration_id=48028"/>
    <n v="30198"/>
    <n v="32389"/>
    <n v="567511"/>
    <n v="18798"/>
    <m/>
    <s v="ANDREW JAMES MANKE"/>
    <s v="candidate"/>
    <m/>
    <n v="44840.706944444442"/>
  </r>
  <r>
    <s v="ca-2022-567313"/>
    <s v="KELBM--232"/>
    <s v="CA"/>
    <n v="44515"/>
    <n v="44697"/>
    <m/>
    <m/>
    <s v="Electronic"/>
    <n v="44515"/>
    <x v="6"/>
    <s v="Candidate declared"/>
    <s v="Marcia Kelbon"/>
    <m/>
    <s v="PO Box 181"/>
    <s v="Quilcene"/>
    <s v="JEFFERSON"/>
    <s v="WA"/>
    <n v="98376"/>
    <s v="electmarciakelbon@gmail.com"/>
    <s v="electmarciakelbon@gmail.com"/>
    <n v="3607740150"/>
    <s v="COUNTY COMMISSIONER"/>
    <n v="23"/>
    <s v="JEFFERSON CO"/>
    <n v="3433"/>
    <s v="JEFFERSON"/>
    <s v="Local"/>
    <n v="27575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Lost in general"/>
    <m/>
    <m/>
    <m/>
    <m/>
    <m/>
    <m/>
    <m/>
    <m/>
    <m/>
    <s v="PO Box 181"/>
    <s v="Quilcene"/>
    <s v="WA"/>
    <n v="98376"/>
    <n v="3607740150"/>
    <n v="49478.02"/>
    <n v="0"/>
    <n v="51936.42"/>
    <n v="3398.4"/>
    <n v="0"/>
    <n v="0"/>
    <m/>
    <m/>
    <s v="https://apollo.pdc.wa.gov/public/registrations/registration?registration_id=47495"/>
    <n v="29872"/>
    <n v="32279"/>
    <n v="567313"/>
    <n v="18185"/>
    <m/>
    <s v="Marcia Kelbon"/>
    <s v="candidate"/>
    <m/>
    <n v="44915.384722222225"/>
  </r>
  <r>
    <s v="ca-2022-567412"/>
    <s v="GILML  841"/>
    <s v="CA"/>
    <n v="44565"/>
    <n v="44697"/>
    <m/>
    <m/>
    <m/>
    <n v="44565"/>
    <x v="6"/>
    <s v="Candidate declared"/>
    <s v="Larry D. Gilman (Larry D Gilman)"/>
    <m/>
    <s v="162 Duck Lake Rd"/>
    <s v="Omak"/>
    <s v="OKANOGAN"/>
    <s v="Washington"/>
    <n v="98841"/>
    <s v="lgilman@co.okanogan.wa.us"/>
    <s v="ldgilman@ncidata.com"/>
    <n v="5098266365"/>
    <s v="COUNTY ASSESSOR"/>
    <n v="21"/>
    <s v="OKANOGAN CO"/>
    <n v="3801"/>
    <s v="OKANOGAN"/>
    <s v="Local"/>
    <n v="25828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62 Duck Lake Rd"/>
    <s v="Omak"/>
    <s v="Washington"/>
    <n v="98841"/>
    <n v="5098266365"/>
    <m/>
    <m/>
    <m/>
    <m/>
    <n v="0"/>
    <n v="0"/>
    <n v="233.64"/>
    <n v="0"/>
    <s v="https://apollo.pdc.wa.gov/public/registrations/registration?registration_id=47722"/>
    <n v="30039"/>
    <n v="797"/>
    <n v="567412"/>
    <n v="19323"/>
    <m/>
    <s v="Larry D Gilman"/>
    <s v="candidate"/>
    <m/>
    <n v="45000.461087962962"/>
  </r>
  <r>
    <s v="ca-2022-567246"/>
    <s v="GOERC  030"/>
    <s v="CA"/>
    <n v="44480"/>
    <n v="44697"/>
    <m/>
    <m/>
    <s v="Electronic"/>
    <n v="44480"/>
    <x v="6"/>
    <s v="Candidate declared"/>
    <s v="Carmen M Goers (Carmen Goers)"/>
    <m/>
    <s v="PO Box 235"/>
    <s v="Auburn"/>
    <s v="KING"/>
    <s v="WA"/>
    <n v="98071"/>
    <s v="carmen.goers@gmail.com"/>
    <s v="carmen.goers@gmail.com"/>
    <s v="206-683-1655"/>
    <s v="STATE REPRESENTATIVE"/>
    <n v="13"/>
    <s v="LEG DISTRICT 47 - HOUSE"/>
    <n v="4872"/>
    <s v="KING"/>
    <s v="Legislative"/>
    <n v="90863"/>
    <s v="C"/>
    <s v="Registration and financial affairs"/>
    <s v="Candidate"/>
    <s v="Candidate"/>
    <m/>
    <m/>
    <n v="2"/>
    <s v="R"/>
    <x v="1"/>
    <n v="44873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179690.26"/>
    <n v="0"/>
    <n v="178440.26"/>
    <n v="0"/>
    <n v="0"/>
    <n v="0"/>
    <n v="21523.4"/>
    <n v="0"/>
    <s v="https://apollo.pdc.wa.gov/public/registrations/registration?registration_id=47777"/>
    <n v="29763"/>
    <n v="6506"/>
    <n v="567246"/>
    <n v="18162"/>
    <n v="47"/>
    <s v="Tom Perry"/>
    <s v="candidate"/>
    <m/>
    <n v="45334.632384259261"/>
  </r>
  <r>
    <s v="ca-2022-567470"/>
    <s v="DAHLR--629"/>
    <s v="CA"/>
    <n v="44575"/>
    <n v="44698"/>
    <m/>
    <m/>
    <s v="Electronic"/>
    <n v="44575"/>
    <x v="6"/>
    <s v="Candidate declared"/>
    <s v="Richard R. Dahl (Richard Dahl)"/>
    <m/>
    <s v="PO Box 1823"/>
    <s v="Longview"/>
    <s v="COWLITZ"/>
    <s v="WA"/>
    <n v="98632"/>
    <s v="rdahl1955@yahoo.com"/>
    <s v="rdahl1955@yahoo.com"/>
    <n v="3604306694"/>
    <s v="COUNTY COMMISSIONER"/>
    <n v="23"/>
    <s v="COWLITZ CO"/>
    <n v="3200"/>
    <s v="COWLITZ"/>
    <s v="Local"/>
    <n v="71690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Won in general"/>
    <m/>
    <m/>
    <m/>
    <m/>
    <m/>
    <m/>
    <m/>
    <m/>
    <m/>
    <s v="PO Box 1823"/>
    <s v="Longview"/>
    <s v="WA"/>
    <n v="98632"/>
    <n v="3604306694"/>
    <n v="12618.22"/>
    <n v="0"/>
    <n v="17343.14"/>
    <n v="0"/>
    <n v="0"/>
    <n v="0"/>
    <m/>
    <m/>
    <s v="https://apollo.pdc.wa.gov/public/registrations/registration?registration_id=47888"/>
    <n v="30103"/>
    <n v="32344"/>
    <n v="567470"/>
    <n v="18549"/>
    <m/>
    <s v="Judith Ann Green"/>
    <s v="candidate"/>
    <m/>
    <n v="45010.572071759256"/>
  </r>
  <r>
    <s v="ca-2022-567516"/>
    <s v="ELENB  264"/>
    <s v="CA"/>
    <n v="44592"/>
    <n v="44699"/>
    <m/>
    <m/>
    <s v="Electronic"/>
    <n v="44592"/>
    <x v="6"/>
    <s v="Candidate declared"/>
    <s v="Ben Elenbaas"/>
    <m/>
    <s v="P.O. Box 353"/>
    <s v="Custer"/>
    <s v="WHATCOM"/>
    <s v="WA"/>
    <s v="98240-0353"/>
    <s v="info@ben4senate.com"/>
    <s v="eboss46@gmail.com"/>
    <n v="4253954833"/>
    <s v="STATE SENATOR"/>
    <n v="12"/>
    <s v="LEG DISTRICT 42 - SENATE"/>
    <n v="4771"/>
    <s v="WHATCOM"/>
    <s v="Legislative"/>
    <n v="107471"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P.O. Box 353"/>
    <s v="Custer"/>
    <s v="WA"/>
    <s v="98240-0353"/>
    <n v="3602207535"/>
    <n v="89118.76"/>
    <n v="0"/>
    <n v="87622.65"/>
    <n v="0"/>
    <n v="0"/>
    <n v="0"/>
    <m/>
    <m/>
    <s v="https://apollo.pdc.wa.gov/public/registrations/registration?registration_id=48042"/>
    <n v="30208"/>
    <n v="1157"/>
    <n v="567516"/>
    <n v="18618"/>
    <n v="42"/>
    <s v="Kathy Kershner"/>
    <s v="candidate"/>
    <m/>
    <n v="44796.643854166665"/>
  </r>
  <r>
    <s v="ca-2022-567508"/>
    <s v="NOWEJ--719"/>
    <s v="CA"/>
    <n v="44589"/>
    <n v="44699"/>
    <m/>
    <m/>
    <s v="Electronic"/>
    <n v="44589"/>
    <x v="6"/>
    <s v="Candidate declared"/>
    <s v="John Frederick Nowels (John F. Nowels)"/>
    <m/>
    <s v="P.O. Box 248"/>
    <s v="Newman Lake"/>
    <s v="SPOKANE"/>
    <s v="WA"/>
    <n v="99025"/>
    <s v="johnnowelsforsheriff@gmail.com"/>
    <s v="johnnowelsforsheriff@gmail.com"/>
    <n v="5099548869"/>
    <s v="COUNTY SHERIFF"/>
    <n v="27"/>
    <s v="SPOKANE CO"/>
    <n v="4151"/>
    <s v="SPOKANE"/>
    <s v="Local"/>
    <n v="355583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.O. Box 248"/>
    <s v="Newman Lake"/>
    <s v="WA"/>
    <n v="99025"/>
    <n v="5094352060"/>
    <n v="82894.84"/>
    <n v="0"/>
    <n v="79591.399999999994"/>
    <n v="2390.1799999999998"/>
    <n v="0"/>
    <n v="0"/>
    <m/>
    <m/>
    <s v="https://apollo.pdc.wa.gov/public/registrations/registration?registration_id=48052"/>
    <n v="30137"/>
    <n v="32385"/>
    <n v="567508"/>
    <n v="18650"/>
    <m/>
    <s v="Christopher Wiese"/>
    <s v="candidate"/>
    <m/>
    <n v="45025.904282407406"/>
  </r>
  <r>
    <s v="ca-2024-3298416"/>
    <s v="GRAHB--628"/>
    <s v="CA"/>
    <n v="45418"/>
    <n v="45418"/>
    <m/>
    <m/>
    <s v="Electronic"/>
    <n v="45418"/>
    <x v="1"/>
    <s v="Candidate declared"/>
    <s v="Brett Graham"/>
    <m/>
    <s v="P.O. Box 5912"/>
    <s v="Vancouver"/>
    <s v="CLARK"/>
    <s v="Washington"/>
    <n v="98668"/>
    <s v="graham.brett1989@gmail.com"/>
    <s v="graham.brett1989@gmail.com"/>
    <s v="564-236-6710"/>
    <s v="STATE REPRESENTATIVE"/>
    <n v="13"/>
    <s v="LEG DISTRICT 49 - HOUSE"/>
    <n v="4876"/>
    <s v="CLARK"/>
    <s v="Legislative"/>
    <n v="92049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.O. Box 5912"/>
    <s v="Vancouver"/>
    <s v="Washington"/>
    <n v="98668"/>
    <s v="564-236-6710"/>
    <n v="601.91"/>
    <n v="0"/>
    <n v="601.91"/>
    <n v="0"/>
    <n v="0"/>
    <n v="0"/>
    <m/>
    <m/>
    <s v="https://apollo.pdc.wa.gov/public/registrations/registration?registration_id=60215"/>
    <n v="36368"/>
    <n v="45563"/>
    <n v="3298416"/>
    <n v="24249"/>
    <n v="49"/>
    <s v="Sharon Hanek"/>
    <s v="candidate"/>
    <m/>
    <n v="45636.654907407406"/>
  </r>
  <r>
    <s v="ca-2022-567569"/>
    <s v="RASMT  026"/>
    <s v="CA"/>
    <n v="44609"/>
    <m/>
    <m/>
    <n v="44628"/>
    <m/>
    <n v="44609"/>
    <x v="6"/>
    <s v="Candidate discontinued campaign"/>
    <s v="Timothy Rasmussen (Tim Rasmussen)"/>
    <m/>
    <s v="6078D hwy 291"/>
    <s v="WA - Nine Mile Falls"/>
    <s v="STEVENS"/>
    <s v="WA"/>
    <n v="99026"/>
    <s v="marble24@msn.com"/>
    <s v="marble24@msn.com"/>
    <n v="5099901921"/>
    <s v="COUNTY PROSECUTOR"/>
    <n v="26"/>
    <s v="STEVENS CO"/>
    <n v="4186"/>
    <s v="STEVENS"/>
    <s v="Local"/>
    <n v="34000"/>
    <s v="C"/>
    <s v="Registration and financial affairs"/>
    <s v="Candidate"/>
    <s v="Candidate"/>
    <m/>
    <m/>
    <m/>
    <s v="R"/>
    <x v="1"/>
    <n v="44873"/>
    <s v="full"/>
    <b v="0"/>
    <m/>
    <m/>
    <m/>
    <m/>
    <m/>
    <m/>
    <m/>
    <m/>
    <m/>
    <m/>
    <m/>
    <m/>
    <m/>
    <s v="6078D hwy 291"/>
    <s v="WA - Nine Mile Falls"/>
    <s v="WA"/>
    <n v="99026"/>
    <n v="5099901921"/>
    <m/>
    <m/>
    <m/>
    <m/>
    <m/>
    <m/>
    <m/>
    <m/>
    <s v="https://apollo.pdc.wa.gov/public/registrations/registration?registration_id=48219"/>
    <n v="30305"/>
    <n v="625"/>
    <n v="567569"/>
    <m/>
    <m/>
    <s v="Timothy Duane Rasmussen"/>
    <s v="candidate"/>
    <m/>
    <n v="44994.493148148147"/>
  </r>
  <r>
    <s v="ca-2022-567548"/>
    <s v="CHAMC--670"/>
    <s v="CA"/>
    <n v="44603"/>
    <m/>
    <m/>
    <m/>
    <s v="Electronic"/>
    <n v="44603"/>
    <x v="6"/>
    <s v="Candidate registered"/>
    <s v="Craig Chamberlin"/>
    <m/>
    <s v="P.O. Box 14691"/>
    <s v="Spokane Valley"/>
    <s v="SPOKANE"/>
    <s v="WA"/>
    <n v="99206"/>
    <s v="lilylangree@yahoo.com"/>
    <s v="deputychamberlin@gmail.com"/>
    <s v="509-202-8182"/>
    <s v="COUNTY SHERIFF"/>
    <n v="27"/>
    <s v="SPOKANE CO"/>
    <n v="4151"/>
    <s v="SPOKANE"/>
    <s v="Local"/>
    <n v="355583"/>
    <s v="C"/>
    <s v="Registration and financial affairs"/>
    <s v="Candidate"/>
    <s v="Candidate"/>
    <m/>
    <m/>
    <m/>
    <s v="R"/>
    <x v="1"/>
    <n v="44873"/>
    <s v="full"/>
    <b v="1"/>
    <m/>
    <m/>
    <m/>
    <m/>
    <m/>
    <m/>
    <m/>
    <m/>
    <m/>
    <m/>
    <m/>
    <m/>
    <m/>
    <s v="10024 E Holman Road"/>
    <s v="Spokane Valley"/>
    <s v="WA"/>
    <n v="99206"/>
    <s v="509-924-4211"/>
    <n v="20432"/>
    <n v="0"/>
    <n v="20432"/>
    <n v="0"/>
    <n v="0"/>
    <n v="0"/>
    <m/>
    <m/>
    <s v="https://apollo.pdc.wa.gov/public/registrations/registration?registration_id=48262"/>
    <n v="30266"/>
    <n v="32483"/>
    <n v="567548"/>
    <n v="18786"/>
    <m/>
    <s v="Charlotte Benjamin"/>
    <s v="candidate"/>
    <m/>
    <n v="44782.825381944444"/>
  </r>
  <r>
    <s v="ca-2022-567629"/>
    <s v="CULLB  336"/>
    <s v="CA"/>
    <n v="44623"/>
    <n v="44697"/>
    <m/>
    <m/>
    <s v="Electronic"/>
    <n v="44623"/>
    <x v="6"/>
    <s v="Candidate declared"/>
    <s v="CULLINANE BRIAN J (BRIAN J. CULLINANE)"/>
    <m/>
    <s v="PO BOX 1732"/>
    <s v="ELLENSBURG"/>
    <s v="KITTITAS"/>
    <s v="WA"/>
    <n v="98926"/>
    <s v="BRIAN@KITTITASCOUNTYCLERK.COM"/>
    <s v="Brian@kittitascountyclerk.com"/>
    <n v="5098592995"/>
    <s v="COUNTY CLERK"/>
    <n v="22"/>
    <s v="KITTITAS CO"/>
    <n v="3559"/>
    <s v="KITTITAS"/>
    <s v="Local"/>
    <n v="3017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O BOX 1732"/>
    <s v="ELLENSBURG"/>
    <s v="WA"/>
    <n v="98926"/>
    <n v="5098592995"/>
    <n v="3877.7"/>
    <n v="0"/>
    <n v="9186.68"/>
    <n v="10000"/>
    <n v="0"/>
    <n v="0"/>
    <m/>
    <m/>
    <s v="https://apollo.pdc.wa.gov/public/registrations/registration?registration_id=48343"/>
    <n v="30377"/>
    <n v="10033"/>
    <n v="567629"/>
    <n v="18838"/>
    <m/>
    <s v="SCOTT E PERNAA"/>
    <s v="candidate"/>
    <m/>
    <n v="44915.388287037036"/>
  </r>
  <r>
    <s v="ca-2022-567637"/>
    <s v="BYRNL  370"/>
    <s v="CA"/>
    <n v="44625"/>
    <n v="44698"/>
    <m/>
    <m/>
    <s v="Electronic"/>
    <n v="44625"/>
    <x v="6"/>
    <s v="Candidate declared"/>
    <s v="Loretta Byrnes"/>
    <m/>
    <s v="PO Box 8091"/>
    <s v="Lacey"/>
    <s v="THURSTON"/>
    <s v="WA"/>
    <n v="98509"/>
    <s v="lbyrnes22nd@gmail.com"/>
    <s v="lbyrnes22nd@gmail.com"/>
    <n v="3605138349"/>
    <s v="STATE REPRESENTATIVE"/>
    <n v="13"/>
    <s v="LEG DISTRICT 22 - HOUSE"/>
    <n v="4821"/>
    <s v="THURSTON"/>
    <s v="Legislative"/>
    <n v="104420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PO Box 8091"/>
    <s v="Lacey"/>
    <s v="WA"/>
    <n v="98509"/>
    <n v="3605138349"/>
    <n v="36506.92"/>
    <n v="0"/>
    <n v="36510.53"/>
    <n v="2096"/>
    <n v="0"/>
    <n v="0"/>
    <m/>
    <m/>
    <s v="https://apollo.pdc.wa.gov/public/registrations/registration?registration_id=48358"/>
    <n v="30342"/>
    <n v="3971"/>
    <n v="567637"/>
    <n v="18948"/>
    <n v="22"/>
    <s v="James Byrnes"/>
    <s v="candidate"/>
    <m/>
    <n v="44915.405671296299"/>
  </r>
  <r>
    <s v="ca-2022-567594"/>
    <s v="HARRJ--458"/>
    <s v="CA"/>
    <n v="44615"/>
    <n v="44697"/>
    <m/>
    <m/>
    <s v="Electronic"/>
    <n v="44615"/>
    <x v="6"/>
    <s v="Candidate declared"/>
    <s v="Joseph Andrew Harris (Joe Harris)"/>
    <m/>
    <s v="7 Beverly Burke Rd N"/>
    <s v="Quincy"/>
    <s v="GRANT"/>
    <s v="Washington"/>
    <n v="98848"/>
    <s v="joeharris8762@gmail.com"/>
    <s v="joeharris8762@gmail.com"/>
    <n v="5094310075"/>
    <s v="COUNTY SHERIFF"/>
    <n v="27"/>
    <s v="GRANT CO"/>
    <n v="3340"/>
    <s v="GRANT"/>
    <s v="Local"/>
    <n v="47485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7 Beverly Burke Rd N"/>
    <s v="Quincy"/>
    <s v="Washington"/>
    <n v="98848"/>
    <n v="5094310075"/>
    <n v="22996.1"/>
    <n v="0"/>
    <n v="23257.55"/>
    <n v="6000"/>
    <n v="0"/>
    <n v="0"/>
    <m/>
    <m/>
    <s v="https://apollo.pdc.wa.gov/public/registrations/registration?registration_id=48407"/>
    <n v="30330"/>
    <n v="32510"/>
    <n v="567594"/>
    <n v="18979"/>
    <m/>
    <s v="Alma Harris"/>
    <s v="candidate"/>
    <m/>
    <n v="44915.384583333333"/>
  </r>
  <r>
    <s v="ca-2022-567630"/>
    <s v="LUKSR  352"/>
    <s v="CA"/>
    <n v="44623"/>
    <n v="44697"/>
    <m/>
    <m/>
    <s v="Electronic"/>
    <n v="44623"/>
    <x v="6"/>
    <s v="Candidate declared"/>
    <s v="Ryan Lukson"/>
    <m/>
    <s v="8524 West Gage Blvd., Ste A-166"/>
    <s v="Kennewick"/>
    <s v="BENTON"/>
    <s v="WA"/>
    <n v="99336"/>
    <s v="lukson4prosecutor@gmail.com"/>
    <s v="lukson4prosecutor@gmail.com"/>
    <n v="2069156386"/>
    <s v="COUNTY PROSECUTOR"/>
    <n v="26"/>
    <s v="BENTON CO"/>
    <n v="4725"/>
    <s v="BENTON"/>
    <s v="Local"/>
    <n v="125419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212 Greenbriar W."/>
    <s v="Richland"/>
    <s v="WA"/>
    <n v="99352"/>
    <s v="509 627 7207"/>
    <n v="81075.360000000001"/>
    <n v="0"/>
    <n v="89682.22"/>
    <n v="0"/>
    <n v="0"/>
    <n v="0"/>
    <n v="0"/>
    <n v="1183"/>
    <s v="https://apollo.pdc.wa.gov/public/registrations/registration?registration_id=48410"/>
    <n v="30378"/>
    <n v="3009"/>
    <n v="567630"/>
    <n v="18866"/>
    <m/>
    <s v="Kathy Indall"/>
    <s v="candidate"/>
    <m/>
    <n v="44915.375717592593"/>
  </r>
  <r>
    <s v="ca-2022-567655"/>
    <s v="MCCAR  037"/>
    <s v="CA"/>
    <n v="44629"/>
    <n v="44699"/>
    <m/>
    <m/>
    <s v="Electronic"/>
    <n v="44629"/>
    <x v="6"/>
    <s v="Candidate declared"/>
    <s v="Bob McCaslin"/>
    <m/>
    <s v="PO Box 1462"/>
    <s v="Spokane Valley"/>
    <s v="SPOKANE"/>
    <s v="WA"/>
    <n v="99037"/>
    <s v="electbobmccaslin@gmail.com"/>
    <s v="asbestossuitbaby@gmail.com"/>
    <s v="509-994-9836"/>
    <s v="COUNTY AUDITOR"/>
    <n v="20"/>
    <s v="SPOKANE CO"/>
    <n v="4151"/>
    <s v="SPOKANE"/>
    <s v="Local"/>
    <n v="355583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o Box 8055"/>
    <s v="Bonney Lake"/>
    <s v="WA"/>
    <n v="98391"/>
    <n v="2532083523"/>
    <n v="52237.45"/>
    <n v="0"/>
    <n v="50596.26"/>
    <n v="0"/>
    <n v="0"/>
    <n v="0"/>
    <n v="0"/>
    <n v="26000"/>
    <s v="https://apollo.pdc.wa.gov/public/registrations/registration?registration_id=48497"/>
    <n v="30407"/>
    <n v="147"/>
    <n v="567655"/>
    <n v="18986"/>
    <m/>
    <s v="Sharon Hanek"/>
    <s v="candidate"/>
    <m/>
    <n v="44915.398645833331"/>
  </r>
  <r>
    <s v="ca-2022-567726"/>
    <s v="BAREB--845"/>
    <s v="CA"/>
    <n v="44643"/>
    <n v="44698"/>
    <m/>
    <m/>
    <m/>
    <n v="44643"/>
    <x v="6"/>
    <s v="Candidate declared"/>
    <s v="BILLI JEAN BARE (Billi Jean Bare)"/>
    <m/>
    <s v="148 Hoctor Rd"/>
    <s v="Goldendale"/>
    <s v="KLICKITAT"/>
    <s v="WA"/>
    <n v="98620"/>
    <s v="bareforassessor@gmail.com"/>
    <s v="bareforassessor@gmail.com"/>
    <n v="5093148527"/>
    <s v="COUNTY ASSESSOR"/>
    <n v="21"/>
    <s v="KLICKITAT CO"/>
    <n v="3579"/>
    <s v="KLICKITAT"/>
    <s v="Local"/>
    <n v="15952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48 Hoctor Rd"/>
    <s v="Goldendale"/>
    <s v="WA"/>
    <n v="98620"/>
    <n v="5093148527"/>
    <m/>
    <m/>
    <m/>
    <m/>
    <m/>
    <m/>
    <m/>
    <m/>
    <s v="https://apollo.pdc.wa.gov/public/registrations/registration?registration_id=48523"/>
    <n v="30503"/>
    <n v="32608"/>
    <n v="567726"/>
    <m/>
    <m/>
    <s v="Steffanie Johnson"/>
    <s v="candidate"/>
    <m/>
    <n v="45008.338229166664"/>
  </r>
  <r>
    <s v="ca-2022-567808"/>
    <s v="GANTT--546"/>
    <s v="CA"/>
    <n v="44660"/>
    <n v="44697"/>
    <m/>
    <m/>
    <m/>
    <n v="44660"/>
    <x v="6"/>
    <s v="Candidate declared"/>
    <s v="Traci A. Gants"/>
    <m/>
    <s v="PO Box 751"/>
    <s v="Davenport"/>
    <s v="LINCOLN"/>
    <s v="WA"/>
    <n v="99122"/>
    <s v="traci447@hotmail.com"/>
    <s v="traci447@hotmail.com"/>
    <n v="5097210566"/>
    <s v="COUNTY CLERK"/>
    <n v="22"/>
    <s v="LINCOLN CO"/>
    <n v="3655"/>
    <s v="LINCOLN"/>
    <s v="Local"/>
    <n v="8069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751"/>
    <s v="Davenport"/>
    <s v="WA"/>
    <n v="99122"/>
    <n v="5097210566"/>
    <m/>
    <m/>
    <m/>
    <m/>
    <m/>
    <m/>
    <m/>
    <m/>
    <s v="https://apollo.pdc.wa.gov/public/registrations/registration?registration_id=48698"/>
    <n v="30601"/>
    <n v="32647"/>
    <n v="567808"/>
    <m/>
    <m/>
    <s v="Traci Gants"/>
    <s v="candidate"/>
    <m/>
    <n v="44960.523113425923"/>
  </r>
  <r>
    <s v="ca-2022-567687"/>
    <s v="TAGOA--157"/>
    <s v="CA"/>
    <n v="44635"/>
    <n v="44697"/>
    <m/>
    <m/>
    <s v="Electronic"/>
    <n v="44635"/>
    <x v="6"/>
    <s v="Candidate declared"/>
    <s v="Ashli Raye Tagoai (Ashli Tagoai)"/>
    <m/>
    <s v="PO Box 1292"/>
    <s v="Milton"/>
    <s v="KING"/>
    <s v="Washington"/>
    <n v="98354"/>
    <s v="ashli@ashlitagoai.com"/>
    <s v="ashli@ashli4wa.com"/>
    <n v="2532171462"/>
    <s v="STATE REPRESENTATIVE"/>
    <n v="13"/>
    <s v="LEG DISTRICT 30 - HOUSE"/>
    <n v="4837"/>
    <s v="KING"/>
    <s v="Legislative"/>
    <n v="82636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PO Box 2219"/>
    <s v="Snohomish"/>
    <s v="Washington"/>
    <n v="98291"/>
    <s v="425-263-2067"/>
    <n v="145033.20000000001"/>
    <n v="0"/>
    <n v="174883.76"/>
    <n v="0"/>
    <n v="0"/>
    <n v="0"/>
    <n v="21683.03"/>
    <n v="0"/>
    <s v="https://apollo.pdc.wa.gov/public/registrations/registration?registration_id=48703"/>
    <n v="30444"/>
    <n v="32579"/>
    <n v="567687"/>
    <n v="18895"/>
    <n v="30"/>
    <s v="Sarah Lieb"/>
    <s v="candidate"/>
    <m/>
    <n v="44936.617071759261"/>
  </r>
  <r>
    <s v="ca-2022-567740"/>
    <s v="CHAMJ--202"/>
    <s v="CA"/>
    <n v="44645"/>
    <n v="44697"/>
    <m/>
    <m/>
    <s v="Electronic"/>
    <n v="44645"/>
    <x v="6"/>
    <s v="Candidate declared"/>
    <s v="JoAnne Chambers (JoAnne (Enyeart) Chambers)"/>
    <s v="JoAnne (Enyeart) Chambers"/>
    <s v="PO BOX 1438"/>
    <s v="GOLDENDALE"/>
    <s v="KLICKITAT"/>
    <s v="WA"/>
    <n v="98620"/>
    <s v="joannec2368@gmail.com"/>
    <s v="JOANNE4KCAUDITOR@GMAIL.COM"/>
    <n v="15092628182"/>
    <s v="COUNTY AUDITOR"/>
    <n v="20"/>
    <s v="KLICKITAT CO"/>
    <n v="3579"/>
    <s v="KLICKITAT"/>
    <s v="Local"/>
    <n v="1595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O BOX 1438"/>
    <s v="GOLDENDALE"/>
    <s v="WA"/>
    <n v="98620"/>
    <n v="5092628182"/>
    <n v="4900"/>
    <n v="0"/>
    <n v="7249.62"/>
    <n v="0"/>
    <n v="0"/>
    <n v="0"/>
    <m/>
    <m/>
    <s v="https://apollo.pdc.wa.gov/public/registrations/registration?registration_id=48727"/>
    <n v="30433"/>
    <n v="32610"/>
    <n v="567740"/>
    <n v="18987"/>
    <m/>
    <s v="JoAnne (Enyeart) Chambers"/>
    <s v="candidate"/>
    <m/>
    <n v="45435.681863425925"/>
  </r>
  <r>
    <s v="ca-2024-567833"/>
    <s v="YOUNG--916"/>
    <s v="CA"/>
    <n v="44664"/>
    <n v="45421"/>
    <m/>
    <m/>
    <m/>
    <n v="44664"/>
    <x v="1"/>
    <s v="Candidate declared"/>
    <s v="Greg J Young (Greg J. Young)"/>
    <m/>
    <s v="227 A Aladdin rd"/>
    <s v="Colville"/>
    <s v="STEVENS"/>
    <s v="WA"/>
    <n v="99114"/>
    <s v="greg4district3@gmail.com"/>
    <s v="greg4District3@gmail.com"/>
    <n v="5096755002"/>
    <s v="COUNTY COMMISSIONER"/>
    <n v="23"/>
    <s v="STEVENS CO"/>
    <n v="4186"/>
    <s v="STEVENS"/>
    <s v="Local"/>
    <n v="34902"/>
    <s v="C"/>
    <s v="Registration and financial affairs"/>
    <s v="Candidate"/>
    <s v="Candidate"/>
    <m/>
    <m/>
    <n v="3"/>
    <s v="R"/>
    <x v="1"/>
    <n v="45601"/>
    <s v="mini"/>
    <b v="1"/>
    <b v="1"/>
    <b v="1"/>
    <s v="Qualified for general"/>
    <s v="Won in general"/>
    <m/>
    <m/>
    <m/>
    <m/>
    <m/>
    <m/>
    <m/>
    <m/>
    <m/>
    <s v="227 A Aladdin rd"/>
    <s v="Colville"/>
    <s v="WA"/>
    <n v="99114"/>
    <n v="5096755002"/>
    <m/>
    <m/>
    <m/>
    <m/>
    <m/>
    <m/>
    <m/>
    <m/>
    <s v="https://apollo.pdc.wa.gov/public/registrations/registration?registration_id=48741"/>
    <n v="30631"/>
    <n v="30071"/>
    <n v="567833"/>
    <m/>
    <m/>
    <s v="Shay Young"/>
    <s v="candidate"/>
    <m/>
    <n v="45759.377013888887"/>
  </r>
  <r>
    <s v="ca-2022-567794"/>
    <s v="ACOSG--906"/>
    <s v="CA"/>
    <n v="44658"/>
    <n v="44697"/>
    <m/>
    <m/>
    <s v="Electronic"/>
    <n v="44658"/>
    <x v="6"/>
    <s v="Candidate declared"/>
    <s v="GABRIEL E ACOSTA  (Gabriel E. Acosta)"/>
    <s v="Gabe"/>
    <s v="PO Box 2432"/>
    <s v="Walla Walla"/>
    <s v="WALLA WALLA"/>
    <s v="WA"/>
    <n v="99362"/>
    <s v="gabe.acosta.for.pa@gmail.com"/>
    <s v="gabecindy78acosta@charter.net"/>
    <n v="5093019094"/>
    <s v="COUNTY PROSECUTOR"/>
    <n v="26"/>
    <s v="WALLA WALLA CO"/>
    <n v="4302"/>
    <s v="WALLA WALLA"/>
    <s v="Local"/>
    <n v="37325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O Box 2432"/>
    <s v="Walla Walla"/>
    <s v="WA"/>
    <n v="99362"/>
    <n v="5093019094"/>
    <n v="12107.96"/>
    <n v="0"/>
    <n v="12107.96"/>
    <n v="0"/>
    <n v="0"/>
    <n v="0"/>
    <m/>
    <m/>
    <s v="https://apollo.pdc.wa.gov/public/registrations/registration?registration_id=48758"/>
    <n v="30561"/>
    <n v="32640"/>
    <n v="567794"/>
    <n v="18965"/>
    <m/>
    <s v="Denise (Dede) M. Anderson"/>
    <s v="candidate"/>
    <m/>
    <n v="45019.446805555555"/>
  </r>
  <r>
    <s v="ca-2022-567699"/>
    <s v="SANDB--793"/>
    <s v="CA"/>
    <n v="44638"/>
    <n v="44697"/>
    <m/>
    <m/>
    <s v="Electronic"/>
    <n v="44638"/>
    <x v="6"/>
    <s v="Candidate declared"/>
    <s v="Bryan M Sandlin (Bryan Sandlin)"/>
    <m/>
    <s v="P.O. Box 1770"/>
    <s v="Zillah"/>
    <s v="YAKIMA"/>
    <s v="Washington"/>
    <n v="98953"/>
    <s v="googthecoug@icloud.com"/>
    <s v="googthecoug@icloud.com"/>
    <s v="(509) 930-5389"/>
    <s v="STATE REPRESENTATIVE"/>
    <n v="13"/>
    <s v="LEG DISTRICT 15 - HOUSE"/>
    <n v="4807"/>
    <s v="YAKIMA"/>
    <s v="Legislative"/>
    <n v="55976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63645"/>
    <n v="0"/>
    <n v="58958.28"/>
    <n v="0"/>
    <n v="0"/>
    <n v="0"/>
    <m/>
    <m/>
    <s v="https://apollo.pdc.wa.gov/public/registrations/registration?registration_id=48859"/>
    <n v="30470"/>
    <n v="32592"/>
    <n v="567699"/>
    <n v="18984"/>
    <n v="15"/>
    <s v="Jason Michaud"/>
    <s v="candidate"/>
    <m/>
    <n v="45033.568229166667"/>
  </r>
  <r>
    <s v="ca-2022-567897"/>
    <s v="MARTKM 362"/>
    <s v="CA"/>
    <n v="44673"/>
    <n v="44697"/>
    <m/>
    <m/>
    <m/>
    <n v="44673"/>
    <x v="6"/>
    <s v="Candidate declared"/>
    <s v="Karen Martin"/>
    <m/>
    <s v="1731 LUCKENBILL RD"/>
    <s v="WALLA WALLA"/>
    <s v="WALLA WALLA"/>
    <s v="WA"/>
    <n v="99362"/>
    <s v="KMARTIN@COLUMBIAENERGYLLC.COM"/>
    <s v="KMARTIN@COLUMBIAENERGYLLC.COM"/>
    <s v="509-529-2235"/>
    <s v="COUNTY AUDITOR"/>
    <n v="20"/>
    <s v="WALLA WALLA CO"/>
    <n v="4302"/>
    <s v="WALLA WALLA"/>
    <s v="Local"/>
    <n v="37325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731 LUCKENBILL RD"/>
    <s v="WALLA WALLA"/>
    <s v="WA"/>
    <n v="99362"/>
    <s v="509-529-2235"/>
    <m/>
    <m/>
    <m/>
    <m/>
    <m/>
    <m/>
    <m/>
    <m/>
    <s v="https://apollo.pdc.wa.gov/public/registrations/registration?registration_id=48865"/>
    <n v="30714"/>
    <n v="290"/>
    <n v="567897"/>
    <m/>
    <m/>
    <s v="Karen Martin"/>
    <s v="candidate"/>
    <m/>
    <n v="45031.512696759259"/>
  </r>
  <r>
    <s v="ca-2023-1625674"/>
    <s v="MCCLR--249"/>
    <s v="CA"/>
    <n v="45078"/>
    <n v="45065"/>
    <m/>
    <m/>
    <s v="Electronic"/>
    <n v="45078"/>
    <x v="15"/>
    <s v="Candidate declared"/>
    <s v="Richard S. McClain (Stan McClain)"/>
    <m/>
    <s v="41 Huckleberry Crest"/>
    <s v="Sequuim"/>
    <s v="CLALLAM"/>
    <s v="WA"/>
    <n v="98382"/>
    <s v="stan.mcclain@gmail.com"/>
    <s v="stan.mcclain@gmail.com"/>
    <s v="360-683-0623"/>
    <s v="COUNTY COMMISSIONER"/>
    <n v="23"/>
    <s v="CLALLAM CO"/>
    <n v="3133"/>
    <s v="CLALLAM"/>
    <s v="Local"/>
    <n v="57266"/>
    <s v="C"/>
    <s v="Registration and financial affairs"/>
    <s v="Candidate"/>
    <s v="Candidate"/>
    <m/>
    <m/>
    <n v="1"/>
    <s v="R"/>
    <x v="1"/>
    <n v="45237"/>
    <s v="full"/>
    <b v="1"/>
    <b v="1"/>
    <b v="1"/>
    <s v="Qualified for general"/>
    <s v="Lost in general"/>
    <m/>
    <m/>
    <m/>
    <m/>
    <m/>
    <m/>
    <m/>
    <m/>
    <m/>
    <s v="41 Huckleberry Crest"/>
    <s v="Sequuim"/>
    <s v="WA"/>
    <n v="98382"/>
    <s v="360-683-0623"/>
    <n v="0"/>
    <n v="0"/>
    <n v="0"/>
    <n v="0"/>
    <n v="0"/>
    <n v="0"/>
    <m/>
    <m/>
    <s v="https://apollo.pdc.wa.gov/public/registrations/registration?registration_id=53144"/>
    <n v="33912"/>
    <n v="38264"/>
    <n v="1625674"/>
    <n v="21395"/>
    <m/>
    <s v="Stan McClain"/>
    <s v="candidate"/>
    <m/>
    <n v="45496.61204861111"/>
  </r>
  <r>
    <s v="ca-2024-3253704"/>
    <s v="ROHRL--388"/>
    <s v="CA"/>
    <n v="45298"/>
    <n v="45418"/>
    <m/>
    <m/>
    <s v="Electronic"/>
    <n v="45298"/>
    <x v="1"/>
    <s v="Candidate declared"/>
    <s v="Loujanna Rohrer (Loujanna &quot;LJ&quot; Rohrer)"/>
    <m/>
    <s v="P.O. Box 88124"/>
    <s v="Steilacoom"/>
    <s v="PIERCE"/>
    <s v="WA"/>
    <n v="98388"/>
    <s v="info@voteLJ.com"/>
    <s v="info@voteLJ.com"/>
    <s v="(253)720-2045"/>
    <s v="COUNTY COUNCIL MEMBER"/>
    <n v="25"/>
    <s v="PIERCE CO"/>
    <n v="3879"/>
    <s v="PIERCE"/>
    <s v="Local"/>
    <n v="554554"/>
    <s v="C"/>
    <s v="Registration and financial affairs"/>
    <s v="Candidate"/>
    <s v="Candidate"/>
    <m/>
    <m/>
    <n v="6"/>
    <s v="R"/>
    <x v="1"/>
    <n v="45601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(253)220-5590"/>
    <n v="215166.51"/>
    <n v="0"/>
    <n v="207233.32"/>
    <n v="0"/>
    <n v="0"/>
    <n v="0"/>
    <n v="8000"/>
    <n v="0"/>
    <s v="https://apollo.pdc.wa.gov/public/registrations/registration?registration_id=59593"/>
    <n v="35206"/>
    <n v="11629"/>
    <n v="3253704"/>
    <n v="22549"/>
    <m/>
    <s v="Jason Michaud"/>
    <s v="candidate"/>
    <m/>
    <n v="45667.465810185182"/>
  </r>
  <r>
    <s v="ca-2022-567709"/>
    <s v="BRUSJ  908"/>
    <s v="CA"/>
    <n v="44693"/>
    <n v="44697"/>
    <m/>
    <m/>
    <m/>
    <n v="44693"/>
    <x v="6"/>
    <s v="Candidate declared"/>
    <s v="Joseph A. Brusic (Joseph A Brusic)"/>
    <m/>
    <s v="15007 Tieton Drive"/>
    <s v="Yakima"/>
    <s v="YAKIMA"/>
    <s v="WA"/>
    <n v="98908"/>
    <s v="joebrusic9@gmail.com"/>
    <s v="joebrusic9@gmail.com"/>
    <s v="509-961-1283"/>
    <s v="COUNTY PROSECUTOR"/>
    <n v="26"/>
    <s v="YAKIMA CO"/>
    <n v="4418"/>
    <s v="YAKIMA"/>
    <s v="Local"/>
    <n v="127365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15007 Tieton Drive"/>
    <s v="Yakima"/>
    <s v="WA"/>
    <n v="98908"/>
    <s v="509-961-1283"/>
    <m/>
    <m/>
    <m/>
    <m/>
    <m/>
    <m/>
    <m/>
    <m/>
    <s v="https://apollo.pdc.wa.gov/public/registrations/registration?registration_id=49019"/>
    <n v="30816"/>
    <n v="306"/>
    <n v="567709"/>
    <m/>
    <m/>
    <s v="Joseph Brusic"/>
    <s v="candidate"/>
    <m/>
    <n v="45027.416018518517"/>
  </r>
  <r>
    <s v="ca-2022-567533"/>
    <s v="MURPT--930"/>
    <s v="CA"/>
    <n v="44598"/>
    <n v="44697"/>
    <m/>
    <m/>
    <s v="Electronic"/>
    <n v="44598"/>
    <x v="6"/>
    <s v="Candidate declared"/>
    <s v="Tracy J. Murphy"/>
    <m/>
    <s v="PO Box 1212"/>
    <s v="Chehalis"/>
    <s v="LEWIS"/>
    <s v="WA"/>
    <n v="98532"/>
    <s v="tracymurphyforsheriff@gmail.com"/>
    <s v="tracymurphyforsheriff@gmail.com"/>
    <n v="3606699088"/>
    <s v="COUNTY SHERIFF"/>
    <n v="27"/>
    <s v="LEWIS CO"/>
    <n v="3626"/>
    <s v="LEWIS"/>
    <s v="Local"/>
    <n v="5409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O Box 1212"/>
    <s v="Chehalis"/>
    <s v="WA"/>
    <n v="98532"/>
    <n v="3603888293"/>
    <n v="57815.47"/>
    <n v="0"/>
    <n v="52686.1"/>
    <n v="-100"/>
    <n v="0"/>
    <n v="0"/>
    <m/>
    <m/>
    <s v="https://apollo.pdc.wa.gov/public/registrations/registration?registration_id=49025"/>
    <n v="30242"/>
    <n v="32460"/>
    <n v="567533"/>
    <n v="18695"/>
    <m/>
    <s v="Dana B. Murphy"/>
    <s v="candidate"/>
    <m/>
    <n v="44944.513252314813"/>
  </r>
  <r>
    <s v="ca-2022-567971"/>
    <s v="OWNBT  156"/>
    <s v="CA"/>
    <n v="44696"/>
    <n v="44697"/>
    <m/>
    <m/>
    <m/>
    <n v="44696"/>
    <x v="6"/>
    <s v="Candidate declared"/>
    <s v="Tammie A. Ownbey"/>
    <m/>
    <s v="PO Box 592"/>
    <s v="NEWPORT"/>
    <s v="PEND OREILLE"/>
    <s v="WA"/>
    <n v="99156"/>
    <s v="ownbey4@yahoo.com"/>
    <s v="ownbey4@yahoo.com"/>
    <s v="509-951-1232"/>
    <s v="COUNTY CLERK"/>
    <n v="22"/>
    <s v="PEND OREILLE CO"/>
    <n v="3865"/>
    <s v="PEND OREILLE"/>
    <s v="Local"/>
    <n v="10621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592"/>
    <s v="NEWPORT"/>
    <s v="WA"/>
    <n v="99156"/>
    <s v="509-951-1232"/>
    <m/>
    <m/>
    <m/>
    <m/>
    <m/>
    <m/>
    <m/>
    <m/>
    <s v="https://apollo.pdc.wa.gov/public/registrations/registration?registration_id=49043"/>
    <n v="30838"/>
    <n v="593"/>
    <n v="567971"/>
    <m/>
    <m/>
    <s v="Tammie Ownbey"/>
    <s v="candidate"/>
    <m/>
    <n v="44915.391805555555"/>
  </r>
  <r>
    <s v="ca-2022-567984"/>
    <s v="HARRW  807"/>
    <s v="CA"/>
    <n v="44697"/>
    <n v="44697"/>
    <m/>
    <m/>
    <m/>
    <n v="44697"/>
    <x v="6"/>
    <s v="Candidate declared"/>
    <s v="Wayne E. Harris  (Wayne E. Harris)"/>
    <m/>
    <s v="3555 Yaksum Canyon Road"/>
    <s v="Cashmere"/>
    <s v="CHELAN"/>
    <s v="WA"/>
    <n v="98815"/>
    <s v="wainman1@gmail.com"/>
    <s v="wainman1@gmail.com"/>
    <s v="509-663-9178"/>
    <s v="COUNTY CORONER"/>
    <n v="24"/>
    <s v="CHELAN CO"/>
    <n v="3111"/>
    <s v="CHELAN"/>
    <s v="Local"/>
    <n v="5042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3555 Yaksum Canyon Road"/>
    <s v="Cashmere"/>
    <s v="WA"/>
    <n v="98815"/>
    <s v="509-663-9178"/>
    <m/>
    <m/>
    <m/>
    <m/>
    <m/>
    <m/>
    <m/>
    <m/>
    <s v="https://apollo.pdc.wa.gov/public/registrations/registration?registration_id=49054"/>
    <n v="30849"/>
    <n v="375"/>
    <n v="567984"/>
    <m/>
    <m/>
    <s v="Wayne E. Harris"/>
    <s v="candidate"/>
    <m/>
    <n v="44995.467812499999"/>
  </r>
  <r>
    <s v="ca-2022-568869"/>
    <s v="JAMIS  130"/>
    <s v="CA"/>
    <n v="44697"/>
    <n v="44697"/>
    <m/>
    <m/>
    <m/>
    <n v="44697"/>
    <x v="6"/>
    <s v="Candidate declared"/>
    <s v="SANDRA D. JAMISON (Sandy Jamison)"/>
    <m/>
    <s v="8402 Garfield Farmington Road"/>
    <s v="Garfield"/>
    <s v="WHITMAN"/>
    <s v="WA"/>
    <n v="99130"/>
    <s v="Jamison99130@gmail.com"/>
    <s v="Jamison99130@gmail.com"/>
    <m/>
    <s v="COUNTY AUDITOR"/>
    <n v="20"/>
    <s v="WHITMAN CO"/>
    <n v="4375"/>
    <s v="WHITMAN"/>
    <s v="Local"/>
    <n v="2380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8402 Garfield Farmington Road"/>
    <s v="Garfield"/>
    <s v="WA"/>
    <n v="99130"/>
    <m/>
    <m/>
    <m/>
    <m/>
    <m/>
    <n v="0"/>
    <n v="0"/>
    <m/>
    <m/>
    <s v="https://apollo.pdc.wa.gov/public/registrations/registration?registration_id=49071"/>
    <n v="30859"/>
    <n v="623"/>
    <n v="568869"/>
    <n v="19470"/>
    <m/>
    <s v="SANDRA D. JAMISON"/>
    <s v="candidate"/>
    <m/>
    <n v="45016.507199074076"/>
  </r>
  <r>
    <s v="ca-2022-592588"/>
    <s v="CAMPR--018"/>
    <s v="CA"/>
    <n v="44700"/>
    <n v="44699"/>
    <m/>
    <m/>
    <m/>
    <n v="44700"/>
    <x v="6"/>
    <s v="Candidate withdrew"/>
    <s v="Ryan Campbell"/>
    <m/>
    <s v="27116 82nd Dr NW"/>
    <s v="Stanwood"/>
    <s v="SKAGIT"/>
    <s v="WA"/>
    <n v="98292"/>
    <s v="campbell4leg@yahoo.com"/>
    <s v="ryanandlydia0604@yahoo.com"/>
    <n v="9513788498"/>
    <s v="STATE REPRESENTATIVE"/>
    <n v="13"/>
    <s v="LEG DISTRICT 10 - HOUSE"/>
    <n v="4797"/>
    <s v="SKAGIT"/>
    <s v="Legislative"/>
    <n v="109687"/>
    <s v="C"/>
    <s v="Registration and financial affairs"/>
    <s v="Candidate"/>
    <s v="Candidate"/>
    <m/>
    <m/>
    <n v="2"/>
    <s v="R"/>
    <x v="1"/>
    <n v="44873"/>
    <s v="mini"/>
    <b v="0"/>
    <b v="0"/>
    <b v="0"/>
    <m/>
    <m/>
    <m/>
    <m/>
    <m/>
    <m/>
    <m/>
    <m/>
    <m/>
    <m/>
    <m/>
    <s v="27116 82nd Dr NW"/>
    <s v="Stanwood"/>
    <s v="WA"/>
    <n v="98292"/>
    <n v="9513788498"/>
    <m/>
    <m/>
    <m/>
    <m/>
    <n v="0"/>
    <n v="0"/>
    <m/>
    <m/>
    <s v="https://apollo.pdc.wa.gov/public/registrations/registration?registration_id=49114"/>
    <n v="30891"/>
    <n v="35135"/>
    <n v="592588"/>
    <n v="20401"/>
    <n v="10"/>
    <s v="Ryan Campbell"/>
    <s v="candidate"/>
    <m/>
    <n v="44761.598043981481"/>
  </r>
  <r>
    <s v="ca-2022-507915"/>
    <s v="CASEP--592"/>
    <s v="CA"/>
    <n v="44362"/>
    <n v="44697"/>
    <m/>
    <m/>
    <s v="Electronic"/>
    <n v="44362"/>
    <x v="6"/>
    <s v="Candidate declared"/>
    <s v="Patricia B. Case (Patti Case)"/>
    <m/>
    <s v="P.O. Box 83"/>
    <s v="Union"/>
    <s v="MASON"/>
    <s v="WA"/>
    <n v="98592"/>
    <s v="PattiCase@electpatti.com"/>
    <s v="PattiCase@electpatti.com"/>
    <s v="360-790-6182"/>
    <s v="STATE REPRESENTATIVE"/>
    <n v="13"/>
    <s v="LEG DISTRICT 35 - HOUSE"/>
    <n v="4847"/>
    <s v="MASON"/>
    <s v="Legislative"/>
    <n v="110699"/>
    <s v="C"/>
    <s v="Registration and financial affairs"/>
    <s v="Candidate"/>
    <s v="Candidate"/>
    <m/>
    <m/>
    <n v="2"/>
    <s v="R"/>
    <x v="1"/>
    <n v="44873"/>
    <s v="full"/>
    <b v="1"/>
    <b v="1"/>
    <b v="0"/>
    <s v="Lost in primary"/>
    <m/>
    <m/>
    <m/>
    <m/>
    <m/>
    <m/>
    <m/>
    <m/>
    <m/>
    <m/>
    <s v="P.O. Box 83"/>
    <s v="Union"/>
    <s v="WA"/>
    <n v="98592"/>
    <s v="360-789-5807"/>
    <n v="111500.74"/>
    <n v="0"/>
    <n v="111111.34"/>
    <n v="0"/>
    <n v="0"/>
    <n v="0"/>
    <m/>
    <m/>
    <s v="https://apollo.pdc.wa.gov/public/registrations/registration?registration_id=49135"/>
    <n v="29093"/>
    <n v="32130"/>
    <n v="507915"/>
    <n v="17813"/>
    <n v="35"/>
    <s v="Cherry Pentony"/>
    <s v="candidate"/>
    <m/>
    <n v="44837.862662037034"/>
  </r>
  <r>
    <s v="ca-2022-592585"/>
    <s v="GOBLJ--415"/>
    <s v="CA"/>
    <n v="44701"/>
    <n v="44699"/>
    <m/>
    <m/>
    <s v="Electronic"/>
    <n v="44701"/>
    <x v="6"/>
    <s v="Candidate declared"/>
    <s v="Jodery Andrew Goble (Jodery (Jody) Goble)"/>
    <m/>
    <s v="PO Box 1242"/>
    <s v="Toledo"/>
    <s v="LEWIS"/>
    <s v="WA"/>
    <n v="98591"/>
    <s v="joderygoble@gmail.com"/>
    <s v="joderygoble@gmail.com"/>
    <n v="3602667047"/>
    <s v="COUNTY COMMISSIONER"/>
    <n v="23"/>
    <s v="LEWIS CO"/>
    <n v="3626"/>
    <s v="LEWIS"/>
    <s v="Local"/>
    <n v="54092"/>
    <s v="C"/>
    <s v="Registration and financial affairs"/>
    <s v="Candidate"/>
    <s v="Candidate"/>
    <m/>
    <m/>
    <n v="3"/>
    <s v="R"/>
    <x v="1"/>
    <n v="44873"/>
    <s v="full"/>
    <b v="1"/>
    <b v="1"/>
    <b v="0"/>
    <s v="Lost in primary"/>
    <m/>
    <m/>
    <m/>
    <m/>
    <m/>
    <m/>
    <m/>
    <m/>
    <m/>
    <m/>
    <s v="PO Box 1242"/>
    <s v="Toledo"/>
    <s v="WA"/>
    <n v="98591"/>
    <n v="3602667047"/>
    <n v="9119.64"/>
    <n v="0"/>
    <n v="9119.64"/>
    <n v="0"/>
    <n v="0"/>
    <n v="0"/>
    <m/>
    <m/>
    <s v="https://apollo.pdc.wa.gov/public/registrations/registration?registration_id=49134"/>
    <n v="30901"/>
    <n v="35132"/>
    <n v="592585"/>
    <n v="19123"/>
    <m/>
    <s v="Jodery (Jody) Goble"/>
    <s v="candidate"/>
    <m/>
    <n v="44806.450613425928"/>
  </r>
  <r>
    <s v="ca-2022-567826"/>
    <s v="ROTHM--890"/>
    <s v="CA"/>
    <n v="44703"/>
    <n v="44697"/>
    <m/>
    <m/>
    <m/>
    <n v="44703"/>
    <x v="6"/>
    <s v="Candidate declared"/>
    <s v="Michael Rothman"/>
    <s v="Rothman"/>
    <s v="P.O. Box 362"/>
    <s v="Raymond"/>
    <s v="PACIFIC"/>
    <s v="WA"/>
    <n v="98577"/>
    <s v="rothwiler1909@gmail.com"/>
    <s v="rothwiler1909@gmail.com"/>
    <s v="971-246-7116"/>
    <s v="COUNTY PROSECUTOR"/>
    <n v="26"/>
    <s v="PACIFIC CO"/>
    <n v="3841"/>
    <s v="PACIFIC"/>
    <s v="Local"/>
    <n v="17082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.O. Box 362"/>
    <s v="Raymond"/>
    <s v="WA"/>
    <n v="98577"/>
    <s v="971-246-7116"/>
    <m/>
    <m/>
    <m/>
    <m/>
    <m/>
    <m/>
    <m/>
    <m/>
    <s v="https://apollo.pdc.wa.gov/public/registrations/registration?registration_id=49171"/>
    <n v="30939"/>
    <n v="32429"/>
    <n v="567826"/>
    <m/>
    <m/>
    <s v="Michael Rothman"/>
    <s v="candidate"/>
    <m/>
    <n v="45025.712939814817"/>
  </r>
  <r>
    <s v="ca-2024-3311570"/>
    <s v="BACKG  612"/>
    <s v="CA"/>
    <n v="45436"/>
    <n v="45422"/>
    <m/>
    <m/>
    <s v="Electronic"/>
    <n v="45436"/>
    <x v="1"/>
    <s v="Candidate declared"/>
    <s v="Mike Backman  (Mike Backman)"/>
    <m/>
    <s v="340 east sunny sands rd"/>
    <s v="cathlamet"/>
    <s v="WAHKIAKUM"/>
    <s v="WA"/>
    <n v="98612"/>
    <s v="there is no committee mike.backman4421@gmail.com"/>
    <s v="mike.backman4421@gmail.com"/>
    <n v="3604314421"/>
    <s v="COUNTY COMMISSIONER"/>
    <n v="23"/>
    <s v="WAHKIAKUM CO"/>
    <n v="4286"/>
    <s v="WAHKIAKUM"/>
    <s v="Local"/>
    <n v="3509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340 east sunny sands rd"/>
    <s v="cathlamet"/>
    <s v="WA"/>
    <n v="98612"/>
    <n v="3604314421"/>
    <n v="3907"/>
    <n v="0"/>
    <n v="2915.92"/>
    <n v="0"/>
    <n v="0"/>
    <n v="0"/>
    <m/>
    <m/>
    <s v="https://apollo.pdc.wa.gov/public/registrations/registration?registration_id=60681"/>
    <n v="36757"/>
    <n v="4066"/>
    <n v="3311570"/>
    <n v="24386"/>
    <m/>
    <s v="mike backman"/>
    <s v="candidate"/>
    <m/>
    <n v="45630.554756944446"/>
  </r>
  <r>
    <s v="ca-2022-567958"/>
    <s v="CRIDS  277"/>
    <s v="CA"/>
    <n v="44692"/>
    <n v="44697"/>
    <m/>
    <m/>
    <s v="Electronic"/>
    <n v="44692"/>
    <x v="6"/>
    <s v="Candidate declared"/>
    <s v="Sheilah Crider"/>
    <m/>
    <s v="PO Box 526"/>
    <s v="Oak Harbor"/>
    <s v="ISLAND"/>
    <s v="WA"/>
    <n v="98277"/>
    <s v="sheilahhcrider@aol.com"/>
    <s v="sheilahhcrider@aol.com"/>
    <s v="360 320-1802"/>
    <s v="COUNTY AUDITOR"/>
    <n v="20"/>
    <s v="ISLAND CO"/>
    <n v="3424"/>
    <s v="ISLAND"/>
    <s v="Local"/>
    <n v="61729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O Box 526"/>
    <s v="Oak Harbor"/>
    <s v="WA"/>
    <n v="98277"/>
    <s v="360 320-1802"/>
    <n v="3920.3"/>
    <n v="0"/>
    <n v="2059.9299999999998"/>
    <n v="0"/>
    <n v="0"/>
    <n v="0"/>
    <m/>
    <m/>
    <s v="https://apollo.pdc.wa.gov/public/registrations/registration?registration_id=49228"/>
    <n v="30806"/>
    <n v="683"/>
    <n v="567958"/>
    <n v="19133"/>
    <m/>
    <s v="Charles Crider"/>
    <s v="candidate"/>
    <m/>
    <n v="45031.737337962964"/>
  </r>
  <r>
    <s v="ca-2022-610234"/>
    <s v="GILMS  512"/>
    <s v="CA"/>
    <n v="44704"/>
    <n v="44700"/>
    <m/>
    <m/>
    <s v="Electronic"/>
    <n v="44704"/>
    <x v="6"/>
    <s v="Candidate declared"/>
    <s v="GILMORE SANS M (Sans Gilmore)"/>
    <m/>
    <s v="2646 RW Johnson Blvd. SW STE #100"/>
    <s v="Tumwater"/>
    <s v="THURSTON"/>
    <s v="WA"/>
    <n v="98512"/>
    <s v="help@sansgilmore.com"/>
    <s v="sansgilmore@gmail.com"/>
    <s v="360.489.1120"/>
    <s v="STATE REPRESENTATIVE"/>
    <n v="13"/>
    <s v="LEG DISTRICT 22 - HOUSE"/>
    <n v="4821"/>
    <s v="THURSTON"/>
    <s v="Legislative"/>
    <n v="104420"/>
    <s v="C"/>
    <s v="Registration and financial affairs"/>
    <s v="Candidate"/>
    <s v="Candidate"/>
    <m/>
    <m/>
    <n v="1"/>
    <s v="R"/>
    <x v="1"/>
    <n v="44873"/>
    <s v="full"/>
    <b v="1"/>
    <b v="1"/>
    <b v="0"/>
    <s v="Lost in primary"/>
    <m/>
    <m/>
    <m/>
    <m/>
    <m/>
    <m/>
    <m/>
    <m/>
    <m/>
    <m/>
    <s v="2646 RW Johnson Blvd. SW STE #100"/>
    <s v="Tumwater"/>
    <s v="WA"/>
    <n v="98512"/>
    <s v="425-533-1677"/>
    <n v="5407.98"/>
    <n v="0"/>
    <n v="3963.81"/>
    <n v="0"/>
    <n v="0"/>
    <n v="0"/>
    <m/>
    <m/>
    <s v="https://apollo.pdc.wa.gov/public/registrations/registration?registration_id=49230"/>
    <n v="30975"/>
    <n v="10410"/>
    <n v="610234"/>
    <n v="19182"/>
    <n v="22"/>
    <s v="Conner Edwards"/>
    <s v="candidate"/>
    <m/>
    <n v="44821.667615740742"/>
  </r>
  <r>
    <s v="ca-2022-600213"/>
    <s v="GORMM  347"/>
    <s v="CA"/>
    <n v="44706"/>
    <n v="44697"/>
    <m/>
    <m/>
    <m/>
    <n v="44706"/>
    <x v="6"/>
    <s v="Candidate declared"/>
    <s v="Marie Gormsen"/>
    <m/>
    <s v="232 S. 12th. Street   POB 872"/>
    <s v="Pomeroy"/>
    <s v="GARFIELD"/>
    <s v="Washington"/>
    <n v="99347"/>
    <s v="mariegormsen@hotmail.com"/>
    <s v="mariegormsen@hotmail.com"/>
    <n v="5097517162"/>
    <s v="COUNTY CLERK"/>
    <n v="22"/>
    <s v="GARFIELD CO"/>
    <n v="3320"/>
    <s v="GARFIELD"/>
    <s v="Local"/>
    <n v="1685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232 S. 12th. Street   POB 872"/>
    <s v="Pomeroy"/>
    <s v="Washington"/>
    <n v="99347"/>
    <n v="5097517162"/>
    <m/>
    <m/>
    <m/>
    <m/>
    <m/>
    <m/>
    <m/>
    <m/>
    <s v="https://apollo.pdc.wa.gov/public/registrations/registration?registration_id=49258"/>
    <n v="31008"/>
    <n v="753"/>
    <n v="600213"/>
    <m/>
    <m/>
    <s v="Marie Gormsen"/>
    <s v="candidate"/>
    <m/>
    <n v="44986.669814814813"/>
  </r>
  <r>
    <s v="ca-2022-634614"/>
    <s v="NOBLP--525"/>
    <s v="CA"/>
    <n v="44701"/>
    <n v="44699"/>
    <m/>
    <m/>
    <s v="Electronic"/>
    <n v="44701"/>
    <x v="6"/>
    <s v="Candidate declared"/>
    <s v="Paul Brian Noble"/>
    <s v="County Commissioner"/>
    <s v="2608 S.Seabiscuit Dr"/>
    <s v="Spokane Valley"/>
    <s v="SPOKANE"/>
    <s v="WA"/>
    <n v="99037"/>
    <s v="brian@electnoble.com"/>
    <s v="brian@electnoble.com"/>
    <s v="509-904-9270"/>
    <s v="COUNTY COMMISSIONER"/>
    <n v="23"/>
    <s v="SPOKANE CO"/>
    <n v="4151"/>
    <s v="SPOKANE"/>
    <s v="Local"/>
    <n v="355583"/>
    <s v="C"/>
    <s v="Registration and financial affairs"/>
    <s v="Candidate"/>
    <s v="Candidate"/>
    <m/>
    <m/>
    <s v="Commissioner District 4"/>
    <s v="R"/>
    <x v="1"/>
    <n v="44873"/>
    <s v="full"/>
    <b v="1"/>
    <b v="1"/>
    <b v="1"/>
    <s v="Qualified for general"/>
    <s v="Lost in general"/>
    <m/>
    <m/>
    <m/>
    <m/>
    <m/>
    <m/>
    <m/>
    <m/>
    <m/>
    <s v="2608 S.Seabiscuit Dr"/>
    <s v="Spokane Valley"/>
    <s v="WA"/>
    <n v="99037"/>
    <n v="5098688545"/>
    <n v="44279.87"/>
    <n v="0"/>
    <n v="44279.87"/>
    <n v="0"/>
    <n v="0"/>
    <n v="0"/>
    <m/>
    <m/>
    <s v="https://apollo.pdc.wa.gov/public/registrations/registration?registration_id=49261"/>
    <n v="30921"/>
    <n v="35145"/>
    <n v="634614"/>
    <n v="19203"/>
    <m/>
    <s v="Lyle Dach"/>
    <s v="candidate"/>
    <m/>
    <n v="44972.422453703701"/>
  </r>
  <r>
    <s v="ca-2022-634607"/>
    <s v="HARMD--552"/>
    <s v="CA"/>
    <n v="44708"/>
    <n v="44697"/>
    <m/>
    <m/>
    <m/>
    <n v="44708"/>
    <x v="6"/>
    <s v="Candidate declared"/>
    <s v="Don A Harmon"/>
    <m/>
    <s v="2909 S Assembly Rd"/>
    <s v="Spokane"/>
    <s v="SPOKANE"/>
    <s v="WA"/>
    <n v="99224"/>
    <s v="dharmon@live.com"/>
    <s v="dharmon@live.com"/>
    <n v="15096245964"/>
    <s v="COUNTY COMMISSIONER"/>
    <n v="23"/>
    <s v="SPOKANE CO"/>
    <n v="4151"/>
    <s v="SPOKANE"/>
    <s v="Local"/>
    <n v="355583"/>
    <s v="C"/>
    <s v="Registration and financial affairs"/>
    <s v="Candidate"/>
    <s v="Candidate"/>
    <m/>
    <m/>
    <s v="Commissioner District 5"/>
    <s v="R"/>
    <x v="1"/>
    <n v="44873"/>
    <s v="mini"/>
    <b v="1"/>
    <b v="1"/>
    <b v="0"/>
    <s v="Lost in primary"/>
    <m/>
    <m/>
    <m/>
    <m/>
    <m/>
    <m/>
    <m/>
    <m/>
    <m/>
    <m/>
    <s v="2909 S Assembly Rd"/>
    <s v="Spokane"/>
    <s v="WA"/>
    <n v="99224"/>
    <n v="15096245964"/>
    <m/>
    <m/>
    <m/>
    <m/>
    <m/>
    <m/>
    <m/>
    <m/>
    <s v="https://apollo.pdc.wa.gov/public/registrations/registration?registration_id=49309"/>
    <n v="31040"/>
    <n v="35138"/>
    <n v="634607"/>
    <m/>
    <m/>
    <s v="Dave Alverado"/>
    <s v="candidate"/>
    <m/>
    <n v="44796.638344907406"/>
  </r>
  <r>
    <s v="ca-2022-620814"/>
    <s v="NEWBM  004"/>
    <s v="CA"/>
    <n v="44712"/>
    <n v="44700"/>
    <m/>
    <m/>
    <m/>
    <n v="44712"/>
    <x v="6"/>
    <s v="Candidate declared"/>
    <s v="Matt L. Newberg"/>
    <m/>
    <s v="483 Bell Plain"/>
    <s v="Pomeroy"/>
    <s v="GARFIELD"/>
    <s v="WA"/>
    <n v="99347"/>
    <s v="mlnewberg@yahoo.com"/>
    <s v="mlnewberg@yahoo.com"/>
    <n v="5098436166"/>
    <s v="COUNTY PROSECUTOR"/>
    <n v="26"/>
    <s v="GARFIELD CO"/>
    <n v="3320"/>
    <s v="GARFIELD"/>
    <s v="Local"/>
    <n v="1685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483 Bell Plain"/>
    <s v="Pomeroy"/>
    <s v="WA"/>
    <n v="99347"/>
    <n v="5098436166"/>
    <m/>
    <m/>
    <m/>
    <m/>
    <m/>
    <m/>
    <m/>
    <m/>
    <s v="https://apollo.pdc.wa.gov/public/registrations/registration?registration_id=49392"/>
    <n v="31088"/>
    <n v="207"/>
    <n v="620814"/>
    <m/>
    <m/>
    <s v="Matt L. Newberg"/>
    <s v="candidate"/>
    <m/>
    <n v="45033.460300925923"/>
  </r>
  <r>
    <s v="ca-2022-614493"/>
    <s v="BOWEE--607"/>
    <s v="CA"/>
    <n v="44714"/>
    <n v="44700"/>
    <m/>
    <m/>
    <m/>
    <n v="44714"/>
    <x v="6"/>
    <s v="Candidate declared"/>
    <s v="Earl Bowerman"/>
    <m/>
    <s v="704 SE 201st Ave"/>
    <s v="Camas"/>
    <s v="CLARK"/>
    <s v="Washington"/>
    <n v="98607"/>
    <s v="earl.bowerman@gmail.com"/>
    <s v="earl.bowerman@gmail.com"/>
    <n v="3607983346"/>
    <s v="STATE REPRESENTATIVE"/>
    <n v="13"/>
    <s v="LEG DISTRICT 17 - HOUSE"/>
    <n v="4811"/>
    <s v="CLARK"/>
    <s v="Legislative"/>
    <n v="106570"/>
    <s v="C"/>
    <s v="Registration and financial affairs"/>
    <s v="Candidate"/>
    <s v="Candidate"/>
    <m/>
    <m/>
    <n v="2"/>
    <s v="R"/>
    <x v="1"/>
    <n v="44873"/>
    <s v="mini"/>
    <b v="1"/>
    <b v="1"/>
    <b v="0"/>
    <s v="Lost in primary"/>
    <m/>
    <m/>
    <m/>
    <m/>
    <m/>
    <m/>
    <m/>
    <m/>
    <m/>
    <m/>
    <s v="704 SE 201st Ave"/>
    <s v="Camas"/>
    <s v="Washington"/>
    <n v="98607"/>
    <n v="3607983346"/>
    <m/>
    <m/>
    <m/>
    <m/>
    <m/>
    <m/>
    <m/>
    <m/>
    <s v="https://apollo.pdc.wa.gov/public/registrations/registration?registration_id=49416"/>
    <n v="31103"/>
    <n v="31913"/>
    <n v="614493"/>
    <m/>
    <n v="17"/>
    <s v="Earl Bowerman"/>
    <s v="candidate"/>
    <m/>
    <n v="44796.63857638889"/>
  </r>
  <r>
    <s v="ca-2022-664867"/>
    <s v="BURNC--836"/>
    <s v="CA"/>
    <n v="44714"/>
    <n v="44701"/>
    <m/>
    <m/>
    <s v="Electronic"/>
    <n v="44714"/>
    <x v="6"/>
    <s v="Candidate declared"/>
    <s v="Christian Burns"/>
    <s v="Burns for Skagit"/>
    <s v="P.O. Box 12"/>
    <s v="Sedro Woolley"/>
    <s v="SKAGIT"/>
    <s v="WA"/>
    <n v="98284"/>
    <s v="burnsforskagit@gmail.com"/>
    <s v="christian.burns@gmail.com"/>
    <s v="360-603-9916"/>
    <s v="COUNTY COMMISSIONER"/>
    <n v="23"/>
    <s v="SKAGIT CO"/>
    <n v="4064"/>
    <s v="SKAGIT"/>
    <s v="Local"/>
    <n v="85132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Lost in general"/>
    <m/>
    <m/>
    <m/>
    <m/>
    <m/>
    <m/>
    <m/>
    <m/>
    <m/>
    <s v="1313 E. Maple St. #201"/>
    <s v="Bellingham"/>
    <s v="WA"/>
    <n v="98225"/>
    <s v="360-671-8200"/>
    <n v="34722.230000000003"/>
    <n v="116"/>
    <n v="32855.870000000003"/>
    <n v="88.07"/>
    <n v="0"/>
    <n v="0"/>
    <m/>
    <m/>
    <s v="https://apollo.pdc.wa.gov/public/registrations/registration?registration_id=49422"/>
    <n v="31106"/>
    <n v="35191"/>
    <n v="664867"/>
    <n v="19207"/>
    <m/>
    <s v="Ayers Consulting LLc  (Bruce Ayers)"/>
    <s v="candidate"/>
    <m/>
    <n v="44935.478310185186"/>
  </r>
  <r>
    <s v="ca-2022-664878"/>
    <s v="MORRW--152"/>
    <s v="CA"/>
    <n v="44715"/>
    <n v="44701"/>
    <m/>
    <m/>
    <s v="Electronic"/>
    <n v="44715"/>
    <x v="6"/>
    <s v="Candidate declared"/>
    <s v="William J. Morris"/>
    <m/>
    <s v="P.o. box 203"/>
    <s v="Dallesport"/>
    <s v="KLICKITAT"/>
    <s v="WA"/>
    <n v="98617"/>
    <s v="wj23rdcentury@yahoo.com"/>
    <s v="wj21stcentury@yahoo.com"/>
    <n v="5092810535"/>
    <s v="COUNTY COMMISSIONER"/>
    <n v="23"/>
    <s v="KLICKITAT CO"/>
    <n v="3579"/>
    <s v="KLICKITAT"/>
    <s v="Local"/>
    <n v="15952"/>
    <s v="C"/>
    <s v="Registration and financial affairs"/>
    <s v="Candidate"/>
    <s v="Candidate"/>
    <m/>
    <m/>
    <n v="2"/>
    <s v="R"/>
    <x v="1"/>
    <n v="44873"/>
    <s v="full"/>
    <b v="1"/>
    <b v="1"/>
    <b v="0"/>
    <s v="Lost in primary"/>
    <m/>
    <m/>
    <m/>
    <m/>
    <m/>
    <m/>
    <m/>
    <m/>
    <m/>
    <m/>
    <s v="P.o. box 203"/>
    <s v="Dallesport"/>
    <s v="WA"/>
    <n v="98617"/>
    <n v="5092810535"/>
    <n v="9350"/>
    <n v="0"/>
    <n v="5570.4"/>
    <n v="0"/>
    <n v="0"/>
    <n v="0"/>
    <m/>
    <m/>
    <s v="https://apollo.pdc.wa.gov/public/registrations/registration?registration_id=49449"/>
    <n v="31129"/>
    <n v="35202"/>
    <n v="664878"/>
    <n v="19222"/>
    <m/>
    <s v="William Morris"/>
    <s v="candidate"/>
    <m/>
    <n v="44796.660752314812"/>
  </r>
  <r>
    <s v="ca-2022-567940"/>
    <s v="FORCN--479"/>
    <s v="CA"/>
    <n v="44685"/>
    <n v="44699"/>
    <m/>
    <m/>
    <s v="Electronic"/>
    <n v="44685"/>
    <x v="6"/>
    <s v="Candidate declared"/>
    <s v="Nicholas A Force (Nick Force)"/>
    <m/>
    <s v="P.O. Box 64"/>
    <s v="Colville"/>
    <s v="STEVENS"/>
    <s v="WA"/>
    <n v="99114"/>
    <s v="forceforprosecutor@gmail.com"/>
    <s v="forceforprosecutor@gmail.com"/>
    <n v="5093938389"/>
    <s v="COUNTY PROSECUTOR"/>
    <n v="26"/>
    <s v="STEVENS CO"/>
    <n v="4186"/>
    <s v="STEVENS"/>
    <s v="Local"/>
    <n v="34000"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P.O. Box 212"/>
    <s v="Colville"/>
    <s v="WA"/>
    <n v="99114"/>
    <n v="5093938389"/>
    <n v="3978.18"/>
    <n v="0"/>
    <n v="3870.43"/>
    <n v="0"/>
    <n v="0"/>
    <n v="0"/>
    <m/>
    <m/>
    <s v="https://apollo.pdc.wa.gov/public/registrations/registration?registration_id=49508"/>
    <n v="30772"/>
    <n v="32718"/>
    <n v="567940"/>
    <n v="19224"/>
    <m/>
    <s v="Leslie Valz"/>
    <s v="candidate"/>
    <m/>
    <n v="44915.901064814818"/>
  </r>
  <r>
    <s v="ca-2022-633560"/>
    <s v="CHAPK--825"/>
    <s v="CA"/>
    <n v="44724"/>
    <n v="44697"/>
    <m/>
    <m/>
    <m/>
    <n v="44724"/>
    <x v="6"/>
    <s v="Candidate declared"/>
    <s v="Kriston Chapman (Kriston (Krissy) Chapman)"/>
    <m/>
    <s v="103 Maple Lane"/>
    <s v="Dayton"/>
    <s v="COLUMBIA"/>
    <s v="Washington"/>
    <n v="99328"/>
    <s v="KrissyC4clerk@gmail.com"/>
    <s v="Krissyc4clerk@gmail.com"/>
    <n v="5093824321"/>
    <s v="COUNTY CLERK"/>
    <n v="22"/>
    <s v="COLUMBIA CO"/>
    <n v="3176"/>
    <s v="COLUMBIA"/>
    <s v="Local"/>
    <n v="2817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03 Maple Lane"/>
    <s v="Dayton"/>
    <s v="Washington"/>
    <n v="99328"/>
    <n v="5093824321"/>
    <m/>
    <m/>
    <m/>
    <m/>
    <m/>
    <m/>
    <m/>
    <m/>
    <s v="https://apollo.pdc.wa.gov/public/registrations/registration?registration_id=49547"/>
    <n v="31191"/>
    <n v="32407"/>
    <n v="633560"/>
    <m/>
    <m/>
    <s v="n/a"/>
    <s v="candidate"/>
    <m/>
    <n v="45007.441365740742"/>
  </r>
  <r>
    <s v="ca-2022-567966"/>
    <s v="CARTC  357"/>
    <s v="CA"/>
    <n v="44694"/>
    <n v="44697"/>
    <m/>
    <m/>
    <s v="Electronic"/>
    <n v="44694"/>
    <x v="6"/>
    <s v="Candidate declared"/>
    <s v="Cindy Carter"/>
    <m/>
    <s v="10401 Rd 12.5 SW"/>
    <s v="Royal City"/>
    <s v="GRANT"/>
    <s v="WA"/>
    <n v="99357"/>
    <s v="electcindycarter@gmail.com"/>
    <s v="electcindycarter@gmail.com"/>
    <s v="509-750-8007"/>
    <s v="COUNTY COMMISSIONER"/>
    <n v="23"/>
    <s v="GRANT CO"/>
    <n v="3340"/>
    <s v="GRANT"/>
    <s v="Local"/>
    <n v="47485"/>
    <s v="C"/>
    <s v="Registration and financial affairs"/>
    <s v="Candidate"/>
    <s v="Candidate"/>
    <m/>
    <m/>
    <n v="3"/>
    <s v="R"/>
    <x v="1"/>
    <n v="44873"/>
    <s v="mini"/>
    <b v="1"/>
    <b v="1"/>
    <b v="1"/>
    <s v="Qualified for general"/>
    <s v="Won in general"/>
    <m/>
    <m/>
    <m/>
    <m/>
    <m/>
    <m/>
    <m/>
    <m/>
    <m/>
    <s v="10401 Rd 12.5 SW"/>
    <s v="Royal City"/>
    <s v="WA"/>
    <n v="99357"/>
    <s v="509-750-8007"/>
    <n v="6608.27"/>
    <n v="0"/>
    <n v="6350.93"/>
    <n v="0"/>
    <n v="0"/>
    <n v="0"/>
    <n v="1966.65"/>
    <n v="0"/>
    <s v="https://apollo.pdc.wa.gov/public/registrations/registration?registration_id=49574"/>
    <n v="30822"/>
    <n v="297"/>
    <n v="567966"/>
    <n v="19333"/>
    <m/>
    <s v="Cindy Carter"/>
    <s v="candidate"/>
    <m/>
    <n v="45022.663518518515"/>
  </r>
  <r>
    <s v="ca-2022-93681"/>
    <s v="DYE M  347"/>
    <s v="CA"/>
    <n v="44323"/>
    <n v="44697"/>
    <m/>
    <m/>
    <s v="Electronic"/>
    <n v="44323"/>
    <x v="6"/>
    <s v="Candidate declared"/>
    <s v="Mary L Dye (Mary Dye)"/>
    <s v="Dye 2022"/>
    <s v="127 N Wynne St"/>
    <s v="Colville"/>
    <s v="WHITMAN"/>
    <s v="WA"/>
    <n v="99114"/>
    <s v="Mitch@TEWOCF.COM"/>
    <s v="Electmarydye@gmail.com"/>
    <s v="509 994-7430"/>
    <s v="STATE REPRESENTATIVE"/>
    <n v="13"/>
    <s v="LEG DISTRICT 09 - HOUSE"/>
    <n v="4795"/>
    <s v="WHITMAN"/>
    <s v="Legislative"/>
    <n v="97961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127 N Wynne St"/>
    <s v="Colville"/>
    <s v="WA"/>
    <n v="99114"/>
    <s v="509 684-4700"/>
    <n v="114762.34"/>
    <n v="0"/>
    <n v="114762.34"/>
    <n v="0"/>
    <n v="0"/>
    <n v="0"/>
    <m/>
    <m/>
    <s v="https://apollo.pdc.wa.gov/public/registrations/registration?registration_id=49629"/>
    <n v="27262"/>
    <n v="25635"/>
    <n v="93681"/>
    <n v="17668"/>
    <n v="9"/>
    <s v="Steve Oswin"/>
    <s v="candidate"/>
    <m/>
    <n v="45033.418229166666"/>
  </r>
  <r>
    <s v="ca-2022-567915"/>
    <s v="SHORJ--343"/>
    <s v="CA"/>
    <n v="44679"/>
    <n v="44697"/>
    <m/>
    <m/>
    <s v="Electronic"/>
    <n v="44679"/>
    <x v="6"/>
    <s v="Candidate declared"/>
    <s v="Jenifer Alexandra Short"/>
    <m/>
    <s v="1050 5th ave S, apt 406"/>
    <s v="Edmonds"/>
    <s v="SNOHOMISH"/>
    <s v="WA"/>
    <n v="98020"/>
    <s v="info@electjenshort.com"/>
    <s v="alestria33@hotmail.com"/>
    <n v="2064509289"/>
    <s v="STATE REPRESENTATIVE"/>
    <n v="13"/>
    <s v="LEG DISTRICT 21 - HOUSE"/>
    <n v="4819"/>
    <s v="SNOHOMISH"/>
    <s v="Legislative"/>
    <n v="92142"/>
    <s v="C"/>
    <s v="Registration and financial affairs"/>
    <s v="Candidate"/>
    <s v="Candidate"/>
    <m/>
    <m/>
    <n v="2"/>
    <s v="R"/>
    <x v="1"/>
    <n v="44873"/>
    <s v="full"/>
    <b v="1"/>
    <b v="1"/>
    <b v="0"/>
    <s v="Lost in primary"/>
    <m/>
    <m/>
    <m/>
    <m/>
    <m/>
    <m/>
    <m/>
    <m/>
    <m/>
    <m/>
    <s v="1050 5th ave S, apt 406"/>
    <s v="Edmonds"/>
    <s v="WA"/>
    <n v="98020"/>
    <n v="5095515476"/>
    <n v="855"/>
    <n v="0"/>
    <n v="854.29"/>
    <n v="0"/>
    <n v="0"/>
    <n v="0"/>
    <m/>
    <m/>
    <s v="https://apollo.pdc.wa.gov/public/registrations/registration?registration_id=49638"/>
    <n v="30738"/>
    <n v="32703"/>
    <n v="567915"/>
    <n v="19284"/>
    <n v="21"/>
    <s v="Kristina Ashley Mitchell"/>
    <s v="candidate"/>
    <m/>
    <n v="44796.642314814817"/>
  </r>
  <r>
    <s v="ca-2022-567372"/>
    <s v="BOEHM2 336"/>
    <s v="CA"/>
    <n v="44546"/>
    <n v="44697"/>
    <m/>
    <m/>
    <s v="Electronic"/>
    <n v="44546"/>
    <x v="6"/>
    <s v="Candidate declared"/>
    <s v="Matthew Boehnke (Matt Boehnke)"/>
    <m/>
    <s v="6855 W. Clearwater Ave., Ste 101 Box 144"/>
    <s v="Kennewick"/>
    <s v="BENTON"/>
    <s v="WA"/>
    <n v="99336"/>
    <s v="matt@mattforwa.org"/>
    <s v="matt@mattforwa.org"/>
    <s v="(509) 946-5406"/>
    <s v="STATE SENATOR"/>
    <n v="12"/>
    <s v="LEG DISTRICT 08 - SENATE"/>
    <n v="4737"/>
    <s v="BENTON"/>
    <s v="Legislative"/>
    <n v="9557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162049.24"/>
    <n v="0"/>
    <n v="160149.28"/>
    <n v="0"/>
    <n v="0"/>
    <n v="0"/>
    <m/>
    <m/>
    <s v="https://apollo.pdc.wa.gov/public/registrations/registration?registration_id=49650"/>
    <n v="29957"/>
    <n v="365"/>
    <n v="567372"/>
    <n v="18368"/>
    <n v="8"/>
    <s v="Jason Michaud"/>
    <s v="candidate"/>
    <m/>
    <n v="45026.585949074077"/>
  </r>
  <r>
    <s v="ca-2022-687454"/>
    <s v="MELZM  168"/>
    <s v="CA"/>
    <n v="44764"/>
    <n v="44756"/>
    <m/>
    <m/>
    <s v="Electronic"/>
    <n v="44764"/>
    <x v="6"/>
    <s v="Candidate declared"/>
    <s v="Marliza Melzer"/>
    <m/>
    <s v="PO Box 50361"/>
    <s v="Bellevue"/>
    <s v="KING"/>
    <s v="WA"/>
    <s v="98015-0361"/>
    <s v="s_cook113@hotmail.com"/>
    <s v="MarlizaForSenate@gmail.com"/>
    <s v="206-909-6247"/>
    <s v="STATE SENATOR"/>
    <n v="12"/>
    <s v="LEG DISTRICT 33 - SENATE"/>
    <n v="4762"/>
    <s v="KING"/>
    <s v="Legislative"/>
    <n v="83733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O Box 50361"/>
    <s v="Bellevue"/>
    <s v="WA"/>
    <s v="98015-0361"/>
    <s v="425-277-4570"/>
    <n v="7779.95"/>
    <n v="0"/>
    <n v="4993.57"/>
    <n v="1919.95"/>
    <n v="0"/>
    <n v="135"/>
    <m/>
    <m/>
    <s v="https://apollo.pdc.wa.gov/public/registrations/registration?registration_id=49724"/>
    <n v="31268"/>
    <n v="29840"/>
    <n v="687454"/>
    <n v="19355"/>
    <n v="33"/>
    <s v="Sandra Bensley"/>
    <s v="candidate"/>
    <m/>
    <n v="44957.320798611108"/>
  </r>
  <r>
    <s v="ca-2024-567388"/>
    <s v="MCCUJ  198"/>
    <s v="CA"/>
    <n v="44552"/>
    <n v="45418"/>
    <m/>
    <m/>
    <s v="Electronic"/>
    <n v="44552"/>
    <x v="1"/>
    <s v="Candidate declared"/>
    <s v="MCCUNE JAMES G (Jim McCune)"/>
    <m/>
    <s v="19611 100th Ave Ct. E."/>
    <s v="Graham"/>
    <s v="PIERCE"/>
    <s v="WA"/>
    <n v="98338"/>
    <s v="jgmccune@gmail.com"/>
    <s v="jgmccune@gmail.com"/>
    <s v="253-732-0519"/>
    <s v="STATE SENATOR"/>
    <n v="12"/>
    <s v="LEG DISTRICT 02 - SENATE"/>
    <n v="4731"/>
    <s v="PIERCE"/>
    <s v="Legislative"/>
    <n v="102476"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Won in general"/>
    <m/>
    <m/>
    <m/>
    <m/>
    <m/>
    <m/>
    <m/>
    <m/>
    <m/>
    <s v="PO Box 8055"/>
    <s v="Bonne Lake"/>
    <s v="WA"/>
    <n v="98391"/>
    <s v="253-208-3523"/>
    <n v="64309"/>
    <n v="500"/>
    <n v="69694.880000000005"/>
    <n v="0"/>
    <n v="0"/>
    <n v="0"/>
    <n v="1350.68"/>
    <n v="0"/>
    <s v="https://apollo.pdc.wa.gov/public/registrations/registration?registration_id=59681"/>
    <n v="29987"/>
    <n v="27193"/>
    <n v="567388"/>
    <n v="18346"/>
    <n v="2"/>
    <s v="Sharon Hanek"/>
    <s v="candidate"/>
    <m/>
    <n v="45768.415462962963"/>
  </r>
  <r>
    <s v="ca-2022-664858"/>
    <s v="BAKEJ--150"/>
    <s v="CA"/>
    <n v="44706"/>
    <n v="44701"/>
    <m/>
    <m/>
    <s v="Electronic"/>
    <n v="44706"/>
    <x v="6"/>
    <s v="Candidate declared"/>
    <s v="James L. Baker (James Baker)"/>
    <m/>
    <s v="10113 Harris Rd NE"/>
    <s v="Moses Lake"/>
    <s v="GRANT"/>
    <s v="WA"/>
    <n v="98837"/>
    <s v="info@jamesbakerforsheriff.com"/>
    <s v="james@bakerfarms.org"/>
    <s v="509-760-0798"/>
    <s v="COUNTY SHERIFF"/>
    <n v="27"/>
    <s v="GRANT CO"/>
    <n v="3340"/>
    <s v="GRANT"/>
    <s v="Local"/>
    <n v="47485"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10113 Harris Rd NE"/>
    <s v="Moses Lake"/>
    <s v="WA"/>
    <n v="98837"/>
    <s v="509-760-0798"/>
    <n v="22882.95"/>
    <n v="0"/>
    <n v="24774.240000000002"/>
    <n v="0"/>
    <n v="0"/>
    <n v="0"/>
    <m/>
    <m/>
    <s v="https://apollo.pdc.wa.gov/public/registrations/registration?registration_id=49923"/>
    <n v="31003"/>
    <n v="35182"/>
    <n v="664858"/>
    <n v="19176"/>
    <m/>
    <s v="James Baker"/>
    <s v="candidate"/>
    <m/>
    <n v="44821.933611111112"/>
  </r>
  <r>
    <s v="ca-2024-3296691"/>
    <s v="BELLP--943"/>
    <s v="CA"/>
    <n v="45371"/>
    <n v="45418"/>
    <m/>
    <m/>
    <s v="Electronic"/>
    <n v="45371"/>
    <x v="1"/>
    <s v="Candidate declared"/>
    <s v="Patrick Evan Bell (Pat Bell)"/>
    <m/>
    <s v="PO Box 585"/>
    <s v="Nine Mile Falls"/>
    <s v="OKANOGAN"/>
    <s v="WA"/>
    <n v="99026"/>
    <s v="pat@patbell.com"/>
    <s v="pat@patbell.com"/>
    <s v="509-818-0305"/>
    <s v="STATE REPRESENTATIVE"/>
    <n v="13"/>
    <s v="LEG DISTRICT 07 - HOUSE"/>
    <n v="4791"/>
    <s v="OKANOGAN"/>
    <s v="Legislative"/>
    <n v="106266"/>
    <s v="C"/>
    <s v="Registration and financial affairs"/>
    <s v="Candidate"/>
    <s v="Candidate"/>
    <m/>
    <m/>
    <n v="2"/>
    <s v="R"/>
    <x v="1"/>
    <n v="45601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52689.13"/>
    <n v="0"/>
    <n v="51834.25"/>
    <n v="0"/>
    <n v="0"/>
    <n v="0"/>
    <m/>
    <m/>
    <s v="https://apollo.pdc.wa.gov/public/registrations/registration?registration_id=59723"/>
    <n v="36058"/>
    <n v="45091"/>
    <n v="3296691"/>
    <n v="23928"/>
    <n v="7"/>
    <s v="Tom Perry"/>
    <s v="candidate"/>
    <m/>
    <n v="45607.661539351851"/>
  </r>
  <r>
    <s v="ca-2024-3296666"/>
    <s v="MARSM--558"/>
    <s v="CA"/>
    <n v="45364"/>
    <n v="45418"/>
    <m/>
    <m/>
    <s v="Electronic"/>
    <n v="45364"/>
    <x v="1"/>
    <s v="Candidate declared"/>
    <s v="MATT MARSHALL (Matt Marshall)"/>
    <m/>
    <s v="PO Box 667"/>
    <s v="McKenna"/>
    <s v="PIERCE"/>
    <s v="Washington"/>
    <n v="98558"/>
    <s v="matt@marshall4wa.com"/>
    <s v="Matt@marshall4wa.com"/>
    <n v="9312412320"/>
    <s v="STATE REPRESENTATIVE"/>
    <n v="13"/>
    <s v="LEG DISTRICT 02 - HOUSE"/>
    <n v="4781"/>
    <s v="PIERCE"/>
    <s v="Legislative"/>
    <n v="102476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O Box 667"/>
    <s v="McKenna"/>
    <s v="Washington"/>
    <n v="98558"/>
    <n v="2533040053"/>
    <n v="39329.660000000003"/>
    <n v="0"/>
    <n v="35143.839999999997"/>
    <n v="0"/>
    <n v="0"/>
    <n v="0"/>
    <n v="0"/>
    <n v="11567.15"/>
    <s v="https://apollo.pdc.wa.gov/public/registrations/registration?registration_id=59736"/>
    <n v="36006"/>
    <n v="11436"/>
    <n v="3296666"/>
    <n v="23825"/>
    <n v="2"/>
    <s v="Erica Keller"/>
    <s v="candidate"/>
    <m/>
    <n v="45752.624502314815"/>
  </r>
  <r>
    <s v="ca-2024-3311769"/>
    <s v="DAVIM  021"/>
    <s v="CA"/>
    <n v="45431"/>
    <n v="45422"/>
    <m/>
    <m/>
    <s v="Electronic"/>
    <n v="45431"/>
    <x v="1"/>
    <s v="Candidate declared"/>
    <s v="DAVIES MARK T (Mark Davies)"/>
    <m/>
    <s v="24126 Carter Road"/>
    <s v="Bothell"/>
    <s v="KING"/>
    <s v="WA"/>
    <n v="98021"/>
    <s v="mark2olympia@gmail.com"/>
    <s v="mark2olympia@gmail.com"/>
    <n v="4257705278"/>
    <s v="STATE REPRESENTATIVE"/>
    <n v="13"/>
    <s v="LEG DISTRICT 01 - HOUSE"/>
    <n v="4779"/>
    <s v="KING"/>
    <s v="Legislative"/>
    <n v="100031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24126 Carter Road"/>
    <s v="Bothell"/>
    <s v="WA"/>
    <n v="98021"/>
    <n v="4257705278"/>
    <n v="560.1"/>
    <n v="0"/>
    <n v="0"/>
    <n v="0"/>
    <n v="0"/>
    <n v="0"/>
    <m/>
    <m/>
    <s v="https://apollo.pdc.wa.gov/public/registrations/registration?registration_id=60559"/>
    <n v="36656"/>
    <n v="6052"/>
    <n v="3311769"/>
    <n v="25000"/>
    <n v="1"/>
    <s v="Mark T Davies"/>
    <s v="candidate"/>
    <m/>
    <n v="45664.996157407404"/>
  </r>
  <r>
    <s v="ca-2024-3298388"/>
    <s v="PEETB  216"/>
    <s v="CA"/>
    <n v="45414"/>
    <n v="45418"/>
    <m/>
    <m/>
    <s v="Electronic"/>
    <n v="45414"/>
    <x v="1"/>
    <s v="Candidate declared"/>
    <s v="Brandi M Peetz (Brandi Peetz)"/>
    <s v="CEBP"/>
    <s v="9116 E Sprague Avenue #592"/>
    <s v="Spokane Valley"/>
    <s v="SPOKANE"/>
    <s v="WA"/>
    <n v="99206"/>
    <s v="peetzforwa@gmail.com"/>
    <s v="peetzforwa@gmail.com"/>
    <n v="5097140443"/>
    <s v="STATE REPRESENTATIVE"/>
    <n v="13"/>
    <s v="LEG DISTRICT 04 - HOUSE"/>
    <n v="4785"/>
    <s v="SPOKANE"/>
    <s v="Legislative"/>
    <n v="110979"/>
    <s v="C"/>
    <s v="Registration and financial affairs"/>
    <s v="Candidate"/>
    <s v="Candidate"/>
    <m/>
    <m/>
    <n v="2"/>
    <s v="R"/>
    <x v="1"/>
    <n v="45601"/>
    <s v="full"/>
    <b v="1"/>
    <b v="1"/>
    <b v="0"/>
    <s v="Lost in primary"/>
    <m/>
    <m/>
    <m/>
    <m/>
    <m/>
    <m/>
    <m/>
    <m/>
    <m/>
    <m/>
    <s v="9116 E Sprague Avenue #592"/>
    <s v="Spokane Valley"/>
    <s v="WA"/>
    <n v="99206"/>
    <s v="509-991-6634"/>
    <n v="17042.96"/>
    <n v="0"/>
    <n v="16156.64"/>
    <n v="2205.4"/>
    <n v="0"/>
    <n v="0"/>
    <m/>
    <m/>
    <s v="https://apollo.pdc.wa.gov/public/registrations/registration?registration_id=60710"/>
    <n v="36303"/>
    <n v="1447"/>
    <n v="3298388"/>
    <n v="24030"/>
    <n v="4"/>
    <s v="Rick Wilhite"/>
    <s v="candidate"/>
    <m/>
    <n v="45575.694513888891"/>
  </r>
  <r>
    <s v="ca-2024-3296731"/>
    <s v="HAMIM--284"/>
    <s v="CA"/>
    <n v="45384"/>
    <n v="45419"/>
    <m/>
    <m/>
    <s v="Electronic"/>
    <n v="45384"/>
    <x v="1"/>
    <s v="Candidate declared"/>
    <s v="Melissa Hamilton"/>
    <m/>
    <s v="1911 SW Campus Dr PMB 313"/>
    <s v="Federal Way"/>
    <s v="KING"/>
    <s v="WA"/>
    <n v="98023"/>
    <s v="melissaforwa@gmail.com"/>
    <s v="melissaforwa@gmail.com"/>
    <s v="360-791-2589"/>
    <s v="STATE REPRESENTATIVE"/>
    <n v="13"/>
    <s v="LEG DISTRICT 30 - HOUSE"/>
    <n v="4837"/>
    <s v="KING"/>
    <s v="Legislative"/>
    <n v="80355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24190.01"/>
    <n v="0"/>
    <n v="23554.560000000001"/>
    <n v="0"/>
    <n v="0"/>
    <n v="0"/>
    <m/>
    <m/>
    <s v="https://apollo.pdc.wa.gov/public/registrations/registration?registration_id=59835"/>
    <n v="36124"/>
    <n v="45124"/>
    <n v="3296731"/>
    <n v="24054"/>
    <n v="30"/>
    <s v="Tom Perry"/>
    <s v="candidate"/>
    <m/>
    <n v="45698.758900462963"/>
  </r>
  <r>
    <s v="ca-2024-3296743"/>
    <s v="FORTP  031"/>
    <s v="CA"/>
    <n v="45386"/>
    <m/>
    <m/>
    <m/>
    <s v="Electronic"/>
    <n v="45386"/>
    <x v="1"/>
    <s v="Candidate registered"/>
    <s v="Philip D Fortunato (Phil Fortunato)"/>
    <m/>
    <s v="P.O. BOX 2201"/>
    <s v="AUBURN"/>
    <m/>
    <s v="WA"/>
    <n v="98071"/>
    <s v="PHIL@VOTEFORTUNATO.ORG"/>
    <s v="Phil@VoteFortunato.org"/>
    <s v="(253) 680-9545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m/>
    <m/>
    <m/>
    <m/>
    <m/>
    <m/>
    <m/>
    <m/>
    <m/>
    <m/>
    <m/>
    <m/>
    <m/>
    <s v="P.O. BOX 581"/>
    <s v="TACOMA"/>
    <s v="WA"/>
    <n v="98401"/>
    <s v="(253) 220-5590"/>
    <n v="9197.4599999999991"/>
    <n v="842.5"/>
    <n v="8354.9599999999991"/>
    <n v="-842.5"/>
    <n v="0"/>
    <n v="0"/>
    <m/>
    <m/>
    <s v="https://apollo.pdc.wa.gov/public/registrations/registration?registration_id=59863"/>
    <n v="36117"/>
    <n v="25019"/>
    <n v="3296743"/>
    <n v="23947"/>
    <m/>
    <s v="JASON MICHAUD"/>
    <s v="candidate"/>
    <m/>
    <n v="45733.66306712963"/>
  </r>
  <r>
    <s v="ca-2024-3310489"/>
    <s v="GRANR--494"/>
    <s v="CA"/>
    <n v="45434"/>
    <n v="45420"/>
    <m/>
    <m/>
    <s v="Electronic"/>
    <n v="45434"/>
    <x v="1"/>
    <s v="Candidate declared"/>
    <s v="Hickory Grant"/>
    <m/>
    <s v="PO Box 396"/>
    <s v="Forks"/>
    <s v="CLALLAM"/>
    <s v="WA"/>
    <n v="98331"/>
    <s v="mailto:info@electhickorygrant.com"/>
    <s v="HickoryGrant@outlook.com"/>
    <n v="3603744276"/>
    <s v="STATE REPRESENTATIVE"/>
    <n v="13"/>
    <s v="LEG DISTRICT 24 - HOUSE"/>
    <n v="4825"/>
    <s v="CLALLAM"/>
    <s v="Legislative"/>
    <n v="117622"/>
    <s v="C"/>
    <s v="Registration and financial affairs"/>
    <s v="Candidate"/>
    <s v="Candidate"/>
    <m/>
    <m/>
    <n v="2"/>
    <s v="R"/>
    <x v="1"/>
    <n v="45601"/>
    <s v="full"/>
    <b v="1"/>
    <b v="1"/>
    <b v="0"/>
    <s v="Lost in primary"/>
    <m/>
    <m/>
    <m/>
    <m/>
    <m/>
    <m/>
    <m/>
    <m/>
    <m/>
    <m/>
    <s v="PO Box 396"/>
    <s v="Forks"/>
    <s v="WA"/>
    <n v="98331"/>
    <n v="3603744276"/>
    <n v="6598.6"/>
    <n v="0"/>
    <n v="3904.25"/>
    <n v="0"/>
    <n v="0"/>
    <n v="0"/>
    <m/>
    <m/>
    <s v="https://apollo.pdc.wa.gov/public/registrations/registration?registration_id=60627"/>
    <n v="36691"/>
    <n v="38243"/>
    <n v="3310489"/>
    <n v="24216"/>
    <n v="24"/>
    <s v="Annette Grant"/>
    <s v="candidate"/>
    <m/>
    <n v="45762.854618055557"/>
  </r>
  <r>
    <s v="ca-2024-3253690"/>
    <s v="HERRP  372"/>
    <s v="CA"/>
    <n v="45293"/>
    <n v="45420"/>
    <m/>
    <m/>
    <s v="Electronic"/>
    <n v="45293"/>
    <x v="1"/>
    <s v="Candidate declared"/>
    <s v="Paul M.Herrera  (Paul Herrera)"/>
    <m/>
    <s v="PO Box 1252"/>
    <s v="Puyallup"/>
    <s v="PIERCE"/>
    <s v="WA"/>
    <n v="98371"/>
    <s v="info@paulforpierce.com"/>
    <s v="Paul.herrera25@gmail.com"/>
    <s v="(253)251-2044"/>
    <s v="COUNTY COUNCIL MEMBER"/>
    <n v="25"/>
    <s v="PIERCE CO"/>
    <n v="3879"/>
    <s v="PIERCE"/>
    <s v="Local"/>
    <n v="554554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220-5590"/>
    <n v="37033.480000000003"/>
    <n v="3058.14"/>
    <n v="37480.07"/>
    <n v="0"/>
    <n v="0"/>
    <n v="0"/>
    <m/>
    <m/>
    <s v="https://apollo.pdc.wa.gov/public/registrations/registration?registration_id=60641"/>
    <n v="35145"/>
    <n v="1290"/>
    <n v="3253690"/>
    <n v="23526"/>
    <m/>
    <s v="Jason Michaud"/>
    <s v="candidate"/>
    <m/>
    <n v="45691.554375"/>
  </r>
  <r>
    <s v="ca-2024-3296793"/>
    <s v="MERKA  206"/>
    <s v="CA"/>
    <n v="45399"/>
    <n v="45419"/>
    <m/>
    <m/>
    <s v="Electronic"/>
    <n v="45399"/>
    <x v="1"/>
    <s v="Candidate declared"/>
    <s v="MERKEL ALBERT W (Al Merkel)"/>
    <m/>
    <s v="3927 South Sunderland Drive"/>
    <s v="Spokane Valley"/>
    <s v="SPOKANE"/>
    <s v="WA"/>
    <n v="99206"/>
    <s v="al@alforval.com"/>
    <s v="al@alforval.com"/>
    <n v="2027148725"/>
    <s v="STATE SENATOR"/>
    <n v="12"/>
    <s v="LEG DISTRICT 04 - SENATE"/>
    <n v="4733"/>
    <s v="SPOKANE"/>
    <s v="Legislative"/>
    <n v="110979"/>
    <s v="C"/>
    <s v="Registration and financial affairs"/>
    <s v="Candidate"/>
    <s v="Candidate"/>
    <m/>
    <m/>
    <m/>
    <s v="R"/>
    <x v="1"/>
    <n v="45601"/>
    <s v="full"/>
    <b v="1"/>
    <b v="1"/>
    <b v="0"/>
    <s v="Lost in primary"/>
    <m/>
    <m/>
    <m/>
    <m/>
    <m/>
    <m/>
    <m/>
    <m/>
    <m/>
    <m/>
    <s v="3927 South Sunderland Drive"/>
    <s v="Spokane Valley"/>
    <s v="WA"/>
    <n v="99206"/>
    <n v="2027148725"/>
    <n v="1171.9100000000001"/>
    <n v="0"/>
    <n v="4919.43"/>
    <n v="0"/>
    <n v="0"/>
    <n v="0"/>
    <m/>
    <m/>
    <s v="https://apollo.pdc.wa.gov/public/registrations/registration?registration_id=60006"/>
    <n v="36216"/>
    <n v="1355"/>
    <n v="3296793"/>
    <n v="24110"/>
    <n v="4"/>
    <s v="Al Merkel"/>
    <s v="candidate"/>
    <m/>
    <n v="45580.60193287037"/>
  </r>
  <r>
    <s v="ca-2024-689151"/>
    <s v="DYE M  347"/>
    <s v="CA"/>
    <n v="44962"/>
    <n v="45418"/>
    <m/>
    <m/>
    <s v="Electronic"/>
    <n v="44962"/>
    <x v="1"/>
    <s v="Candidate declared"/>
    <s v="Mary L Dye (Mary Dye)"/>
    <m/>
    <s v="PO Box 336"/>
    <s v="Pomeroy"/>
    <s v="WHITMAN"/>
    <s v="WA"/>
    <n v="99347"/>
    <s v="Electmarydye@gmail.com"/>
    <s v="electmarydye@gmail.com"/>
    <m/>
    <s v="STATE REPRESENTATIVE"/>
    <n v="13"/>
    <s v="LEG DISTRICT 09 - HOUSE"/>
    <n v="4795"/>
    <s v="WHITMAN"/>
    <s v="Legislative"/>
    <n v="98194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PO Box 336"/>
    <s v="Pomeroy"/>
    <s v="WA"/>
    <n v="99347"/>
    <s v="425-533-1677"/>
    <n v="105776.91"/>
    <n v="0"/>
    <n v="49854.39"/>
    <n v="0"/>
    <n v="0"/>
    <n v="0"/>
    <n v="603.26"/>
    <n v="0"/>
    <s v="https://apollo.pdc.wa.gov/public/registrations/registration?registration_id=59997"/>
    <n v="31757"/>
    <n v="25635"/>
    <n v="689151"/>
    <n v="20148"/>
    <n v="9"/>
    <s v="Conner Edwards"/>
    <s v="candidate"/>
    <m/>
    <n v="45762.516597222224"/>
  </r>
  <r>
    <s v="ca-2024-3296724"/>
    <s v="SUTTD  802"/>
    <s v="CA"/>
    <n v="45382"/>
    <n v="45418"/>
    <m/>
    <m/>
    <m/>
    <n v="45382"/>
    <x v="1"/>
    <s v="Candidate declared"/>
    <s v="Daniel Sutton (Dan Sutton)"/>
    <m/>
    <s v="820 N Iowa Ave"/>
    <s v="East Wenatchee"/>
    <s v="DOUGLAS"/>
    <s v="WA"/>
    <n v="98802"/>
    <s v="the3suttons@hotmail.com"/>
    <s v="the3suttons@hotmail.com"/>
    <n v="15098862621"/>
    <s v="COUNTY COMMISSIONER"/>
    <n v="23"/>
    <s v="DOUGLAS CO"/>
    <n v="3235"/>
    <s v="DOUGLAS"/>
    <s v="Local"/>
    <n v="26787"/>
    <s v="C"/>
    <s v="Registration and financial affairs"/>
    <s v="Candidate"/>
    <s v="Candidate"/>
    <m/>
    <m/>
    <n v="1"/>
    <s v="R"/>
    <x v="1"/>
    <n v="45601"/>
    <s v="mini"/>
    <b v="1"/>
    <b v="1"/>
    <b v="1"/>
    <s v="Qualified for general"/>
    <s v="Won in general"/>
    <m/>
    <m/>
    <m/>
    <m/>
    <m/>
    <m/>
    <m/>
    <m/>
    <m/>
    <s v="820 N Iowa Ave"/>
    <s v="East Wenatchee"/>
    <s v="WA"/>
    <n v="98802"/>
    <n v="15098862621"/>
    <m/>
    <m/>
    <m/>
    <m/>
    <m/>
    <m/>
    <m/>
    <m/>
    <s v="https://apollo.pdc.wa.gov/public/registrations/registration?registration_id=60740"/>
    <n v="36109"/>
    <n v="4178"/>
    <n v="3296724"/>
    <m/>
    <m/>
    <s v="Cheryl M Sutton"/>
    <s v="candidate"/>
    <m/>
    <n v="45756.572129629632"/>
  </r>
  <r>
    <s v="ca-2024-3310887"/>
    <s v="BREND--552"/>
    <s v="CA"/>
    <n v="45426"/>
    <n v="45421"/>
    <m/>
    <m/>
    <s v="Electronic"/>
    <n v="45426"/>
    <x v="1"/>
    <s v="Candidate declared"/>
    <s v="David Christopher Bren (Dave Bren)"/>
    <m/>
    <s v="PO BOX 443"/>
    <s v="SOAP LAKE"/>
    <s v="GRANT"/>
    <s v="WA"/>
    <n v="98851"/>
    <s v="dave@electdavebren.com"/>
    <s v="dave@bren4district1.com"/>
    <s v="509.906.0045"/>
    <s v="COUNTY COMMISSIONER"/>
    <n v="23"/>
    <s v="GRANT CO"/>
    <n v="3340"/>
    <s v="GRANT"/>
    <s v="Local"/>
    <n v="47867"/>
    <s v="C"/>
    <s v="Registration and financial affairs"/>
    <s v="Candidate"/>
    <s v="Candidate"/>
    <m/>
    <m/>
    <n v="1"/>
    <s v="R"/>
    <x v="1"/>
    <n v="45601"/>
    <s v="full"/>
    <b v="1"/>
    <b v="1"/>
    <b v="0"/>
    <s v="Lost in primary"/>
    <m/>
    <m/>
    <m/>
    <m/>
    <m/>
    <m/>
    <m/>
    <m/>
    <m/>
    <m/>
    <s v="PO BOX 443"/>
    <s v="SOAP LAKE"/>
    <s v="WA"/>
    <n v="98851"/>
    <s v="509.906.0045"/>
    <n v="4637.59"/>
    <n v="0"/>
    <n v="4512.51"/>
    <n v="0"/>
    <n v="0"/>
    <n v="0"/>
    <m/>
    <m/>
    <s v="https://apollo.pdc.wa.gov/public/registrations/registration?registration_id=60459"/>
    <n v="36512"/>
    <n v="46157"/>
    <n v="3310887"/>
    <n v="24100"/>
    <m/>
    <s v="Dave Bren"/>
    <s v="candidate"/>
    <m/>
    <n v="45541.352361111109"/>
  </r>
  <r>
    <s v="ca-2024-3296735"/>
    <s v="PALMH--584"/>
    <s v="CA"/>
    <n v="45385"/>
    <n v="45418"/>
    <m/>
    <m/>
    <s v="Electronic"/>
    <n v="45385"/>
    <x v="1"/>
    <s v="Candidate declared"/>
    <s v="Harold L Palmer Jr (Hal Palmer)"/>
    <s v="Hal"/>
    <s v="P.O. Box G"/>
    <s v="Longview"/>
    <s v="COWLITZ"/>
    <s v="Washington"/>
    <n v="98632"/>
    <s v="hal.equitynw@gmail.com"/>
    <s v="hal.equitynw@gmail.com"/>
    <n v="3604312733"/>
    <s v="COUNTY COMMISSIONER"/>
    <n v="23"/>
    <s v="COWLITZ CO"/>
    <n v="3200"/>
    <s v="COWLITZ"/>
    <s v="Local"/>
    <n v="72335"/>
    <s v="C"/>
    <s v="Registration and financial affairs"/>
    <s v="Candidate"/>
    <s v="Candidate"/>
    <m/>
    <m/>
    <n v="2"/>
    <s v="R"/>
    <x v="1"/>
    <n v="45601"/>
    <s v="full"/>
    <b v="1"/>
    <b v="1"/>
    <b v="0"/>
    <s v="Lost in primary"/>
    <m/>
    <m/>
    <m/>
    <m/>
    <m/>
    <m/>
    <m/>
    <m/>
    <m/>
    <m/>
    <s v="870 Woodpecker Drive"/>
    <s v="Kelso"/>
    <s v="WA"/>
    <n v="98626"/>
    <n v="3603555802"/>
    <n v="12951.14"/>
    <n v="0"/>
    <n v="12297.06"/>
    <n v="0"/>
    <n v="0"/>
    <n v="0"/>
    <m/>
    <m/>
    <s v="https://apollo.pdc.wa.gov/public/registrations/registration?registration_id=60076"/>
    <n v="36064"/>
    <n v="45126"/>
    <n v="3296735"/>
    <n v="23913"/>
    <m/>
    <s v="Ella Christine Masters"/>
    <s v="candidate"/>
    <m/>
    <n v="45576.906273148146"/>
  </r>
  <r>
    <s v="ca-2022-567435"/>
    <s v="WALSA--899"/>
    <s v="CA"/>
    <n v="44572"/>
    <n v="44697"/>
    <m/>
    <m/>
    <m/>
    <n v="44572"/>
    <x v="6"/>
    <s v="Candidate declared"/>
    <s v="Adam Walser"/>
    <m/>
    <s v="(Confidential)"/>
    <s v="Ford"/>
    <s v="LINCOLN"/>
    <s v="WA"/>
    <n v="99013"/>
    <s v="adam.a.walser@gmail.com"/>
    <s v="adam.a.walser@gmail.com"/>
    <s v="509-844-2020"/>
    <s v="COUNTY PROSECUTOR"/>
    <n v="26"/>
    <s v="LINCOLN CO"/>
    <n v="3655"/>
    <s v="LINCOLN"/>
    <s v="Local"/>
    <n v="8069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(Confidential)"/>
    <s v="Ford"/>
    <s v="WA"/>
    <n v="99013"/>
    <s v="509-844-2020"/>
    <m/>
    <m/>
    <m/>
    <m/>
    <m/>
    <m/>
    <m/>
    <m/>
    <s v="https://apollo.pdc.wa.gov/public/registrations/registration?registration_id=54965"/>
    <n v="30082"/>
    <n v="30486"/>
    <n v="567435"/>
    <m/>
    <m/>
    <s v="Adam Walser"/>
    <s v="candidate"/>
    <m/>
    <n v="45232.394918981481"/>
  </r>
  <r>
    <s v="ca-2024-3296792"/>
    <s v="TIMMN--889"/>
    <s v="CA"/>
    <n v="45399"/>
    <n v="45418"/>
    <m/>
    <m/>
    <s v="Electronic"/>
    <n v="45399"/>
    <x v="1"/>
    <s v="Candidate declared"/>
    <s v="Nicholas Timm (Nick Timm)"/>
    <m/>
    <s v="PO Box 1191"/>
    <s v="Okanogan"/>
    <s v="OKANOGAN"/>
    <s v="WA"/>
    <n v="98840"/>
    <s v="electnicktimm2024@gmail.com"/>
    <s v="electnicktimm2024@gmail.com"/>
    <n v="3606287898"/>
    <s v="COUNTY COMMISSIONER"/>
    <n v="23"/>
    <s v="OKANOGAN CO"/>
    <n v="3801"/>
    <s v="OKANOGAN"/>
    <s v="Local"/>
    <n v="25837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PO Box 1191"/>
    <s v="Okanogan"/>
    <s v="WA"/>
    <n v="98840"/>
    <n v="2532083523"/>
    <n v="20675.07"/>
    <n v="0"/>
    <n v="12735.59"/>
    <n v="0"/>
    <n v="0"/>
    <n v="800"/>
    <m/>
    <m/>
    <s v="https://apollo.pdc.wa.gov/public/registrations/registration?registration_id=60088"/>
    <n v="36213"/>
    <n v="45174"/>
    <n v="3296792"/>
    <n v="23970"/>
    <m/>
    <s v="Sharon Haneck"/>
    <s v="candidate"/>
    <m/>
    <n v="45754.514328703706"/>
  </r>
  <r>
    <s v="ca-2024-3311849"/>
    <s v="BARBR--115"/>
    <s v="CA"/>
    <n v="45436"/>
    <n v="45422"/>
    <m/>
    <m/>
    <s v="Electronic"/>
    <n v="45436"/>
    <x v="1"/>
    <s v="Candidate declared"/>
    <s v="Russell Barber"/>
    <m/>
    <s v="PO BOX 2331"/>
    <s v="Vancouver"/>
    <s v="CLARK"/>
    <s v="WA"/>
    <n v="98668"/>
    <s v="rustybarber@gmail.com"/>
    <s v="rustybarber@gmail.com"/>
    <n v="3607131246"/>
    <s v="STATE REPRESENTATIVE"/>
    <n v="13"/>
    <s v="LEG DISTRICT 49 - HOUSE"/>
    <n v="4876"/>
    <s v="CLARK"/>
    <s v="Legislative"/>
    <n v="92049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PO BOX 2331"/>
    <s v="Vancouver"/>
    <s v="WA"/>
    <n v="98668"/>
    <n v="3607131246"/>
    <n v="0"/>
    <n v="0"/>
    <n v="20"/>
    <n v="0"/>
    <n v="0"/>
    <n v="0"/>
    <m/>
    <m/>
    <s v="https://apollo.pdc.wa.gov/public/registrations/registration?registration_id=60671"/>
    <n v="36749"/>
    <n v="46226"/>
    <n v="3311849"/>
    <n v="24233"/>
    <n v="49"/>
    <s v="Russell Barber"/>
    <s v="candidate"/>
    <m/>
    <n v="45637.624780092592"/>
  </r>
  <r>
    <s v="ca-2024-3311827"/>
    <s v="ROBET--487"/>
    <s v="CA"/>
    <n v="45428"/>
    <n v="45422"/>
    <m/>
    <m/>
    <s v="Electronic"/>
    <n v="45428"/>
    <x v="1"/>
    <s v="Candidate declared"/>
    <s v="Terry Roberts"/>
    <m/>
    <s v="P.O. Box 202"/>
    <s v="Quilcene"/>
    <s v="CLALLAM"/>
    <s v="WA"/>
    <n v="98376"/>
    <s v="info@neighborsforterry.com"/>
    <s v="info@neighborsforterry.com"/>
    <s v="(360)301-1568"/>
    <s v="STATE REPRESENTATIVE"/>
    <n v="13"/>
    <s v="LEG DISTRICT 24 - HOUSE"/>
    <n v="4825"/>
    <s v="CLALLAM"/>
    <s v="Legislative"/>
    <n v="117622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(253)220-5590"/>
    <n v="57860.91"/>
    <n v="0"/>
    <n v="67167.460000000006"/>
    <n v="9908.4599999999991"/>
    <n v="0"/>
    <n v="0"/>
    <m/>
    <m/>
    <s v="https://apollo.pdc.wa.gov/public/registrations/registration?registration_id=60501"/>
    <n v="36598"/>
    <n v="46204"/>
    <n v="3311827"/>
    <n v="24273"/>
    <n v="24"/>
    <s v="Jason Michaud"/>
    <s v="candidate"/>
    <m/>
    <n v="45691.564641203702"/>
  </r>
  <r>
    <s v="ca-2024-689262"/>
    <s v="MCENJ  612"/>
    <s v="CA"/>
    <n v="44986"/>
    <n v="45418"/>
    <m/>
    <m/>
    <s v="Electronic"/>
    <n v="44986"/>
    <x v="1"/>
    <s v="Candidate declared"/>
    <s v="Joel McEntire"/>
    <m/>
    <s v="P.O. Box 707"/>
    <s v="Cathlamet"/>
    <s v="COWLITZ"/>
    <s v="WA"/>
    <n v="98612"/>
    <s v="info@joelmcentire.org"/>
    <s v="wahkiakum4@yahoo.com"/>
    <s v="(360) 532-6800"/>
    <s v="STATE REPRESENTATIVE"/>
    <n v="13"/>
    <s v="LEG DISTRICT 19 - HOUSE"/>
    <n v="4815"/>
    <s v="COWLITZ"/>
    <s v="Legislative"/>
    <n v="102438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29520"/>
    <n v="1673.02"/>
    <n v="23546.36"/>
    <n v="0"/>
    <n v="0"/>
    <n v="0"/>
    <n v="230.42"/>
    <n v="0"/>
    <s v="https://apollo.pdc.wa.gov/public/registrations/registration?registration_id=61066"/>
    <n v="31912"/>
    <n v="829"/>
    <n v="689262"/>
    <n v="20136"/>
    <n v="19"/>
    <s v="Jason Michaud"/>
    <s v="candidate"/>
    <m/>
    <n v="45741.64398148148"/>
  </r>
  <r>
    <s v="ca-2024-689152"/>
    <s v="WALSJW 520"/>
    <s v="CA"/>
    <n v="44962"/>
    <n v="45418"/>
    <m/>
    <m/>
    <s v="Electronic"/>
    <n v="44962"/>
    <x v="1"/>
    <s v="Candidate declared"/>
    <s v="Jim Walsh"/>
    <m/>
    <s v="P.O. Box 2259"/>
    <s v="Aberdeen"/>
    <s v="COWLITZ"/>
    <s v="WA"/>
    <n v="98520"/>
    <s v="jim@electjimwalsh.org"/>
    <s v="jwalshliberty@gmail.com"/>
    <s v="(360) 693-4285"/>
    <s v="STATE REPRESENTATIVE"/>
    <n v="13"/>
    <s v="LEG DISTRICT 19 - HOUSE"/>
    <n v="4815"/>
    <s v="COWLITZ"/>
    <s v="Legislative"/>
    <n v="102438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78069.08"/>
    <n v="1793.71"/>
    <n v="73872.41"/>
    <n v="601.91"/>
    <n v="0"/>
    <n v="49075.08"/>
    <n v="230.43"/>
    <n v="0"/>
    <s v="https://apollo.pdc.wa.gov/public/registrations/registration?registration_id=61068"/>
    <n v="31758"/>
    <n v="885"/>
    <n v="689152"/>
    <n v="20145"/>
    <n v="19"/>
    <s v="Jason Michaud"/>
    <s v="candidate"/>
    <m/>
    <n v="45761.714490740742"/>
  </r>
  <r>
    <s v="ca-2024-3296679"/>
    <s v="JOY-H--244"/>
    <s v="CA"/>
    <n v="45369"/>
    <n v="45421"/>
    <m/>
    <m/>
    <s v="Electronic"/>
    <n v="45369"/>
    <x v="1"/>
    <s v="Candidate declared"/>
    <s v="HANNAH JOY (HANNAH DANAE THURLOW JOY)"/>
    <m/>
    <s v="Po Box 354"/>
    <s v="Carson"/>
    <s v="CLARK"/>
    <s v="WA"/>
    <n v="98610"/>
    <s v="thejoyofwa@gmail.com"/>
    <s v="TheJoyofWA@gmail.com"/>
    <n v="9126592028"/>
    <s v="STATE REPRESENTATIVE"/>
    <n v="13"/>
    <s v="LEG DISTRICT 17 - HOUSE"/>
    <n v="4811"/>
    <s v="CLARK"/>
    <s v="Legislative"/>
    <n v="108025"/>
    <s v="C"/>
    <s v="Registration and financial affairs"/>
    <s v="Candidate"/>
    <s v="Candidate"/>
    <m/>
    <m/>
    <n v="2"/>
    <s v="R"/>
    <x v="1"/>
    <n v="45601"/>
    <s v="full"/>
    <b v="1"/>
    <b v="1"/>
    <b v="0"/>
    <s v="Lost in primary"/>
    <m/>
    <m/>
    <m/>
    <m/>
    <m/>
    <m/>
    <m/>
    <m/>
    <m/>
    <m/>
    <s v="Po Box 354"/>
    <s v="Carson"/>
    <s v="WA"/>
    <n v="98610"/>
    <n v="9126592028"/>
    <n v="21237.200000000001"/>
    <n v="0"/>
    <n v="21237.200000000001"/>
    <n v="0"/>
    <n v="0"/>
    <n v="0"/>
    <m/>
    <m/>
    <s v="https://apollo.pdc.wa.gov/public/registrations/registration?registration_id=62228"/>
    <n v="36029"/>
    <n v="32286"/>
    <n v="3296679"/>
    <n v="23911"/>
    <n v="17"/>
    <s v="Hannah Joy"/>
    <s v="candidate"/>
    <m/>
    <n v="45653.669178240743"/>
  </r>
  <r>
    <s v="ca-2020-1130"/>
    <s v="WILCJ  558"/>
    <s v="CA"/>
    <n v="43478"/>
    <m/>
    <m/>
    <m/>
    <s v="Electronic"/>
    <n v="43478"/>
    <x v="4"/>
    <s v="Candidate registered"/>
    <s v="JAMES &quot;JT&quot; WILCOX III (JAMES WILCOX)"/>
    <m/>
    <s v="P.O. BOX 747"/>
    <s v="MCKENNA"/>
    <s v="PIERCE"/>
    <s v="WA"/>
    <n v="98558"/>
    <s v="ELIZABETH@JTWILCOX.ORG"/>
    <s v="jtwilcox111@gmail.com"/>
    <s v="253-458-6903"/>
    <s v="STATE REPRESENTATIVE"/>
    <n v="13"/>
    <s v="LEG DISTRICT 02 - HOUSE"/>
    <n v="4781"/>
    <s v="PIERCE"/>
    <s v="Legislative"/>
    <n v="106278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253-220-5590"/>
    <n v="350362.43"/>
    <n v="3136.43"/>
    <n v="348050.69"/>
    <n v="0"/>
    <n v="0"/>
    <n v="0"/>
    <m/>
    <m/>
    <s v="https://web.pdc.wa.gov/rptimg/default.aspx?docid=4776681"/>
    <n v="21173"/>
    <n v="2"/>
    <n v="1130"/>
    <n v="1413"/>
    <n v="2"/>
    <s v="JASON MICHAUD"/>
    <s v="candidate"/>
    <m/>
    <n v="44300.395532407405"/>
  </r>
  <r>
    <s v="ca-2020-1173"/>
    <s v="KERNJ  021"/>
    <s v="CA"/>
    <n v="42920"/>
    <m/>
    <m/>
    <m/>
    <s v="Electronic"/>
    <n v="42920"/>
    <x v="4"/>
    <s v="Candidate registered"/>
    <s v="Joshua D Kerns (JOSHUA KERNS)"/>
    <m/>
    <s v="PO BOX 1715"/>
    <s v="MEAD"/>
    <s v="SPOKANE"/>
    <s v="WA"/>
    <n v="99021"/>
    <s v="JOSH@JOSHKERNS.COM"/>
    <s v="josh@joshkerns.com"/>
    <s v="509-991-4109"/>
    <s v="COUNTY COMMISSIONER"/>
    <n v="23"/>
    <s v="SPOKANE CO"/>
    <n v="4151"/>
    <s v="SPOKANE"/>
    <s v="Local"/>
    <n v="331957"/>
    <s v="C"/>
    <s v="Registration and financial affairs"/>
    <s v="Candidate"/>
    <s v="Candidate"/>
    <m/>
    <m/>
    <s v="Commissioner District 1"/>
    <s v="R"/>
    <x v="1"/>
    <n v="44138"/>
    <s v="full"/>
    <b v="1"/>
    <b v="1"/>
    <b v="1"/>
    <s v="Qualified for general"/>
    <s v="Won in general"/>
    <m/>
    <m/>
    <m/>
    <m/>
    <m/>
    <m/>
    <m/>
    <m/>
    <m/>
    <s v="PO BOX 1715"/>
    <s v="MEAD"/>
    <s v="WA"/>
    <n v="99021"/>
    <s v="509-991-4109"/>
    <n v="51721.31"/>
    <n v="1368.52"/>
    <n v="48211.16"/>
    <n v="0"/>
    <n v="0"/>
    <n v="0"/>
    <n v="186.94"/>
    <n v="10000"/>
    <s v="https://web.pdc.wa.gov/rptimg/default.aspx?docid=4658570"/>
    <n v="10233"/>
    <n v="1081"/>
    <n v="1173"/>
    <n v="748"/>
    <m/>
    <s v="JOSHUA KERNS"/>
    <s v="candidate"/>
    <m/>
    <n v="44498.578263888892"/>
  </r>
  <r>
    <s v="ca-2020-1129"/>
    <s v="DEBOR  532"/>
    <s v="CA"/>
    <n v="43507"/>
    <m/>
    <m/>
    <m/>
    <s v="Electronic"/>
    <n v="43507"/>
    <x v="4"/>
    <s v="Candidate registered"/>
    <s v="Richard DeBolt (RICHARD DEBOLT)"/>
    <m/>
    <s v="1673 S MARKET BLVD, #159"/>
    <s v="CHEHALIS"/>
    <s v="LEWIS"/>
    <s v="WA"/>
    <n v="98532"/>
    <s v="GSMORSE@GMAIL.COM"/>
    <s v="deboltfamily@hotmail.com"/>
    <s v="360-520-1600"/>
    <s v="STATE REPRESENTATIVE"/>
    <n v="13"/>
    <s v="LEG DISTRICT 20 - HOUSE"/>
    <n v="4817"/>
    <s v="LEWIS"/>
    <s v="Legislative"/>
    <n v="103180"/>
    <s v="C"/>
    <s v="Registration and financial affairs"/>
    <s v="Candidate"/>
    <s v="Candidate"/>
    <m/>
    <m/>
    <n v="1"/>
    <s v="R"/>
    <x v="1"/>
    <n v="44138"/>
    <s v="full"/>
    <b v="1"/>
    <m/>
    <m/>
    <m/>
    <m/>
    <m/>
    <m/>
    <m/>
    <m/>
    <m/>
    <m/>
    <m/>
    <m/>
    <m/>
    <s v="1673 S MARKET BLVD, #159"/>
    <s v="CHEHALIS"/>
    <s v="WA"/>
    <n v="98532"/>
    <s v="360-520-1600"/>
    <n v="28230"/>
    <n v="388.95"/>
    <n v="28390"/>
    <n v="0"/>
    <n v="0"/>
    <n v="0"/>
    <m/>
    <m/>
    <s v="https://web.pdc.wa.gov/rptimg/default.aspx?docid=4780581"/>
    <n v="4720"/>
    <n v="383"/>
    <n v="1129"/>
    <n v="498"/>
    <n v="20"/>
    <s v="FRED RIDER"/>
    <s v="candidate"/>
    <m/>
    <n v="44175.756342592591"/>
  </r>
  <r>
    <s v="ca-2020-1121"/>
    <s v="KUNEM  213"/>
    <s v="CA"/>
    <n v="43433"/>
    <m/>
    <m/>
    <m/>
    <s v="Electronic"/>
    <n v="43433"/>
    <x v="4"/>
    <s v="Candidate registered"/>
    <s v="Mary L Kuney (MARY KUNEY)"/>
    <m/>
    <s v="P.O. BOX 13103"/>
    <s v="SPOKANE VALLEY"/>
    <s v="SPOKANE"/>
    <s v="WA"/>
    <n v="99213"/>
    <s v="MARY@ELECTMARYKUNEY.COM"/>
    <s v="mary@electmarykuney.com"/>
    <s v="509-342-1573"/>
    <s v="COUNTY COMMISSIONER"/>
    <n v="23"/>
    <s v="SPOKANE CO"/>
    <n v="4151"/>
    <s v="SPOKANE"/>
    <s v="Local"/>
    <n v="331957"/>
    <s v="C"/>
    <s v="Registration and financial affairs"/>
    <s v="Candidate"/>
    <s v="Candidate"/>
    <m/>
    <m/>
    <s v="Commissioner District 2"/>
    <s v="R"/>
    <x v="1"/>
    <n v="44138"/>
    <s v="full"/>
    <b v="1"/>
    <b v="1"/>
    <b v="1"/>
    <s v="Qualified for general"/>
    <s v="Won in general"/>
    <m/>
    <m/>
    <m/>
    <m/>
    <m/>
    <m/>
    <m/>
    <m/>
    <m/>
    <s v="4408 S. ECHO COURT"/>
    <s v="SPOKANE"/>
    <s v="WA"/>
    <n v="99223"/>
    <s v="509-990-3196"/>
    <n v="61553.07"/>
    <n v="12968.58"/>
    <n v="63662.86"/>
    <n v="0"/>
    <n v="0"/>
    <n v="0"/>
    <n v="186.94"/>
    <n v="0"/>
    <s v="https://web.pdc.wa.gov/rptimg/default.aspx?docid=4769610"/>
    <n v="10871"/>
    <n v="75"/>
    <n v="1121"/>
    <n v="788"/>
    <m/>
    <s v="ROBIN JOHNSTON"/>
    <s v="candidate"/>
    <m/>
    <n v="44536.383530092593"/>
  </r>
  <r>
    <s v="ca-2017-2691"/>
    <s v="WRIGD  270"/>
    <s v="CA"/>
    <n v="42782"/>
    <m/>
    <m/>
    <m/>
    <s v="Electronic"/>
    <n v="42782"/>
    <x v="10"/>
    <s v="Candidate registered"/>
    <s v="WRIGHT DONNA M (DONNA WRIGHT)"/>
    <m/>
    <s v="1059 STATE AVE SUITE C"/>
    <s v="MARYSVILLE"/>
    <s v="SNOHOMISH"/>
    <s v="WA"/>
    <n v="98270"/>
    <s v="marysvilledonna@yahoo.com"/>
    <s v="marysvilledonna@yahoo.com"/>
    <s v="360-659-7027"/>
    <s v="CITY COUNCIL MEMBER"/>
    <n v="32"/>
    <s v="CITY OF MARYSVILLE"/>
    <n v="3697"/>
    <s v="SNOHOMISH"/>
    <s v="Local"/>
    <n v="37162"/>
    <s v="C"/>
    <s v="Registration and financial affairs"/>
    <s v="Candidate"/>
    <s v="Candidate"/>
    <m/>
    <m/>
    <m/>
    <s v="R"/>
    <x v="1"/>
    <n v="43046"/>
    <s v="full"/>
    <b v="1"/>
    <m/>
    <m/>
    <s v="Qualified for general"/>
    <s v="Lost in general"/>
    <m/>
    <m/>
    <m/>
    <m/>
    <m/>
    <m/>
    <m/>
    <m/>
    <m/>
    <s v="11823 47TH DR NE"/>
    <s v="MARYSVILLE"/>
    <s v="WA"/>
    <n v="98271"/>
    <s v="360-391-5899"/>
    <n v="11350.06"/>
    <n v="0"/>
    <n v="9149.7099999999991"/>
    <n v="1000"/>
    <n v="0"/>
    <n v="0"/>
    <n v="8910"/>
    <n v="0"/>
    <s v="https://web.pdc.wa.gov/rptimg/default.aspx?docid=4627784"/>
    <n v="21568"/>
    <n v="2430"/>
    <n v="2691"/>
    <n v="5155"/>
    <m/>
    <s v="TED WRIGHT"/>
    <s v="candidate"/>
    <m/>
    <n v="44149.035428240742"/>
  </r>
  <r>
    <s v="ca-2017-3604"/>
    <s v="ELLSS  009"/>
    <s v="CA"/>
    <n v="42798"/>
    <m/>
    <m/>
    <m/>
    <m/>
    <n v="42798"/>
    <x v="10"/>
    <s v="Candidate discontinued campaign"/>
    <s v="ELLSWORTH SCOTT P (SCOTT ELLSWORTH)"/>
    <m/>
    <s v="41904 N DUNN RD   P.O. BO 112"/>
    <s v="ELK"/>
    <s v="OKANOGAN"/>
    <s v="WA"/>
    <n v="99009"/>
    <s v="SCOTTELLSWORTH2108@GMAIL.COM"/>
    <s v="scottellsworth2018@gmail.com"/>
    <s v="509-202-3049"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m/>
    <s v="R"/>
    <x v="1"/>
    <n v="43046"/>
    <s v="full"/>
    <b v="1"/>
    <m/>
    <m/>
    <m/>
    <m/>
    <m/>
    <m/>
    <m/>
    <m/>
    <m/>
    <m/>
    <m/>
    <m/>
    <m/>
    <s v="41904 N DUNN RD  P.O. BOX 112"/>
    <s v="ELK"/>
    <s v="WA"/>
    <n v="99009"/>
    <s v="509-292-2663"/>
    <m/>
    <m/>
    <m/>
    <m/>
    <m/>
    <m/>
    <m/>
    <m/>
    <s v="https://web.pdc.wa.gov/rptimg/default.aspx?docid=4629100"/>
    <n v="5658"/>
    <n v="25741"/>
    <n v="3604"/>
    <m/>
    <n v="7"/>
    <s v="KELLY ELLSWORTH"/>
    <s v="candidate"/>
    <m/>
    <n v="43597.960914351854"/>
  </r>
  <r>
    <s v="ca-2014-7480"/>
    <s v="OWENS  501"/>
    <s v="CA"/>
    <n v="41808"/>
    <m/>
    <m/>
    <m/>
    <m/>
    <n v="41808"/>
    <x v="9"/>
    <s v="Candidate registered"/>
    <s v="OWENS STEPHEN P (STEPHEN OWENS)"/>
    <m/>
    <s v="2909 SHERWOOD DR SE"/>
    <s v="OLYMPIA"/>
    <s v="THURSTON"/>
    <s v="WA"/>
    <n v="98501"/>
    <s v="INFO@ELECTSTEVEOWENS.ORG"/>
    <s v="steve@doitnext.com"/>
    <s v="360-561-6719"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Lost in general"/>
    <s v="Challenger"/>
    <m/>
    <m/>
    <m/>
    <m/>
    <m/>
    <m/>
    <m/>
    <m/>
    <s v="2909 SHERWOOD DR SE"/>
    <s v="OLYMPIA"/>
    <s v="WA"/>
    <n v="98501"/>
    <s v="360-561-6719"/>
    <m/>
    <m/>
    <m/>
    <m/>
    <m/>
    <m/>
    <m/>
    <m/>
    <s v="https://web.pdc.wa.gov/rptimg/default.aspx?docid=3885144"/>
    <n v="14648"/>
    <n v="46107"/>
    <n v="7480"/>
    <m/>
    <n v="22"/>
    <s v="STEPHEN OWENS"/>
    <s v="candidate"/>
    <m/>
    <n v="43598.005497685182"/>
  </r>
  <r>
    <s v="ca-2018-1872"/>
    <s v="WAGOK2 284"/>
    <s v="CA"/>
    <n v="43354"/>
    <m/>
    <m/>
    <m/>
    <m/>
    <n v="43354"/>
    <x v="3"/>
    <s v="Candidate registered"/>
    <s v="Keith L. Wagoner (KEITH WAGONER)"/>
    <m/>
    <s v="410 TALCOTT STREET"/>
    <s v="SEDRO-WOOLLEY"/>
    <s v="SKAGIT"/>
    <s v="WA"/>
    <n v="98284"/>
    <s v="wagonerkl@msn.com"/>
    <s v="wagonerkl@msn.com"/>
    <s v="361-244-0100"/>
    <s v="COUNTY CHARTER REVIEW COMMISSIONER"/>
    <n v="30"/>
    <s v="SKAGIT CO"/>
    <n v="4064"/>
    <s v="SKAGIT"/>
    <s v="Local"/>
    <n v="73724"/>
    <s v="C"/>
    <s v="Registration and financial affairs"/>
    <s v="Candidate"/>
    <s v="Candidate"/>
    <m/>
    <m/>
    <m/>
    <s v="R"/>
    <x v="1"/>
    <n v="43410"/>
    <s v="mini"/>
    <b v="1"/>
    <m/>
    <m/>
    <s v="Not in primary"/>
    <s v="Won in general"/>
    <m/>
    <m/>
    <m/>
    <m/>
    <m/>
    <m/>
    <m/>
    <m/>
    <m/>
    <s v="410 TALCOTT STREET"/>
    <s v="SEDRO-WOOLLEY"/>
    <s v="WA"/>
    <n v="98284"/>
    <s v="361-244-0100"/>
    <m/>
    <m/>
    <m/>
    <m/>
    <m/>
    <m/>
    <m/>
    <m/>
    <s v="https://web.pdc.wa.gov/rptimg/default.aspx?docid=4752725"/>
    <n v="20407"/>
    <n v="25532"/>
    <n v="1872"/>
    <m/>
    <m/>
    <s v="KEITH WAGONER"/>
    <s v="candidate"/>
    <m/>
    <n v="43597.920624999999"/>
  </r>
  <r>
    <s v="ca-2018-1995"/>
    <s v="CLANG  221"/>
    <s v="CA"/>
    <n v="43341"/>
    <m/>
    <m/>
    <m/>
    <m/>
    <n v="43341"/>
    <x v="3"/>
    <s v="Candidate discontinued campaign"/>
    <s v="CLANCEY GARY J (GARY CLANCEY)"/>
    <m/>
    <s v="3351 GREEN CLIFF RD."/>
    <s v="ANACORTES"/>
    <s v="SKAGIT"/>
    <s v="WA"/>
    <n v="98221"/>
    <s v="garyclancey@comcaast.net"/>
    <s v="garyclancey@comcaast.net"/>
    <s v="360-293-7403"/>
    <s v="COUNTY CHARTER REVIEW COMMISSIONER"/>
    <n v="30"/>
    <s v="SKAGIT CO"/>
    <n v="4064"/>
    <s v="SKAGIT"/>
    <s v="Local"/>
    <n v="73724"/>
    <s v="C"/>
    <s v="Registration and financial affairs"/>
    <s v="Candidate"/>
    <s v="Candidate"/>
    <m/>
    <m/>
    <m/>
    <s v="R"/>
    <x v="1"/>
    <n v="43410"/>
    <s v="mini"/>
    <b v="1"/>
    <m/>
    <m/>
    <s v="Lost in primary"/>
    <m/>
    <m/>
    <m/>
    <m/>
    <m/>
    <m/>
    <m/>
    <m/>
    <m/>
    <m/>
    <s v="3351 GREEN CLIFF RD."/>
    <s v="ANACORTES"/>
    <s v="WA"/>
    <n v="98221"/>
    <s v="360-293-7403"/>
    <m/>
    <m/>
    <m/>
    <m/>
    <m/>
    <m/>
    <m/>
    <m/>
    <s v="https://web.pdc.wa.gov/rptimg/default.aspx?docid=4748958"/>
    <n v="3689"/>
    <n v="1801"/>
    <n v="1995"/>
    <m/>
    <m/>
    <s v="GARY CLANCEY"/>
    <s v="candidate"/>
    <m/>
    <n v="43597.932928240742"/>
  </r>
  <r>
    <s v="ca-2018-747"/>
    <s v="HUNTM  532"/>
    <s v="CA"/>
    <n v="43309"/>
    <m/>
    <m/>
    <m/>
    <m/>
    <n v="43309"/>
    <x v="3"/>
    <s v="Candidate registered"/>
    <s v="Martha J. Hunt (MARTHA HUNT)"/>
    <m/>
    <s v="1305B NW AIRPORT WAY"/>
    <s v="CHEHALIS"/>
    <s v="LEWIS"/>
    <s v="WA"/>
    <n v="98532"/>
    <s v="electmartha@gmail.com"/>
    <s v="electmartha@gmail.com"/>
    <s v="360-269-6200"/>
    <s v="COUNTY CHARTER REVIEW COMMISSIONER"/>
    <n v="30"/>
    <s v="LEWIS CO"/>
    <n v="3626"/>
    <s v="LEWIS"/>
    <s v="Local"/>
    <n v="46069"/>
    <s v="C"/>
    <s v="Registration and financial affairs"/>
    <s v="Candidate"/>
    <s v="Candidate"/>
    <m/>
    <m/>
    <s v="Freeholder Dist 2 Position 5"/>
    <s v="R"/>
    <x v="1"/>
    <n v="43410"/>
    <s v="mini"/>
    <b v="1"/>
    <m/>
    <m/>
    <s v="Not in primary"/>
    <m/>
    <m/>
    <m/>
    <m/>
    <m/>
    <m/>
    <m/>
    <m/>
    <m/>
    <m/>
    <s v="1305B NW AIRPORT WAY"/>
    <s v="CHEHALIS"/>
    <s v="WA"/>
    <n v="98532"/>
    <s v="360-269-6200"/>
    <m/>
    <m/>
    <m/>
    <m/>
    <m/>
    <m/>
    <m/>
    <m/>
    <s v="https://web.pdc.wa.gov/rptimg/default.aspx?docid=4740878"/>
    <n v="9234"/>
    <n v="403"/>
    <n v="747"/>
    <m/>
    <m/>
    <s v="MARTHA HUNT"/>
    <s v="candidate"/>
    <m/>
    <n v="43959.621678240743"/>
  </r>
  <r>
    <s v="ca-2018-375"/>
    <s v="SPENW  352"/>
    <s v="CA"/>
    <n v="42473"/>
    <m/>
    <m/>
    <m/>
    <m/>
    <n v="42473"/>
    <x v="3"/>
    <s v="Candidate registered"/>
    <s v="Bill Spencer (WILLIAM SPENCER)"/>
    <m/>
    <s v="535 MEADOWS DR S"/>
    <s v="RICHLAND"/>
    <s v="BENTON"/>
    <s v="WA"/>
    <n v="99352"/>
    <s v="VOTEFORBILLSPENCER@GMAIL.COM"/>
    <s v="billspencer@charter.net"/>
    <s v="509-627-2865"/>
    <s v="COUNTY ASSESSOR"/>
    <n v="21"/>
    <s v="BENTON CO"/>
    <n v="4725"/>
    <s v="BENTON"/>
    <s v="Local"/>
    <n v="10661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535 MEADOWS DR S"/>
    <s v="RICHLAND"/>
    <s v="WA"/>
    <n v="99352"/>
    <s v="509-627-2865"/>
    <m/>
    <m/>
    <m/>
    <m/>
    <m/>
    <m/>
    <m/>
    <m/>
    <s v="https://web.pdc.wa.gov/rptimg/default.aspx?docid=4730768"/>
    <n v="18395"/>
    <n v="343"/>
    <n v="375"/>
    <m/>
    <m/>
    <s v="WILLIAM SPENCER"/>
    <s v="candidate"/>
    <m/>
    <n v="43959.621932870374"/>
  </r>
  <r>
    <s v="ca-2018-1031"/>
    <s v="SLAGT  937"/>
    <s v="CA"/>
    <n v="43122"/>
    <m/>
    <m/>
    <m/>
    <s v="Electronic"/>
    <n v="43122"/>
    <x v="3"/>
    <s v="Candidate registered"/>
    <s v="Tracey Slagle (TRACEY SLAGLE)"/>
    <m/>
    <s v="P.O. BOX 243"/>
    <s v="NACHES"/>
    <s v="YAKIMA"/>
    <s v="WA"/>
    <n v="98937"/>
    <s v="TRACEYSLAGLE4CLERK@GMAIL.COM"/>
    <s v="traceyslagle4clerk@gmail.com"/>
    <s v="509-673-3235"/>
    <s v="COUNTY CLERK"/>
    <n v="22"/>
    <s v="YAKIMA CO"/>
    <n v="4418"/>
    <s v="YAKIMA"/>
    <s v="Local"/>
    <n v="11475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3702 KERN ROAD"/>
    <s v="YAKIMA"/>
    <s v="WA"/>
    <n v="98902"/>
    <s v="509-575-1040"/>
    <n v="15294"/>
    <n v="0"/>
    <n v="15294"/>
    <n v="0"/>
    <n v="0"/>
    <n v="0"/>
    <m/>
    <m/>
    <s v="https://web.pdc.wa.gov/rptimg/default.aspx?docid=4728049"/>
    <n v="17948"/>
    <n v="329"/>
    <n v="1031"/>
    <n v="3708"/>
    <m/>
    <s v="JARED PETERSEN"/>
    <s v="candidate"/>
    <m/>
    <n v="44148.980057870373"/>
  </r>
  <r>
    <s v="ca-2018-804"/>
    <s v="HAWLA  840"/>
    <s v="CA"/>
    <n v="43238"/>
    <m/>
    <m/>
    <m/>
    <s v="Electronic"/>
    <n v="43238"/>
    <x v="3"/>
    <s v="Candidate registered"/>
    <s v="Anthony (Tony) Hawley (ANTHONY HAWLEY)"/>
    <m/>
    <s v="PO BOX 1104"/>
    <s v="OKANOGAN"/>
    <s v="OKANOGAN"/>
    <s v="WA"/>
    <n v="98840"/>
    <s v="ELECTHAWLEYSHERIFF@GMAIL.COM"/>
    <s v="electhawleysheriff@gmail.com"/>
    <s v="509-429-0233"/>
    <s v="COUNTY SHERIFF"/>
    <n v="27"/>
    <s v="OKANOGAN CO"/>
    <n v="3801"/>
    <s v="OKANOGAN"/>
    <s v="Local"/>
    <n v="22492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19108 HIGHWAY 20"/>
    <s v="WINTHROP"/>
    <s v="WA"/>
    <n v="98862"/>
    <m/>
    <n v="12420.61"/>
    <n v="0"/>
    <n v="8354.0400000000009"/>
    <n v="0"/>
    <n v="0"/>
    <n v="0"/>
    <m/>
    <m/>
    <s v="https://web.pdc.wa.gov/rptimg/default.aspx?docid=4727068"/>
    <n v="8322"/>
    <n v="804"/>
    <n v="804"/>
    <n v="3207"/>
    <m/>
    <s v="LAURA WRIGHT"/>
    <s v="candidate"/>
    <m/>
    <n v="44148.961365740739"/>
  </r>
  <r>
    <s v="ca-2018-561"/>
    <s v="ODEGD  166"/>
    <s v="CA"/>
    <n v="43251"/>
    <m/>
    <m/>
    <m/>
    <m/>
    <n v="43251"/>
    <x v="3"/>
    <s v="Candidate registered"/>
    <s v="Darin Odegaard (DARIN ODEGAARD)"/>
    <m/>
    <s v="PO BOX 1185"/>
    <s v="REPUBLIC"/>
    <s v="FERRY"/>
    <s v="WA"/>
    <n v="99166"/>
    <s v="Odegaard4sheriff@gmail.com"/>
    <s v="odegaard4sheriff@gmail.com"/>
    <s v="360-770-2303"/>
    <s v="COUNTY SHERIFF"/>
    <n v="27"/>
    <s v="FERRY CO"/>
    <n v="3290"/>
    <s v="FERRY"/>
    <s v="Local"/>
    <n v="4618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Lost in general"/>
    <m/>
    <m/>
    <m/>
    <m/>
    <m/>
    <m/>
    <m/>
    <m/>
    <m/>
    <s v="PO BOX 1185"/>
    <s v="REPUBLIC"/>
    <s v="WA"/>
    <n v="99166"/>
    <s v="360-770-2303"/>
    <m/>
    <m/>
    <m/>
    <m/>
    <m/>
    <m/>
    <m/>
    <m/>
    <s v="https://web.pdc.wa.gov/rptimg/default.aspx?docid=4726020"/>
    <n v="14290"/>
    <n v="815"/>
    <n v="561"/>
    <m/>
    <m/>
    <s v="DARIN ODEGAARD"/>
    <s v="candidate"/>
    <m/>
    <n v="43959.621886574074"/>
  </r>
  <r>
    <s v="ca-2018-193"/>
    <s v="HARDT  445"/>
    <s v="CA"/>
    <n v="43215"/>
    <m/>
    <m/>
    <m/>
    <s v="Electronic"/>
    <n v="43215"/>
    <x v="3"/>
    <s v="Candidate registered"/>
    <s v="Terry A. Harder (TERRY HARDER)"/>
    <m/>
    <s v="708 E 84TH ST"/>
    <s v="TACOMA"/>
    <s v="PIERCE"/>
    <s v="WA"/>
    <n v="98445"/>
    <s v="TERRYHARDER@COMCAST.NET"/>
    <s v="terryharder@comcast.net"/>
    <s v="253-279-8513"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Lost in general"/>
    <s v="Challenger"/>
    <m/>
    <m/>
    <m/>
    <m/>
    <m/>
    <m/>
    <m/>
    <m/>
    <s v="708 E 84TH ST"/>
    <s v="TACOMA"/>
    <s v="WA"/>
    <n v="98445"/>
    <m/>
    <n v="1774.25"/>
    <n v="0"/>
    <n v="135.43"/>
    <n v="0"/>
    <n v="0"/>
    <n v="676.49"/>
    <m/>
    <m/>
    <s v="https://web.pdc.wa.gov/rptimg/default.aspx?docid=4725655"/>
    <n v="8033"/>
    <n v="427"/>
    <n v="193"/>
    <n v="3194"/>
    <n v="29"/>
    <s v="TERRY HARDER"/>
    <s v="candidate"/>
    <m/>
    <n v="44148.960914351854"/>
  </r>
  <r>
    <s v="ca-2018-769"/>
    <s v="DAVIA  532"/>
    <s v="CA"/>
    <n v="43250"/>
    <m/>
    <m/>
    <m/>
    <m/>
    <n v="43250"/>
    <x v="3"/>
    <s v="Candidate registered"/>
    <s v="DAVIS ARNY (ARNY DAVIS)"/>
    <m/>
    <s v="192 DIECKMAN RD"/>
    <s v="CHEHALIS"/>
    <s v="LEWIS"/>
    <s v="WA"/>
    <n v="98532"/>
    <s v="ARNYDVS@GMAIL.COM"/>
    <s v="arnydvs@gmail.com"/>
    <s v="360-219-7072"/>
    <s v="COUNTY TREASURER"/>
    <n v="28"/>
    <s v="LEWIS CO"/>
    <n v="3626"/>
    <s v="LEWIS"/>
    <s v="Local"/>
    <n v="46069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192 DIECKMAN RD."/>
    <s v="CHEHALIS"/>
    <s v="WA"/>
    <n v="98532"/>
    <s v="360-219-7072"/>
    <m/>
    <m/>
    <m/>
    <m/>
    <m/>
    <m/>
    <m/>
    <m/>
    <s v="https://web.pdc.wa.gov/rptimg/default.aspx?docid=4725626"/>
    <n v="4613"/>
    <n v="25725"/>
    <n v="769"/>
    <m/>
    <m/>
    <s v="ARNY DAVIS"/>
    <s v="candidate"/>
    <m/>
    <n v="43959.621932870374"/>
  </r>
  <r>
    <s v="ca-2018-236"/>
    <s v="LYLEC  004"/>
    <s v="CA"/>
    <n v="43249"/>
    <m/>
    <m/>
    <m/>
    <m/>
    <n v="43249"/>
    <x v="3"/>
    <s v="Candidate registered"/>
    <s v="Courtney Lyle (COURTNEY LYLE)"/>
    <m/>
    <s v="845 106TH AVE. NE, #110"/>
    <s v="BELLEVUE"/>
    <s v="KING"/>
    <s v="WA"/>
    <n v="98004"/>
    <s v="LYLEFORSENATE@GMAIL.COM"/>
    <s v="lyleforsenate@gmail.com"/>
    <s v="425-990-0404"/>
    <s v="STATE SENATOR"/>
    <n v="12"/>
    <s v="LEG DISTRICT 34 - SENATE"/>
    <n v="4763"/>
    <s v="KING"/>
    <s v="Legislative"/>
    <m/>
    <s v="C"/>
    <s v="Registration and financial affairs"/>
    <s v="Candidate"/>
    <s v="Candidate"/>
    <m/>
    <m/>
    <m/>
    <s v="R"/>
    <x v="1"/>
    <n v="43410"/>
    <s v="mini"/>
    <b v="1"/>
    <m/>
    <m/>
    <s v="Lost in primary"/>
    <m/>
    <s v="Open seat"/>
    <m/>
    <m/>
    <m/>
    <m/>
    <m/>
    <m/>
    <m/>
    <m/>
    <s v="845 106TH AVE. NE, #110"/>
    <s v="BELLEVUE"/>
    <s v="WA"/>
    <n v="98004"/>
    <s v="425-990-0404"/>
    <m/>
    <m/>
    <m/>
    <m/>
    <m/>
    <m/>
    <m/>
    <m/>
    <s v="https://web.pdc.wa.gov/rptimg/default.aspx?docid=4725561"/>
    <n v="11828"/>
    <n v="909"/>
    <n v="236"/>
    <m/>
    <n v="34"/>
    <s v="COURTNEY LYLE"/>
    <s v="candidate"/>
    <m/>
    <n v="43959.622581018521"/>
  </r>
  <r>
    <s v="ca-2018-803"/>
    <s v="BROWS  841"/>
    <s v="CA"/>
    <n v="43248"/>
    <m/>
    <m/>
    <m/>
    <s v="Electronic"/>
    <n v="43248"/>
    <x v="3"/>
    <s v="Candidate registered"/>
    <s v="Steve Brown (STEVE BROWN)"/>
    <m/>
    <s v="PO BOX 423"/>
    <s v="OMAK"/>
    <s v="OKANOGAN"/>
    <s v="WA"/>
    <n v="98841"/>
    <s v="STEVEBROWN4SHERIFF@GMAIL.COM"/>
    <s v="stevebrown4sheriff@gmail.com"/>
    <s v="509-429-4652"/>
    <s v="COUNTY SHERIFF"/>
    <n v="27"/>
    <s v="OKANOGAN CO"/>
    <n v="3801"/>
    <s v="OKANOGAN"/>
    <s v="Local"/>
    <n v="22492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21 DOUGLAS"/>
    <s v="OKANOGAN"/>
    <s v="WA"/>
    <n v="98840"/>
    <s v="509-429-8197"/>
    <n v="18642.8"/>
    <n v="100"/>
    <n v="16580.71"/>
    <n v="0"/>
    <n v="0"/>
    <n v="0"/>
    <n v="243.06"/>
    <n v="0"/>
    <s v="https://web.pdc.wa.gov/rptimg/default.aspx?docid=4725255"/>
    <n v="2171"/>
    <n v="802"/>
    <n v="803"/>
    <n v="2856"/>
    <m/>
    <s v="JODI MEYER"/>
    <s v="candidate"/>
    <m/>
    <n v="44148.946469907409"/>
  </r>
  <r>
    <s v="ca-2018-588"/>
    <s v="GILBK  347"/>
    <s v="CA"/>
    <n v="43248"/>
    <m/>
    <m/>
    <m/>
    <m/>
    <n v="43248"/>
    <x v="3"/>
    <s v="Candidate registered"/>
    <s v="Keshia Gilbert (KESHIA GILBERT)"/>
    <m/>
    <s v="1496 PEOLA RD"/>
    <s v="POMEROY"/>
    <s v="GARFIELD"/>
    <s v="WA"/>
    <n v="99347"/>
    <s v="keshiadawn0310@gmail.com"/>
    <s v="keshiadawn0310@gmail.com"/>
    <s v="509-553-9408"/>
    <s v="COUNTY ASSESSOR"/>
    <n v="21"/>
    <s v="GARFIELD CO"/>
    <n v="3320"/>
    <s v="GARFIELD"/>
    <s v="Local"/>
    <n v="1571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Lost in general"/>
    <m/>
    <m/>
    <m/>
    <m/>
    <m/>
    <m/>
    <m/>
    <m/>
    <m/>
    <s v="1496 PEOLA RD"/>
    <s v="POMEROY"/>
    <s v="WA"/>
    <n v="99347"/>
    <s v="509-553-9408"/>
    <m/>
    <m/>
    <m/>
    <m/>
    <m/>
    <m/>
    <m/>
    <m/>
    <s v="https://web.pdc.wa.gov/rptimg/default.aspx?docid=4725372"/>
    <n v="7036"/>
    <n v="640"/>
    <n v="588"/>
    <m/>
    <m/>
    <s v="KESHIA GILBERT"/>
    <s v="candidate"/>
    <m/>
    <n v="43959.621886574074"/>
  </r>
  <r>
    <s v="ca-2018-298"/>
    <s v="HARDD2 102"/>
    <s v="CA"/>
    <n v="43248"/>
    <m/>
    <m/>
    <m/>
    <s v="Electronic"/>
    <n v="43248"/>
    <x v="3"/>
    <s v="Candidate registered"/>
    <s v="Dan Harder (DAN HARDER)"/>
    <m/>
    <s v="PO BOX 20214"/>
    <s v="SEATTLE"/>
    <s v="KING"/>
    <s v="WA"/>
    <n v="98102"/>
    <s v="DAN@VOTEHARDERFORSEATTLE.ORG"/>
    <s v="dan@voteharderforseattle.org"/>
    <s v="206-880-0265"/>
    <s v="STATE SENATOR"/>
    <n v="12"/>
    <s v="LEG DISTRICT 43 - SENATE"/>
    <n v="4772"/>
    <s v="KING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s v="Challenger"/>
    <m/>
    <m/>
    <m/>
    <m/>
    <m/>
    <m/>
    <m/>
    <m/>
    <s v="PO BOX 20214"/>
    <s v="SEATTLE"/>
    <s v="WA"/>
    <n v="98102"/>
    <s v="253-332-0782"/>
    <n v="3694.56"/>
    <n v="2706.49"/>
    <n v="3193.82"/>
    <n v="0"/>
    <n v="0"/>
    <n v="0"/>
    <m/>
    <m/>
    <s v="https://web.pdc.wa.gov/rptimg/default.aspx?docid=4725183"/>
    <n v="8030"/>
    <n v="25642"/>
    <n v="298"/>
    <n v="3192"/>
    <n v="43"/>
    <s v="RYAN ROULIER"/>
    <s v="candidate"/>
    <m/>
    <n v="44148.960833333331"/>
  </r>
  <r>
    <s v="ca-2018-589"/>
    <s v="BARTB  347"/>
    <s v="CA"/>
    <n v="43243"/>
    <m/>
    <m/>
    <m/>
    <m/>
    <n v="43243"/>
    <x v="3"/>
    <s v="Candidate registered"/>
    <s v="Brian Bartels (BRIAN BARTELS)"/>
    <m/>
    <s v="14 PHEASANT RIDGE ROAD"/>
    <s v="POMEROY"/>
    <s v="GARFIELD"/>
    <s v="WA"/>
    <n v="99347"/>
    <s v="bbartels24@gmail.com"/>
    <s v="bbartels24@gmail.com"/>
    <s v="509-843-5082"/>
    <s v="COUNTY ASSESSOR"/>
    <n v="21"/>
    <s v="GARFIELD CO"/>
    <n v="3320"/>
    <s v="GARFIELD"/>
    <s v="Local"/>
    <n v="1571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Won in general"/>
    <m/>
    <m/>
    <m/>
    <m/>
    <m/>
    <m/>
    <m/>
    <m/>
    <m/>
    <s v="172 S. COEUR D'ALENE ST."/>
    <s v="SPOKANE"/>
    <s v="WA"/>
    <n v="99201"/>
    <m/>
    <m/>
    <m/>
    <m/>
    <m/>
    <m/>
    <m/>
    <m/>
    <m/>
    <s v="https://web.pdc.wa.gov/rptimg/default.aspx?docid=4724562"/>
    <n v="1114"/>
    <n v="635"/>
    <n v="589"/>
    <m/>
    <m/>
    <s v="RICK BARTELS"/>
    <s v="candidate"/>
    <m/>
    <n v="43959.621967592589"/>
  </r>
  <r>
    <s v="ca-2018-339"/>
    <s v="BREWS  169"/>
    <s v="CA"/>
    <n v="43233"/>
    <m/>
    <m/>
    <m/>
    <m/>
    <n v="43233"/>
    <x v="3"/>
    <s v="Candidate registered"/>
    <s v="Sherri L Brewer (SHERRI BREWER)"/>
    <m/>
    <s v="510 W MAIN AVE"/>
    <s v="RITZVILLE"/>
    <s v="ADAMS"/>
    <s v="WA"/>
    <n v="99169"/>
    <s v="slbrewer@hotmail.com"/>
    <s v="slbrewer@hotmail.com"/>
    <s v="509-655-1643"/>
    <s v="COUNTY ASSESSOR"/>
    <n v="21"/>
    <s v="ADAMS CO"/>
    <n v="3002"/>
    <s v="ADAMS"/>
    <s v="Local"/>
    <n v="6616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510 W MAIN AVE"/>
    <s v="RITZVILLE"/>
    <s v="WA"/>
    <n v="99169"/>
    <s v="509-655-1643"/>
    <m/>
    <m/>
    <m/>
    <m/>
    <m/>
    <m/>
    <m/>
    <m/>
    <s v="https://web.pdc.wa.gov/rptimg/default.aspx?docid=4722998"/>
    <n v="1983"/>
    <n v="666"/>
    <n v="339"/>
    <m/>
    <m/>
    <s v="SHERRI BREWER"/>
    <s v="candidate"/>
    <m/>
    <n v="43959.621932870374"/>
  </r>
  <r>
    <s v="ca-2016-4647"/>
    <s v="SCHUP  532"/>
    <s v="CA"/>
    <n v="42478"/>
    <m/>
    <m/>
    <m/>
    <m/>
    <n v="42478"/>
    <x v="8"/>
    <s v="Candidate discontinued campaign"/>
    <s v="Bill Schulte (PAUL  SCHULTE)"/>
    <m/>
    <s v="427 LEUDINGHAUS RD"/>
    <s v="CHEHALIS"/>
    <s v="LEWIS"/>
    <s v="WA"/>
    <n v="98532"/>
    <s v="pws005@aol.com"/>
    <s v="pws005@aol.com"/>
    <s v="360-623-0315"/>
    <s v="COUNTY COMMISSIONER"/>
    <n v="23"/>
    <s v="LEWIS CO"/>
    <n v="3626"/>
    <s v="LEWIS"/>
    <s v="Local"/>
    <n v="43317"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427 LEAUDINGHAUS RD"/>
    <s v="CHEHALIS"/>
    <s v="WA"/>
    <n v="98532"/>
    <s v="360-623-0314"/>
    <m/>
    <m/>
    <m/>
    <m/>
    <m/>
    <m/>
    <m/>
    <m/>
    <s v="https://web.pdc.wa.gov/rptimg/default.aspx?docid=4566233"/>
    <n v="17387"/>
    <n v="393"/>
    <n v="4647"/>
    <m/>
    <m/>
    <s v="SUZANNE SCHULTE"/>
    <s v="candidate"/>
    <m/>
    <n v="43597.974409722221"/>
  </r>
  <r>
    <s v="ca-2018-1047"/>
    <s v="MOTTR  930"/>
    <s v="CA"/>
    <n v="43222"/>
    <m/>
    <m/>
    <m/>
    <s v="Electronic"/>
    <n v="43222"/>
    <x v="3"/>
    <s v="Candidate registered"/>
    <s v="Rick Mottice (RICHARD MOTTICE)"/>
    <m/>
    <s v="513 N. 21ST AVE SUITE B"/>
    <s v="YAKIMA"/>
    <s v="YAKIMA"/>
    <s v="WA"/>
    <n v="98902"/>
    <s v="MOTTICEFORSHERIFF@GMAIL.COM"/>
    <s v="motticeforsheriff@gmail.com"/>
    <s v="509-643-1334"/>
    <s v="COUNTY SHERIFF"/>
    <n v="27"/>
    <s v="YAKIMA CO"/>
    <n v="4418"/>
    <s v="YAKIMA"/>
    <s v="Local"/>
    <n v="114757"/>
    <s v="C"/>
    <s v="Registration and financial affairs"/>
    <s v="Candidate"/>
    <s v="Candidate"/>
    <m/>
    <m/>
    <m/>
    <s v="R"/>
    <x v="1"/>
    <n v="43410"/>
    <s v="full"/>
    <b v="1"/>
    <m/>
    <m/>
    <s v="Lost in primary"/>
    <m/>
    <m/>
    <m/>
    <m/>
    <m/>
    <m/>
    <m/>
    <m/>
    <m/>
    <m/>
    <s v="513 N 21ST AVE SUITE B"/>
    <s v="YAKIMA"/>
    <s v="WA"/>
    <n v="98902"/>
    <s v="509-575-1373"/>
    <n v="9568.7000000000007"/>
    <n v="129.15"/>
    <n v="7405.1"/>
    <n v="0"/>
    <n v="0"/>
    <n v="0"/>
    <m/>
    <m/>
    <s v="https://web.pdc.wa.gov/rptimg/default.aspx?docid=4721347"/>
    <n v="13505"/>
    <n v="287"/>
    <n v="1047"/>
    <n v="3452"/>
    <m/>
    <s v="WILLIAM HALSEY"/>
    <s v="candidate"/>
    <m/>
    <n v="44148.970972222225"/>
  </r>
  <r>
    <s v="ca-2018-1008"/>
    <s v="MARTKM 362"/>
    <s v="CA"/>
    <n v="43225"/>
    <m/>
    <m/>
    <m/>
    <m/>
    <n v="43225"/>
    <x v="3"/>
    <s v="Candidate registered"/>
    <s v="Karen Martin (KAREN  MARTIN)"/>
    <m/>
    <s v="1731 LUCKENBILL RD"/>
    <s v="WALLA WALLA"/>
    <s v="WALLA WALLA"/>
    <s v="WA"/>
    <n v="99362"/>
    <s v="kmartin@columbiaenergyll.com"/>
    <s v="kmartin@columbiaenergyllc.com"/>
    <s v="509-529-2235"/>
    <s v="COUNTY AUDITOR"/>
    <n v="20"/>
    <s v="WALLA WALLA CO"/>
    <n v="4302"/>
    <s v="WALLA WALLA"/>
    <s v="Local"/>
    <n v="33582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1731 LUCKENBILL RD"/>
    <s v="WALLA WALLA"/>
    <s v="WA"/>
    <n v="99362"/>
    <s v="509-529-2235"/>
    <m/>
    <m/>
    <m/>
    <m/>
    <m/>
    <m/>
    <m/>
    <m/>
    <s v="https://web.pdc.wa.gov/rptimg/default.aspx?docid=4720123"/>
    <n v="12065"/>
    <n v="290"/>
    <n v="1008"/>
    <m/>
    <m/>
    <s v="KAREN  MARTIN"/>
    <s v="candidate"/>
    <m/>
    <n v="43959.621932870374"/>
  </r>
  <r>
    <s v="ca-2018-147"/>
    <s v="LOTMM  087"/>
    <s v="CA"/>
    <n v="43221"/>
    <m/>
    <m/>
    <m/>
    <s v="Electronic"/>
    <n v="43221"/>
    <x v="3"/>
    <s v="Candidate registered"/>
    <s v="Mario Lionel Lotmore (MARIO LOTMORE)"/>
    <m/>
    <s v="12918 MUKILTEO SPEEDWAY STE C23 PMB 162"/>
    <s v="LYNNWOOD"/>
    <s v="SNOHOMISH"/>
    <s v="WA"/>
    <n v="98087"/>
    <s v="VOTE@MARIOLOTMORE.COM"/>
    <s v="vote@mariolotmore.com"/>
    <s v="425-931-1374"/>
    <s v="STATE SENATOR"/>
    <n v="12"/>
    <s v="LEG DISTRICT 21 - SENATE"/>
    <n v="4750"/>
    <s v="SNOHOMISH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s v="Challenger"/>
    <m/>
    <m/>
    <m/>
    <m/>
    <m/>
    <m/>
    <m/>
    <m/>
    <s v="PO BOX 1283"/>
    <s v="PUYALLUP"/>
    <s v="WA"/>
    <n v="98371"/>
    <s v="253-988-2455"/>
    <n v="22750.94"/>
    <n v="0"/>
    <n v="27835.74"/>
    <n v="-5128.7700000000004"/>
    <n v="0"/>
    <n v="0"/>
    <m/>
    <m/>
    <s v="https://web.pdc.wa.gov/rptimg/default.aspx?docid=4719329"/>
    <n v="11608"/>
    <n v="953"/>
    <n v="147"/>
    <n v="3377"/>
    <n v="21"/>
    <s v="TOM PERRY"/>
    <s v="candidate"/>
    <m/>
    <n v="44148.968368055554"/>
  </r>
  <r>
    <s v="ca-2018-1007"/>
    <s v="ANTED  362"/>
    <s v="CA"/>
    <n v="43221"/>
    <m/>
    <m/>
    <m/>
    <m/>
    <n v="43221"/>
    <x v="3"/>
    <s v="Candidate registered"/>
    <s v="Debra Antes (DEBRA ANTES)"/>
    <m/>
    <s v="130 W MORTON"/>
    <s v="WALLA WALLA"/>
    <s v="WALLA WALLA"/>
    <s v="WA"/>
    <n v="99362"/>
    <s v="ANTESDEBBIE@YAHOO.COM"/>
    <s v="antesdebbie@yahoo.com"/>
    <s v="509-529-2828"/>
    <s v="COUNTY ASSESSOR"/>
    <n v="21"/>
    <s v="WALLA WALLA CO"/>
    <n v="4302"/>
    <s v="WALLA WALLA"/>
    <s v="Local"/>
    <n v="33582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130 W MORTON"/>
    <s v="WALLA WALLA"/>
    <s v="WA"/>
    <n v="99362"/>
    <s v="509-529-2828"/>
    <m/>
    <m/>
    <m/>
    <m/>
    <m/>
    <m/>
    <m/>
    <m/>
    <s v="https://web.pdc.wa.gov/rptimg/default.aspx?docid=4719278"/>
    <n v="601"/>
    <n v="272"/>
    <n v="1007"/>
    <m/>
    <m/>
    <s v="RUSSELL ANTES"/>
    <s v="candidate"/>
    <m/>
    <n v="43959.621932870374"/>
  </r>
  <r>
    <s v="ca-2018-82"/>
    <s v="MCCOG  338"/>
    <s v="CA"/>
    <n v="43213"/>
    <m/>
    <m/>
    <m/>
    <s v="Electronic"/>
    <n v="43213"/>
    <x v="3"/>
    <s v="Candidate registered"/>
    <s v="Gregg McConnell (GREGG MCCONNELL)"/>
    <m/>
    <s v="7620 WEST 21ST AVENUE"/>
    <s v="KENNEWICK"/>
    <s v="BENTON"/>
    <s v="WA"/>
    <n v="99338"/>
    <s v="LCHILDERS2B@CHARTER.NET"/>
    <s v="gmconnell9@gmail.com"/>
    <s v="360-202-2203"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Lost in primary"/>
    <m/>
    <s v="Open seat"/>
    <m/>
    <m/>
    <m/>
    <m/>
    <m/>
    <m/>
    <m/>
    <m/>
    <s v="7620 WEST 21ST AVENUE"/>
    <s v="KENNEWICK"/>
    <s v="WA"/>
    <n v="99338"/>
    <s v="509-947-5383"/>
    <n v="12901.33"/>
    <n v="0"/>
    <n v="12901.33"/>
    <n v="0"/>
    <n v="0"/>
    <n v="0"/>
    <m/>
    <m/>
    <s v="https://web.pdc.wa.gov/rptimg/default.aspx?docid=4718843"/>
    <n v="12523"/>
    <n v="940"/>
    <n v="82"/>
    <n v="3413"/>
    <n v="8"/>
    <s v="ELLA CHILDERS"/>
    <s v="candidate"/>
    <m/>
    <n v="44148.969606481478"/>
  </r>
  <r>
    <s v="ca-2018-1896"/>
    <s v="SALAC  858"/>
    <s v="CA"/>
    <n v="43219"/>
    <m/>
    <m/>
    <m/>
    <m/>
    <n v="43219"/>
    <x v="3"/>
    <s v="Candidate registered"/>
    <s v="PREUGSCHAT CODY A (CODY PREUGSCHAT)"/>
    <m/>
    <s v="PO BOX 455"/>
    <s v="WATERVILLE"/>
    <s v="DOUGLAS"/>
    <s v="WA"/>
    <n v="98858"/>
    <s v="cpreugschat@yahoo.com"/>
    <s v="cpreugschat@yahoo.com"/>
    <s v="509-860-8713"/>
    <s v="COUNTY AUDITOR"/>
    <n v="20"/>
    <s v="DOUGLAS CO"/>
    <n v="3235"/>
    <s v="DOUGLAS"/>
    <s v="Local"/>
    <n v="21117"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PO BOX 455"/>
    <s v="WATERVILLE"/>
    <s v="WA"/>
    <n v="98858"/>
    <s v="509-860-8713"/>
    <m/>
    <m/>
    <m/>
    <m/>
    <m/>
    <m/>
    <m/>
    <m/>
    <s v="https://web.pdc.wa.gov/rptimg/default.aspx?docid=4718845"/>
    <n v="17078"/>
    <n v="1716"/>
    <n v="1896"/>
    <m/>
    <m/>
    <s v="CODY PREUGSCHAT"/>
    <s v="candidate"/>
    <m/>
    <n v="43597.923263888886"/>
  </r>
  <r>
    <s v="ca-2016-4375"/>
    <s v="ESPIR  301"/>
    <s v="CA"/>
    <n v="42514"/>
    <m/>
    <m/>
    <m/>
    <s v="Electronic"/>
    <n v="42514"/>
    <x v="8"/>
    <s v="Candidate registered"/>
    <s v="ESPINOZA RICARDO (RICARDO ESPINOZA)"/>
    <m/>
    <s v="1935 W YAKIMA STREET"/>
    <s v="PASCO"/>
    <s v="WALLA WALLA"/>
    <s v="WA"/>
    <n v="99301"/>
    <s v="RICARDO4STATEREP16.2@GMAIL.COM"/>
    <s v="ricardo4staterep16.2@gmail.com"/>
    <s v="509-528-7813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1935 W YAKIMA STREET"/>
    <s v="PASCO"/>
    <s v="WA"/>
    <n v="99301"/>
    <s v="509-528-7813"/>
    <n v="600"/>
    <n v="0"/>
    <n v="0"/>
    <n v="800"/>
    <n v="0"/>
    <n v="0"/>
    <m/>
    <m/>
    <s v="https://web.pdc.wa.gov/rptimg/default.aspx?docid=4573938"/>
    <n v="5774"/>
    <n v="3891"/>
    <n v="4375"/>
    <n v="5494"/>
    <n v="16"/>
    <s v="RICARDO ESPINOZA"/>
    <s v="candidate"/>
    <m/>
    <n v="44149.048854166664"/>
  </r>
  <r>
    <s v="ca-2016-4643"/>
    <s v="SCHRL  840"/>
    <s v="CA"/>
    <n v="42514"/>
    <m/>
    <m/>
    <m/>
    <s v="Electronic"/>
    <n v="42514"/>
    <x v="8"/>
    <s v="Candidate registered"/>
    <s v="SCHRECKENGAST LARRY W (LARRY SCHRECKENGAST)"/>
    <m/>
    <s v="2303 ELMWAY"/>
    <s v="OKANOGAN"/>
    <s v="OKANOGAN"/>
    <s v="WA"/>
    <n v="98840"/>
    <s v="schreck401@gmail.com"/>
    <s v="schreck401@gmail.com"/>
    <s v="509-557-9410"/>
    <s v="COUNTY COMMISSIONER"/>
    <n v="23"/>
    <s v="OKANOGAN CO"/>
    <n v="3801"/>
    <s v="OKANOGAN"/>
    <s v="Local"/>
    <n v="21251"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2303 ELMWAY"/>
    <s v="OKANOGAN"/>
    <s v="WA"/>
    <n v="98840"/>
    <s v="509-557-9410"/>
    <n v="2823.89"/>
    <n v="0"/>
    <n v="2237.2800000000002"/>
    <n v="-1773.87"/>
    <n v="0"/>
    <n v="0"/>
    <m/>
    <m/>
    <s v="https://web.pdc.wa.gov/rptimg/default.aspx?docid=4573947"/>
    <n v="17378"/>
    <n v="4079"/>
    <n v="4643"/>
    <n v="6063"/>
    <m/>
    <s v="LARRY SCHRECKENGAST"/>
    <s v="candidate"/>
    <m/>
    <n v="44149.073136574072"/>
  </r>
  <r>
    <s v="ca-2018-766"/>
    <s v="MEYEJ  531"/>
    <s v="CA"/>
    <n v="43153"/>
    <m/>
    <m/>
    <m/>
    <m/>
    <n v="43153"/>
    <x v="3"/>
    <s v="Candidate registered"/>
    <s v="Jonathan L. Meyer (JONATHAN MEYER)"/>
    <m/>
    <s v="2914 MT VISTA RD"/>
    <s v="CENTRALIA"/>
    <s v="LEWIS"/>
    <s v="WA"/>
    <n v="98531"/>
    <s v="jmeyer51@msn.com"/>
    <s v="jmeyer51@msn.com"/>
    <s v="360-807-9256"/>
    <s v="COUNTY PROSECUTOR"/>
    <n v="26"/>
    <s v="LEWIS CO"/>
    <n v="3626"/>
    <s v="LEWIS"/>
    <s v="Local"/>
    <n v="46069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2914 MT. VISTA RD"/>
    <s v="CENTRALIA"/>
    <s v="WA"/>
    <n v="98531"/>
    <m/>
    <m/>
    <m/>
    <m/>
    <m/>
    <m/>
    <m/>
    <m/>
    <m/>
    <s v="https://web.pdc.wa.gov/rptimg/default.aspx?docid=4715944"/>
    <n v="12996"/>
    <n v="412"/>
    <n v="766"/>
    <m/>
    <m/>
    <s v="MICHELLE MEYER"/>
    <s v="candidate"/>
    <m/>
    <n v="43959.621932870374"/>
  </r>
  <r>
    <s v="ca-2018-1981"/>
    <s v="DZIAR  229"/>
    <s v="CA"/>
    <n v="43177"/>
    <m/>
    <m/>
    <m/>
    <s v="Electronic"/>
    <n v="43177"/>
    <x v="3"/>
    <s v="Candidate discontinued campaign"/>
    <s v="Russell N. Dzialo (RUSSELL DZIALO)"/>
    <m/>
    <s v="PO BOX 229169"/>
    <s v="BELLINGHAM"/>
    <s v="SKAGIT"/>
    <s v="WA"/>
    <n v="98229"/>
    <s v="DZIALO2018@GMAIL.COM"/>
    <s v="dzialo2018@gmail.com"/>
    <s v="360-720-6174"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PO BOX 229169"/>
    <s v="BELLINGHAM"/>
    <s v="WA"/>
    <n v="98229"/>
    <s v="360-720-6174"/>
    <n v="0"/>
    <n v="0"/>
    <n v="0"/>
    <n v="60"/>
    <n v="0"/>
    <n v="0"/>
    <m/>
    <m/>
    <s v="https://web.pdc.wa.gov/rptimg/default.aspx?docid=4714240"/>
    <n v="5350"/>
    <n v="1791"/>
    <n v="1981"/>
    <n v="3064"/>
    <n v="40"/>
    <s v="ANNAJEAN DZIALO"/>
    <s v="candidate"/>
    <m/>
    <n v="44148.955150462964"/>
  </r>
  <r>
    <s v="ca-2016-4530"/>
    <s v="BECKR  328"/>
    <s v="CA"/>
    <n v="41263"/>
    <m/>
    <m/>
    <m/>
    <s v="Electronic"/>
    <n v="41263"/>
    <x v="8"/>
    <s v="Candidate registered"/>
    <s v="BECKER RANDI L (RANDI BECKER)"/>
    <m/>
    <s v="PO BOX 4787"/>
    <s v="SPANAWAY"/>
    <s v="PIERCE"/>
    <s v="WA"/>
    <n v="98387"/>
    <s v="COLLEENMORSE@EARTHLINK.NET"/>
    <s v="rrbecker44016@gmail.com"/>
    <s v="360-832-2926"/>
    <s v="STATE SENATOR"/>
    <n v="12"/>
    <s v="LEG DISTRICT 02 - SENATE"/>
    <n v="4731"/>
    <s v="PIERC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909 H ST"/>
    <s v="CENTRALIA"/>
    <s v="WA"/>
    <n v="98531"/>
    <m/>
    <n v="177793.76"/>
    <n v="0"/>
    <n v="178570.05"/>
    <n v="0"/>
    <n v="0"/>
    <n v="0"/>
    <m/>
    <m/>
    <s v="https://web.pdc.wa.gov/rptimg/default.aspx?docid=3222269"/>
    <n v="1270"/>
    <n v="1072"/>
    <n v="4530"/>
    <n v="5297"/>
    <n v="2"/>
    <s v="CAM CONSULTING"/>
    <s v="candidate"/>
    <m/>
    <n v="44149.040162037039"/>
  </r>
  <r>
    <s v="ca-2018-399"/>
    <s v="TRASS  504"/>
    <s v="CA"/>
    <n v="43144"/>
    <m/>
    <m/>
    <m/>
    <s v="Electronic"/>
    <n v="43144"/>
    <x v="3"/>
    <s v="Candidate registered"/>
    <s v="Sharon Trask (SHARON TRASK)"/>
    <m/>
    <s v="218 MARK E REED WAY, UNIT #1789"/>
    <s v="SHELTON"/>
    <s v="MASON"/>
    <s v="WA"/>
    <n v="98584"/>
    <s v="JCPENTONY@GMAIL.COM"/>
    <s v="sharonforcountycommissioner@gmail.com"/>
    <s v="360-490-1260"/>
    <s v="COUNTY COMMISSIONER"/>
    <n v="23"/>
    <s v="MASON CO"/>
    <n v="3699"/>
    <s v="MASON"/>
    <s v="Local"/>
    <n v="38265"/>
    <s v="C"/>
    <s v="Registration and financial affairs"/>
    <s v="Candidate"/>
    <s v="Candidate"/>
    <m/>
    <m/>
    <n v="3"/>
    <s v="R"/>
    <x v="1"/>
    <n v="43410"/>
    <s v="full"/>
    <b v="1"/>
    <m/>
    <m/>
    <s v="Qualified for general"/>
    <s v="Won in general"/>
    <m/>
    <m/>
    <m/>
    <m/>
    <m/>
    <m/>
    <m/>
    <m/>
    <m/>
    <s v="P.O. BOX 623"/>
    <s v="UNION"/>
    <s v="WA"/>
    <n v="98592"/>
    <s v="360-789-5807"/>
    <n v="21225.37"/>
    <n v="0"/>
    <n v="21135.61"/>
    <n v="0"/>
    <n v="0"/>
    <n v="0"/>
    <n v="145.9"/>
    <n v="0"/>
    <s v="https://web.pdc.wa.gov/rptimg/default.aspx?docid=4711212"/>
    <n v="19709"/>
    <n v="82"/>
    <n v="399"/>
    <n v="3808"/>
    <m/>
    <s v="CHERRY PENTONY"/>
    <s v="candidate"/>
    <m/>
    <n v="44148.983634259261"/>
  </r>
  <r>
    <s v="ca-2016-4254"/>
    <s v="HEWIM  362"/>
    <s v="CA"/>
    <n v="41612"/>
    <m/>
    <m/>
    <m/>
    <s v="Electronic"/>
    <n v="41612"/>
    <x v="8"/>
    <s v="Candidate discontinued campaign"/>
    <s v="HEWITT MICHAEL D (MIK HEWITT)"/>
    <m/>
    <s v="177 ELECTRIC AVE"/>
    <s v="WALLA WALLA"/>
    <s v="WALLA WALLA"/>
    <s v="WA"/>
    <n v="99362"/>
    <s v="SENATOR16@CHARTER.NET"/>
    <s v="senator16@charter.net"/>
    <s v="509-525-0731"/>
    <s v="STATE SENATOR"/>
    <n v="12"/>
    <s v="LEG DISTRICT 16 - SENATE"/>
    <n v="4745"/>
    <s v="WALLA WALLA"/>
    <s v="Legislative"/>
    <m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177 ELECTRIC AVE."/>
    <s v="WALLA WALLA"/>
    <s v="WA"/>
    <n v="99362"/>
    <s v="509-525-0731"/>
    <n v="37900"/>
    <n v="0"/>
    <n v="0"/>
    <n v="0"/>
    <n v="0"/>
    <n v="0"/>
    <m/>
    <m/>
    <s v="https://web.pdc.wa.gov/rptimg/default.aspx?docid=3646613"/>
    <n v="8539"/>
    <n v="3817"/>
    <n v="4254"/>
    <n v="5614"/>
    <n v="16"/>
    <s v="MIKE HEWITT"/>
    <s v="candidate"/>
    <m/>
    <n v="44149.054479166669"/>
  </r>
  <r>
    <s v="ca-2018-467"/>
    <s v="OLSOJ  642"/>
    <s v="CA"/>
    <n v="43185"/>
    <m/>
    <m/>
    <m/>
    <s v="Electronic"/>
    <n v="43185"/>
    <x v="3"/>
    <s v="Candidate registered"/>
    <s v="Julie Olson (JULIE OLSON)"/>
    <m/>
    <s v="16708 NE 30TH CT"/>
    <s v="RIDGEFIELD"/>
    <s v="CLARK"/>
    <s v="WA"/>
    <n v="98642"/>
    <s v="julie.olson@comcast.net"/>
    <s v="julie.olson@comcast.net"/>
    <s v="360-609-3145"/>
    <s v="COUNTY COUNCIL MEMBER"/>
    <n v="25"/>
    <s v="CLARK CO"/>
    <n v="3147"/>
    <s v="CLARK"/>
    <s v="Local"/>
    <n v="272819"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m/>
    <m/>
    <m/>
    <m/>
    <m/>
    <m/>
    <m/>
    <m/>
    <m/>
    <s v="16708 NE 30TH CT"/>
    <s v="RIDGEFIELD"/>
    <s v="WA"/>
    <n v="98642"/>
    <s v="360-609-3145"/>
    <n v="18626.740000000002"/>
    <n v="0"/>
    <n v="9417.0499999999993"/>
    <n v="0"/>
    <n v="0"/>
    <n v="0"/>
    <m/>
    <m/>
    <s v="https://web.pdc.wa.gov/rptimg/default.aspx?docid=4708970"/>
    <n v="14368"/>
    <n v="444"/>
    <n v="467"/>
    <n v="3497"/>
    <m/>
    <s v="JULIE OLSON"/>
    <s v="candidate"/>
    <m/>
    <n v="44148.972650462965"/>
  </r>
  <r>
    <s v="ca-2018-874"/>
    <s v="TRACD  111"/>
    <s v="CA"/>
    <n v="43183"/>
    <m/>
    <m/>
    <m/>
    <m/>
    <n v="43183"/>
    <x v="3"/>
    <s v="Candidate registered"/>
    <s v="Denis P. Tracy (DENIS TRACY)"/>
    <m/>
    <s v="1545 NW NICOLE CT"/>
    <s v="PULLMAN"/>
    <s v="WHITMAN"/>
    <s v="WA"/>
    <n v="99163"/>
    <s v="tracyfamily4@hotmail.com"/>
    <s v="tracyfamily4@hotmail.com"/>
    <s v="509-432-6673"/>
    <s v="COUNTY PROSECUTOR"/>
    <n v="26"/>
    <s v="WHITMAN CO"/>
    <n v="4375"/>
    <s v="WHITMAN"/>
    <s v="Local"/>
    <n v="22226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1545 NW NICOLE CT"/>
    <s v="PULLMAN"/>
    <s v="WA"/>
    <n v="99163"/>
    <s v="509-432-6673"/>
    <m/>
    <m/>
    <m/>
    <m/>
    <m/>
    <m/>
    <m/>
    <m/>
    <s v="https://web.pdc.wa.gov/rptimg/default.aspx?docid=4708966"/>
    <n v="19700"/>
    <n v="628"/>
    <n v="874"/>
    <m/>
    <m/>
    <s v="DENIS TRACY"/>
    <s v="candidate"/>
    <m/>
    <n v="43959.621932870374"/>
  </r>
  <r>
    <s v="ca-2018-1940"/>
    <s v="KEATM  373"/>
    <s v="CA"/>
    <n v="43170"/>
    <m/>
    <m/>
    <m/>
    <m/>
    <n v="43170"/>
    <x v="3"/>
    <s v="Candidate discontinued campaign"/>
    <s v="Michael D Keaton (MICHAEL KEATON)"/>
    <m/>
    <s v="13407 168TH STREET CT E"/>
    <s v="PUYALLUP"/>
    <s v="PIERCE"/>
    <s v="WA"/>
    <n v="98374"/>
    <s v="ELECTMICHAEL@COMCAST.NET"/>
    <s v="electmichael@comcast.net"/>
    <s v="253-720-9532"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13407 168TH STREET CT E"/>
    <s v="PUYALLUP"/>
    <s v="WA"/>
    <n v="98374"/>
    <s v="253-720-9532"/>
    <m/>
    <m/>
    <m/>
    <m/>
    <m/>
    <m/>
    <m/>
    <m/>
    <s v="https://web.pdc.wa.gov/rptimg/default.aspx?docid=4705277"/>
    <n v="10079"/>
    <n v="1347"/>
    <n v="1940"/>
    <m/>
    <n v="25"/>
    <s v="MICHAEL KEATON"/>
    <s v="candidate"/>
    <m/>
    <n v="43597.928090277775"/>
  </r>
  <r>
    <s v="ca-2018-75"/>
    <s v="BROWS  337"/>
    <s v="CA"/>
    <n v="42103"/>
    <m/>
    <m/>
    <m/>
    <s v="Electronic"/>
    <n v="42103"/>
    <x v="3"/>
    <s v="Candidate registered"/>
    <s v="Sharon Brown (SHARON BROWN)"/>
    <m/>
    <s v="7620 WEST 21ST AVENUE"/>
    <s v="KENNEWICK"/>
    <s v="BENTON"/>
    <s v="WA"/>
    <n v="99338"/>
    <s v="LCHILDERS2B@CHARTER.NET"/>
    <s v="sharonrayebrown@gmail.com"/>
    <s v="509-627-3917"/>
    <s v="STATE SENATOR"/>
    <n v="12"/>
    <s v="LEG DISTRICT 08 - SENATE"/>
    <n v="4737"/>
    <s v="BENTON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s v="Incumbent"/>
    <m/>
    <m/>
    <m/>
    <m/>
    <m/>
    <m/>
    <m/>
    <m/>
    <s v="7620 WEST 21ST AVENUE"/>
    <s v="KENNEWICK"/>
    <s v="WA"/>
    <n v="99338"/>
    <s v="509-627-3917"/>
    <n v="149227.9"/>
    <n v="46042.3"/>
    <n v="175777.34"/>
    <n v="0"/>
    <n v="0"/>
    <n v="0"/>
    <m/>
    <m/>
    <s v="https://web.pdc.wa.gov/rptimg/default.aspx?docid=4704288"/>
    <n v="2066"/>
    <n v="359"/>
    <n v="75"/>
    <n v="2855"/>
    <n v="8"/>
    <s v="ELLA CHILDERS"/>
    <s v="candidate"/>
    <m/>
    <n v="44148.946423611109"/>
  </r>
  <r>
    <s v="ca-2016-4725"/>
    <s v="MORTA  626"/>
    <s v="CA"/>
    <n v="42470"/>
    <m/>
    <m/>
    <m/>
    <s v="Electronic"/>
    <n v="42470"/>
    <x v="8"/>
    <s v="Candidate registered"/>
    <s v="Arne Mortensen (ARNE MORTENSEN)"/>
    <m/>
    <s v="250 N. 4TH STREET"/>
    <s v="KALAMA"/>
    <s v="COWLITZ"/>
    <s v="WA"/>
    <n v="98625"/>
    <s v="dracjm48@gmail.com"/>
    <s v="dracjm48@gmail.com"/>
    <s v="360-562-0471"/>
    <s v="COUNTY COMMISSIONER"/>
    <n v="23"/>
    <s v="COWLITZ CO"/>
    <n v="3200"/>
    <s v="COWLITZ"/>
    <s v="Local"/>
    <n v="58188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1323 14TH AVENUE"/>
    <s v="LONGVIEW"/>
    <s v="WA"/>
    <n v="98632"/>
    <s v="360-430-5007"/>
    <n v="12097.08"/>
    <n v="0"/>
    <n v="9114.6"/>
    <n v="-3550.25"/>
    <n v="0"/>
    <n v="0"/>
    <m/>
    <m/>
    <s v="https://web.pdc.wa.gov/rptimg/default.aspx?docid=4585774"/>
    <n v="13357"/>
    <n v="4136"/>
    <n v="4725"/>
    <n v="5835"/>
    <m/>
    <s v="STEPHANIE HUNTER"/>
    <s v="candidate"/>
    <m/>
    <n v="44149.065000000002"/>
  </r>
  <r>
    <s v="ca-2014-7085"/>
    <s v="KELLJ  290"/>
    <s v="CA"/>
    <n v="41731"/>
    <m/>
    <m/>
    <m/>
    <s v="Electronic"/>
    <n v="41731"/>
    <x v="9"/>
    <s v="Candidate registered"/>
    <s v="KELLETT JAMES D (JAMES KELLETT)"/>
    <m/>
    <s v="2932 139TH AVENUE SE"/>
    <s v="SNOHOMISH"/>
    <s v="KING"/>
    <s v="WA"/>
    <n v="98290"/>
    <s v="JDKellett@aol.com"/>
    <s v="jdkellett@aol.com"/>
    <s v="425-330-5755"/>
    <s v="STATE SENATOR"/>
    <n v="12"/>
    <s v="LEG DISTRICT 44 - SENATE"/>
    <n v="4773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11726 187TH STREET SE"/>
    <s v="SNOHOMISH"/>
    <s v="WA"/>
    <n v="98296"/>
    <s v="425-344-7323"/>
    <n v="94533.77"/>
    <n v="0"/>
    <n v="73405.19"/>
    <n v="0"/>
    <n v="0"/>
    <n v="0"/>
    <n v="3697.81"/>
    <n v="0"/>
    <s v="https://web.pdc.wa.gov/rptimg/default.aspx?docid=3767628"/>
    <n v="10176"/>
    <n v="5476"/>
    <n v="7085"/>
    <n v="7952"/>
    <n v="44"/>
    <s v="OLGA FARNAM"/>
    <s v="candidate"/>
    <m/>
    <n v="44149.140266203707"/>
  </r>
  <r>
    <s v="ca-2014-7595"/>
    <s v="BERGJ  387"/>
    <s v="CA"/>
    <n v="41735"/>
    <m/>
    <m/>
    <m/>
    <s v="Electronic"/>
    <n v="41735"/>
    <x v="9"/>
    <s v="Candidate registered"/>
    <s v="BERGSTROM JASON P (JASON BERGSTROM)"/>
    <m/>
    <s v="PO BOX 56"/>
    <s v="SPANAWAY"/>
    <s v="PIERCE"/>
    <s v="WA"/>
    <n v="98387"/>
    <s v="votejasonbergstrom@gmail.com"/>
    <s v="votejasonbergstrom@gmail.com"/>
    <s v="253-442-5236"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PO BOX 56"/>
    <s v="SPANAWAY"/>
    <s v="WA"/>
    <n v="98387"/>
    <s v="253-442-5236"/>
    <n v="2300.27"/>
    <n v="0"/>
    <n v="1944.78"/>
    <n v="0"/>
    <n v="0"/>
    <n v="0"/>
    <m/>
    <m/>
    <s v="https://web.pdc.wa.gov/rptimg/default.aspx?docid=3772319"/>
    <n v="1245"/>
    <n v="5851"/>
    <n v="7595"/>
    <n v="7542"/>
    <n v="29"/>
    <s v="JASON BERGSTROM"/>
    <s v="candidate"/>
    <m/>
    <n v="44149.124942129631"/>
  </r>
  <r>
    <s v="ca-2016-4623"/>
    <s v="PENOB  258"/>
    <s v="CA"/>
    <n v="42436"/>
    <m/>
    <m/>
    <m/>
    <s v="Electronic"/>
    <n v="42436"/>
    <x v="8"/>
    <s v="Candidate registered"/>
    <s v="PENOR WILLIAM M (BILL PENOR)"/>
    <m/>
    <s v="3420 100TH DR SE"/>
    <s v="LAKE STEVENS"/>
    <m/>
    <s v="WA"/>
    <n v="98258"/>
    <s v="bill_penor@yahoo.com"/>
    <s v="bill_penor@yahoo.com"/>
    <s v="425-931-7195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3420 100TH DR SE"/>
    <s v="LAKE STEVENS"/>
    <s v="WA"/>
    <n v="98258"/>
    <s v="425-931-7195"/>
    <n v="1100"/>
    <n v="0"/>
    <n v="0"/>
    <n v="2500"/>
    <n v="0"/>
    <n v="0"/>
    <m/>
    <m/>
    <s v="https://web.pdc.wa.gov/rptimg/default.aspx?docid=4575848"/>
    <n v="15014"/>
    <n v="29883"/>
    <n v="4623"/>
    <n v="5937"/>
    <m/>
    <s v="BILL PENOR"/>
    <s v="candidate"/>
    <m/>
    <n v="44149.068460648145"/>
  </r>
  <r>
    <s v="ca-2018-325"/>
    <s v="HARGM  042"/>
    <s v="CA"/>
    <n v="42982"/>
    <m/>
    <m/>
    <m/>
    <s v="Electronic"/>
    <n v="42982"/>
    <x v="3"/>
    <s v="Candidate registered"/>
    <s v="Mark Hargrove (MARK HARGROVE)"/>
    <m/>
    <s v="PO BOX 7341"/>
    <s v="COVINGTON"/>
    <s v="KING"/>
    <s v="WA"/>
    <n v="98042"/>
    <s v="MARK@MARKHARGROVE.ORG"/>
    <s v="mark@markhargrove.org"/>
    <s v="360-469-4612"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Lost in general"/>
    <s v="Incumbent"/>
    <m/>
    <m/>
    <m/>
    <m/>
    <m/>
    <m/>
    <m/>
    <m/>
    <s v="PO BOX 7341"/>
    <s v="COVINGTON"/>
    <s v="WA"/>
    <n v="98042"/>
    <s v="360-469-4612"/>
    <n v="123294.48"/>
    <n v="12703.58"/>
    <n v="135034.54"/>
    <n v="0"/>
    <n v="0"/>
    <n v="0"/>
    <n v="266.83"/>
    <n v="228170"/>
    <s v="https://web.pdc.wa.gov/rptimg/default.aspx?docid=4671914"/>
    <n v="7949"/>
    <n v="581"/>
    <n v="325"/>
    <n v="3195"/>
    <n v="47"/>
    <s v="SANDY HARGROVE"/>
    <s v="candidate"/>
    <m/>
    <n v="44148.960925925923"/>
  </r>
  <r>
    <s v="ca-2018-1913"/>
    <s v="NEALT  328"/>
    <s v="CA"/>
    <n v="43040"/>
    <m/>
    <m/>
    <m/>
    <s v="Electronic"/>
    <n v="43040"/>
    <x v="3"/>
    <s v="Candidate discontinued campaign"/>
    <s v="NEALEY TERRY R (TERRY NEALEY)"/>
    <m/>
    <s v="227 N CHERRY STREET"/>
    <s v="DAYTON"/>
    <s v="WALLA WALLA"/>
    <s v="WA"/>
    <n v="99328"/>
    <s v="31HUPP@MSN.COM"/>
    <s v="31hupp@msn.com"/>
    <s v="509-382-2374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PO BOX 1724"/>
    <s v="WALLA WALLA"/>
    <s v="WA"/>
    <n v="99362"/>
    <s v="509-526-5689"/>
    <n v="12900"/>
    <n v="0"/>
    <n v="12900"/>
    <n v="0"/>
    <n v="0"/>
    <n v="0"/>
    <m/>
    <m/>
    <s v="https://web.pdc.wa.gov/rptimg/default.aspx?docid=4685394"/>
    <n v="13707"/>
    <n v="1733"/>
    <n v="1913"/>
    <n v="3462"/>
    <n v="16"/>
    <s v="DEBORA ZALAZNIK"/>
    <s v="candidate"/>
    <m/>
    <n v="44148.971284722225"/>
  </r>
  <r>
    <s v="ca-2018-535"/>
    <s v="MORRK  813"/>
    <s v="CA"/>
    <n v="43036"/>
    <m/>
    <m/>
    <m/>
    <s v="Electronic"/>
    <n v="43036"/>
    <x v="3"/>
    <s v="Candidate registered"/>
    <s v="Kevin W Morris (KEVIN MORRIS)"/>
    <m/>
    <s v="700 MAPLE STREET"/>
    <s v="BRIDGEPORT"/>
    <s v="DOUGLAS"/>
    <s v="WA"/>
    <n v="98813"/>
    <s v="morris4sheriff@gmail.com"/>
    <s v="morris4sheriff@gmail.com"/>
    <s v="509-686-0473"/>
    <s v="COUNTY SHERIFF"/>
    <n v="27"/>
    <s v="DOUGLAS CO"/>
    <n v="3235"/>
    <s v="DOUGLAS"/>
    <s v="Local"/>
    <n v="2111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512 S MARY AVE"/>
    <s v="EAST WENATCHEE"/>
    <s v="WA"/>
    <n v="98802"/>
    <s v="509-387-0106"/>
    <n v="23258.38"/>
    <n v="0"/>
    <n v="22538.49"/>
    <n v="0"/>
    <n v="0"/>
    <n v="0"/>
    <m/>
    <m/>
    <s v="https://web.pdc.wa.gov/rptimg/default.aspx?docid=4683679"/>
    <n v="13312"/>
    <n v="174"/>
    <n v="535"/>
    <n v="3450"/>
    <m/>
    <s v="KAREN GOODWIN"/>
    <s v="candidate"/>
    <m/>
    <n v="44148.970914351848"/>
  </r>
  <r>
    <s v="ca-2018-296"/>
    <s v="BUYSV  264"/>
    <s v="CA"/>
    <n v="42948"/>
    <m/>
    <m/>
    <m/>
    <s v="Electronic"/>
    <n v="42948"/>
    <x v="3"/>
    <s v="Candidate registered"/>
    <s v="Vincent Buys (VINCENT BUYS)"/>
    <m/>
    <s v="PO BOX 25"/>
    <s v="LYNDEN"/>
    <s v="WHATCOM"/>
    <s v="WA"/>
    <n v="98264"/>
    <s v="VINCENT@VINCENTBUYS.COM"/>
    <s v="vincent@vincentbuys.com"/>
    <s v="360-306-0648"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Lost in general"/>
    <s v="Incumbent"/>
    <m/>
    <m/>
    <m/>
    <m/>
    <m/>
    <m/>
    <m/>
    <m/>
    <s v="PO BOX 25"/>
    <s v="LYNDEN"/>
    <s v="WA"/>
    <n v="98264"/>
    <s v="360-306-0648"/>
    <n v="142757.5"/>
    <n v="1057.3399999999999"/>
    <n v="144266.68"/>
    <n v="0"/>
    <n v="0"/>
    <n v="0"/>
    <n v="30693.66"/>
    <n v="50891.35"/>
    <s v="https://web.pdc.wa.gov/rptimg/default.aspx?docid=4666702"/>
    <n v="2524"/>
    <n v="243"/>
    <n v="296"/>
    <n v="2867"/>
    <n v="42"/>
    <s v="VINCENT BUYS"/>
    <s v="candidate"/>
    <m/>
    <n v="44148.946863425925"/>
  </r>
  <r>
    <s v="ca-2018-1975"/>
    <s v="ERIKL  607"/>
    <s v="CA"/>
    <n v="42891"/>
    <m/>
    <m/>
    <m/>
    <m/>
    <n v="42891"/>
    <x v="3"/>
    <s v="Candidate discontinued campaign"/>
    <s v="PIKE LIZ S (LIZ PIKE)"/>
    <m/>
    <s v="26300 NE THIRD STREET"/>
    <s v="CAMAS"/>
    <s v="CLARK"/>
    <s v="WA"/>
    <n v="98607"/>
    <s v="ELECTLIZPIKE@COMCAST.NET"/>
    <s v="electlizpike@comcast.net"/>
    <s v="360-281-8720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26300 NE THIRD STREET"/>
    <s v="CAMAS"/>
    <s v="WA"/>
    <n v="98607"/>
    <s v="360-281-8720"/>
    <m/>
    <m/>
    <m/>
    <m/>
    <m/>
    <m/>
    <m/>
    <m/>
    <s v="https://web.pdc.wa.gov/rptimg/default.aspx?docid=4652478"/>
    <n v="5925"/>
    <n v="29130"/>
    <n v="1975"/>
    <m/>
    <n v="18"/>
    <s v="LIZ PIKE"/>
    <s v="candidate"/>
    <m/>
    <n v="43597.931111111109"/>
  </r>
  <r>
    <s v="ca-2018-105"/>
    <s v="MANWM  926"/>
    <s v="CA"/>
    <n v="42871"/>
    <m/>
    <m/>
    <m/>
    <s v="Electronic"/>
    <n v="42871"/>
    <x v="3"/>
    <s v="Candidate registered"/>
    <s v="Matt Manweller (MATHEW MANWELLER)"/>
    <m/>
    <s v="110 W 6TH AVE PMB 392"/>
    <s v="ELLENSBURG"/>
    <s v="GRANT"/>
    <s v="WA"/>
    <n v="98926"/>
    <s v="SCOTT@PERNAACPA.COM"/>
    <s v="scott@pernaacpa.com"/>
    <s v="509-933-1065"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s v="Incumbent"/>
    <m/>
    <m/>
    <m/>
    <m/>
    <m/>
    <m/>
    <m/>
    <m/>
    <s v="PO BOX 919"/>
    <s v="ELLENSBURG"/>
    <s v="WA"/>
    <n v="98926"/>
    <s v="509-933-1065"/>
    <n v="147225"/>
    <n v="15823.82"/>
    <n v="163048.82"/>
    <n v="0"/>
    <n v="0"/>
    <n v="0"/>
    <n v="0"/>
    <n v="101584.93"/>
    <s v="https://web.pdc.wa.gov/rptimg/default.aspx?docid=4647679"/>
    <n v="11975"/>
    <n v="811"/>
    <n v="105"/>
    <n v="3397"/>
    <n v="13"/>
    <s v="SCOTT PERNAA"/>
    <s v="candidate"/>
    <m/>
    <n v="44148.969039351854"/>
  </r>
  <r>
    <s v="ca-2013-8483"/>
    <s v="DONAM  674"/>
    <s v="CA"/>
    <n v="41464"/>
    <m/>
    <m/>
    <m/>
    <m/>
    <n v="41464"/>
    <x v="11"/>
    <s v="Candidate registered"/>
    <s v="Matthew W. Donald (MATTHEW DONALD)"/>
    <m/>
    <s v="1771 CLOVER LANE"/>
    <s v="WOODLAND"/>
    <s v="COWLITZ"/>
    <s v="WA"/>
    <n v="98674"/>
    <s v="matthew.donald@hotmail.com"/>
    <s v="matthew.donald@hotmail.com"/>
    <s v="360-931-2381"/>
    <s v="SCHOOL DIRECTOR"/>
    <n v="49"/>
    <s v="WOODLAND SD 404 *"/>
    <n v="4414"/>
    <s v="COWLITZ"/>
    <s v="Local"/>
    <n v="5863"/>
    <s v="C"/>
    <s v="Registration and financial affairs"/>
    <s v="Candidate"/>
    <s v="Candidate"/>
    <m/>
    <m/>
    <m/>
    <s v="R"/>
    <x v="1"/>
    <n v="41583"/>
    <s v="mini"/>
    <b v="1"/>
    <m/>
    <m/>
    <s v="Not in primary"/>
    <s v="Unopposed in general"/>
    <m/>
    <m/>
    <m/>
    <m/>
    <m/>
    <m/>
    <m/>
    <m/>
    <m/>
    <s v="1771 CLOVER LANE"/>
    <s v="WOODLAND"/>
    <s v="WA"/>
    <n v="98674"/>
    <s v="360-931-2381"/>
    <m/>
    <m/>
    <m/>
    <m/>
    <m/>
    <m/>
    <m/>
    <m/>
    <s v="https://web.pdc.wa.gov/rptimg/default.aspx?docid=3430866"/>
    <n v="5150"/>
    <n v="3616"/>
    <n v="8483"/>
    <m/>
    <m/>
    <s v="MATTHEW DONALD"/>
    <s v="candidate"/>
    <m/>
    <n v="43598.016400462962"/>
  </r>
  <r>
    <s v="ca-2016-4407"/>
    <s v="VANWL  228"/>
    <s v="CA"/>
    <n v="42149"/>
    <m/>
    <m/>
    <m/>
    <s v="Electronic"/>
    <n v="42149"/>
    <x v="8"/>
    <s v="Candidate registered"/>
    <s v="Luanne Van Werven (LUANNE VANWERVEN)"/>
    <m/>
    <s v="PO BOX 29964"/>
    <s v="BELLINGHAM"/>
    <s v="WHATCOM"/>
    <s v="WA"/>
    <n v="98228"/>
    <s v="TREASURER@VOTELUANNE.COM"/>
    <s v="luanne@luannevanwerven.com"/>
    <s v="360-319-3761"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1627 DIAMOND LOOP"/>
    <s v="BELLINGHAM"/>
    <s v="WA"/>
    <n v="98226"/>
    <s v="360-201-3334"/>
    <n v="109107.53"/>
    <n v="0"/>
    <n v="105060.12"/>
    <n v="0"/>
    <n v="0"/>
    <n v="0"/>
    <n v="964.14"/>
    <n v="0"/>
    <s v="https://web.pdc.wa.gov/rptimg/default.aspx?docid=4612905"/>
    <n v="20238"/>
    <n v="249"/>
    <n v="4407"/>
    <n v="6217"/>
    <n v="42"/>
    <s v="SAM CRAWFORD"/>
    <s v="candidate"/>
    <m/>
    <n v="44149.078449074077"/>
  </r>
  <r>
    <s v="ca-2016-4222"/>
    <s v="STOKA  092"/>
    <s v="CA"/>
    <n v="42198"/>
    <m/>
    <m/>
    <m/>
    <s v="Electronic"/>
    <n v="42198"/>
    <x v="8"/>
    <s v="Candidate registered"/>
    <s v="Andrew R Stokesbary (ANDREW STOKESBARY)"/>
    <m/>
    <s v="PO BOX 92"/>
    <s v="AUBURN"/>
    <s v="KING"/>
    <s v="WA"/>
    <n v="98071"/>
    <s v="DREW@DREWSTOKESBARY.COM"/>
    <s v="drew@drewstokesbary.com"/>
    <s v="253-501-1756"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PO BOX 92"/>
    <s v="AUBURN"/>
    <s v="WA"/>
    <n v="98071"/>
    <s v="253-501-1756"/>
    <n v="142448.26999999999"/>
    <n v="1000"/>
    <n v="143448.26999999999"/>
    <n v="0"/>
    <n v="0"/>
    <n v="0"/>
    <n v="173.98"/>
    <n v="0"/>
    <s v="https://web.pdc.wa.gov/rptimg/default.aspx?docid=4507336"/>
    <n v="18990"/>
    <n v="25525"/>
    <n v="4222"/>
    <n v="6142"/>
    <n v="31"/>
    <s v="ANDREW STOKESBARY"/>
    <s v="candidate"/>
    <m/>
    <n v="44149.07607638889"/>
  </r>
  <r>
    <s v="ca-2017-3579"/>
    <s v="YENNA  301"/>
    <s v="CA"/>
    <n v="42899"/>
    <m/>
    <m/>
    <m/>
    <m/>
    <n v="42899"/>
    <x v="10"/>
    <s v="Candidate registered"/>
    <s v="YENNEY ALLAN L (AL YENNEY)"/>
    <m/>
    <s v="PO BOX 547"/>
    <s v="PASCO"/>
    <s v="FRANKLIN"/>
    <s v="WA"/>
    <n v="99301"/>
    <s v="alsrepairwillys@gmail.com"/>
    <s v="alsrepairwillys@gmail.com"/>
    <s v="509-547-8021"/>
    <s v="CITY COUNCIL MEMBER"/>
    <n v="32"/>
    <s v="CITY OF PASCO"/>
    <n v="3858"/>
    <s v="FRANKLIN"/>
    <s v="Local"/>
    <n v="26655"/>
    <s v="C"/>
    <s v="Registration and financial affairs"/>
    <s v="Candidate"/>
    <s v="Candidate"/>
    <m/>
    <m/>
    <m/>
    <s v="R"/>
    <x v="1"/>
    <n v="43046"/>
    <s v="mini"/>
    <b v="1"/>
    <m/>
    <m/>
    <s v="Not in primary"/>
    <s v="Lost in general"/>
    <m/>
    <m/>
    <m/>
    <m/>
    <m/>
    <m/>
    <m/>
    <m/>
    <m/>
    <s v="PO BOX 547"/>
    <s v="PASCO"/>
    <s v="WA"/>
    <n v="99301"/>
    <s v="509-547-8021"/>
    <m/>
    <m/>
    <m/>
    <m/>
    <m/>
    <m/>
    <m/>
    <m/>
    <s v="https://web.pdc.wa.gov/rptimg/default.aspx?docid=4654726"/>
    <n v="22012"/>
    <n v="3232"/>
    <n v="3579"/>
    <m/>
    <m/>
    <s v="AL YENNEY"/>
    <s v="candidate"/>
    <m/>
    <n v="43597.960520833331"/>
  </r>
  <r>
    <s v="ca-2017-3356"/>
    <s v="LOW SE 258"/>
    <s v="CA"/>
    <n v="42711"/>
    <m/>
    <m/>
    <m/>
    <s v="Electronic"/>
    <n v="42711"/>
    <x v="10"/>
    <s v="Candidate registered"/>
    <s v="Samuel E. Low (SAMUEL LOW)"/>
    <m/>
    <s v="11002 UCT LOOP RD"/>
    <s v="LAKE STEVENS"/>
    <s v="SNOHOMISH"/>
    <s v="WA"/>
    <n v="98258"/>
    <s v="ELECTSAMLOW@GMAIL.COM"/>
    <s v="electsamlow@gmail.com"/>
    <s v="425-923-9662"/>
    <s v="COUNTY COUNCIL MEMBER"/>
    <n v="25"/>
    <s v="SNOHOMISH CO"/>
    <n v="4107"/>
    <s v="SNOHOMISH"/>
    <s v="Local"/>
    <n v="456326"/>
    <s v="C"/>
    <s v="Registration and financial affairs"/>
    <s v="Candidate"/>
    <s v="Candidate"/>
    <m/>
    <m/>
    <m/>
    <s v="R"/>
    <x v="1"/>
    <n v="43046"/>
    <s v="full"/>
    <b v="1"/>
    <m/>
    <m/>
    <s v="Qualified for general"/>
    <s v="Won in general"/>
    <m/>
    <m/>
    <m/>
    <m/>
    <m/>
    <m/>
    <m/>
    <m/>
    <m/>
    <s v="19960 RAVENWOODRD SE"/>
    <s v="MONROE"/>
    <s v="WA"/>
    <n v="98272"/>
    <m/>
    <n v="95330.240000000005"/>
    <n v="8857.0499999999993"/>
    <n v="80914"/>
    <n v="0"/>
    <n v="0"/>
    <n v="0"/>
    <n v="29137.360000000001"/>
    <n v="0"/>
    <s v="https://web.pdc.wa.gov/rptimg/default.aspx?docid=4652870"/>
    <n v="11696"/>
    <n v="1062"/>
    <n v="3356"/>
    <n v="4583"/>
    <m/>
    <s v="KURT GOERING"/>
    <s v="candidate"/>
    <m/>
    <n v="44149.01599537037"/>
  </r>
  <r>
    <s v="ca-2013-8911"/>
    <s v="WRIGG  270"/>
    <s v="CA"/>
    <n v="41277"/>
    <m/>
    <m/>
    <m/>
    <s v="Electronic"/>
    <n v="41277"/>
    <x v="11"/>
    <s v="Candidate registered"/>
    <s v="WRIGHT GARY D (GARY WRIGHT)"/>
    <m/>
    <s v="1059 STATE AVENUE SUITE D"/>
    <s v="MARYSVILLE"/>
    <s v="SNOHOMISH"/>
    <s v="WA"/>
    <n v="98270"/>
    <s v="citizenstoelectgarywright@yahoo.com"/>
    <s v="citizenstoelectgarywright@yahoo.com"/>
    <s v="425-348-8901"/>
    <s v="COUNTY COUNCIL MEMBER"/>
    <n v="25"/>
    <s v="SNOHOMISH CO"/>
    <n v="4107"/>
    <s v="SNOHOMISH"/>
    <s v="Local"/>
    <n v="416862"/>
    <s v="C"/>
    <s v="Registration and financial affairs"/>
    <s v="Candidate"/>
    <s v="Candidate"/>
    <m/>
    <m/>
    <m/>
    <s v="R"/>
    <x v="1"/>
    <n v="41583"/>
    <s v="full"/>
    <b v="1"/>
    <m/>
    <m/>
    <s v="Lost in primary"/>
    <m/>
    <m/>
    <m/>
    <m/>
    <m/>
    <m/>
    <m/>
    <m/>
    <m/>
    <m/>
    <s v="1059 STATE AVENUE SUITE D"/>
    <s v="MARYSVILLE"/>
    <s v="WA"/>
    <n v="98271"/>
    <s v="360-659-1271"/>
    <n v="41614.68"/>
    <n v="0"/>
    <n v="48604.11"/>
    <n v="5000"/>
    <n v="0"/>
    <n v="0"/>
    <n v="33670"/>
    <n v="0"/>
    <s v="https://web.pdc.wa.gov/rptimg/default.aspx?docid=3227006"/>
    <n v="21750"/>
    <n v="6854"/>
    <n v="8911"/>
    <n v="9612"/>
    <m/>
    <s v="MICHELE WRIGHT"/>
    <s v="candidate"/>
    <m/>
    <n v="44149.19840277778"/>
  </r>
  <r>
    <s v="ca-2017-3644"/>
    <s v="ECREW  837"/>
    <s v="CA"/>
    <n v="42879"/>
    <m/>
    <m/>
    <m/>
    <m/>
    <n v="42879"/>
    <x v="10"/>
    <s v="Candidate discontinued campaign"/>
    <s v="ECRET WILLIAM J II (WILLIAM ECRET)"/>
    <m/>
    <s v="PO 572"/>
    <s v="MOSES LAKE"/>
    <s v="GRANT"/>
    <s v="WA"/>
    <n v="98837"/>
    <s v="ecretb@gmail.com"/>
    <s v="ecretb@gmail.com"/>
    <s v="509-989-1982"/>
    <s v="CITY COUNCIL MEMBER"/>
    <n v="32"/>
    <s v="CITY OF MOSES LAKE"/>
    <n v="3744"/>
    <s v="GRANT"/>
    <s v="Local"/>
    <n v="10157"/>
    <s v="C"/>
    <s v="Registration and financial affairs"/>
    <s v="Candidate"/>
    <s v="Candidate"/>
    <m/>
    <m/>
    <m/>
    <s v="R"/>
    <x v="1"/>
    <n v="43046"/>
    <s v="mini"/>
    <b v="1"/>
    <m/>
    <m/>
    <s v="Not in primary"/>
    <s v="Lost in general"/>
    <m/>
    <m/>
    <m/>
    <m/>
    <m/>
    <m/>
    <m/>
    <m/>
    <m/>
    <s v="PO 572"/>
    <s v="MOSES LAKE"/>
    <s v="WA"/>
    <n v="98837"/>
    <s v="509-989-1982"/>
    <m/>
    <m/>
    <m/>
    <m/>
    <m/>
    <m/>
    <m/>
    <m/>
    <s v="https://web.pdc.wa.gov/rptimg/default.aspx?docid=4649510"/>
    <n v="5369"/>
    <n v="3291"/>
    <n v="3644"/>
    <m/>
    <m/>
    <s v="WILLIAM ECRET"/>
    <s v="candidate"/>
    <m/>
    <n v="43597.961550925924"/>
  </r>
  <r>
    <s v="ca-2017-2350"/>
    <s v="JONEL  113"/>
    <s v="CA"/>
    <n v="42874"/>
    <m/>
    <m/>
    <m/>
    <m/>
    <n v="42874"/>
    <x v="10"/>
    <s v="Candidate registered"/>
    <s v="JONES LEWIS A (LEWIS JONES)"/>
    <m/>
    <s v="PO BOX 30936"/>
    <s v="SEATTLE"/>
    <s v="KING"/>
    <s v="WA"/>
    <n v="98113"/>
    <s v="rempfer_332@yahoo.com"/>
    <s v="rempfer_332@yahoo.com"/>
    <s v="206-465-9573"/>
    <s v="MAYOR"/>
    <n v="31"/>
    <s v="CITY OF SEATTLE"/>
    <n v="4048"/>
    <s v="KING"/>
    <s v="Local"/>
    <n v="455738"/>
    <s v="C"/>
    <s v="Registration and financial affairs"/>
    <s v="Candidate"/>
    <s v="Candidate"/>
    <m/>
    <m/>
    <m/>
    <s v="R"/>
    <x v="1"/>
    <n v="43046"/>
    <s v="mini"/>
    <b v="1"/>
    <m/>
    <m/>
    <s v="Lost in primary"/>
    <m/>
    <m/>
    <m/>
    <m/>
    <m/>
    <m/>
    <m/>
    <m/>
    <m/>
    <m/>
    <s v="PO BOX 30936"/>
    <s v="SEATTLE"/>
    <s v="WA"/>
    <n v="98113"/>
    <s v="206-465-9573"/>
    <m/>
    <m/>
    <m/>
    <m/>
    <m/>
    <m/>
    <m/>
    <m/>
    <s v="https://web.pdc.wa.gov/rptimg/default.aspx?docid=4648194"/>
    <n v="9840"/>
    <n v="2124"/>
    <n v="2350"/>
    <m/>
    <m/>
    <s v="LEWIS JONES"/>
    <s v="candidate"/>
    <m/>
    <n v="43597.941296296296"/>
  </r>
  <r>
    <s v="ca-2012-10522"/>
    <s v="HAYDR  026"/>
    <s v="CA"/>
    <n v="41054"/>
    <m/>
    <m/>
    <m/>
    <s v="Electronic"/>
    <n v="41054"/>
    <x v="13"/>
    <s v="Candidate registered"/>
    <s v="Randy Hayden (RANDOLPH HAYDEN)"/>
    <m/>
    <s v="24305 78 TH PL W"/>
    <s v="EDMONDS"/>
    <s v="KING"/>
    <s v="WA"/>
    <n v="98026"/>
    <s v="VOTEHAYDEN32@HOTMAIL.COM"/>
    <s v="votehayden32@hotmail.com"/>
    <s v="425-361-2332"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Challenger"/>
    <m/>
    <m/>
    <m/>
    <m/>
    <m/>
    <m/>
    <m/>
    <m/>
    <s v="24305 78TH PL W"/>
    <s v="EDMONDS"/>
    <s v="WA"/>
    <n v="98026"/>
    <m/>
    <n v="7221"/>
    <n v="0"/>
    <n v="4130.1899999999996"/>
    <n v="0"/>
    <n v="0"/>
    <n v="0"/>
    <m/>
    <m/>
    <s v="https://web.pdc.wa.gov/rptimg/default.aspx?docid=3092113"/>
    <n v="8245"/>
    <n v="196"/>
    <n v="10522"/>
    <n v="10080"/>
    <n v="32"/>
    <s v="CATHY HAYDEN"/>
    <s v="candidate"/>
    <m/>
    <n v="44149.217835648145"/>
  </r>
  <r>
    <s v="ca-2017-3424"/>
    <s v="TOYER  270"/>
    <s v="CA"/>
    <n v="42736"/>
    <m/>
    <m/>
    <m/>
    <m/>
    <n v="42736"/>
    <x v="10"/>
    <s v="Candidate discontinued campaign"/>
    <s v="Rob Toyer (ROB TOYER)"/>
    <m/>
    <s v="4214 76TH DR NE"/>
    <s v="MARYSVILLE"/>
    <s v="SNOHOMISH"/>
    <s v="WA"/>
    <n v="98270"/>
    <s v="ROB.TOYER@YAHOO.COM"/>
    <s v="rob.toyer@yahoo.com"/>
    <s v="425-760-9471"/>
    <s v="COUNTY COUNCIL MEMBER"/>
    <n v="25"/>
    <s v="SNOHOMISH CO"/>
    <n v="4107"/>
    <s v="SNOHOMISH"/>
    <s v="Local"/>
    <n v="456326"/>
    <s v="C"/>
    <s v="Registration and financial affairs"/>
    <s v="Candidate"/>
    <s v="Candidate"/>
    <m/>
    <m/>
    <m/>
    <s v="R"/>
    <x v="1"/>
    <n v="43046"/>
    <s v="full"/>
    <b v="1"/>
    <m/>
    <m/>
    <m/>
    <m/>
    <m/>
    <m/>
    <m/>
    <m/>
    <m/>
    <m/>
    <m/>
    <m/>
    <m/>
    <s v="4214 76TH DR NE"/>
    <s v="MARYSVILLE"/>
    <s v="WA"/>
    <n v="98270"/>
    <s v="425-760-9471"/>
    <m/>
    <m/>
    <m/>
    <m/>
    <m/>
    <m/>
    <m/>
    <m/>
    <s v="https://web.pdc.wa.gov/rptimg/default.aspx?docid=4621645"/>
    <n v="19698"/>
    <n v="1208"/>
    <n v="3424"/>
    <m/>
    <m/>
    <s v="ROB TOYER"/>
    <s v="candidate"/>
    <m/>
    <n v="43597.958067129628"/>
  </r>
  <r>
    <s v="ca-2016-4636"/>
    <s v="WYMAK  513"/>
    <s v="CA"/>
    <n v="41291"/>
    <m/>
    <m/>
    <m/>
    <s v="Electronic"/>
    <n v="41291"/>
    <x v="8"/>
    <s v="Candidate registered"/>
    <s v="Kimberley Wyman (KIMBERLY WYMAN)"/>
    <m/>
    <s v="PO BOX 3812"/>
    <s v="LACEY"/>
    <m/>
    <s v="WA"/>
    <n v="98509"/>
    <s v="KIM.WYMAN@COMCAST.NET"/>
    <s v="kim.wyman@comcast.net"/>
    <s v="360-746-6668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214 W HOWE ST"/>
    <s v="SEATTLE"/>
    <s v="WA"/>
    <n v="98119"/>
    <s v="206-286-1498"/>
    <n v="861861.88"/>
    <n v="705.17"/>
    <n v="861320.03"/>
    <n v="-1222.02"/>
    <n v="0"/>
    <n v="0"/>
    <n v="93596.24"/>
    <n v="53.24"/>
    <s v="https://web.pdc.wa.gov/rptimg/default.aspx?docid=4603656"/>
    <n v="21743"/>
    <n v="1067"/>
    <n v="4636"/>
    <n v="6372"/>
    <m/>
    <s v="GLENN AVERY"/>
    <s v="candidate"/>
    <m/>
    <n v="44149.086342592593"/>
  </r>
  <r>
    <s v="ca-2016-4372"/>
    <s v="VANDD  665"/>
    <s v="CA"/>
    <n v="42583"/>
    <m/>
    <m/>
    <m/>
    <m/>
    <n v="42583"/>
    <x v="8"/>
    <s v="Candidate registered"/>
    <s v="VAN DYKE DONALD E (DONALD VAN DYKE)"/>
    <m/>
    <s v="3002 NE 86TH ST"/>
    <s v="VANCOUVER"/>
    <s v="CLARK"/>
    <s v="WA"/>
    <n v="98665"/>
    <s v="donnvandyke@gmail.com"/>
    <s v="donnvandyke@gmail.com"/>
    <s v="360-574-5223"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R"/>
    <x v="1"/>
    <n v="42682"/>
    <s v="mini"/>
    <b v="1"/>
    <m/>
    <m/>
    <s v="Lost in primary"/>
    <m/>
    <m/>
    <m/>
    <m/>
    <m/>
    <m/>
    <m/>
    <m/>
    <m/>
    <m/>
    <s v="3002 NE 86TH ST"/>
    <s v="VANCOUVER"/>
    <s v="WA"/>
    <n v="98665"/>
    <s v="360-574-5223"/>
    <m/>
    <m/>
    <m/>
    <m/>
    <m/>
    <m/>
    <m/>
    <m/>
    <s v="https://web.pdc.wa.gov/rptimg/default.aspx?docid=4593650"/>
    <n v="20046"/>
    <n v="3889"/>
    <n v="4372"/>
    <m/>
    <n v="49"/>
    <s v="DONALD VAN DYKE"/>
    <s v="candidate"/>
    <m/>
    <n v="43597.969456018516"/>
  </r>
  <r>
    <s v="ca-2016-4147"/>
    <s v="YOUNJ  335"/>
    <s v="CA"/>
    <n v="42297"/>
    <m/>
    <m/>
    <m/>
    <s v="Electronic"/>
    <n v="42297"/>
    <x v="8"/>
    <s v="Candidate registered"/>
    <s v="Jesse L. Young (JESSE YOUNG)"/>
    <m/>
    <s v="P.O. BOX 222"/>
    <s v="GIG HARBOR"/>
    <s v="PIERCE"/>
    <s v="WA"/>
    <s v="98335-0222"/>
    <s v="INFO@JYFSR.COM"/>
    <s v="jesse@jyfsr.com"/>
    <s v="253-509-8585"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P.O. BOX 581"/>
    <s v="TACOMA"/>
    <s v="WA"/>
    <n v="98401"/>
    <s v="253-235-9296"/>
    <n v="301431.39"/>
    <n v="1778.61"/>
    <n v="296227.20000000001"/>
    <n v="0"/>
    <n v="0"/>
    <n v="0"/>
    <n v="82469.69"/>
    <n v="185070.06"/>
    <s v="https://web.pdc.wa.gov/rptimg/default.aspx?docid=4589184"/>
    <n v="21904"/>
    <n v="19"/>
    <n v="4147"/>
    <n v="6388"/>
    <n v="26"/>
    <s v="JASON MICHAUD"/>
    <s v="candidate"/>
    <m/>
    <n v="44149.087071759262"/>
  </r>
  <r>
    <s v="ca-2016-4225"/>
    <s v="HUXFJ  258"/>
    <s v="CA"/>
    <n v="42424"/>
    <m/>
    <m/>
    <m/>
    <s v="Electronic"/>
    <n v="42424"/>
    <x v="8"/>
    <s v="Candidate registered"/>
    <s v="HUXFORD JANICE (JANICE HUXFORD)"/>
    <m/>
    <s v="PO BOX 1357"/>
    <s v="LAKE STEVENS"/>
    <s v="KING"/>
    <s v="WA"/>
    <n v="98258"/>
    <s v="JANICE@JANICEHUXFORD.COM"/>
    <s v="janice@janicehuxford.com"/>
    <s v="425-766-1219"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PO BOX 1283"/>
    <s v="PUYALLUP"/>
    <s v="WA"/>
    <n v="98371"/>
    <s v="253-988-2455"/>
    <n v="325452.71000000002"/>
    <n v="0"/>
    <n v="325452.71000000002"/>
    <n v="0"/>
    <n v="0"/>
    <n v="0"/>
    <n v="30190.25"/>
    <n v="217431.3"/>
    <s v="https://web.pdc.wa.gov/rptimg/default.aspx?docid=4588881"/>
    <n v="9256"/>
    <n v="3795"/>
    <n v="4225"/>
    <n v="5645"/>
    <n v="44"/>
    <s v="TOM PERRY"/>
    <s v="candidate"/>
    <m/>
    <n v="44149.055601851855"/>
  </r>
  <r>
    <s v="ca-2016-4252"/>
    <s v="TALBM  328"/>
    <s v="CA"/>
    <n v="42556"/>
    <m/>
    <m/>
    <m/>
    <m/>
    <n v="42556"/>
    <x v="8"/>
    <s v="Candidate registered"/>
    <s v="TALBOTT MICHAEL A (MICHAEL TALBOTT)"/>
    <m/>
    <s v="500 E. RICHMOND AVE"/>
    <s v="DAYTON"/>
    <s v="COLUMBIA"/>
    <s v="WA"/>
    <n v="99328"/>
    <s v="mike@columbiainet.com"/>
    <s v="mike@columbiainet.com"/>
    <s v="509-629-0560"/>
    <s v="COUNTY COMMISSIONER"/>
    <n v="23"/>
    <s v="COLUMBIA CO"/>
    <n v="3176"/>
    <s v="COLUMBIA"/>
    <s v="Local"/>
    <n v="2577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Unopposed in general"/>
    <m/>
    <m/>
    <m/>
    <m/>
    <m/>
    <m/>
    <m/>
    <m/>
    <m/>
    <s v="500 E. RICHMOND AVE"/>
    <s v="DAYTON"/>
    <s v="WA"/>
    <n v="99328"/>
    <s v="509-629-0560"/>
    <m/>
    <m/>
    <m/>
    <m/>
    <m/>
    <m/>
    <m/>
    <m/>
    <s v="https://web.pdc.wa.gov/rptimg/default.aspx?docid=4584257"/>
    <n v="19279"/>
    <n v="3815"/>
    <n v="4252"/>
    <m/>
    <m/>
    <s v="MICHAEL TALBOTT"/>
    <s v="candidate"/>
    <m/>
    <n v="43597.967627314814"/>
  </r>
  <r>
    <s v="ca-2016-4093"/>
    <s v="MAGEC2 027"/>
    <s v="CA"/>
    <n v="42286"/>
    <m/>
    <m/>
    <m/>
    <s v="Electronic"/>
    <n v="42286"/>
    <x v="8"/>
    <s v="Candidate registered"/>
    <s v="Chad L. Magendanz (CHAD MAGENDANZ)"/>
    <m/>
    <s v="P.O. BOX 1362"/>
    <s v="ISSAQUAH"/>
    <s v="KING"/>
    <s v="WA"/>
    <n v="98027"/>
    <s v="INFO@MAGENDANZ.COM"/>
    <s v="chad@magendanz.com"/>
    <s v="425-395-4895"/>
    <s v="STATE SENATOR"/>
    <n v="12"/>
    <s v="LEG DISTRICT 05 - SENATE"/>
    <n v="4734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3457 26TH AVE. NE"/>
    <s v="OLYMPIA"/>
    <s v="WA"/>
    <n v="98506"/>
    <s v="360-556-2277"/>
    <n v="487524.9"/>
    <n v="0"/>
    <n v="486022.85"/>
    <n v="0"/>
    <n v="0"/>
    <n v="500"/>
    <n v="6722.73"/>
    <n v="393186.58"/>
    <s v="https://web.pdc.wa.gov/rptimg/default.aspx?docid=4579792"/>
    <n v="12117"/>
    <n v="34660"/>
    <n v="4093"/>
    <n v="5782"/>
    <n v="5"/>
    <s v="GEOFFREY MORSE"/>
    <s v="candidate"/>
    <m/>
    <n v="44149.063113425924"/>
  </r>
  <r>
    <s v="ca-2016-4673"/>
    <s v="OLSEL  586"/>
    <s v="CA"/>
    <n v="42522"/>
    <m/>
    <m/>
    <m/>
    <s v="Paper"/>
    <n v="42522"/>
    <x v="8"/>
    <s v="Candidate registered"/>
    <s v="Lisa R Olsen (LISA OLSEN)"/>
    <m/>
    <s v="PO BOX 182"/>
    <s v="SOUTH BEND"/>
    <s v="PACIFIC"/>
    <s v="WA"/>
    <n v="98586"/>
    <s v="lisaolsen81@gmail.com"/>
    <s v="lisaolsen81@gmail.com"/>
    <s v="360-942-8155"/>
    <s v="COUNTY COMMISSIONER"/>
    <n v="23"/>
    <s v="PACIFIC CO"/>
    <n v="3841"/>
    <s v="PACIFIC"/>
    <s v="Local"/>
    <n v="13529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Won in general"/>
    <m/>
    <m/>
    <m/>
    <m/>
    <m/>
    <m/>
    <m/>
    <m/>
    <m/>
    <s v="PO BOX 795"/>
    <s v="SOUTH BEND"/>
    <s v="WA"/>
    <n v="98586"/>
    <s v="360-875-5084"/>
    <n v="0"/>
    <n v="0"/>
    <n v="0"/>
    <n v="0"/>
    <n v="0"/>
    <n v="0"/>
    <m/>
    <m/>
    <s v="https://web.pdc.wa.gov/rptimg/default.aspx?docid=4575458"/>
    <n v="14355"/>
    <n v="4101"/>
    <n v="4673"/>
    <n v="5886"/>
    <m/>
    <s v="LESLIE PAGE"/>
    <s v="candidate"/>
    <m/>
    <n v="44149.066874999997"/>
  </r>
  <r>
    <s v="ca-2016-4702"/>
    <s v="NELSM  168"/>
    <s v="CA"/>
    <n v="42522"/>
    <m/>
    <m/>
    <m/>
    <m/>
    <n v="42522"/>
    <x v="8"/>
    <s v="Candidate registered"/>
    <s v="Goodspaceguy  (GOODSPACEGUY GOODSPACEGUY)"/>
    <m/>
    <s v="10219 NINTH AVE. SO."/>
    <s v="SEATTLE"/>
    <m/>
    <s v="WA"/>
    <n v="98168"/>
    <s v="goodspaceguy42@yahoo.com"/>
    <s v="goodspaceguy42@yahoo.com"/>
    <s v="206-601-8172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2682"/>
    <s v="mini"/>
    <b v="1"/>
    <m/>
    <m/>
    <s v="Lost in primary"/>
    <m/>
    <m/>
    <m/>
    <m/>
    <m/>
    <m/>
    <m/>
    <m/>
    <m/>
    <m/>
    <s v="10219 NINTH AVE. SO."/>
    <s v="SEATTLE"/>
    <s v="WA"/>
    <n v="98168"/>
    <s v="206-601-8172"/>
    <m/>
    <m/>
    <m/>
    <m/>
    <m/>
    <m/>
    <m/>
    <m/>
    <s v="https://web.pdc.wa.gov/rptimg/default.aspx?docid=4575372"/>
    <n v="13887"/>
    <n v="24023"/>
    <n v="4702"/>
    <m/>
    <m/>
    <s v="GOODSPACEGUY GOODSPACEGUY"/>
    <s v="candidate"/>
    <m/>
    <n v="43597.975428240738"/>
  </r>
  <r>
    <s v="ca-2016-4520"/>
    <s v="BLANM  107"/>
    <s v="CA"/>
    <n v="42520"/>
    <m/>
    <m/>
    <m/>
    <m/>
    <n v="42520"/>
    <x v="8"/>
    <s v="Candidate registered"/>
    <s v="BLANKENSHIP MICHAEL L (MIKE BLANKENSHIP)"/>
    <m/>
    <s v="39 CARSON ROAD"/>
    <s v="KETTLE FALLS"/>
    <s v="FERRY"/>
    <s v="WA"/>
    <n v="99141"/>
    <s v="6jment@gmail.com"/>
    <s v="6jment@gmail.com"/>
    <s v="509-738-6459"/>
    <s v="COUNTY COMMISSIONER"/>
    <n v="23"/>
    <s v="FERRY CO"/>
    <n v="3290"/>
    <s v="FERRY"/>
    <s v="Local"/>
    <n v="4575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Won in general"/>
    <m/>
    <m/>
    <m/>
    <m/>
    <m/>
    <m/>
    <m/>
    <m/>
    <m/>
    <s v="39 CARSON ROAD"/>
    <s v="KETTLE FALLS"/>
    <s v="WA"/>
    <n v="99141"/>
    <s v="509-738-6459"/>
    <m/>
    <m/>
    <m/>
    <m/>
    <m/>
    <m/>
    <m/>
    <m/>
    <s v="https://web.pdc.wa.gov/rptimg/default.aspx?docid=4574774"/>
    <n v="1625"/>
    <n v="3990"/>
    <n v="4520"/>
    <m/>
    <m/>
    <s v="MIKE BLANKENSHIP"/>
    <s v="candidate"/>
    <m/>
    <n v="43597.972280092596"/>
  </r>
  <r>
    <s v="ca-2016-4164"/>
    <s v="STEDM  134"/>
    <s v="CA"/>
    <n v="42506"/>
    <m/>
    <m/>
    <m/>
    <m/>
    <n v="42506"/>
    <x v="8"/>
    <s v="Candidate registered"/>
    <s v="STEDMAN MARK R (MAR S)"/>
    <m/>
    <s v="PO BOX 5"/>
    <s v="HARRINGTON"/>
    <s v="LINCOLN"/>
    <s v="WA"/>
    <n v="99134"/>
    <s v="mstedman48@gmail.com"/>
    <s v="mstedman48@gmail.com"/>
    <s v="509-721-1829"/>
    <s v="COUNTY COMMISSIONER"/>
    <n v="23"/>
    <s v="LINCOLN CO"/>
    <n v="3655"/>
    <s v="LINCOLN"/>
    <s v="Local"/>
    <n v="6743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Unopposed in general"/>
    <m/>
    <m/>
    <m/>
    <m/>
    <m/>
    <m/>
    <m/>
    <m/>
    <m/>
    <s v="PO BOX 5"/>
    <s v="HARRINGTON"/>
    <s v="WA"/>
    <n v="99134"/>
    <s v="509-721-1829"/>
    <m/>
    <m/>
    <m/>
    <m/>
    <m/>
    <m/>
    <m/>
    <m/>
    <s v="https://web.pdc.wa.gov/rptimg/default.aspx?docid=4572730"/>
    <n v="18663"/>
    <n v="3756"/>
    <n v="4164"/>
    <m/>
    <m/>
    <s v="MARK STEDMAN"/>
    <s v="candidate"/>
    <m/>
    <n v="43597.966180555559"/>
  </r>
  <r>
    <s v="ca-2016-4070"/>
    <s v="MCCUJ  198"/>
    <s v="CA"/>
    <n v="42183"/>
    <m/>
    <m/>
    <m/>
    <s v="Electronic"/>
    <n v="42183"/>
    <x v="8"/>
    <s v="Candidate registered"/>
    <s v="MCCUNE JAMES G (JAMES MCCUNE)"/>
    <m/>
    <s v="PO BOX 785"/>
    <s v="GRAHAM"/>
    <s v="PIERCE"/>
    <s v="WA"/>
    <n v="98338"/>
    <s v="JGMCCUNE@GMAIL.COM"/>
    <s v="jgmccune@gmail.com"/>
    <s v="253-732-0519"/>
    <s v="COUNTY COUNCIL MEMBER"/>
    <n v="25"/>
    <s v="PIERCE CO"/>
    <n v="3879"/>
    <s v="PIERCE"/>
    <s v="Local"/>
    <n v="452900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PO BOX 785"/>
    <s v="GRAHAM"/>
    <s v="WA"/>
    <n v="98338"/>
    <s v="253-732-0519"/>
    <n v="40958.980000000003"/>
    <n v="8670.3700000000008"/>
    <n v="49629.35"/>
    <n v="0"/>
    <n v="0"/>
    <n v="0"/>
    <m/>
    <m/>
    <s v="https://web.pdc.wa.gov/rptimg/default.aspx?docid=4572586"/>
    <n v="12496"/>
    <n v="27193"/>
    <n v="4070"/>
    <n v="5807"/>
    <m/>
    <s v="JIM MCCUNE"/>
    <s v="candidate"/>
    <m/>
    <n v="44149.06422453704"/>
  </r>
  <r>
    <s v="ca-2016-4066"/>
    <s v="MCGOB  837"/>
    <s v="CA"/>
    <n v="42491"/>
    <m/>
    <m/>
    <m/>
    <s v="Electronic"/>
    <n v="42491"/>
    <x v="8"/>
    <s v="Candidate registered"/>
    <s v="Brian P McGowan (BRIAN MCGOWAN)"/>
    <m/>
    <s v="3057 RD H NE #54"/>
    <s v="MOSES LAKE"/>
    <s v="GRANT"/>
    <s v="WA"/>
    <n v="98837"/>
    <s v="MCGOWAN.BRIANP@GMAIL.COM"/>
    <s v="mcgowan.brianp@gmail.com"/>
    <s v="509-793-8658"/>
    <s v="COUNTY COMMISSIONER"/>
    <n v="23"/>
    <s v="GRANT CO"/>
    <n v="3340"/>
    <s v="GRANT"/>
    <s v="Local"/>
    <n v="36723"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3057 RD H NE #54"/>
    <s v="MOSES LAKE"/>
    <s v="WA"/>
    <n v="98837"/>
    <s v="509-793-8658"/>
    <n v="3815.26"/>
    <n v="0"/>
    <n v="4216.22"/>
    <n v="0"/>
    <n v="0"/>
    <n v="0"/>
    <m/>
    <m/>
    <s v="https://web.pdc.wa.gov/rptimg/default.aspx?docid=4568318"/>
    <n v="12627"/>
    <n v="3694"/>
    <n v="4066"/>
    <n v="5811"/>
    <m/>
    <s v="BRIAN P. MCGOWAN"/>
    <s v="candidate"/>
    <m/>
    <n v="44149.064340277779"/>
  </r>
  <r>
    <s v="ca-2016-4734"/>
    <s v="SIMMS  336"/>
    <s v="CA"/>
    <n v="42480"/>
    <m/>
    <m/>
    <m/>
    <s v="Electronic"/>
    <n v="42480"/>
    <x v="8"/>
    <s v="Candidate registered"/>
    <s v="SIMMONS STEVEN A (STEVE SIMMONS)"/>
    <m/>
    <s v="7620 WEST 21ST AVENUE"/>
    <s v="KENNEWICK"/>
    <s v="BENTON"/>
    <s v="WA"/>
    <n v="99338"/>
    <s v="LCHILDERS2B@CHARTER.NET"/>
    <s v="steve@cgcatering.com"/>
    <s v="509-627-3917"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7620 WEST 21ST AVENUE"/>
    <s v="KENNEWICK"/>
    <s v="WA"/>
    <n v="99338"/>
    <s v="509-627-3917"/>
    <n v="33239.47"/>
    <n v="0"/>
    <n v="35972.83"/>
    <n v="-2258"/>
    <n v="0"/>
    <n v="0"/>
    <m/>
    <m/>
    <s v="https://web.pdc.wa.gov/rptimg/default.aspx?docid=4566967"/>
    <n v="17915"/>
    <n v="1707"/>
    <n v="4734"/>
    <n v="6095"/>
    <n v="8"/>
    <s v="ELLA CHILDERS"/>
    <s v="candidate"/>
    <m/>
    <n v="44149.07435185185"/>
  </r>
  <r>
    <s v="ca-2016-4434"/>
    <s v="WALSM2 362"/>
    <s v="CA"/>
    <n v="42477"/>
    <m/>
    <m/>
    <m/>
    <s v="Electronic"/>
    <n v="42477"/>
    <x v="8"/>
    <s v="Candidate registered"/>
    <s v="WALSH MAUREEN S (MAUREEN WALSH)"/>
    <m/>
    <s v="PO BOX 2662"/>
    <s v="WALLA WALLA"/>
    <s v="WALLA WALLA"/>
    <s v="WA"/>
    <n v="99362"/>
    <s v="MAUREEN@WALSHFORSTATESENATE.COM"/>
    <s v="maureen@walshforstatesenate.com"/>
    <s v="509-200-1232"/>
    <s v="STATE SENATOR"/>
    <n v="12"/>
    <s v="LEG DISTRICT 16 - SENATE"/>
    <n v="4745"/>
    <s v="WALLA WALLA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Unopposed in general"/>
    <s v="Open seat"/>
    <m/>
    <m/>
    <m/>
    <m/>
    <m/>
    <m/>
    <m/>
    <m/>
    <s v="PO BOX 2662"/>
    <s v="WALLA WALLA"/>
    <s v="WA"/>
    <n v="99362"/>
    <s v="509-200-1232"/>
    <n v="96859.49"/>
    <n v="0"/>
    <n v="71140.33"/>
    <n v="0"/>
    <n v="0"/>
    <n v="0"/>
    <n v="231.98"/>
    <n v="0"/>
    <s v="https://web.pdc.wa.gov/rptimg/default.aspx?docid=4566174"/>
    <n v="20467"/>
    <n v="26337"/>
    <n v="4434"/>
    <n v="6248"/>
    <n v="16"/>
    <s v="MAUREEN WALSH"/>
    <s v="candidate"/>
    <m/>
    <n v="44149.079398148147"/>
  </r>
  <r>
    <s v="ca-2016-4532"/>
    <s v="BEATM  301"/>
    <s v="CA"/>
    <n v="42472"/>
    <m/>
    <m/>
    <m/>
    <s v="Electronic"/>
    <n v="42472"/>
    <x v="8"/>
    <s v="Candidate registered"/>
    <s v="Matt Beaton (MATT BEATON)"/>
    <m/>
    <s v="9816 W COURT STREET"/>
    <s v="PASCO"/>
    <s v="FRANKLIN"/>
    <s v="WA"/>
    <n v="99301"/>
    <s v="MATTBEATON@REAGAN.COM"/>
    <s v="mattbeaton@reagan.com"/>
    <s v="509-948-1362"/>
    <s v="COUNTY COMMISSIONER"/>
    <n v="23"/>
    <s v="FRANKLIN CO"/>
    <n v="3306"/>
    <s v="FRANKLIN"/>
    <s v="Local"/>
    <n v="30730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m/>
    <m/>
    <m/>
    <m/>
    <m/>
    <m/>
    <m/>
    <m/>
    <m/>
    <s v="116 TALKIRE LAKE ROAD"/>
    <s v="TONASKET"/>
    <s v="WA"/>
    <n v="98855"/>
    <s v="509-486-2963"/>
    <n v="10243.280000000001"/>
    <n v="123.63"/>
    <n v="9915.67"/>
    <n v="-897.8"/>
    <n v="0"/>
    <n v="0"/>
    <m/>
    <m/>
    <s v="https://web.pdc.wa.gov/rptimg/default.aspx?docid=4563826"/>
    <n v="1261"/>
    <n v="607"/>
    <n v="4532"/>
    <n v="5294"/>
    <m/>
    <s v="MARY BEATON"/>
    <s v="candidate"/>
    <m/>
    <n v="44149.04010416667"/>
  </r>
  <r>
    <s v="ca-2016-4165"/>
    <s v="KINZD  163"/>
    <s v="CA"/>
    <n v="42418"/>
    <m/>
    <m/>
    <m/>
    <m/>
    <n v="42418"/>
    <x v="8"/>
    <s v="Candidate registered"/>
    <s v="Dannie Dean Kinzer (DANNIE KINZER)"/>
    <m/>
    <s v="1501 RYAN RD."/>
    <s v="PULLMAN"/>
    <s v="WHITMAN"/>
    <s v="WA"/>
    <n v="99163"/>
    <s v="kinzerdd@wildblue.net"/>
    <s v="kinzerdd@wildblue.net"/>
    <s v="509-334-2805"/>
    <s v="COUNTY COMMISSIONER"/>
    <n v="23"/>
    <s v="WHITMAN CO"/>
    <n v="4375"/>
    <s v="WHITMAN"/>
    <s v="Local"/>
    <n v="19337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Unopposed in general"/>
    <m/>
    <m/>
    <m/>
    <m/>
    <m/>
    <m/>
    <m/>
    <m/>
    <m/>
    <s v="1501 RYAN RD."/>
    <s v="PULLMAN"/>
    <s v="WA"/>
    <n v="99163"/>
    <s v="509-334-2805"/>
    <m/>
    <m/>
    <m/>
    <m/>
    <m/>
    <m/>
    <m/>
    <m/>
    <s v="https://web.pdc.wa.gov/rptimg/default.aspx?docid=4549882"/>
    <n v="10471"/>
    <n v="2381"/>
    <n v="4165"/>
    <m/>
    <m/>
    <s v="DANNIE KINZER"/>
    <s v="candidate"/>
    <m/>
    <n v="43597.966192129628"/>
  </r>
  <r>
    <s v="ca-2016-4325"/>
    <s v="ZEIGH  371"/>
    <s v="CA"/>
    <n v="42224"/>
    <m/>
    <m/>
    <m/>
    <s v="Electronic"/>
    <n v="42224"/>
    <x v="8"/>
    <s v="Candidate discontinued campaign"/>
    <s v="Hans Zeiger (HANS ZEIGER)"/>
    <m/>
    <s v="PO BOX 73303"/>
    <s v="PUYALLUP"/>
    <s v="PIERCE"/>
    <s v="WA"/>
    <n v="98373"/>
    <s v="GSMORSE@GMAIL.COM"/>
    <s v="hans@hanszeiger.com"/>
    <s v="253-905-8160"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10018 22ND AVE E"/>
    <s v="TACOMA"/>
    <s v="WA"/>
    <n v="98445"/>
    <s v="253-539-8776"/>
    <n v="472.84"/>
    <n v="1559.31"/>
    <n v="2032.15"/>
    <n v="0"/>
    <n v="0"/>
    <n v="0"/>
    <m/>
    <m/>
    <s v="https://web.pdc.wa.gov/rptimg/default.aspx?filerid_election_year=ZEIGH%20%20371%3A%7C%3A2016"/>
    <n v="21986"/>
    <n v="30578"/>
    <n v="4325"/>
    <n v="6390"/>
    <n v="25"/>
    <s v="JOSE LEOS"/>
    <s v="candidate"/>
    <m/>
    <n v="44149.087233796294"/>
  </r>
  <r>
    <s v="ca-2016-4200"/>
    <s v="JOHNN  948"/>
    <s v="CA"/>
    <n v="42228"/>
    <m/>
    <m/>
    <m/>
    <s v="Electronic"/>
    <n v="42228"/>
    <x v="8"/>
    <s v="Candidate registered"/>
    <s v="JOHNSON NORMAN M (NORMAN JOHNSON)"/>
    <m/>
    <s v="55 W WASHINGTON AVE #83"/>
    <s v="YAKIMA"/>
    <s v="YAKIMA"/>
    <s v="WA"/>
    <n v="98903"/>
    <s v="NORM@NORMJOHNSON.ORG"/>
    <s v="norm@normjohnson.org"/>
    <s v="509-314-9668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14960 SUMMITVIEW EXT"/>
    <s v="YAKIMA"/>
    <s v="WA"/>
    <n v="98908"/>
    <s v="509-307-0195"/>
    <n v="109087.33"/>
    <n v="1173.29"/>
    <n v="101067.97"/>
    <n v="0"/>
    <n v="0"/>
    <n v="0"/>
    <m/>
    <m/>
    <s v="https://web.pdc.wa.gov/rptimg/default.aspx?docid=4516399"/>
    <n v="9765"/>
    <n v="1758"/>
    <n v="4200"/>
    <n v="5679"/>
    <n v="14"/>
    <s v="EMILY MEDEIROS"/>
    <s v="candidate"/>
    <m/>
    <n v="44149.058495370373"/>
  </r>
  <r>
    <s v="ca-2016-4356"/>
    <s v="FIGUJ  466"/>
    <s v="CA"/>
    <n v="42073"/>
    <m/>
    <m/>
    <m/>
    <s v="Electronic"/>
    <n v="42073"/>
    <x v="8"/>
    <s v="Candidate registered"/>
    <s v="Javier Hugo Figueroa (JAVIER FIGUEROA)"/>
    <m/>
    <s v="4514 72ND AVENUE WEST"/>
    <s v="UNIVERSITY PLACE"/>
    <m/>
    <s v="WA"/>
    <n v="98466"/>
    <s v="JAVFIG@COMCAST.NET"/>
    <s v="javfig@comcast.net"/>
    <s v="253-226-3927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4514 72ND AVENUE WEST"/>
    <s v="UNIVERSITY PLACE"/>
    <s v="WA"/>
    <n v="98466"/>
    <s v="253-226-3927"/>
    <n v="47213.77"/>
    <n v="0"/>
    <n v="47213.77"/>
    <n v="0"/>
    <n v="0"/>
    <n v="0"/>
    <m/>
    <m/>
    <s v="https://web.pdc.wa.gov/rptimg/default.aspx?filerid_election_year=FIGUJ%20%20466%3A%7C%3A2016"/>
    <n v="6124"/>
    <n v="3151"/>
    <n v="4356"/>
    <n v="5516"/>
    <m/>
    <s v="JAVIER FIGUEROA"/>
    <s v="candidate"/>
    <m/>
    <n v="44149.049976851849"/>
  </r>
  <r>
    <s v="ca-2016-4644"/>
    <s v="PARKK  201"/>
    <s v="CA"/>
    <n v="42016"/>
    <m/>
    <m/>
    <m/>
    <s v="Electronic"/>
    <n v="42016"/>
    <x v="8"/>
    <s v="Candidate discontinued campaign"/>
    <s v="PARKER KEVIN C (KEVIN PARKER)"/>
    <m/>
    <s v="PO BOX 198"/>
    <s v="SPOKANE"/>
    <s v="SPOKANE"/>
    <s v="WA"/>
    <n v="99210"/>
    <s v="dawgperry@gmail.com"/>
    <s v="kevin@kevincparker.com"/>
    <s v="509-251-1052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PO BOX 1283"/>
    <s v="PUYALLUP"/>
    <s v="WA"/>
    <n v="98371"/>
    <s v="253-988-2455"/>
    <n v="19360.21"/>
    <n v="0"/>
    <n v="19360.21"/>
    <n v="0"/>
    <n v="0"/>
    <n v="0"/>
    <m/>
    <m/>
    <s v="https://web.pdc.wa.gov/rptimg/default.aspx?filerid_election_year=PARKK%20%20201%3A%7C%3A2016"/>
    <n v="14789"/>
    <n v="4080"/>
    <n v="4644"/>
    <n v="5924"/>
    <n v="6"/>
    <s v="TOM PERRY"/>
    <s v="candidate"/>
    <m/>
    <n v="44149.067928240744"/>
  </r>
  <r>
    <s v="ca-2016-4640"/>
    <s v="SCHOM  169"/>
    <s v="CA"/>
    <n v="41406"/>
    <m/>
    <m/>
    <m/>
    <s v="Electronic"/>
    <n v="41406"/>
    <x v="8"/>
    <s v="Candidate registered"/>
    <s v="Mark Schoesler (MARK SCHOESLER)"/>
    <m/>
    <s v="1588 E ROSENOFF RD"/>
    <s v="RITZVILLE"/>
    <s v="WHITMAN"/>
    <s v="WA"/>
    <n v="99169"/>
    <s v="KKRAGT@LEFFELOTISWARWICK.COM"/>
    <s v="ssmith@leffelotiswarwick.com"/>
    <s v="509-659-1774"/>
    <s v="STATE SENATOR"/>
    <n v="12"/>
    <s v="LEG DISTRICT 09 - SENATE"/>
    <n v="4738"/>
    <s v="WHITMA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Unopposed in general"/>
    <s v="Incumbent"/>
    <m/>
    <m/>
    <m/>
    <m/>
    <m/>
    <m/>
    <m/>
    <m/>
    <s v="219 W MAIN"/>
    <s v="RITZVILLE"/>
    <s v="WA"/>
    <n v="99169"/>
    <m/>
    <n v="401642.41"/>
    <n v="16769.099999999999"/>
    <n v="398944.96"/>
    <n v="0"/>
    <n v="0"/>
    <n v="0"/>
    <m/>
    <m/>
    <s v="https://web.pdc.wa.gov/rptimg/default.aspx?filerid_election_year=SCHOM%20%20169%3A%7C%3A2016"/>
    <n v="17371"/>
    <n v="1093"/>
    <n v="4640"/>
    <n v="6062"/>
    <n v="9"/>
    <s v="JAMES H LEFFEL"/>
    <s v="candidate"/>
    <m/>
    <n v="44149.073020833333"/>
  </r>
  <r>
    <s v="ca-2015-5241"/>
    <s v="DYE M  347"/>
    <s v="CA"/>
    <n v="42149"/>
    <m/>
    <m/>
    <m/>
    <s v="Mixed"/>
    <n v="42149"/>
    <x v="12"/>
    <s v="Candidate registered"/>
    <s v="Mary L Dye (MARY DYE)"/>
    <m/>
    <s v="1325 BELL PLAIN RD"/>
    <s v="POMEROY"/>
    <s v="WHITMAN"/>
    <s v="WA"/>
    <n v="99347"/>
    <s v="MARYDYE2015@GMAIL.COM"/>
    <s v="marydye2015@gmail.com"/>
    <s v="509-566-7049"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42311"/>
    <s v="full"/>
    <b v="1"/>
    <m/>
    <m/>
    <s v="Qualified for general"/>
    <s v="Won in general"/>
    <s v="Incumbent"/>
    <m/>
    <m/>
    <m/>
    <m/>
    <m/>
    <m/>
    <m/>
    <m/>
    <s v="285 6TH ST"/>
    <s v="POMEROY"/>
    <s v="WA"/>
    <n v="99347"/>
    <s v="208-797-1649"/>
    <n v="69850.98"/>
    <n v="5000"/>
    <n v="65870.710000000006"/>
    <n v="5000"/>
    <n v="0"/>
    <n v="0"/>
    <n v="17322.919999999998"/>
    <n v="0"/>
    <s v="https://web.pdc.wa.gov/rptimg/default.aspx?filerid_election_year=DYE%20M%20%20347%3A%7C%3A2015"/>
    <n v="5482"/>
    <n v="25635"/>
    <n v="5241"/>
    <n v="6664"/>
    <n v="9"/>
    <s v="BECKY TETRICK"/>
    <s v="candidate"/>
    <m/>
    <n v="44149.096331018518"/>
  </r>
  <r>
    <s v="ca-2020-25485"/>
    <s v="DOZIP  361"/>
    <s v="CA"/>
    <n v="43742"/>
    <m/>
    <m/>
    <m/>
    <s v="Electronic"/>
    <n v="43742"/>
    <x v="4"/>
    <s v="Candidate registered"/>
    <s v="DOZIER PERRY L (Perry Dozier)"/>
    <m/>
    <s v="PO Box 3042"/>
    <s v="Walla Walla"/>
    <s v="WALLA WALLA"/>
    <s v="WA"/>
    <n v="99362"/>
    <s v="DozierforSenate@outlook.com"/>
    <s v="DozierforSenate@outlook.com"/>
    <s v="509-525-1664"/>
    <s v="STATE SENATOR"/>
    <n v="12"/>
    <s v="LEG DISTRICT 16 - SENATE"/>
    <n v="4745"/>
    <s v="WALLA WALLA"/>
    <s v="Legislative"/>
    <n v="77962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m/>
    <m/>
    <m/>
    <m/>
    <m/>
    <m/>
    <m/>
    <m/>
    <m/>
    <s v="PO Box 3042"/>
    <s v="Walla Walla"/>
    <s v="WA"/>
    <n v="99362"/>
    <s v="509-525-1664"/>
    <n v="153275"/>
    <n v="0"/>
    <n v="165670.41"/>
    <n v="0"/>
    <n v="0"/>
    <n v="7700"/>
    <n v="19490"/>
    <n v="0"/>
    <s v="https://apollo.pdc.wa.gov/public/registrations/registration?registration_id=17711"/>
    <n v="24395"/>
    <n v="7744"/>
    <n v="25485"/>
    <n v="515"/>
    <n v="16"/>
    <s v="Daryl Hopson"/>
    <s v="candidate"/>
    <m/>
    <n v="44470.457118055558"/>
  </r>
  <r>
    <s v="ca-2020-18810"/>
    <s v="GRAHV  208"/>
    <s v="CA"/>
    <n v="43600"/>
    <m/>
    <m/>
    <m/>
    <s v="Electronic"/>
    <n v="43600"/>
    <x v="4"/>
    <s v="Candidate registered"/>
    <s v="VIRGINIA (Jenny) C. GRAHAM (Virginia &quot;Jenny&quot; Graham)"/>
    <m/>
    <s v="P.O. Box 48654"/>
    <s v="Spokane"/>
    <s v="SPOKANE"/>
    <s v="WA"/>
    <n v="99228"/>
    <s v="jennycg48@gmail.com"/>
    <s v="jennycg48@gmail.com"/>
    <s v="509-999-1498"/>
    <s v="STATE REPRESENTATIVE"/>
    <n v="13"/>
    <s v="LEG DISTRICT 06 - HOUSE"/>
    <n v="4789"/>
    <s v="SPOKANE"/>
    <s v="Legislative"/>
    <n v="107629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66"/>
    <s v="253-220-5590"/>
    <n v="88145.36"/>
    <n v="6857.62"/>
    <n v="83721.960000000006"/>
    <n v="1675"/>
    <n v="0"/>
    <n v="0"/>
    <n v="18510.47"/>
    <n v="0"/>
    <s v="https://apollo.pdc.wa.gov/public/registrations/registration?registration_id=17334"/>
    <n v="22233"/>
    <n v="32643"/>
    <n v="18810"/>
    <n v="624"/>
    <n v="6"/>
    <s v="Jason Michaud"/>
    <s v="candidate"/>
    <m/>
    <n v="44305.588379629633"/>
  </r>
  <r>
    <s v="ca-2020-25518"/>
    <s v="BRUCW--257"/>
    <s v="CA"/>
    <n v="43766"/>
    <m/>
    <m/>
    <m/>
    <s v="Electronic"/>
    <n v="43766"/>
    <x v="4"/>
    <s v="Candidate registered"/>
    <s v="Bill Bruch"/>
    <m/>
    <s v="P.O. Box 804"/>
    <s v="La Conner"/>
    <s v="SKAGIT"/>
    <s v="Washington"/>
    <n v="98257"/>
    <s v="Bruch4house@gmail.com"/>
    <s v="Bruch4house@gmail.com"/>
    <s v="360-820-1700"/>
    <s v="STATE REPRESENTATIVE"/>
    <n v="13"/>
    <s v="LEG DISTRICT 10 - HOUSE"/>
    <n v="4797"/>
    <s v="SKAGIT"/>
    <s v="Legislative"/>
    <n v="111646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1313 E. Maple St. #201"/>
    <s v="Bellingham"/>
    <s v="WA"/>
    <n v="98225"/>
    <s v="360-671-8200"/>
    <n v="374836.11"/>
    <n v="0"/>
    <n v="379843.03"/>
    <n v="-620"/>
    <n v="0"/>
    <n v="0"/>
    <n v="8166.58"/>
    <n v="257450.32"/>
    <s v="https://apollo.pdc.wa.gov/public/registrations/registration?registration_id=17724"/>
    <n v="24490"/>
    <n v="29567"/>
    <n v="25518"/>
    <n v="350"/>
    <n v="10"/>
    <s v="Ayers Consulting LLC,  Bruce Ayers"/>
    <s v="candidate"/>
    <m/>
    <n v="44690.640775462962"/>
  </r>
  <r>
    <s v="ca-2020-25433"/>
    <s v="JACOC  372"/>
    <s v="CA"/>
    <n v="43706"/>
    <m/>
    <m/>
    <m/>
    <s v="Electronic"/>
    <n v="43706"/>
    <x v="4"/>
    <s v="Candidate registered"/>
    <s v="JACOBSEN CYNTHIA P (Cyndy Jacobsen)"/>
    <m/>
    <s v="P.O. Box 709"/>
    <s v="Puyallup"/>
    <s v="PIERCE"/>
    <s v="WA"/>
    <n v="98371"/>
    <s v="campaign@cyndyjacobsen.com"/>
    <s v="cyndy@cyndyjacobsen.com"/>
    <s v="(253) 697-6180"/>
    <s v="STATE REPRESENTATIVE"/>
    <n v="13"/>
    <s v="LEG DISTRICT 25 - HOUSE"/>
    <n v="4827"/>
    <s v="PIERCE"/>
    <s v="Legislative"/>
    <n v="98282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209703.84"/>
    <n v="0"/>
    <n v="209074.88"/>
    <n v="0"/>
    <n v="0"/>
    <n v="0"/>
    <n v="12465.63"/>
    <n v="0"/>
    <s v="https://apollo.pdc.wa.gov/public/registrations/registration?registration_id=17385"/>
    <n v="24302"/>
    <n v="2195"/>
    <n v="25433"/>
    <n v="715"/>
    <n v="25"/>
    <s v="Jason Michaud"/>
    <s v="candidate"/>
    <m/>
    <n v="44207.428159722222"/>
  </r>
  <r>
    <s v="ca-2020-25363"/>
    <s v="FORTP  031"/>
    <s v="CA"/>
    <n v="43678"/>
    <m/>
    <m/>
    <m/>
    <s v="Electronic"/>
    <n v="43678"/>
    <x v="4"/>
    <s v="Candidate registered"/>
    <s v="Philip D Fortunato"/>
    <m/>
    <s v="P.O. Box 2201"/>
    <s v="Auburn"/>
    <m/>
    <s v="WA"/>
    <n v="98071"/>
    <s v="manager@philforgov.org"/>
    <s v="phil@philforgov.org"/>
    <s v="253-680-9545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P.O. Box 581"/>
    <s v="Tacoma"/>
    <s v="WA"/>
    <n v="98401"/>
    <s v="253-220-5590"/>
    <n v="230279.64"/>
    <n v="0"/>
    <n v="229653.9"/>
    <n v="-251.76"/>
    <n v="0"/>
    <n v="0"/>
    <n v="500"/>
    <n v="0"/>
    <s v="https://apollo.pdc.wa.gov/public/registrations/registration?registration_id=17435"/>
    <n v="24191"/>
    <n v="25019"/>
    <n v="25363"/>
    <n v="579"/>
    <m/>
    <s v="Jason Michaud"/>
    <s v="candidate"/>
    <m/>
    <n v="44148.857638888891"/>
  </r>
  <r>
    <s v="ca-2022-1094"/>
    <s v="ERICD  504"/>
    <s v="CA"/>
    <n v="43596"/>
    <m/>
    <m/>
    <m/>
    <s v="Electronic"/>
    <n v="43596"/>
    <x v="6"/>
    <s v="Candidate registered"/>
    <s v="Douglas Ericksen"/>
    <m/>
    <s v="PO Box 728"/>
    <s v="Ferndale"/>
    <s v="WHATCOM"/>
    <s v="WA"/>
    <n v="98248"/>
    <s v="doug@dougericksen.com"/>
    <s v="doug@dougericksen.com"/>
    <s v="360-920-3276"/>
    <s v="STATE SENATOR"/>
    <n v="12"/>
    <s v="LEG DISTRICT 42 - SENATE"/>
    <n v="4771"/>
    <s v="WHATCOM"/>
    <s v="Legislative"/>
    <n v="107471"/>
    <s v="C"/>
    <s v="Registration and financial affairs"/>
    <s v="Candidate"/>
    <s v="Candidate"/>
    <m/>
    <m/>
    <m/>
    <s v="R"/>
    <x v="1"/>
    <n v="44873"/>
    <s v="full"/>
    <b v="1"/>
    <m/>
    <m/>
    <m/>
    <m/>
    <m/>
    <m/>
    <m/>
    <m/>
    <m/>
    <m/>
    <m/>
    <m/>
    <m/>
    <s v="1313 E Maple St #201"/>
    <s v="Bellingham"/>
    <s v="WA"/>
    <n v="98225"/>
    <s v="360-671-8200"/>
    <n v="23593"/>
    <n v="21602.59"/>
    <n v="45635.62"/>
    <n v="0"/>
    <n v="0"/>
    <n v="0"/>
    <m/>
    <m/>
    <s v="https://apollo.pdc.wa.gov/public/registrations/registration?registration_id=19984"/>
    <n v="5913"/>
    <n v="30301"/>
    <n v="1094"/>
    <n v="89"/>
    <n v="42"/>
    <s v="Bruce Ayers"/>
    <s v="candidate"/>
    <m/>
    <n v="44935.512604166666"/>
  </r>
  <r>
    <s v="ca-2019-1457"/>
    <s v="HUBBS  531"/>
    <s v="CA"/>
    <n v="43596"/>
    <m/>
    <m/>
    <m/>
    <s v="Electronic"/>
    <n v="43596"/>
    <x v="7"/>
    <s v="Candidate registered"/>
    <s v="HUBBARD STEVEN A (Steven Hubbard)"/>
    <m/>
    <s v="1117 F St"/>
    <s v="Centralia"/>
    <s v="LEWIS"/>
    <s v="Washington"/>
    <n v="98531"/>
    <s v="stevenhubbard33@yahoo.com"/>
    <s v="stevenhubbard33@yahoo.com"/>
    <s v="503-849-1498"/>
    <s v="CITY COUNCIL MEMBER"/>
    <n v="32"/>
    <s v="CITY OF CENTRALIA"/>
    <n v="3105"/>
    <s v="LEWIS"/>
    <s v="Local"/>
    <n v="8808"/>
    <s v="C"/>
    <s v="Registration and financial affairs"/>
    <s v="Candidate"/>
    <s v="Candidate"/>
    <m/>
    <m/>
    <s v="City Council Member At-Large Position 1"/>
    <s v="R"/>
    <x v="1"/>
    <n v="43774"/>
    <s v="mini"/>
    <b v="1"/>
    <b v="1"/>
    <b v="0"/>
    <s v="Lost in primary"/>
    <m/>
    <m/>
    <m/>
    <m/>
    <m/>
    <m/>
    <m/>
    <m/>
    <m/>
    <m/>
    <m/>
    <m/>
    <m/>
    <m/>
    <s v="503-849-1498"/>
    <n v="1600"/>
    <n v="0"/>
    <n v="1484.34"/>
    <n v="0"/>
    <n v="0"/>
    <n v="0"/>
    <m/>
    <m/>
    <s v="https://apollo.pdc.wa.gov/public/registrations/registration?registration_id=17089"/>
    <n v="9144"/>
    <n v="1302"/>
    <n v="1457"/>
    <n v="1942"/>
    <m/>
    <s v="Steven Hubbard"/>
    <s v="candidate"/>
    <m/>
    <n v="44148.910636574074"/>
  </r>
  <r>
    <s v="ca-2020-25366"/>
    <s v="VOLZJ  228"/>
    <s v="CA"/>
    <n v="43679"/>
    <m/>
    <m/>
    <m/>
    <s v="Electronic"/>
    <n v="43679"/>
    <x v="4"/>
    <s v="Candidate registered"/>
    <s v="James (Mike) Volz (Mike Volz)"/>
    <m/>
    <s v="PO BOX 10163"/>
    <s v="Spokane"/>
    <s v="SPOKANE"/>
    <s v="WA"/>
    <n v="99209"/>
    <s v="VoteMikeVolz@gmail.com"/>
    <s v="Jmvolz@comast.net"/>
    <s v="509-951-8190"/>
    <s v="STATE REPRESENTATIVE"/>
    <n v="13"/>
    <s v="LEG DISTRICT 06 - HOUSE"/>
    <n v="4789"/>
    <s v="SPOKANE"/>
    <s v="Legislative"/>
    <n v="107629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m/>
    <m/>
    <m/>
    <m/>
    <s v="509-951-8190"/>
    <n v="87060"/>
    <n v="6820.36"/>
    <n v="81739.78"/>
    <n v="0"/>
    <n v="0"/>
    <n v="0"/>
    <n v="186.95"/>
    <n v="0"/>
    <s v="https://apollo.pdc.wa.gov/public/registrations/registration?registration_id=17192"/>
    <n v="24195"/>
    <n v="25020"/>
    <n v="25366"/>
    <n v="1281"/>
    <n v="6"/>
    <s v="Mike Volz"/>
    <s v="candidate"/>
    <m/>
    <n v="44300.535567129627"/>
  </r>
  <r>
    <s v="ca-2020-25383"/>
    <s v="FREEJ  011"/>
    <s v="CA"/>
    <n v="43685"/>
    <m/>
    <m/>
    <m/>
    <s v="Electronic"/>
    <n v="43685"/>
    <x v="4"/>
    <s v="Candidate registered"/>
    <s v="FREED JOSHUA D"/>
    <m/>
    <s v="Post Office Box 2141"/>
    <s v="Bothell"/>
    <m/>
    <s v="WA"/>
    <n v="98041"/>
    <s v="info@FreedforGovernor.com"/>
    <s v="Joshua@FreedforGovernor.com"/>
    <s v="206-899-1320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Post Office Box 2408"/>
    <s v="Woodinville"/>
    <s v="WA"/>
    <n v="98072"/>
    <s v="206-617-9762"/>
    <n v="1624974.68"/>
    <n v="0"/>
    <n v="1585742.89"/>
    <n v="0"/>
    <n v="0"/>
    <n v="0"/>
    <m/>
    <m/>
    <s v="https://apollo.pdc.wa.gov/public/registrations/registration?registration_id=17235"/>
    <n v="24229"/>
    <n v="6467"/>
    <n v="25383"/>
    <n v="587"/>
    <m/>
    <s v="Jeff Davis"/>
    <s v="candidate"/>
    <m/>
    <n v="44179.312071759261"/>
  </r>
  <r>
    <s v="ca-2020-25657"/>
    <s v="VANCR--163"/>
    <s v="CA"/>
    <n v="43856"/>
    <m/>
    <m/>
    <m/>
    <m/>
    <n v="43856"/>
    <x v="4"/>
    <s v="Candidate registered"/>
    <s v="Ryan Alexander Vance (Ryan Vance)"/>
    <m/>
    <s v="1455 NE Brandi Way, Apt. LL 103"/>
    <s v="Pullman"/>
    <s v="WHITMAN"/>
    <s v="Washington"/>
    <n v="99163"/>
    <s v="vancearyan@gmail.com"/>
    <s v="vancearyan@gmail.com"/>
    <s v="(425) 350-7198"/>
    <s v="STATE REPRESENTATIVE"/>
    <n v="13"/>
    <s v="LEG DISTRICT 09 - HOUSE"/>
    <n v="4795"/>
    <s v="WHITMAN"/>
    <s v="Legislative"/>
    <n v="85769"/>
    <s v="C"/>
    <s v="Registration and financial affairs"/>
    <s v="Candidate"/>
    <s v="Candidate"/>
    <m/>
    <m/>
    <n v="1"/>
    <s v="R"/>
    <x v="1"/>
    <n v="44138"/>
    <s v="full"/>
    <b v="1"/>
    <m/>
    <m/>
    <m/>
    <m/>
    <m/>
    <m/>
    <m/>
    <m/>
    <m/>
    <m/>
    <m/>
    <m/>
    <m/>
    <s v="1455 NE Brandi Way, Apt. LL 103"/>
    <s v="Pullman"/>
    <s v="Washington"/>
    <n v="99163"/>
    <s v="(425) 350-7198"/>
    <m/>
    <m/>
    <m/>
    <m/>
    <m/>
    <m/>
    <m/>
    <m/>
    <s v="https://apollo.pdc.wa.gov/public/registrations/registration?registration_id=18244"/>
    <n v="24826"/>
    <n v="29686"/>
    <n v="25657"/>
    <m/>
    <n v="9"/>
    <s v="Ryan Vance"/>
    <s v="candidate"/>
    <m/>
    <n v="43857.345671296294"/>
  </r>
  <r>
    <s v="ca-2020-25764"/>
    <s v="STEIK  801"/>
    <s v="CA"/>
    <n v="43885"/>
    <m/>
    <m/>
    <m/>
    <m/>
    <n v="43885"/>
    <x v="4"/>
    <s v="Candidate registered"/>
    <s v="KYLE E STEINBURG (STEINBURG KYLE E)"/>
    <m/>
    <s v="126 Benton Street"/>
    <s v="Wenatchee"/>
    <s v="DOUGLAS"/>
    <s v="WA"/>
    <n v="98801"/>
    <s v="kyle@wenatcheebodyandfender.com"/>
    <s v="kyle@wenatcheebodyandfender.com"/>
    <s v="509-393-4975"/>
    <s v="COUNTY COMMISSIONER"/>
    <n v="23"/>
    <s v="DOUGLAS CO"/>
    <n v="3235"/>
    <s v="DOUGLAS"/>
    <s v="Local"/>
    <n v="22724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405 South Central Ave"/>
    <s v="Quincy"/>
    <s v="WA"/>
    <n v="98848"/>
    <s v="509-787-4513"/>
    <m/>
    <m/>
    <m/>
    <m/>
    <m/>
    <m/>
    <m/>
    <m/>
    <s v="https://apollo.pdc.wa.gov/public/registrations/registration?registration_id=18532"/>
    <n v="24987"/>
    <n v="3753"/>
    <n v="25764"/>
    <m/>
    <m/>
    <s v="Jeremy Witt"/>
    <s v="candidate"/>
    <m/>
    <n v="44468.644143518519"/>
  </r>
  <r>
    <s v="ca-2020-70306"/>
    <s v="GROWT--178"/>
    <s v="CA"/>
    <n v="44104"/>
    <m/>
    <m/>
    <m/>
    <m/>
    <n v="44104"/>
    <x v="4"/>
    <s v="Candidate registered"/>
    <s v="Tylor Grow"/>
    <m/>
    <s v="20711 smokey point blvd"/>
    <s v="Arlington"/>
    <m/>
    <s v="WA"/>
    <n v="98223"/>
    <s v="growforgovernor@outlook.com"/>
    <s v="Tylorgrow@hotmail.com"/>
    <n v="4253877713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mini"/>
    <b v="1"/>
    <b v="1"/>
    <b v="0"/>
    <s v="Lost in primary"/>
    <m/>
    <m/>
    <m/>
    <m/>
    <m/>
    <m/>
    <m/>
    <m/>
    <m/>
    <m/>
    <m/>
    <m/>
    <m/>
    <m/>
    <n v="4253877713"/>
    <m/>
    <m/>
    <m/>
    <m/>
    <m/>
    <m/>
    <m/>
    <m/>
    <s v="https://apollo.pdc.wa.gov/public/registrations/registration?registration_id=20082"/>
    <n v="25819"/>
    <n v="30079"/>
    <n v="70306"/>
    <m/>
    <m/>
    <s v="Tylor Grow"/>
    <s v="candidate"/>
    <m/>
    <n v="44104.475925925923"/>
  </r>
  <r>
    <s v="ca-2020-91511"/>
    <s v="WHITC--068"/>
    <s v="CA"/>
    <n v="44109"/>
    <m/>
    <m/>
    <m/>
    <m/>
    <n v="44109"/>
    <x v="4"/>
    <s v="Candidate registered"/>
    <s v="Cameron Whitney"/>
    <m/>
    <s v="321 Mead Ave"/>
    <s v="Grand Coulee"/>
    <m/>
    <s v="WA"/>
    <n v="99133"/>
    <s v="cameron.whitney@gmail.com"/>
    <s v="cameron.whitney@gmail.com"/>
    <n v="14252246001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mini"/>
    <b v="1"/>
    <b v="1"/>
    <b v="0"/>
    <s v="Lost in primary"/>
    <m/>
    <m/>
    <m/>
    <m/>
    <m/>
    <m/>
    <m/>
    <m/>
    <m/>
    <m/>
    <s v="321 Mead Ave"/>
    <s v="Grand Coulee"/>
    <s v="WA"/>
    <n v="99133"/>
    <n v="14252246001"/>
    <m/>
    <m/>
    <m/>
    <m/>
    <m/>
    <m/>
    <m/>
    <m/>
    <s v="https://apollo.pdc.wa.gov/public/registrations/registration?registration_id=20095"/>
    <n v="25835"/>
    <n v="30206"/>
    <n v="91511"/>
    <m/>
    <m/>
    <s v="Cameron Whitney"/>
    <s v="candidate"/>
    <m/>
    <n v="44258.342824074076"/>
  </r>
  <r>
    <s v="ca-2018-118"/>
    <s v="DUFAJ  942"/>
    <s v="CA"/>
    <n v="43203"/>
    <m/>
    <m/>
    <m/>
    <s v="Electronic"/>
    <n v="43203"/>
    <x v="3"/>
    <s v="Candidate registered"/>
    <s v="Jeremie J Dufault (JEREMIE DUFAULT)"/>
    <m/>
    <s v="P.O. BOX 579"/>
    <s v="SELAH"/>
    <s v="YAKIMA"/>
    <s v="WA"/>
    <n v="98942"/>
    <s v="DUFAULTCAMPAIGN@GMAIL.COM"/>
    <s v="dufaultcampaign@gmail.com"/>
    <s v="509-902-2344"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s v="Challenger"/>
    <m/>
    <m/>
    <m/>
    <m/>
    <m/>
    <m/>
    <m/>
    <m/>
    <s v="105 N 3RD ST"/>
    <s v="YAKIMA"/>
    <s v="WA"/>
    <n v="98901"/>
    <s v="509-457-1515"/>
    <n v="170849.11"/>
    <n v="0"/>
    <n v="170849.11"/>
    <n v="0"/>
    <n v="0"/>
    <n v="0"/>
    <m/>
    <m/>
    <s v="https://apollo.pdc.wa.gov/public/registrations/registration?registration_id=18796"/>
    <n v="5286"/>
    <n v="324"/>
    <n v="118"/>
    <n v="3058"/>
    <n v="15"/>
    <s v="RYAN GRIFFEE"/>
    <s v="candidate"/>
    <m/>
    <n v="44148.954953703702"/>
  </r>
  <r>
    <s v="ca-2020-26012"/>
    <s v="ALVAM  352"/>
    <s v="CA"/>
    <n v="43958"/>
    <m/>
    <m/>
    <m/>
    <s v="Electronic"/>
    <n v="43958"/>
    <x v="4"/>
    <s v="Candidate registered"/>
    <s v="Michael Alvarez (MICHAEL ALVAREZ)"/>
    <m/>
    <s v="2093 NEWHAVEN LOOP"/>
    <s v="RICHLAND"/>
    <s v="BENTON"/>
    <s v="Washington"/>
    <n v="99352"/>
    <s v="MIKE@VOTEMIKE.COM"/>
    <s v="mike@votemike.com"/>
    <s v="509-531-1640"/>
    <s v="COUNTY COMMISSIONER"/>
    <n v="23"/>
    <s v="BENTON CO"/>
    <n v="4725"/>
    <s v="BENTON"/>
    <s v="Local"/>
    <n v="115152"/>
    <s v="C"/>
    <s v="Registration and financial affairs"/>
    <s v="Candidate"/>
    <s v="Candidate"/>
    <m/>
    <m/>
    <n v="1"/>
    <s v="R"/>
    <x v="1"/>
    <n v="44138"/>
    <s v="full"/>
    <b v="1"/>
    <b v="1"/>
    <b v="0"/>
    <s v="Lost in primary"/>
    <m/>
    <m/>
    <m/>
    <m/>
    <m/>
    <m/>
    <m/>
    <m/>
    <m/>
    <m/>
    <s v="2093 NEWHAVEN LOOP"/>
    <s v="RICHLAND"/>
    <s v="Washington"/>
    <n v="99352"/>
    <s v="509-531-1640"/>
    <n v="25421.97"/>
    <n v="0"/>
    <n v="25321.97"/>
    <n v="0"/>
    <n v="0"/>
    <n v="0"/>
    <m/>
    <m/>
    <s v="https://apollo.pdc.wa.gov/public/registrations/registration?registration_id=18999"/>
    <n v="25317"/>
    <n v="2689"/>
    <n v="26012"/>
    <n v="277"/>
    <m/>
    <s v="MICHAEL ALVAREZ"/>
    <s v="candidate"/>
    <m/>
    <n v="44148.842800925922"/>
  </r>
  <r>
    <s v="ca-2020-49000"/>
    <s v="KLEIL  107"/>
    <s v="CA"/>
    <n v="43968"/>
    <m/>
    <m/>
    <m/>
    <m/>
    <n v="43968"/>
    <x v="4"/>
    <s v="Candidate registered"/>
    <s v="KLEIN LESLIE R"/>
    <m/>
    <s v="116 Fairview Avenue N. #830"/>
    <s v="Seattle"/>
    <s v="KING"/>
    <s v="WA"/>
    <n v="98109"/>
    <s v="leslieclass@earthlink.net"/>
    <s v="leslieclass@earthlink.net"/>
    <m/>
    <s v="STATE REPRESENTATIVE"/>
    <n v="13"/>
    <s v="LEG DISTRICT 43 - HOUSE"/>
    <n v="4864"/>
    <s v="KING"/>
    <s v="Legislative"/>
    <n v="115467"/>
    <s v="C"/>
    <s v="Registration and financial affairs"/>
    <s v="Candidate"/>
    <s v="Candidate"/>
    <m/>
    <m/>
    <n v="1"/>
    <s v="R"/>
    <x v="1"/>
    <n v="44138"/>
    <s v="mini"/>
    <b v="1"/>
    <b v="1"/>
    <b v="1"/>
    <s v="Qualified for general"/>
    <s v="Lost in general"/>
    <m/>
    <m/>
    <m/>
    <m/>
    <m/>
    <m/>
    <m/>
    <m/>
    <m/>
    <s v="116 Fairview Avenue N. #830"/>
    <s v="Seattle"/>
    <s v="WA"/>
    <n v="98109"/>
    <m/>
    <m/>
    <m/>
    <m/>
    <m/>
    <m/>
    <m/>
    <m/>
    <m/>
    <s v="https://apollo.pdc.wa.gov/public/registrations/registration?registration_id=19117"/>
    <n v="25439"/>
    <n v="6338"/>
    <n v="49000"/>
    <m/>
    <n v="43"/>
    <s v="Leslie Klein"/>
    <s v="candidate"/>
    <m/>
    <n v="44189.354537037034"/>
  </r>
  <r>
    <s v="ca-2020-48745"/>
    <s v="SWOPS--531"/>
    <s v="CA"/>
    <n v="43970"/>
    <m/>
    <m/>
    <m/>
    <s v="Electronic"/>
    <n v="43970"/>
    <x v="4"/>
    <s v="Candidate registered"/>
    <s v="Sean Swope"/>
    <m/>
    <s v="1121 Harrison AVE BOX 221"/>
    <s v="Centralia"/>
    <s v="LEWIS"/>
    <s v="WA"/>
    <n v="98531"/>
    <s v="sean@vote4swope.com"/>
    <s v="sean@vote4swope.com"/>
    <n v="3606232976"/>
    <s v="COUNTY COMMISSIONER"/>
    <n v="23"/>
    <s v="LEWIS CO"/>
    <n v="3626"/>
    <s v="LEWIS"/>
    <s v="Local"/>
    <n v="49233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1121 Harrison AVE BOX 221"/>
    <s v="Centralia"/>
    <s v="WA"/>
    <n v="98531"/>
    <n v="3605297028"/>
    <n v="45861.23"/>
    <n v="0"/>
    <n v="45861.11"/>
    <n v="-826.24"/>
    <n v="0"/>
    <n v="0"/>
    <m/>
    <m/>
    <s v="https://apollo.pdc.wa.gov/public/registrations/registration?registration_id=19162"/>
    <n v="25451"/>
    <n v="30067"/>
    <n v="48745"/>
    <n v="1222"/>
    <m/>
    <s v="Jack Sowa"/>
    <s v="candidate"/>
    <m/>
    <n v="45217.560590277775"/>
  </r>
  <r>
    <s v="ca-2020-73496"/>
    <s v="MONIK--038"/>
    <s v="CA"/>
    <n v="43970"/>
    <m/>
    <m/>
    <m/>
    <s v="Electronic"/>
    <n v="43970"/>
    <x v="4"/>
    <s v="Candidate registered"/>
    <s v="Kenneth A. Moninski (Ken Moninski)"/>
    <m/>
    <s v="25436 277th Street SE"/>
    <s v="Maple Valley"/>
    <s v="KING"/>
    <s v="WA"/>
    <n v="98038"/>
    <s v="ken2020@kenmoninski.com"/>
    <s v="ken2020@kenmoninski.com"/>
    <s v="425-264-0336"/>
    <s v="STATE REPRESENTATIVE"/>
    <n v="13"/>
    <s v="LEG DISTRICT 05 - HOUSE"/>
    <n v="4787"/>
    <s v="KING"/>
    <s v="Legislative"/>
    <n v="110810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m/>
    <m/>
    <m/>
    <m/>
    <s v="425-264-0336"/>
    <n v="18965.66"/>
    <n v="0"/>
    <n v="23708.47"/>
    <n v="4742.8100000000004"/>
    <n v="0"/>
    <n v="0"/>
    <m/>
    <m/>
    <s v="https://apollo.pdc.wa.gov/public/registrations/registration?registration_id=19180"/>
    <n v="25479"/>
    <n v="30155"/>
    <n v="73496"/>
    <n v="899"/>
    <n v="5"/>
    <s v="Ken Moninski"/>
    <s v="candidate"/>
    <m/>
    <n v="44201.567893518521"/>
  </r>
  <r>
    <s v="ca-2020-49017"/>
    <s v="BEEMS--627"/>
    <s v="CA"/>
    <n v="43972"/>
    <m/>
    <m/>
    <m/>
    <s v="Electronic"/>
    <n v="43972"/>
    <x v="4"/>
    <s v="Candidate registered"/>
    <s v="Shauna Beeman"/>
    <m/>
    <s v="PO Box 444"/>
    <s v="OMAK"/>
    <s v="OKANOGAN"/>
    <s v="WA"/>
    <n v="98841"/>
    <s v="FASTHORSES313@GMAIL.COM"/>
    <s v="FASTHORSES313@GMAIL.COM"/>
    <s v="(509) 760-5825"/>
    <s v="COUNTY COMMISSIONER"/>
    <n v="23"/>
    <s v="OKANOGAN CO"/>
    <n v="3801"/>
    <s v="OKANOGAN"/>
    <s v="Local"/>
    <n v="23861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PO Box 444"/>
    <s v="OMAK"/>
    <s v="WA"/>
    <n v="98841"/>
    <s v="(509) 760-5825"/>
    <n v="4021.7"/>
    <n v="0"/>
    <n v="3989.32"/>
    <n v="369.65"/>
    <n v="0"/>
    <n v="0"/>
    <m/>
    <m/>
    <s v="https://apollo.pdc.wa.gov/public/registrations/registration?registration_id=19232"/>
    <n v="25473"/>
    <n v="30063"/>
    <n v="49017"/>
    <n v="315"/>
    <m/>
    <s v="Shauna Beeman"/>
    <s v="candidate"/>
    <m/>
    <n v="44189.353460648148"/>
  </r>
  <r>
    <s v="ca-2020-26026"/>
    <s v="SMARJ--352"/>
    <s v="CA"/>
    <n v="43960"/>
    <m/>
    <m/>
    <m/>
    <s v="Electronic"/>
    <n v="43960"/>
    <x v="4"/>
    <s v="Candidate registered"/>
    <s v="Jeffrey J Smart (Jeff J Smart)"/>
    <m/>
    <s v="253 Columbia Park Trail"/>
    <s v="Richland"/>
    <s v="BENTON"/>
    <s v="WA"/>
    <n v="99352"/>
    <s v="jeff@2020smartvote.com"/>
    <s v="jeff@2020smartvote.com"/>
    <s v="509-438-8227"/>
    <s v="COUNTY COMMISSIONER"/>
    <n v="23"/>
    <s v="BENTON CO"/>
    <n v="4725"/>
    <s v="BENTON"/>
    <s v="Local"/>
    <n v="115152"/>
    <s v="C"/>
    <s v="Registration and financial affairs"/>
    <s v="Candidate"/>
    <s v="Candidate"/>
    <m/>
    <m/>
    <n v="1"/>
    <s v="R"/>
    <x v="1"/>
    <n v="44138"/>
    <s v="full"/>
    <b v="1"/>
    <b v="1"/>
    <b v="0"/>
    <s v="Lost in primary"/>
    <m/>
    <m/>
    <m/>
    <m/>
    <m/>
    <m/>
    <m/>
    <m/>
    <m/>
    <m/>
    <s v="253 Columbia Park Trail"/>
    <s v="Richland"/>
    <s v="WA"/>
    <n v="99352"/>
    <s v="360-789-4510"/>
    <n v="2670"/>
    <n v="0"/>
    <n v="1829.41"/>
    <n v="0"/>
    <n v="0"/>
    <n v="0"/>
    <m/>
    <m/>
    <s v="https://apollo.pdc.wa.gov/public/registrations/registration?registration_id=19274"/>
    <n v="25333"/>
    <n v="29941"/>
    <n v="26026"/>
    <n v="1164"/>
    <m/>
    <s v="Chelsa Backman"/>
    <s v="candidate"/>
    <m/>
    <n v="44148.882060185184"/>
  </r>
  <r>
    <s v="ca-2020-91027"/>
    <s v="MURRM--178"/>
    <s v="CA"/>
    <n v="43978"/>
    <m/>
    <m/>
    <m/>
    <m/>
    <n v="43978"/>
    <x v="4"/>
    <s v="Candidate registered"/>
    <s v="Matthew Murray"/>
    <m/>
    <s v="8080 birch bay dr"/>
    <s v="Blaine"/>
    <m/>
    <s v="Washington"/>
    <n v="98230"/>
    <s v="Matthewmurray4101@gmail.com"/>
    <s v="Matthewmurray4101@gmail.com"/>
    <n v="3603898670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8080 birch bay dr"/>
    <s v="Blaine"/>
    <s v="Washington"/>
    <n v="98230"/>
    <n v="3603898670"/>
    <m/>
    <m/>
    <m/>
    <m/>
    <m/>
    <m/>
    <m/>
    <m/>
    <s v="https://apollo.pdc.wa.gov/public/registrations/registration?registration_id=19325"/>
    <n v="25615"/>
    <n v="30198"/>
    <n v="91027"/>
    <m/>
    <m/>
    <s v="Matthew Murray"/>
    <s v="candidate"/>
    <m/>
    <n v="44075.335219907407"/>
  </r>
  <r>
    <s v="ca-2020-69800"/>
    <s v="PINEK--629"/>
    <s v="CA"/>
    <n v="43980"/>
    <m/>
    <m/>
    <m/>
    <s v="Electronic"/>
    <n v="43980"/>
    <x v="4"/>
    <s v="Candidate registered"/>
    <s v="Kevin R. Pine (Kevin R Pine)"/>
    <m/>
    <s v="417 Simpson Ave"/>
    <s v="Aberdeen"/>
    <s v="GRAYS HARBOR"/>
    <s v="Washington"/>
    <n v="98520"/>
    <s v="Pinekevin30@gmail.com"/>
    <s v="Kevpine@gmail.com"/>
    <n v="17023788233"/>
    <s v="COUNTY COMMISSIONER"/>
    <n v="23"/>
    <s v="GRAYS HARBOR CO"/>
    <n v="3369"/>
    <s v="GRAYS HARBOR"/>
    <s v="Local"/>
    <n v="44912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m/>
    <m/>
    <m/>
    <m/>
    <n v="17023788233"/>
    <n v="17943.5"/>
    <n v="0"/>
    <n v="8457.49"/>
    <n v="0"/>
    <n v="0"/>
    <n v="0"/>
    <m/>
    <m/>
    <s v="https://apollo.pdc.wa.gov/public/registrations/registration?registration_id=19434"/>
    <n v="25718"/>
    <n v="30101"/>
    <n v="69800"/>
    <n v="1021"/>
    <m/>
    <s v="Kevin R Pine"/>
    <s v="candidate"/>
    <m/>
    <n v="44300.342233796298"/>
  </r>
  <r>
    <s v="ca-2020-74722"/>
    <s v="CARRC  233"/>
    <s v="CA"/>
    <n v="43983"/>
    <m/>
    <m/>
    <m/>
    <m/>
    <n v="43983"/>
    <x v="4"/>
    <s v="Candidate registered"/>
    <s v="Charles Carrell"/>
    <m/>
    <s v="1777 S burlington Blvd #181"/>
    <s v="BURLINGTON"/>
    <s v="SKAGIT"/>
    <s v="WA"/>
    <n v="98233"/>
    <s v="chuckcarrell@gmail.com"/>
    <s v="chuckcarrell@gmail.com"/>
    <n v="3605952286"/>
    <s v="STATE SENATOR"/>
    <n v="12"/>
    <s v="LEG DISTRICT 40 - SENATE"/>
    <n v="4769"/>
    <s v="SKAGIT"/>
    <s v="Legislative"/>
    <n v="104334"/>
    <s v="C"/>
    <s v="Registration and financial affairs"/>
    <s v="Candidate"/>
    <s v="Candidate"/>
    <m/>
    <m/>
    <m/>
    <s v="R"/>
    <x v="1"/>
    <n v="44138"/>
    <s v="mini"/>
    <b v="1"/>
    <b v="1"/>
    <b v="1"/>
    <s v="Qualified for general"/>
    <s v="Lost in general"/>
    <m/>
    <m/>
    <m/>
    <m/>
    <m/>
    <m/>
    <m/>
    <m/>
    <m/>
    <m/>
    <m/>
    <m/>
    <m/>
    <n v="3605952286"/>
    <m/>
    <m/>
    <m/>
    <m/>
    <m/>
    <m/>
    <m/>
    <m/>
    <s v="https://apollo.pdc.wa.gov/public/registrations/registration?registration_id=19458"/>
    <n v="25744"/>
    <n v="9327"/>
    <n v="74722"/>
    <m/>
    <n v="40"/>
    <s v="Charles Carrell"/>
    <s v="candidate"/>
    <m/>
    <n v="44189.354502314818"/>
  </r>
  <r>
    <s v="ca-2020-25564"/>
    <s v="JAMEM  270"/>
    <s v="CA"/>
    <n v="43817"/>
    <m/>
    <m/>
    <m/>
    <s v="Electronic"/>
    <n v="43817"/>
    <x v="4"/>
    <s v="Candidate registered"/>
    <s v="MARK A. JAMES (Mark James)"/>
    <m/>
    <s v="P.O. Box 181"/>
    <s v="Marysville"/>
    <s v="KING"/>
    <s v="WA"/>
    <n v="98270"/>
    <s v="mark@electmarkjames.com"/>
    <s v="mark@electmarkjames.com"/>
    <s v="360-547-7424"/>
    <s v="STATE REPRESENTATIVE"/>
    <n v="13"/>
    <s v="LEG DISTRICT 44 - HOUSE"/>
    <n v="4866"/>
    <s v="KING"/>
    <s v="Legislative"/>
    <n v="107180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253-220-5590"/>
    <n v="289441.23"/>
    <n v="0"/>
    <n v="282062.21000000002"/>
    <n v="-180.1"/>
    <n v="0"/>
    <n v="0"/>
    <n v="14700.32"/>
    <n v="99380.51"/>
    <s v="https://apollo.pdc.wa.gov/public/registrations/registration?registration_id=19530"/>
    <n v="24596"/>
    <n v="2190"/>
    <n v="25564"/>
    <n v="717"/>
    <n v="44"/>
    <s v="Jason Michaud"/>
    <s v="candidate"/>
    <m/>
    <n v="44281.49523148148"/>
  </r>
  <r>
    <s v="ca-2020-42976"/>
    <s v="OLSEL  586"/>
    <s v="CA"/>
    <n v="43990"/>
    <m/>
    <m/>
    <m/>
    <m/>
    <n v="43990"/>
    <x v="4"/>
    <s v="Candidate registered"/>
    <s v="Lisa R Olsen (Lisa Olsen)"/>
    <m/>
    <s v="PO Box 182"/>
    <s v="South Bend"/>
    <s v="PACIFIC"/>
    <s v="WA"/>
    <n v="98586"/>
    <s v="lisaolsen81@gmail.com"/>
    <s v="lisaolsen81@gmail.com"/>
    <s v="360-942-8155"/>
    <s v="COUNTY COMMISSIONER"/>
    <n v="23"/>
    <s v="PACIFIC CO"/>
    <n v="3841"/>
    <s v="PACIFIC"/>
    <s v="Local"/>
    <n v="15605"/>
    <s v="C"/>
    <s v="Registration and financial affairs"/>
    <s v="Candidate"/>
    <s v="Candidate"/>
    <m/>
    <m/>
    <n v="1"/>
    <s v="R"/>
    <x v="1"/>
    <n v="44138"/>
    <s v="mini"/>
    <b v="1"/>
    <b v="1"/>
    <b v="1"/>
    <s v="Qualified for general"/>
    <s v="Won in general"/>
    <m/>
    <m/>
    <m/>
    <m/>
    <m/>
    <m/>
    <m/>
    <m/>
    <m/>
    <s v="PO Box 182"/>
    <s v="South Bend"/>
    <s v="WA"/>
    <n v="98586"/>
    <s v="360-942-8155"/>
    <m/>
    <m/>
    <m/>
    <m/>
    <m/>
    <m/>
    <m/>
    <m/>
    <s v="https://apollo.pdc.wa.gov/public/registrations/registration?registration_id=19544"/>
    <n v="25795"/>
    <n v="4101"/>
    <n v="42976"/>
    <m/>
    <m/>
    <s v="Lisa Olsen"/>
    <s v="candidate"/>
    <m/>
    <n v="44389.617962962962"/>
  </r>
  <r>
    <s v="ca-2020-70220"/>
    <s v="BREWJ--741"/>
    <s v="CA"/>
    <n v="43978"/>
    <m/>
    <m/>
    <m/>
    <s v="Electronic"/>
    <n v="43978"/>
    <x v="4"/>
    <s v="Candidate registered"/>
    <s v="James (Jeb) E Brewer (Jeb Brewer)"/>
    <m/>
    <s v="PO Box 2131"/>
    <s v="Snohomish"/>
    <s v="KING"/>
    <s v="WA"/>
    <s v="98291-2131"/>
    <s v="jeb.brewer@icloud.com"/>
    <s v="xyzzx@comcast.net"/>
    <s v="425-760-0814"/>
    <s v="STATE REPRESENTATIVE"/>
    <n v="13"/>
    <s v="LEG DISTRICT 01 - HOUSE"/>
    <n v="4779"/>
    <s v="KING"/>
    <s v="Legislative"/>
    <n v="106216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15806.33"/>
    <n v="0"/>
    <n v="15163.82"/>
    <n v="-642.51"/>
    <n v="0"/>
    <n v="0"/>
    <m/>
    <m/>
    <s v="https://apollo.pdc.wa.gov/public/registrations/registration?registration_id=19650"/>
    <n v="25641"/>
    <n v="32722"/>
    <n v="70220"/>
    <n v="344"/>
    <n v="1"/>
    <s v="Tom Perry"/>
    <s v="candidate"/>
    <m/>
    <n v="44754.6797337963"/>
  </r>
  <r>
    <s v="ca-2020-32000"/>
    <s v="NELSM  168"/>
    <s v="CA"/>
    <n v="44000"/>
    <m/>
    <m/>
    <m/>
    <m/>
    <n v="44000"/>
    <x v="4"/>
    <s v="Candidate registered"/>
    <s v="Goodspaceguy  (Goodspaceguy)"/>
    <m/>
    <s v="10219 9th Ave S"/>
    <s v="Seattle"/>
    <m/>
    <s v="WA"/>
    <n v="98168"/>
    <s v="goodspaceguy42@yahoo.com"/>
    <s v="goodspaceguy42@yahoo.com"/>
    <s v="(206)601-8172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mini"/>
    <b v="1"/>
    <b v="1"/>
    <b v="0"/>
    <s v="Lost in primary"/>
    <m/>
    <m/>
    <m/>
    <m/>
    <m/>
    <m/>
    <m/>
    <m/>
    <m/>
    <m/>
    <s v="10219 9th Ave S"/>
    <s v="Seattle"/>
    <s v="WA"/>
    <n v="98168"/>
    <s v="(206)601-8172"/>
    <m/>
    <m/>
    <m/>
    <m/>
    <m/>
    <m/>
    <m/>
    <m/>
    <s v="https://apollo.pdc.wa.gov/public/registrations/registration?registration_id=19656"/>
    <n v="25861"/>
    <n v="24023"/>
    <n v="32000"/>
    <m/>
    <m/>
    <s v="Goodspaceguy"/>
    <s v="candidate"/>
    <m/>
    <n v="44075.335219907407"/>
  </r>
  <r>
    <s v="ca-2020-73768"/>
    <s v="PATEC  354"/>
    <s v="CA"/>
    <n v="44011"/>
    <m/>
    <m/>
    <m/>
    <m/>
    <n v="44011"/>
    <x v="4"/>
    <s v="Candidate registered"/>
    <s v="PATEL CHIRAYU A (Chirayu Avinash Patel)"/>
    <s v="Rayu"/>
    <s v="3816 McKinley Ave. S"/>
    <s v="tACOMA"/>
    <m/>
    <s v="WA"/>
    <s v="98404-"/>
    <s v="chirayu777@hotmail.com"/>
    <s v="chirayu777@hotmail.com"/>
    <n v="2067784127"/>
    <s v="INSURANCE COMMISSIONER"/>
    <n v="8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Lost in general"/>
    <m/>
    <m/>
    <m/>
    <m/>
    <m/>
    <m/>
    <m/>
    <m/>
    <m/>
    <m/>
    <m/>
    <m/>
    <m/>
    <n v="2067784127"/>
    <m/>
    <m/>
    <m/>
    <m/>
    <m/>
    <m/>
    <m/>
    <m/>
    <s v="https://apollo.pdc.wa.gov/public/registrations/registration?registration_id=19702"/>
    <n v="25889"/>
    <n v="25340"/>
    <n v="73768"/>
    <m/>
    <m/>
    <s v="Chirayu Patel"/>
    <s v="candidate"/>
    <m/>
    <n v="44189.353078703702"/>
  </r>
  <r>
    <s v="ca-2020-90912"/>
    <s v="THOMB--225"/>
    <s v="CA"/>
    <n v="43977"/>
    <m/>
    <m/>
    <m/>
    <m/>
    <n v="43977"/>
    <x v="4"/>
    <s v="Candidate registered"/>
    <s v="Brian C. Thompson (Brian Thompson)"/>
    <m/>
    <s v="13024 Beverly Park Rd, Ste 202"/>
    <s v="Mukilteo"/>
    <s v="SNOHOMISH"/>
    <s v="WA"/>
    <n v="98275"/>
    <s v="thompsonb@usa.com"/>
    <s v="thompsonb@usa.com"/>
    <s v="425-512-0676x105"/>
    <s v="STATE REPRESENTATIVE"/>
    <n v="13"/>
    <s v="LEG DISTRICT 21 - HOUSE"/>
    <n v="4819"/>
    <s v="SNOHOMISH"/>
    <s v="Legislative"/>
    <n v="98059"/>
    <s v="C"/>
    <s v="Registration and financial affairs"/>
    <s v="Candidate"/>
    <s v="Candidate"/>
    <m/>
    <m/>
    <n v="1"/>
    <s v="R"/>
    <x v="1"/>
    <n v="44138"/>
    <s v="mini"/>
    <b v="1"/>
    <b v="1"/>
    <b v="1"/>
    <s v="Qualified for general"/>
    <s v="Lost in general"/>
    <m/>
    <m/>
    <m/>
    <m/>
    <m/>
    <m/>
    <m/>
    <m/>
    <m/>
    <m/>
    <m/>
    <m/>
    <m/>
    <s v="425-512-0676x105"/>
    <m/>
    <m/>
    <m/>
    <m/>
    <m/>
    <m/>
    <m/>
    <m/>
    <s v="https://apollo.pdc.wa.gov/public/registrations/registration?registration_id=19779"/>
    <n v="25614"/>
    <n v="30189"/>
    <n v="90912"/>
    <m/>
    <n v="21"/>
    <s v="Brian Thompson"/>
    <s v="candidate"/>
    <m/>
    <n v="44204.924745370372"/>
  </r>
  <r>
    <s v="ca-2022-93111"/>
    <s v="JENKW  350"/>
    <s v="CA"/>
    <n v="44210"/>
    <n v="44697"/>
    <m/>
    <m/>
    <s v="Electronic"/>
    <n v="44210"/>
    <x v="6"/>
    <s v="Candidate declared"/>
    <s v="William &quot;Bill&quot; Jenkin"/>
    <m/>
    <s v="PO Box1708"/>
    <s v="Prosser"/>
    <s v="BENTON"/>
    <s v="Washington"/>
    <n v="99350"/>
    <s v="rotaryjenkin@yahoo.com"/>
    <s v="rotaryjenkin@yahoo.com"/>
    <m/>
    <s v="COUNTY COMMISSIONER"/>
    <n v="23"/>
    <s v="BENTON CO"/>
    <n v="4725"/>
    <s v="BENTON"/>
    <s v="Local"/>
    <n v="125419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PO Box1708"/>
    <s v="Prosser"/>
    <s v="Washington"/>
    <n v="99350"/>
    <s v="509-830-4898"/>
    <n v="6116"/>
    <n v="0"/>
    <n v="17407.009999999998"/>
    <n v="23088.53"/>
    <n v="0"/>
    <n v="0"/>
    <m/>
    <m/>
    <s v="https://apollo.pdc.wa.gov/public/registrations/registration?registration_id=43053"/>
    <n v="26465"/>
    <n v="29579"/>
    <n v="93111"/>
    <n v="18115"/>
    <m/>
    <s v="Camille Pieterick"/>
    <s v="candidate"/>
    <m/>
    <n v="44915.37572916667"/>
  </r>
  <r>
    <s v="ca-2022-93115"/>
    <s v="CHAMK  371"/>
    <s v="CA"/>
    <n v="44211"/>
    <n v="44700"/>
    <m/>
    <m/>
    <s v="Electronic"/>
    <n v="44211"/>
    <x v="6"/>
    <s v="Candidate declared"/>
    <s v="Kelly M Chambers (Kelly Chambers)"/>
    <m/>
    <s v="1002 N. Meridian, Ste 100 PMB 207"/>
    <s v="Puyallup"/>
    <s v="PIERCE"/>
    <s v="WA"/>
    <n v="98371"/>
    <s v="kelly@kellychambers.org"/>
    <s v="kell@kellychambers.org"/>
    <s v="(253)267-8553"/>
    <s v="STATE REPRESENTATIVE"/>
    <n v="13"/>
    <s v="LEG DISTRICT 25 - HOUSE"/>
    <n v="4827"/>
    <s v="PIERCE"/>
    <s v="Legislative"/>
    <n v="96456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220-5590"/>
    <n v="163501.96"/>
    <n v="849.84"/>
    <n v="177403.67"/>
    <n v="0"/>
    <n v="0"/>
    <n v="0"/>
    <m/>
    <m/>
    <s v="https://apollo.pdc.wa.gov/public/registrations/registration?registration_id=43068"/>
    <n v="26391"/>
    <n v="11"/>
    <n v="93115"/>
    <n v="16806"/>
    <n v="25"/>
    <s v="Jason Michaud"/>
    <s v="candidate"/>
    <m/>
    <n v="45268.680358796293"/>
  </r>
  <r>
    <s v="ca-2015-5184"/>
    <s v="COURL  671"/>
    <s v="CA"/>
    <n v="42151"/>
    <m/>
    <m/>
    <m/>
    <m/>
    <n v="42151"/>
    <x v="12"/>
    <s v="Candidate registered"/>
    <s v="COURSEY LARRY D (LARRY COURSEY)"/>
    <m/>
    <s v="PO BOX"/>
    <s v="WASHOUGAL"/>
    <s v="CLARK"/>
    <s v="WA"/>
    <n v="98671"/>
    <s v="LDCoursey@comcast.net"/>
    <s v="ldcoursey@comcast.net"/>
    <s v="360-702-7405"/>
    <s v="CITY COUNCIL MEMBER"/>
    <n v="32"/>
    <s v="CITY OF WASHOUGAL"/>
    <n v="4319"/>
    <s v="CLARK"/>
    <s v="Local"/>
    <n v="8550"/>
    <s v="C"/>
    <s v="Registration and financial affairs"/>
    <s v="Candidate"/>
    <s v="Candidate"/>
    <m/>
    <m/>
    <m/>
    <s v="R"/>
    <x v="1"/>
    <n v="42311"/>
    <s v="mini"/>
    <b v="1"/>
    <m/>
    <m/>
    <s v="Not in primary"/>
    <s v="Won in general"/>
    <m/>
    <m/>
    <m/>
    <m/>
    <m/>
    <m/>
    <m/>
    <m/>
    <m/>
    <s v="PO BOX"/>
    <s v="WASHOUGAL"/>
    <s v="WA"/>
    <n v="98671"/>
    <s v="360-702-7405"/>
    <m/>
    <m/>
    <m/>
    <m/>
    <m/>
    <m/>
    <m/>
    <m/>
    <s v="https://web.pdc.wa.gov/rptimg/default.aspx?docid=4429827"/>
    <n v="4265"/>
    <n v="2589"/>
    <n v="5184"/>
    <m/>
    <m/>
    <s v="LARRY COURSEY"/>
    <s v="candidate"/>
    <m/>
    <n v="43597.980520833335"/>
  </r>
  <r>
    <s v="ca-2015-5744"/>
    <s v="SUTHR  252"/>
    <s v="CA"/>
    <n v="42149"/>
    <m/>
    <m/>
    <m/>
    <s v="Electronic"/>
    <n v="42149"/>
    <x v="12"/>
    <s v="Candidate registered"/>
    <s v="Robert J. Sutherland (ROBERT SUTHERLAND)"/>
    <m/>
    <s v="2300 XENIA ST. UNIT B"/>
    <s v="BELLINGHAM"/>
    <s v="SNOHOMISH"/>
    <s v="WA"/>
    <s v="98229-3816"/>
    <s v="ELECTSUTHERLAND@GMAIL.COM"/>
    <s v="robertjsjr2013@gmail.com"/>
    <s v="425-512-7884"/>
    <s v="COUNTY EXECUTIVE"/>
    <n v="29"/>
    <s v="SNOHOMISH CO"/>
    <n v="4107"/>
    <s v="SNOHOMISH"/>
    <s v="Local"/>
    <n v="416727"/>
    <s v="C"/>
    <s v="Registration and financial affairs"/>
    <s v="Candidate"/>
    <s v="Candidate"/>
    <m/>
    <m/>
    <m/>
    <s v="R"/>
    <x v="1"/>
    <n v="42311"/>
    <s v="full"/>
    <b v="1"/>
    <m/>
    <m/>
    <s v="Lost in primary"/>
    <m/>
    <m/>
    <m/>
    <m/>
    <m/>
    <m/>
    <m/>
    <m/>
    <m/>
    <m/>
    <s v="2300 XENIA ST. UNIT B"/>
    <s v="BELLINGHAM"/>
    <s v="WA"/>
    <s v="98229-3816"/>
    <m/>
    <n v="6281.24"/>
    <n v="0"/>
    <n v="8160.46"/>
    <n v="1900"/>
    <n v="0"/>
    <n v="1012.28"/>
    <m/>
    <m/>
    <s v="https://web.pdc.wa.gov/rptimg/default.aspx?docid=4422248"/>
    <n v="18907"/>
    <n v="180"/>
    <n v="5744"/>
    <n v="7201"/>
    <m/>
    <s v="JAMIE BENNETT"/>
    <s v="candidate"/>
    <m/>
    <n v="44149.114351851851"/>
  </r>
  <r>
    <s v="ca-2015-5143"/>
    <s v="CAMPJ  277"/>
    <s v="CA"/>
    <n v="42124"/>
    <m/>
    <m/>
    <m/>
    <s v="Electronic"/>
    <n v="42124"/>
    <x v="12"/>
    <s v="Candidate registered"/>
    <s v="CAMPBELL JAMES M (JAMES CAMPBELL)"/>
    <m/>
    <s v="316 SE PIONEER WAY   #302"/>
    <s v="OAK HARBOR"/>
    <s v="ISLAND"/>
    <s v="WA"/>
    <n v="98277"/>
    <s v="BLANDJCAMPBELL@AOL.COM"/>
    <s v="blandjcampbell@aol.com"/>
    <s v="360-969-2170"/>
    <s v="MAYOR"/>
    <n v="31"/>
    <s v="CITY OF OAK HARBOR"/>
    <n v="3789"/>
    <s v="ISLAND"/>
    <s v="Local"/>
    <n v="9997"/>
    <s v="C"/>
    <s v="Registration and financial affairs"/>
    <s v="Candidate"/>
    <s v="Candidate"/>
    <m/>
    <m/>
    <m/>
    <s v="R"/>
    <x v="1"/>
    <n v="42311"/>
    <s v="full"/>
    <b v="1"/>
    <m/>
    <m/>
    <s v="Qualified for general"/>
    <s v="Lost in general"/>
    <m/>
    <m/>
    <m/>
    <m/>
    <m/>
    <m/>
    <m/>
    <m/>
    <m/>
    <s v="1590 NW ALMOND LOOP"/>
    <s v="OAK HARBOR"/>
    <s v="WA"/>
    <n v="98277"/>
    <s v="360-675-3425"/>
    <n v="3746.13"/>
    <n v="0"/>
    <n v="4259.1099999999997"/>
    <n v="-760.6"/>
    <n v="0"/>
    <n v="0"/>
    <m/>
    <m/>
    <s v="https://web.pdc.wa.gov/rptimg/default.aspx?filerid_election_year=CAMPJ%20%20277%3A%7C%3A2015"/>
    <n v="2494"/>
    <n v="4442"/>
    <n v="5143"/>
    <n v="6553"/>
    <m/>
    <s v="SUSAN WIDHAMMER"/>
    <s v="candidate"/>
    <m/>
    <n v="44149.092106481483"/>
  </r>
  <r>
    <s v="ca-2014-7602"/>
    <s v="BARTE  012"/>
    <s v="CA"/>
    <n v="41728"/>
    <m/>
    <m/>
    <m/>
    <s v="Electronic"/>
    <n v="41728"/>
    <x v="9"/>
    <s v="Candidate registered"/>
    <s v="Edward J. Barton (EDWARD BARTON)"/>
    <m/>
    <s v="18932 28TH DR SE"/>
    <s v="BOTHELL"/>
    <s v="KING"/>
    <s v="WA"/>
    <n v="98012"/>
    <s v="edward.j.barton@gmail.com"/>
    <s v="ebarton@g2llc.com"/>
    <s v="206-550-6442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18932 28TH DR SE"/>
    <s v="BOTHELL"/>
    <s v="WA"/>
    <n v="98012"/>
    <s v="206-550-6442"/>
    <n v="8258.92"/>
    <n v="0"/>
    <n v="5103.92"/>
    <n v="0"/>
    <n v="0"/>
    <n v="0"/>
    <m/>
    <m/>
    <s v="https://web.pdc.wa.gov/rptimg/default.aspx?filerid_election_year=BARTE%20%20012%3A%7C%3A2014"/>
    <n v="1175"/>
    <n v="4030"/>
    <n v="7602"/>
    <n v="7529"/>
    <n v="1"/>
    <s v="EDWARD BARTON"/>
    <s v="candidate"/>
    <m/>
    <n v="44149.124351851853"/>
  </r>
  <r>
    <s v="ca-2014-7612"/>
    <s v="BARSV  290"/>
    <s v="CA"/>
    <n v="41848"/>
    <m/>
    <m/>
    <m/>
    <s v="Electronic"/>
    <n v="41848"/>
    <x v="9"/>
    <s v="Candidate registered"/>
    <s v="Val Barschaw (VALERIA BARSCHAW)"/>
    <m/>
    <s v="1087 HIDDEN VALLEY RD"/>
    <s v="CLE ELUM"/>
    <s v="KITTITAS"/>
    <s v="WA"/>
    <s v="98922-9145"/>
    <s v="VALFORCLERK@FAIRPOINT.NET"/>
    <s v="valforclerk@fairpoint.net"/>
    <s v="509-857-2027"/>
    <s v="COUNTY CLERK"/>
    <n v="22"/>
    <s v="KITTITAS CO"/>
    <n v="3559"/>
    <s v="KITTITAS"/>
    <s v="Local"/>
    <n v="21906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1087 HIDDEN VALLEY RD"/>
    <s v="CLE ELUM"/>
    <s v="WA"/>
    <s v="98922-9145"/>
    <s v="509-875-2027"/>
    <n v="3340"/>
    <n v="0"/>
    <n v="3279.94"/>
    <n v="0"/>
    <n v="0"/>
    <n v="0"/>
    <m/>
    <m/>
    <s v="https://web.pdc.wa.gov/rptimg/default.aspx?docid=3968225"/>
    <n v="1057"/>
    <n v="772"/>
    <n v="7612"/>
    <n v="7528"/>
    <m/>
    <s v="VALERIA BARSCHAW"/>
    <s v="candidate"/>
    <m/>
    <n v="44149.124340277776"/>
  </r>
  <r>
    <s v="ca-2014-7331"/>
    <s v="YOUNJ  335"/>
    <s v="CA"/>
    <n v="41647"/>
    <m/>
    <m/>
    <m/>
    <s v="Electronic"/>
    <n v="41647"/>
    <x v="9"/>
    <s v="Candidate registered"/>
    <s v="Jesse L. Young (JESSE YOUNG)"/>
    <m/>
    <s v="PO BOX 222"/>
    <s v="GIG HARBOR"/>
    <s v="PIERCE"/>
    <s v="WA"/>
    <n v="98335"/>
    <s v="TREASURER@JYFSR.COM"/>
    <s v="jesse@jyfsr.com"/>
    <s v="253-509-8585"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10415 STTE ROUTE 302 NW"/>
    <s v="GIG HARBOR"/>
    <s v="WA"/>
    <n v="98329"/>
    <m/>
    <n v="244648.39"/>
    <n v="0"/>
    <n v="238844.93"/>
    <n v="0"/>
    <n v="0"/>
    <n v="0"/>
    <n v="581.66"/>
    <n v="0"/>
    <s v="https://web.pdc.wa.gov/rptimg/default.aspx?filerid_election_year=YOUNJ%20%20335%3A%7C%3A2014"/>
    <n v="21925"/>
    <n v="19"/>
    <n v="7331"/>
    <n v="8630"/>
    <n v="26"/>
    <s v="JENNIFER BENEVIAT"/>
    <s v="candidate"/>
    <m/>
    <n v="44149.164930555555"/>
  </r>
  <r>
    <s v="ca-2014-7282"/>
    <s v="MILOM  001"/>
    <s v="CA"/>
    <n v="41702"/>
    <m/>
    <m/>
    <m/>
    <s v="Electronic"/>
    <n v="41702"/>
    <x v="9"/>
    <s v="Candidate registered"/>
    <s v="MILOSCIA MARK A (MARK MILOSCIA)"/>
    <m/>
    <s v="30720 19TH AVE S"/>
    <s v="FEDERAL WAY"/>
    <s v="KING"/>
    <s v="WA"/>
    <n v="98003"/>
    <s v="MILOSCIA@COMCAST.NET"/>
    <s v="miloscia@comcast.net"/>
    <s v="253-839-7087"/>
    <s v="STATE SENATOR"/>
    <n v="12"/>
    <s v="LEG DISTRICT 30 - SENATE"/>
    <n v="4759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Challenger"/>
    <m/>
    <m/>
    <m/>
    <m/>
    <m/>
    <m/>
    <m/>
    <m/>
    <s v="30720 19TH AVE S"/>
    <s v="FEDERAL WAY"/>
    <s v="WA"/>
    <n v="98003"/>
    <s v="253-839-7087"/>
    <n v="414584.59"/>
    <n v="0"/>
    <n v="404969.43"/>
    <n v="0"/>
    <n v="0"/>
    <n v="0"/>
    <n v="18903.830000000002"/>
    <n v="61382.67"/>
    <s v="https://web.pdc.wa.gov/rptimg/default.aspx?filerid_election_year=MILOM%20%20001%3A%7C%3A2014"/>
    <n v="13155"/>
    <n v="27207"/>
    <n v="7282"/>
    <n v="8082"/>
    <n v="30"/>
    <s v="KEITH SCHIPPER"/>
    <s v="candidate"/>
    <m/>
    <n v="44149.144780092596"/>
  </r>
  <r>
    <s v="ca-2014-7357"/>
    <s v="DEWOC  301"/>
    <s v="CA"/>
    <n v="41807"/>
    <m/>
    <m/>
    <m/>
    <m/>
    <n v="41807"/>
    <x v="9"/>
    <s v="Candidate registered"/>
    <s v="Curtis W. DeWoody (CURTIS DEWOODY)"/>
    <m/>
    <s v="4803 ADOBE DRIVE"/>
    <s v="PASCO"/>
    <s v="FRANKLIN"/>
    <s v="WA"/>
    <n v="99301"/>
    <s v="cwdewoody@gmail.com"/>
    <s v="cwdewoody@gmail.com"/>
    <s v="509-380-5058"/>
    <s v="PUBLIC UTILITY COMMISSIONER"/>
    <n v="48"/>
    <s v="FRANKLIN PUD 01 - ELE"/>
    <n v="3315"/>
    <s v="FRANKLIN"/>
    <s v="Local"/>
    <n v="30193"/>
    <s v="C"/>
    <s v="Registration and financial affairs"/>
    <s v="Candidate"/>
    <s v="Candidate"/>
    <m/>
    <m/>
    <m/>
    <s v="R"/>
    <x v="1"/>
    <n v="41947"/>
    <s v="mini"/>
    <b v="1"/>
    <m/>
    <m/>
    <s v="Not in primary"/>
    <s v="Lost in general"/>
    <m/>
    <m/>
    <m/>
    <m/>
    <m/>
    <m/>
    <m/>
    <m/>
    <m/>
    <s v="4803 ADOBE DRIVE"/>
    <s v="PASCO"/>
    <s v="WA"/>
    <n v="99301"/>
    <s v="509-380-5058"/>
    <m/>
    <m/>
    <m/>
    <m/>
    <m/>
    <m/>
    <m/>
    <m/>
    <s v="https://web.pdc.wa.gov/rptimg/default.aspx?docid=3885786"/>
    <n v="4880"/>
    <n v="6051"/>
    <n v="7357"/>
    <m/>
    <m/>
    <s v="CURTIS DEWOODY"/>
    <s v="candidate"/>
    <m/>
    <n v="43598.003055555557"/>
  </r>
  <r>
    <s v="ca-2014-7110"/>
    <s v="JEFFJA 403"/>
    <s v="CA"/>
    <n v="41801"/>
    <m/>
    <m/>
    <m/>
    <m/>
    <n v="41801"/>
    <x v="9"/>
    <s v="Candidate registered"/>
    <s v="James Jeffords (JAMES JEFFORDS)"/>
    <m/>
    <s v="1025 LIBERTY DR."/>
    <s v="CLARKSTON"/>
    <s v="ASOTIN"/>
    <s v="WA"/>
    <n v="99403"/>
    <s v="jimjeffordsforcommissioner@gmail.com"/>
    <s v="jimjeffordsforcommissioner@gmail.com"/>
    <s v="208-305-0283"/>
    <s v="COUNTY COMMISSIONER"/>
    <n v="23"/>
    <s v="ASOTIN CO"/>
    <n v="3029"/>
    <s v="ASOTIN"/>
    <s v="Local"/>
    <n v="13735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1025 LIBERTY DR."/>
    <s v="CLARKSTON"/>
    <s v="WA"/>
    <n v="99403"/>
    <s v="208-305-0283"/>
    <m/>
    <m/>
    <m/>
    <m/>
    <m/>
    <m/>
    <m/>
    <m/>
    <s v="https://web.pdc.wa.gov/rptimg/default.aspx?docid=3878717"/>
    <n v="9479"/>
    <n v="702"/>
    <n v="7110"/>
    <m/>
    <m/>
    <s v="JAMES JEFFORDS"/>
    <s v="candidate"/>
    <m/>
    <n v="43597.99931712963"/>
  </r>
  <r>
    <s v="ca-2014-7252"/>
    <s v="MEYEJ  531"/>
    <s v="CA"/>
    <n v="41387"/>
    <m/>
    <m/>
    <m/>
    <s v="Electronic"/>
    <n v="41387"/>
    <x v="9"/>
    <s v="Candidate registered"/>
    <s v="Jonathan L. Meyer (JONATHAN MEYER)"/>
    <m/>
    <s v="2914 MT VISTA RD"/>
    <s v="CENTRALIA"/>
    <s v="LEWIS"/>
    <s v="WA"/>
    <n v="98531"/>
    <s v="jmeyer51@msn.com"/>
    <s v="jmeyer51@msn.com"/>
    <s v="360-807-9256"/>
    <s v="COUNTY PROSECUTOR"/>
    <n v="26"/>
    <s v="LEWIS CO"/>
    <n v="3626"/>
    <s v="LEWIS"/>
    <s v="Local"/>
    <n v="44288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2914 MT. VISTA RD"/>
    <s v="CENTRALIA"/>
    <s v="WA"/>
    <n v="98531"/>
    <m/>
    <n v="100"/>
    <n v="158.34"/>
    <n v="117.72"/>
    <n v="0"/>
    <n v="0"/>
    <n v="0"/>
    <m/>
    <m/>
    <s v="https://web.pdc.wa.gov/rptimg/default.aspx?filerid_election_year=MEYEJ%20%20531%3A%7C%3A2014"/>
    <n v="12902"/>
    <n v="412"/>
    <n v="7252"/>
    <n v="8075"/>
    <m/>
    <s v="MICHELLE MEYER"/>
    <s v="candidate"/>
    <m/>
    <n v="44149.144675925927"/>
  </r>
  <r>
    <s v="ca-2014-7502"/>
    <s v="CAMPR  620"/>
    <s v="CA"/>
    <n v="41798"/>
    <m/>
    <m/>
    <m/>
    <m/>
    <n v="41798"/>
    <x v="9"/>
    <s v="Candidate registered"/>
    <s v="Renea Campbell (RENEA CAMPBELL)"/>
    <m/>
    <s v="1925 E COLLINS"/>
    <s v="GOLDENDALE"/>
    <s v="KLICKITAT"/>
    <s v="WA"/>
    <n v="98620"/>
    <s v="bcampbell@gorge.net"/>
    <s v="bcampbeell@gorge.net"/>
    <s v="509-773-3893"/>
    <s v="COUNTY CLERK"/>
    <n v="22"/>
    <s v="KLICKITAT CO"/>
    <n v="3579"/>
    <s v="KLICKITAT"/>
    <s v="Local"/>
    <n v="12818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1925 E COLLINS"/>
    <s v="GOLDENDALE"/>
    <s v="WA"/>
    <n v="98620"/>
    <s v="509-773-3893"/>
    <m/>
    <m/>
    <m/>
    <m/>
    <m/>
    <m/>
    <m/>
    <m/>
    <s v="https://web.pdc.wa.gov/rptimg/default.aspx?filerid_election_year=CAMPR%20%20620%3A%7C%3A2014"/>
    <n v="2403"/>
    <n v="711"/>
    <n v="7502"/>
    <m/>
    <m/>
    <s v="RENEA CAMPBELL"/>
    <s v="candidate"/>
    <m/>
    <n v="43598.00582175926"/>
  </r>
  <r>
    <s v="ca-2014-7312"/>
    <s v="WACHB  926"/>
    <s v="CA"/>
    <n v="41746"/>
    <m/>
    <m/>
    <m/>
    <s v="Electronic"/>
    <n v="41746"/>
    <x v="9"/>
    <s v="Candidate registered"/>
    <s v="Brett Wachsmith (BRETT WACHSMITH)"/>
    <m/>
    <s v="1504 E SKYLINE DRIVE"/>
    <s v="ELLENSBURG"/>
    <s v="KITTITAS"/>
    <s v="WA"/>
    <n v="98926"/>
    <s v="jackie@gjrw.com"/>
    <s v="brettwachsmith@yahoo.com"/>
    <s v="509-899-4229"/>
    <s v="COUNTY TREASURER"/>
    <n v="28"/>
    <s v="KITTITAS CO"/>
    <n v="3559"/>
    <s v="KITTITAS"/>
    <s v="Local"/>
    <n v="21906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PO BOX 460"/>
    <s v="ELLENSBURG"/>
    <s v="WA"/>
    <n v="98926"/>
    <s v="509-925-9876"/>
    <n v="12033.66"/>
    <n v="0"/>
    <n v="11810.43"/>
    <n v="0"/>
    <n v="0"/>
    <n v="0"/>
    <m/>
    <m/>
    <s v="https://web.pdc.wa.gov/rptimg/default.aspx?filerid_election_year=WACHB%20%20926%3A%7C%3A2014"/>
    <n v="20307"/>
    <n v="737"/>
    <n v="7312"/>
    <n v="8476"/>
    <m/>
    <s v="JACQUELINE O'CONNER"/>
    <s v="candidate"/>
    <m/>
    <n v="44149.157962962963"/>
  </r>
  <r>
    <s v="ca-2014-7179"/>
    <s v="HAYDP  284"/>
    <s v="CA"/>
    <n v="41796"/>
    <m/>
    <m/>
    <m/>
    <s v="Electronic"/>
    <n v="41796"/>
    <x v="9"/>
    <s v="Candidate registered"/>
    <s v="HAYDEN PATRICK M (PATRICK HAYDEN)"/>
    <m/>
    <s v="PO BOX 454"/>
    <s v="SEDRO-WOOLLEY"/>
    <s v="SKAGIT"/>
    <s v="WA"/>
    <n v="98284"/>
    <s v="haydenskagit@gmail.com"/>
    <s v="haydenskagit@gmail.com"/>
    <s v="(360) 855-1811"/>
    <s v="COUNTY COMMISSIONER"/>
    <n v="23"/>
    <s v="SKAGIT CO"/>
    <n v="4064"/>
    <s v="SKAGIT"/>
    <s v="Local"/>
    <n v="66649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1326 WEST STREET"/>
    <s v="MOUNT VERNON"/>
    <s v="WA"/>
    <n v="98284"/>
    <m/>
    <n v="650"/>
    <n v="0"/>
    <n v="897"/>
    <n v="0"/>
    <n v="0"/>
    <n v="0"/>
    <m/>
    <m/>
    <s v="https://web.pdc.wa.gov/rptimg/default.aspx?docid=3865319"/>
    <n v="8244"/>
    <n v="5977"/>
    <n v="7179"/>
    <n v="7870"/>
    <m/>
    <s v="LAURA NOVAK"/>
    <s v="candidate"/>
    <m/>
    <n v="44149.136701388888"/>
  </r>
  <r>
    <s v="ca-2014-7482"/>
    <s v="SNOWT  926"/>
    <s v="CA"/>
    <n v="41791"/>
    <m/>
    <m/>
    <m/>
    <m/>
    <n v="41791"/>
    <x v="9"/>
    <s v="Candidate registered"/>
    <s v="SNOWDEN TONI R (TONI SNOWDEN)"/>
    <m/>
    <s v="3341 TJOSSEM ROAD"/>
    <s v="ELLENSBURG"/>
    <s v="KITTITAS"/>
    <s v="WA"/>
    <n v="98926"/>
    <s v="ElectToniSnowden@gmail.com"/>
    <s v="electtonisnowden@gmail.com"/>
    <s v="509-925-2751"/>
    <s v="COUNTY CORONER"/>
    <n v="24"/>
    <s v="KITTITAS CO"/>
    <n v="3559"/>
    <s v="KITTITAS"/>
    <s v="Local"/>
    <n v="21906"/>
    <s v="C"/>
    <s v="Registration and financial affairs"/>
    <s v="Candidate"/>
    <s v="Candidate"/>
    <m/>
    <m/>
    <m/>
    <s v="R"/>
    <x v="1"/>
    <n v="41947"/>
    <s v="mini"/>
    <b v="1"/>
    <m/>
    <m/>
    <s v="Lost in primary"/>
    <m/>
    <m/>
    <m/>
    <m/>
    <m/>
    <m/>
    <m/>
    <m/>
    <m/>
    <m/>
    <s v="1714 RADIO"/>
    <s v="ELLENSBURG"/>
    <s v="WA"/>
    <n v="98926"/>
    <s v="509-899-3296"/>
    <m/>
    <m/>
    <m/>
    <m/>
    <m/>
    <m/>
    <m/>
    <m/>
    <s v="https://web.pdc.wa.gov/rptimg/default.aspx?docid=3846496"/>
    <n v="18244"/>
    <n v="6104"/>
    <n v="7482"/>
    <m/>
    <m/>
    <s v="LISA HENTGES"/>
    <s v="candidate"/>
    <m/>
    <n v="43598.005520833336"/>
  </r>
  <r>
    <s v="ca-2014-7274"/>
    <s v="FREEK  942"/>
    <s v="CA"/>
    <n v="41787"/>
    <m/>
    <m/>
    <m/>
    <m/>
    <n v="41787"/>
    <x v="9"/>
    <s v="Candidate registered"/>
    <s v="FREEBORN KYLE J (KYLE` FREEBORN)"/>
    <m/>
    <s v="312 N 5TH ST"/>
    <s v="SELAH"/>
    <s v="YAKIMA"/>
    <s v="WA"/>
    <n v="98942"/>
    <s v="FreebornAuditor@gmail.com"/>
    <s v="freebornauditor@gmail.com"/>
    <s v="509-388-7038"/>
    <s v="COUNTY AUDITOR"/>
    <n v="20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s v="mini"/>
    <b v="1"/>
    <m/>
    <m/>
    <s v="Lost in primary"/>
    <m/>
    <m/>
    <m/>
    <m/>
    <m/>
    <m/>
    <m/>
    <m/>
    <m/>
    <m/>
    <s v="312 N 5TH ST"/>
    <s v="SELAH"/>
    <s v="WA"/>
    <n v="98942"/>
    <s v="509-388-7038"/>
    <m/>
    <m/>
    <m/>
    <m/>
    <m/>
    <m/>
    <m/>
    <m/>
    <s v="https://web.pdc.wa.gov/rptimg/default.aspx?docid=3842482"/>
    <n v="6561"/>
    <n v="6016"/>
    <n v="7274"/>
    <m/>
    <m/>
    <s v="KYLE` FREEBORN"/>
    <s v="candidate"/>
    <m/>
    <n v="43598.001712962963"/>
  </r>
  <r>
    <s v="ca-2014-7594"/>
    <s v="TRACD  111"/>
    <s v="CA"/>
    <n v="41785"/>
    <m/>
    <m/>
    <m/>
    <m/>
    <n v="41785"/>
    <x v="9"/>
    <s v="Candidate registered"/>
    <s v="Denis P. Tracy (DENIS TRACY)"/>
    <m/>
    <s v="1545 NW NICOLE"/>
    <s v="PULLMAN"/>
    <s v="WHITMAN"/>
    <s v="WA"/>
    <n v="99163"/>
    <s v="tracyfamily4@hotmail.com"/>
    <s v="tracyfamily4@hotmail.com"/>
    <s v="509-432-6673"/>
    <s v="COUNTY PROSECUTOR"/>
    <n v="26"/>
    <s v="WHITMAN CO"/>
    <n v="4375"/>
    <s v="WHITMAN"/>
    <s v="Local"/>
    <n v="25423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1545 NW NICOLE"/>
    <s v="PULLMAN"/>
    <s v="WA"/>
    <n v="99163"/>
    <s v="509-432-6673"/>
    <m/>
    <m/>
    <m/>
    <m/>
    <m/>
    <m/>
    <m/>
    <m/>
    <s v="https://web.pdc.wa.gov/rptimg/default.aspx?docid=3838237"/>
    <n v="19783"/>
    <n v="628"/>
    <n v="7594"/>
    <m/>
    <m/>
    <s v="DENIS TRACY"/>
    <s v="candidate"/>
    <m/>
    <n v="43598.007164351853"/>
  </r>
  <r>
    <s v="ca-2014-7226"/>
    <s v="HABEN  858"/>
    <s v="CA"/>
    <n v="41778"/>
    <m/>
    <m/>
    <m/>
    <s v="Electronic"/>
    <n v="41778"/>
    <x v="9"/>
    <s v="Candidate registered"/>
    <s v="HABERMAN NONA N (NONA HABERMAN)"/>
    <m/>
    <s v="290 RD B SW"/>
    <s v="WATERVILLE"/>
    <s v="DOUGLAS"/>
    <s v="WA"/>
    <n v="98858"/>
    <s v="NONAHABERMAN@NWI.NET"/>
    <s v="nonahaberman@nwi.net"/>
    <s v="509-745-8856"/>
    <s v="COUNTY TREASURER"/>
    <n v="28"/>
    <s v="DOUGLAS CO"/>
    <n v="3235"/>
    <s v="DOUGLAS"/>
    <s v="Local"/>
    <n v="18847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290 RD B SW"/>
    <s v="WATERVILLE"/>
    <s v="WA"/>
    <n v="98858"/>
    <s v="509-745-8856"/>
    <n v="0"/>
    <n v="920.16"/>
    <n v="0"/>
    <n v="0"/>
    <n v="0"/>
    <n v="0"/>
    <m/>
    <m/>
    <s v="https://web.pdc.wa.gov/rptimg/default.aspx?filerid_election_year=HABEN%20%20858%3A%7C%3A2014"/>
    <n v="7594"/>
    <n v="5996"/>
    <n v="7226"/>
    <n v="7843"/>
    <m/>
    <s v="GREG HABERMAN"/>
    <s v="candidate"/>
    <m/>
    <n v="44149.135740740741"/>
  </r>
  <r>
    <s v="ca-2014-7494"/>
    <s v="SMITL  347"/>
    <s v="CA"/>
    <n v="41772"/>
    <m/>
    <m/>
    <m/>
    <m/>
    <n v="41772"/>
    <x v="9"/>
    <s v="Candidate registered"/>
    <s v="SMITH LAURA L (LAURA SMITH)"/>
    <m/>
    <s v="968 HIGH ST."/>
    <s v="POMEROY"/>
    <s v="GARFIELD"/>
    <s v="WA"/>
    <n v="99347"/>
    <s v="lsmith6060@yahoo.com"/>
    <s v="lsmith6060@yahoo.com"/>
    <s v="509-843-2335"/>
    <s v="COUNTY ASSESSOR"/>
    <n v="21"/>
    <s v="GARFIELD CO"/>
    <n v="3320"/>
    <s v="GARFIELD"/>
    <s v="Local"/>
    <n v="1560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968 HIGH ST."/>
    <s v="POMEROY"/>
    <s v="WA"/>
    <n v="99347"/>
    <m/>
    <m/>
    <m/>
    <m/>
    <m/>
    <m/>
    <m/>
    <m/>
    <m/>
    <s v="https://web.pdc.wa.gov/rptimg/default.aspx?docid=3829846"/>
    <n v="18179"/>
    <n v="6110"/>
    <n v="7494"/>
    <m/>
    <m/>
    <s v="LAURA SMITH"/>
    <s v="candidate"/>
    <m/>
    <n v="43598.005694444444"/>
  </r>
  <r>
    <s v="ca-2014-7049"/>
    <s v="LARGM  111"/>
    <s v="CA"/>
    <n v="41646"/>
    <m/>
    <m/>
    <m/>
    <m/>
    <n v="41646"/>
    <x v="9"/>
    <s v="Candidate registered"/>
    <s v="Michael Largent (MICHAEL LARGENT)"/>
    <m/>
    <s v="951 CARROLL RD"/>
    <s v="COLFAX"/>
    <s v="WHITMAN"/>
    <s v="WA"/>
    <n v="99111"/>
    <s v="MICHAEL.D.LARGENT@GMAIL.COM"/>
    <s v="michael.d.largent@gmail.com"/>
    <s v="509-397-3205"/>
    <s v="COUNTY COMMISSIONER"/>
    <n v="23"/>
    <s v="WHITMAN CO"/>
    <n v="4375"/>
    <s v="WHITMAN"/>
    <s v="Local"/>
    <n v="25423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2451 BANNER RD"/>
    <s v="PULLMAN"/>
    <s v="WA"/>
    <n v="99163"/>
    <m/>
    <m/>
    <m/>
    <m/>
    <m/>
    <m/>
    <m/>
    <m/>
    <m/>
    <s v="https://web.pdc.wa.gov/rptimg/default.aspx?docid=3829816"/>
    <n v="11027"/>
    <n v="641"/>
    <n v="7049"/>
    <m/>
    <m/>
    <s v="JAN BUSBOOM"/>
    <s v="candidate"/>
    <m/>
    <n v="43597.99832175926"/>
  </r>
  <r>
    <s v="ca-2014-7170"/>
    <s v="HAWKB  802"/>
    <s v="CA"/>
    <n v="41711"/>
    <m/>
    <m/>
    <m/>
    <s v="Electronic"/>
    <n v="41711"/>
    <x v="9"/>
    <s v="Candidate registered"/>
    <s v="Brad Hawkins (BRAD HAWKINS)"/>
    <m/>
    <s v="630 VALLEY MALL PARKWAY, BOX 621"/>
    <s v="EAST WENATCHEE"/>
    <s v="CHELAN"/>
    <s v="WA"/>
    <n v="98802"/>
    <s v="CAMPAIGN@BRADHAWKINS.ORG"/>
    <s v="campaign@bradhawkins.org"/>
    <s v="509-393-5441"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Unopposed in general"/>
    <s v="Incumbent"/>
    <m/>
    <m/>
    <m/>
    <m/>
    <m/>
    <m/>
    <m/>
    <m/>
    <s v="630 VALLEY MALL PARKWAY, BOX 621"/>
    <s v="EAST WENATCHEE"/>
    <s v="WA"/>
    <n v="98802"/>
    <s v="509-393-5441"/>
    <n v="28390"/>
    <n v="0"/>
    <n v="6664.2"/>
    <n v="0"/>
    <n v="0"/>
    <n v="0"/>
    <m/>
    <m/>
    <s v="https://web.pdc.wa.gov/rptimg/default.aspx?filerid_election_year=HAWKB%20%20802%3A%7C%3A2014"/>
    <n v="8317"/>
    <n v="1075"/>
    <n v="7170"/>
    <n v="7868"/>
    <n v="12"/>
    <s v="SHAWNA HAWKINS"/>
    <s v="candidate"/>
    <m/>
    <n v="44149.136655092596"/>
  </r>
  <r>
    <s v="ca-2014-7479"/>
    <s v="SMITW  367"/>
    <s v="CA"/>
    <n v="41704"/>
    <m/>
    <m/>
    <m/>
    <s v="Electronic"/>
    <n v="41704"/>
    <x v="9"/>
    <s v="Candidate registered"/>
    <s v="SMITH W SEAN (W. SEAN SMITH)"/>
    <m/>
    <s v="8659 LANDING LANE SE"/>
    <s v="PORT ORCHARD"/>
    <s v="KITSAP"/>
    <s v="WA"/>
    <n v="98367"/>
    <s v="INFO@SEANSMITH.ORG"/>
    <s v="sean.smith@seansmith.org"/>
    <s v="360-621-4009"/>
    <s v="COUNTY ASSESSOR"/>
    <n v="21"/>
    <s v="KITSAP CO"/>
    <n v="3539"/>
    <s v="KITSAP"/>
    <s v="Local"/>
    <n v="153736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8659 LANDING LANE SE"/>
    <s v="PORT ORCHARD"/>
    <s v="WA"/>
    <n v="98367"/>
    <m/>
    <n v="9682.0300000000007"/>
    <n v="0"/>
    <n v="5157.26"/>
    <n v="0"/>
    <n v="0"/>
    <n v="2000"/>
    <m/>
    <m/>
    <s v="https://web.pdc.wa.gov/rptimg/default.aspx?docid=3739300"/>
    <n v="18270"/>
    <n v="6103"/>
    <n v="7479"/>
    <n v="8339"/>
    <m/>
    <s v="COLLEEN SMITH"/>
    <s v="candidate"/>
    <m/>
    <n v="44149.153634259259"/>
  </r>
  <r>
    <s v="ca-2014-7552"/>
    <s v="SERVA  665"/>
    <s v="CA"/>
    <n v="41690"/>
    <m/>
    <m/>
    <m/>
    <s v="Electronic"/>
    <n v="41690"/>
    <x v="9"/>
    <s v="Candidate registered"/>
    <s v="SERVICE ANSON L SR (ANSON SERVICE)"/>
    <m/>
    <s v="205 E. 11TH STREET, SUITE LL1"/>
    <s v="VANCOUVER"/>
    <s v="CLARK"/>
    <s v="WA"/>
    <n v="98665"/>
    <s v="electansonservice@yahoo.com"/>
    <s v="electansonservice@yahoo.com"/>
    <s v="360-735-7330"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?"/>
    <s v="?"/>
    <s v="WA"/>
    <s v="?"/>
    <s v="?"/>
    <n v="11548.5"/>
    <n v="0"/>
    <n v="11500.45"/>
    <n v="0"/>
    <n v="0"/>
    <n v="0"/>
    <m/>
    <m/>
    <s v="https://web.pdc.wa.gov/rptimg/default.aspx?docid=3726373"/>
    <n v="17615"/>
    <n v="6136"/>
    <n v="7552"/>
    <n v="8309"/>
    <n v="49"/>
    <s v="RYAN DESROCHERS"/>
    <s v="candidate"/>
    <m/>
    <n v="44149.152569444443"/>
  </r>
  <r>
    <s v="ca-2020-1195"/>
    <s v="RIVEA  629"/>
    <s v="CA"/>
    <n v="42804"/>
    <m/>
    <m/>
    <m/>
    <s v="Electronic"/>
    <n v="42804"/>
    <x v="4"/>
    <s v="Candidate registered"/>
    <s v="RIVERS ANNA M (ANNA RIVERS)"/>
    <m/>
    <s v="PO BOX 957"/>
    <s v="LA CENTER"/>
    <s v="CLARK"/>
    <s v="WA"/>
    <n v="98629"/>
    <s v="ANNRIVERS18@COMCAST.NET"/>
    <s v="annrivers18@comcast.net"/>
    <s v="360-931-3403"/>
    <s v="STATE SENATOR"/>
    <n v="12"/>
    <s v="LEG DISTRICT 18 - SENATE"/>
    <n v="4747"/>
    <s v="CLARK"/>
    <s v="Legislative"/>
    <n v="115190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m/>
    <m/>
    <m/>
    <m/>
    <m/>
    <m/>
    <m/>
    <m/>
    <m/>
    <s v="PO BOX 1283"/>
    <s v="PUYALLUP"/>
    <s v="WA"/>
    <n v="98371"/>
    <s v="253-988-2455"/>
    <n v="266887.40000000002"/>
    <n v="4426.45"/>
    <n v="264472.31"/>
    <n v="0"/>
    <n v="0"/>
    <n v="0"/>
    <n v="166698.85999999999"/>
    <n v="11158.31"/>
    <s v="https://web.pdc.wa.gov/rptimg/default.aspx?docid=4630548"/>
    <n v="16500"/>
    <n v="26929"/>
    <n v="1195"/>
    <n v="1082"/>
    <n v="18"/>
    <s v="TOM PERRY"/>
    <s v="candidate"/>
    <m/>
    <n v="44412.598599537036"/>
  </r>
  <r>
    <s v="ca-2014-7670"/>
    <s v="WOLFE  312"/>
    <s v="CA"/>
    <n v="41644"/>
    <m/>
    <m/>
    <m/>
    <s v="Electronic"/>
    <n v="41644"/>
    <x v="9"/>
    <s v="Candidate registered"/>
    <s v="Edward Wolfe (ED WOLFE)"/>
    <m/>
    <s v="PO BOX 805"/>
    <s v="BREMERTON"/>
    <s v="KITSAP"/>
    <s v="WA"/>
    <n v="98337"/>
    <s v="info@wolfeforcommissioner.com"/>
    <s v="info@wolfeforcommissioner.com"/>
    <s v="360-782-4209"/>
    <s v="COUNTY COMMISSIONER"/>
    <n v="23"/>
    <s v="KITSAP CO"/>
    <n v="3539"/>
    <s v="KITSAP"/>
    <s v="Local"/>
    <n v="153736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610 WARREN AVE"/>
    <s v="BREMERTOB"/>
    <s v="WA"/>
    <n v="98337"/>
    <s v="360-377-4496"/>
    <n v="106725.52"/>
    <n v="0"/>
    <n v="112229"/>
    <n v="3000"/>
    <n v="0"/>
    <n v="0"/>
    <m/>
    <m/>
    <s v="https://web.pdc.wa.gov/rptimg/default.aspx?docid=3678963"/>
    <n v="21542"/>
    <n v="238"/>
    <n v="7670"/>
    <n v="8607"/>
    <m/>
    <s v="CLARKE WHITNEY"/>
    <s v="candidate"/>
    <m/>
    <n v="44149.164317129631"/>
  </r>
  <r>
    <s v="ca-2014-7181"/>
    <s v="HARRP  683"/>
    <s v="CA"/>
    <n v="41600"/>
    <m/>
    <m/>
    <m/>
    <s v="Electronic"/>
    <n v="41600"/>
    <x v="9"/>
    <s v="Candidate registered"/>
    <s v="Paul Harris (PAUL HARRIS)"/>
    <m/>
    <s v="1916 SE 130TH AVENUE"/>
    <s v="VANCOUVER"/>
    <s v="CLARK"/>
    <s v="WA"/>
    <n v="98683"/>
    <s v="PLHARRIS@COMCAST.NET"/>
    <s v="plharris@comcast.net"/>
    <s v="360-553-2748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1916 SE 130TH AVENUE"/>
    <s v="VANCOUVER"/>
    <s v="WA"/>
    <n v="98683"/>
    <s v="360-256-4057"/>
    <n v="110702.6"/>
    <n v="0"/>
    <n v="112929.43"/>
    <n v="0"/>
    <n v="0"/>
    <n v="0"/>
    <n v="768.12"/>
    <n v="0"/>
    <s v="https://web.pdc.wa.gov/rptimg/default.aspx?docid=3634907"/>
    <n v="8188"/>
    <n v="32216"/>
    <n v="7181"/>
    <n v="7862"/>
    <n v="17"/>
    <s v="LORI HARRIS"/>
    <s v="candidate"/>
    <m/>
    <n v="44149.136377314811"/>
  </r>
  <r>
    <s v="ca-2014-7643"/>
    <s v="RODNJ  065"/>
    <s v="CA"/>
    <n v="41557"/>
    <m/>
    <m/>
    <m/>
    <s v="Electronic"/>
    <n v="41557"/>
    <x v="9"/>
    <s v="Candidate registered"/>
    <s v="RODNE JAY R (JAY RODNE)"/>
    <m/>
    <s v="PO BOX 2848"/>
    <s v="ISSAQUAH"/>
    <s v="KING"/>
    <s v="WA"/>
    <n v="98027"/>
    <s v="JAY_RODNE@COMCAST.NET"/>
    <s v="jay_rodne@comcast.net"/>
    <s v="425-890-3336"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2190 E HECLA DR. #B"/>
    <s v="LOUISVILLE"/>
    <s v="CO"/>
    <n v="80027"/>
    <s v="425-269-5429"/>
    <n v="99963.16"/>
    <n v="0"/>
    <n v="99913.16"/>
    <n v="0"/>
    <n v="0"/>
    <n v="0"/>
    <m/>
    <m/>
    <s v="https://web.pdc.wa.gov/rptimg/default.aspx?filerid_election_year=RODNJ%20%20065%3A%7C%3A2014"/>
    <n v="16708"/>
    <n v="1721"/>
    <n v="7643"/>
    <n v="8260"/>
    <n v="5"/>
    <s v="HEIDI HUNTINGTON"/>
    <s v="candidate"/>
    <m/>
    <n v="44149.150671296295"/>
  </r>
  <r>
    <s v="ca-2014-7529"/>
    <s v="BROWM  277"/>
    <s v="CA"/>
    <n v="41382"/>
    <m/>
    <m/>
    <m/>
    <s v="Electronic"/>
    <n v="41382"/>
    <x v="9"/>
    <s v="Candidate registered"/>
    <s v="BROWN MARK C (MARK BROWN)"/>
    <m/>
    <s v="1192 CHANNEL LANE"/>
    <s v="OAK HARBOR"/>
    <s v="ISLAND"/>
    <s v="WA"/>
    <n v="98277"/>
    <s v="WYLIEFARR@FRONTIER.COM"/>
    <s v="mbrownv1@yahoo.com"/>
    <s v="360-672-4138"/>
    <s v="COUNTY SHERIFF"/>
    <n v="27"/>
    <s v="ISLAND CO"/>
    <n v="3424"/>
    <s v="ISLAND"/>
    <s v="Local"/>
    <n v="50450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2306 SHAMROCK LANE"/>
    <s v="OAK HARBOR"/>
    <s v="WA"/>
    <n v="98277"/>
    <s v="360-679-9393"/>
    <n v="0"/>
    <n v="0"/>
    <n v="0"/>
    <n v="-100"/>
    <n v="0"/>
    <n v="0"/>
    <m/>
    <m/>
    <s v="https://web.pdc.wa.gov/rptimg/default.aspx?filerid_election_year=BROWM%20%20277%3A%7C%3A2014"/>
    <n v="2125"/>
    <n v="6127"/>
    <n v="7529"/>
    <n v="7571"/>
    <m/>
    <s v="WYLENE FARR"/>
    <s v="candidate"/>
    <m/>
    <n v="44149.125914351855"/>
  </r>
  <r>
    <s v="ca-2014-7193"/>
    <s v="HARGM  042"/>
    <s v="CA"/>
    <n v="41369"/>
    <m/>
    <m/>
    <m/>
    <s v="Electronic"/>
    <n v="41369"/>
    <x v="9"/>
    <s v="Candidate registered"/>
    <s v="Mark Hargrove (MARK HARGROVE)"/>
    <m/>
    <s v="P.O. BOX 7341"/>
    <s v="COVINGTON"/>
    <s v="KING"/>
    <s v="WA"/>
    <n v="98042"/>
    <s v="MARK@MARKHARGROVE.ORG"/>
    <s v="hargrovemd@aol.com"/>
    <s v="(253)630-3064"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17043 SE 251 PL"/>
    <s v="COVINGTON"/>
    <s v="WA"/>
    <n v="98042"/>
    <s v="(253)630-3064"/>
    <n v="67810.850000000006"/>
    <n v="1963.62"/>
    <n v="66210.05"/>
    <n v="0"/>
    <n v="0"/>
    <n v="0"/>
    <m/>
    <m/>
    <s v="https://web.pdc.wa.gov/rptimg/default.aspx?filerid_election_year=HARGM%20%20042%3A%7C%3A2014"/>
    <n v="8038"/>
    <n v="581"/>
    <n v="7193"/>
    <n v="7857"/>
    <n v="47"/>
    <s v="SANDY HARGROVE"/>
    <s v="candidate"/>
    <m/>
    <n v="44149.136203703703"/>
  </r>
  <r>
    <s v="ca-2013-8738"/>
    <s v="RHINR  682"/>
    <s v="CA"/>
    <n v="41451"/>
    <m/>
    <m/>
    <m/>
    <m/>
    <n v="41451"/>
    <x v="11"/>
    <s v="Candidate registered"/>
    <s v="Roy L Rhine (ROY RHINE)"/>
    <m/>
    <s v="9517 NE 144 COURT"/>
    <s v="VANCOUVER"/>
    <s v="CLARK"/>
    <s v="WA"/>
    <n v="98682"/>
    <s v="RLRHINE@COMCAST.NET"/>
    <s v="rlrhine@comcast.net"/>
    <s v="360-772-0001"/>
    <s v="FIRE COMMISSIONER"/>
    <n v="44"/>
    <s v="CLARK FIRE PROT DIST 05"/>
    <n v="3154"/>
    <s v="CLARK"/>
    <s v="Local"/>
    <n v="44966"/>
    <s v="C"/>
    <s v="Registration and financial affairs"/>
    <s v="Candidate"/>
    <s v="Candidate"/>
    <m/>
    <m/>
    <m/>
    <s v="R"/>
    <x v="1"/>
    <n v="41583"/>
    <s v="mini"/>
    <b v="1"/>
    <m/>
    <m/>
    <s v="Not in primary"/>
    <s v="Unopposed in general"/>
    <m/>
    <m/>
    <m/>
    <m/>
    <m/>
    <m/>
    <m/>
    <m/>
    <m/>
    <s v="9517 NE 144 COURT"/>
    <s v="VANCOUVER"/>
    <s v="WA"/>
    <n v="98682"/>
    <s v="360-772-0001"/>
    <m/>
    <m/>
    <m/>
    <m/>
    <m/>
    <m/>
    <m/>
    <m/>
    <s v="https://web.pdc.wa.gov/rptimg/default.aspx?filerid_election_year=RHINR%20%20682%3A%7C%3A2013"/>
    <n v="16391"/>
    <n v="6764"/>
    <n v="8738"/>
    <m/>
    <m/>
    <s v="ROY RHINE"/>
    <s v="candidate"/>
    <m/>
    <n v="43598.020289351851"/>
  </r>
  <r>
    <s v="ca-2013-8331"/>
    <s v="KRIER  006"/>
    <s v="CA"/>
    <n v="41396"/>
    <m/>
    <m/>
    <m/>
    <m/>
    <n v="41396"/>
    <x v="11"/>
    <s v="Candidate registered"/>
    <s v="Roger L. Krieger (ROGER KRIEGER)"/>
    <m/>
    <s v="PO BOX 191"/>
    <s v="DEER PARK"/>
    <s v="SPOKANE"/>
    <s v="WA"/>
    <n v="99006"/>
    <s v="krieger52381@q.com"/>
    <s v="krieger52381@q.com"/>
    <s v="509-276-8230"/>
    <s v="FIRE COMMISSIONER"/>
    <n v="44"/>
    <s v="SPOKANE FIRE PROT DIST 04"/>
    <n v="4160"/>
    <s v="SPOKANE"/>
    <s v="Local"/>
    <n v="23224"/>
    <s v="C"/>
    <s v="Registration and financial affairs"/>
    <s v="Candidate"/>
    <s v="Candidate"/>
    <m/>
    <m/>
    <m/>
    <s v="R"/>
    <x v="1"/>
    <n v="41583"/>
    <s v="mini"/>
    <b v="1"/>
    <m/>
    <m/>
    <s v="Not in primary"/>
    <s v="Unopposed in general"/>
    <m/>
    <m/>
    <m/>
    <m/>
    <m/>
    <m/>
    <m/>
    <m/>
    <m/>
    <s v="PO BOX 191"/>
    <s v="DEER PARK"/>
    <s v="WA"/>
    <n v="99006"/>
    <s v="509-276-8230"/>
    <m/>
    <m/>
    <m/>
    <m/>
    <m/>
    <m/>
    <m/>
    <m/>
    <s v="https://web.pdc.wa.gov/rptimg/default.aspx?docid=3340654"/>
    <n v="10829"/>
    <n v="6551"/>
    <n v="8331"/>
    <m/>
    <m/>
    <s v="ROGER KRIEGER"/>
    <s v="candidate"/>
    <m/>
    <n v="43598.014027777775"/>
  </r>
  <r>
    <s v="ca-2013-8709"/>
    <s v="ZORIM  156"/>
    <s v="CA"/>
    <n v="41336"/>
    <m/>
    <m/>
    <m/>
    <m/>
    <n v="41336"/>
    <x v="11"/>
    <s v="Candidate registered"/>
    <s v="ZORICA MARK K (MARK ZORICA)"/>
    <m/>
    <s v="PO BOX 1574"/>
    <s v="NEWPORT"/>
    <s v="PEND OREILLE"/>
    <s v="WA"/>
    <n v="99156"/>
    <s v="markzorica4countycommissioner2@gmail.com"/>
    <s v="markzorica4countycommissioner2@gmail.com"/>
    <s v="509-290-3323"/>
    <s v="COUNTY COMMISSIONER"/>
    <n v="23"/>
    <s v="PEND OREILLE CO"/>
    <n v="3865"/>
    <s v="PEND OREILLE"/>
    <s v="Local"/>
    <n v="8264"/>
    <s v="C"/>
    <s v="Registration and financial affairs"/>
    <s v="Candidate"/>
    <s v="Candidate"/>
    <m/>
    <m/>
    <m/>
    <s v="R"/>
    <x v="1"/>
    <n v="41583"/>
    <s v="mini"/>
    <b v="1"/>
    <m/>
    <m/>
    <s v="Qualified for general"/>
    <s v="Lost in general"/>
    <m/>
    <m/>
    <m/>
    <m/>
    <m/>
    <m/>
    <m/>
    <m/>
    <m/>
    <s v="PO BOX 1574"/>
    <s v="NEWPORT"/>
    <s v="WA"/>
    <n v="99156"/>
    <s v="509-447-5213"/>
    <m/>
    <m/>
    <m/>
    <m/>
    <m/>
    <m/>
    <m/>
    <m/>
    <s v="https://web.pdc.wa.gov/rptimg/default.aspx?filerid_election_year=ZORIM%20%20156%3A%7C%3A2013"/>
    <n v="21963"/>
    <n v="6207"/>
    <n v="8709"/>
    <m/>
    <m/>
    <s v="JACKIE  ZORICA"/>
    <s v="candidate"/>
    <m/>
    <n v="43598.019814814812"/>
  </r>
  <r>
    <s v="ca-2012-10406"/>
    <s v="KRISD  291"/>
    <s v="CA"/>
    <n v="40757"/>
    <m/>
    <m/>
    <m/>
    <s v="Electronic"/>
    <n v="40757"/>
    <x v="13"/>
    <s v="Candidate registered"/>
    <s v="KRISTIANSEN DANIEL P (DANIEL KRISTIANSEN)"/>
    <m/>
    <s v="PO BOX 2007"/>
    <s v="SNOHOMISH"/>
    <s v="SNOHOMISH"/>
    <s v="WA"/>
    <n v="98291"/>
    <s v="bookkeepingmadefun@elltel.net"/>
    <s v="dk39@clearwire.net"/>
    <s v="425-870-6902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Incumbent"/>
    <m/>
    <m/>
    <m/>
    <m/>
    <m/>
    <m/>
    <m/>
    <m/>
    <s v="1087 HIDDEN VALLEY RD"/>
    <s v="CLE ELUM"/>
    <s v="WA"/>
    <n v="98922"/>
    <s v="425-343-8523"/>
    <n v="94476.88"/>
    <n v="263.22000000000003"/>
    <n v="90534.75"/>
    <n v="0"/>
    <n v="0"/>
    <n v="0"/>
    <n v="0"/>
    <n v="9620.2999999999993"/>
    <s v="https://web.pdc.wa.gov/rptimg/default.aspx?filerid_election_year=KRISD%20%20291%3A%7C%3A2012"/>
    <n v="10709"/>
    <n v="1752"/>
    <n v="10406"/>
    <n v="10214"/>
    <n v="39"/>
    <s v="VAL BARSCHAW"/>
    <s v="candidate"/>
    <m/>
    <n v="44149.226006944446"/>
  </r>
  <r>
    <s v="ca-2012-10326"/>
    <s v="KINGC  909"/>
    <s v="CA"/>
    <n v="39986"/>
    <m/>
    <m/>
    <m/>
    <s v="Electronic"/>
    <n v="39986"/>
    <x v="13"/>
    <s v="Candidate registered"/>
    <s v="CURTIS P KING (CURTIS KING)"/>
    <m/>
    <s v="P O BOX 10025"/>
    <s v="YAKIMA"/>
    <s v="YAKIMA"/>
    <s v="WA"/>
    <n v="98909"/>
    <s v="SENATORKING@CHARTER.NET"/>
    <s v="senatorking@charter.net"/>
    <s v="(509)248-9808"/>
    <s v="STATE SENATOR"/>
    <n v="12"/>
    <s v="LEG DISTRICT 14 - SENATE"/>
    <n v="4743"/>
    <s v="YAKIMA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Unopposed in primary"/>
    <s v="Unopposed in general"/>
    <s v="Incumbent"/>
    <m/>
    <m/>
    <m/>
    <m/>
    <m/>
    <m/>
    <m/>
    <m/>
    <s v="P O BOX 1586"/>
    <s v="YAKIMA"/>
    <s v="WA"/>
    <n v="98907"/>
    <m/>
    <n v="181633.98"/>
    <n v="2018.87"/>
    <n v="181480.06"/>
    <n v="0"/>
    <n v="0"/>
    <n v="0"/>
    <m/>
    <m/>
    <s v="https://web.pdc.wa.gov/rptimg/default.aspx?filerid_election_year=KINGC%20%20909%3A%7C%3A2012"/>
    <n v="10453"/>
    <n v="1123"/>
    <n v="10326"/>
    <n v="10188"/>
    <n v="14"/>
    <s v="JOE FALK"/>
    <s v="candidate"/>
    <m/>
    <n v="44149.225046296298"/>
  </r>
  <r>
    <s v="ca-2012-10258"/>
    <s v="SCOTE  020"/>
    <s v="CA"/>
    <n v="41021"/>
    <m/>
    <m/>
    <m/>
    <s v="Electronic"/>
    <n v="41021"/>
    <x v="13"/>
    <s v="Candidate registered"/>
    <s v="SCOTT ELIZABETH K (ELIZABETH SCOTT)"/>
    <m/>
    <s v="14751 N KELSEY ST, STE 105-386"/>
    <s v="MONROE"/>
    <s v="SNOHOMISH"/>
    <s v="WA"/>
    <n v="98272"/>
    <s v="COLLEENMORSE@EARTHLINK.NET"/>
    <s v="elizabeth@elizabeth4state.com"/>
    <s v="206-330-1066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Open seat"/>
    <m/>
    <m/>
    <m/>
    <m/>
    <m/>
    <m/>
    <m/>
    <m/>
    <s v="3322 120TH ST SE"/>
    <s v="EVERETT"/>
    <s v="WA"/>
    <n v="98208"/>
    <m/>
    <n v="77408.06"/>
    <n v="0"/>
    <n v="70890.97"/>
    <n v="-2476.69"/>
    <n v="100"/>
    <n v="0"/>
    <m/>
    <m/>
    <s v="https://web.pdc.wa.gov/rptimg/default.aspx?filerid_election_year=SCOTE%20%20020%3A%7C%3A2012"/>
    <n v="17528"/>
    <n v="25660"/>
    <n v="10258"/>
    <n v="10540"/>
    <n v="39"/>
    <s v="KRISTINE SCOVILLE"/>
    <s v="candidate"/>
    <m/>
    <n v="44149.243356481478"/>
  </r>
  <r>
    <s v="ca-2012-10434"/>
    <s v="HARMM  012"/>
    <s v="CA"/>
    <n v="40997"/>
    <m/>
    <m/>
    <m/>
    <s v="Electronic"/>
    <n v="40997"/>
    <x v="13"/>
    <s v="Candidate registered"/>
    <s v="Mark Harmsworth (MARK HARMSWORTH)"/>
    <m/>
    <s v="PO BOX 13581"/>
    <s v="MILL CREEK"/>
    <s v="KING"/>
    <s v="WA"/>
    <n v="98082"/>
    <s v="INFO@MARKHARMSWORTH.COM"/>
    <s v="markharm@markharmsworth.com"/>
    <s v="(425)418-6134"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Challenger"/>
    <m/>
    <m/>
    <m/>
    <m/>
    <m/>
    <m/>
    <m/>
    <m/>
    <s v="PO BOX 13581"/>
    <s v="MILL CREEK"/>
    <s v="WA"/>
    <n v="98082"/>
    <m/>
    <n v="159912.17000000001"/>
    <n v="0"/>
    <n v="159248.89000000001"/>
    <n v="0"/>
    <n v="0"/>
    <n v="0"/>
    <n v="113919.71"/>
    <n v="93305.21"/>
    <s v="https://web.pdc.wa.gov/rptimg/default.aspx?filerid_election_year=HARMM%20%20012%3A%7C%3A2012"/>
    <n v="7956"/>
    <n v="832"/>
    <n v="10434"/>
    <n v="10070"/>
    <n v="44"/>
    <s v="JOEL MAHER"/>
    <s v="candidate"/>
    <m/>
    <n v="44149.217291666668"/>
  </r>
  <r>
    <s v="ca-2012-10252"/>
    <s v="COUSE  337"/>
    <s v="CA"/>
    <n v="41050"/>
    <m/>
    <m/>
    <m/>
    <m/>
    <n v="41050"/>
    <x v="13"/>
    <s v="Candidate registered"/>
    <s v="COUSINEAU EDGAR R (EDGAR COUSINEAU)"/>
    <m/>
    <s v="219508 E 528 PR SE"/>
    <s v="KENNEWICK"/>
    <s v="BENTON"/>
    <s v="WA"/>
    <n v="99337"/>
    <s v="edgar.cousineau@email.wsu.edu"/>
    <s v="edgar.cousineau@email.wsu.edu"/>
    <s v="509-586-7812"/>
    <s v="COUNTY COMMISSIONER"/>
    <n v="23"/>
    <s v="BENTON CO"/>
    <n v="4725"/>
    <s v="BENTON"/>
    <s v="Local"/>
    <n v="90760"/>
    <s v="C"/>
    <s v="Registration and financial affairs"/>
    <s v="Candidate"/>
    <s v="Candidate"/>
    <m/>
    <m/>
    <m/>
    <s v="R"/>
    <x v="1"/>
    <n v="41219"/>
    <s v="mini"/>
    <b v="1"/>
    <m/>
    <m/>
    <s v="Qualified for general"/>
    <s v="Lost in general"/>
    <m/>
    <m/>
    <m/>
    <m/>
    <m/>
    <m/>
    <m/>
    <m/>
    <m/>
    <s v="219508 E 528 PR SE"/>
    <s v="KENNEWICK"/>
    <s v="WA"/>
    <n v="99337"/>
    <s v="509-586-7812"/>
    <m/>
    <m/>
    <m/>
    <m/>
    <m/>
    <m/>
    <m/>
    <m/>
    <s v="https://web.pdc.wa.gov/rptimg/default.aspx?filerid_election_year=COUSE%20%20337%3A%7C%3A2012"/>
    <n v="4266"/>
    <n v="7678"/>
    <n v="10252"/>
    <m/>
    <m/>
    <s v="EDGAR COUSINEAU"/>
    <s v="candidate"/>
    <m/>
    <n v="43598.033726851849"/>
  </r>
  <r>
    <s v="ca-2012-10255"/>
    <s v="COUTT  528"/>
    <s v="CA"/>
    <n v="41045"/>
    <m/>
    <m/>
    <m/>
    <s v="Electronic"/>
    <n v="41045"/>
    <x v="13"/>
    <s v="Candidate registered"/>
    <s v="Travis S. Couture (TRAVIS COUTURE)"/>
    <m/>
    <s v="390 NE RIVERHILL DR."/>
    <s v="BELFAIR"/>
    <s v="MASON"/>
    <s v="WA"/>
    <n v="98528"/>
    <s v="couture.travis@gmail.com"/>
    <s v="couture.travis@gmail.com"/>
    <s v="360-473-3295"/>
    <s v="COUNTY COMMISSIONER"/>
    <n v="23"/>
    <s v="MASON CO"/>
    <n v="3699"/>
    <s v="MASON"/>
    <s v="Local"/>
    <n v="33663"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390 NE RIVERHILL DR."/>
    <s v="BELFAIR"/>
    <s v="WA"/>
    <n v="98528"/>
    <m/>
    <n v="2493.1799999999998"/>
    <n v="0"/>
    <n v="2394.1999999999998"/>
    <n v="0"/>
    <n v="0"/>
    <n v="0"/>
    <m/>
    <m/>
    <s v="https://web.pdc.wa.gov/rptimg/default.aspx?filerid_election_year=COUTT%20%20528%3A%7C%3A2012"/>
    <n v="4303"/>
    <n v="4477"/>
    <n v="10255"/>
    <n v="9905"/>
    <m/>
    <s v="RACHEL COUTURE"/>
    <s v="candidate"/>
    <m/>
    <n v="44149.209710648145"/>
  </r>
  <r>
    <s v="ca-2012-10204"/>
    <s v="MASSA  030"/>
    <s v="CA"/>
    <n v="41037"/>
    <m/>
    <m/>
    <m/>
    <s v="Electronic"/>
    <n v="41037"/>
    <x v="13"/>
    <s v="Candidate registered"/>
    <s v="MASSAGLI ANDY C (ANDY MASSAGLI)"/>
    <m/>
    <s v="12932 SE KENT KANGLEY RD. #2"/>
    <s v="KENT"/>
    <s v="KING"/>
    <s v="WA"/>
    <n v="98030"/>
    <s v="Massagli47@gmail.com"/>
    <s v="massagli47@gmail.com"/>
    <s v="253-245-1905"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Challenger"/>
    <m/>
    <m/>
    <m/>
    <m/>
    <m/>
    <m/>
    <m/>
    <m/>
    <s v="12932 SE KENT KANGLEY RD. #2"/>
    <s v="KENT"/>
    <s v="WA"/>
    <n v="98030"/>
    <s v="916-475-8082"/>
    <n v="16744"/>
    <n v="0"/>
    <n v="17112.41"/>
    <n v="0"/>
    <n v="0"/>
    <n v="0"/>
    <m/>
    <m/>
    <s v="https://web.pdc.wa.gov/rptimg/default.aspx?filerid_election_year=MASSA%20%20030%3A%7C%3A2012"/>
    <n v="12089"/>
    <n v="6512"/>
    <n v="10204"/>
    <n v="10273"/>
    <n v="47"/>
    <s v="ANITA MASSAGLI"/>
    <s v="candidate"/>
    <m/>
    <n v="44149.227939814817"/>
  </r>
  <r>
    <s v="ca-2012-10210"/>
    <s v="OAKLB  210"/>
    <s v="CA"/>
    <n v="41028"/>
    <m/>
    <m/>
    <m/>
    <s v="Electronic"/>
    <n v="41028"/>
    <x v="13"/>
    <s v="Candidate registered"/>
    <s v="OAKLEY BENJAMIN T (BENJAMIN OAKLEY)"/>
    <m/>
    <s v="PO BOX 728"/>
    <s v="SPOKANE"/>
    <s v="SPOKANE"/>
    <s v="WA"/>
    <n v="99210"/>
    <s v="btoakley@gmail.com"/>
    <s v="btoakley@gmail.com"/>
    <s v="509-979-8212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7724 N PANORAMA DR"/>
    <s v="SPOKANE"/>
    <s v="WA"/>
    <n v="99208"/>
    <s v="208-490-0953"/>
    <n v="54449"/>
    <n v="0"/>
    <n v="41336.18"/>
    <n v="0"/>
    <n v="0"/>
    <n v="2323"/>
    <m/>
    <m/>
    <s v="https://web.pdc.wa.gov/rptimg/default.aspx?filerid_election_year=OAKLB%20%20210%3A%7C%3A2012"/>
    <n v="14218"/>
    <n v="7659"/>
    <n v="10210"/>
    <n v="10356"/>
    <n v="6"/>
    <s v="ISAIAH PAINE"/>
    <s v="candidate"/>
    <m/>
    <n v="44149.236284722225"/>
  </r>
  <r>
    <s v="ca-2012-10186"/>
    <s v="SIMPL  337"/>
    <s v="CA"/>
    <n v="41018"/>
    <m/>
    <m/>
    <m/>
    <s v="Electronic"/>
    <n v="41018"/>
    <x v="13"/>
    <s v="Candidate registered"/>
    <s v="SIMPSON LINDA O (LINDA SIMPSON)"/>
    <m/>
    <s v="P.O. BOX 1317"/>
    <s v="BREMERTON"/>
    <s v="KITSAP"/>
    <s v="WA"/>
    <n v="98337"/>
    <s v="linda.simpson@hotmail.com"/>
    <s v="linda.simpson@hotmail.com"/>
    <s v="360-373-0556"/>
    <s v="COUNTY COMMISSIONER"/>
    <n v="23"/>
    <s v="KITSAP CO"/>
    <n v="3539"/>
    <s v="KITSAP"/>
    <s v="Local"/>
    <n v="146668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?"/>
    <s v="?"/>
    <s v="WA"/>
    <s v="?"/>
    <s v="?"/>
    <n v="24208.17"/>
    <n v="0"/>
    <n v="28408.27"/>
    <n v="3200"/>
    <n v="0"/>
    <n v="0"/>
    <n v="15958.29"/>
    <n v="0"/>
    <s v="https://web.pdc.wa.gov/rptimg/default.aspx?filerid_election_year=SIMPL%20%20337%3A%7C%3A2012"/>
    <n v="17924"/>
    <n v="7648"/>
    <n v="10186"/>
    <n v="10572"/>
    <m/>
    <s v="? ?"/>
    <s v="candidate"/>
    <m/>
    <n v="44149.244768518518"/>
  </r>
  <r>
    <s v="ca-2012-10501"/>
    <s v="HARTR  344"/>
    <s v="CA"/>
    <n v="41018"/>
    <m/>
    <m/>
    <m/>
    <m/>
    <n v="41018"/>
    <x v="13"/>
    <s v="Candidate registered"/>
    <s v="HARTWIG ROGER L (ROGER HARTWIG)"/>
    <m/>
    <s v="816 S MEADOWLARK LN"/>
    <s v="OTHELLO"/>
    <s v="ADAMS"/>
    <s v="WA"/>
    <n v="99344"/>
    <s v="rogercommish@nctv.com"/>
    <s v="rogercommish@nctv.com"/>
    <s v="509-546-7095"/>
    <s v="COUNTY COMMISSIONER"/>
    <n v="23"/>
    <s v="ADAMS CO"/>
    <n v="3002"/>
    <s v="ADAMS"/>
    <s v="Local"/>
    <n v="6141"/>
    <s v="C"/>
    <s v="Registration and financial affairs"/>
    <s v="Candidate"/>
    <s v="Candidate"/>
    <m/>
    <m/>
    <m/>
    <s v="R"/>
    <x v="1"/>
    <n v="41219"/>
    <s v="mini"/>
    <b v="1"/>
    <m/>
    <m/>
    <s v="Qualified for general"/>
    <s v="Won in general"/>
    <m/>
    <m/>
    <m/>
    <m/>
    <m/>
    <m/>
    <m/>
    <m/>
    <m/>
    <s v="816 S MEADOWLARK LN"/>
    <s v="OTHELLO"/>
    <s v="WA"/>
    <n v="99344"/>
    <s v="509-546-7095"/>
    <m/>
    <m/>
    <m/>
    <m/>
    <m/>
    <m/>
    <m/>
    <m/>
    <s v="https://web.pdc.wa.gov/rptimg/default.aspx?filerid_election_year=HARTR%20%20344%3A%7C%3A2012"/>
    <n v="8138"/>
    <n v="3826"/>
    <n v="10501"/>
    <m/>
    <m/>
    <s v="ROGER HARTWIG"/>
    <s v="candidate"/>
    <m/>
    <n v="43598.037835648145"/>
  </r>
  <r>
    <s v="ca-2012-10347"/>
    <s v="ZIMMR  272"/>
    <s v="CA"/>
    <n v="41012"/>
    <m/>
    <m/>
    <m/>
    <s v="Electronic"/>
    <n v="41012"/>
    <x v="13"/>
    <s v="Candidate registered"/>
    <s v="ZIMMERMAN ROBERT G (ROBERT ZIMMERMAN)"/>
    <m/>
    <s v="17046 158TH PL SE"/>
    <s v="MONROE"/>
    <s v="SNOHOMISH"/>
    <s v="WA"/>
    <n v="98272"/>
    <s v="zimmerman39th@gmail.com"/>
    <s v="zimmerman39th@gmail.com"/>
    <s v="425-346-3105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17046 158TH PL SE"/>
    <s v="MONROE"/>
    <s v="WA"/>
    <n v="98272"/>
    <s v="425-346-3105"/>
    <n v="16866"/>
    <n v="0"/>
    <n v="13265.24"/>
    <n v="0"/>
    <n v="0"/>
    <n v="0"/>
    <m/>
    <m/>
    <s v="https://web.pdc.wa.gov/rptimg/default.aspx?filerid_election_year=ZIMMR%20%20272%3A%7C%3A2012"/>
    <n v="21997"/>
    <n v="7725"/>
    <n v="10347"/>
    <n v="10865"/>
    <n v="39"/>
    <s v="ROBERT ZIMMERMAN"/>
    <s v="candidate"/>
    <m/>
    <n v="44149.257407407407"/>
  </r>
  <r>
    <s v="ca-2012-10395"/>
    <s v="EDWAM  350"/>
    <s v="CA"/>
    <n v="40966"/>
    <m/>
    <m/>
    <m/>
    <s v="Electronic"/>
    <n v="40966"/>
    <x v="13"/>
    <s v="Candidate registered"/>
    <s v="Mary Ruth Edwards (MARY  EDWARDS)"/>
    <m/>
    <s v="P.O. BOX 1608"/>
    <s v="PROSSER"/>
    <s v="WALLA WALLA"/>
    <s v="WA"/>
    <n v="99350"/>
    <s v="votemaryruth@gmail.com"/>
    <s v="votemaryruth@gmail.com"/>
    <s v="509-832-0239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Challenger"/>
    <m/>
    <m/>
    <m/>
    <m/>
    <m/>
    <m/>
    <m/>
    <m/>
    <s v="38903 W. OLD INLAND EMPIRE"/>
    <s v="BENTON CITY"/>
    <s v="WA"/>
    <n v="99320"/>
    <s v="509-539-8160"/>
    <n v="8718.25"/>
    <n v="0"/>
    <n v="5760.54"/>
    <n v="0"/>
    <n v="0"/>
    <n v="0"/>
    <m/>
    <m/>
    <s v="https://web.pdc.wa.gov/rptimg/default.aspx?filerid_election_year=EDWAM%20%20350%3A%7C%3A2012"/>
    <n v="5404"/>
    <n v="24335"/>
    <n v="10395"/>
    <n v="9961"/>
    <n v="16"/>
    <s v="JOHN MUNLEY"/>
    <s v="candidate"/>
    <m/>
    <n v="44149.212048611109"/>
  </r>
  <r>
    <s v="ca-2012-10171"/>
    <s v="SMITJ  629"/>
    <s v="CA"/>
    <n v="41007"/>
    <m/>
    <m/>
    <m/>
    <s v="Electronic"/>
    <n v="41007"/>
    <x v="13"/>
    <s v="Candidate discontinued campaign"/>
    <s v="SMITH JUSTIN D (JUSTIN SMITH)"/>
    <m/>
    <s v="1341 E. 14TH CIRCLE"/>
    <s v="LA CENTER"/>
    <s v="CLARK"/>
    <s v="WA"/>
    <n v="98629"/>
    <s v="JDALE1234@COMCAST.NET"/>
    <s v="jdale1234@comcast.net"/>
    <s v="360-606-8849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Not in primary"/>
    <m/>
    <m/>
    <m/>
    <m/>
    <m/>
    <m/>
    <m/>
    <m/>
    <m/>
    <m/>
    <s v="1341 E 14TH CIRCLE"/>
    <s v="LA CENTER"/>
    <s v="WA"/>
    <n v="98629"/>
    <s v="360-263-2312"/>
    <n v="2488.67"/>
    <n v="158.15"/>
    <n v="1438.67"/>
    <n v="0"/>
    <n v="0"/>
    <n v="0"/>
    <m/>
    <m/>
    <s v="https://web.pdc.wa.gov/rptimg/default.aspx?filerid_election_year=SMITJ%20%20629%3A%7C%3A2012"/>
    <n v="18040"/>
    <n v="7640"/>
    <n v="10171"/>
    <n v="10583"/>
    <n v="18"/>
    <s v="JUSTIN SMITH"/>
    <s v="candidate"/>
    <m/>
    <n v="44149.245173611111"/>
  </r>
  <r>
    <s v="ca-2012-10142"/>
    <s v="JANSR  352"/>
    <s v="CA"/>
    <n v="40996"/>
    <m/>
    <m/>
    <m/>
    <s v="Electronic"/>
    <n v="40996"/>
    <x v="13"/>
    <s v="Candidate registered"/>
    <s v="JANSONS RICHARD S (RICHARD JANSONS)"/>
    <m/>
    <s v="1386 BAYWOOD AVE"/>
    <s v="RICHLAND"/>
    <s v="BENTON"/>
    <s v="WA"/>
    <n v="99352"/>
    <s v="voterickjansons@gmail.gov"/>
    <s v="voterickjansons@gmail.com"/>
    <s v="509-627-6367"/>
    <s v="COUNTY COMMISSIONER"/>
    <n v="23"/>
    <s v="BENTON CO"/>
    <n v="4725"/>
    <s v="BENTON"/>
    <s v="Local"/>
    <n v="90760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380 CANYON RIM COURT"/>
    <s v="RICHLAND"/>
    <s v="WA"/>
    <n v="99352"/>
    <s v="509-543-1210"/>
    <n v="14555.12"/>
    <n v="0"/>
    <n v="16152.8"/>
    <n v="5000"/>
    <n v="100"/>
    <n v="0"/>
    <m/>
    <m/>
    <s v="https://web.pdc.wa.gov/rptimg/default.aspx?filerid_election_year=JANSR%20%20352%3A%7C%3A2012"/>
    <n v="9425"/>
    <n v="3524"/>
    <n v="10142"/>
    <n v="10143"/>
    <m/>
    <s v="RANDY JANSONS"/>
    <s v="candidate"/>
    <m/>
    <n v="44149.22320601852"/>
  </r>
  <r>
    <s v="ca-2012-10305"/>
    <s v="SCHOM  169"/>
    <s v="CA"/>
    <n v="40038"/>
    <m/>
    <m/>
    <m/>
    <s v="Electronic"/>
    <n v="40038"/>
    <x v="13"/>
    <s v="Candidate registered"/>
    <s v="Mark Schoesler (MARK SCHOESLER)"/>
    <m/>
    <s v="1588 E ROSENOFF RD"/>
    <s v="RITZVILLE"/>
    <s v="WHITMAN"/>
    <s v="WA"/>
    <n v="99169"/>
    <s v="KKRAGT@LEFFELOTISWARWICK.COM"/>
    <s v="kkragt@leffelotiswarwick.com"/>
    <s v="509-659-1774"/>
    <s v="STATE SENATOR"/>
    <n v="12"/>
    <s v="LEG DISTRICT 09 - SENATE"/>
    <n v="4738"/>
    <s v="WHITMAN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Unopposed in primary"/>
    <s v="Unopposed in general"/>
    <s v="Incumbent"/>
    <m/>
    <m/>
    <m/>
    <m/>
    <m/>
    <m/>
    <m/>
    <m/>
    <s v="219 W MAIN"/>
    <s v="RITZVILLE"/>
    <s v="WA"/>
    <n v="99169"/>
    <m/>
    <n v="188855"/>
    <n v="24465.360000000001"/>
    <n v="196551.26"/>
    <n v="0"/>
    <n v="0"/>
    <n v="0"/>
    <n v="32.700000000000003"/>
    <n v="0"/>
    <s v="https://web.pdc.wa.gov/rptimg/default.aspx?filerid_election_year=SCHOM%20%20169%3A%7C%3A2012"/>
    <n v="17313"/>
    <n v="1093"/>
    <n v="10305"/>
    <n v="10537"/>
    <n v="9"/>
    <s v="JAMES H LEFFEL"/>
    <s v="candidate"/>
    <m/>
    <n v="44149.24322916667"/>
  </r>
  <r>
    <s v="ca-2012-10225"/>
    <s v="CONNL  092"/>
    <s v="CA"/>
    <n v="40979"/>
    <m/>
    <m/>
    <m/>
    <s v="Electronic"/>
    <n v="40979"/>
    <x v="13"/>
    <s v="Candidate registered"/>
    <s v="CONNORS LISA C (LISA CONNORS)"/>
    <m/>
    <s v="PO BOX 1416"/>
    <s v="AUBURN"/>
    <s v="KING"/>
    <s v="WA"/>
    <n v="98071"/>
    <s v="sjpartridge64@gmail.com"/>
    <s v="lisa@electlisaconnors.com"/>
    <s v="253-887-1977"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Challenger"/>
    <m/>
    <m/>
    <m/>
    <m/>
    <m/>
    <m/>
    <m/>
    <m/>
    <s v="43 PIKE STREET SE"/>
    <s v="AUBURN"/>
    <s v="WA"/>
    <n v="98002"/>
    <s v="253-350-4893"/>
    <n v="35913.93"/>
    <n v="0"/>
    <n v="35908.93"/>
    <n v="0"/>
    <n v="0"/>
    <n v="0"/>
    <m/>
    <m/>
    <s v="https://web.pdc.wa.gov/rptimg/default.aspx?filerid_election_year=CONNL%20%20092%3A%7C%3A2012"/>
    <n v="4171"/>
    <n v="7483"/>
    <n v="10225"/>
    <n v="9894"/>
    <n v="31"/>
    <s v="SHIRLEE PARTRIDGE"/>
    <s v="candidate"/>
    <m/>
    <n v="44149.209432870368"/>
  </r>
  <r>
    <s v="ca-2012-10420"/>
    <s v="MCCAW  173"/>
    <s v="CA"/>
    <n v="40973"/>
    <m/>
    <m/>
    <m/>
    <s v="Electronic"/>
    <n v="40973"/>
    <x v="13"/>
    <s v="Candidate registered"/>
    <s v="McCart Wesley L (WESLEY &quot;WES&quot; MCCART)"/>
    <m/>
    <s v="P.O. BOX 25"/>
    <s v="SPRINGDALE"/>
    <s v="STEVENS"/>
    <s v="WA"/>
    <n v="99173"/>
    <s v="wes@electwesmccart.com"/>
    <s v="wesm03828@gmail.com"/>
    <s v="509-258-4041"/>
    <s v="COUNTY COMMISSIONER"/>
    <n v="23"/>
    <s v="STEVENS CO"/>
    <n v="4186"/>
    <s v="STEVENS"/>
    <s v="Local"/>
    <n v="27202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4502 SPRINGDALE-HUNTERS RD."/>
    <s v="SPRINGDALE"/>
    <s v="WA"/>
    <n v="99173"/>
    <s v="509-258-7710"/>
    <n v="24914"/>
    <n v="0"/>
    <n v="24759.64"/>
    <n v="-8351.2099999999991"/>
    <n v="0"/>
    <n v="0"/>
    <m/>
    <m/>
    <s v="https://web.pdc.wa.gov/rptimg/default.aspx?filerid_election_year=MCCAW%20%20173%3A%7C%3A2012"/>
    <n v="12297"/>
    <n v="3702"/>
    <n v="10420"/>
    <n v="10279"/>
    <m/>
    <s v="SUSAN  MILLER"/>
    <s v="candidate"/>
    <m/>
    <n v="44149.228194444448"/>
  </r>
  <r>
    <s v="ca-2012-10254"/>
    <s v="HOVED  862"/>
    <s v="CA"/>
    <n v="40965"/>
    <m/>
    <m/>
    <m/>
    <s v="Electronic"/>
    <n v="40965"/>
    <x v="13"/>
    <s v="Candidate registered"/>
    <s v="HOVER DON R (DON   &quot;BUD&quot; HOVER)"/>
    <m/>
    <s v="PO BOX 996"/>
    <s v="WINTHROP"/>
    <s v="OKANOGAN"/>
    <s v="WA"/>
    <n v="98862"/>
    <s v="BUDHOVER@YAHOO.COM"/>
    <s v="budhover@yahoo.com"/>
    <s v="509-322-2702"/>
    <s v="COUNTY COMMISSIONER"/>
    <n v="23"/>
    <s v="OKANOGAN CO"/>
    <n v="3801"/>
    <s v="OKANOGAN"/>
    <s v="Local"/>
    <n v="20464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12 EDGEFIELD RD"/>
    <s v="WINTHROP"/>
    <s v="WA"/>
    <n v="98862"/>
    <m/>
    <n v="28002.5"/>
    <n v="147.16"/>
    <n v="25985.42"/>
    <n v="0"/>
    <n v="0"/>
    <n v="0"/>
    <m/>
    <m/>
    <s v="https://web.pdc.wa.gov/rptimg/default.aspx?filerid_election_year=HOVED%20%20862%3A%7C%3A2012"/>
    <n v="9046"/>
    <n v="7680"/>
    <n v="10254"/>
    <n v="10109"/>
    <m/>
    <s v="WES HOVER"/>
    <s v="candidate"/>
    <m/>
    <n v="44149.218912037039"/>
  </r>
  <r>
    <s v="ca-2012-10177"/>
    <s v="CLERC  926"/>
    <s v="CA"/>
    <n v="40962"/>
    <m/>
    <m/>
    <m/>
    <s v="Electronic"/>
    <n v="40962"/>
    <x v="13"/>
    <s v="Candidate registered"/>
    <s v="CLERF CATHERINE A (CATHERINE CLERF)"/>
    <m/>
    <s v="222 EAST FOURTH AVENUE, SUITE 201A"/>
    <s v="ELLENSBURG"/>
    <s v="KITTITAS"/>
    <s v="WA"/>
    <n v="98926"/>
    <s v="Clerf_For_Commissioner_District1@hotmail.com"/>
    <s v="catherine.a.clerf@hotmail.com"/>
    <s v="509-933-4751"/>
    <s v="COUNTY COMMISSIONER"/>
    <n v="23"/>
    <s v="KITTITAS CO"/>
    <n v="3559"/>
    <s v="KITTITAS"/>
    <s v="Local"/>
    <n v="20566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222 EAST FOURTH AVENUE, SUITE 201A"/>
    <s v="ELLENSBURG"/>
    <s v="WA"/>
    <n v="98926"/>
    <s v="509-933-4751"/>
    <n v="6584.18"/>
    <n v="0"/>
    <n v="6584.18"/>
    <n v="0"/>
    <n v="0"/>
    <n v="0"/>
    <m/>
    <m/>
    <s v="https://web.pdc.wa.gov/rptimg/default.aspx?filerid_election_year=CLERC%20%20926%3A%7C%3A2012"/>
    <n v="3722"/>
    <n v="7645"/>
    <n v="10177"/>
    <n v="9872"/>
    <m/>
    <s v="CATHERINE CLERF"/>
    <s v="candidate"/>
    <m/>
    <n v="44149.208321759259"/>
  </r>
  <r>
    <s v="ca-2012-10426"/>
    <s v="KNUDE  946"/>
    <s v="CA"/>
    <n v="40960"/>
    <m/>
    <m/>
    <m/>
    <s v="Electronic"/>
    <n v="40960"/>
    <x v="13"/>
    <s v="Candidate registered"/>
    <s v="KNUDSON ERDEL (DEL) L (ERDEL  &quot;DEL&quot; KNUDSON)"/>
    <m/>
    <s v="771 WATT CANYON RD"/>
    <s v="THORP"/>
    <s v="KITTITAS"/>
    <s v="WA"/>
    <n v="98946"/>
    <s v="delk45@yahoo.com"/>
    <s v="delk45@yahoo.com"/>
    <s v="509-899-0360"/>
    <s v="COUNTY COMMISSIONER"/>
    <n v="23"/>
    <s v="KITTITAS CO"/>
    <n v="3559"/>
    <s v="KITTITAS"/>
    <s v="Local"/>
    <n v="20566"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771 WATT CANYON RD"/>
    <s v="THORP"/>
    <s v="WA"/>
    <n v="98946"/>
    <s v="509-899-0360"/>
    <n v="7120"/>
    <n v="0"/>
    <n v="5667.35"/>
    <n v="0"/>
    <n v="0"/>
    <n v="0"/>
    <m/>
    <m/>
    <s v="https://web.pdc.wa.gov/rptimg/default.aspx?filerid_election_year=KNUDE%20%20946%3A%7C%3A2012"/>
    <n v="10777"/>
    <n v="7766"/>
    <n v="10426"/>
    <n v="10207"/>
    <m/>
    <s v="ERDEL  &quot;DEL&quot; KNUDSON"/>
    <s v="candidate"/>
    <m/>
    <n v="44149.225706018522"/>
  </r>
  <r>
    <s v="ca-2012-10160"/>
    <s v="PARKK  201"/>
    <s v="CA"/>
    <n v="40552"/>
    <m/>
    <m/>
    <m/>
    <s v="Electronic"/>
    <n v="40552"/>
    <x v="13"/>
    <s v="Candidate registered"/>
    <s v="PARKER KEVIN C (KEVIN PARKER)"/>
    <m/>
    <s v="PO BOX 198"/>
    <s v="SPOKANE"/>
    <s v="SPOKANE"/>
    <s v="WA"/>
    <n v="99210"/>
    <s v="kevin@kevincparker.com"/>
    <s v="kevin@kevincparker.com"/>
    <s v="509-251-1052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Unopposed in primary"/>
    <s v="Unopposed in general"/>
    <s v="Incumbent"/>
    <m/>
    <m/>
    <m/>
    <m/>
    <m/>
    <m/>
    <m/>
    <m/>
    <s v="115 W 17TH AVE"/>
    <s v="SPOKANE"/>
    <s v="WA"/>
    <n v="99203"/>
    <s v="509-979-8212"/>
    <n v="227494.59"/>
    <n v="12462.38"/>
    <n v="239403.98"/>
    <n v="0"/>
    <n v="0"/>
    <n v="0"/>
    <m/>
    <m/>
    <s v="https://web.pdc.wa.gov/rptimg/default.aspx?filerid_election_year=PARKK%20%20201%3A%7C%3A2012"/>
    <n v="14753"/>
    <n v="4080"/>
    <n v="10160"/>
    <n v="10391"/>
    <n v="6"/>
    <s v="BEN OAKLEY"/>
    <s v="candidate"/>
    <m/>
    <n v="44149.237476851849"/>
  </r>
  <r>
    <s v="ca-2012-10444"/>
    <s v="KOCHL  003"/>
    <s v="CA"/>
    <n v="40871"/>
    <m/>
    <m/>
    <m/>
    <s v="Electronic"/>
    <n v="40871"/>
    <x v="13"/>
    <s v="Candidate registered"/>
    <s v="Linda Kochmar (LINDA KOCHMAR)"/>
    <m/>
    <s v="PO BOX 3676"/>
    <s v="FEDERAL WAY"/>
    <s v="KING"/>
    <s v="WA"/>
    <n v="98063"/>
    <s v="LKOCHMAR1@AOL.COM"/>
    <s v="lkochmarl@aol.com"/>
    <s v="253-839-7419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Open seat"/>
    <m/>
    <m/>
    <m/>
    <m/>
    <m/>
    <m/>
    <m/>
    <m/>
    <s v="30682  MILITARY RD SO"/>
    <s v="AUBURN"/>
    <s v="WA"/>
    <n v="98001"/>
    <s v="253-839-6989"/>
    <n v="147812.66"/>
    <n v="0"/>
    <n v="143032.45000000001"/>
    <n v="101.65"/>
    <n v="0"/>
    <n v="0"/>
    <n v="41582.51"/>
    <n v="61479.02"/>
    <s v="https://web.pdc.wa.gov/rptimg/default.aspx?filerid_election_year=KOCHL%20%20003%3A%7C%3A2012"/>
    <n v="10784"/>
    <n v="507"/>
    <n v="10444"/>
    <n v="10208"/>
    <n v="30"/>
    <s v="AGNES DAVIS"/>
    <s v="candidate"/>
    <m/>
    <n v="44149.225717592592"/>
  </r>
  <r>
    <s v="ca-2012-10387"/>
    <s v="MYERH  052"/>
    <s v="CA"/>
    <n v="41065"/>
    <m/>
    <m/>
    <m/>
    <s v="Electronic"/>
    <n v="41065"/>
    <x v="13"/>
    <s v="Candidate registered"/>
    <s v="MYERS HENRY B (HANK MYERS)"/>
    <m/>
    <s v="PO BOX 7151"/>
    <s v="BELLEVUE"/>
    <s v="KING"/>
    <s v="WA"/>
    <n v="98008"/>
    <s v="hank@ElectHankMyers.com"/>
    <s v="hank@electhankmyers.com"/>
    <s v="425-892-4820"/>
    <s v="STATE REPRESENTATIVE"/>
    <n v="13"/>
    <s v="LEG DISTRICT 48 - HOUSE"/>
    <n v="4874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Open seat"/>
    <m/>
    <m/>
    <m/>
    <m/>
    <m/>
    <m/>
    <m/>
    <m/>
    <s v="PO BOX 7151"/>
    <s v="BELLEVUE"/>
    <s v="WA"/>
    <n v="98008"/>
    <s v="425-892-4820"/>
    <n v="66300.350000000006"/>
    <n v="0"/>
    <n v="59939.040000000001"/>
    <n v="1844.1"/>
    <n v="0"/>
    <n v="0"/>
    <m/>
    <m/>
    <s v="https://web.pdc.wa.gov/rptimg/default.aspx?filerid_election_year=MYERH%20%20052%3A%7C%3A2012"/>
    <n v="13640"/>
    <n v="1383"/>
    <n v="10387"/>
    <n v="10323"/>
    <n v="48"/>
    <s v="HANK MYERS"/>
    <s v="candidate"/>
    <m/>
    <n v="44149.235034722224"/>
  </r>
  <r>
    <s v="ca-2010-12971"/>
    <s v="OBRID  926"/>
    <s v="CA"/>
    <n v="40255"/>
    <m/>
    <m/>
    <m/>
    <s v="Electronic"/>
    <n v="40255"/>
    <x v="14"/>
    <s v="Candidate registered"/>
    <s v="O'BRIEN DONALD (OBIE) J (&quot;OBIE&quot; DONALD O'BRIEN)"/>
    <m/>
    <s v="P.O. BOX 971"/>
    <s v="ELLENSBURG"/>
    <s v="KITTITAS"/>
    <s v="WA"/>
    <s v="98926-0971"/>
    <s v="OBIE@WRITEME.COM"/>
    <s v="obie@writeme.com"/>
    <s v="509-607-4870"/>
    <s v="COUNTY COMMISSIONER"/>
    <n v="23"/>
    <s v="KITTITAS CO"/>
    <n v="3559"/>
    <s v="KITTITAS"/>
    <s v="Local"/>
    <n v="20358"/>
    <s v="C"/>
    <s v="Registration and financial affairs"/>
    <s v="Candidate"/>
    <s v="Candidate"/>
    <m/>
    <m/>
    <m/>
    <s v="R"/>
    <x v="1"/>
    <n v="40484"/>
    <s v="full"/>
    <b v="1"/>
    <m/>
    <m/>
    <s v="Qualified for general"/>
    <s v="Won in general"/>
    <m/>
    <m/>
    <m/>
    <m/>
    <m/>
    <m/>
    <m/>
    <m/>
    <m/>
    <s v="3201 MANASTASH ROAD"/>
    <s v="ELLENSBURG"/>
    <s v="WA"/>
    <n v="98926"/>
    <s v="509-856-6572"/>
    <n v="11007.12"/>
    <n v="0"/>
    <n v="10795.73"/>
    <n v="0"/>
    <n v="0"/>
    <n v="0"/>
    <m/>
    <m/>
    <s v="https://web.pdc.wa.gov/rptimg/default.aspx?filerid_election_year=OBRID%20%20926%3A%7C%3A2010"/>
    <n v="14260"/>
    <n v="6071"/>
    <n v="12971"/>
    <n v="12668"/>
    <m/>
    <s v="ROBERT CROWE"/>
    <s v="candidate"/>
    <m/>
    <n v="44149.315069444441"/>
  </r>
  <r>
    <s v="ca-2014-7597"/>
    <s v="SCHEW  366"/>
    <s v="CA"/>
    <n v="41782"/>
    <m/>
    <m/>
    <m/>
    <m/>
    <n v="41782"/>
    <x v="9"/>
    <s v="Candidate registered"/>
    <s v="Bill Scheidler (WILLIAM SCHEIDLER)"/>
    <m/>
    <s v="1515 LIDSTROM PLACE E"/>
    <s v="PORT ORCHARD"/>
    <s v="PIERCE"/>
    <s v="WA"/>
    <n v="98366"/>
    <s v="billscheidler@wavecable.com"/>
    <s v="billscheidler@wavecable.com"/>
    <s v="360-769-8531"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R"/>
    <x v="1"/>
    <n v="41947"/>
    <s v="mini"/>
    <b v="1"/>
    <m/>
    <m/>
    <s v="Lost in primary"/>
    <m/>
    <s v="Challenger"/>
    <m/>
    <m/>
    <m/>
    <m/>
    <m/>
    <m/>
    <m/>
    <m/>
    <s v="1515 LIDSTROM PLACE E"/>
    <s v="PORT ORCHARD"/>
    <s v="WA"/>
    <n v="98366"/>
    <s v="360-769-8531"/>
    <m/>
    <m/>
    <m/>
    <m/>
    <m/>
    <m/>
    <m/>
    <m/>
    <s v="https://web.pdc.wa.gov/rptimg/default.aspx?docid=3835564"/>
    <n v="17138"/>
    <n v="217"/>
    <n v="7597"/>
    <m/>
    <n v="26"/>
    <s v="WILLIAM SCHEIDLER"/>
    <s v="candidate"/>
    <m/>
    <n v="43598.007222222222"/>
  </r>
  <r>
    <s v="ca-2018-135"/>
    <s v="HOFFL  685"/>
    <s v="CA"/>
    <n v="42991"/>
    <m/>
    <m/>
    <m/>
    <s v="Electronic"/>
    <n v="42991"/>
    <x v="3"/>
    <s v="Candidate registered"/>
    <s v="Larry Hoff (LARRY HOFF)"/>
    <m/>
    <s v="10013 NE HAZEL DELL AVE # 136"/>
    <s v="VANCOUVER"/>
    <s v="CLARK"/>
    <s v="WA"/>
    <n v="98685"/>
    <s v="LARRY@ELECTLARRYHOFF.COM"/>
    <s v="hoffl@comcast.net"/>
    <s v="360-573-1421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s v="Open seat"/>
    <m/>
    <m/>
    <m/>
    <m/>
    <m/>
    <m/>
    <m/>
    <m/>
    <s v="PO BOX 1283"/>
    <s v="PUYALLUP"/>
    <s v="WA"/>
    <n v="98371"/>
    <s v="253-988-2455"/>
    <n v="180785.23"/>
    <n v="0"/>
    <n v="184118.26"/>
    <n v="6000"/>
    <n v="0"/>
    <n v="0"/>
    <n v="34750"/>
    <n v="0"/>
    <s v="https://web.pdc.wa.gov/rptimg/default.aspx?docid=4699360"/>
    <n v="8836"/>
    <n v="30292"/>
    <n v="135"/>
    <n v="3226"/>
    <n v="18"/>
    <s v="TOM PERRY"/>
    <s v="candidate"/>
    <m/>
    <n v="44148.962013888886"/>
  </r>
  <r>
    <s v="ca-2015-5595"/>
    <s v="NUNNN  271"/>
    <s v="CA"/>
    <n v="42160"/>
    <m/>
    <m/>
    <m/>
    <m/>
    <n v="42160"/>
    <x v="12"/>
    <s v="Candidate registered"/>
    <s v="NUNNALLY NORMAN A (NORMAN NUNNALLY)"/>
    <m/>
    <s v="2530 140TH ST NE"/>
    <s v="MARYSVILLE"/>
    <s v="SNOHOMISH"/>
    <s v="WA"/>
    <n v="98271"/>
    <s v="NORMNUNNALLY@YMAIL.COM"/>
    <s v="normnunnally@ymail.com"/>
    <s v="425-359-5466"/>
    <s v="COUNTY EXECUTIVE"/>
    <n v="29"/>
    <s v="SNOHOMISH CO"/>
    <n v="4107"/>
    <s v="SNOHOMISH"/>
    <s v="Local"/>
    <n v="416727"/>
    <s v="C"/>
    <s v="Registration and financial affairs"/>
    <s v="Candidate"/>
    <s v="Candidate"/>
    <m/>
    <m/>
    <m/>
    <s v="R"/>
    <x v="1"/>
    <n v="42311"/>
    <s v="full"/>
    <b v="1"/>
    <m/>
    <m/>
    <s v="Lost in primary"/>
    <m/>
    <m/>
    <m/>
    <m/>
    <m/>
    <m/>
    <m/>
    <m/>
    <m/>
    <m/>
    <s v="2530 140TH ST NE"/>
    <s v="MARYSVILLE"/>
    <s v="WA"/>
    <n v="98271"/>
    <m/>
    <m/>
    <m/>
    <m/>
    <m/>
    <m/>
    <m/>
    <m/>
    <m/>
    <s v="https://web.pdc.wa.gov/rptimg/default.aspx?docid=4454709"/>
    <n v="14244"/>
    <n v="26256"/>
    <n v="5595"/>
    <m/>
    <m/>
    <s v="CAROL NUNNALLY"/>
    <s v="candidate"/>
    <m/>
    <n v="43597.986562500002"/>
  </r>
  <r>
    <s v="ca-2015-5301"/>
    <s v="GONTB  498"/>
    <s v="CA"/>
    <n v="42141"/>
    <m/>
    <m/>
    <m/>
    <m/>
    <n v="42141"/>
    <x v="12"/>
    <s v="Candidate registered"/>
    <s v="GONTER BERNHARDT H III (BERNHARDT GONTER)"/>
    <m/>
    <s v="PO BOX 97231"/>
    <s v="LAKEWOOD"/>
    <s v="PIERCE"/>
    <s v="WA"/>
    <n v="98497"/>
    <s v="lakewood@vote4bengonter.com"/>
    <s v="lakewood@vote4bengonter.com"/>
    <s v="253-302-7734"/>
    <s v="CITY COUNCIL MEMBER"/>
    <n v="32"/>
    <s v="CITY OF LAKEWOOD"/>
    <n v="4905"/>
    <s v="PIERCE"/>
    <s v="Local"/>
    <n v="27554"/>
    <s v="C"/>
    <s v="Registration and financial affairs"/>
    <s v="Candidate"/>
    <s v="Candidate"/>
    <m/>
    <m/>
    <m/>
    <s v="R"/>
    <x v="1"/>
    <n v="42311"/>
    <s v="mini"/>
    <b v="1"/>
    <m/>
    <m/>
    <s v="Qualified for general"/>
    <s v="Lost in general"/>
    <m/>
    <m/>
    <m/>
    <m/>
    <m/>
    <m/>
    <m/>
    <m/>
    <m/>
    <s v="PO BOX 97231"/>
    <s v="LAKEWOOD"/>
    <s v="WA"/>
    <n v="98497"/>
    <s v="253-302-7734"/>
    <m/>
    <m/>
    <m/>
    <m/>
    <m/>
    <m/>
    <m/>
    <m/>
    <s v="https://web.pdc.wa.gov/rptimg/default.aspx?docid=4417249"/>
    <n v="7221"/>
    <n v="4565"/>
    <n v="5301"/>
    <m/>
    <m/>
    <s v="BERNHARDT GONTER"/>
    <s v="candidate"/>
    <m/>
    <n v="43597.982222222221"/>
  </r>
  <r>
    <s v="ca-2018-275"/>
    <s v="ESLIC  294"/>
    <s v="CA"/>
    <n v="43031"/>
    <m/>
    <m/>
    <m/>
    <s v="Electronic"/>
    <n v="43031"/>
    <x v="3"/>
    <s v="Candidate registered"/>
    <s v="Carolyn L. Eslick (CAROLYN ESLICK)"/>
    <m/>
    <s v="803 MAIN ST"/>
    <s v="SULTAN"/>
    <s v="SNOHOMISH"/>
    <s v="WA"/>
    <n v="98294"/>
    <s v="A4BOOK@GMAIL.COM"/>
    <s v="a4book@gmail.com"/>
    <s v="360-799-1970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s v="Incumbent"/>
    <m/>
    <m/>
    <m/>
    <m/>
    <m/>
    <m/>
    <m/>
    <m/>
    <s v="803 MAIN ST"/>
    <s v="SULTAN"/>
    <s v="WA"/>
    <n v="98294"/>
    <s v="360-799-1970"/>
    <n v="44859.92"/>
    <n v="700"/>
    <n v="22928.34"/>
    <n v="0"/>
    <n v="0"/>
    <n v="0"/>
    <n v="211.19"/>
    <n v="0"/>
    <s v="https://web.pdc.wa.gov/rptimg/default.aspx?docid=4694605"/>
    <n v="5770"/>
    <n v="30374"/>
    <n v="275"/>
    <n v="3085"/>
    <n v="39"/>
    <s v="CINDY JORDAN-ZIRKLE"/>
    <s v="candidate"/>
    <m/>
    <n v="44148.955787037034"/>
  </r>
  <r>
    <s v="ca-2018-91"/>
    <s v="HAYED  292"/>
    <s v="CA"/>
    <n v="42735"/>
    <m/>
    <m/>
    <m/>
    <s v="Electronic"/>
    <n v="42735"/>
    <x v="3"/>
    <s v="Candidate registered"/>
    <s v="Dave Hayes (DAVID HAYES)"/>
    <m/>
    <s v="26910 92ND AVE NW, STE C5 PMB 183"/>
    <s v="STANWOOD"/>
    <s v="SKAGIT"/>
    <s v="WA"/>
    <n v="98292"/>
    <s v="GSMORSE@GMAIL.COM"/>
    <s v="stamperlisadljc@gmail.com"/>
    <s v="425-754-9875"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Lost in general"/>
    <s v="Incumbent"/>
    <m/>
    <m/>
    <m/>
    <m/>
    <m/>
    <m/>
    <m/>
    <m/>
    <s v="PO BOX 914"/>
    <s v="OLYMPIA"/>
    <s v="WA"/>
    <n v="98507"/>
    <m/>
    <n v="173593.39"/>
    <n v="1427.22"/>
    <n v="175170.61"/>
    <n v="0"/>
    <n v="0"/>
    <n v="0"/>
    <n v="38758.089999999997"/>
    <n v="72694.570000000007"/>
    <s v="https://web.pdc.wa.gov/rptimg/default.aspx?docid=4626752"/>
    <n v="8329"/>
    <n v="676"/>
    <n v="91"/>
    <n v="3210"/>
    <n v="10"/>
    <s v="CAM CONSULTING"/>
    <s v="candidate"/>
    <m/>
    <n v="44148.961458333331"/>
  </r>
  <r>
    <s v="ca-2018-541"/>
    <s v="WORTT  858"/>
    <s v="CA"/>
    <n v="43204"/>
    <m/>
    <m/>
    <m/>
    <m/>
    <n v="43204"/>
    <x v="3"/>
    <s v="Candidate registered"/>
    <s v="Tristen Worthen (TRISTEN WORTHEN)"/>
    <m/>
    <s v="PO BOX 357"/>
    <s v="WATERVILLE"/>
    <s v="DOUGLAS"/>
    <s v="WA"/>
    <n v="98858"/>
    <s v="TRISTENWORTHENCLERK2014@OUTLOOK.COM"/>
    <s v="tristenworthenclerk2014@outlook.com"/>
    <s v="509-860-4480"/>
    <s v="COUNTY CLERK"/>
    <n v="22"/>
    <s v="DOUGLAS CO"/>
    <n v="3235"/>
    <s v="DOUGLAS"/>
    <s v="Local"/>
    <n v="2111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O BOX 357"/>
    <s v="WATERVILLE"/>
    <s v="WA"/>
    <n v="98858"/>
    <s v="509-860-4480"/>
    <m/>
    <m/>
    <m/>
    <m/>
    <m/>
    <m/>
    <m/>
    <m/>
    <s v="https://web.pdc.wa.gov/rptimg/default.aspx?docid=4723619"/>
    <n v="21563"/>
    <n v="166"/>
    <n v="541"/>
    <m/>
    <m/>
    <s v="TRISTEN WORTHEN"/>
    <s v="candidate"/>
    <m/>
    <n v="43959.621932870374"/>
  </r>
  <r>
    <s v="ca-2018-1988"/>
    <s v="DEISF  026"/>
    <s v="CA"/>
    <n v="43246"/>
    <m/>
    <m/>
    <m/>
    <s v="Electronic"/>
    <n v="43246"/>
    <x v="3"/>
    <s v="Candidate registered"/>
    <s v="DEISLER FRANCIS P (FRANK DEISLER)"/>
    <m/>
    <s v="23632 HWY99 STE F282"/>
    <s v="EDMONDS"/>
    <s v="KING"/>
    <s v="WA"/>
    <n v="98026"/>
    <s v="VERYFRANKUSA@GMAIL.COM"/>
    <s v="veryfrankusa@gmail.com"/>
    <s v="206-550-8847"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s v="Open seat"/>
    <m/>
    <m/>
    <m/>
    <m/>
    <m/>
    <m/>
    <m/>
    <m/>
    <s v="20206 21ST PL NW"/>
    <s v="SHORELINE"/>
    <s v="WA"/>
    <n v="98177"/>
    <s v="503-329-1722"/>
    <n v="2763.91"/>
    <n v="0"/>
    <n v="2763.91"/>
    <n v="0"/>
    <n v="0"/>
    <n v="0"/>
    <m/>
    <m/>
    <s v="https://web.pdc.wa.gov/rptimg/default.aspx?docid=4724966"/>
    <n v="4729"/>
    <n v="1797"/>
    <n v="1988"/>
    <n v="3027"/>
    <n v="32"/>
    <s v="MAGGIE WILLSON"/>
    <s v="candidate"/>
    <m/>
    <n v="44148.953888888886"/>
  </r>
  <r>
    <s v="ca-2018-54"/>
    <s v="MAGEC  027"/>
    <s v="CA"/>
    <n v="43158"/>
    <m/>
    <m/>
    <m/>
    <s v="Electronic"/>
    <n v="43158"/>
    <x v="3"/>
    <s v="Candidate registered"/>
    <s v="Chad L. Magendanz (CHAD MAGENDANZ)"/>
    <m/>
    <s v="P.O. BOX 1362"/>
    <s v="ISSAQUAH"/>
    <s v="KING"/>
    <s v="WA"/>
    <n v="98027"/>
    <s v="INFO@MAGENDANZ.COM"/>
    <s v="chad@magendanz.com"/>
    <s v="425-395-4895"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Lost in general"/>
    <s v="Open seat"/>
    <m/>
    <m/>
    <m/>
    <m/>
    <m/>
    <m/>
    <m/>
    <m/>
    <s v="3457 26TH AVE. NE"/>
    <s v="OLYMPIA"/>
    <s v="WA"/>
    <n v="98506"/>
    <s v="360-556-2277"/>
    <n v="169466.88"/>
    <n v="0"/>
    <n v="171340.48"/>
    <n v="0"/>
    <n v="0"/>
    <n v="0"/>
    <n v="85278.720000000001"/>
    <n v="105149.84"/>
    <s v="https://web.pdc.wa.gov/rptimg/default.aspx?docid=4702738"/>
    <n v="11884"/>
    <n v="34660"/>
    <n v="54"/>
    <n v="3388"/>
    <n v="5"/>
    <s v="GEOFFREY MORSE"/>
    <s v="candidate"/>
    <m/>
    <n v="44148.968761574077"/>
  </r>
  <r>
    <s v="ca-2014-7245"/>
    <s v="ZEIGH  371"/>
    <s v="CA"/>
    <n v="41404"/>
    <m/>
    <m/>
    <m/>
    <s v="Electronic"/>
    <n v="41404"/>
    <x v="9"/>
    <s v="Candidate registered"/>
    <s v="Hans Zeiger (HANS ZEIGER)"/>
    <m/>
    <s v="PO BOX 73303"/>
    <s v="PUYALLUP"/>
    <s v="PIERCE"/>
    <s v="WA"/>
    <n v="98373"/>
    <s v="COLLEENMORSE@EARTHLINK.NET"/>
    <s v="hans@hanszeiger.com"/>
    <s v="253-905-8160"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10018 22ND AVE E"/>
    <s v="TACOMA"/>
    <s v="WA"/>
    <n v="98445"/>
    <s v="253-539-8776"/>
    <n v="159540.22"/>
    <n v="4312.7700000000004"/>
    <n v="162293.68"/>
    <n v="0"/>
    <n v="0"/>
    <n v="0"/>
    <n v="635.34"/>
    <n v="0"/>
    <s v="https://web.pdc.wa.gov/rptimg/default.aspx?docid=3357941"/>
    <n v="21949"/>
    <n v="30578"/>
    <n v="7245"/>
    <n v="8634"/>
    <n v="25"/>
    <s v="JOSE LEOS"/>
    <s v="candidate"/>
    <m/>
    <n v="44149.165081018517"/>
  </r>
  <r>
    <s v="ca-2018-501"/>
    <s v="NICHM  362"/>
    <s v="CA"/>
    <n v="43180"/>
    <m/>
    <m/>
    <m/>
    <s v="Electronic"/>
    <n v="43180"/>
    <x v="3"/>
    <s v="Candidate registered"/>
    <s v="Mark Burns Nichols (MARK NICHOLS)"/>
    <m/>
    <s v="403 S LINCOLN ST STE 4 PMB 82"/>
    <s v="PORT ANGELES"/>
    <s v="CLALLAM"/>
    <s v="WA"/>
    <n v="98362"/>
    <s v="MARKBURNSNICHOLS@HOTMAIL.COM"/>
    <s v="markburnsnichols@hotmail.com"/>
    <s v="360-461-7525"/>
    <s v="COUNTY PROSECUTOR"/>
    <n v="26"/>
    <s v="CLALLAM CO"/>
    <n v="3133"/>
    <s v="CLALLAM"/>
    <s v="Local"/>
    <n v="51058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PO BOX 1283"/>
    <s v="PUYALLUP"/>
    <s v="WA"/>
    <n v="98371"/>
    <s v="253-988-2455"/>
    <n v="33231.910000000003"/>
    <n v="0"/>
    <n v="34231.910000000003"/>
    <n v="0"/>
    <n v="0"/>
    <n v="0"/>
    <m/>
    <m/>
    <s v="https://web.pdc.wa.gov/rptimg/default.aspx?docid=4708441"/>
    <n v="14026"/>
    <n v="776"/>
    <n v="501"/>
    <n v="3472"/>
    <m/>
    <s v="TOM PERRY"/>
    <s v="candidate"/>
    <m/>
    <n v="44148.971631944441"/>
  </r>
  <r>
    <s v="ca-2018-705"/>
    <s v="SOREB  635"/>
    <s v="CA"/>
    <n v="43203"/>
    <m/>
    <m/>
    <m/>
    <m/>
    <n v="43203"/>
    <x v="3"/>
    <s v="Candidate registered"/>
    <s v="Brenda Sue Sorensen (BRENDA SORENSEN)"/>
    <m/>
    <s v="PO BOX 206"/>
    <s v="DALLESPORT"/>
    <s v="KLICKITAT"/>
    <s v="WA"/>
    <n v="98617"/>
    <s v="BRENDASORENSEN57@GMAIL.COM"/>
    <s v="brendasorensen57@gmail.com"/>
    <s v="509-281-0185"/>
    <s v="COUNTY AUDITOR"/>
    <n v="20"/>
    <s v="KLICKITAT CO"/>
    <n v="3579"/>
    <s v="KLICKITAT"/>
    <s v="Local"/>
    <n v="14051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O BOX 206"/>
    <s v="DALLESPORT"/>
    <s v="WA"/>
    <n v="98617"/>
    <s v="509-281-0185"/>
    <m/>
    <m/>
    <m/>
    <m/>
    <m/>
    <m/>
    <m/>
    <m/>
    <s v="https://web.pdc.wa.gov/rptimg/default.aspx?docid=4716126"/>
    <n v="18360"/>
    <n v="705"/>
    <n v="705"/>
    <m/>
    <m/>
    <s v="NICOLE THIEMANN"/>
    <s v="candidate"/>
    <m/>
    <n v="43959.621932870374"/>
  </r>
  <r>
    <s v="ca-2018-277"/>
    <s v="PETRM  221"/>
    <s v="CA"/>
    <n v="43195"/>
    <m/>
    <m/>
    <m/>
    <s v="Electronic"/>
    <n v="43195"/>
    <x v="3"/>
    <s v="Candidate registered"/>
    <s v="PETRISH MICHAEL J (MICHAEL PETRISH)"/>
    <m/>
    <s v="P O BOX 1435"/>
    <s v="ANACORTES"/>
    <s v="SKAGIT"/>
    <s v="WA"/>
    <n v="98221"/>
    <s v="PETRISMJ67@YAHOO.COM"/>
    <s v="petrismj67@yahoo.com"/>
    <s v="360-941-8550"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Lost in general"/>
    <s v="Open seat"/>
    <m/>
    <m/>
    <m/>
    <m/>
    <m/>
    <m/>
    <m/>
    <m/>
    <s v="1313 E. MAPLE ST. #201"/>
    <s v="BELLINGHAM"/>
    <s v="WA"/>
    <n v="98225"/>
    <s v="360-671-8200"/>
    <n v="55612.91"/>
    <n v="0"/>
    <n v="53622.58"/>
    <n v="0"/>
    <n v="0"/>
    <n v="0"/>
    <n v="211.2"/>
    <n v="0"/>
    <s v="https://web.pdc.wa.gov/rptimg/default.aspx?docid=4740694"/>
    <n v="15198"/>
    <n v="25658"/>
    <n v="277"/>
    <n v="3548"/>
    <n v="40"/>
    <s v="AYERS CONSULTING LLC"/>
    <s v="candidate"/>
    <m/>
    <n v="44148.974027777775"/>
  </r>
  <r>
    <s v="ca-2018-108"/>
    <s v="COFFK  902"/>
    <s v="CA"/>
    <n v="43187"/>
    <m/>
    <m/>
    <m/>
    <s v="Electronic"/>
    <n v="43187"/>
    <x v="3"/>
    <s v="Candidate registered"/>
    <s v="Kathy Coffey (KATHY COFFEY)"/>
    <m/>
    <s v="2105 WEST CHESTNUT AVE."/>
    <s v="YAKIMA"/>
    <s v="YAKIMA"/>
    <s v="WA"/>
    <n v="98902"/>
    <s v="kathy.coffey@charter.net"/>
    <s v="kathy.coffey@charter.net"/>
    <s v="509-453-1458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Lost in primary"/>
    <m/>
    <s v="Open seat"/>
    <m/>
    <m/>
    <m/>
    <m/>
    <m/>
    <m/>
    <m/>
    <m/>
    <s v="402 EAST YAKIMA AVE"/>
    <s v="YAKIMA"/>
    <s v="WA"/>
    <n v="98901"/>
    <s v="509-834-2460"/>
    <n v="19928.990000000002"/>
    <n v="0"/>
    <n v="5723.13"/>
    <n v="4000"/>
    <n v="0"/>
    <n v="0"/>
    <m/>
    <m/>
    <s v="https://web.pdc.wa.gov/rptimg/default.aspx?docid=4709488"/>
    <n v="3893"/>
    <n v="319"/>
    <n v="108"/>
    <n v="2961"/>
    <n v="14"/>
    <s v="MOSS ADAMS"/>
    <s v="candidate"/>
    <m/>
    <n v="44148.951886574076"/>
  </r>
  <r>
    <s v="ca-2018-830"/>
    <s v="MANUM  156"/>
    <s v="CA"/>
    <n v="43233"/>
    <m/>
    <m/>
    <m/>
    <s v="Electronic"/>
    <n v="43233"/>
    <x v="3"/>
    <s v="Candidate registered"/>
    <s v="Michael Q Manus (MICHAEL MANUS)"/>
    <m/>
    <s v="782 LEVITCH RD"/>
    <s v="NEWPORT"/>
    <s v="PEND OREILLE"/>
    <s v="WA"/>
    <n v="99156"/>
    <s v="KIM.M.MANUS@GMAIL.COM"/>
    <s v="mkloghomes@gmail.com"/>
    <s v="509-671-1438"/>
    <s v="COUNTY COMMISSIONER"/>
    <n v="23"/>
    <s v="PEND OREILLE CO"/>
    <n v="3865"/>
    <s v="PEND OREILLE"/>
    <s v="Local"/>
    <n v="8854"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m/>
    <m/>
    <m/>
    <m/>
    <m/>
    <m/>
    <m/>
    <m/>
    <m/>
    <s v="782 LEVITCH RD"/>
    <s v="NEWPORT"/>
    <s v="WA"/>
    <n v="99156"/>
    <m/>
    <n v="10144.94"/>
    <n v="0"/>
    <n v="7619.64"/>
    <n v="-1000"/>
    <n v="0"/>
    <n v="0"/>
    <m/>
    <m/>
    <s v="https://web.pdc.wa.gov/rptimg/default.aspx?docid=4746487"/>
    <n v="11974"/>
    <n v="591"/>
    <n v="830"/>
    <n v="3396"/>
    <m/>
    <s v="KIM MANUS"/>
    <s v="candidate"/>
    <m/>
    <n v="44148.9690162037"/>
  </r>
  <r>
    <s v="ca-2017-2721"/>
    <s v="SMITKA 028"/>
    <s v="CA"/>
    <n v="42830"/>
    <m/>
    <m/>
    <m/>
    <m/>
    <n v="42830"/>
    <x v="10"/>
    <s v="Candidate discontinued campaign"/>
    <s v="SMITH KENNETH A (KEN SMITH)"/>
    <m/>
    <s v="P O BOX 958"/>
    <s v="DUVALL"/>
    <s v="KING"/>
    <s v="WA"/>
    <n v="98019"/>
    <s v="KenForBetterSenate@gmail.com"/>
    <s v="kenforbettersenate@gmail.com"/>
    <s v="503-428-0994"/>
    <s v="STATE SENATOR"/>
    <n v="12"/>
    <s v="LEG DISTRICT 45 - SENATE"/>
    <n v="4774"/>
    <s v="KING"/>
    <s v="Legislative"/>
    <m/>
    <s v="C"/>
    <s v="Registration and financial affairs"/>
    <s v="Candidate"/>
    <s v="Candidate"/>
    <m/>
    <m/>
    <m/>
    <s v="R"/>
    <x v="1"/>
    <n v="43046"/>
    <s v="full"/>
    <b v="1"/>
    <m/>
    <m/>
    <m/>
    <m/>
    <m/>
    <m/>
    <m/>
    <m/>
    <m/>
    <m/>
    <m/>
    <m/>
    <m/>
    <s v="P O BOX 958"/>
    <s v="DUVALL"/>
    <s v="WA"/>
    <n v="98019"/>
    <s v="503-428-0994"/>
    <m/>
    <m/>
    <m/>
    <m/>
    <m/>
    <m/>
    <m/>
    <m/>
    <s v="https://web.pdc.wa.gov/rptimg/default.aspx?docid=4637336"/>
    <n v="18044"/>
    <n v="2457"/>
    <n v="2721"/>
    <m/>
    <n v="45"/>
    <s v="KEN SMITH"/>
    <s v="candidate"/>
    <m/>
    <n v="43597.947118055556"/>
  </r>
  <r>
    <s v="ca-2014-7114"/>
    <s v="JACKM  328"/>
    <s v="CA"/>
    <n v="41773"/>
    <m/>
    <m/>
    <m/>
    <s v="Electronic"/>
    <n v="41773"/>
    <x v="9"/>
    <s v="Candidate registered"/>
    <s v="JACKSON MERLE D (MERLE JACKSON)"/>
    <m/>
    <s v="402 S. 1ST ST"/>
    <s v="DAYTON"/>
    <s v="COLUMBIA"/>
    <s v="WA"/>
    <n v="99328"/>
    <s v="jackson2696@msn.com"/>
    <s v="jackson2696@msn.com"/>
    <s v="509-382-2696"/>
    <s v="COUNTY COMMISSIONER"/>
    <n v="23"/>
    <s v="COLUMBIA CO"/>
    <n v="3176"/>
    <s v="COLUMBIA"/>
    <s v="Local"/>
    <n v="2690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402 S. 1ST ST"/>
    <s v="DAYTON"/>
    <s v="WA"/>
    <n v="99328"/>
    <s v="509-382-2696"/>
    <n v="7824"/>
    <n v="335.34"/>
    <n v="436"/>
    <n v="0"/>
    <n v="0"/>
    <n v="0"/>
    <m/>
    <m/>
    <s v="https://web.pdc.wa.gov/rptimg/default.aspx?docid=4160661"/>
    <n v="9397"/>
    <n v="5947"/>
    <n v="7114"/>
    <n v="7924"/>
    <m/>
    <s v="MERLE JACKSON"/>
    <s v="candidate"/>
    <m/>
    <n v="44149.139131944445"/>
  </r>
  <r>
    <s v="ca-2014-7693"/>
    <s v="RAYMJ  301"/>
    <s v="CA"/>
    <n v="41529"/>
    <m/>
    <m/>
    <m/>
    <s v="Electronic"/>
    <n v="41529"/>
    <x v="9"/>
    <s v="Candidate registered"/>
    <s v="Jim Raymond (JAMES RAYMOND)"/>
    <m/>
    <s v="2525 RD. 44"/>
    <s v="PASCO"/>
    <s v="FRANKLIN"/>
    <s v="WA"/>
    <n v="99301"/>
    <s v="aimeegoin@hotmail.com"/>
    <s v="aimeegoin@hotmail.com"/>
    <s v="509-851-9512"/>
    <s v="COUNTY SHERIFF"/>
    <n v="27"/>
    <s v="FRANKLIN CO"/>
    <n v="3306"/>
    <s v="FRANKLIN"/>
    <s v="Local"/>
    <n v="30193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4308 W. LIVINGSTON RD."/>
    <s v="PASCO"/>
    <s v="WA"/>
    <n v="99301"/>
    <m/>
    <n v="44018.87"/>
    <n v="0"/>
    <n v="42326.51"/>
    <n v="0"/>
    <n v="0"/>
    <n v="0"/>
    <m/>
    <m/>
    <s v="https://web.pdc.wa.gov/rptimg/default.aspx?docid=3525487"/>
    <n v="16056"/>
    <n v="612"/>
    <n v="7693"/>
    <n v="8231"/>
    <m/>
    <s v="AIMEE GOIN"/>
    <s v="candidate"/>
    <m/>
    <n v="44149.149895833332"/>
  </r>
  <r>
    <s v="ca-2014-7528"/>
    <s v="BRUSJ  908"/>
    <s v="CA"/>
    <n v="41668"/>
    <m/>
    <m/>
    <m/>
    <s v="Electronic"/>
    <n v="41668"/>
    <x v="9"/>
    <s v="Candidate registered"/>
    <s v="Joseph A. Brusic (JOSEPH BRUSIC)"/>
    <m/>
    <s v="15007 TIETON DRIVE"/>
    <s v="YAKIMA"/>
    <s v="YAKIMA"/>
    <s v="WA"/>
    <n v="98908"/>
    <s v="joeb@hbbinjurylaw.com"/>
    <s v="joeb@hbbinjurylaw.com"/>
    <s v="509-961-1283"/>
    <s v="COUNTY PROSECUTOR"/>
    <n v="26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18 SO. 4TH AVENUE"/>
    <s v="YAKIMA"/>
    <s v="WA"/>
    <n v="98902"/>
    <s v="509-575-1510"/>
    <n v="80499.45"/>
    <n v="0"/>
    <n v="38203.89"/>
    <n v="0"/>
    <n v="0"/>
    <n v="0"/>
    <m/>
    <m/>
    <s v="https://web.pdc.wa.gov/rptimg/default.aspx?docid=3702870"/>
    <n v="2143"/>
    <n v="306"/>
    <n v="7528"/>
    <n v="7577"/>
    <m/>
    <s v="BRUCE MOORER"/>
    <s v="candidate"/>
    <m/>
    <n v="44149.126064814816"/>
  </r>
  <r>
    <s v="ca-2024-689158"/>
    <s v="ABBAP  531"/>
    <s v="CA"/>
    <n v="44963"/>
    <n v="45418"/>
    <m/>
    <m/>
    <s v="Electronic"/>
    <n v="44963"/>
    <x v="1"/>
    <s v="Candidate declared"/>
    <s v="Peter Abbarno"/>
    <m/>
    <s v="PO Box 94"/>
    <s v="Centralia"/>
    <s v="LEWIS"/>
    <s v="WA"/>
    <n v="98531"/>
    <s v="gsmorse@gmail.com"/>
    <s v="peter@electpeterabbarno.com"/>
    <n v="3605083660"/>
    <s v="STATE REPRESENTATIVE"/>
    <n v="13"/>
    <s v="LEG DISTRICT 20 - HOUSE"/>
    <n v="4817"/>
    <s v="LEWIS"/>
    <s v="Legislative"/>
    <n v="112953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PO Box 94"/>
    <s v="Centralia"/>
    <s v="WA"/>
    <n v="98531"/>
    <n v="3605083660"/>
    <n v="183182.99"/>
    <n v="48375.45"/>
    <n v="165102.99"/>
    <n v="0"/>
    <n v="0"/>
    <n v="0"/>
    <n v="559.48"/>
    <n v="0"/>
    <s v="https://apollo.pdc.wa.gov/public/registrations/registration?registration_id=50647"/>
    <n v="31769"/>
    <n v="1688"/>
    <n v="689158"/>
    <n v="19850"/>
    <n v="20"/>
    <s v="Peter Abbarno"/>
    <s v="candidate"/>
    <m/>
    <n v="45755.468530092592"/>
  </r>
  <r>
    <s v="ca-2023-689246"/>
    <s v="GILCJ--705"/>
    <s v="CA"/>
    <n v="44983"/>
    <n v="45061"/>
    <m/>
    <m/>
    <m/>
    <n v="44983"/>
    <x v="15"/>
    <s v="Candidate declared"/>
    <s v="Jo Anna M Gilchrist (Jo M Gilchrist)"/>
    <s v="Jo M Gilchrist"/>
    <s v="PO Box 1191"/>
    <s v="Davenport"/>
    <s v="LINCOLN"/>
    <s v="WA"/>
    <n v="99122"/>
    <s v="Gilchrist4LincolnCounty@outlook.com"/>
    <s v="gilchrist4lincolncounty@outlook.com"/>
    <s v="509-721-0827"/>
    <s v="COUNTY COMMISSIONER"/>
    <n v="23"/>
    <s v="LINCOLN CO"/>
    <n v="3655"/>
    <s v="LINCOLN"/>
    <s v="Local"/>
    <n v="8243"/>
    <s v="C"/>
    <s v="Registration and financial affairs"/>
    <s v="Candidate"/>
    <s v="Candidate"/>
    <m/>
    <m/>
    <n v="1"/>
    <s v="R"/>
    <x v="1"/>
    <n v="45237"/>
    <s v="mini"/>
    <b v="1"/>
    <b v="1"/>
    <b v="1"/>
    <s v="Qualified for general"/>
    <s v="Won in general"/>
    <m/>
    <m/>
    <m/>
    <m/>
    <m/>
    <m/>
    <m/>
    <m/>
    <m/>
    <s v="PO Box 1191"/>
    <s v="Davenport"/>
    <s v="WA"/>
    <n v="99122"/>
    <s v="509-721-0827"/>
    <m/>
    <m/>
    <m/>
    <m/>
    <m/>
    <m/>
    <m/>
    <m/>
    <s v="https://apollo.pdc.wa.gov/public/registrations/registration?registration_id=50827"/>
    <n v="31889"/>
    <n v="35708"/>
    <n v="689246"/>
    <m/>
    <m/>
    <s v="Jo M Gilchrist"/>
    <s v="candidate"/>
    <m/>
    <n v="45383.875381944446"/>
  </r>
  <r>
    <s v="ca-2024-3298381"/>
    <s v="MAGEC4 027"/>
    <s v="CA"/>
    <n v="45413"/>
    <n v="45418"/>
    <m/>
    <m/>
    <s v="Electronic"/>
    <n v="45413"/>
    <x v="1"/>
    <s v="Candidate declared"/>
    <s v="Chad L. Magendanz (Chad Magendanz)"/>
    <m/>
    <s v="P.O. Box 607"/>
    <s v="Issaquah"/>
    <s v="KING"/>
    <s v="WA"/>
    <n v="98027"/>
    <s v="info@magendanz.com"/>
    <s v="chad@magendanz.com"/>
    <s v="(425) 395-4895"/>
    <s v="STATE SENATOR"/>
    <n v="12"/>
    <s v="LEG DISTRICT 05 - SENATE"/>
    <n v="4734"/>
    <s v="KING"/>
    <s v="Legislative"/>
    <n v="106558"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P.O. Box 607"/>
    <s v="Issaquah"/>
    <s v="WA"/>
    <n v="98027"/>
    <s v="(425) 395-4895"/>
    <n v="44995.87"/>
    <n v="11324.87"/>
    <n v="57757.09"/>
    <n v="0"/>
    <n v="0"/>
    <n v="0"/>
    <n v="17605.939999999999"/>
    <n v="37230"/>
    <s v="https://apollo.pdc.wa.gov/public/registrations/registration?registration_id=60143"/>
    <n v="36321"/>
    <n v="34660"/>
    <n v="3298381"/>
    <n v="24104"/>
    <n v="5"/>
    <s v="Chad Magendanz"/>
    <s v="candidate"/>
    <m/>
    <n v="45650.634791666664"/>
  </r>
  <r>
    <s v="ca-2022-567988"/>
    <s v="MIRAU--503"/>
    <s v="CA"/>
    <n v="44697"/>
    <n v="44698"/>
    <m/>
    <m/>
    <m/>
    <n v="44697"/>
    <x v="6"/>
    <s v="Candidate declared"/>
    <s v="Ulises Infante Miranda (Ulises Infante)"/>
    <m/>
    <s v="3 G Street SE"/>
    <s v="Ephrata"/>
    <s v="GRANT"/>
    <s v="WA"/>
    <n v="98823"/>
    <s v="infanteforclerk@gmail.com"/>
    <s v="infanteforclerk@gmail.com"/>
    <n v="5092899131"/>
    <s v="COUNTY CLERK"/>
    <n v="22"/>
    <s v="GRANT CO"/>
    <n v="3340"/>
    <s v="GRANT"/>
    <s v="Local"/>
    <n v="47485"/>
    <s v="C"/>
    <s v="Registration and financial affairs"/>
    <s v="Candidate"/>
    <s v="Candidate"/>
    <m/>
    <m/>
    <m/>
    <s v="R"/>
    <x v="1"/>
    <n v="44873"/>
    <s v="mini"/>
    <b v="1"/>
    <b v="1"/>
    <b v="0"/>
    <s v="Lost in primary"/>
    <m/>
    <m/>
    <m/>
    <m/>
    <m/>
    <m/>
    <m/>
    <m/>
    <m/>
    <m/>
    <s v="3 G Street SE"/>
    <s v="Ephrata"/>
    <s v="WA"/>
    <n v="98823"/>
    <n v="5092899131"/>
    <m/>
    <m/>
    <m/>
    <m/>
    <m/>
    <m/>
    <m/>
    <m/>
    <s v="https://apollo.pdc.wa.gov/public/registrations/registration?registration_id=49062"/>
    <n v="30853"/>
    <n v="35096"/>
    <n v="567988"/>
    <m/>
    <m/>
    <s v="Ulises Infante"/>
    <s v="candidate"/>
    <m/>
    <n v="44796.655925925923"/>
  </r>
  <r>
    <s v="ca-2022-567206"/>
    <s v="LARSL  109"/>
    <s v="CA"/>
    <n v="44435"/>
    <n v="44697"/>
    <m/>
    <m/>
    <s v="Electronic"/>
    <n v="44435"/>
    <x v="6"/>
    <s v="Candidate declared"/>
    <s v="Lori Larsen"/>
    <m/>
    <s v="PO Box 164"/>
    <s v="Addy"/>
    <s v="STEVENS"/>
    <s v="WA"/>
    <n v="99101"/>
    <s v="campaign@electlorilarsen.com"/>
    <s v="lori.larsen2019@gmail.com"/>
    <n v="5099965973"/>
    <s v="COUNTY AUDITOR"/>
    <n v="20"/>
    <s v="STEVENS CO"/>
    <n v="4186"/>
    <s v="STEVENS"/>
    <s v="Local"/>
    <n v="3400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O Box 164"/>
    <s v="Addy"/>
    <s v="WA"/>
    <n v="99101"/>
    <n v="5099965973"/>
    <n v="1700"/>
    <n v="0"/>
    <n v="1606.15"/>
    <n v="0"/>
    <n v="0"/>
    <n v="0"/>
    <m/>
    <m/>
    <s v="https://apollo.pdc.wa.gov/public/registrations/registration?registration_id=47082"/>
    <n v="29672"/>
    <n v="627"/>
    <n v="567206"/>
    <n v="19088"/>
    <m/>
    <s v="Brianna Short"/>
    <s v="candidate"/>
    <m/>
    <n v="45033.379502314812"/>
  </r>
  <r>
    <s v="ca-2023-689765"/>
    <s v="FISHG--576"/>
    <s v="CA"/>
    <n v="45062"/>
    <n v="45061"/>
    <m/>
    <m/>
    <s v="Electronic"/>
    <n v="45062"/>
    <x v="15"/>
    <s v="Candidate declared"/>
    <s v="Georgia Fisher"/>
    <m/>
    <s v="PO Box 1283"/>
    <s v="Mukilteo"/>
    <s v="SNOHOMISH"/>
    <s v="WA"/>
    <n v="98275"/>
    <s v="G.Fisher4Council@gmail.com"/>
    <s v="g.fisher4council@gmail.com"/>
    <n v="4252687162"/>
    <s v="COUNTY COUNCIL MEMBER"/>
    <n v="25"/>
    <s v="SNOHOMISH CO"/>
    <n v="4107"/>
    <s v="SNOHOMISH"/>
    <s v="Local"/>
    <n v="509382"/>
    <s v="C"/>
    <s v="Registration and financial affairs"/>
    <s v="Candidate"/>
    <s v="Candidate"/>
    <m/>
    <m/>
    <n v="2"/>
    <s v="R"/>
    <x v="1"/>
    <n v="45237"/>
    <s v="full"/>
    <b v="1"/>
    <b v="1"/>
    <b v="1"/>
    <s v="Qualified for general"/>
    <s v="Lost in general"/>
    <m/>
    <m/>
    <m/>
    <m/>
    <m/>
    <m/>
    <m/>
    <m/>
    <m/>
    <s v="PO Box 2219"/>
    <s v="Snohomish"/>
    <s v="WA"/>
    <n v="98291"/>
    <n v="4252632067"/>
    <n v="23257.29"/>
    <n v="0"/>
    <n v="24201.29"/>
    <n v="0"/>
    <n v="0"/>
    <n v="0"/>
    <m/>
    <m/>
    <s v="https://apollo.pdc.wa.gov/public/registrations/registration?registration_id=52288"/>
    <n v="32591"/>
    <n v="36020"/>
    <n v="689765"/>
    <n v="20444"/>
    <m/>
    <s v="Sarah Lieb"/>
    <s v="candidate"/>
    <m/>
    <n v="45270.788634259261"/>
  </r>
  <r>
    <s v="ca-2022-567229"/>
    <s v="ZABOE  550"/>
    <s v="CA"/>
    <n v="44461"/>
    <n v="44697"/>
    <m/>
    <m/>
    <s v="Electronic"/>
    <n v="44461"/>
    <x v="6"/>
    <s v="Candidate declared"/>
    <s v="Elizabeth G Zaborac (Lisa Zaborac)"/>
    <m/>
    <s v="PO Box 423"/>
    <s v="Hoquiam"/>
    <s v="GRAYS HARBOR"/>
    <s v="WA"/>
    <n v="98550"/>
    <s v="vote4lisaz@gmail.com"/>
    <s v="vote4lisaz@gmail.com"/>
    <n v="3605817649"/>
    <s v="COUNTY COMMISSIONER"/>
    <n v="23"/>
    <s v="GRAYS HARBOR CO"/>
    <n v="3369"/>
    <s v="GRAYS HARBOR"/>
    <s v="Local"/>
    <n v="49356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Lost in general"/>
    <m/>
    <m/>
    <m/>
    <m/>
    <m/>
    <m/>
    <m/>
    <m/>
    <m/>
    <s v="PO Box 423"/>
    <s v="Hoquiam"/>
    <s v="WA"/>
    <n v="98550"/>
    <n v="3605817649"/>
    <n v="16417.189999999999"/>
    <n v="0"/>
    <n v="22787.27"/>
    <n v="0"/>
    <n v="0"/>
    <n v="0"/>
    <m/>
    <m/>
    <s v="https://apollo.pdc.wa.gov/public/registrations/registration?registration_id=47235"/>
    <n v="29735"/>
    <n v="2267"/>
    <n v="567229"/>
    <n v="18105"/>
    <m/>
    <s v="Lisa Zaborac"/>
    <s v="candidate"/>
    <m/>
    <n v="44915.384641203702"/>
  </r>
  <r>
    <s v="ca-2022-567239"/>
    <s v="MACQR2-282"/>
    <s v="CA"/>
    <n v="44473"/>
    <n v="44697"/>
    <m/>
    <m/>
    <s v="Electronic"/>
    <n v="44473"/>
    <x v="6"/>
    <s v="Candidate declared"/>
    <s v="Richard William MacQuarrie (Richard MacQuarrie)"/>
    <m/>
    <s v="1992 S. Elger Bay Road #435"/>
    <s v="Camano Island"/>
    <s v="ISLAND"/>
    <s v="Washington"/>
    <n v="98282"/>
    <s v="richardfortreasurer@gmail.com"/>
    <s v="richardfortreasurer@gmail.com"/>
    <s v="360-707-1715"/>
    <s v="COUNTY TREASURER"/>
    <n v="28"/>
    <s v="ISLAND CO"/>
    <n v="3424"/>
    <s v="ISLAND"/>
    <s v="Local"/>
    <n v="61729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1992 S. Elger Bay Road #435"/>
    <s v="Camano Island"/>
    <s v="Washington"/>
    <n v="98282"/>
    <s v="360-707-1715"/>
    <n v="10389.92"/>
    <n v="60.52"/>
    <n v="9449.18"/>
    <n v="420.43"/>
    <n v="0"/>
    <n v="0"/>
    <m/>
    <m/>
    <s v="https://apollo.pdc.wa.gov/public/registrations/registration?registration_id=47313"/>
    <n v="29771"/>
    <n v="32118"/>
    <n v="567239"/>
    <n v="18127"/>
    <m/>
    <s v="Elisabeth Waldron"/>
    <s v="candidate"/>
    <m/>
    <n v="44915.384699074071"/>
  </r>
  <r>
    <s v="ca-2022-567259"/>
    <s v="KERNJ  021"/>
    <s v="CA"/>
    <n v="44498"/>
    <n v="44697"/>
    <m/>
    <m/>
    <s v="Electronic"/>
    <n v="44498"/>
    <x v="6"/>
    <s v="Candidate declared"/>
    <s v="Joshua D Kerns (Josh Kerns)"/>
    <m/>
    <s v="PO Box 1715"/>
    <s v="Mead"/>
    <s v="SPOKANE"/>
    <s v="WA"/>
    <n v="99021"/>
    <s v="josh@joshkerns.com"/>
    <s v="josh@joshkerns.com"/>
    <s v="509-991-4109"/>
    <s v="COUNTY COMMISSIONER"/>
    <n v="23"/>
    <s v="SPOKANE CO"/>
    <n v="4151"/>
    <s v="SPOKANE"/>
    <s v="Local"/>
    <n v="355583"/>
    <s v="C"/>
    <s v="Registration and financial affairs"/>
    <s v="Candidate"/>
    <s v="Candidate"/>
    <m/>
    <m/>
    <s v="Commissioner District 3"/>
    <s v="R"/>
    <x v="1"/>
    <n v="44873"/>
    <s v="full"/>
    <b v="1"/>
    <b v="1"/>
    <b v="1"/>
    <s v="Qualified for general"/>
    <s v="Won in general"/>
    <m/>
    <m/>
    <m/>
    <m/>
    <m/>
    <m/>
    <m/>
    <m/>
    <m/>
    <s v="PO Box 1715"/>
    <s v="Mead"/>
    <s v="WA"/>
    <n v="99021"/>
    <s v="509-991-4109"/>
    <n v="49536.959999999999"/>
    <n v="4878.67"/>
    <n v="54415.63"/>
    <n v="0"/>
    <n v="0"/>
    <n v="0"/>
    <n v="607"/>
    <n v="0"/>
    <s v="https://apollo.pdc.wa.gov/public/registrations/registration?registration_id=47432"/>
    <n v="29842"/>
    <n v="1081"/>
    <n v="567259"/>
    <n v="18167"/>
    <m/>
    <s v="Josh Kerns"/>
    <s v="candidate"/>
    <m/>
    <n v="45292.51421296296"/>
  </r>
  <r>
    <s v="ca-2022-567390"/>
    <s v="GOEHK  821"/>
    <s v="CA"/>
    <n v="44553"/>
    <n v="44697"/>
    <m/>
    <m/>
    <s v="Electronic"/>
    <n v="44553"/>
    <x v="6"/>
    <s v="Candidate declared"/>
    <s v="Keith W Goehner (Keith W. Goehner)"/>
    <m/>
    <s v="P.O. Box 38"/>
    <s v="Leavenworth"/>
    <s v="CHELAN"/>
    <s v="WA"/>
    <n v="98826"/>
    <s v="dennis@webbaccountancy.com"/>
    <s v="kwgoehner@gmail.com"/>
    <n v="5097823800"/>
    <s v="STATE REPRESENTATIVE"/>
    <n v="13"/>
    <s v="LEG DISTRICT 12 - HOUSE"/>
    <n v="4801"/>
    <s v="CHELAN"/>
    <s v="Legislative"/>
    <n v="102840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P.O. Box 38"/>
    <s v="Leavenworth"/>
    <s v="WA"/>
    <n v="98826"/>
    <n v="5097823800"/>
    <n v="79768.350000000006"/>
    <n v="9850"/>
    <n v="43036.52"/>
    <n v="0"/>
    <n v="0"/>
    <n v="0"/>
    <m/>
    <m/>
    <s v="https://apollo.pdc.wa.gov/public/registrations/registration?registration_id=47661"/>
    <n v="29991"/>
    <n v="45524"/>
    <n v="567390"/>
    <n v="18330"/>
    <n v="12"/>
    <s v="Dennis O. Webb"/>
    <s v="candidate"/>
    <m/>
    <n v="44996.635706018518"/>
  </r>
  <r>
    <s v="ca-2022-567398"/>
    <s v="ROGEB  258"/>
    <s v="CA"/>
    <n v="44562"/>
    <n v="44697"/>
    <m/>
    <m/>
    <s v="Electronic"/>
    <n v="44562"/>
    <x v="6"/>
    <s v="Candidate declared"/>
    <s v="Brett Rogers"/>
    <m/>
    <s v="PO Box 258"/>
    <s v="Lake Stevens"/>
    <s v="SNOHOMISH"/>
    <s v="WA"/>
    <n v="98258"/>
    <s v="votebrett@outlook.com"/>
    <s v="votebrett@outlook.com"/>
    <s v="425-903-3235"/>
    <s v="COUNTY PROSECUTOR"/>
    <n v="26"/>
    <s v="SNOHOMISH CO"/>
    <n v="4107"/>
    <s v="SNOHOMISH"/>
    <s v="Local"/>
    <n v="507665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O Box 258"/>
    <s v="Lake Stevens"/>
    <s v="WA"/>
    <n v="98258"/>
    <s v="425-903-3235"/>
    <n v="60779.47"/>
    <n v="0.01"/>
    <n v="59142.86"/>
    <n v="-15.79"/>
    <n v="0"/>
    <n v="0"/>
    <m/>
    <m/>
    <s v="https://apollo.pdc.wa.gov/public/registrations/registration?registration_id=47688"/>
    <n v="30016"/>
    <n v="1094"/>
    <n v="567398"/>
    <n v="18282"/>
    <m/>
    <s v="Brett Rogers"/>
    <s v="candidate"/>
    <m/>
    <n v="45063.769317129627"/>
  </r>
  <r>
    <s v="ca-2022-567671"/>
    <s v="LIEBS  122"/>
    <s v="CA"/>
    <n v="44632"/>
    <n v="44697"/>
    <m/>
    <m/>
    <m/>
    <n v="44632"/>
    <x v="6"/>
    <s v="Candidate declared"/>
    <s v="J Scott Liebing"/>
    <m/>
    <s v="PO Box 522"/>
    <s v="Davenport"/>
    <s v="LINCOLN"/>
    <s v="WA"/>
    <n v="99122"/>
    <s v="Mr.Liebing@gmail.com"/>
    <s v="Mr.Liebing@gmail.com"/>
    <s v="509-850-0369"/>
    <s v="COUNTY ASSESSOR"/>
    <n v="21"/>
    <s v="LINCOLN CO"/>
    <n v="3655"/>
    <s v="LINCOLN"/>
    <s v="Local"/>
    <n v="8069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522"/>
    <s v="Davenport"/>
    <s v="WA"/>
    <n v="99122"/>
    <s v="509-850-0369"/>
    <m/>
    <m/>
    <m/>
    <m/>
    <m/>
    <m/>
    <m/>
    <m/>
    <s v="https://apollo.pdc.wa.gov/public/registrations/registration?registration_id=48417"/>
    <n v="30428"/>
    <n v="745"/>
    <n v="567671"/>
    <m/>
    <m/>
    <s v="J Scott Liebing"/>
    <s v="candidate"/>
    <m/>
    <n v="45018.537245370368"/>
  </r>
  <r>
    <s v="ca-2022-567453"/>
    <s v="SPENK  352"/>
    <s v="CA"/>
    <n v="44574"/>
    <n v="44697"/>
    <m/>
    <m/>
    <m/>
    <n v="44574"/>
    <x v="6"/>
    <s v="Candidate declared"/>
    <s v="Kenneth Herbert Spencer Jr (Kenneth H Spencer Jr)"/>
    <m/>
    <s v="106 OAKMONT COURT"/>
    <s v="Richland"/>
    <s v="BENTON"/>
    <s v="WA"/>
    <n v="99352"/>
    <s v="kspencerappraisal@charter.net"/>
    <m/>
    <s v="509 845 0481"/>
    <s v="COUNTY TREASURER"/>
    <n v="28"/>
    <s v="BENTON CO"/>
    <n v="4725"/>
    <s v="BENTON"/>
    <s v="Local"/>
    <n v="125419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06 OAKMONT COURT"/>
    <s v="Richland"/>
    <s v="WA"/>
    <n v="99352"/>
    <s v="509 845 0481"/>
    <m/>
    <m/>
    <m/>
    <m/>
    <n v="0"/>
    <n v="0"/>
    <m/>
    <m/>
    <s v="https://apollo.pdc.wa.gov/public/registrations/registration?registration_id=47869"/>
    <n v="30108"/>
    <n v="396"/>
    <n v="567453"/>
    <n v="19398"/>
    <m/>
    <s v="Kenneth H Spencer Jr"/>
    <s v="candidate"/>
    <m/>
    <n v="44915.37572916667"/>
  </r>
  <r>
    <s v="ca-2022-567473"/>
    <s v="MCCAA--528"/>
    <s v="CA"/>
    <n v="44578"/>
    <n v="44699"/>
    <m/>
    <m/>
    <s v="Electronic"/>
    <n v="44578"/>
    <x v="6"/>
    <s v="Candidate declared"/>
    <s v="Amanda McCabe McKinney (Amanda McKinney)"/>
    <m/>
    <s v="PO Box 463"/>
    <s v="Yakima"/>
    <s v="YAKIMA"/>
    <s v="WA"/>
    <n v="98907"/>
    <s v="amanda@amandamckinney.us"/>
    <s v="amanda@amandamckinney.us"/>
    <n v="5098334857"/>
    <s v="COUNTY COMMISSIONER"/>
    <n v="23"/>
    <s v="YAKIMA CO"/>
    <n v="4418"/>
    <s v="YAKIMA"/>
    <s v="Local"/>
    <n v="127365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PO Box 463"/>
    <s v="Yakima"/>
    <s v="WA"/>
    <n v="98907"/>
    <n v="5098456509"/>
    <n v="43721.599999999999"/>
    <n v="20.5"/>
    <n v="39217.519999999997"/>
    <n v="0"/>
    <n v="0"/>
    <n v="0"/>
    <n v="8988"/>
    <n v="0"/>
    <s v="https://apollo.pdc.wa.gov/public/registrations/registration?registration_id=47911"/>
    <n v="30135"/>
    <n v="29660"/>
    <n v="567473"/>
    <n v="18994"/>
    <m/>
    <s v="Brittney Hill"/>
    <s v="candidate"/>
    <m/>
    <n v="45008.397453703707"/>
  </r>
  <r>
    <s v="ca-2024-3298409"/>
    <s v="TRUDZ--006"/>
    <s v="CA"/>
    <n v="45415"/>
    <n v="45418"/>
    <m/>
    <m/>
    <m/>
    <n v="45415"/>
    <x v="1"/>
    <s v="Candidate declared"/>
    <s v="Zackary Trudell (Zack Trudell)"/>
    <m/>
    <s v="4342 Silver Creek Rd"/>
    <s v="Inchelium"/>
    <s v="FERRY"/>
    <s v="WA"/>
    <n v="99138"/>
    <s v="zjtrudell@gmail.com"/>
    <s v="zjtrudell@gmail.com"/>
    <s v="509-936-1979"/>
    <s v="COUNTY COMMISSIONER"/>
    <n v="23"/>
    <s v="FERRY CO"/>
    <n v="3290"/>
    <s v="FERRY"/>
    <s v="Local"/>
    <n v="5202"/>
    <s v="C"/>
    <s v="Registration and financial affairs"/>
    <s v="Candidate"/>
    <s v="Candidate"/>
    <m/>
    <m/>
    <n v="3"/>
    <s v="R"/>
    <x v="1"/>
    <n v="45601"/>
    <s v="mini"/>
    <b v="1"/>
    <b v="1"/>
    <b v="1"/>
    <s v="Qualified for general"/>
    <s v="Won in general"/>
    <m/>
    <m/>
    <m/>
    <m/>
    <m/>
    <m/>
    <m/>
    <m/>
    <m/>
    <s v="4342 Silver Creek Rd"/>
    <s v="Inchelium"/>
    <s v="WA"/>
    <n v="99138"/>
    <s v="509-936-1979"/>
    <m/>
    <m/>
    <m/>
    <m/>
    <m/>
    <m/>
    <m/>
    <m/>
    <s v="https://apollo.pdc.wa.gov/public/registrations/registration?registration_id=60182"/>
    <n v="36324"/>
    <n v="45169"/>
    <n v="3298409"/>
    <m/>
    <m/>
    <s v="Sarah Trudell"/>
    <s v="candidate"/>
    <m/>
    <n v="45761.990787037037"/>
  </r>
  <r>
    <s v="ca-2022-567505"/>
    <s v="KONIT  021"/>
    <s v="CA"/>
    <n v="44589"/>
    <n v="44697"/>
    <m/>
    <m/>
    <m/>
    <n v="44589"/>
    <x v="6"/>
    <s v="Candidate declared"/>
    <s v="Tom Konis"/>
    <m/>
    <s v="PO Box 634"/>
    <s v="Mead"/>
    <s v="SPOKANE"/>
    <s v="WA"/>
    <s v="99021-0634"/>
    <s v="votetomkonisforassessor@gmail.com"/>
    <s v="konis_family@yahoo.com"/>
    <s v="509-951-6204"/>
    <s v="COUNTY ASSESSOR"/>
    <n v="21"/>
    <s v="SPOKANE CO"/>
    <n v="4151"/>
    <s v="SPOKANE"/>
    <s v="Local"/>
    <n v="355583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5539 N Radium"/>
    <s v="Spokane"/>
    <s v="WA"/>
    <n v="99217"/>
    <s v="509-951-6204"/>
    <m/>
    <m/>
    <m/>
    <m/>
    <m/>
    <m/>
    <m/>
    <m/>
    <s v="https://apollo.pdc.wa.gov/public/registrations/registration?registration_id=48019"/>
    <n v="30193"/>
    <n v="49"/>
    <n v="567505"/>
    <m/>
    <m/>
    <s v="Thomas Konis"/>
    <s v="candidate"/>
    <m/>
    <n v="44977.421712962961"/>
  </r>
  <r>
    <s v="ca-2022-567512"/>
    <s v="SLAGT  937"/>
    <s v="CA"/>
    <n v="44591"/>
    <m/>
    <m/>
    <n v="44714"/>
    <m/>
    <n v="44591"/>
    <x v="6"/>
    <s v="Candidate discontinued campaign"/>
    <s v="Tracey Slagle"/>
    <m/>
    <s v="P.O. Box 243"/>
    <s v="Naches"/>
    <s v="YAKIMA"/>
    <s v="Washington"/>
    <n v="98937"/>
    <s v="TraceySlagle4clerk@gmail.com"/>
    <s v="traceyslagle4clerk@gmail.com"/>
    <s v="509-833-7271"/>
    <s v="COUNTY CLERK"/>
    <n v="22"/>
    <s v="YAKIMA CO"/>
    <n v="4418"/>
    <s v="YAKIMA"/>
    <s v="Local"/>
    <n v="127365"/>
    <s v="C"/>
    <s v="Registration and financial affairs"/>
    <s v="Candidate"/>
    <s v="Candidate"/>
    <m/>
    <m/>
    <m/>
    <s v="R"/>
    <x v="1"/>
    <n v="44873"/>
    <s v="full"/>
    <b v="0"/>
    <m/>
    <m/>
    <m/>
    <m/>
    <m/>
    <m/>
    <m/>
    <m/>
    <m/>
    <m/>
    <m/>
    <m/>
    <m/>
    <s v="P.O. Box 243"/>
    <s v="Naches"/>
    <s v="Washington"/>
    <n v="98937"/>
    <s v="509-833-7271"/>
    <m/>
    <m/>
    <m/>
    <m/>
    <m/>
    <m/>
    <m/>
    <m/>
    <s v="https://apollo.pdc.wa.gov/public/registrations/registration?registration_id=48032"/>
    <n v="30202"/>
    <n v="329"/>
    <n v="567512"/>
    <m/>
    <m/>
    <s v="Tracey Slagle"/>
    <s v="candidate"/>
    <m/>
    <n v="45006.776875000003"/>
  </r>
  <r>
    <s v="ca-2024-3288013"/>
    <s v="HARRW--795"/>
    <s v="CA"/>
    <n v="45330"/>
    <n v="45418"/>
    <m/>
    <m/>
    <s v="Electronic"/>
    <n v="45330"/>
    <x v="1"/>
    <s v="Candidate declared"/>
    <s v="William S. Harris (William &quot;Will&quot; Harris)"/>
    <m/>
    <s v="P.O. Box 2102"/>
    <s v="Allyn"/>
    <s v="MASON"/>
    <s v="WA"/>
    <s v="98524-2102"/>
    <s v="HarrisforMasonCounty@gmail.com"/>
    <s v="HarrisforMasonCounty@gmail.com"/>
    <n v="7022504301"/>
    <s v="COUNTY COMMISSIONER"/>
    <n v="23"/>
    <s v="MASON CO"/>
    <n v="3699"/>
    <s v="MASON"/>
    <s v="Local"/>
    <n v="44694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.O. Box 2102"/>
    <s v="Allyn"/>
    <s v="WA"/>
    <s v="98524-2102"/>
    <s v="360-908-7152"/>
    <n v="47548.49"/>
    <n v="0"/>
    <n v="45343.41"/>
    <n v="1000"/>
    <n v="0"/>
    <n v="0"/>
    <m/>
    <m/>
    <s v="https://apollo.pdc.wa.gov/public/registrations/registration?registration_id=59516"/>
    <n v="35842"/>
    <n v="44691"/>
    <n v="3288013"/>
    <n v="23678"/>
    <m/>
    <s v="Christopher Kay"/>
    <s v="candidate"/>
    <m/>
    <n v="45634.844861111109"/>
  </r>
  <r>
    <s v="ca-2022-567661"/>
    <s v="WOLFE  312"/>
    <s v="CA"/>
    <n v="44634"/>
    <m/>
    <m/>
    <n v="44665"/>
    <s v="Electronic"/>
    <n v="44634"/>
    <x v="6"/>
    <s v="Candidate discontinued campaign"/>
    <s v="Edward Wolfe (Edward E. Wolfe)"/>
    <m/>
    <s v="11027 Impasse Pl NW"/>
    <s v="Silverdale"/>
    <s v="KITSAP"/>
    <s v="WA"/>
    <n v="98383"/>
    <s v="eewolfe47@gmail.com"/>
    <s v="eewolfe47@gmail.com"/>
    <s v="360-271-3484"/>
    <s v="COUNTY COMMISSIONER"/>
    <n v="23"/>
    <s v="KITSAP CO"/>
    <n v="3539"/>
    <s v="KITSAP"/>
    <s v="Local"/>
    <n v="186580"/>
    <s v="C"/>
    <s v="Registration and financial affairs"/>
    <s v="Candidate"/>
    <s v="Candidate"/>
    <m/>
    <m/>
    <m/>
    <s v="R"/>
    <x v="1"/>
    <n v="44873"/>
    <s v="full"/>
    <b v="0"/>
    <m/>
    <m/>
    <m/>
    <m/>
    <m/>
    <m/>
    <m/>
    <m/>
    <m/>
    <m/>
    <m/>
    <m/>
    <m/>
    <s v="610 Warren Ave"/>
    <s v="Bremerton"/>
    <s v="WA"/>
    <n v="98337"/>
    <s v="360-271-1960"/>
    <n v="0"/>
    <n v="11152.44"/>
    <n v="11072.44"/>
    <n v="0"/>
    <n v="0"/>
    <n v="0"/>
    <m/>
    <m/>
    <s v="https://apollo.pdc.wa.gov/public/registrations/registration?registration_id=48435"/>
    <n v="30437"/>
    <n v="238"/>
    <n v="567661"/>
    <n v="18993"/>
    <m/>
    <s v="Clarke Whitney"/>
    <s v="candidate"/>
    <m/>
    <n v="44948.463159722225"/>
  </r>
  <r>
    <s v="ca-2022-567688"/>
    <s v="BEATM  301"/>
    <s v="CA"/>
    <n v="44635"/>
    <n v="44697"/>
    <m/>
    <m/>
    <s v="Electronic"/>
    <n v="44635"/>
    <x v="6"/>
    <s v="Candidate declared"/>
    <s v="Matt Beaton"/>
    <m/>
    <s v="9816 W Court St"/>
    <s v="Pasco"/>
    <s v="FRANKLIN"/>
    <s v="WA"/>
    <n v="99301"/>
    <s v="lilylangtree@yahoo.com"/>
    <s v="mattbeaton@msn.com"/>
    <s v="509-948-1362"/>
    <s v="COUNTY AUDITOR"/>
    <n v="20"/>
    <s v="FRANKLIN CO"/>
    <n v="3306"/>
    <s v="FRANKLIN"/>
    <s v="Local"/>
    <n v="4236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10024 E Holman Rd"/>
    <s v="Spokane Valley"/>
    <s v="WA"/>
    <n v="99206"/>
    <s v="509-924-4211"/>
    <n v="1950"/>
    <n v="0"/>
    <n v="2278.33"/>
    <n v="0"/>
    <n v="0"/>
    <n v="0"/>
    <m/>
    <m/>
    <s v="https://apollo.pdc.wa.gov/public/registrations/registration?registration_id=48444"/>
    <n v="30446"/>
    <n v="607"/>
    <n v="567688"/>
    <n v="18897"/>
    <m/>
    <s v="Charlotte Benjamin"/>
    <s v="candidate"/>
    <m/>
    <n v="45037.482094907406"/>
  </r>
  <r>
    <s v="ca-2022-567649"/>
    <s v="BOWEK--951"/>
    <s v="CA"/>
    <n v="44629"/>
    <n v="44697"/>
    <m/>
    <m/>
    <s v="Electronic"/>
    <n v="44629"/>
    <x v="6"/>
    <s v="Candidate declared"/>
    <s v="Karen L Bowen (Karen Bowen)"/>
    <m/>
    <s v="P.O. Box 582"/>
    <s v="Ellensburg"/>
    <s v="KITTITAS"/>
    <s v="WA"/>
    <n v="98926"/>
    <s v="hello@karenforclerk.org"/>
    <s v="karen@karenforclerk.org"/>
    <s v="(509) 257-3000"/>
    <s v="COUNTY CLERK"/>
    <n v="22"/>
    <s v="KITTITAS CO"/>
    <n v="3559"/>
    <s v="KITTITAS"/>
    <s v="Local"/>
    <n v="3017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12700.83"/>
    <n v="0"/>
    <n v="12695.83"/>
    <n v="0"/>
    <n v="0"/>
    <n v="0"/>
    <m/>
    <m/>
    <s v="https://apollo.pdc.wa.gov/public/registrations/registration?registration_id=48593"/>
    <n v="30391"/>
    <n v="32560"/>
    <n v="567649"/>
    <n v="18907"/>
    <m/>
    <s v="Jason Michaud"/>
    <s v="candidate"/>
    <m/>
    <n v="44998.6953587963"/>
  </r>
  <r>
    <s v="ca-2022-567757"/>
    <s v="GREER  362"/>
    <s v="CA"/>
    <n v="44650"/>
    <n v="44697"/>
    <m/>
    <m/>
    <m/>
    <n v="44650"/>
    <x v="6"/>
    <s v="Candidate declared"/>
    <s v="Richard Greenwood (Richard D Greenwood)"/>
    <m/>
    <s v="940 SE Harvest Drive"/>
    <s v="College Place"/>
    <s v="WALLA WALLA"/>
    <s v="Washington"/>
    <n v="99324"/>
    <s v="richard.d.greenwood@hotmail.com"/>
    <s v="richard.d.greenwood@hotmail.com"/>
    <s v="509-540-9978"/>
    <s v="COUNTY CORONER"/>
    <n v="24"/>
    <s v="WALLA WALLA CO"/>
    <n v="4302"/>
    <s v="WALLA WALLA"/>
    <s v="Local"/>
    <n v="37325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940 SE Harvest Drive"/>
    <s v="College Place"/>
    <s v="Washington"/>
    <n v="99324"/>
    <s v="509-540-9978"/>
    <m/>
    <m/>
    <m/>
    <m/>
    <m/>
    <m/>
    <m/>
    <m/>
    <s v="https://apollo.pdc.wa.gov/public/registrations/registration?registration_id=48600"/>
    <n v="30527"/>
    <n v="277"/>
    <n v="567757"/>
    <m/>
    <m/>
    <s v="Richard Greenwood"/>
    <s v="candidate"/>
    <m/>
    <n v="45005.809571759259"/>
  </r>
  <r>
    <s v="ca-2022-567806"/>
    <s v="HULLE--970"/>
    <s v="CA"/>
    <n v="44659"/>
    <n v="44701"/>
    <m/>
    <m/>
    <s v="Electronic"/>
    <n v="44659"/>
    <x v="6"/>
    <s v="Candidate declared"/>
    <s v="Eric W Hull (Eric Hull)"/>
    <m/>
    <s v="P.O. Box 553"/>
    <s v="Mt. Vernon"/>
    <s v="SKAGIT"/>
    <s v="WA"/>
    <n v="98273"/>
    <s v="erichullauditor@gmail.com"/>
    <s v="Elect@EricHullAuditor.com"/>
    <s v="360-982-1843"/>
    <s v="COUNTY AUDITOR"/>
    <n v="20"/>
    <s v="SKAGIT CO"/>
    <n v="4064"/>
    <s v="SKAGIT"/>
    <s v="Local"/>
    <n v="8513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1313 E Maple St. #201"/>
    <s v="Bellingham"/>
    <s v="WA"/>
    <n v="98225"/>
    <s v="360-671-8200"/>
    <n v="25022.95"/>
    <n v="0"/>
    <n v="24980.3"/>
    <n v="0"/>
    <n v="0"/>
    <n v="0"/>
    <m/>
    <m/>
    <s v="https://apollo.pdc.wa.gov/public/registrations/registration?registration_id=48767"/>
    <n v="30590"/>
    <n v="32646"/>
    <n v="567806"/>
    <n v="18995"/>
    <m/>
    <s v="Ayers Consulting LLc. , Bruce Ayers, Manager"/>
    <s v="candidate"/>
    <m/>
    <n v="44935.479351851849"/>
  </r>
  <r>
    <s v="ca-2022-567856"/>
    <s v="PLAGK--196"/>
    <s v="CA"/>
    <n v="44666"/>
    <n v="44697"/>
    <m/>
    <m/>
    <s v="Electronic"/>
    <n v="44666"/>
    <x v="6"/>
    <s v="Candidate declared"/>
    <s v="Katherine N Plager (Kate Plager)"/>
    <m/>
    <s v="PO Box 3667"/>
    <s v="Lacey"/>
    <s v="THURSTON"/>
    <s v="WA"/>
    <n v="98509"/>
    <s v="KatePlager22nd@gmail.com"/>
    <s v="kateplager22nd@gmail.com"/>
    <s v="(253) 260-3308"/>
    <s v="STATE REPRESENTATIVE"/>
    <n v="13"/>
    <s v="LEG DISTRICT 22 - HOUSE"/>
    <n v="4821"/>
    <s v="THURSTON"/>
    <s v="Legislative"/>
    <n v="104420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PO Box 3667"/>
    <s v="Lacey"/>
    <s v="WA"/>
    <n v="98509"/>
    <s v="(253) 260-3308"/>
    <n v="15843.18"/>
    <n v="0"/>
    <n v="10287.23"/>
    <n v="-5"/>
    <n v="0"/>
    <n v="0"/>
    <m/>
    <m/>
    <s v="https://apollo.pdc.wa.gov/public/registrations/registration?registration_id=48770"/>
    <n v="30655"/>
    <n v="32680"/>
    <n v="567856"/>
    <n v="19027"/>
    <n v="22"/>
    <s v="Mary Wilkes"/>
    <s v="candidate"/>
    <m/>
    <n v="44915.405671296299"/>
  </r>
  <r>
    <s v="ca-2022-567868"/>
    <s v="RUUDJ--713"/>
    <s v="CA"/>
    <n v="44669"/>
    <n v="44697"/>
    <m/>
    <m/>
    <m/>
    <n v="44669"/>
    <x v="6"/>
    <s v="Candidate declared"/>
    <s v="James H Ruud (Jim Ruud)"/>
    <m/>
    <s v="PO BOX 442"/>
    <s v="WATERVILLE"/>
    <s v="DOUGLAS"/>
    <s v="WA"/>
    <n v="98858"/>
    <s v="JMRUUD@GENEXT.NET"/>
    <s v="jruud78@gmail.com"/>
    <s v="509-669-2673"/>
    <s v="COUNTY ASSESSOR"/>
    <n v="21"/>
    <s v="DOUGLAS CO"/>
    <n v="3235"/>
    <s v="DOUGLAS"/>
    <s v="Local"/>
    <n v="25574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442"/>
    <s v="WATERVILLE"/>
    <s v="WA"/>
    <n v="98858"/>
    <s v="509-669-2673"/>
    <m/>
    <m/>
    <m/>
    <m/>
    <m/>
    <m/>
    <m/>
    <m/>
    <s v="https://apollo.pdc.wa.gov/public/registrations/registration?registration_id=48795"/>
    <n v="30672"/>
    <n v="32687"/>
    <n v="567868"/>
    <m/>
    <m/>
    <s v="Jim Ruud"/>
    <s v="candidate"/>
    <m/>
    <n v="45000.693206018521"/>
  </r>
  <r>
    <s v="ca-2022-567874"/>
    <s v="JENSS--218"/>
    <s v="CA"/>
    <n v="44669"/>
    <n v="44697"/>
    <m/>
    <m/>
    <m/>
    <n v="44669"/>
    <x v="6"/>
    <s v="Candidate declared"/>
    <s v="Shannon Jensen"/>
    <m/>
    <s v="115 Barrett Creek Rd"/>
    <s v="Republic"/>
    <s v="FERRY"/>
    <s v="WA"/>
    <n v="99166"/>
    <s v="the_jensens@mail.com"/>
    <s v="the_jensens@mail.com"/>
    <m/>
    <s v="COUNTY TREASURER"/>
    <n v="28"/>
    <s v="FERRY CO"/>
    <n v="3290"/>
    <s v="FERRY"/>
    <s v="Local"/>
    <n v="533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15 Barrett Creek Rd"/>
    <s v="Republic"/>
    <s v="WA"/>
    <n v="99166"/>
    <m/>
    <m/>
    <m/>
    <m/>
    <m/>
    <m/>
    <m/>
    <m/>
    <m/>
    <s v="https://apollo.pdc.wa.gov/public/registrations/registration?registration_id=48802"/>
    <n v="30677"/>
    <n v="30528"/>
    <n v="567874"/>
    <m/>
    <m/>
    <s v="Shannon Jensen"/>
    <s v="candidate"/>
    <m/>
    <n v="45010.877337962964"/>
  </r>
  <r>
    <s v="ca-2022-567922"/>
    <s v="ROSSC  937"/>
    <s v="CA"/>
    <n v="44681"/>
    <n v="44697"/>
    <m/>
    <m/>
    <m/>
    <n v="44681"/>
    <x v="6"/>
    <s v="Candidate declared"/>
    <s v="Charles R. Ross (Charles Ross)"/>
    <m/>
    <s v="PO Box 845"/>
    <s v="Naches"/>
    <s v="YAKIMA"/>
    <s v="WA"/>
    <n v="98937"/>
    <s v="friendsofcharlesross@gmail.com"/>
    <s v="FRIENDSOFCHARLESROSS@GMAIL.COM"/>
    <s v="509-945-5044"/>
    <s v="COUNTY AUDITOR"/>
    <n v="20"/>
    <s v="YAKIMA CO"/>
    <n v="4418"/>
    <s v="YAKIMA"/>
    <s v="Local"/>
    <n v="127365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845"/>
    <s v="Naches"/>
    <s v="WA"/>
    <n v="98937"/>
    <s v="509-945-5044"/>
    <m/>
    <m/>
    <m/>
    <m/>
    <m/>
    <m/>
    <m/>
    <m/>
    <s v="https://apollo.pdc.wa.gov/public/registrations/registration?registration_id=48924"/>
    <n v="30749"/>
    <n v="26506"/>
    <n v="567922"/>
    <m/>
    <m/>
    <s v="CarriAnn Ross"/>
    <s v="candidate"/>
    <m/>
    <n v="45018.476736111108"/>
  </r>
  <r>
    <s v="ca-2022-567938"/>
    <s v="ALVAM  352"/>
    <s v="CA"/>
    <n v="44685"/>
    <n v="44697"/>
    <m/>
    <m/>
    <s v="Electronic"/>
    <n v="44685"/>
    <x v="6"/>
    <s v="Candidate declared"/>
    <s v="Michael Alvarez"/>
    <m/>
    <s v="2093 Newhaven Loop"/>
    <s v="Richland"/>
    <s v="BENTON"/>
    <s v="Washington"/>
    <n v="99352"/>
    <s v="Mike@VoteMike.com"/>
    <s v="Mike@VoteMike.com"/>
    <s v="(509) 531-1640"/>
    <s v="COUNTY COMMISSIONER"/>
    <n v="23"/>
    <s v="BENTON CO"/>
    <n v="4725"/>
    <s v="BENTON"/>
    <s v="Local"/>
    <n v="125419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2093 Newhaven Loop"/>
    <s v="Richland"/>
    <s v="Washington"/>
    <n v="99352"/>
    <s v="(509) 531-1640"/>
    <n v="50510.84"/>
    <n v="100"/>
    <n v="50510.84"/>
    <n v="0"/>
    <n v="0"/>
    <n v="0"/>
    <n v="20000"/>
    <n v="0"/>
    <s v="https://apollo.pdc.wa.gov/public/registrations/registration?registration_id=48960"/>
    <n v="30770"/>
    <n v="2689"/>
    <n v="567938"/>
    <n v="19057"/>
    <m/>
    <s v="Michael Alvarez"/>
    <s v="candidate"/>
    <m/>
    <n v="45005.671967592592"/>
  </r>
  <r>
    <s v="ca-2022-567955"/>
    <s v="LANSJ--466"/>
    <s v="CA"/>
    <n v="44691"/>
    <n v="44698"/>
    <m/>
    <m/>
    <s v="Electronic"/>
    <n v="44691"/>
    <x v="6"/>
    <s v="Candidate declared"/>
    <s v="Jolie Lansdowne"/>
    <m/>
    <s v="PO Box 16716"/>
    <s v="Seattle"/>
    <s v="KING"/>
    <s v="WA"/>
    <n v="98116"/>
    <s v="jolie@jolieforthehouse.com"/>
    <s v="jolieannlans@gmail.com"/>
    <s v="206-484-6095"/>
    <s v="STATE REPRESENTATIVE"/>
    <n v="13"/>
    <s v="LEG DISTRICT 34 - HOUSE"/>
    <n v="4845"/>
    <s v="KING"/>
    <s v="Legislative"/>
    <n v="105920"/>
    <s v="C"/>
    <s v="Registration and financial affairs"/>
    <s v="Candidate"/>
    <s v="Candidate"/>
    <m/>
    <m/>
    <n v="1"/>
    <s v="R"/>
    <x v="1"/>
    <n v="44873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9151.09"/>
    <n v="0"/>
    <n v="8553.0300000000007"/>
    <n v="0"/>
    <n v="0"/>
    <n v="0"/>
    <m/>
    <m/>
    <s v="https://apollo.pdc.wa.gov/public/registrations/registration?registration_id=49002"/>
    <n v="30798"/>
    <n v="34688"/>
    <n v="567955"/>
    <n v="19181"/>
    <n v="34"/>
    <s v="Tom Perry"/>
    <s v="candidate"/>
    <m/>
    <n v="45055.824791666666"/>
  </r>
  <r>
    <s v="ca-2022-567962"/>
    <s v="GALVD  166"/>
    <s v="CA"/>
    <n v="44693"/>
    <n v="44697"/>
    <m/>
    <m/>
    <m/>
    <n v="44693"/>
    <x v="6"/>
    <s v="Candidate declared"/>
    <s v="Dianna L. Galvan (Dianna L Galvan)"/>
    <m/>
    <s v="P O BOX 927"/>
    <s v="Republic"/>
    <s v="FERRY"/>
    <s v="WA"/>
    <n v="99166"/>
    <s v="dianna_galvan@yahoo.com"/>
    <s v="dianna_galvan@yahoo.com"/>
    <n v="5097752794"/>
    <s v="COUNTY AUDITOR"/>
    <n v="20"/>
    <s v="FERRY CO"/>
    <n v="3290"/>
    <s v="FERRY"/>
    <s v="Local"/>
    <n v="533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 O BOX 927"/>
    <s v="Republic"/>
    <s v="WA"/>
    <n v="99166"/>
    <n v="5097752794"/>
    <m/>
    <m/>
    <m/>
    <m/>
    <m/>
    <m/>
    <m/>
    <m/>
    <s v="https://apollo.pdc.wa.gov/public/registrations/registration?registration_id=49018"/>
    <n v="30807"/>
    <n v="712"/>
    <n v="567962"/>
    <m/>
    <m/>
    <s v="Dianna L Galvan"/>
    <s v="candidate"/>
    <m/>
    <n v="45026.544745370367"/>
  </r>
  <r>
    <s v="ca-2022-567985"/>
    <s v="NICOS--804"/>
    <s v="CA"/>
    <n v="44697"/>
    <n v="44697"/>
    <m/>
    <m/>
    <s v="Electronic"/>
    <n v="44697"/>
    <x v="6"/>
    <s v="Candidate declared"/>
    <s v="Scotty Nicol"/>
    <m/>
    <s v="PO Box 9265"/>
    <s v="Spokane"/>
    <s v="SPOKANE"/>
    <s v="WA"/>
    <n v="99209"/>
    <s v="scottyforspokane@yahoo.com"/>
    <s v="scotty.nicol@yahoo.com"/>
    <s v="509-676-4240"/>
    <s v="STATE REPRESENTATIVE"/>
    <n v="13"/>
    <s v="LEG DISTRICT 03 - HOUSE"/>
    <n v="4783"/>
    <s v="SPOKANE"/>
    <s v="Legislative"/>
    <n v="99777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PO Box 9265"/>
    <s v="Spokane"/>
    <s v="WA"/>
    <n v="99209"/>
    <s v="509-676-4240"/>
    <n v="16598.25"/>
    <n v="0"/>
    <n v="16121.62"/>
    <n v="0"/>
    <n v="0"/>
    <n v="0"/>
    <n v="176.03"/>
    <n v="0"/>
    <s v="https://apollo.pdc.wa.gov/public/registrations/registration?registration_id=49058"/>
    <n v="30851"/>
    <n v="35095"/>
    <n v="567985"/>
    <n v="19132"/>
    <n v="3"/>
    <s v="Aksel Dregelid"/>
    <s v="candidate"/>
    <m/>
    <n v="44928.754560185182"/>
  </r>
  <r>
    <s v="ca-2022-567577"/>
    <s v="DUENS--500"/>
    <s v="CA"/>
    <n v="44611"/>
    <n v="44697"/>
    <m/>
    <m/>
    <s v="Electronic"/>
    <n v="44611"/>
    <x v="6"/>
    <s v="Candidate declared"/>
    <s v="STEVEN DUENKEL (Steve Duenkel)"/>
    <m/>
    <s v="PO Box 191"/>
    <s v="Shelton"/>
    <s v="MASON"/>
    <s v="Washington"/>
    <n v="98584"/>
    <s v="steveforauditor@gmail.com"/>
    <s v="steve.duenkel@icloud.com"/>
    <n v="3608014284"/>
    <s v="COUNTY AUDITOR"/>
    <n v="20"/>
    <s v="MASON CO"/>
    <n v="3699"/>
    <s v="MASON"/>
    <s v="Local"/>
    <n v="4394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O Box 191"/>
    <s v="Shelton"/>
    <s v="Washington"/>
    <n v="98584"/>
    <n v="3604907010"/>
    <n v="27384.76"/>
    <n v="0"/>
    <n v="27384.76"/>
    <n v="0"/>
    <n v="0"/>
    <n v="0"/>
    <m/>
    <m/>
    <s v="https://apollo.pdc.wa.gov/public/registrations/registration?registration_id=49182"/>
    <n v="30296"/>
    <n v="32504"/>
    <n v="567577"/>
    <n v="18946"/>
    <m/>
    <s v="Bob Rogers"/>
    <s v="candidate"/>
    <m/>
    <n v="44963.374930555554"/>
  </r>
  <r>
    <s v="ca-2022-569178"/>
    <s v="NELSC  125"/>
    <s v="CA"/>
    <n v="44702"/>
    <n v="44697"/>
    <m/>
    <m/>
    <m/>
    <n v="44702"/>
    <x v="6"/>
    <s v="Candidate declared"/>
    <s v="NELSON CHRISTINA E (Chris Nelson)"/>
    <m/>
    <s v="PO Box 202"/>
    <s v="Endicott"/>
    <s v="WHITMAN"/>
    <s v="WA"/>
    <n v="99125"/>
    <s v="chrisnelson.hs@gmail.com"/>
    <s v="chrisnelson.hs@gmail.com"/>
    <n v="5094321343"/>
    <s v="COUNTY TREASURER"/>
    <n v="28"/>
    <s v="WHITMAN CO"/>
    <n v="4375"/>
    <s v="WHITMAN"/>
    <s v="Local"/>
    <n v="2380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202"/>
    <s v="Endicott"/>
    <s v="WA"/>
    <n v="99125"/>
    <n v="5094321343"/>
    <m/>
    <m/>
    <m/>
    <m/>
    <m/>
    <m/>
    <m/>
    <m/>
    <s v="https://apollo.pdc.wa.gov/public/registrations/registration?registration_id=49157"/>
    <n v="30936"/>
    <n v="25220"/>
    <n v="569178"/>
    <m/>
    <m/>
    <s v="Chris Nelson"/>
    <s v="candidate"/>
    <m/>
    <n v="45031.435543981483"/>
  </r>
  <r>
    <s v="ca-2019-24441"/>
    <s v="GUETP  301"/>
    <s v="CA"/>
    <n v="43643"/>
    <n v="43601"/>
    <m/>
    <m/>
    <m/>
    <n v="43643"/>
    <x v="7"/>
    <s v="Candidate declared"/>
    <s v="Patrick David Guettner (Patrick Guettner)"/>
    <m/>
    <s v="4605 Moline Lane"/>
    <s v="Pasco"/>
    <s v="BENTON"/>
    <s v="WA"/>
    <n v="99301"/>
    <s v="pdguettner@yahoo.com"/>
    <s v="bodica06@gmail.com"/>
    <n v="5095458089"/>
    <s v="STATE REPRESENTATIVE"/>
    <n v="13"/>
    <s v="LEG DISTRICT 08 - HOUSE"/>
    <n v="4793"/>
    <s v="BENTON"/>
    <s v="Legislative"/>
    <n v="87618"/>
    <s v="C"/>
    <s v="Registration and financial affairs"/>
    <s v="Candidate"/>
    <s v="Candidate"/>
    <m/>
    <m/>
    <n v="1"/>
    <s v="R"/>
    <x v="1"/>
    <n v="43774"/>
    <s v="mini"/>
    <b v="1"/>
    <b v="1"/>
    <m/>
    <s v="Qualified for general"/>
    <m/>
    <m/>
    <m/>
    <m/>
    <m/>
    <m/>
    <m/>
    <m/>
    <m/>
    <m/>
    <s v="4605 Moline Lane"/>
    <s v="Pasco"/>
    <s v="WA"/>
    <n v="99301"/>
    <n v="5095458089"/>
    <m/>
    <m/>
    <m/>
    <m/>
    <m/>
    <m/>
    <n v="6000"/>
    <n v="0"/>
    <s v="https://apollo.pdc.wa.gov/public/registrations/registration?registration_id=49189"/>
    <n v="23741"/>
    <n v="24658"/>
    <n v="24441"/>
    <m/>
    <n v="8"/>
    <s v="Patrick Guettner"/>
    <s v="candidate"/>
    <m/>
    <n v="44704.466493055559"/>
  </r>
  <r>
    <s v="ca-2022-647239"/>
    <s v="FOSTJ  837"/>
    <s v="CA"/>
    <n v="44704"/>
    <n v="44701"/>
    <m/>
    <m/>
    <s v="Electronic"/>
    <n v="44704"/>
    <x v="6"/>
    <s v="Candidate declared"/>
    <s v="Jeffrey B Foster  (Jeff Foster)"/>
    <m/>
    <s v="324 S. Ash St"/>
    <s v="Moses Lake"/>
    <s v="GRANT"/>
    <s v="WA"/>
    <s v="98837-3838"/>
    <s v="info@electjefffoster.com"/>
    <s v="jeff@electjefffoster.com"/>
    <n v="5097609274"/>
    <s v="COUNTY COMMISSIONER"/>
    <n v="23"/>
    <s v="GRANT CO"/>
    <n v="3340"/>
    <s v="GRANT"/>
    <s v="Local"/>
    <n v="47485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Lost in general"/>
    <m/>
    <m/>
    <m/>
    <m/>
    <m/>
    <m/>
    <m/>
    <m/>
    <m/>
    <s v="324 S. Ash St Suite A"/>
    <s v="Moses Lake"/>
    <s v="WA"/>
    <n v="98837"/>
    <s v="509-760-9274"/>
    <n v="41052.839999999997"/>
    <n v="0"/>
    <n v="40120.629999999997"/>
    <n v="0"/>
    <n v="0"/>
    <n v="0"/>
    <n v="23823"/>
    <n v="0"/>
    <s v="https://apollo.pdc.wa.gov/public/registrations/registration?registration_id=49210"/>
    <n v="30964"/>
    <n v="294"/>
    <n v="647239"/>
    <n v="19210"/>
    <m/>
    <s v="Jeff Foster"/>
    <s v="candidate"/>
    <m/>
    <n v="44915.381296296298"/>
  </r>
  <r>
    <s v="ca-2022-616742"/>
    <s v="NGUYE--632"/>
    <s v="CA"/>
    <n v="44710"/>
    <n v="44700"/>
    <m/>
    <m/>
    <s v="Electronic"/>
    <n v="44710"/>
    <x v="6"/>
    <s v="Candidate declared"/>
    <s v="Elle Nguyen"/>
    <s v="ELECT ELLE"/>
    <s v="P.O. Box 1351"/>
    <s v="Mercer island"/>
    <s v="KING"/>
    <s v="WA"/>
    <n v="98040"/>
    <s v="info@thechoiceforchange.org"/>
    <s v="elect.elle2021@gmail.com"/>
    <n v="4255006767"/>
    <s v="STATE REPRESENTATIVE"/>
    <n v="13"/>
    <s v="LEG DISTRICT 41 - HOUSE"/>
    <n v="4860"/>
    <s v="KING"/>
    <s v="Legislative"/>
    <n v="98390"/>
    <s v="C"/>
    <s v="Registration and financial affairs"/>
    <s v="Candidate"/>
    <s v="Candidate"/>
    <m/>
    <m/>
    <n v="2"/>
    <s v="R"/>
    <x v="1"/>
    <n v="44873"/>
    <s v="full"/>
    <b v="1"/>
    <b v="1"/>
    <b v="0"/>
    <s v="Lost in primary"/>
    <m/>
    <m/>
    <m/>
    <m/>
    <m/>
    <m/>
    <m/>
    <m/>
    <m/>
    <m/>
    <s v="P.O. Box 1351"/>
    <s v="Mercer island"/>
    <s v="WA"/>
    <n v="98040"/>
    <n v="4255006767"/>
    <n v="22125"/>
    <n v="24125.439999999999"/>
    <n v="32595.85"/>
    <n v="0"/>
    <n v="0"/>
    <n v="0"/>
    <m/>
    <m/>
    <s v="https://apollo.pdc.wa.gov/public/registrations/registration?registration_id=49347"/>
    <n v="31062"/>
    <n v="31593"/>
    <n v="616742"/>
    <n v="19196"/>
    <n v="41"/>
    <s v="Elle Nguyen"/>
    <s v="candidate"/>
    <m/>
    <n v="45006.48097222222"/>
  </r>
  <r>
    <s v="ca-2022-577604"/>
    <s v="CATOL  855"/>
    <s v="CA"/>
    <n v="44711"/>
    <n v="44698"/>
    <m/>
    <m/>
    <s v="Electronic"/>
    <n v="44711"/>
    <x v="6"/>
    <s v="Candidate declared"/>
    <s v="Lloyd E. Caton, Jr."/>
    <m/>
    <s v="P O Box 742"/>
    <s v="Tonasket"/>
    <s v="OKANOGAN"/>
    <s v="WA"/>
    <n v="98855"/>
    <s v="lloydcaton@nvinet.com"/>
    <s v="lloydcaton@nvinet.com"/>
    <s v="(509) 557-9472"/>
    <s v="COUNTY COMMISSIONER"/>
    <n v="23"/>
    <s v="OKANOGAN CO"/>
    <n v="3801"/>
    <s v="OKANOGAN"/>
    <s v="Local"/>
    <n v="25828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Lost in general"/>
    <m/>
    <m/>
    <m/>
    <m/>
    <m/>
    <m/>
    <m/>
    <m/>
    <m/>
    <s v="P O Box 742"/>
    <s v="Tonasket"/>
    <s v="WA"/>
    <n v="98855"/>
    <s v="(509) 557-9472"/>
    <n v="6519.89"/>
    <n v="0"/>
    <n v="6317.13"/>
    <n v="0"/>
    <n v="0"/>
    <n v="0"/>
    <n v="233.64"/>
    <n v="0"/>
    <s v="https://apollo.pdc.wa.gov/public/registrations/registration?registration_id=49356"/>
    <n v="31067"/>
    <n v="25708"/>
    <n v="577604"/>
    <n v="19300"/>
    <m/>
    <s v="Rhea L Freeman"/>
    <s v="candidate"/>
    <m/>
    <n v="44915.391747685186"/>
  </r>
  <r>
    <s v="ca-2022-634615"/>
    <s v="DELAD--521"/>
    <s v="CA"/>
    <n v="44708"/>
    <n v="44699"/>
    <m/>
    <m/>
    <s v="Electronic"/>
    <n v="44708"/>
    <x v="6"/>
    <s v="Candidate declared"/>
    <s v="Debra Delatorre"/>
    <m/>
    <s v="PO Box 11774"/>
    <s v="Yakima"/>
    <s v="YAKIMA"/>
    <s v="WA"/>
    <n v="98909"/>
    <s v="debd4clerk@outlook.com"/>
    <s v="DebD4Clerk@outlook.com"/>
    <n v="5099101253"/>
    <s v="COUNTY CLERK"/>
    <n v="22"/>
    <s v="YAKIMA CO"/>
    <n v="4418"/>
    <s v="YAKIMA"/>
    <s v="Local"/>
    <n v="127365"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PO Box 11774"/>
    <s v="Yakima"/>
    <s v="WA"/>
    <n v="98909"/>
    <n v="5099101253"/>
    <n v="5434.34"/>
    <n v="1135"/>
    <n v="2663.56"/>
    <n v="83"/>
    <n v="0"/>
    <n v="0"/>
    <m/>
    <m/>
    <s v="https://apollo.pdc.wa.gov/public/registrations/registration?registration_id=49390"/>
    <n v="30976"/>
    <n v="35146"/>
    <n v="634615"/>
    <n v="19227"/>
    <m/>
    <s v="Britney Roybal"/>
    <s v="candidate"/>
    <m/>
    <n v="44799.735173611109"/>
  </r>
  <r>
    <s v="ca-2022-664891"/>
    <s v="SAUNS--792"/>
    <s v="CA"/>
    <n v="44712"/>
    <n v="44701"/>
    <m/>
    <m/>
    <s v="Electronic"/>
    <n v="44712"/>
    <x v="6"/>
    <s v="Candidate declared"/>
    <s v="Steven L. Saunders (Steven L Saunders)"/>
    <m/>
    <s v="2791 Ashue Road"/>
    <s v="Wapato, WA"/>
    <s v="YAKIMA"/>
    <s v="WA"/>
    <n v="98951"/>
    <s v="steve@saundersforyakima.com"/>
    <s v="shark9529@gmail.com"/>
    <n v="5099073417"/>
    <s v="COUNTY COMMISSIONER"/>
    <n v="23"/>
    <s v="YAKIMA CO"/>
    <n v="4418"/>
    <s v="YAKIMA"/>
    <s v="Local"/>
    <n v="127365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Lost in general"/>
    <m/>
    <m/>
    <m/>
    <m/>
    <m/>
    <m/>
    <m/>
    <m/>
    <m/>
    <s v="2791 Ashue Road"/>
    <s v="Wapato, WA"/>
    <s v="WA"/>
    <n v="98951"/>
    <n v="5099073417"/>
    <n v="28281.96"/>
    <n v="0"/>
    <n v="26643.51"/>
    <n v="1616.01"/>
    <n v="0"/>
    <n v="0"/>
    <n v="4232"/>
    <n v="0"/>
    <s v="https://apollo.pdc.wa.gov/public/registrations/registration?registration_id=49399"/>
    <n v="31084"/>
    <n v="35215"/>
    <n v="664891"/>
    <n v="19166"/>
    <m/>
    <s v="Dave Mullen"/>
    <s v="candidate"/>
    <m/>
    <n v="45589.582152777781"/>
  </r>
  <r>
    <s v="ca-2022-567885"/>
    <s v="HUNTH  169"/>
    <s v="CA"/>
    <n v="44715"/>
    <n v="44697"/>
    <m/>
    <m/>
    <m/>
    <n v="44715"/>
    <x v="6"/>
    <s v="Candidate declared"/>
    <s v="Heidi K. Hunt (Heidi K Hunt)"/>
    <m/>
    <s v="602 W Broadway Ave, Apt, suite, floor, etc."/>
    <s v="Ritzville"/>
    <s v="ADAMS"/>
    <s v="WA"/>
    <s v="99169-1845"/>
    <s v="heidihunt85@yahoo.com"/>
    <s v="heidihunt85@yahoo.com"/>
    <n v="5096600709"/>
    <s v="COUNTY AUDITOR"/>
    <n v="20"/>
    <s v="ADAMS CO"/>
    <n v="3002"/>
    <s v="ADAMS"/>
    <s v="Local"/>
    <n v="775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602 W Broadway Ave, Apt, suite, floor, etc."/>
    <s v="Ritzville"/>
    <s v="WA"/>
    <s v="99169-1845"/>
    <n v="5096600709"/>
    <m/>
    <m/>
    <m/>
    <m/>
    <m/>
    <m/>
    <m/>
    <m/>
    <s v="https://apollo.pdc.wa.gov/public/registrations/registration?registration_id=49438"/>
    <n v="31120"/>
    <n v="664"/>
    <n v="567885"/>
    <m/>
    <m/>
    <s v="Heidi K Hunt"/>
    <s v="candidate"/>
    <m/>
    <n v="45068.382592592592"/>
  </r>
  <r>
    <s v="ca-2022-603658"/>
    <s v="GRIFD  801"/>
    <s v="CA"/>
    <n v="44715"/>
    <n v="44698"/>
    <m/>
    <m/>
    <m/>
    <n v="44715"/>
    <x v="6"/>
    <s v="Candidate declared"/>
    <s v="David E Griffiths"/>
    <m/>
    <s v="1501 Jefferson Street"/>
    <s v="Wenatchee"/>
    <s v="CHELAN"/>
    <s v="Washington"/>
    <n v="98801"/>
    <s v="griffi392@gmail.com"/>
    <s v="griffi392@gmail.com"/>
    <n v="5096634800"/>
    <s v="COUNTY TREASURER"/>
    <n v="28"/>
    <s v="CHELAN CO"/>
    <n v="3111"/>
    <s v="CHELAN"/>
    <s v="Local"/>
    <n v="5042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501 Jefferson Street"/>
    <s v="Wenatchee"/>
    <s v="Washington"/>
    <n v="98801"/>
    <n v="5096634800"/>
    <m/>
    <m/>
    <m/>
    <m/>
    <m/>
    <m/>
    <m/>
    <m/>
    <s v="https://apollo.pdc.wa.gov/public/registrations/registration?registration_id=49456"/>
    <n v="31136"/>
    <n v="374"/>
    <n v="603658"/>
    <m/>
    <m/>
    <s v="David E Griffiths"/>
    <s v="candidate"/>
    <m/>
    <n v="45026.832233796296"/>
  </r>
  <r>
    <s v="ca-2022-664877"/>
    <s v="BLAND--123"/>
    <s v="CA"/>
    <n v="44716"/>
    <n v="44701"/>
    <m/>
    <m/>
    <m/>
    <n v="44716"/>
    <x v="6"/>
    <s v="Candidate declared"/>
    <s v="Dre Le Blanc"/>
    <m/>
    <s v="P.O. Box 5"/>
    <s v="DuPont"/>
    <s v="PIERCE"/>
    <s v="Washington"/>
    <n v="98327"/>
    <s v="aleblanclaw@yahoo.com"/>
    <s v="aleblanclaw@yahoo.com"/>
    <n v="3604819761"/>
    <s v="STATE REPRESENTATIVE"/>
    <n v="13"/>
    <s v="LEG DISTRICT 28 - HOUSE"/>
    <n v="4833"/>
    <s v="PIERCE"/>
    <s v="Legislative"/>
    <n v="81661"/>
    <s v="C"/>
    <s v="Registration and financial affairs"/>
    <s v="Candidate"/>
    <s v="Candidate"/>
    <m/>
    <m/>
    <n v="1"/>
    <s v="R"/>
    <x v="1"/>
    <n v="44873"/>
    <s v="mini"/>
    <b v="1"/>
    <b v="1"/>
    <b v="0"/>
    <s v="Lost in primary"/>
    <m/>
    <m/>
    <m/>
    <m/>
    <m/>
    <m/>
    <m/>
    <m/>
    <m/>
    <m/>
    <s v="P.O. Box 5"/>
    <s v="DuPont"/>
    <s v="Washington"/>
    <n v="98327"/>
    <n v="3604819761"/>
    <m/>
    <m/>
    <m/>
    <m/>
    <m/>
    <m/>
    <m/>
    <m/>
    <s v="https://apollo.pdc.wa.gov/public/registrations/registration?registration_id=49460"/>
    <n v="31141"/>
    <n v="35201"/>
    <n v="664877"/>
    <m/>
    <n v="28"/>
    <s v="Dre LeBlanc"/>
    <s v="candidate"/>
    <m/>
    <n v="44796.642418981479"/>
  </r>
  <r>
    <s v="ca-2022-567474"/>
    <s v="SAMPL  114"/>
    <s v="CA"/>
    <n v="44578"/>
    <n v="44697"/>
    <m/>
    <m/>
    <s v="Electronic"/>
    <n v="44578"/>
    <x v="6"/>
    <s v="Candidate declared"/>
    <s v="Lorrie L Sampson (Lorrie Sampson)"/>
    <m/>
    <s v="954 Highpark Way"/>
    <s v="Colville"/>
    <s v="STEVENS"/>
    <s v="WA"/>
    <n v="99114"/>
    <s v="lorriesampson@hotmail.com"/>
    <s v="lorriesampson@hotmail.com"/>
    <n v="5098634645"/>
    <s v="COUNTY CORONER"/>
    <n v="24"/>
    <s v="STEVENS CO"/>
    <n v="4186"/>
    <s v="STEVENS"/>
    <s v="Local"/>
    <n v="3400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954 Highpark Way"/>
    <s v="Colville"/>
    <s v="WA"/>
    <n v="99114"/>
    <n v="5098634645"/>
    <n v="798.7"/>
    <n v="0"/>
    <n v="928.27"/>
    <n v="1098.7"/>
    <n v="0"/>
    <n v="0"/>
    <m/>
    <m/>
    <s v="https://apollo.pdc.wa.gov/public/registrations/registration?registration_id=49490"/>
    <n v="30132"/>
    <n v="941"/>
    <n v="567474"/>
    <n v="19219"/>
    <m/>
    <s v="Lorrie Sampson"/>
    <s v="candidate"/>
    <m/>
    <n v="45392.340902777774"/>
  </r>
  <r>
    <s v="ca-2022-567943"/>
    <s v="ELLIB  926"/>
    <s v="CA"/>
    <n v="44686"/>
    <n v="44698"/>
    <m/>
    <m/>
    <s v="Electronic"/>
    <n v="44686"/>
    <x v="6"/>
    <s v="Candidate declared"/>
    <s v="Bryan Elliott"/>
    <m/>
    <s v="P.O. Box 1315"/>
    <s v="Ellensburg"/>
    <s v="KITTITAS"/>
    <s v="WA"/>
    <n v="98926"/>
    <s v="bryan@bryanelliott.org"/>
    <s v="bryan@bryanelliott.org"/>
    <s v="(509) 929-5060"/>
    <s v="COUNTY AUDITOR"/>
    <n v="20"/>
    <s v="KITTITAS CO"/>
    <n v="3559"/>
    <s v="KITTITAS"/>
    <s v="Local"/>
    <n v="3017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31448.09"/>
    <n v="0"/>
    <n v="31236.99"/>
    <n v="441"/>
    <n v="0"/>
    <n v="0"/>
    <m/>
    <m/>
    <s v="https://apollo.pdc.wa.gov/public/registrations/registration?registration_id=49497"/>
    <n v="30775"/>
    <n v="8736"/>
    <n v="567943"/>
    <n v="19078"/>
    <m/>
    <s v="Jason Michaud"/>
    <s v="candidate"/>
    <m/>
    <n v="45033.407083333332"/>
  </r>
  <r>
    <s v="ca-2022-93014"/>
    <s v="CHRIM--023"/>
    <s v="CA"/>
    <n v="44170"/>
    <n v="44697"/>
    <m/>
    <m/>
    <s v="Electronic"/>
    <n v="44170"/>
    <x v="6"/>
    <s v="Candidate declared"/>
    <s v="Mark W Christie"/>
    <m/>
    <s v="37145 5th Ave SW"/>
    <s v="Federal Way"/>
    <s v="KING"/>
    <s v="WA"/>
    <n v="98023"/>
    <s v="mwc8676@wemustunite.net"/>
    <s v="mwc8676@wemustunite.net"/>
    <n v="2069668427"/>
    <s v="STATE SENATOR"/>
    <n v="12"/>
    <s v="LEG DISTRICT 30 - SENATE"/>
    <n v="4759"/>
    <s v="KING"/>
    <s v="Legislative"/>
    <n v="82636"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37145 5th Ave SW"/>
    <s v="Federal Way"/>
    <s v="WA"/>
    <n v="98023"/>
    <n v="2069668427"/>
    <n v="0"/>
    <n v="97.8"/>
    <n v="5016.1899999999996"/>
    <n v="0"/>
    <n v="0"/>
    <n v="0"/>
    <m/>
    <m/>
    <s v="https://apollo.pdc.wa.gov/public/registrations/registration?registration_id=49551"/>
    <n v="26276"/>
    <n v="24950"/>
    <n v="93014"/>
    <n v="19281"/>
    <n v="30"/>
    <s v="Mark W Christie"/>
    <s v="candidate"/>
    <m/>
    <n v="44796.642453703702"/>
  </r>
  <r>
    <s v="ca-2022-567545"/>
    <s v="CLARJ  415"/>
    <s v="CA"/>
    <n v="44601"/>
    <n v="44701"/>
    <m/>
    <m/>
    <m/>
    <n v="44601"/>
    <x v="6"/>
    <s v="Candidate declared"/>
    <s v="Janis Meneatrice Clark (Janis Clark)"/>
    <m/>
    <s v="PO Box 3092"/>
    <s v="Federal Way"/>
    <s v="KING"/>
    <s v="WA"/>
    <n v="98063"/>
    <s v="electjanisclark@gmail.com"/>
    <s v="electjanisclark2013@gmail.com"/>
    <n v="2533306489"/>
    <s v="STATE REPRESENTATIVE"/>
    <n v="13"/>
    <s v="LEG DISTRICT 30 - HOUSE"/>
    <n v="4837"/>
    <s v="KING"/>
    <s v="Legislative"/>
    <n v="82636"/>
    <s v="C"/>
    <s v="Registration and financial affairs"/>
    <s v="Candidate"/>
    <s v="Candidate"/>
    <m/>
    <m/>
    <n v="1"/>
    <s v="R"/>
    <x v="1"/>
    <n v="44873"/>
    <s v="mini"/>
    <b v="1"/>
    <b v="1"/>
    <b v="0"/>
    <s v="Lost in primary"/>
    <m/>
    <m/>
    <m/>
    <m/>
    <m/>
    <m/>
    <m/>
    <m/>
    <m/>
    <m/>
    <s v="PO Box 3092"/>
    <s v="Federal Way"/>
    <s v="WA"/>
    <n v="98063"/>
    <n v="2533306489"/>
    <m/>
    <m/>
    <m/>
    <m/>
    <m/>
    <m/>
    <m/>
    <m/>
    <s v="https://apollo.pdc.wa.gov/public/registrations/registration?registration_id=49635"/>
    <n v="30190"/>
    <n v="874"/>
    <n v="567545"/>
    <m/>
    <n v="30"/>
    <s v="AJ Watkins, D.Min"/>
    <s v="candidate"/>
    <m/>
    <n v="44796.642465277779"/>
  </r>
  <r>
    <s v="ca-2023-2020623"/>
    <s v="CORNW--527"/>
    <s v="CA"/>
    <n v="45073"/>
    <n v="45061"/>
    <m/>
    <m/>
    <s v="Electronic"/>
    <n v="45073"/>
    <x v="15"/>
    <s v="Candidate declared"/>
    <s v="Wes Cornelius"/>
    <m/>
    <s v="10 S Cove #17"/>
    <s v="Wenatchee"/>
    <s v="CHELAN"/>
    <s v="WA"/>
    <n v="98801"/>
    <s v="wes.cornelius@gmail.com"/>
    <s v="wes.cornelius@gmail.com"/>
    <s v="509-741-9832"/>
    <s v="COUNTY ASSESSOR"/>
    <n v="21"/>
    <s v="CHELAN CO"/>
    <n v="3111"/>
    <s v="CHELAN"/>
    <s v="Local"/>
    <n v="50948"/>
    <s v="C"/>
    <s v="Registration and financial affairs"/>
    <s v="Candidate"/>
    <s v="Candidate"/>
    <m/>
    <m/>
    <m/>
    <s v="R"/>
    <x v="1"/>
    <n v="45237"/>
    <s v="full"/>
    <b v="1"/>
    <b v="1"/>
    <b v="1"/>
    <s v="Qualified for general"/>
    <s v="Won in general"/>
    <m/>
    <m/>
    <m/>
    <m/>
    <m/>
    <m/>
    <m/>
    <m/>
    <m/>
    <s v="10 S Cove #17"/>
    <s v="Wenatchee"/>
    <s v="WA"/>
    <n v="98801"/>
    <s v="509-741-9143"/>
    <n v="1010.75"/>
    <n v="0"/>
    <n v="2060.0300000000002"/>
    <n v="0"/>
    <n v="0"/>
    <n v="0"/>
    <m/>
    <m/>
    <s v="https://apollo.pdc.wa.gov/public/registrations/registration?registration_id=52846"/>
    <n v="33666"/>
    <n v="36940"/>
    <n v="2020623"/>
    <n v="20565"/>
    <m/>
    <s v="Michelle Mayo"/>
    <s v="candidate"/>
    <m/>
    <n v="45370.49322916667"/>
  </r>
  <r>
    <s v="ca-2022-567456"/>
    <s v="DARNL  033"/>
    <s v="CA"/>
    <n v="44574"/>
    <n v="44699"/>
    <m/>
    <m/>
    <s v="Electronic"/>
    <n v="44574"/>
    <x v="6"/>
    <s v="Candidate declared"/>
    <s v="DARNELL LINDA (MICHELLE) (Michelle Darnell)"/>
    <m/>
    <s v="218 Main St., P.O Box 464"/>
    <s v="Kirkland"/>
    <s v="KING"/>
    <s v="WA"/>
    <n v="98033"/>
    <s v="info@electmichelledarnell.com"/>
    <s v="michelle@electmichelledarnell.com"/>
    <s v="1-360-720-6899"/>
    <s v="STATE SENATOR"/>
    <n v="12"/>
    <s v="LEG DISTRICT 48 - SENATE"/>
    <n v="4777"/>
    <s v="KING"/>
    <s v="Legislative"/>
    <n v="78091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1013 NW 123rd Circle"/>
    <s v="Vancouver"/>
    <s v="WA"/>
    <n v="98685"/>
    <s v="360-909-2616"/>
    <n v="62658.52"/>
    <n v="0"/>
    <n v="59358.23"/>
    <n v="0"/>
    <n v="0"/>
    <n v="0"/>
    <m/>
    <m/>
    <s v="https://apollo.pdc.wa.gov/public/registrations/registration?registration_id=49703"/>
    <n v="30111"/>
    <n v="1796"/>
    <n v="567456"/>
    <n v="18659"/>
    <n v="48"/>
    <s v="Louis Bacigalupi"/>
    <s v="candidate"/>
    <m/>
    <n v="44915.388206018521"/>
  </r>
  <r>
    <s v="ca-2022-567573"/>
    <s v="PILLA  161"/>
    <s v="CA"/>
    <n v="44610"/>
    <n v="44697"/>
    <m/>
    <m/>
    <s v="Electronic"/>
    <n v="44610"/>
    <x v="6"/>
    <s v="Candidate declared"/>
    <s v="Anne P. Pillers (Anne Patricia Pillers)"/>
    <m/>
    <s v="PO Box 166"/>
    <s v="Palouse"/>
    <s v="WHITMAN"/>
    <s v="WA"/>
    <s v="99161-0166"/>
    <s v="pillersforcoroner@gmail.com"/>
    <s v="pillersforcoroner@gmail.com"/>
    <n v="5098781418"/>
    <s v="COUNTY CORONER"/>
    <n v="24"/>
    <s v="WHITMAN CO"/>
    <n v="4375"/>
    <s v="WHITMAN"/>
    <s v="Local"/>
    <n v="2380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3201 SR 272"/>
    <s v="Palouse"/>
    <s v="WA"/>
    <n v="99161"/>
    <s v="509-878-1742"/>
    <n v="324.43"/>
    <n v="0"/>
    <n v="324.43"/>
    <n v="0"/>
    <n v="0"/>
    <n v="0"/>
    <m/>
    <m/>
    <s v="https://apollo.pdc.wa.gov/public/registrations/registration?registration_id=49747"/>
    <n v="30278"/>
    <n v="624"/>
    <n v="567573"/>
    <n v="18865"/>
    <m/>
    <s v="Ben Barstow"/>
    <s v="candidate"/>
    <m/>
    <n v="45005.766840277778"/>
  </r>
  <r>
    <s v="ca-2022-688916"/>
    <s v="RODRD  856"/>
    <s v="CA"/>
    <n v="44771"/>
    <m/>
    <m/>
    <m/>
    <m/>
    <n v="44771"/>
    <x v="6"/>
    <s v="Candidate registered"/>
    <s v="David Rodriguez"/>
    <m/>
    <s v="P.O. Box 535"/>
    <s v="Twisp"/>
    <s v="OKANOGAN"/>
    <s v="Washington"/>
    <n v="98856"/>
    <s v="daverodriguezforcoroner@outlook.com"/>
    <s v="SHARKBAIT79@LIVE.COM"/>
    <s v="509-322-0476"/>
    <s v="COUNTY CORONER"/>
    <n v="24"/>
    <s v="OKANOGAN CO"/>
    <n v="3801"/>
    <s v="OKANOGAN"/>
    <s v="Local"/>
    <n v="25828"/>
    <s v="C"/>
    <s v="Registration and financial affairs"/>
    <s v="Candidate"/>
    <s v="Candidate"/>
    <m/>
    <m/>
    <m/>
    <s v="R"/>
    <x v="1"/>
    <n v="44873"/>
    <s v="mini"/>
    <b v="1"/>
    <m/>
    <m/>
    <m/>
    <m/>
    <m/>
    <m/>
    <m/>
    <m/>
    <m/>
    <m/>
    <m/>
    <m/>
    <m/>
    <s v="P.O. Box 535"/>
    <s v="Twisp"/>
    <s v="Washington"/>
    <n v="98856"/>
    <s v="509-322-0476"/>
    <m/>
    <m/>
    <m/>
    <m/>
    <m/>
    <m/>
    <n v="233.64"/>
    <n v="0"/>
    <s v="https://apollo.pdc.wa.gov/public/registrations/registration?registration_id=49751"/>
    <n v="31278"/>
    <n v="795"/>
    <n v="688916"/>
    <m/>
    <m/>
    <s v="David Rodriguez"/>
    <s v="candidate"/>
    <m/>
    <n v="44962.722175925926"/>
  </r>
  <r>
    <s v="ca-2024-3309366"/>
    <s v="REZAL--129"/>
    <s v="CA"/>
    <n v="45420"/>
    <n v="45419"/>
    <m/>
    <m/>
    <s v="Electronic"/>
    <n v="45420"/>
    <x v="1"/>
    <s v="Candidate declared"/>
    <s v="Lisa Rezac"/>
    <m/>
    <s v="PO Box 33505"/>
    <s v="Seattle"/>
    <s v="KING"/>
    <s v="WA"/>
    <n v="98133"/>
    <s v="nseattlelisa@gmail.com"/>
    <s v="nseattlelisa@gmail.com"/>
    <s v="800-348-2097"/>
    <s v="STATE REPRESENTATIVE"/>
    <n v="13"/>
    <s v="LEG DISTRICT 32 - HOUSE"/>
    <n v="4841"/>
    <s v="KING"/>
    <s v="Legislative"/>
    <n v="99768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12584.57"/>
    <n v="0"/>
    <n v="11731.41"/>
    <n v="0"/>
    <n v="0"/>
    <n v="0"/>
    <m/>
    <m/>
    <s v="https://apollo.pdc.wa.gov/public/registrations/registration?registration_id=60269"/>
    <n v="36425"/>
    <n v="46118"/>
    <n v="3309366"/>
    <n v="24211"/>
    <n v="32"/>
    <s v="Tom Perry"/>
    <s v="candidate"/>
    <m/>
    <n v="45667.91778935185"/>
  </r>
  <r>
    <s v="ca-2022-688921"/>
    <s v="GARCD--546"/>
    <s v="CA"/>
    <n v="44780"/>
    <m/>
    <m/>
    <m/>
    <s v="Electronic"/>
    <n v="44780"/>
    <x v="6"/>
    <s v="Candidate registered"/>
    <s v="Daniel C. Garcia"/>
    <m/>
    <s v="PO Box 122"/>
    <s v="Naselle"/>
    <s v="PACIFIC"/>
    <s v="WA"/>
    <n v="98638"/>
    <s v="danielgarcia4sheriff@protonmail.com"/>
    <s v="danielgarcia4sheriff@protonmail.com"/>
    <s v="360-214-1822"/>
    <s v="COUNTY SHERIFF"/>
    <n v="27"/>
    <s v="PACIFIC CO"/>
    <n v="3841"/>
    <s v="PACIFIC"/>
    <s v="Local"/>
    <n v="17082"/>
    <s v="C"/>
    <s v="Registration and financial affairs"/>
    <s v="Candidate"/>
    <s v="Candidate"/>
    <m/>
    <m/>
    <m/>
    <s v="R"/>
    <x v="1"/>
    <n v="44873"/>
    <s v="full"/>
    <b v="1"/>
    <m/>
    <m/>
    <m/>
    <m/>
    <m/>
    <m/>
    <m/>
    <m/>
    <m/>
    <m/>
    <m/>
    <m/>
    <m/>
    <s v="PO Box 122"/>
    <s v="Naselle"/>
    <s v="WA"/>
    <n v="98638"/>
    <s v="360-214-1822"/>
    <n v="12771.14"/>
    <n v="0"/>
    <n v="11893.9"/>
    <n v="5739.39"/>
    <n v="0"/>
    <n v="0"/>
    <m/>
    <m/>
    <s v="https://apollo.pdc.wa.gov/public/registrations/registration?registration_id=49871"/>
    <n v="31296"/>
    <n v="35311"/>
    <n v="688921"/>
    <n v="19369"/>
    <m/>
    <s v="Lauren Garcia"/>
    <s v="candidate"/>
    <m/>
    <n v="45084.600081018521"/>
  </r>
  <r>
    <s v="ca-2022-688929"/>
    <s v="KLIPB2 336"/>
    <s v="CA"/>
    <n v="44806"/>
    <m/>
    <m/>
    <m/>
    <s v="Electronic"/>
    <n v="44806"/>
    <x v="6"/>
    <s v="Candidate registered"/>
    <s v="Brad Klippert (Write in Klippert for Secretary of State)"/>
    <s v="Write in Klippert for Secretary of State"/>
    <s v="7620 West 21st Avenue"/>
    <s v="Kennewick"/>
    <m/>
    <s v="Washington"/>
    <n v="99338"/>
    <s v="Bklippert2022@gmail.com"/>
    <m/>
    <n v="5099475383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R"/>
    <x v="1"/>
    <n v="44873"/>
    <s v="full"/>
    <b v="1"/>
    <m/>
    <m/>
    <m/>
    <m/>
    <m/>
    <m/>
    <m/>
    <m/>
    <m/>
    <m/>
    <m/>
    <m/>
    <m/>
    <s v="7620 West 21st Avenue"/>
    <s v="Kennewick"/>
    <s v="Washington"/>
    <n v="99338"/>
    <n v="5099475383"/>
    <n v="16212.69"/>
    <n v="0"/>
    <n v="17212.689999999999"/>
    <n v="0"/>
    <n v="0"/>
    <n v="0"/>
    <m/>
    <m/>
    <s v="https://apollo.pdc.wa.gov/public/registrations/registration?registration_id=49877"/>
    <n v="31346"/>
    <n v="356"/>
    <n v="688929"/>
    <n v="19382"/>
    <m/>
    <s v="Ella Childers"/>
    <s v="candidate"/>
    <m/>
    <n v="44896.753506944442"/>
  </r>
  <r>
    <s v="ca-2022-688934"/>
    <s v="MACCS--597"/>
    <s v="CA"/>
    <n v="44837"/>
    <n v="44792"/>
    <m/>
    <m/>
    <m/>
    <n v="44837"/>
    <x v="6"/>
    <s v="Candidate declared"/>
    <s v="Stephen MacCary Richter (Stephen Richter)"/>
    <m/>
    <s v="11848 56TH PL S"/>
    <s v="SEATTLE"/>
    <s v="KING"/>
    <s v="Washington"/>
    <n v="98178"/>
    <s v="sr3141593@gmail.com"/>
    <s v="sr3141593@gmail.com"/>
    <n v="2062256403"/>
    <s v="STATE SENATOR"/>
    <n v="12"/>
    <s v="LEG DISTRICT 37 - SENATE"/>
    <n v="4766"/>
    <s v="KING"/>
    <s v="Legislative"/>
    <n v="101194"/>
    <s v="C"/>
    <s v="Registration and financial affairs"/>
    <s v="Candidate"/>
    <s v="Candidate"/>
    <m/>
    <m/>
    <m/>
    <s v="R"/>
    <x v="1"/>
    <n v="44873"/>
    <s v="mini"/>
    <b v="1"/>
    <b v="0"/>
    <b v="1"/>
    <m/>
    <s v="Lost in general"/>
    <m/>
    <m/>
    <m/>
    <m/>
    <m/>
    <m/>
    <m/>
    <m/>
    <m/>
    <s v="11848 56TH PL S"/>
    <s v="SEATTLE"/>
    <s v="Washington"/>
    <n v="98178"/>
    <n v="2062256403"/>
    <m/>
    <m/>
    <m/>
    <m/>
    <m/>
    <m/>
    <m/>
    <m/>
    <s v="https://apollo.pdc.wa.gov/public/registrations/registration?registration_id=49975"/>
    <n v="31393"/>
    <n v="30016"/>
    <n v="688934"/>
    <m/>
    <n v="37"/>
    <s v="Stephen Richter"/>
    <s v="candidate"/>
    <m/>
    <n v="44915.388113425928"/>
  </r>
  <r>
    <s v="ca-2024-3305488"/>
    <s v="RICHG--399"/>
    <s v="CA"/>
    <n v="45431"/>
    <n v="45418"/>
    <m/>
    <m/>
    <m/>
    <n v="45431"/>
    <x v="1"/>
    <s v="Candidate declared"/>
    <s v="George William Richter (George Richter)"/>
    <m/>
    <s v="23635 Marine View Dr S"/>
    <s v="Des Moines"/>
    <s v="KING"/>
    <s v="WA"/>
    <n v="98198"/>
    <s v="gwrichter@gmail.com"/>
    <s v="gwrichter@gmail.com"/>
    <n v="2064709851"/>
    <s v="STATE REPRESENTATIVE"/>
    <n v="13"/>
    <s v="LEG DISTRICT 33 - HOUSE"/>
    <n v="4843"/>
    <s v="KING"/>
    <s v="Legislative"/>
    <n v="81324"/>
    <s v="C"/>
    <s v="Registration and financial affairs"/>
    <s v="Candidate"/>
    <s v="Candidate"/>
    <m/>
    <m/>
    <n v="1"/>
    <s v="R"/>
    <x v="1"/>
    <n v="45601"/>
    <s v="mini"/>
    <b v="1"/>
    <b v="1"/>
    <b v="1"/>
    <s v="Qualified for general"/>
    <s v="Lost in general"/>
    <m/>
    <m/>
    <m/>
    <m/>
    <m/>
    <m/>
    <m/>
    <m/>
    <m/>
    <s v="23635 Marine View Dr S"/>
    <s v="Des Moines"/>
    <s v="WA"/>
    <n v="98198"/>
    <n v="2064709851"/>
    <m/>
    <m/>
    <m/>
    <m/>
    <m/>
    <m/>
    <m/>
    <m/>
    <s v="https://apollo.pdc.wa.gov/public/registrations/registration?registration_id=60554"/>
    <n v="36652"/>
    <n v="45566"/>
    <n v="3305488"/>
    <m/>
    <n v="33"/>
    <s v="George William Richter"/>
    <s v="candidate"/>
    <m/>
    <n v="45630.554444444446"/>
  </r>
  <r>
    <s v="ca-2024-3253680"/>
    <s v="DELVJ  352"/>
    <s v="CA"/>
    <n v="45287"/>
    <n v="45418"/>
    <m/>
    <m/>
    <s v="Electronic"/>
    <n v="45287"/>
    <x v="1"/>
    <s v="Candidate declared"/>
    <s v="DELVIN JEROME L II (Jerome Delvin)"/>
    <m/>
    <s v="211 Armistead Ave"/>
    <s v="Richland"/>
    <s v="BENTON"/>
    <s v="WA"/>
    <n v="99352"/>
    <s v="jerome@owt.com"/>
    <s v="jerome@owt.com"/>
    <n v="5099430515"/>
    <s v="COUNTY COMMISSIONER"/>
    <n v="23"/>
    <s v="BENTON CO"/>
    <n v="4725"/>
    <s v="BENTON"/>
    <s v="Local"/>
    <n v="126579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211 Armistead Ave"/>
    <s v="Richland"/>
    <s v="WA"/>
    <n v="99352"/>
    <n v="5099430515"/>
    <n v="17337.580000000002"/>
    <n v="0"/>
    <n v="10453.17"/>
    <n v="0"/>
    <n v="0"/>
    <n v="0"/>
    <m/>
    <m/>
    <s v="https://apollo.pdc.wa.gov/public/registrations/registration?registration_id=60362"/>
    <n v="35138"/>
    <n v="30376"/>
    <n v="3253680"/>
    <n v="24066"/>
    <m/>
    <s v="Paul Schut"/>
    <s v="candidate"/>
    <m/>
    <n v="45635.233194444445"/>
  </r>
  <r>
    <s v="ca-2024-3311458"/>
    <s v="RANDP--820"/>
    <s v="CA"/>
    <n v="45425"/>
    <n v="45422"/>
    <m/>
    <m/>
    <s v="Electronic"/>
    <n v="45425"/>
    <x v="1"/>
    <s v="Candidate declared"/>
    <s v="Pamela J Randolph"/>
    <m/>
    <s v="704 228th Ave NE # 276"/>
    <s v="Sammamish"/>
    <s v="KING"/>
    <s v="WA"/>
    <n v="98074"/>
    <s v="electpamelarandolph@gmail.com"/>
    <s v="electpamelarandolph@gmail.com"/>
    <s v="253-350-9896"/>
    <s v="STATE REPRESENTATIVE"/>
    <n v="13"/>
    <s v="LEG DISTRICT 41 - HOUSE"/>
    <n v="4860"/>
    <s v="KING"/>
    <s v="Legislative"/>
    <n v="98432"/>
    <s v="C"/>
    <s v="Registration and financial affairs"/>
    <s v="Candidate"/>
    <s v="Candidate"/>
    <m/>
    <m/>
    <n v="2"/>
    <s v="R"/>
    <x v="1"/>
    <n v="45601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5167.16"/>
    <n v="0"/>
    <n v="6323.05"/>
    <n v="0"/>
    <n v="0"/>
    <n v="0"/>
    <m/>
    <m/>
    <s v="https://apollo.pdc.wa.gov/public/registrations/registration?registration_id=60388"/>
    <n v="36534"/>
    <n v="36449"/>
    <n v="3311458"/>
    <n v="24232"/>
    <n v="41"/>
    <s v="Tom Perry"/>
    <s v="candidate"/>
    <m/>
    <n v="45544.835914351854"/>
  </r>
  <r>
    <s v="ca-2021-93186"/>
    <s v="WALSA--899"/>
    <s v="CA"/>
    <n v="44230"/>
    <n v="44333"/>
    <m/>
    <m/>
    <m/>
    <n v="44230"/>
    <x v="19"/>
    <s v="Candidate declared"/>
    <s v="Adam Walser"/>
    <m/>
    <s v="(Confidential)"/>
    <s v="Ford"/>
    <s v="LINCOLN"/>
    <s v="WA"/>
    <n v="99013"/>
    <s v="adam.a.walser@gmail.com"/>
    <s v="adam.a.walser@gmail.com"/>
    <s v="509-844-2020"/>
    <s v="COUNTY PROSECUTOR"/>
    <n v="26"/>
    <s v="LINCOLN CO"/>
    <n v="3655"/>
    <s v="LINCOLN"/>
    <s v="Local"/>
    <n v="8049"/>
    <s v="C"/>
    <s v="Registration and financial affairs"/>
    <s v="Candidate"/>
    <s v="Candidate"/>
    <m/>
    <m/>
    <m/>
    <s v="R"/>
    <x v="1"/>
    <n v="44502"/>
    <s v="mini"/>
    <b v="1"/>
    <b v="1"/>
    <b v="1"/>
    <s v="Qualified for general"/>
    <s v="Won in general"/>
    <m/>
    <m/>
    <m/>
    <m/>
    <m/>
    <m/>
    <m/>
    <m/>
    <m/>
    <s v="(Confidential)"/>
    <s v="Ford"/>
    <s v="WA"/>
    <n v="99013"/>
    <s v="509-844-2020"/>
    <m/>
    <m/>
    <m/>
    <m/>
    <m/>
    <m/>
    <m/>
    <m/>
    <s v="https://apollo.pdc.wa.gov/public/registrations/registration?registration_id=54966"/>
    <n v="26604"/>
    <n v="30486"/>
    <n v="93186"/>
    <m/>
    <m/>
    <s v="Adam Walser"/>
    <s v="candidate"/>
    <m/>
    <n v="45232.395752314813"/>
  </r>
  <r>
    <s v="ca-2024-3253654"/>
    <s v="SKINO--233"/>
    <s v="CA"/>
    <n v="45255"/>
    <m/>
    <m/>
    <m/>
    <m/>
    <n v="45255"/>
    <x v="1"/>
    <s v="Candidate registered"/>
    <s v="Oliver Skinner"/>
    <m/>
    <s v="181 Brunning Rd."/>
    <s v="Steveneson"/>
    <s v="SKAMANIA"/>
    <s v="WA"/>
    <n v="98648"/>
    <s v="skinollie@gmail.com"/>
    <m/>
    <s v="562-206-9614"/>
    <s v="COUNTY COMMISSIONER"/>
    <n v="23"/>
    <s v="SKAMANIA CO"/>
    <n v="4093"/>
    <s v="SKAMANIA"/>
    <s v="Local"/>
    <n v="8982"/>
    <s v="C"/>
    <s v="Registration and financial affairs"/>
    <s v="Candidate"/>
    <s v="Candidate"/>
    <m/>
    <m/>
    <n v="2"/>
    <s v="R"/>
    <x v="1"/>
    <n v="45601"/>
    <s v="mini"/>
    <b v="1"/>
    <m/>
    <m/>
    <m/>
    <m/>
    <m/>
    <m/>
    <m/>
    <m/>
    <m/>
    <m/>
    <m/>
    <m/>
    <m/>
    <s v="181 Brunning Rd."/>
    <s v="Steveneson"/>
    <s v="WA"/>
    <n v="98648"/>
    <s v="562-206-9614"/>
    <m/>
    <m/>
    <m/>
    <m/>
    <m/>
    <m/>
    <m/>
    <m/>
    <s v="https://apollo.pdc.wa.gov/public/registrations/registration?registration_id=55051"/>
    <n v="35068"/>
    <n v="43253"/>
    <n v="3253654"/>
    <m/>
    <m/>
    <s v="Oliver Skinner"/>
    <s v="candidate"/>
    <m/>
    <n v="45257.33966435185"/>
  </r>
  <r>
    <s v="ca-2024-3253641"/>
    <s v="ROBEM--705"/>
    <s v="CA"/>
    <n v="45231"/>
    <n v="45418"/>
    <m/>
    <m/>
    <s v="Electronic"/>
    <n v="45231"/>
    <x v="1"/>
    <s v="Candidate declared"/>
    <s v="Matthew Roberson (Matthew (Matt) Roberson)"/>
    <m/>
    <s v="PO Box 2842"/>
    <s v="Port Angeles"/>
    <s v="CLALLAM"/>
    <s v="Washington"/>
    <n v="98362"/>
    <s v="matthew@robersonforwa.com"/>
    <s v="matthew@robersonforwa.com"/>
    <n v="3608089732"/>
    <s v="STATE REPRESENTATIVE"/>
    <n v="13"/>
    <s v="LEG DISTRICT 24 - HOUSE"/>
    <n v="4825"/>
    <s v="CLALLAM"/>
    <s v="Legislative"/>
    <n v="117622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O Box 2842"/>
    <s v="Port Angeles"/>
    <s v="Washington"/>
    <n v="98362"/>
    <n v="3608089732"/>
    <n v="21953.35"/>
    <n v="0"/>
    <n v="20805.66"/>
    <n v="0"/>
    <n v="0"/>
    <n v="0"/>
    <m/>
    <m/>
    <s v="https://apollo.pdc.wa.gov/public/registrations/registration?registration_id=55005"/>
    <n v="35026"/>
    <n v="43204"/>
    <n v="3253641"/>
    <n v="21456"/>
    <n v="24"/>
    <s v="Matthew (Matt) Roberson"/>
    <s v="candidate"/>
    <m/>
    <n v="45636.899548611109"/>
  </r>
  <r>
    <s v="ca-2024-3253649"/>
    <s v="BAUMS--301"/>
    <s v="CA"/>
    <n v="45244"/>
    <n v="45418"/>
    <m/>
    <m/>
    <s v="Electronic"/>
    <n v="45244"/>
    <x v="1"/>
    <s v="Candidate declared"/>
    <s v="Stephen Bauman"/>
    <m/>
    <s v="7114 Maxim Ct"/>
    <s v="Pasco"/>
    <s v="FRANKLIN"/>
    <s v="WA"/>
    <n v="99301"/>
    <s v="steve.b.bauman@gmail.com"/>
    <s v="steve.b.bauman@gmail.comm"/>
    <s v="509-845-7199"/>
    <s v="COUNTY COMMISSIONER"/>
    <n v="23"/>
    <s v="FRANKLIN CO"/>
    <n v="3306"/>
    <s v="FRANKLIN"/>
    <s v="Local"/>
    <n v="43975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10024 E Holman Rd"/>
    <s v="Spokane Valley"/>
    <s v="WA"/>
    <n v="99206"/>
    <s v="509-924-4211"/>
    <n v="13103.25"/>
    <n v="0"/>
    <n v="16430.759999999998"/>
    <n v="0"/>
    <n v="0"/>
    <n v="0"/>
    <m/>
    <m/>
    <s v="https://apollo.pdc.wa.gov/public/registrations/registration?registration_id=55067"/>
    <n v="35051"/>
    <n v="30307"/>
    <n v="3253649"/>
    <n v="21462"/>
    <m/>
    <s v="Charlotte Benjamin"/>
    <s v="candidate"/>
    <m/>
    <n v="45638.866076388891"/>
  </r>
  <r>
    <s v="ca-2024-3298358"/>
    <s v="CLOUK--652"/>
    <s v="CA"/>
    <n v="45410"/>
    <m/>
    <m/>
    <m/>
    <m/>
    <n v="45410"/>
    <x v="1"/>
    <s v="Candidate registered"/>
    <s v="Kimberly M Cloud"/>
    <s v="kimmy"/>
    <s v="130 sw 112th street apt a201"/>
    <s v="burien"/>
    <s v="KING"/>
    <s v="Washington"/>
    <n v="98146"/>
    <s v="thekimberlycloudshow@yahoo.com"/>
    <s v="thekimberlycloudshow@yahoo.com"/>
    <n v="2533046990"/>
    <s v="STATE SENATOR"/>
    <n v="12"/>
    <s v="LEG DISTRICT 34 - SENATE"/>
    <n v="4763"/>
    <s v="KING"/>
    <s v="Legislative"/>
    <n v="104851"/>
    <s v="C"/>
    <s v="Registration and financial affairs"/>
    <s v="Candidate"/>
    <s v="Candidate"/>
    <m/>
    <m/>
    <m/>
    <s v="R"/>
    <x v="1"/>
    <n v="45601"/>
    <s v="full"/>
    <b v="1"/>
    <m/>
    <m/>
    <m/>
    <m/>
    <m/>
    <m/>
    <m/>
    <m/>
    <m/>
    <m/>
    <m/>
    <m/>
    <m/>
    <s v="130 sw 112th street apt a201"/>
    <s v="burien"/>
    <s v="Washington"/>
    <n v="98146"/>
    <n v="2533046990"/>
    <m/>
    <m/>
    <m/>
    <m/>
    <m/>
    <m/>
    <m/>
    <m/>
    <s v="https://apollo.pdc.wa.gov/public/registrations/registration?registration_id=60105"/>
    <n v="36294"/>
    <n v="45534"/>
    <n v="3298358"/>
    <m/>
    <n v="34"/>
    <s v="Kimberly M Clou d"/>
    <s v="candidate"/>
    <m/>
    <n v="45460.351122685184"/>
  </r>
  <r>
    <s v="ca-2024-3253691"/>
    <s v="KEATM  373"/>
    <s v="CA"/>
    <n v="45293"/>
    <n v="45418"/>
    <m/>
    <m/>
    <s v="Electronic"/>
    <n v="45293"/>
    <x v="1"/>
    <s v="Candidate declared"/>
    <s v="Michael D Keaton (Michael Keaton)"/>
    <m/>
    <s v="PO Box 1122"/>
    <s v="Puyallup"/>
    <s v="PIERCE"/>
    <s v="WA"/>
    <n v="98371"/>
    <s v="electmichael@comcast.net"/>
    <s v="electmichael@comcast.net"/>
    <s v="253-720-9532"/>
    <s v="STATE REPRESENTATIVE"/>
    <n v="13"/>
    <s v="LEG DISTRICT 25 - HOUSE"/>
    <n v="4827"/>
    <s v="PIERCE"/>
    <s v="Legislative"/>
    <n v="96322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PO Box 1283"/>
    <s v="Puyallup"/>
    <s v="WA"/>
    <n v="98371"/>
    <s v="253-988-2455"/>
    <n v="89567.94"/>
    <n v="0"/>
    <n v="81677.64"/>
    <n v="0"/>
    <n v="0"/>
    <n v="0"/>
    <n v="1333.29"/>
    <n v="0"/>
    <s v="https://apollo.pdc.wa.gov/public/registrations/registration?registration_id=55195"/>
    <n v="35155"/>
    <n v="1347"/>
    <n v="3253691"/>
    <n v="23488"/>
    <n v="25"/>
    <s v="Tom Perry"/>
    <s v="candidate"/>
    <m/>
    <n v="45753.843206018515"/>
  </r>
  <r>
    <s v="ca-2026-3253665"/>
    <s v="DENTT  837"/>
    <s v="CA"/>
    <n v="45265"/>
    <m/>
    <m/>
    <m/>
    <s v="Electronic"/>
    <n v="45265"/>
    <x v="2"/>
    <s v="Candidate registered"/>
    <s v="Thomas E Dent (Tom Dent)"/>
    <m/>
    <s v="601 S. Pioneer Way STE. F Box 396"/>
    <s v="MOSES LAKE"/>
    <s v="GRANT"/>
    <s v="WA"/>
    <n v="98837"/>
    <s v="tomdentcommittee@gmail.com"/>
    <s v="tomdentcommittee@gmail.com"/>
    <s v="509-765-6926"/>
    <s v="STATE REPRESENTATIVE"/>
    <n v="13"/>
    <s v="LEG DISTRICT 13 - HOUSE"/>
    <n v="4803"/>
    <s v="GRANT"/>
    <s v="Legislative"/>
    <n v="89105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601 S. Pioneer Way STE. F Box 396"/>
    <s v="MOSES LAKE"/>
    <s v="WA"/>
    <n v="98837"/>
    <s v="509-765-6926"/>
    <n v="8318.7099999999991"/>
    <n v="0"/>
    <n v="268.70999999999998"/>
    <n v="0"/>
    <n v="0"/>
    <n v="0"/>
    <m/>
    <m/>
    <s v="https://apollo.pdc.wa.gov/public/registrations/registration?registration_id=60506"/>
    <n v="35098"/>
    <n v="11467"/>
    <n v="3253665"/>
    <n v="21496"/>
    <n v="13"/>
    <s v="Terry Weimer"/>
    <s v="candidate"/>
    <m/>
    <n v="45757.314872685187"/>
  </r>
  <r>
    <s v="ca-2024-3310883"/>
    <s v="SARAJ--412"/>
    <s v="CA"/>
    <n v="45427"/>
    <n v="45420"/>
    <m/>
    <m/>
    <s v="Electronic"/>
    <n v="45427"/>
    <x v="1"/>
    <s v="Candidate declared"/>
    <s v="Jaskaran Singh Sarao"/>
    <m/>
    <s v="PO box 53588"/>
    <s v="Bellevue"/>
    <s v="KING"/>
    <s v="WA"/>
    <n v="98015"/>
    <s v="singhforstatesenate@gmail.com"/>
    <s v="jaskaran.sarao@gmail.com"/>
    <n v="4256470455"/>
    <s v="STATE SENATOR"/>
    <n v="12"/>
    <s v="LEG DISTRICT 41 - SENATE"/>
    <n v="4770"/>
    <s v="KING"/>
    <s v="Legislative"/>
    <n v="98432"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PO box 53588"/>
    <s v="Bellevue"/>
    <s v="WA"/>
    <n v="98015"/>
    <n v="4256470255"/>
    <n v="123478.02"/>
    <n v="0"/>
    <n v="122869.09"/>
    <n v="0"/>
    <n v="0"/>
    <n v="0"/>
    <m/>
    <m/>
    <s v="https://apollo.pdc.wa.gov/public/registrations/registration?registration_id=60889"/>
    <n v="36485"/>
    <n v="46153"/>
    <n v="3310883"/>
    <n v="24162"/>
    <n v="41"/>
    <s v="Manpreet Sarao"/>
    <s v="candidate"/>
    <m/>
    <n v="45654.515277777777"/>
  </r>
  <r>
    <s v="ca-2022-567768"/>
    <s v="BAKEJ--156"/>
    <s v="CA"/>
    <n v="44652"/>
    <n v="44698"/>
    <m/>
    <m/>
    <s v="Electronic"/>
    <n v="44652"/>
    <x v="6"/>
    <s v="Candidate declared"/>
    <s v="Jeremy K Baker"/>
    <m/>
    <s v="200 NW 40th St."/>
    <s v="Vancouver"/>
    <s v="CLARK"/>
    <s v="WA"/>
    <n v="98660"/>
    <s v="jeremy@votejeremybaker49.com"/>
    <s v="jeremy@votejeremybaker49.com"/>
    <n v="3602612601"/>
    <s v="STATE REPRESENTATIVE"/>
    <n v="13"/>
    <s v="LEG DISTRICT 49 - HOUSE"/>
    <n v="4876"/>
    <s v="CLARK"/>
    <s v="Legislative"/>
    <n v="90086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200 NW 40th St."/>
    <s v="Vancouver"/>
    <s v="WA"/>
    <n v="98660"/>
    <n v="3602612601"/>
    <n v="102625.96"/>
    <n v="0"/>
    <n v="101591.82"/>
    <n v="0"/>
    <n v="0"/>
    <n v="0"/>
    <m/>
    <m/>
    <s v="https://apollo.pdc.wa.gov/public/registrations/registration?registration_id=60953"/>
    <n v="30548"/>
    <n v="32622"/>
    <n v="567768"/>
    <n v="18980"/>
    <n v="49"/>
    <s v="Jeremy Baker"/>
    <s v="candidate"/>
    <m/>
    <n v="45479.266226851854"/>
  </r>
  <r>
    <s v="ca-2024-3305495"/>
    <s v="APANM--801"/>
    <s v="CA"/>
    <n v="45601"/>
    <n v="45418"/>
    <m/>
    <m/>
    <s v="Electronic"/>
    <n v="45601"/>
    <x v="1"/>
    <s v="Candidate declared"/>
    <s v="Melvin Kaleolani Apana"/>
    <m/>
    <s v="18800 NE Hooper Wollam Road"/>
    <s v="Amboy"/>
    <s v="LEWIS"/>
    <s v="WA"/>
    <n v="98601"/>
    <s v="sigsauer57@gmail.com"/>
    <s v="sigsauer57@gmail.com"/>
    <s v="808-738-6761"/>
    <s v="STATE REPRESENTATIVE"/>
    <n v="13"/>
    <s v="LEG DISTRICT 20 - HOUSE"/>
    <n v="4817"/>
    <s v="LEWIS"/>
    <s v="Legislative"/>
    <n v="112953"/>
    <s v="C"/>
    <s v="Registration and financial affairs"/>
    <s v="Candidate"/>
    <s v="Candidate"/>
    <m/>
    <m/>
    <n v="2"/>
    <s v="R"/>
    <x v="1"/>
    <n v="45601"/>
    <s v="mini"/>
    <b v="1"/>
    <b v="1"/>
    <b v="1"/>
    <s v="Qualified for general"/>
    <s v="Lost in general"/>
    <m/>
    <m/>
    <m/>
    <m/>
    <m/>
    <m/>
    <m/>
    <m/>
    <m/>
    <s v="18800 NE Hooper Wollam Road"/>
    <s v="Amboy"/>
    <s v="WA"/>
    <n v="98601"/>
    <s v="808-738-6761"/>
    <n v="601.91"/>
    <n v="0"/>
    <n v="601.91"/>
    <n v="0"/>
    <n v="0"/>
    <n v="0"/>
    <m/>
    <m/>
    <s v="https://apollo.pdc.wa.gov/public/registrations/registration?registration_id=61873"/>
    <n v="37103"/>
    <n v="45573"/>
    <n v="3305495"/>
    <n v="24755"/>
    <n v="20"/>
    <s v="Melvin Kaleolani Apana"/>
    <s v="candidate"/>
    <m/>
    <n v="45630.554305555554"/>
  </r>
  <r>
    <s v="ca-2024-3311803"/>
    <s v="BRAAC  424"/>
    <s v="CA"/>
    <n v="45453"/>
    <n v="45422"/>
    <m/>
    <m/>
    <s v="Electronic"/>
    <n v="45453"/>
    <x v="1"/>
    <s v="Candidate declared"/>
    <s v="Braaten Carole Sue (Carole Sue Braaten)"/>
    <m/>
    <s v="P.O. Box 111581"/>
    <s v="Tacoma"/>
    <s v="PIERCE"/>
    <s v="Washington"/>
    <n v="98411"/>
    <s v="braaten4the27th@outlook.com"/>
    <s v="braaten4the27th@outlook.com"/>
    <s v="253-380-1247"/>
    <s v="STATE SENATOR"/>
    <n v="12"/>
    <s v="LEG DISTRICT 27 - SENATE"/>
    <n v="4756"/>
    <s v="PIERCE"/>
    <s v="Legislative"/>
    <n v="93147"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P.O. Box 111581"/>
    <s v="Tacoma"/>
    <s v="Washington"/>
    <n v="98411"/>
    <s v="253-380-1247"/>
    <n v="837.11"/>
    <n v="0"/>
    <n v="837.11"/>
    <n v="0"/>
    <n v="0"/>
    <n v="0"/>
    <m/>
    <m/>
    <s v="https://apollo.pdc.wa.gov/public/registrations/registration?registration_id=61211"/>
    <n v="36813"/>
    <n v="8008"/>
    <n v="3311803"/>
    <n v="24271"/>
    <n v="27"/>
    <s v="Carole Sue Braaten"/>
    <s v="candidate"/>
    <m/>
    <n v="45793.475717592592"/>
  </r>
  <r>
    <s v="ca-2024-3310900"/>
    <s v="PELLR--090"/>
    <s v="CA"/>
    <n v="45427"/>
    <n v="45421"/>
    <m/>
    <m/>
    <s v="Electronic"/>
    <n v="45427"/>
    <x v="1"/>
    <s v="Candidate declared"/>
    <s v="Raymond Pelletti"/>
    <s v="Pelletti4House"/>
    <s v="P.O. Box 1712"/>
    <s v="Blaine"/>
    <s v="WHATCOM"/>
    <s v="WA"/>
    <n v="98231"/>
    <s v="pelletti4house@gmail.com"/>
    <s v="rjpnwa@comcast.net"/>
    <s v="360-922-2792"/>
    <s v="STATE REPRESENTATIVE"/>
    <n v="13"/>
    <s v="LEG DISTRICT 42 - HOUSE"/>
    <n v="4862"/>
    <s v="WHATCOM"/>
    <s v="Legislative"/>
    <n v="111232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.O. Box 1712"/>
    <s v="Blaine"/>
    <s v="WA"/>
    <n v="98231"/>
    <s v="360-922-2792"/>
    <n v="20105.37"/>
    <n v="601.91"/>
    <n v="20199.37"/>
    <n v="53.77"/>
    <n v="0"/>
    <n v="0"/>
    <m/>
    <m/>
    <s v="https://apollo.pdc.wa.gov/public/registrations/registration?registration_id=62227"/>
    <n v="36595"/>
    <n v="46170"/>
    <n v="3310900"/>
    <n v="24217"/>
    <n v="42"/>
    <s v="Raymond Pelletti"/>
    <s v="candidate"/>
    <m/>
    <n v="45653.66615740741"/>
  </r>
  <r>
    <s v="ca-2024-3318789"/>
    <s v="WILSJ--469"/>
    <s v="CA"/>
    <n v="45497"/>
    <n v="45502"/>
    <m/>
    <m/>
    <s v="Electronic"/>
    <n v="45497"/>
    <x v="1"/>
    <s v="Candidate declared"/>
    <s v="James W. Wilson III (Jim)"/>
    <m/>
    <s v="PO Box 9609"/>
    <s v="Spokane"/>
    <s v="SPOKANE"/>
    <s v="WA"/>
    <n v="99209"/>
    <s v="info@jimwilsonforwa.com"/>
    <s v="jimwilsoniii@msn.com"/>
    <s v="509.993.1733"/>
    <s v="STATE SENATOR"/>
    <n v="12"/>
    <s v="LEG DISTRICT 03 - SENATE"/>
    <n v="4732"/>
    <s v="SPOKANE"/>
    <s v="Legislative"/>
    <n v="100576"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PO Box 9609"/>
    <s v="Spokane"/>
    <s v="WA"/>
    <n v="99209"/>
    <s v="509.993.1733"/>
    <n v="33807.42"/>
    <n v="0"/>
    <n v="42456.02"/>
    <n v="7148.6"/>
    <n v="0"/>
    <n v="0"/>
    <m/>
    <m/>
    <s v="https://apollo.pdc.wa.gov/public/registrations/registration?registration_id=62851"/>
    <n v="36928"/>
    <n v="47190"/>
    <n v="3318789"/>
    <n v="24510"/>
    <n v="3"/>
    <s v="Jim Wilson"/>
    <s v="candidate"/>
    <m/>
    <n v="45700.7968287037"/>
  </r>
  <r>
    <s v="ca-2022-93147"/>
    <s v="WALSJW 520"/>
    <s v="CA"/>
    <n v="44222"/>
    <n v="44697"/>
    <m/>
    <m/>
    <s v="Electronic"/>
    <n v="44222"/>
    <x v="6"/>
    <s v="Candidate declared"/>
    <s v="Jim Walsh"/>
    <m/>
    <s v="P.O. Box 2259"/>
    <s v="Aberdeen"/>
    <s v="COWLITZ"/>
    <s v="WA"/>
    <n v="98520"/>
    <s v="jim@electjimwalsh.org"/>
    <s v="jwalshliberty@gmail.com"/>
    <s v="(360)693-4285"/>
    <s v="STATE REPRESENTATIVE"/>
    <n v="13"/>
    <s v="LEG DISTRICT 19 - HOUSE"/>
    <n v="4815"/>
    <s v="COWLITZ"/>
    <s v="Legislative"/>
    <n v="106503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220-5590"/>
    <n v="133315.10999999999"/>
    <n v="3098.06"/>
    <n v="136320.76999999999"/>
    <n v="0"/>
    <n v="0"/>
    <n v="59142.080000000002"/>
    <m/>
    <m/>
    <s v="https://apollo.pdc.wa.gov/public/registrations/registration?registration_id=43180"/>
    <n v="26386"/>
    <n v="885"/>
    <n v="93147"/>
    <n v="16933"/>
    <n v="19"/>
    <s v="Jason Michaud"/>
    <s v="candidate"/>
    <m/>
    <n v="45034.446446759262"/>
  </r>
  <r>
    <s v="ca-2020-1226"/>
    <s v="IRWIM  022"/>
    <s v="CA"/>
    <n v="43478"/>
    <m/>
    <m/>
    <m/>
    <s v="Electronic"/>
    <n v="43478"/>
    <x v="4"/>
    <s v="Candidate registered"/>
    <s v="Morgan Thomas Lewis Irwin (MORGAN IRWIN)"/>
    <m/>
    <s v="430 RILEY CT E"/>
    <s v="ENUMCLAW"/>
    <s v="KING"/>
    <s v="WA"/>
    <n v="98022"/>
    <s v="MORGANCOUGWSU@HOTMAIL.COM"/>
    <s v="morgancougwsu@hotmail.com"/>
    <s v="509-339-3363"/>
    <s v="STATE REPRESENTATIVE"/>
    <n v="13"/>
    <s v="LEG DISTRICT 31 - HOUSE"/>
    <n v="4839"/>
    <s v="KING"/>
    <s v="Legislative"/>
    <n v="107637"/>
    <s v="C"/>
    <s v="Registration and financial affairs"/>
    <s v="Candidate"/>
    <s v="Candidate"/>
    <m/>
    <m/>
    <n v="2"/>
    <s v="R"/>
    <x v="1"/>
    <n v="44138"/>
    <s v="full"/>
    <b v="1"/>
    <m/>
    <m/>
    <m/>
    <m/>
    <m/>
    <m/>
    <m/>
    <m/>
    <m/>
    <m/>
    <m/>
    <m/>
    <m/>
    <s v="PO BOX 1283"/>
    <s v="PUYALLUP"/>
    <s v="WA"/>
    <n v="98371"/>
    <s v="253-988-2455"/>
    <n v="33800"/>
    <n v="29283.05"/>
    <n v="19200"/>
    <n v="0"/>
    <n v="0"/>
    <n v="0"/>
    <m/>
    <m/>
    <s v="https://web.pdc.wa.gov/rptimg/default.aspx?docid=4776574"/>
    <n v="9496"/>
    <n v="968"/>
    <n v="1226"/>
    <n v="708"/>
    <n v="31"/>
    <s v="TOM PERRY"/>
    <s v="candidate"/>
    <m/>
    <n v="44148.865243055552"/>
  </r>
  <r>
    <s v="ca-2018-568"/>
    <s v="BEATM  301"/>
    <s v="CA"/>
    <n v="43251"/>
    <m/>
    <m/>
    <m/>
    <m/>
    <n v="43251"/>
    <x v="3"/>
    <s v="Candidate registered"/>
    <s v="Matt Beaton (MATTHEW BEATON)"/>
    <m/>
    <s v="9816 W COURT ST"/>
    <s v="PASCO"/>
    <s v="FRANKLIN"/>
    <s v="WA"/>
    <n v="99301"/>
    <s v="mattbeaton@reagan.com"/>
    <s v="mattbeaton@reagan.com"/>
    <s v="509-948-1362"/>
    <s v="COUNTY AUDITOR"/>
    <n v="20"/>
    <s v="FRANKLIN CO"/>
    <n v="3306"/>
    <s v="FRANKLIN"/>
    <s v="Local"/>
    <n v="3371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Won in general"/>
    <m/>
    <m/>
    <m/>
    <m/>
    <m/>
    <m/>
    <m/>
    <m/>
    <m/>
    <s v="6411 ALPINE LAKES DR"/>
    <s v="PASCO"/>
    <s v="WA"/>
    <n v="99301"/>
    <s v="509-531-1155"/>
    <m/>
    <m/>
    <m/>
    <m/>
    <m/>
    <m/>
    <m/>
    <m/>
    <s v="https://web.pdc.wa.gov/rptimg/default.aspx?docid=4725833"/>
    <n v="1151"/>
    <n v="607"/>
    <n v="568"/>
    <m/>
    <m/>
    <s v="JEFF BURCKHARD"/>
    <s v="candidate"/>
    <m/>
    <n v="43959.621967592589"/>
  </r>
  <r>
    <s v="ca-2020-1259"/>
    <s v="SHEAM  228"/>
    <s v="CA"/>
    <n v="43506"/>
    <m/>
    <m/>
    <m/>
    <s v="Electronic"/>
    <n v="43506"/>
    <x v="4"/>
    <s v="Candidate registered"/>
    <s v="Matthew T. Shea (MATT SHEA)"/>
    <m/>
    <s v="PO BOX 142180"/>
    <s v="SPOKANE VALLEY"/>
    <s v="SPOKANE"/>
    <s v="WA"/>
    <n v="99206"/>
    <s v="MATT@VOTESHEA.COM"/>
    <s v="matt@voteshea.com"/>
    <s v="509-252-0963"/>
    <s v="STATE REPRESENTATIVE"/>
    <n v="13"/>
    <s v="LEG DISTRICT 04 - HOUSE"/>
    <n v="4785"/>
    <s v="SPOKANE"/>
    <s v="Legislative"/>
    <n v="113682"/>
    <s v="C"/>
    <s v="Registration and financial affairs"/>
    <s v="Candidate"/>
    <s v="Candidate"/>
    <m/>
    <m/>
    <m/>
    <s v="R"/>
    <x v="1"/>
    <n v="44138"/>
    <s v="full"/>
    <b v="1"/>
    <m/>
    <m/>
    <m/>
    <m/>
    <m/>
    <m/>
    <m/>
    <m/>
    <m/>
    <m/>
    <m/>
    <m/>
    <m/>
    <s v="4711 S FARR RD"/>
    <s v="SPOKANE VALLEY"/>
    <s v="WA"/>
    <n v="99206"/>
    <s v="509-928-2495"/>
    <n v="66066.87"/>
    <n v="2794.25"/>
    <n v="68932.89"/>
    <n v="0"/>
    <n v="0"/>
    <n v="0"/>
    <m/>
    <m/>
    <s v="https://web.pdc.wa.gov/rptimg/default.aspx?docid=4780608"/>
    <n v="17697"/>
    <n v="252"/>
    <n v="1259"/>
    <n v="1147"/>
    <n v="4"/>
    <s v="MERRI NICKERSON"/>
    <s v="candidate"/>
    <m/>
    <n v="44202.4219212963"/>
  </r>
  <r>
    <s v="ca-2019-1280"/>
    <s v="DIXOJ  207"/>
    <s v="CA"/>
    <n v="43478"/>
    <m/>
    <m/>
    <m/>
    <m/>
    <n v="43478"/>
    <x v="7"/>
    <s v="Candidate registered"/>
    <s v="DIXON JASON E I (JASON DIXON)"/>
    <m/>
    <s v="3130 NORTH DIVISION SUITE B"/>
    <s v="SPOKANE"/>
    <s v="SPOKANE"/>
    <s v="WA"/>
    <n v="99207"/>
    <s v="paperspro@gmail.com"/>
    <s v="paperspro@gmail.com"/>
    <s v="509-828-0561"/>
    <s v="MAYOR"/>
    <n v="31"/>
    <s v="CITY OF SPOKANE"/>
    <n v="4150"/>
    <s v="SPOKANE"/>
    <s v="Local"/>
    <n v="132213"/>
    <s v="C"/>
    <s v="Registration and financial affairs"/>
    <s v="Candidate"/>
    <s v="Candidate"/>
    <m/>
    <m/>
    <m/>
    <s v="R"/>
    <x v="1"/>
    <n v="43774"/>
    <s v="mini"/>
    <b v="1"/>
    <m/>
    <m/>
    <m/>
    <m/>
    <m/>
    <m/>
    <m/>
    <m/>
    <m/>
    <m/>
    <m/>
    <m/>
    <m/>
    <s v="3130 NORTH DIVISION SUITE B"/>
    <s v="SPOKANE"/>
    <s v="WA"/>
    <n v="99207"/>
    <s v="509-828-0561"/>
    <m/>
    <m/>
    <m/>
    <m/>
    <m/>
    <m/>
    <m/>
    <m/>
    <s v="https://web.pdc.wa.gov/rptimg/default.aspx?docid=4776529"/>
    <n v="5013"/>
    <n v="1136"/>
    <n v="1280"/>
    <m/>
    <m/>
    <s v="JASON DIXON"/>
    <s v="candidate"/>
    <m/>
    <n v="43597.910358796296"/>
  </r>
  <r>
    <s v="ca-2017-3073"/>
    <s v="CAPPS  516"/>
    <s v="CA"/>
    <n v="42928"/>
    <m/>
    <m/>
    <m/>
    <m/>
    <n v="42928"/>
    <x v="10"/>
    <s v="Candidate registered"/>
    <s v="CAPPS STEPHEN R (STEPHEN CAPPS)"/>
    <m/>
    <s v="4031 SOUTH BAY RD NE"/>
    <s v="OLYMPIA"/>
    <s v="THURSTON"/>
    <s v="WA"/>
    <n v="98516"/>
    <s v="sc3729@comcast.net"/>
    <s v="sc3729@comcast.net"/>
    <s v="360-451-2918"/>
    <s v="SCHOOL DIRECTOR"/>
    <n v="49"/>
    <s v="NORTH THURSTON PUBLIC SCHOOLS"/>
    <n v="3763"/>
    <s v="THURSTON"/>
    <s v="Local"/>
    <n v="62995"/>
    <s v="C"/>
    <s v="Registration and financial affairs"/>
    <s v="Candidate"/>
    <s v="Candidate"/>
    <m/>
    <m/>
    <m/>
    <s v="R"/>
    <x v="1"/>
    <n v="43046"/>
    <s v="mini"/>
    <b v="1"/>
    <m/>
    <m/>
    <s v="Not in primary"/>
    <s v="Lost in general"/>
    <m/>
    <m/>
    <m/>
    <m/>
    <m/>
    <m/>
    <m/>
    <m/>
    <m/>
    <s v="4031 SOUTH BAY RD NE"/>
    <s v="OLYMPIA"/>
    <s v="WA"/>
    <n v="98516"/>
    <s v="360-451-2918"/>
    <m/>
    <m/>
    <m/>
    <m/>
    <m/>
    <m/>
    <m/>
    <m/>
    <s v="https://web.pdc.wa.gov/rptimg/default.aspx?docid=4661316"/>
    <n v="2617"/>
    <n v="2780"/>
    <n v="3073"/>
    <m/>
    <m/>
    <s v="STEPHEN CAPPS"/>
    <s v="candidate"/>
    <m/>
    <n v="43597.952789351853"/>
  </r>
  <r>
    <s v="ca-2014-7535"/>
    <s v="SIEFM  188"/>
    <s v="CA"/>
    <n v="41840"/>
    <m/>
    <m/>
    <m/>
    <m/>
    <n v="41840"/>
    <x v="9"/>
    <s v="Candidate registered"/>
    <s v="SIEFKES MICHAEL J (MICHAEL SIEFKES)"/>
    <m/>
    <s v="19439 1ST AVENUE S B-1"/>
    <s v="NORMANDY PARK"/>
    <s v="KING"/>
    <s v="WA"/>
    <n v="98148"/>
    <s v="mike@fixolympia.com"/>
    <s v="mike@fixolympia.com"/>
    <s v="206-431-5152"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Lost in general"/>
    <s v="Challenger"/>
    <m/>
    <m/>
    <m/>
    <m/>
    <m/>
    <m/>
    <m/>
    <m/>
    <s v="19439 1ST AVENUE S B-1"/>
    <s v="NORMANDY PARK"/>
    <s v="WA"/>
    <n v="98148"/>
    <s v="206-431-5152"/>
    <m/>
    <m/>
    <m/>
    <m/>
    <m/>
    <m/>
    <m/>
    <m/>
    <s v="https://web.pdc.wa.gov/rptimg/default.aspx?docid=3944629"/>
    <n v="17747"/>
    <n v="4855"/>
    <n v="7535"/>
    <m/>
    <n v="33"/>
    <s v="MICHAEL SIEFKES"/>
    <s v="candidate"/>
    <m/>
    <n v="43598.006284722222"/>
  </r>
  <r>
    <s v="ca-2018-177"/>
    <s v="YOUNJ  335"/>
    <s v="CA"/>
    <n v="42786"/>
    <m/>
    <m/>
    <m/>
    <s v="Electronic"/>
    <n v="42786"/>
    <x v="3"/>
    <s v="Candidate registered"/>
    <s v="Jesse L. Young (JESSE YOUNG)"/>
    <m/>
    <s v="P.O. BOX 222"/>
    <s v="GIG HARBOR"/>
    <s v="PIERCE"/>
    <s v="WA"/>
    <s v="98335-0222"/>
    <s v="INFO@VOTEJY.COM"/>
    <s v="jesse@votejy.com"/>
    <s v="253-509-8585"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Incumbent"/>
    <m/>
    <m/>
    <m/>
    <m/>
    <m/>
    <m/>
    <m/>
    <m/>
    <s v="P.O. BOX 581"/>
    <s v="TACOMA"/>
    <s v="WA"/>
    <n v="98401"/>
    <s v="253-220-5590"/>
    <n v="190661"/>
    <n v="5689.08"/>
    <n v="192709.96"/>
    <n v="0"/>
    <n v="0"/>
    <n v="0"/>
    <n v="3225.89"/>
    <n v="43183.91"/>
    <s v="https://web.pdc.wa.gov/rptimg/default.aspx?docid=4749854"/>
    <n v="22073"/>
    <n v="19"/>
    <n v="177"/>
    <n v="4016"/>
    <n v="26"/>
    <s v="JASON MICHAUD"/>
    <s v="candidate"/>
    <m/>
    <n v="44148.993842592594"/>
  </r>
  <r>
    <s v="ca-2018-836"/>
    <s v="DICEN  156"/>
    <s v="CA"/>
    <n v="43121"/>
    <m/>
    <m/>
    <m/>
    <s v="Electronic"/>
    <n v="43121"/>
    <x v="3"/>
    <s v="Candidate registered"/>
    <s v="Nicole Dice (NICOLE DICE)"/>
    <m/>
    <s v="PO BOX 756"/>
    <s v="NEWPORT"/>
    <s v="PEND OREILLE"/>
    <s v="WA"/>
    <n v="99156"/>
    <s v="NDICE4TREASURER@OUTLOOK.COM"/>
    <s v="ndice4treasurer@outlook.com"/>
    <s v="509-671-2067"/>
    <s v="COUNTY TREASURER"/>
    <n v="28"/>
    <s v="PEND OREILLE CO"/>
    <n v="3865"/>
    <s v="PEND OREILLE"/>
    <s v="Local"/>
    <n v="8854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PO BOX 756"/>
    <s v="NEWPORT"/>
    <s v="WA"/>
    <n v="99156"/>
    <s v="509-671-2067"/>
    <n v="7405.06"/>
    <n v="0"/>
    <n v="7385.06"/>
    <n v="0"/>
    <n v="0"/>
    <n v="0"/>
    <m/>
    <m/>
    <s v="https://web.pdc.wa.gov/rptimg/default.aspx?docid=4748875"/>
    <n v="4987"/>
    <n v="915"/>
    <n v="836"/>
    <n v="3041"/>
    <m/>
    <s v="NICOLE DICE"/>
    <s v="candidate"/>
    <m/>
    <n v="44148.954432870371"/>
  </r>
  <r>
    <s v="ca-2018-1045"/>
    <s v="WENTN  908"/>
    <s v="CA"/>
    <n v="43237"/>
    <m/>
    <m/>
    <m/>
    <s v="Electronic"/>
    <n v="43237"/>
    <x v="3"/>
    <s v="Candidate registered"/>
    <s v="Nolan Wentz (NOLAN WENTZ)"/>
    <m/>
    <s v="5808 A SUMMITVIEW AVE #47"/>
    <s v="YAKIMA"/>
    <s v="YAKIMA"/>
    <s v="WA"/>
    <n v="98908"/>
    <s v="WENTZFORSHERIFF@OUTLOOK.COM"/>
    <s v="wentzforsheriff@outlook.com"/>
    <s v="509-379-3924"/>
    <s v="COUNTY SHERIFF"/>
    <n v="27"/>
    <s v="YAKIMA CO"/>
    <n v="4418"/>
    <s v="YAKIMA"/>
    <s v="Local"/>
    <n v="11475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413 NO 63RD AVE"/>
    <s v="YAKIMA"/>
    <s v="WA"/>
    <n v="98908"/>
    <s v="509-833-5160"/>
    <n v="21229.81"/>
    <n v="0"/>
    <n v="21229.81"/>
    <n v="0"/>
    <n v="0"/>
    <n v="0"/>
    <m/>
    <m/>
    <s v="https://web.pdc.wa.gov/rptimg/default.aspx?docid=4745844"/>
    <n v="21087"/>
    <n v="283"/>
    <n v="1045"/>
    <n v="3969"/>
    <m/>
    <s v="BRYNN SIDES"/>
    <s v="candidate"/>
    <m/>
    <n v="44148.991932870369"/>
  </r>
  <r>
    <s v="ca-2018-226"/>
    <s v="LAMBA  015"/>
    <s v="CA"/>
    <n v="43244"/>
    <m/>
    <m/>
    <m/>
    <s v="Electronic"/>
    <n v="43244"/>
    <x v="3"/>
    <s v="Candidate registered"/>
    <s v="Anthony L. Lamb (ANTHONY LAMB)"/>
    <m/>
    <s v="PO BOX 50361"/>
    <s v="BELLEVUE"/>
    <s v="KING"/>
    <s v="WA"/>
    <s v="98015-0361"/>
    <s v="ANTHONYLLAMB2018@GMAIL.COM"/>
    <s v="anthonyllamb2018@gmail.com"/>
    <s v="253-226-3756"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Lost in general"/>
    <s v="Challenger"/>
    <m/>
    <m/>
    <m/>
    <m/>
    <m/>
    <m/>
    <m/>
    <m/>
    <s v="PO BOX 50361"/>
    <s v="BELLEVUE"/>
    <s v="WA"/>
    <s v="98015-0361"/>
    <s v="425-277-4570"/>
    <n v="1993.05"/>
    <n v="0"/>
    <n v="2956.25"/>
    <n v="1000"/>
    <n v="0"/>
    <n v="0"/>
    <m/>
    <m/>
    <s v="https://web.pdc.wa.gov/rptimg/default.aspx?docid=4728214"/>
    <n v="10973"/>
    <n v="509"/>
    <n v="226"/>
    <n v="3337"/>
    <n v="33"/>
    <s v="SANDRA BENSLEY"/>
    <s v="candidate"/>
    <m/>
    <n v="44148.967002314814"/>
  </r>
  <r>
    <s v="ca-2014-7662"/>
    <s v="ROBEB  166"/>
    <s v="CA"/>
    <n v="41773"/>
    <m/>
    <m/>
    <m/>
    <s v="Mixed"/>
    <n v="41773"/>
    <x v="9"/>
    <s v="Candidate registered"/>
    <s v="ROBERTS BRET A (BRET ROBERTS)"/>
    <m/>
    <s v="55 HERON LOOP"/>
    <s v="REPUBLIC"/>
    <s v="FERRY"/>
    <s v="WA"/>
    <n v="99166"/>
    <s v="XFACTOR.FIRE@HOTMAIL.COM"/>
    <s v="xfactor.fire@hotmail.com"/>
    <s v="509-775-3572"/>
    <s v="COUNTY SHERIFF"/>
    <n v="27"/>
    <s v="FERRY CO"/>
    <n v="3290"/>
    <s v="FERRY"/>
    <s v="Local"/>
    <n v="4460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55 HERON LOOP"/>
    <s v="REPUBLIC"/>
    <s v="WA"/>
    <n v="99166"/>
    <s v="509-775-3572"/>
    <n v="1203"/>
    <n v="0"/>
    <n v="0"/>
    <n v="5109"/>
    <n v="0"/>
    <n v="0"/>
    <m/>
    <m/>
    <s v="https://web.pdc.wa.gov/rptimg/default.aspx?docid=3887717"/>
    <n v="16514"/>
    <n v="6188"/>
    <n v="7662"/>
    <n v="8255"/>
    <m/>
    <s v="BRET ROBERTS"/>
    <s v="candidate"/>
    <m/>
    <n v="44149.15053240741"/>
  </r>
  <r>
    <s v="ca-2016-4293"/>
    <s v="GRIFDA 524"/>
    <s v="CA"/>
    <n v="42197"/>
    <m/>
    <m/>
    <m/>
    <s v="Electronic"/>
    <n v="42197"/>
    <x v="8"/>
    <s v="Candidate registered"/>
    <s v="Daniel G Griffey (DANIEL GRIFFEY)"/>
    <m/>
    <s v="PO BOX 83"/>
    <s v="ALLYN"/>
    <s v="MASON"/>
    <s v="WA"/>
    <n v="98524"/>
    <s v="BJGRIFFEY01@GMAIL.COM"/>
    <s v="dangriffey@gmail.com"/>
    <s v="360-551-8888"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PO BOX 3"/>
    <s v="ALLYN"/>
    <s v="WA"/>
    <n v="98524"/>
    <s v="360-275-3568"/>
    <n v="91520.08"/>
    <n v="0"/>
    <n v="57575.9"/>
    <n v="0"/>
    <n v="0"/>
    <n v="0"/>
    <n v="6838.4"/>
    <n v="71283.95"/>
    <s v="https://web.pdc.wa.gov/rptimg/default.aspx?docid=4517654"/>
    <n v="7688"/>
    <n v="30310"/>
    <n v="4293"/>
    <n v="5583"/>
    <n v="35"/>
    <s v="BARBARA GRIFFEY"/>
    <s v="candidate"/>
    <m/>
    <n v="44149.053148148145"/>
  </r>
  <r>
    <s v="ca-2016-4216"/>
    <s v="JACKB  532"/>
    <s v="CA"/>
    <n v="42228"/>
    <m/>
    <m/>
    <m/>
    <s v="Electronic"/>
    <n v="42228"/>
    <x v="8"/>
    <s v="Candidate registered"/>
    <s v="BOBBY JACKSON"/>
    <m/>
    <s v="PO BOX 977"/>
    <s v="CHEHALIS"/>
    <s v="LEWIS"/>
    <s v="WA"/>
    <n v="98532"/>
    <s v="votebojack@mail.com"/>
    <s v="votebojack@mail.com"/>
    <s v="360-623-5201"/>
    <s v="COUNTY COMMISSIONER"/>
    <n v="23"/>
    <s v="LEWIS CO"/>
    <n v="3626"/>
    <s v="LEWIS"/>
    <s v="Local"/>
    <n v="43317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PO BOX 1059"/>
    <s v="TOLEDO"/>
    <s v="WA"/>
    <n v="98591"/>
    <m/>
    <n v="9755"/>
    <n v="3000"/>
    <n v="5322.38"/>
    <n v="1000"/>
    <n v="0"/>
    <n v="0"/>
    <m/>
    <m/>
    <s v="https://web.pdc.wa.gov/rptimg/default.aspx?docid=4516395"/>
    <n v="9380"/>
    <n v="3789"/>
    <n v="4216"/>
    <n v="5663"/>
    <m/>
    <s v="BRAD OLSEN"/>
    <s v="candidate"/>
    <m/>
    <n v="44149.057986111111"/>
  </r>
  <r>
    <s v="ca-2016-4357"/>
    <s v="FIELI  228"/>
    <s v="CA"/>
    <n v="42498"/>
    <m/>
    <m/>
    <m/>
    <s v="Electronic"/>
    <n v="42498"/>
    <x v="8"/>
    <s v="Candidate registered"/>
    <s v="Ian Field (IAN FIELD)"/>
    <m/>
    <s v="PO BOX 48622"/>
    <s v="SPOKANE"/>
    <s v="SPOKANE"/>
    <s v="WA"/>
    <n v="99228"/>
    <s v="IAN@VOTEFIELD.COM"/>
    <s v="ian@votefield.com"/>
    <s v="509-200-9328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s v="Open seat"/>
    <m/>
    <m/>
    <m/>
    <m/>
    <m/>
    <m/>
    <m/>
    <m/>
    <s v="11 W FALCON AVE"/>
    <s v="SPOKANE"/>
    <s v="WA"/>
    <n v="99218"/>
    <m/>
    <n v="78251.320000000007"/>
    <n v="0"/>
    <n v="78251.320000000007"/>
    <n v="0"/>
    <n v="0"/>
    <n v="0"/>
    <m/>
    <m/>
    <s v="https://web.pdc.wa.gov/rptimg/default.aspx?docid=4569890"/>
    <n v="6119"/>
    <n v="3881"/>
    <n v="4357"/>
    <n v="5515"/>
    <n v="6"/>
    <s v="TIANNA ABEL"/>
    <s v="candidate"/>
    <m/>
    <n v="44149.049930555557"/>
  </r>
  <r>
    <s v="ca-2018-244"/>
    <s v="SEVIG  584"/>
    <s v="CA"/>
    <n v="43250"/>
    <m/>
    <m/>
    <m/>
    <m/>
    <n v="43250"/>
    <x v="3"/>
    <s v="Candidate registered"/>
    <s v="George Sevier (GEORGE SEVIER)"/>
    <m/>
    <s v="4040 E. MASON LAKE RD."/>
    <s v="SHELTON"/>
    <s v="MASON"/>
    <s v="WA"/>
    <n v="98584"/>
    <s v="GSSEVIER@Q.COM"/>
    <s v="gssevier@q.com"/>
    <s v="360-432-9201"/>
    <s v="STATE SENATOR"/>
    <n v="12"/>
    <s v="LEG DISTRICT 35 - SENATE"/>
    <n v="4764"/>
    <s v="MASON"/>
    <s v="Legislative"/>
    <m/>
    <s v="C"/>
    <s v="Registration and financial affairs"/>
    <s v="Candidate"/>
    <s v="Candidate"/>
    <m/>
    <m/>
    <m/>
    <s v="R"/>
    <x v="1"/>
    <n v="43410"/>
    <s v="mini"/>
    <b v="1"/>
    <m/>
    <m/>
    <s v="Lost in primary"/>
    <m/>
    <s v="Challenger"/>
    <m/>
    <m/>
    <m/>
    <m/>
    <m/>
    <m/>
    <m/>
    <m/>
    <s v="4040 E. MASON LAKE RD."/>
    <s v="SHELTON"/>
    <s v="WA"/>
    <n v="98584"/>
    <s v="360-432-9201"/>
    <m/>
    <m/>
    <m/>
    <m/>
    <m/>
    <m/>
    <m/>
    <m/>
    <s v="https://web.pdc.wa.gov/rptimg/default.aspx?docid=4725610"/>
    <n v="17806"/>
    <n v="663"/>
    <n v="244"/>
    <m/>
    <n v="35"/>
    <s v="GEORGE SEVIER"/>
    <s v="candidate"/>
    <m/>
    <n v="43959.622581018521"/>
  </r>
  <r>
    <s v="ca-2016-4464"/>
    <s v="WATSD  909"/>
    <s v="CA"/>
    <n v="42466"/>
    <m/>
    <m/>
    <m/>
    <s v="Electronic"/>
    <n v="42466"/>
    <x v="8"/>
    <s v="Candidate registered"/>
    <s v="WATSON DAVID J (DAVID WATSON)"/>
    <m/>
    <s v="PO BOX 11437"/>
    <s v="YAKIMA"/>
    <s v="YAKIMA"/>
    <s v="WA"/>
    <n v="98909"/>
    <s v="electwatson@gmail.com"/>
    <s v="djawatson@yahoo.com"/>
    <s v="509-972-7959"/>
    <s v="COUNTY COMMISSIONER"/>
    <n v="23"/>
    <s v="YAKIMA CO"/>
    <n v="4418"/>
    <s v="YAKIMA"/>
    <s v="Local"/>
    <n v="108821"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5203 PEAR BUTTE DRIVE"/>
    <s v="YAKIMA"/>
    <s v="WA"/>
    <n v="98901"/>
    <s v="509-834-3315"/>
    <n v="8600"/>
    <n v="0"/>
    <n v="8600"/>
    <n v="0"/>
    <n v="0"/>
    <n v="0"/>
    <m/>
    <m/>
    <s v="https://web.pdc.wa.gov/rptimg/default.aspx?docid=4571539"/>
    <n v="20825"/>
    <n v="3951"/>
    <n v="4464"/>
    <n v="6335"/>
    <m/>
    <s v="JEFF GASKELL"/>
    <s v="candidate"/>
    <m/>
    <n v="44149.085081018522"/>
  </r>
  <r>
    <s v="ca-2018-592"/>
    <s v="GORMM  347"/>
    <s v="CA"/>
    <n v="43240"/>
    <m/>
    <m/>
    <m/>
    <m/>
    <n v="43240"/>
    <x v="3"/>
    <s v="Candidate registered"/>
    <s v="Marie Gormsen (MARIE GORMSEN)"/>
    <m/>
    <s v="PO BOX 872"/>
    <s v="POMEROY"/>
    <s v="GARFIELD"/>
    <s v="WA"/>
    <n v="99347"/>
    <s v="mariegormsen@hotmail.com"/>
    <s v="mariegormsen@hotmail.com"/>
    <s v="509-751-7162"/>
    <s v="COUNTY CLERK"/>
    <n v="22"/>
    <s v="GARFIELD CO"/>
    <n v="3320"/>
    <s v="GARFIELD"/>
    <s v="Local"/>
    <n v="1571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Won in general"/>
    <m/>
    <m/>
    <m/>
    <m/>
    <m/>
    <m/>
    <m/>
    <m/>
    <m/>
    <s v="PO BOX 872"/>
    <s v="POMEROY"/>
    <s v="WA"/>
    <n v="99347"/>
    <s v="509-751-7162"/>
    <m/>
    <m/>
    <m/>
    <m/>
    <m/>
    <m/>
    <m/>
    <m/>
    <s v="https://web.pdc.wa.gov/rptimg/default.aspx?docid=4724132"/>
    <n v="7314"/>
    <n v="753"/>
    <n v="592"/>
    <m/>
    <m/>
    <s v="MARIE GORMSEN"/>
    <s v="candidate"/>
    <m/>
    <n v="43959.621967592589"/>
  </r>
  <r>
    <s v="ca-2018-908"/>
    <s v="RASMT  026"/>
    <s v="CA"/>
    <n v="43233"/>
    <m/>
    <m/>
    <m/>
    <m/>
    <n v="43233"/>
    <x v="3"/>
    <s v="Candidate registered"/>
    <s v="Timothy Rasmussen (TIMOTHY RASMUSSEN)"/>
    <m/>
    <s v="6078D HWY 291"/>
    <s v="NINE MILE FALLS"/>
    <s v="STEVENS"/>
    <s v="WA"/>
    <n v="99026"/>
    <s v="marble24@msn.com"/>
    <s v="marble24@msn.com"/>
    <s v="509-990-1921"/>
    <s v="COUNTY PROSECUTOR"/>
    <n v="26"/>
    <s v="STEVENS CO"/>
    <n v="4186"/>
    <s v="STEVENS"/>
    <s v="Local"/>
    <n v="2988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6078D HWY 291"/>
    <s v="NINE MILE FALLS"/>
    <s v="WA"/>
    <n v="99026"/>
    <s v="509-990-1921"/>
    <m/>
    <m/>
    <m/>
    <m/>
    <m/>
    <m/>
    <m/>
    <m/>
    <s v="https://web.pdc.wa.gov/rptimg/default.aspx?docid=4723009"/>
    <n v="16005"/>
    <n v="625"/>
    <n v="908"/>
    <m/>
    <m/>
    <s v="TIMOTHY RASMUSSEN"/>
    <s v="candidate"/>
    <m/>
    <n v="43959.621932870374"/>
  </r>
  <r>
    <s v="ca-2018-484"/>
    <s v="LINDP  363"/>
    <s v="CA"/>
    <n v="43230"/>
    <m/>
    <m/>
    <m/>
    <m/>
    <n v="43230"/>
    <x v="3"/>
    <s v="Candidate registered"/>
    <s v="Pam Lindquist (PAMELA LINDQUIST)"/>
    <m/>
    <s v="1909 W. 6TH ST"/>
    <s v="PORT ANGELES"/>
    <s v="CLALLAM"/>
    <s v="WA"/>
    <n v="98363"/>
    <s v="pdlindquist@justice.com"/>
    <s v="pdlindquist@justice.com"/>
    <s v="360-457-6406"/>
    <s v="DISTRICT COURT JUDGE"/>
    <n v="17"/>
    <s v="CLALLAM CO DISTRICT COURT (1)"/>
    <n v="3134"/>
    <s v="CLALLAM"/>
    <s v="Judicial"/>
    <n v="46477"/>
    <s v="C"/>
    <s v="Registration and financial affairs"/>
    <s v="Candidate"/>
    <s v="Candidate"/>
    <m/>
    <m/>
    <m/>
    <s v="R"/>
    <x v="1"/>
    <n v="43410"/>
    <s v="mini"/>
    <b v="1"/>
    <m/>
    <m/>
    <s v="Lost in primary"/>
    <m/>
    <m/>
    <m/>
    <m/>
    <m/>
    <m/>
    <m/>
    <m/>
    <m/>
    <m/>
    <s v="1909 W. 6TH ST"/>
    <s v="PORT ANGELES"/>
    <s v="WA"/>
    <n v="98363"/>
    <s v="360-457-6406"/>
    <m/>
    <m/>
    <m/>
    <m/>
    <m/>
    <m/>
    <m/>
    <m/>
    <s v="https://web.pdc.wa.gov/rptimg/default.aspx?docid=4722884"/>
    <n v="11400"/>
    <n v="728"/>
    <n v="484"/>
    <m/>
    <m/>
    <s v="PAMELA LINDQUIST"/>
    <s v="candidate"/>
    <m/>
    <n v="43959.622581018521"/>
  </r>
  <r>
    <s v="ca-2018-517"/>
    <s v="ROWEC  328"/>
    <s v="CA"/>
    <n v="43230"/>
    <m/>
    <m/>
    <m/>
    <m/>
    <n v="43230"/>
    <x v="3"/>
    <s v="Candidate registered"/>
    <s v="Carla J. Rowe (CARLA ROWE)"/>
    <m/>
    <s v="816 S. 6TH ST."/>
    <s v="DAYTON"/>
    <s v="COLUMBIA"/>
    <s v="WA"/>
    <n v="99328"/>
    <s v="rowe.carlaj@gmail.com"/>
    <s v="rowe.carlaj@gmail.com"/>
    <s v="509-520-2403"/>
    <s v="COUNTY TREASURER"/>
    <n v="28"/>
    <s v="COLUMBIA CO"/>
    <n v="3176"/>
    <s v="COLUMBIA"/>
    <s v="Local"/>
    <n v="274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Won in general"/>
    <m/>
    <m/>
    <m/>
    <m/>
    <m/>
    <m/>
    <m/>
    <m/>
    <m/>
    <s v="816 S. 6TH ST."/>
    <s v="DAYTON"/>
    <s v="WA"/>
    <n v="99328"/>
    <s v="509-520-2403"/>
    <m/>
    <m/>
    <m/>
    <m/>
    <m/>
    <m/>
    <m/>
    <m/>
    <s v="https://web.pdc.wa.gov/rptimg/default.aspx?docid=4722571"/>
    <n v="16831"/>
    <n v="823"/>
    <n v="517"/>
    <m/>
    <m/>
    <s v="CARLA ROWE"/>
    <s v="candidate"/>
    <m/>
    <n v="43959.621967592589"/>
  </r>
  <r>
    <s v="ca-2018-750"/>
    <s v="STAMG  585"/>
    <s v="CA"/>
    <n v="43221"/>
    <m/>
    <m/>
    <m/>
    <s v="Electronic"/>
    <n v="43221"/>
    <x v="3"/>
    <s v="Candidate registered"/>
    <s v="Gary Stamper (GARY STAMPER)"/>
    <m/>
    <s v="P.O. BOX 1211"/>
    <s v="MORTON"/>
    <s v="LEWIS"/>
    <s v="WA"/>
    <n v="98356"/>
    <s v="VOTEGARYSTAMPER@GMAIL.COM"/>
    <s v="votegarystamper@gmail.com"/>
    <s v="360-523-4899"/>
    <s v="COUNTY COMMISSIONER"/>
    <n v="23"/>
    <s v="LEWIS CO"/>
    <n v="3626"/>
    <s v="LEWIS"/>
    <s v="Local"/>
    <n v="46069"/>
    <s v="C"/>
    <s v="Registration and financial affairs"/>
    <s v="Candidate"/>
    <s v="Candidate"/>
    <m/>
    <m/>
    <n v="3"/>
    <s v="R"/>
    <x v="1"/>
    <n v="43410"/>
    <s v="full"/>
    <b v="1"/>
    <m/>
    <m/>
    <s v="Qualified for general"/>
    <s v="Won in general"/>
    <m/>
    <m/>
    <m/>
    <m/>
    <m/>
    <m/>
    <m/>
    <m/>
    <m/>
    <s v="P.O. BOX 203"/>
    <s v="SATSOP"/>
    <s v="WA"/>
    <n v="98583"/>
    <s v="206-914-2906"/>
    <n v="10005.31"/>
    <n v="0"/>
    <n v="2884.48"/>
    <n v="0"/>
    <n v="0"/>
    <n v="0"/>
    <m/>
    <m/>
    <s v="https://web.pdc.wa.gov/rptimg/default.aspx?docid=4719882"/>
    <n v="18533"/>
    <n v="400"/>
    <n v="750"/>
    <n v="3746"/>
    <m/>
    <s v="TRACY MUSGROVE"/>
    <s v="candidate"/>
    <m/>
    <n v="44148.981458333335"/>
  </r>
  <r>
    <s v="ca-2018-595"/>
    <s v="JADEM  823"/>
    <s v="CA"/>
    <n v="43218"/>
    <m/>
    <m/>
    <m/>
    <m/>
    <n v="43218"/>
    <x v="3"/>
    <s v="Candidate registered"/>
    <s v="Michele Jaderlund (MICHELE JADERLUND)"/>
    <m/>
    <s v="1350 SAGE ROAD"/>
    <s v="EPHRATA"/>
    <s v="GRANT"/>
    <s v="WA"/>
    <n v="98823"/>
    <s v="mjaderlund@hotmail.com"/>
    <s v="mjaderlund@hotmail.com"/>
    <s v="509-989-6555"/>
    <s v="COUNTY AUDITOR"/>
    <n v="20"/>
    <s v="GRANT CO"/>
    <n v="3340"/>
    <s v="GRANT"/>
    <s v="Local"/>
    <n v="39833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Won in general"/>
    <m/>
    <m/>
    <m/>
    <m/>
    <m/>
    <m/>
    <m/>
    <m/>
    <m/>
    <s v="1350 SAGE ROAD"/>
    <s v="EPHRATA"/>
    <s v="WA"/>
    <n v="98823"/>
    <s v="509-760-0617"/>
    <m/>
    <m/>
    <m/>
    <m/>
    <m/>
    <m/>
    <m/>
    <m/>
    <s v="https://web.pdc.wa.gov/rptimg/default.aspx?docid=4718712"/>
    <n v="9407"/>
    <n v="301"/>
    <n v="595"/>
    <m/>
    <m/>
    <s v="DAVID JADERLUND"/>
    <s v="candidate"/>
    <m/>
    <n v="43959.621967592589"/>
  </r>
  <r>
    <s v="ca-2018-1016"/>
    <s v="STROM  362"/>
    <s v="CA"/>
    <n v="43159"/>
    <m/>
    <m/>
    <m/>
    <s v="Electronic"/>
    <n v="43159"/>
    <x v="3"/>
    <s v="Candidate registered"/>
    <s v="Matthew J Stroe (MATTHEW STROE)"/>
    <m/>
    <s v="PO BOX 2443"/>
    <s v="WALLA WALLA"/>
    <s v="WALLA WALLA"/>
    <s v="WA"/>
    <n v="99362"/>
    <s v="STROEFORSHERIFF@GMAIL.COM"/>
    <s v="stroeforsheriff@gmail.com"/>
    <s v="509-520-3795"/>
    <s v="COUNTY SHERIFF"/>
    <n v="27"/>
    <s v="WALLA WALLA CO"/>
    <n v="4302"/>
    <s v="WALLA WALLA"/>
    <s v="Local"/>
    <n v="33582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262 CONNOVER RD."/>
    <s v="WAITSBURG"/>
    <s v="WA"/>
    <n v="99361"/>
    <s v="509-520-2884"/>
    <n v="27755"/>
    <n v="0"/>
    <n v="35183.17"/>
    <n v="7328.17"/>
    <n v="0"/>
    <n v="0"/>
    <m/>
    <m/>
    <s v="https://web.pdc.wa.gov/rptimg/default.aspx?docid=4716124"/>
    <n v="19034"/>
    <n v="310"/>
    <n v="1016"/>
    <n v="3768"/>
    <m/>
    <s v="DARLEEN DOZIER"/>
    <s v="candidate"/>
    <m/>
    <n v="44148.982152777775"/>
  </r>
  <r>
    <s v="ca-2016-4279"/>
    <s v="HANSM  361"/>
    <s v="CA"/>
    <n v="42515"/>
    <m/>
    <m/>
    <m/>
    <s v="Electronic"/>
    <n v="42515"/>
    <x v="8"/>
    <s v="Candidate registered"/>
    <s v="HANSEN MELISSA J (MELISSA HANSEN)"/>
    <m/>
    <s v="1357 LEID RD"/>
    <s v="WAITSBURG"/>
    <s v="WALLA WALLA"/>
    <s v="WA"/>
    <n v="99361"/>
    <s v="MHANSEN@COLUMBIAINET.COM"/>
    <s v="mhansen@columbiainet.com"/>
    <s v="509-337-6515"/>
    <s v="COUNTY COMMISSIONER"/>
    <n v="23"/>
    <s v="WALLA WALLA CO"/>
    <n v="4302"/>
    <s v="WALLA WALLA"/>
    <s v="Local"/>
    <n v="32259"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302 SORGHUM HOLLOW RD"/>
    <s v="DAYTON"/>
    <s v="WA"/>
    <n v="99328"/>
    <m/>
    <n v="3597.51"/>
    <n v="0"/>
    <n v="5021.04"/>
    <n v="1423.53"/>
    <n v="0"/>
    <n v="0"/>
    <m/>
    <m/>
    <s v="https://web.pdc.wa.gov/rptimg/default.aspx?docid=4574138"/>
    <n v="7933"/>
    <n v="3830"/>
    <n v="4279"/>
    <n v="5593"/>
    <m/>
    <s v="MELANIE GAGNON"/>
    <s v="candidate"/>
    <m/>
    <n v="44149.053657407407"/>
  </r>
  <r>
    <s v="ca-2018-162"/>
    <s v="WILKJ  339"/>
    <s v="CA"/>
    <n v="43194"/>
    <m/>
    <m/>
    <m/>
    <s v="Electronic"/>
    <n v="43194"/>
    <x v="3"/>
    <s v="Candidate registered"/>
    <s v="Jodi Wilke (JODI WILKE)"/>
    <m/>
    <s v="PO BOX 944"/>
    <s v="PORT HADLOCK"/>
    <s v="CLALLAM"/>
    <s v="WA"/>
    <n v="98339"/>
    <s v="ELECTJODIWILKE@GMAIL.COM"/>
    <s v="electjodiwilke@gmail.com"/>
    <s v="360-301-9460"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Lost in general"/>
    <s v="Challenger"/>
    <m/>
    <m/>
    <m/>
    <m/>
    <m/>
    <m/>
    <m/>
    <m/>
    <s v="321 LELAND VALLEY RD WEST"/>
    <s v="QUILCENE"/>
    <s v="WA"/>
    <n v="98376"/>
    <m/>
    <n v="43980.88"/>
    <n v="0"/>
    <n v="42801.87"/>
    <n v="-326.11"/>
    <n v="0"/>
    <n v="0"/>
    <n v="11350.38"/>
    <n v="0"/>
    <s v="https://web.pdc.wa.gov/rptimg/default.aspx?docid=4711411"/>
    <n v="21180"/>
    <n v="677"/>
    <n v="162"/>
    <n v="3985"/>
    <n v="24"/>
    <s v="DERIK DAVIS"/>
    <s v="candidate"/>
    <m/>
    <n v="44148.992708333331"/>
  </r>
  <r>
    <s v="ca-2016-4441"/>
    <s v="WAITM  041"/>
    <s v="CA"/>
    <n v="42375"/>
    <m/>
    <m/>
    <m/>
    <s v="Electronic"/>
    <n v="42375"/>
    <x v="8"/>
    <s v="Candidate registered"/>
    <s v="WAITE MICHAEL R (MICHAEL  WAITE)"/>
    <m/>
    <s v="PO BOX 721"/>
    <s v="BOTHELL"/>
    <m/>
    <s v="WA"/>
    <n v="98041"/>
    <s v="mw@hiremichaelwaite.com"/>
    <s v="mw@hiremichaelwaite.com"/>
    <s v="425-233-8176"/>
    <s v="STATE TREASURER"/>
    <n v="11"/>
    <s v="State of Washington"/>
    <n v="1000"/>
    <m/>
    <s v="Statewid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Open seat"/>
    <m/>
    <m/>
    <m/>
    <m/>
    <m/>
    <m/>
    <m/>
    <m/>
    <s v="15501 128TH CT. NE"/>
    <s v="WOODINVILLE"/>
    <s v="WA"/>
    <n v="98072"/>
    <m/>
    <n v="180626.96"/>
    <n v="0"/>
    <n v="190984.24"/>
    <n v="5876.15"/>
    <n v="0"/>
    <n v="0"/>
    <n v="2783.23"/>
    <n v="0"/>
    <s v="https://web.pdc.wa.gov/rptimg/default.aspx?docid=4545993"/>
    <n v="20536"/>
    <n v="3937"/>
    <n v="4441"/>
    <n v="6239"/>
    <m/>
    <s v="SIDNEY K. PEPPLE"/>
    <s v="candidate"/>
    <m/>
    <n v="44149.079062500001"/>
  </r>
  <r>
    <s v="ca-2018-287"/>
    <s v="APPLM  006"/>
    <s v="CA"/>
    <n v="43181"/>
    <m/>
    <m/>
    <m/>
    <s v="Electronic"/>
    <n v="43181"/>
    <x v="3"/>
    <s v="Candidate registered"/>
    <s v="Michael Appleby (MICHAEL APPLEBY)"/>
    <m/>
    <s v="422 98TH AVE. NE"/>
    <s v="BELLEVUE"/>
    <s v="KING"/>
    <s v="WA"/>
    <n v="98004"/>
    <s v="SCOTT.STINSON@VOTEAPPLEBY.COM"/>
    <s v="michael.appleby@voteappleby.com"/>
    <s v="425-623-0330"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Lost in general"/>
    <s v="Open seat"/>
    <m/>
    <m/>
    <m/>
    <m/>
    <m/>
    <m/>
    <m/>
    <m/>
    <s v="422 98TH AVE. NE"/>
    <s v="BELLEVUE"/>
    <s v="WA"/>
    <n v="98004"/>
    <m/>
    <n v="54445.760000000002"/>
    <n v="0"/>
    <n v="55499.77"/>
    <n v="0"/>
    <n v="0"/>
    <n v="0"/>
    <m/>
    <m/>
    <s v="https://web.pdc.wa.gov/rptimg/default.aspx?docid=4708434"/>
    <n v="609"/>
    <n v="551"/>
    <n v="287"/>
    <n v="2786"/>
    <n v="41"/>
    <s v="SCOTT STINSON"/>
    <s v="candidate"/>
    <m/>
    <n v="44148.943912037037"/>
  </r>
  <r>
    <s v="ca-2018-966"/>
    <s v="BAUMM  228"/>
    <s v="CA"/>
    <n v="43173"/>
    <m/>
    <m/>
    <m/>
    <s v="Electronic"/>
    <n v="43173"/>
    <x v="3"/>
    <s v="Candidate registered"/>
    <s v="MICHAEL JAMES BAUMGARTNER  (MICHAEL BAUMGARTNER)"/>
    <m/>
    <s v="1103 W 17TH AVE"/>
    <s v="SPOKANE"/>
    <s v="SPOKANE"/>
    <s v="WA"/>
    <n v="99203"/>
    <s v="MICHAEL@VOTEBAUMGARTNER.COM"/>
    <s v="mbaum13@hotmail.com"/>
    <s v="509-847-9568"/>
    <s v="COUNTY TREASURER"/>
    <n v="28"/>
    <s v="SPOKANE CO"/>
    <n v="4151"/>
    <s v="SPOKANE"/>
    <s v="Local"/>
    <n v="304849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1103 W. 17TH AVE"/>
    <s v="SPOKANE"/>
    <s v="WA"/>
    <n v="99203"/>
    <m/>
    <n v="117212.83"/>
    <n v="0"/>
    <n v="117347.83"/>
    <n v="0"/>
    <n v="0"/>
    <n v="0"/>
    <m/>
    <m/>
    <s v="https://web.pdc.wa.gov/rptimg/default.aspx?docid=4706829"/>
    <n v="1196"/>
    <n v="25683"/>
    <n v="966"/>
    <n v="2805"/>
    <m/>
    <s v="ELEANOR BAUMGARTNER"/>
    <s v="candidate"/>
    <m/>
    <n v="44148.944571759261"/>
  </r>
  <r>
    <s v="ca-2018-959"/>
    <s v="CHASR  019"/>
    <s v="CA"/>
    <n v="43166"/>
    <m/>
    <m/>
    <m/>
    <s v="Electronic"/>
    <n v="43166"/>
    <x v="3"/>
    <s v="Candidate registered"/>
    <s v="Robert S Chase (ROB CHASE)"/>
    <m/>
    <s v="1102 S LIBERTY DR"/>
    <s v="LIBERTY LAKE"/>
    <s v="SPOKANE"/>
    <s v="WA"/>
    <n v="99019"/>
    <s v="stripe340@comcast.net"/>
    <s v="stripe340@comcast.net"/>
    <s v="509-954-3829"/>
    <s v="COUNTY COMMISSIONER"/>
    <n v="23"/>
    <s v="SPOKANE CO"/>
    <n v="4151"/>
    <s v="SPOKANE"/>
    <s v="Local"/>
    <n v="304849"/>
    <s v="C"/>
    <s v="Registration and financial affairs"/>
    <s v="Candidate"/>
    <s v="Candidate"/>
    <m/>
    <m/>
    <s v="Commissioner District 2"/>
    <s v="R"/>
    <x v="1"/>
    <n v="43410"/>
    <s v="full"/>
    <b v="1"/>
    <m/>
    <m/>
    <s v="Qualified for general"/>
    <s v="Lost in general"/>
    <m/>
    <m/>
    <m/>
    <m/>
    <m/>
    <m/>
    <m/>
    <m/>
    <m/>
    <s v="P.O. BOX 141483"/>
    <s v="SPOKANE VALLEY"/>
    <s v="WA"/>
    <n v="99214"/>
    <s v="509-710-0163"/>
    <n v="28233.27"/>
    <n v="0"/>
    <n v="28630.79"/>
    <n v="100"/>
    <n v="0"/>
    <n v="0"/>
    <m/>
    <m/>
    <s v="https://web.pdc.wa.gov/rptimg/default.aspx?docid=4704529"/>
    <n v="2902"/>
    <n v="35985"/>
    <n v="959"/>
    <n v="2891"/>
    <m/>
    <s v="BRENDA GRASSEL"/>
    <s v="candidate"/>
    <m/>
    <n v="44148.948750000003"/>
  </r>
  <r>
    <s v="ca-2018-434"/>
    <s v="SHAED  807"/>
    <s v="CA"/>
    <n v="43162"/>
    <m/>
    <m/>
    <m/>
    <s v="Paper"/>
    <n v="43162"/>
    <x v="3"/>
    <s v="Candidate registered"/>
    <s v="Douglas J. Shae (DOUGLAS SHAE)"/>
    <m/>
    <s v="1116 PERSHING STREET"/>
    <s v="WENATCHEE"/>
    <s v="CHELAN"/>
    <s v="WA"/>
    <s v="98801-1491"/>
    <s v="douglasjshae@gmail.com"/>
    <s v="douglasjshae@gmail.com"/>
    <s v="(509)662-4590"/>
    <s v="COUNTY PROSECUTOR"/>
    <n v="26"/>
    <s v="CHELAN CO"/>
    <n v="3111"/>
    <s v="CHELAN"/>
    <s v="Local"/>
    <n v="43409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Unopposed in general"/>
    <m/>
    <m/>
    <m/>
    <m/>
    <m/>
    <m/>
    <m/>
    <m/>
    <m/>
    <s v="516 WASHINGTON STREET"/>
    <s v="WENATCHEE"/>
    <s v="WA"/>
    <n v="98801"/>
    <s v="(509)663-7943"/>
    <n v="0"/>
    <n v="0"/>
    <n v="0"/>
    <n v="0"/>
    <n v="0"/>
    <n v="0"/>
    <m/>
    <m/>
    <s v="https://web.pdc.wa.gov/rptimg/default.aspx?docid=4703932"/>
    <n v="17629"/>
    <n v="376"/>
    <n v="434"/>
    <n v="3689"/>
    <m/>
    <s v="JULIE SIDERIUS"/>
    <s v="candidate"/>
    <m/>
    <n v="44148.979398148149"/>
  </r>
  <r>
    <s v="ca-2018-776"/>
    <s v="MAGEW  185"/>
    <s v="CA"/>
    <n v="43150"/>
    <m/>
    <m/>
    <m/>
    <m/>
    <n v="43150"/>
    <x v="3"/>
    <s v="Candidate registered"/>
    <s v="Wade W. Magers (WADE MAGERS)"/>
    <m/>
    <s v="PO BOX 108"/>
    <s v="WILBUR"/>
    <s v="LINCOLN"/>
    <s v="WA"/>
    <n v="99185"/>
    <s v="WMAGERS@CENTURYTEL.NET"/>
    <s v="wmagers@centurytel.net"/>
    <s v="509-641-0682"/>
    <s v="COUNTY SHERIFF"/>
    <n v="27"/>
    <s v="LINCOLN CO"/>
    <n v="3655"/>
    <s v="LINCOLN"/>
    <s v="Local"/>
    <n v="7164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2941 KING RANCH ROAD NORTH"/>
    <s v="ODESSA"/>
    <s v="WA"/>
    <n v="99159"/>
    <s v="509-982-2137"/>
    <m/>
    <m/>
    <m/>
    <m/>
    <m/>
    <m/>
    <m/>
    <m/>
    <s v="https://web.pdc.wa.gov/rptimg/default.aspx?docid=4701380"/>
    <n v="11936"/>
    <n v="757"/>
    <n v="776"/>
    <m/>
    <m/>
    <s v="JUDY SCRUPPS"/>
    <s v="candidate"/>
    <m/>
    <n v="43959.621932870374"/>
  </r>
  <r>
    <s v="ca-2018-898"/>
    <s v="JOHNR  101"/>
    <s v="CA"/>
    <n v="43129"/>
    <m/>
    <m/>
    <m/>
    <s v="Electronic"/>
    <n v="43129"/>
    <x v="3"/>
    <s v="Candidate registered"/>
    <s v="Rick Johnson (RICK JOHNSON)"/>
    <m/>
    <s v="2146 HERITAGE WAY"/>
    <s v="ADDY"/>
    <s v="STEVENS"/>
    <s v="WA"/>
    <n v="99101"/>
    <s v="RICKJOHNSON4ASSESSOR@GMAIL.COM"/>
    <s v="rickjohnson4assessor@gmail.com"/>
    <s v="509-675-2208"/>
    <s v="COUNTY ASSESSOR"/>
    <n v="21"/>
    <s v="STEVENS CO"/>
    <n v="4186"/>
    <s v="STEVENS"/>
    <s v="Local"/>
    <n v="2988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2146 HERITAGE WAY"/>
    <s v="ADDY"/>
    <s v="WA"/>
    <n v="99101"/>
    <m/>
    <n v="22293.98"/>
    <n v="0"/>
    <n v="22293.98"/>
    <n v="0"/>
    <n v="0"/>
    <n v="0"/>
    <m/>
    <m/>
    <s v="https://web.pdc.wa.gov/rptimg/default.aspx?docid=4698028"/>
    <n v="9770"/>
    <n v="618"/>
    <n v="898"/>
    <n v="3277"/>
    <m/>
    <s v="LISA B SHINN"/>
    <s v="candidate"/>
    <m/>
    <n v="44148.963819444441"/>
  </r>
  <r>
    <s v="ca-2016-4478"/>
    <s v="CHANB  953"/>
    <s v="CA"/>
    <n v="42526"/>
    <m/>
    <m/>
    <m/>
    <s v="Electronic"/>
    <n v="42526"/>
    <x v="8"/>
    <s v="Candidate registered"/>
    <s v="Bruce Chandler (BRUCE CHANDLER)"/>
    <m/>
    <s v="P.O. BOX  1108"/>
    <s v="ZILLAH"/>
    <s v="YAKIMA"/>
    <s v="WA"/>
    <n v="98953"/>
    <s v="CHANDBQ@BENTONREA.COM"/>
    <s v="chandbq@bentonrea.com"/>
    <s v="509-952-3084"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Unopposed in general"/>
    <s v="Incumbent"/>
    <m/>
    <m/>
    <m/>
    <m/>
    <m/>
    <m/>
    <m/>
    <m/>
    <s v="2510 MAPLE GROVE  ROAD"/>
    <s v="SUNNYSIDE"/>
    <s v="WA"/>
    <n v="98944"/>
    <m/>
    <n v="110940"/>
    <n v="3273.14"/>
    <n v="113305.66"/>
    <n v="0"/>
    <n v="0"/>
    <n v="0"/>
    <m/>
    <m/>
    <s v="https://web.pdc.wa.gov/rptimg/default.aspx?docid=4576296"/>
    <n v="2854"/>
    <n v="462"/>
    <n v="4478"/>
    <n v="5356"/>
    <n v="15"/>
    <s v="SANDRA LINDE"/>
    <s v="candidate"/>
    <m/>
    <n v="44149.043865740743"/>
  </r>
  <r>
    <s v="ca-2018-435"/>
    <s v="BURNB  807"/>
    <s v="CA"/>
    <n v="43097"/>
    <m/>
    <m/>
    <m/>
    <s v="Electronic"/>
    <n v="43097"/>
    <x v="3"/>
    <s v="Candidate registered"/>
    <s v="Brian Burnett (BRIAN BURNETT)"/>
    <m/>
    <s v="1147 APPLELAND DR"/>
    <s v="WENATCHEE"/>
    <s v="CHELAN"/>
    <s v="WA"/>
    <n v="98801"/>
    <s v="BURNETTCLAN8@GMAIL.COM"/>
    <s v="burnettclan8@gmail.com"/>
    <s v="509-699-3700"/>
    <s v="COUNTY SHERIFF"/>
    <n v="27"/>
    <s v="CHELAN CO"/>
    <n v="3111"/>
    <s v="CHELAN"/>
    <s v="Local"/>
    <n v="43409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400 S. FRANKLIN"/>
    <s v="WENATCHEE"/>
    <s v="WA"/>
    <n v="98801"/>
    <s v="509-421-9332"/>
    <n v="21577.91"/>
    <n v="991.09"/>
    <n v="19951.919999999998"/>
    <n v="0"/>
    <n v="0"/>
    <n v="0"/>
    <m/>
    <m/>
    <s v="https://web.pdc.wa.gov/rptimg/default.aspx?docid=4693656"/>
    <n v="2447"/>
    <n v="900"/>
    <n v="435"/>
    <n v="2865"/>
    <m/>
    <s v="SUSAN JAGLA"/>
    <s v="candidate"/>
    <m/>
    <n v="44148.946817129632"/>
  </r>
  <r>
    <s v="ca-2018-1924"/>
    <s v="MCDOJ  446"/>
    <s v="CA"/>
    <n v="43036"/>
    <m/>
    <m/>
    <m/>
    <s v="Electronic"/>
    <n v="43036"/>
    <x v="3"/>
    <s v="Candidate discontinued campaign"/>
    <s v="MCDONALD JOYCE (JOYCE MCDONALD)"/>
    <m/>
    <s v="PO BOX 1225"/>
    <s v="PUYALLUP"/>
    <s v="PIERCE"/>
    <s v="WA"/>
    <n v="98371"/>
    <s v="JOYCEMCDONALD@COMCAST.NET"/>
    <s v="joycemcdonald@comcast.net"/>
    <s v="253-770-8061"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PO BOX 1225"/>
    <s v="PUYALLUP"/>
    <s v="WA"/>
    <n v="98371"/>
    <s v="253-753-8144"/>
    <n v="7100"/>
    <n v="2341.3200000000002"/>
    <n v="9941.32"/>
    <n v="0"/>
    <n v="0"/>
    <n v="0"/>
    <m/>
    <m/>
    <s v="https://web.pdc.wa.gov/rptimg/default.aspx?docid=4683354"/>
    <n v="12554"/>
    <n v="28278"/>
    <n v="1924"/>
    <n v="3416"/>
    <n v="25"/>
    <s v="GARY MCDONALD"/>
    <s v="candidate"/>
    <m/>
    <n v="44148.96974537037"/>
  </r>
  <r>
    <s v="ca-2018-368"/>
    <s v="MACLJ  541"/>
    <s v="CA"/>
    <n v="42907"/>
    <m/>
    <m/>
    <m/>
    <m/>
    <n v="42907"/>
    <x v="3"/>
    <s v="Candidate registered"/>
    <s v="Joesph R. MacLean (JOESPH MACLEAN)"/>
    <m/>
    <s v="143 REMMEN RD"/>
    <s v="ELMA"/>
    <s v="GRAYS HARBOR"/>
    <s v="WA"/>
    <n v="98541"/>
    <s v="JOESPHRMACLEAN@COMCAST.NET"/>
    <s v="joesphrmaclean@comcast.net"/>
    <s v="509-322-3312"/>
    <s v="COUNTY AUDITOR"/>
    <n v="20"/>
    <s v="GRAYS HARBOR CO"/>
    <n v="3369"/>
    <s v="GRAYS HARBOR"/>
    <s v="Local"/>
    <n v="41343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Won in general"/>
    <m/>
    <m/>
    <m/>
    <m/>
    <m/>
    <m/>
    <m/>
    <m/>
    <m/>
    <s v="143 REMMEN RD"/>
    <s v="ELMA"/>
    <s v="WA"/>
    <n v="98541"/>
    <s v="509-322-3312"/>
    <m/>
    <m/>
    <m/>
    <m/>
    <m/>
    <m/>
    <m/>
    <m/>
    <s v="https://web.pdc.wa.gov/rptimg/default.aspx?docid=4656347"/>
    <n v="11917"/>
    <n v="853"/>
    <n v="368"/>
    <m/>
    <m/>
    <s v="JOESPH MACLEAN"/>
    <s v="candidate"/>
    <m/>
    <n v="43959.621967592589"/>
  </r>
  <r>
    <s v="ca-2018-87"/>
    <s v="SCHMJ  111"/>
    <s v="CA"/>
    <n v="42776"/>
    <m/>
    <m/>
    <m/>
    <s v="Electronic"/>
    <n v="42776"/>
    <x v="3"/>
    <s v="Candidate registered"/>
    <s v="Joe Schmick (JOE SCHMICK)"/>
    <m/>
    <s v="P.O. BOX 620"/>
    <s v="COLFAX"/>
    <s v="WHITMAN"/>
    <s v="WA"/>
    <n v="99111"/>
    <s v="FREDALMILLER@GMAIL.COM"/>
    <s v="jschmick@colfax.com"/>
    <s v="509-397-4207"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s v="Incumbent"/>
    <m/>
    <m/>
    <m/>
    <m/>
    <m/>
    <m/>
    <m/>
    <m/>
    <s v="9101 ALMOTA RD."/>
    <s v="COLFAX"/>
    <s v="WA"/>
    <n v="99111"/>
    <s v="509-397-3121"/>
    <n v="128669"/>
    <n v="3485.01"/>
    <n v="132154.01999999999"/>
    <n v="0"/>
    <n v="0"/>
    <n v="0"/>
    <n v="10044"/>
    <n v="0"/>
    <s v="https://web.pdc.wa.gov/rptimg/default.aspx?docid=4627373"/>
    <n v="17351"/>
    <n v="30414"/>
    <n v="87"/>
    <n v="3661"/>
    <n v="9"/>
    <s v="FREDA MILLER"/>
    <s v="candidate"/>
    <m/>
    <n v="44148.978368055556"/>
  </r>
  <r>
    <s v="ca-2018-972"/>
    <s v="HASKL  001"/>
    <s v="CA"/>
    <n v="42520"/>
    <m/>
    <m/>
    <m/>
    <s v="Electronic"/>
    <n v="42520"/>
    <x v="3"/>
    <s v="Candidate registered"/>
    <s v="Larry Haskell (LARRY HASKELL)"/>
    <m/>
    <s v="P.O. BOX 141104"/>
    <s v="SPOKANE VALLEY"/>
    <s v="SPOKANE"/>
    <s v="WA"/>
    <n v="99214"/>
    <s v="LILYLANGTREE@YAHOO.COM"/>
    <s v="haskell4prosecutor@comcast.net"/>
    <s v="509-244-0950"/>
    <s v="COUNTY PROSECUTOR"/>
    <n v="26"/>
    <s v="SPOKANE CO"/>
    <n v="4151"/>
    <s v="SPOKANE"/>
    <s v="Local"/>
    <n v="304849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Unopposed in general"/>
    <m/>
    <m/>
    <m/>
    <m/>
    <m/>
    <m/>
    <m/>
    <m/>
    <m/>
    <s v="10024 EAST HOLMAN ROAD"/>
    <s v="SPOKANE VALLEY"/>
    <s v="WA"/>
    <n v="99206"/>
    <s v="509-924-4211"/>
    <n v="34562.15"/>
    <n v="0"/>
    <n v="33610.449999999997"/>
    <n v="185"/>
    <n v="0"/>
    <n v="0"/>
    <n v="905.41"/>
    <n v="0"/>
    <s v="https://web.pdc.wa.gov/rptimg/default.aspx?docid=4577292"/>
    <n v="8218"/>
    <n v="21"/>
    <n v="972"/>
    <n v="3205"/>
    <m/>
    <s v="CHARLOTTE BENJAMIN"/>
    <s v="candidate"/>
    <m/>
    <n v="44148.961296296293"/>
  </r>
  <r>
    <s v="ca-2016-4654"/>
    <s v="JRM00-377"/>
    <s v="CA"/>
    <n v="42423"/>
    <m/>
    <m/>
    <m/>
    <s v="Electronic"/>
    <n v="42423"/>
    <x v="8"/>
    <s v="Candidate registered"/>
    <s v="KEVIN TROY OVERBAY (KEVIN OVERBAY)"/>
    <m/>
    <s v="PO BOX 1195"/>
    <s v="WENATCHEE"/>
    <s v="CHELAN"/>
    <s v="WA"/>
    <n v="98807"/>
    <s v="overbay.kevin@gmail.com"/>
    <s v="overbay.kevin@gmail.com"/>
    <s v="509-670-7515"/>
    <s v="COUNTY COMMISSIONER"/>
    <n v="23"/>
    <s v="CHELAN CO"/>
    <n v="3111"/>
    <s v="CHELAN"/>
    <s v="Local"/>
    <n v="40323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3704 HILL LANE"/>
    <s v="MALAGA"/>
    <s v="WA"/>
    <n v="98828"/>
    <s v="509-860-7821"/>
    <n v="9907.8700000000008"/>
    <n v="0"/>
    <n v="10949.11"/>
    <n v="2100"/>
    <n v="0"/>
    <n v="0"/>
    <n v="143.4"/>
    <n v="0"/>
    <s v="https://web.pdc.wa.gov/rptimg/default.aspx?docid=4606127"/>
    <n v="14640"/>
    <n v="4088"/>
    <n v="4654"/>
    <n v="5910"/>
    <m/>
    <s v="HELEN HORN"/>
    <s v="candidate"/>
    <m/>
    <n v="44149.067499999997"/>
  </r>
  <r>
    <s v="ca-2017-2690"/>
    <s v="WRIGA  258"/>
    <s v="CA"/>
    <n v="42933"/>
    <m/>
    <m/>
    <m/>
    <m/>
    <n v="42933"/>
    <x v="10"/>
    <s v="Candidate registered"/>
    <s v="Andrea Wright (ANDREA WRIGHT)"/>
    <m/>
    <s v="PO BOX 504"/>
    <s v="LAKE STEVENS"/>
    <s v="SNOHOMISH"/>
    <s v="WA"/>
    <n v="98258"/>
    <s v="wrightandrea@gmail.com"/>
    <s v="wrightandrea@gmail.com"/>
    <s v="425-350-4172"/>
    <s v="WATER &amp; SEWER COMMISSIONER"/>
    <n v="53"/>
    <s v="LAKE STEVENS SEWER DIST"/>
    <n v="3615"/>
    <s v="SNOHOMISH"/>
    <s v="Local"/>
    <n v="19640"/>
    <s v="C"/>
    <s v="Registration and financial affairs"/>
    <s v="Candidate"/>
    <s v="Candidate"/>
    <m/>
    <m/>
    <m/>
    <s v="R"/>
    <x v="1"/>
    <n v="43046"/>
    <s v="mini"/>
    <b v="1"/>
    <m/>
    <m/>
    <s v="Lost in primary"/>
    <m/>
    <m/>
    <m/>
    <m/>
    <m/>
    <m/>
    <m/>
    <m/>
    <m/>
    <m/>
    <s v="PO BOX 504"/>
    <s v="LAKE STEVENS"/>
    <s v="WA"/>
    <n v="98258"/>
    <s v="425-350-4172"/>
    <m/>
    <m/>
    <m/>
    <m/>
    <m/>
    <m/>
    <m/>
    <m/>
    <s v="https://web.pdc.wa.gov/rptimg/default.aspx?docid=4664367"/>
    <n v="21564"/>
    <n v="2429"/>
    <n v="2690"/>
    <m/>
    <m/>
    <s v="ANDREA WRIGHT"/>
    <s v="candidate"/>
    <m/>
    <n v="43597.94667824074"/>
  </r>
  <r>
    <s v="ca-2016-4160"/>
    <s v="STEIK  801"/>
    <s v="CA"/>
    <n v="42418"/>
    <m/>
    <m/>
    <m/>
    <s v="Electronic"/>
    <n v="42418"/>
    <x v="8"/>
    <s v="Candidate registered"/>
    <s v="KYLE E STEINBURG (KYLE STEINBURG)"/>
    <m/>
    <s v="C/O LINDER&amp;GOETZ, PS  159 S. WORTHEN ST"/>
    <s v="WENATCHEE"/>
    <s v="DOUGLAS"/>
    <s v="WA"/>
    <n v="98801"/>
    <s v="COMMITTEETOELECTKYLESTEINBURG@GMAIL.COM"/>
    <s v="kylesteinburgforcommissioner@gmail.com"/>
    <s v="509-662-8508"/>
    <s v="COUNTY COMMISSIONER"/>
    <n v="23"/>
    <s v="DOUGLAS CO"/>
    <n v="3235"/>
    <s v="DOUGLAS"/>
    <s v="Local"/>
    <n v="18850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2410 BELLANCA COURT"/>
    <s v="EAST WENATCHEE"/>
    <s v="WA"/>
    <n v="98802"/>
    <m/>
    <n v="35100.86"/>
    <n v="0"/>
    <n v="21790.18"/>
    <n v="0"/>
    <n v="0"/>
    <n v="0"/>
    <n v="912.4"/>
    <n v="0"/>
    <s v="https://web.pdc.wa.gov/rptimg/default.aspx?docid=4612278"/>
    <n v="18640"/>
    <n v="3753"/>
    <n v="4160"/>
    <n v="6137"/>
    <m/>
    <s v="GREGORY BRAULT"/>
    <s v="candidate"/>
    <m/>
    <n v="44149.075960648152"/>
  </r>
  <r>
    <s v="ca-2016-4628"/>
    <s v="PEARKJ 272"/>
    <s v="CA"/>
    <n v="41553"/>
    <m/>
    <m/>
    <m/>
    <s v="Electronic"/>
    <n v="41553"/>
    <x v="8"/>
    <s v="Candidate registered"/>
    <s v="PEARSON KIRK J (KIRK PEARSON)"/>
    <m/>
    <s v="105 PEARSON LANE"/>
    <s v="MONROE"/>
    <s v="SNOHOMISH"/>
    <s v="WA"/>
    <n v="98272"/>
    <s v="PEARSON_K@FRONTIER.COM"/>
    <s v="pearson_k@frontier.com"/>
    <s v="360-794-1156"/>
    <s v="STATE SENATOR"/>
    <n v="12"/>
    <s v="LEG DISTRICT 39 - SENATE"/>
    <n v="4768"/>
    <s v="SNOHOMISH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Unopposed in general"/>
    <s v="Incumbent"/>
    <m/>
    <m/>
    <m/>
    <m/>
    <m/>
    <m/>
    <m/>
    <m/>
    <s v="14911 CHAIN LAKE RD. #434"/>
    <s v="MONROE"/>
    <s v="WA"/>
    <n v="98272"/>
    <s v="425-315-2531"/>
    <n v="129265.2"/>
    <n v="2122.35"/>
    <n v="131887.54999999999"/>
    <n v="0"/>
    <n v="0"/>
    <n v="0"/>
    <m/>
    <m/>
    <s v="https://web.pdc.wa.gov/rptimg/default.aspx?docid=4612326"/>
    <n v="14982"/>
    <n v="27234"/>
    <n v="4628"/>
    <n v="5931"/>
    <n v="39"/>
    <s v="ANASTASIA SMITH"/>
    <s v="candidate"/>
    <m/>
    <n v="44149.068113425928"/>
  </r>
  <r>
    <s v="ca-2017-3158"/>
    <s v="ANDES  532"/>
    <s v="CA"/>
    <n v="42905"/>
    <m/>
    <m/>
    <m/>
    <m/>
    <n v="42905"/>
    <x v="10"/>
    <s v="Candidate registered"/>
    <s v="Mark Anders (STEVEN ANDERS)"/>
    <m/>
    <s v="109 CEDAR DRIVE"/>
    <s v="CHEHALIS"/>
    <s v="LEWIS"/>
    <s v="WA"/>
    <n v="98532"/>
    <s v="mark.anders@pse.com"/>
    <s v="mark.anders@pse.com"/>
    <s v="360-269-2468"/>
    <s v="PORT COMMISSIONER"/>
    <n v="47"/>
    <s v="PORT OF CHEHALIS"/>
    <n v="4615"/>
    <s v="LEWIS"/>
    <s v="Local"/>
    <n v="8996"/>
    <s v="C"/>
    <s v="Registration and financial affairs"/>
    <s v="Candidate"/>
    <s v="Candidate"/>
    <m/>
    <m/>
    <m/>
    <s v="R"/>
    <x v="1"/>
    <n v="43046"/>
    <s v="mini"/>
    <b v="1"/>
    <m/>
    <m/>
    <s v="Not in primary"/>
    <s v="Unopposed in general"/>
    <m/>
    <m/>
    <m/>
    <m/>
    <m/>
    <m/>
    <m/>
    <m/>
    <m/>
    <s v="109 CEDAR DRIVE"/>
    <s v="CHEHALIS"/>
    <s v="WA"/>
    <n v="98532"/>
    <s v="360-269-2468"/>
    <m/>
    <m/>
    <m/>
    <m/>
    <m/>
    <m/>
    <m/>
    <m/>
    <s v="https://web.pdc.wa.gov/rptimg/default.aspx?docid=4655971"/>
    <n v="529"/>
    <n v="389"/>
    <n v="3158"/>
    <m/>
    <m/>
    <s v="STEVEN ANDERS"/>
    <s v="candidate"/>
    <m/>
    <n v="43597.954131944447"/>
  </r>
  <r>
    <s v="ca-2015-5389"/>
    <s v="IRELD  597"/>
    <s v="CA"/>
    <n v="42190"/>
    <m/>
    <m/>
    <m/>
    <m/>
    <n v="42190"/>
    <x v="12"/>
    <s v="Candidate registered"/>
    <s v="IRELAND DONALD (DONALD IRELAND)"/>
    <m/>
    <s v="15924 LAWRENCE PL SE"/>
    <s v="YELM"/>
    <s v="THURSTON"/>
    <s v="WA"/>
    <n v="98597"/>
    <s v="don@ferol-ireland.com"/>
    <s v="don@ferol-ireland.com"/>
    <s v="360-701-9513"/>
    <s v="FIRE COMMISSIONER"/>
    <n v="44"/>
    <s v="SOUTHEAST THURSTON FIRE AUTHORITY"/>
    <n v="5170"/>
    <s v="THURSTON"/>
    <s v="Local"/>
    <n v="13768"/>
    <s v="C"/>
    <s v="Registration and financial affairs"/>
    <s v="Candidate"/>
    <s v="Candidate"/>
    <m/>
    <m/>
    <m/>
    <s v="R"/>
    <x v="1"/>
    <n v="42311"/>
    <s v="mini"/>
    <b v="1"/>
    <m/>
    <m/>
    <s v="Not in primary"/>
    <s v="Lost in general"/>
    <m/>
    <m/>
    <m/>
    <m/>
    <m/>
    <m/>
    <m/>
    <m/>
    <m/>
    <s v="15924 LAWRENCE PL SE"/>
    <s v="YELM"/>
    <s v="WA"/>
    <n v="98597"/>
    <s v="360-701-9513"/>
    <m/>
    <m/>
    <m/>
    <m/>
    <m/>
    <m/>
    <m/>
    <m/>
    <s v="https://web.pdc.wa.gov/rptimg/default.aspx?docid=4489155"/>
    <n v="9492"/>
    <n v="4623"/>
    <n v="5389"/>
    <m/>
    <m/>
    <s v="DONALD IRELAND"/>
    <s v="candidate"/>
    <m/>
    <n v="43597.983414351853"/>
  </r>
  <r>
    <s v="ca-2017-3610"/>
    <s v="ELMOJ  531"/>
    <s v="CA"/>
    <n v="42879"/>
    <m/>
    <m/>
    <m/>
    <m/>
    <n v="42879"/>
    <x v="10"/>
    <s v="Candidate registered"/>
    <s v="ELMORE JOHN F (JOHN ELMORE)"/>
    <m/>
    <s v="212 N GOLD ST"/>
    <s v="CENTRALIA"/>
    <s v="LEWIS"/>
    <s v="WA"/>
    <n v="98531"/>
    <s v="kamakazikid69@msn.com"/>
    <s v="kamakazikid69@msn.com"/>
    <s v="360-508-1367"/>
    <s v="CITY COUNCIL MEMBER"/>
    <n v="32"/>
    <s v="CITY OF CENTRALIA"/>
    <n v="3105"/>
    <s v="LEWIS"/>
    <s v="Local"/>
    <n v="8465"/>
    <s v="C"/>
    <s v="Registration and financial affairs"/>
    <s v="Candidate"/>
    <s v="Candidate"/>
    <m/>
    <m/>
    <m/>
    <s v="R"/>
    <x v="1"/>
    <n v="43046"/>
    <s v="mini"/>
    <b v="1"/>
    <m/>
    <m/>
    <s v="Not in primary"/>
    <s v="Lost in general"/>
    <m/>
    <m/>
    <m/>
    <m/>
    <m/>
    <m/>
    <m/>
    <m/>
    <m/>
    <s v="212 N GOLD ST"/>
    <s v="CENTRALIA"/>
    <s v="WA"/>
    <n v="98531"/>
    <s v="360-508-1367"/>
    <m/>
    <m/>
    <m/>
    <m/>
    <m/>
    <m/>
    <m/>
    <m/>
    <s v="https://web.pdc.wa.gov/rptimg/default.aspx?docid=4651529"/>
    <n v="5624"/>
    <n v="3259"/>
    <n v="3610"/>
    <m/>
    <m/>
    <s v="JOHN ELMORE"/>
    <s v="candidate"/>
    <m/>
    <n v="43597.961006944446"/>
  </r>
  <r>
    <s v="ca-2017-3207"/>
    <s v="MADEB  042"/>
    <s v="CA"/>
    <n v="42890"/>
    <m/>
    <m/>
    <m/>
    <m/>
    <n v="42890"/>
    <x v="10"/>
    <s v="Candidate registered"/>
    <s v="MADSEN BRYON (BRYON MADSEN)"/>
    <m/>
    <s v="23006 135TH AVE SE"/>
    <s v="KENT"/>
    <s v="KING"/>
    <s v="WA"/>
    <n v="98042"/>
    <s v="bryonmadsen@yahoo.com"/>
    <s v="bryonmadsen@yahoo.com"/>
    <s v="253-639-3957"/>
    <s v="SCHOOL DIRECTOR"/>
    <n v="49"/>
    <s v="KENT SD 415"/>
    <n v="3460"/>
    <s v="KING"/>
    <s v="Local"/>
    <n v="90915"/>
    <s v="C"/>
    <s v="Registration and financial affairs"/>
    <s v="Candidate"/>
    <s v="Candidate"/>
    <m/>
    <m/>
    <m/>
    <s v="R"/>
    <x v="1"/>
    <n v="43046"/>
    <s v="mini"/>
    <b v="1"/>
    <m/>
    <m/>
    <s v="Qualified for general"/>
    <s v="Lost in general"/>
    <m/>
    <m/>
    <m/>
    <m/>
    <m/>
    <m/>
    <m/>
    <m/>
    <m/>
    <s v="23006 135TH AVE SE"/>
    <s v="KENT"/>
    <s v="WA"/>
    <n v="98042"/>
    <s v="253-639-3957"/>
    <m/>
    <m/>
    <m/>
    <m/>
    <m/>
    <m/>
    <m/>
    <m/>
    <s v="https://web.pdc.wa.gov/rptimg/default.aspx?docid=4652375"/>
    <n v="11876"/>
    <n v="2904"/>
    <n v="3207"/>
    <m/>
    <m/>
    <s v="BRYON MADSEN"/>
    <s v="candidate"/>
    <m/>
    <n v="43597.954826388886"/>
  </r>
  <r>
    <s v="ca-2017-3226"/>
    <s v="HANLK  350"/>
    <s v="CA"/>
    <n v="42888"/>
    <m/>
    <m/>
    <m/>
    <m/>
    <n v="42888"/>
    <x v="10"/>
    <s v="Candidate registered"/>
    <s v="HANLON KEVIN F (KEVIN HANLON)"/>
    <m/>
    <s v="PO BOX 691"/>
    <s v="PROSSER"/>
    <s v="BENTON"/>
    <s v="WA"/>
    <n v="99350"/>
    <s v="kevin@hanlongroup.com"/>
    <s v="kevin@hanlongroup.com"/>
    <s v="509-832-0328"/>
    <s v="FIRE COMMISSIONER"/>
    <n v="44"/>
    <s v="WEST BENTON REGIONAL FIRE AUTHORITY"/>
    <n v="3055"/>
    <s v="BENTON"/>
    <s v="Local"/>
    <n v="6127"/>
    <s v="C"/>
    <s v="Registration and financial affairs"/>
    <s v="Candidate"/>
    <s v="Candidate"/>
    <m/>
    <m/>
    <m/>
    <s v="R"/>
    <x v="1"/>
    <n v="43046"/>
    <s v="mini"/>
    <b v="1"/>
    <m/>
    <m/>
    <s v="Not in primary"/>
    <s v="Lost in general"/>
    <m/>
    <m/>
    <m/>
    <m/>
    <m/>
    <m/>
    <m/>
    <m/>
    <m/>
    <s v="PO BOX 691"/>
    <s v="PROSSER"/>
    <s v="WA"/>
    <n v="99350"/>
    <s v="509-832-0328"/>
    <m/>
    <m/>
    <m/>
    <m/>
    <m/>
    <m/>
    <m/>
    <m/>
    <s v="https://web.pdc.wa.gov/rptimg/default.aspx?docid=4652307"/>
    <n v="7980"/>
    <n v="2919"/>
    <n v="3226"/>
    <m/>
    <m/>
    <s v="KEVIN F. HANLON"/>
    <s v="candidate"/>
    <m/>
    <n v="43597.955092592594"/>
  </r>
  <r>
    <s v="ca-2017-3647"/>
    <s v="DVORB  290"/>
    <s v="CA"/>
    <n v="42872"/>
    <m/>
    <m/>
    <m/>
    <m/>
    <n v="42872"/>
    <x v="10"/>
    <s v="Candidate registered"/>
    <s v="DVORAK ROBERT D (BOB DVORAK)"/>
    <m/>
    <s v="514 MAPKE AVE"/>
    <s v="SNOHOMISH"/>
    <s v="SNOHOMISH"/>
    <s v="WA"/>
    <n v="98290"/>
    <s v="electbobdvorak@gmail.com"/>
    <s v="electbobdvorak@gmail.com"/>
    <s v="425-387-7780"/>
    <s v="CITY COUNCIL MEMBER"/>
    <n v="32"/>
    <s v="CITY OF SNOHOMISH"/>
    <n v="4106"/>
    <s v="SNOHOMISH"/>
    <s v="Local"/>
    <n v="6091"/>
    <s v="C"/>
    <s v="Registration and financial affairs"/>
    <s v="Candidate"/>
    <s v="Candidate"/>
    <m/>
    <m/>
    <m/>
    <s v="R"/>
    <x v="1"/>
    <n v="43046"/>
    <s v="mini"/>
    <b v="1"/>
    <m/>
    <m/>
    <s v="Not in primary"/>
    <s v="Lost in general"/>
    <m/>
    <m/>
    <m/>
    <m/>
    <m/>
    <m/>
    <m/>
    <m/>
    <m/>
    <s v="514 MAPLE AVE"/>
    <s v="SNOHOMISH"/>
    <s v="WA"/>
    <n v="98290"/>
    <s v="425-387-7780"/>
    <m/>
    <m/>
    <m/>
    <m/>
    <m/>
    <m/>
    <m/>
    <m/>
    <s v="https://web.pdc.wa.gov/rptimg/default.aspx?docid=4651954"/>
    <n v="5345"/>
    <n v="3294"/>
    <n v="3647"/>
    <m/>
    <m/>
    <s v="BOB DVORAK"/>
    <s v="candidate"/>
    <m/>
    <n v="43597.961597222224"/>
  </r>
  <r>
    <s v="ca-2013-8720"/>
    <s v="BROWRI 604"/>
    <s v="CA"/>
    <n v="41423"/>
    <m/>
    <m/>
    <m/>
    <m/>
    <n v="41423"/>
    <x v="11"/>
    <s v="Candidate registered"/>
    <s v="BROWN RICHARD H (RICHARD BROWN)"/>
    <m/>
    <s v="1124 SE 9TH AVE"/>
    <s v="BATTLE GROUND"/>
    <s v="CLARK"/>
    <s v="WA"/>
    <n v="98604"/>
    <s v="wcas@comcast.net"/>
    <s v="wcas@comcast.net"/>
    <s v="503-545-6202"/>
    <s v="CITY COUNCIL MEMBER"/>
    <n v="32"/>
    <s v="CITY OF BATTLE GROUND"/>
    <n v="3038"/>
    <s v="CLARK"/>
    <s v="Local"/>
    <n v="8570"/>
    <s v="C"/>
    <s v="Registration and financial affairs"/>
    <s v="Candidate"/>
    <s v="Candidate"/>
    <m/>
    <m/>
    <m/>
    <s v="R"/>
    <x v="1"/>
    <n v="41583"/>
    <s v="mini"/>
    <b v="1"/>
    <m/>
    <m/>
    <s v="Lost in primary"/>
    <m/>
    <m/>
    <m/>
    <m/>
    <m/>
    <m/>
    <m/>
    <m/>
    <m/>
    <m/>
    <s v="1124 SE 9TH AVE"/>
    <s v="BATTLE GROUND"/>
    <s v="WA"/>
    <n v="98604"/>
    <s v="503-545-6202"/>
    <m/>
    <m/>
    <m/>
    <m/>
    <m/>
    <m/>
    <m/>
    <m/>
    <s v="https://web.pdc.wa.gov/rptimg/default.aspx?docid=3395515"/>
    <n v="2065"/>
    <n v="6753"/>
    <n v="8720"/>
    <m/>
    <m/>
    <s v="RICHARD BROWN"/>
    <s v="candidate"/>
    <m/>
    <n v="43598.019988425927"/>
  </r>
  <r>
    <s v="ca-2017-2461"/>
    <s v="MARVE  328"/>
    <s v="CA"/>
    <n v="42869"/>
    <m/>
    <m/>
    <m/>
    <m/>
    <n v="42869"/>
    <x v="10"/>
    <s v="Candidate registered"/>
    <s v="Earle Marvin (EARLE MARVIN)"/>
    <m/>
    <s v="1001 PATIT ROAD"/>
    <s v="DAYTON"/>
    <s v="COLUMBIA"/>
    <s v="WA"/>
    <n v="99328"/>
    <s v="half-s@columbiaenergyllc.com"/>
    <s v="half-s@columbiaenergyllc.com"/>
    <s v="509-382-4496"/>
    <s v="PORT COMMISSIONER"/>
    <n v="47"/>
    <s v="PORT OF COLUMBIA"/>
    <n v="3927"/>
    <s v="COLUMBIA"/>
    <s v="Local"/>
    <n v="2719"/>
    <s v="C"/>
    <s v="Registration and financial affairs"/>
    <s v="Candidate"/>
    <s v="Candidate"/>
    <m/>
    <m/>
    <m/>
    <s v="R"/>
    <x v="1"/>
    <n v="43046"/>
    <s v="mini"/>
    <b v="1"/>
    <m/>
    <m/>
    <s v="Not in primary"/>
    <s v="Unopposed in general"/>
    <m/>
    <m/>
    <m/>
    <m/>
    <m/>
    <m/>
    <m/>
    <m/>
    <m/>
    <s v="1001 PATIT ROAD"/>
    <s v="DAYTON"/>
    <s v="WA"/>
    <n v="99328"/>
    <s v="509-382-4496"/>
    <m/>
    <m/>
    <m/>
    <m/>
    <m/>
    <m/>
    <m/>
    <m/>
    <s v="https://web.pdc.wa.gov/rptimg/default.aspx?docid=4647289"/>
    <n v="12080"/>
    <n v="2219"/>
    <n v="2461"/>
    <m/>
    <m/>
    <s v="EARLE MARVIN"/>
    <s v="candidate"/>
    <m/>
    <n v="43597.943101851852"/>
  </r>
  <r>
    <s v="ca-2016-4265"/>
    <s v="HAYED  292"/>
    <s v="CA"/>
    <n v="42094"/>
    <m/>
    <m/>
    <m/>
    <s v="Electronic"/>
    <n v="42094"/>
    <x v="8"/>
    <s v="Candidate registered"/>
    <s v="Dave Hayes (DAVID HAYES)"/>
    <m/>
    <s v="26910 92ND AVE NW, #C5 PMB 183"/>
    <s v="STANWOOD"/>
    <s v="SKAGIT"/>
    <s v="WA"/>
    <n v="98292"/>
    <s v="electdavehayes@gmail.com"/>
    <s v="stamperlisadljc@gmail.com"/>
    <s v="425-530-0490"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P.O. BOX 914"/>
    <s v="OLYMPIA"/>
    <s v="WA"/>
    <n v="98507"/>
    <m/>
    <n v="96590.39"/>
    <n v="1372.2"/>
    <n v="97947.59"/>
    <n v="0"/>
    <n v="0"/>
    <n v="0"/>
    <n v="637.70000000000005"/>
    <n v="0"/>
    <s v="https://web.pdc.wa.gov/rptimg/default.aspx?filerid_election_year=HAYED%20%20292%3A%7C%3A2016"/>
    <n v="8248"/>
    <n v="676"/>
    <n v="4265"/>
    <n v="5607"/>
    <n v="10"/>
    <s v="CAM CONSULTING"/>
    <s v="candidate"/>
    <m/>
    <n v="44149.054212962961"/>
  </r>
  <r>
    <s v="ca-2016-4402"/>
    <s v="DOVER  115"/>
    <s v="CA"/>
    <n v="42521"/>
    <m/>
    <m/>
    <m/>
    <s v="Electronic"/>
    <n v="42521"/>
    <x v="8"/>
    <s v="Candidate registered"/>
    <s v="DOVE ROBERT J (ROBERT DOVE)"/>
    <m/>
    <s v="225 N 1ST"/>
    <s v="COULEE CITY"/>
    <s v="GRANT"/>
    <s v="WA"/>
    <n v="99115"/>
    <s v="BOB.DOVE@HOTMAIL.COM"/>
    <s v="bob.dove@hotmail.com"/>
    <s v="509-681-0407"/>
    <s v="COUNTY COMMISSIONER"/>
    <n v="23"/>
    <s v="GRANT CO"/>
    <n v="3340"/>
    <s v="GRANT"/>
    <s v="Local"/>
    <n v="36723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m/>
    <m/>
    <m/>
    <m/>
    <m/>
    <m/>
    <m/>
    <m/>
    <m/>
    <s v="225 N. 1ST ST."/>
    <s v="COULEE CITY"/>
    <s v="WA"/>
    <n v="99115"/>
    <s v="509-681-0407"/>
    <n v="5800"/>
    <n v="0"/>
    <n v="3626.52"/>
    <n v="200"/>
    <n v="0"/>
    <n v="973.58"/>
    <m/>
    <m/>
    <s v="https://web.pdc.wa.gov/rptimg/default.aspx?docid=4589009"/>
    <n v="5190"/>
    <n v="3911"/>
    <n v="4402"/>
    <n v="5467"/>
    <m/>
    <s v="ROBERT DOVE"/>
    <s v="candidate"/>
    <m/>
    <n v="44149.048125000001"/>
  </r>
  <r>
    <s v="ca-2016-4359"/>
    <s v="FERGA  372"/>
    <s v="CA"/>
    <n v="42328"/>
    <m/>
    <m/>
    <m/>
    <s v="Paper"/>
    <n v="42328"/>
    <x v="8"/>
    <s v="Candidate registered"/>
    <s v="FERGUSON APRIL D (APRIL FERGUSON)"/>
    <m/>
    <s v="6482 NE FIR ST"/>
    <s v="SUQUAMISH"/>
    <s v="KITSAP"/>
    <s v="WA"/>
    <n v="98392"/>
    <s v="april@voteforapril.com"/>
    <s v="april@voteforapril.com"/>
    <s v="360-621-3405"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6482 NE FIR ST"/>
    <s v="SUQUAMISH"/>
    <s v="WA"/>
    <n v="98392"/>
    <s v="360-621-3405"/>
    <n v="987"/>
    <n v="0"/>
    <n v="809.31"/>
    <n v="0"/>
    <n v="0"/>
    <n v="0"/>
    <m/>
    <m/>
    <s v="https://web.pdc.wa.gov/rptimg/default.aspx?docid=4579195"/>
    <n v="6099"/>
    <n v="1783"/>
    <n v="4359"/>
    <n v="5510"/>
    <n v="23"/>
    <s v="APRIL FERGUSON"/>
    <s v="candidate"/>
    <m/>
    <n v="44149.049479166664"/>
  </r>
  <r>
    <s v="ca-2016-4109"/>
    <s v="LOY K  284"/>
    <s v="CA"/>
    <n v="42522"/>
    <m/>
    <m/>
    <m/>
    <m/>
    <n v="42522"/>
    <x v="8"/>
    <s v="Candidate registered"/>
    <s v="Kevin Loy (KEVIN LOY)"/>
    <m/>
    <s v="128 GARDEN OF EDEN ROAD"/>
    <s v="SEDRO WOOLLEY"/>
    <s v="SKAGIT"/>
    <s v="WA"/>
    <n v="98284"/>
    <s v="kevinmloy@gmail.com"/>
    <s v="kevinmloy@gmail.com"/>
    <s v="360-421-8396"/>
    <s v="PUBLIC UTILITY COMMISSIONER"/>
    <n v="48"/>
    <s v="SKAGIT PUD 01 - WATER"/>
    <n v="4092"/>
    <s v="SKAGIT"/>
    <s v="Local"/>
    <n v="69206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Lost in general"/>
    <m/>
    <m/>
    <m/>
    <m/>
    <m/>
    <m/>
    <m/>
    <m/>
    <m/>
    <s v="128 GARDEN OF EDEN ROAD"/>
    <s v="SEDRO WOOLLEY"/>
    <s v="WA"/>
    <n v="98284"/>
    <s v="360-421-8396"/>
    <m/>
    <m/>
    <m/>
    <m/>
    <m/>
    <m/>
    <m/>
    <m/>
    <s v="https://web.pdc.wa.gov/rptimg/default.aspx?docid=4575233"/>
    <n v="11703"/>
    <n v="3718"/>
    <n v="4109"/>
    <m/>
    <m/>
    <s v="KEVIN LOY"/>
    <s v="candidate"/>
    <m/>
    <n v="43597.96533564815"/>
  </r>
  <r>
    <s v="ca-2016-4414"/>
    <s v="VRABG  365"/>
    <s v="CA"/>
    <n v="42519"/>
    <m/>
    <m/>
    <m/>
    <s v="Electronic"/>
    <n v="42519"/>
    <x v="8"/>
    <s v="Candidate registered"/>
    <s v="VRABLE GEORGE T (GEORGE VRABLE)"/>
    <m/>
    <s v="P.O. BOX 65221"/>
    <s v="PORT LUDLOW"/>
    <s v="CLALLAM"/>
    <s v="WA"/>
    <n v="98365"/>
    <s v="VOTEGEORGEV@GMAIL.COM"/>
    <s v="mtvgtv@cablespeed.com"/>
    <s v="360-301-4626"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Open seat"/>
    <m/>
    <m/>
    <m/>
    <m/>
    <m/>
    <m/>
    <m/>
    <m/>
    <s v="21 TOPSAIL LN"/>
    <s v="PORT LUDLOW"/>
    <s v="WA"/>
    <n v="98365"/>
    <s v="360-437-0588"/>
    <n v="4320.5600000000004"/>
    <n v="0"/>
    <n v="4320.5600000000004"/>
    <n v="0"/>
    <n v="0"/>
    <n v="0"/>
    <m/>
    <m/>
    <s v="https://web.pdc.wa.gov/rptimg/default.aspx?docid=4574575"/>
    <n v="20304"/>
    <n v="3920"/>
    <n v="4414"/>
    <n v="6237"/>
    <n v="24"/>
    <s v="TERI VRABLE"/>
    <s v="candidate"/>
    <m/>
    <n v="44149.079027777778"/>
  </r>
  <r>
    <s v="ca-2016-4489"/>
    <s v="CANTS  223"/>
    <s v="CA"/>
    <n v="42511"/>
    <m/>
    <m/>
    <m/>
    <s v="Electronic"/>
    <n v="42511"/>
    <x v="8"/>
    <s v="Candidate registered"/>
    <s v="CANTY SAMUEL M (SAMUEL CANTY)"/>
    <m/>
    <s v="3611 E 34TH AVE."/>
    <s v="SPOKANE"/>
    <s v="SPOKANE"/>
    <s v="WA"/>
    <n v="99223"/>
    <s v="samuelcanty@gmail.com"/>
    <s v="samuelcanty@gmail.com"/>
    <s v="509-818-4506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3611 E 34TH AVE."/>
    <s v="SPOKANE"/>
    <s v="WA"/>
    <n v="99223"/>
    <s v="509-818-4506"/>
    <n v="2565"/>
    <n v="0"/>
    <n v="0"/>
    <n v="0"/>
    <n v="0"/>
    <n v="0"/>
    <m/>
    <m/>
    <s v="https://web.pdc.wa.gov/rptimg/default.aspx?docid=4573643"/>
    <n v="2515"/>
    <n v="3967"/>
    <n v="4489"/>
    <n v="5345"/>
    <n v="6"/>
    <s v="SAMUEL CANTY"/>
    <s v="candidate"/>
    <m/>
    <n v="44149.043425925927"/>
  </r>
  <r>
    <s v="ca-2016-4174"/>
    <s v="STEEM  816"/>
    <s v="CA"/>
    <n v="42509"/>
    <m/>
    <m/>
    <m/>
    <s v="Electronic"/>
    <n v="42509"/>
    <x v="8"/>
    <s v="Candidate registered"/>
    <s v="Michael A. Steele (MIKE STEELE)"/>
    <m/>
    <s v="CITIZENS TO ELECT MIKE STEELE"/>
    <s v="CHELAN"/>
    <s v="CHELAN"/>
    <s v="WA"/>
    <n v="98816"/>
    <s v="ADMIN@VOTEMIKESTEELE.COM"/>
    <s v="mike@votemikesteele.com"/>
    <s v="509-679-7085"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Open seat"/>
    <m/>
    <m/>
    <m/>
    <m/>
    <m/>
    <m/>
    <m/>
    <m/>
    <s v="410 E. WOODIN AVE"/>
    <s v="CHELAN"/>
    <s v="WA"/>
    <n v="98816"/>
    <s v="509-682-2521"/>
    <n v="33846.74"/>
    <n v="0"/>
    <n v="33346.74"/>
    <n v="-500"/>
    <n v="0"/>
    <n v="0"/>
    <m/>
    <m/>
    <s v="https://web.pdc.wa.gov/rptimg/default.aspx?docid=4573620"/>
    <n v="18713"/>
    <n v="30580"/>
    <n v="4174"/>
    <n v="6136"/>
    <n v="12"/>
    <s v="JORDANA LAPORTE"/>
    <s v="candidate"/>
    <m/>
    <n v="44149.075914351852"/>
  </r>
  <r>
    <s v="ca-2016-4378"/>
    <s v="ENGLD  831"/>
    <s v="CA"/>
    <n v="42509"/>
    <m/>
    <m/>
    <m/>
    <m/>
    <n v="42509"/>
    <x v="8"/>
    <s v="Candidate registered"/>
    <s v="DOUGLAS H ENGLAND (DOUGLAS ENGLAND)"/>
    <m/>
    <s v="2875 LAKESHORE DRIVE"/>
    <s v="MANSON"/>
    <s v="CHELAN"/>
    <s v="WA"/>
    <n v="98831"/>
    <s v="DOUGLASHENGLAND@YAHOO.COM"/>
    <s v="douglashengland@yahoo.com"/>
    <s v="509-687-3833"/>
    <s v="COUNTY COMMISSIONER"/>
    <n v="23"/>
    <s v="CHELAN CO"/>
    <n v="3111"/>
    <s v="CHELAN"/>
    <s v="Local"/>
    <n v="40323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Unopposed in general"/>
    <m/>
    <m/>
    <m/>
    <m/>
    <m/>
    <m/>
    <m/>
    <m/>
    <m/>
    <s v="2875 LAKESHORE DRIVE"/>
    <s v="MANSON"/>
    <s v="WA"/>
    <n v="98831"/>
    <s v="509-687-3833"/>
    <m/>
    <m/>
    <m/>
    <m/>
    <m/>
    <m/>
    <m/>
    <m/>
    <s v="https://web.pdc.wa.gov/rptimg/default.aspx?docid=4573624"/>
    <n v="5711"/>
    <n v="3894"/>
    <n v="4378"/>
    <m/>
    <m/>
    <s v="DOUGLAS ENGLAND"/>
    <s v="candidate"/>
    <m/>
    <n v="43597.969571759262"/>
  </r>
  <r>
    <s v="ca-2016-4175"/>
    <s v="KIMBT  362"/>
    <s v="CA"/>
    <n v="42508"/>
    <m/>
    <m/>
    <m/>
    <s v="Electronic"/>
    <n v="42508"/>
    <x v="8"/>
    <s v="Candidate registered"/>
    <s v="KIMBALL TODD L (TODD KIMBALL)"/>
    <m/>
    <s v="2902 LOWER WAITSBURG RD"/>
    <s v="WALLA WALLA"/>
    <s v="WALLA WALLA"/>
    <s v="WA"/>
    <n v="99362"/>
    <s v="TODD@DEBBIEZCPA.COM"/>
    <s v="todd@debbiezcpa.com"/>
    <s v="509-520-4604"/>
    <s v="COUNTY COMMISSIONER"/>
    <n v="23"/>
    <s v="WALLA WALLA CO"/>
    <n v="4302"/>
    <s v="WALLA WALLA"/>
    <s v="Local"/>
    <n v="32259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2902 LOWER WAITSBURG RD"/>
    <s v="WALLA WALLA"/>
    <s v="WA"/>
    <n v="99362"/>
    <s v="509-520-4604"/>
    <n v="16045.33"/>
    <n v="0"/>
    <n v="21045.33"/>
    <n v="5000"/>
    <n v="0"/>
    <n v="0"/>
    <m/>
    <m/>
    <s v="https://web.pdc.wa.gov/rptimg/default.aspx?docid=4572954"/>
    <n v="10323"/>
    <n v="3762"/>
    <n v="4175"/>
    <n v="5705"/>
    <m/>
    <s v="TODD KIMBALL"/>
    <s v="candidate"/>
    <m/>
    <n v="44149.060034722221"/>
  </r>
  <r>
    <s v="ca-2016-4186"/>
    <s v="STOND  133"/>
    <s v="CA"/>
    <n v="42498"/>
    <m/>
    <m/>
    <m/>
    <s v="Electronic"/>
    <n v="42498"/>
    <x v="8"/>
    <s v="Candidate registered"/>
    <s v="Danny E Stone  (DANNY STONE)"/>
    <m/>
    <s v="P.O. BOX 529"/>
    <s v="GRAND COULEE"/>
    <s v="CHELAN"/>
    <s v="WA"/>
    <s v="99133-0529"/>
    <s v="electdannystone@outlook.com"/>
    <s v="danny757@outlook.com"/>
    <s v="509-639-2337"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418 BANK AVE."/>
    <s v="GRAND COULEE"/>
    <s v="WA"/>
    <s v="99133-9792"/>
    <m/>
    <n v="8430.8799999999992"/>
    <n v="0"/>
    <n v="8430.8799999999992"/>
    <n v="0"/>
    <n v="0"/>
    <n v="0"/>
    <m/>
    <m/>
    <s v="https://web.pdc.wa.gov/rptimg/default.aspx?docid=4570409"/>
    <n v="18825"/>
    <n v="3768"/>
    <n v="4186"/>
    <n v="6145"/>
    <n v="12"/>
    <s v="TOM POPLAWSKI"/>
    <s v="candidate"/>
    <m/>
    <n v="44149.076180555552"/>
  </r>
  <r>
    <s v="ca-2016-4120"/>
    <s v="LEYBC  391"/>
    <s v="CA"/>
    <n v="42494"/>
    <m/>
    <m/>
    <m/>
    <m/>
    <n v="42494"/>
    <x v="8"/>
    <s v="Candidate discontinued campaign"/>
    <s v="LEYBA CHRISTOPHER S (CHRISTOPHER LEYBA)"/>
    <m/>
    <s v="17801 116 ST CT E"/>
    <s v="BONNEY LAKE"/>
    <s v="KING"/>
    <s v="WA"/>
    <n v="98391"/>
    <s v="chrisleyba4gop@gmail.com"/>
    <s v="chrisleyba4gop@gmail.com"/>
    <s v="206-430-0749"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17801 116 ST CT E"/>
    <s v="BONNEY LAKE"/>
    <s v="WA"/>
    <n v="98391"/>
    <s v="206-430-0749"/>
    <m/>
    <m/>
    <m/>
    <m/>
    <m/>
    <m/>
    <m/>
    <m/>
    <s v="https://web.pdc.wa.gov/rptimg/default.aspx?docid=4569062"/>
    <n v="11302"/>
    <n v="3161"/>
    <n v="4120"/>
    <m/>
    <n v="31"/>
    <s v="CHRISTOPHER LEYBA"/>
    <s v="candidate"/>
    <m/>
    <n v="43597.965509259258"/>
  </r>
  <r>
    <s v="ca-2016-4736"/>
    <s v="ALLEB  807"/>
    <s v="CA"/>
    <n v="42485"/>
    <m/>
    <m/>
    <m/>
    <s v="Electronic"/>
    <n v="42485"/>
    <x v="8"/>
    <s v="Candidate discontinued campaign"/>
    <s v="ALLEN BRADLEY N (BRADLEY ALLEN)"/>
    <m/>
    <s v="P.O. BOX 3140"/>
    <s v="WENATCHEE"/>
    <s v="CHELAN"/>
    <s v="WA"/>
    <s v="98807-3140"/>
    <s v="CONTACT@BRADLEYNALLEN.ORG"/>
    <s v="bradallen@nwi.net"/>
    <s v="509-264-3576"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1093 RUE JOLIE"/>
    <s v="WENATCHEE"/>
    <s v="WA"/>
    <n v="98801"/>
    <s v="509-860-1508"/>
    <n v="500"/>
    <n v="0"/>
    <n v="3422.52"/>
    <n v="0"/>
    <n v="0"/>
    <n v="0"/>
    <m/>
    <m/>
    <s v="https://web.pdc.wa.gov/rptimg/default.aspx?docid=4569090"/>
    <n v="414"/>
    <n v="4141"/>
    <n v="4736"/>
    <n v="5255"/>
    <n v="12"/>
    <s v="CHARLES MIRACLE"/>
    <s v="candidate"/>
    <m/>
    <n v="44149.038252314815"/>
  </r>
  <r>
    <s v="ca-2016-4491"/>
    <s v="WESER  232"/>
    <s v="CA"/>
    <n v="42467"/>
    <m/>
    <m/>
    <m/>
    <s v="Electronic"/>
    <n v="42467"/>
    <x v="8"/>
    <s v="Candidate registered"/>
    <s v="WESEN RONALD G (RONALD WESEN)"/>
    <m/>
    <s v="P O BOX 7"/>
    <s v="BOW"/>
    <s v="SKAGIT"/>
    <s v="WA"/>
    <n v="98232"/>
    <s v="JAYSHEPLER@GMAIL.COM"/>
    <s v="ron@ronwesen.com"/>
    <s v="360-766-6808"/>
    <s v="COUNTY COMMISSIONER"/>
    <n v="23"/>
    <s v="SKAGIT CO"/>
    <n v="4064"/>
    <s v="SKAGIT"/>
    <s v="Local"/>
    <n v="69206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Unopposed in general"/>
    <m/>
    <m/>
    <m/>
    <m/>
    <m/>
    <m/>
    <m/>
    <m/>
    <m/>
    <s v="459 FAIRWAY DRIVE"/>
    <s v="FRIDAY HARBOR"/>
    <s v="WA"/>
    <n v="98250"/>
    <s v="360-391-3272"/>
    <n v="1400"/>
    <n v="7610.14"/>
    <n v="0"/>
    <n v="0"/>
    <n v="0"/>
    <n v="0"/>
    <m/>
    <m/>
    <s v="https://web.pdc.wa.gov/rptimg/default.aspx?docid=4561883"/>
    <n v="21044"/>
    <n v="3969"/>
    <n v="4491"/>
    <n v="6342"/>
    <m/>
    <s v="JAY SHEPLER"/>
    <s v="candidate"/>
    <m/>
    <n v="44149.085277777776"/>
  </r>
  <r>
    <s v="ca-2016-4675"/>
    <s v="OLIVG  683"/>
    <s v="CA"/>
    <n v="42426"/>
    <m/>
    <m/>
    <m/>
    <s v="Electronic"/>
    <n v="42426"/>
    <x v="8"/>
    <s v="Candidate registered"/>
    <s v="GERALD T OLIVER (GERALD (JERRY) OLIVER)"/>
    <m/>
    <s v="2004 SE 125TH CT"/>
    <s v="VANCOUVER"/>
    <s v="CLARK"/>
    <s v="WA"/>
    <n v="98683"/>
    <s v="GTOLIVER@GMAIL.COM"/>
    <s v="gtoliver2@gmail.com"/>
    <s v="360-883-9189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2004 SE 125TH CT"/>
    <s v="VANCOUVER"/>
    <s v="WA"/>
    <n v="98683"/>
    <s v="360-883-9189"/>
    <n v="16346.55"/>
    <n v="241.27"/>
    <n v="11380.51"/>
    <n v="-3125"/>
    <n v="0"/>
    <n v="0"/>
    <m/>
    <m/>
    <s v="https://web.pdc.wa.gov/rptimg/default.aspx?docid=4567426"/>
    <n v="14349"/>
    <n v="26706"/>
    <n v="4675"/>
    <n v="5885"/>
    <n v="17"/>
    <s v="GERALD (JERRY) OLIVER"/>
    <s v="candidate"/>
    <m/>
    <n v="44149.066851851851"/>
  </r>
  <r>
    <s v="ca-2016-4626"/>
    <s v="SCHEW  366"/>
    <s v="CA"/>
    <n v="42456"/>
    <m/>
    <m/>
    <m/>
    <m/>
    <n v="42456"/>
    <x v="8"/>
    <s v="Candidate registered"/>
    <s v="Bill Scheidler (WILLIAM SCHEIDLER)"/>
    <m/>
    <s v="1515 LIDSTROM PLACE E"/>
    <s v="PORT ORCHARD"/>
    <s v="PIERCE"/>
    <s v="WA"/>
    <n v="98366"/>
    <s v="billscheidler@wavecable.com"/>
    <s v="billscheidler@wavecable.com"/>
    <s v="360-769-8531"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R"/>
    <x v="1"/>
    <n v="42682"/>
    <s v="mini"/>
    <b v="1"/>
    <m/>
    <m/>
    <s v="Lost in primary"/>
    <m/>
    <m/>
    <m/>
    <m/>
    <m/>
    <m/>
    <m/>
    <m/>
    <m/>
    <m/>
    <s v="1515 LIDSTROM PLACE E"/>
    <s v="PORT ORCHARD"/>
    <s v="WA"/>
    <n v="98366"/>
    <s v="360-769-8531"/>
    <m/>
    <m/>
    <m/>
    <m/>
    <m/>
    <m/>
    <m/>
    <m/>
    <s v="https://web.pdc.wa.gov/rptimg/default.aspx?filerid_election_year=SCHEW%20%20366%3A%7C%3A2016"/>
    <n v="17261"/>
    <n v="217"/>
    <n v="4626"/>
    <m/>
    <n v="26"/>
    <s v="WILLIAM SCHEIDLER"/>
    <s v="candidate"/>
    <m/>
    <n v="43597.974062499998"/>
  </r>
  <r>
    <s v="ca-2016-4177"/>
    <s v="KILLM  301"/>
    <s v="CA"/>
    <n v="42454"/>
    <m/>
    <m/>
    <m/>
    <m/>
    <n v="42454"/>
    <x v="8"/>
    <s v="Candidate discontinued campaign"/>
    <s v="MICHAEL JOSEPH KILLIAN (MICHAEL KILLIAN)"/>
    <m/>
    <s v="1712 W OCTAVE ST"/>
    <s v="PASCO"/>
    <s v="FRANKLIN"/>
    <s v="WA"/>
    <n v="99301"/>
    <s v="killian4commissioner@gmail.com"/>
    <s v="clerkmann@gmail.com"/>
    <s v="509-845-3417"/>
    <s v="COUNTY COMMISSIONER"/>
    <n v="23"/>
    <s v="FRANKLIN CO"/>
    <n v="3306"/>
    <s v="FRANKLIN"/>
    <s v="Local"/>
    <n v="30730"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3710 W CANYON LAKES DR. F104"/>
    <s v="KENNEWICK"/>
    <s v="WA"/>
    <n v="99337"/>
    <s v="509-572-4056"/>
    <m/>
    <m/>
    <m/>
    <m/>
    <m/>
    <m/>
    <m/>
    <m/>
    <s v="https://web.pdc.wa.gov/rptimg/default.aspx?docid=4558238"/>
    <n v="10318"/>
    <n v="603"/>
    <n v="4177"/>
    <m/>
    <m/>
    <s v="RUBY  OCHOA"/>
    <s v="candidate"/>
    <m/>
    <n v="43597.966377314813"/>
  </r>
  <r>
    <s v="ca-2016-4056"/>
    <s v="MCLAN  209"/>
    <s v="CA"/>
    <n v="42432"/>
    <m/>
    <m/>
    <m/>
    <s v="Electronic"/>
    <n v="42432"/>
    <x v="8"/>
    <s v="Candidate registered"/>
    <s v="MCLAUGHLIN NANCY L (NANCY MCLAUGHLIN)"/>
    <m/>
    <s v="505 N ARGONNE RD STE A102"/>
    <s v="SPOKANE VALLEY"/>
    <s v="SPOKANE"/>
    <s v="WA"/>
    <n v="99212"/>
    <s v="DNTTT9@GMAIL.COM"/>
    <s v="dnttt9@gmail.com"/>
    <s v="509-991-2395"/>
    <s v="COUNTY COMMISSIONER"/>
    <n v="23"/>
    <s v="SPOKANE CO"/>
    <n v="4151"/>
    <s v="SPOKANE"/>
    <s v="Local"/>
    <n v="287243"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505 N ARGONNE RD STE A103"/>
    <s v="SPOKANE VALLEY"/>
    <s v="WA"/>
    <n v="99212"/>
    <s v="509-892-5905"/>
    <n v="50566.83"/>
    <n v="0"/>
    <n v="45006.16"/>
    <n v="5000"/>
    <n v="0"/>
    <n v="0"/>
    <m/>
    <m/>
    <s v="https://web.pdc.wa.gov/rptimg/default.aspx?docid=4552406"/>
    <n v="12823"/>
    <n v="3685"/>
    <n v="4056"/>
    <n v="5816"/>
    <m/>
    <s v="BOB MCKINLEY"/>
    <s v="candidate"/>
    <m/>
    <n v="44149.064502314817"/>
  </r>
  <r>
    <s v="ca-2016-4463"/>
    <s v="YIN P  006"/>
    <s v="CA"/>
    <n v="42375"/>
    <m/>
    <m/>
    <m/>
    <s v="Electronic"/>
    <n v="42375"/>
    <x v="8"/>
    <s v="Candidate registered"/>
    <s v="YIN PHILLIP T (PHILLIP YIN)"/>
    <m/>
    <s v="PO BOX 635"/>
    <s v="SUMNER"/>
    <m/>
    <s v="WA"/>
    <n v="98390"/>
    <s v="PTY@GEORGETOWN.EDU"/>
    <s v="pty@georgetown.edu"/>
    <s v="206-910-8890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PO BOX 92"/>
    <s v="AUBURN"/>
    <s v="WA"/>
    <n v="98071"/>
    <s v="206-486-0795"/>
    <n v="171752.71"/>
    <n v="0"/>
    <n v="164945.92000000001"/>
    <n v="11000"/>
    <n v="0"/>
    <n v="0"/>
    <m/>
    <m/>
    <s v="https://web.pdc.wa.gov/rptimg/default.aspx?filerid_election_year=YIN%20P%20%20006%3A%7C%3A2016"/>
    <n v="22062"/>
    <n v="2156"/>
    <n v="4463"/>
    <n v="6387"/>
    <m/>
    <s v="ANDREW STOKESBARY"/>
    <s v="candidate"/>
    <m/>
    <n v="44149.087013888886"/>
  </r>
  <r>
    <s v="ca-2016-4516"/>
    <s v="BOWMS  604"/>
    <s v="CA"/>
    <n v="42403"/>
    <m/>
    <m/>
    <m/>
    <s v="Electronic"/>
    <n v="42403"/>
    <x v="8"/>
    <s v="Candidate registered"/>
    <s v="BOWMAN SHANE A (SHANE BOWMAN)"/>
    <m/>
    <s v="1604 NW 1ST AVE"/>
    <s v="BATTLE GROUND"/>
    <s v="CLARK"/>
    <s v="WA"/>
    <n v="98604"/>
    <s v="shane.bowman18@gmail.com"/>
    <s v="shane.bowman18@gmail.com"/>
    <s v="360-921-2783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810 NW 25TH AVE."/>
    <s v="BATTLE GROUND"/>
    <s v="WA"/>
    <n v="98604"/>
    <s v="360-903-1126"/>
    <n v="11525"/>
    <n v="0"/>
    <n v="4658.03"/>
    <n v="0"/>
    <n v="0"/>
    <n v="0"/>
    <m/>
    <m/>
    <s v="https://web.pdc.wa.gov/rptimg/default.aspx?docid=4547396"/>
    <n v="1768"/>
    <n v="3986"/>
    <n v="4516"/>
    <n v="5320"/>
    <n v="18"/>
    <s v="KERRY BOWMAN"/>
    <s v="candidate"/>
    <m/>
    <n v="44149.04111111111"/>
  </r>
  <r>
    <s v="ca-2016-4245"/>
    <s v="HICKT  354"/>
    <s v="CA"/>
    <n v="42389"/>
    <m/>
    <m/>
    <m/>
    <s v="Electronic"/>
    <n v="42389"/>
    <x v="8"/>
    <s v="Candidate registered"/>
    <s v="HICKEL TERI H (TERI HICKEL)"/>
    <m/>
    <s v="PO BOX 1034"/>
    <s v="MILTON"/>
    <s v="KING"/>
    <s v="WA"/>
    <n v="98354"/>
    <s v="TERI.H@COMCAST.NET"/>
    <s v="teri.h@comcast.net"/>
    <s v="253-261-4643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Incumbent"/>
    <m/>
    <m/>
    <m/>
    <m/>
    <m/>
    <m/>
    <m/>
    <m/>
    <s v="PO BOX 1283"/>
    <s v="PUYALLUP"/>
    <s v="WA"/>
    <n v="98371"/>
    <s v="253-988-2455"/>
    <n v="328108.3"/>
    <n v="0"/>
    <n v="329833.3"/>
    <n v="0"/>
    <n v="0"/>
    <n v="0"/>
    <n v="266386.39"/>
    <n v="227758.5"/>
    <s v="https://web.pdc.wa.gov/rptimg/default.aspx?filerid_election_year=HICKT%20%20354%3A%7C%3A2016"/>
    <n v="8737"/>
    <n v="3810"/>
    <n v="4245"/>
    <n v="5616"/>
    <n v="30"/>
    <s v="TOM PERRY"/>
    <s v="candidate"/>
    <m/>
    <n v="44149.054513888892"/>
  </r>
  <r>
    <s v="ca-2016-4436"/>
    <s v="CORMW  563"/>
    <s v="CA"/>
    <n v="42323"/>
    <m/>
    <m/>
    <m/>
    <s v="Electronic"/>
    <n v="42323"/>
    <x v="8"/>
    <s v="Candidate registered"/>
    <s v="CORMIER WESLEY P (WESLEY CORMIER)"/>
    <m/>
    <s v="28 KEYS ROAD SOUTH"/>
    <s v="ELMA"/>
    <s v="GRAYS HARBOR"/>
    <s v="WA"/>
    <n v="98541"/>
    <s v="WES@VOTEFORWES.COM"/>
    <s v="wes@voteforwes.com"/>
    <s v="360-482-2025"/>
    <s v="COUNTY COMMISSIONER"/>
    <n v="23"/>
    <s v="GRAYS HARBOR CO"/>
    <n v="3369"/>
    <s v="GRAYS HARBOR"/>
    <s v="Local"/>
    <n v="38705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28 KEYS RD S"/>
    <s v="ELMA"/>
    <s v="WA"/>
    <n v="98541"/>
    <m/>
    <n v="3490"/>
    <n v="0"/>
    <n v="3191.27"/>
    <n v="300"/>
    <n v="0"/>
    <n v="0"/>
    <m/>
    <m/>
    <s v="https://web.pdc.wa.gov/rptimg/default.aspx?docid=4534948"/>
    <n v="4280"/>
    <n v="3933"/>
    <n v="4436"/>
    <n v="5431"/>
    <m/>
    <s v="AMBREA CORMIER"/>
    <s v="candidate"/>
    <m/>
    <n v="44149.046770833331"/>
  </r>
  <r>
    <s v="ca-2016-4082"/>
    <s v="MCCAG  620"/>
    <s v="CA"/>
    <n v="42248"/>
    <m/>
    <m/>
    <m/>
    <s v="Electronic"/>
    <n v="42248"/>
    <x v="8"/>
    <s v="Candidate registered"/>
    <s v="Gina R. Mosbrucker (GINA MCCABE)"/>
    <m/>
    <s v="PO BOX 1105"/>
    <s v="GOLDENDALE"/>
    <s v="YAKIMA"/>
    <s v="WA"/>
    <n v="98620"/>
    <s v="ELECTGINAMCCABE@GMAIL.COM"/>
    <s v="electginamccabe@gmail.com"/>
    <s v="509-250-0679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1530 S ROOSEVELT AVE"/>
    <s v="GOLDENDALE"/>
    <s v="WA"/>
    <n v="98620"/>
    <s v="509-773-5793"/>
    <n v="71364.289999999994"/>
    <n v="965"/>
    <n v="62116.1"/>
    <n v="0"/>
    <n v="0"/>
    <n v="0"/>
    <m/>
    <m/>
    <s v="https://web.pdc.wa.gov/rptimg/default.aspx?filerid_election_year=MCCAG%20%20620%3A%7C%3A2016"/>
    <n v="12343"/>
    <n v="1102"/>
    <n v="4082"/>
    <n v="5801"/>
    <n v="14"/>
    <s v="ANGELA HOFFMAN"/>
    <s v="candidate"/>
    <m/>
    <n v="44149.063981481479"/>
  </r>
  <r>
    <s v="ca-2016-4103"/>
    <s v="MACED  592"/>
    <s v="CA"/>
    <n v="42113"/>
    <m/>
    <m/>
    <m/>
    <s v="Electronic"/>
    <n v="42113"/>
    <x v="8"/>
    <s v="Candidate registered"/>
    <s v="Drew C. MacEwen (DREW MACEWEN)"/>
    <m/>
    <s v="PO BOX 651"/>
    <s v="UNION"/>
    <s v="MASON"/>
    <s v="WA"/>
    <n v="98592"/>
    <s v="votedrewmac@gmail.com"/>
    <s v="votedrewmac@gmail.com"/>
    <s v="360-898-1199"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530 E COUNTRY CLUB DR"/>
    <s v="UNION"/>
    <s v="WA"/>
    <n v="98592"/>
    <s v="360-789-5807"/>
    <n v="91845"/>
    <n v="354.35"/>
    <n v="77234.59"/>
    <n v="0"/>
    <n v="0"/>
    <n v="0"/>
    <n v="10233.41"/>
    <n v="109824.21"/>
    <s v="https://web.pdc.wa.gov/rptimg/default.aspx?filerid_election_year=MACED%20%20592%3A%7C%3A2016"/>
    <n v="11842"/>
    <n v="821"/>
    <n v="4103"/>
    <n v="5775"/>
    <n v="35"/>
    <s v="CHERRY  PENTONY"/>
    <s v="candidate"/>
    <m/>
    <n v="44149.0628125"/>
  </r>
  <r>
    <s v="ca-2016-4720"/>
    <s v="SHEFC2 116"/>
    <s v="CA"/>
    <n v="42019"/>
    <m/>
    <m/>
    <m/>
    <s v="Electronic"/>
    <n v="42019"/>
    <x v="8"/>
    <s v="Candidate discontinued campaign"/>
    <s v="SHEFFER CHARLES K (CHARLES SHEFFER)"/>
    <m/>
    <s v="21047 NE 91ST STREET"/>
    <s v="REDMOND"/>
    <s v="KING"/>
    <s v="WA"/>
    <n v="98053"/>
    <s v="CHARLIE.SHEFFER@GMAIL.COM"/>
    <s v="charlie.sheffer@gmail.com"/>
    <s v="425-220-7291"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21047 NE 91ST STREET"/>
    <s v="REDMOND"/>
    <s v="WA"/>
    <n v="98053"/>
    <s v="425-220-7291"/>
    <n v="6950"/>
    <n v="0"/>
    <n v="5347.94"/>
    <n v="400"/>
    <n v="0"/>
    <n v="0"/>
    <m/>
    <m/>
    <s v="https://web.pdc.wa.gov/rptimg/default.aspx?filerid_election_year=SHEFC2%20116%3A%7C%3A2016"/>
    <n v="17831"/>
    <n v="4133"/>
    <n v="4720"/>
    <n v="6089"/>
    <n v="45"/>
    <s v="CHARLES SHEFFER"/>
    <s v="candidate"/>
    <m/>
    <n v="44149.07408564815"/>
  </r>
  <r>
    <s v="ca-2015-5373"/>
    <s v="HUNTL  360"/>
    <s v="CA"/>
    <n v="42228"/>
    <m/>
    <m/>
    <m/>
    <m/>
    <n v="42228"/>
    <x v="12"/>
    <s v="Candidate registered"/>
    <s v="HUNT LYNDA N (LYNDA HUNT)"/>
    <m/>
    <s v="PO BOX 2185"/>
    <s v="ORTING"/>
    <s v="PIERCE"/>
    <s v="WA"/>
    <n v="98360"/>
    <s v="Lynda@GrahamHunt.org"/>
    <s v="lynda@grahamhunt.org"/>
    <s v="360-872-7938"/>
    <s v="COUNTY CHARTER REVIEW COMMISSIONER"/>
    <n v="30"/>
    <s v="PIERCE CO"/>
    <n v="3879"/>
    <s v="PIERCE"/>
    <s v="Local"/>
    <n v="441987"/>
    <s v="C"/>
    <s v="Registration and financial affairs"/>
    <s v="Candidate"/>
    <s v="Candidate"/>
    <m/>
    <m/>
    <m/>
    <s v="R"/>
    <x v="1"/>
    <n v="42311"/>
    <s v="mini"/>
    <b v="1"/>
    <m/>
    <m/>
    <s v="Qualified for general"/>
    <s v="Lost in general"/>
    <m/>
    <m/>
    <m/>
    <m/>
    <m/>
    <m/>
    <m/>
    <m/>
    <m/>
    <s v="PO BOX 2185"/>
    <s v="ORTING"/>
    <s v="WA"/>
    <n v="98360"/>
    <s v="360-872-7938"/>
    <m/>
    <m/>
    <m/>
    <m/>
    <m/>
    <m/>
    <m/>
    <m/>
    <s v="https://web.pdc.wa.gov/rptimg/default.aspx?docid=4516000"/>
    <n v="9110"/>
    <n v="4612"/>
    <n v="5373"/>
    <m/>
    <m/>
    <s v="LYNDA HUNT"/>
    <s v="candidate"/>
    <m/>
    <n v="43597.983206018522"/>
  </r>
  <r>
    <s v="ca-2022-93005"/>
    <s v="RUDES  504"/>
    <s v="CA"/>
    <n v="44165"/>
    <n v="44697"/>
    <m/>
    <m/>
    <s v="Electronic"/>
    <n v="44165"/>
    <x v="6"/>
    <s v="Candidate declared"/>
    <s v="SKYLER D. RUDE"/>
    <m/>
    <s v="PO Box 502"/>
    <s v="Walla Walla"/>
    <s v="WALLA WALLA"/>
    <s v="WA"/>
    <n v="99362"/>
    <s v="skyler@skylerrude.com"/>
    <s v="skyler.d.rude@gmail.com"/>
    <s v="509-200-9987"/>
    <s v="STATE REPRESENTATIVE"/>
    <n v="13"/>
    <s v="LEG DISTRICT 16 - HOUSE"/>
    <n v="4809"/>
    <s v="WALLA WALLA"/>
    <s v="Legislative"/>
    <n v="91125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6 E Alder St, Suite 203 (PO BOX 1724)"/>
    <s v="WALLA WALLA"/>
    <s v="WA"/>
    <n v="99362"/>
    <n v="15095265689"/>
    <n v="131985.75"/>
    <n v="0"/>
    <n v="131985.75"/>
    <n v="0"/>
    <n v="0"/>
    <n v="0"/>
    <m/>
    <m/>
    <s v="https://apollo.pdc.wa.gov/public/registrations/registration?registration_id=42657"/>
    <n v="26268"/>
    <n v="25246"/>
    <n v="93005"/>
    <n v="16516"/>
    <n v="16"/>
    <s v="DEBORA L ZALAZNIK"/>
    <s v="candidate"/>
    <m/>
    <n v="45027.661435185182"/>
  </r>
  <r>
    <s v="ca-2020-18517"/>
    <s v="STOKA 092"/>
    <s v="CA"/>
    <n v="43598"/>
    <m/>
    <m/>
    <m/>
    <s v="Electronic"/>
    <n v="43598"/>
    <x v="4"/>
    <s v="Candidate registered"/>
    <s v="Andrew R Stokesbary (Drew Stokesbary)"/>
    <m/>
    <s v="PO Box 92"/>
    <s v="Auburn"/>
    <s v="KING"/>
    <s v="WA"/>
    <n v="98071"/>
    <s v="drew@drewstokesbary.com"/>
    <s v="drew@drewstokesbary.com"/>
    <s v="253-501-1756"/>
    <s v="STATE REPRESENTATIVE"/>
    <n v="13"/>
    <s v="LEG DISTRICT 31 - HOUSE"/>
    <n v="4839"/>
    <s v="KING"/>
    <s v="Legislative"/>
    <n v="107637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m/>
    <m/>
    <m/>
    <m/>
    <s v="253-501-1756"/>
    <n v="311821.84999999998"/>
    <n v="0"/>
    <n v="311821.84999999998"/>
    <n v="0"/>
    <n v="0"/>
    <n v="0"/>
    <m/>
    <m/>
    <s v="https://apollo.pdc.wa.gov/public/registrations/registration?registration_id=15014"/>
    <n v="22179"/>
    <n v="25525"/>
    <n v="18517"/>
    <n v="1208"/>
    <n v="31"/>
    <s v="Drew Stokesbary"/>
    <s v="candidate"/>
    <m/>
    <n v="44389.802511574075"/>
  </r>
  <r>
    <s v="ca-2022-25395"/>
    <s v="SHORS  101"/>
    <s v="CA"/>
    <n v="43690"/>
    <n v="44697"/>
    <m/>
    <m/>
    <s v="Electronic"/>
    <n v="43690"/>
    <x v="6"/>
    <s v="Candidate declared"/>
    <s v="Shelly Short"/>
    <m/>
    <s v="127 N Wynne St"/>
    <s v="Colville"/>
    <s v="OKANOGAN"/>
    <s v="WA"/>
    <n v="99114"/>
    <s v="shelly@vote4shelly.com"/>
    <s v="mitch@tewocf.com"/>
    <s v="509-994-7430"/>
    <s v="STATE SENATOR"/>
    <n v="12"/>
    <s v="LEG DISTRICT 07 - SENATE"/>
    <n v="4736"/>
    <s v="OKANOGAN"/>
    <s v="Legislative"/>
    <n v="104808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127 N Wynne St"/>
    <s v="Colville"/>
    <s v="WA"/>
    <n v="99114"/>
    <s v="(509) 684-4700"/>
    <n v="243695.26"/>
    <n v="0"/>
    <n v="242032.18"/>
    <n v="0"/>
    <n v="0"/>
    <n v="500"/>
    <n v="233.64"/>
    <n v="0"/>
    <s v="https://apollo.pdc.wa.gov/public/registrations/registration?registration_id=17268"/>
    <n v="24251"/>
    <n v="616"/>
    <n v="25395"/>
    <n v="113"/>
    <n v="7"/>
    <s v="Steve Oswin"/>
    <s v="candidate"/>
    <m/>
    <n v="45000.756412037037"/>
  </r>
  <r>
    <s v="ca-2020-18715"/>
    <s v="HARRP  683"/>
    <s v="CA"/>
    <n v="43599"/>
    <m/>
    <m/>
    <m/>
    <s v="Electronic"/>
    <n v="43599"/>
    <x v="4"/>
    <s v="Candidate registered"/>
    <s v="Paul Harris"/>
    <m/>
    <s v="237 Chkalov Dr."/>
    <s v="Vancouver"/>
    <s v="CLARK"/>
    <s v="WA"/>
    <n v="98684"/>
    <s v="plharris@comcast.net"/>
    <s v="plharris@comcast.net"/>
    <s v="360-553-2748"/>
    <s v="STATE REPRESENTATIVE"/>
    <n v="13"/>
    <s v="LEG DISTRICT 17 - HOUSE"/>
    <n v="4811"/>
    <s v="CLARK"/>
    <s v="Legislative"/>
    <n v="104131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237 Chkalov Dr."/>
    <s v="Vancouver"/>
    <s v="WA"/>
    <n v="98684"/>
    <s v="360-903-1579"/>
    <n v="127609.14"/>
    <n v="204.46"/>
    <n v="126018.59"/>
    <n v="0"/>
    <n v="0"/>
    <n v="0"/>
    <n v="260.17"/>
    <n v="0"/>
    <s v="https://apollo.pdc.wa.gov/public/registrations/registration?registration_id=15298"/>
    <n v="22545"/>
    <n v="32216"/>
    <n v="18715"/>
    <n v="656"/>
    <n v="17"/>
    <s v="Lori Harris"/>
    <s v="candidate"/>
    <m/>
    <n v="44474.369432870371"/>
  </r>
  <r>
    <s v="ca-2020-25386"/>
    <s v="WAGOK  284"/>
    <s v="CA"/>
    <n v="43685"/>
    <m/>
    <m/>
    <m/>
    <s v="Electronic"/>
    <n v="43685"/>
    <x v="4"/>
    <s v="Candidate registered"/>
    <s v="Keith L. Wagoner"/>
    <m/>
    <s v="410 Talcott Street"/>
    <s v="Sedro-Woolley"/>
    <s v="SNOHOMISH"/>
    <s v="Washington"/>
    <n v="98284"/>
    <s v="keith@wagonerforsenate.com"/>
    <s v="keith@wagonerforsenate.com"/>
    <n v="3612440100"/>
    <s v="STATE SENATOR"/>
    <n v="12"/>
    <s v="LEG DISTRICT 39 - SENATE"/>
    <n v="4768"/>
    <s v="SNOHOMISH"/>
    <s v="Legislative"/>
    <n v="102166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m/>
    <m/>
    <m/>
    <m/>
    <m/>
    <m/>
    <m/>
    <m/>
    <m/>
    <s v="P.O. Box 8055"/>
    <s v="Bonney Lake"/>
    <s v="WA"/>
    <n v="98391"/>
    <s v="(253) 208-3523"/>
    <n v="60081"/>
    <n v="0"/>
    <n v="24474.06"/>
    <n v="0"/>
    <n v="0"/>
    <n v="0"/>
    <m/>
    <m/>
    <s v="https://apollo.pdc.wa.gov/public/registrations/registration?registration_id=17359"/>
    <n v="24233"/>
    <n v="25532"/>
    <n v="25386"/>
    <n v="1290"/>
    <n v="39"/>
    <s v="Sharon Hanek"/>
    <s v="candidate"/>
    <m/>
    <n v="44290.427164351851"/>
  </r>
  <r>
    <s v="ca-2015-5814"/>
    <s v="WEGET  206"/>
    <s v="CA"/>
    <n v="42190"/>
    <m/>
    <m/>
    <m/>
    <m/>
    <n v="42190"/>
    <x v="12"/>
    <s v="Candidate registered"/>
    <s v="TODD J WEGER (TODD WEGER)"/>
    <m/>
    <s v="10602 E BALDWIN"/>
    <s v="SPOKANE VALLEY"/>
    <s v="SPOKANE"/>
    <s v="WA"/>
    <n v="99206"/>
    <s v="the_big_coug@yahoo.com"/>
    <s v="the_big_coug@yahoo.com"/>
    <s v="509-953-0815"/>
    <s v="SCHOOL DIRECTOR"/>
    <n v="49"/>
    <s v="EAST VALLEY SD 361"/>
    <n v="3252"/>
    <s v="SPOKANE"/>
    <s v="Local"/>
    <n v="14704"/>
    <s v="C"/>
    <s v="Registration and financial affairs"/>
    <s v="Candidate"/>
    <s v="Candidate"/>
    <m/>
    <m/>
    <m/>
    <s v="R"/>
    <x v="1"/>
    <n v="42311"/>
    <s v="mini"/>
    <b v="1"/>
    <m/>
    <m/>
    <s v="Not in primary"/>
    <s v="Unopposed in general"/>
    <m/>
    <m/>
    <m/>
    <m/>
    <m/>
    <m/>
    <m/>
    <m/>
    <m/>
    <s v="10602 E BALDWIN"/>
    <s v="SPOKANE VALLEY"/>
    <s v="WA"/>
    <n v="99206"/>
    <s v="509-953-0815"/>
    <m/>
    <m/>
    <m/>
    <m/>
    <m/>
    <m/>
    <m/>
    <m/>
    <s v="https://web.pdc.wa.gov/rptimg/default.aspx?docid=4489225"/>
    <n v="20961"/>
    <n v="4919"/>
    <n v="5814"/>
    <m/>
    <m/>
    <s v="TODD WEGER"/>
    <s v="candidate"/>
    <m/>
    <n v="43597.990127314813"/>
  </r>
  <r>
    <s v="ca-2020-25810"/>
    <s v="KINZD  163"/>
    <s v="CA"/>
    <n v="43896"/>
    <m/>
    <m/>
    <m/>
    <s v="Electronic"/>
    <n v="43896"/>
    <x v="4"/>
    <s v="Candidate registered"/>
    <s v="Dannie Dean Kinzer"/>
    <m/>
    <s v="1501 RYAN RD"/>
    <s v="PULLMAN"/>
    <s v="WHITMAN"/>
    <s v="Washington"/>
    <s v="99163-9662"/>
    <s v="kinzerdd@gmail.com"/>
    <s v="kinzerdd@gmail.com"/>
    <n v="5093342805"/>
    <s v="COUNTY COMMISSIONER"/>
    <n v="23"/>
    <s v="WHITMAN CO"/>
    <n v="4375"/>
    <s v="WHITMAN"/>
    <s v="Local"/>
    <n v="24166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m/>
    <m/>
    <m/>
    <m/>
    <n v="5093342805"/>
    <n v="2975.4"/>
    <n v="0"/>
    <n v="7740.73"/>
    <n v="6000"/>
    <n v="0"/>
    <n v="0"/>
    <m/>
    <m/>
    <s v="https://apollo.pdc.wa.gov/public/registrations/registration?registration_id=19981"/>
    <n v="25011"/>
    <n v="2381"/>
    <n v="25810"/>
    <n v="760"/>
    <m/>
    <s v="Dannie Dean Kinzer"/>
    <s v="candidate"/>
    <m/>
    <n v="44381.70553240741"/>
  </r>
  <r>
    <s v="ca-2020-25552"/>
    <s v="OVERK  807"/>
    <s v="CA"/>
    <n v="43810"/>
    <m/>
    <m/>
    <m/>
    <s v="Electronic"/>
    <n v="43810"/>
    <x v="4"/>
    <s v="Candidate registered"/>
    <s v="KEVIN TROY OVERBAY (OVERBAY KEVIN T)"/>
    <m/>
    <s v="PO BOX 41"/>
    <s v="WENATCHEE"/>
    <s v="CHELAN"/>
    <s v="WA"/>
    <n v="98807"/>
    <s v="OVERBAY.KEVIN@GMAIL.COM"/>
    <s v="moverb1@my.wgu.edu"/>
    <s v="509-670-7515"/>
    <s v="COUNTY COMMISSIONER"/>
    <n v="23"/>
    <s v="CHELAN CO"/>
    <n v="3111"/>
    <s v="CHELAN"/>
    <s v="Local"/>
    <n v="46434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47 Luther Court"/>
    <s v="Malaga"/>
    <s v="WA"/>
    <n v="98828"/>
    <s v="509-670-8462"/>
    <n v="0"/>
    <n v="134"/>
    <n v="1253.4000000000001"/>
    <n v="2000"/>
    <n v="0"/>
    <n v="0"/>
    <m/>
    <m/>
    <s v="https://apollo.pdc.wa.gov/public/registrations/registration?registration_id=17898"/>
    <n v="24574"/>
    <n v="4088"/>
    <n v="25552"/>
    <n v="975"/>
    <m/>
    <s v="Mihkaela Haag"/>
    <s v="candidate"/>
    <m/>
    <n v="44284.834814814814"/>
  </r>
  <r>
    <s v="ca-2020-25554"/>
    <s v="STAFS  121"/>
    <s v="CA"/>
    <n v="43812"/>
    <m/>
    <m/>
    <n v="43896"/>
    <m/>
    <n v="43812"/>
    <x v="4"/>
    <s v="Candidate discontinued campaign"/>
    <s v="STAFNE SCOTT E (Scott Stafne)"/>
    <m/>
    <s v="239 N Olympic Avenue"/>
    <s v="Arlington"/>
    <m/>
    <s v="WA"/>
    <n v="98223"/>
    <s v="Scott4AG2020@gmail.com"/>
    <s v="Scott@StafneLaw.com"/>
    <n v="4253452408"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0"/>
    <m/>
    <m/>
    <m/>
    <m/>
    <m/>
    <m/>
    <m/>
    <m/>
    <m/>
    <m/>
    <m/>
    <m/>
    <m/>
    <s v="239 N Olympic Avenue"/>
    <s v="Arlington"/>
    <s v="WA"/>
    <n v="98223"/>
    <n v="3604038700"/>
    <m/>
    <m/>
    <m/>
    <m/>
    <m/>
    <m/>
    <m/>
    <m/>
    <s v="https://apollo.pdc.wa.gov/public/registrations/registration?registration_id=17901"/>
    <n v="24578"/>
    <n v="7845"/>
    <n v="25554"/>
    <m/>
    <m/>
    <s v="Micah Anderson"/>
    <s v="candidate"/>
    <m/>
    <n v="43902.437997685185"/>
  </r>
  <r>
    <s v="ca-2020-25596"/>
    <s v="BEELA--366"/>
    <s v="CA"/>
    <n v="43839"/>
    <m/>
    <m/>
    <m/>
    <s v="Electronic"/>
    <n v="43839"/>
    <x v="4"/>
    <s v="Candidate registered"/>
    <s v="Alisha N. Beeler (Alisha Beeler)"/>
    <m/>
    <s v="PMB #325 3377 Bethel Rd Ste 107"/>
    <s v="Port Orchard"/>
    <s v="PIERCE"/>
    <s v="WA"/>
    <n v="98366"/>
    <s v="beeler4the26th@yahoo.com"/>
    <s v="beeler4the26th@yahoo.com"/>
    <n v="3602290098"/>
    <s v="STATE REPRESENTATIVE"/>
    <n v="13"/>
    <s v="LEG DISTRICT 26 - HOUSE"/>
    <n v="4829"/>
    <s v="PIERCE"/>
    <s v="Legislative"/>
    <n v="108759"/>
    <s v="C"/>
    <s v="Registration and financial affairs"/>
    <s v="Candidate"/>
    <s v="Candidate"/>
    <m/>
    <m/>
    <n v="2"/>
    <s v="R"/>
    <x v="1"/>
    <n v="44138"/>
    <s v="full"/>
    <b v="1"/>
    <b v="1"/>
    <b v="0"/>
    <s v="Lost in primary"/>
    <m/>
    <m/>
    <m/>
    <m/>
    <m/>
    <m/>
    <m/>
    <m/>
    <m/>
    <m/>
    <m/>
    <m/>
    <m/>
    <m/>
    <n v="3602290098"/>
    <n v="22209.86"/>
    <n v="0"/>
    <n v="21143.01"/>
    <n v="0"/>
    <n v="0"/>
    <n v="0"/>
    <m/>
    <m/>
    <s v="https://apollo.pdc.wa.gov/public/registrations/registration?registration_id=18318"/>
    <n v="24700"/>
    <n v="24304"/>
    <n v="25596"/>
    <n v="314"/>
    <n v="26"/>
    <s v="Alisha Beeler"/>
    <s v="candidate"/>
    <m/>
    <n v="44148.843877314815"/>
  </r>
  <r>
    <s v="ca-2020-25539"/>
    <s v="EYMAT--507"/>
    <s v="CA"/>
    <n v="43794"/>
    <m/>
    <m/>
    <m/>
    <s v="Electronic"/>
    <n v="43794"/>
    <x v="4"/>
    <s v="Candidate registered"/>
    <s v="Tim D Eyman"/>
    <m/>
    <s v="PO Box 2107"/>
    <s v="Olympia"/>
    <m/>
    <s v="WASHINGTON (WA)"/>
    <n v="98507"/>
    <s v="Tim@Tim4Gov.com"/>
    <s v="Tim@Tim4Gov.com"/>
    <s v="425-590-9363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PO Box 2107"/>
    <s v="Olympia"/>
    <s v="WASHINGTON (WA)"/>
    <n v="98507"/>
    <s v="360-951-0399"/>
    <n v="450161.83"/>
    <n v="0"/>
    <n v="448773.3"/>
    <n v="0"/>
    <n v="0"/>
    <n v="0"/>
    <m/>
    <m/>
    <s v="https://apollo.pdc.wa.gov/public/registrations/registration?registration_id=18489"/>
    <n v="24543"/>
    <n v="29591"/>
    <n v="25539"/>
    <n v="551"/>
    <m/>
    <s v="Sarah Eckert"/>
    <s v="candidate"/>
    <m/>
    <n v="44148.85359953704"/>
  </r>
  <r>
    <s v="ca-2020-25745"/>
    <s v="JOHNJ  277"/>
    <s v="CA"/>
    <n v="43877"/>
    <m/>
    <m/>
    <m/>
    <s v="Electronic"/>
    <n v="43877"/>
    <x v="4"/>
    <s v="Candidate registered"/>
    <s v="Jill D. Johnson (Jill Johnson)"/>
    <s v="Friends of Jill Johnson"/>
    <s v="P.O. Box 818"/>
    <s v="OAK HARBOR"/>
    <s v="ISLAND"/>
    <s v="WA"/>
    <n v="98277"/>
    <s v="KATHY@KJONESINC.COM"/>
    <s v="voteforjill@gmail.com"/>
    <n v="3606753030"/>
    <s v="COUNTY COMMISSIONER"/>
    <n v="23"/>
    <s v="ISLAND CO"/>
    <n v="3424"/>
    <s v="ISLAND"/>
    <s v="Local"/>
    <n v="58897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.O. Box 818"/>
    <s v="OAK HARBOR"/>
    <s v="WA"/>
    <n v="98277"/>
    <n v="3606753030"/>
    <n v="29806"/>
    <n v="624.04"/>
    <n v="30463.39"/>
    <n v="0"/>
    <n v="0"/>
    <n v="0"/>
    <n v="0"/>
    <n v="320"/>
    <s v="https://apollo.pdc.wa.gov/public/registrations/registration?registration_id=18559"/>
    <n v="24951"/>
    <n v="4276"/>
    <n v="25745"/>
    <n v="731"/>
    <m/>
    <s v="Kathleen Jones"/>
    <s v="candidate"/>
    <m/>
    <n v="44330.657025462962"/>
  </r>
  <r>
    <s v="ca-2020-25806"/>
    <s v="LITZR  328"/>
    <s v="CA"/>
    <n v="43894"/>
    <m/>
    <m/>
    <m/>
    <s v="Electronic"/>
    <n v="43894"/>
    <x v="4"/>
    <s v="Candidate registered"/>
    <s v="LITZENBERGER RONDA S (Ronda Litzenberger)"/>
    <s v="NFR"/>
    <s v="PO Box 850"/>
    <s v="Eatonville"/>
    <s v="PIERCE"/>
    <s v="WA"/>
    <n v="98328"/>
    <s v="litzenbergerronda@gmail.com"/>
    <s v="neighborsforronda.com"/>
    <s v="253-271-9556"/>
    <s v="STATE SENATOR"/>
    <n v="12"/>
    <s v="LEG DISTRICT 02 - SENATE"/>
    <n v="4731"/>
    <s v="PIERCE"/>
    <s v="Legislative"/>
    <n v="106278"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PO Box 850"/>
    <s v="Eatonville"/>
    <s v="WA"/>
    <n v="98328"/>
    <s v="206-940-5528"/>
    <n v="28726.400000000001"/>
    <n v="25"/>
    <n v="24553.54"/>
    <n v="0"/>
    <n v="0"/>
    <n v="0"/>
    <m/>
    <m/>
    <s v="https://apollo.pdc.wa.gov/public/registrations/registration?registration_id=18600"/>
    <n v="25038"/>
    <n v="3479"/>
    <n v="25806"/>
    <n v="825"/>
    <n v="2"/>
    <s v="David Potter"/>
    <s v="candidate"/>
    <m/>
    <n v="44293.451249999998"/>
  </r>
  <r>
    <s v="ca-2020-25715"/>
    <s v="POLLL  596"/>
    <s v="CA"/>
    <n v="43867"/>
    <m/>
    <m/>
    <m/>
    <s v="Electronic"/>
    <n v="43867"/>
    <x v="4"/>
    <s v="Candidate registered"/>
    <s v="Lindsey Remund Pollock (Lindsey Pollock)"/>
    <m/>
    <s v="PO Box 767"/>
    <s v="Winlock"/>
    <s v="LEWIS"/>
    <s v="WA"/>
    <n v="98596"/>
    <s v="drlindsey2020@gmail.com"/>
    <s v="99drpollock@gmail.com"/>
    <n v="3605209479"/>
    <s v="COUNTY COMMISSIONER"/>
    <n v="23"/>
    <s v="LEWIS CO"/>
    <n v="3626"/>
    <s v="LEWIS"/>
    <s v="Local"/>
    <n v="49233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O Box 767"/>
    <s v="Winlock"/>
    <s v="WA"/>
    <n v="98596"/>
    <n v="3605209479"/>
    <n v="26249.279999999999"/>
    <n v="0"/>
    <n v="38497.58"/>
    <n v="0"/>
    <n v="0"/>
    <n v="0"/>
    <m/>
    <m/>
    <s v="https://apollo.pdc.wa.gov/public/registrations/registration?registration_id=18605"/>
    <n v="24864"/>
    <n v="392"/>
    <n v="25715"/>
    <n v="1031"/>
    <m/>
    <s v="Suzanne Chastain"/>
    <s v="candidate"/>
    <m/>
    <n v="44333.775682870371"/>
  </r>
  <r>
    <s v="ca-2020-25811"/>
    <s v="FORDS  382"/>
    <s v="CA"/>
    <n v="43896"/>
    <m/>
    <m/>
    <m/>
    <s v="Electronic"/>
    <n v="43896"/>
    <x v="4"/>
    <s v="Candidate registered"/>
    <s v="Sue W. Forde (Sue Forde)"/>
    <m/>
    <s v="P. O. Box 3457"/>
    <s v="Sequim"/>
    <s v="CLALLAM"/>
    <s v="WA"/>
    <n v="98382"/>
    <s v="electsueforde@gmail.com"/>
    <s v="electsueforde@gmail.com"/>
    <m/>
    <s v="STATE REPRESENTATIVE"/>
    <n v="13"/>
    <s v="LEG DISTRICT 24 - HOUSE"/>
    <n v="4825"/>
    <s v="CLALLAM"/>
    <s v="Legislative"/>
    <n v="112025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P. O. Box 2624"/>
    <s v="Sequim"/>
    <s v="WA"/>
    <n v="98382"/>
    <s v="971-232-2388"/>
    <n v="55578.06"/>
    <n v="0"/>
    <n v="52801.56"/>
    <n v="-150"/>
    <n v="0"/>
    <n v="0"/>
    <n v="5011.42"/>
    <n v="0"/>
    <s v="https://apollo.pdc.wa.gov/public/registrations/registration?registration_id=18617"/>
    <n v="25037"/>
    <n v="6395"/>
    <n v="25811"/>
    <n v="576"/>
    <n v="24"/>
    <s v="Donnie Hall"/>
    <s v="candidate"/>
    <m/>
    <n v="44468.658159722225"/>
  </r>
  <r>
    <s v="ca-2020-25827"/>
    <s v="LUCAD  220"/>
    <s v="CA"/>
    <n v="43900"/>
    <m/>
    <m/>
    <m/>
    <s v="Electronic"/>
    <n v="43900"/>
    <x v="4"/>
    <s v="Candidate registered"/>
    <s v="David Lucas (Dave Lucas)"/>
    <m/>
    <s v="P.O. Box 4361"/>
    <s v="Spokane"/>
    <s v="SPOKANE"/>
    <s v="WA"/>
    <n v="99220"/>
    <s v="vote.dave.lucas@gmail.com"/>
    <s v="vote.dave.lucas@gmail.com"/>
    <s v="509-540-3283"/>
    <s v="STATE SENATOR"/>
    <n v="12"/>
    <s v="LEG DISTRICT 03 - SENATE"/>
    <n v="4732"/>
    <s v="SPOKANE"/>
    <s v="Legislative"/>
    <n v="91049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Lost in general"/>
    <m/>
    <m/>
    <m/>
    <m/>
    <m/>
    <m/>
    <m/>
    <m/>
    <m/>
    <s v="10024 East Holman Road"/>
    <s v="Spokane Valley"/>
    <s v="WA"/>
    <n v="99206"/>
    <n v="5099244211"/>
    <n v="59100.17"/>
    <n v="0"/>
    <n v="59100.17"/>
    <n v="-74"/>
    <n v="0"/>
    <n v="0"/>
    <n v="186.95"/>
    <n v="0"/>
    <s v="https://apollo.pdc.wa.gov/public/registrations/registration?registration_id=18673"/>
    <n v="25077"/>
    <n v="983"/>
    <n v="25827"/>
    <n v="839"/>
    <n v="3"/>
    <s v="Charlotte Benjamin"/>
    <s v="candidate"/>
    <m/>
    <n v="44189.354351851849"/>
  </r>
  <r>
    <s v="ca-2020-26024"/>
    <s v="NYE C  466"/>
    <s v="CA"/>
    <n v="43960"/>
    <m/>
    <m/>
    <m/>
    <s v="Electronic"/>
    <n v="43960"/>
    <x v="4"/>
    <s v="Candidate registered"/>
    <s v="Chris Nye (NYE CHRIS C)"/>
    <m/>
    <s v="P.O. Box 65456"/>
    <s v="University Place"/>
    <s v="PIERCE"/>
    <s v="WA"/>
    <n v="98464"/>
    <s v="chris@vote4nye.com"/>
    <s v="chris@vote4nye.com"/>
    <s v="253-380-4078"/>
    <s v="STATE REPRESENTATIVE"/>
    <n v="13"/>
    <s v="LEG DISTRICT 28 - HOUSE"/>
    <n v="4833"/>
    <s v="PIERCE"/>
    <s v="Legislative"/>
    <n v="90641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P.O. Box 65456"/>
    <s v="University Place"/>
    <s v="WA"/>
    <n v="98464"/>
    <s v="253-241-5050"/>
    <n v="28905"/>
    <n v="0"/>
    <n v="26798.15"/>
    <n v="0"/>
    <n v="0"/>
    <n v="0"/>
    <n v="180494.54"/>
    <n v="0"/>
    <s v="https://apollo.pdc.wa.gov/public/registrations/registration?registration_id=19014"/>
    <n v="25319"/>
    <n v="4764"/>
    <n v="26024"/>
    <n v="946"/>
    <n v="28"/>
    <s v="Sue Mauss"/>
    <s v="candidate"/>
    <m/>
    <n v="44207.640057870369"/>
  </r>
  <r>
    <s v="ca-2020-26030"/>
    <s v="GIAND--166"/>
    <s v="CA"/>
    <n v="43962"/>
    <m/>
    <m/>
    <m/>
    <m/>
    <n v="43962"/>
    <x v="4"/>
    <s v="Candidate registered"/>
    <s v="DEREK JOHN GIANUKAKIS  (DEREK GIANUKAKIS)"/>
    <m/>
    <s v="5 N LAKE LN"/>
    <s v="REPUBLIC"/>
    <s v="FERRY"/>
    <s v="Washington"/>
    <n v="99166"/>
    <s v="DEREK4COMMISH@GMAIL.COM"/>
    <s v="DEREK4COMMISH@GMAIL.COM"/>
    <s v="509-362-2670"/>
    <s v="COUNTY COMMISSIONER"/>
    <n v="23"/>
    <s v="FERRY CO"/>
    <n v="3290"/>
    <s v="FERRY"/>
    <s v="Local"/>
    <n v="4786"/>
    <s v="C"/>
    <s v="Registration and financial affairs"/>
    <s v="Candidate"/>
    <s v="Candidate"/>
    <m/>
    <m/>
    <n v="1"/>
    <s v="R"/>
    <x v="1"/>
    <n v="44138"/>
    <s v="mini"/>
    <b v="1"/>
    <b v="1"/>
    <b v="1"/>
    <s v="Qualified for general"/>
    <s v="Won in general"/>
    <m/>
    <m/>
    <m/>
    <m/>
    <m/>
    <m/>
    <m/>
    <m/>
    <m/>
    <s v="5 N LAKE LN"/>
    <s v="REPUBLIC"/>
    <s v="Washington"/>
    <n v="99166"/>
    <s v="509-362-2670"/>
    <m/>
    <m/>
    <m/>
    <m/>
    <m/>
    <m/>
    <m/>
    <m/>
    <s v="https://apollo.pdc.wa.gov/public/registrations/registration?registration_id=19036"/>
    <n v="25263"/>
    <n v="29943"/>
    <n v="26030"/>
    <m/>
    <m/>
    <s v="DEREK GIANUKAKIS"/>
    <s v="candidate"/>
    <m/>
    <n v="44298.383067129631"/>
  </r>
  <r>
    <s v="ca-2020-25568"/>
    <s v="CHRIL  208"/>
    <s v="CA"/>
    <n v="43821"/>
    <m/>
    <m/>
    <m/>
    <s v="Electronic"/>
    <n v="43821"/>
    <x v="4"/>
    <s v="Candidate registered"/>
    <s v="LEONARD G CHRISTIAN (Leonard Christian)"/>
    <m/>
    <s v="9116 E Sprague Ave #714"/>
    <s v="Spokane Valley"/>
    <s v="SPOKANE"/>
    <s v="WA"/>
    <n v="99206"/>
    <s v="vote@LeonardChristian.com"/>
    <s v="vote@LeonardChristian.com"/>
    <n v="5098695363"/>
    <s v="STATE REPRESENTATIVE"/>
    <n v="13"/>
    <s v="LEG DISTRICT 04 - HOUSE"/>
    <n v="4785"/>
    <s v="SPOKANE"/>
    <s v="Legislative"/>
    <n v="113682"/>
    <s v="C"/>
    <s v="Registration and financial affairs"/>
    <s v="Candidate"/>
    <s v="Candidate"/>
    <m/>
    <m/>
    <n v="2"/>
    <s v="R"/>
    <x v="1"/>
    <n v="44138"/>
    <s v="full"/>
    <b v="1"/>
    <b v="1"/>
    <b v="0"/>
    <s v="Lost in primary"/>
    <m/>
    <m/>
    <m/>
    <m/>
    <m/>
    <m/>
    <m/>
    <m/>
    <m/>
    <m/>
    <s v="9116 E Sprague Ave #714"/>
    <s v="Spokane Valley"/>
    <s v="WA"/>
    <n v="99206"/>
    <n v="5098925905"/>
    <n v="32774.92"/>
    <n v="0"/>
    <n v="34069.870000000003"/>
    <n v="0"/>
    <n v="0"/>
    <n v="0"/>
    <m/>
    <m/>
    <s v="https://apollo.pdc.wa.gov/public/registrations/registration?registration_id=19132"/>
    <n v="24621"/>
    <n v="52"/>
    <n v="25568"/>
    <n v="387"/>
    <n v="4"/>
    <s v="Robert McKinley CPA"/>
    <s v="candidate"/>
    <m/>
    <n v="44148.846921296295"/>
  </r>
  <r>
    <s v="ca-2020-49001"/>
    <s v="CARRB--696"/>
    <s v="CA"/>
    <n v="43971"/>
    <m/>
    <m/>
    <m/>
    <s v="Electronic"/>
    <n v="43971"/>
    <x v="4"/>
    <s v="Candidate registered"/>
    <s v="Brenda K. Carrington"/>
    <m/>
    <s v="1523 132nd St SE Ste C226"/>
    <s v="Everett"/>
    <s v="SNOHOMISH"/>
    <s v="WA"/>
    <n v="98208"/>
    <s v="bc@brendacarrington.com"/>
    <s v="2016carrington@gmail.com"/>
    <s v="503-987-2033"/>
    <s v="COUNTY COUNCIL MEMBER"/>
    <n v="25"/>
    <s v="SNOHOMISH CO"/>
    <n v="4107"/>
    <s v="SNOHOMISH"/>
    <s v="Local"/>
    <n v="476862"/>
    <s v="C"/>
    <s v="Registration and financial affairs"/>
    <s v="Candidate"/>
    <s v="Candidate"/>
    <m/>
    <m/>
    <n v="4"/>
    <s v="R"/>
    <x v="1"/>
    <n v="44138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5684.52"/>
    <n v="0"/>
    <n v="4960.5200000000004"/>
    <n v="0"/>
    <n v="0"/>
    <n v="3418.48"/>
    <m/>
    <m/>
    <s v="https://apollo.pdc.wa.gov/public/registrations/registration?registration_id=19210"/>
    <n v="25537"/>
    <n v="30052"/>
    <n v="49001"/>
    <n v="371"/>
    <m/>
    <s v="Tom Perry"/>
    <s v="candidate"/>
    <m/>
    <n v="44359.592986111114"/>
  </r>
  <r>
    <s v="ca-2020-62262"/>
    <s v="PASKK  419"/>
    <s v="CA"/>
    <n v="43974"/>
    <m/>
    <m/>
    <m/>
    <s v="Electronic"/>
    <n v="43974"/>
    <x v="4"/>
    <s v="Candidate registered"/>
    <s v="Kyle Paskewitz (KYLE PASKEWITZ)"/>
    <s v="FKP"/>
    <s v="3524 McKinley Ave #4"/>
    <s v="Tacoma"/>
    <s v="PIERCE"/>
    <s v="WA"/>
    <n v="98404"/>
    <s v="kyle@voteforkyle.org"/>
    <s v="kyle@voteforkyle.org"/>
    <s v="(234) 262-0260"/>
    <s v="STATE SENATOR"/>
    <n v="12"/>
    <s v="LEG DISTRICT 27 - SENATE"/>
    <n v="4756"/>
    <s v="PIERCE"/>
    <s v="Legislative"/>
    <n v="95771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Lost in general"/>
    <m/>
    <m/>
    <m/>
    <m/>
    <m/>
    <m/>
    <m/>
    <m/>
    <m/>
    <s v="3524 McKinley Ave #4"/>
    <s v="Tacoma"/>
    <s v="WA"/>
    <n v="98404"/>
    <s v="(234) 262-0260"/>
    <n v="2149.9699999999998"/>
    <n v="0"/>
    <n v="1810.15"/>
    <n v="0"/>
    <n v="0"/>
    <n v="0"/>
    <m/>
    <m/>
    <s v="https://apollo.pdc.wa.gov/public/registrations/registration?registration_id=19279"/>
    <n v="25589"/>
    <n v="45"/>
    <n v="62262"/>
    <n v="985"/>
    <n v="27"/>
    <s v="Kyle Paskewitz"/>
    <s v="candidate"/>
    <m/>
    <n v="44189.354305555556"/>
  </r>
  <r>
    <s v="ca-2020-48599"/>
    <s v="MACCS--597"/>
    <s v="CA"/>
    <n v="43976"/>
    <m/>
    <m/>
    <m/>
    <m/>
    <n v="43976"/>
    <x v="4"/>
    <s v="Candidate registered"/>
    <s v="Stephen MacCary Richter (Stephen Richter)"/>
    <m/>
    <s v="11848 56th Pl S"/>
    <s v="SEATTLE"/>
    <s v="KING"/>
    <s v="WA"/>
    <s v="98178-2885"/>
    <s v="StephenRichterForHouse@protonmail.com"/>
    <s v="StephenRichterForHouse@protonmail.com"/>
    <n v="2062256403"/>
    <s v="STATE REPRESENTATIVE"/>
    <n v="13"/>
    <s v="LEG DISTRICT 37 - HOUSE"/>
    <n v="4852"/>
    <s v="KING"/>
    <s v="Legislative"/>
    <n v="104874"/>
    <s v="C"/>
    <s v="Registration and financial affairs"/>
    <s v="Candidate"/>
    <s v="Candidate"/>
    <m/>
    <m/>
    <n v="2"/>
    <s v="R"/>
    <x v="1"/>
    <n v="44138"/>
    <s v="mini"/>
    <b v="1"/>
    <b v="1"/>
    <b v="0"/>
    <s v="Lost in primary"/>
    <m/>
    <m/>
    <m/>
    <m/>
    <m/>
    <m/>
    <m/>
    <m/>
    <m/>
    <m/>
    <s v="11848 56th Pl S"/>
    <s v="SEATTLE"/>
    <s v="WA"/>
    <s v="98178-2885"/>
    <n v="2062256403"/>
    <m/>
    <m/>
    <m/>
    <m/>
    <m/>
    <m/>
    <m/>
    <m/>
    <s v="https://apollo.pdc.wa.gov/public/registrations/registration?registration_id=19302"/>
    <n v="25522"/>
    <n v="30016"/>
    <n v="48599"/>
    <m/>
    <n v="37"/>
    <s v="Stephen Richter"/>
    <s v="candidate"/>
    <m/>
    <n v="44075.335960648146"/>
  </r>
  <r>
    <s v="ca-2020-25531"/>
    <s v="JENKW2-350"/>
    <s v="CA"/>
    <n v="43774"/>
    <m/>
    <m/>
    <m/>
    <s v="Electronic"/>
    <n v="43774"/>
    <x v="4"/>
    <s v="Candidate registered"/>
    <s v="William &quot;Bill&quot; Jenkin"/>
    <m/>
    <s v="PO Box 1708"/>
    <s v="Prosser"/>
    <s v="WALLA WALLA"/>
    <s v="WA"/>
    <n v="99350"/>
    <s v="Info@electbilljenkin.com"/>
    <s v="rotaryjenkin@yahoo.com"/>
    <m/>
    <s v="STATE SENATOR"/>
    <n v="12"/>
    <s v="LEG DISTRICT 16 - SENATE"/>
    <n v="4745"/>
    <s v="WALLA WALLA"/>
    <s v="Legislative"/>
    <n v="77962"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140006 S 1407 PR SW"/>
    <s v="Prosser"/>
    <s v="WA"/>
    <n v="99350"/>
    <n v="5098304898"/>
    <n v="40660"/>
    <n v="0"/>
    <n v="50233.85"/>
    <n v="8557.66"/>
    <n v="0"/>
    <n v="0"/>
    <n v="7940.26"/>
    <n v="122100.69"/>
    <s v="https://apollo.pdc.wa.gov/public/registrations/registration?registration_id=19367"/>
    <n v="24508"/>
    <n v="29579"/>
    <n v="25531"/>
    <n v="721"/>
    <n v="16"/>
    <s v="Camille Pieterick"/>
    <s v="candidate"/>
    <m/>
    <n v="44329.528877314813"/>
  </r>
  <r>
    <s v="ca-2020-90972"/>
    <s v="HERZN--236"/>
    <s v="CA"/>
    <n v="43979"/>
    <m/>
    <m/>
    <m/>
    <s v="Electronic"/>
    <n v="43979"/>
    <x v="4"/>
    <s v="Candidate registered"/>
    <s v="Nate Herzog"/>
    <m/>
    <s v="P.O. Box 82681"/>
    <s v="Kenmore"/>
    <m/>
    <s v="WA"/>
    <n v="98028"/>
    <s v="resetWA2020@gmail.com"/>
    <s v="resetWA2020@gmail.com"/>
    <n v="2066787748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P.O. Box 82681"/>
    <s v="Kenmore"/>
    <s v="WA"/>
    <n v="98028"/>
    <s v="425-263-2067"/>
    <n v="12143.5"/>
    <n v="0"/>
    <n v="16612.07"/>
    <n v="0"/>
    <n v="0"/>
    <n v="0"/>
    <m/>
    <m/>
    <s v="https://apollo.pdc.wa.gov/public/registrations/registration?registration_id=19392"/>
    <n v="25494"/>
    <n v="30193"/>
    <n v="90972"/>
    <n v="671"/>
    <m/>
    <s v="Sarah Lieb"/>
    <s v="candidate"/>
    <m/>
    <n v="44343.684687499997"/>
  </r>
  <r>
    <s v="ca-2020-91030"/>
    <s v="THOMP--846"/>
    <s v="CA"/>
    <n v="43979"/>
    <m/>
    <m/>
    <m/>
    <m/>
    <n v="43979"/>
    <x v="4"/>
    <s v="Candidate registered"/>
    <s v="Peter H. Thompson Jr. (Peter Thompson Jr.)"/>
    <m/>
    <s v="25035 108th Ave SE #F205"/>
    <s v="Kent"/>
    <s v="KING"/>
    <s v="WA"/>
    <n v="98030"/>
    <s v="machinist305@hotmail.com"/>
    <s v="machinist305@hotmail.com"/>
    <s v="(253)-289-2128"/>
    <s v="STATE REPRESENTATIVE"/>
    <n v="13"/>
    <s v="LEG DISTRICT 47 - HOUSE"/>
    <n v="4872"/>
    <s v="KING"/>
    <s v="Legislative"/>
    <n v="94446"/>
    <s v="C"/>
    <s v="Registration and financial affairs"/>
    <s v="Candidate"/>
    <s v="Candidate"/>
    <m/>
    <m/>
    <n v="2"/>
    <s v="R"/>
    <x v="1"/>
    <n v="44138"/>
    <s v="mini"/>
    <b v="1"/>
    <b v="1"/>
    <b v="0"/>
    <s v="Lost in primary"/>
    <m/>
    <m/>
    <m/>
    <m/>
    <m/>
    <m/>
    <m/>
    <m/>
    <m/>
    <m/>
    <s v="25035 s 248 st #F205 Kent WA"/>
    <s v="Kent"/>
    <s v="WA"/>
    <n v="98030"/>
    <s v="(253)-289-2128"/>
    <m/>
    <m/>
    <m/>
    <m/>
    <m/>
    <m/>
    <m/>
    <m/>
    <s v="https://apollo.pdc.wa.gov/public/registrations/registration?registration_id=19396"/>
    <n v="25686"/>
    <n v="30199"/>
    <n v="91030"/>
    <m/>
    <n v="47"/>
    <s v="Peter Thompson Jr"/>
    <s v="candidate"/>
    <m/>
    <n v="44075.336041666669"/>
  </r>
  <r>
    <s v="ca-2020-90906"/>
    <s v="CARPR--670"/>
    <s v="CA"/>
    <n v="43980"/>
    <m/>
    <m/>
    <m/>
    <m/>
    <n v="43980"/>
    <x v="4"/>
    <s v="Candidate registered"/>
    <s v="Richard L. Carpenter"/>
    <m/>
    <s v="3881 Seabeck Highway"/>
    <s v="Bremerton"/>
    <m/>
    <s v="Washington"/>
    <n v="98412"/>
    <s v="Carpenter4governor@gmail.com"/>
    <s v="richardlca74@yahoo.com"/>
    <n v="2062559562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mini"/>
    <b v="1"/>
    <b v="1"/>
    <b v="0"/>
    <s v="Lost in primary"/>
    <m/>
    <m/>
    <m/>
    <m/>
    <m/>
    <m/>
    <m/>
    <m/>
    <m/>
    <m/>
    <m/>
    <m/>
    <m/>
    <m/>
    <n v="2062559562"/>
    <m/>
    <m/>
    <m/>
    <m/>
    <m/>
    <m/>
    <m/>
    <m/>
    <s v="https://apollo.pdc.wa.gov/public/registrations/registration?registration_id=19404"/>
    <n v="25660"/>
    <n v="30183"/>
    <n v="90906"/>
    <m/>
    <m/>
    <s v="Richard L. Carpenter"/>
    <s v="candidate"/>
    <m/>
    <n v="44075.335219907407"/>
  </r>
  <r>
    <s v="ca-2020-66165"/>
    <s v="GIBB--033"/>
    <s v="CA"/>
    <n v="43980"/>
    <m/>
    <m/>
    <m/>
    <m/>
    <n v="43980"/>
    <x v="4"/>
    <s v="Candidate registered"/>
    <s v="John P. Gibbons"/>
    <m/>
    <s v="450 Central Way Unit 4502"/>
    <s v="Kirkland"/>
    <s v="KING"/>
    <s v="Washington"/>
    <n v="98033"/>
    <s v="john98045@yahoo.com"/>
    <s v="john98045@yahoo.com"/>
    <n v="4252602505"/>
    <s v="STATE REPRESENTATIVE"/>
    <n v="13"/>
    <s v="LEG DISTRICT 45 - HOUSE"/>
    <n v="4868"/>
    <s v="KING"/>
    <s v="Legislative"/>
    <n v="102093"/>
    <s v="C"/>
    <s v="Registration and financial affairs"/>
    <s v="Candidate"/>
    <s v="Candidate"/>
    <m/>
    <m/>
    <n v="1"/>
    <s v="R"/>
    <x v="1"/>
    <n v="44138"/>
    <s v="mini"/>
    <b v="1"/>
    <b v="1"/>
    <b v="1"/>
    <s v="Qualified for general"/>
    <s v="Lost in general"/>
    <m/>
    <m/>
    <m/>
    <m/>
    <m/>
    <m/>
    <m/>
    <m/>
    <m/>
    <s v="450 Central Way Unit 4502"/>
    <s v="Kirkland"/>
    <s v="Washington"/>
    <n v="98033"/>
    <n v="4252602505"/>
    <m/>
    <m/>
    <m/>
    <m/>
    <m/>
    <m/>
    <m/>
    <m/>
    <s v="https://apollo.pdc.wa.gov/public/registrations/registration?registration_id=19428"/>
    <n v="25716"/>
    <n v="29563"/>
    <n v="66165"/>
    <m/>
    <n v="45"/>
    <s v="John Gibbons"/>
    <s v="candidate"/>
    <m/>
    <n v="44189.354560185187"/>
  </r>
  <r>
    <s v="ca-2020-90815"/>
    <s v="HAMBH--777"/>
    <s v="CA"/>
    <n v="43981"/>
    <m/>
    <m/>
    <m/>
    <m/>
    <n v="43981"/>
    <x v="4"/>
    <s v="Candidate registered"/>
    <s v="Howard &quot;Howie&quot; Hambleton"/>
    <m/>
    <s v="14 Bear Dog Ln."/>
    <s v="Kettle Falls"/>
    <s v="FERRY"/>
    <s v="WA"/>
    <n v="99141"/>
    <s v="CommissionerHambleton@gmail.com"/>
    <s v="CommissionerHambleton@gmail.com"/>
    <n v="5097382264"/>
    <s v="COUNTY COMMISSIONER"/>
    <n v="23"/>
    <s v="FERRY CO"/>
    <n v="3290"/>
    <s v="FERRY"/>
    <s v="Local"/>
    <n v="4786"/>
    <s v="C"/>
    <s v="Registration and financial affairs"/>
    <s v="Candidate"/>
    <s v="Candidate"/>
    <m/>
    <m/>
    <n v="3"/>
    <s v="R"/>
    <x v="1"/>
    <n v="44138"/>
    <s v="mini"/>
    <b v="1"/>
    <b v="1"/>
    <b v="1"/>
    <s v="Qualified for general"/>
    <s v="Lost in general"/>
    <m/>
    <m/>
    <m/>
    <m/>
    <m/>
    <m/>
    <m/>
    <m/>
    <m/>
    <s v="14 Bear Dog Ln."/>
    <s v="Kettle Falls"/>
    <s v="WA"/>
    <n v="99141"/>
    <n v="5097382264"/>
    <m/>
    <m/>
    <m/>
    <m/>
    <m/>
    <m/>
    <m/>
    <m/>
    <s v="https://apollo.pdc.wa.gov/public/registrations/registration?registration_id=19442"/>
    <n v="25730"/>
    <n v="30217"/>
    <n v="90815"/>
    <m/>
    <m/>
    <s v="Howard Hambleton"/>
    <s v="candidate"/>
    <m/>
    <n v="44448.376493055555"/>
  </r>
  <r>
    <s v="ca-2020-45109"/>
    <s v="HENDD  346"/>
    <s v="CA"/>
    <n v="43971"/>
    <m/>
    <m/>
    <m/>
    <s v="Electronic"/>
    <n v="43971"/>
    <x v="4"/>
    <s v="Candidate registered"/>
    <s v="SCOTT HENDEN (Scott Henden)"/>
    <m/>
    <s v="26124 Calvary Ln NE"/>
    <s v="Kingston"/>
    <s v="KITSAP"/>
    <s v="WA"/>
    <n v="98346"/>
    <s v="Scott@hendenelectric.com"/>
    <s v="Scott@hendenelectric.com"/>
    <n v="3602974433"/>
    <s v="COUNTY COMMISSIONER"/>
    <n v="23"/>
    <s v="KITSAP CO"/>
    <n v="3539"/>
    <s v="KITSAP"/>
    <s v="Local"/>
    <n v="175183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26124 Calvary Ln NE"/>
    <s v="Kingston"/>
    <s v="WA"/>
    <n v="98346"/>
    <n v="3602974433"/>
    <n v="41199.4"/>
    <n v="0"/>
    <n v="44735.91"/>
    <n v="0"/>
    <n v="0"/>
    <n v="0"/>
    <m/>
    <m/>
    <s v="https://apollo.pdc.wa.gov/public/registrations/registration?registration_id=19499"/>
    <n v="25532"/>
    <n v="5562"/>
    <n v="45109"/>
    <n v="669"/>
    <m/>
    <s v="Scott Henden"/>
    <s v="candidate"/>
    <m/>
    <n v="44194.540034722224"/>
  </r>
  <r>
    <s v="ca-2020-25991"/>
    <s v="PECKL  301"/>
    <s v="CA"/>
    <n v="43962"/>
    <m/>
    <m/>
    <m/>
    <s v="Electronic"/>
    <n v="43962"/>
    <x v="4"/>
    <s v="Candidate registered"/>
    <s v="LOWELL B PECK (Brad Peck)"/>
    <s v="Friends of Brad Peck"/>
    <s v="10006 W. Court St"/>
    <s v="Pasco"/>
    <s v="FRANKLIN"/>
    <s v="WA"/>
    <n v="99301"/>
    <s v="LBP1958@gmail.com"/>
    <s v="LBP1958@gmail.com"/>
    <s v="509-727-2808"/>
    <s v="COUNTY COMMISSIONER"/>
    <n v="23"/>
    <s v="FRANKLIN CO"/>
    <n v="3306"/>
    <s v="FRANKLIN"/>
    <s v="Local"/>
    <n v="36737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7620 West 21st Avenue"/>
    <s v="Kennewick"/>
    <s v="WA"/>
    <n v="99338"/>
    <s v="509-947-5383"/>
    <n v="5341.69"/>
    <n v="936.98"/>
    <n v="6278.67"/>
    <n v="0"/>
    <n v="0"/>
    <n v="0"/>
    <m/>
    <m/>
    <s v="https://apollo.pdc.wa.gov/public/registrations/registration?registration_id=19527"/>
    <n v="25348"/>
    <n v="4078"/>
    <n v="25991"/>
    <n v="989"/>
    <m/>
    <s v="Ella Childers"/>
    <s v="candidate"/>
    <m/>
    <n v="44288.543912037036"/>
  </r>
  <r>
    <s v="ca-2020-26863"/>
    <s v="FORSJ  660"/>
    <s v="CA"/>
    <n v="43987"/>
    <m/>
    <m/>
    <m/>
    <m/>
    <n v="43987"/>
    <x v="4"/>
    <s v="Candidate registered"/>
    <s v="FORSMAN JUSTIN MATTHEW  (Justin Forsman)"/>
    <m/>
    <s v="2111 West 31st Street"/>
    <s v="Vancouver"/>
    <s v="CLARK"/>
    <s v="WA"/>
    <n v="98660"/>
    <s v="LibertyService333@gmail.com"/>
    <s v="WelcomeLibertyBack@GMAIL.COM"/>
    <n v="3609327579"/>
    <s v="STATE REPRESENTATIVE"/>
    <n v="13"/>
    <s v="LEG DISTRICT 49 - HOUSE"/>
    <n v="4876"/>
    <s v="CLARK"/>
    <s v="Legislative"/>
    <n v="94869"/>
    <s v="C"/>
    <s v="Registration and financial affairs"/>
    <s v="Candidate"/>
    <s v="Candidate"/>
    <m/>
    <m/>
    <n v="1"/>
    <s v="R"/>
    <x v="1"/>
    <n v="44138"/>
    <s v="mini"/>
    <b v="1"/>
    <b v="1"/>
    <b v="1"/>
    <s v="Qualified for general"/>
    <s v="Lost in general"/>
    <m/>
    <m/>
    <m/>
    <m/>
    <m/>
    <m/>
    <m/>
    <m/>
    <m/>
    <m/>
    <m/>
    <m/>
    <m/>
    <n v="3609327579"/>
    <m/>
    <m/>
    <m/>
    <m/>
    <m/>
    <m/>
    <m/>
    <m/>
    <s v="https://apollo.pdc.wa.gov/public/registrations/registration?registration_id=19520"/>
    <n v="25785"/>
    <n v="3146"/>
    <n v="26863"/>
    <m/>
    <n v="49"/>
    <s v="Justin Forsman"/>
    <s v="candidate"/>
    <m/>
    <n v="44189.354618055557"/>
  </r>
  <r>
    <s v="ca-2020-50217"/>
    <s v="SHARS  108"/>
    <s v="CA"/>
    <n v="43992"/>
    <m/>
    <m/>
    <m/>
    <m/>
    <n v="43992"/>
    <x v="4"/>
    <s v="Candidate registered"/>
    <s v="SHARON STEPHEN A (Steve Sharon)"/>
    <m/>
    <s v="PO BOX #16531"/>
    <s v="SEATTLE"/>
    <m/>
    <s v="WA"/>
    <n v="98116"/>
    <s v="5gkillseverything@gmail.com"/>
    <s v="steve_sharon@hotmail.com"/>
    <n v="4259229090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mini"/>
    <b v="1"/>
    <b v="1"/>
    <b v="0"/>
    <s v="Lost in primary"/>
    <m/>
    <m/>
    <m/>
    <m/>
    <m/>
    <m/>
    <m/>
    <m/>
    <m/>
    <m/>
    <m/>
    <m/>
    <m/>
    <m/>
    <n v="4259229090"/>
    <m/>
    <m/>
    <m/>
    <m/>
    <m/>
    <m/>
    <m/>
    <m/>
    <s v="https://apollo.pdc.wa.gov/public/registrations/registration?registration_id=19587"/>
    <n v="25817"/>
    <n v="7855"/>
    <n v="50217"/>
    <m/>
    <m/>
    <s v="Steve Sharon"/>
    <s v="candidate"/>
    <m/>
    <n v="44075.335162037038"/>
  </r>
  <r>
    <s v="ca-2020-26006"/>
    <s v="JRR00--837"/>
    <s v="CA"/>
    <n v="43955"/>
    <m/>
    <m/>
    <m/>
    <s v="Electronic"/>
    <n v="43955"/>
    <x v="4"/>
    <s v="Candidate registered"/>
    <s v="ROB JONES"/>
    <m/>
    <s v="PO BOX 1157"/>
    <s v="MOSES LAKE"/>
    <s v="GRANT"/>
    <s v="WA"/>
    <n v="98837"/>
    <s v="voterobjones@gmail.com"/>
    <s v="voterobjones@gmail.com"/>
    <s v="509-990-4544"/>
    <s v="COUNTY COMMISSIONER"/>
    <n v="23"/>
    <s v="GRANT CO"/>
    <n v="3340"/>
    <s v="GRANT"/>
    <s v="Local"/>
    <n v="42409"/>
    <s v="C"/>
    <s v="Registration and financial affairs"/>
    <s v="Candidate"/>
    <s v="Candidate"/>
    <m/>
    <m/>
    <n v="2"/>
    <s v="R"/>
    <x v="1"/>
    <n v="44138"/>
    <s v="mini"/>
    <b v="1"/>
    <b v="1"/>
    <b v="1"/>
    <s v="Qualified for general"/>
    <s v="Won in general"/>
    <m/>
    <m/>
    <m/>
    <m/>
    <m/>
    <m/>
    <m/>
    <m/>
    <m/>
    <m/>
    <m/>
    <m/>
    <m/>
    <s v="509-990-4544"/>
    <n v="9489.18"/>
    <n v="0"/>
    <n v="3010.41"/>
    <n v="2539.1799999999998"/>
    <n v="0"/>
    <n v="0"/>
    <m/>
    <m/>
    <s v="https://apollo.pdc.wa.gov/public/registrations/registration?registration_id=19674"/>
    <n v="25240"/>
    <n v="29934"/>
    <n v="26006"/>
    <n v="736"/>
    <m/>
    <s v="ROB JONES"/>
    <s v="candidate"/>
    <m/>
    <n v="44273.373819444445"/>
  </r>
  <r>
    <s v="ca-2020-70373"/>
    <s v="WARNJ--933"/>
    <s v="CA"/>
    <n v="43983"/>
    <m/>
    <m/>
    <m/>
    <s v="Electronic"/>
    <n v="43983"/>
    <x v="4"/>
    <s v="Candidate registered"/>
    <s v="Jill Warne (JILL WARNE)"/>
    <m/>
    <s v="PO Box 1415"/>
    <s v="Elma"/>
    <s v="GRAYS HARBOR"/>
    <s v="WA"/>
    <n v="98541"/>
    <s v="jillcokerwarne@gmail.com"/>
    <s v="jillcokerwarne@gmail.com"/>
    <n v="3604700013"/>
    <s v="COUNTY COMMISSIONER"/>
    <n v="23"/>
    <s v="GRAYS HARBOR CO"/>
    <n v="3369"/>
    <s v="GRAYS HARBOR"/>
    <s v="Local"/>
    <n v="44912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PO Box 1415"/>
    <s v="Elma"/>
    <s v="WA"/>
    <n v="98541"/>
    <n v="3604700013"/>
    <n v="23927.87"/>
    <n v="0"/>
    <n v="8465.8700000000008"/>
    <n v="0"/>
    <n v="0"/>
    <n v="0"/>
    <m/>
    <m/>
    <s v="https://apollo.pdc.wa.gov/public/registrations/registration?registration_id=19700"/>
    <n v="25746"/>
    <n v="30103"/>
    <n v="70373"/>
    <n v="1299"/>
    <m/>
    <s v="Danice Wikander"/>
    <s v="candidate"/>
    <m/>
    <n v="44310.51421296296"/>
  </r>
  <r>
    <s v="ca-2020-1125"/>
    <s v="DAVID  337"/>
    <s v="CA"/>
    <n v="43596"/>
    <m/>
    <m/>
    <m/>
    <s v="Electronic"/>
    <n v="43596"/>
    <x v="4"/>
    <s v="Candidate registered"/>
    <s v="DAVIDSON DUANE A (DUANE A. DAVIDSON)"/>
    <m/>
    <s v="P.O. Box 2282"/>
    <s v="TACOMA"/>
    <m/>
    <s v="WA"/>
    <n v="98401"/>
    <s v="Info@DavidsonforWA.com"/>
    <s v="duane@duanedavidson.org"/>
    <s v="206-775-8762"/>
    <s v="STATE TREASURER"/>
    <n v="11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253-220-5590"/>
    <n v="274730.7"/>
    <n v="5313.14"/>
    <n v="279993.84000000003"/>
    <n v="-5000"/>
    <n v="0"/>
    <n v="0"/>
    <n v="49289.47"/>
    <n v="0"/>
    <s v="https://apollo.pdc.wa.gov/public/registrations/registration?registration_id=19740"/>
    <n v="4751"/>
    <n v="1065"/>
    <n v="1125"/>
    <n v="495"/>
    <m/>
    <s v="Jason Michaud"/>
    <s v="candidate"/>
    <m/>
    <n v="44204.467881944445"/>
  </r>
  <r>
    <s v="ca-2020-1132"/>
    <s v="WYMAK  513"/>
    <s v="CA"/>
    <n v="43596"/>
    <m/>
    <m/>
    <m/>
    <s v="Electronic"/>
    <n v="43596"/>
    <x v="4"/>
    <s v="Candidate registered"/>
    <s v="Kimberley Wyman (WYMAN KIMBERLEY M)"/>
    <m/>
    <s v="PO BOX 369"/>
    <s v="Snohomish"/>
    <m/>
    <s v="WA"/>
    <n v="98291"/>
    <s v="info@kimwyman.com"/>
    <s v="kim.wyman@comcast.net"/>
    <s v="360-763-4992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m/>
    <m/>
    <m/>
    <m/>
    <m/>
    <m/>
    <m/>
    <m/>
    <m/>
    <s v="2169 W ESTANCIA DR"/>
    <s v="COEUR D ALENE"/>
    <s v="ID"/>
    <n v="83814"/>
    <s v="206-286-1498"/>
    <n v="1116909.1299999999"/>
    <n v="2782.71"/>
    <n v="1114972.33"/>
    <n v="0"/>
    <n v="0"/>
    <n v="0"/>
    <n v="117985.69"/>
    <n v="0"/>
    <s v="https://apollo.pdc.wa.gov/public/registrations/registration?registration_id=19766"/>
    <n v="21591"/>
    <n v="1067"/>
    <n v="1132"/>
    <n v="1425"/>
    <m/>
    <s v="GLENN AVERY"/>
    <s v="candidate"/>
    <m/>
    <n v="44207.620763888888"/>
  </r>
  <r>
    <s v="ca-2015-5365"/>
    <s v="HOFFD  070"/>
    <s v="CA"/>
    <n v="42191"/>
    <m/>
    <m/>
    <m/>
    <m/>
    <n v="42191"/>
    <x v="12"/>
    <s v="Candidate registered"/>
    <s v="HOFFMANN DAVID D (DAVID HOFFMANN)"/>
    <m/>
    <s v="8914 SW CEMETERY RD."/>
    <s v="VASHON"/>
    <s v="KING"/>
    <s v="WA"/>
    <n v="98070"/>
    <s v="Hoffmann_david@yahoo.com"/>
    <s v="hoffmann_david@yahoo.com"/>
    <s v="206-940-3489"/>
    <s v="FIRE COMMISSIONER"/>
    <n v="44"/>
    <s v="VASHON FIRE &amp; RESCUE"/>
    <n v="3479"/>
    <s v="KING"/>
    <s v="Local"/>
    <n v="8188"/>
    <s v="C"/>
    <s v="Registration and financial affairs"/>
    <s v="Candidate"/>
    <s v="Candidate"/>
    <m/>
    <m/>
    <m/>
    <s v="R"/>
    <x v="1"/>
    <n v="42311"/>
    <s v="mini"/>
    <b v="1"/>
    <m/>
    <m/>
    <s v="Not in primary"/>
    <s v="Unopposed in general"/>
    <m/>
    <m/>
    <m/>
    <m/>
    <m/>
    <m/>
    <m/>
    <m/>
    <m/>
    <s v="8914 SW CEMETERY RD."/>
    <s v="VASHON"/>
    <s v="WA"/>
    <n v="98070"/>
    <s v="206-940-3489"/>
    <m/>
    <m/>
    <m/>
    <m/>
    <m/>
    <m/>
    <m/>
    <m/>
    <s v="https://web.pdc.wa.gov/rptimg/default.aspx?docid=4487458"/>
    <n v="8872"/>
    <n v="4607"/>
    <n v="5365"/>
    <m/>
    <m/>
    <s v="DAVID HOFFMANN"/>
    <s v="candidate"/>
    <m/>
    <n v="43597.983090277776"/>
  </r>
  <r>
    <s v="ca-2015-5212"/>
    <s v="DESKR  407"/>
    <s v="CA"/>
    <n v="42152"/>
    <m/>
    <m/>
    <m/>
    <m/>
    <n v="42152"/>
    <x v="12"/>
    <s v="Candidate registered"/>
    <s v="DESKINS RODGER D (RODGER DESKINS)"/>
    <m/>
    <s v="4917 N SCENIC VIEW LN"/>
    <s v="TACOMA"/>
    <s v="PIERCE"/>
    <s v="WA"/>
    <n v="98407"/>
    <s v="deskinsrodger@comcast.net"/>
    <s v="deskinsrodger@comcast.net"/>
    <s v="253-759-7091"/>
    <s v="COUNTY CHARTER REVIEW COMMISSIONER"/>
    <n v="30"/>
    <s v="PIERCE CO"/>
    <n v="3879"/>
    <s v="PIERCE"/>
    <s v="Local"/>
    <n v="441987"/>
    <s v="C"/>
    <s v="Registration and financial affairs"/>
    <s v="Candidate"/>
    <s v="Candidate"/>
    <m/>
    <m/>
    <m/>
    <s v="R"/>
    <x v="1"/>
    <n v="42311"/>
    <s v="mini"/>
    <b v="1"/>
    <m/>
    <m/>
    <s v="Lost in primary"/>
    <m/>
    <m/>
    <m/>
    <m/>
    <m/>
    <m/>
    <m/>
    <m/>
    <m/>
    <m/>
    <s v="4917 N SCENIC VIEW LN"/>
    <s v="TACOMA"/>
    <s v="WA"/>
    <n v="98407"/>
    <s v="253-759-7091"/>
    <m/>
    <m/>
    <m/>
    <m/>
    <m/>
    <m/>
    <m/>
    <m/>
    <s v="https://web.pdc.wa.gov/rptimg/default.aspx?docid=4430088"/>
    <n v="4952"/>
    <n v="4495"/>
    <n v="5212"/>
    <m/>
    <m/>
    <s v="RODGER DESKINS"/>
    <s v="candidate"/>
    <m/>
    <n v="43597.980914351851"/>
  </r>
  <r>
    <s v="ca-2015-5724"/>
    <s v="SMITM  373"/>
    <s v="CA"/>
    <n v="42149"/>
    <m/>
    <m/>
    <m/>
    <m/>
    <n v="42149"/>
    <x v="12"/>
    <s v="Candidate registered"/>
    <s v="SMITH MICHELE (MICHELE SMITH)"/>
    <m/>
    <s v="2204 35TH AVE SE"/>
    <s v="PUYALLUP"/>
    <s v="PIERCE"/>
    <s v="WA"/>
    <n v="98374"/>
    <s v="electmichelesmith@gmail.com"/>
    <s v="electmichelesmith@gmail.com"/>
    <s v="253-845-2471"/>
    <s v="COUNTY CHARTER REVIEW COMMISSIONER"/>
    <n v="30"/>
    <s v="PIERCE CO"/>
    <n v="3879"/>
    <s v="PIERCE"/>
    <s v="Local"/>
    <n v="441987"/>
    <s v="C"/>
    <s v="Registration and financial affairs"/>
    <s v="Candidate"/>
    <s v="Candidate"/>
    <m/>
    <m/>
    <m/>
    <s v="R"/>
    <x v="1"/>
    <n v="42311"/>
    <s v="mini"/>
    <b v="1"/>
    <m/>
    <m/>
    <s v="Qualified for general"/>
    <s v="Lost in general"/>
    <m/>
    <m/>
    <m/>
    <m/>
    <m/>
    <m/>
    <m/>
    <m/>
    <m/>
    <s v="2204 35TH AVE SE"/>
    <s v="PUYALLUP"/>
    <s v="WA"/>
    <n v="98374"/>
    <s v="253-845-2471"/>
    <m/>
    <m/>
    <m/>
    <m/>
    <m/>
    <m/>
    <m/>
    <m/>
    <s v="https://web.pdc.wa.gov/rptimg/default.aspx?docid=4429540"/>
    <n v="18050"/>
    <n v="4862"/>
    <n v="5724"/>
    <m/>
    <m/>
    <s v="GARY SMITH"/>
    <s v="candidate"/>
    <m/>
    <n v="43597.988634259258"/>
  </r>
  <r>
    <s v="ca-2015-5099"/>
    <s v="BOLDM  606"/>
    <s v="CA"/>
    <n v="42109"/>
    <m/>
    <m/>
    <m/>
    <s v="Electronic"/>
    <n v="42109"/>
    <x v="12"/>
    <s v="Candidate registered"/>
    <s v="Marc Boldt (MARC BOLDT)"/>
    <m/>
    <s v="19405 NE 112TH STREET"/>
    <s v="BRUSH PRAIRIE"/>
    <s v="CLARK"/>
    <s v="WA"/>
    <n v="98606"/>
    <s v="marc@marcboldt.com"/>
    <s v="marc@marcboldt.com"/>
    <s v="360-256-9025"/>
    <s v="COUNTY COUNCIL MEMBER"/>
    <n v="25"/>
    <s v="CLARK CO"/>
    <n v="3147"/>
    <s v="CLARK"/>
    <s v="Local"/>
    <n v="249233"/>
    <s v="C"/>
    <s v="Registration and financial affairs"/>
    <s v="Candidate"/>
    <s v="Candidate"/>
    <m/>
    <m/>
    <m/>
    <s v="R"/>
    <x v="1"/>
    <n v="42311"/>
    <s v="full"/>
    <b v="1"/>
    <m/>
    <m/>
    <s v="Qualified for general"/>
    <s v="Won in general"/>
    <m/>
    <m/>
    <m/>
    <m/>
    <m/>
    <m/>
    <m/>
    <m/>
    <m/>
    <s v="19405 NE 112TH STREET"/>
    <s v="BRUSH PRAIRE"/>
    <s v="WA"/>
    <n v="98606"/>
    <s v="360-256-9025"/>
    <n v="49531.17"/>
    <n v="0"/>
    <n v="46693.21"/>
    <n v="0"/>
    <n v="0"/>
    <n v="0"/>
    <n v="45603.45"/>
    <n v="0"/>
    <s v="https://web.pdc.wa.gov/rptimg/default.aspx?filerid_election_year=BOLDM%20%20606%3A%7C%3A2015"/>
    <n v="1579"/>
    <n v="450"/>
    <n v="5099"/>
    <n v="6519"/>
    <m/>
    <s v="DAWN BOLDT"/>
    <s v="candidate"/>
    <m/>
    <n v="44149.090937499997"/>
  </r>
  <r>
    <s v="ca-2015-5350"/>
    <s v="HICKT  354"/>
    <s v="CA"/>
    <n v="42079"/>
    <m/>
    <m/>
    <m/>
    <s v="Electronic"/>
    <n v="42079"/>
    <x v="12"/>
    <s v="Candidate registered"/>
    <s v="HICKEL TERI H (TERI HICKEL)"/>
    <m/>
    <s v="PO BOX 1034"/>
    <s v="MILTON"/>
    <s v="KING"/>
    <s v="WA"/>
    <n v="98354"/>
    <s v="TERI.H@COMCAST.NET"/>
    <s v="teri.h@comcast.net"/>
    <s v="253-261-4643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42311"/>
    <s v="full"/>
    <b v="1"/>
    <m/>
    <m/>
    <s v="Qualified for general"/>
    <s v="Won in general"/>
    <s v="Challenger"/>
    <m/>
    <m/>
    <m/>
    <m/>
    <m/>
    <m/>
    <m/>
    <m/>
    <s v="PO BOX 1283"/>
    <s v="PUYALLUP"/>
    <s v="WA"/>
    <n v="98371"/>
    <s v="253-988-2455"/>
    <n v="411524.56"/>
    <n v="0"/>
    <n v="411524.56"/>
    <n v="0"/>
    <n v="0"/>
    <n v="0"/>
    <n v="187233.68"/>
    <n v="240556"/>
    <s v="https://web.pdc.wa.gov/rptimg/default.aspx?docid=4293088"/>
    <n v="8548"/>
    <n v="3810"/>
    <n v="5350"/>
    <n v="6779"/>
    <n v="30"/>
    <s v="TOM PERRY"/>
    <s v="candidate"/>
    <m/>
    <n v="44149.100729166668"/>
  </r>
  <r>
    <s v="ca-2014-7229"/>
    <s v="GRIFDA 524"/>
    <s v="CA"/>
    <n v="41513"/>
    <m/>
    <m/>
    <m/>
    <s v="Electronic"/>
    <n v="41513"/>
    <x v="9"/>
    <s v="Candidate registered"/>
    <s v="Daniel G Griffey (DANIEL GRIFFEY)"/>
    <m/>
    <s v="PO BOX 83"/>
    <s v="ALLYN"/>
    <s v="MASON"/>
    <s v="WA"/>
    <n v="98524"/>
    <s v="DAN@GRIFFEY4STATEHOUSE.COM"/>
    <s v="dan@griffey4statehouse.com"/>
    <s v="360-551-8888"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Challenger"/>
    <m/>
    <m/>
    <m/>
    <m/>
    <m/>
    <m/>
    <m/>
    <m/>
    <s v="PO BOX 3"/>
    <s v="ALLYN"/>
    <s v="WA"/>
    <n v="98524"/>
    <s v="360-275-3568"/>
    <n v="171519.02"/>
    <n v="0"/>
    <n v="149959.53"/>
    <n v="0"/>
    <n v="0"/>
    <n v="0"/>
    <m/>
    <m/>
    <s v="https://web.pdc.wa.gov/rptimg/default.aspx?filerid_election_year=GRIFDA%20524%3A%7C%3A2014"/>
    <n v="7549"/>
    <n v="30310"/>
    <n v="7229"/>
    <n v="7837"/>
    <n v="35"/>
    <s v="BARBARA GRIFFEY"/>
    <s v="candidate"/>
    <m/>
    <n v="44149.135509259257"/>
  </r>
  <r>
    <s v="ca-2014-7364"/>
    <s v="DARNL  033"/>
    <s v="CA"/>
    <n v="41779"/>
    <m/>
    <m/>
    <m/>
    <s v="Electronic"/>
    <n v="41779"/>
    <x v="9"/>
    <s v="Candidate registered"/>
    <s v="DARNELL LINDA (MICHELLE) (LINDA DARNELL)"/>
    <m/>
    <s v="830 KIRKLAND WAY #203"/>
    <s v="KIRKLAND"/>
    <s v="KING"/>
    <s v="WA"/>
    <n v="98033"/>
    <s v="CMRAFFILIATES@GMAIL.COM"/>
    <s v="michelledarnell7@gmail.com"/>
    <s v="360-720-6899"/>
    <s v="STATE SENATOR"/>
    <n v="12"/>
    <s v="LEG DISTRICT 48 - SENATE"/>
    <n v="4777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303 FIRST STREET SE STE 2B 75"/>
    <s v="YELM"/>
    <s v="WA"/>
    <n v="98597"/>
    <s v="360-458-6678"/>
    <n v="16363.73"/>
    <n v="0"/>
    <n v="14708.88"/>
    <n v="-750.8"/>
    <n v="0"/>
    <n v="0"/>
    <m/>
    <m/>
    <s v="https://web.pdc.wa.gov/rptimg/default.aspx?filerid_election_year=DARNL%20%20033%3A%7C%3A2014"/>
    <n v="4736"/>
    <n v="1796"/>
    <n v="7364"/>
    <n v="7712"/>
    <n v="48"/>
    <s v="JULIA PARIS"/>
    <s v="candidate"/>
    <m/>
    <n v="44149.13076388889"/>
  </r>
  <r>
    <s v="ca-2014-7359"/>
    <s v="DAVIM  021"/>
    <s v="CA"/>
    <n v="41833"/>
    <m/>
    <m/>
    <m/>
    <s v="Electronic"/>
    <n v="41833"/>
    <x v="9"/>
    <s v="Candidate registered"/>
    <s v="DAVIES MARK T (MARK DAVIES)"/>
    <m/>
    <s v="24126 CARTER ROAD"/>
    <s v="BOTHELL"/>
    <s v="KING"/>
    <s v="WA"/>
    <n v="98021"/>
    <s v="Mark2Olympia@Gmail.com"/>
    <s v="mark2olympia@gmail.com"/>
    <s v="425-770-5279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24126 CARTER ROAD"/>
    <s v="BOTHELL"/>
    <s v="WA"/>
    <n v="98021"/>
    <s v="425-770-5278"/>
    <n v="1485"/>
    <n v="0"/>
    <n v="0"/>
    <n v="0"/>
    <n v="0"/>
    <n v="0"/>
    <m/>
    <m/>
    <s v="https://web.pdc.wa.gov/rptimg/default.aspx?filerid_election_year=DAVIM%20%20021%3A%7C%3A2014"/>
    <n v="4763"/>
    <n v="6052"/>
    <n v="7359"/>
    <n v="7715"/>
    <n v="1"/>
    <s v="MARK DAVIES"/>
    <s v="candidate"/>
    <m/>
    <n v="44149.130868055552"/>
  </r>
  <r>
    <s v="ca-2014-7349"/>
    <s v="DINGD  837"/>
    <s v="CA"/>
    <n v="41793"/>
    <m/>
    <m/>
    <m/>
    <s v="Electronic"/>
    <n v="41793"/>
    <x v="9"/>
    <s v="Candidate registered"/>
    <s v="DINGES DAVID (DAVE DINGES)"/>
    <m/>
    <s v="1032 W EDGEWATER LN"/>
    <s v="MOSES LAKE"/>
    <s v="GRANT"/>
    <s v="WA"/>
    <n v="98837"/>
    <s v="REALTORDAVE@HOTMAIL.COM"/>
    <s v="realtordave@hotmail.com"/>
    <s v="509-361-7112"/>
    <s v="COUNTY ASSESSOR"/>
    <n v="21"/>
    <s v="GRANT CO"/>
    <n v="3340"/>
    <s v="GRANT"/>
    <s v="Local"/>
    <n v="37035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PO BOX 1203"/>
    <s v="MOSES LAKE"/>
    <s v="WA"/>
    <n v="98837"/>
    <s v="509-361-7112"/>
    <n v="1179.95"/>
    <n v="810.36"/>
    <n v="5534.67"/>
    <n v="4354.72"/>
    <n v="0"/>
    <n v="0"/>
    <m/>
    <m/>
    <s v="https://web.pdc.wa.gov/rptimg/default.aspx?filerid_election_year=DINGD%20%20837%3A%7C%3A2014"/>
    <n v="5068"/>
    <n v="6046"/>
    <n v="7349"/>
    <n v="7727"/>
    <m/>
    <s v="KEVIN DONOVAN"/>
    <s v="candidate"/>
    <m/>
    <n v="44149.13113425926"/>
  </r>
  <r>
    <s v="ca-2014-7492"/>
    <s v="PANAD  926"/>
    <s v="CA"/>
    <n v="41812"/>
    <m/>
    <m/>
    <m/>
    <m/>
    <n v="41812"/>
    <x v="9"/>
    <s v="Candidate registered"/>
    <s v="PANATTONI DEANNA J (DEANNA PANATTONI)"/>
    <m/>
    <s v="591 BROWN ROAD"/>
    <s v="ELLENSBURG"/>
    <s v="KITTITAS"/>
    <s v="WA"/>
    <n v="98926"/>
    <s v="deannajopanattoni@hotmail.com"/>
    <s v="deannajopanattoni@hotmail.com"/>
    <s v="509-899-3164"/>
    <s v="COUNTY TREASURER"/>
    <n v="28"/>
    <s v="KITTITAS CO"/>
    <n v="3559"/>
    <s v="KITTITAS"/>
    <s v="Local"/>
    <n v="21906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110 E 4TH"/>
    <s v="ELLENSBURG"/>
    <s v="WA"/>
    <n v="98926"/>
    <s v="509-899-3164"/>
    <m/>
    <m/>
    <m/>
    <m/>
    <m/>
    <m/>
    <m/>
    <m/>
    <s v="https://web.pdc.wa.gov/rptimg/default.aspx?docid=3892986"/>
    <n v="14739"/>
    <n v="6108"/>
    <n v="7492"/>
    <m/>
    <m/>
    <s v="JAMES MCKEAN"/>
    <s v="candidate"/>
    <m/>
    <n v="43598.005659722221"/>
  </r>
  <r>
    <s v="ca-2014-7189"/>
    <s v="HARRW  807"/>
    <s v="CA"/>
    <n v="41799"/>
    <m/>
    <m/>
    <m/>
    <m/>
    <n v="41799"/>
    <x v="9"/>
    <s v="Candidate registered"/>
    <s v="Wayne E. Harris  (WAYNE HARRIS)"/>
    <m/>
    <s v="3555 YAKSUM CANYON ROAD"/>
    <s v="CASHMERE"/>
    <s v="CHELAN"/>
    <s v="WA"/>
    <n v="98815"/>
    <s v="wainman1@charter.net"/>
    <s v="wainman1@charter.net"/>
    <s v="509-663-9178"/>
    <s v="COUNTY CORONER"/>
    <n v="24"/>
    <s v="CHELAN CO"/>
    <n v="3111"/>
    <s v="CHELAN"/>
    <s v="Local"/>
    <n v="39489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3555 YAKSUM CANYON ROAD"/>
    <s v="CASHMERE"/>
    <s v="WA"/>
    <n v="98815"/>
    <s v="509-663-9178"/>
    <m/>
    <m/>
    <m/>
    <m/>
    <m/>
    <m/>
    <m/>
    <m/>
    <s v="https://web.pdc.wa.gov/rptimg/default.aspx?docid=3874647"/>
    <n v="8086"/>
    <n v="375"/>
    <n v="7189"/>
    <m/>
    <m/>
    <s v="WAYNE HARRIS"/>
    <s v="candidate"/>
    <m/>
    <n v="43598.000486111108"/>
  </r>
  <r>
    <s v="ca-2014-7683"/>
    <s v="RICHS  328"/>
    <s v="CA"/>
    <n v="41799"/>
    <m/>
    <m/>
    <m/>
    <m/>
    <n v="41799"/>
    <x v="9"/>
    <s v="Candidate registered"/>
    <s v="RICHTER SHARON D (SHARON RICHTER)"/>
    <m/>
    <s v="222 W RICHMOND"/>
    <s v="DAYTON"/>
    <s v="COLUMBIA"/>
    <s v="WA"/>
    <n v="99328"/>
    <s v="daytonrichters@gmail.com"/>
    <s v="sharon_richter@co.columbia.wa.us"/>
    <s v="509-382-4276"/>
    <s v="COUNTY AUDITOR"/>
    <n v="20"/>
    <s v="COLUMBIA CO"/>
    <n v="3176"/>
    <s v="COLUMBIA"/>
    <s v="Local"/>
    <n v="2690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222 W RICHMOND"/>
    <s v="DAYTON"/>
    <s v="WA"/>
    <n v="99328"/>
    <s v="509-382-4276"/>
    <m/>
    <m/>
    <m/>
    <m/>
    <m/>
    <m/>
    <m/>
    <m/>
    <s v="https://web.pdc.wa.gov/rptimg/default.aspx?docid=3875637"/>
    <n v="16278"/>
    <n v="6198"/>
    <n v="7683"/>
    <m/>
    <m/>
    <s v="SHARON RICHTER"/>
    <s v="candidate"/>
    <m/>
    <n v="43598.008576388886"/>
  </r>
  <r>
    <s v="ca-2014-7194"/>
    <s v="HARDT  445"/>
    <s v="CA"/>
    <n v="41743"/>
    <m/>
    <m/>
    <m/>
    <s v="Electronic"/>
    <n v="41743"/>
    <x v="9"/>
    <s v="Candidate registered"/>
    <s v="Terry A. Harder (TERRY HARDER)"/>
    <m/>
    <s v="708 E 84TH ST"/>
    <s v="TACOMA"/>
    <s v="PIERCE"/>
    <s v="WA"/>
    <n v="98445"/>
    <s v="TERRYHARDER@COMCAST.NET"/>
    <s v="terryharder@comcast.net"/>
    <s v="253-279-8513"/>
    <s v="STATE SENATOR"/>
    <n v="12"/>
    <s v="LEG DISTRICT 29 - SENATE"/>
    <n v="4758"/>
    <s v="PIERC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708 EAST 84TH ST"/>
    <s v="TACOMA"/>
    <s v="WA"/>
    <n v="98445"/>
    <m/>
    <n v="670"/>
    <n v="0"/>
    <n v="3595.54"/>
    <n v="0"/>
    <n v="0"/>
    <n v="0"/>
    <m/>
    <m/>
    <s v="https://web.pdc.wa.gov/rptimg/default.aspx?filerid_election_year=HARDT%20%20445%3A%7C%3A2014"/>
    <n v="8006"/>
    <n v="427"/>
    <n v="7194"/>
    <n v="7856"/>
    <n v="29"/>
    <s v="TERRY A HARDER"/>
    <s v="candidate"/>
    <m/>
    <n v="44149.136180555557"/>
  </r>
  <r>
    <s v="ca-2014-7456"/>
    <s v="SOREB  635"/>
    <s v="CA"/>
    <n v="41785"/>
    <m/>
    <m/>
    <m/>
    <s v="Electronic"/>
    <n v="41785"/>
    <x v="9"/>
    <s v="Candidate registered"/>
    <s v="Brenda Sue Sorensen (BRENDA SORENSEN)"/>
    <m/>
    <s v="PO BOX 206"/>
    <s v="DALLESPORT"/>
    <s v="KLICKITAT"/>
    <s v="WA"/>
    <n v="98617"/>
    <s v="ReelectSorensenAuditor@yahoo.com"/>
    <s v="reelectsorensenauditor@yahoo.com"/>
    <s v="509-365-3517"/>
    <s v="COUNTY AUDITOR"/>
    <n v="20"/>
    <s v="KLICKITAT CO"/>
    <n v="3579"/>
    <s v="KLICKITAT"/>
    <s v="Local"/>
    <n v="12818"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Unopposed in general"/>
    <m/>
    <m/>
    <m/>
    <m/>
    <m/>
    <m/>
    <m/>
    <m/>
    <m/>
    <s v="PO BOX 206"/>
    <s v="DALLESPORT"/>
    <s v="WA"/>
    <n v="98617"/>
    <m/>
    <n v="124.45"/>
    <n v="0"/>
    <n v="0"/>
    <n v="300"/>
    <n v="0"/>
    <n v="0"/>
    <m/>
    <m/>
    <s v="https://web.pdc.wa.gov/rptimg/default.aspx?docid=3838704"/>
    <n v="18414"/>
    <n v="705"/>
    <n v="7456"/>
    <n v="8352"/>
    <m/>
    <s v="NICOLE THIEMANN"/>
    <s v="candidate"/>
    <m/>
    <n v="44149.154062499998"/>
  </r>
  <r>
    <s v="ca-2014-7633"/>
    <s v="TOWNJ  661"/>
    <s v="CA"/>
    <n v="41779"/>
    <m/>
    <m/>
    <m/>
    <s v="Electronic"/>
    <n v="41779"/>
    <x v="9"/>
    <s v="Candidate registered"/>
    <s v="TOWNSEND JOSEPHINE C (JOSEPHINE TOWNSEND)"/>
    <m/>
    <s v="211 E 11TH STREET SUITE 104"/>
    <s v="VANCOUVER"/>
    <s v="CLARK"/>
    <s v="WA"/>
    <n v="98660"/>
    <s v="JCTOWNSEND@AOL.COM"/>
    <s v="jctownsend@aol.com"/>
    <s v="360-694-7601"/>
    <s v="COUNTY PROSECUTOR"/>
    <n v="26"/>
    <s v="CLARK CO"/>
    <n v="3147"/>
    <s v="CLARK"/>
    <s v="Local"/>
    <n v="246872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211 E. 11TH STREET SUITE 104"/>
    <s v="VANCOUVER"/>
    <s v="WA"/>
    <n v="98660"/>
    <s v="360-694-7601"/>
    <n v="20457.11"/>
    <n v="0"/>
    <n v="18189.25"/>
    <n v="0"/>
    <n v="0"/>
    <n v="4482.74"/>
    <m/>
    <m/>
    <s v="https://web.pdc.wa.gov/rptimg/default.aspx?filerid_election_year=TOWNJ%20%20661%3A%7C%3A2014"/>
    <n v="19696"/>
    <n v="6172"/>
    <n v="7633"/>
    <n v="8425"/>
    <m/>
    <s v="JOSEPHINE TOWNSEND"/>
    <s v="candidate"/>
    <m/>
    <n v="44149.156319444446"/>
  </r>
  <r>
    <s v="ca-2014-7174"/>
    <s v="HAYDD  324"/>
    <s v="CA"/>
    <n v="41778"/>
    <m/>
    <m/>
    <m/>
    <m/>
    <n v="41778"/>
    <x v="9"/>
    <s v="Candidate registered"/>
    <s v="HAYDEN DEREK (DEREK HAYDEN)"/>
    <m/>
    <s v="716 S COLLEGE AVE"/>
    <s v="COLLEGE PLACE"/>
    <s v="WALLA WALLA"/>
    <s v="WA"/>
    <n v="99324"/>
    <s v="Drexhayden@yahoo.com"/>
    <s v="drexhayden@yahoo.com"/>
    <s v="509-590-7661"/>
    <s v="COUNTY CORONER"/>
    <n v="24"/>
    <s v="WALLA WALLA CO"/>
    <n v="4302"/>
    <s v="WALLA WALLA"/>
    <s v="Local"/>
    <n v="31790"/>
    <s v="C"/>
    <s v="Registration and financial affairs"/>
    <s v="Candidate"/>
    <s v="Candidate"/>
    <m/>
    <m/>
    <m/>
    <s v="R"/>
    <x v="1"/>
    <n v="41947"/>
    <s v="mini"/>
    <b v="1"/>
    <m/>
    <m/>
    <s v="Lost in primary"/>
    <m/>
    <m/>
    <m/>
    <m/>
    <m/>
    <m/>
    <m/>
    <m/>
    <m/>
    <m/>
    <s v="716 S COLLEGE AVE"/>
    <s v="COLLEGE PLACE"/>
    <s v="WA"/>
    <n v="99324"/>
    <s v="509-590-7661"/>
    <m/>
    <m/>
    <m/>
    <m/>
    <m/>
    <m/>
    <m/>
    <m/>
    <s v="https://web.pdc.wa.gov/rptimg/default.aspx?docid=3833494"/>
    <n v="8284"/>
    <n v="5974"/>
    <n v="7174"/>
    <m/>
    <m/>
    <s v="DEREK HAYDEN"/>
    <s v="candidate"/>
    <m/>
    <n v="43598.000277777777"/>
  </r>
  <r>
    <s v="ca-2014-7388"/>
    <s v="NICHMA 156"/>
    <s v="CA"/>
    <n v="41777"/>
    <m/>
    <m/>
    <m/>
    <m/>
    <n v="41777"/>
    <x v="9"/>
    <s v="Candidate registered"/>
    <s v="Marianne Nichols (MARIANNE NICHOLS)"/>
    <m/>
    <s v="2972 DEETER ROAD"/>
    <s v="NEWPORT"/>
    <s v="PEND OREILLE"/>
    <s v="WA"/>
    <n v="99156"/>
    <s v="jmnichols1@yahoo.com"/>
    <s v="jmnichols1@yahoo.com"/>
    <s v="509-447-2024"/>
    <s v="COUNTY AUDITOR"/>
    <n v="20"/>
    <s v="PEND OREILLE CO"/>
    <n v="3865"/>
    <s v="PEND OREILLE"/>
    <s v="Local"/>
    <n v="8189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2972 DEETER ROAD"/>
    <s v="NEWPORT"/>
    <s v="WA"/>
    <n v="99156"/>
    <s v="509-447-2024"/>
    <m/>
    <m/>
    <m/>
    <m/>
    <m/>
    <m/>
    <m/>
    <m/>
    <s v="https://web.pdc.wa.gov/rptimg/default.aspx?docid=3833594"/>
    <n v="14027"/>
    <n v="596"/>
    <n v="7388"/>
    <m/>
    <m/>
    <s v="MARIANNE NICHOLS"/>
    <s v="candidate"/>
    <m/>
    <n v="43598.003611111111"/>
  </r>
  <r>
    <s v="ca-2014-7411"/>
    <s v="OBRID  926"/>
    <s v="CA"/>
    <n v="41761"/>
    <m/>
    <m/>
    <m/>
    <s v="Electronic"/>
    <n v="41761"/>
    <x v="9"/>
    <s v="Candidate registered"/>
    <s v="O'BRIEN DONALD (OBIE) J (DONALD O'BRIEN)"/>
    <m/>
    <s v="501 E HELENA AVE"/>
    <s v="ELLENSBURG"/>
    <s v="KITTITAS"/>
    <s v="WA"/>
    <n v="90926"/>
    <s v="obie@writeme.com"/>
    <s v="obrieno@hotmail.com"/>
    <s v="509-607-4870"/>
    <s v="COUNTY COMMISSIONER"/>
    <n v="23"/>
    <s v="KITTITAS CO"/>
    <n v="3559"/>
    <s v="KITTITAS"/>
    <s v="Local"/>
    <n v="21906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?"/>
    <s v="ELLENSBURG"/>
    <s v="WA"/>
    <n v="98926"/>
    <s v="509-859-2995"/>
    <n v="5743.66"/>
    <n v="0"/>
    <n v="2726.84"/>
    <n v="0"/>
    <n v="0"/>
    <n v="0"/>
    <m/>
    <m/>
    <s v="https://web.pdc.wa.gov/rptimg/default.aspx?docid=3833043"/>
    <n v="14224"/>
    <n v="6071"/>
    <n v="7411"/>
    <n v="8136"/>
    <m/>
    <s v="BRIAN CULLINANE"/>
    <s v="candidate"/>
    <m/>
    <n v="44149.146863425929"/>
  </r>
  <r>
    <s v="ca-2014-7547"/>
    <s v="SEMPP  122"/>
    <s v="CA"/>
    <n v="41770"/>
    <m/>
    <m/>
    <m/>
    <m/>
    <n v="41770"/>
    <x v="9"/>
    <s v="Candidate registered"/>
    <s v="Peggy A Semprimoznik (PEGGY SEMPRIMOZNIK)"/>
    <m/>
    <s v="PO BOX 238"/>
    <s v="DAVENPORT"/>
    <s v="LINCOLN"/>
    <s v="WA"/>
    <n v="99122"/>
    <s v="jpmoznik@centurytel.net"/>
    <s v="jpmoznik@centurytel.net"/>
    <s v="509-725-8989"/>
    <s v="COUNTY CLERK"/>
    <n v="22"/>
    <s v="LINCOLN CO"/>
    <n v="3655"/>
    <s v="LINCOLN"/>
    <s v="Local"/>
    <n v="7129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PO BOX 238"/>
    <s v="DAVENPORT"/>
    <s v="WA"/>
    <n v="99122"/>
    <s v="509-725-8989"/>
    <m/>
    <m/>
    <m/>
    <m/>
    <m/>
    <m/>
    <m/>
    <m/>
    <s v="https://web.pdc.wa.gov/rptimg/default.aspx?docid=3825164"/>
    <n v="17653"/>
    <n v="750"/>
    <n v="7547"/>
    <m/>
    <m/>
    <s v="JEFFERY SEMPRIMOZNIK"/>
    <s v="candidate"/>
    <m/>
    <n v="43598.006469907406"/>
  </r>
  <r>
    <s v="ca-2014-7363"/>
    <s v="VICKB  687"/>
    <s v="CA"/>
    <n v="41522"/>
    <m/>
    <m/>
    <m/>
    <s v="Electronic"/>
    <n v="41522"/>
    <x v="9"/>
    <s v="Candidate registered"/>
    <s v="Brandon Vick (BRANDON VICK)"/>
    <m/>
    <s v="PO BOX 1434"/>
    <s v="BATTLE GROUND"/>
    <s v="CLARK"/>
    <s v="WA"/>
    <n v="98604"/>
    <s v="BRANDON@ELECTBRANDONVICK.COM"/>
    <s v="brandon@electbrandonvick.com"/>
    <s v="360-609-4363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PO BOX 1434"/>
    <s v="BATTLE GROUND"/>
    <s v="WA"/>
    <n v="98604"/>
    <m/>
    <n v="85076"/>
    <n v="0"/>
    <n v="55535.81"/>
    <n v="0"/>
    <n v="0"/>
    <n v="0"/>
    <n v="6.2"/>
    <n v="0"/>
    <s v="https://web.pdc.wa.gov/rptimg/default.aspx?filerid_election_year=VICKB%20%20687%3A%7C%3A2014"/>
    <n v="20193"/>
    <n v="440"/>
    <n v="7363"/>
    <n v="8466"/>
    <n v="18"/>
    <s v="DARCI VICK"/>
    <s v="candidate"/>
    <m/>
    <n v="44149.157534722224"/>
  </r>
  <r>
    <s v="ca-2014-7466"/>
    <s v="CAWLM  908"/>
    <s v="CA"/>
    <n v="41715"/>
    <m/>
    <m/>
    <m/>
    <s v="Electronic"/>
    <n v="41715"/>
    <x v="9"/>
    <s v="Candidate registered"/>
    <s v="CAWLEY MICAH D (MICAH CAWLEY)"/>
    <m/>
    <s v="6900 STERLING COURT"/>
    <s v="YAKIMA"/>
    <s v="YAKIMA"/>
    <s v="WA"/>
    <n v="98908"/>
    <s v="micahcawley@outlook.com"/>
    <s v="micahcawley@outlook.com"/>
    <s v="509-969-2946"/>
    <s v="COUNTY AUDITOR"/>
    <n v="20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1703 PARSONS LOOP"/>
    <s v="YAKIMA"/>
    <s v="WA"/>
    <n v="98908"/>
    <s v="509-307-9695"/>
    <n v="20026"/>
    <n v="0"/>
    <n v="16705.48"/>
    <n v="0"/>
    <n v="0"/>
    <n v="0"/>
    <m/>
    <m/>
    <s v="https://web.pdc.wa.gov/rptimg/default.aspx?docid=3751107"/>
    <n v="2834"/>
    <n v="6095"/>
    <n v="7466"/>
    <n v="7603"/>
    <m/>
    <s v="ANGELA WENTZ"/>
    <s v="candidate"/>
    <m/>
    <n v="44149.127071759256"/>
  </r>
  <r>
    <s v="ca-2014-7588"/>
    <s v="SANDV  040"/>
    <s v="CA"/>
    <n v="41717"/>
    <m/>
    <m/>
    <m/>
    <m/>
    <n v="41717"/>
    <x v="9"/>
    <s v="Candidate discontinued campaign"/>
    <s v="SANDOVAL VICTORIA (VICTORIA SANDOVAL)"/>
    <m/>
    <s v="PO BOX 1596"/>
    <s v="MERCER ISLAND"/>
    <s v="KING"/>
    <s v="WA"/>
    <n v="98040"/>
    <s v="SANDOVALFORREP@GMAIL.COM"/>
    <s v="sandovalforrep@gmail.com"/>
    <s v="253-985-5286"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m/>
    <m/>
    <s v="Challenger"/>
    <m/>
    <m/>
    <m/>
    <m/>
    <m/>
    <m/>
    <m/>
    <m/>
    <s v="4500 SE 2ND ST"/>
    <s v="RENTON"/>
    <s v="WA"/>
    <n v="98059"/>
    <s v="425-890-0778"/>
    <m/>
    <m/>
    <m/>
    <m/>
    <m/>
    <m/>
    <m/>
    <m/>
    <s v="https://web.pdc.wa.gov/rptimg/default.aspx?docid=3751962"/>
    <n v="17203"/>
    <n v="4836"/>
    <n v="7588"/>
    <m/>
    <n v="41"/>
    <s v="MARK GRISWOLD"/>
    <s v="candidate"/>
    <m/>
    <n v="43598.00708333333"/>
  </r>
  <r>
    <s v="ca-2014-7338"/>
    <s v="DORED  532"/>
    <s v="CA"/>
    <n v="41694"/>
    <m/>
    <m/>
    <m/>
    <s v="Electronic"/>
    <n v="41694"/>
    <x v="9"/>
    <s v="Candidate registered"/>
    <s v="Dianne Dorey (DIANNE DOREY)"/>
    <m/>
    <s v="910 GOFF ST"/>
    <s v="CENTRALIA"/>
    <s v="LEWIS"/>
    <s v="WA"/>
    <n v="98531"/>
    <s v="STEVEANDIANNE@COMCAST.NET"/>
    <s v="steveandianne@comcast.net"/>
    <s v="360-807-0148"/>
    <s v="COUNTY ASSESSOR"/>
    <n v="21"/>
    <s v="LEWIS CO"/>
    <n v="3626"/>
    <s v="LEWIS"/>
    <s v="Local"/>
    <n v="44288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PO BOX 1411"/>
    <s v="CHEHALIS"/>
    <s v="WA"/>
    <n v="98532"/>
    <s v="360-740-1908"/>
    <n v="3542.75"/>
    <n v="0"/>
    <n v="2908.88"/>
    <n v="1296.05"/>
    <n v="0"/>
    <n v="912.6"/>
    <m/>
    <m/>
    <s v="https://web.pdc.wa.gov/rptimg/default.aspx?docid=3726979"/>
    <n v="5249"/>
    <n v="415"/>
    <n v="7338"/>
    <n v="7732"/>
    <m/>
    <s v="SUZANNE CHASTAIN"/>
    <s v="candidate"/>
    <m/>
    <n v="44149.131273148145"/>
  </r>
  <r>
    <s v="ca-2014-7641"/>
    <s v="ARRIJ  213"/>
    <s v="CA"/>
    <n v="41668"/>
    <m/>
    <m/>
    <m/>
    <s v="Electronic"/>
    <n v="41668"/>
    <x v="9"/>
    <s v="Candidate registered"/>
    <s v="ARRITOLA JOSH (JOSH  ARRITOLA)"/>
    <m/>
    <s v="PO BOX 13491"/>
    <s v="SPOKANE VALLEY"/>
    <s v="SPOKANE"/>
    <s v="WA"/>
    <n v="99213"/>
    <s v="info@josharritola.com"/>
    <s v="info@josharritola.com"/>
    <s v="509-252-5031"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601 W. RIVERSIDE, SUITE 801"/>
    <s v="SPOKANE"/>
    <s v="WA"/>
    <n v="99201"/>
    <s v="509-413-1458"/>
    <n v="103247"/>
    <n v="0"/>
    <n v="101614.61"/>
    <n v="6000"/>
    <n v="0"/>
    <n v="0"/>
    <m/>
    <m/>
    <s v="https://web.pdc.wa.gov/rptimg/default.aspx?docid=3704718"/>
    <n v="732"/>
    <n v="6177"/>
    <n v="7641"/>
    <n v="7515"/>
    <n v="4"/>
    <s v="LISA BOUWMAN"/>
    <s v="candidate"/>
    <m/>
    <n v="44149.123935185184"/>
  </r>
  <r>
    <s v="ca-2014-7443"/>
    <s v="CHRIL  208"/>
    <s v="CA"/>
    <n v="41574"/>
    <m/>
    <m/>
    <m/>
    <s v="Electronic"/>
    <n v="41574"/>
    <x v="9"/>
    <s v="Candidate registered"/>
    <s v="LEONARD G CHRISTIAN (LEONARD CHRISTIAN)"/>
    <m/>
    <s v="1420 N. MULLAN (SUITE 200)"/>
    <s v="SPOKANE VALLEY"/>
    <s v="SPOKANE"/>
    <s v="WA"/>
    <n v="99206"/>
    <s v="Vote@ChristianRelocations.com"/>
    <s v="vote@christianrelocations.com"/>
    <s v="509-869-5363"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s v="Incumbent"/>
    <m/>
    <m/>
    <m/>
    <m/>
    <m/>
    <m/>
    <m/>
    <m/>
    <s v="505 N. ARGONNE (A-3)"/>
    <s v="SPOKANE VALLEY"/>
    <s v="WA"/>
    <n v="99206"/>
    <s v="509-892-5905"/>
    <n v="30225.200000000001"/>
    <n v="0"/>
    <n v="37306.19"/>
    <n v="-950"/>
    <n v="0"/>
    <n v="0"/>
    <m/>
    <m/>
    <s v="https://web.pdc.wa.gov/rptimg/default.aspx?docid=3603936"/>
    <n v="3093"/>
    <n v="52"/>
    <n v="7443"/>
    <n v="7620"/>
    <n v="4"/>
    <s v="ROBERT MCKENLEY CPA"/>
    <s v="candidate"/>
    <m/>
    <n v="44149.127650462964"/>
  </r>
  <r>
    <s v="ca-2014-7514"/>
    <s v="BURNB  807"/>
    <s v="CA"/>
    <n v="41526"/>
    <m/>
    <m/>
    <m/>
    <m/>
    <n v="41526"/>
    <x v="9"/>
    <s v="Candidate registered"/>
    <s v="Brian Burnett (BRIAN BURNETT)"/>
    <m/>
    <s v="1704 NORMAN STREET"/>
    <s v="WENATCHEE"/>
    <s v="CHELAN"/>
    <s v="WA"/>
    <n v="98801"/>
    <s v="BURNETTCLAN8@GMAIL.COM"/>
    <s v="burnettclan8@gmail.com"/>
    <s v="509-670-2397"/>
    <s v="COUNTY SHERIFF"/>
    <n v="27"/>
    <s v="CHELAN CO"/>
    <n v="3111"/>
    <s v="CHELAN"/>
    <s v="Local"/>
    <n v="39489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400 S. FRANKLIN"/>
    <s v="WENATCHEE"/>
    <s v="WA"/>
    <n v="98801"/>
    <s v="509-421-9332"/>
    <m/>
    <m/>
    <m/>
    <m/>
    <m/>
    <m/>
    <m/>
    <m/>
    <s v="https://web.pdc.wa.gov/rptimg/default.aspx?filerid_election_year=BURNB%20%20807%3A%7C%3A2014"/>
    <n v="2278"/>
    <n v="900"/>
    <n v="7514"/>
    <m/>
    <m/>
    <s v="SUSAN JAGLA"/>
    <s v="candidate"/>
    <m/>
    <n v="43598.005983796298"/>
  </r>
  <r>
    <s v="ca-2014-7645"/>
    <s v="ROSSC  937"/>
    <s v="CA"/>
    <n v="41518"/>
    <m/>
    <m/>
    <m/>
    <s v="Electronic"/>
    <n v="41518"/>
    <x v="9"/>
    <s v="Candidate discontinued campaign"/>
    <s v="Charles R. Ross (CHARLES ROSS)"/>
    <m/>
    <s v="PO BOX 996"/>
    <s v="NACHES"/>
    <s v="YAKIMA"/>
    <s v="WA"/>
    <n v="98937"/>
    <s v="CHARLESNACHES@AOL.COM"/>
    <s v="charlesnaches@aol.com"/>
    <s v="509-653-2340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41947"/>
    <s v="full"/>
    <b v="1"/>
    <m/>
    <m/>
    <m/>
    <m/>
    <s v="Incumbent"/>
    <m/>
    <m/>
    <m/>
    <m/>
    <m/>
    <m/>
    <m/>
    <m/>
    <s v="PO BOX 996"/>
    <s v="NACHES"/>
    <s v="WA"/>
    <n v="98937"/>
    <m/>
    <n v="17115.78"/>
    <n v="0"/>
    <n v="17115.78"/>
    <n v="0"/>
    <n v="0"/>
    <n v="0"/>
    <m/>
    <m/>
    <s v="https://web.pdc.wa.gov/rptimg/default.aspx?filerid_election_year=ROSSC%20%20937%3A%7C%3A2014"/>
    <n v="16674"/>
    <n v="26506"/>
    <n v="7645"/>
    <n v="8265"/>
    <n v="14"/>
    <s v="CARRIANN ROSS"/>
    <s v="candidate"/>
    <m/>
    <n v="44149.150810185187"/>
  </r>
  <r>
    <s v="ca-2014-7358"/>
    <s v="DEBOR  532"/>
    <s v="CA"/>
    <n v="41465"/>
    <m/>
    <m/>
    <m/>
    <s v="Electronic"/>
    <n v="41465"/>
    <x v="9"/>
    <s v="Candidate registered"/>
    <s v="Richard DeBolt (RICHARD DEBOLT)"/>
    <m/>
    <s v="1673 S MARKET BLVD #159"/>
    <s v="CHEHALIS"/>
    <s v="LEWIS"/>
    <s v="WA"/>
    <n v="98531"/>
    <s v="COLLEENMORSE@EARTHLINK.NET"/>
    <s v="deboltfamily@hotmail.com"/>
    <s v="360-304-7900"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2150 SW SALSBURY"/>
    <s v="CHEHALIS"/>
    <s v="WA"/>
    <n v="98532"/>
    <s v="360-520-1600"/>
    <n v="83195"/>
    <n v="4619.75"/>
    <n v="82167.600000000006"/>
    <n v="0"/>
    <n v="0"/>
    <n v="0"/>
    <m/>
    <m/>
    <s v="https://web.pdc.wa.gov/rptimg/default.aspx?filerid_election_year=DEBOR%20%20532%3A%7C%3A2014"/>
    <n v="4802"/>
    <n v="383"/>
    <n v="7358"/>
    <n v="7717"/>
    <n v="20"/>
    <s v="FRED RIDER"/>
    <s v="candidate"/>
    <m/>
    <n v="44149.130914351852"/>
  </r>
  <r>
    <s v="ca-2014-7638"/>
    <s v="ATKIC  661"/>
    <s v="CA"/>
    <n v="41464"/>
    <m/>
    <m/>
    <m/>
    <s v="Electronic"/>
    <n v="41464"/>
    <x v="9"/>
    <s v="Candidate registered"/>
    <s v="Chuck E. Atkins (CHUCK ATKINS)"/>
    <m/>
    <s v="?"/>
    <s v="VANCOUVER"/>
    <s v="CLARK"/>
    <s v="WA"/>
    <n v="98661"/>
    <s v="chuck.atkins3059@gmail.com"/>
    <s v="chuck.atkins3059@gmail.com"/>
    <s v="360-601-9019"/>
    <s v="COUNTY SHERIFF"/>
    <n v="27"/>
    <s v="CLARK CO"/>
    <n v="3147"/>
    <s v="CLARK"/>
    <s v="Local"/>
    <n v="246872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911 MAIN ST STE 105"/>
    <s v="VANCOUVER"/>
    <s v="WA"/>
    <n v="98660"/>
    <s v="360-693-0962"/>
    <n v="105889.69"/>
    <n v="0"/>
    <n v="84234.1"/>
    <n v="0"/>
    <n v="0"/>
    <n v="0"/>
    <m/>
    <m/>
    <s v="https://web.pdc.wa.gov/rptimg/default.aspx?docid=3430826"/>
    <n v="747"/>
    <n v="447"/>
    <n v="7638"/>
    <n v="7522"/>
    <m/>
    <s v="DIANA SMITH"/>
    <s v="candidate"/>
    <m/>
    <n v="44149.124120370368"/>
  </r>
  <r>
    <s v="ca-2014-7094"/>
    <s v="WAYMR  648"/>
    <s v="CA"/>
    <n v="41788"/>
    <m/>
    <m/>
    <m/>
    <m/>
    <n v="41788"/>
    <x v="9"/>
    <s v="Candidate registered"/>
    <s v="Robert J. Waymire (ROBERT WAYMIRE)"/>
    <m/>
    <s v="PO BOX 99"/>
    <s v="STEVENSON"/>
    <s v="SKAMANIA"/>
    <s v="WA"/>
    <n v="98648"/>
    <s v="robert.waymire@gmail.com"/>
    <s v="robert.waymire@gmail.com"/>
    <s v="509-427-8961"/>
    <s v="COUNTY AUDITOR"/>
    <n v="20"/>
    <s v="SKAMANIA CO"/>
    <n v="4093"/>
    <s v="SKAMANIA"/>
    <s v="Local"/>
    <n v="6951"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Won in general"/>
    <m/>
    <m/>
    <m/>
    <m/>
    <m/>
    <m/>
    <m/>
    <m/>
    <m/>
    <s v="PO BOX 99"/>
    <s v="STEVENSON"/>
    <s v="WA"/>
    <n v="98648"/>
    <s v="509-427-8961"/>
    <m/>
    <m/>
    <m/>
    <m/>
    <m/>
    <m/>
    <m/>
    <m/>
    <s v="https://web.pdc.wa.gov/rptimg/default.aspx?filerid_election_year=WAYMR%20%20648%3A%7C%3A2014"/>
    <n v="20868"/>
    <n v="902"/>
    <n v="7094"/>
    <m/>
    <m/>
    <s v="ROBERT WAYMIRE"/>
    <s v="candidate"/>
    <m/>
    <n v="43597.999085648145"/>
  </r>
  <r>
    <s v="ca-2013-8504"/>
    <s v="ROBBD  229"/>
    <s v="CA"/>
    <n v="41415"/>
    <m/>
    <m/>
    <m/>
    <s v="Electronic"/>
    <n v="41415"/>
    <x v="11"/>
    <s v="Candidate registered"/>
    <s v="ROBBINS DANIEL M III (DAN ROBBINS)"/>
    <m/>
    <s v="1004 WEST TOLEDO STREEET"/>
    <s v="BELLINGHAM"/>
    <s v="WHATCOM"/>
    <s v="WA"/>
    <n v="98229"/>
    <s v="cpapsz@aol.com"/>
    <s v="danrobbins3@comcast.net"/>
    <s v="360-305-4211"/>
    <s v="PORT COMMISSIONER"/>
    <n v="47"/>
    <s v="PORT OF BELLINGHAM"/>
    <n v="3919"/>
    <s v="WHATCOM"/>
    <s v="Local"/>
    <n v="125766"/>
    <s v="C"/>
    <s v="Registration and financial affairs"/>
    <s v="Candidate"/>
    <s v="Candidate"/>
    <m/>
    <m/>
    <m/>
    <s v="R"/>
    <x v="1"/>
    <n v="41583"/>
    <s v="full"/>
    <b v="1"/>
    <m/>
    <m/>
    <s v="Not in primary"/>
    <s v="Won in general"/>
    <m/>
    <m/>
    <m/>
    <m/>
    <m/>
    <m/>
    <m/>
    <m/>
    <m/>
    <s v="1414 F STREET"/>
    <s v="BELLINGHAM"/>
    <s v="WA"/>
    <n v="98225"/>
    <s v="360-738-3030"/>
    <n v="27385"/>
    <n v="0"/>
    <n v="27385"/>
    <n v="0"/>
    <n v="0"/>
    <n v="0"/>
    <n v="7815.76"/>
    <n v="0"/>
    <s v="https://web.pdc.wa.gov/rptimg/default.aspx?docid=3419838"/>
    <n v="16473"/>
    <n v="1902"/>
    <n v="8504"/>
    <n v="9322"/>
    <m/>
    <s v="PENNY ZEHNDER"/>
    <s v="candidate"/>
    <m/>
    <n v="44149.186874999999"/>
  </r>
  <r>
    <s v="ca-2013-8736"/>
    <s v="BRUNM  173"/>
    <s v="CA"/>
    <n v="41309"/>
    <m/>
    <m/>
    <m/>
    <s v="Electronic"/>
    <n v="41309"/>
    <x v="11"/>
    <s v="Candidate registered"/>
    <s v="BRUNSON MICHAEL J (MICHAEL BRUNSON)"/>
    <m/>
    <s v="PO BOX 481"/>
    <s v="SPRINGDALE"/>
    <s v="OKANOGAN"/>
    <s v="WA"/>
    <n v="99173"/>
    <s v="MICHAELBRUNSON@Q.COM"/>
    <s v="michaelbrunson@q.com"/>
    <s v="509-258-7076"/>
    <s v="STATE SENATOR"/>
    <n v="12"/>
    <s v="LEG DISTRICT 07 - SENATE"/>
    <n v="4736"/>
    <s v="OKANOGAN"/>
    <s v="Legislative"/>
    <m/>
    <s v="C"/>
    <s v="Registration and financial affairs"/>
    <s v="Candidate"/>
    <s v="Candidate"/>
    <m/>
    <m/>
    <m/>
    <s v="R"/>
    <x v="1"/>
    <n v="41583"/>
    <s v="full"/>
    <b v="1"/>
    <m/>
    <m/>
    <s v="Lost in primary"/>
    <m/>
    <m/>
    <m/>
    <m/>
    <m/>
    <m/>
    <m/>
    <m/>
    <m/>
    <m/>
    <s v="511 HALLER CREEK ROAD"/>
    <s v="COLVILLE"/>
    <s v="WA"/>
    <n v="99114"/>
    <s v="509-680-5269"/>
    <n v="2324.54"/>
    <n v="0"/>
    <n v="2267.6999999999998"/>
    <n v="2636.5"/>
    <n v="0"/>
    <n v="0"/>
    <m/>
    <m/>
    <s v="https://web.pdc.wa.gov/rptimg/default.aspx?filerid_election_year=BRUNM%20%20173%3A%7C%3A2013"/>
    <n v="2142"/>
    <n v="6121"/>
    <n v="8736"/>
    <n v="8771"/>
    <n v="7"/>
    <s v="WINDELL SCAMMON"/>
    <s v="candidate"/>
    <m/>
    <n v="44149.168761574074"/>
  </r>
  <r>
    <s v="ca-2013-8841"/>
    <s v="TRUMJ  337"/>
    <s v="CA"/>
    <n v="41423"/>
    <m/>
    <m/>
    <m/>
    <m/>
    <n v="41423"/>
    <x v="11"/>
    <s v="Candidate registered"/>
    <s v="John H Trumbo (JOHN TRUMBO)"/>
    <m/>
    <s v="3501 S. GARFIELD PLACE"/>
    <s v="KENNEWICK"/>
    <s v="BENTON"/>
    <s v="WA"/>
    <n v="99337"/>
    <s v="johntnews@owt.com"/>
    <s v="johntnews@owt.com"/>
    <s v="509-582-4297"/>
    <s v="CITY COUNCIL MEMBER"/>
    <n v="32"/>
    <s v="CITY OF KENNEWICK"/>
    <n v="3456"/>
    <s v="BENTON"/>
    <s v="Local"/>
    <n v="36131"/>
    <s v="C"/>
    <s v="Registration and financial affairs"/>
    <s v="Candidate"/>
    <s v="Candidate"/>
    <m/>
    <m/>
    <m/>
    <s v="R"/>
    <x v="1"/>
    <n v="41583"/>
    <s v="mini"/>
    <b v="1"/>
    <m/>
    <m/>
    <s v="Not in primary"/>
    <s v="Won in general"/>
    <m/>
    <m/>
    <m/>
    <m/>
    <m/>
    <m/>
    <m/>
    <m/>
    <m/>
    <s v="3501 S. GARFIELD PLACE"/>
    <s v="KENNEWICK"/>
    <s v="WA"/>
    <n v="99337"/>
    <s v="509-582-4297"/>
    <m/>
    <m/>
    <m/>
    <m/>
    <m/>
    <m/>
    <m/>
    <m/>
    <s v="https://web.pdc.wa.gov/rptimg/default.aspx?docid=3379077"/>
    <n v="19931"/>
    <n v="3150"/>
    <n v="8841"/>
    <m/>
    <m/>
    <s v="JOHN TRUMBO"/>
    <s v="candidate"/>
    <m/>
    <n v="43598.021909722222"/>
  </r>
  <r>
    <s v="ca-2014-7431"/>
    <s v="STOKA  092"/>
    <s v="CA"/>
    <n v="41740"/>
    <m/>
    <m/>
    <m/>
    <s v="Electronic"/>
    <n v="41740"/>
    <x v="9"/>
    <s v="Candidate registered"/>
    <s v="Andrew R Stokesbary (ANDREW STOKESBARY)"/>
    <m/>
    <s v="PO BOX 92"/>
    <s v="AUBURN"/>
    <s v="KING"/>
    <s v="WA"/>
    <n v="98071"/>
    <s v="DREW@DREWSTOKESBARY.COM"/>
    <s v="drew@drewstokesbary.com"/>
    <s v="253-501-1756"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Open seat"/>
    <m/>
    <m/>
    <m/>
    <m/>
    <m/>
    <m/>
    <m/>
    <m/>
    <s v="PO BOX 92"/>
    <s v="AUBURN"/>
    <s v="WA"/>
    <n v="98071"/>
    <s v="253-501-1756"/>
    <n v="107636.86"/>
    <n v="0"/>
    <n v="107636.86"/>
    <n v="0"/>
    <n v="0"/>
    <n v="0"/>
    <n v="673.59"/>
    <n v="0"/>
    <s v="https://web.pdc.wa.gov/rptimg/default.aspx?filerid_election_year=STOKA%20%20092%3A%7C%3A2014"/>
    <n v="18769"/>
    <n v="25525"/>
    <n v="7431"/>
    <n v="8387"/>
    <n v="31"/>
    <s v="ANDREW STOKESBARY"/>
    <s v="candidate"/>
    <m/>
    <n v="44149.155069444445"/>
  </r>
  <r>
    <s v="ca-2014-7540"/>
    <s v="BROWD  639"/>
    <s v="CA"/>
    <n v="41760"/>
    <m/>
    <m/>
    <m/>
    <m/>
    <n v="41760"/>
    <x v="9"/>
    <s v="Candidate registered"/>
    <s v="David S. Brown (DAVID BROWN)"/>
    <m/>
    <s v="P.O. BOX 825"/>
    <s v="STEVENSON"/>
    <s v="SKAMANIA"/>
    <s v="WA"/>
    <n v="98648"/>
    <s v="elk@saw.net"/>
    <s v="elk@saw.net"/>
    <s v="509-427-8687"/>
    <s v="COUNTY SHERIFF"/>
    <n v="27"/>
    <s v="SKAMANIA CO"/>
    <n v="4093"/>
    <s v="SKAMANIA"/>
    <s v="Local"/>
    <n v="6951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P.O. BOX 825"/>
    <s v="STEVENSON"/>
    <s v="WA"/>
    <n v="98648"/>
    <s v="509-427-8687"/>
    <m/>
    <m/>
    <m/>
    <m/>
    <m/>
    <m/>
    <m/>
    <m/>
    <s v="https://web.pdc.wa.gov/rptimg/default.aspx?filerid_election_year=BROWD%20%20639%3A%7C%3A2014"/>
    <n v="2013"/>
    <n v="686"/>
    <n v="7540"/>
    <m/>
    <m/>
    <s v="DAVID BROWN"/>
    <s v="candidate"/>
    <m/>
    <n v="43598.006354166668"/>
  </r>
  <r>
    <s v="ca-2014-7075"/>
    <s v="KINGM  166"/>
    <s v="CA"/>
    <n v="41759"/>
    <m/>
    <m/>
    <m/>
    <m/>
    <n v="41759"/>
    <x v="9"/>
    <s v="Candidate discontinued campaign"/>
    <s v="KING MARTHA D (MARTHA KING)"/>
    <m/>
    <s v="P.O. BOX 1138"/>
    <s v="REPUBLIC"/>
    <s v="FERRY"/>
    <s v="WA"/>
    <n v="99166"/>
    <s v="martyking@hotmail.com"/>
    <s v="martyking@hotmail.com"/>
    <s v="509-775-1074"/>
    <s v="COUNTY COMMISSIONER"/>
    <n v="23"/>
    <s v="FERRY CO"/>
    <n v="3290"/>
    <s v="FERRY"/>
    <s v="Local"/>
    <n v="4460"/>
    <s v="C"/>
    <s v="Registration and financial affairs"/>
    <s v="Candidate"/>
    <s v="Candidate"/>
    <m/>
    <m/>
    <m/>
    <s v="R"/>
    <x v="1"/>
    <n v="41947"/>
    <s v="mini"/>
    <b v="1"/>
    <m/>
    <m/>
    <m/>
    <m/>
    <m/>
    <m/>
    <m/>
    <m/>
    <m/>
    <m/>
    <m/>
    <m/>
    <m/>
    <s v="P.O. BOX 1138"/>
    <s v="REPUBLIC"/>
    <s v="WA"/>
    <n v="99166"/>
    <s v="509-775-1074"/>
    <m/>
    <m/>
    <m/>
    <m/>
    <m/>
    <m/>
    <m/>
    <m/>
    <s v="https://web.pdc.wa.gov/rptimg/default.aspx?docid=3809179"/>
    <n v="10459"/>
    <n v="5932"/>
    <n v="7075"/>
    <m/>
    <m/>
    <s v="MARTHA KING"/>
    <s v="candidate"/>
    <m/>
    <n v="43597.998761574076"/>
  </r>
  <r>
    <s v="ca-2014-7108"/>
    <s v="MAGEW  185"/>
    <s v="CA"/>
    <n v="41735"/>
    <m/>
    <m/>
    <m/>
    <m/>
    <n v="41735"/>
    <x v="9"/>
    <s v="Candidate registered"/>
    <s v="Wade W. Magers (WADE MAGERS)"/>
    <m/>
    <s v="P O BOX 108"/>
    <s v="WILBUR"/>
    <s v="LINCOLN"/>
    <s v="WA"/>
    <n v="99185"/>
    <s v="WMAGERS@CENTURYTEL.NET"/>
    <s v="wmagers@centurytel.net"/>
    <s v="509-647-2030"/>
    <s v="COUNTY SHERIFF"/>
    <n v="27"/>
    <s v="LINCOLN CO"/>
    <n v="3655"/>
    <s v="LINCOLN"/>
    <s v="Local"/>
    <n v="7129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2941 KING RANCH ROAD NORTH"/>
    <s v="ODESSA"/>
    <s v="WA"/>
    <n v="99159"/>
    <s v="509-982-2137"/>
    <m/>
    <m/>
    <m/>
    <m/>
    <m/>
    <m/>
    <m/>
    <m/>
    <s v="https://web.pdc.wa.gov/rptimg/default.aspx?filerid_election_year=MAGEW%20%20185%3A%7C%3A2014"/>
    <n v="11887"/>
    <n v="757"/>
    <n v="7108"/>
    <m/>
    <m/>
    <s v="JUDY SCRUPPS"/>
    <s v="candidate"/>
    <m/>
    <n v="43597.999282407407"/>
  </r>
  <r>
    <s v="ca-2013-8876"/>
    <s v="VALLC  258"/>
    <s v="CA"/>
    <n v="41347"/>
    <m/>
    <m/>
    <m/>
    <s v="Electronic"/>
    <n v="41347"/>
    <x v="11"/>
    <s v="Candidate registered"/>
    <s v="VALLO CHRISTOPHER L (CHRISTOPHER (CHRIS) VALLO)"/>
    <m/>
    <s v="621 SR-9 NE PMB D22"/>
    <s v="LAKE STEVENS"/>
    <s v="SNOHOMISH"/>
    <s v="WA"/>
    <n v="98258"/>
    <s v="CHRIS@VOTE4VALLO.COM"/>
    <s v="chris@vote4vallo.com"/>
    <s v="(425)334-8700"/>
    <s v="COUNTY COUNCIL MEMBER"/>
    <n v="25"/>
    <s v="SNOHOMISH CO"/>
    <n v="4107"/>
    <s v="SNOHOMISH"/>
    <s v="Local"/>
    <n v="416862"/>
    <s v="C"/>
    <s v="Registration and financial affairs"/>
    <s v="Candidate"/>
    <s v="Candidate"/>
    <m/>
    <m/>
    <m/>
    <s v="R"/>
    <x v="1"/>
    <n v="41583"/>
    <s v="full"/>
    <b v="1"/>
    <m/>
    <m/>
    <s v="Qualified for general"/>
    <s v="Lost in general"/>
    <m/>
    <m/>
    <m/>
    <m/>
    <m/>
    <m/>
    <m/>
    <m/>
    <m/>
    <s v="332 RHODORA HEIGHTS RD"/>
    <s v="LAKE STEVENS"/>
    <s v="WA"/>
    <n v="98258"/>
    <s v="(425)273-1582"/>
    <n v="6576.81"/>
    <n v="0"/>
    <n v="6957.81"/>
    <n v="-1331.63"/>
    <n v="0"/>
    <n v="0"/>
    <m/>
    <m/>
    <s v="https://web.pdc.wa.gov/rptimg/default.aspx?filerid_election_year=VALLC%20%20258%3A%7C%3A2013"/>
    <n v="19998"/>
    <n v="4898"/>
    <n v="8876"/>
    <n v="9471"/>
    <m/>
    <s v="KAREN ALSIP"/>
    <s v="candidate"/>
    <m/>
    <n v="44149.192152777781"/>
  </r>
  <r>
    <s v="ca-2012-10274"/>
    <s v="SEEHJ  403"/>
    <s v="CA"/>
    <n v="41148"/>
    <m/>
    <m/>
    <m/>
    <m/>
    <n v="41148"/>
    <x v="13"/>
    <s v="Candidate registered"/>
    <s v="SEEH JOHN C (JOHN SEEH)"/>
    <m/>
    <s v="3041 GRANDVIEW DR"/>
    <s v="CLARKSTON"/>
    <s v="ASOTIN"/>
    <s v="WA"/>
    <n v="99403"/>
    <s v="Dolardawg@aol.com"/>
    <s v="dolardawg@aol.com"/>
    <s v="208-790-1843"/>
    <s v="COUNTY CHARTER REVIEW COMMISSIONER"/>
    <n v="30"/>
    <s v="ASOTIN CO"/>
    <n v="3029"/>
    <s v="ASOTIN"/>
    <s v="Local"/>
    <n v="12732"/>
    <s v="C"/>
    <s v="Registration and financial affairs"/>
    <s v="Candidate"/>
    <s v="Candidate"/>
    <m/>
    <m/>
    <m/>
    <s v="R"/>
    <x v="1"/>
    <n v="41219"/>
    <s v="mini"/>
    <b v="1"/>
    <m/>
    <m/>
    <s v="Not in primary"/>
    <s v="Lost in general"/>
    <m/>
    <m/>
    <m/>
    <m/>
    <m/>
    <m/>
    <m/>
    <m/>
    <m/>
    <s v="3041 GRANDVIEW DR"/>
    <s v="CLARKSTON"/>
    <s v="WA"/>
    <n v="99403"/>
    <s v="208-790-1843"/>
    <m/>
    <m/>
    <m/>
    <m/>
    <m/>
    <m/>
    <n v="112.96"/>
    <n v="0"/>
    <s v="https://web.pdc.wa.gov/rptimg/default.aspx?docid=3021133"/>
    <n v="17436"/>
    <n v="6721"/>
    <n v="10274"/>
    <m/>
    <m/>
    <s v="JOHN SEEH"/>
    <s v="candidate"/>
    <m/>
    <n v="43598.034143518518"/>
  </r>
  <r>
    <s v="ca-2012-10433"/>
    <s v="FAITM  301"/>
    <s v="CA"/>
    <n v="41004"/>
    <m/>
    <m/>
    <m/>
    <s v="Mixed"/>
    <n v="41004"/>
    <x v="13"/>
    <s v="Candidate registered"/>
    <s v="FAITH MARK D (MARK FAITH)"/>
    <m/>
    <s v="?"/>
    <s v="PASCO"/>
    <s v="FRANKLIN"/>
    <s v="WA"/>
    <n v="99301"/>
    <s v="?"/>
    <s v="mark@faithforcommissioner.com"/>
    <s v="509-528-1128"/>
    <s v="COUNTY COMMISSIONER"/>
    <n v="23"/>
    <s v="FRANKLIN CO"/>
    <n v="3306"/>
    <s v="FRANKLIN"/>
    <s v="Local"/>
    <n v="27358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3620 ROAD 92"/>
    <s v="PASCO"/>
    <s v="WA"/>
    <n v="99301"/>
    <s v="509-528-1128"/>
    <n v="4580"/>
    <n v="2160"/>
    <n v="3062.57"/>
    <n v="0"/>
    <n v="0"/>
    <n v="0"/>
    <m/>
    <m/>
    <s v="https://web.pdc.wa.gov/rptimg/default.aspx?filerid_election_year=FAITM%20%20301%3A%7C%3A2012"/>
    <n v="5867"/>
    <n v="7769"/>
    <n v="10433"/>
    <n v="9977"/>
    <m/>
    <s v="MARK FAITH"/>
    <s v="candidate"/>
    <m/>
    <n v="44149.212488425925"/>
  </r>
  <r>
    <s v="ca-2013-8819"/>
    <s v="CANNM  208"/>
    <s v="CA"/>
    <n v="41277"/>
    <m/>
    <m/>
    <m/>
    <s v="Electronic"/>
    <n v="41277"/>
    <x v="11"/>
    <s v="Candidate registered"/>
    <s v="Michael P Cannon IV (MICHAEL CANNON)"/>
    <m/>
    <s v="PO BOX 18441"/>
    <s v="SPOKANE"/>
    <s v="SPOKANE"/>
    <s v="WA"/>
    <n v="99228"/>
    <s v="MPCANNON@GMAIL.COM"/>
    <s v="mpcannon@gmail.com"/>
    <s v="509-954-8192"/>
    <s v="CITY COUNCIL MEMBER"/>
    <n v="32"/>
    <s v="CITY OF SPOKANE"/>
    <n v="4150"/>
    <s v="SPOKANE"/>
    <s v="Local"/>
    <n v="120283"/>
    <s v="C"/>
    <s v="Registration and financial affairs"/>
    <s v="Candidate"/>
    <s v="Candidate"/>
    <m/>
    <m/>
    <m/>
    <s v="R"/>
    <x v="1"/>
    <n v="41583"/>
    <s v="full"/>
    <b v="1"/>
    <m/>
    <m/>
    <s v="Qualified for general"/>
    <s v="Lost in general"/>
    <m/>
    <m/>
    <m/>
    <m/>
    <m/>
    <m/>
    <m/>
    <m/>
    <m/>
    <s v="7401 N. ALBERTA"/>
    <s v="SPOKANE"/>
    <s v="WA"/>
    <n v="99208"/>
    <s v="509-954-8192"/>
    <n v="68222.399999999994"/>
    <n v="0"/>
    <n v="64573.3"/>
    <n v="0"/>
    <n v="0"/>
    <n v="2985.74"/>
    <n v="0"/>
    <n v="12553.58"/>
    <s v="https://web.pdc.wa.gov/rptimg/default.aspx?filerid_election_year=CANNM%20%20208%3A%7C%3A2013"/>
    <n v="2409"/>
    <n v="11327"/>
    <n v="8819"/>
    <n v="8797"/>
    <m/>
    <s v="MICHAEL CANNON"/>
    <s v="candidate"/>
    <m/>
    <n v="44149.169641203705"/>
  </r>
  <r>
    <s v="ca-2012-10353"/>
    <s v="PIDGS  201"/>
    <s v="CA"/>
    <n v="40933"/>
    <m/>
    <m/>
    <m/>
    <s v="Mixed"/>
    <n v="40933"/>
    <x v="13"/>
    <s v="Candidate registered"/>
    <s v="PIDGEON STEPHEN W (STEPHEN PIDGEON)"/>
    <m/>
    <s v="3002 COLBY AVENUE, SUITE 306"/>
    <s v="EVERETT"/>
    <m/>
    <s v="WA"/>
    <n v="98201"/>
    <s v="attorney@stephenpidgeon.com"/>
    <s v="attorney@stephenpidgeon.com"/>
    <s v="425-290-2838"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3002 COLBY AVENUE, SUITE 306"/>
    <s v="EVERETT"/>
    <s v="WA"/>
    <n v="98201"/>
    <m/>
    <n v="29607.360000000001"/>
    <n v="1000"/>
    <n v="22392.27"/>
    <n v="0"/>
    <n v="0"/>
    <n v="0"/>
    <n v="360.29"/>
    <n v="0"/>
    <s v="https://web.pdc.wa.gov/rptimg/default.aspx?filerid_election_year=PIDGS%20%20201%3A%7C%3A2012"/>
    <n v="15324"/>
    <n v="7729"/>
    <n v="10353"/>
    <n v="10421"/>
    <m/>
    <s v="CHARLES SKIRKO, JR."/>
    <s v="candidate"/>
    <m/>
    <n v="44149.238437499997"/>
  </r>
  <r>
    <s v="ca-2012-10366"/>
    <s v="PLAGR  169"/>
    <s v="CA"/>
    <n v="41049"/>
    <m/>
    <m/>
    <m/>
    <m/>
    <n v="41049"/>
    <x v="13"/>
    <s v="Candidate registered"/>
    <s v="PLAGER RUDY N (RUDY PLAGER)"/>
    <m/>
    <s v="1250 E. TIMM LN."/>
    <s v="RITZVILLE"/>
    <s v="ADAMS"/>
    <s v="WA"/>
    <n v="99169"/>
    <s v="rudyplager@hotmail.com"/>
    <s v="rudyplager@hotmail.com"/>
    <s v="509-659-0471"/>
    <s v="COUNTY COMMISSIONER"/>
    <n v="23"/>
    <s v="ADAMS CO"/>
    <n v="3002"/>
    <s v="ADAMS"/>
    <s v="Local"/>
    <n v="6141"/>
    <s v="C"/>
    <s v="Registration and financial affairs"/>
    <s v="Candidate"/>
    <s v="Candidate"/>
    <m/>
    <m/>
    <m/>
    <s v="R"/>
    <x v="1"/>
    <n v="41219"/>
    <s v="mini"/>
    <b v="1"/>
    <m/>
    <m/>
    <s v="Qualified for general"/>
    <s v="Lost in general"/>
    <m/>
    <m/>
    <m/>
    <m/>
    <m/>
    <m/>
    <m/>
    <m/>
    <m/>
    <s v="1250 E. TIMM LN."/>
    <s v="RITZVILLE"/>
    <s v="WA"/>
    <n v="99169"/>
    <s v="509-659-0471"/>
    <m/>
    <m/>
    <m/>
    <m/>
    <m/>
    <m/>
    <m/>
    <m/>
    <s v="https://web.pdc.wa.gov/rptimg/default.aspx?filerid_election_year=PLAGR%20%20169%3A%7C%3A2012"/>
    <n v="15363"/>
    <n v="7735"/>
    <n v="10366"/>
    <m/>
    <m/>
    <s v="RUDY PLAGER"/>
    <s v="candidate"/>
    <m/>
    <n v="43598.03565972222"/>
  </r>
  <r>
    <s v="ca-2012-10500"/>
    <s v="MCCAR  290"/>
    <s v="CA"/>
    <n v="41012"/>
    <m/>
    <m/>
    <m/>
    <s v="Electronic"/>
    <n v="41012"/>
    <x v="13"/>
    <s v="Candidate registered"/>
    <s v="MCCAUGHAN ROBERT W (ROBERT MCCAUGHAN)"/>
    <m/>
    <s v="PO BOX 765"/>
    <s v="SNOHOMISH"/>
    <s v="KING"/>
    <s v="WA"/>
    <n v="98291"/>
    <s v="INFO@VOTEBOB44TH.ORG"/>
    <s v="info@votebob44th.org"/>
    <s v="360-568-5326"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PO BOX 765"/>
    <s v="SNOHOMISH"/>
    <s v="WA"/>
    <n v="98291"/>
    <s v="360-568-5326"/>
    <n v="7632.61"/>
    <n v="660.46"/>
    <n v="7273.92"/>
    <n v="-1997.42"/>
    <n v="0"/>
    <n v="0"/>
    <m/>
    <m/>
    <s v="https://web.pdc.wa.gov/rptimg/default.aspx?filerid_election_year=MCCAR%20%20290%3A%7C%3A2012"/>
    <n v="12431"/>
    <n v="7794"/>
    <n v="10500"/>
    <n v="10278"/>
    <n v="44"/>
    <s v="SUSAN MCCAUGHAN"/>
    <s v="candidate"/>
    <m/>
    <n v="44149.228159722225"/>
  </r>
  <r>
    <s v="ca-2013-8940"/>
    <s v="CHRIS  301"/>
    <s v="CA"/>
    <n v="41421"/>
    <m/>
    <m/>
    <m/>
    <s v="Electronic"/>
    <n v="41421"/>
    <x v="11"/>
    <s v="Candidate registered"/>
    <s v="Steven A Christensen (STEVEN CHRISTENSEN)"/>
    <m/>
    <s v="4310 SAHARA DR"/>
    <s v="PASCO"/>
    <s v="FRANKLIN"/>
    <s v="WA"/>
    <n v="99301"/>
    <s v="sachris@charter.net"/>
    <s v="sachris@charter.net"/>
    <s v="509-366-5404"/>
    <s v="SCHOOL DIRECTOR"/>
    <n v="49"/>
    <s v="PASCO SD 001"/>
    <n v="3859"/>
    <s v="FRANKLIN"/>
    <s v="Local"/>
    <n v="26581"/>
    <s v="C"/>
    <s v="Registration and financial affairs"/>
    <s v="Candidate"/>
    <s v="Candidate"/>
    <m/>
    <m/>
    <m/>
    <s v="R"/>
    <x v="1"/>
    <n v="41583"/>
    <s v="full"/>
    <b v="1"/>
    <m/>
    <m/>
    <s v="Not in primary"/>
    <s v="Won in general"/>
    <m/>
    <m/>
    <m/>
    <m/>
    <m/>
    <m/>
    <m/>
    <m/>
    <m/>
    <s v="4310 SAHARA DR"/>
    <s v="PASCO"/>
    <s v="WA"/>
    <n v="99301"/>
    <s v="509-366-5404"/>
    <n v="2375"/>
    <n v="0"/>
    <n v="2694.07"/>
    <n v="333.59"/>
    <n v="0"/>
    <n v="0"/>
    <m/>
    <m/>
    <s v="https://web.pdc.wa.gov/rptimg/default.aspx?docid=3378710"/>
    <n v="3027"/>
    <n v="2710"/>
    <n v="8940"/>
    <n v="8810"/>
    <m/>
    <s v="STEVEN CHRISTENSEN"/>
    <s v="candidate"/>
    <m/>
    <n v="44149.169988425929"/>
  </r>
  <r>
    <s v="ca-2012-10184"/>
    <s v="HUSSJ  053"/>
    <s v="CA"/>
    <n v="40973"/>
    <m/>
    <m/>
    <m/>
    <s v="Electronic"/>
    <n v="40973"/>
    <x v="13"/>
    <s v="Candidate registered"/>
    <s v="HUSSEY JOEL R (JOEL HUSSEY)"/>
    <m/>
    <s v="23515 NE NOVELTY HILL RD, STE B221, #231"/>
    <s v="REDMOND"/>
    <s v="KING"/>
    <s v="WA"/>
    <n v="98053"/>
    <s v="info@joelhussey.com"/>
    <s v="joel@joelhussey.com"/>
    <s v="425-802-0767"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Challenger"/>
    <m/>
    <m/>
    <m/>
    <m/>
    <m/>
    <m/>
    <m/>
    <m/>
    <s v="20735 NE 112TH STREET"/>
    <s v="REDMOND"/>
    <s v="WA"/>
    <n v="98053"/>
    <s v="425-266-5843"/>
    <n v="174835.12"/>
    <n v="0"/>
    <n v="173952.06"/>
    <n v="0"/>
    <n v="0"/>
    <n v="3993.1"/>
    <n v="25134.05"/>
    <n v="46750"/>
    <s v="https://web.pdc.wa.gov/rptimg/default.aspx?filerid_election_year=HUSSJ%20%20053%3A%7C%3A2012"/>
    <n v="9250"/>
    <n v="5954"/>
    <n v="10184"/>
    <n v="10124"/>
    <n v="45"/>
    <s v="HANK KOSTER"/>
    <s v="candidate"/>
    <m/>
    <n v="44149.219629629632"/>
  </r>
  <r>
    <s v="ca-2013-8360"/>
    <s v="HALEL  352"/>
    <s v="CA"/>
    <n v="41250"/>
    <m/>
    <m/>
    <m/>
    <s v="Electronic"/>
    <n v="41250"/>
    <x v="11"/>
    <s v="Candidate discontinued campaign"/>
    <s v="HALER LAWRENCE E (LAWRENCE HALER)"/>
    <m/>
    <s v="PO BOX 1319"/>
    <s v="RICHLAND"/>
    <s v="BENTON"/>
    <s v="WA"/>
    <s v="99352-1319"/>
    <s v="LARRY@LARRYHALER.COM"/>
    <s v="le.haler@gmail.com"/>
    <s v="509-308-1957"/>
    <s v="STATE SENATOR"/>
    <n v="12"/>
    <s v="LEG DISTRICT 08 - SENATE"/>
    <n v="4737"/>
    <s v="BENTON"/>
    <s v="Legislative"/>
    <m/>
    <s v="C"/>
    <s v="Registration and financial affairs"/>
    <s v="Candidate"/>
    <s v="Candidate"/>
    <m/>
    <m/>
    <m/>
    <s v="R"/>
    <x v="1"/>
    <n v="41583"/>
    <s v="full"/>
    <b v="1"/>
    <m/>
    <m/>
    <s v="Not in primary"/>
    <m/>
    <m/>
    <m/>
    <m/>
    <m/>
    <m/>
    <m/>
    <m/>
    <m/>
    <m/>
    <s v="PO BOX 1388"/>
    <s v="RICHLAND"/>
    <s v="WA"/>
    <s v="99352-1388"/>
    <s v="509-735-0776"/>
    <n v="76.53"/>
    <n v="0"/>
    <n v="76.53"/>
    <n v="0"/>
    <n v="0"/>
    <n v="0"/>
    <m/>
    <m/>
    <s v="https://web.pdc.wa.gov/rptimg/default.aspx?filerid_election_year=HALEL%20%20352%3A%7C%3A2013"/>
    <n v="7822"/>
    <n v="3835"/>
    <n v="8360"/>
    <n v="9003"/>
    <n v="8"/>
    <s v="FORREST MUEGGLER"/>
    <s v="candidate"/>
    <m/>
    <n v="44149.176886574074"/>
  </r>
  <r>
    <s v="ca-2012-10212"/>
    <s v="NYE C  466"/>
    <s v="CA"/>
    <n v="40910"/>
    <m/>
    <m/>
    <m/>
    <s v="Mixed"/>
    <n v="40910"/>
    <x v="13"/>
    <s v="Candidate registered"/>
    <s v="Chris Nye (CHRIS NYE)"/>
    <m/>
    <s v="P.O. BOX 65456"/>
    <s v="UNIVERSITY PLACE"/>
    <s v="PIERCE"/>
    <s v="WA"/>
    <n v="98464"/>
    <s v="VOTE4NYE@GMAIL.COM"/>
    <s v="vote4nye@gmail.com"/>
    <s v="253-380-4078"/>
    <s v="COUNTY COUNCIL MEMBER"/>
    <n v="25"/>
    <s v="PIERCE CO"/>
    <n v="3879"/>
    <s v="PIERCE"/>
    <s v="Local"/>
    <n v="414360"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P.O.BOX 65456"/>
    <s v="UNIVERSITY PLACE"/>
    <s v="WA"/>
    <n v="98464"/>
    <s v="253-380-4078"/>
    <n v="1600"/>
    <n v="0"/>
    <n v="0"/>
    <n v="3000"/>
    <n v="0"/>
    <n v="0"/>
    <m/>
    <m/>
    <s v="https://web.pdc.wa.gov/rptimg/default.aspx?filerid_election_year=NYE%20C%20%20466%3A%7C%3A2012"/>
    <n v="14213"/>
    <n v="4764"/>
    <n v="10212"/>
    <n v="10355"/>
    <m/>
    <s v="CHRIS NYE"/>
    <s v="candidate"/>
    <m/>
    <n v="44149.236273148148"/>
  </r>
  <r>
    <s v="ca-2012-10498"/>
    <s v="HARRP  683"/>
    <s v="CA"/>
    <n v="40823"/>
    <m/>
    <m/>
    <m/>
    <s v="Electronic"/>
    <n v="40823"/>
    <x v="13"/>
    <s v="Candidate registered"/>
    <s v="Paul Harris (PAUL HARRIS)"/>
    <m/>
    <s v="1916 SE 130TH AVENUE"/>
    <s v="VANCOUVER"/>
    <s v="CLARK"/>
    <s v="WA"/>
    <n v="98683"/>
    <s v="PLHARRIS@COMCAST.NET"/>
    <s v="plharris@comcast.net"/>
    <s v="360-553-2748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Incumbent"/>
    <m/>
    <m/>
    <m/>
    <m/>
    <m/>
    <m/>
    <m/>
    <m/>
    <s v="1916 SE 130TH AVENUE"/>
    <s v="VANCOUVER"/>
    <s v="WA"/>
    <n v="98683"/>
    <s v="360-903-1579"/>
    <n v="94772.34"/>
    <n v="22.75"/>
    <n v="92718.64"/>
    <n v="0"/>
    <n v="0"/>
    <n v="0"/>
    <m/>
    <m/>
    <s v="https://web.pdc.wa.gov/rptimg/default.aspx?filerid_election_year=HARRP%20%20683%3A%7C%3A2012"/>
    <n v="8116"/>
    <n v="32216"/>
    <n v="10498"/>
    <n v="10072"/>
    <n v="17"/>
    <s v="LORI HARRIS"/>
    <s v="candidate"/>
    <m/>
    <n v="44149.21738425926"/>
  </r>
  <r>
    <s v="ca-2012-10519"/>
    <s v="HAWKB  802"/>
    <s v="CA"/>
    <n v="40807"/>
    <m/>
    <m/>
    <m/>
    <s v="Electronic"/>
    <n v="40807"/>
    <x v="13"/>
    <s v="Candidate registered"/>
    <s v="Brad Hawkins (BRAD HAWKINS)"/>
    <m/>
    <s v="2401 HARVESTER LOOP"/>
    <s v="EAST WENATCHEE"/>
    <s v="CHELAN"/>
    <s v="WA"/>
    <n v="98802"/>
    <s v="BRADHAWKINS2009@GMAIL.COM"/>
    <s v="bradhawkins2009@gmail.com"/>
    <s v="509-886-3771"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Challenger"/>
    <m/>
    <m/>
    <m/>
    <m/>
    <m/>
    <m/>
    <m/>
    <m/>
    <s v="2401 HARVESTER LOOP"/>
    <s v="EAST WENATCHEE"/>
    <s v="WA"/>
    <n v="98802"/>
    <m/>
    <n v="75061.69"/>
    <n v="0"/>
    <n v="75260.91"/>
    <n v="0"/>
    <n v="0"/>
    <n v="0"/>
    <m/>
    <m/>
    <s v="https://web.pdc.wa.gov/rptimg/default.aspx?filerid_election_year=HAWKB%20%20802%3A%7C%3A2012"/>
    <n v="8235"/>
    <n v="1075"/>
    <n v="10519"/>
    <n v="10079"/>
    <n v="12"/>
    <s v="BRAD HAWKINS"/>
    <s v="candidate"/>
    <m/>
    <n v="44149.217789351853"/>
  </r>
  <r>
    <s v="ca-2010-12972"/>
    <s v="LATHR  301"/>
    <s v="CA"/>
    <n v="40345"/>
    <m/>
    <m/>
    <m/>
    <m/>
    <n v="40345"/>
    <x v="14"/>
    <s v="Candidate registered"/>
    <s v="LATHIM RICHARD W (RICHARD LATHIM)"/>
    <m/>
    <s v="6209 MIDLAND LN"/>
    <s v="PASCO"/>
    <s v="FRANKLIN"/>
    <s v="WA"/>
    <n v="99301"/>
    <s v="rlathim@q.com"/>
    <s v="rlathim@q.com"/>
    <s v="509-521-6727"/>
    <s v="COUNTY SHERIFF"/>
    <n v="27"/>
    <s v="FRANKLIN CO"/>
    <n v="3306"/>
    <s v="FRANKLIN"/>
    <s v="Local"/>
    <n v="24027"/>
    <s v="C"/>
    <s v="Registration and financial affairs"/>
    <s v="Candidate"/>
    <s v="Candidate"/>
    <m/>
    <m/>
    <m/>
    <s v="R"/>
    <x v="1"/>
    <n v="40484"/>
    <s v="mini"/>
    <b v="1"/>
    <m/>
    <m/>
    <s v="Unopposed in primary"/>
    <s v="Unopposed in general"/>
    <m/>
    <m/>
    <m/>
    <m/>
    <m/>
    <m/>
    <m/>
    <m/>
    <m/>
    <s v="6209 MIDLAND LN"/>
    <s v="PASCO"/>
    <s v="WA"/>
    <n v="99301"/>
    <s v="509-521-6727"/>
    <m/>
    <m/>
    <m/>
    <m/>
    <m/>
    <m/>
    <m/>
    <m/>
    <s v="https://web.pdc.wa.gov/rptimg/default.aspx?filerid_election_year=LATHR%20%20301%3A%7C%3A2010"/>
    <n v="11052"/>
    <n v="4672"/>
    <n v="12972"/>
    <m/>
    <m/>
    <s v="RICHARD LATHIM"/>
    <s v="candidate"/>
    <m/>
    <n v="43598.055150462962"/>
  </r>
  <r>
    <s v="ca-2010-12973"/>
    <s v="OBANS  101"/>
    <s v="CA"/>
    <n v="40240"/>
    <m/>
    <m/>
    <m/>
    <s v="Mixed"/>
    <n v="40240"/>
    <x v="14"/>
    <s v="Candidate registered"/>
    <s v="Steve O'Ban (STEVE OBAN)"/>
    <m/>
    <s v="PO BOX 65335"/>
    <s v="UNIVERSITY PLACE"/>
    <s v="PIERCE"/>
    <s v="WA"/>
    <n v="98464"/>
    <s v="steve@steveoban.com"/>
    <s v="steve@steveoban.com"/>
    <s v="253-312-1688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40484"/>
    <s v="full"/>
    <b v="1"/>
    <m/>
    <m/>
    <s v="Qualified for general"/>
    <s v="Lost in general"/>
    <s v="Challenger"/>
    <m/>
    <m/>
    <m/>
    <m/>
    <m/>
    <m/>
    <m/>
    <m/>
    <s v="1322 SUNSET DR. S"/>
    <s v="TACOMA"/>
    <s v="WA"/>
    <n v="98465"/>
    <s v="253-312-1688"/>
    <n v="146510.26999999999"/>
    <n v="0"/>
    <n v="148595.15"/>
    <n v="0"/>
    <n v="0"/>
    <n v="0"/>
    <n v="5356.57"/>
    <n v="52861.66"/>
    <s v="https://web.pdc.wa.gov/rptimg/default.aspx?filerid_election_year=OBANS%20%20101%3A%7C%3A2010"/>
    <n v="14276"/>
    <n v="1104"/>
    <n v="12973"/>
    <n v="12666"/>
    <n v="28"/>
    <s v="BRIAN PAYNE"/>
    <s v="candidate"/>
    <m/>
    <n v="44149.314930555556"/>
  </r>
  <r>
    <s v="ca-2014-7483"/>
    <s v="CARTC  357"/>
    <s v="CA"/>
    <n v="41785"/>
    <m/>
    <m/>
    <m/>
    <s v="Electronic"/>
    <n v="41785"/>
    <x v="9"/>
    <s v="Candidate registered"/>
    <s v="Cindy Carter (CINDY CARTER)"/>
    <m/>
    <s v="10401 RD 12.5 SW"/>
    <s v="ROYAL CITY"/>
    <s v="GRANT"/>
    <s v="WA"/>
    <n v="99357"/>
    <s v="ccarter@smwireless.net"/>
    <s v="ccarter@smwireless.net"/>
    <s v="509-346-9323"/>
    <s v="COUNTY COMMISSIONER"/>
    <n v="23"/>
    <s v="GRANT CO"/>
    <n v="3340"/>
    <s v="GRANT"/>
    <s v="Local"/>
    <n v="37035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10401 RD 12.5 SW"/>
    <s v="ROYAL CITY"/>
    <s v="WA"/>
    <n v="99357"/>
    <s v="509-346-9323"/>
    <n v="12176.57"/>
    <n v="0"/>
    <n v="11055.6"/>
    <n v="0"/>
    <n v="0"/>
    <n v="0"/>
    <m/>
    <m/>
    <s v="https://web.pdc.wa.gov/rptimg/default.aspx?docid=3835530"/>
    <n v="2653"/>
    <n v="297"/>
    <n v="7483"/>
    <n v="7599"/>
    <m/>
    <s v="CINDY CARTER"/>
    <s v="candidate"/>
    <m/>
    <n v="44149.12699074074"/>
  </r>
  <r>
    <s v="ca-2014-7413"/>
    <s v="CLINM  111"/>
    <s v="CA"/>
    <n v="41780"/>
    <m/>
    <m/>
    <m/>
    <m/>
    <n v="41780"/>
    <x v="9"/>
    <s v="Candidate registered"/>
    <s v="Mark R Clinton (MARK CLINTON)"/>
    <m/>
    <s v="605 E VALLEYVIEW"/>
    <s v="COLFAX"/>
    <s v="WHITMAN"/>
    <s v="WA"/>
    <n v="99111"/>
    <s v="colfaxclintons@gmail.com"/>
    <s v="colfaxclintons@gmail.com"/>
    <s v="(509) 397-9120"/>
    <s v="COUNTY TREASURER"/>
    <n v="28"/>
    <s v="WHITMAN CO"/>
    <n v="4375"/>
    <s v="WHITMAN"/>
    <s v="Local"/>
    <n v="25423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605 E VALLEYVIEW"/>
    <s v="COLFAX"/>
    <s v="WA"/>
    <n v="99111"/>
    <s v="(509) 397-9120"/>
    <m/>
    <m/>
    <m/>
    <m/>
    <m/>
    <m/>
    <m/>
    <m/>
    <s v="https://web.pdc.wa.gov/rptimg/default.aspx?docid=3836008"/>
    <n v="3820"/>
    <n v="644"/>
    <n v="7413"/>
    <m/>
    <m/>
    <s v="MARK CLINTON"/>
    <s v="candidate"/>
    <m/>
    <n v="43598.004120370373"/>
  </r>
  <r>
    <s v="ca-2014-7420"/>
    <s v="STEWJ  666"/>
    <s v="CA"/>
    <n v="41772"/>
    <m/>
    <m/>
    <m/>
    <s v="Electronic"/>
    <n v="41772"/>
    <x v="9"/>
    <s v="Candidate registered"/>
    <s v="Jeanne E. Stewart (JEANNE STEWART)"/>
    <m/>
    <s v="PO BOX 383"/>
    <s v="VANCOUVER"/>
    <s v="CLARK"/>
    <s v="WA"/>
    <n v="98666"/>
    <s v="STWJEVANC@AOL.COM"/>
    <s v="stwjevanc@aol.com"/>
    <s v="360-695-5154"/>
    <s v="COUNTY COUNCIL MEMBER"/>
    <n v="25"/>
    <s v="CLARK CO"/>
    <n v="3147"/>
    <s v="CLARK"/>
    <s v="Local"/>
    <n v="246872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PO BOX 383"/>
    <s v="VANCOUVER"/>
    <s v="WA"/>
    <n v="98666"/>
    <m/>
    <n v="127630"/>
    <n v="0"/>
    <n v="131171.07"/>
    <n v="0"/>
    <n v="0"/>
    <n v="0"/>
    <n v="0"/>
    <n v="9371.51"/>
    <s v="https://web.pdc.wa.gov/rptimg/default.aspx?docid=3829826"/>
    <n v="18973"/>
    <n v="430"/>
    <n v="7420"/>
    <n v="8385"/>
    <m/>
    <s v="JEANNE STEWART"/>
    <s v="candidate"/>
    <m/>
    <n v="44149.154999999999"/>
  </r>
  <r>
    <s v="ca-2020-1180"/>
    <s v="YOUNJ  335"/>
    <s v="CA"/>
    <n v="43478"/>
    <m/>
    <m/>
    <m/>
    <s v="Electronic"/>
    <n v="43478"/>
    <x v="4"/>
    <s v="Candidate registered"/>
    <s v="Jesse L. Young (JESSE YOUNG)"/>
    <m/>
    <s v="P.O. BOX 222"/>
    <s v="GIG HARBOR"/>
    <s v="PIERCE"/>
    <s v="WA"/>
    <s v="98335-0222"/>
    <s v="INFO@VOTEJY.COM"/>
    <s v="jesse@votejy.com"/>
    <s v="253-509-8585"/>
    <s v="STATE REPRESENTATIVE"/>
    <n v="13"/>
    <s v="LEG DISTRICT 26 - HOUSE"/>
    <n v="4829"/>
    <s v="PIERCE"/>
    <s v="Legislative"/>
    <n v="108759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253-220-5590"/>
    <n v="235031"/>
    <n v="3740.12"/>
    <n v="237862.26"/>
    <n v="0"/>
    <n v="0"/>
    <n v="0"/>
    <n v="5154.7700000000004"/>
    <n v="211103.34"/>
    <s v="https://web.pdc.wa.gov/rptimg/default.aspx?docid=4776692"/>
    <n v="22074"/>
    <n v="19"/>
    <n v="1180"/>
    <n v="1439"/>
    <n v="26"/>
    <s v="JASON MICHAUD"/>
    <s v="candidate"/>
    <m/>
    <n v="44293.500196759262"/>
  </r>
  <r>
    <s v="ca-2015-5082"/>
    <s v="BATED  362"/>
    <s v="CA"/>
    <n v="42152"/>
    <m/>
    <m/>
    <m/>
    <m/>
    <n v="42152"/>
    <x v="12"/>
    <s v="Candidate registered"/>
    <s v="BATEHAM DAN P (DAN BATEHAM)"/>
    <m/>
    <s v="207 WOLCOUTT ST"/>
    <s v="PORT ANGELES"/>
    <s v="CLALLAM"/>
    <s v="WA"/>
    <n v="98362"/>
    <s v="danbateham@gmail.com"/>
    <s v="danbateham@gmail.com"/>
    <s v="360-775-7712"/>
    <s v="CITY COUNCIL MEMBER"/>
    <n v="32"/>
    <s v="CITY OF PORT ANGELES"/>
    <n v="3916"/>
    <s v="CLALLAM"/>
    <s v="Local"/>
    <n v="11269"/>
    <s v="C"/>
    <s v="Registration and financial affairs"/>
    <s v="Candidate"/>
    <s v="Candidate"/>
    <m/>
    <m/>
    <m/>
    <s v="R"/>
    <x v="1"/>
    <n v="42311"/>
    <s v="mini"/>
    <b v="1"/>
    <m/>
    <m/>
    <s v="Not in primary"/>
    <s v="Lost in general"/>
    <m/>
    <m/>
    <m/>
    <m/>
    <m/>
    <m/>
    <m/>
    <m/>
    <m/>
    <s v="207 WOLCOTT ST"/>
    <s v="PORT ANGELES"/>
    <s v="WA"/>
    <n v="98362"/>
    <s v="360-457-9603"/>
    <m/>
    <m/>
    <m/>
    <m/>
    <m/>
    <m/>
    <m/>
    <m/>
    <s v="https://web.pdc.wa.gov/rptimg/default.aspx?docid=4430764"/>
    <n v="1188"/>
    <n v="4405"/>
    <n v="5082"/>
    <m/>
    <m/>
    <s v="TINA BATEHAM"/>
    <s v="candidate"/>
    <m/>
    <n v="43597.978796296295"/>
  </r>
  <r>
    <s v="ca-2018-195"/>
    <s v="CLARJ  415"/>
    <s v="CA"/>
    <n v="43182"/>
    <m/>
    <m/>
    <m/>
    <s v="Electronic"/>
    <n v="43182"/>
    <x v="3"/>
    <s v="Candidate registered"/>
    <s v="Janis Meneatrice Clark (JANIS CLARK)"/>
    <m/>
    <s v="PO BOX 5696"/>
    <s v="TACOMA"/>
    <s v="PIERCE"/>
    <s v="WA"/>
    <n v="98408"/>
    <s v="JANIS@ELECTJANISCLARK.COM"/>
    <s v="janis@electjanisclark.com"/>
    <s v="253-330-6489"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Lost in primary"/>
    <m/>
    <s v="Challenger"/>
    <m/>
    <m/>
    <m/>
    <m/>
    <m/>
    <m/>
    <m/>
    <m/>
    <s v="PO BOX 5696"/>
    <s v="TACOMA"/>
    <s v="WA"/>
    <n v="98408"/>
    <s v="253-330-6489"/>
    <n v="4620.95"/>
    <n v="0"/>
    <n v="4382.95"/>
    <n v="0"/>
    <n v="0"/>
    <n v="223.1"/>
    <m/>
    <m/>
    <s v="https://web.pdc.wa.gov/rptimg/default.aspx?docid=4753699"/>
    <n v="3786"/>
    <n v="874"/>
    <n v="195"/>
    <n v="2952"/>
    <n v="29"/>
    <s v="JANIS CLARK"/>
    <s v="candidate"/>
    <m/>
    <n v="44148.951342592591"/>
  </r>
  <r>
    <s v="ca-2018-849"/>
    <s v="VANDJ  444"/>
    <s v="CA"/>
    <n v="43111"/>
    <m/>
    <m/>
    <m/>
    <m/>
    <n v="43111"/>
    <x v="3"/>
    <s v="Candidate registered"/>
    <s v="Justin Van Dyk (JUSTIN VAN DYK)"/>
    <m/>
    <s v="7011 S IST"/>
    <s v="TACOMA"/>
    <s v="PIERCE"/>
    <s v="WA"/>
    <n v="98444"/>
    <s v="justinvandyk@gmail.com"/>
    <s v="justinvandyk@gmail.com"/>
    <s v="253-213-0297"/>
    <s v="COUNTY COUNCIL MEMBER"/>
    <n v="25"/>
    <s v="PIERCE CO"/>
    <n v="3879"/>
    <s v="PIERCE"/>
    <s v="Local"/>
    <n v="493585"/>
    <s v="C"/>
    <s v="Registration and financial affairs"/>
    <s v="Candidate"/>
    <s v="Candidate"/>
    <m/>
    <m/>
    <n v="5"/>
    <s v="R"/>
    <x v="1"/>
    <n v="43410"/>
    <s v="mini"/>
    <b v="1"/>
    <m/>
    <m/>
    <s v="Qualified for general"/>
    <s v="Lost in general"/>
    <m/>
    <m/>
    <m/>
    <m/>
    <m/>
    <m/>
    <m/>
    <m/>
    <m/>
    <s v="7011 S IST"/>
    <s v="TACOMA"/>
    <s v="WA"/>
    <n v="98444"/>
    <s v="253-213-0297"/>
    <m/>
    <m/>
    <m/>
    <m/>
    <m/>
    <m/>
    <m/>
    <m/>
    <s v="https://web.pdc.wa.gov/rptimg/default.aspx?docid=4696405"/>
    <n v="20016"/>
    <n v="839"/>
    <n v="849"/>
    <m/>
    <m/>
    <s v="JUSTIN VAN DYK"/>
    <s v="candidate"/>
    <m/>
    <n v="43959.621886574074"/>
  </r>
  <r>
    <s v="ca-2018-694"/>
    <s v="WACHB  926"/>
    <s v="CA"/>
    <n v="43033"/>
    <m/>
    <m/>
    <m/>
    <s v="Electronic"/>
    <n v="43033"/>
    <x v="3"/>
    <s v="Candidate registered"/>
    <s v="Brett Wachsmith (BRETT WACHSMITH)"/>
    <m/>
    <s v="PO BOX 460"/>
    <s v="ELLENSBURG"/>
    <s v="KITTITAS"/>
    <s v="WA"/>
    <n v="98926"/>
    <s v="BRETTWACHSMITH@YAHOO.COM"/>
    <s v="brettwachsmith@yahoo.com"/>
    <s v="509-899-4229"/>
    <s v="COUNTY COMMISSIONER"/>
    <n v="23"/>
    <s v="KITTITAS CO"/>
    <n v="3559"/>
    <s v="KITTITAS"/>
    <s v="Local"/>
    <n v="24602"/>
    <s v="C"/>
    <s v="Registration and financial affairs"/>
    <s v="Candidate"/>
    <s v="Candidate"/>
    <m/>
    <m/>
    <n v="3"/>
    <s v="R"/>
    <x v="1"/>
    <n v="43410"/>
    <s v="full"/>
    <b v="1"/>
    <m/>
    <m/>
    <s v="Qualified for general"/>
    <s v="Unopposed in general"/>
    <m/>
    <m/>
    <m/>
    <m/>
    <m/>
    <m/>
    <m/>
    <m/>
    <m/>
    <s v="PO BOX 460"/>
    <s v="ELLENSBURG"/>
    <s v="WA"/>
    <n v="98926"/>
    <s v="509-925-9876"/>
    <n v="6210.35"/>
    <n v="263.67"/>
    <n v="4553.28"/>
    <n v="0"/>
    <n v="0"/>
    <n v="0"/>
    <m/>
    <m/>
    <s v="https://web.pdc.wa.gov/rptimg/default.aspx?docid=4689430"/>
    <n v="20369"/>
    <n v="737"/>
    <n v="694"/>
    <n v="3862"/>
    <m/>
    <s v="JACKIE O'CONNOR"/>
    <s v="candidate"/>
    <m/>
    <n v="44148.985625000001"/>
  </r>
  <r>
    <s v="ca-2018-99"/>
    <s v="STEEM  816"/>
    <s v="CA"/>
    <n v="42961"/>
    <m/>
    <m/>
    <m/>
    <s v="Electronic"/>
    <n v="42961"/>
    <x v="3"/>
    <s v="Candidate registered"/>
    <s v="Michael A. Steele (MIKE STEELE)"/>
    <m/>
    <s v="PO BOX 1072"/>
    <s v="CHELAN"/>
    <s v="CHELAN"/>
    <s v="WA"/>
    <n v="98816"/>
    <s v="GSMORSE@GMAIL.COM"/>
    <s v="admin@votemikesteele.com"/>
    <s v="509-679-7085"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s v="Incumbent"/>
    <m/>
    <m/>
    <m/>
    <m/>
    <m/>
    <m/>
    <m/>
    <m/>
    <s v="PO BOX 2491"/>
    <s v="CHELAN"/>
    <s v="WA"/>
    <n v="98816"/>
    <m/>
    <n v="47700"/>
    <n v="0"/>
    <n v="48828.1"/>
    <n v="0"/>
    <n v="0"/>
    <n v="0"/>
    <n v="243.06"/>
    <n v="0"/>
    <s v="https://web.pdc.wa.gov/rptimg/default.aspx?docid=4668980"/>
    <n v="18665"/>
    <n v="30580"/>
    <n v="99"/>
    <n v="3755"/>
    <n v="12"/>
    <s v="BOB BROSEY"/>
    <s v="candidate"/>
    <m/>
    <n v="44148.981817129628"/>
  </r>
  <r>
    <s v="ca-2018-981"/>
    <s v="BERRM  148"/>
    <s v="CA"/>
    <n v="42931"/>
    <m/>
    <m/>
    <m/>
    <s v="Electronic"/>
    <n v="42931"/>
    <x v="3"/>
    <s v="Candidate registered"/>
    <s v="Mike Berry (MICHAEL  &quot;MIKE&quot; BERRY)"/>
    <m/>
    <s v="3988 WEST CANYON SPRINGS WAY"/>
    <s v="LOON LAKE"/>
    <s v="STEVENS"/>
    <s v="WA"/>
    <n v="99148"/>
    <s v="MIKEBERRYFORSHERIFF@GMAIL.COM"/>
    <s v="mikeberryforsheriff@gmail.com"/>
    <s v="509-209-7228"/>
    <s v="COUNTY SHERIFF"/>
    <n v="27"/>
    <s v="STEVENS CO"/>
    <n v="4186"/>
    <s v="STEVENS"/>
    <s v="Local"/>
    <n v="2988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3988 WEST CANYON SPRINGS WAY"/>
    <s v="LOON LAKE"/>
    <s v="WA"/>
    <n v="99148"/>
    <m/>
    <n v="19029.3"/>
    <n v="0"/>
    <n v="29323.39"/>
    <n v="0"/>
    <n v="0"/>
    <n v="0"/>
    <m/>
    <m/>
    <s v="https://web.pdc.wa.gov/rptimg/default.aspx?docid=4723797"/>
    <n v="1425"/>
    <n v="956"/>
    <n v="981"/>
    <n v="2815"/>
    <m/>
    <s v="TRICIA BERRY"/>
    <s v="candidate"/>
    <m/>
    <n v="44148.945196759261"/>
  </r>
  <r>
    <s v="ca-2018-945"/>
    <s v="WHALB  233"/>
    <s v="CA"/>
    <n v="43299"/>
    <m/>
    <m/>
    <m/>
    <s v="Electronic"/>
    <n v="43299"/>
    <x v="3"/>
    <s v="Candidate registered"/>
    <s v="WHALEY BRADLEY M (BRADLEY WHALEY)"/>
    <m/>
    <s v="700 CASCADE PALMS COURT"/>
    <s v="SEDRO WOOLLEY"/>
    <s v="SKAGIT"/>
    <s v="WA"/>
    <n v="98284"/>
    <s v="BRADANDAMYWHALEY@COMCAST.NET"/>
    <s v="bradandamywhaley@comcast.net"/>
    <s v="360-391-1016"/>
    <s v="COUNTY TREASURER"/>
    <n v="28"/>
    <s v="SKAGIT CO"/>
    <n v="4064"/>
    <s v="SKAGIT"/>
    <s v="Local"/>
    <n v="73724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700 CASCADE PALMS COURT"/>
    <s v="SEDRO WOOLLEY"/>
    <s v="WA"/>
    <n v="98284"/>
    <s v="360-391-1016"/>
    <n v="7595"/>
    <n v="0"/>
    <n v="6957.94"/>
    <n v="0"/>
    <n v="0"/>
    <n v="0"/>
    <m/>
    <m/>
    <s v="https://web.pdc.wa.gov/rptimg/default.aspx?docid=4739044"/>
    <n v="21112"/>
    <n v="25670"/>
    <n v="945"/>
    <n v="3971"/>
    <m/>
    <s v="BRADLEY WHALEY"/>
    <s v="candidate"/>
    <m/>
    <n v="44148.991967592592"/>
  </r>
  <r>
    <s v="ca-2018-570"/>
    <s v="GIDDJ  336"/>
    <s v="CA"/>
    <n v="43195"/>
    <m/>
    <m/>
    <m/>
    <s v="Electronic"/>
    <n v="43195"/>
    <x v="3"/>
    <s v="Candidate registered"/>
    <s v="Jackie Lopez Giddens (JACQUELINE GIDDENS)"/>
    <m/>
    <s v="PO BOX 6161"/>
    <s v="KENNEWICK"/>
    <s v="FRANKLIN"/>
    <s v="WA"/>
    <n v="99336"/>
    <s v="JACKIE4FCC@GMAIL.COM"/>
    <s v="jackie4fcc@gmail.com"/>
    <s v="509-543-7600"/>
    <s v="COUNTY CLERK"/>
    <n v="22"/>
    <s v="FRANKLIN CO"/>
    <n v="3306"/>
    <s v="FRANKLIN"/>
    <s v="Local"/>
    <n v="3371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8707 NASH DR"/>
    <s v="PASCO"/>
    <s v="WA"/>
    <n v="99301"/>
    <s v="509-543-7600"/>
    <n v="14839.44"/>
    <n v="0"/>
    <n v="15488.58"/>
    <n v="200"/>
    <n v="0"/>
    <n v="0"/>
    <m/>
    <m/>
    <s v="https://web.pdc.wa.gov/rptimg/default.aspx?docid=4721685"/>
    <n v="7030"/>
    <n v="352"/>
    <n v="570"/>
    <n v="3150"/>
    <m/>
    <s v="JENNIFER HALL"/>
    <s v="candidate"/>
    <m/>
    <n v="44148.959097222221"/>
  </r>
  <r>
    <s v="ca-2018-89"/>
    <s v="SMITN  236"/>
    <s v="CA"/>
    <n v="42758"/>
    <m/>
    <m/>
    <m/>
    <s v="Electronic"/>
    <n v="42758"/>
    <x v="3"/>
    <s v="Candidate registered"/>
    <s v="Norma C. Smith (NORMA SMITH)"/>
    <m/>
    <s v="PO BOX 270"/>
    <s v="CLINTON"/>
    <s v="SKAGIT"/>
    <s v="WA"/>
    <n v="98236"/>
    <s v="OFFICE@VOTENORMASMITH.COM"/>
    <s v="office@votenormasmith.com"/>
    <s v="360-341-5171"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Incumbent"/>
    <m/>
    <m/>
    <m/>
    <m/>
    <m/>
    <m/>
    <m/>
    <m/>
    <s v="PO BOX 1283"/>
    <s v="PUYALLUP"/>
    <s v="WA"/>
    <n v="98371"/>
    <s v="253-988-2455"/>
    <n v="139637.75"/>
    <n v="8056.42"/>
    <n v="142414.38"/>
    <n v="0"/>
    <n v="0"/>
    <n v="0"/>
    <n v="28170.47"/>
    <n v="0"/>
    <s v="https://web.pdc.wa.gov/rptimg/default.aspx?docid=4624903"/>
    <n v="18257"/>
    <n v="673"/>
    <n v="89"/>
    <n v="3717"/>
    <n v="10"/>
    <s v="TOM PERRY"/>
    <s v="candidate"/>
    <m/>
    <n v="44148.98028935185"/>
  </r>
  <r>
    <s v="ca-2018-1991"/>
    <s v="CURTJ  904"/>
    <s v="CA"/>
    <n v="43197"/>
    <m/>
    <m/>
    <m/>
    <s v="Electronic"/>
    <n v="43197"/>
    <x v="3"/>
    <s v="Candidate registered"/>
    <s v="James A. Curtice (JAMES CURTICE)"/>
    <m/>
    <s v="P.O. BOX 4073"/>
    <s v="YAKIMA"/>
    <s v="YAKIMA"/>
    <s v="WA"/>
    <n v="98904"/>
    <s v="CurticeforCoroner@Yahoo.com"/>
    <s v="curticeforcoroner@yahoo.com"/>
    <s v="509-930-4522"/>
    <s v="COUNTY CORONER"/>
    <n v="24"/>
    <s v="YAKIMA CO"/>
    <n v="4418"/>
    <s v="YAKIMA"/>
    <s v="Local"/>
    <n v="11475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Won in general"/>
    <m/>
    <m/>
    <m/>
    <m/>
    <m/>
    <m/>
    <m/>
    <m/>
    <m/>
    <s v="201 E. YAKIMA AVE."/>
    <s v="YAKIMA"/>
    <s v="WA"/>
    <n v="98901"/>
    <s v="509-452-7728"/>
    <n v="8676.16"/>
    <n v="0"/>
    <n v="7125.66"/>
    <n v="-1000"/>
    <n v="0"/>
    <n v="0"/>
    <m/>
    <m/>
    <s v="https://web.pdc.wa.gov/rptimg/default.aspx?docid=4712761"/>
    <n v="4455"/>
    <n v="1798"/>
    <n v="1991"/>
    <n v="3011"/>
    <m/>
    <s v="MICHELLE RUSSELL"/>
    <s v="candidate"/>
    <m/>
    <n v="44148.953287037039"/>
  </r>
  <r>
    <s v="ca-2018-38"/>
    <s v="COLVJ  021"/>
    <s v="CA"/>
    <n v="43186"/>
    <m/>
    <m/>
    <m/>
    <s v="Electronic"/>
    <n v="43186"/>
    <x v="3"/>
    <s v="Candidate registered"/>
    <s v="Josh Colver (JOSH COLVER)"/>
    <m/>
    <s v="1240 235TH ST. SE"/>
    <s v="BOTHELL"/>
    <s v="KING"/>
    <s v="WA"/>
    <n v="98021"/>
    <s v="joshua_colver@hotmail.com"/>
    <s v="joshua_colver@hotmail.com"/>
    <s v="425-248-1016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Lost in general"/>
    <s v="Challenger"/>
    <m/>
    <m/>
    <m/>
    <m/>
    <m/>
    <m/>
    <m/>
    <m/>
    <s v="1240 235TH ST. SE"/>
    <s v="BOTHELL"/>
    <s v="WA"/>
    <n v="98021"/>
    <s v="425-248-1016"/>
    <n v="3003.89"/>
    <n v="0"/>
    <n v="1388.27"/>
    <n v="0"/>
    <n v="0"/>
    <n v="0"/>
    <m/>
    <m/>
    <s v="https://web.pdc.wa.gov/rptimg/default.aspx?docid=4710688"/>
    <n v="3873"/>
    <n v="1027"/>
    <n v="38"/>
    <n v="2962"/>
    <n v="1"/>
    <s v="JOSH COLVER"/>
    <s v="candidate"/>
    <m/>
    <n v="44148.951909722222"/>
  </r>
  <r>
    <s v="ca-2018-914"/>
    <s v="PHALG  612"/>
    <s v="CA"/>
    <n v="43233"/>
    <m/>
    <m/>
    <m/>
    <s v="Electronic"/>
    <n v="43233"/>
    <x v="3"/>
    <s v="Candidate registered"/>
    <s v="Graham Phalen  (GRAHAM PHALEN)"/>
    <m/>
    <s v="397 W BIRNIE SLOUGH RD"/>
    <s v="CATHLAMET"/>
    <s v="WAHKIAKUM"/>
    <s v="WA"/>
    <n v="98612"/>
    <s v="GPHALENSHERIFF2018@GMAIL.COM"/>
    <s v="gphalensheriff2018@gmail.com"/>
    <s v="971-400-1099"/>
    <s v="COUNTY SHERIFF"/>
    <n v="27"/>
    <s v="WAHKIAKUM CO"/>
    <n v="4286"/>
    <s v="WAHKIAKUM"/>
    <s v="Local"/>
    <n v="3060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397 WEST BIRNIE SLOUGH ROAD"/>
    <s v="CATHLAMET"/>
    <s v="WA"/>
    <n v="98612"/>
    <s v="971-400-1089"/>
    <n v="6286.89"/>
    <n v="0"/>
    <n v="9404.33"/>
    <n v="0"/>
    <n v="0"/>
    <n v="0"/>
    <m/>
    <m/>
    <s v="https://web.pdc.wa.gov/rptimg/default.aspx?docid=4732412"/>
    <n v="15304"/>
    <n v="1008"/>
    <n v="914"/>
    <n v="3550"/>
    <m/>
    <s v="HOLLY PHALEN"/>
    <s v="candidate"/>
    <m/>
    <n v="44148.974120370367"/>
  </r>
  <r>
    <s v="ca-2018-140"/>
    <s v="PARSD  626"/>
    <s v="CA"/>
    <n v="43270"/>
    <m/>
    <m/>
    <m/>
    <s v="Electronic"/>
    <n v="43270"/>
    <x v="3"/>
    <s v="Candidate registered"/>
    <s v="David Parsons (DAVID PARSONS)"/>
    <m/>
    <s v="1213 RIVERSIDE DRIVE"/>
    <s v="KELSO"/>
    <s v="COWLITZ"/>
    <s v="WA"/>
    <n v="98626"/>
    <s v="VOTE4DAVIDPARSONS@GMAIL.COM"/>
    <s v="vote4davidparsons@gmail.com"/>
    <s v="360-751-8742"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Lost in primary"/>
    <m/>
    <s v="Challenger"/>
    <m/>
    <m/>
    <m/>
    <m/>
    <m/>
    <m/>
    <m/>
    <m/>
    <s v="1213 RIVERSIDE DRIVE"/>
    <s v="KELSO"/>
    <s v="WA"/>
    <n v="98626"/>
    <s v="360-751-8742"/>
    <n v="1846.06"/>
    <n v="0"/>
    <n v="5326.05"/>
    <n v="3800"/>
    <n v="0"/>
    <n v="43.22"/>
    <m/>
    <m/>
    <s v="https://web.pdc.wa.gov/rptimg/default.aspx?docid=4739254"/>
    <n v="14888"/>
    <n v="116"/>
    <n v="140"/>
    <n v="3522"/>
    <n v="19"/>
    <s v="DAVID PARSONS"/>
    <s v="candidate"/>
    <m/>
    <n v="44148.973287037035"/>
  </r>
  <r>
    <s v="ca-2017-2863"/>
    <s v="CREIL  837"/>
    <s v="CA"/>
    <n v="42890"/>
    <m/>
    <m/>
    <m/>
    <m/>
    <n v="42890"/>
    <x v="10"/>
    <s v="Candidate registered"/>
    <s v="CREIGLOW LEE (LEE CREIGLOW)"/>
    <m/>
    <s v="7766 DAHL RD. NE"/>
    <s v="MOSES LAKE"/>
    <s v="GRANT"/>
    <s v="WA"/>
    <n v="98837"/>
    <s v="lcreig@yahoo.com"/>
    <s v="lcreig@yahoo.com"/>
    <s v="509-361-0343"/>
    <s v="FIRE COMMISSIONER"/>
    <n v="44"/>
    <s v="GRANT FIRE PROT DIST 05"/>
    <n v="3345"/>
    <s v="GRANT"/>
    <s v="Local"/>
    <n v="9452"/>
    <s v="C"/>
    <s v="Registration and financial affairs"/>
    <s v="Candidate"/>
    <s v="Candidate"/>
    <m/>
    <m/>
    <m/>
    <s v="R"/>
    <x v="1"/>
    <n v="43046"/>
    <s v="mini"/>
    <b v="1"/>
    <m/>
    <m/>
    <s v="Not in primary"/>
    <s v="Lost in general"/>
    <m/>
    <m/>
    <m/>
    <m/>
    <m/>
    <m/>
    <m/>
    <m/>
    <m/>
    <s v="7766 DAHL RD. NE"/>
    <s v="MOSES LAKE"/>
    <s v="WA"/>
    <n v="98837"/>
    <s v="509-361-0343"/>
    <m/>
    <m/>
    <m/>
    <m/>
    <m/>
    <m/>
    <m/>
    <m/>
    <s v="https://web.pdc.wa.gov/rptimg/default.aspx?docid=4652399"/>
    <n v="4363"/>
    <n v="2585"/>
    <n v="2863"/>
    <m/>
    <m/>
    <s v="LEE CREIGLOW"/>
    <s v="candidate"/>
    <m/>
    <n v="43597.949224537035"/>
  </r>
  <r>
    <s v="ca-2017-2945"/>
    <s v="CLINP  603"/>
    <s v="CA"/>
    <n v="42891"/>
    <m/>
    <m/>
    <m/>
    <m/>
    <n v="42891"/>
    <x v="10"/>
    <s v="Candidate registered"/>
    <s v="Paul D Cline (PAUL CLINE)"/>
    <m/>
    <s v="11312 LEWIS RIVER ROAD"/>
    <s v="ARIEL"/>
    <s v="COWLITZ"/>
    <s v="WA"/>
    <n v="98603"/>
    <s v="clinepaul69@gmail.com"/>
    <s v="clinepaul69@gmail.com"/>
    <s v="360-608-0315"/>
    <s v="PORT COMMISSIONER"/>
    <n v="47"/>
    <s v="PORT OF WOODLAND"/>
    <n v="3975"/>
    <s v="COWLITZ"/>
    <s v="Local"/>
    <n v="6679"/>
    <s v="C"/>
    <s v="Registration and financial affairs"/>
    <s v="Candidate"/>
    <s v="Candidate"/>
    <m/>
    <m/>
    <m/>
    <s v="R"/>
    <x v="1"/>
    <n v="43046"/>
    <s v="mini"/>
    <b v="1"/>
    <m/>
    <m/>
    <s v="Not in primary"/>
    <s v="Unopposed in general"/>
    <m/>
    <m/>
    <m/>
    <m/>
    <m/>
    <m/>
    <m/>
    <m/>
    <m/>
    <s v="11312 LEWIS RIVER ROAD"/>
    <s v="ARIEL"/>
    <s v="WA"/>
    <n v="98603"/>
    <s v="360-608-0315"/>
    <m/>
    <m/>
    <m/>
    <m/>
    <m/>
    <m/>
    <m/>
    <m/>
    <s v="https://web.pdc.wa.gov/rptimg/default.aspx?docid=4652483"/>
    <n v="3751"/>
    <n v="2659"/>
    <n v="2945"/>
    <m/>
    <m/>
    <s v="PAUL CLINE"/>
    <s v="candidate"/>
    <m/>
    <n v="43597.950543981482"/>
  </r>
  <r>
    <s v="ca-2017-2752"/>
    <s v="DIXOM  026"/>
    <s v="CA"/>
    <n v="42763"/>
    <m/>
    <m/>
    <m/>
    <m/>
    <n v="42763"/>
    <x v="10"/>
    <s v="Candidate registered"/>
    <s v="Michael R. Dixon (MICHAEL DIXON)"/>
    <m/>
    <s v="6117 128TH ST SW"/>
    <s v="MUKILTEO"/>
    <s v="SNOHOMISH"/>
    <s v="WA"/>
    <n v="98275"/>
    <s v="mdixon888@gmail.com"/>
    <s v="mdixon888@gmail.com"/>
    <s v="425-308-4185"/>
    <s v="WATER &amp; SEWER COMMISSIONER"/>
    <n v="53"/>
    <s v="ALDERWOOD WATER &amp; WASTEWATER DIST"/>
    <n v="3018"/>
    <s v="SNOHOMISH"/>
    <s v="Local"/>
    <n v="122435"/>
    <s v="C"/>
    <s v="Registration and financial affairs"/>
    <s v="Candidate"/>
    <s v="Candidate"/>
    <m/>
    <m/>
    <m/>
    <s v="R"/>
    <x v="1"/>
    <n v="43046"/>
    <s v="mini"/>
    <b v="1"/>
    <m/>
    <m/>
    <s v="Not in primary"/>
    <s v="Won in general"/>
    <m/>
    <m/>
    <m/>
    <m/>
    <m/>
    <m/>
    <m/>
    <m/>
    <m/>
    <s v="6117 128TH ST SW"/>
    <s v="MUKILTEO"/>
    <s v="WA"/>
    <n v="98275"/>
    <s v="425-308-4185"/>
    <m/>
    <m/>
    <m/>
    <m/>
    <m/>
    <m/>
    <m/>
    <m/>
    <s v="https://web.pdc.wa.gov/rptimg/default.aspx?docid=4647323"/>
    <n v="5077"/>
    <n v="2485"/>
    <n v="2752"/>
    <m/>
    <m/>
    <s v="MICHAEL DIXON"/>
    <s v="candidate"/>
    <m/>
    <n v="43597.947581018518"/>
  </r>
  <r>
    <s v="ca-2017-3400"/>
    <s v="GIBLPJ 169"/>
    <s v="CA"/>
    <n v="42886"/>
    <m/>
    <m/>
    <m/>
    <m/>
    <n v="42886"/>
    <x v="10"/>
    <s v="Candidate registered"/>
    <s v="Paulette J. Teske (PAULETTE TESKE)"/>
    <m/>
    <s v="401 S CHELAN"/>
    <s v="RITZVILLE"/>
    <s v="ADAMS"/>
    <s v="WA"/>
    <n v="99169"/>
    <s v="paulette.teske@gmail.com"/>
    <s v="paulette.teske@gmail.com"/>
    <s v="509-939-6476"/>
    <s v="COUNTY CLERK"/>
    <n v="22"/>
    <s v="ADAMS CO"/>
    <n v="3002"/>
    <s v="ADAMS"/>
    <s v="Local"/>
    <n v="6684"/>
    <s v="C"/>
    <s v="Registration and financial affairs"/>
    <s v="Candidate"/>
    <s v="Candidate"/>
    <m/>
    <m/>
    <m/>
    <s v="R"/>
    <x v="1"/>
    <n v="43046"/>
    <s v="mini"/>
    <b v="1"/>
    <m/>
    <m/>
    <s v="Not in primary"/>
    <s v="Unopposed in general"/>
    <m/>
    <m/>
    <m/>
    <m/>
    <m/>
    <m/>
    <m/>
    <m/>
    <m/>
    <s v="401 S CHELAN"/>
    <s v="RITZVILLE"/>
    <s v="WA"/>
    <n v="99169"/>
    <s v="509-939-6476"/>
    <m/>
    <m/>
    <m/>
    <m/>
    <m/>
    <m/>
    <m/>
    <m/>
    <s v="https://web.pdc.wa.gov/rptimg/default.aspx?docid=4651504"/>
    <n v="6959"/>
    <n v="993"/>
    <n v="3400"/>
    <m/>
    <m/>
    <s v="PAULETTE TESKE"/>
    <s v="candidate"/>
    <m/>
    <n v="43597.957708333335"/>
  </r>
  <r>
    <s v="ca-2014-7247"/>
    <s v="GOEHK  821"/>
    <s v="CA"/>
    <n v="41787"/>
    <m/>
    <m/>
    <m/>
    <s v="Electronic"/>
    <n v="41787"/>
    <x v="9"/>
    <s v="Candidate registered"/>
    <s v="Keith W Goehner (KEITH GOEHNER)"/>
    <m/>
    <s v="P.O. BOX 38"/>
    <s v="LEAVENWORTH"/>
    <s v="CHELAN"/>
    <s v="WA"/>
    <n v="98826"/>
    <s v="INFO@WEBBACCOUNTANCY.COM"/>
    <s v="kgoehner@charter.net"/>
    <s v="509-782-3800"/>
    <s v="COUNTY COMMISSIONER"/>
    <n v="23"/>
    <s v="CHELAN CO"/>
    <n v="3111"/>
    <s v="CHELAN"/>
    <s v="Local"/>
    <n v="39489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1204 FRONT ST."/>
    <s v="CASHMERE"/>
    <s v="WA"/>
    <n v="98826"/>
    <m/>
    <n v="570"/>
    <n v="5269.1"/>
    <n v="647.73"/>
    <n v="0"/>
    <n v="0"/>
    <n v="0"/>
    <m/>
    <m/>
    <s v="https://web.pdc.wa.gov/rptimg/default.aspx?docid=3841833"/>
    <n v="7189"/>
    <n v="45524"/>
    <n v="7247"/>
    <n v="7815"/>
    <m/>
    <s v="SUSAN M. REGAN"/>
    <s v="candidate"/>
    <m/>
    <n v="44149.134791666664"/>
  </r>
  <r>
    <s v="ca-2019-1283"/>
    <s v="YBARA  848"/>
    <s v="CA"/>
    <n v="43584"/>
    <n v="43598"/>
    <m/>
    <m/>
    <s v="Electronic"/>
    <n v="43584"/>
    <x v="7"/>
    <s v="Candidate declared"/>
    <s v="Alex Ybarra (ALEX YBARRA)"/>
    <m/>
    <s v="P.O. BOX 175"/>
    <s v="QUINCY"/>
    <s v="GRANT"/>
    <s v="WA"/>
    <n v="98848"/>
    <s v="INFO@ELECTALEXYBARRA.COM"/>
    <s v="alex@electalexybarra.com"/>
    <s v="509-210-2827"/>
    <s v="STATE REPRESENTATIVE"/>
    <n v="13"/>
    <s v="LEG DISTRICT 13 - HOUSE"/>
    <n v="4803"/>
    <s v="GRANT"/>
    <s v="Legislative"/>
    <n v="71942"/>
    <s v="C"/>
    <s v="Registration and financial affairs"/>
    <s v="Candidate"/>
    <s v="Candidate"/>
    <m/>
    <m/>
    <m/>
    <s v="R"/>
    <x v="1"/>
    <n v="43774"/>
    <s v="full"/>
    <b v="1"/>
    <b v="0"/>
    <b v="1"/>
    <m/>
    <s v="Won in general"/>
    <m/>
    <m/>
    <m/>
    <m/>
    <m/>
    <m/>
    <m/>
    <m/>
    <m/>
    <s v="P.O. BOX 581"/>
    <s v="TACOMA"/>
    <s v="WA"/>
    <n v="98401"/>
    <s v="253-220-5590"/>
    <n v="127398.5"/>
    <n v="0"/>
    <n v="108501.51"/>
    <n v="0"/>
    <n v="0"/>
    <n v="0"/>
    <m/>
    <m/>
    <s v="https://web.pdc.wa.gov/rptimg/default.aspx?docid=4801405"/>
    <n v="21810"/>
    <n v="1138"/>
    <n v="1283"/>
    <n v="2684"/>
    <n v="13"/>
    <s v="JASON MICHAUD"/>
    <s v="candidate"/>
    <m/>
    <n v="44148.940949074073"/>
  </r>
  <r>
    <s v="ca-2022-567536"/>
    <s v="KEMPG  271"/>
    <s v="CA"/>
    <n v="44596"/>
    <n v="44697"/>
    <m/>
    <m/>
    <s v="Electronic"/>
    <n v="44596"/>
    <x v="6"/>
    <s v="Candidate declared"/>
    <s v="KEMP GARY E (Gary Kemp)"/>
    <m/>
    <s v="PO 897"/>
    <s v="Marysville"/>
    <s v="SNOHOMISH"/>
    <s v="WA"/>
    <n v="98270"/>
    <s v="info@kempforwa.com"/>
    <s v="info@kempforwa.com"/>
    <s v="509-361-4160"/>
    <s v="STATE REPRESENTATIVE"/>
    <n v="13"/>
    <s v="LEG DISTRICT 38 - HOUSE"/>
    <n v="4854"/>
    <s v="SNOHOMISH"/>
    <s v="Legislative"/>
    <n v="91087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PO 897"/>
    <s v="Marysville"/>
    <s v="WA"/>
    <n v="98270"/>
    <s v="509-361-4160"/>
    <n v="49741.53"/>
    <n v="0"/>
    <n v="49807.09"/>
    <n v="1200"/>
    <n v="0"/>
    <n v="0"/>
    <m/>
    <m/>
    <s v="https://apollo.pdc.wa.gov/public/registrations/registration?registration_id=50596"/>
    <n v="30236"/>
    <n v="1353"/>
    <n v="567536"/>
    <n v="18846"/>
    <n v="38"/>
    <s v="Gary Kemp"/>
    <s v="candidate"/>
    <m/>
    <n v="44959.772627314815"/>
  </r>
  <r>
    <s v="ca-2022-567576"/>
    <s v="BIGGJ--930"/>
    <s v="CA"/>
    <n v="44610"/>
    <n v="44697"/>
    <m/>
    <m/>
    <m/>
    <n v="44610"/>
    <x v="6"/>
    <s v="Candidate declared"/>
    <s v="Jennifer Biggar (Jenn Biggar)"/>
    <m/>
    <s v="PO Box 323"/>
    <s v="Waterville"/>
    <s v="DOUGLAS"/>
    <s v="WA"/>
    <n v="98858"/>
    <s v="duffer_jenn@yahoo.com"/>
    <s v="jennbiggar@yahoo.com"/>
    <s v="509-760-7889"/>
    <s v="COUNTY CLERK"/>
    <n v="22"/>
    <s v="DOUGLAS CO"/>
    <n v="3235"/>
    <s v="DOUGLAS"/>
    <s v="Local"/>
    <n v="25574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323"/>
    <s v="Waterville"/>
    <s v="WA"/>
    <n v="98858"/>
    <s v="509-760-7889"/>
    <m/>
    <m/>
    <m/>
    <m/>
    <m/>
    <m/>
    <m/>
    <m/>
    <s v="https://apollo.pdc.wa.gov/public/registrations/registration?registration_id=48229"/>
    <n v="30310"/>
    <n v="32503"/>
    <n v="567576"/>
    <m/>
    <m/>
    <s v="Jenn Biggar"/>
    <s v="candidate"/>
    <m/>
    <n v="44994.446261574078"/>
  </r>
  <r>
    <s v="ca-2022-567162"/>
    <s v="TINNS  532"/>
    <s v="CA"/>
    <n v="44392"/>
    <n v="44697"/>
    <m/>
    <m/>
    <m/>
    <n v="44392"/>
    <x v="6"/>
    <s v="Candidate declared"/>
    <s v="Scott Tinney"/>
    <m/>
    <s v="123 Valley Meadows Drive"/>
    <s v="Chehalis"/>
    <s v="LEWIS"/>
    <s v="WA"/>
    <n v="98532"/>
    <s v="tinney101@ comcast.net"/>
    <s v="tinney101@comcast.net"/>
    <s v="360-520-6734"/>
    <s v="COUNTY CLERK"/>
    <n v="22"/>
    <s v="LEWIS CO"/>
    <n v="3626"/>
    <s v="LEWIS"/>
    <s v="Local"/>
    <n v="54092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23 Valley Meadows Drive"/>
    <s v="Chehalis"/>
    <s v="WA"/>
    <n v="98532"/>
    <s v="360-520-6734"/>
    <m/>
    <m/>
    <m/>
    <m/>
    <m/>
    <m/>
    <m/>
    <m/>
    <s v="https://apollo.pdc.wa.gov/public/registrations/registration?registration_id=46669"/>
    <n v="29403"/>
    <n v="398"/>
    <n v="567162"/>
    <m/>
    <m/>
    <s v="SCOTT TINNEY"/>
    <s v="candidate"/>
    <m/>
    <n v="45015.804398148146"/>
  </r>
  <r>
    <s v="ca-2022-567176"/>
    <s v="VOLZM--565"/>
    <s v="CA"/>
    <n v="44407"/>
    <n v="44697"/>
    <m/>
    <m/>
    <s v="Electronic"/>
    <n v="44407"/>
    <x v="6"/>
    <s v="Candidate declared"/>
    <s v="James (Mike) Volz (Mike Volz)"/>
    <m/>
    <s v="PO Box 10163"/>
    <s v="Spokane"/>
    <s v="SPOKANE"/>
    <s v="WA"/>
    <n v="99209"/>
    <s v="VoteMikeVolz@gmail.com"/>
    <s v="Jmvolz@comcast.net"/>
    <s v="509-951-8190"/>
    <s v="STATE REPRESENTATIVE"/>
    <n v="13"/>
    <s v="LEG DISTRICT 06 - HOUSE"/>
    <n v="4789"/>
    <s v="SPOKANE"/>
    <s v="Legislative"/>
    <n v="100658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PO Box 10163"/>
    <s v="Spokane"/>
    <s v="WA"/>
    <n v="99209"/>
    <s v="509-951-8190"/>
    <n v="75454.14"/>
    <n v="12138.1"/>
    <n v="78291.350000000006"/>
    <n v="0"/>
    <n v="0"/>
    <n v="0"/>
    <m/>
    <m/>
    <s v="https://apollo.pdc.wa.gov/public/registrations/registration?registration_id=46864"/>
    <n v="29554"/>
    <n v="25020"/>
    <n v="567176"/>
    <n v="18034"/>
    <n v="6"/>
    <s v="Mike Volz"/>
    <s v="candidate"/>
    <m/>
    <n v="45027.580277777779"/>
  </r>
  <r>
    <s v="ca-2022-93520"/>
    <s v="HONEJ  944"/>
    <s v="CA"/>
    <n v="44399"/>
    <n v="44697"/>
    <n v="44705"/>
    <m/>
    <s v="Electronic"/>
    <n v="44399"/>
    <x v="6"/>
    <s v="Candidate withdrew"/>
    <s v="Jim Honeyford"/>
    <m/>
    <s v="PO Box 844"/>
    <s v="Sunnyside"/>
    <s v="YAKIMA"/>
    <s v="WA"/>
    <n v="98944"/>
    <s v="senatorhoneyford@yahoo.com"/>
    <s v="Senatorhoneyford@yahoo.com"/>
    <s v="509-840-0839"/>
    <s v="STATE SENATOR"/>
    <n v="12"/>
    <s v="LEG DISTRICT 15 - SENATE"/>
    <n v="4744"/>
    <s v="YAKIMA"/>
    <s v="Legislative"/>
    <n v="55976"/>
    <s v="C"/>
    <s v="Registration and financial affairs"/>
    <s v="Candidate"/>
    <s v="Candidate"/>
    <m/>
    <m/>
    <m/>
    <s v="R"/>
    <x v="1"/>
    <n v="44873"/>
    <s v="full"/>
    <b v="0"/>
    <b v="0"/>
    <b v="0"/>
    <m/>
    <m/>
    <m/>
    <m/>
    <m/>
    <m/>
    <m/>
    <m/>
    <m/>
    <m/>
    <m/>
    <s v="PO Box 1283"/>
    <s v="Puyallup"/>
    <s v="WA"/>
    <n v="98371"/>
    <s v="253-988-2455"/>
    <n v="18400"/>
    <n v="2533.34"/>
    <n v="20933.34"/>
    <n v="0"/>
    <n v="0"/>
    <n v="0"/>
    <m/>
    <m/>
    <s v="https://apollo.pdc.wa.gov/public/registrations/registration?registration_id=46965"/>
    <n v="29489"/>
    <n v="325"/>
    <n v="93520"/>
    <n v="18010"/>
    <n v="15"/>
    <s v="Tom Perry"/>
    <s v="candidate"/>
    <m/>
    <n v="44998.645613425928"/>
  </r>
  <r>
    <s v="ca-2022-567205"/>
    <s v="SLOTN--427"/>
    <s v="CA"/>
    <n v="44435"/>
    <n v="44697"/>
    <m/>
    <m/>
    <s v="Electronic"/>
    <n v="44435"/>
    <x v="6"/>
    <s v="Candidate declared"/>
    <s v="Nancy Dailey Slotnick"/>
    <m/>
    <s v="P.O. Box 44953"/>
    <s v="Tacoma"/>
    <s v="PIERCE"/>
    <s v="WA"/>
    <n v="98448"/>
    <s v="nancy@nancyforus.org"/>
    <s v="nancy.slotnick@setracon.com"/>
    <s v="(253) 606-2359"/>
    <s v="COUNTY COUNCIL MEMBER"/>
    <n v="25"/>
    <s v="PIERCE CO"/>
    <n v="3879"/>
    <s v="PIERCE"/>
    <s v="Local"/>
    <n v="554326"/>
    <s v="C"/>
    <s v="Registration and financial affairs"/>
    <s v="Candidate"/>
    <s v="Candidate"/>
    <m/>
    <m/>
    <n v="5"/>
    <s v="R"/>
    <x v="1"/>
    <n v="44873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(253) 220-5590"/>
    <n v="25084.080000000002"/>
    <n v="0"/>
    <n v="48900.93"/>
    <n v="10844.29"/>
    <n v="0"/>
    <n v="0"/>
    <n v="1950"/>
    <n v="0"/>
    <s v="https://apollo.pdc.wa.gov/public/registrations/registration?registration_id=47080"/>
    <n v="29338"/>
    <n v="32191"/>
    <n v="567205"/>
    <n v="18086"/>
    <m/>
    <s v="Jason Michaud"/>
    <s v="candidate"/>
    <m/>
    <n v="44993.764085648145"/>
  </r>
  <r>
    <s v="ca-2024-689109"/>
    <s v="STOKA  092"/>
    <s v="CA"/>
    <n v="44950"/>
    <n v="45418"/>
    <m/>
    <m/>
    <s v="Electronic"/>
    <n v="44950"/>
    <x v="1"/>
    <s v="Candidate declared"/>
    <s v="Andrew R Stokesbary (Drew Stokesbary)"/>
    <m/>
    <s v="P.O. Box 92"/>
    <s v="Auburn"/>
    <s v="KING"/>
    <s v="WA"/>
    <n v="98071"/>
    <s v="drew@drewstokesbary.com"/>
    <s v="drew@drewstokesbary.com"/>
    <s v="(253) 550-5501"/>
    <s v="STATE REPRESENTATIVE"/>
    <n v="13"/>
    <s v="LEG DISTRICT 31 - HOUSE"/>
    <n v="4839"/>
    <s v="KING"/>
    <s v="Legislative"/>
    <n v="104174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408795.1"/>
    <n v="0"/>
    <n v="407709.61"/>
    <n v="0"/>
    <n v="0"/>
    <n v="0"/>
    <n v="1825"/>
    <n v="0"/>
    <s v="https://apollo.pdc.wa.gov/public/registrations/registration?registration_id=60687"/>
    <n v="31641"/>
    <n v="25525"/>
    <n v="689109"/>
    <n v="19908"/>
    <n v="31"/>
    <s v="Jason Michaud"/>
    <s v="candidate"/>
    <m/>
    <n v="45667.47079861111"/>
  </r>
  <r>
    <s v="ca-2022-567314"/>
    <s v="FITZT  006"/>
    <s v="CA"/>
    <n v="44515"/>
    <n v="44697"/>
    <m/>
    <m/>
    <s v="Electronic"/>
    <n v="44515"/>
    <x v="6"/>
    <s v="Candidate declared"/>
    <s v="Timothy W Fitzgerald (Timothy Fitzgerald)"/>
    <m/>
    <s v="P.O. Box 1679"/>
    <s v="Deer Park"/>
    <s v="SPOKANE"/>
    <s v="WA"/>
    <s v="99006-7173"/>
    <s v="lilylangtree@yahoo.com"/>
    <s v="timothy.w.fitzgerald@gmail.com"/>
    <s v="509-262-4674"/>
    <s v="COUNTY CLERK"/>
    <n v="22"/>
    <s v="SPOKANE CO"/>
    <n v="4151"/>
    <s v="SPOKANE"/>
    <s v="Local"/>
    <n v="355583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10024 E Holman Rd"/>
    <s v="Spokane Valley"/>
    <s v="WA"/>
    <n v="99206"/>
    <s v="509-924-4211"/>
    <n v="22162.37"/>
    <n v="1896.05"/>
    <n v="21010.66"/>
    <n v="1798.7"/>
    <n v="0"/>
    <n v="0"/>
    <m/>
    <m/>
    <s v="https://apollo.pdc.wa.gov/public/registrations/registration?registration_id=47486"/>
    <n v="29874"/>
    <n v="46"/>
    <n v="567314"/>
    <n v="18183"/>
    <m/>
    <s v="Charlotte Benjamin"/>
    <s v="candidate"/>
    <m/>
    <n v="45026.530150462961"/>
  </r>
  <r>
    <s v="ca-2022-93478"/>
    <s v="KUNEM  213"/>
    <s v="CA"/>
    <n v="44536"/>
    <n v="44697"/>
    <m/>
    <m/>
    <s v="Electronic"/>
    <n v="44536"/>
    <x v="6"/>
    <s v="Candidate declared"/>
    <s v="Mary L Kuney (Mary Kuney)"/>
    <m/>
    <s v="PO Box 13103"/>
    <s v="Spokane Valley"/>
    <s v="SPOKANE"/>
    <s v="WA"/>
    <n v="99213"/>
    <s v="mary@electmarykuney.com"/>
    <s v="mary@electmarykuney.com"/>
    <s v="509-342-1573"/>
    <s v="COUNTY COMMISSIONER"/>
    <n v="23"/>
    <s v="SPOKANE CO"/>
    <n v="4151"/>
    <s v="SPOKANE"/>
    <s v="Local"/>
    <n v="355583"/>
    <s v="C"/>
    <s v="Registration and financial affairs"/>
    <s v="Candidate"/>
    <s v="Candidate"/>
    <m/>
    <m/>
    <s v="Commissioner District 4"/>
    <s v="R"/>
    <x v="1"/>
    <n v="44873"/>
    <s v="full"/>
    <b v="1"/>
    <b v="1"/>
    <b v="1"/>
    <s v="Qualified for general"/>
    <s v="Won in general"/>
    <m/>
    <m/>
    <m/>
    <m/>
    <m/>
    <m/>
    <m/>
    <m/>
    <m/>
    <s v="PO Box 13103"/>
    <s v="Spokane Valley"/>
    <s v="WA"/>
    <n v="99213"/>
    <s v="509-990-3196"/>
    <n v="77125.649999999994"/>
    <n v="10858.79"/>
    <n v="85572.59"/>
    <n v="0"/>
    <n v="0"/>
    <n v="0"/>
    <n v="780.71"/>
    <n v="0"/>
    <s v="https://apollo.pdc.wa.gov/public/registrations/registration?registration_id=47585"/>
    <n v="29931"/>
    <n v="75"/>
    <n v="93478"/>
    <n v="18208"/>
    <m/>
    <s v="Robin Johnston"/>
    <s v="candidate"/>
    <m/>
    <n v="45388.640717592592"/>
  </r>
  <r>
    <s v="ca-2024-689616"/>
    <s v="SHUTK  504"/>
    <s v="CA"/>
    <n v="45054"/>
    <m/>
    <m/>
    <m/>
    <s v="Electronic"/>
    <n v="45054"/>
    <x v="1"/>
    <s v="Candidate registered"/>
    <s v="SHUTTY KEVIN S (Kevin S Shutty)"/>
    <m/>
    <s v="81 E Blackberry Lane"/>
    <s v="Union"/>
    <s v="MASON"/>
    <s v="WA"/>
    <n v="98592"/>
    <s v="info@kevinshutty.com"/>
    <s v="kevinshutty@gmail.com"/>
    <s v="717-580-4154"/>
    <s v="COUNTY COMMISSIONER"/>
    <n v="23"/>
    <s v="MASON CO"/>
    <n v="3699"/>
    <s v="MASON"/>
    <s v="Local"/>
    <n v="44694"/>
    <s v="C"/>
    <s v="Registration and financial affairs"/>
    <s v="Candidate"/>
    <s v="Candidate"/>
    <m/>
    <m/>
    <n v="2"/>
    <s v="R"/>
    <x v="1"/>
    <n v="45601"/>
    <s v="full"/>
    <b v="1"/>
    <m/>
    <m/>
    <m/>
    <m/>
    <m/>
    <m/>
    <m/>
    <m/>
    <m/>
    <m/>
    <m/>
    <m/>
    <m/>
    <s v="30655 S SAND HURST LANE"/>
    <s v="ORACLE"/>
    <s v="AZ"/>
    <n v="85623"/>
    <n v="3607895807"/>
    <n v="10049.209999999999"/>
    <n v="78.040000000000006"/>
    <n v="9688.65"/>
    <n v="0"/>
    <n v="0"/>
    <n v="0"/>
    <m/>
    <m/>
    <s v="https://apollo.pdc.wa.gov/public/registrations/registration?registration_id=51556"/>
    <n v="32401"/>
    <n v="1106"/>
    <n v="689616"/>
    <n v="20696"/>
    <m/>
    <s v="Cherry Pentony"/>
    <s v="candidate"/>
    <m/>
    <n v="45665.555451388886"/>
  </r>
  <r>
    <s v="ca-2022-567455"/>
    <s v="BURNB  807"/>
    <s v="CA"/>
    <n v="44573"/>
    <n v="44697"/>
    <m/>
    <m/>
    <s v="Electronic"/>
    <n v="44573"/>
    <x v="6"/>
    <s v="Candidate declared"/>
    <s v="Brian Burnett (Brian K Burnett)"/>
    <m/>
    <s v="PO Box 3412"/>
    <s v="Wenatchee"/>
    <s v="CHELAN"/>
    <s v="WA"/>
    <n v="98807"/>
    <s v="brianburnettforsheriff@gmail.com"/>
    <s v="brianburnettforsheriff@gmail.com"/>
    <s v="509-699-3700"/>
    <s v="COUNTY SHERIFF"/>
    <n v="27"/>
    <s v="CHELAN CO"/>
    <n v="3111"/>
    <s v="CHELAN"/>
    <s v="Local"/>
    <n v="5042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O Box 3412"/>
    <s v="Wenatchee"/>
    <s v="WA"/>
    <n v="98807"/>
    <s v="509-699-3700"/>
    <n v="88161.39"/>
    <n v="1998.3"/>
    <n v="73549.59"/>
    <n v="0"/>
    <n v="0"/>
    <n v="0"/>
    <m/>
    <m/>
    <s v="https://apollo.pdc.wa.gov/public/registrations/registration?registration_id=47866"/>
    <n v="30106"/>
    <n v="900"/>
    <n v="567455"/>
    <n v="18465"/>
    <m/>
    <s v="Kinna Burnett"/>
    <s v="candidate"/>
    <m/>
    <n v="45005.599317129629"/>
  </r>
  <r>
    <s v="ca-2022-567387"/>
    <s v="WATEK  610"/>
    <s v="CA"/>
    <n v="44552"/>
    <n v="44697"/>
    <m/>
    <m/>
    <s v="Electronic"/>
    <n v="44552"/>
    <x v="6"/>
    <s v="Candidate declared"/>
    <s v="WATERS KEVIN R (Kevin Waters)"/>
    <m/>
    <s v="401 Maple Way"/>
    <s v="STEVENSON"/>
    <s v="CLARK"/>
    <s v="WA"/>
    <n v="98648"/>
    <s v="watersforhouse@gmail.com"/>
    <s v="watersforhouse@gmail.com"/>
    <n v="5035605241"/>
    <s v="STATE REPRESENTATIVE"/>
    <n v="13"/>
    <s v="LEG DISTRICT 17 - HOUSE"/>
    <n v="4811"/>
    <s v="CLARK"/>
    <s v="Legislative"/>
    <n v="106570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401 Maple Way"/>
    <s v="STEVENSON"/>
    <s v="WA"/>
    <n v="98648"/>
    <n v="5035605241"/>
    <n v="153230.68"/>
    <n v="0"/>
    <n v="150633.01"/>
    <n v="0"/>
    <n v="0"/>
    <n v="0"/>
    <n v="36714.36"/>
    <n v="0"/>
    <s v="https://apollo.pdc.wa.gov/public/registrations/registration?registration_id=48006"/>
    <n v="29986"/>
    <n v="16723"/>
    <n v="567387"/>
    <n v="18526"/>
    <n v="17"/>
    <s v="Casey Smith"/>
    <s v="candidate"/>
    <m/>
    <n v="45378.789363425924"/>
  </r>
  <r>
    <s v="ca-2022-567501"/>
    <s v="KOCHL  003"/>
    <s v="CA"/>
    <n v="44588"/>
    <n v="44697"/>
    <m/>
    <m/>
    <s v="Electronic"/>
    <n v="44588"/>
    <x v="6"/>
    <s v="Candidate declared"/>
    <s v="Linda Kochmar"/>
    <m/>
    <s v="PO Box 3676"/>
    <s v="Federal Way"/>
    <s v="KING"/>
    <s v="WA"/>
    <n v="98063"/>
    <s v="lkochmar1@aol.com"/>
    <s v="LKochmar1@aol.com"/>
    <s v="253-640-0469"/>
    <s v="STATE SENATOR"/>
    <n v="12"/>
    <s v="LEG DISTRICT 30 - SENATE"/>
    <n v="4759"/>
    <s v="KING"/>
    <s v="Legislative"/>
    <n v="82636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229575.67999999999"/>
    <n v="0"/>
    <n v="229575.67999999999"/>
    <n v="0"/>
    <n v="0"/>
    <n v="0"/>
    <n v="48033.17"/>
    <n v="103778.75"/>
    <s v="https://apollo.pdc.wa.gov/public/registrations/registration?registration_id=48009"/>
    <n v="30184"/>
    <n v="507"/>
    <n v="567501"/>
    <n v="18658"/>
    <n v="30"/>
    <s v="Tom Perry"/>
    <s v="candidate"/>
    <m/>
    <n v="45340.638113425928"/>
  </r>
  <r>
    <s v="ca-2022-567492"/>
    <s v="LANGW--012"/>
    <s v="CA"/>
    <n v="44585"/>
    <n v="44697"/>
    <m/>
    <m/>
    <s v="Electronic"/>
    <n v="44585"/>
    <x v="6"/>
    <s v="Candidate declared"/>
    <s v="Wayne Langford"/>
    <m/>
    <s v="PO Box 212"/>
    <s v="Burbank"/>
    <s v="WALLA WALLA"/>
    <s v="WA"/>
    <n v="99323"/>
    <s v="wayneforwallawallaco@frontier.com"/>
    <s v="wayneforwallawallaco@frontier.com"/>
    <s v="509-521-8331"/>
    <s v="COUNTY COMMISSIONER"/>
    <n v="23"/>
    <s v="WALLA WALLA CO"/>
    <n v="4302"/>
    <s v="WALLA WALLA"/>
    <s v="Local"/>
    <n v="37325"/>
    <s v="C"/>
    <s v="Registration and financial affairs"/>
    <s v="Candidate"/>
    <s v="Candidate"/>
    <m/>
    <m/>
    <n v="3"/>
    <s v="R"/>
    <x v="1"/>
    <n v="44873"/>
    <s v="full"/>
    <b v="1"/>
    <b v="1"/>
    <b v="0"/>
    <s v="Lost in primary"/>
    <m/>
    <m/>
    <m/>
    <m/>
    <m/>
    <m/>
    <m/>
    <m/>
    <m/>
    <m/>
    <s v="6 E Alder St, Suite 203"/>
    <s v="Walla Walla"/>
    <s v="WA"/>
    <n v="99362"/>
    <s v="509-301-3162"/>
    <n v="8432"/>
    <n v="0"/>
    <n v="6938.09"/>
    <n v="0"/>
    <n v="0"/>
    <n v="0"/>
    <m/>
    <m/>
    <s v="https://apollo.pdc.wa.gov/public/registrations/registration?registration_id=48058"/>
    <n v="30169"/>
    <n v="32356"/>
    <n v="567492"/>
    <n v="18550"/>
    <m/>
    <s v="Debora Zalaznik"/>
    <s v="candidate"/>
    <m/>
    <n v="44803.536168981482"/>
  </r>
  <r>
    <s v="ca-2022-567526"/>
    <s v="JAMEM  270"/>
    <s v="CA"/>
    <n v="44593"/>
    <n v="44697"/>
    <m/>
    <m/>
    <s v="Electronic"/>
    <n v="44593"/>
    <x v="6"/>
    <s v="Candidate declared"/>
    <s v="MARK A. JAMES (Mark James)"/>
    <m/>
    <s v="P.O. Box 181"/>
    <s v="Marysville"/>
    <s v="SNOHOMISH"/>
    <s v="WA"/>
    <n v="98270"/>
    <s v="mark@electmarkjames.com"/>
    <s v="mark@electmarkjames.com"/>
    <s v="360-547-7424"/>
    <s v="STATE REPRESENTATIVE"/>
    <n v="13"/>
    <s v="LEG DISTRICT 38 - HOUSE"/>
    <n v="4854"/>
    <s v="SNOHOMISH"/>
    <s v="Legislative"/>
    <n v="91087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253-220-5590"/>
    <n v="106288.55"/>
    <n v="0"/>
    <n v="106288.55"/>
    <n v="0"/>
    <n v="0"/>
    <n v="0"/>
    <n v="16525.849999999999"/>
    <n v="41462.19"/>
    <s v="https://apollo.pdc.wa.gov/public/registrations/registration?registration_id=48069"/>
    <n v="30218"/>
    <n v="2190"/>
    <n v="567526"/>
    <n v="18643"/>
    <n v="38"/>
    <s v="Jason Michaud"/>
    <s v="candidate"/>
    <m/>
    <n v="44963.771261574075"/>
  </r>
  <r>
    <s v="ca-2022-567558"/>
    <s v="MOODB--206"/>
    <s v="CA"/>
    <n v="44607"/>
    <n v="44697"/>
    <m/>
    <m/>
    <s v="Electronic"/>
    <n v="44607"/>
    <x v="6"/>
    <s v="Candidate declared"/>
    <s v="Bernard Moody"/>
    <m/>
    <s v="PO Box 575"/>
    <s v="Everett"/>
    <s v="SNOHOMISH"/>
    <s v="WA"/>
    <n v="98206"/>
    <s v="voteforbernardmoody@gmail.com"/>
    <s v="voteforbernardmoody@gmail.com"/>
    <s v="425-418-0038"/>
    <s v="STATE SENATOR"/>
    <n v="12"/>
    <s v="LEG DISTRICT 38 - SENATE"/>
    <n v="4767"/>
    <s v="SNOHOMISH"/>
    <s v="Legislative"/>
    <n v="91087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51423.03"/>
    <n v="0"/>
    <n v="51220.09"/>
    <n v="0"/>
    <n v="0"/>
    <n v="0"/>
    <n v="1600.31"/>
    <n v="0"/>
    <s v="https://apollo.pdc.wa.gov/public/registrations/registration?registration_id=48304"/>
    <n v="30293"/>
    <n v="30161"/>
    <n v="567558"/>
    <n v="18825"/>
    <n v="38"/>
    <s v="Tom Perry"/>
    <s v="candidate"/>
    <m/>
    <n v="45147.626400462963"/>
  </r>
  <r>
    <s v="ca-2022-567631"/>
    <s v="COOKJ  376"/>
    <s v="CA"/>
    <n v="44624"/>
    <n v="44699"/>
    <m/>
    <m/>
    <s v="Electronic"/>
    <n v="44624"/>
    <x v="6"/>
    <s v="Candidate declared"/>
    <s v="Jon S. Cooke"/>
    <m/>
    <s v="P.O. Box 273"/>
    <s v="Quilcene"/>
    <s v="JEFFERSON"/>
    <s v="Washington"/>
    <n v="98376"/>
    <s v="friendsofcookecampaign@gmail.com"/>
    <s v="jon@electjoncooke.com"/>
    <n v="3602718330"/>
    <s v="COUNTY COMMISSIONER"/>
    <n v="23"/>
    <s v="JEFFERSON CO"/>
    <n v="3433"/>
    <s v="JEFFERSON"/>
    <s v="Local"/>
    <n v="27575"/>
    <s v="C"/>
    <s v="Registration and financial affairs"/>
    <s v="Candidate"/>
    <s v="Candidate"/>
    <m/>
    <m/>
    <n v="3"/>
    <s v="R"/>
    <x v="1"/>
    <n v="44873"/>
    <s v="full"/>
    <b v="1"/>
    <b v="1"/>
    <b v="0"/>
    <s v="Lost in primary"/>
    <m/>
    <m/>
    <m/>
    <m/>
    <m/>
    <m/>
    <m/>
    <m/>
    <m/>
    <m/>
    <s v="P.O. Box 273"/>
    <s v="Quilcene"/>
    <s v="Washington"/>
    <n v="98376"/>
    <n v="3602718330"/>
    <n v="1070"/>
    <n v="992.54"/>
    <n v="1622.74"/>
    <n v="0"/>
    <n v="0"/>
    <n v="0"/>
    <m/>
    <m/>
    <s v="https://apollo.pdc.wa.gov/public/registrations/registration?registration_id=48348"/>
    <n v="30379"/>
    <n v="904"/>
    <n v="567631"/>
    <n v="18882"/>
    <m/>
    <s v="Jon S. Cooke"/>
    <s v="candidate"/>
    <m/>
    <n v="44796.660821759258"/>
  </r>
  <r>
    <s v="ca-2022-567638"/>
    <s v="MONTM--469"/>
    <s v="CA"/>
    <n v="44624"/>
    <m/>
    <m/>
    <m/>
    <s v="Electronic"/>
    <n v="44624"/>
    <x v="6"/>
    <s v="Candidate registered"/>
    <s v="Marco Monteblanco"/>
    <m/>
    <s v="3119 Duportail ST NUM 167"/>
    <s v="Richland"/>
    <s v="BENTON"/>
    <s v="WA"/>
    <n v="99352"/>
    <s v="mmonteblanco@yahoo.com"/>
    <s v="mmonteblanco@yahoo.com"/>
    <n v="5092059803"/>
    <s v="COUNTY COMMISSIONER"/>
    <n v="23"/>
    <s v="BENTON CO"/>
    <n v="4725"/>
    <s v="BENTON"/>
    <s v="Local"/>
    <n v="125419"/>
    <s v="C"/>
    <s v="Registration and financial affairs"/>
    <s v="Candidate"/>
    <s v="Candidate"/>
    <m/>
    <m/>
    <n v="2"/>
    <s v="R"/>
    <x v="1"/>
    <n v="44873"/>
    <s v="full"/>
    <b v="1"/>
    <m/>
    <m/>
    <m/>
    <m/>
    <m/>
    <m/>
    <m/>
    <m/>
    <m/>
    <m/>
    <m/>
    <m/>
    <m/>
    <s v="3119 Duportail ST NUM 167"/>
    <s v="Richland"/>
    <s v="WA"/>
    <n v="99352"/>
    <n v="5094384910"/>
    <n v="1898"/>
    <n v="0"/>
    <n v="0"/>
    <n v="0"/>
    <n v="0"/>
    <n v="0"/>
    <m/>
    <m/>
    <s v="https://apollo.pdc.wa.gov/public/registrations/registration?registration_id=48357"/>
    <n v="30274"/>
    <n v="32540"/>
    <n v="567638"/>
    <n v="18908"/>
    <m/>
    <s v="Michael (Tim) Greenstreet"/>
    <s v="candidate"/>
    <m/>
    <n v="44684.809733796297"/>
  </r>
  <r>
    <s v="ca-2022-567610"/>
    <s v="CZISA  926"/>
    <s v="CA"/>
    <n v="44619"/>
    <n v="44697"/>
    <m/>
    <m/>
    <s v="Electronic"/>
    <n v="44619"/>
    <x v="6"/>
    <s v="Candidate declared"/>
    <s v="Amy S. Cziske (AMY CZISKE)"/>
    <m/>
    <s v="1510 BRICK ROAD"/>
    <s v="ELLENSBURG"/>
    <s v="KITTITAS"/>
    <s v="WA"/>
    <n v="98926"/>
    <s v="CZISKE@CHARTER.NET"/>
    <s v="cziske@charter.net"/>
    <s v="509-929-3832"/>
    <s v="COUNTY TREASURER"/>
    <n v="28"/>
    <s v="KITTITAS CO"/>
    <n v="3559"/>
    <s v="KITTITAS"/>
    <s v="Local"/>
    <n v="3017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O Box 460"/>
    <s v="Ellensburg"/>
    <s v="WA"/>
    <n v="98926"/>
    <s v="509-925-9876"/>
    <n v="352.63"/>
    <n v="299.11"/>
    <n v="342.63"/>
    <n v="27.63"/>
    <n v="0"/>
    <n v="0"/>
    <m/>
    <m/>
    <s v="https://apollo.pdc.wa.gov/public/registrations/registration?registration_id=48370"/>
    <n v="30351"/>
    <n v="739"/>
    <n v="567610"/>
    <n v="19136"/>
    <m/>
    <s v="AMY BAYNE"/>
    <s v="candidate"/>
    <m/>
    <n v="45024.715532407405"/>
  </r>
  <r>
    <s v="ca-2022-567656"/>
    <s v="ROSAF--411"/>
    <s v="CA"/>
    <n v="44629"/>
    <n v="44697"/>
    <m/>
    <m/>
    <m/>
    <n v="44629"/>
    <x v="6"/>
    <s v="Candidate declared"/>
    <s v="Felisha L. Rosales"/>
    <m/>
    <s v="1903 3rd St SE"/>
    <s v="EAST WENATCHEE"/>
    <s v="DOUGLAS"/>
    <s v="WA"/>
    <n v="98802"/>
    <s v="felisharosales4treasurer@gmail.com"/>
    <s v="FELISHAROSALES4TREASURER@GMAIL.COM"/>
    <s v="509-630-7311"/>
    <s v="COUNTY TREASURER"/>
    <n v="28"/>
    <s v="DOUGLAS CO"/>
    <n v="3235"/>
    <s v="DOUGLAS"/>
    <s v="Local"/>
    <n v="25574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903 3rd St SE"/>
    <s v="EAST WENATCHEE"/>
    <s v="WA"/>
    <n v="98802"/>
    <s v="509-630-7311"/>
    <m/>
    <m/>
    <m/>
    <m/>
    <m/>
    <m/>
    <m/>
    <m/>
    <s v="https://apollo.pdc.wa.gov/public/registrations/registration?registration_id=48393"/>
    <n v="30290"/>
    <n v="32362"/>
    <n v="567656"/>
    <m/>
    <m/>
    <s v="Felisha L. Rosales"/>
    <s v="candidate"/>
    <m/>
    <n v="45008.428298611114"/>
  </r>
  <r>
    <s v="ca-2022-1079"/>
    <s v="TRASS  504"/>
    <s v="CA"/>
    <n v="43474"/>
    <n v="44697"/>
    <m/>
    <m/>
    <s v="Electronic"/>
    <n v="43474"/>
    <x v="6"/>
    <s v="Candidate declared"/>
    <s v="Sharon Trask (SHARON TRASK)"/>
    <m/>
    <s v="218 MARK E REED WAY, UNIT #1789"/>
    <s v="SHELTON"/>
    <s v="MASON"/>
    <s v="WA"/>
    <n v="98584"/>
    <s v="sharonforcountycommissioner@gmail.com"/>
    <s v="trasksk@gmail.com"/>
    <s v="360-480-6269"/>
    <s v="COUNTY COMMISSIONER"/>
    <n v="23"/>
    <s v="MASON CO"/>
    <n v="3699"/>
    <s v="MASON"/>
    <s v="Local"/>
    <n v="43942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Won in general"/>
    <m/>
    <m/>
    <m/>
    <m/>
    <m/>
    <m/>
    <m/>
    <m/>
    <m/>
    <s v="P.O. BOX 623"/>
    <s v="UNION"/>
    <s v="WA"/>
    <n v="98592"/>
    <s v="360-789-5807"/>
    <n v="27444.78"/>
    <n v="937.56"/>
    <n v="22966.04"/>
    <n v="0"/>
    <n v="0"/>
    <n v="0"/>
    <m/>
    <m/>
    <s v="https://apollo.pdc.wa.gov/public/registrations/registration?registration_id=48403"/>
    <n v="19792"/>
    <n v="82"/>
    <n v="1079"/>
    <n v="18911"/>
    <m/>
    <s v="CHERRY PENTONY"/>
    <s v="candidate"/>
    <m/>
    <n v="45009.702974537038"/>
  </r>
  <r>
    <s v="ca-2022-567672"/>
    <s v="DICEN  156"/>
    <s v="CA"/>
    <n v="44632"/>
    <n v="44697"/>
    <m/>
    <m/>
    <s v="Electronic"/>
    <n v="44632"/>
    <x v="6"/>
    <s v="Candidate declared"/>
    <s v="Nicole Dice"/>
    <m/>
    <s v="PO Box 756"/>
    <s v="Newport"/>
    <s v="PEND OREILLE"/>
    <s v="WA"/>
    <n v="99156"/>
    <s v="ndice4treasurer@outlook.com"/>
    <s v="ndice4treasurer@outlook.com"/>
    <n v="5096712067"/>
    <s v="COUNTY TREASURER"/>
    <n v="28"/>
    <s v="PEND OREILLE CO"/>
    <n v="3865"/>
    <s v="PEND OREILLE"/>
    <s v="Local"/>
    <n v="10621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O Box 756"/>
    <s v="Newport"/>
    <s v="WA"/>
    <n v="99156"/>
    <n v="5096712067"/>
    <n v="830"/>
    <n v="25.21"/>
    <n v="823.09"/>
    <n v="0"/>
    <n v="0"/>
    <n v="0"/>
    <m/>
    <m/>
    <s v="https://apollo.pdc.wa.gov/public/registrations/registration?registration_id=48420"/>
    <n v="30431"/>
    <n v="915"/>
    <n v="567672"/>
    <n v="18942"/>
    <m/>
    <s v="Nicole Dice"/>
    <s v="candidate"/>
    <m/>
    <n v="44934.534039351849"/>
  </r>
  <r>
    <s v="ca-2022-567706"/>
    <s v="KRISG--456"/>
    <s v="CA"/>
    <n v="44639"/>
    <n v="44697"/>
    <m/>
    <m/>
    <s v="Electronic"/>
    <n v="44639"/>
    <x v="6"/>
    <s v="Candidate declared"/>
    <s v="Geoffrey E. Kristianson (Geoff Kristianson)"/>
    <m/>
    <s v="PO Box 594"/>
    <s v="Chewelah"/>
    <s v="STEVENS"/>
    <s v="WA"/>
    <n v="99109"/>
    <s v="campaignforgeoffkristianson@gmail.com"/>
    <s v="campaignforgeoffkristianson@gmail.com"/>
    <s v="509-935-6792"/>
    <s v="COUNTY PROSECUTOR"/>
    <n v="26"/>
    <s v="STEVENS CO"/>
    <n v="4186"/>
    <s v="STEVENS"/>
    <s v="Local"/>
    <n v="3400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O Box 594"/>
    <s v="Chewelah"/>
    <s v="WA"/>
    <n v="99109"/>
    <s v="509-935-6792"/>
    <n v="38885"/>
    <n v="0"/>
    <n v="36295.71"/>
    <n v="0"/>
    <n v="0"/>
    <n v="0"/>
    <m/>
    <m/>
    <s v="https://apollo.pdc.wa.gov/public/registrations/registration?registration_id=48483"/>
    <n v="30476"/>
    <n v="32596"/>
    <n v="567706"/>
    <n v="19053"/>
    <m/>
    <s v="Mike Waters"/>
    <s v="candidate"/>
    <m/>
    <n v="44936.881793981483"/>
  </r>
  <r>
    <s v="ca-2022-567701"/>
    <s v="MCCRJ  156"/>
    <s v="CA"/>
    <n v="44640"/>
    <n v="44697"/>
    <m/>
    <m/>
    <m/>
    <n v="44640"/>
    <x v="6"/>
    <s v="Candidate declared"/>
    <s v="James W. McCroskey (James W McCroskey)"/>
    <m/>
    <s v="PO Box 1352"/>
    <s v="Newport"/>
    <s v="PEND OREILLE"/>
    <s v="WA"/>
    <s v="99156-1352"/>
    <s v="oneredbull@msn.com"/>
    <s v="oneredbull@msn.com"/>
    <s v="(509) 447-3867"/>
    <s v="COUNTY ASSESSOR"/>
    <n v="21"/>
    <s v="PEND OREILLE CO"/>
    <n v="3865"/>
    <s v="PEND OREILLE"/>
    <s v="Local"/>
    <n v="10621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1352"/>
    <s v="Newport"/>
    <s v="WA"/>
    <s v="99156-1352"/>
    <s v="(509) 447-3867"/>
    <m/>
    <m/>
    <m/>
    <m/>
    <m/>
    <m/>
    <m/>
    <m/>
    <s v="https://apollo.pdc.wa.gov/public/registrations/registration?registration_id=48491"/>
    <n v="30484"/>
    <n v="598"/>
    <n v="567701"/>
    <m/>
    <m/>
    <s v="Robin R McCroskey"/>
    <s v="candidate"/>
    <m/>
    <n v="45030.678495370368"/>
  </r>
  <r>
    <s v="ca-2022-567689"/>
    <s v="COLLS--768"/>
    <s v="CA"/>
    <n v="44636"/>
    <n v="44699"/>
    <m/>
    <m/>
    <s v="Electronic"/>
    <n v="44636"/>
    <x v="6"/>
    <s v="Candidate declared"/>
    <s v="STEFANIE COLLINS"/>
    <s v="ECP"/>
    <s v="1314 S GRAND BLVD STE 2"/>
    <s v="SPOKANE"/>
    <s v="SPOKANE"/>
    <s v="WA"/>
    <n v="99201"/>
    <s v="admin@electcollinsprosecutor.com"/>
    <s v="Electcollinsprosecutor@gmail.com"/>
    <n v="5093420141"/>
    <s v="COUNTY PROSECUTOR"/>
    <n v="26"/>
    <s v="SPOKANE CO"/>
    <n v="4151"/>
    <s v="SPOKANE"/>
    <s v="Local"/>
    <n v="355583"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1314 S GRAND BLVD STE 2"/>
    <s v="SPOKANE"/>
    <s v="WA"/>
    <n v="99201"/>
    <n v="5099540204"/>
    <n v="47651.37"/>
    <n v="0"/>
    <n v="47181.04"/>
    <n v="595.41999999999996"/>
    <n v="0"/>
    <n v="0"/>
    <m/>
    <m/>
    <s v="https://apollo.pdc.wa.gov/public/registrations/registration?registration_id=48524"/>
    <n v="30449"/>
    <n v="32580"/>
    <n v="567689"/>
    <n v="18898"/>
    <m/>
    <s v="SUZANNE WEATHERS"/>
    <s v="candidate"/>
    <m/>
    <n v="44871.638877314814"/>
  </r>
  <r>
    <s v="ca-2022-567730"/>
    <s v="FULMG--325"/>
    <s v="CA"/>
    <n v="44644"/>
    <n v="44698"/>
    <m/>
    <m/>
    <s v="Electronic"/>
    <n v="44644"/>
    <x v="6"/>
    <s v="Candidate declared"/>
    <s v="GUNNER FULMER (Gunner Fulmer)"/>
    <m/>
    <s v="P.O. Box 640"/>
    <s v="College Place"/>
    <s v="WALLA WALLA"/>
    <s v="WA"/>
    <n v="99324"/>
    <s v="Gunnerforcountycommissioner@gmail.com"/>
    <s v="gunnerfulmer@gmail.com"/>
    <n v="5093010430"/>
    <s v="COUNTY COMMISSIONER"/>
    <n v="23"/>
    <s v="WALLA WALLA CO"/>
    <n v="4302"/>
    <s v="WALLA WALLA"/>
    <s v="Local"/>
    <n v="37325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Won in general"/>
    <m/>
    <m/>
    <m/>
    <m/>
    <m/>
    <m/>
    <m/>
    <m/>
    <m/>
    <s v="P.O. Box 2564"/>
    <s v="Walla Walla"/>
    <s v="Washington"/>
    <n v="99362"/>
    <n v="3609316119"/>
    <n v="10690.33"/>
    <n v="0"/>
    <n v="10690.33"/>
    <n v="0"/>
    <n v="0"/>
    <n v="0"/>
    <m/>
    <m/>
    <s v="https://apollo.pdc.wa.gov/public/registrations/registration?registration_id=48532"/>
    <n v="30507"/>
    <n v="32609"/>
    <n v="567730"/>
    <n v="18920"/>
    <m/>
    <s v="James Stovall"/>
    <s v="candidate"/>
    <m/>
    <n v="45050.675173611111"/>
  </r>
  <r>
    <s v="ca-2022-567682"/>
    <s v="CLIFG--411"/>
    <s v="CA"/>
    <n v="44635"/>
    <n v="44698"/>
    <m/>
    <m/>
    <s v="Electronic"/>
    <n v="44635"/>
    <x v="6"/>
    <s v="Candidate declared"/>
    <s v="Garique Clifford"/>
    <m/>
    <s v="PO Box 314"/>
    <s v="Husum"/>
    <s v="KLICKITAT"/>
    <s v="WA"/>
    <n v="98623"/>
    <s v="clifford4sheriff@gmail.com"/>
    <s v="clifford4sheriff@gmail.com"/>
    <n v="5094931813"/>
    <s v="COUNTY SHERIFF"/>
    <n v="27"/>
    <s v="KLICKITAT CO"/>
    <n v="3579"/>
    <s v="KLICKITAT"/>
    <s v="Local"/>
    <n v="1595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o Box 314"/>
    <s v="Husum"/>
    <s v="WA"/>
    <n v="98623"/>
    <n v="5092810108"/>
    <n v="23331.5"/>
    <n v="0"/>
    <n v="22673.58"/>
    <n v="0"/>
    <n v="0"/>
    <n v="0"/>
    <m/>
    <m/>
    <s v="https://apollo.pdc.wa.gov/public/registrations/registration?registration_id=48538"/>
    <n v="30442"/>
    <n v="32574"/>
    <n v="567682"/>
    <n v="18922"/>
    <m/>
    <s v="Nicole Clifford"/>
    <s v="candidate"/>
    <m/>
    <n v="45435.730231481481"/>
  </r>
  <r>
    <s v="ca-2022-567767"/>
    <s v="SWEEB  122"/>
    <s v="CA"/>
    <n v="44652"/>
    <n v="44699"/>
    <m/>
    <m/>
    <s v="Electronic"/>
    <n v="44652"/>
    <x v="6"/>
    <s v="Candidate declared"/>
    <s v="SWEET BRADLEY A (BRAD SWEET)"/>
    <m/>
    <s v="1119 MAIN ST"/>
    <s v="DAVENPORT"/>
    <s v="LINCOLN"/>
    <s v="WA"/>
    <n v="99122"/>
    <s v="vote4sweet@gmail.com"/>
    <s v="Vote4sweet@gmail.com"/>
    <n v="5099945193"/>
    <s v="COUNTY TREASURER"/>
    <n v="28"/>
    <s v="LINCOLN CO"/>
    <n v="3655"/>
    <s v="LINCOLN"/>
    <s v="Local"/>
    <n v="8069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1119 MAIN ST"/>
    <s v="DAVENPORT"/>
    <s v="WA"/>
    <n v="99122"/>
    <n v="5099945193"/>
    <n v="0"/>
    <n v="0"/>
    <n v="0"/>
    <n v="0"/>
    <n v="0"/>
    <n v="0"/>
    <m/>
    <m/>
    <s v="https://apollo.pdc.wa.gov/public/registrations/registration?registration_id=48622"/>
    <n v="30546"/>
    <n v="16497"/>
    <n v="567767"/>
    <n v="23896"/>
    <m/>
    <s v="BRAD SWEET"/>
    <s v="candidate"/>
    <m/>
    <n v="45387.366053240738"/>
  </r>
  <r>
    <s v="ca-2022-567773"/>
    <s v="TRACD  111"/>
    <s v="CA"/>
    <n v="44654"/>
    <n v="44697"/>
    <m/>
    <m/>
    <s v="Electronic"/>
    <n v="44654"/>
    <x v="6"/>
    <s v="Candidate declared"/>
    <s v="Denis P. Tracy"/>
    <m/>
    <s v="1545 NW Nicole Ct"/>
    <s v="Pullman"/>
    <s v="WHITMAN"/>
    <s v="Washington"/>
    <n v="99163"/>
    <s v="tracyfamilyfour@gmail.com"/>
    <s v="tracyfamilyfour@gmail.com"/>
    <n v="5094326673"/>
    <s v="COUNTY PROSECUTOR"/>
    <n v="26"/>
    <s v="WHITMAN CO"/>
    <n v="4375"/>
    <s v="WHITMAN"/>
    <s v="Local"/>
    <n v="2380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545 NW Nicole Ct"/>
    <s v="Pullman"/>
    <s v="Washington"/>
    <n v="99163"/>
    <n v="5094326673"/>
    <n v="0"/>
    <n v="0"/>
    <n v="1656.59"/>
    <n v="0"/>
    <n v="0"/>
    <n v="0"/>
    <m/>
    <m/>
    <s v="https://apollo.pdc.wa.gov/public/registrations/registration?registration_id=48641"/>
    <n v="30566"/>
    <n v="628"/>
    <n v="567773"/>
    <n v="19431"/>
    <m/>
    <s v="Denis Tracy"/>
    <s v="candidate"/>
    <m/>
    <n v="45001.550150462965"/>
  </r>
  <r>
    <s v="ca-2022-567786"/>
    <s v="BARTB  347"/>
    <s v="CA"/>
    <n v="44656"/>
    <n v="44698"/>
    <m/>
    <m/>
    <m/>
    <n v="44656"/>
    <x v="6"/>
    <s v="Candidate declared"/>
    <s v="Brian Bartels (Brian S. Bartels)"/>
    <m/>
    <s v="14 Pheasant Ridge Rd, , false"/>
    <s v="Pomeroy"/>
    <s v="GARFIELD"/>
    <s v="WA"/>
    <n v="99347"/>
    <s v="bbartels24@gmail.com"/>
    <s v="bbartels24@gmail.com"/>
    <n v="2087904420"/>
    <s v="COUNTY ASSESSOR"/>
    <n v="21"/>
    <s v="GARFIELD CO"/>
    <n v="3320"/>
    <s v="GARFIELD"/>
    <s v="Local"/>
    <n v="1685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4 Pheasant Ridge Rd, , false"/>
    <s v="Pomeroy"/>
    <s v="WA"/>
    <n v="99347"/>
    <n v="2087904420"/>
    <m/>
    <m/>
    <m/>
    <m/>
    <m/>
    <m/>
    <m/>
    <m/>
    <s v="https://apollo.pdc.wa.gov/public/registrations/registration?registration_id=48660"/>
    <n v="30577"/>
    <n v="635"/>
    <n v="567786"/>
    <m/>
    <m/>
    <s v="Brian Bartels"/>
    <s v="candidate"/>
    <m/>
    <n v="45034.378553240742"/>
  </r>
  <r>
    <s v="ca-2022-567733"/>
    <s v="MYERC--996"/>
    <s v="CA"/>
    <n v="44658"/>
    <n v="44699"/>
    <m/>
    <m/>
    <s v="Electronic"/>
    <n v="44658"/>
    <x v="6"/>
    <s v="Candidate declared"/>
    <s v="Clayton Myers (Clay Myers)"/>
    <m/>
    <s v="430 N PINE ST, PO BOX 919"/>
    <s v="ELLENSBURG"/>
    <s v="KITTITAS"/>
    <s v="WA"/>
    <n v="98926"/>
    <s v="SCOTT@PERNAACPA.COM"/>
    <s v="horses1242@gmail.com"/>
    <n v="5099331065"/>
    <s v="COUNTY SHERIFF"/>
    <n v="27"/>
    <s v="KITTITAS CO"/>
    <n v="3559"/>
    <s v="KITTITAS"/>
    <s v="Local"/>
    <n v="3017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430 N PINE ST, PO BOX 919"/>
    <s v="ELLENSBURG"/>
    <s v="WA"/>
    <n v="98926"/>
    <n v="5099331065"/>
    <n v="5050"/>
    <n v="4181.88"/>
    <n v="1208.99"/>
    <n v="0"/>
    <n v="0"/>
    <n v="0"/>
    <m/>
    <m/>
    <s v="https://apollo.pdc.wa.gov/public/registrations/registration?registration_id=48681"/>
    <n v="30592"/>
    <n v="29699"/>
    <n v="567733"/>
    <n v="18964"/>
    <m/>
    <s v="Scott Pernaa"/>
    <s v="candidate"/>
    <m/>
    <n v="45023.353877314818"/>
  </r>
  <r>
    <s v="ca-2022-567816"/>
    <s v="BREEM--489"/>
    <s v="CA"/>
    <n v="44662"/>
    <n v="44697"/>
    <m/>
    <m/>
    <m/>
    <n v="44662"/>
    <x v="6"/>
    <s v="Candidate declared"/>
    <s v="Melanie Breezee (Melanie L. Breezee)"/>
    <m/>
    <s v="143 North Kauffman Street"/>
    <s v="Republic"/>
    <s v="FERRY"/>
    <s v="WA"/>
    <n v="99166"/>
    <s v="melanieforclerk@gmail.com"/>
    <s v="breezeeforclerk@gmail.com"/>
    <n v="5092078010"/>
    <s v="COUNTY CLERK"/>
    <n v="22"/>
    <s v="FERRY CO"/>
    <n v="3290"/>
    <s v="FERRY"/>
    <s v="Local"/>
    <n v="533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43 North Kauffman Street"/>
    <s v="Republic"/>
    <s v="WA"/>
    <n v="99166"/>
    <n v="5092078010"/>
    <m/>
    <m/>
    <m/>
    <m/>
    <m/>
    <m/>
    <m/>
    <m/>
    <s v="https://apollo.pdc.wa.gov/public/registrations/registration?registration_id=48716"/>
    <n v="30616"/>
    <n v="32651"/>
    <n v="567816"/>
    <m/>
    <m/>
    <s v="Melanie L. Breezee"/>
    <s v="candidate"/>
    <m/>
    <n v="44992.417013888888"/>
  </r>
  <r>
    <s v="ca-2022-567829"/>
    <s v="HODGD--007"/>
    <s v="CA"/>
    <n v="44663"/>
    <m/>
    <m/>
    <m/>
    <m/>
    <n v="44663"/>
    <x v="6"/>
    <s v="Candidate registered"/>
    <s v="David A Hodge"/>
    <m/>
    <s v="15 Curlew Dr"/>
    <s v="Republic"/>
    <s v="FERRY"/>
    <s v="WA"/>
    <n v="99166"/>
    <s v="davehodge@live.com"/>
    <m/>
    <n v="5096904931"/>
    <s v="COUNTY CLERK"/>
    <n v="22"/>
    <s v="FERRY CO"/>
    <n v="3290"/>
    <s v="FERRY"/>
    <s v="Local"/>
    <n v="5330"/>
    <s v="C"/>
    <s v="Registration and financial affairs"/>
    <s v="Candidate"/>
    <s v="Candidate"/>
    <m/>
    <m/>
    <m/>
    <s v="R"/>
    <x v="1"/>
    <n v="44873"/>
    <s v="mini"/>
    <b v="1"/>
    <m/>
    <m/>
    <m/>
    <m/>
    <m/>
    <m/>
    <m/>
    <m/>
    <m/>
    <m/>
    <m/>
    <m/>
    <m/>
    <s v="15 Curlew Dr"/>
    <s v="Republic"/>
    <s v="WA"/>
    <n v="99166"/>
    <n v="5096904931"/>
    <m/>
    <m/>
    <m/>
    <m/>
    <m/>
    <m/>
    <m/>
    <m/>
    <s v="https://apollo.pdc.wa.gov/public/registrations/registration?registration_id=48736"/>
    <n v="30625"/>
    <n v="32663"/>
    <n v="567829"/>
    <m/>
    <m/>
    <s v="Mike Campobasso"/>
    <s v="candidate"/>
    <m/>
    <n v="44664.318032407406"/>
  </r>
  <r>
    <s v="ca-2022-567715"/>
    <s v="MCCRK--837"/>
    <s v="CA"/>
    <n v="44667"/>
    <n v="44697"/>
    <m/>
    <m/>
    <m/>
    <n v="44667"/>
    <x v="6"/>
    <s v="Candidate declared"/>
    <s v="Kevin J. McCrae"/>
    <m/>
    <s v="P.O. Box 783"/>
    <s v="Moses Lake"/>
    <s v="GRANT"/>
    <s v="WA"/>
    <n v="98837"/>
    <s v="kevinmccraeforprosecutor@gmail.com"/>
    <s v="kev.mccrae@gmail.com"/>
    <n v="15097703965"/>
    <s v="COUNTY PROSECUTOR"/>
    <n v="26"/>
    <s v="GRANT CO"/>
    <n v="3340"/>
    <s v="GRANT"/>
    <s v="Local"/>
    <n v="47485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.O. Box 783"/>
    <s v="Moses Lake"/>
    <s v="WA"/>
    <n v="98837"/>
    <n v="15097703965"/>
    <m/>
    <m/>
    <m/>
    <m/>
    <m/>
    <m/>
    <m/>
    <m/>
    <s v="https://apollo.pdc.wa.gov/public/registrations/registration?registration_id=48774"/>
    <n v="30179"/>
    <n v="29746"/>
    <n v="567715"/>
    <m/>
    <m/>
    <s v="Kevin J. McCrae"/>
    <s v="candidate"/>
    <m/>
    <n v="44915.381296296298"/>
  </r>
  <r>
    <s v="ca-2022-567556"/>
    <s v="CASSJ--020"/>
    <s v="CA"/>
    <n v="44607"/>
    <n v="44697"/>
    <m/>
    <m/>
    <s v="Electronic"/>
    <n v="44607"/>
    <x v="6"/>
    <s v="Candidate declared"/>
    <s v="Janelle Cass"/>
    <m/>
    <s v="PO Box 912"/>
    <s v="Edmonds"/>
    <s v="SNOHOMISH"/>
    <s v="WA"/>
    <n v="98020"/>
    <s v="Cass4Senate@outlook.com"/>
    <s v="cass4sentate@outlook.com"/>
    <s v="425-279-9858"/>
    <s v="STATE SENATOR"/>
    <n v="12"/>
    <s v="LEG DISTRICT 21 - SENATE"/>
    <n v="4750"/>
    <s v="SNOHOMISH"/>
    <s v="Legislative"/>
    <n v="9214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193293.84"/>
    <n v="0"/>
    <n v="203769.35"/>
    <n v="0"/>
    <n v="0"/>
    <n v="0"/>
    <m/>
    <m/>
    <s v="https://apollo.pdc.wa.gov/public/registrations/registration?registration_id=48840"/>
    <n v="30265"/>
    <n v="30641"/>
    <n v="567556"/>
    <n v="18820"/>
    <n v="21"/>
    <s v="Tom Perry"/>
    <s v="candidate"/>
    <m/>
    <n v="44936.684618055559"/>
  </r>
  <r>
    <s v="ca-2022-567891"/>
    <s v="CHENG--233"/>
    <s v="CA"/>
    <n v="44672"/>
    <n v="44698"/>
    <m/>
    <m/>
    <s v="Electronic"/>
    <n v="44672"/>
    <x v="6"/>
    <s v="Candidate declared"/>
    <s v="Greg Cheney"/>
    <m/>
    <s v="PO Box 981"/>
    <s v="Brush Prairie"/>
    <s v="CLARK"/>
    <s v="WA"/>
    <n v="98660"/>
    <s v="contact@electgregcheney.com"/>
    <s v="contact@electgregcheney.com"/>
    <s v="360-356-7555"/>
    <s v="STATE REPRESENTATIVE"/>
    <n v="13"/>
    <s v="LEG DISTRICT 18 - HOUSE"/>
    <n v="4813"/>
    <s v="CLARK"/>
    <s v="Legislative"/>
    <n v="102584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PO Box 1283"/>
    <s v="Puyallup"/>
    <s v="WA"/>
    <n v="98371"/>
    <s v="253-988-2455"/>
    <n v="174886.01"/>
    <n v="0"/>
    <n v="170366.02"/>
    <n v="0"/>
    <n v="0"/>
    <n v="0"/>
    <n v="86302.76"/>
    <n v="0"/>
    <s v="https://apollo.pdc.wa.gov/public/registrations/registration?registration_id=48851"/>
    <n v="30705"/>
    <n v="30078"/>
    <n v="567891"/>
    <n v="19084"/>
    <n v="18"/>
    <s v="Tom Perry"/>
    <s v="candidate"/>
    <m/>
    <n v="45087.707858796297"/>
  </r>
  <r>
    <s v="ca-2022-567949"/>
    <s v="HENDN  943"/>
    <s v="CA"/>
    <n v="44690"/>
    <n v="44697"/>
    <m/>
    <m/>
    <m/>
    <n v="44690"/>
    <x v="6"/>
    <s v="Candidate declared"/>
    <s v="Nicholas( Nick) Henderson (Nicholas (Nick) Henderson)"/>
    <m/>
    <s v="PO Box 76"/>
    <s v="Cle Elum"/>
    <s v="KITTITAS"/>
    <s v="WA"/>
    <n v="98922"/>
    <s v="nickhenderson1975@gmail.com"/>
    <s v="nickhenderson1975@gmail.com"/>
    <s v="509 674 1335"/>
    <s v="COUNTY CORONER"/>
    <n v="24"/>
    <s v="KITTITAS CO"/>
    <n v="3559"/>
    <s v="KITTITAS"/>
    <s v="Local"/>
    <n v="3017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76"/>
    <s v="Cle Elum"/>
    <s v="WA"/>
    <n v="98922"/>
    <s v="509 674 1335"/>
    <m/>
    <m/>
    <m/>
    <m/>
    <m/>
    <m/>
    <m/>
    <m/>
    <s v="https://apollo.pdc.wa.gov/public/registrations/registration?registration_id=48986"/>
    <n v="30785"/>
    <n v="767"/>
    <n v="567949"/>
    <m/>
    <m/>
    <s v="Patrick Stanton"/>
    <s v="candidate"/>
    <m/>
    <n v="44915.388298611113"/>
  </r>
  <r>
    <s v="ca-2022-567979"/>
    <s v="MORRC  837"/>
    <s v="CA"/>
    <n v="44697"/>
    <n v="44697"/>
    <m/>
    <m/>
    <m/>
    <n v="44697"/>
    <x v="6"/>
    <s v="Candidate declared"/>
    <s v="Craig Morrison"/>
    <m/>
    <s v="679 Easy Street NE"/>
    <s v="Moses Lake"/>
    <s v="GRANT"/>
    <s v="WA"/>
    <n v="98837"/>
    <s v="coronercraig@gmail.com"/>
    <s v="coronercraig@gmail.com"/>
    <s v="509-750-2864"/>
    <s v="COUNTY CORONER"/>
    <n v="24"/>
    <s v="GRANT CO"/>
    <n v="3340"/>
    <s v="GRANT"/>
    <s v="Local"/>
    <n v="47485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679 Easy Street NE"/>
    <s v="Moses Lake"/>
    <s v="WA"/>
    <n v="98837"/>
    <s v="509-750-2864"/>
    <m/>
    <m/>
    <m/>
    <m/>
    <m/>
    <m/>
    <m/>
    <m/>
    <s v="https://apollo.pdc.wa.gov/public/registrations/registration?registration_id=49045"/>
    <n v="30843"/>
    <n v="318"/>
    <n v="567979"/>
    <m/>
    <m/>
    <s v="Craig Morrison"/>
    <s v="candidate"/>
    <m/>
    <n v="44932.415138888886"/>
  </r>
  <r>
    <s v="ca-2022-567952"/>
    <s v="BREWJ--769"/>
    <s v="CA"/>
    <n v="44690"/>
    <n v="44697"/>
    <m/>
    <m/>
    <s v="Electronic"/>
    <n v="44690"/>
    <x v="6"/>
    <s v="Candidate declared"/>
    <s v="James (Jeb) E Brewer (Jeb Brewer)"/>
    <m/>
    <s v="PO Box 1087"/>
    <s v="Snohomish"/>
    <s v="KING"/>
    <s v="WA"/>
    <n v="98291"/>
    <s v="jeb.brewer@icloud.com"/>
    <s v="jeb.brewer@icloud.com"/>
    <s v="425-760-0814"/>
    <s v="STATE SENATOR"/>
    <n v="12"/>
    <s v="LEG DISTRICT 44 - SENATE"/>
    <n v="4773"/>
    <s v="KING"/>
    <s v="Legislative"/>
    <n v="94933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41059.089999999997"/>
    <n v="0"/>
    <n v="40302.92"/>
    <n v="0"/>
    <n v="0"/>
    <n v="0"/>
    <n v="12374.66"/>
    <n v="0"/>
    <s v="https://apollo.pdc.wa.gov/public/registrations/registration?registration_id=49125"/>
    <n v="30788"/>
    <n v="32722"/>
    <n v="567952"/>
    <n v="19202"/>
    <n v="44"/>
    <s v="Tom Perry"/>
    <s v="candidate"/>
    <m/>
    <n v="44935.774282407408"/>
  </r>
  <r>
    <s v="ca-2022-642635"/>
    <s v="CHRIL  208"/>
    <s v="CA"/>
    <n v="44704"/>
    <n v="44701"/>
    <m/>
    <m/>
    <s v="Electronic"/>
    <n v="44704"/>
    <x v="6"/>
    <s v="Candidate declared"/>
    <s v="LEONARD G CHRISTIAN (Leonard Christian)"/>
    <m/>
    <s v="10015 E 19th Ave"/>
    <s v="Spokane Valley"/>
    <s v="SPOKANE"/>
    <s v="WA"/>
    <n v="99206"/>
    <s v="Vote@LeonardChristian.com"/>
    <s v="vote@LeonardChristian.com"/>
    <n v="5098695363"/>
    <s v="STATE REPRESENTATIVE"/>
    <n v="13"/>
    <s v="LEG DISTRICT 04 - HOUSE"/>
    <n v="4785"/>
    <s v="SPOKANE"/>
    <s v="Legislative"/>
    <n v="108031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505 N Argonne Rd # A-3"/>
    <s v="Spokane Valley"/>
    <s v="WA"/>
    <n v="99212"/>
    <s v="(509) 892-5905"/>
    <n v="29613"/>
    <n v="0"/>
    <n v="27189.08"/>
    <n v="0"/>
    <n v="0"/>
    <n v="0"/>
    <n v="2557.9"/>
    <n v="0"/>
    <s v="https://apollo.pdc.wa.gov/public/registrations/registration?registration_id=49183"/>
    <n v="30953"/>
    <n v="52"/>
    <n v="642635"/>
    <n v="19130"/>
    <n v="4"/>
    <s v="Robert McKinley (CPA)"/>
    <s v="candidate"/>
    <m/>
    <n v="45008.567870370367"/>
  </r>
  <r>
    <s v="ca-2022-567343"/>
    <s v="HAGGR--425"/>
    <s v="CA"/>
    <n v="44540"/>
    <n v="44697"/>
    <m/>
    <m/>
    <s v="Electronic"/>
    <n v="44540"/>
    <x v="6"/>
    <s v="Candidate declared"/>
    <s v="Bob Hagglund"/>
    <s v="BOB4WA"/>
    <s v="Post Office Box 1125"/>
    <s v="Lake Stevens"/>
    <m/>
    <s v="WA"/>
    <n v="98258"/>
    <s v="bob4wa@bob4wa.com"/>
    <s v="info@bob4wa.com"/>
    <n v="4258353135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Post Office Box 1125"/>
    <s v="Lake Stevens"/>
    <s v="WA"/>
    <n v="98258"/>
    <n v="4258353135"/>
    <n v="14817.25"/>
    <n v="0"/>
    <n v="14367.62"/>
    <n v="5995.14"/>
    <n v="0"/>
    <n v="0"/>
    <m/>
    <m/>
    <s v="https://apollo.pdc.wa.gov/public/registrations/registration?registration_id=59622"/>
    <n v="29948"/>
    <n v="32305"/>
    <n v="567343"/>
    <n v="18375"/>
    <m/>
    <s v="Bob Hagglund"/>
    <s v="candidate"/>
    <m/>
    <n v="45359.73474537037"/>
  </r>
  <r>
    <s v="ca-2022-567309"/>
    <s v="MANKB  114"/>
    <s v="CA"/>
    <n v="44508"/>
    <n v="44697"/>
    <m/>
    <m/>
    <s v="Electronic"/>
    <n v="44508"/>
    <x v="6"/>
    <s v="Candidate declared"/>
    <s v="Brad Manke"/>
    <m/>
    <s v="1541 E Ivy"/>
    <s v="Colville"/>
    <s v="STEVENS"/>
    <s v="WA"/>
    <n v="99114"/>
    <s v="mankeforsheriff@gmail.com"/>
    <s v="mankeforsheriff@gmail.com"/>
    <n v="5096757676"/>
    <s v="COUNTY SHERIFF"/>
    <n v="27"/>
    <s v="STEVENS CO"/>
    <n v="4186"/>
    <s v="STEVENS"/>
    <s v="Local"/>
    <n v="3400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541 E Ivy"/>
    <s v="Colville"/>
    <s v="WA"/>
    <n v="99114"/>
    <n v="5096757676"/>
    <n v="0"/>
    <n v="0"/>
    <n v="0"/>
    <n v="0"/>
    <n v="0"/>
    <n v="0"/>
    <m/>
    <m/>
    <s v="https://apollo.pdc.wa.gov/public/registrations/registration?registration_id=49307"/>
    <n v="29859"/>
    <n v="637"/>
    <n v="567309"/>
    <n v="18178"/>
    <m/>
    <s v="Brad Manke"/>
    <s v="candidate"/>
    <m/>
    <n v="45008.813101851854"/>
  </r>
  <r>
    <s v="ca-2022-572163"/>
    <s v="SLOAC--042"/>
    <s v="CA"/>
    <n v="44708"/>
    <n v="44697"/>
    <m/>
    <m/>
    <m/>
    <n v="44708"/>
    <x v="6"/>
    <s v="Candidate declared"/>
    <s v="Catherine R. Sloan (Katie Sloan)"/>
    <m/>
    <s v="410 W 5th Ave"/>
    <s v="Ritzville"/>
    <s v="ADAMS"/>
    <s v="WA"/>
    <n v="99169"/>
    <s v="catherinesloan11@gmail.com"/>
    <s v="catherinesloan11@gmail.com"/>
    <s v="775-225-1809"/>
    <s v="COUNTY CLERK"/>
    <n v="22"/>
    <s v="ADAMS CO"/>
    <n v="3002"/>
    <s v="ADAMS"/>
    <s v="Local"/>
    <n v="775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410 W 5th Ave"/>
    <s v="Ritzville"/>
    <s v="WA"/>
    <n v="99169"/>
    <s v="775-225-1809"/>
    <m/>
    <m/>
    <m/>
    <m/>
    <m/>
    <m/>
    <m/>
    <m/>
    <s v="https://apollo.pdc.wa.gov/public/registrations/registration?registration_id=49325"/>
    <n v="31049"/>
    <n v="32161"/>
    <n v="572163"/>
    <m/>
    <m/>
    <s v="Catherine Sloan"/>
    <s v="candidate"/>
    <m/>
    <n v="45027.774988425925"/>
  </r>
  <r>
    <s v="ca-2022-568915"/>
    <s v="WAYMR  648"/>
    <s v="CA"/>
    <n v="44712"/>
    <n v="44697"/>
    <m/>
    <m/>
    <m/>
    <n v="44712"/>
    <x v="6"/>
    <s v="Candidate declared"/>
    <s v="Robert J. Waymire"/>
    <m/>
    <s v="PO Box 99"/>
    <s v="STEVENSON"/>
    <s v="SKAMANIA"/>
    <s v="Skamania"/>
    <n v="98648"/>
    <s v="robert.waymire@gmail.com"/>
    <s v="robert.waymire@gmail.com"/>
    <n v="5099518893"/>
    <s v="COUNTY AUDITOR"/>
    <n v="20"/>
    <s v="SKAMANIA CO"/>
    <n v="4093"/>
    <s v="SKAMANIA"/>
    <s v="Local"/>
    <n v="929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99"/>
    <s v="STEVENSON"/>
    <s v="Skamania"/>
    <n v="98648"/>
    <n v="5099518893"/>
    <m/>
    <m/>
    <m/>
    <m/>
    <m/>
    <m/>
    <m/>
    <m/>
    <s v="https://apollo.pdc.wa.gov/public/registrations/registration?registration_id=49369"/>
    <n v="31078"/>
    <n v="902"/>
    <n v="568915"/>
    <m/>
    <m/>
    <s v="Robert Waymire"/>
    <s v="candidate"/>
    <m/>
    <n v="45365.645312499997"/>
  </r>
  <r>
    <s v="ca-2022-634616"/>
    <s v="BOOMT--464"/>
    <s v="CA"/>
    <n v="44717"/>
    <n v="44700"/>
    <m/>
    <m/>
    <m/>
    <n v="44717"/>
    <x v="6"/>
    <s v="Candidate declared"/>
    <s v="Tyller Boomgaarden"/>
    <m/>
    <s v="PO Box 760"/>
    <s v="Darrington"/>
    <s v="SNOHOMISH"/>
    <s v="WA"/>
    <n v="98241"/>
    <s v="VoteForBoomgaarden@gmail.com"/>
    <s v="VoteForBoomgaarden@gmail.com"/>
    <n v="4257375941"/>
    <s v="STATE REPRESENTATIVE"/>
    <n v="13"/>
    <s v="LEG DISTRICT 39 - HOUSE"/>
    <n v="4856"/>
    <s v="SNOHOMISH"/>
    <s v="Legislative"/>
    <n v="104490"/>
    <s v="C"/>
    <s v="Registration and financial affairs"/>
    <s v="Candidate"/>
    <s v="Candidate"/>
    <m/>
    <m/>
    <n v="2"/>
    <s v="R"/>
    <x v="1"/>
    <n v="44873"/>
    <s v="mini"/>
    <b v="1"/>
    <b v="1"/>
    <b v="0"/>
    <s v="Lost in primary"/>
    <m/>
    <m/>
    <m/>
    <m/>
    <m/>
    <m/>
    <m/>
    <m/>
    <m/>
    <m/>
    <s v="PO Box 760"/>
    <s v="Darrington"/>
    <s v="WA"/>
    <n v="98241"/>
    <n v="4257375941"/>
    <m/>
    <m/>
    <m/>
    <m/>
    <m/>
    <m/>
    <m/>
    <m/>
    <s v="https://apollo.pdc.wa.gov/public/registrations/registration?registration_id=49472"/>
    <n v="31151"/>
    <n v="35234"/>
    <n v="634616"/>
    <m/>
    <n v="39"/>
    <s v="Tyller Boomgaarden"/>
    <s v="candidate"/>
    <m/>
    <n v="44796.643819444442"/>
  </r>
  <r>
    <s v="ca-2022-567393"/>
    <s v="FERGA  372"/>
    <s v="CA"/>
    <n v="44559"/>
    <m/>
    <m/>
    <m/>
    <s v="Electronic"/>
    <n v="44559"/>
    <x v="6"/>
    <s v="Candidate registered"/>
    <s v="FERGUSON APRIL D (April Ferguson)"/>
    <m/>
    <s v="6482 NE FIR ST"/>
    <s v="SUQUAMISH"/>
    <s v="KITSAP"/>
    <s v="WA"/>
    <n v="98392"/>
    <s v="april@fergusonfor.house"/>
    <s v="april@fergusonfor.house"/>
    <n v="3606213405"/>
    <s v="STATE REPRESENTATIVE"/>
    <n v="13"/>
    <s v="LEG DISTRICT 23 - HOUSE"/>
    <n v="3558"/>
    <s v="KITSAP"/>
    <s v="Legislative"/>
    <n v="107029"/>
    <s v="C"/>
    <s v="Registration and financial affairs"/>
    <s v="Candidate"/>
    <s v="Candidate"/>
    <m/>
    <m/>
    <n v="1"/>
    <s v="R"/>
    <x v="1"/>
    <n v="44873"/>
    <s v="mini"/>
    <b v="1"/>
    <m/>
    <m/>
    <m/>
    <m/>
    <m/>
    <m/>
    <m/>
    <m/>
    <m/>
    <m/>
    <m/>
    <m/>
    <m/>
    <s v="6482 NE FIR ST"/>
    <s v="SUQUAMISH"/>
    <s v="WA"/>
    <n v="98392"/>
    <n v="3606213405"/>
    <n v="1795.16"/>
    <n v="0"/>
    <n v="0"/>
    <n v="0"/>
    <n v="0"/>
    <n v="0"/>
    <m/>
    <m/>
    <s v="https://apollo.pdc.wa.gov/public/registrations/registration?registration_id=49535"/>
    <n v="30000"/>
    <n v="1783"/>
    <n v="567393"/>
    <n v="18331"/>
    <n v="23"/>
    <s v="April Ferguson"/>
    <s v="candidate"/>
    <m/>
    <n v="44722.645497685182"/>
  </r>
  <r>
    <s v="ca-2022-567832"/>
    <s v="HO--A--246"/>
    <s v="CA"/>
    <n v="44664"/>
    <n v="44699"/>
    <m/>
    <m/>
    <s v="Electronic"/>
    <n v="44664"/>
    <x v="6"/>
    <s v="Candidate declared"/>
    <s v="Anthony Edgar Ho (Anthony Ho)"/>
    <m/>
    <s v="1215 SE 179th Ave"/>
    <s v="Vancouver"/>
    <s v="CLARK"/>
    <s v="WASHINGTON (WA)"/>
    <n v="98683"/>
    <s v="ElectAnthonyHo@gmail.com"/>
    <s v="electanthonyho@gmail.com"/>
    <n v="5039758669"/>
    <s v="STATE REPRESENTATIVE"/>
    <n v="13"/>
    <s v="LEG DISTRICT 17 - HOUSE"/>
    <n v="4811"/>
    <s v="CLARK"/>
    <s v="Legislative"/>
    <n v="106570"/>
    <s v="C"/>
    <s v="Registration and financial affairs"/>
    <s v="Candidate"/>
    <s v="Candidate"/>
    <m/>
    <m/>
    <n v="1"/>
    <s v="R"/>
    <x v="1"/>
    <n v="44873"/>
    <s v="full"/>
    <b v="1"/>
    <b v="1"/>
    <b v="0"/>
    <s v="Lost in primary"/>
    <m/>
    <m/>
    <m/>
    <m/>
    <m/>
    <m/>
    <m/>
    <m/>
    <m/>
    <m/>
    <s v="1215 SE 179th Ave"/>
    <s v="Vancouver"/>
    <s v="WASHINGTON (WA)"/>
    <n v="98683"/>
    <n v="5039758669"/>
    <n v="16808.8"/>
    <n v="0"/>
    <n v="22093.83"/>
    <n v="0"/>
    <n v="0"/>
    <n v="0"/>
    <m/>
    <m/>
    <s v="https://apollo.pdc.wa.gov/public/registrations/registration?registration_id=49599"/>
    <n v="30630"/>
    <n v="32664"/>
    <n v="567832"/>
    <n v="19095"/>
    <n v="17"/>
    <s v="Anthony Ho"/>
    <s v="candidate"/>
    <m/>
    <n v="44844.86"/>
  </r>
  <r>
    <s v="ca-2022-567827"/>
    <s v="RAY-A--341"/>
    <s v="CA"/>
    <n v="44665"/>
    <n v="44700"/>
    <m/>
    <m/>
    <s v="Electronic"/>
    <n v="44665"/>
    <x v="6"/>
    <s v="Candidate declared"/>
    <s v="Ashley Marie Ray (Ashley Ray)"/>
    <m/>
    <s v="2661 N Pearl St PMB 191"/>
    <s v="Tacoma"/>
    <s v="PIERCE"/>
    <s v="WA"/>
    <n v="98407"/>
    <s v="Contact@voteforashley.org"/>
    <s v="ashley@voteforashleyray.com"/>
    <s v="253-279-2726"/>
    <s v="STATE SENATOR"/>
    <n v="12"/>
    <s v="LEG DISTRICT 27 - SENATE"/>
    <n v="4756"/>
    <s v="PIERCE"/>
    <s v="Legislative"/>
    <n v="94021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360-877-5259"/>
    <n v="14055.49"/>
    <n v="0"/>
    <n v="11770.52"/>
    <n v="2953.49"/>
    <n v="0"/>
    <n v="1400"/>
    <m/>
    <m/>
    <s v="https://apollo.pdc.wa.gov/public/registrations/registration?registration_id=49686"/>
    <n v="30642"/>
    <n v="32658"/>
    <n v="567827"/>
    <n v="19073"/>
    <n v="27"/>
    <s v="Christine Jaworski"/>
    <s v="candidate"/>
    <m/>
    <n v="44915.395127314812"/>
  </r>
  <r>
    <s v="ca-2022-688915"/>
    <s v="DONEM--505"/>
    <s v="CA"/>
    <n v="44769"/>
    <m/>
    <m/>
    <m/>
    <m/>
    <n v="44769"/>
    <x v="6"/>
    <s v="Candidate registered"/>
    <s v="Marc Doney"/>
    <m/>
    <s v="Po Box 901"/>
    <s v="Omak"/>
    <s v="OKANOGAN"/>
    <s v="Washington"/>
    <n v="98841"/>
    <s v="rocksolid0311@gmail.com"/>
    <m/>
    <n v="5098854881"/>
    <s v="COUNTY CORONER"/>
    <n v="24"/>
    <s v="OKANOGAN CO"/>
    <n v="3801"/>
    <s v="OKANOGAN"/>
    <s v="Local"/>
    <n v="25828"/>
    <s v="C"/>
    <s v="Registration and financial affairs"/>
    <s v="Candidate"/>
    <s v="Candidate"/>
    <m/>
    <m/>
    <m/>
    <s v="R"/>
    <x v="1"/>
    <n v="44873"/>
    <s v="full"/>
    <b v="1"/>
    <m/>
    <m/>
    <m/>
    <m/>
    <m/>
    <m/>
    <m/>
    <m/>
    <m/>
    <m/>
    <m/>
    <m/>
    <m/>
    <s v="Po Box 901"/>
    <s v="Omak"/>
    <s v="Washington"/>
    <n v="98841"/>
    <n v="5098854881"/>
    <m/>
    <m/>
    <m/>
    <m/>
    <m/>
    <m/>
    <m/>
    <m/>
    <s v="https://apollo.pdc.wa.gov/public/registrations/registration?registration_id=49732"/>
    <n v="31273"/>
    <n v="35299"/>
    <n v="688915"/>
    <m/>
    <m/>
    <s v="Marc Doney"/>
    <s v="candidate"/>
    <m/>
    <n v="44769.563460648147"/>
  </r>
  <r>
    <s v="ca-2022-567704"/>
    <s v="GOBLD--954"/>
    <s v="CA"/>
    <n v="44640"/>
    <n v="44697"/>
    <m/>
    <m/>
    <s v="Electronic"/>
    <n v="44640"/>
    <x v="6"/>
    <s v="Candidate declared"/>
    <s v="Darren Z. Goble"/>
    <m/>
    <s v="944 Woodward Canyon Road"/>
    <s v="Touchet, WA"/>
    <s v="WALLA WALLA"/>
    <s v="Washington"/>
    <n v="99360"/>
    <s v="darren@goblefarms.com"/>
    <s v="darren@goblefarms.com"/>
    <n v="5092406800"/>
    <s v="COUNTY COMMISSIONER"/>
    <n v="23"/>
    <s v="WALLA WALLA CO"/>
    <n v="4302"/>
    <s v="WALLA WALLA"/>
    <s v="Local"/>
    <n v="37325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Lost in general"/>
    <m/>
    <m/>
    <m/>
    <m/>
    <m/>
    <m/>
    <m/>
    <m/>
    <m/>
    <s v="19 W. Main St."/>
    <s v="Walla Walla"/>
    <s v="WA"/>
    <n v="99362"/>
    <n v="5095292443"/>
    <n v="24060.19"/>
    <n v="0"/>
    <n v="23706.48"/>
    <n v="0"/>
    <n v="0"/>
    <n v="0"/>
    <m/>
    <m/>
    <s v="https://apollo.pdc.wa.gov/public/registrations/registration?registration_id=49924"/>
    <n v="30479"/>
    <n v="32594"/>
    <n v="567704"/>
    <n v="19313"/>
    <m/>
    <s v="J. Eric Kimball"/>
    <s v="candidate"/>
    <m/>
    <n v="44915.405740740738"/>
  </r>
  <r>
    <s v="ca-2022-688938"/>
    <s v="MANWJ--436"/>
    <s v="CA"/>
    <n v="44836"/>
    <n v="44816"/>
    <m/>
    <m/>
    <m/>
    <n v="44836"/>
    <x v="6"/>
    <s v="Candidate declared"/>
    <s v="Janet Manwell (Jann Manwell)"/>
    <m/>
    <s v="PO Box89"/>
    <s v="Dayton"/>
    <s v="COLUMBIA"/>
    <s v="WA"/>
    <n v="99328"/>
    <s v="jann.manwell@gmail.com"/>
    <s v="jann.manwell@gmail.com"/>
    <s v="541-256-0746"/>
    <s v="COUNTY AUDITOR"/>
    <n v="20"/>
    <s v="COLUMBIA CO"/>
    <n v="3176"/>
    <s v="COLUMBIA"/>
    <s v="Local"/>
    <n v="2817"/>
    <s v="C"/>
    <s v="Registration and financial affairs"/>
    <s v="Candidate"/>
    <s v="Candidate"/>
    <m/>
    <m/>
    <m/>
    <s v="R"/>
    <x v="1"/>
    <n v="44873"/>
    <s v="mini"/>
    <b v="1"/>
    <b v="0"/>
    <b v="1"/>
    <m/>
    <s v="Lost in general"/>
    <m/>
    <m/>
    <m/>
    <m/>
    <m/>
    <m/>
    <m/>
    <m/>
    <m/>
    <s v="PO Box89"/>
    <s v="Dayton"/>
    <s v="WA"/>
    <n v="99328"/>
    <s v="541-256-0746"/>
    <m/>
    <m/>
    <m/>
    <m/>
    <m/>
    <m/>
    <m/>
    <m/>
    <s v="https://apollo.pdc.wa.gov/public/registrations/registration?registration_id=49963"/>
    <n v="31388"/>
    <n v="35374"/>
    <n v="688938"/>
    <m/>
    <m/>
    <s v="Jann Manwell"/>
    <s v="candidate"/>
    <m/>
    <n v="44915.381076388891"/>
  </r>
  <r>
    <s v="ca-2022-688913"/>
    <s v="PERKS--083"/>
    <s v="CA"/>
    <n v="44855"/>
    <n v="44756"/>
    <m/>
    <m/>
    <s v="Electronic"/>
    <n v="44855"/>
    <x v="6"/>
    <s v="Candidate declared"/>
    <s v="Shannon Perkes"/>
    <m/>
    <s v="P.o. box 2064"/>
    <s v="Mount Vernon"/>
    <s v="SKAGIT"/>
    <s v="WA"/>
    <n v="98273"/>
    <s v="shannonaperkes@hotmail.com"/>
    <s v="shannonaperkes@hotmail.com"/>
    <n v="3606615699"/>
    <s v="STATE REPRESENTATIVE"/>
    <n v="13"/>
    <s v="LEG DISTRICT 40 - HOUSE"/>
    <n v="4858"/>
    <s v="SKAGIT"/>
    <s v="Legislative"/>
    <n v="106913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P.o. box 2064"/>
    <s v="Mount Vernon"/>
    <s v="WA"/>
    <n v="98273"/>
    <n v="3606615699"/>
    <n v="1500"/>
    <n v="0"/>
    <n v="0"/>
    <n v="0"/>
    <n v="0"/>
    <n v="0"/>
    <m/>
    <m/>
    <s v="https://apollo.pdc.wa.gov/public/registrations/registration?registration_id=50025"/>
    <n v="31409"/>
    <n v="35291"/>
    <n v="688913"/>
    <n v="19436"/>
    <n v="40"/>
    <s v="Shannon Perkes"/>
    <s v="candidate"/>
    <m/>
    <n v="44915.402361111112"/>
  </r>
  <r>
    <s v="ca-2022-567537"/>
    <s v="SEFZS--551"/>
    <s v="CA"/>
    <n v="44597"/>
    <n v="44699"/>
    <m/>
    <m/>
    <s v="Electronic"/>
    <n v="44597"/>
    <x v="6"/>
    <s v="Candidate declared"/>
    <s v="Simon Sefzik"/>
    <m/>
    <s v="P.O. Box 144"/>
    <s v="Ferndale"/>
    <s v="WHATCOM"/>
    <s v="WA"/>
    <n v="98248"/>
    <s v="info@simonforwa.com"/>
    <s v="Info@simonforwa.com"/>
    <s v="360-201-7610"/>
    <s v="STATE SENATOR"/>
    <n v="12"/>
    <s v="LEG DISTRICT 42 - SENATE"/>
    <n v="4771"/>
    <s v="WHATCOM"/>
    <s v="Legislative"/>
    <n v="107471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253-220-5590"/>
    <n v="849716.86"/>
    <n v="0"/>
    <n v="850736.99"/>
    <n v="0"/>
    <n v="0"/>
    <n v="2991.11"/>
    <n v="169597.5"/>
    <n v="554863.14"/>
    <s v="https://apollo.pdc.wa.gov/public/registrations/registration?registration_id=50077"/>
    <n v="30238"/>
    <n v="32357"/>
    <n v="567537"/>
    <n v="18668"/>
    <n v="42"/>
    <s v="Jason Michaud"/>
    <s v="candidate"/>
    <m/>
    <n v="45033.45212962963"/>
  </r>
  <r>
    <s v="ca-2024-3298537"/>
    <s v="SMARJ--352"/>
    <s v="CA"/>
    <n v="45431"/>
    <n v="45418"/>
    <m/>
    <m/>
    <s v="Electronic"/>
    <n v="45431"/>
    <x v="1"/>
    <s v="Candidate declared"/>
    <s v="Jeffrey J Smart (Jeff J Smart)"/>
    <m/>
    <s v="253 Columbia Park Trail"/>
    <s v="Richland"/>
    <s v="BENTON"/>
    <s v="WA"/>
    <n v="99352"/>
    <s v="jeffjsmart@gmail.com"/>
    <s v="jeffjsmart@gmail.com"/>
    <s v="509-438-8227"/>
    <s v="COUNTY COMMISSIONER"/>
    <n v="23"/>
    <s v="BENTON CO"/>
    <n v="4725"/>
    <s v="BENTON"/>
    <s v="Local"/>
    <n v="126579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253 Columbia Park Trail"/>
    <s v="Richland"/>
    <s v="WA"/>
    <n v="99352"/>
    <s v="509-438-8227"/>
    <n v="3372.27"/>
    <n v="0"/>
    <n v="2949.27"/>
    <n v="0"/>
    <n v="0"/>
    <n v="0"/>
    <n v="20000"/>
    <n v="0"/>
    <s v="https://apollo.pdc.wa.gov/public/registrations/registration?registration_id=60556"/>
    <n v="36655"/>
    <n v="29941"/>
    <n v="3298537"/>
    <n v="24220"/>
    <m/>
    <s v="Josh Skipper"/>
    <s v="candidate"/>
    <m/>
    <n v="45636.861979166664"/>
  </r>
  <r>
    <s v="ca-2024-3309339"/>
    <s v="BRIGR--206"/>
    <s v="CA"/>
    <n v="45420"/>
    <n v="45422"/>
    <m/>
    <m/>
    <s v="Electronic"/>
    <n v="45420"/>
    <x v="1"/>
    <s v="Candidate declared"/>
    <s v="Richard (Rich) Bright (Rich Bright)"/>
    <m/>
    <s v="P.O Box 870"/>
    <s v="Selah"/>
    <s v="YAKIMA"/>
    <s v="WA"/>
    <n v="98942"/>
    <s v="brightnot66@yahoo.com"/>
    <s v="brightnot66@yahoo.com"/>
    <s v="509-910-4638"/>
    <s v="STATE REPRESENTATIVE"/>
    <n v="13"/>
    <s v="LEG DISTRICT 15 - HOUSE"/>
    <n v="4807"/>
    <s v="YAKIMA"/>
    <s v="Legislative"/>
    <n v="92348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10024 E Holman Road"/>
    <s v="Spokane Valley"/>
    <s v="WA"/>
    <n v="99206"/>
    <s v="509-924-4211"/>
    <n v="10044.02"/>
    <n v="0"/>
    <n v="9409.39"/>
    <n v="7049.14"/>
    <n v="0"/>
    <n v="0"/>
    <m/>
    <m/>
    <s v="https://apollo.pdc.wa.gov/public/registrations/registration?registration_id=60293"/>
    <n v="36414"/>
    <n v="46122"/>
    <n v="3309339"/>
    <n v="24048"/>
    <n v="15"/>
    <s v="Charlotte Benjamin"/>
    <s v="candidate"/>
    <m/>
    <n v="45630.554259259261"/>
  </r>
  <r>
    <s v="ca-2024-3310873"/>
    <s v="ARETW--216"/>
    <s v="CA"/>
    <n v="45421"/>
    <n v="45420"/>
    <m/>
    <m/>
    <s v="Electronic"/>
    <n v="45421"/>
    <x v="1"/>
    <s v="Candidate declared"/>
    <s v="Worthington, Lucia Arete (Lucia Worthington)"/>
    <s v="Worthy"/>
    <s v="11611 NE Angelo Drive Apartment B8"/>
    <s v="Vancouver"/>
    <s v="CLARK"/>
    <s v="WA"/>
    <n v="98684"/>
    <s v="success@lworthington.com"/>
    <s v="success@lworthington.com"/>
    <n v="7039456640"/>
    <s v="STATE SENATOR"/>
    <n v="12"/>
    <s v="LEG DISTRICT 49 - SENATE"/>
    <n v="4778"/>
    <s v="CLARK"/>
    <s v="Legislative"/>
    <n v="92049"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11611 NE Angelo Drive Apartment B8"/>
    <s v="Vancouver"/>
    <s v="WA"/>
    <n v="98684"/>
    <n v="7039456640"/>
    <n v="1600"/>
    <n v="8101.91"/>
    <n v="5756.04"/>
    <n v="7000"/>
    <n v="0"/>
    <n v="197.3"/>
    <m/>
    <m/>
    <s v="https://apollo.pdc.wa.gov/public/registrations/registration?registration_id=60299"/>
    <n v="36446"/>
    <n v="46143"/>
    <n v="3310873"/>
    <n v="24154"/>
    <n v="49"/>
    <s v="Lucia  Worthington"/>
    <s v="candidate"/>
    <m/>
    <n v="45636.640520833331"/>
  </r>
  <r>
    <s v="ca-2024-689613"/>
    <s v="BEYNB--226"/>
    <s v="CA"/>
    <n v="45053"/>
    <n v="45420"/>
    <m/>
    <m/>
    <s v="Electronic"/>
    <n v="45053"/>
    <x v="1"/>
    <s v="Candidate declared"/>
    <s v="Brandon Beynon"/>
    <m/>
    <s v="PO Box 8275"/>
    <s v="Bonney Lake"/>
    <s v="KING"/>
    <s v="WA"/>
    <n v="98391"/>
    <s v="votebeynon@outlook.com"/>
    <s v="votebeynon@outlook.com"/>
    <s v="253-306-2275"/>
    <s v="STATE REPRESENTATIVE"/>
    <n v="13"/>
    <s v="LEG DISTRICT 31 - HOUSE"/>
    <n v="4839"/>
    <s v="KING"/>
    <s v="Legislative"/>
    <n v="104174"/>
    <s v="C"/>
    <s v="Registration and financial affairs"/>
    <s v="Candidate"/>
    <s v="Candidate"/>
    <m/>
    <m/>
    <n v="2"/>
    <s v="R"/>
    <x v="1"/>
    <n v="45601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10086.969999999999"/>
    <n v="1085.19"/>
    <n v="9436.2099999999991"/>
    <n v="0"/>
    <n v="0"/>
    <n v="0"/>
    <m/>
    <m/>
    <s v="https://apollo.pdc.wa.gov/public/registrations/registration?registration_id=60348"/>
    <n v="32386"/>
    <n v="35174"/>
    <n v="689613"/>
    <n v="24253"/>
    <n v="31"/>
    <s v="Tom Perry"/>
    <s v="candidate"/>
    <m/>
    <n v="45544.830451388887"/>
  </r>
  <r>
    <s v="ca-2024-3298393"/>
    <s v="MULLR  301"/>
    <s v="CA"/>
    <n v="45415"/>
    <n v="45418"/>
    <m/>
    <m/>
    <s v="Electronic"/>
    <n v="45415"/>
    <x v="1"/>
    <s v="Candidate declared"/>
    <s v="RODNEY J MULLEN  (Rocky Mullen)"/>
    <m/>
    <s v="230 CARR RD"/>
    <s v="Pasco"/>
    <s v="FRANKLIN"/>
    <s v="Washington"/>
    <n v="99301"/>
    <s v="rocky_mullen@aol.com"/>
    <s v="Rocky_Mullen@aol.com"/>
    <n v="5095288132"/>
    <s v="COUNTY COMMISSIONER"/>
    <n v="23"/>
    <s v="FRANKLIN CO"/>
    <n v="3306"/>
    <s v="FRANKLIN"/>
    <s v="Local"/>
    <n v="43975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10024 E. Holman RD"/>
    <s v="Spokane Valley"/>
    <s v="Washington"/>
    <n v="99206"/>
    <s v="509-924-4211"/>
    <n v="1900"/>
    <n v="0"/>
    <n v="2987.75"/>
    <n v="0"/>
    <n v="0"/>
    <n v="0"/>
    <m/>
    <m/>
    <s v="https://apollo.pdc.wa.gov/public/registrations/registration?registration_id=60719"/>
    <n v="36333"/>
    <n v="1089"/>
    <n v="3298393"/>
    <n v="24158"/>
    <m/>
    <s v="Charlotte Benjamin"/>
    <s v="candidate"/>
    <m/>
    <n v="45755.620763888888"/>
  </r>
  <r>
    <s v="ca-2024-3236498"/>
    <s v="GOEHK  821"/>
    <s v="CA"/>
    <n v="45103"/>
    <m/>
    <m/>
    <m/>
    <s v="Electronic"/>
    <n v="45103"/>
    <x v="1"/>
    <s v="Candidate registered"/>
    <s v="Keith W Goehner (Keith Goehner)"/>
    <m/>
    <s v="P.O. Box 38"/>
    <s v="Leavenworth"/>
    <s v="CHELAN"/>
    <s v="WA"/>
    <n v="98826"/>
    <s v="info@webbaccountancy.com"/>
    <s v="kwgoehner@gmail.com"/>
    <n v="5097823800"/>
    <s v="STATE REPRESENTATIVE"/>
    <n v="13"/>
    <s v="LEG DISTRICT 12 - HOUSE"/>
    <n v="4801"/>
    <s v="CHELAN"/>
    <s v="Legislative"/>
    <n v="105659"/>
    <s v="C"/>
    <s v="Registration and financial affairs"/>
    <s v="Candidate"/>
    <s v="Candidate"/>
    <m/>
    <m/>
    <n v="1"/>
    <s v="R"/>
    <x v="1"/>
    <n v="45601"/>
    <s v="full"/>
    <b v="1"/>
    <m/>
    <m/>
    <m/>
    <m/>
    <m/>
    <m/>
    <m/>
    <m/>
    <m/>
    <m/>
    <m/>
    <m/>
    <m/>
    <s v="P.O. Box 38"/>
    <s v="Leavenworth"/>
    <s v="WA"/>
    <n v="98826"/>
    <n v="5097823800"/>
    <n v="24629.1"/>
    <n v="0"/>
    <n v="0"/>
    <n v="0"/>
    <n v="0"/>
    <n v="0"/>
    <n v="645.41"/>
    <n v="0"/>
    <s v="https://apollo.pdc.wa.gov/public/registrations/registration?registration_id=53967"/>
    <n v="34574"/>
    <n v="45524"/>
    <n v="3236498"/>
    <n v="21158"/>
    <n v="12"/>
    <s v="Dennis O. Webb"/>
    <s v="candidate"/>
    <m/>
    <n v="45589.293749999997"/>
  </r>
  <r>
    <s v="ca-2024-3311043"/>
    <s v="ANDRT--267"/>
    <s v="CA"/>
    <n v="45443"/>
    <n v="45422"/>
    <m/>
    <m/>
    <s v="Electronic"/>
    <n v="45443"/>
    <x v="1"/>
    <s v="Candidate declared"/>
    <s v="Todd Andrews"/>
    <m/>
    <s v="PO Box 1791"/>
    <s v="White Salmon"/>
    <s v="KLICKITAT"/>
    <s v="WA"/>
    <n v="98672"/>
    <s v="Flour@me.com"/>
    <s v="flour@me.com"/>
    <n v="5097011846"/>
    <s v="COUNTY COMMISSIONER"/>
    <n v="23"/>
    <s v="KLICKITAT CO"/>
    <n v="3579"/>
    <s v="KLICKITAT"/>
    <s v="Local"/>
    <n v="15802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PO Box 1791"/>
    <s v="White Salmon"/>
    <s v="WA"/>
    <n v="98672"/>
    <s v="509-281-1623"/>
    <n v="11300.41"/>
    <n v="0"/>
    <n v="4575.22"/>
    <n v="0"/>
    <n v="0"/>
    <n v="0"/>
    <m/>
    <m/>
    <s v="https://apollo.pdc.wa.gov/public/registrations/registration?registration_id=60728"/>
    <n v="36776"/>
    <n v="36798"/>
    <n v="3311043"/>
    <n v="24334"/>
    <m/>
    <s v="Alicia Andrews"/>
    <s v="candidate"/>
    <m/>
    <n v="45762.920891203707"/>
  </r>
  <r>
    <s v="ca-2024-3253600"/>
    <s v="HARRA--800"/>
    <s v="CA"/>
    <n v="45164"/>
    <m/>
    <m/>
    <m/>
    <m/>
    <n v="45164"/>
    <x v="1"/>
    <s v="Candidate registered"/>
    <s v="Ace Harry Haynes (Ace Haynes)"/>
    <s v="H4O"/>
    <s v="P.o.box 347"/>
    <s v="Suquamish"/>
    <s v="KITSAP"/>
    <s v="WA"/>
    <n v="98392"/>
    <s v="ace_haynes@hotmail.com"/>
    <s v="ace_haynes@hotmail.com"/>
    <n v="3606261945"/>
    <s v="STATE REPRESENTATIVE"/>
    <n v="13"/>
    <s v="LEG DISTRICT 23 - HOUSE"/>
    <n v="3558"/>
    <s v="KITSAP"/>
    <s v="Legislative"/>
    <n v="108168"/>
    <s v="C"/>
    <s v="Registration and financial affairs"/>
    <s v="Candidate"/>
    <s v="Candidate"/>
    <m/>
    <m/>
    <n v="1"/>
    <s v="R"/>
    <x v="1"/>
    <n v="45601"/>
    <s v="mini"/>
    <b v="1"/>
    <m/>
    <m/>
    <m/>
    <m/>
    <m/>
    <m/>
    <m/>
    <m/>
    <m/>
    <m/>
    <m/>
    <m/>
    <m/>
    <s v="P.o.box 347"/>
    <s v="Suquamish"/>
    <s v="WA"/>
    <n v="98392"/>
    <n v="3606261945"/>
    <m/>
    <m/>
    <m/>
    <m/>
    <m/>
    <m/>
    <m/>
    <m/>
    <s v="https://apollo.pdc.wa.gov/public/registrations/registration?registration_id=54432"/>
    <n v="32068"/>
    <n v="30343"/>
    <n v="3253600"/>
    <m/>
    <n v="23"/>
    <s v="Ace Haynes"/>
    <s v="candidate"/>
    <m/>
    <n v="45166.42528935185"/>
  </r>
  <r>
    <s v="ca-2024-3310077"/>
    <s v="COLLP  277"/>
    <s v="CA"/>
    <n v="45426"/>
    <n v="45420"/>
    <m/>
    <m/>
    <m/>
    <n v="45426"/>
    <x v="1"/>
    <s v="Candidate declared"/>
    <s v="Phil Collier"/>
    <m/>
    <s v="2118 Fairway Lane"/>
    <s v="Oak Harbor"/>
    <s v="ISLAND"/>
    <s v="WA"/>
    <n v="98277"/>
    <s v="hilltoptexacooh@yahoo.com"/>
    <s v="hilltoptexacooh@yahoo.com"/>
    <n v="3604407363"/>
    <s v="COUNTY COMMISSIONER"/>
    <n v="23"/>
    <s v="ISLAND CO"/>
    <n v="3424"/>
    <s v="ISLAND"/>
    <s v="Local"/>
    <n v="61489"/>
    <s v="C"/>
    <s v="Registration and financial affairs"/>
    <s v="Candidate"/>
    <s v="Candidate"/>
    <m/>
    <m/>
    <n v="2"/>
    <s v="R"/>
    <x v="1"/>
    <n v="45601"/>
    <s v="mini"/>
    <b v="1"/>
    <b v="1"/>
    <b v="0"/>
    <s v="Lost in primary"/>
    <m/>
    <m/>
    <m/>
    <m/>
    <m/>
    <m/>
    <m/>
    <m/>
    <m/>
    <m/>
    <s v="2118 Fairway Lane"/>
    <s v="Oak Harbor"/>
    <s v="WA"/>
    <n v="98277"/>
    <n v="3604407363"/>
    <m/>
    <m/>
    <m/>
    <m/>
    <m/>
    <m/>
    <m/>
    <m/>
    <s v="https://apollo.pdc.wa.gov/public/registrations/registration?registration_id=60440"/>
    <n v="36540"/>
    <n v="7654"/>
    <n v="3310077"/>
    <m/>
    <m/>
    <s v="COLLIER PHILLIP H"/>
    <s v="candidate"/>
    <m/>
    <n v="45533.293321759258"/>
  </r>
  <r>
    <s v="ca-2024-3309035"/>
    <s v="PALMV--851"/>
    <s v="CA"/>
    <n v="45420"/>
    <n v="45419"/>
    <m/>
    <m/>
    <s v="Electronic"/>
    <n v="45420"/>
    <x v="1"/>
    <s v="Candidate declared"/>
    <s v="Victoria Palmer"/>
    <m/>
    <s v="PO Box 30551"/>
    <s v="Seattle"/>
    <s v="KING"/>
    <s v="WA"/>
    <n v="98113"/>
    <s v="electVictoriaPalmer@gmail.com"/>
    <s v="victoriaforseattle@gmail.com"/>
    <s v="(206) 756-6835"/>
    <s v="STATE REPRESENTATIVE"/>
    <n v="13"/>
    <s v="LEG DISTRICT 36 - HOUSE"/>
    <n v="4850"/>
    <s v="KING"/>
    <s v="Legislative"/>
    <n v="108345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PO Box 30551"/>
    <s v="Seattle"/>
    <s v="WA"/>
    <n v="98113"/>
    <n v="2067528496"/>
    <n v="8826.4"/>
    <n v="0"/>
    <n v="8715.4"/>
    <n v="0"/>
    <n v="0"/>
    <n v="0"/>
    <m/>
    <m/>
    <s v="https://apollo.pdc.wa.gov/public/registrations/registration?registration_id=60652"/>
    <n v="36417"/>
    <n v="35870"/>
    <n v="3309035"/>
    <n v="24136"/>
    <n v="36"/>
    <s v="Bruce Parks"/>
    <s v="candidate"/>
    <m/>
    <n v="45664.533125000002"/>
  </r>
  <r>
    <s v="ca-2024-3297573"/>
    <s v="MAGEC3 027"/>
    <s v="CA"/>
    <n v="45405"/>
    <m/>
    <m/>
    <m/>
    <m/>
    <n v="45405"/>
    <x v="1"/>
    <s v="Candidate registered"/>
    <s v="Chad L. Magendanz (Chad Magendanz)"/>
    <m/>
    <s v="P.O. Box 607"/>
    <s v="Issaquah"/>
    <s v="KING"/>
    <s v="WA"/>
    <n v="98027"/>
    <s v="info@magendanz.com"/>
    <m/>
    <n v="4253954895"/>
    <s v="STATE REPRESENTATIVE"/>
    <n v="13"/>
    <s v="LEG DISTRICT 05 - HOUSE"/>
    <n v="4787"/>
    <s v="KING"/>
    <s v="Legislative"/>
    <n v="106558"/>
    <s v="C"/>
    <s v="Registration and financial affairs"/>
    <s v="Candidate"/>
    <s v="Candidate"/>
    <m/>
    <m/>
    <n v="2"/>
    <s v="R"/>
    <x v="1"/>
    <n v="45601"/>
    <s v="full"/>
    <b v="1"/>
    <m/>
    <m/>
    <m/>
    <m/>
    <m/>
    <m/>
    <m/>
    <m/>
    <m/>
    <m/>
    <m/>
    <m/>
    <m/>
    <s v="P.O. Box 607"/>
    <s v="Issaquah"/>
    <s v="WA"/>
    <n v="98027"/>
    <n v="4253954895"/>
    <m/>
    <m/>
    <m/>
    <m/>
    <n v="0"/>
    <n v="0"/>
    <m/>
    <m/>
    <s v="https://apollo.pdc.wa.gov/public/registrations/registration?registration_id=60055"/>
    <n v="36252"/>
    <n v="34660"/>
    <n v="3297573"/>
    <n v="24004"/>
    <n v="5"/>
    <s v="Chad Magendanz"/>
    <s v="candidate"/>
    <m/>
    <n v="45406.337638888886"/>
  </r>
  <r>
    <s v="ca-2022-579706"/>
    <s v="BENTB--100"/>
    <s v="CA"/>
    <n v="44717"/>
    <n v="44698"/>
    <m/>
    <m/>
    <s v="Electronic"/>
    <n v="44717"/>
    <x v="6"/>
    <s v="Candidate declared"/>
    <s v="Brad Benton"/>
    <m/>
    <s v="P.O. Box 5076"/>
    <s v="Vancouver"/>
    <s v="CLARK"/>
    <s v="WA"/>
    <n v="98668"/>
    <s v="Brad@BentonForRep.com"/>
    <s v="bradbenton@outlook.com"/>
    <s v="(360) 931-4574"/>
    <s v="STATE REPRESENTATIVE"/>
    <n v="13"/>
    <s v="LEG DISTRICT 18 - HOUSE"/>
    <n v="4813"/>
    <s v="CLARK"/>
    <s v="Legislative"/>
    <n v="102584"/>
    <s v="C"/>
    <s v="Registration and financial affairs"/>
    <s v="Candidate"/>
    <s v="Candidate"/>
    <m/>
    <m/>
    <n v="2"/>
    <s v="R"/>
    <x v="1"/>
    <n v="44873"/>
    <s v="full"/>
    <b v="1"/>
    <b v="1"/>
    <b v="0"/>
    <s v="Lost in primary"/>
    <m/>
    <m/>
    <m/>
    <m/>
    <m/>
    <m/>
    <m/>
    <m/>
    <m/>
    <m/>
    <s v="P.O. Box 5076"/>
    <s v="Vancouver"/>
    <s v="WA"/>
    <n v="98668"/>
    <m/>
    <n v="12413.35"/>
    <n v="0"/>
    <n v="12474.05"/>
    <n v="0"/>
    <n v="0"/>
    <n v="0"/>
    <m/>
    <m/>
    <s v="https://apollo.pdc.wa.gov/public/registrations/registration?registration_id=60101"/>
    <n v="31152"/>
    <n v="35115"/>
    <n v="579706"/>
    <n v="19274"/>
    <n v="18"/>
    <s v="Benjamin Nelson"/>
    <s v="candidate"/>
    <m/>
    <n v="45409.918657407405"/>
  </r>
  <r>
    <s v="ca-2024-689071"/>
    <s v="CORRC *908"/>
    <s v="CA"/>
    <n v="44938"/>
    <n v="45418"/>
    <m/>
    <m/>
    <s v="Electronic"/>
    <n v="44938"/>
    <x v="1"/>
    <s v="Candidate declared"/>
    <s v="Chris Corry"/>
    <m/>
    <s v="P.O. Box 1051"/>
    <s v="Yakima"/>
    <s v="YAKIMA"/>
    <s v="WA"/>
    <n v="98907"/>
    <s v="chris@chriscorry.com"/>
    <s v="chris@chriscorry.com"/>
    <s v="(509) 596-1482"/>
    <s v="STATE REPRESENTATIVE"/>
    <n v="13"/>
    <s v="LEG DISTRICT 15 - HOUSE"/>
    <n v="4807"/>
    <s v="YAKIMA"/>
    <s v="Legislative"/>
    <n v="92348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272727"/>
    <n v="5029.45"/>
    <n v="259318.51"/>
    <n v="0"/>
    <n v="0"/>
    <n v="0"/>
    <n v="455.77"/>
    <n v="0"/>
    <s v="https://apollo.pdc.wa.gov/public/registrations/registration?registration_id=60130"/>
    <n v="31632"/>
    <n v="967"/>
    <n v="689071"/>
    <n v="19967"/>
    <n v="15"/>
    <s v="Jason Michaud"/>
    <s v="candidate"/>
    <m/>
    <n v="45731.761608796296"/>
  </r>
  <r>
    <s v="ca-2024-3298368"/>
    <s v="FORTP2 031"/>
    <s v="CA"/>
    <n v="45411"/>
    <n v="45418"/>
    <m/>
    <m/>
    <s v="Electronic"/>
    <n v="45411"/>
    <x v="1"/>
    <s v="Candidate declared"/>
    <s v="Philip D Fortunato (Phil Fortunato)"/>
    <m/>
    <s v="P.O. BOX 2201"/>
    <s v="AUBURN"/>
    <m/>
    <s v="WA"/>
    <n v="98071"/>
    <s v="PHIL@VOTEFORTUNATO.ORG"/>
    <s v="PHIL@VOTEFORTUNATO.ORG"/>
    <s v="(253) 680-9545"/>
    <s v="INSURANCE COMMISSIONER"/>
    <n v="8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(253) 220-5590"/>
    <n v="87694.58"/>
    <n v="0"/>
    <n v="90198.58"/>
    <n v="0"/>
    <n v="0"/>
    <n v="0"/>
    <n v="1056.49"/>
    <n v="0"/>
    <s v="https://apollo.pdc.wa.gov/public/registrations/registration?registration_id=60116"/>
    <n v="36304"/>
    <n v="25019"/>
    <n v="3298368"/>
    <n v="24017"/>
    <m/>
    <s v="JASON MICHAUD"/>
    <s v="candidate"/>
    <m/>
    <n v="45733.66306712963"/>
  </r>
  <r>
    <s v="ca-2024-3311763"/>
    <s v="MURTJ  290"/>
    <s v="CA"/>
    <n v="45436"/>
    <n v="45422"/>
    <m/>
    <m/>
    <s v="Electronic"/>
    <n v="45436"/>
    <x v="1"/>
    <s v="Candidate declared"/>
    <s v="MURTA JUSTIN P (Justin Murta)"/>
    <m/>
    <s v="521 Newberg Rd"/>
    <s v="Snohomish, WA 98290"/>
    <m/>
    <s v="WA"/>
    <n v="98290"/>
    <s v="electjustinmurta@gmail.com"/>
    <s v="justinmurta@gmail.com"/>
    <s v="425-377-6304"/>
    <s v="INSURANCE COMMISSIONER"/>
    <n v="8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b v="1"/>
    <b v="0"/>
    <s v="Lost in primary"/>
    <m/>
    <m/>
    <m/>
    <m/>
    <m/>
    <m/>
    <m/>
    <m/>
    <m/>
    <m/>
    <s v="521 Newberg Rd"/>
    <s v="Snohomish, WA 98290"/>
    <s v="WA"/>
    <n v="98290"/>
    <s v="425-377-6304"/>
    <n v="1457.14"/>
    <n v="0"/>
    <n v="1457.14"/>
    <n v="0"/>
    <n v="0"/>
    <n v="0"/>
    <m/>
    <m/>
    <s v="https://apollo.pdc.wa.gov/public/registrations/registration?registration_id=60677"/>
    <n v="36753"/>
    <n v="2999"/>
    <n v="3311763"/>
    <n v="24324"/>
    <m/>
    <s v="Judy Murta"/>
    <s v="candidate"/>
    <m/>
    <n v="45538.348043981481"/>
  </r>
  <r>
    <s v="ca-2024-3310974"/>
    <s v="HOLER  583"/>
    <s v="CA"/>
    <n v="45436"/>
    <n v="45421"/>
    <m/>
    <m/>
    <s v="Electronic"/>
    <n v="45436"/>
    <x v="1"/>
    <s v="Candidate declared"/>
    <s v="Richard D Hole Jr (Rick Hole)"/>
    <m/>
    <s v="20 South Arbor Rd."/>
    <s v="Aberdeen"/>
    <s v="GRAYS HARBOR"/>
    <s v="WA"/>
    <s v="98520-9519"/>
    <s v="rickdhole@gmail.com"/>
    <s v="rickdhole@gmail.com"/>
    <n v="3605813189"/>
    <s v="COUNTY COMMISSIONER"/>
    <n v="23"/>
    <s v="GRAYS HARBOR CO"/>
    <n v="3369"/>
    <s v="GRAYS HARBOR"/>
    <s v="Local"/>
    <n v="48828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20 South Arbor Rd."/>
    <s v="Aberdeen"/>
    <s v="WA"/>
    <s v="98520-9519"/>
    <n v="3605813189"/>
    <n v="8014.34"/>
    <n v="1000"/>
    <n v="7006.34"/>
    <n v="0"/>
    <n v="0"/>
    <n v="0"/>
    <m/>
    <m/>
    <s v="https://apollo.pdc.wa.gov/public/registrations/registration?registration_id=60676"/>
    <n v="36752"/>
    <n v="6363"/>
    <n v="3310974"/>
    <n v="24152"/>
    <m/>
    <s v="Rick Hole"/>
    <s v="candidate"/>
    <m/>
    <n v="45762.229780092595"/>
  </r>
  <r>
    <s v="ca-2024-3253580"/>
    <s v="CALDM  366"/>
    <s v="CA"/>
    <n v="45139"/>
    <n v="45420"/>
    <m/>
    <m/>
    <s v="Electronic"/>
    <n v="45139"/>
    <x v="1"/>
    <s v="Candidate declared"/>
    <s v="Michelle L. D. Caldier (Michelle Caldier)"/>
    <m/>
    <s v="P.O. Box 1710"/>
    <s v="Port Orchard"/>
    <s v="PIERCE"/>
    <s v="WA"/>
    <n v="98366"/>
    <s v="michelle@michellecaldier.com"/>
    <s v="michelle@michellecaldier.com"/>
    <s v="(360)981-8683"/>
    <s v="STATE REPRESENTATIVE"/>
    <n v="13"/>
    <s v="LEG DISTRICT 26 - HOUSE"/>
    <n v="4829"/>
    <s v="PIERCE"/>
    <s v="Legislative"/>
    <n v="110595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220-5590"/>
    <n v="188977.3"/>
    <n v="3292.54"/>
    <n v="186706.47"/>
    <n v="0"/>
    <n v="0"/>
    <n v="0"/>
    <n v="93818.2"/>
    <n v="0"/>
    <s v="https://apollo.pdc.wa.gov/public/registrations/registration?registration_id=61065"/>
    <n v="34716"/>
    <n v="585"/>
    <n v="3253580"/>
    <n v="20988"/>
    <n v="26"/>
    <s v="Jason Michaud"/>
    <s v="candidate"/>
    <m/>
    <n v="45762.827604166669"/>
  </r>
  <r>
    <s v="ca-2026-2069118"/>
    <s v="FORTP  031"/>
    <s v="CA"/>
    <n v="45070"/>
    <m/>
    <m/>
    <m/>
    <s v="Electronic"/>
    <n v="45070"/>
    <x v="2"/>
    <s v="Candidate registered"/>
    <s v="Philip D Fortunato (Phil Fortunato)"/>
    <m/>
    <s v="P.O. BOX 2201"/>
    <s v="AUBURN"/>
    <s v="KING"/>
    <s v="WA"/>
    <n v="98071"/>
    <s v="PHIL@VOTEFORTUNATO.ORG"/>
    <s v="Phil@VoteFortunato.org"/>
    <s v="253-680-9545"/>
    <s v="STATE SENATOR"/>
    <n v="12"/>
    <s v="LEG DISTRICT 31 - SENATE"/>
    <n v="4760"/>
    <s v="KING"/>
    <s v="Legislative"/>
    <n v="109139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P.O. BOX 581"/>
    <s v="TACOMA"/>
    <s v="WA"/>
    <n v="98401"/>
    <s v="253-220-5590"/>
    <n v="2750"/>
    <n v="596.12"/>
    <n v="593.51"/>
    <n v="0"/>
    <n v="0"/>
    <n v="568.80999999999995"/>
    <m/>
    <m/>
    <s v="https://apollo.pdc.wa.gov/public/registrations/registration?registration_id=61073"/>
    <n v="33325"/>
    <n v="25019"/>
    <n v="2069118"/>
    <n v="20716"/>
    <n v="31"/>
    <s v="JASON MICHAUD"/>
    <s v="candidate"/>
    <m/>
    <n v="45846.48841435185"/>
  </r>
  <r>
    <s v="ca-2024-3296683"/>
    <s v="HENDJ--347"/>
    <s v="CA"/>
    <n v="45370"/>
    <n v="45418"/>
    <m/>
    <m/>
    <s v="Electronic"/>
    <n v="45370"/>
    <x v="1"/>
    <s v="Candidate declared"/>
    <s v="Jim Henderson"/>
    <m/>
    <s v="PO Box 2405"/>
    <s v="Gig Harbor"/>
    <s v="PIERCE"/>
    <s v="WA"/>
    <n v="98335"/>
    <s v="jim@electjimhenderson.com"/>
    <s v="jim@electjimhenderson.com"/>
    <s v="253-297-3760"/>
    <s v="STATE REPRESENTATIVE"/>
    <n v="13"/>
    <s v="LEG DISTRICT 26 - HOUSE"/>
    <n v="4829"/>
    <s v="PIERCE"/>
    <s v="Legislative"/>
    <n v="110595"/>
    <s v="C"/>
    <s v="Registration and financial affairs"/>
    <s v="Candidate"/>
    <s v="Candidate"/>
    <m/>
    <m/>
    <n v="1"/>
    <s v="R"/>
    <x v="1"/>
    <n v="45601"/>
    <s v="full"/>
    <b v="1"/>
    <b v="1"/>
    <b v="0"/>
    <s v="Lost in primary"/>
    <m/>
    <m/>
    <m/>
    <m/>
    <m/>
    <m/>
    <m/>
    <m/>
    <m/>
    <m/>
    <s v="PO Box 2405"/>
    <s v="Gig Harbor"/>
    <s v="WA"/>
    <n v="98335"/>
    <s v="425-263-2067"/>
    <n v="76938.84"/>
    <n v="0"/>
    <n v="83405.119999999995"/>
    <n v="0"/>
    <n v="0"/>
    <n v="0"/>
    <n v="846.76"/>
    <n v="0"/>
    <s v="https://apollo.pdc.wa.gov/public/registrations/registration?registration_id=60886"/>
    <n v="36019"/>
    <n v="45086"/>
    <n v="3296683"/>
    <n v="23856"/>
    <n v="26"/>
    <s v="Sarah Lieb"/>
    <s v="candidate"/>
    <m/>
    <n v="45545.967233796298"/>
  </r>
  <r>
    <s v="ca-2024-3236515"/>
    <s v="LAWSL--584"/>
    <s v="CA"/>
    <n v="45115"/>
    <n v="45418"/>
    <m/>
    <m/>
    <s v="Electronic"/>
    <n v="45115"/>
    <x v="1"/>
    <s v="Candidate declared"/>
    <s v="Leon Anon Lawson (Leon A Lawson)"/>
    <s v="Lawson for governor"/>
    <s v="3816 Aberdeen Lake Rd"/>
    <s v="Aberdeen"/>
    <m/>
    <s v="WA"/>
    <n v="98520"/>
    <s v="leon@leonlawson.com"/>
    <s v="Leon@leonlawson.com"/>
    <s v="360-2299694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b v="1"/>
    <b v="0"/>
    <s v="Lost in primary"/>
    <m/>
    <m/>
    <m/>
    <m/>
    <m/>
    <m/>
    <m/>
    <m/>
    <m/>
    <m/>
    <s v="3816 Aberdeen Lake Rd"/>
    <s v="Aberdeen"/>
    <s v="WA"/>
    <n v="98520"/>
    <s v="360-2299694"/>
    <n v="0"/>
    <n v="0"/>
    <n v="0"/>
    <n v="0"/>
    <n v="0"/>
    <n v="0"/>
    <m/>
    <m/>
    <s v="https://apollo.pdc.wa.gov/public/registrations/registration?registration_id=60894"/>
    <n v="34629"/>
    <n v="30156"/>
    <n v="3236515"/>
    <n v="24275"/>
    <m/>
    <s v="Leon Lawson"/>
    <s v="candidate"/>
    <m/>
    <n v="45533.294398148151"/>
  </r>
  <r>
    <s v="ca-2024-3319755"/>
    <s v="GREED  236"/>
    <s v="CA"/>
    <n v="45542"/>
    <m/>
    <m/>
    <m/>
    <s v="Electronic"/>
    <n v="45542"/>
    <x v="1"/>
    <s v="Candidate registered"/>
    <s v="Greene Damian J (Damian Greene)"/>
    <m/>
    <s v="PO Box 81"/>
    <s v="Clinton"/>
    <s v="ISLAND"/>
    <s v="WA"/>
    <n v="98236"/>
    <s v="damian@whidbey.com"/>
    <s v="damian@whidbey.com"/>
    <s v="360-341-4954"/>
    <s v="COUNTY COMMISSIONER"/>
    <n v="23"/>
    <s v="ISLAND CO"/>
    <n v="3424"/>
    <s v="ISLAND"/>
    <s v="Local"/>
    <n v="61489"/>
    <s v="C"/>
    <s v="Registration and financial affairs"/>
    <s v="Candidate"/>
    <s v="Candidate"/>
    <m/>
    <m/>
    <n v="1"/>
    <s v="R"/>
    <x v="1"/>
    <n v="45601"/>
    <s v="full"/>
    <b v="1"/>
    <m/>
    <m/>
    <m/>
    <m/>
    <m/>
    <m/>
    <m/>
    <m/>
    <m/>
    <m/>
    <m/>
    <m/>
    <m/>
    <s v="PO Box 81"/>
    <s v="Clinton"/>
    <s v="WA"/>
    <n v="98236"/>
    <s v="360-341-4954"/>
    <n v="19106.39"/>
    <n v="1115.99"/>
    <n v="20222.38"/>
    <n v="95.34"/>
    <n v="0"/>
    <n v="0"/>
    <m/>
    <m/>
    <s v="https://apollo.pdc.wa.gov/public/registrations/registration?registration_id=61478"/>
    <n v="37011"/>
    <n v="4568"/>
    <n v="3319755"/>
    <n v="24583"/>
    <m/>
    <s v="Damian Greene"/>
    <s v="candidate"/>
    <m/>
    <n v="45663.618738425925"/>
  </r>
  <r>
    <s v="ca-2024-3310631"/>
    <s v="LYEBK--042"/>
    <s v="CA"/>
    <n v="45428"/>
    <n v="45420"/>
    <m/>
    <m/>
    <s v="Electronic"/>
    <n v="45428"/>
    <x v="1"/>
    <s v="Candidate declared"/>
    <s v="Kyle Lyebyedyev"/>
    <m/>
    <s v="P.O Box 8137"/>
    <s v="Covington"/>
    <s v="KING"/>
    <s v="WA"/>
    <n v="98042"/>
    <s v="kyle@peopleforkyle.com"/>
    <s v="Kyleforstaterep@gmail.com"/>
    <n v="2063497851"/>
    <s v="STATE REPRESENTATIVE"/>
    <n v="13"/>
    <s v="LEG DISTRICT 47 - HOUSE"/>
    <n v="4872"/>
    <s v="KING"/>
    <s v="Legislative"/>
    <n v="89720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.O Box 8137"/>
    <s v="Covington"/>
    <s v="WA"/>
    <n v="98042"/>
    <n v="2063497851"/>
    <n v="3823.74"/>
    <n v="2464.16"/>
    <n v="7687.83"/>
    <n v="0"/>
    <n v="0"/>
    <n v="0"/>
    <m/>
    <m/>
    <s v="https://apollo.pdc.wa.gov/public/registrations/registration?registration_id=62223"/>
    <n v="36616"/>
    <n v="29880"/>
    <n v="3310631"/>
    <n v="24219"/>
    <n v="47"/>
    <s v="Kyle Lyebyedyev"/>
    <s v="candidate"/>
    <m/>
    <n v="45653.635081018518"/>
  </r>
  <r>
    <s v="ca-2026-3321319"/>
    <s v="CONNA--861"/>
    <s v="CA"/>
    <n v="45663"/>
    <m/>
    <m/>
    <m/>
    <s v="Electronic"/>
    <n v="45663"/>
    <x v="2"/>
    <s v="Candidate registered"/>
    <s v="April R Connors (April Connors)"/>
    <m/>
    <s v="3911 W. 27th Ave., Ste 101 PMB 101"/>
    <s v="Kennewick"/>
    <s v="BENTON"/>
    <s v="WA"/>
    <n v="99337"/>
    <s v="hello@aprilforwashington.com"/>
    <s v="hello@aprilforwashington.com"/>
    <s v="(509) 581-2480"/>
    <s v="STATE REPRESENTATIVE"/>
    <n v="13"/>
    <s v="LEG DISTRICT 08 - HOUSE"/>
    <n v="4793"/>
    <s v="BENTON"/>
    <s v="Legislative"/>
    <n v="99808"/>
    <s v="C"/>
    <s v="Registration and financial affairs"/>
    <s v="Candidate"/>
    <s v="Candidate"/>
    <m/>
    <m/>
    <n v="2"/>
    <s v="R"/>
    <x v="1"/>
    <n v="46329"/>
    <s v="full"/>
    <b v="1"/>
    <m/>
    <m/>
    <m/>
    <m/>
    <m/>
    <m/>
    <m/>
    <m/>
    <m/>
    <m/>
    <m/>
    <m/>
    <m/>
    <s v="P.O. Box 581"/>
    <s v="Tacoma"/>
    <s v="WA"/>
    <n v="98401"/>
    <s v="(253) 220-5590"/>
    <n v="600"/>
    <n v="10660.58"/>
    <n v="2541.31"/>
    <n v="0"/>
    <n v="0"/>
    <n v="0"/>
    <m/>
    <m/>
    <s v="https://apollo.pdc.wa.gov/public/registrations/registration?registration_id=62303"/>
    <n v="37265"/>
    <n v="32309"/>
    <n v="3321319"/>
    <n v="25312"/>
    <n v="8"/>
    <s v="Jason Michaud"/>
    <s v="candidate"/>
    <m/>
    <n v="45843.501597222225"/>
  </r>
  <r>
    <s v="ca-2024-3296690"/>
    <s v="RADESB 626"/>
    <s v="CA"/>
    <n v="45371"/>
    <n v="45421"/>
    <m/>
    <m/>
    <s v="Electronic"/>
    <n v="45371"/>
    <x v="1"/>
    <s v="Candidate declared"/>
    <s v="Steve Rader"/>
    <m/>
    <s v="107 Kalama River Road"/>
    <s v="Kalama"/>
    <s v="COWLITZ"/>
    <s v="WA"/>
    <n v="98625"/>
    <s v="Srader.yxl62@gmail.com"/>
    <s v="srader.yxl62@gmail.com"/>
    <n v="3609573780"/>
    <s v="COUNTY COMMISSIONER"/>
    <n v="23"/>
    <s v="COWLITZ CO"/>
    <n v="3200"/>
    <s v="COWLITZ"/>
    <s v="Local"/>
    <n v="72335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107 Kalama River Road"/>
    <s v="Kalama"/>
    <s v="WA"/>
    <n v="98625"/>
    <n v="3609573780"/>
    <n v="34170.400000000001"/>
    <n v="0"/>
    <n v="33957.42"/>
    <n v="0"/>
    <n v="0"/>
    <n v="0"/>
    <m/>
    <m/>
    <s v="https://apollo.pdc.wa.gov/public/registrations/registration?registration_id=62229"/>
    <n v="36036"/>
    <n v="7882"/>
    <n v="3296690"/>
    <n v="23946"/>
    <m/>
    <s v="Steve Rader"/>
    <s v="candidate"/>
    <m/>
    <n v="45733.557349537034"/>
  </r>
  <r>
    <s v="ca-2016-4117"/>
    <s v="LIEBJ  837"/>
    <s v="CA"/>
    <n v="42512"/>
    <m/>
    <m/>
    <m/>
    <m/>
    <n v="42512"/>
    <x v="8"/>
    <s v="Candidate registered"/>
    <s v="James (Jim) Liebrecht (JAMES LIEBRECHT)"/>
    <m/>
    <s v="512 ASTOR LOOP"/>
    <s v="MOSES LAKE"/>
    <s v="GRANT"/>
    <s v="WA"/>
    <n v="98837"/>
    <s v="Liebrecht57@hotmail.com"/>
    <s v="liebrecht57@hotmail.com"/>
    <s v="509-765-9671"/>
    <s v="COUNTY COMMISSIONER"/>
    <n v="23"/>
    <s v="GRANT CO"/>
    <n v="3340"/>
    <s v="GRANT"/>
    <s v="Local"/>
    <n v="36723"/>
    <s v="C"/>
    <s v="Registration and financial affairs"/>
    <s v="Candidate"/>
    <s v="Candidate"/>
    <m/>
    <m/>
    <m/>
    <s v="R"/>
    <x v="1"/>
    <n v="42682"/>
    <s v="mini"/>
    <b v="1"/>
    <m/>
    <m/>
    <s v="Lost in primary"/>
    <m/>
    <m/>
    <m/>
    <m/>
    <m/>
    <m/>
    <m/>
    <m/>
    <m/>
    <m/>
    <s v="512 ASTOR LOOP"/>
    <s v="MOSES LAKE"/>
    <s v="WA"/>
    <n v="98837"/>
    <s v="509-765-9671"/>
    <m/>
    <m/>
    <m/>
    <m/>
    <m/>
    <m/>
    <m/>
    <m/>
    <s v="https://web.pdc.wa.gov/rptimg/default.aspx?docid=4573704"/>
    <n v="11500"/>
    <n v="289"/>
    <n v="4117"/>
    <m/>
    <m/>
    <s v="JAMES LIEBRECHT"/>
    <s v="candidate"/>
    <m/>
    <n v="43597.965451388889"/>
  </r>
  <r>
    <s v="ca-2016-4273"/>
    <s v="HARTR  344"/>
    <s v="CA"/>
    <n v="42451"/>
    <m/>
    <m/>
    <m/>
    <m/>
    <n v="42451"/>
    <x v="8"/>
    <s v="Candidate registered"/>
    <s v="HARTWIG ROGER L (ROGER HARTWIG)"/>
    <m/>
    <s v="816 S MEADOWLARK LN"/>
    <s v="OTHELLO"/>
    <s v="ADAMS"/>
    <s v="WA"/>
    <n v="99344"/>
    <s v="rogercommish@nctv.com"/>
    <s v="rogercommish@nctv.com"/>
    <s v="509-546-7095"/>
    <s v="COUNTY COMMISSIONER"/>
    <n v="23"/>
    <s v="ADAMS CO"/>
    <n v="3002"/>
    <s v="ADAMS"/>
    <s v="Local"/>
    <n v="6201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Won in general"/>
    <m/>
    <m/>
    <m/>
    <m/>
    <m/>
    <m/>
    <m/>
    <m/>
    <m/>
    <s v="816 S MEADOWLARK LN"/>
    <s v="OTHELLO"/>
    <s v="WA"/>
    <n v="99344"/>
    <s v="509-546-7095"/>
    <m/>
    <m/>
    <m/>
    <m/>
    <m/>
    <m/>
    <m/>
    <m/>
    <s v="https://web.pdc.wa.gov/rptimg/default.aspx?filerid_election_year=HARTR%20%20344%3A%7C%3A2016"/>
    <n v="8101"/>
    <n v="3826"/>
    <n v="4273"/>
    <m/>
    <m/>
    <s v="ROGER HARTWIG"/>
    <s v="candidate"/>
    <m/>
    <n v="43597.967928240738"/>
  </r>
  <r>
    <s v="ca-2019-1492"/>
    <s v="KAMIC  019"/>
    <s v="CA"/>
    <n v="43527"/>
    <n v="43598"/>
    <m/>
    <m/>
    <m/>
    <n v="43527"/>
    <x v="7"/>
    <s v="Candidate declared"/>
    <s v="Cristella G. Kaminskas (CRISTELLA KAMINSKAS)"/>
    <m/>
    <s v="1414 N ORMOND ROAD"/>
    <s v="LIBERTY LAKE"/>
    <s v="SPOKANE"/>
    <s v="WA"/>
    <n v="99019"/>
    <s v="criskaminskas@yahoo.com"/>
    <s v="criskaminskas@yahoo.com"/>
    <s v="513-519-8720"/>
    <s v="CITY COUNCIL MEMBER"/>
    <n v="32"/>
    <s v="CITY OF LIBERTY LAKE"/>
    <n v="5039"/>
    <s v="SPOKANE"/>
    <s v="Local"/>
    <n v="6956"/>
    <s v="C"/>
    <s v="Registration and financial affairs"/>
    <s v="Candidate"/>
    <s v="Candidate"/>
    <m/>
    <m/>
    <m/>
    <s v="R"/>
    <x v="1"/>
    <n v="43774"/>
    <s v="mini"/>
    <b v="1"/>
    <b v="1"/>
    <m/>
    <s v="Qualified for general"/>
    <m/>
    <m/>
    <m/>
    <m/>
    <m/>
    <m/>
    <m/>
    <m/>
    <m/>
    <m/>
    <s v="1414 N ORMOND ROAD"/>
    <s v="LIBERTY LAKE"/>
    <s v="WA"/>
    <n v="99019"/>
    <s v="513-519-8720"/>
    <m/>
    <m/>
    <m/>
    <m/>
    <m/>
    <m/>
    <m/>
    <m/>
    <s v="https://web.pdc.wa.gov/rptimg/default.aspx?docid=4782711"/>
    <n v="9885"/>
    <n v="1337"/>
    <n v="1492"/>
    <m/>
    <m/>
    <s v="CRISTELLA KAMINSKAS"/>
    <s v="candidate"/>
    <m/>
    <n v="43943.648240740738"/>
  </r>
  <r>
    <s v="ca-2019-1440"/>
    <s v="BINGJ  228"/>
    <s v="CA"/>
    <n v="43506"/>
    <n v="43600"/>
    <m/>
    <m/>
    <s v="Electronic"/>
    <n v="43506"/>
    <x v="7"/>
    <s v="Candidate declared"/>
    <s v="JONATHAN BINGLE"/>
    <m/>
    <s v="PO BOX 28512"/>
    <s v="SPOKANE"/>
    <s v="SPOKANE"/>
    <s v="WA"/>
    <n v="99228"/>
    <s v="PEOPLETOELECT@JONATHANBINGLE.COM"/>
    <s v="peopletoelect@jonathanbingle.com"/>
    <s v="509-850-0389"/>
    <s v="MAYOR"/>
    <n v="31"/>
    <s v="CITY OF SPOKANE"/>
    <n v="4150"/>
    <s v="SPOKANE"/>
    <s v="Local"/>
    <n v="132213"/>
    <s v="C"/>
    <s v="Registration and financial affairs"/>
    <s v="Candidate"/>
    <s v="Candidate"/>
    <m/>
    <m/>
    <m/>
    <s v="R"/>
    <x v="1"/>
    <n v="43774"/>
    <s v="full"/>
    <b v="1"/>
    <b v="1"/>
    <b v="0"/>
    <s v="Lost in primary"/>
    <m/>
    <m/>
    <m/>
    <m/>
    <m/>
    <m/>
    <m/>
    <m/>
    <m/>
    <m/>
    <s v="4711 S FARR RD"/>
    <s v="SPOKANE VALLEY"/>
    <s v="WA"/>
    <n v="99206"/>
    <s v="509-928-2495"/>
    <n v="13983.3"/>
    <n v="0"/>
    <n v="9413.2999999999993"/>
    <n v="0"/>
    <n v="0"/>
    <n v="0"/>
    <m/>
    <m/>
    <s v="https://web.pdc.wa.gov/rptimg/default.aspx?docid=4780614"/>
    <n v="1454"/>
    <n v="1286"/>
    <n v="1440"/>
    <n v="1584"/>
    <m/>
    <s v="MERRI NICKERSON"/>
    <s v="candidate"/>
    <m/>
    <n v="44154.529918981483"/>
  </r>
  <r>
    <s v="ca-2014-7504"/>
    <s v="CALDM  366"/>
    <s v="CA"/>
    <n v="41628"/>
    <m/>
    <m/>
    <m/>
    <s v="Electronic"/>
    <n v="41628"/>
    <x v="9"/>
    <s v="Candidate registered"/>
    <s v="Michelle L. D. Caldier (MICHELLE CALDIER)"/>
    <m/>
    <s v="PO BOX 1710"/>
    <s v="PORT ORCHARD"/>
    <s v="PIERCE"/>
    <s v="WA"/>
    <n v="98366"/>
    <s v="DAWGPERRY@GMAIL.COM"/>
    <s v="michelle@michellecaldier.com"/>
    <s v="206-898-3883"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Challenger"/>
    <m/>
    <m/>
    <m/>
    <m/>
    <m/>
    <m/>
    <m/>
    <m/>
    <s v="PO BOX 1283"/>
    <s v="PUYALLUP"/>
    <s v="WA"/>
    <n v="98371"/>
    <s v="253-988-2455"/>
    <n v="251754.59"/>
    <n v="0"/>
    <n v="256754.59"/>
    <n v="5000"/>
    <n v="0"/>
    <n v="0"/>
    <n v="2587.86"/>
    <n v="15000"/>
    <s v="https://web.pdc.wa.gov/rptimg/default.aspx?docid=3668404"/>
    <n v="2374"/>
    <n v="585"/>
    <n v="7504"/>
    <n v="7591"/>
    <n v="26"/>
    <s v="TOM PERRY"/>
    <s v="candidate"/>
    <m/>
    <n v="44149.12641203704"/>
  </r>
  <r>
    <s v="ca-2017-3183"/>
    <s v="HATCJ  338"/>
    <s v="CA"/>
    <n v="42803"/>
    <m/>
    <m/>
    <m/>
    <s v="Electronic"/>
    <n v="42803"/>
    <x v="10"/>
    <s v="Candidate registered"/>
    <s v="Jerry Hatcher (JERRY HATCHER)"/>
    <m/>
    <s v="98303 EAST RIDGEVIEW DRIVE"/>
    <s v="KENNEWICK"/>
    <s v="BENTON"/>
    <s v="WA"/>
    <n v="99338"/>
    <s v="Voteforjerryhatcher@gmail.com"/>
    <s v="jerryhatcher01@gmail.com"/>
    <s v="509-942-4474"/>
    <s v="COUNTY SHERIFF"/>
    <n v="27"/>
    <s v="BENTON CO"/>
    <n v="4725"/>
    <s v="BENTON"/>
    <s v="Local"/>
    <n v="108800"/>
    <s v="C"/>
    <s v="Registration and financial affairs"/>
    <s v="Candidate"/>
    <s v="Candidate"/>
    <m/>
    <m/>
    <m/>
    <s v="R"/>
    <x v="1"/>
    <n v="43046"/>
    <s v="full"/>
    <b v="1"/>
    <m/>
    <m/>
    <s v="Qualified for general"/>
    <s v="Won in general"/>
    <m/>
    <m/>
    <m/>
    <m/>
    <m/>
    <m/>
    <m/>
    <m/>
    <m/>
    <s v="2803 KATIE ROAD"/>
    <s v="KENNEWICK"/>
    <s v="WA"/>
    <n v="99338"/>
    <s v="509-948-4755"/>
    <n v="77290.649999999994"/>
    <n v="0"/>
    <n v="75530.13"/>
    <n v="0"/>
    <n v="0"/>
    <n v="0"/>
    <m/>
    <m/>
    <s v="https://web.pdc.wa.gov/rptimg/default.aspx?docid=4630242"/>
    <n v="8263"/>
    <n v="342"/>
    <n v="3183"/>
    <n v="4436"/>
    <m/>
    <s v="ROBIN GOULD"/>
    <s v="candidate"/>
    <m/>
    <n v="44149.01090277778"/>
  </r>
  <r>
    <s v="ca-2019-1801"/>
    <s v="WILLI  126"/>
    <s v="CA"/>
    <n v="43440"/>
    <m/>
    <m/>
    <m/>
    <m/>
    <n v="43440"/>
    <x v="7"/>
    <s v="Candidate registered"/>
    <s v="WILLOUGHBY ISAIAH T (ISAIAH WILLOUGHBY)"/>
    <m/>
    <s v="2605 SW BRANDON ST"/>
    <s v="SEATTLE"/>
    <s v="KING"/>
    <s v="WA"/>
    <n v="98126"/>
    <s v="ISAIAH206@OUTLOOK.COM"/>
    <s v="isaiah206@outlook.com"/>
    <s v="206-225-1356"/>
    <s v="CITY COUNCIL MEMBER"/>
    <n v="32"/>
    <s v="CITY OF SEATTLE"/>
    <n v="4048"/>
    <s v="KING"/>
    <s v="Local"/>
    <n v="463183"/>
    <s v="C"/>
    <s v="Registration and financial affairs"/>
    <s v="Candidate"/>
    <s v="Candidate"/>
    <m/>
    <m/>
    <m/>
    <s v="R"/>
    <x v="1"/>
    <n v="43774"/>
    <s v="full"/>
    <b v="1"/>
    <m/>
    <m/>
    <m/>
    <m/>
    <m/>
    <m/>
    <m/>
    <m/>
    <m/>
    <m/>
    <m/>
    <m/>
    <m/>
    <s v="2605 SW BRANDON ST"/>
    <s v="SEATTLE"/>
    <s v="WA"/>
    <n v="98126"/>
    <s v="206-931-2138"/>
    <m/>
    <m/>
    <m/>
    <m/>
    <m/>
    <m/>
    <m/>
    <m/>
    <s v="https://web.pdc.wa.gov/rptimg/default.aspx?docid=4770379"/>
    <n v="21374"/>
    <n v="1631"/>
    <n v="1801"/>
    <m/>
    <m/>
    <s v="SHAUNTE CANNADY"/>
    <s v="candidate"/>
    <m/>
    <n v="43597.918912037036"/>
  </r>
  <r>
    <s v="ca-2018-2005"/>
    <s v="BEACW  156"/>
    <s v="CA"/>
    <n v="43353"/>
    <m/>
    <m/>
    <m/>
    <m/>
    <n v="43353"/>
    <x v="3"/>
    <s v="Candidate registered"/>
    <s v="BEACH WENDY (WENDY BEACH)"/>
    <m/>
    <s v="1061 HILLTOP RD"/>
    <s v="NEWPORT"/>
    <s v="PEND OREILLE"/>
    <s v="WA"/>
    <n v="99156"/>
    <s v="wendybeach13@gmail.com"/>
    <s v="wendybeach13@gmail.com"/>
    <s v="(509)951-3584"/>
    <s v="PUBLIC UTILITY COMMISSIONER"/>
    <n v="48"/>
    <s v="PEND OREILLE PUD ELE"/>
    <n v="3874"/>
    <s v="PEND OREILLE"/>
    <s v="Local"/>
    <n v="8854"/>
    <s v="C"/>
    <s v="Registration and financial affairs"/>
    <s v="Candidate"/>
    <s v="Candidate"/>
    <m/>
    <m/>
    <m/>
    <s v="R"/>
    <x v="1"/>
    <n v="43410"/>
    <s v="mini"/>
    <b v="1"/>
    <m/>
    <m/>
    <s v="Not in primary"/>
    <m/>
    <m/>
    <m/>
    <m/>
    <m/>
    <m/>
    <m/>
    <m/>
    <m/>
    <m/>
    <s v="1061 HILLTOP RD"/>
    <s v="NEWPORT"/>
    <s v="WA"/>
    <n v="99156"/>
    <s v="(509)951-3584"/>
    <m/>
    <m/>
    <m/>
    <m/>
    <m/>
    <m/>
    <m/>
    <m/>
    <s v="https://web.pdc.wa.gov/rptimg/default.aspx?docid=4752720"/>
    <n v="1089"/>
    <n v="1809"/>
    <n v="2005"/>
    <m/>
    <m/>
    <s v="WENDY BEACH"/>
    <s v="candidate"/>
    <m/>
    <n v="43597.934849537036"/>
  </r>
  <r>
    <s v="ca-2018-415"/>
    <s v="PEACW  331"/>
    <s v="CA"/>
    <n v="43220"/>
    <m/>
    <m/>
    <m/>
    <s v="Electronic"/>
    <n v="43220"/>
    <x v="3"/>
    <s v="Candidate registered"/>
    <s v="William Wallace Peach (WILLIAM PEACH)"/>
    <m/>
    <s v="PO BOX 1893"/>
    <s v="FORKS"/>
    <s v="CLALLAM"/>
    <s v="WA"/>
    <n v="98331"/>
    <s v="GRAYWOLF7167@GMAIL.COM"/>
    <s v="graywolf7167@gmail.com"/>
    <s v="360-327-3695"/>
    <s v="COUNTY COMMISSIONER"/>
    <n v="23"/>
    <s v="CLALLAM CO"/>
    <n v="3133"/>
    <s v="CLALLAM"/>
    <s v="Local"/>
    <n v="51058"/>
    <s v="C"/>
    <s v="Registration and financial affairs"/>
    <s v="Candidate"/>
    <s v="Candidate"/>
    <m/>
    <m/>
    <n v="3"/>
    <s v="R"/>
    <x v="1"/>
    <n v="43410"/>
    <s v="full"/>
    <b v="1"/>
    <m/>
    <m/>
    <s v="Qualified for general"/>
    <s v="Won in general"/>
    <m/>
    <m/>
    <m/>
    <m/>
    <m/>
    <m/>
    <m/>
    <m/>
    <m/>
    <s v="121 CAMPBELL ST"/>
    <s v="FORKS"/>
    <s v="WA"/>
    <n v="98331"/>
    <s v="360-374-9600"/>
    <n v="3675"/>
    <n v="0"/>
    <n v="19183.32"/>
    <n v="20000"/>
    <n v="0"/>
    <n v="0"/>
    <n v="210"/>
    <n v="0"/>
    <s v="https://web.pdc.wa.gov/rptimg/default.aspx?docid=4743548"/>
    <n v="14855"/>
    <n v="35225"/>
    <n v="415"/>
    <n v="3531"/>
    <m/>
    <s v="SANDY SCHIER"/>
    <s v="candidate"/>
    <m/>
    <n v="44148.973506944443"/>
  </r>
  <r>
    <s v="ca-2014-7422"/>
    <s v="STEVJ  344"/>
    <s v="CA"/>
    <n v="41746"/>
    <m/>
    <m/>
    <m/>
    <m/>
    <n v="41746"/>
    <x v="9"/>
    <s v="Candidate registered"/>
    <s v="STEVENS JEFFREY W (JEFFREY STEVENS)"/>
    <m/>
    <s v="PO BOX 454"/>
    <s v="OTHELLO"/>
    <s v="ADAMS"/>
    <s v="WA"/>
    <n v="99344"/>
    <s v="teds69bird@msn.com"/>
    <s v="teds69bird@msn.com"/>
    <s v="509-488-5806"/>
    <s v="COUNTY COMMISSIONER"/>
    <n v="23"/>
    <s v="ADAMS CO"/>
    <n v="3002"/>
    <s v="ADAMS"/>
    <s v="Local"/>
    <n v="6274"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Won in general"/>
    <m/>
    <m/>
    <m/>
    <m/>
    <m/>
    <m/>
    <m/>
    <m/>
    <m/>
    <s v="PO BOX 454"/>
    <s v="OTHELLO"/>
    <s v="WA"/>
    <n v="99344"/>
    <s v="509-488-5806"/>
    <m/>
    <m/>
    <m/>
    <m/>
    <m/>
    <m/>
    <m/>
    <m/>
    <s v="https://web.pdc.wa.gov/rptimg/default.aspx?docid=3790714"/>
    <n v="18965"/>
    <n v="6076"/>
    <n v="7422"/>
    <m/>
    <m/>
    <s v="JEFFREY STEVENS"/>
    <s v="candidate"/>
    <m/>
    <n v="43598.004259259258"/>
  </r>
  <r>
    <s v="ca-2018-980"/>
    <s v="HELLB  109"/>
    <s v="CA"/>
    <n v="43229"/>
    <m/>
    <m/>
    <m/>
    <m/>
    <n v="43229"/>
    <x v="3"/>
    <s v="Candidate registered"/>
    <s v="Brent Hellie (BRENT HELLIE)"/>
    <m/>
    <s v="208 S CENTER"/>
    <s v="CHEWELAH"/>
    <s v="STEVENS"/>
    <s v="WA"/>
    <n v="99109"/>
    <s v="B_HELLIE@HOTMAIL.COM"/>
    <s v="b_hellie@hotmail.com"/>
    <s v="509-936-0778"/>
    <s v="COUNTY CORONER"/>
    <n v="24"/>
    <s v="STEVENS CO"/>
    <n v="4186"/>
    <s v="STEVENS"/>
    <s v="Local"/>
    <n v="2988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Lost in general"/>
    <m/>
    <m/>
    <m/>
    <m/>
    <m/>
    <m/>
    <m/>
    <m/>
    <m/>
    <s v="208 S CENTER"/>
    <s v="CHEWELAH"/>
    <s v="WA"/>
    <n v="99109"/>
    <s v="509-936-0778"/>
    <m/>
    <m/>
    <m/>
    <m/>
    <m/>
    <m/>
    <m/>
    <m/>
    <s v="https://web.pdc.wa.gov/rptimg/default.aspx?docid=4731045"/>
    <n v="8364"/>
    <n v="830"/>
    <n v="980"/>
    <m/>
    <m/>
    <s v="BRENT HELLIE"/>
    <s v="candidate"/>
    <m/>
    <n v="43959.621886574074"/>
  </r>
  <r>
    <s v="ca-2014-7682"/>
    <s v="WOLFC  114"/>
    <s v="CA"/>
    <n v="41753"/>
    <m/>
    <m/>
    <m/>
    <m/>
    <n v="41753"/>
    <x v="9"/>
    <s v="Candidate registered"/>
    <s v="WOLFE CHRISTOPHER J (CHRISTOPHER  WOLFE)"/>
    <m/>
    <s v="531 OLD ARDEN HWY"/>
    <s v="COLVILLE"/>
    <s v="STEVENS"/>
    <s v="WA"/>
    <n v="99114"/>
    <s v="chrstphrwolfe@aol.com"/>
    <s v="chrstphrwolfe@aol.com"/>
    <s v="509-675-0775"/>
    <s v="COUNTY ASSESSOR"/>
    <n v="21"/>
    <s v="STEVENS CO"/>
    <n v="4186"/>
    <s v="STEVENS"/>
    <s v="Local"/>
    <n v="28509"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Lost in general"/>
    <m/>
    <m/>
    <m/>
    <m/>
    <m/>
    <m/>
    <m/>
    <m/>
    <m/>
    <s v="503 DOLOMITE RD"/>
    <s v="COLVILLE"/>
    <s v="WA"/>
    <n v="99114"/>
    <s v="509-684-1276"/>
    <m/>
    <m/>
    <m/>
    <m/>
    <m/>
    <m/>
    <m/>
    <m/>
    <s v="https://web.pdc.wa.gov/rptimg/default.aspx?docid=3793775"/>
    <n v="21540"/>
    <n v="6197"/>
    <n v="7682"/>
    <m/>
    <m/>
    <s v="RICK HANSON"/>
    <s v="candidate"/>
    <m/>
    <n v="43598.008553240739"/>
  </r>
  <r>
    <s v="ca-2016-4367"/>
    <s v="EXNEJ  118"/>
    <s v="CA"/>
    <n v="42509"/>
    <m/>
    <m/>
    <m/>
    <m/>
    <n v="42509"/>
    <x v="8"/>
    <s v="Candidate registered"/>
    <s v="EXNER JOHNNA L (JOHNNA EXNER)"/>
    <m/>
    <s v="450 WHITE MT RD"/>
    <s v="CURLEW"/>
    <s v="FERRY"/>
    <s v="WA"/>
    <n v="99118"/>
    <s v="xnr5@yahoo.com"/>
    <s v="xnr5@yahoo.com"/>
    <s v="509-779-4375"/>
    <s v="COUNTY COMMISSIONER"/>
    <n v="23"/>
    <s v="FERRY CO"/>
    <n v="3290"/>
    <s v="FERRY"/>
    <s v="Local"/>
    <n v="4575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Won in general"/>
    <m/>
    <m/>
    <m/>
    <m/>
    <m/>
    <m/>
    <m/>
    <m/>
    <m/>
    <s v="450 WHITE MT RD"/>
    <s v="CURLEW"/>
    <s v="WA"/>
    <n v="99118"/>
    <s v="509-779-4375"/>
    <m/>
    <m/>
    <m/>
    <m/>
    <m/>
    <m/>
    <m/>
    <m/>
    <s v="https://web.pdc.wa.gov/rptimg/default.aspx?docid=4573082"/>
    <n v="5961"/>
    <n v="3887"/>
    <n v="4367"/>
    <m/>
    <m/>
    <s v="JOHNNA EXNER"/>
    <s v="candidate"/>
    <m/>
    <n v="43597.969386574077"/>
  </r>
  <r>
    <s v="ca-2018-583"/>
    <s v="KROUS  347"/>
    <s v="CA"/>
    <n v="43239"/>
    <m/>
    <m/>
    <m/>
    <m/>
    <n v="43239"/>
    <x v="3"/>
    <s v="Candidate registered"/>
    <s v="Steven M. Krouse (STEVEN KROUSE)"/>
    <m/>
    <s v="87 DUTCH FLAT ROAD"/>
    <s v="POMEROY"/>
    <s v="GARFIELD"/>
    <s v="WA"/>
    <s v="99347-9712"/>
    <s v="STEVE-KROUSE-123@Q.COM"/>
    <s v="steve-krouse-123@q.com"/>
    <s v="509-843-1432"/>
    <s v="COUNTY SHERIFF"/>
    <n v="27"/>
    <s v="GARFIELD CO"/>
    <n v="3320"/>
    <s v="GARFIELD"/>
    <s v="Local"/>
    <n v="1571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Lost in general"/>
    <m/>
    <m/>
    <m/>
    <m/>
    <m/>
    <m/>
    <m/>
    <m/>
    <m/>
    <s v="87 DUTCH FLAT ROAD"/>
    <s v="POMEROY"/>
    <s v="WA"/>
    <s v="99347-9712"/>
    <s v="509-843-1432"/>
    <m/>
    <m/>
    <m/>
    <m/>
    <m/>
    <m/>
    <m/>
    <m/>
    <s v="https://web.pdc.wa.gov/rptimg/default.aspx?docid=4723857"/>
    <n v="10715"/>
    <n v="743"/>
    <n v="583"/>
    <m/>
    <m/>
    <s v="STEVEN KROUSE"/>
    <s v="candidate"/>
    <m/>
    <n v="43959.621886574074"/>
  </r>
  <r>
    <s v="ca-2018-309"/>
    <s v="HARMM  012"/>
    <s v="CA"/>
    <n v="42767"/>
    <m/>
    <m/>
    <m/>
    <s v="Electronic"/>
    <n v="42767"/>
    <x v="3"/>
    <s v="Candidate registered"/>
    <s v="Mark Harmsworth (MARK HARMSWORTH)"/>
    <m/>
    <s v="PO BOX 13581"/>
    <s v="MILL CREEK"/>
    <s v="KING"/>
    <s v="WA"/>
    <n v="98082"/>
    <s v="MARKHARM@MARKHARMSWORTH.COM"/>
    <s v="markharm@markharmsworth.com"/>
    <s v="425-418-6134"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Lost in general"/>
    <s v="Incumbent"/>
    <m/>
    <m/>
    <m/>
    <m/>
    <m/>
    <m/>
    <m/>
    <m/>
    <s v="PO BOX 1283"/>
    <s v="PUYALLUP"/>
    <s v="WA"/>
    <n v="98371"/>
    <s v="253-988-2455"/>
    <n v="152928.31"/>
    <n v="2382.84"/>
    <n v="155311.15"/>
    <n v="0"/>
    <n v="0"/>
    <n v="0"/>
    <n v="400.25"/>
    <n v="26386.41"/>
    <s v="https://web.pdc.wa.gov/rptimg/default.aspx?docid=4723768"/>
    <n v="8043"/>
    <n v="832"/>
    <n v="309"/>
    <n v="3196"/>
    <n v="44"/>
    <s v="TOM PERRY"/>
    <s v="candidate"/>
    <m/>
    <n v="44148.960972222223"/>
  </r>
  <r>
    <s v="ca-2018-982"/>
    <s v="MANKB  114"/>
    <s v="CA"/>
    <n v="43238"/>
    <m/>
    <m/>
    <m/>
    <s v="Electronic"/>
    <n v="43238"/>
    <x v="3"/>
    <s v="Candidate registered"/>
    <s v="Brad Manke (BRAD MANKE)"/>
    <m/>
    <s v="1541 E IVY AVE"/>
    <s v="COLVILLE"/>
    <s v="STEVENS"/>
    <s v="WA"/>
    <n v="99114"/>
    <s v="MANKEFORSHERIFF@GMAIL.COM"/>
    <s v="mankeforsheriff@gmail.com"/>
    <s v="509-675-7676"/>
    <s v="COUNTY SHERIFF"/>
    <n v="27"/>
    <s v="STEVENS CO"/>
    <n v="4186"/>
    <s v="STEVENS"/>
    <s v="Local"/>
    <n v="2988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1541 E IVY AVE"/>
    <s v="COLVILLE"/>
    <s v="WA"/>
    <n v="99114"/>
    <s v="509-675-7676"/>
    <n v="14515.46"/>
    <n v="0"/>
    <n v="12766.18"/>
    <n v="-3163.6"/>
    <n v="0"/>
    <n v="0"/>
    <m/>
    <m/>
    <s v="https://web.pdc.wa.gov/rptimg/default.aspx?docid=4723802"/>
    <n v="11965"/>
    <n v="637"/>
    <n v="982"/>
    <n v="3394"/>
    <m/>
    <s v="BRAD MANKE"/>
    <s v="candidate"/>
    <m/>
    <n v="44148.968958333331"/>
  </r>
  <r>
    <s v="ca-2018-170"/>
    <s v="GILDC  371"/>
    <s v="CA"/>
    <n v="43202"/>
    <m/>
    <m/>
    <m/>
    <s v="Electronic"/>
    <n v="43202"/>
    <x v="3"/>
    <s v="Candidate registered"/>
    <s v="Chris Gildon (CHRIS GILDON)"/>
    <m/>
    <s v="1111 23RD AVENUE CT SW"/>
    <s v="PUYALLUP"/>
    <s v="PIERCE"/>
    <s v="WA"/>
    <n v="98371"/>
    <s v="CHRIS@CHRISGILDON.COM"/>
    <s v="chris@chrisgildon.com"/>
    <s v="360-259-9771"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s v="Open seat"/>
    <m/>
    <m/>
    <m/>
    <m/>
    <m/>
    <m/>
    <m/>
    <m/>
    <s v="PO BOX 1283"/>
    <s v="PUYALLUP"/>
    <s v="WA"/>
    <n v="98371"/>
    <s v="253-988-2455"/>
    <n v="180111.71"/>
    <n v="0"/>
    <n v="176587.59"/>
    <n v="0"/>
    <n v="0"/>
    <n v="0"/>
    <n v="208520.07"/>
    <n v="0"/>
    <s v="https://web.pdc.wa.gov/rptimg/default.aspx?docid=4716116"/>
    <n v="6972"/>
    <n v="25639"/>
    <n v="170"/>
    <n v="3151"/>
    <n v="25"/>
    <s v="TOM PERRY"/>
    <s v="candidate"/>
    <m/>
    <n v="44148.959131944444"/>
  </r>
  <r>
    <s v="ca-2018-1890"/>
    <s v="SEALK  007"/>
    <s v="CA"/>
    <n v="43234"/>
    <m/>
    <m/>
    <m/>
    <m/>
    <n v="43234"/>
    <x v="3"/>
    <s v="Candidate withdrew"/>
    <s v="SEAL KENNETH R (KENNETH SEAL)"/>
    <m/>
    <s v="15433 SE 8TH ST."/>
    <s v="BELLEVUE"/>
    <s v="KING"/>
    <s v="WA"/>
    <n v="98007"/>
    <s v="KMSEAL@COMCAST.NET"/>
    <s v="kmseal@comcast.net"/>
    <s v="425-746-2495"/>
    <s v="STATE SENATOR"/>
    <n v="12"/>
    <s v="LEG DISTRICT 48 - SENATE"/>
    <n v="4777"/>
    <s v="KING"/>
    <s v="Legislative"/>
    <m/>
    <s v="C"/>
    <s v="Registration and financial affairs"/>
    <s v="Candidate"/>
    <s v="Candidate"/>
    <m/>
    <m/>
    <m/>
    <s v="R"/>
    <x v="1"/>
    <n v="43410"/>
    <s v="mini"/>
    <b v="1"/>
    <m/>
    <m/>
    <m/>
    <m/>
    <m/>
    <m/>
    <m/>
    <m/>
    <m/>
    <m/>
    <m/>
    <m/>
    <m/>
    <s v="15433 SE 8TH ST."/>
    <s v="BELLEVUE"/>
    <s v="WA"/>
    <n v="98007"/>
    <s v="425-746-2495"/>
    <m/>
    <m/>
    <m/>
    <m/>
    <m/>
    <m/>
    <m/>
    <m/>
    <s v="https://web.pdc.wa.gov/rptimg/default.aspx?docid=4723221"/>
    <n v="17546"/>
    <n v="1710"/>
    <n v="1890"/>
    <m/>
    <n v="48"/>
    <s v="KENNETH SEAL"/>
    <s v="candidate"/>
    <m/>
    <n v="43597.92291666667"/>
  </r>
  <r>
    <s v="ca-2018-772"/>
    <s v="LIEBS  122"/>
    <s v="CA"/>
    <n v="43234"/>
    <m/>
    <m/>
    <m/>
    <m/>
    <n v="43234"/>
    <x v="3"/>
    <s v="Candidate registered"/>
    <s v="J Scott Liebing (J SCOTT LIEBING)"/>
    <m/>
    <s v="607 MAIN ST  /  PO BOX 522"/>
    <s v="DAVENPORT"/>
    <s v="LINCOLN"/>
    <s v="WA"/>
    <n v="99122"/>
    <s v="850.0369@gmail.com"/>
    <s v="850.0369@gmail.com"/>
    <s v="509-850-0369"/>
    <s v="COUNTY ASSESSOR"/>
    <n v="21"/>
    <s v="LINCOLN CO"/>
    <n v="3655"/>
    <s v="LINCOLN"/>
    <s v="Local"/>
    <n v="7164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607 MAIN ST  /  PO BOX 522"/>
    <s v="DAVENPORT"/>
    <s v="WA"/>
    <n v="99122"/>
    <s v="509-850-0369"/>
    <m/>
    <m/>
    <m/>
    <m/>
    <m/>
    <m/>
    <m/>
    <m/>
    <s v="https://web.pdc.wa.gov/rptimg/default.aspx?docid=4723203"/>
    <n v="11376"/>
    <n v="745"/>
    <n v="772"/>
    <m/>
    <m/>
    <s v="J SCOTT LIEBING"/>
    <s v="candidate"/>
    <m/>
    <n v="43959.621932870374"/>
  </r>
  <r>
    <s v="ca-2018-795"/>
    <s v="RODRD  856"/>
    <s v="CA"/>
    <n v="43229"/>
    <m/>
    <m/>
    <m/>
    <m/>
    <n v="43229"/>
    <x v="3"/>
    <s v="Candidate registered"/>
    <s v="David Rodriguez (DAVID RODRIGUEZ)"/>
    <m/>
    <s v="P.O. BOX 535"/>
    <s v="TWISP"/>
    <s v="OKANOGAN"/>
    <s v="WA"/>
    <n v="98856"/>
    <s v="daverodriguezforcoroner@outlook.com"/>
    <s v="daverodriguezforcoroner@outlook.com"/>
    <s v="509-997-8401"/>
    <s v="COUNTY CORONER"/>
    <n v="24"/>
    <s v="OKANOGAN CO"/>
    <n v="3801"/>
    <s v="OKANOGAN"/>
    <s v="Local"/>
    <n v="22492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22 BUCKBOARD LN"/>
    <s v="TWISP"/>
    <s v="WA"/>
    <n v="98856"/>
    <s v="509-429-7222"/>
    <m/>
    <m/>
    <m/>
    <m/>
    <m/>
    <m/>
    <n v="243.07"/>
    <n v="0"/>
    <s v="https://web.pdc.wa.gov/rptimg/default.aspx?docid=4722560"/>
    <n v="16710"/>
    <n v="795"/>
    <n v="795"/>
    <m/>
    <m/>
    <s v="PAUL BUDROW"/>
    <s v="candidate"/>
    <m/>
    <n v="43959.621932870374"/>
  </r>
  <r>
    <s v="ca-2018-593"/>
    <s v="MCKNM  823"/>
    <s v="CA"/>
    <n v="43223"/>
    <m/>
    <m/>
    <m/>
    <s v="Electronic"/>
    <n v="43223"/>
    <x v="3"/>
    <s v="Candidate registered"/>
    <s v="Melissa McKnight (MELISSA MCKNIGHT)"/>
    <m/>
    <s v="PO BOX 264"/>
    <s v="EPHRATA"/>
    <s v="GRANT"/>
    <s v="WA"/>
    <n v="98823"/>
    <s v="ELECTMELISSAMCKNIGHT@GMAIL.COM"/>
    <s v="electmelissamcknight@gmail.com"/>
    <s v="509-398-2297"/>
    <s v="COUNTY ASSESSOR"/>
    <n v="21"/>
    <s v="GRANT CO"/>
    <n v="3340"/>
    <s v="GRANT"/>
    <s v="Local"/>
    <n v="39833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11508 RD B.2 NW"/>
    <s v="EPHRATA"/>
    <s v="WA"/>
    <n v="98823"/>
    <s v="509-398-2297"/>
    <n v="400"/>
    <n v="0"/>
    <n v="0"/>
    <n v="1743.23"/>
    <n v="0"/>
    <n v="0"/>
    <m/>
    <m/>
    <s v="https://web.pdc.wa.gov/rptimg/default.aspx?docid=4720113"/>
    <n v="12819"/>
    <n v="307"/>
    <n v="593"/>
    <n v="3424"/>
    <m/>
    <s v="MELISSA MCKNIGHT"/>
    <s v="candidate"/>
    <m/>
    <n v="44148.969976851855"/>
  </r>
  <r>
    <s v="ca-2018-183"/>
    <s v="PASKK  419"/>
    <s v="CA"/>
    <n v="43222"/>
    <m/>
    <m/>
    <m/>
    <s v="Electronic"/>
    <n v="43222"/>
    <x v="3"/>
    <s v="Candidate registered"/>
    <s v="Kyle Paskewitz (KYLE PASKEWITZ)"/>
    <m/>
    <s v="PO BOX 18097"/>
    <s v="TACOMA"/>
    <s v="PIERCE"/>
    <s v="WA"/>
    <n v="98419"/>
    <s v="CAMPAIGN@KYLEPASKEWITZ.COM"/>
    <s v="campaign@kylepaskewitz.com"/>
    <s v="254-778-6762"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Lost in general"/>
    <s v="Challenger"/>
    <m/>
    <m/>
    <m/>
    <m/>
    <m/>
    <m/>
    <m/>
    <m/>
    <s v="PO BOX 18097"/>
    <s v="TACOMA"/>
    <s v="WA"/>
    <n v="98419"/>
    <s v="253-234-4004"/>
    <n v="4176.87"/>
    <n v="0"/>
    <n v="4521.13"/>
    <n v="500"/>
    <n v="0"/>
    <n v="0"/>
    <m/>
    <m/>
    <s v="https://web.pdc.wa.gov/rptimg/default.aspx?docid=4719689"/>
    <n v="14812"/>
    <n v="45"/>
    <n v="183"/>
    <n v="3526"/>
    <n v="27"/>
    <s v="KYLE PASKEWITZ"/>
    <s v="candidate"/>
    <m/>
    <n v="44148.973344907405"/>
  </r>
  <r>
    <s v="ca-2018-975"/>
    <s v="DASHD  137"/>
    <s v="CA"/>
    <n v="43222"/>
    <m/>
    <m/>
    <m/>
    <m/>
    <n v="43222"/>
    <x v="3"/>
    <s v="Candidate registered"/>
    <s v="Don Dashiell (DONALD DASHIELL)"/>
    <m/>
    <s v="3565 HARVEY CREEK ROAD"/>
    <s v="HUNTERS"/>
    <s v="STEVENS"/>
    <s v="WA"/>
    <n v="99137"/>
    <s v="dashiellranch@gmail.com"/>
    <s v="dashiellranch@gmail.com"/>
    <s v="509-680-0165"/>
    <s v="COUNTY COMMISSIONER"/>
    <n v="23"/>
    <s v="STEVENS CO"/>
    <n v="4186"/>
    <s v="STEVENS"/>
    <s v="Local"/>
    <n v="29887"/>
    <s v="C"/>
    <s v="Registration and financial affairs"/>
    <s v="Candidate"/>
    <s v="Candidate"/>
    <m/>
    <m/>
    <n v="2"/>
    <s v="R"/>
    <x v="1"/>
    <n v="43410"/>
    <s v="mini"/>
    <b v="1"/>
    <m/>
    <m/>
    <s v="Qualified for general"/>
    <s v="Won in general"/>
    <m/>
    <m/>
    <m/>
    <m/>
    <m/>
    <m/>
    <m/>
    <m/>
    <m/>
    <s v="3565 HARVEY CREEK ROAD"/>
    <s v="HUNTERS"/>
    <s v="WA"/>
    <n v="99137"/>
    <s v="509-680-0165"/>
    <m/>
    <m/>
    <m/>
    <m/>
    <m/>
    <m/>
    <m/>
    <m/>
    <s v="https://web.pdc.wa.gov/rptimg/default.aspx?docid=4719541"/>
    <n v="4607"/>
    <n v="622"/>
    <n v="975"/>
    <m/>
    <m/>
    <s v="DONALD DASHIELL"/>
    <s v="candidate"/>
    <m/>
    <n v="43959.621967592589"/>
  </r>
  <r>
    <s v="ca-2018-828"/>
    <s v="NICHMA 156"/>
    <s v="CA"/>
    <n v="43217"/>
    <m/>
    <m/>
    <m/>
    <m/>
    <n v="43217"/>
    <x v="3"/>
    <s v="Candidate registered"/>
    <s v="Marianne Nichols (MARIANNE NICHOLS)"/>
    <m/>
    <s v="2972 DEETER ROAD"/>
    <s v="NEWPORT"/>
    <s v="PEND OREILLE"/>
    <s v="WA"/>
    <n v="99156"/>
    <s v="Jmnichols1@yahoo.com"/>
    <s v="jmnichols1@yahoo.com"/>
    <s v="509-671-0804"/>
    <s v="COUNTY AUDITOR"/>
    <n v="20"/>
    <s v="PEND OREILLE CO"/>
    <n v="3865"/>
    <s v="PEND OREILLE"/>
    <s v="Local"/>
    <n v="8854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2972 DEETER ROAD"/>
    <s v="NEWPORT"/>
    <s v="WA"/>
    <n v="99156"/>
    <s v="509-671-0804"/>
    <m/>
    <m/>
    <m/>
    <m/>
    <m/>
    <m/>
    <m/>
    <m/>
    <s v="https://web.pdc.wa.gov/rptimg/default.aspx?docid=4718799"/>
    <n v="13957"/>
    <n v="596"/>
    <n v="828"/>
    <m/>
    <m/>
    <s v="MARIANNE NICHOLS"/>
    <s v="candidate"/>
    <m/>
    <n v="43959.621932870374"/>
  </r>
  <r>
    <s v="ca-2018-600"/>
    <s v="MORRC  837"/>
    <s v="CA"/>
    <n v="43216"/>
    <m/>
    <m/>
    <m/>
    <m/>
    <n v="43216"/>
    <x v="3"/>
    <s v="Candidate registered"/>
    <s v="Craig Morrison (CRAIG MORRISON)"/>
    <m/>
    <s v="679 EASY STREET"/>
    <s v="MOSES LAKE"/>
    <s v="GRANT"/>
    <s v="WA"/>
    <n v="98837"/>
    <s v="coronercraig@gmail.com"/>
    <s v="coronercraig@gmail.com"/>
    <s v="509-750-2864"/>
    <s v="COUNTY CORONER"/>
    <n v="24"/>
    <s v="GRANT CO"/>
    <n v="3340"/>
    <s v="GRANT"/>
    <s v="Local"/>
    <n v="39833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679 EASY STREET"/>
    <s v="MOSES LAKE"/>
    <s v="WA"/>
    <n v="98837"/>
    <s v="509-750-2864"/>
    <m/>
    <m/>
    <m/>
    <m/>
    <m/>
    <m/>
    <m/>
    <m/>
    <s v="https://web.pdc.wa.gov/rptimg/default.aspx?docid=4718628"/>
    <n v="13338"/>
    <n v="318"/>
    <n v="600"/>
    <m/>
    <m/>
    <s v="CRAIG MORRISON"/>
    <s v="candidate"/>
    <m/>
    <n v="43959.621932870374"/>
  </r>
  <r>
    <s v="ca-2018-788"/>
    <s v="GILML  841"/>
    <s v="CA"/>
    <n v="43213"/>
    <m/>
    <m/>
    <m/>
    <m/>
    <n v="43213"/>
    <x v="3"/>
    <s v="Candidate registered"/>
    <s v="Larry D. Gilman (LARRY GILMAN)"/>
    <m/>
    <s v="162 DUCK LAKE RD"/>
    <s v="OMAK"/>
    <s v="OKANOGAN"/>
    <s v="WA"/>
    <n v="98841"/>
    <s v="Ldgilman@ncidata.com"/>
    <s v="ldgilman@ncidata.com"/>
    <s v="509-826-6365"/>
    <s v="COUNTY ASSESSOR"/>
    <n v="21"/>
    <s v="OKANOGAN CO"/>
    <n v="3801"/>
    <s v="OKANOGAN"/>
    <s v="Local"/>
    <n v="22492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O BOX 251"/>
    <s v="OMAK"/>
    <s v="WA"/>
    <n v="98841"/>
    <s v="509-826-5081"/>
    <m/>
    <m/>
    <m/>
    <m/>
    <m/>
    <m/>
    <n v="243.07"/>
    <n v="0"/>
    <s v="https://web.pdc.wa.gov/rptimg/default.aspx?docid=4718045"/>
    <n v="7166"/>
    <n v="797"/>
    <n v="788"/>
    <m/>
    <m/>
    <s v="TONI SUTTON"/>
    <s v="candidate"/>
    <m/>
    <n v="43959.621932870374"/>
  </r>
  <r>
    <s v="ca-2016-4494"/>
    <s v="BUYSV  264"/>
    <s v="CA"/>
    <n v="42015"/>
    <m/>
    <m/>
    <m/>
    <s v="Electronic"/>
    <n v="42015"/>
    <x v="8"/>
    <s v="Candidate registered"/>
    <s v="Vincent Buys (VINCENT BUYS)"/>
    <m/>
    <s v="PO BOX 25"/>
    <s v="LYNDEN"/>
    <s v="WHATCOM"/>
    <s v="WA"/>
    <n v="98264"/>
    <s v="VINCENT@VINCENTBUYS.COM"/>
    <s v="vincent@vincentbuys.com"/>
    <s v="360-389-2101"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PO BOX 25"/>
    <s v="LYNDEN"/>
    <s v="WA"/>
    <n v="98264"/>
    <s v="360-389-2101"/>
    <n v="95766.44"/>
    <n v="1263.97"/>
    <n v="95545.08"/>
    <n v="0"/>
    <n v="0"/>
    <n v="0"/>
    <n v="964.14"/>
    <n v="0"/>
    <s v="https://web.pdc.wa.gov/rptimg/default.aspx?docid=4218458"/>
    <n v="2306"/>
    <n v="243"/>
    <n v="4494"/>
    <n v="5336"/>
    <n v="42"/>
    <s v="VINCENT BUYS"/>
    <s v="candidate"/>
    <m/>
    <n v="44149.042129629626"/>
  </r>
  <r>
    <s v="ca-2018-820"/>
    <s v="EASTS  638"/>
    <s v="CA"/>
    <n v="43192"/>
    <m/>
    <m/>
    <m/>
    <s v="Electronic"/>
    <n v="43192"/>
    <x v="3"/>
    <s v="Candidate registered"/>
    <s v="Sean K. Eastham (SEAN EASTHAM)"/>
    <m/>
    <s v="PO BOX 74"/>
    <s v="NASELLE"/>
    <s v="PACIFIC"/>
    <s v="WA"/>
    <n v="98638"/>
    <s v="VOTE@EASTHAMFORSHERIFF.COM"/>
    <s v="seaneastham76@yahoo.com"/>
    <s v="360-642-2444"/>
    <s v="COUNTY SHERIFF"/>
    <n v="27"/>
    <s v="PACIFIC CO"/>
    <n v="3841"/>
    <s v="PACIFIC"/>
    <s v="Local"/>
    <n v="14378"/>
    <s v="C"/>
    <s v="Registration and financial affairs"/>
    <s v="Candidate"/>
    <s v="Candidate"/>
    <m/>
    <m/>
    <m/>
    <s v="R"/>
    <x v="1"/>
    <n v="43410"/>
    <s v="full"/>
    <b v="1"/>
    <m/>
    <m/>
    <s v="Lost in primary"/>
    <m/>
    <m/>
    <m/>
    <m/>
    <m/>
    <m/>
    <m/>
    <m/>
    <m/>
    <m/>
    <s v="PO BOX 57"/>
    <s v="SEAVIEW"/>
    <s v="WA"/>
    <n v="98644"/>
    <m/>
    <n v="8490"/>
    <n v="0"/>
    <n v="8490"/>
    <n v="0"/>
    <n v="0"/>
    <n v="0"/>
    <m/>
    <m/>
    <s v="https://web.pdc.wa.gov/rptimg/default.aspx?docid=4710792"/>
    <n v="5331"/>
    <n v="460"/>
    <n v="820"/>
    <n v="3068"/>
    <m/>
    <s v="BRETT MALIN"/>
    <s v="candidate"/>
    <m/>
    <n v="44148.95521990741"/>
  </r>
  <r>
    <s v="ca-2018-614"/>
    <s v="CRIDS  277"/>
    <s v="CA"/>
    <n v="43192"/>
    <m/>
    <m/>
    <m/>
    <s v="Electronic"/>
    <n v="43192"/>
    <x v="3"/>
    <s v="Candidate registered"/>
    <s v="Sheilah Crider (SHEILAH CRIDER)"/>
    <m/>
    <s v="P.O. BOX 526"/>
    <s v="OAK HARBOR"/>
    <s v="ISLAND"/>
    <s v="WA"/>
    <s v="98277-0526"/>
    <s v="SHEILAHHCRIDER@AOL.COM"/>
    <s v="sheilahhcrider@aol.com"/>
    <s v="360-240-0291"/>
    <s v="COUNTY AUDITOR"/>
    <n v="20"/>
    <s v="ISLAND CO"/>
    <n v="3424"/>
    <s v="ISLAND"/>
    <s v="Local"/>
    <n v="54723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Unopposed in general"/>
    <m/>
    <m/>
    <m/>
    <m/>
    <m/>
    <m/>
    <m/>
    <m/>
    <m/>
    <s v="P.O. BOX 526"/>
    <s v="OAK HARBOR"/>
    <s v="WA"/>
    <s v="98277-0526"/>
    <s v="360-240-0291"/>
    <n v="0"/>
    <n v="962.01"/>
    <n v="957.01"/>
    <n v="0"/>
    <n v="0"/>
    <n v="0"/>
    <m/>
    <m/>
    <s v="https://web.pdc.wa.gov/rptimg/default.aspx?docid=4710486"/>
    <n v="4499"/>
    <n v="683"/>
    <n v="614"/>
    <n v="3003"/>
    <m/>
    <s v="CHARLES CRIDER"/>
    <s v="candidate"/>
    <m/>
    <n v="44148.953043981484"/>
  </r>
  <r>
    <s v="ca-2018-455"/>
    <s v="VANNP  687"/>
    <s v="CA"/>
    <n v="43180"/>
    <m/>
    <m/>
    <m/>
    <s v="Electronic"/>
    <n v="43180"/>
    <x v="3"/>
    <s v="Candidate registered"/>
    <s v="Peter Van Nortwick (PETER VAN NORTWICK)"/>
    <m/>
    <s v="11400 NE 43RD AVE"/>
    <s v="VANCOUVER"/>
    <s v="CLARK"/>
    <s v="WA"/>
    <n v="98686"/>
    <s v="FRIENDSOFPETERVANNORTWICK@YAHOO.COM"/>
    <s v="friendsofpetervannortwick@gmail.com"/>
    <s v="360-907-4413"/>
    <s v="COUNTY ASSESSOR"/>
    <n v="21"/>
    <s v="CLARK CO"/>
    <n v="3147"/>
    <s v="CLARK"/>
    <s v="Local"/>
    <n v="272819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11400 NE 43RD AVE"/>
    <s v="VANCOUVER"/>
    <s v="WA"/>
    <n v="98686"/>
    <s v="360-907-4413"/>
    <n v="6956.73"/>
    <n v="0"/>
    <n v="6176.39"/>
    <n v="-1400"/>
    <n v="0"/>
    <n v="0"/>
    <n v="527.89"/>
    <n v="0"/>
    <s v="https://web.pdc.wa.gov/rptimg/default.aspx?docid=4708200"/>
    <n v="20231"/>
    <n v="434"/>
    <n v="455"/>
    <n v="3840"/>
    <m/>
    <s v="PETER VAN NORTWICK"/>
    <s v="candidate"/>
    <m/>
    <n v="44148.984618055554"/>
  </r>
  <r>
    <s v="ca-2018-271"/>
    <s v="HAYDR  026"/>
    <s v="CA"/>
    <n v="43178"/>
    <m/>
    <m/>
    <m/>
    <s v="Electronic"/>
    <n v="43178"/>
    <x v="3"/>
    <s v="Candidate registered"/>
    <s v="Randy Hayden (RANDY HAYDEN)"/>
    <m/>
    <s v="PO BOX 945"/>
    <s v="DARRINGTON"/>
    <s v="SNOHOMISH"/>
    <s v="WA"/>
    <n v="98241"/>
    <s v="christiancowboyrh@hotmail.com"/>
    <s v="christiancowboyrh@hotmail.com"/>
    <s v="206-669-8209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Lost in primary"/>
    <m/>
    <s v="Open seat"/>
    <m/>
    <m/>
    <m/>
    <m/>
    <m/>
    <m/>
    <m/>
    <m/>
    <s v="PO BOX 945"/>
    <s v="DARRINGTON"/>
    <s v="WA"/>
    <n v="98241"/>
    <s v="206-669-8209"/>
    <n v="15702.06"/>
    <n v="0"/>
    <n v="15937.82"/>
    <n v="500"/>
    <n v="0"/>
    <n v="0"/>
    <n v="6395.77"/>
    <n v="0"/>
    <s v="https://web.pdc.wa.gov/rptimg/default.aspx?docid=4707656"/>
    <n v="8286"/>
    <n v="196"/>
    <n v="271"/>
    <n v="3208"/>
    <n v="39"/>
    <s v="RANDY HAYDEN"/>
    <s v="candidate"/>
    <m/>
    <n v="44148.961388888885"/>
  </r>
  <r>
    <s v="ca-2018-968"/>
    <s v="FITZT  006"/>
    <s v="CA"/>
    <n v="42015"/>
    <m/>
    <m/>
    <m/>
    <s v="Electronic"/>
    <n v="42015"/>
    <x v="3"/>
    <s v="Candidate registered"/>
    <s v="Timothy W Fitzgerald (TIMOTHY FITZGERALD)"/>
    <m/>
    <s v="P.O. BOX 1679"/>
    <s v="DEER PARK"/>
    <s v="SPOKANE"/>
    <s v="WA"/>
    <s v="99006-7173"/>
    <s v="TIMOTHY.W.FITZGERALD@GMAIL.COM"/>
    <s v="timothy.w.fitzgerald@gmail.com"/>
    <s v="509-262-4674"/>
    <s v="COUNTY CLERK"/>
    <n v="22"/>
    <s v="SPOKANE CO"/>
    <n v="4151"/>
    <s v="SPOKANE"/>
    <s v="Local"/>
    <n v="304849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10024 EAST HOLMAN ROAD"/>
    <s v="SPOKANE VALLEY"/>
    <s v="WA"/>
    <n v="99206"/>
    <s v="509-924-4211"/>
    <n v="29126.53"/>
    <n v="370.77"/>
    <n v="30410.48"/>
    <n v="1000"/>
    <n v="0"/>
    <n v="0"/>
    <n v="377.52"/>
    <n v="7193.98"/>
    <s v="https://web.pdc.wa.gov/rptimg/default.aspx?docid=4701300"/>
    <n v="6222"/>
    <n v="46"/>
    <n v="968"/>
    <n v="3117"/>
    <m/>
    <s v="CHARLOTTE BENJAMIN"/>
    <s v="candidate"/>
    <m/>
    <n v="44148.957939814813"/>
  </r>
  <r>
    <s v="ca-2018-870"/>
    <s v="DORCM  584"/>
    <s v="CA"/>
    <n v="43138"/>
    <m/>
    <m/>
    <m/>
    <s v="Electronic"/>
    <n v="43138"/>
    <x v="3"/>
    <s v="Candidate registered"/>
    <s v="Michael K. Dorcy (MICHAEL DORCY)"/>
    <m/>
    <s v="171 SE SHADOWOOD DRIVE"/>
    <s v="SHELTON"/>
    <s v="MASON"/>
    <s v="WA"/>
    <n v="98584"/>
    <s v="ELECTDORCYPROSECUTOR@GMAIL.COM"/>
    <s v="michael.dorcy@gmail.com"/>
    <s v="360-878-5110"/>
    <s v="COUNTY PROSECUTOR"/>
    <n v="26"/>
    <s v="MASON CO"/>
    <n v="3699"/>
    <s v="MASON"/>
    <s v="Local"/>
    <n v="38265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Unopposed in general"/>
    <m/>
    <m/>
    <m/>
    <m/>
    <m/>
    <m/>
    <m/>
    <m/>
    <m/>
    <s v="171 SE SHADOWOOD DRIVE"/>
    <s v="SHELTON"/>
    <s v="WA"/>
    <n v="98584"/>
    <s v="360-878-5110"/>
    <n v="500"/>
    <n v="0"/>
    <n v="1691.87"/>
    <n v="1200"/>
    <n v="0"/>
    <n v="0"/>
    <m/>
    <m/>
    <s v="https://web.pdc.wa.gov/rptimg/default.aspx?docid=4699514"/>
    <n v="5161"/>
    <n v="660"/>
    <n v="870"/>
    <n v="3052"/>
    <m/>
    <s v="MICHAEL DORCY"/>
    <s v="candidate"/>
    <m/>
    <n v="44148.954768518517"/>
  </r>
  <r>
    <s v="ca-2018-175"/>
    <s v="EVANN  312"/>
    <s v="CA"/>
    <n v="43119"/>
    <m/>
    <m/>
    <m/>
    <s v="Electronic"/>
    <n v="43119"/>
    <x v="3"/>
    <s v="Candidate registered"/>
    <s v="Naomi Evans (NAOMI EVANS)"/>
    <m/>
    <s v="PO BOX 6003"/>
    <s v="BREMERTON"/>
    <s v="PIERCE"/>
    <s v="WA"/>
    <n v="98312"/>
    <s v="naomievans4staterep@gmail.com"/>
    <s v="naomievans4staterep@gmail.com"/>
    <s v="360-473-9104"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Lost in primary"/>
    <m/>
    <s v="Challenger"/>
    <m/>
    <m/>
    <m/>
    <m/>
    <m/>
    <m/>
    <m/>
    <m/>
    <s v="417 E 31ST"/>
    <s v="BREMERTON"/>
    <s v="WA"/>
    <n v="98310"/>
    <s v="360-621-9679"/>
    <n v="5535"/>
    <n v="0"/>
    <n v="7220.52"/>
    <n v="0"/>
    <n v="0"/>
    <n v="0"/>
    <m/>
    <m/>
    <s v="https://web.pdc.wa.gov/rptimg/default.aspx?docid=4697292"/>
    <n v="5838"/>
    <n v="185"/>
    <n v="175"/>
    <n v="3087"/>
    <n v="26"/>
    <s v="PATRICIA  SULLIVAN"/>
    <s v="candidate"/>
    <m/>
    <n v="44148.955914351849"/>
  </r>
  <r>
    <s v="ca-2018-68"/>
    <s v="SHORS  101"/>
    <s v="CA"/>
    <n v="43118"/>
    <m/>
    <m/>
    <m/>
    <s v="Electronic"/>
    <n v="43118"/>
    <x v="3"/>
    <s v="Candidate registered"/>
    <s v="Shelly Short (SHELLY SHORT)"/>
    <m/>
    <s v="127 N WYNNE ST"/>
    <s v="COLVILLE"/>
    <s v="OKANOGAN"/>
    <s v="WA"/>
    <n v="99114"/>
    <s v="OSWIN@PLIX.COM"/>
    <s v="shelly@vote4shelly.com"/>
    <s v="509-994-7430"/>
    <s v="STATE SENATOR"/>
    <n v="12"/>
    <s v="LEG DISTRICT 07 - SENATE"/>
    <n v="4736"/>
    <s v="OKANOGAN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s v="Incumbent"/>
    <m/>
    <m/>
    <m/>
    <m/>
    <m/>
    <m/>
    <m/>
    <m/>
    <s v="127 N WYNNE ST"/>
    <s v="COLVILLE"/>
    <s v="WA"/>
    <n v="99114"/>
    <m/>
    <n v="117123"/>
    <n v="40000"/>
    <n v="151307.75"/>
    <n v="0"/>
    <n v="0"/>
    <n v="0"/>
    <n v="243.08"/>
    <n v="0"/>
    <s v="https://web.pdc.wa.gov/rptimg/default.aspx?docid=4697141"/>
    <n v="17787"/>
    <n v="616"/>
    <n v="68"/>
    <n v="3697"/>
    <n v="7"/>
    <s v="STEVE OSWIN"/>
    <s v="candidate"/>
    <m/>
    <n v="44148.979756944442"/>
  </r>
  <r>
    <s v="ca-2018-564"/>
    <s v="MILLR  301"/>
    <s v="CA"/>
    <n v="43106"/>
    <m/>
    <m/>
    <m/>
    <s v="Electronic"/>
    <n v="43106"/>
    <x v="3"/>
    <s v="Candidate registered"/>
    <s v="Rick R. Miller (RICK MILLER)"/>
    <m/>
    <s v="4704 MESQUITE DR."/>
    <s v="PASCO"/>
    <s v="FRANKLIN"/>
    <s v="WA"/>
    <n v="99301"/>
    <s v="RMILLER4704@CHARTER.NET"/>
    <s v="rmiller4704@charter.net"/>
    <s v="509-492-6857"/>
    <s v="COUNTY COMMISSIONER"/>
    <n v="23"/>
    <s v="FRANKLIN CO"/>
    <n v="3306"/>
    <s v="FRANKLIN"/>
    <s v="Local"/>
    <n v="33717"/>
    <s v="C"/>
    <s v="Registration and financial affairs"/>
    <s v="Candidate"/>
    <s v="Candidate"/>
    <m/>
    <m/>
    <n v="3"/>
    <s v="R"/>
    <x v="1"/>
    <n v="43410"/>
    <s v="full"/>
    <b v="1"/>
    <m/>
    <m/>
    <s v="Lost in primary"/>
    <m/>
    <m/>
    <m/>
    <m/>
    <m/>
    <m/>
    <m/>
    <m/>
    <m/>
    <m/>
    <s v="5415 ROOSEVELT DR"/>
    <s v="PASCO"/>
    <s v="WA"/>
    <n v="99301"/>
    <m/>
    <n v="8497.4"/>
    <n v="1187.18"/>
    <n v="5528.15"/>
    <n v="0"/>
    <n v="0"/>
    <n v="0"/>
    <m/>
    <m/>
    <s v="https://web.pdc.wa.gov/rptimg/default.aspx?docid=4694569"/>
    <n v="13053"/>
    <n v="1"/>
    <n v="564"/>
    <n v="3437"/>
    <m/>
    <s v="ED SHRIVER"/>
    <s v="candidate"/>
    <m/>
    <n v="44148.970451388886"/>
  </r>
  <r>
    <s v="ca-2016-4601"/>
    <s v="POMRA  362"/>
    <s v="CA"/>
    <n v="42522"/>
    <m/>
    <m/>
    <m/>
    <s v="Electronic"/>
    <n v="42522"/>
    <x v="8"/>
    <s v="Candidate registered"/>
    <s v="POMRANING ALLEN N (ALLEN  POMRANING)"/>
    <m/>
    <s v="22 MCKAY PLACE"/>
    <s v="WALLA WALLA"/>
    <s v="WALLA WALLA"/>
    <s v="WA"/>
    <n v="99362"/>
    <s v="adpom@msn.com"/>
    <s v="adpom@msn.com"/>
    <s v="509-527-9147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22 MCKAY PLACE"/>
    <s v="WALLA WALLA"/>
    <s v="WA"/>
    <n v="99362"/>
    <s v="509-527-9147"/>
    <n v="5804"/>
    <n v="0"/>
    <n v="6890.61"/>
    <n v="0"/>
    <n v="0"/>
    <n v="0"/>
    <m/>
    <m/>
    <s v="https://web.pdc.wa.gov/rptimg/default.aspx?docid=4575181"/>
    <n v="15580"/>
    <n v="4052"/>
    <n v="4601"/>
    <n v="5971"/>
    <n v="16"/>
    <s v="ALLEN POMRANING"/>
    <s v="candidate"/>
    <m/>
    <n v="44149.069780092592"/>
  </r>
  <r>
    <s v="ca-2017-3611"/>
    <s v="NORMP  335"/>
    <s v="CA"/>
    <n v="42930"/>
    <m/>
    <m/>
    <m/>
    <s v="Electronic"/>
    <n v="42930"/>
    <x v="10"/>
    <s v="Candidate registered"/>
    <s v="NORMAN PETER A (PETER NORMAN)"/>
    <m/>
    <s v="4810 PT. FOSDICK DR NW #83"/>
    <s v="GIG HARBOR"/>
    <s v="PIERCE"/>
    <s v="WA"/>
    <n v="98335"/>
    <s v="sbobrick@sloanbobricklaw.com"/>
    <s v="nrmnptr@yahoo.com"/>
    <s v="253-686-3494"/>
    <s v="CITY COUNCIL MEMBER"/>
    <n v="32"/>
    <s v="CITY OF GIG HARBOR"/>
    <n v="3327"/>
    <s v="PIERCE"/>
    <s v="Local"/>
    <n v="6706"/>
    <s v="C"/>
    <s v="Registration and financial affairs"/>
    <s v="Candidate"/>
    <s v="Candidate"/>
    <m/>
    <m/>
    <m/>
    <s v="R"/>
    <x v="1"/>
    <n v="43046"/>
    <s v="full"/>
    <b v="1"/>
    <m/>
    <m/>
    <s v="Qualified for general"/>
    <s v="Lost in general"/>
    <m/>
    <m/>
    <m/>
    <m/>
    <m/>
    <m/>
    <m/>
    <m/>
    <m/>
    <s v="4810 PT FOSDICK CIR NW #83"/>
    <s v="GIG HARBOR"/>
    <s v="WA"/>
    <n v="98335"/>
    <s v="253-851-9549"/>
    <n v="10189.06"/>
    <n v="78"/>
    <n v="8223.0300000000007"/>
    <n v="-1866.03"/>
    <n v="0"/>
    <n v="0"/>
    <m/>
    <m/>
    <s v="https://web.pdc.wa.gov/rptimg/default.aspx?docid=4679935"/>
    <n v="14108"/>
    <n v="3260"/>
    <n v="3611"/>
    <n v="4690"/>
    <m/>
    <s v="SANDRA BOBRICK"/>
    <s v="candidate"/>
    <m/>
    <n v="44149.019791666666"/>
  </r>
  <r>
    <s v="ca-2013-8574"/>
    <s v="RILEC  663"/>
    <s v="CA"/>
    <n v="41508"/>
    <m/>
    <m/>
    <m/>
    <m/>
    <n v="41508"/>
    <x v="11"/>
    <s v="Candidate registered"/>
    <s v="RILEY CRAIG T (CRAIG RILEY)"/>
    <m/>
    <s v="1115 NW 61ST CIRCLE"/>
    <s v="VANCOUVER"/>
    <s v="CLARK"/>
    <s v="WA"/>
    <n v="98663"/>
    <s v="ctriley2000@yahoo.com"/>
    <s v="ctriley2000@yahoo.com"/>
    <s v="360-953-0300"/>
    <s v="COUNTY CHARTER REVIEW COMMISSIONER"/>
    <n v="30"/>
    <s v="CLARK CO"/>
    <n v="3147"/>
    <s v="CLARK"/>
    <s v="Local"/>
    <n v="243155"/>
    <s v="C"/>
    <s v="Registration and financial affairs"/>
    <s v="Candidate"/>
    <s v="Candidate"/>
    <m/>
    <m/>
    <m/>
    <s v="R"/>
    <x v="1"/>
    <n v="41583"/>
    <s v="mini"/>
    <b v="1"/>
    <m/>
    <m/>
    <s v="Not in primary"/>
    <s v="Lost in general"/>
    <m/>
    <m/>
    <m/>
    <m/>
    <m/>
    <m/>
    <m/>
    <m/>
    <m/>
    <s v="1115 NW 61ST CIRCLE"/>
    <s v="VANCOUVER"/>
    <s v="WA"/>
    <n v="98663"/>
    <s v="360-953-0300"/>
    <m/>
    <m/>
    <m/>
    <m/>
    <m/>
    <m/>
    <m/>
    <m/>
    <s v="https://web.pdc.wa.gov/rptimg/default.aspx?docid=3492806"/>
    <n v="16441"/>
    <n v="6678"/>
    <n v="8574"/>
    <m/>
    <m/>
    <s v="CRAIG RILEY"/>
    <s v="candidate"/>
    <m/>
    <n v="43598.017708333333"/>
  </r>
  <r>
    <s v="ca-2017-2426"/>
    <s v="IRWIM  022"/>
    <s v="CA"/>
    <n v="42821"/>
    <m/>
    <m/>
    <m/>
    <s v="Electronic"/>
    <n v="42821"/>
    <x v="10"/>
    <s v="Candidate registered"/>
    <s v="Morgan Thomas Lewis Irwin (MORGAN IRWIN)"/>
    <m/>
    <s v="1002 BAYSINGER PL"/>
    <s v="ENUMCLAW"/>
    <s v="KING"/>
    <s v="WA"/>
    <n v="98022"/>
    <s v="MORGANCOUGWSU@HOTMAIL.COM"/>
    <s v="morgancougwsu@hotmail.com"/>
    <s v="509-339-3363"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43046"/>
    <s v="full"/>
    <b v="1"/>
    <m/>
    <m/>
    <s v="Qualified for general"/>
    <s v="Won in general"/>
    <s v="Incumbent"/>
    <m/>
    <m/>
    <m/>
    <m/>
    <m/>
    <m/>
    <m/>
    <m/>
    <s v="PO BOX 1283"/>
    <s v="PUYALLUP"/>
    <s v="WA"/>
    <n v="98371"/>
    <s v="253-988-2455"/>
    <n v="102951.96"/>
    <n v="1731.3"/>
    <n v="97190.82"/>
    <n v="0"/>
    <n v="0"/>
    <n v="0"/>
    <m/>
    <m/>
    <s v="https://web.pdc.wa.gov/rptimg/default.aspx?docid=4666460"/>
    <n v="9495"/>
    <n v="968"/>
    <n v="2426"/>
    <n v="4485"/>
    <n v="31"/>
    <s v="TOM PERRY"/>
    <s v="candidate"/>
    <m/>
    <n v="44149.012743055559"/>
  </r>
  <r>
    <s v="ca-2014-7287"/>
    <s v="FORBS  109"/>
    <s v="CA"/>
    <n v="41779"/>
    <m/>
    <m/>
    <m/>
    <s v="Electronic"/>
    <n v="41779"/>
    <x v="9"/>
    <s v="Candidate registered"/>
    <s v="FORBES SARINA E (SARINA FORBES)"/>
    <m/>
    <s v="PO BOX 4734"/>
    <s v="SEATTLE"/>
    <s v="KING"/>
    <s v="WA"/>
    <n v="98194"/>
    <s v="CAMPAIGN@SARINAFORSENATE.COM"/>
    <s v="sarina@sarinaforsenate.com"/>
    <s v="206-708-7864"/>
    <s v="STATE SENATOR"/>
    <n v="12"/>
    <s v="LEG DISTRICT 36 - SENATE"/>
    <n v="4765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PO BOX 4734"/>
    <s v="SEATTLE"/>
    <s v="WA"/>
    <n v="98194"/>
    <s v="206-641-7653"/>
    <n v="6323.53"/>
    <n v="0"/>
    <n v="5785.09"/>
    <n v="-548.86"/>
    <n v="0"/>
    <n v="0"/>
    <m/>
    <m/>
    <s v="https://web.pdc.wa.gov/rptimg/default.aspx?filerid_election_year=FORBS%20%20109%3A%7C%3A2014"/>
    <n v="6303"/>
    <n v="6020"/>
    <n v="7287"/>
    <n v="7791"/>
    <n v="36"/>
    <s v="ANDREW PILLOUD"/>
    <s v="candidate"/>
    <m/>
    <n v="44149.134085648147"/>
  </r>
  <r>
    <s v="ca-2017-3031"/>
    <s v="WATTJ  022"/>
    <s v="CA"/>
    <n v="42927"/>
    <m/>
    <m/>
    <m/>
    <m/>
    <n v="42927"/>
    <x v="10"/>
    <s v="Candidate registered"/>
    <s v="WATTERSON JENNIFER (JENNIFER WATTERSON)"/>
    <m/>
    <s v="47607 288TH AVE SE"/>
    <s v="ENUMCLAW"/>
    <s v="KING"/>
    <s v="WA"/>
    <n v="98022"/>
    <s v="jennifer@northback.com"/>
    <s v="jennifer@northback.com"/>
    <s v="253-861-8231"/>
    <s v="SCHOOL DIRECTOR"/>
    <n v="49"/>
    <s v="ENUMCLAW SD 216"/>
    <n v="3276"/>
    <s v="KING"/>
    <s v="Local"/>
    <n v="17227"/>
    <s v="C"/>
    <s v="Registration and financial affairs"/>
    <s v="Candidate"/>
    <s v="Candidate"/>
    <m/>
    <m/>
    <m/>
    <s v="R"/>
    <x v="1"/>
    <n v="43046"/>
    <s v="full"/>
    <b v="1"/>
    <m/>
    <m/>
    <s v="Not in primary"/>
    <s v="Unopposed in general"/>
    <m/>
    <m/>
    <m/>
    <m/>
    <m/>
    <m/>
    <m/>
    <m/>
    <m/>
    <s v="47607 288TH AVE SE"/>
    <s v="ENUMCLAW"/>
    <s v="WA"/>
    <n v="98022"/>
    <s v="253-861-8231"/>
    <m/>
    <m/>
    <m/>
    <m/>
    <m/>
    <m/>
    <m/>
    <m/>
    <s v="https://web.pdc.wa.gov/rptimg/default.aspx?docid=4660908"/>
    <n v="20936"/>
    <n v="2739"/>
    <n v="3031"/>
    <m/>
    <m/>
    <s v="JENNIFER WATTERSON"/>
    <s v="candidate"/>
    <m/>
    <n v="43597.952152777776"/>
  </r>
  <r>
    <s v="ca-2014-7608"/>
    <s v="PHILM  350"/>
    <s v="CA"/>
    <n v="41700"/>
    <m/>
    <m/>
    <m/>
    <s v="Electronic"/>
    <n v="41700"/>
    <x v="9"/>
    <s v="Candidate registered"/>
    <s v="PHILLIPS MARY M (MARY PHILLIPS)"/>
    <m/>
    <s v="P.O. BOX 164"/>
    <s v="PROSSER"/>
    <s v="BENTON"/>
    <s v="WA"/>
    <n v="99350"/>
    <s v="mmphillips1035@gmail.com"/>
    <s v="mmphillips1035@gmail.com"/>
    <s v="509-832-2120"/>
    <s v="COUNTY ASSESSOR"/>
    <n v="21"/>
    <s v="BENTON CO"/>
    <n v="4725"/>
    <s v="BENTON"/>
    <s v="Local"/>
    <n v="97652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?"/>
    <s v="PROSSER"/>
    <s v="WA"/>
    <n v="99350"/>
    <s v="?"/>
    <n v="8683.6200000000008"/>
    <n v="0"/>
    <n v="15782.97"/>
    <n v="7850"/>
    <n v="0"/>
    <n v="0"/>
    <m/>
    <m/>
    <s v="https://web.pdc.wa.gov/rptimg/default.aspx?docid=3733810"/>
    <n v="15316"/>
    <n v="6161"/>
    <n v="7608"/>
    <n v="8189"/>
    <m/>
    <s v="DAVID SPARKS"/>
    <s v="candidate"/>
    <m/>
    <n v="44149.148460648146"/>
  </r>
  <r>
    <s v="ca-2017-3309"/>
    <s v="TIMMT  264"/>
    <s v="CA"/>
    <n v="42894"/>
    <m/>
    <m/>
    <m/>
    <m/>
    <n v="42894"/>
    <x v="10"/>
    <s v="Candidate registered"/>
    <s v="TIMMERMANS TYLER J (TYLER TIMMERMANS)"/>
    <m/>
    <s v="1804 FAIRVIEW CT"/>
    <s v="LYNDEN"/>
    <s v="WHATCOM"/>
    <s v="WA"/>
    <n v="98264"/>
    <s v="tjtimmermans@hotmail.com"/>
    <s v="tjtimmermans@hotmail.com"/>
    <s v="(360)410-0350"/>
    <s v="PARK &amp; RECREATION COMMISSIONER"/>
    <n v="46"/>
    <s v="LYNDEN PARK &amp; REC DIST"/>
    <n v="5000"/>
    <s v="WHATCOM"/>
    <s v="Local"/>
    <n v="13187"/>
    <s v="C"/>
    <s v="Registration and financial affairs"/>
    <s v="Candidate"/>
    <s v="Candidate"/>
    <m/>
    <m/>
    <m/>
    <s v="R"/>
    <x v="1"/>
    <n v="43046"/>
    <s v="mini"/>
    <b v="1"/>
    <m/>
    <m/>
    <s v="Not in primary"/>
    <s v="Unopposed in general"/>
    <m/>
    <m/>
    <m/>
    <m/>
    <m/>
    <m/>
    <m/>
    <m/>
    <m/>
    <s v="1804 FAIRVIEW CT"/>
    <s v="LYNDEN"/>
    <s v="WA"/>
    <n v="98264"/>
    <s v="(360)410-0350"/>
    <m/>
    <m/>
    <m/>
    <m/>
    <m/>
    <m/>
    <m/>
    <m/>
    <s v="https://web.pdc.wa.gov/rptimg/default.aspx?docid=4652559"/>
    <n v="19580"/>
    <n v="2995"/>
    <n v="3309"/>
    <m/>
    <m/>
    <s v="TYLER TIMMERMANS"/>
    <s v="candidate"/>
    <m/>
    <n v="43597.956319444442"/>
  </r>
  <r>
    <s v="ca-2017-2890"/>
    <s v="COPPM  503"/>
    <s v="CA"/>
    <n v="42892"/>
    <m/>
    <m/>
    <m/>
    <m/>
    <n v="42892"/>
    <x v="10"/>
    <s v="Candidate registered"/>
    <s v="COPPIN MARCIA L (MARCIA COPPIN)"/>
    <m/>
    <s v="2917 ACCALIA ST. SE"/>
    <s v="OLYMPIA"/>
    <s v="THURSTON"/>
    <s v="WA"/>
    <n v="98513"/>
    <s v="marcia.coppin@gmail.com"/>
    <s v="marcia.coppin@gmail.com"/>
    <s v="360-438-2765"/>
    <s v="SCHOOL DIRECTOR"/>
    <n v="49"/>
    <s v="NORTH THURSTON PUBLIC SCHOOLS"/>
    <n v="3763"/>
    <s v="THURSTON"/>
    <s v="Local"/>
    <n v="62995"/>
    <s v="C"/>
    <s v="Registration and financial affairs"/>
    <s v="Candidate"/>
    <s v="Candidate"/>
    <m/>
    <m/>
    <m/>
    <s v="R"/>
    <x v="1"/>
    <n v="43046"/>
    <s v="mini"/>
    <b v="1"/>
    <m/>
    <m/>
    <s v="Not in primary"/>
    <s v="Lost in general"/>
    <m/>
    <m/>
    <m/>
    <m/>
    <m/>
    <m/>
    <m/>
    <m/>
    <m/>
    <s v="2917 ACCALIA ST. SE"/>
    <s v="OLYMPIA"/>
    <s v="WA"/>
    <n v="98513"/>
    <s v="360-438-2765"/>
    <m/>
    <m/>
    <m/>
    <m/>
    <m/>
    <m/>
    <m/>
    <m/>
    <s v="https://web.pdc.wa.gov/rptimg/default.aspx?docid=4652494"/>
    <n v="4213"/>
    <n v="2608"/>
    <n v="2890"/>
    <m/>
    <m/>
    <s v="MARCIA COPPIN"/>
    <s v="candidate"/>
    <m/>
    <n v="43597.949606481481"/>
  </r>
  <r>
    <s v="ca-2017-2377"/>
    <s v="MOLLC  467"/>
    <s v="CA"/>
    <n v="42879"/>
    <m/>
    <m/>
    <m/>
    <m/>
    <n v="42879"/>
    <x v="10"/>
    <s v="Candidate registered"/>
    <s v="MOLLNOW CARL J (CARL MOLLNOW)"/>
    <m/>
    <s v="5124 84TH AVE. W.."/>
    <s v="UNIVERSITY PLACE"/>
    <s v="PIERCE"/>
    <s v="WA"/>
    <s v="98467-1826"/>
    <s v="cmollnow741@comcast.net"/>
    <s v="cmollnow741@comcast.net"/>
    <s v="253-564-1481"/>
    <s v="CITY COUNCIL MEMBER"/>
    <n v="32"/>
    <s v="CITY OF UNIVERSITY PLACE"/>
    <n v="4893"/>
    <s v="PIERCE"/>
    <s v="Local"/>
    <n v="21240"/>
    <s v="C"/>
    <s v="Registration and financial affairs"/>
    <s v="Candidate"/>
    <s v="Candidate"/>
    <m/>
    <m/>
    <m/>
    <s v="R"/>
    <x v="1"/>
    <n v="43046"/>
    <s v="mini"/>
    <b v="1"/>
    <m/>
    <m/>
    <s v="Not in primary"/>
    <s v="Lost in general"/>
    <m/>
    <m/>
    <m/>
    <m/>
    <m/>
    <m/>
    <m/>
    <m/>
    <m/>
    <s v="5124 84TH AVE. W.."/>
    <s v="UNIVERSITY PLACE"/>
    <s v="WA"/>
    <s v="98467-1826"/>
    <s v="253-564-1481"/>
    <m/>
    <m/>
    <m/>
    <m/>
    <m/>
    <m/>
    <m/>
    <m/>
    <s v="https://web.pdc.wa.gov/rptimg/default.aspx?docid=4649469"/>
    <n v="13415"/>
    <n v="2146"/>
    <n v="2377"/>
    <m/>
    <m/>
    <s v="CARL MOLLNOW"/>
    <s v="candidate"/>
    <m/>
    <n v="43597.941736111112"/>
  </r>
  <r>
    <s v="ca-2017-2445"/>
    <s v="IHLEC  287"/>
    <s v="CA"/>
    <n v="42866"/>
    <m/>
    <m/>
    <m/>
    <s v="Electronic"/>
    <n v="42866"/>
    <x v="10"/>
    <s v="Candidate registered"/>
    <s v="IHLER CHRIS (CHRIS IHLER)"/>
    <m/>
    <s v="PO BOX 30"/>
    <s v="SILVANA"/>
    <s v="SNOHOMISH"/>
    <s v="WA"/>
    <n v="98287"/>
    <s v="INFO@ELECTCHRISIHLER.COM"/>
    <s v="info@electchrisihler.com"/>
    <s v="425-399-6892"/>
    <s v="COUNTY COUNCIL MEMBER"/>
    <n v="25"/>
    <s v="SNOHOMISH CO"/>
    <n v="4107"/>
    <s v="SNOHOMISH"/>
    <s v="Local"/>
    <n v="456326"/>
    <s v="C"/>
    <s v="Registration and financial affairs"/>
    <s v="Candidate"/>
    <s v="Candidate"/>
    <m/>
    <m/>
    <m/>
    <s v="R"/>
    <x v="1"/>
    <n v="43046"/>
    <s v="full"/>
    <b v="1"/>
    <m/>
    <m/>
    <s v="Lost in primary"/>
    <m/>
    <m/>
    <m/>
    <m/>
    <m/>
    <m/>
    <m/>
    <m/>
    <m/>
    <m/>
    <s v="PO BOX 1283"/>
    <s v="PUYALLUP"/>
    <s v="WA"/>
    <n v="98371"/>
    <s v="253-988-2455"/>
    <n v="16254.54"/>
    <n v="0"/>
    <n v="17483.93"/>
    <n v="-3848.38"/>
    <n v="0"/>
    <n v="0"/>
    <m/>
    <m/>
    <s v="https://web.pdc.wa.gov/rptimg/default.aspx?docid=4648389"/>
    <n v="9335"/>
    <n v="2205"/>
    <n v="2445"/>
    <n v="4473"/>
    <m/>
    <s v="TOM PERRY"/>
    <s v="candidate"/>
    <m/>
    <n v="44149.012175925927"/>
  </r>
  <r>
    <s v="ca-2017-3030"/>
    <s v="CHAPS  338"/>
    <s v="CA"/>
    <n v="42872"/>
    <m/>
    <m/>
    <m/>
    <m/>
    <n v="42872"/>
    <x v="10"/>
    <s v="Candidate registered"/>
    <s v="CHAPIN STANLEY E JR (STANLEY CHAPIN)"/>
    <m/>
    <s v="25308 66TH AVE E"/>
    <s v="GRAHAM"/>
    <s v="PIERCE"/>
    <s v="WA"/>
    <n v="98338"/>
    <s v="zooman_stan@comcast.net"/>
    <s v="zooman_stan@comcast.net"/>
    <s v="253-847-1614"/>
    <s v="SCHOOL DIRECTOR"/>
    <n v="49"/>
    <s v="BETHEL SD 403"/>
    <n v="3060"/>
    <s v="PIERCE"/>
    <s v="Local"/>
    <n v="64311"/>
    <s v="C"/>
    <s v="Registration and financial affairs"/>
    <s v="Candidate"/>
    <s v="Candidate"/>
    <m/>
    <m/>
    <m/>
    <s v="R"/>
    <x v="1"/>
    <n v="43046"/>
    <s v="mini"/>
    <b v="1"/>
    <m/>
    <m/>
    <s v="Not in primary"/>
    <s v="Unopposed in general"/>
    <m/>
    <m/>
    <m/>
    <m/>
    <m/>
    <m/>
    <m/>
    <m/>
    <m/>
    <s v="25308 66TH AVE E"/>
    <s v="GRAHAM"/>
    <s v="WA"/>
    <n v="98338"/>
    <s v="253-847-1614"/>
    <m/>
    <m/>
    <m/>
    <m/>
    <m/>
    <m/>
    <m/>
    <m/>
    <s v="https://web.pdc.wa.gov/rptimg/default.aspx?docid=4647825"/>
    <n v="2926"/>
    <n v="2738"/>
    <n v="3030"/>
    <m/>
    <m/>
    <s v="STANLEY CHAPIN"/>
    <s v="candidate"/>
    <m/>
    <n v="43597.952141203707"/>
  </r>
  <r>
    <s v="ca-2013-8441"/>
    <s v="ROTZJ  607"/>
    <s v="CA"/>
    <n v="41423"/>
    <m/>
    <m/>
    <m/>
    <m/>
    <n v="41423"/>
    <x v="11"/>
    <s v="Candidate registered"/>
    <s v="ROTZ JULIE A (JULIE ROTZ)"/>
    <m/>
    <s v="519 NW 24TH CIRCLE"/>
    <s v="CAMAS"/>
    <s v="CLARK"/>
    <s v="WA"/>
    <n v="98607"/>
    <s v="jrotz@mac.com"/>
    <s v="jrotz@mac.com"/>
    <s v="360-607-9989"/>
    <s v="SCHOOL DIRECTOR"/>
    <n v="49"/>
    <s v="CAMAS SD 117"/>
    <n v="3088"/>
    <s v="CLARK"/>
    <s v="Local"/>
    <n v="18184"/>
    <s v="C"/>
    <s v="Registration and financial affairs"/>
    <s v="Candidate"/>
    <s v="Candidate"/>
    <m/>
    <m/>
    <m/>
    <s v="R"/>
    <x v="1"/>
    <n v="41583"/>
    <s v="mini"/>
    <b v="1"/>
    <m/>
    <m/>
    <s v="Not in primary"/>
    <s v="Won in general"/>
    <m/>
    <m/>
    <m/>
    <m/>
    <m/>
    <m/>
    <m/>
    <m/>
    <m/>
    <s v="519 NW 24TH CIRCLE"/>
    <s v="CAMAS"/>
    <s v="WA"/>
    <n v="98607"/>
    <s v="360-607-9989"/>
    <m/>
    <m/>
    <m/>
    <m/>
    <m/>
    <m/>
    <m/>
    <m/>
    <s v="https://web.pdc.wa.gov/rptimg/default.aspx?docid=3378814"/>
    <n v="16827"/>
    <n v="3389"/>
    <n v="8441"/>
    <m/>
    <m/>
    <s v="JULIE ROTZ"/>
    <s v="candidate"/>
    <m/>
    <n v="43598.015787037039"/>
  </r>
  <r>
    <s v="ca-2013-8855"/>
    <s v="CAMPR  620"/>
    <s v="CA"/>
    <n v="41441"/>
    <m/>
    <m/>
    <m/>
    <m/>
    <n v="41441"/>
    <x v="11"/>
    <s v="Candidate registered"/>
    <s v="Renea Campbell (RENEA CAMPBELL)"/>
    <m/>
    <s v="1925 E COLLINS"/>
    <s v="GOLDENDALE"/>
    <s v="KLICKITAT"/>
    <s v="WA"/>
    <n v="98620"/>
    <s v="bcampbell@gorge.net"/>
    <s v="bcampbell@gorge.net"/>
    <s v="509-773-3893"/>
    <s v="COUNTY CLERK"/>
    <n v="22"/>
    <s v="KLICKITAT CO"/>
    <n v="3579"/>
    <s v="KLICKITAT"/>
    <s v="Local"/>
    <n v="13104"/>
    <s v="C"/>
    <s v="Registration and financial affairs"/>
    <s v="Candidate"/>
    <s v="Candidate"/>
    <m/>
    <m/>
    <m/>
    <s v="R"/>
    <x v="1"/>
    <n v="41583"/>
    <s v="mini"/>
    <b v="1"/>
    <m/>
    <m/>
    <s v="Qualified for general"/>
    <s v="Won in general"/>
    <m/>
    <m/>
    <m/>
    <m/>
    <m/>
    <m/>
    <m/>
    <m/>
    <m/>
    <s v="1925 E COLLINS"/>
    <s v="GOLDENDALE"/>
    <s v="WA"/>
    <n v="98620"/>
    <s v="509-773-3893"/>
    <m/>
    <m/>
    <m/>
    <m/>
    <m/>
    <m/>
    <m/>
    <m/>
    <s v="https://web.pdc.wa.gov/rptimg/default.aspx?docid=3404626"/>
    <n v="2505"/>
    <n v="711"/>
    <n v="8855"/>
    <m/>
    <m/>
    <s v="RENEA CAMPBELL"/>
    <s v="candidate"/>
    <m/>
    <n v="43598.022141203706"/>
  </r>
  <r>
    <s v="ca-2016-4708"/>
    <s v="MURIR  388"/>
    <s v="CA"/>
    <n v="42123"/>
    <m/>
    <m/>
    <m/>
    <s v="Electronic"/>
    <n v="42123"/>
    <x v="8"/>
    <s v="Candidate registered"/>
    <s v="Richard W. Muri (RICHARD MURI)"/>
    <m/>
    <s v="P.O. BOX 1581"/>
    <s v="TACOMA"/>
    <s v="PIERCE"/>
    <s v="WA"/>
    <n v="98401"/>
    <s v="DICK@DICKMURI.COM"/>
    <s v="dick@dickmuri.com"/>
    <s v="253-777-4888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P.O BOX 581"/>
    <s v="TACOMA"/>
    <s v="WA"/>
    <n v="98401"/>
    <s v="253-235-9296"/>
    <n v="97290.5"/>
    <n v="178.7"/>
    <n v="97425.89"/>
    <n v="0"/>
    <n v="0"/>
    <n v="3200"/>
    <n v="368.78"/>
    <n v="145853.28"/>
    <s v="https://web.pdc.wa.gov/rptimg/default.aspx?docid=4589178"/>
    <n v="13737"/>
    <n v="100"/>
    <n v="4708"/>
    <n v="5844"/>
    <n v="28"/>
    <s v="JASON MICHAUD"/>
    <s v="candidate"/>
    <m/>
    <n v="44149.065324074072"/>
  </r>
  <r>
    <s v="ca-2016-4184"/>
    <s v="KEARD  908"/>
    <s v="CA"/>
    <n v="42512"/>
    <m/>
    <m/>
    <m/>
    <s v="Electronic"/>
    <n v="42512"/>
    <x v="8"/>
    <s v="Candidate registered"/>
    <s v="KEARBY DAVID C (DAVID KEARBY)"/>
    <m/>
    <s v="PO BOX 2030"/>
    <s v="SELAH"/>
    <s v="YAKIMA"/>
    <s v="WA"/>
    <n v="98942"/>
    <s v="electdavekearby@gmail.com"/>
    <s v="electdavekearby@gmail.com"/>
    <s v="509-834-3338"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402 EAST YAKIMA AVENUE, #110"/>
    <s v="YAKIMA"/>
    <s v="WA"/>
    <n v="98907"/>
    <s v="509-248-7750"/>
    <n v="27337.72"/>
    <n v="0"/>
    <n v="21725.759999999998"/>
    <n v="0"/>
    <n v="0"/>
    <n v="0"/>
    <m/>
    <m/>
    <s v="https://web.pdc.wa.gov/rptimg/default.aspx?docid=4598532"/>
    <n v="10150"/>
    <n v="3766"/>
    <n v="4184"/>
    <n v="5692"/>
    <n v="15"/>
    <s v="PAM CLEAVER"/>
    <s v="candidate"/>
    <m/>
    <n v="44149.059363425928"/>
  </r>
  <r>
    <s v="ca-2016-4170"/>
    <s v="KENNS  840"/>
    <s v="CA"/>
    <n v="42452"/>
    <m/>
    <m/>
    <m/>
    <s v="Electronic"/>
    <n v="42452"/>
    <x v="8"/>
    <s v="Candidate registered"/>
    <s v=" SHEILAH A DELFELD (SHEILAH KENNEDY)"/>
    <m/>
    <s v="PO BOX 4"/>
    <s v="OKANOGAN"/>
    <s v="OKANOGAN"/>
    <s v="WA"/>
    <n v="98840"/>
    <s v="shekennedy@hotmail.com"/>
    <s v="shekennedy@hotmail.com"/>
    <s v="509-322-7167"/>
    <s v="COUNTY COMMISSIONER"/>
    <n v="23"/>
    <s v="OKANOGAN CO"/>
    <n v="3801"/>
    <s v="OKANOGAN"/>
    <s v="Local"/>
    <n v="21251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m/>
    <m/>
    <m/>
    <m/>
    <m/>
    <m/>
    <m/>
    <m/>
    <m/>
    <s v="PO BOX 4"/>
    <s v="OKANOGAN"/>
    <s v="WA"/>
    <n v="98840"/>
    <s v="509-322-7167"/>
    <n v="32010.98"/>
    <n v="0"/>
    <n v="32281.98"/>
    <n v="0"/>
    <n v="0"/>
    <n v="0"/>
    <n v="143.4"/>
    <n v="0"/>
    <s v="https://web.pdc.wa.gov/rptimg/default.aspx?docid=4597138"/>
    <n v="10413"/>
    <n v="3760"/>
    <n v="4170"/>
    <n v="5700"/>
    <m/>
    <s v="SHEILAH KENNEDY"/>
    <s v="candidate"/>
    <m/>
    <n v="44149.059733796297"/>
  </r>
  <r>
    <s v="ca-2016-4470"/>
    <s v="CHRIG  807"/>
    <s v="CA"/>
    <n v="42511"/>
    <m/>
    <m/>
    <m/>
    <s v="Electronic"/>
    <n v="42511"/>
    <x v="8"/>
    <s v="Candidate registered"/>
    <s v="CHRISTENSEN GARN G (GARN CHRISTENSEN)"/>
    <m/>
    <s v="POST OFFICE BOX 3188"/>
    <s v="WENATCHEE"/>
    <s v="CHELAN"/>
    <s v="WA"/>
    <n v="98807"/>
    <s v="GARN@VOTEGARN.ORG"/>
    <s v="garnchristensen@gmail.com"/>
    <s v="509-593-0389"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322 34TH ST NW"/>
    <s v="EAST WENATCHEE"/>
    <s v="WA"/>
    <n v="98802"/>
    <s v="509-699-1016"/>
    <n v="4792.54"/>
    <n v="0"/>
    <n v="7185.34"/>
    <n v="0"/>
    <n v="0"/>
    <n v="0"/>
    <m/>
    <m/>
    <s v="https://web.pdc.wa.gov/rptimg/default.aspx?docid=4589466"/>
    <n v="2969"/>
    <n v="3956"/>
    <n v="4470"/>
    <n v="5365"/>
    <n v="12"/>
    <s v="GARN CHRISTENSEN"/>
    <s v="candidate"/>
    <m/>
    <n v="44149.044212962966"/>
  </r>
  <r>
    <s v="ca-2016-4582"/>
    <s v="BARKA  513"/>
    <s v="CA"/>
    <n v="42443"/>
    <m/>
    <m/>
    <m/>
    <s v="Electronic"/>
    <n v="42443"/>
    <x v="8"/>
    <s v="Candidate registered"/>
    <s v="Andrew Barkis (ANDREW BARKIS)"/>
    <m/>
    <s v="P.O. BOX 8728"/>
    <s v="LACEY"/>
    <s v="PIERCE"/>
    <s v="WA"/>
    <n v="98509"/>
    <s v="INFO@ELECTANDREWBARKIS.ORG"/>
    <s v="andrew.barkis@electandrewbarkis.org"/>
    <s v="253-777-4888"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P.O. BOX 581"/>
    <s v="TACOMA"/>
    <s v="WA"/>
    <n v="98401"/>
    <s v="253-235-9296"/>
    <n v="103281.06"/>
    <n v="0"/>
    <n v="101130.37"/>
    <n v="0"/>
    <n v="0"/>
    <n v="0"/>
    <m/>
    <m/>
    <s v="https://web.pdc.wa.gov/rptimg/default.aspx?docid=4589195"/>
    <n v="1043"/>
    <n v="64"/>
    <n v="4582"/>
    <n v="5288"/>
    <n v="2"/>
    <s v="JASON MICHAUD"/>
    <s v="candidate"/>
    <m/>
    <n v="44149.039942129632"/>
  </r>
  <r>
    <s v="ca-2016-4612"/>
    <s v="SCHID  036"/>
    <s v="CA"/>
    <n v="42535"/>
    <m/>
    <m/>
    <m/>
    <s v="Electronic"/>
    <n v="42535"/>
    <x v="8"/>
    <s v="Candidate registered"/>
    <s v="SCHIRLE DAVID D (DAVID SCHIRLE)"/>
    <m/>
    <s v="23632 HWY 99, STE F180"/>
    <s v="EDMONDS"/>
    <s v="KING"/>
    <s v="WA"/>
    <n v="98026"/>
    <s v="DSCHIRLE32@GMAIL.COM"/>
    <s v="dschirle32@gmail.com"/>
    <s v="206-658-5572"/>
    <s v="STATE REPRESENTATIVE"/>
    <n v="13"/>
    <s v="LEG DISTRICT 32 - HOUSE"/>
    <n v="4841"/>
    <s v="KING"/>
    <s v="Legislative"/>
    <m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Lost in general"/>
    <s v="Challenger"/>
    <m/>
    <m/>
    <m/>
    <m/>
    <m/>
    <m/>
    <m/>
    <m/>
    <s v="9109 221ST ST SW"/>
    <s v="EDMONDS"/>
    <s v="WA"/>
    <n v="98026"/>
    <s v="206-790-6799"/>
    <n v="3202"/>
    <n v="0"/>
    <n v="0"/>
    <n v="60"/>
    <n v="0"/>
    <n v="0"/>
    <m/>
    <m/>
    <s v="https://web.pdc.wa.gov/rptimg/default.aspx?docid=4582793"/>
    <n v="17139"/>
    <n v="1458"/>
    <n v="4612"/>
    <n v="6058"/>
    <n v="32"/>
    <s v="JUDY GUNN"/>
    <s v="candidate"/>
    <m/>
    <n v="44149.072905092595"/>
  </r>
  <r>
    <s v="ca-2016-4309"/>
    <s v="ZAERZ  101"/>
    <s v="CA"/>
    <n v="42516"/>
    <m/>
    <m/>
    <m/>
    <m/>
    <n v="42516"/>
    <x v="8"/>
    <s v="Candidate registered"/>
    <s v="ZAERR ZACHARY J (ZACHARY  ZAERR)"/>
    <m/>
    <s v="1100 UNIVERSITY STREET APT 1604"/>
    <s v="SEATTLE"/>
    <s v="KING"/>
    <s v="WA"/>
    <n v="98101"/>
    <s v="zaerrforwashington@gmail.com"/>
    <s v="zaerrz@gmail.com"/>
    <s v="513-317-7545"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R"/>
    <x v="1"/>
    <n v="42682"/>
    <s v="mini"/>
    <b v="1"/>
    <m/>
    <m/>
    <s v="Lost in primary"/>
    <m/>
    <m/>
    <m/>
    <m/>
    <m/>
    <m/>
    <m/>
    <m/>
    <m/>
    <m/>
    <s v="211 LENORA APT 308"/>
    <s v="SEATTLE"/>
    <s v="WA"/>
    <n v="98121"/>
    <s v="417-379-5328"/>
    <m/>
    <m/>
    <m/>
    <m/>
    <m/>
    <m/>
    <m/>
    <m/>
    <s v="https://web.pdc.wa.gov/rptimg/default.aspx?docid=4580132"/>
    <n v="21976"/>
    <n v="3848"/>
    <n v="4309"/>
    <m/>
    <n v="43"/>
    <s v="JOHN MCWILLIAMS"/>
    <s v="candidate"/>
    <m/>
    <n v="43597.968425925923"/>
  </r>
  <r>
    <s v="ca-2016-4136"/>
    <s v="LANGJ  296"/>
    <s v="CA"/>
    <n v="42523"/>
    <m/>
    <m/>
    <m/>
    <s v="Electronic"/>
    <n v="42523"/>
    <x v="8"/>
    <s v="Candidate registered"/>
    <s v="LANGSTON JAMES E (JAMES LANGSTON)"/>
    <m/>
    <s v="POST OFFICE BOX 1765"/>
    <s v="BOTHELL"/>
    <s v="KING"/>
    <s v="WA"/>
    <n v="98041"/>
    <s v="JIM@ELECTJIMLANGSTON.COM"/>
    <s v="jim@electjimlangston.com"/>
    <s v="425-350-0855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Open seat"/>
    <m/>
    <m/>
    <m/>
    <m/>
    <m/>
    <m/>
    <m/>
    <m/>
    <s v="POST OFFICE BOX 2408"/>
    <s v="WOODINVILLE"/>
    <s v="WA"/>
    <n v="98072"/>
    <s v="206-617-9762"/>
    <n v="119938.82"/>
    <n v="0"/>
    <n v="124951.97"/>
    <n v="0"/>
    <n v="0"/>
    <n v="0"/>
    <n v="17762.03"/>
    <n v="0"/>
    <s v="https://web.pdc.wa.gov/rptimg/default.aspx?docid=4576994"/>
    <n v="10998"/>
    <n v="3490"/>
    <n v="4136"/>
    <n v="5743"/>
    <n v="1"/>
    <s v="JEFF DAVIS"/>
    <s v="candidate"/>
    <m/>
    <n v="44149.061828703707"/>
  </r>
  <r>
    <s v="ca-2016-4205"/>
    <s v="JEWEP  926"/>
    <s v="CA"/>
    <n v="42522"/>
    <m/>
    <m/>
    <m/>
    <s v="Electronic"/>
    <n v="42522"/>
    <x v="8"/>
    <s v="Candidate registered"/>
    <s v="JEWELL ROBERT P (ROBERT JEWELL)"/>
    <m/>
    <s v="110 W 6TH AVE PMB 106"/>
    <s v="ELLENSBURG"/>
    <s v="KITTITAS"/>
    <s v="WA"/>
    <n v="98926"/>
    <s v="SCOTT@PERNAACPA.COM"/>
    <s v="4jewells@fairpoint.net"/>
    <s v="509-929-1943"/>
    <s v="COUNTY COMMISSIONER"/>
    <n v="23"/>
    <s v="KITTITAS CO"/>
    <n v="3559"/>
    <s v="KITTITAS"/>
    <s v="Local"/>
    <n v="22299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PO BOX 919"/>
    <s v="ELLENSBURG"/>
    <s v="WA"/>
    <n v="98926"/>
    <s v="509-933-1065"/>
    <n v="21385.25"/>
    <n v="0"/>
    <n v="20938.580000000002"/>
    <n v="0"/>
    <n v="0"/>
    <n v="0"/>
    <m/>
    <m/>
    <s v="https://web.pdc.wa.gov/rptimg/default.aspx?docid=4575183"/>
    <n v="9656"/>
    <n v="3780"/>
    <n v="4205"/>
    <n v="5672"/>
    <m/>
    <s v="SCOTT PERNAA"/>
    <s v="candidate"/>
    <m/>
    <n v="44149.058287037034"/>
  </r>
  <r>
    <s v="ca-2016-4330"/>
    <s v="GALLJ  368"/>
    <s v="CA"/>
    <n v="42521"/>
    <m/>
    <m/>
    <m/>
    <m/>
    <n v="42521"/>
    <x v="8"/>
    <s v="Candidate registered"/>
    <s v="JEFFREY S GALLANT (JEFFREY  GALLANT )"/>
    <m/>
    <s v="2880 HASTINGS AVE"/>
    <s v="PORT TOWNSEND"/>
    <s v="JEFFERSON"/>
    <s v="WA"/>
    <n v="98368"/>
    <s v="ecorep@olypen.com"/>
    <s v="ecorep@olypen.com"/>
    <s v="360-643-3283"/>
    <s v="COUNTY COMMISSIONER"/>
    <n v="23"/>
    <s v="JEFFERSON CO"/>
    <n v="3433"/>
    <s v="JEFFERSON"/>
    <s v="Local"/>
    <n v="23036"/>
    <s v="C"/>
    <s v="Registration and financial affairs"/>
    <s v="Candidate"/>
    <s v="Candidate"/>
    <m/>
    <m/>
    <m/>
    <s v="R"/>
    <x v="1"/>
    <n v="42682"/>
    <s v="mini"/>
    <b v="1"/>
    <m/>
    <m/>
    <s v="Lost in primary"/>
    <m/>
    <m/>
    <m/>
    <m/>
    <m/>
    <m/>
    <m/>
    <m/>
    <m/>
    <m/>
    <s v="2880 HASTINGS AVE"/>
    <s v="PORT TOWNSEND"/>
    <s v="WA"/>
    <n v="98368"/>
    <s v="360-643-3283"/>
    <m/>
    <m/>
    <m/>
    <m/>
    <m/>
    <m/>
    <m/>
    <m/>
    <s v="https://web.pdc.wa.gov/rptimg/default.aspx?docid=4575084"/>
    <n v="6731"/>
    <n v="3864"/>
    <n v="4330"/>
    <m/>
    <m/>
    <s v="JEFFREY  GALLANT"/>
    <s v="candidate"/>
    <m/>
    <n v="43597.968738425923"/>
  </r>
  <r>
    <s v="ca-2016-4440"/>
    <s v="COOPC  837"/>
    <s v="CA"/>
    <n v="42521"/>
    <m/>
    <m/>
    <m/>
    <m/>
    <n v="42521"/>
    <x v="8"/>
    <s v="Candidate discontinued campaign"/>
    <s v="Casey Cooper (CASEY COOPER)"/>
    <m/>
    <s v="1424 S HAMILTON RD NE"/>
    <s v="MOSES LAKE"/>
    <s v="GRANT"/>
    <s v="WA"/>
    <n v="98837"/>
    <s v="CASEY4COMMISSIONER@GMAIL.COM"/>
    <s v="casey4commissioner@gmail.com"/>
    <s v="509-770-1253"/>
    <s v="COUNTY COMMISSIONER"/>
    <n v="23"/>
    <s v="GRANT CO"/>
    <n v="3340"/>
    <s v="GRANT"/>
    <s v="Local"/>
    <n v="36723"/>
    <s v="C"/>
    <s v="Registration and financial affairs"/>
    <s v="Candidate"/>
    <s v="Candidate"/>
    <m/>
    <m/>
    <m/>
    <s v="R"/>
    <x v="1"/>
    <n v="42682"/>
    <s v="mini"/>
    <b v="1"/>
    <m/>
    <m/>
    <s v="Lost in primary"/>
    <m/>
    <m/>
    <m/>
    <m/>
    <m/>
    <m/>
    <m/>
    <m/>
    <m/>
    <m/>
    <s v="1424 S HAMILTON RD NE"/>
    <s v="MOSES LAKE"/>
    <s v="WA"/>
    <n v="98837"/>
    <s v="509-770-1253"/>
    <m/>
    <m/>
    <m/>
    <m/>
    <m/>
    <m/>
    <m/>
    <m/>
    <s v="https://web.pdc.wa.gov/rptimg/default.aspx?docid=4575088"/>
    <n v="4201"/>
    <n v="918"/>
    <n v="4440"/>
    <m/>
    <m/>
    <s v="CASEY COOPER"/>
    <s v="candidate"/>
    <m/>
    <n v="43597.970578703702"/>
  </r>
  <r>
    <s v="ca-2016-4718"/>
    <s v="MULLR  301"/>
    <s v="CA"/>
    <n v="42515"/>
    <m/>
    <m/>
    <m/>
    <s v="Paper"/>
    <n v="42515"/>
    <x v="8"/>
    <s v="Candidate registered"/>
    <s v="RODNEY J MULLEN  (RODNEY MULLEN)"/>
    <m/>
    <s v="230 CARR RD"/>
    <s v="PASCO"/>
    <s v="FRANKLIN"/>
    <s v="WA"/>
    <n v="99301"/>
    <s v="pascosahara@cs.com"/>
    <s v="rocky_mullen@aol.com"/>
    <s v="509-528-8132"/>
    <s v="COUNTY COMMISSIONER"/>
    <n v="23"/>
    <s v="FRANKLIN CO"/>
    <n v="3306"/>
    <s v="FRANKLIN"/>
    <s v="Local"/>
    <n v="30730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Lost in general"/>
    <m/>
    <m/>
    <m/>
    <m/>
    <m/>
    <m/>
    <m/>
    <m/>
    <m/>
    <s v="230 CARR RD"/>
    <s v="PASCO"/>
    <s v="WA"/>
    <n v="99301"/>
    <s v="509-936-0903"/>
    <n v="0"/>
    <n v="0"/>
    <n v="0"/>
    <n v="0"/>
    <n v="0"/>
    <n v="0"/>
    <m/>
    <m/>
    <s v="https://web.pdc.wa.gov/rptimg/default.aspx?docid=4574156"/>
    <n v="13536"/>
    <n v="1089"/>
    <n v="4718"/>
    <n v="5842"/>
    <m/>
    <s v="TAMI MULLEN"/>
    <s v="candidate"/>
    <m/>
    <n v="44149.065243055556"/>
  </r>
  <r>
    <s v="ca-2016-4213"/>
    <s v="JANSR  352"/>
    <s v="CA"/>
    <n v="42512"/>
    <m/>
    <m/>
    <m/>
    <s v="Electronic"/>
    <n v="42512"/>
    <x v="8"/>
    <s v="Candidate registered"/>
    <s v="JANSONS RICHARD S (RICHARD JANSONS)"/>
    <m/>
    <s v="1386 BAYWOOD AVE"/>
    <s v="RICHLAND"/>
    <s v="BENTON"/>
    <s v="WA"/>
    <n v="99352"/>
    <s v="rickjansons@msn.com"/>
    <s v="rickjansons@msn.com"/>
    <s v="509-528-3488"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2402 TINKLE STREET"/>
    <s v="RICHLAND"/>
    <s v="WA"/>
    <n v="99354"/>
    <s v="509-630-3155"/>
    <n v="12920"/>
    <n v="0"/>
    <n v="13643.55"/>
    <n v="5500"/>
    <n v="0"/>
    <n v="0"/>
    <m/>
    <m/>
    <s v="https://web.pdc.wa.gov/rptimg/default.aspx?docid=4573696"/>
    <n v="9548"/>
    <n v="3524"/>
    <n v="4213"/>
    <n v="5664"/>
    <n v="8"/>
    <s v="STEPHANIE MCCARL"/>
    <s v="candidate"/>
    <m/>
    <n v="44149.058009259257"/>
  </r>
  <r>
    <s v="ca-2016-4604"/>
    <s v="POLLP  198"/>
    <s v="CA"/>
    <n v="42507"/>
    <m/>
    <m/>
    <m/>
    <s v="Electronic"/>
    <n v="42507"/>
    <x v="8"/>
    <s v="Candidate registered"/>
    <s v="POLLOCK PAMELA (PAMELA POLLOCK)"/>
    <m/>
    <s v="PO BOX 13323"/>
    <s v="DES MOINES"/>
    <s v="KING"/>
    <s v="WA"/>
    <n v="98198"/>
    <s v="pam@pampollock.com"/>
    <s v="pam@pampollock.com"/>
    <s v="206-356-8186"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PO BOX 13323"/>
    <s v="DES MOINES"/>
    <s v="WA"/>
    <n v="98198"/>
    <s v="206-356-8186"/>
    <n v="9849.74"/>
    <n v="0"/>
    <n v="9849.74"/>
    <n v="0"/>
    <n v="0"/>
    <n v="0"/>
    <n v="1280"/>
    <n v="0"/>
    <s v="https://web.pdc.wa.gov/rptimg/default.aspx?docid=4572781"/>
    <n v="15446"/>
    <n v="2059"/>
    <n v="4604"/>
    <n v="5970"/>
    <n v="33"/>
    <s v="PAMELA POLLOCK"/>
    <s v="candidate"/>
    <m/>
    <n v="44149.069756944446"/>
  </r>
  <r>
    <s v="ca-2016-4055"/>
    <s v="MCLAS  380"/>
    <s v="CA"/>
    <n v="42507"/>
    <m/>
    <m/>
    <m/>
    <s v="Electronic"/>
    <n v="42507"/>
    <x v="8"/>
    <s v="Candidate registered"/>
    <s v="MCLAUGHLIN STEVEN A (STEVEN MCLAUGHLIN)"/>
    <m/>
    <s v="14857 NW SEAVIEW DRIVE"/>
    <s v="SEABECK"/>
    <m/>
    <s v="WA"/>
    <n v="98380"/>
    <s v="mclaugsa@yahoo.com"/>
    <s v="mclaugsa@yahoo.com"/>
    <s v="509-885-4541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Open seat"/>
    <m/>
    <m/>
    <m/>
    <m/>
    <m/>
    <m/>
    <m/>
    <m/>
    <s v="3571 NW BRYON ST"/>
    <s v="SILVERDALE"/>
    <s v="WA"/>
    <n v="98383"/>
    <s v="360-692-4424"/>
    <n v="730429.72"/>
    <n v="0"/>
    <n v="714580.75"/>
    <n v="0"/>
    <n v="0"/>
    <n v="0"/>
    <n v="0"/>
    <n v="115523.28"/>
    <s v="https://web.pdc.wa.gov/rptimg/default.aspx?docid=4572726"/>
    <n v="12825"/>
    <n v="3684"/>
    <n v="4055"/>
    <n v="5817"/>
    <m/>
    <s v="RANDY BIEGENWALD"/>
    <s v="candidate"/>
    <m/>
    <n v="44149.06453703704"/>
  </r>
  <r>
    <s v="ca-2016-4261"/>
    <s v="HENDD  802"/>
    <s v="CA"/>
    <n v="42505"/>
    <m/>
    <m/>
    <m/>
    <m/>
    <n v="42505"/>
    <x v="8"/>
    <s v="Candidate registered"/>
    <s v="HENDRICKS DENNIS P (DENNIS HENDRICKS)"/>
    <m/>
    <s v="1331 N. ASHLAND"/>
    <s v="EAST WENATCHEE"/>
    <s v="DOUGLAS"/>
    <s v="WA"/>
    <n v="98802"/>
    <s v="dphendrick@aol.com"/>
    <s v="dphendrick@aol.com"/>
    <s v="509-884-9620"/>
    <s v="COUNTY COMMISSIONER"/>
    <n v="23"/>
    <s v="DOUGLAS CO"/>
    <n v="3235"/>
    <s v="DOUGLAS"/>
    <s v="Local"/>
    <n v="18850"/>
    <s v="C"/>
    <s v="Registration and financial affairs"/>
    <s v="Candidate"/>
    <s v="Candidate"/>
    <m/>
    <m/>
    <m/>
    <s v="R"/>
    <x v="1"/>
    <n v="42682"/>
    <s v="mini"/>
    <b v="1"/>
    <m/>
    <m/>
    <s v="Lost in primary"/>
    <m/>
    <m/>
    <m/>
    <m/>
    <m/>
    <m/>
    <m/>
    <m/>
    <m/>
    <m/>
    <s v="1331 N. ASHLAND"/>
    <s v="EAST WENATCHEE"/>
    <s v="WA"/>
    <n v="98802"/>
    <s v="509-884-9620"/>
    <m/>
    <m/>
    <m/>
    <m/>
    <m/>
    <m/>
    <m/>
    <m/>
    <s v="https://web.pdc.wa.gov/rptimg/default.aspx?docid=4572534"/>
    <n v="8408"/>
    <n v="3820"/>
    <n v="4261"/>
    <m/>
    <m/>
    <s v="DENNIS HENDRICKS"/>
    <s v="candidate"/>
    <m/>
    <n v="43597.96775462963"/>
  </r>
  <r>
    <s v="ca-2016-4300"/>
    <s v="TINNV  611"/>
    <s v="CA"/>
    <n v="42393"/>
    <m/>
    <m/>
    <m/>
    <s v="Electronic"/>
    <n v="42393"/>
    <x v="8"/>
    <s v="Candidate registered"/>
    <s v="TINNEY VALERIE J (VALERIE TINNEY)"/>
    <m/>
    <s v="PO BOX 872"/>
    <s v="CASTLE ROCK"/>
    <s v="COWLITZ"/>
    <s v="WA"/>
    <n v="98611"/>
    <s v="INFO@ELECTVALTINNEY.COM"/>
    <s v="info@electvaltinney.com"/>
    <s v="360-431-4316"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PO BOX 1283"/>
    <s v="PUYALLUP"/>
    <s v="WA"/>
    <n v="98371"/>
    <s v="253-988-2455"/>
    <n v="12276.8"/>
    <n v="0"/>
    <n v="12756.1"/>
    <n v="0"/>
    <n v="0"/>
    <n v="0"/>
    <n v="16776"/>
    <n v="0"/>
    <s v="https://web.pdc.wa.gov/rptimg/default.aspx?filerid_election_year=TINNV%20%20611%3A%7C%3A2016"/>
    <n v="19582"/>
    <n v="3843"/>
    <n v="4300"/>
    <n v="6182"/>
    <n v="19"/>
    <s v="TOM PERRY"/>
    <s v="candidate"/>
    <m/>
    <n v="44149.077418981484"/>
  </r>
  <r>
    <s v="ca-2022-93059"/>
    <s v="KLIPB  336"/>
    <s v="CA"/>
    <n v="44201"/>
    <n v="44823"/>
    <m/>
    <m/>
    <s v="Electronic"/>
    <n v="44201"/>
    <x v="6"/>
    <s v="Candidate declared"/>
    <s v="Brad Klippert"/>
    <m/>
    <s v="7620 West 21st Avenue"/>
    <s v="Kennewick"/>
    <s v="BENTON"/>
    <s v="Washington"/>
    <n v="99338"/>
    <s v="lchilders2b@charter.net"/>
    <s v="lchilders2b@charter.net"/>
    <n v="5099475383"/>
    <s v="STATE REPRESENTATIVE"/>
    <n v="13"/>
    <s v="LEG DISTRICT 08 - HOUSE"/>
    <n v="4793"/>
    <s v="BENTON"/>
    <s v="Legislative"/>
    <n v="95572"/>
    <s v="C"/>
    <s v="Registration and financial affairs"/>
    <s v="Candidate"/>
    <s v="Candidate"/>
    <m/>
    <m/>
    <n v="1"/>
    <s v="R"/>
    <x v="1"/>
    <n v="44873"/>
    <s v="full"/>
    <b v="1"/>
    <b v="0"/>
    <b v="1"/>
    <m/>
    <s v="Lost in general"/>
    <m/>
    <m/>
    <m/>
    <m/>
    <m/>
    <m/>
    <m/>
    <m/>
    <m/>
    <s v="7620 West 21st Avenue"/>
    <s v="Kennewick"/>
    <s v="Washington"/>
    <n v="99338"/>
    <n v="5099475383"/>
    <n v="20.21"/>
    <n v="20575.48"/>
    <n v="20595.689999999999"/>
    <n v="0"/>
    <n v="0"/>
    <n v="0"/>
    <n v="233.64"/>
    <n v="0"/>
    <s v="https://apollo.pdc.wa.gov/public/registrations/registration?registration_id=42865"/>
    <n v="26371"/>
    <n v="356"/>
    <n v="93059"/>
    <n v="17367"/>
    <n v="8"/>
    <s v="EllaChilders"/>
    <s v="candidate"/>
    <m/>
    <n v="44916.577905092592"/>
  </r>
  <r>
    <s v="ca-2016-4087"/>
    <s v="MCCAR  037"/>
    <s v="CA"/>
    <n v="42303"/>
    <m/>
    <m/>
    <m/>
    <s v="Electronic"/>
    <n v="42303"/>
    <x v="8"/>
    <s v="Candidate registered"/>
    <s v="Bob McCaslin (ROBERT MCCASLIN)"/>
    <m/>
    <s v="2609 SOUTH NEWER RD"/>
    <s v="SPOKANE VALLEY"/>
    <s v="SPOKANE"/>
    <s v="WA"/>
    <n v="99037"/>
    <s v="BOB.MCCASLIN@LEG.WA.GOV"/>
    <s v="bob.mccaslin@leg.wa.gov"/>
    <s v="509-891-1377"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Unopposed in general"/>
    <s v="Incumbent"/>
    <m/>
    <m/>
    <m/>
    <m/>
    <m/>
    <m/>
    <m/>
    <m/>
    <s v="14841 N HWY 41"/>
    <s v="RATHDRUM"/>
    <s v="ID"/>
    <n v="83858"/>
    <s v="208-687-6868"/>
    <n v="30081"/>
    <n v="5376.58"/>
    <n v="16403.12"/>
    <n v="0"/>
    <n v="0"/>
    <n v="0"/>
    <m/>
    <m/>
    <s v="https://web.pdc.wa.gov/rptimg/default.aspx?docid=4531552"/>
    <n v="12294"/>
    <n v="147"/>
    <n v="4087"/>
    <n v="5804"/>
    <n v="4"/>
    <s v="RICK VAN ZANDT"/>
    <s v="candidate"/>
    <m/>
    <n v="44149.064120370371"/>
  </r>
  <r>
    <s v="ca-2016-4096"/>
    <s v="MANWM  926"/>
    <s v="CA"/>
    <n v="42210"/>
    <m/>
    <m/>
    <m/>
    <s v="Electronic"/>
    <n v="42210"/>
    <x v="8"/>
    <s v="Candidate registered"/>
    <s v="Matt Manweller (MATHEW MANWELLER)"/>
    <m/>
    <s v="110 W 6TH AVE PMB 392"/>
    <s v="ELLENSBURG"/>
    <s v="GRANT"/>
    <s v="WA"/>
    <n v="98926"/>
    <s v="SCOTT@PERNAACPA.COM"/>
    <s v="scott@pernaacpa.com"/>
    <s v="509-933-1065"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PO BOX 919"/>
    <s v="ELLENSBURG"/>
    <s v="WA"/>
    <n v="98926"/>
    <s v="509-933-1065"/>
    <n v="168155.38"/>
    <n v="3296.12"/>
    <n v="155269.68"/>
    <n v="0"/>
    <n v="0"/>
    <n v="0"/>
    <m/>
    <m/>
    <s v="https://web.pdc.wa.gov/rptimg/default.aspx?filerid_election_year=MANWM%20%20926%3A%7C%3A2016"/>
    <n v="12021"/>
    <n v="811"/>
    <n v="4096"/>
    <n v="5790"/>
    <n v="13"/>
    <s v="SCOTT PERNAA"/>
    <s v="candidate"/>
    <m/>
    <n v="44149.063518518517"/>
  </r>
  <r>
    <s v="ca-2016-4557"/>
    <s v="ROACP  002"/>
    <s v="CA"/>
    <n v="42249"/>
    <m/>
    <m/>
    <m/>
    <s v="Electronic"/>
    <n v="42249"/>
    <x v="8"/>
    <s v="Candidate registered"/>
    <s v="ROACH PAM (PAM ROACH)"/>
    <m/>
    <s v="15405 46TH ST CT E"/>
    <s v="SUMNER"/>
    <s v="PIERCE"/>
    <s v="WA"/>
    <n v="98390"/>
    <s v="pamroach@comcast.net"/>
    <s v="pamroach@comcast.net"/>
    <s v="206-743-1029"/>
    <s v="COUNTY COUNCIL MEMBER"/>
    <n v="25"/>
    <s v="PIERCE CO"/>
    <n v="3879"/>
    <s v="PIERCE"/>
    <s v="Local"/>
    <n v="452900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P O BOX 682"/>
    <s v="AUBURN"/>
    <s v="WA"/>
    <n v="98071"/>
    <s v="206-743-1029"/>
    <n v="101622.75"/>
    <n v="0"/>
    <n v="96235.75"/>
    <n v="0"/>
    <n v="0"/>
    <n v="0"/>
    <n v="2651.47"/>
    <n v="0"/>
    <s v="https://web.pdc.wa.gov/rptimg/default.aspx?docid=4526803"/>
    <n v="16331"/>
    <n v="1825"/>
    <n v="4557"/>
    <n v="6032"/>
    <m/>
    <s v="PAM ROACH"/>
    <s v="candidate"/>
    <m/>
    <n v="44149.072129629632"/>
  </r>
  <r>
    <s v="ca-2016-4389"/>
    <s v="VICKB  687"/>
    <s v="CA"/>
    <n v="42190"/>
    <m/>
    <m/>
    <m/>
    <s v="Electronic"/>
    <n v="42190"/>
    <x v="8"/>
    <s v="Candidate registered"/>
    <s v="Brandon Vick (BRANDON VICK)"/>
    <m/>
    <s v="PO BOX 1434"/>
    <s v="BATTLE GROUND"/>
    <s v="CLARK"/>
    <s v="WA"/>
    <n v="98604"/>
    <s v="BRANDON@ELECTBRANDONVICK.COM"/>
    <s v="brandon@electbrandonvick.com"/>
    <s v="360-609-4363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PO BOX 1434"/>
    <s v="BATTLE GROUND"/>
    <s v="WA"/>
    <n v="98604"/>
    <m/>
    <n v="138273.68"/>
    <n v="0"/>
    <n v="137743.01"/>
    <n v="0"/>
    <n v="0"/>
    <n v="0"/>
    <m/>
    <m/>
    <s v="https://web.pdc.wa.gov/rptimg/default.aspx?docid=4524409"/>
    <n v="20152"/>
    <n v="440"/>
    <n v="4389"/>
    <n v="6221"/>
    <n v="18"/>
    <s v="DARCI VICK"/>
    <s v="candidate"/>
    <m/>
    <n v="44149.078611111108"/>
  </r>
  <r>
    <s v="ca-2016-4667"/>
    <s v="ORCUE  626"/>
    <s v="CA"/>
    <n v="42205"/>
    <m/>
    <m/>
    <m/>
    <s v="Electronic"/>
    <n v="42205"/>
    <x v="8"/>
    <s v="Candidate registered"/>
    <s v="Edmund T Orcutt (EDMUND ORCUTT)"/>
    <m/>
    <s v="PO BOX 1280"/>
    <s v="KALAMA"/>
    <s v="LEWIS"/>
    <s v="WA"/>
    <n v="98625"/>
    <s v="GSMORSE@GMAIL.COM"/>
    <s v="electedorcutt@kalama.com"/>
    <s v="360-751-2317"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Unopposed in general"/>
    <s v="Incumbent"/>
    <m/>
    <m/>
    <m/>
    <m/>
    <m/>
    <m/>
    <m/>
    <m/>
    <s v="PO BOX 1280"/>
    <s v="KALAMA"/>
    <s v="WA"/>
    <n v="98625"/>
    <s v="360-751-2317"/>
    <n v="86547.44"/>
    <n v="3398.61"/>
    <n v="90011.14"/>
    <n v="0"/>
    <n v="0"/>
    <n v="0"/>
    <m/>
    <m/>
    <s v="https://web.pdc.wa.gov/rptimg/default.aspx?filerid_election_year=ORCUE%20%20626%3A%7C%3A2016"/>
    <n v="14454"/>
    <n v="23902"/>
    <n v="4667"/>
    <n v="5900"/>
    <n v="20"/>
    <s v="MARCIE ORCUTT"/>
    <s v="candidate"/>
    <m/>
    <n v="44149.067199074074"/>
  </r>
  <r>
    <s v="ca-2020-26000"/>
    <s v="DZIAR  229"/>
    <s v="CA"/>
    <n v="43956"/>
    <m/>
    <m/>
    <m/>
    <s v="Electronic"/>
    <n v="43956"/>
    <x v="4"/>
    <s v="Candidate registered"/>
    <s v="Russell N. Dzialo (Russ Dzialo)"/>
    <m/>
    <s v="P.O. Box 229169"/>
    <s v="Bellingham"/>
    <s v="SKAGIT"/>
    <s v="WA"/>
    <n v="98229"/>
    <s v="dzialo4staterep@gmail.com"/>
    <s v="dzialo4staterep@gmail.com"/>
    <n v="3609279927"/>
    <s v="STATE REPRESENTATIVE"/>
    <n v="13"/>
    <s v="LEG DISTRICT 40 - HOUSE"/>
    <n v="4858"/>
    <s v="SKAGIT"/>
    <s v="Legislative"/>
    <n v="104334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m/>
    <m/>
    <m/>
    <m/>
    <n v="3609279927"/>
    <n v="11410.27"/>
    <n v="0"/>
    <n v="8170.78"/>
    <n v="-18.63"/>
    <n v="0"/>
    <n v="0"/>
    <n v="1337.46"/>
    <n v="0"/>
    <s v="https://apollo.pdc.wa.gov/public/registrations/registration?registration_id=19838"/>
    <n v="25304"/>
    <n v="1791"/>
    <n v="26000"/>
    <n v="524"/>
    <n v="40"/>
    <s v="Russ Dzialo"/>
    <s v="candidate"/>
    <m/>
    <n v="44205.958020833335"/>
  </r>
  <r>
    <s v="ca-2020-25559"/>
    <s v="SEFZJ--240"/>
    <s v="CA"/>
    <n v="43815"/>
    <m/>
    <m/>
    <m/>
    <s v="Electronic"/>
    <n v="43815"/>
    <x v="4"/>
    <s v="Candidate registered"/>
    <s v="Jennifer Sefzik"/>
    <m/>
    <s v="P.O. 424"/>
    <s v="Custer"/>
    <s v="WHATCOM"/>
    <s v="WASHINGTON (WA)"/>
    <n v="98240"/>
    <s v="jennifer@sefzik4house.com"/>
    <s v="jennifer@sefzik4house.com"/>
    <s v="360-201-7610"/>
    <s v="STATE REPRESENTATIVE"/>
    <n v="13"/>
    <s v="LEG DISTRICT 42 - HOUSE"/>
    <n v="4862"/>
    <s v="WHATCOM"/>
    <s v="Legislative"/>
    <n v="109762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1313 E. Maple St. #201"/>
    <s v="Bellingham"/>
    <s v="WA"/>
    <n v="98225"/>
    <s v="360-671-8200"/>
    <n v="390004.19"/>
    <n v="0"/>
    <n v="401425.03"/>
    <n v="117.21"/>
    <n v="0"/>
    <n v="0"/>
    <n v="18582.759999999998"/>
    <n v="206795.89"/>
    <s v="https://apollo.pdc.wa.gov/public/registrations/registration?registration_id=17909"/>
    <n v="24601"/>
    <n v="29608"/>
    <n v="25559"/>
    <n v="1134"/>
    <n v="42"/>
    <s v="Bruce Ayers, Ayers Consulting LLC"/>
    <s v="candidate"/>
    <m/>
    <n v="44690.693287037036"/>
  </r>
  <r>
    <s v="ca-2020-25423"/>
    <s v="WRAYG  239"/>
    <s v="CA"/>
    <n v="43700"/>
    <m/>
    <m/>
    <m/>
    <m/>
    <n v="43700"/>
    <x v="4"/>
    <s v="Candidate registered"/>
    <s v="WRAY GARY R (Gary Wray)"/>
    <m/>
    <s v="1153 American Lane"/>
    <s v="Coupeville"/>
    <s v="ISLAND"/>
    <s v="WA"/>
    <n v="98239"/>
    <s v="garyrwray@Gmail.com"/>
    <s v="garyrwray@gmail.com"/>
    <n v="3606786427"/>
    <s v="COUNTY COMMISSIONER"/>
    <n v="23"/>
    <s v="ISLAND CO"/>
    <n v="3424"/>
    <s v="ISLAND"/>
    <s v="Local"/>
    <n v="58897"/>
    <s v="C"/>
    <s v="Registration and financial affairs"/>
    <s v="Candidate"/>
    <s v="Candidate"/>
    <m/>
    <m/>
    <n v="1"/>
    <s v="R"/>
    <x v="1"/>
    <n v="44138"/>
    <s v="full"/>
    <b v="1"/>
    <b v="1"/>
    <b v="0"/>
    <s v="Lost in primary"/>
    <m/>
    <m/>
    <m/>
    <m/>
    <m/>
    <m/>
    <m/>
    <m/>
    <m/>
    <m/>
    <s v="1153 American Lane"/>
    <s v="Coupeville"/>
    <s v="WA"/>
    <n v="98239"/>
    <n v="3606786427"/>
    <m/>
    <m/>
    <m/>
    <m/>
    <m/>
    <m/>
    <m/>
    <m/>
    <s v="https://apollo.pdc.wa.gov/public/registrations/registration?registration_id=17346"/>
    <n v="24292"/>
    <n v="4051"/>
    <n v="25423"/>
    <m/>
    <m/>
    <s v="Bill Curthers"/>
    <s v="candidate"/>
    <m/>
    <n v="45574.607129629629"/>
  </r>
  <r>
    <s v="ca-2020-1203"/>
    <s v="ROGEB  258"/>
    <s v="CA"/>
    <n v="43596"/>
    <m/>
    <m/>
    <m/>
    <s v="Electronic"/>
    <n v="43596"/>
    <x v="4"/>
    <s v="Candidate registered"/>
    <s v="Brett Rogers (BRETT ROGERS)"/>
    <m/>
    <s v="PO BOX 258"/>
    <s v="LAKE STEVENS"/>
    <m/>
    <s v="WA"/>
    <n v="98258"/>
    <s v="BRETTROGERSFORAG@OUTLOOK.COM"/>
    <s v="brettrogersforag@outlook.com"/>
    <s v="425-903-3235"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m/>
    <m/>
    <m/>
    <m/>
    <s v="425-903-3235"/>
    <n v="50158.23"/>
    <n v="0"/>
    <n v="48157.07"/>
    <n v="-10747.04"/>
    <n v="0"/>
    <n v="0"/>
    <m/>
    <m/>
    <s v="https://apollo.pdc.wa.gov/public/registrations/registration?registration_id=18537"/>
    <n v="16585"/>
    <n v="1094"/>
    <n v="1203"/>
    <n v="1094"/>
    <m/>
    <s v="Brett Rogers"/>
    <s v="candidate"/>
    <m/>
    <n v="44148.879247685189"/>
  </r>
  <r>
    <s v="ca-2019-1382"/>
    <s v="TOMPG  362"/>
    <s v="CA"/>
    <n v="43596"/>
    <n v="43598"/>
    <m/>
    <m/>
    <s v="Electronic"/>
    <n v="43596"/>
    <x v="7"/>
    <s v="Candidate declared"/>
    <s v="TOMPKINS GREGORY A (Gregory A. Tompkins)"/>
    <m/>
    <s v="PO Box 1575"/>
    <s v="Walla Walla"/>
    <s v="WALLA WALLA"/>
    <s v="WA"/>
    <n v="99362"/>
    <s v="greg@tompkinsappliance.com"/>
    <s v="greg@tompkinsappliance.com"/>
    <s v="509-520-3185"/>
    <s v="COUNTY COMMISSIONER"/>
    <n v="23"/>
    <s v="WALLA WALLA CO"/>
    <n v="4302"/>
    <s v="WALLA WALLA"/>
    <s v="Local"/>
    <n v="34801"/>
    <s v="C"/>
    <s v="Registration and financial affairs"/>
    <s v="Candidate"/>
    <s v="Candidate"/>
    <m/>
    <m/>
    <n v="3"/>
    <s v="R"/>
    <x v="1"/>
    <n v="43774"/>
    <s v="full"/>
    <b v="1"/>
    <b v="0"/>
    <b v="1"/>
    <m/>
    <s v="Won in general"/>
    <m/>
    <m/>
    <m/>
    <m/>
    <m/>
    <m/>
    <m/>
    <m/>
    <m/>
    <s v="212 S 3rd Ave"/>
    <s v="Walla Walla"/>
    <s v="Washington"/>
    <n v="99362"/>
    <s v="509-529-7022"/>
    <n v="11339.51"/>
    <n v="0"/>
    <n v="3818.6"/>
    <n v="-319.51"/>
    <n v="0"/>
    <n v="0"/>
    <m/>
    <m/>
    <s v="https://apollo.pdc.wa.gov/public/registrations/registration?registration_id=15832"/>
    <n v="19606"/>
    <n v="1231"/>
    <n v="1382"/>
    <n v="2490"/>
    <m/>
    <s v="Daniel Tompkins"/>
    <s v="candidate"/>
    <m/>
    <n v="44148.932245370372"/>
  </r>
  <r>
    <s v="ca-2019-1669"/>
    <s v="ROHRA  275"/>
    <s v="CA"/>
    <n v="43596"/>
    <n v="43598"/>
    <m/>
    <m/>
    <s v="Electronic"/>
    <n v="43596"/>
    <x v="7"/>
    <s v="Candidate declared"/>
    <s v="ANNA K ROHRBOUGH (Anna Rohrbough)"/>
    <m/>
    <s v="PO Box 114"/>
    <s v="Mukilteo"/>
    <s v="SNOHOMISH"/>
    <s v="WA"/>
    <n v="98275"/>
    <s v="info@electanna.com"/>
    <s v="info@electanna.com"/>
    <s v="425-501-5415"/>
    <s v="COUNTY COUNCIL MEMBER"/>
    <n v="25"/>
    <s v="SNOHOMISH CO"/>
    <n v="4107"/>
    <s v="SNOHOMISH"/>
    <s v="Local"/>
    <n v="461635"/>
    <s v="C"/>
    <s v="Registration and financial affairs"/>
    <s v="Candidate"/>
    <s v="Candidate"/>
    <m/>
    <m/>
    <n v="2"/>
    <s v="R"/>
    <x v="1"/>
    <n v="43774"/>
    <s v="full"/>
    <b v="1"/>
    <b v="0"/>
    <b v="1"/>
    <m/>
    <s v="Lost in general"/>
    <m/>
    <m/>
    <m/>
    <m/>
    <m/>
    <m/>
    <m/>
    <m/>
    <m/>
    <s v="PO Box 1283"/>
    <s v="Puyallup"/>
    <s v="WA"/>
    <n v="98371"/>
    <s v="253-988-2455"/>
    <n v="76286.95"/>
    <n v="0"/>
    <n v="76316.95"/>
    <n v="0"/>
    <n v="0"/>
    <n v="0"/>
    <m/>
    <m/>
    <s v="https://apollo.pdc.wa.gov/public/registrations/registration?registration_id=16009"/>
    <n v="16725"/>
    <n v="1505"/>
    <n v="1669"/>
    <n v="2333"/>
    <m/>
    <s v="Tom Perry"/>
    <s v="candidate"/>
    <m/>
    <n v="44148.925185185188"/>
  </r>
  <r>
    <s v="ca-2020-1183"/>
    <s v="HOFFL  685"/>
    <s v="CA"/>
    <n v="43507"/>
    <m/>
    <m/>
    <m/>
    <s v="Electronic"/>
    <n v="43507"/>
    <x v="4"/>
    <s v="Candidate registered"/>
    <s v="Larry Hoff (LARRY HOFF)"/>
    <m/>
    <s v="10013 NE Hazel Dell Ave # 136"/>
    <s v="Vancouver"/>
    <s v="CLARK"/>
    <s v="WA"/>
    <n v="98685"/>
    <s v="larry@electlarryhoff.com"/>
    <s v="hoffl@comcast.net"/>
    <s v="360-573-1421"/>
    <s v="STATE REPRESENTATIVE"/>
    <n v="13"/>
    <s v="LEG DISTRICT 18 - HOUSE"/>
    <n v="4813"/>
    <s v="CLARK"/>
    <s v="Legislative"/>
    <n v="115190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O Box 1283"/>
    <s v="Puyallup"/>
    <s v="WA"/>
    <n v="98371"/>
    <s v="253-988-2455"/>
    <n v="143318.44"/>
    <n v="2666.97"/>
    <n v="121922.9"/>
    <n v="-6000"/>
    <n v="0"/>
    <n v="0"/>
    <n v="1400.66"/>
    <n v="0"/>
    <s v="https://apollo.pdc.wa.gov/public/registrations/registration?registration_id=19926"/>
    <n v="8873"/>
    <n v="30292"/>
    <n v="1183"/>
    <n v="679"/>
    <n v="18"/>
    <s v="Tom Perry"/>
    <s v="candidate"/>
    <m/>
    <n v="44258.583356481482"/>
  </r>
  <r>
    <s v="ca-2020-26942"/>
    <s v="SIZEJ  613"/>
    <s v="CA"/>
    <n v="43969"/>
    <m/>
    <m/>
    <m/>
    <s v="Electronic"/>
    <n v="43969"/>
    <x v="4"/>
    <s v="Candidate registered"/>
    <s v="James A Sizemore (Jim Sizemore)"/>
    <m/>
    <s v="PO Box 1315"/>
    <s v="Goldendale"/>
    <s v="KLICKITAT"/>
    <s v="Washington"/>
    <n v="98620"/>
    <s v="committee@reelectjimsizemore.com"/>
    <s v="sizemoreranch@gorge.net"/>
    <s v="509-773-3368"/>
    <s v="COUNTY COMMISSIONER"/>
    <n v="23"/>
    <s v="KLICKITAT CO"/>
    <n v="3579"/>
    <s v="KLICKITAT"/>
    <s v="Local"/>
    <n v="14563"/>
    <s v="C"/>
    <s v="Registration and financial affairs"/>
    <s v="Candidate"/>
    <s v="Candidate"/>
    <m/>
    <m/>
    <n v="3"/>
    <s v="R"/>
    <x v="1"/>
    <n v="44138"/>
    <s v="full"/>
    <b v="1"/>
    <b v="1"/>
    <b v="1"/>
    <s v="Qualified for general"/>
    <s v="Lost in general"/>
    <m/>
    <m/>
    <m/>
    <m/>
    <m/>
    <m/>
    <m/>
    <m/>
    <m/>
    <s v="317 NW 2nd Street"/>
    <s v="Goldendale"/>
    <s v="Washington"/>
    <n v="98620"/>
    <s v="509-250-2699"/>
    <n v="21740.95"/>
    <n v="0"/>
    <n v="21740.95"/>
    <n v="0"/>
    <n v="0"/>
    <n v="0"/>
    <m/>
    <m/>
    <s v="https://apollo.pdc.wa.gov/public/registrations/registration?registration_id=19930"/>
    <n v="25459"/>
    <n v="4189"/>
    <n v="26942"/>
    <n v="1157"/>
    <m/>
    <s v="Ron Ihrig"/>
    <s v="candidate"/>
    <m/>
    <n v="44189.353425925925"/>
  </r>
  <r>
    <s v="ca-2020-1175"/>
    <s v="VANWL  228"/>
    <s v="CA"/>
    <n v="43640"/>
    <m/>
    <m/>
    <m/>
    <s v="Electronic"/>
    <n v="43640"/>
    <x v="4"/>
    <s v="Candidate registered"/>
    <s v="Luanne Van Werven (LUANNE VANWERVEN)"/>
    <m/>
    <s v="PO BOX 29964"/>
    <s v="BELLINGHAM"/>
    <s v="WHATCOM"/>
    <s v="WA"/>
    <s v="98228-1964"/>
    <s v="LUANNE@VOTELUANNE.COM"/>
    <s v="luanne@luannevanwerven.com"/>
    <s v="360-319-3761"/>
    <s v="STATE REPRESENTATIVE"/>
    <n v="13"/>
    <s v="LEG DISTRICT 42 - HOUSE"/>
    <n v="4862"/>
    <s v="WHATCOM"/>
    <s v="Legislative"/>
    <n v="109762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1627 DIAMOND LOOP"/>
    <s v="BELLINGHAM"/>
    <s v="WA"/>
    <n v="98226"/>
    <s v="360-201-3334"/>
    <n v="323577.90000000002"/>
    <n v="2488.6999999999998"/>
    <n v="326066.59999999998"/>
    <n v="0"/>
    <n v="0"/>
    <n v="0"/>
    <n v="33198.47"/>
    <n v="180801.22"/>
    <s v="https://apollo.pdc.wa.gov/public/registrations/registration?registration_id=16558"/>
    <n v="20113"/>
    <n v="249"/>
    <n v="1175"/>
    <n v="1273"/>
    <n v="42"/>
    <s v="SAM CRAWFORD"/>
    <s v="candidate"/>
    <m/>
    <n v="44312.672442129631"/>
  </r>
  <r>
    <s v="ca-2015-5517"/>
    <s v="MCCLM  332"/>
    <s v="CA"/>
    <n v="42183"/>
    <m/>
    <m/>
    <m/>
    <m/>
    <n v="42183"/>
    <x v="12"/>
    <s v="Candidate registered"/>
    <s v="Marty McClendon (MARTIN MCCLENDON)"/>
    <m/>
    <s v="PMB 173, 5500 OLYMPIC DRIVE NW"/>
    <s v="GIG HARBOR"/>
    <s v="PIERCE"/>
    <s v="WA"/>
    <n v="98335"/>
    <s v="Mvmcclendon@gmail.com"/>
    <s v="mvmcclendon@gmail.com"/>
    <s v="206-818-4308"/>
    <s v="COUNTY CHARTER REVIEW COMMISSIONER"/>
    <n v="30"/>
    <s v="PIERCE CO"/>
    <n v="3879"/>
    <s v="PIERCE"/>
    <s v="Local"/>
    <n v="441987"/>
    <s v="C"/>
    <s v="Registration and financial affairs"/>
    <s v="Candidate"/>
    <s v="Candidate"/>
    <m/>
    <m/>
    <m/>
    <s v="R"/>
    <x v="1"/>
    <n v="42311"/>
    <s v="mini"/>
    <b v="1"/>
    <m/>
    <m/>
    <s v="Lost in primary"/>
    <m/>
    <m/>
    <m/>
    <m/>
    <m/>
    <m/>
    <m/>
    <m/>
    <m/>
    <m/>
    <s v="PMB 172, 5500 OLYMPIC DRIVE NW H-105"/>
    <s v="GIG HARBOR"/>
    <s v="WA"/>
    <n v="98335"/>
    <s v="206-818-4308"/>
    <m/>
    <m/>
    <m/>
    <m/>
    <m/>
    <m/>
    <m/>
    <m/>
    <s v="https://web.pdc.wa.gov/rptimg/default.aspx?docid=4478738"/>
    <n v="12467"/>
    <n v="233"/>
    <n v="5517"/>
    <m/>
    <m/>
    <s v="MARTIN MCCLENDON"/>
    <s v="candidate"/>
    <m/>
    <n v="43597.985358796293"/>
  </r>
  <r>
    <s v="ca-2014-7462"/>
    <s v="OVERJ  230"/>
    <s v="CA"/>
    <n v="41574"/>
    <m/>
    <m/>
    <m/>
    <s v="Electronic"/>
    <n v="41574"/>
    <x v="9"/>
    <s v="Candidate discontinued campaign"/>
    <s v="OVERSTREET JASON E (JASON OVERSTREET)"/>
    <m/>
    <s v="P.O. BOX 1203"/>
    <s v="BLAINE"/>
    <s v="WHATCOM"/>
    <s v="WA"/>
    <n v="98231"/>
    <s v="JASON@VOTEOVERSTREET.COM"/>
    <s v="voteoverstreet@gmail.com"/>
    <s v="360-389-2413"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R"/>
    <x v="1"/>
    <n v="41947"/>
    <s v="full"/>
    <b v="1"/>
    <m/>
    <m/>
    <m/>
    <m/>
    <s v="Incumbent"/>
    <m/>
    <m/>
    <m/>
    <m/>
    <m/>
    <m/>
    <m/>
    <m/>
    <s v="6 12TH ST"/>
    <s v="BLAINE"/>
    <s v="WA"/>
    <n v="98230"/>
    <s v="360-224-2421"/>
    <n v="6100"/>
    <n v="50"/>
    <n v="6150"/>
    <n v="0"/>
    <n v="0"/>
    <n v="0"/>
    <m/>
    <m/>
    <s v="https://web.pdc.wa.gov/rptimg/default.aspx?filerid_election_year=OVERJ%20%20230%3A%7C%3A2014"/>
    <n v="14601"/>
    <n v="6092"/>
    <n v="7462"/>
    <n v="8160"/>
    <n v="42"/>
    <s v="ALANNA DODD"/>
    <s v="candidate"/>
    <m/>
    <n v="44149.147569444445"/>
  </r>
  <r>
    <s v="ca-2021-25474"/>
    <s v="NEHRN  292"/>
    <s v="CA"/>
    <n v="43733"/>
    <n v="44333"/>
    <m/>
    <m/>
    <s v="Electronic"/>
    <n v="43733"/>
    <x v="19"/>
    <s v="Candidate declared"/>
    <s v="Nathan A Nehring (NEHRING NATE A)"/>
    <m/>
    <s v="8905 171st St NE"/>
    <s v="Arlington"/>
    <s v="SNOHOMISH"/>
    <s v="WA"/>
    <n v="98223"/>
    <s v="nehringn@gmail.com"/>
    <s v="nehringn@gmail.com"/>
    <n v="4255122120"/>
    <s v="COUNTY COUNCIL MEMBER"/>
    <n v="25"/>
    <s v="SNOHOMISH CO"/>
    <n v="4107"/>
    <s v="SNOHOMISH"/>
    <s v="Local"/>
    <n v="518783"/>
    <s v="C"/>
    <s v="Registration and financial affairs"/>
    <s v="Candidate"/>
    <s v="Candidate"/>
    <m/>
    <m/>
    <n v="1"/>
    <s v="R"/>
    <x v="1"/>
    <n v="44502"/>
    <s v="full"/>
    <b v="1"/>
    <b v="1"/>
    <b v="1"/>
    <s v="Qualified for general"/>
    <s v="Won in general"/>
    <m/>
    <m/>
    <m/>
    <m/>
    <m/>
    <m/>
    <m/>
    <m/>
    <m/>
    <s v="8905 171st St NE"/>
    <s v="Arlington"/>
    <s v="WA"/>
    <n v="98223"/>
    <n v="4253437099"/>
    <n v="258632.88"/>
    <n v="0"/>
    <n v="41445.49"/>
    <n v="0"/>
    <n v="0"/>
    <n v="0"/>
    <m/>
    <m/>
    <s v="https://apollo.pdc.wa.gov/public/registrations/registration?registration_id=17565"/>
    <n v="24391"/>
    <n v="2950"/>
    <n v="25474"/>
    <n v="167"/>
    <m/>
    <s v="Albert Chang"/>
    <s v="candidate"/>
    <m/>
    <n v="44627.471435185187"/>
  </r>
  <r>
    <s v="ca-2020-25689"/>
    <s v="ANDER  908"/>
    <s v="CA"/>
    <n v="43864"/>
    <m/>
    <m/>
    <m/>
    <s v="Electronic"/>
    <n v="43864"/>
    <x v="4"/>
    <s v="Candidate registered"/>
    <s v="ANDERSON RONALD L"/>
    <m/>
    <s v="PO BOX 788"/>
    <s v="YAKIMA"/>
    <s v="YAKIMA"/>
    <s v="WA"/>
    <n v="98907"/>
    <s v="RONANDMARYYAKIMA@MSN.COM"/>
    <s v="ronandmaryyakima@msn.com"/>
    <n v="5099616482"/>
    <s v="COUNTY COMMISSIONER"/>
    <n v="23"/>
    <s v="YAKIMA CO"/>
    <n v="4418"/>
    <s v="YAKIMA"/>
    <s v="Local"/>
    <n v="119198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O BOX 788"/>
    <s v="YAKIMA"/>
    <s v="WA"/>
    <n v="98907"/>
    <n v="5099616482"/>
    <n v="6132.65"/>
    <n v="400"/>
    <n v="10683.67"/>
    <n v="4000"/>
    <n v="0"/>
    <n v="0"/>
    <m/>
    <m/>
    <s v="https://apollo.pdc.wa.gov/public/registrations/registration?registration_id=18328"/>
    <n v="24873"/>
    <n v="4374"/>
    <n v="25689"/>
    <n v="285"/>
    <m/>
    <s v="KRISTI FOSTER"/>
    <s v="candidate"/>
    <m/>
    <n v="44275.728020833332"/>
  </r>
  <r>
    <s v="ca-2020-25754"/>
    <s v="GERIT--816"/>
    <s v="CA"/>
    <n v="43881"/>
    <m/>
    <m/>
    <m/>
    <s v="Electronic"/>
    <n v="43881"/>
    <x v="4"/>
    <s v="Candidate registered"/>
    <s v="Tiffany Ann Gering (Tiffany Gering)"/>
    <m/>
    <s v="P.O. Box 3152"/>
    <s v="Chelan"/>
    <s v="CHELAN"/>
    <s v="WA"/>
    <n v="98816"/>
    <s v="electtiffanygering@gmail.com"/>
    <s v="electtiffanygering@gmail.com"/>
    <s v="(509) 449-2979"/>
    <s v="COUNTY COMMISSIONER"/>
    <n v="23"/>
    <s v="CHELAN CO"/>
    <n v="3111"/>
    <s v="CHELAN"/>
    <s v="Local"/>
    <n v="46434"/>
    <s v="C"/>
    <s v="Registration and financial affairs"/>
    <s v="Candidate"/>
    <s v="Candidate"/>
    <m/>
    <m/>
    <n v="3"/>
    <s v="R"/>
    <x v="1"/>
    <n v="44138"/>
    <s v="full"/>
    <b v="1"/>
    <b v="1"/>
    <b v="1"/>
    <s v="Qualified for general"/>
    <s v="Won in general"/>
    <m/>
    <m/>
    <m/>
    <m/>
    <m/>
    <m/>
    <m/>
    <m/>
    <m/>
    <s v="P.O. Box 3152"/>
    <s v="Chelan"/>
    <s v="WA"/>
    <n v="98816"/>
    <s v="(509) 682-4066"/>
    <n v="30804.65"/>
    <n v="0"/>
    <n v="28759.38"/>
    <n v="0"/>
    <n v="0"/>
    <n v="0"/>
    <m/>
    <m/>
    <s v="https://apollo.pdc.wa.gov/public/registrations/registration?registration_id=18501"/>
    <n v="24969"/>
    <n v="29793"/>
    <n v="25754"/>
    <n v="608"/>
    <m/>
    <s v="Linda O'Brien"/>
    <s v="candidate"/>
    <m/>
    <n v="44288.898912037039"/>
  </r>
  <r>
    <s v="ca-2020-25987"/>
    <s v="KIMBP  347"/>
    <s v="CA"/>
    <n v="43954"/>
    <m/>
    <m/>
    <m/>
    <m/>
    <n v="43954"/>
    <x v="4"/>
    <s v="Candidate registered"/>
    <s v="P. Ernest Kimble"/>
    <m/>
    <s v="232 15th St."/>
    <s v="Pomeroy"/>
    <s v="GARFIELD"/>
    <s v="WA"/>
    <n v="99347"/>
    <s v="kimbleranch@hotmail.com"/>
    <s v="kimbleranch@hotmail.com"/>
    <s v="509-843-2322"/>
    <s v="COUNTY COMMISSIONER"/>
    <n v="23"/>
    <s v="GARFIELD CO"/>
    <n v="3320"/>
    <s v="GARFIELD"/>
    <s v="Local"/>
    <n v="1690"/>
    <s v="C"/>
    <s v="Registration and financial affairs"/>
    <s v="Candidate"/>
    <s v="Candidate"/>
    <m/>
    <m/>
    <n v="1"/>
    <s v="R"/>
    <x v="1"/>
    <n v="44138"/>
    <s v="mini"/>
    <b v="1"/>
    <b v="1"/>
    <b v="0"/>
    <s v="Lost in primary"/>
    <m/>
    <m/>
    <m/>
    <m/>
    <m/>
    <m/>
    <m/>
    <m/>
    <m/>
    <m/>
    <s v="232 15th St."/>
    <s v="Pomeroy"/>
    <s v="WA"/>
    <n v="99347"/>
    <s v="509-843-2322"/>
    <m/>
    <m/>
    <m/>
    <m/>
    <m/>
    <m/>
    <m/>
    <m/>
    <s v="https://apollo.pdc.wa.gov/public/registrations/registration?registration_id=18957"/>
    <n v="25291"/>
    <n v="3758"/>
    <n v="25987"/>
    <m/>
    <m/>
    <s v="P. Ernest Kimble"/>
    <s v="candidate"/>
    <m/>
    <n v="44075.333784722221"/>
  </r>
  <r>
    <s v="ca-2020-25830"/>
    <s v="MADDP--383"/>
    <s v="CA"/>
    <n v="43902"/>
    <m/>
    <m/>
    <m/>
    <s v="Electronic"/>
    <n v="43902"/>
    <x v="4"/>
    <s v="Candidate registered"/>
    <s v="Pamela Madden-Boyer"/>
    <s v="Pamela for State Senate Committee"/>
    <s v="PO Bx1160"/>
    <s v="Silverdale"/>
    <s v="KITSAP"/>
    <s v="Washington"/>
    <n v="98383"/>
    <s v="pammadboy@gmail.com"/>
    <s v="pammadboy@gmail.com"/>
    <n v="3607319812"/>
    <s v="STATE SENATOR"/>
    <n v="12"/>
    <s v="LEG DISTRICT 23 - SENATE"/>
    <n v="4752"/>
    <s v="KITSAP"/>
    <s v="Legislative"/>
    <n v="106338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Lost in general"/>
    <m/>
    <m/>
    <m/>
    <m/>
    <m/>
    <m/>
    <m/>
    <m/>
    <m/>
    <s v="PO Bx1160"/>
    <s v="Silverdale"/>
    <s v="Washington"/>
    <n v="98383"/>
    <n v="3607319812"/>
    <n v="7336.77"/>
    <n v="0"/>
    <n v="7336.77"/>
    <n v="1372.78"/>
    <n v="0"/>
    <n v="0"/>
    <m/>
    <m/>
    <s v="https://apollo.pdc.wa.gov/public/registrations/registration?registration_id=18662"/>
    <n v="25088"/>
    <n v="11751"/>
    <n v="25830"/>
    <n v="849"/>
    <n v="23"/>
    <s v="Katie Madden"/>
    <s v="candidate"/>
    <m/>
    <n v="44189.354247685187"/>
  </r>
  <r>
    <s v="ca-2020-25795"/>
    <s v="EVAND--277"/>
    <s v="CA"/>
    <n v="43889"/>
    <m/>
    <m/>
    <m/>
    <s v="Electronic"/>
    <n v="43889"/>
    <x v="4"/>
    <s v="Candidate registered"/>
    <s v="Daniel P Evans (Dan Evans)"/>
    <s v="Friends of Dan Evans 4 Commissioner"/>
    <s v="2163 Southwest Sunnyside Avenue"/>
    <s v="Oak Harbor"/>
    <s v="ISLAND"/>
    <s v="Washington"/>
    <n v="98277"/>
    <s v="Friendsofdanevans@gmail.com"/>
    <s v="friendsofdanevans@gmail.com"/>
    <s v="360-499-5855"/>
    <s v="COUNTY COMMISSIONER"/>
    <n v="23"/>
    <s v="ISLAND CO"/>
    <n v="3424"/>
    <s v="ISLAND"/>
    <s v="Local"/>
    <n v="58897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1313 E. Maple St. #201"/>
    <s v="Bellingham"/>
    <s v="Washington"/>
    <n v="98225"/>
    <s v="360-671-8200"/>
    <n v="29199.07"/>
    <n v="0"/>
    <n v="28293.599999999999"/>
    <n v="1100"/>
    <n v="0"/>
    <n v="0"/>
    <m/>
    <m/>
    <s v="https://apollo.pdc.wa.gov/public/registrations/registration?registration_id=18727"/>
    <n v="25014"/>
    <n v="29816"/>
    <n v="25795"/>
    <n v="548"/>
    <m/>
    <s v="Bruce Ayers; Ayers Consulting LLC"/>
    <s v="candidate"/>
    <m/>
    <n v="44340.355624999997"/>
  </r>
  <r>
    <s v="ca-2020-25844"/>
    <s v="CIMAJ  042"/>
    <s v="CA"/>
    <n v="43906"/>
    <m/>
    <m/>
    <m/>
    <s v="Electronic"/>
    <n v="43906"/>
    <x v="4"/>
    <s v="Candidate registered"/>
    <s v="JOSEPH T CIMAOMO JR (CIMAOMO JOSEPH T JR)"/>
    <m/>
    <s v="24330 188th Ave SE"/>
    <s v="Covington"/>
    <s v="KING"/>
    <s v="WA"/>
    <n v="98042"/>
    <s v="Cimaomoforhouse@gmail.com"/>
    <s v="Cimaomoforhouse@gmail.com"/>
    <s v="206-371-8646"/>
    <s v="STATE REPRESENTATIVE"/>
    <n v="13"/>
    <s v="LEG DISTRICT 47 - HOUSE"/>
    <n v="4872"/>
    <s v="KING"/>
    <s v="Legislative"/>
    <n v="94446"/>
    <s v="C"/>
    <s v="Registration and financial affairs"/>
    <s v="Candidate"/>
    <s v="Candidate"/>
    <m/>
    <m/>
    <n v="2"/>
    <s v="R"/>
    <x v="1"/>
    <n v="44138"/>
    <s v="full"/>
    <b v="1"/>
    <b v="1"/>
    <b v="0"/>
    <s v="Lost in primary"/>
    <m/>
    <m/>
    <m/>
    <m/>
    <m/>
    <m/>
    <m/>
    <m/>
    <m/>
    <m/>
    <s v="31301 120th PL SE"/>
    <s v="Auburn"/>
    <s v="WA"/>
    <n v="98092"/>
    <s v="206-235-4475"/>
    <n v="9744.74"/>
    <n v="0"/>
    <n v="6703.46"/>
    <n v="0"/>
    <n v="0"/>
    <n v="0"/>
    <m/>
    <m/>
    <s v="https://apollo.pdc.wa.gov/public/registrations/registration?registration_id=18770"/>
    <n v="25102"/>
    <n v="2708"/>
    <n v="25844"/>
    <n v="392"/>
    <n v="47"/>
    <s v="Joe Cimaomo Sr"/>
    <s v="candidate"/>
    <m/>
    <n v="44148.847083333334"/>
  </r>
  <r>
    <s v="ca-2020-25769"/>
    <s v="MOHAK--444"/>
    <s v="CA"/>
    <n v="43885"/>
    <m/>
    <m/>
    <m/>
    <s v="Electronic"/>
    <n v="43885"/>
    <x v="4"/>
    <s v="Candidate registered"/>
    <s v="Koshin Mohamed"/>
    <m/>
    <s v="PO Box 44294"/>
    <s v="Tacoma"/>
    <s v="PIERCE"/>
    <s v="WA"/>
    <n v="98444"/>
    <s v="friendsofkoshin@gmail.com"/>
    <s v="Friendsofkoshin@gmail.com"/>
    <s v="253-289-4903"/>
    <s v="STATE REPRESENTATIVE"/>
    <n v="13"/>
    <s v="LEG DISTRICT 29 - HOUSE"/>
    <n v="4835"/>
    <s v="PIERCE"/>
    <s v="Legislative"/>
    <n v="82467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11121.96"/>
    <n v="0"/>
    <n v="5924.81"/>
    <n v="0"/>
    <n v="0"/>
    <n v="0"/>
    <m/>
    <m/>
    <s v="https://apollo.pdc.wa.gov/public/registrations/registration?registration_id=18784"/>
    <n v="24988"/>
    <n v="29804"/>
    <n v="25769"/>
    <n v="897"/>
    <n v="29"/>
    <s v="Tom Perry"/>
    <s v="candidate"/>
    <m/>
    <n v="44207.844930555555"/>
  </r>
  <r>
    <s v="ca-2020-25903"/>
    <s v="BAKEV--815"/>
    <s v="CA"/>
    <n v="43925"/>
    <m/>
    <m/>
    <m/>
    <s v="Electronic"/>
    <n v="43925"/>
    <x v="4"/>
    <s v="Candidate registered"/>
    <s v="Victoria L Baker (Vicki Baker)"/>
    <m/>
    <s v="2109 S 1st Street"/>
    <s v="Yakima"/>
    <s v="YAKIMA"/>
    <s v="WA"/>
    <n v="98903"/>
    <s v="vickibaker4commissoner@gmail.com"/>
    <s v="vickibaker4commissioner@gmail.com"/>
    <s v="509-452-1777"/>
    <s v="COUNTY COMMISSIONER"/>
    <n v="23"/>
    <s v="YAKIMA CO"/>
    <n v="4418"/>
    <s v="YAKIMA"/>
    <s v="Local"/>
    <n v="119198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2109 S 1st Street"/>
    <s v="Yakima"/>
    <s v="WA"/>
    <n v="98903"/>
    <s v="509-452-1777"/>
    <n v="95075"/>
    <n v="0"/>
    <n v="96482.02"/>
    <n v="0"/>
    <n v="0"/>
    <n v="0"/>
    <m/>
    <m/>
    <s v="https://apollo.pdc.wa.gov/public/registrations/registration?registration_id=18789"/>
    <n v="25165"/>
    <n v="29664"/>
    <n v="25903"/>
    <n v="301"/>
    <m/>
    <s v="Michelle Martin"/>
    <s v="candidate"/>
    <m/>
    <n v="44312.629490740743"/>
  </r>
  <r>
    <s v="ca-2020-64183"/>
    <s v="LEY J  687"/>
    <s v="CA"/>
    <n v="43971"/>
    <m/>
    <m/>
    <m/>
    <s v="Electronic"/>
    <n v="43971"/>
    <x v="4"/>
    <s v="Candidate registered"/>
    <s v="JOHN P LEY (John Ley)"/>
    <m/>
    <s v="444 NW Fremont St."/>
    <s v="Camas"/>
    <s v="CLARK"/>
    <s v="WA"/>
    <n v="98607"/>
    <s v="electjohnley@gmail.com"/>
    <s v="pilotjpl@aol.com"/>
    <n v="3602546225"/>
    <s v="STATE SENATOR"/>
    <n v="12"/>
    <s v="LEG DISTRICT 18 - SENATE"/>
    <n v="4747"/>
    <s v="CLARK"/>
    <s v="Legislative"/>
    <n v="115190"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m/>
    <m/>
    <m/>
    <m/>
    <n v="3602546225"/>
    <n v="11740.24"/>
    <n v="23.84"/>
    <n v="14032.48"/>
    <n v="4000"/>
    <n v="0"/>
    <n v="0"/>
    <m/>
    <m/>
    <s v="https://apollo.pdc.wa.gov/public/registrations/registration?registration_id=19197"/>
    <n v="25524"/>
    <n v="1748"/>
    <n v="64183"/>
    <n v="815"/>
    <n v="18"/>
    <s v="John Ley"/>
    <s v="candidate"/>
    <m/>
    <n v="44148.868993055556"/>
  </r>
  <r>
    <s v="ca-2020-1151"/>
    <s v="DUFAJ  942"/>
    <s v="CA"/>
    <n v="43624"/>
    <m/>
    <m/>
    <m/>
    <s v="Electronic"/>
    <n v="43624"/>
    <x v="4"/>
    <s v="Candidate registered"/>
    <s v="Jeremie J Dufault (JEREMIE DUFAULT)"/>
    <m/>
    <s v="P.O. BOX 579"/>
    <s v="SELAH"/>
    <s v="YAKIMA"/>
    <s v="WA"/>
    <n v="98942"/>
    <s v="DUFAULTCAMPAIGN@GMAIL.COM"/>
    <s v="dufaultcampaign@gmail.com"/>
    <s v="509-902-2344"/>
    <s v="STATE REPRESENTATIVE"/>
    <n v="13"/>
    <s v="LEG DISTRICT 15 - HOUSE"/>
    <n v="4807"/>
    <s v="YAKIMA"/>
    <s v="Legislative"/>
    <n v="66010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.O. BOX 579"/>
    <s v="SELAH"/>
    <s v="WA"/>
    <n v="98942"/>
    <s v="509-902-2344"/>
    <n v="289183.96000000002"/>
    <n v="105"/>
    <n v="289288.96000000002"/>
    <n v="0"/>
    <n v="0"/>
    <n v="0"/>
    <m/>
    <m/>
    <s v="https://apollo.pdc.wa.gov/public/registrations/registration?registration_id=18798"/>
    <n v="5216"/>
    <n v="324"/>
    <n v="1151"/>
    <n v="520"/>
    <n v="15"/>
    <s v="Elizabeth Marquis"/>
    <s v="candidate"/>
    <m/>
    <n v="44297.820949074077"/>
  </r>
  <r>
    <s v="ca-2020-25956"/>
    <s v="PIERD--509"/>
    <s v="CA"/>
    <n v="43942"/>
    <m/>
    <m/>
    <m/>
    <s v="Electronic"/>
    <n v="43942"/>
    <x v="4"/>
    <s v="Candidate registered"/>
    <s v="Dusty Pierpoint"/>
    <m/>
    <s v="P.O. Box 8301"/>
    <s v="Lacey"/>
    <s v="THURSTON"/>
    <s v="WA"/>
    <n v="98509"/>
    <s v="dusty@electdusty.com"/>
    <s v="dusty@electdusty.com"/>
    <s v="360-402-0723"/>
    <s v="STATE REPRESENTATIVE"/>
    <n v="13"/>
    <s v="LEG DISTRICT 22 - HOUSE"/>
    <n v="4821"/>
    <s v="THURSTON"/>
    <s v="Legislative"/>
    <n v="112378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253-220-5590"/>
    <n v="38095.93"/>
    <n v="0"/>
    <n v="38095.93"/>
    <n v="0"/>
    <n v="0"/>
    <n v="0"/>
    <m/>
    <m/>
    <s v="https://apollo.pdc.wa.gov/public/registrations/registration?registration_id=18930"/>
    <n v="25214"/>
    <n v="29910"/>
    <n v="25956"/>
    <n v="1017"/>
    <n v="22"/>
    <s v="Jason Michaud"/>
    <s v="candidate"/>
    <m/>
    <n v="44200.766157407408"/>
  </r>
  <r>
    <s v="ca-2020-25977"/>
    <s v="WEISJ  344"/>
    <s v="CA"/>
    <n v="43948"/>
    <m/>
    <m/>
    <m/>
    <s v="Electronic"/>
    <n v="43948"/>
    <x v="4"/>
    <s v="Candidate registered"/>
    <s v="Jay R. Weise (Jay R Weise)"/>
    <m/>
    <s v="1043 S Miller Rd"/>
    <s v="Othello"/>
    <s v="ADAMS"/>
    <s v="WA"/>
    <n v="99344"/>
    <s v="jayweiseforcommissioner@gmail.com"/>
    <s v="jayweiseforcommissioner@gmail.com"/>
    <s v="509-989-4730"/>
    <s v="COUNTY COMMISSIONER"/>
    <n v="23"/>
    <s v="ADAMS CO"/>
    <n v="3002"/>
    <s v="ADAMS"/>
    <s v="Local"/>
    <n v="7008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O Box 272"/>
    <s v="Othello"/>
    <s v="WA"/>
    <n v="99344"/>
    <s v="509-989-7688"/>
    <n v="2460"/>
    <n v="0"/>
    <n v="5945.05"/>
    <n v="2500"/>
    <n v="0"/>
    <n v="0"/>
    <m/>
    <m/>
    <s v="https://apollo.pdc.wa.gov/public/registrations/registration?registration_id=18927"/>
    <n v="25191"/>
    <n v="22291"/>
    <n v="25977"/>
    <n v="1391"/>
    <m/>
    <s v="Doug Barger"/>
    <s v="candidate"/>
    <m/>
    <n v="44298.764143518521"/>
  </r>
  <r>
    <s v="ca-2020-31749"/>
    <s v="LANDD--156"/>
    <s v="CA"/>
    <n v="43963"/>
    <m/>
    <m/>
    <m/>
    <s v="Electronic"/>
    <n v="43963"/>
    <x v="4"/>
    <s v="Candidate registered"/>
    <s v="Donna R. Lands (Donna Lands)"/>
    <m/>
    <s v="3501 Hwy 211"/>
    <s v="Newport"/>
    <s v="PEND OREILLE"/>
    <s v="WA"/>
    <n v="99156"/>
    <s v="lands@povn.com"/>
    <s v="lands@povn.com"/>
    <n v="5092187780"/>
    <s v="COUNTY COMMISSIONER"/>
    <n v="23"/>
    <s v="PEND OREILLE CO"/>
    <n v="3865"/>
    <s v="PEND OREILLE"/>
    <s v="Local"/>
    <n v="9346"/>
    <s v="C"/>
    <s v="Registration and financial affairs"/>
    <s v="Candidate"/>
    <s v="Candidate"/>
    <m/>
    <m/>
    <n v="1"/>
    <s v="R"/>
    <x v="1"/>
    <n v="44138"/>
    <s v="full"/>
    <b v="1"/>
    <b v="1"/>
    <b v="0"/>
    <s v="Lost in primary"/>
    <m/>
    <m/>
    <m/>
    <m/>
    <m/>
    <m/>
    <m/>
    <m/>
    <m/>
    <m/>
    <s v="3501 Hwy 211"/>
    <s v="Newport"/>
    <s v="WA"/>
    <n v="99156"/>
    <n v="5092187780"/>
    <n v="8158.49"/>
    <n v="0"/>
    <n v="7089.46"/>
    <n v="0"/>
    <n v="0"/>
    <n v="0"/>
    <m/>
    <m/>
    <s v="https://apollo.pdc.wa.gov/public/registrations/registration?registration_id=19055"/>
    <n v="25372"/>
    <n v="29950"/>
    <n v="31749"/>
    <n v="795"/>
    <m/>
    <s v="Donna Lands"/>
    <s v="candidate"/>
    <m/>
    <n v="44148.868368055555"/>
  </r>
  <r>
    <s v="ca-2020-90908"/>
    <s v="MESES--385"/>
    <s v="CA"/>
    <n v="44120"/>
    <m/>
    <m/>
    <m/>
    <m/>
    <n v="44120"/>
    <x v="4"/>
    <s v="Candidate registered"/>
    <s v="Sandy Mesenbrink"/>
    <m/>
    <s v="14911 Chain Lake Rd. #M411"/>
    <s v="Monroe"/>
    <s v="SNOHOMISH"/>
    <s v="WA"/>
    <n v="98272"/>
    <s v="sandyforwa.state@hotmail.com"/>
    <s v="SandyforWA.State@hotmail.com"/>
    <s v="360-348-1163"/>
    <s v="STATE REPRESENTATIVE"/>
    <n v="13"/>
    <s v="LEG DISTRICT 39 - HOUSE"/>
    <n v="4856"/>
    <s v="SNOHOMISH"/>
    <s v="Legislative"/>
    <n v="102166"/>
    <s v="C"/>
    <s v="Registration and financial affairs"/>
    <s v="Candidate"/>
    <s v="Candidate"/>
    <m/>
    <m/>
    <n v="2"/>
    <s v="R"/>
    <x v="1"/>
    <n v="44138"/>
    <s v="mini"/>
    <b v="1"/>
    <b v="1"/>
    <b v="0"/>
    <s v="Lost in primary"/>
    <m/>
    <m/>
    <m/>
    <m/>
    <m/>
    <m/>
    <m/>
    <m/>
    <m/>
    <m/>
    <m/>
    <m/>
    <m/>
    <m/>
    <s v="360-348-1163"/>
    <m/>
    <m/>
    <m/>
    <m/>
    <m/>
    <m/>
    <m/>
    <m/>
    <s v="https://apollo.pdc.wa.gov/public/registrations/registration?registration_id=20146"/>
    <n v="26176"/>
    <n v="30185"/>
    <n v="90908"/>
    <m/>
    <n v="39"/>
    <s v="Sandy Mesenbrink"/>
    <s v="candidate"/>
    <m/>
    <n v="44267.695543981485"/>
  </r>
  <r>
    <s v="ca-2020-55514"/>
    <s v="ROBEE--560"/>
    <s v="CA"/>
    <n v="43970"/>
    <m/>
    <m/>
    <m/>
    <s v="Electronic"/>
    <n v="43970"/>
    <x v="4"/>
    <s v="Candidate registered"/>
    <s v="Eric E Robertson"/>
    <m/>
    <s v="PO Box 1561"/>
    <s v="Sumner"/>
    <s v="KING"/>
    <s v="WA"/>
    <n v="98390"/>
    <s v="Eric.E.Robertson@outlook.com"/>
    <s v="Eric.E.Robertson@outlook.com"/>
    <s v="253-266-2800"/>
    <s v="STATE REPRESENTATIVE"/>
    <n v="13"/>
    <s v="LEG DISTRICT 31 - HOUSE"/>
    <n v="4839"/>
    <s v="KING"/>
    <s v="Legislative"/>
    <n v="107637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O Box 1561"/>
    <s v="Sumner"/>
    <s v="WA"/>
    <n v="98390"/>
    <s v="253-266-2800"/>
    <n v="104026"/>
    <n v="527.66"/>
    <n v="102152.41"/>
    <n v="-527.66"/>
    <n v="0"/>
    <n v="0"/>
    <m/>
    <m/>
    <s v="https://apollo.pdc.wa.gov/public/registrations/registration?registration_id=19172"/>
    <n v="25501"/>
    <n v="30070"/>
    <n v="55514"/>
    <n v="1088"/>
    <n v="31"/>
    <s v="Mark Horaski"/>
    <s v="candidate"/>
    <m/>
    <n v="44288.302222222221"/>
  </r>
  <r>
    <s v="ca-2020-38864"/>
    <s v="SCHAA  087"/>
    <s v="CA"/>
    <n v="43977"/>
    <m/>
    <m/>
    <m/>
    <m/>
    <n v="43977"/>
    <x v="4"/>
    <s v="Candidate registered"/>
    <s v="Amy Schaper"/>
    <m/>
    <s v="PO Box 821"/>
    <s v="Mukilteo"/>
    <s v="SNOHOMISH"/>
    <s v="WA"/>
    <n v="98275"/>
    <s v="office@Amy4State.com"/>
    <s v="office@amy4state.com"/>
    <n v="4253095460"/>
    <s v="STATE REPRESENTATIVE"/>
    <n v="13"/>
    <s v="LEG DISTRICT 21 - HOUSE"/>
    <n v="4819"/>
    <s v="SNOHOMISH"/>
    <s v="Legislative"/>
    <n v="98059"/>
    <s v="C"/>
    <s v="Registration and financial affairs"/>
    <s v="Candidate"/>
    <s v="Candidate"/>
    <m/>
    <m/>
    <n v="2"/>
    <s v="R"/>
    <x v="1"/>
    <n v="44138"/>
    <s v="mini"/>
    <b v="1"/>
    <b v="1"/>
    <b v="1"/>
    <s v="Qualified for general"/>
    <s v="Lost in general"/>
    <m/>
    <m/>
    <m/>
    <m/>
    <m/>
    <m/>
    <m/>
    <m/>
    <m/>
    <m/>
    <m/>
    <m/>
    <m/>
    <n v="4253095460"/>
    <m/>
    <m/>
    <m/>
    <m/>
    <m/>
    <m/>
    <m/>
    <m/>
    <s v="https://apollo.pdc.wa.gov/public/registrations/registration?registration_id=19316"/>
    <n v="25625"/>
    <n v="173"/>
    <n v="38864"/>
    <m/>
    <n v="21"/>
    <s v="Amy Schaper"/>
    <s v="candidate"/>
    <m/>
    <n v="44189.354212962964"/>
  </r>
  <r>
    <s v="ca-2020-70157"/>
    <s v="DIAMR--199"/>
    <s v="CA"/>
    <n v="43979"/>
    <m/>
    <m/>
    <m/>
    <m/>
    <n v="43979"/>
    <x v="4"/>
    <s v="Candidate registered"/>
    <s v="Richard E. Diamond (Rick Diamond)"/>
    <m/>
    <s v="PO Box 162"/>
    <s v="Curlew"/>
    <s v="FERRY"/>
    <s v="WA"/>
    <n v="99118"/>
    <s v="Rdiamfree@gmail.com"/>
    <s v="rdiamfree@gmail.com"/>
    <m/>
    <s v="COUNTY COMMISSIONER"/>
    <n v="23"/>
    <s v="FERRY CO"/>
    <n v="3290"/>
    <s v="FERRY"/>
    <s v="Local"/>
    <n v="4786"/>
    <s v="C"/>
    <s v="Registration and financial affairs"/>
    <s v="Candidate"/>
    <s v="Candidate"/>
    <m/>
    <m/>
    <n v="1"/>
    <s v="R"/>
    <x v="1"/>
    <n v="44138"/>
    <s v="mini"/>
    <b v="1"/>
    <b v="1"/>
    <b v="1"/>
    <s v="Qualified for general"/>
    <s v="Lost in general"/>
    <m/>
    <m/>
    <m/>
    <m/>
    <m/>
    <m/>
    <m/>
    <m/>
    <m/>
    <s v="PO Box 162"/>
    <s v="Curlew"/>
    <s v="WA"/>
    <n v="99118"/>
    <m/>
    <m/>
    <m/>
    <m/>
    <m/>
    <m/>
    <m/>
    <m/>
    <m/>
    <s v="https://apollo.pdc.wa.gov/public/registrations/registration?registration_id=19357"/>
    <n v="25654"/>
    <n v="30118"/>
    <n v="70157"/>
    <m/>
    <m/>
    <s v="Jan Diamond"/>
    <s v="candidate"/>
    <m/>
    <n v="44189.353310185186"/>
  </r>
  <r>
    <s v="ca-2020-68523"/>
    <s v="MORGG  036"/>
    <s v="CA"/>
    <n v="43980"/>
    <m/>
    <m/>
    <m/>
    <m/>
    <n v="43980"/>
    <x v="4"/>
    <s v="Candidate registered"/>
    <s v="MORGAN GARY L (Gary Morgan)"/>
    <m/>
    <s v="2930 216TH ST SW"/>
    <s v="BRIER"/>
    <s v="KING"/>
    <s v="WA"/>
    <n v="98036"/>
    <s v="votegarymorgan@gmail.com"/>
    <s v="GM424242@AOL.COM"/>
    <n v="2069154006"/>
    <s v="STATE REPRESENTATIVE"/>
    <n v="13"/>
    <s v="LEG DISTRICT 01 - HOUSE"/>
    <n v="4779"/>
    <s v="KING"/>
    <s v="Legislative"/>
    <n v="106216"/>
    <s v="C"/>
    <s v="Registration and financial affairs"/>
    <s v="Candidate"/>
    <s v="Candidate"/>
    <m/>
    <m/>
    <n v="2"/>
    <s v="R"/>
    <x v="1"/>
    <n v="44138"/>
    <s v="full"/>
    <b v="1"/>
    <b v="1"/>
    <b v="0"/>
    <s v="Lost in primary"/>
    <m/>
    <m/>
    <m/>
    <m/>
    <m/>
    <m/>
    <m/>
    <m/>
    <m/>
    <m/>
    <s v="2930 216TH ST SW"/>
    <s v="BRIER"/>
    <s v="WA"/>
    <n v="98036"/>
    <n v="2069154006"/>
    <m/>
    <m/>
    <m/>
    <m/>
    <m/>
    <m/>
    <m/>
    <m/>
    <s v="https://apollo.pdc.wa.gov/public/registrations/registration?registration_id=19418"/>
    <n v="25707"/>
    <n v="29326"/>
    <n v="68523"/>
    <m/>
    <n v="1"/>
    <s v="Kelly Morgan"/>
    <s v="candidate"/>
    <m/>
    <n v="44075.335740740738"/>
  </r>
  <r>
    <s v="ca-2020-70343"/>
    <s v="HICKT--798"/>
    <s v="CA"/>
    <n v="43977"/>
    <m/>
    <m/>
    <m/>
    <s v="Electronic"/>
    <n v="43977"/>
    <x v="4"/>
    <s v="Candidate registered"/>
    <s v="Tim J. Hickey"/>
    <m/>
    <s v="PO Box 2022"/>
    <s v="Kirkland"/>
    <s v="KING"/>
    <s v="WA"/>
    <n v="98083"/>
    <s v="timjhickey@yahoo.com"/>
    <s v="timjhickey@yahoo.com"/>
    <s v="425-626-1620"/>
    <s v="STATE REPRESENTATIVE"/>
    <n v="13"/>
    <s v="LEG DISTRICT 48 - HOUSE"/>
    <n v="4874"/>
    <s v="KING"/>
    <s v="Legislative"/>
    <n v="87645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29449.51"/>
    <n v="0"/>
    <n v="28798.9"/>
    <n v="-650.61"/>
    <n v="0"/>
    <n v="0"/>
    <m/>
    <m/>
    <s v="https://apollo.pdc.wa.gov/public/registrations/registration?registration_id=19503"/>
    <n v="25469"/>
    <n v="30094"/>
    <n v="70343"/>
    <n v="674"/>
    <n v="48"/>
    <s v="Tom Perry"/>
    <s v="candidate"/>
    <m/>
    <n v="44207.794166666667"/>
  </r>
  <r>
    <s v="ca-2020-29135"/>
    <s v="SUEBC  403"/>
    <s v="CA"/>
    <n v="43991"/>
    <m/>
    <m/>
    <m/>
    <m/>
    <n v="43991"/>
    <x v="4"/>
    <s v="Candidate registered"/>
    <s v="Chris J Seubert (Chris Seubert)"/>
    <m/>
    <s v="2412 Linda Ln"/>
    <s v="Clarkston"/>
    <s v="ASOTIN"/>
    <s v="WA"/>
    <n v="99403"/>
    <s v="chrisseubert@outlook.com"/>
    <s v="chrisseubert@outlook.com"/>
    <n v="5092951464"/>
    <s v="COUNTY COMMISSIONER"/>
    <n v="23"/>
    <s v="ASOTIN CO"/>
    <n v="3029"/>
    <s v="ASOTIN"/>
    <s v="Local"/>
    <n v="15097"/>
    <s v="C"/>
    <s v="Registration and financial affairs"/>
    <s v="Candidate"/>
    <s v="Candidate"/>
    <m/>
    <m/>
    <n v="2"/>
    <s v="R"/>
    <x v="1"/>
    <n v="44138"/>
    <s v="mini"/>
    <b v="1"/>
    <b v="1"/>
    <b v="1"/>
    <s v="Qualified for general"/>
    <s v="Won in general"/>
    <m/>
    <m/>
    <m/>
    <m/>
    <m/>
    <m/>
    <m/>
    <m/>
    <m/>
    <s v="2412 Linda Ln"/>
    <s v="Clarkston"/>
    <s v="WA"/>
    <n v="99403"/>
    <n v="5092951464"/>
    <m/>
    <m/>
    <m/>
    <m/>
    <m/>
    <m/>
    <m/>
    <m/>
    <s v="https://apollo.pdc.wa.gov/public/registrations/registration?registration_id=19561"/>
    <n v="25809"/>
    <n v="3773"/>
    <n v="29135"/>
    <m/>
    <m/>
    <s v="Nichole Brown"/>
    <s v="candidate"/>
    <m/>
    <n v="44321.40384259259"/>
  </r>
  <r>
    <s v="ca-2020-42247"/>
    <s v="WHITC--190"/>
    <s v="CA"/>
    <n v="43991"/>
    <m/>
    <m/>
    <m/>
    <m/>
    <n v="43991"/>
    <x v="4"/>
    <s v="Candidate registered"/>
    <s v="Charles E. Whitman (Chuck Whitman)"/>
    <s v="Chuck Whitman"/>
    <s v="1113 Benjamin ST"/>
    <s v="Clarkston"/>
    <s v="ASOTIN"/>
    <s v="Washington"/>
    <n v="99403"/>
    <s v="cewhitmanz@aol.com"/>
    <s v="cewhitmanz@aol.com"/>
    <m/>
    <s v="COUNTY COMMISSIONER"/>
    <n v="23"/>
    <s v="ASOTIN CO"/>
    <n v="3029"/>
    <s v="ASOTIN"/>
    <s v="Local"/>
    <n v="15097"/>
    <s v="C"/>
    <s v="Registration and financial affairs"/>
    <s v="Candidate"/>
    <s v="Candidate"/>
    <m/>
    <m/>
    <n v="3"/>
    <s v="R"/>
    <x v="1"/>
    <n v="44138"/>
    <s v="mini"/>
    <b v="1"/>
    <b v="1"/>
    <b v="1"/>
    <s v="Qualified for general"/>
    <s v="Won in general"/>
    <m/>
    <m/>
    <m/>
    <m/>
    <m/>
    <m/>
    <m/>
    <m/>
    <m/>
    <m/>
    <m/>
    <m/>
    <m/>
    <m/>
    <m/>
    <m/>
    <m/>
    <m/>
    <m/>
    <m/>
    <m/>
    <m/>
    <s v="https://apollo.pdc.wa.gov/public/registrations/registration?registration_id=19566"/>
    <n v="25800"/>
    <n v="29963"/>
    <n v="42247"/>
    <m/>
    <m/>
    <s v="Charles E Whitman"/>
    <s v="candidate"/>
    <m/>
    <n v="44263.593090277776"/>
  </r>
  <r>
    <s v="ca-2020-49204"/>
    <s v="CARDL  207"/>
    <s v="CA"/>
    <n v="43997"/>
    <m/>
    <m/>
    <m/>
    <m/>
    <n v="43997"/>
    <x v="4"/>
    <s v="Candidate registered"/>
    <s v="Laura D Carder"/>
    <m/>
    <s v="2211 E Rich Ave"/>
    <s v="Spokane"/>
    <s v="SPOKANE"/>
    <s v="WA"/>
    <n v="99207"/>
    <s v="laura_carder@juno.com"/>
    <s v="Laura_carder@juno.com"/>
    <n v="5095999414"/>
    <s v="STATE REPRESENTATIVE"/>
    <n v="13"/>
    <s v="LEG DISTRICT 03 - HOUSE"/>
    <n v="4783"/>
    <s v="SPOKANE"/>
    <s v="Legislative"/>
    <n v="91049"/>
    <s v="C"/>
    <s v="Registration and financial affairs"/>
    <s v="Candidate"/>
    <s v="Candidate"/>
    <m/>
    <m/>
    <n v="1"/>
    <s v="R"/>
    <x v="1"/>
    <n v="44138"/>
    <s v="mini"/>
    <b v="1"/>
    <b v="1"/>
    <b v="1"/>
    <s v="Qualified for general"/>
    <s v="Lost in general"/>
    <m/>
    <m/>
    <m/>
    <m/>
    <m/>
    <m/>
    <m/>
    <m/>
    <m/>
    <m/>
    <m/>
    <m/>
    <m/>
    <n v="5095999414"/>
    <m/>
    <m/>
    <m/>
    <m/>
    <m/>
    <m/>
    <m/>
    <m/>
    <s v="https://apollo.pdc.wa.gov/public/registrations/registration?registration_id=19621"/>
    <n v="25778"/>
    <n v="3970"/>
    <n v="49204"/>
    <m/>
    <n v="3"/>
    <s v="Laura D Carder"/>
    <s v="candidate"/>
    <m/>
    <n v="44189.354351851849"/>
  </r>
  <r>
    <s v="ca-2020-49241"/>
    <s v="APPLR  217"/>
    <s v="CA"/>
    <n v="43999"/>
    <m/>
    <m/>
    <m/>
    <s v="Electronic"/>
    <n v="43999"/>
    <x v="4"/>
    <s v="Candidate registered"/>
    <s v="Robert W Apple (Bob Apple)"/>
    <s v="Committee to elect Bob Apple"/>
    <s v="2509 N Upriver Ct."/>
    <s v="Spokane"/>
    <s v="SPOKANE"/>
    <s v="WA"/>
    <n v="99217"/>
    <s v="cometapple@msn.com"/>
    <s v="cometapple@msn.com"/>
    <s v="(509)319-6726"/>
    <s v="STATE REPRESENTATIVE"/>
    <n v="13"/>
    <s v="LEG DISTRICT 03 - HOUSE"/>
    <n v="4783"/>
    <s v="SPOKANE"/>
    <s v="Legislative"/>
    <n v="91049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2509 N Upriver Ct."/>
    <s v="Spokane"/>
    <s v="WA"/>
    <n v="99217"/>
    <s v="(509)319-6726"/>
    <n v="329.9"/>
    <n v="0"/>
    <n v="289.95"/>
    <n v="6793"/>
    <n v="0"/>
    <n v="0"/>
    <m/>
    <m/>
    <s v="https://apollo.pdc.wa.gov/public/registrations/registration?registration_id=19630"/>
    <n v="25840"/>
    <n v="7770"/>
    <n v="49241"/>
    <n v="287"/>
    <n v="3"/>
    <s v="Bob Apple"/>
    <s v="candidate"/>
    <m/>
    <n v="44608.670752314814"/>
  </r>
  <r>
    <s v="ca-2020-50035"/>
    <s v="STOCG  169"/>
    <s v="CA"/>
    <n v="44000"/>
    <m/>
    <m/>
    <m/>
    <m/>
    <n v="44000"/>
    <x v="4"/>
    <s v="Candidate registered"/>
    <s v="Glen R Stockwell"/>
    <s v="Stocky for Commissioner"/>
    <s v="405 N Division Street"/>
    <s v="Ritzville"/>
    <s v="ADAMS"/>
    <s v="WA"/>
    <n v="99169"/>
    <s v="StockwellStocky@aol.com"/>
    <s v="stockwellstocky@aol.com"/>
    <s v="509-540-6899"/>
    <s v="COUNTY COMMISSIONER"/>
    <n v="23"/>
    <s v="ADAMS CO"/>
    <n v="3002"/>
    <s v="ADAMS"/>
    <s v="Local"/>
    <n v="7008"/>
    <s v="C"/>
    <s v="Registration and financial affairs"/>
    <s v="Candidate"/>
    <s v="Candidate"/>
    <m/>
    <m/>
    <n v="1"/>
    <s v="R"/>
    <x v="1"/>
    <n v="44138"/>
    <s v="mini"/>
    <b v="1"/>
    <b v="1"/>
    <b v="0"/>
    <s v="Lost in primary"/>
    <m/>
    <m/>
    <m/>
    <m/>
    <m/>
    <m/>
    <m/>
    <m/>
    <m/>
    <m/>
    <s v="405 N Division Street"/>
    <s v="Ritzville"/>
    <s v="WA"/>
    <n v="99169"/>
    <s v="509-540-6899"/>
    <m/>
    <m/>
    <m/>
    <m/>
    <m/>
    <m/>
    <m/>
    <m/>
    <s v="https://apollo.pdc.wa.gov/public/registrations/registration?registration_id=19651"/>
    <n v="25855"/>
    <n v="9015"/>
    <n v="50035"/>
    <m/>
    <m/>
    <s v="Glen R Stockwell"/>
    <s v="candidate"/>
    <m/>
    <n v="44075.333680555559"/>
  </r>
  <r>
    <s v="ca-2020-70283"/>
    <s v="NYKRM--623"/>
    <s v="CA"/>
    <n v="43984"/>
    <m/>
    <m/>
    <m/>
    <s v="Electronic"/>
    <n v="43984"/>
    <x v="4"/>
    <s v="Candidate registered"/>
    <s v="Mike Nykreim"/>
    <m/>
    <s v="4958 126TH AVE SE"/>
    <s v="BELLEVUE"/>
    <s v="KING"/>
    <s v="WA"/>
    <n v="98006"/>
    <s v="mnykreim@live.com"/>
    <s v="mnykreim@live.com"/>
    <n v="4254662611"/>
    <s v="STATE SENATOR"/>
    <n v="12"/>
    <s v="LEG DISTRICT 41 - SENATE"/>
    <n v="4770"/>
    <s v="KING"/>
    <s v="Legislative"/>
    <n v="103835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Lost in general"/>
    <m/>
    <m/>
    <m/>
    <m/>
    <m/>
    <m/>
    <m/>
    <m/>
    <m/>
    <s v="22121 SE 40TH LN"/>
    <s v="ISSAQUAH"/>
    <s v="WA"/>
    <n v="98029"/>
    <s v="425-394-2917"/>
    <n v="5015"/>
    <n v="200"/>
    <n v="2743.45"/>
    <n v="0"/>
    <n v="0"/>
    <n v="0"/>
    <m/>
    <m/>
    <s v="https://apollo.pdc.wa.gov/public/registrations/registration?registration_id=19668"/>
    <n v="25696"/>
    <n v="30113"/>
    <n v="70283"/>
    <n v="947"/>
    <n v="41"/>
    <s v="Jeff Matson"/>
    <s v="candidate"/>
    <m/>
    <n v="44205.628148148149"/>
  </r>
  <r>
    <s v="ca-2020-25781"/>
    <s v="BAUMC--139"/>
    <s v="CA"/>
    <n v="43887"/>
    <m/>
    <m/>
    <m/>
    <m/>
    <n v="43887"/>
    <x v="4"/>
    <s v="Candidate registered"/>
    <s v="Christina M. Baumgardner (Christina Baumgardner)"/>
    <m/>
    <s v="P.O. Box 621"/>
    <s v="Ione"/>
    <s v="PEND OREILLE"/>
    <s v="Washington"/>
    <n v="99139"/>
    <s v="baumgardner20202@outlook.com"/>
    <s v="Baumgardner2020@outlook.com"/>
    <s v="509-442-2206"/>
    <s v="COUNTY COMMISSIONER"/>
    <n v="23"/>
    <s v="PEND OREILLE CO"/>
    <n v="3865"/>
    <s v="PEND OREILLE"/>
    <s v="Local"/>
    <n v="9346"/>
    <s v="C"/>
    <s v="Registration and financial affairs"/>
    <s v="Candidate"/>
    <s v="Candidate"/>
    <m/>
    <m/>
    <n v="3"/>
    <s v="R"/>
    <x v="1"/>
    <n v="44138"/>
    <s v="mini"/>
    <b v="1"/>
    <b v="1"/>
    <b v="0"/>
    <s v="Lost in primary"/>
    <m/>
    <m/>
    <m/>
    <m/>
    <m/>
    <m/>
    <m/>
    <m/>
    <m/>
    <m/>
    <s v="P.O. Box 621"/>
    <s v="Ione"/>
    <s v="Washington"/>
    <n v="99139"/>
    <s v="509-442-2206"/>
    <m/>
    <m/>
    <m/>
    <m/>
    <m/>
    <m/>
    <m/>
    <m/>
    <s v="https://apollo.pdc.wa.gov/public/registrations/registration?registration_id=19747"/>
    <n v="25003"/>
    <n v="29812"/>
    <n v="25781"/>
    <m/>
    <m/>
    <s v="Scott Baumgardner"/>
    <s v="candidate"/>
    <m/>
    <n v="44075.333981481483"/>
  </r>
  <r>
    <s v="ca-2020-70444"/>
    <s v="MOODB--206"/>
    <s v="CA"/>
    <n v="43971"/>
    <m/>
    <m/>
    <m/>
    <s v="Electronic"/>
    <n v="43971"/>
    <x v="4"/>
    <s v="Candidate registered"/>
    <s v="Bernard Moody"/>
    <m/>
    <s v="PO Box 575"/>
    <s v="Everett"/>
    <s v="SNOHOMISH"/>
    <s v="WA"/>
    <n v="98206"/>
    <s v="voteforbernardmoody@gmail.com"/>
    <s v="bernardmoody@mac.com"/>
    <s v="425-418-0038"/>
    <s v="STATE SENATOR"/>
    <n v="12"/>
    <s v="LEG DISTRICT 38 - SENATE"/>
    <n v="4767"/>
    <s v="SNOHOMISH"/>
    <s v="Legislative"/>
    <n v="87956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18046.43"/>
    <n v="0"/>
    <n v="19705.64"/>
    <n v="-495.42"/>
    <n v="0"/>
    <n v="0"/>
    <m/>
    <m/>
    <s v="https://apollo.pdc.wa.gov/public/registrations/registration?registration_id=19735"/>
    <n v="25538"/>
    <n v="30161"/>
    <n v="70444"/>
    <n v="901"/>
    <n v="38"/>
    <s v="Tom Perry"/>
    <s v="candidate"/>
    <m/>
    <n v="44189.354456018518"/>
  </r>
  <r>
    <s v="ca-2022-93086"/>
    <s v="BARKA  513"/>
    <s v="CA"/>
    <n v="44206"/>
    <n v="44699"/>
    <m/>
    <m/>
    <s v="Electronic"/>
    <n v="44206"/>
    <x v="6"/>
    <s v="Candidate declared"/>
    <s v="Andrew Barkis"/>
    <m/>
    <s v="P.O. Box 8728"/>
    <s v="Lacey"/>
    <s v="PIERCE"/>
    <s v="WA"/>
    <n v="98509"/>
    <s v="andrew.barkis@electandrewbarkis.org"/>
    <s v="andrew.barkis@electandrewbarkis.org"/>
    <s v="(360)810-8014"/>
    <s v="STATE REPRESENTATIVE"/>
    <n v="13"/>
    <s v="LEG DISTRICT 02 - HOUSE"/>
    <n v="4781"/>
    <s v="PIERCE"/>
    <s v="Legislative"/>
    <n v="99639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220-5590"/>
    <n v="249185"/>
    <n v="3828.82"/>
    <n v="250013.82"/>
    <n v="0"/>
    <n v="0"/>
    <n v="0"/>
    <m/>
    <m/>
    <s v="https://apollo.pdc.wa.gov/public/registrations/registration?registration_id=42971"/>
    <n v="26385"/>
    <n v="64"/>
    <n v="93086"/>
    <n v="16770"/>
    <n v="2"/>
    <s v="Jason Michaud"/>
    <s v="candidate"/>
    <m/>
    <n v="45019.453321759262"/>
  </r>
  <r>
    <s v="ca-2022-93087"/>
    <s v="GILDG--292"/>
    <s v="CA"/>
    <n v="44206"/>
    <n v="44697"/>
    <m/>
    <m/>
    <s v="Electronic"/>
    <n v="44206"/>
    <x v="6"/>
    <s v="Candidate declared"/>
    <s v="Gregory L. Gilday (Greg Gilday)"/>
    <m/>
    <s v="P.O. Box 1472"/>
    <s v="Stanwood"/>
    <s v="SKAGIT"/>
    <s v="WA"/>
    <n v="98292"/>
    <s v="info@greggilday.com"/>
    <s v="greg@greggilday.com"/>
    <s v="(360)387-2123"/>
    <s v="STATE REPRESENTATIVE"/>
    <n v="13"/>
    <s v="LEG DISTRICT 10 - HOUSE"/>
    <n v="4797"/>
    <s v="SKAGIT"/>
    <s v="Legislative"/>
    <n v="109687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(253)220-5590"/>
    <n v="351802.74"/>
    <n v="3889.69"/>
    <n v="355692.43"/>
    <n v="0"/>
    <n v="0"/>
    <n v="0"/>
    <n v="121720.56"/>
    <n v="142927.15"/>
    <s v="https://apollo.pdc.wa.gov/public/registrations/registration?registration_id=42974"/>
    <n v="26425"/>
    <n v="29822"/>
    <n v="93087"/>
    <n v="16961"/>
    <n v="10"/>
    <s v="Jason Michaud"/>
    <s v="candidate"/>
    <m/>
    <n v="45093.385763888888"/>
  </r>
  <r>
    <s v="ca-2022-93088"/>
    <s v="MCCAG  620"/>
    <s v="CA"/>
    <n v="44206"/>
    <n v="44697"/>
    <m/>
    <m/>
    <s v="Electronic"/>
    <n v="44206"/>
    <x v="6"/>
    <s v="Candidate declared"/>
    <s v="Gina R. Mosbrucker"/>
    <m/>
    <s v="P.O. Box 1105"/>
    <s v="Goldendale"/>
    <s v="YAKIMA"/>
    <s v="WA"/>
    <n v="98620"/>
    <s v="reelectgina@gmail.com"/>
    <s v="reelectgina@gmail.com"/>
    <s v="(509)250-0679"/>
    <s v="STATE REPRESENTATIVE"/>
    <n v="13"/>
    <s v="LEG DISTRICT 14 - HOUSE"/>
    <n v="4805"/>
    <s v="YAKIMA"/>
    <s v="Legislative"/>
    <n v="86291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220-5590"/>
    <n v="115525"/>
    <n v="15000"/>
    <n v="114800.83"/>
    <n v="0"/>
    <n v="0"/>
    <n v="0"/>
    <m/>
    <m/>
    <s v="https://apollo.pdc.wa.gov/public/registrations/registration?registration_id=42973"/>
    <n v="26424"/>
    <n v="1102"/>
    <n v="93088"/>
    <n v="16849"/>
    <n v="14"/>
    <s v="Jason Michaud"/>
    <s v="candidate"/>
    <m/>
    <n v="45033.912638888891"/>
  </r>
  <r>
    <s v="ca-2015-5039"/>
    <s v="ACCEG  272"/>
    <s v="CA"/>
    <n v="42184"/>
    <m/>
    <m/>
    <m/>
    <m/>
    <n v="42184"/>
    <x v="12"/>
    <s v="Candidate registered"/>
    <s v="Gregory M Accetturo (GREGORY ACCETTURO)"/>
    <m/>
    <s v="19414 208TH AVE SE"/>
    <s v="MONROE"/>
    <s v="SNOHOMISH"/>
    <s v="WA"/>
    <n v="98272"/>
    <s v="accetturo@hotmail.com"/>
    <s v="accetturo@hotmail.com"/>
    <s v="360-794-4253"/>
    <s v="HOSPITAL COMMISSIONER"/>
    <n v="45"/>
    <s v="SNOHOMISH HOSP DIST 1"/>
    <n v="4135"/>
    <s v="SNOHOMISH"/>
    <s v="Local"/>
    <n v="64491"/>
    <s v="C"/>
    <s v="Registration and financial affairs"/>
    <s v="Candidate"/>
    <s v="Candidate"/>
    <m/>
    <m/>
    <m/>
    <s v="R"/>
    <x v="1"/>
    <n v="42311"/>
    <s v="mini"/>
    <b v="1"/>
    <m/>
    <m/>
    <s v="Not in primary"/>
    <s v="Unopposed in general"/>
    <m/>
    <m/>
    <m/>
    <m/>
    <m/>
    <m/>
    <m/>
    <m/>
    <m/>
    <s v="19414 208TH AVE SE"/>
    <s v="MONROE"/>
    <s v="WA"/>
    <n v="98272"/>
    <s v="360-794-4253"/>
    <m/>
    <m/>
    <m/>
    <m/>
    <m/>
    <m/>
    <m/>
    <m/>
    <s v="https://web.pdc.wa.gov/rptimg/default.aspx?docid=4478658"/>
    <n v="207"/>
    <n v="3681"/>
    <n v="5039"/>
    <m/>
    <m/>
    <s v="GREGORY ACCETTURO"/>
    <s v="candidate"/>
    <m/>
    <n v="43597.978194444448"/>
  </r>
  <r>
    <s v="ca-2015-5459"/>
    <s v="LATHR  301"/>
    <s v="CA"/>
    <n v="42149"/>
    <m/>
    <m/>
    <m/>
    <s v="Electronic"/>
    <n v="42149"/>
    <x v="12"/>
    <s v="Candidate registered"/>
    <s v="LATHIM RICHARD W (RICHARD LATHIM)"/>
    <m/>
    <s v="5426 N RD 68 STE D #155"/>
    <s v="PASCO"/>
    <s v="WHITMAN"/>
    <s v="WA"/>
    <n v="99301"/>
    <s v="richardlathim9@gmail.com"/>
    <s v="richardlathim9@gmail.com"/>
    <s v="509-521-6727"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42311"/>
    <s v="full"/>
    <b v="1"/>
    <m/>
    <m/>
    <s v="Qualified for general"/>
    <s v="Lost in general"/>
    <s v="Challenger"/>
    <m/>
    <m/>
    <m/>
    <m/>
    <m/>
    <m/>
    <m/>
    <m/>
    <s v="5426 N RD 68 STE D #155"/>
    <s v="PASCO"/>
    <s v="WA"/>
    <n v="99301"/>
    <s v="509-521-6727"/>
    <n v="13371.63"/>
    <n v="0"/>
    <n v="13371.63"/>
    <n v="0"/>
    <n v="0"/>
    <n v="0"/>
    <m/>
    <m/>
    <s v="https://web.pdc.wa.gov/rptimg/default.aspx?docid=4429590"/>
    <n v="11172"/>
    <n v="4672"/>
    <n v="5459"/>
    <n v="6872"/>
    <n v="9"/>
    <s v="RICHARD LATHIM"/>
    <s v="candidate"/>
    <m/>
    <n v="44149.104155092595"/>
  </r>
  <r>
    <s v="ca-2015-5669"/>
    <s v="RICHR  043"/>
    <s v="CA"/>
    <n v="42143"/>
    <m/>
    <m/>
    <m/>
    <m/>
    <n v="42143"/>
    <x v="12"/>
    <s v="Candidate registered"/>
    <s v="RICHARDS ROBERT B (ROBERT RICHARDS)"/>
    <m/>
    <s v="24004 CEDAR WAY"/>
    <s v="MOUNTLAKE TERRACE"/>
    <s v="SNOHOMISH"/>
    <s v="WA"/>
    <n v="98043"/>
    <s v="master_richards@hotmail.com"/>
    <s v="master_richards@hotmail.com"/>
    <s v="425-218-7324"/>
    <s v="COUNTY CHARTER REVIEW COMMISSIONER"/>
    <n v="30"/>
    <s v="SNOHOMISH CO"/>
    <n v="4107"/>
    <s v="SNOHOMISH"/>
    <s v="Local"/>
    <n v="416727"/>
    <s v="C"/>
    <s v="Registration and financial affairs"/>
    <s v="Candidate"/>
    <s v="Candidate"/>
    <m/>
    <m/>
    <m/>
    <s v="R"/>
    <x v="1"/>
    <n v="42311"/>
    <s v="mini"/>
    <b v="1"/>
    <m/>
    <m/>
    <s v="Not in primary"/>
    <s v="Lost in general"/>
    <m/>
    <m/>
    <m/>
    <m/>
    <m/>
    <m/>
    <m/>
    <m/>
    <m/>
    <s v="24004 CEDAR WAY"/>
    <s v="MOUNTLAKE TERRACE"/>
    <s v="WA"/>
    <n v="98043"/>
    <s v="425-218-7324"/>
    <m/>
    <m/>
    <m/>
    <m/>
    <m/>
    <m/>
    <m/>
    <m/>
    <s v="https://web.pdc.wa.gov/rptimg/default.aspx?docid=4416849"/>
    <n v="16415"/>
    <n v="1914"/>
    <n v="5669"/>
    <m/>
    <m/>
    <s v="ROBERT RICHARDS"/>
    <s v="candidate"/>
    <m/>
    <n v="43597.987800925926"/>
  </r>
  <r>
    <s v="ca-2015-5731"/>
    <s v="SMITZ  328"/>
    <s v="CA"/>
    <n v="42089"/>
    <m/>
    <m/>
    <m/>
    <m/>
    <n v="42089"/>
    <x v="12"/>
    <s v="Candidate registered"/>
    <s v="SMITH ZACHARY M (ZACHARY SMITH)"/>
    <m/>
    <s v="4509 74TH AVE CT NW"/>
    <s v="GIG HARBOR"/>
    <s v="PIERCE"/>
    <s v="WA"/>
    <n v="98335"/>
    <s v="zmsmith1@gmail.com"/>
    <s v="zmsmith1@gmail.com"/>
    <s v="425-368-7400"/>
    <s v="SCHOOL DIRECTOR"/>
    <n v="49"/>
    <s v="PENINSULA SD 401"/>
    <n v="3876"/>
    <s v="PIERCE"/>
    <s v="Local"/>
    <n v="42743"/>
    <s v="C"/>
    <s v="Registration and financial affairs"/>
    <s v="Candidate"/>
    <s v="Candidate"/>
    <m/>
    <m/>
    <m/>
    <s v="R"/>
    <x v="1"/>
    <n v="42311"/>
    <s v="mini"/>
    <b v="1"/>
    <m/>
    <m/>
    <s v="Lost in primary"/>
    <m/>
    <m/>
    <m/>
    <m/>
    <m/>
    <m/>
    <m/>
    <m/>
    <m/>
    <m/>
    <s v="4509 74TH AVE CT NW"/>
    <s v="GIG HARBOR"/>
    <s v="WA"/>
    <n v="98335"/>
    <s v="425-368-7400"/>
    <m/>
    <m/>
    <m/>
    <m/>
    <m/>
    <m/>
    <m/>
    <m/>
    <s v="https://web.pdc.wa.gov/rptimg/default.aspx?docid=4309623"/>
    <n v="18203"/>
    <n v="2062"/>
    <n v="5731"/>
    <m/>
    <m/>
    <s v="ZACHARY SMITH"/>
    <s v="candidate"/>
    <m/>
    <n v="43597.988738425927"/>
  </r>
  <r>
    <s v="ca-2014-7127"/>
    <s v="HUNTG  360"/>
    <s v="CA"/>
    <n v="41556"/>
    <m/>
    <m/>
    <m/>
    <s v="Electronic"/>
    <n v="41556"/>
    <x v="9"/>
    <s v="Candidate registered"/>
    <s v="HUNT GRAHAM R (GRAHAM HUNT)"/>
    <m/>
    <s v="P.O. BOX 2185"/>
    <s v="ORTING"/>
    <s v="PIERCE"/>
    <s v="WA"/>
    <n v="98360"/>
    <s v="FRIENDSOFGRAHAMHUNT@GMAIL.COM"/>
    <s v="graham@grahamhunt.org"/>
    <s v="253-761-6730"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1019 PACIFIC AVE, SUITE 1020"/>
    <s v="TACOMA"/>
    <s v="WA"/>
    <n v="98402"/>
    <s v="253-777-4888"/>
    <n v="97317.98"/>
    <n v="0"/>
    <n v="97307.93"/>
    <n v="0"/>
    <n v="0"/>
    <n v="0"/>
    <m/>
    <m/>
    <s v="https://web.pdc.wa.gov/rptimg/default.aspx?filerid_election_year=HUNTG%20%20360%3A%7C%3A2014"/>
    <n v="9194"/>
    <n v="3800"/>
    <n v="7127"/>
    <n v="7901"/>
    <n v="2"/>
    <s v="JASON MICHAUD"/>
    <s v="candidate"/>
    <m/>
    <n v="44149.13790509259"/>
  </r>
  <r>
    <s v="ca-2014-7659"/>
    <s v="ROBIT  367"/>
    <s v="CA"/>
    <n v="41777"/>
    <m/>
    <m/>
    <m/>
    <s v="Electronic"/>
    <n v="41777"/>
    <x v="9"/>
    <s v="Candidate registered"/>
    <s v="Tina R Robinson (TINA ROBINSON)"/>
    <m/>
    <s v="P.O BOX 1614"/>
    <s v="PORT ORCHARD"/>
    <s v="KITSAP"/>
    <s v="WA"/>
    <n v="98366"/>
    <s v="robinson4pa@gmal.com"/>
    <s v="robinson4pa@gmail.com"/>
    <s v="360-908-4819"/>
    <s v="COUNTY PROSECUTOR"/>
    <n v="26"/>
    <s v="KITSAP CO"/>
    <n v="3539"/>
    <s v="KITSAP"/>
    <s v="Local"/>
    <n v="153736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P.O. BOX 1614"/>
    <s v="PORT ORCHARD"/>
    <s v="WA"/>
    <n v="98366"/>
    <s v="360-908-7174"/>
    <n v="27658.27"/>
    <n v="0"/>
    <n v="31639.37"/>
    <n v="3981.1"/>
    <n v="0"/>
    <n v="0"/>
    <m/>
    <m/>
    <s v="https://web.pdc.wa.gov/rptimg/default.aspx?filerid_election_year=ROBIT%20%20367%3A%7C%3A2014"/>
    <n v="16571"/>
    <n v="6185"/>
    <n v="7659"/>
    <n v="8258"/>
    <m/>
    <s v="KENNETH ROBINSON"/>
    <s v="candidate"/>
    <m/>
    <n v="44149.150601851848"/>
  </r>
  <r>
    <s v="ca-2014-7630"/>
    <s v="BAINR  570"/>
    <s v="CA"/>
    <n v="41785"/>
    <m/>
    <m/>
    <m/>
    <s v="Electronic"/>
    <n v="41785"/>
    <x v="9"/>
    <s v="Candidate registered"/>
    <s v="BAINBRIDGE RICHARD S (RICHARD BAINBRIDGE)"/>
    <m/>
    <s v="PO BOX 954"/>
    <s v="CHEHALIS"/>
    <s v="LEWIS"/>
    <s v="WA"/>
    <n v="98532"/>
    <s v="RBAINBRIDGE@TDS.NET"/>
    <s v="rbainbridge@tds.net"/>
    <s v="360-978-4317"/>
    <s v="COUNTY COMMISSIONER"/>
    <n v="23"/>
    <s v="LEWIS CO"/>
    <n v="3626"/>
    <s v="LEWIS"/>
    <s v="Local"/>
    <n v="44288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n v="198"/>
    <s v="ONALASKA"/>
    <s v="WA"/>
    <n v="98570"/>
    <m/>
    <n v="15495"/>
    <n v="0"/>
    <n v="22167.63"/>
    <n v="5000"/>
    <n v="0"/>
    <n v="0"/>
    <m/>
    <m/>
    <s v="https://web.pdc.wa.gov/rptimg/default.aspx?filerid_election_year=BAINR%20%20570%3A%7C%3A2014"/>
    <n v="793"/>
    <n v="24450"/>
    <n v="7630"/>
    <n v="7525"/>
    <m/>
    <s v="JUANITA BAINBRIDGE"/>
    <s v="candidate"/>
    <m/>
    <n v="44149.124236111114"/>
  </r>
  <r>
    <s v="ca-2014-7302"/>
    <s v="FAINJ  198"/>
    <s v="CA"/>
    <n v="40582"/>
    <m/>
    <m/>
    <m/>
    <s v="Electronic"/>
    <n v="40582"/>
    <x v="9"/>
    <s v="Candidate registered"/>
    <s v="Joe Fain (JOSEPH FAIN)"/>
    <m/>
    <s v="PO BOX 7809"/>
    <s v="COVINGTON"/>
    <s v="KING"/>
    <s v="WA"/>
    <n v="98042"/>
    <s v="GSMORSE@GMAIL.COM"/>
    <s v="jfain@legislativeaffairs.us"/>
    <s v="253-293-5633"/>
    <s v="STATE SENATOR"/>
    <n v="12"/>
    <s v="LEG DISTRICT 47 - SENATE"/>
    <n v="4776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3457 26TH AVE NE"/>
    <s v="OLYMPIA"/>
    <s v="WA"/>
    <n v="98506"/>
    <m/>
    <n v="423939.53"/>
    <n v="0"/>
    <n v="422589.29"/>
    <n v="0"/>
    <n v="0"/>
    <n v="0"/>
    <n v="6.2"/>
    <n v="0"/>
    <s v="https://web.pdc.wa.gov/rptimg/default.aspx?filerid_election_year=FAINJ%20%20198%3A%7C%3A2014"/>
    <n v="5971"/>
    <n v="528"/>
    <n v="7302"/>
    <n v="7770"/>
    <n v="47"/>
    <s v="CAM CONSULTING"/>
    <s v="candidate"/>
    <m/>
    <n v="44149.132488425923"/>
  </r>
  <r>
    <s v="ca-2014-7559"/>
    <s v="WILCJ  558"/>
    <s v="CA"/>
    <n v="41433"/>
    <m/>
    <m/>
    <m/>
    <s v="Electronic"/>
    <n v="41433"/>
    <x v="9"/>
    <s v="Candidate registered"/>
    <s v="JAMES &quot;JT&quot; WILCOX III (JAMES WILCOX III)"/>
    <m/>
    <s v="PO BOX 747"/>
    <s v="MCKENNA"/>
    <s v="PIERCE"/>
    <s v="WA"/>
    <n v="98558"/>
    <s v="APRIL.SANDERS@ABHAYS.COM"/>
    <s v="jtwilcox111@gmail.com"/>
    <s v="360-458-6903"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1019  PACIFIC AVE, STE 1020"/>
    <s v="TACOMA"/>
    <s v="WA"/>
    <n v="98402"/>
    <m/>
    <n v="253393.06"/>
    <n v="1437.59"/>
    <n v="250255.76"/>
    <n v="0"/>
    <n v="0"/>
    <n v="0"/>
    <n v="6.2"/>
    <n v="0"/>
    <s v="https://web.pdc.wa.gov/rptimg/default.aspx?filerid_election_year=WILCJ%20%20558%3A%7C%3A2014"/>
    <n v="21323"/>
    <n v="2"/>
    <n v="7559"/>
    <n v="8594"/>
    <n v="2"/>
    <s v="JASON MICHAUD"/>
    <s v="candidate"/>
    <m/>
    <n v="44149.1637962963"/>
  </r>
  <r>
    <s v="ca-2014-7376"/>
    <s v="DASHD  137"/>
    <s v="CA"/>
    <n v="41810"/>
    <m/>
    <m/>
    <m/>
    <m/>
    <n v="41810"/>
    <x v="9"/>
    <s v="Candidate registered"/>
    <s v="Don Dashiell (DONALD DASHIELL)"/>
    <m/>
    <s v="3565 HARVEY CREEK ROAD"/>
    <s v="HUNTERS"/>
    <s v="STEVENS"/>
    <s v="WA"/>
    <n v="99137"/>
    <s v="dashiellranch@gmail.com"/>
    <s v="dashiellranch@gmail.com"/>
    <s v="509-680-0165"/>
    <s v="COUNTY COMMISSIONER"/>
    <n v="23"/>
    <s v="STEVENS CO"/>
    <n v="4186"/>
    <s v="STEVENS"/>
    <s v="Local"/>
    <n v="28509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3565 HARVEY CREEK ROAD"/>
    <s v="HUNTERS"/>
    <s v="WA"/>
    <n v="99137"/>
    <s v="509-680-0165"/>
    <m/>
    <m/>
    <m/>
    <m/>
    <m/>
    <m/>
    <m/>
    <m/>
    <s v="https://web.pdc.wa.gov/rptimg/default.aspx?docid=3891926"/>
    <n v="4571"/>
    <n v="622"/>
    <n v="7376"/>
    <m/>
    <m/>
    <s v="GLENDA DASHIELL"/>
    <s v="candidate"/>
    <m/>
    <n v="43598.003391203703"/>
  </r>
  <r>
    <s v="ca-2014-7509"/>
    <s v="SLOWC  815"/>
    <s v="CA"/>
    <n v="41787"/>
    <m/>
    <m/>
    <m/>
    <s v="Paper"/>
    <n v="41787"/>
    <x v="9"/>
    <s v="Candidate registered"/>
    <s v="SLOWE CHARLES B (CHUCK SLOWE)"/>
    <m/>
    <s v="5802 RUBY STREET"/>
    <s v="CASHMERE"/>
    <s v="CHELAN"/>
    <s v="WA"/>
    <n v="98815"/>
    <s v="kashmir4107@gmail.com"/>
    <s v="kashmir4107@gmail.com"/>
    <s v="509-782-3292"/>
    <s v="COUNTY COMMISSIONER"/>
    <n v="23"/>
    <s v="CHELAN CO"/>
    <n v="3111"/>
    <s v="CHELAN"/>
    <s v="Local"/>
    <n v="39489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5802 RUBY STREET"/>
    <s v="CASHMERE"/>
    <s v="WA"/>
    <n v="98815"/>
    <s v="509-782-3292"/>
    <n v="0"/>
    <n v="0"/>
    <n v="0"/>
    <n v="0"/>
    <n v="0"/>
    <n v="0"/>
    <m/>
    <m/>
    <s v="https://web.pdc.wa.gov/rptimg/default.aspx?docid=3844729"/>
    <n v="18008"/>
    <n v="6115"/>
    <n v="7509"/>
    <n v="8333"/>
    <m/>
    <s v="CHUCK SLOWE"/>
    <s v="candidate"/>
    <m/>
    <n v="44149.153449074074"/>
  </r>
  <r>
    <s v="ca-2014-7521"/>
    <s v="PAULE  166"/>
    <s v="CA"/>
    <n v="41785"/>
    <m/>
    <m/>
    <m/>
    <s v="Electronic"/>
    <n v="41785"/>
    <x v="9"/>
    <s v="Candidate registered"/>
    <s v="PAULSEN-THEW EMMA J (EMMA PAULSEN-THEW)"/>
    <m/>
    <s v="PO BOX 130"/>
    <s v="REPUBLIC"/>
    <s v="FERRY"/>
    <s v="WA"/>
    <n v="99166"/>
    <s v="emma@epaulsenlaw.com"/>
    <s v="epaulsen@hotmail.com"/>
    <s v="509-429-3893"/>
    <s v="COUNTY PROSECUTOR"/>
    <n v="26"/>
    <s v="FERRY CO"/>
    <n v="3290"/>
    <s v="FERRY"/>
    <s v="Local"/>
    <n v="4460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31 LANCASTER RD"/>
    <s v="CURLEW"/>
    <s v="WA"/>
    <s v="99118-9661"/>
    <s v="509-779-4335"/>
    <n v="3380.76"/>
    <n v="0"/>
    <n v="3239.79"/>
    <n v="0"/>
    <n v="0"/>
    <n v="0"/>
    <m/>
    <m/>
    <s v="https://web.pdc.wa.gov/rptimg/default.aspx?docid=3838764"/>
    <n v="14827"/>
    <n v="6120"/>
    <n v="7521"/>
    <n v="8172"/>
    <m/>
    <s v="CYNTHIA NELSON"/>
    <s v="candidate"/>
    <m/>
    <n v="44149.147974537038"/>
  </r>
  <r>
    <s v="ca-2014-7217"/>
    <s v="WALSM  362"/>
    <s v="CA"/>
    <n v="41768"/>
    <m/>
    <m/>
    <m/>
    <s v="Electronic"/>
    <n v="41768"/>
    <x v="9"/>
    <s v="Candidate registered"/>
    <s v="WALSH MAUREEN S (MAUREEN WALSH)"/>
    <m/>
    <s v="PO BOX 2662"/>
    <s v="WALLA WALLA"/>
    <s v="WALLA WALLA"/>
    <s v="WA"/>
    <n v="99362"/>
    <s v="SKYLER@WALSHFORSTATEREP.COM"/>
    <s v="maureen@walshforstaterep.com"/>
    <s v="509-200-9987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307 SE 6TH STREET"/>
    <s v="COLLEGE PLACE"/>
    <s v="WA"/>
    <n v="99324"/>
    <m/>
    <n v="65742.87"/>
    <n v="233.58"/>
    <n v="59586.239999999998"/>
    <n v="0"/>
    <n v="0"/>
    <n v="0"/>
    <m/>
    <m/>
    <s v="https://web.pdc.wa.gov/rptimg/default.aspx?filerid_election_year=WALSM%20%20362%3A%7C%3A2014"/>
    <n v="20500"/>
    <n v="26337"/>
    <n v="7217"/>
    <n v="8484"/>
    <n v="16"/>
    <s v="SKYLER RUDE"/>
    <s v="candidate"/>
    <m/>
    <n v="44149.158194444448"/>
  </r>
  <r>
    <s v="ca-2014-7591"/>
    <s v="SCHEJ  046"/>
    <s v="CA"/>
    <n v="41780"/>
    <m/>
    <m/>
    <m/>
    <s v="Electronic"/>
    <n v="41780"/>
    <x v="9"/>
    <s v="Candidate registered"/>
    <s v="SCHERRER JEFFERY O (JEFFERY SCHERRER)"/>
    <m/>
    <s v="PO BOX 1094"/>
    <s v="LYNNWOOD"/>
    <s v="SNOHOMISH"/>
    <s v="WA"/>
    <n v="98046"/>
    <s v="Jeff@Jeff4State.com"/>
    <s v="jeff@jeff4state.com"/>
    <s v="425-778-7082"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8725 242ND ST SW"/>
    <s v="EDMONDS"/>
    <s v="WA"/>
    <n v="98026"/>
    <s v="425-778-4529"/>
    <n v="6925"/>
    <n v="0"/>
    <n v="7164.7"/>
    <n v="-1556"/>
    <n v="0"/>
    <n v="0"/>
    <m/>
    <m/>
    <s v="https://web.pdc.wa.gov/rptimg/default.aspx?docid=3833388"/>
    <n v="17176"/>
    <n v="4060"/>
    <n v="7591"/>
    <n v="8290"/>
    <n v="21"/>
    <s v="JOHN CARLIN"/>
    <s v="candidate"/>
    <m/>
    <n v="44149.151655092595"/>
  </r>
  <r>
    <s v="ca-2014-7440"/>
    <s v="STAMM  390"/>
    <s v="CA"/>
    <n v="41704"/>
    <m/>
    <m/>
    <m/>
    <s v="Electronic"/>
    <n v="41704"/>
    <x v="9"/>
    <s v="Candidate registered"/>
    <s v="STAMBAUGH MELANIE A (MELANIE STAMBAUGH)"/>
    <m/>
    <s v="902 KINCAID AVE, SUITE A"/>
    <s v="SUMNER"/>
    <s v="PIERCE"/>
    <s v="WA"/>
    <n v="98390"/>
    <s v="MELANIE@MELANIESTAMBAUGH.COM"/>
    <s v="melanie@melaniestambaugh.com"/>
    <s v="253-961-2230"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Challenger"/>
    <m/>
    <m/>
    <m/>
    <m/>
    <m/>
    <m/>
    <m/>
    <m/>
    <s v="1019 PACIFIC AVE, SUITE 1020"/>
    <s v="TACOMA"/>
    <s v="WA"/>
    <n v="98402"/>
    <m/>
    <n v="218854.66"/>
    <n v="0"/>
    <n v="209381.1"/>
    <n v="0"/>
    <n v="0"/>
    <n v="12500"/>
    <n v="641.54"/>
    <n v="0"/>
    <s v="https://web.pdc.wa.gov/rptimg/default.aspx?filerid_election_year=STAMM%20%20390%3A%7C%3A2014"/>
    <n v="18584"/>
    <n v="1822"/>
    <n v="7440"/>
    <n v="8372"/>
    <n v="25"/>
    <s v="APRIL SANDERS"/>
    <s v="candidate"/>
    <m/>
    <n v="44149.154641203706"/>
  </r>
  <r>
    <s v="ca-2014-7107"/>
    <s v="JADEM  823"/>
    <s v="CA"/>
    <n v="41688"/>
    <m/>
    <m/>
    <m/>
    <s v="Electronic"/>
    <n v="41688"/>
    <x v="9"/>
    <s v="Candidate registered"/>
    <s v="Michele Jaderlund (MICHELE JADERLUND)"/>
    <m/>
    <s v="PO BOX  114"/>
    <s v="EPHRATA"/>
    <s v="GRANT"/>
    <s v="WA"/>
    <n v="98823"/>
    <s v="jaderlundforauditor@hotmail.com"/>
    <s v="mjaderlund@hotmail.com"/>
    <s v="509-989-6555"/>
    <s v="COUNTY AUDITOR"/>
    <n v="20"/>
    <s v="GRANT CO"/>
    <n v="3340"/>
    <s v="GRANT"/>
    <s v="Local"/>
    <n v="37035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1350 SAGE RD"/>
    <s v="EPHRATA"/>
    <s v="WA"/>
    <n v="98823"/>
    <s v="509-760-0617"/>
    <n v="4677.8900000000003"/>
    <n v="1170.8"/>
    <n v="2919.02"/>
    <n v="0"/>
    <n v="0"/>
    <n v="9621.25"/>
    <m/>
    <m/>
    <s v="https://web.pdc.wa.gov/rptimg/default.aspx?filerid_election_year=JADEM%20%20823%3A%7C%3A2014"/>
    <n v="9531"/>
    <n v="301"/>
    <n v="7107"/>
    <n v="7925"/>
    <m/>
    <s v="DAVID JADERLUND"/>
    <s v="candidate"/>
    <m/>
    <n v="44149.139143518521"/>
  </r>
  <r>
    <s v="ca-2014-7501"/>
    <s v="WORTT  858"/>
    <s v="CA"/>
    <n v="41707"/>
    <m/>
    <m/>
    <m/>
    <s v="Electronic"/>
    <n v="41707"/>
    <x v="9"/>
    <s v="Candidate registered"/>
    <s v="Tristen Worthen (TRISTEN WORTHEN)"/>
    <m/>
    <s v="PO BOX 357"/>
    <s v="WATERVILLE"/>
    <s v="DOUGLAS"/>
    <s v="WA"/>
    <n v="98858"/>
    <s v="tristenworthenclerk2014@outlook.com"/>
    <s v="tristenworthenclerk2014@outlook.com"/>
    <s v="509-860-4480"/>
    <s v="COUNTY CLERK"/>
    <n v="22"/>
    <s v="DOUGLAS CO"/>
    <n v="3235"/>
    <s v="DOUGLAS"/>
    <s v="Local"/>
    <n v="18847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PO BOX 399"/>
    <s v="WATERVILLE"/>
    <s v="WA"/>
    <n v="98858"/>
    <s v="509-745-8729"/>
    <n v="6708.41"/>
    <n v="0"/>
    <n v="10936.62"/>
    <n v="0"/>
    <n v="0"/>
    <n v="0"/>
    <m/>
    <m/>
    <s v="https://web.pdc.wa.gov/rptimg/default.aspx?filerid_election_year=WORTT%20%20858%3A%7C%3A2014"/>
    <n v="21715"/>
    <n v="166"/>
    <n v="7501"/>
    <n v="8614"/>
    <m/>
    <s v="ELONNA REJNIAK"/>
    <s v="candidate"/>
    <m/>
    <n v="44149.164502314816"/>
  </r>
  <r>
    <s v="ca-2014-7522"/>
    <s v="BRUNM  173"/>
    <s v="CA"/>
    <n v="41714"/>
    <m/>
    <m/>
    <m/>
    <s v="Electronic"/>
    <n v="41714"/>
    <x v="9"/>
    <s v="Candidate registered"/>
    <s v="BRUNSON MICHAEL J (MICHAEL BRUNSON)"/>
    <m/>
    <s v="4239 CEMETERY ROAD"/>
    <s v="SPRINGDALE"/>
    <s v="STEVENS"/>
    <s v="WA"/>
    <n v="99173"/>
    <s v="MICHAELBRUNSON@Q.COM"/>
    <s v="michaelbrunson@q.com"/>
    <s v="509-258-7076"/>
    <s v="COUNTY ASSESSOR"/>
    <n v="21"/>
    <s v="STEVENS CO"/>
    <n v="4186"/>
    <s v="STEVENS"/>
    <s v="Local"/>
    <n v="28509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511 HALLER CREEK ROAD"/>
    <s v="COLVILLE"/>
    <s v="WA"/>
    <n v="99114"/>
    <s v="509-680-5269"/>
    <n v="3538.78"/>
    <n v="0"/>
    <n v="3588.29"/>
    <n v="70"/>
    <n v="0"/>
    <n v="0"/>
    <m/>
    <m/>
    <s v="https://web.pdc.wa.gov/rptimg/default.aspx?docid=3750466"/>
    <n v="2223"/>
    <n v="6121"/>
    <n v="7522"/>
    <n v="7576"/>
    <m/>
    <s v="WINDELL SCAMMON"/>
    <s v="candidate"/>
    <m/>
    <n v="44149.12604166667"/>
  </r>
  <r>
    <s v="ca-2014-7499"/>
    <s v="SMALS  350"/>
    <s v="CA"/>
    <n v="41710"/>
    <m/>
    <m/>
    <m/>
    <s v="Electronic"/>
    <n v="41710"/>
    <x v="9"/>
    <s v="Candidate registered"/>
    <s v="Shon Ross small  (SHON SMALL)"/>
    <m/>
    <s v="171901 NW DOGWOOD PR"/>
    <s v="PROSSER"/>
    <s v="BENTON"/>
    <s v="WA"/>
    <n v="99350"/>
    <s v="shon.small@co.benton.wa.us"/>
    <s v="shon@voteforsmall.com"/>
    <s v="509-833-0308"/>
    <s v="COUNTY COMMISSIONER"/>
    <n v="23"/>
    <s v="BENTON CO"/>
    <n v="4725"/>
    <s v="BENTON"/>
    <s v="Local"/>
    <n v="97652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14301 N MISSIMER"/>
    <s v="PROSSER"/>
    <s v="WA"/>
    <n v="99350"/>
    <s v="509-832-2627"/>
    <n v="28673.040000000001"/>
    <n v="0"/>
    <n v="27893.58"/>
    <n v="0"/>
    <n v="0"/>
    <n v="0"/>
    <m/>
    <m/>
    <s v="https://web.pdc.wa.gov/rptimg/default.aspx?docid=3749298"/>
    <n v="18093"/>
    <n v="354"/>
    <n v="7499"/>
    <n v="8335"/>
    <m/>
    <s v="DENISE GUILLEN"/>
    <s v="candidate"/>
    <m/>
    <n v="44149.153483796297"/>
  </r>
  <r>
    <s v="ca-2014-7207"/>
    <s v="HALLC  531"/>
    <s v="CA"/>
    <n v="41696"/>
    <m/>
    <m/>
    <m/>
    <s v="Electronic"/>
    <n v="41696"/>
    <x v="9"/>
    <s v="Candidate registered"/>
    <s v="Candy Hallom (CANDY HALLOM)"/>
    <m/>
    <s v="111 NORTHRIDGE DR"/>
    <s v="CENTRALIA"/>
    <s v="LEWIS"/>
    <s v="WA"/>
    <n v="98531"/>
    <s v="cmhallom@msn.com"/>
    <s v="cmhallom@msn.com"/>
    <s v="360-269-8304"/>
    <s v="COUNTY ASSESSOR"/>
    <n v="21"/>
    <s v="LEWIS CO"/>
    <n v="3626"/>
    <s v="LEWIS"/>
    <s v="Local"/>
    <n v="44288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902 FIRST ST."/>
    <s v="CENTRALIA"/>
    <s v="WA"/>
    <n v="98531"/>
    <s v="360-324-0855"/>
    <n v="10599.51"/>
    <n v="0"/>
    <n v="11242.88"/>
    <n v="1000"/>
    <n v="0"/>
    <n v="1375.2"/>
    <m/>
    <m/>
    <s v="https://web.pdc.wa.gov/rptimg/default.aspx?docid=3731601"/>
    <n v="7827"/>
    <n v="888"/>
    <n v="7207"/>
    <n v="7848"/>
    <m/>
    <s v="TIFFANY PENNINGTON"/>
    <s v="candidate"/>
    <m/>
    <n v="44149.135949074072"/>
  </r>
  <r>
    <s v="ca-2014-7553"/>
    <s v="UPTOJ  290"/>
    <s v="CA"/>
    <n v="41448"/>
    <m/>
    <m/>
    <m/>
    <s v="Electronic"/>
    <n v="41448"/>
    <x v="9"/>
    <s v="Candidate registered"/>
    <s v="UPTON JAMES T (JIM UPTON)"/>
    <m/>
    <s v="14090 FRYLANDS RD SE"/>
    <s v="MONROE"/>
    <s v="SNOHOMISH"/>
    <s v="WA"/>
    <n v="98272"/>
    <s v="JTWEEDY414@FRONTIER.COM"/>
    <s v="jtweedy414@frontier.com"/>
    <s v="425-319-6447"/>
    <s v="COUNTY SHERIFF"/>
    <n v="27"/>
    <s v="SNOHOMISH CO"/>
    <n v="4107"/>
    <s v="SNOHOMISH"/>
    <s v="Local"/>
    <n v="417893"/>
    <s v="C"/>
    <s v="Registration and financial affairs"/>
    <s v="Candidate"/>
    <s v="Candidate"/>
    <m/>
    <m/>
    <m/>
    <s v="R"/>
    <x v="1"/>
    <n v="41947"/>
    <s v="full"/>
    <b v="1"/>
    <m/>
    <m/>
    <s v="Not in primary"/>
    <s v="Lost in general"/>
    <m/>
    <m/>
    <m/>
    <m/>
    <m/>
    <m/>
    <m/>
    <m/>
    <m/>
    <s v="3905 HIGH ST"/>
    <s v="EVERETT"/>
    <s v="WA"/>
    <n v="98201"/>
    <m/>
    <n v="10912.7"/>
    <n v="0"/>
    <n v="9921.6"/>
    <n v="0"/>
    <n v="0"/>
    <n v="0"/>
    <m/>
    <m/>
    <s v="https://web.pdc.wa.gov/rptimg/default.aspx?filerid_election_year=UPTOJ%20%20290%3A%7C%3A2014"/>
    <n v="19865"/>
    <n v="5041"/>
    <n v="7553"/>
    <n v="8452"/>
    <m/>
    <s v="CAROL J NUNNALLY"/>
    <s v="candidate"/>
    <m/>
    <n v="44149.157152777778"/>
  </r>
  <r>
    <s v="ca-2012-10324"/>
    <s v="BENGW  148"/>
    <s v="CA"/>
    <n v="41063"/>
    <m/>
    <m/>
    <m/>
    <s v="Electronic"/>
    <n v="41063"/>
    <x v="13"/>
    <s v="Candidate registered"/>
    <s v="BENGE WILLIAM L (WILLIAM BENGE)"/>
    <m/>
    <s v="250 S 162ND ST APT 25"/>
    <s v="BURIEN"/>
    <s v="KING"/>
    <s v="WA"/>
    <s v="98148-4416"/>
    <s v="WLBENGE@GMAIL.COM"/>
    <s v="wlbenge@gmail.com"/>
    <s v="206-734-8176"/>
    <s v="STATE REPRESENTATIVE"/>
    <n v="13"/>
    <s v="LEG DISTRICT 33 - HOUSE"/>
    <n v="4843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Challenger"/>
    <m/>
    <m/>
    <m/>
    <m/>
    <m/>
    <m/>
    <m/>
    <m/>
    <s v="250 S 162ND ST APT 25"/>
    <s v="BURIEN"/>
    <s v="WA"/>
    <n v="98148"/>
    <s v="206-734-8176"/>
    <n v="1194.76"/>
    <n v="0"/>
    <n v="0"/>
    <n v="0"/>
    <n v="0"/>
    <n v="0"/>
    <m/>
    <m/>
    <s v="https://web.pdc.wa.gov/rptimg/default.aspx?filerid_election_year=BENGW%20%20148%3A%7C%3A2012"/>
    <n v="1335"/>
    <n v="7714"/>
    <n v="10324"/>
    <n v="9745"/>
    <n v="33"/>
    <s v="WILLIAM BENGE"/>
    <s v="candidate"/>
    <m/>
    <n v="44149.202592592592"/>
  </r>
  <r>
    <s v="ca-2014-7453"/>
    <s v="ORR D  210"/>
    <s v="CA"/>
    <n v="41575"/>
    <m/>
    <m/>
    <m/>
    <s v="Electronic"/>
    <n v="41575"/>
    <x v="9"/>
    <s v="Candidate registered"/>
    <s v="ORR DOUGLAS A (DOUGLAS ORR)"/>
    <m/>
    <s v="P.O. BOX 1296"/>
    <s v="SPOKANE"/>
    <s v="SPOKANE"/>
    <s v="WA"/>
    <n v="99210"/>
    <s v="treasurer@orr4sheriff.com"/>
    <s v="dorr@orr4sheriff.com"/>
    <s v="509-999-2814"/>
    <s v="COUNTY SHERIFF"/>
    <n v="27"/>
    <s v="SPOKANE CO"/>
    <n v="4151"/>
    <s v="SPOKANE"/>
    <s v="Local"/>
    <n v="281292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6715 S. ECHO RIDGE STREET"/>
    <s v="SPOKANE"/>
    <s v="WA"/>
    <n v="99224"/>
    <s v="509-998-7752"/>
    <n v="38017.93"/>
    <n v="233.88"/>
    <n v="34359.4"/>
    <n v="900"/>
    <n v="0"/>
    <n v="0"/>
    <m/>
    <m/>
    <s v="https://web.pdc.wa.gov/rptimg/default.aspx?filerid_election_year=ORR%20D%20%20210%3A%7C%3A2014"/>
    <n v="14551"/>
    <n v="6089"/>
    <n v="7453"/>
    <n v="8151"/>
    <m/>
    <s v="STEPHANIE ORR"/>
    <s v="candidate"/>
    <m/>
    <n v="44149.147268518522"/>
  </r>
  <r>
    <s v="ca-2014-7487"/>
    <s v="SMITN  236"/>
    <s v="CA"/>
    <n v="41427"/>
    <m/>
    <m/>
    <m/>
    <s v="Electronic"/>
    <n v="41427"/>
    <x v="9"/>
    <s v="Candidate registered"/>
    <s v="Norma C. Smith (NORMA SMITH)"/>
    <m/>
    <s v="PO BOX 270"/>
    <s v="CLINTON"/>
    <s v="SKAGIT"/>
    <s v="WA"/>
    <n v="98236"/>
    <s v="OFFICE@VOTENORMASMITH.COM"/>
    <s v="office@votenormasmith.com"/>
    <s v="360-341-5171"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PO BOX 1283"/>
    <s v="PUYALLUP"/>
    <s v="WA"/>
    <n v="98371"/>
    <s v="253-988-2455"/>
    <n v="87283.69"/>
    <n v="0"/>
    <n v="87283.69"/>
    <n v="0"/>
    <n v="0"/>
    <n v="0"/>
    <m/>
    <m/>
    <s v="https://web.pdc.wa.gov/rptimg/default.aspx?filerid_election_year=SMITN%20%20236%3A%7C%3A2014"/>
    <n v="18207"/>
    <n v="673"/>
    <n v="7487"/>
    <n v="8338"/>
    <n v="10"/>
    <s v="TOM PERRY"/>
    <s v="candidate"/>
    <m/>
    <n v="44149.15357638889"/>
  </r>
  <r>
    <s v="ca-2014-7446"/>
    <s v="ORCUE  626"/>
    <s v="CA"/>
    <n v="41309"/>
    <m/>
    <m/>
    <m/>
    <s v="Electronic"/>
    <n v="41309"/>
    <x v="9"/>
    <s v="Candidate registered"/>
    <s v="Edmund T Orcutt (EDMUND ORCUTT)"/>
    <m/>
    <s v="PO BOX 1280"/>
    <s v="KALAMA"/>
    <s v="LEWIS"/>
    <s v="WA"/>
    <n v="98625"/>
    <s v="COLLEENMORSE@EARTHLINK.NET"/>
    <s v="mr-ed@kalama.com"/>
    <s v="360-751-2317"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909 H STREET"/>
    <s v="CENTRALIA"/>
    <s v="WA"/>
    <n v="98531"/>
    <m/>
    <n v="105841.73"/>
    <n v="0"/>
    <n v="104924.43"/>
    <n v="0"/>
    <n v="0"/>
    <n v="0"/>
    <m/>
    <m/>
    <s v="https://web.pdc.wa.gov/rptimg/default.aspx?filerid_election_year=ORCUE%20%20626%3A%7C%3A2014"/>
    <n v="14541"/>
    <n v="23902"/>
    <n v="7446"/>
    <n v="8149"/>
    <n v="20"/>
    <s v="CAM CONSULTING"/>
    <s v="candidate"/>
    <m/>
    <n v="44149.147187499999"/>
  </r>
  <r>
    <s v="ca-2014-7569"/>
    <s v="SCHMJ  111"/>
    <s v="CA"/>
    <n v="41252"/>
    <m/>
    <m/>
    <m/>
    <s v="Electronic"/>
    <n v="41252"/>
    <x v="9"/>
    <s v="Candidate registered"/>
    <s v="Joe Schmick (JOE SCHMICK)"/>
    <m/>
    <s v="P.O. BOX 620"/>
    <s v="COLFAX"/>
    <s v="WHITMAN"/>
    <s v="WA"/>
    <n v="99111"/>
    <s v="JSCHMICK@COLFAX.COM"/>
    <s v="jschmick@colfax.com"/>
    <s v="509-397-4207"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Unopposed in general"/>
    <s v="Incumbent"/>
    <m/>
    <m/>
    <m/>
    <m/>
    <m/>
    <m/>
    <m/>
    <m/>
    <s v="9101 ALMOTA RD."/>
    <s v="COLFAX"/>
    <s v="WA"/>
    <n v="99111"/>
    <s v="509-397-3121"/>
    <n v="119442.25"/>
    <n v="8675.0499999999993"/>
    <n v="121463.41"/>
    <n v="0"/>
    <n v="0"/>
    <n v="0"/>
    <m/>
    <m/>
    <s v="https://web.pdc.wa.gov/rptimg/default.aspx?filerid_election_year=SCHMJ%20%20111%3A%7C%3A2014"/>
    <n v="17353"/>
    <n v="30414"/>
    <n v="7569"/>
    <n v="8292"/>
    <n v="9"/>
    <s v="FREDA MILLER"/>
    <s v="candidate"/>
    <m/>
    <n v="44149.151747685188"/>
  </r>
  <r>
    <s v="ca-2014-7140"/>
    <s v="MAXWM  354"/>
    <s v="CA"/>
    <n v="41134"/>
    <m/>
    <m/>
    <m/>
    <m/>
    <n v="41134"/>
    <x v="9"/>
    <s v="Candidate discontinued campaign"/>
    <s v="MAXWELL MARK J (MARK MAXWELL)"/>
    <m/>
    <s v="2530 TILDEN CT."/>
    <s v="RICHLAND"/>
    <s v="BENTON"/>
    <s v="WA"/>
    <n v="99354"/>
    <s v="max52585@aol.com"/>
    <s v="max52585@aol.com"/>
    <s v="360-790-6384"/>
    <s v="COUNTY ASSESSOR"/>
    <n v="21"/>
    <s v="BENTON CO"/>
    <n v="4725"/>
    <s v="BENTON"/>
    <s v="Local"/>
    <n v="97652"/>
    <s v="C"/>
    <s v="Registration and financial affairs"/>
    <s v="Candidate"/>
    <s v="Candidate"/>
    <m/>
    <m/>
    <m/>
    <s v="R"/>
    <x v="1"/>
    <n v="41947"/>
    <s v="full"/>
    <b v="1"/>
    <m/>
    <m/>
    <m/>
    <m/>
    <m/>
    <m/>
    <m/>
    <m/>
    <m/>
    <m/>
    <m/>
    <m/>
    <m/>
    <s v="2530 TILDEN CT."/>
    <s v="RICHLAND"/>
    <s v="WA"/>
    <n v="99354"/>
    <m/>
    <m/>
    <m/>
    <m/>
    <m/>
    <m/>
    <m/>
    <m/>
    <m/>
    <s v="https://web.pdc.wa.gov/rptimg/default.aspx?docid=3006108"/>
    <n v="12204"/>
    <n v="5959"/>
    <n v="7140"/>
    <m/>
    <m/>
    <s v="JAMES BABCOCK"/>
    <s v="candidate"/>
    <m/>
    <n v="43597.999791666669"/>
  </r>
  <r>
    <s v="ca-2013-8632"/>
    <s v="MANUM  156"/>
    <s v="CA"/>
    <n v="41427"/>
    <m/>
    <m/>
    <m/>
    <s v="Electronic"/>
    <n v="41427"/>
    <x v="11"/>
    <s v="Candidate registered"/>
    <s v="Michael Q Manus (MICHAEL MANUS)"/>
    <m/>
    <s v="782 LEVITCH RD"/>
    <s v="NEWPORT"/>
    <s v="PEND OREILLE"/>
    <s v="WA"/>
    <n v="99156"/>
    <s v="mkloghomes@gmail.com"/>
    <s v="mkloghomes@gmail.com"/>
    <s v="509-671-1434"/>
    <s v="COUNTY COMMISSIONER"/>
    <n v="23"/>
    <s v="PEND OREILLE CO"/>
    <n v="3865"/>
    <s v="PEND OREILLE"/>
    <s v="Local"/>
    <n v="8264"/>
    <s v="C"/>
    <s v="Registration and financial affairs"/>
    <s v="Candidate"/>
    <s v="Candidate"/>
    <m/>
    <m/>
    <m/>
    <s v="R"/>
    <x v="1"/>
    <n v="41583"/>
    <s v="full"/>
    <b v="1"/>
    <m/>
    <m/>
    <s v="Qualified for general"/>
    <s v="Won in general"/>
    <m/>
    <m/>
    <m/>
    <m/>
    <m/>
    <m/>
    <m/>
    <m/>
    <m/>
    <s v="782 LEVITCH RD"/>
    <s v="NEWPORT"/>
    <s v="WA"/>
    <n v="99156"/>
    <s v="509-671-1438"/>
    <n v="7351.56"/>
    <n v="0"/>
    <n v="9507.15"/>
    <n v="2300"/>
    <n v="0"/>
    <n v="0"/>
    <m/>
    <m/>
    <s v="https://web.pdc.wa.gov/rptimg/default.aspx?filerid_election_year=MANUM%20%20156%3A%7C%3A2013"/>
    <n v="12155"/>
    <n v="591"/>
    <n v="8632"/>
    <n v="9152"/>
    <m/>
    <s v="KIM MANUS"/>
    <s v="candidate"/>
    <m/>
    <n v="44149.181898148148"/>
  </r>
  <r>
    <s v="ca-2013-8499"/>
    <s v="POHTW  277"/>
    <s v="CA"/>
    <n v="41424"/>
    <m/>
    <m/>
    <m/>
    <s v="Mixed"/>
    <n v="41424"/>
    <x v="11"/>
    <s v="Candidate registered"/>
    <s v="POHTILLA WILLIAM A (WILLIAM POHTILLA)"/>
    <m/>
    <s v="1091 SE IRELAND STREET"/>
    <s v="OAK HARBOR"/>
    <s v="ISLAND"/>
    <s v="WA"/>
    <s v="98277-4075"/>
    <s v="mannjustin1@hotmail.com"/>
    <s v="skip@pohtilla.com"/>
    <s v="360-675-0880"/>
    <s v="CITY COUNCIL MEMBER"/>
    <n v="32"/>
    <s v="CITY OF OAK HARBOR"/>
    <n v="3789"/>
    <s v="ISLAND"/>
    <s v="Local"/>
    <n v="9912"/>
    <s v="C"/>
    <s v="Registration and financial affairs"/>
    <s v="Candidate"/>
    <s v="Candidate"/>
    <m/>
    <m/>
    <m/>
    <s v="R"/>
    <x v="1"/>
    <n v="41583"/>
    <s v="full"/>
    <b v="1"/>
    <m/>
    <m/>
    <s v="Not in primary"/>
    <s v="Lost in general"/>
    <m/>
    <m/>
    <m/>
    <m/>
    <m/>
    <m/>
    <m/>
    <m/>
    <m/>
    <s v="890 SE JENSEN STREET"/>
    <s v="OAK HARBOR"/>
    <s v="WA"/>
    <s v="98277-4075"/>
    <s v="360-929-6444"/>
    <n v="3216.5"/>
    <n v="0"/>
    <n v="2966.43"/>
    <n v="453.38"/>
    <n v="0"/>
    <n v="0"/>
    <m/>
    <m/>
    <s v="https://web.pdc.wa.gov/rptimg/default.aspx?filerid_election_year=POHTW%20%20277%3A%7C%3A2013"/>
    <n v="15373"/>
    <n v="6639"/>
    <n v="8499"/>
    <n v="9281"/>
    <m/>
    <s v="JUSTIN MANN"/>
    <s v="candidate"/>
    <m/>
    <n v="44149.186006944445"/>
  </r>
  <r>
    <s v="ca-2014-7162"/>
    <s v="HEIMGR 362"/>
    <s v="CA"/>
    <n v="41756"/>
    <m/>
    <m/>
    <m/>
    <m/>
    <n v="41756"/>
    <x v="9"/>
    <s v="Candidate registered"/>
    <s v="Gordon R. Heimbigner (GORDON HEIMBIGNER)"/>
    <m/>
    <s v="1865 LEONARD DR"/>
    <s v="WALLA WALLA"/>
    <s v="WALLA WALLA"/>
    <s v="WA"/>
    <n v="99362"/>
    <s v="grh99362@yahoo.com"/>
    <s v="grh99362@yahoo.com"/>
    <s v="509-301-3905"/>
    <s v="COUNTY TREASURER"/>
    <n v="28"/>
    <s v="WALLA WALLA CO"/>
    <n v="4302"/>
    <s v="WALLA WALLA"/>
    <s v="Local"/>
    <n v="31790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1865 LEONARD DR"/>
    <s v="WALLA WALLA"/>
    <s v="WA"/>
    <n v="99362"/>
    <m/>
    <m/>
    <m/>
    <m/>
    <m/>
    <m/>
    <m/>
    <m/>
    <m/>
    <s v="https://web.pdc.wa.gov/rptimg/default.aspx?filerid_election_year=HEIMGR%20362%3A%7C%3A2014"/>
    <n v="8420"/>
    <n v="279"/>
    <n v="7162"/>
    <m/>
    <m/>
    <s v="GORDON HEIMBIGNER"/>
    <s v="candidate"/>
    <m/>
    <n v="43598.000104166669"/>
  </r>
  <r>
    <s v="ca-2014-7510"/>
    <s v="SIRAR  166"/>
    <s v="CA"/>
    <n v="41763"/>
    <m/>
    <m/>
    <m/>
    <m/>
    <n v="41763"/>
    <x v="9"/>
    <s v="Candidate registered"/>
    <s v="Rachel D. Siracuse (RACHEL SIRACUSE)"/>
    <m/>
    <s v="1020 FIR LOOP"/>
    <s v="REPUBLIC"/>
    <s v="FERRY"/>
    <s v="WA"/>
    <n v="99166"/>
    <s v="rsiracuse@msn.com"/>
    <s v="rsiracuse@msn.com"/>
    <s v="509-775-3633"/>
    <s v="COUNTY ASSESSOR"/>
    <n v="21"/>
    <s v="FERRY CO"/>
    <n v="3290"/>
    <s v="FERRY"/>
    <s v="Local"/>
    <n v="4460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1020 FIR LOOP"/>
    <s v="REPUBLIC"/>
    <s v="WA"/>
    <n v="99166"/>
    <s v="509-775-3633"/>
    <m/>
    <m/>
    <m/>
    <m/>
    <m/>
    <m/>
    <m/>
    <m/>
    <s v="https://web.pdc.wa.gov/rptimg/default.aspx?docid=3808844"/>
    <n v="17983"/>
    <n v="714"/>
    <n v="7510"/>
    <m/>
    <m/>
    <s v="RACHEL SIRACUSE"/>
    <s v="candidate"/>
    <m/>
    <n v="43598.005937499998"/>
  </r>
  <r>
    <s v="ca-2014-7233"/>
    <s v="MCKNM  823"/>
    <s v="CA"/>
    <n v="41743"/>
    <m/>
    <m/>
    <m/>
    <s v="Electronic"/>
    <n v="41743"/>
    <x v="9"/>
    <s v="Candidate registered"/>
    <s v="Melissa McKnight (MELISSA MCKNIGHT)"/>
    <m/>
    <s v="PO BOX 264"/>
    <s v="EPHRATA"/>
    <s v="GRANT"/>
    <s v="WA"/>
    <n v="98823"/>
    <s v="electmelissamcknight@gmail.com"/>
    <s v="melissa.mcknight59@gmail.com"/>
    <s v="509-398-2297"/>
    <s v="COUNTY ASSESSOR"/>
    <n v="21"/>
    <s v="GRANT CO"/>
    <n v="3340"/>
    <s v="GRANT"/>
    <s v="Local"/>
    <n v="37035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C/O PO BOX 264"/>
    <s v="EPHRATA"/>
    <s v="WA"/>
    <n v="98823"/>
    <s v="509-431-1913"/>
    <n v="6009.8"/>
    <n v="0"/>
    <n v="4429.25"/>
    <n v="0"/>
    <n v="0"/>
    <n v="0"/>
    <m/>
    <m/>
    <s v="https://web.pdc.wa.gov/rptimg/default.aspx?filerid_election_year=MCKNM%20%20823%3A%7C%3A2014"/>
    <n v="12743"/>
    <n v="307"/>
    <n v="7233"/>
    <n v="8066"/>
    <m/>
    <s v="CHERYL HILL"/>
    <s v="candidate"/>
    <m/>
    <n v="44149.144502314812"/>
  </r>
  <r>
    <s v="ca-2014-7069"/>
    <s v="KOCHL  003"/>
    <s v="CA"/>
    <n v="41416"/>
    <m/>
    <m/>
    <m/>
    <s v="Electronic"/>
    <n v="41416"/>
    <x v="9"/>
    <s v="Candidate registered"/>
    <s v="Linda Kochmar (LINDA KOCHMAR)"/>
    <m/>
    <s v="P.O. BOX 3676"/>
    <s v="FEDERAL WAY"/>
    <s v="KING"/>
    <s v="WA"/>
    <n v="98023"/>
    <s v="LKOCHMAR1@AOL.COM"/>
    <s v="lkochmar1@aol.com"/>
    <s v="253-839-7419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30682 MILITARY RD. S."/>
    <s v="AUBURN"/>
    <s v="WA"/>
    <n v="98001"/>
    <m/>
    <n v="105147.6"/>
    <n v="2056.71"/>
    <n v="108727.02"/>
    <n v="0"/>
    <n v="0"/>
    <n v="0"/>
    <m/>
    <m/>
    <s v="https://web.pdc.wa.gov/rptimg/default.aspx?filerid_election_year=KOCHL%20%20003%3A%7C%3A2014"/>
    <n v="10549"/>
    <n v="507"/>
    <n v="7069"/>
    <n v="7984"/>
    <n v="30"/>
    <s v="LOUISE DAVIS"/>
    <s v="candidate"/>
    <m/>
    <n v="44149.141655092593"/>
  </r>
  <r>
    <s v="ca-2014-7123"/>
    <s v="HUSSJ  053"/>
    <s v="CA"/>
    <n v="41727"/>
    <m/>
    <m/>
    <m/>
    <s v="Electronic"/>
    <n v="41727"/>
    <x v="9"/>
    <s v="Candidate registered"/>
    <s v="HUSSEY JOEL R (JOEL HUSSEY)"/>
    <m/>
    <s v="23515 NE NOVELTY HILL RD, STE B221, #231"/>
    <s v="REDMOND"/>
    <s v="KING"/>
    <s v="WA"/>
    <n v="98053"/>
    <s v="info@joelhussey.com"/>
    <s v="joel@joelhussey.com"/>
    <s v="425-658-3998"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20735 NE 112TH STREET"/>
    <s v="REDMOND"/>
    <s v="WA"/>
    <n v="98053"/>
    <s v="425-266-5843"/>
    <n v="53627.61"/>
    <n v="0"/>
    <n v="46043.839999999997"/>
    <n v="0"/>
    <n v="0"/>
    <n v="0"/>
    <m/>
    <m/>
    <s v="https://web.pdc.wa.gov/rptimg/default.aspx?filerid_election_year=HUSSJ%20%20053%3A%7C%3A2014"/>
    <n v="9215"/>
    <n v="5954"/>
    <n v="7123"/>
    <n v="7908"/>
    <n v="45"/>
    <s v="HANK KOSTER"/>
    <s v="candidate"/>
    <m/>
    <n v="44149.138148148151"/>
  </r>
  <r>
    <s v="ca-2012-10259"/>
    <s v="BRAUJ  532"/>
    <s v="CA"/>
    <n v="41043"/>
    <m/>
    <m/>
    <m/>
    <s v="Electronic"/>
    <n v="41043"/>
    <x v="13"/>
    <s v="Candidate registered"/>
    <s v="John E Braun (JOHN BRAUN)"/>
    <m/>
    <s v="P.O. BOX 234"/>
    <s v="CHEHALIS"/>
    <s v="LEWIS"/>
    <s v="WA"/>
    <n v="98532"/>
    <s v="DDDHUSTON@COMCAST.NET"/>
    <s v="inso@johnbraunforsenate.com"/>
    <s v="360-508-6540"/>
    <s v="STATE SENATOR"/>
    <n v="12"/>
    <s v="LEG DISTRICT 20 - SENATE"/>
    <n v="4749"/>
    <s v="LEWIS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Challenger"/>
    <m/>
    <m/>
    <m/>
    <m/>
    <m/>
    <m/>
    <m/>
    <m/>
    <s v="1004 SHOREY RD."/>
    <s v="CHEHALIS"/>
    <s v="WA"/>
    <n v="98532"/>
    <s v="360-748-8923"/>
    <n v="122813.56"/>
    <n v="0"/>
    <n v="123027.71"/>
    <n v="0"/>
    <n v="0"/>
    <n v="0"/>
    <m/>
    <m/>
    <s v="https://web.pdc.wa.gov/rptimg/default.aspx?filerid_election_year=BRAUJ%20%20532%3A%7C%3A2012"/>
    <n v="1801"/>
    <n v="1080"/>
    <n v="10259"/>
    <n v="9776"/>
    <n v="20"/>
    <s v="DOROTHY HUSTON"/>
    <s v="candidate"/>
    <m/>
    <n v="44149.203668981485"/>
  </r>
  <r>
    <s v="ca-2012-10382"/>
    <s v="DUNNR  059"/>
    <s v="CA"/>
    <n v="40703"/>
    <m/>
    <m/>
    <m/>
    <s v="Electronic"/>
    <n v="40703"/>
    <x v="13"/>
    <s v="Candidate registered"/>
    <s v="Reagan B. Dunn (REAGAN DUNN)"/>
    <m/>
    <s v="PO BOX 40417"/>
    <s v="BELLEVUE"/>
    <m/>
    <s v="WA"/>
    <n v="98015"/>
    <s v="INFO@REAGANDUNN.COM"/>
    <s v="info@reagandunn.com"/>
    <s v="206-232-0339"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Open seat"/>
    <m/>
    <m/>
    <m/>
    <m/>
    <m/>
    <m/>
    <m/>
    <m/>
    <s v="PO BOX 40417"/>
    <s v="BELLEVUE"/>
    <s v="WA"/>
    <n v="98015"/>
    <s v="206-714-9935"/>
    <n v="1612850.59"/>
    <n v="0"/>
    <n v="1610065.59"/>
    <n v="5000"/>
    <n v="0"/>
    <n v="7030.88"/>
    <n v="363760.1"/>
    <n v="902592.44"/>
    <s v="https://web.pdc.wa.gov/rptimg/default.aspx?filerid_election_year=DUNNR%20%20059%3A%7C%3A2012"/>
    <n v="5231"/>
    <n v="1051"/>
    <n v="10382"/>
    <n v="9948"/>
    <m/>
    <s v="ELLEN PORTER"/>
    <s v="candidate"/>
    <m/>
    <n v="44149.211342592593"/>
  </r>
  <r>
    <s v="ca-2012-10231"/>
    <s v="LORDG  532"/>
    <s v="CA"/>
    <n v="41058"/>
    <m/>
    <m/>
    <m/>
    <m/>
    <n v="41058"/>
    <x v="13"/>
    <s v="Candidate registered"/>
    <s v="Gerald (Jerry) O. Lord (GERALD LORD)"/>
    <m/>
    <s v="515 N MARKET BLVD"/>
    <s v="CHEHALIS"/>
    <s v="LEWIS"/>
    <s v="WA"/>
    <n v="98532"/>
    <s v="M_K.TownStore@comcast.net"/>
    <s v="m_k.townstore@comcast.net"/>
    <s v="360-996-4451"/>
    <s v="COUNTY COMMISSIONER"/>
    <n v="23"/>
    <s v="LEWIS CO"/>
    <n v="3626"/>
    <s v="LEWIS"/>
    <s v="Local"/>
    <n v="42792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515 N MARKET BLVD"/>
    <s v="CHEHALIS"/>
    <s v="WA"/>
    <n v="98532"/>
    <s v="360-996-4451"/>
    <m/>
    <m/>
    <m/>
    <m/>
    <m/>
    <m/>
    <m/>
    <m/>
    <s v="https://web.pdc.wa.gov/rptimg/default.aspx?filerid_election_year=LORDG%20%20532%3A%7C%3A2012"/>
    <n v="11677"/>
    <n v="58"/>
    <n v="10231"/>
    <m/>
    <m/>
    <s v="GERALD LORD"/>
    <s v="candidate"/>
    <m/>
    <n v="43598.03334490741"/>
  </r>
  <r>
    <s v="ca-2012-10296"/>
    <s v="BERTR  336"/>
    <s v="CA"/>
    <n v="41053"/>
    <m/>
    <m/>
    <m/>
    <m/>
    <n v="41053"/>
    <x v="13"/>
    <s v="Candidate registered"/>
    <s v="Bob Bertsch (ROBERT BERTSCH)"/>
    <m/>
    <s v="100617 E. BRANDON DRIVE"/>
    <s v="KENNEWICK"/>
    <s v="BENTON"/>
    <s v="WA"/>
    <n v="99338"/>
    <s v="abg5219@aol.com"/>
    <s v="abg5219@aol.com"/>
    <s v="509-396-9513"/>
    <s v="PUBLIC UTILITY COMMISSIONER"/>
    <n v="48"/>
    <s v="BENTON PUD 01- ELEC"/>
    <n v="3059"/>
    <s v="BENTON"/>
    <s v="Local"/>
    <n v="61970"/>
    <s v="C"/>
    <s v="Registration and financial affairs"/>
    <s v="Candidate"/>
    <s v="Candidate"/>
    <m/>
    <m/>
    <m/>
    <s v="R"/>
    <x v="1"/>
    <n v="41219"/>
    <s v="mini"/>
    <b v="1"/>
    <m/>
    <m/>
    <s v="Not in primary"/>
    <s v="Lost in general"/>
    <m/>
    <m/>
    <m/>
    <m/>
    <m/>
    <m/>
    <m/>
    <m/>
    <m/>
    <s v="100617 E. BRANDON DRIVE"/>
    <s v="KENNEWICK"/>
    <s v="WA"/>
    <n v="99338"/>
    <s v="509-396-9513"/>
    <m/>
    <m/>
    <m/>
    <m/>
    <m/>
    <m/>
    <m/>
    <m/>
    <s v="https://web.pdc.wa.gov/rptimg/default.aspx?filerid_election_year=BERTR%20%20336%3A%7C%3A2012"/>
    <n v="1520"/>
    <n v="337"/>
    <n v="10296"/>
    <m/>
    <m/>
    <s v="ROBERT BERTSCH"/>
    <s v="candidate"/>
    <m/>
    <n v="43598.034467592595"/>
  </r>
  <r>
    <s v="ca-2012-10436"/>
    <s v="GUILB  270"/>
    <s v="CA"/>
    <n v="41050"/>
    <m/>
    <m/>
    <m/>
    <s v="Electronic"/>
    <n v="41050"/>
    <x v="13"/>
    <s v="Candidate registered"/>
    <s v="GUILLOT BURT J (BURT GUILLOT)"/>
    <m/>
    <s v="PO BOX 359"/>
    <s v="MARYSVILLE"/>
    <s v="KING"/>
    <s v="WA"/>
    <n v="98270"/>
    <s v="info@vote4bj.com"/>
    <s v="info@vote4bj.com"/>
    <s v="425-322-4610"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PO BOX 359"/>
    <s v="MARYSVILLE"/>
    <s v="WA"/>
    <n v="98270"/>
    <s v="425-322-4610"/>
    <n v="2040.31"/>
    <n v="0"/>
    <n v="5606.66"/>
    <n v="3560"/>
    <n v="0"/>
    <n v="0"/>
    <m/>
    <m/>
    <s v="https://web.pdc.wa.gov/rptimg/default.aspx?filerid_election_year=GUILB%20%20270%3A%7C%3A2012"/>
    <n v="7640"/>
    <n v="4574"/>
    <n v="10436"/>
    <n v="10053"/>
    <n v="44"/>
    <s v="BURT GUILLOT"/>
    <s v="candidate"/>
    <m/>
    <n v="44149.216458333336"/>
  </r>
  <r>
    <s v="ca-2012-10240"/>
    <s v="COREM  584"/>
    <s v="CA"/>
    <n v="41049"/>
    <m/>
    <m/>
    <m/>
    <s v="Electronic"/>
    <n v="41049"/>
    <x v="13"/>
    <s v="Candidate registered"/>
    <s v="CORE MARK E (MARK CORE)"/>
    <m/>
    <s v="40 W SHADOW VALLEY CT"/>
    <s v="SHELTON"/>
    <s v="MASON"/>
    <s v="WA"/>
    <n v="98584"/>
    <s v="VOTECOREDISTRICT2@HOTMAIL.COM"/>
    <s v="votecoredistrict2@hotmail.com"/>
    <s v="360-432-1602"/>
    <s v="COUNTY COMMISSIONER"/>
    <n v="23"/>
    <s v="MASON CO"/>
    <n v="3699"/>
    <s v="MASON"/>
    <s v="Local"/>
    <n v="33663"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40 W SHADOW VALLEY CT"/>
    <s v="SHELTON"/>
    <s v="WA"/>
    <n v="98584"/>
    <s v="360-490-7203"/>
    <n v="6703.66"/>
    <n v="0"/>
    <n v="7155.71"/>
    <n v="-783.66"/>
    <n v="0"/>
    <n v="0"/>
    <m/>
    <m/>
    <s v="https://web.pdc.wa.gov/rptimg/default.aspx?filerid_election_year=COREM%20%20584%3A%7C%3A2012"/>
    <n v="4242"/>
    <n v="7673"/>
    <n v="10240"/>
    <n v="9901"/>
    <m/>
    <s v="TRACIE CORE"/>
    <s v="candidate"/>
    <m/>
    <n v="44149.209583333337"/>
  </r>
  <r>
    <s v="ca-2012-10227"/>
    <s v="COOKS  419"/>
    <s v="CA"/>
    <n v="41051"/>
    <m/>
    <m/>
    <m/>
    <s v="Electronic"/>
    <n v="41051"/>
    <x v="13"/>
    <s v="Candidate registered"/>
    <s v="STEVEN T COOK (STEVEN COOK)"/>
    <m/>
    <s v="PO BOX 8784"/>
    <s v="TACOMA"/>
    <s v="PIERCE"/>
    <s v="WA"/>
    <n v="98419"/>
    <s v="STCOOKCAMPAIGN@Q.COM"/>
    <s v="stcookcampaign@q.com"/>
    <s v="253-667-1064"/>
    <s v="STATE REPRESENTATIVE"/>
    <n v="13"/>
    <s v="LEG DISTRICT 27 - HOUSE"/>
    <n v="4831"/>
    <s v="PIERCE"/>
    <s v="Legislative"/>
    <m/>
    <s v="C"/>
    <s v="Registration and financial affairs"/>
    <s v="Candidate"/>
    <s v="Candidate"/>
    <m/>
    <m/>
    <m/>
    <s v="R"/>
    <x v="1"/>
    <n v="41219"/>
    <s v="mini"/>
    <b v="1"/>
    <m/>
    <m/>
    <s v="Qualified for general"/>
    <s v="Lost in general"/>
    <s v="Challenger"/>
    <m/>
    <m/>
    <m/>
    <m/>
    <m/>
    <m/>
    <m/>
    <m/>
    <s v="PO BOX 8784"/>
    <s v="TACOMA"/>
    <s v="WA"/>
    <n v="98419"/>
    <s v="253-677-1064"/>
    <n v="2583"/>
    <n v="209.11"/>
    <n v="1413.01"/>
    <n v="0"/>
    <n v="0"/>
    <n v="0"/>
    <m/>
    <m/>
    <s v="https://web.pdc.wa.gov/rptimg/default.aspx?filerid_election_year=COOKS%20%20419%3A%7C%3A2012"/>
    <n v="4192"/>
    <n v="4470"/>
    <n v="10227"/>
    <n v="9897"/>
    <n v="27"/>
    <s v="STEVEN COOK"/>
    <s v="candidate"/>
    <m/>
    <n v="44149.209490740737"/>
  </r>
  <r>
    <s v="ca-2012-10230"/>
    <s v="REILM  039"/>
    <s v="CA"/>
    <n v="40986"/>
    <m/>
    <m/>
    <m/>
    <s v="Electronic"/>
    <n v="40986"/>
    <x v="13"/>
    <s v="Candidate registered"/>
    <s v="REILLY MARTIN (SCOTT) (MARTIN REILLY)"/>
    <m/>
    <s v="PO BOX 194"/>
    <s v="MEDINA"/>
    <m/>
    <s v="WA"/>
    <n v="98039"/>
    <s v="mulsgroup@aol.com"/>
    <s v="mulsgroup@aol.com"/>
    <s v="425-990-3366"/>
    <s v="INSURANCE COMMISSIONER"/>
    <n v="8"/>
    <s v="State of Washington"/>
    <n v="1000"/>
    <m/>
    <s v="Statewide"/>
    <m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PO BOX 194"/>
    <s v="MEDINA"/>
    <s v="WA"/>
    <n v="98039"/>
    <s v="425-990-3366"/>
    <n v="19319.5"/>
    <n v="0"/>
    <n v="15672.62"/>
    <n v="0"/>
    <n v="0"/>
    <n v="0"/>
    <m/>
    <m/>
    <s v="https://web.pdc.wa.gov/rptimg/default.aspx?filerid_election_year=REILM%20%20039%3A%7C%3A2012"/>
    <n v="16158"/>
    <n v="7669"/>
    <n v="10230"/>
    <n v="10469"/>
    <m/>
    <s v="PAMELA REILLY"/>
    <s v="candidate"/>
    <m/>
    <n v="44149.240868055553"/>
  </r>
  <r>
    <s v="ca-2012-10241"/>
    <s v="PEARP  648"/>
    <s v="CA"/>
    <n v="41003"/>
    <m/>
    <m/>
    <m/>
    <s v="Electronic"/>
    <n v="41003"/>
    <x v="13"/>
    <s v="Candidate registered"/>
    <s v="PEARCE PAUL J (PAUL PEARCE)"/>
    <m/>
    <s v="235 1ST ST - PO BOX 1043"/>
    <s v="STEVENSON"/>
    <s v="SKAMANIA"/>
    <s v="WA"/>
    <n v="98648"/>
    <s v="VOTEPAUL@SAW.NET"/>
    <s v="votepaul@saw.net"/>
    <s v="360-607-7388"/>
    <s v="COUNTY COMMISSIONER"/>
    <n v="23"/>
    <s v="SKAMANIA CO"/>
    <n v="4093"/>
    <s v="SKAMANIA"/>
    <s v="Local"/>
    <n v="6617"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235 1ST"/>
    <s v="STEVENSON"/>
    <s v="WA"/>
    <n v="98648"/>
    <s v="509-427-7609"/>
    <n v="2915.09"/>
    <n v="0"/>
    <n v="2347"/>
    <n v="-565.09"/>
    <n v="0"/>
    <n v="0"/>
    <m/>
    <m/>
    <s v="https://web.pdc.wa.gov/rptimg/default.aspx?filerid_election_year=PEARP%20%20648%3A%7C%3A2012"/>
    <n v="14986"/>
    <n v="7674"/>
    <n v="10241"/>
    <n v="10402"/>
    <m/>
    <s v="MONICA MASCO"/>
    <s v="candidate"/>
    <m/>
    <n v="44149.237893518519"/>
  </r>
  <r>
    <s v="ca-2012-10256"/>
    <s v="BOLDM  606"/>
    <s v="CA"/>
    <n v="41002"/>
    <m/>
    <m/>
    <m/>
    <s v="Electronic"/>
    <n v="41002"/>
    <x v="13"/>
    <s v="Candidate registered"/>
    <s v="Marc Boldt (MARC BOLDT)"/>
    <m/>
    <s v="19405 NE 112TH STREET"/>
    <s v="BRUSH PRAIRIE"/>
    <s v="CLARK"/>
    <s v="WA"/>
    <n v="98606"/>
    <s v="DAWN.BOLDT@GMAIL.COM"/>
    <s v="dawn.boldt@gmail.com"/>
    <s v="360-256-9025"/>
    <s v="COUNTY COUNCIL MEMBER"/>
    <n v="25"/>
    <s v="CLARK CO"/>
    <n v="3147"/>
    <s v="CLARK"/>
    <s v="Local"/>
    <n v="226530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19405 NE 112TH STREET"/>
    <s v="BRUSH PRAIRE"/>
    <s v="WA"/>
    <n v="98606"/>
    <s v="360-256-9025"/>
    <n v="96093.35"/>
    <n v="0"/>
    <n v="89678.29"/>
    <n v="-5000"/>
    <n v="0"/>
    <n v="0"/>
    <n v="32500"/>
    <n v="0"/>
    <s v="https://web.pdc.wa.gov/rptimg/default.aspx?filerid_election_year=BOLDM%20%20606%3A%7C%3A2012"/>
    <n v="1821"/>
    <n v="450"/>
    <n v="10256"/>
    <n v="9767"/>
    <m/>
    <s v="DAWN BOLDT"/>
    <s v="candidate"/>
    <m/>
    <n v="44149.203402777777"/>
  </r>
  <r>
    <s v="ca-2012-10139"/>
    <s v="WILSS  201"/>
    <s v="CA"/>
    <n v="40777"/>
    <m/>
    <m/>
    <m/>
    <s v="Electronic"/>
    <n v="40777"/>
    <x v="13"/>
    <s v="Candidate registered"/>
    <s v="WILSON SAMUEL D (SAMUEL WILSON)"/>
    <m/>
    <s v="3527 OAKES AVE."/>
    <s v="EVERETT"/>
    <s v="SNOHOMISH"/>
    <s v="WA"/>
    <s v="98201-5010"/>
    <s v="SAM@SAMWILSON2012.COM"/>
    <s v="sam@samwilson2012.com"/>
    <s v="(425)210-7040"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Challenger"/>
    <m/>
    <m/>
    <m/>
    <m/>
    <m/>
    <m/>
    <m/>
    <m/>
    <s v="1912 18TH STREET, SUITE D-102"/>
    <s v="BELLINGHAM"/>
    <s v="WA"/>
    <n v="98225"/>
    <s v="(360)224-4322"/>
    <n v="12828.43"/>
    <n v="0"/>
    <n v="12271.09"/>
    <n v="194.14"/>
    <n v="0"/>
    <n v="0"/>
    <m/>
    <m/>
    <s v="https://web.pdc.wa.gov/rptimg/default.aspx?filerid_election_year=WILSS%20%20201%3A%7C%3A2012"/>
    <n v="21281"/>
    <n v="4971"/>
    <n v="10139"/>
    <n v="10814"/>
    <n v="38"/>
    <s v="KRISTOFER FREEBERG"/>
    <s v="candidate"/>
    <m/>
    <n v="44149.256053240744"/>
  </r>
  <r>
    <s v="ca-2012-10325"/>
    <s v="BECKM  026"/>
    <s v="CA"/>
    <n v="41011"/>
    <m/>
    <m/>
    <m/>
    <s v="Electronic"/>
    <n v="41011"/>
    <x v="13"/>
    <s v="Candidate registered"/>
    <s v="BECK MARK (MARK BECK)"/>
    <m/>
    <s v="17415 N MEADOWVIEW LANE"/>
    <s v="NINE MILE FALLS"/>
    <s v="STEVENS"/>
    <s v="WA"/>
    <n v="99026"/>
    <s v="ELECTMARKBECK@GMAIL.COM"/>
    <s v="fyrmrk@comcast.net"/>
    <s v="509-474-1527"/>
    <s v="COUNTY COMMISSIONER"/>
    <n v="23"/>
    <s v="STEVENS CO"/>
    <n v="4186"/>
    <s v="STEVENS"/>
    <s v="Local"/>
    <n v="27202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17415 N MEADOWVIEW LANE"/>
    <s v="NINE MILE FALLS"/>
    <s v="WA"/>
    <n v="99026"/>
    <s v="509-474-1527"/>
    <n v="9041.06"/>
    <n v="100"/>
    <n v="12041.77"/>
    <n v="0"/>
    <n v="0"/>
    <n v="0"/>
    <m/>
    <m/>
    <s v="https://web.pdc.wa.gov/rptimg/default.aspx?filerid_election_year=BECKM%20%20026%3A%7C%3A2012"/>
    <n v="1313"/>
    <n v="7715"/>
    <n v="10325"/>
    <n v="9739"/>
    <m/>
    <s v="JACQUELINE BECK"/>
    <s v="candidate"/>
    <m/>
    <n v="44149.202361111114"/>
  </r>
  <r>
    <s v="ca-2012-10416"/>
    <s v="MORGJ  579"/>
    <s v="CA"/>
    <n v="41001"/>
    <m/>
    <m/>
    <m/>
    <m/>
    <n v="41001"/>
    <x v="13"/>
    <s v="Candidate registered"/>
    <s v="MORGAN JOHN D (JOHN MORGAN)"/>
    <m/>
    <s v="POB 500"/>
    <s v="ROCHESTER"/>
    <s v="LEWIS"/>
    <s v="WA"/>
    <n v="98579"/>
    <s v="johnmorgan4stcongress@hotmail.com"/>
    <s v="johnmorgan4stcongress@hotmail.com"/>
    <s v="360-273-8896"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m/>
    <s v="R"/>
    <x v="1"/>
    <n v="41219"/>
    <s v="mini"/>
    <b v="1"/>
    <m/>
    <m/>
    <s v="Qualified for general"/>
    <s v="Lost in general"/>
    <s v="Open seat"/>
    <m/>
    <m/>
    <m/>
    <m/>
    <m/>
    <m/>
    <m/>
    <m/>
    <s v="POB 500"/>
    <s v="ROCHESTER"/>
    <s v="WA"/>
    <n v="98579"/>
    <s v="360-273-8896"/>
    <m/>
    <m/>
    <m/>
    <m/>
    <m/>
    <m/>
    <m/>
    <m/>
    <s v="https://web.pdc.wa.gov/rptimg/default.aspx?filerid_election_year=MORGJ%20%20579%3A%7C%3A2012"/>
    <n v="13466"/>
    <n v="6024"/>
    <n v="10416"/>
    <m/>
    <n v="20"/>
    <s v="JOHN MORGAN"/>
    <s v="candidate"/>
    <m/>
    <n v="43598.036516203705"/>
  </r>
  <r>
    <s v="ca-2012-10103"/>
    <s v="MADOD  684"/>
    <s v="CA"/>
    <n v="40990"/>
    <m/>
    <m/>
    <m/>
    <s v="Electronic"/>
    <n v="40990"/>
    <x v="13"/>
    <s v="Candidate registered"/>
    <s v="MADORE DAVID M (DAVID MADORE)"/>
    <m/>
    <s v="1400 NE 136 AVE"/>
    <s v="VANCOUVER"/>
    <s v="CLARK"/>
    <s v="WA"/>
    <n v="98684"/>
    <s v="david.m@usdigital.com"/>
    <s v="david.m@usdigital.com"/>
    <s v="360-601-3056"/>
    <s v="COUNTY COUNCIL MEMBER"/>
    <n v="25"/>
    <s v="CLARK CO"/>
    <n v="3147"/>
    <s v="CLARK"/>
    <s v="Local"/>
    <n v="226530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1400 NE 136 AVE"/>
    <s v="VANCOUVER"/>
    <s v="WA"/>
    <n v="98684"/>
    <s v="360-601-3056"/>
    <n v="331047.08"/>
    <n v="0"/>
    <n v="299477.59999999998"/>
    <n v="0"/>
    <n v="0"/>
    <n v="0"/>
    <m/>
    <m/>
    <s v="https://web.pdc.wa.gov/rptimg/default.aspx?filerid_election_year=MADOD%20%20684%3A%7C%3A2012"/>
    <n v="11877"/>
    <n v="3715"/>
    <n v="10103"/>
    <n v="10256"/>
    <m/>
    <s v="DAVID MADORE"/>
    <s v="candidate"/>
    <m/>
    <n v="44149.227361111109"/>
  </r>
  <r>
    <s v="ca-2012-10452"/>
    <s v="HARDT  445"/>
    <s v="CA"/>
    <n v="40966"/>
    <m/>
    <m/>
    <m/>
    <s v="Electronic"/>
    <n v="40966"/>
    <x v="13"/>
    <s v="Candidate registered"/>
    <s v="Terry A. Harder (TERRY HARDER)"/>
    <m/>
    <s v="708 E 84TH ST"/>
    <s v="TACOMA"/>
    <s v="PIERCE"/>
    <s v="WA"/>
    <n v="98445"/>
    <s v="TERRYHARDER@COMCAST.NET"/>
    <s v="terryharder@comcast.net"/>
    <s v="253-279-8513"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R"/>
    <x v="1"/>
    <n v="41219"/>
    <s v="mini"/>
    <b v="1"/>
    <m/>
    <m/>
    <s v="Qualified for general"/>
    <s v="Lost in general"/>
    <s v="Open seat"/>
    <m/>
    <m/>
    <m/>
    <m/>
    <m/>
    <m/>
    <m/>
    <m/>
    <s v="708 E 84TH ST"/>
    <s v="TACOMA"/>
    <s v="WA"/>
    <n v="98445"/>
    <s v="253-279-8513"/>
    <n v="2556.77"/>
    <n v="0"/>
    <n v="1087.7"/>
    <n v="17.25"/>
    <n v="0"/>
    <n v="86.28"/>
    <m/>
    <m/>
    <s v="https://web.pdc.wa.gov/rptimg/default.aspx?filerid_election_year=HARDT%20%20445%3A%7C%3A2012"/>
    <n v="8007"/>
    <n v="427"/>
    <n v="10452"/>
    <n v="10067"/>
    <n v="29"/>
    <s v="TERRY HARDER"/>
    <s v="candidate"/>
    <m/>
    <n v="44149.217164351852"/>
  </r>
  <r>
    <s v="ca-2012-10270"/>
    <s v="TAYLD  936"/>
    <s v="CA"/>
    <n v="40815"/>
    <m/>
    <m/>
    <m/>
    <s v="Electronic"/>
    <n v="40815"/>
    <x v="13"/>
    <s v="Candidate registered"/>
    <s v="David V. Taylor (DAVID TAYLOR)"/>
    <m/>
    <s v="1661 BEANE ROAD"/>
    <s v="MOXEE"/>
    <s v="YAKIMA"/>
    <s v="WA"/>
    <n v="98936"/>
    <s v="TAYLOR.15THDISTRICT@GMAIL.COM"/>
    <s v="taylor.15thdistrict@gmail.com"/>
    <s v="509-949-6445"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Incumbent"/>
    <m/>
    <m/>
    <m/>
    <m/>
    <m/>
    <m/>
    <m/>
    <m/>
    <s v="906 JAMIE DRIVE"/>
    <s v="SELAH"/>
    <s v="WA"/>
    <n v="98942"/>
    <m/>
    <n v="58422"/>
    <n v="400"/>
    <n v="43696.92"/>
    <n v="0"/>
    <n v="0"/>
    <n v="0"/>
    <m/>
    <m/>
    <s v="https://web.pdc.wa.gov/rptimg/default.aspx?filerid_election_year=TAYLD%20%20936%3A%7C%3A2012"/>
    <n v="19328"/>
    <n v="309"/>
    <n v="10270"/>
    <n v="10646"/>
    <n v="15"/>
    <s v="CHRISTINA MOREHEAD"/>
    <s v="candidate"/>
    <m/>
    <n v="44149.247175925928"/>
  </r>
  <r>
    <s v="ca-2012-10216"/>
    <s v="BRONC  671"/>
    <s v="CA"/>
    <n v="41028"/>
    <m/>
    <m/>
    <m/>
    <s v="Electronic"/>
    <n v="41028"/>
    <x v="13"/>
    <s v="Candidate registered"/>
    <s v="BRONG CHRISTOPHER (CHRISTOPHER BRONG)"/>
    <m/>
    <s v="PO BOX 816"/>
    <s v="STEVENSON"/>
    <s v="SKAMANIA"/>
    <s v="WA"/>
    <n v="98648"/>
    <s v="tominthegorge@ymail.com"/>
    <s v="brongc@yahoo.com"/>
    <s v="503-351-1562"/>
    <s v="COUNTY COMMISSIONER"/>
    <n v="23"/>
    <s v="SKAMANIA CO"/>
    <n v="4093"/>
    <s v="SKAMANIA"/>
    <s v="Local"/>
    <n v="6617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182 CLEAR VIEW LN."/>
    <s v="STEVENSON"/>
    <s v="WA"/>
    <n v="98648"/>
    <m/>
    <n v="5344.85"/>
    <n v="0"/>
    <n v="4539.8599999999997"/>
    <n v="-3073.33"/>
    <n v="0"/>
    <n v="0"/>
    <m/>
    <m/>
    <s v="https://web.pdc.wa.gov/rptimg/default.aspx?filerid_election_year=BRONC%20%20671%3A%7C%3A2012"/>
    <n v="2083"/>
    <n v="7664"/>
    <n v="10216"/>
    <n v="9777"/>
    <m/>
    <s v="TOM LANNEN"/>
    <s v="candidate"/>
    <m/>
    <n v="44149.203715277778"/>
  </r>
  <r>
    <s v="ca-2012-10396"/>
    <s v="LIFTE  056"/>
    <s v="CA"/>
    <n v="40786"/>
    <m/>
    <m/>
    <m/>
    <m/>
    <n v="40786"/>
    <x v="13"/>
    <s v="Candidate discontinued campaign"/>
    <s v="LIFTO ERIC R (ERIC LIFTO)"/>
    <m/>
    <s v="1809 NE 27TH ST"/>
    <s v="RENTON"/>
    <s v="KING"/>
    <s v="WA"/>
    <n v="98056"/>
    <s v="Vote_Eric.Lifto@yahoo.com"/>
    <s v="ericairforce@yahoo.com"/>
    <s v="425-518-3138"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R"/>
    <x v="1"/>
    <n v="41219"/>
    <s v="mini"/>
    <b v="1"/>
    <m/>
    <m/>
    <s v="Not in primary"/>
    <m/>
    <m/>
    <m/>
    <m/>
    <m/>
    <m/>
    <m/>
    <m/>
    <m/>
    <m/>
    <s v="1809 NE 27TH ST"/>
    <s v="RENTON"/>
    <s v="WA"/>
    <n v="98056"/>
    <s v="425-269-7423"/>
    <m/>
    <m/>
    <m/>
    <m/>
    <m/>
    <m/>
    <m/>
    <m/>
    <s v="https://web.pdc.wa.gov/rptimg/default.aspx?filerid_election_year=LIFTE%20%20056%3A%7C%3A2012"/>
    <n v="11378"/>
    <n v="7750"/>
    <n v="10396"/>
    <m/>
    <n v="41"/>
    <s v="JEFF RUSSELL"/>
    <s v="candidate"/>
    <m/>
    <n v="43598.036168981482"/>
  </r>
  <r>
    <s v="ca-2012-10287"/>
    <s v="RICHD  366"/>
    <s v="CA"/>
    <n v="40792"/>
    <m/>
    <m/>
    <m/>
    <s v="Electronic"/>
    <n v="40792"/>
    <x v="13"/>
    <s v="Candidate registered"/>
    <s v="RICHARDS DOUGLAS R (DOUGLAS RICHARDS)"/>
    <m/>
    <s v="P.O. BOX 1052"/>
    <s v="PORT ORCHARD"/>
    <s v="PIERCE"/>
    <s v="WA"/>
    <n v="98366"/>
    <s v="DOUGRICHARDS2012@GMAIL.COM"/>
    <s v="dougrichards2012@gmail.com"/>
    <s v="253-509-9056"/>
    <s v="STATE REPRESENTATIVE"/>
    <n v="13"/>
    <s v="LEG DISTRICT 26 - HOUSE"/>
    <n v="4829"/>
    <s v="PIERCE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Open seat"/>
    <m/>
    <m/>
    <m/>
    <m/>
    <m/>
    <m/>
    <m/>
    <m/>
    <s v="P.O. BOX 1052"/>
    <s v="PORT ORCHARD"/>
    <s v="WA"/>
    <n v="98366"/>
    <s v="253-509-9056"/>
    <n v="98111.6"/>
    <n v="214.78"/>
    <n v="91779.73"/>
    <n v="-2467.0300000000002"/>
    <n v="0"/>
    <n v="0"/>
    <n v="0"/>
    <n v="23890.42"/>
    <s v="https://web.pdc.wa.gov/rptimg/default.aspx?filerid_election_year=RICHD%20%20366%3A%7C%3A2012"/>
    <n v="16226"/>
    <n v="7697"/>
    <n v="10287"/>
    <n v="10484"/>
    <n v="26"/>
    <s v="WHITNEY RICHARDS"/>
    <s v="candidate"/>
    <m/>
    <n v="44149.241307870368"/>
  </r>
  <r>
    <s v="ca-2010-12970"/>
    <s v="MAGEW  185"/>
    <s v="CA"/>
    <n v="40258"/>
    <m/>
    <m/>
    <m/>
    <s v="Electronic"/>
    <n v="40258"/>
    <x v="14"/>
    <s v="Candidate registered"/>
    <s v="Wade W. Magers (WADE MAGERS)"/>
    <m/>
    <s v="P O BOX 108"/>
    <s v="WILBUR"/>
    <s v="LINCOLN"/>
    <s v="WA"/>
    <n v="99185"/>
    <s v="WMAGERS@CENTURYTEL.NET"/>
    <s v="wmagers@centurytel.net"/>
    <s v="509-647-2030"/>
    <s v="COUNTY SHERIFF"/>
    <n v="27"/>
    <s v="LINCOLN CO"/>
    <n v="3655"/>
    <s v="LINCOLN"/>
    <s v="Local"/>
    <n v="6838"/>
    <s v="C"/>
    <s v="Registration and financial affairs"/>
    <s v="Candidate"/>
    <s v="Candidate"/>
    <m/>
    <m/>
    <m/>
    <s v="R"/>
    <x v="1"/>
    <n v="40484"/>
    <s v="full"/>
    <b v="1"/>
    <m/>
    <m/>
    <s v="Qualified for general"/>
    <s v="Won in general"/>
    <m/>
    <m/>
    <m/>
    <m/>
    <m/>
    <m/>
    <m/>
    <m/>
    <m/>
    <s v="2941 KING RANCH ROAD NORTH"/>
    <s v="ODESSA"/>
    <s v="WA"/>
    <n v="99159"/>
    <s v="509-982-2137"/>
    <n v="14801.55"/>
    <n v="196.38"/>
    <n v="14982.97"/>
    <n v="0"/>
    <n v="0"/>
    <n v="0"/>
    <m/>
    <m/>
    <s v="https://web.pdc.wa.gov/rptimg/default.aspx?filerid_election_year=MAGEW%20%20185%3A%7C%3A2010"/>
    <n v="12118"/>
    <n v="757"/>
    <n v="12970"/>
    <n v="12547"/>
    <m/>
    <s v="JUDY SCRUPPS"/>
    <s v="candidate"/>
    <m/>
    <n v="44149.311203703706"/>
  </r>
  <r>
    <s v="ca-2018-465"/>
    <s v="STEWJ  666"/>
    <s v="CA"/>
    <n v="43251"/>
    <m/>
    <m/>
    <m/>
    <s v="Electronic"/>
    <n v="43251"/>
    <x v="3"/>
    <s v="Candidate registered"/>
    <s v="Jeanne E. Stewart (JEANNE STEWART)"/>
    <m/>
    <s v="PO BOX 383"/>
    <s v="VANCOUVER"/>
    <s v="CLARK"/>
    <s v="WA"/>
    <n v="98666"/>
    <s v="stwjevanc@aol.com"/>
    <s v="stwjevanc@aol.com"/>
    <s v="360-695-5154"/>
    <s v="COUNTY COUNCIL MEMBER"/>
    <n v="25"/>
    <s v="CLARK CO"/>
    <n v="3147"/>
    <s v="CLARK"/>
    <s v="Local"/>
    <n v="272819"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Lost in general"/>
    <m/>
    <m/>
    <m/>
    <m/>
    <m/>
    <m/>
    <m/>
    <m/>
    <m/>
    <s v="PO BOX 383"/>
    <s v="VANCOUVER"/>
    <s v="WA"/>
    <n v="98666"/>
    <s v="360-695-5154"/>
    <n v="9887.7999999999993"/>
    <n v="0"/>
    <n v="9260.68"/>
    <n v="0"/>
    <n v="0"/>
    <n v="0"/>
    <n v="9000"/>
    <n v="0"/>
    <s v="https://web.pdc.wa.gov/rptimg/default.aspx?docid=4725671"/>
    <n v="18701"/>
    <n v="430"/>
    <n v="465"/>
    <n v="3762"/>
    <m/>
    <s v="JEANNE STEWART"/>
    <s v="candidate"/>
    <m/>
    <n v="44148.98196759259"/>
  </r>
  <r>
    <s v="ca-2015-5555"/>
    <s v="MORFS  942"/>
    <s v="CA"/>
    <n v="42142"/>
    <m/>
    <m/>
    <m/>
    <m/>
    <n v="42142"/>
    <x v="12"/>
    <s v="Candidate registered"/>
    <s v="MORFORD STEVEN J (STEVEN MORFORD)"/>
    <m/>
    <s v="304 S 10TH STREET"/>
    <s v="SELAH"/>
    <s v="YAKIMA"/>
    <s v="WA"/>
    <n v="98942"/>
    <s v="jamiemorford@selah.k12.wa.us"/>
    <s v="jamiemorford@selah.k12.wa.us"/>
    <s v="509-930-0907"/>
    <s v="SCHOOL DIRECTOR"/>
    <n v="49"/>
    <s v="SELAH SD 119 *"/>
    <n v="4053"/>
    <s v="YAKIMA"/>
    <s v="Local"/>
    <n v="10728"/>
    <s v="C"/>
    <s v="Registration and financial affairs"/>
    <s v="Candidate"/>
    <s v="Candidate"/>
    <m/>
    <m/>
    <m/>
    <s v="R"/>
    <x v="1"/>
    <n v="42311"/>
    <s v="mini"/>
    <b v="1"/>
    <m/>
    <m/>
    <s v="Not in primary"/>
    <s v="Unopposed in general"/>
    <m/>
    <m/>
    <m/>
    <m/>
    <m/>
    <m/>
    <m/>
    <m/>
    <m/>
    <s v="304 S 10TH STREET"/>
    <s v="SELAH"/>
    <s v="WA"/>
    <n v="98942"/>
    <s v="509-930-0907"/>
    <m/>
    <m/>
    <m/>
    <m/>
    <m/>
    <m/>
    <m/>
    <m/>
    <s v="https://web.pdc.wa.gov/rptimg/default.aspx?docid=4417009"/>
    <n v="13289"/>
    <n v="3439"/>
    <n v="5555"/>
    <m/>
    <m/>
    <s v="STEVEN MORFORD"/>
    <s v="candidate"/>
    <m/>
    <n v="43597.985914351855"/>
  </r>
  <r>
    <s v="ca-2020-1163"/>
    <s v="DAMMB  374"/>
    <s v="CA"/>
    <n v="43109"/>
    <m/>
    <m/>
    <m/>
    <s v="Electronic"/>
    <n v="43109"/>
    <x v="4"/>
    <s v="Candidate registered"/>
    <s v="Bruce F. Dammeier (BRUCE DAMMEIER)"/>
    <m/>
    <s v="2803 41ST ST SE"/>
    <s v="PUYALLUP"/>
    <s v="PIERCE"/>
    <s v="WA"/>
    <n v="98374"/>
    <s v="BRUCE@BRUCEDAMMEIER.COM"/>
    <s v="bfdammeier@comcast.net"/>
    <s v="253-370-7198"/>
    <s v="COUNTY EXECUTIVE"/>
    <n v="29"/>
    <s v="PIERCE CO"/>
    <n v="3879"/>
    <s v="PIERCE"/>
    <s v="Local"/>
    <n v="520561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m/>
    <m/>
    <m/>
    <m/>
    <m/>
    <m/>
    <m/>
    <m/>
    <m/>
    <s v="3719 25TH AVE CT SE"/>
    <s v="PUYALLUP"/>
    <s v="WA"/>
    <n v="98374"/>
    <s v="253-606-3724"/>
    <n v="482583.98"/>
    <n v="0"/>
    <n v="482083.98"/>
    <n v="0"/>
    <n v="0"/>
    <n v="0"/>
    <n v="10481.24"/>
    <n v="0"/>
    <s v="https://web.pdc.wa.gov/rptimg/default.aspx?docid=4695740"/>
    <n v="4583"/>
    <n v="25972"/>
    <n v="1163"/>
    <n v="487"/>
    <m/>
    <s v="KEVIN KEVER"/>
    <s v="candidate"/>
    <m/>
    <n v="45632.573587962965"/>
  </r>
  <r>
    <s v="ca-2020-1187"/>
    <s v="SCHMJ  111"/>
    <s v="CA"/>
    <n v="43472"/>
    <m/>
    <m/>
    <m/>
    <s v="Electronic"/>
    <n v="43472"/>
    <x v="4"/>
    <s v="Candidate registered"/>
    <s v="Joe Schmick (JOE SCHMICK)"/>
    <m/>
    <s v="P.O. BOX 620"/>
    <s v="COLFAX"/>
    <s v="WHITMAN"/>
    <s v="WA"/>
    <n v="99111"/>
    <s v="FREDALMILLER@GMAIL.COM"/>
    <s v="jschmick@colfax.com"/>
    <s v="509-397-4207"/>
    <s v="STATE REPRESENTATIVE"/>
    <n v="13"/>
    <s v="LEG DISTRICT 09 - HOUSE"/>
    <n v="4795"/>
    <s v="WHITMAN"/>
    <s v="Legislative"/>
    <n v="85769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9101 ALMOTA RD"/>
    <s v="COLFAX"/>
    <s v="WA"/>
    <n v="99111"/>
    <s v="509-397-3121"/>
    <n v="140069"/>
    <n v="3710.03"/>
    <n v="143779.03"/>
    <n v="0"/>
    <n v="0"/>
    <n v="0"/>
    <n v="186.95"/>
    <n v="0"/>
    <s v="https://web.pdc.wa.gov/rptimg/default.aspx?docid=4774841"/>
    <n v="17294"/>
    <n v="30414"/>
    <n v="1187"/>
    <n v="1125"/>
    <n v="9"/>
    <s v="FREDA MILLER"/>
    <s v="candidate"/>
    <m/>
    <n v="44298.324224537035"/>
  </r>
  <r>
    <s v="ca-2020-1201"/>
    <s v="STEEM  816"/>
    <s v="CA"/>
    <n v="43594"/>
    <m/>
    <m/>
    <m/>
    <s v="Electronic"/>
    <n v="43594"/>
    <x v="4"/>
    <s v="Candidate registered"/>
    <s v="Michael A. Steele (MIKE STEELE)"/>
    <m/>
    <s v="PO BOX 1072"/>
    <s v="CHELAN"/>
    <s v="CHELAN"/>
    <s v="WA"/>
    <n v="98816"/>
    <s v="GSMORSE@GMAIL.COM"/>
    <s v="admin@votemikesteele.com"/>
    <s v="509-679-7085"/>
    <s v="STATE REPRESENTATIVE"/>
    <n v="13"/>
    <s v="LEG DISTRICT 12 - HOUSE"/>
    <n v="4801"/>
    <s v="CHELAN"/>
    <s v="Legislative"/>
    <n v="93006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O BOX 2491"/>
    <s v="CHELAN"/>
    <s v="WA"/>
    <n v="98816"/>
    <s v="360-520-1177"/>
    <n v="53975"/>
    <n v="1575.9"/>
    <n v="53580.9"/>
    <n v="0"/>
    <n v="0"/>
    <n v="0"/>
    <m/>
    <m/>
    <s v="https://web.pdc.wa.gov/rptimg/default.aspx?docid=4803444"/>
    <n v="18634"/>
    <n v="30580"/>
    <n v="1201"/>
    <n v="1201"/>
    <n v="12"/>
    <s v="ROBERT BROSEY"/>
    <s v="candidate"/>
    <m/>
    <n v="44294.725925925923"/>
  </r>
  <r>
    <s v="ca-2018-60"/>
    <s v="HOLYJ2 004"/>
    <s v="CA"/>
    <n v="43171"/>
    <m/>
    <m/>
    <m/>
    <s v="Electronic"/>
    <n v="43171"/>
    <x v="3"/>
    <s v="Candidate registered"/>
    <s v="JEFFREY M HOLY (JEFF HOLY)"/>
    <m/>
    <s v="P.O. BOX 40285"/>
    <s v="SPOKANE"/>
    <s v="SPOKANE"/>
    <s v="WA"/>
    <n v="99220"/>
    <s v="VOTEJEFFHOLY@GMAIL.COM"/>
    <s v="votejeffholy@gmail.com"/>
    <s v="509-747-5840"/>
    <s v="STATE SENATOR"/>
    <n v="12"/>
    <s v="LEG DISTRICT 06 - SENATE"/>
    <n v="4735"/>
    <s v="SPOKANE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10024 EAST HOLMAN ROAD"/>
    <s v="SPOKANE VALLEY"/>
    <s v="WA"/>
    <n v="99206"/>
    <s v="509-924-4211"/>
    <n v="183138.04"/>
    <n v="0"/>
    <n v="122743.88"/>
    <n v="0"/>
    <n v="0"/>
    <n v="0"/>
    <n v="9998"/>
    <n v="9483.98"/>
    <s v="https://web.pdc.wa.gov/rptimg/default.aspx?docid=4718872"/>
    <n v="8868"/>
    <n v="35520"/>
    <n v="60"/>
    <n v="3231"/>
    <n v="6"/>
    <s v="CHARLOTTE BENJAMIN"/>
    <s v="candidate"/>
    <m/>
    <n v="44267.422777777778"/>
  </r>
  <r>
    <s v="ca-2018-768"/>
    <s v="SNAZR  565"/>
    <s v="CA"/>
    <n v="43136"/>
    <m/>
    <m/>
    <m/>
    <m/>
    <n v="43136"/>
    <x v="3"/>
    <s v="Candidate registered"/>
    <s v="Robert R. Snaza (ROBERT SNAZA)"/>
    <m/>
    <s v="PO BOX 564"/>
    <s v="NAPAVINE"/>
    <s v="LEWIS"/>
    <s v="WA"/>
    <n v="98565"/>
    <s v="rrsnaza@aol.com"/>
    <s v="rrsnaza@aol.com"/>
    <s v="360-262-0598"/>
    <s v="COUNTY SHERIFF"/>
    <n v="27"/>
    <s v="LEWIS CO"/>
    <n v="3626"/>
    <s v="LEWIS"/>
    <s v="Local"/>
    <n v="46069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O BOX 564"/>
    <s v="NAPAVINE"/>
    <s v="WA"/>
    <n v="98565"/>
    <s v="360-262-0598"/>
    <m/>
    <m/>
    <m/>
    <m/>
    <m/>
    <m/>
    <m/>
    <m/>
    <s v="https://web.pdc.wa.gov/rptimg/default.aspx?docid=4758145"/>
    <n v="18275"/>
    <n v="423"/>
    <n v="768"/>
    <m/>
    <m/>
    <s v="JENNIE A SNAZA"/>
    <s v="candidate"/>
    <m/>
    <n v="43959.621932870374"/>
  </r>
  <r>
    <s v="ca-2018-400"/>
    <s v="CADYM  584"/>
    <s v="CA"/>
    <n v="43216"/>
    <m/>
    <m/>
    <m/>
    <s v="Electronic"/>
    <n v="43216"/>
    <x v="3"/>
    <s v="Candidate registered"/>
    <s v="Mary Jo Cady (MARY CADY)"/>
    <m/>
    <s v="PO BOX 922"/>
    <s v="SHELTON"/>
    <s v="MASON"/>
    <s v="WA"/>
    <n v="98584"/>
    <s v="MJBOOKWOMAN@GMAIL.COM"/>
    <s v="maryjocady@comcast.net"/>
    <s v="360-426-0340"/>
    <s v="COUNTY COMMISSIONER"/>
    <n v="23"/>
    <s v="MASON CO"/>
    <n v="3699"/>
    <s v="MASON"/>
    <s v="Local"/>
    <n v="38265"/>
    <s v="C"/>
    <s v="Registration and financial affairs"/>
    <s v="Candidate"/>
    <s v="Candidate"/>
    <m/>
    <m/>
    <n v="3"/>
    <s v="R"/>
    <x v="1"/>
    <n v="43410"/>
    <s v="full"/>
    <b v="1"/>
    <m/>
    <m/>
    <s v="Lost in primary"/>
    <m/>
    <m/>
    <m/>
    <m/>
    <m/>
    <m/>
    <m/>
    <m/>
    <m/>
    <m/>
    <s v="80 E PICKERING LANE"/>
    <s v="SHELTON"/>
    <s v="WA"/>
    <n v="98584"/>
    <m/>
    <n v="6777.51"/>
    <n v="0"/>
    <n v="6219.33"/>
    <n v="0"/>
    <n v="0"/>
    <n v="0"/>
    <m/>
    <m/>
    <s v="https://web.pdc.wa.gov/rptimg/default.aspx?docid=4723531"/>
    <n v="2469"/>
    <n v="943"/>
    <n v="400"/>
    <n v="2868"/>
    <m/>
    <s v="CINDY WAITE"/>
    <s v="candidate"/>
    <m/>
    <n v="44148.946921296294"/>
  </r>
  <r>
    <s v="ca-2018-95"/>
    <s v="GOEHK  821"/>
    <s v="CA"/>
    <n v="43237"/>
    <m/>
    <m/>
    <m/>
    <s v="Electronic"/>
    <n v="43237"/>
    <x v="3"/>
    <s v="Candidate registered"/>
    <s v="Keith W Goehner (KEITH GOEHNER)"/>
    <m/>
    <s v="P.O. BOX 38"/>
    <s v="LEAVENWORTH"/>
    <s v="CHELAN"/>
    <s v="WA"/>
    <n v="98826"/>
    <s v="INFO@WEBBACCOUNTANCY.COM"/>
    <s v="kgoehner@charter.net"/>
    <s v="509-782-3800"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Open seat"/>
    <m/>
    <m/>
    <m/>
    <m/>
    <m/>
    <m/>
    <m/>
    <m/>
    <s v="1133 HIGHWAY 2, STE C"/>
    <s v="LEAVENWORTH"/>
    <s v="WA"/>
    <n v="98826"/>
    <m/>
    <n v="75129.3"/>
    <n v="0"/>
    <n v="61893.2"/>
    <n v="0"/>
    <n v="0"/>
    <n v="0"/>
    <n v="243.06"/>
    <n v="6820.52"/>
    <s v="https://web.pdc.wa.gov/rptimg/default.aspx?docid=4726043"/>
    <n v="7121"/>
    <n v="45524"/>
    <n v="95"/>
    <n v="3154"/>
    <n v="12"/>
    <s v="DENNIS O. WEBB"/>
    <s v="candidate"/>
    <m/>
    <n v="44148.959340277775"/>
  </r>
  <r>
    <s v="ca-2018-979"/>
    <s v="SAMPL  114"/>
    <s v="CA"/>
    <n v="43111"/>
    <m/>
    <m/>
    <m/>
    <s v="Electronic"/>
    <n v="43111"/>
    <x v="3"/>
    <s v="Candidate registered"/>
    <s v="Lorrie L Sampson (LORRIE SAMPSON)"/>
    <m/>
    <s v="954 HIGHPARK WAY"/>
    <s v="COLVILLE"/>
    <s v="STEVENS"/>
    <s v="WA"/>
    <n v="99114"/>
    <s v="LORRIESAMPSON@HOTMAIL.COM"/>
    <s v="lorriesampson@hotmail.com"/>
    <s v="509-863-4645"/>
    <s v="COUNTY CORONER"/>
    <n v="24"/>
    <s v="STEVENS CO"/>
    <n v="4186"/>
    <s v="STEVENS"/>
    <s v="Local"/>
    <n v="2988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954 HIGHPARK WAY"/>
    <s v="COLVILLE"/>
    <s v="WA"/>
    <n v="99114"/>
    <m/>
    <n v="3840"/>
    <n v="0"/>
    <n v="3820.83"/>
    <n v="0"/>
    <n v="0"/>
    <n v="0"/>
    <m/>
    <m/>
    <s v="https://web.pdc.wa.gov/rptimg/default.aspx?docid=4698955"/>
    <n v="17006"/>
    <n v="941"/>
    <n v="979"/>
    <n v="3642"/>
    <m/>
    <s v="LORRIE SAMPSON"/>
    <s v="candidate"/>
    <m/>
    <n v="44148.977719907409"/>
  </r>
  <r>
    <s v="ca-2018-719"/>
    <s v="GROVL  531"/>
    <s v="CA"/>
    <n v="43224"/>
    <m/>
    <m/>
    <m/>
    <m/>
    <n v="43224"/>
    <x v="3"/>
    <s v="Candidate registered"/>
    <s v="Larry E Grove (LARRY GROVE)"/>
    <m/>
    <s v="141 RIVER HEIGHTS ROAD"/>
    <s v="CENTRALIA"/>
    <s v="LEWIS"/>
    <s v="WA"/>
    <n v="98531"/>
    <s v="PNWDAVE@COMPPRIME.COM"/>
    <s v="legrove08@gmail.com"/>
    <s v="360-736-4918"/>
    <s v="COUNTY AUDITOR"/>
    <n v="20"/>
    <s v="LEWIS CO"/>
    <n v="3626"/>
    <s v="LEWIS"/>
    <s v="Local"/>
    <n v="46069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300 S TOWER"/>
    <s v="CENTRALIA"/>
    <s v="WA"/>
    <n v="98531"/>
    <m/>
    <m/>
    <m/>
    <m/>
    <m/>
    <m/>
    <m/>
    <m/>
    <m/>
    <s v="https://web.pdc.wa.gov/rptimg/default.aspx?docid=4719841"/>
    <n v="7630"/>
    <n v="401"/>
    <n v="719"/>
    <m/>
    <m/>
    <s v="DAVE B LIPINSKI"/>
    <s v="candidate"/>
    <m/>
    <n v="43959.621932870374"/>
  </r>
  <r>
    <s v="ca-2018-623"/>
    <s v="GRONW  239"/>
    <s v="CA"/>
    <n v="43155"/>
    <m/>
    <m/>
    <m/>
    <m/>
    <n v="43155"/>
    <x v="3"/>
    <s v="Candidate registered"/>
    <s v="Wanda J. Grone (WANDA GRONE)"/>
    <m/>
    <s v="PO BOX 642"/>
    <s v="FREELAND"/>
    <s v="ISLAND"/>
    <s v="WA"/>
    <n v="98249"/>
    <s v="wgrone@whidbey.com"/>
    <s v="wgrone@whidbey.com"/>
    <s v="425-417-0628"/>
    <s v="COUNTY TREASURER"/>
    <n v="28"/>
    <s v="ISLAND CO"/>
    <n v="3424"/>
    <s v="ISLAND"/>
    <s v="Local"/>
    <n v="54723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2876 DOC SAVAGE DRI"/>
    <s v="LANGLEY"/>
    <s v="WA"/>
    <n v="98260"/>
    <s v="425-417-0628"/>
    <m/>
    <m/>
    <m/>
    <m/>
    <m/>
    <m/>
    <m/>
    <m/>
    <s v="https://web.pdc.wa.gov/rptimg/default.aspx?docid=4701857"/>
    <n v="7625"/>
    <n v="567"/>
    <n v="623"/>
    <m/>
    <m/>
    <s v="WANDA J GRONE"/>
    <s v="candidate"/>
    <m/>
    <n v="43959.621932870374"/>
  </r>
  <r>
    <s v="ca-2018-328"/>
    <s v="SHUML  042"/>
    <s v="CA"/>
    <n v="43194"/>
    <m/>
    <m/>
    <m/>
    <s v="Electronic"/>
    <n v="43194"/>
    <x v="3"/>
    <s v="Candidate registered"/>
    <s v="Lindsey Shumway (LINDSEY SHUMWAY)"/>
    <m/>
    <s v="PO 7177"/>
    <s v="COVINGTON"/>
    <s v="KING"/>
    <s v="WA"/>
    <n v="98042"/>
    <s v="INFO@ELECTLINDSEYSHUMWAY.COM"/>
    <s v="lindsey@electlindseyshumway.com"/>
    <s v="253-495-3633"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Lost in primary"/>
    <m/>
    <s v="Challenger"/>
    <m/>
    <m/>
    <m/>
    <m/>
    <m/>
    <m/>
    <m/>
    <m/>
    <s v="PO BOX 7177"/>
    <s v="COVINGTON"/>
    <s v="WA"/>
    <n v="98042"/>
    <s v="801-691-2964"/>
    <n v="14581.5"/>
    <n v="0"/>
    <n v="7415.03"/>
    <n v="-217.8"/>
    <n v="0"/>
    <n v="0"/>
    <n v="17283.55"/>
    <n v="0"/>
    <s v="https://web.pdc.wa.gov/rptimg/default.aspx?docid=4717718"/>
    <n v="17794"/>
    <n v="937"/>
    <n v="328"/>
    <n v="3698"/>
    <n v="47"/>
    <s v="ADAM SHUMWAY"/>
    <s v="candidate"/>
    <m/>
    <n v="44148.979791666665"/>
  </r>
  <r>
    <s v="ca-2018-515"/>
    <s v="HELMJ  328"/>
    <s v="CA"/>
    <n v="43201"/>
    <m/>
    <m/>
    <m/>
    <m/>
    <n v="43201"/>
    <x v="3"/>
    <s v="Candidate registered"/>
    <s v="Joe Helm (JOE HELM)"/>
    <m/>
    <s v="PO BOX 184"/>
    <s v="DAYTON"/>
    <s v="COLUMBIA"/>
    <s v="WA"/>
    <n v="99328"/>
    <s v="josephhelm49@yahoo.com"/>
    <s v="josephhelm49@yahoo.com"/>
    <s v="509-629-2664"/>
    <s v="COUNTY SHERIFF"/>
    <n v="27"/>
    <s v="COLUMBIA CO"/>
    <n v="3176"/>
    <s v="COLUMBIA"/>
    <s v="Local"/>
    <n v="274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Won in general"/>
    <m/>
    <m/>
    <m/>
    <m/>
    <m/>
    <m/>
    <m/>
    <m/>
    <m/>
    <s v="PO BOX 184"/>
    <s v="DAYTON"/>
    <s v="WA"/>
    <n v="99328"/>
    <s v="509-629-2664"/>
    <m/>
    <m/>
    <m/>
    <m/>
    <m/>
    <m/>
    <m/>
    <m/>
    <s v="https://web.pdc.wa.gov/rptimg/default.aspx?docid=4715008"/>
    <n v="8395"/>
    <n v="299"/>
    <n v="515"/>
    <m/>
    <m/>
    <s v="JOE HELM"/>
    <s v="candidate"/>
    <m/>
    <n v="43959.621967592589"/>
  </r>
  <r>
    <s v="ca-2018-771"/>
    <s v="COFFR  185"/>
    <s v="CA"/>
    <n v="43171"/>
    <m/>
    <m/>
    <m/>
    <m/>
    <n v="43171"/>
    <x v="3"/>
    <s v="Candidate registered"/>
    <s v="Rob Coffman (ROBERT COFFMAN)"/>
    <m/>
    <s v="PO BOX 345"/>
    <s v="WILBUR"/>
    <s v="LINCOLN"/>
    <s v="WA"/>
    <n v="99185"/>
    <s v="COFFMANS@CENTURYTEL.NET"/>
    <s v="coffmans@centurytel.net"/>
    <s v="509-641-0099"/>
    <s v="COUNTY COMMISSIONER"/>
    <n v="23"/>
    <s v="LINCOLN CO"/>
    <n v="3655"/>
    <s v="LINCOLN"/>
    <s v="Local"/>
    <n v="7164"/>
    <s v="C"/>
    <s v="Registration and financial affairs"/>
    <s v="Candidate"/>
    <s v="Candidate"/>
    <m/>
    <m/>
    <n v="3"/>
    <s v="R"/>
    <x v="1"/>
    <n v="43410"/>
    <s v="mini"/>
    <b v="1"/>
    <m/>
    <m/>
    <s v="Qualified for general"/>
    <s v="Unopposed in general"/>
    <m/>
    <m/>
    <m/>
    <m/>
    <m/>
    <m/>
    <m/>
    <m/>
    <m/>
    <s v="PO BOX 345"/>
    <s v="WILBUR"/>
    <s v="WA"/>
    <n v="99185"/>
    <s v="509-641-0465"/>
    <m/>
    <m/>
    <m/>
    <m/>
    <m/>
    <m/>
    <m/>
    <m/>
    <s v="https://web.pdc.wa.gov/rptimg/default.aspx?docid=4706383"/>
    <n v="3774"/>
    <n v="756"/>
    <n v="771"/>
    <m/>
    <m/>
    <s v="SHARA L COFFMAN"/>
    <s v="candidate"/>
    <m/>
    <n v="43959.621932870374"/>
  </r>
  <r>
    <s v="ca-2018-962"/>
    <s v="FRENA  207"/>
    <s v="CA"/>
    <n v="42857"/>
    <m/>
    <m/>
    <m/>
    <s v="Electronic"/>
    <n v="42857"/>
    <x v="3"/>
    <s v="Candidate registered"/>
    <s v="Al French (ALFRED FRENCH)"/>
    <m/>
    <s v="PO BOX 10660"/>
    <s v="SPOKANE"/>
    <s v="SPOKANE"/>
    <s v="WA"/>
    <n v="99209"/>
    <s v="VOTEALFRENCH@AOL.COM"/>
    <s v="votealfrench@aol.com"/>
    <s v="509-994-4351"/>
    <s v="COUNTY COMMISSIONER"/>
    <n v="23"/>
    <s v="SPOKANE CO"/>
    <n v="4151"/>
    <s v="SPOKANE"/>
    <s v="Local"/>
    <n v="304849"/>
    <s v="C"/>
    <s v="Registration and financial affairs"/>
    <s v="Candidate"/>
    <s v="Candidate"/>
    <m/>
    <m/>
    <s v="Commissioner District 3"/>
    <s v="R"/>
    <x v="1"/>
    <n v="43410"/>
    <s v="full"/>
    <b v="1"/>
    <m/>
    <m/>
    <s v="Qualified for general"/>
    <s v="Won in general"/>
    <m/>
    <m/>
    <m/>
    <m/>
    <m/>
    <m/>
    <m/>
    <m/>
    <m/>
    <s v="4408 S. ECHO COURT"/>
    <s v="SPOKANE"/>
    <s v="WA"/>
    <n v="99223"/>
    <s v="509-990-3196"/>
    <n v="108299.89"/>
    <n v="0"/>
    <n v="108299.89"/>
    <n v="0"/>
    <n v="0"/>
    <n v="0"/>
    <n v="103062.87"/>
    <n v="300"/>
    <s v="https://web.pdc.wa.gov/rptimg/default.aspx?docid=4732546"/>
    <n v="6602"/>
    <n v="68"/>
    <n v="962"/>
    <n v="3134"/>
    <m/>
    <s v="ROBIN JOHNSTON"/>
    <s v="candidate"/>
    <m/>
    <n v="44148.958599537036"/>
  </r>
  <r>
    <s v="ca-2018-83"/>
    <s v="BOEHM  336"/>
    <s v="CA"/>
    <n v="43177"/>
    <m/>
    <m/>
    <m/>
    <s v="Electronic"/>
    <n v="43177"/>
    <x v="3"/>
    <s v="Candidate registered"/>
    <s v="Matthew Boehnke (MATTHEW BOEHNKE)"/>
    <m/>
    <s v="6855 W. CLEARWATER AVE, SUITE 101BOX144"/>
    <s v="KENNEWICK"/>
    <s v="BENTON"/>
    <s v="WA"/>
    <n v="99336"/>
    <s v="VOTEBOEHNKE4HOUSE@GMAIL.COM"/>
    <s v="voteboehnke4house@gmail.com"/>
    <s v="509-946-5406"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s v="Open seat"/>
    <m/>
    <m/>
    <m/>
    <m/>
    <m/>
    <m/>
    <m/>
    <m/>
    <s v="P.O. BOX 581"/>
    <s v="TACOMA"/>
    <s v="WA"/>
    <n v="98401"/>
    <s v="253-220-5590"/>
    <n v="44937.33"/>
    <n v="2392.81"/>
    <n v="46586.52"/>
    <n v="0"/>
    <n v="0"/>
    <n v="0"/>
    <m/>
    <m/>
    <s v="https://web.pdc.wa.gov/rptimg/default.aspx?docid=4732616"/>
    <n v="1657"/>
    <n v="365"/>
    <n v="83"/>
    <n v="2834"/>
    <n v="8"/>
    <s v="JASON MICHAUD"/>
    <s v="candidate"/>
    <m/>
    <n v="44148.945775462962"/>
  </r>
  <r>
    <s v="ca-2018-571"/>
    <s v="MCGAC  301"/>
    <s v="CA"/>
    <n v="43074"/>
    <m/>
    <m/>
    <m/>
    <s v="Electronic"/>
    <n v="43074"/>
    <x v="3"/>
    <s v="Candidate registered"/>
    <s v="Curtis McGary (CURTIS MCGARY)"/>
    <m/>
    <s v="7008 ALDERMAN CT"/>
    <s v="PASCO"/>
    <s v="FRANKLIN"/>
    <s v="WA"/>
    <n v="99301"/>
    <s v="curtnjam@gmail.com"/>
    <s v="curtnjam@gmail.com"/>
    <s v="509-308-3908"/>
    <s v="COUNTY CORONER"/>
    <n v="24"/>
    <s v="FRANKLIN CO"/>
    <n v="3306"/>
    <s v="FRANKLIN"/>
    <s v="Local"/>
    <n v="3371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21307 S SPRUCE ST"/>
    <s v="KENNEWICK"/>
    <s v="WA"/>
    <n v="99337"/>
    <s v="509-308-0028"/>
    <n v="15691.81"/>
    <n v="1500"/>
    <n v="12010.84"/>
    <n v="0"/>
    <n v="0"/>
    <n v="0"/>
    <m/>
    <m/>
    <s v="https://web.pdc.wa.gov/rptimg/default.aspx?docid=4689866"/>
    <n v="12702"/>
    <n v="291"/>
    <n v="571"/>
    <n v="3420"/>
    <m/>
    <s v="TAMI OTTLEY"/>
    <s v="candidate"/>
    <m/>
    <n v="44148.969872685186"/>
  </r>
  <r>
    <s v="ca-2017-2851"/>
    <s v="CURRS  092"/>
    <s v="CA"/>
    <n v="42890"/>
    <m/>
    <m/>
    <m/>
    <m/>
    <n v="42890"/>
    <x v="10"/>
    <s v="Candidate registered"/>
    <s v="Scott D Currie (SCOTT CURRIE)"/>
    <m/>
    <s v="32020 169TH AVE SE"/>
    <s v="AUBURN"/>
    <s v="KING"/>
    <s v="WA"/>
    <n v="98092"/>
    <s v="mvfd.currie@gmail.com"/>
    <s v="mvfd.currie@gmail.com"/>
    <s v="253-293-5102"/>
    <s v="FIRE COMMISSIONER"/>
    <n v="44"/>
    <s v="MOUNTAIN VIEW FIRE &amp; RESCUE"/>
    <n v="3498"/>
    <s v="KING"/>
    <s v="Local"/>
    <n v="12891"/>
    <s v="C"/>
    <s v="Registration and financial affairs"/>
    <s v="Candidate"/>
    <s v="Candidate"/>
    <m/>
    <m/>
    <m/>
    <s v="R"/>
    <x v="1"/>
    <n v="43046"/>
    <s v="mini"/>
    <b v="1"/>
    <m/>
    <m/>
    <s v="Not in primary"/>
    <s v="Unopposed in general"/>
    <m/>
    <m/>
    <m/>
    <m/>
    <m/>
    <m/>
    <m/>
    <m/>
    <m/>
    <s v="32020 169TH AVE SE"/>
    <s v="AUBURN"/>
    <s v="WA"/>
    <n v="98092"/>
    <s v="253-293-5102"/>
    <m/>
    <m/>
    <m/>
    <m/>
    <m/>
    <m/>
    <m/>
    <m/>
    <s v="https://web.pdc.wa.gov/rptimg/default.aspx?docid=4652410"/>
    <n v="4451"/>
    <n v="2574"/>
    <n v="2851"/>
    <m/>
    <m/>
    <s v="SCOTT CURRIE"/>
    <s v="candidate"/>
    <m/>
    <n v="43597.94902777778"/>
  </r>
  <r>
    <s v="ca-2014-7248"/>
    <s v="MCPHL  087"/>
    <s v="CA"/>
    <n v="41788"/>
    <m/>
    <m/>
    <m/>
    <s v="Mixed"/>
    <n v="41788"/>
    <x v="9"/>
    <s v="Candidate registered"/>
    <s v="MCPHEETERS LESTER A II (LESTER MCPHEETERS)"/>
    <m/>
    <s v="15415 35TH AVE W, J201"/>
    <s v="LYNNWOOD"/>
    <s v="SNOHOMISH"/>
    <s v="WA"/>
    <n v="98087"/>
    <s v="allen@mcpheet.com"/>
    <s v="allen@mcpheet.com"/>
    <s v="425-463-8966"/>
    <s v="STATE REPRESENTATIVE"/>
    <n v="13"/>
    <s v="LEG DISTRICT 21 - HOUSE"/>
    <n v="4819"/>
    <s v="SNOHOMISH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15908 2ND PL W, #2"/>
    <s v="LYNNWOOD"/>
    <s v="WA"/>
    <n v="98087"/>
    <m/>
    <n v="2467.81"/>
    <n v="0"/>
    <n v="2467.1999999999998"/>
    <n v="0"/>
    <n v="0"/>
    <n v="0"/>
    <m/>
    <m/>
    <s v="https://web.pdc.wa.gov/rptimg/default.aspx?docid=3842138"/>
    <n v="12845"/>
    <n v="6003"/>
    <n v="7248"/>
    <n v="8069"/>
    <n v="21"/>
    <s v="CHRISTINA COLEMAN"/>
    <s v="candidate"/>
    <m/>
    <n v="44149.144560185188"/>
  </r>
  <r>
    <s v="ca-2014-7317"/>
    <s v="EMERK  282"/>
    <s v="CA"/>
    <n v="41774"/>
    <m/>
    <m/>
    <m/>
    <s v="Electronic"/>
    <n v="41774"/>
    <x v="9"/>
    <s v="Candidate registered"/>
    <s v="EMERSON KELLY L (KELLY EMERSON)"/>
    <m/>
    <s v="PO BOX 2504"/>
    <s v="BREMERTON"/>
    <s v="KITSAP"/>
    <s v="WA"/>
    <n v="98310"/>
    <s v="kellyemerson310@gmail.com"/>
    <s v="kellyemerson310@gmail.com"/>
    <s v="360-813-6049"/>
    <s v="COUNTY AUDITOR"/>
    <n v="20"/>
    <s v="KITSAP CO"/>
    <n v="3539"/>
    <s v="KITSAP"/>
    <s v="Local"/>
    <n v="153736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PO BOX 2504"/>
    <s v="BREMERTON"/>
    <s v="WA"/>
    <n v="98310"/>
    <s v="360-813-6049"/>
    <n v="29819.35"/>
    <n v="2000"/>
    <n v="33644.300000000003"/>
    <n v="5000"/>
    <n v="0"/>
    <n v="0"/>
    <m/>
    <m/>
    <s v="https://web.pdc.wa.gov/rptimg/default.aspx?docid=3845585"/>
    <n v="5668"/>
    <n v="6035"/>
    <n v="7317"/>
    <n v="7759"/>
    <m/>
    <s v="KENNETH EMERSON"/>
    <s v="candidate"/>
    <m/>
    <n v="44149.132060185184"/>
  </r>
  <r>
    <s v="ca-2024-93240"/>
    <s v="WILSL  682"/>
    <s v="CA"/>
    <n v="44238"/>
    <m/>
    <m/>
    <m/>
    <s v="Electronic"/>
    <n v="44238"/>
    <x v="1"/>
    <s v="Candidate registered"/>
    <s v="Lynda D Wilson"/>
    <m/>
    <s v="PO Box 820568"/>
    <s v="Vancouver"/>
    <s v="CLARK"/>
    <s v="WA"/>
    <n v="98682"/>
    <s v="lynda@electlyndawilson.com"/>
    <s v="lynda@electlyndawilson.com"/>
    <s v="360-608-4519"/>
    <s v="STATE SENATOR"/>
    <n v="12"/>
    <s v="LEG DISTRICT 17 - SENATE"/>
    <n v="4746"/>
    <s v="CLARK"/>
    <s v="Legislative"/>
    <n v="108025"/>
    <s v="C"/>
    <s v="Registration and financial affairs"/>
    <s v="Candidate"/>
    <s v="Candidate"/>
    <m/>
    <m/>
    <m/>
    <s v="R"/>
    <x v="1"/>
    <n v="45601"/>
    <s v="full"/>
    <b v="1"/>
    <m/>
    <m/>
    <m/>
    <m/>
    <m/>
    <m/>
    <m/>
    <m/>
    <m/>
    <m/>
    <m/>
    <m/>
    <m/>
    <s v="PO Box 1283"/>
    <s v="Puyallup"/>
    <s v="WA"/>
    <n v="98371"/>
    <s v="253-988-2455"/>
    <n v="87750"/>
    <n v="1279.51"/>
    <n v="83530.33"/>
    <n v="0"/>
    <n v="0"/>
    <n v="0"/>
    <m/>
    <m/>
    <s v="https://apollo.pdc.wa.gov/public/registrations/registration?registration_id=43440"/>
    <n v="26691"/>
    <n v="26343"/>
    <n v="93240"/>
    <n v="17856"/>
    <n v="17"/>
    <s v="Tom Perry"/>
    <s v="candidate"/>
    <m/>
    <n v="45575.573923611111"/>
  </r>
  <r>
    <s v="ca-2022-93257"/>
    <s v="WILCJ  558"/>
    <s v="CA"/>
    <n v="44244"/>
    <n v="44697"/>
    <m/>
    <m/>
    <s v="Electronic"/>
    <n v="44244"/>
    <x v="6"/>
    <s v="Candidate declared"/>
    <s v="JAMES &quot;JT&quot; WILCOX III (JT Wilcox)"/>
    <m/>
    <s v="P.O. Box 747"/>
    <s v="McKenna"/>
    <s v="PIERCE"/>
    <s v="WA"/>
    <n v="98558"/>
    <s v="jt@jtwilcox.org"/>
    <s v="jt@jtwilcox.org"/>
    <s v="253-458-6903"/>
    <s v="STATE REPRESENTATIVE"/>
    <n v="13"/>
    <s v="LEG DISTRICT 02 - HOUSE"/>
    <n v="4781"/>
    <s v="PIERCE"/>
    <s v="Legislative"/>
    <n v="99639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253-220-5590"/>
    <n v="380946.5"/>
    <n v="5498.17"/>
    <n v="381708.42"/>
    <n v="0"/>
    <n v="0"/>
    <n v="0"/>
    <m/>
    <m/>
    <s v="https://apollo.pdc.wa.gov/public/registrations/registration?registration_id=43473"/>
    <n v="26382"/>
    <n v="2"/>
    <n v="93257"/>
    <n v="17126"/>
    <n v="2"/>
    <s v="Jason Michaud"/>
    <s v="candidate"/>
    <m/>
    <n v="45012.543506944443"/>
  </r>
  <r>
    <s v="ca-2022-93517"/>
    <s v="BOSSR  335"/>
    <s v="CA"/>
    <n v="44299"/>
    <m/>
    <m/>
    <m/>
    <m/>
    <n v="44299"/>
    <x v="6"/>
    <s v="Candidate registered"/>
    <s v="Randy Boss"/>
    <m/>
    <s v="P.O. Box 237"/>
    <s v="Gig Harbor"/>
    <s v="PIERCE"/>
    <s v="WA"/>
    <n v="98335"/>
    <s v="randyboss@comcast.net"/>
    <s v="randyboss@comcast.net"/>
    <n v="12533135122"/>
    <s v="COUNTY COUNCIL MEMBER"/>
    <n v="25"/>
    <s v="PIERCE CO"/>
    <n v="3879"/>
    <s v="PIERCE"/>
    <s v="Local"/>
    <n v="554326"/>
    <s v="C"/>
    <s v="Registration and financial affairs"/>
    <s v="Candidate"/>
    <s v="Candidate"/>
    <m/>
    <m/>
    <n v="7"/>
    <s v="R"/>
    <x v="1"/>
    <n v="44873"/>
    <s v="full"/>
    <b v="1"/>
    <m/>
    <m/>
    <m/>
    <m/>
    <m/>
    <m/>
    <m/>
    <m/>
    <m/>
    <m/>
    <m/>
    <m/>
    <m/>
    <s v="P.O. Box 237"/>
    <s v="Gig Harbor"/>
    <s v="WA"/>
    <n v="98335"/>
    <n v="12533135122"/>
    <m/>
    <m/>
    <m/>
    <m/>
    <m/>
    <m/>
    <m/>
    <m/>
    <s v="https://apollo.pdc.wa.gov/public/registrations/registration?registration_id=43916"/>
    <n v="27055"/>
    <n v="25630"/>
    <n v="93517"/>
    <m/>
    <m/>
    <s v="Randy Boss"/>
    <s v="candidate"/>
    <m/>
    <n v="44302.358391203707"/>
  </r>
  <r>
    <s v="ca-2021-93575"/>
    <s v="BURRM--519"/>
    <s v="CA"/>
    <n v="44326"/>
    <n v="44334"/>
    <m/>
    <m/>
    <s v="Electronic"/>
    <n v="44326"/>
    <x v="19"/>
    <s v="Candidate declared"/>
    <s v="Mark Burrows"/>
    <m/>
    <s v="5542 W McKenzie Woolard Rd.,"/>
    <s v="Deer Park"/>
    <s v="STEVENS"/>
    <s v="WA"/>
    <n v="99006"/>
    <s v="fuzzyacres1@msn.com"/>
    <s v="ultraburrows@gmail.com"/>
    <n v="5092767333"/>
    <s v="COUNTY COMMISSIONER"/>
    <n v="23"/>
    <s v="STEVENS CO"/>
    <n v="4186"/>
    <s v="STEVENS"/>
    <s v="Local"/>
    <n v="33983"/>
    <s v="C"/>
    <s v="Registration and financial affairs"/>
    <s v="Candidate"/>
    <s v="Candidate"/>
    <m/>
    <m/>
    <n v="2"/>
    <s v="R"/>
    <x v="1"/>
    <n v="44502"/>
    <s v="full"/>
    <b v="1"/>
    <b v="1"/>
    <b v="1"/>
    <s v="Qualified for general"/>
    <s v="Won in general"/>
    <m/>
    <m/>
    <m/>
    <m/>
    <m/>
    <m/>
    <m/>
    <m/>
    <m/>
    <s v="5542 W McKenzie Woolard Rd.,"/>
    <s v="Deer Park"/>
    <s v="WA"/>
    <n v="99006"/>
    <n v="5092767333"/>
    <n v="32508.560000000001"/>
    <n v="0"/>
    <n v="25387.22"/>
    <n v="0"/>
    <n v="0"/>
    <n v="0"/>
    <m/>
    <m/>
    <s v="https://apollo.pdc.wa.gov/public/registrations/registration?registration_id=44183"/>
    <n v="27283"/>
    <n v="30824"/>
    <n v="93575"/>
    <n v="17395"/>
    <m/>
    <s v="Donna Russell"/>
    <s v="candidate"/>
    <m/>
    <n v="44641.637939814813"/>
  </r>
  <r>
    <s v="ca-2020-25550"/>
    <s v="WHEEM--024"/>
    <s v="CA"/>
    <n v="43809"/>
    <m/>
    <m/>
    <m/>
    <s v="Electronic"/>
    <n v="43809"/>
    <x v="4"/>
    <s v="Candidate registered"/>
    <s v="Martin L. Wheeler (Martin L. &quot;Iceman&quot; Wheeler)"/>
    <m/>
    <s v="PO Box 116"/>
    <s v="Fall City"/>
    <m/>
    <s v="Washington State"/>
    <n v="98024"/>
    <s v="Wheeler2020campaign@gmail.com"/>
    <s v="wheelerforgov2020.com"/>
    <n v="4255020321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PO Box 116"/>
    <s v="Fall City"/>
    <s v="Washington State"/>
    <n v="98024"/>
    <n v="4255020321"/>
    <n v="2100"/>
    <n v="0"/>
    <n v="2100"/>
    <n v="0"/>
    <n v="0"/>
    <n v="0"/>
    <m/>
    <m/>
    <s v="https://apollo.pdc.wa.gov/public/registrations/registration?registration_id=46272"/>
    <n v="24583"/>
    <n v="29601"/>
    <n v="25550"/>
    <n v="1405"/>
    <m/>
    <s v="Michael Stevenson"/>
    <s v="candidate"/>
    <m/>
    <n v="44502.468587962961"/>
  </r>
  <r>
    <s v="ca-2024-689493"/>
    <s v="ROBEE--560"/>
    <s v="CA"/>
    <n v="45041"/>
    <m/>
    <m/>
    <m/>
    <s v="Electronic"/>
    <n v="45041"/>
    <x v="1"/>
    <s v="Candidate registered"/>
    <s v="Eric E Robertson"/>
    <m/>
    <s v="PO Box 1561"/>
    <s v="Sumner"/>
    <s v="KING"/>
    <s v="WA"/>
    <s v="98390-0330"/>
    <s v="Eric.E.Robertson@outlook.com"/>
    <s v="Eric.E.Robertson@outlook.com"/>
    <s v="253-266-2800"/>
    <s v="STATE REPRESENTATIVE"/>
    <n v="13"/>
    <s v="LEG DISTRICT 31 - HOUSE"/>
    <n v="4839"/>
    <s v="KING"/>
    <s v="Legislative"/>
    <n v="104174"/>
    <s v="C"/>
    <s v="Registration and financial affairs"/>
    <s v="Candidate"/>
    <s v="Candidate"/>
    <m/>
    <m/>
    <n v="2"/>
    <s v="R"/>
    <x v="1"/>
    <n v="45601"/>
    <s v="full"/>
    <b v="1"/>
    <m/>
    <m/>
    <m/>
    <m/>
    <m/>
    <m/>
    <m/>
    <m/>
    <m/>
    <m/>
    <m/>
    <m/>
    <m/>
    <s v="PO Box 1561"/>
    <s v="Sumner"/>
    <s v="WA"/>
    <s v="98390-0330"/>
    <s v="253-266-2800"/>
    <n v="50800"/>
    <n v="1107.6099999999999"/>
    <n v="4001.23"/>
    <n v="0"/>
    <n v="0"/>
    <n v="0"/>
    <m/>
    <m/>
    <s v="https://apollo.pdc.wa.gov/public/registrations/registration?registration_id=51352"/>
    <n v="32237"/>
    <n v="30070"/>
    <n v="689493"/>
    <n v="20998"/>
    <n v="31"/>
    <s v="Mark Horaski"/>
    <s v="candidate"/>
    <m/>
    <n v="45667.873483796298"/>
  </r>
  <r>
    <s v="ca-2024-3296738"/>
    <s v="HATCT--714"/>
    <s v="CA"/>
    <n v="45385"/>
    <n v="45420"/>
    <m/>
    <m/>
    <s v="Electronic"/>
    <n v="45385"/>
    <x v="1"/>
    <s v="Candidate declared"/>
    <s v="Terrah Hatch"/>
    <m/>
    <s v="664 N Oak St"/>
    <s v="Colville"/>
    <s v="STEVENS"/>
    <s v="WA"/>
    <n v="99114"/>
    <s v="terrah75@gmail.com"/>
    <s v="terrah75@gmail.com"/>
    <n v="5096801781"/>
    <s v="COUNTY COMMISSIONER"/>
    <n v="23"/>
    <s v="STEVENS CO"/>
    <n v="4186"/>
    <s v="STEVENS"/>
    <s v="Local"/>
    <n v="34902"/>
    <s v="C"/>
    <s v="Registration and financial affairs"/>
    <s v="Candidate"/>
    <s v="Candidate"/>
    <m/>
    <m/>
    <n v="3"/>
    <s v="R"/>
    <x v="1"/>
    <n v="45601"/>
    <s v="full"/>
    <b v="1"/>
    <b v="1"/>
    <b v="1"/>
    <s v="Qualified for general"/>
    <s v="Lost in general"/>
    <m/>
    <m/>
    <m/>
    <m/>
    <m/>
    <m/>
    <m/>
    <m/>
    <m/>
    <s v="664 N Oak St"/>
    <s v="Colville"/>
    <s v="WA"/>
    <n v="99114"/>
    <n v="5096801781"/>
    <n v="2766.54"/>
    <n v="0"/>
    <n v="2579.0300000000002"/>
    <n v="0"/>
    <n v="0"/>
    <n v="0"/>
    <m/>
    <m/>
    <s v="https://apollo.pdc.wa.gov/public/registrations/registration?registration_id=60177"/>
    <n v="36114"/>
    <n v="45127"/>
    <n v="3296738"/>
    <n v="24011"/>
    <m/>
    <s v="Terrah Hatch"/>
    <s v="candidate"/>
    <m/>
    <n v="45637.701018518521"/>
  </r>
  <r>
    <s v="ca-2024-3296670"/>
    <s v="MILEJ--637"/>
    <s v="CA"/>
    <n v="45364"/>
    <n v="45421"/>
    <m/>
    <m/>
    <s v="Electronic"/>
    <n v="45364"/>
    <x v="1"/>
    <s v="Candidate declared"/>
    <s v="Jamie Allison Miles (Jamie Miles)"/>
    <m/>
    <s v="10193 NE Torvanger Rd"/>
    <s v="Bainbridge Island"/>
    <s v="KITSAP"/>
    <s v="WA"/>
    <n v="98110"/>
    <s v="jamieallisonmiles@gmail.com"/>
    <s v="Jamieallisonmiles@gmail.com"/>
    <n v="8183358987"/>
    <s v="STATE REPRESENTATIVE"/>
    <n v="13"/>
    <s v="LEG DISTRICT 23 - HOUSE"/>
    <n v="3558"/>
    <s v="KITSAP"/>
    <s v="Legislative"/>
    <n v="108168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3266 Madrona Dr SE"/>
    <s v="Port Orchard"/>
    <s v="WA"/>
    <n v="98366"/>
    <n v="2069133677"/>
    <n v="4886.95"/>
    <n v="100"/>
    <n v="3674.03"/>
    <n v="790.68"/>
    <n v="0"/>
    <n v="0"/>
    <m/>
    <m/>
    <s v="https://apollo.pdc.wa.gov/public/registrations/registration?registration_id=60685"/>
    <n v="36012"/>
    <n v="45079"/>
    <n v="3296670"/>
    <n v="24143"/>
    <n v="23"/>
    <s v="Cerina Murphy"/>
    <s v="candidate"/>
    <m/>
    <n v="45636.820335648146"/>
  </r>
  <r>
    <s v="ca-2020-26032"/>
    <s v="HUTSS  122"/>
    <s v="CA"/>
    <n v="43961"/>
    <m/>
    <m/>
    <m/>
    <m/>
    <n v="43961"/>
    <x v="4"/>
    <s v="Candidate registered"/>
    <s v="Scott M. Hutsell (Scott Hutsell)"/>
    <m/>
    <s v="Po Box 458"/>
    <s v="Davenport"/>
    <s v="LINCOLN"/>
    <s v="WA"/>
    <s v="99122-0458"/>
    <s v="scotthutsell@hotmail.com"/>
    <s v="scotthutsell@hotmail.com"/>
    <n v="5097211982"/>
    <s v="COUNTY COMMISSIONER"/>
    <n v="23"/>
    <s v="LINCOLN CO"/>
    <n v="3655"/>
    <s v="LINCOLN"/>
    <s v="Local"/>
    <n v="7473"/>
    <s v="C"/>
    <s v="Registration and financial affairs"/>
    <s v="Candidate"/>
    <s v="Candidate"/>
    <m/>
    <m/>
    <n v="2"/>
    <s v="R"/>
    <x v="1"/>
    <n v="44138"/>
    <s v="mini"/>
    <b v="1"/>
    <b v="1"/>
    <b v="1"/>
    <s v="Qualified for general"/>
    <s v="Won in general"/>
    <m/>
    <m/>
    <m/>
    <m/>
    <m/>
    <m/>
    <m/>
    <m/>
    <m/>
    <s v="Po Box 458"/>
    <s v="Davenport"/>
    <s v="WA"/>
    <s v="99122-0458"/>
    <n v="5097211982"/>
    <m/>
    <m/>
    <m/>
    <m/>
    <m/>
    <m/>
    <m/>
    <m/>
    <s v="https://apollo.pdc.wa.gov/public/registrations/registration?registration_id=60184"/>
    <n v="25339"/>
    <n v="3798"/>
    <n v="26032"/>
    <m/>
    <m/>
    <s v="Scott Hutsell"/>
    <s v="candidate"/>
    <m/>
    <n v="45416.346307870372"/>
  </r>
  <r>
    <s v="ca-2022-567166"/>
    <s v="SHOOD--803"/>
    <s v="CA"/>
    <n v="44415"/>
    <n v="44699"/>
    <m/>
    <m/>
    <s v="Electronic"/>
    <n v="44415"/>
    <x v="6"/>
    <s v="Candidate declared"/>
    <s v="David C. Shook (David Shook)"/>
    <m/>
    <s v="19215 SE 34th St #190"/>
    <s v="Camas"/>
    <s v="CLARK"/>
    <s v="Washington"/>
    <n v="98607"/>
    <s v="David@Shook4Sheriff.com"/>
    <s v="david@shook4sheriff.com"/>
    <n v="3609001889"/>
    <s v="COUNTY SHERIFF"/>
    <n v="27"/>
    <s v="CLARK CO"/>
    <n v="3147"/>
    <s v="CLARK"/>
    <s v="Local"/>
    <n v="324392"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19215 SE 34th St #190"/>
    <s v="Camas"/>
    <s v="Washington"/>
    <n v="98607"/>
    <n v="3609001889"/>
    <n v="18774.650000000001"/>
    <n v="104.05"/>
    <n v="13105.54"/>
    <n v="0"/>
    <n v="0"/>
    <n v="0"/>
    <m/>
    <m/>
    <s v="https://apollo.pdc.wa.gov/public/registrations/registration?registration_id=46943"/>
    <n v="29390"/>
    <n v="32164"/>
    <n v="567166"/>
    <n v="18033"/>
    <m/>
    <s v="David Shook"/>
    <s v="candidate"/>
    <m/>
    <n v="44796.652951388889"/>
  </r>
  <r>
    <s v="ca-2022-567187"/>
    <s v="VALZL  114"/>
    <s v="CA"/>
    <n v="44416"/>
    <n v="44697"/>
    <m/>
    <m/>
    <s v="Electronic"/>
    <n v="44416"/>
    <x v="6"/>
    <s v="Candidate declared"/>
    <s v="Leslie A. Valz (Leslie Valz)"/>
    <m/>
    <s v="PO BOX 212"/>
    <s v="Colville"/>
    <s v="STEVENS"/>
    <s v="WA"/>
    <n v="99114"/>
    <s v="leslieavalz@gmail.com"/>
    <s v="leslieavalz@gmail.com"/>
    <n v="5096408640"/>
    <s v="COUNTY TREASURER"/>
    <n v="28"/>
    <s v="STEVENS CO"/>
    <n v="4186"/>
    <s v="STEVENS"/>
    <s v="Local"/>
    <n v="3400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O BOX 212"/>
    <s v="Colville"/>
    <s v="WA"/>
    <n v="99114"/>
    <n v="5096408640"/>
    <n v="1667.2"/>
    <n v="200"/>
    <n v="1702.2"/>
    <n v="0"/>
    <n v="0"/>
    <n v="0"/>
    <m/>
    <m/>
    <s v="https://apollo.pdc.wa.gov/public/registrations/registration?registration_id=47067"/>
    <n v="29611"/>
    <n v="865"/>
    <n v="567187"/>
    <n v="18011"/>
    <m/>
    <s v="Leslie Valz"/>
    <s v="candidate"/>
    <m/>
    <n v="45034.7028587963"/>
  </r>
  <r>
    <s v="ca-2022-567226"/>
    <s v="SCHUC--334"/>
    <s v="CA"/>
    <n v="44453"/>
    <n v="44697"/>
    <m/>
    <m/>
    <m/>
    <n v="44453"/>
    <x v="6"/>
    <s v="Candidate declared"/>
    <s v="Chandra Lynn Schumacher (Chandra Schumacher)"/>
    <m/>
    <s v="PO Box 434"/>
    <s v="Harrington"/>
    <s v="LINCOLN"/>
    <s v="WA"/>
    <n v="99134"/>
    <s v="schujune@gmail.com"/>
    <s v="Schujune@gmail.com"/>
    <s v="509-253-4789"/>
    <s v="COUNTY AUDITOR"/>
    <n v="20"/>
    <s v="LINCOLN CO"/>
    <n v="3655"/>
    <s v="LINCOLN"/>
    <s v="Local"/>
    <n v="8069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434"/>
    <s v="Harrington"/>
    <s v="WA"/>
    <n v="99134"/>
    <s v="509-253-4789"/>
    <m/>
    <m/>
    <m/>
    <m/>
    <m/>
    <m/>
    <m/>
    <m/>
    <s v="https://apollo.pdc.wa.gov/public/registrations/registration?registration_id=47176"/>
    <n v="29702"/>
    <n v="32211"/>
    <n v="567226"/>
    <m/>
    <m/>
    <s v="Jason Schumacher"/>
    <s v="candidate"/>
    <m/>
    <n v="45014.492372685185"/>
  </r>
  <r>
    <s v="ca-2022-93627"/>
    <s v="MACED  592"/>
    <s v="CA"/>
    <n v="44316"/>
    <n v="44697"/>
    <m/>
    <m/>
    <s v="Electronic"/>
    <n v="44316"/>
    <x v="6"/>
    <s v="Candidate declared"/>
    <s v="Drew C. MacEwen"/>
    <m/>
    <s v="PO BOX 651"/>
    <s v="UNION"/>
    <s v="MASON"/>
    <s v="WA"/>
    <n v="98592"/>
    <s v="votedrewmac@gmail.com"/>
    <s v="votedrewmac@gmail.com"/>
    <n v="3602500730"/>
    <s v="STATE SENATOR"/>
    <n v="12"/>
    <s v="LEG DISTRICT 35 - SENATE"/>
    <n v="4764"/>
    <s v="MASON"/>
    <s v="Legislative"/>
    <n v="110699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O BOX 651"/>
    <s v="UNION"/>
    <s v="WA"/>
    <n v="98592"/>
    <n v="3608981199"/>
    <n v="269581.40999999997"/>
    <n v="0"/>
    <n v="255332.41"/>
    <n v="0"/>
    <n v="0"/>
    <n v="0"/>
    <m/>
    <m/>
    <s v="https://apollo.pdc.wa.gov/public/registrations/registration?registration_id=47560"/>
    <n v="27196"/>
    <n v="821"/>
    <n v="93627"/>
    <n v="17362"/>
    <n v="35"/>
    <s v="Cherry Pentony"/>
    <s v="candidate"/>
    <m/>
    <n v="45026.30636574074"/>
  </r>
  <r>
    <s v="ca-2022-567326"/>
    <s v="MCCLM  332"/>
    <s v="CA"/>
    <n v="44525"/>
    <m/>
    <m/>
    <m/>
    <s v="Electronic"/>
    <n v="44525"/>
    <x v="6"/>
    <s v="Candidate registered"/>
    <s v="Marty McClendon"/>
    <m/>
    <s v="5500 Olympic Dr Ste H105 PMB 173"/>
    <s v="Gig Harbor"/>
    <s v="PIERCE"/>
    <s v="WA"/>
    <n v="98335"/>
    <s v="info@electmarty.com"/>
    <s v="info@electmarty.com"/>
    <s v="253-235-3339‬"/>
    <s v="COUNTY COUNCIL MEMBER"/>
    <n v="25"/>
    <s v="PIERCE CO"/>
    <n v="3879"/>
    <s v="PIERCE"/>
    <s v="Local"/>
    <n v="554326"/>
    <s v="C"/>
    <s v="Registration and financial affairs"/>
    <s v="Candidate"/>
    <s v="Candidate"/>
    <m/>
    <m/>
    <n v="7"/>
    <s v="R"/>
    <x v="1"/>
    <n v="44873"/>
    <s v="full"/>
    <b v="1"/>
    <m/>
    <m/>
    <m/>
    <m/>
    <m/>
    <m/>
    <m/>
    <m/>
    <m/>
    <m/>
    <m/>
    <m/>
    <m/>
    <s v="PO Box 1283"/>
    <s v="Puyallup"/>
    <s v="WA"/>
    <n v="98371"/>
    <s v="253-988-2455"/>
    <n v="2000"/>
    <n v="0"/>
    <n v="2000"/>
    <n v="0"/>
    <n v="0"/>
    <n v="0"/>
    <m/>
    <m/>
    <s v="https://apollo.pdc.wa.gov/public/registrations/registration?registration_id=47561"/>
    <n v="29906"/>
    <n v="233"/>
    <n v="567326"/>
    <n v="18204"/>
    <m/>
    <s v="Tom Perry"/>
    <s v="candidate"/>
    <m/>
    <n v="45053.621377314812"/>
  </r>
  <r>
    <s v="ca-2022-567384"/>
    <s v="RAINM--290"/>
    <s v="CA"/>
    <n v="44551"/>
    <n v="44697"/>
    <m/>
    <m/>
    <s v="Electronic"/>
    <n v="44551"/>
    <x v="6"/>
    <s v="Candidate declared"/>
    <s v="Matthew Rainwater"/>
    <m/>
    <s v="P.O. Box 2142"/>
    <s v="Port Angeles"/>
    <s v="CLALLAM"/>
    <s v="WA"/>
    <n v="98362"/>
    <s v="campaign@rainwaterforwa.com"/>
    <s v="matthew@rainwaterforwa.com"/>
    <s v="(360) 774-5091"/>
    <s v="STATE REPRESENTATIVE"/>
    <n v="13"/>
    <s v="LEG DISTRICT 24 - HOUSE"/>
    <n v="4825"/>
    <s v="CLALLAM"/>
    <s v="Legislative"/>
    <n v="111203"/>
    <s v="C"/>
    <s v="Registration and financial affairs"/>
    <s v="Candidate"/>
    <s v="Candidate"/>
    <m/>
    <m/>
    <n v="1"/>
    <s v="R"/>
    <x v="1"/>
    <n v="44873"/>
    <s v="full"/>
    <b v="1"/>
    <b v="1"/>
    <b v="0"/>
    <s v="Lost in primary"/>
    <m/>
    <m/>
    <m/>
    <m/>
    <m/>
    <m/>
    <m/>
    <m/>
    <m/>
    <m/>
    <s v="P.O. Box 581"/>
    <s v="Tacoma"/>
    <s v="WA"/>
    <n v="98401"/>
    <s v="(253) 220-5590"/>
    <n v="18663.72"/>
    <n v="0"/>
    <n v="17649.439999999999"/>
    <n v="300"/>
    <n v="0"/>
    <n v="0"/>
    <n v="14663.29"/>
    <n v="0"/>
    <s v="https://apollo.pdc.wa.gov/public/registrations/registration?registration_id=47649"/>
    <n v="29981"/>
    <n v="32314"/>
    <n v="567384"/>
    <n v="18242"/>
    <n v="24"/>
    <s v="Jason Michaud"/>
    <s v="candidate"/>
    <m/>
    <n v="44869.837870370371"/>
  </r>
  <r>
    <s v="ca-2024-3298405"/>
    <s v="HUTSS  122"/>
    <s v="CA"/>
    <n v="45416"/>
    <n v="45418"/>
    <m/>
    <m/>
    <m/>
    <n v="45416"/>
    <x v="1"/>
    <s v="Candidate declared"/>
    <s v="Scott M. Hutsell"/>
    <m/>
    <s v="1700 4th Street Rd. N. #458"/>
    <s v="Davenport"/>
    <s v="LINCOLN"/>
    <s v="WA"/>
    <n v="99122"/>
    <s v="scotthutsell@hotmail.com"/>
    <s v="scotthutsell@hotmail.com"/>
    <n v="5097211982"/>
    <s v="COUNTY COMMISSIONER"/>
    <n v="23"/>
    <s v="LINCOLN CO"/>
    <n v="3655"/>
    <s v="LINCOLN"/>
    <s v="Local"/>
    <n v="8440"/>
    <s v="C"/>
    <s v="Registration and financial affairs"/>
    <s v="Candidate"/>
    <s v="Candidate"/>
    <m/>
    <m/>
    <n v="2"/>
    <s v="R"/>
    <x v="1"/>
    <n v="45601"/>
    <s v="mini"/>
    <b v="1"/>
    <b v="1"/>
    <b v="1"/>
    <s v="Qualified for general"/>
    <s v="Won in general"/>
    <m/>
    <m/>
    <m/>
    <m/>
    <m/>
    <m/>
    <m/>
    <m/>
    <m/>
    <s v="1700 4th Street Rd. N. #458"/>
    <s v="Davenport"/>
    <s v="WA"/>
    <n v="99122"/>
    <n v="5097211982"/>
    <m/>
    <m/>
    <m/>
    <m/>
    <m/>
    <m/>
    <m/>
    <m/>
    <s v="https://apollo.pdc.wa.gov/public/registrations/registration?registration_id=60185"/>
    <n v="36342"/>
    <n v="3798"/>
    <n v="3298405"/>
    <m/>
    <m/>
    <s v="Scott M. Hutsell"/>
    <s v="candidate"/>
    <m/>
    <n v="45742.249965277777"/>
  </r>
  <r>
    <s v="ca-2022-567467"/>
    <s v="TELFB--667"/>
    <s v="CA"/>
    <n v="44576"/>
    <n v="44698"/>
    <m/>
    <m/>
    <m/>
    <n v="44576"/>
    <x v="6"/>
    <s v="Candidate declared"/>
    <s v="Brian K. Telford"/>
    <m/>
    <s v="PO Box 252"/>
    <s v="Davenport"/>
    <s v="LINCOLN"/>
    <s v="WA"/>
    <n v="99122"/>
    <s v="electtelford@gmail.com"/>
    <s v="electtelford@gmail.com"/>
    <n v="5096077788"/>
    <s v="COUNTY SHERIFF"/>
    <n v="27"/>
    <s v="LINCOLN CO"/>
    <n v="3655"/>
    <s v="LINCOLN"/>
    <s v="Local"/>
    <n v="8069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Lost in general"/>
    <m/>
    <m/>
    <m/>
    <m/>
    <m/>
    <m/>
    <m/>
    <m/>
    <m/>
    <s v="PO Box 252"/>
    <s v="Davenport"/>
    <s v="WA"/>
    <n v="99122"/>
    <n v="5096077788"/>
    <m/>
    <m/>
    <m/>
    <m/>
    <m/>
    <m/>
    <m/>
    <m/>
    <s v="https://apollo.pdc.wa.gov/public/registrations/registration?registration_id=47892"/>
    <n v="30093"/>
    <n v="32339"/>
    <n v="567467"/>
    <m/>
    <m/>
    <s v="Brian K. Telford"/>
    <s v="candidate"/>
    <m/>
    <n v="44915.391643518517"/>
  </r>
  <r>
    <s v="ca-2022-567465"/>
    <s v="NEWPK  841"/>
    <s v="CA"/>
    <n v="44575"/>
    <n v="44697"/>
    <m/>
    <m/>
    <s v="Electronic"/>
    <n v="44575"/>
    <x v="6"/>
    <s v="Candidate declared"/>
    <s v="Kevin D Newport (Kevin Newport)"/>
    <m/>
    <s v="611 Aspen Avenue"/>
    <s v="Omak"/>
    <s v="OKANOGAN"/>
    <s v="WA"/>
    <n v="98841"/>
    <s v="Newport4Sheriff2022@outlook.com"/>
    <s v="newport4sheriff2022@outlook.com"/>
    <s v="509-322-1519"/>
    <s v="COUNTY SHERIFF"/>
    <n v="27"/>
    <s v="OKANOGAN CO"/>
    <n v="3801"/>
    <s v="OKANOGAN"/>
    <s v="Local"/>
    <n v="25828"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Seahawk Drive"/>
    <s v="Riverside"/>
    <s v="WA"/>
    <n v="98849"/>
    <s v="509-322-0188"/>
    <n v="10747.12"/>
    <n v="0"/>
    <n v="9351.0300000000007"/>
    <n v="0"/>
    <n v="0"/>
    <n v="0"/>
    <m/>
    <m/>
    <s v="https://apollo.pdc.wa.gov/public/registrations/registration?registration_id=47889"/>
    <n v="30120"/>
    <n v="801"/>
    <n v="567465"/>
    <n v="18532"/>
    <m/>
    <s v="Della Adams"/>
    <s v="candidate"/>
    <m/>
    <n v="44796.653032407405"/>
  </r>
  <r>
    <s v="ca-2022-567471"/>
    <s v="FELIR  239"/>
    <s v="CA"/>
    <n v="44577"/>
    <n v="44698"/>
    <m/>
    <m/>
    <s v="Electronic"/>
    <n v="44577"/>
    <x v="6"/>
    <s v="Candidate declared"/>
    <s v="Ricky J. Felici (Rick Felici)"/>
    <m/>
    <s v="Po Box1292"/>
    <s v="Coupeville"/>
    <s v="ISLAND"/>
    <s v="WA"/>
    <n v="98239"/>
    <s v="retainrick@gmail.com"/>
    <s v="retainrick@gmail.com"/>
    <n v="3607200544"/>
    <s v="COUNTY SHERIFF"/>
    <n v="27"/>
    <s v="ISLAND CO"/>
    <n v="3424"/>
    <s v="ISLAND"/>
    <s v="Local"/>
    <n v="61729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o Box1292"/>
    <s v="Coupeville"/>
    <s v="WA"/>
    <n v="98239"/>
    <n v="3607200544"/>
    <n v="8923.83"/>
    <n v="1906.78"/>
    <n v="9895.4599999999991"/>
    <n v="0"/>
    <n v="0"/>
    <n v="0"/>
    <m/>
    <m/>
    <s v="https://apollo.pdc.wa.gov/public/registrations/registration?registration_id=47897"/>
    <n v="30127"/>
    <n v="682"/>
    <n v="567471"/>
    <n v="18513"/>
    <m/>
    <s v="Monica Felici"/>
    <s v="candidate"/>
    <m/>
    <n v="45107.81690972222"/>
  </r>
  <r>
    <s v="ca-2022-567500"/>
    <s v="WACHB  926"/>
    <s v="CA"/>
    <n v="44588"/>
    <n v="44697"/>
    <m/>
    <m/>
    <s v="Electronic"/>
    <n v="44588"/>
    <x v="6"/>
    <s v="Candidate declared"/>
    <s v="Brett Wachsmith"/>
    <m/>
    <s v="1504 E SKYLINE DR"/>
    <s v="ELLENSBURG"/>
    <s v="KITTITAS"/>
    <s v="WA"/>
    <n v="98926"/>
    <s v="BRETTWACHSMITH@YAHOO.COM"/>
    <s v="brettwachsmith@yahoo.com"/>
    <n v="5098994229"/>
    <s v="COUNTY COMMISSIONER"/>
    <n v="23"/>
    <s v="KITTITAS CO"/>
    <n v="3559"/>
    <s v="KITTITAS"/>
    <s v="Local"/>
    <n v="30170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Won in general"/>
    <m/>
    <m/>
    <m/>
    <m/>
    <m/>
    <m/>
    <m/>
    <m/>
    <m/>
    <s v="1504 E SKYLINE DR"/>
    <s v="ELLENSBURG"/>
    <s v="WA"/>
    <n v="98926"/>
    <n v="5098994229"/>
    <n v="2000.54"/>
    <n v="1499.67"/>
    <n v="3113.09"/>
    <n v="0"/>
    <n v="0"/>
    <n v="0"/>
    <m/>
    <m/>
    <s v="https://apollo.pdc.wa.gov/public/registrations/registration?registration_id=48012"/>
    <n v="30186"/>
    <n v="737"/>
    <n v="567500"/>
    <n v="19122"/>
    <m/>
    <s v="Jacqueline O'Connor"/>
    <s v="candidate"/>
    <m/>
    <n v="45107.748599537037"/>
  </r>
  <r>
    <s v="ca-2022-567527"/>
    <s v="THOMT--598"/>
    <s v="CA"/>
    <n v="44594"/>
    <n v="44697"/>
    <m/>
    <m/>
    <s v="Electronic"/>
    <n v="44594"/>
    <x v="6"/>
    <s v="Candidate declared"/>
    <s v="Tawsha K Thompson (Tawsha Dykstra Thompson)"/>
    <m/>
    <s v="1706 Front St #727"/>
    <s v="Lynden"/>
    <s v="WHATCOM"/>
    <s v="WA"/>
    <s v="98264-1261"/>
    <s v="FriendsofTawsha@gmail.com"/>
    <s v="K9subaka@hotmail.com"/>
    <m/>
    <s v="STATE REPRESENTATIVE"/>
    <n v="13"/>
    <s v="LEG DISTRICT 42 - HOUSE"/>
    <n v="4862"/>
    <s v="WHATCOM"/>
    <s v="Legislative"/>
    <n v="107471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1706 Front St #727"/>
    <s v="Lynden"/>
    <s v="WA"/>
    <s v="98264-1261"/>
    <s v="(360) 927-9892"/>
    <n v="374735.75"/>
    <n v="0"/>
    <n v="374461.72"/>
    <n v="0"/>
    <n v="0"/>
    <n v="0"/>
    <n v="52018.9"/>
    <n v="63561.94"/>
    <s v="https://apollo.pdc.wa.gov/public/registrations/registration?registration_id=48071"/>
    <n v="30215"/>
    <n v="32437"/>
    <n v="567527"/>
    <n v="18646"/>
    <n v="42"/>
    <s v="Cary Dykstra"/>
    <s v="candidate"/>
    <m/>
    <n v="44933.595706018517"/>
  </r>
  <r>
    <s v="ca-2022-567530"/>
    <s v="EASOV--681"/>
    <s v="CA"/>
    <n v="44595"/>
    <n v="44697"/>
    <m/>
    <m/>
    <s v="Electronic"/>
    <n v="44595"/>
    <x v="6"/>
    <s v="Candidate declared"/>
    <s v="Vivian K. Eason (Vivian Eason)"/>
    <m/>
    <s v="855 Trosper RD SW #108-361"/>
    <s v="Tumwater"/>
    <s v="THURSTON"/>
    <s v="WA"/>
    <n v="98512"/>
    <s v="Vivian@VoteVivianEason.com"/>
    <s v="vkeason@yahoo.com"/>
    <s v="360-791-5557"/>
    <s v="COUNTY COMMISSIONER"/>
    <n v="23"/>
    <s v="THURSTON CO"/>
    <n v="4229"/>
    <s v="THURSTON"/>
    <s v="Local"/>
    <n v="195593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Lost in general"/>
    <m/>
    <m/>
    <m/>
    <m/>
    <m/>
    <m/>
    <m/>
    <m/>
    <m/>
    <s v="855 Trosper RD SW #108-361"/>
    <s v="Tumwater"/>
    <s v="WA"/>
    <n v="98512"/>
    <s v="(425) 533-1677"/>
    <n v="38793.42"/>
    <n v="0"/>
    <n v="41887.040000000001"/>
    <n v="3693.62"/>
    <n v="0"/>
    <n v="0"/>
    <m/>
    <m/>
    <s v="https://apollo.pdc.wa.gov/public/registrations/registration?registration_id=48084"/>
    <n v="30230"/>
    <n v="32455"/>
    <n v="567530"/>
    <n v="18852"/>
    <m/>
    <s v="Conner Edwards"/>
    <s v="candidate"/>
    <m/>
    <n v="45070.392870370371"/>
  </r>
  <r>
    <s v="ca-2022-567534"/>
    <s v="KEILS--223"/>
    <s v="CA"/>
    <n v="44598"/>
    <n v="44697"/>
    <m/>
    <m/>
    <s v="Electronic"/>
    <n v="44598"/>
    <x v="6"/>
    <s v="Candidate declared"/>
    <s v="Susanna Lee Keilman (Susanna Keilman)"/>
    <m/>
    <s v="PO Box 459"/>
    <s v="DuPont"/>
    <s v="PIERCE"/>
    <s v="WA"/>
    <n v="98327"/>
    <s v="susanna@voteforsusanna.com"/>
    <s v="susanna@voteforsusanna.com"/>
    <s v="253-353-0390"/>
    <s v="STATE REPRESENTATIVE"/>
    <n v="13"/>
    <s v="LEG DISTRICT 28 - HOUSE"/>
    <n v="4833"/>
    <s v="PIERCE"/>
    <s v="Legislative"/>
    <n v="81661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291413.59999999998"/>
    <n v="0"/>
    <n v="337931.85"/>
    <n v="0"/>
    <n v="0"/>
    <n v="0"/>
    <n v="42631.1"/>
    <n v="43587.54"/>
    <s v="https://apollo.pdc.wa.gov/public/registrations/registration?registration_id=48187"/>
    <n v="30240"/>
    <n v="31586"/>
    <n v="567534"/>
    <n v="18822"/>
    <n v="28"/>
    <s v="Tom Perry"/>
    <s v="candidate"/>
    <m/>
    <n v="44967.840416666666"/>
  </r>
  <r>
    <s v="ca-2022-567608"/>
    <s v="PLESK--275"/>
    <s v="CA"/>
    <n v="44618"/>
    <n v="44697"/>
    <m/>
    <m/>
    <s v="Electronic"/>
    <n v="44618"/>
    <x v="6"/>
    <s v="Candidate declared"/>
    <s v="Kim T. Plese (Kim Plese)"/>
    <s v="Plese for Commissioner, District 1"/>
    <s v="PO Box 9685"/>
    <s v="Spokane"/>
    <s v="SPOKANE"/>
    <s v="WA"/>
    <n v="99209"/>
    <s v="info@pleseforcountycommissioner.com"/>
    <s v="info@pleseforcountycommissioner.com"/>
    <s v="509-953-2355"/>
    <s v="COUNTY COMMISSIONER"/>
    <n v="23"/>
    <s v="SPOKANE CO"/>
    <n v="4151"/>
    <s v="SPOKANE"/>
    <s v="Local"/>
    <n v="355583"/>
    <s v="C"/>
    <s v="Registration and financial affairs"/>
    <s v="Candidate"/>
    <s v="Candidate"/>
    <m/>
    <m/>
    <s v="Commissioner District 1"/>
    <s v="R"/>
    <x v="1"/>
    <n v="44873"/>
    <s v="full"/>
    <b v="1"/>
    <b v="1"/>
    <b v="1"/>
    <s v="Qualified for general"/>
    <s v="Lost in general"/>
    <m/>
    <m/>
    <m/>
    <m/>
    <m/>
    <m/>
    <m/>
    <m/>
    <m/>
    <s v="PO Box 9685"/>
    <s v="Spokane"/>
    <s v="WA"/>
    <n v="99209"/>
    <s v="509-340-8189"/>
    <n v="133781.42000000001"/>
    <n v="3000"/>
    <n v="126261.07"/>
    <n v="0"/>
    <n v="0"/>
    <n v="0"/>
    <n v="783.03"/>
    <n v="666.66"/>
    <s v="https://apollo.pdc.wa.gov/public/registrations/registration?registration_id=48288"/>
    <n v="30346"/>
    <n v="32519"/>
    <n v="567608"/>
    <n v="18873"/>
    <m/>
    <s v="Keith Dimeler, CPA"/>
    <s v="candidate"/>
    <m/>
    <n v="45033.4455787037"/>
  </r>
  <r>
    <s v="ca-2022-567476"/>
    <s v="HASKL  001"/>
    <s v="CA"/>
    <n v="44576"/>
    <n v="44697"/>
    <m/>
    <m/>
    <s v="Electronic"/>
    <n v="44576"/>
    <x v="6"/>
    <s v="Candidate declared"/>
    <s v="Larry Haskell (LARRY HASKELL)"/>
    <m/>
    <s v="P.O. Box 14980"/>
    <s v="Spokane Valley"/>
    <s v="SPOKANE"/>
    <s v="WA"/>
    <n v="99214"/>
    <s v="lilylangtree@yahoo.com"/>
    <s v="Larry@VoteHaskell.com"/>
    <s v="509-475-6060"/>
    <s v="COUNTY PROSECUTOR"/>
    <n v="26"/>
    <s v="SPOKANE CO"/>
    <n v="4151"/>
    <s v="SPOKANE"/>
    <s v="Local"/>
    <n v="355583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10024 EAST HOLMAN ROAD"/>
    <s v="SPOKANE VALLEY"/>
    <s v="WA"/>
    <n v="99206"/>
    <s v="509-924-4211"/>
    <n v="50927"/>
    <n v="51.7"/>
    <n v="50378.75"/>
    <n v="0"/>
    <n v="0"/>
    <n v="0"/>
    <n v="0"/>
    <n v="57597.69"/>
    <s v="https://apollo.pdc.wa.gov/public/registrations/registration?registration_id=48323"/>
    <n v="30122"/>
    <n v="21"/>
    <n v="567476"/>
    <n v="18490"/>
    <m/>
    <s v="CHARLOTTE BENJAMIN"/>
    <s v="candidate"/>
    <m/>
    <n v="45025.541875000003"/>
  </r>
  <r>
    <s v="ca-2022-567591"/>
    <s v="EISIE--385"/>
    <s v="CA"/>
    <n v="44614"/>
    <n v="44697"/>
    <m/>
    <m/>
    <s v="Electronic"/>
    <n v="44614"/>
    <x v="6"/>
    <s v="Candidate declared"/>
    <s v="Eric Eisinger"/>
    <m/>
    <s v="P.O. Box 212"/>
    <s v="Richland"/>
    <s v="BENTON"/>
    <s v="WA"/>
    <n v="99352"/>
    <s v="ericforprosecutor@gmail.com"/>
    <s v="ericforprosecutor@gmail.com"/>
    <n v="5097354444"/>
    <s v="COUNTY PROSECUTOR"/>
    <n v="26"/>
    <s v="BENTON CO"/>
    <n v="4725"/>
    <s v="BENTON"/>
    <s v="Local"/>
    <n v="125419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10024 East Holman Road"/>
    <s v="Spokane Valley"/>
    <s v="WA"/>
    <n v="99206"/>
    <s v="(509)924-4211"/>
    <n v="78357.52"/>
    <n v="0"/>
    <n v="55960.24"/>
    <n v="1501.42"/>
    <n v="0"/>
    <n v="0"/>
    <n v="10398"/>
    <n v="0"/>
    <s v="https://apollo.pdc.wa.gov/public/registrations/registration?registration_id=48355"/>
    <n v="30312"/>
    <n v="32509"/>
    <n v="567591"/>
    <n v="18844"/>
    <m/>
    <s v="Charlotte Benjamin"/>
    <s v="candidate"/>
    <m/>
    <n v="45030.236631944441"/>
  </r>
  <r>
    <s v="ca-2022-567635"/>
    <s v="STRAM  843"/>
    <s v="CA"/>
    <n v="44626"/>
    <n v="44697"/>
    <m/>
    <m/>
    <m/>
    <n v="44626"/>
    <x v="6"/>
    <s v="Candidate declared"/>
    <s v="Marc S. Straub (Marc Straub)"/>
    <m/>
    <s v="P.O. Box 256"/>
    <s v="Orondo"/>
    <s v="DOUGLAS"/>
    <s v="WA"/>
    <n v="98843"/>
    <s v="electmarcstraub@gmail.com"/>
    <s v="electmarcstraub@gmail.com"/>
    <s v="(509) 387-7086"/>
    <s v="COUNTY COMMISSIONER"/>
    <n v="23"/>
    <s v="DOUGLAS CO"/>
    <n v="3235"/>
    <s v="DOUGLAS"/>
    <s v="Local"/>
    <n v="25574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Won in general"/>
    <m/>
    <m/>
    <m/>
    <m/>
    <m/>
    <m/>
    <m/>
    <m/>
    <m/>
    <s v="P.O. Box 256"/>
    <s v="Orondo"/>
    <s v="WA"/>
    <n v="98843"/>
    <s v="(509) 387-7086"/>
    <m/>
    <m/>
    <m/>
    <m/>
    <m/>
    <m/>
    <m/>
    <m/>
    <s v="https://apollo.pdc.wa.gov/public/registrations/registration?registration_id=48365"/>
    <n v="30387"/>
    <n v="177"/>
    <n v="567635"/>
    <m/>
    <m/>
    <s v="Brenda Alcala Mendoza"/>
    <s v="candidate"/>
    <m/>
    <n v="45032.892164351855"/>
  </r>
  <r>
    <s v="ca-2022-567673"/>
    <s v="ALLEK  823"/>
    <s v="CA"/>
    <n v="44632"/>
    <n v="44697"/>
    <m/>
    <m/>
    <s v="Electronic"/>
    <n v="44632"/>
    <x v="6"/>
    <s v="Candidate declared"/>
    <s v="Kimberly A Allen (Kimberly A. Allen)"/>
    <m/>
    <s v="P. O. Box 1422"/>
    <s v="Ephrata"/>
    <s v="GRANT"/>
    <s v="WA"/>
    <n v="98823"/>
    <s v="allenforclerk@hotmail.com"/>
    <s v="allenforclerk@hotmail.com"/>
    <s v="509-760-0601"/>
    <s v="COUNTY CLERK"/>
    <n v="22"/>
    <s v="GRANT CO"/>
    <n v="3340"/>
    <s v="GRANT"/>
    <s v="Local"/>
    <n v="47485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. O. Box 1422"/>
    <s v="Ephrata"/>
    <s v="WA"/>
    <n v="98823"/>
    <n v="5093980268"/>
    <n v="7170"/>
    <n v="0"/>
    <n v="7170"/>
    <n v="0"/>
    <n v="0"/>
    <n v="0"/>
    <m/>
    <m/>
    <s v="https://apollo.pdc.wa.gov/public/registrations/registration?registration_id=48419"/>
    <n v="30430"/>
    <n v="302"/>
    <n v="567673"/>
    <n v="18918"/>
    <m/>
    <s v="Craig M. Allen"/>
    <s v="candidate"/>
    <m/>
    <n v="45018.745370370372"/>
  </r>
  <r>
    <s v="ca-2022-567645"/>
    <s v="KRIEJ--938"/>
    <s v="CA"/>
    <n v="44628"/>
    <n v="44697"/>
    <m/>
    <m/>
    <s v="Electronic"/>
    <n v="44628"/>
    <x v="6"/>
    <s v="Candidate declared"/>
    <s v="Joseph Kriete (Joey Kriete)"/>
    <m/>
    <s v="P.O. Box 431"/>
    <s v="Ephrata"/>
    <s v="GRANT"/>
    <s v="WA"/>
    <n v="98823"/>
    <s v="joekrieteforsheriff@gmail.com"/>
    <s v="joekrieteforsheriff@gmail.com"/>
    <n v="5098551416"/>
    <s v="COUNTY SHERIFF"/>
    <n v="27"/>
    <s v="GRANT CO"/>
    <n v="3340"/>
    <s v="GRANT"/>
    <s v="Local"/>
    <n v="47485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.O. Box 431"/>
    <s v="Ephrata"/>
    <s v="WA"/>
    <n v="98823"/>
    <n v="5096690978"/>
    <n v="64299.62"/>
    <n v="0"/>
    <n v="45912.29"/>
    <n v="765.31"/>
    <n v="0"/>
    <n v="0"/>
    <m/>
    <m/>
    <s v="https://apollo.pdc.wa.gov/public/registrations/registration?registration_id=48442"/>
    <n v="30400"/>
    <n v="32558"/>
    <n v="567645"/>
    <n v="18959"/>
    <m/>
    <s v="Jacob Taylor"/>
    <s v="candidate"/>
    <m/>
    <n v="45365.503171296295"/>
  </r>
  <r>
    <s v="ca-2022-567307"/>
    <s v="SPURR--644"/>
    <s v="CA"/>
    <n v="44505"/>
    <n v="44697"/>
    <m/>
    <m/>
    <s v="Electronic"/>
    <n v="44505"/>
    <x v="6"/>
    <s v="Candidate declared"/>
    <s v="Ryan Spurling"/>
    <m/>
    <s v="P.O. Box 2073"/>
    <s v="Shelton"/>
    <s v="MASON"/>
    <s v="WA"/>
    <n v="98584"/>
    <s v="spurlingforsheriff@gmail.com"/>
    <s v="spurlingforsheriff@gmail.com"/>
    <s v="360-402-0710"/>
    <s v="COUNTY SHERIFF"/>
    <n v="27"/>
    <s v="MASON CO"/>
    <n v="3699"/>
    <s v="MASON"/>
    <s v="Local"/>
    <n v="4394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.O. Box 2073"/>
    <s v="Shelton"/>
    <s v="WA"/>
    <n v="98584"/>
    <s v="360-789-5807"/>
    <n v="12895"/>
    <n v="0"/>
    <n v="10422"/>
    <n v="0"/>
    <n v="0"/>
    <n v="0"/>
    <m/>
    <m/>
    <s v="https://apollo.pdc.wa.gov/public/registrations/registration?registration_id=48504"/>
    <n v="29856"/>
    <n v="32268"/>
    <n v="567307"/>
    <n v="18198"/>
    <m/>
    <s v="Cherry Pentony"/>
    <s v="candidate"/>
    <m/>
    <n v="44964.411446759259"/>
  </r>
  <r>
    <s v="ca-2022-567717"/>
    <s v="HALLC  841"/>
    <s v="CA"/>
    <n v="44642"/>
    <n v="44697"/>
    <m/>
    <m/>
    <m/>
    <n v="44642"/>
    <x v="6"/>
    <s v="Candidate declared"/>
    <s v="Cari L Hall (Cari Hall)"/>
    <m/>
    <s v="369 Conconully RD"/>
    <s v="Omak"/>
    <s v="OKANOGAN"/>
    <s v="WA"/>
    <n v="98841"/>
    <s v="cariforauditor@gmail.com"/>
    <s v="cariforauditor@gmail.com"/>
    <n v="5093226586"/>
    <s v="COUNTY AUDITOR"/>
    <n v="20"/>
    <s v="OKANOGAN CO"/>
    <n v="3801"/>
    <s v="OKANOGAN"/>
    <s v="Local"/>
    <n v="25828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369 Conconully RD"/>
    <s v="Omak"/>
    <s v="WA"/>
    <n v="98841"/>
    <n v="5093226586"/>
    <m/>
    <m/>
    <m/>
    <m/>
    <m/>
    <m/>
    <n v="233.64"/>
    <n v="0"/>
    <s v="https://apollo.pdc.wa.gov/public/registrations/registration?registration_id=48507"/>
    <n v="30495"/>
    <n v="793"/>
    <n v="567717"/>
    <m/>
    <m/>
    <s v="Cari Hall"/>
    <s v="candidate"/>
    <m/>
    <n v="45009.260150462964"/>
  </r>
  <r>
    <s v="ca-2022-567595"/>
    <s v="RAMSJ--307"/>
    <s v="CA"/>
    <n v="44615"/>
    <n v="44697"/>
    <m/>
    <m/>
    <s v="Electronic"/>
    <n v="44615"/>
    <x v="6"/>
    <s v="Candidate declared"/>
    <s v="Jessie L. Ramsey (Jessie Ramsey)"/>
    <m/>
    <s v="27400 132nd Ave SE, #G304"/>
    <s v="Kent"/>
    <s v="KING"/>
    <s v="WA"/>
    <n v="98042"/>
    <s v="jessie@jramseyabc.com"/>
    <s v="jessie@jramseyabc.com"/>
    <n v="2534874727"/>
    <s v="STATE REPRESENTATIVE"/>
    <n v="13"/>
    <s v="LEG DISTRICT 47 - HOUSE"/>
    <n v="4872"/>
    <s v="KING"/>
    <s v="Legislative"/>
    <n v="90863"/>
    <s v="C"/>
    <s v="Registration and financial affairs"/>
    <s v="Candidate"/>
    <s v="Candidate"/>
    <m/>
    <m/>
    <n v="1"/>
    <s v="R"/>
    <x v="1"/>
    <n v="44873"/>
    <s v="full"/>
    <b v="1"/>
    <b v="1"/>
    <b v="0"/>
    <s v="Lost in primary"/>
    <m/>
    <m/>
    <m/>
    <m/>
    <m/>
    <m/>
    <m/>
    <m/>
    <m/>
    <m/>
    <s v="27400 132nd Ave SE, #G304"/>
    <s v="Kent"/>
    <s v="WA"/>
    <n v="98042"/>
    <n v="2534874727"/>
    <n v="765"/>
    <n v="0"/>
    <n v="570.11"/>
    <n v="0"/>
    <n v="0"/>
    <n v="0"/>
    <m/>
    <m/>
    <s v="https://apollo.pdc.wa.gov/public/registrations/registration?registration_id=48527"/>
    <n v="29852"/>
    <n v="32511"/>
    <n v="567595"/>
    <n v="19062"/>
    <n v="47"/>
    <s v="Hailey Freeman"/>
    <s v="candidate"/>
    <m/>
    <n v="44796.643969907411"/>
  </r>
  <r>
    <s v="ca-2022-567729"/>
    <s v="SALDP  356"/>
    <s v="CA"/>
    <n v="44644"/>
    <n v="44699"/>
    <m/>
    <m/>
    <s v="Electronic"/>
    <n v="44644"/>
    <x v="6"/>
    <s v="Candidate declared"/>
    <s v="Pat Saldana"/>
    <m/>
    <s v="PO Box 85"/>
    <s v="Morton"/>
    <s v="LEWIS"/>
    <s v="WA"/>
    <n v="98356"/>
    <s v="patforcommish@gmail.com"/>
    <s v="patforcommish@gmail.com"/>
    <s v="360-561-9817"/>
    <s v="COUNTY COMMISSIONER"/>
    <n v="23"/>
    <s v="LEWIS CO"/>
    <n v="3626"/>
    <s v="LEWIS"/>
    <s v="Local"/>
    <n v="54092"/>
    <s v="C"/>
    <s v="Registration and financial affairs"/>
    <s v="Candidate"/>
    <s v="Candidate"/>
    <m/>
    <m/>
    <n v="3"/>
    <s v="R"/>
    <x v="1"/>
    <n v="44873"/>
    <s v="mini"/>
    <b v="1"/>
    <b v="1"/>
    <b v="0"/>
    <s v="Lost in primary"/>
    <m/>
    <m/>
    <m/>
    <m/>
    <m/>
    <m/>
    <m/>
    <m/>
    <m/>
    <m/>
    <s v="PO Box 85"/>
    <s v="Morton"/>
    <s v="WA"/>
    <n v="98356"/>
    <s v="360-561-9817"/>
    <n v="0"/>
    <n v="0"/>
    <n v="0"/>
    <n v="0"/>
    <n v="0"/>
    <n v="0"/>
    <m/>
    <m/>
    <s v="https://apollo.pdc.wa.gov/public/registrations/registration?registration_id=48531"/>
    <n v="30506"/>
    <n v="21626"/>
    <n v="567729"/>
    <n v="18928"/>
    <m/>
    <s v="Pat Saldana"/>
    <s v="candidate"/>
    <m/>
    <n v="44796.665324074071"/>
  </r>
  <r>
    <s v="ca-2022-567747"/>
    <s v="BARNS--909"/>
    <s v="CA"/>
    <n v="44643"/>
    <n v="44697"/>
    <m/>
    <m/>
    <s v="Electronic"/>
    <n v="44643"/>
    <x v="6"/>
    <s v="Candidate declared"/>
    <s v="Stephanie Barnard"/>
    <m/>
    <s v="P.O. Box 5802"/>
    <s v="Pasco"/>
    <s v="BENTON"/>
    <s v="WA"/>
    <n v="99302"/>
    <s v="info@stephanieforwa.com"/>
    <s v="stephanie@stephanieforwa.com"/>
    <s v="(509) 581-2484"/>
    <s v="STATE REPRESENTATIVE"/>
    <n v="13"/>
    <s v="LEG DISTRICT 08 - HOUSE"/>
    <n v="4793"/>
    <s v="BENTON"/>
    <s v="Legislative"/>
    <n v="95572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97112.01"/>
    <n v="0"/>
    <n v="94913.58"/>
    <n v="0"/>
    <n v="0"/>
    <n v="0"/>
    <n v="114790"/>
    <n v="0"/>
    <s v="https://apollo.pdc.wa.gov/public/registrations/registration?registration_id=48548"/>
    <n v="30504"/>
    <n v="32614"/>
    <n v="567747"/>
    <n v="18937"/>
    <n v="8"/>
    <s v="Jason Michaud"/>
    <s v="candidate"/>
    <m/>
    <n v="45021.340694444443"/>
  </r>
  <r>
    <s v="ca-2022-664854"/>
    <s v="MILLK--135"/>
    <s v="CA"/>
    <n v="44715"/>
    <n v="44701"/>
    <m/>
    <m/>
    <m/>
    <n v="44715"/>
    <x v="6"/>
    <s v="Candidate declared"/>
    <s v="Kurt Miller"/>
    <m/>
    <s v="1520 Arlington St"/>
    <s v="Pomeroy"/>
    <s v="GARFIELD"/>
    <s v="WA"/>
    <n v="99347"/>
    <s v="garfieldcountysheriff@gmail.com"/>
    <s v="garfieldcountysheriff@gmail.com"/>
    <n v="2084122496"/>
    <s v="COUNTY SHERIFF"/>
    <n v="27"/>
    <s v="GARFIELD CO"/>
    <n v="3320"/>
    <s v="GARFIELD"/>
    <s v="Local"/>
    <n v="1685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Lost in general"/>
    <m/>
    <m/>
    <m/>
    <m/>
    <m/>
    <m/>
    <m/>
    <m/>
    <m/>
    <s v="1520 Arlington St"/>
    <s v="Pomeroy"/>
    <s v="WA"/>
    <n v="99347"/>
    <n v="2084122496"/>
    <m/>
    <m/>
    <m/>
    <m/>
    <m/>
    <m/>
    <m/>
    <m/>
    <s v="https://apollo.pdc.wa.gov/public/registrations/registration?registration_id=49454"/>
    <n v="31134"/>
    <n v="35233"/>
    <n v="664854"/>
    <m/>
    <m/>
    <s v="Kurt Miller"/>
    <s v="candidate"/>
    <m/>
    <n v="44915.381261574075"/>
  </r>
  <r>
    <s v="ca-2022-567686"/>
    <s v="TYNDK--054"/>
    <s v="CA"/>
    <n v="44635"/>
    <n v="44700"/>
    <m/>
    <m/>
    <s v="Electronic"/>
    <n v="44635"/>
    <x v="6"/>
    <s v="Candidate declared"/>
    <s v="Kenneth Tyndal (Ken Tyndal)"/>
    <m/>
    <s v="PO Box 1071"/>
    <s v="Colville"/>
    <s v="STEVENS"/>
    <s v="Washington"/>
    <n v="99114"/>
    <s v="kentyndal2022@gmail.com"/>
    <s v="kentyndal2022@gmail.com"/>
    <n v="5093898465"/>
    <s v="COUNTY PROSECUTOR"/>
    <n v="26"/>
    <s v="STEVENS CO"/>
    <n v="4186"/>
    <s v="STEVENS"/>
    <s v="Local"/>
    <n v="34000"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PO Box 1071"/>
    <s v="Colville"/>
    <s v="Washington"/>
    <n v="99114"/>
    <n v="5093898465"/>
    <n v="17313.91"/>
    <n v="0"/>
    <n v="17313.91"/>
    <n v="0"/>
    <n v="0"/>
    <n v="0"/>
    <m/>
    <m/>
    <s v="https://apollo.pdc.wa.gov/public/registrations/registration?registration_id=48599"/>
    <n v="30448"/>
    <n v="32578"/>
    <n v="567686"/>
    <n v="19249"/>
    <m/>
    <s v="Ken Tyndal"/>
    <s v="candidate"/>
    <m/>
    <n v="44796.6405787037"/>
  </r>
  <r>
    <s v="ca-2022-567761"/>
    <s v="MILLZ  826"/>
    <s v="CA"/>
    <n v="44651"/>
    <n v="44698"/>
    <m/>
    <m/>
    <s v="Electronic"/>
    <n v="44651"/>
    <x v="6"/>
    <s v="Candidate declared"/>
    <s v="Zachary Miller  (Zachary Miller)"/>
    <m/>
    <s v="18512 Hazel Street"/>
    <s v="Leavenworth"/>
    <s v="CHELAN"/>
    <s v="Washington"/>
    <n v="98826"/>
    <s v="campaign@zacharymiller.org"/>
    <s v="campaign@zacharymiller.org"/>
    <n v="5096303521"/>
    <s v="COUNTY COMMISSIONER"/>
    <n v="23"/>
    <s v="CHELAN CO"/>
    <n v="3111"/>
    <s v="CHELAN"/>
    <s v="Local"/>
    <n v="50420"/>
    <s v="C"/>
    <s v="Registration and financial affairs"/>
    <s v="Candidate"/>
    <s v="Candidate"/>
    <m/>
    <m/>
    <n v="2"/>
    <s v="R"/>
    <x v="1"/>
    <n v="44873"/>
    <s v="full"/>
    <b v="1"/>
    <b v="1"/>
    <b v="0"/>
    <s v="Lost in primary"/>
    <m/>
    <m/>
    <m/>
    <m/>
    <m/>
    <m/>
    <m/>
    <m/>
    <m/>
    <m/>
    <s v="18512 Hazel Street"/>
    <s v="Leavenworth"/>
    <s v="Washington"/>
    <n v="98826"/>
    <n v="5096303521"/>
    <n v="3900.67"/>
    <n v="186.45"/>
    <n v="3884.53"/>
    <n v="0"/>
    <n v="0"/>
    <n v="0"/>
    <m/>
    <m/>
    <s v="https://apollo.pdc.wa.gov/public/registrations/registration?registration_id=48603"/>
    <n v="30541"/>
    <n v="975"/>
    <n v="567761"/>
    <n v="19017"/>
    <m/>
    <s v="Zachary Miller"/>
    <s v="candidate"/>
    <m/>
    <n v="45009.376134259262"/>
  </r>
  <r>
    <s v="ca-2022-93587"/>
    <s v="GRIFDA 524"/>
    <s v="CA"/>
    <n v="44311"/>
    <n v="44697"/>
    <m/>
    <m/>
    <s v="Electronic"/>
    <n v="44311"/>
    <x v="6"/>
    <s v="Candidate declared"/>
    <s v="Daniel G Griffey"/>
    <m/>
    <s v="PO Box 83"/>
    <s v="Allyn"/>
    <s v="MASON"/>
    <s v="WA"/>
    <n v="98524"/>
    <s v="danielgriffey@gmail.com"/>
    <s v="Danielgriffey@gmail.com"/>
    <n v="3605518888"/>
    <s v="STATE REPRESENTATIVE"/>
    <n v="13"/>
    <s v="LEG DISTRICT 35 - HOUSE"/>
    <n v="4847"/>
    <s v="MASON"/>
    <s v="Legislative"/>
    <n v="110699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PO Box 83"/>
    <s v="Allyn"/>
    <s v="WA"/>
    <n v="98524"/>
    <s v="360-789-5807"/>
    <n v="139318.42000000001"/>
    <n v="3865.32"/>
    <n v="126113.58"/>
    <n v="0"/>
    <n v="0"/>
    <n v="0"/>
    <m/>
    <m/>
    <s v="https://apollo.pdc.wa.gov/public/registrations/registration?registration_id=48608"/>
    <n v="27148"/>
    <n v="30310"/>
    <n v="93587"/>
    <n v="17644"/>
    <n v="35"/>
    <s v="Cherry Pentony"/>
    <s v="candidate"/>
    <m/>
    <n v="45032.563379629632"/>
  </r>
  <r>
    <s v="ca-2022-567817"/>
    <s v="HOUGM--438"/>
    <s v="CA"/>
    <n v="44662"/>
    <n v="44697"/>
    <m/>
    <m/>
    <m/>
    <n v="44662"/>
    <x v="6"/>
    <s v="Candidate declared"/>
    <s v="Michael Blanton Hougardy (Mike Hougardy)"/>
    <m/>
    <s v="801 E. Washington Ave."/>
    <s v="Ellensburg"/>
    <s v="KITTITAS"/>
    <s v="WA"/>
    <n v="98926"/>
    <s v="hougardy4assessor@gmail.com"/>
    <s v="hougardy4assessor@gmail.com"/>
    <n v="5092017131"/>
    <s v="COUNTY ASSESSOR"/>
    <n v="21"/>
    <s v="KITTITAS CO"/>
    <n v="3559"/>
    <s v="KITTITAS"/>
    <s v="Local"/>
    <n v="3017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801 E. Washington Ave."/>
    <s v="Ellensburg"/>
    <s v="WA"/>
    <n v="98926"/>
    <n v="5092017131"/>
    <m/>
    <m/>
    <m/>
    <m/>
    <m/>
    <m/>
    <m/>
    <m/>
    <s v="https://apollo.pdc.wa.gov/public/registrations/registration?registration_id=48717"/>
    <n v="30617"/>
    <n v="32652"/>
    <n v="567817"/>
    <m/>
    <m/>
    <s v="Mike Hougardy"/>
    <s v="candidate"/>
    <m/>
    <n v="45069.379467592589"/>
  </r>
  <r>
    <s v="ca-2022-567857"/>
    <s v="MEYEJ  531"/>
    <s v="CA"/>
    <n v="44666"/>
    <n v="44697"/>
    <m/>
    <m/>
    <m/>
    <n v="44666"/>
    <x v="6"/>
    <s v="Candidate declared"/>
    <s v="Jonathan L. Meyer"/>
    <m/>
    <s v="2914 Mt. Vista Rd"/>
    <s v="Centralia"/>
    <s v="LEWIS"/>
    <s v="WA"/>
    <n v="98531"/>
    <s v="jmeyer51@msn.com"/>
    <s v="JMEYER51@MSN.COM"/>
    <n v="3603049528"/>
    <s v="COUNTY PROSECUTOR"/>
    <n v="26"/>
    <s v="LEWIS CO"/>
    <n v="3626"/>
    <s v="LEWIS"/>
    <s v="Local"/>
    <n v="54092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2914 Mt. Vista Rd"/>
    <s v="Centralia"/>
    <s v="WA"/>
    <n v="98531"/>
    <n v="3603049528"/>
    <m/>
    <m/>
    <m/>
    <m/>
    <m/>
    <m/>
    <m/>
    <m/>
    <s v="https://apollo.pdc.wa.gov/public/registrations/registration?registration_id=48771"/>
    <n v="30656"/>
    <n v="412"/>
    <n v="567857"/>
    <m/>
    <m/>
    <s v="Emily Meyer"/>
    <s v="candidate"/>
    <m/>
    <n v="45032.785034722219"/>
  </r>
  <r>
    <s v="ca-2022-567862"/>
    <s v="STRAA  380"/>
    <s v="CA"/>
    <n v="44668"/>
    <n v="44697"/>
    <m/>
    <m/>
    <s v="Electronic"/>
    <n v="44668"/>
    <x v="6"/>
    <s v="Candidate declared"/>
    <s v="AXEL STRAKELJAHN (Axel Strakeljahn)"/>
    <m/>
    <s v="PO Box 69"/>
    <s v="Seabeck"/>
    <s v="KITSAP"/>
    <s v="Washington"/>
    <n v="98380"/>
    <s v="axelforkitsap@outlook.com"/>
    <s v="axelforkitsap@outlook.com"/>
    <s v="360-830-0205"/>
    <s v="COUNTY COMMISSIONER"/>
    <n v="23"/>
    <s v="KITSAP CO"/>
    <n v="3539"/>
    <s v="KITSAP"/>
    <s v="Local"/>
    <n v="186580"/>
    <s v="C"/>
    <s v="Registration and financial affairs"/>
    <s v="Candidate"/>
    <s v="Candidate"/>
    <m/>
    <m/>
    <n v="3"/>
    <s v="R"/>
    <x v="1"/>
    <n v="44873"/>
    <s v="full"/>
    <b v="1"/>
    <b v="1"/>
    <b v="0"/>
    <s v="Lost in primary"/>
    <m/>
    <m/>
    <m/>
    <m/>
    <m/>
    <m/>
    <m/>
    <m/>
    <m/>
    <m/>
    <s v="9222 Bay Shore Dr"/>
    <s v="Silverdale"/>
    <s v="Washington"/>
    <n v="98383"/>
    <s v="360-830-0205"/>
    <n v="34623"/>
    <n v="3038.96"/>
    <n v="39691.94"/>
    <n v="0"/>
    <n v="0"/>
    <n v="0"/>
    <m/>
    <m/>
    <s v="https://apollo.pdc.wa.gov/public/registrations/registration?registration_id=48784"/>
    <n v="30666"/>
    <n v="1990"/>
    <n v="567862"/>
    <n v="19091"/>
    <m/>
    <s v="Dennis Bryant CPA"/>
    <s v="candidate"/>
    <m/>
    <n v="45027.601817129631"/>
  </r>
  <r>
    <s v="ca-2022-567872"/>
    <s v="JOHNA--152"/>
    <s v="CA"/>
    <n v="44669"/>
    <n v="44697"/>
    <m/>
    <m/>
    <m/>
    <n v="44669"/>
    <x v="6"/>
    <s v="Candidate declared"/>
    <s v="Adam C. Johnson"/>
    <m/>
    <s v="1403 Sinclair St"/>
    <s v="Davenport"/>
    <s v="LINCOLN"/>
    <s v="WA"/>
    <n v="99122"/>
    <s v="sheriffadamjohnson@gmail.com"/>
    <s v="sheriffadamjohnson@gmail.com"/>
    <n v="15096088498"/>
    <s v="COUNTY SHERIFF"/>
    <n v="27"/>
    <s v="LINCOLN CO"/>
    <n v="3655"/>
    <s v="LINCOLN"/>
    <s v="Local"/>
    <n v="8069"/>
    <s v="C"/>
    <s v="Registration and financial affairs"/>
    <s v="Candidate"/>
    <s v="Candidate"/>
    <m/>
    <m/>
    <m/>
    <s v="R"/>
    <x v="1"/>
    <n v="44873"/>
    <s v="mini"/>
    <b v="1"/>
    <b v="1"/>
    <b v="0"/>
    <s v="Lost in primary"/>
    <m/>
    <m/>
    <m/>
    <m/>
    <m/>
    <m/>
    <m/>
    <m/>
    <m/>
    <m/>
    <s v="1403 Sinclair St"/>
    <s v="Davenport"/>
    <s v="WA"/>
    <n v="99122"/>
    <n v="15096088498"/>
    <m/>
    <m/>
    <m/>
    <m/>
    <m/>
    <m/>
    <m/>
    <m/>
    <s v="https://apollo.pdc.wa.gov/public/registrations/registration?registration_id=48799"/>
    <n v="30580"/>
    <n v="32690"/>
    <n v="567872"/>
    <m/>
    <m/>
    <s v="Adam C. Johnson"/>
    <s v="candidate"/>
    <m/>
    <n v="44796.653020833335"/>
  </r>
  <r>
    <s v="ca-2022-567741"/>
    <s v="JARQP--444"/>
    <s v="CA"/>
    <n v="44645"/>
    <n v="44697"/>
    <m/>
    <m/>
    <s v="Electronic"/>
    <n v="44645"/>
    <x v="6"/>
    <s v="Candidate declared"/>
    <s v="Paige A Jarquin (Paige Jarquin)"/>
    <m/>
    <s v="2850 Northwest Bucklin Hill Rd #1018"/>
    <s v="Silverdale"/>
    <s v="KITSAP"/>
    <s v="WA"/>
    <n v="98383"/>
    <s v="PaigeFor23rd@gmail.com"/>
    <s v="paigefor23rd@gmail.com"/>
    <n v="3608684322"/>
    <s v="STATE REPRESENTATIVE"/>
    <n v="13"/>
    <s v="LEG DISTRICT 23 - HOUSE"/>
    <n v="3558"/>
    <s v="KITSAP"/>
    <s v="Legislative"/>
    <n v="107029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2850 Northwest Bucklin Hill Rd #1018"/>
    <s v="Silverdale"/>
    <s v="WA"/>
    <n v="98383"/>
    <s v="253-208-3523"/>
    <n v="42316.91"/>
    <n v="0"/>
    <n v="22178.66"/>
    <n v="1000"/>
    <n v="0"/>
    <n v="0"/>
    <m/>
    <m/>
    <s v="https://apollo.pdc.wa.gov/public/registrations/registration?registration_id=48815"/>
    <n v="30517"/>
    <n v="31927"/>
    <n v="567741"/>
    <n v="19098"/>
    <n v="23"/>
    <s v="Sharon Hanek"/>
    <s v="candidate"/>
    <m/>
    <n v="44915.388275462959"/>
  </r>
  <r>
    <s v="ca-2022-567778"/>
    <s v="HULSJ--078"/>
    <s v="CA"/>
    <n v="44653"/>
    <n v="44697"/>
    <m/>
    <m/>
    <s v="Electronic"/>
    <n v="44653"/>
    <x v="6"/>
    <s v="Candidate declared"/>
    <s v="Janell E. Hulst (Janell Hulst)"/>
    <m/>
    <s v="2850 Northwest Bucklin Hill Rd #1044"/>
    <s v="Silverdale"/>
    <s v="KITSAP"/>
    <s v="WA"/>
    <n v="98346"/>
    <s v="HulstfortheHouse@gmail.com"/>
    <s v="hulstforthehouse@gmail.com"/>
    <n v="3607975764"/>
    <s v="STATE REPRESENTATIVE"/>
    <n v="13"/>
    <s v="LEG DISTRICT 23 - HOUSE"/>
    <n v="3558"/>
    <s v="KITSAP"/>
    <s v="Legislative"/>
    <n v="107029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2850 Northwest Bucklin Hill Rd #1044"/>
    <s v="Silverdale"/>
    <s v="WA"/>
    <n v="98346"/>
    <n v="3607975764"/>
    <n v="26368.7"/>
    <n v="0"/>
    <n v="22608.61"/>
    <n v="1000"/>
    <n v="0"/>
    <n v="0"/>
    <m/>
    <m/>
    <s v="https://apollo.pdc.wa.gov/public/registrations/registration?registration_id=48820"/>
    <n v="30551"/>
    <n v="32628"/>
    <n v="567778"/>
    <n v="19099"/>
    <n v="23"/>
    <s v="Marshallyn Thurston"/>
    <s v="candidate"/>
    <m/>
    <n v="44915.388275462959"/>
  </r>
  <r>
    <s v="ca-2022-567696"/>
    <s v="MCDAP--560"/>
    <s v="CA"/>
    <n v="44637"/>
    <n v="44698"/>
    <m/>
    <m/>
    <s v="Electronic"/>
    <n v="44637"/>
    <x v="6"/>
    <s v="Candidate declared"/>
    <s v="Paul McDaniel"/>
    <m/>
    <s v="1220 S 356th St Ste D-10"/>
    <s v="Federal Way"/>
    <s v="KING"/>
    <s v="WA"/>
    <n v="98003"/>
    <s v="vote@paul4washington.com"/>
    <s v="vote@paul4washington.com"/>
    <n v="2538394641"/>
    <s v="STATE REPRESENTATIVE"/>
    <n v="13"/>
    <s v="LEG DISTRICT 30 - HOUSE"/>
    <n v="4837"/>
    <s v="KING"/>
    <s v="Legislative"/>
    <n v="82636"/>
    <s v="C"/>
    <s v="Registration and financial affairs"/>
    <s v="Candidate"/>
    <s v="Candidate"/>
    <m/>
    <m/>
    <n v="1"/>
    <s v="R"/>
    <x v="1"/>
    <n v="44873"/>
    <s v="full"/>
    <b v="1"/>
    <b v="1"/>
    <b v="0"/>
    <s v="Lost in primary"/>
    <m/>
    <m/>
    <m/>
    <m/>
    <m/>
    <m/>
    <m/>
    <m/>
    <m/>
    <m/>
    <s v="1220 S 356th St Ste D-10"/>
    <s v="Federal Way"/>
    <s v="WA"/>
    <n v="98003"/>
    <n v="2538394641"/>
    <n v="2445.06"/>
    <n v="0"/>
    <n v="2232.7800000000002"/>
    <n v="1000"/>
    <n v="0"/>
    <n v="0"/>
    <m/>
    <m/>
    <s v="https://apollo.pdc.wa.gov/public/registrations/registration?registration_id=48825"/>
    <n v="30461"/>
    <n v="32589"/>
    <n v="567696"/>
    <n v="19116"/>
    <n v="30"/>
    <s v="Laurie Negron"/>
    <s v="candidate"/>
    <m/>
    <n v="44831.766134259262"/>
  </r>
  <r>
    <s v="ca-2022-567859"/>
    <s v="HINMJ--929"/>
    <s v="CA"/>
    <n v="44668"/>
    <n v="44697"/>
    <m/>
    <m/>
    <s v="Electronic"/>
    <n v="44668"/>
    <x v="6"/>
    <s v="Candidate declared"/>
    <s v="Joshua M Hinman (Josh Hinman)"/>
    <m/>
    <s v="PO Box 2029"/>
    <s v="Silverdale"/>
    <s v="KITSAP"/>
    <s v="WA"/>
    <n v="98383"/>
    <s v="electjoshhinman@gmail.com"/>
    <s v="electjoshhinman@gmail.com"/>
    <n v="3605363205"/>
    <s v="COUNTY COMMISSIONER"/>
    <n v="23"/>
    <s v="KITSAP CO"/>
    <n v="3539"/>
    <s v="KITSAP"/>
    <s v="Local"/>
    <n v="186580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Lost in general"/>
    <m/>
    <m/>
    <m/>
    <m/>
    <m/>
    <m/>
    <m/>
    <m/>
    <m/>
    <s v="PO Box 2029"/>
    <s v="Silverdale"/>
    <s v="WA"/>
    <n v="98383"/>
    <n v="3605363205"/>
    <n v="164034"/>
    <n v="0"/>
    <n v="164022.79999999999"/>
    <n v="0"/>
    <n v="0"/>
    <n v="0"/>
    <m/>
    <m/>
    <s v="https://apollo.pdc.wa.gov/public/registrations/registration?registration_id=48864"/>
    <n v="30667"/>
    <n v="32466"/>
    <n v="567859"/>
    <n v="19009"/>
    <m/>
    <s v="Brenda Hinman"/>
    <s v="candidate"/>
    <m/>
    <n v="45026.354861111111"/>
  </r>
  <r>
    <s v="ca-2022-567918"/>
    <s v="COOKT  042"/>
    <s v="CA"/>
    <n v="44679"/>
    <n v="44700"/>
    <m/>
    <m/>
    <s v="Electronic"/>
    <n v="44679"/>
    <x v="6"/>
    <s v="Candidate declared"/>
    <s v="Theodore Cooke (Ted Cooke)"/>
    <m/>
    <s v="PO Box 9561"/>
    <s v="Covington"/>
    <s v="KING"/>
    <s v="WA"/>
    <n v="98042"/>
    <s v="Ted.cooke@outlook.com"/>
    <s v="ted.cooke@outlook.com"/>
    <n v="2067798495"/>
    <s v="STATE REPRESENTATIVE"/>
    <n v="13"/>
    <s v="LEG DISTRICT 47 - HOUSE"/>
    <n v="4872"/>
    <s v="KING"/>
    <s v="Legislative"/>
    <n v="90863"/>
    <s v="C"/>
    <s v="Registration and financial affairs"/>
    <s v="Candidate"/>
    <s v="Candidate"/>
    <m/>
    <m/>
    <n v="2"/>
    <s v="R"/>
    <x v="1"/>
    <n v="44873"/>
    <s v="full"/>
    <b v="1"/>
    <b v="1"/>
    <b v="0"/>
    <s v="Lost in primary"/>
    <m/>
    <m/>
    <m/>
    <m/>
    <m/>
    <m/>
    <m/>
    <m/>
    <m/>
    <m/>
    <s v="PO Box 9561"/>
    <s v="Covington"/>
    <s v="WA"/>
    <n v="98042"/>
    <s v="253-861-5511"/>
    <n v="3030"/>
    <n v="628.41999999999996"/>
    <n v="2422.8200000000002"/>
    <n v="0"/>
    <n v="0"/>
    <n v="0"/>
    <m/>
    <m/>
    <s v="https://apollo.pdc.wa.gov/public/registrations/registration?registration_id=48916"/>
    <n v="30741"/>
    <n v="25632"/>
    <n v="567918"/>
    <n v="19063"/>
    <n v="47"/>
    <s v="Jalene Cooke"/>
    <s v="candidate"/>
    <m/>
    <n v="44796.64398148148"/>
  </r>
  <r>
    <s v="ca-2024-3296640"/>
    <s v="JOHNL  118"/>
    <s v="CA"/>
    <n v="45357"/>
    <n v="45418"/>
    <m/>
    <m/>
    <m/>
    <n v="45357"/>
    <x v="1"/>
    <s v="Candidate declared"/>
    <s v="JOHNSON LORNA R (Lorna Johnson)"/>
    <m/>
    <s v="PO Box 244"/>
    <s v="Curlew"/>
    <s v="FERRY"/>
    <s v="WA"/>
    <n v="99118"/>
    <s v="vote4lorna@gmail.com"/>
    <s v="vote4lorna@gmail.com"/>
    <s v="509-714-5878"/>
    <s v="COUNTY COMMISSIONER"/>
    <n v="23"/>
    <s v="FERRY CO"/>
    <n v="3290"/>
    <s v="FERRY"/>
    <s v="Local"/>
    <n v="5202"/>
    <s v="C"/>
    <s v="Registration and financial affairs"/>
    <s v="Candidate"/>
    <s v="Candidate"/>
    <m/>
    <m/>
    <n v="1"/>
    <s v="R"/>
    <x v="1"/>
    <n v="45601"/>
    <s v="mini"/>
    <b v="1"/>
    <b v="1"/>
    <b v="0"/>
    <s v="Lost in primary"/>
    <m/>
    <m/>
    <m/>
    <m/>
    <m/>
    <m/>
    <m/>
    <m/>
    <m/>
    <m/>
    <s v="PO Box 244"/>
    <s v="Curlew"/>
    <s v="WA"/>
    <n v="99118"/>
    <s v="509-714-5878"/>
    <m/>
    <m/>
    <m/>
    <m/>
    <m/>
    <m/>
    <m/>
    <m/>
    <s v="https://apollo.pdc.wa.gov/public/registrations/registration?registration_id=59592"/>
    <n v="35974"/>
    <n v="4275"/>
    <n v="3296640"/>
    <m/>
    <m/>
    <s v="Lorna R Johnson"/>
    <s v="candidate"/>
    <m/>
    <n v="45533.295914351853"/>
  </r>
  <r>
    <s v="ca-2018-792"/>
    <s v="DETRJ  855"/>
    <s v="CA"/>
    <n v="43170"/>
    <m/>
    <m/>
    <m/>
    <s v="Electronic"/>
    <n v="43170"/>
    <x v="3"/>
    <s v="Candidate registered"/>
    <s v="Jim Detro (JAMES DETRO)"/>
    <m/>
    <s v="box 312"/>
    <s v="conconully"/>
    <s v="OKANOGAN"/>
    <s v="WA"/>
    <n v="98819"/>
    <s v="MITCH@TEWOCF.COM"/>
    <s v="detrojim@gmail.com"/>
    <s v="509-994-6326"/>
    <s v="COUNTY COMMISSIONER"/>
    <n v="23"/>
    <s v="OKANOGAN CO"/>
    <n v="3801"/>
    <s v="OKANOGAN"/>
    <s v="Local"/>
    <n v="22492"/>
    <s v="C"/>
    <s v="Registration and financial affairs"/>
    <s v="Candidate"/>
    <s v="Candidate"/>
    <m/>
    <m/>
    <n v="3"/>
    <s v="R"/>
    <x v="1"/>
    <n v="43410"/>
    <s v="full"/>
    <b v="1"/>
    <m/>
    <m/>
    <s v="Qualified for general"/>
    <s v="Won in general"/>
    <m/>
    <m/>
    <m/>
    <m/>
    <m/>
    <m/>
    <m/>
    <m/>
    <m/>
    <s v="PO BOX 37"/>
    <s v="ADDY"/>
    <s v="WA"/>
    <n v="99101"/>
    <s v="509-994-7430"/>
    <n v="15852.08"/>
    <n v="0"/>
    <n v="11974.03"/>
    <n v="0"/>
    <n v="0"/>
    <n v="0"/>
    <n v="243.06"/>
    <n v="0"/>
    <s v="https://apollo.pdc.wa.gov/public/registrations/registration?registration_id=48959"/>
    <n v="4873"/>
    <n v="791"/>
    <n v="792"/>
    <n v="3037"/>
    <m/>
    <s v="MITCH SHORT"/>
    <s v="candidate"/>
    <m/>
    <n v="44685.444641203707"/>
  </r>
  <r>
    <s v="ca-2022-576015"/>
    <s v="MAGGB--879"/>
    <s v="CA"/>
    <n v="44700"/>
    <n v="44697"/>
    <m/>
    <m/>
    <s v="Electronic"/>
    <n v="44700"/>
    <x v="6"/>
    <s v="Candidate declared"/>
    <s v="Billie Maggard  (Billie Maggard)"/>
    <m/>
    <s v="P.O. Box 1041"/>
    <s v="Selah"/>
    <s v="YAKIMA"/>
    <s v="WA"/>
    <n v="98942"/>
    <s v="billiemaggard2@gmail.com"/>
    <s v="billie.maggard@co.yakima.wa.us"/>
    <n v="5099698089"/>
    <s v="COUNTY CLERK"/>
    <n v="22"/>
    <s v="YAKIMA CO"/>
    <n v="4418"/>
    <s v="YAKIMA"/>
    <s v="Local"/>
    <n v="127365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.O. Box 1041"/>
    <s v="Selah"/>
    <s v="WA"/>
    <n v="98942"/>
    <n v="5099698089"/>
    <n v="6515"/>
    <n v="0"/>
    <n v="5596.58"/>
    <n v="0"/>
    <n v="0"/>
    <n v="0"/>
    <m/>
    <m/>
    <s v="https://apollo.pdc.wa.gov/public/registrations/registration?registration_id=49121"/>
    <n v="30774"/>
    <n v="35103"/>
    <n v="576015"/>
    <n v="19251"/>
    <m/>
    <s v="Sydney Jordan"/>
    <s v="candidate"/>
    <m/>
    <n v="45033.444814814815"/>
  </r>
  <r>
    <s v="ca-2022-598808"/>
    <s v="GROVL  531"/>
    <s v="CA"/>
    <n v="44703"/>
    <n v="44697"/>
    <m/>
    <m/>
    <m/>
    <n v="44703"/>
    <x v="6"/>
    <s v="Candidate declared"/>
    <s v="Larry E Grove"/>
    <m/>
    <s v="141 River Heights Road"/>
    <s v="Centralia"/>
    <s v="LEWIS"/>
    <s v="WA"/>
    <n v="98531"/>
    <s v="legrove08@gmail.com"/>
    <s v="legrove08@gmail.com"/>
    <s v="360-736-4918"/>
    <s v="COUNTY AUDITOR"/>
    <n v="20"/>
    <s v="LEWIS CO"/>
    <n v="3626"/>
    <s v="LEWIS"/>
    <s v="Local"/>
    <n v="54092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41 River Heights Road"/>
    <s v="Centralia"/>
    <s v="WA"/>
    <n v="98531"/>
    <s v="360-880-4582"/>
    <m/>
    <m/>
    <m/>
    <m/>
    <m/>
    <m/>
    <m/>
    <m/>
    <s v="https://apollo.pdc.wa.gov/public/registrations/registration?registration_id=49166"/>
    <n v="30943"/>
    <n v="401"/>
    <n v="598808"/>
    <m/>
    <m/>
    <s v="Dave Lipinski"/>
    <s v="candidate"/>
    <m/>
    <n v="44949.950011574074"/>
  </r>
  <r>
    <s v="ca-2022-654475"/>
    <s v="TURNC--814"/>
    <s v="CA"/>
    <n v="44703"/>
    <n v="44700"/>
    <m/>
    <m/>
    <s v="Electronic"/>
    <n v="44703"/>
    <x v="6"/>
    <s v="Candidate declared"/>
    <s v="Christopher Gene Turner (Chris Turner)"/>
    <m/>
    <s v="P.O. Box 529"/>
    <s v="Connell"/>
    <s v="FRANKLIN"/>
    <s v="WA"/>
    <n v="99326"/>
    <s v="turnerforsheriff2022@gmail.com"/>
    <s v="turnerforsheriff2022@gmail.com"/>
    <n v="5093184179"/>
    <s v="COUNTY SHERIFF"/>
    <n v="27"/>
    <s v="FRANKLIN CO"/>
    <n v="3306"/>
    <s v="FRANKLIN"/>
    <s v="Local"/>
    <n v="4236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.O. Box 26"/>
    <s v="Connell"/>
    <s v="WA"/>
    <n v="99326"/>
    <n v="5092342345"/>
    <n v="0"/>
    <n v="0"/>
    <n v="500"/>
    <n v="0"/>
    <n v="0"/>
    <n v="3948.04"/>
    <m/>
    <m/>
    <s v="https://apollo.pdc.wa.gov/public/registrations/registration?registration_id=49178"/>
    <n v="30784"/>
    <n v="35159"/>
    <n v="654475"/>
    <n v="19158"/>
    <m/>
    <s v="Pauline Turner"/>
    <s v="candidate"/>
    <m/>
    <n v="44928.637974537036"/>
  </r>
  <r>
    <s v="ca-2022-567976"/>
    <s v="VENAM--182"/>
    <s v="CA"/>
    <n v="44696"/>
    <n v="44697"/>
    <m/>
    <m/>
    <s v="Electronic"/>
    <n v="44696"/>
    <x v="6"/>
    <s v="Candidate declared"/>
    <s v="Mischa Venables"/>
    <m/>
    <s v="1101 Elk Ridge Ln"/>
    <s v="Selah"/>
    <s v="YAKIMA"/>
    <s v="Washington"/>
    <n v="98942"/>
    <s v="mischaforclerk@gmail.com"/>
    <s v="MISCHAFORCLERK@GMAIL.COM"/>
    <s v="509-406-0876"/>
    <s v="COUNTY CLERK"/>
    <n v="22"/>
    <s v="YAKIMA CO"/>
    <n v="4418"/>
    <s v="YAKIMA"/>
    <s v="Local"/>
    <n v="127365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1101 Elk Ridge Ln"/>
    <s v="Selah"/>
    <s v="Washington"/>
    <n v="98942"/>
    <s v="509-406-0876"/>
    <n v="4710"/>
    <n v="0"/>
    <n v="4438.9399999999996"/>
    <n v="0"/>
    <n v="0"/>
    <n v="1135.8"/>
    <m/>
    <m/>
    <s v="https://apollo.pdc.wa.gov/public/registrations/registration?registration_id=49294"/>
    <n v="30832"/>
    <n v="34699"/>
    <n v="567976"/>
    <n v="19144"/>
    <m/>
    <s v="Mischa Venables"/>
    <s v="candidate"/>
    <m/>
    <n v="45394.33016203704"/>
  </r>
  <r>
    <s v="ca-2022-664850"/>
    <s v="BEYNB--226"/>
    <s v="CA"/>
    <n v="44707"/>
    <n v="44701"/>
    <m/>
    <m/>
    <s v="Electronic"/>
    <n v="44707"/>
    <x v="6"/>
    <s v="Candidate declared"/>
    <s v="Brandon Beynon"/>
    <m/>
    <s v="PO Box 8275"/>
    <s v="Bonney Lake"/>
    <s v="KING"/>
    <s v="WA"/>
    <n v="98391"/>
    <s v="votebeynon@outlook.com"/>
    <s v="VoteBeynon@outlook.com"/>
    <s v="253-306-2275"/>
    <s v="STATE REPRESENTATIVE"/>
    <n v="13"/>
    <s v="LEG DISTRICT 31 - HOUSE"/>
    <n v="4839"/>
    <s v="KING"/>
    <s v="Legislative"/>
    <n v="103029"/>
    <s v="C"/>
    <s v="Registration and financial affairs"/>
    <s v="Candidate"/>
    <s v="Candidate"/>
    <m/>
    <m/>
    <n v="1"/>
    <s v="R"/>
    <x v="1"/>
    <n v="44873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8493.81"/>
    <n v="0"/>
    <n v="7408.62"/>
    <n v="568.80999999999995"/>
    <n v="0"/>
    <n v="0"/>
    <m/>
    <m/>
    <s v="https://apollo.pdc.wa.gov/public/registrations/registration?registration_id=49291"/>
    <n v="31031"/>
    <n v="35174"/>
    <n v="664850"/>
    <n v="19244"/>
    <n v="31"/>
    <s v="Tom Perry"/>
    <s v="candidate"/>
    <m/>
    <n v="44907.887280092589"/>
  </r>
  <r>
    <s v="ca-2022-568479"/>
    <s v="FLYCR  169"/>
    <s v="CA"/>
    <n v="44711"/>
    <n v="44697"/>
    <m/>
    <m/>
    <m/>
    <n v="44711"/>
    <x v="6"/>
    <s v="Candidate declared"/>
    <s v="Randy J. Flyckt"/>
    <m/>
    <s v="102 EAST 4TH STREET"/>
    <s v="RITZVILLE"/>
    <s v="ADAMS"/>
    <s v="Washington"/>
    <n v="99169"/>
    <s v="julief5050@gmail.com"/>
    <s v="randyflyckt@gmail.com"/>
    <n v="5096590691"/>
    <s v="COUNTY PROSECUTOR"/>
    <n v="26"/>
    <s v="ADAMS CO"/>
    <n v="3002"/>
    <s v="ADAMS"/>
    <s v="Local"/>
    <n v="775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02 EAST 4TH STREET"/>
    <s v="RITZVILLE"/>
    <s v="Washington"/>
    <n v="99169"/>
    <s v="509-660-0966"/>
    <m/>
    <m/>
    <m/>
    <m/>
    <m/>
    <m/>
    <m/>
    <m/>
    <s v="https://apollo.pdc.wa.gov/public/registrations/registration?registration_id=49357"/>
    <n v="31070"/>
    <n v="665"/>
    <n v="568479"/>
    <m/>
    <m/>
    <s v="Julie Flyckt"/>
    <s v="candidate"/>
    <m/>
    <n v="45032.528900462959"/>
  </r>
  <r>
    <s v="ca-2022-664888"/>
    <s v="DUMOM--050"/>
    <s v="CA"/>
    <n v="44713"/>
    <n v="44701"/>
    <m/>
    <m/>
    <m/>
    <n v="44713"/>
    <x v="6"/>
    <s v="Candidate declared"/>
    <s v="Matt Dumolt"/>
    <m/>
    <s v="510 PINE FOREST RD"/>
    <s v="GOLDENDALE"/>
    <s v="KLICKITAT"/>
    <s v="Washington"/>
    <n v="98620"/>
    <s v="mattdumoltforcommissioner@gmail.com"/>
    <s v="mjdumolt@gmail.com"/>
    <n v="5092501103"/>
    <s v="COUNTY COMMISSIONER"/>
    <n v="23"/>
    <s v="KLICKITAT CO"/>
    <n v="3579"/>
    <s v="KLICKITAT"/>
    <s v="Local"/>
    <n v="15952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510 PINE FOREST RD"/>
    <s v="GOLDENDALE"/>
    <s v="Washington"/>
    <n v="98620"/>
    <n v="5092501103"/>
    <m/>
    <m/>
    <m/>
    <m/>
    <m/>
    <m/>
    <m/>
    <m/>
    <s v="https://apollo.pdc.wa.gov/public/registrations/registration?registration_id=49394"/>
    <n v="31090"/>
    <n v="35212"/>
    <n v="664888"/>
    <m/>
    <m/>
    <s v="Matt Dumolt"/>
    <s v="candidate"/>
    <m/>
    <n v="44915.391550925924"/>
  </r>
  <r>
    <s v="ca-2022-635058"/>
    <s v="STOCG  169"/>
    <s v="CA"/>
    <n v="44718"/>
    <n v="44701"/>
    <m/>
    <m/>
    <m/>
    <n v="44718"/>
    <x v="6"/>
    <s v="Candidate declared"/>
    <s v="Glen R Stockwell"/>
    <m/>
    <s v="2204 E Gordon Ave"/>
    <s v="Spokane"/>
    <s v="SPOKANE"/>
    <s v="Washington"/>
    <s v="99207 - 4658"/>
    <s v="StockwellStocky@aol.com"/>
    <s v="StockwellStocky@aol.com"/>
    <n v="5095406899"/>
    <s v="COUNTY COMMISSIONER"/>
    <n v="23"/>
    <s v="SPOKANE CO"/>
    <n v="4151"/>
    <s v="SPOKANE"/>
    <s v="Local"/>
    <n v="355583"/>
    <s v="C"/>
    <s v="Registration and financial affairs"/>
    <s v="Candidate"/>
    <s v="Candidate"/>
    <m/>
    <m/>
    <s v="Commissioner District 2"/>
    <s v="R"/>
    <x v="1"/>
    <n v="44873"/>
    <s v="mini"/>
    <b v="1"/>
    <b v="1"/>
    <b v="0"/>
    <s v="Lost in primary"/>
    <m/>
    <m/>
    <m/>
    <m/>
    <m/>
    <m/>
    <m/>
    <m/>
    <m/>
    <m/>
    <s v="2204 E Gordon Ave"/>
    <s v="Spokane"/>
    <s v="Washington"/>
    <s v="99207 - 4658"/>
    <n v="5095406899"/>
    <m/>
    <m/>
    <m/>
    <m/>
    <m/>
    <m/>
    <m/>
    <m/>
    <s v="https://apollo.pdc.wa.gov/public/registrations/registration?registration_id=49478"/>
    <n v="31083"/>
    <n v="9015"/>
    <n v="635058"/>
    <m/>
    <m/>
    <s v="Glen Stockwell"/>
    <s v="candidate"/>
    <m/>
    <n v="44796.638321759259"/>
  </r>
  <r>
    <s v="ca-2024-3296657"/>
    <s v="WHITD--219"/>
    <s v="CA"/>
    <n v="45362"/>
    <n v="45418"/>
    <m/>
    <m/>
    <s v="Electronic"/>
    <n v="45362"/>
    <x v="1"/>
    <s v="Candidate declared"/>
    <s v="Dale Whitaker"/>
    <m/>
    <s v="8414 N Wall St., Ste C"/>
    <s v="Spokane"/>
    <m/>
    <s v="WA"/>
    <n v="99208"/>
    <s v="info@whitakerforwa.com"/>
    <s v="info@whitakerforwa.com"/>
    <n v="5098568076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PO Box 8055"/>
    <s v="Bonney Lake"/>
    <s v="WA"/>
    <s v="98391-0897"/>
    <s v="253-208-3523"/>
    <n v="90721.97"/>
    <n v="3704.68"/>
    <n v="89194.47"/>
    <n v="6000"/>
    <n v="0"/>
    <n v="0"/>
    <n v="1056.49"/>
    <n v="0"/>
    <s v="https://apollo.pdc.wa.gov/public/registrations/registration?registration_id=59655"/>
    <n v="35928"/>
    <n v="45065"/>
    <n v="3296657"/>
    <n v="23932"/>
    <m/>
    <s v="Sharon Hanek"/>
    <s v="candidate"/>
    <m/>
    <n v="45667.953946759262"/>
  </r>
  <r>
    <s v="ca-2022-658674"/>
    <s v="HOLER  583"/>
    <s v="CA"/>
    <n v="44718"/>
    <n v="44701"/>
    <m/>
    <m/>
    <s v="Electronic"/>
    <n v="44718"/>
    <x v="6"/>
    <s v="Candidate declared"/>
    <s v="Richard D Hole Jr (Rick Hole)"/>
    <m/>
    <s v="20 S. Arbor Rd"/>
    <s v="Aberdeen"/>
    <s v="GRAYS HARBOR"/>
    <s v="WA"/>
    <n v="98520"/>
    <s v="rickdhole@gmail.com"/>
    <s v="rickdhole@gmail.com"/>
    <s v="360.581.3189"/>
    <s v="COUNTY ASSESSOR"/>
    <n v="21"/>
    <s v="GRAYS HARBOR CO"/>
    <n v="3369"/>
    <s v="GRAYS HARBOR"/>
    <s v="Local"/>
    <n v="49356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20 S. Arbor Rd"/>
    <s v="Aberdeen"/>
    <s v="WA"/>
    <n v="98520"/>
    <s v="360.581.3189"/>
    <n v="4964.82"/>
    <n v="0"/>
    <n v="5819.82"/>
    <n v="0"/>
    <n v="0"/>
    <n v="0"/>
    <m/>
    <m/>
    <s v="https://apollo.pdc.wa.gov/public/registrations/registration?registration_id=49539"/>
    <n v="31163"/>
    <n v="6363"/>
    <n v="658674"/>
    <n v="19241"/>
    <m/>
    <s v="Rick Hole"/>
    <s v="candidate"/>
    <m/>
    <n v="45453.636817129627"/>
  </r>
  <r>
    <s v="ca-2022-654966"/>
    <s v="NELSM  168"/>
    <s v="CA"/>
    <n v="44727"/>
    <n v="44701"/>
    <m/>
    <m/>
    <m/>
    <n v="44727"/>
    <x v="6"/>
    <s v="Candidate declared"/>
    <s v="Goodspaceguy  (Goodspaceguy)"/>
    <m/>
    <s v="10219 Ninth Avenue South"/>
    <s v="Seattle"/>
    <s v="KING"/>
    <s v="Washington"/>
    <n v="98168"/>
    <s v="goodspaceguy42@yahoo.com"/>
    <s v="goodspaceguy42@yahoo.com"/>
    <s v="206 601 8172"/>
    <s v="STATE SENATOR"/>
    <n v="12"/>
    <s v="LEG DISTRICT 34 - SENATE"/>
    <n v="4763"/>
    <s v="KING"/>
    <s v="Legislative"/>
    <n v="105920"/>
    <s v="C"/>
    <s v="Registration and financial affairs"/>
    <s v="Candidate"/>
    <s v="Candidate"/>
    <m/>
    <m/>
    <m/>
    <s v="R"/>
    <x v="1"/>
    <n v="44873"/>
    <s v="mini"/>
    <b v="1"/>
    <b v="1"/>
    <b v="0"/>
    <s v="Lost in primary"/>
    <m/>
    <m/>
    <m/>
    <m/>
    <m/>
    <m/>
    <m/>
    <m/>
    <m/>
    <m/>
    <s v="10219 Ninth Avenue South"/>
    <s v="Seattle"/>
    <s v="Washington"/>
    <n v="98168"/>
    <s v="206 601 8172"/>
    <m/>
    <m/>
    <m/>
    <m/>
    <m/>
    <m/>
    <m/>
    <m/>
    <s v="https://apollo.pdc.wa.gov/public/registrations/registration?registration_id=49573"/>
    <n v="31206"/>
    <n v="24023"/>
    <n v="654966"/>
    <m/>
    <n v="34"/>
    <s v="Goodspaceguy"/>
    <s v="candidate"/>
    <m/>
    <n v="44796.642546296294"/>
  </r>
  <r>
    <s v="ca-2022-569566"/>
    <s v="FLODW--622"/>
    <s v="CA"/>
    <n v="44732"/>
    <n v="44697"/>
    <m/>
    <m/>
    <m/>
    <n v="44732"/>
    <x v="6"/>
    <s v="Candidate declared"/>
    <s v="WRAYLEE FLODIN (Wraylee Flodin)"/>
    <m/>
    <s v="5732 Shields Rd"/>
    <s v="Diamond"/>
    <s v="WHITMAN"/>
    <s v="WA"/>
    <n v="99111"/>
    <s v="flodinsheepcompany@gmail.com"/>
    <s v="flodinsheepcompany@gmail.com"/>
    <n v="5094326488"/>
    <s v="COUNTY ASSESSOR"/>
    <n v="21"/>
    <s v="WHITMAN CO"/>
    <n v="4375"/>
    <s v="WHITMAN"/>
    <s v="Local"/>
    <n v="2380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5732 Shields Rd"/>
    <s v="Diamond"/>
    <s v="WA"/>
    <n v="99111"/>
    <n v="5094326488"/>
    <m/>
    <m/>
    <m/>
    <m/>
    <m/>
    <m/>
    <m/>
    <m/>
    <s v="https://apollo.pdc.wa.gov/public/registrations/registration?registration_id=49600"/>
    <n v="30926"/>
    <n v="32544"/>
    <n v="569566"/>
    <m/>
    <m/>
    <s v="Wrapped Flodin"/>
    <s v="candidate"/>
    <m/>
    <n v="45034.47179398148"/>
  </r>
  <r>
    <s v="ca-2022-567647"/>
    <s v="BORRT  597"/>
    <s v="CA"/>
    <n v="44629"/>
    <n v="44699"/>
    <m/>
    <m/>
    <s v="Electronic"/>
    <n v="44629"/>
    <x v="6"/>
    <s v="Candidate declared"/>
    <s v="Tamborine M. Borrelli (Tamborine Borrelli)"/>
    <m/>
    <s v="10503 Creek St SE # 669"/>
    <s v="Yelm"/>
    <m/>
    <s v="WA"/>
    <n v="98597"/>
    <s v="Borrelli4SOS@protonmail.com"/>
    <s v="borrelli4sos@protonmail.com"/>
    <s v="866-436-7626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10503 Creek St SE # 669"/>
    <s v="Yelm"/>
    <s v="WA"/>
    <n v="98597"/>
    <s v="425-277-4570"/>
    <n v="48492.2"/>
    <n v="468.47"/>
    <n v="51569.29"/>
    <n v="-468.47"/>
    <n v="0"/>
    <n v="0"/>
    <m/>
    <m/>
    <s v="https://apollo.pdc.wa.gov/public/registrations/registration?registration_id=49593"/>
    <n v="30375"/>
    <n v="3992"/>
    <n v="567647"/>
    <n v="18891"/>
    <m/>
    <s v="Sandra Bensley"/>
    <s v="candidate"/>
    <m/>
    <n v="44816.912222222221"/>
  </r>
  <r>
    <s v="ca-2022-610625"/>
    <s v="APPLR  217"/>
    <s v="CA"/>
    <n v="44733"/>
    <n v="44700"/>
    <m/>
    <m/>
    <s v="Electronic"/>
    <n v="44733"/>
    <x v="6"/>
    <s v="Candidate declared"/>
    <s v="Robert W Apple (Bob Apple)"/>
    <m/>
    <s v="2509 N Upriver Ct"/>
    <s v="Spokane"/>
    <s v="SPOKANE"/>
    <s v="WA"/>
    <n v="99217"/>
    <s v="bobapple@post.com"/>
    <s v="bobapple@post.com"/>
    <n v="5094874107"/>
    <s v="COUNTY COMMISSIONER"/>
    <n v="23"/>
    <s v="SPOKANE CO"/>
    <n v="4151"/>
    <s v="SPOKANE"/>
    <s v="Local"/>
    <n v="355583"/>
    <s v="C"/>
    <s v="Registration and financial affairs"/>
    <s v="Candidate"/>
    <s v="Candidate"/>
    <m/>
    <m/>
    <s v="Commissioner District 2"/>
    <s v="R"/>
    <x v="1"/>
    <n v="44873"/>
    <s v="full"/>
    <b v="1"/>
    <b v="1"/>
    <b v="0"/>
    <s v="Lost in primary"/>
    <m/>
    <m/>
    <m/>
    <m/>
    <m/>
    <m/>
    <m/>
    <m/>
    <m/>
    <m/>
    <s v="5712 South Lee Street"/>
    <s v="Spokane"/>
    <s v="WA"/>
    <n v="99223"/>
    <n v="5099992488"/>
    <n v="10371.290000000001"/>
    <n v="1228.7"/>
    <n v="10171.290000000001"/>
    <n v="0"/>
    <n v="0"/>
    <n v="0"/>
    <m/>
    <m/>
    <s v="https://apollo.pdc.wa.gov/public/registrations/registration?registration_id=49601"/>
    <n v="31221"/>
    <n v="7770"/>
    <n v="610625"/>
    <n v="19264"/>
    <m/>
    <s v="Joseph Wasicek"/>
    <s v="candidate"/>
    <m/>
    <n v="44868.689085648148"/>
  </r>
  <r>
    <s v="ca-2022-634753"/>
    <s v="WILLL  532"/>
    <s v="CA"/>
    <n v="44704"/>
    <n v="44701"/>
    <m/>
    <m/>
    <s v="Electronic"/>
    <n v="44704"/>
    <x v="6"/>
    <s v="Candidate declared"/>
    <s v="Linda Williams"/>
    <m/>
    <s v="110 Valley Meadows Dr"/>
    <s v="Chehalis"/>
    <s v="LEWIS"/>
    <s v="WA"/>
    <n v="98532"/>
    <s v="electlindawilliams@gmail.com"/>
    <s v="electlindawilliams@gmail.com"/>
    <s v="360-262-0931"/>
    <s v="COUNTY CLERK"/>
    <n v="22"/>
    <s v="LEWIS CO"/>
    <n v="3626"/>
    <s v="LEWIS"/>
    <s v="Local"/>
    <n v="5409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110 Valley Meadows Dr"/>
    <s v="Chehalis"/>
    <s v="WA"/>
    <n v="98532"/>
    <s v="360-262-0931"/>
    <n v="1338.73"/>
    <n v="0"/>
    <n v="12655.14"/>
    <n v="12224.93"/>
    <n v="0"/>
    <n v="0"/>
    <m/>
    <m/>
    <s v="https://apollo.pdc.wa.gov/public/registrations/registration?registration_id=49640"/>
    <n v="30956"/>
    <n v="399"/>
    <n v="634753"/>
    <n v="19250"/>
    <m/>
    <s v="Linda Williams"/>
    <s v="candidate"/>
    <m/>
    <n v="44915.391597222224"/>
  </r>
  <r>
    <s v="ca-2022-664884"/>
    <s v="BRICP--386"/>
    <s v="CA"/>
    <n v="44741"/>
    <n v="44701"/>
    <m/>
    <m/>
    <m/>
    <n v="44741"/>
    <x v="6"/>
    <s v="Candidate declared"/>
    <s v="Pete S. Brickner"/>
    <m/>
    <s v="P.O. Box 231"/>
    <s v="Reardan"/>
    <s v="LINCOLN"/>
    <s v="WA"/>
    <n v="99029"/>
    <s v="panddbrickner@gmail.com"/>
    <s v="panddbrickner@gmail.com"/>
    <n v="5094355086"/>
    <s v="COUNTY TREASURER"/>
    <n v="28"/>
    <s v="LINCOLN CO"/>
    <n v="3655"/>
    <s v="LINCOLN"/>
    <s v="Local"/>
    <n v="8069"/>
    <s v="C"/>
    <s v="Registration and financial affairs"/>
    <s v="Candidate"/>
    <s v="Candidate"/>
    <m/>
    <m/>
    <m/>
    <s v="R"/>
    <x v="1"/>
    <n v="44873"/>
    <s v="mini"/>
    <b v="1"/>
    <b v="1"/>
    <b v="0"/>
    <s v="Lost in primary"/>
    <m/>
    <m/>
    <m/>
    <m/>
    <m/>
    <m/>
    <m/>
    <m/>
    <m/>
    <m/>
    <s v="P.O. Box 231"/>
    <s v="Reardan"/>
    <s v="WA"/>
    <n v="99029"/>
    <n v="5094355086"/>
    <m/>
    <m/>
    <m/>
    <m/>
    <m/>
    <m/>
    <m/>
    <m/>
    <s v="https://apollo.pdc.wa.gov/public/registrations/registration?registration_id=49644"/>
    <n v="31169"/>
    <n v="35208"/>
    <n v="664884"/>
    <m/>
    <m/>
    <s v="Debra Brickner"/>
    <s v="candidate"/>
    <m/>
    <n v="44796.655902777777"/>
  </r>
  <r>
    <s v="ca-2022-567587"/>
    <s v="SIMPM2-312"/>
    <s v="CA"/>
    <n v="44614"/>
    <n v="44700"/>
    <m/>
    <m/>
    <s v="Electronic"/>
    <n v="44614"/>
    <x v="6"/>
    <s v="Candidate declared"/>
    <s v="Michael J. Simpson (Mike Simpson)"/>
    <m/>
    <s v="2128 Snyder Ave"/>
    <s v="Bremerton"/>
    <s v="KITSAP"/>
    <s v="WA"/>
    <n v="98312"/>
    <s v="ElectMikeSimpson2022@gmail.com"/>
    <s v="electmikesimpson2022@gmail.com"/>
    <n v="3609902925"/>
    <s v="COUNTY AUDITOR"/>
    <n v="20"/>
    <s v="KITSAP CO"/>
    <n v="3539"/>
    <s v="KITSAP"/>
    <s v="Local"/>
    <n v="18658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2128 Snyder Ave"/>
    <s v="Bremerton"/>
    <s v="WA"/>
    <n v="98312"/>
    <n v="3605093480"/>
    <n v="19028.560000000001"/>
    <n v="0"/>
    <n v="25523.55"/>
    <n v="7200"/>
    <n v="0"/>
    <n v="0"/>
    <n v="0"/>
    <n v="0"/>
    <s v="https://apollo.pdc.wa.gov/public/registrations/registration?registration_id=49710"/>
    <n v="30329"/>
    <n v="24424"/>
    <n v="567587"/>
    <n v="19263"/>
    <m/>
    <s v="Linda Simpson"/>
    <s v="candidate"/>
    <m/>
    <n v="45071.41070601852"/>
  </r>
  <r>
    <s v="ca-2022-567609"/>
    <s v="CAMPR  620"/>
    <s v="CA"/>
    <n v="44619"/>
    <n v="44686"/>
    <m/>
    <m/>
    <s v="Electronic"/>
    <n v="44619"/>
    <x v="6"/>
    <s v="Candidate declared"/>
    <s v="Renea Campbell"/>
    <s v="Re-Elect Renea Campbell, County Clerk"/>
    <s v="1925 E COLLINS DR"/>
    <s v="Goldendale"/>
    <s v="KLICKITAT"/>
    <s v="WA"/>
    <n v="98620"/>
    <s v="electreneacampbell@gorge.net"/>
    <s v="reneaj79@yahoo.com"/>
    <n v="5092502024"/>
    <s v="COUNTY CLERK"/>
    <n v="22"/>
    <s v="KLICKITAT CO"/>
    <n v="3579"/>
    <s v="KLICKITAT"/>
    <s v="Local"/>
    <n v="1595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1925 E COLLINS DR"/>
    <s v="Goldendale"/>
    <s v="WA"/>
    <n v="98620"/>
    <n v="5092502024"/>
    <n v="4570"/>
    <n v="0"/>
    <n v="5371.53"/>
    <n v="1000"/>
    <n v="0"/>
    <n v="0"/>
    <m/>
    <m/>
    <s v="https://apollo.pdc.wa.gov/public/registrations/registration?registration_id=49758"/>
    <n v="30348"/>
    <n v="711"/>
    <n v="567609"/>
    <n v="19236"/>
    <m/>
    <s v="Renea Campbell"/>
    <s v="candidate"/>
    <m/>
    <n v="44915.388333333336"/>
  </r>
  <r>
    <s v="ca-2022-567621"/>
    <s v="LYEBK--042"/>
    <s v="CA"/>
    <n v="44621"/>
    <n v="44698"/>
    <m/>
    <m/>
    <s v="Electronic"/>
    <n v="44621"/>
    <x v="6"/>
    <s v="Candidate declared"/>
    <s v="Kyle Lyebyedyev"/>
    <m/>
    <s v="PO Box 7505"/>
    <s v="Covington"/>
    <s v="KING"/>
    <s v="Washington"/>
    <n v="98042"/>
    <s v="info@peopleforkyle.org"/>
    <s v="kyle@peopleforkyle.org"/>
    <n v="2063497851"/>
    <s v="STATE REPRESENTATIVE"/>
    <n v="13"/>
    <s v="LEG DISTRICT 47 - HOUSE"/>
    <n v="4872"/>
    <s v="KING"/>
    <s v="Legislative"/>
    <n v="90863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PO Box 581"/>
    <s v="Tacoma"/>
    <s v="WA"/>
    <n v="98401"/>
    <n v="253220550"/>
    <n v="104857.88"/>
    <n v="1295.29"/>
    <n v="102689.35"/>
    <n v="0"/>
    <n v="0"/>
    <n v="0"/>
    <n v="14024.4"/>
    <n v="49735.87"/>
    <s v="https://apollo.pdc.wa.gov/public/registrations/registration?registration_id=49886"/>
    <n v="30365"/>
    <n v="29880"/>
    <n v="567621"/>
    <n v="18833"/>
    <n v="47"/>
    <s v="Jason Michaud"/>
    <s v="candidate"/>
    <m/>
    <n v="44933.803414351853"/>
  </r>
  <r>
    <s v="ca-2022-567917"/>
    <s v="NEWMT--156"/>
    <s v="CA"/>
    <n v="44679"/>
    <n v="44697"/>
    <m/>
    <m/>
    <s v="Electronic"/>
    <n v="44679"/>
    <x v="6"/>
    <s v="Candidate declared"/>
    <s v="Tamara Jo Newman (Tamara Newman)"/>
    <m/>
    <s v="9722 Scotia Road"/>
    <s v="Newport"/>
    <s v="PEND OREILLE"/>
    <s v="WA"/>
    <n v="99156"/>
    <s v="Tammyjo7860@gmail.com"/>
    <s v="Tammyjo7860@gmail.com"/>
    <n v="5092204302"/>
    <s v="COUNTY AUDITOR"/>
    <n v="20"/>
    <s v="PEND OREILLE CO"/>
    <n v="3865"/>
    <s v="PEND OREILLE"/>
    <s v="Local"/>
    <n v="10621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9722 Scotia Road"/>
    <s v="Newport"/>
    <s v="WA"/>
    <n v="99156"/>
    <n v="5092204302"/>
    <n v="6322.04"/>
    <n v="0"/>
    <n v="5071.6400000000003"/>
    <n v="0"/>
    <n v="0"/>
    <n v="0"/>
    <m/>
    <m/>
    <s v="https://apollo.pdc.wa.gov/public/registrations/registration?registration_id=49890"/>
    <n v="30740"/>
    <n v="32026"/>
    <n v="567917"/>
    <n v="19371"/>
    <m/>
    <s v="Tamara Newman"/>
    <s v="candidate"/>
    <m/>
    <n v="44915.391805555555"/>
  </r>
  <r>
    <s v="ca-2022-567584"/>
    <s v="AZARA--979"/>
    <s v="CA"/>
    <n v="44613"/>
    <n v="44699"/>
    <m/>
    <m/>
    <s v="Electronic"/>
    <n v="44613"/>
    <x v="6"/>
    <s v="Candidate declared"/>
    <s v="Anita Azariah"/>
    <m/>
    <s v="2712 Everett Ave #5"/>
    <s v="Everett"/>
    <s v="SNOHOMISH"/>
    <s v="WA"/>
    <n v="98201"/>
    <s v="Anita4WA@gmail.com"/>
    <s v="anita@anita4wa.com"/>
    <s v="(425) 835-3039"/>
    <s v="STATE SENATOR"/>
    <n v="12"/>
    <s v="LEG DISTRICT 38 - SENATE"/>
    <n v="4767"/>
    <s v="SNOHOMISH"/>
    <s v="Legislative"/>
    <n v="91087"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2712 Everett Ave #5"/>
    <s v="Everett"/>
    <s v="WA"/>
    <n v="98201"/>
    <s v="(425) 835-3039"/>
    <n v="63933.36"/>
    <n v="0"/>
    <n v="56192.84"/>
    <n v="0"/>
    <n v="0"/>
    <n v="0"/>
    <n v="25156.92"/>
    <n v="0"/>
    <s v="https://apollo.pdc.wa.gov/public/registrations/registration?registration_id=49921"/>
    <n v="30322"/>
    <n v="32506"/>
    <n v="567584"/>
    <n v="18851"/>
    <n v="38"/>
    <s v="Anita Azariah"/>
    <s v="candidate"/>
    <m/>
    <n v="44821.931203703702"/>
  </r>
  <r>
    <s v="ca-2022-93218"/>
    <s v="ABBAP  531"/>
    <s v="CA"/>
    <n v="44234"/>
    <n v="44697"/>
    <m/>
    <m/>
    <s v="Electronic"/>
    <n v="44234"/>
    <x v="6"/>
    <s v="Candidate declared"/>
    <s v="Peter Abbarno"/>
    <m/>
    <s v="PO Box 94"/>
    <s v="Centralia"/>
    <s v="LEWIS"/>
    <s v="WA"/>
    <n v="98531"/>
    <s v="gsmorse@gmail.com"/>
    <s v="peter@electpeterabbarno.com"/>
    <s v="360-508-3660"/>
    <s v="STATE REPRESENTATIVE"/>
    <n v="13"/>
    <s v="LEG DISTRICT 20 - HOUSE"/>
    <n v="4817"/>
    <s v="LEWIS"/>
    <s v="Legislative"/>
    <n v="108091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PO Box 94"/>
    <s v="Centralia"/>
    <s v="WA"/>
    <n v="98531"/>
    <s v="360-508-3660"/>
    <n v="143940.49"/>
    <n v="2019.14"/>
    <n v="97424.84"/>
    <n v="0"/>
    <n v="0"/>
    <n v="0"/>
    <m/>
    <m/>
    <s v="https://apollo.pdc.wa.gov/public/registrations/registration?registration_id=49998"/>
    <n v="26645"/>
    <n v="1688"/>
    <n v="93218"/>
    <n v="17000"/>
    <n v="20"/>
    <s v="Fred Rider"/>
    <s v="candidate"/>
    <m/>
    <n v="45301.643518518518"/>
  </r>
  <r>
    <s v="ca-2022-567804"/>
    <s v="BURRB--414"/>
    <s v="CA"/>
    <n v="44661"/>
    <n v="44697"/>
    <m/>
    <m/>
    <m/>
    <n v="44661"/>
    <x v="6"/>
    <s v="Candidate declared"/>
    <s v="BYRON BURRES (Byron Burres)"/>
    <m/>
    <s v="131 NW Blalock Ave"/>
    <s v="College Place"/>
    <s v="WALLA WALLA"/>
    <s v="WA"/>
    <n v="99324"/>
    <s v="voteburres@gmail.com"/>
    <s v="bburres182@gmail.com"/>
    <n v="5093016737"/>
    <s v="COUNTY ASSESSOR"/>
    <n v="21"/>
    <s v="WALLA WALLA CO"/>
    <n v="4302"/>
    <s v="WALLA WALLA"/>
    <s v="Local"/>
    <n v="37325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31 NW Blalock Ave"/>
    <s v="College Place"/>
    <s v="WA"/>
    <n v="99324"/>
    <n v="5096290561"/>
    <m/>
    <m/>
    <m/>
    <m/>
    <m/>
    <m/>
    <m/>
    <m/>
    <s v="https://apollo.pdc.wa.gov/public/registrations/registration?registration_id=50036"/>
    <n v="30609"/>
    <n v="32644"/>
    <n v="567804"/>
    <m/>
    <m/>
    <s v="Stacia Burres"/>
    <s v="candidate"/>
    <m/>
    <n v="44997.430300925924"/>
  </r>
  <r>
    <s v="ca-2023-1312288"/>
    <s v="HAGGR--425"/>
    <s v="CA"/>
    <n v="45065"/>
    <n v="45065"/>
    <m/>
    <m/>
    <s v="Electronic"/>
    <n v="45065"/>
    <x v="15"/>
    <s v="Candidate declared"/>
    <s v="Bob Hagglund"/>
    <s v="BOB4EXEC"/>
    <s v="Post Office Box 1125"/>
    <s v="Lake Stevens"/>
    <s v="SNOHOMISH"/>
    <s v="Washington(WA)"/>
    <n v="98258"/>
    <s v="info@bob4exec.com"/>
    <s v="robert@wunawuna.com"/>
    <n v="4258353135"/>
    <s v="COUNTY EXECUTIVE"/>
    <n v="29"/>
    <s v="SNOHOMISH CO"/>
    <n v="4107"/>
    <s v="SNOHOMISH"/>
    <s v="Local"/>
    <n v="509382"/>
    <s v="C"/>
    <s v="Registration and financial affairs"/>
    <s v="Candidate"/>
    <s v="Candidate"/>
    <m/>
    <m/>
    <m/>
    <s v="R"/>
    <x v="1"/>
    <n v="45237"/>
    <s v="full"/>
    <b v="1"/>
    <b v="1"/>
    <b v="1"/>
    <s v="Qualified for general"/>
    <s v="Lost in general"/>
    <m/>
    <m/>
    <m/>
    <m/>
    <m/>
    <m/>
    <m/>
    <m/>
    <m/>
    <s v="Post Office Box 1125"/>
    <s v="Lake Stevens"/>
    <s v="Washington(WA)"/>
    <n v="98258"/>
    <n v="4258353135"/>
    <n v="7072.77"/>
    <n v="0"/>
    <n v="20341.04"/>
    <n v="15000"/>
    <n v="0"/>
    <n v="0"/>
    <m/>
    <m/>
    <s v="https://apollo.pdc.wa.gov/public/registrations/registration?registration_id=52021"/>
    <n v="32223"/>
    <n v="32305"/>
    <n v="1312288"/>
    <n v="20909"/>
    <m/>
    <s v="Bob Hagglund"/>
    <s v="candidate"/>
    <m/>
    <n v="45359.733344907407"/>
  </r>
  <r>
    <s v="ca-2024-3310879"/>
    <s v="STOBM--448"/>
    <s v="CA"/>
    <n v="45430"/>
    <n v="45420"/>
    <m/>
    <m/>
    <s v="Electronic"/>
    <n v="45430"/>
    <x v="1"/>
    <s v="Candidate declared"/>
    <s v="Montgomery (Monty) Stobart"/>
    <m/>
    <s v="12926 West Shore Rd."/>
    <s v="Nine Mile Falls"/>
    <s v="STEVENS"/>
    <s v="WA"/>
    <n v="99026"/>
    <s v="montystobart@gmail.com"/>
    <s v="montystobart@gmail.com"/>
    <n v="5094998366"/>
    <s v="COUNTY COMMISSIONER"/>
    <n v="23"/>
    <s v="STEVENS CO"/>
    <n v="4186"/>
    <s v="STEVENS"/>
    <s v="Local"/>
    <n v="34902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po box 212"/>
    <s v="Colville"/>
    <s v="WA"/>
    <n v="99114"/>
    <n v="5096805272"/>
    <n v="4940"/>
    <n v="1000"/>
    <n v="14905.92"/>
    <n v="9885.52"/>
    <n v="0"/>
    <n v="0"/>
    <m/>
    <m/>
    <s v="https://apollo.pdc.wa.gov/public/registrations/registration?registration_id=60551"/>
    <n v="36647"/>
    <n v="46149"/>
    <n v="3310879"/>
    <n v="24248"/>
    <m/>
    <s v="Leslie Valz"/>
    <s v="candidate"/>
    <m/>
    <n v="45757.48678240741"/>
  </r>
  <r>
    <s v="ca-2023-689442"/>
    <s v="DANSB  166"/>
    <s v="CA"/>
    <n v="45079"/>
    <n v="45061"/>
    <m/>
    <m/>
    <m/>
    <n v="45079"/>
    <x v="15"/>
    <s v="Candidate declared"/>
    <s v="Brian Dansel"/>
    <m/>
    <s v="P.O. Box 604"/>
    <s v="Republic"/>
    <s v="FERRY"/>
    <s v="WA"/>
    <n v="99166"/>
    <s v="brianrdansel@hotmail.com"/>
    <s v="brianrdansel@hotmail.com"/>
    <s v="509-322-5768"/>
    <s v="COUNTY COMMISSIONER"/>
    <n v="23"/>
    <s v="FERRY CO"/>
    <n v="3290"/>
    <s v="FERRY"/>
    <s v="Local"/>
    <n v="5167"/>
    <s v="C"/>
    <s v="Registration and financial affairs"/>
    <s v="Candidate"/>
    <s v="Candidate"/>
    <m/>
    <m/>
    <n v="1"/>
    <s v="R"/>
    <x v="1"/>
    <n v="45237"/>
    <s v="mini"/>
    <b v="1"/>
    <b v="1"/>
    <b v="1"/>
    <s v="Qualified for general"/>
    <s v="Won in general"/>
    <m/>
    <m/>
    <m/>
    <m/>
    <m/>
    <m/>
    <m/>
    <m/>
    <m/>
    <s v="P.O. Box 604"/>
    <s v="Republic"/>
    <s v="WA"/>
    <n v="99166"/>
    <s v="509-322-5768"/>
    <m/>
    <m/>
    <m/>
    <m/>
    <m/>
    <m/>
    <m/>
    <m/>
    <s v="https://apollo.pdc.wa.gov/public/registrations/registration?registration_id=53267"/>
    <n v="34010"/>
    <n v="1847"/>
    <n v="689442"/>
    <m/>
    <m/>
    <s v="Brian Dansel"/>
    <s v="candidate"/>
    <m/>
    <n v="45267.62840277778"/>
  </r>
  <r>
    <s v="ca-2024-3296695"/>
    <s v="HATCB--004"/>
    <s v="CA"/>
    <n v="45372"/>
    <m/>
    <m/>
    <m/>
    <s v="Electronic"/>
    <n v="45372"/>
    <x v="1"/>
    <s v="Candidate registered"/>
    <s v="Brandon J Hatch"/>
    <m/>
    <s v="664 N Oak St"/>
    <s v="Colville"/>
    <s v="STEVENS"/>
    <s v="WA"/>
    <n v="99114"/>
    <s v="Terrah75@gmail.com"/>
    <s v="terrah75@gmail.com"/>
    <n v="5096801781"/>
    <s v="COUNTY COMMISSIONER"/>
    <n v="23"/>
    <s v="STEVENS CO"/>
    <n v="4186"/>
    <s v="STEVENS"/>
    <s v="Local"/>
    <n v="34902"/>
    <s v="C"/>
    <s v="Registration and financial affairs"/>
    <s v="Candidate"/>
    <s v="Candidate"/>
    <m/>
    <m/>
    <n v="3"/>
    <s v="R"/>
    <x v="1"/>
    <n v="45601"/>
    <s v="full"/>
    <b v="1"/>
    <m/>
    <m/>
    <m/>
    <m/>
    <m/>
    <m/>
    <m/>
    <m/>
    <m/>
    <m/>
    <m/>
    <m/>
    <m/>
    <s v="664 N Oak St"/>
    <s v="Colville"/>
    <s v="WA"/>
    <n v="99114"/>
    <n v="5096801781"/>
    <n v="0"/>
    <n v="0"/>
    <n v="0"/>
    <n v="0"/>
    <n v="0"/>
    <n v="0"/>
    <m/>
    <m/>
    <s v="https://apollo.pdc.wa.gov/public/registrations/registration?registration_id=59733"/>
    <n v="36065"/>
    <n v="31337"/>
    <n v="3296695"/>
    <n v="23886"/>
    <m/>
    <s v="Terrah Hatch"/>
    <s v="candidate"/>
    <m/>
    <n v="45637.697060185186"/>
  </r>
  <r>
    <s v="ca-2024-3253699"/>
    <s v="TRAVB  133"/>
    <s v="CA"/>
    <n v="45295"/>
    <n v="45427"/>
    <m/>
    <m/>
    <m/>
    <n v="45295"/>
    <x v="1"/>
    <s v="Candidate declared"/>
    <s v="Brian Magarity Travis (Brian Travis (write-in))"/>
    <s v="TF44"/>
    <s v="2005 185th Place SE - J102"/>
    <s v="Bothell"/>
    <s v="KING"/>
    <s v="Washington"/>
    <s v="98012-7900"/>
    <s v="Travis2024@usa.com"/>
    <s v="cowlover0824@yahoo.com"/>
    <n v="8504593991"/>
    <s v="STATE REPRESENTATIVE"/>
    <n v="13"/>
    <s v="LEG DISTRICT 44 - HOUSE"/>
    <n v="4866"/>
    <s v="KING"/>
    <s v="Legislative"/>
    <n v="95764"/>
    <s v="C"/>
    <s v="Registration and financial affairs"/>
    <s v="Candidate"/>
    <s v="Candidate"/>
    <m/>
    <m/>
    <n v="1"/>
    <s v="R"/>
    <x v="1"/>
    <n v="45601"/>
    <s v="mini"/>
    <b v="1"/>
    <b v="1"/>
    <b v="1"/>
    <s v="Qualified for general"/>
    <m/>
    <m/>
    <m/>
    <m/>
    <m/>
    <m/>
    <m/>
    <m/>
    <m/>
    <m/>
    <s v="2005 185th Place SE - J102"/>
    <s v="Bothell"/>
    <s v="Washington"/>
    <s v="98012-7900"/>
    <n v="8504593991"/>
    <m/>
    <m/>
    <m/>
    <m/>
    <m/>
    <m/>
    <m/>
    <m/>
    <s v="https://apollo.pdc.wa.gov/public/registrations/registration?registration_id=60341"/>
    <n v="35185"/>
    <n v="26954"/>
    <n v="3253699"/>
    <m/>
    <n v="44"/>
    <s v="Brian Travis"/>
    <s v="candidate"/>
    <m/>
    <n v="45533.296041666668"/>
  </r>
  <r>
    <s v="ca-2024-3296728"/>
    <s v="GILCJ--705"/>
    <s v="CA"/>
    <n v="45383"/>
    <n v="45418"/>
    <m/>
    <m/>
    <m/>
    <n v="45383"/>
    <x v="1"/>
    <s v="Candidate declared"/>
    <s v="Jo Anna M Gilchrist (Jo M Gilchrist)"/>
    <m/>
    <s v="PO Box 1191"/>
    <s v="Davenport"/>
    <s v="LINCOLN"/>
    <s v="WA"/>
    <n v="99122"/>
    <s v="gilchrist4lincolncounty@outlook.com"/>
    <s v="gilchrist4lincolncounty@outlook.com"/>
    <s v="509-721-0827"/>
    <s v="COUNTY COMMISSIONER"/>
    <n v="23"/>
    <s v="LINCOLN CO"/>
    <n v="3655"/>
    <s v="LINCOLN"/>
    <s v="Local"/>
    <n v="8440"/>
    <s v="C"/>
    <s v="Registration and financial affairs"/>
    <s v="Candidate"/>
    <s v="Candidate"/>
    <m/>
    <m/>
    <n v="1"/>
    <s v="R"/>
    <x v="1"/>
    <n v="45601"/>
    <s v="mini"/>
    <b v="1"/>
    <b v="1"/>
    <b v="1"/>
    <s v="Qualified for general"/>
    <s v="Won in general"/>
    <m/>
    <m/>
    <m/>
    <m/>
    <m/>
    <m/>
    <m/>
    <m/>
    <m/>
    <s v="PO Box 1191"/>
    <s v="Davenport"/>
    <s v="WA"/>
    <n v="99122"/>
    <s v="509-721-0827"/>
    <m/>
    <m/>
    <m/>
    <m/>
    <m/>
    <m/>
    <m/>
    <m/>
    <s v="https://apollo.pdc.wa.gov/public/registrations/registration?registration_id=59828"/>
    <n v="36119"/>
    <n v="35708"/>
    <n v="3296728"/>
    <m/>
    <m/>
    <s v="Jo M Gilchrist"/>
    <s v="candidate"/>
    <m/>
    <n v="45761.650648148148"/>
  </r>
  <r>
    <s v="ca-2024-3296741"/>
    <s v="CHRISD  613"/>
    <s v="CA"/>
    <n v="45386"/>
    <n v="45420"/>
    <m/>
    <m/>
    <s v="Electronic"/>
    <n v="45386"/>
    <x v="1"/>
    <s v="Candidate declared"/>
    <s v="CHRISTOPHER DAN B  (Dan Christopher)"/>
    <m/>
    <s v="214 Harms rd"/>
    <s v="Centerville"/>
    <s v="KLICKITAT"/>
    <s v="Washington"/>
    <n v="98613"/>
    <s v="klickitatcountydan@yahoo.com"/>
    <s v="portlandfishing@yahoo.com"/>
    <n v="5038804543"/>
    <s v="COUNTY COMMISSIONER"/>
    <n v="23"/>
    <s v="KLICKITAT CO"/>
    <n v="3579"/>
    <s v="KLICKITAT"/>
    <s v="Local"/>
    <n v="15802"/>
    <s v="C"/>
    <s v="Registration and financial affairs"/>
    <s v="Candidate"/>
    <s v="Candidate"/>
    <m/>
    <m/>
    <n v="3"/>
    <s v="R"/>
    <x v="1"/>
    <n v="45601"/>
    <s v="full"/>
    <b v="1"/>
    <b v="1"/>
    <b v="1"/>
    <s v="Qualified for general"/>
    <s v="Lost in general"/>
    <m/>
    <m/>
    <m/>
    <m/>
    <m/>
    <m/>
    <m/>
    <m/>
    <m/>
    <s v="214 Harms rd"/>
    <s v="Centerville"/>
    <s v="Washington"/>
    <n v="98613"/>
    <n v="5038804543"/>
    <n v="2027.65"/>
    <n v="0"/>
    <n v="3368.05"/>
    <n v="1340.4"/>
    <n v="0"/>
    <n v="0"/>
    <m/>
    <m/>
    <s v="https://apollo.pdc.wa.gov/public/registrations/registration?registration_id=59856"/>
    <n v="36134"/>
    <n v="1084"/>
    <n v="3296741"/>
    <n v="23890"/>
    <m/>
    <s v="Dan Christopher"/>
    <s v="candidate"/>
    <m/>
    <n v="45735.573240740741"/>
  </r>
  <r>
    <s v="ca-2024-3236489"/>
    <s v="MILED--172"/>
    <s v="CA"/>
    <n v="45096"/>
    <m/>
    <m/>
    <m/>
    <m/>
    <n v="45096"/>
    <x v="1"/>
    <s v="Candidate registered"/>
    <s v="Daniel Miler (Daniel Miller)"/>
    <m/>
    <s v="P.0 Box1743"/>
    <s v="Friday Harbor wa"/>
    <m/>
    <s v="WA"/>
    <n v="98250"/>
    <s v="heyrockstar10@gmail.com"/>
    <m/>
    <n v="7752233960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m/>
    <m/>
    <m/>
    <m/>
    <m/>
    <m/>
    <m/>
    <m/>
    <m/>
    <m/>
    <m/>
    <m/>
    <m/>
    <s v="Northern Ave"/>
    <s v="sedrow wooley"/>
    <s v="WA"/>
    <n v="98284"/>
    <n v="3603194729"/>
    <m/>
    <m/>
    <m/>
    <m/>
    <m/>
    <m/>
    <m/>
    <m/>
    <s v="https://apollo.pdc.wa.gov/public/registrations/registration?registration_id=53851"/>
    <n v="34495"/>
    <n v="38302"/>
    <n v="3236489"/>
    <m/>
    <m/>
    <s v="joy Kramer"/>
    <s v="candidate"/>
    <m/>
    <n v="45097.345937500002"/>
  </r>
  <r>
    <s v="ca-2024-3311378"/>
    <s v="COOKT  042"/>
    <s v="CA"/>
    <n v="45434"/>
    <n v="45422"/>
    <m/>
    <m/>
    <s v="Electronic"/>
    <n v="45434"/>
    <x v="1"/>
    <s v="Candidate declared"/>
    <s v="Theodore Cooke (Ted Cooke)"/>
    <m/>
    <s v="PO Box 9561"/>
    <s v="Covington"/>
    <s v="KING"/>
    <s v="WA"/>
    <n v="98042"/>
    <s v="Ted.Cooke@outlook.com"/>
    <s v="Ted.Cooke@outlook.com"/>
    <s v="206-779-8495"/>
    <s v="STATE REPRESENTATIVE"/>
    <n v="13"/>
    <s v="LEG DISTRICT 47 - HOUSE"/>
    <n v="4872"/>
    <s v="KING"/>
    <s v="Legislative"/>
    <n v="89720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PO Box 9561"/>
    <s v="Covington"/>
    <s v="WA"/>
    <n v="98042"/>
    <s v="253-861-5511"/>
    <n v="816.55"/>
    <n v="1235.92"/>
    <n v="1368.39"/>
    <n v="0"/>
    <n v="0"/>
    <n v="0"/>
    <m/>
    <m/>
    <s v="https://apollo.pdc.wa.gov/public/registrations/registration?registration_id=60616"/>
    <n v="36709"/>
    <n v="25632"/>
    <n v="3311378"/>
    <n v="24132"/>
    <n v="47"/>
    <s v="Jalene Cooke"/>
    <s v="candidate"/>
    <m/>
    <n v="45636.821423611109"/>
  </r>
  <r>
    <s v="ca-2024-3296758"/>
    <s v="JOHNP  604"/>
    <s v="CA"/>
    <n v="45391"/>
    <n v="45418"/>
    <m/>
    <m/>
    <s v="Electronic"/>
    <n v="45391"/>
    <x v="1"/>
    <s v="Candidate declared"/>
    <s v="Philip L. Johnson"/>
    <m/>
    <s v="2210 W Main St PMB 133"/>
    <s v="Battle Ground"/>
    <s v="CLARK"/>
    <s v="WA"/>
    <n v="98604"/>
    <s v="philip@vote4philipjohnson.com"/>
    <s v="philip@vote4philipjohnson.com"/>
    <s v="360-558-0118"/>
    <s v="STATE REPRESENTATIVE"/>
    <n v="13"/>
    <s v="LEG DISTRICT 18 - HOUSE"/>
    <n v="4813"/>
    <s v="CLARK"/>
    <s v="Legislative"/>
    <n v="105970"/>
    <s v="C"/>
    <s v="Registration and financial affairs"/>
    <s v="Candidate"/>
    <s v="Candidate"/>
    <m/>
    <m/>
    <n v="2"/>
    <s v="R"/>
    <x v="1"/>
    <n v="45601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46350.31"/>
    <n v="0"/>
    <n v="44727.82"/>
    <n v="0"/>
    <n v="0"/>
    <n v="0"/>
    <n v="32647.15"/>
    <n v="0"/>
    <s v="https://apollo.pdc.wa.gov/public/registrations/registration?registration_id=59935"/>
    <n v="36168"/>
    <n v="5489"/>
    <n v="3296758"/>
    <n v="23980"/>
    <n v="18"/>
    <s v="Tom Perry"/>
    <s v="candidate"/>
    <m/>
    <n v="45792.515416666669"/>
  </r>
  <r>
    <s v="ca-2024-3296755"/>
    <s v="DUFAJ  942"/>
    <s v="CA"/>
    <n v="45390"/>
    <n v="45418"/>
    <m/>
    <m/>
    <s v="Electronic"/>
    <n v="45390"/>
    <x v="1"/>
    <s v="Candidate declared"/>
    <s v="Jeremie J Dufault (Jeremie Dufault)"/>
    <m/>
    <s v="PO Box 579"/>
    <s v="Selah"/>
    <s v="YAKIMA"/>
    <s v="WA"/>
    <n v="98942"/>
    <s v="dufaultcampaign@gmail.com"/>
    <s v="dufaultcampaign@gmail.com"/>
    <n v="5099022344"/>
    <s v="STATE REPRESENTATIVE"/>
    <n v="13"/>
    <s v="LEG DISTRICT 15 - HOUSE"/>
    <n v="4807"/>
    <s v="YAKIMA"/>
    <s v="Legislative"/>
    <n v="92348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O Box 579"/>
    <s v="Selah"/>
    <s v="WA"/>
    <n v="98942"/>
    <n v="5099022344"/>
    <n v="195396.39"/>
    <n v="0"/>
    <n v="205296.39"/>
    <n v="0"/>
    <n v="0"/>
    <n v="0"/>
    <m/>
    <m/>
    <s v="https://apollo.pdc.wa.gov/public/registrations/registration?registration_id=59996"/>
    <n v="36173"/>
    <n v="324"/>
    <n v="3296755"/>
    <n v="23914"/>
    <n v="15"/>
    <s v="TIM DUFAULT"/>
    <s v="candidate"/>
    <m/>
    <n v="45755.646331018521"/>
  </r>
  <r>
    <s v="ca-2026-3253633"/>
    <s v="WARNJ  837"/>
    <s v="CA"/>
    <n v="45222"/>
    <m/>
    <m/>
    <m/>
    <s v="Electronic"/>
    <n v="45222"/>
    <x v="2"/>
    <s v="Candidate registered"/>
    <s v="JUDITH M WARNICK (Judith Warnick)"/>
    <m/>
    <s v="601 S Pioneer Way Ste F #352"/>
    <s v="Moses Lake"/>
    <s v="GRANT"/>
    <s v="WA"/>
    <n v="98837"/>
    <s v="judy@judywarnick.com"/>
    <s v="judy@judywarnick.com"/>
    <n v="5097654865"/>
    <s v="STATE SENATOR"/>
    <n v="12"/>
    <s v="LEG DISTRICT 13 - SENATE"/>
    <n v="4742"/>
    <s v="GRANT"/>
    <s v="Legislative"/>
    <n v="89105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1350 S Pioneer Way"/>
    <s v="Moses Lake"/>
    <s v="WA"/>
    <n v="98837"/>
    <s v="509-766-3100"/>
    <n v="26475"/>
    <n v="0"/>
    <n v="5724.55"/>
    <n v="0"/>
    <n v="0"/>
    <n v="0"/>
    <m/>
    <m/>
    <s v="https://apollo.pdc.wa.gov/public/registrations/registration?registration_id=54820"/>
    <n v="34984"/>
    <n v="26539"/>
    <n v="3253633"/>
    <n v="21486"/>
    <n v="13"/>
    <s v="Cody Parrish"/>
    <s v="candidate"/>
    <m/>
    <n v="45758.316979166666"/>
  </r>
  <r>
    <s v="ca-2024-3253696"/>
    <s v="ONISE  584"/>
    <s v="CA"/>
    <n v="45294"/>
    <n v="45421"/>
    <m/>
    <m/>
    <m/>
    <n v="45294"/>
    <x v="1"/>
    <s v="Candidate declared"/>
    <s v="ERIC J ONISKO (Eric Onisko)"/>
    <m/>
    <s v="808 kristi ct"/>
    <s v="Shelton"/>
    <s v="MASON"/>
    <s v="WA"/>
    <n v="98584"/>
    <s v="ericoniskofor35th@yahoo.com"/>
    <s v="Ericoniskofor35th@yahoo.com"/>
    <s v="360-561-2297"/>
    <s v="STATE REPRESENTATIVE"/>
    <n v="13"/>
    <s v="LEG DISTRICT 35 - HOUSE"/>
    <n v="4847"/>
    <s v="MASON"/>
    <s v="Legislative"/>
    <n v="112629"/>
    <s v="C"/>
    <s v="Registration and financial affairs"/>
    <s v="Candidate"/>
    <s v="Candidate"/>
    <m/>
    <m/>
    <n v="2"/>
    <s v="R"/>
    <x v="1"/>
    <n v="45601"/>
    <s v="mini"/>
    <b v="1"/>
    <b v="1"/>
    <b v="0"/>
    <s v="Lost in primary"/>
    <m/>
    <m/>
    <m/>
    <m/>
    <m/>
    <m/>
    <m/>
    <m/>
    <m/>
    <m/>
    <s v="808 kristi ct"/>
    <s v="Shelton"/>
    <s v="WA"/>
    <n v="98584"/>
    <s v="360-561-2297"/>
    <m/>
    <m/>
    <m/>
    <m/>
    <m/>
    <m/>
    <m/>
    <m/>
    <s v="https://apollo.pdc.wa.gov/public/registrations/registration?registration_id=55211"/>
    <n v="35166"/>
    <n v="15893"/>
    <n v="3253696"/>
    <m/>
    <n v="35"/>
    <s v="Eric Onisko"/>
    <s v="candidate"/>
    <m/>
    <n v="45533.292002314818"/>
  </r>
  <r>
    <s v="ca-2024-3253579"/>
    <s v="DENTT  837"/>
    <s v="CA"/>
    <n v="45139"/>
    <n v="45418"/>
    <m/>
    <m/>
    <s v="Electronic"/>
    <n v="45139"/>
    <x v="1"/>
    <s v="Candidate declared"/>
    <s v="Thomas E Dent (Tom Dent)"/>
    <m/>
    <s v="601 S. Pioneer Way  Ste. F  Box 396"/>
    <s v="Moses Lake"/>
    <s v="GRANT"/>
    <s v="WA."/>
    <n v="98837"/>
    <s v="tomdentcommittee@gmail.com"/>
    <s v="tomdentcommittee@gmail.com"/>
    <s v="509-765-6926"/>
    <s v="STATE REPRESENTATIVE"/>
    <n v="13"/>
    <s v="LEG DISTRICT 13 - HOUSE"/>
    <n v="4803"/>
    <s v="GRANT"/>
    <s v="Legislative"/>
    <n v="84167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601 S. Pioneer Way  Ste. F  Box 396"/>
    <s v="Moses Lake"/>
    <s v="Wa."/>
    <n v="98837"/>
    <s v="509-765-6926"/>
    <n v="127293.71"/>
    <n v="0"/>
    <n v="126793.71"/>
    <n v="0"/>
    <n v="0"/>
    <n v="0"/>
    <m/>
    <m/>
    <s v="https://apollo.pdc.wa.gov/public/registrations/registration?registration_id=60505"/>
    <n v="34719"/>
    <n v="11467"/>
    <n v="3253579"/>
    <n v="24134"/>
    <n v="13"/>
    <s v="Terry Weimer"/>
    <s v="candidate"/>
    <m/>
    <n v="45757.314872685187"/>
  </r>
  <r>
    <s v="ca-2024-3305501"/>
    <s v="CLOUK2-652"/>
    <s v="CA"/>
    <n v="45463"/>
    <n v="45418"/>
    <m/>
    <m/>
    <m/>
    <n v="45463"/>
    <x v="1"/>
    <s v="Candidate declared"/>
    <s v="Kimberly M Cloud (Kimberly M. Cloud)"/>
    <m/>
    <s v="130 sw 112th street apt a201 apt a201"/>
    <s v="burien"/>
    <s v="KING"/>
    <s v="WA"/>
    <n v="98146"/>
    <s v="thekimberlycloudshow@yahoo.com"/>
    <s v="thekimberlycloudshow@yahoo.com"/>
    <n v="2533046990"/>
    <s v="STATE REPRESENTATIVE"/>
    <n v="13"/>
    <s v="LEG DISTRICT 34 - HOUSE"/>
    <n v="4845"/>
    <s v="KING"/>
    <s v="Legislative"/>
    <n v="104851"/>
    <s v="C"/>
    <s v="Registration and financial affairs"/>
    <s v="Candidate"/>
    <s v="Candidate"/>
    <m/>
    <m/>
    <n v="1"/>
    <s v="R"/>
    <x v="1"/>
    <n v="45601"/>
    <s v="mini"/>
    <b v="1"/>
    <b v="1"/>
    <b v="1"/>
    <s v="Qualified for general"/>
    <s v="Lost in general"/>
    <m/>
    <m/>
    <m/>
    <m/>
    <m/>
    <m/>
    <m/>
    <m/>
    <m/>
    <s v="130 sw 112th street apt a201 apt a201"/>
    <s v="burien"/>
    <s v="WA"/>
    <n v="98146"/>
    <n v="2533046990"/>
    <m/>
    <m/>
    <m/>
    <m/>
    <m/>
    <m/>
    <m/>
    <m/>
    <s v="https://apollo.pdc.wa.gov/public/registrations/registration?registration_id=60877"/>
    <n v="36857"/>
    <n v="45534"/>
    <n v="3305501"/>
    <m/>
    <n v="34"/>
    <s v="Kimberly M. Cloud"/>
    <s v="candidate"/>
    <m/>
    <n v="45630.554456018515"/>
  </r>
  <r>
    <s v="ca-2024-3296730"/>
    <s v="BENTB--100"/>
    <s v="CA"/>
    <n v="45383"/>
    <n v="45418"/>
    <m/>
    <m/>
    <s v="Electronic"/>
    <n v="45383"/>
    <x v="1"/>
    <s v="Candidate declared"/>
    <s v="Brad Benton"/>
    <m/>
    <s v="PO Box 5076"/>
    <s v="Vancouver"/>
    <s v="CLARK"/>
    <s v="WA"/>
    <n v="98668"/>
    <s v="brad@bradbentonforsenate.com"/>
    <s v="brad@bradbentonforsenate.com"/>
    <n v="3609314574"/>
    <s v="STATE SENATOR"/>
    <n v="12"/>
    <s v="LEG DISTRICT 18 - SENATE"/>
    <n v="4747"/>
    <s v="CLARK"/>
    <s v="Legislative"/>
    <n v="105970"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PO Box 5076"/>
    <s v="Vancouver"/>
    <s v="WA"/>
    <n v="98668"/>
    <n v="3609314574"/>
    <n v="244865.08"/>
    <n v="0"/>
    <n v="207790.36"/>
    <n v="193.64"/>
    <n v="0"/>
    <n v="0"/>
    <n v="1704.66"/>
    <n v="228432.97"/>
    <s v="https://apollo.pdc.wa.gov/public/registrations/registration?registration_id=61022"/>
    <n v="36113"/>
    <n v="35115"/>
    <n v="3296730"/>
    <n v="23921"/>
    <n v="18"/>
    <s v="Jay Becker"/>
    <s v="candidate"/>
    <m/>
    <n v="45714.862986111111"/>
  </r>
  <r>
    <s v="ca-2022-567614"/>
    <s v="BRUMS--462"/>
    <s v="CA"/>
    <n v="44620"/>
    <n v="44697"/>
    <m/>
    <m/>
    <s v="Electronic"/>
    <n v="44620"/>
    <x v="6"/>
    <s v="Candidate declared"/>
    <s v="Scott Brummer"/>
    <m/>
    <s v="PO Box 645"/>
    <s v="Winlock"/>
    <s v="LEWIS"/>
    <s v="WA"/>
    <n v="98596"/>
    <s v="info@scottbrummer.com"/>
    <s v="scott.brummer@icloud.com"/>
    <s v="360-880-6741"/>
    <s v="COUNTY COMMISSIONER"/>
    <n v="23"/>
    <s v="LEWIS CO"/>
    <n v="3626"/>
    <s v="LEWIS"/>
    <s v="Local"/>
    <n v="54092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Won in general"/>
    <m/>
    <m/>
    <m/>
    <m/>
    <m/>
    <m/>
    <m/>
    <m/>
    <m/>
    <s v="PO Box 645"/>
    <s v="Winlock"/>
    <s v="WA"/>
    <n v="98596"/>
    <s v="360-880-6741"/>
    <n v="26094.79"/>
    <n v="0"/>
    <n v="29894.95"/>
    <n v="3132.57"/>
    <n v="0"/>
    <n v="0"/>
    <m/>
    <m/>
    <s v="https://apollo.pdc.wa.gov/public/registrations/registration?registration_id=61125"/>
    <n v="30357"/>
    <n v="32521"/>
    <n v="567614"/>
    <n v="18862"/>
    <m/>
    <s v="Scott Brummer"/>
    <s v="candidate"/>
    <m/>
    <n v="45509.518877314818"/>
  </r>
  <r>
    <s v="ca-2024-3311442"/>
    <s v="HARTR--080"/>
    <s v="CA"/>
    <n v="45426"/>
    <n v="45422"/>
    <m/>
    <m/>
    <s v="Electronic"/>
    <n v="45426"/>
    <x v="1"/>
    <s v="Candidate declared"/>
    <s v="Rachel M. Cole Harter (Rachel Harter)"/>
    <m/>
    <s v="4810 Point Fosdick Dr. #455"/>
    <s v="Gig Harbor"/>
    <s v="PIERCE"/>
    <s v="WA"/>
    <n v="98335"/>
    <s v="info@rachelforwa.com"/>
    <s v="Info@rachelforWA.com"/>
    <n v="2537770319"/>
    <s v="STATE REPRESENTATIVE"/>
    <n v="13"/>
    <s v="LEG DISTRICT 26 - HOUSE"/>
    <n v="4829"/>
    <s v="PIERCE"/>
    <s v="Legislative"/>
    <n v="110595"/>
    <s v="C"/>
    <s v="Registration and financial affairs"/>
    <s v="Candidate"/>
    <s v="Candidate"/>
    <m/>
    <m/>
    <n v="2"/>
    <s v="R"/>
    <x v="1"/>
    <n v="45601"/>
    <s v="full"/>
    <b v="1"/>
    <b v="1"/>
    <b v="0"/>
    <s v="Lost in primary"/>
    <m/>
    <m/>
    <m/>
    <m/>
    <m/>
    <m/>
    <m/>
    <m/>
    <m/>
    <m/>
    <s v="4810 Point Fosdick Dr. #455"/>
    <s v="Gig Harbor"/>
    <s v="WA"/>
    <n v="98335"/>
    <n v="2537770319"/>
    <n v="48651.91"/>
    <n v="0"/>
    <n v="48851.91"/>
    <n v="0"/>
    <n v="0"/>
    <n v="0"/>
    <m/>
    <m/>
    <s v="https://apollo.pdc.wa.gov/public/registrations/registration?registration_id=61470"/>
    <n v="36564"/>
    <n v="35168"/>
    <n v="3311442"/>
    <n v="24241"/>
    <n v="26"/>
    <s v="Rachel Harter"/>
    <s v="candidate"/>
    <m/>
    <n v="45549.786157407405"/>
  </r>
  <r>
    <s v="ca-2024-689045"/>
    <s v="LOW SE 258"/>
    <s v="CA"/>
    <n v="44932"/>
    <n v="45418"/>
    <m/>
    <m/>
    <s v="Electronic"/>
    <n v="44932"/>
    <x v="1"/>
    <s v="Candidate declared"/>
    <s v="Samuel E. Low (Sam Low)"/>
    <m/>
    <s v="9010 Market Place PMB# 341"/>
    <s v="Lake Stevens"/>
    <s v="SNOHOMISH"/>
    <s v="WA"/>
    <n v="98258"/>
    <s v="electsamlow@gmail.com"/>
    <s v="electsamlow@gmail.com"/>
    <n v="14259239662"/>
    <s v="STATE REPRESENTATIVE"/>
    <n v="13"/>
    <s v="LEG DISTRICT 39 - HOUSE"/>
    <n v="4856"/>
    <s v="SNOHOMISH"/>
    <s v="Legislative"/>
    <n v="107641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9010 Market Place PMB# 341"/>
    <s v="Lake Stevens"/>
    <s v="WA"/>
    <n v="98258"/>
    <n v="14259239662"/>
    <n v="230537.35"/>
    <n v="9438.67"/>
    <n v="239976.02"/>
    <n v="0"/>
    <n v="0"/>
    <n v="0"/>
    <n v="104457.8"/>
    <n v="0"/>
    <s v="https://apollo.pdc.wa.gov/public/registrations/registration?registration_id=61178"/>
    <n v="31589"/>
    <n v="1062"/>
    <n v="689045"/>
    <n v="19543"/>
    <n v="39"/>
    <s v="Sam Low"/>
    <s v="candidate"/>
    <m/>
    <n v="45741.583414351851"/>
  </r>
  <r>
    <s v="ca-2024-689110"/>
    <s v="CONNA--861"/>
    <s v="CA"/>
    <n v="44950"/>
    <n v="45418"/>
    <m/>
    <m/>
    <s v="Electronic"/>
    <n v="44950"/>
    <x v="1"/>
    <s v="Candidate declared"/>
    <s v="April R Connors (April Connors)"/>
    <m/>
    <s v="3911 W. 27th Ave., Ste 101 PMB 101"/>
    <s v="Kennewick"/>
    <s v="BENTON"/>
    <s v="WA"/>
    <n v="99337"/>
    <s v="hello@aprilforwashington.com"/>
    <s v="hello@aprilforwashington.com"/>
    <s v="(509) 581-2480"/>
    <s v="STATE REPRESENTATIVE"/>
    <n v="13"/>
    <s v="LEG DISTRICT 08 - HOUSE"/>
    <n v="4793"/>
    <s v="BENTON"/>
    <s v="Legislative"/>
    <n v="95647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173399.59"/>
    <n v="1352.75"/>
    <n v="163760.85"/>
    <n v="0"/>
    <n v="0"/>
    <n v="0"/>
    <n v="2881.97"/>
    <n v="0"/>
    <s v="https://apollo.pdc.wa.gov/public/registrations/registration?registration_id=61199"/>
    <n v="31675"/>
    <n v="32309"/>
    <n v="689110"/>
    <n v="19883"/>
    <n v="8"/>
    <s v="Jason Michaud"/>
    <s v="candidate"/>
    <m/>
    <n v="45760.37672453704"/>
  </r>
  <r>
    <s v="ca-2024-3298342"/>
    <s v="KIEPA  223"/>
    <s v="CA"/>
    <n v="45406"/>
    <n v="45418"/>
    <m/>
    <m/>
    <s v="Electronic"/>
    <n v="45406"/>
    <x v="1"/>
    <s v="Candidate declared"/>
    <s v="KIEPE ANTHONY L (Tony Kiepe)"/>
    <m/>
    <s v="PO Box 30683"/>
    <s v="Spokane"/>
    <s v="SPOKANE"/>
    <s v="WA"/>
    <n v="99223"/>
    <s v="alkiepe1@comcast.net"/>
    <s v="alkiepe1@comcast.net"/>
    <s v="509-934-7455"/>
    <s v="STATE REPRESENTATIVE"/>
    <n v="13"/>
    <s v="LEG DISTRICT 03 - HOUSE"/>
    <n v="4783"/>
    <s v="SPOKANE"/>
    <s v="Legislative"/>
    <n v="100576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O Box 30683"/>
    <s v="Spokane"/>
    <s v="WA"/>
    <n v="99223"/>
    <s v="509-934-7455"/>
    <n v="17009.77"/>
    <n v="0"/>
    <n v="23009.77"/>
    <n v="6000"/>
    <n v="0"/>
    <n v="0"/>
    <m/>
    <m/>
    <s v="https://apollo.pdc.wa.gov/public/registrations/registration?registration_id=62232"/>
    <n v="36265"/>
    <n v="2438"/>
    <n v="3298342"/>
    <n v="24009"/>
    <n v="3"/>
    <s v="Tony Kiepe"/>
    <s v="candidate"/>
    <m/>
    <n v="45653.676423611112"/>
  </r>
  <r>
    <s v="ca-2026-3321383"/>
    <s v="BARNS--909"/>
    <s v="CA"/>
    <n v="45669"/>
    <m/>
    <m/>
    <m/>
    <s v="Electronic"/>
    <n v="45669"/>
    <x v="2"/>
    <s v="Candidate registered"/>
    <s v="Stephanie Barnard"/>
    <m/>
    <s v="P.O. Box 5802"/>
    <s v="Pasco"/>
    <s v="BENTON"/>
    <s v="WA"/>
    <n v="99302"/>
    <s v="stephanie@stephanieforwa.com"/>
    <s v="info@stephanieforwa.com"/>
    <s v="(509) 581-2484"/>
    <s v="STATE REPRESENTATIVE"/>
    <n v="13"/>
    <s v="LEG DISTRICT 08 - HOUSE"/>
    <n v="4793"/>
    <s v="BENTON"/>
    <s v="Legislative"/>
    <n v="99808"/>
    <s v="C"/>
    <s v="Registration and financial affairs"/>
    <s v="Candidate"/>
    <s v="Candidate"/>
    <m/>
    <m/>
    <n v="1"/>
    <s v="R"/>
    <x v="1"/>
    <n v="46329"/>
    <s v="full"/>
    <b v="1"/>
    <m/>
    <m/>
    <m/>
    <m/>
    <m/>
    <m/>
    <m/>
    <m/>
    <m/>
    <m/>
    <m/>
    <m/>
    <m/>
    <s v="P.O. Box 581"/>
    <s v="Tacoma"/>
    <s v="WA"/>
    <n v="98401"/>
    <s v="(253) 220-5590"/>
    <n v="0"/>
    <n v="4071.13"/>
    <n v="1682.19"/>
    <n v="0"/>
    <n v="0"/>
    <n v="0"/>
    <m/>
    <m/>
    <s v="https://apollo.pdc.wa.gov/public/registrations/registration?registration_id=62421"/>
    <n v="37332"/>
    <n v="32614"/>
    <n v="3321383"/>
    <n v="25355"/>
    <n v="8"/>
    <s v="Jason Michaud"/>
    <s v="candidate"/>
    <m/>
    <n v="45843.498240740744"/>
  </r>
  <r>
    <s v="ca-2026-688998"/>
    <s v="CRIDM  362"/>
    <s v="CA"/>
    <n v="44921"/>
    <m/>
    <m/>
    <m/>
    <s v="Electronic"/>
    <n v="44921"/>
    <x v="2"/>
    <s v="Candidate registered"/>
    <s v="Mark A. Crider (Mark Crider)"/>
    <m/>
    <s v="PO Box 1215"/>
    <s v="Walla Walla"/>
    <s v="WALLA WALLA"/>
    <s v="WA"/>
    <n v="99362"/>
    <s v="crider4sheriff@gmail.com"/>
    <s v="crider4sheriff@gmail.com"/>
    <s v="509-876-2071"/>
    <s v="COUNTY SHERIFF"/>
    <n v="27"/>
    <s v="WALLA WALLA CO"/>
    <n v="4302"/>
    <s v="WALLA WALLA"/>
    <s v="Local"/>
    <n v="38368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PO Box 1724"/>
    <s v="Walla Walla"/>
    <s v="WA"/>
    <n v="99362"/>
    <s v="509-301-3162"/>
    <n v="348"/>
    <n v="3615.14"/>
    <n v="580"/>
    <n v="0"/>
    <n v="0"/>
    <n v="0"/>
    <m/>
    <m/>
    <s v="https://apollo.pdc.wa.gov/public/registrations/registration?registration_id=50196"/>
    <n v="31507"/>
    <n v="994"/>
    <n v="688998"/>
    <n v="19468"/>
    <m/>
    <s v="Debora Zalaznik"/>
    <s v="candidate"/>
    <m/>
    <n v="45848.864363425928"/>
  </r>
  <r>
    <s v="ca-2014-7689"/>
    <s v="WOODC  403"/>
    <s v="CA"/>
    <n v="41798"/>
    <m/>
    <m/>
    <m/>
    <m/>
    <n v="41798"/>
    <x v="9"/>
    <s v="Candidate registered"/>
    <s v="WOOD CHRISTINE A (CHRISTINE WOOD)"/>
    <m/>
    <s v="2739 LAUREL DR"/>
    <s v="CLARKSTON"/>
    <s v="ASOTIN"/>
    <s v="WA"/>
    <n v="99403"/>
    <s v="marshallandchris@cableone.net"/>
    <s v="marshallandchris@cableone.net"/>
    <s v="509-758-3975"/>
    <s v="COUNTY ASSESSOR"/>
    <n v="21"/>
    <s v="ASOTIN CO"/>
    <n v="3029"/>
    <s v="ASOTIN"/>
    <s v="Local"/>
    <n v="13735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2739 LAUREL DR"/>
    <s v="CLARKSTON"/>
    <s v="WA"/>
    <n v="99403"/>
    <s v="509-758-3975"/>
    <m/>
    <m/>
    <m/>
    <m/>
    <m/>
    <m/>
    <m/>
    <m/>
    <s v="https://web.pdc.wa.gov/rptimg/default.aspx?docid=3873441"/>
    <n v="21476"/>
    <n v="6204"/>
    <n v="7689"/>
    <m/>
    <m/>
    <s v="CHRISTINE WOOD"/>
    <s v="candidate"/>
    <m/>
    <n v="43598.008692129632"/>
  </r>
  <r>
    <s v="ca-2018-51"/>
    <s v="SHEAM  228"/>
    <s v="CA"/>
    <n v="42741"/>
    <m/>
    <m/>
    <m/>
    <s v="Electronic"/>
    <n v="42741"/>
    <x v="3"/>
    <s v="Candidate registered"/>
    <s v="Matthew T. Shea (MATTHEW SHEA)"/>
    <m/>
    <s v="PO BOX 142180"/>
    <s v="SPOKANE VALLEY"/>
    <s v="SPOKANE"/>
    <s v="WA"/>
    <n v="99214"/>
    <s v="MATT@VOTESHEA.COM"/>
    <s v="matt@voteshea.com"/>
    <s v="509-252-0963"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Incumbent"/>
    <m/>
    <m/>
    <m/>
    <m/>
    <m/>
    <m/>
    <m/>
    <m/>
    <s v="4711 S FARR RD"/>
    <s v="SPOKANE VALLEY"/>
    <s v="WA"/>
    <n v="99206"/>
    <s v="509-928-2495"/>
    <n v="112216.94"/>
    <n v="380.46"/>
    <n v="110680.16"/>
    <n v="0"/>
    <n v="0"/>
    <n v="1250"/>
    <m/>
    <m/>
    <s v="https://web.pdc.wa.gov/rptimg/default.aspx?docid=4761048"/>
    <n v="17695"/>
    <n v="252"/>
    <n v="51"/>
    <n v="3692"/>
    <n v="4"/>
    <s v="MERRI NICKERSON"/>
    <s v="candidate"/>
    <m/>
    <n v="44148.979456018518"/>
  </r>
  <r>
    <s v="ca-2017-3571"/>
    <s v="MILND  301"/>
    <s v="CA"/>
    <n v="42904"/>
    <m/>
    <m/>
    <m/>
    <s v="Electronic"/>
    <n v="42904"/>
    <x v="10"/>
    <s v="Candidate registered"/>
    <s v="David G Milne (DAVID MILNE)"/>
    <m/>
    <s v="10002 W. COURT"/>
    <s v="PASCO"/>
    <s v="FRANKLIN"/>
    <s v="WA"/>
    <n v="99301"/>
    <s v="milnetool@msn.com"/>
    <s v="milnetool@msn.com"/>
    <s v="509-554-6074"/>
    <s v="CITY COUNCIL MEMBER"/>
    <n v="32"/>
    <s v="CITY OF PASCO"/>
    <n v="3858"/>
    <s v="FRANKLIN"/>
    <s v="Local"/>
    <n v="26655"/>
    <s v="C"/>
    <s v="Registration and financial affairs"/>
    <s v="Candidate"/>
    <s v="Candidate"/>
    <m/>
    <m/>
    <m/>
    <s v="R"/>
    <x v="1"/>
    <n v="43046"/>
    <s v="full"/>
    <b v="1"/>
    <m/>
    <m/>
    <s v="Qualified for general"/>
    <s v="Won in general"/>
    <m/>
    <m/>
    <m/>
    <m/>
    <m/>
    <m/>
    <m/>
    <m/>
    <m/>
    <s v="10002 W. COURT"/>
    <s v="PASCO"/>
    <s v="WA"/>
    <n v="99301"/>
    <s v="509-554-6074"/>
    <n v="4311.7299999999996"/>
    <n v="0"/>
    <n v="4311.7299999999996"/>
    <n v="0"/>
    <n v="0"/>
    <n v="0"/>
    <n v="5000"/>
    <n v="0"/>
    <s v="https://web.pdc.wa.gov/rptimg/default.aspx?docid=4662894"/>
    <n v="13154"/>
    <n v="3225"/>
    <n v="3571"/>
    <n v="4644"/>
    <m/>
    <s v="DAVID MILNE"/>
    <s v="candidate"/>
    <m/>
    <n v="44149.01771990741"/>
  </r>
  <r>
    <s v="ca-2021-1118"/>
    <s v="LOW SE 258"/>
    <s v="CA"/>
    <n v="43474"/>
    <n v="44333"/>
    <m/>
    <m/>
    <s v="Electronic"/>
    <n v="43474"/>
    <x v="19"/>
    <s v="Candidate declared"/>
    <s v="Samuel E. Low (SAMUEL LOW)"/>
    <m/>
    <s v="11002 UCT LOOP RD"/>
    <s v="LAKE STEVENS"/>
    <s v="SNOHOMISH"/>
    <s v="WA"/>
    <n v="98258"/>
    <s v="ELECTSAMLOW@GMAIL.COM"/>
    <s v="electsamlow@gmail.com"/>
    <s v="425-923-9662"/>
    <s v="COUNTY COUNCIL MEMBER"/>
    <n v="25"/>
    <s v="SNOHOMISH CO"/>
    <n v="4107"/>
    <s v="SNOHOMISH"/>
    <s v="Local"/>
    <n v="518783"/>
    <s v="C"/>
    <s v="Registration and financial affairs"/>
    <s v="Candidate"/>
    <s v="Candidate"/>
    <m/>
    <m/>
    <n v="5"/>
    <s v="R"/>
    <x v="1"/>
    <n v="44502"/>
    <s v="full"/>
    <b v="1"/>
    <b v="1"/>
    <b v="1"/>
    <s v="Qualified for general"/>
    <s v="Won in general"/>
    <m/>
    <m/>
    <m/>
    <m/>
    <m/>
    <m/>
    <m/>
    <m/>
    <m/>
    <s v="11002 UCT LOOP RD"/>
    <s v="LAKE STEVENS"/>
    <s v="WA"/>
    <n v="98258"/>
    <s v="425-923-9662"/>
    <n v="124838.91"/>
    <n v="23072.01"/>
    <n v="147909.92000000001"/>
    <n v="0"/>
    <n v="0"/>
    <n v="0"/>
    <m/>
    <m/>
    <s v="https://web.pdc.wa.gov/rptimg/default.aspx?docid=4775864"/>
    <n v="11720"/>
    <n v="1062"/>
    <n v="1118"/>
    <n v="159"/>
    <m/>
    <s v="SAMUEL LOW"/>
    <s v="candidate"/>
    <m/>
    <n v="44610.848171296297"/>
  </r>
  <r>
    <s v="ca-2017-3077"/>
    <s v="SCOUJ  023"/>
    <s v="CA"/>
    <n v="42825"/>
    <m/>
    <m/>
    <m/>
    <m/>
    <n v="42825"/>
    <x v="10"/>
    <s v="Candidate discontinued campaign"/>
    <s v="SCOUTEN JARED (JARED SCOUTEN)"/>
    <m/>
    <s v="32219 13TH PL SW"/>
    <s v="FEDERAL WAY"/>
    <s v="KING"/>
    <s v="WA"/>
    <n v="98023"/>
    <s v="jaredscoutenmayor@gmail.com"/>
    <s v="jaredscoutenmayor@gmail.com"/>
    <s v="253-205-7432"/>
    <s v="MAYOR"/>
    <n v="31"/>
    <s v="CITY OF FEDERAL WAY"/>
    <n v="4679"/>
    <s v="KING"/>
    <s v="Local"/>
    <n v="46816"/>
    <s v="C"/>
    <s v="Registration and financial affairs"/>
    <s v="Candidate"/>
    <s v="Candidate"/>
    <m/>
    <m/>
    <m/>
    <s v="R"/>
    <x v="1"/>
    <n v="43046"/>
    <s v="mini"/>
    <b v="1"/>
    <m/>
    <m/>
    <s v="Not in primary"/>
    <m/>
    <m/>
    <m/>
    <m/>
    <m/>
    <m/>
    <m/>
    <m/>
    <m/>
    <m/>
    <s v="32219 13TH PL SW"/>
    <s v="FEDERAL WAY"/>
    <s v="WA"/>
    <n v="98023"/>
    <s v="253-205-7432"/>
    <m/>
    <m/>
    <m/>
    <m/>
    <m/>
    <m/>
    <m/>
    <m/>
    <s v="https://web.pdc.wa.gov/rptimg/default.aspx?docid=4636009"/>
    <n v="17461"/>
    <n v="2784"/>
    <n v="3077"/>
    <m/>
    <m/>
    <s v="JARED SCOUTEN"/>
    <s v="candidate"/>
    <m/>
    <n v="43597.952835648146"/>
  </r>
  <r>
    <s v="ca-2014-7467"/>
    <s v="WILSL  682"/>
    <s v="CA"/>
    <n v="41625"/>
    <m/>
    <m/>
    <m/>
    <s v="Electronic"/>
    <n v="41625"/>
    <x v="9"/>
    <s v="Candidate registered"/>
    <s v="Lynda D Wilson (LYNDA WILSON)"/>
    <m/>
    <s v="PO BOX 820568"/>
    <s v="VANCOUVER"/>
    <s v="CLARK"/>
    <s v="WA"/>
    <n v="98682"/>
    <s v="Lynda@ElectLyndaWilson.com"/>
    <s v="lynda@electlyndawilson.com"/>
    <s v="360-608-4519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Challenger"/>
    <m/>
    <m/>
    <m/>
    <m/>
    <m/>
    <m/>
    <m/>
    <m/>
    <s v="PO BOX 820568"/>
    <s v="VANCOUVER"/>
    <s v="WA"/>
    <n v="98682"/>
    <s v="360-604-2209"/>
    <n v="298939.5"/>
    <n v="10"/>
    <n v="297974.23"/>
    <n v="0"/>
    <n v="0"/>
    <n v="0"/>
    <n v="774.31"/>
    <n v="110649.96"/>
    <s v="https://web.pdc.wa.gov/rptimg/default.aspx?docid=3666927"/>
    <n v="21276"/>
    <n v="26343"/>
    <n v="7467"/>
    <n v="8600"/>
    <n v="17"/>
    <s v="LES BROSIUS"/>
    <s v="candidate"/>
    <m/>
    <n v="44149.163981481484"/>
  </r>
  <r>
    <s v="ca-2016-4105"/>
    <s v="LOW SE 258"/>
    <s v="CA"/>
    <n v="42325"/>
    <m/>
    <m/>
    <m/>
    <s v="Electronic"/>
    <n v="42325"/>
    <x v="8"/>
    <s v="Candidate registered"/>
    <s v="Samuel E. Low (SAM LOW)"/>
    <m/>
    <s v="11002 UCT LOOP RD"/>
    <s v="LAKE STEVENS"/>
    <s v="SNOHOMISH"/>
    <s v="WA"/>
    <n v="98258"/>
    <s v="BELOW@JUNO.COM"/>
    <s v="below@juno.com"/>
    <s v="425-923-9662"/>
    <s v="COUNTY COUNCIL MEMBER"/>
    <n v="25"/>
    <s v="SNOHOMISH CO"/>
    <n v="4107"/>
    <s v="SNOHOMISH"/>
    <s v="Local"/>
    <n v="425391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11002 UCT LOOP RD"/>
    <s v="LAKE STEVENS"/>
    <s v="WA"/>
    <n v="98258"/>
    <s v="425-923-9662"/>
    <n v="81385.48"/>
    <n v="0"/>
    <n v="80931.210000000006"/>
    <n v="0"/>
    <n v="0"/>
    <n v="0"/>
    <m/>
    <m/>
    <s v="https://web.pdc.wa.gov/rptimg/default.aspx?docid=4598628"/>
    <n v="11768"/>
    <n v="1062"/>
    <n v="4105"/>
    <n v="5770"/>
    <m/>
    <s v="MARIAH LOW"/>
    <s v="candidate"/>
    <m/>
    <n v="44149.062650462962"/>
  </r>
  <r>
    <s v="ca-2018-1870"/>
    <s v="WATST  156"/>
    <s v="CA"/>
    <n v="43300"/>
    <m/>
    <m/>
    <m/>
    <m/>
    <n v="43300"/>
    <x v="3"/>
    <s v="Candidate discontinued campaign"/>
    <s v="WATSON THOMAS P (THOMAS WATSON)"/>
    <m/>
    <s v="118 SOUTH FEA AVENUE"/>
    <s v="NEWPORT"/>
    <s v="PEND OREILLE"/>
    <s v="WA"/>
    <s v="99156-8747"/>
    <s v="TOMWATSON4TREASURER@OUTLOOK.COM"/>
    <s v="wats@conceptcable.com"/>
    <s v="509-671-1418"/>
    <s v="COUNTY TREASURER"/>
    <n v="28"/>
    <s v="PEND OREILLE CO"/>
    <n v="3865"/>
    <s v="PEND OREILLE"/>
    <s v="Local"/>
    <n v="8854"/>
    <s v="C"/>
    <s v="Registration and financial affairs"/>
    <s v="Candidate"/>
    <s v="Candidate"/>
    <m/>
    <m/>
    <m/>
    <s v="R"/>
    <x v="1"/>
    <n v="43410"/>
    <s v="mini"/>
    <b v="1"/>
    <m/>
    <m/>
    <m/>
    <m/>
    <m/>
    <m/>
    <m/>
    <m/>
    <m/>
    <m/>
    <m/>
    <m/>
    <m/>
    <s v="118 SOUTH FEA AVENUE"/>
    <s v="NEWPORT"/>
    <s v="WA"/>
    <s v="99156-8747"/>
    <s v="509-671-1418"/>
    <m/>
    <m/>
    <m/>
    <m/>
    <m/>
    <m/>
    <m/>
    <m/>
    <s v="https://web.pdc.wa.gov/rptimg/default.aspx?docid=4739506"/>
    <n v="20884"/>
    <n v="1693"/>
    <n v="1870"/>
    <m/>
    <m/>
    <s v="THOMAS WATSON"/>
    <s v="candidate"/>
    <m/>
    <n v="43597.920439814814"/>
  </r>
  <r>
    <s v="ca-2017-3442"/>
    <s v="SPENK  352"/>
    <s v="CA"/>
    <n v="42788"/>
    <m/>
    <m/>
    <m/>
    <m/>
    <n v="42788"/>
    <x v="10"/>
    <s v="Candidate registered"/>
    <s v="Kenneth Herbert Spencer Jr (KENNETH SPENCER)"/>
    <m/>
    <s v="106 OAKMONT CT"/>
    <s v="RICHLAND"/>
    <s v="BENTON"/>
    <s v="WA"/>
    <n v="99352"/>
    <s v="kspencertreasurerbc@gmail.com"/>
    <s v="kspencertreasurerbc@gmail.com"/>
    <s v="509-845-0481"/>
    <s v="COUNTY TREASURER"/>
    <n v="28"/>
    <s v="BENTON CO"/>
    <n v="4725"/>
    <s v="BENTON"/>
    <s v="Local"/>
    <n v="108800"/>
    <s v="C"/>
    <s v="Registration and financial affairs"/>
    <s v="Candidate"/>
    <s v="Candidate"/>
    <m/>
    <m/>
    <m/>
    <s v="R"/>
    <x v="1"/>
    <n v="43046"/>
    <s v="full"/>
    <b v="1"/>
    <m/>
    <m/>
    <s v="Not in primary"/>
    <s v="Unopposed in general"/>
    <m/>
    <m/>
    <m/>
    <m/>
    <m/>
    <m/>
    <m/>
    <m/>
    <m/>
    <s v="106 OAKMONT CT"/>
    <s v="RICHLAND"/>
    <s v="WA"/>
    <n v="99352"/>
    <s v="509-845-0481"/>
    <m/>
    <m/>
    <m/>
    <m/>
    <m/>
    <m/>
    <m/>
    <m/>
    <s v="https://web.pdc.wa.gov/rptimg/default.aspx?docid=4628037"/>
    <n v="18392"/>
    <n v="396"/>
    <n v="3442"/>
    <m/>
    <m/>
    <s v="NATALIE SPENCER"/>
    <s v="candidate"/>
    <m/>
    <n v="43597.958344907405"/>
  </r>
  <r>
    <s v="ca-2014-7121"/>
    <s v="MARTK  362"/>
    <s v="CA"/>
    <n v="41760"/>
    <m/>
    <m/>
    <m/>
    <m/>
    <n v="41760"/>
    <x v="9"/>
    <s v="Candidate registered"/>
    <s v="Kathy Martin  (KATHY MARTIN)"/>
    <m/>
    <s v="172 PEARMAIN AVE"/>
    <s v="WALLA WALLA"/>
    <s v="WALLA WALLA"/>
    <s v="WA"/>
    <n v="99362"/>
    <s v="gmartin@columbiainet.com"/>
    <s v="gmartin@columbiainet.com"/>
    <s v="509-529-9789"/>
    <s v="COUNTY CLERK"/>
    <n v="22"/>
    <s v="WALLA WALLA CO"/>
    <n v="4302"/>
    <s v="WALLA WALLA"/>
    <s v="Local"/>
    <n v="31790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22 PEARMAIN AVE"/>
    <s v="WALLA WALLA"/>
    <s v="WA"/>
    <n v="99362"/>
    <s v="509-525-3665"/>
    <m/>
    <m/>
    <m/>
    <m/>
    <m/>
    <m/>
    <m/>
    <m/>
    <s v="https://web.pdc.wa.gov/rptimg/default.aspx?docid=3803562"/>
    <n v="12064"/>
    <n v="278"/>
    <n v="7121"/>
    <m/>
    <m/>
    <s v="CONNIE JOHNSON"/>
    <s v="candidate"/>
    <m/>
    <n v="43597.999490740738"/>
  </r>
  <r>
    <s v="ca-2014-7557"/>
    <s v="SCHRC  620"/>
    <s v="CA"/>
    <n v="41742"/>
    <m/>
    <m/>
    <m/>
    <s v="Electronic"/>
    <n v="41742"/>
    <x v="9"/>
    <s v="Candidate registered"/>
    <s v="Crista A. Schroder (CRISTA SCHRODER)"/>
    <m/>
    <s v="1743 HWY 97"/>
    <s v="GOLDENDALE"/>
    <s v="KLICKITAT"/>
    <s v="WA"/>
    <n v="98620"/>
    <s v="crisanne1969@hotmil.com"/>
    <s v="crisanne1969@hotmail.com"/>
    <s v="509-250-1101"/>
    <s v="COUNTY ASSESSOR"/>
    <n v="21"/>
    <s v="KLICKITAT CO"/>
    <n v="3579"/>
    <s v="KLICKITAT"/>
    <s v="Local"/>
    <n v="12818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PO BOX 1253"/>
    <s v="GOLDENDALE"/>
    <s v="WA"/>
    <n v="98620"/>
    <s v="360-359-3928"/>
    <n v="13531.52"/>
    <n v="0"/>
    <n v="10680.2"/>
    <n v="0"/>
    <n v="0"/>
    <n v="0"/>
    <m/>
    <m/>
    <s v="https://web.pdc.wa.gov/rptimg/default.aspx?docid=3786519"/>
    <n v="17502"/>
    <n v="716"/>
    <n v="7557"/>
    <n v="8293"/>
    <m/>
    <s v="MO-CHI  LINDBLAD"/>
    <s v="candidate"/>
    <m/>
    <n v="44149.151805555557"/>
  </r>
  <r>
    <s v="ca-2018-285"/>
    <s v="CRUIT  004"/>
    <s v="CA"/>
    <n v="43249"/>
    <m/>
    <m/>
    <m/>
    <s v="Electronic"/>
    <n v="43249"/>
    <x v="3"/>
    <s v="Candidate registered"/>
    <s v="Tim Cruickshank (TIMOTHY CRUICKSHANK)"/>
    <m/>
    <s v="704 228TH AVE NE   #374"/>
    <s v="SAMMAMISH"/>
    <s v="KING"/>
    <s v="WA"/>
    <n v="98074"/>
    <s v="STAN@STANGUNNO.COM"/>
    <s v="frogv111@aol.com"/>
    <s v="425-677-8135"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Lost in general"/>
    <s v="Challenger"/>
    <m/>
    <m/>
    <m/>
    <m/>
    <m/>
    <m/>
    <m/>
    <m/>
    <s v="704 228TH AVE NE    #374"/>
    <s v="SAMMAMISH"/>
    <s v="WA"/>
    <n v="98074"/>
    <s v="425-898-9058"/>
    <n v="37713.760000000002"/>
    <n v="0"/>
    <n v="21239.32"/>
    <n v="0"/>
    <n v="0"/>
    <n v="0"/>
    <m/>
    <m/>
    <s v="https://web.pdc.wa.gov/rptimg/default.aspx?docid=4753356"/>
    <n v="4402"/>
    <n v="826"/>
    <n v="285"/>
    <n v="3006"/>
    <n v="41"/>
    <s v="STAN GUNNO"/>
    <s v="candidate"/>
    <m/>
    <n v="44148.953113425923"/>
  </r>
  <r>
    <s v="ca-2014-7523"/>
    <s v="BRUMM  908"/>
    <s v="CA"/>
    <n v="41871"/>
    <m/>
    <m/>
    <m/>
    <s v="Electronic"/>
    <n v="41871"/>
    <x v="9"/>
    <s v="Candidate registered"/>
    <s v="BRUMBACK MICHAEL S (MICHAEL BRUMBACK)"/>
    <m/>
    <s v="PO BOX 3210"/>
    <s v="UNION GAP"/>
    <s v="YAKIMA"/>
    <s v="WA"/>
    <n v="98903"/>
    <s v="DANALEANNE@HOTMAIL.COM"/>
    <s v="scottb@hbbinjurylaw.com"/>
    <s v="509-823-7764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4616 GLENMOOR CIRCLE"/>
    <s v="YAKIMA"/>
    <s v="WA"/>
    <n v="98908"/>
    <s v="509-965-2898"/>
    <n v="18939.46"/>
    <n v="0"/>
    <n v="17757.310000000001"/>
    <n v="0"/>
    <n v="0"/>
    <n v="0"/>
    <m/>
    <m/>
    <s v="https://web.pdc.wa.gov/rptimg/default.aspx?docid=4007632"/>
    <n v="2221"/>
    <n v="6122"/>
    <n v="7523"/>
    <n v="7575"/>
    <n v="14"/>
    <s v="KELLIE CRABB"/>
    <s v="candidate"/>
    <m/>
    <n v="44149.126018518517"/>
  </r>
  <r>
    <s v="ca-2018-318"/>
    <s v="DARAE  125"/>
    <s v="CA"/>
    <n v="43249"/>
    <m/>
    <m/>
    <m/>
    <s v="Electronic"/>
    <n v="43249"/>
    <x v="3"/>
    <s v="Candidate registered"/>
    <s v="Elizabeth Daranciang (ELIZABETH DARANCIANG)"/>
    <m/>
    <s v="12722 8TH AVE NE"/>
    <s v="SEATTLE"/>
    <s v="KING"/>
    <s v="WA"/>
    <s v="98125-3909"/>
    <s v="BETHFORSTATE@GMAIL.COM"/>
    <s v="bethforstate@gmail.com"/>
    <s v="206-979-1543"/>
    <s v="STATE SENATOR"/>
    <n v="12"/>
    <s v="LEG DISTRICT 46 - SENATE"/>
    <n v="4775"/>
    <s v="KING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s v="Challenger"/>
    <m/>
    <m/>
    <m/>
    <m/>
    <m/>
    <m/>
    <m/>
    <m/>
    <s v="12722 8TH AVE NE"/>
    <s v="SEATTLE"/>
    <s v="WA"/>
    <n v="98125"/>
    <s v="206-979-1543"/>
    <n v="6593.71"/>
    <n v="0"/>
    <n v="5975.82"/>
    <n v="-141.9"/>
    <n v="0"/>
    <n v="0"/>
    <m/>
    <m/>
    <s v="https://web.pdc.wa.gov/rptimg/default.aspx?docid=4748572"/>
    <n v="4599"/>
    <n v="504"/>
    <n v="318"/>
    <n v="3018"/>
    <n v="46"/>
    <s v="ELIZABETH DARANCIANG"/>
    <s v="candidate"/>
    <m/>
    <n v="44148.9534375"/>
  </r>
  <r>
    <s v="ca-2014-7432"/>
    <s v="STINW  004"/>
    <s v="CA"/>
    <n v="41744"/>
    <m/>
    <m/>
    <m/>
    <s v="Electronic"/>
    <n v="41744"/>
    <x v="9"/>
    <s v="Candidate registered"/>
    <s v="STINSON WILLIAM M (WILLIAM STINSON)"/>
    <m/>
    <s v="422 98TH AVE. NE"/>
    <s v="BELLEVUE"/>
    <s v="KING"/>
    <s v="WA"/>
    <n v="98004"/>
    <s v="scott@emeraldcity.com"/>
    <s v="billstinson11@gmail.com"/>
    <s v="425-590-7226"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422 98TH AVE. NE"/>
    <s v="BELLEVUE"/>
    <s v="WA"/>
    <n v="98004"/>
    <s v="425-442-7569"/>
    <n v="19355.11"/>
    <n v="0"/>
    <n v="17109.97"/>
    <n v="0"/>
    <n v="0"/>
    <n v="0"/>
    <m/>
    <m/>
    <s v="https://web.pdc.wa.gov/rptimg/default.aspx?docid=3788813"/>
    <n v="18761"/>
    <n v="4179"/>
    <n v="7432"/>
    <n v="8386"/>
    <n v="41"/>
    <s v="JAMES STINSON"/>
    <s v="candidate"/>
    <m/>
    <n v="44149.155034722222"/>
  </r>
  <r>
    <s v="ca-2018-601"/>
    <s v="DANOG  837"/>
    <s v="CA"/>
    <n v="43280"/>
    <m/>
    <m/>
    <m/>
    <m/>
    <n v="43280"/>
    <x v="3"/>
    <s v="Candidate registered"/>
    <s v="Garth Dano (GARTH DANO)"/>
    <m/>
    <s v="PO BOX 2149"/>
    <s v="MOSES LAKE"/>
    <s v="GRANT"/>
    <s v="WA"/>
    <n v="98837"/>
    <s v="GARTHDANO@GMAIL.COM"/>
    <s v="garthdano@gmail.com"/>
    <s v="509-770-4748"/>
    <s v="COUNTY PROSECUTOR"/>
    <n v="26"/>
    <s v="GRANT CO"/>
    <n v="3340"/>
    <s v="GRANT"/>
    <s v="Local"/>
    <n v="39833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O BOX 2149"/>
    <s v="MOSES LAKE"/>
    <s v="WA"/>
    <n v="98837"/>
    <s v="509-770-4748"/>
    <m/>
    <m/>
    <m/>
    <m/>
    <m/>
    <m/>
    <m/>
    <m/>
    <s v="https://web.pdc.wa.gov/rptimg/default.aspx?filerid_election_year=DANOG%20%20837%3A%7C%3A2018"/>
    <n v="4561"/>
    <n v="288"/>
    <n v="601"/>
    <m/>
    <m/>
    <s v="GARTH DANO"/>
    <s v="candidate"/>
    <m/>
    <n v="43959.621932870374"/>
  </r>
  <r>
    <s v="ca-2018-1017"/>
    <s v="CRIDM  362"/>
    <s v="CA"/>
    <n v="43243"/>
    <m/>
    <m/>
    <m/>
    <s v="Electronic"/>
    <n v="43243"/>
    <x v="3"/>
    <s v="Candidate registered"/>
    <s v="Mark A. Crider (MARK CRIDER)"/>
    <m/>
    <s v="PO BOX 1215"/>
    <s v="WALLA WALLA"/>
    <s v="WALLA WALLA"/>
    <s v="WA"/>
    <n v="99362"/>
    <s v="CRIDER4SHERIFF@GMAIL.COM"/>
    <s v="crider4sheriff@gmail.com"/>
    <s v="509-876-2071"/>
    <s v="COUNTY SHERIFF"/>
    <n v="27"/>
    <s v="WALLA WALLA CO"/>
    <n v="4302"/>
    <s v="WALLA WALLA"/>
    <s v="Local"/>
    <n v="33582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PO BOX 1724"/>
    <s v="WALLA WALLA"/>
    <s v="WA"/>
    <n v="99362"/>
    <s v="509-240-8607"/>
    <n v="29511.29"/>
    <n v="0"/>
    <n v="28470.26"/>
    <n v="-1041.03"/>
    <n v="0"/>
    <n v="0"/>
    <m/>
    <m/>
    <s v="https://web.pdc.wa.gov/rptimg/default.aspx?docid=4730935"/>
    <n v="4383"/>
    <n v="994"/>
    <n v="1017"/>
    <n v="3002"/>
    <m/>
    <s v="DEBORA ZALAZNIK"/>
    <s v="candidate"/>
    <m/>
    <n v="44148.952997685185"/>
  </r>
  <r>
    <s v="ca-2018-428"/>
    <s v="HARRW  807"/>
    <s v="CA"/>
    <n v="43255"/>
    <m/>
    <m/>
    <m/>
    <m/>
    <n v="43255"/>
    <x v="3"/>
    <s v="Candidate registered"/>
    <s v="Wayne E. Harris  (WAYNE HARRIS)"/>
    <m/>
    <s v="3555 YAKSUM CANYON ROAD"/>
    <s v="CASHMERE"/>
    <s v="CHELAN"/>
    <s v="WA"/>
    <n v="98815"/>
    <s v="wainman1@charter.net"/>
    <s v="wainman1@charter.net"/>
    <s v="509-663-9178"/>
    <s v="COUNTY CORONER"/>
    <n v="24"/>
    <s v="CHELAN CO"/>
    <n v="3111"/>
    <s v="CHELAN"/>
    <s v="Local"/>
    <n v="43409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3555 YAKSUM CANYON ROAD"/>
    <s v="CASHMERE"/>
    <s v="WA"/>
    <n v="98815"/>
    <s v="509-663-9178"/>
    <m/>
    <m/>
    <m/>
    <m/>
    <m/>
    <m/>
    <m/>
    <m/>
    <s v="https://web.pdc.wa.gov/rptimg/default.aspx?docid=4727212"/>
    <n v="8123"/>
    <n v="375"/>
    <n v="428"/>
    <m/>
    <m/>
    <s v="WAYNE HARRIS"/>
    <s v="candidate"/>
    <m/>
    <n v="43959.621932870374"/>
  </r>
  <r>
    <s v="ca-2018-450"/>
    <s v="PILLA  161"/>
    <s v="CA"/>
    <n v="43123"/>
    <m/>
    <m/>
    <m/>
    <s v="Electronic"/>
    <n v="43123"/>
    <x v="3"/>
    <s v="Candidate registered"/>
    <s v="Anne P. Pillers (ANNE PILLERS)"/>
    <m/>
    <s v="PO BOX 166"/>
    <s v="PALOUSE"/>
    <s v="WHITMAN"/>
    <s v="WA"/>
    <s v="99161-0166"/>
    <s v="PILLERSFORCORNER@GMAIL.COM"/>
    <s v="pillersforcoroner@gmail.com"/>
    <s v="509-878-1418"/>
    <s v="COUNTY CORONER"/>
    <n v="24"/>
    <s v="WHITMAN CO"/>
    <n v="4375"/>
    <s v="WHITMAN"/>
    <s v="Local"/>
    <n v="22226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13201 SR 272"/>
    <s v="PALOUSE"/>
    <s v="WA"/>
    <n v="99161"/>
    <m/>
    <n v="1108.76"/>
    <n v="0"/>
    <n v="1108.76"/>
    <n v="0"/>
    <n v="0"/>
    <n v="0"/>
    <m/>
    <m/>
    <s v="https://web.pdc.wa.gov/rptimg/default.aspx?docid=4726256"/>
    <n v="15547"/>
    <n v="624"/>
    <n v="450"/>
    <n v="3562"/>
    <m/>
    <s v="BEN BARSTOW"/>
    <s v="candidate"/>
    <m/>
    <n v="44148.97451388889"/>
  </r>
  <r>
    <s v="ca-2018-427"/>
    <s v="MORRK  801"/>
    <s v="CA"/>
    <n v="43230"/>
    <m/>
    <m/>
    <m/>
    <m/>
    <n v="43230"/>
    <x v="3"/>
    <s v="Candidate registered"/>
    <s v="Kim Morrison (KIM MORRISON)"/>
    <m/>
    <s v="1409 MILLERDLAE AVE"/>
    <s v="WENATCHEE"/>
    <s v="CHELAN"/>
    <s v="WA"/>
    <n v="98801"/>
    <s v="ELECTKIMMORRISON@NWI.NET"/>
    <s v="electkimmorrison@nwi.net"/>
    <s v="509-662-0019"/>
    <s v="COUNTY CLERK"/>
    <n v="22"/>
    <s v="CHELAN CO"/>
    <n v="3111"/>
    <s v="CHELAN"/>
    <s v="Local"/>
    <n v="43409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1409 MILLERDALE AVE"/>
    <s v="WENATCHEE"/>
    <s v="WA"/>
    <n v="98801"/>
    <m/>
    <m/>
    <m/>
    <m/>
    <m/>
    <m/>
    <m/>
    <m/>
    <m/>
    <s v="https://web.pdc.wa.gov/rptimg/default.aspx?docid=4725659"/>
    <n v="13484"/>
    <n v="370"/>
    <n v="427"/>
    <m/>
    <m/>
    <s v="JEFFREY M MORRISON"/>
    <s v="candidate"/>
    <m/>
    <n v="43959.621932870374"/>
  </r>
  <r>
    <s v="ca-2018-573"/>
    <s v="RAYMJ  301"/>
    <s v="CA"/>
    <n v="43167"/>
    <m/>
    <m/>
    <m/>
    <s v="Electronic"/>
    <n v="43167"/>
    <x v="3"/>
    <s v="Candidate registered"/>
    <s v="Jim Raymond (JAMES RAYMOND)"/>
    <m/>
    <s v="2525 RD. 44"/>
    <s v="PASCO"/>
    <s v="FRANKLIN"/>
    <s v="WA"/>
    <n v="99301"/>
    <s v="AIMEEGOIN@HOTMAIL.COM"/>
    <s v="jdraymond1208@gmail.com"/>
    <s v="509-851-9606"/>
    <s v="COUNTY SHERIFF"/>
    <n v="27"/>
    <s v="FRANKLIN CO"/>
    <n v="3306"/>
    <s v="FRANKLIN"/>
    <s v="Local"/>
    <n v="3371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Unopposed in general"/>
    <m/>
    <m/>
    <m/>
    <m/>
    <m/>
    <m/>
    <m/>
    <m/>
    <m/>
    <s v="4308 W. LIVINGSTON RD."/>
    <s v="PASCO"/>
    <s v="WA"/>
    <n v="99301"/>
    <s v="509-851-9606"/>
    <n v="1151.9000000000001"/>
    <n v="1762.44"/>
    <n v="1507.64"/>
    <n v="0"/>
    <n v="0"/>
    <n v="0"/>
    <m/>
    <m/>
    <s v="https://web.pdc.wa.gov/rptimg/default.aspx?docid=4725615"/>
    <n v="15977"/>
    <n v="612"/>
    <n v="573"/>
    <n v="3599"/>
    <m/>
    <s v="AIMEE GOIN"/>
    <s v="candidate"/>
    <m/>
    <n v="44148.976018518515"/>
  </r>
  <r>
    <s v="ca-2018-539"/>
    <s v="RUUDJ  858"/>
    <s v="CA"/>
    <n v="43243"/>
    <m/>
    <m/>
    <m/>
    <m/>
    <n v="43243"/>
    <x v="3"/>
    <s v="Candidate registered"/>
    <s v="James H Ruud (JAMES RUUD)"/>
    <m/>
    <s v="PO BOX 442"/>
    <s v="WATERVILLE"/>
    <s v="DOUGLAS"/>
    <s v="WA"/>
    <n v="98858"/>
    <s v="jmruud@genext.net"/>
    <s v="jmruud@genext.net"/>
    <s v="509-745-8697"/>
    <s v="COUNTY ASSESSOR"/>
    <n v="21"/>
    <s v="DOUGLAS CO"/>
    <n v="3235"/>
    <s v="DOUGLAS"/>
    <s v="Local"/>
    <n v="2111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O BOX 442"/>
    <s v="WATERVILLE"/>
    <s v="WA"/>
    <n v="98858"/>
    <s v="509-745-8697"/>
    <m/>
    <m/>
    <m/>
    <m/>
    <m/>
    <m/>
    <m/>
    <m/>
    <s v="https://web.pdc.wa.gov/rptimg/default.aspx?docid=4724637"/>
    <n v="16919"/>
    <n v="32687"/>
    <n v="539"/>
    <m/>
    <m/>
    <s v="JAMES RUUD"/>
    <s v="candidate"/>
    <m/>
    <n v="43959.621932870374"/>
  </r>
  <r>
    <s v="ca-2018-381"/>
    <s v="RAEBJ  337"/>
    <s v="CA"/>
    <n v="43242"/>
    <m/>
    <m/>
    <m/>
    <s v="Electronic"/>
    <n v="43242"/>
    <x v="3"/>
    <s v="Candidate registered"/>
    <s v="Jamie Raebel (JAMES RAEBEL)"/>
    <m/>
    <s v="1602 W. 51ST AVE."/>
    <s v="KENNEWICK"/>
    <s v="BENTON"/>
    <s v="WA"/>
    <n v="99337"/>
    <s v="JAMIE4CORONER18@GMAIL.COM"/>
    <s v="jamie4coroner18@gmail.com"/>
    <s v="509-539-1071"/>
    <s v="COUNTY CORONER"/>
    <n v="24"/>
    <s v="BENTON CO"/>
    <n v="4725"/>
    <s v="BENTON"/>
    <s v="Local"/>
    <n v="10661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4308 W. LIVINGSTON RD."/>
    <s v="PASCO"/>
    <s v="WA"/>
    <n v="99301"/>
    <s v="509-851-9606"/>
    <n v="86014.45"/>
    <n v="0"/>
    <n v="86951.42"/>
    <n v="936.97"/>
    <n v="0"/>
    <n v="0"/>
    <m/>
    <m/>
    <s v="https://web.pdc.wa.gov/rptimg/default.aspx?docid=4724505"/>
    <n v="15781"/>
    <n v="304"/>
    <n v="381"/>
    <n v="3594"/>
    <m/>
    <s v="AIMEE GOIN"/>
    <s v="candidate"/>
    <m/>
    <n v="44148.975613425922"/>
  </r>
  <r>
    <s v="ca-2018-469"/>
    <s v="WEBES  682"/>
    <s v="CA"/>
    <n v="42015"/>
    <m/>
    <m/>
    <m/>
    <s v="Electronic"/>
    <n v="42015"/>
    <x v="3"/>
    <s v="Candidate registered"/>
    <s v="Scott G. Weber (SCOTT WEBER)"/>
    <m/>
    <s v="15512 NE 87TH ST"/>
    <s v="VANCOUVER"/>
    <s v="CLARK"/>
    <s v="WA"/>
    <n v="98682"/>
    <s v="FRIENDSOFSCOTTWEBER@GMAIL.COM"/>
    <s v="friendsofscottweber@gmail.com"/>
    <s v="360-607-9813"/>
    <s v="COUNTY CLERK"/>
    <n v="22"/>
    <s v="CLARK CO"/>
    <n v="3147"/>
    <s v="CLARK"/>
    <s v="Local"/>
    <n v="272819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2130 NW FRONT AVENUE, APARTMENT 304"/>
    <s v="PORTLAND"/>
    <s v="OR"/>
    <n v="97209"/>
    <s v="360-608-0699"/>
    <n v="15103.11"/>
    <n v="844.92"/>
    <n v="15510.33"/>
    <n v="0"/>
    <n v="0"/>
    <n v="0"/>
    <m/>
    <m/>
    <s v="https://web.pdc.wa.gov/rptimg/default.aspx?docid=4724462"/>
    <n v="20906"/>
    <n v="461"/>
    <n v="469"/>
    <n v="3967"/>
    <m/>
    <s v="MADELYNE WEBER"/>
    <s v="candidate"/>
    <m/>
    <n v="44148.991851851853"/>
  </r>
  <r>
    <s v="ca-2016-4199"/>
    <s v="JOHNR  672"/>
    <s v="CA"/>
    <n v="42512"/>
    <m/>
    <m/>
    <m/>
    <s v="Electronic"/>
    <n v="42512"/>
    <x v="8"/>
    <s v="Candidate registered"/>
    <s v="Rex F Johnston (REX JOHNSTON)"/>
    <m/>
    <s v="560 NW COUNTRY VIEW RD"/>
    <s v="WHITE SALMON"/>
    <s v="KLICKITAT"/>
    <s v="WA"/>
    <n v="98672"/>
    <s v="REXJOHNSTON@GORGE.NET"/>
    <s v="rexjohnston@gorge.net"/>
    <s v="509-493-0259"/>
    <s v="COUNTY COMMISSIONER"/>
    <n v="23"/>
    <s v="KLICKITAT CO"/>
    <n v="3579"/>
    <s v="KLICKITAT"/>
    <s v="Local"/>
    <n v="13333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Won in general"/>
    <m/>
    <m/>
    <m/>
    <m/>
    <m/>
    <m/>
    <m/>
    <m/>
    <m/>
    <s v="560 NW COUNTRY VIEW RD"/>
    <s v="WHITE SALMON"/>
    <s v="WA"/>
    <n v="98672"/>
    <s v="509-493-0259"/>
    <n v="2774.29"/>
    <n v="0"/>
    <n v="0"/>
    <n v="0"/>
    <n v="0"/>
    <n v="0"/>
    <m/>
    <m/>
    <s v="https://web.pdc.wa.gov/rptimg/default.aspx?docid=4573461"/>
    <n v="9774"/>
    <n v="3775"/>
    <n v="4199"/>
    <n v="5681"/>
    <m/>
    <s v="REX JOHNSTON"/>
    <s v="candidate"/>
    <m/>
    <n v="44149.058576388888"/>
  </r>
  <r>
    <s v="ca-2018-359"/>
    <s v="JEFFJA 403"/>
    <s v="CA"/>
    <n v="43239"/>
    <m/>
    <m/>
    <m/>
    <m/>
    <n v="43239"/>
    <x v="3"/>
    <s v="Candidate registered"/>
    <s v="James Jeffords (JAMES JEFFORDS)"/>
    <m/>
    <s v="1025 LIBERTY DR."/>
    <s v="CLARKSTON"/>
    <s v="ASOTIN"/>
    <s v="WA"/>
    <n v="99403"/>
    <s v="jimjeffordsforcommissioner@gmail.com"/>
    <s v="jimjeffordsforcommissioner@gmail.com"/>
    <s v="509-780-2003"/>
    <s v="COUNTY COMMISSIONER"/>
    <n v="23"/>
    <s v="ASOTIN CO"/>
    <n v="3029"/>
    <s v="ASOTIN"/>
    <s v="Local"/>
    <n v="14620"/>
    <s v="C"/>
    <s v="Registration and financial affairs"/>
    <s v="Candidate"/>
    <s v="Candidate"/>
    <m/>
    <m/>
    <n v="3"/>
    <s v="R"/>
    <x v="1"/>
    <n v="43410"/>
    <s v="mini"/>
    <b v="1"/>
    <m/>
    <m/>
    <s v="Qualified for general"/>
    <s v="Unopposed in general"/>
    <m/>
    <m/>
    <m/>
    <m/>
    <m/>
    <m/>
    <m/>
    <m/>
    <m/>
    <s v="1025 LIBERTY DR."/>
    <s v="CLARKSTON"/>
    <s v="WA"/>
    <n v="99403"/>
    <s v="509-780-2003"/>
    <m/>
    <m/>
    <m/>
    <m/>
    <m/>
    <m/>
    <m/>
    <m/>
    <s v="https://web.pdc.wa.gov/rptimg/default.aspx?docid=4723752"/>
    <n v="9590"/>
    <n v="702"/>
    <n v="359"/>
    <m/>
    <m/>
    <s v="JAMES JEFFORDS"/>
    <s v="candidate"/>
    <m/>
    <n v="43959.621932870374"/>
  </r>
  <r>
    <s v="ca-2016-4097"/>
    <s v="SNYDD  858"/>
    <s v="CA"/>
    <n v="42486"/>
    <m/>
    <m/>
    <m/>
    <s v="Electronic"/>
    <n v="42486"/>
    <x v="8"/>
    <s v="Candidate registered"/>
    <s v="SNYDER DALE L (DALE SNYDER)"/>
    <m/>
    <s v="1110 ROAD 8 NW"/>
    <s v="WATERVILLE"/>
    <s v="DOUGLAS"/>
    <s v="WA"/>
    <n v="98858"/>
    <s v="DABSNYDER@NWI.NET"/>
    <s v="dabsnyder@nwi.net"/>
    <s v="509-745-8363"/>
    <s v="COUNTY COMMISSIONER"/>
    <n v="23"/>
    <s v="DOUGLAS CO"/>
    <n v="3235"/>
    <s v="DOUGLAS"/>
    <s v="Local"/>
    <n v="18850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m/>
    <m/>
    <m/>
    <m/>
    <m/>
    <m/>
    <m/>
    <m/>
    <m/>
    <s v="2527 NW CASCADE AVE"/>
    <s v="EAST WENATCHEE"/>
    <s v="WA"/>
    <n v="98802"/>
    <m/>
    <n v="6124.08"/>
    <n v="500"/>
    <n v="6124.08"/>
    <n v="400"/>
    <n v="0"/>
    <n v="0"/>
    <m/>
    <m/>
    <s v="https://web.pdc.wa.gov/rptimg/default.aspx?docid=4567699"/>
    <n v="18291"/>
    <n v="3711"/>
    <n v="4097"/>
    <n v="6112"/>
    <m/>
    <s v="SHIRLEY SCHREIBER"/>
    <s v="candidate"/>
    <m/>
    <n v="44149.074930555558"/>
  </r>
  <r>
    <s v="ca-2018-312"/>
    <s v="FONKD  072"/>
    <s v="CA"/>
    <n v="43230"/>
    <m/>
    <m/>
    <m/>
    <s v="Electronic"/>
    <n v="43230"/>
    <x v="3"/>
    <s v="Candidate registered"/>
    <s v="Dale Fonk (DALE FONK)"/>
    <m/>
    <s v="15007 WOODINVILLE-REDMOND RD., #A"/>
    <s v="WOODINVILLE"/>
    <s v="KING"/>
    <s v="WA"/>
    <n v="98072"/>
    <s v="INFO@DALEFONK.ORG"/>
    <s v="dale@dalefonk.org"/>
    <s v="425-224-2670"/>
    <s v="STATE SENATOR"/>
    <n v="12"/>
    <s v="LEG DISTRICT 45 - SENATE"/>
    <n v="4774"/>
    <s v="KING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s v="Challenger"/>
    <m/>
    <m/>
    <m/>
    <m/>
    <m/>
    <m/>
    <m/>
    <m/>
    <s v="P.O. BOX 581"/>
    <s v="TACOMA"/>
    <s v="WA"/>
    <n v="98401"/>
    <s v="253-220-5590"/>
    <n v="58068.57"/>
    <n v="0"/>
    <n v="57954.18"/>
    <n v="0"/>
    <n v="0"/>
    <n v="0"/>
    <m/>
    <m/>
    <s v="https://web.pdc.wa.gov/rptimg/default.aspx?docid=4722583"/>
    <n v="6282"/>
    <n v="584"/>
    <n v="312"/>
    <n v="3119"/>
    <n v="45"/>
    <s v="JASON MICHAUD"/>
    <s v="candidate"/>
    <m/>
    <n v="44148.958009259259"/>
  </r>
  <r>
    <s v="ca-2016-4318"/>
    <s v="GEARE  942"/>
    <s v="CA"/>
    <n v="42426"/>
    <m/>
    <m/>
    <m/>
    <s v="Electronic"/>
    <n v="42426"/>
    <x v="8"/>
    <s v="Candidate registered"/>
    <s v="GEARY ERIC W (ERIC GEARY)"/>
    <m/>
    <s v="21 MCGONAGLE CT"/>
    <s v="SELAH"/>
    <s v="YAKIMA"/>
    <s v="WA"/>
    <n v="98942"/>
    <s v="GEARY4YAKIMACOUNTYCOMMISSIONER@GMAIL.COM"/>
    <s v="geary4yakimacountycommissioner@gmail.com"/>
    <s v="509-654-8134"/>
    <s v="COUNTY COMMISSIONER"/>
    <n v="23"/>
    <s v="YAKIMA CO"/>
    <n v="4418"/>
    <s v="YAKIMA"/>
    <s v="Local"/>
    <n v="108821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m/>
    <m/>
    <m/>
    <m/>
    <m/>
    <m/>
    <m/>
    <m/>
    <m/>
    <s v="21 MCGONAGLE CT"/>
    <s v="SELAH"/>
    <s v="WA"/>
    <n v="98942"/>
    <m/>
    <n v="5803"/>
    <n v="0"/>
    <n v="3812.21"/>
    <n v="0"/>
    <n v="0"/>
    <n v="0"/>
    <m/>
    <m/>
    <s v="https://web.pdc.wa.gov/rptimg/default.aspx?docid=4568713"/>
    <n v="7060"/>
    <n v="3856"/>
    <n v="4318"/>
    <n v="5554"/>
    <m/>
    <s v="ERIC GEARY"/>
    <s v="candidate"/>
    <m/>
    <n v="44149.052233796298"/>
  </r>
  <r>
    <s v="ca-2016-4152"/>
    <s v="KRAFV  686"/>
    <s v="CA"/>
    <n v="42407"/>
    <m/>
    <m/>
    <m/>
    <s v="Electronic"/>
    <n v="42407"/>
    <x v="8"/>
    <s v="Candidate registered"/>
    <s v="Vicki Caldwell Kraft (VICKI KRAFT)"/>
    <m/>
    <s v="P.O. BOX 821481"/>
    <s v="VANCOUVER"/>
    <s v="CLARK"/>
    <s v="WA"/>
    <n v="98682"/>
    <s v="VICKI@VICKIKRAFT.COM"/>
    <s v="vicki@vickikraft.com"/>
    <s v="360-771-5201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Open seat"/>
    <m/>
    <m/>
    <m/>
    <m/>
    <m/>
    <m/>
    <m/>
    <m/>
    <s v="2204 NE 158TH ST."/>
    <s v="VANCOUVER"/>
    <s v="WA"/>
    <n v="98686"/>
    <m/>
    <n v="286097.84999999998"/>
    <n v="0"/>
    <n v="284931.65999999997"/>
    <n v="0"/>
    <n v="0"/>
    <n v="0"/>
    <n v="6384.15"/>
    <n v="222409.82"/>
    <s v="https://web.pdc.wa.gov/rptimg/default.aspx?docid=4567029"/>
    <n v="10643"/>
    <n v="24879"/>
    <n v="4152"/>
    <n v="5728"/>
    <n v="17"/>
    <s v="PAUL KRAFT"/>
    <s v="candidate"/>
    <m/>
    <n v="44149.061192129629"/>
  </r>
  <r>
    <s v="ca-2018-896"/>
    <s v="WAYMR  648"/>
    <s v="CA"/>
    <n v="43224"/>
    <m/>
    <m/>
    <m/>
    <m/>
    <n v="43224"/>
    <x v="3"/>
    <s v="Candidate registered"/>
    <s v="Robert J. Waymire (ROBERT WAYMIRE)"/>
    <m/>
    <s v="PO BOX 99"/>
    <s v="STEVENSON"/>
    <s v="SKAMANIA"/>
    <s v="WA"/>
    <n v="98648"/>
    <s v="robert.waymire@gmail.com"/>
    <s v="robert.waymire@gmail.com"/>
    <s v="509-427-8961"/>
    <s v="COUNTY AUDITOR"/>
    <n v="20"/>
    <s v="SKAMANIA CO"/>
    <n v="4093"/>
    <s v="SKAMANIA"/>
    <s v="Local"/>
    <n v="756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O BOX 99"/>
    <s v="STEVENSON"/>
    <s v="WA"/>
    <n v="98648"/>
    <s v="509-427-8961"/>
    <m/>
    <m/>
    <m/>
    <m/>
    <m/>
    <m/>
    <m/>
    <m/>
    <s v="https://web.pdc.wa.gov/rptimg/default.aspx?docid=4719913"/>
    <n v="20941"/>
    <n v="902"/>
    <n v="896"/>
    <m/>
    <m/>
    <s v="ROBERT WAYMIRE"/>
    <s v="candidate"/>
    <m/>
    <n v="43959.621932870374"/>
  </r>
  <r>
    <s v="ca-2018-626"/>
    <s v="COOKJ  376"/>
    <s v="CA"/>
    <n v="43223"/>
    <m/>
    <m/>
    <m/>
    <s v="Electronic"/>
    <n v="43223"/>
    <x v="3"/>
    <s v="Candidate registered"/>
    <s v="Jon S. Cooke (JON COOKE)"/>
    <m/>
    <s v="PO BOX 524"/>
    <s v="QUILCENE"/>
    <s v="JEFFERSON"/>
    <s v="WA"/>
    <n v="98376"/>
    <s v="FRIENDSOFCOOKECAMPAIGN@GMAIL.COM"/>
    <s v="jpoopiekat@gmail.com"/>
    <s v="(360)271-8330"/>
    <s v="COUNTY COMMISSIONER"/>
    <n v="23"/>
    <s v="JEFFERSON CO"/>
    <n v="3433"/>
    <s v="JEFFERSON"/>
    <s v="Local"/>
    <n v="24426"/>
    <s v="C"/>
    <s v="Registration and financial affairs"/>
    <s v="Candidate"/>
    <s v="Candidate"/>
    <m/>
    <m/>
    <n v="3"/>
    <s v="R"/>
    <x v="1"/>
    <n v="43410"/>
    <s v="full"/>
    <b v="1"/>
    <m/>
    <m/>
    <s v="Qualified for general"/>
    <s v="Lost in general"/>
    <m/>
    <m/>
    <m/>
    <m/>
    <m/>
    <m/>
    <m/>
    <m/>
    <m/>
    <s v="PO BOX 397"/>
    <s v="QUILCENE"/>
    <s v="WA"/>
    <n v="98376"/>
    <s v="(360)286-5251"/>
    <n v="9404.4"/>
    <n v="0"/>
    <n v="4702.09"/>
    <n v="-939.46"/>
    <n v="0"/>
    <n v="0"/>
    <m/>
    <m/>
    <s v="https://web.pdc.wa.gov/rptimg/default.aspx?docid=4719765"/>
    <n v="4187"/>
    <n v="904"/>
    <n v="626"/>
    <n v="2983"/>
    <m/>
    <s v="JOHN GUSOSKEY"/>
    <s v="candidate"/>
    <m/>
    <n v="44148.952418981484"/>
  </r>
  <r>
    <s v="ca-2018-774"/>
    <s v="SEMPP  122"/>
    <s v="CA"/>
    <n v="43219"/>
    <m/>
    <m/>
    <m/>
    <m/>
    <n v="43219"/>
    <x v="3"/>
    <s v="Candidate registered"/>
    <s v="Peggy A Semprimoznik (PEGGY SEMPRIMOZNIK)"/>
    <m/>
    <s v="PO BOX 238"/>
    <s v="DAVENPORT"/>
    <s v="LINCOLN"/>
    <s v="WA"/>
    <n v="99122"/>
    <s v="jpmoznik@centurytel.net"/>
    <s v="jpmoznik@centurytel.net"/>
    <s v="509-725-8989"/>
    <s v="COUNTY CLERK"/>
    <n v="22"/>
    <s v="LINCOLN CO"/>
    <n v="3655"/>
    <s v="LINCOLN"/>
    <s v="Local"/>
    <n v="7164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O BOX 238"/>
    <s v="DAVENPORT"/>
    <s v="WA"/>
    <n v="99122"/>
    <s v="509-725-8989"/>
    <m/>
    <m/>
    <m/>
    <m/>
    <m/>
    <m/>
    <m/>
    <m/>
    <s v="https://web.pdc.wa.gov/rptimg/default.aspx?docid=4718999"/>
    <n v="17604"/>
    <n v="750"/>
    <n v="774"/>
    <m/>
    <m/>
    <s v="JEFFERY SEMPRIMOZNIK"/>
    <s v="candidate"/>
    <m/>
    <n v="43959.621932870374"/>
  </r>
  <r>
    <s v="ca-2016-4316"/>
    <s v="GIBBD  362"/>
    <s v="CA"/>
    <n v="42514"/>
    <m/>
    <m/>
    <m/>
    <s v="Electronic"/>
    <n v="42514"/>
    <x v="8"/>
    <s v="Candidate registered"/>
    <s v="GIBBARD DONALD R (DONALD GIBBARD)"/>
    <m/>
    <s v="PO BOX 2350"/>
    <s v="WALLA WALLA"/>
    <s v="WALLA WALLA"/>
    <s v="WA"/>
    <n v="99362"/>
    <s v="vote@electdongibbard.com"/>
    <s v="gibbdo@pocketinet.com"/>
    <s v="509-301-1900"/>
    <s v="COUNTY COMMISSIONER"/>
    <n v="23"/>
    <s v="WALLA WALLA CO"/>
    <n v="4302"/>
    <s v="WALLA WALLA"/>
    <s v="Local"/>
    <n v="32259"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1345 UNIVERSITY ST"/>
    <s v="WALLA WALLA"/>
    <s v="WA"/>
    <n v="99362"/>
    <s v="509-525-9497"/>
    <n v="5551.6"/>
    <n v="688.51"/>
    <n v="3947.3"/>
    <n v="-1571.6"/>
    <n v="0"/>
    <n v="0"/>
    <m/>
    <m/>
    <s v="https://web.pdc.wa.gov/rptimg/default.aspx?docid=4573933"/>
    <n v="7092"/>
    <n v="3854"/>
    <n v="4316"/>
    <n v="5558"/>
    <m/>
    <s v="NONDA GIBBARD"/>
    <s v="candidate"/>
    <m/>
    <n v="44149.052361111113"/>
  </r>
  <r>
    <s v="ca-2018-807"/>
    <s v="MCCOL  841"/>
    <s v="CA"/>
    <n v="43212"/>
    <m/>
    <m/>
    <m/>
    <m/>
    <n v="43212"/>
    <x v="3"/>
    <s v="Candidate registered"/>
    <s v="Leah F. McCormack (LEAH MC CORMACK)"/>
    <m/>
    <s v="PO BOX 3035"/>
    <s v="OMAK"/>
    <s v="OKANOGAN"/>
    <s v="WA"/>
    <n v="98841"/>
    <s v="lmccormack@sunsetlakesranch.com"/>
    <s v="lmccormack@sunsetlakesranch.com"/>
    <s v="509-557-8911"/>
    <s v="COUNTY TREASURER"/>
    <n v="28"/>
    <s v="OKANOGAN CO"/>
    <n v="3801"/>
    <s v="OKANOGAN"/>
    <s v="Local"/>
    <n v="22492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O BOX 3035"/>
    <s v="OMAK"/>
    <s v="WA"/>
    <n v="98841"/>
    <s v="509-557-8911"/>
    <m/>
    <m/>
    <m/>
    <m/>
    <m/>
    <m/>
    <n v="243.06"/>
    <n v="0"/>
    <s v="https://web.pdc.wa.gov/rptimg/default.aspx?docid=4717943"/>
    <n v="12485"/>
    <n v="799"/>
    <n v="807"/>
    <m/>
    <m/>
    <s v="LEAH MC CORMACK"/>
    <s v="candidate"/>
    <m/>
    <n v="43959.621932870374"/>
  </r>
  <r>
    <s v="ca-2016-4719"/>
    <s v="SHEAM  228"/>
    <s v="CA"/>
    <n v="42058"/>
    <m/>
    <m/>
    <m/>
    <s v="Electronic"/>
    <n v="42058"/>
    <x v="8"/>
    <s v="Candidate registered"/>
    <s v="Matthew T. Shea (MATTHEW SHEA)"/>
    <m/>
    <s v="PO BOX 14218"/>
    <s v="SPOKANE VALLEY"/>
    <s v="SPOKANE"/>
    <s v="WA"/>
    <n v="99206"/>
    <s v="MATT@VOTESHEA.COM"/>
    <s v="matt@voteshea.com"/>
    <s v="509-252-9700"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4711 S FARR RD"/>
    <s v="SPOKANE VALLEY"/>
    <s v="WA"/>
    <n v="99206"/>
    <s v="509-928-2495"/>
    <n v="119085.92"/>
    <n v="595.15"/>
    <n v="119305.78"/>
    <n v="0"/>
    <n v="0"/>
    <n v="0"/>
    <m/>
    <m/>
    <s v="https://web.pdc.wa.gov/rptimg/default.aspx?docid=4574000"/>
    <n v="17826"/>
    <n v="252"/>
    <n v="4719"/>
    <n v="6086"/>
    <n v="4"/>
    <s v="MERRI NICKERSON"/>
    <s v="candidate"/>
    <m/>
    <n v="44149.073981481481"/>
  </r>
  <r>
    <s v="ca-2018-1029"/>
    <s v="COOKW  908"/>
    <s v="CA"/>
    <n v="43198"/>
    <m/>
    <m/>
    <m/>
    <s v="Electronic"/>
    <n v="43198"/>
    <x v="3"/>
    <s v="Candidate registered"/>
    <s v="William D Cook (WILLIAM COOK)"/>
    <m/>
    <s v="803 N 66TH AVENUE"/>
    <s v="YAKIMA"/>
    <s v="YAKIMA"/>
    <s v="WA"/>
    <n v="98908"/>
    <s v="cookforassessor@gmail.com"/>
    <s v="cookforassessor@gmail.com"/>
    <s v="509-966-8593"/>
    <s v="COUNTY ASSESSOR"/>
    <n v="21"/>
    <s v="YAKIMA CO"/>
    <n v="4418"/>
    <s v="YAKIMA"/>
    <s v="Local"/>
    <n v="11475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Unopposed in general"/>
    <m/>
    <m/>
    <m/>
    <m/>
    <m/>
    <m/>
    <m/>
    <m/>
    <m/>
    <s v="803 N 66TH AVENUE"/>
    <s v="YAKIMA"/>
    <s v="WA"/>
    <n v="98908"/>
    <s v="509-945-2850"/>
    <n v="2000"/>
    <n v="560.72"/>
    <n v="1052.56"/>
    <n v="0"/>
    <n v="0"/>
    <n v="0"/>
    <m/>
    <m/>
    <s v="https://web.pdc.wa.gov/rptimg/default.aspx?docid=4716282"/>
    <n v="4111"/>
    <n v="274"/>
    <n v="1029"/>
    <n v="2986"/>
    <m/>
    <s v="MARY COOK"/>
    <s v="candidate"/>
    <m/>
    <n v="44148.952476851853"/>
  </r>
  <r>
    <s v="ca-2018-1042"/>
    <s v="WILLD  907"/>
    <s v="CA"/>
    <n v="43202"/>
    <m/>
    <m/>
    <m/>
    <s v="Electronic"/>
    <n v="43202"/>
    <x v="3"/>
    <s v="Candidate registered"/>
    <s v="Dan Williams (DANIEL WILLIAMS)"/>
    <m/>
    <s v="PO BOX 2062"/>
    <s v="YAKIMA"/>
    <s v="YAKIMA"/>
    <s v="WA"/>
    <n v="98907"/>
    <s v="NORMA.JOINER@GMAIL.COM"/>
    <s v="danielwilliams509@yahoo.com"/>
    <s v="509-930-4018"/>
    <s v="COUNTY CORONER"/>
    <n v="24"/>
    <s v="YAKIMA CO"/>
    <n v="4418"/>
    <s v="YAKIMA"/>
    <s v="Local"/>
    <n v="114757"/>
    <s v="C"/>
    <s v="Registration and financial affairs"/>
    <s v="Candidate"/>
    <s v="Candidate"/>
    <m/>
    <m/>
    <m/>
    <s v="R"/>
    <x v="1"/>
    <n v="43410"/>
    <s v="full"/>
    <b v="1"/>
    <m/>
    <m/>
    <s v="Lost in primary"/>
    <m/>
    <m/>
    <m/>
    <m/>
    <m/>
    <m/>
    <m/>
    <m/>
    <m/>
    <m/>
    <s v="1605 S. 72ND AVENUE"/>
    <s v="YAKIMA"/>
    <s v="WA"/>
    <n v="98908"/>
    <m/>
    <n v="3085.98"/>
    <n v="0"/>
    <n v="4735.6099999999997"/>
    <n v="2000"/>
    <n v="0"/>
    <n v="0"/>
    <m/>
    <m/>
    <s v="https://web.pdc.wa.gov/rptimg/default.aspx?docid=4716115"/>
    <n v="21394"/>
    <n v="275"/>
    <n v="1042"/>
    <n v="3987"/>
    <m/>
    <s v="NORMA JOINER"/>
    <s v="candidate"/>
    <m/>
    <n v="44148.992754629631"/>
  </r>
  <r>
    <s v="ca-2018-1030"/>
    <s v="ROSSC  937"/>
    <s v="CA"/>
    <n v="43200"/>
    <m/>
    <m/>
    <m/>
    <s v="Electronic"/>
    <n v="43200"/>
    <x v="3"/>
    <s v="Candidate registered"/>
    <s v="Charles R. Ross (CHARLES ROSS)"/>
    <m/>
    <s v="PO BOX 845"/>
    <s v="NACHES"/>
    <s v="YAKIMA"/>
    <s v="WA"/>
    <n v="98937"/>
    <s v="FRIENDSOFCHARLESROSS@GMAIL.COM"/>
    <s v="friendsofcharlesross@gmail.com"/>
    <s v="509-945-5044"/>
    <s v="COUNTY AUDITOR"/>
    <n v="20"/>
    <s v="YAKIMA CO"/>
    <n v="4418"/>
    <s v="YAKIMA"/>
    <s v="Local"/>
    <n v="11475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Unopposed in general"/>
    <m/>
    <m/>
    <m/>
    <m/>
    <m/>
    <m/>
    <m/>
    <m/>
    <m/>
    <s v="PO BOX 845"/>
    <s v="NACHES"/>
    <s v="WA"/>
    <n v="98937"/>
    <m/>
    <n v="4000"/>
    <n v="0"/>
    <n v="4000"/>
    <n v="0"/>
    <n v="0"/>
    <n v="0"/>
    <m/>
    <m/>
    <s v="https://web.pdc.wa.gov/rptimg/default.aspx?docid=4714815"/>
    <n v="16815"/>
    <n v="26506"/>
    <n v="1030"/>
    <n v="3628"/>
    <m/>
    <s v="CARRIANN ROSS"/>
    <s v="candidate"/>
    <m/>
    <n v="44148.976956018516"/>
  </r>
  <r>
    <s v="ca-2018-706"/>
    <s v="SAUTD  635"/>
    <s v="CA"/>
    <n v="43196"/>
    <m/>
    <m/>
    <m/>
    <s v="Electronic"/>
    <n v="43196"/>
    <x v="3"/>
    <s v="Candidate registered"/>
    <s v="David M. Sauter (DAVID SAUTER)"/>
    <m/>
    <s v="PO BOX 42"/>
    <s v="LYLE"/>
    <s v="KLICKITAT"/>
    <s v="WA"/>
    <n v="98635"/>
    <s v="dbsauter@gorge.ws"/>
    <s v="dbsauter@gorge.ws"/>
    <s v="509-365-4191"/>
    <s v="COUNTY COMMISSIONER"/>
    <n v="23"/>
    <s v="KLICKITAT CO"/>
    <n v="3579"/>
    <s v="KLICKITAT"/>
    <s v="Local"/>
    <n v="14051"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m/>
    <m/>
    <m/>
    <m/>
    <m/>
    <m/>
    <m/>
    <m/>
    <m/>
    <s v="PO BOX 42"/>
    <s v="LYLE"/>
    <s v="WA"/>
    <n v="98635"/>
    <s v="509-365-4191"/>
    <n v="4310"/>
    <n v="797.2"/>
    <n v="767.71"/>
    <n v="0"/>
    <n v="0"/>
    <n v="0"/>
    <m/>
    <m/>
    <s v="https://web.pdc.wa.gov/rptimg/default.aspx?docid=4712599"/>
    <n v="17095"/>
    <n v="704"/>
    <n v="706"/>
    <n v="3652"/>
    <m/>
    <s v="DAVID SAUTER"/>
    <s v="candidate"/>
    <m/>
    <n v="44148.978101851855"/>
  </r>
  <r>
    <s v="ca-2018-58"/>
    <s v="GRAVP  024"/>
    <s v="CA"/>
    <n v="42770"/>
    <m/>
    <m/>
    <m/>
    <s v="Electronic"/>
    <n v="42770"/>
    <x v="3"/>
    <s v="Candidate registered"/>
    <s v="Paul Graves (PAUL GRAVES)"/>
    <m/>
    <s v="PO BOX 417"/>
    <s v="FALL CITY"/>
    <s v="KING"/>
    <s v="WA"/>
    <n v="98024"/>
    <s v="INFO@PAULGRAVESWA.COM"/>
    <s v="info@paulgraveswa.com"/>
    <s v="206-818-5607"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Lost in general"/>
    <s v="Incumbent"/>
    <m/>
    <m/>
    <m/>
    <m/>
    <m/>
    <m/>
    <m/>
    <m/>
    <s v="PO BOX 1283"/>
    <s v="PUYALLUP"/>
    <s v="WA"/>
    <n v="98371"/>
    <s v="253-988-2455"/>
    <n v="354947.8"/>
    <n v="1242.73"/>
    <n v="349095.12"/>
    <n v="0"/>
    <n v="0"/>
    <n v="0"/>
    <n v="76292.38"/>
    <n v="22850.14"/>
    <s v="https://web.pdc.wa.gov/rptimg/default.aspx?docid=4709450"/>
    <n v="7416"/>
    <n v="527"/>
    <n v="58"/>
    <n v="3166"/>
    <n v="5"/>
    <s v="TOM PERRY"/>
    <s v="candidate"/>
    <m/>
    <n v="44148.959849537037"/>
  </r>
  <r>
    <s v="ca-2018-677"/>
    <s v="REUTR  383"/>
    <s v="CA"/>
    <n v="43163"/>
    <m/>
    <m/>
    <m/>
    <s v="Electronic"/>
    <n v="43163"/>
    <x v="3"/>
    <s v="Candidate registered"/>
    <s v="Russ Reuther (RUSSELL REUTHER)"/>
    <m/>
    <s v="P.O. BOX 4034"/>
    <s v="SILVERDALE"/>
    <s v="KITSAP"/>
    <s v="WA"/>
    <n v="98383"/>
    <s v="Russ4Coroner@gmail.com"/>
    <s v="russ4coroner@gmail.com"/>
    <s v="360-865-0747"/>
    <s v="COUNTY CORONER"/>
    <n v="24"/>
    <s v="KITSAP CO"/>
    <n v="3539"/>
    <s v="KITSAP"/>
    <s v="Local"/>
    <n v="163999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1064 DARLING RD. NW"/>
    <s v="BREMERTON"/>
    <s v="WA"/>
    <n v="98311"/>
    <s v="425-273-1427"/>
    <n v="11564"/>
    <n v="0"/>
    <n v="7059.07"/>
    <n v="0"/>
    <n v="0"/>
    <n v="0"/>
    <m/>
    <m/>
    <s v="https://web.pdc.wa.gov/rptimg/default.aspx?docid=4704027"/>
    <n v="16189"/>
    <n v="211"/>
    <n v="677"/>
    <n v="3612"/>
    <m/>
    <s v="NEAL HOLDEN"/>
    <s v="candidate"/>
    <m/>
    <n v="44148.976365740738"/>
  </r>
  <r>
    <s v="ca-2016-4091"/>
    <s v="MANJD  909"/>
    <s v="CA"/>
    <n v="42439"/>
    <m/>
    <m/>
    <m/>
    <s v="Electronic"/>
    <n v="42439"/>
    <x v="8"/>
    <s v="Candidate registered"/>
    <s v="Debra Manjarrez (DEBRA MANJARREZ)"/>
    <m/>
    <s v="PO BOX 10024"/>
    <s v="YAKIMA"/>
    <s v="YAKIMA"/>
    <s v="WA"/>
    <n v="98909"/>
    <s v="DMANJARREZ@MANJARREZCPA.COM"/>
    <s v="dmanjarrez@manjarrezcpa.com"/>
    <s v="509-453-5678"/>
    <s v="COUNTY COMMISSIONER"/>
    <n v="23"/>
    <s v="YAKIMA CO"/>
    <n v="4418"/>
    <s v="YAKIMA"/>
    <s v="Local"/>
    <n v="108821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m/>
    <m/>
    <m/>
    <m/>
    <m/>
    <m/>
    <m/>
    <m/>
    <m/>
    <s v="PO BOX 8109"/>
    <s v="YAKIMA"/>
    <s v="WA"/>
    <n v="98908"/>
    <s v="509-969-1500"/>
    <n v="23820"/>
    <n v="0"/>
    <n v="21679.26"/>
    <n v="0"/>
    <n v="0"/>
    <n v="0"/>
    <m/>
    <m/>
    <s v="https://web.pdc.wa.gov/rptimg/default.aspx?docid=4554194"/>
    <n v="12146"/>
    <n v="3708"/>
    <n v="4091"/>
    <n v="5788"/>
    <m/>
    <s v="CARLENE JOHNSON"/>
    <s v="candidate"/>
    <m/>
    <n v="44149.063391203701"/>
  </r>
  <r>
    <s v="ca-2016-4727"/>
    <s v="SHUTK  504"/>
    <s v="CA"/>
    <n v="42438"/>
    <m/>
    <m/>
    <m/>
    <s v="Electronic"/>
    <n v="42438"/>
    <x v="8"/>
    <s v="Candidate registered"/>
    <s v="SHUTTY KEVIN S (KEVIN SHUTTY)"/>
    <m/>
    <s v="81 E. BLACKBERRY LANE"/>
    <s v="UNION"/>
    <s v="MASON"/>
    <s v="WA"/>
    <n v="98592"/>
    <s v="info@kevinshutty.com"/>
    <s v="kevin@kevinshutty.com"/>
    <s v="717-580-4154"/>
    <s v="COUNTY COMMISSIONER"/>
    <n v="23"/>
    <s v="MASON CO"/>
    <n v="3699"/>
    <s v="MASON"/>
    <s v="Local"/>
    <n v="35198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530 E. COUNTRY CLUB DRIVE"/>
    <s v="UNION"/>
    <s v="WA"/>
    <n v="98592"/>
    <s v="360-789-5807"/>
    <n v="26877.18"/>
    <n v="0"/>
    <n v="26797.94"/>
    <n v="0"/>
    <n v="0"/>
    <n v="0"/>
    <m/>
    <m/>
    <s v="https://web.pdc.wa.gov/rptimg/default.aspx?docid=4553994"/>
    <n v="17875"/>
    <n v="1106"/>
    <n v="4727"/>
    <n v="6092"/>
    <m/>
    <s v="CHERRY  PENTONY"/>
    <s v="candidate"/>
    <m/>
    <n v="44149.074293981481"/>
  </r>
  <r>
    <s v="ca-2016-4421"/>
    <s v="DAVID  337"/>
    <s v="CA"/>
    <n v="42376"/>
    <m/>
    <m/>
    <m/>
    <s v="Electronic"/>
    <n v="42376"/>
    <x v="8"/>
    <s v="Candidate registered"/>
    <s v="DAVIDSON DUANE A (DUANE DAVIDSON)"/>
    <m/>
    <s v="P.O. BOX 277"/>
    <s v="RICHLAND"/>
    <m/>
    <s v="WA"/>
    <n v="99352"/>
    <s v="INFO@ELECTDUANEDAVIDSON.ORG"/>
    <s v="duane@electduanedavidson.org"/>
    <s v="253-777-4888"/>
    <s v="STATE TREASURER"/>
    <n v="11"/>
    <s v="State of Washington"/>
    <n v="1000"/>
    <m/>
    <s v="Statewid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Open seat"/>
    <m/>
    <m/>
    <m/>
    <m/>
    <m/>
    <m/>
    <m/>
    <m/>
    <s v="P.O. BOX 581"/>
    <s v="TACOMA"/>
    <s v="WA"/>
    <n v="98401"/>
    <s v="253-235-9296"/>
    <n v="66249.62"/>
    <n v="0"/>
    <n v="69237.41"/>
    <n v="5000"/>
    <n v="0"/>
    <n v="17292"/>
    <n v="5915.43"/>
    <n v="0"/>
    <s v="https://web.pdc.wa.gov/rptimg/default.aspx?docid=4589186"/>
    <n v="4750"/>
    <n v="1065"/>
    <n v="4421"/>
    <n v="5448"/>
    <m/>
    <s v="JASON MICHAUD"/>
    <s v="candidate"/>
    <m/>
    <n v="44149.047407407408"/>
  </r>
  <r>
    <s v="ca-2014-7611"/>
    <s v="BASKD  114"/>
    <s v="CA"/>
    <n v="41729"/>
    <m/>
    <m/>
    <m/>
    <m/>
    <n v="41729"/>
    <x v="9"/>
    <s v="Candidate registered"/>
    <s v="BASKIN DAVID C (DAVID BASKIN)"/>
    <m/>
    <s v="1177 KITT-NARCISSE RD."/>
    <s v="COLVILLE"/>
    <s v="STEVENS"/>
    <s v="WA"/>
    <n v="99114"/>
    <s v="cbaskin63@outlook.com"/>
    <s v="cbaskin63@outlook.com"/>
    <s v="509-684-1710"/>
    <s v="COUNTY CORONER"/>
    <n v="24"/>
    <s v="STEVENS CO"/>
    <n v="4186"/>
    <s v="STEVENS"/>
    <s v="Local"/>
    <n v="28509"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Lost in general"/>
    <m/>
    <m/>
    <m/>
    <m/>
    <m/>
    <m/>
    <m/>
    <m/>
    <m/>
    <s v="762 S. HOFSTETTER STREET"/>
    <s v="COLVILLE"/>
    <s v="WA"/>
    <n v="99114"/>
    <s v="509-685-2256"/>
    <m/>
    <m/>
    <m/>
    <m/>
    <m/>
    <m/>
    <m/>
    <m/>
    <s v="https://web.pdc.wa.gov/rptimg/default.aspx?docid=3764465"/>
    <n v="1068"/>
    <n v="6162"/>
    <n v="7611"/>
    <m/>
    <m/>
    <s v="JAMIE BASKIN"/>
    <s v="candidate"/>
    <m/>
    <n v="43598.00744212963"/>
  </r>
  <r>
    <s v="ca-2018-835"/>
    <s v="BLAKG  156"/>
    <s v="CA"/>
    <n v="43124"/>
    <m/>
    <m/>
    <m/>
    <s v="Electronic"/>
    <n v="43124"/>
    <x v="3"/>
    <s v="Candidate registered"/>
    <s v="Glenn B Blakeslee (GLENN BLAKESLEE)"/>
    <m/>
    <s v="300 W. WALNUT"/>
    <s v="NEWPORT"/>
    <s v="PEND OREILLE"/>
    <s v="WA"/>
    <n v="99156"/>
    <s v="BLAKESLEE4SHERIFF@OUTLOOK.COM"/>
    <s v="muledeer@hotmail.com"/>
    <s v="509-991-8729"/>
    <s v="COUNTY SHERIFF"/>
    <n v="27"/>
    <s v="PEND OREILLE CO"/>
    <n v="3865"/>
    <s v="PEND OREILLE"/>
    <s v="Local"/>
    <n v="8854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534 W. 3RD"/>
    <s v="NEWPORT"/>
    <s v="WA"/>
    <n v="99156"/>
    <s v="509-991-8729"/>
    <n v="12046.73"/>
    <n v="0"/>
    <n v="10046.780000000001"/>
    <n v="0"/>
    <n v="0"/>
    <n v="0"/>
    <m/>
    <m/>
    <s v="https://web.pdc.wa.gov/rptimg/default.aspx?docid=4697670"/>
    <n v="1482"/>
    <n v="599"/>
    <n v="835"/>
    <n v="2828"/>
    <m/>
    <s v="BRANDY WARREN"/>
    <s v="candidate"/>
    <m/>
    <n v="44148.945625"/>
  </r>
  <r>
    <s v="ca-2018-845"/>
    <s v="HANES  391"/>
    <s v="CA"/>
    <n v="43125"/>
    <m/>
    <m/>
    <m/>
    <s v="Electronic"/>
    <n v="43125"/>
    <x v="3"/>
    <s v="Candidate registered"/>
    <s v="Sharon Hanek (SHARON HANEK)"/>
    <m/>
    <s v="PO BOX 8055"/>
    <s v="BONNEY LAKE"/>
    <s v="PIERCE"/>
    <s v="WA"/>
    <n v="98391"/>
    <s v="Sharon@SharonHanek.com"/>
    <s v="sharonhanek@gmail.com"/>
    <s v="253-854-7075"/>
    <s v="COUNTY COUNCIL MEMBER"/>
    <n v="25"/>
    <s v="PIERCE CO"/>
    <n v="3879"/>
    <s v="PIERCE"/>
    <s v="Local"/>
    <n v="493585"/>
    <s v="C"/>
    <s v="Registration and financial affairs"/>
    <s v="Candidate"/>
    <s v="Candidate"/>
    <m/>
    <m/>
    <n v="1"/>
    <s v="R"/>
    <x v="1"/>
    <n v="43410"/>
    <s v="full"/>
    <b v="1"/>
    <m/>
    <m/>
    <s v="Lost in primary"/>
    <m/>
    <m/>
    <m/>
    <m/>
    <m/>
    <m/>
    <m/>
    <m/>
    <m/>
    <m/>
    <s v="PO BOX 8055"/>
    <s v="BONNEY LAKE"/>
    <s v="WA"/>
    <n v="98391"/>
    <s v="253-854-7075"/>
    <n v="13649"/>
    <n v="0"/>
    <n v="11913.64"/>
    <n v="0"/>
    <n v="0"/>
    <n v="0"/>
    <m/>
    <m/>
    <s v="https://web.pdc.wa.gov/rptimg/default.aspx?docid=4697733"/>
    <n v="7896"/>
    <n v="4"/>
    <n v="845"/>
    <n v="3189"/>
    <m/>
    <s v="SHARON HANEK"/>
    <s v="candidate"/>
    <m/>
    <n v="44148.960694444446"/>
  </r>
  <r>
    <s v="ca-2016-4522"/>
    <s v="BLAIJ  807"/>
    <s v="CA"/>
    <n v="42353"/>
    <m/>
    <m/>
    <m/>
    <s v="Electronic"/>
    <n v="42353"/>
    <x v="8"/>
    <s v="Candidate registered"/>
    <s v="BLAIR JIM C II (JIM BLAIR)"/>
    <m/>
    <s v="PO BOX 3114"/>
    <s v="WENATCHEE"/>
    <s v="CHELAN"/>
    <s v="WA"/>
    <n v="98807"/>
    <s v="jimblair4cc@gmail.com"/>
    <s v="jblair@nmtitlegroup.com"/>
    <s v="509-393-1295"/>
    <s v="COUNTY COMMISSIONER"/>
    <n v="23"/>
    <s v="CHELAN CO"/>
    <n v="3111"/>
    <s v="CHELAN"/>
    <s v="Local"/>
    <n v="40323"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PO BOX 3114"/>
    <s v="WENATCHEE"/>
    <s v="WA"/>
    <n v="98807"/>
    <s v="509-669-0870"/>
    <n v="10236.02"/>
    <n v="0"/>
    <n v="14328.02"/>
    <n v="6000"/>
    <n v="0"/>
    <n v="0"/>
    <m/>
    <m/>
    <s v="https://web.pdc.wa.gov/rptimg/default.aspx?docid=4539838"/>
    <n v="1616"/>
    <n v="3991"/>
    <n v="4522"/>
    <n v="5313"/>
    <m/>
    <s v="JIM BLAIR"/>
    <s v="candidate"/>
    <m/>
    <n v="44149.040798611109"/>
  </r>
  <r>
    <s v="ca-2018-1005"/>
    <s v="NELSC  125"/>
    <s v="CA"/>
    <n v="43114"/>
    <m/>
    <m/>
    <m/>
    <s v="Electronic"/>
    <n v="43114"/>
    <x v="3"/>
    <s v="Candidate registered"/>
    <s v="NELSON CHRISTINA E (CHRISTINA NELSON)"/>
    <m/>
    <s v="PO BOX 202"/>
    <s v="ENDICOTT"/>
    <s v="WHITMAN"/>
    <s v="WA"/>
    <n v="99125"/>
    <s v="NELSONFORTREASURER2018@GMAIL.COM"/>
    <s v="nelsonfortreasurer2018@gmail.com"/>
    <s v="509-432-1343"/>
    <s v="COUNTY TREASURER"/>
    <n v="28"/>
    <s v="WHITMAN CO"/>
    <n v="4375"/>
    <s v="WHITMAN"/>
    <s v="Local"/>
    <n v="22226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Won in general"/>
    <m/>
    <m/>
    <m/>
    <m/>
    <m/>
    <m/>
    <m/>
    <m/>
    <m/>
    <s v="8732 ENDICOTT-ST JOHN RD"/>
    <s v="ENDICOTT"/>
    <s v="WA"/>
    <n v="99125"/>
    <s v="509-657-3497"/>
    <n v="1810"/>
    <n v="0"/>
    <n v="0"/>
    <n v="0"/>
    <n v="0"/>
    <n v="0"/>
    <m/>
    <m/>
    <s v="https://web.pdc.wa.gov/rptimg/default.aspx?docid=4696765"/>
    <n v="13788"/>
    <n v="25220"/>
    <n v="1005"/>
    <n v="3466"/>
    <m/>
    <s v="LOUISE OWENS"/>
    <s v="candidate"/>
    <m/>
    <n v="44148.971400462964"/>
  </r>
  <r>
    <s v="ca-2018-1014"/>
    <s v="NAGLJ  362"/>
    <s v="CA"/>
    <n v="43114"/>
    <m/>
    <m/>
    <m/>
    <m/>
    <n v="43114"/>
    <x v="3"/>
    <s v="Candidate registered"/>
    <s v="James L. Nagle (JAMES NAGLE)"/>
    <m/>
    <s v="PO BOX 834"/>
    <s v="WALLA WALLA"/>
    <s v="WALLA WALLA"/>
    <s v="WA"/>
    <n v="99362"/>
    <s v="jimmarilynnagle@gmail.com"/>
    <s v="jimmarilynnagle@gmail.com"/>
    <s v="509-525-2223"/>
    <s v="COUNTY PROSECUTOR"/>
    <n v="26"/>
    <s v="WALLA WALLA CO"/>
    <n v="4302"/>
    <s v="WALLA WALLA"/>
    <s v="Local"/>
    <n v="33582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O BOX 834"/>
    <s v="WALLA WALLA"/>
    <s v="WA"/>
    <n v="99362"/>
    <s v="509-525-2223"/>
    <m/>
    <m/>
    <m/>
    <m/>
    <m/>
    <m/>
    <m/>
    <m/>
    <s v="https://web.pdc.wa.gov/rptimg/default.aspx?docid=4696743"/>
    <n v="13823"/>
    <n v="284"/>
    <n v="1014"/>
    <m/>
    <m/>
    <s v="JAMES NAGLE"/>
    <s v="candidate"/>
    <m/>
    <n v="43959.621932870374"/>
  </r>
  <r>
    <s v="ca-2016-4304"/>
    <s v="GRAVP  024"/>
    <s v="CA"/>
    <n v="42407"/>
    <m/>
    <m/>
    <m/>
    <s v="Electronic"/>
    <n v="42407"/>
    <x v="8"/>
    <s v="Candidate registered"/>
    <s v="Paul Graves (PAUL GRAVES)"/>
    <m/>
    <s v="PO BOX 417"/>
    <s v="FALL CITY"/>
    <s v="KING"/>
    <s v="WA"/>
    <n v="98024"/>
    <s v="GSMORSE@GMAIL.COM"/>
    <s v="pgraves@perkinscoie.com"/>
    <s v="206-818-5607"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Open seat"/>
    <m/>
    <m/>
    <m/>
    <m/>
    <m/>
    <m/>
    <m/>
    <m/>
    <s v="2422 LEACH CT SE"/>
    <s v="OLYMPIA"/>
    <s v="WA"/>
    <n v="98501"/>
    <m/>
    <n v="320633.69"/>
    <n v="0"/>
    <n v="320630.69"/>
    <n v="0"/>
    <n v="0"/>
    <n v="0"/>
    <n v="41906.36"/>
    <n v="171.32"/>
    <s v="https://web.pdc.wa.gov/rptimg/default.aspx?docid=4576386"/>
    <n v="7346"/>
    <n v="527"/>
    <n v="4304"/>
    <n v="5573"/>
    <n v="5"/>
    <s v="CAM CONSULTING"/>
    <s v="candidate"/>
    <m/>
    <n v="44149.052858796298"/>
  </r>
  <r>
    <s v="ca-2018-53"/>
    <s v="MCCAR  037"/>
    <s v="CA"/>
    <n v="42975"/>
    <m/>
    <m/>
    <m/>
    <s v="Electronic"/>
    <n v="42975"/>
    <x v="3"/>
    <s v="Candidate registered"/>
    <s v="Bob McCaslin (ROBERT MCCASLIN)"/>
    <m/>
    <s v="2609 SOUTH NEWER RD"/>
    <s v="SPOKANE VALLEY"/>
    <s v="SPOKANE"/>
    <s v="WA"/>
    <n v="99037"/>
    <s v="BOB.MCCASLIN@LEG.WA.GOV"/>
    <s v="asbestossuitbaby@gmail.com"/>
    <s v="509-891-1377"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s v="Incumbent"/>
    <m/>
    <m/>
    <m/>
    <m/>
    <m/>
    <m/>
    <m/>
    <m/>
    <s v="14841 N HWY 41"/>
    <s v="RATHDRUM"/>
    <s v="ID"/>
    <n v="83858"/>
    <s v="208-687-6868"/>
    <n v="31620"/>
    <n v="14631.25"/>
    <n v="22377.360000000001"/>
    <n v="0"/>
    <n v="0"/>
    <n v="0"/>
    <m/>
    <m/>
    <s v="https://web.pdc.wa.gov/rptimg/default.aspx?docid=4670730"/>
    <n v="12430"/>
    <n v="147"/>
    <n v="53"/>
    <n v="3409"/>
    <n v="4"/>
    <s v="RICK VAN ZANDT"/>
    <s v="candidate"/>
    <m/>
    <n v="44148.969444444447"/>
  </r>
  <r>
    <s v="ca-2018-909"/>
    <s v="VALZL  114"/>
    <s v="CA"/>
    <n v="42818"/>
    <m/>
    <m/>
    <m/>
    <s v="Mixed"/>
    <n v="42818"/>
    <x v="3"/>
    <s v="Candidate registered"/>
    <s v="Leslie A. Valz (LESLIE VALZ)"/>
    <m/>
    <s v="PO BOX 212"/>
    <s v="COLVILLE"/>
    <s v="STEVENS"/>
    <s v="WA"/>
    <n v="99114"/>
    <s v="VALZFORTREASURER@GMAIL.COM"/>
    <s v="valzfortreasurer@gmail.com"/>
    <s v="509-675-0446"/>
    <s v="COUNTY TREASURER"/>
    <n v="28"/>
    <s v="STEVENS CO"/>
    <n v="4186"/>
    <s v="STEVENS"/>
    <s v="Local"/>
    <n v="2988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PO BOX 212"/>
    <s v="COLVILLE"/>
    <s v="WA"/>
    <n v="99114"/>
    <s v="509-675-0446"/>
    <n v="15448.13"/>
    <n v="1200"/>
    <n v="14437.78"/>
    <n v="0"/>
    <n v="0"/>
    <n v="0"/>
    <m/>
    <m/>
    <s v="https://web.pdc.wa.gov/rptimg/default.aspx?docid=4634146"/>
    <n v="20035"/>
    <n v="865"/>
    <n v="909"/>
    <n v="3839"/>
    <m/>
    <s v="SUE VANFREDENBERG"/>
    <s v="candidate"/>
    <m/>
    <n v="44148.984583333331"/>
  </r>
  <r>
    <s v="ca-2018-102"/>
    <s v="WARNJ  837"/>
    <s v="CA"/>
    <n v="42316"/>
    <m/>
    <m/>
    <m/>
    <s v="Electronic"/>
    <n v="42316"/>
    <x v="3"/>
    <s v="Candidate registered"/>
    <s v="JUDITH M WARNICK (JUDITH WARNICK)"/>
    <m/>
    <s v="601 S PIONEER WAY STE. F #352"/>
    <s v="MOSES LAKE"/>
    <s v="GRANT"/>
    <s v="WA"/>
    <n v="98837"/>
    <s v="JUDY@JUDYWARNICK.COM"/>
    <s v="judy@judywarnick.com"/>
    <s v="509-765-4865"/>
    <s v="STATE SENATOR"/>
    <n v="12"/>
    <s v="LEG DISTRICT 13 - SENATE"/>
    <n v="4742"/>
    <s v="GRANT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Unopposed in general"/>
    <m/>
    <m/>
    <m/>
    <m/>
    <m/>
    <m/>
    <m/>
    <m/>
    <m/>
    <s v="1350 S PIONEER WAY"/>
    <s v="MOSES LAKE"/>
    <s v="WA"/>
    <n v="98837"/>
    <m/>
    <n v="200392.6"/>
    <n v="0"/>
    <n v="181967.51"/>
    <n v="0"/>
    <n v="0"/>
    <n v="0"/>
    <m/>
    <m/>
    <s v="https://web.pdc.wa.gov/rptimg/default.aspx?filerid_election_year=WARNJ%20%20837%3A%7C%3A2018"/>
    <n v="20599"/>
    <n v="26539"/>
    <n v="102"/>
    <n v="3875"/>
    <n v="13"/>
    <s v="CODY PARRISH"/>
    <s v="candidate"/>
    <m/>
    <n v="44148.986192129632"/>
  </r>
  <r>
    <s v="ca-2018-1955"/>
    <s v="HILLA  053"/>
    <s v="CA"/>
    <n v="42309"/>
    <m/>
    <m/>
    <m/>
    <s v="Electronic"/>
    <n v="42309"/>
    <x v="3"/>
    <s v="Candidate deceased"/>
    <s v="HILL ANDREW R (ANDREW HILL)"/>
    <m/>
    <s v="23515 NE NOVELTY HILL RD, STE B221 #170"/>
    <s v="REDMOND"/>
    <s v="KING"/>
    <s v="WA"/>
    <n v="98053"/>
    <s v="andy@hillyes.com"/>
    <s v="andy@hillyes.com"/>
    <s v="425-577-7269"/>
    <s v="STATE SENATOR"/>
    <n v="12"/>
    <s v="LEG DISTRICT 45 - SENATE"/>
    <n v="4774"/>
    <s v="KING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23515 NE NOVELTY HILL RD, STE B221 #170"/>
    <s v="REDMOND"/>
    <s v="WA"/>
    <n v="98053"/>
    <s v="425-577-7269"/>
    <n v="37631.11"/>
    <n v="51309.43"/>
    <n v="88942.32"/>
    <n v="0"/>
    <n v="0"/>
    <n v="0"/>
    <m/>
    <m/>
    <s v="https://web.pdc.wa.gov/rptimg/default.aspx?filerid_election_year=HILLA%20%20053%3A%7C%3A2018"/>
    <n v="8577"/>
    <n v="1768"/>
    <n v="1955"/>
    <n v="3221"/>
    <n v="45"/>
    <s v="ANDREW HILL"/>
    <s v="candidate"/>
    <m/>
    <n v="44148.961770833332"/>
  </r>
  <r>
    <s v="ca-2017-2259"/>
    <s v="SALDJ  264"/>
    <s v="CA"/>
    <n v="42946"/>
    <m/>
    <m/>
    <m/>
    <m/>
    <n v="42946"/>
    <x v="10"/>
    <s v="Candidate registered"/>
    <s v="SALDIVAR JERIMY S (JERIMY SALDIVAR)"/>
    <m/>
    <s v="370 S PARK ST"/>
    <s v="LYNDEN"/>
    <s v="WHATCOM"/>
    <s v="WA"/>
    <n v="98264"/>
    <s v="jerimy21@msn.com"/>
    <s v="jerimy21@msn.com"/>
    <s v="360-739-6232"/>
    <s v="PARK &amp; RECREATION COMMISSIONER"/>
    <n v="46"/>
    <s v="LYNDEN PARK &amp; REC DIST"/>
    <n v="5000"/>
    <s v="WHATCOM"/>
    <s v="Local"/>
    <n v="13187"/>
    <s v="C"/>
    <s v="Registration and financial affairs"/>
    <s v="Candidate"/>
    <s v="Candidate"/>
    <m/>
    <m/>
    <m/>
    <s v="R"/>
    <x v="1"/>
    <n v="43046"/>
    <s v="mini"/>
    <b v="1"/>
    <m/>
    <m/>
    <s v="Not in primary"/>
    <s v="Lost in general"/>
    <m/>
    <m/>
    <m/>
    <m/>
    <m/>
    <m/>
    <m/>
    <m/>
    <m/>
    <s v="370 S PARK ST"/>
    <s v="LYNDEN"/>
    <s v="WA"/>
    <n v="98264"/>
    <s v="360-739-6232"/>
    <m/>
    <m/>
    <m/>
    <m/>
    <m/>
    <m/>
    <m/>
    <m/>
    <s v="https://web.pdc.wa.gov/rptimg/default.aspx?docid=4665966"/>
    <n v="17079"/>
    <n v="2038"/>
    <n v="2259"/>
    <m/>
    <m/>
    <s v="JERIMY SALDIVAR"/>
    <s v="candidate"/>
    <m/>
    <n v="43597.939791666664"/>
  </r>
  <r>
    <s v="ca-2015-5554"/>
    <s v="MOORR  019"/>
    <s v="CA"/>
    <n v="42183"/>
    <m/>
    <m/>
    <m/>
    <m/>
    <n v="42183"/>
    <x v="12"/>
    <s v="Candidate registered"/>
    <s v="Robert M. Moore (ROBERT MOORE)"/>
    <m/>
    <s v="2130 N. COUNTRY VISTA BLVD."/>
    <s v="LIBERTY LAKE"/>
    <s v="SPOKANE"/>
    <s v="WA"/>
    <n v="99019"/>
    <s v="RMMOORE36@HOTMAIL.COM"/>
    <s v="rmmoore36@hotmail.com"/>
    <s v="509-474-1360"/>
    <s v="CITY COUNCIL MEMBER"/>
    <n v="32"/>
    <s v="CITY OF LIBERTY LAKE"/>
    <n v="5039"/>
    <s v="SPOKANE"/>
    <s v="Local"/>
    <n v="5377"/>
    <s v="C"/>
    <s v="Registration and financial affairs"/>
    <s v="Candidate"/>
    <s v="Candidate"/>
    <m/>
    <m/>
    <m/>
    <s v="R"/>
    <x v="1"/>
    <n v="42311"/>
    <s v="mini"/>
    <b v="1"/>
    <m/>
    <m/>
    <s v="Not in primary"/>
    <s v="Unopposed in general"/>
    <m/>
    <m/>
    <m/>
    <m/>
    <m/>
    <m/>
    <m/>
    <m/>
    <m/>
    <s v="2130 N. COUNTRY VISTA BLVD."/>
    <s v="LIBERTY LAKE"/>
    <s v="WA"/>
    <n v="99019"/>
    <m/>
    <m/>
    <m/>
    <m/>
    <m/>
    <m/>
    <m/>
    <m/>
    <m/>
    <s v="https://web.pdc.wa.gov/rptimg/default.aspx?docid=4476727"/>
    <n v="13263"/>
    <n v="1665"/>
    <n v="5554"/>
    <m/>
    <m/>
    <s v="ROBERT M. MOORE"/>
    <s v="candidate"/>
    <m/>
    <n v="43597.985891203702"/>
  </r>
  <r>
    <s v="ca-2017-2725"/>
    <s v="DORRZ  948"/>
    <s v="CA"/>
    <n v="42872"/>
    <m/>
    <m/>
    <m/>
    <m/>
    <n v="42872"/>
    <x v="10"/>
    <s v="Candidate registered"/>
    <s v="DORR ZACHARY S (ZACHARY DORR)"/>
    <m/>
    <s v="1309 BROOKS LANE"/>
    <s v="TOPPENISH"/>
    <s v="YAKIMA"/>
    <s v="WA"/>
    <n v="98948"/>
    <s v="zacharysdorr@gmail.com"/>
    <s v="zacharysdorr@gmail.com"/>
    <s v="509-314-6326"/>
    <s v="SCHOOL DIRECTOR"/>
    <n v="49"/>
    <s v="TOPPENISH SD 202"/>
    <n v="4256"/>
    <s v="YAKIMA"/>
    <s v="Local"/>
    <n v="5059"/>
    <s v="C"/>
    <s v="Registration and financial affairs"/>
    <s v="Candidate"/>
    <s v="Candidate"/>
    <m/>
    <m/>
    <m/>
    <s v="R"/>
    <x v="1"/>
    <n v="43046"/>
    <s v="mini"/>
    <b v="1"/>
    <m/>
    <m/>
    <s v="Not in primary"/>
    <s v="Won in general"/>
    <m/>
    <m/>
    <m/>
    <m/>
    <m/>
    <m/>
    <m/>
    <m/>
    <m/>
    <s v="1309 BROOKS LANE"/>
    <s v="TOPPENISH"/>
    <s v="WA"/>
    <n v="98948"/>
    <s v="509-314-6326"/>
    <m/>
    <m/>
    <m/>
    <m/>
    <m/>
    <m/>
    <m/>
    <m/>
    <s v="https://web.pdc.wa.gov/rptimg/default.aspx?docid=4647919"/>
    <n v="5252"/>
    <n v="2460"/>
    <n v="2725"/>
    <m/>
    <m/>
    <s v="ZACHARY DORR"/>
    <s v="candidate"/>
    <m/>
    <n v="43597.947175925925"/>
  </r>
  <r>
    <s v="ca-2017-3268"/>
    <s v="LUONS  531"/>
    <s v="CA"/>
    <n v="42871"/>
    <m/>
    <m/>
    <m/>
    <m/>
    <n v="42871"/>
    <x v="10"/>
    <s v="Candidate registered"/>
    <s v="SUSAN F. LUOND (SUSAN LUOND)"/>
    <m/>
    <s v="3504 FORDS PRAIRIE AVE"/>
    <s v="CENTRALIA"/>
    <s v="LEWIS"/>
    <s v="WA"/>
    <n v="98531"/>
    <s v="sueluond@gmail.com"/>
    <s v="sueluond@gmail.com"/>
    <s v="360-523-3793"/>
    <s v="CITY COUNCIL MEMBER"/>
    <n v="32"/>
    <s v="CITY OF CENTRALIA"/>
    <n v="3105"/>
    <s v="LEWIS"/>
    <s v="Local"/>
    <n v="8465"/>
    <s v="C"/>
    <s v="Registration and financial affairs"/>
    <s v="Candidate"/>
    <s v="Candidate"/>
    <m/>
    <m/>
    <m/>
    <s v="R"/>
    <x v="1"/>
    <n v="43046"/>
    <s v="mini"/>
    <b v="1"/>
    <m/>
    <m/>
    <s v="Not in primary"/>
    <s v="Unopposed in general"/>
    <m/>
    <m/>
    <m/>
    <m/>
    <m/>
    <m/>
    <m/>
    <m/>
    <m/>
    <s v="3504 FORDS PRAIRIE AVE"/>
    <s v="CENTRALIA"/>
    <s v="WA"/>
    <n v="98531"/>
    <s v="360-523-3793"/>
    <m/>
    <m/>
    <m/>
    <m/>
    <m/>
    <m/>
    <m/>
    <m/>
    <s v="https://web.pdc.wa.gov/rptimg/default.aspx?docid=4647672"/>
    <n v="11822"/>
    <n v="2958"/>
    <n v="3268"/>
    <m/>
    <m/>
    <s v="SUSAN LUOND"/>
    <s v="candidate"/>
    <m/>
    <n v="43597.955706018518"/>
  </r>
  <r>
    <s v="ca-2013-8800"/>
    <s v="STEVP  258"/>
    <s v="CA"/>
    <n v="41438"/>
    <m/>
    <m/>
    <m/>
    <m/>
    <n v="41438"/>
    <x v="11"/>
    <s v="Candidate registered"/>
    <s v="STEVENS PAMELA J (PAMELA STEVENS)"/>
    <m/>
    <s v="930 123RD AVE. NE"/>
    <s v="LAKE STEVENS"/>
    <s v="SNOHOMISH"/>
    <s v="WA"/>
    <n v="98258"/>
    <s v="stevensfamily@hotmail.com"/>
    <s v="stevensfamily@hotmail.com"/>
    <s v="425-377-8158"/>
    <s v="WATER &amp; SEWER COMMISSIONER"/>
    <n v="53"/>
    <s v="LAKE STEVENS SEWER DIST"/>
    <n v="3615"/>
    <s v="SNOHOMISH"/>
    <s v="Local"/>
    <n v="13458"/>
    <s v="C"/>
    <s v="Registration and financial affairs"/>
    <s v="Candidate"/>
    <s v="Candidate"/>
    <m/>
    <m/>
    <m/>
    <s v="R"/>
    <x v="1"/>
    <n v="41583"/>
    <s v="mini"/>
    <b v="1"/>
    <m/>
    <m/>
    <s v="Not in primary"/>
    <s v="Unopposed in general"/>
    <m/>
    <m/>
    <m/>
    <m/>
    <m/>
    <m/>
    <m/>
    <m/>
    <m/>
    <s v="930 123RD AVE. NE"/>
    <s v="LAKE STEVENS"/>
    <s v="WA"/>
    <n v="98258"/>
    <s v="425-377-8158"/>
    <m/>
    <m/>
    <m/>
    <m/>
    <m/>
    <m/>
    <m/>
    <m/>
    <s v="https://web.pdc.wa.gov/rptimg/default.aspx?docid=3403916"/>
    <n v="18967"/>
    <n v="6801"/>
    <n v="8800"/>
    <m/>
    <m/>
    <s v="PAMELA STEVENS"/>
    <s v="candidate"/>
    <m/>
    <n v="43598.021203703705"/>
  </r>
  <r>
    <s v="ca-2017-2386"/>
    <s v="SHORS  101"/>
    <s v="CA"/>
    <n v="42856"/>
    <m/>
    <m/>
    <m/>
    <s v="Electronic"/>
    <n v="42856"/>
    <x v="10"/>
    <s v="Candidate registered"/>
    <s v="Shelly Short (SHELLY SHORT)"/>
    <m/>
    <s v="127 N WYNNE ST"/>
    <s v="COLVILLE"/>
    <s v="OKANOGAN"/>
    <s v="WA"/>
    <n v="99114"/>
    <s v="OSWIN@PLIX.COM"/>
    <s v="shelly@vote4shelly.com"/>
    <s v="509-994-7430"/>
    <s v="STATE SENATOR"/>
    <n v="12"/>
    <s v="LEG DISTRICT 07 - SENATE"/>
    <n v="4736"/>
    <s v="OKANOGAN"/>
    <s v="Legislative"/>
    <m/>
    <s v="C"/>
    <s v="Registration and financial affairs"/>
    <s v="Candidate"/>
    <s v="Candidate"/>
    <m/>
    <m/>
    <m/>
    <s v="R"/>
    <x v="1"/>
    <n v="43046"/>
    <s v="full"/>
    <b v="1"/>
    <m/>
    <m/>
    <s v="Qualified for general"/>
    <s v="Won in general"/>
    <s v="Incumbent"/>
    <m/>
    <m/>
    <m/>
    <m/>
    <m/>
    <m/>
    <m/>
    <m/>
    <s v="127 N WYNNE ST"/>
    <s v="COLVILLE"/>
    <s v="WA"/>
    <n v="99114"/>
    <m/>
    <n v="127509.27"/>
    <n v="1000"/>
    <n v="68896.38"/>
    <n v="0"/>
    <n v="0"/>
    <n v="0"/>
    <n v="27115.98"/>
    <n v="0"/>
    <s v="https://web.pdc.wa.gov/rptimg/default.aspx?docid=4644539"/>
    <n v="17866"/>
    <n v="616"/>
    <n v="2386"/>
    <n v="4877"/>
    <n v="7"/>
    <s v="STEVE OSWIN"/>
    <s v="candidate"/>
    <m/>
    <n v="44149.025659722225"/>
  </r>
  <r>
    <s v="ca-2017-2764"/>
    <s v="SHANC  532"/>
    <s v="CA"/>
    <n v="42691"/>
    <m/>
    <m/>
    <m/>
    <s v="Electronic"/>
    <n v="42691"/>
    <x v="10"/>
    <s v="Candidate registered"/>
    <s v="SHANNON CARLA J (CARLA SHANNON)"/>
    <m/>
    <s v="199-26 URQUHART RD"/>
    <s v="CHEHALIS"/>
    <s v="LEWIS"/>
    <s v="WA"/>
    <n v="98532"/>
    <s v="CJSHANNON384@YAHOO.COM"/>
    <s v="cjshannon384@yahoo.com"/>
    <s v="360-520-2503"/>
    <s v="COUNTY CLERK"/>
    <n v="22"/>
    <s v="LEWIS CO"/>
    <n v="3626"/>
    <s v="LEWIS"/>
    <s v="Local"/>
    <n v="45894"/>
    <s v="C"/>
    <s v="Registration and financial affairs"/>
    <s v="Candidate"/>
    <s v="Candidate"/>
    <m/>
    <m/>
    <m/>
    <s v="R"/>
    <x v="1"/>
    <n v="43046"/>
    <s v="full"/>
    <b v="1"/>
    <m/>
    <m/>
    <s v="Not in primary"/>
    <s v="Lost in general"/>
    <m/>
    <m/>
    <m/>
    <m/>
    <m/>
    <m/>
    <m/>
    <m/>
    <m/>
    <s v="199-26 URQUHART RD"/>
    <s v="CHEHALIS"/>
    <s v="WA"/>
    <n v="98532"/>
    <s v="360-520-2503"/>
    <n v="17446.419999999998"/>
    <n v="0"/>
    <n v="17256.03"/>
    <n v="0"/>
    <n v="0"/>
    <n v="0"/>
    <m/>
    <m/>
    <s v="https://web.pdc.wa.gov/rptimg/default.aspx?docid=4644543"/>
    <n v="17633"/>
    <n v="2497"/>
    <n v="2764"/>
    <n v="4871"/>
    <m/>
    <s v="JAMES SHANNON"/>
    <s v="candidate"/>
    <m/>
    <n v="44149.02548611111"/>
  </r>
  <r>
    <s v="ca-2012-10280"/>
    <s v="KINZD  163"/>
    <s v="CA"/>
    <n v="40955"/>
    <m/>
    <m/>
    <m/>
    <s v="Electronic"/>
    <n v="40955"/>
    <x v="13"/>
    <s v="Candidate registered"/>
    <s v="Dannie Dean Kinzer (DANNIE (DEAN) KINZER)"/>
    <m/>
    <s v="1501 RYAN RD."/>
    <s v="PULLMAN"/>
    <s v="WHITMAN"/>
    <s v="WA"/>
    <n v="99163"/>
    <s v="KINZERDD@WILDBLUE.NET"/>
    <s v="kinzerdd@wildblue.net"/>
    <s v="509-334-2805"/>
    <s v="COUNTY COMMISSIONER"/>
    <n v="23"/>
    <s v="WHITMAN CO"/>
    <n v="4375"/>
    <s v="WHITMAN"/>
    <s v="Local"/>
    <n v="19402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1501 RYAN RD."/>
    <s v="PULLMAN"/>
    <s v="WA"/>
    <n v="99163"/>
    <s v="509-334-0458"/>
    <n v="7320"/>
    <n v="0"/>
    <n v="4878.6099999999997"/>
    <n v="0"/>
    <n v="0"/>
    <n v="0"/>
    <m/>
    <m/>
    <s v="https://web.pdc.wa.gov/rptimg/default.aspx?docid=2887094"/>
    <n v="10347"/>
    <n v="2381"/>
    <n v="10280"/>
    <n v="10194"/>
    <m/>
    <s v="DANNIE (DEAN) KINZER"/>
    <s v="candidate"/>
    <m/>
    <n v="44149.225289351853"/>
  </r>
  <r>
    <s v="ca-2017-2528"/>
    <s v="MASSM  338"/>
    <s v="CA"/>
    <n v="42771"/>
    <m/>
    <m/>
    <m/>
    <m/>
    <n v="42771"/>
    <x v="10"/>
    <s v="Candidate discontinued campaign"/>
    <s v="MASSEY MICHAEL D (MICHAEL MASSEY)"/>
    <m/>
    <s v="13516 COTTONWOOD CREEK BLVD"/>
    <s v="KENNEWICK"/>
    <s v="BENTON"/>
    <s v="WA"/>
    <n v="99338"/>
    <s v="michaelmassey509@gmail.com"/>
    <s v="michaelmassey509@gmail.com"/>
    <s v="509-396-3965"/>
    <s v="COUNTY TREASURER"/>
    <n v="28"/>
    <s v="BENTON CO"/>
    <n v="4725"/>
    <s v="BENTON"/>
    <s v="Local"/>
    <n v="108800"/>
    <s v="C"/>
    <s v="Registration and financial affairs"/>
    <s v="Candidate"/>
    <s v="Candidate"/>
    <m/>
    <m/>
    <m/>
    <s v="R"/>
    <x v="1"/>
    <n v="43046"/>
    <s v="full"/>
    <b v="1"/>
    <m/>
    <m/>
    <s v="Not in primary"/>
    <s v="Lost in general"/>
    <m/>
    <m/>
    <m/>
    <m/>
    <m/>
    <m/>
    <m/>
    <m/>
    <m/>
    <s v="13516 COTTONWOOD CREEK BLVD"/>
    <s v="KENNEWICK"/>
    <s v="WA"/>
    <n v="99338"/>
    <s v="509-396-3965"/>
    <m/>
    <m/>
    <m/>
    <m/>
    <m/>
    <m/>
    <m/>
    <m/>
    <s v="https://web.pdc.wa.gov/rptimg/default.aspx?docid=4626515"/>
    <n v="12372"/>
    <n v="25815"/>
    <n v="2528"/>
    <m/>
    <m/>
    <s v="MICHAEL MASSEY"/>
    <s v="candidate"/>
    <m/>
    <n v="43597.944178240738"/>
  </r>
  <r>
    <s v="ca-2015-5416"/>
    <s v="KAPEB  682"/>
    <s v="CA"/>
    <n v="42166"/>
    <m/>
    <m/>
    <m/>
    <m/>
    <n v="42166"/>
    <x v="12"/>
    <s v="Candidate registered"/>
    <s v="KAPELKA BENJAMIN R (BENJAMIN KAPELKA)"/>
    <m/>
    <s v="15511 NE 103RD DRIVE"/>
    <s v="VANCOUVER"/>
    <s v="CLARK"/>
    <s v="WA"/>
    <n v="98682"/>
    <s v="kapelkaben@comcast.net"/>
    <s v="kapelkaben@comcast.net"/>
    <s v="206-769-7051"/>
    <s v="SCHOOL DIRECTOR"/>
    <n v="49"/>
    <s v="BATTLE GROUND SD 119"/>
    <n v="3039"/>
    <s v="CLARK"/>
    <s v="Local"/>
    <n v="39680"/>
    <s v="C"/>
    <s v="Registration and financial affairs"/>
    <s v="Candidate"/>
    <s v="Candidate"/>
    <m/>
    <m/>
    <m/>
    <s v="R"/>
    <x v="1"/>
    <n v="42311"/>
    <s v="mini"/>
    <b v="1"/>
    <m/>
    <m/>
    <s v="Lost in primary"/>
    <m/>
    <m/>
    <m/>
    <m/>
    <m/>
    <m/>
    <m/>
    <m/>
    <m/>
    <m/>
    <s v="15511 NE 103RD DRIVE"/>
    <s v="VANCOUVER"/>
    <s v="WA"/>
    <n v="98682"/>
    <s v="206-769-7051"/>
    <m/>
    <m/>
    <m/>
    <m/>
    <m/>
    <m/>
    <m/>
    <m/>
    <s v="https://web.pdc.wa.gov/rptimg/default.aspx?docid=4462206"/>
    <n v="10096"/>
    <n v="4641"/>
    <n v="5416"/>
    <m/>
    <m/>
    <s v="BENJAMIN KAPELKA"/>
    <s v="candidate"/>
    <m/>
    <n v="43597.983819444446"/>
  </r>
  <r>
    <s v="ca-2016-4368"/>
    <s v="VALZL  114"/>
    <s v="CA"/>
    <n v="42493"/>
    <m/>
    <m/>
    <m/>
    <s v="Electronic"/>
    <n v="42493"/>
    <x v="8"/>
    <s v="Candidate registered"/>
    <s v="Leslie A. Valz (LESLIE VALZ)"/>
    <m/>
    <s v="PO BOX 212"/>
    <s v="COLVILLE"/>
    <s v="STEVENS"/>
    <s v="WA"/>
    <n v="99114"/>
    <s v="VALZFORTREASURER@GMAIL.COM"/>
    <s v="valzfortreasurer@gmail.com"/>
    <s v="509-675-0446"/>
    <s v="COUNTY TREASURER"/>
    <n v="28"/>
    <s v="STEVENS CO"/>
    <n v="4186"/>
    <s v="STEVENS"/>
    <s v="Local"/>
    <n v="29080"/>
    <s v="C"/>
    <s v="Registration and financial affairs"/>
    <s v="Candidate"/>
    <s v="Candidate"/>
    <m/>
    <m/>
    <m/>
    <s v="R"/>
    <x v="1"/>
    <n v="42682"/>
    <s v="full"/>
    <b v="1"/>
    <m/>
    <m/>
    <s v="Not in primary"/>
    <s v="Unopposed in general"/>
    <m/>
    <m/>
    <m/>
    <m/>
    <m/>
    <m/>
    <m/>
    <m/>
    <m/>
    <s v="PO BOX 212"/>
    <s v="COLVILLE"/>
    <s v="WA"/>
    <n v="99114"/>
    <s v="509-675-0446"/>
    <n v="2200"/>
    <n v="0"/>
    <n v="1021"/>
    <n v="0"/>
    <n v="0"/>
    <n v="0"/>
    <m/>
    <m/>
    <s v="https://web.pdc.wa.gov/rptimg/default.aspx?docid=4634144"/>
    <n v="20003"/>
    <n v="865"/>
    <n v="4368"/>
    <n v="6214"/>
    <m/>
    <s v="SUE VANFREDENBERG"/>
    <s v="candidate"/>
    <m/>
    <n v="44149.078356481485"/>
  </r>
  <r>
    <s v="ca-2016-4195"/>
    <s v="SUEBC  403"/>
    <s v="CA"/>
    <n v="42556"/>
    <m/>
    <m/>
    <m/>
    <m/>
    <n v="42556"/>
    <x v="8"/>
    <s v="Candidate registered"/>
    <s v="Chris J Seubert (CHRIS SEUBERT)"/>
    <m/>
    <s v="2412 LINDA LN"/>
    <s v="CLARKSTON"/>
    <s v="ASOTIN"/>
    <s v="WA"/>
    <n v="99403"/>
    <s v="chrisseubert@yahoo.com"/>
    <s v="chrisseubert@yahoo.com"/>
    <s v="509-295-1464"/>
    <s v="COUNTY COMMISSIONER"/>
    <n v="23"/>
    <s v="ASOTIN CO"/>
    <n v="3029"/>
    <s v="ASOTIN"/>
    <s v="Local"/>
    <n v="13111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Won in general"/>
    <m/>
    <m/>
    <m/>
    <m/>
    <m/>
    <m/>
    <m/>
    <m/>
    <m/>
    <s v="2412 LINDA LN"/>
    <s v="CLARKSTON"/>
    <s v="WA"/>
    <n v="99403"/>
    <s v="509-295-1464"/>
    <m/>
    <m/>
    <m/>
    <m/>
    <m/>
    <m/>
    <m/>
    <m/>
    <s v="https://web.pdc.wa.gov/rptimg/default.aspx?docid=4584266"/>
    <n v="18879"/>
    <n v="3773"/>
    <n v="4195"/>
    <m/>
    <m/>
    <s v="CHRIS SEUBERT"/>
    <s v="candidate"/>
    <m/>
    <n v="43597.96670138889"/>
  </r>
  <r>
    <s v="ca-2016-4284"/>
    <s v="HALEJ  802"/>
    <s v="CA"/>
    <n v="42471"/>
    <m/>
    <m/>
    <m/>
    <s v="Electronic"/>
    <n v="42471"/>
    <x v="8"/>
    <s v="Candidate registered"/>
    <s v="HALEY J PATRICK (PAT HALEY)"/>
    <m/>
    <s v="2015 NW CASCADE AVENUE"/>
    <s v="EAST WENATCHEE"/>
    <s v="DOUGLAS"/>
    <s v="WA"/>
    <n v="98802"/>
    <s v="pat@pathaleycampaign.com"/>
    <s v="pathaley@nwi.net"/>
    <s v="509-860-7240"/>
    <s v="COUNTY COMMISSIONER"/>
    <n v="23"/>
    <s v="DOUGLAS CO"/>
    <n v="3235"/>
    <s v="DOUGLAS"/>
    <s v="Local"/>
    <n v="18850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m/>
    <m/>
    <m/>
    <m/>
    <m/>
    <m/>
    <m/>
    <m/>
    <m/>
    <s v="2015 NW CASCADE AVENUE"/>
    <s v="EAST WENATCHEE"/>
    <s v="WA"/>
    <n v="98802"/>
    <s v="509-421-0548"/>
    <n v="11487.25"/>
    <n v="4304.46"/>
    <n v="7751.02"/>
    <n v="0"/>
    <n v="0"/>
    <n v="0"/>
    <m/>
    <m/>
    <s v="https://web.pdc.wa.gov/rptimg/default.aspx?docid=4579991"/>
    <n v="7857"/>
    <n v="3834"/>
    <n v="4284"/>
    <n v="5588"/>
    <m/>
    <s v="ALEX HALEY"/>
    <s v="candidate"/>
    <m/>
    <n v="44149.053472222222"/>
  </r>
  <r>
    <s v="ca-2016-4631"/>
    <s v="AUSTD  502"/>
    <s v="CA"/>
    <n v="42523"/>
    <m/>
    <m/>
    <m/>
    <s v="Electronic"/>
    <n v="42523"/>
    <x v="8"/>
    <s v="Candidate registered"/>
    <s v="AUSTIN DONALD W (DONALD AUSTIN)"/>
    <m/>
    <s v="1103 DECATUR ST SW"/>
    <s v="OLYMPIA"/>
    <s v="THURSTON"/>
    <s v="WA"/>
    <n v="98502"/>
    <s v="DONALDAUSTIN22@GMAIL.COM"/>
    <s v="donaldaustin22@gmail.com"/>
    <s v="360-464-4106"/>
    <s v="STATE REPRESENTATIVE"/>
    <n v="13"/>
    <s v="LEG DISTRICT 22 - HOUSE"/>
    <n v="4821"/>
    <s v="THURSTON"/>
    <s v="Legislative"/>
    <m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Lost in general"/>
    <s v="Open seat"/>
    <m/>
    <m/>
    <m/>
    <m/>
    <m/>
    <m/>
    <m/>
    <m/>
    <s v="1103 DECATUR ST SW"/>
    <s v="OLYMPIA"/>
    <s v="WA"/>
    <n v="98502"/>
    <s v="360-786-1009"/>
    <n v="1528.36"/>
    <n v="0"/>
    <n v="905.62"/>
    <n v="0"/>
    <n v="0"/>
    <n v="0"/>
    <m/>
    <m/>
    <s v="https://web.pdc.wa.gov/rptimg/default.aspx?docid=4575615"/>
    <n v="865"/>
    <n v="4073"/>
    <n v="4631"/>
    <n v="5281"/>
    <n v="22"/>
    <s v="KEVIN MARKS"/>
    <s v="candidate"/>
    <m/>
    <n v="44149.039780092593"/>
  </r>
  <r>
    <s v="ca-2016-4642"/>
    <s v="PASSJ2 006"/>
    <s v="CA"/>
    <n v="42507"/>
    <m/>
    <m/>
    <m/>
    <s v="Electronic"/>
    <n v="42507"/>
    <x v="8"/>
    <s v="Candidate registered"/>
    <s v="PASS JOHN J (JOHN PASS)"/>
    <m/>
    <s v="15100 SE 38TH STREET #712"/>
    <s v="BELLEVUE"/>
    <s v="KING"/>
    <s v="WA"/>
    <n v="98006"/>
    <s v="johnpass@johnjpass.com"/>
    <s v="johnpass@johnjpass.com"/>
    <s v="206-960-3159"/>
    <s v="STATE REPRESENTATIVE"/>
    <n v="13"/>
    <s v="LEG DISTRICT 41 - HOUSE"/>
    <n v="4860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15100 SE 38TH STREET #712"/>
    <s v="BELLEVUE"/>
    <s v="WA"/>
    <n v="98006"/>
    <s v="206-960-3159"/>
    <n v="5834.53"/>
    <n v="0"/>
    <n v="5559.3"/>
    <n v="0"/>
    <n v="0"/>
    <n v="0"/>
    <m/>
    <m/>
    <s v="https://web.pdc.wa.gov/rptimg/default.aspx?docid=4572778"/>
    <n v="14815"/>
    <n v="26052"/>
    <n v="4642"/>
    <n v="5929"/>
    <n v="41"/>
    <s v="JOHN PASS"/>
    <s v="candidate"/>
    <m/>
    <n v="44149.068032407406"/>
  </r>
  <r>
    <s v="ca-2016-4547"/>
    <s v="RUDES  504"/>
    <s v="CA"/>
    <n v="42493"/>
    <m/>
    <m/>
    <m/>
    <s v="Electronic"/>
    <n v="42493"/>
    <x v="8"/>
    <s v="Candidate registered"/>
    <s v="SKYLER D. RUDE (SKYLER RUDE)"/>
    <m/>
    <s v="PO BOX 502"/>
    <s v="WALLA WALLA"/>
    <s v="WALLA WALLA"/>
    <s v="WA"/>
    <n v="99362"/>
    <s v="SKYLER@SKYLERRUDE.COM"/>
    <s v="skyler@skylerrude.com"/>
    <s v="509-301-6089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PO BOX 1724"/>
    <s v="WALLA WALLA"/>
    <s v="WA"/>
    <n v="99362"/>
    <s v="509-240-8607"/>
    <n v="24444.2"/>
    <n v="0"/>
    <n v="27054.2"/>
    <n v="0"/>
    <n v="0"/>
    <n v="0"/>
    <m/>
    <m/>
    <s v="https://web.pdc.wa.gov/rptimg/default.aspx?docid=4571740"/>
    <n v="16778"/>
    <n v="25246"/>
    <n v="4547"/>
    <n v="6042"/>
    <n v="16"/>
    <s v="DEBORA ZALAZNIK"/>
    <s v="candidate"/>
    <m/>
    <n v="44149.072430555556"/>
  </r>
  <r>
    <s v="ca-2016-4400"/>
    <s v="VOLZJ  228"/>
    <s v="CA"/>
    <n v="42498"/>
    <m/>
    <m/>
    <m/>
    <s v="Electronic"/>
    <n v="42498"/>
    <x v="8"/>
    <s v="Candidate registered"/>
    <s v="James (Mike) Volz (JAMES VOLZ)"/>
    <m/>
    <s v="PO BOX 10163"/>
    <s v="SPOKANE"/>
    <s v="SPOKANE"/>
    <s v="WA"/>
    <n v="99209"/>
    <s v="VOTEMIKEVOLZ@GMAIL.COM"/>
    <s v="votemikevolz@gmail.com"/>
    <s v="509-951-8190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Open seat"/>
    <m/>
    <m/>
    <m/>
    <m/>
    <m/>
    <m/>
    <m/>
    <m/>
    <s v="10029 N HUNTINGTON"/>
    <s v="SPOKANE"/>
    <s v="WA"/>
    <n v="99218"/>
    <s v="509-951-8190"/>
    <n v="64780"/>
    <n v="0"/>
    <n v="62421.38"/>
    <n v="0"/>
    <n v="0"/>
    <n v="0"/>
    <m/>
    <m/>
    <s v="https://web.pdc.wa.gov/rptimg/default.aspx?docid=4570235"/>
    <n v="20173"/>
    <n v="25020"/>
    <n v="4400"/>
    <n v="6226"/>
    <n v="6"/>
    <s v="JAMES VOLZ"/>
    <s v="candidate"/>
    <m/>
    <n v="44149.078819444447"/>
  </r>
  <r>
    <s v="ca-2016-4541"/>
    <s v="RODNJ  065"/>
    <s v="CA"/>
    <n v="42265"/>
    <m/>
    <m/>
    <m/>
    <s v="Electronic"/>
    <n v="42265"/>
    <x v="8"/>
    <s v="Candidate registered"/>
    <s v="RODNE JAY R (JAY RODNE)"/>
    <m/>
    <s v="PO BOX 2848"/>
    <s v="ISSAQUAH"/>
    <s v="KING"/>
    <s v="WA"/>
    <n v="98027"/>
    <s v="HEIDI@SOUND-ACCOUNTING.NET"/>
    <s v="jay_rodne@comcast.net"/>
    <s v="425-890-3336"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2190 E HECLA DR. #B"/>
    <s v="LOUISVILLE"/>
    <s v="CO"/>
    <n v="20027"/>
    <s v="425-269-5429"/>
    <n v="106643.96"/>
    <n v="0"/>
    <n v="103556"/>
    <n v="0"/>
    <n v="0"/>
    <n v="0"/>
    <n v="14930.8"/>
    <n v="90022.98"/>
    <s v="https://web.pdc.wa.gov/rptimg/default.aspx?docid=4569192"/>
    <n v="16618"/>
    <n v="1721"/>
    <n v="4541"/>
    <n v="6034"/>
    <n v="5"/>
    <s v="HEIDI HUNTINGTON"/>
    <s v="candidate"/>
    <m/>
    <n v="44149.072222222225"/>
  </r>
  <r>
    <s v="ca-2016-4634"/>
    <s v="PASSN  328"/>
    <s v="CA"/>
    <n v="42473"/>
    <m/>
    <m/>
    <m/>
    <m/>
    <n v="42473"/>
    <x v="8"/>
    <s v="Candidate registered"/>
    <s v="PASSMORE NORMOND J (NORMOND PASSMORE)"/>
    <m/>
    <s v="306 WOLF FORK RD."/>
    <s v="DAYTON"/>
    <s v="COLUMBIA"/>
    <s v="WA"/>
    <n v="99328"/>
    <s v="norm@passmoredental.com"/>
    <s v="norn@passmoredental.com"/>
    <s v="509-520-5692"/>
    <s v="COUNTY COMMISSIONER"/>
    <n v="23"/>
    <s v="COLUMBIA CO"/>
    <n v="3176"/>
    <s v="COLUMBIA"/>
    <s v="Local"/>
    <n v="2577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Unopposed in general"/>
    <m/>
    <m/>
    <m/>
    <m/>
    <m/>
    <m/>
    <m/>
    <m/>
    <m/>
    <s v="501 E. RICHMOND"/>
    <s v="DAYTON"/>
    <s v="WA"/>
    <n v="99328"/>
    <s v="509-382-4857"/>
    <m/>
    <m/>
    <m/>
    <m/>
    <m/>
    <m/>
    <m/>
    <m/>
    <s v="https://web.pdc.wa.gov/rptimg/default.aspx?docid=4564576"/>
    <n v="14903"/>
    <n v="4075"/>
    <n v="4634"/>
    <m/>
    <m/>
    <s v="JIM KIME"/>
    <s v="candidate"/>
    <m/>
    <n v="43597.974189814813"/>
  </r>
  <r>
    <s v="ca-2016-4323"/>
    <s v="GARCJ  405"/>
    <s v="CA"/>
    <n v="42456"/>
    <m/>
    <m/>
    <m/>
    <s v="Paper"/>
    <n v="42456"/>
    <x v="8"/>
    <s v="Candidate registered"/>
    <s v="Jessica Jean Garcia (JESSICA GARCIA)"/>
    <m/>
    <s v="2908 S. 10TH ST."/>
    <s v="TACOMA"/>
    <s v="PIERCE"/>
    <s v="WA"/>
    <n v="98405"/>
    <s v="endrsspk@gmail.com"/>
    <s v="endrsspk@gmail.com"/>
    <s v="253-289-2970"/>
    <s v="STATE REPRESENTATIVE"/>
    <n v="13"/>
    <s v="LEG DISTRICT 29 - HOUSE"/>
    <n v="4835"/>
    <s v="PIERC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5701 UPLAND TERRACE N.E."/>
    <s v="TACOMA"/>
    <s v="WA"/>
    <n v="98422"/>
    <m/>
    <n v="8917.82"/>
    <n v="0"/>
    <n v="3654.34"/>
    <n v="0"/>
    <n v="0"/>
    <n v="0"/>
    <m/>
    <m/>
    <s v="https://web.pdc.wa.gov/rptimg/default.aspx?docid=4557904"/>
    <n v="6930"/>
    <n v="3860"/>
    <n v="4323"/>
    <n v="5551"/>
    <n v="29"/>
    <s v="CHEREE L. GREEN"/>
    <s v="candidate"/>
    <m/>
    <n v="44149.052164351851"/>
  </r>
  <r>
    <s v="ca-2016-4415"/>
    <s v="WAGEJ  498"/>
    <s v="CA"/>
    <n v="42418"/>
    <m/>
    <m/>
    <m/>
    <s v="Electronic"/>
    <n v="42418"/>
    <x v="8"/>
    <s v="Candidate registered"/>
    <s v="J Paul Wagemann (J PAUL WAGEMANN)"/>
    <m/>
    <s v="8920 BUTTE TER SW"/>
    <s v="LAKEWOOD"/>
    <s v="PIERCE"/>
    <s v="WA"/>
    <n v="98498"/>
    <s v="PAULWAGEMANN@GMAIL.COM"/>
    <s v="paulwagemann@gmail.com"/>
    <s v="253-209-5638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8920 BUTTE TER SW"/>
    <s v="LAKEWOOD"/>
    <s v="WA"/>
    <n v="98498"/>
    <s v="253-905-7075"/>
    <n v="27448"/>
    <n v="8322.7999999999993"/>
    <n v="35770.800000000003"/>
    <n v="0"/>
    <n v="0"/>
    <n v="0"/>
    <n v="368.78"/>
    <n v="20853.86"/>
    <s v="https://web.pdc.wa.gov/rptimg/default.aspx?filerid_election_year=WAGEJ%20%20498%3A%7C%3A2016"/>
    <n v="20311"/>
    <n v="26538"/>
    <n v="4415"/>
    <n v="6238"/>
    <n v="28"/>
    <s v="LINDA WAGEMANN"/>
    <s v="candidate"/>
    <m/>
    <n v="44149.079039351855"/>
  </r>
  <r>
    <s v="ca-2016-4397"/>
    <s v="DYE M  347"/>
    <s v="CA"/>
    <n v="42332"/>
    <m/>
    <m/>
    <m/>
    <s v="Electronic"/>
    <n v="42332"/>
    <x v="8"/>
    <s v="Candidate registered"/>
    <s v="Mary L Dye (MARY DYE)"/>
    <m/>
    <s v="1325 BELL PLAIN RD"/>
    <s v="POMEROY"/>
    <s v="WHITMAN"/>
    <s v="WA"/>
    <n v="99347"/>
    <s v="MARYDYE2015@GMAIL.COM"/>
    <s v="marydye2015@gmail.com"/>
    <s v="509-566-7049"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285 6TH STREET"/>
    <s v="POMEROY"/>
    <s v="WA"/>
    <n v="99347"/>
    <s v="509-791-1649"/>
    <n v="61270.54"/>
    <n v="1639.85"/>
    <n v="55367.01"/>
    <n v="0"/>
    <n v="0"/>
    <n v="0"/>
    <m/>
    <m/>
    <s v="https://web.pdc.wa.gov/rptimg/default.aspx?filerid_election_year=DYE%20M%20%20347%3A%7C%3A2016"/>
    <n v="5317"/>
    <n v="25635"/>
    <n v="4397"/>
    <n v="5473"/>
    <n v="9"/>
    <s v="BECKY TETRICK"/>
    <s v="candidate"/>
    <m/>
    <n v="44149.048263888886"/>
  </r>
  <r>
    <s v="ca-2016-4427"/>
    <s v="DAMMB2 374"/>
    <s v="CA"/>
    <n v="42239"/>
    <m/>
    <m/>
    <m/>
    <s v="Electronic"/>
    <n v="42239"/>
    <x v="8"/>
    <s v="Candidate registered"/>
    <s v="Bruce F. Dammeier (BRUCE DAMMEIER)"/>
    <m/>
    <s v="2803 41ST ST SE"/>
    <s v="PUYALLUP"/>
    <s v="PIERCE"/>
    <s v="WA"/>
    <n v="98374"/>
    <s v="BRUCE@BRUCEDAMMEIER.COM"/>
    <s v="bfdammeier@comcast.net"/>
    <s v="253-370-7198"/>
    <s v="COUNTY EXECUTIVE"/>
    <n v="29"/>
    <s v="PIERCE CO"/>
    <n v="3879"/>
    <s v="PIERCE"/>
    <s v="Local"/>
    <n v="452900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3719 25TH AVE CT SE"/>
    <s v="PUYALLUP"/>
    <s v="WA"/>
    <n v="98374"/>
    <s v="253-606-3724"/>
    <n v="511592.08"/>
    <n v="0"/>
    <n v="516577.28000000003"/>
    <n v="0"/>
    <n v="0"/>
    <n v="0"/>
    <n v="52000"/>
    <n v="0"/>
    <s v="https://web.pdc.wa.gov/rptimg/default.aspx?docid=4517775"/>
    <n v="4585"/>
    <n v="25972"/>
    <n v="4427"/>
    <n v="5444"/>
    <m/>
    <s v="KEVIN KEVER"/>
    <s v="candidate"/>
    <m/>
    <n v="44149.047175925924"/>
  </r>
  <r>
    <s v="ca-2016-4672"/>
    <s v="SCOTE  020"/>
    <s v="CA"/>
    <n v="42058"/>
    <m/>
    <m/>
    <m/>
    <s v="Electronic"/>
    <n v="42058"/>
    <x v="8"/>
    <s v="Candidate discontinued campaign"/>
    <s v="SCOTT ELIZABETH K (ELIZABETH SCOTT)"/>
    <m/>
    <s v="14751 N KELSEY ST, STE 105-386"/>
    <s v="MONROE"/>
    <s v="SNOHOMISH"/>
    <s v="WA"/>
    <n v="98272"/>
    <s v="GSMORSE@GMAIL.COM"/>
    <s v="elizabeth@elizabeth4state.com"/>
    <s v="206-330-1066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3322 120TH ST SE"/>
    <s v="EVERETT"/>
    <s v="WA"/>
    <n v="98208"/>
    <s v="425-337-6335"/>
    <n v="0"/>
    <n v="871"/>
    <n v="871"/>
    <n v="0"/>
    <n v="0"/>
    <n v="0"/>
    <m/>
    <m/>
    <s v="https://web.pdc.wa.gov/rptimg/default.aspx?filerid_election_year=SCOTE%20%20020%3A%7C%3A2016"/>
    <n v="17529"/>
    <n v="25660"/>
    <n v="4672"/>
    <n v="6065"/>
    <n v="39"/>
    <s v="KRISTINE SCOVILLE"/>
    <s v="candidate"/>
    <m/>
    <n v="44149.073171296295"/>
  </r>
  <r>
    <s v="ca-2018-109"/>
    <s v="CORRC  908"/>
    <s v="CA"/>
    <n v="43597"/>
    <m/>
    <m/>
    <m/>
    <s v="Electronic"/>
    <n v="43597"/>
    <x v="3"/>
    <s v="Candidate registered"/>
    <s v="Chris Corry (CORRY CHRIS)"/>
    <m/>
    <s v="PO BOX 1051"/>
    <s v="YAKIMA"/>
    <s v="YAKIMA"/>
    <s v="WA"/>
    <n v="98907"/>
    <s v="DMANJARREZ@MANJARREZCPA.COM"/>
    <s v="dmanjarrez@manjarrezcpa.com"/>
    <s v="509-596-1482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Open seat"/>
    <m/>
    <m/>
    <m/>
    <m/>
    <m/>
    <m/>
    <m/>
    <m/>
    <s v="2010 WEST NOB HILL #1"/>
    <s v="YAKIMA"/>
    <s v="WA"/>
    <n v="98902"/>
    <s v="509-453-5678"/>
    <n v="72934.240000000005"/>
    <n v="113"/>
    <n v="70397.62"/>
    <n v="0"/>
    <n v="0"/>
    <n v="0"/>
    <m/>
    <m/>
    <s v="https://apollo.pdc.wa.gov/public/registrations/registration?registration_id=14980"/>
    <n v="4284"/>
    <n v="967"/>
    <n v="109"/>
    <n v="2993"/>
    <n v="14"/>
    <s v="DEBRA MANJARREZ"/>
    <s v="candidate"/>
    <m/>
    <n v="44148.952685185184"/>
  </r>
  <r>
    <s v="ca-2020-25397"/>
    <s v="GILCH--371"/>
    <s v="CA"/>
    <n v="43690"/>
    <m/>
    <m/>
    <m/>
    <s v="Electronic"/>
    <n v="43690"/>
    <x v="4"/>
    <s v="Candidate registered"/>
    <s v="Chris Gildon"/>
    <m/>
    <s v="1111 23rd Avenue Ct SW"/>
    <s v="Puyallup"/>
    <s v="PIERCE"/>
    <s v="WA"/>
    <n v="98371"/>
    <s v="chris@chrisgildon.com"/>
    <s v="chris@chrisgildon.com"/>
    <s v="360-259-9771"/>
    <s v="STATE SENATOR"/>
    <n v="12"/>
    <s v="LEG DISTRICT 25 - SENATE"/>
    <n v="4754"/>
    <s v="PIERCE"/>
    <s v="Legislative"/>
    <n v="98282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m/>
    <m/>
    <m/>
    <m/>
    <m/>
    <m/>
    <m/>
    <m/>
    <m/>
    <s v="PO Box 1283"/>
    <s v="Puyallup"/>
    <s v="WA"/>
    <n v="98371"/>
    <s v="253-988-2455"/>
    <n v="311564.73"/>
    <n v="0"/>
    <n v="305022.27"/>
    <n v="0"/>
    <n v="0"/>
    <n v="0"/>
    <n v="163232.69"/>
    <n v="207546.68"/>
    <s v="https://apollo.pdc.wa.gov/public/registrations/registration?registration_id=17277"/>
    <n v="24255"/>
    <n v="25639"/>
    <n v="25397"/>
    <n v="610"/>
    <n v="25"/>
    <s v="Tom Perry"/>
    <s v="candidate"/>
    <m/>
    <n v="44299.526863425926"/>
  </r>
  <r>
    <s v="ca-2015-5604"/>
    <s v="ORLAJC 466"/>
    <s v="CA"/>
    <n v="42227"/>
    <m/>
    <m/>
    <m/>
    <m/>
    <n v="42227"/>
    <x v="12"/>
    <s v="Candidate registered"/>
    <s v="ORLANDO JOHN C (JOHN ORLANDO)"/>
    <m/>
    <s v="3624 GRANDVIEW DR W"/>
    <s v="UNIVERSITY PLACE"/>
    <s v="PIERCE"/>
    <s v="WA"/>
    <n v="98466"/>
    <s v="john.orlando1@gmail.com"/>
    <s v="john.orlando1@gmail.com"/>
    <s v="253-961-7019"/>
    <s v="COUNTY CHARTER REVIEW COMMISSIONER"/>
    <n v="30"/>
    <s v="PIERCE CO"/>
    <n v="3879"/>
    <s v="PIERCE"/>
    <s v="Local"/>
    <n v="441987"/>
    <s v="C"/>
    <s v="Registration and financial affairs"/>
    <s v="Candidate"/>
    <s v="Candidate"/>
    <m/>
    <m/>
    <m/>
    <s v="R"/>
    <x v="1"/>
    <n v="42311"/>
    <s v="mini"/>
    <b v="1"/>
    <m/>
    <m/>
    <s v="Lost in primary"/>
    <m/>
    <m/>
    <m/>
    <m/>
    <m/>
    <m/>
    <m/>
    <m/>
    <m/>
    <m/>
    <s v="3624 GRANDVIEW DR W"/>
    <s v="UNIVERSITY PLACE"/>
    <s v="WA"/>
    <n v="98466"/>
    <s v="253-961-7019"/>
    <m/>
    <m/>
    <m/>
    <m/>
    <m/>
    <m/>
    <m/>
    <m/>
    <s v="https://web.pdc.wa.gov/rptimg/default.aspx?docid=4516427"/>
    <n v="14546"/>
    <n v="4774"/>
    <n v="5604"/>
    <m/>
    <m/>
    <s v="JOHN ORLANDO"/>
    <s v="candidate"/>
    <m/>
    <n v="43597.986701388887"/>
  </r>
  <r>
    <s v="ca-2020-25513"/>
    <s v="MCENJ  612"/>
    <s v="CA"/>
    <n v="43762"/>
    <m/>
    <m/>
    <m/>
    <s v="Electronic"/>
    <n v="43762"/>
    <x v="4"/>
    <s v="Candidate registered"/>
    <s v="Joel McEntire"/>
    <m/>
    <s v="P.O. Box 707"/>
    <s v="Cathlamet"/>
    <s v="COWLITZ"/>
    <s v="WA"/>
    <n v="98612"/>
    <s v="info@joelmcentire.org"/>
    <s v="info@joelmcentire.org"/>
    <s v="360-532-6800"/>
    <s v="STATE REPRESENTATIVE"/>
    <n v="13"/>
    <s v="LEG DISTRICT 19 - HOUSE"/>
    <n v="4815"/>
    <s v="COWLITZ"/>
    <s v="Legislative"/>
    <n v="92744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253-220-5590"/>
    <n v="222882.5"/>
    <n v="548.85"/>
    <n v="219924.4"/>
    <n v="0"/>
    <n v="0"/>
    <n v="0"/>
    <n v="7318.02"/>
    <n v="57413.4"/>
    <s v="https://apollo.pdc.wa.gov/public/registrations/registration?registration_id=17719"/>
    <n v="24477"/>
    <n v="829"/>
    <n v="25513"/>
    <n v="873"/>
    <n v="19"/>
    <s v="Jason Michaud"/>
    <s v="candidate"/>
    <m/>
    <n v="44278.418171296296"/>
  </r>
  <r>
    <s v="ca-2020-25431"/>
    <s v="ZEIGH2 371"/>
    <s v="CA"/>
    <n v="43706"/>
    <m/>
    <m/>
    <m/>
    <s v="Electronic"/>
    <n v="43706"/>
    <x v="4"/>
    <s v="Candidate registered"/>
    <s v="Hans Zeiger"/>
    <m/>
    <s v="PO Box 73303"/>
    <s v="Puyallup"/>
    <s v="PIERCE"/>
    <s v="WA"/>
    <n v="98373"/>
    <s v="gsmorse@gmail.com"/>
    <s v="hans@hanszeiger.com"/>
    <s v="253-905-8160"/>
    <s v="COUNTY COUNCIL MEMBER"/>
    <n v="25"/>
    <s v="PIERCE CO"/>
    <n v="3879"/>
    <s v="PIERCE"/>
    <s v="Local"/>
    <n v="520561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m/>
    <m/>
    <m/>
    <m/>
    <s v="253-905-8160"/>
    <n v="144780.69"/>
    <n v="0"/>
    <n v="141952.13"/>
    <n v="0"/>
    <n v="0"/>
    <n v="0"/>
    <n v="0"/>
    <n v="9705"/>
    <s v="https://apollo.pdc.wa.gov/public/registrations/registration?registration_id=17388"/>
    <n v="24308"/>
    <n v="30578"/>
    <n v="25431"/>
    <n v="1448"/>
    <m/>
    <s v="Hans Zeiger"/>
    <s v="candidate"/>
    <m/>
    <n v="44280.690659722219"/>
  </r>
  <r>
    <s v="ca-2020-25576"/>
    <s v="TRAVB2 133"/>
    <s v="CA"/>
    <n v="43829"/>
    <m/>
    <m/>
    <m/>
    <m/>
    <n v="43829"/>
    <x v="4"/>
    <s v="Candidate registered"/>
    <s v="Brian Magarity Travis (Brian Travis)"/>
    <m/>
    <s v="2005 185th Place SE | #J102"/>
    <s v="Bothell"/>
    <s v="KING"/>
    <s v="Washington"/>
    <s v="98012-7900"/>
    <s v="cowlover0824@yahoo.com"/>
    <s v="brian.travis@cwu.edu"/>
    <n v="4258771942"/>
    <s v="STATE REPRESENTATIVE"/>
    <n v="13"/>
    <s v="LEG DISTRICT 01 - HOUSE"/>
    <n v="4779"/>
    <s v="KING"/>
    <s v="Legislative"/>
    <n v="106216"/>
    <s v="C"/>
    <s v="Registration and financial affairs"/>
    <s v="Candidate"/>
    <s v="Candidate"/>
    <m/>
    <m/>
    <n v="2"/>
    <s v="R"/>
    <x v="1"/>
    <n v="44138"/>
    <s v="mini"/>
    <b v="1"/>
    <m/>
    <m/>
    <m/>
    <m/>
    <m/>
    <m/>
    <m/>
    <m/>
    <m/>
    <m/>
    <m/>
    <m/>
    <m/>
    <m/>
    <m/>
    <m/>
    <m/>
    <n v="4258771942"/>
    <m/>
    <m/>
    <m/>
    <m/>
    <m/>
    <m/>
    <m/>
    <m/>
    <s v="https://apollo.pdc.wa.gov/public/registrations/registration?registration_id=17956"/>
    <n v="24635"/>
    <n v="26954"/>
    <n v="25576"/>
    <m/>
    <n v="1"/>
    <s v="Brian Travis"/>
    <s v="candidate"/>
    <m/>
    <n v="43830.515370370369"/>
  </r>
  <r>
    <s v="ca-2020-92959"/>
    <s v="BAILC--010"/>
    <s v="CA"/>
    <n v="44076"/>
    <n v="44060"/>
    <m/>
    <m/>
    <s v="Electronic"/>
    <n v="44076"/>
    <x v="4"/>
    <s v="Candidate declared"/>
    <s v="Corey R. Bailey (Corey R Bailey)"/>
    <m/>
    <s v="33116 Glacier Ave SE"/>
    <s v="Black Diamond"/>
    <s v="KING"/>
    <s v="WA"/>
    <n v="98010"/>
    <s v="corey@bailey4washington.com"/>
    <s v="corey@bailey4washington.com"/>
    <n v="2069927672"/>
    <s v="STATE REPRESENTATIVE"/>
    <n v="13"/>
    <s v="LEG DISTRICT 05 - HOUSE"/>
    <n v="4787"/>
    <s v="KING"/>
    <s v="Legislative"/>
    <n v="110810"/>
    <s v="C"/>
    <s v="Registration and financial affairs"/>
    <s v="Candidate"/>
    <s v="Candidate"/>
    <m/>
    <m/>
    <n v="2"/>
    <s v="R"/>
    <x v="1"/>
    <n v="44138"/>
    <s v="full"/>
    <b v="1"/>
    <m/>
    <m/>
    <m/>
    <m/>
    <m/>
    <m/>
    <m/>
    <m/>
    <m/>
    <m/>
    <m/>
    <m/>
    <m/>
    <s v="33116 Glacier Ave SE"/>
    <s v="Black Diamond"/>
    <s v="WA"/>
    <n v="98010"/>
    <n v="2069927672"/>
    <n v="11705.94"/>
    <n v="0"/>
    <n v="11687.71"/>
    <n v="0"/>
    <n v="0"/>
    <n v="0"/>
    <m/>
    <m/>
    <s v="https://apollo.pdc.wa.gov/public/registrations/registration?registration_id=19986"/>
    <n v="26013"/>
    <n v="30293"/>
    <n v="92959"/>
    <n v="300"/>
    <n v="5"/>
    <s v="Corey Bailey"/>
    <s v="candidate"/>
    <m/>
    <n v="44340.353935185187"/>
  </r>
  <r>
    <s v="ca-2020-25553"/>
    <s v="BLAND--169"/>
    <s v="CA"/>
    <n v="43810"/>
    <m/>
    <m/>
    <m/>
    <s v="Electronic"/>
    <n v="43810"/>
    <x v="4"/>
    <s v="Candidate registered"/>
    <s v="Daniel C. Blankenship (Dan Blankenship)"/>
    <m/>
    <s v="P. O. Box 282"/>
    <s v="Ritzville"/>
    <s v="ADAMS"/>
    <s v="WA"/>
    <n v="99169"/>
    <s v="agmandan@centurylink.net"/>
    <s v="agmandan@centurylink.net"/>
    <n v="5093476766"/>
    <s v="COUNTY COMMISSIONER"/>
    <n v="23"/>
    <s v="ADAMS CO"/>
    <n v="3002"/>
    <s v="ADAMS"/>
    <s v="Local"/>
    <n v="7008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P. O. Box 282"/>
    <s v="Ritzville"/>
    <s v="WA"/>
    <n v="99169"/>
    <s v="509-771-1359"/>
    <n v="11775"/>
    <n v="5"/>
    <n v="14437.84"/>
    <n v="5000"/>
    <n v="0"/>
    <n v="0"/>
    <m/>
    <m/>
    <s v="https://apollo.pdc.wa.gov/public/registrations/registration?registration_id=17899"/>
    <n v="24590"/>
    <n v="29602"/>
    <n v="25553"/>
    <n v="331"/>
    <m/>
    <s v="David Meise"/>
    <s v="candidate"/>
    <m/>
    <n v="44293.706655092596"/>
  </r>
  <r>
    <s v="ca-2020-25623"/>
    <s v="MARSM--558"/>
    <s v="CA"/>
    <n v="43843"/>
    <m/>
    <m/>
    <m/>
    <s v="Electronic"/>
    <n v="43843"/>
    <x v="4"/>
    <s v="Candidate registered"/>
    <s v="MATT MARSHALL (Matt Marshall)"/>
    <m/>
    <s v="PO Box 274"/>
    <s v="McKenna"/>
    <s v="PIERCE"/>
    <s v="Washington"/>
    <n v="98558"/>
    <s v="Matt@marshall4wa.com"/>
    <s v="matt@marshall4wa.com"/>
    <n v="9312412320"/>
    <s v="STATE REPRESENTATIVE"/>
    <n v="13"/>
    <s v="LEG DISTRICT 02 - HOUSE"/>
    <n v="4781"/>
    <s v="PIERCE"/>
    <s v="Legislative"/>
    <n v="106278"/>
    <s v="C"/>
    <s v="Registration and financial affairs"/>
    <s v="Candidate"/>
    <s v="Candidate"/>
    <m/>
    <m/>
    <n v="2"/>
    <s v="R"/>
    <x v="1"/>
    <n v="44138"/>
    <s v="full"/>
    <b v="1"/>
    <b v="1"/>
    <b v="0"/>
    <s v="Lost in primary"/>
    <m/>
    <m/>
    <m/>
    <m/>
    <m/>
    <m/>
    <m/>
    <m/>
    <m/>
    <m/>
    <s v="31819 47th Ave E"/>
    <s v="Eatonville"/>
    <s v="WA"/>
    <n v="98328"/>
    <n v="2533040053"/>
    <n v="21226.97"/>
    <n v="0"/>
    <n v="19611.84"/>
    <n v="0"/>
    <n v="0"/>
    <n v="0"/>
    <m/>
    <m/>
    <s v="https://apollo.pdc.wa.gov/public/registrations/registration?registration_id=18132"/>
    <n v="24745"/>
    <n v="11436"/>
    <n v="25623"/>
    <n v="856"/>
    <n v="2"/>
    <s v="Erica Keller"/>
    <s v="candidate"/>
    <m/>
    <n v="44148.870312500003"/>
  </r>
  <r>
    <s v="ca-2020-25647"/>
    <s v="YBARA  848"/>
    <s v="CA"/>
    <n v="43851"/>
    <m/>
    <m/>
    <m/>
    <s v="Electronic"/>
    <n v="43851"/>
    <x v="4"/>
    <s v="Candidate registered"/>
    <s v="Alex Ybarra"/>
    <m/>
    <s v="P.O. Box 175"/>
    <s v="Quincy"/>
    <s v="GRANT"/>
    <s v="WA"/>
    <n v="98848"/>
    <s v="info@electalexybarra.com"/>
    <s v="alex@electalexybarra.com"/>
    <s v="509-210-2827"/>
    <s v="STATE REPRESENTATIVE"/>
    <n v="13"/>
    <s v="LEG DISTRICT 13 - HOUSE"/>
    <n v="4803"/>
    <s v="GRANT"/>
    <s v="Legislative"/>
    <n v="84350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253-220-5590"/>
    <n v="64700"/>
    <n v="18896.990000000002"/>
    <n v="73613.740000000005"/>
    <n v="0"/>
    <n v="0"/>
    <n v="0"/>
    <n v="186.95"/>
    <n v="0"/>
    <s v="https://apollo.pdc.wa.gov/public/registrations/registration?registration_id=18201"/>
    <n v="24741"/>
    <n v="1138"/>
    <n v="25647"/>
    <n v="1428"/>
    <n v="13"/>
    <s v="Jason Michaud"/>
    <s v="candidate"/>
    <m/>
    <n v="44318.457673611112"/>
  </r>
  <r>
    <s v="ca-2020-25888"/>
    <s v="ROOTO--366"/>
    <s v="CA"/>
    <n v="43922"/>
    <m/>
    <m/>
    <m/>
    <s v="Electronic"/>
    <n v="43922"/>
    <x v="4"/>
    <s v="Candidate registered"/>
    <s v="Oran R Root"/>
    <m/>
    <s v="PO Box 8246"/>
    <s v="Port Orchard"/>
    <s v="KITSAP"/>
    <s v="WA"/>
    <n v="98366"/>
    <s v="info@electoran.com"/>
    <s v="info@electoran.com"/>
    <n v="3604344666"/>
    <s v="COUNTY COMMISSIONER"/>
    <n v="23"/>
    <s v="KITSAP CO"/>
    <n v="3539"/>
    <s v="KITSAP"/>
    <s v="Local"/>
    <n v="175183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PO Box 8246"/>
    <s v="Port Orchard"/>
    <s v="WA"/>
    <n v="98366"/>
    <n v="3609811338"/>
    <n v="112110.45"/>
    <n v="100"/>
    <n v="112076.31"/>
    <n v="-906.94"/>
    <n v="0"/>
    <n v="0"/>
    <n v="40000"/>
    <n v="0"/>
    <s v="https://apollo.pdc.wa.gov/public/registrations/registration?registration_id=20022"/>
    <n v="25149"/>
    <n v="29870"/>
    <n v="25888"/>
    <n v="1097"/>
    <m/>
    <s v="Abby Somers"/>
    <s v="candidate"/>
    <m/>
    <n v="44208.543622685182"/>
  </r>
  <r>
    <s v="ca-2020-1265"/>
    <s v="PADDM  216"/>
    <s v="CA"/>
    <n v="42967"/>
    <m/>
    <m/>
    <m/>
    <s v="Electronic"/>
    <n v="42967"/>
    <x v="4"/>
    <s v="Candidate registered"/>
    <s v="PADDEN MICHAEL J"/>
    <m/>
    <s v="13021 E 9TH AVE"/>
    <s v="SPOKANE VALLEY"/>
    <s v="SPOKANE"/>
    <s v="WA"/>
    <n v="992162343"/>
    <s v="VOTE@PADDENFORSENATE.COM"/>
    <s v="m_john_p@msn.com"/>
    <m/>
    <s v="STATE SENATOR"/>
    <n v="12"/>
    <s v="LEG DISTRICT 04 - SENATE"/>
    <n v="4733"/>
    <s v="SPOKANE"/>
    <s v="Legislative"/>
    <n v="113682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s v="Incumbent"/>
    <m/>
    <m/>
    <m/>
    <m/>
    <m/>
    <m/>
    <m/>
    <m/>
    <s v="13021 E 9TH AVE"/>
    <s v="SPOKANE VALLEY"/>
    <s v="WA"/>
    <n v="992162343"/>
    <s v="509-924-4211"/>
    <n v="111590.93"/>
    <n v="18163.48"/>
    <n v="126437.47"/>
    <n v="0"/>
    <n v="0"/>
    <n v="0"/>
    <n v="186.95"/>
    <n v="0"/>
    <s v="https://apollo.pdc.wa.gov/public/registrations/registration?registration_id=20036"/>
    <n v="14656"/>
    <n v="1122"/>
    <n v="1265"/>
    <n v="979"/>
    <n v="4"/>
    <s v="CHARLOTTE BENJAMIN"/>
    <s v="candidate"/>
    <m/>
    <n v="45380.660543981481"/>
  </r>
  <r>
    <s v="ca-2020-92970"/>
    <s v="RASMA--632"/>
    <s v="CA"/>
    <n v="44097"/>
    <m/>
    <m/>
    <m/>
    <s v="Electronic"/>
    <n v="44097"/>
    <x v="4"/>
    <s v="Candidate registered"/>
    <s v="Ann B. Rasmusson  (Ann Rasmusson)"/>
    <m/>
    <s v="P.O. Box 204"/>
    <s v="longview"/>
    <s v="COWLITZ"/>
    <s v="WA"/>
    <n v="98632"/>
    <s v="annrasmusson048@gmail.com"/>
    <s v="annrasmusson048@gmail.com"/>
    <n v="6124193099"/>
    <s v="COUNTY COMMISSIONER"/>
    <n v="23"/>
    <s v="COWLITZ CO"/>
    <n v="3200"/>
    <s v="COWLITZ"/>
    <s v="Local"/>
    <n v="66547"/>
    <s v="C"/>
    <s v="Registration and financial affairs"/>
    <s v="Candidate"/>
    <s v="Candidate"/>
    <m/>
    <m/>
    <n v="2"/>
    <s v="R"/>
    <x v="1"/>
    <n v="44138"/>
    <s v="mini"/>
    <b v="1"/>
    <m/>
    <m/>
    <m/>
    <m/>
    <m/>
    <m/>
    <m/>
    <m/>
    <m/>
    <m/>
    <m/>
    <m/>
    <m/>
    <s v="434 Cemetery Rd"/>
    <s v="Kalama"/>
    <s v="WA"/>
    <n v="98625"/>
    <n v="3606732800"/>
    <n v="870"/>
    <n v="0"/>
    <n v="870"/>
    <n v="0"/>
    <n v="0"/>
    <n v="0"/>
    <m/>
    <m/>
    <s v="https://apollo.pdc.wa.gov/public/registrations/registration?registration_id=20054"/>
    <n v="26131"/>
    <n v="30321"/>
    <n v="92970"/>
    <n v="1059"/>
    <m/>
    <s v="Judy Green"/>
    <s v="candidate"/>
    <m/>
    <n v="44201.629386574074"/>
  </r>
  <r>
    <s v="ca-2020-25758"/>
    <s v="MULRV  347"/>
    <s v="CA"/>
    <n v="43881"/>
    <m/>
    <m/>
    <m/>
    <m/>
    <n v="43881"/>
    <x v="4"/>
    <s v="Candidate registered"/>
    <s v="Vonda R Mulrony (Vonda (Vonni) Mulrony)"/>
    <m/>
    <s v="387 Falling Springs Rd."/>
    <s v="Pomeroy"/>
    <s v="GARFIELD"/>
    <s v="Washington"/>
    <n v="99347"/>
    <s v="rvmulrony@gmail.com"/>
    <s v="rvmulrony@gmail.com"/>
    <s v="509-939-5491"/>
    <s v="COUNTY COMMISSIONER"/>
    <n v="23"/>
    <s v="GARFIELD CO"/>
    <n v="3320"/>
    <s v="GARFIELD"/>
    <s v="Local"/>
    <n v="1690"/>
    <s v="C"/>
    <s v="Registration and financial affairs"/>
    <s v="Candidate"/>
    <s v="Candidate"/>
    <m/>
    <m/>
    <n v="1"/>
    <s v="R"/>
    <x v="1"/>
    <n v="44138"/>
    <s v="mini"/>
    <b v="1"/>
    <b v="1"/>
    <b v="1"/>
    <s v="Qualified for general"/>
    <s v="Lost in general"/>
    <m/>
    <m/>
    <m/>
    <m/>
    <m/>
    <m/>
    <m/>
    <m/>
    <m/>
    <s v="387 Falling Springs Rd."/>
    <s v="Pomeroy"/>
    <s v="Washington"/>
    <n v="99347"/>
    <s v="509-939-8398"/>
    <m/>
    <m/>
    <m/>
    <m/>
    <m/>
    <m/>
    <m/>
    <m/>
    <s v="https://apollo.pdc.wa.gov/public/registrations/registration?registration_id=18502"/>
    <n v="24970"/>
    <n v="26694"/>
    <n v="25758"/>
    <m/>
    <m/>
    <s v="Randy Mulrony"/>
    <s v="candidate"/>
    <m/>
    <n v="44189.353333333333"/>
  </r>
  <r>
    <s v="ca-2020-25785"/>
    <s v="SWANA  032"/>
    <s v="CA"/>
    <n v="43888"/>
    <m/>
    <m/>
    <m/>
    <m/>
    <n v="43888"/>
    <x v="4"/>
    <s v="Candidate registered"/>
    <s v="SWANNACK ARTHUR D (Art Swannack)"/>
    <m/>
    <s v="1201 Cree Rd"/>
    <s v="Lamont"/>
    <s v="WHITMAN"/>
    <s v="Washington"/>
    <n v="99017"/>
    <s v="artswannack@feustelfarms.com"/>
    <s v="artswannack@feustelfarms.com"/>
    <s v="509-990-8876"/>
    <s v="COUNTY COMMISSIONER"/>
    <n v="23"/>
    <s v="WHITMAN CO"/>
    <n v="4375"/>
    <s v="WHITMAN"/>
    <s v="Local"/>
    <n v="24166"/>
    <s v="C"/>
    <s v="Registration and financial affairs"/>
    <s v="Candidate"/>
    <s v="Candidate"/>
    <m/>
    <m/>
    <n v="1"/>
    <s v="R"/>
    <x v="1"/>
    <n v="44138"/>
    <s v="mini"/>
    <b v="1"/>
    <b v="1"/>
    <b v="1"/>
    <s v="Qualified for general"/>
    <s v="Won in general"/>
    <m/>
    <m/>
    <m/>
    <m/>
    <m/>
    <m/>
    <m/>
    <m/>
    <m/>
    <s v="1201 Cree Rd"/>
    <s v="Lamont"/>
    <s v="Washington"/>
    <n v="99017"/>
    <s v="509-990-8876"/>
    <m/>
    <m/>
    <m/>
    <m/>
    <m/>
    <m/>
    <m/>
    <m/>
    <s v="https://apollo.pdc.wa.gov/public/registrations/registration?registration_id=18561"/>
    <n v="25010"/>
    <n v="3797"/>
    <n v="25785"/>
    <m/>
    <m/>
    <s v="Arthur Swannack"/>
    <s v="candidate"/>
    <m/>
    <n v="44285.249641203707"/>
  </r>
  <r>
    <s v="ca-2016-4155"/>
    <s v="KOCHR  326"/>
    <s v="CA"/>
    <n v="42474"/>
    <m/>
    <m/>
    <m/>
    <m/>
    <n v="42474"/>
    <x v="8"/>
    <s v="Candidate registered"/>
    <s v="Robert E Koch (ROBERT KOCH)"/>
    <m/>
    <s v="90 ACCESS RD."/>
    <s v="CONNELL"/>
    <s v="FRANKLIN"/>
    <s v="WA"/>
    <n v="99326"/>
    <s v="REKOCH@gmail.COM"/>
    <s v="rekoch@centurytel.net"/>
    <s v="509-546-7088"/>
    <s v="COUNTY COMMISSIONER"/>
    <n v="23"/>
    <s v="FRANKLIN CO"/>
    <n v="3306"/>
    <s v="FRANKLIN"/>
    <s v="Local"/>
    <n v="30730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Won in general"/>
    <m/>
    <m/>
    <m/>
    <m/>
    <m/>
    <m/>
    <m/>
    <m/>
    <m/>
    <s v="90 ACCESS RD."/>
    <s v="CONNELL"/>
    <s v="WA"/>
    <n v="99326"/>
    <s v="509-546-7088"/>
    <m/>
    <m/>
    <m/>
    <m/>
    <m/>
    <m/>
    <n v="0"/>
    <n v="171.33"/>
    <s v="https://apollo.pdc.wa.gov/public/registrations/registration?registration_id=18574"/>
    <n v="10614"/>
    <n v="3750"/>
    <n v="4155"/>
    <m/>
    <m/>
    <s v="ROBERT KOCH"/>
    <s v="candidate"/>
    <m/>
    <n v="43890.460416666669"/>
  </r>
  <r>
    <s v="ca-2020-25791"/>
    <s v="GENTJ--156"/>
    <s v="CA"/>
    <n v="43891"/>
    <m/>
    <m/>
    <m/>
    <s v="Electronic"/>
    <n v="43891"/>
    <x v="4"/>
    <s v="Candidate registered"/>
    <s v="John Davis Gentle (John Gentle)"/>
    <m/>
    <s v="1512 Diamond Creek Rd"/>
    <s v="Newport"/>
    <s v="PEND OREILLE"/>
    <s v="WA"/>
    <n v="99156"/>
    <s v="gentlemomof3@gmail.com"/>
    <s v="votejohngentle@gmail.com"/>
    <n v="5096715583"/>
    <s v="COUNTY COMMISSIONER"/>
    <n v="23"/>
    <s v="PEND OREILLE CO"/>
    <n v="3865"/>
    <s v="PEND OREILLE"/>
    <s v="Local"/>
    <n v="9346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2813 W Abigail Ave"/>
    <s v="Spokane"/>
    <s v="WA"/>
    <n v="99208"/>
    <s v="509-991-0487"/>
    <n v="9162"/>
    <n v="0"/>
    <n v="9578.16"/>
    <n v="0"/>
    <n v="0"/>
    <n v="0"/>
    <m/>
    <m/>
    <s v="https://apollo.pdc.wa.gov/public/registrations/registration?registration_id=18577"/>
    <n v="25018"/>
    <n v="29814"/>
    <n v="25791"/>
    <n v="607"/>
    <m/>
    <s v="Shelby Gentle"/>
    <s v="candidate"/>
    <m/>
    <n v="45566.438321759262"/>
  </r>
  <r>
    <s v="ca-2020-25794"/>
    <s v="KLICM--362"/>
    <s v="CA"/>
    <n v="43891"/>
    <m/>
    <m/>
    <m/>
    <s v="Electronic"/>
    <n v="43891"/>
    <x v="4"/>
    <s v="Candidate registered"/>
    <s v="Mark R Klicker (Mark Klicker)"/>
    <s v="Committee to Elect Klicker for State Representative"/>
    <s v="PO Box 3401"/>
    <s v="Walla Walla"/>
    <s v="WALLA WALLA"/>
    <s v="WA"/>
    <n v="99362"/>
    <s v="KlickerForRep@outlook.com"/>
    <s v="KlickerForRep@outlook.com"/>
    <m/>
    <s v="STATE REPRESENTATIVE"/>
    <n v="13"/>
    <s v="LEG DISTRICT 16 - HOUSE"/>
    <n v="4809"/>
    <s v="WALLA WALLA"/>
    <s v="Legislative"/>
    <n v="77962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450 Valley Chapel Road"/>
    <s v="Walla Walla"/>
    <s v="WA"/>
    <n v="99362"/>
    <s v="509-525-1664"/>
    <n v="69828.990000000005"/>
    <n v="0"/>
    <n v="64828.39"/>
    <n v="0"/>
    <n v="0"/>
    <n v="0"/>
    <m/>
    <m/>
    <s v="https://apollo.pdc.wa.gov/public/registrations/registration?registration_id=18597"/>
    <n v="25022"/>
    <n v="30516"/>
    <n v="25794"/>
    <n v="769"/>
    <n v="16"/>
    <s v="Daryl Hopson"/>
    <s v="candidate"/>
    <m/>
    <n v="44470.45417824074"/>
  </r>
  <r>
    <s v="ca-2020-25727"/>
    <s v="GONZE--311"/>
    <s v="CA"/>
    <n v="43870"/>
    <m/>
    <m/>
    <m/>
    <s v="Electronic"/>
    <n v="43870"/>
    <x v="4"/>
    <s v="Candidate registered"/>
    <s v="Elaina Gonzales-Blanton"/>
    <m/>
    <s v="1405 NE Mc Williams Rd STE 103 PMB 444"/>
    <s v="Bremerton"/>
    <s v="KITSAP"/>
    <s v="Washington"/>
    <n v="98311"/>
    <s v="egblanton4staterep@gmail.com"/>
    <s v="egblanton4staterep@gmail.com"/>
    <n v="3605513681"/>
    <s v="STATE REPRESENTATIVE"/>
    <n v="13"/>
    <s v="LEG DISTRICT 23 - HOUSE"/>
    <n v="3558"/>
    <s v="KITSAP"/>
    <s v="Legislative"/>
    <n v="106338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1405 NE Mc Williams Rd STE 103 PMB 444"/>
    <s v="Bremerton"/>
    <s v="Washington"/>
    <n v="98311"/>
    <n v="3605513681"/>
    <n v="10717"/>
    <n v="33.869999999999997"/>
    <n v="10628.93"/>
    <n v="0"/>
    <n v="0"/>
    <n v="0"/>
    <m/>
    <m/>
    <s v="https://apollo.pdc.wa.gov/public/registrations/registration?registration_id=18647"/>
    <n v="24916"/>
    <n v="29761"/>
    <n v="25727"/>
    <n v="617"/>
    <n v="23"/>
    <s v="Justin Blanton"/>
    <s v="candidate"/>
    <m/>
    <n v="44189.354247685187"/>
  </r>
  <r>
    <s v="ca-2020-19192"/>
    <s v="GRIFDA 524"/>
    <s v="CA"/>
    <n v="43619"/>
    <m/>
    <m/>
    <m/>
    <s v="Electronic"/>
    <n v="43619"/>
    <x v="4"/>
    <s v="Candidate registered"/>
    <s v="Daniel G Griffey (Dan Griffey)"/>
    <m/>
    <s v="PO Box 83"/>
    <s v="Allyn"/>
    <s v="MASON"/>
    <s v="WA"/>
    <n v="98524"/>
    <s v="danielgriffey@gmail.com"/>
    <s v="danielgriffey@gmail.com"/>
    <n v="3602753568"/>
    <s v="STATE REPRESENTATIVE"/>
    <n v="13"/>
    <s v="LEG DISTRICT 35 - HOUSE"/>
    <n v="4847"/>
    <s v="MASON"/>
    <s v="Legislative"/>
    <n v="104741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PO Box 83"/>
    <s v="Allyn"/>
    <s v="WA"/>
    <n v="98524"/>
    <n v="3602753568"/>
    <n v="86857"/>
    <n v="9036.14"/>
    <n v="91837.2"/>
    <n v="0"/>
    <n v="0"/>
    <n v="0"/>
    <m/>
    <m/>
    <s v="https://apollo.pdc.wa.gov/public/registrations/registration?registration_id=18743"/>
    <n v="23206"/>
    <n v="30310"/>
    <n v="19192"/>
    <n v="639"/>
    <n v="35"/>
    <s v="Cherry Pentony"/>
    <s v="candidate"/>
    <m/>
    <n v="44300.547465277778"/>
  </r>
  <r>
    <s v="ca-2020-25641"/>
    <s v="BEAUC  343"/>
    <s v="CA"/>
    <n v="43846"/>
    <m/>
    <m/>
    <m/>
    <s v="Electronic"/>
    <n v="43846"/>
    <x v="4"/>
    <s v="Candidate registered"/>
    <s v="BEAUVAIS CONSTANCE L (Connie Beauvais)"/>
    <m/>
    <s v="P.O. Box 129"/>
    <s v="Joyce"/>
    <s v="CLALLAM"/>
    <s v="WA"/>
    <n v="98343"/>
    <s v="info@connieforsenate.com"/>
    <s v="Connie@connieforsenate.com"/>
    <s v="360-437-6080"/>
    <s v="STATE SENATOR"/>
    <n v="12"/>
    <s v="LEG DISTRICT 24 - SENATE"/>
    <n v="4753"/>
    <s v="CLALLAM"/>
    <s v="Legislative"/>
    <n v="112025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253-220-5590"/>
    <n v="143212.26999999999"/>
    <n v="0"/>
    <n v="143487.29999999999"/>
    <n v="388"/>
    <n v="0"/>
    <n v="0"/>
    <n v="5011.42"/>
    <n v="0"/>
    <s v="https://apollo.pdc.wa.gov/public/registrations/registration?registration_id=18926"/>
    <n v="24756"/>
    <n v="4402"/>
    <n v="25641"/>
    <n v="309"/>
    <n v="24"/>
    <s v="Jason Michaud"/>
    <s v="candidate"/>
    <m/>
    <n v="44296.621041666665"/>
  </r>
  <r>
    <s v="ca-2020-25988"/>
    <s v="LANDD  352"/>
    <s v="CA"/>
    <n v="43953"/>
    <m/>
    <m/>
    <m/>
    <s v="Electronic"/>
    <n v="43953"/>
    <x v="4"/>
    <s v="Candidate registered"/>
    <s v="LANDSMAN DONALD C"/>
    <m/>
    <s v="P.O. Box 2047"/>
    <s v="Richland"/>
    <s v="BENTON"/>
    <s v="WA"/>
    <n v="99352"/>
    <s v="donnie4commissioner@gmail.com"/>
    <s v="DONNIE4COMMISSIONER@GMAIL.COM"/>
    <s v="509-578-9484"/>
    <s v="COUNTY COMMISSIONER"/>
    <n v="23"/>
    <s v="BENTON CO"/>
    <n v="4725"/>
    <s v="BENTON"/>
    <s v="Local"/>
    <n v="115152"/>
    <s v="C"/>
    <s v="Registration and financial affairs"/>
    <s v="Candidate"/>
    <s v="Candidate"/>
    <m/>
    <m/>
    <n v="1"/>
    <s v="R"/>
    <x v="1"/>
    <n v="44138"/>
    <s v="full"/>
    <b v="1"/>
    <b v="1"/>
    <b v="0"/>
    <s v="Lost in primary"/>
    <m/>
    <m/>
    <m/>
    <m/>
    <m/>
    <m/>
    <m/>
    <m/>
    <m/>
    <m/>
    <s v="10024 East Holman Road"/>
    <s v="Spokane Valley"/>
    <s v="WA"/>
    <n v="99206"/>
    <s v="509-924-4211"/>
    <n v="13247.08"/>
    <n v="0"/>
    <n v="11953.85"/>
    <n v="-2574.9499999999998"/>
    <n v="0"/>
    <n v="0"/>
    <m/>
    <m/>
    <s v="https://apollo.pdc.wa.gov/public/registrations/registration?registration_id=18954"/>
    <n v="25287"/>
    <n v="4668"/>
    <n v="25988"/>
    <n v="794"/>
    <m/>
    <s v="Charlotte Benjamin"/>
    <s v="candidate"/>
    <m/>
    <n v="44148.868344907409"/>
  </r>
  <r>
    <s v="ca-2020-26182"/>
    <s v="WEBED  632"/>
    <s v="CA"/>
    <n v="43971"/>
    <m/>
    <m/>
    <m/>
    <s v="Electronic"/>
    <n v="43971"/>
    <x v="4"/>
    <s v="Candidate registered"/>
    <s v="Dennis P. Weber"/>
    <m/>
    <s v="P. O. Box 1042"/>
    <s v="LONGVIEW"/>
    <s v="COWLITZ"/>
    <s v="WA"/>
    <n v="98632"/>
    <s v="RAMONA.LEBER@CNI.NET"/>
    <s v="dkweber@cni.net"/>
    <n v="13606361335"/>
    <s v="COUNTY COMMISSIONER"/>
    <n v="23"/>
    <s v="COWLITZ CO"/>
    <n v="3200"/>
    <s v="COWLITZ"/>
    <s v="Local"/>
    <n v="66547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2656 OCEAN BEACH HWY"/>
    <s v="LONGVIEW"/>
    <s v="WA"/>
    <n v="98632"/>
    <n v="13606361335"/>
    <n v="9310.01"/>
    <n v="0"/>
    <n v="10580.71"/>
    <n v="1420.7"/>
    <n v="0"/>
    <n v="0"/>
    <m/>
    <m/>
    <s v="https://apollo.pdc.wa.gov/public/registrations/registration?registration_id=20134"/>
    <n v="25542"/>
    <n v="29887"/>
    <n v="26182"/>
    <n v="1389"/>
    <m/>
    <s v="RAMONA R LEBER"/>
    <s v="candidate"/>
    <m/>
    <n v="44306.367256944446"/>
  </r>
  <r>
    <s v="ca-2020-25721"/>
    <s v="ABBAP  531"/>
    <s v="CA"/>
    <n v="43869"/>
    <m/>
    <m/>
    <m/>
    <s v="Electronic"/>
    <n v="43869"/>
    <x v="4"/>
    <s v="Candidate registered"/>
    <s v="Peter Abbarno (ABBARNO PETER J)"/>
    <m/>
    <s v="PO Box 94"/>
    <s v="Centralia"/>
    <s v="LEWIS"/>
    <s v="WA"/>
    <n v="98531"/>
    <s v="gsmorse@gmail.com"/>
    <s v="peter@electpeterabbarno.com"/>
    <s v="360-706-7137"/>
    <s v="STATE REPRESENTATIVE"/>
    <n v="13"/>
    <s v="LEG DISTRICT 20 - HOUSE"/>
    <n v="4817"/>
    <s v="LEWIS"/>
    <s v="Legislative"/>
    <n v="103180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PO Box 94"/>
    <s v="Centralia"/>
    <s v="WA"/>
    <n v="98531"/>
    <s v="360-706-7137"/>
    <n v="88130"/>
    <n v="0"/>
    <n v="88158.65"/>
    <n v="1028.79"/>
    <n v="0"/>
    <n v="0"/>
    <m/>
    <m/>
    <s v="https://apollo.pdc.wa.gov/public/registrations/registration?registration_id=19049"/>
    <n v="24909"/>
    <n v="1688"/>
    <n v="25721"/>
    <n v="262"/>
    <n v="20"/>
    <s v="Fred Rider"/>
    <s v="candidate"/>
    <m/>
    <n v="44207.840694444443"/>
  </r>
  <r>
    <s v="ca-2020-26036"/>
    <s v="KIMBT  362"/>
    <s v="CA"/>
    <n v="43962"/>
    <m/>
    <m/>
    <m/>
    <m/>
    <n v="43962"/>
    <x v="4"/>
    <s v="Candidate registered"/>
    <s v="KIMBALL TODD L (Todd L Kimball)"/>
    <m/>
    <s v="2902 Lower Waitsburg Rd"/>
    <s v="Walla Walla"/>
    <s v="WALLA WALLA"/>
    <s v="Washington"/>
    <n v="99362"/>
    <s v="toddlkimball@icloud.com"/>
    <s v="toddlkimball@icloud.com"/>
    <n v="5095204604"/>
    <s v="COUNTY COMMISSIONER"/>
    <n v="23"/>
    <s v="WALLA WALLA CO"/>
    <n v="4302"/>
    <s v="WALLA WALLA"/>
    <s v="Local"/>
    <n v="35332"/>
    <s v="C"/>
    <s v="Registration and financial affairs"/>
    <s v="Candidate"/>
    <s v="Candidate"/>
    <m/>
    <m/>
    <n v="2"/>
    <s v="R"/>
    <x v="1"/>
    <n v="44138"/>
    <s v="mini"/>
    <b v="1"/>
    <b v="1"/>
    <b v="1"/>
    <s v="Qualified for general"/>
    <s v="Won in general"/>
    <m/>
    <m/>
    <m/>
    <m/>
    <m/>
    <m/>
    <m/>
    <m/>
    <m/>
    <s v="2902 Lower Waitsburg Rd"/>
    <s v="Walla Walla"/>
    <s v="Washington"/>
    <n v="99362"/>
    <n v="5095204604"/>
    <m/>
    <m/>
    <m/>
    <m/>
    <m/>
    <m/>
    <m/>
    <m/>
    <s v="https://apollo.pdc.wa.gov/public/registrations/registration?registration_id=19044"/>
    <n v="25357"/>
    <n v="3762"/>
    <n v="26036"/>
    <m/>
    <m/>
    <s v="Todd L Kimball"/>
    <s v="candidate"/>
    <m/>
    <n v="44214.629965277774"/>
  </r>
  <r>
    <s v="ca-2020-42936"/>
    <s v="HARDT  445"/>
    <s v="CA"/>
    <n v="43971"/>
    <m/>
    <m/>
    <m/>
    <s v="Electronic"/>
    <n v="43971"/>
    <x v="4"/>
    <s v="Candidate registered"/>
    <s v="Terry A. Harder (Terry Harder)"/>
    <m/>
    <s v="708 E 84th St"/>
    <s v="Tacoma"/>
    <s v="PIERCE"/>
    <s v="WA"/>
    <n v="98445"/>
    <s v="terryharder@comcast.net"/>
    <s v="terryharder@comcast.net"/>
    <m/>
    <s v="STATE REPRESENTATIVE"/>
    <n v="13"/>
    <s v="LEG DISTRICT 29 - HOUSE"/>
    <n v="4835"/>
    <s v="PIERCE"/>
    <s v="Legislative"/>
    <n v="82467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708 E 84th St"/>
    <s v="Tacoma"/>
    <s v="WA"/>
    <n v="98445"/>
    <m/>
    <n v="1620.84"/>
    <n v="0"/>
    <n v="1136.8499999999999"/>
    <n v="500"/>
    <n v="0"/>
    <n v="0"/>
    <m/>
    <m/>
    <s v="https://apollo.pdc.wa.gov/public/registrations/registration?registration_id=19202"/>
    <n v="25530"/>
    <n v="427"/>
    <n v="42936"/>
    <n v="653"/>
    <n v="29"/>
    <s v="Terry Harder"/>
    <s v="candidate"/>
    <m/>
    <n v="44189.35434027778"/>
  </r>
  <r>
    <s v="ca-2020-31917"/>
    <s v="HANSJ--632"/>
    <s v="CA"/>
    <n v="43972"/>
    <m/>
    <m/>
    <m/>
    <m/>
    <n v="43972"/>
    <x v="4"/>
    <s v="Candidate registered"/>
    <s v="Jack Hansen"/>
    <m/>
    <s v="P.O. Box 2427"/>
    <s v="Longview"/>
    <s v="COWLITZ"/>
    <s v="WA"/>
    <n v="98632"/>
    <s v="challengers976@gmail.com"/>
    <s v="challengers976@gmail.com"/>
    <n v="3607213064"/>
    <s v="COUNTY COMMISSIONER"/>
    <n v="23"/>
    <s v="COWLITZ CO"/>
    <n v="3200"/>
    <s v="COWLITZ"/>
    <s v="Local"/>
    <n v="66547"/>
    <s v="C"/>
    <s v="Registration and financial affairs"/>
    <s v="Candidate"/>
    <s v="Candidate"/>
    <m/>
    <m/>
    <n v="2"/>
    <s v="R"/>
    <x v="1"/>
    <n v="44138"/>
    <s v="mini"/>
    <b v="1"/>
    <b v="1"/>
    <b v="0"/>
    <s v="Lost in primary"/>
    <m/>
    <m/>
    <m/>
    <m/>
    <m/>
    <m/>
    <m/>
    <m/>
    <m/>
    <m/>
    <m/>
    <m/>
    <m/>
    <m/>
    <n v="3607213064"/>
    <m/>
    <m/>
    <m/>
    <m/>
    <m/>
    <m/>
    <m/>
    <m/>
    <s v="https://apollo.pdc.wa.gov/public/registrations/registration?registration_id=19234"/>
    <n v="25500"/>
    <n v="11724"/>
    <n v="31917"/>
    <m/>
    <m/>
    <s v="Jack Hansen"/>
    <s v="candidate"/>
    <m/>
    <n v="44075.334918981483"/>
  </r>
  <r>
    <s v="ca-2020-73498"/>
    <s v="MAYBJ--362"/>
    <s v="CA"/>
    <n v="43971"/>
    <m/>
    <m/>
    <m/>
    <s v="Electronic"/>
    <n v="43971"/>
    <x v="4"/>
    <s v="Candidate registered"/>
    <s v="Jennifer R Mayberry (Jenny Mayberry)"/>
    <m/>
    <s v="2335 Wainwright Pl"/>
    <s v="Walla Walla"/>
    <s v="WALLA WALLA"/>
    <s v="WA"/>
    <n v="99362"/>
    <s v="jennymayberry2020@gmail.com"/>
    <s v="jennymayberry2020@gmail.com"/>
    <s v="509-386-2010"/>
    <s v="COUNTY COMMISSIONER"/>
    <n v="23"/>
    <s v="WALLA WALLA CO"/>
    <n v="4302"/>
    <s v="WALLA WALLA"/>
    <s v="Local"/>
    <n v="35332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6 E Alder St, Suite 203"/>
    <s v="Walla Walla"/>
    <s v="WA"/>
    <n v="99362"/>
    <s v="509-301-3162"/>
    <n v="18683.88"/>
    <n v="0"/>
    <n v="18933.88"/>
    <n v="-813.87"/>
    <n v="0"/>
    <n v="0"/>
    <m/>
    <m/>
    <s v="https://apollo.pdc.wa.gov/public/registrations/registration?registration_id=19192"/>
    <n v="25504"/>
    <n v="30158"/>
    <n v="73498"/>
    <n v="862"/>
    <m/>
    <s v="Debora L Zalaznik"/>
    <s v="candidate"/>
    <m/>
    <n v="44291.471041666664"/>
  </r>
  <r>
    <s v="ca-2020-25608"/>
    <s v="WALSJ--003"/>
    <s v="CA"/>
    <n v="43839"/>
    <m/>
    <m/>
    <m/>
    <s v="Electronic"/>
    <n v="43839"/>
    <x v="4"/>
    <s v="Candidate registered"/>
    <s v="John (Jack) Walsh (Jack Walsh)"/>
    <m/>
    <s v="31811 Pacific Hwy S Ste B # 449"/>
    <s v="Federal Way"/>
    <s v="KING"/>
    <s v="WA"/>
    <n v="98003"/>
    <s v="jack@electjackwalsh.com"/>
    <s v="jack@electjackwalsh.com"/>
    <s v="253-335-8113"/>
    <s v="STATE REPRESENTATIVE"/>
    <n v="13"/>
    <s v="LEG DISTRICT 30 - HOUSE"/>
    <n v="4837"/>
    <s v="KING"/>
    <s v="Legislative"/>
    <n v="84697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54247"/>
    <n v="0"/>
    <n v="48528.05"/>
    <n v="0"/>
    <n v="0"/>
    <n v="0"/>
    <m/>
    <m/>
    <s v="https://apollo.pdc.wa.gov/public/registrations/registration?registration_id=19336"/>
    <n v="24711"/>
    <n v="35804"/>
    <n v="25608"/>
    <n v="1295"/>
    <n v="30"/>
    <s v="Tom Perry"/>
    <s v="candidate"/>
    <m/>
    <n v="44350.570231481484"/>
  </r>
  <r>
    <s v="ca-2020-50085"/>
    <s v="COOPT  362"/>
    <s v="CA"/>
    <n v="43978"/>
    <m/>
    <m/>
    <m/>
    <s v="Electronic"/>
    <n v="43978"/>
    <x v="4"/>
    <s v="Candidate registered"/>
    <s v="William T Cooper (Tom Cooper)"/>
    <m/>
    <s v="765 Village Way"/>
    <s v="Walla Walla"/>
    <s v="WALLA WALLA"/>
    <s v="WA"/>
    <n v="99362"/>
    <s v="k9zorro@gmail.com"/>
    <s v="K9ZORRO@GMAIL.COM"/>
    <s v="509-386-1963"/>
    <s v="COUNTY COMMISSIONER"/>
    <n v="23"/>
    <s v="WALLA WALLA CO"/>
    <n v="4302"/>
    <s v="WALLA WALLA"/>
    <s v="Local"/>
    <n v="35332"/>
    <s v="C"/>
    <s v="Registration and financial affairs"/>
    <s v="Candidate"/>
    <s v="Candidate"/>
    <m/>
    <m/>
    <n v="1"/>
    <s v="R"/>
    <x v="1"/>
    <n v="44138"/>
    <s v="full"/>
    <b v="1"/>
    <b v="1"/>
    <b v="0"/>
    <s v="Lost in primary"/>
    <m/>
    <m/>
    <m/>
    <m/>
    <m/>
    <m/>
    <m/>
    <m/>
    <m/>
    <m/>
    <m/>
    <m/>
    <m/>
    <m/>
    <s v="509-386-1963"/>
    <n v="2250"/>
    <n v="0"/>
    <n v="3738.23"/>
    <n v="4000"/>
    <n v="0"/>
    <n v="0"/>
    <m/>
    <m/>
    <s v="https://apollo.pdc.wa.gov/public/registrations/registration?registration_id=19341"/>
    <n v="25605"/>
    <n v="1848"/>
    <n v="50085"/>
    <n v="468"/>
    <m/>
    <s v="Tom Cooper"/>
    <s v="candidate"/>
    <m/>
    <n v="44148.848993055559"/>
  </r>
  <r>
    <s v="ca-2020-91785"/>
    <s v="ATCHS--594"/>
    <s v="CA"/>
    <n v="43979"/>
    <m/>
    <m/>
    <m/>
    <m/>
    <n v="43979"/>
    <x v="4"/>
    <s v="Candidate registered"/>
    <s v="Sean Atchison"/>
    <m/>
    <s v="5526 NE 10TH STREET"/>
    <s v="RENTON"/>
    <s v="KING"/>
    <s v="WA"/>
    <n v="98059"/>
    <s v="Sean@SeanForHouse.org"/>
    <s v="ATCHISON_SEAN@HOTMAIL.COM"/>
    <n v="4254457326"/>
    <s v="STATE REPRESENTATIVE"/>
    <n v="13"/>
    <s v="LEG DISTRICT 11 - HOUSE"/>
    <n v="4799"/>
    <s v="KING"/>
    <s v="Legislative"/>
    <n v="89356"/>
    <s v="C"/>
    <s v="Registration and financial affairs"/>
    <s v="Candidate"/>
    <s v="Candidate"/>
    <m/>
    <m/>
    <n v="2"/>
    <s v="R"/>
    <x v="1"/>
    <n v="44138"/>
    <s v="mini"/>
    <b v="1"/>
    <b v="1"/>
    <b v="1"/>
    <s v="Qualified for general"/>
    <s v="Lost in general"/>
    <m/>
    <m/>
    <m/>
    <m/>
    <m/>
    <m/>
    <m/>
    <m/>
    <m/>
    <s v="5526 NE 10TH STREET"/>
    <s v="RENTON"/>
    <s v="WA"/>
    <n v="98059"/>
    <n v="4254457326"/>
    <m/>
    <m/>
    <m/>
    <m/>
    <m/>
    <m/>
    <m/>
    <m/>
    <s v="https://apollo.pdc.wa.gov/public/registrations/registration?registration_id=19354"/>
    <n v="25651"/>
    <n v="30209"/>
    <n v="91785"/>
    <m/>
    <n v="11"/>
    <s v="Sean Atchison"/>
    <s v="candidate"/>
    <m/>
    <n v="44189.354050925926"/>
  </r>
  <r>
    <s v="ca-2020-70473"/>
    <s v="ZAICJ--219"/>
    <s v="CA"/>
    <n v="43980"/>
    <m/>
    <m/>
    <m/>
    <s v="Electronic"/>
    <n v="43980"/>
    <x v="4"/>
    <s v="Candidate registered"/>
    <s v="Joseph Zaichkin (Joe Zaichkin)"/>
    <s v="JoeZforDistrict3"/>
    <s v="24315 116th Ave E"/>
    <s v="Graham"/>
    <s v="PIERCE"/>
    <s v="WA"/>
    <n v="98338"/>
    <s v="JoeZ4district3@gmail.com"/>
    <s v="jzaichkin@gmail.com"/>
    <n v="2538816075"/>
    <s v="COUNTY COUNCIL MEMBER"/>
    <n v="25"/>
    <s v="PIERCE CO"/>
    <n v="3879"/>
    <s v="PIERCE"/>
    <s v="Local"/>
    <n v="520561"/>
    <s v="C"/>
    <s v="Registration and financial affairs"/>
    <s v="Candidate"/>
    <s v="Candidate"/>
    <m/>
    <m/>
    <n v="3"/>
    <s v="R"/>
    <x v="1"/>
    <n v="44138"/>
    <s v="full"/>
    <b v="1"/>
    <b v="1"/>
    <b v="1"/>
    <s v="Qualified for general"/>
    <s v="Lost in general"/>
    <m/>
    <m/>
    <m/>
    <m/>
    <m/>
    <m/>
    <m/>
    <m/>
    <m/>
    <m/>
    <m/>
    <m/>
    <m/>
    <n v="2538816075"/>
    <n v="6718.52"/>
    <n v="0"/>
    <n v="7248.06"/>
    <n v="0"/>
    <n v="0"/>
    <n v="0"/>
    <m/>
    <m/>
    <s v="https://apollo.pdc.wa.gov/public/registrations/registration?registration_id=19405"/>
    <n v="25612"/>
    <n v="30145"/>
    <n v="70473"/>
    <n v="1444"/>
    <m/>
    <s v="Joe Zaichkin"/>
    <s v="candidate"/>
    <m/>
    <n v="44189.353738425925"/>
  </r>
  <r>
    <s v="ca-2020-37580"/>
    <s v="CONRM--212"/>
    <s v="CA"/>
    <n v="43964"/>
    <m/>
    <m/>
    <m/>
    <s v="Electronic"/>
    <n v="43964"/>
    <x v="4"/>
    <s v="Candidate registered"/>
    <s v="Mike Conrad"/>
    <m/>
    <s v="1521 N Argonne Rd Suite c364"/>
    <s v="Spokane Valley"/>
    <s v="SPOKANE"/>
    <s v="Washington"/>
    <n v="99212"/>
    <s v="mike@voteformikeconrad.com"/>
    <s v="mike@voteformikeconrad.com"/>
    <s v="888-482-8898"/>
    <s v="STATE REPRESENTATIVE"/>
    <n v="13"/>
    <s v="LEG DISTRICT 04 - HOUSE"/>
    <n v="4785"/>
    <s v="SPOKANE"/>
    <s v="Legislative"/>
    <n v="113682"/>
    <s v="C"/>
    <s v="Registration and financial affairs"/>
    <s v="Candidate"/>
    <s v="Candidate"/>
    <m/>
    <m/>
    <n v="1"/>
    <s v="R"/>
    <x v="1"/>
    <n v="44138"/>
    <s v="full"/>
    <b v="1"/>
    <b v="1"/>
    <b v="0"/>
    <s v="Lost in primary"/>
    <m/>
    <m/>
    <m/>
    <m/>
    <m/>
    <m/>
    <m/>
    <m/>
    <m/>
    <m/>
    <s v="1521 N Argonne Rd Suite c364"/>
    <s v="Spokane Valley"/>
    <s v="Washington"/>
    <n v="99212"/>
    <n v="5099936425"/>
    <n v="10385.48"/>
    <n v="0"/>
    <n v="17723.88"/>
    <n v="8000"/>
    <n v="0"/>
    <n v="0"/>
    <m/>
    <m/>
    <s v="https://apollo.pdc.wa.gov/public/registrations/registration?registration_id=19443"/>
    <n v="25380"/>
    <n v="29955"/>
    <n v="37580"/>
    <n v="463"/>
    <n v="4"/>
    <s v="Beva Miles"/>
    <s v="candidate"/>
    <m/>
    <n v="44150.608414351853"/>
  </r>
  <r>
    <s v="ca-2020-26179"/>
    <s v="MARSJ  169"/>
    <s v="CA"/>
    <n v="43984"/>
    <m/>
    <m/>
    <m/>
    <m/>
    <n v="43984"/>
    <x v="4"/>
    <s v="Candidate registered"/>
    <s v="John N Marshall (JOHN N MARSHALL)"/>
    <m/>
    <s v="P O Box 513"/>
    <s v="Ritzville"/>
    <s v="ADAMS"/>
    <s v="WA"/>
    <n v="99169"/>
    <s v="jx2marshall@centurytel.net"/>
    <s v="JX2MARSHALL@CENTURYTEL.NET"/>
    <s v="509-659-0152"/>
    <s v="COUNTY COMMISSIONER"/>
    <n v="23"/>
    <s v="ADAMS CO"/>
    <n v="3002"/>
    <s v="ADAMS"/>
    <s v="Local"/>
    <n v="7008"/>
    <s v="C"/>
    <s v="Registration and financial affairs"/>
    <s v="Candidate"/>
    <s v="Candidate"/>
    <m/>
    <m/>
    <n v="1"/>
    <s v="R"/>
    <x v="1"/>
    <n v="44138"/>
    <s v="mini"/>
    <b v="1"/>
    <b v="1"/>
    <b v="1"/>
    <s v="Qualified for general"/>
    <s v="Lost in general"/>
    <m/>
    <m/>
    <m/>
    <m/>
    <m/>
    <m/>
    <m/>
    <m/>
    <m/>
    <s v="P O Box 513"/>
    <s v="Ritzville"/>
    <s v="WA"/>
    <n v="99169"/>
    <s v="509-659-0152"/>
    <m/>
    <m/>
    <m/>
    <m/>
    <m/>
    <m/>
    <m/>
    <m/>
    <s v="https://apollo.pdc.wa.gov/public/registrations/registration?registration_id=19476"/>
    <n v="25754"/>
    <n v="3712"/>
    <n v="26179"/>
    <m/>
    <m/>
    <s v="Janis L Marshall"/>
    <s v="candidate"/>
    <m/>
    <n v="44299.891504629632"/>
  </r>
  <r>
    <s v="ca-2020-25432"/>
    <s v="WHALJ  499"/>
    <s v="CA"/>
    <n v="43707"/>
    <m/>
    <m/>
    <m/>
    <s v="Electronic"/>
    <n v="43707"/>
    <x v="4"/>
    <s v="Candidate registered"/>
    <s v="Jason Whalen (Jason M. Whalen)"/>
    <m/>
    <s v="7201 Holly Hedge Lane SW, #2"/>
    <s v="Lakewood"/>
    <s v="PIERCE"/>
    <s v="WA"/>
    <n v="98499"/>
    <s v="jason@WhalenforCouncil.com"/>
    <s v="jason@whalen4council.com"/>
    <s v="253-606-4937"/>
    <s v="COUNTY COUNCIL MEMBER"/>
    <n v="25"/>
    <s v="PIERCE CO"/>
    <n v="3879"/>
    <s v="PIERCE"/>
    <s v="Local"/>
    <n v="520561"/>
    <s v="C"/>
    <s v="Registration and financial affairs"/>
    <s v="Candidate"/>
    <s v="Candidate"/>
    <m/>
    <m/>
    <n v="6"/>
    <s v="R"/>
    <x v="1"/>
    <n v="44138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136884.73000000001"/>
    <n v="0"/>
    <n v="136884.73000000001"/>
    <n v="0"/>
    <n v="0"/>
    <n v="0"/>
    <n v="104889.67"/>
    <n v="3000"/>
    <s v="https://apollo.pdc.wa.gov/public/registrations/registration?registration_id=19502"/>
    <n v="24310"/>
    <n v="2292"/>
    <n v="25432"/>
    <n v="1398"/>
    <m/>
    <s v="Tom Perry"/>
    <s v="candidate"/>
    <m/>
    <n v="44627.79215277778"/>
  </r>
  <r>
    <s v="ca-2020-74776"/>
    <s v="PEDES  520"/>
    <s v="CA"/>
    <n v="43978"/>
    <m/>
    <m/>
    <m/>
    <s v="Electronic"/>
    <n v="43978"/>
    <x v="4"/>
    <s v="Candidate registered"/>
    <s v="SUE K PEDERSON (Sue Kuehl Pederson)"/>
    <m/>
    <s v="PO Box 98359"/>
    <s v="Lakewood"/>
    <m/>
    <s v="WA"/>
    <n v="98496"/>
    <s v="Sue@CitizensforSue.com"/>
    <s v="sue@citizensforsue.com"/>
    <n v="2533593022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Lost in general"/>
    <m/>
    <m/>
    <m/>
    <m/>
    <m/>
    <m/>
    <m/>
    <m/>
    <m/>
    <s v="PO Box 98359"/>
    <s v="Lakewood"/>
    <s v="WA"/>
    <n v="98496"/>
    <n v="2533593022"/>
    <n v="79719.78"/>
    <n v="0"/>
    <n v="73870.98"/>
    <n v="0"/>
    <n v="0"/>
    <n v="0"/>
    <m/>
    <m/>
    <s v="https://apollo.pdc.wa.gov/public/registrations/registration?registration_id=19564"/>
    <n v="25645"/>
    <n v="4069"/>
    <n v="74776"/>
    <n v="990"/>
    <m/>
    <s v="Conner Edwards"/>
    <s v="candidate"/>
    <m/>
    <n v="44264.904965277776"/>
  </r>
  <r>
    <s v="ca-2020-74236"/>
    <s v="PERKR  312"/>
    <s v="CA"/>
    <n v="43981"/>
    <m/>
    <m/>
    <m/>
    <m/>
    <n v="43981"/>
    <x v="4"/>
    <s v="Candidate registered"/>
    <s v="Robert C Perkins (Bob Perkins)"/>
    <m/>
    <s v="1788 Front ave W"/>
    <s v="Bremerton"/>
    <s v="KITSAP"/>
    <s v="WA"/>
    <n v="98312"/>
    <s v="bperkins9870@gmail.com"/>
    <s v="bperkins9870@gmail.com"/>
    <s v="360 782 5449"/>
    <s v="COUNTY COMMISSIONER"/>
    <n v="23"/>
    <s v="KITSAP CO"/>
    <n v="3539"/>
    <s v="KITSAP"/>
    <s v="Local"/>
    <n v="175183"/>
    <s v="C"/>
    <s v="Registration and financial affairs"/>
    <s v="Candidate"/>
    <s v="Candidate"/>
    <m/>
    <m/>
    <n v="2"/>
    <s v="R"/>
    <x v="1"/>
    <n v="44138"/>
    <s v="mini"/>
    <b v="1"/>
    <b v="1"/>
    <b v="0"/>
    <s v="Lost in primary"/>
    <m/>
    <m/>
    <m/>
    <m/>
    <m/>
    <m/>
    <m/>
    <m/>
    <m/>
    <m/>
    <m/>
    <m/>
    <m/>
    <m/>
    <s v="360 782 5449"/>
    <m/>
    <m/>
    <m/>
    <m/>
    <m/>
    <m/>
    <m/>
    <m/>
    <s v="https://apollo.pdc.wa.gov/public/registrations/registration?registration_id=19653"/>
    <n v="25726"/>
    <n v="3415"/>
    <n v="74236"/>
    <m/>
    <m/>
    <s v="Bob Perkins"/>
    <s v="candidate"/>
    <m/>
    <n v="44075.334328703706"/>
  </r>
  <r>
    <s v="ca-2015-5281"/>
    <s v="FULLB  003"/>
    <s v="CA"/>
    <n v="42165"/>
    <m/>
    <m/>
    <m/>
    <m/>
    <n v="42165"/>
    <x v="12"/>
    <s v="Candidate registered"/>
    <s v="William S. Fuller (WILLIAM FULLER)"/>
    <m/>
    <s v="28815 8TH AVE. S."/>
    <s v="FEDERAL WAY"/>
    <s v="KING"/>
    <s v="WA"/>
    <n v="98003"/>
    <s v="bill@frmconsulting.net"/>
    <s v="bill@frmconsulting.net"/>
    <s v="253-315-1519"/>
    <s v="FIRE COMMISSIONER"/>
    <n v="44"/>
    <s v="SOUTH KING FIRE &amp; RESCUE"/>
    <n v="5107"/>
    <s v="KING"/>
    <s v="Local"/>
    <n v="72477"/>
    <s v="C"/>
    <s v="Registration and financial affairs"/>
    <s v="Candidate"/>
    <s v="Candidate"/>
    <m/>
    <m/>
    <m/>
    <s v="R"/>
    <x v="1"/>
    <n v="42311"/>
    <s v="mini"/>
    <b v="1"/>
    <m/>
    <m/>
    <s v="Qualified for general"/>
    <s v="Won in general"/>
    <m/>
    <m/>
    <m/>
    <m/>
    <m/>
    <m/>
    <m/>
    <m/>
    <m/>
    <s v="28815 8TH AVE. S."/>
    <s v="FEDERAL WAY"/>
    <s v="WA"/>
    <n v="98003"/>
    <s v="253-797-0698"/>
    <m/>
    <m/>
    <m/>
    <m/>
    <m/>
    <m/>
    <m/>
    <m/>
    <s v="https://web.pdc.wa.gov/rptimg/default.aspx?docid=4515576"/>
    <n v="6679"/>
    <n v="4547"/>
    <n v="5281"/>
    <m/>
    <m/>
    <s v="PATRICIA FULLER"/>
    <s v="candidate"/>
    <m/>
    <n v="43597.981956018521"/>
  </r>
  <r>
    <s v="ca-2015-5221"/>
    <s v="DODGJ  671"/>
    <s v="CA"/>
    <n v="42151"/>
    <m/>
    <m/>
    <m/>
    <m/>
    <n v="42151"/>
    <x v="12"/>
    <s v="Candidate registered"/>
    <s v="DODGE JASON L (JASON DODGE)"/>
    <m/>
    <s v="497 53RD ST"/>
    <s v="WASHOUGAL"/>
    <s v="CLARK"/>
    <s v="WA"/>
    <n v="98671"/>
    <s v="dodge.jasonl@gmail.com"/>
    <s v="dodge.jasonl@gmail.com"/>
    <s v="360-773-5042"/>
    <s v="CITY COUNCIL MEMBER"/>
    <n v="32"/>
    <s v="CITY OF WASHOUGAL"/>
    <n v="4319"/>
    <s v="CLARK"/>
    <s v="Local"/>
    <n v="8550"/>
    <s v="C"/>
    <s v="Registration and financial affairs"/>
    <s v="Candidate"/>
    <s v="Candidate"/>
    <m/>
    <m/>
    <m/>
    <s v="R"/>
    <x v="1"/>
    <n v="42311"/>
    <s v="mini"/>
    <b v="1"/>
    <m/>
    <m/>
    <s v="Not in primary"/>
    <s v="Lost in general"/>
    <m/>
    <m/>
    <m/>
    <m/>
    <m/>
    <m/>
    <m/>
    <m/>
    <m/>
    <s v="497 53RD ST"/>
    <s v="WASHOUGAL"/>
    <s v="WA"/>
    <n v="98671"/>
    <s v="360-773-5042"/>
    <m/>
    <m/>
    <m/>
    <m/>
    <m/>
    <m/>
    <m/>
    <m/>
    <s v="https://web.pdc.wa.gov/rptimg/default.aspx?docid=4429897"/>
    <n v="5135"/>
    <n v="4504"/>
    <n v="5221"/>
    <m/>
    <m/>
    <s v="JASON DODGE"/>
    <s v="candidate"/>
    <m/>
    <n v="43597.981041666666"/>
  </r>
  <r>
    <s v="ca-2015-5740"/>
    <s v="STEWJ  666"/>
    <s v="CA"/>
    <n v="42145"/>
    <m/>
    <m/>
    <m/>
    <s v="Electronic"/>
    <n v="42145"/>
    <x v="12"/>
    <s v="Candidate registered"/>
    <s v="Jeanne E. Stewart (JEANNE STEWART)"/>
    <m/>
    <s v="PO BOX 383"/>
    <s v="VANCOUVER"/>
    <s v="CLARK"/>
    <s v="WA"/>
    <n v="98666"/>
    <s v="STWJEVANC@AOL.COM"/>
    <s v="stwjevanc@aol.com"/>
    <s v="360-695-5154"/>
    <s v="COUNTY COUNCIL MEMBER"/>
    <n v="25"/>
    <s v="CLARK CO"/>
    <n v="3147"/>
    <s v="CLARK"/>
    <s v="Local"/>
    <n v="249233"/>
    <s v="C"/>
    <s v="Registration and financial affairs"/>
    <s v="Candidate"/>
    <s v="Candidate"/>
    <m/>
    <m/>
    <m/>
    <s v="R"/>
    <x v="1"/>
    <n v="42311"/>
    <s v="full"/>
    <b v="1"/>
    <m/>
    <m/>
    <s v="Lost in primary"/>
    <m/>
    <m/>
    <m/>
    <m/>
    <m/>
    <m/>
    <m/>
    <m/>
    <m/>
    <m/>
    <s v="PO BOX 383"/>
    <s v="VANCOUVER"/>
    <s v="WA"/>
    <n v="98666"/>
    <m/>
    <n v="2425"/>
    <n v="0"/>
    <n v="6033.52"/>
    <n v="3608.52"/>
    <n v="0"/>
    <n v="0"/>
    <m/>
    <m/>
    <s v="https://web.pdc.wa.gov/rptimg/default.aspx?docid=4421978"/>
    <n v="18700"/>
    <n v="430"/>
    <n v="5740"/>
    <n v="7189"/>
    <m/>
    <s v="JEANNE E STEWART"/>
    <s v="candidate"/>
    <m/>
    <n v="44149.113912037035"/>
  </r>
  <r>
    <s v="ca-2014-7060"/>
    <s v="KNOWB  042"/>
    <s v="CA"/>
    <n v="41767"/>
    <m/>
    <m/>
    <m/>
    <s v="Electronic"/>
    <n v="41767"/>
    <x v="9"/>
    <s v="Candidate registered"/>
    <s v="KNOWLES BARRY D (BARRY KNOWLES)"/>
    <m/>
    <s v="27111 167TH PL SE SUITE 105 BOX 200"/>
    <s v="COVINGTON"/>
    <s v="KING"/>
    <s v="WA"/>
    <n v="98042"/>
    <s v="BARRYKNOWLES@COMCAST.NET"/>
    <s v="barryknowles@comcast.net"/>
    <s v="206-574-8232"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2219 E SPRUCE ST."/>
    <s v="SEATTLE"/>
    <s v="WA"/>
    <n v="98122"/>
    <s v="206-294-0143"/>
    <n v="16962"/>
    <n v="600"/>
    <n v="16736.28"/>
    <n v="0"/>
    <n v="0"/>
    <n v="0"/>
    <m/>
    <m/>
    <s v="https://web.pdc.wa.gov/rptimg/default.aspx?filerid_election_year=KNOWB%20%20042%3A%7C%3A2014"/>
    <n v="10771"/>
    <n v="30225"/>
    <n v="7060"/>
    <n v="7982"/>
    <n v="47"/>
    <s v="AARON SCHAUF"/>
    <s v="candidate"/>
    <m/>
    <n v="44149.141597222224"/>
  </r>
  <r>
    <s v="ca-2014-7445"/>
    <s v="STAMG  585"/>
    <s v="CA"/>
    <n v="41785"/>
    <m/>
    <m/>
    <m/>
    <s v="Electronic"/>
    <n v="41785"/>
    <x v="9"/>
    <s v="Candidate registered"/>
    <s v="Gary Stamper (GARY STAMPER)"/>
    <m/>
    <s v="PO BOX 529"/>
    <s v="RANDLE"/>
    <s v="LEWIS"/>
    <s v="WA"/>
    <n v="98377"/>
    <s v="VOTEGARYSTAMPER@GMAIL.COM"/>
    <s v="garybstamper@gmail.com"/>
    <s v="360-523-4899"/>
    <s v="COUNTY COMMISSIONER"/>
    <n v="23"/>
    <s v="LEWIS CO"/>
    <n v="3626"/>
    <s v="LEWIS"/>
    <s v="Local"/>
    <n v="44288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P.O. BOX 208"/>
    <s v="SATSOP"/>
    <s v="WA"/>
    <n v="98583"/>
    <s v="206-914-2906"/>
    <n v="13752.94"/>
    <n v="0"/>
    <n v="11039.84"/>
    <n v="0"/>
    <n v="0"/>
    <n v="6121.43"/>
    <m/>
    <m/>
    <s v="https://web.pdc.wa.gov/rptimg/default.aspx?filerid_election_year=STAMG%20%20585%3A%7C%3A2014"/>
    <n v="18502"/>
    <n v="400"/>
    <n v="7445"/>
    <n v="8371"/>
    <m/>
    <s v="TRACY MUSGROVE"/>
    <s v="candidate"/>
    <m/>
    <n v="44149.154606481483"/>
  </r>
  <r>
    <s v="ca-2014-7644"/>
    <s v="PRATG  591"/>
    <s v="CA"/>
    <n v="41721"/>
    <m/>
    <m/>
    <m/>
    <m/>
    <n v="41721"/>
    <x v="9"/>
    <s v="Candidate registered"/>
    <s v="Jerry Pratt (GERALD PRATT)"/>
    <m/>
    <s v="PO BOX 267 / 603 N 5TH STREET"/>
    <s v="TOLEDO"/>
    <s v="LEWIS"/>
    <s v="WA"/>
    <n v="98591"/>
    <s v="jerrypratt@hotmail.com"/>
    <s v="jerrypratt@hotmail.com"/>
    <s v="360-864-4299"/>
    <s v="COUNTY COMMISSIONER"/>
    <n v="23"/>
    <s v="LEWIS CO"/>
    <n v="3626"/>
    <s v="LEWIS"/>
    <s v="Local"/>
    <n v="44288"/>
    <s v="C"/>
    <s v="Registration and financial affairs"/>
    <s v="Candidate"/>
    <s v="Candidate"/>
    <m/>
    <m/>
    <m/>
    <s v="R"/>
    <x v="1"/>
    <n v="41947"/>
    <s v="mini"/>
    <b v="1"/>
    <m/>
    <m/>
    <s v="Lost in primary"/>
    <m/>
    <m/>
    <m/>
    <m/>
    <m/>
    <m/>
    <m/>
    <m/>
    <m/>
    <m/>
    <s v="PO BOX 267 / 603 N 5TH STREET"/>
    <s v="TOLEDO"/>
    <s v="WA"/>
    <n v="98591"/>
    <s v="360-864-4299"/>
    <m/>
    <m/>
    <m/>
    <m/>
    <m/>
    <m/>
    <m/>
    <m/>
    <s v="https://web.pdc.wa.gov/rptimg/default.aspx?filerid_election_year=PRATG%20%20591%3A%7C%3A2014"/>
    <n v="15520"/>
    <n v="425"/>
    <n v="7644"/>
    <m/>
    <m/>
    <s v="GERALD PRATT"/>
    <s v="candidate"/>
    <m/>
    <n v="43598.007939814815"/>
  </r>
  <r>
    <s v="ca-2014-7493"/>
    <s v="CANEC  239"/>
    <s v="CA"/>
    <n v="41785"/>
    <m/>
    <m/>
    <m/>
    <s v="Electronic"/>
    <n v="41785"/>
    <x v="9"/>
    <s v="Candidate registered"/>
    <s v="CANELL CHRISTA E (CHRISTA CANELL)"/>
    <m/>
    <s v="P.O. BOX 895"/>
    <s v="FREELAND"/>
    <s v="ISLAND"/>
    <s v="WA"/>
    <n v="98249"/>
    <s v="canellfortreasurer@gmail.com"/>
    <s v="canellfortreasurer@gmail.com"/>
    <s v="360-632-8598"/>
    <s v="COUNTY TREASURER"/>
    <n v="28"/>
    <s v="ISLAND CO"/>
    <n v="3424"/>
    <s v="ISLAND"/>
    <s v="Local"/>
    <n v="50450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P.O. BOX 100"/>
    <s v="FREELAND"/>
    <s v="WA"/>
    <n v="98249"/>
    <s v="360-730-1983"/>
    <n v="3819.88"/>
    <n v="0"/>
    <n v="2799.49"/>
    <n v="-86.88"/>
    <n v="0"/>
    <n v="0"/>
    <m/>
    <m/>
    <s v="https://web.pdc.wa.gov/rptimg/default.aspx?docid=3837548"/>
    <n v="2510"/>
    <n v="6109"/>
    <n v="7493"/>
    <n v="7594"/>
    <m/>
    <s v="ELSE WHITNEY"/>
    <s v="candidate"/>
    <m/>
    <n v="44149.126875000002"/>
  </r>
  <r>
    <s v="ca-2014-7566"/>
    <s v="BOOTT  114"/>
    <s v="CA"/>
    <n v="41761"/>
    <m/>
    <m/>
    <m/>
    <s v="Electronic"/>
    <n v="41761"/>
    <x v="9"/>
    <s v="Candidate registered"/>
    <s v="BOOTH TONY G (TONY BOOTH)"/>
    <m/>
    <s v="164 SOUTH MAIN STREET"/>
    <s v="COLVILLE"/>
    <s v="OKANOGAN"/>
    <s v="WA"/>
    <n v="99114"/>
    <s v="tonybooth4senator@outlook.com"/>
    <s v="tonybooth4senator@outlook.com"/>
    <s v="509-684-1119"/>
    <s v="STATE SENATOR"/>
    <n v="12"/>
    <s v="LEG DISTRICT 07 - SENATE"/>
    <n v="4736"/>
    <s v="OKANOGAN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164 SOUTH MAIN STREET"/>
    <s v="COLVILLE"/>
    <s v="WA"/>
    <n v="99114"/>
    <m/>
    <n v="25000"/>
    <n v="0"/>
    <n v="23838.93"/>
    <n v="0"/>
    <n v="0"/>
    <n v="0"/>
    <m/>
    <m/>
    <s v="https://web.pdc.wa.gov/rptimg/default.aspx?filerid_election_year=BOOTT%20%20114%3A%7C%3A2014"/>
    <n v="1685"/>
    <n v="6141"/>
    <n v="7566"/>
    <n v="7559"/>
    <n v="7"/>
    <s v="LESLIE BOOTH"/>
    <s v="candidate"/>
    <m/>
    <n v="44149.125567129631"/>
  </r>
  <r>
    <s v="ca-2014-7676"/>
    <s v="ALLEK  141"/>
    <s v="CA"/>
    <n v="41781"/>
    <m/>
    <m/>
    <m/>
    <s v="Electronic"/>
    <n v="41781"/>
    <x v="9"/>
    <s v="Candidate registered"/>
    <s v="ALLEN KENDLE E (KENDLE ALLEN)"/>
    <m/>
    <s v="POB 1288"/>
    <s v="KETTLE FALLS"/>
    <s v="STEVENS"/>
    <s v="WA"/>
    <n v="99141"/>
    <s v="KENDLE_ALLEN@HOTMAIL.COM"/>
    <s v="kendle_allen@hotmail.com"/>
    <s v="509-738-2805"/>
    <s v="COUNTY SHERIFF"/>
    <n v="27"/>
    <s v="STEVENS CO"/>
    <n v="4186"/>
    <s v="STEVENS"/>
    <s v="Local"/>
    <n v="28509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615 E. RIVERVIEW LANE   POB 1288"/>
    <s v="KETTLE FALLS"/>
    <s v="WA"/>
    <n v="99141"/>
    <s v="509-738-2805"/>
    <n v="7351.34"/>
    <n v="0"/>
    <n v="7351.34"/>
    <n v="0"/>
    <n v="0"/>
    <n v="0"/>
    <m/>
    <m/>
    <s v="https://web.pdc.wa.gov/rptimg/default.aspx?docid=3835926"/>
    <n v="324"/>
    <n v="1812"/>
    <n v="7676"/>
    <n v="7496"/>
    <m/>
    <s v="KENDLE ALLEN"/>
    <s v="candidate"/>
    <m/>
    <n v="44149.123333333337"/>
  </r>
  <r>
    <s v="ca-2014-7057"/>
    <s v="KRAFM  330"/>
    <s v="CA"/>
    <n v="41781"/>
    <m/>
    <m/>
    <m/>
    <m/>
    <n v="41781"/>
    <x v="9"/>
    <s v="Candidate registered"/>
    <s v="KRAFT MARK A (MARK KRAFT)"/>
    <m/>
    <s v="4171 ALDER RD"/>
    <s v="PASCO"/>
    <s v="FRANKLIN"/>
    <s v="WA"/>
    <n v="99301"/>
    <s v="kraftfarms@yahoo.com"/>
    <s v="kraftfarms@yahoo.com"/>
    <s v="509-547-1206"/>
    <s v="COUNTY COMMISSIONER"/>
    <n v="23"/>
    <s v="FRANKLIN CO"/>
    <n v="3306"/>
    <s v="FRANKLIN"/>
    <s v="Local"/>
    <n v="30193"/>
    <s v="C"/>
    <s v="Registration and financial affairs"/>
    <s v="Candidate"/>
    <s v="Candidate"/>
    <m/>
    <m/>
    <m/>
    <s v="R"/>
    <x v="1"/>
    <n v="41947"/>
    <s v="mini"/>
    <b v="1"/>
    <m/>
    <m/>
    <s v="Lost in primary"/>
    <m/>
    <m/>
    <m/>
    <m/>
    <m/>
    <m/>
    <m/>
    <m/>
    <m/>
    <m/>
    <s v="4171 ALDER RD"/>
    <s v="PASCO"/>
    <s v="WA"/>
    <n v="99301"/>
    <s v="509-547-1206"/>
    <m/>
    <m/>
    <m/>
    <m/>
    <m/>
    <m/>
    <m/>
    <m/>
    <s v="https://web.pdc.wa.gov/rptimg/default.aspx?docid=3835958"/>
    <n v="10814"/>
    <n v="5922"/>
    <n v="7057"/>
    <m/>
    <m/>
    <s v="MARK KRAFT"/>
    <s v="candidate"/>
    <m/>
    <n v="43597.998437499999"/>
  </r>
  <r>
    <s v="ca-2014-7497"/>
    <s v="WRIGG  802"/>
    <s v="CA"/>
    <n v="41781"/>
    <m/>
    <m/>
    <m/>
    <s v="Electronic"/>
    <n v="41781"/>
    <x v="9"/>
    <s v="Candidate registered"/>
    <s v="WRIGHT GREGORY D (GREG WRIGHT)"/>
    <m/>
    <s v="580 7TH ST. NE"/>
    <s v="EAST WENATCHEE"/>
    <s v="DOUGLAS"/>
    <s v="WA"/>
    <n v="98802"/>
    <s v="gwag2001@yahoo.com"/>
    <s v="gwag2001@yahoo.com"/>
    <s v="509-679-7800"/>
    <s v="COUNTY AUDITOR"/>
    <n v="20"/>
    <s v="DOUGLAS CO"/>
    <n v="3235"/>
    <s v="DOUGLAS"/>
    <s v="Local"/>
    <n v="18847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580 7TH ST. NE"/>
    <s v="EAST WENATCHEE"/>
    <s v="WA"/>
    <n v="98802"/>
    <s v="509-679-7800"/>
    <n v="10880"/>
    <n v="0"/>
    <n v="8854.65"/>
    <n v="0"/>
    <n v="0"/>
    <n v="0"/>
    <n v="5000"/>
    <n v="0"/>
    <s v="https://web.pdc.wa.gov/rptimg/default.aspx?docid=3836626"/>
    <n v="21721"/>
    <n v="6111"/>
    <n v="7497"/>
    <n v="8615"/>
    <m/>
    <s v="GREG WRIGHT"/>
    <s v="candidate"/>
    <m/>
    <n v="44149.164525462962"/>
  </r>
  <r>
    <s v="ca-2014-7449"/>
    <s v="SPENW  352"/>
    <s v="CA"/>
    <n v="41770"/>
    <m/>
    <m/>
    <m/>
    <s v="Electronic"/>
    <n v="41770"/>
    <x v="9"/>
    <s v="Candidate registered"/>
    <s v="Bill Spencer (WILLIAM SPENCER)"/>
    <m/>
    <s v="535 MEADOWS DR S"/>
    <s v="RICHLAND"/>
    <s v="BENTON"/>
    <s v="WA"/>
    <n v="99352"/>
    <s v="VOTEFORBILLSPENCER@GMAIL.COM"/>
    <s v="voteforbillspencer@gmail.com"/>
    <s v="509-420-6691"/>
    <s v="COUNTY ASSESSOR"/>
    <n v="21"/>
    <s v="BENTON CO"/>
    <n v="4725"/>
    <s v="BENTON"/>
    <s v="Local"/>
    <n v="97652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535 MEADOWS DR S"/>
    <s v="RICHLAND"/>
    <s v="WA"/>
    <n v="99352"/>
    <s v="509-420-6691"/>
    <n v="37462.879999999997"/>
    <n v="0"/>
    <n v="36351.370000000003"/>
    <n v="0"/>
    <n v="0"/>
    <n v="0"/>
    <m/>
    <m/>
    <s v="https://web.pdc.wa.gov/rptimg/default.aspx?filerid_election_year=SPENW%20%20352%3A%7C%3A2014"/>
    <n v="18467"/>
    <n v="343"/>
    <n v="7449"/>
    <n v="8357"/>
    <m/>
    <s v="WILLIAM SPENCER"/>
    <s v="candidate"/>
    <m/>
    <n v="44149.154224537036"/>
  </r>
  <r>
    <s v="ca-2014-7628"/>
    <s v="ROSSL  665"/>
    <s v="CA"/>
    <n v="41670"/>
    <m/>
    <m/>
    <m/>
    <s v="Electronic"/>
    <n v="41670"/>
    <x v="9"/>
    <s v="Candidate registered"/>
    <s v="ROSS LISA P (LISA ROSS)"/>
    <m/>
    <s v="324 NW 87TH ST"/>
    <s v="VANCOUVER"/>
    <s v="CLARK"/>
    <s v="WA"/>
    <n v="98665"/>
    <s v="SELECTLISAROSS@GMAIL.COM"/>
    <s v="lisa.phifer.ross@comcast.net"/>
    <s v="360-609-4928"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324 NW 87TH ST"/>
    <s v="VANCOUVER"/>
    <s v="WA"/>
    <n v="98665"/>
    <s v="360-609-4928"/>
    <n v="21837.77"/>
    <n v="500"/>
    <n v="22016.87"/>
    <n v="720"/>
    <n v="0"/>
    <n v="0"/>
    <m/>
    <m/>
    <s v="https://web.pdc.wa.gov/rptimg/default.aspx?filerid_election_year=ROSSL%20%20665%3A%7C%3A2014"/>
    <n v="16819"/>
    <n v="4005"/>
    <n v="7628"/>
    <n v="8267"/>
    <n v="49"/>
    <s v="LISA ROSS"/>
    <s v="candidate"/>
    <m/>
    <n v="44149.150856481479"/>
  </r>
  <r>
    <s v="ca-2014-7558"/>
    <s v="BOARM  620"/>
    <s v="CA"/>
    <n v="41703"/>
    <m/>
    <m/>
    <m/>
    <s v="Electronic"/>
    <n v="41703"/>
    <x v="9"/>
    <s v="Candidate registered"/>
    <s v="BOARDMAN MARC E (MARC BOARDMAN)"/>
    <m/>
    <s v="POB 187"/>
    <s v="GOLDENDALE"/>
    <s v="KLICKITAT"/>
    <s v="WA"/>
    <n v="98620"/>
    <s v="boardman4sheriff@gmail.com"/>
    <s v="boardman4sheriff@gmail.com"/>
    <s v="509-773-7144"/>
    <s v="COUNTY SHERIFF"/>
    <n v="27"/>
    <s v="KLICKITAT CO"/>
    <n v="3579"/>
    <s v="KLICKITAT"/>
    <s v="Local"/>
    <n v="12818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53 ADAMS LOOP RD"/>
    <s v="GOLDENDALE"/>
    <s v="WA"/>
    <n v="98620"/>
    <s v="509-773-5584"/>
    <n v="12906.6"/>
    <n v="0"/>
    <n v="12838.15"/>
    <n v="0"/>
    <n v="0"/>
    <n v="0"/>
    <m/>
    <m/>
    <s v="https://web.pdc.wa.gov/rptimg/default.aspx?docid=3739765"/>
    <n v="1756"/>
    <n v="6139"/>
    <n v="7558"/>
    <n v="7556"/>
    <m/>
    <s v="DEBI SVENDSON"/>
    <s v="candidate"/>
    <m/>
    <n v="44149.125474537039"/>
  </r>
  <r>
    <s v="ca-2014-7062"/>
    <s v="KUNEM  213"/>
    <s v="CA"/>
    <n v="41682"/>
    <m/>
    <m/>
    <m/>
    <s v="Electronic"/>
    <n v="41682"/>
    <x v="9"/>
    <s v="Candidate registered"/>
    <s v="Mary L Kuney (MARY KUNEY)"/>
    <m/>
    <s v="P.O. BOX 13004"/>
    <s v="SPOKANE VALLEY"/>
    <s v="SPOKANE"/>
    <s v="WA"/>
    <n v="99213"/>
    <s v="robin@dm-t.com"/>
    <s v="mary@electmarykuney.com"/>
    <s v="509-499-3390"/>
    <s v="COUNTY TREASURER"/>
    <n v="28"/>
    <s v="SPOKANE CO"/>
    <n v="4151"/>
    <s v="SPOKANE"/>
    <s v="Local"/>
    <n v="281292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7307 N. DIVISION, SUITE 222"/>
    <s v="SPOKANE"/>
    <s v="WA"/>
    <n v="99208"/>
    <s v="509-535-3503"/>
    <n v="36628.17"/>
    <n v="0"/>
    <n v="36474.449999999997"/>
    <n v="0"/>
    <n v="0"/>
    <n v="0"/>
    <m/>
    <m/>
    <s v="https://web.pdc.wa.gov/rptimg/default.aspx?docid=3722739"/>
    <n v="10731"/>
    <n v="75"/>
    <n v="7062"/>
    <n v="7992"/>
    <m/>
    <s v="ROBIN JOHNSTON"/>
    <s v="candidate"/>
    <m/>
    <n v="44149.142071759263"/>
  </r>
  <r>
    <s v="ca-2014-7139"/>
    <s v="HOLYJ  004"/>
    <s v="CA"/>
    <n v="40988"/>
    <m/>
    <m/>
    <m/>
    <s v="Electronic"/>
    <n v="40988"/>
    <x v="9"/>
    <s v="Candidate registered"/>
    <s v="JEFFREY M HOLY (JEFF HOLY)"/>
    <m/>
    <s v="P.O.BOX 40285"/>
    <s v="SPOKANE"/>
    <s v="SPOKANE"/>
    <s v="WA"/>
    <n v="99220"/>
    <s v="VOTEJEFFHOLY@GMAIL.COM"/>
    <s v="votejeffholy@gmail.com"/>
    <s v="509-747-5840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10024 EAST HOLMAN ROAD"/>
    <s v="SPOKANE VALLEY"/>
    <s v="WA"/>
    <n v="99206"/>
    <s v="509-924-4211"/>
    <n v="48088.82"/>
    <n v="500"/>
    <n v="47277.88"/>
    <n v="0"/>
    <n v="0"/>
    <n v="0"/>
    <m/>
    <m/>
    <s v="https://web.pdc.wa.gov/rptimg/default.aspx?filerid_election_year=HOLYJ%20%20004%3A%7C%3A2014"/>
    <n v="8867"/>
    <n v="35520"/>
    <n v="7139"/>
    <n v="7890"/>
    <n v="6"/>
    <s v="CHARLOTTE BENJAMIN"/>
    <s v="candidate"/>
    <m/>
    <n v="44149.13753472222"/>
  </r>
  <r>
    <s v="ca-2014-7472"/>
    <s v="SNAZR  565"/>
    <s v="CA"/>
    <n v="41315"/>
    <m/>
    <m/>
    <m/>
    <s v="Electronic"/>
    <n v="41315"/>
    <x v="9"/>
    <s v="Candidate registered"/>
    <s v="Robert R. Snaza (ROBERT SNAZA)"/>
    <m/>
    <s v="PO BOX  564"/>
    <s v="NAPAVINE"/>
    <s v="LEWIS"/>
    <s v="WA"/>
    <s v="95565-0564"/>
    <s v="SHERIFFRSNAZA@AOL.COM"/>
    <s v="sheriffrsnaza@aol.com"/>
    <s v="360-262-0598"/>
    <s v="COUNTY SHERIFF"/>
    <n v="27"/>
    <s v="LEWIS CO"/>
    <n v="3626"/>
    <s v="LEWIS"/>
    <s v="Local"/>
    <n v="44288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1673 S MARKET BLVD #"/>
    <s v="CHEHALIS"/>
    <s v="WA"/>
    <n v="98532"/>
    <m/>
    <n v="20799.740000000002"/>
    <n v="0"/>
    <n v="16119.26"/>
    <n v="0"/>
    <n v="0"/>
    <n v="0"/>
    <m/>
    <m/>
    <s v="https://web.pdc.wa.gov/rptimg/default.aspx?filerid_election_year=SNAZR%20%20565%3A%7C%3A2014"/>
    <n v="18306"/>
    <n v="423"/>
    <n v="7472"/>
    <n v="8341"/>
    <m/>
    <s v="DEBBIE HAMILTON"/>
    <s v="candidate"/>
    <m/>
    <n v="44149.153692129628"/>
  </r>
  <r>
    <s v="ca-2014-7143"/>
    <s v="HILLA  053"/>
    <s v="CA"/>
    <n v="40869"/>
    <m/>
    <m/>
    <m/>
    <s v="Electronic"/>
    <n v="40869"/>
    <x v="9"/>
    <s v="Candidate registered"/>
    <s v="HILL ANDREW R (ANDREW HILL)"/>
    <m/>
    <s v="23515 NE NOVELTY HILL RD, STE B221 #170"/>
    <s v="REDMOND"/>
    <s v="KING"/>
    <s v="WA"/>
    <n v="98053"/>
    <s v="john@sctraveler.net"/>
    <s v="andy@andyhillforsenate.com"/>
    <s v="425-577-7269"/>
    <s v="STATE SENATOR"/>
    <n v="12"/>
    <s v="LEG DISTRICT 45 - SENATE"/>
    <n v="4774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23515 NE NOVELTY HILL ROAD STE B221 #170"/>
    <s v="REDMOND"/>
    <s v="WA"/>
    <n v="98053"/>
    <s v="425-822-8400"/>
    <n v="1031422.71"/>
    <n v="11274.19"/>
    <n v="991363.44"/>
    <n v="0"/>
    <n v="0"/>
    <n v="0"/>
    <n v="274330.71999999997"/>
    <n v="289611.98"/>
    <s v="https://web.pdc.wa.gov/rptimg/default.aspx?filerid_election_year=HILLA%20%20053%3A%7C%3A2014"/>
    <n v="8756"/>
    <n v="1768"/>
    <n v="7143"/>
    <n v="7883"/>
    <n v="45"/>
    <s v="JOHN CONDIE"/>
    <s v="candidate"/>
    <m/>
    <n v="44149.137106481481"/>
  </r>
  <r>
    <s v="ca-2013-8924"/>
    <s v="JOHNC  277"/>
    <s v="CA"/>
    <n v="41473"/>
    <m/>
    <m/>
    <m/>
    <m/>
    <n v="41473"/>
    <x v="11"/>
    <s v="Candidate registered"/>
    <s v="JOHNSON COREY L (COREY JOHNSON)"/>
    <m/>
    <s v="PO BOX 1467"/>
    <s v="OAK HARBOR"/>
    <s v="ISLAND"/>
    <s v="WA"/>
    <n v="98277"/>
    <s v="sarah@cjcinc.com"/>
    <s v="corey@cjcinc.com"/>
    <s v="360-639-6981"/>
    <s v="SCHOOL DIRECTOR"/>
    <n v="49"/>
    <s v="OAK HARBOR SD NO 201"/>
    <n v="3790"/>
    <s v="ISLAND"/>
    <s v="Local"/>
    <n v="19463"/>
    <s v="C"/>
    <s v="Registration and financial affairs"/>
    <s v="Candidate"/>
    <s v="Candidate"/>
    <m/>
    <m/>
    <m/>
    <s v="R"/>
    <x v="1"/>
    <n v="41583"/>
    <s v="mini"/>
    <b v="1"/>
    <m/>
    <m/>
    <s v="Not in primary"/>
    <s v="Won in general"/>
    <m/>
    <m/>
    <m/>
    <m/>
    <m/>
    <m/>
    <m/>
    <m/>
    <m/>
    <s v="PO BOX 1467"/>
    <s v="OAK HARBOR"/>
    <s v="WA"/>
    <n v="98277"/>
    <s v="360-639-6980"/>
    <m/>
    <m/>
    <m/>
    <m/>
    <m/>
    <m/>
    <m/>
    <m/>
    <s v="https://web.pdc.wa.gov/rptimg/default.aspx?docid=3444870"/>
    <n v="9634"/>
    <n v="6861"/>
    <n v="8924"/>
    <m/>
    <m/>
    <s v="SARAH NIENHUIS"/>
    <s v="candidate"/>
    <m/>
    <n v="43598.023217592592"/>
  </r>
  <r>
    <s v="ca-2014-7401"/>
    <s v="VAUGA  282"/>
    <s v="CA"/>
    <n v="41763"/>
    <m/>
    <m/>
    <m/>
    <s v="Paper"/>
    <n v="41763"/>
    <x v="9"/>
    <s v="Candidate registered"/>
    <s v="VAUGHAN AUBREY H (AUBREY VAUGHAN)"/>
    <m/>
    <s v="1419 DALLMAN ROAD"/>
    <s v="ISLAND COUNTY"/>
    <s v="ISLAND"/>
    <s v="WA"/>
    <n v="98282"/>
    <s v="ellenvaughan68@gmail.com"/>
    <s v="ellenvaughan68@gmail.com"/>
    <s v="361-774-1234"/>
    <s v="COUNTY COMMISSIONER"/>
    <n v="23"/>
    <s v="ISLAND CO"/>
    <n v="3424"/>
    <s v="ISLAND"/>
    <s v="Local"/>
    <n v="50450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1419 DALLMAN ROAD"/>
    <s v="ISLAND COUNTY"/>
    <s v="WA"/>
    <n v="98282"/>
    <s v="361-774-1234"/>
    <n v="0"/>
    <n v="0"/>
    <n v="0"/>
    <n v="0"/>
    <n v="0"/>
    <n v="0"/>
    <m/>
    <m/>
    <s v="https://web.pdc.wa.gov/rptimg/default.aspx?filerid_election_year=VAUGA%20%20282%3A%7C%3A2014"/>
    <n v="20117"/>
    <n v="6068"/>
    <n v="7401"/>
    <n v="8462"/>
    <m/>
    <s v="AUBREY VAUGHAN"/>
    <s v="candidate"/>
    <m/>
    <n v="44149.157465277778"/>
  </r>
  <r>
    <s v="ca-2013-8633"/>
    <s v="CURND  837"/>
    <s v="CA"/>
    <n v="41442"/>
    <m/>
    <m/>
    <m/>
    <m/>
    <n v="41442"/>
    <x v="11"/>
    <s v="Candidate registered"/>
    <s v="David L Curnel (DAVID CURNEL)"/>
    <m/>
    <s v="4020-LAKESHORE DR"/>
    <s v="MOSES LAKE"/>
    <s v="GRANT"/>
    <s v="WA"/>
    <n v="98837"/>
    <s v="curnel@nctv.com"/>
    <s v="curnel@nctv.com"/>
    <s v="509-793-4811"/>
    <s v="CITY COUNCIL MEMBER"/>
    <n v="32"/>
    <s v="CITY OF MOSES LAKE"/>
    <n v="3744"/>
    <s v="GRANT"/>
    <s v="Local"/>
    <n v="8912"/>
    <s v="C"/>
    <s v="Registration and financial affairs"/>
    <s v="Candidate"/>
    <s v="Candidate"/>
    <m/>
    <m/>
    <m/>
    <s v="R"/>
    <x v="1"/>
    <n v="41583"/>
    <s v="mini"/>
    <b v="1"/>
    <m/>
    <m/>
    <s v="Not in primary"/>
    <s v="Unopposed in general"/>
    <m/>
    <m/>
    <m/>
    <m/>
    <m/>
    <m/>
    <m/>
    <m/>
    <m/>
    <s v="4020-LAKESHORE DR"/>
    <s v="MOSES LAKE"/>
    <s v="WA"/>
    <n v="98837"/>
    <s v="509-793-4811"/>
    <m/>
    <m/>
    <m/>
    <m/>
    <m/>
    <m/>
    <m/>
    <m/>
    <s v="https://web.pdc.wa.gov/rptimg/default.aspx?docid=3404535"/>
    <n v="4450"/>
    <n v="2546"/>
    <n v="8633"/>
    <m/>
    <m/>
    <s v="DAVID CURNEL"/>
    <s v="candidate"/>
    <m/>
    <n v="43598.018611111111"/>
  </r>
  <r>
    <s v="ca-2013-8597"/>
    <s v="ANGEJ  367"/>
    <s v="CA"/>
    <n v="41231"/>
    <m/>
    <m/>
    <m/>
    <s v="Electronic"/>
    <n v="41231"/>
    <x v="11"/>
    <s v="Candidate registered"/>
    <s v="ANGEL JANICE E (JANICE ANGEL)"/>
    <m/>
    <s v="5184 GRANADA PLACE SE"/>
    <s v="PORT ORCHARD"/>
    <s v="PIERCE"/>
    <s v="WA"/>
    <n v="98367"/>
    <s v="COLLEENMORSE@EARTHLINK.NET"/>
    <s v="janangel4u@wavecable.com"/>
    <s v="360-204-0776"/>
    <s v="STATE SENATOR"/>
    <n v="12"/>
    <s v="LEG DISTRICT 26 - SENATE"/>
    <n v="4755"/>
    <s v="PIERCE"/>
    <s v="Legislative"/>
    <m/>
    <s v="C"/>
    <s v="Registration and financial affairs"/>
    <s v="Candidate"/>
    <s v="Candidate"/>
    <m/>
    <m/>
    <m/>
    <s v="R"/>
    <x v="1"/>
    <n v="41583"/>
    <s v="full"/>
    <b v="1"/>
    <m/>
    <m/>
    <s v="Qualified for general"/>
    <s v="Won in general"/>
    <m/>
    <m/>
    <m/>
    <m/>
    <m/>
    <m/>
    <m/>
    <m/>
    <m/>
    <s v="3711 SW FIRDRONA LN S"/>
    <s v="PORT ORCHARD"/>
    <s v="WA"/>
    <n v="98367"/>
    <s v="360-271-4028"/>
    <n v="784497.66"/>
    <n v="0"/>
    <n v="754519.18"/>
    <n v="0"/>
    <n v="0"/>
    <n v="0"/>
    <n v="67636.59"/>
    <n v="805048.37"/>
    <s v="https://web.pdc.wa.gov/rptimg/default.aspx?filerid_election_year=ANGEJ%20%20367%3A%7C%3A2013"/>
    <n v="397"/>
    <n v="1811"/>
    <n v="8597"/>
    <n v="8718"/>
    <n v="26"/>
    <s v="COREEN HAYDOCK JOHNSON"/>
    <s v="candidate"/>
    <m/>
    <n v="44149.167118055557"/>
  </r>
  <r>
    <s v="ca-2014-7610"/>
    <s v="YOESD  902"/>
    <s v="CA"/>
    <n v="41737"/>
    <m/>
    <m/>
    <m/>
    <s v="Electronic"/>
    <n v="41737"/>
    <x v="9"/>
    <s v="Candidate registered"/>
    <s v="YOEST DANIEL A II (DANIEL YOEST)"/>
    <m/>
    <s v="PO BOX 11576"/>
    <s v="YAKIMA"/>
    <s v="YAKIMA"/>
    <s v="WA"/>
    <n v="98902"/>
    <s v="electadamyoest@gmail.com"/>
    <s v="daniel.yoest@gmail.com"/>
    <s v="509-910-7200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s v="Challenger"/>
    <m/>
    <m/>
    <m/>
    <m/>
    <m/>
    <m/>
    <m/>
    <m/>
    <s v="PO BOX 11576"/>
    <s v="YAKIMA"/>
    <s v="WA"/>
    <n v="98902"/>
    <s v="509-910-7200"/>
    <n v="3265"/>
    <n v="0"/>
    <n v="3185.14"/>
    <n v="0"/>
    <n v="0"/>
    <n v="0"/>
    <m/>
    <m/>
    <s v="https://web.pdc.wa.gov/rptimg/default.aspx?filerid_election_year=YOESD%20%20902%3A%7C%3A2014"/>
    <n v="22064"/>
    <n v="4953"/>
    <n v="7610"/>
    <n v="8627"/>
    <n v="14"/>
    <s v="DANIEL YOEST"/>
    <s v="candidate"/>
    <m/>
    <n v="44149.164861111109"/>
  </r>
  <r>
    <s v="ca-2014-7087"/>
    <s v="KEIGJ  908"/>
    <s v="CA"/>
    <n v="41710"/>
    <m/>
    <m/>
    <m/>
    <s v="Electronic"/>
    <n v="41710"/>
    <x v="9"/>
    <s v="Candidate registered"/>
    <s v="KEIGHTLEY JAMES W (JAMES (JIM) KEIGHTLEY)"/>
    <m/>
    <s v="5808 SUMMITVIEW SUITE A #121"/>
    <s v="YAKIMA"/>
    <s v="YAKIMA"/>
    <s v="WA"/>
    <n v="98908"/>
    <s v="JIMKEIGHTLEY@REAGAN.COM"/>
    <s v="jimkeightley@reagan.com"/>
    <s v="509-945-7444"/>
    <s v="COUNTY SHERIFF"/>
    <n v="27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504 N 78TH AVE"/>
    <s v="YAKIMA"/>
    <s v="WA"/>
    <n v="98908"/>
    <s v="509-945-7444"/>
    <n v="29229.39"/>
    <n v="0"/>
    <n v="30211.25"/>
    <n v="0"/>
    <n v="0"/>
    <n v="0"/>
    <m/>
    <m/>
    <s v="https://web.pdc.wa.gov/rptimg/default.aspx?filerid_election_year=KEIGJ%20%20908%3A%7C%3A2014"/>
    <n v="10139"/>
    <n v="5937"/>
    <n v="7087"/>
    <n v="7950"/>
    <m/>
    <s v="JAMES (JIM) KEIGHTLEY"/>
    <s v="candidate"/>
    <m/>
    <n v="44149.140162037038"/>
  </r>
  <r>
    <s v="ca-2013-8742"/>
    <s v="BROWS  337"/>
    <s v="CA"/>
    <n v="41323"/>
    <m/>
    <m/>
    <m/>
    <s v="Electronic"/>
    <n v="41323"/>
    <x v="11"/>
    <s v="Candidate registered"/>
    <s v="Sharon Brown (SHARON  BROWN)"/>
    <m/>
    <s v="4309 W 27TH PLACE SUITE 103"/>
    <s v="KENNEWICK"/>
    <s v="BENTON"/>
    <s v="WA"/>
    <n v="99338"/>
    <s v="sharonrayebrown@gmail.com"/>
    <s v="sharonrayebrown@gmail.com"/>
    <s v="509-521-2245"/>
    <s v="STATE SENATOR"/>
    <n v="12"/>
    <s v="LEG DISTRICT 08 - SENATE"/>
    <n v="4737"/>
    <s v="BENTON"/>
    <s v="Legislative"/>
    <m/>
    <s v="C"/>
    <s v="Registration and financial affairs"/>
    <s v="Candidate"/>
    <s v="Candidate"/>
    <m/>
    <m/>
    <m/>
    <s v="R"/>
    <x v="1"/>
    <n v="41583"/>
    <s v="full"/>
    <b v="1"/>
    <m/>
    <m/>
    <s v="Qualified for general"/>
    <s v="Won in general"/>
    <m/>
    <m/>
    <m/>
    <m/>
    <m/>
    <m/>
    <m/>
    <m/>
    <m/>
    <s v="4309 W 27TH PLACE SUITE 103"/>
    <s v="KENNEWICK"/>
    <s v="WA"/>
    <n v="99338"/>
    <s v="509-531-7255"/>
    <n v="126080.91"/>
    <n v="0"/>
    <n v="89357.14"/>
    <n v="0"/>
    <n v="0"/>
    <n v="0"/>
    <m/>
    <m/>
    <s v="https://web.pdc.wa.gov/rptimg/default.aspx?docid=3272944"/>
    <n v="2168"/>
    <n v="359"/>
    <n v="8742"/>
    <n v="8770"/>
    <n v="8"/>
    <s v="FRASER HAWLEY"/>
    <s v="candidate"/>
    <m/>
    <n v="44149.168715277781"/>
  </r>
  <r>
    <s v="ca-2014-7567"/>
    <s v="WILHD  214"/>
    <s v="CA"/>
    <n v="41471"/>
    <m/>
    <m/>
    <m/>
    <s v="Electronic"/>
    <n v="41471"/>
    <x v="9"/>
    <s v="Candidate registered"/>
    <s v="Diana Wilhite (DIANA WILHITE)"/>
    <m/>
    <s v="P.O. BOX 14932"/>
    <s v="SPOKANE VALLEY"/>
    <s v="SPOKANE"/>
    <s v="WA"/>
    <n v="99214"/>
    <s v="VOTEWILHITE@HOTMAIL.COM"/>
    <s v="votewilhite@hotmail.com"/>
    <s v="509-991-7639"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PO BOX 14932"/>
    <s v="SPOKANE VALLEY"/>
    <s v="WA"/>
    <n v="99214"/>
    <s v="509-991-6634"/>
    <n v="27176.55"/>
    <n v="353.39"/>
    <n v="28652.61"/>
    <n v="3800"/>
    <n v="0"/>
    <n v="0"/>
    <m/>
    <m/>
    <s v="https://web.pdc.wa.gov/rptimg/default.aspx?filerid_election_year=WILHD%20%20214%3A%7C%3A2014"/>
    <n v="21329"/>
    <n v="6142"/>
    <n v="7567"/>
    <n v="8596"/>
    <n v="4"/>
    <s v="CLAUD R WILHITE"/>
    <s v="candidate"/>
    <m/>
    <n v="44149.163877314815"/>
  </r>
  <r>
    <s v="ca-2014-7457"/>
    <s v="CHASR  019"/>
    <s v="CA"/>
    <n v="41332"/>
    <m/>
    <m/>
    <m/>
    <s v="Electronic"/>
    <n v="41332"/>
    <x v="9"/>
    <s v="Candidate registered"/>
    <s v="Robert S Chase (ROBERT CHASE)"/>
    <m/>
    <s v="P.O. BOX 822"/>
    <s v="LIBERTY LAKE"/>
    <s v="SPOKANE"/>
    <s v="WA"/>
    <n v="99019"/>
    <s v="CECILY@DREAMMAKERS.NET"/>
    <s v="stripe340@comcast.net"/>
    <s v="509-954-3829"/>
    <s v="COUNTY TREASURER"/>
    <n v="28"/>
    <s v="SPOKANE CO"/>
    <n v="4151"/>
    <s v="SPOKANE"/>
    <s v="Local"/>
    <n v="281292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19606 N SANDS RD"/>
    <s v="COLBERT"/>
    <s v="WA"/>
    <n v="99005"/>
    <m/>
    <n v="22893.06"/>
    <n v="0"/>
    <n v="22255.23"/>
    <n v="0"/>
    <n v="0"/>
    <n v="0"/>
    <m/>
    <m/>
    <s v="https://web.pdc.wa.gov/rptimg/default.aspx?filerid_election_year=CHASR%20%20019%3A%7C%3A2014"/>
    <n v="2935"/>
    <n v="35985"/>
    <n v="7457"/>
    <n v="7613"/>
    <m/>
    <s v="CECILY WRIGHT"/>
    <s v="candidate"/>
    <m/>
    <n v="44149.127314814818"/>
  </r>
  <r>
    <s v="ca-2012-10391"/>
    <s v="ROTHM  362"/>
    <s v="CA"/>
    <n v="41001"/>
    <m/>
    <m/>
    <m/>
    <s v="Paper"/>
    <n v="41001"/>
    <x v="13"/>
    <s v="Candidate registered"/>
    <s v="ROTH MARGARET E (MARGARET ROTH)"/>
    <m/>
    <s v="PO BOX 2001"/>
    <s v="PORT ANGELES"/>
    <s v="CLALLAM"/>
    <s v="WA"/>
    <n v="98362"/>
    <s v="MROTH@OLYPEN.COM"/>
    <s v="mroth@olypen.com"/>
    <s v="360-457-9297"/>
    <s v="COUNTY COMMISSIONER"/>
    <n v="23"/>
    <s v="CLALLAM CO"/>
    <n v="3133"/>
    <s v="CLALLAM"/>
    <s v="Local"/>
    <n v="45972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3042 MT PLEASANT RD"/>
    <s v="PORT ANGELES"/>
    <s v="WA"/>
    <s v="98362-6960"/>
    <s v="360-457-9297"/>
    <n v="0"/>
    <n v="0"/>
    <n v="0"/>
    <n v="0"/>
    <n v="0"/>
    <n v="0"/>
    <m/>
    <m/>
    <s v="https://web.pdc.wa.gov/rptimg/default.aspx?filerid_election_year=ROTHM%20%20362%3A%7C%3A2012"/>
    <n v="16824"/>
    <n v="4007"/>
    <n v="10391"/>
    <n v="10507"/>
    <m/>
    <s v="TERRY ROTH"/>
    <s v="candidate"/>
    <m/>
    <n v="44149.2422337963"/>
  </r>
  <r>
    <s v="ca-2012-10108"/>
    <s v="SPINM  362"/>
    <s v="CA"/>
    <n v="41071"/>
    <m/>
    <m/>
    <m/>
    <s v="Mixed"/>
    <n v="41071"/>
    <x v="13"/>
    <s v="Candidate registered"/>
    <s v="SPINKS MARK R (MARK SPINKS)"/>
    <m/>
    <s v="1117 CHESTNUT DR"/>
    <s v="WALLA WALLA"/>
    <s v="WALLA WALLA"/>
    <s v="WA"/>
    <n v="99362"/>
    <s v="MSPINKS007@GMAIL.COM"/>
    <s v="mspinks007@gmail.com"/>
    <s v="509-876-2478"/>
    <s v="COUNTY COMMISSIONER"/>
    <n v="23"/>
    <s v="WALLA WALLA CO"/>
    <n v="4302"/>
    <s v="WALLA WALLA"/>
    <s v="Local"/>
    <n v="30677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1117 CHESTNUT DR"/>
    <s v="WALLA WALLA"/>
    <s v="WA"/>
    <n v="99362"/>
    <s v="509-876-2478"/>
    <n v="1181.8900000000001"/>
    <n v="0"/>
    <n v="688.51"/>
    <n v="-100"/>
    <n v="0"/>
    <n v="0"/>
    <m/>
    <m/>
    <s v="https://web.pdc.wa.gov/rptimg/default.aspx?filerid_election_year=SPINM%20%20362%3A%7C%3A2012"/>
    <n v="18451"/>
    <n v="6091"/>
    <n v="10108"/>
    <n v="10600"/>
    <m/>
    <s v="MARK SPINKS"/>
    <s v="candidate"/>
    <m/>
    <n v="44149.245648148149"/>
  </r>
  <r>
    <s v="ca-2012-10172"/>
    <s v="CAMPD  606"/>
    <s v="CA"/>
    <n v="40973"/>
    <m/>
    <m/>
    <m/>
    <m/>
    <n v="40973"/>
    <x v="13"/>
    <s v="Candidate registered"/>
    <s v="CAMPOS DAVID C (DAVID CAMPOS)"/>
    <m/>
    <s v="PO BOX 921"/>
    <s v="BRUSH PRAIRIE"/>
    <s v="CLARK"/>
    <s v="WA"/>
    <n v="98606"/>
    <s v="nick@votecampos.com"/>
    <s v="dave@votecampos.com"/>
    <s v="360-909-4538"/>
    <s v="PUBLIC UTILITY COMMISSIONER"/>
    <n v="48"/>
    <s v="CLARK PUBLIC UTILITIES"/>
    <n v="3162"/>
    <s v="CLARK"/>
    <s v="Local"/>
    <n v="226530"/>
    <s v="C"/>
    <s v="Registration and financial affairs"/>
    <s v="Candidate"/>
    <s v="Candidate"/>
    <m/>
    <m/>
    <m/>
    <s v="R"/>
    <x v="1"/>
    <n v="41219"/>
    <s v="mini"/>
    <b v="1"/>
    <m/>
    <m/>
    <s v="Lost in primary"/>
    <m/>
    <m/>
    <m/>
    <m/>
    <m/>
    <m/>
    <m/>
    <m/>
    <m/>
    <m/>
    <s v="2118 NE 155TH ST"/>
    <s v="VANCOUVER"/>
    <s v="WA"/>
    <n v="98686"/>
    <s v="360-921-5720"/>
    <m/>
    <m/>
    <m/>
    <m/>
    <m/>
    <m/>
    <m/>
    <m/>
    <s v="https://web.pdc.wa.gov/rptimg/default.aspx?filerid_election_year=CAMPD%20%20606%3A%7C%3A2012"/>
    <n v="2389"/>
    <n v="7641"/>
    <n v="10172"/>
    <m/>
    <m/>
    <s v="NICHOLAS CAMPOS"/>
    <s v="candidate"/>
    <m/>
    <n v="43598.032326388886"/>
  </r>
  <r>
    <s v="ca-2012-10508"/>
    <s v="ROBIB  221"/>
    <s v="CA"/>
    <n v="41065"/>
    <m/>
    <m/>
    <m/>
    <m/>
    <n v="41065"/>
    <x v="13"/>
    <s v="Candidate registered"/>
    <s v="ROBINSON BRANDON J (BRANDON ROBINSON)"/>
    <m/>
    <s v="2019 L. AVE"/>
    <s v="ANACORTES"/>
    <s v="SKAGIT"/>
    <s v="WA"/>
    <n v="98221"/>
    <s v="cb.customyards@yahoo.com"/>
    <s v="cb.customyards@yahoo.com"/>
    <s v="360-420-5081"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Challenger"/>
    <m/>
    <m/>
    <m/>
    <m/>
    <m/>
    <m/>
    <m/>
    <m/>
    <s v="2019 L. AVE"/>
    <s v="ANACORTES"/>
    <s v="WA"/>
    <n v="98221"/>
    <s v="559-213-1668"/>
    <m/>
    <m/>
    <m/>
    <m/>
    <m/>
    <m/>
    <m/>
    <m/>
    <s v="https://web.pdc.wa.gov/rptimg/default.aspx?filerid_election_year=ROBIB%20%20221%3A%7C%3A2012"/>
    <n v="16536"/>
    <n v="6186"/>
    <n v="10508"/>
    <m/>
    <n v="40"/>
    <s v="JENNETTA ROBINSON"/>
    <s v="candidate"/>
    <m/>
    <n v="43598.037951388891"/>
  </r>
  <r>
    <s v="ca-2012-10266"/>
    <s v="KENNS  840"/>
    <s v="CA"/>
    <n v="41028"/>
    <m/>
    <m/>
    <m/>
    <s v="Electronic"/>
    <n v="41028"/>
    <x v="13"/>
    <s v="Candidate registered"/>
    <s v=" SHEILAH A DELFELD (SHEILAH KENNEDY)"/>
    <m/>
    <s v="PO BOX 4"/>
    <s v="OKANOGAN"/>
    <s v="OKANOGAN"/>
    <s v="WA"/>
    <n v="98840"/>
    <s v="shekennedy@hotmail.com"/>
    <s v="shekennedy@hotmail.com"/>
    <s v="509-322-7167"/>
    <s v="COUNTY COMMISSIONER"/>
    <n v="23"/>
    <s v="OKANOGAN CO"/>
    <n v="3801"/>
    <s v="OKANOGAN"/>
    <s v="Local"/>
    <n v="20464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PO BOX 4"/>
    <s v="OKANOGAN"/>
    <s v="WA"/>
    <n v="98840"/>
    <s v="509-322-7167"/>
    <n v="10637.66"/>
    <n v="0"/>
    <n v="12307.31"/>
    <n v="2000"/>
    <n v="0"/>
    <n v="0"/>
    <m/>
    <m/>
    <s v="https://web.pdc.wa.gov/rptimg/default.aspx?filerid_election_year=KENNS%20%20840%3A%7C%3A2012"/>
    <n v="10227"/>
    <n v="3760"/>
    <n v="10266"/>
    <n v="10185"/>
    <m/>
    <s v="SHEILAH KENNEDY"/>
    <s v="candidate"/>
    <m/>
    <n v="44149.224918981483"/>
  </r>
  <r>
    <s v="ca-2012-10119"/>
    <s v="OYLEM  209"/>
    <s v="CA"/>
    <n v="41060"/>
    <m/>
    <m/>
    <m/>
    <s v="Electronic"/>
    <n v="41060"/>
    <x v="13"/>
    <s v="Candidate registered"/>
    <s v="OYLER MORGAN S (MORGAN OYLER)"/>
    <m/>
    <s v="PO BOX 695"/>
    <s v="SPOKANE"/>
    <s v="SPOKANE"/>
    <s v="WA"/>
    <n v="99210"/>
    <s v="morganoyler@gmail.com"/>
    <s v="morganoyler@gmail.com"/>
    <s v="509-859-9329"/>
    <s v="STATE REPRESENTATIVE"/>
    <n v="13"/>
    <s v="LEG DISTRICT 03 - HOUSE"/>
    <n v="4783"/>
    <s v="SPOKANE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PO BOX 695"/>
    <s v="SPOKANE"/>
    <s v="WA"/>
    <n v="99210"/>
    <s v="509-859-9329"/>
    <n v="4377.3500000000004"/>
    <n v="4510"/>
    <n v="2018.7"/>
    <n v="0"/>
    <n v="0"/>
    <n v="3231.86"/>
    <m/>
    <m/>
    <s v="https://web.pdc.wa.gov/rptimg/default.aspx?filerid_election_year=OYLEM%20%20209%3A%7C%3A2012"/>
    <n v="14612"/>
    <n v="7624"/>
    <n v="10119"/>
    <n v="10383"/>
    <n v="3"/>
    <s v="MORGAN OYLER"/>
    <s v="candidate"/>
    <m/>
    <n v="44149.237280092595"/>
  </r>
  <r>
    <s v="ca-2012-10308"/>
    <s v="HOMOM  662"/>
    <s v="CA"/>
    <n v="41058"/>
    <m/>
    <m/>
    <m/>
    <m/>
    <n v="41058"/>
    <x v="13"/>
    <s v="Candidate registered"/>
    <s v="HOMOLA MATTHEW C (MATTHEW HOMOLA)"/>
    <m/>
    <s v="7805 NE 110TH STREET"/>
    <s v="VANCOUVER"/>
    <s v="CLARK"/>
    <s v="WA"/>
    <n v="98662"/>
    <s v="droid@matthewhomola.com"/>
    <s v="droid@matthewhomola.com"/>
    <s v="360-885-4493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R"/>
    <x v="1"/>
    <n v="41219"/>
    <s v="mini"/>
    <b v="1"/>
    <m/>
    <m/>
    <s v="Lost in primary"/>
    <m/>
    <m/>
    <m/>
    <m/>
    <m/>
    <m/>
    <m/>
    <m/>
    <m/>
    <m/>
    <s v="7805 NE 110TH STREET"/>
    <s v="VANCOUVER"/>
    <s v="WA"/>
    <n v="98662"/>
    <s v="360-885-4493"/>
    <m/>
    <m/>
    <m/>
    <m/>
    <m/>
    <m/>
    <m/>
    <m/>
    <s v="https://web.pdc.wa.gov/rptimg/default.aspx?filerid_election_year=HOMOM%20%20662%3A%7C%3A2012"/>
    <n v="8924"/>
    <n v="7708"/>
    <n v="10308"/>
    <m/>
    <n v="17"/>
    <s v="MATTHEW HOMOLA"/>
    <s v="candidate"/>
    <m/>
    <n v="43598.034641203703"/>
  </r>
  <r>
    <s v="ca-2012-10493"/>
    <s v="YOURD  339"/>
    <s v="CA"/>
    <n v="41057"/>
    <m/>
    <m/>
    <m/>
    <s v="Electronic"/>
    <n v="41057"/>
    <x v="13"/>
    <s v="Candidate registered"/>
    <s v="YOURA DAN (DAN YOURA)"/>
    <m/>
    <s v="P O BOX 775"/>
    <s v="PORT HADLOCK"/>
    <s v="JEFFERSON"/>
    <s v="WA"/>
    <s v="98339-0775"/>
    <s v="dan@youra.com"/>
    <s v="dan@youra.com"/>
    <s v="360-379-8800"/>
    <s v="COUNTY COMMISSIONER"/>
    <n v="23"/>
    <s v="JEFFERSON CO"/>
    <n v="3433"/>
    <s v="JEFFERSON"/>
    <s v="Local"/>
    <n v="21692"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P O BOX 152"/>
    <s v="NORDLAND"/>
    <s v="WA"/>
    <n v="98358"/>
    <m/>
    <n v="2120"/>
    <n v="600"/>
    <n v="1701.8"/>
    <n v="0"/>
    <n v="0"/>
    <n v="0"/>
    <m/>
    <m/>
    <s v="https://web.pdc.wa.gov/rptimg/default.aspx?filerid_election_year=YOURD%20%20339%3A%7C%3A2012"/>
    <n v="21934"/>
    <n v="7790"/>
    <n v="10493"/>
    <n v="10860"/>
    <m/>
    <s v="GLADYS HEINZINGER"/>
    <s v="candidate"/>
    <m/>
    <n v="44149.257222222222"/>
  </r>
  <r>
    <s v="ca-2012-10150"/>
    <s v="CAMPK  466"/>
    <s v="CA"/>
    <n v="41057"/>
    <m/>
    <m/>
    <m/>
    <s v="Electronic"/>
    <n v="41057"/>
    <x v="13"/>
    <s v="Candidate registered"/>
    <s v="CAMPBELL KENNETH C (KEN CAMPBELL)"/>
    <m/>
    <s v="6826 35TH STREET CT W"/>
    <s v="UNIVERSITY PLACE"/>
    <s v="PIERCE"/>
    <s v="WA"/>
    <n v="98466"/>
    <s v="ELECTKENCAMPBELL@GMAIL.COM"/>
    <s v="electkencampbell@gmail.com"/>
    <s v="253-241-8473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6826 35TH STREET CT W"/>
    <s v="UNIVERSITY PLACE"/>
    <s v="WA"/>
    <n v="98466"/>
    <s v="253-241-8473"/>
    <n v="0"/>
    <n v="0"/>
    <n v="108.72"/>
    <n v="0"/>
    <n v="0"/>
    <n v="393.04"/>
    <m/>
    <m/>
    <s v="https://web.pdc.wa.gov/rptimg/default.aspx?filerid_election_year=CAMPK%20%20466%3A%7C%3A2012"/>
    <n v="2498"/>
    <n v="2790"/>
    <n v="10150"/>
    <n v="9792"/>
    <n v="28"/>
    <s v="KEN CAMPBELL"/>
    <s v="candidate"/>
    <m/>
    <n v="44149.204189814816"/>
  </r>
  <r>
    <s v="ca-2012-10383"/>
    <s v="VAUGJ  360"/>
    <s v="CA"/>
    <n v="41049"/>
    <m/>
    <m/>
    <m/>
    <s v="Paper"/>
    <n v="41049"/>
    <x v="13"/>
    <s v="Candidate registered"/>
    <s v="VAUGHN JAMES E (JAMES VAUGHN)"/>
    <m/>
    <s v="14416 168TH STREET"/>
    <s v="ORTING"/>
    <s v="PIERCE"/>
    <s v="WA"/>
    <n v="98360"/>
    <s v="jvaughn50@comcast.net"/>
    <s v="jvaughn50@comcast.net"/>
    <s v="253-241-9634"/>
    <s v="STATE SENATOR"/>
    <n v="12"/>
    <s v="LEG DISTRICT 02 - SENATE"/>
    <n v="4731"/>
    <s v="PIERCE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14416 168TH STREET"/>
    <s v="ORTING"/>
    <s v="WA"/>
    <n v="98360"/>
    <s v="253-241-9634"/>
    <n v="1878.63"/>
    <n v="0"/>
    <n v="1878.63"/>
    <n v="0"/>
    <n v="0"/>
    <n v="0"/>
    <m/>
    <m/>
    <s v="https://web.pdc.wa.gov/rptimg/default.aspx?filerid_election_year=VAUGJ%20%20360%3A%7C%3A2012"/>
    <n v="20244"/>
    <n v="7748"/>
    <n v="10383"/>
    <n v="10688"/>
    <n v="2"/>
    <s v="JAMES VAUGHN"/>
    <s v="candidate"/>
    <m/>
    <n v="44149.248391203706"/>
  </r>
  <r>
    <s v="ca-2012-10418"/>
    <s v="LEMKG  275"/>
    <s v="CA"/>
    <n v="41015"/>
    <m/>
    <m/>
    <m/>
    <s v="Electronic"/>
    <n v="41015"/>
    <x v="13"/>
    <s v="Candidate registered"/>
    <s v="LEMKE GREGORY D (GREGORY LEMKE)"/>
    <m/>
    <s v="8614 217TH PL NE"/>
    <s v="EVERETT"/>
    <s v="SNOHOMISH"/>
    <s v="WA"/>
    <n v="98223"/>
    <s v="friendsofgregory@yahoo.com"/>
    <s v="friendsofgregory@yahoo.com"/>
    <s v="360-474-8047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8614 217TH PL NE"/>
    <s v="ARLINGTON"/>
    <s v="WA"/>
    <n v="98223"/>
    <s v="360-474-8047"/>
    <n v="453.13"/>
    <n v="0"/>
    <n v="2289.62"/>
    <n v="0"/>
    <n v="0"/>
    <n v="0"/>
    <m/>
    <m/>
    <s v="https://web.pdc.wa.gov/rptimg/default.aspx?filerid_election_year=LEMKG%20%20275%3A%7C%3A2012"/>
    <n v="11334"/>
    <n v="7762"/>
    <n v="10418"/>
    <n v="10230"/>
    <n v="39"/>
    <s v="STACIA LEMKE"/>
    <s v="candidate"/>
    <m/>
    <n v="44149.2265625"/>
  </r>
  <r>
    <s v="ca-2013-8890"/>
    <s v="CASED  360"/>
    <s v="CA"/>
    <n v="41438"/>
    <m/>
    <m/>
    <m/>
    <m/>
    <n v="41438"/>
    <x v="11"/>
    <s v="Candidate registered"/>
    <s v="robert douglas case (ROBERT CASE)"/>
    <m/>
    <s v="8148 STATELINE RD"/>
    <s v="TOUCHET"/>
    <s v="WALLA WALLA"/>
    <s v="WA"/>
    <n v="99360"/>
    <s v="dougcase4@gmail.com"/>
    <s v="dougcase4@gmail.com"/>
    <s v="509-525-1269"/>
    <s v="SCHOOL DIRECTOR"/>
    <n v="49"/>
    <s v="COLLEGE PLACE SD 250"/>
    <n v="3173"/>
    <s v="WALLA WALLA"/>
    <s v="Local"/>
    <n v="7240"/>
    <s v="C"/>
    <s v="Registration and financial affairs"/>
    <s v="Candidate"/>
    <s v="Candidate"/>
    <m/>
    <m/>
    <m/>
    <s v="R"/>
    <x v="1"/>
    <n v="41583"/>
    <s v="mini"/>
    <b v="1"/>
    <m/>
    <m/>
    <s v="Not in primary"/>
    <s v="Unopposed in general"/>
    <m/>
    <m/>
    <m/>
    <m/>
    <m/>
    <m/>
    <m/>
    <m/>
    <m/>
    <s v="8148 STATELINE RD"/>
    <s v="TOUCHET"/>
    <s v="WA"/>
    <n v="99360"/>
    <s v="509-525-1269"/>
    <m/>
    <m/>
    <m/>
    <m/>
    <m/>
    <m/>
    <m/>
    <m/>
    <s v="https://web.pdc.wa.gov/rptimg/default.aspx?docid=3399702"/>
    <n v="2713"/>
    <n v="3639"/>
    <n v="8890"/>
    <m/>
    <m/>
    <s v="ROBERT CASE"/>
    <s v="candidate"/>
    <m/>
    <n v="43598.022662037038"/>
  </r>
  <r>
    <s v="ca-2012-10267"/>
    <s v="HOLYJ  004"/>
    <s v="CA"/>
    <n v="41021"/>
    <m/>
    <m/>
    <m/>
    <s v="Electronic"/>
    <n v="41021"/>
    <x v="13"/>
    <s v="Candidate registered"/>
    <s v="JEFFREY M HOLY (JEFF HOLY)"/>
    <m/>
    <s v="P.O.BOX 40285"/>
    <s v="SPOKANE"/>
    <s v="SPOKANE"/>
    <s v="WA"/>
    <n v="99220"/>
    <s v="VOTEJEFFHOLY@GMAIL.COM"/>
    <s v="votejeffholy@gmail.com"/>
    <s v="(509)747-5840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Open seat"/>
    <m/>
    <m/>
    <m/>
    <m/>
    <m/>
    <m/>
    <m/>
    <m/>
    <s v="P.O.BOX 1865"/>
    <s v="MEDICAL LAKE"/>
    <s v="WA"/>
    <n v="99022"/>
    <m/>
    <n v="83843.98"/>
    <n v="0"/>
    <n v="71231.06"/>
    <n v="-2000"/>
    <n v="0"/>
    <n v="0"/>
    <n v="1250"/>
    <n v="0"/>
    <s v="https://web.pdc.wa.gov/rptimg/default.aspx?filerid_election_year=HOLYJ%20%20004%3A%7C%3A2012"/>
    <n v="8992"/>
    <n v="35520"/>
    <n v="10267"/>
    <n v="10100"/>
    <n v="6"/>
    <s v="KEN GUIDRY"/>
    <s v="candidate"/>
    <m/>
    <n v="44149.218553240738"/>
  </r>
  <r>
    <s v="ca-2013-8922"/>
    <s v="CHAPS  338"/>
    <s v="CA"/>
    <n v="41434"/>
    <m/>
    <m/>
    <m/>
    <m/>
    <n v="41434"/>
    <x v="11"/>
    <s v="Candidate registered"/>
    <s v="CHAPIN STANLEY E JR (STANLEY CHAPIN)"/>
    <m/>
    <s v="25308 66TH AVE E"/>
    <s v="GRAHAM"/>
    <s v="PIERCE"/>
    <s v="WA"/>
    <n v="98338"/>
    <s v="zooman_stan@comcast.net"/>
    <s v="zooman_stan@comcast.net"/>
    <s v="253-847-1614"/>
    <s v="SCHOOL DIRECTOR"/>
    <n v="49"/>
    <s v="BETHEL SD 403"/>
    <n v="3060"/>
    <s v="PIERCE"/>
    <s v="Local"/>
    <n v="56723"/>
    <s v="C"/>
    <s v="Registration and financial affairs"/>
    <s v="Candidate"/>
    <s v="Candidate"/>
    <m/>
    <m/>
    <m/>
    <s v="R"/>
    <x v="1"/>
    <n v="41583"/>
    <s v="mini"/>
    <b v="1"/>
    <m/>
    <m/>
    <s v="Not in primary"/>
    <s v="Unopposed in general"/>
    <m/>
    <m/>
    <m/>
    <m/>
    <m/>
    <m/>
    <m/>
    <m/>
    <m/>
    <s v="25308 66TH AVE E"/>
    <s v="GRAHAM"/>
    <s v="WA"/>
    <n v="98338"/>
    <s v="253-847-1614"/>
    <m/>
    <m/>
    <m/>
    <m/>
    <m/>
    <m/>
    <m/>
    <m/>
    <s v="https://web.pdc.wa.gov/rptimg/default.aspx?filerid_election_year=CHAPS%20%20338%3A%7C%3A2013"/>
    <n v="2892"/>
    <n v="2738"/>
    <n v="8922"/>
    <m/>
    <m/>
    <s v="STANLEY CHAPIN"/>
    <s v="candidate"/>
    <m/>
    <n v="43598.023194444446"/>
  </r>
  <r>
    <s v="ca-2013-8830"/>
    <s v="WRIGD  270"/>
    <s v="CA"/>
    <n v="41297"/>
    <m/>
    <m/>
    <m/>
    <s v="Electronic"/>
    <n v="41297"/>
    <x v="11"/>
    <s v="Candidate registered"/>
    <s v="WRIGHT DONNA M (DONNA WRIGHT)"/>
    <m/>
    <s v="1059 STATE AVE SUITE D"/>
    <s v="MARYSVILLE"/>
    <s v="SNOHOMISH"/>
    <s v="WA"/>
    <n v="98270"/>
    <s v="marysvilledonna@yahoo.com"/>
    <s v="marysvilledonna@yahoo.com"/>
    <s v="360-659-7027"/>
    <s v="CITY COUNCIL MEMBER"/>
    <n v="32"/>
    <s v="CITY OF MARYSVILLE"/>
    <n v="3697"/>
    <s v="SNOHOMISH"/>
    <s v="Local"/>
    <n v="33488"/>
    <s v="C"/>
    <s v="Registration and financial affairs"/>
    <s v="Candidate"/>
    <s v="Candidate"/>
    <m/>
    <m/>
    <m/>
    <s v="R"/>
    <x v="1"/>
    <n v="41583"/>
    <s v="mini"/>
    <b v="1"/>
    <m/>
    <m/>
    <s v="Not in primary"/>
    <s v="Unopposed in general"/>
    <m/>
    <m/>
    <m/>
    <m/>
    <m/>
    <m/>
    <m/>
    <m/>
    <m/>
    <s v="1059 STATE AVE SUITE D"/>
    <s v="MARYSVILLE"/>
    <s v="WA"/>
    <n v="98270"/>
    <s v="360-659-1271"/>
    <n v="500"/>
    <n v="0"/>
    <n v="140.66"/>
    <n v="0"/>
    <n v="0"/>
    <n v="0"/>
    <m/>
    <m/>
    <s v="https://web.pdc.wa.gov/rptimg/default.aspx?docid=3251608"/>
    <n v="21720"/>
    <n v="2430"/>
    <n v="8830"/>
    <n v="9611"/>
    <m/>
    <s v="MICHELE  WRIGHT"/>
    <s v="candidate"/>
    <m/>
    <n v="44149.198391203703"/>
  </r>
  <r>
    <s v="ca-2012-10244"/>
    <s v="PECKL  301"/>
    <s v="CA"/>
    <n v="41080"/>
    <m/>
    <m/>
    <m/>
    <s v="Electronic"/>
    <n v="41080"/>
    <x v="13"/>
    <s v="Candidate registered"/>
    <s v="LOWELL B PECK (LOWELL PECK)"/>
    <m/>
    <s v="200 N. ROAD 34"/>
    <s v="PASCO"/>
    <s v="FRANKLIN"/>
    <s v="WA"/>
    <n v="99301"/>
    <s v="BRAD4COMMISSIONER@GMAIL.COM"/>
    <s v="brad4commissioner@gmail.com"/>
    <s v="509-301-0170"/>
    <s v="COUNTY COMMISSIONER"/>
    <n v="23"/>
    <s v="FRANKLIN CO"/>
    <n v="3306"/>
    <s v="FRANKLIN"/>
    <s v="Local"/>
    <n v="27358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3320 W. PEARL"/>
    <s v="PASCO"/>
    <s v="WA"/>
    <n v="99301"/>
    <s v="509-545-9916"/>
    <n v="7649.53"/>
    <n v="897.8"/>
    <n v="7663.49"/>
    <n v="-161.32"/>
    <n v="0"/>
    <n v="0"/>
    <m/>
    <m/>
    <s v="https://web.pdc.wa.gov/rptimg/default.aspx?filerid_election_year=PECKL%20%20301%3A%7C%3A2012"/>
    <n v="14989"/>
    <n v="4078"/>
    <n v="10244"/>
    <n v="10403"/>
    <m/>
    <s v="JOAN LARSEN"/>
    <s v="candidate"/>
    <m/>
    <n v="44149.237916666665"/>
  </r>
  <r>
    <s v="ca-2010-12968"/>
    <s v="JOHND  672"/>
    <s v="CA"/>
    <n v="40360"/>
    <m/>
    <m/>
    <m/>
    <s v="Electronic"/>
    <n v="40360"/>
    <x v="14"/>
    <s v="Candidate registered"/>
    <s v="JOHNSON DARLENE R (DARLENE JOHNSON)"/>
    <m/>
    <s v="PO BOX 248"/>
    <s v="BINGEN"/>
    <s v="KLICKITAT"/>
    <s v="WA"/>
    <n v="98605"/>
    <s v="DARLENEJ@EMBARQMAIL.COM"/>
    <s v="darlenej@embarqmail.com"/>
    <s v="509-493-3662"/>
    <s v="COUNTY ASSESSOR"/>
    <n v="21"/>
    <s v="KLICKITAT CO"/>
    <n v="3579"/>
    <s v="KLICKITAT"/>
    <s v="Local"/>
    <n v="12154"/>
    <s v="C"/>
    <s v="Registration and financial affairs"/>
    <s v="Candidate"/>
    <s v="Candidate"/>
    <m/>
    <m/>
    <m/>
    <s v="R"/>
    <x v="1"/>
    <n v="40484"/>
    <s v="full"/>
    <b v="1"/>
    <m/>
    <m/>
    <s v="Qualified for general"/>
    <s v="Won in general"/>
    <m/>
    <m/>
    <m/>
    <m/>
    <m/>
    <m/>
    <m/>
    <m/>
    <m/>
    <s v="80 EL CAMINO REAL"/>
    <s v="WHITE SALMON"/>
    <s v="WA"/>
    <n v="98672"/>
    <m/>
    <n v="565"/>
    <n v="0"/>
    <n v="3297.48"/>
    <n v="4723.16"/>
    <n v="0"/>
    <n v="0"/>
    <m/>
    <m/>
    <s v="https://web.pdc.wa.gov/rptimg/default.aspx?filerid_election_year=JOHND%20%20672%3A%7C%3A2010"/>
    <n v="9920"/>
    <n v="5941"/>
    <n v="12968"/>
    <n v="12429"/>
    <m/>
    <s v="GARY CALLOWAY"/>
    <s v="candidate"/>
    <m/>
    <n v="44149.306932870371"/>
  </r>
  <r>
    <s v="ca-2020-1133"/>
    <s v="GILDC  371"/>
    <s v="CA"/>
    <n v="43506"/>
    <m/>
    <m/>
    <m/>
    <s v="Electronic"/>
    <n v="43506"/>
    <x v="4"/>
    <s v="Candidate registered"/>
    <s v="Chris Gildon (CHRIS GILDON)"/>
    <m/>
    <s v="1111 23RD AVENUE CT SW"/>
    <s v="PUYALLUP"/>
    <s v="PIERCE"/>
    <s v="WA"/>
    <n v="98371"/>
    <s v="CHRIS@CHRISGILDON.COM"/>
    <s v="chris@chrisgildon.com"/>
    <s v="360-259-9771"/>
    <s v="STATE REPRESENTATIVE"/>
    <n v="13"/>
    <s v="LEG DISTRICT 25 - HOUSE"/>
    <n v="4827"/>
    <s v="PIERCE"/>
    <s v="Legislative"/>
    <n v="98282"/>
    <s v="C"/>
    <s v="Registration and financial affairs"/>
    <s v="Candidate"/>
    <s v="Candidate"/>
    <m/>
    <m/>
    <n v="2"/>
    <s v="R"/>
    <x v="1"/>
    <n v="44138"/>
    <s v="full"/>
    <b v="1"/>
    <m/>
    <m/>
    <m/>
    <m/>
    <m/>
    <m/>
    <m/>
    <m/>
    <m/>
    <m/>
    <m/>
    <m/>
    <m/>
    <s v="PO BOX 1283"/>
    <s v="PUYALLUP"/>
    <s v="WA"/>
    <n v="98371"/>
    <s v="253-988-2455"/>
    <n v="1600"/>
    <n v="3524.12"/>
    <n v="5124.12"/>
    <n v="0"/>
    <n v="0"/>
    <n v="0"/>
    <m/>
    <m/>
    <s v="https://web.pdc.wa.gov/rptimg/default.aspx?docid=4780370"/>
    <n v="7159"/>
    <n v="25639"/>
    <n v="1133"/>
    <n v="611"/>
    <n v="25"/>
    <s v="TOM PERRY"/>
    <s v="candidate"/>
    <m/>
    <n v="44299.526863425926"/>
  </r>
  <r>
    <s v="ca-2018-367"/>
    <s v="GIBLPJ 169"/>
    <s v="CA"/>
    <n v="43244"/>
    <m/>
    <m/>
    <m/>
    <m/>
    <n v="43244"/>
    <x v="3"/>
    <s v="Candidate registered"/>
    <s v="Paulette J. Teske (PAULETTE TESKE)"/>
    <m/>
    <s v="401 S CHELAN"/>
    <s v="RITZVILLE"/>
    <s v="ADAMS"/>
    <s v="WA"/>
    <n v="99169"/>
    <s v="paulette.teske@gmail.com"/>
    <s v="paulette.teske@gmail.com"/>
    <s v="509-939-6476"/>
    <s v="COUNTY CLERK"/>
    <n v="22"/>
    <s v="ADAMS CO"/>
    <n v="3002"/>
    <s v="ADAMS"/>
    <s v="Local"/>
    <n v="6616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401 S CHELAN"/>
    <s v="RITZVILLE"/>
    <s v="WA"/>
    <n v="99169"/>
    <s v="509-939-6476"/>
    <m/>
    <m/>
    <m/>
    <m/>
    <m/>
    <m/>
    <m/>
    <m/>
    <s v="https://web.pdc.wa.gov/rptimg/default.aspx?docid=4724633"/>
    <n v="7024"/>
    <n v="993"/>
    <n v="367"/>
    <m/>
    <m/>
    <s v="PAULETTE TESKE"/>
    <s v="candidate"/>
    <m/>
    <n v="43959.621932870374"/>
  </r>
  <r>
    <s v="ca-2018-373"/>
    <s v="JAMIS  130"/>
    <s v="CA"/>
    <n v="43097"/>
    <m/>
    <m/>
    <m/>
    <m/>
    <n v="43097"/>
    <x v="3"/>
    <s v="Candidate registered"/>
    <s v="SANDRA D. JAMISON (SANDRA JAMISON)"/>
    <m/>
    <s v="8402 GARFIELD FARMINGTON ROAD"/>
    <s v="GARFIELD"/>
    <s v="WHITMAN"/>
    <s v="WA"/>
    <n v="99130"/>
    <s v="Jamison99130@gmail.com"/>
    <s v="jamison99130@gmail.com"/>
    <s v="509-635-1659"/>
    <s v="COUNTY AUDITOR"/>
    <n v="20"/>
    <s v="WHITMAN CO"/>
    <n v="4375"/>
    <s v="WHITMAN"/>
    <s v="Local"/>
    <n v="22226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Won in general"/>
    <m/>
    <m/>
    <m/>
    <m/>
    <m/>
    <m/>
    <m/>
    <m/>
    <m/>
    <s v="8402 GARFIELD FARMINGTON ROAD"/>
    <s v="GARFIELD"/>
    <s v="WA"/>
    <n v="99130"/>
    <s v="509-635-1659"/>
    <m/>
    <m/>
    <m/>
    <m/>
    <m/>
    <m/>
    <m/>
    <m/>
    <s v="https://web.pdc.wa.gov/rptimg/default.aspx?docid=4693682"/>
    <n v="9459"/>
    <n v="623"/>
    <n v="373"/>
    <m/>
    <m/>
    <s v="SANDRA D. JAMISON"/>
    <s v="candidate"/>
    <m/>
    <n v="43959.621967592589"/>
  </r>
  <r>
    <s v="ca-2018-214"/>
    <s v="WOODJ  026"/>
    <s v="CA"/>
    <n v="43246"/>
    <m/>
    <m/>
    <m/>
    <s v="Electronic"/>
    <n v="43246"/>
    <x v="3"/>
    <s v="Candidate registered"/>
    <s v="James Wood (JAMES WOOD)"/>
    <m/>
    <s v="23632 HWY 99, STE F282"/>
    <s v="EDMONDS"/>
    <s v="KING"/>
    <s v="WA"/>
    <n v="98026"/>
    <s v="JAMESWOOD32DISTRICT2018@GMAIL.COM"/>
    <s v="jameswood32district2018@gmail.com"/>
    <s v="425-628-3232"/>
    <s v="STATE SENATOR"/>
    <n v="12"/>
    <s v="LEG DISTRICT 32 - SENATE"/>
    <n v="4761"/>
    <s v="KING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Lost in primary"/>
    <m/>
    <s v="Challenger"/>
    <m/>
    <m/>
    <m/>
    <m/>
    <m/>
    <m/>
    <m/>
    <m/>
    <s v="20206 21ST PL NW"/>
    <s v="SHORELINE"/>
    <s v="WA"/>
    <n v="98177"/>
    <s v="503-329-1722"/>
    <n v="13102.25"/>
    <n v="0"/>
    <n v="13072.61"/>
    <n v="0"/>
    <n v="0"/>
    <n v="0"/>
    <m/>
    <m/>
    <s v="https://web.pdc.wa.gov/rptimg/default.aspx?docid=4724960"/>
    <n v="21611"/>
    <n v="200"/>
    <n v="214"/>
    <n v="3998"/>
    <n v="32"/>
    <s v="MAGGIE WILLSON"/>
    <s v="candidate"/>
    <m/>
    <n v="44148.99322916667"/>
  </r>
  <r>
    <s v="ca-2018-379"/>
    <s v="SANDL  336"/>
    <s v="CA"/>
    <n v="43237"/>
    <m/>
    <m/>
    <m/>
    <s v="Electronic"/>
    <n v="43237"/>
    <x v="3"/>
    <s v="Candidate registered"/>
    <s v="Lori Sanders (LORI SANDERS)"/>
    <m/>
    <s v="3517 W. CANAL DR"/>
    <s v="KENNEWICK"/>
    <s v="BENTON"/>
    <s v="WA"/>
    <n v="99336"/>
    <s v="LORIS1988@CHARTER.NET"/>
    <s v="loris1988@charter.net"/>
    <s v="509-727-0394"/>
    <s v="COUNTY COMMISSIONER"/>
    <n v="23"/>
    <s v="BENTON CO"/>
    <n v="4725"/>
    <s v="BENTON"/>
    <s v="Local"/>
    <n v="106617"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Lost in general"/>
    <m/>
    <m/>
    <m/>
    <m/>
    <m/>
    <m/>
    <m/>
    <m/>
    <m/>
    <s v="220804 E. ALICE"/>
    <s v="KENNEWICK"/>
    <s v="WA"/>
    <n v="99337"/>
    <s v="509-727-0394"/>
    <n v="17614.97"/>
    <n v="1077.71"/>
    <n v="14899.65"/>
    <n v="0"/>
    <n v="0"/>
    <n v="0"/>
    <m/>
    <m/>
    <s v="https://web.pdc.wa.gov/rptimg/default.aspx?docid=4726292"/>
    <n v="17196"/>
    <n v="361"/>
    <n v="379"/>
    <n v="3643"/>
    <m/>
    <s v="KAY KAYS"/>
    <s v="candidate"/>
    <m/>
    <n v="44148.977743055555"/>
  </r>
  <r>
    <s v="ca-2018-621"/>
    <s v="FELIR  239"/>
    <s v="CA"/>
    <n v="43124"/>
    <m/>
    <m/>
    <m/>
    <s v="Electronic"/>
    <n v="43124"/>
    <x v="3"/>
    <s v="Candidate registered"/>
    <s v="Ricky J. Felici (RICKY (RICK) FELICI)"/>
    <m/>
    <s v="175 MEADOWLARK RD, #1292"/>
    <s v="COUPEVILLE"/>
    <s v="ISLAND"/>
    <s v="WA"/>
    <n v="98239"/>
    <s v="RICKFORSHERIFF@OUTLOOK.COM"/>
    <s v="rickforsheriff@outlook.com"/>
    <s v="360-720-0544"/>
    <s v="COUNTY SHERIFF"/>
    <n v="27"/>
    <s v="ISLAND CO"/>
    <n v="3424"/>
    <s v="ISLAND"/>
    <s v="Local"/>
    <n v="54723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5137 HONEYMOON BAY RD"/>
    <s v="FREELAND"/>
    <s v="WA"/>
    <n v="98249"/>
    <s v="425-244-1616"/>
    <n v="22554.83"/>
    <n v="0"/>
    <n v="20625.88"/>
    <n v="0"/>
    <n v="0"/>
    <n v="0"/>
    <m/>
    <m/>
    <s v="https://web.pdc.wa.gov/rptimg/default.aspx?docid=4700892"/>
    <n v="6074"/>
    <n v="682"/>
    <n v="621"/>
    <n v="3104"/>
    <m/>
    <s v="CHARLENE LARWAY"/>
    <s v="candidate"/>
    <m/>
    <n v="44148.956643518519"/>
  </r>
  <r>
    <s v="ca-2018-964"/>
    <s v="CHRIL  208"/>
    <s v="CA"/>
    <n v="43160"/>
    <m/>
    <m/>
    <m/>
    <s v="Electronic"/>
    <n v="43160"/>
    <x v="3"/>
    <s v="Candidate registered"/>
    <s v="LEONARD G CHRISTIAN (LEONARD CHRISTIAN)"/>
    <m/>
    <s v="9116 E SPRAGUE AVE #768"/>
    <s v="SPOKANE VALLEY"/>
    <s v="SPOKANE"/>
    <s v="WA"/>
    <n v="99206"/>
    <s v="INFO@LEONARDCHRISTIANFORASSESSOR.COM"/>
    <s v="info@leonardchristianforassessor.com"/>
    <s v="509-869-5363"/>
    <s v="COUNTY ASSESSOR"/>
    <n v="21"/>
    <s v="SPOKANE CO"/>
    <n v="4151"/>
    <s v="SPOKANE"/>
    <s v="Local"/>
    <n v="304849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505 N ARGONNE"/>
    <s v="SPOKANE VALLEY"/>
    <s v="WA"/>
    <n v="99212"/>
    <s v="509-892-5905"/>
    <n v="30969.82"/>
    <n v="1000"/>
    <n v="30456.82"/>
    <n v="0"/>
    <n v="0"/>
    <n v="0"/>
    <n v="377.51"/>
    <n v="0"/>
    <s v="https://web.pdc.wa.gov/rptimg/default.aspx?docid=4703115"/>
    <n v="3016"/>
    <n v="52"/>
    <n v="964"/>
    <n v="2904"/>
    <m/>
    <s v="ROBERT P MCKINLEY CPA"/>
    <s v="candidate"/>
    <m/>
    <n v="44467.64266203704"/>
  </r>
  <r>
    <s v="ca-2014-7068"/>
    <s v="KOELJ  344"/>
    <s v="CA"/>
    <n v="41775"/>
    <m/>
    <m/>
    <m/>
    <m/>
    <n v="41775"/>
    <x v="9"/>
    <s v="Candidate registered"/>
    <s v="Josie Koelzer (JOSEPHINE KOELZER)"/>
    <m/>
    <s v="5331 MNT. VISTA RD"/>
    <s v="OTHELLO"/>
    <s v="FRANKLIN"/>
    <s v="WA"/>
    <n v="99344"/>
    <s v="koelzer@eltopia.com"/>
    <s v="koelzer@eltopia.com"/>
    <s v="509-269-4793"/>
    <s v="COUNTY TREASURER"/>
    <n v="28"/>
    <s v="FRANKLIN CO"/>
    <n v="3306"/>
    <s v="FRANKLIN"/>
    <s v="Local"/>
    <n v="30193"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Unopposed in general"/>
    <m/>
    <m/>
    <m/>
    <m/>
    <m/>
    <m/>
    <m/>
    <m/>
    <m/>
    <s v="3011 GREENACRES RD"/>
    <s v="MESA"/>
    <s v="WA"/>
    <n v="99343"/>
    <s v="509-269-4007"/>
    <m/>
    <m/>
    <m/>
    <m/>
    <m/>
    <m/>
    <m/>
    <m/>
    <s v="https://web.pdc.wa.gov/rptimg/default.aspx?docid=3831028"/>
    <n v="10553"/>
    <n v="615"/>
    <n v="7068"/>
    <m/>
    <m/>
    <s v="MELISSA WEGNER"/>
    <s v="candidate"/>
    <m/>
    <n v="43597.99863425926"/>
  </r>
  <r>
    <s v="ca-2018-377"/>
    <s v="DELVJO 352"/>
    <s v="CA"/>
    <n v="43103"/>
    <m/>
    <m/>
    <m/>
    <s v="Electronic"/>
    <n v="43103"/>
    <x v="3"/>
    <s v="Candidate registered"/>
    <s v="Josephine Delvin (JOSIE DELVIN)"/>
    <m/>
    <s v="7620 WEST 21ST AVENUE"/>
    <s v="KENNEWICK"/>
    <s v="BENTON"/>
    <s v="WA"/>
    <n v="99338"/>
    <s v="LCHILDERS2B@CHARTER.NET"/>
    <s v="josie@owt.com"/>
    <s v="509-554-0296"/>
    <s v="COUNTY CLERK"/>
    <n v="22"/>
    <s v="BENTON CO"/>
    <n v="4725"/>
    <s v="BENTON"/>
    <s v="Local"/>
    <n v="10661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7620 WEST 21ST AVENUE"/>
    <s v="KENNEWICK"/>
    <s v="WA"/>
    <n v="99338"/>
    <s v="509-627-3917"/>
    <n v="0"/>
    <n v="370.97"/>
    <n v="370.97"/>
    <n v="0"/>
    <n v="0"/>
    <n v="0"/>
    <m/>
    <m/>
    <s v="https://web.pdc.wa.gov/rptimg/default.aspx?docid=4707420"/>
    <n v="4826"/>
    <n v="1040"/>
    <n v="377"/>
    <n v="3028"/>
    <m/>
    <s v="ELLA CHILDERS"/>
    <s v="candidate"/>
    <m/>
    <n v="44148.953912037039"/>
  </r>
  <r>
    <s v="ca-2018-609"/>
    <s v="BREWT  851"/>
    <s v="CA"/>
    <n v="43174"/>
    <m/>
    <m/>
    <m/>
    <s v="Electronic"/>
    <n v="43174"/>
    <x v="3"/>
    <s v="Candidate registered"/>
    <s v="Terry Brewer (TERRY BREWER)"/>
    <m/>
    <s v="19797 FAIRWAY DR. NW"/>
    <s v="SOAP LAKE"/>
    <s v="GRANT"/>
    <s v="WA"/>
    <n v="98851"/>
    <s v="lvccbogey@gmail.com"/>
    <s v="lvccbogey@gmail.com"/>
    <s v="509-760-3786"/>
    <s v="PUBLIC UTILITY COMMISSIONER"/>
    <n v="48"/>
    <s v="GRANT PUD 02 - ELE"/>
    <n v="3367"/>
    <s v="GRANT"/>
    <s v="Local"/>
    <n v="39833"/>
    <s v="C"/>
    <s v="Registration and financial affairs"/>
    <s v="Candidate"/>
    <s v="Candidate"/>
    <m/>
    <m/>
    <s v="Commissioner Distict At-Large A"/>
    <s v="R"/>
    <x v="1"/>
    <n v="43410"/>
    <s v="full"/>
    <b v="1"/>
    <m/>
    <m/>
    <s v="Not in primary"/>
    <s v="Lost in general"/>
    <m/>
    <m/>
    <m/>
    <m/>
    <m/>
    <m/>
    <m/>
    <m/>
    <m/>
    <s v="8077 VALLEY RD. NE"/>
    <s v="MOSEA LAKE"/>
    <s v="WA"/>
    <n v="98837"/>
    <s v="509-766-5363"/>
    <n v="22650.11"/>
    <n v="1191.3699999999999"/>
    <n v="28425.4"/>
    <n v="0"/>
    <n v="0"/>
    <n v="0"/>
    <n v="15514.43"/>
    <n v="0"/>
    <s v="https://web.pdc.wa.gov/rptimg/default.aspx?docid=4709390"/>
    <n v="2020"/>
    <n v="323"/>
    <n v="609"/>
    <n v="2848"/>
    <m/>
    <s v="TOM HEATH"/>
    <s v="candidate"/>
    <m/>
    <n v="44148.946180555555"/>
  </r>
  <r>
    <s v="ca-2018-557"/>
    <s v="MOORD  166"/>
    <s v="CA"/>
    <n v="43188"/>
    <m/>
    <m/>
    <m/>
    <s v="Electronic"/>
    <n v="43188"/>
    <x v="3"/>
    <s v="Candidate registered"/>
    <s v="Dixie Moore (DIXIE MOORE)"/>
    <m/>
    <s v="PO BOX 505"/>
    <s v="REPUBLIC"/>
    <s v="FERRY"/>
    <s v="WA"/>
    <n v="99166"/>
    <s v="DIXIESORIGINAL@YAHOO.COM"/>
    <s v="dixiesoriginal@yahoo.com"/>
    <s v="509-775-3537"/>
    <s v="COUNTY CORONER"/>
    <n v="24"/>
    <s v="FERRY CO"/>
    <n v="3290"/>
    <s v="FERRY"/>
    <s v="Local"/>
    <n v="4618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PO BOX 1007"/>
    <s v="REPUBLIC"/>
    <s v="WA"/>
    <n v="99166"/>
    <s v="503-262-6864"/>
    <n v="5163.96"/>
    <n v="0"/>
    <n v="5163.96"/>
    <n v="0"/>
    <n v="0"/>
    <n v="0"/>
    <m/>
    <m/>
    <s v="https://web.pdc.wa.gov/rptimg/default.aspx?docid=4709750"/>
    <n v="13217"/>
    <n v="341"/>
    <n v="557"/>
    <n v="3445"/>
    <m/>
    <s v="KARRIE STEVENS"/>
    <s v="candidate"/>
    <m/>
    <n v="44148.970729166664"/>
  </r>
  <r>
    <s v="ca-2018-187"/>
    <s v="MURIR  388"/>
    <s v="CA"/>
    <n v="42774"/>
    <m/>
    <m/>
    <m/>
    <s v="Electronic"/>
    <n v="42774"/>
    <x v="3"/>
    <s v="Candidate registered"/>
    <s v="Richard W. Muri (RICHARD MURI)"/>
    <m/>
    <s v="P.O. BOX 1581"/>
    <s v="TACOMA"/>
    <s v="PIERCE"/>
    <s v="WA"/>
    <n v="98401"/>
    <s v="JASON@ELECTNW.COM"/>
    <s v="dick@dickmuri.com"/>
    <s v="253-220-5590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Lost in general"/>
    <s v="Incumbent"/>
    <m/>
    <m/>
    <m/>
    <m/>
    <m/>
    <m/>
    <m/>
    <m/>
    <s v="P.O. BOX 581"/>
    <s v="TACOMA"/>
    <s v="WA"/>
    <n v="98401"/>
    <s v="253-220-5590"/>
    <n v="153583.25"/>
    <n v="2867.88"/>
    <n v="156451.13"/>
    <n v="0"/>
    <n v="0"/>
    <n v="0"/>
    <n v="0"/>
    <n v="37321.199999999997"/>
    <s v="https://web.pdc.wa.gov/rptimg/default.aspx?docid=4685842"/>
    <n v="13553"/>
    <n v="100"/>
    <n v="187"/>
    <n v="3455"/>
    <n v="28"/>
    <s v="JASON MICHAUD"/>
    <s v="candidate"/>
    <m/>
    <n v="44148.971053240741"/>
  </r>
  <r>
    <s v="ca-2018-97"/>
    <s v="GREEJ  858"/>
    <s v="CA"/>
    <n v="43253"/>
    <m/>
    <m/>
    <m/>
    <m/>
    <n v="43253"/>
    <x v="3"/>
    <s v="Candidate registered"/>
    <s v="JD Greening (JESSE GREENING)"/>
    <m/>
    <s v="PO BOX 595"/>
    <s v="WATERVILLE"/>
    <s v="CHELAN"/>
    <s v="WA"/>
    <n v="98858"/>
    <s v="LPLOEBSACK@GMAIL.COM"/>
    <s v="lploebsack@gmail.com"/>
    <s v="509-885-0120"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n v="1"/>
    <s v="R"/>
    <x v="1"/>
    <n v="43410"/>
    <s v="mini"/>
    <b v="1"/>
    <m/>
    <m/>
    <s v="Lost in primary"/>
    <m/>
    <s v="Open seat"/>
    <m/>
    <m/>
    <m/>
    <m/>
    <m/>
    <m/>
    <m/>
    <m/>
    <s v="799 ROAD G NW"/>
    <s v="WATERVILLE"/>
    <s v="WA"/>
    <n v="98858"/>
    <s v="509-885-0120"/>
    <m/>
    <m/>
    <m/>
    <m/>
    <m/>
    <m/>
    <m/>
    <m/>
    <s v="https://web.pdc.wa.gov/rptimg/default.aspx?docid=4733166"/>
    <n v="7510"/>
    <n v="878"/>
    <n v="97"/>
    <m/>
    <n v="12"/>
    <s v="LAUREN LOEBSACK"/>
    <s v="candidate"/>
    <m/>
    <n v="43959.622581018521"/>
  </r>
  <r>
    <s v="ca-2018-281"/>
    <s v="MILLD  250"/>
    <s v="CA"/>
    <n v="43267"/>
    <m/>
    <m/>
    <m/>
    <m/>
    <n v="43267"/>
    <x v="3"/>
    <s v="Candidate registered"/>
    <s v="Daniel R. Miller (DANIEL  MILLER)"/>
    <m/>
    <s v="P.O BOX 1743 FRIDAY HARBOR WA"/>
    <s v="FRIDAY HARBOR"/>
    <s v="SKAGIT"/>
    <s v="WA"/>
    <n v="98250"/>
    <s v="Mountainsnow08@gmail.com"/>
    <s v="mountainsnow08@gmail.com"/>
    <s v="360-378-2046"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n v="1"/>
    <s v="R"/>
    <x v="1"/>
    <n v="43410"/>
    <s v="mini"/>
    <b v="1"/>
    <m/>
    <m/>
    <s v="Lost in primary"/>
    <m/>
    <s v="Open seat"/>
    <m/>
    <m/>
    <m/>
    <m/>
    <m/>
    <m/>
    <m/>
    <m/>
    <s v="P.O BOX 1743 FRIDAY HARBOR WA"/>
    <s v="FRIDAY HARBOR"/>
    <s v="WA"/>
    <n v="98250"/>
    <s v="360-378-2046"/>
    <m/>
    <m/>
    <m/>
    <m/>
    <m/>
    <m/>
    <m/>
    <m/>
    <s v="https://web.pdc.wa.gov/rptimg/default.aspx?docid=4731677"/>
    <n v="13110"/>
    <n v="944"/>
    <n v="281"/>
    <m/>
    <n v="40"/>
    <s v="DANIEL  MILLER"/>
    <s v="candidate"/>
    <m/>
    <n v="43959.622581018521"/>
  </r>
  <r>
    <s v="ca-2018-1037"/>
    <s v="KNAUB  909"/>
    <s v="CA"/>
    <n v="43198"/>
    <m/>
    <m/>
    <m/>
    <s v="Electronic"/>
    <n v="43198"/>
    <x v="3"/>
    <s v="Candidate registered"/>
    <s v="Brent Knautz (BRENT KNAUTZ)"/>
    <m/>
    <s v="118 N NACHES AVE"/>
    <s v="YAKIMA"/>
    <s v="YAKIMA"/>
    <s v="WA"/>
    <n v="98901"/>
    <s v="MAIL@BRENTKNAUZ.COM"/>
    <s v="mail@brentknautz.com"/>
    <s v="509-452-3733"/>
    <s v="COUNTY COMMISSIONER"/>
    <n v="23"/>
    <s v="YAKIMA CO"/>
    <n v="4418"/>
    <s v="YAKIMA"/>
    <s v="Local"/>
    <n v="114757"/>
    <s v="C"/>
    <s v="Registration and financial affairs"/>
    <s v="Candidate"/>
    <s v="Candidate"/>
    <m/>
    <m/>
    <n v="3"/>
    <s v="R"/>
    <x v="1"/>
    <n v="43410"/>
    <s v="full"/>
    <b v="1"/>
    <m/>
    <m/>
    <s v="Lost in primary"/>
    <m/>
    <m/>
    <m/>
    <m/>
    <m/>
    <m/>
    <m/>
    <m/>
    <m/>
    <m/>
    <s v="118 N NACHES AVE"/>
    <s v="YAKIMA"/>
    <s v="WA"/>
    <n v="98901"/>
    <m/>
    <n v="8075"/>
    <n v="2400"/>
    <n v="5500"/>
    <n v="0"/>
    <n v="0"/>
    <n v="0"/>
    <m/>
    <m/>
    <s v="https://web.pdc.wa.gov/rptimg/default.aspx?docid=4731783"/>
    <n v="10589"/>
    <n v="333"/>
    <n v="1037"/>
    <n v="3317"/>
    <m/>
    <s v="BRENT KNAUTZ"/>
    <s v="candidate"/>
    <m/>
    <n v="44148.966053240743"/>
  </r>
  <r>
    <s v="ca-2018-85"/>
    <s v="DYE M  347"/>
    <s v="CA"/>
    <n v="42915"/>
    <m/>
    <m/>
    <m/>
    <s v="Electronic"/>
    <n v="42915"/>
    <x v="3"/>
    <s v="Candidate registered"/>
    <s v="Mary L Dye (MARY DYE)"/>
    <m/>
    <s v="127 N WYNNE ST"/>
    <s v="COLVILLE"/>
    <s v="WHITMAN"/>
    <s v="WA"/>
    <n v="99114"/>
    <s v="OSWIN@PLIX.COM"/>
    <s v="electmarydye@gmail.com"/>
    <s v="509-566-7049"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Incumbent"/>
    <m/>
    <m/>
    <m/>
    <m/>
    <m/>
    <m/>
    <m/>
    <m/>
    <s v="127 N WYNNE ST"/>
    <s v="COLVILLE"/>
    <s v="WA"/>
    <n v="99114"/>
    <m/>
    <n v="64592.15"/>
    <n v="7547.13"/>
    <n v="69135.53"/>
    <n v="0"/>
    <n v="0"/>
    <n v="0"/>
    <m/>
    <m/>
    <s v="https://web.pdc.wa.gov/rptimg/default.aspx?docid=4690323"/>
    <n v="5348"/>
    <n v="25635"/>
    <n v="85"/>
    <n v="3063"/>
    <n v="9"/>
    <s v="STEVE OSWIN"/>
    <s v="candidate"/>
    <m/>
    <n v="44148.955104166664"/>
  </r>
  <r>
    <s v="ca-2017-3470"/>
    <s v="LLAFN  664"/>
    <s v="CA"/>
    <n v="42909"/>
    <m/>
    <m/>
    <m/>
    <m/>
    <n v="42909"/>
    <x v="10"/>
    <s v="Candidate registered"/>
    <s v="Nathaneal Park Llafet (NATHANEAL LLAFET)"/>
    <m/>
    <s v="9711 SILVER STAR AVE"/>
    <s v="VANCOUVER"/>
    <s v="CLARK"/>
    <s v="WA"/>
    <n v="98664"/>
    <s v="llafet4@gmail.com"/>
    <s v="llafet4@gmai8l.com"/>
    <s v="503-997-3266"/>
    <s v="SCHOOL DIRECTOR"/>
    <n v="49"/>
    <s v="EVERGREEN SD 114"/>
    <n v="3282"/>
    <s v="CLARK"/>
    <s v="Local"/>
    <n v="83690"/>
    <s v="C"/>
    <s v="Registration and financial affairs"/>
    <s v="Candidate"/>
    <s v="Candidate"/>
    <m/>
    <m/>
    <m/>
    <s v="R"/>
    <x v="1"/>
    <n v="43046"/>
    <s v="mini"/>
    <b v="1"/>
    <m/>
    <m/>
    <s v="Qualified for general"/>
    <s v="Lost in general"/>
    <m/>
    <m/>
    <m/>
    <m/>
    <m/>
    <m/>
    <m/>
    <m/>
    <m/>
    <s v="9711 SILVER STAR AVE"/>
    <s v="VANCOUVER"/>
    <s v="WA"/>
    <n v="98664"/>
    <s v="503-997-3266"/>
    <m/>
    <m/>
    <m/>
    <m/>
    <m/>
    <m/>
    <m/>
    <m/>
    <s v="https://web.pdc.wa.gov/rptimg/default.aspx?docid=4656840"/>
    <n v="11526"/>
    <n v="3141"/>
    <n v="3470"/>
    <m/>
    <m/>
    <s v="NATHANEAL LLAFET"/>
    <s v="candidate"/>
    <m/>
    <n v="43597.958819444444"/>
  </r>
  <r>
    <s v="ca-2017-3366"/>
    <s v="GOODE  837"/>
    <s v="CA"/>
    <n v="42887"/>
    <m/>
    <m/>
    <m/>
    <m/>
    <n v="42887"/>
    <x v="10"/>
    <s v="Candidate registered"/>
    <s v="Elliott N Goodrich (ELLIOTT GOODRICH)"/>
    <m/>
    <s v="1033 ROAD Q SOUTH EAST"/>
    <s v="MOSES LAKE"/>
    <s v="GRANT"/>
    <s v="WA"/>
    <n v="98837"/>
    <s v="elliottgoodrich@gmail.com"/>
    <s v="elliottgoodrich@gmail.com"/>
    <s v="509-989-7777"/>
    <s v="SCHOOL DIRECTOR"/>
    <n v="49"/>
    <s v="MOSES LAKE SD 161"/>
    <n v="3745"/>
    <s v="GRANT"/>
    <s v="Local"/>
    <n v="20391"/>
    <s v="C"/>
    <s v="Registration and financial affairs"/>
    <s v="Candidate"/>
    <s v="Candidate"/>
    <m/>
    <m/>
    <m/>
    <s v="R"/>
    <x v="1"/>
    <n v="43046"/>
    <s v="mini"/>
    <b v="1"/>
    <m/>
    <m/>
    <s v="Qualified for general"/>
    <s v="Won in general"/>
    <m/>
    <m/>
    <m/>
    <m/>
    <m/>
    <m/>
    <m/>
    <m/>
    <m/>
    <s v="1033 ROAD Q SOUTH EAST"/>
    <s v="MOSES LAKE"/>
    <s v="WA"/>
    <n v="98837"/>
    <s v="509-989-7777"/>
    <m/>
    <m/>
    <m/>
    <m/>
    <m/>
    <m/>
    <m/>
    <m/>
    <s v="https://web.pdc.wa.gov/rptimg/default.aspx?docid=4651959"/>
    <n v="7145"/>
    <n v="3047"/>
    <n v="3366"/>
    <m/>
    <m/>
    <s v="ELLIOTT GOODRICH"/>
    <s v="candidate"/>
    <m/>
    <n v="43597.957187499997"/>
  </r>
  <r>
    <s v="ca-2014-7126"/>
    <s v="HUNTM  532"/>
    <s v="CA"/>
    <n v="41778"/>
    <m/>
    <m/>
    <m/>
    <s v="Electronic"/>
    <n v="41778"/>
    <x v="9"/>
    <s v="Candidate registered"/>
    <s v="Martha J. Hunt (MARTHA HUNT)"/>
    <m/>
    <s v="P.O. BOX 955"/>
    <s v="CENTRALIA"/>
    <s v="LEWIS"/>
    <s v="WA"/>
    <n v="98531"/>
    <s v="hunt4assessor@gmail.com"/>
    <s v="hunt4assessor@gmail.com"/>
    <s v="360-269-6200"/>
    <s v="COUNTY ASSESSOR"/>
    <n v="21"/>
    <s v="LEWIS CO"/>
    <n v="3626"/>
    <s v="LEWIS"/>
    <s v="Local"/>
    <n v="44288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P.O. BOX 955"/>
    <s v="CENTRALIA"/>
    <s v="WA"/>
    <n v="98531"/>
    <m/>
    <n v="100"/>
    <n v="0"/>
    <n v="8581.3799999999992"/>
    <n v="2517.1999999999998"/>
    <n v="0"/>
    <n v="0"/>
    <m/>
    <m/>
    <s v="https://web.pdc.wa.gov/rptimg/default.aspx?docid=3831163"/>
    <n v="9199"/>
    <n v="403"/>
    <n v="7126"/>
    <n v="7904"/>
    <m/>
    <s v="HEIDI J. WATSON"/>
    <s v="candidate"/>
    <m/>
    <n v="44149.137974537036"/>
  </r>
  <r>
    <s v="ca-2017-3259"/>
    <s v="NEHRN  292"/>
    <s v="CA"/>
    <n v="42759"/>
    <m/>
    <m/>
    <m/>
    <s v="Electronic"/>
    <n v="42759"/>
    <x v="10"/>
    <s v="Candidate registered"/>
    <s v="Nathan A Nehring (NATE NEHRING)"/>
    <m/>
    <s v="PO BOX 2692"/>
    <s v="STANWOOD"/>
    <s v="SNOHOMISH"/>
    <s v="WA"/>
    <n v="98292"/>
    <s v="electnatenehring@gmail.com"/>
    <s v="nehringn@gmail.com"/>
    <s v="425-512-2120"/>
    <s v="COUNTY COUNCIL MEMBER"/>
    <n v="25"/>
    <s v="SNOHOMISH CO"/>
    <n v="4107"/>
    <s v="SNOHOMISH"/>
    <s v="Local"/>
    <n v="456326"/>
    <s v="C"/>
    <s v="Registration and financial affairs"/>
    <s v="Candidate"/>
    <s v="Candidate"/>
    <m/>
    <m/>
    <m/>
    <s v="R"/>
    <x v="1"/>
    <n v="43046"/>
    <s v="full"/>
    <b v="1"/>
    <m/>
    <m/>
    <s v="Qualified for general"/>
    <s v="Won in general"/>
    <m/>
    <m/>
    <m/>
    <m/>
    <m/>
    <m/>
    <m/>
    <m/>
    <m/>
    <s v="1439 GOAT TRAIL LOOP"/>
    <s v="MUKILTEO"/>
    <s v="WA"/>
    <n v="98275"/>
    <s v="425-343-7057"/>
    <n v="133361.99"/>
    <n v="0"/>
    <n v="91504.99"/>
    <n v="0"/>
    <n v="0"/>
    <n v="0"/>
    <n v="28210.28"/>
    <n v="0"/>
    <s v="https://web.pdc.wa.gov/rptimg/default.aspx?docid=4625188"/>
    <n v="13714"/>
    <n v="2950"/>
    <n v="3259"/>
    <n v="4678"/>
    <m/>
    <s v="ALBERT CHANG"/>
    <s v="candidate"/>
    <m/>
    <n v="44149.019456018519"/>
  </r>
  <r>
    <s v="ca-2017-2766"/>
    <s v="DIAMJ  277"/>
    <s v="CA"/>
    <n v="42871"/>
    <m/>
    <m/>
    <m/>
    <m/>
    <n v="42871"/>
    <x v="10"/>
    <s v="Candidate registered"/>
    <s v="DIAMOND JOHN L (JOHN DIAMOND)"/>
    <m/>
    <s v="1025 NW LONGVIEW DR"/>
    <s v="OAK HARBOR"/>
    <s v="ISLAND"/>
    <s v="WA"/>
    <n v="98277"/>
    <s v="diamond4ohschoolboard@gmail.com"/>
    <s v="diamond4ohschoolboard@gmail.com"/>
    <s v="360-672-8331"/>
    <s v="SCHOOL DIRECTOR"/>
    <n v="49"/>
    <s v="OAK HARBOR SD NO 201"/>
    <n v="3790"/>
    <s v="ISLAND"/>
    <s v="Local"/>
    <n v="21767"/>
    <s v="C"/>
    <s v="Registration and financial affairs"/>
    <s v="Candidate"/>
    <s v="Candidate"/>
    <m/>
    <m/>
    <m/>
    <s v="R"/>
    <x v="1"/>
    <n v="43046"/>
    <s v="mini"/>
    <b v="1"/>
    <m/>
    <m/>
    <s v="Not in primary"/>
    <s v="Won in general"/>
    <m/>
    <m/>
    <m/>
    <m/>
    <m/>
    <m/>
    <m/>
    <m/>
    <m/>
    <s v="1025 NW LONGVIEW DR"/>
    <s v="OAK HARBOR"/>
    <s v="WA"/>
    <n v="98277"/>
    <s v="360-672-8331"/>
    <m/>
    <m/>
    <m/>
    <m/>
    <m/>
    <m/>
    <m/>
    <m/>
    <s v="https://web.pdc.wa.gov/rptimg/default.aspx?docid=4647620"/>
    <n v="4968"/>
    <n v="2499"/>
    <n v="2766"/>
    <m/>
    <m/>
    <s v="JOHN DIAMOND"/>
    <s v="candidate"/>
    <m/>
    <n v="43597.947789351849"/>
  </r>
  <r>
    <s v="ca-2014-7267"/>
    <s v="GALLG  620"/>
    <s v="CA"/>
    <n v="41786"/>
    <m/>
    <m/>
    <m/>
    <m/>
    <n v="41786"/>
    <x v="9"/>
    <s v="Candidate registered"/>
    <s v="Gregory J Gallagher (GREGORY GALLAGHER)"/>
    <m/>
    <s v="PO BOX 729"/>
    <s v="GOLDENDALE"/>
    <s v="KLICKITAT"/>
    <s v="WA"/>
    <n v="98620"/>
    <s v="home.gallagher@gmail.com"/>
    <s v="home.gallagher@gmail.com"/>
    <s v="509-773-2226"/>
    <s v="COUNTY TREASURER"/>
    <n v="28"/>
    <s v="KLICKITAT CO"/>
    <n v="3579"/>
    <s v="KLICKITAT"/>
    <s v="Local"/>
    <n v="12818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317 NW 2ND ST"/>
    <s v="GOLDENDALE"/>
    <s v="WA"/>
    <n v="98620"/>
    <s v="509-773-3911"/>
    <m/>
    <m/>
    <m/>
    <m/>
    <m/>
    <m/>
    <m/>
    <m/>
    <s v="https://web.pdc.wa.gov/rptimg/default.aspx?docid=3841909"/>
    <n v="6798"/>
    <n v="706"/>
    <n v="7267"/>
    <m/>
    <m/>
    <s v="RONALD IHRIG"/>
    <s v="candidate"/>
    <m/>
    <n v="43598.001574074071"/>
  </r>
  <r>
    <s v="ca-2014-7386"/>
    <s v="CURTB  125"/>
    <s v="CA"/>
    <n v="41806"/>
    <m/>
    <m/>
    <m/>
    <m/>
    <n v="41806"/>
    <x v="9"/>
    <s v="Candidate registered"/>
    <s v="CURTIS BRANDEN L (BRANDEN CURTIS)"/>
    <m/>
    <s v="12726 35TH AVE UNIT C"/>
    <s v="SEATTLE"/>
    <s v="KING"/>
    <s v="WA"/>
    <n v="98125"/>
    <s v="CURTIS9@UW.EDU"/>
    <s v="curtis9@uw.edu"/>
    <s v="509-949-7650"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Lost in general"/>
    <s v="Challenger"/>
    <m/>
    <m/>
    <m/>
    <m/>
    <m/>
    <m/>
    <m/>
    <m/>
    <s v="12726 35TH AVE UNIT C"/>
    <s v="SEATTLE"/>
    <s v="WA"/>
    <n v="98125"/>
    <s v="509-949-7650"/>
    <m/>
    <m/>
    <m/>
    <m/>
    <m/>
    <m/>
    <m/>
    <m/>
    <s v="https://web.pdc.wa.gov/rptimg/default.aspx?docid=3883977"/>
    <n v="4419"/>
    <n v="6062"/>
    <n v="7386"/>
    <m/>
    <n v="46"/>
    <s v="BRANDEN CURTIS"/>
    <s v="candidate"/>
    <m/>
    <n v="43598.003576388888"/>
  </r>
  <r>
    <s v="ca-2014-7091"/>
    <s v="JOHNP  217"/>
    <s v="CA"/>
    <n v="41112"/>
    <m/>
    <m/>
    <m/>
    <m/>
    <n v="41112"/>
    <x v="9"/>
    <s v="Candidate discontinued campaign"/>
    <s v="Patrick T. Johnson (PATRICK JOHNSON)"/>
    <m/>
    <s v="1505 E. DEVOE LN"/>
    <s v="SPOKANE"/>
    <s v="SPOKANE"/>
    <s v="WA"/>
    <n v="99217"/>
    <s v="Patrick28211@yahoo.com"/>
    <s v="patrick28211@yahoo.com"/>
    <s v="509-991-9047"/>
    <s v="COUNTY PROSECUTOR"/>
    <n v="26"/>
    <s v="SPOKANE CO"/>
    <n v="4151"/>
    <s v="SPOKANE"/>
    <s v="Local"/>
    <n v="281292"/>
    <s v="C"/>
    <s v="Registration and financial affairs"/>
    <s v="Candidate"/>
    <s v="Candidate"/>
    <m/>
    <m/>
    <m/>
    <s v="R"/>
    <x v="1"/>
    <n v="41947"/>
    <s v="full"/>
    <b v="1"/>
    <m/>
    <m/>
    <m/>
    <m/>
    <m/>
    <m/>
    <m/>
    <m/>
    <m/>
    <m/>
    <m/>
    <m/>
    <m/>
    <s v="1505 E. DEVOE LN"/>
    <s v="SPOKANE"/>
    <s v="WA"/>
    <n v="99217"/>
    <s v="509-991-9047"/>
    <m/>
    <m/>
    <m/>
    <m/>
    <m/>
    <m/>
    <m/>
    <m/>
    <s v="https://web.pdc.wa.gov/rptimg/default.aspx?docid=2949806"/>
    <n v="9950"/>
    <n v="179"/>
    <n v="7091"/>
    <m/>
    <m/>
    <s v="PATRICK JOHNSON"/>
    <s v="candidate"/>
    <m/>
    <n v="43597.999027777776"/>
  </r>
  <r>
    <s v="ca-2014-7409"/>
    <s v="CONDC  807"/>
    <s v="CA"/>
    <n v="41256"/>
    <m/>
    <m/>
    <m/>
    <s v="Electronic"/>
    <n v="41256"/>
    <x v="9"/>
    <s v="Candidate registered"/>
    <s v="CONDOTTA CARY L (CARY CONDOTTA)"/>
    <m/>
    <s v="PO BOX 3001"/>
    <s v="WENATCHEE"/>
    <s v="CHELAN"/>
    <s v="WA"/>
    <n v="98807"/>
    <s v="CCRC13@YAHOO.COM"/>
    <s v="ccrc13@yahoo.com"/>
    <s v="(509)795-0272"/>
    <s v="STATE REPRESENTATIVE"/>
    <n v="13"/>
    <s v="LEG DISTRICT 12 - HOUSE"/>
    <n v="4801"/>
    <s v="CHELAN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Unopposed in general"/>
    <s v="Incumbent"/>
    <m/>
    <m/>
    <m/>
    <m/>
    <m/>
    <m/>
    <m/>
    <m/>
    <s v="2940 SE AIRWAY"/>
    <s v="EAST WENATCHEE"/>
    <s v="WA"/>
    <n v="98802"/>
    <s v="(509)884-3148"/>
    <n v="61232"/>
    <n v="671.48"/>
    <n v="61250.42"/>
    <n v="0"/>
    <n v="0"/>
    <n v="0"/>
    <m/>
    <m/>
    <s v="https://web.pdc.wa.gov/rptimg/default.aspx?docid=3215083"/>
    <n v="4027"/>
    <n v="1799"/>
    <n v="7409"/>
    <n v="7688"/>
    <n v="12"/>
    <s v="ARLENE NEAL"/>
    <s v="candidate"/>
    <m/>
    <n v="44149.129965277774"/>
  </r>
  <r>
    <s v="ca-2014-7537"/>
    <s v="PAYNW  362"/>
    <s v="CA"/>
    <n v="41672"/>
    <m/>
    <m/>
    <m/>
    <s v="Electronic"/>
    <n v="41672"/>
    <x v="9"/>
    <s v="Candidate registered"/>
    <s v="PAYNE WILLIAM B (WILLIAM PAYNE)"/>
    <m/>
    <s v="PO BOX 1370"/>
    <s v="PORT ANGELES"/>
    <s v="CLALLAM"/>
    <s v="WA"/>
    <n v="98382"/>
    <s v="vote@williampayne.org"/>
    <s v="vote@williampayne.org"/>
    <s v="360-912-4044"/>
    <s v="COUNTY PROSECUTOR"/>
    <n v="26"/>
    <s v="CLALLAM CO"/>
    <n v="3133"/>
    <s v="CLALLAM"/>
    <s v="Local"/>
    <n v="46668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PO BOX 1370"/>
    <s v="PORT ANGELS"/>
    <s v="WA"/>
    <n v="98362"/>
    <s v="360-460-1988"/>
    <n v="18748.63"/>
    <n v="0"/>
    <n v="18666.63"/>
    <n v="2000"/>
    <n v="0"/>
    <n v="0"/>
    <m/>
    <m/>
    <s v="https://web.pdc.wa.gov/rptimg/default.aspx?docid=3705841"/>
    <n v="14937"/>
    <n v="5264"/>
    <n v="7537"/>
    <n v="8173"/>
    <m/>
    <s v="DAN SHOTTHAFER"/>
    <s v="candidate"/>
    <m/>
    <n v="44149.147997685184"/>
  </r>
  <r>
    <s v="ca-2022-93146"/>
    <s v="MOHAK--444"/>
    <s v="CA"/>
    <n v="44222"/>
    <m/>
    <m/>
    <m/>
    <s v="Electronic"/>
    <n v="44222"/>
    <x v="6"/>
    <s v="Candidate registered"/>
    <s v="Koshin Mohamed"/>
    <m/>
    <s v="PO Box 44294"/>
    <s v="Tacoma"/>
    <s v="PIERCE"/>
    <s v="WA"/>
    <n v="98444"/>
    <s v="friendsofkoshin@gmail.com"/>
    <s v="friendsofkoshin@gmail.com"/>
    <s v="253-289-4903"/>
    <s v="STATE REPRESENTATIVE"/>
    <n v="13"/>
    <s v="LEG DISTRICT 29 - HOUSE"/>
    <n v="4835"/>
    <s v="PIERCE"/>
    <s v="Legislative"/>
    <n v="81052"/>
    <s v="C"/>
    <s v="Registration and financial affairs"/>
    <s v="Candidate"/>
    <s v="Candidate"/>
    <m/>
    <m/>
    <n v="1"/>
    <s v="R"/>
    <x v="1"/>
    <n v="44873"/>
    <s v="full"/>
    <b v="1"/>
    <m/>
    <m/>
    <m/>
    <m/>
    <m/>
    <m/>
    <m/>
    <m/>
    <m/>
    <m/>
    <m/>
    <m/>
    <m/>
    <s v="PO Box 1283"/>
    <s v="Puyallup"/>
    <s v="WA"/>
    <n v="98371"/>
    <s v="253-988-2455"/>
    <n v="0"/>
    <n v="4270.1899999999996"/>
    <n v="208"/>
    <n v="0"/>
    <n v="0"/>
    <n v="0"/>
    <m/>
    <m/>
    <s v="https://apollo.pdc.wa.gov/public/registrations/registration?registration_id=43351"/>
    <n v="26524"/>
    <n v="29804"/>
    <n v="93146"/>
    <n v="18088"/>
    <n v="29"/>
    <s v="Tom Perry"/>
    <s v="candidate"/>
    <m/>
    <n v="44660.648819444446"/>
  </r>
  <r>
    <s v="ca-2022-93219"/>
    <s v="STEEM  816"/>
    <s v="CA"/>
    <n v="44234"/>
    <n v="44697"/>
    <m/>
    <m/>
    <s v="Electronic"/>
    <n v="44234"/>
    <x v="6"/>
    <s v="Candidate declared"/>
    <s v="Michael A. Steele (Mike Steele)"/>
    <m/>
    <s v="PO Box 1072"/>
    <s v="Chelan"/>
    <s v="CHELAN"/>
    <s v="WA"/>
    <n v="98816"/>
    <s v="gsmorse@gmail.com"/>
    <s v="Micheal.steele@gmail.com"/>
    <s v="509-679-7085"/>
    <s v="STATE REPRESENTATIVE"/>
    <n v="13"/>
    <s v="LEG DISTRICT 12 - HOUSE"/>
    <n v="4801"/>
    <s v="CHELAN"/>
    <s v="Legislative"/>
    <n v="102840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m/>
    <m/>
    <m/>
    <m/>
    <s v="509-679-7085"/>
    <n v="89579"/>
    <n v="1970"/>
    <n v="81678.149999999994"/>
    <n v="0"/>
    <n v="0"/>
    <n v="0"/>
    <m/>
    <m/>
    <s v="https://apollo.pdc.wa.gov/public/registrations/registration?registration_id=43361"/>
    <n v="26649"/>
    <n v="30580"/>
    <n v="93219"/>
    <n v="17006"/>
    <n v="12"/>
    <s v="Mike Steele"/>
    <s v="candidate"/>
    <m/>
    <n v="44936.732951388891"/>
  </r>
  <r>
    <s v="ca-2024-93220"/>
    <s v="ZEIGH2 371"/>
    <s v="CA"/>
    <n v="44234"/>
    <m/>
    <m/>
    <m/>
    <s v="Electronic"/>
    <n v="44234"/>
    <x v="1"/>
    <s v="Candidate registered"/>
    <s v="Hans Zeiger"/>
    <m/>
    <s v="PO Box 73303"/>
    <s v="Puyallup"/>
    <s v="PIERCE"/>
    <s v="WA"/>
    <n v="98373"/>
    <s v="gsmorse@gmail.com"/>
    <s v="hans@hanszeiger.com"/>
    <s v="253-905-8160"/>
    <s v="COUNTY COUNCIL MEMBER"/>
    <n v="25"/>
    <s v="PIERCE CO"/>
    <n v="3879"/>
    <s v="PIERCE"/>
    <s v="Local"/>
    <n v="554554"/>
    <s v="C"/>
    <s v="Registration and financial affairs"/>
    <s v="Candidate"/>
    <s v="Candidate"/>
    <m/>
    <m/>
    <n v="2"/>
    <s v="R"/>
    <x v="1"/>
    <n v="45601"/>
    <s v="full"/>
    <b v="1"/>
    <m/>
    <m/>
    <m/>
    <m/>
    <m/>
    <m/>
    <m/>
    <m/>
    <m/>
    <m/>
    <m/>
    <m/>
    <m/>
    <m/>
    <m/>
    <m/>
    <m/>
    <s v="253-905-8160"/>
    <n v="1424.69"/>
    <n v="2828.56"/>
    <n v="4257.25"/>
    <n v="0"/>
    <n v="0"/>
    <n v="0"/>
    <m/>
    <m/>
    <s v="https://apollo.pdc.wa.gov/public/registrations/registration?registration_id=43363"/>
    <n v="26651"/>
    <n v="30578"/>
    <n v="93220"/>
    <n v="16893"/>
    <m/>
    <s v="Hans Zeiger"/>
    <s v="candidate"/>
    <m/>
    <n v="45342.698958333334"/>
  </r>
  <r>
    <s v="ca-2022-93572"/>
    <s v="TOMPG  362"/>
    <s v="CA"/>
    <n v="44307"/>
    <m/>
    <m/>
    <m/>
    <s v="Electronic"/>
    <n v="44307"/>
    <x v="6"/>
    <s v="Candidate registered"/>
    <s v="TOMPKINS GREGORY A"/>
    <m/>
    <s v="PO Box 996"/>
    <s v="Walla Walla"/>
    <s v="WALLA WALLA"/>
    <s v="WA"/>
    <n v="99362"/>
    <s v="greg@tompkinsappliance.com"/>
    <s v="greg@tompkinsappliance.com"/>
    <s v="509-520-3185"/>
    <s v="COUNTY COMMISSIONER"/>
    <n v="23"/>
    <s v="WALLA WALLA CO"/>
    <n v="4302"/>
    <s v="WALLA WALLA"/>
    <s v="Local"/>
    <n v="37325"/>
    <s v="C"/>
    <s v="Registration and financial affairs"/>
    <s v="Candidate"/>
    <s v="Candidate"/>
    <m/>
    <m/>
    <n v="3"/>
    <s v="R"/>
    <x v="1"/>
    <n v="44873"/>
    <s v="full"/>
    <b v="1"/>
    <m/>
    <m/>
    <m/>
    <m/>
    <m/>
    <m/>
    <m/>
    <m/>
    <m/>
    <m/>
    <m/>
    <m/>
    <m/>
    <s v="212 S 3rd Ave"/>
    <s v="Walla Walla"/>
    <s v="Washington"/>
    <n v="99362"/>
    <s v="509-529-7022"/>
    <n v="0"/>
    <n v="7201.4"/>
    <n v="7201.4"/>
    <n v="0"/>
    <n v="0"/>
    <n v="0"/>
    <m/>
    <m/>
    <s v="https://apollo.pdc.wa.gov/public/registrations/registration?registration_id=43969"/>
    <n v="27119"/>
    <n v="1231"/>
    <n v="93572"/>
    <n v="17359"/>
    <m/>
    <s v="Daniel Tompkins"/>
    <s v="candidate"/>
    <m/>
    <n v="45030.397083333337"/>
  </r>
  <r>
    <s v="ca-2024-689067"/>
    <s v="SANDB--793"/>
    <s v="CA"/>
    <n v="44938"/>
    <m/>
    <m/>
    <m/>
    <s v="Electronic"/>
    <n v="44938"/>
    <x v="1"/>
    <s v="Candidate registered"/>
    <s v="Bryan M Sandlin (Bryan Sandlin)"/>
    <m/>
    <s v="P.O. Box 1770"/>
    <s v="Zillah"/>
    <s v="YAKIMA"/>
    <s v="WA"/>
    <n v="98953"/>
    <s v="googthecoug@icloud.com"/>
    <s v="googthecoug@icloud.com"/>
    <s v="(509) 930-5389"/>
    <s v="STATE REPRESENTATIVE"/>
    <n v="13"/>
    <s v="LEG DISTRICT 15 - HOUSE"/>
    <n v="4807"/>
    <s v="YAKIMA"/>
    <s v="Legislative"/>
    <n v="92348"/>
    <s v="C"/>
    <s v="Registration and financial affairs"/>
    <s v="Candidate"/>
    <s v="Candidate"/>
    <m/>
    <m/>
    <n v="2"/>
    <s v="R"/>
    <x v="1"/>
    <n v="45601"/>
    <s v="full"/>
    <b v="1"/>
    <m/>
    <m/>
    <m/>
    <m/>
    <m/>
    <m/>
    <m/>
    <m/>
    <m/>
    <m/>
    <m/>
    <m/>
    <m/>
    <s v="P.O. Box 581"/>
    <s v="Tacoma"/>
    <s v="WA"/>
    <n v="98401"/>
    <s v="(253) 220-5590"/>
    <n v="30200"/>
    <n v="5656.05"/>
    <n v="35856.050000000003"/>
    <n v="0"/>
    <n v="0"/>
    <n v="0"/>
    <m/>
    <m/>
    <s v="https://apollo.pdc.wa.gov/public/registrations/registration?registration_id=50392"/>
    <n v="31625"/>
    <n v="32592"/>
    <n v="689067"/>
    <n v="19918"/>
    <n v="15"/>
    <s v="Jason Michaud"/>
    <s v="candidate"/>
    <m/>
    <n v="45744.610659722224"/>
  </r>
  <r>
    <s v="ca-2022-625274"/>
    <s v="SACHG--630"/>
    <s v="CA"/>
    <n v="44700"/>
    <n v="44699"/>
    <m/>
    <m/>
    <s v="Electronic"/>
    <n v="44700"/>
    <x v="6"/>
    <s v="Candidate declared"/>
    <s v="Gabriel Sachwitz (Gabe Sachwitz)"/>
    <m/>
    <s v="11202 HILLCREST DRIVE"/>
    <s v="ANDERSON ISLAND"/>
    <s v="PIERCE"/>
    <s v="Washington"/>
    <n v="98303"/>
    <s v="gabrielsachwitz@gmail.com"/>
    <s v="info@gabeforwa.com"/>
    <n v="3234237698"/>
    <s v="STATE REPRESENTATIVE"/>
    <n v="13"/>
    <s v="LEG DISTRICT 28 - HOUSE"/>
    <n v="4833"/>
    <s v="PIERCE"/>
    <s v="Legislative"/>
    <n v="81661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11202 HILLCREST DRIVE"/>
    <s v="ANDERSON ISLAND"/>
    <s v="Washington"/>
    <n v="98303"/>
    <n v="3234237698"/>
    <n v="183998.39"/>
    <n v="0"/>
    <n v="177873.25"/>
    <n v="0"/>
    <n v="0"/>
    <n v="0"/>
    <n v="42108.480000000003"/>
    <n v="0"/>
    <s v="https://apollo.pdc.wa.gov/public/registrations/registration?registration_id=50601"/>
    <n v="30909"/>
    <n v="35136"/>
    <n v="625274"/>
    <n v="19189"/>
    <n v="28"/>
    <s v="GABE SACHWITZ"/>
    <s v="candidate"/>
    <m/>
    <n v="44959.779791666668"/>
  </r>
  <r>
    <s v="ca-2022-567960"/>
    <s v="CHANB  953"/>
    <s v="CA"/>
    <n v="44693"/>
    <n v="44697"/>
    <m/>
    <m/>
    <s v="Electronic"/>
    <n v="44693"/>
    <x v="6"/>
    <s v="Candidate declared"/>
    <s v="Bruce Chandler"/>
    <m/>
    <s v="P.O. Box 1108"/>
    <s v="Zillah"/>
    <s v="YAKIMA"/>
    <s v="WA"/>
    <n v="98953"/>
    <s v="chandbq@bentonrea.com"/>
    <s v="bruce.chandler@bentonrea.net"/>
    <s v="(509) 952-3084"/>
    <s v="STATE REPRESENTATIVE"/>
    <n v="13"/>
    <s v="LEG DISTRICT 15 - HOUSE"/>
    <n v="4807"/>
    <s v="YAKIMA"/>
    <s v="Legislative"/>
    <n v="55976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P.O. Box 1108"/>
    <s v="Zillah"/>
    <s v="WA"/>
    <n v="98953"/>
    <n v="25368293555"/>
    <n v="21018.81"/>
    <n v="1313.88"/>
    <n v="23273.31"/>
    <n v="0"/>
    <n v="0"/>
    <n v="0"/>
    <m/>
    <m/>
    <s v="https://apollo.pdc.wa.gov/public/registrations/registration?registration_id=59302"/>
    <n v="30797"/>
    <n v="462"/>
    <n v="567960"/>
    <n v="19234"/>
    <n v="15"/>
    <s v="Levi Harrison"/>
    <s v="candidate"/>
    <m/>
    <n v="45323.863530092596"/>
  </r>
  <r>
    <s v="ca-2024-3253694"/>
    <s v="HARVK  626"/>
    <s v="CA"/>
    <n v="45293"/>
    <n v="45418"/>
    <m/>
    <m/>
    <s v="Electronic"/>
    <n v="45293"/>
    <x v="1"/>
    <s v="Candidate declared"/>
    <s v="Keenan Harvey (Keenan A. Harvey)"/>
    <m/>
    <s v="108 Overlook Dr"/>
    <s v="Kelso"/>
    <s v="COWLITZ"/>
    <s v="WA"/>
    <n v="98626"/>
    <s v="keenanforcommissioner@gmail.com"/>
    <s v="keenanforcommissioner@gmail.com"/>
    <s v="360-747-3842"/>
    <s v="COUNTY COMMISSIONER"/>
    <n v="23"/>
    <s v="COWLITZ CO"/>
    <n v="3200"/>
    <s v="COWLITZ"/>
    <s v="Local"/>
    <n v="72335"/>
    <s v="C"/>
    <s v="Registration and financial affairs"/>
    <s v="Candidate"/>
    <s v="Candidate"/>
    <m/>
    <m/>
    <n v="1"/>
    <s v="R"/>
    <x v="1"/>
    <n v="45601"/>
    <s v="full"/>
    <b v="1"/>
    <b v="1"/>
    <b v="0"/>
    <s v="Lost in primary"/>
    <m/>
    <m/>
    <m/>
    <m/>
    <m/>
    <m/>
    <m/>
    <m/>
    <m/>
    <m/>
    <s v="17 Pacific Place"/>
    <s v="Longview"/>
    <s v="WA"/>
    <n v="98632"/>
    <s v="206-940-1564"/>
    <n v="5627.04"/>
    <n v="283.92"/>
    <n v="5641.58"/>
    <n v="0"/>
    <n v="0"/>
    <n v="0"/>
    <m/>
    <m/>
    <s v="https://apollo.pdc.wa.gov/public/registrations/registration?registration_id=59312"/>
    <n v="35157"/>
    <n v="1268"/>
    <n v="3253694"/>
    <n v="23755"/>
    <m/>
    <s v="Erik Halvorson"/>
    <s v="candidate"/>
    <m/>
    <n v="45544.464884259258"/>
  </r>
  <r>
    <s v="ca-2021-123098"/>
    <s v="PITTJ  114"/>
    <s v="CA"/>
    <n v="44335"/>
    <n v="44333"/>
    <m/>
    <m/>
    <s v="Electronic"/>
    <n v="44335"/>
    <x v="19"/>
    <s v="Candidate declared"/>
    <s v="Jeff Pitts"/>
    <m/>
    <s v="PO Box 167"/>
    <s v="Colville"/>
    <s v="STEVENS"/>
    <s v="WA"/>
    <n v="99114"/>
    <s v="votejeffpitts@gmail.com"/>
    <s v="votejeffpitts@gmail.com"/>
    <s v="509-675-0015"/>
    <s v="COUNTY COMMISSIONER"/>
    <n v="23"/>
    <s v="STEVENS CO"/>
    <n v="4186"/>
    <s v="STEVENS"/>
    <s v="Local"/>
    <n v="33983"/>
    <s v="C"/>
    <s v="Registration and financial affairs"/>
    <s v="Candidate"/>
    <s v="Candidate"/>
    <m/>
    <m/>
    <n v="2"/>
    <s v="R"/>
    <x v="1"/>
    <n v="44502"/>
    <s v="full"/>
    <b v="1"/>
    <b v="1"/>
    <b v="1"/>
    <s v="Qualified for general"/>
    <s v="Lost in general"/>
    <m/>
    <m/>
    <m/>
    <m/>
    <m/>
    <m/>
    <m/>
    <m/>
    <m/>
    <s v="PO Box 167"/>
    <s v="Colville"/>
    <s v="WA"/>
    <n v="99114"/>
    <s v="509-671-2150"/>
    <n v="18420"/>
    <n v="0"/>
    <n v="18375.77"/>
    <n v="0"/>
    <n v="0"/>
    <n v="0"/>
    <m/>
    <m/>
    <s v="https://apollo.pdc.wa.gov/public/registrations/registration?registration_id=46423"/>
    <n v="27475"/>
    <n v="31098"/>
    <n v="123098"/>
    <n v="17442"/>
    <m/>
    <s v="Jennifer (Erinn) Rapp"/>
    <s v="candidate"/>
    <m/>
    <n v="44543.369120370371"/>
  </r>
  <r>
    <s v="ca-2024-3287990"/>
    <s v="WRIGC  926"/>
    <s v="CA"/>
    <n v="45327"/>
    <n v="45418"/>
    <m/>
    <m/>
    <s v="Electronic"/>
    <n v="45327"/>
    <x v="1"/>
    <s v="Candidate declared"/>
    <s v="Cory A Wright (Cory Wright)"/>
    <m/>
    <s v="P.O. Box 731"/>
    <s v="Ellensburg"/>
    <s v="KITTITAS"/>
    <s v="WA"/>
    <n v="98926"/>
    <s v="hello@electcorywright.com"/>
    <s v="cory@electcorywright.com"/>
    <s v="(509) 906-1083"/>
    <s v="COUNTY COMMISSIONER"/>
    <n v="23"/>
    <s v="KITTITAS CO"/>
    <n v="3559"/>
    <s v="KITTITAS"/>
    <s v="Local"/>
    <n v="30176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220-5590"/>
    <n v="26125"/>
    <n v="2435.5700000000002"/>
    <n v="28790.53"/>
    <n v="0"/>
    <n v="0"/>
    <n v="0"/>
    <m/>
    <m/>
    <s v="https://apollo.pdc.wa.gov/public/registrations/registration?registration_id=59349"/>
    <n v="35799"/>
    <n v="1213"/>
    <n v="3287990"/>
    <n v="23640"/>
    <m/>
    <s v="Jason Michaud"/>
    <s v="candidate"/>
    <m/>
    <n v="45691.750011574077"/>
  </r>
  <r>
    <s v="ca-2023-689000"/>
    <s v="HERRP  372"/>
    <s v="CA"/>
    <n v="44923"/>
    <n v="45063"/>
    <m/>
    <m/>
    <s v="Electronic"/>
    <n v="44923"/>
    <x v="15"/>
    <s v="Candidate declared"/>
    <s v="Paul M.Herrera  (Paul M. Herrera)"/>
    <m/>
    <s v="P.O. Box 1252"/>
    <s v="Puyallup"/>
    <s v="PIERCE"/>
    <s v="WA"/>
    <n v="98371"/>
    <s v="info@paulforpierce.com"/>
    <s v="Paul.herrera25@gmail.com"/>
    <s v="(253) 251-2044"/>
    <s v="COUNTY COUNCIL MEMBER"/>
    <n v="25"/>
    <s v="PIERCE CO"/>
    <n v="3879"/>
    <s v="PIERCE"/>
    <s v="Local"/>
    <n v="552047"/>
    <s v="C"/>
    <s v="Registration and financial affairs"/>
    <s v="Candidate"/>
    <s v="Candidate"/>
    <m/>
    <m/>
    <n v="2"/>
    <s v="R"/>
    <x v="1"/>
    <n v="45237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85020.71"/>
    <n v="0"/>
    <n v="83726.460000000006"/>
    <n v="0"/>
    <n v="0"/>
    <n v="0"/>
    <m/>
    <m/>
    <s v="https://apollo.pdc.wa.gov/public/registrations/registration?registration_id=51313"/>
    <n v="31513"/>
    <n v="1290"/>
    <n v="689000"/>
    <n v="19544"/>
    <m/>
    <s v="Jason Michaud"/>
    <s v="candidate"/>
    <m/>
    <n v="45396.832337962966"/>
  </r>
  <r>
    <s v="ca-2024-567181"/>
    <s v="RIVEA  629"/>
    <s v="CA"/>
    <n v="44412"/>
    <m/>
    <m/>
    <m/>
    <s v="Electronic"/>
    <n v="44412"/>
    <x v="1"/>
    <s v="Candidate registered"/>
    <s v="RIVERS ANNA M (Ann Rivers)"/>
    <m/>
    <s v="PO Box 957"/>
    <s v="La Center"/>
    <s v="CLARK"/>
    <s v="WA"/>
    <n v="98629"/>
    <s v="annrivers18@comcast.net"/>
    <s v="annrivers18@comcast.net"/>
    <s v="360-931-3403"/>
    <s v="STATE SENATOR"/>
    <n v="12"/>
    <s v="LEG DISTRICT 18 - SENATE"/>
    <n v="4747"/>
    <s v="CLARK"/>
    <s v="Legislative"/>
    <n v="105970"/>
    <s v="C"/>
    <s v="Registration and financial affairs"/>
    <s v="Candidate"/>
    <s v="Candidate"/>
    <m/>
    <m/>
    <m/>
    <s v="R"/>
    <x v="1"/>
    <n v="45601"/>
    <s v="full"/>
    <b v="1"/>
    <m/>
    <m/>
    <m/>
    <m/>
    <m/>
    <m/>
    <m/>
    <m/>
    <m/>
    <m/>
    <m/>
    <m/>
    <m/>
    <s v="PO Box 1283"/>
    <s v="Puyallup"/>
    <s v="WA"/>
    <n v="98371"/>
    <s v="253-988-2455"/>
    <n v="84600.23"/>
    <n v="3850.04"/>
    <n v="88450.27"/>
    <n v="0"/>
    <n v="0"/>
    <n v="0"/>
    <m/>
    <m/>
    <s v="https://apollo.pdc.wa.gov/public/registrations/registration?registration_id=46911"/>
    <n v="29591"/>
    <n v="26929"/>
    <n v="567181"/>
    <n v="18001"/>
    <n v="18"/>
    <s v="Tom Perry"/>
    <s v="candidate"/>
    <m/>
    <n v="45579.600914351853"/>
  </r>
  <r>
    <s v="ca-2022-567207"/>
    <s v="KLICM--362"/>
    <s v="CA"/>
    <n v="44438"/>
    <n v="44697"/>
    <m/>
    <m/>
    <s v="Electronic"/>
    <n v="44438"/>
    <x v="6"/>
    <s v="Candidate declared"/>
    <s v="Mark R Klicker"/>
    <m/>
    <s v="PO Box 3401"/>
    <s v="Walla Walla"/>
    <s v="WALLA WALLA"/>
    <s v="WA"/>
    <n v="99362"/>
    <s v="KlickerForRep@outlook.com"/>
    <s v="markklicker@gmail.co"/>
    <n v="5095207370"/>
    <s v="STATE REPRESENTATIVE"/>
    <n v="13"/>
    <s v="LEG DISTRICT 16 - HOUSE"/>
    <n v="4809"/>
    <s v="WALLA WALLA"/>
    <s v="Legislative"/>
    <n v="91125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450 Valley Chapel Road"/>
    <s v="Walla Walla"/>
    <s v="WA"/>
    <n v="99362"/>
    <n v="5095251664"/>
    <n v="57865"/>
    <n v="5000"/>
    <n v="61122.25"/>
    <n v="0"/>
    <n v="0"/>
    <n v="0"/>
    <m/>
    <m/>
    <s v="https://apollo.pdc.wa.gov/public/registrations/registration?registration_id=47086"/>
    <n v="29675"/>
    <n v="30516"/>
    <n v="567207"/>
    <n v="18073"/>
    <n v="16"/>
    <s v="Daryl Hopson, CPA"/>
    <s v="candidate"/>
    <m/>
    <n v="45026.463599537034"/>
  </r>
  <r>
    <s v="ca-2022-567215"/>
    <s v="HARRP  683"/>
    <s v="CA"/>
    <n v="44447"/>
    <n v="44697"/>
    <m/>
    <m/>
    <s v="Electronic"/>
    <n v="44447"/>
    <x v="6"/>
    <s v="Candidate declared"/>
    <s v="Paul Harris"/>
    <m/>
    <s v="237 Chkalov Drive"/>
    <s v="Vancouver"/>
    <s v="CLARK"/>
    <s v="Washington"/>
    <n v="98684"/>
    <s v="plharris@comcast.net"/>
    <s v="plharris@comcast.net"/>
    <n v="3605532748"/>
    <s v="STATE REPRESENTATIVE"/>
    <n v="13"/>
    <s v="LEG DISTRICT 17 - HOUSE"/>
    <n v="4811"/>
    <s v="CLARK"/>
    <s v="Legislative"/>
    <n v="106570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237 Chkalov Drive"/>
    <s v="Vancouver"/>
    <s v="Washington"/>
    <n v="98684"/>
    <n v="3605532748"/>
    <n v="210132.99"/>
    <n v="0"/>
    <n v="209107.9"/>
    <n v="0"/>
    <n v="0"/>
    <n v="0"/>
    <n v="1920"/>
    <n v="0"/>
    <s v="https://apollo.pdc.wa.gov/public/registrations/registration?registration_id=47141"/>
    <n v="29692"/>
    <n v="32216"/>
    <n v="567215"/>
    <n v="18125"/>
    <n v="17"/>
    <s v="Lori Harris"/>
    <s v="candidate"/>
    <m/>
    <n v="45145.363657407404"/>
  </r>
  <r>
    <s v="ca-2022-567228"/>
    <s v="ENRIM--251"/>
    <s v="CA"/>
    <n v="44458"/>
    <n v="44697"/>
    <m/>
    <m/>
    <m/>
    <n v="44458"/>
    <x v="6"/>
    <s v="Candidate declared"/>
    <s v="Michelle Enright"/>
    <m/>
    <s v="PO Box 1005"/>
    <s v="Colville"/>
    <s v="STEVENS"/>
    <s v="WA"/>
    <n v="99114"/>
    <s v="menright2017@yahoo.com"/>
    <s v="michelleforclerk2022@gmail.com"/>
    <s v="509-675-0796"/>
    <s v="COUNTY CLERK"/>
    <n v="22"/>
    <s v="STEVENS CO"/>
    <n v="4186"/>
    <s v="STEVENS"/>
    <s v="Local"/>
    <n v="3400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1005"/>
    <s v="Colville"/>
    <s v="WA"/>
    <n v="99114"/>
    <s v="509-675-0796"/>
    <m/>
    <m/>
    <m/>
    <m/>
    <m/>
    <m/>
    <m/>
    <m/>
    <s v="https://apollo.pdc.wa.gov/public/registrations/registration?registration_id=47213"/>
    <n v="29723"/>
    <n v="32165"/>
    <n v="567228"/>
    <m/>
    <m/>
    <s v="Michelle Enright"/>
    <s v="candidate"/>
    <m/>
    <n v="45018.733518518522"/>
  </r>
  <r>
    <s v="ca-2022-567319"/>
    <s v="BOYCW  042"/>
    <s v="CA"/>
    <n v="44517"/>
    <n v="44697"/>
    <m/>
    <m/>
    <s v="Electronic"/>
    <n v="44517"/>
    <x v="6"/>
    <s v="Candidate declared"/>
    <s v="BOYCE WILLIAM A (Bill Boyce)"/>
    <m/>
    <s v="PO Box 6513"/>
    <s v="Kent"/>
    <s v="KING"/>
    <s v="WA"/>
    <n v="98064"/>
    <s v="wboyce5@comcast.net"/>
    <s v="campaign@votebillboyce.com"/>
    <s v="206-915-0930"/>
    <s v="STATE SENATOR"/>
    <n v="12"/>
    <s v="LEG DISTRICT 47 - SENATE"/>
    <n v="4776"/>
    <s v="KING"/>
    <s v="Legislative"/>
    <n v="90863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535120.56999999995"/>
    <n v="0"/>
    <n v="531814.43999999994"/>
    <n v="568.80999999999995"/>
    <n v="0"/>
    <n v="0"/>
    <n v="389473.07"/>
    <n v="253603.11"/>
    <s v="https://apollo.pdc.wa.gov/public/registrations/registration?registration_id=47499"/>
    <n v="29882"/>
    <n v="1616"/>
    <n v="567319"/>
    <n v="18188"/>
    <n v="47"/>
    <s v="Tom Perry"/>
    <s v="candidate"/>
    <m/>
    <n v="45372.64335648148"/>
  </r>
  <r>
    <s v="ca-2022-93227"/>
    <s v="SUTHR  252"/>
    <s v="CA"/>
    <n v="44235"/>
    <n v="44699"/>
    <m/>
    <m/>
    <s v="Electronic"/>
    <n v="44235"/>
    <x v="6"/>
    <s v="Candidate declared"/>
    <s v="Robert J. Sutherland (Robert Sutherland)"/>
    <m/>
    <s v="PO Box 1311"/>
    <s v="Monroe"/>
    <s v="SNOHOMISH"/>
    <s v="WA"/>
    <n v="98272"/>
    <s v="info@sutherland4rep.com"/>
    <s v="info@sutherland4rep.com"/>
    <s v="425-512-7784"/>
    <s v="STATE REPRESENTATIVE"/>
    <n v="13"/>
    <s v="LEG DISTRICT 39 - HOUSE"/>
    <n v="4856"/>
    <s v="SNOHOMISH"/>
    <s v="Legislative"/>
    <n v="104490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50417.11"/>
    <n v="11239.07"/>
    <n v="65291.18"/>
    <n v="5000"/>
    <n v="0"/>
    <n v="0"/>
    <n v="16.739999999999998"/>
    <n v="50718.28"/>
    <s v="https://apollo.pdc.wa.gov/public/registrations/registration?registration_id=47528"/>
    <n v="26666"/>
    <n v="180"/>
    <n v="93227"/>
    <n v="17861"/>
    <n v="39"/>
    <s v="Tom Perry"/>
    <s v="candidate"/>
    <m/>
    <n v="44915.402349537035"/>
  </r>
  <r>
    <s v="ca-2024-689559"/>
    <s v="CHRIL  208"/>
    <s v="CA"/>
    <n v="45049"/>
    <m/>
    <m/>
    <m/>
    <s v="Electronic"/>
    <n v="45049"/>
    <x v="1"/>
    <s v="Candidate registered"/>
    <s v="LEONARD G CHRISTIAN (Leonard Christian)"/>
    <m/>
    <s v="9116 E Sprague Ave #714"/>
    <s v="Spokane Valley"/>
    <s v="SPOKANE"/>
    <s v="WA"/>
    <n v="99206"/>
    <s v="vote@leonardchristian.com"/>
    <s v="vote@leonardchristian.com"/>
    <n v="5098695363"/>
    <s v="STATE REPRESENTATIVE"/>
    <n v="13"/>
    <s v="LEG DISTRICT 04 - HOUSE"/>
    <n v="4785"/>
    <s v="SPOKANE"/>
    <s v="Legislative"/>
    <n v="110979"/>
    <s v="C"/>
    <s v="Registration and financial affairs"/>
    <s v="Candidate"/>
    <s v="Candidate"/>
    <m/>
    <m/>
    <n v="2"/>
    <s v="R"/>
    <x v="1"/>
    <n v="45601"/>
    <s v="full"/>
    <b v="1"/>
    <m/>
    <m/>
    <m/>
    <m/>
    <m/>
    <m/>
    <m/>
    <m/>
    <m/>
    <m/>
    <m/>
    <m/>
    <m/>
    <s v="9116 E Sprague Ave #714"/>
    <s v="Spokane Valley"/>
    <s v="WA"/>
    <n v="99206"/>
    <n v="5098695363"/>
    <n v="17850"/>
    <n v="2379.27"/>
    <n v="20229.27"/>
    <n v="0"/>
    <n v="0"/>
    <n v="0"/>
    <n v="549.64"/>
    <n v="0"/>
    <s v="https://apollo.pdc.wa.gov/public/registrations/registration?registration_id=59464"/>
    <n v="32335"/>
    <n v="52"/>
    <n v="689559"/>
    <n v="20393"/>
    <n v="4"/>
    <s v="Robert McKinley"/>
    <s v="candidate"/>
    <m/>
    <n v="45659.848136574074"/>
  </r>
  <r>
    <s v="ca-2022-567373"/>
    <s v="CONNA--861"/>
    <s v="CA"/>
    <n v="44546"/>
    <n v="44697"/>
    <m/>
    <m/>
    <s v="Electronic"/>
    <n v="44546"/>
    <x v="6"/>
    <s v="Candidate declared"/>
    <s v="April R Connors (April Connors)"/>
    <m/>
    <s v="3911 W. 27th Ave., Ste 101 PMB 101"/>
    <s v="Kennewick"/>
    <s v="BENTON"/>
    <s v="WA"/>
    <n v="99337"/>
    <s v="hello@aprilforwashington.com"/>
    <s v="hello@aprilforwashington.com"/>
    <s v="(509) 581-2480"/>
    <s v="STATE REPRESENTATIVE"/>
    <n v="13"/>
    <s v="LEG DISTRICT 08 - HOUSE"/>
    <n v="4793"/>
    <s v="BENTON"/>
    <s v="Legislative"/>
    <n v="95572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147163.75"/>
    <n v="0"/>
    <n v="163350.85"/>
    <n v="0"/>
    <n v="0"/>
    <n v="0"/>
    <n v="164790"/>
    <n v="0"/>
    <s v="https://apollo.pdc.wa.gov/public/registrations/registration?registration_id=47628"/>
    <n v="29961"/>
    <n v="32309"/>
    <n v="567373"/>
    <n v="18339"/>
    <n v="8"/>
    <s v="Jason Michaud"/>
    <s v="candidate"/>
    <m/>
    <n v="45031.363032407404"/>
  </r>
  <r>
    <s v="ca-2022-569247"/>
    <s v="DEBOJ--624"/>
    <s v="CA"/>
    <n v="44697"/>
    <n v="44699"/>
    <m/>
    <m/>
    <m/>
    <n v="44697"/>
    <x v="6"/>
    <s v="Candidate declared"/>
    <s v="Jason Robert Debord"/>
    <m/>
    <s v="460 NE Adams St"/>
    <s v="Creston"/>
    <s v="LINCOLN"/>
    <s v="WA"/>
    <n v="99117"/>
    <s v="jasondebord77@gmail.com"/>
    <s v="jasondebord77@gmail.com"/>
    <n v="5093701846"/>
    <s v="COUNTY COMMISSIONER"/>
    <n v="23"/>
    <s v="LINCOLN CO"/>
    <n v="3655"/>
    <s v="LINCOLN"/>
    <s v="Local"/>
    <n v="8069"/>
    <s v="C"/>
    <s v="Registration and financial affairs"/>
    <s v="Candidate"/>
    <s v="Candidate"/>
    <m/>
    <m/>
    <n v="3"/>
    <s v="R"/>
    <x v="1"/>
    <n v="44873"/>
    <s v="mini"/>
    <b v="1"/>
    <b v="1"/>
    <b v="1"/>
    <s v="Qualified for general"/>
    <s v="Lost in general"/>
    <m/>
    <m/>
    <m/>
    <m/>
    <m/>
    <m/>
    <m/>
    <m/>
    <m/>
    <s v="460 NE Adams St"/>
    <s v="Creston"/>
    <s v="WA"/>
    <n v="99117"/>
    <n v="5093701846"/>
    <m/>
    <m/>
    <m/>
    <m/>
    <m/>
    <m/>
    <m/>
    <m/>
    <s v="https://apollo.pdc.wa.gov/public/registrations/registration?registration_id=49076"/>
    <n v="30864"/>
    <n v="35100"/>
    <n v="569247"/>
    <m/>
    <m/>
    <s v="Jason Robert Debord"/>
    <s v="candidate"/>
    <m/>
    <n v="44915.391655092593"/>
  </r>
  <r>
    <s v="ca-2024-3296594"/>
    <s v="HALVL--191"/>
    <s v="CA"/>
    <n v="45338"/>
    <n v="45418"/>
    <m/>
    <m/>
    <s v="Electronic"/>
    <n v="45338"/>
    <x v="1"/>
    <s v="Candidate declared"/>
    <s v="Landon Halverson"/>
    <m/>
    <s v="175 1st Pl NW Apt #202"/>
    <s v="Issaquah"/>
    <s v="KING"/>
    <s v="WA"/>
    <n v="98027"/>
    <s v="elect.landonhalverson@gmail.com"/>
    <s v="elect.landonhalverson@gmail.com"/>
    <n v="4255033140"/>
    <s v="STATE REPRESENTATIVE"/>
    <n v="13"/>
    <s v="LEG DISTRICT 05 - HOUSE"/>
    <n v="4787"/>
    <s v="KING"/>
    <s v="Legislative"/>
    <n v="106558"/>
    <s v="C"/>
    <s v="Registration and financial affairs"/>
    <s v="Candidate"/>
    <s v="Candidate"/>
    <m/>
    <m/>
    <n v="1"/>
    <s v="R"/>
    <x v="1"/>
    <n v="45601"/>
    <s v="full"/>
    <b v="1"/>
    <b v="1"/>
    <b v="0"/>
    <s v="Lost in primary"/>
    <m/>
    <m/>
    <m/>
    <m/>
    <m/>
    <m/>
    <m/>
    <m/>
    <m/>
    <m/>
    <s v="175 1st Pl NW Apt #202"/>
    <s v="Issaquah"/>
    <s v="WA"/>
    <n v="98027"/>
    <n v="4255033140"/>
    <n v="8394.7999999999993"/>
    <n v="0"/>
    <n v="7074.7"/>
    <n v="0"/>
    <n v="0"/>
    <n v="0"/>
    <m/>
    <m/>
    <s v="https://apollo.pdc.wa.gov/public/registrations/registration?registration_id=59481"/>
    <n v="35893"/>
    <n v="32600"/>
    <n v="3296594"/>
    <n v="23935"/>
    <n v="5"/>
    <s v="Landon Halverson"/>
    <s v="candidate"/>
    <m/>
    <n v="45533.291770833333"/>
  </r>
  <r>
    <s v="ca-2022-567433"/>
    <s v="LOW SE 258"/>
    <s v="CA"/>
    <n v="44571"/>
    <n v="44697"/>
    <m/>
    <m/>
    <s v="Electronic"/>
    <n v="44571"/>
    <x v="6"/>
    <s v="Candidate declared"/>
    <s v="Samuel E. Low (Sam Low)"/>
    <m/>
    <s v="11002 UCT Loop Rd"/>
    <s v="Lake Stevens"/>
    <s v="SNOHOMISH"/>
    <s v="WA"/>
    <n v="98258"/>
    <s v="electsamlow@gmail.com"/>
    <s v="electsamlow@gmail.com"/>
    <s v="425 923-9662"/>
    <s v="STATE REPRESENTATIVE"/>
    <n v="13"/>
    <s v="LEG DISTRICT 39 - HOUSE"/>
    <n v="4856"/>
    <s v="SNOHOMISH"/>
    <s v="Legislative"/>
    <n v="104490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11002 UCT Loop Rd"/>
    <s v="Lake Stevens"/>
    <s v="WA"/>
    <n v="98258"/>
    <s v="425 923-9662"/>
    <n v="154897.71"/>
    <n v="0"/>
    <n v="145459.04"/>
    <n v="0"/>
    <n v="0"/>
    <n v="0"/>
    <n v="104263.93"/>
    <n v="0"/>
    <s v="https://apollo.pdc.wa.gov/public/registrations/registration?registration_id=47814"/>
    <n v="30076"/>
    <n v="1062"/>
    <n v="567433"/>
    <n v="18510"/>
    <n v="39"/>
    <s v="Sam Low"/>
    <s v="candidate"/>
    <m/>
    <n v="45004.659895833334"/>
  </r>
  <r>
    <s v="ca-2022-567494"/>
    <s v="KOELJ  344"/>
    <s v="CA"/>
    <n v="44585"/>
    <n v="44697"/>
    <m/>
    <m/>
    <s v="Electronic"/>
    <n v="44585"/>
    <x v="6"/>
    <s v="Candidate declared"/>
    <s v="Josie Koelzer"/>
    <m/>
    <s v="5331 Mountain Vista Rd"/>
    <s v="Othello"/>
    <s v="FRANKLIN"/>
    <s v="WA"/>
    <n v="99344"/>
    <s v="josiekoelzer@gmail.com"/>
    <s v="josiekoelzer@gmail.com"/>
    <n v="5095310287"/>
    <s v="COUNTY TREASURER"/>
    <n v="28"/>
    <s v="FRANKLIN CO"/>
    <n v="3306"/>
    <s v="FRANKLIN"/>
    <s v="Local"/>
    <n v="4236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5331 Mountain Vista Rd"/>
    <s v="Othello"/>
    <s v="WA"/>
    <n v="99344"/>
    <n v="5095310287"/>
    <n v="7750"/>
    <n v="0"/>
    <n v="1028.33"/>
    <n v="0"/>
    <n v="0"/>
    <n v="0"/>
    <m/>
    <m/>
    <s v="https://apollo.pdc.wa.gov/public/registrations/registration?registration_id=47981"/>
    <n v="30174"/>
    <n v="615"/>
    <n v="567494"/>
    <n v="18797"/>
    <m/>
    <s v="Josie Koelzer"/>
    <s v="candidate"/>
    <m/>
    <n v="45033.942199074074"/>
  </r>
  <r>
    <s v="ca-2022-567495"/>
    <s v="SPENW  352"/>
    <s v="CA"/>
    <n v="44586"/>
    <n v="44698"/>
    <m/>
    <m/>
    <m/>
    <n v="44586"/>
    <x v="6"/>
    <s v="Candidate declared"/>
    <s v="Bill Spencer"/>
    <m/>
    <s v="535 Meadows Dr S"/>
    <s v="Richland"/>
    <s v="BENTON"/>
    <s v="WA"/>
    <n v="99352"/>
    <s v="billspencerappraisal@gmail.com"/>
    <s v="billspencerappraisal@gmail.com"/>
    <n v="5094206691"/>
    <s v="COUNTY ASSESSOR"/>
    <n v="21"/>
    <s v="BENTON CO"/>
    <n v="4725"/>
    <s v="BENTON"/>
    <s v="Local"/>
    <n v="125419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535 Meadows Dr S"/>
    <s v="Richland"/>
    <s v="WA"/>
    <n v="99352"/>
    <n v="5094206691"/>
    <m/>
    <m/>
    <m/>
    <m/>
    <m/>
    <m/>
    <m/>
    <m/>
    <s v="https://apollo.pdc.wa.gov/public/registrations/registration?registration_id=47987"/>
    <n v="30175"/>
    <n v="343"/>
    <n v="567495"/>
    <m/>
    <m/>
    <s v="Bill Spencer"/>
    <s v="candidate"/>
    <m/>
    <n v="45033.508761574078"/>
  </r>
  <r>
    <s v="ca-2022-567553"/>
    <s v="CROST--033"/>
    <s v="CA"/>
    <n v="44606"/>
    <n v="44698"/>
    <m/>
    <m/>
    <s v="Electronic"/>
    <n v="44606"/>
    <x v="6"/>
    <s v="Candidate declared"/>
    <s v="Thomas Croskrey (Tom Croskrey)"/>
    <m/>
    <s v="8511 W 1st Avenue"/>
    <s v="Kennewick"/>
    <s v="BENTON"/>
    <s v="WA"/>
    <n v="99336"/>
    <s v="lilylangtree@yahoo.com"/>
    <s v="croskrey4sheriff@gmail.com"/>
    <s v="509-308-6015"/>
    <s v="COUNTY SHERIFF"/>
    <n v="27"/>
    <s v="BENTON CO"/>
    <n v="4725"/>
    <s v="BENTON"/>
    <s v="Local"/>
    <n v="125419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10024 E Holman Rd"/>
    <s v="Spokane Valley"/>
    <s v="WA"/>
    <n v="99206"/>
    <s v="509-924-411"/>
    <n v="7448.11"/>
    <n v="0"/>
    <n v="6100"/>
    <n v="0"/>
    <n v="0"/>
    <n v="0"/>
    <m/>
    <m/>
    <s v="https://apollo.pdc.wa.gov/public/registrations/registration?registration_id=48185"/>
    <n v="30282"/>
    <n v="32319"/>
    <n v="567553"/>
    <n v="18791"/>
    <m/>
    <s v="Charlotte Benjamin"/>
    <s v="candidate"/>
    <m/>
    <n v="45020.806979166664"/>
  </r>
  <r>
    <s v="ca-2022-567582"/>
    <s v="MCGAC  301"/>
    <s v="CA"/>
    <n v="44613"/>
    <n v="44697"/>
    <m/>
    <m/>
    <m/>
    <n v="44613"/>
    <x v="6"/>
    <s v="Candidate declared"/>
    <s v="Curtis McGary"/>
    <m/>
    <s v="7008 Alderman Rd"/>
    <s v="Pasco"/>
    <s v="FRANKLIN"/>
    <s v="Washington"/>
    <n v="99301"/>
    <s v="curtis4coroner@gmail.com"/>
    <s v="curtis4coroner@gmail.com"/>
    <n v="5093083908"/>
    <s v="COUNTY CORONER"/>
    <n v="24"/>
    <s v="FRANKLIN CO"/>
    <n v="3306"/>
    <s v="FRANKLIN"/>
    <s v="Local"/>
    <n v="42362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7008 Alderman Rd"/>
    <s v="Pasco"/>
    <s v="Washington"/>
    <n v="99301"/>
    <s v="509 528 0199"/>
    <m/>
    <m/>
    <m/>
    <m/>
    <m/>
    <m/>
    <m/>
    <m/>
    <s v="https://apollo.pdc.wa.gov/public/registrations/registration?registration_id=48271"/>
    <n v="30317"/>
    <n v="291"/>
    <n v="567582"/>
    <m/>
    <m/>
    <s v="Brent McGary"/>
    <s v="candidate"/>
    <m/>
    <n v="44998.332187499997"/>
  </r>
  <r>
    <s v="ca-2024-3296588"/>
    <s v="POLLL  596"/>
    <s v="CA"/>
    <n v="45335"/>
    <n v="45418"/>
    <m/>
    <m/>
    <s v="Electronic"/>
    <n v="45335"/>
    <x v="1"/>
    <s v="Candidate declared"/>
    <s v="Lindsey Remund Pollock"/>
    <m/>
    <s v="PO Box 767"/>
    <s v="Winlock"/>
    <s v="LEWIS"/>
    <s v="WA"/>
    <n v="98596"/>
    <s v="drlindsey2024@gmail.com"/>
    <s v="drlindsey2024@gmail.com"/>
    <n v="3605209479"/>
    <s v="COUNTY COMMISSIONER"/>
    <n v="23"/>
    <s v="LEWIS CO"/>
    <n v="3626"/>
    <s v="LEWIS"/>
    <s v="Local"/>
    <n v="54852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O Box 767"/>
    <s v="Winlock"/>
    <s v="WA"/>
    <n v="98596"/>
    <n v="3605209479"/>
    <n v="21816.52"/>
    <n v="81.150000000000006"/>
    <n v="16055.93"/>
    <n v="-81.150000000000006"/>
    <n v="0"/>
    <n v="0"/>
    <m/>
    <m/>
    <s v="https://apollo.pdc.wa.gov/public/registrations/registration?registration_id=59532"/>
    <n v="35741"/>
    <n v="392"/>
    <n v="3296588"/>
    <n v="23744"/>
    <m/>
    <s v="Suzanne Chastain"/>
    <s v="candidate"/>
    <m/>
    <n v="45758.706331018519"/>
  </r>
  <r>
    <s v="ca-2022-567605"/>
    <s v="JOBEH--620"/>
    <s v="CA"/>
    <n v="44619"/>
    <n v="44697"/>
    <m/>
    <m/>
    <m/>
    <n v="44619"/>
    <x v="6"/>
    <s v="Candidate declared"/>
    <s v="Heather Jobe"/>
    <m/>
    <s v="PO Box 187"/>
    <s v="Bickleton"/>
    <s v="KLICKITAT"/>
    <s v="WA"/>
    <n v="99322"/>
    <s v="jobe4auditor@dominionranch.com"/>
    <s v="heather@dominionranch.com"/>
    <n v="2066839358"/>
    <s v="COUNTY AUDITOR"/>
    <n v="20"/>
    <s v="KLICKITAT CO"/>
    <n v="3579"/>
    <s v="KLICKITAT"/>
    <s v="Local"/>
    <n v="15952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187"/>
    <s v="Bickleton"/>
    <s v="WA"/>
    <n v="99322"/>
    <n v="2066839358"/>
    <m/>
    <m/>
    <m/>
    <m/>
    <m/>
    <m/>
    <m/>
    <m/>
    <s v="https://apollo.pdc.wa.gov/public/registrations/registration?registration_id=48293"/>
    <n v="30349"/>
    <n v="24762"/>
    <n v="567605"/>
    <m/>
    <m/>
    <s v="Heather Jobe"/>
    <s v="candidate"/>
    <m/>
    <n v="44915.388333333336"/>
  </r>
  <r>
    <s v="ca-2022-567542"/>
    <s v="STEAB--625"/>
    <s v="CA"/>
    <n v="44600"/>
    <n v="44697"/>
    <m/>
    <m/>
    <s v="Electronic"/>
    <n v="44600"/>
    <x v="6"/>
    <s v="Candidate declared"/>
    <s v="Bryce Stearns"/>
    <m/>
    <s v="2692 Highline Rd."/>
    <s v="Chewelah"/>
    <s v="STEVENS"/>
    <s v="WA"/>
    <n v="99109"/>
    <s v="brycestearnsforassessor@gmail.com"/>
    <s v="Brycestearnsforassessor@gmail.com"/>
    <n v="5099544426"/>
    <s v="COUNTY ASSESSOR"/>
    <n v="21"/>
    <s v="STEVENS CO"/>
    <n v="4186"/>
    <s v="STEVENS"/>
    <s v="Local"/>
    <n v="34000"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2692 Highline Rd."/>
    <s v="Chewelah"/>
    <s v="WA"/>
    <n v="99109"/>
    <n v="5099544426"/>
    <n v="7003.63"/>
    <n v="1000"/>
    <n v="8002.83"/>
    <n v="0"/>
    <n v="0"/>
    <n v="0"/>
    <m/>
    <m/>
    <s v="https://apollo.pdc.wa.gov/public/registrations/registration?registration_id=48331"/>
    <n v="30177"/>
    <n v="32468"/>
    <n v="567542"/>
    <n v="18836"/>
    <m/>
    <s v="Leslie Valz"/>
    <s v="candidate"/>
    <m/>
    <n v="44892.789386574077"/>
  </r>
  <r>
    <s v="ca-2022-529694"/>
    <s v="SNAZR  565"/>
    <s v="CA"/>
    <n v="44378"/>
    <n v="44697"/>
    <m/>
    <m/>
    <s v="Electronic"/>
    <n v="44378"/>
    <x v="6"/>
    <s v="Candidate declared"/>
    <s v="Robert R. Snaza (Rob Snaza)"/>
    <s v="N/A"/>
    <s v="P.O. Box 564"/>
    <s v="Napavine"/>
    <s v="LEWIS"/>
    <s v="WA."/>
    <n v="98565"/>
    <s v="voterobsnaza@gmail.com"/>
    <s v="voterobsnaza@gmail.com"/>
    <n v="3607034488"/>
    <s v="COUNTY SHERIFF"/>
    <n v="27"/>
    <s v="LEWIS CO"/>
    <n v="3626"/>
    <s v="LEWIS"/>
    <s v="Local"/>
    <n v="5409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O Box 801"/>
    <s v="Chehalis"/>
    <s v="WA"/>
    <n v="98532"/>
    <n v="3605203823"/>
    <n v="38322.230000000003"/>
    <n v="5344.33"/>
    <n v="43667.69"/>
    <n v="0"/>
    <n v="0"/>
    <n v="0"/>
    <m/>
    <m/>
    <s v="https://apollo.pdc.wa.gov/public/registrations/registration?registration_id=48354"/>
    <n v="29286"/>
    <n v="423"/>
    <n v="529694"/>
    <n v="18816"/>
    <m/>
    <s v="Kellie L Van Wyck"/>
    <s v="candidate"/>
    <m/>
    <n v="45285.809270833335"/>
  </r>
  <r>
    <s v="ca-2022-567219"/>
    <s v="HAWLA  840"/>
    <s v="CA"/>
    <n v="44393"/>
    <n v="44697"/>
    <m/>
    <m/>
    <s v="Electronic"/>
    <n v="44393"/>
    <x v="6"/>
    <s v="Candidate declared"/>
    <s v="Anthony (Tony) Hawley (Anthony 'Tony' Hawley)"/>
    <m/>
    <s v="PO Box 1104"/>
    <s v="Okanogan"/>
    <s v="OKANOGAN"/>
    <s v="WA"/>
    <n v="98840"/>
    <s v="electhawleysheriff@gmail.com"/>
    <s v="electhawleysheriff@gmail.com"/>
    <s v="509-429-0233"/>
    <s v="COUNTY SHERIFF"/>
    <n v="27"/>
    <s v="OKANOGAN CO"/>
    <n v="3801"/>
    <s v="OKANOGAN"/>
    <s v="Local"/>
    <n v="25828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O Box 1104"/>
    <s v="Okanogan"/>
    <s v="WA"/>
    <n v="98840"/>
    <s v="509-429-0233"/>
    <n v="11660.07"/>
    <n v="1618.37"/>
    <n v="7703.52"/>
    <n v="0"/>
    <n v="0"/>
    <n v="0"/>
    <m/>
    <m/>
    <s v="https://apollo.pdc.wa.gov/public/registrations/registration?registration_id=48414"/>
    <n v="29404"/>
    <n v="804"/>
    <n v="567219"/>
    <n v="18892"/>
    <m/>
    <s v="Laura Wright"/>
    <s v="candidate"/>
    <m/>
    <n v="45014.378935185188"/>
  </r>
  <r>
    <s v="ca-2018-431"/>
    <s v="SMITS  815"/>
    <s v="CA"/>
    <n v="43160"/>
    <m/>
    <m/>
    <m/>
    <s v="Electronic"/>
    <n v="43160"/>
    <x v="3"/>
    <s v="Candidate registered"/>
    <s v="Shon D. Simth (SHON  SMITH)"/>
    <m/>
    <s v="7335 BRENDER CANYON ROAD"/>
    <s v="CASHMERE"/>
    <s v="CHELAN"/>
    <s v="WA"/>
    <n v="98815"/>
    <s v="wokman@nwi.net"/>
    <s v="wokman@nwi.net"/>
    <s v="509-264-3800"/>
    <s v="COUNTY COMMISSIONER"/>
    <n v="23"/>
    <s v="CHELAN CO"/>
    <n v="3111"/>
    <s v="CHELAN"/>
    <s v="Local"/>
    <n v="43409"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Lost in general"/>
    <m/>
    <m/>
    <m/>
    <m/>
    <m/>
    <m/>
    <m/>
    <m/>
    <m/>
    <s v="11 Diede Hills Lane"/>
    <s v="Wenatchee"/>
    <s v="WA"/>
    <n v="98801"/>
    <s v="509-679-0922"/>
    <n v="32549.41"/>
    <n v="0"/>
    <n v="44449.52"/>
    <n v="0"/>
    <n v="0"/>
    <n v="0"/>
    <m/>
    <m/>
    <s v="https://apollo.pdc.wa.gov/public/registrations/registration?registration_id=48569"/>
    <n v="18198"/>
    <n v="378"/>
    <n v="431"/>
    <n v="3718"/>
    <m/>
    <s v="Cindy Shales"/>
    <s v="candidate"/>
    <m/>
    <n v="44648.410868055558"/>
  </r>
  <r>
    <s v="ca-2022-567716"/>
    <s v="JOHNP--783"/>
    <s v="CA"/>
    <n v="44642"/>
    <n v="44697"/>
    <m/>
    <m/>
    <m/>
    <n v="44642"/>
    <x v="6"/>
    <s v="Candidate declared"/>
    <s v="Pamela Irene Johnson (Pam Johnson)"/>
    <m/>
    <s v="PO Box 230"/>
    <s v="Okanogan"/>
    <s v="OKANOGAN"/>
    <s v="WA"/>
    <n v="98840"/>
    <s v="pam4treasurer@gmail.com"/>
    <s v="Pam4treasurer@gmail.com"/>
    <s v="509-429-0057"/>
    <s v="COUNTY TREASURER"/>
    <n v="28"/>
    <s v="OKANOGAN CO"/>
    <n v="3801"/>
    <s v="OKANOGAN"/>
    <s v="Local"/>
    <n v="25828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230"/>
    <s v="Okanogan"/>
    <s v="WA"/>
    <n v="98840"/>
    <s v="509-429-0057"/>
    <m/>
    <m/>
    <m/>
    <m/>
    <m/>
    <m/>
    <n v="233.64"/>
    <n v="0"/>
    <s v="https://apollo.pdc.wa.gov/public/registrations/registration?registration_id=48581"/>
    <n v="30496"/>
    <n v="35456"/>
    <n v="567716"/>
    <m/>
    <m/>
    <s v="Pam Johnson"/>
    <s v="candidate"/>
    <m/>
    <n v="45004.609247685185"/>
  </r>
  <r>
    <s v="ca-2022-567710"/>
    <s v="HALVL--191"/>
    <s v="CA"/>
    <n v="44645"/>
    <n v="44697"/>
    <m/>
    <m/>
    <s v="Electronic"/>
    <n v="44645"/>
    <x v="6"/>
    <s v="Candidate declared"/>
    <s v="Landon Halverson"/>
    <m/>
    <s v="175 1st Pl NW Apt 202"/>
    <s v="Issaquah"/>
    <s v="KING"/>
    <s v="WA"/>
    <n v="98027"/>
    <s v="elect.landonhalverson@gmail.com"/>
    <s v="elect.landonhalverson@gmail.com"/>
    <n v="4255033140"/>
    <s v="STATE REPRESENTATIVE"/>
    <n v="13"/>
    <s v="LEG DISTRICT 05 - HOUSE"/>
    <n v="4787"/>
    <s v="KING"/>
    <s v="Legislative"/>
    <n v="104803"/>
    <s v="C"/>
    <s v="Registration and financial affairs"/>
    <s v="Candidate"/>
    <s v="Candidate"/>
    <m/>
    <m/>
    <n v="1"/>
    <s v="R"/>
    <x v="1"/>
    <n v="44873"/>
    <s v="full"/>
    <b v="1"/>
    <b v="1"/>
    <b v="0"/>
    <s v="Lost in primary"/>
    <m/>
    <m/>
    <m/>
    <m/>
    <m/>
    <m/>
    <m/>
    <m/>
    <m/>
    <m/>
    <s v="175 1st Pl NW Apt 202"/>
    <s v="Issaquah"/>
    <s v="WA"/>
    <n v="98027"/>
    <n v="4255033140"/>
    <n v="7015.22"/>
    <n v="0"/>
    <n v="6968.84"/>
    <n v="0"/>
    <n v="0"/>
    <n v="0"/>
    <m/>
    <m/>
    <s v="https://apollo.pdc.wa.gov/public/registrations/registration?registration_id=48583"/>
    <n v="30460"/>
    <n v="32600"/>
    <n v="567710"/>
    <n v="19094"/>
    <n v="5"/>
    <s v="Landon Halverson"/>
    <s v="candidate"/>
    <m/>
    <n v="44796.638414351852"/>
  </r>
  <r>
    <s v="ca-2022-567782"/>
    <s v="COFFR  185"/>
    <s v="CA"/>
    <n v="44655"/>
    <n v="44697"/>
    <m/>
    <m/>
    <m/>
    <n v="44655"/>
    <x v="6"/>
    <s v="Candidate declared"/>
    <s v="Rob Coffman (ROBERT COFFMAN)"/>
    <m/>
    <s v="PO BOX 345"/>
    <s v="WILBUR"/>
    <s v="LINCOLN"/>
    <s v="WA"/>
    <n v="99185"/>
    <s v="COFFMANS@CENTURYTEL.NET"/>
    <s v="coffmans@centurytel.net"/>
    <s v="509-641-0099"/>
    <s v="COUNTY COMMISSIONER"/>
    <n v="23"/>
    <s v="LINCOLN CO"/>
    <n v="3655"/>
    <s v="LINCOLN"/>
    <s v="Local"/>
    <n v="8069"/>
    <s v="C"/>
    <s v="Registration and financial affairs"/>
    <s v="Candidate"/>
    <s v="Candidate"/>
    <m/>
    <m/>
    <n v="3"/>
    <s v="R"/>
    <x v="1"/>
    <n v="44873"/>
    <s v="mini"/>
    <b v="1"/>
    <b v="1"/>
    <b v="1"/>
    <s v="Qualified for general"/>
    <s v="Won in general"/>
    <m/>
    <m/>
    <m/>
    <m/>
    <m/>
    <m/>
    <m/>
    <m/>
    <m/>
    <s v="PO BOX 345"/>
    <s v="WILBUR"/>
    <s v="WA"/>
    <n v="99185"/>
    <n v="5096410465"/>
    <m/>
    <m/>
    <m/>
    <m/>
    <m/>
    <m/>
    <m/>
    <m/>
    <s v="https://apollo.pdc.wa.gov/public/registrations/registration?registration_id=48650"/>
    <n v="30570"/>
    <n v="756"/>
    <n v="567782"/>
    <m/>
    <m/>
    <s v="Shara Coffman"/>
    <s v="candidate"/>
    <m/>
    <n v="45008.617129629631"/>
  </r>
  <r>
    <s v="ca-2022-567624"/>
    <s v="GEORE--465"/>
    <s v="CA"/>
    <n v="44621"/>
    <n v="44697"/>
    <m/>
    <m/>
    <s v="Electronic"/>
    <n v="44621"/>
    <x v="6"/>
    <s v="Candidate declared"/>
    <s v="Erika George"/>
    <m/>
    <s v="PO BOX 623"/>
    <s v="Colville"/>
    <s v="STEVENS"/>
    <s v="WA"/>
    <n v="99114"/>
    <s v="erikageorge23@gmail.com"/>
    <s v="erikageorge23@gmail.com"/>
    <s v="509-903-6029"/>
    <s v="COUNTY PROSECUTOR"/>
    <n v="26"/>
    <s v="STEVENS CO"/>
    <n v="4186"/>
    <s v="STEVENS"/>
    <s v="Local"/>
    <n v="3400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O BOX 212"/>
    <s v="Colville"/>
    <s v="WA"/>
    <n v="99114"/>
    <s v="509-640-8640"/>
    <n v="24283.95"/>
    <n v="500"/>
    <n v="34783.949999999997"/>
    <n v="0"/>
    <n v="0"/>
    <n v="0"/>
    <m/>
    <m/>
    <s v="https://apollo.pdc.wa.gov/public/registrations/registration?registration_id=48669"/>
    <n v="30370"/>
    <n v="32528"/>
    <n v="567624"/>
    <n v="18953"/>
    <m/>
    <s v="Leslie Valz"/>
    <s v="candidate"/>
    <m/>
    <n v="45023.453194444446"/>
  </r>
  <r>
    <s v="ca-2022-567818"/>
    <s v="WALLJ  311"/>
    <s v="CA"/>
    <n v="44662"/>
    <n v="44697"/>
    <m/>
    <m/>
    <s v="Electronic"/>
    <n v="44662"/>
    <x v="6"/>
    <s v="Candidate declared"/>
    <s v="Jeff Wallis"/>
    <m/>
    <s v="1950 NW Siren Way"/>
    <s v="Bremerton"/>
    <s v="KITSAP"/>
    <s v="WA"/>
    <n v="98311"/>
    <s v="wallisforcommissioner@gmail.com"/>
    <s v="jeff@jeffwallis.org"/>
    <n v="13604715010"/>
    <s v="COUNTY COMMISSIONER"/>
    <n v="23"/>
    <s v="KITSAP CO"/>
    <n v="3539"/>
    <s v="KITSAP"/>
    <s v="Local"/>
    <n v="186580"/>
    <s v="C"/>
    <s v="Registration and financial affairs"/>
    <s v="Candidate"/>
    <s v="Candidate"/>
    <m/>
    <m/>
    <n v="3"/>
    <s v="R"/>
    <x v="1"/>
    <n v="44873"/>
    <s v="full"/>
    <b v="1"/>
    <b v="1"/>
    <b v="0"/>
    <s v="Lost in primary"/>
    <m/>
    <m/>
    <m/>
    <m/>
    <m/>
    <m/>
    <m/>
    <m/>
    <m/>
    <m/>
    <s v="1950 NW Siren Way"/>
    <s v="Bremerton"/>
    <s v="WA"/>
    <n v="98311"/>
    <n v="13604715010"/>
    <n v="350"/>
    <n v="0"/>
    <n v="3350"/>
    <n v="0"/>
    <n v="0"/>
    <n v="0"/>
    <m/>
    <m/>
    <s v="https://apollo.pdc.wa.gov/public/registrations/registration?registration_id=48720"/>
    <n v="30615"/>
    <n v="837"/>
    <n v="567818"/>
    <n v="19121"/>
    <m/>
    <s v="Jeff Wallis"/>
    <s v="candidate"/>
    <m/>
    <n v="44994.408888888887"/>
  </r>
  <r>
    <s v="ca-2022-567417"/>
    <s v="MILIS--918"/>
    <s v="CA"/>
    <n v="44566"/>
    <n v="44701"/>
    <m/>
    <m/>
    <s v="Electronic"/>
    <n v="44566"/>
    <x v="6"/>
    <s v="Candidate declared"/>
    <s v="Salvatore Militello (Sal Militello)"/>
    <m/>
    <s v="700 Sleater Kinney Road, B-110"/>
    <s v="Lacey"/>
    <s v="THURSTON"/>
    <s v="WA"/>
    <n v="98503"/>
    <s v="electsal@salmil.com"/>
    <s v="electsal@salmil.com"/>
    <s v="360-995-1940"/>
    <s v="COUNTY AUDITOR"/>
    <n v="20"/>
    <s v="THURSTON CO"/>
    <n v="4229"/>
    <s v="THURSTON"/>
    <s v="Local"/>
    <n v="195593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700 Sleater Kinney Road, B-110"/>
    <s v="Lacey"/>
    <s v="WA"/>
    <n v="98503"/>
    <s v="360-995-1940"/>
    <n v="6710.66"/>
    <n v="0"/>
    <n v="6442.8"/>
    <n v="0"/>
    <n v="0"/>
    <n v="0"/>
    <m/>
    <m/>
    <s v="https://apollo.pdc.wa.gov/public/registrations/registration?registration_id=48783"/>
    <n v="30009"/>
    <n v="32323"/>
    <n v="567417"/>
    <n v="18999"/>
    <m/>
    <s v="Carlo Mata"/>
    <s v="candidate"/>
    <m/>
    <n v="45199.665034722224"/>
  </r>
  <r>
    <s v="ca-2022-567886"/>
    <s v="MCCLS  686"/>
    <s v="CA"/>
    <n v="44671"/>
    <n v="44697"/>
    <m/>
    <m/>
    <s v="Electronic"/>
    <n v="44671"/>
    <x v="6"/>
    <s v="Candidate declared"/>
    <s v="MCCLINTOCK STEPHANIE A (Stephanie McClintock)"/>
    <m/>
    <s v="10013 NE Hazel Dell Ave PMB 276"/>
    <s v="Vancouver"/>
    <s v="CLARK"/>
    <s v="WA"/>
    <n v="98685"/>
    <s v="vote4stephaniemcclintock@gmail.com"/>
    <s v="mcclintock.stephanie@gmail.com"/>
    <s v="360-600-8170"/>
    <s v="STATE REPRESENTATIVE"/>
    <n v="13"/>
    <s v="LEG DISTRICT 18 - HOUSE"/>
    <n v="4813"/>
    <s v="CLARK"/>
    <s v="Legislative"/>
    <n v="102584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PO Box 1283"/>
    <s v="Puyallup"/>
    <s v="WA"/>
    <n v="98371"/>
    <s v="253-988-2455"/>
    <n v="142831.51"/>
    <n v="0"/>
    <n v="123915.62"/>
    <n v="0"/>
    <n v="0"/>
    <n v="1475"/>
    <n v="9500"/>
    <n v="23732.7"/>
    <s v="https://apollo.pdc.wa.gov/public/registrations/registration?registration_id=48838"/>
    <n v="30697"/>
    <n v="7195"/>
    <n v="567886"/>
    <n v="19072"/>
    <n v="18"/>
    <s v="Tom Perry"/>
    <s v="candidate"/>
    <m/>
    <n v="45114.77002314815"/>
  </r>
  <r>
    <s v="ca-2022-567887"/>
    <s v="ROSER  112"/>
    <s v="CA"/>
    <n v="44671"/>
    <n v="44697"/>
    <m/>
    <m/>
    <s v="Electronic"/>
    <n v="44671"/>
    <x v="6"/>
    <s v="Candidate declared"/>
    <s v="Robert Rosencrantz"/>
    <m/>
    <s v="PO Box 891"/>
    <s v="Newport"/>
    <s v="PEND OREILLE"/>
    <s v="WA"/>
    <n v="99156"/>
    <s v="rosencrantz6@hotmail.com"/>
    <s v="rosencrantz6@hotmail.com"/>
    <s v="509-688-3131"/>
    <s v="COUNTY COMMISSIONER"/>
    <n v="23"/>
    <s v="PEND OREILLE CO"/>
    <n v="3865"/>
    <s v="PEND OREILLE"/>
    <s v="Local"/>
    <n v="10621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PO Box 1283"/>
    <s v="Puyallup"/>
    <s v="WA"/>
    <n v="98371"/>
    <s v="253-988-2455"/>
    <n v="23974.74"/>
    <n v="0"/>
    <n v="27995.53"/>
    <n v="0"/>
    <n v="0"/>
    <n v="0"/>
    <m/>
    <m/>
    <s v="https://apollo.pdc.wa.gov/public/registrations/registration?registration_id=48839"/>
    <n v="30698"/>
    <n v="9581"/>
    <n v="567887"/>
    <n v="19093"/>
    <m/>
    <s v="Tom Perry"/>
    <s v="candidate"/>
    <m/>
    <n v="44995.574386574073"/>
  </r>
  <r>
    <s v="ca-2022-567771"/>
    <s v="HANSF--567"/>
    <s v="CA"/>
    <n v="44652"/>
    <n v="44698"/>
    <m/>
    <m/>
    <s v="Electronic"/>
    <n v="44652"/>
    <x v="6"/>
    <s v="Candidate declared"/>
    <s v="David H. Figuracion"/>
    <m/>
    <s v="1814 138th St. Ct. East"/>
    <s v="Tacoma"/>
    <s v="PIERCE"/>
    <s v="WA"/>
    <n v="98445"/>
    <s v="Make_that_Change@outlook.com"/>
    <s v="dhfiguracion@outlook.com"/>
    <m/>
    <s v="STATE REPRESENTATIVE"/>
    <n v="13"/>
    <s v="LEG DISTRICT 29 - HOUSE"/>
    <n v="4835"/>
    <s v="PIERCE"/>
    <s v="Legislative"/>
    <n v="81052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1814 138th St. Ct. East"/>
    <s v="Tacoma"/>
    <s v="WA"/>
    <n v="98445"/>
    <m/>
    <n v="7636"/>
    <n v="0"/>
    <n v="6085.17"/>
    <n v="0"/>
    <n v="0"/>
    <n v="0"/>
    <m/>
    <m/>
    <s v="https://apollo.pdc.wa.gov/public/registrations/registration?registration_id=48861"/>
    <n v="30553"/>
    <n v="32625"/>
    <n v="567771"/>
    <n v="18998"/>
    <n v="29"/>
    <s v="Jon Saporito"/>
    <s v="candidate"/>
    <m/>
    <n v="44915.395173611112"/>
  </r>
  <r>
    <s v="ca-2024-3309361"/>
    <s v="SHAFK--149"/>
    <s v="CA"/>
    <n v="45421"/>
    <n v="45419"/>
    <m/>
    <m/>
    <s v="Electronic"/>
    <n v="45421"/>
    <x v="1"/>
    <s v="Candidate declared"/>
    <s v="Katie L Shafer"/>
    <m/>
    <s v="PO Box 275"/>
    <s v="WATERVILLE"/>
    <s v="DOUGLAS"/>
    <s v="WA"/>
    <n v="98858"/>
    <s v="katieshafer4douglascounty@outlook.com"/>
    <s v="katieshafer4douglascounty@outlook.com"/>
    <s v="509-449-5487"/>
    <s v="COUNTY COMMISSIONER"/>
    <n v="23"/>
    <s v="DOUGLAS CO"/>
    <n v="3235"/>
    <s v="DOUGLAS"/>
    <s v="Local"/>
    <n v="26787"/>
    <s v="C"/>
    <s v="Registration and financial affairs"/>
    <s v="Candidate"/>
    <s v="Candidate"/>
    <m/>
    <m/>
    <n v="2"/>
    <s v="R"/>
    <x v="1"/>
    <n v="45601"/>
    <s v="mini"/>
    <b v="1"/>
    <b v="1"/>
    <b v="0"/>
    <s v="Lost in primary"/>
    <m/>
    <m/>
    <m/>
    <m/>
    <m/>
    <m/>
    <m/>
    <m/>
    <m/>
    <m/>
    <s v="PO Box 275"/>
    <s v="WATERVILLE"/>
    <s v="WA"/>
    <n v="98858"/>
    <s v="509-449-5487"/>
    <n v="1862.76"/>
    <n v="795"/>
    <n v="1882.76"/>
    <n v="1862.76"/>
    <n v="0"/>
    <n v="0"/>
    <m/>
    <m/>
    <s v="https://apollo.pdc.wa.gov/public/registrations/registration?registration_id=60699"/>
    <n v="36219"/>
    <n v="16297"/>
    <n v="3309361"/>
    <n v="24213"/>
    <m/>
    <s v="Krystal Sadler"/>
    <s v="candidate"/>
    <m/>
    <n v="45603.659837962965"/>
  </r>
  <r>
    <s v="ca-2022-567499"/>
    <s v="SKELS--186"/>
    <s v="CA"/>
    <n v="44587"/>
    <m/>
    <m/>
    <m/>
    <m/>
    <n v="44587"/>
    <x v="6"/>
    <s v="Candidate registered"/>
    <s v="Steven Skelton"/>
    <m/>
    <s v="1812  Hewitt AVE, STE 210"/>
    <s v="Everett"/>
    <s v="SNOHOMISH"/>
    <s v="WA"/>
    <n v="98201"/>
    <s v="stevenskeltonconsulting@gmail.com"/>
    <s v="stevenskeltonconsulting@gmail.com"/>
    <n v="4253298946"/>
    <s v="STATE REPRESENTATIVE"/>
    <n v="13"/>
    <s v="LEG DISTRICT 39 - HOUSE"/>
    <n v="4856"/>
    <s v="SNOHOMISH"/>
    <s v="Legislative"/>
    <n v="104490"/>
    <s v="C"/>
    <s v="Registration and financial affairs"/>
    <s v="Candidate"/>
    <s v="Candidate"/>
    <m/>
    <m/>
    <m/>
    <s v="R"/>
    <x v="1"/>
    <n v="44873"/>
    <s v="mini"/>
    <b v="1"/>
    <m/>
    <m/>
    <m/>
    <m/>
    <m/>
    <m/>
    <m/>
    <m/>
    <m/>
    <m/>
    <m/>
    <m/>
    <m/>
    <s v="1812  Hewitt AVE, STE 210"/>
    <s v="Everett"/>
    <s v="WA"/>
    <n v="98201"/>
    <n v="4253298946"/>
    <m/>
    <m/>
    <m/>
    <m/>
    <m/>
    <m/>
    <m/>
    <m/>
    <s v="https://apollo.pdc.wa.gov/public/registrations/registration?registration_id=48949"/>
    <n v="30181"/>
    <n v="32360"/>
    <n v="567499"/>
    <m/>
    <n v="39"/>
    <s v="Steven Skelton"/>
    <s v="candidate"/>
    <m/>
    <n v="44684.388020833336"/>
  </r>
  <r>
    <s v="ca-2022-567738"/>
    <s v="SMITS  815"/>
    <s v="CA"/>
    <n v="44645"/>
    <n v="44697"/>
    <m/>
    <m/>
    <s v="Electronic"/>
    <n v="44645"/>
    <x v="6"/>
    <s v="Candidate declared"/>
    <s v="Shon D. Simth (Shon D. Smith)"/>
    <m/>
    <s v="7335 Brender Canyon Road"/>
    <s v="Cashmere"/>
    <s v="CHELAN"/>
    <s v="WA"/>
    <n v="98815"/>
    <s v="smith4commissioner@nwi.net"/>
    <s v="wokman@nwi.net"/>
    <s v="509-264-3800"/>
    <s v="COUNTY COMMISSIONER"/>
    <n v="23"/>
    <s v="CHELAN CO"/>
    <n v="3111"/>
    <s v="CHELAN"/>
    <s v="Local"/>
    <n v="50420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11 Diede Hills Ln"/>
    <s v="Wenatchee"/>
    <s v="WA"/>
    <n v="98801"/>
    <s v="509-679-0922"/>
    <n v="33153.64"/>
    <n v="0"/>
    <n v="33128.17"/>
    <n v="0"/>
    <n v="0"/>
    <n v="0"/>
    <m/>
    <m/>
    <s v="https://apollo.pdc.wa.gov/public/registrations/registration?registration_id=48985"/>
    <n v="30511"/>
    <n v="378"/>
    <n v="567738"/>
    <n v="18949"/>
    <m/>
    <s v="Cindy Shales"/>
    <s v="candidate"/>
    <m/>
    <n v="44994.504212962966"/>
  </r>
  <r>
    <s v="ca-2022-576451"/>
    <s v="MILOM  001"/>
    <s v="CA"/>
    <n v="44698"/>
    <n v="44699"/>
    <m/>
    <m/>
    <s v="Electronic"/>
    <n v="44698"/>
    <x v="6"/>
    <s v="Candidate declared"/>
    <s v="MILOSCIA MARK A (Mark Miloscia)"/>
    <m/>
    <s v="30720 19th Ave S"/>
    <s v="Federal Way"/>
    <m/>
    <s v="WA"/>
    <n v="98003"/>
    <s v="miloscia@comcast.net"/>
    <s v="miloscia@comcast.net"/>
    <s v="253-414-8714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75263.14"/>
    <n v="0"/>
    <n v="79263.14"/>
    <n v="4000"/>
    <n v="0"/>
    <n v="0"/>
    <m/>
    <m/>
    <s v="https://apollo.pdc.wa.gov/public/registrations/registration?registration_id=49086"/>
    <n v="30869"/>
    <n v="27207"/>
    <n v="576451"/>
    <n v="19171"/>
    <m/>
    <s v="Tom Perry"/>
    <s v="candidate"/>
    <m/>
    <n v="44936.785428240742"/>
  </r>
  <r>
    <s v="ca-2022-576452"/>
    <s v="NYE C  466"/>
    <s v="CA"/>
    <n v="44698"/>
    <n v="44697"/>
    <m/>
    <m/>
    <m/>
    <n v="44698"/>
    <x v="6"/>
    <s v="Candidate declared"/>
    <s v="Chris Nye"/>
    <m/>
    <s v="P.O. Box 65456"/>
    <s v="University Place"/>
    <s v="PIERCE"/>
    <s v="WA"/>
    <n v="98464"/>
    <s v="chris@vote4nye.com"/>
    <s v="chris@vote4nye.com"/>
    <s v="253-380-4078"/>
    <s v="STATE REPRESENTATIVE"/>
    <n v="13"/>
    <s v="LEG DISTRICT 28 - HOUSE"/>
    <n v="4833"/>
    <s v="PIERCE"/>
    <s v="Legislative"/>
    <n v="81661"/>
    <s v="C"/>
    <s v="Registration and financial affairs"/>
    <s v="Candidate"/>
    <s v="Candidate"/>
    <m/>
    <m/>
    <n v="2"/>
    <s v="R"/>
    <x v="1"/>
    <n v="44873"/>
    <s v="mini"/>
    <b v="1"/>
    <b v="1"/>
    <b v="0"/>
    <s v="Lost in primary"/>
    <m/>
    <m/>
    <m/>
    <m/>
    <m/>
    <m/>
    <m/>
    <m/>
    <m/>
    <m/>
    <s v="P.O. Box 65456"/>
    <s v="University Place"/>
    <s v="WA"/>
    <n v="98464"/>
    <s v="253-380-4078"/>
    <m/>
    <m/>
    <m/>
    <m/>
    <m/>
    <m/>
    <m/>
    <m/>
    <s v="https://apollo.pdc.wa.gov/public/registrations/registration?registration_id=49089"/>
    <n v="30870"/>
    <n v="4764"/>
    <n v="576452"/>
    <m/>
    <n v="28"/>
    <s v="Chris Nye"/>
    <s v="candidate"/>
    <m/>
    <n v="44796.642430555556"/>
  </r>
  <r>
    <s v="ca-2022-576017"/>
    <s v="CARLM--425"/>
    <s v="CA"/>
    <n v="44700"/>
    <n v="44697"/>
    <m/>
    <m/>
    <s v="Electronic"/>
    <n v="44700"/>
    <x v="6"/>
    <s v="Candidate declared"/>
    <s v="Matthew Carlson"/>
    <s v="Carlson for Sheriff"/>
    <s v="1118 S Division"/>
    <s v="Ritzville"/>
    <s v="ADAMS"/>
    <s v="Washington"/>
    <n v="99169"/>
    <s v="m_carlson37@hotmail.com"/>
    <s v="m_carlson37@hotmail.com"/>
    <n v="5097954579"/>
    <s v="COUNTY SHERIFF"/>
    <n v="27"/>
    <s v="ADAMS CO"/>
    <n v="3002"/>
    <s v="ADAMS"/>
    <s v="Local"/>
    <n v="775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1118 S Division"/>
    <s v="Ritzville"/>
    <s v="Washington"/>
    <n v="99169"/>
    <n v="5097954579"/>
    <n v="0"/>
    <n v="0"/>
    <n v="2971.62"/>
    <n v="0"/>
    <n v="0"/>
    <n v="0"/>
    <m/>
    <m/>
    <s v="https://apollo.pdc.wa.gov/public/registrations/registration?registration_id=49123"/>
    <n v="30907"/>
    <n v="35105"/>
    <n v="576017"/>
    <n v="19288"/>
    <m/>
    <s v="Matthew Carlson"/>
    <s v="candidate"/>
    <m/>
    <n v="44915.375659722224"/>
  </r>
  <r>
    <s v="ca-2022-625618"/>
    <s v="BURRJ  198"/>
    <s v="CA"/>
    <n v="44702"/>
    <n v="44700"/>
    <m/>
    <m/>
    <s v="Electronic"/>
    <n v="44702"/>
    <x v="6"/>
    <s v="Candidate declared"/>
    <s v="Jeanette Burrage"/>
    <m/>
    <s v="PO Box 50361"/>
    <s v="Bellevue"/>
    <s v="KING"/>
    <s v="Washington"/>
    <s v="98015-0361"/>
    <s v="jburrage01@aol.com"/>
    <s v="jburrage01@aol.com"/>
    <s v="206-794-7167"/>
    <s v="STATE REPRESENTATIVE"/>
    <n v="13"/>
    <s v="LEG DISTRICT 11 - HOUSE"/>
    <n v="4799"/>
    <s v="KING"/>
    <s v="Legislative"/>
    <n v="88807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PO Box 50361"/>
    <s v="Bellevue"/>
    <s v="Washington"/>
    <s v="98015-0361"/>
    <s v="425-277-4570"/>
    <n v="9876.99"/>
    <n v="0"/>
    <n v="12935.8"/>
    <n v="0"/>
    <n v="0"/>
    <n v="0"/>
    <m/>
    <m/>
    <s v="https://apollo.pdc.wa.gov/public/registrations/registration?registration_id=49154"/>
    <n v="30934"/>
    <n v="1363"/>
    <n v="625618"/>
    <n v="19228"/>
    <n v="11"/>
    <s v="Sandra Bensley"/>
    <s v="candidate"/>
    <m/>
    <n v="44979.257349537038"/>
  </r>
  <r>
    <s v="ca-2024-93212"/>
    <s v="GILDC  371"/>
    <s v="CA"/>
    <n v="44232"/>
    <n v="45418"/>
    <m/>
    <m/>
    <s v="Electronic"/>
    <n v="44232"/>
    <x v="1"/>
    <s v="Candidate declared"/>
    <s v="Chris Gildon"/>
    <m/>
    <s v="PO Box 71"/>
    <s v="Puyallup"/>
    <s v="PIERCE"/>
    <s v="WA"/>
    <n v="98371"/>
    <s v="chris@chrisgildon.com"/>
    <s v="chris@chrisgildon.com"/>
    <s v="360-259-9771"/>
    <s v="STATE SENATOR"/>
    <n v="12"/>
    <s v="LEG DISTRICT 25 - SENATE"/>
    <n v="4754"/>
    <s v="PIERCE"/>
    <s v="Legislative"/>
    <n v="96322"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Won in general"/>
    <m/>
    <m/>
    <m/>
    <m/>
    <m/>
    <m/>
    <m/>
    <m/>
    <m/>
    <s v="PO Box 1283"/>
    <s v="Puyallup"/>
    <s v="WA"/>
    <n v="98371"/>
    <s v="253-988-2455"/>
    <n v="239474.39"/>
    <n v="6542.46"/>
    <n v="243050.6"/>
    <n v="0"/>
    <n v="0"/>
    <n v="0"/>
    <n v="1446.8"/>
    <n v="0"/>
    <s v="https://apollo.pdc.wa.gov/public/registrations/registration?registration_id=59620"/>
    <n v="26634"/>
    <n v="25639"/>
    <n v="93212"/>
    <n v="16956"/>
    <n v="25"/>
    <s v="Tom Perry"/>
    <s v="candidate"/>
    <m/>
    <n v="45698.733599537038"/>
  </r>
  <r>
    <s v="ca-2022-654479"/>
    <s v="LONEP--750"/>
    <s v="CA"/>
    <n v="44703"/>
    <n v="44701"/>
    <m/>
    <m/>
    <s v="Electronic"/>
    <n v="44703"/>
    <x v="6"/>
    <s v="Candidate declared"/>
    <s v="Paula E. Lonergan (Paula Lonergan)"/>
    <m/>
    <s v="3715 N 27th St"/>
    <s v="Tacoma"/>
    <s v="PIERCE"/>
    <s v="WA"/>
    <n v="98407"/>
    <s v="paula@electpaulalonergan.com"/>
    <s v="electplonergan@icloud.com"/>
    <n v="2535496778"/>
    <s v="COUNTY COUNCIL MEMBER"/>
    <n v="25"/>
    <s v="PIERCE CO"/>
    <n v="3879"/>
    <s v="PIERCE"/>
    <s v="Local"/>
    <n v="554326"/>
    <s v="C"/>
    <s v="Registration and financial affairs"/>
    <s v="Candidate"/>
    <s v="Candidate"/>
    <m/>
    <m/>
    <n v="7"/>
    <s v="R"/>
    <x v="1"/>
    <n v="44873"/>
    <s v="full"/>
    <b v="1"/>
    <b v="1"/>
    <b v="1"/>
    <s v="Qualified for general"/>
    <s v="Lost in general"/>
    <m/>
    <m/>
    <m/>
    <m/>
    <m/>
    <m/>
    <m/>
    <m/>
    <m/>
    <s v="3715 N 27th St"/>
    <s v="Tacoma"/>
    <s v="WA"/>
    <n v="98407"/>
    <s v="253-318-1806"/>
    <n v="84963.5"/>
    <n v="0"/>
    <n v="96959.14"/>
    <n v="11995.64"/>
    <n v="0"/>
    <n v="0"/>
    <n v="100749"/>
    <n v="0"/>
    <s v="https://apollo.pdc.wa.gov/public/registrations/registration?registration_id=49176"/>
    <n v="30950"/>
    <n v="35164"/>
    <n v="654479"/>
    <n v="19153"/>
    <m/>
    <s v="Michael Lonergan"/>
    <s v="candidate"/>
    <m/>
    <n v="44940.77542824074"/>
  </r>
  <r>
    <s v="ca-2022-567931"/>
    <s v="THOMP  907"/>
    <s v="CA"/>
    <n v="44684"/>
    <n v="44697"/>
    <m/>
    <m/>
    <m/>
    <n v="44684"/>
    <x v="6"/>
    <s v="Candidate declared"/>
    <s v="Ilene Thomson"/>
    <m/>
    <s v="14642 Summitview Ext"/>
    <s v="Yakima"/>
    <s v="YAKIMA"/>
    <s v="WA"/>
    <n v="98908"/>
    <s v="thomsonfortreasurer@gmail.com"/>
    <s v="ithomson30@gmail.com"/>
    <n v="5099618606"/>
    <s v="COUNTY TREASURER"/>
    <n v="28"/>
    <s v="YAKIMA CO"/>
    <n v="4418"/>
    <s v="YAKIMA"/>
    <s v="Local"/>
    <n v="127365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2009 S 92nd Ave"/>
    <s v="Yakima"/>
    <s v="WA"/>
    <n v="98903"/>
    <n v="5099615551"/>
    <m/>
    <m/>
    <m/>
    <m/>
    <m/>
    <m/>
    <m/>
    <m/>
    <s v="https://apollo.pdc.wa.gov/public/registrations/registration?registration_id=49226"/>
    <n v="30762"/>
    <n v="308"/>
    <n v="567931"/>
    <m/>
    <m/>
    <s v="Russell Melcher"/>
    <s v="candidate"/>
    <m/>
    <n v="44997.644837962966"/>
  </r>
  <r>
    <s v="ca-2022-599576"/>
    <s v="AMERC  328"/>
    <s v="CA"/>
    <n v="44705"/>
    <n v="44698"/>
    <m/>
    <m/>
    <m/>
    <n v="44705"/>
    <x v="6"/>
    <s v="Candidate declared"/>
    <s v="Charles L Amerein"/>
    <m/>
    <s v="405 Mckay-Alto Rd"/>
    <s v="Waitsburg"/>
    <s v="COLUMBIA"/>
    <s v="Washington"/>
    <n v="99361"/>
    <s v="charles.amerein@protonmail.com"/>
    <s v="mtmanchuck@hotmail.com"/>
    <n v="15095404033"/>
    <s v="COUNTY COMMISSIONER"/>
    <n v="23"/>
    <s v="COLUMBIA CO"/>
    <n v="3176"/>
    <s v="COLUMBIA"/>
    <s v="Local"/>
    <n v="2817"/>
    <s v="C"/>
    <s v="Registration and financial affairs"/>
    <s v="Candidate"/>
    <s v="Candidate"/>
    <m/>
    <m/>
    <n v="3"/>
    <s v="R"/>
    <x v="1"/>
    <n v="44873"/>
    <s v="mini"/>
    <b v="1"/>
    <m/>
    <m/>
    <m/>
    <m/>
    <m/>
    <m/>
    <m/>
    <m/>
    <m/>
    <m/>
    <m/>
    <m/>
    <m/>
    <s v="405 Mckay-Alto Rd"/>
    <s v="Waitsburg"/>
    <s v="Washington"/>
    <n v="99361"/>
    <n v="15095404033"/>
    <m/>
    <m/>
    <m/>
    <m/>
    <m/>
    <m/>
    <m/>
    <m/>
    <s v="https://apollo.pdc.wa.gov/public/registrations/registration?registration_id=49234"/>
    <n v="30977"/>
    <n v="844"/>
    <n v="599576"/>
    <m/>
    <m/>
    <s v="Charles L Amerein"/>
    <s v="candidate"/>
    <m/>
    <n v="44757.390173611115"/>
  </r>
  <r>
    <s v="ca-2022-576636"/>
    <s v="LEY J  687"/>
    <s v="CA"/>
    <n v="44705"/>
    <n v="44698"/>
    <m/>
    <m/>
    <s v="Electronic"/>
    <n v="44705"/>
    <x v="6"/>
    <s v="Candidate declared"/>
    <s v="JOHN P LEY (John Ley)"/>
    <m/>
    <s v="P.O. Box 822041"/>
    <s v="Vancouver"/>
    <s v="CLARK"/>
    <s v="WA"/>
    <n v="98682"/>
    <s v="electjohnley@gmail.com"/>
    <s v="electjohnley@gmail.com"/>
    <n v="3602546225"/>
    <s v="STATE REPRESENTATIVE"/>
    <n v="13"/>
    <s v="LEG DISTRICT 18 - HOUSE"/>
    <n v="4813"/>
    <s v="CLARK"/>
    <s v="Legislative"/>
    <n v="102584"/>
    <s v="C"/>
    <s v="Registration and financial affairs"/>
    <s v="Candidate"/>
    <s v="Candidate"/>
    <m/>
    <m/>
    <n v="2"/>
    <s v="R"/>
    <x v="1"/>
    <n v="44873"/>
    <s v="full"/>
    <b v="1"/>
    <b v="1"/>
    <b v="0"/>
    <s v="Lost in primary"/>
    <m/>
    <m/>
    <m/>
    <m/>
    <m/>
    <m/>
    <m/>
    <m/>
    <m/>
    <m/>
    <s v="P.O. Box 822041"/>
    <s v="Vancouver"/>
    <s v="WA"/>
    <n v="98682"/>
    <n v="3605837786"/>
    <n v="3319.24"/>
    <n v="3165.83"/>
    <n v="1759.16"/>
    <n v="0"/>
    <n v="0"/>
    <n v="0"/>
    <m/>
    <m/>
    <s v="https://apollo.pdc.wa.gov/public/registrations/registration?registration_id=49241"/>
    <n v="30988"/>
    <n v="1748"/>
    <n v="576636"/>
    <n v="19186"/>
    <n v="18"/>
    <s v="Liz Cline"/>
    <s v="candidate"/>
    <m/>
    <n v="44796.63858796296"/>
  </r>
  <r>
    <s v="ca-2022-93409"/>
    <s v="CORRC  908"/>
    <s v="CA"/>
    <n v="44278"/>
    <n v="44697"/>
    <m/>
    <m/>
    <s v="Electronic"/>
    <n v="44278"/>
    <x v="6"/>
    <s v="Candidate declared"/>
    <s v="Chris Corry (CHRIS CORRY)"/>
    <m/>
    <s v="P.O. Box 1051"/>
    <s v="YAKIMA"/>
    <s v="YAKIMA"/>
    <s v="WA"/>
    <n v="98907"/>
    <s v="CHRIS@chriscorry.com"/>
    <s v="CHRISCORRY@ICLOUD.COM"/>
    <s v="(509) 596-1482"/>
    <s v="STATE REPRESENTATIVE"/>
    <n v="13"/>
    <s v="LEG DISTRICT 14 - HOUSE"/>
    <n v="4805"/>
    <s v="YAKIMA"/>
    <s v="Legislative"/>
    <n v="86291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186850"/>
    <n v="597.64"/>
    <n v="182418.19"/>
    <n v="0"/>
    <n v="0"/>
    <n v="0"/>
    <m/>
    <m/>
    <s v="https://apollo.pdc.wa.gov/public/registrations/registration?registration_id=49275"/>
    <n v="26913"/>
    <n v="967"/>
    <n v="93409"/>
    <n v="17921"/>
    <n v="14"/>
    <s v="Jason Michaud"/>
    <s v="candidate"/>
    <m/>
    <n v="44994.480312500003"/>
  </r>
  <r>
    <s v="ca-2022-664857"/>
    <s v="BARRA--865"/>
    <s v="CA"/>
    <n v="44708"/>
    <n v="44701"/>
    <m/>
    <m/>
    <s v="Electronic"/>
    <n v="44708"/>
    <x v="6"/>
    <s v="Candidate declared"/>
    <s v="Alex Barrington"/>
    <m/>
    <s v="p.o. box 2311"/>
    <s v="Richland"/>
    <s v="BENTON"/>
    <s v="WA"/>
    <n v="99354"/>
    <s v="barringtonforwa2022@gmail.com"/>
    <s v="barringtonforwa2022@gmail.com"/>
    <n v="5093751623"/>
    <s v="STATE SENATOR"/>
    <n v="12"/>
    <s v="LEG DISTRICT 08 - SENATE"/>
    <n v="4737"/>
    <s v="BENTON"/>
    <s v="Legislative"/>
    <n v="95572"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p.o. box 2311"/>
    <s v="Richland"/>
    <s v="WA"/>
    <n v="99354"/>
    <n v="5093751623"/>
    <n v="0"/>
    <n v="0"/>
    <n v="0"/>
    <n v="0"/>
    <n v="0"/>
    <n v="0"/>
    <m/>
    <m/>
    <s v="https://apollo.pdc.wa.gov/public/registrations/registration?registration_id=49299"/>
    <n v="31035"/>
    <n v="35181"/>
    <n v="664857"/>
    <n v="19178"/>
    <n v="8"/>
    <s v="Alex Barrington"/>
    <s v="candidate"/>
    <m/>
    <n v="45390.913784722223"/>
  </r>
  <r>
    <s v="ca-2022-567815"/>
    <s v="MEISK  169"/>
    <s v="CA"/>
    <n v="44708"/>
    <n v="44697"/>
    <m/>
    <m/>
    <m/>
    <n v="44708"/>
    <x v="6"/>
    <s v="Candidate declared"/>
    <s v="Kayla M. Meise"/>
    <m/>
    <s v="202 W 2nd Ave"/>
    <s v="Ritzville"/>
    <s v="ADAMS"/>
    <s v="Washington"/>
    <n v="99169"/>
    <s v="kaylameise@gmail.com"/>
    <s v="kaylameise@gmail.com"/>
    <s v="509-607-2155"/>
    <s v="COUNTY TREASURER"/>
    <n v="28"/>
    <s v="ADAMS CO"/>
    <n v="3002"/>
    <s v="ADAMS"/>
    <s v="Local"/>
    <n v="775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202 W 2nd Ave"/>
    <s v="Ritzville"/>
    <s v="Washington"/>
    <n v="99169"/>
    <s v="509-607-2155"/>
    <m/>
    <m/>
    <m/>
    <m/>
    <m/>
    <m/>
    <m/>
    <m/>
    <s v="https://apollo.pdc.wa.gov/public/registrations/registration?registration_id=49300"/>
    <n v="30848"/>
    <n v="916"/>
    <n v="567815"/>
    <m/>
    <m/>
    <s v="Kayla Meise"/>
    <s v="candidate"/>
    <m/>
    <n v="45000.435428240744"/>
  </r>
  <r>
    <s v="ca-2022-642966"/>
    <s v="HOOSR  074"/>
    <s v="CA"/>
    <n v="44712"/>
    <n v="44701"/>
    <m/>
    <m/>
    <s v="Electronic"/>
    <n v="44712"/>
    <x v="6"/>
    <s v="Candidate declared"/>
    <s v="Ryika Hooshangi"/>
    <m/>
    <s v="704 228th Ave NE, #251"/>
    <s v="Sammamish"/>
    <s v="KING"/>
    <s v="WA"/>
    <n v="98074"/>
    <s v="ryika@outlook.com"/>
    <s v="ryika@outlook.com"/>
    <s v="425-224-6008"/>
    <s v="STATE SENATOR"/>
    <n v="12"/>
    <s v="LEG DISTRICT 45 - SENATE"/>
    <n v="4774"/>
    <s v="KING"/>
    <s v="Legislative"/>
    <n v="96735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1505 207th PL NE"/>
    <s v="Sammamish"/>
    <s v="WA"/>
    <n v="98074"/>
    <n v="7132054106"/>
    <n v="219930.68"/>
    <n v="1113.1199999999999"/>
    <n v="220357.03"/>
    <n v="0"/>
    <n v="0"/>
    <n v="0"/>
    <n v="6434.28"/>
    <n v="0"/>
    <s v="https://apollo.pdc.wa.gov/public/registrations/registration?registration_id=49362"/>
    <n v="31074"/>
    <n v="1298"/>
    <n v="642966"/>
    <n v="19179"/>
    <n v="45"/>
    <s v="Kristin Urbano"/>
    <s v="candidate"/>
    <m/>
    <n v="44936.67701388889"/>
  </r>
  <r>
    <s v="ca-2022-1075"/>
    <s v="DELVJ  338"/>
    <s v="CA"/>
    <n v="43498"/>
    <n v="44697"/>
    <m/>
    <m/>
    <m/>
    <n v="43498"/>
    <x v="6"/>
    <s v="Candidate declared"/>
    <s v="Josephine Delvin (Josie Delvin)"/>
    <s v="Josie Delvin"/>
    <s v="7620 West 21st Avenue"/>
    <s v="Kennewick"/>
    <s v="BENTON"/>
    <s v="WA"/>
    <n v="99338"/>
    <s v="ichilders2b@charter.net"/>
    <s v="josie@owt.com"/>
    <n v="5099475383"/>
    <s v="COUNTY CLERK"/>
    <n v="22"/>
    <s v="BENTON CO"/>
    <n v="4725"/>
    <s v="BENTON"/>
    <s v="Local"/>
    <n v="125419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7620 West 21st Avenue"/>
    <s v="Kennewick"/>
    <s v="WA"/>
    <n v="99338"/>
    <n v="5099475383"/>
    <m/>
    <m/>
    <m/>
    <m/>
    <n v="0"/>
    <n v="0"/>
    <m/>
    <m/>
    <s v="https://apollo.pdc.wa.gov/public/registrations/registration?registration_id=49401"/>
    <n v="4904"/>
    <n v="1040"/>
    <n v="1075"/>
    <n v="19140"/>
    <m/>
    <s v="Ella Childers"/>
    <s v="candidate"/>
    <m/>
    <n v="45021.827673611115"/>
  </r>
  <r>
    <s v="ca-2022-567644"/>
    <s v="HEIMGR 362"/>
    <s v="CA"/>
    <n v="44628"/>
    <n v="44697"/>
    <m/>
    <m/>
    <s v="Electronic"/>
    <n v="44628"/>
    <x v="6"/>
    <s v="Candidate declared"/>
    <s v="Gordon R. Heimbigner (Gordon R Heimbigner)"/>
    <m/>
    <s v="601 Village Way Apt 30"/>
    <s v="Walla Walla"/>
    <s v="WALLA WALLA"/>
    <s v="WA"/>
    <s v="99362-8603"/>
    <s v="grh99362@yahoo.com"/>
    <s v="grh99362@yahoo.com"/>
    <n v="5093013905"/>
    <s v="COUNTY TREASURER"/>
    <n v="28"/>
    <s v="WALLA WALLA CO"/>
    <n v="4302"/>
    <s v="WALLA WALLA"/>
    <s v="Local"/>
    <n v="37325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601 Village Way Apt 30"/>
    <s v="Walla Walla"/>
    <s v="WA"/>
    <s v="99362-8603"/>
    <n v="5092637195"/>
    <n v="0"/>
    <n v="0"/>
    <n v="0"/>
    <n v="0"/>
    <n v="0"/>
    <n v="0"/>
    <m/>
    <m/>
    <s v="https://apollo.pdc.wa.gov/public/registrations/registration?registration_id=49451"/>
    <n v="30262"/>
    <n v="279"/>
    <n v="567644"/>
    <n v="18996"/>
    <m/>
    <s v="Heidi Penner"/>
    <s v="candidate"/>
    <m/>
    <n v="45000.569976851853"/>
  </r>
  <r>
    <s v="ca-2022-664882"/>
    <s v="ANDEM--197"/>
    <s v="CA"/>
    <n v="44715"/>
    <n v="44701"/>
    <m/>
    <m/>
    <s v="Electronic"/>
    <n v="44715"/>
    <x v="6"/>
    <s v="Candidate declared"/>
    <s v="Mitch Anderson"/>
    <m/>
    <s v="PO Box 1935"/>
    <s v="Gig Harbor"/>
    <s v="PIERCE"/>
    <s v="WA"/>
    <n v="98335"/>
    <s v="electmitch@mitchandersonjr.com"/>
    <s v="electmitch@mitchandersonjr.com"/>
    <s v="253-303-9509"/>
    <s v="COUNTY COUNCIL MEMBER"/>
    <n v="25"/>
    <s v="PIERCE CO"/>
    <n v="3879"/>
    <s v="PIERCE"/>
    <s v="Local"/>
    <n v="554326"/>
    <s v="C"/>
    <s v="Registration and financial affairs"/>
    <s v="Candidate"/>
    <s v="Candidate"/>
    <m/>
    <m/>
    <n v="7"/>
    <s v="R"/>
    <x v="1"/>
    <n v="44873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28858.35"/>
    <n v="0"/>
    <n v="33312.6"/>
    <n v="0"/>
    <n v="0"/>
    <n v="0"/>
    <m/>
    <m/>
    <s v="https://apollo.pdc.wa.gov/public/registrations/registration?registration_id=49452"/>
    <n v="31132"/>
    <n v="35206"/>
    <n v="664882"/>
    <n v="19238"/>
    <m/>
    <s v="Tom Perry"/>
    <s v="candidate"/>
    <m/>
    <n v="45516.599791666667"/>
  </r>
  <r>
    <s v="ca-2022-592584"/>
    <s v="CRISD--171"/>
    <s v="CA"/>
    <n v="44720"/>
    <n v="44699"/>
    <m/>
    <m/>
    <m/>
    <n v="44720"/>
    <x v="6"/>
    <s v="Candidate declared"/>
    <s v="David Crissman"/>
    <m/>
    <s v="PO Box 1253"/>
    <s v="Bremerton"/>
    <s v="PIERCE"/>
    <s v="Washington"/>
    <n v="98337"/>
    <s v="CrissmanForWA@Gmail.com"/>
    <s v="CrissmanforWA@gmail.com"/>
    <s v="360-362-4225"/>
    <s v="STATE SENATOR"/>
    <n v="12"/>
    <s v="LEG DISTRICT 26 - SENATE"/>
    <n v="4755"/>
    <s v="PIERCE"/>
    <s v="Legislative"/>
    <n v="108581"/>
    <s v="C"/>
    <s v="Registration and financial affairs"/>
    <s v="Candidate"/>
    <s v="Candidate"/>
    <m/>
    <m/>
    <m/>
    <s v="R"/>
    <x v="1"/>
    <n v="44873"/>
    <s v="mini"/>
    <b v="1"/>
    <b v="1"/>
    <b v="0"/>
    <s v="Lost in primary"/>
    <m/>
    <m/>
    <m/>
    <m/>
    <m/>
    <m/>
    <m/>
    <m/>
    <m/>
    <m/>
    <s v="PO Box 1253"/>
    <s v="Bremerton"/>
    <s v="Washington"/>
    <n v="98337"/>
    <s v="360-362-4225"/>
    <m/>
    <m/>
    <m/>
    <m/>
    <m/>
    <m/>
    <m/>
    <m/>
    <s v="https://apollo.pdc.wa.gov/public/registrations/registration?registration_id=49584"/>
    <n v="31173"/>
    <n v="35131"/>
    <n v="592584"/>
    <m/>
    <n v="26"/>
    <s v="David Crissman"/>
    <s v="candidate"/>
    <m/>
    <n v="44796.642372685186"/>
  </r>
  <r>
    <s v="ca-2022-567418"/>
    <s v="BHACK--226"/>
    <s v="CA"/>
    <n v="44567"/>
    <n v="44697"/>
    <m/>
    <m/>
    <s v="Electronic"/>
    <n v="44567"/>
    <x v="6"/>
    <s v="Candidate declared"/>
    <s v="Kamaldeep Singh Bhachu (Kamal Bhachu)"/>
    <m/>
    <s v="424 W Bakerview Rd Ste 105-415"/>
    <s v="Bellingham"/>
    <s v="WHATCOM"/>
    <s v="WA"/>
    <n v="98226"/>
    <s v="kamalbhachuforall@gmail.com"/>
    <s v="kamalbhachuforall@gmail.com"/>
    <s v="208-450-3441"/>
    <s v="STATE REPRESENTATIVE"/>
    <n v="13"/>
    <s v="LEG DISTRICT 42 - HOUSE"/>
    <n v="4862"/>
    <s v="WHATCOM"/>
    <s v="Legislative"/>
    <n v="107471"/>
    <s v="C"/>
    <s v="Registration and financial affairs"/>
    <s v="Candidate"/>
    <s v="Candidate"/>
    <m/>
    <m/>
    <n v="1"/>
    <s v="R"/>
    <x v="1"/>
    <n v="44873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19947.93"/>
    <n v="0"/>
    <n v="19543.63"/>
    <n v="0"/>
    <n v="0"/>
    <n v="0"/>
    <m/>
    <m/>
    <s v="https://apollo.pdc.wa.gov/public/registrations/registration?registration_id=49580"/>
    <n v="30055"/>
    <n v="31907"/>
    <n v="567418"/>
    <n v="18733"/>
    <n v="42"/>
    <s v="Tom Perry"/>
    <s v="candidate"/>
    <m/>
    <n v="44935.664918981478"/>
  </r>
  <r>
    <s v="ca-2022-664864"/>
    <s v="AMENR--879"/>
    <s v="CA"/>
    <n v="44733"/>
    <n v="44701"/>
    <m/>
    <m/>
    <m/>
    <n v="44733"/>
    <x v="6"/>
    <s v="Candidate declared"/>
    <s v="Robert K Amenn"/>
    <m/>
    <s v="319 13TH ST"/>
    <s v="GOLD BAR"/>
    <s v="CHELAN"/>
    <s v="WA"/>
    <n v="98251"/>
    <s v="ROBERT@ALBIONNET.COM"/>
    <s v="ROBERT@ALBIONNET.COM"/>
    <n v="3604215119"/>
    <s v="STATE REPRESENTATIVE"/>
    <n v="13"/>
    <s v="LEG DISTRICT 12 - HOUSE"/>
    <n v="4801"/>
    <s v="CHELAN"/>
    <s v="Legislative"/>
    <n v="102840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319 13TH ST"/>
    <s v="GOLD BAR"/>
    <s v="WA"/>
    <n v="98251"/>
    <n v="3604215119"/>
    <m/>
    <m/>
    <m/>
    <m/>
    <m/>
    <m/>
    <m/>
    <m/>
    <s v="https://apollo.pdc.wa.gov/public/registrations/registration?registration_id=49603"/>
    <n v="31223"/>
    <n v="35188"/>
    <n v="664864"/>
    <m/>
    <n v="12"/>
    <s v="Robert Amenn"/>
    <s v="candidate"/>
    <m/>
    <n v="44915.402175925927"/>
  </r>
  <r>
    <s v="ca-2022-567781"/>
    <s v="LARGJ--805"/>
    <s v="CA"/>
    <n v="44658"/>
    <n v="44699"/>
    <m/>
    <m/>
    <s v="Electronic"/>
    <n v="44658"/>
    <x v="6"/>
    <s v="Candidate declared"/>
    <s v="Janet Jean Large (Janet Large)"/>
    <m/>
    <s v="6716 Eastside Dr.  NE   Ste 1  Box 515"/>
    <s v="Browns Pt."/>
    <s v="PIERCE"/>
    <s v="WA"/>
    <n v="98422"/>
    <s v="janetlarge4wa@gmail.com"/>
    <s v="janetlarge@hotmail.com"/>
    <n v="2539211161"/>
    <s v="STATE REPRESENTATIVE"/>
    <n v="13"/>
    <s v="LEG DISTRICT 27 - HOUSE"/>
    <n v="4831"/>
    <s v="PIERCE"/>
    <s v="Legislative"/>
    <n v="94021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6716 Eastside Dr.  NE   Ste 1  Box 515"/>
    <s v="Browns Pt."/>
    <s v="WA"/>
    <n v="98422"/>
    <s v="360-877-5259"/>
    <n v="13185.4"/>
    <n v="0"/>
    <n v="10093.66"/>
    <n v="0"/>
    <n v="0"/>
    <n v="992.81"/>
    <m/>
    <m/>
    <s v="https://apollo.pdc.wa.gov/public/registrations/registration?registration_id=49659"/>
    <n v="30568"/>
    <n v="32630"/>
    <n v="567781"/>
    <n v="19011"/>
    <n v="27"/>
    <s v="Christine Jaworski"/>
    <s v="candidate"/>
    <m/>
    <n v="44915.395138888889"/>
  </r>
  <r>
    <s v="ca-2022-567884"/>
    <s v="NICHMA 156"/>
    <s v="CA"/>
    <n v="44671"/>
    <n v="44697"/>
    <m/>
    <m/>
    <s v="Electronic"/>
    <n v="44671"/>
    <x v="6"/>
    <s v="Candidate declared"/>
    <s v="Marianne Nichols"/>
    <m/>
    <s v="2972 Deeter Road"/>
    <s v="Newport"/>
    <s v="PEND OREILLE"/>
    <s v="WA"/>
    <n v="99156"/>
    <s v="jmnichols1@yahoo.com"/>
    <s v="jmnichols1@yahoo.com"/>
    <n v="5096710804"/>
    <s v="COUNTY AUDITOR"/>
    <n v="20"/>
    <s v="PEND OREILLE CO"/>
    <n v="3865"/>
    <s v="PEND OREILLE"/>
    <s v="Local"/>
    <n v="10621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2972 Deeter Road"/>
    <s v="Newport"/>
    <s v="WA"/>
    <n v="99156"/>
    <n v="5096710804"/>
    <n v="4622"/>
    <n v="0"/>
    <n v="4247.43"/>
    <n v="1699"/>
    <n v="0"/>
    <n v="0"/>
    <m/>
    <m/>
    <s v="https://apollo.pdc.wa.gov/public/registrations/registration?registration_id=49908"/>
    <n v="30696"/>
    <n v="596"/>
    <n v="567884"/>
    <n v="19198"/>
    <m/>
    <s v="Marianne Nichols"/>
    <s v="candidate"/>
    <m/>
    <n v="45031.335324074076"/>
  </r>
  <r>
    <s v="ca-2022-567942"/>
    <s v="GRAHV  208"/>
    <s v="CA"/>
    <n v="44207"/>
    <n v="44697"/>
    <m/>
    <m/>
    <s v="Electronic"/>
    <n v="44207"/>
    <x v="6"/>
    <s v="Candidate declared"/>
    <s v="VIRGINIA (Jenny) C. GRAHAM (JENNY GRAHAM)"/>
    <m/>
    <s v="PO BOX 48654"/>
    <s v="Spokane"/>
    <s v="SPOKANE"/>
    <s v="Washington"/>
    <s v="99228-1654"/>
    <s v="JENNY@VOTEJENNYGRAHAM.COM"/>
    <s v="jennycg48@gmail.com"/>
    <s v="509 505 7366"/>
    <s v="STATE REPRESENTATIVE"/>
    <n v="13"/>
    <s v="LEG DISTRICT 06 - HOUSE"/>
    <n v="4789"/>
    <s v="SPOKANE"/>
    <s v="Legislative"/>
    <n v="100658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PO Box 581"/>
    <s v="Tacoma"/>
    <s v="WA"/>
    <n v="98401"/>
    <s v="(253)220-5590"/>
    <n v="68206.61"/>
    <n v="10997.54"/>
    <n v="66960.62"/>
    <n v="-11675"/>
    <n v="0"/>
    <n v="0"/>
    <m/>
    <m/>
    <s v="https://apollo.pdc.wa.gov/public/registrations/registration?registration_id=49992"/>
    <n v="26400"/>
    <n v="32643"/>
    <n v="567942"/>
    <n v="16827"/>
    <n v="6"/>
    <s v="JASON MICHAUD"/>
    <s v="candidate"/>
    <m/>
    <n v="45393.755798611113"/>
  </r>
  <r>
    <s v="ca-2024-3298911"/>
    <s v="PEACP3-753"/>
    <s v="CA"/>
    <n v="45420"/>
    <n v="45418"/>
    <m/>
    <m/>
    <s v="Electronic"/>
    <n v="45420"/>
    <x v="1"/>
    <s v="Candidate declared"/>
    <s v="Patrick Richard Peacock (Patrick Peacock)"/>
    <m/>
    <s v="PO Box 361"/>
    <s v="Hobart"/>
    <s v="KING"/>
    <s v="WA"/>
    <n v="98038"/>
    <s v="electpeacock@proton.me"/>
    <s v="electpeacock@proton.me"/>
    <s v="253-929-9970"/>
    <s v="STATE REPRESENTATIVE"/>
    <n v="13"/>
    <s v="LEG DISTRICT 05 - HOUSE"/>
    <n v="4787"/>
    <s v="KING"/>
    <s v="Legislative"/>
    <n v="106558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23370"/>
    <n v="0"/>
    <n v="27319.67"/>
    <n v="4000"/>
    <n v="0"/>
    <n v="0"/>
    <m/>
    <m/>
    <s v="https://apollo.pdc.wa.gov/public/registrations/registration?registration_id=60266"/>
    <n v="36421"/>
    <n v="35762"/>
    <n v="3298911"/>
    <n v="24097"/>
    <n v="5"/>
    <s v="Tom Perry"/>
    <s v="candidate"/>
    <m/>
    <n v="45636.810925925929"/>
  </r>
  <r>
    <s v="ca-2024-688968"/>
    <s v="WHEEM--024"/>
    <s v="CA"/>
    <n v="44888"/>
    <n v="45418"/>
    <m/>
    <m/>
    <s v="Electronic"/>
    <n v="44888"/>
    <x v="1"/>
    <s v="Candidate declared"/>
    <s v="Martin L. Wheeler (Martin Lee Wheeler)"/>
    <m/>
    <s v="P.O. Box 116"/>
    <s v="Fall City"/>
    <m/>
    <s v="Washington"/>
    <n v="98024"/>
    <s v="wheeler2020campaign@gmail.com"/>
    <s v="WHEELER4GOVERNOR@GMAIL.COM"/>
    <s v="425-502-0321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b v="1"/>
    <b v="0"/>
    <s v="Lost in primary"/>
    <m/>
    <m/>
    <m/>
    <m/>
    <m/>
    <m/>
    <m/>
    <m/>
    <m/>
    <m/>
    <s v="P.O. Box 116"/>
    <s v="Fall City"/>
    <s v="Washington"/>
    <n v="98024"/>
    <s v="425-502-0321"/>
    <n v="5351.45"/>
    <n v="0"/>
    <n v="9641.4500000000007"/>
    <n v="-1982.57"/>
    <n v="0"/>
    <n v="6240"/>
    <m/>
    <m/>
    <s v="https://apollo.pdc.wa.gov/public/registrations/registration?registration_id=50069"/>
    <n v="31438"/>
    <n v="29601"/>
    <n v="688968"/>
    <n v="19523"/>
    <m/>
    <s v="Michael Stevenson"/>
    <s v="candidate"/>
    <m/>
    <n v="45590.608402777776"/>
  </r>
  <r>
    <s v="ca-2024-3296704"/>
    <s v="ESPIM  464"/>
    <s v="CA"/>
    <n v="45373"/>
    <n v="45418"/>
    <m/>
    <m/>
    <s v="Electronic"/>
    <n v="45373"/>
    <x v="1"/>
    <s v="Candidate declared"/>
    <s v="Maia Espinoza"/>
    <m/>
    <s v="P.O. Box 99075"/>
    <s v="Lakewood"/>
    <s v="PIERCE"/>
    <s v="WA"/>
    <n v="98496"/>
    <s v="info@maiaespinoza.com"/>
    <s v="MaiaLespinoza@gmail.com"/>
    <s v="(253) 384-1141"/>
    <s v="STATE SENATOR"/>
    <n v="12"/>
    <s v="LEG DISTRICT 28 - SENATE"/>
    <n v="4757"/>
    <s v="PIERCE"/>
    <s v="Legislative"/>
    <n v="79415"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(253) 220-5590"/>
    <n v="269198.75"/>
    <n v="0"/>
    <n v="269261.65999999997"/>
    <n v="0"/>
    <n v="0"/>
    <n v="0"/>
    <n v="47839.91"/>
    <n v="37761.33"/>
    <s v="https://apollo.pdc.wa.gov/public/registrations/registration?registration_id=59744"/>
    <n v="36044"/>
    <n v="1020"/>
    <n v="3296704"/>
    <n v="23906"/>
    <n v="28"/>
    <s v="Jason Michaud"/>
    <s v="candidate"/>
    <m/>
    <n v="45694.473391203705"/>
  </r>
  <r>
    <s v="ca-2024-3296703"/>
    <s v="DONEM--505"/>
    <s v="CA"/>
    <n v="45374"/>
    <n v="45419"/>
    <m/>
    <m/>
    <s v="Electronic"/>
    <n v="45374"/>
    <x v="1"/>
    <s v="Candidate declared"/>
    <s v="Marc Doney"/>
    <m/>
    <s v="PO Box 901"/>
    <s v="Omak"/>
    <s v="OKANOGAN"/>
    <s v="WA"/>
    <n v="98841"/>
    <s v="partytoelectmarcdoney@gmail.com"/>
    <s v="partytoelectmarcdoney@gmail.com"/>
    <s v="509-885-4881"/>
    <s v="COUNTY COMMISSIONER"/>
    <n v="23"/>
    <s v="OKANOGAN CO"/>
    <n v="3801"/>
    <s v="OKANOGAN"/>
    <s v="Local"/>
    <n v="25837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O Box 901"/>
    <s v="Omak"/>
    <s v="WA"/>
    <n v="98841"/>
    <s v="509-885-2046"/>
    <n v="9048.7199999999993"/>
    <n v="0"/>
    <n v="8973.66"/>
    <n v="0"/>
    <n v="0"/>
    <n v="0"/>
    <m/>
    <m/>
    <s v="https://apollo.pdc.wa.gov/public/registrations/registration?registration_id=59748"/>
    <n v="36034"/>
    <n v="35299"/>
    <n v="3296703"/>
    <n v="24032"/>
    <m/>
    <s v="Leanne Doney"/>
    <s v="candidate"/>
    <m/>
    <n v="45641.582002314812"/>
  </r>
  <r>
    <s v="ca-2024-3311834"/>
    <s v="HENDD--578"/>
    <s v="CA"/>
    <n v="45441"/>
    <n v="45422"/>
    <m/>
    <m/>
    <s v="Electronic"/>
    <n v="45441"/>
    <x v="1"/>
    <s v="Candidate declared"/>
    <s v="David Henderson"/>
    <m/>
    <s v="4520 W Peninsula Dr"/>
    <s v="Moses Lake"/>
    <s v="GRANT"/>
    <s v="WA"/>
    <n v="98837"/>
    <s v="david4gccommisioner2@gmail.com"/>
    <s v="david4fuel@gmail.com"/>
    <s v="509-431-7027"/>
    <s v="COUNTY COMMISSIONER"/>
    <n v="23"/>
    <s v="GRANT CO"/>
    <n v="3340"/>
    <s v="GRANT"/>
    <s v="Local"/>
    <n v="47867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4520 W Peninsula Dr"/>
    <s v="Moses Lake"/>
    <s v="WA"/>
    <n v="98837"/>
    <s v="509-431-7027"/>
    <n v="20122.169999999998"/>
    <n v="0"/>
    <n v="19667.810000000001"/>
    <n v="1152.17"/>
    <n v="0"/>
    <n v="0"/>
    <m/>
    <m/>
    <s v="https://apollo.pdc.wa.gov/public/registrations/registration?registration_id=60711"/>
    <n v="36677"/>
    <n v="46211"/>
    <n v="3311834"/>
    <n v="24194"/>
    <m/>
    <s v="Shawn Marie Henderson"/>
    <s v="candidate"/>
    <m/>
    <n v="45636.713067129633"/>
  </r>
  <r>
    <s v="ca-2024-3297576"/>
    <s v="KHANL2 532"/>
    <s v="CA"/>
    <n v="44512"/>
    <m/>
    <m/>
    <m/>
    <m/>
    <n v="44512"/>
    <x v="1"/>
    <s v="Candidate registered"/>
    <s v="Laurel Wheat Khan"/>
    <s v="The People's Choice For Once"/>
    <s v="201 Simmons St NW"/>
    <s v="Olympia"/>
    <m/>
    <s v="WA"/>
    <n v="98501"/>
    <s v="laurelkhan50@gmail.com"/>
    <m/>
    <n v="3123717613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m/>
    <m/>
    <m/>
    <m/>
    <m/>
    <m/>
    <m/>
    <m/>
    <m/>
    <m/>
    <m/>
    <m/>
    <m/>
    <s v="816 151st PL SW"/>
    <s v="Lynnwood"/>
    <s v="Washington"/>
    <n v="98087"/>
    <n v="5095515476"/>
    <m/>
    <m/>
    <m/>
    <m/>
    <m/>
    <m/>
    <m/>
    <m/>
    <s v="https://apollo.pdc.wa.gov/public/registrations/registration?registration_id=59832"/>
    <n v="36258"/>
    <n v="26650"/>
    <n v="3297576"/>
    <m/>
    <m/>
    <s v="Kristina Mitchell"/>
    <s v="candidate"/>
    <m/>
    <n v="45406.437557870369"/>
  </r>
  <r>
    <s v="ca-2024-3296746"/>
    <s v="CHRIL2 208"/>
    <s v="CA"/>
    <n v="45387"/>
    <n v="45418"/>
    <m/>
    <m/>
    <s v="Electronic"/>
    <n v="45387"/>
    <x v="1"/>
    <s v="Candidate declared"/>
    <s v="LEONARD G CHRISTIAN (Leonard Christian)"/>
    <m/>
    <s v="9116 E Sprague Ave. #714"/>
    <s v="Spokane Valley"/>
    <s v="SPOKANE"/>
    <s v="WA"/>
    <n v="99206"/>
    <s v="vote@LeonardChristian.com"/>
    <s v="vote@LeonardChristian.com"/>
    <n v="5098695363"/>
    <s v="STATE SENATOR"/>
    <n v="12"/>
    <s v="LEG DISTRICT 04 - SENATE"/>
    <n v="4733"/>
    <s v="SPOKANE"/>
    <s v="Legislative"/>
    <n v="110979"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Won in general"/>
    <m/>
    <m/>
    <m/>
    <m/>
    <m/>
    <m/>
    <m/>
    <m/>
    <m/>
    <s v="505 N Argonne Rd # A-3"/>
    <s v="Spokane Valley"/>
    <s v="WA"/>
    <n v="99212"/>
    <n v="5098925905"/>
    <n v="53920"/>
    <n v="0"/>
    <n v="48006.75"/>
    <n v="0"/>
    <n v="0"/>
    <n v="0"/>
    <n v="324.64"/>
    <n v="0"/>
    <s v="https://apollo.pdc.wa.gov/public/registrations/registration?registration_id=59876"/>
    <n v="36143"/>
    <n v="52"/>
    <n v="3296746"/>
    <n v="23901"/>
    <n v="4"/>
    <s v="Robert P McKinley"/>
    <s v="candidate"/>
    <m/>
    <n v="45659.848136574074"/>
  </r>
  <r>
    <s v="ca-2024-3311321"/>
    <s v="HARGM  042"/>
    <s v="CA"/>
    <n v="45434"/>
    <n v="45422"/>
    <m/>
    <m/>
    <s v="Electronic"/>
    <n v="45434"/>
    <x v="1"/>
    <s v="Candidate declared"/>
    <s v="Mark Hargrove"/>
    <m/>
    <s v="P.O. Box 95"/>
    <s v="BLACK DIAMOND"/>
    <s v="KING"/>
    <s v="WA"/>
    <n v="98010"/>
    <s v="HargroveMD@aol.com"/>
    <s v="HargroveMD@aol.com"/>
    <n v="2536320736"/>
    <s v="STATE REPRESENTATIVE"/>
    <n v="13"/>
    <s v="LEG DISTRICT 05 - HOUSE"/>
    <n v="4787"/>
    <s v="KING"/>
    <s v="Legislative"/>
    <n v="106558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.O. Box 95"/>
    <s v="BLACK DIAMOND"/>
    <s v="WA"/>
    <n v="98010"/>
    <n v="2536320736"/>
    <n v="16343.44"/>
    <n v="0"/>
    <n v="16343.44"/>
    <n v="0"/>
    <n v="0"/>
    <n v="0"/>
    <n v="122.87"/>
    <n v="0"/>
    <s v="https://apollo.pdc.wa.gov/public/registrations/registration?registration_id=60622"/>
    <n v="36715"/>
    <n v="581"/>
    <n v="3311321"/>
    <n v="24199"/>
    <n v="5"/>
    <s v="Sandy Hargrove"/>
    <s v="candidate"/>
    <m/>
    <n v="45636.934224537035"/>
  </r>
  <r>
    <s v="ca-2024-3298789"/>
    <s v="PENNJ  360"/>
    <s v="CA"/>
    <n v="45358"/>
    <n v="45418"/>
    <m/>
    <m/>
    <s v="Electronic"/>
    <n v="45358"/>
    <x v="1"/>
    <s v="Candidate declared"/>
    <s v="Joshua Penner"/>
    <m/>
    <s v="P.O. Box 933"/>
    <s v="Orting"/>
    <s v="KING"/>
    <s v="WA"/>
    <n v="98360"/>
    <s v="campaign@votepenner.com"/>
    <s v="Josh@votepenner.com"/>
    <s v="(253)224-4226"/>
    <s v="STATE REPRESENTATIVE"/>
    <n v="13"/>
    <s v="LEG DISTRICT 31 - HOUSE"/>
    <n v="4839"/>
    <s v="KING"/>
    <s v="Legislative"/>
    <n v="104174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.O.Box 581"/>
    <s v="Tacoma"/>
    <s v="WA"/>
    <n v="98401"/>
    <s v="(253)220-5590"/>
    <n v="73656.75"/>
    <n v="0"/>
    <n v="84416.85"/>
    <n v="0"/>
    <n v="0"/>
    <n v="0"/>
    <n v="30723.06"/>
    <n v="0"/>
    <s v="https://apollo.pdc.wa.gov/public/registrations/registration?registration_id=60402"/>
    <n v="35939"/>
    <n v="26484"/>
    <n v="3298789"/>
    <n v="23772"/>
    <n v="31"/>
    <s v="Jason Michaud"/>
    <s v="candidate"/>
    <m/>
    <n v="45698.6250462963"/>
  </r>
  <r>
    <s v="ca-2023-884440"/>
    <s v="MILLM--422"/>
    <s v="CA"/>
    <n v="45090"/>
    <n v="45062"/>
    <m/>
    <m/>
    <s v="Electronic"/>
    <n v="45090"/>
    <x v="15"/>
    <s v="Candidate declared"/>
    <s v="Mark C. Miller"/>
    <m/>
    <s v="40 Blossom Ln"/>
    <s v="Wenatchee"/>
    <s v="CHELAN"/>
    <s v="WA"/>
    <n v="98801"/>
    <s v="mimiller@nwi.net"/>
    <s v="mimiller@ncw.net"/>
    <n v="5096798249"/>
    <s v="COUNTY ASSESSOR"/>
    <n v="21"/>
    <s v="CHELAN CO"/>
    <n v="3111"/>
    <s v="CHELAN"/>
    <s v="Local"/>
    <n v="50948"/>
    <s v="C"/>
    <s v="Registration and financial affairs"/>
    <s v="Candidate"/>
    <s v="Candidate"/>
    <m/>
    <m/>
    <m/>
    <s v="R"/>
    <x v="1"/>
    <n v="45237"/>
    <s v="mini"/>
    <b v="1"/>
    <b v="1"/>
    <b v="1"/>
    <s v="Qualified for general"/>
    <s v="Lost in general"/>
    <m/>
    <m/>
    <m/>
    <m/>
    <m/>
    <m/>
    <m/>
    <m/>
    <m/>
    <s v="40 Blossom Ln"/>
    <s v="Wenatchee"/>
    <s v="WA"/>
    <n v="98801"/>
    <n v="5096798250"/>
    <n v="4131.32"/>
    <n v="600"/>
    <n v="3722.19"/>
    <n v="0"/>
    <n v="0"/>
    <n v="0"/>
    <m/>
    <m/>
    <s v="https://apollo.pdc.wa.gov/public/registrations/registration?registration_id=54101"/>
    <n v="34138"/>
    <n v="36176"/>
    <n v="884440"/>
    <n v="20811"/>
    <m/>
    <s v="Ingrid Miller"/>
    <s v="candidate"/>
    <m/>
    <n v="45267.627534722225"/>
  </r>
  <r>
    <s v="ca-2024-3311804"/>
    <s v="PAULK  418"/>
    <s v="CA"/>
    <n v="45435"/>
    <n v="45422"/>
    <m/>
    <m/>
    <m/>
    <n v="45435"/>
    <x v="1"/>
    <s v="Candidate declared"/>
    <s v="KENNETH A PAULSON (Ken Paulson)"/>
    <m/>
    <s v="1115 S 39th St"/>
    <s v="Tacoma"/>
    <s v="PIERCE"/>
    <s v="WA"/>
    <n v="98418"/>
    <s v="kpaulson2011@hotmail.com"/>
    <s v="kpaulson2011@hotmail.com"/>
    <n v="2535843548"/>
    <s v="STATE REPRESENTATIVE"/>
    <n v="13"/>
    <s v="LEG DISTRICT 27 - HOUSE"/>
    <n v="4831"/>
    <s v="PIERCE"/>
    <s v="Legislative"/>
    <n v="93147"/>
    <s v="C"/>
    <s v="Registration and financial affairs"/>
    <s v="Candidate"/>
    <s v="Candidate"/>
    <m/>
    <m/>
    <n v="1"/>
    <s v="R"/>
    <x v="1"/>
    <n v="45601"/>
    <s v="mini"/>
    <b v="1"/>
    <b v="1"/>
    <b v="1"/>
    <s v="Qualified for general"/>
    <s v="Lost in general"/>
    <m/>
    <m/>
    <m/>
    <m/>
    <m/>
    <m/>
    <m/>
    <m/>
    <m/>
    <s v="1115 S 39th St"/>
    <s v="Tacoma"/>
    <s v="WA"/>
    <n v="98418"/>
    <n v="2535843548"/>
    <m/>
    <m/>
    <m/>
    <m/>
    <m/>
    <m/>
    <m/>
    <m/>
    <s v="https://apollo.pdc.wa.gov/public/registrations/registration?registration_id=60647"/>
    <n v="36671"/>
    <n v="9087"/>
    <n v="3311804"/>
    <m/>
    <n v="27"/>
    <s v="Ken Paulson"/>
    <s v="candidate"/>
    <m/>
    <n v="45630.554386574076"/>
  </r>
  <r>
    <s v="ca-2024-3311242"/>
    <s v="JRR00--648"/>
    <s v="CA"/>
    <n v="45426"/>
    <n v="45422"/>
    <m/>
    <m/>
    <m/>
    <n v="45426"/>
    <x v="1"/>
    <s v="Candidate declared"/>
    <s v="Robert Farris (Rob Farris)"/>
    <m/>
    <s v="P.O. Box 36"/>
    <s v="Stevenson"/>
    <s v="SKAMANIA"/>
    <s v="Washington"/>
    <n v="98648"/>
    <s v="robforskamania@gmail.com"/>
    <s v="robforskamania@gmail.com"/>
    <s v="541-490-6607"/>
    <s v="COUNTY COMMISSIONER"/>
    <n v="23"/>
    <s v="SKAMANIA CO"/>
    <n v="4093"/>
    <s v="SKAMANIA"/>
    <s v="Local"/>
    <n v="8982"/>
    <s v="C"/>
    <s v="Registration and financial affairs"/>
    <s v="Candidate"/>
    <s v="Candidate"/>
    <m/>
    <m/>
    <n v="2"/>
    <s v="R"/>
    <x v="1"/>
    <n v="45601"/>
    <s v="mini"/>
    <b v="1"/>
    <b v="1"/>
    <b v="1"/>
    <s v="Qualified for general"/>
    <s v="Won in general"/>
    <m/>
    <m/>
    <m/>
    <m/>
    <m/>
    <m/>
    <m/>
    <m/>
    <m/>
    <s v="P.O. Box 36"/>
    <s v="Stevenson"/>
    <s v="Washington"/>
    <n v="98648"/>
    <s v="541-490-6607"/>
    <m/>
    <m/>
    <m/>
    <m/>
    <m/>
    <m/>
    <m/>
    <m/>
    <s v="https://apollo.pdc.wa.gov/public/registrations/registration?registration_id=60434"/>
    <n v="36478"/>
    <n v="30985"/>
    <n v="3311242"/>
    <m/>
    <m/>
    <s v="Rob Farris"/>
    <s v="candidate"/>
    <m/>
    <n v="45761.827951388892"/>
  </r>
  <r>
    <s v="ca-2024-3296795"/>
    <s v="HARTF--571"/>
    <s v="CA"/>
    <n v="45400"/>
    <n v="45418"/>
    <m/>
    <n v="45622"/>
    <s v="Electronic"/>
    <n v="45400"/>
    <x v="1"/>
    <s v="Candidate discontinued campaign"/>
    <s v="Flint Hartwig"/>
    <m/>
    <s v="4705 US 97A"/>
    <s v="Wenatchee"/>
    <s v="CHELAN"/>
    <s v="WA"/>
    <n v="98801"/>
    <s v="hartwigforchelan@gmail.com"/>
    <s v="hartwigforchelan@gmail.com"/>
    <n v="5092648204"/>
    <s v="COUNTY COMMISSIONER"/>
    <n v="23"/>
    <s v="CHELAN CO"/>
    <n v="3111"/>
    <s v="CHELAN"/>
    <s v="Local"/>
    <n v="51407"/>
    <s v="C"/>
    <s v="Registration and financial affairs"/>
    <s v="Candidate"/>
    <s v="Candidate"/>
    <m/>
    <m/>
    <m/>
    <s v="R"/>
    <x v="1"/>
    <n v="45601"/>
    <s v="full"/>
    <b v="0"/>
    <b v="1"/>
    <b v="1"/>
    <s v="Qualified for general"/>
    <s v="Lost in general"/>
    <m/>
    <m/>
    <m/>
    <m/>
    <m/>
    <m/>
    <m/>
    <m/>
    <m/>
    <s v="4705 US 97A"/>
    <s v="Wenatchee"/>
    <s v="WA"/>
    <n v="98801"/>
    <n v="5092648204"/>
    <n v="46513.88"/>
    <n v="0"/>
    <n v="43923.41"/>
    <n v="0"/>
    <n v="0"/>
    <n v="0"/>
    <m/>
    <m/>
    <s v="https://apollo.pdc.wa.gov/public/registrations/registration?registration_id=60015"/>
    <n v="36223"/>
    <n v="45179"/>
    <n v="3296795"/>
    <n v="24000"/>
    <m/>
    <s v="Jamie Hartwig"/>
    <s v="candidate"/>
    <m/>
    <n v="45630.553657407407"/>
  </r>
  <r>
    <s v="ca-2024-3296807"/>
    <s v="MINNS--010"/>
    <s v="CA"/>
    <n v="45404"/>
    <n v="45419"/>
    <m/>
    <m/>
    <s v="Electronic"/>
    <n v="45404"/>
    <x v="1"/>
    <s v="Candidate declared"/>
    <s v="Steven Haroldson Minnich (Steve Haroldson Minnich)"/>
    <m/>
    <s v="171 Pine Hill Road"/>
    <s v="Newport"/>
    <s v="PEND OREILLE"/>
    <s v="WA"/>
    <n v="99156"/>
    <s v="steve@minnichfamily.com"/>
    <s v="steve@minnichfamily.com"/>
    <n v="5096717187"/>
    <s v="COUNTY COMMISSIONER"/>
    <n v="23"/>
    <s v="PEND OREILLE CO"/>
    <n v="3865"/>
    <s v="PEND OREILLE"/>
    <s v="Local"/>
    <n v="10735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2020 Deeter Road"/>
    <s v="Newport"/>
    <s v="WA"/>
    <n v="99156"/>
    <n v="5094448766"/>
    <n v="5584.98"/>
    <n v="0"/>
    <n v="5854.86"/>
    <n v="0"/>
    <n v="0"/>
    <n v="0"/>
    <m/>
    <m/>
    <s v="https://apollo.pdc.wa.gov/public/registrations/registration?registration_id=60035"/>
    <n v="36204"/>
    <n v="45184"/>
    <n v="3296807"/>
    <n v="23997"/>
    <m/>
    <s v="Jason Bond"/>
    <s v="candidate"/>
    <m/>
    <n v="45630.55395833333"/>
  </r>
  <r>
    <s v="ca-2024-3296810"/>
    <s v="HAWKB3 802"/>
    <s v="CA"/>
    <n v="45405"/>
    <n v="45418"/>
    <m/>
    <m/>
    <s v="Electronic"/>
    <n v="45405"/>
    <x v="1"/>
    <s v="Candidate declared"/>
    <s v="Brad Hawkins"/>
    <m/>
    <s v="PO Box 1"/>
    <s v="Wenatchee"/>
    <s v="CHELAN"/>
    <s v="WA"/>
    <n v="98807"/>
    <s v="bradhawkinsforcommissioner@gmail.com"/>
    <s v="bradhawkinsforcommissioner@gmail.com"/>
    <s v="509-393-3231"/>
    <s v="COUNTY COMMISSIONER"/>
    <n v="23"/>
    <s v="CHELAN CO"/>
    <n v="3111"/>
    <s v="CHELAN"/>
    <s v="Local"/>
    <n v="51407"/>
    <s v="C"/>
    <s v="Registration and financial affairs"/>
    <s v="Candidate"/>
    <s v="Candidate"/>
    <m/>
    <m/>
    <n v="3"/>
    <s v="R"/>
    <x v="1"/>
    <n v="45601"/>
    <s v="full"/>
    <b v="1"/>
    <b v="1"/>
    <b v="1"/>
    <s v="Qualified for general"/>
    <s v="Won in general"/>
    <m/>
    <m/>
    <m/>
    <m/>
    <m/>
    <m/>
    <m/>
    <m/>
    <m/>
    <s v="PO Box 1"/>
    <s v="Wenatchee"/>
    <s v="WA"/>
    <n v="98807"/>
    <s v="509-393-3231"/>
    <n v="154450"/>
    <n v="0"/>
    <n v="152448.29"/>
    <n v="0"/>
    <n v="0"/>
    <n v="0"/>
    <m/>
    <m/>
    <s v="https://apollo.pdc.wa.gov/public/registrations/registration?registration_id=60048"/>
    <n v="36249"/>
    <n v="1075"/>
    <n v="3296810"/>
    <n v="23978"/>
    <m/>
    <s v="Shawna Hawkins"/>
    <s v="candidate"/>
    <m/>
    <n v="45658.449270833335"/>
  </r>
  <r>
    <s v="ca-2024-567312"/>
    <s v="KHANL  532"/>
    <s v="CA"/>
    <n v="44512"/>
    <m/>
    <m/>
    <m/>
    <s v="Electronic"/>
    <n v="44512"/>
    <x v="1"/>
    <s v="Candidate registered"/>
    <s v="Laurel Wheat Khan"/>
    <s v="The People's Choice For Governor"/>
    <s v="201 Simmons St NW"/>
    <s v="Olympia"/>
    <m/>
    <s v="WA"/>
    <n v="98501"/>
    <s v="laurelkhan50@gmail.com"/>
    <s v="LAURELKHAN50@GMAIL.COM"/>
    <n v="3123717613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m/>
    <m/>
    <m/>
    <m/>
    <m/>
    <m/>
    <m/>
    <m/>
    <m/>
    <m/>
    <m/>
    <m/>
    <m/>
    <s v="201 Simmons St NW"/>
    <s v="Olympia"/>
    <s v="WA"/>
    <n v="98501"/>
    <n v="3123717613"/>
    <n v="5895.62"/>
    <n v="0"/>
    <n v="4212.42"/>
    <n v="0"/>
    <n v="0"/>
    <n v="0"/>
    <m/>
    <m/>
    <s v="https://apollo.pdc.wa.gov/public/registrations/registration?registration_id=50770"/>
    <n v="29866"/>
    <n v="26650"/>
    <n v="567312"/>
    <n v="19479"/>
    <m/>
    <s v="Laurel Wheat Khan"/>
    <s v="candidate"/>
    <m/>
    <n v="45406.436956018515"/>
  </r>
  <r>
    <s v="ca-2024-3253647"/>
    <s v="FORDT--376"/>
    <s v="CA"/>
    <n v="45243"/>
    <m/>
    <m/>
    <m/>
    <m/>
    <n v="45243"/>
    <x v="1"/>
    <s v="Candidate registered"/>
    <s v="Timothy a ford (Tim a ford)"/>
    <m/>
    <s v="35401 40th Ave s"/>
    <s v="Roy"/>
    <m/>
    <s v="WA"/>
    <n v="98580"/>
    <s v="timfordforgovenor@gmail.com"/>
    <s v="timothyfordforgovenor@gmail.com"/>
    <n v="2533128733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m/>
    <m/>
    <m/>
    <m/>
    <m/>
    <m/>
    <m/>
    <m/>
    <m/>
    <m/>
    <m/>
    <m/>
    <m/>
    <s v="35401 40th Ave s"/>
    <s v="Roy"/>
    <s v="WA"/>
    <n v="98580"/>
    <n v="2533128733"/>
    <m/>
    <m/>
    <m/>
    <m/>
    <m/>
    <m/>
    <m/>
    <m/>
    <s v="https://apollo.pdc.wa.gov/public/registrations/registration?registration_id=55018"/>
    <n v="35045"/>
    <n v="43230"/>
    <n v="3253647"/>
    <m/>
    <m/>
    <s v="Tim a ford"/>
    <s v="candidate"/>
    <m/>
    <n v="45244.376550925925"/>
  </r>
  <r>
    <s v="ca-2024-3311436"/>
    <s v="STREJ--837"/>
    <s v="CA"/>
    <n v="45444"/>
    <n v="45422"/>
    <m/>
    <m/>
    <s v="Electronic"/>
    <n v="45444"/>
    <x v="1"/>
    <s v="Candidate declared"/>
    <s v="James J Streifel Jr. (JR Streifel)"/>
    <m/>
    <s v="29 Aberdeen Gardens Rd"/>
    <s v="ABERDEEN"/>
    <s v="CLALLAM"/>
    <s v="WA"/>
    <n v="98520"/>
    <s v="jrstreifel@me.com"/>
    <s v="jrstreifel@me.com"/>
    <n v="3605804794"/>
    <s v="STATE REPRESENTATIVE"/>
    <n v="13"/>
    <s v="LEG DISTRICT 24 - HOUSE"/>
    <n v="4825"/>
    <s v="CLALLAM"/>
    <s v="Legislative"/>
    <n v="117622"/>
    <s v="C"/>
    <s v="Registration and financial affairs"/>
    <s v="Candidate"/>
    <s v="Candidate"/>
    <m/>
    <m/>
    <n v="1"/>
    <s v="R"/>
    <x v="1"/>
    <n v="45601"/>
    <s v="full"/>
    <b v="1"/>
    <b v="1"/>
    <b v="0"/>
    <s v="Lost in primary"/>
    <m/>
    <m/>
    <m/>
    <m/>
    <m/>
    <m/>
    <m/>
    <m/>
    <m/>
    <m/>
    <s v="Wishkah"/>
    <s v="Hoquiam"/>
    <s v="WA"/>
    <n v="98550"/>
    <n v="3603483075"/>
    <n v="5451.65"/>
    <n v="0"/>
    <n v="6053.56"/>
    <n v="0"/>
    <n v="0"/>
    <n v="0"/>
    <m/>
    <m/>
    <s v="https://apollo.pdc.wa.gov/public/registrations/registration?registration_id=60783"/>
    <n v="36731"/>
    <n v="32697"/>
    <n v="3311436"/>
    <n v="24190"/>
    <n v="24"/>
    <s v="Noreen Alf"/>
    <s v="candidate"/>
    <m/>
    <n v="45533.296620370369"/>
  </r>
  <r>
    <s v="ca-2024-3309580"/>
    <s v="SNAZJ  503"/>
    <s v="CA"/>
    <n v="45428"/>
    <n v="45419"/>
    <m/>
    <m/>
    <s v="Electronic"/>
    <n v="45428"/>
    <x v="1"/>
    <s v="Candidate declared"/>
    <s v="John D. Snaza (John Snaza)"/>
    <m/>
    <s v="P.O. Box 2127"/>
    <s v="Yelm"/>
    <s v="PIERCE"/>
    <s v="WA"/>
    <n v="98597"/>
    <s v="snazajohn@gmail.com"/>
    <s v="snazajohn@gmail.com"/>
    <s v="(253)267-8521"/>
    <s v="STATE REPRESENTATIVE"/>
    <n v="13"/>
    <s v="LEG DISTRICT 02 - HOUSE"/>
    <n v="4781"/>
    <s v="PIERCE"/>
    <s v="Legislative"/>
    <n v="102476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(253)220-5590"/>
    <n v="160659.41"/>
    <n v="0"/>
    <n v="160659.41"/>
    <n v="0"/>
    <n v="0"/>
    <n v="0"/>
    <n v="69376.19"/>
    <n v="0"/>
    <s v="https://apollo.pdc.wa.gov/public/registrations/registration?registration_id=60498"/>
    <n v="36572"/>
    <n v="65"/>
    <n v="3309580"/>
    <n v="24108"/>
    <n v="2"/>
    <s v="Jason Michaud"/>
    <s v="candidate"/>
    <m/>
    <n v="45662.613032407404"/>
  </r>
  <r>
    <s v="ca-2024-3310891"/>
    <s v="RIVAH--678"/>
    <s v="CA"/>
    <n v="45445"/>
    <n v="45421"/>
    <m/>
    <m/>
    <s v="Electronic"/>
    <n v="45445"/>
    <x v="1"/>
    <s v="Candidate declared"/>
    <s v="Hank  Rivard"/>
    <m/>
    <s v="873 Highland Drive"/>
    <s v="Othello"/>
    <s v="ADAMS"/>
    <s v="WA"/>
    <n v="99344"/>
    <s v="henryrivard13@gmail.com"/>
    <s v="henryrivard13@gmail.com"/>
    <s v="509-331-6000"/>
    <s v="COUNTY COMMISSIONER"/>
    <n v="23"/>
    <s v="ADAMS CO"/>
    <n v="3002"/>
    <s v="ADAMS"/>
    <s v="Local"/>
    <n v="8000"/>
    <s v="C"/>
    <s v="Registration and financial affairs"/>
    <s v="Candidate"/>
    <s v="Candidate"/>
    <m/>
    <m/>
    <n v="2"/>
    <s v="R"/>
    <x v="1"/>
    <n v="45601"/>
    <s v="mini"/>
    <b v="1"/>
    <b v="1"/>
    <b v="1"/>
    <s v="Qualified for general"/>
    <s v="Lost in general"/>
    <m/>
    <m/>
    <m/>
    <m/>
    <m/>
    <m/>
    <m/>
    <m/>
    <m/>
    <s v="925 S Wahl Rd"/>
    <s v="Lind"/>
    <s v="WA"/>
    <n v="99341"/>
    <n v="5093180729"/>
    <n v="2250"/>
    <n v="0"/>
    <n v="269.17"/>
    <n v="0"/>
    <n v="0"/>
    <n v="0"/>
    <m/>
    <m/>
    <s v="https://apollo.pdc.wa.gov/public/registrations/registration?registration_id=60841"/>
    <n v="36792"/>
    <n v="46161"/>
    <n v="3310891"/>
    <n v="24258"/>
    <m/>
    <s v="Stephanie Melgren"/>
    <s v="candidate"/>
    <m/>
    <n v="45630.55363425926"/>
  </r>
  <r>
    <s v="ca-2024-3296665"/>
    <s v="NELSJ--347"/>
    <s v="CA"/>
    <n v="45364"/>
    <n v="45418"/>
    <m/>
    <m/>
    <s v="Electronic"/>
    <n v="45364"/>
    <x v="1"/>
    <s v="Candidate declared"/>
    <s v="James M Nelson (Jim Nelson)"/>
    <m/>
    <s v="PO Box 942"/>
    <s v="Pomeroy"/>
    <s v="GARFIELD"/>
    <s v="WA"/>
    <n v="99347"/>
    <s v="nelson177@msn.com"/>
    <s v="nelson177@msn.com"/>
    <s v="509-295-1418"/>
    <s v="COUNTY COMMISSIONER"/>
    <n v="23"/>
    <s v="GARFIELD CO"/>
    <n v="3320"/>
    <s v="GARFIELD"/>
    <s v="Local"/>
    <n v="1652"/>
    <s v="C"/>
    <s v="Registration and financial affairs"/>
    <s v="Candidate"/>
    <s v="Candidate"/>
    <m/>
    <m/>
    <n v="1"/>
    <s v="R"/>
    <x v="1"/>
    <n v="45601"/>
    <s v="mini"/>
    <b v="1"/>
    <b v="1"/>
    <b v="1"/>
    <s v="Qualified for general"/>
    <s v="Won in general"/>
    <m/>
    <m/>
    <m/>
    <m/>
    <m/>
    <m/>
    <m/>
    <m/>
    <m/>
    <s v="PO Box 942"/>
    <s v="Pomeroy"/>
    <s v="WA"/>
    <n v="99347"/>
    <s v="509-295-1418"/>
    <n v="273.32"/>
    <n v="0"/>
    <n v="273.32"/>
    <n v="0"/>
    <n v="0"/>
    <n v="0"/>
    <m/>
    <m/>
    <s v="https://apollo.pdc.wa.gov/public/registrations/registration?registration_id=61008"/>
    <n v="36009"/>
    <n v="29693"/>
    <n v="3296665"/>
    <n v="24234"/>
    <m/>
    <s v="Jim Nelson"/>
    <s v="candidate"/>
    <m/>
    <n v="45660.426041666666"/>
  </r>
  <r>
    <s v="ca-2024-3309349"/>
    <s v="BARRS--136"/>
    <s v="CA"/>
    <n v="45420"/>
    <n v="45418"/>
    <m/>
    <m/>
    <s v="Electronic"/>
    <n v="45420"/>
    <x v="1"/>
    <s v="Candidate declared"/>
    <s v="Simone Barron"/>
    <m/>
    <s v="PO Box 45783"/>
    <s v="Seattle"/>
    <s v="KING"/>
    <s v="WA"/>
    <n v="98145"/>
    <s v="Barron4WA@gmail.com"/>
    <s v="Barron4WA@gmail.com"/>
    <s v="206-371-1810"/>
    <s v="STATE REPRESENTATIVE"/>
    <n v="13"/>
    <s v="LEG DISTRICT 46 - HOUSE"/>
    <n v="4870"/>
    <s v="KING"/>
    <s v="Legislative"/>
    <n v="101583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6157.62"/>
    <n v="0"/>
    <n v="6157.62"/>
    <n v="0"/>
    <n v="0"/>
    <n v="0"/>
    <m/>
    <m/>
    <s v="https://apollo.pdc.wa.gov/public/registrations/registration?registration_id=61412"/>
    <n v="36424"/>
    <n v="46097"/>
    <n v="3309349"/>
    <n v="24189"/>
    <n v="46"/>
    <s v="Tom Perry"/>
    <s v="candidate"/>
    <m/>
    <n v="45636.678136574075"/>
  </r>
  <r>
    <s v="ca-2024-3298363"/>
    <s v="SCHMM--454"/>
    <s v="CA"/>
    <n v="45411"/>
    <n v="45418"/>
    <m/>
    <m/>
    <s v="Electronic"/>
    <n v="45411"/>
    <x v="1"/>
    <s v="Candidate declared"/>
    <s v="Michael A. Schmidt (Michael Schmidt)"/>
    <m/>
    <s v="PO Box 994"/>
    <s v="Mead"/>
    <s v="SPOKANE"/>
    <s v="WA"/>
    <n v="99021"/>
    <s v="Schmidtcattleco60@gmail.com"/>
    <s v="vote4michaelschmidt@gmail.com"/>
    <n v="5099947015"/>
    <s v="STATE REPRESENTATIVE"/>
    <n v="13"/>
    <s v="LEG DISTRICT 04 - HOUSE"/>
    <n v="4785"/>
    <s v="SPOKANE"/>
    <s v="Legislative"/>
    <n v="110979"/>
    <s v="C"/>
    <s v="Registration and financial affairs"/>
    <s v="Candidate"/>
    <s v="Candidate"/>
    <m/>
    <m/>
    <n v="2"/>
    <s v="R"/>
    <x v="1"/>
    <n v="45601"/>
    <s v="full"/>
    <b v="1"/>
    <b v="1"/>
    <b v="0"/>
    <s v="Lost in primary"/>
    <m/>
    <m/>
    <m/>
    <m/>
    <m/>
    <m/>
    <m/>
    <m/>
    <m/>
    <m/>
    <s v="PO Box 994"/>
    <s v="Mead"/>
    <s v="WA"/>
    <n v="99021"/>
    <n v="5099947015"/>
    <n v="47685.61"/>
    <n v="0"/>
    <n v="48277.47"/>
    <n v="2500"/>
    <n v="0"/>
    <n v="0"/>
    <m/>
    <m/>
    <s v="https://apollo.pdc.wa.gov/public/registrations/registration?registration_id=61434"/>
    <n v="36302"/>
    <n v="45536"/>
    <n v="3298363"/>
    <n v="24001"/>
    <n v="4"/>
    <s v="Michael Schmidt"/>
    <s v="candidate"/>
    <m/>
    <n v="45545.862002314818"/>
  </r>
  <r>
    <s v="ca-2024-3298485"/>
    <s v="OLSEL  586"/>
    <s v="CA"/>
    <n v="45484"/>
    <n v="45418"/>
    <m/>
    <m/>
    <m/>
    <n v="45484"/>
    <x v="1"/>
    <s v="Candidate declared"/>
    <s v="Lisa R Olsen (Lisa Olsen)"/>
    <m/>
    <s v="PO Box 182"/>
    <s v="South Bend"/>
    <s v="PACIFIC"/>
    <s v="WA"/>
    <n v="98586"/>
    <s v="lisaolsen81@gmail.com"/>
    <s v="lisaolsen81@gmail.com"/>
    <s v="360-942-8155"/>
    <s v="COUNTY COMMISSIONER"/>
    <n v="23"/>
    <s v="PACIFIC CO"/>
    <n v="3841"/>
    <s v="PACIFIC"/>
    <s v="Local"/>
    <n v="16798"/>
    <s v="C"/>
    <s v="Registration and financial affairs"/>
    <s v="Candidate"/>
    <s v="Candidate"/>
    <m/>
    <m/>
    <n v="1"/>
    <s v="R"/>
    <x v="1"/>
    <n v="45601"/>
    <s v="mini"/>
    <b v="1"/>
    <b v="1"/>
    <b v="1"/>
    <s v="Qualified for general"/>
    <s v="Won in general"/>
    <m/>
    <m/>
    <m/>
    <m/>
    <m/>
    <m/>
    <m/>
    <m/>
    <m/>
    <s v="PO Box 182"/>
    <s v="South Bend"/>
    <s v="WA"/>
    <n v="98586"/>
    <s v="360-942-8155"/>
    <m/>
    <m/>
    <m/>
    <m/>
    <m/>
    <m/>
    <m/>
    <m/>
    <s v="https://apollo.pdc.wa.gov/public/registrations/registration?registration_id=60983"/>
    <n v="36909"/>
    <n v="4101"/>
    <n v="3298485"/>
    <m/>
    <m/>
    <s v="Lisa Olsen"/>
    <s v="candidate"/>
    <m/>
    <n v="45762.515625"/>
  </r>
  <r>
    <s v="ca-2026-3321376"/>
    <s v="JACOC  372"/>
    <s v="CA"/>
    <n v="45668"/>
    <m/>
    <m/>
    <m/>
    <s v="Electronic"/>
    <n v="45668"/>
    <x v="2"/>
    <s v="Candidate registered"/>
    <s v="JACOBSEN CYNTHIA P (Cyndy Jacobsen)"/>
    <m/>
    <s v="P.O. Box 709"/>
    <s v="Puyallup"/>
    <s v="PIERCE"/>
    <s v="WA"/>
    <n v="98371"/>
    <s v="cyndy@cyndyjacobsen.com"/>
    <s v="cyndyjacobsen@gmail.com"/>
    <s v="(253) 227-5249"/>
    <s v="STATE REPRESENTATIVE"/>
    <n v="13"/>
    <s v="LEG DISTRICT 25 - HOUSE"/>
    <n v="4827"/>
    <s v="PIERCE"/>
    <s v="Legislative"/>
    <n v="100879"/>
    <s v="C"/>
    <s v="Registration and financial affairs"/>
    <s v="Candidate"/>
    <s v="Candidate"/>
    <m/>
    <m/>
    <n v="2"/>
    <s v="R"/>
    <x v="1"/>
    <n v="46329"/>
    <s v="full"/>
    <b v="1"/>
    <m/>
    <m/>
    <m/>
    <m/>
    <m/>
    <m/>
    <m/>
    <m/>
    <m/>
    <m/>
    <m/>
    <m/>
    <m/>
    <s v="P.O. Box 581"/>
    <s v="Tacoma"/>
    <s v="WA"/>
    <n v="98401"/>
    <s v="(253) 220-5590"/>
    <n v="250"/>
    <n v="7260.34"/>
    <n v="1309.5899999999999"/>
    <n v="0"/>
    <n v="0"/>
    <n v="0"/>
    <m/>
    <m/>
    <s v="https://apollo.pdc.wa.gov/public/registrations/registration?registration_id=62414"/>
    <n v="37306"/>
    <n v="2195"/>
    <n v="3321376"/>
    <n v="25337"/>
    <n v="25"/>
    <s v="Jason Michaud"/>
    <s v="candidate"/>
    <m/>
    <n v="45843.500057870369"/>
  </r>
  <r>
    <s v="ca-2024-3296593"/>
    <s v="HERRM--834"/>
    <s v="CA"/>
    <n v="45337"/>
    <n v="45418"/>
    <m/>
    <m/>
    <s v="Electronic"/>
    <n v="45337"/>
    <x v="1"/>
    <s v="Candidate declared"/>
    <s v="Mark A. Herr (Mark Herr)"/>
    <m/>
    <s v="PO Box 99891"/>
    <s v="Lakewood"/>
    <s v="PIERCE"/>
    <s v="WA"/>
    <n v="98496"/>
    <s v="ElectMarkHerr@gmail.com"/>
    <s v="electmarkherr@gmail.com"/>
    <s v="360-481-6011"/>
    <s v="STATE REPRESENTATIVE"/>
    <n v="13"/>
    <s v="LEG DISTRICT 28 - HOUSE"/>
    <n v="4833"/>
    <s v="PIERCE"/>
    <s v="Legislative"/>
    <n v="79415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PO Box 99891"/>
    <s v="Lakewood"/>
    <s v="WA"/>
    <n v="98496"/>
    <s v="360-481-6011"/>
    <n v="26232.84"/>
    <n v="0"/>
    <n v="21675.93"/>
    <n v="0"/>
    <n v="0"/>
    <n v="0"/>
    <m/>
    <m/>
    <s v="https://apollo.pdc.wa.gov/public/registrations/registration?registration_id=62852"/>
    <n v="35887"/>
    <n v="45000"/>
    <n v="3296593"/>
    <n v="23754"/>
    <n v="28"/>
    <s v="Mark Herr"/>
    <s v="candidate"/>
    <m/>
    <n v="45700.810358796298"/>
  </r>
  <r>
    <s v="ca-2026-3321541"/>
    <s v="STEEM  816"/>
    <s v="CA"/>
    <n v="45698"/>
    <m/>
    <m/>
    <m/>
    <s v="Electronic"/>
    <n v="45698"/>
    <x v="2"/>
    <s v="Candidate registered"/>
    <s v="Michael A. Steele (Michael Steele)"/>
    <m/>
    <s v="PO Box 1072"/>
    <s v="Chelan"/>
    <s v="CHELAN"/>
    <s v="WA"/>
    <n v="98816"/>
    <s v="gsmorse@gmail.com"/>
    <m/>
    <n v="5096797085"/>
    <s v="STATE REPRESENTATIVE"/>
    <n v="13"/>
    <s v="LEG DISTRICT 12 - HOUSE"/>
    <n v="4801"/>
    <s v="CHELAN"/>
    <s v="Legislative"/>
    <n v="109582"/>
    <s v="C"/>
    <s v="Registration and financial affairs"/>
    <s v="Candidate"/>
    <s v="Candidate"/>
    <m/>
    <m/>
    <n v="2"/>
    <s v="R"/>
    <x v="1"/>
    <n v="46329"/>
    <s v="full"/>
    <b v="1"/>
    <m/>
    <m/>
    <m/>
    <m/>
    <m/>
    <m/>
    <m/>
    <m/>
    <m/>
    <m/>
    <m/>
    <m/>
    <m/>
    <s v="PO Box 1072"/>
    <s v="Chelan"/>
    <s v="WA"/>
    <n v="98816"/>
    <n v="5096797085"/>
    <n v="500"/>
    <n v="21541.95"/>
    <n v="5133.3100000000004"/>
    <n v="0"/>
    <n v="0"/>
    <n v="0"/>
    <m/>
    <m/>
    <s v="https://apollo.pdc.wa.gov/public/registrations/registration?registration_id=62833"/>
    <n v="37567"/>
    <n v="30580"/>
    <n v="3321541"/>
    <n v="25682"/>
    <n v="12"/>
    <s v="Michael A. Steele"/>
    <s v="candidate"/>
    <m/>
    <n v="45848.71671296296"/>
  </r>
  <r>
    <s v="ca-2020-1186"/>
    <s v="CHRISD  613"/>
    <s v="CA"/>
    <n v="43544"/>
    <m/>
    <m/>
    <m/>
    <s v="Electronic"/>
    <n v="43544"/>
    <x v="4"/>
    <s v="Candidate registered"/>
    <s v="CHRISTOPHER DAN B  (DAN CHRISTOPHER)"/>
    <m/>
    <s v="214 HARMS RD"/>
    <s v="CENTERVILLE"/>
    <s v="KLICKITAT"/>
    <s v="WA"/>
    <n v="98613"/>
    <s v="KLICKITATCOUNTYDAN@YAHOO.COM"/>
    <s v="klickitatcountydan@yahoo.com"/>
    <s v="503-880-4543"/>
    <s v="COUNTY COMMISSIONER"/>
    <n v="23"/>
    <s v="KLICKITAT CO"/>
    <n v="3579"/>
    <s v="KLICKITAT"/>
    <s v="Local"/>
    <n v="14563"/>
    <s v="C"/>
    <s v="Registration and financial affairs"/>
    <s v="Candidate"/>
    <s v="Candidate"/>
    <m/>
    <m/>
    <n v="3"/>
    <s v="R"/>
    <x v="1"/>
    <n v="44138"/>
    <s v="full"/>
    <b v="1"/>
    <b v="1"/>
    <b v="1"/>
    <s v="Qualified for general"/>
    <s v="Won in general"/>
    <m/>
    <m/>
    <m/>
    <m/>
    <m/>
    <m/>
    <m/>
    <m/>
    <m/>
    <s v="214 HARMS RD"/>
    <s v="CENTERVILLE"/>
    <s v="WA"/>
    <n v="98613"/>
    <s v="503-880-4543"/>
    <n v="11425.25"/>
    <n v="500"/>
    <n v="15116.19"/>
    <n v="0"/>
    <n v="0"/>
    <n v="0"/>
    <m/>
    <m/>
    <s v="https://web.pdc.wa.gov/rptimg/default.aspx?docid=4788032"/>
    <n v="3018"/>
    <n v="1084"/>
    <n v="1186"/>
    <n v="388"/>
    <m/>
    <s v="DAN CHRISTOPHER"/>
    <s v="candidate"/>
    <m/>
    <n v="44300.340370370373"/>
  </r>
  <r>
    <s v="ca-2014-7686"/>
    <s v="REYNJ  111"/>
    <s v="CA"/>
    <n v="41760"/>
    <m/>
    <m/>
    <m/>
    <m/>
    <n v="41760"/>
    <x v="9"/>
    <s v="Candidate registered"/>
    <s v="REYNOLDS JOE M (JOE REYNOLDS)"/>
    <m/>
    <s v="708 N CLAY"/>
    <s v="COLFAX"/>
    <s v="WHITMAN"/>
    <s v="WA"/>
    <n v="99111"/>
    <s v="big.jo67@hotmail.com"/>
    <s v="big.joe67@hotmail.com"/>
    <s v="509-397-4224"/>
    <s v="COUNTY ASSESSOR"/>
    <n v="21"/>
    <s v="WHITMAN CO"/>
    <n v="4375"/>
    <s v="WHITMAN"/>
    <s v="Local"/>
    <n v="25423"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Won in general"/>
    <m/>
    <m/>
    <m/>
    <m/>
    <m/>
    <m/>
    <m/>
    <m/>
    <m/>
    <s v="708 N CLAY"/>
    <s v="COLFAX"/>
    <s v="WA"/>
    <n v="99111"/>
    <s v="509-397-4224"/>
    <m/>
    <m/>
    <m/>
    <m/>
    <m/>
    <m/>
    <m/>
    <m/>
    <s v="https://web.pdc.wa.gov/rptimg/default.aspx?docid=3801180"/>
    <n v="16247"/>
    <n v="6201"/>
    <n v="7686"/>
    <m/>
    <m/>
    <s v="JOE REYNOLDS"/>
    <s v="candidate"/>
    <m/>
    <n v="43598.008645833332"/>
  </r>
  <r>
    <s v="ca-2014-7137"/>
    <s v="MANWM  926"/>
    <s v="CA"/>
    <n v="41410"/>
    <m/>
    <m/>
    <m/>
    <s v="Electronic"/>
    <n v="41410"/>
    <x v="9"/>
    <s v="Candidate registered"/>
    <s v="Matt Manweller (MATHEW MANWELLER)"/>
    <m/>
    <s v="110 W. 6TH AVE, PMB 392"/>
    <s v="ELLENSBURG"/>
    <s v="GRANT"/>
    <s v="WA"/>
    <n v="98926"/>
    <s v="matt@manwellerforstaterep.com"/>
    <s v="matt@manwellerforstaterep.com"/>
    <s v="509-793-4598"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Unopposed in general"/>
    <s v="Incumbent"/>
    <m/>
    <m/>
    <m/>
    <m/>
    <m/>
    <m/>
    <m/>
    <m/>
    <s v="430 NORTH PINE STREET"/>
    <s v="ELLENSBURG"/>
    <s v="WA"/>
    <n v="98926"/>
    <s v="509-933-1065"/>
    <n v="155999.26"/>
    <n v="1940.68"/>
    <n v="153950.57999999999"/>
    <n v="0"/>
    <n v="0"/>
    <n v="0"/>
    <m/>
    <m/>
    <s v="https://web.pdc.wa.gov/rptimg/default.aspx?docid=3359581"/>
    <n v="12156"/>
    <n v="811"/>
    <n v="7137"/>
    <n v="8043"/>
    <n v="13"/>
    <s v="SCOTT  PERNAA"/>
    <s v="candidate"/>
    <m/>
    <n v="44149.143807870372"/>
  </r>
  <r>
    <s v="ca-2020-1208"/>
    <s v="BOEHM  336"/>
    <s v="CA"/>
    <n v="43478"/>
    <m/>
    <m/>
    <m/>
    <s v="Electronic"/>
    <n v="43478"/>
    <x v="4"/>
    <s v="Candidate registered"/>
    <s v="Matthew Boehnke (MATTHEW BOEHNKE)"/>
    <m/>
    <s v="6855 W. CLEARWATER AVE., STE 101 BOX 144"/>
    <s v="KENNEWICK"/>
    <s v="BENTON"/>
    <s v="WA"/>
    <n v="99336"/>
    <s v="VOTEBOEHNKE4HOUSE@GMAIL.COM"/>
    <s v="voteboehnke4house@gmail.com"/>
    <s v="509-946-5406"/>
    <s v="STATE REPRESENTATIVE"/>
    <n v="13"/>
    <s v="LEG DISTRICT 08 - HOUSE"/>
    <n v="4793"/>
    <s v="BENTON"/>
    <s v="Legislative"/>
    <n v="100697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253-220-5590"/>
    <n v="99790"/>
    <n v="597.69000000000005"/>
    <n v="96890.04"/>
    <n v="0"/>
    <n v="0"/>
    <n v="0"/>
    <n v="1682.86"/>
    <n v="0"/>
    <s v="https://web.pdc.wa.gov/rptimg/default.aspx?docid=4776688"/>
    <n v="1571"/>
    <n v="365"/>
    <n v="1208"/>
    <n v="335"/>
    <n v="8"/>
    <s v="JASON MICHAUD"/>
    <s v="candidate"/>
    <m/>
    <n v="44300.862037037034"/>
  </r>
  <r>
    <s v="ca-2014-7313"/>
    <s v="ELLIR  902"/>
    <s v="CA"/>
    <n v="41774"/>
    <m/>
    <m/>
    <m/>
    <s v="Electronic"/>
    <n v="41774"/>
    <x v="9"/>
    <s v="Candidate registered"/>
    <s v="ELLIOTT JAMES R (JAMES ELLIOTT)"/>
    <m/>
    <s v="732 SUMMITVIEW #639"/>
    <s v="YAKIMA"/>
    <s v="YAKIMA"/>
    <s v="WA"/>
    <n v="98902"/>
    <s v="RANDE@YVN.COM"/>
    <s v="rande@yvn.com"/>
    <s v="509-945-3135"/>
    <s v="COUNTY COMMISSIONER"/>
    <n v="23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Won in general"/>
    <m/>
    <m/>
    <m/>
    <m/>
    <m/>
    <m/>
    <m/>
    <m/>
    <m/>
    <s v="732 SUMMITVIEW #639"/>
    <s v="YAKIMA"/>
    <s v="WA"/>
    <n v="98902"/>
    <s v="509-945-3135"/>
    <n v="14509.68"/>
    <n v="0"/>
    <n v="6595.84"/>
    <n v="1000"/>
    <n v="0"/>
    <n v="0"/>
    <m/>
    <m/>
    <s v="https://web.pdc.wa.gov/rptimg/default.aspx?filerid_election_year=ELLIR%20%20902%3A%7C%3A2014"/>
    <n v="5689"/>
    <n v="6033"/>
    <n v="7313"/>
    <n v="7758"/>
    <m/>
    <s v="JAMES ELLIOTT"/>
    <s v="candidate"/>
    <m/>
    <n v="44149.132037037038"/>
  </r>
  <r>
    <s v="ca-2020-1157"/>
    <s v="RUDES  504"/>
    <s v="CA"/>
    <n v="43439"/>
    <m/>
    <m/>
    <m/>
    <s v="Electronic"/>
    <n v="43439"/>
    <x v="4"/>
    <s v="Candidate registered"/>
    <s v="SKYLER D. RUDE (SKYLER RUDE)"/>
    <m/>
    <s v="PO BOX 502"/>
    <s v="WALLA WALLA"/>
    <s v="WALLA WALLA"/>
    <s v="WA"/>
    <n v="99362"/>
    <s v="SKYLER@SKYLERRUDE.COM"/>
    <s v="skyler@skylerrude.com"/>
    <s v="509-301-6089"/>
    <s v="STATE REPRESENTATIVE"/>
    <n v="13"/>
    <s v="LEG DISTRICT 16 - HOUSE"/>
    <n v="4809"/>
    <s v="WALLA WALLA"/>
    <s v="Legislative"/>
    <n v="77962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O BOX 1724"/>
    <s v="WALLA WALLA"/>
    <s v="WA"/>
    <n v="99362"/>
    <s v="509-526-5689"/>
    <n v="84907.22"/>
    <n v="0"/>
    <n v="84386.92"/>
    <n v="0"/>
    <n v="0"/>
    <n v="0"/>
    <m/>
    <m/>
    <s v="https://web.pdc.wa.gov/rptimg/default.aspx?docid=4770326"/>
    <n v="16850"/>
    <n v="25246"/>
    <n v="1157"/>
    <n v="1101"/>
    <n v="16"/>
    <s v="DEBORA ZALAZNIK"/>
    <s v="candidate"/>
    <m/>
    <n v="44258.645671296297"/>
  </r>
  <r>
    <s v="ca-2014-7059"/>
    <s v="LEE D  823"/>
    <s v="CA"/>
    <n v="41779"/>
    <m/>
    <m/>
    <m/>
    <s v="Electronic"/>
    <n v="41779"/>
    <x v="9"/>
    <s v="Candidate registered"/>
    <s v="LEE DEREK A (DEREK LEE)"/>
    <m/>
    <s v="PO BOX 10"/>
    <s v="MOSES LAKE"/>
    <s v="GRANT"/>
    <s v="WA"/>
    <n v="98837"/>
    <s v="DEREK.ANGUS.LEE@GMAIL.COM"/>
    <s v="derek.angus.lee@gmail.com"/>
    <s v="509-989-4911"/>
    <s v="COUNTY PROSECUTOR"/>
    <n v="26"/>
    <s v="GRANT CO"/>
    <n v="3340"/>
    <s v="GRANT"/>
    <s v="Local"/>
    <n v="37035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10116 RD 5.9 NE"/>
    <s v="MOSES LAKE"/>
    <s v="WA"/>
    <n v="98837"/>
    <s v="509-989-4911"/>
    <n v="23215"/>
    <n v="0"/>
    <n v="18466.759999999998"/>
    <n v="-4748.24"/>
    <n v="0"/>
    <n v="0"/>
    <n v="3872.1"/>
    <n v="0"/>
    <s v="https://web.pdc.wa.gov/rptimg/default.aspx?docid=3833378"/>
    <n v="11315"/>
    <n v="5923"/>
    <n v="7059"/>
    <n v="8005"/>
    <m/>
    <s v="JENNIFER LEE"/>
    <s v="candidate"/>
    <m/>
    <n v="44149.142696759256"/>
  </r>
  <r>
    <s v="ca-2019-1362"/>
    <s v="WRIGC  926"/>
    <s v="CA"/>
    <n v="43573"/>
    <n v="43598"/>
    <m/>
    <m/>
    <s v="Electronic"/>
    <n v="43573"/>
    <x v="7"/>
    <s v="Candidate declared"/>
    <s v="Cory A Wright (CORY WRIGHT)"/>
    <m/>
    <s v="430 N PINE ST"/>
    <s v="ELLENSBURG"/>
    <s v="KITTITAS"/>
    <s v="WA"/>
    <n v="98926"/>
    <s v="SCOTT@PERNAACPA.COM"/>
    <s v="scott@pernaacpa.com"/>
    <s v="509-933-1065"/>
    <s v="COUNTY COMMISSIONER"/>
    <n v="23"/>
    <s v="KITTITAS CO"/>
    <n v="3559"/>
    <s v="KITTITAS"/>
    <s v="Local"/>
    <n v="25773"/>
    <s v="C"/>
    <s v="Registration and financial affairs"/>
    <s v="Candidate"/>
    <s v="Candidate"/>
    <m/>
    <m/>
    <m/>
    <s v="R"/>
    <x v="1"/>
    <n v="43774"/>
    <s v="full"/>
    <b v="1"/>
    <b v="1"/>
    <m/>
    <s v="Qualified for general"/>
    <m/>
    <m/>
    <m/>
    <m/>
    <m/>
    <m/>
    <m/>
    <m/>
    <m/>
    <m/>
    <s v="430 N PINE ST"/>
    <s v="ELLENSBURG"/>
    <s v="WA"/>
    <n v="98926"/>
    <s v="509-933-1065"/>
    <n v="52820.88"/>
    <n v="0"/>
    <n v="42452.63"/>
    <n v="9.84"/>
    <n v="0"/>
    <n v="0"/>
    <m/>
    <m/>
    <s v="https://web.pdc.wa.gov/rptimg/default.aspx?docid=4798747"/>
    <n v="21644"/>
    <n v="1213"/>
    <n v="1362"/>
    <n v="2676"/>
    <m/>
    <s v="SCOTT PERNAA"/>
    <s v="candidate"/>
    <m/>
    <n v="44148.940671296295"/>
  </r>
  <r>
    <s v="ca-2013-8256"/>
    <s v="MICHM  349"/>
    <s v="CA"/>
    <n v="41429"/>
    <m/>
    <m/>
    <m/>
    <m/>
    <n v="41429"/>
    <x v="11"/>
    <s v="Candidate registered"/>
    <s v="Mark A. Michel (MARK  MICHEL)"/>
    <m/>
    <s v="P.O. BOX 995"/>
    <s v="LAKEBAY"/>
    <s v="PIERCE"/>
    <s v="WA"/>
    <n v="98349"/>
    <s v="matmichel@earthlink.net"/>
    <s v="matmichel@earthlink.net"/>
    <s v="253-691-8841"/>
    <s v="PARK &amp; RECREATION COMMISSIONER"/>
    <n v="46"/>
    <s v="KEY PENINSULA METRO PARK DIST"/>
    <n v="5092"/>
    <s v="PIERCE"/>
    <s v="Local"/>
    <n v="10722"/>
    <s v="C"/>
    <s v="Registration and financial affairs"/>
    <s v="Candidate"/>
    <s v="Candidate"/>
    <m/>
    <m/>
    <m/>
    <s v="R"/>
    <x v="1"/>
    <n v="41583"/>
    <s v="mini"/>
    <b v="1"/>
    <m/>
    <m/>
    <s v="Not in primary"/>
    <s v="Unopposed in general"/>
    <m/>
    <m/>
    <m/>
    <m/>
    <m/>
    <m/>
    <m/>
    <m/>
    <m/>
    <s v="P.O. BOX 995"/>
    <s v="LAKEBAY"/>
    <s v="WA"/>
    <n v="98349"/>
    <s v="253-691-8841"/>
    <m/>
    <m/>
    <m/>
    <m/>
    <m/>
    <m/>
    <m/>
    <m/>
    <s v="https://web.pdc.wa.gov/rptimg/default.aspx?filerid_election_year=MICHM%20%20349%3A%7C%3A2013"/>
    <n v="12912"/>
    <n v="6504"/>
    <n v="8256"/>
    <m/>
    <m/>
    <s v="MARK  MICHEL"/>
    <s v="candidate"/>
    <m/>
    <n v="43598.012939814813"/>
  </r>
  <r>
    <s v="ca-2012-10290"/>
    <s v="SCHLS  373"/>
    <s v="CA"/>
    <n v="40917"/>
    <m/>
    <m/>
    <m/>
    <s v="Electronic"/>
    <n v="40917"/>
    <x v="13"/>
    <s v="Candidate registered"/>
    <s v="SCHLUMPF SHELLY L (SHELLY SCHLUMPF)"/>
    <m/>
    <s v="P. O. BOX 73074"/>
    <s v="PUYALLUP"/>
    <s v="PIERCE"/>
    <s v="WA"/>
    <n v="98373"/>
    <s v="shellyschlumpf@comcast.net"/>
    <s v="shellyschlumpf@comcast.net"/>
    <s v="253-840-5761"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Open seat"/>
    <m/>
    <m/>
    <m/>
    <m/>
    <m/>
    <m/>
    <m/>
    <m/>
    <s v="P. O. BOX 73074"/>
    <s v="PUYALLUP"/>
    <s v="WA"/>
    <n v="98373"/>
    <s v="253-230-5451"/>
    <n v="215542.64"/>
    <n v="0"/>
    <n v="222507.95"/>
    <n v="0"/>
    <n v="0"/>
    <n v="0"/>
    <n v="150029.49"/>
    <n v="85022.22"/>
    <s v="https://web.pdc.wa.gov/rptimg/default.aspx?filerid_election_year=SCHLS%20%20373%3A%7C%3A2012"/>
    <n v="17349"/>
    <n v="1439"/>
    <n v="10290"/>
    <n v="10530"/>
    <n v="25"/>
    <s v="SARAH MATTHEWS"/>
    <s v="candidate"/>
    <m/>
    <n v="44149.242986111109"/>
  </r>
  <r>
    <s v="ca-2019-1595"/>
    <s v="PELLB  607"/>
    <s v="CA"/>
    <n v="43473"/>
    <m/>
    <m/>
    <m/>
    <m/>
    <n v="43473"/>
    <x v="7"/>
    <s v="Candidate registered"/>
    <s v="PELL BROOK (BROOK PELL)"/>
    <m/>
    <s v="19215 SE 34TH STREET #106-123"/>
    <s v="CAMAS"/>
    <s v="CLARK"/>
    <s v="WA"/>
    <n v="98607"/>
    <s v="BROOK.PELL33@GMAIL.COM"/>
    <s v="brook.pell33@gmail.com"/>
    <s v="360-601-4998"/>
    <s v="COUNTY COUNCIL MEMBER"/>
    <n v="25"/>
    <s v="CLARK CO"/>
    <n v="3147"/>
    <s v="CLARK"/>
    <s v="Local"/>
    <n v="282787"/>
    <s v="C"/>
    <s v="Registration and financial affairs"/>
    <s v="Candidate"/>
    <s v="Candidate"/>
    <m/>
    <m/>
    <m/>
    <s v="R"/>
    <x v="1"/>
    <n v="43774"/>
    <s v="full"/>
    <b v="1"/>
    <m/>
    <m/>
    <m/>
    <m/>
    <m/>
    <m/>
    <m/>
    <m/>
    <m/>
    <m/>
    <m/>
    <m/>
    <m/>
    <s v="19215 SE 34TH STREET #106-123"/>
    <s v="CAMAS"/>
    <s v="WA"/>
    <n v="98607"/>
    <s v="360-601-4998"/>
    <m/>
    <m/>
    <m/>
    <m/>
    <m/>
    <m/>
    <m/>
    <m/>
    <s v="https://web.pdc.wa.gov/rptimg/default.aspx?docid=4775293"/>
    <n v="14878"/>
    <n v="1436"/>
    <n v="1595"/>
    <m/>
    <m/>
    <s v="BROOK PELL"/>
    <s v="candidate"/>
    <m/>
    <n v="43597.915462962963"/>
  </r>
  <r>
    <s v="ca-2014-7362"/>
    <s v="THOML  840"/>
    <s v="CA"/>
    <n v="41759"/>
    <m/>
    <m/>
    <m/>
    <m/>
    <n v="41759"/>
    <x v="9"/>
    <s v="Candidate registered"/>
    <s v="THOMAS LAURIE K (LAURIE THOMAS)"/>
    <m/>
    <s v="PO BOX 1099"/>
    <s v="OKANOGAN"/>
    <s v="OKANOGAN"/>
    <s v="WA"/>
    <n v="98840"/>
    <s v="CRRANCH@METHOW.COM"/>
    <s v="crranch@methow.com"/>
    <s v="509-322-6738"/>
    <s v="COUNTY AUDITOR"/>
    <n v="20"/>
    <s v="OKANOGAN CO"/>
    <n v="3801"/>
    <s v="OKANOGAN"/>
    <s v="Local"/>
    <n v="21318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PO BOX 365"/>
    <s v="OMAK"/>
    <s v="WA"/>
    <n v="98841"/>
    <s v="509-826-4306"/>
    <m/>
    <m/>
    <m/>
    <m/>
    <m/>
    <m/>
    <m/>
    <m/>
    <s v="https://web.pdc.wa.gov/rptimg/default.aspx?docid=3801770"/>
    <n v="19508"/>
    <n v="1700"/>
    <n v="7362"/>
    <m/>
    <m/>
    <s v="BETEJO BLEAKNEY"/>
    <s v="candidate"/>
    <m/>
    <n v="43598.003159722219"/>
  </r>
  <r>
    <s v="ca-2014-7190"/>
    <s v="MCCOL  841"/>
    <s v="CA"/>
    <n v="41760"/>
    <m/>
    <m/>
    <m/>
    <m/>
    <n v="41760"/>
    <x v="9"/>
    <s v="Candidate registered"/>
    <s v="Leah F. McCormack (LEAH MC CORMACK)"/>
    <m/>
    <s v="PO BOX 3035"/>
    <s v="OMAK"/>
    <s v="OKANOGAN"/>
    <s v="WA"/>
    <n v="98841"/>
    <s v="lmccormack@sunsetlakesranch.com"/>
    <s v="lmccormack@sunsetlakesranch.com"/>
    <s v="509-557-8911"/>
    <s v="COUNTY TREASURER"/>
    <n v="28"/>
    <s v="OKANOGAN CO"/>
    <n v="3801"/>
    <s v="OKANOGAN"/>
    <s v="Local"/>
    <n v="21318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130WOOD HILL RD"/>
    <s v="OKANOGANQ"/>
    <s v="WA"/>
    <n v="98840"/>
    <s v="509-422-2747"/>
    <m/>
    <m/>
    <m/>
    <m/>
    <m/>
    <m/>
    <m/>
    <m/>
    <s v="https://web.pdc.wa.gov/rptimg/default.aspx?docid=3803480"/>
    <n v="12459"/>
    <n v="799"/>
    <n v="7190"/>
    <m/>
    <m/>
    <s v="DEE WOOD"/>
    <s v="candidate"/>
    <m/>
    <n v="43598.000497685185"/>
  </r>
  <r>
    <s v="ca-2014-7585"/>
    <s v="SAUTD  635"/>
    <s v="CA"/>
    <n v="41745"/>
    <m/>
    <m/>
    <m/>
    <s v="Electronic"/>
    <n v="41745"/>
    <x v="9"/>
    <s v="Candidate registered"/>
    <s v="David M. Sauter (DAVID SAUTER)"/>
    <m/>
    <s v="PO BOX 42"/>
    <s v="LYLE"/>
    <s v="KLICKITAT"/>
    <s v="WA"/>
    <n v="98635"/>
    <s v="dbsauter@gorge.ws"/>
    <s v="dbsauter@gorge.ws"/>
    <s v="509-365-4191"/>
    <s v="COUNTY COMMISSIONER"/>
    <n v="23"/>
    <s v="KLICKITAT CO"/>
    <n v="3579"/>
    <s v="KLICKITAT"/>
    <s v="Local"/>
    <n v="12818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PO BOX 1158"/>
    <s v="WHITE SALMON"/>
    <s v="WA"/>
    <n v="98672"/>
    <s v="509-493-1717"/>
    <n v="7366.86"/>
    <n v="16.78"/>
    <n v="6591.57"/>
    <n v="0"/>
    <n v="0"/>
    <n v="0"/>
    <m/>
    <m/>
    <s v="https://web.pdc.wa.gov/rptimg/default.aspx?docid=3786459"/>
    <n v="17219"/>
    <n v="704"/>
    <n v="7585"/>
    <n v="8283"/>
    <m/>
    <s v="JAMES HERMAN"/>
    <s v="candidate"/>
    <m/>
    <n v="44149.151493055557"/>
  </r>
  <r>
    <s v="ca-2018-1925"/>
    <s v="MCCAG  620"/>
    <s v="CA"/>
    <n v="42990"/>
    <m/>
    <m/>
    <m/>
    <s v="Electronic"/>
    <n v="42990"/>
    <x v="3"/>
    <s v="Candidate registered"/>
    <s v="Gina R. Mosbrucker (GINA MOSBRUCKER)"/>
    <m/>
    <s v="PO BOX 1105"/>
    <s v="GOLDENDALE"/>
    <s v="YAKIMA"/>
    <s v="WA"/>
    <n v="98620"/>
    <s v="REELECTGINA@GMAIL.COM"/>
    <s v="reelectgina@gmail.com"/>
    <s v="509-250-0679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s v="Incumbent"/>
    <m/>
    <m/>
    <m/>
    <m/>
    <m/>
    <m/>
    <m/>
    <m/>
    <s v="P.O. BOX 581"/>
    <s v="TACOMA"/>
    <s v="WA"/>
    <n v="98401"/>
    <s v="253-220-5590"/>
    <n v="73274.759999999995"/>
    <n v="10894.72"/>
    <n v="76897.13"/>
    <n v="-477.76"/>
    <n v="0"/>
    <n v="0"/>
    <m/>
    <m/>
    <s v="https://web.pdc.wa.gov/rptimg/default.aspx?docid=4762991"/>
    <n v="12420"/>
    <n v="1102"/>
    <n v="1925"/>
    <n v="3408"/>
    <n v="14"/>
    <s v="JASON MICHAUD"/>
    <s v="candidate"/>
    <m/>
    <n v="44148.969398148147"/>
  </r>
  <r>
    <s v="ca-2014-7130"/>
    <s v="MATTD  275"/>
    <s v="CA"/>
    <n v="41743"/>
    <m/>
    <m/>
    <m/>
    <s v="Electronic"/>
    <n v="41743"/>
    <x v="9"/>
    <s v="Candidate registered"/>
    <s v="MATTHEWS DANIEL L (DAN MATTHEWS)"/>
    <m/>
    <s v="P.O. BOX 963"/>
    <s v="MUKILTEO"/>
    <s v="SNOHOMISH"/>
    <s v="WA"/>
    <s v="98275-0963"/>
    <s v="captdan747400@frontier.com"/>
    <s v="captdan747400@frontier.com"/>
    <s v="425-422-3105"/>
    <s v="STATE SENATOR"/>
    <n v="12"/>
    <s v="LEG DISTRICT 21 - SENATE"/>
    <n v="4750"/>
    <s v="SNOHOMISH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P.O. BOX 963"/>
    <s v="MUKILTEO"/>
    <s v="WA"/>
    <s v="98275-0963"/>
    <m/>
    <n v="9108"/>
    <n v="0"/>
    <n v="24007.72"/>
    <n v="18961.88"/>
    <n v="0"/>
    <n v="0"/>
    <m/>
    <m/>
    <s v="https://web.pdc.wa.gov/rptimg/default.aspx?docid=3787815"/>
    <n v="12100"/>
    <n v="2143"/>
    <n v="7130"/>
    <n v="8050"/>
    <n v="21"/>
    <s v="MARK KNAUSS"/>
    <s v="candidate"/>
    <m/>
    <n v="44149.144004629627"/>
  </r>
  <r>
    <s v="ca-2018-322"/>
    <s v="ZEIGJ  028"/>
    <s v="CA"/>
    <n v="43270"/>
    <m/>
    <m/>
    <m/>
    <m/>
    <n v="43270"/>
    <x v="3"/>
    <s v="Candidate registered"/>
    <s v="Jerome Zeiger-Buccola (JERRY BUCCOLA)"/>
    <m/>
    <s v="7133 NE 165TH PL"/>
    <s v="KENMORE"/>
    <s v="KING"/>
    <s v="WA"/>
    <n v="98028"/>
    <s v="jerrybuccola@gmail.com"/>
    <s v="jerrybuccola@gmail.com"/>
    <s v="206-940-2814"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n v="2"/>
    <s v="R"/>
    <x v="1"/>
    <n v="43410"/>
    <s v="mini"/>
    <b v="1"/>
    <m/>
    <m/>
    <s v="Qualified for general"/>
    <s v="Lost in general"/>
    <s v="Challenger"/>
    <m/>
    <m/>
    <m/>
    <m/>
    <m/>
    <m/>
    <m/>
    <m/>
    <s v="7133 NE 165TH PL"/>
    <s v="KENMORE"/>
    <s v="WA"/>
    <n v="98028"/>
    <s v="206-940-2814"/>
    <m/>
    <m/>
    <m/>
    <m/>
    <m/>
    <m/>
    <m/>
    <m/>
    <s v="https://web.pdc.wa.gov/rptimg/default.aspx?docid=4732380"/>
    <n v="21952"/>
    <n v="586"/>
    <n v="322"/>
    <m/>
    <n v="46"/>
    <s v="JERRY ZEIGER- BUCCOLA"/>
    <s v="candidate"/>
    <m/>
    <n v="43959.621886574074"/>
  </r>
  <r>
    <s v="ca-2018-1875"/>
    <s v="TUCKR  926"/>
    <s v="CA"/>
    <n v="43251"/>
    <m/>
    <m/>
    <m/>
    <s v="Electronic"/>
    <n v="43251"/>
    <x v="3"/>
    <s v="Candidate registered"/>
    <s v="TUCKNESS RICK L (RICK TUCKNESS)"/>
    <m/>
    <s v="P.O. BOX 622"/>
    <s v="ELLENSBURG"/>
    <s v="KITTITAS"/>
    <s v="WA"/>
    <n v="98926"/>
    <s v="TUCKNESS4KITTITASCOUNTYCORONER@YAHOO.COM"/>
    <s v="tuckness4kittitascountycoroner@yahoo.com"/>
    <s v="509-607-9075"/>
    <s v="COUNTY CORONER"/>
    <n v="24"/>
    <s v="KITTITAS CO"/>
    <n v="3559"/>
    <s v="KITTITAS"/>
    <s v="Local"/>
    <n v="24602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291 AVIATOR LN."/>
    <s v="ELLENSBURG"/>
    <s v="WA"/>
    <n v="98926"/>
    <m/>
    <n v="4880.6400000000003"/>
    <n v="0"/>
    <n v="1285.8699999999999"/>
    <n v="-500"/>
    <n v="0"/>
    <n v="0"/>
    <m/>
    <m/>
    <s v="https://web.pdc.wa.gov/rptimg/default.aspx?docid=4730957"/>
    <n v="19823"/>
    <n v="1697"/>
    <n v="1875"/>
    <n v="3814"/>
    <m/>
    <s v="BRETT RIEXINGER"/>
    <s v="candidate"/>
    <m/>
    <n v="44148.983784722222"/>
  </r>
  <r>
    <s v="ca-2018-566"/>
    <s v="DIDIC  301"/>
    <s v="CA"/>
    <n v="43251"/>
    <m/>
    <m/>
    <m/>
    <s v="Electronic"/>
    <n v="43251"/>
    <x v="3"/>
    <s v="Candidate registered"/>
    <s v="Clint Didier (CLINT DIDIER)"/>
    <m/>
    <s v="P.O. BOX 157"/>
    <s v="ELTOPIA"/>
    <s v="FRANKLIN"/>
    <s v="WA"/>
    <n v="99330"/>
    <s v="LILYLANGTREE@YAHOO.COM"/>
    <s v="farmerdidier@gmail.com"/>
    <s v="509-380-7324"/>
    <s v="COUNTY COMMISSIONER"/>
    <n v="23"/>
    <s v="FRANKLIN CO"/>
    <n v="3306"/>
    <s v="FRANKLIN"/>
    <s v="Local"/>
    <n v="33717"/>
    <s v="C"/>
    <s v="Registration and financial affairs"/>
    <s v="Candidate"/>
    <s v="Candidate"/>
    <m/>
    <m/>
    <n v="3"/>
    <s v="R"/>
    <x v="1"/>
    <n v="43410"/>
    <s v="full"/>
    <b v="1"/>
    <m/>
    <m/>
    <s v="Qualified for general"/>
    <s v="Won in general"/>
    <m/>
    <m/>
    <m/>
    <m/>
    <m/>
    <m/>
    <m/>
    <m/>
    <m/>
    <s v="10024 EAST HOLMAN ROAD"/>
    <s v="SPOKANE VALLEY"/>
    <s v="WA"/>
    <n v="99206"/>
    <s v="509-924-4211"/>
    <n v="16268.17"/>
    <n v="0"/>
    <n v="15996.78"/>
    <n v="0"/>
    <n v="0"/>
    <n v="0"/>
    <m/>
    <m/>
    <s v="https://web.pdc.wa.gov/rptimg/default.aspx?docid=4725649"/>
    <n v="5057"/>
    <n v="614"/>
    <n v="566"/>
    <n v="3042"/>
    <m/>
    <s v="CHARLOTTE BENJAMIN"/>
    <s v="candidate"/>
    <m/>
    <n v="44148.954456018517"/>
  </r>
  <r>
    <s v="ca-2018-168"/>
    <s v="SMITJ  375"/>
    <s v="CA"/>
    <n v="43250"/>
    <m/>
    <m/>
    <m/>
    <m/>
    <n v="43250"/>
    <x v="3"/>
    <s v="Candidate registered"/>
    <s v="Emmett J. Smith (EMMETT JOHN LAUGHLIN SMITH)"/>
    <m/>
    <s v="16401 88TH AVENUE CT E"/>
    <s v="PUYALLUP"/>
    <s v="PIERCE"/>
    <s v="WA"/>
    <s v="98375-9651"/>
    <s v="smithjls79@hotmail.com"/>
    <s v="SMITHJLS79@HOTMAIL.COM"/>
    <s v="253-445-8085"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n v="1"/>
    <s v="R"/>
    <x v="1"/>
    <n v="43410"/>
    <s v="mini"/>
    <b v="1"/>
    <m/>
    <m/>
    <s v="Lost in primary"/>
    <m/>
    <m/>
    <m/>
    <m/>
    <m/>
    <m/>
    <m/>
    <m/>
    <m/>
    <m/>
    <s v="16401 88TH AVENUE CT E"/>
    <s v="PUYALLUP"/>
    <s v="WA"/>
    <s v="98375-9651"/>
    <s v="253-445-8085"/>
    <m/>
    <m/>
    <m/>
    <m/>
    <m/>
    <m/>
    <m/>
    <m/>
    <s v="https://web.pdc.wa.gov/rptimg/default.aspx?docid=4725651"/>
    <n v="18029"/>
    <n v="30221"/>
    <n v="168"/>
    <m/>
    <n v="25"/>
    <s v="EMMETT JOHN LAUGHLIN SMITH"/>
    <s v="candidate"/>
    <m/>
    <n v="43597.922465277778"/>
  </r>
  <r>
    <s v="ca-2018-66"/>
    <s v="AIKEJ  022"/>
    <s v="CA"/>
    <n v="43250"/>
    <m/>
    <m/>
    <m/>
    <s v="Electronic"/>
    <n v="43250"/>
    <x v="3"/>
    <s v="Candidate registered"/>
    <s v="John W. Aiken Jr (JOHN AIKEN)"/>
    <m/>
    <s v="PO BOX 250, 310 N LEFEVRE ST, APT A"/>
    <s v="MEDICAL LAKE"/>
    <s v="SPOKANE"/>
    <s v="WA"/>
    <s v="99022-0250"/>
    <s v="jwaiken1@msn.com"/>
    <s v="jwaiken1@msn.com"/>
    <s v="509-389-2000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Lost in primary"/>
    <m/>
    <s v="Open seat"/>
    <m/>
    <m/>
    <m/>
    <m/>
    <m/>
    <m/>
    <m/>
    <m/>
    <s v="PO BOX 250, 310 N LEFEVRE ST, APT A"/>
    <s v="MEDICAL LAKE"/>
    <s v="WA"/>
    <s v="99022-0250"/>
    <s v="509-389-2000"/>
    <n v="100"/>
    <n v="0"/>
    <n v="0"/>
    <n v="0"/>
    <n v="0"/>
    <n v="0"/>
    <m/>
    <m/>
    <s v="https://web.pdc.wa.gov/rptimg/default.aspx?docid=4725617"/>
    <n v="244"/>
    <n v="205"/>
    <n v="66"/>
    <n v="2771"/>
    <n v="6"/>
    <s v="JOHN AIKEN"/>
    <s v="candidate"/>
    <m/>
    <n v="44148.943599537037"/>
  </r>
  <r>
    <s v="ca-2018-805"/>
    <s v="KOPLJ  855"/>
    <s v="CA"/>
    <n v="43249"/>
    <m/>
    <m/>
    <m/>
    <s v="Electronic"/>
    <n v="43249"/>
    <x v="3"/>
    <s v="Candidate registered"/>
    <s v="Jeff Koplin (JEFFREY KOPLIN)"/>
    <m/>
    <s v="29 DALE ALLEN RD"/>
    <s v="TONASKET"/>
    <s v="OKANOGAN"/>
    <s v="WA"/>
    <n v="98855"/>
    <s v="JEFFKOPLINFORSHERIFF@GMAIL.COM"/>
    <s v="jeffkoplinforsheriff@gmail.com"/>
    <s v="509-429-2653"/>
    <s v="COUNTY SHERIFF"/>
    <n v="27"/>
    <s v="OKANOGAN CO"/>
    <n v="3801"/>
    <s v="OKANOGAN"/>
    <s v="Local"/>
    <n v="22492"/>
    <s v="C"/>
    <s v="Registration and financial affairs"/>
    <s v="Candidate"/>
    <s v="Candidate"/>
    <m/>
    <m/>
    <m/>
    <s v="R"/>
    <x v="1"/>
    <n v="43410"/>
    <s v="full"/>
    <b v="1"/>
    <m/>
    <m/>
    <s v="Lost in primary"/>
    <m/>
    <m/>
    <m/>
    <m/>
    <m/>
    <m/>
    <m/>
    <m/>
    <m/>
    <m/>
    <s v="37 RIVER OVERLOOK ST"/>
    <s v="OMAK"/>
    <s v="WA"/>
    <n v="98841"/>
    <m/>
    <n v="4130"/>
    <n v="0"/>
    <n v="3909.03"/>
    <n v="0"/>
    <n v="0"/>
    <n v="0"/>
    <m/>
    <m/>
    <s v="https://web.pdc.wa.gov/rptimg/default.aspx?docid=4725596"/>
    <n v="10629"/>
    <n v="973"/>
    <n v="805"/>
    <n v="3323"/>
    <m/>
    <s v="MISTY RUIZ"/>
    <s v="candidate"/>
    <m/>
    <n v="44148.966203703705"/>
  </r>
  <r>
    <s v="ca-2018-237"/>
    <s v="GREED  166"/>
    <s v="CA"/>
    <n v="43248"/>
    <m/>
    <m/>
    <m/>
    <m/>
    <n v="43248"/>
    <x v="3"/>
    <s v="Candidate registered"/>
    <s v="Darla Green (DARLA GREEN)"/>
    <m/>
    <s v="636 SW 152ND ST., STE D"/>
    <s v="BURIEN"/>
    <s v="KING"/>
    <s v="WA"/>
    <n v="98166"/>
    <s v="ELECTDARLAGREEN@OUTLOOK.COM"/>
    <s v="electdarlagreen@outlook.com"/>
    <s v="206-659-3656"/>
    <s v="STATE SENATOR"/>
    <n v="12"/>
    <s v="LEG DISTRICT 34 - SENATE"/>
    <n v="4763"/>
    <s v="KING"/>
    <s v="Legislative"/>
    <m/>
    <s v="C"/>
    <s v="Registration and financial affairs"/>
    <s v="Candidate"/>
    <s v="Candidate"/>
    <m/>
    <m/>
    <m/>
    <s v="R"/>
    <x v="1"/>
    <n v="43410"/>
    <s v="mini"/>
    <b v="1"/>
    <m/>
    <m/>
    <s v="Lost in primary"/>
    <m/>
    <s v="Open seat"/>
    <m/>
    <m/>
    <m/>
    <m/>
    <m/>
    <m/>
    <m/>
    <m/>
    <s v="636 SW 152ND ST., STE D"/>
    <s v="BURIEN"/>
    <s v="WA"/>
    <n v="98166"/>
    <s v="206-659-3656"/>
    <m/>
    <m/>
    <m/>
    <m/>
    <m/>
    <m/>
    <m/>
    <m/>
    <s v="https://web.pdc.wa.gov/rptimg/default.aspx?docid=4725242"/>
    <n v="7403"/>
    <n v="521"/>
    <n v="237"/>
    <m/>
    <n v="34"/>
    <s v="DARLA GREEN"/>
    <s v="candidate"/>
    <m/>
    <n v="43959.622581018521"/>
  </r>
  <r>
    <s v="ca-2014-7622"/>
    <s v="TRAVB  133"/>
    <s v="CA"/>
    <n v="41753"/>
    <m/>
    <m/>
    <m/>
    <m/>
    <n v="41753"/>
    <x v="9"/>
    <s v="Candidate discontinued campaign"/>
    <s v="Brian Magarity Travis (BRIAN TRAVIS)"/>
    <m/>
    <s v="2005 185TH PLACE S.E. / #J-102"/>
    <s v="BOTHELL"/>
    <s v="KING"/>
    <s v="WA"/>
    <s v="98012-7900"/>
    <s v="cowlover0824@yahoo.com"/>
    <s v="cowlover0824@yahoo.com"/>
    <s v="425-877-1942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m/>
    <m/>
    <s v="Challenger"/>
    <m/>
    <m/>
    <m/>
    <m/>
    <m/>
    <m/>
    <m/>
    <m/>
    <s v="2005 185TH PLACE S.E. / #J-102"/>
    <s v="BOTHELL"/>
    <s v="WA"/>
    <n v="98012"/>
    <m/>
    <m/>
    <m/>
    <m/>
    <m/>
    <m/>
    <m/>
    <m/>
    <m/>
    <s v="https://web.pdc.wa.gov/rptimg/default.aspx?docid=3793765"/>
    <n v="19712"/>
    <n v="26954"/>
    <n v="7622"/>
    <m/>
    <n v="1"/>
    <s v="BRIAN TRAVIS"/>
    <s v="candidate"/>
    <m/>
    <n v="43598.007592592592"/>
  </r>
  <r>
    <s v="ca-2018-426"/>
    <s v="MOORF  815"/>
    <s v="CA"/>
    <n v="43242"/>
    <m/>
    <m/>
    <m/>
    <m/>
    <n v="43242"/>
    <x v="3"/>
    <s v="Candidate registered"/>
    <s v="Freeman (Skip) Moore (FREEMAN MOORE)"/>
    <m/>
    <s v="105 MEADOWSWEET PLACE"/>
    <s v="CASHMERE"/>
    <s v="CHELAN"/>
    <s v="WA"/>
    <n v="98815"/>
    <s v="skippyriovf84@hotmail.com"/>
    <s v="skippyriovf84@hotmail.com"/>
    <s v="509-782-2898"/>
    <s v="COUNTY AUDITOR"/>
    <n v="20"/>
    <s v="CHELAN CO"/>
    <n v="3111"/>
    <s v="CHELAN"/>
    <s v="Local"/>
    <n v="43409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105 MEADOWSWEET PLACE"/>
    <s v="CASHMERE"/>
    <s v="WA"/>
    <n v="98815"/>
    <s v="509-782-2898"/>
    <m/>
    <m/>
    <m/>
    <m/>
    <m/>
    <m/>
    <m/>
    <m/>
    <s v="https://web.pdc.wa.gov/rptimg/default.aspx?docid=4724503"/>
    <n v="13218"/>
    <n v="35227"/>
    <n v="426"/>
    <m/>
    <m/>
    <s v="FREEMAN MOORE"/>
    <s v="candidate"/>
    <m/>
    <n v="43959.621932870374"/>
  </r>
  <r>
    <s v="ca-2018-777"/>
    <s v="HOWAJ  122"/>
    <s v="CA"/>
    <n v="43242"/>
    <m/>
    <m/>
    <m/>
    <m/>
    <n v="43242"/>
    <x v="3"/>
    <s v="Candidate registered"/>
    <s v="Jody Howard (JODY HOWARD)"/>
    <m/>
    <s v="P O BOX 551"/>
    <s v="DAVENPORT"/>
    <s v="LINCOLN"/>
    <s v="WA"/>
    <s v="99122-0551"/>
    <s v="emailhowards@gmail.com"/>
    <s v="emailhowards@gmail.com"/>
    <s v="509-725-0619"/>
    <s v="COUNTY TREASURER"/>
    <n v="28"/>
    <s v="LINCOLN CO"/>
    <n v="3655"/>
    <s v="LINCOLN"/>
    <s v="Local"/>
    <n v="7164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 O BOX 551"/>
    <s v="DAVENPORT"/>
    <s v="WA"/>
    <s v="99122-0551"/>
    <s v="509-725-0619"/>
    <m/>
    <m/>
    <m/>
    <m/>
    <m/>
    <m/>
    <m/>
    <m/>
    <s v="https://web.pdc.wa.gov/rptimg/default.aspx?docid=4724499"/>
    <n v="9136"/>
    <n v="726"/>
    <n v="777"/>
    <m/>
    <m/>
    <s v="JODY HOWARD"/>
    <s v="candidate"/>
    <m/>
    <n v="43959.621932870374"/>
  </r>
  <r>
    <s v="ca-2014-7097"/>
    <s v="JONET  837"/>
    <s v="CA"/>
    <n v="41752"/>
    <m/>
    <m/>
    <m/>
    <s v="Electronic"/>
    <n v="41752"/>
    <x v="9"/>
    <s v="Candidate registered"/>
    <s v="Tom Jones (THOMAS JONES)"/>
    <m/>
    <s v="3720 W. LAKESHORE DR"/>
    <s v="MOSES LAKE"/>
    <s v="GRANT"/>
    <s v="WA"/>
    <n v="98837"/>
    <s v="tomjones4sheriff@gmail.com"/>
    <s v="tomjones4sheriff@gmail.com"/>
    <s v="509-750-8940"/>
    <s v="COUNTY SHERIFF"/>
    <n v="27"/>
    <s v="GRANT CO"/>
    <n v="3340"/>
    <s v="GRANT"/>
    <s v="Local"/>
    <n v="37035"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Unopposed in general"/>
    <m/>
    <m/>
    <m/>
    <m/>
    <m/>
    <m/>
    <m/>
    <m/>
    <m/>
    <s v="3720 W. LAKESHORE DR"/>
    <s v="MOSES LAKE"/>
    <s v="WA"/>
    <n v="98837"/>
    <m/>
    <n v="0"/>
    <n v="5211.99"/>
    <n v="3311.22"/>
    <n v="0"/>
    <n v="0"/>
    <n v="0"/>
    <m/>
    <m/>
    <s v="https://web.pdc.wa.gov/rptimg/default.aspx?docid=3793830"/>
    <n v="9808"/>
    <n v="298"/>
    <n v="7097"/>
    <n v="7941"/>
    <m/>
    <s v="PEGGY MCNUTT"/>
    <s v="candidate"/>
    <m/>
    <n v="44149.139699074076"/>
  </r>
  <r>
    <s v="ca-2018-599"/>
    <s v="FOSTJ  837"/>
    <s v="CA"/>
    <n v="43240"/>
    <m/>
    <m/>
    <m/>
    <s v="Electronic"/>
    <n v="43240"/>
    <x v="3"/>
    <s v="Candidate registered"/>
    <s v="Jeffrey B Foster  (JEFFREY FOSTER)"/>
    <m/>
    <s v="324 S. ASH ST SUITE A"/>
    <s v="MOSES LAKE"/>
    <s v="GRANT"/>
    <s v="WA"/>
    <n v="98837"/>
    <s v="INFO@ELECTJEFFFOSTER.COM"/>
    <s v="jeff@electjefffoster.com"/>
    <s v="509-760-9274"/>
    <s v="COUNTY COMMISSIONER"/>
    <n v="23"/>
    <s v="GRANT CO"/>
    <n v="3340"/>
    <s v="GRANT"/>
    <s v="Local"/>
    <n v="39833"/>
    <s v="C"/>
    <s v="Registration and financial affairs"/>
    <s v="Candidate"/>
    <s v="Candidate"/>
    <m/>
    <m/>
    <n v="3"/>
    <s v="R"/>
    <x v="1"/>
    <n v="43410"/>
    <s v="full"/>
    <b v="1"/>
    <m/>
    <m/>
    <s v="Qualified for general"/>
    <s v="Lost in general"/>
    <m/>
    <m/>
    <m/>
    <m/>
    <m/>
    <m/>
    <m/>
    <m/>
    <m/>
    <s v="324 S. ASH ST SUITE A"/>
    <s v="MOSES LAKE"/>
    <s v="WA"/>
    <n v="98837"/>
    <s v="509-760-9274"/>
    <n v="64503.23"/>
    <n v="0"/>
    <n v="64402.09"/>
    <n v="-11311.45"/>
    <n v="0"/>
    <n v="0"/>
    <n v="50211"/>
    <n v="0"/>
    <s v="https://web.pdc.wa.gov/rptimg/default.aspx?docid=4724139"/>
    <n v="6455"/>
    <n v="294"/>
    <n v="599"/>
    <n v="3122"/>
    <m/>
    <s v="JEFFREY FOSTER"/>
    <s v="candidate"/>
    <m/>
    <n v="44148.958113425928"/>
  </r>
  <r>
    <s v="ca-2018-691"/>
    <s v="HOUGM  926"/>
    <s v="CA"/>
    <n v="43233"/>
    <m/>
    <m/>
    <m/>
    <m/>
    <n v="43233"/>
    <x v="3"/>
    <s v="Candidate registered"/>
    <s v="Michael Blanton Hougardy (MICHAEL HOUGARDY)"/>
    <m/>
    <s v="801 E.  WASHINGTON AVE."/>
    <s v="ELLENSBURG"/>
    <s v="KITTITAS"/>
    <s v="WA"/>
    <n v="98926"/>
    <s v="hougardy4assessor@gmail.com"/>
    <s v="hougardy4assessor@gmail.com"/>
    <s v="509-201-7131"/>
    <s v="COUNTY ASSESSOR"/>
    <n v="21"/>
    <s v="KITTITAS CO"/>
    <n v="3559"/>
    <s v="KITTITAS"/>
    <s v="Local"/>
    <n v="24602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801 E.  WASHINGTON AVE."/>
    <s v="ELLENSBURG"/>
    <s v="WA"/>
    <n v="98926"/>
    <s v="509-201-7131"/>
    <m/>
    <m/>
    <m/>
    <m/>
    <m/>
    <m/>
    <m/>
    <m/>
    <s v="https://web.pdc.wa.gov/rptimg/default.aspx?docid=4723004"/>
    <n v="8951"/>
    <n v="32652"/>
    <n v="691"/>
    <m/>
    <m/>
    <s v="MICHAEL HOUGARDY"/>
    <s v="candidate"/>
    <m/>
    <n v="43959.621932870374"/>
  </r>
  <r>
    <s v="ca-2018-300"/>
    <s v="PEEPJ  145"/>
    <s v="CA"/>
    <n v="43222"/>
    <m/>
    <m/>
    <m/>
    <s v="Electronic"/>
    <n v="43222"/>
    <x v="3"/>
    <s v="Candidate registered"/>
    <s v="John Peeples (JOHN PEEPLES)"/>
    <m/>
    <s v="P.O. BOX 45835"/>
    <s v="SEATTLE"/>
    <s v="KING"/>
    <s v="WA"/>
    <s v="98145-0835"/>
    <s v="JOHNCHPEEPLES@GMAIL.COM"/>
    <s v="johnchpeeples@gmail.com"/>
    <s v="206-552-0872"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Lost in general"/>
    <s v="Challenger"/>
    <m/>
    <m/>
    <m/>
    <m/>
    <m/>
    <m/>
    <m/>
    <m/>
    <s v="P.O. BOX 45835"/>
    <s v="SEATTLE"/>
    <s v="WA"/>
    <s v="98145-0835"/>
    <s v="253-332-0782"/>
    <n v="827.76"/>
    <n v="0"/>
    <n v="529.92999999999995"/>
    <n v="-68"/>
    <n v="0"/>
    <n v="0"/>
    <m/>
    <m/>
    <s v="https://web.pdc.wa.gov/rptimg/default.aspx?docid=4722413"/>
    <n v="14958"/>
    <n v="936"/>
    <n v="300"/>
    <n v="3533"/>
    <n v="43"/>
    <s v="RYAN ROULIER"/>
    <s v="candidate"/>
    <m/>
    <n v="44148.973611111112"/>
  </r>
  <r>
    <s v="ca-2018-3321514"/>
    <s v="BOSSR  335"/>
    <s v="CA"/>
    <n v="43229"/>
    <m/>
    <m/>
    <m/>
    <s v="Electronic"/>
    <n v="43229"/>
    <x v="3"/>
    <s v="Candidate registered"/>
    <s v="Randy Boss (RANDY BOSS)"/>
    <m/>
    <s v="PO BOX 237"/>
    <s v="GIG HARBOR"/>
    <s v="PIERCE"/>
    <s v="WA"/>
    <n v="98335"/>
    <s v="RANDY@VOTFORRANDYBOSS.COM"/>
    <m/>
    <s v="253-858-5100"/>
    <s v="COUNTY COUNCIL MEMBER"/>
    <n v="25"/>
    <s v="PIERCE CO"/>
    <n v="3879"/>
    <s v="PIERCE"/>
    <s v="Local"/>
    <n v="493585"/>
    <s v="C"/>
    <s v="Registration and financial affairs"/>
    <s v="Candidate"/>
    <s v="Candidate"/>
    <m/>
    <m/>
    <n v="7"/>
    <s v="R"/>
    <x v="1"/>
    <n v="43410"/>
    <s v="full"/>
    <b v="1"/>
    <m/>
    <m/>
    <m/>
    <m/>
    <m/>
    <m/>
    <m/>
    <m/>
    <m/>
    <m/>
    <m/>
    <m/>
    <m/>
    <s v="PO BOX 1283"/>
    <s v="PUYALLUP"/>
    <s v="WA"/>
    <n v="98371"/>
    <s v="253-988-2455"/>
    <n v="8000"/>
    <n v="0"/>
    <n v="20000"/>
    <n v="0"/>
    <n v="0"/>
    <n v="0"/>
    <m/>
    <m/>
    <s v="https://web.pdc.wa.gov/rptimg/default.aspx?docid=4721694"/>
    <n v="1693"/>
    <n v="25630"/>
    <n v="3321514"/>
    <n v="2837"/>
    <m/>
    <s v="TOM PERRY"/>
    <s v="candidate"/>
    <m/>
    <n v="44148.945856481485"/>
  </r>
  <r>
    <s v="ca-2016-4188"/>
    <s v="KEAHD  531"/>
    <s v="CA"/>
    <n v="42475"/>
    <m/>
    <m/>
    <m/>
    <s v="Electronic"/>
    <n v="42475"/>
    <x v="8"/>
    <s v="Candidate registered"/>
    <s v="KEAHEY DANIEL L (DANIEL KEAHEY)"/>
    <m/>
    <s v="1121 HARRISON AVE #155"/>
    <s v="CENTRALIA"/>
    <s v="LEWIS"/>
    <s v="WA"/>
    <n v="98531"/>
    <s v="ELECTDAN2016@OUTLOOK.COM"/>
    <s v="dsdalk@gmail.com"/>
    <s v="360-269-8138"/>
    <s v="COUNTY COMMISSIONER"/>
    <n v="23"/>
    <s v="LEWIS CO"/>
    <n v="3626"/>
    <s v="LEWIS"/>
    <s v="Local"/>
    <n v="43317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m/>
    <m/>
    <m/>
    <m/>
    <m/>
    <m/>
    <m/>
    <m/>
    <m/>
    <s v="2606 COOKS HILL RD"/>
    <s v="CENTRALIA"/>
    <s v="WA"/>
    <n v="98531"/>
    <m/>
    <n v="16558.669999999998"/>
    <n v="0"/>
    <n v="18653.310000000001"/>
    <n v="-661.67"/>
    <n v="0"/>
    <n v="0"/>
    <m/>
    <m/>
    <s v="https://web.pdc.wa.gov/rptimg/default.aspx?docid=4566259"/>
    <n v="10075"/>
    <n v="3769"/>
    <n v="4188"/>
    <n v="5691"/>
    <m/>
    <s v="SHERI KEAHEY"/>
    <s v="candidate"/>
    <m/>
    <n v="44149.059340277781"/>
  </r>
  <r>
    <s v="ca-2016-4167"/>
    <s v="KIMBP  347"/>
    <s v="CA"/>
    <n v="42514"/>
    <m/>
    <m/>
    <m/>
    <m/>
    <n v="42514"/>
    <x v="8"/>
    <s v="Candidate registered"/>
    <s v="P. Ernest Kimble (P. ERNEST KIMBLE)"/>
    <m/>
    <s v="232 15TH ST."/>
    <s v="POMEROY"/>
    <s v="GARFIELD"/>
    <s v="WA"/>
    <n v="99347"/>
    <s v="kimbleranch@hotmail.com"/>
    <s v="kimbleranch@hotmail.com"/>
    <s v="509-843-2322"/>
    <s v="COUNTY COMMISSIONER"/>
    <n v="23"/>
    <s v="GARFIELD CO"/>
    <n v="3320"/>
    <s v="GARFIELD"/>
    <s v="Local"/>
    <n v="1543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Lost in general"/>
    <m/>
    <m/>
    <m/>
    <m/>
    <m/>
    <m/>
    <m/>
    <m/>
    <m/>
    <s v="232 15TH ST."/>
    <s v="POMEROY"/>
    <s v="WA"/>
    <n v="99347"/>
    <s v="509-843-2322"/>
    <m/>
    <m/>
    <m/>
    <m/>
    <m/>
    <m/>
    <m/>
    <m/>
    <s v="https://web.pdc.wa.gov/rptimg/default.aspx?docid=4573930"/>
    <n v="10447"/>
    <n v="3758"/>
    <n v="4167"/>
    <m/>
    <m/>
    <s v="P. ERNEST KIMBLE"/>
    <s v="candidate"/>
    <m/>
    <n v="43597.966226851851"/>
  </r>
  <r>
    <s v="ca-2018-1043"/>
    <s v="BRUSJ  908"/>
    <s v="CA"/>
    <n v="43211"/>
    <m/>
    <m/>
    <m/>
    <m/>
    <n v="43211"/>
    <x v="3"/>
    <s v="Candidate registered"/>
    <s v="Joseph A. Brusic (JOSEPH BRUSIC)"/>
    <m/>
    <s v="15007 TIETON DRIVE"/>
    <s v="YAKIMA"/>
    <s v="YAKIMA"/>
    <s v="WA"/>
    <n v="98908"/>
    <s v="JOEBRUSIC9@GMAIL.COM"/>
    <s v="joebrusic9@gmail.com"/>
    <s v="509-961-1283"/>
    <s v="COUNTY PROSECUTOR"/>
    <n v="26"/>
    <s v="YAKIMA CO"/>
    <n v="4418"/>
    <s v="YAKIMA"/>
    <s v="Local"/>
    <n v="11475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15007 TIETON DRIVE"/>
    <s v="YAKIMA"/>
    <s v="WA"/>
    <n v="98908"/>
    <s v="509-961-1283"/>
    <m/>
    <m/>
    <m/>
    <m/>
    <m/>
    <m/>
    <m/>
    <m/>
    <s v="https://web.pdc.wa.gov/rptimg/default.aspx?docid=4717797"/>
    <n v="2224"/>
    <n v="306"/>
    <n v="1043"/>
    <m/>
    <m/>
    <s v="JOSEPH BRUSIC"/>
    <s v="candidate"/>
    <m/>
    <n v="43959.621932870374"/>
  </r>
  <r>
    <s v="ca-2018-1040"/>
    <s v="HAWKJ  908"/>
    <s v="CA"/>
    <n v="43205"/>
    <m/>
    <m/>
    <m/>
    <s v="Electronic"/>
    <n v="43205"/>
    <x v="3"/>
    <s v="Candidate registered"/>
    <s v="Jack B. Hawkins (JACKY HAWKINS)"/>
    <m/>
    <s v="13210 ORCHARD AVENUE"/>
    <s v="YAKIMA"/>
    <s v="YAKIMA"/>
    <s v="WA"/>
    <n v="98908"/>
    <s v="jbhawkins32@yahoo.com"/>
    <s v="jbhawkins32@yahoo.com"/>
    <s v="509-941-7693"/>
    <s v="COUNTY CORONER"/>
    <n v="24"/>
    <s v="YAKIMA CO"/>
    <n v="4418"/>
    <s v="YAKIMA"/>
    <s v="Local"/>
    <n v="11475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13210 ORCHARD AVENUE"/>
    <s v="YAKIMA"/>
    <s v="WA"/>
    <n v="98908"/>
    <s v="509-941-7693"/>
    <n v="4650"/>
    <n v="0"/>
    <n v="5101.6499999999996"/>
    <n v="1500"/>
    <n v="0"/>
    <n v="0"/>
    <m/>
    <m/>
    <s v="https://web.pdc.wa.gov/rptimg/default.aspx?docid=4716505"/>
    <n v="8239"/>
    <n v="330"/>
    <n v="1040"/>
    <n v="3206"/>
    <m/>
    <s v="JACKY HAWKINS"/>
    <s v="candidate"/>
    <m/>
    <n v="44148.961342592593"/>
  </r>
  <r>
    <s v="ca-2018-1033"/>
    <s v="DERRS  942"/>
    <s v="CA"/>
    <n v="43177"/>
    <m/>
    <m/>
    <m/>
    <s v="Electronic"/>
    <n v="43177"/>
    <x v="3"/>
    <s v="Candidate registered"/>
    <s v="Summer Derrey (SUMMER DERREY)"/>
    <m/>
    <s v="PO BOX 951"/>
    <s v="ZILLAH"/>
    <s v="YAKIMA"/>
    <s v="WA"/>
    <n v="98953"/>
    <s v="SUMMERINTHEFALL@GMAIL.COM"/>
    <s v="summerinthefall@gmail.com"/>
    <s v="509-969-7784"/>
    <s v="COUNTY COMMISSIONER"/>
    <n v="23"/>
    <s v="YAKIMA CO"/>
    <n v="4418"/>
    <s v="YAKIMA"/>
    <s v="Local"/>
    <n v="114757"/>
    <s v="C"/>
    <s v="Registration and financial affairs"/>
    <s v="Candidate"/>
    <s v="Candidate"/>
    <m/>
    <m/>
    <n v="3"/>
    <s v="R"/>
    <x v="1"/>
    <n v="43410"/>
    <s v="full"/>
    <b v="1"/>
    <m/>
    <m/>
    <s v="Lost in primary"/>
    <m/>
    <m/>
    <m/>
    <m/>
    <m/>
    <m/>
    <m/>
    <m/>
    <m/>
    <m/>
    <s v="1001 LAMB RD"/>
    <s v="ZILLAH"/>
    <s v="WA"/>
    <n v="98953"/>
    <m/>
    <n v="11445"/>
    <n v="0"/>
    <n v="6494.26"/>
    <n v="1000"/>
    <n v="0"/>
    <n v="2097.9299999999998"/>
    <m/>
    <m/>
    <s v="https://web.pdc.wa.gov/rptimg/default.aspx?docid=4710747"/>
    <n v="4930"/>
    <n v="848"/>
    <n v="1033"/>
    <n v="3035"/>
    <m/>
    <s v="SUMMER DERREY"/>
    <s v="candidate"/>
    <m/>
    <n v="44148.954062500001"/>
  </r>
  <r>
    <s v="ca-2018-1036"/>
    <s v="CHANS  926"/>
    <s v="CA"/>
    <n v="43187"/>
    <m/>
    <m/>
    <m/>
    <s v="Electronic"/>
    <n v="43187"/>
    <x v="3"/>
    <s v="Candidate registered"/>
    <s v="Stephen Changala (STEVE CHANGALA)"/>
    <m/>
    <s v="PO BOX 3076"/>
    <s v="UNION GAP"/>
    <s v="YAKIMA"/>
    <s v="WA"/>
    <n v="98903"/>
    <s v="steveforycc@gmail.com"/>
    <s v="steveforycc@gmail.com"/>
    <s v="509-930-2503"/>
    <s v="COUNTY COMMISSIONER"/>
    <n v="23"/>
    <s v="YAKIMA CO"/>
    <n v="4418"/>
    <s v="YAKIMA"/>
    <s v="Local"/>
    <n v="114757"/>
    <s v="C"/>
    <s v="Registration and financial affairs"/>
    <s v="Candidate"/>
    <s v="Candidate"/>
    <m/>
    <m/>
    <n v="3"/>
    <s v="R"/>
    <x v="1"/>
    <n v="43410"/>
    <s v="full"/>
    <b v="1"/>
    <m/>
    <m/>
    <s v="Lost in primary"/>
    <m/>
    <m/>
    <m/>
    <m/>
    <m/>
    <m/>
    <m/>
    <m/>
    <m/>
    <m/>
    <s v="3406 MEADOWCREST LN"/>
    <s v="YAKIMA"/>
    <s v="WA"/>
    <n v="98903"/>
    <s v="509-494-2034"/>
    <n v="8885"/>
    <n v="0"/>
    <n v="12376.64"/>
    <n v="4000"/>
    <n v="0"/>
    <n v="0"/>
    <m/>
    <m/>
    <s v="https://web.pdc.wa.gov/rptimg/default.aspx?docid=4709759"/>
    <n v="2885"/>
    <n v="331"/>
    <n v="1036"/>
    <n v="2886"/>
    <m/>
    <s v="MICHELLE FOSTER"/>
    <s v="candidate"/>
    <m/>
    <n v="44148.948564814818"/>
  </r>
  <r>
    <s v="ca-2018-711"/>
    <s v="SONGR  620"/>
    <s v="CA"/>
    <n v="43186"/>
    <m/>
    <m/>
    <m/>
    <s v="Electronic"/>
    <n v="43186"/>
    <x v="3"/>
    <s v="Candidate registered"/>
    <s v="Robert L. Songer (ROBERT SONGER)"/>
    <m/>
    <s v="926 GLOVER ST"/>
    <s v="GOLDENDALE"/>
    <s v="KLICKITAT"/>
    <s v="WA"/>
    <n v="98620"/>
    <s v="JENN.KVR@GMAIL.COM"/>
    <s v="maxwell.1910@gmail.com"/>
    <s v="509-773-6406"/>
    <s v="COUNTY SHERIFF"/>
    <n v="27"/>
    <s v="KLICKITAT CO"/>
    <n v="3579"/>
    <s v="KLICKITAT"/>
    <s v="Local"/>
    <n v="14051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710 E BROADWAY ST"/>
    <s v="GOLDENDALE"/>
    <s v="WA"/>
    <n v="98620"/>
    <s v="509-250-2122"/>
    <n v="15386.7"/>
    <n v="0"/>
    <n v="16569.259999999998"/>
    <n v="-821.18"/>
    <n v="0"/>
    <n v="0"/>
    <m/>
    <m/>
    <s v="https://web.pdc.wa.gov/rptimg/default.aspx?docid=4709404"/>
    <n v="18409"/>
    <n v="720"/>
    <n v="711"/>
    <n v="3724"/>
    <m/>
    <s v="JENNIFER L MITCHELL"/>
    <s v="candidate"/>
    <m/>
    <n v="44148.980671296296"/>
  </r>
  <r>
    <s v="ca-2018-1922"/>
    <s v="MCKIG  909"/>
    <s v="CA"/>
    <n v="43158"/>
    <m/>
    <m/>
    <m/>
    <m/>
    <n v="43158"/>
    <x v="3"/>
    <s v="Candidate withdrew"/>
    <s v="MCKINNEY GARTH P (GARTH MCKINNEY)"/>
    <m/>
    <s v="P.O. BOX 9904"/>
    <s v="YAKIMA"/>
    <s v="YAKIMA"/>
    <s v="WA"/>
    <n v="98909"/>
    <s v="GARTH1992@GMAIL.COM"/>
    <s v="garth1992@gmail.com"/>
    <s v="615-318-6680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P.O. BOX 9904"/>
    <s v="YAKIMA"/>
    <s v="WA"/>
    <n v="98909"/>
    <s v="509-594-0233"/>
    <m/>
    <m/>
    <m/>
    <m/>
    <m/>
    <m/>
    <m/>
    <m/>
    <s v="https://web.pdc.wa.gov/rptimg/default.aspx?docid=4702839"/>
    <n v="12739"/>
    <n v="1742"/>
    <n v="1922"/>
    <m/>
    <n v="14"/>
    <s v="POLLYANNA MAHER"/>
    <s v="candidate"/>
    <m/>
    <n v="43597.926226851851"/>
  </r>
  <r>
    <s v="ca-2016-4086"/>
    <s v="MCCLM  332"/>
    <s v="CA"/>
    <n v="42344"/>
    <m/>
    <m/>
    <m/>
    <s v="Electronic"/>
    <n v="42344"/>
    <x v="8"/>
    <s v="Candidate registered"/>
    <s v="Marty McClendon (MARTIN MCCLENDON)"/>
    <m/>
    <s v="PMB 173, 5500 OLYMPIC DRIVE NW"/>
    <s v="GIG HARBOR"/>
    <m/>
    <s v="WA"/>
    <n v="98335"/>
    <s v="mvmcclendon@gmail.com"/>
    <s v="mvmcclendon@gmail.com"/>
    <s v="206-818-4308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Open seat"/>
    <m/>
    <m/>
    <m/>
    <m/>
    <m/>
    <m/>
    <m/>
    <m/>
    <s v="7818 71ST AVENUE NW"/>
    <s v="GIG HARBOR"/>
    <s v="WA"/>
    <n v="98335"/>
    <s v="206-818-4308"/>
    <n v="118884.65"/>
    <n v="0"/>
    <n v="118247.67999999999"/>
    <n v="715.89"/>
    <n v="0"/>
    <n v="0"/>
    <m/>
    <m/>
    <s v="https://web.pdc.wa.gov/rptimg/default.aspx?docid=4538628"/>
    <n v="12305"/>
    <n v="233"/>
    <n v="4086"/>
    <n v="5806"/>
    <m/>
    <s v="MARTIN MCCLENDON"/>
    <s v="candidate"/>
    <m/>
    <n v="44149.064166666663"/>
  </r>
  <r>
    <s v="ca-2016-4544"/>
    <s v="ROTHM  362"/>
    <s v="CA"/>
    <n v="42450"/>
    <m/>
    <m/>
    <m/>
    <s v="Electronic"/>
    <n v="42450"/>
    <x v="8"/>
    <s v="Candidate registered"/>
    <s v="ROTH MARGARET E (MARGARET ROTH)"/>
    <m/>
    <s v="POBOX 2001"/>
    <s v="PORANGELES"/>
    <s v="CLALLAM"/>
    <s v="WA"/>
    <n v="98362"/>
    <s v="MROTH@OLYPEN.COM"/>
    <s v="mroth@olypen.com"/>
    <s v="360-457-9297"/>
    <s v="COUNTY COMMISSIONER"/>
    <n v="23"/>
    <s v="CLALLAM CO"/>
    <n v="3133"/>
    <s v="CLALLAM"/>
    <s v="Local"/>
    <n v="47875"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PO BOX 2001"/>
    <s v="PORT ANGELES"/>
    <s v="WA"/>
    <n v="98362"/>
    <s v="360-457-9297"/>
    <n v="5455"/>
    <n v="0"/>
    <n v="3992.74"/>
    <n v="1000"/>
    <n v="0"/>
    <n v="55"/>
    <m/>
    <m/>
    <s v="https://web.pdc.wa.gov/rptimg/default.aspx?docid=4580916"/>
    <n v="16762"/>
    <n v="4007"/>
    <n v="4544"/>
    <n v="6040"/>
    <m/>
    <s v="MAGGIE ROTH"/>
    <s v="candidate"/>
    <m/>
    <n v="44149.072395833333"/>
  </r>
  <r>
    <s v="ca-2014-7076"/>
    <s v="KIMSG  665"/>
    <s v="CA"/>
    <n v="40622"/>
    <m/>
    <m/>
    <m/>
    <s v="Electronic"/>
    <n v="40622"/>
    <x v="9"/>
    <s v="Candidate registered"/>
    <s v="Greg Kimsey (GREG KIMSEY)"/>
    <m/>
    <s v="1615 NW 86TH WAY"/>
    <s v="VANCOUVER"/>
    <s v="CLARK"/>
    <s v="WA"/>
    <n v="98665"/>
    <s v="GKIMSEY@COMCAST.NET"/>
    <s v="gkimsey@comcast.net"/>
    <s v="360-521-6685"/>
    <s v="COUNTY AUDITOR"/>
    <n v="20"/>
    <s v="CLARK CO"/>
    <n v="3147"/>
    <s v="CLARK"/>
    <s v="Local"/>
    <n v="246872"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Unopposed in general"/>
    <m/>
    <m/>
    <m/>
    <m/>
    <m/>
    <m/>
    <m/>
    <m/>
    <m/>
    <s v="1615 NW 86TH WAY"/>
    <s v="VANCOUVER"/>
    <s v="WA"/>
    <n v="98665"/>
    <s v="360-521-6685"/>
    <n v="45490.3"/>
    <n v="0"/>
    <n v="31565.200000000001"/>
    <n v="0"/>
    <n v="0"/>
    <n v="0"/>
    <m/>
    <m/>
    <s v="https://web.pdc.wa.gov/rptimg/default.aspx?docid=3297035"/>
    <n v="10449"/>
    <n v="443"/>
    <n v="7076"/>
    <n v="7960"/>
    <m/>
    <s v="GREG KIMSEY"/>
    <s v="candidate"/>
    <m/>
    <n v="44149.140763888892"/>
  </r>
  <r>
    <s v="ca-2018-844"/>
    <s v="TREMM  321"/>
    <s v="CA"/>
    <n v="43085"/>
    <m/>
    <m/>
    <m/>
    <s v="Electronic"/>
    <n v="43085"/>
    <x v="3"/>
    <s v="Candidate registered"/>
    <s v="Milton (Milt) Tremblay (MILT TREMBLAY)"/>
    <m/>
    <s v="1080 MAIN ST. (P.O. BOX 532)"/>
    <s v="BUCKLEY"/>
    <s v="PIERCE"/>
    <s v="WA"/>
    <s v="98321-0532"/>
    <s v="milttremblay@hotmail.com"/>
    <s v="milttremblay@hotmail.com"/>
    <s v="253-350-6990"/>
    <s v="COUNTY COUNCIL MEMBER"/>
    <n v="25"/>
    <s v="PIERCE CO"/>
    <n v="3879"/>
    <s v="PIERCE"/>
    <s v="Local"/>
    <n v="493585"/>
    <s v="C"/>
    <s v="Registration and financial affairs"/>
    <s v="Candidate"/>
    <s v="Candidate"/>
    <m/>
    <m/>
    <n v="1"/>
    <s v="R"/>
    <x v="1"/>
    <n v="43410"/>
    <s v="full"/>
    <b v="1"/>
    <m/>
    <m/>
    <s v="Lost in primary"/>
    <m/>
    <m/>
    <m/>
    <m/>
    <m/>
    <m/>
    <m/>
    <m/>
    <m/>
    <m/>
    <s v="1080 MAIN ST. (P.O. BOX 532)"/>
    <s v="BUCKLEY"/>
    <s v="WA"/>
    <s v="98321-0532"/>
    <s v="253-350-6990"/>
    <n v="975"/>
    <n v="0"/>
    <n v="0"/>
    <n v="5660.44"/>
    <n v="0"/>
    <n v="0"/>
    <m/>
    <m/>
    <s v="https://web.pdc.wa.gov/rptimg/default.aspx?docid=4692667"/>
    <n v="19747"/>
    <n v="51"/>
    <n v="844"/>
    <n v="3809"/>
    <m/>
    <s v="MILT TREMBLAY"/>
    <s v="candidate"/>
    <m/>
    <n v="44148.983668981484"/>
  </r>
  <r>
    <s v="ca-2018-45"/>
    <s v="WILCJ  558"/>
    <s v="CA"/>
    <n v="42774"/>
    <m/>
    <m/>
    <m/>
    <s v="Electronic"/>
    <n v="42774"/>
    <x v="3"/>
    <s v="Candidate registered"/>
    <s v="JAMES &quot;JT&quot; WILCOX III (JAMES WILCOX)"/>
    <m/>
    <s v="P.O. BOX 747"/>
    <s v="MCKENNA"/>
    <s v="PIERCE"/>
    <s v="WA"/>
    <n v="98558"/>
    <s v="COMPLIANCE@ABHAYS.COM"/>
    <s v="jtwilcox111@gmail.com"/>
    <s v="253-458-6903"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Unopposed in general"/>
    <s v="Incumbent"/>
    <m/>
    <m/>
    <m/>
    <m/>
    <m/>
    <m/>
    <m/>
    <m/>
    <s v="P.O. BOX 581"/>
    <s v="TACOMA"/>
    <s v="WA"/>
    <n v="98401"/>
    <s v="253-220-5590"/>
    <n v="295916.46999999997"/>
    <n v="1749.16"/>
    <n v="294624.84000000003"/>
    <n v="0"/>
    <n v="0"/>
    <n v="0"/>
    <m/>
    <m/>
    <s v="https://web.pdc.wa.gov/rptimg/default.aspx?docid=4687696"/>
    <n v="21172"/>
    <n v="2"/>
    <n v="45"/>
    <n v="3983"/>
    <n v="2"/>
    <s v="JASON MICHAUD"/>
    <s v="candidate"/>
    <m/>
    <n v="44148.992569444446"/>
  </r>
  <r>
    <s v="ca-2018-43"/>
    <s v="BARKA  513"/>
    <s v="CA"/>
    <n v="42774"/>
    <m/>
    <m/>
    <m/>
    <s v="Electronic"/>
    <n v="42774"/>
    <x v="3"/>
    <s v="Candidate registered"/>
    <s v="Andrew Barkis (ANDREW BARKIS)"/>
    <m/>
    <s v="P.O. BOX 8728"/>
    <s v="LACEY"/>
    <s v="PIERCE"/>
    <s v="WA"/>
    <n v="98509"/>
    <s v="COMPLIANCE@ABHAYS.COM"/>
    <s v="andrew.barkis@electandrewbarkis.org"/>
    <s v="253-220-5590"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Incumbent"/>
    <m/>
    <m/>
    <m/>
    <m/>
    <m/>
    <m/>
    <m/>
    <m/>
    <s v="P.O. BOX 581"/>
    <s v="TACOMA"/>
    <s v="WA"/>
    <n v="98401"/>
    <s v="253-220-5590"/>
    <n v="120750.1"/>
    <n v="695.47"/>
    <n v="117852.52"/>
    <n v="0"/>
    <n v="0"/>
    <n v="0"/>
    <m/>
    <m/>
    <s v="https://web.pdc.wa.gov/rptimg/default.aspx?docid=4687318"/>
    <n v="985"/>
    <n v="64"/>
    <n v="43"/>
    <n v="2801"/>
    <n v="2"/>
    <s v="JASON MICHAUD"/>
    <s v="candidate"/>
    <m/>
    <n v="44148.944374999999"/>
  </r>
  <r>
    <s v="ca-2016-4190"/>
    <s v="KARRJ  926"/>
    <s v="CA"/>
    <n v="42439"/>
    <m/>
    <m/>
    <m/>
    <s v="Electronic"/>
    <n v="42439"/>
    <x v="8"/>
    <s v="Candidate registered"/>
    <s v="KARRAKER JESSICA J (JESSICA KARRAKER)"/>
    <m/>
    <s v="PO BOX 6"/>
    <s v="THORP"/>
    <s v="KITTITAS"/>
    <s v="WA"/>
    <n v="98946"/>
    <s v="ELECT.JESSICA.KARRAKER@GMAIL.COM"/>
    <s v="elect.jessica.karraker@gmail.com"/>
    <s v="509-899-6969"/>
    <s v="COUNTY COMMISSIONER"/>
    <n v="23"/>
    <s v="KITTITAS CO"/>
    <n v="3559"/>
    <s v="KITTITAS"/>
    <s v="Local"/>
    <n v="22299"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1881 BIG HORN WAY"/>
    <s v="CLE ELUM"/>
    <s v="WA"/>
    <n v="98922"/>
    <m/>
    <n v="1536.49"/>
    <n v="0"/>
    <n v="1536.49"/>
    <n v="0"/>
    <n v="0"/>
    <n v="0"/>
    <m/>
    <m/>
    <s v="https://web.pdc.wa.gov/rptimg/default.aspx?docid=4586347"/>
    <n v="10028"/>
    <n v="3771"/>
    <n v="4190"/>
    <n v="5690"/>
    <m/>
    <s v="MIKE KARRAKER"/>
    <s v="candidate"/>
    <m/>
    <n v="44149.059328703705"/>
  </r>
  <r>
    <s v="ca-2014-7318"/>
    <s v="MOTTR  930"/>
    <s v="CA"/>
    <n v="41708"/>
    <m/>
    <m/>
    <m/>
    <s v="Electronic"/>
    <n v="41708"/>
    <x v="9"/>
    <s v="Candidate registered"/>
    <s v="Rick Mottice (RICHARD MOTTICE)"/>
    <m/>
    <s v="891 WALNUT LN"/>
    <s v="GRANDVIEW"/>
    <s v="YAKIMA"/>
    <s v="WA"/>
    <n v="98930"/>
    <s v="rickwm@voterickmottice.com"/>
    <s v="rickwm@voterickmottice.com"/>
    <s v="509-643-1334"/>
    <s v="COUNTY SHERIFF"/>
    <n v="27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891 WALNUT LN"/>
    <s v="GRANDVIEW"/>
    <s v="WA"/>
    <n v="98930"/>
    <m/>
    <n v="9986.99"/>
    <n v="0"/>
    <n v="7884.85"/>
    <n v="0"/>
    <n v="0"/>
    <n v="0"/>
    <m/>
    <m/>
    <s v="https://web.pdc.wa.gov/rptimg/default.aspx?docid=3746910"/>
    <n v="13519"/>
    <n v="287"/>
    <n v="7318"/>
    <n v="8097"/>
    <m/>
    <s v="HEIDI CHURCHILL"/>
    <s v="candidate"/>
    <m/>
    <n v="44149.145312499997"/>
  </r>
  <r>
    <s v="ca-2018-323"/>
    <s v="FAINJ  198"/>
    <s v="CA"/>
    <n v="42103"/>
    <m/>
    <m/>
    <m/>
    <s v="Electronic"/>
    <n v="42103"/>
    <x v="3"/>
    <s v="Candidate registered"/>
    <s v="Joe Fain (JOSEPH FAIN)"/>
    <m/>
    <s v="PO BOX 7809"/>
    <s v="COVINGTON"/>
    <s v="KING"/>
    <s v="WA"/>
    <n v="98042"/>
    <s v="JOE@VOTEFAIN.COM"/>
    <s v="joe@votefain.com"/>
    <s v="253-293-5633"/>
    <s v="STATE SENATOR"/>
    <n v="12"/>
    <s v="LEG DISTRICT 47 - SENATE"/>
    <n v="4776"/>
    <s v="KING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s v="Incumbent"/>
    <m/>
    <m/>
    <m/>
    <m/>
    <m/>
    <m/>
    <m/>
    <m/>
    <s v="PO BOX 1283"/>
    <s v="PUYALLUP"/>
    <s v="WA"/>
    <n v="98371"/>
    <s v="253-988-2455"/>
    <n v="610058.9"/>
    <n v="10840.34"/>
    <n v="620899.24"/>
    <n v="0"/>
    <n v="0"/>
    <n v="0"/>
    <n v="198766.83"/>
    <n v="5500"/>
    <s v="https://web.pdc.wa.gov/rptimg/default.aspx?docid=4673086"/>
    <n v="5989"/>
    <n v="528"/>
    <n v="323"/>
    <n v="3091"/>
    <n v="47"/>
    <s v="TOM PERRY"/>
    <s v="candidate"/>
    <m/>
    <n v="44148.956006944441"/>
  </r>
  <r>
    <s v="ca-2018-2008"/>
    <s v="ANGEJ  367"/>
    <s v="CA"/>
    <n v="42224"/>
    <m/>
    <m/>
    <m/>
    <s v="Electronic"/>
    <n v="42224"/>
    <x v="3"/>
    <s v="Candidate withdrew"/>
    <s v="ANGEL JANICE E (JANICE ANGEL)"/>
    <m/>
    <s v="5184 GRANADA PL SE"/>
    <s v="PORT ORCHARD"/>
    <s v="PIERCE"/>
    <s v="WA"/>
    <n v="98367"/>
    <s v="GSMORSE@GMAIL.COM"/>
    <s v="janangel4u@wavecable.com"/>
    <s v="360-204-0776"/>
    <s v="STATE SENATOR"/>
    <n v="12"/>
    <s v="LEG DISTRICT 26 - SENATE"/>
    <n v="4755"/>
    <s v="PIERCE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s v="Incumbent"/>
    <m/>
    <m/>
    <m/>
    <m/>
    <m/>
    <m/>
    <m/>
    <m/>
    <s v="3711 SW FIRDRONA LN"/>
    <s v="PORT ORCHARD"/>
    <s v="WA"/>
    <n v="98367"/>
    <s v="360-271-4028"/>
    <n v="92262.68"/>
    <n v="4298.5200000000004"/>
    <n v="96561.2"/>
    <n v="0"/>
    <n v="0"/>
    <n v="0"/>
    <m/>
    <m/>
    <s v="https://web.pdc.wa.gov/rptimg/default.aspx?filerid_election_year=ANGEJ%20%20367%3A%7C%3A2018"/>
    <n v="544"/>
    <n v="1811"/>
    <n v="2008"/>
    <n v="2784"/>
    <n v="26"/>
    <s v="CORREEN HAYDOCK JOHNSON"/>
    <s v="candidate"/>
    <m/>
    <n v="44148.943854166668"/>
  </r>
  <r>
    <s v="ca-2018-201"/>
    <s v="KOCHL  003"/>
    <s v="CA"/>
    <n v="43240"/>
    <m/>
    <m/>
    <m/>
    <s v="Electronic"/>
    <n v="43240"/>
    <x v="3"/>
    <s v="Candidate registered"/>
    <s v="Linda Kochmar (LINDA KOCHMAR)"/>
    <m/>
    <s v="PO BOX 3676"/>
    <s v="FEDERAL WAY"/>
    <s v="KING"/>
    <s v="WA"/>
    <n v="98063"/>
    <s v="LKOCHMAR1@AOL.COM"/>
    <s v="lkochmar1@aol.com"/>
    <s v="253-839-7419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Lost in general"/>
    <s v="Challenger"/>
    <m/>
    <m/>
    <m/>
    <m/>
    <m/>
    <m/>
    <m/>
    <m/>
    <s v="PO BOX 1283"/>
    <s v="PUYALLUP"/>
    <s v="WA"/>
    <n v="98371"/>
    <s v="253-988-2455"/>
    <n v="20768.13"/>
    <n v="5699"/>
    <n v="21906.38"/>
    <n v="0"/>
    <n v="0"/>
    <n v="0"/>
    <n v="11801.73"/>
    <n v="13830"/>
    <s v="https://web.pdc.wa.gov/rptimg/default.aspx?docid=4724009"/>
    <n v="10783"/>
    <n v="507"/>
    <n v="201"/>
    <n v="3320"/>
    <n v="30"/>
    <s v="TOM PERRY"/>
    <s v="candidate"/>
    <m/>
    <n v="44148.966122685182"/>
  </r>
  <r>
    <s v="ca-2017-3457"/>
    <s v="NEVES  626"/>
    <s v="CA"/>
    <n v="42899"/>
    <m/>
    <m/>
    <m/>
    <m/>
    <n v="42899"/>
    <x v="10"/>
    <s v="Candidate registered"/>
    <s v="NEVES SCOTT A (SCOTT NEVES)"/>
    <m/>
    <s v="130 WESTMINSTER DR"/>
    <s v="KELSO"/>
    <s v="COWLITZ"/>
    <s v="WA"/>
    <n v="98626"/>
    <s v="Neves5l2@gmail.com"/>
    <s v="neves5l2@gmail.com"/>
    <s v="360-957-3659"/>
    <s v="FIRE COMMISSIONER"/>
    <n v="44"/>
    <s v="COWLITZ DIST 02 FIRE &amp; RESCUE"/>
    <n v="3204"/>
    <s v="COWLITZ"/>
    <s v="Local"/>
    <n v="22322"/>
    <s v="C"/>
    <s v="Registration and financial affairs"/>
    <s v="Candidate"/>
    <s v="Candidate"/>
    <m/>
    <m/>
    <m/>
    <s v="R"/>
    <x v="1"/>
    <n v="43046"/>
    <s v="mini"/>
    <b v="1"/>
    <m/>
    <m/>
    <s v="Not in primary"/>
    <s v="Won in general"/>
    <m/>
    <m/>
    <m/>
    <m/>
    <m/>
    <m/>
    <m/>
    <m/>
    <m/>
    <s v="130 WESTMINSTER DR"/>
    <s v="KELSO"/>
    <s v="WA"/>
    <n v="98626"/>
    <s v="360-957-3659"/>
    <m/>
    <m/>
    <m/>
    <m/>
    <m/>
    <m/>
    <m/>
    <m/>
    <s v="https://web.pdc.wa.gov/rptimg/default.aspx?docid=4655019"/>
    <n v="13898"/>
    <n v="3128"/>
    <n v="3457"/>
    <m/>
    <m/>
    <s v="SCOTT NEVES"/>
    <s v="candidate"/>
    <m/>
    <n v="43597.958622685182"/>
  </r>
  <r>
    <s v="ca-2017-3598"/>
    <s v="ELLSS2 009"/>
    <s v="CA"/>
    <n v="42899"/>
    <m/>
    <m/>
    <m/>
    <m/>
    <n v="42899"/>
    <x v="10"/>
    <s v="Candidate registered"/>
    <s v="ELLSWORTH SCOTT P (SCOTT ELLSWORTH)"/>
    <m/>
    <s v="41904 N DUNN RD"/>
    <s v="ELK"/>
    <s v="SPOKANE"/>
    <s v="WA"/>
    <n v="99009"/>
    <s v="SCFD404041978@GMAIL.COM"/>
    <s v="scfd404041978@gmail.com"/>
    <s v="509-292-2663"/>
    <s v="SCHOOL DIRECTOR"/>
    <n v="49"/>
    <s v="RIVERSIDE SD 416 *"/>
    <n v="4017"/>
    <s v="SPOKANE"/>
    <s v="Local"/>
    <n v="7678"/>
    <s v="C"/>
    <s v="Registration and financial affairs"/>
    <s v="Candidate"/>
    <s v="Candidate"/>
    <m/>
    <m/>
    <m/>
    <s v="R"/>
    <x v="1"/>
    <n v="43046"/>
    <s v="mini"/>
    <b v="1"/>
    <m/>
    <m/>
    <s v="Not in primary"/>
    <s v="Won in general"/>
    <m/>
    <m/>
    <m/>
    <m/>
    <m/>
    <m/>
    <m/>
    <m/>
    <m/>
    <s v="41904 N DUNN RD"/>
    <s v="ELK"/>
    <s v="WA"/>
    <n v="99009"/>
    <s v="509-292-2663"/>
    <m/>
    <m/>
    <m/>
    <m/>
    <m/>
    <m/>
    <m/>
    <m/>
    <s v="https://web.pdc.wa.gov/rptimg/default.aspx?docid=4654971"/>
    <n v="5692"/>
    <n v="25741"/>
    <n v="3598"/>
    <m/>
    <m/>
    <s v="SCOTT ELLSWORTH"/>
    <s v="candidate"/>
    <m/>
    <n v="43597.960821759261"/>
  </r>
  <r>
    <s v="ca-2015-5511"/>
    <s v="MCCLG  335"/>
    <s v="CA"/>
    <n v="42183"/>
    <m/>
    <m/>
    <m/>
    <m/>
    <n v="42183"/>
    <x v="12"/>
    <s v="Candidate registered"/>
    <s v="MCCLENDON GERALYN (GERALYN MCCLENDON)"/>
    <m/>
    <s v="7818 71ST AVENUE NW"/>
    <s v="GIG HARBOR"/>
    <s v="PIERCE"/>
    <s v="WA"/>
    <n v="98335"/>
    <s v="glmcclendon@live.com"/>
    <s v="glmcclendon@live.com"/>
    <s v="206-818-4309"/>
    <s v="SCHOOL DIRECTOR"/>
    <n v="49"/>
    <s v="PENINSULA SD 401"/>
    <n v="3876"/>
    <s v="PIERCE"/>
    <s v="Local"/>
    <n v="42743"/>
    <s v="C"/>
    <s v="Registration and financial affairs"/>
    <s v="Candidate"/>
    <s v="Candidate"/>
    <m/>
    <m/>
    <m/>
    <s v="R"/>
    <x v="1"/>
    <n v="42311"/>
    <s v="mini"/>
    <b v="1"/>
    <m/>
    <m/>
    <s v="Not in primary"/>
    <s v="Lost in general"/>
    <m/>
    <m/>
    <m/>
    <m/>
    <m/>
    <m/>
    <m/>
    <m/>
    <m/>
    <s v="7818 71ST AVENUE NW"/>
    <s v="GIG HARBOR"/>
    <s v="WA"/>
    <n v="98335"/>
    <s v="206-818-4308"/>
    <m/>
    <m/>
    <m/>
    <m/>
    <m/>
    <m/>
    <m/>
    <m/>
    <s v="https://web.pdc.wa.gov/rptimg/default.aspx?docid=4477191"/>
    <n v="12301"/>
    <n v="4714"/>
    <n v="5511"/>
    <m/>
    <m/>
    <s v="MARTY MCCLENDON"/>
    <s v="candidate"/>
    <m/>
    <n v="43597.985277777778"/>
  </r>
  <r>
    <s v="ca-2018-1881"/>
    <s v="SWANC  003"/>
    <s v="CA"/>
    <n v="43204"/>
    <m/>
    <m/>
    <m/>
    <m/>
    <n v="43204"/>
    <x v="3"/>
    <s v="Candidate discontinued campaign"/>
    <s v="SWANSON CHEVY N (CHEVY SWANSON)"/>
    <m/>
    <s v="28904 8TH AVE S"/>
    <s v="FEDERAL WAY"/>
    <s v="KING"/>
    <s v="WA"/>
    <n v="98003"/>
    <s v="CHEVY@CHEVYSWANSON.COM"/>
    <s v="chevy@chevyswanson.com"/>
    <s v="509-209-3487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PO BOX 1283"/>
    <s v="PUYALLUP"/>
    <s v="WA"/>
    <n v="98371"/>
    <s v="253-988-2455"/>
    <m/>
    <m/>
    <m/>
    <m/>
    <m/>
    <m/>
    <m/>
    <m/>
    <s v="https://web.pdc.wa.gov/rptimg/default.aspx?docid=4718696"/>
    <n v="19122"/>
    <n v="1297"/>
    <n v="1881"/>
    <m/>
    <n v="30"/>
    <s v="TOM PERRY"/>
    <s v="candidate"/>
    <m/>
    <n v="43597.921597222223"/>
  </r>
  <r>
    <s v="ca-2017-3465"/>
    <s v="YANCK  026"/>
    <s v="CA"/>
    <n v="42871"/>
    <m/>
    <m/>
    <m/>
    <m/>
    <n v="42871"/>
    <x v="10"/>
    <s v="Candidate registered"/>
    <s v="YANCEY KYLE J (KYLE YANCEY)"/>
    <m/>
    <s v="15521 W. CHARLES RD."/>
    <s v="NINE MILE FALLS"/>
    <s v="SPOKANE"/>
    <s v="WA"/>
    <n v="99026"/>
    <s v="kyleyancey@hotmail.com"/>
    <s v="kyleyancey@hotmail.com"/>
    <s v="509-994-6703"/>
    <s v="SCHOOL DIRECTOR"/>
    <n v="49"/>
    <s v="NINE MILE FALLS SD 325/179 *"/>
    <n v="3775"/>
    <s v="SPOKANE"/>
    <s v="Local"/>
    <n v="2130"/>
    <s v="C"/>
    <s v="Registration and financial affairs"/>
    <s v="Candidate"/>
    <s v="Candidate"/>
    <m/>
    <m/>
    <m/>
    <s v="R"/>
    <x v="1"/>
    <n v="43046"/>
    <s v="mini"/>
    <b v="1"/>
    <m/>
    <m/>
    <s v="Not in primary"/>
    <s v="Won in general"/>
    <m/>
    <m/>
    <m/>
    <m/>
    <m/>
    <m/>
    <m/>
    <m/>
    <m/>
    <s v="15521 W. CHARLES RD."/>
    <s v="NINE MILE FALLS"/>
    <s v="WA"/>
    <n v="99026"/>
    <s v="509-994-6703"/>
    <m/>
    <m/>
    <m/>
    <m/>
    <m/>
    <m/>
    <m/>
    <m/>
    <s v="https://web.pdc.wa.gov/rptimg/default.aspx?docid=4647744"/>
    <n v="22007"/>
    <n v="3136"/>
    <n v="3465"/>
    <m/>
    <m/>
    <s v="KYLE YANCEY"/>
    <s v="candidate"/>
    <m/>
    <n v="43597.958738425928"/>
  </r>
  <r>
    <s v="ca-2017-2872"/>
    <s v="COX S  682"/>
    <s v="CA"/>
    <n v="42828"/>
    <m/>
    <m/>
    <m/>
    <s v="Electronic"/>
    <n v="42828"/>
    <x v="10"/>
    <s v="Candidate registered"/>
    <s v="COX STEVEN R (STEVEN COX)"/>
    <m/>
    <s v="PO BOX 820142"/>
    <s v="VANCOUVER"/>
    <s v="CLARK"/>
    <s v="WA"/>
    <n v="98682"/>
    <s v="COXSVANCOUVER@GMAIL.COM"/>
    <s v="coxsvancouver@gmail.com"/>
    <s v="360-521-0902"/>
    <s v="MAYOR"/>
    <n v="31"/>
    <s v="CITY OF VANCOUVER"/>
    <n v="4277"/>
    <s v="CLARK"/>
    <s v="Local"/>
    <n v="96168"/>
    <s v="C"/>
    <s v="Registration and financial affairs"/>
    <s v="Candidate"/>
    <s v="Candidate"/>
    <m/>
    <m/>
    <m/>
    <s v="R"/>
    <x v="1"/>
    <n v="43046"/>
    <s v="full"/>
    <b v="1"/>
    <m/>
    <m/>
    <s v="Qualified for general"/>
    <s v="Lost in general"/>
    <m/>
    <m/>
    <m/>
    <m/>
    <m/>
    <m/>
    <m/>
    <m/>
    <m/>
    <s v="PO BOX 822823"/>
    <s v="VANCOUVER"/>
    <s v="WA"/>
    <n v="98682"/>
    <m/>
    <n v="5504.85"/>
    <n v="0"/>
    <n v="5519.85"/>
    <n v="-2526.25"/>
    <n v="0"/>
    <n v="0"/>
    <m/>
    <m/>
    <s v="https://web.pdc.wa.gov/rptimg/default.aspx?docid=4647554"/>
    <n v="4309"/>
    <n v="2593"/>
    <n v="2872"/>
    <n v="4281"/>
    <m/>
    <s v="MARK REDDINGTON"/>
    <s v="candidate"/>
    <m/>
    <n v="44149.002881944441"/>
  </r>
  <r>
    <s v="ca-2017-3380"/>
    <s v="TINNS  532"/>
    <s v="CA"/>
    <n v="42749"/>
    <m/>
    <m/>
    <m/>
    <s v="Electronic"/>
    <n v="42749"/>
    <x v="10"/>
    <s v="Candidate registered"/>
    <s v="Scott Tinney (SCOTT TINNEY)"/>
    <m/>
    <s v="123 VALLEY MEADOWS DRIVE"/>
    <s v="CHEHALIS"/>
    <s v="LEWIS"/>
    <s v="WA"/>
    <n v="98532"/>
    <s v="tinney101@comcast.net"/>
    <s v="tinney101@comcast.net"/>
    <s v="360-520-6734"/>
    <s v="COUNTY CLERK"/>
    <n v="22"/>
    <s v="LEWIS CO"/>
    <n v="3626"/>
    <s v="LEWIS"/>
    <s v="Local"/>
    <n v="45894"/>
    <s v="C"/>
    <s v="Registration and financial affairs"/>
    <s v="Candidate"/>
    <s v="Candidate"/>
    <m/>
    <m/>
    <m/>
    <s v="R"/>
    <x v="1"/>
    <n v="43046"/>
    <s v="full"/>
    <b v="1"/>
    <m/>
    <m/>
    <s v="Not in primary"/>
    <s v="Won in general"/>
    <m/>
    <m/>
    <m/>
    <m/>
    <m/>
    <m/>
    <m/>
    <m/>
    <m/>
    <s v="123 VALLEY MEADOWS DRIVE"/>
    <s v="CHEHALIS"/>
    <s v="WA"/>
    <n v="98532"/>
    <s v="360-520-6734"/>
    <n v="6659.12"/>
    <n v="225"/>
    <n v="6484.21"/>
    <n v="0"/>
    <n v="0"/>
    <n v="0"/>
    <m/>
    <m/>
    <s v="https://web.pdc.wa.gov/rptimg/default.aspx?docid=4645215"/>
    <n v="19652"/>
    <n v="398"/>
    <n v="3380"/>
    <n v="4964"/>
    <m/>
    <s v="SCOTT TINNEY"/>
    <s v="candidate"/>
    <m/>
    <n v="44149.028495370374"/>
  </r>
  <r>
    <s v="ca-2016-4124"/>
    <s v="LEITM  902"/>
    <s v="CA"/>
    <n v="42436"/>
    <m/>
    <m/>
    <m/>
    <s v="Electronic"/>
    <n v="42436"/>
    <x v="8"/>
    <s v="Candidate registered"/>
    <s v="Michael D. Leita (MICHAEL LEITA)"/>
    <m/>
    <s v="3702 KERN ROAD"/>
    <s v="YAKIMA"/>
    <s v="YAKIMA"/>
    <s v="WA"/>
    <n v="98902"/>
    <s v="MIKELEITA@GMAIL.COM"/>
    <s v="mikeleita@gmail.com"/>
    <s v="509-966-8043"/>
    <s v="COUNTY COMMISSIONER"/>
    <n v="23"/>
    <s v="YAKIMA CO"/>
    <n v="4418"/>
    <s v="YAKIMA"/>
    <s v="Local"/>
    <n v="108821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3702 KERN ROAD"/>
    <s v="YAKIMA"/>
    <s v="WA"/>
    <n v="98902"/>
    <m/>
    <n v="16207.33"/>
    <n v="8446.17"/>
    <n v="24153.5"/>
    <n v="0"/>
    <n v="0"/>
    <n v="0"/>
    <m/>
    <m/>
    <s v="https://web.pdc.wa.gov/rptimg/default.aspx?docid=4590630"/>
    <n v="11267"/>
    <n v="3730"/>
    <n v="4124"/>
    <n v="5754"/>
    <m/>
    <s v="JARED PETERSEN"/>
    <s v="candidate"/>
    <m/>
    <n v="44149.06212962963"/>
  </r>
  <r>
    <s v="ca-2016-4627"/>
    <s v="PEDES  520"/>
    <s v="CA"/>
    <n v="42512"/>
    <m/>
    <m/>
    <m/>
    <s v="Electronic"/>
    <n v="42512"/>
    <x v="8"/>
    <s v="Candidate registered"/>
    <s v="SUE K PEDERSON (SUE PEDERSON)"/>
    <m/>
    <s v="P.O. BOX 86"/>
    <s v="ABERDEEN"/>
    <s v="COWLITZ"/>
    <s v="WA"/>
    <n v="98520"/>
    <s v="INFO@CITIZENSFORSUE.ORG"/>
    <s v="sue@citizensforsue.org"/>
    <s v="360-637-3507"/>
    <s v="STATE SENATOR"/>
    <n v="12"/>
    <s v="LEG DISTRICT 19 - SENATE"/>
    <n v="4748"/>
    <s v="COWLITZ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P.O. BOX 581"/>
    <s v="TACOMA"/>
    <s v="WA"/>
    <n v="98401"/>
    <s v="253-235-9296"/>
    <n v="98712.46"/>
    <n v="0"/>
    <n v="97847.27"/>
    <n v="0"/>
    <n v="0"/>
    <n v="0"/>
    <m/>
    <m/>
    <s v="https://web.pdc.wa.gov/rptimg/default.aspx?docid=4589182"/>
    <n v="14995"/>
    <n v="4069"/>
    <n v="4627"/>
    <n v="5934"/>
    <n v="19"/>
    <s v="JASON MICHAUD"/>
    <s v="candidate"/>
    <m/>
    <n v="44149.068252314813"/>
  </r>
  <r>
    <s v="ca-2016-4433"/>
    <s v="WALSJW 520"/>
    <s v="CA"/>
    <n v="42309"/>
    <m/>
    <m/>
    <m/>
    <s v="Electronic"/>
    <n v="42309"/>
    <x v="8"/>
    <s v="Candidate registered"/>
    <s v="Jim Walsh (JAMES WALSH)"/>
    <m/>
    <s v="P.O. BOX 2259"/>
    <s v="ABERDEEN"/>
    <s v="COWLITZ"/>
    <s v="WA"/>
    <n v="98520"/>
    <s v="INFO@ELECTJIMWALSH.ORG"/>
    <s v="jim@electjimwalsh.org"/>
    <s v="253-777-4888"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Open seat"/>
    <m/>
    <m/>
    <m/>
    <m/>
    <m/>
    <m/>
    <m/>
    <m/>
    <s v="P.O. BOX 581"/>
    <s v="TACOMA"/>
    <s v="WA"/>
    <n v="98401"/>
    <s v="253-235-9296"/>
    <n v="198043.55"/>
    <n v="0"/>
    <n v="199072.63"/>
    <n v="0"/>
    <n v="0"/>
    <n v="7500"/>
    <n v="31880"/>
    <n v="96935.49"/>
    <s v="https://web.pdc.wa.gov/rptimg/default.aspx?docid=4589131"/>
    <n v="20463"/>
    <n v="885"/>
    <n v="4433"/>
    <n v="6246"/>
    <n v="19"/>
    <s v="JASON MICHAUD"/>
    <s v="candidate"/>
    <m/>
    <n v="44149.079328703701"/>
  </r>
  <r>
    <s v="ca-2016-4098"/>
    <s v="MARSJ  169"/>
    <s v="CA"/>
    <n v="42488"/>
    <m/>
    <m/>
    <m/>
    <m/>
    <n v="42488"/>
    <x v="8"/>
    <s v="Candidate registered"/>
    <s v="John N Marshall (JOHN MARSHALL)"/>
    <m/>
    <s v="P O BOX 513"/>
    <s v="RITZVILLE"/>
    <s v="ADAMS"/>
    <s v="WA"/>
    <n v="99169"/>
    <s v="jx2marshall@centurytel.net"/>
    <s v="jx2marshall@centurytel.net"/>
    <s v="509-659-0152"/>
    <s v="COUNTY COMMISSIONER"/>
    <n v="23"/>
    <s v="ADAMS CO"/>
    <n v="3002"/>
    <s v="ADAMS"/>
    <s v="Local"/>
    <n v="6201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Won in general"/>
    <m/>
    <m/>
    <m/>
    <m/>
    <m/>
    <m/>
    <m/>
    <m/>
    <m/>
    <s v="P O BOX 513"/>
    <s v="RITZVILLE"/>
    <s v="WA"/>
    <n v="99169"/>
    <m/>
    <m/>
    <m/>
    <m/>
    <m/>
    <m/>
    <m/>
    <m/>
    <m/>
    <s v="https://web.pdc.wa.gov/rptimg/default.aspx?docid=4586758"/>
    <n v="11997"/>
    <n v="3712"/>
    <n v="4098"/>
    <m/>
    <m/>
    <s v="JANIS L. MARSHALL"/>
    <s v="candidate"/>
    <m/>
    <n v="43597.965138888889"/>
  </r>
  <r>
    <s v="ca-2016-4535"/>
    <s v="BERGC  801"/>
    <s v="CA"/>
    <n v="42465"/>
    <m/>
    <m/>
    <m/>
    <s v="Electronic"/>
    <n v="42465"/>
    <x v="8"/>
    <s v="Candidate registered"/>
    <s v="Carnan Bergren (CARNAN BERGREN)"/>
    <m/>
    <s v="8551 LARSON ROAD"/>
    <s v="PESHASTIN"/>
    <s v="CHELAN"/>
    <s v="WA"/>
    <n v="98847"/>
    <s v="ABBYCAKES2012@GMAIL.COM"/>
    <s v="topfruit10@gmail.com"/>
    <s v="509-989-6535"/>
    <s v="PUBLIC UTILITY COMMISSIONER"/>
    <n v="48"/>
    <s v="CHELAN PUD 01 - ELE"/>
    <n v="3124"/>
    <s v="CHELAN"/>
    <s v="Local"/>
    <n v="40323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m/>
    <m/>
    <m/>
    <m/>
    <m/>
    <m/>
    <m/>
    <m/>
    <m/>
    <s v="8551 LARSON ROAD"/>
    <s v="PESHASTIN"/>
    <s v="WA"/>
    <n v="98847"/>
    <s v="509-989-6535"/>
    <n v="19125"/>
    <n v="0"/>
    <n v="10592.12"/>
    <n v="10000"/>
    <n v="0"/>
    <n v="0"/>
    <m/>
    <m/>
    <s v="https://web.pdc.wa.gov/rptimg/default.aspx?docid=4582994"/>
    <n v="1243"/>
    <n v="4000"/>
    <n v="4535"/>
    <n v="5303"/>
    <m/>
    <s v="ABBY BERGREN"/>
    <s v="candidate"/>
    <m/>
    <n v="44149.040462962963"/>
  </r>
  <r>
    <s v="ca-2016-4140"/>
    <s v="KVISS  840"/>
    <s v="CA"/>
    <n v="42522"/>
    <m/>
    <m/>
    <m/>
    <m/>
    <n v="42522"/>
    <x v="8"/>
    <s v="Candidate registered"/>
    <s v="KVISTAD STANLEY R (STANLEY KVISTAD)"/>
    <m/>
    <s v="PO BOX 391"/>
    <s v="MALOTT"/>
    <s v="OKANOGAN"/>
    <s v="WA"/>
    <n v="98829"/>
    <s v="snuffncath@ncidata.com"/>
    <s v="snuffncath@ncidata.com"/>
    <s v="509-826-1421"/>
    <s v="COUNTY COMMISSIONER"/>
    <n v="23"/>
    <s v="OKANOGAN CO"/>
    <n v="3801"/>
    <s v="OKANOGAN"/>
    <s v="Local"/>
    <n v="21251"/>
    <s v="C"/>
    <s v="Registration and financial affairs"/>
    <s v="Candidate"/>
    <s v="Candidate"/>
    <m/>
    <m/>
    <m/>
    <s v="R"/>
    <x v="1"/>
    <n v="42682"/>
    <s v="mini"/>
    <b v="1"/>
    <m/>
    <m/>
    <s v="Lost in primary"/>
    <m/>
    <m/>
    <m/>
    <m/>
    <m/>
    <m/>
    <m/>
    <m/>
    <m/>
    <m/>
    <s v="PO BOX 391"/>
    <s v="MALOTT"/>
    <s v="WA"/>
    <n v="98829"/>
    <s v="509-826-1421"/>
    <m/>
    <m/>
    <m/>
    <m/>
    <m/>
    <m/>
    <m/>
    <m/>
    <s v="https://web.pdc.wa.gov/rptimg/default.aspx?docid=4575462"/>
    <n v="10914"/>
    <n v="3742"/>
    <n v="4140"/>
    <m/>
    <m/>
    <s v="CATHLEEN KVISTAD"/>
    <s v="candidate"/>
    <m/>
    <n v="43597.965821759259"/>
  </r>
  <r>
    <s v="ca-2016-4054"/>
    <s v="AMUND  277"/>
    <s v="CA"/>
    <n v="42519"/>
    <m/>
    <m/>
    <m/>
    <s v="Electronic"/>
    <n v="42519"/>
    <x v="8"/>
    <s v="Candidate registered"/>
    <s v="AMUNDSON DUSTIN L (DUSTIN AMUNDSON)"/>
    <m/>
    <s v="P.O. BOX 2421"/>
    <s v="OAK HARBOR"/>
    <s v="ISLAND"/>
    <s v="WA"/>
    <n v="98277"/>
    <s v="voteamundson@gmail.com"/>
    <s v="voteamundson@gmail.com"/>
    <s v="360-770-0619"/>
    <s v="COUNTY COMMISSIONER"/>
    <n v="23"/>
    <s v="ISLAND CO"/>
    <n v="3424"/>
    <s v="ISLAND"/>
    <s v="Local"/>
    <n v="50867"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P.O. BOX 2421"/>
    <s v="OAK HARBOR"/>
    <s v="WA"/>
    <n v="98277"/>
    <s v="360-770-7817"/>
    <n v="3250"/>
    <n v="0"/>
    <n v="2065.1999999999998"/>
    <n v="0"/>
    <n v="0"/>
    <n v="0"/>
    <m/>
    <m/>
    <s v="https://web.pdc.wa.gov/rptimg/default.aspx?docid=4574572"/>
    <n v="354"/>
    <n v="3683"/>
    <n v="4054"/>
    <n v="5263"/>
    <m/>
    <s v="MONICA AMUNDSON"/>
    <s v="candidate"/>
    <m/>
    <n v="44149.039270833331"/>
  </r>
  <r>
    <s v="ca-2016-4401"/>
    <s v="VENET  926"/>
    <s v="CA"/>
    <n v="42512"/>
    <m/>
    <m/>
    <m/>
    <m/>
    <n v="42512"/>
    <x v="8"/>
    <s v="Candidate registered"/>
    <s v="VENESS TODD A (TODD VENESS)"/>
    <m/>
    <s v="P.O. BOX 762"/>
    <s v="ELLENSBURG"/>
    <s v="KITTITAS"/>
    <s v="WA"/>
    <n v="98926"/>
    <s v="aaaatoddsbailbonds@yahoo.com"/>
    <s v="aaaatoddsbailbonds@yahoo.com"/>
    <s v="509-925-4660"/>
    <s v="COUNTY COMMISSIONER"/>
    <n v="23"/>
    <s v="KITTITAS CO"/>
    <n v="3559"/>
    <s v="KITTITAS"/>
    <s v="Local"/>
    <n v="22299"/>
    <s v="C"/>
    <s v="Registration and financial affairs"/>
    <s v="Candidate"/>
    <s v="Candidate"/>
    <m/>
    <m/>
    <m/>
    <s v="R"/>
    <x v="1"/>
    <n v="42682"/>
    <s v="mini"/>
    <b v="1"/>
    <m/>
    <m/>
    <s v="Lost in primary"/>
    <m/>
    <m/>
    <m/>
    <m/>
    <m/>
    <m/>
    <m/>
    <m/>
    <m/>
    <m/>
    <s v="P.O. BOX 762"/>
    <s v="ELLENSBURG"/>
    <s v="WA"/>
    <n v="98926"/>
    <s v="509-925-4660"/>
    <m/>
    <m/>
    <m/>
    <m/>
    <m/>
    <m/>
    <m/>
    <m/>
    <s v="https://web.pdc.wa.gov/rptimg/default.aspx?docid=4573847"/>
    <n v="20179"/>
    <n v="3910"/>
    <n v="4401"/>
    <m/>
    <m/>
    <s v="TODD VENESS"/>
    <s v="candidate"/>
    <m/>
    <n v="43597.969942129632"/>
  </r>
  <r>
    <s v="ca-2016-4228"/>
    <s v="HUTSS  122"/>
    <s v="CA"/>
    <n v="42502"/>
    <m/>
    <m/>
    <m/>
    <m/>
    <n v="42502"/>
    <x v="8"/>
    <s v="Candidate registered"/>
    <s v="Scott M. Hutsell (SCOTT HUTSELL)"/>
    <m/>
    <s v="PO BOX 89"/>
    <s v="DAVENPORT"/>
    <s v="LINCOLN"/>
    <s v="WA"/>
    <n v="99122"/>
    <s v="scotthutsell@hotmail.com"/>
    <s v="scotthutsell@hotmail.com"/>
    <s v="509-721-1982"/>
    <s v="COUNTY COMMISSIONER"/>
    <n v="23"/>
    <s v="LINCOLN CO"/>
    <n v="3655"/>
    <s v="LINCOLN"/>
    <s v="Local"/>
    <n v="6743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Unopposed in general"/>
    <m/>
    <m/>
    <m/>
    <m/>
    <m/>
    <m/>
    <m/>
    <m/>
    <m/>
    <s v="PO BOX 89"/>
    <s v="DAVENPORT"/>
    <s v="WA"/>
    <n v="99122"/>
    <s v="509-721-1982"/>
    <m/>
    <m/>
    <m/>
    <m/>
    <m/>
    <m/>
    <m/>
    <m/>
    <s v="https://web.pdc.wa.gov/rptimg/default.aspx?docid=4571894"/>
    <n v="9221"/>
    <n v="3798"/>
    <n v="4228"/>
    <m/>
    <m/>
    <s v="SCOTT HUTSELL"/>
    <s v="candidate"/>
    <m/>
    <n v="43597.967233796298"/>
  </r>
  <r>
    <s v="ca-2016-4493"/>
    <s v="BYRNL  370"/>
    <s v="CA"/>
    <n v="42443"/>
    <m/>
    <m/>
    <m/>
    <s v="Electronic"/>
    <n v="42443"/>
    <x v="8"/>
    <s v="Candidate registered"/>
    <s v="Loretta Byrnes (LORETTA BYRNES)"/>
    <m/>
    <s v="PO BOX 2037"/>
    <s v="POULSBO"/>
    <s v="KITSAP"/>
    <s v="WA"/>
    <n v="98370"/>
    <s v="LORETTA@LORETTABYRNES.COM"/>
    <s v="loretta@lorettabyrnes.com"/>
    <s v="360-509-1751"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PO BOX 2037"/>
    <s v="POULSBO"/>
    <s v="WA"/>
    <n v="98370"/>
    <s v="360-509-1751"/>
    <n v="21090.35"/>
    <n v="0"/>
    <n v="21772.7"/>
    <n v="0"/>
    <n v="0"/>
    <n v="0"/>
    <m/>
    <m/>
    <s v="https://web.pdc.wa.gov/rptimg/default.aspx?docid=4569246"/>
    <n v="2367"/>
    <n v="3971"/>
    <n v="4493"/>
    <n v="5337"/>
    <n v="23"/>
    <s v="JIM BYRNES"/>
    <s v="candidate"/>
    <m/>
    <n v="44149.042187500003"/>
  </r>
  <r>
    <s v="ca-2016-4258"/>
    <s v="TAYLT  837"/>
    <s v="CA"/>
    <n v="42493"/>
    <m/>
    <m/>
    <m/>
    <s v="Electronic"/>
    <n v="42493"/>
    <x v="8"/>
    <s v="Candidate registered"/>
    <s v="TAYLOR THOMAS H (THOMAS TAYLOR)"/>
    <m/>
    <s v="9305 VERNAL AVE. SE"/>
    <s v="MOSES LAKE"/>
    <s v="GRANT"/>
    <s v="WA"/>
    <n v="98837"/>
    <s v="tomtaylorforcountycommissioner@outlook.com"/>
    <s v="tomtaylorforcountycommissioner@outlook.com"/>
    <s v="509-760-6672"/>
    <s v="COUNTY COMMISSIONER"/>
    <n v="23"/>
    <s v="GRANT CO"/>
    <n v="3340"/>
    <s v="GRANT"/>
    <s v="Local"/>
    <n v="36723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9305 VERNAL AVE. SE"/>
    <s v="MOSES LAKE"/>
    <s v="WA"/>
    <n v="98837"/>
    <m/>
    <n v="12390"/>
    <n v="0"/>
    <n v="7796.14"/>
    <n v="0"/>
    <n v="0"/>
    <n v="0"/>
    <m/>
    <m/>
    <s v="https://web.pdc.wa.gov/rptimg/default.aspx?docid=4568787"/>
    <n v="19314"/>
    <n v="29905"/>
    <n v="4258"/>
    <n v="6169"/>
    <m/>
    <s v="THOMAS H. TAYLOR"/>
    <s v="candidate"/>
    <m/>
    <n v="44149.076979166668"/>
  </r>
  <r>
    <s v="ca-2016-4514"/>
    <s v="BOYDN  156"/>
    <s v="CA"/>
    <n v="42486"/>
    <m/>
    <m/>
    <m/>
    <m/>
    <n v="42486"/>
    <x v="8"/>
    <s v="Candidate registered"/>
    <s v="BOYD NORRIS D (NORRIS BOYD)"/>
    <m/>
    <s v="42 FRIES LN."/>
    <s v="NEWPORT"/>
    <s v="PEND OREILLE"/>
    <s v="WA"/>
    <n v="99156"/>
    <s v="boydnd@gmail.com"/>
    <s v="boydnd@gmail.com"/>
    <s v="509-447-0694"/>
    <s v="COUNTY COMMISSIONER"/>
    <n v="23"/>
    <s v="PEND OREILLE CO"/>
    <n v="3865"/>
    <s v="PEND OREILLE"/>
    <s v="Local"/>
    <n v="8437"/>
    <s v="C"/>
    <s v="Registration and financial affairs"/>
    <s v="Candidate"/>
    <s v="Candidate"/>
    <m/>
    <m/>
    <m/>
    <s v="R"/>
    <x v="1"/>
    <n v="42682"/>
    <s v="mini"/>
    <b v="1"/>
    <m/>
    <m/>
    <s v="Lost in primary"/>
    <m/>
    <m/>
    <m/>
    <m/>
    <m/>
    <m/>
    <m/>
    <m/>
    <m/>
    <m/>
    <s v="42 FRIES LN."/>
    <s v="NEWPORT"/>
    <s v="WA"/>
    <n v="99156"/>
    <s v="509-447-0694"/>
    <m/>
    <m/>
    <m/>
    <m/>
    <m/>
    <m/>
    <m/>
    <m/>
    <s v="https://web.pdc.wa.gov/rptimg/default.aspx?docid=4567698"/>
    <n v="1773"/>
    <n v="3984"/>
    <n v="4514"/>
    <m/>
    <m/>
    <s v="NORRIS BOYD"/>
    <s v="candidate"/>
    <m/>
    <n v="43597.972199074073"/>
  </r>
  <r>
    <s v="ca-2016-4456"/>
    <s v="CODAA  155"/>
    <s v="CA"/>
    <n v="42481"/>
    <m/>
    <m/>
    <m/>
    <m/>
    <n v="42481"/>
    <x v="8"/>
    <s v="Candidate discontinued campaign"/>
    <s v="Arthur Coday, Jr. (ARTHUR CODAY)"/>
    <m/>
    <s v="P.O. BOX 2368"/>
    <s v="WOODINVILLE"/>
    <s v="KING"/>
    <s v="WA"/>
    <s v="98072-2368"/>
    <s v="ARTCODAY@GMAIL.COM"/>
    <s v="artcoday@gmail.com"/>
    <s v="206-992-6166"/>
    <s v="STATE SENATOR"/>
    <n v="12"/>
    <s v="LEG DISTRICT 01 - SENATE"/>
    <n v="4730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P.O. BOX 2368"/>
    <s v="WOODINVILLE"/>
    <s v="WA"/>
    <s v="98072-2368"/>
    <s v="206-992-6166"/>
    <m/>
    <m/>
    <m/>
    <m/>
    <m/>
    <m/>
    <m/>
    <m/>
    <s v="https://web.pdc.wa.gov/rptimg/default.aspx?docid=4567197"/>
    <n v="3848"/>
    <n v="3946"/>
    <n v="4456"/>
    <m/>
    <n v="1"/>
    <s v="ARTHUR CODAY"/>
    <s v="candidate"/>
    <m/>
    <n v="43597.970949074072"/>
  </r>
  <r>
    <s v="ca-2016-4263"/>
    <s v="HAWKB2 802"/>
    <s v="CA"/>
    <n v="42471"/>
    <m/>
    <m/>
    <m/>
    <s v="Electronic"/>
    <n v="42471"/>
    <x v="8"/>
    <s v="Candidate registered"/>
    <s v="Brad Hawkins (BRAD HAWKINS)"/>
    <m/>
    <s v="630 VALLEY MALL PARKWAY, BOX 432"/>
    <s v="EAST WENATCHEE"/>
    <s v="CHELAN"/>
    <s v="WA"/>
    <n v="98802"/>
    <s v="CAMPAIGN@BRADHAWKINS.ORG"/>
    <s v="campaign@bradhawkins.org"/>
    <s v="509-393-5441"/>
    <s v="STATE SENATOR"/>
    <n v="12"/>
    <s v="LEG DISTRICT 12 - SENATE"/>
    <n v="4741"/>
    <s v="CHELA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Open seat"/>
    <m/>
    <m/>
    <m/>
    <m/>
    <m/>
    <m/>
    <m/>
    <m/>
    <s v="630 VALLEY MALL PARKWAY, BOX 432"/>
    <s v="EAST WENATCHEE"/>
    <s v="WA"/>
    <n v="98802"/>
    <s v="509-393-5441"/>
    <n v="130646.13"/>
    <n v="0"/>
    <n v="135181.35999999999"/>
    <n v="5100"/>
    <n v="0"/>
    <n v="0"/>
    <m/>
    <m/>
    <s v="https://web.pdc.wa.gov/rptimg/default.aspx?docid=4563368"/>
    <n v="8318"/>
    <n v="1075"/>
    <n v="4263"/>
    <n v="5606"/>
    <n v="12"/>
    <s v="SHAWNA HAWKINS"/>
    <s v="candidate"/>
    <m/>
    <n v="44149.054166666669"/>
  </r>
  <r>
    <s v="ca-2016-4298"/>
    <s v="TIBBC  392"/>
    <s v="CA"/>
    <n v="42442"/>
    <m/>
    <m/>
    <m/>
    <s v="Electronic"/>
    <n v="42442"/>
    <x v="8"/>
    <s v="Candidate registered"/>
    <s v="TIBBS CHRISTOPHER J (CHRISTOPHER TIBBS)"/>
    <m/>
    <s v="PO BOX 1756"/>
    <s v="PORT ORCHARD"/>
    <s v="KITSAP"/>
    <s v="WA"/>
    <n v="98366"/>
    <s v="Treasurer@TibbsForCommissioner.com"/>
    <s v="chris@tibbsforcommissioner.com"/>
    <s v="360-850-8034"/>
    <s v="COUNTY COMMISSIONER"/>
    <n v="23"/>
    <s v="KITSAP CO"/>
    <n v="3539"/>
    <s v="KITSAP"/>
    <s v="Local"/>
    <n v="153401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m/>
    <m/>
    <m/>
    <m/>
    <m/>
    <m/>
    <m/>
    <m/>
    <m/>
    <s v="PO BOX 1756"/>
    <s v="PORT ORCHARD"/>
    <s v="WA"/>
    <n v="98366"/>
    <s v="360-850-8034"/>
    <n v="28778"/>
    <n v="0"/>
    <n v="25895.99"/>
    <n v="0"/>
    <n v="0"/>
    <n v="0"/>
    <m/>
    <m/>
    <s v="https://web.pdc.wa.gov/rptimg/default.aspx?docid=4558954"/>
    <n v="19574"/>
    <n v="3841"/>
    <n v="4298"/>
    <n v="6180"/>
    <m/>
    <s v="CHRISTOPHER TIBBS"/>
    <s v="candidate"/>
    <m/>
    <n v="44149.077372685184"/>
  </r>
  <r>
    <s v="ca-2016-4683"/>
    <s v="OBANS  101"/>
    <s v="CA"/>
    <n v="41989"/>
    <m/>
    <m/>
    <m/>
    <s v="Electronic"/>
    <n v="41989"/>
    <x v="8"/>
    <s v="Candidate registered"/>
    <s v="Steve O'Ban (STEVEN O'BAN)"/>
    <m/>
    <s v="PO BOX 65335"/>
    <s v="UNIVERSITY PLACE"/>
    <s v="PIERCE"/>
    <s v="WA"/>
    <n v="98464"/>
    <s v="steve@electsteveoban.com"/>
    <s v="steve@electsteveoban.com"/>
    <s v="253-312-1688"/>
    <s v="STATE SENATOR"/>
    <n v="12"/>
    <s v="LEG DISTRICT 28 - SENATE"/>
    <n v="4757"/>
    <s v="PIERC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PO BOX 1283"/>
    <s v="PUYALLUP"/>
    <s v="WA"/>
    <n v="98371"/>
    <s v="253-988-2455"/>
    <n v="554864.64000000001"/>
    <n v="0"/>
    <n v="548985.07999999996"/>
    <n v="0"/>
    <n v="0"/>
    <n v="0"/>
    <n v="93250.11"/>
    <n v="483968.73"/>
    <s v="https://web.pdc.wa.gov/rptimg/default.aspx?docid=4558258"/>
    <n v="14256"/>
    <n v="1104"/>
    <n v="4683"/>
    <n v="5878"/>
    <n v="28"/>
    <s v="TOM PERRY"/>
    <s v="candidate"/>
    <m/>
    <n v="44149.06653935185"/>
  </r>
  <r>
    <s v="ca-2016-4078"/>
    <s v="MCCAW  173"/>
    <s v="CA"/>
    <n v="42454"/>
    <m/>
    <m/>
    <m/>
    <s v="Electronic"/>
    <n v="42454"/>
    <x v="8"/>
    <s v="Candidate registered"/>
    <s v="McCart Wesley L (WESLEY &quot;WES&quot; MCCART)"/>
    <m/>
    <s v="4979 LYONS HILL RD"/>
    <s v="SPRINGDALE"/>
    <s v="STEVENS"/>
    <s v="WA"/>
    <n v="99173"/>
    <s v="pamster1830@gmail.com"/>
    <s v="wesm03828@gmail.com"/>
    <s v="509-258-4041"/>
    <s v="COUNTY COMMISSIONER"/>
    <n v="23"/>
    <s v="STEVENS CO"/>
    <n v="4186"/>
    <s v="STEVENS"/>
    <s v="Local"/>
    <n v="29080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Unopposed in general"/>
    <m/>
    <m/>
    <m/>
    <m/>
    <m/>
    <m/>
    <m/>
    <m/>
    <m/>
    <s v="4979 LYONS HILL RD"/>
    <s v="SPRINGDALE"/>
    <s v="WA"/>
    <n v="99173"/>
    <s v="509-258-4041"/>
    <n v="1022.71"/>
    <n v="0"/>
    <n v="659.77"/>
    <n v="-556.55999999999995"/>
    <n v="0"/>
    <n v="0"/>
    <m/>
    <m/>
    <s v="https://web.pdc.wa.gov/rptimg/default.aspx?filerid_election_year=MCCAW%20%20173%3A%7C%3A2016"/>
    <n v="12357"/>
    <n v="3702"/>
    <n v="4078"/>
    <n v="5805"/>
    <m/>
    <s v="PAMELA  MCCART"/>
    <s v="candidate"/>
    <m/>
    <n v="44149.064155092594"/>
  </r>
  <r>
    <s v="ca-2016-4101"/>
    <s v="MADOD  684"/>
    <s v="CA"/>
    <n v="42445"/>
    <m/>
    <m/>
    <m/>
    <s v="Electronic"/>
    <n v="42445"/>
    <x v="8"/>
    <s v="Candidate registered"/>
    <s v="MADORE DAVID M (DAVID MADORE)"/>
    <m/>
    <s v="1400 NE 136 AVE"/>
    <s v="VANCOUVER"/>
    <s v="CLARK"/>
    <s v="WA"/>
    <n v="98684"/>
    <s v="david.m@usdigital.com"/>
    <s v="david.m@usdigital.com"/>
    <s v="360-601-3056"/>
    <s v="COUNTY COUNCIL MEMBER"/>
    <n v="25"/>
    <s v="CLARK CO"/>
    <n v="3147"/>
    <s v="CLARK"/>
    <s v="Local"/>
    <n v="251145"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1400 NE 136 AVE"/>
    <s v="VANCOUVER"/>
    <s v="WA"/>
    <n v="98684"/>
    <s v="360-601-3056"/>
    <n v="12323.88"/>
    <n v="2605.61"/>
    <n v="7017.41"/>
    <n v="0"/>
    <n v="0"/>
    <n v="0"/>
    <n v="2617.7600000000002"/>
    <n v="0"/>
    <s v="https://web.pdc.wa.gov/rptimg/default.aspx?filerid_election_year=MADOD%20%20684%3A%7C%3A2016"/>
    <n v="11926"/>
    <n v="3715"/>
    <n v="4101"/>
    <n v="5778"/>
    <m/>
    <s v="DAVID MADORE"/>
    <s v="candidate"/>
    <m/>
    <n v="44149.062986111108"/>
  </r>
  <r>
    <s v="ca-2016-4168"/>
    <s v="KIM G  606"/>
    <s v="CA"/>
    <n v="42387"/>
    <m/>
    <m/>
    <m/>
    <m/>
    <n v="42387"/>
    <x v="8"/>
    <s v="Candidate discontinued campaign"/>
    <s v="KIM GUN-SAM (GUN-SAM KIM)"/>
    <m/>
    <s v="P.O. BOX 118"/>
    <s v="BRUSH PRAIRIE"/>
    <s v="CLARK"/>
    <s v="WA"/>
    <s v="98606-0118"/>
    <s v="FRIENDSOFSAMKIM@GMAIL.COM"/>
    <s v="gunsamkim@gmail.com"/>
    <s v="360-896-7119"/>
    <s v="STATE SENATOR"/>
    <n v="12"/>
    <s v="LEG DISTRICT 17 - SENATE"/>
    <n v="4746"/>
    <s v="CLARK"/>
    <s v="Legislative"/>
    <m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14915 NE 126TH AVENUE"/>
    <s v="BRUSH PRAIRIE"/>
    <s v="WA"/>
    <s v="98606-4604"/>
    <s v="360-896-7119"/>
    <m/>
    <m/>
    <m/>
    <m/>
    <m/>
    <m/>
    <m/>
    <m/>
    <s v="https://web.pdc.wa.gov/rptimg/default.aspx?docid=4544427"/>
    <n v="10446"/>
    <n v="26015"/>
    <n v="4168"/>
    <m/>
    <n v="17"/>
    <s v="GUN-SAM KIM"/>
    <s v="candidate"/>
    <m/>
    <n v="43597.966238425928"/>
  </r>
  <r>
    <s v="ca-2016-4095"/>
    <s v="MARTW  546"/>
    <s v="CA"/>
    <n v="42260"/>
    <m/>
    <m/>
    <m/>
    <s v="Electronic"/>
    <n v="42260"/>
    <x v="8"/>
    <s v="Candidate discontinued campaign"/>
    <s v="John Wesley Martin (WES MARTIN)"/>
    <m/>
    <s v="1130 E BENSON LAKE DR"/>
    <s v="GRAPEVIEW"/>
    <s v="MASON"/>
    <s v="WA"/>
    <n v="98546"/>
    <s v="martinsbythelake@wavecable.com"/>
    <s v="martinsbythelake@wavecable.com"/>
    <s v="360-701-5602"/>
    <s v="COUNTY COMMISSIONER"/>
    <n v="23"/>
    <s v="MASON CO"/>
    <n v="3699"/>
    <s v="MASON"/>
    <s v="Local"/>
    <n v="35198"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1130 E BENSON LAKE DR"/>
    <s v="GRAPEVIEW"/>
    <s v="WA"/>
    <n v="98546"/>
    <m/>
    <n v="250"/>
    <n v="0"/>
    <n v="0"/>
    <n v="0"/>
    <n v="0"/>
    <n v="0"/>
    <m/>
    <m/>
    <s v="https://web.pdc.wa.gov/rptimg/default.aspx?filerid_election_year=MARTW%20%20546%3A%7C%3A2016"/>
    <n v="12079"/>
    <n v="25653"/>
    <n v="4095"/>
    <n v="5792"/>
    <m/>
    <s v="PAULINE MARTIN"/>
    <s v="candidate"/>
    <m/>
    <n v="44149.063587962963"/>
  </r>
  <r>
    <s v="ca-2016-4501"/>
    <s v="ZEIGH2 371"/>
    <s v="CA"/>
    <n v="42241"/>
    <m/>
    <m/>
    <m/>
    <s v="Electronic"/>
    <n v="42241"/>
    <x v="8"/>
    <s v="Candidate registered"/>
    <s v="Hans Zeiger (HANS ZEIGER)"/>
    <m/>
    <s v="PO BOX 73303"/>
    <s v="PUYALLUP"/>
    <s v="PIERCE"/>
    <s v="WA"/>
    <n v="98373"/>
    <s v="GSMORSE@GMAIL.COM"/>
    <s v="hans@hanszeiger.com"/>
    <s v="253-905-8160"/>
    <s v="STATE SENATOR"/>
    <n v="12"/>
    <s v="LEG DISTRICT 25 - SENATE"/>
    <n v="4754"/>
    <s v="PIERCE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Open seat"/>
    <m/>
    <m/>
    <m/>
    <m/>
    <m/>
    <m/>
    <m/>
    <m/>
    <s v="10018 22ND AVE E"/>
    <s v="TACOMA"/>
    <s v="WA"/>
    <n v="98445"/>
    <s v="253-539-8776"/>
    <n v="279847.03999999998"/>
    <n v="0"/>
    <n v="279847.03999999998"/>
    <n v="0"/>
    <n v="0"/>
    <n v="0"/>
    <m/>
    <m/>
    <s v="https://web.pdc.wa.gov/rptimg/default.aspx?filerid_election_year=ZEIGH2%20371%3A%7C%3A2016"/>
    <n v="22102"/>
    <n v="30578"/>
    <n v="4501"/>
    <n v="6391"/>
    <n v="25"/>
    <s v="JOSE LEOS"/>
    <s v="candidate"/>
    <m/>
    <n v="44149.087245370371"/>
  </r>
  <r>
    <s v="ca-2022-93082"/>
    <s v="YBARA  848"/>
    <s v="CA"/>
    <n v="44206"/>
    <n v="44698"/>
    <m/>
    <m/>
    <s v="Electronic"/>
    <n v="44206"/>
    <x v="6"/>
    <s v="Candidate declared"/>
    <s v="Alex Ybarra"/>
    <m/>
    <s v="P.O. Box 175"/>
    <s v="Quincy"/>
    <s v="GRANT"/>
    <s v="WA"/>
    <n v="98848"/>
    <s v="alex@electalexybarra.com"/>
    <s v="quincyroo@yahoo.com"/>
    <s v="(509)210-2827"/>
    <s v="STATE REPRESENTATIVE"/>
    <n v="13"/>
    <s v="LEG DISTRICT 13 - HOUSE"/>
    <n v="4803"/>
    <s v="GRANT"/>
    <s v="Legislative"/>
    <n v="91386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220-5590"/>
    <n v="127985"/>
    <n v="9983.25"/>
    <n v="132495.18"/>
    <n v="0"/>
    <n v="0"/>
    <n v="0"/>
    <m/>
    <m/>
    <s v="https://apollo.pdc.wa.gov/public/registrations/registration?registration_id=42972"/>
    <n v="26388"/>
    <n v="1138"/>
    <n v="93082"/>
    <n v="16845"/>
    <n v="13"/>
    <s v="Jason Michaud"/>
    <s v="candidate"/>
    <m/>
    <n v="45028.334317129629"/>
  </r>
  <r>
    <s v="ca-2016-4369"/>
    <s v="ERIKL  607"/>
    <s v="CA"/>
    <n v="42120"/>
    <m/>
    <m/>
    <m/>
    <s v="Electronic"/>
    <n v="42120"/>
    <x v="8"/>
    <s v="Candidate registered"/>
    <s v="PIKE LIZ S (LIZ PIKE)"/>
    <m/>
    <s v="PO BOX 662"/>
    <s v="CAMAS"/>
    <s v="CLARK"/>
    <s v="WA"/>
    <n v="98607"/>
    <s v="ELECTLIZPIKE@COMCAST.NET"/>
    <s v="electlizpike@comcast.net"/>
    <s v="360-281-8720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PO BOX 662"/>
    <s v="CAMAS"/>
    <s v="WA"/>
    <n v="98607"/>
    <s v="360-281-8720"/>
    <n v="109987.4"/>
    <n v="5050.5600000000004"/>
    <n v="84306.08"/>
    <n v="0"/>
    <n v="0"/>
    <n v="0"/>
    <m/>
    <m/>
    <s v="https://web.pdc.wa.gov/rptimg/default.aspx?filerid_election_year=ERIKL%20%20607%3A%7C%3A2016"/>
    <n v="5924"/>
    <n v="29130"/>
    <n v="4369"/>
    <n v="5493"/>
    <n v="18"/>
    <s v="LIZ PIKE"/>
    <s v="candidate"/>
    <m/>
    <n v="44149.048796296294"/>
  </r>
  <r>
    <s v="ca-2016-4542"/>
    <s v="ROSSL  665"/>
    <s v="CA"/>
    <n v="42015"/>
    <m/>
    <m/>
    <m/>
    <s v="Electronic"/>
    <n v="42015"/>
    <x v="8"/>
    <s v="Candidate discontinued campaign"/>
    <s v="ROSS LISA P (LISA ROSS)"/>
    <m/>
    <s v="PO BOX 65182"/>
    <s v="VANCOUVER"/>
    <s v="CLARK"/>
    <s v="WA"/>
    <n v="98685"/>
    <s v="SELECTLISAROSS@GMAIL.COM"/>
    <s v="weareallonthesameteam@comcast.net"/>
    <s v="360-609-4928"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324 NW 87TH ST"/>
    <s v="VANCOUVER"/>
    <s v="WA"/>
    <n v="98665"/>
    <s v="360-609-4928"/>
    <n v="0"/>
    <n v="392.98"/>
    <n v="492.31"/>
    <n v="0"/>
    <n v="0"/>
    <n v="2063.79"/>
    <m/>
    <m/>
    <s v="https://web.pdc.wa.gov/rptimg/default.aspx?filerid_election_year=ROSSL%20%20665%3A%7C%3A2016"/>
    <n v="16756"/>
    <n v="4005"/>
    <n v="4542"/>
    <n v="6038"/>
    <n v="49"/>
    <s v="LISA ROSS"/>
    <s v="candidate"/>
    <m/>
    <n v="44149.07234953704"/>
  </r>
  <r>
    <s v="ca-2016-4551"/>
    <s v="RIVEA  629"/>
    <s v="CA"/>
    <n v="41528"/>
    <m/>
    <m/>
    <m/>
    <s v="Electronic"/>
    <n v="41528"/>
    <x v="8"/>
    <s v="Candidate registered"/>
    <s v="RIVERS ANNA M (ANNA RIVERS)"/>
    <m/>
    <s v="PO BOX 957"/>
    <s v="LA CENTER"/>
    <s v="CLARK"/>
    <s v="WA"/>
    <n v="98629"/>
    <s v="lizbryden@yahoo.com"/>
    <s v="annrivers18@comcast.net"/>
    <s v="360-450-7994"/>
    <s v="STATE SENATOR"/>
    <n v="12"/>
    <s v="LEG DISTRICT 18 - SENATE"/>
    <n v="4747"/>
    <s v="CLARK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887 CALVARY COURT SE"/>
    <s v="TUMWATER"/>
    <s v="WA"/>
    <n v="98501"/>
    <m/>
    <n v="352697.5"/>
    <n v="800"/>
    <n v="343986.28"/>
    <n v="0"/>
    <n v="0"/>
    <n v="0"/>
    <m/>
    <m/>
    <s v="https://web.pdc.wa.gov/rptimg/default.aspx?filerid_election_year=RIVEA%20%20629%3A%7C%3A2016"/>
    <n v="16460"/>
    <n v="26929"/>
    <n v="4551"/>
    <n v="6030"/>
    <n v="18"/>
    <s v="LIZ COLEMAN"/>
    <s v="candidate"/>
    <m/>
    <n v="44149.07199074074"/>
  </r>
  <r>
    <s v="ca-2022-93128"/>
    <s v="JACOC  372"/>
    <s v="CA"/>
    <n v="44216"/>
    <n v="44697"/>
    <m/>
    <m/>
    <s v="Electronic"/>
    <n v="44216"/>
    <x v="6"/>
    <s v="Candidate declared"/>
    <s v="JACOBSEN CYNTHIA P (Cyndy Jacobsen)"/>
    <m/>
    <s v="P.O. Box 709"/>
    <s v="Puyallup"/>
    <s v="PIERCE"/>
    <s v="WA"/>
    <n v="98371"/>
    <s v="cyndy@cyndyjacobsen.com"/>
    <s v="cyndyjacobsen@gmail.com"/>
    <s v="(253)697-6180"/>
    <s v="STATE REPRESENTATIVE"/>
    <n v="13"/>
    <s v="LEG DISTRICT 25 - HOUSE"/>
    <n v="4827"/>
    <s v="PIERCE"/>
    <s v="Legislative"/>
    <n v="96456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220-5590"/>
    <n v="104862.9"/>
    <n v="973.3"/>
    <n v="101031.27"/>
    <n v="0"/>
    <n v="0"/>
    <n v="0"/>
    <m/>
    <m/>
    <s v="https://apollo.pdc.wa.gov/public/registrations/registration?registration_id=43113"/>
    <n v="26428"/>
    <n v="2195"/>
    <n v="93128"/>
    <n v="16808"/>
    <n v="25"/>
    <s v="Jason Michaud"/>
    <s v="candidate"/>
    <m/>
    <n v="45007.871759259258"/>
  </r>
  <r>
    <s v="ca-2019-18493"/>
    <s v="BYERP  902"/>
    <s v="CA"/>
    <n v="43597"/>
    <n v="43602"/>
    <m/>
    <m/>
    <s v="Electronic"/>
    <n v="43597"/>
    <x v="7"/>
    <s v="Candidate declared"/>
    <s v="Patricia Byers (PATRICIA BYERS)"/>
    <m/>
    <s v="1530 SUNCREST WAY"/>
    <s v="YAKIMA"/>
    <s v="YAKIMA"/>
    <s v="WA"/>
    <n v="98902"/>
    <s v="BYERS4CITYCOUNCIL@GMAIL.COM"/>
    <s v="BYERS4CITYCOUNCIL@GMAIL.COM"/>
    <s v="509-457-0753"/>
    <s v="CITY COUNCIL MEMBER"/>
    <n v="32"/>
    <s v="CITY OF YAKIMA"/>
    <n v="4417"/>
    <s v="YAKIMA"/>
    <s v="Local"/>
    <n v="43044"/>
    <s v="C"/>
    <s v="Registration and financial affairs"/>
    <s v="Candidate"/>
    <s v="Candidate"/>
    <m/>
    <m/>
    <m/>
    <s v="R"/>
    <x v="1"/>
    <n v="43774"/>
    <s v="full"/>
    <b v="1"/>
    <b v="1"/>
    <m/>
    <s v="Qualified for general"/>
    <m/>
    <m/>
    <m/>
    <m/>
    <m/>
    <m/>
    <m/>
    <m/>
    <m/>
    <m/>
    <s v="2010 WEST NOB HILL SUITE 1"/>
    <s v="YAKIMA"/>
    <s v="WA"/>
    <n v="98902"/>
    <n v="5094535678"/>
    <n v="11025"/>
    <n v="0"/>
    <n v="11025"/>
    <n v="0"/>
    <n v="0"/>
    <n v="0"/>
    <n v="38.28"/>
    <n v="0"/>
    <s v="https://apollo.pdc.wa.gov/public/registrations/registration?registration_id=15188"/>
    <n v="22191"/>
    <n v="4437"/>
    <n v="18493"/>
    <n v="1628"/>
    <m/>
    <s v="Debra Manjarrez"/>
    <s v="candidate"/>
    <m/>
    <n v="44148.898773148147"/>
  </r>
  <r>
    <s v="ca-2020-25404"/>
    <s v="ESLIC  294"/>
    <s v="CA"/>
    <n v="43692"/>
    <m/>
    <m/>
    <m/>
    <s v="Electronic"/>
    <n v="43692"/>
    <x v="4"/>
    <s v="Candidate registered"/>
    <s v="Carolyn L. Eslick"/>
    <m/>
    <s v="803 MAIN ST/ PO BOX 1565"/>
    <s v="SULTAN"/>
    <s v="SNOHOMISH"/>
    <s v="WA"/>
    <n v="98294"/>
    <s v="A4BOOK@GMAIL.COM"/>
    <s v="carolyneslick1@gmail.com"/>
    <s v="360-799-1970"/>
    <s v="STATE REPRESENTATIVE"/>
    <n v="13"/>
    <s v="LEG DISTRICT 39 - HOUSE"/>
    <n v="4856"/>
    <s v="SNOHOMISH"/>
    <s v="Legislative"/>
    <n v="102166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803 MAIN ST/ PO BOX 1565"/>
    <s v="SULTAN"/>
    <s v="WA"/>
    <n v="98294"/>
    <s v="360-799-1970"/>
    <n v="43343.76"/>
    <n v="12277.58"/>
    <n v="37339.46"/>
    <n v="0"/>
    <n v="0"/>
    <n v="0"/>
    <m/>
    <m/>
    <s v="https://apollo.pdc.wa.gov/public/registrations/registration?registration_id=17299"/>
    <n v="24265"/>
    <n v="30374"/>
    <n v="25404"/>
    <n v="544"/>
    <n v="39"/>
    <s v="CINDY J. ZIRKLE"/>
    <s v="candidate"/>
    <m/>
    <n v="44203.522951388892"/>
  </r>
  <r>
    <s v="ca-2020-18929"/>
    <s v="VICKB  687"/>
    <s v="CA"/>
    <n v="43612"/>
    <m/>
    <m/>
    <m/>
    <s v="Electronic"/>
    <n v="43612"/>
    <x v="4"/>
    <s v="Candidate registered"/>
    <s v="Brandon Vick"/>
    <m/>
    <s v="PO Box 1434"/>
    <s v="Battle Ground"/>
    <s v="CLARK"/>
    <s v="WA - Washington"/>
    <n v="98604"/>
    <s v="brandon@electbrandonvick.com"/>
    <s v="brandon@electbrandonvick.com"/>
    <n v="3606094363"/>
    <s v="STATE REPRESENTATIVE"/>
    <n v="13"/>
    <s v="LEG DISTRICT 18 - HOUSE"/>
    <n v="4813"/>
    <s v="CLARK"/>
    <s v="Legislative"/>
    <n v="115190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PO Box 1434"/>
    <s v="Battle Ground"/>
    <s v="WA - Washington"/>
    <n v="98604"/>
    <n v="3606094363"/>
    <n v="155964"/>
    <n v="3939.46"/>
    <n v="157970.23000000001"/>
    <n v="0"/>
    <n v="0"/>
    <n v="0"/>
    <n v="1400.66"/>
    <n v="0"/>
    <s v="https://apollo.pdc.wa.gov/public/registrations/registration?registration_id=17305"/>
    <n v="22905"/>
    <n v="440"/>
    <n v="18929"/>
    <n v="1276"/>
    <n v="18"/>
    <s v="Kelly Bonnet"/>
    <s v="candidate"/>
    <m/>
    <n v="44385.772835648146"/>
  </r>
  <r>
    <s v="ca-2020-18861"/>
    <s v="GOEHK  821"/>
    <s v="CA"/>
    <n v="43608"/>
    <m/>
    <m/>
    <m/>
    <s v="Electronic"/>
    <n v="43608"/>
    <x v="4"/>
    <s v="Candidate registered"/>
    <s v="Keith W Goehner (Keith Goehner)"/>
    <m/>
    <s v="P.O. Box 38"/>
    <s v="Leavenworth"/>
    <s v="CHELAN"/>
    <s v="Washington"/>
    <n v="98826"/>
    <s v="info@webbaccountancy.com"/>
    <s v="kwgoehner@gmail.com"/>
    <n v="5097825515"/>
    <s v="STATE REPRESENTATIVE"/>
    <n v="13"/>
    <s v="LEG DISTRICT 12 - HOUSE"/>
    <n v="4801"/>
    <s v="CHELAN"/>
    <s v="Legislative"/>
    <n v="93006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P.O. Box 38"/>
    <s v="Leavenworth"/>
    <s v="Washington"/>
    <n v="98826"/>
    <n v="5097823800"/>
    <n v="84691.35"/>
    <n v="11842.68"/>
    <n v="94302.720000000001"/>
    <n v="0"/>
    <n v="0"/>
    <n v="0"/>
    <n v="2705.71"/>
    <n v="0"/>
    <s v="https://apollo.pdc.wa.gov/public/registrations/registration?registration_id=15506"/>
    <n v="22745"/>
    <n v="45524"/>
    <n v="18861"/>
    <n v="615"/>
    <n v="12"/>
    <s v="Dennis O. Webb"/>
    <s v="candidate"/>
    <m/>
    <n v="44295.431354166663"/>
  </r>
  <r>
    <s v="ca-2020-92946"/>
    <s v="FRENK--031"/>
    <s v="CA"/>
    <n v="44040"/>
    <n v="44039"/>
    <m/>
    <m/>
    <s v="Electronic"/>
    <n v="44040"/>
    <x v="4"/>
    <s v="Candidate declared"/>
    <s v="Kerry French"/>
    <m/>
    <s v="10605 SE 240th #773"/>
    <s v="Kent"/>
    <s v="KING"/>
    <s v="WA"/>
    <n v="98031"/>
    <s v="Electkerryfrench@gmail.com"/>
    <s v="Electkerryfrench@gmail.com"/>
    <s v="253-951-3721"/>
    <s v="STATE REPRESENTATIVE"/>
    <n v="13"/>
    <s v="LEG DISTRICT 33 - HOUSE"/>
    <n v="4843"/>
    <s v="KING"/>
    <s v="Legislative"/>
    <n v="83197"/>
    <s v="C"/>
    <s v="Registration and financial affairs"/>
    <s v="Candidate"/>
    <s v="Candidate"/>
    <m/>
    <m/>
    <n v="1"/>
    <s v="R"/>
    <x v="1"/>
    <n v="44138"/>
    <s v="full"/>
    <b v="1"/>
    <b v="0"/>
    <b v="1"/>
    <m/>
    <s v="Lost in general"/>
    <m/>
    <m/>
    <m/>
    <m/>
    <m/>
    <m/>
    <m/>
    <m/>
    <m/>
    <m/>
    <m/>
    <m/>
    <m/>
    <s v="253-951-3721"/>
    <n v="6544.92"/>
    <n v="0"/>
    <n v="0"/>
    <n v="0"/>
    <n v="0"/>
    <n v="0"/>
    <m/>
    <m/>
    <s v="https://apollo.pdc.wa.gov/public/registrations/registration?registration_id=19879"/>
    <n v="25950"/>
    <n v="30253"/>
    <n v="92946"/>
    <n v="589"/>
    <n v="33"/>
    <s v="Kerry French"/>
    <s v="candidate"/>
    <m/>
    <n v="44252.859780092593"/>
  </r>
  <r>
    <s v="ca-2015-5354"/>
    <s v="HILTR  530"/>
    <s v="CA"/>
    <n v="42138"/>
    <m/>
    <m/>
    <m/>
    <m/>
    <n v="42138"/>
    <x v="12"/>
    <s v="Candidate registered"/>
    <s v="RYAN T. HILTON (RYAN HILTON)"/>
    <m/>
    <s v="PO BOX 158"/>
    <s v="BUCODA"/>
    <s v="THURSTON"/>
    <s v="WA"/>
    <n v="98530"/>
    <s v="Ryan@pnwdc.com"/>
    <s v="ryan@pnwdc.com"/>
    <s v="360-600-4047"/>
    <s v="SCHOOL DIRECTOR"/>
    <n v="49"/>
    <s v="TENINO SD 402"/>
    <n v="4224"/>
    <s v="THURSTON"/>
    <s v="Local"/>
    <n v="6185"/>
    <s v="C"/>
    <s v="Registration and financial affairs"/>
    <s v="Candidate"/>
    <s v="Candidate"/>
    <m/>
    <m/>
    <m/>
    <s v="R"/>
    <x v="1"/>
    <n v="42311"/>
    <s v="mini"/>
    <b v="1"/>
    <m/>
    <m/>
    <s v="Not in primary"/>
    <s v="Unopposed in general"/>
    <m/>
    <m/>
    <m/>
    <m/>
    <m/>
    <m/>
    <m/>
    <m/>
    <m/>
    <s v="PO BOX 158"/>
    <s v="BUCODA"/>
    <s v="WA"/>
    <n v="98530"/>
    <s v="360-600-4047"/>
    <m/>
    <m/>
    <m/>
    <m/>
    <m/>
    <m/>
    <m/>
    <m/>
    <s v="https://web.pdc.wa.gov/rptimg/default.aspx?docid=4412393"/>
    <n v="8636"/>
    <n v="4600"/>
    <n v="5354"/>
    <m/>
    <m/>
    <s v="RYAN HILTON"/>
    <s v="candidate"/>
    <m/>
    <n v="43853.629525462966"/>
  </r>
  <r>
    <s v="ca-2020-1199"/>
    <s v="SCHOM  169"/>
    <s v="CA"/>
    <n v="43619"/>
    <m/>
    <m/>
    <m/>
    <s v="Electronic"/>
    <n v="43619"/>
    <x v="4"/>
    <s v="Candidate registered"/>
    <s v="Mark Schoesler (MARK SCHOESLER)"/>
    <m/>
    <s v="1588 E ROSENOFF RD"/>
    <s v="RITZVILLE"/>
    <s v="WHITMAN"/>
    <s v="WA"/>
    <n v="99169"/>
    <s v="KKRAGT@LEFFELOTISWARWICK.COM"/>
    <s v="mschoesler@yahoo.com"/>
    <s v="509-659-1774"/>
    <s v="STATE SENATOR"/>
    <n v="12"/>
    <s v="LEG DISTRICT 09 - SENATE"/>
    <n v="4738"/>
    <s v="WHITMAN"/>
    <s v="Legislative"/>
    <n v="85769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m/>
    <m/>
    <m/>
    <m/>
    <m/>
    <m/>
    <m/>
    <m/>
    <m/>
    <s v="219 W MAIN"/>
    <s v="RITZVILLE"/>
    <s v="WA"/>
    <n v="99169"/>
    <s v="509-659-0125"/>
    <n v="378740.79"/>
    <n v="21817.13"/>
    <n v="397033.04"/>
    <n v="0"/>
    <n v="0"/>
    <n v="0"/>
    <n v="1430.7"/>
    <n v="0"/>
    <s v="https://apollo.pdc.wa.gov/public/registrations/registration?registration_id=16024"/>
    <n v="17314"/>
    <n v="1093"/>
    <n v="1199"/>
    <n v="1126"/>
    <n v="9"/>
    <s v="JAMES H LEFFEL"/>
    <s v="candidate"/>
    <m/>
    <n v="44320.576631944445"/>
  </r>
  <r>
    <s v="ca-2020-1238"/>
    <s v="SMITN  236"/>
    <s v="CA"/>
    <n v="43624"/>
    <m/>
    <m/>
    <m/>
    <s v="Electronic"/>
    <n v="43624"/>
    <x v="4"/>
    <s v="Candidate registered"/>
    <s v="Norma C. Smith (Norma Smith)"/>
    <m/>
    <s v="PO Box 270"/>
    <s v="Clinton"/>
    <s v="SKAGIT"/>
    <s v="WA"/>
    <n v="98236"/>
    <s v="office@votenormasmith.com"/>
    <s v="office@votenormasmith.com"/>
    <s v="360-341-5717"/>
    <s v="STATE REPRESENTATIVE"/>
    <n v="13"/>
    <s v="LEG DISTRICT 10 - HOUSE"/>
    <n v="4797"/>
    <s v="SKAGIT"/>
    <s v="Legislative"/>
    <n v="111646"/>
    <s v="C"/>
    <s v="Registration and financial affairs"/>
    <s v="Candidate"/>
    <s v="Candidate"/>
    <m/>
    <m/>
    <n v="1"/>
    <s v="R"/>
    <x v="1"/>
    <n v="44138"/>
    <s v="full"/>
    <b v="1"/>
    <m/>
    <m/>
    <m/>
    <m/>
    <m/>
    <m/>
    <m/>
    <m/>
    <m/>
    <m/>
    <m/>
    <m/>
    <m/>
    <s v="PO Box 1283"/>
    <s v="Puyallup"/>
    <s v="WA"/>
    <n v="98371"/>
    <s v="253-988-2455"/>
    <n v="6827.54"/>
    <n v="5279.79"/>
    <n v="12107.33"/>
    <n v="0"/>
    <n v="0"/>
    <n v="0"/>
    <m/>
    <m/>
    <s v="https://apollo.pdc.wa.gov/public/registrations/registration?registration_id=16188"/>
    <n v="18189"/>
    <n v="673"/>
    <n v="1238"/>
    <n v="1170"/>
    <n v="10"/>
    <s v="Tom Perry"/>
    <s v="candidate"/>
    <m/>
    <n v="44325.575173611112"/>
  </r>
  <r>
    <s v="ca-2020-92961"/>
    <s v="FREEJ2 011"/>
    <s v="CA"/>
    <n v="44067"/>
    <n v="44064"/>
    <m/>
    <m/>
    <s v="Electronic"/>
    <n v="44067"/>
    <x v="4"/>
    <s v="Candidate declared"/>
    <s v="FREED JOSHUA D"/>
    <m/>
    <s v="PO Box 2141"/>
    <s v="Bothell"/>
    <m/>
    <s v="Washington"/>
    <n v="98041"/>
    <s v="Info@JoshuaFreed.com"/>
    <s v="joshufreed@mac.com"/>
    <s v="425-620-2075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m/>
    <m/>
    <m/>
    <m/>
    <m/>
    <m/>
    <m/>
    <m/>
    <m/>
    <m/>
    <m/>
    <m/>
    <m/>
    <s v="PO Box 2408"/>
    <s v="Woodinville"/>
    <s v="WA"/>
    <n v="98072"/>
    <s v="206-617-9762"/>
    <n v="130432.71"/>
    <n v="0"/>
    <n v="121642.63"/>
    <n v="0"/>
    <n v="0"/>
    <n v="0"/>
    <n v="2674.93"/>
    <n v="0"/>
    <s v="https://apollo.pdc.wa.gov/public/registrations/registration?registration_id=19953"/>
    <n v="26007"/>
    <n v="6467"/>
    <n v="92961"/>
    <n v="588"/>
    <m/>
    <s v="Jeff Davis"/>
    <s v="candidate"/>
    <m/>
    <n v="44179.312060185184"/>
  </r>
  <r>
    <s v="ca-2015-5401"/>
    <s v="JOHNP  350"/>
    <s v="CA"/>
    <n v="42190"/>
    <m/>
    <m/>
    <m/>
    <m/>
    <n v="42190"/>
    <x v="12"/>
    <s v="Candidate registered"/>
    <s v="JOHNSON PATRICIA E (PATRICIA JOHNSON)"/>
    <m/>
    <s v="15402 N. PIONEER RD."/>
    <s v="PROSSER"/>
    <s v="BENTON"/>
    <s v="WA"/>
    <n v="99350"/>
    <s v="yomomma51@aol.com"/>
    <s v="yomomma51@aol.com"/>
    <s v="408-799-1334"/>
    <s v="SCHOOL DIRECTOR"/>
    <n v="49"/>
    <s v="PROSSER SD 116 *"/>
    <n v="3984"/>
    <s v="BENTON"/>
    <s v="Local"/>
    <n v="5777"/>
    <s v="C"/>
    <s v="Registration and financial affairs"/>
    <s v="Candidate"/>
    <s v="Candidate"/>
    <m/>
    <m/>
    <m/>
    <s v="R"/>
    <x v="1"/>
    <n v="42311"/>
    <s v="mini"/>
    <b v="1"/>
    <m/>
    <m/>
    <s v="Not in primary"/>
    <s v="Lost in general"/>
    <m/>
    <m/>
    <m/>
    <m/>
    <m/>
    <m/>
    <m/>
    <m/>
    <m/>
    <s v="15402 N. PIONEER RD."/>
    <s v="PROSSER"/>
    <s v="WA"/>
    <n v="99350"/>
    <s v="408-674-2603"/>
    <m/>
    <m/>
    <m/>
    <m/>
    <m/>
    <m/>
    <m/>
    <m/>
    <s v="https://web.pdc.wa.gov/rptimg/default.aspx?docid=4483312"/>
    <n v="9768"/>
    <n v="4631"/>
    <n v="5401"/>
    <m/>
    <m/>
    <s v="KIMM JOHNSON"/>
    <s v="candidate"/>
    <m/>
    <n v="43597.983599537038"/>
  </r>
  <r>
    <s v="ca-2020-25327"/>
    <s v="CULPL--166"/>
    <s v="CA"/>
    <n v="43665"/>
    <m/>
    <m/>
    <m/>
    <s v="Electronic"/>
    <n v="43665"/>
    <x v="4"/>
    <s v="Candidate registered"/>
    <s v="Loren D. Culp (Loren Culp)"/>
    <m/>
    <s v="P.O. Box 1083"/>
    <s v="republic"/>
    <m/>
    <s v="WA"/>
    <n v="99166"/>
    <s v="loren@culpforgovernor.com"/>
    <s v="loren@culpforgovernor.com"/>
    <n v="5096752412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Lost in general"/>
    <m/>
    <m/>
    <m/>
    <m/>
    <m/>
    <m/>
    <m/>
    <m/>
    <m/>
    <s v="1202 S 2nd St STE A"/>
    <s v="Mount Vernon"/>
    <s v="Washington"/>
    <n v="98273"/>
    <s v="360-419-5222"/>
    <n v="3332084.01"/>
    <n v="100"/>
    <n v="3332334.01"/>
    <n v="0"/>
    <n v="0"/>
    <n v="0"/>
    <m/>
    <m/>
    <s v="https://apollo.pdc.wa.gov/public/registrations/registration?registration_id=19976"/>
    <n v="24118"/>
    <n v="25011"/>
    <n v="25327"/>
    <n v="481"/>
    <m/>
    <s v="Bekki Cox"/>
    <s v="candidate"/>
    <m/>
    <n v="44327.412592592591"/>
  </r>
  <r>
    <s v="ca-2020-25547"/>
    <s v="LARKM--401"/>
    <s v="CA"/>
    <n v="43808"/>
    <m/>
    <m/>
    <m/>
    <s v="Electronic"/>
    <n v="43808"/>
    <x v="4"/>
    <s v="Candidate registered"/>
    <s v="MATTHEW P LARKIN (Matt Larkin)"/>
    <m/>
    <s v="P.O. Box 1462"/>
    <s v="Tacoma"/>
    <m/>
    <s v="WA"/>
    <n v="98401"/>
    <s v="info@mattlarkinforag.com"/>
    <s v="info@mattlarkinforag.com"/>
    <s v="253-220-5005"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253-220-5590"/>
    <n v="610181.92000000004"/>
    <n v="0"/>
    <n v="602418.55000000005"/>
    <n v="0"/>
    <n v="0"/>
    <n v="0"/>
    <m/>
    <m/>
    <s v="https://apollo.pdc.wa.gov/public/registrations/registration?registration_id=17880"/>
    <n v="24562"/>
    <n v="29599"/>
    <n v="25547"/>
    <n v="800"/>
    <m/>
    <s v="Jason Michaud"/>
    <s v="candidate"/>
    <m/>
    <n v="44355.592905092592"/>
  </r>
  <r>
    <s v="ca-2020-25702"/>
    <s v="SATTA  115"/>
    <s v="CA"/>
    <n v="43866"/>
    <m/>
    <m/>
    <m/>
    <s v="Electronic"/>
    <n v="43866"/>
    <x v="4"/>
    <s v="Candidate registered"/>
    <s v="Ann Davison (Ann Davison Sattler)"/>
    <m/>
    <s v="P.O. Box 51008"/>
    <s v="Seattle"/>
    <m/>
    <s v="WA"/>
    <n v="98115"/>
    <s v="info@neighborsforann.com"/>
    <s v="ann@neighborsforann.com"/>
    <s v="206-775-8838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P.O. Box 581"/>
    <s v="Tacoma"/>
    <s v="WA"/>
    <n v="98401"/>
    <s v="253-220-5590"/>
    <n v="107400.39"/>
    <n v="0"/>
    <n v="107320.39"/>
    <n v="0"/>
    <n v="0"/>
    <n v="0"/>
    <m/>
    <m/>
    <s v="https://apollo.pdc.wa.gov/public/registrations/registration?registration_id=18343"/>
    <n v="24867"/>
    <n v="1474"/>
    <n v="25702"/>
    <n v="1122"/>
    <m/>
    <s v="Jason Michaud"/>
    <s v="candidate"/>
    <m/>
    <n v="44699.904953703706"/>
  </r>
  <r>
    <s v="ca-2022-25724"/>
    <s v="MACLJ  541"/>
    <s v="CA"/>
    <n v="43869"/>
    <n v="44697"/>
    <m/>
    <m/>
    <m/>
    <n v="43869"/>
    <x v="6"/>
    <s v="Candidate declared"/>
    <s v="Joesph R. MacLean (Joe MacLean)"/>
    <s v="MacLean4Auditor"/>
    <s v="143 Remmen Rd"/>
    <s v="Elma"/>
    <s v="GRAYS HARBOR"/>
    <s v="Washington"/>
    <n v="98541"/>
    <s v="Maclean4auditor@gmail.com"/>
    <s v="MACLEAN4AUDITOR@GMAIL.COM"/>
    <n v="3602093318"/>
    <s v="COUNTY AUDITOR"/>
    <n v="20"/>
    <s v="GRAYS HARBOR CO"/>
    <n v="3369"/>
    <s v="GRAYS HARBOR"/>
    <s v="Local"/>
    <n v="49356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43 Remmen Rd"/>
    <s v="Elma"/>
    <s v="Washington"/>
    <n v="98541"/>
    <n v="3602093318"/>
    <m/>
    <m/>
    <m/>
    <m/>
    <m/>
    <m/>
    <m/>
    <m/>
    <s v="https://apollo.pdc.wa.gov/public/registrations/registration?registration_id=18401"/>
    <n v="24915"/>
    <n v="853"/>
    <n v="25724"/>
    <m/>
    <m/>
    <s v="Joesph R. MacLean"/>
    <s v="candidate"/>
    <m/>
    <n v="45021.580057870371"/>
  </r>
  <r>
    <s v="ca-2020-25776"/>
    <s v="DAVIC  503"/>
    <s v="CA"/>
    <n v="43886"/>
    <m/>
    <m/>
    <m/>
    <s v="Electronic"/>
    <n v="43886"/>
    <x v="4"/>
    <s v="Candidate registered"/>
    <s v="C Davis"/>
    <m/>
    <s v="2103 Harrison NW PMB 2164"/>
    <s v="Olympia"/>
    <s v="THURSTON"/>
    <s v="WA"/>
    <n v="98502"/>
    <s v="electCDavis@gmail.com"/>
    <s v="electCDavis@gmail.com"/>
    <s v="360 824 1613"/>
    <s v="COUNTY COMMISSIONER"/>
    <n v="23"/>
    <s v="THURSTON CO"/>
    <n v="4229"/>
    <s v="THURSTON"/>
    <s v="Local"/>
    <n v="187220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2103 Harrison NW PMB 2164"/>
    <s v="Olympia"/>
    <s v="WA"/>
    <n v="98502"/>
    <s v="360 824 1613"/>
    <n v="4052"/>
    <n v="0"/>
    <n v="3872.98"/>
    <n v="1200"/>
    <n v="0"/>
    <n v="0"/>
    <m/>
    <m/>
    <s v="https://apollo.pdc.wa.gov/public/registrations/registration?registration_id=18543"/>
    <n v="24993"/>
    <n v="74"/>
    <n v="25776"/>
    <n v="494"/>
    <m/>
    <s v="C Davis"/>
    <s v="candidate"/>
    <m/>
    <n v="44196.914907407408"/>
  </r>
  <r>
    <s v="ca-2020-25813"/>
    <s v="LEYBC  391"/>
    <s v="CA"/>
    <n v="43899"/>
    <m/>
    <m/>
    <m/>
    <s v="Electronic"/>
    <n v="43899"/>
    <x v="4"/>
    <s v="Candidate registered"/>
    <s v="LEYBA CHRISTOPHER S"/>
    <m/>
    <s v="15220 50 av e"/>
    <s v="tacoma"/>
    <m/>
    <s v="WA"/>
    <n v="98446"/>
    <s v="leybaaudits@gmail.com"/>
    <s v="leybaaudits@gmail.com"/>
    <n v="2064300749"/>
    <s v="STATE AUDITOR"/>
    <n v="6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Lost in general"/>
    <m/>
    <m/>
    <m/>
    <m/>
    <m/>
    <m/>
    <m/>
    <m/>
    <m/>
    <s v="15220 50 av e"/>
    <s v="tacoma"/>
    <s v="WA"/>
    <n v="98446"/>
    <n v="2064300749"/>
    <n v="43774.82"/>
    <n v="0"/>
    <n v="42631.519999999997"/>
    <n v="0"/>
    <n v="0"/>
    <n v="0"/>
    <m/>
    <m/>
    <s v="https://apollo.pdc.wa.gov/public/registrations/registration?registration_id=18636"/>
    <n v="25051"/>
    <n v="3161"/>
    <n v="25813"/>
    <n v="816"/>
    <m/>
    <s v="Christopher Leyba"/>
    <s v="candidate"/>
    <m/>
    <n v="44341.035925925928"/>
  </r>
  <r>
    <s v="ca-2020-25836"/>
    <s v="JACKB  532"/>
    <s v="CA"/>
    <n v="43903"/>
    <m/>
    <m/>
    <m/>
    <s v="Electronic"/>
    <n v="43903"/>
    <x v="4"/>
    <s v="Candidate registered"/>
    <s v="BOBBY JACKSON (JACKSON BOBBY C)"/>
    <m/>
    <s v="411 E Union St PMB 150"/>
    <s v="Centralia"/>
    <s v="LEWIS"/>
    <s v="WA"/>
    <n v="98531"/>
    <s v="VoteBojack@gmail.com"/>
    <s v="votebojack@gmail.com"/>
    <n v="3606235201"/>
    <s v="COUNTY COMMISSIONER"/>
    <n v="23"/>
    <s v="LEWIS CO"/>
    <n v="3626"/>
    <s v="LEWIS"/>
    <s v="Local"/>
    <n v="49233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588 Deep Creek Road"/>
    <s v="Chehalis"/>
    <s v="WA"/>
    <n v="98532"/>
    <n v="3608270647"/>
    <n v="20753.09"/>
    <n v="0"/>
    <n v="20069.38"/>
    <n v="2605"/>
    <n v="0"/>
    <n v="0"/>
    <m/>
    <m/>
    <s v="https://apollo.pdc.wa.gov/public/registrations/registration?registration_id=18672"/>
    <n v="25092"/>
    <n v="3789"/>
    <n v="25836"/>
    <n v="713"/>
    <m/>
    <s v="Kathy Anderson"/>
    <s v="candidate"/>
    <m/>
    <n v="44189.353437500002"/>
  </r>
  <r>
    <s v="ca-2020-25868"/>
    <s v="MEDVG  607"/>
    <s v="CA"/>
    <n v="43915"/>
    <m/>
    <m/>
    <m/>
    <s v="Electronic"/>
    <n v="43915"/>
    <x v="4"/>
    <s v="Candidate registered"/>
    <s v="MEDVIGY GARY A"/>
    <m/>
    <s v="24924 NE 14th Street"/>
    <s v="Camas"/>
    <s v="CLARK"/>
    <s v="CA"/>
    <n v="98607"/>
    <s v="mgmedvigy@comcast.net"/>
    <s v="votemedvigy@gmail.com"/>
    <n v="7072393965"/>
    <s v="COUNTY COUNCIL MEMBER"/>
    <n v="25"/>
    <s v="CLARK CO"/>
    <n v="3147"/>
    <s v="CLARK"/>
    <s v="Local"/>
    <n v="293107"/>
    <s v="C"/>
    <s v="Registration and financial affairs"/>
    <s v="Candidate"/>
    <s v="Candidate"/>
    <m/>
    <m/>
    <n v="4"/>
    <s v="R"/>
    <x v="1"/>
    <n v="44138"/>
    <s v="full"/>
    <b v="1"/>
    <b v="1"/>
    <b v="1"/>
    <s v="Qualified for general"/>
    <s v="Won in general"/>
    <m/>
    <m/>
    <m/>
    <m/>
    <m/>
    <m/>
    <m/>
    <m/>
    <m/>
    <s v="24924 NE 14th Street"/>
    <s v="Camas"/>
    <s v="CA"/>
    <n v="98607"/>
    <n v="7072393965"/>
    <n v="22634"/>
    <n v="3157.49"/>
    <n v="25791.49"/>
    <n v="0"/>
    <n v="0"/>
    <n v="0"/>
    <n v="0"/>
    <n v="9897.2099999999991"/>
    <s v="https://apollo.pdc.wa.gov/public/registrations/registration?registration_id=18731"/>
    <n v="25129"/>
    <n v="1589"/>
    <n v="25868"/>
    <n v="882"/>
    <m/>
    <s v="Christine M Ping"/>
    <s v="candidate"/>
    <m/>
    <n v="44277.628877314812"/>
  </r>
  <r>
    <s v="ca-2020-25874"/>
    <s v="SUTTD  802"/>
    <s v="CA"/>
    <n v="43917"/>
    <m/>
    <m/>
    <m/>
    <m/>
    <n v="43917"/>
    <x v="4"/>
    <s v="Candidate registered"/>
    <s v="Daniel Sutton (SUTTON DANIEL K)"/>
    <m/>
    <s v="820 N Iowa Ave"/>
    <s v="East Wenatchee"/>
    <s v="DOUGLAS"/>
    <s v="WA"/>
    <n v="98802"/>
    <s v="dsuttonforcommissioner@gmail.com"/>
    <s v="dsuttonforcommissioner@gmail.com"/>
    <n v="5098862621"/>
    <s v="COUNTY COMMISSIONER"/>
    <n v="23"/>
    <s v="DOUGLAS CO"/>
    <n v="3235"/>
    <s v="DOUGLAS"/>
    <s v="Local"/>
    <n v="22724"/>
    <s v="C"/>
    <s v="Registration and financial affairs"/>
    <s v="Candidate"/>
    <s v="Candidate"/>
    <m/>
    <m/>
    <n v="1"/>
    <s v="R"/>
    <x v="1"/>
    <n v="44138"/>
    <s v="mini"/>
    <b v="1"/>
    <b v="1"/>
    <b v="1"/>
    <s v="Qualified for general"/>
    <s v="Won in general"/>
    <m/>
    <m/>
    <m/>
    <m/>
    <m/>
    <m/>
    <m/>
    <m/>
    <m/>
    <s v="820 N Iowa Ave"/>
    <s v="East Wenatchee"/>
    <s v="WA"/>
    <n v="98802"/>
    <n v="5098862621"/>
    <m/>
    <m/>
    <m/>
    <m/>
    <m/>
    <m/>
    <m/>
    <m/>
    <s v="https://apollo.pdc.wa.gov/public/registrations/registration?registration_id=18755"/>
    <n v="25090"/>
    <n v="4178"/>
    <n v="25874"/>
    <m/>
    <m/>
    <s v="Cheryl Sutton"/>
    <s v="candidate"/>
    <m/>
    <n v="44189.353310185186"/>
  </r>
  <r>
    <s v="ca-2020-25855"/>
    <s v="MACKR--388"/>
    <s v="CA"/>
    <n v="43908"/>
    <m/>
    <m/>
    <m/>
    <s v="Electronic"/>
    <n v="43908"/>
    <x v="4"/>
    <s v="Candidate registered"/>
    <s v="Richelle MacKersie"/>
    <m/>
    <s v="PO Box 88131"/>
    <s v="Steilacoom"/>
    <s v="PIERCE"/>
    <s v="WA"/>
    <n v="98388"/>
    <s v="info@electrichelle.com"/>
    <s v="rmackersie15@gmail.com"/>
    <s v="253-218-1825"/>
    <s v="STATE REPRESENTATIVE"/>
    <n v="13"/>
    <s v="LEG DISTRICT 28 - HOUSE"/>
    <n v="4833"/>
    <s v="PIERCE"/>
    <s v="Legislative"/>
    <n v="90641"/>
    <s v="C"/>
    <s v="Registration and financial affairs"/>
    <s v="Candidate"/>
    <s v="Candidate"/>
    <m/>
    <m/>
    <n v="2"/>
    <s v="R"/>
    <x v="1"/>
    <n v="44138"/>
    <s v="full"/>
    <b v="1"/>
    <m/>
    <m/>
    <m/>
    <m/>
    <m/>
    <m/>
    <m/>
    <m/>
    <m/>
    <m/>
    <m/>
    <m/>
    <m/>
    <s v="PO Box 1283"/>
    <s v="Puyallup"/>
    <s v="WA"/>
    <n v="98371"/>
    <s v="253-988-2455"/>
    <n v="1217"/>
    <n v="0"/>
    <n v="1217"/>
    <n v="0"/>
    <n v="0"/>
    <n v="0"/>
    <m/>
    <m/>
    <s v="https://apollo.pdc.wa.gov/public/registrations/registration?registration_id=18785"/>
    <n v="25111"/>
    <n v="29841"/>
    <n v="25855"/>
    <n v="845"/>
    <n v="28"/>
    <s v="Tom Perry"/>
    <s v="candidate"/>
    <m/>
    <n v="44256.375810185185"/>
  </r>
  <r>
    <s v="ca-2020-25920"/>
    <s v="MARTJ--922"/>
    <s v="CA"/>
    <n v="43930"/>
    <m/>
    <m/>
    <m/>
    <s v="Electronic"/>
    <n v="43930"/>
    <x v="4"/>
    <s v="Candidate registered"/>
    <s v="Jerry T Martens (Jerry Martens)"/>
    <m/>
    <s v="PO Box 1150"/>
    <s v="Cle Elum"/>
    <s v="KITTITAS"/>
    <s v="WA"/>
    <n v="98922"/>
    <s v="campaign@jerrymartens.org"/>
    <s v="jmartens2020@outlook.com"/>
    <s v="509-674-7271"/>
    <s v="COUNTY COMMISSIONER"/>
    <n v="23"/>
    <s v="KITTITAS CO"/>
    <n v="3559"/>
    <s v="KITTITAS"/>
    <s v="Local"/>
    <n v="26913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51849.46"/>
    <n v="0"/>
    <n v="51849.46"/>
    <n v="-250.5"/>
    <n v="0"/>
    <n v="0"/>
    <n v="28174"/>
    <n v="0"/>
    <s v="https://apollo.pdc.wa.gov/public/registrations/registration?registration_id=18822"/>
    <n v="25178"/>
    <n v="29885"/>
    <n v="25920"/>
    <n v="857"/>
    <m/>
    <s v="Tom Perry"/>
    <s v="candidate"/>
    <m/>
    <n v="44265.519895833335"/>
  </r>
  <r>
    <s v="ca-2020-1143"/>
    <s v="BECKR  328"/>
    <s v="CA"/>
    <n v="42982"/>
    <m/>
    <m/>
    <m/>
    <s v="Electronic"/>
    <n v="42982"/>
    <x v="4"/>
    <s v="Candidate registered"/>
    <s v="BECKER RANDI L (RANDI BECKER)"/>
    <m/>
    <s v="4605 Rehklau rd. SE"/>
    <s v="EATONVILLE"/>
    <s v="PIERCE"/>
    <s v="WA"/>
    <n v="98153"/>
    <s v="rbecker44106@gmail.com"/>
    <s v="rbecker44106@gmail.com"/>
    <s v="253-880-7193"/>
    <s v="STATE SENATOR"/>
    <n v="12"/>
    <s v="LEG DISTRICT 02 - SENATE"/>
    <n v="4731"/>
    <s v="PIERCE"/>
    <s v="Legislative"/>
    <n v="106278"/>
    <s v="C"/>
    <s v="Registration and financial affairs"/>
    <s v="Candidate"/>
    <s v="Candidate"/>
    <m/>
    <m/>
    <m/>
    <s v="R"/>
    <x v="1"/>
    <n v="44138"/>
    <s v="full"/>
    <b v="1"/>
    <m/>
    <m/>
    <m/>
    <m/>
    <m/>
    <m/>
    <m/>
    <m/>
    <m/>
    <m/>
    <m/>
    <m/>
    <m/>
    <s v="4605 Rehklau rd. SE"/>
    <s v="EATONVILLE"/>
    <s v="WA"/>
    <n v="98153"/>
    <s v="253-880-7193"/>
    <n v="42654.29"/>
    <n v="-776.29"/>
    <n v="41878"/>
    <n v="0"/>
    <n v="0"/>
    <n v="0"/>
    <m/>
    <m/>
    <s v="https://apollo.pdc.wa.gov/public/registrations/registration?registration_id=18833"/>
    <n v="1271"/>
    <n v="1072"/>
    <n v="1143"/>
    <n v="312"/>
    <n v="2"/>
    <s v="RANDI BECKER"/>
    <s v="candidate"/>
    <m/>
    <n v="44207.849085648151"/>
  </r>
  <r>
    <s v="ca-2020-1169"/>
    <s v="BRAUJ  532"/>
    <s v="CA"/>
    <n v="42806"/>
    <m/>
    <m/>
    <m/>
    <s v="Electronic"/>
    <n v="42806"/>
    <x v="4"/>
    <s v="Candidate registered"/>
    <s v="John E Braun (JOHN BRAUN)"/>
    <m/>
    <s v="P.O. BOX 234"/>
    <s v="CHEHALIS"/>
    <s v="LEWIS"/>
    <s v="WA"/>
    <n v="98532"/>
    <s v="johnbraun@votebraun.com"/>
    <s v="johnbraunforsenate@gmail.com"/>
    <s v="360-508-6540"/>
    <s v="STATE SENATOR"/>
    <n v="12"/>
    <s v="LEG DISTRICT 20 - SENATE"/>
    <n v="4749"/>
    <s v="LEWIS"/>
    <s v="Legislative"/>
    <n v="103180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253-220-5590"/>
    <n v="294186.86"/>
    <n v="890"/>
    <n v="293215.93"/>
    <n v="0"/>
    <n v="0"/>
    <n v="0"/>
    <n v="857.86"/>
    <n v="0"/>
    <s v="https://apollo.pdc.wa.gov/public/registrations/registration?registration_id=19174"/>
    <n v="1906"/>
    <n v="1080"/>
    <n v="1169"/>
    <n v="340"/>
    <n v="20"/>
    <s v="Jason Michaud"/>
    <s v="candidate"/>
    <m/>
    <n v="44300.434548611112"/>
  </r>
  <r>
    <s v="ca-2020-26946"/>
    <s v="STEDM  134"/>
    <s v="CA"/>
    <n v="43971"/>
    <m/>
    <m/>
    <m/>
    <m/>
    <n v="43971"/>
    <x v="4"/>
    <s v="Candidate registered"/>
    <s v="STEDMAN MARK R (Mark R. Stedman)"/>
    <m/>
    <s v="PO Box 5"/>
    <s v="Harrington"/>
    <s v="LINCOLN"/>
    <s v="WA"/>
    <n v="99134"/>
    <s v="mstedman48@gmail.com"/>
    <s v="mstedman48@gmail.com"/>
    <n v="5097211829"/>
    <s v="COUNTY COMMISSIONER"/>
    <n v="23"/>
    <s v="LINCOLN CO"/>
    <n v="3655"/>
    <s v="LINCOLN"/>
    <s v="Local"/>
    <n v="7473"/>
    <s v="C"/>
    <s v="Registration and financial affairs"/>
    <s v="Candidate"/>
    <s v="Candidate"/>
    <m/>
    <m/>
    <n v="1"/>
    <s v="R"/>
    <x v="1"/>
    <n v="44138"/>
    <s v="mini"/>
    <b v="1"/>
    <b v="1"/>
    <b v="1"/>
    <s v="Qualified for general"/>
    <s v="Won in general"/>
    <m/>
    <m/>
    <m/>
    <m/>
    <m/>
    <m/>
    <m/>
    <m/>
    <m/>
    <m/>
    <m/>
    <m/>
    <m/>
    <n v="5097211829"/>
    <m/>
    <m/>
    <m/>
    <m/>
    <m/>
    <m/>
    <m/>
    <m/>
    <s v="https://apollo.pdc.wa.gov/public/registrations/registration?registration_id=19206"/>
    <n v="25535"/>
    <n v="3756"/>
    <n v="26946"/>
    <m/>
    <m/>
    <s v="Mark R. Stedman"/>
    <s v="candidate"/>
    <m/>
    <n v="44322.293391203704"/>
  </r>
  <r>
    <s v="ca-2020-49014"/>
    <s v="WHITD--578"/>
    <s v="CA"/>
    <n v="43971"/>
    <m/>
    <m/>
    <m/>
    <s v="Electronic"/>
    <n v="43971"/>
    <x v="4"/>
    <s v="Candidate registered"/>
    <s v="David A. Whitehead"/>
    <m/>
    <s v="PO Box 213"/>
    <s v="COLBERT"/>
    <s v="SPOKANE"/>
    <s v="WA"/>
    <s v="99005-0213"/>
    <s v="David.Whitehead.A@gmail.com"/>
    <s v="David.Whitehead.A@gmail.com"/>
    <m/>
    <s v="STATE REPRESENTATIVE"/>
    <n v="13"/>
    <s v="LEG DISTRICT 04 - HOUSE"/>
    <n v="4785"/>
    <s v="SPOKANE"/>
    <s v="Legislative"/>
    <n v="113682"/>
    <s v="C"/>
    <s v="Registration and financial affairs"/>
    <s v="Candidate"/>
    <s v="Candidate"/>
    <m/>
    <m/>
    <n v="1"/>
    <s v="R"/>
    <x v="1"/>
    <n v="44138"/>
    <s v="mini"/>
    <b v="1"/>
    <b v="1"/>
    <b v="0"/>
    <s v="Lost in primary"/>
    <m/>
    <m/>
    <m/>
    <m/>
    <m/>
    <m/>
    <m/>
    <m/>
    <m/>
    <m/>
    <s v="PO Box 213"/>
    <s v="COLBERT"/>
    <s v="WA"/>
    <s v="99005-0213"/>
    <s v="(509) 270-2134"/>
    <n v="600"/>
    <n v="0"/>
    <n v="0"/>
    <n v="0"/>
    <n v="0"/>
    <n v="0"/>
    <m/>
    <m/>
    <s v="https://apollo.pdc.wa.gov/public/registrations/registration?registration_id=19207"/>
    <n v="25485"/>
    <n v="30060"/>
    <n v="49014"/>
    <n v="1406"/>
    <n v="4"/>
    <s v="Mitchell Whitehead"/>
    <s v="candidate"/>
    <m/>
    <n v="44148.891423611109"/>
  </r>
  <r>
    <s v="ca-2020-26120"/>
    <s v="KRABA  077"/>
    <s v="CA"/>
    <n v="43972"/>
    <m/>
    <m/>
    <m/>
    <s v="Electronic"/>
    <n v="43972"/>
    <x v="4"/>
    <s v="Candidate registered"/>
    <s v="Amber Krabach"/>
    <s v="AK4WA"/>
    <s v="23515 NE Novelty Hill Rd. Ste. B221-170"/>
    <s v="Redmond"/>
    <s v="KING"/>
    <s v="WA"/>
    <n v="98053"/>
    <s v="info@ak4wa.org"/>
    <s v="amber@ak4wa.org"/>
    <s v="425-381-9113"/>
    <s v="STATE REPRESENTATIVE"/>
    <n v="13"/>
    <s v="LEG DISTRICT 45 - HOUSE"/>
    <n v="4868"/>
    <s v="KING"/>
    <s v="Legislative"/>
    <n v="102093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m/>
    <m/>
    <m/>
    <m/>
    <s v="425-381-9113"/>
    <n v="9894.41"/>
    <n v="0"/>
    <n v="6171.02"/>
    <n v="-22000"/>
    <n v="0"/>
    <n v="0"/>
    <m/>
    <m/>
    <s v="https://apollo.pdc.wa.gov/public/registrations/registration?registration_id=19241"/>
    <n v="25548"/>
    <n v="574"/>
    <n v="26120"/>
    <n v="776"/>
    <n v="45"/>
    <s v="Amber Krabach"/>
    <s v="candidate"/>
    <m/>
    <n v="44189.354560185187"/>
  </r>
  <r>
    <s v="ca-2020-27279"/>
    <s v="HIRTW  008"/>
    <s v="CA"/>
    <n v="43978"/>
    <m/>
    <m/>
    <m/>
    <m/>
    <n v="43978"/>
    <x v="4"/>
    <s v="Candidate registered"/>
    <s v="William James Hirt (Bill Hirt)"/>
    <m/>
    <s v="2615 170th Ave SE"/>
    <s v="Bellevue"/>
    <m/>
    <s v="Washington"/>
    <n v="98008"/>
    <s v="wjhirt2014@gmail.com"/>
    <s v="wjhirt2014@gmail.com"/>
    <n v="4257474185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mini"/>
    <b v="1"/>
    <b v="1"/>
    <b v="0"/>
    <s v="Lost in primary"/>
    <m/>
    <m/>
    <m/>
    <m/>
    <m/>
    <m/>
    <m/>
    <m/>
    <m/>
    <m/>
    <m/>
    <m/>
    <m/>
    <m/>
    <n v="4257474185"/>
    <m/>
    <m/>
    <m/>
    <m/>
    <m/>
    <m/>
    <m/>
    <m/>
    <s v="https://apollo.pdc.wa.gov/public/registrations/registration?registration_id=19333"/>
    <n v="25478"/>
    <n v="24892"/>
    <n v="27279"/>
    <m/>
    <m/>
    <s v="Bill Hirt"/>
    <s v="candidate"/>
    <m/>
    <n v="44349.63658564815"/>
  </r>
  <r>
    <s v="ca-2020-49534"/>
    <s v="MURIR  388"/>
    <s v="CA"/>
    <n v="43979"/>
    <m/>
    <m/>
    <m/>
    <s v="Electronic"/>
    <n v="43979"/>
    <x v="4"/>
    <s v="Candidate registered"/>
    <s v="Richard W. Muri (Richard (Dick) Muri)"/>
    <m/>
    <s v="P.O. Box 1581"/>
    <s v="Tacoma"/>
    <m/>
    <s v="WA"/>
    <n v="98401"/>
    <s v="dick@dickmuri.com"/>
    <s v="Dick@DickMuri.com"/>
    <s v="253-439-9797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P.O. Box 581"/>
    <s v="Tacoma"/>
    <s v="WA"/>
    <n v="98401"/>
    <s v="253-220-5590"/>
    <n v="7609.8"/>
    <n v="0"/>
    <n v="5057.1099999999997"/>
    <n v="-1111.8"/>
    <n v="0"/>
    <n v="0"/>
    <m/>
    <m/>
    <s v="https://apollo.pdc.wa.gov/public/registrations/registration?registration_id=19388"/>
    <n v="25637"/>
    <n v="100"/>
    <n v="49534"/>
    <n v="914"/>
    <m/>
    <s v="Jason Michaud"/>
    <s v="candidate"/>
    <m/>
    <n v="44234.803333333337"/>
  </r>
  <r>
    <s v="ca-2020-27786"/>
    <s v="TALBM  328"/>
    <s v="CA"/>
    <n v="43980"/>
    <m/>
    <m/>
    <m/>
    <m/>
    <n v="43980"/>
    <x v="4"/>
    <s v="Candidate registered"/>
    <s v="TALBOTT MICHAEL A (Mike Talbott)"/>
    <m/>
    <s v="500 E. Richmond Ave"/>
    <s v="Dayton"/>
    <s v="COLUMBIA"/>
    <s v="WA"/>
    <n v="99328"/>
    <s v="mike@columbiainet.com"/>
    <s v="mike@columbiainet.com"/>
    <n v="5096290560"/>
    <s v="COUNTY COMMISSIONER"/>
    <n v="23"/>
    <s v="COLUMBIA CO"/>
    <n v="3176"/>
    <s v="COLUMBIA"/>
    <s v="Local"/>
    <n v="2689"/>
    <s v="C"/>
    <s v="Registration and financial affairs"/>
    <s v="Candidate"/>
    <s v="Candidate"/>
    <m/>
    <m/>
    <n v="2"/>
    <s v="R"/>
    <x v="1"/>
    <n v="44138"/>
    <s v="mini"/>
    <b v="1"/>
    <b v="1"/>
    <b v="1"/>
    <s v="Qualified for general"/>
    <s v="Lost in general"/>
    <m/>
    <m/>
    <m/>
    <m/>
    <m/>
    <m/>
    <m/>
    <m/>
    <m/>
    <m/>
    <m/>
    <m/>
    <m/>
    <n v="5096290560"/>
    <m/>
    <m/>
    <m/>
    <m/>
    <m/>
    <m/>
    <m/>
    <m/>
    <s v="https://apollo.pdc.wa.gov/public/registrations/registration?registration_id=19406"/>
    <n v="25698"/>
    <n v="3815"/>
    <n v="27786"/>
    <m/>
    <m/>
    <s v="Mike Talbott"/>
    <s v="candidate"/>
    <m/>
    <n v="44189.35328703704"/>
  </r>
  <r>
    <s v="ca-2020-32049"/>
    <s v="DARAE  125"/>
    <s v="CA"/>
    <n v="43980"/>
    <m/>
    <m/>
    <m/>
    <s v="Electronic"/>
    <n v="43980"/>
    <x v="4"/>
    <s v="Candidate registered"/>
    <s v="Elizabeth Daranciang (Beth Daranciang)"/>
    <m/>
    <s v="12722 8th Ave NE"/>
    <s v="Seattle"/>
    <s v="KING"/>
    <s v="WA"/>
    <n v="98125"/>
    <s v="bethforstate@gmail.com"/>
    <s v="bethforstate@gmail.com"/>
    <n v="2069791543"/>
    <s v="STATE REPRESENTATIVE"/>
    <n v="13"/>
    <s v="LEG DISTRICT 46 - HOUSE"/>
    <n v="4870"/>
    <s v="KING"/>
    <s v="Legislative"/>
    <n v="109296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Lost in general"/>
    <m/>
    <m/>
    <m/>
    <m/>
    <m/>
    <m/>
    <m/>
    <m/>
    <m/>
    <s v="P.O. Box 8055"/>
    <s v="Bonney Lake"/>
    <s v="WA"/>
    <n v="98390"/>
    <s v="253-208-3523"/>
    <n v="1971.76"/>
    <n v="0"/>
    <n v="1971.76"/>
    <n v="0"/>
    <n v="0"/>
    <n v="0"/>
    <m/>
    <m/>
    <s v="https://apollo.pdc.wa.gov/public/registrations/registration?registration_id=19435"/>
    <n v="25723"/>
    <n v="504"/>
    <n v="32049"/>
    <n v="490"/>
    <n v="46"/>
    <s v="Sharon Hanek"/>
    <s v="candidate"/>
    <m/>
    <n v="44207.5466087963"/>
  </r>
  <r>
    <s v="ca-2020-25849"/>
    <s v="FINNW  674"/>
    <s v="CA"/>
    <n v="43907"/>
    <m/>
    <m/>
    <m/>
    <s v="Electronic"/>
    <n v="43907"/>
    <x v="4"/>
    <s v="Candidate registered"/>
    <s v="WILLIAM A FINN (Will Finn)"/>
    <m/>
    <s v="PO BOX 1551"/>
    <s v="WOODLAND"/>
    <s v="COWLITZ"/>
    <s v="WA"/>
    <n v="98674"/>
    <s v="will4comish@gmail.com"/>
    <s v="will.finn@yahoo.com"/>
    <s v="360-448-3499"/>
    <s v="COUNTY COMMISSIONER"/>
    <n v="23"/>
    <s v="COWLITZ CO"/>
    <n v="3200"/>
    <s v="COWLITZ"/>
    <s v="Local"/>
    <n v="66547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m/>
    <m/>
    <m/>
    <m/>
    <s v="360-448-3499"/>
    <n v="11893.98"/>
    <n v="0"/>
    <n v="11871.8"/>
    <n v="-946.52"/>
    <n v="0"/>
    <n v="0"/>
    <m/>
    <m/>
    <s v="https://apollo.pdc.wa.gov/public/registrations/registration?registration_id=19450"/>
    <n v="25107"/>
    <n v="24025"/>
    <n v="25849"/>
    <n v="568"/>
    <m/>
    <s v="Will Finn"/>
    <s v="candidate"/>
    <m/>
    <n v="44258.747361111113"/>
  </r>
  <r>
    <s v="ca-2020-25992"/>
    <s v="MCKAW  338"/>
    <s v="CA"/>
    <n v="43955"/>
    <m/>
    <m/>
    <m/>
    <s v="Electronic"/>
    <n v="43955"/>
    <x v="4"/>
    <s v="Candidate registered"/>
    <s v="William Dean McKay, Jr (William D McKay Jr.)"/>
    <m/>
    <s v="6321 W. Brinkley St. Suite 110"/>
    <s v="Kennewick"/>
    <s v="BENTON"/>
    <s v="WA"/>
    <n v="99338"/>
    <s v="Mckay4bentoncountycommissioner@gmail.com"/>
    <s v="will@wmckayconstruction.com"/>
    <n v="5095213323"/>
    <s v="COUNTY COMMISSIONER"/>
    <n v="23"/>
    <s v="BENTON CO"/>
    <n v="4725"/>
    <s v="BENTON"/>
    <s v="Local"/>
    <n v="115152"/>
    <s v="C"/>
    <s v="Registration and financial affairs"/>
    <s v="Candidate"/>
    <s v="Candidate"/>
    <m/>
    <m/>
    <n v="3"/>
    <s v="R"/>
    <x v="1"/>
    <n v="44138"/>
    <s v="full"/>
    <b v="1"/>
    <b v="1"/>
    <b v="1"/>
    <s v="Qualified for general"/>
    <s v="Won in general"/>
    <m/>
    <m/>
    <m/>
    <m/>
    <m/>
    <m/>
    <m/>
    <m/>
    <m/>
    <s v="10024 East Holman Road"/>
    <s v="Spokane Valley"/>
    <s v="WA"/>
    <n v="99206"/>
    <s v="509-924-4211"/>
    <n v="25233.14"/>
    <n v="0"/>
    <n v="25233.14"/>
    <n v="0"/>
    <n v="0"/>
    <n v="0"/>
    <m/>
    <m/>
    <s v="https://apollo.pdc.wa.gov/public/registrations/registration?registration_id=19512"/>
    <n v="25299"/>
    <n v="30330"/>
    <n v="25992"/>
    <n v="877"/>
    <m/>
    <s v="Charlotte Benjamin"/>
    <s v="candidate"/>
    <m/>
    <n v="44397.364976851852"/>
  </r>
  <r>
    <s v="ca-2020-62658"/>
    <s v="ASHLK--641"/>
    <s v="CA"/>
    <n v="43986"/>
    <m/>
    <m/>
    <m/>
    <s v="Electronic"/>
    <n v="43986"/>
    <x v="4"/>
    <s v="Candidate registered"/>
    <s v="Kristin Ashley (Kristen Ashley)"/>
    <m/>
    <s v="210 S PEARL ST UNIT 1"/>
    <s v="ELLENSBURG"/>
    <s v="KITTITAS"/>
    <s v="WA"/>
    <n v="98926"/>
    <s v="ashleyforcounty@gmail.com"/>
    <s v="kristin.ashley26@gmail.com"/>
    <n v="7609575051"/>
    <s v="COUNTY COMMISSIONER"/>
    <n v="23"/>
    <s v="KITTITAS CO"/>
    <n v="3559"/>
    <s v="KITTITAS"/>
    <s v="Local"/>
    <n v="26913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210 S PEARL ST UNIT 1"/>
    <s v="ELLENSBURG"/>
    <s v="WA"/>
    <n v="98926"/>
    <n v="7609575051"/>
    <n v="3896.03"/>
    <n v="0"/>
    <n v="4800.3900000000003"/>
    <n v="2950"/>
    <n v="0"/>
    <n v="0"/>
    <m/>
    <m/>
    <s v="https://apollo.pdc.wa.gov/public/registrations/registration?registration_id=19514"/>
    <n v="25755"/>
    <n v="24818"/>
    <n v="62658"/>
    <n v="291"/>
    <m/>
    <s v="Kristin Ashley"/>
    <s v="candidate"/>
    <m/>
    <n v="44189.353402777779"/>
  </r>
  <r>
    <s v="ca-2019-23649"/>
    <s v="RUNDR--155"/>
    <s v="CA"/>
    <n v="43936"/>
    <n v="43599"/>
    <m/>
    <m/>
    <m/>
    <n v="43936"/>
    <x v="7"/>
    <s v="Candidate declared"/>
    <s v="Ryan Richard Rundell (Ryan R. Rundell)"/>
    <m/>
    <s v="732 S 4th Street"/>
    <s v="Dayton"/>
    <s v="COLUMBIA"/>
    <s v="WA"/>
    <n v="99328"/>
    <s v="Lanen_r3@yahoo.com"/>
    <s v="lanen_r3@yahoo.com"/>
    <n v="5095205618"/>
    <s v="COUNTY COMMISSIONER"/>
    <n v="23"/>
    <s v="COLUMBIA CO"/>
    <n v="3176"/>
    <s v="COLUMBIA"/>
    <s v="Local"/>
    <n v="2726"/>
    <s v="C"/>
    <s v="Registration and financial affairs"/>
    <s v="Candidate"/>
    <s v="Candidate"/>
    <m/>
    <m/>
    <n v="1"/>
    <s v="R"/>
    <x v="1"/>
    <n v="43774"/>
    <s v="mini"/>
    <b v="1"/>
    <b v="0"/>
    <b v="1"/>
    <m/>
    <s v="Won in general"/>
    <m/>
    <m/>
    <m/>
    <m/>
    <m/>
    <m/>
    <m/>
    <m/>
    <m/>
    <m/>
    <m/>
    <m/>
    <m/>
    <n v="5095205618"/>
    <m/>
    <m/>
    <m/>
    <m/>
    <m/>
    <m/>
    <m/>
    <m/>
    <s v="https://apollo.pdc.wa.gov/public/registrations/registration?registration_id=19481"/>
    <n v="25209"/>
    <n v="24193"/>
    <n v="23649"/>
    <m/>
    <m/>
    <s v="Ryan R Rundell"/>
    <s v="candidate"/>
    <m/>
    <n v="43987.418449074074"/>
  </r>
  <r>
    <s v="ca-2020-53054"/>
    <s v="SMITE  375"/>
    <s v="CA"/>
    <n v="43989"/>
    <m/>
    <m/>
    <m/>
    <m/>
    <n v="43989"/>
    <x v="4"/>
    <s v="Candidate registered"/>
    <s v="Emmett J. Smith"/>
    <m/>
    <s v="16401 88th Avenue Ct E"/>
    <s v="Puyallup"/>
    <s v="PIERCE"/>
    <s v="WA"/>
    <n v="98375"/>
    <s v="smithjls79@hotmail.com"/>
    <s v="smithjls79@hotmail.com"/>
    <n v="2534458085"/>
    <s v="STATE SENATOR"/>
    <n v="12"/>
    <s v="LEG DISTRICT 25 - SENATE"/>
    <n v="4754"/>
    <s v="PIERCE"/>
    <s v="Legislative"/>
    <n v="98282"/>
    <s v="C"/>
    <s v="Registration and financial affairs"/>
    <s v="Candidate"/>
    <s v="Candidate"/>
    <m/>
    <m/>
    <m/>
    <s v="R"/>
    <x v="1"/>
    <n v="44138"/>
    <s v="mini"/>
    <b v="1"/>
    <b v="1"/>
    <b v="0"/>
    <s v="Lost in primary"/>
    <m/>
    <m/>
    <m/>
    <m/>
    <m/>
    <m/>
    <m/>
    <m/>
    <m/>
    <m/>
    <s v="16401 88th Avenue Ct E"/>
    <s v="Puyallup"/>
    <s v="WA"/>
    <n v="98375"/>
    <n v="2534458085"/>
    <m/>
    <m/>
    <m/>
    <m/>
    <m/>
    <m/>
    <m/>
    <m/>
    <s v="https://apollo.pdc.wa.gov/public/registrations/registration?registration_id=19532"/>
    <n v="25685"/>
    <n v="30221"/>
    <n v="53054"/>
    <m/>
    <n v="25"/>
    <s v="Emmett Smith"/>
    <s v="candidate"/>
    <m/>
    <n v="44075.336145833331"/>
  </r>
  <r>
    <s v="ca-2020-25954"/>
    <s v="LLAFN  664"/>
    <s v="CA"/>
    <n v="43942"/>
    <m/>
    <m/>
    <m/>
    <s v="Electronic"/>
    <n v="43942"/>
    <x v="4"/>
    <s v="Candidate registered"/>
    <s v="Nathaneal Park Llafet (Park Llafet)"/>
    <m/>
    <s v="PO Box 874031"/>
    <s v="Vancouver"/>
    <s v="CLARK"/>
    <s v="WA"/>
    <n v="98687"/>
    <s v="park@parkllafet.com"/>
    <s v="park@parkllafet.com"/>
    <s v="503-997-3266"/>
    <s v="STATE REPRESENTATIVE"/>
    <n v="13"/>
    <s v="LEG DISTRICT 49 - HOUSE"/>
    <n v="4876"/>
    <s v="CLARK"/>
    <s v="Legislative"/>
    <n v="94869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m/>
    <m/>
    <m/>
    <m/>
    <s v="503-997-3266"/>
    <n v="20201.77"/>
    <n v="0"/>
    <n v="19722.830000000002"/>
    <n v="100"/>
    <n v="0"/>
    <n v="850"/>
    <m/>
    <m/>
    <s v="https://apollo.pdc.wa.gov/public/registrations/registration?registration_id=19554"/>
    <n v="25238"/>
    <n v="3141"/>
    <n v="25954"/>
    <n v="826"/>
    <n v="49"/>
    <s v="Park Llafet"/>
    <s v="candidate"/>
    <m/>
    <n v="44207.900393518517"/>
  </r>
  <r>
    <s v="ca-2020-29160"/>
    <s v="MAHAR  671"/>
    <s v="CA"/>
    <n v="43995"/>
    <m/>
    <m/>
    <m/>
    <m/>
    <n v="43995"/>
    <x v="4"/>
    <s v="Candidate registered"/>
    <s v="Richard P Mahar (Richard Mahar)"/>
    <m/>
    <s v="281 Patrick Ln"/>
    <s v="Washougal"/>
    <s v="SKAMANIA"/>
    <s v="Washington"/>
    <n v="98671"/>
    <s v="mahar4commissioner@gmail.com"/>
    <s v="jiagap@gmail.com"/>
    <n v="13609363459"/>
    <s v="COUNTY COMMISSIONER"/>
    <n v="23"/>
    <s v="SKAMANIA CO"/>
    <n v="4093"/>
    <s v="SKAMANIA"/>
    <s v="Local"/>
    <n v="8158"/>
    <s v="C"/>
    <s v="Registration and financial affairs"/>
    <s v="Candidate"/>
    <s v="Candidate"/>
    <m/>
    <m/>
    <m/>
    <s v="R"/>
    <x v="1"/>
    <n v="44138"/>
    <s v="mini"/>
    <b v="1"/>
    <b v="1"/>
    <b v="1"/>
    <s v="Qualified for general"/>
    <s v="Won in general"/>
    <m/>
    <m/>
    <m/>
    <m/>
    <m/>
    <m/>
    <m/>
    <m/>
    <m/>
    <s v="281 Patrick Ln"/>
    <s v="Washougal"/>
    <s v="Washington"/>
    <n v="98671"/>
    <n v="13609363459"/>
    <m/>
    <m/>
    <m/>
    <m/>
    <m/>
    <m/>
    <m/>
    <m/>
    <s v="https://apollo.pdc.wa.gov/public/registrations/registration?registration_id=19611"/>
    <n v="25827"/>
    <n v="3713"/>
    <n v="29160"/>
    <m/>
    <m/>
    <s v="Richard Mahar"/>
    <s v="candidate"/>
    <m/>
    <n v="44287.928935185184"/>
  </r>
  <r>
    <s v="ca-2020-69912"/>
    <s v="BISHV--195"/>
    <s v="CA"/>
    <n v="43992"/>
    <m/>
    <m/>
    <m/>
    <s v="Electronic"/>
    <n v="43992"/>
    <x v="4"/>
    <s v="Candidate registered"/>
    <s v="Victor H. Bishop"/>
    <m/>
    <s v="2114 W. Lk. Sammamish Pkwy SE"/>
    <s v="Bellevue"/>
    <s v="KING"/>
    <s v="WA"/>
    <n v="98008"/>
    <s v="vic@bishopforhouse.com"/>
    <s v="vicbishop@earthlink.net"/>
    <n v="4255183343"/>
    <s v="STATE REPRESENTATIVE"/>
    <n v="13"/>
    <s v="LEG DISTRICT 48 - HOUSE"/>
    <n v="4874"/>
    <s v="KING"/>
    <s v="Legislative"/>
    <n v="87645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m/>
    <m/>
    <m/>
    <m/>
    <s v="(425) 518-3343"/>
    <n v="19361.23"/>
    <n v="0"/>
    <n v="19336.63"/>
    <n v="0"/>
    <n v="0"/>
    <n v="0"/>
    <m/>
    <m/>
    <s v="https://apollo.pdc.wa.gov/public/registrations/registration?registration_id=19659"/>
    <n v="25816"/>
    <n v="30129"/>
    <n v="69912"/>
    <n v="328"/>
    <n v="48"/>
    <s v="Victor H. Bishop"/>
    <s v="candidate"/>
    <m/>
    <n v="44189.354594907411"/>
  </r>
  <r>
    <s v="ca-2020-70470"/>
    <s v="GARCR--861"/>
    <s v="CA"/>
    <n v="43977"/>
    <m/>
    <m/>
    <m/>
    <s v="Electronic"/>
    <n v="43977"/>
    <x v="4"/>
    <s v="Candidate registered"/>
    <s v="Raul Garcia"/>
    <m/>
    <s v="12 S 2nd St"/>
    <s v="Yakima"/>
    <m/>
    <s v="WA"/>
    <n v="98901"/>
    <s v="Contact@DrGarcia4Governor.com"/>
    <s v="rjgrdo@gmail.com"/>
    <s v="509-426-4774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4138"/>
    <s v="full"/>
    <b v="1"/>
    <b v="1"/>
    <b v="0"/>
    <s v="Lost in primary"/>
    <m/>
    <m/>
    <m/>
    <m/>
    <m/>
    <m/>
    <m/>
    <m/>
    <m/>
    <m/>
    <s v="4401 Catalyss Way"/>
    <s v="Yakima"/>
    <s v="WA"/>
    <n v="98908"/>
    <s v="509-949-7650"/>
    <n v="423976.61"/>
    <n v="0"/>
    <n v="421784.14"/>
    <n v="0"/>
    <n v="0"/>
    <n v="0"/>
    <m/>
    <m/>
    <s v="https://apollo.pdc.wa.gov/public/registrations/registration?registration_id=19680"/>
    <n v="25626"/>
    <n v="30096"/>
    <n v="70470"/>
    <n v="601"/>
    <m/>
    <s v="Kyle Curtis"/>
    <s v="candidate"/>
    <m/>
    <n v="44148.859050925923"/>
  </r>
  <r>
    <s v="ca-2020-25573"/>
    <s v="MOORM  023"/>
    <s v="CA"/>
    <n v="43826"/>
    <m/>
    <m/>
    <m/>
    <s v="Electronic"/>
    <n v="43826"/>
    <x v="4"/>
    <s v="Candidate registered"/>
    <s v="MOORE MARTIN A"/>
    <m/>
    <s v="1600B SW Dash Point Rd., #342"/>
    <s v="Federal Way"/>
    <s v="KING"/>
    <s v="WA"/>
    <n v="98023"/>
    <s v="Martin@VoteMoore.org"/>
    <s v="Martin@VoteMoore.org"/>
    <s v="253-642-6019"/>
    <s v="STATE REPRESENTATIVE"/>
    <n v="13"/>
    <s v="LEG DISTRICT 30 - HOUSE"/>
    <n v="4837"/>
    <s v="KING"/>
    <s v="Legislative"/>
    <n v="84697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1600B SW Dash Point Rd., #342"/>
    <s v="Federal Way"/>
    <s v="WA"/>
    <n v="98023"/>
    <s v="425-533-1677"/>
    <n v="71813.22"/>
    <n v="2837.91"/>
    <n v="74831.289999999994"/>
    <n v="200"/>
    <n v="0"/>
    <n v="275"/>
    <m/>
    <m/>
    <s v="https://apollo.pdc.wa.gov/public/registrations/registration?registration_id=19701"/>
    <n v="24628"/>
    <n v="2181"/>
    <n v="25573"/>
    <n v="903"/>
    <n v="30"/>
    <s v="Conner Edwards"/>
    <s v="candidate"/>
    <m/>
    <n v="44264.908842592595"/>
  </r>
  <r>
    <s v="ca-2024-93092"/>
    <s v="WYMAK  513"/>
    <s v="CA"/>
    <n v="44207"/>
    <m/>
    <m/>
    <n v="44998"/>
    <s v="Electronic"/>
    <n v="44207"/>
    <x v="1"/>
    <s v="Candidate discontinued campaign"/>
    <s v="Kimberley Wyman (Kim Wyman)"/>
    <m/>
    <s v="PO Box 369"/>
    <s v="Snohomish"/>
    <m/>
    <s v="WA"/>
    <n v="98291"/>
    <s v="info@kimwyman.com"/>
    <s v="kim.wyman@comcast.net"/>
    <s v="360 763-4992"/>
    <s v="SECRETARY OF STATE"/>
    <n v="9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0"/>
    <m/>
    <m/>
    <m/>
    <m/>
    <m/>
    <m/>
    <m/>
    <m/>
    <m/>
    <m/>
    <m/>
    <m/>
    <m/>
    <s v="PO Box 369"/>
    <s v="Snohomish"/>
    <s v="WA"/>
    <n v="98291"/>
    <s v="206 286-1498"/>
    <n v="1262.8900000000001"/>
    <n v="4849.32"/>
    <n v="6114.26"/>
    <n v="0"/>
    <n v="0"/>
    <n v="0"/>
    <m/>
    <m/>
    <s v="https://apollo.pdc.wa.gov/public/registrations/registration?registration_id=42990"/>
    <n v="26438"/>
    <n v="1067"/>
    <n v="93092"/>
    <n v="16930"/>
    <m/>
    <s v="Glenn Avery"/>
    <s v="candidate"/>
    <m/>
    <n v="45363.58084490741"/>
  </r>
  <r>
    <s v="ca-2015-5235"/>
    <s v="EDWAD  019"/>
    <s v="CA"/>
    <n v="42178"/>
    <m/>
    <m/>
    <m/>
    <m/>
    <n v="42178"/>
    <x v="12"/>
    <s v="Candidate registered"/>
    <s v="Danny L. Edwards (DANNY EDWARDS)"/>
    <m/>
    <s v="14511 273RD PLACE NE"/>
    <s v="DUVALL"/>
    <s v="KING"/>
    <s v="WA"/>
    <n v="98019"/>
    <s v="dannyledwards@gmail.com"/>
    <s v="dannyledwards@gmail.com"/>
    <s v="425-788-3640"/>
    <s v="SCHOOL DIRECTOR"/>
    <n v="49"/>
    <s v="RIVERVIEW SD 407"/>
    <n v="3679"/>
    <s v="KING"/>
    <s v="Local"/>
    <n v="13264"/>
    <s v="C"/>
    <s v="Registration and financial affairs"/>
    <s v="Candidate"/>
    <s v="Candidate"/>
    <m/>
    <m/>
    <m/>
    <s v="R"/>
    <x v="1"/>
    <n v="42311"/>
    <s v="mini"/>
    <b v="1"/>
    <m/>
    <m/>
    <s v="Not in primary"/>
    <s v="Unopposed in general"/>
    <m/>
    <m/>
    <m/>
    <m/>
    <m/>
    <m/>
    <m/>
    <m/>
    <m/>
    <s v="14511 273RD PLACE NE"/>
    <s v="DUVALL"/>
    <s v="WA"/>
    <n v="98019"/>
    <s v="425-788-3640"/>
    <m/>
    <m/>
    <m/>
    <m/>
    <m/>
    <m/>
    <m/>
    <m/>
    <s v="https://web.pdc.wa.gov/rptimg/default.aspx?filerid_election_year=EDWAD%20%20019%3A%7C%3A2015"/>
    <n v="5377"/>
    <n v="4514"/>
    <n v="5235"/>
    <m/>
    <m/>
    <s v="DANNY EDWARDS"/>
    <s v="candidate"/>
    <m/>
    <n v="43597.981238425928"/>
  </r>
  <r>
    <s v="ca-2015-5543"/>
    <s v="MIELT  604"/>
    <s v="CA"/>
    <n v="42064"/>
    <m/>
    <m/>
    <m/>
    <s v="Electronic"/>
    <n v="42064"/>
    <x v="12"/>
    <s v="Candidate registered"/>
    <s v="MIELKE THOMAS M (TOM MIELKE)"/>
    <m/>
    <s v="7401 NE 284TH ST"/>
    <s v="BATTLE GROUND"/>
    <s v="CLARK"/>
    <s v="WA"/>
    <n v="98604"/>
    <s v="DISTRICT18REP@MSN.COM"/>
    <s v="district18rep@msn.com"/>
    <s v="360-608-6201"/>
    <s v="COUNTY COUNCIL MEMBER"/>
    <n v="25"/>
    <s v="CLARK CO"/>
    <n v="3147"/>
    <s v="CLARK"/>
    <s v="Local"/>
    <n v="249233"/>
    <s v="C"/>
    <s v="Registration and financial affairs"/>
    <s v="Candidate"/>
    <s v="Candidate"/>
    <m/>
    <m/>
    <m/>
    <s v="R"/>
    <x v="1"/>
    <n v="42311"/>
    <s v="full"/>
    <b v="1"/>
    <m/>
    <m/>
    <s v="Lost in primary"/>
    <m/>
    <m/>
    <m/>
    <m/>
    <m/>
    <m/>
    <m/>
    <m/>
    <m/>
    <m/>
    <s v="7401 NE 284TH ST"/>
    <s v="BATTLE GROUND"/>
    <s v="WA"/>
    <n v="98604"/>
    <s v="360-608-6201"/>
    <n v="16995"/>
    <n v="2600"/>
    <n v="6472.63"/>
    <n v="0"/>
    <n v="0"/>
    <n v="0"/>
    <m/>
    <m/>
    <s v="https://web.pdc.wa.gov/rptimg/default.aspx?filerid_election_year=MIELT%20%20604%3A%7C%3A2015"/>
    <n v="13011"/>
    <n v="4735"/>
    <n v="5543"/>
    <n v="6940"/>
    <m/>
    <s v="TOM MIELKE"/>
    <s v="candidate"/>
    <m/>
    <n v="44149.10597222222"/>
  </r>
  <r>
    <s v="ca-2014-7344"/>
    <s v="DOVEJ  004"/>
    <s v="CA"/>
    <n v="41756"/>
    <m/>
    <m/>
    <m/>
    <s v="Electronic"/>
    <n v="41756"/>
    <x v="9"/>
    <s v="Candidate registered"/>
    <s v="Jack H Dovey (JACK DOVEY)"/>
    <m/>
    <s v="28904 8TH AVE SOUTH"/>
    <s v="FEDERAL WAY"/>
    <s v="KING"/>
    <s v="WA"/>
    <n v="98003"/>
    <s v="MARY@DOUBLEDFINANCIAL.COM"/>
    <s v="jackdovey@gmail.com"/>
    <s v="206-730-2612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30682 MILITARY RD S"/>
    <s v="AUBURN"/>
    <s v="WA"/>
    <n v="98001"/>
    <s v="253-839-6989"/>
    <n v="122971.26"/>
    <n v="0"/>
    <n v="122010.72"/>
    <n v="0"/>
    <n v="0"/>
    <n v="0"/>
    <n v="13573.97"/>
    <n v="0"/>
    <s v="https://web.pdc.wa.gov/rptimg/default.aspx?filerid_election_year=DOVEJ%20%20004%3A%7C%3A2014"/>
    <n v="5189"/>
    <n v="6044"/>
    <n v="7344"/>
    <n v="7735"/>
    <n v="30"/>
    <s v="LOUISE DAVIS"/>
    <s v="candidate"/>
    <m/>
    <n v="44149.131354166668"/>
  </r>
  <r>
    <s v="ca-2014-7429"/>
    <s v="OLSOK  550"/>
    <s v="CA"/>
    <n v="41735"/>
    <m/>
    <m/>
    <m/>
    <s v="Electronic"/>
    <n v="41735"/>
    <x v="9"/>
    <s v="Candidate registered"/>
    <s v="OLSON KEITH A (KEITH OLSON)"/>
    <m/>
    <s v="550 SUNSET DR"/>
    <s v="HOQUIAM"/>
    <s v="GRAYS HARBOR"/>
    <s v="WA"/>
    <n v="98550"/>
    <s v="OLLEATHERS@LIVE.COM"/>
    <s v="keitholson4commissioner@gmail.com"/>
    <s v="360-590-4676"/>
    <s v="COUNTY COMMISSIONER"/>
    <n v="23"/>
    <s v="GRAYS HARBOR CO"/>
    <n v="3369"/>
    <s v="GRAYS HARBOR"/>
    <s v="Local"/>
    <n v="37859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892 MOX CHEHALIS RD"/>
    <s v="MCCLEARY"/>
    <s v="WA"/>
    <n v="98557"/>
    <s v="360-495-3239"/>
    <n v="9918"/>
    <n v="840"/>
    <n v="9810"/>
    <n v="0"/>
    <n v="0"/>
    <n v="0"/>
    <m/>
    <m/>
    <s v="https://web.pdc.wa.gov/rptimg/default.aspx?filerid_election_year=OLSOK%20%20550%3A%7C%3A2014"/>
    <n v="14370"/>
    <n v="6081"/>
    <n v="7429"/>
    <n v="8144"/>
    <m/>
    <s v="OTIS LEATHERS"/>
    <s v="candidate"/>
    <m/>
    <n v="44149.14707175926"/>
  </r>
  <r>
    <s v="ca-2014-7119"/>
    <s v="MANUM  156"/>
    <s v="CA"/>
    <n v="41732"/>
    <m/>
    <m/>
    <m/>
    <m/>
    <n v="41732"/>
    <x v="9"/>
    <s v="Candidate registered"/>
    <s v="Michael Q Manus (MICHAEL MANUS)"/>
    <m/>
    <s v="782 LEVITCH RD"/>
    <s v="NEWPORT"/>
    <s v="PEND OREILLE"/>
    <s v="WA"/>
    <n v="99156"/>
    <s v="mikemanusforpocc@gmail.com"/>
    <s v="mikemanusforpocc@gmail.com"/>
    <s v="509-671-1434"/>
    <s v="COUNTY COMMISSIONER"/>
    <n v="23"/>
    <s v="PEND OREILLE CO"/>
    <n v="3865"/>
    <s v="PEND OREILLE"/>
    <s v="Local"/>
    <n v="8189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Won in general"/>
    <m/>
    <m/>
    <m/>
    <m/>
    <m/>
    <m/>
    <m/>
    <m/>
    <m/>
    <s v="782 LEVITCH RD"/>
    <s v="NEWPORT"/>
    <s v="WA"/>
    <n v="99156"/>
    <s v="509-671-1438"/>
    <m/>
    <m/>
    <m/>
    <m/>
    <m/>
    <m/>
    <m/>
    <m/>
    <s v="https://web.pdc.wa.gov/rptimg/default.aspx?filerid_election_year=MANUM%20%20156%3A%7C%3A2014"/>
    <n v="12019"/>
    <n v="591"/>
    <n v="7119"/>
    <m/>
    <m/>
    <s v="KIM MANUS"/>
    <s v="candidate"/>
    <m/>
    <n v="43597.999456018515"/>
  </r>
  <r>
    <s v="ca-2014-7260"/>
    <s v="MESSM  591"/>
    <s v="CA"/>
    <n v="41740"/>
    <m/>
    <m/>
    <m/>
    <s v="Electronic"/>
    <n v="41740"/>
    <x v="9"/>
    <s v="Candidate registered"/>
    <s v="Michael Messmore (MICHAEL MESSMORE)"/>
    <m/>
    <s v="PO BOX 609"/>
    <s v="TOLEDO"/>
    <s v="LEWIS"/>
    <s v="WA"/>
    <n v="98591"/>
    <s v="COLLEENMORSE@EARTHLINK.NET"/>
    <s v="messmoremh@yahoo.com"/>
    <s v="360-864-4900"/>
    <s v="COUNTY COMMISSIONER"/>
    <n v="23"/>
    <s v="LEWIS CO"/>
    <n v="3626"/>
    <s v="LEWIS"/>
    <s v="Local"/>
    <n v="44288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3457 26TH AVE NE"/>
    <s v="OLYMPIA"/>
    <s v="WA"/>
    <n v="98506"/>
    <m/>
    <n v="28473.02"/>
    <n v="0"/>
    <n v="33173.019999999997"/>
    <n v="-800"/>
    <n v="0"/>
    <n v="0"/>
    <m/>
    <m/>
    <s v="https://web.pdc.wa.gov/rptimg/default.aspx?filerid_election_year=MESSM%20%20591%3A%7C%3A2014"/>
    <n v="12985"/>
    <n v="405"/>
    <n v="7260"/>
    <n v="8072"/>
    <m/>
    <s v="CAM CONSULTING"/>
    <s v="candidate"/>
    <m/>
    <n v="44149.144594907404"/>
  </r>
  <r>
    <s v="ca-2014-7488"/>
    <s v="PANAS  926"/>
    <s v="CA"/>
    <n v="41812"/>
    <m/>
    <m/>
    <m/>
    <m/>
    <n v="41812"/>
    <x v="9"/>
    <s v="Candidate registered"/>
    <s v="PANATTONI STEPHEN G (STEVE PANATTONI)"/>
    <m/>
    <s v="591 BROWN ROAD"/>
    <s v="ELLENSBURG"/>
    <s v="KITTITAS"/>
    <s v="WA"/>
    <n v="98926"/>
    <s v="redrider777@charter.net"/>
    <s v="redrider777@charter.net"/>
    <s v="509-899-2730"/>
    <s v="COUNTY CORONER"/>
    <n v="24"/>
    <s v="KITTITAS CO"/>
    <n v="3559"/>
    <s v="KITTITAS"/>
    <s v="Local"/>
    <n v="21906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110 E 4TH STREET"/>
    <s v="ELLENSBURG"/>
    <s v="WA"/>
    <n v="98926"/>
    <s v="509-962-9799"/>
    <m/>
    <m/>
    <m/>
    <m/>
    <m/>
    <m/>
    <m/>
    <m/>
    <s v="https://web.pdc.wa.gov/rptimg/default.aspx?docid=3893029"/>
    <n v="14675"/>
    <n v="6106"/>
    <n v="7488"/>
    <m/>
    <m/>
    <s v="JAMES MCKEAN"/>
    <s v="candidate"/>
    <m/>
    <n v="43598.005613425928"/>
  </r>
  <r>
    <s v="ca-2014-7593"/>
    <s v="BEATM  301"/>
    <s v="CA"/>
    <n v="41239"/>
    <m/>
    <m/>
    <m/>
    <s v="Electronic"/>
    <n v="41239"/>
    <x v="9"/>
    <s v="Candidate registered"/>
    <s v="Matt Beaton (MATTHEW BEATON)"/>
    <m/>
    <s v="116 TALKIRE LKE RD"/>
    <s v="TONASKET"/>
    <s v="FRANKLIN"/>
    <s v="WA"/>
    <n v="98855"/>
    <s v="MARYBEATON@REAGAN.COM"/>
    <s v="mattbeaton@msn.com"/>
    <s v="509-486-2963"/>
    <s v="COUNTY AUDITOR"/>
    <n v="20"/>
    <s v="FRANKLIN CO"/>
    <n v="3306"/>
    <s v="FRANKLIN"/>
    <s v="Local"/>
    <n v="30193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116 TALKIRE LK RD"/>
    <s v="TONASKET"/>
    <s v="WA"/>
    <n v="98855"/>
    <m/>
    <n v="100"/>
    <n v="0"/>
    <n v="581.37"/>
    <n v="1100"/>
    <n v="0"/>
    <n v="0"/>
    <m/>
    <m/>
    <s v="https://web.pdc.wa.gov/rptimg/default.aspx?filerid_election_year=BEATM%20%20301%3A%7C%3A2014"/>
    <n v="1262"/>
    <n v="607"/>
    <n v="7593"/>
    <n v="7534"/>
    <m/>
    <s v="MARY B BEATON"/>
    <s v="candidate"/>
    <m/>
    <n v="44149.124618055554"/>
  </r>
  <r>
    <s v="ca-2014-7218"/>
    <s v="GROOC  840"/>
    <s v="CA"/>
    <n v="41770"/>
    <m/>
    <m/>
    <m/>
    <m/>
    <n v="41770"/>
    <x v="9"/>
    <s v="Candidate registered"/>
    <s v="Charleen Groomes (CHARLEEN GROOMES)"/>
    <m/>
    <s v="PO BOX 1246"/>
    <s v="OKANOGAN"/>
    <s v="OKANOGAN"/>
    <s v="WA"/>
    <n v="98840"/>
    <s v="sherryhutton123@gmail.com"/>
    <s v="cgroomes@ncidata.com"/>
    <s v="509-429-8283"/>
    <s v="COUNTY CLERK"/>
    <n v="22"/>
    <s v="OKANOGAN CO"/>
    <n v="3801"/>
    <s v="OKANOGAN"/>
    <s v="Local"/>
    <n v="21318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89 JOHNSON CREEK RD"/>
    <s v="OMAK"/>
    <s v="WA"/>
    <n v="98841"/>
    <s v="509-422-7243"/>
    <m/>
    <m/>
    <m/>
    <m/>
    <m/>
    <m/>
    <m/>
    <m/>
    <s v="https://web.pdc.wa.gov/rptimg/default.aspx?filerid_election_year=GROOC%20%20840%3A%7C%3A2014"/>
    <n v="7700"/>
    <n v="803"/>
    <n v="7218"/>
    <m/>
    <m/>
    <s v="SHERRY  HUTTON"/>
    <s v="candidate"/>
    <m/>
    <n v="43598.000868055555"/>
  </r>
  <r>
    <s v="ca-2014-7284"/>
    <s v="FORTP  031"/>
    <s v="CA"/>
    <n v="41795"/>
    <m/>
    <m/>
    <m/>
    <s v="Electronic"/>
    <n v="41795"/>
    <x v="9"/>
    <s v="Candidate registered"/>
    <s v="Philip D Fortunato (PHILIP FORTUNATO)"/>
    <m/>
    <s v="PO BOX 2201"/>
    <s v="AUBURN"/>
    <s v="KING"/>
    <s v="WA"/>
    <n v="98071"/>
    <s v="Phil@votefortunato.org"/>
    <s v="phil.fortunato@comcast.net"/>
    <s v="253-680-9545"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PO BOX 5552"/>
    <s v="KENT"/>
    <s v="WA"/>
    <n v="98064"/>
    <s v="206-551-6196"/>
    <n v="19777.86"/>
    <n v="0"/>
    <n v="15853.41"/>
    <n v="5597.45"/>
    <n v="0"/>
    <n v="1600.96"/>
    <m/>
    <m/>
    <s v="https://web.pdc.wa.gov/rptimg/default.aspx?docid=3858615"/>
    <n v="6430"/>
    <n v="25019"/>
    <n v="7284"/>
    <n v="7792"/>
    <n v="31"/>
    <s v="SANDRA ROBB"/>
    <s v="candidate"/>
    <m/>
    <n v="44149.134108796294"/>
  </r>
  <r>
    <s v="ca-2014-7192"/>
    <s v="MCCRR  156"/>
    <s v="CA"/>
    <n v="41786"/>
    <m/>
    <m/>
    <m/>
    <m/>
    <n v="41786"/>
    <x v="9"/>
    <s v="Candidate registered"/>
    <s v="Robin R. McCroskey (ROBIN MCCROSKEY)"/>
    <m/>
    <s v="P.O. BOX 1352"/>
    <s v="NEWPORT"/>
    <s v="PEND OREILLE"/>
    <s v="WA"/>
    <n v="99156"/>
    <s v="mccroskey4prosecutor@msn.com"/>
    <s v="robinslaw@msn.com"/>
    <s v="509-447-3867"/>
    <s v="COUNTY PROSECUTOR"/>
    <n v="26"/>
    <s v="PEND OREILLE CO"/>
    <n v="3865"/>
    <s v="PEND OREILLE"/>
    <s v="Local"/>
    <n v="8189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P.O. BOX 1352"/>
    <s v="NEWPORT"/>
    <s v="WA"/>
    <n v="99156"/>
    <s v="509-447-3867"/>
    <m/>
    <m/>
    <m/>
    <m/>
    <m/>
    <m/>
    <m/>
    <m/>
    <s v="https://web.pdc.wa.gov/rptimg/default.aspx?docid=3842042"/>
    <n v="12494"/>
    <n v="600"/>
    <n v="7192"/>
    <m/>
    <m/>
    <s v="ROBIN MCCROSKEY"/>
    <s v="candidate"/>
    <m/>
    <n v="43598.000520833331"/>
  </r>
  <r>
    <s v="ca-2014-7648"/>
    <s v="RODRD  856"/>
    <s v="CA"/>
    <n v="41785"/>
    <m/>
    <m/>
    <m/>
    <m/>
    <n v="41785"/>
    <x v="9"/>
    <s v="Candidate registered"/>
    <s v="David Rodriguez (DAVID RODRIGUEZ)"/>
    <m/>
    <s v="P.O. BOX 535"/>
    <s v="TWISP"/>
    <s v="OKANOGAN"/>
    <s v="WA"/>
    <n v="98856"/>
    <s v="daverodriguezforcoroner@outlook.com"/>
    <s v="daverodriguezforcoroner@outlook.com"/>
    <s v="509-322-0476"/>
    <s v="COUNTY CORONER"/>
    <n v="24"/>
    <s v="OKANOGAN CO"/>
    <n v="3801"/>
    <s v="OKANOGAN"/>
    <s v="Local"/>
    <n v="21318"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Won in general"/>
    <m/>
    <m/>
    <m/>
    <m/>
    <m/>
    <m/>
    <m/>
    <m/>
    <m/>
    <s v="P.O. BOX 535"/>
    <s v="TWISP"/>
    <s v="WA"/>
    <n v="98856"/>
    <s v="509-322-0476"/>
    <m/>
    <m/>
    <m/>
    <m/>
    <m/>
    <m/>
    <m/>
    <m/>
    <s v="https://web.pdc.wa.gov/rptimg/default.aspx?docid=3838778"/>
    <n v="16620"/>
    <n v="795"/>
    <n v="7648"/>
    <m/>
    <m/>
    <s v="DAVID RODRIGUEZ"/>
    <s v="candidate"/>
    <m/>
    <n v="43598.008009259262"/>
  </r>
  <r>
    <s v="ca-2014-7148"/>
    <s v="MCCAG  620"/>
    <s v="CA"/>
    <n v="41765"/>
    <m/>
    <m/>
    <m/>
    <s v="Electronic"/>
    <n v="41765"/>
    <x v="9"/>
    <s v="Candidate registered"/>
    <s v="Gina R. Mosbrucker (GINA MCCABE)"/>
    <m/>
    <s v="PO BOX 1105"/>
    <s v="GOLDENDALE"/>
    <s v="YAKIMA"/>
    <s v="WA"/>
    <n v="98620"/>
    <s v="electginamccabe@gmail.com"/>
    <s v="electginamccabe@gmail.com"/>
    <s v="509-250-0679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Challenger"/>
    <m/>
    <m/>
    <m/>
    <m/>
    <m/>
    <m/>
    <m/>
    <m/>
    <s v="1530 S ROOSEVELT"/>
    <s v="GOLDENDALE"/>
    <s v="WA"/>
    <n v="98620"/>
    <s v="509-773-5793"/>
    <n v="84911.65"/>
    <n v="0"/>
    <n v="89621.71"/>
    <n v="0"/>
    <n v="0"/>
    <n v="0"/>
    <m/>
    <m/>
    <s v="https://web.pdc.wa.gov/rptimg/default.aspx?filerid_election_year=MCCAG%20%20620%3A%7C%3A2014"/>
    <n v="12284"/>
    <n v="1102"/>
    <n v="7148"/>
    <n v="8058"/>
    <n v="14"/>
    <s v="ANGELA HOFFMAN"/>
    <s v="candidate"/>
    <m/>
    <n v="44149.144259259258"/>
  </r>
  <r>
    <s v="ca-2014-7230"/>
    <s v="GREER  362"/>
    <s v="CA"/>
    <n v="41766"/>
    <m/>
    <m/>
    <m/>
    <m/>
    <n v="41766"/>
    <x v="9"/>
    <s v="Candidate registered"/>
    <s v="Richard Greenwood (RICHARD GREENWOOD)"/>
    <m/>
    <s v="2330 DELL AVE"/>
    <s v="WALLA WALLA"/>
    <s v="WALLA WALLA"/>
    <s v="WA"/>
    <n v="99362"/>
    <s v="richard.d.greenwood@hotmail.com"/>
    <s v="richard.d.greenwood@hotmail.com"/>
    <s v="509-540-9978"/>
    <s v="COUNTY CORONER"/>
    <n v="24"/>
    <s v="WALLA WALLA CO"/>
    <n v="4302"/>
    <s v="WALLA WALLA"/>
    <s v="Local"/>
    <n v="31790"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Won in general"/>
    <m/>
    <m/>
    <m/>
    <m/>
    <m/>
    <m/>
    <m/>
    <m/>
    <m/>
    <s v="105 BRADLEY ST."/>
    <s v="WALLA WALLA"/>
    <s v="WA"/>
    <n v="99362"/>
    <m/>
    <m/>
    <m/>
    <m/>
    <m/>
    <m/>
    <m/>
    <m/>
    <m/>
    <s v="https://web.pdc.wa.gov/rptimg/default.aspx?docid=3819072"/>
    <n v="7523"/>
    <n v="277"/>
    <n v="7230"/>
    <m/>
    <m/>
    <s v="SARAH BURROWS"/>
    <s v="candidate"/>
    <m/>
    <n v="43598.00104166667"/>
  </r>
  <r>
    <s v="ca-2014-7556"/>
    <s v="BRACK  591"/>
    <s v="CA"/>
    <n v="41701"/>
    <m/>
    <m/>
    <m/>
    <m/>
    <n v="41701"/>
    <x v="9"/>
    <s v="Candidate registered"/>
    <s v="BRACK KATHY A (KATHY BRACK)"/>
    <m/>
    <s v="PO BOX 7"/>
    <s v="TOLEDO"/>
    <s v="LEWIS"/>
    <s v="WA"/>
    <n v="98591"/>
    <s v="Brack@toledotel.com"/>
    <s v="brack@toledotel.com"/>
    <s v="360-864-2155"/>
    <s v="COUNTY CLERK"/>
    <n v="22"/>
    <s v="LEWIS CO"/>
    <n v="3626"/>
    <s v="LEWIS"/>
    <s v="Local"/>
    <n v="44288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144 EADON ROAD"/>
    <s v="TOLEDO"/>
    <s v="WA"/>
    <n v="98591"/>
    <m/>
    <m/>
    <m/>
    <m/>
    <m/>
    <m/>
    <m/>
    <m/>
    <m/>
    <s v="https://web.pdc.wa.gov/rptimg/default.aspx?docid=3733790"/>
    <n v="1780"/>
    <n v="6138"/>
    <n v="7556"/>
    <m/>
    <m/>
    <s v="HOWARD BRACK"/>
    <s v="candidate"/>
    <m/>
    <n v="43598.006620370368"/>
  </r>
  <r>
    <s v="ca-2014-7066"/>
    <s v="LINDA  201"/>
    <s v="CA"/>
    <n v="41659"/>
    <m/>
    <m/>
    <m/>
    <s v="Electronic"/>
    <n v="41659"/>
    <x v="9"/>
    <s v="Candidate registered"/>
    <s v="LINDSTRAND ALENE (ALENE LINDSTRAND)"/>
    <m/>
    <s v="P.O. BOX 142126"/>
    <s v="SPOKANE"/>
    <s v="SPOKANE"/>
    <s v="WA"/>
    <n v="99214"/>
    <s v="COLLIE_MAMMA@MSN.COM"/>
    <s v="collie_mamma@msn.com"/>
    <s v="509-869-7657"/>
    <s v="COUNTY AUDITOR"/>
    <n v="20"/>
    <s v="SPOKANE CO"/>
    <n v="4151"/>
    <s v="SPOKANE"/>
    <s v="Local"/>
    <n v="281292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10024 EAST HOLMAN ROAD"/>
    <s v="SPOKANE VALLEY"/>
    <s v="WA"/>
    <n v="99206"/>
    <s v="509-924-4211"/>
    <n v="21304.01"/>
    <n v="0"/>
    <n v="22354.01"/>
    <n v="0"/>
    <n v="0"/>
    <n v="0"/>
    <m/>
    <m/>
    <s v="https://web.pdc.wa.gov/rptimg/default.aspx?filerid_election_year=LINDA%20%20201%3A%7C%3A2014"/>
    <n v="11437"/>
    <n v="5927"/>
    <n v="7066"/>
    <n v="8020"/>
    <m/>
    <s v="CHARLOTTE BENJAMIN"/>
    <s v="candidate"/>
    <m/>
    <n v="44149.143101851849"/>
  </r>
  <r>
    <s v="ca-2014-7471"/>
    <s v="CHANS  926"/>
    <s v="CA"/>
    <n v="41652"/>
    <m/>
    <m/>
    <m/>
    <s v="Electronic"/>
    <n v="41652"/>
    <x v="9"/>
    <s v="Candidate registered"/>
    <s v="Stephen Changala (STEPHEN CHANGALA)"/>
    <m/>
    <s v="605 S MAPLE STREET"/>
    <s v="ELLENSBURG"/>
    <s v="YAKIMA"/>
    <s v="WA"/>
    <n v="98926"/>
    <s v="CAMPAIGNSTEVE2014@HOTMAIL.COM"/>
    <s v="campaignsteve2014@hotmail.com"/>
    <s v="509-930-2503"/>
    <s v="COUNTY SHERIFF"/>
    <n v="27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500 WIN ACRES RD"/>
    <s v="WAPATO"/>
    <s v="WA"/>
    <n v="98951"/>
    <m/>
    <n v="15233"/>
    <n v="0"/>
    <n v="13303"/>
    <n v="950"/>
    <n v="0"/>
    <n v="0"/>
    <m/>
    <m/>
    <s v="https://web.pdc.wa.gov/rptimg/default.aspx?filerid_election_year=CHANS%20%20926%3A%7C%3A2014"/>
    <n v="2766"/>
    <n v="331"/>
    <n v="7471"/>
    <n v="7610"/>
    <m/>
    <s v="PATRICIA J MADDOX"/>
    <s v="candidate"/>
    <m/>
    <n v="44149.127222222225"/>
  </r>
  <r>
    <s v="ca-2014-7381"/>
    <s v="CRAIC  661"/>
    <s v="CA"/>
    <n v="41670"/>
    <m/>
    <m/>
    <m/>
    <s v="Electronic"/>
    <n v="41670"/>
    <x v="9"/>
    <s v="Candidate registered"/>
    <s v="CRAIN CAROLYN I (CAROLYN CRAIN)"/>
    <m/>
    <s v="5917 NE 47TH"/>
    <s v="VANCOUVER"/>
    <s v="CLARK"/>
    <s v="WA"/>
    <n v="98661"/>
    <s v="BEN.CCBG@GMAIL.COM"/>
    <s v="hazel_x2@comcast.net"/>
    <s v="503-984-5659"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s v="Challenger"/>
    <m/>
    <m/>
    <m/>
    <m/>
    <m/>
    <m/>
    <m/>
    <m/>
    <s v="18 SW 4TH STREET"/>
    <s v="BATTLE GROUND"/>
    <s v="WA"/>
    <n v="98604"/>
    <s v="360-783-2475"/>
    <n v="7783.62"/>
    <n v="0"/>
    <n v="8334.66"/>
    <n v="1142.32"/>
    <n v="0"/>
    <n v="0"/>
    <m/>
    <m/>
    <s v="https://web.pdc.wa.gov/rptimg/default.aspx?docid=3705780"/>
    <n v="4481"/>
    <n v="3930"/>
    <n v="7381"/>
    <n v="7701"/>
    <n v="49"/>
    <s v="BENJAMIN MORRISON"/>
    <s v="candidate"/>
    <m/>
    <n v="44149.130474537036"/>
  </r>
  <r>
    <s v="ca-2014-7531"/>
    <s v="BROWS  337"/>
    <s v="CA"/>
    <n v="41661"/>
    <m/>
    <m/>
    <m/>
    <s v="Electronic"/>
    <n v="41661"/>
    <x v="9"/>
    <s v="Candidate registered"/>
    <s v="Sharon Brown (SHARON BROWN)"/>
    <m/>
    <s v="4309 W 27TH PLACE SUITE 103"/>
    <s v="KENNEWICL"/>
    <s v="BENTON"/>
    <s v="WA"/>
    <n v="99338"/>
    <s v="SHARONRAYEBROWN@GMAIL.COM"/>
    <s v="sharonrayebrown@gmail.com"/>
    <s v="509-521-2245"/>
    <s v="STATE SENATOR"/>
    <n v="12"/>
    <s v="LEG DISTRICT 08 - SENATE"/>
    <n v="4737"/>
    <s v="BENTON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PO BOX 693"/>
    <s v="CENTRALIA"/>
    <s v="WA"/>
    <n v="98531"/>
    <m/>
    <n v="122770.91"/>
    <n v="37008.76"/>
    <n v="114593.76"/>
    <n v="0"/>
    <n v="0"/>
    <n v="0"/>
    <m/>
    <m/>
    <s v="https://web.pdc.wa.gov/rptimg/default.aspx?filerid_election_year=BROWS%20%20337%3A%7C%3A2014"/>
    <n v="2112"/>
    <n v="359"/>
    <n v="7531"/>
    <n v="7573"/>
    <n v="8"/>
    <s v="CAM CONSULTING"/>
    <s v="candidate"/>
    <m/>
    <n v="44149.125937500001"/>
  </r>
  <r>
    <s v="ca-2014-7309"/>
    <s v="FAGAS  163"/>
    <s v="CA"/>
    <n v="41646"/>
    <m/>
    <m/>
    <m/>
    <s v="Electronic"/>
    <n v="41646"/>
    <x v="9"/>
    <s v="Candidate registered"/>
    <s v="FAGAN SUSAN K (SUSAN FAGAN)"/>
    <m/>
    <s v="P.O. BOX 1471"/>
    <s v="PULLMAN"/>
    <s v="WHITMAN"/>
    <s v="WA"/>
    <n v="99027"/>
    <s v="SUSAN@SUSANFAGAN.COM"/>
    <s v="susan@susanfagan.com"/>
    <s v="509-332-1702"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Unopposed in general"/>
    <s v="Incumbent"/>
    <m/>
    <m/>
    <m/>
    <m/>
    <m/>
    <m/>
    <m/>
    <m/>
    <s v="6620 N. RYLEY LN"/>
    <s v="OTIS ORCHARDS"/>
    <s v="WA"/>
    <n v="99027"/>
    <m/>
    <n v="56275"/>
    <n v="0"/>
    <n v="12436.4"/>
    <n v="0"/>
    <n v="0"/>
    <n v="0"/>
    <m/>
    <m/>
    <s v="https://web.pdc.wa.gov/rptimg/default.aspx?docid=3685312"/>
    <n v="5835"/>
    <n v="6032"/>
    <n v="7309"/>
    <n v="7769"/>
    <n v="9"/>
    <s v="JACQUELINE LUNGU"/>
    <s v="candidate"/>
    <m/>
    <n v="44149.132453703707"/>
  </r>
  <r>
    <s v="ca-2014-7184"/>
    <s v="HARMM  012"/>
    <s v="CA"/>
    <n v="41317"/>
    <m/>
    <m/>
    <m/>
    <s v="Electronic"/>
    <n v="41317"/>
    <x v="9"/>
    <s v="Candidate registered"/>
    <s v="Mark Harmsworth (MARK HARMSWORTH)"/>
    <m/>
    <s v="PO BOX 13581"/>
    <s v="MILL CREEK"/>
    <s v="KING"/>
    <s v="WA"/>
    <n v="98082"/>
    <s v="INFO@MARKHARMSWORTH.COM"/>
    <s v="markharm@markharmsworth.com"/>
    <s v="(425)418-6134"/>
    <s v="STATE REPRESENTATIVE"/>
    <n v="13"/>
    <s v="LEG DISTRICT 44 - HOUSE"/>
    <n v="4866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Open seat"/>
    <m/>
    <m/>
    <m/>
    <m/>
    <m/>
    <m/>
    <m/>
    <m/>
    <s v="PO BOX 13581"/>
    <s v="MILL CREEK"/>
    <s v="WA"/>
    <n v="98082"/>
    <s v="(425)418-6134"/>
    <n v="231589.27"/>
    <n v="0"/>
    <n v="231089.27"/>
    <n v="0"/>
    <n v="0"/>
    <n v="0"/>
    <n v="22437.84"/>
    <n v="45737"/>
    <s v="https://web.pdc.wa.gov/rptimg/default.aspx?filerid_election_year=HARMM%20%20012%3A%7C%3A2014"/>
    <n v="8165"/>
    <n v="832"/>
    <n v="7184"/>
    <n v="7858"/>
    <n v="44"/>
    <s v="MARK HARMSWORTH"/>
    <s v="candidate"/>
    <m/>
    <n v="44149.136250000003"/>
  </r>
  <r>
    <s v="ca-2014-7310"/>
    <s v="ERIKL  607"/>
    <s v="CA"/>
    <n v="41526"/>
    <m/>
    <m/>
    <m/>
    <s v="Electronic"/>
    <n v="41526"/>
    <x v="9"/>
    <s v="Candidate registered"/>
    <s v="PIKE LIZ S (LIZ PIKE)"/>
    <m/>
    <s v="PO BOX 662"/>
    <s v="CAMAS"/>
    <s v="CLARK"/>
    <s v="WA"/>
    <n v="98607"/>
    <s v="ELECTLIZPIKE@COMCAST.NET"/>
    <s v="electlizpike@comcast.net"/>
    <s v="360-281-8720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PO BOX 662"/>
    <s v="CAMAS"/>
    <s v="WA"/>
    <n v="98607"/>
    <s v="360-281-8720"/>
    <n v="91318.67"/>
    <n v="348"/>
    <n v="68295.25"/>
    <n v="0"/>
    <n v="0"/>
    <n v="0"/>
    <n v="6.2"/>
    <n v="0"/>
    <s v="https://web.pdc.wa.gov/rptimg/default.aspx?filerid_election_year=ERIKL%20%20607%3A%7C%3A2014"/>
    <n v="5759"/>
    <n v="29130"/>
    <n v="7310"/>
    <n v="7766"/>
    <n v="18"/>
    <s v="LIZ PIKE"/>
    <s v="candidate"/>
    <m/>
    <n v="44149.132326388892"/>
  </r>
  <r>
    <s v="ca-2014-7063"/>
    <s v="KRISD  291"/>
    <s v="CA"/>
    <n v="41496"/>
    <m/>
    <m/>
    <m/>
    <s v="Electronic"/>
    <n v="41496"/>
    <x v="9"/>
    <s v="Candidate registered"/>
    <s v="KRISTIANSEN DANIEL P (DANIEL KRISTIANSEN)"/>
    <m/>
    <s v="PO BOX 2007"/>
    <s v="SNOHOMISH"/>
    <s v="SNOHOMISH"/>
    <s v="WA"/>
    <n v="98291"/>
    <s v="bookkeepingmadefun@elltel.net"/>
    <s v="dk39@clearwire.net"/>
    <s v="425-870-6902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Unopposed in general"/>
    <s v="Incumbent"/>
    <m/>
    <m/>
    <m/>
    <m/>
    <m/>
    <m/>
    <m/>
    <m/>
    <s v="1087 HIDDEN VALLEY RD"/>
    <s v="CLE ELUM"/>
    <s v="WA"/>
    <n v="98922"/>
    <s v="425-343-8523"/>
    <n v="234665"/>
    <n v="4205.3500000000004"/>
    <n v="230463.73"/>
    <n v="0"/>
    <n v="0"/>
    <n v="0"/>
    <n v="6.2"/>
    <n v="0"/>
    <s v="https://web.pdc.wa.gov/rptimg/default.aspx?filerid_election_year=KRISD%20%20291%3A%7C%3A2014"/>
    <n v="10708"/>
    <n v="1752"/>
    <n v="7063"/>
    <n v="7991"/>
    <n v="39"/>
    <s v="VAL BARSCHAW"/>
    <s v="candidate"/>
    <m/>
    <n v="44149.142025462963"/>
  </r>
  <r>
    <s v="ca-2014-7636"/>
    <s v="ROWEJ  592"/>
    <s v="CA"/>
    <n v="41421"/>
    <m/>
    <m/>
    <m/>
    <s v="Electronic"/>
    <n v="41421"/>
    <x v="9"/>
    <s v="Candidate registered"/>
    <s v="ROWELL JOSIAH (JOSIAH ROWELL)"/>
    <m/>
    <s v="PO BOX 405"/>
    <s v="UNION"/>
    <s v="MASON"/>
    <s v="WA"/>
    <n v="98592"/>
    <s v="JROWELL84@GMAIL.COM"/>
    <s v="jrowell84@gmail.com"/>
    <s v="360-362-3257"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s v="Challenger"/>
    <m/>
    <m/>
    <m/>
    <m/>
    <m/>
    <m/>
    <m/>
    <m/>
    <s v="PO BOX 405"/>
    <s v="UNION"/>
    <s v="WA"/>
    <n v="98592"/>
    <s v="360-362-3257"/>
    <n v="44574.11"/>
    <n v="0"/>
    <n v="43336.85"/>
    <n v="0"/>
    <n v="0"/>
    <n v="0"/>
    <n v="10000"/>
    <n v="0"/>
    <s v="https://web.pdc.wa.gov/rptimg/default.aspx?filerid_election_year=ROWEJ%20%20592%3A%7C%3A2014"/>
    <n v="16769"/>
    <n v="6174"/>
    <n v="7636"/>
    <n v="8268"/>
    <n v="35"/>
    <s v="JOSIAH ROWELL"/>
    <s v="candidate"/>
    <m/>
    <n v="44149.150925925926"/>
  </r>
  <r>
    <s v="ca-2014-7565"/>
    <s v="SCOTE  020"/>
    <s v="CA"/>
    <n v="41283"/>
    <m/>
    <m/>
    <m/>
    <s v="Electronic"/>
    <n v="41283"/>
    <x v="9"/>
    <s v="Candidate registered"/>
    <s v="SCOTT ELIZABETH K (ELIZABETH SCOTT)"/>
    <m/>
    <s v="14751 N KELSEY ST, STE 105-386"/>
    <s v="MONROE"/>
    <s v="SNOHOMISH"/>
    <s v="WA"/>
    <n v="98272"/>
    <s v="COLLEENMORSE@EARTHLINK.NET"/>
    <s v="elizabeth@elizabeth4state.com"/>
    <s v="206-330-1066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909 H STREET"/>
    <s v="CENTRALIA"/>
    <s v="WA"/>
    <n v="98531"/>
    <m/>
    <n v="67847.22"/>
    <n v="3202.4"/>
    <n v="70043.62"/>
    <n v="0"/>
    <n v="0"/>
    <n v="0"/>
    <m/>
    <m/>
    <s v="https://web.pdc.wa.gov/rptimg/default.aspx?filerid_election_year=SCOTE%20%20020%3A%7C%3A2014"/>
    <n v="17402"/>
    <n v="25660"/>
    <n v="7565"/>
    <n v="8295"/>
    <n v="39"/>
    <s v="CAM CONSULTING"/>
    <s v="candidate"/>
    <m/>
    <n v="44149.15184027778"/>
  </r>
  <r>
    <s v="ca-2014-7548"/>
    <s v="SHEAM  228"/>
    <s v="CA"/>
    <n v="41511"/>
    <m/>
    <m/>
    <m/>
    <s v="Electronic"/>
    <n v="41511"/>
    <x v="9"/>
    <s v="Candidate registered"/>
    <s v="Matthew T. Shea (MATT SHEA)"/>
    <m/>
    <s v="PO BOX 142180"/>
    <s v="SPOKANE VALLEY"/>
    <s v="SPOKANE"/>
    <s v="WA"/>
    <n v="99214"/>
    <s v="MATT@VOTESHEA.COM"/>
    <s v="matt@voteshea.com"/>
    <s v="509-216-2382"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4711 S FARR RD"/>
    <s v="SPOKANE"/>
    <s v="WA"/>
    <n v="99206"/>
    <s v="509-928-2495"/>
    <n v="135263.67999999999"/>
    <n v="14644.31"/>
    <n v="121802.37"/>
    <n v="0"/>
    <n v="0"/>
    <n v="0"/>
    <m/>
    <m/>
    <s v="https://web.pdc.wa.gov/rptimg/default.aspx?filerid_election_year=SHEAM%20%20228%3A%7C%3A2014"/>
    <n v="17644"/>
    <n v="252"/>
    <n v="7548"/>
    <n v="8317"/>
    <n v="4"/>
    <s v="MERRI NICKERSON"/>
    <s v="candidate"/>
    <m/>
    <n v="44149.152824074074"/>
  </r>
  <r>
    <s v="ca-2013-8423"/>
    <s v="DUDLR  264"/>
    <s v="CA"/>
    <n v="41453"/>
    <m/>
    <m/>
    <m/>
    <m/>
    <n v="41453"/>
    <x v="11"/>
    <s v="Candidate registered"/>
    <s v="DUDLEY REX E (REX DUDLEY)"/>
    <m/>
    <s v="2094 GREENVIEW LANE"/>
    <s v="LYNDEN"/>
    <s v="WHATCOM"/>
    <s v="WA"/>
    <n v="98264"/>
    <s v="retired50guy@msn.com"/>
    <s v="retired50guy@msn.com"/>
    <s v="360-441-3001"/>
    <s v="CITY COUNCIL MEMBER"/>
    <n v="32"/>
    <s v="CITY OF LYNDEN"/>
    <n v="3682"/>
    <s v="WHATCOM"/>
    <s v="Local"/>
    <n v="8172"/>
    <s v="C"/>
    <s v="Registration and financial affairs"/>
    <s v="Candidate"/>
    <s v="Candidate"/>
    <m/>
    <m/>
    <m/>
    <s v="R"/>
    <x v="1"/>
    <n v="41583"/>
    <s v="mini"/>
    <b v="1"/>
    <m/>
    <m/>
    <s v="Not in primary"/>
    <s v="Lost in general"/>
    <m/>
    <m/>
    <m/>
    <m/>
    <m/>
    <m/>
    <m/>
    <m/>
    <m/>
    <s v="2094 GREENVIEW LANE"/>
    <s v="LYNDEN"/>
    <s v="WA"/>
    <n v="98264"/>
    <s v="360-441-3001"/>
    <m/>
    <m/>
    <m/>
    <m/>
    <m/>
    <m/>
    <n v="1100.6300000000001"/>
    <n v="0"/>
    <s v="https://web.pdc.wa.gov/rptimg/default.aspx?filerid_election_year=DUDLR%20%20264%3A%7C%3A2013"/>
    <n v="5450"/>
    <n v="6599"/>
    <n v="8423"/>
    <m/>
    <m/>
    <s v="REX DUDLEY"/>
    <s v="candidate"/>
    <m/>
    <n v="43598.015509259261"/>
  </r>
  <r>
    <s v="ca-2013-8224"/>
    <s v="GABBC  403"/>
    <s v="CA"/>
    <n v="41452"/>
    <m/>
    <m/>
    <m/>
    <m/>
    <n v="41452"/>
    <x v="11"/>
    <s v="Candidate discontinued campaign"/>
    <s v="GABBY CHARLES R (CHARLES GABBY)"/>
    <m/>
    <s v="1607 RIDGEVIEW DR."/>
    <s v="CLARKSTON"/>
    <s v="ASOTIN"/>
    <s v="WA"/>
    <n v="99403"/>
    <s v="crgabby46@gmail.com"/>
    <s v="crgabby46@gmail.com"/>
    <s v="208-790-1346"/>
    <s v="COUNTY CHARTER REVIEW COMMISSIONER"/>
    <n v="30"/>
    <s v="ASOTIN CO"/>
    <n v="3029"/>
    <s v="ASOTIN"/>
    <s v="Local"/>
    <n v="13632"/>
    <s v="C"/>
    <s v="Registration and financial affairs"/>
    <s v="Candidate"/>
    <s v="Candidate"/>
    <m/>
    <m/>
    <m/>
    <s v="R"/>
    <x v="1"/>
    <n v="41583"/>
    <s v="mini"/>
    <b v="1"/>
    <m/>
    <m/>
    <s v="Not in primary"/>
    <m/>
    <m/>
    <m/>
    <m/>
    <m/>
    <m/>
    <m/>
    <m/>
    <m/>
    <m/>
    <s v="1607 RIDGEVIEW DR."/>
    <s v="CLARKSTON"/>
    <s v="WA"/>
    <n v="99403"/>
    <s v="208-790-1346"/>
    <m/>
    <m/>
    <m/>
    <m/>
    <m/>
    <m/>
    <m/>
    <m/>
    <s v="https://web.pdc.wa.gov/rptimg/default.aspx?docid=3415454"/>
    <n v="6782"/>
    <n v="6483"/>
    <n v="8224"/>
    <m/>
    <m/>
    <s v="CHARLES GABBY"/>
    <s v="candidate"/>
    <m/>
    <n v="43598.012430555558"/>
  </r>
  <r>
    <s v="ca-2020-1220"/>
    <s v="ZEIGH  371"/>
    <s v="CA"/>
    <n v="42775"/>
    <m/>
    <m/>
    <m/>
    <s v="Electronic"/>
    <n v="42775"/>
    <x v="4"/>
    <s v="Candidate registered"/>
    <s v="Hans Zeiger (HANS ZEIGER)"/>
    <m/>
    <s v="PO BOX 73303"/>
    <s v="PUYALLUP"/>
    <s v="PIERCE"/>
    <s v="WA"/>
    <n v="98373"/>
    <s v="GSMORSE@GMAIL.COM"/>
    <s v="hans@hanszeiger.com"/>
    <s v="253-905-8160"/>
    <s v="STATE SENATOR"/>
    <n v="12"/>
    <s v="LEG DISTRICT 25 - SENATE"/>
    <n v="4754"/>
    <s v="PIERCE"/>
    <s v="Legislative"/>
    <n v="98282"/>
    <s v="C"/>
    <s v="Registration and financial affairs"/>
    <s v="Candidate"/>
    <s v="Candidate"/>
    <m/>
    <m/>
    <m/>
    <s v="R"/>
    <x v="1"/>
    <n v="44138"/>
    <s v="full"/>
    <b v="1"/>
    <m/>
    <m/>
    <m/>
    <m/>
    <m/>
    <m/>
    <m/>
    <m/>
    <m/>
    <m/>
    <m/>
    <m/>
    <m/>
    <s v="PO BOX 914"/>
    <s v="OLYMPIA"/>
    <s v="WA"/>
    <n v="98507"/>
    <m/>
    <n v="17550"/>
    <n v="395.21"/>
    <n v="17945.21"/>
    <n v="0"/>
    <n v="0"/>
    <n v="0"/>
    <m/>
    <m/>
    <s v="https://web.pdc.wa.gov/rptimg/default.aspx?docid=4626998"/>
    <n v="21950"/>
    <n v="30578"/>
    <n v="1220"/>
    <n v="1446"/>
    <n v="25"/>
    <s v="CAM CONSULTING"/>
    <s v="candidate"/>
    <m/>
    <n v="44148.893113425926"/>
  </r>
  <r>
    <s v="ca-2012-10220"/>
    <s v="HUNTG  360"/>
    <s v="CA"/>
    <n v="40862"/>
    <m/>
    <m/>
    <m/>
    <s v="Electronic"/>
    <n v="40862"/>
    <x v="13"/>
    <s v="Candidate discontinued campaign"/>
    <s v="HUNT GRAHAM R (GRAHAM HUNT)"/>
    <m/>
    <s v="3701 CENTER ST"/>
    <s v="TACOMA"/>
    <s v="PIERCE"/>
    <s v="WA"/>
    <n v="98409"/>
    <s v="graham.hunt@comcast.net"/>
    <s v="graham.hunt@comcast.net"/>
    <s v="253-761-6730"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Not in primary"/>
    <m/>
    <m/>
    <m/>
    <m/>
    <m/>
    <m/>
    <m/>
    <m/>
    <m/>
    <m/>
    <s v="909 H STREET"/>
    <s v="CENTRALIA"/>
    <s v="WA"/>
    <n v="98531"/>
    <m/>
    <n v="320"/>
    <n v="0"/>
    <n v="0"/>
    <n v="0"/>
    <n v="0"/>
    <n v="0"/>
    <m/>
    <m/>
    <s v="https://web.pdc.wa.gov/rptimg/default.aspx?filerid_election_year=HUNTG%20%20360%3A%7C%3A2012"/>
    <n v="9106"/>
    <n v="3800"/>
    <n v="10220"/>
    <n v="10119"/>
    <n v="2"/>
    <s v="CAM CONSULTING"/>
    <s v="candidate"/>
    <m/>
    <n v="44149.219444444447"/>
  </r>
  <r>
    <s v="ca-2012-10345"/>
    <s v="TOFTB  004"/>
    <s v="CA"/>
    <n v="40818"/>
    <m/>
    <m/>
    <m/>
    <s v="Mixed"/>
    <n v="40818"/>
    <x v="13"/>
    <s v="Candidate registered"/>
    <s v="TOFT BRADLEY M (BRADLEY TOFT)"/>
    <m/>
    <s v="8501 FALLS AVE. SE"/>
    <s v="SNOQUALMIE"/>
    <s v="KING"/>
    <s v="WA"/>
    <n v="98065"/>
    <s v="INFO@BRADTOFT.COM"/>
    <s v="brad@bradtoft.com"/>
    <s v="425-502-6393"/>
    <s v="STATE SENATOR"/>
    <n v="12"/>
    <s v="LEG DISTRICT 05 - SENATE"/>
    <n v="4734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Open seat"/>
    <m/>
    <m/>
    <m/>
    <m/>
    <m/>
    <m/>
    <m/>
    <m/>
    <s v="8051 FALLS AVE. SE"/>
    <s v="SNOQUALMIE"/>
    <s v="WA"/>
    <n v="98065"/>
    <s v="206-953-5457"/>
    <n v="316379.25"/>
    <n v="0"/>
    <n v="316679.25"/>
    <n v="0"/>
    <n v="0"/>
    <n v="0"/>
    <n v="32024.34"/>
    <n v="161340.64000000001"/>
    <s v="https://web.pdc.wa.gov/rptimg/default.aspx?filerid_election_year=TOFTB%20%20004%3A%7C%3A2012"/>
    <n v="19594"/>
    <n v="2978"/>
    <n v="10345"/>
    <n v="10662"/>
    <n v="5"/>
    <s v="NIKKI LOTT"/>
    <s v="candidate"/>
    <m/>
    <n v="44149.247719907406"/>
  </r>
  <r>
    <s v="ca-2012-10165"/>
    <s v="PARTG  130"/>
    <s v="CA"/>
    <n v="41011"/>
    <m/>
    <m/>
    <m/>
    <s v="Electronic"/>
    <n v="41011"/>
    <x v="13"/>
    <s v="Candidate registered"/>
    <s v="PARTCH GREGORY P (GREG PARTCH)"/>
    <m/>
    <s v="BOX 82"/>
    <s v="GARFIELD"/>
    <s v="WHITMAN"/>
    <s v="WA"/>
    <n v="99130"/>
    <s v="VOTEPARTCH@GMAIL.COM"/>
    <s v="gpartch@completebbs.com"/>
    <s v="509-635-1556"/>
    <s v="COUNTY COMMISSIONER"/>
    <n v="23"/>
    <s v="WHITMAN CO"/>
    <n v="4375"/>
    <s v="WHITMAN"/>
    <s v="Local"/>
    <n v="19402"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BOX 82"/>
    <s v="GARFIELD"/>
    <s v="WA"/>
    <n v="99130"/>
    <s v="509-635-1556"/>
    <n v="4499"/>
    <n v="0"/>
    <n v="6631.67"/>
    <n v="0"/>
    <n v="0"/>
    <n v="0"/>
    <m/>
    <m/>
    <s v="https://web.pdc.wa.gov/rptimg/default.aspx?filerid_election_year=PARTG%20%20130%3A%7C%3A2012"/>
    <n v="14769"/>
    <n v="7638"/>
    <n v="10165"/>
    <n v="10397"/>
    <m/>
    <s v="SHERRY PARTCH"/>
    <s v="candidate"/>
    <m/>
    <n v="44149.237696759257"/>
  </r>
  <r>
    <s v="ca-2012-10202"/>
    <s v="PEARKJ2272"/>
    <s v="CA"/>
    <n v="41000"/>
    <m/>
    <m/>
    <m/>
    <s v="Electronic"/>
    <n v="41000"/>
    <x v="13"/>
    <s v="Candidate registered"/>
    <s v="PEARSON KIRK J (KIRK PEARSON)"/>
    <m/>
    <s v="105 PEARSON LANE"/>
    <s v="MONROE"/>
    <s v="SNOHOMISH"/>
    <s v="WA"/>
    <n v="98272"/>
    <s v="KIRK@KIRKPEARSON.COM"/>
    <s v="kirk@kirkpearson.com"/>
    <s v="360-794-1156"/>
    <s v="STATE SENATOR"/>
    <n v="12"/>
    <s v="LEG DISTRICT 39 - SENATE"/>
    <n v="4768"/>
    <s v="SNOHOMISH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Open seat"/>
    <m/>
    <m/>
    <m/>
    <m/>
    <m/>
    <m/>
    <m/>
    <m/>
    <s v="12420 182ND AVENUE SE"/>
    <s v="SNOHOMISH"/>
    <s v="WA"/>
    <n v="98290"/>
    <s v="918-504-4611"/>
    <n v="169489.4"/>
    <n v="0"/>
    <n v="134867.70000000001"/>
    <n v="0"/>
    <n v="0"/>
    <n v="0"/>
    <m/>
    <m/>
    <s v="https://web.pdc.wa.gov/rptimg/default.aspx?filerid_election_year=PEARKJ2272%3A%7C%3A2012"/>
    <n v="14861"/>
    <n v="27234"/>
    <n v="10202"/>
    <n v="10401"/>
    <n v="39"/>
    <s v="KAITLIN WYNKOOP"/>
    <s v="candidate"/>
    <m/>
    <n v="44149.237824074073"/>
  </r>
  <r>
    <s v="ca-2012-10223"/>
    <s v="SWECD  579"/>
    <s v="CA"/>
    <n v="39818"/>
    <m/>
    <m/>
    <m/>
    <s v="Electronic"/>
    <n v="39818"/>
    <x v="13"/>
    <s v="Candidate registered"/>
    <s v="SWECKER DANIEL P (DANIEL SWECKER)"/>
    <m/>
    <s v="10420 173RD AVE. SW"/>
    <s v="ROCHESTER"/>
    <s v="LEWIS"/>
    <s v="WA"/>
    <n v="98579"/>
    <s v="COLLEENMORSE@EARTHLINK.NET"/>
    <s v="dans@wfga.net"/>
    <s v="360-273-5890"/>
    <s v="STATE SENATOR"/>
    <n v="12"/>
    <s v="LEG DISTRICT 20 - SENATE"/>
    <n v="4749"/>
    <s v="LEWIS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Incumbent"/>
    <m/>
    <m/>
    <m/>
    <m/>
    <m/>
    <m/>
    <m/>
    <m/>
    <s v="909 H ST"/>
    <s v="CENTRALIA"/>
    <s v="WA"/>
    <n v="98531"/>
    <m/>
    <n v="160088.81"/>
    <n v="801.71"/>
    <n v="159865.51999999999"/>
    <n v="0"/>
    <n v="0"/>
    <n v="0"/>
    <n v="32.700000000000003"/>
    <n v="0"/>
    <s v="https://web.pdc.wa.gov/rptimg/default.aspx?filerid_election_year=SWECD%20%20579%3A%7C%3A2012"/>
    <n v="19134"/>
    <n v="7667"/>
    <n v="10223"/>
    <n v="10640"/>
    <n v="20"/>
    <s v="CAM CONSULTING"/>
    <s v="candidate"/>
    <m/>
    <n v="44149.246886574074"/>
  </r>
  <r>
    <s v="ca-2012-10471"/>
    <s v="HELLT  926"/>
    <s v="CA"/>
    <n v="41088"/>
    <m/>
    <m/>
    <m/>
    <m/>
    <n v="41088"/>
    <x v="13"/>
    <s v="Candidate registered"/>
    <s v="HELLAND TONY J (TONY HELLAND)"/>
    <m/>
    <s v="414 ALPINE DR"/>
    <s v="ELLENSBURG"/>
    <s v="KITTITAS"/>
    <s v="WA"/>
    <n v="98926"/>
    <s v="tonyhelland@charter.net"/>
    <s v="tonyhelland@charter.net"/>
    <s v="509-859-3272"/>
    <s v="COUNTY COMMISSIONER"/>
    <n v="23"/>
    <s v="KITTITAS CO"/>
    <n v="3559"/>
    <s v="KITTITAS"/>
    <s v="Local"/>
    <n v="20566"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414 ALPINE DR"/>
    <s v="ELLENSBURG"/>
    <s v="WA"/>
    <n v="98926"/>
    <s v="509-859-3272"/>
    <m/>
    <m/>
    <m/>
    <m/>
    <m/>
    <m/>
    <m/>
    <m/>
    <s v="https://web.pdc.wa.gov/rptimg/default.aspx?docid=2893520"/>
    <n v="8392"/>
    <n v="7783"/>
    <n v="10471"/>
    <m/>
    <m/>
    <s v="TONY HELLAND"/>
    <s v="candidate"/>
    <m/>
    <n v="43598.03733796296"/>
  </r>
  <r>
    <s v="ca-2012-10398"/>
    <s v="RUMSR  301"/>
    <s v="CA"/>
    <n v="41053"/>
    <m/>
    <m/>
    <m/>
    <s v="Electronic"/>
    <n v="41053"/>
    <x v="13"/>
    <s v="Candidate registered"/>
    <s v="RUMSEY ROSIE H (ROSIE RUMSEY)"/>
    <m/>
    <s v="P.O. BOX 4818"/>
    <s v="PASCO"/>
    <s v="FRANKLIN"/>
    <s v="WA"/>
    <n v="99301"/>
    <s v="ELECTROSIERUMSEY@GMAIL.COM"/>
    <s v="electrosierumsey@gmail.com"/>
    <s v="509-528-3266"/>
    <s v="COUNTY COMMISSIONER"/>
    <n v="23"/>
    <s v="FRANKLIN CO"/>
    <n v="3306"/>
    <s v="FRANKLIN"/>
    <s v="Local"/>
    <n v="27358"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P.O. BOX 4818"/>
    <s v="PASCO"/>
    <s v="WA"/>
    <n v="99301"/>
    <s v="509-528-3266"/>
    <n v="6707.13"/>
    <n v="0"/>
    <n v="9959.36"/>
    <n v="3252.23"/>
    <n v="0"/>
    <n v="0"/>
    <m/>
    <m/>
    <s v="https://web.pdc.wa.gov/rptimg/default.aspx?filerid_election_year=RUMSR%20%20301%3A%7C%3A2012"/>
    <n v="16785"/>
    <n v="7752"/>
    <n v="10398"/>
    <n v="10510"/>
    <m/>
    <s v="ROSIE RUMSEY"/>
    <s v="candidate"/>
    <m/>
    <n v="44149.242291666669"/>
  </r>
  <r>
    <s v="ca-2012-10222"/>
    <s v="BROWF  362"/>
    <s v="CA"/>
    <n v="41074"/>
    <m/>
    <m/>
    <m/>
    <m/>
    <n v="41074"/>
    <x v="13"/>
    <s v="Candidate registered"/>
    <s v="BROWN FRANK G JR (FRANK BROWN)"/>
    <m/>
    <s v="358 BLUE CREEK RD."/>
    <s v="WALLA WALLA"/>
    <s v="WALLA WALLA"/>
    <s v="WA"/>
    <n v="99362"/>
    <s v="electfrankbrown@gmail.com"/>
    <s v="electfrankbrown@gmail.com"/>
    <s v="509-529-2860"/>
    <s v="COUNTY COMMISSIONER"/>
    <n v="23"/>
    <s v="WALLA WALLA CO"/>
    <n v="4302"/>
    <s v="WALLA WALLA"/>
    <s v="Local"/>
    <n v="30677"/>
    <s v="C"/>
    <s v="Registration and financial affairs"/>
    <s v="Candidate"/>
    <s v="Candidate"/>
    <m/>
    <m/>
    <m/>
    <s v="R"/>
    <x v="1"/>
    <n v="41219"/>
    <s v="mini"/>
    <b v="1"/>
    <m/>
    <m/>
    <s v="Lost in primary"/>
    <m/>
    <m/>
    <m/>
    <m/>
    <m/>
    <m/>
    <m/>
    <m/>
    <m/>
    <m/>
    <s v="358 BLUE CREEK RD."/>
    <s v="WALLA WALLA"/>
    <s v="WA"/>
    <n v="99362"/>
    <s v="509-529-2860"/>
    <m/>
    <m/>
    <m/>
    <m/>
    <m/>
    <m/>
    <m/>
    <m/>
    <s v="https://web.pdc.wa.gov/rptimg/default.aspx?docid=2870847"/>
    <n v="2053"/>
    <n v="6128"/>
    <n v="10222"/>
    <m/>
    <m/>
    <s v="FRANK BROWN"/>
    <s v="candidate"/>
    <m/>
    <n v="43598.033182870371"/>
  </r>
  <r>
    <s v="ca-2012-10427"/>
    <s v="HALET  148"/>
    <s v="CA"/>
    <n v="41063"/>
    <m/>
    <m/>
    <m/>
    <m/>
    <n v="41063"/>
    <x v="13"/>
    <s v="Candidate registered"/>
    <s v="HALE THOMAS W (TOM  HALE)"/>
    <m/>
    <s v="PO BOX 171"/>
    <s v="NINE MILE FALLS"/>
    <s v="STEVENS"/>
    <s v="WA"/>
    <n v="99026"/>
    <s v="halemisete@aol.com"/>
    <s v="halemisete@aol.com"/>
    <s v="509-233-8097"/>
    <s v="COUNTY COMMISSIONER"/>
    <n v="23"/>
    <s v="STEVENS CO"/>
    <n v="4186"/>
    <s v="STEVENS"/>
    <s v="Local"/>
    <n v="27202"/>
    <s v="C"/>
    <s v="Registration and financial affairs"/>
    <s v="Candidate"/>
    <s v="Candidate"/>
    <m/>
    <m/>
    <m/>
    <s v="R"/>
    <x v="1"/>
    <n v="41219"/>
    <s v="mini"/>
    <b v="1"/>
    <m/>
    <m/>
    <s v="Lost in primary"/>
    <m/>
    <m/>
    <m/>
    <m/>
    <m/>
    <m/>
    <m/>
    <m/>
    <m/>
    <m/>
    <s v="40315 SUNSET DRIVE"/>
    <s v="LOON LAKE"/>
    <s v="WA"/>
    <n v="99148"/>
    <s v="509-233-8097"/>
    <m/>
    <m/>
    <m/>
    <m/>
    <m/>
    <m/>
    <m/>
    <m/>
    <s v="https://web.pdc.wa.gov/rptimg/default.aspx?filerid_election_year=HALET%20%20148%3A%7C%3A2012"/>
    <n v="7787"/>
    <n v="7767"/>
    <n v="10427"/>
    <m/>
    <m/>
    <s v="TOM  HALE"/>
    <s v="candidate"/>
    <m/>
    <n v="43598.036678240744"/>
  </r>
  <r>
    <s v="ca-2012-10132"/>
    <s v="STEPT  370"/>
    <s v="CA"/>
    <n v="41060"/>
    <m/>
    <m/>
    <m/>
    <s v="Electronic"/>
    <n v="41060"/>
    <x v="13"/>
    <s v="Candidate registered"/>
    <s v=" TONY STEPHENS (TONY STEPHENS)"/>
    <m/>
    <s v="20592 LITTLE VALLEY RD NE"/>
    <s v="POULSBO"/>
    <s v="KITSAP"/>
    <s v="WA"/>
    <n v="98370"/>
    <s v="scottmmmanson@gmail.com"/>
    <s v="stephens4statehouse@gmail.com"/>
    <s v="360-440-2377"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R"/>
    <x v="1"/>
    <n v="41219"/>
    <s v="mini"/>
    <b v="1"/>
    <m/>
    <m/>
    <s v="Qualified for general"/>
    <s v="Lost in general"/>
    <s v="Challenger"/>
    <m/>
    <m/>
    <m/>
    <m/>
    <m/>
    <m/>
    <m/>
    <m/>
    <s v="4168 SE BURLEY OLALLA RD"/>
    <s v="OLLALA"/>
    <s v="WA"/>
    <n v="98359"/>
    <s v="360-440-3488"/>
    <n v="13334.36"/>
    <n v="0"/>
    <n v="10243.780000000001"/>
    <n v="0"/>
    <n v="0"/>
    <n v="0"/>
    <m/>
    <m/>
    <s v="https://web.pdc.wa.gov/rptimg/default.aspx?filerid_election_year=STEPT%20%20370%3A%7C%3A2012"/>
    <n v="18682"/>
    <n v="4872"/>
    <n v="10132"/>
    <n v="10615"/>
    <n v="23"/>
    <s v="ALAN BELNAP"/>
    <s v="candidate"/>
    <m/>
    <n v="44149.246261574073"/>
  </r>
  <r>
    <s v="ca-2012-10284"/>
    <s v="PETED  666"/>
    <s v="CA"/>
    <n v="41065"/>
    <m/>
    <m/>
    <m/>
    <s v="Electronic"/>
    <n v="41065"/>
    <x v="13"/>
    <s v="Candidate registered"/>
    <s v="PETERSON DEBRA A (DEBBIE PETERSON)"/>
    <m/>
    <s v="P.O. BOX 872204"/>
    <s v="VANCOUVER"/>
    <s v="CLARK"/>
    <s v="WA"/>
    <n v="98687"/>
    <s v="debbie@debbiepeterson.org"/>
    <s v="debbie@debbiepeterson.org"/>
    <s v="360-356-4437"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Challenger"/>
    <m/>
    <m/>
    <m/>
    <m/>
    <m/>
    <m/>
    <m/>
    <m/>
    <s v="P.O. BOX 872204"/>
    <s v="VANCOUVER"/>
    <s v="WA"/>
    <n v="98687"/>
    <s v="360-356-4437"/>
    <n v="13443.01"/>
    <n v="781.14"/>
    <n v="12053.15"/>
    <n v="0"/>
    <n v="0"/>
    <n v="0"/>
    <m/>
    <m/>
    <s v="https://web.pdc.wa.gov/rptimg/default.aspx?filerid_election_year=PETED%20%20666%3A%7C%3A2012"/>
    <n v="15124"/>
    <n v="7094"/>
    <n v="10284"/>
    <n v="10413"/>
    <n v="49"/>
    <s v="DEBBIE PETERSON"/>
    <s v="candidate"/>
    <m/>
    <n v="44149.238182870373"/>
  </r>
  <r>
    <s v="ca-2012-10282"/>
    <s v="THATJ  053"/>
    <s v="CA"/>
    <n v="41043"/>
    <m/>
    <m/>
    <m/>
    <s v="Electronic"/>
    <n v="41043"/>
    <x v="13"/>
    <s v="Candidate registered"/>
    <s v="THATCHER JIM E (JIM THATCHER)"/>
    <m/>
    <s v="23515 NE NOVELTY HILL RD SUITE B221 #250"/>
    <s v="REDMOND"/>
    <s v="KING"/>
    <s v="WA"/>
    <n v="98053"/>
    <s v="JIM@ELECTJIMTHATCHER.COM"/>
    <s v="jim@thethatchers.net"/>
    <s v="425-242-3821"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Challenger"/>
    <m/>
    <m/>
    <m/>
    <m/>
    <m/>
    <m/>
    <m/>
    <m/>
    <s v="13142 234TH COURT N.E."/>
    <s v="REDMOND"/>
    <s v="WA"/>
    <n v="98053"/>
    <s v="425-836-1117"/>
    <n v="27693.06"/>
    <n v="0"/>
    <n v="33747.1"/>
    <n v="5500"/>
    <n v="0"/>
    <n v="6000"/>
    <n v="2994.05"/>
    <n v="0"/>
    <s v="https://web.pdc.wa.gov/rptimg/default.aspx?filerid_election_year=THATJ%20%20053%3A%7C%3A2012"/>
    <n v="19368"/>
    <n v="7694"/>
    <n v="10282"/>
    <n v="10650"/>
    <n v="45"/>
    <s v="ANDREW WOLD"/>
    <s v="candidate"/>
    <m/>
    <n v="44149.247291666667"/>
  </r>
  <r>
    <s v="ca-2012-10430"/>
    <s v="HIGGA  328"/>
    <s v="CA"/>
    <n v="41051"/>
    <m/>
    <m/>
    <m/>
    <s v="Electronic"/>
    <n v="41051"/>
    <x v="13"/>
    <s v="Candidate registered"/>
    <s v="ANNE HIGGINS"/>
    <m/>
    <s v="222 N CHERRY STREET"/>
    <s v="DAYTON"/>
    <s v="COLUMBIA"/>
    <s v="WA"/>
    <n v="99328"/>
    <s v="HIGGINSA1962@LIVE.COM"/>
    <s v="higginsa1962@live.com"/>
    <s v="509-629-3137"/>
    <s v="COUNTY COMMISSIONER"/>
    <n v="23"/>
    <s v="COLUMBIA CO"/>
    <n v="3176"/>
    <s v="COLUMBIA"/>
    <s v="Local"/>
    <n v="2575"/>
    <s v="C"/>
    <s v="Registration and financial affairs"/>
    <s v="Candidate"/>
    <s v="Candidate"/>
    <m/>
    <m/>
    <m/>
    <s v="R"/>
    <x v="1"/>
    <n v="41219"/>
    <s v="mini"/>
    <b v="1"/>
    <m/>
    <m/>
    <s v="Lost in primary"/>
    <m/>
    <m/>
    <m/>
    <m/>
    <m/>
    <m/>
    <m/>
    <m/>
    <m/>
    <m/>
    <s v="222 N CHERRY STREET"/>
    <s v="DAYTON"/>
    <s v="WA"/>
    <n v="99328"/>
    <m/>
    <n v="1339.3"/>
    <n v="0"/>
    <n v="1288.3"/>
    <n v="0"/>
    <n v="0"/>
    <n v="0"/>
    <m/>
    <m/>
    <s v="https://web.pdc.wa.gov/rptimg/default.aspx?filerid_election_year=HIGGA%20%20328%3A%7C%3A2012"/>
    <n v="8550"/>
    <n v="729"/>
    <n v="10430"/>
    <n v="10088"/>
    <m/>
    <s v="ANNE D HIGGINS"/>
    <s v="candidate"/>
    <m/>
    <n v="44149.218206018515"/>
  </r>
  <r>
    <s v="ca-2012-10440"/>
    <s v="APPEM  682"/>
    <s v="CA"/>
    <n v="41002"/>
    <m/>
    <m/>
    <m/>
    <s v="Electronic"/>
    <n v="41002"/>
    <x v="13"/>
    <s v="Candidate withdrew"/>
    <s v="APPEL MICHAEL W (MICHAEL APPEL)"/>
    <m/>
    <s v="P.O. BOX 823395"/>
    <s v="VANCOUVER"/>
    <s v="CLARK"/>
    <s v="WA"/>
    <n v="98682"/>
    <s v="ELECTMIKEAPPEL@YAHOO.COM"/>
    <s v="electmikeappel@yahoo.com"/>
    <s v="360-823-8340"/>
    <s v="STATE REPRESENTATIVE"/>
    <n v="13"/>
    <s v="LEG DISTRICT 17 - HOUSE"/>
    <n v="4811"/>
    <s v="CLARK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Not in primary"/>
    <m/>
    <m/>
    <m/>
    <m/>
    <m/>
    <m/>
    <m/>
    <m/>
    <m/>
    <m/>
    <s v="10908 NE 96TH STREET"/>
    <s v="VANCOUVER"/>
    <s v="WA"/>
    <n v="98662"/>
    <s v="360-260-8311"/>
    <n v="1043.8499999999999"/>
    <n v="0"/>
    <n v="709.4"/>
    <n v="-675.55"/>
    <n v="0"/>
    <n v="0"/>
    <m/>
    <m/>
    <s v="https://web.pdc.wa.gov/rptimg/default.aspx?filerid_election_year=APPEM%20%20682%3A%7C%3A2012"/>
    <n v="596"/>
    <n v="7773"/>
    <n v="10440"/>
    <n v="9712"/>
    <n v="17"/>
    <s v="LYNDA APPEL"/>
    <s v="candidate"/>
    <m/>
    <n v="44149.201469907406"/>
  </r>
  <r>
    <s v="ca-2012-10448"/>
    <s v="KOCHR  326"/>
    <s v="CA"/>
    <n v="41040"/>
    <m/>
    <m/>
    <m/>
    <s v="Electronic"/>
    <n v="41040"/>
    <x v="13"/>
    <s v="Candidate registered"/>
    <s v="Robert E Koch (ROBERT KOCH)"/>
    <m/>
    <s v="90 ACCESS RD."/>
    <s v="CONNELL"/>
    <s v="FRANKLIN"/>
    <s v="WA"/>
    <n v="99326"/>
    <s v="REKOCH@CENTURYTEL.COM"/>
    <s v="rekoch@centurytel.net"/>
    <s v="509-546-7088"/>
    <s v="COUNTY COMMISSIONER"/>
    <n v="23"/>
    <s v="FRANKLIN CO"/>
    <n v="3306"/>
    <s v="FRANKLIN"/>
    <s v="Local"/>
    <n v="27358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90 ACCESS RD."/>
    <s v="CONNELL"/>
    <s v="WA"/>
    <n v="99326"/>
    <s v="509-546-7088"/>
    <n v="4900"/>
    <n v="0"/>
    <n v="4127.82"/>
    <n v="0"/>
    <n v="0"/>
    <n v="0"/>
    <m/>
    <m/>
    <s v="https://web.pdc.wa.gov/rptimg/default.aspx?filerid_election_year=KOCHR%20%20326%3A%7C%3A2012"/>
    <n v="10785"/>
    <n v="3750"/>
    <n v="10448"/>
    <n v="10209"/>
    <m/>
    <s v="ROBERT KOCH"/>
    <s v="candidate"/>
    <m/>
    <n v="44149.225775462961"/>
  </r>
  <r>
    <s v="ca-2012-10455"/>
    <s v="MCDOJ  446"/>
    <s v="CA"/>
    <n v="41043"/>
    <m/>
    <m/>
    <m/>
    <s v="Electronic"/>
    <n v="41043"/>
    <x v="13"/>
    <s v="Candidate registered"/>
    <s v="MCDONALD JOYCE (JOYCE MCDONALD)"/>
    <m/>
    <s v="PO BOX 1225"/>
    <s v="PUYALLUP"/>
    <s v="PIERCE"/>
    <s v="WA"/>
    <n v="98371"/>
    <s v="JOYCE@JOYCEMCDONALD.COM"/>
    <s v="joyce@joycemcdonald.com"/>
    <s v="253-770-8061"/>
    <s v="COUNTY COUNCIL MEMBER"/>
    <n v="25"/>
    <s v="PIERCE CO"/>
    <n v="3879"/>
    <s v="PIERCE"/>
    <s v="Local"/>
    <n v="414360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PO BOX 1225"/>
    <s v="PUYALLUP"/>
    <s v="WA"/>
    <n v="98371"/>
    <m/>
    <n v="30015.94"/>
    <n v="466.01"/>
    <n v="30481.95"/>
    <n v="0"/>
    <n v="0"/>
    <n v="0"/>
    <m/>
    <m/>
    <s v="https://web.pdc.wa.gov/rptimg/default.aspx?filerid_election_year=MCDOJ%20%20446%3A%7C%3A2012"/>
    <n v="12513"/>
    <n v="28278"/>
    <n v="10455"/>
    <n v="10287"/>
    <m/>
    <s v="GARY MCDONALD"/>
    <s v="candidate"/>
    <m/>
    <n v="44149.228530092594"/>
  </r>
  <r>
    <s v="ca-2012-10421"/>
    <s v="WALTR  801"/>
    <s v="CA"/>
    <n v="41043"/>
    <m/>
    <m/>
    <m/>
    <s v="Paper"/>
    <n v="41043"/>
    <x v="13"/>
    <s v="Candidate registered"/>
    <s v="WALTER RONALD B (RONALD WALTER)"/>
    <m/>
    <s v="5433 SQUILCHUCK RD."/>
    <s v="WENATCHEE"/>
    <s v="CHELAN"/>
    <s v="WA"/>
    <n v="98801"/>
    <s v="rwalter779@charter.net"/>
    <s v="rwalter779@charter.net"/>
    <s v="509-663-7779"/>
    <s v="COUNTY COMMISSIONER"/>
    <n v="23"/>
    <s v="CHELAN CO"/>
    <n v="3111"/>
    <s v="CHELAN"/>
    <s v="Local"/>
    <n v="38545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5433 SQUILCHUCK RD."/>
    <s v="WENATCHEE"/>
    <s v="WA"/>
    <n v="98801"/>
    <s v="509-663-7779"/>
    <n v="0"/>
    <n v="0"/>
    <n v="0"/>
    <n v="0"/>
    <n v="0"/>
    <n v="0"/>
    <m/>
    <m/>
    <s v="https://web.pdc.wa.gov/rptimg/default.aspx?filerid_election_year=WALTR%20%20801%3A%7C%3A2012"/>
    <n v="20510"/>
    <n v="7763"/>
    <n v="10421"/>
    <n v="10705"/>
    <m/>
    <s v="RONALD WALTER"/>
    <s v="candidate"/>
    <m/>
    <n v="44149.249027777776"/>
  </r>
  <r>
    <s v="ca-2012-10205"/>
    <s v="LAUDR  239"/>
    <s v="CA"/>
    <n v="40742"/>
    <m/>
    <m/>
    <m/>
    <s v="Electronic"/>
    <n v="40742"/>
    <x v="13"/>
    <s v="Candidate registered"/>
    <s v="LAUDERDALE ROBERT J (ROBERT &quot;JEFF&quot; LAUDERDALE)"/>
    <m/>
    <s v="P.O. BOX 100"/>
    <s v="COUPEVILLE"/>
    <s v="ISLAND"/>
    <s v="WA"/>
    <n v="98239"/>
    <s v="JEFF@ELECTJEFF2012.COM"/>
    <s v="jeff@electjeff2012.com"/>
    <s v="360-320-0029"/>
    <s v="COUNTY COMMISSIONER"/>
    <n v="23"/>
    <s v="ISLAND CO"/>
    <n v="3424"/>
    <s v="ISLAND"/>
    <s v="Local"/>
    <n v="47722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1543 ROY ROAD"/>
    <s v="FREELAND"/>
    <s v="WA"/>
    <n v="98249"/>
    <s v="425-931-3558"/>
    <n v="52256.98"/>
    <n v="0"/>
    <n v="52256.98"/>
    <n v="0"/>
    <n v="0"/>
    <n v="0"/>
    <m/>
    <m/>
    <s v="https://web.pdc.wa.gov/rptimg/default.aspx?filerid_election_year=LAUDR%20%20239%3A%7C%3A2012"/>
    <n v="11174"/>
    <n v="7658"/>
    <n v="10205"/>
    <n v="10226"/>
    <m/>
    <s v="POLLY A PONG"/>
    <s v="candidate"/>
    <m/>
    <n v="44149.226412037038"/>
  </r>
  <r>
    <s v="ca-2012-10109"/>
    <s v="CHASR  019"/>
    <s v="CA"/>
    <n v="41038"/>
    <m/>
    <m/>
    <m/>
    <s v="Electronic"/>
    <n v="41038"/>
    <x v="13"/>
    <s v="Candidate registered"/>
    <s v="Robert S Chase (ROBERT CHASE)"/>
    <m/>
    <s v="P.O. BOX 822"/>
    <s v="LIBERTY LAKE"/>
    <s v="SPOKANE"/>
    <s v="WA"/>
    <n v="99019"/>
    <s v="stripe340@comcast.net"/>
    <s v="stripe340@comcast.net"/>
    <s v="509-954-3829"/>
    <s v="COUNTY COMMISSIONER"/>
    <n v="23"/>
    <s v="SPOKANE CO"/>
    <n v="4151"/>
    <s v="SPOKANE"/>
    <s v="Local"/>
    <n v="265987"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19606 N SANDS RD"/>
    <s v="GREEN BLUFF"/>
    <s v="WA"/>
    <n v="99005"/>
    <s v="509-435-1096"/>
    <n v="9235.51"/>
    <n v="0"/>
    <n v="8535.51"/>
    <n v="-700"/>
    <n v="0"/>
    <n v="0"/>
    <m/>
    <m/>
    <s v="https://web.pdc.wa.gov/rptimg/default.aspx?filerid_election_year=CHASR%20%20019%3A%7C%3A2012"/>
    <n v="2977"/>
    <n v="35985"/>
    <n v="10109"/>
    <n v="9813"/>
    <m/>
    <s v="CECILY  WRIGHT"/>
    <s v="candidate"/>
    <m/>
    <n v="44149.205046296294"/>
  </r>
  <r>
    <s v="ca-2012-10140"/>
    <s v="SNYDD  858"/>
    <s v="CA"/>
    <n v="41028"/>
    <m/>
    <m/>
    <m/>
    <s v="Paper"/>
    <n v="41028"/>
    <x v="13"/>
    <s v="Candidate registered"/>
    <s v="SNYDER DALE L (DALE SNYDER)"/>
    <m/>
    <s v="1110 RD. 8, N.W."/>
    <s v="WATERVILLE"/>
    <s v="DOUGLAS"/>
    <s v="WA"/>
    <n v="98858"/>
    <s v="dabsnyder@nwi.net"/>
    <s v="dabsnyder@nwi.net"/>
    <s v="509-745-8363"/>
    <s v="COUNTY COMMISSIONER"/>
    <n v="23"/>
    <s v="DOUGLAS CO"/>
    <n v="3235"/>
    <s v="DOUGLAS"/>
    <s v="Local"/>
    <n v="17906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1110 RD. 8, N.W."/>
    <s v="WATERVILLE"/>
    <s v="WA"/>
    <n v="98858"/>
    <m/>
    <n v="0"/>
    <n v="0"/>
    <n v="0"/>
    <n v="0"/>
    <n v="0"/>
    <n v="0"/>
    <m/>
    <m/>
    <s v="https://web.pdc.wa.gov/rptimg/default.aspx?filerid_election_year=SNYDD%20%20858%3A%7C%3A2012"/>
    <n v="18246"/>
    <n v="3711"/>
    <n v="10140"/>
    <n v="10593"/>
    <m/>
    <s v="ADELE M. SNYDER"/>
    <s v="candidate"/>
    <m/>
    <n v="44149.245462962965"/>
  </r>
  <r>
    <s v="ca-2012-10197"/>
    <s v="JOHNR  672"/>
    <s v="CA"/>
    <n v="41017"/>
    <m/>
    <m/>
    <m/>
    <s v="Electronic"/>
    <n v="41017"/>
    <x v="13"/>
    <s v="Candidate registered"/>
    <s v="Rex F Johnston (REX JOHNSTON)"/>
    <m/>
    <s v="560 NW COUNTRY VIEW RD"/>
    <s v="WHITE SALMON"/>
    <s v="KLICKITAT"/>
    <s v="WA"/>
    <n v="98672"/>
    <s v="REXJOHNSTON@GORGE.NET"/>
    <s v="rexjohnston@gorge.net"/>
    <s v="509-493-0259"/>
    <s v="COUNTY COMMISSIONER"/>
    <n v="23"/>
    <s v="KLICKITAT CO"/>
    <n v="3579"/>
    <s v="KLICKITAT"/>
    <s v="Local"/>
    <n v="12732"/>
    <s v="C"/>
    <s v="Registration and financial affairs"/>
    <s v="Candidate"/>
    <s v="Candidate"/>
    <m/>
    <m/>
    <m/>
    <s v="R"/>
    <x v="1"/>
    <n v="41219"/>
    <s v="full"/>
    <b v="1"/>
    <m/>
    <m/>
    <s v="Unopposed in primary"/>
    <s v="Unopposed in general"/>
    <m/>
    <m/>
    <m/>
    <m/>
    <m/>
    <m/>
    <m/>
    <m/>
    <m/>
    <s v="560 NW COUNTRY VIEW ROAD"/>
    <s v="WHITE SALMON"/>
    <s v="WA"/>
    <n v="98672"/>
    <s v="509-493-0259"/>
    <n v="7.0000000000000007E-2"/>
    <n v="393.23"/>
    <n v="459.23"/>
    <n v="200"/>
    <n v="0"/>
    <n v="0"/>
    <m/>
    <m/>
    <s v="https://web.pdc.wa.gov/rptimg/default.aspx?filerid_election_year=JOHNR%20%20672%3A%7C%3A2012"/>
    <n v="9957"/>
    <n v="3775"/>
    <n v="10197"/>
    <n v="10161"/>
    <m/>
    <s v="DONNA JOHNSTON"/>
    <s v="candidate"/>
    <m/>
    <n v="44149.223819444444"/>
  </r>
  <r>
    <s v="ca-2012-10394"/>
    <s v="BAILB2 277"/>
    <s v="CA"/>
    <n v="41002"/>
    <m/>
    <m/>
    <m/>
    <s v="Electronic"/>
    <n v="41002"/>
    <x v="13"/>
    <s v="Candidate registered"/>
    <s v="Barbara F. Bailey (BARBARA BAILEY)"/>
    <m/>
    <s v="PO BOX 374"/>
    <s v="OAK HARBOR"/>
    <s v="SKAGIT"/>
    <s v="WA"/>
    <n v="98277"/>
    <s v="electbarbarabailey@gmail.com"/>
    <s v="bbailey123@comcast.net"/>
    <s v="360-679-2055"/>
    <s v="STATE SENATOR"/>
    <n v="12"/>
    <s v="LEG DISTRICT 10 - SENATE"/>
    <n v="4739"/>
    <s v="SKAGIT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Challenger"/>
    <m/>
    <m/>
    <m/>
    <m/>
    <m/>
    <m/>
    <m/>
    <m/>
    <s v="527 SUNRISE BLVD"/>
    <s v="OAK HARBOR"/>
    <s v="WA"/>
    <n v="98277"/>
    <s v="360-679-2055"/>
    <n v="386020.24"/>
    <n v="500"/>
    <n v="384737.17"/>
    <n v="0"/>
    <n v="0"/>
    <n v="0"/>
    <n v="24499.39"/>
    <n v="89790.98"/>
    <s v="https://web.pdc.wa.gov/rptimg/default.aspx?filerid_election_year=BAILB2%20277%3A%7C%3A2012"/>
    <n v="783"/>
    <n v="26984"/>
    <n v="10394"/>
    <n v="9731"/>
    <n v="10"/>
    <s v="BARBARA BAILEY"/>
    <s v="candidate"/>
    <m/>
    <n v="44149.202118055553"/>
  </r>
  <r>
    <s v="ca-2012-10312"/>
    <s v="BERNG  922"/>
    <s v="CA"/>
    <n v="40995"/>
    <m/>
    <m/>
    <m/>
    <s v="Electronic"/>
    <n v="40995"/>
    <x v="13"/>
    <s v="Candidate registered"/>
    <s v="BERNDT GARY R (GARY BERNDT)"/>
    <m/>
    <s v="PO BOX 14"/>
    <s v="CLE ELUM"/>
    <s v="KITTITAS"/>
    <s v="WA"/>
    <n v="98922"/>
    <s v="electgaryberndt@gmail.com"/>
    <s v="clairehein@gmail.com"/>
    <s v="509-674-5593"/>
    <s v="COUNTY COMMISSIONER"/>
    <n v="23"/>
    <s v="KITTITAS CO"/>
    <n v="3559"/>
    <s v="KITTITAS"/>
    <s v="Local"/>
    <n v="20566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3493 AIRPORT ROAD"/>
    <s v="CLE ELUM"/>
    <s v="WA"/>
    <n v="98922"/>
    <m/>
    <n v="24670.44"/>
    <n v="0"/>
    <n v="23237.35"/>
    <n v="0"/>
    <n v="0"/>
    <n v="0"/>
    <m/>
    <m/>
    <s v="https://web.pdc.wa.gov/rptimg/default.aspx?filerid_election_year=BERNG%20%20922%3A%7C%3A2012"/>
    <n v="1421"/>
    <n v="7711"/>
    <n v="10312"/>
    <n v="9755"/>
    <m/>
    <s v="CLAIRE NICHOLLS"/>
    <s v="candidate"/>
    <m/>
    <n v="44149.202951388892"/>
  </r>
  <r>
    <s v="ca-2012-10475"/>
    <s v="WESER  232"/>
    <s v="CA"/>
    <n v="40997"/>
    <m/>
    <m/>
    <m/>
    <s v="Electronic"/>
    <n v="40997"/>
    <x v="13"/>
    <s v="Candidate registered"/>
    <s v="WESEN RONALD G (RONALD WESEN)"/>
    <m/>
    <s v="PO BOX 7"/>
    <s v="BOW"/>
    <s v="SKAGIT"/>
    <s v="WA"/>
    <n v="98232"/>
    <s v="jayshepler@wavecable.com"/>
    <s v="ron@wavecable.com"/>
    <s v="360-766-6808"/>
    <s v="COUNTY COMMISSIONER"/>
    <n v="23"/>
    <s v="SKAGIT CO"/>
    <n v="4064"/>
    <s v="SKAGIT"/>
    <s v="Local"/>
    <n v="65287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P.O. BOX 7"/>
    <s v="BOW"/>
    <s v="WA"/>
    <n v="98232"/>
    <s v="360-391-3272"/>
    <n v="21893.279999999999"/>
    <n v="2416.36"/>
    <n v="17469.91"/>
    <n v="0"/>
    <n v="0"/>
    <n v="0"/>
    <m/>
    <m/>
    <s v="https://web.pdc.wa.gov/rptimg/default.aspx?filerid_election_year=WESER%20%20232%3A%7C%3A2012"/>
    <n v="21094"/>
    <n v="3969"/>
    <n v="10475"/>
    <n v="10797"/>
    <m/>
    <s v="JAY SHEPLER"/>
    <s v="candidate"/>
    <m/>
    <n v="44149.255474537036"/>
  </r>
  <r>
    <s v="ca-2012-10219"/>
    <s v="LEITM  902"/>
    <s v="CA"/>
    <n v="40989"/>
    <m/>
    <m/>
    <m/>
    <m/>
    <n v="40989"/>
    <x v="13"/>
    <s v="Candidate registered"/>
    <s v="Michael D. Leita (MICHAEL LEITA)"/>
    <m/>
    <s v="4802 AVALANCHE AVENUE"/>
    <s v="YAKIMA"/>
    <s v="YAKIMA"/>
    <s v="WA"/>
    <n v="98908"/>
    <s v="Mikeleita@gmail.com"/>
    <s v="mikeleita@gmail.com"/>
    <s v="509-966-8043"/>
    <s v="COUNTY COMMISSIONER"/>
    <n v="23"/>
    <s v="YAKIMA CO"/>
    <n v="4418"/>
    <s v="YAKIMA"/>
    <s v="Local"/>
    <n v="101293"/>
    <s v="C"/>
    <s v="Registration and financial affairs"/>
    <s v="Candidate"/>
    <s v="Candidate"/>
    <m/>
    <m/>
    <m/>
    <s v="R"/>
    <x v="1"/>
    <n v="41219"/>
    <s v="mini"/>
    <b v="1"/>
    <m/>
    <m/>
    <s v="Unopposed in primary"/>
    <s v="Unopposed in general"/>
    <m/>
    <m/>
    <m/>
    <m/>
    <m/>
    <m/>
    <m/>
    <m/>
    <m/>
    <s v="811 SUMMITVIEW AVENUE"/>
    <s v="YAKIMA"/>
    <s v="WA"/>
    <n v="98908"/>
    <s v="509-453-3181"/>
    <m/>
    <m/>
    <m/>
    <m/>
    <m/>
    <m/>
    <m/>
    <m/>
    <s v="https://web.pdc.wa.gov/rptimg/default.aspx?filerid_election_year=LEITM%20%20902%3A%7C%3A2012"/>
    <n v="11251"/>
    <n v="3730"/>
    <n v="10219"/>
    <m/>
    <m/>
    <s v="DAN MARPLES"/>
    <s v="candidate"/>
    <m/>
    <n v="43598.033148148148"/>
  </r>
  <r>
    <s v="ca-2012-10163"/>
    <s v="SKOOK  009"/>
    <s v="CA"/>
    <n v="40969"/>
    <m/>
    <m/>
    <m/>
    <s v="Electronic"/>
    <n v="40969"/>
    <x v="13"/>
    <s v="Candidate registered"/>
    <s v="SKOOG KAREN J (KAREN SKOOG)"/>
    <m/>
    <s v="2382 ALLEN RD"/>
    <s v="ELK"/>
    <s v="PEND OREILLE"/>
    <s v="WA"/>
    <n v="99009"/>
    <s v="skoogzoo@yahoo.com"/>
    <s v="skoogzoo@yahoo.com"/>
    <s v="509-847-9764"/>
    <s v="COUNTY COMMISSIONER"/>
    <n v="23"/>
    <s v="PEND OREILLE CO"/>
    <n v="3865"/>
    <s v="PEND OREILLE"/>
    <s v="Local"/>
    <n v="7981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19606 N SANDS ROAD"/>
    <s v="COLBERT"/>
    <s v="WA"/>
    <n v="99005"/>
    <s v="509-238-9468"/>
    <n v="8381.18"/>
    <n v="0"/>
    <n v="8356.18"/>
    <n v="0"/>
    <n v="0"/>
    <n v="0"/>
    <m/>
    <m/>
    <s v="https://web.pdc.wa.gov/rptimg/default.aspx?filerid_election_year=SKOOK%20%20009%3A%7C%3A2012"/>
    <n v="18078"/>
    <n v="4152"/>
    <n v="10163"/>
    <n v="10579"/>
    <m/>
    <s v="CECILY WRIGHT"/>
    <s v="candidate"/>
    <m/>
    <n v="44149.245092592595"/>
  </r>
  <r>
    <s v="ca-2012-10496"/>
    <s v="MIELT  604"/>
    <s v="CA"/>
    <n v="40973"/>
    <m/>
    <m/>
    <m/>
    <s v="Electronic"/>
    <n v="40973"/>
    <x v="13"/>
    <s v="Candidate registered"/>
    <s v="MIELKE THOMAS M (TOM MIELKE)"/>
    <m/>
    <s v="7401 NE 284TH ST"/>
    <s v="BATTLE GROUND"/>
    <s v="CLARK"/>
    <s v="WA"/>
    <n v="98604"/>
    <s v="DISTRICT18REP@MSN.COM"/>
    <s v="district18rep@msn.com"/>
    <s v="360-687-1106"/>
    <s v="COUNTY COUNCIL MEMBER"/>
    <n v="25"/>
    <s v="CLARK CO"/>
    <n v="3147"/>
    <s v="CLARK"/>
    <s v="Local"/>
    <n v="226530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5914 NE 384TH ST."/>
    <s v="LA CENTER"/>
    <s v="WA"/>
    <n v="98629"/>
    <m/>
    <n v="23653.79"/>
    <n v="0"/>
    <n v="24878.720000000001"/>
    <n v="0"/>
    <n v="0"/>
    <n v="0"/>
    <m/>
    <m/>
    <s v="https://web.pdc.wa.gov/rptimg/default.aspx?filerid_election_year=MIELT%20%20604%3A%7C%3A2012"/>
    <n v="13019"/>
    <n v="4735"/>
    <n v="10496"/>
    <n v="10304"/>
    <m/>
    <s v="SHARON K. LIEN"/>
    <s v="candidate"/>
    <m/>
    <n v="44149.234444444446"/>
  </r>
  <r>
    <s v="ca-2012-10106"/>
    <s v="MAGEC  027"/>
    <s v="CA"/>
    <n v="40879"/>
    <m/>
    <m/>
    <m/>
    <s v="Electronic"/>
    <n v="40879"/>
    <x v="13"/>
    <s v="Candidate registered"/>
    <s v="Chad L. Magendanz (CHAD MAGENDANZ)"/>
    <m/>
    <s v="25524 SE 159TH ST."/>
    <s v="ISSAQUAH"/>
    <s v="KING"/>
    <s v="WA"/>
    <n v="98027"/>
    <s v="CHAD@MAGENDANZ.COM"/>
    <s v="chad@magendanz.com"/>
    <s v="425-246-8782"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Open seat"/>
    <m/>
    <m/>
    <m/>
    <m/>
    <m/>
    <m/>
    <m/>
    <m/>
    <s v="25524 SE 159TH ST."/>
    <s v="ISSAQUAH"/>
    <s v="WA"/>
    <n v="98027"/>
    <s v="425-391-3318"/>
    <n v="91396.3"/>
    <n v="963.6"/>
    <n v="65966.58"/>
    <n v="0"/>
    <n v="0"/>
    <n v="0"/>
    <n v="74.36"/>
    <n v="0"/>
    <s v="https://web.pdc.wa.gov/rptimg/default.aspx?filerid_election_year=MAGEC%20%20027%3A%7C%3A2012"/>
    <n v="11885"/>
    <n v="34660"/>
    <n v="10106"/>
    <n v="10257"/>
    <n v="5"/>
    <s v="CHAD MAGENDANZ"/>
    <s v="candidate"/>
    <m/>
    <n v="44149.227407407408"/>
  </r>
  <r>
    <s v="ca-2012-10465"/>
    <s v="MCCUJ  198"/>
    <s v="CA"/>
    <n v="40811"/>
    <m/>
    <m/>
    <m/>
    <s v="Electronic"/>
    <n v="40811"/>
    <x v="13"/>
    <s v="Candidate discontinued campaign"/>
    <s v="MCCUNE JAMES G (JIM MCCUNE)"/>
    <m/>
    <s v="P.O. BOX 785"/>
    <s v="GRAHAM"/>
    <s v="PIERCE"/>
    <s v="WA"/>
    <n v="98338"/>
    <s v="ELECTMCCUNE@GMAIL.COM"/>
    <s v="jgmccune@gmail.com"/>
    <s v="(253)732-0519"/>
    <s v="STATE REPRESENTATIVE"/>
    <n v="13"/>
    <s v="LEG DISTRICT 02 - HOUSE"/>
    <n v="4781"/>
    <s v="PIERCE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Not in primary"/>
    <m/>
    <m/>
    <m/>
    <m/>
    <m/>
    <m/>
    <m/>
    <m/>
    <m/>
    <m/>
    <s v="P.O. BOX 1287"/>
    <s v="GRAHAM"/>
    <s v="WA"/>
    <n v="98338"/>
    <s v="(253)682-7398"/>
    <n v="5225"/>
    <n v="0"/>
    <n v="1748.22"/>
    <n v="0"/>
    <n v="0"/>
    <n v="0"/>
    <m/>
    <m/>
    <s v="https://web.pdc.wa.gov/rptimg/default.aspx?filerid_election_year=MCCUJ%20%20198%3A%7C%3A2012"/>
    <n v="12495"/>
    <n v="27193"/>
    <n v="10465"/>
    <n v="10285"/>
    <n v="2"/>
    <s v="SKYLAR MCCUNE"/>
    <s v="candidate"/>
    <m/>
    <n v="44149.228495370371"/>
  </r>
  <r>
    <s v="ca-2010-12977"/>
    <s v="JEFFJA 403"/>
    <s v="CA"/>
    <n v="40371"/>
    <m/>
    <m/>
    <m/>
    <m/>
    <n v="40371"/>
    <x v="14"/>
    <s v="Candidate registered"/>
    <s v="James Jeffords (JAMES JEFFORDS)"/>
    <m/>
    <s v="1025 LIBERTY DR."/>
    <s v="CLARKSTON"/>
    <s v="ASOTIN"/>
    <s v="WA"/>
    <n v="99403"/>
    <s v="jimjeffordsforcommissioner@gmail.com"/>
    <s v="jimjeffordsforcommissioner@gmail.com"/>
    <s v="509-758-0585"/>
    <s v="COUNTY COMMISSIONER"/>
    <n v="23"/>
    <s v="ASOTIN CO"/>
    <n v="3029"/>
    <s v="ASOTIN"/>
    <s v="Local"/>
    <n v="12024"/>
    <s v="C"/>
    <s v="Registration and financial affairs"/>
    <s v="Candidate"/>
    <s v="Candidate"/>
    <m/>
    <m/>
    <m/>
    <s v="R"/>
    <x v="1"/>
    <n v="40484"/>
    <s v="mini"/>
    <b v="1"/>
    <m/>
    <m/>
    <s v="Qualified for general"/>
    <s v="Won in general"/>
    <m/>
    <m/>
    <m/>
    <m/>
    <m/>
    <m/>
    <m/>
    <m/>
    <m/>
    <s v="1025 LIBERTY DR."/>
    <s v="CLARKSTON"/>
    <s v="WA"/>
    <n v="99403"/>
    <s v="509-758-0585"/>
    <m/>
    <m/>
    <m/>
    <m/>
    <m/>
    <m/>
    <m/>
    <m/>
    <s v="https://web.pdc.wa.gov/rptimg/default.aspx?filerid_election_year=JEFFJA%20403%3A%7C%3A2010"/>
    <n v="9562"/>
    <n v="702"/>
    <n v="12977"/>
    <m/>
    <m/>
    <s v="JAMES JEFFORDS"/>
    <s v="candidate"/>
    <m/>
    <n v="43598.055243055554"/>
  </r>
  <r>
    <s v="ca-2020-1233"/>
    <s v="BAILB  277"/>
    <s v="CA"/>
    <n v="42852"/>
    <m/>
    <m/>
    <m/>
    <s v="Electronic"/>
    <n v="42852"/>
    <x v="4"/>
    <s v="Candidate registered"/>
    <s v="Barbara F. Bailey (BARBARA BAILEY)"/>
    <m/>
    <s v="BOX 374"/>
    <s v="OAK HARBOR"/>
    <s v="SKAGIT"/>
    <s v="WA"/>
    <n v="98277"/>
    <s v="BARBBAILEY10@GMAIL.COM"/>
    <s v="barbbailey10@gmail.com"/>
    <s v="360-240-0844"/>
    <s v="STATE SENATOR"/>
    <n v="12"/>
    <s v="LEG DISTRICT 10 - SENATE"/>
    <n v="4739"/>
    <s v="SKAGIT"/>
    <s v="Legislative"/>
    <n v="111646"/>
    <s v="C"/>
    <s v="Registration and financial affairs"/>
    <s v="Candidate"/>
    <s v="Candidate"/>
    <m/>
    <m/>
    <m/>
    <s v="R"/>
    <x v="1"/>
    <n v="44138"/>
    <s v="full"/>
    <b v="1"/>
    <m/>
    <m/>
    <m/>
    <m/>
    <m/>
    <m/>
    <m/>
    <m/>
    <m/>
    <m/>
    <m/>
    <m/>
    <m/>
    <s v="527 SUNRISE BLVD"/>
    <s v="OAK HARBOR"/>
    <s v="WA"/>
    <n v="98277"/>
    <m/>
    <n v="31344"/>
    <n v="0"/>
    <n v="36655.449999999997"/>
    <n v="0"/>
    <n v="0"/>
    <n v="0"/>
    <m/>
    <m/>
    <s v="https://web.pdc.wa.gov/rptimg/default.aspx?docid=4643877"/>
    <n v="889"/>
    <n v="26984"/>
    <n v="1233"/>
    <n v="299"/>
    <n v="10"/>
    <s v="BERNIS BAILEY"/>
    <s v="candidate"/>
    <m/>
    <n v="44148.843414351853"/>
  </r>
  <r>
    <s v="ca-2014-7661"/>
    <s v="ROBIB  221"/>
    <s v="CA"/>
    <n v="41424"/>
    <m/>
    <m/>
    <m/>
    <m/>
    <n v="41424"/>
    <x v="9"/>
    <s v="Candidate discontinued campaign"/>
    <s v="ROBINSON BRANDON J (BRANDON ROBINSON)"/>
    <m/>
    <s v="PO BOX 623"/>
    <s v="ANACORTES"/>
    <s v="SKAGIT"/>
    <s v="WA"/>
    <n v="98221"/>
    <s v="robinson4staterep@outlook.com"/>
    <s v="robinson4staterep@outlook.com"/>
    <s v="360-540-7899"/>
    <s v="STATE REPRESENTATIVE"/>
    <n v="13"/>
    <s v="LEG DISTRICT 40 - HOUSE"/>
    <n v="4858"/>
    <s v="SKAGIT"/>
    <s v="Legislative"/>
    <m/>
    <s v="C"/>
    <s v="Registration and financial affairs"/>
    <s v="Candidate"/>
    <s v="Candidate"/>
    <m/>
    <m/>
    <m/>
    <s v="R"/>
    <x v="1"/>
    <n v="41947"/>
    <s v="full"/>
    <b v="1"/>
    <m/>
    <m/>
    <m/>
    <m/>
    <s v="Challenger"/>
    <m/>
    <m/>
    <m/>
    <m/>
    <m/>
    <m/>
    <m/>
    <m/>
    <s v="PO BOX 623"/>
    <s v="ANACORTES"/>
    <s v="WA"/>
    <n v="98221"/>
    <m/>
    <m/>
    <m/>
    <m/>
    <m/>
    <m/>
    <m/>
    <m/>
    <m/>
    <s v="https://web.pdc.wa.gov/rptimg/default.aspx?docid=3368237"/>
    <n v="16557"/>
    <n v="6186"/>
    <n v="7661"/>
    <m/>
    <n v="40"/>
    <s v="JENNETTA ROBINSON"/>
    <s v="candidate"/>
    <m/>
    <n v="43598.008194444446"/>
  </r>
  <r>
    <s v="ca-2023-1051"/>
    <s v="OLSOJ  642"/>
    <s v="CA"/>
    <n v="43562"/>
    <m/>
    <m/>
    <m/>
    <m/>
    <n v="43562"/>
    <x v="15"/>
    <s v="Candidate registered"/>
    <s v="Julie Olson (JULIE OLSON)"/>
    <m/>
    <s v="16708 NE 30TH CT"/>
    <s v="RIDGEFIELD"/>
    <s v="CLARK"/>
    <s v="WA"/>
    <n v="98642"/>
    <s v="JULIE.OLSON@COMCAST.NET"/>
    <s v="julie.olson@comcast.net"/>
    <s v="360-546-1795"/>
    <s v="COUNTY COUNCIL MEMBER"/>
    <n v="25"/>
    <s v="CLARK CO"/>
    <n v="3147"/>
    <s v="CLARK"/>
    <s v="Local"/>
    <n v="327037"/>
    <s v="C"/>
    <s v="Registration and financial affairs"/>
    <s v="Candidate"/>
    <s v="Candidate"/>
    <m/>
    <m/>
    <m/>
    <s v="R"/>
    <x v="1"/>
    <n v="45237"/>
    <s v="full"/>
    <b v="1"/>
    <m/>
    <m/>
    <m/>
    <m/>
    <m/>
    <m/>
    <m/>
    <m/>
    <m/>
    <m/>
    <m/>
    <m/>
    <m/>
    <s v="16708 NE 30TH CT"/>
    <s v="RIDGEFIELD"/>
    <s v="WA"/>
    <n v="98642"/>
    <s v="360-546-1795"/>
    <m/>
    <m/>
    <m/>
    <m/>
    <m/>
    <m/>
    <m/>
    <m/>
    <s v="https://web.pdc.wa.gov/rptimg/default.aspx?docid=4792882"/>
    <n v="14380"/>
    <n v="444"/>
    <n v="1051"/>
    <m/>
    <m/>
    <s v="JULIE OLSON"/>
    <s v="candidate"/>
    <m/>
    <n v="44630.730393518519"/>
  </r>
  <r>
    <s v="ca-2020-1229"/>
    <s v="OBANS  101"/>
    <s v="CA"/>
    <n v="42775"/>
    <m/>
    <m/>
    <m/>
    <s v="Electronic"/>
    <n v="42775"/>
    <x v="4"/>
    <s v="Candidate registered"/>
    <s v="Steve O'Ban (STEVEN O'BAN)"/>
    <m/>
    <s v="PO BOX 65335"/>
    <s v="UNIVERSITY PLACE"/>
    <s v="PIERCE"/>
    <s v="WA"/>
    <n v="98464"/>
    <s v="STEVE@STEVEOBAN.COM"/>
    <s v="steve@steveoban.com"/>
    <s v="253-312-1688"/>
    <s v="STATE SENATOR"/>
    <n v="12"/>
    <s v="LEG DISTRICT 28 - SENATE"/>
    <n v="4757"/>
    <s v="PIERCE"/>
    <s v="Legislative"/>
    <n v="90641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848652.31"/>
    <n v="5929.56"/>
    <n v="856885.23"/>
    <n v="0"/>
    <n v="0"/>
    <n v="0"/>
    <n v="132771.04"/>
    <n v="586720.25"/>
    <s v="https://web.pdc.wa.gov/rptimg/default.aspx?docid=4627234"/>
    <n v="14220"/>
    <n v="1104"/>
    <n v="1229"/>
    <n v="948"/>
    <n v="28"/>
    <s v="TOM PERRY"/>
    <s v="candidate"/>
    <m/>
    <n v="45314.776134259257"/>
  </r>
  <r>
    <s v="ca-2018-675"/>
    <s v="WOLFE  312"/>
    <s v="CA"/>
    <n v="43101"/>
    <m/>
    <m/>
    <m/>
    <s v="Electronic"/>
    <n v="43101"/>
    <x v="3"/>
    <s v="Candidate registered"/>
    <s v="Edward Wolfe (ED WOLFE)"/>
    <m/>
    <s v="PO BOX 5058"/>
    <s v="BREMERTON"/>
    <s v="KITSAP"/>
    <s v="WA"/>
    <n v="98312"/>
    <s v="eewolfe47@gmail.com"/>
    <s v="eewolfe47@gmail.com"/>
    <s v="360-271-3484"/>
    <s v="COUNTY COMMISSIONER"/>
    <n v="23"/>
    <s v="KITSAP CO"/>
    <n v="3539"/>
    <s v="KITSAP"/>
    <s v="Local"/>
    <n v="163999"/>
    <s v="C"/>
    <s v="Registration and financial affairs"/>
    <s v="Candidate"/>
    <s v="Candidate"/>
    <m/>
    <m/>
    <n v="3"/>
    <s v="R"/>
    <x v="1"/>
    <n v="43410"/>
    <s v="full"/>
    <b v="1"/>
    <m/>
    <m/>
    <s v="Qualified for general"/>
    <s v="Unopposed in general"/>
    <m/>
    <m/>
    <m/>
    <m/>
    <m/>
    <m/>
    <m/>
    <m/>
    <m/>
    <s v="610 WARREN AVE"/>
    <s v="BREM"/>
    <s v="WA"/>
    <n v="98337"/>
    <s v="360-271-1960"/>
    <n v="20736.310000000001"/>
    <n v="0"/>
    <n v="9660.17"/>
    <n v="0"/>
    <n v="0"/>
    <n v="0"/>
    <m/>
    <m/>
    <s v="https://web.pdc.wa.gov/rptimg/default.aspx?docid=4693836"/>
    <n v="21464"/>
    <n v="238"/>
    <n v="675"/>
    <n v="3996"/>
    <m/>
    <s v="CLARKE WHITNEY"/>
    <s v="candidate"/>
    <m/>
    <n v="44148.993148148147"/>
  </r>
  <r>
    <s v="ca-2018-1892"/>
    <s v="SCOTE  020"/>
    <s v="CA"/>
    <n v="42982"/>
    <m/>
    <m/>
    <m/>
    <s v="Electronic"/>
    <n v="42982"/>
    <x v="3"/>
    <s v="Candidate discontinued campaign"/>
    <s v="SCOTT ELIZABETH K (ELIZABETH SCOTT)"/>
    <m/>
    <s v="14751 N KELSEY ST STE 105-386"/>
    <s v="MONROE"/>
    <s v="SNOHOMISH"/>
    <s v="WA"/>
    <n v="98272"/>
    <s v="elizabeth@elizabeth4state.com"/>
    <s v="elizabeth@elizabeth4state.com"/>
    <s v="206-330-1066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P.O. BOX 1283"/>
    <s v="PUYALLUP"/>
    <s v="WA"/>
    <n v="98371"/>
    <s v="253-988-2455"/>
    <n v="1320"/>
    <n v="0"/>
    <n v="1320"/>
    <n v="0"/>
    <n v="0"/>
    <n v="0"/>
    <m/>
    <m/>
    <s v="https://web.pdc.wa.gov/rptimg/default.aspx?docid=4671972"/>
    <n v="17403"/>
    <n v="25660"/>
    <n v="1892"/>
    <n v="3666"/>
    <n v="39"/>
    <s v="TOM PERRY"/>
    <s v="candidate"/>
    <m/>
    <n v="44148.978506944448"/>
  </r>
  <r>
    <s v="ca-2018-189"/>
    <s v="ESPIM  464"/>
    <s v="CA"/>
    <n v="43083"/>
    <m/>
    <m/>
    <m/>
    <s v="Electronic"/>
    <n v="43083"/>
    <x v="3"/>
    <s v="Candidate registered"/>
    <s v="Maia Espinoza (MAIA ESPINOZA)"/>
    <m/>
    <s v="P.O. BOX 65898"/>
    <s v="UNIVERSITY PLACE"/>
    <s v="PIERCE"/>
    <s v="WA"/>
    <n v="98464"/>
    <s v="INFO@MAIAESPINOZA.COM"/>
    <s v="maia@maiaespinoza.com"/>
    <s v="253-777-6160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Lost in general"/>
    <s v="Challenger"/>
    <m/>
    <m/>
    <m/>
    <m/>
    <m/>
    <m/>
    <m/>
    <m/>
    <s v="P.O. BOX 581"/>
    <s v="TACOMA"/>
    <s v="WA"/>
    <n v="98401"/>
    <s v="253-220-5590"/>
    <n v="178189.67"/>
    <n v="0"/>
    <n v="174194.96"/>
    <n v="0"/>
    <n v="0"/>
    <n v="0"/>
    <m/>
    <m/>
    <s v="https://web.pdc.wa.gov/rptimg/default.aspx?docid=4692478"/>
    <n v="5806"/>
    <n v="1020"/>
    <n v="189"/>
    <n v="3086"/>
    <n v="28"/>
    <s v="JASON MICHAUD"/>
    <s v="candidate"/>
    <m/>
    <n v="44148.955833333333"/>
  </r>
  <r>
    <s v="ca-2018-1949"/>
    <s v="HURDR  232"/>
    <s v="CA"/>
    <n v="43390"/>
    <m/>
    <m/>
    <m/>
    <m/>
    <n v="43390"/>
    <x v="3"/>
    <s v="Candidate registered"/>
    <s v="HURD ROGER M (ROGER HURD)"/>
    <m/>
    <s v="15061 SUNSET ROAD"/>
    <s v="BOW"/>
    <s v="SKAGIT"/>
    <s v="WA"/>
    <n v="98232"/>
    <s v="mark7hurd@gmail.com"/>
    <s v="mark7hurd@gmail.com"/>
    <s v="360-766-5248"/>
    <s v="COUNTY CHARTER REVIEW COMMISSIONER"/>
    <n v="30"/>
    <s v="SKAGIT CO"/>
    <n v="4064"/>
    <s v="SKAGIT"/>
    <s v="Local"/>
    <n v="73724"/>
    <s v="C"/>
    <s v="Registration and financial affairs"/>
    <s v="Candidate"/>
    <s v="Candidate"/>
    <m/>
    <m/>
    <m/>
    <s v="R"/>
    <x v="1"/>
    <n v="43410"/>
    <s v="mini"/>
    <b v="1"/>
    <m/>
    <m/>
    <s v="Not in primary"/>
    <m/>
    <m/>
    <m/>
    <m/>
    <m/>
    <m/>
    <m/>
    <m/>
    <m/>
    <m/>
    <s v="15061 SUNSET ROAD"/>
    <s v="BOW"/>
    <s v="WA"/>
    <n v="98232"/>
    <s v="360-766-5248"/>
    <m/>
    <m/>
    <m/>
    <m/>
    <m/>
    <m/>
    <m/>
    <m/>
    <s v="https://web.pdc.wa.gov/rptimg/default.aspx?docid=4761508"/>
    <n v="9243"/>
    <n v="1763"/>
    <n v="1949"/>
    <m/>
    <m/>
    <s v="ROGER HURD"/>
    <s v="candidate"/>
    <m/>
    <n v="43597.928587962961"/>
  </r>
  <r>
    <s v="ca-2018-897"/>
    <s v="OLSOJ  114"/>
    <s v="CA"/>
    <n v="43141"/>
    <m/>
    <m/>
    <m/>
    <s v="Electronic"/>
    <n v="43141"/>
    <x v="3"/>
    <s v="Candidate registered"/>
    <s v="John K Olson (JOHN OLSON)"/>
    <m/>
    <s v="127 N WYNNE ST"/>
    <s v="COLVILLE"/>
    <s v="STEVENS"/>
    <s v="WA"/>
    <n v="99114"/>
    <s v="OSWIN@PLIX.COM"/>
    <s v="jkolson@gmail.com"/>
    <s v="509-684-6988"/>
    <s v="COUNTY ASSESSOR"/>
    <n v="21"/>
    <s v="STEVENS CO"/>
    <n v="4186"/>
    <s v="STEVENS"/>
    <s v="Local"/>
    <n v="2988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127 N WYNNE ST"/>
    <s v="COLVILLE"/>
    <s v="WA"/>
    <n v="99114"/>
    <m/>
    <n v="6495.48"/>
    <n v="0"/>
    <n v="15966.52"/>
    <n v="-3464.88"/>
    <n v="0"/>
    <n v="0"/>
    <m/>
    <m/>
    <s v="https://web.pdc.wa.gov/rptimg/default.aspx?docid=4699957"/>
    <n v="14365"/>
    <n v="621"/>
    <n v="897"/>
    <n v="3496"/>
    <m/>
    <s v="STEVE OSWIN"/>
    <s v="candidate"/>
    <m/>
    <n v="44148.972615740742"/>
  </r>
  <r>
    <s v="ca-2018-799"/>
    <s v="NOMAA  846"/>
    <s v="CA"/>
    <n v="43138"/>
    <m/>
    <m/>
    <m/>
    <s v="Electronic"/>
    <n v="43138"/>
    <x v="3"/>
    <s v="Candidate registered"/>
    <s v="Arian Noma (ARIAN NOMA)"/>
    <m/>
    <s v="110 WEST LAKESHORE DR"/>
    <s v="PATEROS"/>
    <s v="OKANOGAN"/>
    <s v="WA"/>
    <n v="98846"/>
    <s v="VOTE4NOMA@GMAIL.COM"/>
    <s v="vote4noma@gmail.com"/>
    <s v="509-449-5932"/>
    <s v="COUNTY PROSECUTOR"/>
    <n v="26"/>
    <s v="OKANOGAN CO"/>
    <n v="3801"/>
    <s v="OKANOGAN"/>
    <s v="Local"/>
    <n v="22492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110 WEST LAKESHORE DR"/>
    <s v="PATEROS"/>
    <s v="WA"/>
    <n v="98846"/>
    <s v="509-449-5932"/>
    <n v="10167"/>
    <n v="0"/>
    <n v="12742.69"/>
    <n v="5600"/>
    <n v="0"/>
    <n v="0"/>
    <n v="243.07"/>
    <n v="0"/>
    <s v="https://web.pdc.wa.gov/rptimg/default.aspx?docid=4699482"/>
    <n v="14070"/>
    <n v="991"/>
    <n v="799"/>
    <n v="3480"/>
    <m/>
    <s v="LINDSAY VALLANCE"/>
    <s v="candidate"/>
    <m/>
    <n v="44148.971921296295"/>
  </r>
  <r>
    <s v="ca-2018-605"/>
    <s v="COOPC  837"/>
    <s v="CA"/>
    <n v="42571"/>
    <m/>
    <m/>
    <m/>
    <s v="Electronic"/>
    <n v="42571"/>
    <x v="3"/>
    <s v="Candidate registered"/>
    <s v="Casey Cooper (CASEY COOPER)"/>
    <m/>
    <s v="1424 S HAMILTON RD NE"/>
    <s v="MOSES LAKE"/>
    <s v="GRANT"/>
    <s v="WA"/>
    <n v="98837"/>
    <s v="CCJM.COOPER@GMAIL.COM"/>
    <s v="cjm.cooper@gmail.com"/>
    <s v="509-770-1253"/>
    <s v="COUNTY TREASURER"/>
    <n v="28"/>
    <s v="GRANT CO"/>
    <n v="3340"/>
    <s v="GRANT"/>
    <s v="Local"/>
    <n v="39833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1424 S HAMILTON RD NE"/>
    <s v="MOSES LAKE"/>
    <s v="WA"/>
    <n v="98837"/>
    <s v="509-770-1253"/>
    <n v="12231.63"/>
    <n v="0"/>
    <n v="12271.48"/>
    <n v="-1505.21"/>
    <n v="0"/>
    <n v="0"/>
    <m/>
    <m/>
    <s v="https://web.pdc.wa.gov/rptimg/default.aspx?docid=4589183"/>
    <n v="4117"/>
    <n v="918"/>
    <n v="605"/>
    <n v="2988"/>
    <m/>
    <s v="CASEY COOPER"/>
    <s v="candidate"/>
    <m/>
    <n v="44148.952534722222"/>
  </r>
  <r>
    <s v="ca-2018-330"/>
    <s v="COOKT  042"/>
    <s v="CA"/>
    <n v="43182"/>
    <m/>
    <m/>
    <m/>
    <s v="Electronic"/>
    <n v="43182"/>
    <x v="3"/>
    <s v="Candidate registered"/>
    <s v="Theodore Cooke (THEODORE COOKE)"/>
    <m/>
    <s v="P O BOX 9561"/>
    <s v="COVINGTON"/>
    <s v="KING"/>
    <s v="WA"/>
    <n v="98042"/>
    <s v="THEOSPEAK1@MSN.COM"/>
    <s v="theospeak1@msn.com"/>
    <s v="206-779-8495"/>
    <s v="STATE REPRESENTATIVE"/>
    <n v="13"/>
    <s v="LEG DISTRICT 47 - HOUSE"/>
    <n v="4872"/>
    <s v="KING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Lost in general"/>
    <m/>
    <m/>
    <m/>
    <m/>
    <m/>
    <m/>
    <m/>
    <m/>
    <m/>
    <s v="25828 179TH PL SE"/>
    <s v="COVINGTON"/>
    <s v="WA"/>
    <n v="98042"/>
    <s v="253-861-5511"/>
    <n v="4500"/>
    <n v="0"/>
    <n v="3906.14"/>
    <n v="0"/>
    <n v="0"/>
    <n v="0"/>
    <m/>
    <m/>
    <s v="https://web.pdc.wa.gov/rptimg/default.aspx?docid=4708761"/>
    <n v="4075"/>
    <n v="25632"/>
    <n v="330"/>
    <n v="2985"/>
    <n v="47"/>
    <s v="JALENE COOKE"/>
    <s v="candidate"/>
    <m/>
    <n v="44148.952453703707"/>
  </r>
  <r>
    <s v="ca-2018-846"/>
    <s v="MORED  374"/>
    <s v="CA"/>
    <n v="42817"/>
    <m/>
    <m/>
    <m/>
    <s v="Electronic"/>
    <n v="42817"/>
    <x v="3"/>
    <s v="Candidate registered"/>
    <s v="Dave J Morell (DAVID MORELL)"/>
    <m/>
    <s v="PO BOX 73596"/>
    <s v="PUYALLUP"/>
    <s v="PIERCE"/>
    <s v="WA"/>
    <n v="98373"/>
    <s v="davemorell@yahoo.com"/>
    <s v="davemorell@yahoo.com"/>
    <s v="253-999-3315"/>
    <s v="COUNTY COUNCIL MEMBER"/>
    <n v="25"/>
    <s v="PIERCE CO"/>
    <n v="3879"/>
    <s v="PIERCE"/>
    <s v="Local"/>
    <n v="493585"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m/>
    <m/>
    <m/>
    <m/>
    <m/>
    <m/>
    <m/>
    <m/>
    <m/>
    <s v="8812 120TH CT E"/>
    <s v="PUYALLUP"/>
    <s v="WA"/>
    <n v="98373"/>
    <s v="253-840-6802"/>
    <n v="29521.200000000001"/>
    <n v="10000"/>
    <n v="36568.32"/>
    <n v="0"/>
    <n v="0"/>
    <n v="2996"/>
    <m/>
    <m/>
    <s v="https://web.pdc.wa.gov/rptimg/default.aspx?docid=4710037"/>
    <n v="13284"/>
    <n v="29565"/>
    <n v="846"/>
    <n v="3446"/>
    <m/>
    <s v="CHUCK DOUGHTY"/>
    <s v="candidate"/>
    <m/>
    <n v="44148.970763888887"/>
  </r>
  <r>
    <s v="ca-2018-167"/>
    <s v="CHAMK  371"/>
    <s v="CA"/>
    <n v="43200"/>
    <m/>
    <m/>
    <m/>
    <s v="Electronic"/>
    <n v="43200"/>
    <x v="3"/>
    <s v="Candidate registered"/>
    <s v="Kelly M Chambers (KELLY CHAMBERS)"/>
    <m/>
    <s v="1002 N. MERIDIAN, STE 100 PMB 207"/>
    <s v="PUYALLUP"/>
    <s v="PIERCE"/>
    <s v="WA"/>
    <n v="98371"/>
    <s v="INFO@KELLYCHAMBERS.ORG"/>
    <s v="kelly@kellychambers.org"/>
    <s v="253-267-8553"/>
    <s v="STATE REPRESENTATIVE"/>
    <n v="13"/>
    <s v="LEG DISTRICT 25 - HOUSE"/>
    <n v="4827"/>
    <s v="PIERCE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Open seat"/>
    <m/>
    <m/>
    <m/>
    <m/>
    <m/>
    <m/>
    <m/>
    <m/>
    <s v="P.O. BOX 581"/>
    <s v="TACOMA"/>
    <s v="WA"/>
    <n v="98401"/>
    <s v="253-220-5590"/>
    <n v="203732.17"/>
    <n v="0"/>
    <n v="201868.74"/>
    <n v="500"/>
    <n v="0"/>
    <n v="0"/>
    <n v="83144.460000000006"/>
    <n v="84606.86"/>
    <s v="https://web.pdc.wa.gov/rptimg/default.aspx?docid=4714549"/>
    <n v="2874"/>
    <n v="11"/>
    <n v="167"/>
    <n v="2883"/>
    <n v="25"/>
    <s v="JASON MICHAUD"/>
    <s v="candidate"/>
    <m/>
    <n v="44148.948460648149"/>
  </r>
  <r>
    <s v="ca-2018-93357"/>
    <s v="HOLYJ  004"/>
    <s v="CA"/>
    <n v="42866"/>
    <m/>
    <m/>
    <m/>
    <s v="Electronic"/>
    <n v="42866"/>
    <x v="3"/>
    <s v="Candidate discontinued campaign"/>
    <s v="JEFFREY M HOLY (JEFF HOLY)"/>
    <m/>
    <s v="P.O.BOX 40285"/>
    <s v="SPOKANE"/>
    <s v="SPOKANE"/>
    <s v="WA"/>
    <n v="99220"/>
    <s v="VOTEJEFFHOLY@GMAIL.COM"/>
    <s v="votejeffholy@gmail.com"/>
    <s v="509-747-5840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10024 E. HOLMAN RD"/>
    <s v="SPOKANE VALLEY"/>
    <s v="WA"/>
    <n v="99206"/>
    <s v="509-924-4211"/>
    <n v="6100"/>
    <n v="983.79"/>
    <n v="7083.79"/>
    <n v="0"/>
    <n v="0"/>
    <n v="0"/>
    <n v="236.92"/>
    <n v="2087.9299999999998"/>
    <s v="https://web.pdc.wa.gov/rptimg/default.aspx?docid=4672972"/>
    <n v="8991"/>
    <n v="35520"/>
    <n v="93357"/>
    <n v="3230"/>
    <n v="6"/>
    <s v="CHARLOTTE BENJAMIN"/>
    <s v="candidate"/>
    <m/>
    <n v="44265.532349537039"/>
  </r>
  <r>
    <s v="ca-2018-572"/>
    <s v="BLASD  301"/>
    <s v="CA"/>
    <n v="43230"/>
    <m/>
    <m/>
    <m/>
    <s v="Electronic"/>
    <n v="43230"/>
    <x v="3"/>
    <s v="Candidate registered"/>
    <s v="Dan Blasdel (DAN BLASDEL)"/>
    <m/>
    <s v="2420 N. ROAD 68"/>
    <s v="PASCO"/>
    <s v="FRANKLIN"/>
    <s v="WA"/>
    <n v="99301"/>
    <s v="PASCO_CORONER@YAHOO.COM"/>
    <s v="pasco_coroner@yahoo.com"/>
    <s v="509-727-3766"/>
    <s v="COUNTY CORONER"/>
    <n v="24"/>
    <s v="FRANKLIN CO"/>
    <n v="3306"/>
    <s v="FRANKLIN"/>
    <s v="Local"/>
    <n v="3371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2420 RD 68"/>
    <s v="PASCO"/>
    <s v="WA"/>
    <n v="99301"/>
    <m/>
    <n v="3431.15"/>
    <n v="0"/>
    <n v="6301.11"/>
    <n v="2700.41"/>
    <n v="0"/>
    <n v="458.27"/>
    <m/>
    <m/>
    <s v="https://web.pdc.wa.gov/rptimg/default.aspx?docid=4730786"/>
    <n v="1628"/>
    <n v="611"/>
    <n v="572"/>
    <n v="2831"/>
    <m/>
    <s v="KAREN BLASDEL"/>
    <s v="candidate"/>
    <m/>
    <n v="44148.945706018516"/>
  </r>
  <r>
    <s v="ca-2017-2218"/>
    <s v="QUAMK  273"/>
    <s v="CA"/>
    <n v="42900"/>
    <m/>
    <m/>
    <m/>
    <m/>
    <n v="42900"/>
    <x v="10"/>
    <s v="Candidate registered"/>
    <s v="QUAM KENNETH B (KENNETH QUAM)"/>
    <m/>
    <s v="2308 NORTH 18TH PLACE"/>
    <s v="MOUNT VERNON"/>
    <s v="SKAGIT"/>
    <s v="WA"/>
    <n v="98273"/>
    <s v="stopleak@aol.com"/>
    <s v="stopleak@aol.com"/>
    <s v="360-424-5385"/>
    <s v="CITY COUNCIL MEMBER"/>
    <n v="32"/>
    <s v="CITY OF MOUNT VERNON"/>
    <n v="3754"/>
    <s v="SKAGIT"/>
    <s v="Local"/>
    <n v="16536"/>
    <s v="C"/>
    <s v="Registration and financial affairs"/>
    <s v="Candidate"/>
    <s v="Candidate"/>
    <m/>
    <m/>
    <m/>
    <s v="R"/>
    <x v="1"/>
    <n v="43046"/>
    <s v="mini"/>
    <b v="1"/>
    <m/>
    <m/>
    <s v="Qualified for general"/>
    <s v="Lost in general"/>
    <m/>
    <m/>
    <m/>
    <m/>
    <m/>
    <m/>
    <m/>
    <m/>
    <m/>
    <s v="2308 NORTH 18TH PLACE"/>
    <s v="MOUNT VERNON"/>
    <s v="WA"/>
    <n v="98273"/>
    <s v="360-424-5385"/>
    <m/>
    <m/>
    <m/>
    <m/>
    <m/>
    <m/>
    <m/>
    <m/>
    <s v="https://web.pdc.wa.gov/rptimg/default.aspx?docid=4655116"/>
    <n v="15756"/>
    <n v="2002"/>
    <n v="2218"/>
    <m/>
    <m/>
    <s v="KENNETH QUAM"/>
    <s v="candidate"/>
    <m/>
    <n v="43597.939097222225"/>
  </r>
  <r>
    <s v="ca-2017-2180"/>
    <s v="BARTB  347"/>
    <s v="CA"/>
    <n v="42901"/>
    <m/>
    <m/>
    <m/>
    <m/>
    <n v="42901"/>
    <x v="10"/>
    <s v="Candidate registered"/>
    <s v="Brian Bartels (BRIAN BARTELS)"/>
    <m/>
    <s v="14 PHEASANT RIDGE ROAD"/>
    <s v="POMEROY"/>
    <s v="GARFIELD"/>
    <s v="WA"/>
    <n v="99347"/>
    <s v="bbartels24@gmail.com"/>
    <s v="bbartels24@gmail.com"/>
    <s v="509-843-5082"/>
    <s v="COUNTY ASSESSOR"/>
    <n v="21"/>
    <s v="GARFIELD CO"/>
    <n v="3320"/>
    <s v="GARFIELD"/>
    <s v="Local"/>
    <n v="1550"/>
    <s v="C"/>
    <s v="Registration and financial affairs"/>
    <s v="Candidate"/>
    <s v="Candidate"/>
    <m/>
    <m/>
    <m/>
    <s v="R"/>
    <x v="1"/>
    <n v="43046"/>
    <s v="mini"/>
    <b v="1"/>
    <m/>
    <m/>
    <s v="Qualified for general"/>
    <s v="Unopposed in general"/>
    <m/>
    <m/>
    <m/>
    <m/>
    <m/>
    <m/>
    <m/>
    <m/>
    <m/>
    <s v="14 PHEASANT RIDGE ROAD"/>
    <s v="POMEROY"/>
    <s v="WA"/>
    <n v="99347"/>
    <s v="509-843-5082"/>
    <m/>
    <m/>
    <m/>
    <m/>
    <m/>
    <m/>
    <m/>
    <m/>
    <s v="https://web.pdc.wa.gov/rptimg/default.aspx?docid=4655420"/>
    <n v="1058"/>
    <n v="635"/>
    <n v="2180"/>
    <m/>
    <m/>
    <s v="BRIAN BARTELS"/>
    <s v="candidate"/>
    <m/>
    <n v="43597.93849537037"/>
  </r>
  <r>
    <s v="ca-2017-3059"/>
    <s v="MAUSB  802"/>
    <s v="CA"/>
    <n v="42899"/>
    <m/>
    <m/>
    <m/>
    <m/>
    <n v="42899"/>
    <x v="10"/>
    <s v="Candidate registered"/>
    <s v="MAUSETH BRANDON R (BRANDON MAUSETH)"/>
    <m/>
    <s v="2410 NW ALAN AVENUE"/>
    <s v="EAST WENATCHEE"/>
    <s v="DOUGLAS"/>
    <s v="WA"/>
    <n v="98802"/>
    <s v="brandon.mauseth@eastmontparks.com"/>
    <s v="brandon.mauseth@eastmontparks.com"/>
    <s v="(509) 699-3590"/>
    <s v="PARK &amp; RECREATION COMMISSIONER"/>
    <n v="46"/>
    <s v="EASTMONT METROPOLITAN PARK DIS"/>
    <n v="5091"/>
    <s v="DOUGLAS"/>
    <s v="Local"/>
    <n v="16633"/>
    <s v="C"/>
    <s v="Registration and financial affairs"/>
    <s v="Candidate"/>
    <s v="Candidate"/>
    <m/>
    <m/>
    <m/>
    <s v="R"/>
    <x v="1"/>
    <n v="43046"/>
    <s v="mini"/>
    <b v="1"/>
    <m/>
    <m/>
    <s v="Not in primary"/>
    <s v="Lost in general"/>
    <m/>
    <m/>
    <m/>
    <m/>
    <m/>
    <m/>
    <m/>
    <m/>
    <m/>
    <s v="2410 NW ALAN AVENUE"/>
    <s v="EAST WENATCHEE"/>
    <s v="WA"/>
    <n v="98802"/>
    <s v="(509) 699-3590"/>
    <m/>
    <m/>
    <m/>
    <m/>
    <m/>
    <m/>
    <m/>
    <m/>
    <s v="https://web.pdc.wa.gov/rptimg/default.aspx?docid=4654933"/>
    <n v="12389"/>
    <n v="2766"/>
    <n v="3059"/>
    <m/>
    <m/>
    <s v="BRANDON MAUSETH"/>
    <s v="candidate"/>
    <m/>
    <n v="43597.952581018515"/>
  </r>
  <r>
    <s v="ca-2017-2164"/>
    <s v="BARTM  021"/>
    <s v="CA"/>
    <n v="42873"/>
    <m/>
    <m/>
    <m/>
    <s v="Electronic"/>
    <n v="42873"/>
    <x v="10"/>
    <s v="Candidate registered"/>
    <s v="BARTON MARCUS D (MARCUS BARTON)"/>
    <m/>
    <s v="24025 40TH AVE SE"/>
    <s v="BOTHELL"/>
    <s v="SNOHOMISH"/>
    <s v="WA"/>
    <n v="98021"/>
    <s v="VOTE4BARTON@GMAIL.COM"/>
    <s v="vote4barton@gmail.com"/>
    <s v="253-548-7841"/>
    <s v="COUNTY COUNCIL MEMBER"/>
    <n v="25"/>
    <s v="SNOHOMISH CO"/>
    <n v="4107"/>
    <s v="SNOHOMISH"/>
    <s v="Local"/>
    <n v="456326"/>
    <s v="C"/>
    <s v="Registration and financial affairs"/>
    <s v="Candidate"/>
    <s v="Candidate"/>
    <m/>
    <m/>
    <m/>
    <s v="R"/>
    <x v="1"/>
    <n v="43046"/>
    <s v="full"/>
    <b v="1"/>
    <m/>
    <m/>
    <s v="Qualified for general"/>
    <s v="Lost in general"/>
    <m/>
    <m/>
    <m/>
    <m/>
    <m/>
    <m/>
    <m/>
    <m/>
    <m/>
    <s v="24025 40TH AVE SE"/>
    <s v="BOTHELL"/>
    <s v="WA"/>
    <n v="98021"/>
    <s v="253-548-7841"/>
    <n v="3443.4"/>
    <n v="0"/>
    <n v="2926.88"/>
    <n v="0"/>
    <n v="0"/>
    <n v="0"/>
    <m/>
    <m/>
    <s v="https://web.pdc.wa.gov/rptimg/default.aspx?docid=4649659"/>
    <n v="1062"/>
    <n v="1950"/>
    <n v="2164"/>
    <n v="4128"/>
    <m/>
    <s v="MARCUS BARTON"/>
    <s v="candidate"/>
    <m/>
    <n v="44148.99722222222"/>
  </r>
  <r>
    <s v="ca-2021-93442"/>
    <s v="JENSS--218"/>
    <s v="CA"/>
    <n v="44285"/>
    <n v="44336"/>
    <m/>
    <m/>
    <m/>
    <n v="44285"/>
    <x v="19"/>
    <s v="Candidate declared"/>
    <s v="Shannon Jensen"/>
    <m/>
    <s v="115 Barrett Creek Rd"/>
    <s v="Republic"/>
    <s v="FERRY"/>
    <s v="WA"/>
    <n v="99166"/>
    <s v="the_jensens@mail.com"/>
    <s v="the_jensens@mail.com"/>
    <m/>
    <s v="COUNTY TREASURER"/>
    <n v="28"/>
    <s v="FERRY CO"/>
    <n v="3290"/>
    <s v="FERRY"/>
    <s v="Local"/>
    <n v="5193"/>
    <s v="C"/>
    <s v="Registration and financial affairs"/>
    <s v="Candidate"/>
    <s v="Candidate"/>
    <m/>
    <m/>
    <m/>
    <s v="R"/>
    <x v="1"/>
    <n v="44502"/>
    <s v="mini"/>
    <b v="1"/>
    <b v="0"/>
    <b v="1"/>
    <m/>
    <s v="Won in general"/>
    <m/>
    <m/>
    <m/>
    <m/>
    <m/>
    <m/>
    <m/>
    <m/>
    <m/>
    <m/>
    <m/>
    <m/>
    <m/>
    <m/>
    <m/>
    <m/>
    <m/>
    <m/>
    <m/>
    <m/>
    <m/>
    <m/>
    <s v="https://apollo.pdc.wa.gov/public/registrations/registration?registration_id=43793"/>
    <n v="26960"/>
    <n v="30528"/>
    <n v="93442"/>
    <m/>
    <m/>
    <s v="Shannon Jensen"/>
    <s v="candidate"/>
    <m/>
    <n v="44648.344502314816"/>
  </r>
  <r>
    <s v="ca-2022-93588"/>
    <s v="DUFAJ  942"/>
    <s v="CA"/>
    <n v="44311"/>
    <m/>
    <m/>
    <m/>
    <s v="Electronic"/>
    <n v="44311"/>
    <x v="6"/>
    <s v="Candidate registered"/>
    <s v="Jeremie J Dufault"/>
    <m/>
    <s v="PO Box 579"/>
    <s v="Selah"/>
    <s v="YAKIMA"/>
    <s v="WA"/>
    <n v="98942"/>
    <s v="dufaultcampaign@gmail.com"/>
    <s v="dufaultcampaign@gmail.com"/>
    <n v="5099022344"/>
    <s v="STATE REPRESENTATIVE"/>
    <n v="13"/>
    <s v="LEG DISTRICT 15 - HOUSE"/>
    <n v="4807"/>
    <s v="YAKIMA"/>
    <s v="Legislative"/>
    <n v="55976"/>
    <s v="C"/>
    <s v="Registration and financial affairs"/>
    <s v="Candidate"/>
    <s v="Candidate"/>
    <m/>
    <m/>
    <n v="2"/>
    <s v="R"/>
    <x v="1"/>
    <n v="44873"/>
    <s v="full"/>
    <b v="1"/>
    <m/>
    <m/>
    <m/>
    <m/>
    <m/>
    <m/>
    <m/>
    <m/>
    <m/>
    <m/>
    <m/>
    <m/>
    <m/>
    <s v="PO Box 579"/>
    <s v="Selah"/>
    <s v="WA"/>
    <n v="98942"/>
    <n v="5099022344"/>
    <n v="98850"/>
    <n v="150"/>
    <n v="99000"/>
    <n v="0"/>
    <n v="0"/>
    <n v="0"/>
    <m/>
    <m/>
    <s v="https://apollo.pdc.wa.gov/public/registrations/registration?registration_id=44001"/>
    <n v="27149"/>
    <n v="324"/>
    <n v="93588"/>
    <n v="17386"/>
    <n v="15"/>
    <s v="ELIZABETH MARQUIS"/>
    <s v="candidate"/>
    <m/>
    <n v="45388.493101851855"/>
  </r>
  <r>
    <s v="ca-2024-689073"/>
    <s v="BARNS--909"/>
    <s v="CA"/>
    <n v="44939"/>
    <n v="45418"/>
    <m/>
    <m/>
    <s v="Electronic"/>
    <n v="44939"/>
    <x v="1"/>
    <s v="Candidate declared"/>
    <s v="Stephanie Barnard"/>
    <m/>
    <s v="P.O. Box 5802"/>
    <s v="Pasco"/>
    <s v="BENTON"/>
    <s v="WA"/>
    <n v="99302"/>
    <s v="stephanie@stephanieforwa.com"/>
    <s v="stephanie.barnard2023@gmail.com"/>
    <s v="(509) 581-2484"/>
    <s v="STATE REPRESENTATIVE"/>
    <n v="13"/>
    <s v="LEG DISTRICT 08 - HOUSE"/>
    <n v="4793"/>
    <s v="BENTON"/>
    <s v="Legislative"/>
    <n v="95647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120460.73"/>
    <n v="1127.3900000000001"/>
    <n v="117518.73"/>
    <n v="0"/>
    <n v="0"/>
    <n v="0"/>
    <n v="664.24"/>
    <n v="0"/>
    <s v="https://apollo.pdc.wa.gov/public/registrations/registration?registration_id=50402"/>
    <n v="31624"/>
    <n v="32614"/>
    <n v="689073"/>
    <n v="19868"/>
    <n v="8"/>
    <s v="Jason Michaud"/>
    <s v="candidate"/>
    <m/>
    <n v="45761.724108796298"/>
  </r>
  <r>
    <s v="ca-2020-48013"/>
    <s v="KARTJ  290"/>
    <s v="CA"/>
    <n v="43970"/>
    <m/>
    <m/>
    <m/>
    <s v="Electronic"/>
    <n v="43970"/>
    <x v="4"/>
    <s v="Candidate registered"/>
    <s v="John T. Kartak"/>
    <m/>
    <s v="714 4th St."/>
    <s v="Snohomish"/>
    <s v="KING"/>
    <s v="WA"/>
    <n v="98290"/>
    <s v="yeskartak@gmail.com"/>
    <s v="info@votekartak.com"/>
    <s v="360-602-1129"/>
    <s v="STATE REPRESENTATIVE"/>
    <n v="13"/>
    <s v="LEG DISTRICT 44 - HOUSE"/>
    <n v="4866"/>
    <s v="KING"/>
    <s v="Legislative"/>
    <n v="107180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P.O. Box 2219"/>
    <s v="Snohomish"/>
    <s v="WA"/>
    <n v="98290"/>
    <s v="425-263-2067"/>
    <n v="24547.360000000001"/>
    <n v="0"/>
    <n v="24447.360000000001"/>
    <n v="0"/>
    <n v="0"/>
    <n v="0"/>
    <m/>
    <m/>
    <s v="https://apollo.pdc.wa.gov/public/registrations/registration?registration_id=46060"/>
    <n v="25487"/>
    <n v="38268"/>
    <n v="48013"/>
    <n v="740"/>
    <n v="44"/>
    <s v="Sarah Lieb"/>
    <s v="candidate"/>
    <m/>
    <n v="44571.664236111108"/>
  </r>
  <r>
    <s v="ca-2024-3279415"/>
    <s v="MYRES--191"/>
    <s v="CA"/>
    <n v="45314"/>
    <n v="45418"/>
    <m/>
    <m/>
    <s v="Electronic"/>
    <n v="45314"/>
    <x v="1"/>
    <s v="Candidate declared"/>
    <s v="Steven Myres"/>
    <m/>
    <s v="P.O. Box 339"/>
    <s v="Freeland"/>
    <s v="ISLAND"/>
    <s v="WA"/>
    <n v="98249"/>
    <s v="Info@myresforcommissioner.com"/>
    <s v="s-e-i@whidbey.com"/>
    <s v="360-320-9553"/>
    <s v="COUNTY COMMISSIONER"/>
    <n v="23"/>
    <s v="ISLAND CO"/>
    <n v="3424"/>
    <s v="ISLAND"/>
    <s v="Local"/>
    <n v="61489"/>
    <s v="C"/>
    <s v="Registration and financial affairs"/>
    <s v="Candidate"/>
    <s v="Candidate"/>
    <m/>
    <m/>
    <n v="1"/>
    <s v="R"/>
    <x v="1"/>
    <n v="45601"/>
    <s v="full"/>
    <b v="1"/>
    <b v="1"/>
    <b v="0"/>
    <s v="Lost in primary"/>
    <m/>
    <m/>
    <m/>
    <m/>
    <m/>
    <m/>
    <m/>
    <m/>
    <m/>
    <m/>
    <s v="1313 E. Maple St. #201"/>
    <s v="Bellingham"/>
    <s v="WA"/>
    <n v="98225"/>
    <s v="360-671-8200"/>
    <n v="40093.919999999998"/>
    <n v="0"/>
    <n v="50204.7"/>
    <n v="12565.13"/>
    <n v="0"/>
    <n v="0"/>
    <n v="0"/>
    <n v="2765.8"/>
    <s v="https://apollo.pdc.wa.gov/public/registrations/registration?registration_id=59358"/>
    <n v="35742"/>
    <n v="44453"/>
    <n v="3279415"/>
    <n v="23440"/>
    <m/>
    <s v="Ayers Consulting LLc (Bruce Ayers)"/>
    <s v="candidate"/>
    <m/>
    <n v="45574.634328703702"/>
  </r>
  <r>
    <s v="ca-2022-529680"/>
    <s v="COUTT  528"/>
    <s v="CA"/>
    <n v="44365"/>
    <n v="44697"/>
    <m/>
    <m/>
    <s v="Electronic"/>
    <n v="44365"/>
    <x v="6"/>
    <s v="Candidate declared"/>
    <s v="Travis S. Couture (COUTURE TRAVIS S)"/>
    <m/>
    <s v="PO Box 460"/>
    <s v="Allyn"/>
    <s v="MASON"/>
    <s v="WA"/>
    <n v="98524"/>
    <s v="couture.travis@gmail.com"/>
    <s v="couture.travis@gmail.com"/>
    <n v="3604733295"/>
    <s v="STATE REPRESENTATIVE"/>
    <n v="13"/>
    <s v="LEG DISTRICT 35 - HOUSE"/>
    <n v="4847"/>
    <s v="MASON"/>
    <s v="Legislative"/>
    <n v="110699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PO Box 460"/>
    <s v="Allyn"/>
    <s v="WA"/>
    <n v="98524"/>
    <n v="3604733295"/>
    <n v="158825.54999999999"/>
    <n v="0"/>
    <n v="150505.95000000001"/>
    <n v="0"/>
    <n v="0"/>
    <n v="2941.43"/>
    <m/>
    <m/>
    <s v="https://apollo.pdc.wa.gov/public/registrations/registration?registration_id=46523"/>
    <n v="29046"/>
    <n v="4477"/>
    <n v="529680"/>
    <n v="17794"/>
    <n v="35"/>
    <s v="Pauline Martin"/>
    <s v="candidate"/>
    <m/>
    <n v="45032.458912037036"/>
  </r>
  <r>
    <s v="ca-2022-529696"/>
    <s v="STOKA  092"/>
    <s v="CA"/>
    <n v="44383"/>
    <n v="44697"/>
    <m/>
    <m/>
    <s v="Electronic"/>
    <n v="44383"/>
    <x v="6"/>
    <s v="Candidate declared"/>
    <s v="Andrew R Stokesbary (Drew Stokesbary)"/>
    <m/>
    <s v="PO Box 92"/>
    <s v="Auburn"/>
    <s v="KING"/>
    <s v="WA"/>
    <n v="98071"/>
    <s v="drew@drewstokesbary.com"/>
    <s v="drew@drewstokesbary.com"/>
    <s v="(253) 501-1756"/>
    <s v="STATE REPRESENTATIVE"/>
    <n v="13"/>
    <s v="LEG DISTRICT 31 - HOUSE"/>
    <n v="4839"/>
    <s v="KING"/>
    <s v="Legislative"/>
    <n v="103029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PO Box 581"/>
    <s v="Tacoma"/>
    <s v="WA"/>
    <n v="98401"/>
    <s v="(253) 220-5590"/>
    <n v="296304.61"/>
    <n v="0"/>
    <n v="295828.51"/>
    <n v="0"/>
    <n v="0"/>
    <n v="0"/>
    <n v="16.38"/>
    <n v="0"/>
    <s v="https://apollo.pdc.wa.gov/public/registrations/registration?registration_id=46556"/>
    <n v="29321"/>
    <n v="25525"/>
    <n v="529696"/>
    <n v="18003"/>
    <n v="31"/>
    <s v="Jason Michaud"/>
    <s v="candidate"/>
    <m/>
    <n v="44936.764652777776"/>
  </r>
  <r>
    <s v="ca-2022-529698"/>
    <s v="VICKB  687"/>
    <s v="CA"/>
    <n v="44384"/>
    <m/>
    <m/>
    <m/>
    <s v="Electronic"/>
    <n v="44384"/>
    <x v="6"/>
    <s v="Candidate registered"/>
    <s v="Brandon Vick"/>
    <m/>
    <s v="PO Box 1434"/>
    <s v="Battle Ground"/>
    <s v="CLARK"/>
    <s v="WA"/>
    <n v="98604"/>
    <s v="brandon@electbrandonvick.com"/>
    <s v="brandon@electbrandonvick.com"/>
    <n v="3606094363"/>
    <s v="STATE REPRESENTATIVE"/>
    <n v="13"/>
    <s v="LEG DISTRICT 18 - HOUSE"/>
    <n v="4813"/>
    <s v="CLARK"/>
    <s v="Legislative"/>
    <n v="102584"/>
    <s v="C"/>
    <s v="Registration and financial affairs"/>
    <s v="Candidate"/>
    <s v="Candidate"/>
    <m/>
    <m/>
    <n v="1"/>
    <s v="R"/>
    <x v="1"/>
    <n v="44873"/>
    <s v="full"/>
    <b v="1"/>
    <m/>
    <m/>
    <m/>
    <m/>
    <m/>
    <m/>
    <m/>
    <m/>
    <m/>
    <m/>
    <m/>
    <m/>
    <m/>
    <s v="PO Box 1434"/>
    <s v="Battle Ground"/>
    <s v="WA"/>
    <n v="98604"/>
    <n v="3606094363"/>
    <n v="49750"/>
    <n v="1000"/>
    <n v="50750"/>
    <n v="0"/>
    <n v="0"/>
    <n v="0"/>
    <m/>
    <m/>
    <s v="https://apollo.pdc.wa.gov/public/registrations/registration?registration_id=46573"/>
    <n v="29337"/>
    <n v="440"/>
    <n v="529698"/>
    <n v="17816"/>
    <n v="18"/>
    <s v="Kelly Bonnet"/>
    <s v="candidate"/>
    <m/>
    <n v="45065.384837962964"/>
  </r>
  <r>
    <s v="ca-2022-567188"/>
    <s v="ROBEE--560"/>
    <s v="CA"/>
    <n v="44415"/>
    <n v="44697"/>
    <m/>
    <m/>
    <s v="Electronic"/>
    <n v="44415"/>
    <x v="6"/>
    <s v="Candidate declared"/>
    <s v="Eric E Robertson (Eric E. Robertson)"/>
    <m/>
    <s v="PO Box 1561"/>
    <s v="Sumner"/>
    <s v="KING"/>
    <s v="WA"/>
    <n v="98390"/>
    <s v="Eric.E.Robertson@outlook.com"/>
    <s v="Eric.E.Robertson@outlook.com"/>
    <s v="253-266-2800"/>
    <s v="STATE REPRESENTATIVE"/>
    <n v="13"/>
    <s v="LEG DISTRICT 31 - HOUSE"/>
    <n v="4839"/>
    <s v="KING"/>
    <s v="Legislative"/>
    <n v="103029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PO Box 1561"/>
    <s v="Sumner"/>
    <s v="WA"/>
    <n v="98390"/>
    <s v="253-266-2800"/>
    <n v="124695.93"/>
    <n v="4345.93"/>
    <n v="123930.2"/>
    <n v="0"/>
    <n v="0"/>
    <n v="0"/>
    <m/>
    <m/>
    <s v="https://apollo.pdc.wa.gov/public/registrations/registration?registration_id=46947"/>
    <n v="29606"/>
    <n v="30070"/>
    <n v="567188"/>
    <n v="18006"/>
    <n v="31"/>
    <s v="Mark Horaski"/>
    <s v="candidate"/>
    <m/>
    <n v="45011.475810185184"/>
  </r>
  <r>
    <s v="ca-2022-567308"/>
    <s v="CHASR  019"/>
    <s v="CA"/>
    <n v="44445"/>
    <n v="44697"/>
    <m/>
    <m/>
    <s v="Electronic"/>
    <n v="44445"/>
    <x v="6"/>
    <s v="Candidate declared"/>
    <s v="Robert S Chase (Rob Chase)"/>
    <m/>
    <s v="PO Box 612"/>
    <s v="Liberty Lake"/>
    <s v="SPOKANE"/>
    <s v="WA"/>
    <n v="99019"/>
    <s v="stripe340@protonmail.com"/>
    <s v="stripe340@comcast.net"/>
    <s v="509-954-3829"/>
    <s v="STATE REPRESENTATIVE"/>
    <n v="13"/>
    <s v="LEG DISTRICT 04 - HOUSE"/>
    <n v="4785"/>
    <s v="SPOKANE"/>
    <s v="Legislative"/>
    <n v="108031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PO Box 8055"/>
    <s v="Bonney Lake"/>
    <s v="WA"/>
    <n v="98391"/>
    <s v="253-208-3523"/>
    <n v="50060"/>
    <n v="5456"/>
    <n v="44803.91"/>
    <n v="1000"/>
    <n v="0"/>
    <n v="0"/>
    <m/>
    <m/>
    <s v="https://apollo.pdc.wa.gov/public/registrations/registration?registration_id=47462"/>
    <n v="29857"/>
    <n v="35985"/>
    <n v="567308"/>
    <n v="18225"/>
    <n v="4"/>
    <s v="Sharon Hanek"/>
    <s v="candidate"/>
    <m/>
    <n v="45061.553171296298"/>
  </r>
  <r>
    <s v="ca-2024-3309293"/>
    <s v="MATTD  275"/>
    <s v="CA"/>
    <n v="45429"/>
    <n v="45419"/>
    <m/>
    <m/>
    <s v="Electronic"/>
    <n v="45429"/>
    <x v="1"/>
    <s v="Candidate declared"/>
    <s v="MATTHEWS DANIEL L (Dan Matthews)"/>
    <m/>
    <s v="520 17th Pl"/>
    <s v="Mukilteo"/>
    <m/>
    <s v="WA"/>
    <n v="98275"/>
    <s v="dan@electdanmatthews.com"/>
    <s v="danjan.matthews@yahoo.com"/>
    <s v="425-422-3105"/>
    <s v="LIEUTENANT GOVERNOR"/>
    <n v="4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51093.38"/>
    <n v="0"/>
    <n v="47247.040000000001"/>
    <n v="0"/>
    <n v="0"/>
    <n v="0"/>
    <n v="1056.49"/>
    <n v="0"/>
    <s v="https://apollo.pdc.wa.gov/public/registrations/registration?registration_id=60530"/>
    <n v="36635"/>
    <n v="2143"/>
    <n v="3309293"/>
    <n v="24212"/>
    <m/>
    <s v="Tom Perry"/>
    <s v="candidate"/>
    <m/>
    <n v="45636.720520833333"/>
  </r>
  <r>
    <s v="ca-2022-567333"/>
    <s v="NEHET--028"/>
    <s v="CA"/>
    <n v="44531"/>
    <m/>
    <m/>
    <m/>
    <s v="Electronic"/>
    <n v="44531"/>
    <x v="6"/>
    <s v="Candidate registered"/>
    <s v="Timothy Daniel Neher (Tim Neher)"/>
    <m/>
    <s v="PO Box 1114"/>
    <s v="Goldendale"/>
    <s v="KLICKITAT"/>
    <s v="WA"/>
    <n v="98620"/>
    <s v="timwithelecttimneher@gmail.com"/>
    <s v="timwithelecttimneher@gmail.com"/>
    <n v="5092501360"/>
    <s v="COUNTY SHERIFF"/>
    <n v="27"/>
    <s v="KLICKITAT CO"/>
    <n v="3579"/>
    <s v="KLICKITAT"/>
    <s v="Local"/>
    <n v="15952"/>
    <s v="C"/>
    <s v="Registration and financial affairs"/>
    <s v="Candidate"/>
    <s v="Candidate"/>
    <m/>
    <m/>
    <m/>
    <s v="R"/>
    <x v="1"/>
    <n v="44873"/>
    <s v="full"/>
    <b v="1"/>
    <m/>
    <m/>
    <m/>
    <m/>
    <m/>
    <m/>
    <m/>
    <m/>
    <m/>
    <m/>
    <m/>
    <m/>
    <m/>
    <s v="PO Box 1114"/>
    <s v="Goldendale"/>
    <s v="WA"/>
    <n v="98620"/>
    <n v="5092503086"/>
    <n v="1805.36"/>
    <n v="0"/>
    <n v="5922.73"/>
    <n v="0"/>
    <n v="0"/>
    <n v="0"/>
    <m/>
    <m/>
    <s v="https://apollo.pdc.wa.gov/public/registrations/registration?registration_id=47553"/>
    <n v="29921"/>
    <n v="32293"/>
    <n v="567333"/>
    <n v="18205"/>
    <m/>
    <s v="Casey Neher"/>
    <s v="candidate"/>
    <m/>
    <n v="44778.802083333336"/>
  </r>
  <r>
    <s v="ca-2022-567346"/>
    <s v="HANNR  277"/>
    <s v="CA"/>
    <n v="44543"/>
    <n v="44698"/>
    <m/>
    <m/>
    <s v="Electronic"/>
    <n v="44543"/>
    <x v="6"/>
    <s v="Candidate declared"/>
    <s v="Richard M Hannold (Rick Hannold)"/>
    <m/>
    <s v="1156 Burma Road"/>
    <s v="Oak Harbor"/>
    <s v="ISLAND"/>
    <s v="Washington"/>
    <n v="98277"/>
    <s v="rhannold@comcast.net"/>
    <s v="rhannold@comcast.net"/>
    <s v="360-914-7789"/>
    <s v="COUNTY COMMISSIONER"/>
    <n v="23"/>
    <s v="ISLAND CO"/>
    <n v="3424"/>
    <s v="ISLAND"/>
    <s v="Local"/>
    <n v="61729"/>
    <s v="C"/>
    <s v="Registration and financial affairs"/>
    <s v="Candidate"/>
    <s v="Candidate"/>
    <m/>
    <m/>
    <n v="3"/>
    <s v="R"/>
    <x v="1"/>
    <n v="44873"/>
    <s v="full"/>
    <b v="1"/>
    <b v="1"/>
    <b v="0"/>
    <s v="Lost in primary"/>
    <m/>
    <m/>
    <m/>
    <m/>
    <m/>
    <m/>
    <m/>
    <m/>
    <m/>
    <m/>
    <s v="1313 E. Maple St. #201"/>
    <s v="Bellingham"/>
    <s v="Washington"/>
    <n v="98225"/>
    <s v="360-671-8200"/>
    <n v="13486.26"/>
    <n v="0"/>
    <n v="13655.09"/>
    <n v="152.53"/>
    <n v="0"/>
    <n v="0"/>
    <m/>
    <m/>
    <s v="https://apollo.pdc.wa.gov/public/registrations/registration?registration_id=47615"/>
    <n v="29952"/>
    <n v="678"/>
    <n v="567346"/>
    <n v="18234"/>
    <m/>
    <s v="Ayers Consulting LLc, Bruce Ayers, Manager"/>
    <s v="candidate"/>
    <m/>
    <n v="44818.526458333334"/>
  </r>
  <r>
    <s v="ca-2020-25678"/>
    <s v="FERGA  372"/>
    <s v="CA"/>
    <n v="43861"/>
    <m/>
    <m/>
    <m/>
    <s v="Electronic"/>
    <n v="43861"/>
    <x v="4"/>
    <s v="Candidate registered"/>
    <s v="FERGUSON APRIL D (April Ferguson)"/>
    <m/>
    <s v="6482 NE Fir St"/>
    <s v="Suquamish"/>
    <s v="KITSAP"/>
    <s v="Washington"/>
    <n v="98392"/>
    <s v="april@fergusonfor.House"/>
    <s v="april@fergusonfor.House"/>
    <n v="3606213405"/>
    <s v="STATE REPRESENTATIVE"/>
    <n v="13"/>
    <s v="LEG DISTRICT 23 - HOUSE"/>
    <n v="3558"/>
    <s v="KITSAP"/>
    <s v="Legislative"/>
    <n v="106338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6482 NE Fir St"/>
    <s v="Suquamish"/>
    <s v="Washington"/>
    <n v="98392"/>
    <n v="3606213405"/>
    <n v="11586.08"/>
    <n v="0"/>
    <n v="9232.57"/>
    <n v="-900"/>
    <n v="0"/>
    <n v="4776.95"/>
    <m/>
    <m/>
    <s v="https://apollo.pdc.wa.gov/public/registrations/registration?registration_id=47672"/>
    <n v="24858"/>
    <n v="1783"/>
    <n v="25678"/>
    <n v="562"/>
    <n v="23"/>
    <s v="April Ferguson"/>
    <s v="candidate"/>
    <m/>
    <n v="44559.406469907408"/>
  </r>
  <r>
    <s v="ca-2022-567457"/>
    <s v="COOKR--099"/>
    <s v="CA"/>
    <n v="44574"/>
    <n v="44700"/>
    <m/>
    <m/>
    <s v="Electronic"/>
    <n v="44574"/>
    <x v="6"/>
    <s v="Candidate declared"/>
    <s v="Ryan Cook"/>
    <m/>
    <s v="p.o. box 857"/>
    <s v="Carson"/>
    <s v="SKAMANIA"/>
    <s v="Washington"/>
    <n v="98610"/>
    <s v="RyanCookforSheriff@gmail.com"/>
    <s v="ryancookforsheriff@gmail.com"/>
    <s v="1-808-769-8345"/>
    <s v="COUNTY SHERIFF"/>
    <n v="27"/>
    <s v="SKAMANIA CO"/>
    <n v="4093"/>
    <s v="SKAMANIA"/>
    <s v="Local"/>
    <n v="9290"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p.o. box 857"/>
    <s v="Carson"/>
    <s v="Washington"/>
    <n v="98610"/>
    <s v="1-360-771-0099"/>
    <n v="7488.55"/>
    <n v="0"/>
    <n v="7062.12"/>
    <n v="0"/>
    <n v="0"/>
    <n v="0"/>
    <m/>
    <m/>
    <s v="https://apollo.pdc.wa.gov/public/registrations/registration?registration_id=47874"/>
    <n v="30112"/>
    <n v="32334"/>
    <n v="567457"/>
    <n v="18794"/>
    <m/>
    <s v="Krystal Patton"/>
    <s v="candidate"/>
    <m/>
    <n v="44925.911666666667"/>
  </r>
  <r>
    <s v="ca-2022-567338"/>
    <s v="FRENA  207"/>
    <s v="CA"/>
    <n v="44538"/>
    <n v="44697"/>
    <m/>
    <m/>
    <s v="Electronic"/>
    <n v="44538"/>
    <x v="6"/>
    <s v="Candidate declared"/>
    <s v="Al French"/>
    <m/>
    <s v="PO Box 10660"/>
    <s v="Spokane"/>
    <s v="SPOKANE"/>
    <s v="WA"/>
    <n v="99209"/>
    <s v="votealfrench@aol.com"/>
    <s v="votealfrench@aol.com"/>
    <n v="5099944351"/>
    <s v="COUNTY COMMISSIONER"/>
    <n v="23"/>
    <s v="SPOKANE CO"/>
    <n v="4151"/>
    <s v="SPOKANE"/>
    <s v="Local"/>
    <n v="355583"/>
    <s v="C"/>
    <s v="Registration and financial affairs"/>
    <s v="Candidate"/>
    <s v="Candidate"/>
    <m/>
    <m/>
    <s v="Commissioner District 5"/>
    <s v="R"/>
    <x v="1"/>
    <n v="44873"/>
    <s v="full"/>
    <b v="1"/>
    <b v="1"/>
    <b v="1"/>
    <s v="Qualified for general"/>
    <s v="Won in general"/>
    <m/>
    <m/>
    <m/>
    <m/>
    <m/>
    <m/>
    <m/>
    <m/>
    <m/>
    <s v="PO Box 10660"/>
    <s v="Spokane"/>
    <s v="WA"/>
    <n v="99209"/>
    <s v="509-994-4351"/>
    <n v="178588.47"/>
    <n v="0"/>
    <n v="165124.07"/>
    <n v="5000"/>
    <n v="0"/>
    <n v="0"/>
    <n v="61251.72"/>
    <n v="149606.26"/>
    <s v="https://apollo.pdc.wa.gov/public/registrations/registration?registration_id=48080"/>
    <n v="29941"/>
    <n v="68"/>
    <n v="567338"/>
    <n v="18635"/>
    <m/>
    <s v="Al French"/>
    <s v="candidate"/>
    <m/>
    <n v="45033.945393518516"/>
  </r>
  <r>
    <s v="ca-2022-567535"/>
    <s v="LECKA--991"/>
    <s v="CA"/>
    <n v="44598"/>
    <n v="44697"/>
    <m/>
    <m/>
    <m/>
    <n v="44598"/>
    <x v="6"/>
    <s v="Candidate declared"/>
    <s v="Asa Leckie"/>
    <m/>
    <s v="582 Cannavina Rd"/>
    <s v="Carson"/>
    <s v="SKAMANIA"/>
    <s v="WA"/>
    <n v="98610"/>
    <s v="asal00@msn.com"/>
    <s v="asal00@msn.com"/>
    <n v="12532327659"/>
    <s v="COUNTY COMMISSIONER"/>
    <n v="23"/>
    <s v="SKAMANIA CO"/>
    <n v="4093"/>
    <s v="SKAMANIA"/>
    <s v="Local"/>
    <n v="9290"/>
    <s v="C"/>
    <s v="Registration and financial affairs"/>
    <s v="Candidate"/>
    <s v="Candidate"/>
    <m/>
    <m/>
    <n v="3"/>
    <s v="R"/>
    <x v="1"/>
    <n v="44873"/>
    <s v="mini"/>
    <b v="1"/>
    <b v="1"/>
    <b v="1"/>
    <s v="Qualified for general"/>
    <s v="Won in general"/>
    <m/>
    <m/>
    <m/>
    <m/>
    <m/>
    <m/>
    <m/>
    <m/>
    <m/>
    <s v="582 Cannavina Rd"/>
    <s v="Carson"/>
    <s v="WA"/>
    <n v="98610"/>
    <n v="12532327659"/>
    <m/>
    <m/>
    <m/>
    <m/>
    <m/>
    <m/>
    <m/>
    <m/>
    <s v="https://apollo.pdc.wa.gov/public/registrations/registration?registration_id=48106"/>
    <n v="30241"/>
    <n v="32461"/>
    <n v="567535"/>
    <m/>
    <m/>
    <s v="Asa Leckie"/>
    <s v="candidate"/>
    <m/>
    <n v="45033.686527777776"/>
  </r>
  <r>
    <s v="ca-2022-567551"/>
    <s v="OLSES--793"/>
    <s v="CA"/>
    <n v="44604"/>
    <n v="44698"/>
    <m/>
    <m/>
    <s v="Electronic"/>
    <n v="44604"/>
    <x v="6"/>
    <s v="Candidate declared"/>
    <s v="Stephanie J Olsen"/>
    <m/>
    <s v="P.O. Box 30484"/>
    <s v="Spokane"/>
    <s v="SPOKANE"/>
    <s v="Washington"/>
    <n v="99223"/>
    <s v="olsen.stephaniej@gmail.com"/>
    <s v="olsen.stephaniej@gmail.com"/>
    <n v="5099545253"/>
    <s v="COUNTY PROSECUTOR"/>
    <n v="26"/>
    <s v="SPOKANE CO"/>
    <n v="4151"/>
    <s v="SPOKANE"/>
    <s v="Local"/>
    <n v="355583"/>
    <s v="C"/>
    <s v="Registration and financial affairs"/>
    <s v="Candidate"/>
    <s v="Candidate"/>
    <m/>
    <m/>
    <m/>
    <s v="R"/>
    <x v="1"/>
    <n v="44873"/>
    <s v="full"/>
    <b v="1"/>
    <b v="1"/>
    <b v="0"/>
    <s v="Lost in primary"/>
    <m/>
    <m/>
    <m/>
    <m/>
    <m/>
    <m/>
    <m/>
    <m/>
    <m/>
    <m/>
    <s v="P.O. Box 30484"/>
    <s v="Spokane"/>
    <s v="Washington"/>
    <n v="99223"/>
    <n v="5099545253"/>
    <n v="36658.410000000003"/>
    <n v="0"/>
    <n v="19943.43"/>
    <n v="0"/>
    <n v="0"/>
    <n v="0"/>
    <m/>
    <m/>
    <s v="https://apollo.pdc.wa.gov/public/registrations/registration?registration_id=48177"/>
    <n v="30275"/>
    <n v="32485"/>
    <n v="567551"/>
    <n v="18795"/>
    <m/>
    <s v="Allison Olsen"/>
    <s v="candidate"/>
    <m/>
    <n v="44796.638379629629"/>
  </r>
  <r>
    <s v="ca-2022-567302"/>
    <s v="MASTE--246"/>
    <s v="CA"/>
    <n v="44502"/>
    <n v="44697"/>
    <m/>
    <m/>
    <s v="Electronic"/>
    <n v="44502"/>
    <x v="6"/>
    <s v="Candidate declared"/>
    <s v="Ella Christine Masters (Christie Masters)"/>
    <m/>
    <s v="P.O. Box 584"/>
    <s v="Kelso"/>
    <s v="COWLITZ"/>
    <s v="WA"/>
    <n v="98626"/>
    <s v="christieforcountycommissioner3@gmail.com"/>
    <s v="christie@castle-rose.net"/>
    <n v="3603555802"/>
    <s v="COUNTY COMMISSIONER"/>
    <n v="23"/>
    <s v="COWLITZ CO"/>
    <n v="3200"/>
    <s v="COWLITZ"/>
    <s v="Local"/>
    <n v="71690"/>
    <s v="C"/>
    <s v="Registration and financial affairs"/>
    <s v="Candidate"/>
    <s v="Candidate"/>
    <m/>
    <m/>
    <n v="3"/>
    <s v="R"/>
    <x v="1"/>
    <n v="44873"/>
    <s v="full"/>
    <b v="1"/>
    <b v="1"/>
    <b v="0"/>
    <s v="Lost in primary"/>
    <m/>
    <m/>
    <m/>
    <m/>
    <m/>
    <m/>
    <m/>
    <m/>
    <m/>
    <m/>
    <s v="P.O. Box 584"/>
    <s v="Kelso"/>
    <s v="WA"/>
    <n v="98626"/>
    <n v="3603555802"/>
    <n v="5675.24"/>
    <n v="0"/>
    <n v="9735.1200000000008"/>
    <n v="4059.88"/>
    <n v="0"/>
    <n v="0"/>
    <m/>
    <m/>
    <s v="https://apollo.pdc.wa.gov/public/registrations/registration?registration_id=48194"/>
    <n v="29828"/>
    <n v="32267"/>
    <n v="567302"/>
    <n v="18207"/>
    <m/>
    <s v="Ramona Leber"/>
    <s v="candidate"/>
    <m/>
    <n v="45025.834791666668"/>
  </r>
  <r>
    <s v="ca-2022-567567"/>
    <s v="COLVR--652"/>
    <s v="CA"/>
    <n v="44609"/>
    <n v="44697"/>
    <m/>
    <m/>
    <s v="Electronic"/>
    <n v="44609"/>
    <x v="6"/>
    <s v="Candidate declared"/>
    <s v="Ramona Colvin"/>
    <m/>
    <s v="2410 Solar Loop"/>
    <s v="Chewelah"/>
    <s v="STEVENS"/>
    <s v="WA"/>
    <n v="99109"/>
    <s v="electramona@gmail.com"/>
    <s v="ramonacolvin29@gmail.com"/>
    <n v="5096807091"/>
    <s v="COUNTY CORONER"/>
    <n v="24"/>
    <s v="STEVENS CO"/>
    <n v="4186"/>
    <s v="STEVENS"/>
    <s v="Local"/>
    <n v="3400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2410 Solar Loop"/>
    <s v="Chewelah"/>
    <s v="WA"/>
    <n v="99109"/>
    <s v="509-981-4348"/>
    <n v="19510.32"/>
    <n v="300"/>
    <n v="19591.98"/>
    <n v="0"/>
    <n v="0"/>
    <n v="0"/>
    <m/>
    <m/>
    <s v="https://apollo.pdc.wa.gov/public/registrations/registration?registration_id=48215"/>
    <n v="30302"/>
    <n v="32499"/>
    <n v="567567"/>
    <n v="18828"/>
    <m/>
    <s v="Donna Russell"/>
    <s v="candidate"/>
    <m/>
    <n v="45007.33353009259"/>
  </r>
  <r>
    <s v="ca-2022-567592"/>
    <s v="LINDL--836"/>
    <s v="CA"/>
    <n v="44614"/>
    <n v="44697"/>
    <m/>
    <m/>
    <s v="Electronic"/>
    <n v="44614"/>
    <x v="6"/>
    <s v="Candidate declared"/>
    <s v="LaDon Linde (Ladon Linde)"/>
    <m/>
    <s v="PO BOX 1376"/>
    <s v="SUNNYSIDE"/>
    <s v="YAKIMA"/>
    <s v="WA"/>
    <n v="98944"/>
    <s v="ladon@ladonlinde.com"/>
    <s v="ldsr60@hotmail.com"/>
    <s v="509-830-0639"/>
    <s v="COUNTY COMMISSIONER"/>
    <n v="23"/>
    <s v="YAKIMA CO"/>
    <n v="4418"/>
    <s v="YAKIMA"/>
    <s v="Local"/>
    <n v="127365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Won in general"/>
    <m/>
    <m/>
    <m/>
    <m/>
    <m/>
    <m/>
    <m/>
    <m/>
    <m/>
    <s v="2010 W NOB HILL STE 1"/>
    <s v="YAKIMA"/>
    <s v="WA"/>
    <n v="98902"/>
    <s v="509-453-5678"/>
    <n v="45287.839999999997"/>
    <n v="0"/>
    <n v="40973.449999999997"/>
    <n v="0"/>
    <n v="0"/>
    <n v="2400"/>
    <m/>
    <m/>
    <s v="https://apollo.pdc.wa.gov/public/registrations/registration?registration_id=48261"/>
    <n v="30332"/>
    <n v="30487"/>
    <n v="567592"/>
    <n v="18966"/>
    <m/>
    <s v="Debra K. Manjarrez CPA"/>
    <s v="candidate"/>
    <m/>
    <n v="45033.290069444447"/>
  </r>
  <r>
    <s v="ca-2022-567540"/>
    <s v="RHODC  546"/>
    <s v="CA"/>
    <n v="44599"/>
    <n v="44697"/>
    <m/>
    <m/>
    <s v="Electronic"/>
    <n v="44599"/>
    <x v="6"/>
    <s v="Candidate declared"/>
    <s v="CHARLES G. RHODES (Charles G. Rhodes)"/>
    <m/>
    <s v="P.O. Box 13"/>
    <s v="Grapeview"/>
    <s v="MASON"/>
    <s v="WA"/>
    <n v="98546"/>
    <s v="ElectCharlesRhodes@gmail.com"/>
    <s v="cgrhodes@hughes.net"/>
    <s v="(360) 275-8411"/>
    <s v="COUNTY CLERK"/>
    <n v="22"/>
    <s v="MASON CO"/>
    <n v="3699"/>
    <s v="MASON"/>
    <s v="Local"/>
    <n v="4394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.O. Box 13"/>
    <s v="Grapeview"/>
    <s v="WA"/>
    <n v="98546"/>
    <s v="(360) 275-8411"/>
    <n v="10834.39"/>
    <n v="0"/>
    <n v="6263.96"/>
    <n v="0"/>
    <n v="0"/>
    <n v="0"/>
    <m/>
    <m/>
    <s v="https://apollo.pdc.wa.gov/public/registrations/registration?registration_id=48336"/>
    <n v="30247"/>
    <n v="1724"/>
    <n v="567540"/>
    <n v="18905"/>
    <m/>
    <s v="Julie Rhodes"/>
    <s v="candidate"/>
    <m/>
    <n v="44935.748495370368"/>
  </r>
  <r>
    <s v="ca-2022-567568"/>
    <s v="BOLTM  206"/>
    <s v="CA"/>
    <n v="44609"/>
    <n v="44699"/>
    <m/>
    <m/>
    <s v="Electronic"/>
    <n v="44609"/>
    <x v="6"/>
    <s v="Candidate declared"/>
    <s v="BOLT MARY JO (MJ Bolt)"/>
    <m/>
    <s v="9116 E Sprague Ave. #156"/>
    <s v="SpokaneValley"/>
    <s v="SPOKANE"/>
    <s v="WA"/>
    <n v="99206"/>
    <s v="electmjbolt@gmail.com"/>
    <s v="electmjbolt@gmail.com"/>
    <s v="509-995-8107"/>
    <s v="STATE REPRESENTATIVE"/>
    <n v="13"/>
    <s v="LEG DISTRICT 04 - HOUSE"/>
    <n v="4785"/>
    <s v="SPOKANE"/>
    <s v="Legislative"/>
    <n v="108031"/>
    <s v="C"/>
    <s v="Registration and financial affairs"/>
    <s v="Candidate"/>
    <s v="Candidate"/>
    <m/>
    <m/>
    <n v="1"/>
    <s v="R"/>
    <x v="1"/>
    <n v="44873"/>
    <s v="full"/>
    <b v="1"/>
    <b v="1"/>
    <b v="0"/>
    <s v="Lost in primary"/>
    <m/>
    <m/>
    <m/>
    <m/>
    <m/>
    <m/>
    <m/>
    <m/>
    <m/>
    <m/>
    <s v="PO Box 8055"/>
    <s v="Bonney Lake"/>
    <s v="WA"/>
    <n v="98391"/>
    <s v="253-208-3523"/>
    <n v="28045.52"/>
    <n v="0"/>
    <n v="15206.06"/>
    <n v="0"/>
    <n v="0"/>
    <n v="0"/>
    <m/>
    <m/>
    <s v="https://apollo.pdc.wa.gov/public/registrations/registration?registration_id=48378"/>
    <n v="30304"/>
    <n v="8886"/>
    <n v="567568"/>
    <n v="18861"/>
    <n v="4"/>
    <s v="Sharon Hanek"/>
    <s v="candidate"/>
    <m/>
    <n v="44815.65011574074"/>
  </r>
  <r>
    <s v="ca-2022-567721"/>
    <s v="LESEK--503"/>
    <s v="CA"/>
    <n v="44643"/>
    <n v="44698"/>
    <m/>
    <m/>
    <s v="Electronic"/>
    <n v="44643"/>
    <x v="6"/>
    <s v="Candidate declared"/>
    <s v="Karen Lesetmoe"/>
    <m/>
    <s v="PO Box 1903"/>
    <s v="Oak Harbor"/>
    <s v="SKAGIT"/>
    <s v="WA"/>
    <n v="98277"/>
    <s v="Vote4KarenL@gmail.com"/>
    <s v="Karen@KarenLesetmoe.com"/>
    <s v="360-720-4473"/>
    <s v="STATE REPRESENTATIVE"/>
    <n v="13"/>
    <s v="LEG DISTRICT 10 - HOUSE"/>
    <n v="4797"/>
    <s v="SKAGIT"/>
    <s v="Legislative"/>
    <n v="109687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319282.15999999997"/>
    <n v="0"/>
    <n v="346254.75"/>
    <n v="0"/>
    <n v="0"/>
    <n v="0"/>
    <n v="355014.86"/>
    <n v="119941.18"/>
    <s v="https://apollo.pdc.wa.gov/public/registrations/registration?registration_id=48604"/>
    <n v="30501"/>
    <n v="32607"/>
    <n v="567721"/>
    <n v="18978"/>
    <n v="10"/>
    <s v="Tom Perry"/>
    <s v="candidate"/>
    <m/>
    <n v="44966.708958333336"/>
  </r>
  <r>
    <s v="ca-2022-567783"/>
    <s v="HARDT  445"/>
    <s v="CA"/>
    <n v="44655"/>
    <n v="44697"/>
    <m/>
    <m/>
    <s v="Electronic"/>
    <n v="44655"/>
    <x v="6"/>
    <s v="Candidate declared"/>
    <s v="Terry A. Harder (Terry Harder)"/>
    <m/>
    <s v="708 E 84th St"/>
    <s v="Tacoma"/>
    <s v="PIERCE"/>
    <s v="WA"/>
    <n v="98445"/>
    <s v="terryharder@comcast.net"/>
    <s v="terryharder@comcast.net"/>
    <n v="2532798513"/>
    <s v="STATE SENATOR"/>
    <n v="12"/>
    <s v="LEG DISTRICT 29 - SENATE"/>
    <n v="4758"/>
    <s v="PIERCE"/>
    <s v="Legislative"/>
    <n v="8105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708 E 84th St"/>
    <s v="Tacoma"/>
    <s v="WA"/>
    <n v="98445"/>
    <n v="2532798513"/>
    <n v="24488.400000000001"/>
    <n v="0"/>
    <n v="21990.61"/>
    <n v="0"/>
    <n v="0"/>
    <n v="0"/>
    <m/>
    <m/>
    <s v="https://apollo.pdc.wa.gov/public/registrations/registration?registration_id=48644"/>
    <n v="30562"/>
    <n v="427"/>
    <n v="567783"/>
    <n v="19032"/>
    <n v="29"/>
    <s v="Terry Harder"/>
    <s v="candidate"/>
    <m/>
    <n v="44915.395162037035"/>
  </r>
  <r>
    <s v="ca-2022-567830"/>
    <s v="COOKP  383"/>
    <s v="CA"/>
    <n v="44663"/>
    <n v="44697"/>
    <m/>
    <m/>
    <m/>
    <n v="44663"/>
    <x v="6"/>
    <s v="Candidate declared"/>
    <s v="Philip Cook (Phil Cook)"/>
    <m/>
    <s v="P.O. Box 1683"/>
    <s v="Silverdale"/>
    <s v="KITSAP"/>
    <s v="WA"/>
    <n v="98383"/>
    <s v="philcook4kitsap@gmail.com"/>
    <s v="philcook4kitsap@gmail.com"/>
    <s v="360-621-5587"/>
    <s v="COUNTY ASSESSOR"/>
    <n v="21"/>
    <s v="KITSAP CO"/>
    <n v="3539"/>
    <s v="KITSAP"/>
    <s v="Local"/>
    <n v="18658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.O. Box 1683"/>
    <s v="Silverdale"/>
    <s v="WA"/>
    <n v="98383"/>
    <s v="360-621-5587"/>
    <m/>
    <m/>
    <m/>
    <m/>
    <m/>
    <m/>
    <m/>
    <m/>
    <s v="https://apollo.pdc.wa.gov/public/registrations/registration?registration_id=48745"/>
    <n v="30478"/>
    <n v="212"/>
    <n v="567830"/>
    <m/>
    <m/>
    <s v="Kristin Cook"/>
    <s v="candidate"/>
    <m/>
    <n v="45025.835844907408"/>
  </r>
  <r>
    <s v="ca-2022-567847"/>
    <s v="SIRAR  166"/>
    <s v="CA"/>
    <n v="44665"/>
    <n v="44697"/>
    <m/>
    <m/>
    <m/>
    <n v="44665"/>
    <x v="6"/>
    <s v="Candidate declared"/>
    <s v="Rachel D. Siracuse (RACHEL D. SIRACUSE)"/>
    <m/>
    <s v="1020 Fir Loop"/>
    <s v="REPUBLIC"/>
    <s v="FERRY"/>
    <s v="WA"/>
    <n v="99166"/>
    <s v="rsiracuse@msn.com"/>
    <s v="rsiracuse@msn.com"/>
    <n v="5096804417"/>
    <s v="COUNTY ASSESSOR"/>
    <n v="21"/>
    <s v="FERRY CO"/>
    <n v="3290"/>
    <s v="FERRY"/>
    <s v="Local"/>
    <n v="533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020 Fir Loop"/>
    <s v="REPUBLIC"/>
    <s v="WA"/>
    <n v="99166"/>
    <n v="5096804417"/>
    <m/>
    <m/>
    <m/>
    <m/>
    <m/>
    <m/>
    <m/>
    <m/>
    <s v="https://apollo.pdc.wa.gov/public/registrations/registration?registration_id=48760"/>
    <n v="30645"/>
    <n v="714"/>
    <n v="567847"/>
    <m/>
    <m/>
    <s v="RACHEL D. SIRACUSE"/>
    <s v="candidate"/>
    <m/>
    <n v="44915.381168981483"/>
  </r>
  <r>
    <s v="ca-2022-567913"/>
    <s v="SONGR  620"/>
    <s v="CA"/>
    <n v="44678"/>
    <n v="44697"/>
    <m/>
    <m/>
    <s v="Electronic"/>
    <n v="44678"/>
    <x v="6"/>
    <s v="Candidate declared"/>
    <s v="Robert L. Songer (Robert Leroy Songer)"/>
    <m/>
    <s v="PO Box 1097"/>
    <s v="Goldendale"/>
    <s v="KLICKITAT"/>
    <s v="WA"/>
    <n v="98620"/>
    <s v="maxwell.1910@gmail.com"/>
    <s v="maxwell.1910@gmail.com"/>
    <s v="509-261-0433"/>
    <s v="COUNTY SHERIFF"/>
    <n v="27"/>
    <s v="KLICKITAT CO"/>
    <n v="3579"/>
    <s v="KLICKITAT"/>
    <s v="Local"/>
    <n v="15952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366 Basse Road"/>
    <s v="Centerville"/>
    <s v="WA"/>
    <n v="98613"/>
    <s v="541-980-4287"/>
    <n v="47011.34"/>
    <n v="0"/>
    <n v="47073.25"/>
    <n v="716.4"/>
    <n v="0"/>
    <n v="0"/>
    <m/>
    <m/>
    <s v="https://apollo.pdc.wa.gov/public/registrations/registration?registration_id=48907"/>
    <n v="30736"/>
    <n v="720"/>
    <n v="567913"/>
    <n v="19047"/>
    <m/>
    <s v="Jill Kayser"/>
    <s v="candidate"/>
    <m/>
    <n v="44996.750208333331"/>
  </r>
  <r>
    <s v="ca-2022-93679"/>
    <s v="ESLIC  294"/>
    <s v="CA"/>
    <n v="44323"/>
    <n v="44700"/>
    <m/>
    <m/>
    <s v="Electronic"/>
    <n v="44323"/>
    <x v="6"/>
    <s v="Candidate declared"/>
    <s v="Carolyn L. Eslick (Carolyn Eslick)"/>
    <m/>
    <s v="P O Box 776"/>
    <s v="Sultan"/>
    <s v="SNOHOMISH"/>
    <s v="WA"/>
    <n v="98294"/>
    <s v="eslick4state@gmail.com"/>
    <s v="carolyneslick1@gmail.com"/>
    <s v="425-327-2093"/>
    <s v="STATE REPRESENTATIVE"/>
    <n v="13"/>
    <s v="LEG DISTRICT 39 - HOUSE"/>
    <n v="4856"/>
    <s v="SNOHOMISH"/>
    <s v="Legislative"/>
    <n v="104490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803 Main Street     P O Box 776"/>
    <s v="Sultan"/>
    <s v="WA"/>
    <n v="98294"/>
    <s v="360-799-1970"/>
    <n v="85276.31"/>
    <n v="9740"/>
    <n v="51062.23"/>
    <n v="0"/>
    <n v="0"/>
    <n v="0"/>
    <m/>
    <m/>
    <s v="https://apollo.pdc.wa.gov/public/registrations/registration?registration_id=48911"/>
    <n v="27260"/>
    <n v="30374"/>
    <n v="93679"/>
    <n v="18067"/>
    <n v="39"/>
    <s v="Cindy Zirkle"/>
    <s v="candidate"/>
    <m/>
    <n v="45258.607199074075"/>
  </r>
  <r>
    <s v="ca-2022-567919"/>
    <s v="DELAD--795"/>
    <s v="CA"/>
    <n v="44680"/>
    <n v="44701"/>
    <m/>
    <m/>
    <s v="Electronic"/>
    <n v="44680"/>
    <x v="6"/>
    <s v="Candidate declared"/>
    <s v="Dan DeLano"/>
    <m/>
    <s v="2214 Road 10.4 NW"/>
    <s v="Ephrata"/>
    <s v="GRANT"/>
    <s v="WA"/>
    <n v="98823"/>
    <s v="Dan.DeLano4Commissioner3@gmail.com"/>
    <s v="votedandelano@gmail.com"/>
    <s v="509-771-0120"/>
    <s v="COUNTY COMMISSIONER"/>
    <n v="23"/>
    <s v="GRANT CO"/>
    <n v="3340"/>
    <s v="GRANT"/>
    <s v="Local"/>
    <n v="47485"/>
    <s v="C"/>
    <s v="Registration and financial affairs"/>
    <s v="Candidate"/>
    <s v="Candidate"/>
    <m/>
    <m/>
    <n v="3"/>
    <s v="R"/>
    <x v="1"/>
    <n v="44873"/>
    <s v="full"/>
    <b v="1"/>
    <b v="1"/>
    <b v="0"/>
    <s v="Lost in primary"/>
    <m/>
    <m/>
    <m/>
    <m/>
    <m/>
    <m/>
    <m/>
    <m/>
    <m/>
    <m/>
    <s v="2214 Road 10.4 NW"/>
    <s v="Ephrata"/>
    <s v="WA"/>
    <n v="98823"/>
    <s v="509-771-0120"/>
    <n v="1750"/>
    <n v="100"/>
    <n v="6870.37"/>
    <n v="0"/>
    <n v="0"/>
    <n v="2754.34"/>
    <m/>
    <m/>
    <s v="https://apollo.pdc.wa.gov/public/registrations/registration?registration_id=48919"/>
    <n v="30744"/>
    <n v="32704"/>
    <n v="567919"/>
    <n v="23490"/>
    <m/>
    <s v="Dan DeLano"/>
    <s v="candidate"/>
    <m/>
    <n v="45473.953946759262"/>
  </r>
  <r>
    <s v="ca-2022-567694"/>
    <s v="GREEC  093"/>
    <s v="CA"/>
    <n v="44638"/>
    <n v="44700"/>
    <m/>
    <m/>
    <m/>
    <n v="44638"/>
    <x v="6"/>
    <s v="Candidate declared"/>
    <s v="CLIFFORD M. GREENE (C. Mark Greene)"/>
    <m/>
    <s v="P.O.B. 25781"/>
    <s v="Federal Way"/>
    <s v="KING"/>
    <s v="WA"/>
    <n v="98093"/>
    <s v="markforamericanoffice@gmail.com"/>
    <s v="markforamericanoffice@gmail.com"/>
    <s v="(253) 838-1838"/>
    <s v="STATE REPRESENTATIVE"/>
    <n v="13"/>
    <s v="LEG DISTRICT 30 - HOUSE"/>
    <n v="4837"/>
    <s v="KING"/>
    <s v="Legislative"/>
    <n v="82636"/>
    <s v="C"/>
    <s v="Registration and financial affairs"/>
    <s v="Candidate"/>
    <s v="Candidate"/>
    <m/>
    <m/>
    <n v="2"/>
    <s v="R"/>
    <x v="1"/>
    <n v="44873"/>
    <s v="mini"/>
    <b v="1"/>
    <b v="1"/>
    <b v="0"/>
    <s v="Lost in primary"/>
    <m/>
    <m/>
    <m/>
    <m/>
    <m/>
    <m/>
    <m/>
    <m/>
    <m/>
    <m/>
    <s v="P.O.B. 25781"/>
    <s v="Federal Way"/>
    <s v="WA"/>
    <n v="98093"/>
    <s v="(253) 838-1838"/>
    <m/>
    <m/>
    <m/>
    <m/>
    <m/>
    <m/>
    <m/>
    <m/>
    <s v="https://apollo.pdc.wa.gov/public/registrations/registration?registration_id=48926"/>
    <n v="30466"/>
    <n v="26189"/>
    <n v="567694"/>
    <m/>
    <n v="30"/>
    <s v="C. Mark Greene"/>
    <s v="candidate"/>
    <m/>
    <n v="44796.642476851855"/>
  </r>
  <r>
    <s v="ca-2022-567746"/>
    <s v="HARMM  012"/>
    <s v="CA"/>
    <n v="44648"/>
    <n v="44697"/>
    <m/>
    <m/>
    <s v="Electronic"/>
    <n v="44648"/>
    <x v="6"/>
    <s v="Candidate declared"/>
    <s v="Mark Harmsworth"/>
    <m/>
    <s v="PO Box 13065"/>
    <s v="Mill Creek"/>
    <s v="KING"/>
    <s v="WA"/>
    <n v="98082"/>
    <s v="markharm@markharmsworth.com"/>
    <s v="markharm@markharmsworth.com"/>
    <s v="425-418-6134"/>
    <s v="STATE REPRESENTATIVE"/>
    <n v="13"/>
    <s v="LEG DISTRICT 44 - HOUSE"/>
    <n v="4866"/>
    <s v="KING"/>
    <s v="Legislative"/>
    <n v="94933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265878.31"/>
    <n v="0"/>
    <n v="261114.26"/>
    <n v="0"/>
    <n v="0"/>
    <n v="0"/>
    <n v="123818.24000000001"/>
    <n v="58303.45"/>
    <s v="https://apollo.pdc.wa.gov/public/registrations/registration?registration_id=48979"/>
    <n v="30523"/>
    <n v="832"/>
    <n v="567746"/>
    <n v="18969"/>
    <n v="44"/>
    <s v="Tom Perry"/>
    <s v="candidate"/>
    <m/>
    <n v="44933.582754629628"/>
  </r>
  <r>
    <s v="ca-2022-93137"/>
    <s v="MCENJ  612"/>
    <s v="CA"/>
    <n v="44221"/>
    <n v="44697"/>
    <m/>
    <m/>
    <s v="Electronic"/>
    <n v="44221"/>
    <x v="6"/>
    <s v="Candidate declared"/>
    <s v="Joel McEntire"/>
    <m/>
    <s v="PO Box 707"/>
    <s v="Cathlamet"/>
    <s v="COWLITZ"/>
    <s v="WA"/>
    <n v="98612"/>
    <s v="info@joelmcentire.org"/>
    <s v="wahkiakum4@yahoo.com"/>
    <s v="360-532-6800"/>
    <s v="STATE REPRESENTATIVE"/>
    <n v="13"/>
    <s v="LEG DISTRICT 19 - HOUSE"/>
    <n v="4815"/>
    <s v="COWLITZ"/>
    <s v="Legislative"/>
    <n v="106503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PO Box 707"/>
    <s v="Cathlamet"/>
    <s v="WA"/>
    <n v="98612"/>
    <s v="253-381-0550"/>
    <n v="55016"/>
    <n v="3506.95"/>
    <n v="56849.93"/>
    <n v="0"/>
    <n v="0"/>
    <n v="0"/>
    <m/>
    <m/>
    <s v="https://apollo.pdc.wa.gov/public/registrations/registration?registration_id=49049"/>
    <n v="26521"/>
    <n v="829"/>
    <n v="93137"/>
    <n v="16812"/>
    <n v="19"/>
    <s v="Jason Michaud"/>
    <s v="candidate"/>
    <m/>
    <n v="45008.413275462961"/>
  </r>
  <r>
    <s v="ca-2022-580196"/>
    <s v="MAGEC  027"/>
    <s v="CA"/>
    <n v="44699"/>
    <n v="44699"/>
    <m/>
    <m/>
    <s v="Electronic"/>
    <n v="44699"/>
    <x v="6"/>
    <s v="Candidate declared"/>
    <s v="Chad L. Magendanz (Chad Magendanz)"/>
    <m/>
    <s v="P.O. Box 785"/>
    <s v="Issaquah"/>
    <s v="KING"/>
    <s v="WA"/>
    <n v="98027"/>
    <s v="info@magendanz.com"/>
    <s v="chad@magendanz.com"/>
    <s v="(425) 395-4895"/>
    <s v="STATE REPRESENTATIVE"/>
    <n v="13"/>
    <s v="LEG DISTRICT 05 - HOUSE"/>
    <n v="4787"/>
    <s v="KING"/>
    <s v="Legislative"/>
    <n v="104803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P.O. Box 785"/>
    <s v="Issaquah"/>
    <s v="WA"/>
    <n v="98027"/>
    <s v="(425) 395-4895"/>
    <n v="163078.66"/>
    <n v="0"/>
    <n v="148356.48000000001"/>
    <n v="0"/>
    <n v="0"/>
    <n v="0"/>
    <n v="59966.99"/>
    <n v="159162"/>
    <s v="https://apollo.pdc.wa.gov/public/registrations/registration?registration_id=49106"/>
    <n v="30884"/>
    <n v="34660"/>
    <n v="580196"/>
    <n v="19119"/>
    <n v="5"/>
    <s v="Chad Magendanz"/>
    <s v="candidate"/>
    <m/>
    <n v="44915.38486111111"/>
  </r>
  <r>
    <s v="ca-2022-580476"/>
    <s v="WHITC--190"/>
    <s v="CA"/>
    <n v="44700"/>
    <n v="44699"/>
    <m/>
    <m/>
    <m/>
    <n v="44700"/>
    <x v="6"/>
    <s v="Candidate declared"/>
    <s v="Charles E. Whitman (Chuck Whitman)"/>
    <m/>
    <s v="1113 Benjamin St"/>
    <s v="Clarkston"/>
    <s v="ASOTIN"/>
    <s v="WA"/>
    <n v="99403"/>
    <s v="cewhitmanZ@aol.com"/>
    <s v="cewhitmanz@aol.com"/>
    <n v="2087914674"/>
    <s v="COUNTY COMMISSIONER"/>
    <n v="23"/>
    <s v="ASOTIN CO"/>
    <n v="3029"/>
    <s v="ASOTIN"/>
    <s v="Local"/>
    <n v="14944"/>
    <s v="C"/>
    <s v="Registration and financial affairs"/>
    <s v="Candidate"/>
    <s v="Candidate"/>
    <m/>
    <m/>
    <n v="3"/>
    <s v="R"/>
    <x v="1"/>
    <n v="44873"/>
    <s v="mini"/>
    <b v="1"/>
    <b v="1"/>
    <b v="1"/>
    <s v="Qualified for general"/>
    <s v="Won in general"/>
    <m/>
    <m/>
    <m/>
    <m/>
    <m/>
    <m/>
    <m/>
    <m/>
    <m/>
    <s v="1113 Benjamin St"/>
    <s v="Clarkston"/>
    <s v="WA"/>
    <n v="99403"/>
    <n v="2087914674"/>
    <m/>
    <m/>
    <m/>
    <m/>
    <m/>
    <m/>
    <m/>
    <m/>
    <s v="https://apollo.pdc.wa.gov/public/registrations/registration?registration_id=49115"/>
    <n v="30877"/>
    <n v="29963"/>
    <n v="580476"/>
    <m/>
    <m/>
    <s v="Chuck Whitman"/>
    <s v="candidate"/>
    <m/>
    <n v="45001.525173611109"/>
  </r>
  <r>
    <s v="ca-2022-619323"/>
    <s v="HELMJ  328"/>
    <s v="CA"/>
    <n v="44701"/>
    <n v="44700"/>
    <m/>
    <m/>
    <m/>
    <n v="44701"/>
    <x v="6"/>
    <s v="Candidate declared"/>
    <s v="Joe Helm"/>
    <m/>
    <s v="812 East Tremont Street"/>
    <s v="Dayton"/>
    <s v="COLUMBIA"/>
    <s v="Washington"/>
    <n v="99328"/>
    <s v="joehelmforsheriff@gmail.com"/>
    <s v="joehelmforsheriff@gmail.com"/>
    <s v="509-629-2664"/>
    <s v="COUNTY SHERIFF"/>
    <n v="27"/>
    <s v="COLUMBIA CO"/>
    <n v="3176"/>
    <s v="COLUMBIA"/>
    <s v="Local"/>
    <n v="2817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812 East Tremont Street"/>
    <s v="Dayton"/>
    <s v="Washington"/>
    <n v="99328"/>
    <s v="509-629-2664"/>
    <m/>
    <m/>
    <m/>
    <m/>
    <m/>
    <m/>
    <m/>
    <m/>
    <s v="https://apollo.pdc.wa.gov/public/registrations/registration?registration_id=49132"/>
    <n v="30913"/>
    <n v="299"/>
    <n v="619323"/>
    <m/>
    <m/>
    <s v="Joe Helm"/>
    <s v="candidate"/>
    <m/>
    <n v="45089.548217592594"/>
  </r>
  <r>
    <s v="ca-2022-567566"/>
    <s v="HOGAV--388"/>
    <s v="CA"/>
    <n v="44608"/>
    <n v="44697"/>
    <m/>
    <m/>
    <s v="Electronic"/>
    <n v="44608"/>
    <x v="6"/>
    <s v="Candidate declared"/>
    <s v="Victor Hogan"/>
    <m/>
    <s v="PO Box 88071"/>
    <s v="Steilacoom"/>
    <s v="PIERCE"/>
    <s v="WA"/>
    <n v="98388"/>
    <s v="victor_hogan@yahoo.com"/>
    <s v="ElectVictorHogan@gmail.com"/>
    <s v="253-325-1195"/>
    <s v="STATE REPRESENTATIVE"/>
    <n v="13"/>
    <s v="LEG DISTRICT 28 - HOUSE"/>
    <n v="4833"/>
    <s v="PIERCE"/>
    <s v="Legislative"/>
    <n v="81661"/>
    <s v="C"/>
    <s v="Registration and financial affairs"/>
    <s v="Candidate"/>
    <s v="Candidate"/>
    <m/>
    <m/>
    <n v="1"/>
    <s v="R"/>
    <x v="1"/>
    <n v="44873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22596.560000000001"/>
    <n v="0"/>
    <n v="21592.9"/>
    <n v="0"/>
    <n v="0"/>
    <n v="0"/>
    <m/>
    <m/>
    <s v="https://apollo.pdc.wa.gov/public/registrations/registration?registration_id=49141"/>
    <n v="30301"/>
    <n v="30611"/>
    <n v="567566"/>
    <n v="18823"/>
    <n v="28"/>
    <s v="Tom Perry"/>
    <s v="candidate"/>
    <m/>
    <n v="44796.642418981479"/>
  </r>
  <r>
    <s v="ca-2022-625662"/>
    <s v="PILLA  194"/>
    <s v="CA"/>
    <n v="44704"/>
    <n v="44700"/>
    <m/>
    <m/>
    <s v="Electronic"/>
    <n v="44704"/>
    <x v="6"/>
    <s v="Candidate declared"/>
    <s v="Andrew Pilloud"/>
    <m/>
    <s v="10229 35TH AVE SW"/>
    <s v="SEATTLE"/>
    <s v="KING"/>
    <s v="WA"/>
    <n v="98146"/>
    <s v="andrew@AndrewForHouse.com"/>
    <s v="andrew@AndrewForHouse.com"/>
    <n v="2066417654"/>
    <s v="STATE REPRESENTATIVE"/>
    <n v="13"/>
    <s v="LEG DISTRICT 34 - HOUSE"/>
    <n v="4845"/>
    <s v="KING"/>
    <s v="Legislative"/>
    <n v="105920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10229 35TH AVE SW"/>
    <s v="SEATTLE"/>
    <s v="WA"/>
    <n v="98146"/>
    <n v="2066417654"/>
    <n v="2601.36"/>
    <n v="0"/>
    <n v="3553.51"/>
    <n v="0"/>
    <n v="0"/>
    <n v="0"/>
    <m/>
    <m/>
    <s v="https://apollo.pdc.wa.gov/public/registrations/registration?registration_id=49203"/>
    <n v="30801"/>
    <n v="35076"/>
    <n v="625662"/>
    <n v="19131"/>
    <n v="34"/>
    <s v="Andrew Pilloud"/>
    <s v="candidate"/>
    <m/>
    <n v="44915.388090277775"/>
  </r>
  <r>
    <s v="ca-2022-645796"/>
    <s v="BLUSG  584"/>
    <s v="CA"/>
    <n v="44704"/>
    <n v="44701"/>
    <m/>
    <m/>
    <s v="Electronic"/>
    <n v="44704"/>
    <x v="6"/>
    <s v="Candidate declared"/>
    <s v="George Blush"/>
    <m/>
    <s v="404 cascade ave"/>
    <s v="shelton"/>
    <s v="MASON"/>
    <s v="WA"/>
    <n v="98584"/>
    <s v="georgeforshelton@gmail.com"/>
    <s v="Georgeforshelton@gmail.com"/>
    <n v="3608195447"/>
    <s v="COUNTY ASSESSOR"/>
    <n v="21"/>
    <s v="MASON CO"/>
    <n v="3699"/>
    <s v="MASON"/>
    <s v="Local"/>
    <n v="43942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Lost in general"/>
    <m/>
    <m/>
    <m/>
    <m/>
    <m/>
    <m/>
    <m/>
    <m/>
    <m/>
    <s v="404 cascade ave"/>
    <s v="shelton"/>
    <s v="WA"/>
    <n v="98584"/>
    <n v="3608195447"/>
    <n v="2574"/>
    <n v="0"/>
    <n v="615"/>
    <n v="0"/>
    <n v="0"/>
    <n v="0"/>
    <m/>
    <m/>
    <s v="https://apollo.pdc.wa.gov/public/registrations/registration?registration_id=49217"/>
    <n v="30967"/>
    <n v="24262"/>
    <n v="645796"/>
    <n v="19375"/>
    <m/>
    <s v="george blush"/>
    <s v="candidate"/>
    <m/>
    <n v="44915.39166666667"/>
  </r>
  <r>
    <s v="ca-2022-643984"/>
    <s v="GUETP  301"/>
    <s v="CA"/>
    <n v="44705"/>
    <n v="44701"/>
    <m/>
    <m/>
    <m/>
    <n v="44705"/>
    <x v="6"/>
    <s v="Candidate declared"/>
    <s v="Patrick David Guettner (Patrick Guettner)"/>
    <m/>
    <s v="4605 Moline Lane"/>
    <s v="pasco"/>
    <s v="BENTON"/>
    <s v="WA"/>
    <n v="99301"/>
    <s v="pdguettner@yahoo.com"/>
    <s v="pdguettner@yahoo.com"/>
    <n v="15099482062"/>
    <s v="STATE REPRESENTATIVE"/>
    <n v="13"/>
    <s v="LEG DISTRICT 08 - HOUSE"/>
    <n v="4793"/>
    <s v="BENTON"/>
    <s v="Legislative"/>
    <n v="95572"/>
    <s v="C"/>
    <s v="Registration and financial affairs"/>
    <s v="Candidate"/>
    <s v="Candidate"/>
    <m/>
    <m/>
    <n v="1"/>
    <s v="R"/>
    <x v="1"/>
    <n v="44873"/>
    <s v="mini"/>
    <b v="1"/>
    <b v="1"/>
    <b v="1"/>
    <s v="Qualified for general"/>
    <s v="Lost in general"/>
    <m/>
    <m/>
    <m/>
    <m/>
    <m/>
    <m/>
    <m/>
    <m/>
    <m/>
    <s v="4605 Moline Lane"/>
    <s v="pasco"/>
    <s v="WA"/>
    <n v="99301"/>
    <n v="15099482062"/>
    <m/>
    <m/>
    <m/>
    <m/>
    <m/>
    <m/>
    <m/>
    <m/>
    <s v="https://apollo.pdc.wa.gov/public/registrations/registration?registration_id=49244"/>
    <n v="30995"/>
    <n v="24658"/>
    <n v="643984"/>
    <m/>
    <n v="8"/>
    <s v="Patrick Guettner"/>
    <s v="candidate"/>
    <m/>
    <n v="44915.398796296293"/>
  </r>
  <r>
    <s v="ca-2022-664871"/>
    <s v="NEALJ--612"/>
    <s v="CA"/>
    <n v="44706"/>
    <n v="44701"/>
    <m/>
    <m/>
    <s v="Electronic"/>
    <n v="44706"/>
    <x v="6"/>
    <s v="Candidate declared"/>
    <s v="Jon R Neal"/>
    <m/>
    <s v="406 5th Ave."/>
    <s v="Oroville"/>
    <s v="OKANOGAN"/>
    <s v="WA"/>
    <n v="98844"/>
    <s v="jbtb56@msn.com"/>
    <s v="jbtb56@msn.com"/>
    <n v="5095600900"/>
    <s v="COUNTY COMMISSIONER"/>
    <n v="23"/>
    <s v="OKANOGAN CO"/>
    <n v="3801"/>
    <s v="OKANOGAN"/>
    <s v="Local"/>
    <n v="25828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Won in general"/>
    <m/>
    <m/>
    <m/>
    <m/>
    <m/>
    <m/>
    <m/>
    <m/>
    <m/>
    <s v="406 5th Ave."/>
    <s v="Oroville"/>
    <s v="WA"/>
    <n v="98844"/>
    <n v="5094763706"/>
    <n v="9760"/>
    <n v="0"/>
    <n v="7347.97"/>
    <n v="0"/>
    <n v="0"/>
    <n v="0"/>
    <m/>
    <m/>
    <s v="https://apollo.pdc.wa.gov/public/registrations/registration?registration_id=49267"/>
    <n v="31012"/>
    <n v="35195"/>
    <n v="664871"/>
    <n v="19154"/>
    <m/>
    <s v="Traci Neal"/>
    <s v="candidate"/>
    <m/>
    <n v="45029.898564814815"/>
  </r>
  <r>
    <s v="ca-2022-592586"/>
    <s v="BUCKB--271"/>
    <s v="CA"/>
    <n v="44707"/>
    <n v="44699"/>
    <m/>
    <m/>
    <m/>
    <n v="44707"/>
    <x v="6"/>
    <s v="Candidate declared"/>
    <s v="Brandi Buck"/>
    <m/>
    <s v="1623 Overlook Dr"/>
    <s v="1623 Overlook Dr Wenatchee, WA 98801"/>
    <s v="CHELAN"/>
    <s v="WA"/>
    <n v="98801"/>
    <s v="bblauren84@gmail.com"/>
    <s v="Brandibuck@kw.com"/>
    <n v="15096995258"/>
    <s v="COUNTY CLERK"/>
    <n v="22"/>
    <s v="CHELAN CO"/>
    <n v="3111"/>
    <s v="CHELAN"/>
    <s v="Local"/>
    <n v="50420"/>
    <s v="C"/>
    <s v="Registration and financial affairs"/>
    <s v="Candidate"/>
    <s v="Candidate"/>
    <m/>
    <m/>
    <m/>
    <s v="R"/>
    <x v="1"/>
    <n v="44873"/>
    <s v="mini"/>
    <b v="1"/>
    <b v="1"/>
    <b v="0"/>
    <s v="Lost in primary"/>
    <m/>
    <m/>
    <m/>
    <m/>
    <m/>
    <m/>
    <m/>
    <m/>
    <m/>
    <m/>
    <s v="1623 Overlook Dr"/>
    <s v="1623 Overlook Dr Wenatchee, WA 98801"/>
    <s v="WA"/>
    <n v="98801"/>
    <n v="4254956407"/>
    <m/>
    <m/>
    <m/>
    <m/>
    <m/>
    <m/>
    <m/>
    <m/>
    <s v="https://apollo.pdc.wa.gov/public/registrations/registration?registration_id=49279"/>
    <n v="31020"/>
    <n v="35133"/>
    <n v="592586"/>
    <m/>
    <m/>
    <s v="Lori Skewis"/>
    <s v="candidate"/>
    <m/>
    <n v="44796.648923611108"/>
  </r>
  <r>
    <s v="ca-2022-664880"/>
    <s v="STEWM--677"/>
    <s v="CA"/>
    <n v="44709"/>
    <n v="44701"/>
    <m/>
    <m/>
    <m/>
    <n v="44709"/>
    <x v="6"/>
    <s v="Candidate declared"/>
    <s v="Michael Robert Stewart (Mike Stewart)"/>
    <m/>
    <s v="1102 A Street #1821"/>
    <s v="Tacoma"/>
    <s v="PIERCE"/>
    <s v="WA"/>
    <n v="98401"/>
    <s v="mike@dubpublicansforsenate.com"/>
    <s v="mike@dubpublicans.com"/>
    <m/>
    <s v="STATE SENATOR"/>
    <n v="12"/>
    <s v="LEG DISTRICT 27 - SENATE"/>
    <n v="4756"/>
    <s v="PIERCE"/>
    <s v="Legislative"/>
    <n v="94021"/>
    <s v="C"/>
    <s v="Registration and financial affairs"/>
    <s v="Candidate"/>
    <s v="Candidate"/>
    <m/>
    <m/>
    <m/>
    <s v="R"/>
    <x v="1"/>
    <n v="44873"/>
    <s v="mini"/>
    <b v="1"/>
    <b v="1"/>
    <b v="0"/>
    <s v="Lost in primary"/>
    <m/>
    <m/>
    <m/>
    <m/>
    <m/>
    <m/>
    <m/>
    <m/>
    <m/>
    <m/>
    <s v="1102 A Street #1821"/>
    <s v="Tacoma"/>
    <s v="WA"/>
    <n v="98401"/>
    <m/>
    <m/>
    <m/>
    <m/>
    <m/>
    <m/>
    <m/>
    <m/>
    <m/>
    <s v="https://apollo.pdc.wa.gov/public/registrations/registration?registration_id=49333"/>
    <n v="31054"/>
    <n v="35224"/>
    <n v="664880"/>
    <m/>
    <n v="27"/>
    <s v="Mike Stewart"/>
    <s v="candidate"/>
    <m/>
    <n v="44796.642384259256"/>
  </r>
  <r>
    <s v="ca-2022-567739"/>
    <s v="JOHNB--404"/>
    <s v="CA"/>
    <n v="44645"/>
    <n v="44698"/>
    <m/>
    <m/>
    <s v="Electronic"/>
    <n v="44645"/>
    <x v="6"/>
    <s v="Candidate declared"/>
    <s v="Brett Johnson"/>
    <m/>
    <s v="701 E 72nd St"/>
    <s v="Tacoma"/>
    <s v="PIERCE"/>
    <s v="WA"/>
    <n v="98404"/>
    <s v="brett@electbrett.org"/>
    <s v="brettjtac@gmail.com"/>
    <s v="253-414-2783"/>
    <s v="STATE REPRESENTATIVE"/>
    <n v="13"/>
    <s v="LEG DISTRICT 29 - HOUSE"/>
    <n v="4835"/>
    <s v="PIERCE"/>
    <s v="Legislative"/>
    <n v="81052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88580"/>
    <n v="0"/>
    <n v="88580"/>
    <n v="0"/>
    <n v="0"/>
    <n v="0"/>
    <m/>
    <m/>
    <s v="https://apollo.pdc.wa.gov/public/registrations/registration?registration_id=49343"/>
    <n v="30516"/>
    <n v="24098"/>
    <n v="567739"/>
    <n v="19081"/>
    <n v="29"/>
    <s v="Tom Perry"/>
    <s v="candidate"/>
    <m/>
    <n v="45425.584328703706"/>
  </r>
  <r>
    <s v="ca-2022-567748"/>
    <s v="DAVIA  532"/>
    <s v="CA"/>
    <n v="44712"/>
    <n v="44697"/>
    <m/>
    <m/>
    <m/>
    <n v="44712"/>
    <x v="6"/>
    <s v="Candidate declared"/>
    <s v="DAVIS ARNY (Arny Davis)"/>
    <m/>
    <s v="192 Dieckman Road,"/>
    <s v="Chehalis"/>
    <s v="LEWIS"/>
    <s v="Washington"/>
    <n v="98532"/>
    <s v="arnydvs@gmail.com"/>
    <s v="arnydvs@gmail.com"/>
    <n v="3602197072"/>
    <s v="COUNTY TREASURER"/>
    <n v="28"/>
    <s v="LEWIS CO"/>
    <n v="3626"/>
    <s v="LEWIS"/>
    <s v="Local"/>
    <n v="54092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92 Dieckman Road,"/>
    <s v="Chehalis"/>
    <s v="Washington"/>
    <n v="98532"/>
    <n v="3602197072"/>
    <m/>
    <m/>
    <m/>
    <m/>
    <m/>
    <m/>
    <m/>
    <m/>
    <s v="https://apollo.pdc.wa.gov/public/registrations/registration?registration_id=49372"/>
    <n v="31079"/>
    <n v="25725"/>
    <n v="567748"/>
    <m/>
    <m/>
    <s v="Arny Davis"/>
    <s v="candidate"/>
    <m/>
    <n v="44997.671261574076"/>
  </r>
  <r>
    <s v="ca-2022-567796"/>
    <s v="RODRV--526"/>
    <s v="CA"/>
    <n v="44712"/>
    <n v="44697"/>
    <m/>
    <m/>
    <m/>
    <n v="44712"/>
    <x v="6"/>
    <s v="Candidate declared"/>
    <s v="Veronica Rodriguez"/>
    <m/>
    <s v="110 W. 5th Ave"/>
    <s v="Ritzville"/>
    <s v="ADAMS"/>
    <s v="Washington"/>
    <n v="99169"/>
    <s v="veronicarodriguez7344@hotmail.com"/>
    <s v="veronicarodriguez7344@hotmail.com"/>
    <n v="3609031088"/>
    <s v="COUNTY ASSESSOR"/>
    <n v="21"/>
    <s v="ADAMS CO"/>
    <n v="3002"/>
    <s v="ADAMS"/>
    <s v="Local"/>
    <n v="775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10 W. 5th Ave"/>
    <s v="Ritzville"/>
    <s v="Washington"/>
    <n v="99169"/>
    <n v="3609031088"/>
    <m/>
    <m/>
    <m/>
    <m/>
    <m/>
    <m/>
    <m/>
    <m/>
    <s v="https://apollo.pdc.wa.gov/public/registrations/registration?registration_id=49373"/>
    <n v="31081"/>
    <n v="32234"/>
    <n v="567796"/>
    <m/>
    <m/>
    <s v="Veronica Rodriguez"/>
    <s v="candidate"/>
    <m/>
    <n v="44936.405474537038"/>
  </r>
  <r>
    <s v="ca-2022-1071"/>
    <s v="CHILB  338"/>
    <s v="CA"/>
    <n v="43620"/>
    <n v="44697"/>
    <m/>
    <m/>
    <s v="Electronic"/>
    <n v="43620"/>
    <x v="6"/>
    <s v="Candidate declared"/>
    <s v="Brenda Chilton"/>
    <m/>
    <s v="7620 West 21st Avenue"/>
    <s v="Kennewick"/>
    <s v="BENTON"/>
    <s v="WA"/>
    <n v="99338"/>
    <s v="lchilders2b@charter.net"/>
    <s v="bchilton49@aol.com"/>
    <n v="5099475383"/>
    <s v="COUNTY AUDITOR"/>
    <n v="20"/>
    <s v="BENTON CO"/>
    <n v="4725"/>
    <s v="BENTON"/>
    <s v="Local"/>
    <n v="125419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7620 West 21st Avenue"/>
    <s v="Kennewick"/>
    <s v="WA"/>
    <n v="99338"/>
    <n v="5099475383"/>
    <n v="1172.27"/>
    <n v="0"/>
    <n v="1172.27"/>
    <n v="0"/>
    <n v="0"/>
    <n v="0"/>
    <m/>
    <m/>
    <s v="https://apollo.pdc.wa.gov/public/registrations/registration?registration_id=49398"/>
    <n v="2991"/>
    <n v="353"/>
    <n v="1071"/>
    <n v="19139"/>
    <m/>
    <s v="Ella Childers"/>
    <s v="candidate"/>
    <m/>
    <n v="45022.724722222221"/>
  </r>
  <r>
    <s v="ca-2022-598804"/>
    <s v="MOORF--941"/>
    <s v="CA"/>
    <n v="44713"/>
    <n v="44697"/>
    <m/>
    <m/>
    <m/>
    <n v="44713"/>
    <x v="6"/>
    <s v="Candidate declared"/>
    <s v="Freeman (Skip) Moore (Skip Moore)"/>
    <m/>
    <s v="105 Meadowsweet Place"/>
    <s v="Cashmere"/>
    <s v="CHELAN"/>
    <s v="WA"/>
    <n v="98815"/>
    <s v="skippyriovf84@hotmail.com"/>
    <s v="skippyriovf84@hotmail.com"/>
    <n v="15093939403"/>
    <s v="COUNTY AUDITOR"/>
    <n v="20"/>
    <s v="CHELAN CO"/>
    <n v="3111"/>
    <s v="CHELAN"/>
    <s v="Local"/>
    <n v="5042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05 Meadowsweet Place"/>
    <s v="Cashmere"/>
    <s v="WA"/>
    <n v="98815"/>
    <n v="15093939403"/>
    <m/>
    <m/>
    <m/>
    <m/>
    <m/>
    <m/>
    <m/>
    <m/>
    <s v="https://apollo.pdc.wa.gov/public/registrations/registration?registration_id=49402"/>
    <n v="31097"/>
    <n v="35227"/>
    <n v="598804"/>
    <m/>
    <m/>
    <s v="Freeman Moore"/>
    <s v="candidate"/>
    <m/>
    <n v="45015.685659722221"/>
  </r>
  <r>
    <s v="ca-2022-568330"/>
    <s v="GARZM  344"/>
    <s v="CA"/>
    <n v="44715"/>
    <n v="44697"/>
    <m/>
    <m/>
    <m/>
    <n v="44715"/>
    <x v="6"/>
    <s v="Candidate declared"/>
    <s v="Miguel A. &quot;Mike&quot; Garza"/>
    <m/>
    <s v="1610 E Palos Verdes Lane"/>
    <s v="Othello"/>
    <s v="ADAMS"/>
    <s v="WA"/>
    <n v="99344"/>
    <s v="garza4commissioner@gmail.com"/>
    <s v="garza4commissioner@gmail.com"/>
    <n v="5099893775"/>
    <s v="COUNTY COMMISSIONER"/>
    <n v="23"/>
    <s v="ADAMS CO"/>
    <n v="3002"/>
    <s v="ADAMS"/>
    <s v="Local"/>
    <n v="7750"/>
    <s v="C"/>
    <s v="Registration and financial affairs"/>
    <s v="Candidate"/>
    <s v="Candidate"/>
    <m/>
    <m/>
    <n v="3"/>
    <s v="R"/>
    <x v="1"/>
    <n v="44873"/>
    <s v="mini"/>
    <b v="1"/>
    <b v="1"/>
    <b v="1"/>
    <s v="Qualified for general"/>
    <s v="Won in general"/>
    <m/>
    <m/>
    <m/>
    <m/>
    <m/>
    <m/>
    <m/>
    <m/>
    <m/>
    <s v="1610 E Palos Verdes Lane"/>
    <s v="Othello"/>
    <s v="WA"/>
    <n v="99344"/>
    <n v="5099893775"/>
    <m/>
    <m/>
    <m/>
    <m/>
    <m/>
    <m/>
    <m/>
    <m/>
    <s v="https://apollo.pdc.wa.gov/public/registrations/registration?registration_id=49435"/>
    <n v="30957"/>
    <n v="669"/>
    <n v="568330"/>
    <m/>
    <m/>
    <s v="Miguel A. &quot;Mike&quot; Garza"/>
    <s v="candidate"/>
    <m/>
    <n v="44915.375671296293"/>
  </r>
  <r>
    <s v="ca-2022-638477"/>
    <s v="PEEPJ  145"/>
    <s v="CA"/>
    <n v="44716"/>
    <n v="44701"/>
    <m/>
    <m/>
    <m/>
    <n v="44716"/>
    <x v="6"/>
    <s v="Candidate declared"/>
    <s v="John Peeples"/>
    <m/>
    <s v="P.O. Box 82041"/>
    <s v="Kenmore"/>
    <s v="KING"/>
    <s v="WA"/>
    <s v="98028-9998"/>
    <s v="votepeeples@gmail.com"/>
    <s v="jethro302@yahoo.com"/>
    <s v="(425) 405-5046"/>
    <s v="STATE REPRESENTATIVE"/>
    <n v="13"/>
    <s v="LEG DISTRICT 01 - HOUSE"/>
    <n v="4779"/>
    <s v="KING"/>
    <s v="Legislative"/>
    <n v="99850"/>
    <s v="C"/>
    <s v="Registration and financial affairs"/>
    <s v="Candidate"/>
    <s v="Candidate"/>
    <m/>
    <m/>
    <n v="1"/>
    <s v="R"/>
    <x v="1"/>
    <n v="44873"/>
    <s v="mini"/>
    <b v="1"/>
    <b v="1"/>
    <b v="1"/>
    <s v="Qualified for general"/>
    <s v="Lost in general"/>
    <m/>
    <m/>
    <m/>
    <m/>
    <m/>
    <m/>
    <m/>
    <m/>
    <m/>
    <s v="P.O. Box 82041"/>
    <s v="Kenmore"/>
    <s v="WA"/>
    <s v="98028-9998"/>
    <s v="(425) 405-5046"/>
    <m/>
    <m/>
    <m/>
    <m/>
    <m/>
    <m/>
    <m/>
    <m/>
    <s v="https://apollo.pdc.wa.gov/public/registrations/registration?registration_id=49468"/>
    <n v="31144"/>
    <n v="936"/>
    <n v="638477"/>
    <m/>
    <n v="1"/>
    <s v="John Peeples"/>
    <s v="candidate"/>
    <m/>
    <n v="44915.398761574077"/>
  </r>
  <r>
    <s v="ca-2022-567895"/>
    <s v="MARTK  362"/>
    <s v="CA"/>
    <n v="44673"/>
    <n v="44697"/>
    <m/>
    <m/>
    <m/>
    <n v="44673"/>
    <x v="6"/>
    <s v="Candidate declared"/>
    <s v="Kathy Martin  (Kathy Martin)"/>
    <m/>
    <s v="172 Pearmain Ave"/>
    <s v="Walla Walla"/>
    <s v="WALLA WALLA"/>
    <s v="WA"/>
    <n v="99362"/>
    <s v="gmartin@columbiainet.com"/>
    <s v="GMARTIN@COLUMBIAINET.COM"/>
    <s v="509-520-5410"/>
    <s v="COUNTY CLERK"/>
    <n v="22"/>
    <s v="WALLA WALLA CO"/>
    <n v="4302"/>
    <s v="WALLA WALLA"/>
    <s v="Local"/>
    <n v="37325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72 Pearmain Ave"/>
    <s v="Walla Walla"/>
    <s v="WA"/>
    <n v="99362"/>
    <s v="509-520-5410"/>
    <m/>
    <m/>
    <m/>
    <m/>
    <n v="0"/>
    <n v="0"/>
    <m/>
    <m/>
    <s v="https://apollo.pdc.wa.gov/public/registrations/registration?registration_id=49485"/>
    <n v="30638"/>
    <n v="278"/>
    <n v="567895"/>
    <n v="19211"/>
    <m/>
    <s v="Kathy Martin"/>
    <s v="candidate"/>
    <m/>
    <n v="45023.42591435185"/>
  </r>
  <r>
    <s v="ca-2022-567484"/>
    <s v="MORRK  813"/>
    <s v="CA"/>
    <n v="44583"/>
    <n v="44697"/>
    <m/>
    <m/>
    <m/>
    <n v="44583"/>
    <x v="6"/>
    <s v="Candidate declared"/>
    <s v="Kevin W Morris"/>
    <m/>
    <s v="PO Box 518"/>
    <s v="Bridgeport"/>
    <s v="DOUGLAS"/>
    <s v="WA"/>
    <n v="98813"/>
    <s v="morris4sheriff@gmail.com"/>
    <s v="mustangbasketba11coach1617@gmail.com"/>
    <n v="5097338459"/>
    <s v="COUNTY SHERIFF"/>
    <n v="27"/>
    <s v="DOUGLAS CO"/>
    <n v="3235"/>
    <s v="DOUGLAS"/>
    <s v="Local"/>
    <n v="25574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518"/>
    <s v="Bridgeport"/>
    <s v="WA"/>
    <n v="98813"/>
    <n v="5097338459"/>
    <m/>
    <m/>
    <m/>
    <m/>
    <m/>
    <m/>
    <m/>
    <m/>
    <s v="https://apollo.pdc.wa.gov/public/registrations/registration?registration_id=49489"/>
    <n v="30058"/>
    <n v="174"/>
    <n v="567484"/>
    <m/>
    <m/>
    <s v="Karen Goodwin"/>
    <s v="candidate"/>
    <m/>
    <n v="44936.410358796296"/>
  </r>
  <r>
    <s v="ca-2022-638349"/>
    <s v="ZEIGJ  028"/>
    <s v="CA"/>
    <n v="44716"/>
    <n v="44701"/>
    <m/>
    <m/>
    <m/>
    <n v="44716"/>
    <x v="6"/>
    <s v="Candidate declared"/>
    <s v="Jerome Zeiger-Buccola (Jerry Buccola)"/>
    <m/>
    <s v="7133 NE 165th Pl"/>
    <s v="Kenmore"/>
    <s v="KING"/>
    <s v="WA"/>
    <n v="98028"/>
    <s v="jerry@buccola.org"/>
    <s v="JerryBuccola@gmail.com"/>
    <n v="2069402814"/>
    <s v="STATE REPRESENTATIVE"/>
    <n v="13"/>
    <s v="LEG DISTRICT 01 - HOUSE"/>
    <n v="4779"/>
    <s v="KING"/>
    <s v="Legislative"/>
    <n v="99850"/>
    <s v="C"/>
    <s v="Registration and financial affairs"/>
    <s v="Candidate"/>
    <s v="Candidate"/>
    <m/>
    <m/>
    <n v="2"/>
    <s v="R"/>
    <x v="1"/>
    <n v="44873"/>
    <s v="mini"/>
    <b v="1"/>
    <b v="1"/>
    <b v="1"/>
    <s v="Qualified for general"/>
    <s v="Lost in general"/>
    <m/>
    <m/>
    <m/>
    <m/>
    <m/>
    <m/>
    <m/>
    <m/>
    <m/>
    <s v="7133 NE 165th Pl"/>
    <s v="Kenmore"/>
    <s v="WA"/>
    <n v="98028"/>
    <n v="2069402814"/>
    <m/>
    <m/>
    <m/>
    <m/>
    <m/>
    <m/>
    <m/>
    <m/>
    <s v="https://apollo.pdc.wa.gov/public/registrations/registration?registration_id=49502"/>
    <n v="31142"/>
    <n v="586"/>
    <n v="638349"/>
    <m/>
    <n v="1"/>
    <s v="Jerry Buccola"/>
    <s v="candidate"/>
    <m/>
    <n v="44915.398761574077"/>
  </r>
  <r>
    <s v="ca-2022-634618"/>
    <s v="PETES--394"/>
    <s v="CA"/>
    <n v="44702"/>
    <n v="44700"/>
    <m/>
    <m/>
    <s v="Electronic"/>
    <n v="44702"/>
    <x v="6"/>
    <s v="Candidate declared"/>
    <s v="Stephanie Peters"/>
    <m/>
    <s v="PO Box 50361"/>
    <s v="Bellevue"/>
    <s v="KING"/>
    <s v="Washington"/>
    <s v="98015-0361"/>
    <s v="stefustar@yahoo.com"/>
    <s v="stefustar@yahoo.com"/>
    <s v="(206) 979-3444"/>
    <s v="STATE REPRESENTATIVE"/>
    <n v="13"/>
    <s v="LEG DISTRICT 11 - HOUSE"/>
    <n v="4799"/>
    <s v="KING"/>
    <s v="Legislative"/>
    <n v="88807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PO Box 50361"/>
    <s v="Bellevue"/>
    <s v="Washington"/>
    <s v="98015-0361"/>
    <s v="425-277-4570"/>
    <n v="2887"/>
    <n v="0"/>
    <n v="1642.69"/>
    <n v="0"/>
    <n v="0"/>
    <n v="0"/>
    <m/>
    <m/>
    <s v="https://apollo.pdc.wa.gov/public/registrations/registration?registration_id=49516"/>
    <n v="30935"/>
    <n v="35149"/>
    <n v="634618"/>
    <n v="19229"/>
    <n v="11"/>
    <s v="Sandra Bensley"/>
    <s v="candidate"/>
    <m/>
    <n v="44954.990439814814"/>
  </r>
  <r>
    <s v="ca-2022-567812"/>
    <s v="THOMT  344"/>
    <s v="CA"/>
    <n v="44722"/>
    <n v="44697"/>
    <m/>
    <m/>
    <m/>
    <n v="44722"/>
    <x v="6"/>
    <s v="Candidate declared"/>
    <s v="Terry J Thompson (Terry Thompson)"/>
    <m/>
    <s v="500 N McBeth Ave"/>
    <s v="Othello"/>
    <s v="ADAMS"/>
    <s v="WA"/>
    <n v="99344"/>
    <s v="terry@farmerterry.com"/>
    <s v="terry@farmerterry.com"/>
    <n v="5099892638"/>
    <s v="COUNTY COMMISSIONER"/>
    <n v="23"/>
    <s v="ADAMS CO"/>
    <n v="3002"/>
    <s v="ADAMS"/>
    <s v="Local"/>
    <n v="7750"/>
    <s v="C"/>
    <s v="Registration and financial affairs"/>
    <s v="Candidate"/>
    <s v="Candidate"/>
    <m/>
    <m/>
    <n v="3"/>
    <s v="R"/>
    <x v="1"/>
    <n v="44873"/>
    <s v="mini"/>
    <b v="1"/>
    <b v="1"/>
    <b v="1"/>
    <s v="Qualified for general"/>
    <s v="Lost in general"/>
    <m/>
    <m/>
    <m/>
    <m/>
    <m/>
    <m/>
    <m/>
    <m/>
    <m/>
    <s v="500 N McBeth Ave"/>
    <s v="Othello"/>
    <s v="WA"/>
    <n v="99344"/>
    <n v="5099892638"/>
    <m/>
    <m/>
    <m/>
    <m/>
    <m/>
    <m/>
    <m/>
    <m/>
    <s v="https://apollo.pdc.wa.gov/public/registrations/registration?registration_id=49538"/>
    <n v="31186"/>
    <n v="671"/>
    <n v="567812"/>
    <m/>
    <m/>
    <s v="Terry Thompson"/>
    <s v="candidate"/>
    <m/>
    <n v="45019.623888888891"/>
  </r>
  <r>
    <s v="ca-2022-93685"/>
    <s v="KRETJ  841"/>
    <s v="CA"/>
    <n v="44323"/>
    <n v="44697"/>
    <m/>
    <m/>
    <s v="Electronic"/>
    <n v="44323"/>
    <x v="6"/>
    <s v="Candidate declared"/>
    <s v="Joel Kretz (Joel A Kretz)"/>
    <s v="Kretz 2022"/>
    <s v="127 N Wynne St"/>
    <s v="Colville"/>
    <s v="OKANOGAN"/>
    <s v="WA"/>
    <n v="99114"/>
    <s v="Mitch@TEWOCF.COM"/>
    <s v="kretzranch@gmail.com"/>
    <s v="509 994-7430"/>
    <s v="STATE REPRESENTATIVE"/>
    <n v="13"/>
    <s v="LEG DISTRICT 07 - HOUSE"/>
    <n v="4791"/>
    <s v="OKANOGAN"/>
    <s v="Legislative"/>
    <n v="104808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127 N Wynne St"/>
    <s v="Colville"/>
    <s v="WA"/>
    <n v="99114"/>
    <s v="509 684-4700"/>
    <n v="133560.95999999999"/>
    <n v="37618.379999999997"/>
    <n v="166861.68"/>
    <n v="0"/>
    <n v="0"/>
    <n v="0"/>
    <n v="233.64"/>
    <n v="0"/>
    <s v="https://apollo.pdc.wa.gov/public/registrations/registration?registration_id=49631"/>
    <n v="27263"/>
    <n v="787"/>
    <n v="93685"/>
    <n v="17670"/>
    <n v="7"/>
    <s v="Steve Oswin"/>
    <s v="candidate"/>
    <m/>
    <n v="45031.503831018519"/>
  </r>
  <r>
    <s v="ca-2022-568491"/>
    <s v="PEACW--032"/>
    <s v="CA"/>
    <n v="44712"/>
    <n v="44697"/>
    <m/>
    <m/>
    <s v="Electronic"/>
    <n v="44712"/>
    <x v="6"/>
    <s v="Candidate declared"/>
    <s v="William Wallace Peach (Bill Peach)"/>
    <m/>
    <s v="PO Box 1893"/>
    <s v="Forks"/>
    <s v="CLALLAM"/>
    <s v="WA"/>
    <n v="98331"/>
    <s v="graywolf7167@gmail.com"/>
    <s v="bpeach@co.clallam.wa.us"/>
    <n v="3603273695"/>
    <s v="COUNTY COMMISSIONER"/>
    <n v="23"/>
    <s v="CLALLAM CO"/>
    <n v="3133"/>
    <s v="CLALLAM"/>
    <s v="Local"/>
    <n v="57152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Lost in general"/>
    <m/>
    <m/>
    <m/>
    <m/>
    <m/>
    <m/>
    <m/>
    <m/>
    <m/>
    <s v="PO Box 2722"/>
    <s v="Forks"/>
    <s v="WA"/>
    <n v="98331"/>
    <n v="3603749600"/>
    <n v="26119"/>
    <n v="0"/>
    <n v="24630.77"/>
    <n v="0"/>
    <n v="0"/>
    <n v="0"/>
    <m/>
    <m/>
    <s v="https://apollo.pdc.wa.gov/public/registrations/registration?registration_id=49645"/>
    <n v="31082"/>
    <n v="35225"/>
    <n v="568491"/>
    <n v="19338"/>
    <m/>
    <s v="Sandy L  Schier"/>
    <s v="candidate"/>
    <m/>
    <n v="44915.375821759262"/>
  </r>
  <r>
    <s v="ca-2022-576013"/>
    <s v="ESAAR--524"/>
    <s v="CA"/>
    <n v="44701"/>
    <n v="44697"/>
    <m/>
    <m/>
    <m/>
    <n v="44701"/>
    <x v="6"/>
    <s v="Candidate declared"/>
    <s v="Rick Esaacson"/>
    <m/>
    <s v="POBox 471"/>
    <s v="Lyle"/>
    <s v="KLICKITAT"/>
    <s v="WA"/>
    <n v="98635"/>
    <s v="esaacson4commissioner@yahoo.com"/>
    <s v="resaacson@yahoo.com"/>
    <n v="5414008271"/>
    <s v="COUNTY COMMISSIONER"/>
    <n v="23"/>
    <s v="KLICKITAT CO"/>
    <n v="3579"/>
    <s v="KLICKITAT"/>
    <s v="Local"/>
    <n v="15952"/>
    <s v="C"/>
    <s v="Registration and financial affairs"/>
    <s v="Candidate"/>
    <s v="Candidate"/>
    <m/>
    <m/>
    <n v="2"/>
    <s v="R"/>
    <x v="1"/>
    <n v="44873"/>
    <s v="mini"/>
    <b v="1"/>
    <b v="1"/>
    <b v="0"/>
    <s v="Lost in primary"/>
    <m/>
    <m/>
    <m/>
    <m/>
    <m/>
    <m/>
    <m/>
    <m/>
    <m/>
    <m/>
    <s v="POBox 471"/>
    <s v="Lyle"/>
    <s v="WA"/>
    <n v="98635"/>
    <n v="5414008271"/>
    <m/>
    <m/>
    <m/>
    <m/>
    <m/>
    <m/>
    <m/>
    <m/>
    <s v="https://apollo.pdc.wa.gov/public/registrations/registration?registration_id=49660"/>
    <n v="30920"/>
    <n v="35101"/>
    <n v="576013"/>
    <m/>
    <m/>
    <s v="Alyssa Esaacson"/>
    <s v="candidate"/>
    <m/>
    <n v="44796.660752314812"/>
  </r>
  <r>
    <s v="ca-2024-3296653"/>
    <s v="LEVIC--087"/>
    <s v="CA"/>
    <n v="45361"/>
    <n v="45418"/>
    <m/>
    <m/>
    <s v="Electronic"/>
    <n v="45361"/>
    <x v="1"/>
    <s v="Candidate declared"/>
    <s v="Christa L. Levine (Teagan Levine)"/>
    <m/>
    <s v="204 Antwine Ave South"/>
    <s v="Tonasket"/>
    <s v="OKANOGAN"/>
    <s v="WA"/>
    <n v="98855"/>
    <s v="info@teaganforwashington.com"/>
    <s v="info@teaganforwashington.com"/>
    <n v="5095635231"/>
    <s v="STATE REPRESENTATIVE"/>
    <n v="13"/>
    <s v="LEG DISTRICT 07 - HOUSE"/>
    <n v="4791"/>
    <s v="OKANOGAN"/>
    <s v="Legislative"/>
    <n v="106266"/>
    <s v="C"/>
    <s v="Registration and financial affairs"/>
    <s v="Candidate"/>
    <s v="Candidate"/>
    <m/>
    <m/>
    <n v="1"/>
    <s v="R"/>
    <x v="1"/>
    <n v="45601"/>
    <s v="full"/>
    <b v="1"/>
    <b v="1"/>
    <b v="0"/>
    <s v="Lost in primary"/>
    <m/>
    <m/>
    <m/>
    <m/>
    <m/>
    <m/>
    <m/>
    <m/>
    <m/>
    <m/>
    <s v="P.O. Box 8055"/>
    <s v="Bonney Lake"/>
    <s v="WA"/>
    <n v="98391"/>
    <n v="2532083523"/>
    <n v="20805.310000000001"/>
    <n v="0"/>
    <n v="18851.82"/>
    <n v="0"/>
    <n v="0"/>
    <n v="0"/>
    <m/>
    <m/>
    <s v="https://apollo.pdc.wa.gov/public/registrations/registration?registration_id=59827"/>
    <n v="35959"/>
    <n v="45062"/>
    <n v="3296653"/>
    <n v="23793"/>
    <n v="7"/>
    <s v="Sharon Hanek"/>
    <s v="candidate"/>
    <m/>
    <n v="45546.587592592594"/>
  </r>
  <r>
    <s v="ca-2024-3311879"/>
    <s v="HUEYJ--047"/>
    <s v="CA"/>
    <n v="45435"/>
    <n v="45422"/>
    <m/>
    <m/>
    <s v="Electronic"/>
    <n v="45435"/>
    <x v="1"/>
    <s v="Candidate declared"/>
    <s v="Jackie Huey"/>
    <m/>
    <s v="1429 Ave D  Unit 312"/>
    <s v="Snohomish"/>
    <s v="SNOHOMISH"/>
    <s v="WA"/>
    <n v="98290"/>
    <s v="hueylinc@juno.com"/>
    <s v="hueylinc@Juno.com"/>
    <s v="206-724-9395"/>
    <s v="STATE REPRESENTATIVE"/>
    <n v="13"/>
    <s v="LEG DISTRICT 39 - HOUSE"/>
    <n v="4856"/>
    <s v="SNOHOMISH"/>
    <s v="Legislative"/>
    <n v="107641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1429 Ave D  Unit 312"/>
    <s v="Snohomish"/>
    <s v="WA"/>
    <n v="98290"/>
    <s v="206-724-9397"/>
    <n v="705"/>
    <n v="0"/>
    <n v="2892.18"/>
    <n v="1050.8399999999999"/>
    <n v="0"/>
    <n v="0"/>
    <m/>
    <m/>
    <s v="https://apollo.pdc.wa.gov/public/registrations/registration?registration_id=60765"/>
    <n v="36714"/>
    <n v="46256"/>
    <n v="3311879"/>
    <n v="24146"/>
    <n v="39"/>
    <s v="CHARLES HUEY"/>
    <s v="candidate"/>
    <m/>
    <n v="45667.392905092594"/>
  </r>
  <r>
    <s v="ca-2024-3298540"/>
    <s v="HALLM--238"/>
    <s v="CA"/>
    <n v="45424"/>
    <n v="45418"/>
    <m/>
    <m/>
    <m/>
    <n v="45424"/>
    <x v="1"/>
    <s v="Candidate declared"/>
    <s v="Marty Hall (Marty J. Hall)"/>
    <m/>
    <s v="1944 Tucannon Road"/>
    <s v="Pomeroy"/>
    <s v="COLUMBIA"/>
    <s v="WA"/>
    <n v="99347"/>
    <s v="m.hallcc64@gmail.com"/>
    <s v="m.hallcc64@gmail.com"/>
    <s v="509-843-6037"/>
    <s v="COUNTY COMMISSIONER"/>
    <n v="23"/>
    <s v="COLUMBIA CO"/>
    <n v="3176"/>
    <s v="COLUMBIA"/>
    <s v="Local"/>
    <n v="2863"/>
    <s v="C"/>
    <s v="Registration and financial affairs"/>
    <s v="Candidate"/>
    <s v="Candidate"/>
    <m/>
    <m/>
    <n v="2"/>
    <s v="R"/>
    <x v="1"/>
    <n v="45601"/>
    <s v="mini"/>
    <b v="1"/>
    <b v="1"/>
    <b v="1"/>
    <s v="Qualified for general"/>
    <s v="Won in general"/>
    <m/>
    <m/>
    <m/>
    <m/>
    <m/>
    <m/>
    <m/>
    <m/>
    <m/>
    <s v="1944 Tucannon Road"/>
    <s v="Pomeroy"/>
    <s v="WA"/>
    <n v="99347"/>
    <s v="509-843-6037"/>
    <m/>
    <m/>
    <m/>
    <m/>
    <m/>
    <m/>
    <m/>
    <m/>
    <s v="https://apollo.pdc.wa.gov/public/registrations/registration?registration_id=60363"/>
    <n v="36517"/>
    <n v="30001"/>
    <n v="3298540"/>
    <m/>
    <m/>
    <s v="Marty Hall"/>
    <s v="candidate"/>
    <m/>
    <n v="45630.553761574076"/>
  </r>
  <r>
    <s v="ca-2024-3296707"/>
    <s v="MCCOR  109"/>
    <s v="CA"/>
    <n v="45377"/>
    <n v="45418"/>
    <m/>
    <m/>
    <s v="Electronic"/>
    <n v="45377"/>
    <x v="1"/>
    <s v="Candidate declared"/>
    <s v="Ronald L McCoy"/>
    <m/>
    <s v="PO Box 887"/>
    <s v="Chewelah"/>
    <s v="OKANOGAN"/>
    <s v="WA"/>
    <n v="99109"/>
    <s v="ronaldmccoy230@gmail.com"/>
    <s v="ronaldmccoy230@gmail.com"/>
    <s v="509-951-5112"/>
    <s v="STATE REPRESENTATIVE"/>
    <n v="13"/>
    <s v="LEG DISTRICT 07 - HOUSE"/>
    <n v="4791"/>
    <s v="OKANOGAN"/>
    <s v="Legislative"/>
    <n v="106266"/>
    <s v="C"/>
    <s v="Registration and financial affairs"/>
    <s v="Candidate"/>
    <s v="Candidate"/>
    <m/>
    <m/>
    <n v="2"/>
    <s v="R"/>
    <x v="1"/>
    <n v="45601"/>
    <s v="full"/>
    <b v="1"/>
    <b v="1"/>
    <b v="0"/>
    <s v="Lost in primary"/>
    <m/>
    <m/>
    <m/>
    <m/>
    <m/>
    <m/>
    <m/>
    <m/>
    <m/>
    <m/>
    <s v="PO Box 887"/>
    <s v="Chewelah"/>
    <s v="WA"/>
    <n v="99109"/>
    <s v="509-951-5112"/>
    <n v="3337.22"/>
    <n v="0"/>
    <n v="3337.22"/>
    <n v="3337.22"/>
    <n v="0"/>
    <n v="0"/>
    <m/>
    <m/>
    <s v="https://apollo.pdc.wa.gov/public/registrations/registration?registration_id=59871"/>
    <n v="36089"/>
    <n v="10303"/>
    <n v="3296707"/>
    <n v="23895"/>
    <n v="7"/>
    <s v="MCCOY RONALD L"/>
    <s v="candidate"/>
    <m/>
    <n v="45533.294976851852"/>
  </r>
  <r>
    <s v="ca-2024-689617"/>
    <s v="GARCR--861"/>
    <s v="CA"/>
    <n v="45054"/>
    <m/>
    <m/>
    <m/>
    <s v="Electronic"/>
    <n v="45054"/>
    <x v="1"/>
    <s v="Candidate registered"/>
    <s v="Raul Garcia"/>
    <m/>
    <s v="Po Box 770"/>
    <s v="Snohomish"/>
    <m/>
    <s v="WA"/>
    <n v="98291"/>
    <s v="info@garciaforgovernor.com"/>
    <s v="info@garciaforgovernor.com"/>
    <s v="206-274-5859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m/>
    <m/>
    <m/>
    <m/>
    <m/>
    <m/>
    <m/>
    <m/>
    <m/>
    <m/>
    <m/>
    <m/>
    <m/>
    <s v="Po Box 770"/>
    <s v="Snohomish"/>
    <s v="WA"/>
    <n v="98291"/>
    <s v="425-263-2067"/>
    <n v="47431"/>
    <n v="0"/>
    <n v="46849.11"/>
    <n v="0"/>
    <n v="0"/>
    <n v="0"/>
    <n v="1056.49"/>
    <n v="0"/>
    <s v="https://apollo.pdc.wa.gov/public/registrations/registration?registration_id=53984"/>
    <n v="32400"/>
    <n v="30096"/>
    <n v="689617"/>
    <n v="20425"/>
    <m/>
    <s v="Sarah Lieb"/>
    <s v="candidate"/>
    <m/>
    <n v="45609.597222222219"/>
  </r>
  <r>
    <s v="ca-2024-3236503"/>
    <s v="TASMT--874"/>
    <s v="CA"/>
    <n v="45109"/>
    <m/>
    <m/>
    <m/>
    <m/>
    <n v="45109"/>
    <x v="1"/>
    <s v="Candidate registered"/>
    <s v="Tony A Tasmaly (Tony Tasmaly)"/>
    <m/>
    <s v="12110 NE 99th Avenue"/>
    <s v="Vancouver"/>
    <m/>
    <s v="WA"/>
    <n v="98662"/>
    <s v="ATASMALY@GMAIL.COM"/>
    <s v="atasmaly@gmail.com"/>
    <s v="360-6048740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m/>
    <m/>
    <m/>
    <m/>
    <m/>
    <m/>
    <m/>
    <m/>
    <m/>
    <m/>
    <m/>
    <m/>
    <m/>
    <s v="12110 NE 99th Avenue"/>
    <s v="Vancouver"/>
    <s v="WA"/>
    <n v="98662"/>
    <s v="360-6048740"/>
    <m/>
    <m/>
    <m/>
    <m/>
    <m/>
    <m/>
    <m/>
    <m/>
    <s v="https://apollo.pdc.wa.gov/public/registrations/registration?registration_id=54019"/>
    <n v="34599"/>
    <n v="38326"/>
    <n v="3236503"/>
    <m/>
    <m/>
    <s v="Tony Tasmaly"/>
    <s v="candidate"/>
    <m/>
    <n v="45425.383946759262"/>
  </r>
  <r>
    <s v="ca-2024-3309351"/>
    <s v="POOLA--944"/>
    <s v="CA"/>
    <n v="45434"/>
    <n v="45418"/>
    <m/>
    <m/>
    <m/>
    <n v="45434"/>
    <x v="1"/>
    <s v="Candidate declared"/>
    <s v="Andrew Pooler"/>
    <m/>
    <s v="P.O. Box 218"/>
    <s v="Keller"/>
    <s v="FERRY"/>
    <s v="WA"/>
    <n v="99140"/>
    <s v="andy@apooler.com"/>
    <s v="andy@apooler.com"/>
    <n v="5096310533"/>
    <s v="COUNTY COMMISSIONER"/>
    <n v="23"/>
    <s v="FERRY CO"/>
    <n v="3290"/>
    <s v="FERRY"/>
    <s v="Local"/>
    <n v="5202"/>
    <s v="C"/>
    <s v="Registration and financial affairs"/>
    <s v="Candidate"/>
    <s v="Candidate"/>
    <m/>
    <m/>
    <n v="3"/>
    <s v="R"/>
    <x v="1"/>
    <n v="45601"/>
    <s v="mini"/>
    <b v="1"/>
    <b v="1"/>
    <b v="1"/>
    <s v="Qualified for general"/>
    <s v="Lost in general"/>
    <m/>
    <m/>
    <m/>
    <m/>
    <m/>
    <m/>
    <m/>
    <m/>
    <m/>
    <s v="P.O. Box 218"/>
    <s v="Keller"/>
    <s v="WA"/>
    <n v="99140"/>
    <n v="5096310533"/>
    <m/>
    <m/>
    <m/>
    <m/>
    <m/>
    <m/>
    <m/>
    <m/>
    <s v="https://apollo.pdc.wa.gov/public/registrations/registration?registration_id=60630"/>
    <n v="36722"/>
    <n v="46100"/>
    <n v="3309351"/>
    <m/>
    <m/>
    <s v="Andrew Pooler"/>
    <s v="candidate"/>
    <m/>
    <n v="45630.553796296299"/>
  </r>
  <r>
    <s v="ca-2024-3309459"/>
    <s v="BLAND--169"/>
    <s v="CA"/>
    <n v="45426"/>
    <n v="45420"/>
    <m/>
    <m/>
    <s v="Electronic"/>
    <n v="45426"/>
    <x v="1"/>
    <s v="Candidate declared"/>
    <s v="Daniel C. Blankenship (Dan Blankenship)"/>
    <m/>
    <s v="907 S. WASHINGTON ST.."/>
    <s v="RITZVILLE"/>
    <s v="ADAMS"/>
    <s v="WA"/>
    <n v="99169"/>
    <s v="AGMANDAN@CENTURYLINK.NET"/>
    <s v="agmandan@centurylink.net"/>
    <n v="5096600745"/>
    <s v="COUNTY COMMISSIONER"/>
    <n v="23"/>
    <s v="ADAMS CO"/>
    <n v="3002"/>
    <s v="ADAMS"/>
    <s v="Local"/>
    <n v="8000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907 S. WASHINGTON ST.."/>
    <s v="RITZVILLE"/>
    <s v="WA"/>
    <n v="99169"/>
    <n v="5096600745"/>
    <n v="6200"/>
    <n v="859.32"/>
    <n v="4934.96"/>
    <n v="0"/>
    <n v="0"/>
    <n v="0"/>
    <m/>
    <m/>
    <s v="https://apollo.pdc.wa.gov/public/registrations/registration?registration_id=60445"/>
    <n v="36578"/>
    <n v="29602"/>
    <n v="3309459"/>
    <n v="24282"/>
    <m/>
    <s v="David Meise"/>
    <s v="candidate"/>
    <m/>
    <n v="45777.489050925928"/>
  </r>
  <r>
    <s v="ca-2024-3298345"/>
    <s v="SAAVE  948"/>
    <s v="CA"/>
    <n v="45406"/>
    <n v="45418"/>
    <m/>
    <m/>
    <s v="Electronic"/>
    <n v="45406"/>
    <x v="1"/>
    <s v="Candidate declared"/>
    <s v="Elpidia B. Saavedra (Elpidia Saavedra)"/>
    <m/>
    <s v="608 BOLIN DR"/>
    <s v="TOPPENISH"/>
    <s v="YAKIMA"/>
    <s v="WA"/>
    <n v="98948"/>
    <s v="Votesaavedra2024@gmail.com"/>
    <s v="votesaavedra2024@gmail.com"/>
    <n v="5093073937"/>
    <s v="COUNTY COMMISSIONER"/>
    <n v="23"/>
    <s v="YAKIMA CO"/>
    <n v="4418"/>
    <s v="YAKIMA"/>
    <s v="Local"/>
    <n v="128394"/>
    <s v="C"/>
    <s v="Registration and financial affairs"/>
    <s v="Candidate"/>
    <s v="Candidate"/>
    <m/>
    <m/>
    <n v="3"/>
    <s v="R"/>
    <x v="1"/>
    <n v="45601"/>
    <s v="full"/>
    <b v="1"/>
    <b v="1"/>
    <b v="1"/>
    <s v="Qualified for general"/>
    <s v="Lost in general"/>
    <m/>
    <m/>
    <m/>
    <m/>
    <m/>
    <m/>
    <m/>
    <m/>
    <m/>
    <s v="608 BOLIN DR"/>
    <s v="TOPPENISH"/>
    <s v="WA"/>
    <n v="98948"/>
    <n v="5093073937"/>
    <n v="15282.55"/>
    <n v="54"/>
    <n v="14743.31"/>
    <n v="3707.34"/>
    <n v="0"/>
    <n v="0"/>
    <m/>
    <m/>
    <s v="https://apollo.pdc.wa.gov/public/registrations/registration?registration_id=60069"/>
    <n v="36245"/>
    <n v="14782"/>
    <n v="3298345"/>
    <n v="24069"/>
    <m/>
    <s v="Richard Kalafian"/>
    <s v="candidate"/>
    <m/>
    <n v="45630.554895833331"/>
  </r>
  <r>
    <s v="ca-2024-3296734"/>
    <s v="KELLM--311"/>
    <s v="CA"/>
    <n v="45385"/>
    <n v="45418"/>
    <m/>
    <m/>
    <s v="Electronic"/>
    <n v="45385"/>
    <x v="1"/>
    <s v="Candidate declared"/>
    <s v="Michael Kelly (Mike Kelly)"/>
    <m/>
    <s v="PO Box 141747"/>
    <s v="Spokane Valley"/>
    <s v="SPOKANE"/>
    <s v="WA"/>
    <n v="99214"/>
    <s v="mike@mikeforwa.com"/>
    <s v="info@mikeforwa.com"/>
    <s v="509 991 2225"/>
    <s v="STATE SENATOR"/>
    <n v="12"/>
    <s v="LEG DISTRICT 04 - SENATE"/>
    <n v="4733"/>
    <s v="SPOKANE"/>
    <s v="Legislative"/>
    <n v="110979"/>
    <s v="C"/>
    <s v="Registration and financial affairs"/>
    <s v="Candidate"/>
    <s v="Candidate"/>
    <m/>
    <m/>
    <m/>
    <s v="R"/>
    <x v="1"/>
    <n v="45601"/>
    <s v="full"/>
    <b v="1"/>
    <b v="1"/>
    <b v="0"/>
    <s v="Lost in primary"/>
    <m/>
    <m/>
    <m/>
    <m/>
    <m/>
    <m/>
    <m/>
    <m/>
    <m/>
    <m/>
    <s v="PO Box 667"/>
    <s v="McKenna"/>
    <s v="WA"/>
    <n v="98558"/>
    <n v="2533040053"/>
    <n v="74781.22"/>
    <n v="6000"/>
    <n v="74385.81"/>
    <n v="7047.53"/>
    <n v="0"/>
    <n v="0"/>
    <m/>
    <m/>
    <s v="https://apollo.pdc.wa.gov/public/registrations/registration?registration_id=60095"/>
    <n v="36128"/>
    <n v="45125"/>
    <n v="3296734"/>
    <n v="23908"/>
    <n v="4"/>
    <s v="Erica Keller"/>
    <s v="candidate"/>
    <m/>
    <n v="45783.455243055556"/>
  </r>
  <r>
    <s v="ca-2020-25864"/>
    <s v="JACKT  524"/>
    <s v="CA"/>
    <n v="43913"/>
    <m/>
    <m/>
    <m/>
    <s v="Electronic"/>
    <n v="43913"/>
    <x v="4"/>
    <s v="Candidate registered"/>
    <s v="Theodore W. Jackson (Ted Jackson)"/>
    <m/>
    <s v="901 East Soderberg Road"/>
    <s v="Allyn"/>
    <s v="MASON"/>
    <s v="WA"/>
    <n v="98524"/>
    <s v="Tedforcountycommissioner@gmail.com"/>
    <s v="tedforcountycommissioner@gmail.com"/>
    <s v="360 801-0503"/>
    <s v="COUNTY COMMISSIONER"/>
    <n v="23"/>
    <s v="MASON CO"/>
    <n v="3699"/>
    <s v="MASON"/>
    <s v="Local"/>
    <n v="40581"/>
    <s v="C"/>
    <s v="Registration and financial affairs"/>
    <s v="Candidate"/>
    <s v="Candidate"/>
    <m/>
    <m/>
    <n v="1"/>
    <s v="R"/>
    <x v="1"/>
    <n v="44138"/>
    <s v="mini"/>
    <b v="1"/>
    <b v="1"/>
    <b v="1"/>
    <s v="Qualified for general"/>
    <s v="Lost in general"/>
    <m/>
    <m/>
    <m/>
    <m/>
    <m/>
    <m/>
    <m/>
    <m/>
    <m/>
    <s v="901 East Soderberg Road"/>
    <s v="Allyn"/>
    <s v="WA"/>
    <n v="98524"/>
    <s v="360 801-0503"/>
    <n v="7343.24"/>
    <n v="0"/>
    <n v="7238.26"/>
    <n v="0"/>
    <n v="0"/>
    <n v="0"/>
    <m/>
    <m/>
    <s v="https://apollo.pdc.wa.gov/public/registrations/registration?registration_id=60497"/>
    <n v="25125"/>
    <n v="3527"/>
    <n v="25864"/>
    <n v="714"/>
    <m/>
    <s v="Ted Jackson"/>
    <s v="candidate"/>
    <m/>
    <n v="45428.545011574075"/>
  </r>
  <r>
    <s v="ca-2024-3253682"/>
    <s v="KERNJ  021"/>
    <s v="CA"/>
    <n v="45288"/>
    <n v="45418"/>
    <m/>
    <m/>
    <s v="Electronic"/>
    <n v="45288"/>
    <x v="1"/>
    <s v="Candidate declared"/>
    <s v="Joshua D Kerns (Josh Kerns)"/>
    <m/>
    <s v="PO Box 1715"/>
    <s v="Mead"/>
    <s v="SPOKANE"/>
    <s v="WA"/>
    <n v="99021"/>
    <s v="josh@joshkerns.com"/>
    <s v="josh@joshkerns.com"/>
    <s v="509-991-4109"/>
    <s v="COUNTY COMMISSIONER"/>
    <n v="23"/>
    <s v="SPOKANE CO"/>
    <n v="4151"/>
    <s v="SPOKANE"/>
    <s v="Local"/>
    <n v="362778"/>
    <s v="C"/>
    <s v="Registration and financial affairs"/>
    <s v="Candidate"/>
    <s v="Candidate"/>
    <m/>
    <m/>
    <s v="Commissioner District 3"/>
    <s v="R"/>
    <x v="1"/>
    <n v="45601"/>
    <s v="full"/>
    <b v="1"/>
    <b v="1"/>
    <b v="1"/>
    <s v="Qualified for general"/>
    <s v="Won in general"/>
    <m/>
    <m/>
    <m/>
    <m/>
    <m/>
    <m/>
    <m/>
    <m/>
    <m/>
    <s v="PO Box 1715"/>
    <s v="Mead"/>
    <s v="WA"/>
    <n v="99021"/>
    <s v="509-991-4109"/>
    <n v="18477.05"/>
    <n v="39753.800000000003"/>
    <n v="2397.9299999999998"/>
    <n v="0"/>
    <n v="0"/>
    <n v="0"/>
    <m/>
    <m/>
    <s v="https://apollo.pdc.wa.gov/public/registrations/registration?registration_id=55173"/>
    <n v="35139"/>
    <n v="1081"/>
    <n v="3253682"/>
    <n v="21524"/>
    <m/>
    <s v="Josh Kerns"/>
    <s v="candidate"/>
    <m/>
    <n v="45631.931944444441"/>
  </r>
  <r>
    <s v="ca-2024-3311179"/>
    <s v="WRAYG  239"/>
    <s v="CA"/>
    <n v="45439"/>
    <n v="45422"/>
    <m/>
    <m/>
    <s v="Electronic"/>
    <n v="45439"/>
    <x v="1"/>
    <s v="Candidate declared"/>
    <s v="WRAY GARY R (Gary Wray)"/>
    <s v="Committee to elect Gary Wray LD10 position 2"/>
    <s v="1153 American Lane"/>
    <s v="coupeville"/>
    <s v="SKAGIT"/>
    <s v="WA"/>
    <n v="98239"/>
    <s v="laser.construction@hotmail.com"/>
    <s v="laser.construction@hotmail.com"/>
    <n v="3606786427"/>
    <s v="STATE REPRESENTATIVE"/>
    <n v="13"/>
    <s v="LEG DISTRICT 10 - HOUSE"/>
    <n v="4797"/>
    <s v="SKAGIT"/>
    <s v="Legislative"/>
    <n v="111778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1153 American Lane"/>
    <s v="coupeville"/>
    <s v="WA"/>
    <n v="98239"/>
    <n v="3606786427"/>
    <n v="11364.09"/>
    <n v="0"/>
    <n v="9438.17"/>
    <n v="0"/>
    <n v="0"/>
    <n v="0"/>
    <n v="0"/>
    <n v="927.52"/>
    <s v="https://apollo.pdc.wa.gov/public/registrations/registration?registration_id=60908"/>
    <n v="36760"/>
    <n v="4051"/>
    <n v="3311179"/>
    <n v="24321"/>
    <n v="10"/>
    <s v="WRAY GARY R"/>
    <s v="candidate"/>
    <m/>
    <n v="45660.672013888892"/>
  </r>
  <r>
    <s v="ca-2024-3298417"/>
    <s v="SHERJ--021"/>
    <s v="CA"/>
    <n v="45418"/>
    <n v="45418"/>
    <m/>
    <m/>
    <s v="Electronic"/>
    <n v="45418"/>
    <x v="1"/>
    <s v="Candidate declared"/>
    <s v="Jimmy Sherrell"/>
    <m/>
    <s v="1114 wells ave"/>
    <s v="EAST WENATCHEE"/>
    <s v="DOUGLAS"/>
    <s v="WA"/>
    <n v="98802"/>
    <s v="jimmy@nwi.net"/>
    <s v="jimmy@nwi.net"/>
    <n v="5096694648"/>
    <s v="COUNTY COMMISSIONER"/>
    <n v="23"/>
    <s v="DOUGLAS CO"/>
    <n v="3235"/>
    <s v="DOUGLAS"/>
    <s v="Local"/>
    <n v="26787"/>
    <s v="C"/>
    <s v="Registration and financial affairs"/>
    <s v="Candidate"/>
    <s v="Candidate"/>
    <m/>
    <m/>
    <n v="2"/>
    <s v="R"/>
    <x v="1"/>
    <n v="45601"/>
    <s v="mini"/>
    <b v="1"/>
    <b v="1"/>
    <b v="0"/>
    <s v="Lost in primary"/>
    <m/>
    <m/>
    <m/>
    <m/>
    <m/>
    <m/>
    <m/>
    <m/>
    <m/>
    <m/>
    <s v="PO BOX 3686"/>
    <s v="Wenatchee"/>
    <s v="WA"/>
    <n v="98807"/>
    <n v="5096633131"/>
    <n v="4250.3999999999996"/>
    <n v="0"/>
    <n v="2146.7399999999998"/>
    <n v="0"/>
    <n v="0"/>
    <n v="0"/>
    <m/>
    <m/>
    <s v="https://apollo.pdc.wa.gov/public/registrations/registration?registration_id=60954"/>
    <n v="36366"/>
    <n v="45564"/>
    <n v="3298417"/>
    <n v="24215"/>
    <m/>
    <s v="Brooke Stevens"/>
    <s v="candidate"/>
    <m/>
    <n v="45562.443993055553"/>
  </r>
  <r>
    <s v="ca-2024-3311007"/>
    <s v="ROOTO--366"/>
    <s v="CA"/>
    <n v="45425"/>
    <n v="45422"/>
    <m/>
    <m/>
    <s v="Electronic"/>
    <n v="45425"/>
    <x v="1"/>
    <s v="Candidate declared"/>
    <s v="Oran R Root (Oran Root)"/>
    <s v="RFKCC"/>
    <s v="PO Box 62"/>
    <s v="Port Orchard"/>
    <s v="KITSAP"/>
    <s v="WA"/>
    <n v="98366"/>
    <s v="electoran@root4kitsap.com"/>
    <s v="Orroot1@gmail.com"/>
    <n v="3607315447"/>
    <s v="COUNTY COMMISSIONER"/>
    <n v="23"/>
    <s v="KITSAP CO"/>
    <n v="3539"/>
    <s v="KITSAP"/>
    <s v="Local"/>
    <n v="185131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O Box 62"/>
    <s v="Port Orchard"/>
    <s v="WA"/>
    <n v="98366"/>
    <n v="3607315447"/>
    <n v="67112.56"/>
    <n v="0"/>
    <n v="72179.12"/>
    <n v="8241.33"/>
    <n v="0"/>
    <n v="0"/>
    <m/>
    <m/>
    <s v="https://apollo.pdc.wa.gov/public/registrations/registration?registration_id=61465"/>
    <n v="36521"/>
    <n v="29870"/>
    <n v="3311007"/>
    <n v="24088"/>
    <m/>
    <s v="Debra Butler"/>
    <s v="candidate"/>
    <m/>
    <n v="45636.900127314817"/>
  </r>
  <r>
    <s v="ca-2024-3253650"/>
    <s v="SACHG--630"/>
    <s v="CA"/>
    <n v="45252"/>
    <n v="45418"/>
    <m/>
    <m/>
    <s v="Electronic"/>
    <n v="45252"/>
    <x v="1"/>
    <s v="Candidate declared"/>
    <s v="Gabriel Sachwitz (Gabe Sachwitz)"/>
    <m/>
    <s v="PO Box 88720"/>
    <s v="Steilacoom"/>
    <s v="PIERCE"/>
    <s v="WA"/>
    <n v="98388"/>
    <s v="gabrielsachwitz@gmail.com"/>
    <s v="info@gabeforwa.com"/>
    <n v="3234237698"/>
    <s v="STATE REPRESENTATIVE"/>
    <n v="13"/>
    <s v="LEG DISTRICT 28 - HOUSE"/>
    <n v="4833"/>
    <s v="PIERCE"/>
    <s v="Legislative"/>
    <n v="79415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O Box 88720"/>
    <s v="Steilacoom"/>
    <s v="WA"/>
    <n v="98388"/>
    <n v="3234237698"/>
    <n v="19815"/>
    <n v="6125.14"/>
    <n v="19879.63"/>
    <n v="0"/>
    <n v="0"/>
    <n v="0"/>
    <n v="1663.86"/>
    <n v="0"/>
    <s v="https://apollo.pdc.wa.gov/public/registrations/registration?registration_id=62235"/>
    <n v="35062"/>
    <n v="35136"/>
    <n v="3253650"/>
    <n v="21482"/>
    <n v="28"/>
    <s v="Gabe Sachwitz"/>
    <s v="candidate"/>
    <m/>
    <n v="45653.688726851855"/>
  </r>
  <r>
    <s v="ca-2026-3321332"/>
    <s v="BARKA  513"/>
    <s v="CA"/>
    <n v="45665"/>
    <m/>
    <m/>
    <m/>
    <s v="Electronic"/>
    <n v="45665"/>
    <x v="2"/>
    <s v="Candidate registered"/>
    <s v="Andrew Barkis"/>
    <m/>
    <s v="P.O. Box 8728"/>
    <s v="Lacey"/>
    <s v="PIERCE"/>
    <s v="WA"/>
    <n v="98509"/>
    <s v="andrew.barkis@electandrewbarkis.org"/>
    <s v="Andrewbarkis@electandrewbarkis.org"/>
    <s v="(360) 810-8014"/>
    <s v="STATE REPRESENTATIVE"/>
    <n v="13"/>
    <s v="LEG DISTRICT 02 - HOUSE"/>
    <n v="4781"/>
    <s v="PIERCE"/>
    <s v="Legislative"/>
    <n v="107652"/>
    <s v="C"/>
    <s v="Registration and financial affairs"/>
    <s v="Candidate"/>
    <s v="Candidate"/>
    <m/>
    <m/>
    <n v="1"/>
    <s v="R"/>
    <x v="1"/>
    <n v="46329"/>
    <s v="full"/>
    <b v="1"/>
    <m/>
    <m/>
    <m/>
    <m/>
    <m/>
    <m/>
    <m/>
    <m/>
    <m/>
    <m/>
    <m/>
    <m/>
    <m/>
    <s v="P.O. Box 581"/>
    <s v="Tacoma"/>
    <s v="WA"/>
    <n v="98401"/>
    <s v="(253) 220-5590"/>
    <n v="850"/>
    <n v="3837.49"/>
    <n v="1232.8"/>
    <n v="0"/>
    <n v="0"/>
    <n v="0"/>
    <m/>
    <m/>
    <s v="https://apollo.pdc.wa.gov/public/registrations/registration?registration_id=62341"/>
    <n v="37261"/>
    <n v="64"/>
    <n v="3321332"/>
    <n v="25348"/>
    <n v="2"/>
    <s v="Jason Michaud"/>
    <s v="candidate"/>
    <m/>
    <n v="45843.504849537036"/>
  </r>
  <r>
    <s v="ca-2020-1144"/>
    <s v="KRETJ  841"/>
    <s v="CA"/>
    <n v="43592"/>
    <m/>
    <m/>
    <m/>
    <s v="Electronic"/>
    <n v="43592"/>
    <x v="4"/>
    <s v="Candidate registered"/>
    <s v="Joel Kretz (JOEL KRETZ)"/>
    <m/>
    <s v="127 N WYNNE ST"/>
    <s v="COLVILLE"/>
    <s v="OKANOGAN"/>
    <s v="WA"/>
    <n v="99114"/>
    <s v="MITCH@TEWOCF.COM"/>
    <s v="kretzranch@gmail.com"/>
    <s v="509-994-7430"/>
    <s v="STATE REPRESENTATIVE"/>
    <n v="13"/>
    <s v="LEG DISTRICT 07 - HOUSE"/>
    <n v="4791"/>
    <s v="OKANOGAN"/>
    <s v="Legislative"/>
    <n v="106782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127 N WYNNE ST"/>
    <s v="COLVILLE"/>
    <s v="WA"/>
    <n v="99114"/>
    <m/>
    <n v="109230.63"/>
    <n v="0"/>
    <n v="71862.399999999994"/>
    <n v="0"/>
    <n v="0"/>
    <n v="0"/>
    <n v="186.95"/>
    <n v="0"/>
    <s v="https://web.pdc.wa.gov/rptimg/default.aspx?docid=4802093"/>
    <n v="10828"/>
    <n v="787"/>
    <n v="1144"/>
    <n v="780"/>
    <n v="7"/>
    <s v="STEVE OSWIN"/>
    <s v="candidate"/>
    <m/>
    <n v="44300.580752314818"/>
  </r>
  <r>
    <s v="ca-2014-7465"/>
    <s v="CHAMK  610"/>
    <s v="CA"/>
    <n v="41757"/>
    <m/>
    <m/>
    <m/>
    <m/>
    <n v="41757"/>
    <x v="9"/>
    <s v="Candidate registered"/>
    <s v="CHAMBERLAIN KEITH F (KEITH CHAMBERLAIN)"/>
    <m/>
    <s v="PO BOX 252"/>
    <s v="CARSON"/>
    <s v="SKAMANIA"/>
    <s v="WA"/>
    <n v="98610"/>
    <s v="kthchamberlain@gmail.com"/>
    <s v="kthchamberlain@gmail.com"/>
    <s v="541-490-1791"/>
    <s v="COUNTY AUDITOR"/>
    <n v="20"/>
    <s v="SKAMANIA CO"/>
    <n v="4093"/>
    <s v="SKAMANIA"/>
    <s v="Local"/>
    <n v="6951"/>
    <s v="C"/>
    <s v="Registration and financial affairs"/>
    <s v="Candidate"/>
    <s v="Candidate"/>
    <m/>
    <m/>
    <m/>
    <s v="R"/>
    <x v="1"/>
    <n v="41947"/>
    <s v="mini"/>
    <b v="1"/>
    <m/>
    <m/>
    <s v="Lost in primary"/>
    <m/>
    <m/>
    <m/>
    <m/>
    <m/>
    <m/>
    <m/>
    <m/>
    <m/>
    <m/>
    <s v="PO BOX 252"/>
    <s v="CARSON"/>
    <s v="WA"/>
    <n v="98610"/>
    <s v="541-490-1791"/>
    <m/>
    <m/>
    <m/>
    <m/>
    <m/>
    <m/>
    <m/>
    <m/>
    <s v="https://web.pdc.wa.gov/rptimg/default.aspx?docid=3798251"/>
    <n v="2851"/>
    <n v="6094"/>
    <n v="7465"/>
    <m/>
    <m/>
    <s v="KEITH CHAMBERLAIN"/>
    <s v="candidate"/>
    <m/>
    <n v="43598.005254629628"/>
  </r>
  <r>
    <s v="ca-2020-1223"/>
    <s v="MCCAG  620"/>
    <s v="CA"/>
    <n v="43478"/>
    <m/>
    <m/>
    <m/>
    <s v="Electronic"/>
    <n v="43478"/>
    <x v="4"/>
    <s v="Candidate registered"/>
    <s v="Gina R. Mosbrucker (GINA MOSBRUCKER)"/>
    <m/>
    <s v="P.O. BOX 1105"/>
    <s v="GOLDENDALE"/>
    <s v="YAKIMA"/>
    <s v="WA"/>
    <n v="98620"/>
    <s v="REELECTGINA@GMAIL.COM"/>
    <s v="reelectgina@gmail.com"/>
    <s v="509-250-0679"/>
    <s v="STATE REPRESENTATIVE"/>
    <n v="13"/>
    <s v="LEG DISTRICT 14 - HOUSE"/>
    <n v="4805"/>
    <s v="YAKIMA"/>
    <s v="Legislative"/>
    <n v="86901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253-220-5590"/>
    <n v="96825"/>
    <n v="5363.18"/>
    <n v="88074.18"/>
    <n v="0"/>
    <n v="0"/>
    <n v="0"/>
    <m/>
    <m/>
    <s v="https://web.pdc.wa.gov/rptimg/default.aspx?docid=4776695"/>
    <n v="12421"/>
    <n v="1102"/>
    <n v="1223"/>
    <n v="865"/>
    <n v="14"/>
    <s v="JASON MICHAUD"/>
    <s v="candidate"/>
    <m/>
    <n v="44309.293773148151"/>
  </r>
  <r>
    <s v="ca-2020-1123"/>
    <s v="CHAMK  371"/>
    <s v="CA"/>
    <n v="43478"/>
    <m/>
    <m/>
    <m/>
    <s v="Electronic"/>
    <n v="43478"/>
    <x v="4"/>
    <s v="Candidate registered"/>
    <s v="Kelly M Chambers (KELLY CHAMBERS)"/>
    <m/>
    <s v="1002 N. MERIDIAN, STE 100 PMB 207"/>
    <s v="PUYALLUP"/>
    <s v="PIERCE"/>
    <s v="WA"/>
    <n v="98371"/>
    <s v="INFO@KELLYCHAMBERS.ORG"/>
    <s v="kelly@kellychambers.org"/>
    <s v="253-267-8553"/>
    <s v="STATE REPRESENTATIVE"/>
    <n v="13"/>
    <s v="LEG DISTRICT 25 - HOUSE"/>
    <n v="4827"/>
    <s v="PIERCE"/>
    <s v="Legislative"/>
    <n v="98282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253-220-5590"/>
    <n v="185886.99"/>
    <n v="2332.13"/>
    <n v="186341.62"/>
    <n v="-1027.6600000000001"/>
    <n v="0"/>
    <n v="300"/>
    <n v="21214.09"/>
    <n v="0"/>
    <s v="https://web.pdc.wa.gov/rptimg/default.aspx?docid=4776697"/>
    <n v="2755"/>
    <n v="11"/>
    <n v="1123"/>
    <n v="378"/>
    <n v="25"/>
    <s v="JASON MICHAUD"/>
    <s v="candidate"/>
    <m/>
    <n v="45268.68240740741"/>
  </r>
  <r>
    <s v="ca-2020-1242"/>
    <s v="WALSJW 520"/>
    <s v="CA"/>
    <n v="43478"/>
    <m/>
    <m/>
    <m/>
    <s v="Electronic"/>
    <n v="43478"/>
    <x v="4"/>
    <s v="Candidate registered"/>
    <s v="Jim Walsh (JAMES WALSH)"/>
    <m/>
    <s v="P.O. BOX 2259"/>
    <s v="ABERDEEN"/>
    <s v="COWLITZ"/>
    <s v="WA"/>
    <n v="98520"/>
    <s v="JIM@ELECTJIMWALSH.ORG"/>
    <s v="jim@electjimwalsh.org"/>
    <s v="360-693-4285"/>
    <s v="STATE REPRESENTATIVE"/>
    <n v="13"/>
    <s v="LEG DISTRICT 19 - HOUSE"/>
    <n v="4815"/>
    <s v="COWLITZ"/>
    <s v="Legislative"/>
    <n v="92744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P.O. BOX 581"/>
    <s v="UNIVERSITY PLACE"/>
    <s v="WA"/>
    <n v="98466"/>
    <s v="253-220-5590"/>
    <n v="176517.81"/>
    <n v="13556.39"/>
    <n v="185537.3"/>
    <n v="0"/>
    <n v="0"/>
    <n v="34660.82"/>
    <n v="15187.66"/>
    <n v="119777.65"/>
    <s v="https://web.pdc.wa.gov/rptimg/default.aspx?docid=4776684"/>
    <n v="20575"/>
    <n v="885"/>
    <n v="1242"/>
    <n v="1296"/>
    <n v="19"/>
    <s v="JASON MICHAUD"/>
    <s v="candidate"/>
    <m/>
    <n v="44301.456064814818"/>
  </r>
  <r>
    <s v="ca-2017-2456"/>
    <s v="HYERD  347"/>
    <s v="CA"/>
    <n v="42872"/>
    <m/>
    <m/>
    <m/>
    <m/>
    <n v="42872"/>
    <x v="10"/>
    <s v="Candidate registered"/>
    <s v="Drew W. Hyer (DREW HYER)"/>
    <m/>
    <s v="PO BOX 133"/>
    <s v="POMEROY"/>
    <s v="GARFIELD"/>
    <s v="WA"/>
    <n v="99347"/>
    <s v="dwhgolfer@msn.com"/>
    <s v="dwhgolfer@msn.com"/>
    <s v="509-843-5146"/>
    <s v="COUNTY SHERIFF"/>
    <n v="27"/>
    <s v="GARFIELD CO"/>
    <n v="3320"/>
    <s v="GARFIELD"/>
    <s v="Local"/>
    <n v="1550"/>
    <s v="C"/>
    <s v="Registration and financial affairs"/>
    <s v="Candidate"/>
    <s v="Candidate"/>
    <m/>
    <m/>
    <m/>
    <s v="R"/>
    <x v="1"/>
    <n v="43046"/>
    <s v="mini"/>
    <b v="1"/>
    <m/>
    <m/>
    <s v="Qualified for general"/>
    <s v="Won in general"/>
    <m/>
    <m/>
    <m/>
    <m/>
    <m/>
    <m/>
    <m/>
    <m/>
    <m/>
    <s v="PO BOX 133"/>
    <s v="POMEROY"/>
    <s v="WA"/>
    <n v="99347"/>
    <s v="509-843-5146"/>
    <m/>
    <m/>
    <m/>
    <m/>
    <m/>
    <m/>
    <m/>
    <m/>
    <s v="https://web.pdc.wa.gov/rptimg/default.aspx?docid=4647759"/>
    <n v="9288"/>
    <n v="741"/>
    <n v="2456"/>
    <m/>
    <m/>
    <s v="KRISTINE  HYER"/>
    <s v="candidate"/>
    <m/>
    <n v="43597.942997685182"/>
  </r>
  <r>
    <s v="ca-2012-10167"/>
    <s v="OLSEJ  110"/>
    <s v="CA"/>
    <n v="40717"/>
    <m/>
    <m/>
    <m/>
    <s v="Mixed"/>
    <n v="40717"/>
    <x v="13"/>
    <s v="Candidate registered"/>
    <s v="OLSEN JAMES M (JAMES OLSEN)"/>
    <m/>
    <s v="2412 SOUNDVIEW DRIVE NE"/>
    <s v="BAINBRIDGE ISLAND"/>
    <s v="KITSAP"/>
    <s v="WA"/>
    <n v="98110"/>
    <s v="MIMIDOMBROWSKI@YAHOO.COM"/>
    <s v="mimidombrowski@yahoo.com"/>
    <s v="(206)276-5242"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Open seat"/>
    <m/>
    <m/>
    <m/>
    <m/>
    <m/>
    <m/>
    <m/>
    <m/>
    <s v="2412 SOUNDVIEW DRIVE NE"/>
    <s v="BAINBRIDGE ISLAND"/>
    <s v="WA"/>
    <n v="98110"/>
    <s v="(206)842-8728"/>
    <n v="18383.5"/>
    <n v="61.14"/>
    <n v="14141.85"/>
    <n v="2200"/>
    <n v="0"/>
    <n v="0"/>
    <m/>
    <m/>
    <s v="https://web.pdc.wa.gov/rptimg/default.aspx?docid=2938122"/>
    <n v="14354"/>
    <n v="6077"/>
    <n v="10167"/>
    <n v="10364"/>
    <n v="23"/>
    <s v="MARY VICTORIA DOMBROWSKI"/>
    <s v="candidate"/>
    <m/>
    <n v="44149.236585648148"/>
  </r>
  <r>
    <s v="ca-2022-1065"/>
    <s v="BROWS  337"/>
    <s v="CA"/>
    <n v="43499"/>
    <m/>
    <m/>
    <m/>
    <s v="Electronic"/>
    <n v="43499"/>
    <x v="6"/>
    <s v="Candidate registered"/>
    <s v="Sharon Brown (SHARON BROWN)"/>
    <m/>
    <s v="7620 WEST 21ST AVENUE"/>
    <s v="KENNEWICK"/>
    <s v="BENTON"/>
    <s v="WA"/>
    <n v="99338"/>
    <s v="LCHILDERS2B@CHARTER.NET"/>
    <s v="lchilders2b@charter.net"/>
    <s v="509-947-5383"/>
    <s v="STATE SENATOR"/>
    <n v="12"/>
    <s v="LEG DISTRICT 08 - SENATE"/>
    <n v="4737"/>
    <s v="BENTON"/>
    <s v="Legislative"/>
    <n v="95572"/>
    <s v="C"/>
    <s v="Registration and financial affairs"/>
    <s v="Candidate"/>
    <s v="Candidate"/>
    <m/>
    <m/>
    <m/>
    <s v="R"/>
    <x v="1"/>
    <n v="44873"/>
    <s v="full"/>
    <b v="1"/>
    <m/>
    <m/>
    <m/>
    <m/>
    <m/>
    <m/>
    <m/>
    <m/>
    <m/>
    <m/>
    <m/>
    <m/>
    <m/>
    <s v="7620 WEST 21ST AVENUE"/>
    <s v="KENNEWICK"/>
    <s v="WA"/>
    <n v="99338"/>
    <s v="509-947-5383"/>
    <n v="24900"/>
    <n v="19392.86"/>
    <n v="44292.86"/>
    <n v="0"/>
    <n v="0"/>
    <n v="0"/>
    <m/>
    <m/>
    <s v="https://web.pdc.wa.gov/rptimg/default.aspx?docid=4778841"/>
    <n v="2113"/>
    <n v="359"/>
    <n v="1065"/>
    <n v="69"/>
    <n v="8"/>
    <s v="ELLA CHILDERS"/>
    <s v="candidate"/>
    <m/>
    <n v="45025.730821759258"/>
  </r>
  <r>
    <s v="ca-2020-1194"/>
    <s v="MULLR  301"/>
    <s v="CA"/>
    <n v="43428"/>
    <m/>
    <m/>
    <m/>
    <s v="Electronic"/>
    <n v="43428"/>
    <x v="4"/>
    <s v="Candidate registered"/>
    <s v="RODNEY J MULLEN  (RODNEY MULLEN)"/>
    <m/>
    <s v="230 CARR RD"/>
    <s v="PASCO"/>
    <s v="FRANKLIN"/>
    <s v="WA"/>
    <n v="99301"/>
    <s v="rocky_mullen@aol.com"/>
    <s v="rocky_mullen@aol.com"/>
    <s v="509-528-8132"/>
    <s v="COUNTY COMMISSIONER"/>
    <n v="23"/>
    <s v="FRANKLIN CO"/>
    <n v="3306"/>
    <s v="FRANKLIN"/>
    <s v="Local"/>
    <n v="36737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230 CARR RD"/>
    <s v="PASCO"/>
    <s v="WA"/>
    <n v="99301"/>
    <s v="509-528-8132"/>
    <n v="19525"/>
    <n v="0"/>
    <n v="18453.240000000002"/>
    <n v="117.25"/>
    <n v="0"/>
    <n v="0"/>
    <m/>
    <m/>
    <s v="https://web.pdc.wa.gov/rptimg/default.aspx?docid=4769278"/>
    <n v="13721"/>
    <n v="1089"/>
    <n v="1194"/>
    <n v="912"/>
    <m/>
    <s v="RODNEY MULLEN"/>
    <s v="candidate"/>
    <m/>
    <n v="44300.789942129632"/>
  </r>
  <r>
    <s v="ca-2019-1739"/>
    <s v="MATTD  248"/>
    <s v="CA"/>
    <n v="43583"/>
    <n v="43598"/>
    <m/>
    <m/>
    <m/>
    <n v="43583"/>
    <x v="7"/>
    <s v="Candidate declared"/>
    <s v="MATTSON DAVID H (DAVID MATTSON)"/>
    <m/>
    <s v="1580 MAIN ST. #16"/>
    <s v="FERNDALE"/>
    <s v="WHATCOM"/>
    <s v="WA"/>
    <n v="98248"/>
    <s v="immelsson@yahoo.com"/>
    <s v="immelsson@yahoo.com"/>
    <s v="360-961-4434"/>
    <s v="CITY COUNCIL MEMBER"/>
    <n v="32"/>
    <s v="CITY OF FERNDALE"/>
    <n v="3288"/>
    <s v="WHATCOM"/>
    <s v="Local"/>
    <n v="8240"/>
    <s v="C"/>
    <s v="Registration and financial affairs"/>
    <s v="Candidate"/>
    <s v="Candidate"/>
    <m/>
    <m/>
    <m/>
    <s v="R"/>
    <x v="1"/>
    <n v="43774"/>
    <s v="mini"/>
    <b v="1"/>
    <b v="1"/>
    <b v="0"/>
    <s v="Lost in primary"/>
    <m/>
    <m/>
    <m/>
    <m/>
    <m/>
    <m/>
    <m/>
    <m/>
    <m/>
    <m/>
    <s v="1580 MAIN ST. #16"/>
    <s v="FERNDALE"/>
    <s v="WA"/>
    <n v="98248"/>
    <s v="360-961-4434"/>
    <m/>
    <m/>
    <m/>
    <m/>
    <m/>
    <m/>
    <m/>
    <m/>
    <s v="https://web.pdc.wa.gov/rptimg/default.aspx?docid=4799761"/>
    <n v="12380"/>
    <n v="1573"/>
    <n v="1739"/>
    <m/>
    <m/>
    <s v="DAVID MATTSON"/>
    <s v="candidate"/>
    <m/>
    <n v="43738.285138888888"/>
  </r>
  <r>
    <s v="ca-2017-3476"/>
    <s v="FORTP  031"/>
    <s v="CA"/>
    <n v="42855"/>
    <m/>
    <m/>
    <m/>
    <s v="Electronic"/>
    <n v="42855"/>
    <x v="10"/>
    <s v="Candidate registered"/>
    <s v="Philip D Fortunato (PHILIP FORTUNATO)"/>
    <m/>
    <s v="P.O. BOX 2201"/>
    <s v="AUBURN"/>
    <s v="KING"/>
    <s v="WA"/>
    <n v="98071"/>
    <s v="PHIL@VOTEFORTUNATO.ORG"/>
    <s v="phil@votefortunato.org"/>
    <s v="253-680-9545"/>
    <s v="STATE SENATOR"/>
    <n v="12"/>
    <s v="LEG DISTRICT 31 - SENATE"/>
    <n v="4760"/>
    <s v="KING"/>
    <s v="Legislative"/>
    <m/>
    <s v="C"/>
    <s v="Registration and financial affairs"/>
    <s v="Candidate"/>
    <s v="Candidate"/>
    <m/>
    <m/>
    <m/>
    <s v="R"/>
    <x v="1"/>
    <n v="43046"/>
    <s v="full"/>
    <b v="1"/>
    <m/>
    <m/>
    <s v="Qualified for general"/>
    <s v="Won in general"/>
    <s v="Incumbent"/>
    <m/>
    <m/>
    <m/>
    <m/>
    <m/>
    <m/>
    <m/>
    <m/>
    <s v="P.O. BOX 581"/>
    <s v="TACOMA"/>
    <s v="WA"/>
    <n v="98401"/>
    <s v="253-220-5590"/>
    <n v="155949.81"/>
    <n v="0"/>
    <n v="155802.79"/>
    <n v="-78.400000000000006"/>
    <n v="0"/>
    <n v="0"/>
    <n v="12288.25"/>
    <n v="31300"/>
    <s v="https://web.pdc.wa.gov/rptimg/default.aspx?docid=4644351"/>
    <n v="6447"/>
    <n v="25019"/>
    <n v="3476"/>
    <n v="4351"/>
    <n v="31"/>
    <s v="JASON MICHAUD"/>
    <s v="candidate"/>
    <m/>
    <n v="44149.007384259261"/>
  </r>
  <r>
    <s v="ca-2019-1755"/>
    <s v="MEDVG  607"/>
    <s v="CA"/>
    <n v="43549"/>
    <n v="43598"/>
    <m/>
    <m/>
    <s v="Electronic"/>
    <n v="43549"/>
    <x v="7"/>
    <s v="Candidate declared"/>
    <s v="MEDVIGY GARY A (GARY MEDVIGY)"/>
    <m/>
    <s v="24924 ME 14TH STREET"/>
    <s v="CAMAS"/>
    <s v="CLARK"/>
    <s v="WA"/>
    <n v="98607"/>
    <s v="Mgmedvigy@comcast.net"/>
    <s v="mgmedvigy@comcast.net"/>
    <s v="707-239-3965"/>
    <s v="COUNTY COUNCIL MEMBER"/>
    <n v="25"/>
    <s v="CLARK CO"/>
    <n v="3147"/>
    <s v="CLARK"/>
    <s v="Local"/>
    <n v="282787"/>
    <s v="C"/>
    <s v="Registration and financial affairs"/>
    <s v="Candidate"/>
    <s v="Candidate"/>
    <m/>
    <m/>
    <m/>
    <s v="R"/>
    <x v="1"/>
    <n v="43774"/>
    <s v="full"/>
    <b v="1"/>
    <b v="0"/>
    <b v="1"/>
    <m/>
    <s v="Won in general"/>
    <m/>
    <m/>
    <m/>
    <m/>
    <m/>
    <m/>
    <m/>
    <m/>
    <m/>
    <s v="24924 NE14TH STREET"/>
    <s v="CAMAS"/>
    <s v="WA"/>
    <n v="98607"/>
    <s v="360-954-5449"/>
    <n v="24973.5"/>
    <n v="0"/>
    <n v="21816.01"/>
    <n v="0"/>
    <n v="0"/>
    <n v="0"/>
    <m/>
    <m/>
    <s v="https://web.pdc.wa.gov/rptimg/default.aspx?docid=4788846"/>
    <n v="12803"/>
    <n v="1589"/>
    <n v="1755"/>
    <n v="2129"/>
    <m/>
    <s v="CHRISTINE PING"/>
    <s v="candidate"/>
    <m/>
    <n v="44148.917696759258"/>
  </r>
  <r>
    <s v="ca-2014-7458"/>
    <s v="SPINM  362"/>
    <s v="CA"/>
    <n v="41795"/>
    <m/>
    <m/>
    <m/>
    <s v="Electronic"/>
    <n v="41795"/>
    <x v="9"/>
    <s v="Candidate registered"/>
    <s v="SPINKS MARK R (MARK SPINKS)"/>
    <m/>
    <s v="1117 CHESTNUT DRIVE"/>
    <s v="WALLA WALLA"/>
    <s v="WALLA WALLA"/>
    <s v="WA"/>
    <n v="99362"/>
    <s v="MARK4AUDITOR@MARK-SPINKS.COM"/>
    <s v="mark4auditor@mark-spinks.com"/>
    <s v="509-240-2827"/>
    <s v="COUNTY AUDITOR"/>
    <n v="20"/>
    <s v="WALLA WALLA CO"/>
    <n v="4302"/>
    <s v="WALLA WALLA"/>
    <s v="Local"/>
    <n v="31790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1117 CHESTNUT DR"/>
    <s v="WALLA WALLA"/>
    <s v="WA"/>
    <n v="99362"/>
    <s v="509-240-2827"/>
    <n v="7874.93"/>
    <n v="0"/>
    <n v="7774.93"/>
    <n v="0"/>
    <n v="0"/>
    <n v="0"/>
    <m/>
    <m/>
    <s v="https://web.pdc.wa.gov/rptimg/default.aspx?docid=3856179"/>
    <n v="18399"/>
    <n v="6091"/>
    <n v="7458"/>
    <n v="8360"/>
    <m/>
    <s v="MARK SPINKS"/>
    <s v="candidate"/>
    <m/>
    <n v="44149.154270833336"/>
  </r>
  <r>
    <s v="ca-2018-198"/>
    <s v="MILOM  001"/>
    <s v="CA"/>
    <n v="42775"/>
    <m/>
    <m/>
    <m/>
    <s v="Electronic"/>
    <n v="42775"/>
    <x v="3"/>
    <s v="Candidate registered"/>
    <s v="MILOSCIA MARK A (MARK MILOSCIA)"/>
    <m/>
    <s v="30720 19TH AVE S"/>
    <s v="FEDERAL WAY"/>
    <s v="KING"/>
    <s v="WA"/>
    <n v="98003"/>
    <s v="MILOSCIA@COMCAST.NET"/>
    <s v="miloscia@comcast.net"/>
    <s v="253-414-8714"/>
    <s v="STATE SENATOR"/>
    <n v="12"/>
    <s v="LEG DISTRICT 30 - SENATE"/>
    <n v="4759"/>
    <s v="KING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s v="Incumbent"/>
    <m/>
    <m/>
    <m/>
    <m/>
    <m/>
    <m/>
    <m/>
    <m/>
    <s v="PO BOX 1283"/>
    <s v="PUYALLUP"/>
    <s v="WA"/>
    <n v="98372"/>
    <s v="253-988-2455"/>
    <n v="560651.42000000004"/>
    <n v="0"/>
    <n v="547685.04"/>
    <n v="0"/>
    <n v="0"/>
    <n v="0"/>
    <n v="35911.46"/>
    <n v="606529.24"/>
    <s v="https://web.pdc.wa.gov/rptimg/default.aspx?docid=4627337"/>
    <n v="13387"/>
    <n v="27207"/>
    <n v="198"/>
    <n v="3440"/>
    <n v="30"/>
    <s v="TOM PERRY"/>
    <s v="candidate"/>
    <m/>
    <n v="44712.567187499997"/>
  </r>
  <r>
    <s v="ca-2014-7473"/>
    <s v="SONGR  620"/>
    <s v="CA"/>
    <n v="41266"/>
    <m/>
    <m/>
    <m/>
    <s v="Mixed"/>
    <n v="41266"/>
    <x v="9"/>
    <s v="Candidate registered"/>
    <s v="Robert L. Songer (ROBERT SONGER)"/>
    <m/>
    <s v="PO BOX 166"/>
    <s v="GOLDENDALE"/>
    <s v="KLICKITAT"/>
    <s v="WA"/>
    <n v="98620"/>
    <s v="SONGERFORSHERIFF@GMAIL.COM"/>
    <s v="songerforsheriff@gmail.com"/>
    <s v="360-989-4413"/>
    <s v="COUNTY SHERIFF"/>
    <n v="27"/>
    <s v="KLICKITAT CO"/>
    <n v="3579"/>
    <s v="KLICKITAT"/>
    <s v="Local"/>
    <n v="12818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541 W DARLAND"/>
    <s v="GOLDENDALE"/>
    <s v="WA"/>
    <n v="98620"/>
    <m/>
    <n v="44566.65"/>
    <n v="0"/>
    <n v="46290.84"/>
    <n v="-3574.28"/>
    <n v="0"/>
    <n v="0"/>
    <m/>
    <m/>
    <s v="https://web.pdc.wa.gov/rptimg/default.aspx?docid=3721275"/>
    <n v="18303"/>
    <n v="720"/>
    <n v="7473"/>
    <n v="8350"/>
    <m/>
    <s v="HANNAH KALLIO"/>
    <s v="candidate"/>
    <m/>
    <n v="44149.153912037036"/>
  </r>
  <r>
    <s v="ca-2014-7372"/>
    <s v="DAVIN  166"/>
    <s v="CA"/>
    <n v="41763"/>
    <m/>
    <m/>
    <m/>
    <m/>
    <n v="41763"/>
    <x v="9"/>
    <s v="Candidate registered"/>
    <s v="Nathan Davis (NATHAN DAVIS)"/>
    <m/>
    <s v="38 HADLEY RD"/>
    <s v="REPUBLIC"/>
    <s v="FERRY"/>
    <s v="WA"/>
    <n v="99166"/>
    <s v="votenathan2014@outlook.com"/>
    <s v="nathanx92@hotmail.com"/>
    <s v="509-775-1092"/>
    <s v="COUNTY COMMISSIONER"/>
    <n v="23"/>
    <s v="FERRY CO"/>
    <n v="3290"/>
    <s v="FERRY"/>
    <s v="Local"/>
    <n v="4460"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Won in general"/>
    <m/>
    <m/>
    <m/>
    <m/>
    <m/>
    <m/>
    <m/>
    <m/>
    <m/>
    <s v="38 HADLEY RD"/>
    <s v="REPUBLIC"/>
    <s v="WA"/>
    <n v="99166"/>
    <s v="509-775-1092"/>
    <m/>
    <m/>
    <m/>
    <m/>
    <m/>
    <m/>
    <m/>
    <m/>
    <s v="https://web.pdc.wa.gov/rptimg/default.aspx?docid=3808563"/>
    <n v="4631"/>
    <n v="710"/>
    <n v="7372"/>
    <m/>
    <m/>
    <s v="SHILO DAVIS"/>
    <s v="candidate"/>
    <m/>
    <n v="43598.003321759257"/>
  </r>
  <r>
    <s v="ca-2018-1961"/>
    <s v="HALEL  352"/>
    <s v="CA"/>
    <n v="42795"/>
    <m/>
    <m/>
    <m/>
    <s v="Electronic"/>
    <n v="42795"/>
    <x v="3"/>
    <s v="Candidate registered"/>
    <s v="HALER LAWRENCE E (LAWRENCE HALER)"/>
    <m/>
    <s v="1860 MCMURRAY"/>
    <s v="RICHLAND"/>
    <s v="BENTON"/>
    <s v="WA"/>
    <n v="99354"/>
    <s v="LARRY@LARRYHALER.COM"/>
    <s v="larry@larryhaler.com"/>
    <s v="509-308-1957"/>
    <s v="STATE REPRESENTATIVE"/>
    <n v="13"/>
    <s v="LEG DISTRICT 08 - HOUSE"/>
    <n v="4793"/>
    <s v="BENTON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PO BOX 1388"/>
    <s v="RICHLAND"/>
    <s v="WA"/>
    <s v="99352-1388"/>
    <s v="509-735-0776"/>
    <n v="2850"/>
    <n v="500"/>
    <n v="3350"/>
    <n v="0"/>
    <n v="0"/>
    <n v="0"/>
    <m/>
    <m/>
    <s v="https://web.pdc.wa.gov/rptimg/default.aspx?docid=4768701"/>
    <n v="7858"/>
    <n v="3835"/>
    <n v="1961"/>
    <n v="3183"/>
    <n v="8"/>
    <s v="FORREST MUEGGLER"/>
    <s v="candidate"/>
    <m/>
    <n v="44148.960347222222"/>
  </r>
  <r>
    <s v="ca-2018-1046"/>
    <s v="UDELR  908"/>
    <s v="CA"/>
    <n v="43177"/>
    <m/>
    <m/>
    <m/>
    <s v="Electronic"/>
    <n v="43177"/>
    <x v="3"/>
    <s v="Candidate registered"/>
    <s v="Robert C. Udell (ROBERT UDELL)"/>
    <m/>
    <s v="5808 A SUMMITVIEW AVENUE PMB 175"/>
    <s v="YAKIMA"/>
    <s v="YAKIMA"/>
    <s v="WA"/>
    <n v="98908"/>
    <s v="UDELL4SHERIFF@GMAIL.COM"/>
    <s v="udell4sheriff@gmail.com"/>
    <s v="509-480-8811"/>
    <s v="COUNTY SHERIFF"/>
    <n v="27"/>
    <s v="YAKIMA CO"/>
    <n v="4418"/>
    <s v="YAKIMA"/>
    <s v="Local"/>
    <n v="11475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PO BOX 9981"/>
    <s v="YAKIMA"/>
    <s v="WA"/>
    <n v="98909"/>
    <s v="509-731-7746"/>
    <n v="30179.85"/>
    <n v="0"/>
    <n v="29726.19"/>
    <n v="-584.70000000000005"/>
    <n v="0"/>
    <n v="0"/>
    <m/>
    <m/>
    <s v="https://web.pdc.wa.gov/rptimg/default.aspx?docid=4767775"/>
    <n v="19967"/>
    <n v="311"/>
    <n v="1046"/>
    <n v="3821"/>
    <m/>
    <s v="JULIE PALMANDEZ"/>
    <s v="candidate"/>
    <m/>
    <n v="44148.983969907407"/>
  </r>
  <r>
    <s v="ca-2018-209"/>
    <s v="IRWIM  022"/>
    <s v="CA"/>
    <n v="43131"/>
    <m/>
    <m/>
    <m/>
    <s v="Electronic"/>
    <n v="43131"/>
    <x v="3"/>
    <s v="Candidate registered"/>
    <s v="Morgan Thomas Lewis Irwin (MORGAN IRWIN)"/>
    <m/>
    <s v="430 RILEY CT E"/>
    <s v="ENUMCLAW"/>
    <s v="KING"/>
    <s v="WA"/>
    <n v="98022"/>
    <s v="MORGANCOUGWSU@HOTMAIL.COM"/>
    <s v="morgancougwsu@hotmail.com"/>
    <s v="509-339-3363"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s v="Incumbent"/>
    <m/>
    <m/>
    <m/>
    <m/>
    <m/>
    <m/>
    <m/>
    <m/>
    <s v="PO BOX 1283"/>
    <s v="PUYALLUP"/>
    <s v="WA"/>
    <n v="98371"/>
    <s v="253-988-2455"/>
    <n v="50396"/>
    <n v="7497.44"/>
    <n v="28610.39"/>
    <n v="0"/>
    <n v="0"/>
    <n v="0"/>
    <m/>
    <m/>
    <s v="https://web.pdc.wa.gov/rptimg/default.aspx?docid=4736367"/>
    <n v="9321"/>
    <n v="968"/>
    <n v="209"/>
    <n v="3258"/>
    <n v="31"/>
    <s v="TOM PERRY"/>
    <s v="candidate"/>
    <m/>
    <n v="44148.963206018518"/>
  </r>
  <r>
    <s v="ca-2017-2684"/>
    <s v="PAGAV  038"/>
    <s v="CA"/>
    <n v="42923"/>
    <m/>
    <m/>
    <m/>
    <m/>
    <n v="42923"/>
    <x v="10"/>
    <s v="Candidate registered"/>
    <s v="Valerie Paganelli (VALERIE PAGANELLI)"/>
    <m/>
    <s v="25005 SE 216TH ST"/>
    <s v="MAPLE VALLEY"/>
    <s v="KING"/>
    <s v="WA"/>
    <n v="98038"/>
    <s v="vbpaganelli@comcast.net"/>
    <s v="vbpaganelli@comcast.net"/>
    <s v="206-301-0608"/>
    <s v="SCHOOL DIRECTOR"/>
    <n v="49"/>
    <s v="TAHOMA SD 409"/>
    <n v="4220"/>
    <s v="KING"/>
    <s v="Local"/>
    <n v="26744"/>
    <s v="C"/>
    <s v="Registration and financial affairs"/>
    <s v="Candidate"/>
    <s v="Candidate"/>
    <m/>
    <m/>
    <m/>
    <s v="R"/>
    <x v="1"/>
    <n v="43046"/>
    <s v="mini"/>
    <b v="1"/>
    <m/>
    <m/>
    <s v="Not in primary"/>
    <s v="Won in general"/>
    <m/>
    <m/>
    <m/>
    <m/>
    <m/>
    <m/>
    <m/>
    <m/>
    <m/>
    <s v="25005 SE 216TH ST"/>
    <s v="MAPLE VALLEY"/>
    <s v="WA"/>
    <n v="98038"/>
    <s v="206-301-0608"/>
    <m/>
    <m/>
    <m/>
    <m/>
    <m/>
    <m/>
    <m/>
    <m/>
    <s v="https://web.pdc.wa.gov/rptimg/default.aspx?docid=4659728"/>
    <n v="14696"/>
    <n v="2424"/>
    <n v="2684"/>
    <m/>
    <m/>
    <s v="VALERIE PAGANELLI"/>
    <s v="candidate"/>
    <m/>
    <n v="43597.946585648147"/>
  </r>
  <r>
    <s v="ca-2014-7616"/>
    <s v="SANDG  366"/>
    <s v="CA"/>
    <n v="41704"/>
    <m/>
    <m/>
    <m/>
    <s v="Electronic"/>
    <n v="41704"/>
    <x v="9"/>
    <s v="Candidate registered"/>
    <s v="SANDSTROM GREGORY P (GREGORY SANDSTROM)"/>
    <m/>
    <s v="P.O. BOX 366"/>
    <s v="PORT ORCHARD"/>
    <s v="KITSAP"/>
    <s v="WA"/>
    <n v="98366"/>
    <s v="greg.sandstrom@yahoo.com"/>
    <s v="greg.sandstrom@yahoo.com"/>
    <s v="360-536-7818"/>
    <s v="COUNTY CORONER"/>
    <n v="24"/>
    <s v="KITSAP CO"/>
    <n v="3539"/>
    <s v="KITSAP"/>
    <s v="Local"/>
    <n v="153736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P.O. BOX 6012"/>
    <s v="BREMERTON"/>
    <s v="WA"/>
    <n v="98312"/>
    <s v="360-204-1023"/>
    <n v="7352.89"/>
    <n v="169.52"/>
    <n v="7522.41"/>
    <n v="0"/>
    <n v="0"/>
    <n v="0"/>
    <m/>
    <m/>
    <s v="https://web.pdc.wa.gov/rptimg/default.aspx?docid=4002476"/>
    <n v="16975"/>
    <n v="6164"/>
    <n v="7616"/>
    <n v="8277"/>
    <m/>
    <s v="MARCIA SANDSTROM"/>
    <s v="candidate"/>
    <m/>
    <n v="44149.151284722226"/>
  </r>
  <r>
    <s v="ca-2018-715"/>
    <s v="DORED  532"/>
    <s v="CA"/>
    <n v="43259"/>
    <m/>
    <m/>
    <m/>
    <s v="Electronic"/>
    <n v="43259"/>
    <x v="3"/>
    <s v="Candidate registered"/>
    <s v="Dianne Dorey (DIANNE DOREY)"/>
    <m/>
    <s v="910 GOFF STREET"/>
    <s v="CENTRALIA"/>
    <s v="LEWIS"/>
    <s v="WA"/>
    <n v="98531"/>
    <s v="STEVEANDIANNE@COMCAST.NET"/>
    <s v="steveandianne@comcast.net"/>
    <s v="360-807-0148"/>
    <s v="COUNTY ASSESSOR"/>
    <n v="21"/>
    <s v="LEWIS CO"/>
    <n v="3626"/>
    <s v="LEWIS"/>
    <s v="Local"/>
    <n v="46069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910 GOFF STREET"/>
    <s v="CENTRALIA"/>
    <s v="WA"/>
    <n v="98531"/>
    <s v="360-807-0148"/>
    <n v="4625"/>
    <n v="0"/>
    <n v="2366"/>
    <n v="0"/>
    <n v="0"/>
    <n v="4051.6"/>
    <m/>
    <m/>
    <s v="https://web.pdc.wa.gov/rptimg/default.aspx?docid=4748625"/>
    <n v="5130"/>
    <n v="415"/>
    <n v="715"/>
    <n v="3053"/>
    <m/>
    <s v="DIANNE DOREY"/>
    <s v="candidate"/>
    <m/>
    <n v="44148.954780092594"/>
  </r>
  <r>
    <s v="ca-2018-448"/>
    <s v="LARGM  111"/>
    <s v="CA"/>
    <n v="43142"/>
    <m/>
    <m/>
    <m/>
    <s v="Electronic"/>
    <n v="43142"/>
    <x v="3"/>
    <s v="Candidate registered"/>
    <s v="Michael Largent (MICHAEL LARGENT)"/>
    <m/>
    <s v="951 CARROLL RD"/>
    <s v="COLFAX"/>
    <s v="WHITMAN"/>
    <s v="WA"/>
    <n v="99111"/>
    <s v="MICHAEL.D.LARGENT@GMAIL.COM"/>
    <s v="michael.d.largent@gmail.com"/>
    <s v="509-397-3205"/>
    <s v="COUNTY COMMISSIONER"/>
    <n v="23"/>
    <s v="WHITMAN CO"/>
    <n v="4375"/>
    <s v="WHITMAN"/>
    <s v="Local"/>
    <n v="22226"/>
    <s v="C"/>
    <s v="Registration and financial affairs"/>
    <s v="Candidate"/>
    <s v="Candidate"/>
    <m/>
    <m/>
    <n v="3"/>
    <s v="R"/>
    <x v="1"/>
    <n v="43410"/>
    <s v="full"/>
    <b v="1"/>
    <m/>
    <m/>
    <s v="Qualified for general"/>
    <s v="Won in general"/>
    <m/>
    <m/>
    <m/>
    <m/>
    <m/>
    <m/>
    <m/>
    <m/>
    <m/>
    <s v="2451 BANNER RD"/>
    <s v="PULLMAN"/>
    <s v="WA"/>
    <n v="99143"/>
    <m/>
    <n v="8611.14"/>
    <n v="247"/>
    <n v="10518.2"/>
    <n v="2611.63"/>
    <n v="0"/>
    <n v="0"/>
    <m/>
    <m/>
    <s v="https://web.pdc.wa.gov/rptimg/default.aspx?docid=4744816"/>
    <n v="11108"/>
    <n v="641"/>
    <n v="448"/>
    <n v="3338"/>
    <m/>
    <s v="JAN BUSBOOM"/>
    <s v="candidate"/>
    <m/>
    <n v="44148.967013888891"/>
  </r>
  <r>
    <s v="ca-2018-717"/>
    <s v="CROWT  532"/>
    <s v="CA"/>
    <n v="43251"/>
    <m/>
    <m/>
    <m/>
    <s v="Electronic"/>
    <n v="43251"/>
    <x v="3"/>
    <s v="Candidate registered"/>
    <s v="THOMAS A. CROWSON (TOM CROWSON)"/>
    <m/>
    <s v="PO BOX 945"/>
    <s v="NAPAVINE"/>
    <s v="LEWIS"/>
    <s v="WA"/>
    <s v="98565-9900"/>
    <s v="CROWSOFORASSESSOR@GMAIL.COM"/>
    <s v="crowsonforassessor@gmail.com"/>
    <s v="360-880-7154"/>
    <s v="COUNTY ASSESSOR"/>
    <n v="21"/>
    <s v="LEWIS CO"/>
    <n v="3626"/>
    <s v="LEWIS"/>
    <s v="Local"/>
    <n v="46069"/>
    <s v="C"/>
    <s v="Registration and financial affairs"/>
    <s v="Candidate"/>
    <s v="Candidate"/>
    <m/>
    <m/>
    <m/>
    <s v="R"/>
    <x v="1"/>
    <n v="43410"/>
    <s v="full"/>
    <b v="1"/>
    <m/>
    <m/>
    <s v="Lost in primary"/>
    <m/>
    <m/>
    <m/>
    <m/>
    <m/>
    <m/>
    <m/>
    <m/>
    <m/>
    <m/>
    <s v="PO BOX 945"/>
    <s v="NAPAVINE"/>
    <s v="WA"/>
    <s v="98565-9900"/>
    <s v="360-880-2810"/>
    <n v="450"/>
    <n v="0"/>
    <n v="5064.34"/>
    <n v="0"/>
    <n v="0"/>
    <n v="2711.61"/>
    <m/>
    <m/>
    <s v="https://web.pdc.wa.gov/rptimg/default.aspx?docid=4731033"/>
    <n v="4516"/>
    <n v="25074"/>
    <n v="717"/>
    <n v="3005"/>
    <m/>
    <s v="SANDRA WHITE"/>
    <s v="candidate"/>
    <m/>
    <n v="44148.953101851854"/>
  </r>
  <r>
    <s v="ca-2018-42"/>
    <s v="BLODD  296"/>
    <s v="CA"/>
    <n v="43251"/>
    <m/>
    <m/>
    <m/>
    <s v="Electronic"/>
    <n v="43251"/>
    <x v="3"/>
    <s v="Candidate registered"/>
    <s v="Debra Blodgett (DEBRA BLODGETT)"/>
    <m/>
    <s v="19619 61ST AVE SE"/>
    <s v="SNOHOMISH"/>
    <s v="KING"/>
    <s v="WA"/>
    <n v="98296"/>
    <s v="ELECTDEBBIE4HOUSE@GMAIL.COM"/>
    <s v="electdebbie4house@gmail.com"/>
    <s v="206-979-2709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Lost in general"/>
    <s v="Challenger"/>
    <m/>
    <m/>
    <m/>
    <m/>
    <m/>
    <m/>
    <m/>
    <m/>
    <s v="212 WEST JENSEN STREET"/>
    <s v="ARLINGTON"/>
    <s v="WA"/>
    <n v="98223"/>
    <m/>
    <n v="22562.59"/>
    <n v="0"/>
    <n v="22085.119999999999"/>
    <n v="-2208.7600000000002"/>
    <n v="0"/>
    <n v="0"/>
    <m/>
    <m/>
    <s v="https://web.pdc.wa.gov/rptimg/default.aspx?docid=4726049"/>
    <n v="1637"/>
    <n v="149"/>
    <n v="42"/>
    <n v="2832"/>
    <n v="1"/>
    <s v="RANDY TENDERING"/>
    <s v="candidate"/>
    <m/>
    <n v="44148.945729166669"/>
  </r>
  <r>
    <s v="ca-2018-1018"/>
    <s v="HEIMGR 362"/>
    <s v="CA"/>
    <n v="43199"/>
    <m/>
    <m/>
    <m/>
    <m/>
    <n v="43199"/>
    <x v="3"/>
    <s v="Candidate registered"/>
    <s v="Gordon R. Heimbigner (GORDON HEIMBIGNER)"/>
    <m/>
    <s v="601 VILLAGE WAY APT 17"/>
    <s v="WALLA WALLA"/>
    <s v="WALLA WALLA"/>
    <s v="WA"/>
    <n v="99362"/>
    <s v="grh99362@yahoo.com"/>
    <s v="grh99362@yahoo.com"/>
    <s v="509-301-3905"/>
    <s v="COUNTY TREASURER"/>
    <n v="28"/>
    <s v="WALLA WALLA CO"/>
    <n v="4302"/>
    <s v="WALLA WALLA"/>
    <s v="Local"/>
    <n v="33582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601 VILLAGE WAY APT 17"/>
    <s v="WALLA WALLA"/>
    <s v="WA"/>
    <n v="99362"/>
    <m/>
    <m/>
    <m/>
    <m/>
    <m/>
    <m/>
    <m/>
    <m/>
    <m/>
    <s v="https://web.pdc.wa.gov/rptimg/default.aspx?docid=4725791"/>
    <n v="8357"/>
    <n v="279"/>
    <n v="1018"/>
    <m/>
    <m/>
    <s v="GORDON HEIMBIGNER"/>
    <s v="candidate"/>
    <m/>
    <n v="43959.621932870374"/>
  </r>
  <r>
    <s v="ca-2018-801"/>
    <s v="BLAKM  840"/>
    <s v="CA"/>
    <n v="43250"/>
    <m/>
    <m/>
    <m/>
    <s v="Electronic"/>
    <n v="43250"/>
    <x v="3"/>
    <s v="Candidate registered"/>
    <s v="Michael Blake (MICHAEL BLAKE)"/>
    <m/>
    <s v="PO BOX 1276"/>
    <s v="OKANOGAN"/>
    <s v="OKANOGAN"/>
    <s v="WA"/>
    <n v="98840"/>
    <s v="BLAKEFORSHERIFF@GMAIL.COM"/>
    <s v="blakeforsheriff@gmail.com"/>
    <s v="509-557-9408"/>
    <s v="COUNTY SHERIFF"/>
    <n v="27"/>
    <s v="OKANOGAN CO"/>
    <n v="3801"/>
    <s v="OKANOGAN"/>
    <s v="Local"/>
    <n v="22492"/>
    <s v="C"/>
    <s v="Registration and financial affairs"/>
    <s v="Candidate"/>
    <s v="Candidate"/>
    <m/>
    <m/>
    <m/>
    <s v="R"/>
    <x v="1"/>
    <n v="43410"/>
    <s v="full"/>
    <b v="1"/>
    <m/>
    <m/>
    <s v="Lost in primary"/>
    <m/>
    <m/>
    <m/>
    <m/>
    <m/>
    <m/>
    <m/>
    <m/>
    <m/>
    <m/>
    <s v="PO BOX 1276"/>
    <s v="OKANOGAN"/>
    <s v="WA"/>
    <n v="98840"/>
    <s v="509-557-9408"/>
    <n v="11661.99"/>
    <n v="0"/>
    <n v="11447.92"/>
    <n v="0"/>
    <n v="0"/>
    <n v="0"/>
    <m/>
    <m/>
    <s v="https://web.pdc.wa.gov/rptimg/default.aspx?docid=4725623"/>
    <n v="1483"/>
    <n v="792"/>
    <n v="801"/>
    <n v="2829"/>
    <m/>
    <s v="MICHAEL BLAKE"/>
    <s v="candidate"/>
    <m/>
    <n v="44148.945648148147"/>
  </r>
  <r>
    <s v="ca-2018-508"/>
    <s v="MILLC  328"/>
    <s v="CA"/>
    <n v="43251"/>
    <m/>
    <m/>
    <m/>
    <m/>
    <n v="43251"/>
    <x v="3"/>
    <s v="Candidate registered"/>
    <s v="CHRISTINE A MILLS (CHRISTINE MILLS)"/>
    <m/>
    <s v="218 S TOUCHET RD"/>
    <s v="DAYTON"/>
    <s v="COLUMBIA"/>
    <s v="WA"/>
    <n v="99328"/>
    <s v="christinemills76@yahoo.com"/>
    <s v="christinemills76@yahoo.com"/>
    <s v="509-382-2028"/>
    <s v="COUNTY ASSESSOR"/>
    <n v="21"/>
    <s v="COLUMBIA CO"/>
    <n v="3176"/>
    <s v="COLUMBIA"/>
    <s v="Local"/>
    <n v="274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218 S TOUCHET RD"/>
    <s v="DAYTON"/>
    <s v="WA"/>
    <n v="99328"/>
    <m/>
    <m/>
    <m/>
    <m/>
    <m/>
    <m/>
    <m/>
    <m/>
    <m/>
    <s v="https://web.pdc.wa.gov/rptimg/default.aspx?docid=4725656"/>
    <n v="13106"/>
    <n v="727"/>
    <n v="508"/>
    <m/>
    <m/>
    <s v="WILLIAM MILLS"/>
    <s v="candidate"/>
    <m/>
    <n v="43959.621932870374"/>
  </r>
  <r>
    <s v="ca-2018-558"/>
    <s v="BAXTS  166"/>
    <s v="CA"/>
    <n v="43250"/>
    <m/>
    <m/>
    <m/>
    <m/>
    <n v="43250"/>
    <x v="3"/>
    <s v="Candidate registered"/>
    <s v="Shawn Baxter (SHAWN BAXTER)"/>
    <m/>
    <s v="PO BOX 574"/>
    <s v="REPUBLIC"/>
    <s v="FERRY"/>
    <s v="WA"/>
    <n v="99166"/>
    <s v="sbaxter86@yahoo.com"/>
    <s v="sbaxter86@yahoo.com"/>
    <s v="509-207-8538"/>
    <s v="COUNTY CORONER"/>
    <n v="24"/>
    <s v="FERRY CO"/>
    <n v="3290"/>
    <s v="FERRY"/>
    <s v="Local"/>
    <n v="4618"/>
    <s v="C"/>
    <s v="Registration and financial affairs"/>
    <s v="Candidate"/>
    <s v="Candidate"/>
    <m/>
    <m/>
    <m/>
    <s v="R"/>
    <x v="1"/>
    <n v="43410"/>
    <s v="mini"/>
    <b v="1"/>
    <m/>
    <m/>
    <s v="Lost in primary"/>
    <m/>
    <m/>
    <m/>
    <m/>
    <m/>
    <m/>
    <m/>
    <m/>
    <m/>
    <m/>
    <s v="PO BOX 574"/>
    <s v="REPUBLIC"/>
    <s v="WA"/>
    <n v="99166"/>
    <s v="509-207-8538"/>
    <m/>
    <m/>
    <m/>
    <m/>
    <m/>
    <m/>
    <m/>
    <m/>
    <s v="https://web.pdc.wa.gov/rptimg/default.aspx?docid=4725536"/>
    <n v="1200"/>
    <n v="1009"/>
    <n v="558"/>
    <m/>
    <m/>
    <s v="SHAWN BAXTER"/>
    <s v="candidate"/>
    <m/>
    <n v="43959.622581018521"/>
  </r>
  <r>
    <s v="ca-2018-256"/>
    <s v="BROAB  118"/>
    <s v="CA"/>
    <n v="43250"/>
    <m/>
    <m/>
    <m/>
    <m/>
    <n v="43250"/>
    <x v="3"/>
    <s v="Candidate registered"/>
    <s v="Beth Broadway (BETH BROADWAY)"/>
    <m/>
    <s v="P.O. BOX 18562"/>
    <s v="SEATTLE"/>
    <s v="KING"/>
    <s v="WA"/>
    <n v="98118"/>
    <s v="BETH.BROADWAY.FOR.SENATE@GMAIL.COM"/>
    <s v="beth.broadway.for.senate@gmail.com"/>
    <s v="206-643-3857"/>
    <s v="STATE SENATOR"/>
    <n v="12"/>
    <s v="LEG DISTRICT 37 - SENATE"/>
    <n v="4766"/>
    <s v="KING"/>
    <s v="Legislative"/>
    <m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Lost in general"/>
    <s v="Challenger"/>
    <m/>
    <m/>
    <m/>
    <m/>
    <m/>
    <m/>
    <m/>
    <m/>
    <s v="P.O. BOX 18562"/>
    <s v="SEATTLE"/>
    <s v="WA"/>
    <n v="98118"/>
    <s v="206-643-3857"/>
    <m/>
    <m/>
    <m/>
    <m/>
    <m/>
    <m/>
    <m/>
    <m/>
    <s v="https://web.pdc.wa.gov/rptimg/default.aspx?docid=4725606"/>
    <n v="2034"/>
    <n v="990"/>
    <n v="256"/>
    <m/>
    <n v="37"/>
    <s v="BETH BROADWAY"/>
    <s v="candidate"/>
    <m/>
    <n v="43959.621886574074"/>
  </r>
  <r>
    <s v="ca-2018-393"/>
    <s v="SPENK  352"/>
    <s v="CA"/>
    <n v="43150"/>
    <m/>
    <m/>
    <m/>
    <m/>
    <n v="43150"/>
    <x v="3"/>
    <s v="Candidate registered"/>
    <s v="Kenneth Herbert Spencer Jr (KENNETH SPENCER)"/>
    <m/>
    <s v="106 OAKMONT CT"/>
    <s v="RICHLAND"/>
    <s v="BENTON"/>
    <s v="WA"/>
    <n v="99352"/>
    <s v="kspencertreasurerbc@gmail.com"/>
    <s v="kspencertreasurerbc@gmail.com"/>
    <s v="509-845-0481"/>
    <s v="COUNTY TREASURER"/>
    <n v="28"/>
    <s v="BENTON CO"/>
    <n v="4725"/>
    <s v="BENTON"/>
    <s v="Local"/>
    <n v="10661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106 OAKMONT CT"/>
    <s v="RICHLAND"/>
    <s v="WA"/>
    <n v="99352"/>
    <s v="509-845-0481"/>
    <m/>
    <m/>
    <m/>
    <m/>
    <m/>
    <m/>
    <m/>
    <m/>
    <s v="https://web.pdc.wa.gov/rptimg/default.aspx?docid=4725283"/>
    <n v="18444"/>
    <n v="396"/>
    <n v="393"/>
    <m/>
    <m/>
    <s v="NATALIE SPENCER"/>
    <s v="candidate"/>
    <m/>
    <n v="43959.621932870374"/>
  </r>
  <r>
    <s v="ca-2018-303"/>
    <s v="TORSC  004"/>
    <s v="CA"/>
    <n v="43249"/>
    <m/>
    <m/>
    <m/>
    <s v="Electronic"/>
    <n v="43249"/>
    <x v="3"/>
    <s v="Candidate registered"/>
    <s v="Claire Torstenbo (CLAIRE TORSTENBO)"/>
    <m/>
    <s v="PO BOX 31130"/>
    <s v="SEATTLE"/>
    <s v="KING"/>
    <s v="WA"/>
    <n v="98103"/>
    <s v="claire4house43@gmail.com"/>
    <s v="clairetbo@gmail.com"/>
    <s v="360-633-5988"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Lost in general"/>
    <s v="Challenger"/>
    <m/>
    <m/>
    <m/>
    <m/>
    <m/>
    <m/>
    <m/>
    <m/>
    <s v="PO BOX 31130"/>
    <s v="SEATTLE"/>
    <s v="WA"/>
    <n v="98103"/>
    <s v="360-332-0782"/>
    <n v="3978.99"/>
    <n v="488.99"/>
    <n v="3340"/>
    <n v="-50"/>
    <n v="0"/>
    <n v="0"/>
    <m/>
    <m/>
    <s v="https://web.pdc.wa.gov/rptimg/default.aspx?docid=4725390"/>
    <n v="19570"/>
    <n v="917"/>
    <n v="303"/>
    <n v="3804"/>
    <n v="43"/>
    <s v="RYAN  ROULIER"/>
    <s v="candidate"/>
    <m/>
    <n v="44148.983553240738"/>
  </r>
  <r>
    <s v="ca-2018-1032"/>
    <s v="RIDDJ  937"/>
    <s v="CA"/>
    <n v="43247"/>
    <m/>
    <m/>
    <m/>
    <s v="Electronic"/>
    <n v="43247"/>
    <x v="3"/>
    <s v="Candidate registered"/>
    <s v="Janelle Riddle (JANELLE RIDDLE)"/>
    <m/>
    <s v="P.O. BOX 490"/>
    <s v="NACHES"/>
    <s v="YAKIMA"/>
    <s v="WA"/>
    <n v="98937"/>
    <s v="re-electjanelleriddleforclerk@dishmail.net"/>
    <s v="re-electjanelleriddleforclerk@dishmail.net"/>
    <s v="(509) 952-6966"/>
    <s v="COUNTY CLERK"/>
    <n v="22"/>
    <s v="YAKIMA CO"/>
    <n v="4418"/>
    <s v="YAKIMA"/>
    <s v="Local"/>
    <n v="11475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P.O. BOX 490"/>
    <s v="NACHES"/>
    <s v="WA"/>
    <n v="98937"/>
    <s v="(509) 952-6966"/>
    <n v="1009.44"/>
    <n v="586.19000000000005"/>
    <n v="1009.44"/>
    <n v="0"/>
    <n v="0"/>
    <n v="0"/>
    <m/>
    <m/>
    <s v="https://web.pdc.wa.gov/rptimg/default.aspx?docid=4724932"/>
    <n v="16297"/>
    <n v="312"/>
    <n v="1032"/>
    <n v="3617"/>
    <m/>
    <s v="JANELLE RIDDLE"/>
    <s v="candidate"/>
    <m/>
    <n v="44148.9765162037"/>
  </r>
  <r>
    <s v="ca-2018-582"/>
    <s v="HYERD  347"/>
    <s v="CA"/>
    <n v="43245"/>
    <m/>
    <m/>
    <m/>
    <m/>
    <n v="43245"/>
    <x v="3"/>
    <s v="Candidate registered"/>
    <s v="Drew W. Hyer (DREW HYER)"/>
    <m/>
    <s v="PO BOX 133"/>
    <s v="POMEROY"/>
    <s v="GARFIELD"/>
    <s v="WA"/>
    <n v="99347"/>
    <s v="drewhyerforforsheriff@hotmail.com"/>
    <s v="drewhyerforsheriff@hotmail.com"/>
    <s v="509-843-5146"/>
    <s v="COUNTY SHERIFF"/>
    <n v="27"/>
    <s v="GARFIELD CO"/>
    <n v="3320"/>
    <s v="GARFIELD"/>
    <s v="Local"/>
    <n v="1571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Won in general"/>
    <m/>
    <m/>
    <m/>
    <m/>
    <m/>
    <m/>
    <m/>
    <m/>
    <m/>
    <s v="PO BOX 133"/>
    <s v="POMEROY"/>
    <s v="WA"/>
    <n v="99347"/>
    <s v="509-843-5146"/>
    <m/>
    <m/>
    <m/>
    <m/>
    <m/>
    <m/>
    <m/>
    <m/>
    <s v="https://web.pdc.wa.gov/rptimg/default.aspx?docid=4724814"/>
    <n v="9223"/>
    <n v="741"/>
    <n v="582"/>
    <m/>
    <m/>
    <s v="DREW HYER"/>
    <s v="candidate"/>
    <m/>
    <n v="43959.621967592589"/>
  </r>
  <r>
    <s v="ca-2018-2009"/>
    <s v="ALLEK  141"/>
    <s v="CA"/>
    <n v="43188"/>
    <m/>
    <m/>
    <m/>
    <m/>
    <n v="43188"/>
    <x v="3"/>
    <s v="Candidate discontinued campaign"/>
    <s v="ALLEN KENDLE E (KENDLE ALLEN)"/>
    <m/>
    <s v="615 E. RIVERVIEW LANE"/>
    <s v="KETTLE FALLS"/>
    <s v="STEVENS"/>
    <s v="WA"/>
    <n v="99141"/>
    <s v="KENDLE_ALLEN@HOTMAIL.COM"/>
    <s v="kendle_allen@hotmail.com"/>
    <s v="509-738-2805"/>
    <s v="COUNTY SHERIFF"/>
    <n v="27"/>
    <s v="STEVENS CO"/>
    <n v="4186"/>
    <s v="STEVENS"/>
    <s v="Local"/>
    <n v="29887"/>
    <s v="C"/>
    <s v="Registration and financial affairs"/>
    <s v="Candidate"/>
    <s v="Candidate"/>
    <m/>
    <m/>
    <m/>
    <s v="R"/>
    <x v="1"/>
    <n v="43410"/>
    <s v="mini"/>
    <b v="1"/>
    <m/>
    <m/>
    <m/>
    <m/>
    <m/>
    <m/>
    <m/>
    <m/>
    <m/>
    <m/>
    <m/>
    <m/>
    <m/>
    <s v="615 E. RIVERVIEW LANE"/>
    <s v="KETTLE FALLS"/>
    <s v="WA"/>
    <n v="99141"/>
    <s v="509-738-2805"/>
    <m/>
    <m/>
    <m/>
    <m/>
    <m/>
    <m/>
    <m/>
    <m/>
    <s v="https://web.pdc.wa.gov/rptimg/default.aspx?docid=4723626"/>
    <n v="465"/>
    <n v="1812"/>
    <n v="2009"/>
    <m/>
    <m/>
    <s v="KENDLE ALLEN"/>
    <s v="candidate"/>
    <m/>
    <n v="43597.935208333336"/>
  </r>
  <r>
    <s v="ca-2018-349"/>
    <s v="ESTLJ  403"/>
    <s v="CA"/>
    <n v="43235"/>
    <m/>
    <m/>
    <m/>
    <m/>
    <n v="43235"/>
    <x v="3"/>
    <s v="Candidate registered"/>
    <s v="Jenny L. Rynearson (JENNY RYNEARSON)"/>
    <m/>
    <s v="PO BOX 891"/>
    <s v="ASOTIN"/>
    <s v="ASOTIN"/>
    <s v="WA"/>
    <n v="99402"/>
    <s v="jennylrynearson@gmail.com"/>
    <s v="jennylrynearson@gmail.com"/>
    <s v="509-780-8195"/>
    <s v="COUNTY ASSESSOR"/>
    <n v="21"/>
    <s v="ASOTIN CO"/>
    <n v="3029"/>
    <s v="ASOTIN"/>
    <s v="Local"/>
    <n v="14620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O BOX 891"/>
    <s v="ASOTIN"/>
    <s v="WA"/>
    <n v="99402"/>
    <s v="509-780-8195"/>
    <m/>
    <m/>
    <m/>
    <m/>
    <m/>
    <m/>
    <m/>
    <m/>
    <s v="https://web.pdc.wa.gov/rptimg/default.aspx?docid=4723336"/>
    <n v="5941"/>
    <n v="697"/>
    <n v="349"/>
    <m/>
    <m/>
    <s v="JENNY RYNEARSON"/>
    <s v="candidate"/>
    <m/>
    <n v="43959.621932870374"/>
  </r>
  <r>
    <s v="ca-2016-4574"/>
    <s v="BARTE2 012"/>
    <s v="CA"/>
    <n v="42474"/>
    <m/>
    <m/>
    <m/>
    <s v="Electronic"/>
    <n v="42474"/>
    <x v="8"/>
    <s v="Candidate withdrew"/>
    <s v="Edward J. Barton (EDWARD BARTON)"/>
    <m/>
    <s v="P.O. BOX 181"/>
    <s v="BOTHELL"/>
    <s v="KING"/>
    <s v="WA"/>
    <n v="98041"/>
    <s v="INFO@ELECTEDBARTON.ORG"/>
    <s v="ed@electedbarton.org"/>
    <s v="206-550-6442"/>
    <s v="STATE REPRESENTATIVE"/>
    <n v="13"/>
    <s v="LEG DISTRICT 01 - HOUSE"/>
    <n v="4779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m/>
    <m/>
    <s v="Open seat"/>
    <m/>
    <m/>
    <m/>
    <m/>
    <m/>
    <m/>
    <m/>
    <m/>
    <s v="P.O. BOX 581"/>
    <s v="TACOMA"/>
    <s v="WA"/>
    <n v="98401"/>
    <s v="253-235-9296"/>
    <n v="2870.12"/>
    <n v="0"/>
    <n v="2870.12"/>
    <n v="0"/>
    <n v="0"/>
    <n v="0"/>
    <m/>
    <m/>
    <s v="https://web.pdc.wa.gov/rptimg/default.aspx?docid=4566422"/>
    <n v="1060"/>
    <n v="4030"/>
    <n v="4574"/>
    <n v="5290"/>
    <n v="1"/>
    <s v="JASON MICHAUD"/>
    <s v="candidate"/>
    <m/>
    <n v="44149.04"/>
  </r>
  <r>
    <s v="ca-2018-1960"/>
    <s v="HARDD  102"/>
    <s v="CA"/>
    <n v="43223"/>
    <m/>
    <m/>
    <m/>
    <m/>
    <n v="43223"/>
    <x v="3"/>
    <s v="Candidate withdrew"/>
    <s v="Dan Harder (DAN HARDER)"/>
    <m/>
    <s v="P.O. BOX 20214"/>
    <s v="SEATTLE"/>
    <s v="KING"/>
    <s v="WA"/>
    <n v="98102"/>
    <s v="DAN@VOTEHARDERFORSEATTLE.ORG"/>
    <s v="dan@voteharderforseattle.com"/>
    <s v="360-602-1784"/>
    <s v="STATE REPRESENTATIVE"/>
    <n v="13"/>
    <s v="LEG DISTRICT 43 - HOUSE"/>
    <n v="4864"/>
    <s v="KING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P.O. BOX 20214"/>
    <s v="SEATTLE"/>
    <s v="WA"/>
    <n v="98102"/>
    <s v="253-332-0782"/>
    <m/>
    <m/>
    <m/>
    <m/>
    <m/>
    <m/>
    <m/>
    <m/>
    <s v="https://web.pdc.wa.gov/rptimg/default.aspx?docid=4720778"/>
    <n v="7941"/>
    <n v="25642"/>
    <n v="1960"/>
    <m/>
    <n v="43"/>
    <s v="RYAN ROULIER"/>
    <s v="candidate"/>
    <m/>
    <n v="43597.929560185185"/>
  </r>
  <r>
    <s v="ca-2018-789"/>
    <s v="HALLC  841"/>
    <s v="CA"/>
    <n v="43227"/>
    <m/>
    <m/>
    <m/>
    <m/>
    <n v="43227"/>
    <x v="3"/>
    <s v="Candidate registered"/>
    <s v="Cari L Hall (CARI HALL)"/>
    <m/>
    <s v="369 CONCONULLY ROAD"/>
    <s v="OMAK"/>
    <s v="OKANOGAN"/>
    <s v="WA"/>
    <n v="98841"/>
    <s v="ELECTCARIHALL@GMAIL.COM"/>
    <s v="electcarihall@gmail.com"/>
    <s v="509-322-6586"/>
    <s v="COUNTY AUDITOR"/>
    <n v="20"/>
    <s v="OKANOGAN CO"/>
    <n v="3801"/>
    <s v="OKANOGAN"/>
    <s v="Local"/>
    <n v="22492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Won in general"/>
    <m/>
    <m/>
    <m/>
    <m/>
    <m/>
    <m/>
    <m/>
    <m/>
    <m/>
    <s v="369 CONCONULLY ROAD"/>
    <s v="OMAK"/>
    <s v="WA"/>
    <n v="98841"/>
    <s v="509-322-6586"/>
    <m/>
    <m/>
    <m/>
    <m/>
    <m/>
    <m/>
    <n v="243.07"/>
    <n v="0"/>
    <s v="https://web.pdc.wa.gov/rptimg/default.aspx?docid=4720445"/>
    <n v="7864"/>
    <n v="793"/>
    <n v="789"/>
    <m/>
    <m/>
    <s v="CARI HALL"/>
    <s v="candidate"/>
    <m/>
    <n v="43959.621967592589"/>
  </r>
  <r>
    <s v="ca-2018-514"/>
    <s v="JENKJ  328"/>
    <s v="CA"/>
    <n v="43127"/>
    <m/>
    <m/>
    <m/>
    <m/>
    <n v="43127"/>
    <x v="3"/>
    <s v="Candidate registered"/>
    <s v="Jeffrey D. Jenkins (JEFFREY JENKINS)"/>
    <m/>
    <s v="PO BOX 204"/>
    <s v="DAYTON"/>
    <s v="COLUMBIA"/>
    <s v="WA"/>
    <n v="99328"/>
    <s v="JEFFJENKINS01@MSN.COM"/>
    <s v="jeffjenkins01@mns.com"/>
    <s v="509-540-0672"/>
    <s v="COUNTY SHERIFF"/>
    <n v="27"/>
    <s v="COLUMBIA CO"/>
    <n v="3176"/>
    <s v="COLUMBIA"/>
    <s v="Local"/>
    <n v="2747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Lost in general"/>
    <m/>
    <m/>
    <m/>
    <m/>
    <m/>
    <m/>
    <m/>
    <m/>
    <m/>
    <s v="816 SOUTH 6TH"/>
    <s v="DAYTON"/>
    <s v="WA"/>
    <n v="99328"/>
    <s v="509-520-2403"/>
    <m/>
    <m/>
    <m/>
    <m/>
    <m/>
    <m/>
    <m/>
    <m/>
    <s v="https://web.pdc.wa.gov/rptimg/default.aspx?docid=4720129"/>
    <n v="9484"/>
    <n v="738"/>
    <n v="514"/>
    <m/>
    <m/>
    <s v="CARLA ROWE"/>
    <s v="candidate"/>
    <m/>
    <n v="43959.621886574074"/>
  </r>
  <r>
    <s v="ca-2018-1034"/>
    <s v="HOMEL  901"/>
    <s v="CA"/>
    <n v="43199"/>
    <m/>
    <m/>
    <m/>
    <s v="Electronic"/>
    <n v="43199"/>
    <x v="3"/>
    <s v="Candidate registered"/>
    <s v="Lisa A. Homer (LISA HOMER)"/>
    <m/>
    <s v="P.O. BOX 1113"/>
    <s v="YAKIMA"/>
    <s v="YAKIMA"/>
    <s v="WA"/>
    <n v="98907"/>
    <s v="JASON@ELECTNW.COM"/>
    <s v="info@homerforyakimacounty.com"/>
    <s v="509-210-3355"/>
    <s v="COUNTY COMMISSIONER"/>
    <n v="23"/>
    <s v="YAKIMA CO"/>
    <n v="4418"/>
    <s v="YAKIMA"/>
    <s v="Local"/>
    <n v="114757"/>
    <s v="C"/>
    <s v="Registration and financial affairs"/>
    <s v="Candidate"/>
    <s v="Candidate"/>
    <m/>
    <m/>
    <n v="3"/>
    <s v="R"/>
    <x v="1"/>
    <n v="43410"/>
    <s v="full"/>
    <b v="1"/>
    <m/>
    <m/>
    <s v="Lost in primary"/>
    <m/>
    <m/>
    <m/>
    <m/>
    <m/>
    <m/>
    <m/>
    <m/>
    <m/>
    <m/>
    <s v="P.O.  BOX 581"/>
    <s v="TACOMA"/>
    <s v="WA"/>
    <n v="98401"/>
    <s v="253-220-5590"/>
    <n v="18248.86"/>
    <n v="0"/>
    <n v="16657.57"/>
    <n v="-3633.69"/>
    <n v="0"/>
    <n v="0"/>
    <m/>
    <m/>
    <s v="https://web.pdc.wa.gov/rptimg/default.aspx?docid=4718725"/>
    <n v="8869"/>
    <n v="761"/>
    <n v="1034"/>
    <n v="3233"/>
    <m/>
    <s v="JASON MICHAUD"/>
    <s v="candidate"/>
    <m/>
    <n v="44148.962268518517"/>
  </r>
  <r>
    <s v="ca-2016-4537"/>
    <s v="ROEMH  163"/>
    <s v="CA"/>
    <n v="42515"/>
    <m/>
    <m/>
    <m/>
    <s v="Electronic"/>
    <n v="42515"/>
    <x v="8"/>
    <s v="Candidate registered"/>
    <s v="ROEMER HAILEY (HAILEY ROEMER)"/>
    <m/>
    <s v="255 GOLDEN HILLS DR SW SPC 7"/>
    <s v="PULLMAN"/>
    <s v="WHITMAN"/>
    <s v="WA"/>
    <n v="99163"/>
    <s v="ROEMERFORREP@GMAIL.COM"/>
    <s v="roemerforrep@gmail.com"/>
    <s v="509-952-9096"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19218 90TH PL NE"/>
    <s v="BOTHELL"/>
    <s v="WA"/>
    <n v="98011"/>
    <s v="425-420-4644"/>
    <n v="1435.24"/>
    <n v="0"/>
    <n v="495.24"/>
    <n v="0"/>
    <n v="0"/>
    <n v="0"/>
    <m/>
    <m/>
    <s v="https://web.pdc.wa.gov/rptimg/default.aspx?docid=4573996"/>
    <n v="16713"/>
    <n v="4002"/>
    <n v="4537"/>
    <n v="6035"/>
    <n v="9"/>
    <s v="JAMES ALLSUP"/>
    <s v="candidate"/>
    <m/>
    <n v="44149.072256944448"/>
  </r>
  <r>
    <s v="ca-2016-4687"/>
    <s v="NOELG  684"/>
    <s v="CA"/>
    <n v="42416"/>
    <m/>
    <m/>
    <m/>
    <m/>
    <n v="42416"/>
    <x v="8"/>
    <s v="Candidate discontinued campaign"/>
    <s v="NOELCK GREGORY W (GREGORY  NOELCK)"/>
    <m/>
    <s v="2111 NE 149TH AVE."/>
    <s v="VANCOUVER"/>
    <s v="CLARK"/>
    <s v="WA"/>
    <n v="98684"/>
    <s v="greg@gregorynoelck.com"/>
    <s v="greg@gregorynoelck.com"/>
    <s v="360-991-4901"/>
    <s v="COUNTY COUNCIL MEMBER"/>
    <n v="25"/>
    <s v="CLARK CO"/>
    <n v="3147"/>
    <s v="CLARK"/>
    <s v="Local"/>
    <n v="251145"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1624 SE MANOR AVE."/>
    <s v="VANCOUVER"/>
    <s v="WA"/>
    <n v="98683"/>
    <s v="503-997-6427"/>
    <m/>
    <m/>
    <m/>
    <m/>
    <m/>
    <m/>
    <m/>
    <m/>
    <s v="https://web.pdc.wa.gov/rptimg/default.aspx?docid=4549814"/>
    <n v="14127"/>
    <n v="4113"/>
    <n v="4687"/>
    <m/>
    <m/>
    <s v="DANIEL  BARNES"/>
    <s v="candidate"/>
    <m/>
    <n v="43597.97515046296"/>
  </r>
  <r>
    <s v="ca-2016-4169"/>
    <s v="KERNJ  021"/>
    <s v="CA"/>
    <n v="42422"/>
    <m/>
    <m/>
    <m/>
    <s v="Electronic"/>
    <n v="42422"/>
    <x v="8"/>
    <s v="Candidate registered"/>
    <s v="Joshua D Kerns (JOSHUA KERNS)"/>
    <m/>
    <s v="PO BOX 1715"/>
    <s v="MEAD"/>
    <s v="SPOKANE"/>
    <s v="WA"/>
    <n v="99021"/>
    <s v="josh@joshkerns.com"/>
    <s v="josh@joshkerns.com"/>
    <s v="509-991-4109"/>
    <s v="COUNTY COMMISSIONER"/>
    <n v="23"/>
    <s v="SPOKANE CO"/>
    <n v="4151"/>
    <s v="SPOKANE"/>
    <s v="Local"/>
    <n v="287243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PO BOX 1715"/>
    <s v="MEAD"/>
    <s v="WA"/>
    <n v="99021"/>
    <s v="509-991-4109"/>
    <n v="51630"/>
    <n v="0"/>
    <n v="50590.98"/>
    <n v="0"/>
    <n v="0"/>
    <n v="0"/>
    <m/>
    <m/>
    <s v="https://web.pdc.wa.gov/rptimg/default.aspx?docid=4549906"/>
    <n v="10419"/>
    <n v="1081"/>
    <n v="4169"/>
    <n v="5702"/>
    <m/>
    <s v="JOSHUA KERNS"/>
    <s v="candidate"/>
    <m/>
    <n v="44149.059861111113"/>
  </r>
  <r>
    <s v="ca-2018-532"/>
    <s v="STRAM  843"/>
    <s v="CA"/>
    <n v="43147"/>
    <m/>
    <m/>
    <m/>
    <s v="Electronic"/>
    <n v="43147"/>
    <x v="3"/>
    <s v="Candidate registered"/>
    <s v="Marc S. Straub (MARC STRAUB)"/>
    <m/>
    <s v="6 CHELAN HILLS ACRES ROAD"/>
    <s v="ORONDO"/>
    <s v="DOUGLAS"/>
    <s v="WA"/>
    <n v="98843"/>
    <s v="electmarcstraub@gmail.com"/>
    <s v="electmarcstraub@gmail.com"/>
    <s v="509-387-7086"/>
    <s v="COUNTY COMMISSIONER"/>
    <n v="23"/>
    <s v="DOUGLAS CO"/>
    <n v="3235"/>
    <s v="DOUGLAS"/>
    <s v="Local"/>
    <n v="21117"/>
    <s v="C"/>
    <s v="Registration and financial affairs"/>
    <s v="Candidate"/>
    <s v="Candidate"/>
    <m/>
    <m/>
    <n v="3"/>
    <s v="R"/>
    <x v="1"/>
    <n v="43410"/>
    <s v="full"/>
    <b v="1"/>
    <m/>
    <m/>
    <s v="Qualified for general"/>
    <s v="Won in general"/>
    <m/>
    <m/>
    <m/>
    <m/>
    <m/>
    <m/>
    <m/>
    <m/>
    <m/>
    <s v="2410 BELLANCA COURT"/>
    <s v="EAST WENATCHEE"/>
    <s v="WA"/>
    <n v="98802"/>
    <m/>
    <n v="23331.1"/>
    <n v="50"/>
    <n v="20926.23"/>
    <n v="0"/>
    <n v="0"/>
    <n v="0"/>
    <m/>
    <m/>
    <s v="https://web.pdc.wa.gov/rptimg/default.aspx?docid=4701265"/>
    <n v="18844"/>
    <n v="177"/>
    <n v="532"/>
    <n v="3766"/>
    <m/>
    <s v="GREG BRAULT, CPA"/>
    <s v="candidate"/>
    <m/>
    <n v="44148.982106481482"/>
  </r>
  <r>
    <s v="ca-2018-536"/>
    <s v="LEYDL  807"/>
    <s v="CA"/>
    <n v="43145"/>
    <m/>
    <m/>
    <m/>
    <s v="Electronic"/>
    <n v="43145"/>
    <x v="3"/>
    <s v="Candidate registered"/>
    <s v="Leeon Leyde (LEEON LEYDE)"/>
    <m/>
    <s v="PO BOX 1199"/>
    <s v="WENATCHEE"/>
    <s v="DOUGLAS"/>
    <s v="WA"/>
    <s v="98807-1199"/>
    <s v="LEEONLEYDE@GMAIL.COM"/>
    <s v="leeonleyde@gmail.com"/>
    <s v="509-664-7873"/>
    <s v="COUNTY SHERIFF"/>
    <n v="27"/>
    <s v="DOUGLAS CO"/>
    <n v="3235"/>
    <s v="DOUGLAS"/>
    <s v="Local"/>
    <n v="2111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m/>
    <m/>
    <m/>
    <m/>
    <m/>
    <m/>
    <m/>
    <m/>
    <m/>
    <s v="159 S. WORTHEN STREET"/>
    <s v="WENATCHEE"/>
    <s v="WA"/>
    <n v="98801"/>
    <s v="(509)662-9691"/>
    <n v="6132.89"/>
    <n v="0"/>
    <n v="11532.89"/>
    <n v="0"/>
    <n v="0"/>
    <n v="0"/>
    <m/>
    <m/>
    <s v="https://web.pdc.wa.gov/rptimg/default.aspx?docid=4701081"/>
    <n v="11366"/>
    <n v="175"/>
    <n v="536"/>
    <n v="3363"/>
    <m/>
    <s v="MICHAEL YALE"/>
    <s v="candidate"/>
    <m/>
    <n v="44148.967812499999"/>
  </r>
  <r>
    <s v="ca-2016-4497"/>
    <s v="BRYAW  111"/>
    <s v="CA"/>
    <n v="42137"/>
    <m/>
    <m/>
    <m/>
    <s v="Electronic"/>
    <n v="42137"/>
    <x v="8"/>
    <s v="Candidate registered"/>
    <s v="BRYANT WILLIAM L (WILLIAM BRYANT)"/>
    <m/>
    <s v="P.O. BOX 2121"/>
    <s v="TACOMA"/>
    <m/>
    <s v="WA"/>
    <n v="98401"/>
    <s v="INFO@BILLBRYANTFORGOVERNOR.COM"/>
    <s v="bill@billbryantforgovernor.com"/>
    <s v="253-220-5051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P.O. BOX 581"/>
    <s v="TACOMA"/>
    <s v="WA"/>
    <n v="98401"/>
    <s v="253-235-9296"/>
    <n v="3918222.76"/>
    <n v="0"/>
    <n v="3934905.69"/>
    <n v="0"/>
    <n v="0"/>
    <n v="0"/>
    <n v="467.78"/>
    <n v="726806.88"/>
    <s v="https://web.pdc.wa.gov/rptimg/default.aspx?docid=4589150"/>
    <n v="2226"/>
    <n v="3974"/>
    <n v="4497"/>
    <n v="5326"/>
    <m/>
    <s v="JASON MICHAUD"/>
    <s v="candidate"/>
    <m/>
    <n v="44149.041331018518"/>
  </r>
  <r>
    <s v="ca-2018-164"/>
    <s v="MCENJ  382"/>
    <s v="CA"/>
    <n v="43125"/>
    <m/>
    <m/>
    <m/>
    <s v="Electronic"/>
    <n v="43125"/>
    <x v="3"/>
    <s v="Candidate registered"/>
    <s v="James F. McEntire (JAMES MCENTIRE)"/>
    <m/>
    <s v="P.O. BOX 631"/>
    <s v="SEQUIM"/>
    <s v="CLALLAM"/>
    <s v="WA"/>
    <n v="98382"/>
    <s v="INFO@MCENTIREFORWA.ORG"/>
    <s v="jim@mcentireforwa.org"/>
    <s v="360-282-6617"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Lost in general"/>
    <s v="Challenger"/>
    <m/>
    <m/>
    <m/>
    <m/>
    <m/>
    <m/>
    <m/>
    <m/>
    <s v="P.O. BOX 581"/>
    <s v="TACOMA"/>
    <s v="WA"/>
    <n v="98401"/>
    <s v="253-220-5590"/>
    <n v="50047.03"/>
    <n v="0"/>
    <n v="50047.03"/>
    <n v="0"/>
    <n v="0"/>
    <n v="0"/>
    <n v="11350.37"/>
    <n v="0"/>
    <s v="https://web.pdc.wa.gov/rptimg/default.aspx?docid=4697730"/>
    <n v="12698"/>
    <n v="32071"/>
    <n v="164"/>
    <n v="3417"/>
    <n v="24"/>
    <s v="JASON MICHAUD"/>
    <s v="candidate"/>
    <m/>
    <n v="44148.969768518517"/>
  </r>
  <r>
    <s v="ca-2014-7096"/>
    <s v="JUNGK  274"/>
    <s v="CA"/>
    <n v="41736"/>
    <m/>
    <m/>
    <m/>
    <s v="Electronic"/>
    <n v="41736"/>
    <x v="9"/>
    <s v="Candidate registered"/>
    <s v="JUNGQUIST KATHERINE S (KATIE JUNGQUIST)"/>
    <m/>
    <s v="PO BOX 1545"/>
    <s v="MOUNT VERNON"/>
    <s v="SKAGIT"/>
    <s v="WA"/>
    <n v="98273"/>
    <s v="SARCO@FIDALGO.NET"/>
    <s v="sarco@fidalgo.net"/>
    <s v="360-630-9004"/>
    <s v="COUNTY TREASURER"/>
    <n v="28"/>
    <s v="SKAGIT CO"/>
    <n v="4064"/>
    <s v="SKAGIT"/>
    <s v="Local"/>
    <n v="66649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PO BOX 1545"/>
    <s v="MOUNT VERNON"/>
    <s v="WA"/>
    <n v="98273"/>
    <m/>
    <n v="8629.65"/>
    <n v="0"/>
    <n v="8629.65"/>
    <n v="0"/>
    <n v="0"/>
    <n v="0"/>
    <m/>
    <m/>
    <s v="https://web.pdc.wa.gov/rptimg/default.aspx?docid=3772279"/>
    <n v="9824"/>
    <n v="5940"/>
    <n v="7096"/>
    <n v="7942"/>
    <m/>
    <s v="JILL ROUW"/>
    <s v="candidate"/>
    <m/>
    <n v="44149.139710648145"/>
  </r>
  <r>
    <s v="ca-2016-4237"/>
    <s v="HORNT  801"/>
    <s v="CA"/>
    <n v="42537"/>
    <m/>
    <m/>
    <m/>
    <s v="Electronic"/>
    <n v="42537"/>
    <x v="8"/>
    <s v="Candidate registered"/>
    <s v="HORNBY TRAVIS R (TRAVIS HORNBY)"/>
    <m/>
    <s v="114 N FRANKLIN AVENUE"/>
    <s v="WENATCHEE"/>
    <s v="CHELAN"/>
    <s v="WA"/>
    <n v="98801"/>
    <s v="TWOPLANKER88@GMAIL.COM"/>
    <s v="twoplanker88@gmail.com"/>
    <s v="509-429-5729"/>
    <s v="COUNTY COMMISSIONER"/>
    <n v="23"/>
    <s v="CHELAN CO"/>
    <n v="3111"/>
    <s v="CHELAN"/>
    <s v="Local"/>
    <n v="40323"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2214 SANDY BROOKE"/>
    <s v="WENATCHEE"/>
    <s v="WA"/>
    <n v="98801"/>
    <s v="509-663-7943"/>
    <n v="3435"/>
    <n v="0"/>
    <n v="8035.56"/>
    <n v="5000"/>
    <n v="0"/>
    <n v="0"/>
    <m/>
    <m/>
    <s v="https://web.pdc.wa.gov/rptimg/default.aspx?docid=4580646"/>
    <n v="9017"/>
    <n v="24453"/>
    <n v="4237"/>
    <n v="5628"/>
    <m/>
    <s v="JULIE SIDERIUS"/>
    <s v="candidate"/>
    <m/>
    <n v="44149.055011574077"/>
  </r>
  <r>
    <s v="ca-2018-247"/>
    <s v="MACED  592"/>
    <s v="CA"/>
    <n v="42739"/>
    <m/>
    <m/>
    <m/>
    <s v="Electronic"/>
    <n v="42739"/>
    <x v="3"/>
    <s v="Candidate registered"/>
    <s v="Drew C. MacEwen (DREW MACEWEN)"/>
    <m/>
    <s v="P.O. BOX 651"/>
    <s v="UNION"/>
    <s v="MASON"/>
    <s v="WA"/>
    <n v="98592"/>
    <s v="VOTEDREWMAC@GMAIL.COM"/>
    <s v="votedrewmac@gmail.com"/>
    <s v="360-250-0730"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s v="Incumbent"/>
    <m/>
    <m/>
    <m/>
    <m/>
    <m/>
    <m/>
    <m/>
    <m/>
    <s v="P.O. BOX 651"/>
    <s v="UNION"/>
    <s v="WA"/>
    <n v="98592"/>
    <s v="360-789-5807"/>
    <n v="139312.29"/>
    <n v="1008.33"/>
    <n v="136870.26"/>
    <n v="0"/>
    <n v="0"/>
    <n v="0"/>
    <n v="225.89"/>
    <n v="0"/>
    <s v="https://web.pdc.wa.gov/rptimg/default.aspx?docid=4621956"/>
    <n v="11862"/>
    <n v="821"/>
    <n v="247"/>
    <n v="3385"/>
    <n v="35"/>
    <s v="CHERRY PENTONY"/>
    <s v="candidate"/>
    <m/>
    <n v="44148.968611111108"/>
  </r>
  <r>
    <s v="ca-2018-380"/>
    <s v="LEACW  354"/>
    <s v="CA"/>
    <n v="43037"/>
    <m/>
    <m/>
    <m/>
    <s v="Electronic"/>
    <n v="43037"/>
    <x v="3"/>
    <s v="Candidate registered"/>
    <s v="William C. Leach (WILLIAM LEACH)"/>
    <m/>
    <s v="1211 CEDAR AVE"/>
    <s v="RICHLAND"/>
    <s v="BENTON"/>
    <s v="WA"/>
    <n v="99354"/>
    <s v="leach4coroner@yahoo.com"/>
    <s v="w_leach@ymail.com"/>
    <s v="509-430-0006"/>
    <s v="COUNTY CORONER"/>
    <n v="24"/>
    <s v="BENTON CO"/>
    <n v="4725"/>
    <s v="BENTON"/>
    <s v="Local"/>
    <n v="10661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1211 CEDAR AVE"/>
    <s v="RICHLAND"/>
    <s v="WA"/>
    <n v="99354"/>
    <s v="509-554-9869"/>
    <n v="13432.38"/>
    <n v="0"/>
    <n v="13453.95"/>
    <n v="0"/>
    <n v="0"/>
    <n v="0"/>
    <m/>
    <m/>
    <s v="https://web.pdc.wa.gov/rptimg/default.aspx?docid=4684412"/>
    <n v="11192"/>
    <n v="404"/>
    <n v="380"/>
    <n v="3347"/>
    <m/>
    <s v="LERITA LEACH"/>
    <s v="candidate"/>
    <m/>
    <n v="44148.967256944445"/>
  </r>
  <r>
    <s v="ca-2016-4215"/>
    <s v="STEVR  837"/>
    <s v="CA"/>
    <n v="42515"/>
    <m/>
    <m/>
    <m/>
    <s v="Electronic"/>
    <n v="42515"/>
    <x v="8"/>
    <s v="Candidate registered"/>
    <s v=" RICHARD B Stevens (RICHARD STEVENS)"/>
    <m/>
    <s v="22662 ROAD F NE"/>
    <s v="SOAP LAKE"/>
    <s v="GRANT"/>
    <s v="WA"/>
    <n v="98851"/>
    <s v="HAYMAN105@YAHOO.COM"/>
    <s v="hayman105@yahoo.com"/>
    <s v="509-750-7580"/>
    <s v="COUNTY COMMISSIONER"/>
    <n v="23"/>
    <s v="GRANT CO"/>
    <n v="3340"/>
    <s v="GRANT"/>
    <s v="Local"/>
    <n v="36723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22662 ROAD F NE"/>
    <s v="SOAP LAKE"/>
    <s v="WA"/>
    <n v="98851"/>
    <s v="509-750-7580"/>
    <n v="13831.2"/>
    <n v="0"/>
    <n v="7766.75"/>
    <n v="0"/>
    <n v="0"/>
    <n v="0"/>
    <m/>
    <m/>
    <s v="https://web.pdc.wa.gov/rptimg/default.aspx?docid=4616378"/>
    <n v="18968"/>
    <n v="3788"/>
    <n v="4215"/>
    <n v="6140"/>
    <m/>
    <s v="RICHARD STEVENS"/>
    <s v="candidate"/>
    <m/>
    <n v="44149.076018518521"/>
  </r>
  <r>
    <s v="ca-2018-73"/>
    <s v="KRETJ  841"/>
    <s v="CA"/>
    <n v="42891"/>
    <m/>
    <m/>
    <m/>
    <s v="Electronic"/>
    <n v="42891"/>
    <x v="3"/>
    <s v="Candidate registered"/>
    <s v="Joel Kretz (JOEL KRETZ)"/>
    <m/>
    <s v="127 N WYNNE ST"/>
    <s v="COLVILLE"/>
    <s v="OKANOGAN"/>
    <s v="WA"/>
    <n v="99114"/>
    <s v="MITCH@TEWOCF.COM"/>
    <s v="kretzranch@gmail.com"/>
    <s v="509-994-7430"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s v="Incumbent"/>
    <m/>
    <m/>
    <m/>
    <m/>
    <m/>
    <m/>
    <m/>
    <m/>
    <s v="127 N WYNNE ST"/>
    <s v="COLVILLE"/>
    <s v="WA"/>
    <n v="99114"/>
    <m/>
    <n v="118571.72"/>
    <n v="0"/>
    <n v="113857.46"/>
    <n v="0"/>
    <n v="0"/>
    <n v="0"/>
    <n v="243.07"/>
    <n v="0"/>
    <s v="https://web.pdc.wa.gov/rptimg/default.aspx?docid=4652468"/>
    <n v="10693"/>
    <n v="787"/>
    <n v="73"/>
    <n v="3327"/>
    <n v="7"/>
    <s v="STEVE OSWIN"/>
    <s v="candidate"/>
    <m/>
    <n v="44148.966354166667"/>
  </r>
  <r>
    <s v="ca-2018-1972"/>
    <s v="FERGA  372"/>
    <s v="CA"/>
    <n v="42799"/>
    <m/>
    <m/>
    <m/>
    <m/>
    <n v="42799"/>
    <x v="3"/>
    <s v="Candidate discontinued campaign"/>
    <s v="FERGUSON APRIL D (APRIL FERGUSON)"/>
    <m/>
    <s v="6482 NE FIR ST"/>
    <s v="SUQUAMISH"/>
    <s v="KITSAP"/>
    <s v="WA"/>
    <n v="98392"/>
    <s v="april@voteforapril.com"/>
    <s v="aprils.big.heart@gmail.com"/>
    <s v="360-621-3405"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6482 NE FIR ST"/>
    <s v="SUQUAMISH"/>
    <s v="WA"/>
    <n v="98392"/>
    <s v="360-621-3405"/>
    <m/>
    <m/>
    <m/>
    <m/>
    <m/>
    <m/>
    <m/>
    <m/>
    <s v="https://web.pdc.wa.gov/rptimg/default.aspx?docid=4629182"/>
    <n v="6081"/>
    <n v="1783"/>
    <n v="1972"/>
    <m/>
    <n v="23"/>
    <s v="APRIL FERGUSON"/>
    <s v="candidate"/>
    <m/>
    <n v="43597.930960648147"/>
  </r>
  <r>
    <s v="ca-2018-143"/>
    <s v="ORCUE  626"/>
    <s v="CA"/>
    <n v="42775"/>
    <m/>
    <m/>
    <m/>
    <s v="Electronic"/>
    <n v="42775"/>
    <x v="3"/>
    <s v="Candidate registered"/>
    <s v="Edmund T Orcutt (EDMUND ORCUTT)"/>
    <m/>
    <s v="PO BOX 1280"/>
    <s v="KALAMA"/>
    <s v="LEWIS"/>
    <s v="WA"/>
    <n v="98625"/>
    <s v="GSMORSE@GMAIL.COM"/>
    <s v="electedorcutt@kalama.com"/>
    <s v="360-751-2317"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Qualified for general"/>
    <s v="Won in general"/>
    <s v="Incumbent"/>
    <m/>
    <m/>
    <m/>
    <m/>
    <m/>
    <m/>
    <m/>
    <m/>
    <s v="PO BOX 914"/>
    <s v="OLYMPIA"/>
    <s v="WA"/>
    <n v="98507"/>
    <m/>
    <n v="101395.89"/>
    <n v="5503.62"/>
    <n v="106301.36"/>
    <n v="0"/>
    <n v="0"/>
    <n v="0"/>
    <m/>
    <m/>
    <s v="https://web.pdc.wa.gov/rptimg/default.aspx?docid=4626721"/>
    <n v="14415"/>
    <n v="23902"/>
    <n v="143"/>
    <n v="3503"/>
    <n v="20"/>
    <s v="CAM CONSULTING"/>
    <s v="candidate"/>
    <m/>
    <n v="44148.97278935185"/>
  </r>
  <r>
    <s v="ca-2018-458"/>
    <s v="KIMSG  665"/>
    <s v="CA"/>
    <n v="42083"/>
    <m/>
    <m/>
    <m/>
    <s v="Electronic"/>
    <n v="42083"/>
    <x v="3"/>
    <s v="Candidate registered"/>
    <s v="Greg Kimsey (GREG KIMSEY)"/>
    <m/>
    <s v="PO BOX 842"/>
    <s v="VANCOUVER"/>
    <s v="CLARK"/>
    <s v="WA"/>
    <n v="98666"/>
    <s v="GKIMSEY@COMCAST.NET"/>
    <s v="gkimsey@comcast.net"/>
    <s v="360-521-6685"/>
    <s v="COUNTY AUDITOR"/>
    <n v="20"/>
    <s v="CLARK CO"/>
    <n v="3147"/>
    <s v="CLARK"/>
    <s v="Local"/>
    <n v="272819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Unopposed in general"/>
    <m/>
    <m/>
    <m/>
    <m/>
    <m/>
    <m/>
    <m/>
    <m/>
    <m/>
    <s v="PO BOX 842"/>
    <s v="VANCOUVER"/>
    <s v="WA"/>
    <n v="98666"/>
    <m/>
    <n v="54851"/>
    <n v="0"/>
    <n v="48855.71"/>
    <n v="0"/>
    <n v="0"/>
    <n v="0"/>
    <m/>
    <m/>
    <s v="https://web.pdc.wa.gov/rptimg/default.aspx?filerid_election_year=KIMSG%20%20665%3A%7C%3A2018"/>
    <n v="10324"/>
    <n v="443"/>
    <n v="458"/>
    <n v="3298"/>
    <m/>
    <s v="GREG KIMSEY"/>
    <s v="candidate"/>
    <m/>
    <n v="44148.965196759258"/>
  </r>
  <r>
    <s v="ca-2017-2211"/>
    <s v="BAKEN  114"/>
    <s v="CA"/>
    <n v="43024"/>
    <m/>
    <m/>
    <m/>
    <m/>
    <n v="43024"/>
    <x v="10"/>
    <s v="Candidate registered"/>
    <s v="BAKER NATHANIEL J (NATHANIEL BAKER)"/>
    <m/>
    <s v="677 PEND OREILLE LOOP"/>
    <s v="COLVILLE"/>
    <s v="STEVENS"/>
    <s v="WA"/>
    <n v="99114"/>
    <s v="nat@colvilleconstruction.com"/>
    <s v="nat@colvilleconstruction.com"/>
    <s v="509-675-1907"/>
    <s v="SCHOOL DIRECTOR"/>
    <n v="49"/>
    <s v="COLVILLE SD 115"/>
    <n v="3186"/>
    <s v="STEVENS"/>
    <s v="Local"/>
    <n v="7984"/>
    <s v="C"/>
    <s v="Registration and financial affairs"/>
    <s v="Candidate"/>
    <s v="Candidate"/>
    <m/>
    <m/>
    <m/>
    <s v="R"/>
    <x v="1"/>
    <n v="43046"/>
    <s v="mini"/>
    <b v="1"/>
    <m/>
    <m/>
    <m/>
    <m/>
    <m/>
    <m/>
    <m/>
    <m/>
    <m/>
    <m/>
    <m/>
    <m/>
    <m/>
    <s v="677 PEND OREILLE LOOP"/>
    <s v="COLVILLE"/>
    <s v="WA"/>
    <n v="99114"/>
    <s v="509-675-1907"/>
    <m/>
    <m/>
    <m/>
    <m/>
    <m/>
    <m/>
    <m/>
    <m/>
    <s v="https://web.pdc.wa.gov/rptimg/default.aspx?docid=4680553"/>
    <n v="1009"/>
    <n v="1995"/>
    <n v="2211"/>
    <m/>
    <m/>
    <s v="NATHANIEL BAKER"/>
    <s v="candidate"/>
    <m/>
    <n v="43597.938993055555"/>
  </r>
  <r>
    <s v="ca-2016-4319"/>
    <s v="GERHL  664"/>
    <s v="CA"/>
    <n v="42512"/>
    <m/>
    <m/>
    <m/>
    <s v="Electronic"/>
    <n v="42512"/>
    <x v="8"/>
    <s v="Candidate registered"/>
    <s v="GERHARDT LEWIS M JR (LEWIS GERHARDT)"/>
    <m/>
    <s v="9205 NE 14TH WAY"/>
    <s v="VANCOUVER"/>
    <s v="CLARK"/>
    <s v="WA"/>
    <n v="98664"/>
    <s v="LEWIS@LEWIS4SENATE.COM"/>
    <s v="lewis@lewis4senate.com"/>
    <s v="360-553-2316"/>
    <s v="STATE SENATOR"/>
    <n v="12"/>
    <s v="LEG DISTRICT 49 - SENATE"/>
    <n v="4778"/>
    <s v="CLARK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Challenger"/>
    <m/>
    <m/>
    <m/>
    <m/>
    <m/>
    <m/>
    <m/>
    <m/>
    <s v="9205 NE 14TH WAY"/>
    <s v="VANCOUVER"/>
    <s v="WA"/>
    <n v="98664"/>
    <s v="541-880-8024"/>
    <n v="6739.02"/>
    <n v="0"/>
    <n v="5198.6899999999996"/>
    <n v="0"/>
    <n v="0"/>
    <n v="0"/>
    <m/>
    <m/>
    <s v="https://web.pdc.wa.gov/rptimg/default.aspx?docid=4605121"/>
    <n v="7010"/>
    <n v="3857"/>
    <n v="4319"/>
    <n v="5557"/>
    <n v="49"/>
    <s v="SUZANNE CLEM"/>
    <s v="candidate"/>
    <m/>
    <n v="44149.052337962959"/>
  </r>
  <r>
    <s v="ca-2017-2655"/>
    <s v="BLOOR  353"/>
    <s v="CA"/>
    <n v="42899"/>
    <m/>
    <m/>
    <m/>
    <m/>
    <n v="42899"/>
    <x v="10"/>
    <s v="Candidate registered"/>
    <s v="BLOOM RICHARD W (RICHARD BLOOM)"/>
    <m/>
    <s v="5900 EVERETT ST"/>
    <s v="WEST RICHLAND"/>
    <s v="BENTON"/>
    <s v="WA"/>
    <n v="99353"/>
    <s v="44swish@gmail.com"/>
    <s v="44swish@gmail.com"/>
    <s v="509-539-7630"/>
    <s v="CITY COUNCIL MEMBER"/>
    <n v="32"/>
    <s v="CITY OF WEST RICHLAND"/>
    <n v="4283"/>
    <s v="BENTON"/>
    <s v="Local"/>
    <n v="9239"/>
    <s v="C"/>
    <s v="Registration and financial affairs"/>
    <s v="Candidate"/>
    <s v="Candidate"/>
    <m/>
    <m/>
    <m/>
    <s v="R"/>
    <x v="1"/>
    <n v="43046"/>
    <s v="mini"/>
    <b v="1"/>
    <m/>
    <m/>
    <s v="Not in primary"/>
    <s v="Unopposed in general"/>
    <m/>
    <m/>
    <m/>
    <m/>
    <m/>
    <m/>
    <m/>
    <m/>
    <m/>
    <s v="5900 EVERETT ST"/>
    <s v="WEST RICHLAND"/>
    <s v="WA"/>
    <n v="99353"/>
    <s v="509-539-7630"/>
    <m/>
    <m/>
    <m/>
    <m/>
    <m/>
    <m/>
    <m/>
    <m/>
    <s v="https://web.pdc.wa.gov/rptimg/default.aspx?docid=4654826"/>
    <n v="1505"/>
    <n v="2397"/>
    <n v="2655"/>
    <m/>
    <m/>
    <s v="RICHARD BLOOM"/>
    <s v="candidate"/>
    <m/>
    <n v="43597.946145833332"/>
  </r>
  <r>
    <s v="ca-2015-5674"/>
    <s v="RODRC  337"/>
    <s v="CA"/>
    <n v="42195"/>
    <m/>
    <m/>
    <m/>
    <m/>
    <n v="42195"/>
    <x v="12"/>
    <s v="Candidate registered"/>
    <s v="RODRIGUEZ CEDRO S (CEDRO RODRIGUEZ)"/>
    <m/>
    <s v="193707 E 30TH AVE"/>
    <s v="KENNEWICK"/>
    <s v="BENTON"/>
    <s v="WA"/>
    <n v="99337"/>
    <s v="cedror1@gmail.com"/>
    <s v="cedror1@gmail.com"/>
    <s v="509-521-9758"/>
    <s v="HOSPITAL COMMISSIONER"/>
    <n v="45"/>
    <s v="KENNEWICK HOSP DIST"/>
    <n v="3457"/>
    <s v="BENTON"/>
    <s v="Local"/>
    <n v="59482"/>
    <s v="C"/>
    <s v="Registration and financial affairs"/>
    <s v="Candidate"/>
    <s v="Candidate"/>
    <m/>
    <m/>
    <m/>
    <s v="R"/>
    <x v="1"/>
    <n v="42311"/>
    <s v="mini"/>
    <b v="1"/>
    <m/>
    <m/>
    <s v="Not in primary"/>
    <s v="Lost in general"/>
    <m/>
    <m/>
    <m/>
    <m/>
    <m/>
    <m/>
    <m/>
    <m/>
    <m/>
    <s v="19507 S REDWOOD ST"/>
    <s v="KENNEWICK"/>
    <s v="WA"/>
    <n v="99337"/>
    <s v="509-582-4828"/>
    <m/>
    <m/>
    <m/>
    <m/>
    <m/>
    <m/>
    <m/>
    <m/>
    <s v="https://web.pdc.wa.gov/rptimg/default.aspx?docid=4500338"/>
    <n v="16580"/>
    <n v="4825"/>
    <n v="5674"/>
    <m/>
    <m/>
    <s v="STEVE BLODGETT"/>
    <s v="candidate"/>
    <m/>
    <n v="43597.987870370373"/>
  </r>
  <r>
    <s v="ca-2017-2225"/>
    <s v="PUCKC  826"/>
    <s v="CA"/>
    <n v="42890"/>
    <m/>
    <m/>
    <m/>
    <m/>
    <n v="42890"/>
    <x v="10"/>
    <s v="Candidate registered"/>
    <s v="Cynthia Elizabeth Puckett (CINDY PUCKETT)"/>
    <m/>
    <s v="PO BOX 276"/>
    <s v="LEAVENWORTH"/>
    <s v="CHELAN"/>
    <s v="WA"/>
    <n v="98826"/>
    <s v="cjpuckett03@gmail.com"/>
    <s v="cjpuckett03@gmail.com"/>
    <s v="509-888-7767"/>
    <s v="SCHOOL DIRECTOR"/>
    <n v="49"/>
    <s v="CASCADE SD 228"/>
    <n v="3094"/>
    <s v="CHELAN"/>
    <s v="Local"/>
    <n v="6825"/>
    <s v="C"/>
    <s v="Registration and financial affairs"/>
    <s v="Candidate"/>
    <s v="Candidate"/>
    <m/>
    <m/>
    <m/>
    <s v="R"/>
    <x v="1"/>
    <n v="43046"/>
    <s v="mini"/>
    <b v="1"/>
    <m/>
    <m/>
    <s v="Not in primary"/>
    <s v="Won in general"/>
    <m/>
    <m/>
    <m/>
    <m/>
    <m/>
    <m/>
    <m/>
    <m/>
    <m/>
    <s v="PO BOX 276"/>
    <s v="LEAVENWORTH"/>
    <s v="WA"/>
    <n v="98826"/>
    <s v="509-888-7767"/>
    <m/>
    <m/>
    <m/>
    <m/>
    <m/>
    <m/>
    <m/>
    <m/>
    <s v="https://web.pdc.wa.gov/rptimg/default.aspx?docid=4652417"/>
    <n v="15735"/>
    <n v="38232"/>
    <n v="2225"/>
    <m/>
    <m/>
    <s v="CINDY PUCKETT"/>
    <s v="candidate"/>
    <m/>
    <n v="43597.939212962963"/>
  </r>
  <r>
    <s v="ca-2017-2611"/>
    <s v="ZENDK  244"/>
    <s v="CA"/>
    <n v="42887"/>
    <m/>
    <m/>
    <m/>
    <m/>
    <n v="42887"/>
    <x v="10"/>
    <s v="Candidate registered"/>
    <s v="Kelly Zender (KELLY ZENDER)"/>
    <m/>
    <s v="5568 MT. BAKER HWY."/>
    <s v="DEMING"/>
    <s v="WHATCOM"/>
    <s v="WA"/>
    <n v="98244"/>
    <s v="welcomeconstruction@comcast.net"/>
    <s v="welcomeconstruction@comcast.net"/>
    <s v="360-592-2385"/>
    <s v="SCHOOL DIRECTOR"/>
    <n v="49"/>
    <s v="MT BAKER SD 507"/>
    <n v="3752"/>
    <s v="WHATCOM"/>
    <s v="Local"/>
    <n v="9612"/>
    <s v="C"/>
    <s v="Registration and financial affairs"/>
    <s v="Candidate"/>
    <s v="Candidate"/>
    <m/>
    <m/>
    <m/>
    <s v="R"/>
    <x v="1"/>
    <n v="43046"/>
    <s v="mini"/>
    <b v="1"/>
    <m/>
    <m/>
    <s v="Not in primary"/>
    <s v="Won in general"/>
    <m/>
    <m/>
    <m/>
    <m/>
    <m/>
    <m/>
    <m/>
    <m/>
    <m/>
    <s v="5568 MT. BAKER HWY."/>
    <s v="DEMING"/>
    <s v="WA"/>
    <n v="98244"/>
    <s v="360-592-2385"/>
    <m/>
    <m/>
    <m/>
    <m/>
    <m/>
    <m/>
    <m/>
    <m/>
    <s v="https://web.pdc.wa.gov/rptimg/default.aspx?docid=4652005"/>
    <n v="22105"/>
    <n v="2359"/>
    <n v="2611"/>
    <m/>
    <m/>
    <s v="KELLY ZENDER"/>
    <s v="candidate"/>
    <m/>
    <n v="43597.945474537039"/>
  </r>
  <r>
    <s v="ca-2017-2728"/>
    <s v="LATTK  353"/>
    <s v="CA"/>
    <n v="42805"/>
    <m/>
    <m/>
    <m/>
    <s v="Electronic"/>
    <n v="42805"/>
    <x v="10"/>
    <s v="Candidate registered"/>
    <s v="LATTIN KEN B (KEN LATTIN)"/>
    <m/>
    <s v="4100 JENNY LAKE"/>
    <s v="WEST RICHLAND"/>
    <s v="BENTON"/>
    <s v="WA"/>
    <n v="99353"/>
    <s v="ken_lattin@charter.net"/>
    <s v="ken_lattin@charter.net"/>
    <s v="509-528-9131"/>
    <s v="COUNTY SHERIFF"/>
    <n v="27"/>
    <s v="BENTON CO"/>
    <n v="4725"/>
    <s v="BENTON"/>
    <s v="Local"/>
    <n v="108800"/>
    <s v="C"/>
    <s v="Registration and financial affairs"/>
    <s v="Candidate"/>
    <s v="Candidate"/>
    <m/>
    <m/>
    <m/>
    <s v="R"/>
    <x v="1"/>
    <n v="43046"/>
    <s v="full"/>
    <b v="1"/>
    <m/>
    <m/>
    <s v="Qualified for general"/>
    <s v="Lost in general"/>
    <m/>
    <m/>
    <m/>
    <m/>
    <m/>
    <m/>
    <m/>
    <m/>
    <m/>
    <s v="3221 HICKORY AVE"/>
    <s v="WEST RICHLAND"/>
    <s v="WA"/>
    <n v="99353"/>
    <s v="509-528-9133"/>
    <n v="23406.51"/>
    <n v="0"/>
    <n v="24498.75"/>
    <n v="0"/>
    <n v="0"/>
    <n v="0"/>
    <m/>
    <m/>
    <s v="https://web.pdc.wa.gov/rptimg/default.aspx?docid=4648128"/>
    <n v="11173"/>
    <n v="2463"/>
    <n v="2728"/>
    <n v="4553"/>
    <m/>
    <s v="ADAM LATTIN"/>
    <s v="candidate"/>
    <m/>
    <n v="44149.015173611115"/>
  </r>
  <r>
    <s v="ca-2013-8215"/>
    <s v="AMUNV  607"/>
    <s v="CA"/>
    <n v="41434"/>
    <m/>
    <m/>
    <m/>
    <s v="Paper"/>
    <n v="41434"/>
    <x v="11"/>
    <s v="Candidate registered"/>
    <s v="AMUNDSON VANESSA A (VANESSA AMUNDSON)"/>
    <m/>
    <s v="220 NW 17TH AVE"/>
    <s v="CAMAS"/>
    <s v="CLARK"/>
    <s v="WA"/>
    <n v="98607"/>
    <s v="dansvan@hotmail.com"/>
    <s v="dansvan@hotmail.com"/>
    <s v="360-833-2231"/>
    <s v="CITY COUNCIL MEMBER"/>
    <n v="32"/>
    <s v="CITY OF CAMAS"/>
    <n v="3087"/>
    <s v="CLARK"/>
    <s v="Local"/>
    <n v="12327"/>
    <s v="C"/>
    <s v="Registration and financial affairs"/>
    <s v="Candidate"/>
    <s v="Candidate"/>
    <m/>
    <m/>
    <m/>
    <s v="R"/>
    <x v="1"/>
    <n v="41583"/>
    <s v="full"/>
    <b v="1"/>
    <m/>
    <m/>
    <s v="Not in primary"/>
    <s v="Lost in general"/>
    <m/>
    <m/>
    <m/>
    <m/>
    <m/>
    <m/>
    <m/>
    <m/>
    <m/>
    <s v="220 NW 17TH AVE"/>
    <s v="CAMAS"/>
    <s v="WA"/>
    <n v="98607"/>
    <s v="360-833-2231"/>
    <n v="0"/>
    <n v="0"/>
    <n v="0"/>
    <n v="0"/>
    <n v="0"/>
    <n v="0"/>
    <m/>
    <m/>
    <s v="https://web.pdc.wa.gov/rptimg/default.aspx?docid=3395653"/>
    <n v="500"/>
    <n v="6476"/>
    <n v="8215"/>
    <n v="8716"/>
    <m/>
    <s v="VANESSA AMUNDSON"/>
    <s v="candidate"/>
    <m/>
    <n v="44149.167094907411"/>
  </r>
  <r>
    <s v="ca-2017-3362"/>
    <s v="NELSR  513"/>
    <s v="CA"/>
    <n v="42843"/>
    <m/>
    <m/>
    <m/>
    <s v="Electronic"/>
    <n v="42843"/>
    <x v="10"/>
    <s v="Candidate registered"/>
    <s v="NELSEN RICK D (RICK NELSEN)"/>
    <m/>
    <s v="8827 WINTER BRIGHT DRIVE SE"/>
    <s v="LACEY"/>
    <s v="THURSTON"/>
    <s v="WA"/>
    <n v="98513"/>
    <s v="Rick4Lacey@Gmail.com"/>
    <s v="rick4lacey@gmail.com"/>
    <s v="360-556-6402"/>
    <s v="CITY COUNCIL MEMBER"/>
    <n v="32"/>
    <s v="CITY OF LACEY"/>
    <n v="3609"/>
    <s v="THURSTON"/>
    <s v="Local"/>
    <n v="28168"/>
    <s v="C"/>
    <s v="Registration and financial affairs"/>
    <s v="Candidate"/>
    <s v="Candidate"/>
    <m/>
    <m/>
    <m/>
    <s v="R"/>
    <x v="1"/>
    <n v="43046"/>
    <s v="full"/>
    <b v="1"/>
    <m/>
    <m/>
    <s v="Lost in primary"/>
    <m/>
    <m/>
    <m/>
    <m/>
    <m/>
    <m/>
    <m/>
    <m/>
    <m/>
    <m/>
    <s v="8827 WINTER BRIGHT DRIVE SE"/>
    <s v="LACEY"/>
    <s v="WA"/>
    <n v="98513"/>
    <m/>
    <n v="15045.99"/>
    <n v="0"/>
    <n v="14943.81"/>
    <n v="0"/>
    <n v="0"/>
    <n v="0"/>
    <m/>
    <m/>
    <s v="https://web.pdc.wa.gov/rptimg/default.aspx?docid=4643850"/>
    <n v="13800"/>
    <n v="3044"/>
    <n v="3362"/>
    <n v="4682"/>
    <m/>
    <s v="STEVEN SHIPPEE"/>
    <s v="candidate"/>
    <m/>
    <n v="44149.019571759258"/>
  </r>
  <r>
    <s v="ca-2017-2495"/>
    <s v="HOUGM  926"/>
    <s v="CA"/>
    <n v="42831"/>
    <m/>
    <m/>
    <m/>
    <m/>
    <n v="42831"/>
    <x v="10"/>
    <s v="Candidate registered"/>
    <s v="Michael Blanton Hougardy (MIKE HOUGARDY)"/>
    <m/>
    <s v="801 E. WASHINGTON AVE."/>
    <s v="ELLENSBURG"/>
    <s v="KITTITAS"/>
    <s v="WA"/>
    <n v="98926"/>
    <s v="hougardy4assessor@gmail.com"/>
    <s v="hougardy4assessor@gmail.com"/>
    <s v="509-201-7131"/>
    <s v="COUNTY ASSESSOR"/>
    <n v="21"/>
    <s v="KITTITAS CO"/>
    <n v="3559"/>
    <s v="KITTITAS"/>
    <s v="Local"/>
    <n v="24771"/>
    <s v="C"/>
    <s v="Registration and financial affairs"/>
    <s v="Candidate"/>
    <s v="Candidate"/>
    <m/>
    <m/>
    <m/>
    <s v="R"/>
    <x v="1"/>
    <n v="43046"/>
    <s v="full"/>
    <b v="1"/>
    <m/>
    <m/>
    <s v="Not in primary"/>
    <s v="Unopposed in general"/>
    <m/>
    <m/>
    <m/>
    <m/>
    <m/>
    <m/>
    <m/>
    <m/>
    <m/>
    <s v="801 E. WASHINGTON AVE."/>
    <s v="ELLENSBURG"/>
    <s v="WA"/>
    <n v="98926"/>
    <s v="509-929-6886"/>
    <m/>
    <m/>
    <m/>
    <m/>
    <m/>
    <m/>
    <m/>
    <m/>
    <s v="https://web.pdc.wa.gov/rptimg/default.aspx?docid=4637827"/>
    <n v="9024"/>
    <n v="32652"/>
    <n v="2495"/>
    <m/>
    <m/>
    <s v="LISA BERTHON"/>
    <s v="candidate"/>
    <m/>
    <n v="43597.943668981483"/>
  </r>
  <r>
    <s v="ca-2017-3493"/>
    <s v="LEYBC  391"/>
    <s v="CA"/>
    <n v="42800"/>
    <m/>
    <m/>
    <m/>
    <s v="Electronic"/>
    <n v="42800"/>
    <x v="10"/>
    <s v="Candidate discontinued campaign"/>
    <s v="LEYBA CHRISTOPHER S (CHRISTOPHER LEYBA)"/>
    <m/>
    <s v="17801 116 ST CT E"/>
    <s v="BONNEY LAKE"/>
    <s v="KING"/>
    <s v="WA"/>
    <n v="98391"/>
    <s v="chrisleyba4wa@gmail.com"/>
    <s v="chrisleyba4wa@gmail.com"/>
    <s v="206-430-0749"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43046"/>
    <s v="full"/>
    <b v="1"/>
    <m/>
    <m/>
    <m/>
    <m/>
    <m/>
    <m/>
    <m/>
    <m/>
    <m/>
    <m/>
    <m/>
    <m/>
    <m/>
    <s v="17801 116 ST CT E"/>
    <s v="BONNEY LAKE"/>
    <s v="WA"/>
    <n v="98391"/>
    <s v="206-430-0749"/>
    <n v="1139.42"/>
    <n v="600"/>
    <n v="933"/>
    <n v="0"/>
    <n v="0"/>
    <n v="0"/>
    <m/>
    <m/>
    <s v="https://web.pdc.wa.gov/rptimg/default.aspx?docid=4629500"/>
    <n v="11491"/>
    <n v="3161"/>
    <n v="3493"/>
    <n v="4566"/>
    <n v="31"/>
    <s v="CHRISTOPHER LEYBA"/>
    <s v="candidate"/>
    <m/>
    <n v="44149.015567129631"/>
  </r>
  <r>
    <s v="ca-2016-4468"/>
    <s v="WEBED  632"/>
    <s v="CA"/>
    <n v="42415"/>
    <m/>
    <m/>
    <m/>
    <s v="Electronic"/>
    <n v="42415"/>
    <x v="8"/>
    <s v="Candidate registered"/>
    <s v="Dennis P. Weber (DENNIS WEBER)"/>
    <m/>
    <s v="P. O. BOX 1042"/>
    <s v="LONGVIEW"/>
    <s v="COWLITZ"/>
    <s v="WA"/>
    <n v="98632"/>
    <s v="DKWEBER@CNI.NET"/>
    <s v="dkweber@cni.net"/>
    <s v="360-425-8035"/>
    <s v="COUNTY COMMISSIONER"/>
    <n v="23"/>
    <s v="COWLITZ CO"/>
    <n v="3200"/>
    <s v="COWLITZ"/>
    <s v="Local"/>
    <n v="58188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2656 OCEAN BEACH HWY."/>
    <s v="LONGVIEW"/>
    <s v="WA"/>
    <n v="98632"/>
    <s v="360-636-1335"/>
    <n v="13963.54"/>
    <n v="505"/>
    <n v="14564.35"/>
    <n v="650.80999999999995"/>
    <n v="0"/>
    <n v="0"/>
    <m/>
    <m/>
    <s v="https://web.pdc.wa.gov/rptimg/default.aspx?docid=4548910"/>
    <n v="20903"/>
    <n v="29887"/>
    <n v="4468"/>
    <n v="6340"/>
    <m/>
    <s v="RAMONA LEBER"/>
    <s v="candidate"/>
    <m/>
    <n v="44149.085173611114"/>
  </r>
  <r>
    <s v="ca-2016-4744"/>
    <s v="ALBEC  168"/>
    <s v="CA"/>
    <n v="42572"/>
    <m/>
    <m/>
    <m/>
    <m/>
    <n v="42572"/>
    <x v="8"/>
    <s v="Candidate registered"/>
    <s v="ALBERT COLETHA Y (COLETHA ALBERT)"/>
    <m/>
    <s v="14005 42ND AVE S TRLR 62"/>
    <s v="TUKWILA"/>
    <s v="KING"/>
    <s v="WA"/>
    <n v="98168"/>
    <s v="COLETHA.ALBERT@GMAIL.COM"/>
    <s v="coletha.albert@gmail.com"/>
    <s v="206-619-1631"/>
    <s v="CITY COUNCIL MEMBER"/>
    <n v="32"/>
    <s v="CITY OF TUKWILA"/>
    <n v="4264"/>
    <s v="KING"/>
    <s v="Local"/>
    <n v="8126"/>
    <s v="C"/>
    <s v="Registration and financial affairs"/>
    <s v="Candidate"/>
    <s v="Candidate"/>
    <m/>
    <m/>
    <m/>
    <s v="R"/>
    <x v="1"/>
    <n v="42682"/>
    <s v="mini"/>
    <b v="1"/>
    <m/>
    <m/>
    <m/>
    <m/>
    <m/>
    <m/>
    <m/>
    <m/>
    <m/>
    <m/>
    <m/>
    <m/>
    <m/>
    <s v="14005 42ND AVE S TRLR 62"/>
    <s v="TUKWILA"/>
    <s v="WA"/>
    <n v="98168"/>
    <s v="206-619-1631"/>
    <m/>
    <m/>
    <m/>
    <m/>
    <m/>
    <m/>
    <m/>
    <m/>
    <s v="https://web.pdc.wa.gov/rptimg/default.aspx?docid=4589283"/>
    <n v="398"/>
    <n v="2197"/>
    <n v="4744"/>
    <m/>
    <m/>
    <s v="COLETHA ALBERT"/>
    <s v="candidate"/>
    <m/>
    <n v="43597.976157407407"/>
  </r>
  <r>
    <s v="ca-2016-4723"/>
    <s v="MONRP  390"/>
    <s v="CA"/>
    <n v="42340"/>
    <m/>
    <m/>
    <m/>
    <s v="Electronic"/>
    <n v="42340"/>
    <x v="8"/>
    <s v="Candidate registered"/>
    <s v="MONROY PABLO (PABLO MONROY)"/>
    <m/>
    <s v="P.O. BOX 1642"/>
    <s v="SUMNER"/>
    <s v="KING"/>
    <s v="WA"/>
    <n v="98390"/>
    <s v="INFO@ELECTPABLOMONROY.COM"/>
    <s v="pablo@electpablomonroy.com"/>
    <s v="253-777-4888"/>
    <s v="STATE REPRESENTATIVE"/>
    <n v="13"/>
    <s v="LEG DISTRICT 31 - HOUSE"/>
    <n v="4839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P.O. BOX 581"/>
    <s v="TACOMA"/>
    <s v="WA"/>
    <n v="98401"/>
    <s v="253-235-9296"/>
    <n v="7013.25"/>
    <n v="0"/>
    <n v="6958.25"/>
    <n v="0"/>
    <n v="0"/>
    <n v="0"/>
    <m/>
    <m/>
    <s v="https://web.pdc.wa.gov/rptimg/default.aspx?docid=4589190"/>
    <n v="13421"/>
    <n v="3441"/>
    <n v="4723"/>
    <n v="5831"/>
    <n v="31"/>
    <s v="JASON MICHAUD"/>
    <s v="candidate"/>
    <m/>
    <n v="44149.064884259256"/>
  </r>
  <r>
    <s v="ca-2016-4203"/>
    <s v="JOHNR  347"/>
    <s v="CA"/>
    <n v="42533"/>
    <m/>
    <m/>
    <m/>
    <m/>
    <n v="42533"/>
    <x v="8"/>
    <s v="Candidate registered"/>
    <s v="JOHNSON ROBERT K (ROBERT JOHNSON)"/>
    <m/>
    <s v="BOX 744"/>
    <s v="POMEROY"/>
    <s v="GARFIELD"/>
    <s v="WA"/>
    <n v="99347"/>
    <s v="garfieldcommish@yahoo.com"/>
    <s v="garfieldcommish@yahoo.com"/>
    <s v="509-843-1150"/>
    <s v="COUNTY COMMISSIONER"/>
    <n v="23"/>
    <s v="GARFIELD CO"/>
    <n v="3320"/>
    <s v="GARFIELD"/>
    <s v="Local"/>
    <n v="1543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Won in general"/>
    <m/>
    <m/>
    <m/>
    <m/>
    <m/>
    <m/>
    <m/>
    <m/>
    <m/>
    <s v="BOX 744"/>
    <s v="POMEROY"/>
    <s v="WA"/>
    <n v="99347"/>
    <s v="509-843-1150"/>
    <m/>
    <m/>
    <m/>
    <m/>
    <m/>
    <m/>
    <m/>
    <m/>
    <s v="https://web.pdc.wa.gov/rptimg/default.aspx?docid=4580067"/>
    <n v="9730"/>
    <n v="3778"/>
    <n v="4203"/>
    <m/>
    <m/>
    <s v="ROBERT JOHNSON"/>
    <s v="candidate"/>
    <m/>
    <n v="43597.966840277775"/>
  </r>
  <r>
    <s v="ca-2016-4677"/>
    <s v="OHAGJ  547"/>
    <s v="CA"/>
    <n v="42533"/>
    <m/>
    <m/>
    <m/>
    <s v="Electronic"/>
    <n v="42533"/>
    <x v="8"/>
    <s v="Candidate registered"/>
    <s v="O'HAGAN JAMES J (JAMES O'HAGAN)"/>
    <m/>
    <s v="2298 CRANBERRY RD."/>
    <s v="GRAYLAND"/>
    <s v="COWLITZ"/>
    <s v="WA"/>
    <n v="98547"/>
    <s v="WAYOUTWEST1@HOTMAIL.COM"/>
    <s v="wayoutwest1@hotmail.com"/>
    <s v="360-267-7911"/>
    <s v="STATE REPRESENTATIVE"/>
    <n v="13"/>
    <s v="LEG DISTRICT 19 - HOUSE"/>
    <n v="4815"/>
    <s v="COWLITZ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Lost in general"/>
    <s v="Incumbent"/>
    <m/>
    <m/>
    <m/>
    <m/>
    <m/>
    <m/>
    <m/>
    <m/>
    <s v="2298 CRANBERRY RD"/>
    <s v="GRAYLAND"/>
    <s v="WA"/>
    <n v="98547"/>
    <s v="360-606-0974"/>
    <n v="2476.4299999999998"/>
    <n v="0"/>
    <n v="1890.85"/>
    <n v="0"/>
    <n v="0"/>
    <n v="0"/>
    <m/>
    <m/>
    <s v="https://web.pdc.wa.gov/rptimg/default.aspx?docid=4579930"/>
    <n v="14337"/>
    <n v="4105"/>
    <n v="4677"/>
    <n v="5881"/>
    <n v="19"/>
    <s v="ROBERT POWERS"/>
    <s v="candidate"/>
    <m/>
    <n v="44149.066770833335"/>
  </r>
  <r>
    <s v="ca-2016-4058"/>
    <s v="MCLAW  661"/>
    <s v="CA"/>
    <n v="42522"/>
    <m/>
    <m/>
    <m/>
    <s v="Electronic"/>
    <n v="42522"/>
    <x v="8"/>
    <s v="Candidate registered"/>
    <s v="MCLAREN WADE R (WADE MCLAREN)"/>
    <m/>
    <s v="PO BOX 5158"/>
    <s v="VANCOUVER"/>
    <s v="CLARK"/>
    <s v="WA"/>
    <n v="98668"/>
    <s v="Movingman143@gmail.com"/>
    <s v="mclaren@iinet.com"/>
    <s v="360-606-3497"/>
    <s v="STATE REPRESENTATIVE"/>
    <n v="13"/>
    <s v="LEG DISTRICT 49 - HOUSE"/>
    <n v="4876"/>
    <s v="CLARK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PO BOX 5158"/>
    <s v="VANCOUVER"/>
    <s v="WA"/>
    <n v="98668"/>
    <s v="360-606-3497"/>
    <n v="444"/>
    <n v="250"/>
    <n v="0"/>
    <n v="0"/>
    <n v="0"/>
    <n v="0"/>
    <m/>
    <m/>
    <s v="https://web.pdc.wa.gov/rptimg/default.aspx?docid=4575248"/>
    <n v="12751"/>
    <n v="3687"/>
    <n v="4058"/>
    <n v="5818"/>
    <n v="49"/>
    <s v="WADE MCLAREN"/>
    <s v="candidate"/>
    <m/>
    <n v="44149.064583333333"/>
  </r>
  <r>
    <s v="ca-2016-4099"/>
    <s v="MAHAR  671"/>
    <s v="CA"/>
    <n v="42520"/>
    <m/>
    <m/>
    <m/>
    <m/>
    <n v="42520"/>
    <x v="8"/>
    <s v="Candidate registered"/>
    <s v="Richard P Mahar (RICHARD MAHAR)"/>
    <m/>
    <s v="281 PATRICK LN"/>
    <s v="WASHOUGAL"/>
    <s v="SKAMANIA"/>
    <s v="WA"/>
    <n v="98671"/>
    <s v="mahar4commissioner@gmail.com"/>
    <s v="mahar4commissioner@gmail.com"/>
    <s v="360-936-3459"/>
    <s v="COUNTY COMMISSIONER"/>
    <n v="23"/>
    <s v="SKAMANIA CO"/>
    <n v="4093"/>
    <s v="SKAMANIA"/>
    <s v="Local"/>
    <n v="7146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Won in general"/>
    <m/>
    <m/>
    <m/>
    <m/>
    <m/>
    <m/>
    <m/>
    <m/>
    <m/>
    <s v="281 PATRICK LN"/>
    <s v="WASHOUGAL"/>
    <s v="WA"/>
    <n v="98671"/>
    <s v="360-936-3459"/>
    <m/>
    <m/>
    <m/>
    <m/>
    <m/>
    <m/>
    <m/>
    <m/>
    <s v="https://web.pdc.wa.gov/rptimg/default.aspx?docid=4574766"/>
    <n v="11939"/>
    <n v="3713"/>
    <n v="4099"/>
    <m/>
    <m/>
    <s v="RICHARD MAHAR"/>
    <s v="candidate"/>
    <m/>
    <n v="43597.965150462966"/>
  </r>
  <r>
    <s v="ca-2016-4475"/>
    <s v="CHARD  937"/>
    <s v="CA"/>
    <n v="42515"/>
    <m/>
    <m/>
    <m/>
    <m/>
    <n v="42515"/>
    <x v="8"/>
    <s v="Candidate registered"/>
    <s v="CHARLES DOUGLAS J (DOUGLAS CHARLES)"/>
    <m/>
    <s v="P.O. BOX 302"/>
    <s v="NACHES"/>
    <s v="YAKIMA"/>
    <s v="WA"/>
    <n v="98937"/>
    <s v="charlesforyakimacounty@gmail.com"/>
    <s v="charlesforyakimacounty@gmail.com"/>
    <s v="509-494-9038"/>
    <s v="COUNTY COMMISSIONER"/>
    <n v="23"/>
    <s v="YAKIMA CO"/>
    <n v="4418"/>
    <s v="YAKIMA"/>
    <s v="Local"/>
    <n v="108821"/>
    <s v="C"/>
    <s v="Registration and financial affairs"/>
    <s v="Candidate"/>
    <s v="Candidate"/>
    <m/>
    <m/>
    <m/>
    <s v="R"/>
    <x v="1"/>
    <n v="42682"/>
    <s v="mini"/>
    <b v="1"/>
    <m/>
    <m/>
    <s v="Lost in primary"/>
    <m/>
    <m/>
    <m/>
    <m/>
    <m/>
    <m/>
    <m/>
    <m/>
    <m/>
    <m/>
    <s v="1051 PIONEER WAY"/>
    <s v="YAKIMA"/>
    <s v="WA"/>
    <n v="98908"/>
    <s v="509-678-4356"/>
    <m/>
    <m/>
    <m/>
    <m/>
    <m/>
    <m/>
    <m/>
    <m/>
    <s v="https://web.pdc.wa.gov/rptimg/default.aspx?docid=4574126"/>
    <n v="2894"/>
    <n v="3959"/>
    <n v="4475"/>
    <m/>
    <m/>
    <s v="MARSHA GROENIG"/>
    <s v="candidate"/>
    <m/>
    <n v="43597.971597222226"/>
  </r>
  <r>
    <s v="ca-2016-4239"/>
    <s v="HOVEA  862"/>
    <s v="CA"/>
    <n v="42512"/>
    <m/>
    <m/>
    <m/>
    <s v="Electronic"/>
    <n v="42512"/>
    <x v="8"/>
    <s v="Candidate registered"/>
    <s v="Andy J. Hover (ANDY HOVER)"/>
    <m/>
    <s v="110 WOLF CREEK ROAD"/>
    <s v="WINTHROP"/>
    <s v="OKANOGAN"/>
    <s v="WA"/>
    <n v="98862"/>
    <s v="andyhover2016@gmail.com"/>
    <s v="andyhover2016@gmail.com"/>
    <s v="509-669-1606"/>
    <s v="COUNTY COMMISSIONER"/>
    <n v="23"/>
    <s v="OKANOGAN CO"/>
    <n v="3801"/>
    <s v="OKANOGAN"/>
    <s v="Local"/>
    <n v="21251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110 WOLF CREEK ROAD"/>
    <s v="WINTHROP"/>
    <s v="WA"/>
    <n v="98862"/>
    <m/>
    <n v="28029.99"/>
    <n v="0"/>
    <n v="20056.61"/>
    <n v="0"/>
    <n v="0"/>
    <n v="0"/>
    <m/>
    <m/>
    <s v="https://web.pdc.wa.gov/rptimg/default.aspx?docid=4573765"/>
    <n v="8956"/>
    <n v="3807"/>
    <n v="4239"/>
    <n v="5632"/>
    <m/>
    <s v="JENNIFER I HOVER"/>
    <s v="candidate"/>
    <m/>
    <n v="44149.055150462962"/>
  </r>
  <r>
    <s v="ca-2016-4069"/>
    <s v="MCDAJ  671"/>
    <s v="CA"/>
    <n v="42429"/>
    <m/>
    <m/>
    <m/>
    <s v="Electronic"/>
    <n v="42429"/>
    <x v="8"/>
    <s v="Candidate registered"/>
    <s v="MCDANIEL JENNIFER B (JENNIFER MCDANIEL)"/>
    <m/>
    <s v="PO BOX 878"/>
    <s v="WASHOUGAL"/>
    <s v="CLARK"/>
    <s v="WA"/>
    <n v="98671"/>
    <s v="ELECTJENNIFER@JENNIFERMCDANIEL.COM"/>
    <s v="jennifer@snowskibums.com"/>
    <s v="360-513-4559"/>
    <s v="COUNTY COUNCIL MEMBER"/>
    <n v="25"/>
    <s v="CLARK CO"/>
    <n v="3147"/>
    <s v="CLARK"/>
    <s v="Local"/>
    <n v="251145"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4616 FRANKLIN ST"/>
    <s v="VANCOUVER"/>
    <s v="WA"/>
    <n v="98663"/>
    <m/>
    <n v="23781.5"/>
    <n v="0"/>
    <n v="25431.5"/>
    <n v="0"/>
    <n v="0"/>
    <n v="0"/>
    <n v="0"/>
    <n v="3426.66"/>
    <s v="https://web.pdc.wa.gov/rptimg/default.aspx?docid=4572175"/>
    <n v="12502"/>
    <n v="3696"/>
    <n v="4069"/>
    <n v="5808"/>
    <m/>
    <s v="CECE MAINS"/>
    <s v="candidate"/>
    <m/>
    <n v="44149.064259259256"/>
  </r>
  <r>
    <s v="ca-2016-4635"/>
    <s v="PASSJ  006"/>
    <s v="CA"/>
    <n v="42488"/>
    <m/>
    <m/>
    <m/>
    <m/>
    <n v="42488"/>
    <x v="8"/>
    <s v="Candidate discontinued campaign"/>
    <s v="PASS JOHN J (JOHN PASS)"/>
    <m/>
    <s v="15100 SE 38TH STREET #712"/>
    <s v="BELLEVUE"/>
    <s v="KING"/>
    <s v="WA"/>
    <n v="98006"/>
    <s v="johnpass@johnjpass.com"/>
    <s v="johnpass@johnjpass.com"/>
    <s v="206-960-3159"/>
    <s v="STATE SENATOR"/>
    <n v="12"/>
    <s v="LEG DISTRICT 41 - SENATE"/>
    <n v="4770"/>
    <s v="KING"/>
    <s v="Legislative"/>
    <m/>
    <s v="C"/>
    <s v="Registration and financial affairs"/>
    <s v="Candidate"/>
    <s v="Candidate"/>
    <m/>
    <m/>
    <m/>
    <s v="R"/>
    <x v="1"/>
    <n v="42682"/>
    <s v="mini"/>
    <b v="1"/>
    <m/>
    <m/>
    <m/>
    <m/>
    <m/>
    <m/>
    <m/>
    <m/>
    <m/>
    <m/>
    <m/>
    <m/>
    <m/>
    <s v="15100 SE 38TH STREET #712"/>
    <s v="BELLEVUE"/>
    <s v="WA"/>
    <n v="98006"/>
    <s v="206-960-3159"/>
    <m/>
    <m/>
    <m/>
    <m/>
    <m/>
    <m/>
    <m/>
    <m/>
    <s v="https://web.pdc.wa.gov/rptimg/default.aspx?docid=4572196"/>
    <n v="14902"/>
    <n v="26052"/>
    <n v="4635"/>
    <m/>
    <n v="41"/>
    <s v="JOHN PASS"/>
    <s v="candidate"/>
    <m/>
    <n v="43597.97420138889"/>
  </r>
  <r>
    <s v="ca-2016-4726"/>
    <s v="MORRF  632"/>
    <s v="CA"/>
    <n v="42499"/>
    <m/>
    <m/>
    <m/>
    <s v="Electronic"/>
    <n v="42499"/>
    <x v="8"/>
    <s v="Candidate registered"/>
    <s v="MORRISON FRANKLIN R (FRANKLIN MORRISON)"/>
    <m/>
    <s v="PO BOX 332"/>
    <s v="LONGVIEW"/>
    <s v="COWLITZ"/>
    <s v="WA"/>
    <n v="98632"/>
    <s v="votefrankmorrison@gmail.com"/>
    <s v="morrisonbarbie@yahoo.com"/>
    <s v="360-430-5384"/>
    <s v="COUNTY COMMISSIONER"/>
    <n v="23"/>
    <s v="COWLITZ CO"/>
    <n v="3200"/>
    <s v="COWLITZ"/>
    <s v="Local"/>
    <n v="58188"/>
    <s v="C"/>
    <s v="Registration and financial affairs"/>
    <s v="Candidate"/>
    <s v="Candidate"/>
    <m/>
    <m/>
    <m/>
    <s v="R"/>
    <x v="1"/>
    <n v="42682"/>
    <s v="full"/>
    <b v="1"/>
    <m/>
    <m/>
    <s v="Lost in primary"/>
    <m/>
    <m/>
    <m/>
    <m/>
    <m/>
    <m/>
    <m/>
    <m/>
    <m/>
    <m/>
    <s v="5657 FINCH DRIVE"/>
    <s v="LONGVIEW"/>
    <s v="WA"/>
    <n v="98632"/>
    <s v="360-431-3711"/>
    <n v="3900"/>
    <n v="0"/>
    <n v="3130"/>
    <n v="-791"/>
    <n v="0"/>
    <n v="0"/>
    <m/>
    <m/>
    <s v="https://web.pdc.wa.gov/rptimg/default.aspx?docid=4571362"/>
    <n v="13342"/>
    <n v="4137"/>
    <n v="4726"/>
    <n v="5833"/>
    <m/>
    <s v="MARCHELLE KNAPP"/>
    <s v="candidate"/>
    <m/>
    <n v="44149.064942129633"/>
  </r>
  <r>
    <s v="ca-2016-4751"/>
    <s v="SKOOK  009"/>
    <s v="CA"/>
    <n v="42454"/>
    <m/>
    <m/>
    <m/>
    <s v="Electronic"/>
    <n v="42454"/>
    <x v="8"/>
    <s v="Candidate registered"/>
    <s v="SKOOG KAREN J (KAREN SKOOG)"/>
    <m/>
    <s v="2382 ALLEN RD"/>
    <s v="ELK"/>
    <s v="PEND OREILLE"/>
    <s v="WA"/>
    <n v="99009"/>
    <s v="vote@karenskoog.com"/>
    <s v="vote@karenskoog.com"/>
    <s v="509-847-9764"/>
    <s v="COUNTY COMMISSIONER"/>
    <n v="23"/>
    <s v="PEND OREILLE CO"/>
    <n v="3865"/>
    <s v="PEND OREILLE"/>
    <s v="Local"/>
    <n v="8437"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m/>
    <m/>
    <m/>
    <m/>
    <m/>
    <m/>
    <m/>
    <m/>
    <m/>
    <s v="19606 N SANDS ROAD"/>
    <s v="COLBERT"/>
    <s v="WA"/>
    <n v="99005"/>
    <s v="509-238-9468"/>
    <n v="7512.81"/>
    <n v="25"/>
    <n v="6894.46"/>
    <n v="-145.72"/>
    <n v="0"/>
    <n v="0"/>
    <m/>
    <m/>
    <s v="https://web.pdc.wa.gov/rptimg/default.aspx?filerid_election_year=SKOOK%20%20009%3A%7C%3A2016"/>
    <n v="17997"/>
    <n v="4152"/>
    <n v="4751"/>
    <n v="6101"/>
    <m/>
    <s v="CECILY WRIGHT"/>
    <s v="candidate"/>
    <m/>
    <n v="44149.074594907404"/>
  </r>
  <r>
    <s v="ca-2016-4227"/>
    <s v="SWANA  032"/>
    <s v="CA"/>
    <n v="42379"/>
    <m/>
    <m/>
    <m/>
    <m/>
    <n v="42379"/>
    <x v="8"/>
    <s v="Candidate registered"/>
    <s v="SWANNACK ARTHUR D (ARTHUR SWANNACK)"/>
    <m/>
    <s v="1201 CREE ROAD"/>
    <s v="LAMONT"/>
    <s v="WHITMAN"/>
    <s v="WA"/>
    <n v="99017"/>
    <s v="artswannack@feustelfarms.com"/>
    <s v="artswannack@feustelfarms.com"/>
    <s v="509-257-2683"/>
    <s v="COUNTY COMMISSIONER"/>
    <n v="23"/>
    <s v="WHITMAN CO"/>
    <n v="4375"/>
    <s v="WHITMAN"/>
    <s v="Local"/>
    <n v="19337"/>
    <s v="C"/>
    <s v="Registration and financial affairs"/>
    <s v="Candidate"/>
    <s v="Candidate"/>
    <m/>
    <m/>
    <m/>
    <s v="R"/>
    <x v="1"/>
    <n v="42682"/>
    <s v="mini"/>
    <b v="1"/>
    <m/>
    <m/>
    <s v="Qualified for general"/>
    <s v="Unopposed in general"/>
    <m/>
    <m/>
    <m/>
    <m/>
    <m/>
    <m/>
    <m/>
    <m/>
    <m/>
    <s v="403 SW JONES ROAD"/>
    <s v="PULLMAN"/>
    <s v="WA"/>
    <n v="99163"/>
    <s v="509-432-6945"/>
    <m/>
    <m/>
    <m/>
    <m/>
    <m/>
    <m/>
    <m/>
    <m/>
    <s v="https://web.pdc.wa.gov/rptimg/default.aspx?docid=4543533"/>
    <n v="19088"/>
    <n v="3797"/>
    <n v="4227"/>
    <m/>
    <m/>
    <s v="CARMEL MINOGUE"/>
    <s v="candidate"/>
    <m/>
    <n v="43597.967222222222"/>
  </r>
  <r>
    <s v="ca-2016-4575"/>
    <s v="BARTE  012"/>
    <s v="CA"/>
    <n v="42360"/>
    <m/>
    <m/>
    <m/>
    <s v="Electronic"/>
    <n v="42360"/>
    <x v="8"/>
    <s v="Candidate discontinued campaign"/>
    <s v="Edward J. Barton (EDWARD BARTON)"/>
    <m/>
    <s v="P.O. BOX 1181"/>
    <s v="BOTHELL"/>
    <s v="KING"/>
    <s v="WA"/>
    <n v="98041"/>
    <s v="INFO@ELECTEDBARTON.ORG"/>
    <s v="ed@electedbarton.org"/>
    <s v="206-550-6442"/>
    <s v="STATE SENATOR"/>
    <n v="12"/>
    <s v="LEG DISTRICT 01 - SENATE"/>
    <n v="4730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P.O. BOX 581"/>
    <s v="TACOMA"/>
    <s v="WA"/>
    <n v="98401"/>
    <s v="253-235-9296"/>
    <n v="3125.88"/>
    <n v="0"/>
    <n v="3125.88"/>
    <n v="0"/>
    <n v="0"/>
    <n v="0"/>
    <m/>
    <m/>
    <s v="https://web.pdc.wa.gov/rptimg/default.aspx?docid=4540136"/>
    <n v="1059"/>
    <n v="4030"/>
    <n v="4575"/>
    <n v="5289"/>
    <n v="1"/>
    <s v="JASON MICHAUD"/>
    <s v="candidate"/>
    <m/>
    <n v="44149.039988425924"/>
  </r>
  <r>
    <s v="ca-2016-4146"/>
    <s v="KRISD  291"/>
    <s v="CA"/>
    <n v="42195"/>
    <m/>
    <m/>
    <m/>
    <s v="Electronic"/>
    <n v="42195"/>
    <x v="8"/>
    <s v="Candidate registered"/>
    <s v="KRISTIANSEN DANIEL P (DANIEL KRISTIANSEN)"/>
    <m/>
    <s v="PO BOX 2007"/>
    <s v="SNOHOMISH"/>
    <s v="SNOHOMISH"/>
    <s v="WA"/>
    <n v="98291"/>
    <s v="bookkeepingmadefun@elltel.net"/>
    <s v="dan.kristiansen39@gmail.com"/>
    <s v="425-870-6902"/>
    <s v="STATE REPRESENTATIVE"/>
    <n v="13"/>
    <s v="LEG DISTRICT 39 - HOUSE"/>
    <n v="4856"/>
    <s v="SNOHOMISH"/>
    <s v="Legislative"/>
    <m/>
    <s v="C"/>
    <s v="Registration and financial affairs"/>
    <s v="Candidate"/>
    <s v="Candidate"/>
    <m/>
    <m/>
    <m/>
    <s v="R"/>
    <x v="1"/>
    <n v="42682"/>
    <s v="full"/>
    <b v="1"/>
    <m/>
    <m/>
    <s v="Qualified for general"/>
    <s v="Won in general"/>
    <s v="Incumbent"/>
    <m/>
    <m/>
    <m/>
    <m/>
    <m/>
    <m/>
    <m/>
    <m/>
    <s v="1087 HIDDEN VALLEY RD"/>
    <s v="CLE ELUM"/>
    <s v="WA"/>
    <s v="98922-9145"/>
    <s v="(425) 343-8523"/>
    <n v="266245.38"/>
    <n v="8351.2099999999991"/>
    <n v="261196.59"/>
    <n v="0"/>
    <n v="0"/>
    <n v="0"/>
    <m/>
    <m/>
    <s v="https://web.pdc.wa.gov/rptimg/default.aspx?filerid_election_year=KRISD%20%20291%3A%7C%3A2016"/>
    <n v="10830"/>
    <n v="1752"/>
    <n v="4146"/>
    <n v="5731"/>
    <n v="39"/>
    <s v="VAL BARSCHAW"/>
    <s v="candidate"/>
    <m/>
    <n v="44149.061400462961"/>
  </r>
  <r>
    <s v="ca-2016-4094"/>
    <s v="MAGEC  027"/>
    <s v="CA"/>
    <n v="42008"/>
    <m/>
    <m/>
    <m/>
    <s v="Electronic"/>
    <n v="42008"/>
    <x v="8"/>
    <s v="Candidate discontinued campaign"/>
    <s v="Chad L. Magendanz (CHAD MAGENDANZ)"/>
    <m/>
    <s v="P.O. BOX 1362"/>
    <s v="ISSAQUAH"/>
    <s v="KING"/>
    <s v="WA"/>
    <n v="98027"/>
    <s v="CHAD@MAGENDANZ.COM"/>
    <s v="chad@magendanz.com"/>
    <s v="425-395-4895"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R"/>
    <x v="1"/>
    <n v="42682"/>
    <s v="full"/>
    <b v="1"/>
    <m/>
    <m/>
    <m/>
    <m/>
    <m/>
    <m/>
    <m/>
    <m/>
    <m/>
    <m/>
    <m/>
    <m/>
    <m/>
    <s v="7061 NE 136TH ST."/>
    <s v="KIRKLAND"/>
    <s v="WA"/>
    <n v="98034"/>
    <s v="206-849-1096"/>
    <n v="9708"/>
    <n v="23343.79"/>
    <n v="33051.79"/>
    <n v="0"/>
    <n v="0"/>
    <n v="0"/>
    <n v="19885.79"/>
    <n v="96.55"/>
    <s v="https://web.pdc.wa.gov/rptimg/default.aspx?filerid_election_year=MAGEC%20%20027%3A%7C%3A2016"/>
    <n v="12115"/>
    <n v="34660"/>
    <n v="4094"/>
    <n v="5780"/>
    <n v="5"/>
    <s v="VALERIE HUNTSBERRY"/>
    <s v="candidate"/>
    <m/>
    <n v="44149.063043981485"/>
  </r>
  <r>
    <s v="ca-2019-18698"/>
    <s v="JANIB  382"/>
    <s v="CA"/>
    <n v="43605"/>
    <n v="43602"/>
    <m/>
    <m/>
    <m/>
    <n v="43605"/>
    <x v="7"/>
    <s v="Candidate declared"/>
    <s v="Brandon K. Janisse (Brandon Janisse)"/>
    <m/>
    <s v="442 W Hammond St"/>
    <s v="Sequim"/>
    <s v="CLALLAM"/>
    <s v="WA"/>
    <s v="98382-3767"/>
    <s v="janisseforclallamcounty@gmail.com"/>
    <s v="janisseforclallamcounty@gmail.com"/>
    <n v="2082062341"/>
    <s v="COUNTY COMMISSIONER"/>
    <n v="23"/>
    <s v="CLALLAM CO"/>
    <n v="3133"/>
    <s v="CLALLAM"/>
    <s v="Local"/>
    <n v="52628"/>
    <s v="C"/>
    <s v="Registration and financial affairs"/>
    <s v="Candidate"/>
    <s v="Candidate"/>
    <m/>
    <m/>
    <n v="1"/>
    <s v="R"/>
    <x v="1"/>
    <n v="43774"/>
    <s v="mini"/>
    <b v="1"/>
    <b v="0"/>
    <b v="1"/>
    <m/>
    <s v="Lost in general"/>
    <m/>
    <m/>
    <m/>
    <m/>
    <m/>
    <m/>
    <m/>
    <m/>
    <m/>
    <m/>
    <m/>
    <m/>
    <m/>
    <n v="2082062341"/>
    <m/>
    <m/>
    <m/>
    <m/>
    <m/>
    <m/>
    <m/>
    <m/>
    <s v="https://apollo.pdc.wa.gov/public/registrations/registration?registration_id=15289"/>
    <n v="22484"/>
    <n v="5946"/>
    <n v="18698"/>
    <m/>
    <m/>
    <s v="Brandon Janisse"/>
    <s v="candidate"/>
    <m/>
    <n v="43959.621886574074"/>
  </r>
  <r>
    <s v="ca-2019-1365"/>
    <s v="GARTK  901"/>
    <s v="CA"/>
    <n v="43596"/>
    <n v="43602"/>
    <m/>
    <m/>
    <m/>
    <n v="43596"/>
    <x v="7"/>
    <s v="Candidate declared"/>
    <s v="GARTRELL KENTON A (KENTON GARTRELL)"/>
    <m/>
    <s v="304 N 6TH STREET"/>
    <s v="YAKIMA"/>
    <s v="YAKIMA"/>
    <s v="WA"/>
    <n v="98901"/>
    <s v="Gartrell4Yakima@gmail.com"/>
    <s v="kenton.yysa@gmail.com"/>
    <s v="509-910-9306"/>
    <s v="CITY COUNCIL MEMBER"/>
    <n v="32"/>
    <s v="CITY OF YAKIMA"/>
    <n v="4417"/>
    <s v="YAKIMA"/>
    <s v="Local"/>
    <n v="43044"/>
    <s v="C"/>
    <s v="Registration and financial affairs"/>
    <s v="Candidate"/>
    <s v="Candidate"/>
    <m/>
    <m/>
    <n v="1"/>
    <s v="R"/>
    <x v="1"/>
    <n v="43774"/>
    <s v="mini"/>
    <b v="1"/>
    <b v="1"/>
    <m/>
    <s v="Qualified for general"/>
    <m/>
    <m/>
    <m/>
    <m/>
    <m/>
    <m/>
    <m/>
    <m/>
    <m/>
    <m/>
    <m/>
    <m/>
    <m/>
    <m/>
    <s v="509-910-9306"/>
    <m/>
    <m/>
    <m/>
    <m/>
    <m/>
    <m/>
    <m/>
    <m/>
    <s v="https://apollo.pdc.wa.gov/public/registrations/registration?registration_id=15575"/>
    <n v="6863"/>
    <n v="1216"/>
    <n v="1365"/>
    <m/>
    <m/>
    <s v="KENTON GARTRELL"/>
    <s v="candidate"/>
    <m/>
    <n v="43738.285138888888"/>
  </r>
  <r>
    <s v="ca-2008-16195"/>
    <s v="NEWHD  944"/>
    <s v="CA"/>
    <n v="39064"/>
    <m/>
    <m/>
    <m/>
    <s v="Mixed"/>
    <n v="39064"/>
    <x v="16"/>
    <s v="Candidate registered"/>
    <s v="NEWHOUSE DANIEL M"/>
    <m/>
    <s v="2521 S EMERALD RD"/>
    <s v="SUNNYSIDE"/>
    <s v="YAKIMA"/>
    <s v="WA"/>
    <n v="98944"/>
    <s v="slieb.clieb@gmail.com"/>
    <s v="dnewhous@bentonrea.com"/>
    <m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n v="2"/>
    <s v="R"/>
    <x v="1"/>
    <n v="39756"/>
    <s v="full"/>
    <b v="1"/>
    <m/>
    <m/>
    <s v="Qualified for general"/>
    <s v="Won in general"/>
    <s v="Incumbent"/>
    <m/>
    <m/>
    <m/>
    <m/>
    <m/>
    <m/>
    <m/>
    <m/>
    <s v="2521 S EMERALD RD"/>
    <s v="SUNNYSIDE"/>
    <s v="WA"/>
    <n v="98944"/>
    <m/>
    <n v="106466.49"/>
    <n v="7225"/>
    <n v="109519.65"/>
    <n v="0"/>
    <n v="0"/>
    <n v="0"/>
    <n v="9486.41"/>
    <n v="0"/>
    <s v="https://apollo.pdc.wa.gov/public/registrations/registration?registration_id=19997"/>
    <n v="13941"/>
    <n v="10280"/>
    <n v="16195"/>
    <n v="14956"/>
    <n v="15"/>
    <s v="Sarah Lieb"/>
    <s v="candidate"/>
    <m/>
    <n v="44149.395925925928"/>
  </r>
  <r>
    <s v="ca-2020-18547"/>
    <s v="CORRC  908"/>
    <s v="CA"/>
    <n v="43597"/>
    <m/>
    <m/>
    <m/>
    <s v="Electronic"/>
    <n v="43597"/>
    <x v="4"/>
    <s v="Candidate registered"/>
    <s v="Chris Corry (CHRIS CORRY)"/>
    <m/>
    <s v="2010 WEST NOB HILL SUITE 1"/>
    <s v="YAKIMA"/>
    <s v="YAKIMA"/>
    <s v="WA"/>
    <n v="98902"/>
    <s v="DMANJARREZ@MANJARREZCPA.COM"/>
    <s v="CHRISCORRY@ICLOUD.COM"/>
    <s v="509-453-5678"/>
    <s v="STATE REPRESENTATIVE"/>
    <n v="13"/>
    <s v="LEG DISTRICT 14 - HOUSE"/>
    <n v="4805"/>
    <s v="YAKIMA"/>
    <s v="Legislative"/>
    <n v="86901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2010 WEST NOB HILL SUITE 1"/>
    <s v="YAKIMA"/>
    <s v="WA"/>
    <n v="98902"/>
    <n v="509453567"/>
    <n v="137286"/>
    <n v="22.88"/>
    <n v="136711.24"/>
    <n v="0"/>
    <n v="0"/>
    <n v="0"/>
    <n v="1537.39"/>
    <n v="0"/>
    <s v="https://apollo.pdc.wa.gov/public/registrations/registration?registration_id=17191"/>
    <n v="22143"/>
    <n v="967"/>
    <n v="18547"/>
    <n v="470"/>
    <n v="14"/>
    <s v="DEBRA MANJARREZ"/>
    <s v="candidate"/>
    <m/>
    <n v="44860.968611111108"/>
  </r>
  <r>
    <s v="ca-2020-92965"/>
    <s v="MIELT3 604"/>
    <s v="CA"/>
    <n v="44084"/>
    <n v="44082"/>
    <m/>
    <m/>
    <s v="Electronic"/>
    <n v="44084"/>
    <x v="4"/>
    <s v="Candidate declared"/>
    <s v="MIELKE THOMAS M (Tom Mielke)"/>
    <m/>
    <s v="7401 NE 284th St"/>
    <s v="Battle Ground"/>
    <s v="CLARK"/>
    <s v="WA"/>
    <n v="98604"/>
    <s v="district18rep@msn.com"/>
    <s v="district18rep@msn.com"/>
    <n v="13606086201"/>
    <s v="STATE SENATOR"/>
    <n v="12"/>
    <s v="LEG DISTRICT 18 - SENATE"/>
    <n v="4747"/>
    <s v="CLARK"/>
    <s v="Legislative"/>
    <n v="115190"/>
    <s v="C"/>
    <s v="Registration and financial affairs"/>
    <s v="Candidate"/>
    <s v="Candidate"/>
    <m/>
    <m/>
    <m/>
    <s v="R"/>
    <x v="1"/>
    <n v="44138"/>
    <s v="full"/>
    <b v="1"/>
    <m/>
    <m/>
    <m/>
    <m/>
    <m/>
    <m/>
    <m/>
    <m/>
    <m/>
    <m/>
    <m/>
    <m/>
    <m/>
    <s v="7401 NE 284th St"/>
    <s v="Battle Ground"/>
    <s v="WA"/>
    <n v="98604"/>
    <n v="13606086201"/>
    <n v="13282.67"/>
    <n v="0"/>
    <n v="18931.21"/>
    <n v="0"/>
    <n v="0"/>
    <n v="0"/>
    <n v="11158.34"/>
    <n v="0"/>
    <s v="https://apollo.pdc.wa.gov/public/registrations/registration?registration_id=20010"/>
    <n v="26033"/>
    <n v="4735"/>
    <n v="92965"/>
    <n v="891"/>
    <n v="18"/>
    <s v="Carmen Mielke"/>
    <s v="candidate"/>
    <m/>
    <n v="44229.73541666667"/>
  </r>
  <r>
    <s v="ca-2020-25646"/>
    <s v="MCCAA--528"/>
    <s v="CA"/>
    <n v="43850"/>
    <m/>
    <m/>
    <m/>
    <s v="Electronic"/>
    <n v="43850"/>
    <x v="4"/>
    <s v="Candidate registered"/>
    <s v="Amanda McCabe McKinney (Amanda McKinney)"/>
    <s v="Committee to Elect Amanda McKinney"/>
    <s v="PO Box 463"/>
    <s v="Yakima"/>
    <s v="YAKIMA"/>
    <s v="WA"/>
    <n v="98907"/>
    <s v="amanda@amandamckinney.us"/>
    <s v="amanda@amandamckinney.us"/>
    <n v="5098334857"/>
    <s v="COUNTY COMMISSIONER"/>
    <n v="23"/>
    <s v="YAKIMA CO"/>
    <n v="4418"/>
    <s v="YAKIMA"/>
    <s v="Local"/>
    <n v="119198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PO Box 463"/>
    <s v="Yakima"/>
    <s v="WA"/>
    <n v="98907"/>
    <n v="5099014675"/>
    <n v="75075.009999999995"/>
    <n v="0"/>
    <n v="75018.64"/>
    <n v="0"/>
    <n v="0"/>
    <n v="0"/>
    <m/>
    <m/>
    <s v="https://apollo.pdc.wa.gov/public/registrations/registration?registration_id=18190"/>
    <n v="24783"/>
    <n v="29660"/>
    <n v="25646"/>
    <n v="864"/>
    <m/>
    <s v="Donna Sorensen"/>
    <s v="candidate"/>
    <m/>
    <n v="44273.745717592596"/>
  </r>
  <r>
    <s v="ca-2020-25670"/>
    <s v="MYERC--996"/>
    <s v="CA"/>
    <n v="43859"/>
    <m/>
    <m/>
    <m/>
    <s v="Electronic"/>
    <n v="43859"/>
    <x v="4"/>
    <s v="Candidate registered"/>
    <s v="Clayton Myers (Clay Myers)"/>
    <m/>
    <s v="430 N PINE ST"/>
    <s v="Ellensburg"/>
    <s v="KITTITAS"/>
    <s v="WA"/>
    <n v="98926"/>
    <s v="SCOTT@PERNAACPA.COM"/>
    <s v="SCOTT@PERNAACPA.COM"/>
    <n v="5099331065"/>
    <s v="COUNTY SHERIFF"/>
    <n v="27"/>
    <s v="KITTITAS CO"/>
    <n v="3559"/>
    <s v="KITTITAS"/>
    <s v="Local"/>
    <n v="26913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m/>
    <m/>
    <m/>
    <m/>
    <m/>
    <m/>
    <m/>
    <m/>
    <m/>
    <s v="430 N PINE ST"/>
    <s v="Ellensburg"/>
    <s v="WA"/>
    <n v="98926"/>
    <n v="5099331065"/>
    <n v="32010"/>
    <n v="0"/>
    <n v="26998.52"/>
    <n v="0"/>
    <n v="0"/>
    <n v="0"/>
    <m/>
    <m/>
    <s v="https://apollo.pdc.wa.gov/public/registrations/registration?registration_id=18279"/>
    <n v="24841"/>
    <n v="29699"/>
    <n v="25670"/>
    <n v="918"/>
    <m/>
    <s v="Scott Pernaa"/>
    <s v="candidate"/>
    <m/>
    <n v="44293.530370370368"/>
  </r>
  <r>
    <s v="ca-2020-25751"/>
    <s v="STOND  133"/>
    <s v="CA"/>
    <n v="43880"/>
    <m/>
    <m/>
    <m/>
    <s v="Electronic"/>
    <n v="43880"/>
    <x v="4"/>
    <s v="Candidate registered"/>
    <s v="Danny E Stone  (Danny Stone)"/>
    <m/>
    <s v="P.O. Box 1"/>
    <s v="Hartline"/>
    <s v="GRANT"/>
    <s v="WA"/>
    <n v="99135"/>
    <s v="votedannystone@outlook.com"/>
    <s v="votedannystone@outlook.com"/>
    <m/>
    <s v="COUNTY COMMISSIONER"/>
    <n v="23"/>
    <s v="GRANT CO"/>
    <n v="3340"/>
    <s v="GRANT"/>
    <s v="Local"/>
    <n v="42409"/>
    <s v="C"/>
    <s v="Registration and financial affairs"/>
    <s v="Candidate"/>
    <s v="Candidate"/>
    <m/>
    <m/>
    <n v="1"/>
    <s v="R"/>
    <x v="1"/>
    <n v="44138"/>
    <s v="full"/>
    <b v="1"/>
    <b v="0"/>
    <b v="1"/>
    <m/>
    <s v="Won in general"/>
    <m/>
    <m/>
    <m/>
    <m/>
    <m/>
    <m/>
    <m/>
    <m/>
    <m/>
    <s v="P.O. Box 1"/>
    <s v="Hartline"/>
    <s v="WA"/>
    <n v="99135"/>
    <n v="4258707150"/>
    <n v="24510.49"/>
    <n v="0"/>
    <n v="23274.6"/>
    <n v="0"/>
    <n v="0"/>
    <n v="0"/>
    <m/>
    <m/>
    <s v="https://apollo.pdc.wa.gov/public/registrations/registration?registration_id=18492"/>
    <n v="24963"/>
    <n v="3768"/>
    <n v="25751"/>
    <n v="1209"/>
    <m/>
    <s v="Miriam Philp"/>
    <s v="candidate"/>
    <m/>
    <n v="44375.665370370371"/>
  </r>
  <r>
    <s v="ca-2020-25752"/>
    <s v="HOVEA  862"/>
    <s v="CA"/>
    <n v="43881"/>
    <m/>
    <m/>
    <m/>
    <s v="Electronic"/>
    <n v="43881"/>
    <x v="4"/>
    <s v="Candidate registered"/>
    <s v="Andy J. Hover (Andy Hover)"/>
    <m/>
    <s v="PO Box 885"/>
    <s v="Wintrhop"/>
    <s v="OKANOGAN"/>
    <s v="WA"/>
    <n v="98862"/>
    <s v="AndyHover2020@gmail.com"/>
    <s v="andyjhover@gmail.com"/>
    <s v="509-669-1606"/>
    <s v="COUNTY COMMISSIONER"/>
    <n v="23"/>
    <s v="OKANOGAN CO"/>
    <n v="3801"/>
    <s v="OKANOGAN"/>
    <s v="Local"/>
    <n v="23861"/>
    <s v="C"/>
    <s v="Registration and financial affairs"/>
    <s v="Candidate"/>
    <s v="Candidate"/>
    <m/>
    <m/>
    <n v="2"/>
    <s v="R"/>
    <x v="1"/>
    <n v="44138"/>
    <s v="full"/>
    <b v="1"/>
    <b v="1"/>
    <b v="1"/>
    <s v="Qualified for general"/>
    <s v="Won in general"/>
    <m/>
    <m/>
    <m/>
    <m/>
    <m/>
    <m/>
    <m/>
    <m/>
    <m/>
    <s v="110 Wolf Creek Road"/>
    <s v="Winthrop"/>
    <s v="WA"/>
    <n v="98862"/>
    <n v="5096691606"/>
    <n v="3100"/>
    <n v="8632.2000000000007"/>
    <n v="4307.0600000000004"/>
    <n v="0"/>
    <n v="0"/>
    <n v="0"/>
    <m/>
    <m/>
    <s v="https://apollo.pdc.wa.gov/public/registrations/registration?registration_id=18496"/>
    <n v="24906"/>
    <n v="3807"/>
    <n v="25752"/>
    <n v="687"/>
    <m/>
    <s v="Andy Hover"/>
    <s v="candidate"/>
    <m/>
    <n v="44276.514826388891"/>
  </r>
  <r>
    <s v="ca-2020-25802"/>
    <s v="REYNR--666"/>
    <s v="CA"/>
    <n v="43893"/>
    <m/>
    <m/>
    <m/>
    <s v="Electronic"/>
    <n v="43893"/>
    <x v="4"/>
    <s v="Candidate registered"/>
    <s v="Rey Reynolds"/>
    <m/>
    <s v="PO Box 1111"/>
    <s v="Vancouver"/>
    <s v="CLARK"/>
    <s v="WA"/>
    <n v="98666"/>
    <s v="daniel.frederick.barnes@gmail.com"/>
    <s v="Reyreynoldsof6@gmail.com"/>
    <n v="5039976427"/>
    <s v="STATE SENATOR"/>
    <n v="12"/>
    <s v="LEG DISTRICT 49 - SENATE"/>
    <n v="4778"/>
    <s v="CLARK"/>
    <s v="Legislative"/>
    <n v="94869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Lost in general"/>
    <m/>
    <m/>
    <m/>
    <m/>
    <m/>
    <m/>
    <m/>
    <m/>
    <m/>
    <s v="PO Box 1111"/>
    <s v="Vancouver"/>
    <s v="WA"/>
    <n v="98666"/>
    <n v="5039976427"/>
    <n v="58104.1"/>
    <n v="0"/>
    <n v="57851.23"/>
    <n v="0"/>
    <n v="0"/>
    <n v="0"/>
    <m/>
    <m/>
    <s v="https://apollo.pdc.wa.gov/public/registrations/registration?registration_id=18588"/>
    <n v="25016"/>
    <n v="29821"/>
    <n v="25802"/>
    <n v="1077"/>
    <n v="49"/>
    <s v="Dan Barnes"/>
    <s v="candidate"/>
    <m/>
    <n v="44208.474618055552"/>
  </r>
  <r>
    <s v="ca-2020-25815"/>
    <s v="WILSS  632"/>
    <s v="CA"/>
    <n v="43896"/>
    <m/>
    <m/>
    <m/>
    <s v="Electronic"/>
    <n v="43896"/>
    <x v="4"/>
    <s v="Candidate registered"/>
    <s v="Stephen Jeffrey Wilson (Jeff Wilson)"/>
    <m/>
    <s v="PO Box 2885"/>
    <s v="Longview"/>
    <s v="COWLITZ"/>
    <s v="WA"/>
    <n v="98632"/>
    <s v="jeffwilsonforsenate@gmail.com"/>
    <s v="Jeffwilsonforsenate@gmail.com"/>
    <s v="360-431-7864"/>
    <s v="STATE SENATOR"/>
    <n v="12"/>
    <s v="LEG DISTRICT 19 - SENATE"/>
    <n v="4748"/>
    <s v="COWLITZ"/>
    <s v="Legislative"/>
    <n v="92744"/>
    <s v="C"/>
    <s v="Registration and financial affairs"/>
    <s v="Candidate"/>
    <s v="Candidate"/>
    <m/>
    <m/>
    <m/>
    <s v="R"/>
    <x v="1"/>
    <n v="44138"/>
    <s v="full"/>
    <b v="1"/>
    <b v="1"/>
    <b v="1"/>
    <s v="Qualified for general"/>
    <s v="Won in general"/>
    <m/>
    <m/>
    <m/>
    <m/>
    <m/>
    <m/>
    <m/>
    <m/>
    <m/>
    <s v="870 Woodpecker Dr."/>
    <s v="Kelso"/>
    <s v="WA"/>
    <n v="98626"/>
    <s v="360-355-5802"/>
    <n v="124418.98"/>
    <n v="0"/>
    <n v="124378.98"/>
    <n v="0"/>
    <n v="0"/>
    <n v="0"/>
    <n v="5011.42"/>
    <n v="214663.45"/>
    <s v="https://apollo.pdc.wa.gov/public/registrations/registration?registration_id=18821"/>
    <n v="24757"/>
    <n v="30745"/>
    <n v="25815"/>
    <n v="1417"/>
    <n v="19"/>
    <s v="Ella Christine Masters"/>
    <s v="candidate"/>
    <m/>
    <n v="44664.431273148148"/>
  </r>
  <r>
    <s v="ca-2020-25964"/>
    <s v="LANGB--356"/>
    <s v="CA"/>
    <n v="43944"/>
    <m/>
    <m/>
    <m/>
    <s v="Electronic"/>
    <n v="43944"/>
    <x v="4"/>
    <s v="Candidate registered"/>
    <s v="Brian Lange"/>
    <m/>
    <s v="PO Box 1835"/>
    <s v="Morton"/>
    <s v="LEWIS"/>
    <s v="WA"/>
    <n v="98356"/>
    <s v="electbrianlange@yahoo.com"/>
    <s v="electbrianlange@yahoo.com"/>
    <m/>
    <s v="STATE REPRESENTATIVE"/>
    <n v="13"/>
    <s v="LEG DISTRICT 20 - HOUSE"/>
    <n v="4817"/>
    <s v="LEWIS"/>
    <s v="Legislative"/>
    <n v="103180"/>
    <s v="C"/>
    <s v="Registration and financial affairs"/>
    <s v="Candidate"/>
    <s v="Candidate"/>
    <m/>
    <m/>
    <n v="1"/>
    <s v="R"/>
    <x v="1"/>
    <n v="44138"/>
    <s v="mini"/>
    <b v="1"/>
    <b v="1"/>
    <b v="0"/>
    <s v="Lost in primary"/>
    <m/>
    <m/>
    <m/>
    <m/>
    <m/>
    <m/>
    <m/>
    <m/>
    <m/>
    <m/>
    <s v="PO Box 1835"/>
    <s v="Morton"/>
    <s v="WA"/>
    <n v="98356"/>
    <s v="253 209-2439"/>
    <n v="1788.54"/>
    <n v="0"/>
    <n v="0"/>
    <n v="0"/>
    <n v="0"/>
    <n v="0"/>
    <m/>
    <m/>
    <s v="https://apollo.pdc.wa.gov/public/registrations/registration?registration_id=18904"/>
    <n v="25215"/>
    <n v="29916"/>
    <n v="25964"/>
    <n v="797"/>
    <n v="20"/>
    <s v="Brian Lange"/>
    <s v="candidate"/>
    <m/>
    <n v="44148.868414351855"/>
  </r>
  <r>
    <s v="ca-2020-25843"/>
    <s v="ENGLD--816"/>
    <s v="CA"/>
    <n v="43906"/>
    <m/>
    <m/>
    <m/>
    <s v="Electronic"/>
    <n v="43906"/>
    <x v="4"/>
    <s v="Candidate registered"/>
    <s v="Dale England"/>
    <m/>
    <s v="POB 1421"/>
    <s v="Chelan"/>
    <s v="CHELAN"/>
    <s v="WA"/>
    <n v="98816"/>
    <s v="rcrowe@electdaleengland.com"/>
    <s v="rcrowe@electdaleengland.com"/>
    <n v="5096690903"/>
    <s v="COUNTY COMMISSIONER"/>
    <n v="23"/>
    <s v="CHELAN CO"/>
    <n v="3111"/>
    <s v="CHELAN"/>
    <s v="Local"/>
    <n v="46434"/>
    <s v="C"/>
    <s v="Registration and financial affairs"/>
    <s v="Candidate"/>
    <s v="Candidate"/>
    <m/>
    <m/>
    <n v="3"/>
    <s v="R"/>
    <x v="1"/>
    <n v="44138"/>
    <s v="full"/>
    <b v="1"/>
    <b v="1"/>
    <b v="1"/>
    <s v="Qualified for general"/>
    <s v="Lost in general"/>
    <m/>
    <m/>
    <m/>
    <m/>
    <m/>
    <m/>
    <m/>
    <m/>
    <m/>
    <s v="POB 1421"/>
    <s v="Chelan"/>
    <s v="WA"/>
    <n v="98816"/>
    <n v="5096690903"/>
    <n v="7500.24"/>
    <n v="0"/>
    <n v="8881.9699999999993"/>
    <n v="0"/>
    <n v="0"/>
    <n v="0"/>
    <m/>
    <m/>
    <s v="https://apollo.pdc.wa.gov/public/registrations/registration?registration_id=18933"/>
    <n v="25098"/>
    <n v="29834"/>
    <n v="25843"/>
    <n v="537"/>
    <m/>
    <s v="Ruth Crowe"/>
    <s v="candidate"/>
    <m/>
    <n v="44189.353275462963"/>
  </r>
  <r>
    <s v="ca-2020-25980"/>
    <s v="BEATM  301"/>
    <s v="CA"/>
    <n v="43948"/>
    <m/>
    <m/>
    <m/>
    <s v="Electronic"/>
    <n v="43948"/>
    <x v="4"/>
    <s v="Candidate registered"/>
    <s v="Matt Beaton"/>
    <m/>
    <s v="9816 West Court Street"/>
    <s v="Pasco"/>
    <s v="FRANKLIN"/>
    <s v="WA"/>
    <n v="99301"/>
    <s v="mattbeaton@reagan.com"/>
    <s v="mattbeaton@msn.com"/>
    <s v="509-948-1362"/>
    <s v="COUNTY COMMISSIONER"/>
    <n v="23"/>
    <s v="FRANKLIN CO"/>
    <n v="3306"/>
    <s v="FRANKLIN"/>
    <s v="Local"/>
    <n v="36737"/>
    <s v="C"/>
    <s v="Registration and financial affairs"/>
    <s v="Candidate"/>
    <s v="Candidate"/>
    <m/>
    <m/>
    <n v="1"/>
    <s v="R"/>
    <x v="1"/>
    <n v="44138"/>
    <s v="full"/>
    <b v="1"/>
    <b v="1"/>
    <b v="0"/>
    <s v="Lost in primary"/>
    <m/>
    <m/>
    <m/>
    <m/>
    <m/>
    <m/>
    <m/>
    <m/>
    <m/>
    <m/>
    <s v="10024 East Holman Road"/>
    <s v="Spokane Valley"/>
    <s v="WA"/>
    <n v="99206"/>
    <s v="509-924-4211"/>
    <n v="27190.080000000002"/>
    <n v="0"/>
    <n v="27190.080000000002"/>
    <n v="0"/>
    <n v="0"/>
    <n v="0"/>
    <m/>
    <m/>
    <s v="https://apollo.pdc.wa.gov/public/registrations/registration?registration_id=18949"/>
    <n v="25269"/>
    <n v="607"/>
    <n v="25980"/>
    <n v="308"/>
    <m/>
    <s v="Charlotte Benjamin"/>
    <s v="candidate"/>
    <m/>
    <n v="44148.8437037037"/>
  </r>
  <r>
    <s v="ca-2018-316"/>
    <s v="KRABA  077"/>
    <s v="CA"/>
    <n v="43237"/>
    <m/>
    <m/>
    <m/>
    <s v="Electronic"/>
    <n v="43237"/>
    <x v="3"/>
    <s v="Candidate registered"/>
    <s v="Amber Krabach (AMBER KRABACH)"/>
    <s v="AK4WA"/>
    <s v="23515 NE Novelty Hill Rd. Ste. B221-170"/>
    <s v="Redmond"/>
    <s v="KING"/>
    <s v="WA"/>
    <n v="98053"/>
    <s v="info@ak4wa.org"/>
    <s v="amber@ak4wa.org"/>
    <n v="4258617997"/>
    <s v="STATE REPRESENTATIVE"/>
    <n v="13"/>
    <s v="LEG DISTRICT 45 - HOUSE"/>
    <n v="4868"/>
    <s v="KING"/>
    <s v="Legislative"/>
    <m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Lost in general"/>
    <s v="Challenger"/>
    <m/>
    <m/>
    <m/>
    <m/>
    <m/>
    <m/>
    <m/>
    <m/>
    <m/>
    <m/>
    <m/>
    <m/>
    <n v="4258617997"/>
    <n v="13019.51"/>
    <n v="0"/>
    <n v="13857.6"/>
    <n v="1000"/>
    <n v="0"/>
    <n v="0"/>
    <m/>
    <m/>
    <s v="https://apollo.pdc.wa.gov/public/registrations/registration?registration_id=18953"/>
    <n v="10679"/>
    <n v="574"/>
    <n v="316"/>
    <n v="3324"/>
    <n v="45"/>
    <s v="AMBER KRABACH"/>
    <s v="candidate"/>
    <m/>
    <n v="44148.966226851851"/>
  </r>
  <r>
    <s v="ca-2020-1253"/>
    <s v="DELVJ  352"/>
    <s v="CA"/>
    <n v="42760"/>
    <m/>
    <m/>
    <m/>
    <s v="Electronic"/>
    <n v="42760"/>
    <x v="4"/>
    <s v="Candidate registered"/>
    <s v="DELVIN JEROME L II (JEROME DELVIN)"/>
    <m/>
    <s v="7620 WEST 21ST AVENUE"/>
    <s v="KENNEWICK"/>
    <s v="BENTON"/>
    <s v="WA"/>
    <n v="99338"/>
    <s v="LCHILDERS2B@CHARTER.NET"/>
    <s v="lchilders2b@charter.net"/>
    <s v="509-947-5383"/>
    <s v="COUNTY COMMISSIONER"/>
    <n v="23"/>
    <s v="BENTON CO"/>
    <n v="4725"/>
    <s v="BENTON"/>
    <s v="Local"/>
    <n v="115152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7620 WEST 21ST AVENUE"/>
    <s v="KENNEWICK"/>
    <s v="WA"/>
    <n v="99338"/>
    <s v="509-947-5383"/>
    <n v="30118.639999999999"/>
    <n v="0"/>
    <n v="30118.639999999999"/>
    <n v="0"/>
    <n v="0"/>
    <n v="0"/>
    <m/>
    <m/>
    <s v="https://apollo.pdc.wa.gov/public/registrations/registration?registration_id=18993"/>
    <n v="4842"/>
    <n v="30376"/>
    <n v="1253"/>
    <n v="500"/>
    <m/>
    <s v="Ella Childers"/>
    <s v="candidate"/>
    <m/>
    <n v="44266.403460648151"/>
  </r>
  <r>
    <s v="ca-2020-31753"/>
    <s v="LEE-J--604"/>
    <s v="CA"/>
    <n v="43964"/>
    <m/>
    <m/>
    <m/>
    <s v="Electronic"/>
    <n v="43964"/>
    <x v="4"/>
    <s v="Candidate registered"/>
    <s v="Jerimy Lee Kirschner"/>
    <m/>
    <s v="2302 S Union Ave Ste C30"/>
    <s v="Tacoma"/>
    <s v="KING"/>
    <s v="WA"/>
    <n v="98405"/>
    <s v="jerimy@jerimykirschner.com"/>
    <s v="jerimy@jerimykirschner.com"/>
    <s v="253-285-7777"/>
    <s v="STATE REPRESENTATIVE"/>
    <n v="13"/>
    <s v="LEG DISTRICT 31 - HOUSE"/>
    <n v="4839"/>
    <s v="KING"/>
    <s v="Legislative"/>
    <n v="107637"/>
    <s v="C"/>
    <s v="Registration and financial affairs"/>
    <s v="Candidate"/>
    <s v="Candidate"/>
    <m/>
    <m/>
    <n v="2"/>
    <s v="R"/>
    <x v="1"/>
    <n v="44138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9449.48"/>
    <n v="0"/>
    <n v="14514.14"/>
    <n v="-1444.48"/>
    <n v="0"/>
    <n v="0"/>
    <m/>
    <m/>
    <s v="https://apollo.pdc.wa.gov/public/registrations/registration?registration_id=19065"/>
    <n v="25379"/>
    <n v="29953"/>
    <n v="31753"/>
    <n v="808"/>
    <n v="31"/>
    <s v="Tom Perry"/>
    <s v="candidate"/>
    <m/>
    <n v="44148.868784722225"/>
  </r>
  <r>
    <s v="ca-2020-70130"/>
    <s v="DOWLC--720"/>
    <s v="CA"/>
    <n v="43973"/>
    <m/>
    <m/>
    <m/>
    <m/>
    <n v="43973"/>
    <x v="4"/>
    <s v="Candidate registered"/>
    <s v="Christopher Louis Dowllar (Chris Dowllar)"/>
    <m/>
    <s v="3204 sw 341 st st"/>
    <s v="federal way"/>
    <s v="KING"/>
    <s v="WA"/>
    <n v="98023"/>
    <s v="chrisdowllar@yahoo.com"/>
    <s v="chrisdowllar@yahoo.com"/>
    <n v="2533151929"/>
    <s v="STATE REPRESENTATIVE"/>
    <n v="13"/>
    <s v="LEG DISTRICT 30 - HOUSE"/>
    <n v="4837"/>
    <s v="KING"/>
    <s v="Legislative"/>
    <n v="84697"/>
    <s v="C"/>
    <s v="Registration and financial affairs"/>
    <s v="Candidate"/>
    <s v="Candidate"/>
    <m/>
    <m/>
    <n v="1"/>
    <s v="R"/>
    <x v="1"/>
    <n v="44138"/>
    <s v="mini"/>
    <b v="1"/>
    <b v="1"/>
    <b v="0"/>
    <s v="Lost in primary"/>
    <m/>
    <m/>
    <m/>
    <m/>
    <m/>
    <m/>
    <m/>
    <m/>
    <m/>
    <m/>
    <m/>
    <m/>
    <m/>
    <m/>
    <n v="2533151929"/>
    <m/>
    <m/>
    <m/>
    <m/>
    <m/>
    <m/>
    <m/>
    <m/>
    <s v="https://apollo.pdc.wa.gov/public/registrations/registration?registration_id=19257"/>
    <n v="25572"/>
    <n v="30140"/>
    <n v="70130"/>
    <m/>
    <n v="30"/>
    <s v="chris dowllar"/>
    <s v="candidate"/>
    <m/>
    <n v="44075.335914351854"/>
  </r>
  <r>
    <s v="ca-2020-42134"/>
    <s v="BROWE--831"/>
    <s v="CA"/>
    <n v="43976"/>
    <m/>
    <m/>
    <m/>
    <s v="Electronic"/>
    <n v="43976"/>
    <x v="4"/>
    <s v="Candidate registered"/>
    <s v="Eric Brown (Eric J. Brown)"/>
    <m/>
    <s v="Eric Brown P.O. Box 85778"/>
    <s v="Seattle"/>
    <s v="KING"/>
    <s v="WA"/>
    <n v="98145"/>
    <s v="brown.ericj612@gmail.com"/>
    <s v="brown.ericj612@gmail.com"/>
    <n v="2063317112"/>
    <s v="STATE REPRESENTATIVE"/>
    <n v="13"/>
    <s v="LEG DISTRICT 46 - HOUSE"/>
    <n v="4870"/>
    <s v="KING"/>
    <s v="Legislative"/>
    <n v="109296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m/>
    <m/>
    <m/>
    <m/>
    <n v="2063317112"/>
    <n v="4946.9399999999996"/>
    <n v="0"/>
    <n v="5962.84"/>
    <n v="-929.92"/>
    <n v="0"/>
    <n v="0"/>
    <m/>
    <m/>
    <s v="https://apollo.pdc.wa.gov/public/registrations/registration?registration_id=19293"/>
    <n v="25562"/>
    <n v="29993"/>
    <n v="42134"/>
    <n v="347"/>
    <n v="46"/>
    <s v="Eric J. Brown"/>
    <s v="candidate"/>
    <m/>
    <n v="44189.354571759257"/>
  </r>
  <r>
    <s v="ca-2020-42680"/>
    <s v="CLARJ  415"/>
    <s v="CA"/>
    <n v="43978"/>
    <m/>
    <m/>
    <m/>
    <s v="Electronic"/>
    <n v="43978"/>
    <x v="4"/>
    <s v="Candidate registered"/>
    <s v="Janis Meneatrice Clark (Janis Clark)"/>
    <m/>
    <s v="PO Box 3092"/>
    <s v="Federal Way"/>
    <s v="KING"/>
    <s v="WA"/>
    <n v="98063"/>
    <s v="electjanisclark@gmail.com"/>
    <s v="electjanisclark@gmail.com"/>
    <s v="253-330-6489"/>
    <s v="STATE REPRESENTATIVE"/>
    <n v="13"/>
    <s v="LEG DISTRICT 30 - HOUSE"/>
    <n v="4837"/>
    <s v="KING"/>
    <s v="Legislative"/>
    <n v="84697"/>
    <s v="C"/>
    <s v="Registration and financial affairs"/>
    <s v="Candidate"/>
    <s v="Candidate"/>
    <m/>
    <m/>
    <n v="1"/>
    <s v="R"/>
    <x v="1"/>
    <n v="44138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3858.06"/>
    <n v="0"/>
    <n v="7858.06"/>
    <n v="-1251.21"/>
    <n v="0"/>
    <n v="0"/>
    <m/>
    <m/>
    <s v="https://apollo.pdc.wa.gov/public/registrations/registration?registration_id=19338"/>
    <n v="25638"/>
    <n v="874"/>
    <n v="42680"/>
    <n v="433"/>
    <n v="30"/>
    <s v="Tom Perry"/>
    <s v="candidate"/>
    <m/>
    <n v="44207.781712962962"/>
  </r>
  <r>
    <s v="ca-2020-70248"/>
    <s v="ROMIE--087"/>
    <s v="CA"/>
    <n v="43979"/>
    <m/>
    <m/>
    <m/>
    <s v="Electronic"/>
    <n v="43979"/>
    <x v="4"/>
    <s v="Candidate registered"/>
    <s v="Earl Romig"/>
    <m/>
    <s v="5268 AARON PL NE"/>
    <s v="Moses Lake"/>
    <s v="GRANT"/>
    <s v="WA"/>
    <n v="98837"/>
    <s v="earlromig@gmail.com"/>
    <s v="earlromig@gmail.com"/>
    <n v="5097602426"/>
    <s v="COUNTY COMMISSIONER"/>
    <n v="23"/>
    <s v="GRANT CO"/>
    <n v="3340"/>
    <s v="GRANT"/>
    <s v="Local"/>
    <n v="42409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Lost in general"/>
    <m/>
    <m/>
    <m/>
    <m/>
    <m/>
    <m/>
    <m/>
    <m/>
    <m/>
    <s v="5268 AARON PL NE"/>
    <s v="Moses Lake"/>
    <s v="WA"/>
    <n v="98837"/>
    <n v="5097602426"/>
    <n v="17471.88"/>
    <n v="0"/>
    <n v="16535.93"/>
    <n v="0"/>
    <n v="0"/>
    <n v="0"/>
    <m/>
    <m/>
    <s v="https://apollo.pdc.wa.gov/public/registrations/registration?registration_id=19399"/>
    <n v="25688"/>
    <n v="30075"/>
    <n v="70248"/>
    <n v="1096"/>
    <m/>
    <s v="Earl Romig"/>
    <s v="candidate"/>
    <m/>
    <n v="44189.353344907409"/>
  </r>
  <r>
    <s v="ca-2020-42270"/>
    <s v="MACHC--716"/>
    <s v="CA"/>
    <n v="43980"/>
    <m/>
    <m/>
    <m/>
    <m/>
    <n v="43980"/>
    <x v="4"/>
    <s v="Candidate registered"/>
    <s v="Cliff MacHugh"/>
    <m/>
    <s v="2092 Frontier Rd"/>
    <s v="Pasco"/>
    <s v="FRANKLIN"/>
    <s v="WA"/>
    <n v="99301"/>
    <s v="cliff@jackassmtranch.com"/>
    <s v="cliff@jackassmtranch.com"/>
    <n v="5095317061"/>
    <s v="COUNTY COMMISSIONER"/>
    <n v="23"/>
    <s v="FRANKLIN CO"/>
    <n v="3306"/>
    <s v="FRANKLIN"/>
    <s v="Local"/>
    <n v="36737"/>
    <s v="C"/>
    <s v="Registration and financial affairs"/>
    <s v="Candidate"/>
    <s v="Candidate"/>
    <m/>
    <m/>
    <n v="2"/>
    <s v="R"/>
    <x v="1"/>
    <n v="44138"/>
    <s v="mini"/>
    <b v="1"/>
    <b v="1"/>
    <b v="0"/>
    <s v="Lost in primary"/>
    <m/>
    <m/>
    <m/>
    <m/>
    <m/>
    <m/>
    <m/>
    <m/>
    <m/>
    <m/>
    <s v="2092 Frontier Rd"/>
    <s v="Pasco"/>
    <s v="WA"/>
    <n v="99301"/>
    <n v="5095317061"/>
    <m/>
    <m/>
    <m/>
    <m/>
    <m/>
    <m/>
    <m/>
    <m/>
    <s v="https://apollo.pdc.wa.gov/public/registrations/registration?registration_id=19411"/>
    <n v="25701"/>
    <n v="29983"/>
    <n v="42270"/>
    <m/>
    <m/>
    <s v="Cliff MacHugh"/>
    <s v="candidate"/>
    <m/>
    <n v="44075.333761574075"/>
  </r>
  <r>
    <s v="ca-2020-70035"/>
    <s v="INGRJ--505"/>
    <s v="CA"/>
    <n v="43980"/>
    <m/>
    <m/>
    <m/>
    <m/>
    <n v="43980"/>
    <x v="4"/>
    <s v="Candidate registered"/>
    <s v="J. D. Ingram"/>
    <m/>
    <s v="6835 4th Way SE"/>
    <s v="Lacey"/>
    <s v="THURSTON"/>
    <s v="WA"/>
    <n v="98503"/>
    <s v="jdingram-district22@q.com"/>
    <s v="jd.ingram@q.COM"/>
    <s v="360-790-3611"/>
    <s v="STATE REPRESENTATIVE"/>
    <n v="13"/>
    <s v="LEG DISTRICT 22 - HOUSE"/>
    <n v="4821"/>
    <s v="THURSTON"/>
    <s v="Legislative"/>
    <n v="112378"/>
    <s v="C"/>
    <s v="Registration and financial affairs"/>
    <s v="Candidate"/>
    <s v="Candidate"/>
    <m/>
    <m/>
    <n v="1"/>
    <s v="R"/>
    <x v="1"/>
    <n v="44138"/>
    <s v="mini"/>
    <b v="1"/>
    <b v="1"/>
    <b v="1"/>
    <s v="Qualified for general"/>
    <s v="Lost in general"/>
    <m/>
    <m/>
    <m/>
    <m/>
    <m/>
    <m/>
    <m/>
    <m/>
    <m/>
    <s v="6835 4th Way SE"/>
    <s v="Lacey"/>
    <s v="WA"/>
    <n v="98503"/>
    <s v="360-790-3611"/>
    <m/>
    <m/>
    <m/>
    <m/>
    <m/>
    <m/>
    <m/>
    <m/>
    <s v="https://apollo.pdc.wa.gov/public/registrations/registration?registration_id=19419"/>
    <n v="25708"/>
    <n v="30104"/>
    <n v="70035"/>
    <m/>
    <n v="22"/>
    <s v="Jesse D. Ingram"/>
    <s v="candidate"/>
    <m/>
    <n v="44189.354224537034"/>
  </r>
  <r>
    <s v="ca-2020-70390"/>
    <s v="ROSEA--954"/>
    <s v="CA"/>
    <n v="43986"/>
    <m/>
    <m/>
    <m/>
    <m/>
    <n v="43986"/>
    <x v="4"/>
    <s v="Candidate registered"/>
    <s v="Albert F Rosenthal (Al Rosenthal)"/>
    <m/>
    <s v="4640 161st Ave SE"/>
    <s v="Bellevue"/>
    <s v="KING"/>
    <s v="WA"/>
    <n v="98006"/>
    <s v="alfrosenthal@aol.com"/>
    <s v="alfrosenthal@aol.com"/>
    <s v="425-785-3925"/>
    <s v="STATE REPRESENTATIVE"/>
    <n v="13"/>
    <s v="LEG DISTRICT 41 - HOUSE"/>
    <n v="4860"/>
    <s v="KING"/>
    <s v="Legislative"/>
    <n v="103835"/>
    <s v="C"/>
    <s v="Registration and financial affairs"/>
    <s v="Candidate"/>
    <s v="Candidate"/>
    <m/>
    <m/>
    <n v="2"/>
    <s v="R"/>
    <x v="1"/>
    <n v="44138"/>
    <s v="mini"/>
    <b v="1"/>
    <b v="1"/>
    <b v="1"/>
    <s v="Qualified for general"/>
    <s v="Lost in general"/>
    <m/>
    <m/>
    <m/>
    <m/>
    <m/>
    <m/>
    <m/>
    <m/>
    <m/>
    <s v="4640 161st Ave SE"/>
    <s v="Bellevue"/>
    <s v="WA"/>
    <n v="98006"/>
    <s v="425-785-3925"/>
    <m/>
    <m/>
    <m/>
    <m/>
    <m/>
    <m/>
    <m/>
    <m/>
    <s v="https://apollo.pdc.wa.gov/public/registrations/registration?registration_id=19493"/>
    <n v="25689"/>
    <n v="30088"/>
    <n v="70390"/>
    <m/>
    <n v="41"/>
    <s v="Albert Rosenthal"/>
    <s v="candidate"/>
    <m/>
    <n v="44189.354525462964"/>
  </r>
  <r>
    <s v="ca-2020-25620"/>
    <s v="WRIGC  926"/>
    <s v="CA"/>
    <n v="43843"/>
    <m/>
    <m/>
    <m/>
    <s v="Electronic"/>
    <n v="43843"/>
    <x v="4"/>
    <s v="Candidate registered"/>
    <s v="Cory A Wright (WRIGHT CORY A)"/>
    <m/>
    <s v="430 N PINE ST"/>
    <s v="ELLENSBURG"/>
    <s v="KITTITAS"/>
    <s v="WA"/>
    <n v="98926"/>
    <s v="SCOTT@PERNAACPA.COM"/>
    <s v="SCOTT@PERNAACPA.COM"/>
    <n v="5099331065"/>
    <s v="COUNTY COMMISSIONER"/>
    <n v="23"/>
    <s v="KITTITAS CO"/>
    <n v="3559"/>
    <s v="KITTITAS"/>
    <s v="Local"/>
    <n v="26913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430 N PINE ST"/>
    <s v="ELLENSBURG"/>
    <s v="WA"/>
    <n v="98926"/>
    <n v="5099331065"/>
    <n v="19715"/>
    <n v="10372.540000000001"/>
    <n v="19158.61"/>
    <n v="0"/>
    <n v="0"/>
    <n v="0"/>
    <m/>
    <m/>
    <s v="https://apollo.pdc.wa.gov/public/registrations/registration?registration_id=19604"/>
    <n v="24747"/>
    <n v="1213"/>
    <n v="25620"/>
    <n v="1423"/>
    <m/>
    <s v="Scott Pernaa"/>
    <s v="candidate"/>
    <m/>
    <n v="44266.52238425926"/>
  </r>
  <r>
    <s v="ca-2015-5783"/>
    <s v="VALLC  258"/>
    <s v="CA"/>
    <n v="42149"/>
    <m/>
    <m/>
    <m/>
    <m/>
    <n v="42149"/>
    <x v="12"/>
    <s v="Candidate registered"/>
    <s v="VALLO CHRISTOPHER L (CHRISTOPHER (CHRIS) VALLO)"/>
    <m/>
    <s v="621 SR9 NE PMB D22"/>
    <s v="LAKE STEVENS"/>
    <s v="SNOHOMISH"/>
    <s v="WA"/>
    <n v="98258"/>
    <s v="CHRIS@VOTE4VALLO.COM"/>
    <s v="chris@vote4vallo.com"/>
    <s v="425-334-8700"/>
    <s v="COUNTY CHARTER REVIEW COMMISSIONER"/>
    <n v="30"/>
    <s v="SNOHOMISH CO"/>
    <n v="4107"/>
    <s v="SNOHOMISH"/>
    <s v="Local"/>
    <n v="416727"/>
    <s v="C"/>
    <s v="Registration and financial affairs"/>
    <s v="Candidate"/>
    <s v="Candidate"/>
    <m/>
    <m/>
    <m/>
    <s v="R"/>
    <x v="1"/>
    <n v="42311"/>
    <s v="mini"/>
    <b v="1"/>
    <m/>
    <m/>
    <s v="Not in primary"/>
    <s v="Lost in general"/>
    <m/>
    <m/>
    <m/>
    <m/>
    <m/>
    <m/>
    <m/>
    <m/>
    <m/>
    <s v="332 RHODORA HEIGHTS ROAD"/>
    <s v="LAKE STEVENS"/>
    <s v="WA"/>
    <n v="98258"/>
    <s v="425-273-1582"/>
    <m/>
    <m/>
    <m/>
    <m/>
    <m/>
    <m/>
    <m/>
    <m/>
    <s v="https://web.pdc.wa.gov/rptimg/default.aspx?docid=4429650"/>
    <n v="20029"/>
    <n v="4898"/>
    <n v="5783"/>
    <m/>
    <m/>
    <s v="KAREN VALLO"/>
    <s v="candidate"/>
    <m/>
    <n v="43597.989606481482"/>
  </r>
  <r>
    <s v="ca-2015-5739"/>
    <s v="STEPT  370"/>
    <s v="CA"/>
    <n v="42144"/>
    <m/>
    <m/>
    <m/>
    <m/>
    <n v="42144"/>
    <x v="12"/>
    <s v="Candidate registered"/>
    <s v=" TONY STEPHENS (TONY STEPHENS)"/>
    <m/>
    <s v="3115 SAHALI DR"/>
    <s v="BREMERTON"/>
    <s v="KITSAP"/>
    <s v="WA"/>
    <n v="98310"/>
    <s v="robodrill@yahoo.com"/>
    <s v="robodrill@yahoo.com"/>
    <s v="360-440-2377"/>
    <s v="SCHOOL DIRECTOR"/>
    <n v="49"/>
    <s v="BREMERTON SD 100-C"/>
    <n v="3072"/>
    <s v="KITSAP"/>
    <s v="Local"/>
    <n v="22896"/>
    <s v="C"/>
    <s v="Registration and financial affairs"/>
    <s v="Candidate"/>
    <s v="Candidate"/>
    <m/>
    <m/>
    <m/>
    <s v="R"/>
    <x v="1"/>
    <n v="42311"/>
    <s v="mini"/>
    <b v="1"/>
    <m/>
    <m/>
    <s v="Qualified for general"/>
    <s v="Lost in general"/>
    <m/>
    <m/>
    <m/>
    <m/>
    <m/>
    <m/>
    <m/>
    <m/>
    <m/>
    <s v="3115 SAHALI DR"/>
    <s v="BREMERTON"/>
    <s v="WA"/>
    <n v="98310"/>
    <s v="360-440-2377"/>
    <m/>
    <m/>
    <m/>
    <m/>
    <m/>
    <m/>
    <m/>
    <m/>
    <s v="https://web.pdc.wa.gov/rptimg/default.aspx?docid=4419093"/>
    <n v="18650"/>
    <n v="4872"/>
    <n v="5739"/>
    <m/>
    <m/>
    <s v="TONY STEPHENS"/>
    <s v="candidate"/>
    <m/>
    <n v="43597.988900462966"/>
  </r>
  <r>
    <s v="ca-2013-8825"/>
    <s v="LAMBJ  580"/>
    <s v="CA"/>
    <n v="41456"/>
    <m/>
    <m/>
    <m/>
    <m/>
    <n v="41456"/>
    <x v="11"/>
    <s v="Candidate registered"/>
    <s v="LAMBRECHT JOHN A (JOHN LAMBRECHT)"/>
    <m/>
    <s v="34912 24TH AVE E"/>
    <s v="ROY"/>
    <s v="PIERCE"/>
    <s v="WA"/>
    <n v="98580"/>
    <s v="LAMBRECHT47MTP@HOTMAIL.COM"/>
    <s v="lambrecht47mtp@hotmail.com"/>
    <s v="253-468-7689"/>
    <s v="SCHOOL DIRECTOR"/>
    <n v="49"/>
    <s v="EATONVILLE SD 404 *"/>
    <n v="3260"/>
    <s v="PIERCE"/>
    <s v="Local"/>
    <n v="7562"/>
    <s v="C"/>
    <s v="Registration and financial affairs"/>
    <s v="Candidate"/>
    <s v="Candidate"/>
    <m/>
    <m/>
    <m/>
    <s v="R"/>
    <x v="1"/>
    <n v="41583"/>
    <s v="mini"/>
    <b v="1"/>
    <m/>
    <m/>
    <s v="Not in primary"/>
    <s v="Unopposed in general"/>
    <m/>
    <m/>
    <m/>
    <m/>
    <m/>
    <m/>
    <m/>
    <m/>
    <m/>
    <s v="34912 24TH AVE E"/>
    <s v="ROY"/>
    <s v="WA"/>
    <n v="98580"/>
    <s v="253-468-7689"/>
    <m/>
    <m/>
    <m/>
    <m/>
    <m/>
    <m/>
    <m/>
    <m/>
    <s v="https://web.pdc.wa.gov/rptimg/default.aspx?docid=3419968"/>
    <n v="10974"/>
    <n v="6812"/>
    <n v="8825"/>
    <m/>
    <m/>
    <s v="JOHN LAMBRECHT"/>
    <s v="candidate"/>
    <m/>
    <n v="43598.021643518521"/>
  </r>
  <r>
    <s v="ca-2014-7571"/>
    <s v="BOLYD  837"/>
    <s v="CA"/>
    <n v="41709"/>
    <m/>
    <m/>
    <m/>
    <s v="Mixed"/>
    <n v="41709"/>
    <x v="9"/>
    <s v="Candidate registered"/>
    <s v="BOLYARD DANNETTE L (DANI BOLYARD)"/>
    <m/>
    <s v="PO BOX 2029"/>
    <s v="MOSES LAKE"/>
    <s v="GRANT"/>
    <s v="WA"/>
    <n v="98837"/>
    <s v="BOLYARDTREASURER@GMAIL.COM"/>
    <s v="bolyardforrep@gmail.com"/>
    <s v="509-707-3367"/>
    <s v="STATE REPRESENTATIVE"/>
    <n v="13"/>
    <s v="LEG DISTRICT 13 - HOUSE"/>
    <n v="4803"/>
    <s v="GRANT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11866 ROAD 12 NE"/>
    <s v="MOSES LAKE"/>
    <s v="WA"/>
    <n v="98837"/>
    <s v="509-361-3950"/>
    <n v="39376.129999999997"/>
    <n v="0"/>
    <n v="39004.559999999998"/>
    <n v="-1800"/>
    <n v="0"/>
    <n v="0"/>
    <m/>
    <m/>
    <s v="https://web.pdc.wa.gov/rptimg/default.aspx?filerid_election_year=BOLYD%20%20837%3A%7C%3A2014"/>
    <n v="1582"/>
    <n v="6143"/>
    <n v="7571"/>
    <n v="7557"/>
    <n v="13"/>
    <s v="SHERYL J LEIGHTON"/>
    <s v="candidate"/>
    <m/>
    <n v="44149.125509259262"/>
  </r>
  <r>
    <s v="ca-2014-7397"/>
    <s v="COOPT  362"/>
    <s v="CA"/>
    <n v="41355"/>
    <m/>
    <m/>
    <m/>
    <s v="Mixed"/>
    <n v="41355"/>
    <x v="9"/>
    <s v="Candidate registered"/>
    <s v="William T Cooper (TOM COOPER)"/>
    <m/>
    <s v="PO BOX 112"/>
    <s v="WALLA WALLA"/>
    <s v="WALLA WALLA"/>
    <s v="WA"/>
    <n v="99362"/>
    <s v="K9ZORRO@GMAIL.COM"/>
    <s v="k9zorro@gmail.com"/>
    <s v="509-386-1963"/>
    <s v="COUNTY SHERIFF"/>
    <n v="27"/>
    <s v="WALLA WALLA CO"/>
    <n v="4302"/>
    <s v="WALLA WALLA"/>
    <s v="Local"/>
    <n v="31790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725 COUNTRY CLUB"/>
    <s v="WALLA WALLA"/>
    <s v="WA"/>
    <n v="99362"/>
    <m/>
    <n v="20853.07"/>
    <n v="0"/>
    <n v="24318.07"/>
    <n v="0"/>
    <n v="0"/>
    <n v="0"/>
    <m/>
    <m/>
    <s v="https://web.pdc.wa.gov/rptimg/default.aspx?filerid_election_year=COOPT%20%20362%3A%7C%3A2014"/>
    <n v="4235"/>
    <n v="1848"/>
    <n v="7397"/>
    <n v="7695"/>
    <m/>
    <s v="WILLIAM FLEENOR"/>
    <s v="candidate"/>
    <m/>
    <n v="44149.130185185182"/>
  </r>
  <r>
    <s v="ca-2014-7161"/>
    <s v="HENDN  943"/>
    <s v="CA"/>
    <n v="41854"/>
    <m/>
    <m/>
    <m/>
    <m/>
    <n v="41854"/>
    <x v="9"/>
    <s v="Candidate registered"/>
    <s v="Nicholas( Nick) Henderson (NICHOLAS HENDERSON)"/>
    <m/>
    <s v="PO BOX 757"/>
    <s v="SOUTH CLE ELUM"/>
    <s v="KITTITAS"/>
    <s v="WA"/>
    <n v="98943"/>
    <s v="nickhenderson@q.com"/>
    <s v="nickhendersoon@q.com"/>
    <s v="509-674-1335"/>
    <s v="COUNTY CORONER"/>
    <n v="24"/>
    <s v="KITTITAS CO"/>
    <n v="3559"/>
    <s v="KITTITAS"/>
    <s v="Local"/>
    <n v="21906"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Won in general"/>
    <m/>
    <m/>
    <m/>
    <m/>
    <m/>
    <m/>
    <m/>
    <m/>
    <m/>
    <s v="430 NORTH PINE"/>
    <s v="ELLENSBURG"/>
    <s v="WA"/>
    <n v="98926"/>
    <s v="509-933-1065"/>
    <m/>
    <m/>
    <m/>
    <m/>
    <m/>
    <m/>
    <m/>
    <m/>
    <s v="https://web.pdc.wa.gov/rptimg/default.aspx?docid=3979326"/>
    <n v="8451"/>
    <n v="767"/>
    <n v="7161"/>
    <m/>
    <m/>
    <s v="SCOTT PERNAA"/>
    <s v="candidate"/>
    <m/>
    <n v="43598.000092592592"/>
  </r>
  <r>
    <s v="ca-2014-7152"/>
    <s v="HILLT  350"/>
    <s v="CA"/>
    <n v="41785"/>
    <m/>
    <m/>
    <m/>
    <s v="Electronic"/>
    <n v="41785"/>
    <x v="9"/>
    <s v="Candidate registered"/>
    <s v="HILLERMAN TONY (TONY HILLERMAN)"/>
    <m/>
    <s v="PO BOX 6393"/>
    <s v="KENNEWICK"/>
    <s v="BENTON"/>
    <s v="WA"/>
    <n v="99336"/>
    <s v="electtonyin2014@gmail.com"/>
    <s v="electtonyin2014@gmail.com"/>
    <s v="(509) 480-2006"/>
    <s v="COUNTY ASSESSOR"/>
    <n v="21"/>
    <s v="BENTON CO"/>
    <n v="4725"/>
    <s v="BENTON"/>
    <s v="Local"/>
    <n v="97652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PO BOX 1227"/>
    <s v="PROSSER"/>
    <s v="WA"/>
    <n v="99350"/>
    <s v="(509) 480-1155"/>
    <n v="8718.43"/>
    <n v="0"/>
    <n v="7648.78"/>
    <n v="2"/>
    <n v="0"/>
    <n v="0"/>
    <m/>
    <m/>
    <s v="https://web.pdc.wa.gov/rptimg/default.aspx?filerid_election_year=HILLT%20%20350%3A%7C%3A2014"/>
    <n v="8593"/>
    <n v="5963"/>
    <n v="7152"/>
    <n v="7884"/>
    <m/>
    <s v="CONNIE HILLERMAN"/>
    <s v="candidate"/>
    <m/>
    <n v="44149.137280092589"/>
  </r>
  <r>
    <s v="ca-2014-7618"/>
    <s v="BARKJ  122"/>
    <s v="CA"/>
    <n v="41788"/>
    <m/>
    <m/>
    <m/>
    <m/>
    <n v="41788"/>
    <x v="9"/>
    <s v="Candidate registered"/>
    <s v="Jeffrey S. Barkdull (JEFFREY  BARKDULL)"/>
    <m/>
    <s v="30428 BALD RIDGE RD. N."/>
    <s v="DAVENPORT"/>
    <s v="LINCOLN"/>
    <s v="WA"/>
    <n v="99122"/>
    <s v="jeffbarkdull9@gmail.com"/>
    <s v="jeffbarkdull9@gmail.com"/>
    <s v="509-981-6040"/>
    <s v="COUNTY PROSECUTOR"/>
    <n v="26"/>
    <s v="LINCOLN CO"/>
    <n v="3655"/>
    <s v="LINCOLN"/>
    <s v="Local"/>
    <n v="7129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30428 BALD RIDGE RD. N."/>
    <s v="DAVENPORT"/>
    <s v="WA"/>
    <n v="99122"/>
    <s v="509-981-6040"/>
    <m/>
    <m/>
    <m/>
    <m/>
    <m/>
    <m/>
    <m/>
    <m/>
    <s v="https://web.pdc.wa.gov/rptimg/default.aspx?docid=3841555"/>
    <n v="929"/>
    <n v="265"/>
    <n v="7618"/>
    <m/>
    <m/>
    <s v="JEFFREY  BARKDULL"/>
    <s v="candidate"/>
    <m/>
    <n v="43598.0075462963"/>
  </r>
  <r>
    <s v="ca-2014-7423"/>
    <s v="OLSEJ  110"/>
    <s v="CA"/>
    <n v="41793"/>
    <m/>
    <m/>
    <m/>
    <s v="Electronic"/>
    <n v="41793"/>
    <x v="9"/>
    <s v="Candidate registered"/>
    <s v="OLSEN JAMES M (JAMES OLSEN)"/>
    <m/>
    <s v="2412 SOUNDVIEW DRIVE NE"/>
    <s v="BAINBRIDGE ISLAND"/>
    <s v="KITSAP"/>
    <s v="WA"/>
    <n v="98110"/>
    <s v="voteolsen23@gmail.com"/>
    <s v="voteolsen23@gmail.com"/>
    <s v="206-276-5242"/>
    <s v="STATE REPRESENTATIVE"/>
    <n v="13"/>
    <s v="LEG DISTRICT 23 - HOUSE"/>
    <n v="3558"/>
    <s v="KITSAP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2412 SOUNDVIEW DRIVE NE"/>
    <s v="BAINBRIDGE ISLAND"/>
    <s v="WA"/>
    <n v="98110"/>
    <s v="206-276-5242"/>
    <n v="6885.16"/>
    <n v="0"/>
    <n v="1888.4"/>
    <n v="-756.56"/>
    <n v="0"/>
    <n v="0"/>
    <m/>
    <m/>
    <s v="https://web.pdc.wa.gov/rptimg/default.aspx?docid=3848251"/>
    <n v="14315"/>
    <n v="6077"/>
    <n v="7423"/>
    <n v="8140"/>
    <n v="23"/>
    <s v="MARY DOMBROWSKI"/>
    <s v="candidate"/>
    <m/>
    <n v="44149.147002314814"/>
  </r>
  <r>
    <s v="ca-2014-7122"/>
    <s v="MARTR  057"/>
    <s v="CA"/>
    <n v="41791"/>
    <m/>
    <m/>
    <m/>
    <m/>
    <n v="41791"/>
    <x v="9"/>
    <s v="Candidate registered"/>
    <s v="MARTIN ROWLAND J (ROWLAND MARTIN)"/>
    <m/>
    <s v="661 TAYLOR AVE NW"/>
    <s v="RENTON"/>
    <s v="KING"/>
    <s v="WA"/>
    <n v="98057"/>
    <s v="martin4senate@yahoo.com"/>
    <s v="rowlandjmartin@yahoo.com"/>
    <s v="206-772-6290"/>
    <s v="STATE SENATOR"/>
    <n v="12"/>
    <s v="LEG DISTRICT 37 - SENATE"/>
    <n v="4766"/>
    <s v="KING"/>
    <s v="Legislative"/>
    <m/>
    <s v="C"/>
    <s v="Registration and financial affairs"/>
    <s v="Candidate"/>
    <s v="Candidate"/>
    <m/>
    <m/>
    <m/>
    <s v="R"/>
    <x v="1"/>
    <n v="41947"/>
    <s v="mini"/>
    <b v="1"/>
    <m/>
    <m/>
    <s v="Lost in primary"/>
    <m/>
    <s v="Challenger"/>
    <m/>
    <m/>
    <m/>
    <m/>
    <m/>
    <m/>
    <m/>
    <m/>
    <s v="661 TAYLOR AVE NW"/>
    <s v="RENTON"/>
    <s v="WA"/>
    <n v="98057"/>
    <s v="206-772-6290"/>
    <m/>
    <m/>
    <m/>
    <m/>
    <m/>
    <m/>
    <m/>
    <m/>
    <s v="https://web.pdc.wa.gov/rptimg/default.aspx?docid=3844689"/>
    <n v="12073"/>
    <n v="5953"/>
    <n v="7122"/>
    <m/>
    <n v="37"/>
    <s v="ROWLAND MARTIN"/>
    <s v="candidate"/>
    <m/>
    <n v="43597.999502314815"/>
  </r>
  <r>
    <s v="ca-2014-7220"/>
    <s v="GREIT  562"/>
    <s v="CA"/>
    <n v="41781"/>
    <m/>
    <m/>
    <m/>
    <s v="Electronic"/>
    <n v="41781"/>
    <x v="9"/>
    <s v="Candidate registered"/>
    <s v="GREISAMER THOMAS W (THOMAS GREISAMER)"/>
    <m/>
    <s v="PO BOX 425"/>
    <s v="MOCLIPS"/>
    <s v="CLALLAM"/>
    <s v="WA"/>
    <n v="98562"/>
    <s v="DOCTWG@CENTURYLINK.NET"/>
    <s v="doctwg@centurylink.net"/>
    <s v="425-330-0997"/>
    <s v="STATE REPRESENTATIVE"/>
    <n v="13"/>
    <s v="LEG DISTRICT 24 - HOUSE"/>
    <n v="4825"/>
    <s v="CLALLAM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357 RICE"/>
    <s v="ABERDEEN"/>
    <s v="WA"/>
    <n v="98520"/>
    <m/>
    <n v="8037.28"/>
    <n v="0"/>
    <n v="6282.19"/>
    <n v="0"/>
    <n v="0"/>
    <n v="0"/>
    <m/>
    <m/>
    <s v="https://web.pdc.wa.gov/rptimg/default.aspx?docid=3837588"/>
    <n v="7681"/>
    <n v="5992"/>
    <n v="7220"/>
    <n v="7836"/>
    <n v="24"/>
    <s v="BRUCE DANIELS"/>
    <s v="candidate"/>
    <m/>
    <n v="44149.135497685187"/>
  </r>
  <r>
    <s v="ca-2014-7070"/>
    <s v="KNUTB  264"/>
    <s v="CA"/>
    <n v="41779"/>
    <m/>
    <m/>
    <m/>
    <s v="Electronic"/>
    <n v="41779"/>
    <x v="9"/>
    <s v="Candidate registered"/>
    <s v="KNUTZEN WILLIAM D (WILLIAM KNUTZEN)"/>
    <m/>
    <s v="P.O.BOX 2967"/>
    <s v="FERNDALE"/>
    <s v="WHATCOM"/>
    <s v="WA"/>
    <n v="98248"/>
    <s v="bill.sandy.kids@gmail.com"/>
    <s v="bill.sandy.kids@gmail.com"/>
    <s v="360-815-4786"/>
    <s v="STATE REPRESENTATIVE"/>
    <n v="13"/>
    <s v="LEG DISTRICT 42 - HOUSE"/>
    <n v="4862"/>
    <s v="WHATCOM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s v="Challenger"/>
    <m/>
    <m/>
    <m/>
    <m/>
    <m/>
    <m/>
    <m/>
    <m/>
    <s v="2015 24TH ST"/>
    <s v="BELLINGHAM"/>
    <s v="WA"/>
    <n v="98225"/>
    <s v="360-510-3056"/>
    <n v="21992"/>
    <n v="0"/>
    <n v="14177.75"/>
    <n v="0"/>
    <n v="0"/>
    <n v="0"/>
    <m/>
    <m/>
    <s v="https://web.pdc.wa.gov/rptimg/default.aspx?docid=3833504"/>
    <n v="10545"/>
    <n v="5928"/>
    <n v="7070"/>
    <n v="7983"/>
    <n v="42"/>
    <s v="CARL OLSEN"/>
    <s v="candidate"/>
    <m/>
    <n v="44149.141631944447"/>
  </r>
  <r>
    <s v="ca-2014-7294"/>
    <s v="MORGJ  579"/>
    <s v="CA"/>
    <n v="41770"/>
    <m/>
    <m/>
    <m/>
    <s v="Mixed"/>
    <n v="41770"/>
    <x v="9"/>
    <s v="Candidate registered"/>
    <s v="MORGAN JOHN D (JOHN MORGAN)"/>
    <m/>
    <s v="PO BOX 500"/>
    <s v="ROCHESTER"/>
    <s v="LEWIS"/>
    <s v="WA"/>
    <n v="98579"/>
    <s v="ELECTJOHNMORGAN@GMAIL.COM"/>
    <s v="electjohnmorgan@gmail.com"/>
    <s v="360-701-1299"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s v="Challenger"/>
    <m/>
    <m/>
    <m/>
    <m/>
    <m/>
    <m/>
    <m/>
    <m/>
    <s v="PO BOX 500"/>
    <s v="ROCHESTER"/>
    <s v="WA"/>
    <n v="98579"/>
    <s v="360-701-1299"/>
    <n v="0"/>
    <n v="0"/>
    <n v="856.11"/>
    <n v="0"/>
    <n v="0"/>
    <n v="0"/>
    <m/>
    <m/>
    <s v="https://web.pdc.wa.gov/rptimg/default.aspx?docid=3825970"/>
    <n v="13294"/>
    <n v="6024"/>
    <n v="7294"/>
    <n v="8091"/>
    <n v="20"/>
    <s v="JOHN MORGAN"/>
    <s v="candidate"/>
    <m/>
    <n v="44149.145104166666"/>
  </r>
  <r>
    <s v="ca-2014-7365"/>
    <s v="THOMD  233"/>
    <s v="CA"/>
    <n v="41732"/>
    <m/>
    <m/>
    <m/>
    <s v="Electronic"/>
    <n v="41732"/>
    <x v="9"/>
    <s v="Candidate registered"/>
    <s v="David M Thomas (DAVID THOMAS)"/>
    <m/>
    <s v="PO BOX 1186"/>
    <s v="ANACORTES"/>
    <s v="SKAGIT"/>
    <s v="WA"/>
    <n v="98221"/>
    <s v="?"/>
    <s v="dadamata@msn.com"/>
    <s v="360-757-1745"/>
    <s v="COUNTY ASSESSOR"/>
    <n v="21"/>
    <s v="SKAGIT CO"/>
    <n v="4064"/>
    <s v="SKAGIT"/>
    <s v="Local"/>
    <n v="66649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936 NELSON STREET"/>
    <s v="SEDRO WOOLLEY"/>
    <s v="WA"/>
    <n v="98284"/>
    <m/>
    <n v="8664.65"/>
    <n v="0"/>
    <n v="8302.73"/>
    <n v="-724.65"/>
    <n v="0"/>
    <n v="0"/>
    <m/>
    <m/>
    <s v="https://web.pdc.wa.gov/rptimg/default.aspx?filerid_election_year=THOMD%20%20233%3A%7C%3A2014"/>
    <n v="19495"/>
    <n v="817"/>
    <n v="7365"/>
    <n v="8412"/>
    <m/>
    <s v="DON LYNCH"/>
    <s v="candidate"/>
    <m/>
    <n v="44149.155960648146"/>
  </r>
  <r>
    <s v="ca-2014-7623"/>
    <s v="BAGLR  282"/>
    <s v="CA"/>
    <n v="41715"/>
    <m/>
    <m/>
    <m/>
    <m/>
    <n v="41715"/>
    <x v="9"/>
    <s v="Candidate registered"/>
    <s v="BAGLEY ROBERT K (ROBERT BAGLEY)"/>
    <m/>
    <s v="1508 RIDGE DR."/>
    <s v="CAMANO ISLAND"/>
    <s v="ISLAND"/>
    <s v="WA"/>
    <n v="98282"/>
    <s v="kellybagley@live.com"/>
    <s v="kellybagley@live.com"/>
    <s v="360-387-3272"/>
    <s v="COUNTY COMMISSIONER"/>
    <n v="23"/>
    <s v="ISLAND CO"/>
    <n v="3424"/>
    <s v="ISLAND"/>
    <s v="Local"/>
    <n v="50450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1508 RIDGE DR."/>
    <s v="CAMANO ISLAND"/>
    <s v="WA"/>
    <n v="98282"/>
    <s v="360-387-3272"/>
    <m/>
    <m/>
    <m/>
    <m/>
    <m/>
    <m/>
    <m/>
    <m/>
    <s v="https://web.pdc.wa.gov/rptimg/default.aspx?docid=3750426"/>
    <n v="886"/>
    <n v="6167"/>
    <n v="7623"/>
    <m/>
    <m/>
    <s v="ELLEN BAGLEY"/>
    <s v="candidate"/>
    <m/>
    <n v="43598.007627314815"/>
  </r>
  <r>
    <s v="ca-2014-7341"/>
    <s v="DUNCJ  362"/>
    <s v="CA"/>
    <n v="41728"/>
    <m/>
    <m/>
    <m/>
    <s v="Electronic"/>
    <n v="41728"/>
    <x v="9"/>
    <s v="Candidate registered"/>
    <s v="Jim Duncan (JAMES DUNCAN)"/>
    <m/>
    <s v="P.O. BOX 1001"/>
    <s v="WALLA WALLA"/>
    <s v="WALLA WALLA"/>
    <s v="WA"/>
    <n v="99362"/>
    <s v="jduncan196924@gmail.com"/>
    <s v="jduncan196924@gmail.com"/>
    <s v="509-540-0079"/>
    <s v="COUNTY COMMISSIONER"/>
    <n v="23"/>
    <s v="WALLA WALLA CO"/>
    <n v="4302"/>
    <s v="WALLA WALLA"/>
    <s v="Local"/>
    <n v="31790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P.O. BOX 1001"/>
    <s v="WALLA WALLA"/>
    <s v="WA"/>
    <n v="99362"/>
    <s v="509-540-0079"/>
    <n v="4830"/>
    <n v="0"/>
    <n v="6622.79"/>
    <n v="1901.08"/>
    <n v="0"/>
    <n v="0"/>
    <m/>
    <m/>
    <s v="https://web.pdc.wa.gov/rptimg/default.aspx?docid=3757407"/>
    <n v="5224"/>
    <n v="889"/>
    <n v="7341"/>
    <n v="7737"/>
    <m/>
    <s v="JAMES DUNCAN"/>
    <s v="candidate"/>
    <m/>
    <n v="44149.131435185183"/>
  </r>
  <r>
    <s v="ca-2014-7617"/>
    <s v="SAMPL  114"/>
    <s v="CA"/>
    <n v="41723"/>
    <m/>
    <m/>
    <m/>
    <s v="Electronic"/>
    <n v="41723"/>
    <x v="9"/>
    <s v="Candidate registered"/>
    <s v="Lorrie L Sampson (LORRIE  SAMPSON)"/>
    <m/>
    <s v="755N. ALDER STREET"/>
    <s v="COLVILLE"/>
    <s v="STEVENS"/>
    <s v="WA"/>
    <n v="99114"/>
    <s v="lorriesampson@hotmail.com"/>
    <s v="lorriesampson@hotmail.com"/>
    <s v="509-863-4645"/>
    <s v="COUNTY CORONER"/>
    <n v="24"/>
    <s v="STEVENS CO"/>
    <n v="4186"/>
    <s v="STEVENS"/>
    <s v="Local"/>
    <n v="28509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m/>
    <m/>
    <m/>
    <m/>
    <m/>
    <m/>
    <m/>
    <m/>
    <m/>
    <s v="755 N. ALDER STREET"/>
    <s v="COLVILLE"/>
    <s v="WA"/>
    <n v="99114"/>
    <s v="509-863-4645"/>
    <n v="1900"/>
    <n v="0"/>
    <n v="8104.51"/>
    <n v="5800"/>
    <n v="0"/>
    <n v="0"/>
    <m/>
    <m/>
    <s v="https://web.pdc.wa.gov/rptimg/default.aspx?docid=3757485"/>
    <n v="16965"/>
    <n v="941"/>
    <n v="7617"/>
    <n v="8275"/>
    <m/>
    <s v="LORRIE  SAMPSON"/>
    <s v="candidate"/>
    <m/>
    <n v="44149.15121527778"/>
  </r>
  <r>
    <s v="ca-2014-7546"/>
    <s v="BOTZA  139"/>
    <s v="CA"/>
    <n v="41687"/>
    <m/>
    <m/>
    <m/>
    <s v="Electronic"/>
    <n v="41687"/>
    <x v="9"/>
    <s v="Candidate registered"/>
    <s v="BOTZHEIM ALAN A (ALAN BOTZHEIM)"/>
    <m/>
    <s v="P.O. BOX 324"/>
    <s v="IONE"/>
    <s v="PEND OREILLE"/>
    <s v="WA"/>
    <n v="99139"/>
    <s v="botz@potc.net"/>
    <s v="botz@potc.net"/>
    <s v="509-442-3326"/>
    <s v="COUNTY SHERIFF"/>
    <n v="27"/>
    <s v="PEND OREILLE CO"/>
    <n v="3865"/>
    <s v="PEND OREILLE"/>
    <s v="Local"/>
    <n v="8189"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Unopposed in general"/>
    <m/>
    <m/>
    <m/>
    <m/>
    <m/>
    <m/>
    <m/>
    <m/>
    <m/>
    <s v="P.O. BOX 324"/>
    <s v="IONE"/>
    <s v="WA"/>
    <n v="99139"/>
    <s v="509-446-3438"/>
    <n v="733.9"/>
    <n v="847.93"/>
    <n v="1581.83"/>
    <n v="0"/>
    <n v="0"/>
    <n v="0"/>
    <m/>
    <m/>
    <s v="https://web.pdc.wa.gov/rptimg/default.aspx?docid=3724145"/>
    <n v="1921"/>
    <n v="6135"/>
    <n v="7546"/>
    <n v="7562"/>
    <m/>
    <s v="TRACEY  BOTZHEIM"/>
    <s v="candidate"/>
    <m/>
    <n v="44149.125613425924"/>
  </r>
  <r>
    <s v="ca-2014-7675"/>
    <s v="ALLEK  823"/>
    <s v="CA"/>
    <n v="41679"/>
    <m/>
    <m/>
    <m/>
    <s v="Electronic"/>
    <n v="41679"/>
    <x v="9"/>
    <s v="Candidate registered"/>
    <s v="Kimberly A Allen (KIMBERLY ALLEN)"/>
    <m/>
    <s v="PO BOX 1422"/>
    <s v="EPHRATA"/>
    <s v="GRANT"/>
    <s v="WA"/>
    <n v="98823"/>
    <s v="ALLENFORCLERK@HOTMAIL.COM"/>
    <s v="kimallenephrata@hotmail.com"/>
    <s v="509-760-0601"/>
    <s v="COUNTY CLERK"/>
    <n v="22"/>
    <s v="GRANT CO"/>
    <n v="3340"/>
    <s v="GRANT"/>
    <s v="Local"/>
    <n v="37035"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Unopposed in general"/>
    <m/>
    <m/>
    <m/>
    <m/>
    <m/>
    <m/>
    <m/>
    <m/>
    <m/>
    <s v="PO BOX 1422"/>
    <s v="EPHRATA"/>
    <s v="WA"/>
    <n v="98823"/>
    <s v="509-760-0601"/>
    <n v="1000"/>
    <n v="0"/>
    <n v="1972.65"/>
    <n v="0"/>
    <n v="0"/>
    <n v="0"/>
    <m/>
    <m/>
    <s v="https://web.pdc.wa.gov/rptimg/default.aspx?docid=3720416"/>
    <n v="325"/>
    <n v="302"/>
    <n v="7675"/>
    <n v="7497"/>
    <m/>
    <s v="CRAIG ALLEN"/>
    <s v="candidate"/>
    <m/>
    <n v="44149.123344907406"/>
  </r>
  <r>
    <s v="ca-2014-7375"/>
    <s v="DAVIA  532"/>
    <s v="CA"/>
    <n v="41673"/>
    <m/>
    <m/>
    <m/>
    <s v="Electronic"/>
    <n v="41673"/>
    <x v="9"/>
    <s v="Candidate registered"/>
    <s v="DAVIS ARNY (ARNY DAVIS)"/>
    <m/>
    <s v="192 DIECKMAN RD."/>
    <s v="CHEHALIS"/>
    <s v="LEWIS"/>
    <s v="WA"/>
    <n v="98532"/>
    <s v="ARNYDVS@GMAIL.COM"/>
    <s v="arnydvs@gmail.com"/>
    <s v="360-219-7072"/>
    <s v="COUNTY TREASURER"/>
    <n v="28"/>
    <s v="LEWIS CO"/>
    <n v="3626"/>
    <s v="LEWIS"/>
    <s v="Local"/>
    <n v="44288"/>
    <s v="C"/>
    <s v="Registration and financial affairs"/>
    <s v="Candidate"/>
    <s v="Candidate"/>
    <m/>
    <m/>
    <m/>
    <s v="R"/>
    <x v="1"/>
    <n v="41947"/>
    <s v="full"/>
    <b v="1"/>
    <m/>
    <m/>
    <s v="Unopposed in primary"/>
    <s v="Unopposed in general"/>
    <m/>
    <m/>
    <m/>
    <m/>
    <m/>
    <m/>
    <m/>
    <m/>
    <m/>
    <s v="PO BOX 1635"/>
    <s v="CHEHALIS"/>
    <s v="WA"/>
    <n v="98532"/>
    <s v="360-219-7072"/>
    <n v="7645"/>
    <n v="0"/>
    <n v="9280.7099999999991"/>
    <n v="46"/>
    <n v="0"/>
    <n v="0"/>
    <m/>
    <m/>
    <s v="https://web.pdc.wa.gov/rptimg/default.aspx?docid=3707035"/>
    <n v="4577"/>
    <n v="25725"/>
    <n v="7375"/>
    <n v="7713"/>
    <m/>
    <s v="ARNY DAVIS"/>
    <s v="candidate"/>
    <m/>
    <n v="44149.13082175926"/>
  </r>
  <r>
    <s v="ca-2014-7503"/>
    <s v="TRUDM  465"/>
    <s v="CA"/>
    <n v="41647"/>
    <m/>
    <m/>
    <m/>
    <s v="Electronic"/>
    <n v="41647"/>
    <x v="9"/>
    <s v="Candidate registered"/>
    <s v="TRUDNOWSKI MONIQUE C (MONIQUE TRUDNOWSKI)"/>
    <m/>
    <s v="3800 BRIDGEPORT WAY W, STE A # 260"/>
    <s v="UNIVERSITY PLACE"/>
    <s v="PIERCE"/>
    <s v="WA"/>
    <n v="98466"/>
    <s v="monique@moniquetrudnowski.com"/>
    <s v="monique@moniquetrudnowski.com"/>
    <s v="253-363-6508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s v="Open seat"/>
    <m/>
    <m/>
    <m/>
    <m/>
    <m/>
    <m/>
    <m/>
    <m/>
    <s v="?"/>
    <s v="?"/>
    <s v="WA"/>
    <s v="?"/>
    <s v="?"/>
    <n v="93431.15"/>
    <n v="0"/>
    <n v="62812.53"/>
    <n v="0"/>
    <n v="0"/>
    <n v="0"/>
    <n v="74438.17"/>
    <n v="0"/>
    <s v="https://web.pdc.wa.gov/rptimg/default.aspx?docid=3685272"/>
    <n v="19929"/>
    <n v="6112"/>
    <n v="7503"/>
    <n v="8433"/>
    <n v="28"/>
    <s v="? ?"/>
    <s v="candidate"/>
    <m/>
    <n v="44149.1565625"/>
  </r>
  <r>
    <s v="ca-2014-7196"/>
    <s v="HANNR  277"/>
    <s v="CA"/>
    <n v="41646"/>
    <m/>
    <m/>
    <m/>
    <m/>
    <n v="41646"/>
    <x v="9"/>
    <s v="Candidate registered"/>
    <s v="Richard M Hannold (RICHARD HANNOLD)"/>
    <m/>
    <s v="1156 BURMA RD"/>
    <s v="OAK HARBOR"/>
    <s v="ISLAND"/>
    <s v="WA"/>
    <n v="98277"/>
    <s v="rhannold@comcast.net"/>
    <s v="rhannold@comcast.net"/>
    <s v="360-675-2338"/>
    <s v="COUNTY COMMISSIONER"/>
    <n v="23"/>
    <s v="ISLAND CO"/>
    <n v="3424"/>
    <s v="ISLAND"/>
    <s v="Local"/>
    <n v="50450"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Won in general"/>
    <m/>
    <m/>
    <m/>
    <m/>
    <m/>
    <m/>
    <m/>
    <m/>
    <m/>
    <s v="1156 BURMA RD"/>
    <s v="OAK HARBOR"/>
    <s v="WA"/>
    <n v="98277"/>
    <s v="360-675-2338"/>
    <m/>
    <m/>
    <m/>
    <m/>
    <m/>
    <m/>
    <n v="2857.22"/>
    <n v="0"/>
    <s v="https://web.pdc.wa.gov/rptimg/default.aspx?docid=3685302"/>
    <n v="7982"/>
    <n v="678"/>
    <n v="7196"/>
    <m/>
    <m/>
    <s v="RICHARD HANNOLD"/>
    <s v="candidate"/>
    <m/>
    <n v="43598.000578703701"/>
  </r>
  <r>
    <s v="ca-2014-7491"/>
    <s v="PARKK  201"/>
    <s v="CA"/>
    <n v="41471"/>
    <m/>
    <m/>
    <m/>
    <s v="Electronic"/>
    <n v="41471"/>
    <x v="9"/>
    <s v="Candidate registered"/>
    <s v="PARKER KEVIN C (KEVIN PARKER)"/>
    <m/>
    <s v="PO BOX 198"/>
    <s v="SPOKANE"/>
    <s v="SPOKANE"/>
    <s v="WA"/>
    <n v="99210"/>
    <s v="kevin@kevincparker.com"/>
    <s v="kevin@kevincparker.com"/>
    <s v="509-251-1052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115 W 17TH AVE"/>
    <s v="SPOKANE"/>
    <s v="WA"/>
    <n v="99203"/>
    <s v="509-979-8212"/>
    <n v="231187.15"/>
    <n v="0"/>
    <n v="231187.15"/>
    <n v="0"/>
    <n v="0"/>
    <n v="0"/>
    <m/>
    <m/>
    <s v="https://web.pdc.wa.gov/rptimg/default.aspx?filerid_election_year=PARKK%20%20201%3A%7C%3A2014"/>
    <n v="14725"/>
    <n v="4080"/>
    <n v="7491"/>
    <n v="8166"/>
    <n v="6"/>
    <s v="BEN OAKLEY"/>
    <s v="candidate"/>
    <m/>
    <n v="44149.147731481484"/>
  </r>
  <r>
    <s v="ca-2014-7240"/>
    <s v="GRASJ  686"/>
    <s v="CA"/>
    <n v="41421"/>
    <m/>
    <m/>
    <m/>
    <s v="Electronic"/>
    <n v="41421"/>
    <x v="9"/>
    <s v="Candidate registered"/>
    <s v="GRASER JOHN E (JOHN GRASER)"/>
    <m/>
    <s v="13023 NE HWY 99 SUITE 7-152"/>
    <s v="VANCOUVER"/>
    <s v="CLARK"/>
    <s v="WA"/>
    <n v="98686"/>
    <s v="JOEMENDOZA1948@COMCAST.NET"/>
    <s v="johngraser@comcast.net"/>
    <s v="360-606-3405"/>
    <s v="COUNTY SHERIFF"/>
    <n v="27"/>
    <s v="CLARK CO"/>
    <n v="3147"/>
    <s v="CLARK"/>
    <s v="Local"/>
    <n v="246872"/>
    <s v="C"/>
    <s v="Registration and financial affairs"/>
    <s v="Candidate"/>
    <s v="Candidate"/>
    <m/>
    <m/>
    <m/>
    <s v="R"/>
    <x v="1"/>
    <n v="41947"/>
    <s v="full"/>
    <b v="1"/>
    <m/>
    <m/>
    <s v="Lost in primary"/>
    <m/>
    <m/>
    <m/>
    <m/>
    <m/>
    <m/>
    <m/>
    <m/>
    <m/>
    <m/>
    <s v="3416 NE 161 ST."/>
    <s v="RIDGEFIELD"/>
    <s v="WA"/>
    <n v="98642"/>
    <m/>
    <n v="22529.32"/>
    <n v="0"/>
    <n v="24998.12"/>
    <n v="-604.20000000000005"/>
    <n v="0"/>
    <n v="0"/>
    <m/>
    <m/>
    <s v="https://web.pdc.wa.gov/rptimg/default.aspx?docid=3368022"/>
    <n v="7378"/>
    <n v="6001"/>
    <n v="7240"/>
    <n v="7828"/>
    <m/>
    <s v="JOE MENDOZA"/>
    <s v="candidate"/>
    <m/>
    <n v="44149.135208333333"/>
  </r>
  <r>
    <s v="ca-2014-7132"/>
    <s v="MAGEC  027"/>
    <s v="CA"/>
    <n v="41251"/>
    <m/>
    <m/>
    <m/>
    <s v="Electronic"/>
    <n v="41251"/>
    <x v="9"/>
    <s v="Candidate registered"/>
    <s v="Chad L. Magendanz (CHAD MAGENDANZ)"/>
    <m/>
    <s v="P.O. BOX 1362"/>
    <s v="ISSAQUAH"/>
    <s v="KING"/>
    <s v="WA"/>
    <n v="98027"/>
    <s v="INFO@MAGENDANZ.COM"/>
    <s v="chad@magendanz.com"/>
    <s v="425-395-4895"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Incumbent"/>
    <m/>
    <m/>
    <m/>
    <m/>
    <m/>
    <m/>
    <m/>
    <m/>
    <s v="7061 NE 136TH ST."/>
    <s v="KIRKLAND"/>
    <s v="WA"/>
    <n v="98034"/>
    <s v="206-849-1096"/>
    <n v="76805"/>
    <n v="23188.02"/>
    <n v="76649.23"/>
    <n v="0"/>
    <n v="0"/>
    <n v="0"/>
    <m/>
    <m/>
    <s v="https://web.pdc.wa.gov/rptimg/default.aspx?filerid_election_year=MAGEC%20%20027%3A%7C%3A2014"/>
    <n v="12116"/>
    <n v="34660"/>
    <n v="7132"/>
    <n v="8036"/>
    <n v="5"/>
    <s v="VALERIE HUNTSBERRY"/>
    <s v="candidate"/>
    <m/>
    <n v="44149.143611111111"/>
  </r>
  <r>
    <s v="ca-2014-7135"/>
    <s v="HOLMJ  837"/>
    <s v="CA"/>
    <n v="40869"/>
    <m/>
    <m/>
    <m/>
    <s v="Electronic"/>
    <n v="40869"/>
    <x v="9"/>
    <s v="Candidate discontinued campaign"/>
    <s v="HOLMQUIST NEWBRY JANEA N (JANEA HOLMQUIST NEWBRY)"/>
    <m/>
    <s v="PO BOX 429"/>
    <s v="MOSES LAKE"/>
    <s v="GRANT"/>
    <s v="WA"/>
    <n v="98837"/>
    <s v="HOLMQUIST_JA@YAHOO.COM"/>
    <s v="holmquist_ja@yahoo.com"/>
    <s v="509-989-6777"/>
    <s v="STATE SENATOR"/>
    <n v="12"/>
    <s v="LEG DISTRICT 13 - SENATE"/>
    <n v="4742"/>
    <s v="GRANT"/>
    <s v="Legislative"/>
    <m/>
    <s v="C"/>
    <s v="Registration and financial affairs"/>
    <s v="Candidate"/>
    <s v="Candidate"/>
    <m/>
    <m/>
    <m/>
    <s v="R"/>
    <x v="1"/>
    <n v="41947"/>
    <s v="full"/>
    <b v="1"/>
    <m/>
    <m/>
    <m/>
    <m/>
    <s v="Incumbent"/>
    <m/>
    <m/>
    <m/>
    <m/>
    <m/>
    <m/>
    <m/>
    <m/>
    <s v="PO BOX 429"/>
    <s v="MOSES LAKE"/>
    <s v="WA"/>
    <n v="98837"/>
    <s v="509-989-6777"/>
    <n v="40425"/>
    <n v="4562.8"/>
    <n v="6024.85"/>
    <n v="0"/>
    <n v="0"/>
    <n v="0"/>
    <m/>
    <m/>
    <s v="https://web.pdc.wa.gov/rptimg/default.aspx?filerid_election_year=HOLMJ%20%20837%3A%7C%3A2014"/>
    <n v="8984"/>
    <n v="5958"/>
    <n v="7135"/>
    <n v="7889"/>
    <n v="13"/>
    <s v="JANEA HOLMQUIST NEWBRY"/>
    <s v="candidate"/>
    <m/>
    <n v="44149.137511574074"/>
  </r>
  <r>
    <s v="ca-2013-8273"/>
    <s v="GIVEJ  336"/>
    <s v="CA"/>
    <n v="41422"/>
    <m/>
    <m/>
    <m/>
    <s v="Paper"/>
    <n v="41422"/>
    <x v="11"/>
    <s v="Candidate registered"/>
    <s v="GIVENS JOHN K (JOHN GIVENS)"/>
    <m/>
    <s v="6116 W. 8TH AVENUE"/>
    <s v="KENNEWICK"/>
    <s v="BENTON"/>
    <s v="WA"/>
    <n v="99336"/>
    <s v="jgivens@yakimanationalbank.com"/>
    <s v="jgivens@yakimanationalbank.com"/>
    <s v="509-521-5312"/>
    <s v="PORT COMMISSIONER"/>
    <n v="47"/>
    <s v="PORT OF KENNEWICK"/>
    <n v="3944"/>
    <s v="BENTON"/>
    <s v="Local"/>
    <n v="70117"/>
    <s v="C"/>
    <s v="Registration and financial affairs"/>
    <s v="Candidate"/>
    <s v="Candidate"/>
    <m/>
    <m/>
    <m/>
    <s v="R"/>
    <x v="1"/>
    <n v="41583"/>
    <s v="full"/>
    <b v="1"/>
    <m/>
    <m/>
    <s v="Qualified for general"/>
    <s v="Lost in general"/>
    <m/>
    <m/>
    <m/>
    <m/>
    <m/>
    <m/>
    <m/>
    <m/>
    <m/>
    <s v="1020 CENTER PARKWAY"/>
    <s v="KENNEWICK"/>
    <s v="WA"/>
    <n v="99336"/>
    <s v="509-222-1084"/>
    <n v="0"/>
    <n v="0"/>
    <n v="0"/>
    <n v="0"/>
    <n v="0"/>
    <n v="0"/>
    <m/>
    <m/>
    <s v="https://web.pdc.wa.gov/rptimg/default.aspx?docid=3536523"/>
    <n v="7171"/>
    <n v="6516"/>
    <n v="8273"/>
    <n v="8971"/>
    <m/>
    <s v="ROBERT GALE"/>
    <s v="candidate"/>
    <m/>
    <n v="44149.176111111112"/>
  </r>
  <r>
    <s v="ca-2013-8657"/>
    <s v="SCHRE  683"/>
    <s v="CA"/>
    <n v="41499"/>
    <m/>
    <m/>
    <m/>
    <m/>
    <n v="41499"/>
    <x v="11"/>
    <s v="Candidate registered"/>
    <s v="SCHRADER ESTHER B (ESTHER SCHRADER)"/>
    <m/>
    <s v="1604 SE 173RD AVE"/>
    <s v="VANCOUVER"/>
    <s v="CLARK"/>
    <s v="WA"/>
    <n v="98683"/>
    <s v="jeschrader@comcast.net"/>
    <s v="jeschrader@comcast.net"/>
    <s v="360-883-3272"/>
    <s v="COUNTY CHARTER REVIEW COMMISSIONER"/>
    <n v="30"/>
    <s v="CLARK CO"/>
    <n v="3147"/>
    <s v="CLARK"/>
    <s v="Local"/>
    <n v="243155"/>
    <s v="C"/>
    <s v="Registration and financial affairs"/>
    <s v="Candidate"/>
    <s v="Candidate"/>
    <m/>
    <m/>
    <m/>
    <s v="R"/>
    <x v="1"/>
    <n v="41583"/>
    <s v="mini"/>
    <b v="1"/>
    <m/>
    <m/>
    <s v="Not in primary"/>
    <s v="Lost in general"/>
    <m/>
    <m/>
    <m/>
    <m/>
    <m/>
    <m/>
    <m/>
    <m/>
    <m/>
    <s v="1604 SE 173RD AVE"/>
    <s v="VANCOUVER"/>
    <s v="WA"/>
    <n v="98683"/>
    <s v="360-883-3272"/>
    <m/>
    <m/>
    <m/>
    <m/>
    <m/>
    <m/>
    <m/>
    <m/>
    <s v="https://web.pdc.wa.gov/rptimg/default.aspx?docid=3488225"/>
    <n v="17503"/>
    <n v="6722"/>
    <n v="8657"/>
    <m/>
    <m/>
    <s v="ESTHER SCHRADER"/>
    <s v="candidate"/>
    <m/>
    <n v="43598.019004629627"/>
  </r>
  <r>
    <s v="ca-2013-8717"/>
    <s v="REEDA  512"/>
    <s v="CA"/>
    <n v="41452"/>
    <m/>
    <m/>
    <m/>
    <m/>
    <n v="41452"/>
    <x v="11"/>
    <s v="Candidate registered"/>
    <s v="REEDER ARYL D (DAVID  REEDER)"/>
    <m/>
    <s v="6816 LAZY ST SW UNIT B"/>
    <s v="TUMWATER"/>
    <s v="THURSTON"/>
    <s v="WA"/>
    <n v="98512"/>
    <s v="david4444@comcast.net"/>
    <s v="david4444@comcast.net"/>
    <s v="360-584-5931"/>
    <s v="CITY COUNCIL MEMBER"/>
    <n v="32"/>
    <s v="CITY OF TUMWATER"/>
    <n v="4265"/>
    <s v="THURSTON"/>
    <s v="Local"/>
    <n v="11265"/>
    <s v="C"/>
    <s v="Registration and financial affairs"/>
    <s v="Candidate"/>
    <s v="Candidate"/>
    <m/>
    <m/>
    <m/>
    <s v="R"/>
    <x v="1"/>
    <n v="41583"/>
    <s v="mini"/>
    <b v="1"/>
    <m/>
    <m/>
    <s v="Lost in primary"/>
    <m/>
    <m/>
    <m/>
    <m/>
    <m/>
    <m/>
    <m/>
    <m/>
    <m/>
    <m/>
    <s v="6816 LAZY ST SW UNIT B"/>
    <s v="TUMWATER"/>
    <s v="WA"/>
    <n v="98512"/>
    <s v="360-584-5931"/>
    <m/>
    <m/>
    <m/>
    <m/>
    <m/>
    <m/>
    <m/>
    <m/>
    <s v="https://web.pdc.wa.gov/rptimg/default.aspx?docid=3415735"/>
    <n v="16073"/>
    <n v="6751"/>
    <n v="8717"/>
    <m/>
    <m/>
    <s v="DAVID  REEDER"/>
    <s v="candidate"/>
    <m/>
    <n v="43598.019942129627"/>
  </r>
  <r>
    <s v="ca-2013-8921"/>
    <s v="JENKW  350"/>
    <s v="CA"/>
    <n v="41443"/>
    <m/>
    <m/>
    <m/>
    <m/>
    <n v="41443"/>
    <x v="11"/>
    <s v="Candidate registered"/>
    <s v="William &quot;Bill&quot; Jenkin (WILLIAM JENKIN)"/>
    <m/>
    <s v="PO BOX 288"/>
    <s v="PROSSER"/>
    <s v="BENTON"/>
    <s v="WA"/>
    <n v="99350"/>
    <s v="rotaryjenkin@yahoo.com"/>
    <s v="rotaryjenkin@yahoo.com"/>
    <s v="509-778-2482"/>
    <s v="SCHOOL DIRECTOR"/>
    <n v="49"/>
    <s v="PROSSER SD 116 *"/>
    <n v="3984"/>
    <s v="BENTON"/>
    <s v="Local"/>
    <n v="5838"/>
    <s v="C"/>
    <s v="Registration and financial affairs"/>
    <s v="Candidate"/>
    <s v="Candidate"/>
    <m/>
    <m/>
    <m/>
    <s v="R"/>
    <x v="1"/>
    <n v="41583"/>
    <s v="mini"/>
    <b v="1"/>
    <m/>
    <m/>
    <s v="Not in primary"/>
    <s v="Unopposed in general"/>
    <m/>
    <m/>
    <m/>
    <m/>
    <m/>
    <m/>
    <m/>
    <m/>
    <m/>
    <s v="PO BOX 288"/>
    <s v="PROSSER"/>
    <s v="WA"/>
    <n v="99350"/>
    <s v="509-778-2482"/>
    <m/>
    <m/>
    <m/>
    <m/>
    <m/>
    <m/>
    <m/>
    <m/>
    <s v="https://web.pdc.wa.gov/rptimg/default.aspx?docid=3404937"/>
    <n v="9641"/>
    <n v="29579"/>
    <n v="8921"/>
    <m/>
    <m/>
    <s v="WILLIAM JENKIN"/>
    <s v="candidate"/>
    <m/>
    <n v="43598.023182870369"/>
  </r>
  <r>
    <s v="ca-2013-8326"/>
    <s v="MCEAR  592"/>
    <s v="CA"/>
    <n v="41407"/>
    <m/>
    <m/>
    <m/>
    <m/>
    <n v="41407"/>
    <x v="11"/>
    <s v="Candidate registered"/>
    <s v="MCEACHIN RICHARD W SR (RICHARD MCEACHIN)"/>
    <m/>
    <s v="161 EAST COUNTY CLUB DRIVE E"/>
    <s v="UNION"/>
    <s v="MASON"/>
    <s v="WA"/>
    <n v="98592"/>
    <s v="mceach8@msn.com"/>
    <s v="mceach8@msn.com"/>
    <s v="360-898-4679"/>
    <s v="PORT COMMISSIONER"/>
    <n v="47"/>
    <s v="PORT OF SHELTON"/>
    <n v="3962"/>
    <s v="MASON"/>
    <s v="Local"/>
    <n v="13185"/>
    <s v="C"/>
    <s v="Registration and financial affairs"/>
    <s v="Candidate"/>
    <s v="Candidate"/>
    <m/>
    <m/>
    <m/>
    <s v="R"/>
    <x v="1"/>
    <n v="41583"/>
    <s v="full"/>
    <b v="1"/>
    <m/>
    <m/>
    <s v="Lost in primary"/>
    <m/>
    <m/>
    <m/>
    <m/>
    <m/>
    <m/>
    <m/>
    <m/>
    <m/>
    <m/>
    <s v="161 EAST COUNTY CLUB DRIVE E"/>
    <s v="UNION"/>
    <s v="WA"/>
    <n v="98592"/>
    <s v="360-898-4679"/>
    <m/>
    <m/>
    <m/>
    <m/>
    <m/>
    <m/>
    <m/>
    <m/>
    <s v="https://web.pdc.wa.gov/rptimg/default.aspx?docid=3357747"/>
    <n v="12693"/>
    <n v="6547"/>
    <n v="8326"/>
    <m/>
    <m/>
    <s v="RICHARD MCEACHIN"/>
    <s v="candidate"/>
    <m/>
    <n v="43598.013935185183"/>
  </r>
  <r>
    <s v="ca-2012-10099"/>
    <s v="WRIGS  055"/>
    <s v="CA"/>
    <n v="41052"/>
    <m/>
    <m/>
    <m/>
    <s v="Electronic"/>
    <n v="41052"/>
    <x v="13"/>
    <s v="Candidate registered"/>
    <s v="SANOY-WRIGHT SARAH M (SARAH WRIGHT)"/>
    <m/>
    <s v="16005 114TH AVE SE"/>
    <s v="RENTON"/>
    <s v="KING"/>
    <s v="WA"/>
    <n v="98055"/>
    <s v="kevbob21@gmail.com"/>
    <s v="sarahm57@yahoo.com"/>
    <s v="253-302-1481"/>
    <s v="STATE REPRESENTATIVE"/>
    <n v="13"/>
    <s v="LEG DISTRICT 11 - HOUSE"/>
    <n v="4799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Open seat"/>
    <m/>
    <m/>
    <m/>
    <m/>
    <m/>
    <m/>
    <m/>
    <m/>
    <s v="16005 114TH AVE SE"/>
    <s v="RENTON"/>
    <s v="WA"/>
    <n v="98055"/>
    <s v="253-302-1481"/>
    <n v="7096.42"/>
    <n v="0"/>
    <n v="4470.8900000000003"/>
    <n v="0"/>
    <n v="0"/>
    <n v="0"/>
    <n v="41.67"/>
    <n v="0"/>
    <s v="https://web.pdc.wa.gov/rptimg/default.aspx?filerid_election_year=WRIGS%20%20055%3A%7C%3A2012"/>
    <n v="21761"/>
    <n v="6085"/>
    <n v="10099"/>
    <n v="10840"/>
    <n v="11"/>
    <s v="LARRY WRIGHT"/>
    <s v="candidate"/>
    <m/>
    <n v="44149.256574074076"/>
  </r>
  <r>
    <s v="ca-2012-10192"/>
    <s v="SILLP  629"/>
    <s v="CA"/>
    <n v="41087"/>
    <m/>
    <m/>
    <m/>
    <s v="Electronic"/>
    <n v="41087"/>
    <x v="13"/>
    <s v="Candidate registered"/>
    <s v="SILLIMAN PETER (PETER SILLIMAN)"/>
    <m/>
    <s v="34817 NE 23RD AVE"/>
    <s v="LA CENTER"/>
    <s v="CLARK"/>
    <s v="WA"/>
    <n v="98629"/>
    <s v="petermichael1969@hotmail.com"/>
    <s v="petermichael1969@hotmail.com"/>
    <s v="360-772-2258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PO BOX 1185"/>
    <s v="WASHOUGAL"/>
    <s v="WA"/>
    <n v="98671"/>
    <s v="360-771-4859"/>
    <n v="4645.25"/>
    <n v="0"/>
    <n v="4738.25"/>
    <n v="0"/>
    <n v="0"/>
    <n v="0"/>
    <m/>
    <m/>
    <s v="https://web.pdc.wa.gov/rptimg/default.aspx?filerid_election_year=SILLP%20%20629%3A%7C%3A2012"/>
    <n v="17906"/>
    <n v="6784"/>
    <n v="10192"/>
    <n v="10569"/>
    <n v="18"/>
    <s v="MICHAEL DELAVAR"/>
    <s v="candidate"/>
    <m/>
    <n v="44149.244710648149"/>
  </r>
  <r>
    <s v="ca-2012-10351"/>
    <s v="ROBAD  328"/>
    <s v="CA"/>
    <n v="41080"/>
    <m/>
    <m/>
    <m/>
    <m/>
    <n v="41080"/>
    <x v="13"/>
    <s v="Candidate registered"/>
    <s v="ROBANSKE DWIGHT L (DWIGHT ROBANSKE)"/>
    <m/>
    <s v="110 BAILEYSBURG ROAD"/>
    <s v="DAYTON"/>
    <s v="COLUMBIA"/>
    <s v="WA"/>
    <n v="99328"/>
    <s v="drobanske@hotmail.com"/>
    <s v="dwightr@hughes.net"/>
    <s v="509-382-4199"/>
    <s v="COUNTY COMMISSIONER"/>
    <n v="23"/>
    <s v="COLUMBIA CO"/>
    <n v="3176"/>
    <s v="COLUMBIA"/>
    <s v="Local"/>
    <n v="2575"/>
    <s v="C"/>
    <s v="Registration and financial affairs"/>
    <s v="Candidate"/>
    <s v="Candidate"/>
    <m/>
    <m/>
    <m/>
    <s v="R"/>
    <x v="1"/>
    <n v="41219"/>
    <s v="mini"/>
    <b v="1"/>
    <m/>
    <m/>
    <s v="Unopposed in primary"/>
    <s v="Unopposed in general"/>
    <m/>
    <m/>
    <m/>
    <m/>
    <m/>
    <m/>
    <m/>
    <m/>
    <m/>
    <s v="110 BAILEYSBURG ROAD"/>
    <s v="DAYTON"/>
    <s v="WA"/>
    <n v="99328"/>
    <s v="509-382-4199"/>
    <m/>
    <m/>
    <m/>
    <m/>
    <m/>
    <m/>
    <m/>
    <m/>
    <s v="https://web.pdc.wa.gov/rptimg/default.aspx?docid=2884755"/>
    <n v="16472"/>
    <n v="7728"/>
    <n v="10351"/>
    <m/>
    <m/>
    <s v="DWIGHT ROBANSKE"/>
    <s v="candidate"/>
    <m/>
    <n v="43598.035405092596"/>
  </r>
  <r>
    <s v="ca-2012-10304"/>
    <s v="THOMT  368"/>
    <s v="CA"/>
    <n v="41058"/>
    <m/>
    <m/>
    <m/>
    <s v="Mixed"/>
    <n v="41058"/>
    <x v="13"/>
    <s v="Candidate registered"/>
    <s v="THOMAS TIMOTHY N JR (TIMOTHY THOMAS)"/>
    <m/>
    <s v="PO BOX 1572"/>
    <s v="PORT HADLOCK"/>
    <s v="JEFFERSON"/>
    <s v="WA"/>
    <n v="98339"/>
    <s v="TIM@ERICSENEXCAVATING.COM"/>
    <s v="tim@ericsenexcavating.com"/>
    <s v="360-379-9497"/>
    <s v="COUNTY COMMISSIONER"/>
    <n v="23"/>
    <s v="JEFFERSON CO"/>
    <n v="3433"/>
    <s v="JEFFERSON"/>
    <s v="Local"/>
    <n v="21692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135 LIP LIP LANE"/>
    <s v="NORDLAND"/>
    <s v="WA"/>
    <n v="98358"/>
    <s v="360-379-5468"/>
    <n v="17525.669999999998"/>
    <n v="0"/>
    <n v="16705.169999999998"/>
    <n v="0"/>
    <n v="0"/>
    <n v="0"/>
    <m/>
    <m/>
    <s v="https://web.pdc.wa.gov/rptimg/default.aspx?filerid_election_year=THOMT%20%20368%3A%7C%3A2012"/>
    <n v="19404"/>
    <n v="3853"/>
    <n v="10304"/>
    <n v="10654"/>
    <m/>
    <s v="PETE BAFFARO"/>
    <s v="candidate"/>
    <m/>
    <n v="44149.247418981482"/>
  </r>
  <r>
    <s v="ca-2012-10497"/>
    <s v="GENTD  344"/>
    <s v="CA"/>
    <n v="41063"/>
    <m/>
    <m/>
    <m/>
    <m/>
    <n v="41063"/>
    <x v="13"/>
    <s v="Candidate registered"/>
    <s v="GENTRY DONALD E (DONALD GENTRY)"/>
    <m/>
    <s v="1729 W BENCH RD"/>
    <s v="OTHELLO"/>
    <s v="ADAMS"/>
    <s v="WA"/>
    <n v="99344"/>
    <s v="dongentry@remax.net"/>
    <s v="dongentry@remax.net"/>
    <s v="509-760-1311"/>
    <s v="COUNTY COMMISSIONER"/>
    <n v="23"/>
    <s v="ADAMS CO"/>
    <n v="3002"/>
    <s v="ADAMS"/>
    <s v="Local"/>
    <n v="6141"/>
    <s v="C"/>
    <s v="Registration and financial affairs"/>
    <s v="Candidate"/>
    <s v="Candidate"/>
    <m/>
    <m/>
    <m/>
    <s v="R"/>
    <x v="1"/>
    <n v="41219"/>
    <s v="mini"/>
    <b v="1"/>
    <m/>
    <m/>
    <s v="Lost in primary"/>
    <m/>
    <m/>
    <m/>
    <m/>
    <m/>
    <m/>
    <m/>
    <m/>
    <m/>
    <m/>
    <s v="1729 W BENCH RD"/>
    <s v="OTHELLO"/>
    <s v="WA"/>
    <n v="99344"/>
    <s v="509-760-1311"/>
    <m/>
    <m/>
    <m/>
    <m/>
    <m/>
    <m/>
    <m/>
    <m/>
    <s v="https://web.pdc.wa.gov/rptimg/default.aspx?filerid_election_year=GENTD%20%20344%3A%7C%3A2012"/>
    <n v="6849"/>
    <n v="7792"/>
    <n v="10497"/>
    <m/>
    <m/>
    <s v="DONALD GENTRY"/>
    <s v="candidate"/>
    <m/>
    <n v="43598.037777777776"/>
  </r>
  <r>
    <s v="ca-2012-10333"/>
    <s v="QUAND  156"/>
    <s v="CA"/>
    <n v="41057"/>
    <m/>
    <m/>
    <m/>
    <m/>
    <n v="41057"/>
    <x v="13"/>
    <s v="Candidate registered"/>
    <s v="QUANDT DOUGLAS E (DOUGLAS QUANDT)"/>
    <m/>
    <s v="275 FOREST GROVE LANE"/>
    <s v="NEWPORT"/>
    <s v="PEND OREILLE"/>
    <s v="WA"/>
    <n v="99156"/>
    <s v="dougquandt@hotmail.com"/>
    <s v="dougquandt@hotmail.com"/>
    <s v="509-292-8461"/>
    <s v="COUNTY COMMISSIONER"/>
    <n v="23"/>
    <s v="PEND OREILLE CO"/>
    <n v="3865"/>
    <s v="PEND OREILLE"/>
    <s v="Local"/>
    <n v="7981"/>
    <s v="C"/>
    <s v="Registration and financial affairs"/>
    <s v="Candidate"/>
    <s v="Candidate"/>
    <m/>
    <m/>
    <m/>
    <s v="R"/>
    <x v="1"/>
    <n v="41219"/>
    <s v="mini"/>
    <b v="1"/>
    <m/>
    <m/>
    <s v="Lost in primary"/>
    <m/>
    <m/>
    <m/>
    <m/>
    <m/>
    <m/>
    <m/>
    <m/>
    <m/>
    <m/>
    <s v="275 FOREST GROVE LANE"/>
    <s v="NEWPORT"/>
    <s v="WA"/>
    <n v="99156"/>
    <s v="509-671-3113"/>
    <m/>
    <m/>
    <m/>
    <m/>
    <m/>
    <m/>
    <m/>
    <m/>
    <s v="https://web.pdc.wa.gov/rptimg/default.aspx?filerid_election_year=QUAND%20%20156%3A%7C%3A2012"/>
    <n v="15887"/>
    <n v="7718"/>
    <n v="10333"/>
    <m/>
    <m/>
    <s v="RHONDA M. QUANDT"/>
    <s v="candidate"/>
    <m/>
    <n v="43598.035069444442"/>
  </r>
  <r>
    <s v="ca-2012-10377"/>
    <s v="HODGS  115"/>
    <s v="CA"/>
    <n v="41059"/>
    <m/>
    <m/>
    <m/>
    <m/>
    <n v="41059"/>
    <x v="13"/>
    <s v="Candidate registered"/>
    <s v="HODGES SCOTT M (SCOTT HODGES)"/>
    <m/>
    <s v="533 NE 94TH"/>
    <s v="SEATTLE"/>
    <s v="KING"/>
    <s v="WA"/>
    <n v="98115"/>
    <s v="campaign@hodgesforyou46th.com"/>
    <s v="hodgesmatt@yahoo.com"/>
    <s v="206-790-8452"/>
    <s v="STATE REPRESENTATIVE"/>
    <n v="13"/>
    <s v="LEG DISTRICT 46 - HOUSE"/>
    <n v="4870"/>
    <s v="KING"/>
    <s v="Legislative"/>
    <m/>
    <s v="C"/>
    <s v="Registration and financial affairs"/>
    <s v="Candidate"/>
    <s v="Candidate"/>
    <m/>
    <m/>
    <m/>
    <s v="R"/>
    <x v="1"/>
    <n v="41219"/>
    <s v="mini"/>
    <b v="1"/>
    <m/>
    <m/>
    <s v="Lost in primary"/>
    <m/>
    <m/>
    <m/>
    <m/>
    <m/>
    <m/>
    <m/>
    <m/>
    <m/>
    <m/>
    <s v="533 NE 94TH"/>
    <s v="SEATTLE"/>
    <s v="WA"/>
    <n v="98115"/>
    <s v="206-790-8452"/>
    <m/>
    <m/>
    <m/>
    <m/>
    <m/>
    <m/>
    <m/>
    <m/>
    <s v="https://web.pdc.wa.gov/rptimg/default.aspx?filerid_election_year=HODGS%20%20115%3A%7C%3A2012"/>
    <n v="8804"/>
    <n v="7743"/>
    <n v="10377"/>
    <m/>
    <n v="46"/>
    <s v="SCOTT HODGES"/>
    <s v="candidate"/>
    <m/>
    <n v="43598.035856481481"/>
  </r>
  <r>
    <s v="ca-2012-10365"/>
    <s v="NEALT  328"/>
    <s v="CA"/>
    <n v="40552"/>
    <m/>
    <m/>
    <m/>
    <s v="Electronic"/>
    <n v="40552"/>
    <x v="13"/>
    <s v="Candidate registered"/>
    <s v="NEALEY TERRY R (TERRY NEALEY)"/>
    <m/>
    <s v="338 E MAIN STREET"/>
    <s v="DAYTON"/>
    <s v="WALLA WALLA"/>
    <s v="WA"/>
    <n v="99328"/>
    <s v="TNEALEY@NEALEY-MARINELLA.COM"/>
    <s v="tnealey@nealey-marinella.com"/>
    <s v="509-382-2541"/>
    <s v="STATE REPRESENTATIVE"/>
    <n v="13"/>
    <s v="LEG DISTRICT 16 - HOUSE"/>
    <n v="4809"/>
    <s v="WALLA WALLA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Unopposed in primary"/>
    <s v="Unopposed in general"/>
    <s v="Incumbent"/>
    <m/>
    <m/>
    <m/>
    <m/>
    <m/>
    <m/>
    <m/>
    <m/>
    <s v="P. O. BOX 1724"/>
    <s v="WALLA WALLA"/>
    <s v="WA"/>
    <n v="99362"/>
    <s v="509-526-5689"/>
    <n v="51125"/>
    <n v="0"/>
    <n v="50911.88"/>
    <n v="0"/>
    <n v="0"/>
    <n v="0"/>
    <m/>
    <m/>
    <s v="https://web.pdc.wa.gov/rptimg/default.aspx?filerid_election_year=NEALT%20%20328%3A%7C%3A2012"/>
    <n v="13768"/>
    <n v="1733"/>
    <n v="10365"/>
    <n v="10329"/>
    <n v="16"/>
    <s v="DEBORA ZALAZNIK"/>
    <s v="candidate"/>
    <m/>
    <n v="44149.235266203701"/>
  </r>
  <r>
    <s v="ca-2012-10494"/>
    <s v="GARZO  344"/>
    <s v="CA"/>
    <n v="41051"/>
    <m/>
    <m/>
    <m/>
    <m/>
    <n v="41051"/>
    <x v="13"/>
    <s v="Candidate registered"/>
    <s v="Wava J Garza (OSCAR GARZA)"/>
    <m/>
    <s v="430 S 16TH AVE"/>
    <s v="OTHELLO"/>
    <s v="ADAMS"/>
    <s v="WA"/>
    <n v="99344"/>
    <s v="oscarforcommissioner@gmail.com"/>
    <s v="oscarforcommissioner@gmail.com"/>
    <s v="509-989-0376"/>
    <s v="COUNTY COMMISSIONER"/>
    <n v="23"/>
    <s v="ADAMS CO"/>
    <n v="3002"/>
    <s v="ADAMS"/>
    <s v="Local"/>
    <n v="6141"/>
    <s v="C"/>
    <s v="Registration and financial affairs"/>
    <s v="Candidate"/>
    <s v="Candidate"/>
    <m/>
    <m/>
    <m/>
    <s v="R"/>
    <x v="1"/>
    <n v="41219"/>
    <s v="mini"/>
    <b v="1"/>
    <m/>
    <m/>
    <s v="Qualified for general"/>
    <s v="Lost in general"/>
    <m/>
    <m/>
    <m/>
    <m/>
    <m/>
    <m/>
    <m/>
    <m/>
    <m/>
    <s v="430 S 16TH AVE"/>
    <s v="OTHELLO"/>
    <s v="WA"/>
    <n v="99344"/>
    <s v="509-989-0376"/>
    <m/>
    <m/>
    <m/>
    <m/>
    <m/>
    <m/>
    <m/>
    <m/>
    <s v="https://web.pdc.wa.gov/rptimg/default.aspx?filerid_election_year=GARZO%20%20344%3A%7C%3A2012"/>
    <n v="6865"/>
    <n v="7791"/>
    <n v="10494"/>
    <m/>
    <m/>
    <s v="OSCAR GARZA"/>
    <s v="candidate"/>
    <m/>
    <n v="43598.037719907406"/>
  </r>
  <r>
    <s v="ca-2012-10316"/>
    <s v="YENNA  301"/>
    <s v="CA"/>
    <n v="41052"/>
    <m/>
    <m/>
    <m/>
    <m/>
    <n v="41052"/>
    <x v="13"/>
    <s v="Candidate registered"/>
    <s v="YENNEY ALLAN L (ALLAN YENNEY)"/>
    <m/>
    <s v="936 N BEECH PO BOX 547"/>
    <s v="PASCO"/>
    <s v="FRANKLIN"/>
    <s v="WA"/>
    <n v="99301"/>
    <s v="alrepair@clearwire.net"/>
    <s v="alrepair@clearwire.net"/>
    <s v="509-547-8021"/>
    <s v="COUNTY COMMISSIONER"/>
    <n v="23"/>
    <s v="FRANKLIN CO"/>
    <n v="3306"/>
    <s v="FRANKLIN"/>
    <s v="Local"/>
    <n v="27358"/>
    <s v="C"/>
    <s v="Registration and financial affairs"/>
    <s v="Candidate"/>
    <s v="Candidate"/>
    <m/>
    <m/>
    <m/>
    <s v="R"/>
    <x v="1"/>
    <n v="41219"/>
    <s v="mini"/>
    <b v="1"/>
    <m/>
    <m/>
    <s v="Qualified for general"/>
    <s v="Lost in general"/>
    <m/>
    <m/>
    <m/>
    <m/>
    <m/>
    <m/>
    <m/>
    <m/>
    <m/>
    <s v="936 N BEECH PO BOX 547"/>
    <s v="PASCO"/>
    <s v="WA"/>
    <n v="99301"/>
    <s v="509-547-8021"/>
    <m/>
    <m/>
    <m/>
    <m/>
    <m/>
    <m/>
    <m/>
    <m/>
    <s v="https://web.pdc.wa.gov/rptimg/default.aspx?filerid_election_year=YENNA%20%20301%3A%7C%3A2012"/>
    <n v="22013"/>
    <n v="3232"/>
    <n v="10316"/>
    <m/>
    <m/>
    <s v="ALLAN YENNEY"/>
    <s v="candidate"/>
    <m/>
    <n v="43598.034768518519"/>
  </r>
  <r>
    <s v="ca-2012-10246"/>
    <s v="CORTA  604"/>
    <s v="CA"/>
    <n v="41050"/>
    <m/>
    <m/>
    <m/>
    <s v="Electronic"/>
    <n v="41050"/>
    <x v="13"/>
    <s v="Candidate registered"/>
    <s v="Adrian E Cortes (ADRIAN CORTES)"/>
    <m/>
    <s v="407 WEST MAIN STREET"/>
    <s v="BATTLE GROUND"/>
    <s v="CLARK"/>
    <s v="WA"/>
    <n v="98604"/>
    <s v="ADRIANCORTES@NYM.HUSH.COM"/>
    <s v="adriancortes@nym.hush.com"/>
    <s v="360-608-3513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Open seat"/>
    <m/>
    <m/>
    <m/>
    <m/>
    <m/>
    <m/>
    <m/>
    <m/>
    <s v="407 WEST MAIN STREET"/>
    <s v="BATTLE GROUND"/>
    <s v="WA"/>
    <n v="98604"/>
    <s v="360-608-3513"/>
    <n v="8225"/>
    <n v="421.06"/>
    <n v="8225"/>
    <n v="0"/>
    <n v="0"/>
    <n v="0"/>
    <m/>
    <m/>
    <s v="https://web.pdc.wa.gov/rptimg/default.aspx?filerid_election_year=CORTA%20%20604%3A%7C%3A2012"/>
    <n v="4252"/>
    <n v="1518"/>
    <n v="10246"/>
    <n v="9903"/>
    <n v="18"/>
    <s v="ADRIAN CORTES"/>
    <s v="candidate"/>
    <m/>
    <n v="44149.209652777776"/>
  </r>
  <r>
    <s v="ca-2012-10251"/>
    <s v="KELLL  022"/>
    <s v="CA"/>
    <n v="41008"/>
    <m/>
    <m/>
    <m/>
    <s v="Electronic"/>
    <n v="41008"/>
    <x v="13"/>
    <s v="Candidate registered"/>
    <s v="KELLER LAWRENCE R (LAWRENCE KELLER)"/>
    <m/>
    <s v="P.O. BOX 605"/>
    <s v="CHENEY"/>
    <s v="SPOKANE"/>
    <s v="WA"/>
    <n v="99004"/>
    <s v="larry.keller457@gmail.com"/>
    <s v="larry.keller457@gmail.com"/>
    <s v="509-688-4349"/>
    <s v="STATE REPRESENTATIVE"/>
    <n v="13"/>
    <s v="LEG DISTRICT 06 - HOUSE"/>
    <n v="4789"/>
    <s v="SPOKANE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16917 S. CHENEY-SPOKANE ROAD"/>
    <s v="CHENEY"/>
    <s v="WA"/>
    <n v="99004"/>
    <s v="509-981-1796"/>
    <n v="13526.92"/>
    <n v="0"/>
    <n v="14239.2"/>
    <n v="-1292"/>
    <n v="0"/>
    <n v="0"/>
    <m/>
    <m/>
    <s v="https://web.pdc.wa.gov/rptimg/default.aspx?filerid_election_year=KELLL%20%20022%3A%7C%3A2012"/>
    <n v="10178"/>
    <n v="7677"/>
    <n v="10251"/>
    <n v="10179"/>
    <n v="6"/>
    <s v="SUZANN MILLER"/>
    <s v="candidate"/>
    <m/>
    <n v="44149.224560185183"/>
  </r>
  <r>
    <s v="ca-2012-10373"/>
    <s v="PIAZJ  274"/>
    <s v="CA"/>
    <n v="41037"/>
    <m/>
    <m/>
    <m/>
    <s v="Electronic"/>
    <n v="41037"/>
    <x v="13"/>
    <s v="Candidate registered"/>
    <s v="PIAZZA JOHN J SR (JOHN PIAZZA)"/>
    <m/>
    <s v="918 SOUTH 38TH PLACE"/>
    <s v="MOUNT VERNON"/>
    <s v="SKAGIT"/>
    <s v="WA"/>
    <n v="98274"/>
    <s v="JOHNSR@PIAZZACONST.COM"/>
    <s v="johnsr@piazzaconst.com"/>
    <s v="360-661-1322"/>
    <s v="COUNTY COMMISSIONER"/>
    <n v="23"/>
    <s v="SKAGIT CO"/>
    <n v="4064"/>
    <s v="SKAGIT"/>
    <s v="Local"/>
    <n v="65287"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918 SOUTH 38TH PLACE"/>
    <s v="MOUNT VERNON"/>
    <s v="WA"/>
    <n v="98274"/>
    <s v="360-661-1322"/>
    <n v="12678"/>
    <n v="0"/>
    <n v="11548.59"/>
    <n v="1000"/>
    <n v="0"/>
    <n v="5887.78"/>
    <m/>
    <m/>
    <s v="https://web.pdc.wa.gov/rptimg/default.aspx?filerid_election_year=PIAZJ%20%20274%3A%7C%3A2012"/>
    <n v="15395"/>
    <n v="7740"/>
    <n v="10373"/>
    <n v="10420"/>
    <m/>
    <s v="JOHN PIAZZA"/>
    <s v="candidate"/>
    <m/>
    <n v="44149.23841435185"/>
  </r>
  <r>
    <s v="ca-2012-10447"/>
    <s v="FAGAS  163"/>
    <s v="CA"/>
    <n v="40787"/>
    <m/>
    <m/>
    <m/>
    <s v="Electronic"/>
    <n v="40787"/>
    <x v="13"/>
    <s v="Candidate registered"/>
    <s v="FAGAN SUSAN K (SUSAN FAGAN)"/>
    <m/>
    <s v="829 SE EDGE KNOLL DRIVE"/>
    <s v="PULLMAN"/>
    <s v="WHITMAN"/>
    <s v="WA"/>
    <n v="99163"/>
    <s v="SUSAN@SUSANFAGAN.COM"/>
    <s v="susan@susanfagan.com"/>
    <s v="509-979-3083"/>
    <s v="STATE REPRESENTATIVE"/>
    <n v="13"/>
    <s v="LEG DISTRICT 09 - HOUSE"/>
    <n v="4795"/>
    <s v="WHITMAN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Unopposed in primary"/>
    <s v="Unopposed in general"/>
    <s v="Incumbent"/>
    <m/>
    <m/>
    <m/>
    <m/>
    <m/>
    <m/>
    <m/>
    <m/>
    <s v="6620 N RYLEY LANE"/>
    <s v="OTIS ORCHARDS"/>
    <s v="WA"/>
    <n v="99027"/>
    <s v="509-893-3543"/>
    <n v="58531.67"/>
    <n v="7670.13"/>
    <n v="47375.199999999997"/>
    <n v="0"/>
    <n v="0"/>
    <n v="0"/>
    <m/>
    <m/>
    <s v="https://web.pdc.wa.gov/rptimg/default.aspx?filerid_election_year=FAGAS%20%20163%3A%7C%3A2012"/>
    <n v="5966"/>
    <n v="6032"/>
    <n v="10447"/>
    <n v="9974"/>
    <n v="9"/>
    <s v="JACQUELINE LUNGU"/>
    <s v="candidate"/>
    <m/>
    <n v="44149.212418981479"/>
  </r>
  <r>
    <s v="ca-2012-10425"/>
    <s v="WAGEJ  498"/>
    <s v="CA"/>
    <n v="40652"/>
    <m/>
    <m/>
    <m/>
    <s v="Electronic"/>
    <n v="40652"/>
    <x v="13"/>
    <s v="Candidate registered"/>
    <s v="J Paul Wagemann (JOHN WAGEMANN)"/>
    <m/>
    <s v="8920 BUTTE TER SW"/>
    <s v="LAKEWOOD"/>
    <s v="PIERCE"/>
    <s v="WA"/>
    <n v="98498"/>
    <s v="WAGEMANP@STOLZ.COM"/>
    <s v="wagemanp@stolz.com"/>
    <s v="253-209-5638"/>
    <s v="STATE REPRESENTATIVE"/>
    <n v="13"/>
    <s v="LEG DISTRICT 28 - HOUSE"/>
    <n v="4833"/>
    <s v="PIERCE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s v="Challenger"/>
    <m/>
    <m/>
    <m/>
    <m/>
    <m/>
    <m/>
    <m/>
    <m/>
    <s v="8920 BUTTE TER SW"/>
    <s v="LAKEWOOD"/>
    <s v="WA"/>
    <n v="98498"/>
    <s v="253-905-7075"/>
    <n v="128140.53"/>
    <n v="7927.04"/>
    <n v="135220.04999999999"/>
    <n v="0"/>
    <n v="0"/>
    <n v="0"/>
    <n v="22144.05"/>
    <n v="78970.83"/>
    <s v="https://web.pdc.wa.gov/rptimg/default.aspx?filerid_election_year=WAGEJ%20%20498%3A%7C%3A2012"/>
    <n v="20312"/>
    <n v="26538"/>
    <n v="10425"/>
    <n v="10697"/>
    <n v="28"/>
    <s v="LINDA WAGEMANN"/>
    <s v="candidate"/>
    <m/>
    <n v="44149.248738425929"/>
  </r>
  <r>
    <s v="ca-2012-10378"/>
    <s v="DOZIP  361"/>
    <s v="CA"/>
    <n v="41002"/>
    <m/>
    <m/>
    <m/>
    <s v="Electronic"/>
    <n v="41002"/>
    <x v="13"/>
    <s v="Candidate registered"/>
    <s v="DOZIER PERRY L (PERRY DOZIER)"/>
    <m/>
    <s v="262 CONNOVER RD."/>
    <s v="WAITSBURG"/>
    <s v="WALLA WALLA"/>
    <s v="WA"/>
    <n v="99361"/>
    <s v="margaret.buchan@charter.net"/>
    <s v="pdozier@gotvc.net"/>
    <s v="509-337-2137"/>
    <s v="COUNTY COMMISSIONER"/>
    <n v="23"/>
    <s v="WALLA WALLA CO"/>
    <n v="4302"/>
    <s v="WALLA WALLA"/>
    <s v="Local"/>
    <n v="30677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2041 STILLWATER"/>
    <s v="WALLA WALLA"/>
    <s v="WA"/>
    <n v="99362"/>
    <s v="509-529-5169"/>
    <n v="9628.51"/>
    <n v="18.850000000000001"/>
    <n v="9647.36"/>
    <n v="0"/>
    <n v="0"/>
    <n v="0"/>
    <m/>
    <m/>
    <s v="https://web.pdc.wa.gov/rptimg/default.aspx?filerid_election_year=DOZIP%20%20361%3A%7C%3A2012"/>
    <n v="5200"/>
    <n v="7744"/>
    <n v="10378"/>
    <n v="9945"/>
    <m/>
    <s v="MARGARET  BUCHAN"/>
    <s v="candidate"/>
    <m/>
    <n v="44149.211157407408"/>
  </r>
  <r>
    <s v="ca-2012-10488"/>
    <s v="GALLG  354"/>
    <s v="CA"/>
    <n v="40962"/>
    <m/>
    <m/>
    <m/>
    <s v="Electronic"/>
    <n v="40962"/>
    <x v="13"/>
    <s v="Candidate registered"/>
    <s v="GERALD D GALLAND (JERRY GALLAND)"/>
    <m/>
    <s v="POBOX 1843"/>
    <s v="MILTON"/>
    <s v="KING"/>
    <s v="WA"/>
    <n v="98354"/>
    <s v="JERRY@ELECT-JERRY.NET"/>
    <s v="jerry@elect-jerry.net"/>
    <s v="253-838-8690"/>
    <s v="STATE REPRESENTATIVE"/>
    <n v="13"/>
    <s v="LEG DISTRICT 30 - HOUSE"/>
    <n v="4837"/>
    <s v="KING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POBOX 1843"/>
    <s v="MILTON"/>
    <s v="WA"/>
    <n v="98354"/>
    <m/>
    <n v="2138.8000000000002"/>
    <n v="0"/>
    <n v="5138.8"/>
    <n v="3000"/>
    <n v="0"/>
    <n v="0"/>
    <m/>
    <m/>
    <s v="https://web.pdc.wa.gov/rptimg/default.aspx?filerid_election_year=GALLG%20%20354%3A%7C%3A2012"/>
    <n v="6917"/>
    <n v="35041"/>
    <n v="10488"/>
    <n v="10020"/>
    <n v="30"/>
    <s v="JERRY GALLAND"/>
    <s v="candidate"/>
    <m/>
    <n v="44149.214988425927"/>
  </r>
  <r>
    <s v="ca-2012-10506"/>
    <s v="HAYED  292"/>
    <s v="CA"/>
    <n v="40995"/>
    <m/>
    <m/>
    <m/>
    <s v="Electronic"/>
    <n v="40995"/>
    <x v="13"/>
    <s v="Candidate registered"/>
    <s v="Dave Hayes (DAVID HAYES)"/>
    <m/>
    <s v="26910 92 AVE NW SUITE C5 PMB183"/>
    <s v="STANWOOD"/>
    <s v="SKAGIT"/>
    <s v="WA"/>
    <n v="98292"/>
    <s v="hayest51@gmail.com"/>
    <s v="hayest51@gmail.com"/>
    <s v="425-530-0490"/>
    <s v="STATE REPRESENTATIVE"/>
    <n v="13"/>
    <s v="LEG DISTRICT 10 - HOUSE"/>
    <n v="4797"/>
    <s v="SKAGIT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Open seat"/>
    <m/>
    <m/>
    <m/>
    <m/>
    <m/>
    <m/>
    <m/>
    <m/>
    <s v="475N WAYNES RIDGE CIRCLE"/>
    <s v="CAMANO ISLAND"/>
    <s v="WA"/>
    <n v="98282"/>
    <s v="425-530-0490"/>
    <n v="120890.87"/>
    <n v="0"/>
    <n v="115727.9"/>
    <n v="-626.35"/>
    <n v="0"/>
    <n v="0"/>
    <n v="38002.080000000002"/>
    <n v="36671.910000000003"/>
    <s v="https://web.pdc.wa.gov/rptimg/default.aspx?filerid_election_year=HAYED%20%20292%3A%7C%3A2012"/>
    <n v="8289"/>
    <n v="676"/>
    <n v="10506"/>
    <n v="10081"/>
    <n v="10"/>
    <s v="ELIZABETH HAYES"/>
    <s v="candidate"/>
    <m/>
    <n v="44149.217858796299"/>
  </r>
  <r>
    <s v="ca-2012-10217"/>
    <s v="KAVAC  801"/>
    <s v="CA"/>
    <n v="40996"/>
    <m/>
    <m/>
    <m/>
    <s v="Electronic"/>
    <n v="40996"/>
    <x v="13"/>
    <s v="Candidate registered"/>
    <s v="KAVANAUGH CAROL L (CAROL KAVANAUGH)"/>
    <m/>
    <s v="1250 N. WENATCHEE AVE. STE H #283"/>
    <s v="WENATCHEE"/>
    <s v="DOUGLAS"/>
    <s v="WA"/>
    <n v="98801"/>
    <s v="CK@CAROLKAVANAUGH.ORG"/>
    <s v="carolk@johnlscott.com"/>
    <s v="(509)670-6762"/>
    <s v="COUNTY COMMISSIONER"/>
    <n v="23"/>
    <s v="DOUGLAS CO"/>
    <n v="3235"/>
    <s v="DOUGLAS"/>
    <s v="Local"/>
    <n v="17906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Lost in general"/>
    <m/>
    <m/>
    <m/>
    <m/>
    <m/>
    <m/>
    <m/>
    <m/>
    <m/>
    <s v="2940 AIRWAY ST."/>
    <s v="EAST WENATCHEE"/>
    <s v="WA"/>
    <n v="98802"/>
    <m/>
    <n v="24094.6"/>
    <n v="0"/>
    <n v="24094.6"/>
    <n v="0"/>
    <n v="0"/>
    <n v="0"/>
    <n v="26938.84"/>
    <n v="0"/>
    <s v="https://web.pdc.wa.gov/rptimg/default.aspx?filerid_election_year=KAVAC%20%20801%3A%7C%3A2012"/>
    <n v="10040"/>
    <n v="7665"/>
    <n v="10217"/>
    <n v="10175"/>
    <m/>
    <s v="ARLENE NEAL"/>
    <s v="candidate"/>
    <m/>
    <n v="44149.224479166667"/>
  </r>
  <r>
    <s v="ca-2012-10424"/>
    <s v="MCKER  006"/>
    <s v="CA"/>
    <n v="39818"/>
    <m/>
    <m/>
    <m/>
    <s v="Electronic"/>
    <n v="39818"/>
    <x v="13"/>
    <s v="Candidate discontinued campaign"/>
    <s v="MCKENNA ROBERT M (ROBERT MCKENNA)"/>
    <m/>
    <s v="PO BOX 52866"/>
    <s v="BELLEVUE"/>
    <m/>
    <s v="WA"/>
    <n v="98015"/>
    <s v="Campaign@robmckenna.org"/>
    <s v="campaign@robmckenna.org"/>
    <s v="425-449-8244"/>
    <s v="ATTORNEY GENERAL"/>
    <n v="5"/>
    <s v="State of Washington"/>
    <n v="1000"/>
    <m/>
    <s v="Statewide"/>
    <m/>
    <s v="C"/>
    <s v="Registration and financial affairs"/>
    <s v="Candidate"/>
    <s v="Candidate"/>
    <m/>
    <m/>
    <m/>
    <s v="R"/>
    <x v="1"/>
    <n v="41219"/>
    <s v="full"/>
    <b v="1"/>
    <m/>
    <m/>
    <s v="Not in primary"/>
    <m/>
    <m/>
    <m/>
    <m/>
    <m/>
    <m/>
    <m/>
    <m/>
    <m/>
    <m/>
    <s v="14205 SE 36TH ST SUITE 100"/>
    <s v="BELLEVUE"/>
    <s v="WA"/>
    <n v="98006"/>
    <s v="425-865-0312"/>
    <n v="773403.53"/>
    <n v="0"/>
    <n v="813739.47"/>
    <n v="0"/>
    <n v="0"/>
    <n v="0"/>
    <n v="76111.92"/>
    <n v="125026"/>
    <s v="https://web.pdc.wa.gov/rptimg/default.aspx?filerid_election_year=MCKER%20%20006%3A%7C%3A2012"/>
    <n v="12611"/>
    <n v="27196"/>
    <n v="10424"/>
    <n v="10290"/>
    <m/>
    <s v="SHAWN MCCORD"/>
    <s v="candidate"/>
    <m/>
    <n v="44149.228645833333"/>
  </r>
  <r>
    <s v="ca-2012-10457"/>
    <s v="MORRW  236"/>
    <s v="CA"/>
    <n v="40974"/>
    <m/>
    <m/>
    <m/>
    <s v="Mixed"/>
    <n v="40974"/>
    <x v="13"/>
    <s v="Candidate registered"/>
    <s v="MORRISON WAYNE N (WAYNE MORRISON)"/>
    <m/>
    <s v="2768 EVENING GLORY COURT"/>
    <s v="CLINTON"/>
    <s v="ISLAND"/>
    <s v="WA"/>
    <n v="98236"/>
    <s v="morrison@whidbey.com"/>
    <s v="morrison@whidbey.com"/>
    <s v="360-661-6523"/>
    <s v="COUNTY COMMISSIONER"/>
    <n v="23"/>
    <s v="ISLAND CO"/>
    <n v="3424"/>
    <s v="ISLAND"/>
    <s v="Local"/>
    <n v="47722"/>
    <s v="C"/>
    <s v="Registration and financial affairs"/>
    <s v="Candidate"/>
    <s v="Candidate"/>
    <m/>
    <m/>
    <m/>
    <s v="R"/>
    <x v="1"/>
    <n v="41219"/>
    <s v="full"/>
    <b v="1"/>
    <m/>
    <m/>
    <s v="Lost in primary"/>
    <m/>
    <m/>
    <m/>
    <m/>
    <m/>
    <m/>
    <m/>
    <m/>
    <m/>
    <m/>
    <s v="6574 LONGWOOD LANE"/>
    <s v="CLINTON"/>
    <s v="WA"/>
    <n v="98236"/>
    <s v="360-321-3929"/>
    <n v="3100"/>
    <n v="0"/>
    <n v="3284.77"/>
    <n v="0"/>
    <n v="0"/>
    <n v="0"/>
    <m/>
    <m/>
    <s v="https://web.pdc.wa.gov/rptimg/default.aspx?filerid_election_year=MORRW%20%20236%3A%7C%3A2012"/>
    <n v="13353"/>
    <n v="7778"/>
    <n v="10457"/>
    <n v="10317"/>
    <m/>
    <s v="SANDRA TUCKER"/>
    <s v="candidate"/>
    <m/>
    <n v="44149.234837962962"/>
  </r>
  <r>
    <s v="ca-2012-10238"/>
    <s v="CORMW  563"/>
    <s v="CA"/>
    <n v="40969"/>
    <m/>
    <m/>
    <m/>
    <s v="Electronic"/>
    <n v="40969"/>
    <x v="13"/>
    <s v="Candidate registered"/>
    <s v="CORMIER WESLEY P (WES CORMIER)"/>
    <m/>
    <s v="PO BOX 878"/>
    <s v="MONTESANO"/>
    <s v="GRAYS HARBOR"/>
    <s v="WA"/>
    <n v="98563"/>
    <s v="WESCORMIER@VOTEFORWES.COM"/>
    <s v="wescormier@voteforwes.com"/>
    <s v="(360)482-2025"/>
    <s v="COUNTY COMMISSIONER"/>
    <n v="23"/>
    <s v="GRAYS HARBOR CO"/>
    <n v="3369"/>
    <s v="GRAYS HARBOR"/>
    <s v="Local"/>
    <n v="36975"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m/>
    <m/>
    <m/>
    <m/>
    <m/>
    <m/>
    <m/>
    <m/>
    <m/>
    <s v="28 KEYS RD S"/>
    <s v="ELMA"/>
    <s v="WA"/>
    <n v="98541"/>
    <s v="(360)482-2025"/>
    <n v="9723"/>
    <n v="0"/>
    <n v="9723"/>
    <n v="0"/>
    <n v="0"/>
    <n v="0"/>
    <n v="150"/>
    <n v="0"/>
    <s v="https://web.pdc.wa.gov/rptimg/default.aspx?filerid_election_year=CORMW%20%20563%3A%7C%3A2012"/>
    <n v="4218"/>
    <n v="3933"/>
    <n v="10238"/>
    <n v="9902"/>
    <m/>
    <s v="AMBREA CORMIER"/>
    <s v="candidate"/>
    <m/>
    <n v="44149.209618055553"/>
  </r>
  <r>
    <s v="ca-2012-10107"/>
    <s v="MACED  592"/>
    <s v="CA"/>
    <n v="40752"/>
    <m/>
    <m/>
    <m/>
    <s v="Electronic"/>
    <n v="40752"/>
    <x v="13"/>
    <s v="Candidate registered"/>
    <s v="Drew C. MacEwen (DREW MACEWEN)"/>
    <m/>
    <s v="PO BOX 651"/>
    <s v="UNION"/>
    <s v="MASON"/>
    <s v="WA"/>
    <n v="98592"/>
    <s v="votedrewmac@gmail.com"/>
    <s v="votedrewmac@gmail.com"/>
    <s v="360-250-0730"/>
    <s v="STATE REPRESENTATIVE"/>
    <n v="13"/>
    <s v="LEG DISTRICT 35 - HOUSE"/>
    <n v="4847"/>
    <s v="MASON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Qualified for general"/>
    <s v="Won in general"/>
    <s v="Open seat"/>
    <m/>
    <m/>
    <m/>
    <m/>
    <m/>
    <m/>
    <m/>
    <m/>
    <s v="530 E COUNTRY CLUB DR"/>
    <s v="UNION"/>
    <s v="WA"/>
    <n v="98592"/>
    <s v="360-789-5807"/>
    <n v="142747.76999999999"/>
    <n v="0"/>
    <n v="140231.75"/>
    <n v="0"/>
    <n v="0"/>
    <n v="0"/>
    <n v="99825.06"/>
    <n v="30307.77"/>
    <s v="https://web.pdc.wa.gov/rptimg/default.aspx?filerid_election_year=MACED%20%20592%3A%7C%3A2012"/>
    <n v="11861"/>
    <n v="821"/>
    <n v="10107"/>
    <n v="10253"/>
    <n v="35"/>
    <s v="CHERRY  PENTONY"/>
    <s v="candidate"/>
    <m/>
    <n v="44149.22724537037"/>
  </r>
  <r>
    <s v="ca-2012-10127"/>
    <s v="CASEM  271"/>
    <s v="CA"/>
    <n v="41094"/>
    <m/>
    <m/>
    <m/>
    <m/>
    <n v="41094"/>
    <x v="13"/>
    <s v="Candidate registered"/>
    <s v="CASEY MICHAEL G (MICHAEL CASEY)"/>
    <m/>
    <s v="PO BOC 1739"/>
    <s v="MARYSVILLE"/>
    <s v="SNOHOMISH"/>
    <s v="WA"/>
    <n v="98270"/>
    <s v="Caseyfor38th@aol.com"/>
    <s v="ma241@aol.com"/>
    <s v="425-232-5034"/>
    <s v="STATE REPRESENTATIVE"/>
    <n v="13"/>
    <s v="LEG DISTRICT 38 - HOUSE"/>
    <n v="4854"/>
    <s v="SNOHOMISH"/>
    <s v="Legislative"/>
    <m/>
    <s v="C"/>
    <s v="Registration and financial affairs"/>
    <s v="Candidate"/>
    <s v="Candidate"/>
    <m/>
    <m/>
    <m/>
    <s v="R"/>
    <x v="1"/>
    <n v="41219"/>
    <s v="mini"/>
    <b v="1"/>
    <m/>
    <m/>
    <s v="Qualified for general"/>
    <s v="Lost in general"/>
    <s v="Challenger"/>
    <m/>
    <m/>
    <m/>
    <m/>
    <m/>
    <m/>
    <m/>
    <m/>
    <s v="PO BOX 1739"/>
    <s v="MARYSVILLE"/>
    <s v="WA"/>
    <n v="98270"/>
    <s v="425-232-5034"/>
    <m/>
    <m/>
    <m/>
    <m/>
    <m/>
    <m/>
    <m/>
    <m/>
    <s v="https://web.pdc.wa.gov/rptimg/default.aspx?docid=2905648"/>
    <n v="2783"/>
    <n v="7628"/>
    <n v="10127"/>
    <m/>
    <n v="38"/>
    <s v="MICHAEL CASEY"/>
    <s v="candidate"/>
    <m/>
    <n v="43598.031412037039"/>
  </r>
  <r>
    <s v="ca-2012-10169"/>
    <s v="LUNDJ  531"/>
    <s v="CA"/>
    <n v="40795"/>
    <m/>
    <m/>
    <m/>
    <s v="Electronic"/>
    <n v="40795"/>
    <x v="13"/>
    <s v="Candidate discontinued campaign"/>
    <s v="Jami Lund (JAMI LUND)"/>
    <m/>
    <s v="PO BOX 1734"/>
    <s v="CENTRALIA"/>
    <s v="LEWIS"/>
    <s v="WA"/>
    <n v="98531"/>
    <s v="JAMI@JAMILUND.COM"/>
    <s v="libertylund@gmail.com"/>
    <s v="360-918-3990"/>
    <s v="STATE SENATOR"/>
    <n v="12"/>
    <s v="LEG DISTRICT 20 - SENATE"/>
    <n v="4749"/>
    <s v="LEWIS"/>
    <s v="Legislative"/>
    <m/>
    <s v="C"/>
    <s v="Registration and financial affairs"/>
    <s v="Candidate"/>
    <s v="Candidate"/>
    <m/>
    <m/>
    <m/>
    <s v="R"/>
    <x v="1"/>
    <n v="41219"/>
    <s v="full"/>
    <b v="1"/>
    <m/>
    <m/>
    <s v="Not in primary"/>
    <m/>
    <m/>
    <m/>
    <m/>
    <m/>
    <m/>
    <m/>
    <m/>
    <m/>
    <m/>
    <s v="160 WAKEFIELD DR"/>
    <s v="CENTRALIA"/>
    <s v="WA"/>
    <n v="98531"/>
    <m/>
    <n v="5694.82"/>
    <n v="100"/>
    <n v="6694.82"/>
    <n v="0"/>
    <n v="0"/>
    <n v="0"/>
    <m/>
    <m/>
    <s v="https://web.pdc.wa.gov/rptimg/default.aspx?filerid_election_year=LUNDJ%20%20531%3A%7C%3A2012"/>
    <n v="11790"/>
    <n v="34597"/>
    <n v="10169"/>
    <n v="10249"/>
    <n v="20"/>
    <s v="MARLA LUND"/>
    <s v="candidate"/>
    <m/>
    <n v="44149.227129629631"/>
  </r>
  <r>
    <s v="ca-2011-11132"/>
    <s v="MURDM  901"/>
    <s v="CA"/>
    <n v="40841"/>
    <m/>
    <m/>
    <m/>
    <m/>
    <n v="40841"/>
    <x v="17"/>
    <s v="Candidate registered"/>
    <s v="MURDOCK MICHAEL B (MICHAEL MURDOCK)"/>
    <m/>
    <s v="503 S. 43RD ST."/>
    <s v="YAKIMA"/>
    <s v="YAKIMA"/>
    <s v="WA"/>
    <n v="98901"/>
    <s v="mbmurdock@live.com"/>
    <s v="mbmurdock@live.com"/>
    <s v="509-834-8172"/>
    <s v="COUNTY CHARTER REVIEW COMMISSIONER"/>
    <n v="30"/>
    <s v="YAKIMA CO"/>
    <n v="4418"/>
    <s v="YAKIMA"/>
    <s v="Local"/>
    <n v="99574"/>
    <s v="C"/>
    <s v="Registration and financial affairs"/>
    <s v="Candidate"/>
    <s v="Candidate"/>
    <m/>
    <m/>
    <m/>
    <s v="R"/>
    <x v="1"/>
    <n v="40855"/>
    <s v="mini"/>
    <b v="1"/>
    <m/>
    <m/>
    <s v="Not in primary"/>
    <s v="Won in general"/>
    <m/>
    <m/>
    <m/>
    <m/>
    <m/>
    <m/>
    <m/>
    <m/>
    <m/>
    <s v="503 S. 43RD ST."/>
    <s v="YAKIMA"/>
    <s v="WA"/>
    <n v="98901"/>
    <s v="509-834-8172"/>
    <m/>
    <m/>
    <m/>
    <m/>
    <m/>
    <m/>
    <m/>
    <m/>
    <s v="https://web.pdc.wa.gov/rptimg/default.aspx?filerid_election_year=MURDM%20%20901%3A%7C%3A2011"/>
    <n v="13551"/>
    <n v="8039"/>
    <n v="11132"/>
    <m/>
    <m/>
    <s v="MICHAEL MURDOCK"/>
    <s v="candidate"/>
    <m/>
    <n v="43598.042939814812"/>
  </r>
  <r>
    <s v="ca-2010-12976"/>
    <s v="ANDER  610"/>
    <s v="CA"/>
    <n v="40265"/>
    <m/>
    <m/>
    <m/>
    <m/>
    <n v="40265"/>
    <x v="14"/>
    <s v="Candidate registered"/>
    <s v="ANDERSON ROBERT R (ROBERT ANDERSON)"/>
    <m/>
    <s v="PO BOX 958"/>
    <s v="CARSON"/>
    <s v="SKAMANIA"/>
    <s v="WA"/>
    <n v="98610"/>
    <s v="bobdist3@gmail.com"/>
    <s v="boba@windermere.com"/>
    <s v="509-427-4618"/>
    <s v="COUNTY COMMISSIONER"/>
    <n v="23"/>
    <s v="SKAMANIA CO"/>
    <n v="4093"/>
    <s v="SKAMANIA"/>
    <s v="Local"/>
    <n v="6691"/>
    <s v="C"/>
    <s v="Registration and financial affairs"/>
    <s v="Candidate"/>
    <s v="Candidate"/>
    <m/>
    <m/>
    <m/>
    <s v="R"/>
    <x v="1"/>
    <n v="40484"/>
    <s v="mini"/>
    <b v="1"/>
    <m/>
    <m/>
    <s v="Qualified for general"/>
    <s v="Won in general"/>
    <m/>
    <m/>
    <m/>
    <m/>
    <m/>
    <m/>
    <m/>
    <m/>
    <m/>
    <s v="11271 WIND RIVER RD"/>
    <s v="CARSON"/>
    <s v="WA"/>
    <n v="98610"/>
    <s v="509-427-5985"/>
    <m/>
    <m/>
    <m/>
    <m/>
    <m/>
    <m/>
    <m/>
    <m/>
    <s v="https://web.pdc.wa.gov/rptimg/default.aspx?filerid_election_year=ANDER%20%20610%3A%7C%3A2010"/>
    <n v="526"/>
    <n v="6458"/>
    <n v="12976"/>
    <m/>
    <m/>
    <s v="ANN LUEDERS"/>
    <s v="candidate"/>
    <m/>
    <n v="43598.055231481485"/>
  </r>
  <r>
    <s v="ca-2014-7688"/>
    <s v="PUGHB  352"/>
    <s v="CA"/>
    <n v="41789"/>
    <m/>
    <m/>
    <m/>
    <s v="Electronic"/>
    <n v="41789"/>
    <x v="9"/>
    <s v="Candidate registered"/>
    <s v="PUGH BYRON J (BYRON PUGH)"/>
    <m/>
    <s v="3320 W PEARL ST"/>
    <s v="PASCO"/>
    <s v="FRANKLIN"/>
    <s v="WA"/>
    <n v="99301"/>
    <s v="BFOREVA@ELTOPIA.COM"/>
    <s v="bforeva@eltopia.com"/>
    <s v="509-539-1476"/>
    <s v="COUNTY CLERK"/>
    <n v="22"/>
    <s v="FRANKLIN CO"/>
    <n v="3306"/>
    <s v="FRANKLIN"/>
    <s v="Local"/>
    <n v="30193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3320 W PEARL ST"/>
    <s v="PASCO"/>
    <s v="WA"/>
    <n v="99301"/>
    <s v="509-545-9916"/>
    <n v="15601.31"/>
    <n v="0"/>
    <n v="16987.46"/>
    <n v="-2600"/>
    <n v="0"/>
    <n v="0"/>
    <m/>
    <m/>
    <s v="https://web.pdc.wa.gov/rptimg/default.aspx?docid=3842282"/>
    <n v="15869"/>
    <n v="6203"/>
    <n v="7688"/>
    <n v="8223"/>
    <m/>
    <s v="JOAN LARSEN"/>
    <s v="candidate"/>
    <m/>
    <n v="44149.149675925924"/>
  </r>
  <r>
    <s v="ca-2018-391"/>
    <s v="BERTR  336"/>
    <s v="CA"/>
    <n v="43268"/>
    <m/>
    <m/>
    <m/>
    <m/>
    <n v="43268"/>
    <x v="3"/>
    <s v="Candidate registered"/>
    <s v="Bob Bertsch (BOB BERTSCH)"/>
    <m/>
    <s v="100617 E BRANDON DR"/>
    <s v="KENNEWICK"/>
    <s v="BENTON"/>
    <s v="WA"/>
    <n v="99338"/>
    <s v="rkldbert@aol.com"/>
    <s v="rkldbert@aol.com"/>
    <s v="509-396-9513"/>
    <s v="PUBLIC UTILITY COMMISSIONER"/>
    <n v="48"/>
    <s v="BENTON PUD 01- ELEC"/>
    <n v="3059"/>
    <s v="BENTON"/>
    <s v="Local"/>
    <n v="72865"/>
    <s v="C"/>
    <s v="Registration and financial affairs"/>
    <s v="Candidate"/>
    <s v="Candidate"/>
    <m/>
    <m/>
    <n v="3"/>
    <s v="R"/>
    <x v="1"/>
    <n v="43410"/>
    <s v="mini"/>
    <b v="1"/>
    <m/>
    <m/>
    <s v="Qualified for general"/>
    <s v="Lost in general"/>
    <m/>
    <m/>
    <m/>
    <m/>
    <m/>
    <m/>
    <m/>
    <m/>
    <m/>
    <s v="100617 E BRANDON DR"/>
    <s v="KENNEWICK"/>
    <s v="WA"/>
    <n v="99338"/>
    <s v="509-396-9513"/>
    <m/>
    <m/>
    <m/>
    <m/>
    <m/>
    <m/>
    <m/>
    <m/>
    <s v="https://web.pdc.wa.gov/rptimg/default.aspx?docid=4732196"/>
    <n v="1365"/>
    <n v="337"/>
    <n v="391"/>
    <m/>
    <m/>
    <s v="BOB BERTSCH"/>
    <s v="candidate"/>
    <m/>
    <n v="43959.621886574074"/>
  </r>
  <r>
    <s v="ca-2014-7489"/>
    <s v="OWNBT  156"/>
    <s v="CA"/>
    <n v="41770"/>
    <m/>
    <m/>
    <m/>
    <m/>
    <n v="41770"/>
    <x v="9"/>
    <s v="Candidate registered"/>
    <s v="Tammie A. Ownbey (TAMMIE OWNBEY)"/>
    <m/>
    <s v="PO BOX 592"/>
    <s v="NEWPORT"/>
    <s v="PEND OREILLE"/>
    <s v="WA"/>
    <n v="99156"/>
    <s v="ownbey4@yahoo.com"/>
    <s v="ownbey4@yahoo.com"/>
    <s v="509-951-1232"/>
    <s v="COUNTY CLERK"/>
    <n v="22"/>
    <s v="PEND OREILLE CO"/>
    <n v="3865"/>
    <s v="PEND OREILLE"/>
    <s v="Local"/>
    <n v="8189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PO BOX 592"/>
    <s v="NEWPORT"/>
    <s v="WA"/>
    <n v="99156"/>
    <s v="509-951-1232"/>
    <m/>
    <m/>
    <m/>
    <m/>
    <m/>
    <m/>
    <m/>
    <m/>
    <s v="https://web.pdc.wa.gov/rptimg/default.aspx?docid=3827830"/>
    <n v="14686"/>
    <n v="593"/>
    <n v="7489"/>
    <m/>
    <m/>
    <s v="TAMMIE OWNBEY"/>
    <s v="candidate"/>
    <m/>
    <n v="43598.005624999998"/>
  </r>
  <r>
    <s v="ca-2019-1502"/>
    <s v="KEATM  373"/>
    <s v="CA"/>
    <n v="43588"/>
    <n v="43598"/>
    <m/>
    <m/>
    <m/>
    <n v="43588"/>
    <x v="7"/>
    <s v="Candidate declared"/>
    <s v="Michael D Keaton (MICHAEL KEATON)"/>
    <m/>
    <s v="13407 168TH STREET CT E"/>
    <s v="PUYALLUP"/>
    <s v="PIERCE"/>
    <s v="WA"/>
    <n v="98374"/>
    <s v="ELECTMICHAEL@COMCAST.NET"/>
    <s v="electmichael@comcast.net"/>
    <s v="253-720-9532"/>
    <s v="SCHOOL DIRECTOR"/>
    <n v="49"/>
    <s v="PUYALLUP SD 003"/>
    <n v="3989"/>
    <s v="PIERCE"/>
    <s v="Local"/>
    <n v="78627"/>
    <s v="C"/>
    <s v="Registration and financial affairs"/>
    <s v="Candidate"/>
    <s v="Candidate"/>
    <m/>
    <m/>
    <m/>
    <s v="R"/>
    <x v="1"/>
    <n v="43774"/>
    <s v="mini"/>
    <b v="1"/>
    <b v="0"/>
    <b v="1"/>
    <m/>
    <s v="Won in general"/>
    <m/>
    <m/>
    <m/>
    <m/>
    <m/>
    <m/>
    <m/>
    <m/>
    <m/>
    <s v="17408 138TH AVE CT"/>
    <s v="PUYALLUP"/>
    <s v="WA"/>
    <n v="98374"/>
    <s v="253-691-8908"/>
    <m/>
    <m/>
    <m/>
    <m/>
    <m/>
    <m/>
    <m/>
    <m/>
    <s v="https://web.pdc.wa.gov/rptimg/default.aspx?docid=4800893"/>
    <n v="10123"/>
    <n v="1347"/>
    <n v="1502"/>
    <m/>
    <m/>
    <s v="MARCELLO MANCINI"/>
    <s v="candidate"/>
    <m/>
    <n v="43969.31454861111"/>
  </r>
  <r>
    <s v="ca-2018-597"/>
    <s v="ALLEK  823"/>
    <s v="CA"/>
    <n v="43141"/>
    <m/>
    <m/>
    <m/>
    <s v="Electronic"/>
    <n v="43141"/>
    <x v="3"/>
    <s v="Candidate registered"/>
    <s v="Kimberly A Allen (KIMBERLY ALLEN)"/>
    <m/>
    <s v="PO BOX 1422"/>
    <s v="EPHRATA"/>
    <s v="GRANT"/>
    <s v="WA"/>
    <n v="98823"/>
    <s v="ALLENFORCLERK@HOTMAIL.COM"/>
    <s v="allenforclerk@hotmail.com"/>
    <s v="509-760-0601"/>
    <s v="COUNTY CLERK"/>
    <n v="22"/>
    <s v="GRANT CO"/>
    <n v="3340"/>
    <s v="GRANT"/>
    <s v="Local"/>
    <n v="39833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Unopposed in general"/>
    <m/>
    <m/>
    <m/>
    <m/>
    <m/>
    <m/>
    <m/>
    <m/>
    <m/>
    <s v="PO BOX 1422"/>
    <s v="EPHRATA"/>
    <s v="WA"/>
    <n v="98823"/>
    <s v="509-760-0601"/>
    <n v="0"/>
    <n v="0"/>
    <n v="1126.69"/>
    <n v="0"/>
    <n v="0"/>
    <n v="0"/>
    <m/>
    <m/>
    <s v="https://web.pdc.wa.gov/rptimg/default.aspx?docid=4699926"/>
    <n v="420"/>
    <n v="302"/>
    <n v="597"/>
    <n v="2772"/>
    <m/>
    <s v="CRAIG ALLEN"/>
    <s v="candidate"/>
    <m/>
    <n v="44148.943611111114"/>
  </r>
  <r>
    <s v="ca-2018-1932"/>
    <s v="LEY J  687"/>
    <s v="CA"/>
    <n v="42976"/>
    <m/>
    <m/>
    <m/>
    <m/>
    <n v="42976"/>
    <x v="3"/>
    <s v="Candidate discontinued campaign"/>
    <s v="JOHN P LEY (JOHN LEY)"/>
    <m/>
    <s v="444 NW FREMONT ST."/>
    <s v="CAMAS"/>
    <s v="CLARK"/>
    <s v="WA"/>
    <n v="98607"/>
    <s v="PILOTJPL@AOL.COM"/>
    <s v="pilotjpl@aol.com"/>
    <s v="360-254-6225"/>
    <s v="STATE REPRESENTATIVE"/>
    <n v="13"/>
    <s v="LEG DISTRICT 18 - HOUSE"/>
    <n v="4813"/>
    <s v="CLARK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444 NW FREMONT ST."/>
    <s v="CAMAS"/>
    <s v="WA"/>
    <n v="98607"/>
    <s v="360-254-6225"/>
    <m/>
    <m/>
    <m/>
    <m/>
    <m/>
    <m/>
    <m/>
    <m/>
    <s v="https://web.pdc.wa.gov/rptimg/default.aspx?docid=4670984"/>
    <n v="11490"/>
    <n v="1748"/>
    <n v="1932"/>
    <m/>
    <n v="18"/>
    <s v="JOHN LEY"/>
    <s v="candidate"/>
    <m/>
    <n v="43597.927118055559"/>
  </r>
  <r>
    <s v="ca-2018-1901"/>
    <s v="RODNJ  065"/>
    <s v="CA"/>
    <n v="43031"/>
    <m/>
    <m/>
    <m/>
    <s v="Electronic"/>
    <n v="43031"/>
    <x v="3"/>
    <s v="Candidate discontinued campaign"/>
    <s v="RODNE JAY R (JAY RODNE)"/>
    <m/>
    <s v="PO BOX 2848"/>
    <s v="ISSAQUAH"/>
    <s v="KING"/>
    <s v="WA"/>
    <n v="98027"/>
    <s v="JAY_RODNE@COMCAST.NET"/>
    <s v="jay_rodne@comcast.net"/>
    <s v="425-890-3336"/>
    <s v="STATE REPRESENTATIVE"/>
    <n v="13"/>
    <s v="LEG DISTRICT 05 - HOUSE"/>
    <n v="4787"/>
    <s v="KING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2190 E HECLA DRIVE UNIT B"/>
    <s v="LOUISVILLE"/>
    <s v="CO"/>
    <n v="80027"/>
    <s v="425-269-5429"/>
    <n v="11250"/>
    <n v="0"/>
    <n v="11250"/>
    <n v="0"/>
    <n v="0"/>
    <n v="0"/>
    <m/>
    <m/>
    <s v="https://web.pdc.wa.gov/rptimg/default.aspx?docid=4682621"/>
    <n v="16578"/>
    <n v="1721"/>
    <n v="1901"/>
    <n v="3626"/>
    <n v="5"/>
    <s v="HEIDI HUNTINGTON"/>
    <s v="candidate"/>
    <m/>
    <n v="44148.976909722223"/>
  </r>
  <r>
    <s v="ca-2018-1943"/>
    <s v="JOHNN  948"/>
    <s v="CA"/>
    <n v="43038"/>
    <m/>
    <m/>
    <m/>
    <s v="Electronic"/>
    <n v="43038"/>
    <x v="3"/>
    <s v="Candidate discontinued campaign"/>
    <s v="JOHNSON NORMAN M (NORMAN JOHNSON)"/>
    <m/>
    <s v="55 W WASHINGTON AVE #83"/>
    <s v="YAKIMA"/>
    <s v="YAKIMA"/>
    <s v="WA"/>
    <n v="98903"/>
    <s v="NORM@NORMJOHNSON.ORG"/>
    <s v="norm@normjohnson.org"/>
    <s v="509-314-9668"/>
    <s v="STATE REPRESENTATIVE"/>
    <n v="13"/>
    <s v="LEG DISTRICT 14 - HOUSE"/>
    <n v="4805"/>
    <s v="YAKIMA"/>
    <s v="Legislative"/>
    <m/>
    <s v="C"/>
    <s v="Registration and financial affairs"/>
    <s v="Candidate"/>
    <s v="Candidate"/>
    <m/>
    <m/>
    <m/>
    <s v="R"/>
    <x v="1"/>
    <n v="43410"/>
    <s v="full"/>
    <b v="1"/>
    <m/>
    <m/>
    <m/>
    <m/>
    <m/>
    <m/>
    <m/>
    <m/>
    <m/>
    <m/>
    <m/>
    <m/>
    <m/>
    <s v="14960 SUMMITVIEW EXTENSION"/>
    <s v="YAKIMA"/>
    <s v="WA"/>
    <n v="98908"/>
    <s v="509-307-0195"/>
    <n v="5050"/>
    <n v="0"/>
    <n v="4958.46"/>
    <n v="0"/>
    <n v="0"/>
    <n v="0"/>
    <m/>
    <m/>
    <s v="https://web.pdc.wa.gov/rptimg/default.aspx?docid=4684585"/>
    <n v="9723"/>
    <n v="1758"/>
    <n v="1943"/>
    <n v="3275"/>
    <n v="14"/>
    <s v="EMILY MEDEIROS"/>
    <s v="candidate"/>
    <m/>
    <n v="44148.963773148149"/>
  </r>
  <r>
    <s v="ca-2018-141"/>
    <s v="DEBOR  532"/>
    <s v="CA"/>
    <n v="42775"/>
    <m/>
    <m/>
    <m/>
    <s v="Electronic"/>
    <n v="42775"/>
    <x v="3"/>
    <s v="Candidate registered"/>
    <s v="Richard DeBolt (RICHARD DEBOLT)"/>
    <m/>
    <s v="1673 S MARKET BLVD, #159"/>
    <s v="CHEHALIS"/>
    <s v="LEWIS"/>
    <s v="WA"/>
    <n v="98532"/>
    <s v="GSMORSE@GMAIL.COM"/>
    <s v="deboltfamily@hotmail.com"/>
    <s v="360-520-1600"/>
    <s v="STATE REPRESENTATIVE"/>
    <n v="13"/>
    <s v="LEG DISTRICT 20 - HOUSE"/>
    <n v="4817"/>
    <s v="LEWIS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Incumbent"/>
    <m/>
    <m/>
    <m/>
    <m/>
    <m/>
    <m/>
    <m/>
    <m/>
    <s v="PO BOX 914"/>
    <s v="OLYMPIA"/>
    <s v="WA"/>
    <n v="98507"/>
    <m/>
    <n v="96930.91"/>
    <n v="1042.83"/>
    <n v="96446.29"/>
    <n v="0"/>
    <n v="0"/>
    <n v="0"/>
    <m/>
    <m/>
    <s v="https://web.pdc.wa.gov/rptimg/default.aspx?docid=4627253"/>
    <n v="4719"/>
    <n v="383"/>
    <n v="141"/>
    <n v="3024"/>
    <n v="20"/>
    <s v="CAM CONSULTING"/>
    <s v="candidate"/>
    <m/>
    <n v="44148.953680555554"/>
  </r>
  <r>
    <s v="ca-2018-693"/>
    <s v="BARSV  290"/>
    <s v="CA"/>
    <n v="43239"/>
    <m/>
    <m/>
    <m/>
    <m/>
    <n v="43239"/>
    <x v="3"/>
    <s v="Candidate registered"/>
    <s v="Val Barschaw (VALERIA BARSCHAW)"/>
    <m/>
    <s v="1087 HIDDEN VALLEY RD"/>
    <s v="CLE ELUM"/>
    <s v="KITTITAS"/>
    <s v="WA"/>
    <s v="98922-9145"/>
    <s v="valforclerk@fairpoint.net"/>
    <s v="valforclerk@fairpoint.net"/>
    <s v="509-857-2027"/>
    <s v="COUNTY CLERK"/>
    <n v="22"/>
    <s v="KITTITAS CO"/>
    <n v="3559"/>
    <s v="KITTITAS"/>
    <s v="Local"/>
    <n v="24602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1087 HIDDEN VALLEY RD"/>
    <s v="CLE ELUM"/>
    <s v="WA"/>
    <s v="98922-9145"/>
    <s v="509-857-2027"/>
    <m/>
    <m/>
    <m/>
    <m/>
    <m/>
    <m/>
    <m/>
    <m/>
    <s v="https://web.pdc.wa.gov/rptimg/default.aspx?docid=4723731"/>
    <n v="1173"/>
    <n v="772"/>
    <n v="693"/>
    <m/>
    <m/>
    <s v="VALERIA BARSCHAW"/>
    <s v="candidate"/>
    <m/>
    <n v="43959.621932870374"/>
  </r>
  <r>
    <s v="ca-2018-671"/>
    <s v="COOKP  383"/>
    <s v="CA"/>
    <n v="43144"/>
    <m/>
    <m/>
    <m/>
    <s v="Electronic"/>
    <n v="43144"/>
    <x v="3"/>
    <s v="Candidate registered"/>
    <s v="Philip Cook (PHILIP COOK)"/>
    <m/>
    <s v="P.O. BOX 1683"/>
    <s v="SILVERDALE"/>
    <s v="KITSAP"/>
    <s v="WA"/>
    <n v="98383"/>
    <s v="PHILCOOK4KITSAP@GMAIL.COM"/>
    <s v="philcook4kitsap@gmail.com"/>
    <s v="360-621-5587"/>
    <s v="COUNTY ASSESSOR"/>
    <n v="21"/>
    <s v="KITSAP CO"/>
    <n v="3539"/>
    <s v="KITSAP"/>
    <s v="Local"/>
    <n v="163999"/>
    <s v="C"/>
    <s v="Registration and financial affairs"/>
    <s v="Candidate"/>
    <s v="Candidate"/>
    <m/>
    <m/>
    <m/>
    <s v="R"/>
    <x v="1"/>
    <n v="43410"/>
    <s v="mini"/>
    <b v="1"/>
    <m/>
    <m/>
    <s v="Qualified for general"/>
    <s v="Unopposed in general"/>
    <m/>
    <m/>
    <m/>
    <m/>
    <m/>
    <m/>
    <m/>
    <m/>
    <m/>
    <s v="P.O. BOX 1683"/>
    <s v="SILVERDALE"/>
    <s v="WA"/>
    <n v="98383"/>
    <s v="360-621-5588"/>
    <n v="340.69"/>
    <n v="0"/>
    <n v="340.69"/>
    <n v="0"/>
    <n v="0"/>
    <n v="0"/>
    <m/>
    <m/>
    <s v="https://web.pdc.wa.gov/rptimg/default.aspx?docid=4725356"/>
    <n v="4106"/>
    <n v="212"/>
    <n v="671"/>
    <n v="2984"/>
    <m/>
    <s v="KRISTIN COOK"/>
    <s v="candidate"/>
    <m/>
    <n v="44148.95244212963"/>
  </r>
  <r>
    <s v="ca-2018-69"/>
    <s v="MAYCJ  504"/>
    <s v="CA"/>
    <n v="43118"/>
    <m/>
    <m/>
    <m/>
    <s v="Electronic"/>
    <n v="43118"/>
    <x v="3"/>
    <s v="Candidate registered"/>
    <s v="Jacquelin Maycumber (JACQUELIN MAYCUMBER)"/>
    <m/>
    <s v="127 N WYNNE ST"/>
    <s v="COLVILLE"/>
    <s v="OKANOGAN"/>
    <s v="WA"/>
    <n v="99114"/>
    <s v="OSWIN@PLIX.COM"/>
    <s v="jacquelina1@hotmail.com"/>
    <s v="509-994-7430"/>
    <s v="STATE REPRESENTATIVE"/>
    <n v="13"/>
    <s v="LEG DISTRICT 07 - HOUSE"/>
    <n v="4791"/>
    <s v="OKANOGAN"/>
    <s v="Legislative"/>
    <m/>
    <s v="C"/>
    <s v="Registration and financial affairs"/>
    <s v="Candidate"/>
    <s v="Candidate"/>
    <m/>
    <m/>
    <n v="1"/>
    <s v="R"/>
    <x v="1"/>
    <n v="43410"/>
    <s v="full"/>
    <b v="1"/>
    <m/>
    <m/>
    <s v="Qualified for general"/>
    <s v="Won in general"/>
    <s v="Incumbent"/>
    <m/>
    <m/>
    <m/>
    <m/>
    <m/>
    <m/>
    <m/>
    <m/>
    <s v="127 N WYNNE ST"/>
    <s v="COLVILLE"/>
    <s v="WA"/>
    <n v="99114"/>
    <m/>
    <n v="97211.33"/>
    <n v="12906.01"/>
    <n v="104602.31"/>
    <n v="0"/>
    <n v="0"/>
    <n v="0"/>
    <n v="243.06"/>
    <n v="0"/>
    <s v="https://web.pdc.wa.gov/rptimg/default.aspx?docid=4697145"/>
    <n v="12397"/>
    <n v="707"/>
    <n v="69"/>
    <n v="3404"/>
    <n v="7"/>
    <s v="STEVE OSWIN"/>
    <s v="candidate"/>
    <m/>
    <n v="44148.969293981485"/>
  </r>
  <r>
    <s v="ca-2018-833"/>
    <s v="HUNTD  180"/>
    <s v="CA"/>
    <n v="43205"/>
    <m/>
    <m/>
    <m/>
    <s v="Electronic"/>
    <n v="43205"/>
    <x v="3"/>
    <s v="Candidate registered"/>
    <s v="Dolly Hunt (DOLLY HUNT)"/>
    <m/>
    <s v="PO BOX 63"/>
    <s v="USK"/>
    <s v="PEND OREILLE"/>
    <s v="WA"/>
    <n v="99180"/>
    <s v="VOTEFORDOLLYHUNT@OUTLOOK.COM"/>
    <s v="votefordollyhunt@outlook.com"/>
    <s v="509-850-9319"/>
    <s v="COUNTY PROSECUTOR"/>
    <n v="26"/>
    <s v="PEND OREILLE CO"/>
    <n v="3865"/>
    <s v="PEND OREILLE"/>
    <s v="Local"/>
    <n v="8854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Unopposed in general"/>
    <m/>
    <m/>
    <m/>
    <m/>
    <m/>
    <m/>
    <m/>
    <m/>
    <m/>
    <s v="PO BOX 63"/>
    <s v="USK"/>
    <s v="WA"/>
    <n v="99180"/>
    <s v="509-850-9319"/>
    <n v="198"/>
    <n v="0"/>
    <n v="198"/>
    <n v="0"/>
    <n v="0"/>
    <n v="0"/>
    <m/>
    <m/>
    <s v="https://web.pdc.wa.gov/rptimg/default.aspx?docid=4716999"/>
    <n v="9192"/>
    <n v="800"/>
    <n v="833"/>
    <n v="3244"/>
    <m/>
    <s v="DOLLY HUNT"/>
    <s v="candidate"/>
    <m/>
    <n v="44148.962627314817"/>
  </r>
  <r>
    <s v="ca-2018-852"/>
    <s v="OLSOD  335"/>
    <s v="CA"/>
    <n v="43156"/>
    <m/>
    <m/>
    <m/>
    <s v="Electronic"/>
    <n v="43156"/>
    <x v="3"/>
    <s v="Candidate registered"/>
    <s v="David Olson (DAVID OLSON)"/>
    <m/>
    <s v="P.O. BOX 2772"/>
    <s v="GIG HARBOR"/>
    <s v="PIERCE"/>
    <s v="WA"/>
    <n v="98335"/>
    <s v="JASON@ELECTNW.COM"/>
    <s v="david@electdavidolson.com"/>
    <s v="253-678-4904"/>
    <s v="COUNTY COUNCIL MEMBER"/>
    <n v="25"/>
    <s v="PIERCE CO"/>
    <n v="3879"/>
    <s v="PIERCE"/>
    <s v="Local"/>
    <n v="493585"/>
    <s v="C"/>
    <s v="Registration and financial affairs"/>
    <s v="Candidate"/>
    <s v="Candidate"/>
    <m/>
    <m/>
    <n v="7"/>
    <s v="R"/>
    <x v="1"/>
    <n v="43410"/>
    <s v="full"/>
    <b v="1"/>
    <m/>
    <m/>
    <s v="Qualified for general"/>
    <s v="Lost in general"/>
    <m/>
    <m/>
    <m/>
    <m/>
    <m/>
    <m/>
    <m/>
    <m/>
    <m/>
    <s v="P.O. BOX 581"/>
    <s v="TACOMA"/>
    <s v="WA"/>
    <n v="98401"/>
    <s v="253-220-5590"/>
    <n v="29768.2"/>
    <n v="0"/>
    <n v="29768.2"/>
    <n v="0"/>
    <n v="0"/>
    <n v="0"/>
    <m/>
    <m/>
    <s v="https://web.pdc.wa.gov/rptimg/default.aspx?docid=4701927"/>
    <n v="14321"/>
    <n v="20"/>
    <n v="852"/>
    <n v="3495"/>
    <m/>
    <s v="JASON MICHAUD"/>
    <s v="candidate"/>
    <m/>
    <n v="44148.972581018519"/>
  </r>
  <r>
    <s v="ca-2018-970"/>
    <s v="KNEZO  001"/>
    <s v="CA"/>
    <n v="42758"/>
    <m/>
    <m/>
    <m/>
    <s v="Electronic"/>
    <n v="42758"/>
    <x v="3"/>
    <s v="Candidate registered"/>
    <s v="Ozzie Dean Knezovich (OZZIE KNEZOVICH)"/>
    <m/>
    <s v="P O BOX 48185"/>
    <s v="SPOKANE"/>
    <s v="SPOKANE"/>
    <s v="WA"/>
    <n v="99228"/>
    <s v="SHERIFFOZZIE2018@GMAIL.COM"/>
    <s v="sheriffozzie2018@gmail.com"/>
    <s v="510-409-0923"/>
    <s v="COUNTY SHERIFF"/>
    <n v="27"/>
    <s v="SPOKANE CO"/>
    <n v="4151"/>
    <s v="SPOKANE"/>
    <s v="Local"/>
    <n v="304849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6704 S TOMAKER LN"/>
    <s v="SPOKANE"/>
    <s v="WA"/>
    <n v="99223"/>
    <m/>
    <n v="46515.23"/>
    <n v="0"/>
    <n v="44325.23"/>
    <n v="0"/>
    <n v="0"/>
    <n v="0"/>
    <n v="905.41"/>
    <n v="0"/>
    <s v="https://web.pdc.wa.gov/rptimg/default.aspx?docid=4706235"/>
    <n v="10592"/>
    <n v="188"/>
    <n v="970"/>
    <n v="3318"/>
    <m/>
    <s v="JANE JONES"/>
    <s v="candidate"/>
    <m/>
    <n v="44148.966064814813"/>
  </r>
  <r>
    <s v="ca-2018-901"/>
    <s v="LARSL  109"/>
    <s v="CA"/>
    <n v="43188"/>
    <m/>
    <m/>
    <m/>
    <s v="Electronic"/>
    <n v="43188"/>
    <x v="3"/>
    <s v="Candidate registered"/>
    <s v="Lori Larsen (LORI LARSEN)"/>
    <m/>
    <s v="2427 ASPEN GROVE WAY"/>
    <s v="CHEWELAH"/>
    <s v="STEVENS"/>
    <s v="WA"/>
    <n v="99109"/>
    <s v="CAMPAIGN@ELECTLORILARSEN.COM"/>
    <s v="lori.larsen09@gmail.com"/>
    <s v="509-640-3655"/>
    <s v="COUNTY AUDITOR"/>
    <n v="20"/>
    <s v="STEVENS CO"/>
    <n v="4186"/>
    <s v="STEVENS"/>
    <s v="Local"/>
    <n v="29887"/>
    <s v="C"/>
    <s v="Registration and financial affairs"/>
    <s v="Candidate"/>
    <s v="Candidate"/>
    <m/>
    <m/>
    <m/>
    <s v="R"/>
    <x v="1"/>
    <n v="43410"/>
    <s v="full"/>
    <b v="1"/>
    <m/>
    <m/>
    <s v="Qualified for general"/>
    <s v="Won in general"/>
    <m/>
    <m/>
    <m/>
    <m/>
    <m/>
    <m/>
    <m/>
    <m/>
    <m/>
    <s v="PO BOX 51"/>
    <s v="CHEWELAH"/>
    <s v="WA"/>
    <n v="99109"/>
    <s v="509-640-3655"/>
    <n v="7526.49"/>
    <n v="0"/>
    <n v="12373.42"/>
    <n v="5634.45"/>
    <n v="0"/>
    <n v="0"/>
    <m/>
    <m/>
    <s v="https://web.pdc.wa.gov/rptimg/default.aspx?docid=4750839"/>
    <n v="11160"/>
    <n v="627"/>
    <n v="901"/>
    <n v="3340"/>
    <m/>
    <s v="BILL SCHANZENBACH"/>
    <s v="candidate"/>
    <m/>
    <n v="44148.967083333337"/>
  </r>
  <r>
    <s v="ca-2018-119"/>
    <s v="TAYLD  936"/>
    <s v="CA"/>
    <n v="42995"/>
    <m/>
    <m/>
    <m/>
    <s v="Electronic"/>
    <n v="42995"/>
    <x v="3"/>
    <s v="Candidate registered"/>
    <s v="David V. Taylor (DAVID TAYLOR)"/>
    <m/>
    <s v="1661 BEANE ROAD"/>
    <s v="MOXEE"/>
    <s v="YAKIMA"/>
    <s v="WA"/>
    <n v="98936"/>
    <s v="TAYLOR.15THDISTRICT@GMAIL.COM"/>
    <s v="taylor.15thdistrict@gmail.com"/>
    <s v="509-985-3115"/>
    <s v="STATE REPRESENTATIVE"/>
    <n v="13"/>
    <s v="LEG DISTRICT 15 - HOUSE"/>
    <n v="4807"/>
    <s v="YAKIMA"/>
    <s v="Legislative"/>
    <m/>
    <s v="C"/>
    <s v="Registration and financial affairs"/>
    <s v="Candidate"/>
    <s v="Candidate"/>
    <m/>
    <m/>
    <n v="2"/>
    <s v="R"/>
    <x v="1"/>
    <n v="43410"/>
    <s v="full"/>
    <b v="1"/>
    <m/>
    <m/>
    <s v="Lost in primary"/>
    <m/>
    <s v="Incumbent"/>
    <m/>
    <m/>
    <m/>
    <m/>
    <m/>
    <m/>
    <m/>
    <m/>
    <s v="117 N 4TH STREET"/>
    <s v="YAKIMA"/>
    <s v="WA"/>
    <n v="98901"/>
    <s v="509-945-5592"/>
    <n v="60484.13"/>
    <n v="8750"/>
    <n v="16930.759999999998"/>
    <n v="0"/>
    <n v="0"/>
    <n v="0"/>
    <n v="15000"/>
    <n v="0"/>
    <s v="https://web.pdc.wa.gov/rptimg/default.aspx?docid=4675047"/>
    <n v="19301"/>
    <n v="309"/>
    <n v="119"/>
    <n v="3781"/>
    <n v="15"/>
    <s v="CHRISTINA MOREHEAD"/>
    <s v="candidate"/>
    <m/>
    <n v="44148.982754629629"/>
  </r>
  <r>
    <s v="ca-2018-802"/>
    <s v="NEWPK  841"/>
    <s v="CA"/>
    <n v="43243"/>
    <m/>
    <m/>
    <m/>
    <m/>
    <n v="43243"/>
    <x v="3"/>
    <s v="Candidate registered"/>
    <s v="Kevin D Newport (KEVIN NEWPORT)"/>
    <m/>
    <s v="PO BOX 4198"/>
    <s v="OMAK"/>
    <s v="OKANOGAN"/>
    <s v="WA"/>
    <n v="98841"/>
    <s v="newport4sheriff@outlook.com"/>
    <s v="newport4sheriff@outlook.com"/>
    <s v="509-322-3019"/>
    <s v="COUNTY SHERIFF"/>
    <n v="27"/>
    <s v="OKANOGAN CO"/>
    <n v="3801"/>
    <s v="OKANOGAN"/>
    <s v="Local"/>
    <n v="22492"/>
    <s v="C"/>
    <s v="Registration and financial affairs"/>
    <s v="Candidate"/>
    <s v="Candidate"/>
    <m/>
    <m/>
    <m/>
    <s v="R"/>
    <x v="1"/>
    <n v="43410"/>
    <s v="mini"/>
    <b v="1"/>
    <m/>
    <m/>
    <s v="Lost in primary"/>
    <m/>
    <m/>
    <m/>
    <m/>
    <m/>
    <m/>
    <m/>
    <m/>
    <m/>
    <m/>
    <s v="PO BOX 4198"/>
    <s v="OMAK"/>
    <s v="WA"/>
    <n v="98841"/>
    <m/>
    <m/>
    <m/>
    <m/>
    <m/>
    <m/>
    <m/>
    <m/>
    <m/>
    <s v="https://web.pdc.wa.gov/rptimg/default.aspx?docid=4729723"/>
    <n v="13911"/>
    <n v="801"/>
    <n v="802"/>
    <m/>
    <m/>
    <s v="CRYSTAL R NEWPORT"/>
    <s v="candidate"/>
    <m/>
    <n v="43959.622581018521"/>
  </r>
  <r>
    <s v="ca-2014-7269"/>
    <s v="MILLC  328"/>
    <s v="CA"/>
    <n v="41771"/>
    <m/>
    <m/>
    <m/>
    <m/>
    <n v="41771"/>
    <x v="9"/>
    <s v="Candidate registered"/>
    <s v="CHRISTINE A MILLS (CHRISTINE MILLER)"/>
    <m/>
    <s v="PO BOX 23"/>
    <s v="DAYTON"/>
    <s v="COLUMBIA"/>
    <s v="WA"/>
    <n v="99328"/>
    <s v="lazycjranch@yahoo.com"/>
    <s v="lazycjranch@yahoo.com"/>
    <s v="509-382-3080"/>
    <s v="COUNTY ASSESSOR"/>
    <n v="21"/>
    <s v="COLUMBIA CO"/>
    <n v="3176"/>
    <s v="COLUMBIA"/>
    <s v="Local"/>
    <n v="2690"/>
    <s v="C"/>
    <s v="Registration and financial affairs"/>
    <s v="Candidate"/>
    <s v="Candidate"/>
    <m/>
    <m/>
    <m/>
    <s v="R"/>
    <x v="1"/>
    <n v="41947"/>
    <s v="mini"/>
    <b v="1"/>
    <m/>
    <m/>
    <s v="Unopposed in primary"/>
    <s v="Unopposed in general"/>
    <m/>
    <m/>
    <m/>
    <m/>
    <m/>
    <m/>
    <m/>
    <m/>
    <m/>
    <s v="123 E. DAYTON AVE."/>
    <s v="DAYTON"/>
    <s v="WA"/>
    <n v="99328"/>
    <m/>
    <m/>
    <m/>
    <m/>
    <m/>
    <m/>
    <m/>
    <m/>
    <m/>
    <s v="https://web.pdc.wa.gov/rptimg/default.aspx?docid=3827707"/>
    <n v="13030"/>
    <n v="727"/>
    <n v="7269"/>
    <m/>
    <m/>
    <s v="TERRI ANDERSON"/>
    <s v="candidate"/>
    <m/>
    <n v="43598.001608796294"/>
  </r>
  <r>
    <s v="ca-2014-7128"/>
    <s v="MATHS  908"/>
    <s v="CA"/>
    <n v="41777"/>
    <m/>
    <m/>
    <m/>
    <m/>
    <n v="41777"/>
    <x v="9"/>
    <s v="Candidate registered"/>
    <s v="MATHENY SARAH M (SARAH  MATHENY)"/>
    <m/>
    <s v="4804 BRISTOL WAY"/>
    <s v="YAKIMA"/>
    <s v="YAKIMA"/>
    <s v="WA"/>
    <n v="98908"/>
    <s v="mathenyyakimacountyclerk@outlook.com"/>
    <s v="mathenyyakimacountyclerk@outlook.com"/>
    <s v="509-952-4332"/>
    <s v="COUNTY CLERK"/>
    <n v="22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s v="mini"/>
    <b v="1"/>
    <m/>
    <m/>
    <s v="Qualified for general"/>
    <s v="Lost in general"/>
    <m/>
    <m/>
    <m/>
    <m/>
    <m/>
    <m/>
    <m/>
    <m/>
    <m/>
    <s v="4804 BRISTOL WAY"/>
    <s v="YAKIMA"/>
    <s v="WA"/>
    <n v="98908"/>
    <s v="509-945-0579"/>
    <m/>
    <m/>
    <m/>
    <m/>
    <m/>
    <m/>
    <m/>
    <m/>
    <s v="https://web.pdc.wa.gov/rptimg/default.aspx?docid=3833544"/>
    <n v="12095"/>
    <n v="5955"/>
    <n v="7128"/>
    <m/>
    <m/>
    <s v="PAMELA MATHENY"/>
    <s v="candidate"/>
    <m/>
    <n v="43597.999594907407"/>
  </r>
  <r>
    <s v="ca-2014-7164"/>
    <s v="MCCAR  037"/>
    <s v="CA"/>
    <n v="41553"/>
    <m/>
    <m/>
    <m/>
    <s v="Electronic"/>
    <n v="41553"/>
    <x v="9"/>
    <s v="Candidate registered"/>
    <s v="Bob McCaslin (ROBERT MCCASLIN)"/>
    <m/>
    <s v="2609 SOUTH NEWER RD"/>
    <s v="SPOKANE VALLEY"/>
    <s v="SPOKANE"/>
    <s v="WA"/>
    <n v="99037"/>
    <s v="ADBESTOSSUITBABY@GMAIL.COM"/>
    <s v="adbestossuitbaby@gmail.com"/>
    <s v="509-994-9836"/>
    <s v="STATE REPRESENTATIVE"/>
    <n v="13"/>
    <s v="LEG DISTRICT 04 - HOUSE"/>
    <n v="4785"/>
    <s v="SPOKANE"/>
    <s v="Legislative"/>
    <m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Won in general"/>
    <s v="Challenger"/>
    <m/>
    <m/>
    <m/>
    <m/>
    <m/>
    <m/>
    <m/>
    <m/>
    <s v="14841 N HIGHWAY 41"/>
    <s v="RATHDRUM"/>
    <s v="ID"/>
    <n v="83858"/>
    <s v="208-687-6868"/>
    <n v="54970.9"/>
    <n v="0"/>
    <n v="51794.33"/>
    <n v="0"/>
    <n v="0"/>
    <n v="0"/>
    <m/>
    <m/>
    <s v="https://web.pdc.wa.gov/rptimg/default.aspx?docid=3694364"/>
    <n v="12353"/>
    <n v="147"/>
    <n v="7164"/>
    <n v="8060"/>
    <n v="4"/>
    <s v="RICK VAN ZANDT"/>
    <s v="candidate"/>
    <m/>
    <n v="44149.144328703704"/>
  </r>
  <r>
    <s v="ca-2014-7053"/>
    <s v="LEE T  332"/>
    <s v="CA"/>
    <n v="41693"/>
    <m/>
    <m/>
    <m/>
    <m/>
    <n v="41693"/>
    <x v="9"/>
    <s v="Candidate discontinued campaign"/>
    <s v="LEE TERRY M (TERRY LEE)"/>
    <m/>
    <s v="7112 108TH ST NW"/>
    <s v="GIG HARBOR"/>
    <s v="PIERCE"/>
    <s v="WA"/>
    <n v="98332"/>
    <s v="donnalee777@aol.com"/>
    <s v="donnalee777@aol.com"/>
    <s v="253-857-5478"/>
    <s v="COUNTY COUNCIL MEMBER"/>
    <n v="25"/>
    <s v="PIERCE CO"/>
    <n v="3879"/>
    <s v="PIERCE"/>
    <s v="Local"/>
    <n v="439499"/>
    <s v="C"/>
    <s v="Registration and financial affairs"/>
    <s v="Candidate"/>
    <s v="Candidate"/>
    <m/>
    <m/>
    <m/>
    <s v="R"/>
    <x v="1"/>
    <n v="41947"/>
    <s v="mini"/>
    <b v="1"/>
    <m/>
    <m/>
    <m/>
    <m/>
    <m/>
    <m/>
    <m/>
    <m/>
    <m/>
    <m/>
    <m/>
    <m/>
    <m/>
    <s v="7112 108TH ST NW"/>
    <s v="GIG HARBOR"/>
    <s v="WA"/>
    <n v="98332"/>
    <s v="253-857-5478"/>
    <m/>
    <m/>
    <m/>
    <m/>
    <m/>
    <m/>
    <m/>
    <m/>
    <s v="https://web.pdc.wa.gov/rptimg/default.aspx?docid=3726363"/>
    <n v="11241"/>
    <n v="28711"/>
    <n v="7053"/>
    <m/>
    <m/>
    <s v="TERRY LEE"/>
    <s v="candidate"/>
    <m/>
    <n v="43597.998379629629"/>
  </r>
  <r>
    <s v="ca-2014-7424"/>
    <s v="CLEMTR 902"/>
    <s v="CA"/>
    <n v="41700"/>
    <m/>
    <m/>
    <m/>
    <s v="Electronic"/>
    <n v="41700"/>
    <x v="9"/>
    <s v="Candidate registered"/>
    <s v="Troy J. Clements (TROY CLEMENTS)"/>
    <m/>
    <s v="2612 W. NOB HILL BLVD., STE. 101-141"/>
    <s v="YAKIMA"/>
    <s v="YAKIMA"/>
    <s v="WA"/>
    <n v="98902"/>
    <s v="NORMA.JOINER@GMAIL.COM"/>
    <s v="clementsforprosecutor@live.com"/>
    <s v="509-673-2055"/>
    <s v="COUNTY PROSECUTOR"/>
    <n v="26"/>
    <s v="YAKIMA CO"/>
    <n v="4418"/>
    <s v="YAKIMA"/>
    <s v="Local"/>
    <n v="106481"/>
    <s v="C"/>
    <s v="Registration and financial affairs"/>
    <s v="Candidate"/>
    <s v="Candidate"/>
    <m/>
    <m/>
    <m/>
    <s v="R"/>
    <x v="1"/>
    <n v="41947"/>
    <s v="full"/>
    <b v="1"/>
    <m/>
    <m/>
    <s v="Qualified for general"/>
    <s v="Lost in general"/>
    <m/>
    <m/>
    <m/>
    <m/>
    <m/>
    <m/>
    <m/>
    <m/>
    <m/>
    <s v="PO BOX 334"/>
    <s v="COWICHE"/>
    <s v="WA"/>
    <n v="98923"/>
    <m/>
    <n v="44139.26"/>
    <n v="0"/>
    <n v="49309.18"/>
    <n v="0"/>
    <n v="0"/>
    <n v="0"/>
    <m/>
    <m/>
    <s v="https://web.pdc.wa.gov/rptimg/default.aspx?docid=3739785"/>
    <n v="3739"/>
    <n v="6078"/>
    <n v="7424"/>
    <n v="7676"/>
    <m/>
    <s v="NORMA JOINER"/>
    <s v="candidate"/>
    <m/>
    <n v="44149.129502314812"/>
  </r>
  <r>
    <s v="ca-2022-93310"/>
    <s v="DAVID  337"/>
    <s v="CA"/>
    <n v="44256"/>
    <m/>
    <m/>
    <m/>
    <s v="Electronic"/>
    <n v="44256"/>
    <x v="6"/>
    <s v="Candidate registered"/>
    <s v="DAVIDSON DUANE A"/>
    <m/>
    <s v="2839 W. Kennewick Ave., PMB 249"/>
    <s v="Kennewick"/>
    <s v="BENTON"/>
    <s v="WA"/>
    <n v="99336"/>
    <s v="info@davidsonforwa.com"/>
    <s v="Duane@davidsonforwa.com"/>
    <s v="(509) 581-2484"/>
    <s v="STATE REPRESENTATIVE"/>
    <n v="13"/>
    <s v="LEG DISTRICT 08 - HOUSE"/>
    <n v="4793"/>
    <s v="BENTON"/>
    <s v="Legislative"/>
    <n v="95572"/>
    <s v="C"/>
    <s v="Registration and financial affairs"/>
    <s v="Candidate"/>
    <s v="Candidate"/>
    <m/>
    <m/>
    <n v="1"/>
    <s v="R"/>
    <x v="1"/>
    <n v="44873"/>
    <s v="full"/>
    <b v="1"/>
    <m/>
    <m/>
    <m/>
    <m/>
    <m/>
    <m/>
    <m/>
    <m/>
    <m/>
    <m/>
    <m/>
    <m/>
    <m/>
    <s v="P.O. Box 581"/>
    <s v="Tacoma"/>
    <s v="WA"/>
    <n v="98401"/>
    <s v="(253) 220-5590"/>
    <n v="3826.06"/>
    <n v="0"/>
    <n v="3826.06"/>
    <n v="0"/>
    <n v="0"/>
    <n v="0"/>
    <m/>
    <m/>
    <s v="https://apollo.pdc.wa.gov/public/registrations/registration?registration_id=43622"/>
    <n v="26762"/>
    <n v="1065"/>
    <n v="93310"/>
    <n v="17144"/>
    <n v="8"/>
    <s v="Jason Michaud"/>
    <s v="candidate"/>
    <m/>
    <n v="44753.891712962963"/>
  </r>
  <r>
    <s v="ca-2021-93308"/>
    <s v="LINDL--836"/>
    <s v="CA"/>
    <n v="44278"/>
    <n v="44333"/>
    <m/>
    <m/>
    <s v="Electronic"/>
    <n v="44278"/>
    <x v="19"/>
    <s v="Candidate declared"/>
    <s v="LaDon Linde"/>
    <m/>
    <s v="PO BOX 1376"/>
    <s v="SUNNYSIDE"/>
    <s v="YAKIMA"/>
    <s v="WA"/>
    <n v="98944"/>
    <s v="ladon@ladonlinde.com"/>
    <s v="ldsr60@hotmail.com"/>
    <s v="509-830-0639"/>
    <s v="COUNTY COMMISSIONER"/>
    <n v="23"/>
    <s v="YAKIMA CO"/>
    <n v="4418"/>
    <s v="YAKIMA"/>
    <s v="Local"/>
    <n v="127678"/>
    <s v="C"/>
    <s v="Registration and financial affairs"/>
    <s v="Candidate"/>
    <s v="Candidate"/>
    <m/>
    <m/>
    <n v="3"/>
    <s v="R"/>
    <x v="1"/>
    <n v="44502"/>
    <s v="full"/>
    <b v="1"/>
    <b v="1"/>
    <b v="1"/>
    <s v="Qualified for general"/>
    <s v="Won in general"/>
    <m/>
    <m/>
    <m/>
    <m/>
    <m/>
    <m/>
    <m/>
    <m/>
    <m/>
    <s v="2010 WEST NOB HILL SUITE 1"/>
    <s v="YAKIMA"/>
    <s v="WA"/>
    <n v="98902"/>
    <s v="509-453-5678"/>
    <n v="82003.17"/>
    <n v="0"/>
    <n v="78578.600000000006"/>
    <n v="0"/>
    <n v="0"/>
    <n v="0"/>
    <m/>
    <m/>
    <s v="https://apollo.pdc.wa.gov/public/registrations/registration?registration_id=43741"/>
    <n v="26914"/>
    <n v="30487"/>
    <n v="93308"/>
    <n v="17268"/>
    <m/>
    <s v="Debra K Manjarrez"/>
    <s v="candidate"/>
    <m/>
    <n v="44613.547951388886"/>
  </r>
  <r>
    <s v="ca-2024-689092"/>
    <s v="SCHUK--797"/>
    <s v="CA"/>
    <n v="44943"/>
    <m/>
    <m/>
    <m/>
    <s v="Electronic"/>
    <n v="44943"/>
    <x v="1"/>
    <s v="Candidate registered"/>
    <s v="Kristine Schuler (Kristine [Kriss] Schuler)"/>
    <m/>
    <s v="108 south State street apt 109"/>
    <s v="Spokane"/>
    <m/>
    <s v="Washington"/>
    <s v="99201-5130"/>
    <s v="votekriss@gmail.com"/>
    <s v="votekriss@gmail.com"/>
    <s v="509-294-8073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m/>
    <m/>
    <m/>
    <m/>
    <m/>
    <m/>
    <m/>
    <m/>
    <m/>
    <m/>
    <m/>
    <m/>
    <m/>
    <s v="108 south State street apt 109"/>
    <s v="Spokane"/>
    <s v="Washington"/>
    <s v="99201-5130"/>
    <s v="509-294-8073"/>
    <n v="438.11"/>
    <n v="0"/>
    <n v="438.11"/>
    <n v="0"/>
    <n v="0"/>
    <n v="0"/>
    <m/>
    <m/>
    <s v="https://apollo.pdc.wa.gov/public/registrations/registration?registration_id=50448"/>
    <n v="31658"/>
    <n v="35574"/>
    <n v="689092"/>
    <n v="19789"/>
    <m/>
    <s v="Kristine [Kriss] Schuler"/>
    <s v="candidate"/>
    <m/>
    <n v="45422.910925925928"/>
  </r>
  <r>
    <s v="ca-2022-529681"/>
    <s v="SHEAS--528"/>
    <s v="CA"/>
    <n v="44366"/>
    <m/>
    <m/>
    <m/>
    <s v="Electronic"/>
    <n v="44366"/>
    <x v="6"/>
    <s v="Candidate registered"/>
    <s v="Selina Peikert Shearer (Selina Shearer)"/>
    <m/>
    <s v="60 NE Ridge Point Blvd, Box 700"/>
    <s v="Belfair"/>
    <s v="MASON"/>
    <s v="WA"/>
    <n v="98528"/>
    <s v="info@selinashearer.com"/>
    <s v="selina@selinashearer.com"/>
    <s v="(360) 310-2750"/>
    <s v="STATE REPRESENTATIVE"/>
    <n v="13"/>
    <s v="LEG DISTRICT 35 - HOUSE"/>
    <n v="4847"/>
    <s v="MASON"/>
    <s v="Legislative"/>
    <n v="110699"/>
    <s v="C"/>
    <s v="Registration and financial affairs"/>
    <s v="Candidate"/>
    <s v="Candidate"/>
    <m/>
    <m/>
    <n v="2"/>
    <s v="R"/>
    <x v="1"/>
    <n v="44873"/>
    <s v="full"/>
    <b v="1"/>
    <m/>
    <m/>
    <m/>
    <m/>
    <m/>
    <m/>
    <m/>
    <m/>
    <m/>
    <m/>
    <m/>
    <m/>
    <m/>
    <s v="PO Box 581"/>
    <s v="Tacoma"/>
    <s v="WA"/>
    <n v="98401"/>
    <s v="(253)220-5590"/>
    <n v="5887.15"/>
    <n v="0"/>
    <n v="5887.15"/>
    <n v="0"/>
    <n v="0"/>
    <n v="0"/>
    <m/>
    <m/>
    <s v="https://apollo.pdc.wa.gov/public/registrations/registration?registration_id=46581"/>
    <n v="29199"/>
    <n v="32133"/>
    <n v="529681"/>
    <n v="17837"/>
    <n v="35"/>
    <s v="Jason Michaud"/>
    <s v="candidate"/>
    <m/>
    <n v="44721.761793981481"/>
  </r>
  <r>
    <s v="ca-2024-3279407"/>
    <s v="JOY-R--186"/>
    <s v="CA"/>
    <n v="45313"/>
    <m/>
    <m/>
    <m/>
    <s v="Electronic"/>
    <n v="45313"/>
    <x v="1"/>
    <s v="Candidate registered"/>
    <s v="Rebecca Joy Faust (Rebecca Faust)"/>
    <m/>
    <s v="115 X St SW, Apt. 8"/>
    <s v="Tumwater"/>
    <s v="THURSTON"/>
    <s v="WA"/>
    <n v="98501"/>
    <s v="campaign@rebeccajfaust.online"/>
    <s v="campaign@rebecccajfaust.online"/>
    <s v="none"/>
    <s v="STATE SENATOR"/>
    <n v="12"/>
    <s v="LEG DISTRICT 22 - SENATE"/>
    <n v="4751"/>
    <s v="THURSTON"/>
    <s v="Legislative"/>
    <n v="105342"/>
    <s v="C"/>
    <s v="Registration and financial affairs"/>
    <s v="Candidate"/>
    <s v="Candidate"/>
    <m/>
    <m/>
    <m/>
    <s v="R"/>
    <x v="1"/>
    <n v="45601"/>
    <s v="full"/>
    <b v="1"/>
    <m/>
    <m/>
    <m/>
    <m/>
    <m/>
    <m/>
    <m/>
    <m/>
    <m/>
    <m/>
    <m/>
    <m/>
    <m/>
    <s v="115 X St SW, Apt. 8"/>
    <s v="Tumwater"/>
    <s v="WA"/>
    <n v="98501"/>
    <s v="none"/>
    <n v="20"/>
    <n v="7"/>
    <n v="20"/>
    <n v="0"/>
    <n v="0"/>
    <n v="0"/>
    <m/>
    <m/>
    <s v="https://apollo.pdc.wa.gov/public/registrations/registration?registration_id=59385"/>
    <n v="35730"/>
    <n v="30230"/>
    <n v="3279407"/>
    <n v="23582"/>
    <n v="22"/>
    <s v="Rebecca Faust"/>
    <s v="candidate"/>
    <m/>
    <n v="45782.61582175926"/>
  </r>
  <r>
    <s v="ca-2022-567168"/>
    <s v="CALDM  366"/>
    <s v="CA"/>
    <n v="44398"/>
    <n v="44700"/>
    <m/>
    <m/>
    <s v="Electronic"/>
    <n v="44398"/>
    <x v="6"/>
    <s v="Candidate declared"/>
    <s v="Michelle L. D. Caldier (Michelle Caldier)"/>
    <m/>
    <s v="P.O. Box 1710"/>
    <s v="Port Orchard"/>
    <s v="PIERCE"/>
    <s v="WA"/>
    <n v="98366"/>
    <s v="michelle@michellecaldier.com"/>
    <s v="Michelle@MichelleCaldier.com"/>
    <s v="(360)981-8683"/>
    <s v="STATE REPRESENTATIVE"/>
    <n v="13"/>
    <s v="LEG DISTRICT 26 - HOUSE"/>
    <n v="4829"/>
    <s v="PIERCE"/>
    <s v="Legislative"/>
    <n v="108581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220-5590"/>
    <n v="268676.96999999997"/>
    <n v="708.64"/>
    <n v="265720.34000000003"/>
    <n v="0"/>
    <n v="0"/>
    <n v="0"/>
    <n v="30000"/>
    <n v="0"/>
    <s v="https://apollo.pdc.wa.gov/public/registrations/registration?registration_id=46764"/>
    <n v="26427"/>
    <n v="585"/>
    <n v="567168"/>
    <n v="17997"/>
    <n v="26"/>
    <s v="Jason Michaud"/>
    <s v="candidate"/>
    <m/>
    <n v="45146.745752314811"/>
  </r>
  <r>
    <s v="ca-2024-3298385"/>
    <s v="REUTG  625"/>
    <s v="CA"/>
    <n v="45414"/>
    <n v="45419"/>
    <m/>
    <m/>
    <s v="Electronic"/>
    <n v="45414"/>
    <x v="1"/>
    <s v="Candidate declared"/>
    <s v="George Reuter (Mike Reuter)"/>
    <m/>
    <s v="PO BOX 1781"/>
    <s v="Kalama"/>
    <s v="COWLITZ"/>
    <s v="Washington"/>
    <n v="98625"/>
    <s v="ReuterforCommissioner@gmail.com"/>
    <s v="reuterforcommissioner@gmail.com"/>
    <m/>
    <s v="COUNTY COMMISSIONER"/>
    <n v="23"/>
    <s v="COWLITZ CO"/>
    <n v="3200"/>
    <s v="COWLITZ"/>
    <s v="Local"/>
    <n v="72335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O BOX 1781"/>
    <s v="Kalama"/>
    <s v="Washington"/>
    <n v="98625"/>
    <m/>
    <n v="25644.240000000002"/>
    <n v="0"/>
    <n v="29390.7"/>
    <n v="0"/>
    <n v="0"/>
    <n v="0"/>
    <n v="48.88"/>
    <n v="0"/>
    <s v="https://apollo.pdc.wa.gov/public/registrations/registration?registration_id=60527"/>
    <n v="36307"/>
    <n v="21414"/>
    <n v="3298385"/>
    <n v="24129"/>
    <m/>
    <s v="Mike Reuter"/>
    <s v="candidate"/>
    <m/>
    <n v="45762.865567129629"/>
  </r>
  <r>
    <s v="ca-2024-686905"/>
    <s v="DANIJ  620"/>
    <s v="CA"/>
    <n v="45050"/>
    <n v="45418"/>
    <m/>
    <m/>
    <m/>
    <n v="45050"/>
    <x v="1"/>
    <s v="Candidate declared"/>
    <s v="DANIEL JAMES C (Jim Daniel)"/>
    <m/>
    <s v="15 Casey View Drive"/>
    <s v="Goldendale"/>
    <m/>
    <s v="Washington"/>
    <n v="98620"/>
    <s v="7hands7paws@gmail.com"/>
    <s v="7hands7paws@gmail.com"/>
    <s v="541-980-4082"/>
    <s v="GOVERNOR"/>
    <n v="3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mini"/>
    <b v="1"/>
    <b v="1"/>
    <b v="0"/>
    <s v="Lost in primary"/>
    <m/>
    <m/>
    <m/>
    <m/>
    <m/>
    <m/>
    <m/>
    <m/>
    <m/>
    <m/>
    <s v="15 Casey View Drive"/>
    <s v="Goldendale"/>
    <s v="Washington"/>
    <n v="98620"/>
    <s v="541-980-4082"/>
    <m/>
    <m/>
    <m/>
    <m/>
    <m/>
    <m/>
    <m/>
    <m/>
    <s v="https://apollo.pdc.wa.gov/public/registrations/registration?registration_id=51490"/>
    <n v="30679"/>
    <n v="7462"/>
    <n v="686905"/>
    <m/>
    <m/>
    <s v="Jim Daniel"/>
    <s v="candidate"/>
    <m/>
    <n v="45533.294409722221"/>
  </r>
  <r>
    <s v="ca-2022-1084"/>
    <s v="CRIDM  362"/>
    <s v="CA"/>
    <n v="43424"/>
    <n v="44697"/>
    <m/>
    <m/>
    <s v="Electronic"/>
    <n v="43424"/>
    <x v="6"/>
    <s v="Candidate declared"/>
    <s v="Mark A. Crider (MARK CRIDER)"/>
    <m/>
    <s v="PO BOX 1215"/>
    <s v="WALLA WALLA"/>
    <s v="WALLA WALLA"/>
    <s v="WA"/>
    <n v="99362"/>
    <s v="CRIDER4SHERIFF@GMAIL.COM"/>
    <s v="crider4sheriff@gmail.com"/>
    <s v="509-876-2071"/>
    <s v="COUNTY SHERIFF"/>
    <n v="27"/>
    <s v="WALLA WALLA CO"/>
    <n v="4302"/>
    <s v="WALLA WALLA"/>
    <s v="Local"/>
    <n v="37325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O BOX 1724"/>
    <s v="WALLA WALLA"/>
    <s v="WA"/>
    <n v="99362"/>
    <s v="509-301-3162"/>
    <n v="9765.4599999999991"/>
    <n v="0"/>
    <n v="9765.4599999999991"/>
    <n v="0"/>
    <n v="0"/>
    <n v="0"/>
    <m/>
    <m/>
    <s v="https://apollo.pdc.wa.gov/public/registrations/registration?registration_id=47525"/>
    <n v="4367"/>
    <n v="994"/>
    <n v="1084"/>
    <n v="84"/>
    <m/>
    <s v="DEBORA ZALAZNIK"/>
    <s v="candidate"/>
    <m/>
    <n v="44966.649976851855"/>
  </r>
  <r>
    <s v="ca-2022-567331"/>
    <s v="JOHND--648"/>
    <s v="CA"/>
    <n v="44530"/>
    <n v="44697"/>
    <m/>
    <m/>
    <s v="Electronic"/>
    <n v="44530"/>
    <x v="6"/>
    <s v="Candidate declared"/>
    <s v="Daniel J Johnson Sr (Dan Johnson)"/>
    <m/>
    <s v="PO Box 30337"/>
    <s v="Bellingham"/>
    <s v="WHATCOM"/>
    <s v="Washington"/>
    <n v="98228"/>
    <s v="votedanjohnson@gmail.com"/>
    <s v="dan@votedanjohnson42.com"/>
    <n v="3603053719"/>
    <s v="STATE REPRESENTATIVE"/>
    <n v="13"/>
    <s v="LEG DISTRICT 42 - HOUSE"/>
    <n v="4862"/>
    <s v="WHATCOM"/>
    <s v="Legislative"/>
    <n v="107471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PO Box 30337"/>
    <s v="Bellingham"/>
    <s v="Washington"/>
    <n v="98228"/>
    <n v="3603053719"/>
    <n v="357923.49"/>
    <n v="0"/>
    <n v="358014.51"/>
    <n v="0"/>
    <n v="0"/>
    <n v="0"/>
    <n v="4803.5200000000004"/>
    <n v="127934.84"/>
    <s v="https://apollo.pdc.wa.gov/public/registrations/registration?registration_id=47545"/>
    <n v="29914"/>
    <n v="32292"/>
    <n v="567331"/>
    <n v="18203"/>
    <n v="42"/>
    <s v="Elena Johnson"/>
    <s v="candidate"/>
    <m/>
    <n v="45053.708715277775"/>
  </r>
  <r>
    <s v="ca-2022-567318"/>
    <s v="ROHLR--077"/>
    <s v="CA"/>
    <n v="44517"/>
    <n v="44697"/>
    <m/>
    <m/>
    <s v="Electronic"/>
    <n v="44517"/>
    <x v="6"/>
    <s v="Candidate declared"/>
    <s v="Ryne Rohla"/>
    <s v="R4U"/>
    <s v="PO Box 4098"/>
    <s v="Everett"/>
    <s v="KING"/>
    <s v="WA"/>
    <n v="98204"/>
    <s v="vote@rynerohla.com"/>
    <s v="vote@rynerohla.com"/>
    <n v="4253593027"/>
    <s v="STATE REPRESENTATIVE"/>
    <n v="13"/>
    <s v="LEG DISTRICT 44 - HOUSE"/>
    <n v="4866"/>
    <s v="KING"/>
    <s v="Legislative"/>
    <n v="94933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PO Box 4098"/>
    <s v="Everett"/>
    <s v="WA"/>
    <n v="98204"/>
    <n v="4253593027"/>
    <n v="56116.91"/>
    <n v="0"/>
    <n v="55314.14"/>
    <n v="0"/>
    <n v="0"/>
    <n v="0"/>
    <n v="21067.360000000001"/>
    <n v="9041.77"/>
    <s v="https://apollo.pdc.wa.gov/public/registrations/registration?registration_id=47551"/>
    <n v="29879"/>
    <n v="32282"/>
    <n v="567318"/>
    <n v="18216"/>
    <n v="44"/>
    <s v="Ryne Rohla"/>
    <s v="candidate"/>
    <m/>
    <n v="45065.857164351852"/>
  </r>
  <r>
    <s v="ca-2024-93081"/>
    <s v="BRAUJ  532"/>
    <s v="CA"/>
    <n v="44206"/>
    <n v="45418"/>
    <m/>
    <m/>
    <s v="Electronic"/>
    <n v="44206"/>
    <x v="1"/>
    <s v="Candidate declared"/>
    <s v="John E Braun (John Braun)"/>
    <m/>
    <s v="P.O. Box 413"/>
    <s v="Chehalis"/>
    <s v="LEWIS"/>
    <s v="WA"/>
    <n v="98532"/>
    <s v="johnbraun@votebraun.com"/>
    <s v="johnbraun@votebraun.com"/>
    <s v="(360)508-6540"/>
    <s v="STATE SENATOR"/>
    <n v="12"/>
    <s v="LEG DISTRICT 20 - SENATE"/>
    <n v="4749"/>
    <s v="LEWIS"/>
    <s v="Legislative"/>
    <n v="112953"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220-5590"/>
    <n v="415000"/>
    <n v="1860.93"/>
    <n v="414612.93"/>
    <n v="0"/>
    <n v="0"/>
    <n v="0"/>
    <m/>
    <m/>
    <s v="https://apollo.pdc.wa.gov/public/registrations/registration?registration_id=47563"/>
    <n v="26387"/>
    <n v="1080"/>
    <n v="93081"/>
    <n v="16850"/>
    <n v="20"/>
    <s v="Jason Michaud"/>
    <s v="candidate"/>
    <m/>
    <n v="45667.827430555553"/>
  </r>
  <r>
    <s v="ca-2022-567391"/>
    <s v="MCLEW  532"/>
    <s v="CA"/>
    <n v="44556"/>
    <n v="44697"/>
    <m/>
    <m/>
    <m/>
    <n v="44556"/>
    <x v="6"/>
    <s v="Candidate declared"/>
    <s v="Warren McLeod"/>
    <m/>
    <s v="138 Marsyla Heights Drive"/>
    <s v="Winlock"/>
    <s v="LEWIS"/>
    <s v="WA"/>
    <n v="98596"/>
    <s v="quiincy9406@gmail.com"/>
    <s v="quincy9406@gmail.com"/>
    <s v="360-266-7060"/>
    <s v="COUNTY CORONER"/>
    <n v="24"/>
    <s v="LEWIS CO"/>
    <n v="3626"/>
    <s v="LEWIS"/>
    <s v="Local"/>
    <n v="54092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38 Marsyla Heights Drive"/>
    <s v="Winlock"/>
    <s v="WA"/>
    <n v="98596"/>
    <s v="360-266-7060"/>
    <m/>
    <m/>
    <m/>
    <m/>
    <m/>
    <m/>
    <m/>
    <m/>
    <s v="https://apollo.pdc.wa.gov/public/registrations/registration?registration_id=47663"/>
    <n v="29993"/>
    <n v="899"/>
    <n v="567391"/>
    <m/>
    <m/>
    <s v="Samantha Schaffer"/>
    <s v="candidate"/>
    <m/>
    <n v="45021.418553240743"/>
  </r>
  <r>
    <s v="ca-2022-567394"/>
    <s v="BUSHB  338"/>
    <s v="CA"/>
    <n v="44559"/>
    <n v="44697"/>
    <m/>
    <m/>
    <s v="Electronic"/>
    <n v="44559"/>
    <x v="6"/>
    <s v="Candidate declared"/>
    <s v="Barry Allen Bush (Barry Bush)"/>
    <s v="Barry Bush"/>
    <s v="709 S Hawaii St"/>
    <s v="Kennewick"/>
    <s v="BENTON"/>
    <s v="Washington"/>
    <n v="99336"/>
    <s v="atomicbt@charter.net"/>
    <s v="atomicbt@charter.net"/>
    <n v="5094601051"/>
    <s v="COUNTY COMMISSIONER"/>
    <n v="23"/>
    <s v="BENTON CO"/>
    <n v="4725"/>
    <s v="BENTON"/>
    <s v="Local"/>
    <n v="125419"/>
    <s v="C"/>
    <s v="Registration and financial affairs"/>
    <s v="Candidate"/>
    <s v="Candidate"/>
    <m/>
    <m/>
    <n v="2"/>
    <s v="R"/>
    <x v="1"/>
    <n v="44873"/>
    <s v="mini"/>
    <b v="1"/>
    <b v="1"/>
    <b v="0"/>
    <s v="Lost in primary"/>
    <m/>
    <m/>
    <m/>
    <m/>
    <m/>
    <m/>
    <m/>
    <m/>
    <m/>
    <m/>
    <s v="709 S Hawaii St"/>
    <s v="Kennewick"/>
    <s v="Washington"/>
    <n v="99336"/>
    <n v="5094601051"/>
    <n v="5507.43"/>
    <n v="0"/>
    <n v="4307.6499999999996"/>
    <n v="-1611.94"/>
    <n v="0"/>
    <n v="0"/>
    <m/>
    <m/>
    <s v="https://apollo.pdc.wa.gov/public/registrations/registration?registration_id=47674"/>
    <n v="30005"/>
    <n v="842"/>
    <n v="567394"/>
    <n v="19262"/>
    <m/>
    <s v="Barry Bush"/>
    <s v="candidate"/>
    <m/>
    <n v="45034.543865740743"/>
  </r>
  <r>
    <s v="ca-2024-3298400"/>
    <s v="FLEMA--203"/>
    <s v="CA"/>
    <n v="45417"/>
    <n v="45418"/>
    <m/>
    <m/>
    <s v="Electronic"/>
    <n v="45417"/>
    <x v="1"/>
    <s v="Candidate declared"/>
    <s v="Austin Flemens"/>
    <m/>
    <s v="2824 8th St N.E"/>
    <s v="East Wenatchee"/>
    <s v="DOUGLAS"/>
    <s v="WA"/>
    <n v="98802"/>
    <s v="Flemens2commissioner@outlook.com"/>
    <s v="Flemens2commissioner@outlook.com"/>
    <s v="(509) 300-8295"/>
    <s v="COUNTY COMMISSIONER"/>
    <n v="23"/>
    <s v="DOUGLAS CO"/>
    <n v="3235"/>
    <s v="DOUGLAS"/>
    <s v="Local"/>
    <n v="26787"/>
    <s v="C"/>
    <s v="Registration and financial affairs"/>
    <s v="Candidate"/>
    <s v="Candidate"/>
    <m/>
    <m/>
    <n v="2"/>
    <s v="R"/>
    <x v="1"/>
    <n v="45601"/>
    <s v="full"/>
    <b v="1"/>
    <b v="1"/>
    <b v="0"/>
    <s v="Lost in primary"/>
    <m/>
    <m/>
    <m/>
    <m/>
    <m/>
    <m/>
    <m/>
    <m/>
    <m/>
    <m/>
    <s v="2824 8th St N.E"/>
    <s v="East Wenatchee"/>
    <s v="WA"/>
    <n v="98802"/>
    <s v="(509) 300-8295"/>
    <n v="7590.63"/>
    <n v="0"/>
    <n v="7590.63"/>
    <n v="0"/>
    <n v="0"/>
    <n v="0"/>
    <m/>
    <m/>
    <s v="https://apollo.pdc.wa.gov/public/registrations/registration?registration_id=60201"/>
    <n v="36349"/>
    <n v="45554"/>
    <n v="3298400"/>
    <n v="24044"/>
    <m/>
    <s v="Austin Flemens"/>
    <s v="candidate"/>
    <m/>
    <n v="45539.794791666667"/>
  </r>
  <r>
    <s v="ca-2022-567401"/>
    <s v="CATHM  217"/>
    <s v="CA"/>
    <n v="44563"/>
    <n v="44697"/>
    <m/>
    <m/>
    <s v="Electronic"/>
    <n v="44563"/>
    <x v="6"/>
    <s v="Candidate declared"/>
    <s v="MICHAEL CATHCART (Michael Cathcart)"/>
    <s v="VoteCathcart"/>
    <s v="PO Box 7599"/>
    <s v="Spokane"/>
    <s v="SPOKANE"/>
    <s v="WA"/>
    <n v="99207"/>
    <s v="michael@votecathcart.com"/>
    <s v="Michael@votecathcart.com"/>
    <n v="5099998315"/>
    <s v="COUNTY COMMISSIONER"/>
    <n v="23"/>
    <s v="SPOKANE CO"/>
    <n v="4151"/>
    <s v="SPOKANE"/>
    <s v="Local"/>
    <n v="355583"/>
    <s v="C"/>
    <s v="Registration and financial affairs"/>
    <s v="Candidate"/>
    <s v="Candidate"/>
    <m/>
    <m/>
    <s v="Commissioner District 2"/>
    <s v="R"/>
    <x v="1"/>
    <n v="44873"/>
    <s v="full"/>
    <b v="1"/>
    <b v="1"/>
    <b v="1"/>
    <s v="Qualified for general"/>
    <s v="Lost in general"/>
    <m/>
    <m/>
    <m/>
    <m/>
    <m/>
    <m/>
    <m/>
    <m/>
    <m/>
    <s v="PO Box 7599"/>
    <s v="Spokane"/>
    <s v="WA"/>
    <n v="99207"/>
    <n v="5099998315"/>
    <n v="67508.91"/>
    <n v="0"/>
    <n v="67646.539999999994"/>
    <n v="0"/>
    <n v="0"/>
    <n v="450"/>
    <n v="67061.53"/>
    <n v="69241.72"/>
    <s v="https://apollo.pdc.wa.gov/public/registrations/registration?registration_id=47691"/>
    <n v="30021"/>
    <n v="11453"/>
    <n v="567401"/>
    <n v="18674"/>
    <m/>
    <s v="Michael Cathcart"/>
    <s v="candidate"/>
    <m/>
    <n v="44915.398611111108"/>
  </r>
  <r>
    <s v="ca-2024-3298403"/>
    <s v="HEATM--870"/>
    <s v="CA"/>
    <n v="45417"/>
    <n v="45418"/>
    <m/>
    <m/>
    <s v="Electronic"/>
    <n v="45417"/>
    <x v="1"/>
    <s v="Candidate declared"/>
    <s v="Michael Heath"/>
    <m/>
    <s v="po box 87"/>
    <s v="Malott"/>
    <s v="OKANOGAN"/>
    <s v="Washington"/>
    <n v="98829"/>
    <s v="cougarbart74@gmail.com"/>
    <s v="cougarbart74@gmail.com"/>
    <n v="5093228513"/>
    <s v="COUNTY COMMISSIONER"/>
    <n v="23"/>
    <s v="OKANOGAN CO"/>
    <n v="3801"/>
    <s v="OKANOGAN"/>
    <s v="Local"/>
    <n v="25837"/>
    <s v="C"/>
    <s v="Registration and financial affairs"/>
    <s v="Candidate"/>
    <s v="Candidate"/>
    <m/>
    <m/>
    <n v="1"/>
    <s v="R"/>
    <x v="1"/>
    <n v="45601"/>
    <s v="full"/>
    <b v="1"/>
    <b v="1"/>
    <b v="0"/>
    <s v="Lost in primary"/>
    <m/>
    <m/>
    <m/>
    <m/>
    <m/>
    <m/>
    <m/>
    <m/>
    <m/>
    <m/>
    <s v="po box 87"/>
    <s v="Malott"/>
    <s v="Washington"/>
    <n v="98829"/>
    <n v="5093228513"/>
    <n v="3500"/>
    <n v="4000"/>
    <n v="0"/>
    <n v="0"/>
    <n v="0"/>
    <n v="0"/>
    <m/>
    <m/>
    <s v="https://apollo.pdc.wa.gov/public/registrations/registration?registration_id=60195"/>
    <n v="36121"/>
    <n v="29986"/>
    <n v="3298403"/>
    <n v="24269"/>
    <m/>
    <s v="NAOMIE CONSTANCES PEASLEY"/>
    <s v="candidate"/>
    <m/>
    <n v="45742.275625000002"/>
  </r>
  <r>
    <s v="ca-2024-3288018"/>
    <s v="BECKR--377"/>
    <s v="CA"/>
    <n v="45344"/>
    <n v="45418"/>
    <m/>
    <m/>
    <s v="Electronic"/>
    <n v="45344"/>
    <x v="1"/>
    <s v="Candidate declared"/>
    <s v="Richard A Beckman (Richard Beckman)"/>
    <m/>
    <s v="PoBox Y"/>
    <s v="Shelton"/>
    <s v="MASON"/>
    <s v="WA"/>
    <n v="98584"/>
    <s v="elect@richardbeckman.com"/>
    <s v="richard@richardbeckman.com"/>
    <n v="3603585567"/>
    <s v="COUNTY COMMISSIONER"/>
    <n v="23"/>
    <s v="MASON CO"/>
    <n v="3699"/>
    <s v="MASON"/>
    <s v="Local"/>
    <n v="44694"/>
    <s v="C"/>
    <s v="Registration and financial affairs"/>
    <s v="Candidate"/>
    <s v="Candidate"/>
    <m/>
    <m/>
    <n v="2"/>
    <s v="R"/>
    <x v="1"/>
    <n v="45601"/>
    <s v="full"/>
    <b v="1"/>
    <b v="1"/>
    <b v="0"/>
    <s v="Lost in primary"/>
    <m/>
    <m/>
    <m/>
    <m/>
    <m/>
    <m/>
    <m/>
    <m/>
    <m/>
    <m/>
    <s v="510 E Mason Lake Road"/>
    <s v="Shelton"/>
    <s v="WA"/>
    <n v="98584"/>
    <n v="3607014703"/>
    <n v="16136.74"/>
    <n v="0"/>
    <n v="5768.78"/>
    <n v="160.74"/>
    <n v="0"/>
    <n v="0"/>
    <m/>
    <m/>
    <s v="https://apollo.pdc.wa.gov/public/registrations/registration?registration_id=59507"/>
    <n v="35911"/>
    <n v="44782"/>
    <n v="3288018"/>
    <n v="23735"/>
    <m/>
    <s v="Herb Baze"/>
    <s v="candidate"/>
    <m/>
    <n v="45533.291597222225"/>
  </r>
  <r>
    <s v="ca-2022-567475"/>
    <s v="BURRM--519"/>
    <s v="CA"/>
    <n v="44576"/>
    <n v="44697"/>
    <m/>
    <m/>
    <s v="Electronic"/>
    <n v="44576"/>
    <x v="6"/>
    <s v="Candidate declared"/>
    <s v="Mark Burrows"/>
    <m/>
    <s v="PO Box 833"/>
    <s v="Chewelah"/>
    <s v="STEVENS"/>
    <s v="WA"/>
    <n v="99109"/>
    <s v="RETAINCOMMISSIONERMARKBURROWS@gmail.com"/>
    <s v="RETAINCOMMISSIONERMARKBURROWS@gmail.com"/>
    <s v="509-935-0878"/>
    <s v="COUNTY COMMISSIONER"/>
    <n v="23"/>
    <s v="STEVENS CO"/>
    <n v="4186"/>
    <s v="STEVENS"/>
    <s v="Local"/>
    <n v="34000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Won in general"/>
    <m/>
    <m/>
    <m/>
    <m/>
    <m/>
    <m/>
    <m/>
    <m/>
    <m/>
    <s v="PO Box 833"/>
    <s v="Chewelah"/>
    <s v="WA"/>
    <n v="99109"/>
    <s v="509-276-7333"/>
    <n v="18916.810000000001"/>
    <n v="3255.8"/>
    <n v="21439.91"/>
    <n v="0"/>
    <n v="0"/>
    <n v="0"/>
    <m/>
    <m/>
    <s v="https://apollo.pdc.wa.gov/public/registrations/registration?registration_id=48240"/>
    <n v="30125"/>
    <n v="30824"/>
    <n v="567475"/>
    <n v="19221"/>
    <m/>
    <s v="Donna Russell"/>
    <s v="candidate"/>
    <m/>
    <n v="45032.364618055559"/>
  </r>
  <r>
    <s v="ca-2022-567593"/>
    <s v="WALTD  801"/>
    <s v="CA"/>
    <n v="44615"/>
    <n v="44697"/>
    <m/>
    <m/>
    <m/>
    <n v="44615"/>
    <x v="6"/>
    <s v="Candidate declared"/>
    <s v="Deanna Walter"/>
    <m/>
    <s v="8590 Icicle Rd"/>
    <s v="Leavenworth"/>
    <s v="CHELAN"/>
    <s v="WA"/>
    <n v="98826"/>
    <s v="deanna.walter@hotmail.com"/>
    <s v="deanna.walter@hotmail.com"/>
    <s v="509-679-9682"/>
    <s v="COUNTY ASSESSOR"/>
    <n v="21"/>
    <s v="CHELAN CO"/>
    <n v="3111"/>
    <s v="CHELAN"/>
    <s v="Local"/>
    <n v="5042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8590 Icicle Rd"/>
    <s v="Leavenworth"/>
    <s v="WA"/>
    <n v="98826"/>
    <s v="509-679-9682"/>
    <m/>
    <m/>
    <m/>
    <m/>
    <m/>
    <m/>
    <m/>
    <m/>
    <s v="https://apollo.pdc.wa.gov/public/registrations/registration?registration_id=48266"/>
    <n v="30337"/>
    <n v="364"/>
    <n v="567593"/>
    <m/>
    <m/>
    <s v="Deanna Walter"/>
    <s v="candidate"/>
    <m/>
    <n v="45107.570740740739"/>
  </r>
  <r>
    <s v="ca-2022-567586"/>
    <s v="SANTB--032"/>
    <s v="CA"/>
    <n v="44614"/>
    <m/>
    <m/>
    <m/>
    <s v="Electronic"/>
    <n v="44614"/>
    <x v="6"/>
    <s v="Candidate registered"/>
    <s v="BJay Santiago"/>
    <m/>
    <s v="P O Box 8891"/>
    <s v="Tacoma"/>
    <s v="PIERCE"/>
    <s v="Washington"/>
    <n v="98419"/>
    <s v="BJaySantiagoPCO@hotmail.com"/>
    <s v="bjaysantiagopco@hotmail.com"/>
    <s v="253-244-1642"/>
    <s v="STATE SENATOR"/>
    <n v="12"/>
    <s v="LEG DISTRICT 27 - SENATE"/>
    <n v="4756"/>
    <s v="PIERCE"/>
    <s v="Legislative"/>
    <n v="94021"/>
    <s v="C"/>
    <s v="Registration and financial affairs"/>
    <s v="Candidate"/>
    <s v="Candidate"/>
    <m/>
    <m/>
    <m/>
    <s v="R"/>
    <x v="1"/>
    <n v="44873"/>
    <s v="full"/>
    <b v="1"/>
    <m/>
    <m/>
    <m/>
    <m/>
    <m/>
    <m/>
    <m/>
    <m/>
    <m/>
    <m/>
    <m/>
    <m/>
    <m/>
    <s v="P O Box 8891"/>
    <s v="Tacoma"/>
    <s v="Washington"/>
    <n v="98419"/>
    <s v="253-244-1642"/>
    <n v="1225"/>
    <n v="0"/>
    <n v="1163.6400000000001"/>
    <n v="0"/>
    <n v="0"/>
    <n v="0"/>
    <m/>
    <m/>
    <s v="https://apollo.pdc.wa.gov/public/registrations/registration?registration_id=48269"/>
    <n v="30325"/>
    <n v="32508"/>
    <n v="567586"/>
    <n v="18845"/>
    <n v="27"/>
    <s v="John Leslie Shaffer"/>
    <s v="candidate"/>
    <m/>
    <n v="44715.374236111114"/>
  </r>
  <r>
    <s v="ca-2022-567613"/>
    <s v="ESTLJ  403"/>
    <s v="CA"/>
    <n v="44620"/>
    <n v="44697"/>
    <m/>
    <m/>
    <m/>
    <n v="44620"/>
    <x v="6"/>
    <s v="Candidate declared"/>
    <s v="Jenny L. Rynearson (JENNY RYNEARSON)"/>
    <m/>
    <s v="2615 19th Street"/>
    <s v="Clarkston"/>
    <s v="ASOTIN"/>
    <s v="Washington"/>
    <n v="99403"/>
    <s v="jennylrynearson@gmail.com"/>
    <s v="jennylrynearson@gmail.com"/>
    <n v="5097808195"/>
    <s v="COUNTY ASSESSOR"/>
    <n v="21"/>
    <s v="ASOTIN CO"/>
    <n v="3029"/>
    <s v="ASOTIN"/>
    <s v="Local"/>
    <n v="14944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2615 19th Street"/>
    <s v="Clarkston"/>
    <s v="Washington"/>
    <n v="99403"/>
    <n v="5097808195"/>
    <m/>
    <m/>
    <m/>
    <m/>
    <m/>
    <m/>
    <m/>
    <m/>
    <s v="https://apollo.pdc.wa.gov/public/registrations/registration?registration_id=48302"/>
    <n v="30356"/>
    <n v="697"/>
    <n v="567613"/>
    <m/>
    <m/>
    <s v="JENNY RYNEARSON"/>
    <s v="candidate"/>
    <m/>
    <n v="45008.456296296295"/>
  </r>
  <r>
    <s v="ca-2022-567616"/>
    <s v="FORSJ  660"/>
    <s v="CA"/>
    <n v="44620"/>
    <n v="44697"/>
    <m/>
    <m/>
    <m/>
    <n v="44620"/>
    <x v="6"/>
    <s v="Candidate declared"/>
    <s v="FORSMAN JUSTIN MATTHEW  (Justin M. Forsman)"/>
    <m/>
    <s v="2111 w 31st st"/>
    <s v="Vancouver"/>
    <s v="CLARK"/>
    <s v="Washington"/>
    <n v="98660"/>
    <s v="welcomelibertyback@gmail.com"/>
    <s v="Welcomelibertyback@gmail.com"/>
    <n v="3609327579"/>
    <s v="STATE REPRESENTATIVE"/>
    <n v="13"/>
    <s v="LEG DISTRICT 17 - HOUSE"/>
    <n v="4811"/>
    <s v="CLARK"/>
    <s v="Legislative"/>
    <n v="106570"/>
    <s v="C"/>
    <s v="Registration and financial affairs"/>
    <s v="Candidate"/>
    <s v="Candidate"/>
    <m/>
    <m/>
    <n v="2"/>
    <s v="R"/>
    <x v="1"/>
    <n v="44873"/>
    <s v="mini"/>
    <b v="1"/>
    <b v="1"/>
    <b v="0"/>
    <s v="Lost in primary"/>
    <m/>
    <m/>
    <m/>
    <m/>
    <m/>
    <m/>
    <m/>
    <m/>
    <m/>
    <m/>
    <s v="2111 w 31st st"/>
    <s v="Vancouver"/>
    <s v="Washington"/>
    <n v="98660"/>
    <n v="3609327579"/>
    <m/>
    <m/>
    <m/>
    <m/>
    <m/>
    <m/>
    <m/>
    <m/>
    <s v="https://apollo.pdc.wa.gov/public/registrations/registration?registration_id=48309"/>
    <n v="30361"/>
    <n v="3146"/>
    <n v="567616"/>
    <m/>
    <n v="17"/>
    <s v="Justin M. Forsman"/>
    <s v="candidate"/>
    <m/>
    <n v="44796.63857638889"/>
  </r>
  <r>
    <s v="ca-2022-567327"/>
    <s v="WAYMD--553"/>
    <s v="CA"/>
    <n v="44530"/>
    <n v="44697"/>
    <m/>
    <m/>
    <s v="Electronic"/>
    <n v="44530"/>
    <x v="6"/>
    <s v="Candidate declared"/>
    <s v="David Waymire"/>
    <m/>
    <s v="PO Box 610"/>
    <s v="CARSON"/>
    <s v="SKAMANIA"/>
    <s v="WA - Washington"/>
    <n v="98610"/>
    <s v="davidwaymire4sheriff@gmail.com"/>
    <s v="davidwaymire4sheriff@gmail.com"/>
    <n v="5413800634"/>
    <s v="COUNTY SHERIFF"/>
    <n v="27"/>
    <s v="SKAMANIA CO"/>
    <n v="4093"/>
    <s v="SKAMANIA"/>
    <s v="Local"/>
    <n v="929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52 Eyman Cemetery Rd"/>
    <s v="Carson"/>
    <s v="WA"/>
    <n v="98610"/>
    <n v="3607710099"/>
    <n v="33898.79"/>
    <n v="0"/>
    <n v="32801.370000000003"/>
    <n v="0"/>
    <n v="0"/>
    <n v="0"/>
    <m/>
    <m/>
    <s v="https://apollo.pdc.wa.gov/public/registrations/registration?registration_id=48324"/>
    <n v="29889"/>
    <n v="32287"/>
    <n v="567327"/>
    <n v="18735"/>
    <m/>
    <s v="Krystal Patton"/>
    <s v="candidate"/>
    <m/>
    <n v="44925.875740740739"/>
  </r>
  <r>
    <s v="ca-2022-567634"/>
    <s v="MYERB  111"/>
    <s v="CA"/>
    <n v="44624"/>
    <n v="44697"/>
    <m/>
    <m/>
    <m/>
    <n v="44624"/>
    <x v="6"/>
    <s v="Candidate declared"/>
    <s v="Brett J. Myers"/>
    <m/>
    <s v="1000 NW Eldorado"/>
    <s v="Pullman"/>
    <s v="WHITMAN"/>
    <s v="WA"/>
    <n v="99163"/>
    <s v="myers80.bm@gmail.com"/>
    <s v="myers80.bm@gmail.com"/>
    <s v="509-595-3674"/>
    <s v="COUNTY SHERIFF"/>
    <n v="27"/>
    <s v="WHITMAN CO"/>
    <n v="4375"/>
    <s v="WHITMAN"/>
    <s v="Local"/>
    <n v="2380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1000 NW Eldorado"/>
    <s v="Pullman"/>
    <s v="WA"/>
    <n v="99163"/>
    <s v="509-595-3674"/>
    <m/>
    <m/>
    <m/>
    <m/>
    <m/>
    <m/>
    <m/>
    <m/>
    <s v="https://apollo.pdc.wa.gov/public/registrations/registration?registration_id=48353"/>
    <n v="30385"/>
    <n v="632"/>
    <n v="567634"/>
    <m/>
    <m/>
    <s v="CHRISTOPHER CHAPMAN"/>
    <s v="candidate"/>
    <m/>
    <n v="45020.676122685189"/>
  </r>
  <r>
    <s v="ca-2022-567636"/>
    <s v="BLAKG  156"/>
    <s v="CA"/>
    <n v="44625"/>
    <n v="44697"/>
    <m/>
    <m/>
    <m/>
    <n v="44625"/>
    <x v="6"/>
    <s v="Candidate declared"/>
    <s v="Glenn B Blakeslee (Glenn Blakeslee)"/>
    <m/>
    <s v="518 N Spokane Ave"/>
    <s v="Newport"/>
    <s v="PEND OREILLE"/>
    <s v="Washington"/>
    <n v="99156"/>
    <s v="Muledeer2009@hotmail.com"/>
    <s v="muledeer2009@hotmail.com"/>
    <n v="5096712001"/>
    <s v="COUNTY SHERIFF"/>
    <n v="27"/>
    <s v="PEND OREILLE CO"/>
    <n v="3865"/>
    <s v="PEND OREILLE"/>
    <s v="Local"/>
    <n v="10621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300 W Walnut Ave"/>
    <s v="Newport"/>
    <s v="Washington"/>
    <n v="99156"/>
    <n v="5099918729"/>
    <m/>
    <m/>
    <m/>
    <m/>
    <m/>
    <m/>
    <m/>
    <m/>
    <s v="https://apollo.pdc.wa.gov/public/registrations/registration?registration_id=48360"/>
    <n v="30382"/>
    <n v="599"/>
    <n v="567636"/>
    <m/>
    <m/>
    <s v="Brandy Warren"/>
    <s v="candidate"/>
    <m/>
    <n v="45031.935208333336"/>
  </r>
  <r>
    <s v="ca-2022-93696"/>
    <s v="DENTT  837"/>
    <s v="CA"/>
    <n v="44326"/>
    <n v="44697"/>
    <m/>
    <m/>
    <s v="Electronic"/>
    <n v="44326"/>
    <x v="6"/>
    <s v="Candidate declared"/>
    <s v="Thomas E Dent (Thomas Dent)"/>
    <m/>
    <s v="7057 Rd N Ne"/>
    <s v="Moses Lake"/>
    <s v="GRANT"/>
    <s v="Washington"/>
    <n v="98837"/>
    <s v="montysmom2011@hotmail.com"/>
    <s v="tom@flyingt.us"/>
    <n v="5097600727"/>
    <s v="STATE REPRESENTATIVE"/>
    <n v="13"/>
    <s v="LEG DISTRICT 13 - HOUSE"/>
    <n v="4803"/>
    <s v="GRANT"/>
    <s v="Legislative"/>
    <n v="91386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Won in general"/>
    <m/>
    <m/>
    <m/>
    <m/>
    <m/>
    <m/>
    <m/>
    <m/>
    <m/>
    <s v="7057 Rd N Ne"/>
    <s v="Moses Lake"/>
    <s v="Washington"/>
    <n v="98837"/>
    <s v="509-750-1598"/>
    <n v="121690.86"/>
    <n v="7102.7"/>
    <n v="97220.9"/>
    <n v="0"/>
    <n v="0"/>
    <n v="0"/>
    <m/>
    <m/>
    <s v="https://apollo.pdc.wa.gov/public/registrations/registration?registration_id=48533"/>
    <n v="27291"/>
    <n v="11467"/>
    <n v="93696"/>
    <n v="17419"/>
    <n v="13"/>
    <s v="Terry Weimer"/>
    <s v="candidate"/>
    <m/>
    <n v="45033.608935185184"/>
  </r>
  <r>
    <s v="ca-2019-567731"/>
    <s v="DENTT  837"/>
    <s v="CA"/>
    <n v="44644"/>
    <m/>
    <m/>
    <m/>
    <m/>
    <n v="44644"/>
    <x v="7"/>
    <s v="Candidate registered"/>
    <s v="Thomas E Dent (Tom  Dent)"/>
    <m/>
    <s v="601 S Pioneer Way Suite F Box 396"/>
    <s v="Moses Lake"/>
    <s v="GRANT"/>
    <s v="WA"/>
    <n v="98837"/>
    <s v="tom@flyingt.us"/>
    <m/>
    <s v="509-765-6926"/>
    <s v="STATE REPRESENTATIVE"/>
    <n v="13"/>
    <s v="LEG DISTRICT 13 - HOUSE"/>
    <n v="4803"/>
    <s v="GRANT"/>
    <s v="Legislative"/>
    <n v="71942"/>
    <s v="C"/>
    <s v="Registration and financial affairs"/>
    <s v="Candidate"/>
    <s v="Candidate"/>
    <m/>
    <m/>
    <n v="1"/>
    <s v="R"/>
    <x v="1"/>
    <n v="43774"/>
    <s v="full"/>
    <b v="1"/>
    <m/>
    <m/>
    <m/>
    <m/>
    <m/>
    <m/>
    <m/>
    <m/>
    <m/>
    <m/>
    <m/>
    <m/>
    <m/>
    <s v="8773 Rd K.3 NE"/>
    <s v="Moses Lake"/>
    <s v="WA"/>
    <n v="98837"/>
    <n v="5097501598"/>
    <m/>
    <m/>
    <m/>
    <m/>
    <m/>
    <m/>
    <m/>
    <m/>
    <s v="https://apollo.pdc.wa.gov/public/registrations/registration?registration_id=48534"/>
    <n v="24248"/>
    <n v="11467"/>
    <n v="567731"/>
    <m/>
    <n v="13"/>
    <s v="Terry Weimer"/>
    <s v="candidate"/>
    <m/>
    <n v="44644.556423611109"/>
  </r>
  <r>
    <s v="ca-2022-567620"/>
    <s v="SEVRT--595"/>
    <s v="CA"/>
    <n v="44621"/>
    <n v="44697"/>
    <m/>
    <m/>
    <s v="Electronic"/>
    <n v="44621"/>
    <x v="6"/>
    <s v="Candidate declared"/>
    <s v="Tiffany Sevruk"/>
    <m/>
    <s v="PO Box 2711"/>
    <s v="Olympia"/>
    <s v="MASON"/>
    <s v="WA"/>
    <n v="98507"/>
    <s v="tiffanysevruk@gmail.com"/>
    <s v="tiffanysevruk@gmail.com"/>
    <s v="360-561-7963"/>
    <s v="STATE REPRESENTATIVE"/>
    <n v="13"/>
    <s v="LEG DISTRICT 35 - HOUSE"/>
    <n v="4847"/>
    <s v="MASON"/>
    <s v="Legislative"/>
    <n v="110699"/>
    <s v="C"/>
    <s v="Registration and financial affairs"/>
    <s v="Candidate"/>
    <s v="Candidate"/>
    <m/>
    <m/>
    <n v="2"/>
    <s v="R"/>
    <x v="1"/>
    <n v="44873"/>
    <s v="full"/>
    <b v="1"/>
    <b v="1"/>
    <b v="0"/>
    <s v="Lost in primary"/>
    <m/>
    <m/>
    <m/>
    <m/>
    <m/>
    <m/>
    <m/>
    <m/>
    <m/>
    <m/>
    <s v="PO Box 2711"/>
    <s v="Olympia"/>
    <s v="WA"/>
    <n v="98507"/>
    <s v="360-561-7963"/>
    <n v="3441.71"/>
    <n v="0"/>
    <n v="3441.71"/>
    <n v="0"/>
    <n v="0"/>
    <n v="0"/>
    <m/>
    <m/>
    <s v="https://apollo.pdc.wa.gov/public/registrations/registration?registration_id=48605"/>
    <n v="30366"/>
    <n v="32066"/>
    <n v="567620"/>
    <n v="18927"/>
    <n v="35"/>
    <s v="Mary Kounovski"/>
    <s v="candidate"/>
    <m/>
    <n v="44813.691712962966"/>
  </r>
  <r>
    <s v="ca-2022-567776"/>
    <s v="HANSE--750"/>
    <s v="CA"/>
    <n v="44653"/>
    <n v="44697"/>
    <m/>
    <m/>
    <m/>
    <n v="44653"/>
    <x v="6"/>
    <s v="Candidate declared"/>
    <s v="Emily May Hansen (Emily Lybbert Hansen)"/>
    <m/>
    <s v="35900 Cottonwood Creek Rd E"/>
    <s v="Davenport"/>
    <s v="LINCOLN"/>
    <s v="WA"/>
    <n v="99122"/>
    <s v="emily.may.hansen@gmail.com"/>
    <s v="emily.may.hansen@gmail.com"/>
    <s v="509 316 6762"/>
    <s v="COUNTY TREASURER"/>
    <n v="28"/>
    <s v="LINCOLN CO"/>
    <n v="3655"/>
    <s v="LINCOLN"/>
    <s v="Local"/>
    <n v="8069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35900 Cottonwood Creek Rd E"/>
    <s v="Davenport"/>
    <s v="WA"/>
    <n v="99122"/>
    <s v="509 316 6762"/>
    <m/>
    <m/>
    <m/>
    <m/>
    <m/>
    <m/>
    <m/>
    <m/>
    <s v="https://apollo.pdc.wa.gov/public/registrations/registration?registration_id=48636"/>
    <n v="30560"/>
    <n v="32627"/>
    <n v="567776"/>
    <m/>
    <m/>
    <s v="Emily Lybbert Hansen"/>
    <s v="candidate"/>
    <m/>
    <n v="45026.411238425928"/>
  </r>
  <r>
    <s v="ca-2022-567834"/>
    <s v="STINL--524"/>
    <s v="CA"/>
    <n v="44664"/>
    <n v="44697"/>
    <m/>
    <m/>
    <m/>
    <n v="44664"/>
    <x v="6"/>
    <s v="Candidate declared"/>
    <s v="Lizbeth Stinson (Liz Stinson)"/>
    <m/>
    <s v="PO BOX 996"/>
    <s v="Republic"/>
    <s v="FERRY"/>
    <s v="WA"/>
    <n v="99166"/>
    <s v="Lizstinson4auditor@gmail.com"/>
    <s v="Lizstinson4auditor@gmail.com"/>
    <n v="5094298250"/>
    <s v="COUNTY AUDITOR"/>
    <n v="20"/>
    <s v="FERRY CO"/>
    <n v="3290"/>
    <s v="FERRY"/>
    <s v="Local"/>
    <n v="533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Lost in general"/>
    <m/>
    <m/>
    <m/>
    <m/>
    <m/>
    <m/>
    <m/>
    <m/>
    <m/>
    <s v="PO BOX 996"/>
    <s v="Republic"/>
    <s v="WA"/>
    <n v="99166"/>
    <n v="5094298250"/>
    <m/>
    <m/>
    <m/>
    <m/>
    <m/>
    <m/>
    <m/>
    <m/>
    <s v="https://apollo.pdc.wa.gov/public/registrations/registration?registration_id=48742"/>
    <n v="30626"/>
    <n v="32665"/>
    <n v="567834"/>
    <m/>
    <m/>
    <s v="Liz Stinson"/>
    <s v="candidate"/>
    <m/>
    <n v="44915.381180555552"/>
  </r>
  <r>
    <s v="ca-2022-567428"/>
    <s v="SPEIS--306"/>
    <s v="CA"/>
    <n v="44569"/>
    <n v="44697"/>
    <m/>
    <m/>
    <m/>
    <n v="44569"/>
    <x v="6"/>
    <s v="Candidate declared"/>
    <s v="Susan M. Speiker"/>
    <s v="Susan Speiker"/>
    <s v="1654 Highway 7"/>
    <s v="Oroville"/>
    <s v="OKANOGAN"/>
    <s v="WA"/>
    <n v="98844"/>
    <s v="Susan4Clerk2022@gmail.com"/>
    <s v="susan4clerk2022@gmail.com"/>
    <n v="5098426238"/>
    <s v="COUNTY CLERK"/>
    <n v="22"/>
    <s v="OKANOGAN CO"/>
    <n v="3801"/>
    <s v="OKANOGAN"/>
    <s v="Local"/>
    <n v="25828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38 Westlake Road Box 475"/>
    <s v="Oroville"/>
    <s v="WA"/>
    <n v="98844"/>
    <n v="5099947387"/>
    <m/>
    <m/>
    <m/>
    <m/>
    <m/>
    <m/>
    <n v="233.64"/>
    <n v="0"/>
    <s v="https://apollo.pdc.wa.gov/public/registrations/registration?registration_id=48886"/>
    <n v="30063"/>
    <n v="32326"/>
    <n v="567428"/>
    <m/>
    <m/>
    <s v="Sierra Hughes"/>
    <s v="candidate"/>
    <m/>
    <n v="45001.501192129632"/>
  </r>
  <r>
    <s v="ca-2022-567902"/>
    <s v="NELSW--883"/>
    <s v="CA"/>
    <n v="44674"/>
    <n v="44700"/>
    <m/>
    <m/>
    <s v="Electronic"/>
    <n v="44674"/>
    <x v="6"/>
    <s v="Candidate declared"/>
    <s v="Wade Nelson"/>
    <m/>
    <s v="PO Box 19123"/>
    <s v="Spokane"/>
    <s v="SPOKANE"/>
    <s v="WA"/>
    <n v="99219"/>
    <s v="lilylangtree@yahoo.com"/>
    <s v="wade@nelsonforsheriff.com"/>
    <s v="509-319-1923"/>
    <s v="COUNTY SHERIFF"/>
    <n v="27"/>
    <s v="SPOKANE CO"/>
    <n v="4151"/>
    <s v="SPOKANE"/>
    <s v="Local"/>
    <n v="355583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10024 E Holman Rd"/>
    <s v="Spokane Valley"/>
    <s v="WA"/>
    <n v="99206"/>
    <s v="509-924-4211"/>
    <n v="37880.800000000003"/>
    <n v="0"/>
    <n v="38825.230000000003"/>
    <n v="0"/>
    <n v="0"/>
    <n v="0"/>
    <m/>
    <m/>
    <s v="https://apollo.pdc.wa.gov/public/registrations/registration?registration_id=48898"/>
    <n v="30715"/>
    <n v="32698"/>
    <n v="567902"/>
    <n v="19024"/>
    <m/>
    <s v="Charlotte Benjamin"/>
    <s v="candidate"/>
    <m/>
    <n v="44915.398657407408"/>
  </r>
  <r>
    <s v="ca-2022-567923"/>
    <s v="MILLJ--786"/>
    <s v="CA"/>
    <n v="44681"/>
    <n v="44697"/>
    <m/>
    <m/>
    <s v="Electronic"/>
    <n v="44681"/>
    <x v="6"/>
    <s v="Candidate declared"/>
    <s v="Jack G Miller (Jack Miller)"/>
    <m/>
    <s v="P.O. Box 155"/>
    <s v="Dayton"/>
    <s v="COLUMBIA"/>
    <s v="WA"/>
    <n v="99328"/>
    <s v="info@votejackmiller.com"/>
    <s v="info@voteJackMiller.com"/>
    <s v="509-337-8822"/>
    <s v="COUNTY COMMISSIONER"/>
    <n v="23"/>
    <s v="COLUMBIA CO"/>
    <n v="3176"/>
    <s v="COLUMBIA"/>
    <s v="Local"/>
    <n v="2817"/>
    <s v="C"/>
    <s v="Registration and financial affairs"/>
    <s v="Candidate"/>
    <s v="Candidate"/>
    <m/>
    <m/>
    <n v="3"/>
    <s v="R"/>
    <x v="1"/>
    <n v="44873"/>
    <s v="full"/>
    <b v="1"/>
    <m/>
    <m/>
    <m/>
    <m/>
    <m/>
    <m/>
    <m/>
    <m/>
    <m/>
    <m/>
    <m/>
    <m/>
    <m/>
    <s v="P.O. Box 155"/>
    <s v="Dayton"/>
    <s v="WA"/>
    <n v="99328"/>
    <s v="509-337-8822"/>
    <n v="16286.5"/>
    <n v="0"/>
    <n v="15383"/>
    <n v="0"/>
    <n v="0"/>
    <n v="0"/>
    <m/>
    <m/>
    <s v="https://apollo.pdc.wa.gov/public/registrations/registration?registration_id=48925"/>
    <n v="30750"/>
    <n v="31954"/>
    <n v="567923"/>
    <n v="19060"/>
    <m/>
    <s v="Barbara Miller"/>
    <s v="candidate"/>
    <m/>
    <n v="44987.707905092589"/>
  </r>
  <r>
    <s v="ca-2022-567920"/>
    <s v="TAYLG--521"/>
    <s v="CA"/>
    <n v="44680"/>
    <n v="44697"/>
    <m/>
    <m/>
    <s v="Electronic"/>
    <n v="44680"/>
    <x v="6"/>
    <s v="Candidate declared"/>
    <s v="Glenn Taylor"/>
    <m/>
    <s v="3911 W. 27th Ave, ste. 101 #15"/>
    <s v="Kennewick"/>
    <s v="BENTON"/>
    <s v="WA"/>
    <n v="99337"/>
    <s v="gt@glenntaylor2022.com"/>
    <s v="GT@glenntaylor2022.com"/>
    <s v="509-579-6335"/>
    <s v="STATE REPRESENTATIVE"/>
    <n v="13"/>
    <s v="LEG DISTRICT 08 - HOUSE"/>
    <n v="4793"/>
    <s v="BENTON"/>
    <s v="Legislative"/>
    <n v="95572"/>
    <s v="C"/>
    <s v="Registration and financial affairs"/>
    <s v="Candidate"/>
    <s v="Candidate"/>
    <m/>
    <m/>
    <n v="1"/>
    <s v="R"/>
    <x v="1"/>
    <n v="44873"/>
    <s v="full"/>
    <b v="1"/>
    <b v="1"/>
    <b v="0"/>
    <s v="Lost in primary"/>
    <m/>
    <m/>
    <m/>
    <m/>
    <m/>
    <m/>
    <m/>
    <m/>
    <m/>
    <m/>
    <s v="3911 W. 27th Ave, ste. 101 #15"/>
    <s v="Kennewick"/>
    <s v="WA"/>
    <n v="99337"/>
    <s v="509-579-6335"/>
    <n v="2519.73"/>
    <n v="0"/>
    <n v="0"/>
    <n v="0"/>
    <n v="0"/>
    <n v="0"/>
    <m/>
    <m/>
    <s v="https://apollo.pdc.wa.gov/public/registrations/registration?registration_id=48961"/>
    <n v="30747"/>
    <n v="32707"/>
    <n v="567920"/>
    <n v="19061"/>
    <n v="8"/>
    <s v="Glenn Taylor"/>
    <s v="candidate"/>
    <m/>
    <n v="44796.638460648152"/>
  </r>
  <r>
    <s v="ca-2022-567774"/>
    <s v="MONIK--038"/>
    <s v="CA"/>
    <n v="44654"/>
    <n v="44697"/>
    <m/>
    <m/>
    <s v="Electronic"/>
    <n v="44654"/>
    <x v="6"/>
    <s v="Candidate declared"/>
    <s v="Kenneth A. Moninski (Ken Moninski)"/>
    <m/>
    <s v="25436 SE277th Street"/>
    <s v="Maple Valley"/>
    <s v="KING"/>
    <s v="Washington"/>
    <n v="98038"/>
    <s v="ken@ken4wa.com"/>
    <s v="ken@ken4wa.com"/>
    <s v="425-264-0336"/>
    <s v="STATE REPRESENTATIVE"/>
    <n v="13"/>
    <s v="LEG DISTRICT 05 - HOUSE"/>
    <n v="4787"/>
    <s v="KING"/>
    <s v="Legislative"/>
    <n v="104803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25436 SE277th Street"/>
    <s v="Maple Valley"/>
    <s v="Washington"/>
    <n v="98038"/>
    <s v="425-264-0336"/>
    <n v="14691.75"/>
    <n v="0"/>
    <n v="16901.2"/>
    <n v="3113.85"/>
    <n v="0"/>
    <n v="0"/>
    <m/>
    <m/>
    <s v="https://apollo.pdc.wa.gov/public/registrations/registration?registration_id=49055"/>
    <n v="30558"/>
    <n v="30155"/>
    <n v="567774"/>
    <n v="19023"/>
    <n v="5"/>
    <s v="Ken Moninski"/>
    <s v="candidate"/>
    <m/>
    <n v="44931.606990740744"/>
  </r>
  <r>
    <s v="ca-2022-580198"/>
    <s v="BOURC--929"/>
    <s v="CA"/>
    <n v="44699"/>
    <n v="44699"/>
    <m/>
    <m/>
    <s v="Electronic"/>
    <n v="44699"/>
    <x v="6"/>
    <s v="Candidate declared"/>
    <s v="Cherese Bourgoin"/>
    <m/>
    <s v="218 Main St #108"/>
    <s v="Kirkland"/>
    <s v="KING"/>
    <s v="WA"/>
    <n v="98033"/>
    <s v="hello@cheresebourgoin.com"/>
    <s v="hello@cheresebourgoin.com"/>
    <s v="425-559-3412"/>
    <s v="STATE REPRESENTATIVE"/>
    <n v="13"/>
    <s v="LEG DISTRICT 45 - HOUSE"/>
    <n v="4868"/>
    <s v="KING"/>
    <s v="Legislative"/>
    <n v="96735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14061.4"/>
    <n v="0"/>
    <n v="11319.82"/>
    <n v="0"/>
    <n v="0"/>
    <n v="0"/>
    <m/>
    <m/>
    <s v="https://apollo.pdc.wa.gov/public/registrations/registration?registration_id=49105"/>
    <n v="30886"/>
    <n v="31272"/>
    <n v="580198"/>
    <n v="19246"/>
    <n v="45"/>
    <s v="Tom Perry"/>
    <s v="candidate"/>
    <m/>
    <n v="44936.681840277779"/>
  </r>
  <r>
    <s v="ca-2022-567852"/>
    <s v="MCKNM  823"/>
    <s v="CA"/>
    <n v="44701"/>
    <n v="44697"/>
    <m/>
    <m/>
    <m/>
    <n v="44701"/>
    <x v="6"/>
    <s v="Candidate declared"/>
    <s v="Melissa McKnight"/>
    <m/>
    <s v="PO Box 264"/>
    <s v="Ephrata"/>
    <s v="GRANT"/>
    <s v="WA"/>
    <n v="98823"/>
    <s v="electmelissamcknight@gmail.com"/>
    <s v="melissamcknight59@gmail.com"/>
    <s v="(509)398-2297"/>
    <s v="COUNTY ASSESSOR"/>
    <n v="21"/>
    <s v="GRANT CO"/>
    <n v="3340"/>
    <s v="GRANT"/>
    <s v="Local"/>
    <n v="47485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264"/>
    <s v="Ephrata"/>
    <s v="WA"/>
    <n v="98823"/>
    <s v="(509)398-2297"/>
    <m/>
    <m/>
    <m/>
    <m/>
    <m/>
    <m/>
    <m/>
    <m/>
    <s v="https://apollo.pdc.wa.gov/public/registrations/registration?registration_id=49129"/>
    <n v="30911"/>
    <n v="307"/>
    <n v="567852"/>
    <m/>
    <m/>
    <s v="Melissa McKnight"/>
    <s v="candidate"/>
    <m/>
    <n v="45030.657060185185"/>
  </r>
  <r>
    <s v="ca-2022-634612"/>
    <s v="MORRM--200"/>
    <s v="CA"/>
    <n v="44701"/>
    <n v="44698"/>
    <m/>
    <m/>
    <s v="Electronic"/>
    <n v="44701"/>
    <x v="6"/>
    <s v="Candidate declared"/>
    <s v="Michael L. Morrison (Mike Morrison)"/>
    <m/>
    <s v="PO Box 1086"/>
    <s v="Wenatchee"/>
    <s v="CHELAN"/>
    <s v="WA"/>
    <n v="98807"/>
    <s v="MikeMorrisonForSheriff@gmail.com"/>
    <s v="morrisonm305@gmail.com"/>
    <s v="509-322-6310"/>
    <s v="COUNTY SHERIFF"/>
    <n v="27"/>
    <s v="CHELAN CO"/>
    <n v="3111"/>
    <s v="CHELAN"/>
    <s v="Local"/>
    <n v="5042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O Box 1086"/>
    <s v="Wenatchee"/>
    <s v="WA"/>
    <n v="98807"/>
    <s v="509-322-6310"/>
    <n v="43517.34"/>
    <n v="0"/>
    <n v="48480.25"/>
    <n v="6000"/>
    <n v="0"/>
    <n v="0"/>
    <m/>
    <m/>
    <s v="https://apollo.pdc.wa.gov/public/registrations/registration?registration_id=49138"/>
    <n v="30918"/>
    <n v="35629"/>
    <n v="634612"/>
    <n v="19163"/>
    <m/>
    <s v="Mike Morrison"/>
    <s v="candidate"/>
    <m/>
    <n v="45066.954224537039"/>
  </r>
  <r>
    <s v="ca-2022-602305"/>
    <s v="GALLG  620"/>
    <s v="CA"/>
    <n v="44704"/>
    <n v="44697"/>
    <m/>
    <m/>
    <m/>
    <n v="44704"/>
    <x v="6"/>
    <s v="Candidate declared"/>
    <s v="Gregory J Gallagher (Greg Gallagher)"/>
    <m/>
    <s v="PO Box 729"/>
    <s v="Goldendale"/>
    <s v="KLICKITAT"/>
    <s v="WA"/>
    <n v="98620"/>
    <s v="home.gallagher@gmail.com"/>
    <s v="home.gallagher@gmail.com"/>
    <n v="5097732226"/>
    <s v="COUNTY TREASURER"/>
    <n v="28"/>
    <s v="KLICKITAT CO"/>
    <n v="3579"/>
    <s v="KLICKITAT"/>
    <s v="Local"/>
    <n v="15952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O Box 729"/>
    <s v="Goldendale"/>
    <s v="WA"/>
    <n v="98620"/>
    <n v="5097732226"/>
    <m/>
    <m/>
    <m/>
    <m/>
    <m/>
    <m/>
    <m/>
    <m/>
    <s v="https://apollo.pdc.wa.gov/public/registrations/registration?registration_id=49184"/>
    <n v="30954"/>
    <n v="706"/>
    <n v="602305"/>
    <m/>
    <m/>
    <s v="Ron Ihrig"/>
    <s v="candidate"/>
    <m/>
    <n v="45076.356030092589"/>
  </r>
  <r>
    <s v="ca-2022-664885"/>
    <s v="TOOKT--553"/>
    <s v="CA"/>
    <n v="44704"/>
    <n v="44701"/>
    <m/>
    <m/>
    <s v="Electronic"/>
    <n v="44704"/>
    <x v="6"/>
    <s v="Candidate declared"/>
    <s v="Timothy Tooker"/>
    <s v="FTT"/>
    <s v="17404 Meridian East, Suite F PMB#224"/>
    <s v="Puyallup"/>
    <s v="PIERCE"/>
    <s v="WA"/>
    <n v="98375"/>
    <s v="info@tooker4usa.com"/>
    <s v="info@tooker4usa.com"/>
    <n v="2533282497"/>
    <s v="COUNTY COUNCIL MEMBER"/>
    <n v="25"/>
    <s v="PIERCE CO"/>
    <n v="3879"/>
    <s v="PIERCE"/>
    <s v="Local"/>
    <n v="554326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17404 Meridian East, Suite F PMB#224"/>
    <s v="Puyallup"/>
    <s v="WA"/>
    <n v="98375"/>
    <n v="2533282497"/>
    <n v="1559.26"/>
    <n v="0"/>
    <n v="4301.55"/>
    <n v="1559.26"/>
    <n v="0"/>
    <n v="0"/>
    <m/>
    <m/>
    <s v="https://apollo.pdc.wa.gov/public/registrations/registration?registration_id=49223"/>
    <n v="30971"/>
    <n v="35209"/>
    <n v="664885"/>
    <n v="19205"/>
    <m/>
    <s v="Troy A. Tooker"/>
    <s v="candidate"/>
    <m/>
    <n v="45027.653819444444"/>
  </r>
  <r>
    <s v="ca-2022-567602"/>
    <s v="CARLM--778"/>
    <s v="CA"/>
    <n v="44616"/>
    <n v="44697"/>
    <m/>
    <m/>
    <s v="Electronic"/>
    <n v="44616"/>
    <x v="6"/>
    <s v="Candidate declared"/>
    <s v="Mark Carlson"/>
    <s v="Elect Mark Carlson for Mason County Commissioner"/>
    <s v="218 Mark Reed Way #2 (PO Box 2)"/>
    <s v="Shelton"/>
    <s v="MASON"/>
    <s v="Washinton"/>
    <n v="98584"/>
    <s v="mcarlson@hctc.com"/>
    <s v="mcarlson@hctc.com"/>
    <s v="360-239-5264"/>
    <s v="COUNTY COMMISSIONER"/>
    <n v="23"/>
    <s v="MASON CO"/>
    <n v="3699"/>
    <s v="MASON"/>
    <s v="Local"/>
    <n v="43942"/>
    <s v="C"/>
    <s v="Registration and financial affairs"/>
    <s v="Candidate"/>
    <s v="Candidate"/>
    <m/>
    <m/>
    <n v="3"/>
    <s v="R"/>
    <x v="1"/>
    <n v="44873"/>
    <s v="full"/>
    <b v="1"/>
    <b v="1"/>
    <b v="0"/>
    <s v="Lost in primary"/>
    <m/>
    <m/>
    <m/>
    <m/>
    <m/>
    <m/>
    <m/>
    <m/>
    <m/>
    <m/>
    <s v="218 Mark Reed Way #2 (PO Box 2)"/>
    <s v="Shelton"/>
    <s v="Washinton"/>
    <n v="98584"/>
    <s v="360-239-5264"/>
    <n v="15808.4"/>
    <n v="0"/>
    <n v="14704.9"/>
    <n v="0"/>
    <n v="0"/>
    <n v="0"/>
    <m/>
    <m/>
    <s v="https://apollo.pdc.wa.gov/public/registrations/registration?registration_id=49375"/>
    <n v="30338"/>
    <n v="32516"/>
    <n v="567602"/>
    <n v="18831"/>
    <m/>
    <s v="Rachel Williams"/>
    <s v="candidate"/>
    <m/>
    <n v="44815.880023148151"/>
  </r>
  <r>
    <s v="ca-2022-639633"/>
    <s v="TORRN--301"/>
    <s v="CA"/>
    <n v="44714"/>
    <n v="44701"/>
    <m/>
    <m/>
    <s v="Electronic"/>
    <n v="44714"/>
    <x v="6"/>
    <s v="Candidate declared"/>
    <s v="NIKKI TORRES (Nikki Torres)"/>
    <m/>
    <s v="5426 N RD 68, STE D Box 220"/>
    <s v="Pasco"/>
    <s v="YAKIMA"/>
    <s v="WA"/>
    <n v="99301"/>
    <s v="nikkitorresforstatesenate@gmail.com"/>
    <s v="NikkiTorresforStateSenate@gmail.com"/>
    <s v="(509) 551-7250"/>
    <s v="STATE SENATOR"/>
    <n v="12"/>
    <s v="LEG DISTRICT 15 - SENATE"/>
    <n v="4744"/>
    <s v="YAKIMA"/>
    <s v="Legislative"/>
    <n v="55976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.O. Box 581"/>
    <s v="Tacoma"/>
    <s v="WA"/>
    <n v="98401"/>
    <s v="(253) 220-5590"/>
    <n v="97302"/>
    <n v="0"/>
    <n v="94302"/>
    <n v="0"/>
    <n v="0"/>
    <n v="0"/>
    <n v="0"/>
    <n v="73.510000000000005"/>
    <s v="https://apollo.pdc.wa.gov/public/registrations/registration?registration_id=49420"/>
    <n v="31101"/>
    <n v="31599"/>
    <n v="639633"/>
    <n v="19226"/>
    <n v="15"/>
    <s v="Jason Michaud"/>
    <s v="candidate"/>
    <m/>
    <n v="45022.849780092591"/>
  </r>
  <r>
    <s v="ca-2022-644062"/>
    <s v="KNOWB  042"/>
    <s v="CA"/>
    <n v="44714"/>
    <n v="44701"/>
    <m/>
    <m/>
    <s v="Electronic"/>
    <n v="44714"/>
    <x v="6"/>
    <s v="Candidate declared"/>
    <s v="KNOWLES BARRY D (Barry Knowles)"/>
    <m/>
    <s v="5410 MARINE VIEW DR #33"/>
    <s v="TACOMA"/>
    <s v="KING"/>
    <s v="WA"/>
    <n v="98422"/>
    <s v="electbarryknowles2022@gmail.com"/>
    <s v="barrydknowles37@gmail.com"/>
    <n v="2066311001"/>
    <s v="STATE REPRESENTATIVE"/>
    <n v="13"/>
    <s v="LEG DISTRICT 47 - HOUSE"/>
    <n v="4872"/>
    <s v="KING"/>
    <s v="Legislative"/>
    <n v="90863"/>
    <s v="C"/>
    <s v="Registration and financial affairs"/>
    <s v="Candidate"/>
    <s v="Candidate"/>
    <m/>
    <m/>
    <n v="2"/>
    <s v="R"/>
    <x v="1"/>
    <n v="44873"/>
    <s v="full"/>
    <b v="1"/>
    <b v="1"/>
    <b v="0"/>
    <s v="Lost in primary"/>
    <m/>
    <m/>
    <m/>
    <m/>
    <m/>
    <m/>
    <m/>
    <m/>
    <m/>
    <m/>
    <s v="5410 MARINE VIEW DR #33"/>
    <s v="TACOMA"/>
    <s v="WA"/>
    <n v="98422"/>
    <n v="2066311001"/>
    <n v="9156"/>
    <n v="457.5"/>
    <n v="11624.54"/>
    <n v="2500"/>
    <n v="0"/>
    <n v="0"/>
    <m/>
    <m/>
    <s v="https://apollo.pdc.wa.gov/public/registrations/registration?registration_id=49429"/>
    <n v="31113"/>
    <n v="30225"/>
    <n v="644062"/>
    <n v="19214"/>
    <n v="47"/>
    <s v="Barry Knowles"/>
    <s v="candidate"/>
    <m/>
    <n v="44841.865844907406"/>
  </r>
  <r>
    <s v="ca-2022-642121"/>
    <s v="POTTJ  168"/>
    <s v="CA"/>
    <n v="44720"/>
    <n v="44701"/>
    <m/>
    <m/>
    <m/>
    <n v="44720"/>
    <x v="6"/>
    <s v="Candidate declared"/>
    <s v="John S. Potter (John Potter)"/>
    <m/>
    <s v="11842 14th ave s"/>
    <s v="Burien"/>
    <s v="KING"/>
    <s v="WA"/>
    <n v="98168"/>
    <s v="potterosa1@msn.com"/>
    <s v="potterosa1@msn.com"/>
    <s v="206 293-0217"/>
    <s v="STATE SENATOR"/>
    <n v="12"/>
    <s v="LEG DISTRICT 34 - SENATE"/>
    <n v="4763"/>
    <s v="KING"/>
    <s v="Legislative"/>
    <n v="105920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Lost in general"/>
    <m/>
    <m/>
    <m/>
    <m/>
    <m/>
    <m/>
    <m/>
    <m/>
    <m/>
    <s v="11842 14th ave s"/>
    <s v="Burien"/>
    <s v="WA"/>
    <n v="98168"/>
    <s v="206 293-0217"/>
    <m/>
    <m/>
    <m/>
    <m/>
    <m/>
    <m/>
    <m/>
    <m/>
    <s v="https://apollo.pdc.wa.gov/public/registrations/registration?registration_id=49507"/>
    <n v="31167"/>
    <n v="4050"/>
    <n v="642121"/>
    <m/>
    <n v="34"/>
    <s v="John Potter"/>
    <s v="candidate"/>
    <m/>
    <n v="44915.388078703705"/>
  </r>
  <r>
    <s v="ca-2022-598403"/>
    <s v="CROWT  532"/>
    <s v="CA"/>
    <n v="44722"/>
    <n v="44699"/>
    <m/>
    <m/>
    <m/>
    <n v="44722"/>
    <x v="6"/>
    <s v="Candidate declared"/>
    <s v="THOMAS A. CROWSON (Tom Crowson)"/>
    <m/>
    <s v="142 Guerrier Rd."/>
    <s v="Chehalis"/>
    <s v="LEWIS"/>
    <s v="WA"/>
    <n v="98532"/>
    <s v="tom@crowsonforassessor.com"/>
    <s v="tcrowson69@gmail.com"/>
    <n v="3602071704"/>
    <s v="COUNTY ASSESSOR"/>
    <n v="21"/>
    <s v="LEWIS CO"/>
    <n v="3626"/>
    <s v="LEWIS"/>
    <s v="Local"/>
    <n v="54092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Lost in general"/>
    <m/>
    <m/>
    <m/>
    <m/>
    <m/>
    <m/>
    <m/>
    <m/>
    <m/>
    <s v="142 Guerrier Rd."/>
    <s v="Chehalis"/>
    <s v="WA"/>
    <n v="98532"/>
    <n v="3602071704"/>
    <m/>
    <m/>
    <m/>
    <m/>
    <m/>
    <m/>
    <m/>
    <m/>
    <s v="https://apollo.pdc.wa.gov/public/registrations/registration?registration_id=49536"/>
    <n v="31184"/>
    <n v="25074"/>
    <n v="598403"/>
    <m/>
    <m/>
    <s v="Tom Crowson"/>
    <s v="candidate"/>
    <m/>
    <n v="44915.391585648147"/>
  </r>
  <r>
    <s v="ca-2022-664869"/>
    <s v="HARTB--418"/>
    <s v="CA"/>
    <n v="44725"/>
    <n v="44701"/>
    <m/>
    <m/>
    <m/>
    <n v="44725"/>
    <x v="6"/>
    <s v="Candidate declared"/>
    <s v="Brandon Harting"/>
    <m/>
    <s v="2783 Highway 20 E"/>
    <s v="Colville"/>
    <s v="STEVENS"/>
    <s v="WA"/>
    <n v="99114"/>
    <s v="brandon.harting@yahoo.com"/>
    <s v="brandon.harting@yahoo.com"/>
    <n v="5096843175"/>
    <s v="COUNTY COMMISSIONER"/>
    <n v="23"/>
    <s v="STEVENS CO"/>
    <n v="4186"/>
    <s v="STEVENS"/>
    <s v="Local"/>
    <n v="34000"/>
    <s v="C"/>
    <s v="Registration and financial affairs"/>
    <s v="Candidate"/>
    <s v="Candidate"/>
    <m/>
    <m/>
    <n v="2"/>
    <s v="R"/>
    <x v="1"/>
    <n v="44873"/>
    <s v="mini"/>
    <b v="1"/>
    <b v="1"/>
    <b v="0"/>
    <s v="Lost in primary"/>
    <m/>
    <m/>
    <m/>
    <m/>
    <m/>
    <m/>
    <m/>
    <m/>
    <m/>
    <m/>
    <s v="2783 Highway 20 E"/>
    <s v="Colville"/>
    <s v="WA"/>
    <n v="99114"/>
    <n v="5096843175"/>
    <m/>
    <m/>
    <m/>
    <m/>
    <m/>
    <m/>
    <m/>
    <m/>
    <s v="https://apollo.pdc.wa.gov/public/registrations/registration?registration_id=49561"/>
    <n v="31196"/>
    <n v="35193"/>
    <n v="664869"/>
    <m/>
    <m/>
    <s v="Brandon Harting"/>
    <s v="candidate"/>
    <m/>
    <n v="44796.640520833331"/>
  </r>
  <r>
    <s v="ca-2022-600875"/>
    <s v="CAMPL  277"/>
    <s v="CA"/>
    <n v="44712"/>
    <n v="44700"/>
    <m/>
    <m/>
    <s v="Electronic"/>
    <n v="44712"/>
    <x v="6"/>
    <s v="Candidate declared"/>
    <s v="Lane Campbell"/>
    <m/>
    <s v="316 SE Pioneer Way Box 250"/>
    <s v="Oak Harbor"/>
    <s v="ISLAND"/>
    <s v="Washington"/>
    <n v="98277"/>
    <s v="lanecampbellforsheriff@gmail.com"/>
    <s v="lanecampbellforsheriff@gmail.com"/>
    <s v="360-488-3900"/>
    <s v="COUNTY SHERIFF"/>
    <n v="27"/>
    <s v="ISLAND CO"/>
    <n v="3424"/>
    <s v="ISLAND"/>
    <s v="Local"/>
    <n v="61729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PO Box 792"/>
    <s v="Keyport"/>
    <s v="WA"/>
    <n v="98345"/>
    <s v="360-697-4097"/>
    <n v="8957.09"/>
    <n v="0"/>
    <n v="6479.51"/>
    <n v="3923.49"/>
    <n v="0"/>
    <n v="0"/>
    <m/>
    <m/>
    <s v="https://apollo.pdc.wa.gov/public/registrations/registration?registration_id=49590"/>
    <n v="31086"/>
    <n v="684"/>
    <n v="600875"/>
    <n v="19267"/>
    <m/>
    <s v="Aimee Campbell"/>
    <s v="candidate"/>
    <m/>
    <n v="44915.384699074071"/>
  </r>
  <r>
    <s v="ca-2020-1246"/>
    <s v="MAYCJ  504"/>
    <s v="CA"/>
    <n v="43592"/>
    <m/>
    <m/>
    <m/>
    <s v="Electronic"/>
    <n v="43592"/>
    <x v="4"/>
    <s v="Candidate registered"/>
    <s v="Jacquelin Maycumber (JACQUELIN MAYCUMBER)"/>
    <m/>
    <s v="127 N WYNNE ST"/>
    <s v="COLVILLE"/>
    <s v="OKANOGAN"/>
    <s v="WA"/>
    <n v="99114"/>
    <s v="MITCH@TEWOCF.COM"/>
    <s v="jacquelina1@hotmail.com"/>
    <s v="509-994-7430"/>
    <s v="STATE REPRESENTATIVE"/>
    <n v="13"/>
    <s v="LEG DISTRICT 07 - HOUSE"/>
    <n v="4791"/>
    <s v="OKANOGAN"/>
    <s v="Legislative"/>
    <n v="106782"/>
    <s v="C"/>
    <s v="Registration and financial affairs"/>
    <s v="Candidate"/>
    <s v="Candidate"/>
    <m/>
    <m/>
    <n v="1"/>
    <s v="R"/>
    <x v="1"/>
    <n v="44138"/>
    <s v="full"/>
    <b v="1"/>
    <b v="1"/>
    <b v="1"/>
    <s v="Qualified for general"/>
    <s v="Won in general"/>
    <m/>
    <m/>
    <m/>
    <m/>
    <m/>
    <m/>
    <m/>
    <m/>
    <m/>
    <s v="127 N WYNNE ST"/>
    <s v="COLVILLE"/>
    <s v="WA"/>
    <n v="99114"/>
    <s v="509-684-4700"/>
    <n v="203768.04"/>
    <n v="0"/>
    <n v="147544.19"/>
    <n v="0"/>
    <n v="0"/>
    <n v="0"/>
    <n v="186.95"/>
    <n v="0"/>
    <s v="https://apollo.pdc.wa.gov/public/registrations/registration?registration_id=49630"/>
    <n v="12209"/>
    <n v="707"/>
    <n v="1246"/>
    <n v="863"/>
    <n v="7"/>
    <s v="STEVE OSWIN"/>
    <s v="candidate"/>
    <m/>
    <n v="44739.624606481484"/>
  </r>
  <r>
    <s v="ca-2022-567755"/>
    <s v="TUCKD--482"/>
    <s v="CA"/>
    <n v="44649"/>
    <n v="44697"/>
    <m/>
    <m/>
    <s v="Electronic"/>
    <n v="44649"/>
    <x v="6"/>
    <s v="Candidate declared"/>
    <s v="Dana Tucker (Dana Michelle Tucker)"/>
    <m/>
    <s v="PO Box 272"/>
    <s v="Kalama"/>
    <s v="COWLITZ"/>
    <s v="WA"/>
    <n v="98625"/>
    <s v="tucker4coroner2023@gmail.com"/>
    <s v="tucker4coroner2023@gmail.com"/>
    <n v="3604300375"/>
    <s v="COUNTY CORONER"/>
    <n v="24"/>
    <s v="COWLITZ CO"/>
    <n v="3200"/>
    <s v="COWLITZ"/>
    <s v="Local"/>
    <n v="7169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1705 NW 4th Street"/>
    <s v="Battle Ground"/>
    <s v="WA"/>
    <n v="98604"/>
    <n v="3607721897"/>
    <n v="8006.53"/>
    <n v="0"/>
    <n v="6255.25"/>
    <n v="1636.65"/>
    <n v="0"/>
    <n v="0"/>
    <m/>
    <m/>
    <s v="https://apollo.pdc.wa.gov/public/registrations/registration?registration_id=49632"/>
    <n v="30532"/>
    <n v="32616"/>
    <n v="567755"/>
    <n v="19257"/>
    <m/>
    <s v="Brandon Farrell"/>
    <s v="candidate"/>
    <m/>
    <n v="44979.640428240738"/>
  </r>
  <r>
    <s v="ca-2022-567947"/>
    <s v="JOHNR  101"/>
    <s v="CA"/>
    <n v="44688"/>
    <n v="44697"/>
    <m/>
    <m/>
    <s v="Electronic"/>
    <n v="44688"/>
    <x v="6"/>
    <s v="Candidate declared"/>
    <s v="Rick Johnson"/>
    <m/>
    <s v="PO Box 117"/>
    <s v="Northport"/>
    <s v="STEVENS"/>
    <s v="WA"/>
    <n v="99157"/>
    <s v="rojohnii@aol.com"/>
    <s v="rojohnii@aol.com"/>
    <s v="509-995-1171"/>
    <s v="COUNTY ASSESSOR"/>
    <n v="21"/>
    <s v="STEVENS CO"/>
    <n v="4186"/>
    <s v="STEVENS"/>
    <s v="Local"/>
    <n v="3400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298 S Main, Suite 103"/>
    <s v="Colville"/>
    <s v="WA"/>
    <n v="99114"/>
    <s v="509-690-8995"/>
    <n v="12948.17"/>
    <n v="0"/>
    <n v="13625.35"/>
    <n v="4600.3500000000004"/>
    <n v="0"/>
    <n v="0"/>
    <m/>
    <m/>
    <s v="https://apollo.pdc.wa.gov/public/registrations/registration?registration_id=49633"/>
    <n v="30783"/>
    <n v="618"/>
    <n v="567947"/>
    <n v="19117"/>
    <m/>
    <s v="Lisa Shinn White"/>
    <s v="candidate"/>
    <m/>
    <n v="45009.696064814816"/>
  </r>
  <r>
    <s v="ca-2022-567865"/>
    <s v="GIBBR--574"/>
    <s v="CA"/>
    <n v="44667"/>
    <n v="44699"/>
    <m/>
    <m/>
    <s v="Electronic"/>
    <n v="44667"/>
    <x v="6"/>
    <s v="Candidate declared"/>
    <s v="Rob J. Gibbs (Rob Gibbs)"/>
    <m/>
    <s v="806 N 5th Street"/>
    <s v="Kalama"/>
    <s v="COWLITZ"/>
    <s v="WA"/>
    <n v="98625"/>
    <s v="robgibbs4ccso@gmail.com"/>
    <s v="robgibbs4ccso@gmail.com"/>
    <n v="3605603596"/>
    <s v="COUNTY SHERIFF"/>
    <n v="27"/>
    <s v="COWLITZ CO"/>
    <n v="3200"/>
    <s v="COWLITZ"/>
    <s v="Local"/>
    <n v="7169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Lost in general"/>
    <m/>
    <m/>
    <m/>
    <m/>
    <m/>
    <m/>
    <m/>
    <m/>
    <m/>
    <s v="806 N 5th Street"/>
    <s v="Kalama"/>
    <s v="WA"/>
    <n v="98625"/>
    <n v="3604313766"/>
    <n v="12497.18"/>
    <n v="0"/>
    <n v="11322"/>
    <n v="0"/>
    <n v="0"/>
    <n v="0"/>
    <m/>
    <m/>
    <s v="https://apollo.pdc.wa.gov/public/registrations/registration?registration_id=49642"/>
    <n v="30663"/>
    <n v="31693"/>
    <n v="567865"/>
    <n v="19050"/>
    <m/>
    <s v="Misti M. Gibbs"/>
    <s v="candidate"/>
    <m/>
    <n v="45085.940694444442"/>
  </r>
  <r>
    <s v="ca-2022-610235"/>
    <s v="BHAGH  570"/>
    <s v="CA"/>
    <n v="44700"/>
    <n v="44700"/>
    <m/>
    <m/>
    <s v="Electronic"/>
    <n v="44700"/>
    <x v="6"/>
    <s v="Candidate declared"/>
    <s v="Harry O. Bhagwandin"/>
    <m/>
    <s v="PO Box 243"/>
    <s v="Onalaska"/>
    <s v="LEWIS"/>
    <s v="WA"/>
    <n v="98570"/>
    <s v="HarryO4LewisCo@gmail.com"/>
    <s v="omroa1@gmail.com"/>
    <m/>
    <s v="COUNTY COMMISSIONER"/>
    <n v="23"/>
    <s v="LEWIS CO"/>
    <n v="3626"/>
    <s v="LEWIS"/>
    <s v="Local"/>
    <n v="54092"/>
    <s v="C"/>
    <s v="Registration and financial affairs"/>
    <s v="Candidate"/>
    <s v="Candidate"/>
    <m/>
    <m/>
    <n v="3"/>
    <s v="R"/>
    <x v="1"/>
    <n v="44873"/>
    <s v="full"/>
    <b v="1"/>
    <b v="1"/>
    <b v="1"/>
    <s v="Qualified for general"/>
    <s v="Lost in general"/>
    <m/>
    <m/>
    <m/>
    <m/>
    <m/>
    <m/>
    <m/>
    <m/>
    <m/>
    <s v="PO Box 243"/>
    <s v="Onalaska"/>
    <s v="WA"/>
    <n v="98570"/>
    <m/>
    <n v="23666.36"/>
    <n v="0"/>
    <n v="9352.6299999999992"/>
    <n v="4200"/>
    <n v="0"/>
    <n v="0"/>
    <m/>
    <m/>
    <s v="https://apollo.pdc.wa.gov/public/registrations/registration?registration_id=49687"/>
    <n v="30904"/>
    <n v="1807"/>
    <n v="610235"/>
    <n v="19138"/>
    <m/>
    <s v="Harry O. Bhagwandin"/>
    <s v="candidate"/>
    <m/>
    <n v="44915.39162037037"/>
  </r>
  <r>
    <s v="ca-2022-567837"/>
    <s v="UDELR  908"/>
    <s v="CA"/>
    <n v="44698"/>
    <n v="44701"/>
    <m/>
    <m/>
    <m/>
    <n v="44698"/>
    <x v="6"/>
    <s v="Candidate declared"/>
    <s v="Robert C. Udell (Robert C Udell)"/>
    <m/>
    <s v="P.O.11775"/>
    <s v="Yakima"/>
    <s v="YAKIMA"/>
    <s v="Washington"/>
    <n v="98909"/>
    <s v="traciudell@gmail.com"/>
    <s v="rcudell@aol.com"/>
    <n v="15094808811"/>
    <s v="COUNTY SHERIFF"/>
    <n v="27"/>
    <s v="YAKIMA CO"/>
    <n v="4418"/>
    <s v="YAKIMA"/>
    <s v="Local"/>
    <n v="127365"/>
    <s v="C"/>
    <s v="Registration and financial affairs"/>
    <s v="Candidate"/>
    <s v="Candidate"/>
    <m/>
    <m/>
    <m/>
    <s v="R"/>
    <x v="1"/>
    <n v="44873"/>
    <s v="mini"/>
    <b v="1"/>
    <b v="1"/>
    <b v="1"/>
    <s v="Qualified for general"/>
    <s v="Won in general"/>
    <m/>
    <m/>
    <m/>
    <m/>
    <m/>
    <m/>
    <m/>
    <m/>
    <m/>
    <s v="P.O.11775"/>
    <s v="Yakima"/>
    <s v="Washington"/>
    <n v="98909"/>
    <n v="15094808811"/>
    <m/>
    <m/>
    <m/>
    <m/>
    <m/>
    <m/>
    <m/>
    <m/>
    <s v="https://apollo.pdc.wa.gov/public/registrations/registration?registration_id=49825"/>
    <n v="30810"/>
    <n v="311"/>
    <n v="567837"/>
    <m/>
    <m/>
    <s v="Traci Udell"/>
    <s v="candidate"/>
    <m/>
    <n v="45182.493159722224"/>
  </r>
  <r>
    <s v="ca-2022-567574"/>
    <s v="THURB  626"/>
    <s v="CA"/>
    <n v="44611"/>
    <n v="44697"/>
    <m/>
    <m/>
    <s v="Electronic"/>
    <n v="44611"/>
    <x v="6"/>
    <s v="Candidate declared"/>
    <s v="Bradley Thurman (Brad Thurman)"/>
    <m/>
    <s v="PO Box 985"/>
    <s v="Kelso"/>
    <s v="COWLITZ"/>
    <s v="WA"/>
    <n v="98626"/>
    <s v="bradthurman4sheriff@gmail.com"/>
    <s v="BradThurman4Sheriff@gmail.com"/>
    <n v="3602708641"/>
    <s v="COUNTY SHERIFF"/>
    <n v="27"/>
    <s v="COWLITZ CO"/>
    <n v="3200"/>
    <s v="COWLITZ"/>
    <s v="Local"/>
    <n v="71690"/>
    <s v="C"/>
    <s v="Registration and financial affairs"/>
    <s v="Candidate"/>
    <s v="Candidate"/>
    <m/>
    <m/>
    <m/>
    <s v="R"/>
    <x v="1"/>
    <n v="44873"/>
    <s v="full"/>
    <b v="1"/>
    <b v="1"/>
    <b v="1"/>
    <s v="Qualified for general"/>
    <s v="Won in general"/>
    <m/>
    <m/>
    <m/>
    <m/>
    <m/>
    <m/>
    <m/>
    <m/>
    <m/>
    <s v="PO Box 985"/>
    <s v="Kelso"/>
    <s v="WA"/>
    <n v="98626"/>
    <n v="3602708641"/>
    <n v="17535.27"/>
    <n v="0"/>
    <n v="14937.91"/>
    <n v="743.28"/>
    <n v="0"/>
    <n v="0"/>
    <m/>
    <m/>
    <s v="https://apollo.pdc.wa.gov/public/registrations/registration?registration_id=49837"/>
    <n v="30313"/>
    <n v="98"/>
    <n v="567574"/>
    <n v="19016"/>
    <m/>
    <s v="Brad Thurman"/>
    <s v="candidate"/>
    <m/>
    <n v="45089.798333333332"/>
  </r>
  <r>
    <s v="ca-2022-568107"/>
    <s v="BIGEP  087"/>
    <s v="CA"/>
    <n v="44699"/>
    <n v="44697"/>
    <m/>
    <m/>
    <s v="Electronic"/>
    <n v="44699"/>
    <x v="6"/>
    <s v="Candidate declared"/>
    <s v="Petra Bigea"/>
    <m/>
    <s v="14515 Cascadian Way"/>
    <s v="LYNNWOOD"/>
    <s v="SNOHOMISH"/>
    <s v="WA"/>
    <n v="98087"/>
    <s v="petraforhouse@gmail.com"/>
    <s v="petraforhouse@gmail.com"/>
    <n v="4257437551"/>
    <s v="STATE REPRESENTATIVE"/>
    <n v="13"/>
    <s v="LEG DISTRICT 21 - HOUSE"/>
    <n v="4819"/>
    <s v="SNOHOMISH"/>
    <s v="Legislative"/>
    <n v="92142"/>
    <s v="C"/>
    <s v="Registration and financial affairs"/>
    <s v="Candidate"/>
    <s v="Candidate"/>
    <m/>
    <m/>
    <n v="2"/>
    <s v="R"/>
    <x v="1"/>
    <n v="44873"/>
    <s v="full"/>
    <b v="1"/>
    <b v="1"/>
    <b v="1"/>
    <s v="Qualified for general"/>
    <s v="Lost in general"/>
    <m/>
    <m/>
    <m/>
    <m/>
    <m/>
    <m/>
    <m/>
    <m/>
    <m/>
    <s v="14515 Cascadian Way"/>
    <s v="LYNNWOOD"/>
    <s v="WA"/>
    <n v="98087"/>
    <n v="4257437551"/>
    <n v="7453.81"/>
    <n v="0"/>
    <n v="7148.28"/>
    <n v="0"/>
    <n v="0"/>
    <n v="0"/>
    <m/>
    <m/>
    <s v="https://apollo.pdc.wa.gov/public/registrations/registration?registration_id=49861"/>
    <n v="30858"/>
    <n v="558"/>
    <n v="568107"/>
    <n v="19156"/>
    <n v="21"/>
    <s v="Petra Bigea"/>
    <s v="candidate"/>
    <m/>
    <n v="44915.395335648151"/>
  </r>
  <r>
    <s v="ca-2022-567695"/>
    <s v="HARRJ--638"/>
    <s v="CA"/>
    <n v="44637"/>
    <n v="44697"/>
    <m/>
    <m/>
    <s v="Electronic"/>
    <n v="44637"/>
    <x v="6"/>
    <s v="Candidate declared"/>
    <s v="Joshua Harris (Josh Harris)"/>
    <m/>
    <s v="PO Box 7296"/>
    <s v="Tacoma"/>
    <s v="PIERCE"/>
    <s v="Washington"/>
    <n v="98407"/>
    <s v="info@friendsofjoshharris.com"/>
    <s v="info@friendsofjoshharris.com"/>
    <n v="12532266836"/>
    <s v="COUNTY COUNCIL MEMBER"/>
    <n v="25"/>
    <s v="PIERCE CO"/>
    <n v="3879"/>
    <s v="PIERCE"/>
    <s v="Local"/>
    <n v="554326"/>
    <s v="C"/>
    <s v="Registration and financial affairs"/>
    <s v="Candidate"/>
    <s v="Candidate"/>
    <m/>
    <m/>
    <n v="7"/>
    <s v="R"/>
    <x v="1"/>
    <n v="44873"/>
    <s v="full"/>
    <b v="1"/>
    <b v="1"/>
    <b v="0"/>
    <s v="Lost in primary"/>
    <m/>
    <m/>
    <m/>
    <m/>
    <m/>
    <m/>
    <m/>
    <m/>
    <m/>
    <m/>
    <s v="PO Box 7296"/>
    <s v="Tacoma"/>
    <s v="Washington"/>
    <n v="98407"/>
    <n v="12532266836"/>
    <n v="29985"/>
    <n v="0"/>
    <n v="28314.23"/>
    <n v="0"/>
    <n v="0"/>
    <n v="0"/>
    <m/>
    <m/>
    <s v="https://apollo.pdc.wa.gov/public/registrations/registration?registration_id=49922"/>
    <n v="30463"/>
    <n v="32588"/>
    <n v="567695"/>
    <n v="18957"/>
    <m/>
    <s v="Joshua Harris"/>
    <s v="candidate"/>
    <m/>
    <n v="44821.932002314818"/>
  </r>
  <r>
    <s v="ca-2024-3288006"/>
    <s v="CAPPB--807"/>
    <s v="CA"/>
    <n v="45327"/>
    <n v="45420"/>
    <m/>
    <m/>
    <s v="Electronic"/>
    <n v="45327"/>
    <x v="1"/>
    <s v="Candidate declared"/>
    <s v="Brandt Cappell"/>
    <m/>
    <s v="1708 Stella Ave"/>
    <s v="Wenatchee"/>
    <s v="CHELAN"/>
    <s v="WA"/>
    <n v="98801"/>
    <s v="Brandt@Cappell4Comssioner.com"/>
    <s v="Brandt@cappell4Commissioner.com"/>
    <n v="5097950272"/>
    <s v="COUNTY COMMISSIONER"/>
    <n v="23"/>
    <s v="CHELAN CO"/>
    <n v="3111"/>
    <s v="CHELAN"/>
    <s v="Local"/>
    <n v="51407"/>
    <s v="C"/>
    <s v="Registration and financial affairs"/>
    <s v="Candidate"/>
    <s v="Candidate"/>
    <m/>
    <m/>
    <n v="3"/>
    <s v="R"/>
    <x v="1"/>
    <n v="45601"/>
    <s v="full"/>
    <b v="1"/>
    <b v="1"/>
    <b v="0"/>
    <s v="Lost in primary"/>
    <m/>
    <m/>
    <m/>
    <m/>
    <m/>
    <m/>
    <m/>
    <m/>
    <m/>
    <m/>
    <s v="1712 Sunset Dr"/>
    <s v="Wenatchee"/>
    <s v="WA"/>
    <n v="98801"/>
    <n v="5096999016"/>
    <n v="4913.4799999999996"/>
    <n v="22.2"/>
    <n v="4185.84"/>
    <n v="0"/>
    <n v="0"/>
    <n v="0"/>
    <m/>
    <m/>
    <s v="https://apollo.pdc.wa.gov/public/registrations/registration?registration_id=59724"/>
    <n v="35832"/>
    <n v="29829"/>
    <n v="3288006"/>
    <n v="23813"/>
    <m/>
    <s v="Erin Fonville"/>
    <s v="candidate"/>
    <m/>
    <n v="45597.655590277776"/>
  </r>
  <r>
    <s v="ca-2024-3296673"/>
    <s v="KENNS  840"/>
    <s v="CA"/>
    <n v="45372"/>
    <m/>
    <m/>
    <n v="45440"/>
    <s v="Electronic"/>
    <n v="45372"/>
    <x v="1"/>
    <s v="Candidate discontinued campaign"/>
    <s v=" SHEILAH A DELFELD (Sheilah A. Delfeld)"/>
    <m/>
    <s v="219 Rodeo Trail Rd"/>
    <s v="Okanogan"/>
    <s v="OKANOGAN"/>
    <s v="WA"/>
    <n v="98840"/>
    <s v="shekennedy@hotmail.com"/>
    <s v="shekennedy@hotmail.com"/>
    <s v="509-322-6909"/>
    <s v="STATE REPRESENTATIVE"/>
    <n v="13"/>
    <s v="LEG DISTRICT 07 - HOUSE"/>
    <n v="4791"/>
    <s v="OKANOGAN"/>
    <s v="Legislative"/>
    <n v="106266"/>
    <s v="C"/>
    <s v="Registration and financial affairs"/>
    <s v="Candidate"/>
    <s v="Candidate"/>
    <m/>
    <m/>
    <n v="2"/>
    <s v="R"/>
    <x v="1"/>
    <n v="45601"/>
    <s v="full"/>
    <b v="0"/>
    <m/>
    <m/>
    <m/>
    <m/>
    <m/>
    <m/>
    <m/>
    <m/>
    <m/>
    <m/>
    <m/>
    <m/>
    <m/>
    <s v="219 Rodeo Trail Rd"/>
    <s v="Okanogan"/>
    <s v="WA"/>
    <n v="98840"/>
    <s v="509-322-6909"/>
    <n v="4796.4799999999996"/>
    <n v="0"/>
    <n v="4796.4799999999996"/>
    <n v="0"/>
    <n v="0"/>
    <n v="0"/>
    <m/>
    <m/>
    <s v="https://apollo.pdc.wa.gov/public/registrations/registration?registration_id=59727"/>
    <n v="36014"/>
    <n v="3760"/>
    <n v="3296673"/>
    <n v="23818"/>
    <n v="7"/>
    <s v="Sheilah Delfeld"/>
    <s v="candidate"/>
    <m/>
    <n v="45440.646412037036"/>
  </r>
  <r>
    <s v="ca-2024-3309346"/>
    <s v="CASTA--597"/>
    <s v="CA"/>
    <n v="45421"/>
    <n v="45418"/>
    <m/>
    <m/>
    <s v="Electronic"/>
    <n v="45421"/>
    <x v="1"/>
    <s v="Candidate declared"/>
    <s v="Amador J. Castro"/>
    <m/>
    <s v="601 S. Pioneer Way Ste F-190"/>
    <s v="Moses Lake"/>
    <s v="GRANT"/>
    <s v="WA"/>
    <n v="98837"/>
    <s v="amadorcastro509@gmail.com"/>
    <s v="amadorcastro509@gmail.com"/>
    <n v="5097601482"/>
    <s v="COUNTY COMMISSIONER"/>
    <n v="23"/>
    <s v="GRANT CO"/>
    <n v="3340"/>
    <s v="GRANT"/>
    <s v="Local"/>
    <n v="47867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601 S. Pioneer Way Ste F-190"/>
    <s v="Moses Lake"/>
    <s v="WA"/>
    <n v="98837"/>
    <n v="5097601482"/>
    <n v="27283.14"/>
    <n v="0"/>
    <n v="27214.74"/>
    <n v="0"/>
    <n v="0"/>
    <n v="0"/>
    <m/>
    <m/>
    <s v="https://apollo.pdc.wa.gov/public/registrations/registration?registration_id=60295"/>
    <n v="36440"/>
    <n v="46094"/>
    <n v="3309346"/>
    <n v="24122"/>
    <m/>
    <s v="Elizabeth Castro"/>
    <s v="candidate"/>
    <m/>
    <n v="45637.79215277778"/>
  </r>
  <r>
    <s v="ca-2024-3298367"/>
    <s v="SCOTD  815"/>
    <s v="CA"/>
    <n v="45414"/>
    <n v="45422"/>
    <m/>
    <m/>
    <s v="Electronic"/>
    <n v="45414"/>
    <x v="1"/>
    <s v="Candidate declared"/>
    <s v="SCOTT DANIEL C (Daniel Scott)"/>
    <m/>
    <s v="PO Box 283"/>
    <s v="Cashmere"/>
    <s v="CHELAN"/>
    <s v="WA"/>
    <n v="98815"/>
    <s v="dansarahs@gmail.com"/>
    <s v="dansarahs@gmail.com"/>
    <n v="5096682921"/>
    <s v="STATE REPRESENTATIVE"/>
    <n v="13"/>
    <s v="LEG DISTRICT 12 - HOUSE"/>
    <n v="4801"/>
    <s v="CHELAN"/>
    <s v="Legislative"/>
    <n v="105659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PO Box 283"/>
    <s v="Cashmere"/>
    <s v="WA"/>
    <n v="98815"/>
    <n v="5096682921"/>
    <n v="601.91"/>
    <n v="0"/>
    <n v="601.91"/>
    <n v="0"/>
    <n v="0"/>
    <n v="0"/>
    <m/>
    <m/>
    <s v="https://apollo.pdc.wa.gov/public/registrations/registration?registration_id=60317"/>
    <n v="36326"/>
    <n v="14954"/>
    <n v="3298367"/>
    <n v="24173"/>
    <n v="12"/>
    <s v="SCOTT DANIEL C"/>
    <s v="candidate"/>
    <m/>
    <n v="45631.757974537039"/>
  </r>
  <r>
    <s v="ca-2024-3310886"/>
    <s v="FLUHZ--475"/>
    <s v="CA"/>
    <n v="45422"/>
    <n v="45421"/>
    <m/>
    <m/>
    <m/>
    <n v="45422"/>
    <x v="1"/>
    <s v="Candidate declared"/>
    <s v="Zachary w. Fluharty (Zach Fluharty)"/>
    <m/>
    <s v="223 E.canyon dr."/>
    <s v="Kennewick"/>
    <s v="BENTON"/>
    <s v="WA"/>
    <n v="99337"/>
    <s v="zacharyflu@gmail.com"/>
    <s v="zacharyflu@gmail.com"/>
    <n v="5094910185"/>
    <s v="COUNTY COMMISSIONER"/>
    <n v="23"/>
    <s v="BENTON CO"/>
    <n v="4725"/>
    <s v="BENTON"/>
    <s v="Local"/>
    <n v="126579"/>
    <s v="C"/>
    <s v="Registration and financial affairs"/>
    <s v="Candidate"/>
    <s v="Candidate"/>
    <m/>
    <m/>
    <n v="3"/>
    <s v="R"/>
    <x v="1"/>
    <n v="45601"/>
    <s v="mini"/>
    <b v="1"/>
    <b v="1"/>
    <b v="1"/>
    <s v="Qualified for general"/>
    <s v="Lost in general"/>
    <m/>
    <m/>
    <m/>
    <m/>
    <m/>
    <m/>
    <m/>
    <m/>
    <m/>
    <s v="223 E.canyon dr."/>
    <s v="Kennewick"/>
    <s v="WA"/>
    <n v="99337"/>
    <n v="5094910185"/>
    <m/>
    <m/>
    <m/>
    <m/>
    <m/>
    <m/>
    <m/>
    <m/>
    <s v="https://apollo.pdc.wa.gov/public/registrations/registration?registration_id=60325"/>
    <n v="36472"/>
    <n v="46156"/>
    <n v="3310886"/>
    <m/>
    <m/>
    <s v="Zachary fluharty"/>
    <s v="candidate"/>
    <m/>
    <n v="45630.55364583333"/>
  </r>
  <r>
    <s v="ca-2024-3310911"/>
    <s v="CARRC2 233"/>
    <s v="CA"/>
    <n v="45422"/>
    <n v="45422"/>
    <m/>
    <m/>
    <s v="Electronic"/>
    <n v="45422"/>
    <x v="1"/>
    <s v="Candidate declared"/>
    <s v="Charles Carrell"/>
    <m/>
    <s v="727 West rd"/>
    <s v="Sedro Woolley"/>
    <s v="SKAGIT"/>
    <s v="WA"/>
    <n v="98284"/>
    <s v="carrell4senate@gmail.com"/>
    <s v="carrell4senate@gmail.com"/>
    <m/>
    <s v="STATE SENATOR"/>
    <n v="12"/>
    <s v="LEG DISTRICT 40 - SENATE"/>
    <n v="4769"/>
    <s v="SKAGIT"/>
    <s v="Legislative"/>
    <n v="109010"/>
    <s v="C"/>
    <s v="Registration and financial affairs"/>
    <s v="Candidate"/>
    <s v="Candidate"/>
    <m/>
    <m/>
    <m/>
    <s v="R"/>
    <x v="1"/>
    <n v="45601"/>
    <s v="mini"/>
    <b v="1"/>
    <b v="1"/>
    <b v="1"/>
    <s v="Qualified for general"/>
    <s v="Lost in general"/>
    <m/>
    <m/>
    <m/>
    <m/>
    <m/>
    <m/>
    <m/>
    <m/>
    <m/>
    <s v="727 West rd"/>
    <s v="Sedro Woolley"/>
    <s v="WA"/>
    <n v="98284"/>
    <m/>
    <n v="0"/>
    <n v="0"/>
    <n v="0"/>
    <n v="0"/>
    <n v="0"/>
    <n v="0"/>
    <m/>
    <m/>
    <s v="https://apollo.pdc.wa.gov/public/registrations/registration?registration_id=60324"/>
    <n v="36471"/>
    <n v="9327"/>
    <n v="3310911"/>
    <n v="24828"/>
    <n v="40"/>
    <s v="Charles Carrell"/>
    <s v="candidate"/>
    <m/>
    <n v="45630.904108796298"/>
  </r>
  <r>
    <s v="ca-2024-3296752"/>
    <s v="FORCN--479"/>
    <s v="CA"/>
    <n v="45388"/>
    <m/>
    <m/>
    <n v="45421"/>
    <m/>
    <n v="45388"/>
    <x v="1"/>
    <s v="Candidate discontinued campaign"/>
    <s v="Nicholas A Force (Nick Force)"/>
    <m/>
    <s v="PO Box 170"/>
    <s v="Republic"/>
    <s v="FERRY"/>
    <s v="WA"/>
    <n v="99166"/>
    <s v="forceforprosecutor@gmail.com"/>
    <m/>
    <m/>
    <s v="COUNTY PROSECUTOR"/>
    <n v="26"/>
    <s v="FERRY CO"/>
    <n v="3290"/>
    <s v="FERRY"/>
    <s v="Local"/>
    <n v="5202"/>
    <s v="C"/>
    <s v="Registration and financial affairs"/>
    <s v="Candidate"/>
    <s v="Candidate"/>
    <m/>
    <m/>
    <m/>
    <s v="R"/>
    <x v="1"/>
    <n v="45601"/>
    <s v="full"/>
    <b v="0"/>
    <m/>
    <m/>
    <m/>
    <m/>
    <m/>
    <m/>
    <m/>
    <m/>
    <m/>
    <m/>
    <m/>
    <m/>
    <m/>
    <s v="PO Box 212"/>
    <s v="Colville"/>
    <s v="WA"/>
    <n v="99114"/>
    <s v="509-680-5272"/>
    <m/>
    <m/>
    <m/>
    <m/>
    <m/>
    <m/>
    <m/>
    <m/>
    <s v="https://apollo.pdc.wa.gov/public/registrations/registration?registration_id=59885"/>
    <n v="36150"/>
    <n v="32718"/>
    <n v="3296752"/>
    <m/>
    <m/>
    <s v="Leslie Valz"/>
    <s v="candidate"/>
    <m/>
    <n v="45421.429502314815"/>
  </r>
  <r>
    <s v="ca-2024-3296577"/>
    <s v="LAMPJ--567"/>
    <s v="CA"/>
    <n v="45332"/>
    <n v="45420"/>
    <m/>
    <m/>
    <s v="Electronic"/>
    <n v="45332"/>
    <x v="1"/>
    <s v="Candidate declared"/>
    <s v="Jesse D. Lamp"/>
    <m/>
    <s v="PO Box 185"/>
    <s v="Republic"/>
    <s v="FERRY"/>
    <s v="WA"/>
    <n v="99166"/>
    <s v="lamp4fcpros2024@gmail.com"/>
    <s v="lamp4fcpros2024@gmail.com"/>
    <n v="9313021795"/>
    <s v="COUNTY PROSECUTOR"/>
    <n v="26"/>
    <s v="FERRY CO"/>
    <n v="3290"/>
    <s v="FERRY"/>
    <s v="Local"/>
    <n v="5202"/>
    <s v="C"/>
    <s v="Registration and financial affairs"/>
    <s v="Candidate"/>
    <s v="Candidate"/>
    <m/>
    <m/>
    <m/>
    <s v="R"/>
    <x v="1"/>
    <n v="45601"/>
    <s v="full"/>
    <b v="1"/>
    <b v="0"/>
    <b v="1"/>
    <s v="Not in primary"/>
    <s v="Won in general"/>
    <m/>
    <m/>
    <m/>
    <m/>
    <m/>
    <m/>
    <m/>
    <m/>
    <m/>
    <s v="PO Box 185"/>
    <s v="Republic"/>
    <s v="WA"/>
    <n v="99166"/>
    <n v="9313021795"/>
    <n v="2752.17"/>
    <n v="0"/>
    <n v="2371.83"/>
    <n v="0"/>
    <n v="0"/>
    <n v="0"/>
    <m/>
    <m/>
    <s v="https://apollo.pdc.wa.gov/public/registrations/registration?registration_id=59910"/>
    <n v="35857"/>
    <n v="44986"/>
    <n v="3296577"/>
    <n v="23807"/>
    <m/>
    <s v="Jesse D. Lamp"/>
    <s v="candidate"/>
    <m/>
    <n v="45656.660868055558"/>
  </r>
  <r>
    <s v="ca-2024-3311829"/>
    <s v="KALLA--897"/>
    <s v="CA"/>
    <n v="45435"/>
    <n v="45422"/>
    <m/>
    <m/>
    <s v="Electronic"/>
    <n v="45435"/>
    <x v="1"/>
    <s v="Candidate declared"/>
    <s v="Andy Kallinen"/>
    <m/>
    <s v="PO Box 625"/>
    <s v="Lyle"/>
    <s v="YAKIMA"/>
    <s v="WA"/>
    <n v="98635"/>
    <s v="andywa14th@gmail.com"/>
    <s v="andywa14th@gmail.com"/>
    <n v="5092610055"/>
    <s v="STATE REPRESENTATIVE"/>
    <n v="13"/>
    <s v="LEG DISTRICT 14 - HOUSE"/>
    <n v="4805"/>
    <s v="YAKIMA"/>
    <s v="Legislative"/>
    <n v="60520"/>
    <s v="C"/>
    <s v="Registration and financial affairs"/>
    <s v="Candidate"/>
    <s v="Candidate"/>
    <m/>
    <m/>
    <n v="1"/>
    <s v="R"/>
    <x v="1"/>
    <n v="45601"/>
    <s v="full"/>
    <b v="1"/>
    <b v="1"/>
    <b v="0"/>
    <s v="Lost in primary"/>
    <m/>
    <m/>
    <m/>
    <m/>
    <m/>
    <m/>
    <m/>
    <m/>
    <m/>
    <m/>
    <s v="PO Box 625"/>
    <s v="Lyle"/>
    <s v="WA"/>
    <n v="98635"/>
    <n v="5092610055"/>
    <n v="2346.73"/>
    <n v="25.07"/>
    <n v="3025.17"/>
    <n v="0"/>
    <n v="0"/>
    <n v="0"/>
    <m/>
    <m/>
    <s v="https://apollo.pdc.wa.gov/public/registrations/registration?registration_id=60644"/>
    <n v="36735"/>
    <n v="46206"/>
    <n v="3311829"/>
    <n v="24135"/>
    <n v="14"/>
    <s v="Andy Kallinen"/>
    <s v="candidate"/>
    <m/>
    <n v="45575.910150462965"/>
  </r>
  <r>
    <s v="ca-2024-3253602"/>
    <s v="DENHS--625"/>
    <s v="CA"/>
    <n v="45166"/>
    <m/>
    <m/>
    <m/>
    <s v="Electronic"/>
    <n v="45166"/>
    <x v="1"/>
    <s v="Candidate registered"/>
    <s v="Stacy L Denham"/>
    <m/>
    <s v="1673 S. Market Blvd PMB #179"/>
    <s v="Chehalis"/>
    <s v="LEWIS"/>
    <s v="WA"/>
    <n v="98532"/>
    <s v="stacydenham@comcast.net"/>
    <s v="stacydenham@comcast.net"/>
    <s v="360-269-4799"/>
    <s v="COUNTY COMMISSIONER"/>
    <n v="23"/>
    <s v="LEWIS CO"/>
    <n v="3626"/>
    <s v="LEWIS"/>
    <s v="Local"/>
    <n v="54852"/>
    <s v="C"/>
    <s v="Registration and financial affairs"/>
    <s v="Candidate"/>
    <s v="Candidate"/>
    <m/>
    <m/>
    <n v="2"/>
    <s v="R"/>
    <x v="1"/>
    <n v="45601"/>
    <s v="full"/>
    <b v="1"/>
    <m/>
    <m/>
    <m/>
    <m/>
    <m/>
    <m/>
    <m/>
    <m/>
    <m/>
    <m/>
    <m/>
    <m/>
    <m/>
    <s v="1673 S. Market Blvd PMB #179"/>
    <s v="Chehalis"/>
    <s v="WA"/>
    <n v="98532"/>
    <s v="360-269-4799"/>
    <n v="0"/>
    <n v="0"/>
    <n v="0"/>
    <n v="0"/>
    <n v="0"/>
    <n v="0"/>
    <m/>
    <m/>
    <s v="https://apollo.pdc.wa.gov/public/registrations/registration?registration_id=54479"/>
    <n v="34816"/>
    <n v="38477"/>
    <n v="3253602"/>
    <n v="23964"/>
    <m/>
    <s v="Stacy L Denham"/>
    <s v="candidate"/>
    <m/>
    <n v="45401.688055555554"/>
  </r>
  <r>
    <s v="ca-2024-689538"/>
    <s v="PEDES  520"/>
    <s v="CA"/>
    <n v="45047"/>
    <n v="45418"/>
    <m/>
    <m/>
    <s v="Electronic"/>
    <n v="45047"/>
    <x v="1"/>
    <s v="Candidate declared"/>
    <s v="SUE K PEDERSON (Sue Kuehl Pederson)"/>
    <m/>
    <s v="PO Box 98359"/>
    <s v="Lakewood"/>
    <m/>
    <s v="WA"/>
    <n v="98496"/>
    <s v="Campaign@citizens4sue.com"/>
    <s v="Campaign@citizens4sue.com"/>
    <n v="4255331677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b v="1"/>
    <b v="0"/>
    <s v="Lost in primary"/>
    <m/>
    <m/>
    <m/>
    <m/>
    <m/>
    <m/>
    <m/>
    <m/>
    <m/>
    <m/>
    <s v="PO Box 98359"/>
    <s v="Lakewood"/>
    <s v="WA"/>
    <n v="98496"/>
    <n v="4255331677"/>
    <n v="41827.69"/>
    <n v="5011.7700000000004"/>
    <n v="54246.04"/>
    <n v="7500"/>
    <n v="0"/>
    <n v="0"/>
    <m/>
    <m/>
    <s v="https://apollo.pdc.wa.gov/public/registrations/registration?registration_id=54719"/>
    <n v="32302"/>
    <n v="4069"/>
    <n v="689538"/>
    <n v="20334"/>
    <m/>
    <s v="Conner Edwards"/>
    <s v="candidate"/>
    <m/>
    <n v="45696.936527777776"/>
  </r>
  <r>
    <s v="ca-2024-3253626"/>
    <s v="HERRJ  642"/>
    <s v="CA"/>
    <n v="45212"/>
    <n v="45418"/>
    <m/>
    <m/>
    <s v="Electronic"/>
    <n v="45212"/>
    <x v="1"/>
    <s v="Candidate declared"/>
    <s v="Jaime Herrera Beutler"/>
    <m/>
    <s v="P.O. Box 1618"/>
    <s v="Battle Ground"/>
    <m/>
    <s v="WA"/>
    <n v="98604"/>
    <s v="info@jaimeforlands.com"/>
    <s v="pam@jaimeforlands.com"/>
    <s v="360-559-0133"/>
    <s v="PUBLIC LANDS COMMISSIONER"/>
    <n v="7"/>
    <s v="State of Washington"/>
    <n v="1000"/>
    <m/>
    <s v="Statewide"/>
    <m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P.O. Box 1618"/>
    <s v="Battle Ground"/>
    <s v="WA"/>
    <n v="98604"/>
    <s v="360-559-0133"/>
    <n v="784242.03"/>
    <n v="0"/>
    <n v="783112.03"/>
    <n v="0"/>
    <n v="0"/>
    <n v="0"/>
    <n v="414607.75"/>
    <n v="73796.800000000003"/>
    <s v="https://apollo.pdc.wa.gov/public/registrations/registration?registration_id=54720"/>
    <n v="34943"/>
    <n v="9213"/>
    <n v="3253626"/>
    <n v="21418"/>
    <m/>
    <s v="Pam Peiper"/>
    <s v="candidate"/>
    <m/>
    <n v="45667.439259259256"/>
  </r>
  <r>
    <s v="ca-2024-3310910"/>
    <s v="SEANS--882"/>
    <s v="CA"/>
    <n v="45422"/>
    <n v="45421"/>
    <m/>
    <m/>
    <s v="Electronic"/>
    <n v="45422"/>
    <x v="1"/>
    <s v="Candidate declared"/>
    <s v="Sean Murphy"/>
    <m/>
    <s v="3226 Madrona Drive Southeast"/>
    <s v="Port Orchard"/>
    <s v="KITSAP"/>
    <s v="WA"/>
    <n v="98366"/>
    <s v="murphy4kitsap@gmail.com"/>
    <s v="murphy4kitsap@gmail.com"/>
    <n v="2062915218"/>
    <s v="COUNTY COMMISSIONER"/>
    <n v="23"/>
    <s v="KITSAP CO"/>
    <n v="3539"/>
    <s v="KITSAP"/>
    <s v="Local"/>
    <n v="185131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3226 Madrona Drive Southeast"/>
    <s v="Port Orchard"/>
    <s v="WA"/>
    <n v="98366"/>
    <n v="2069133677"/>
    <n v="16475.259999999998"/>
    <n v="0"/>
    <n v="12681.49"/>
    <n v="0"/>
    <n v="0"/>
    <n v="0"/>
    <m/>
    <m/>
    <s v="https://apollo.pdc.wa.gov/public/registrations/registration?registration_id=60749"/>
    <n v="36465"/>
    <n v="46179"/>
    <n v="3310910"/>
    <n v="24082"/>
    <m/>
    <s v="Cerina Murphy"/>
    <s v="candidate"/>
    <m/>
    <n v="45635.775821759256"/>
  </r>
  <r>
    <s v="ca-2020-25405"/>
    <s v="CRUVA  328"/>
    <s v="CA"/>
    <n v="43692"/>
    <m/>
    <m/>
    <m/>
    <s v="Electronic"/>
    <n v="43692"/>
    <x v="4"/>
    <s v="Candidate registered"/>
    <s v=" CRUVER AMY A  (Amy Cruver)"/>
    <m/>
    <s v="8008 313th St E"/>
    <s v="Eatonville"/>
    <s v="PIERCE"/>
    <s v="WA"/>
    <n v="98328"/>
    <s v="vote4amycruver@hotmail.com"/>
    <s v="vote4amycruver@hotmail.com"/>
    <s v="253-847-7891"/>
    <s v="COUNTY COUNCIL MEMBER"/>
    <n v="25"/>
    <s v="PIERCE CO"/>
    <n v="3879"/>
    <s v="PIERCE"/>
    <s v="Local"/>
    <n v="520561"/>
    <s v="C"/>
    <s v="Registration and financial affairs"/>
    <s v="Candidate"/>
    <s v="Candidate"/>
    <m/>
    <m/>
    <n v="3"/>
    <s v="R"/>
    <x v="1"/>
    <n v="44138"/>
    <s v="full"/>
    <b v="1"/>
    <b v="1"/>
    <b v="1"/>
    <s v="Qualified for general"/>
    <s v="Won in general"/>
    <m/>
    <m/>
    <m/>
    <m/>
    <m/>
    <m/>
    <m/>
    <m/>
    <m/>
    <s v="8008 313th St E"/>
    <s v="Eatonville"/>
    <s v="WA"/>
    <n v="98328"/>
    <s v="253-847-7891"/>
    <n v="51589.09"/>
    <n v="0"/>
    <n v="45304.05"/>
    <n v="0"/>
    <n v="0"/>
    <n v="0"/>
    <m/>
    <m/>
    <s v="https://apollo.pdc.wa.gov/public/registrations/registration?registration_id=54991"/>
    <n v="24267"/>
    <n v="5750"/>
    <n v="25405"/>
    <n v="480"/>
    <m/>
    <s v="Sharon Hanek"/>
    <s v="candidate"/>
    <m/>
    <n v="45237.877118055556"/>
  </r>
  <r>
    <s v="ca-2024-3253670"/>
    <s v="KELBM--232"/>
    <s v="CA"/>
    <n v="45271"/>
    <n v="45418"/>
    <m/>
    <m/>
    <s v="Electronic"/>
    <n v="45271"/>
    <x v="1"/>
    <s v="Candidate declared"/>
    <s v="Marcia Kelbon"/>
    <m/>
    <s v="P.O. Box 181"/>
    <s v="Quilcene"/>
    <s v="CLALLAM"/>
    <s v="WA"/>
    <n v="98376"/>
    <s v="info@electmarciakelbon.com"/>
    <s v="info@electmarciakelbon.com"/>
    <s v="(360) 774-0150"/>
    <s v="STATE SENATOR"/>
    <n v="12"/>
    <s v="LEG DISTRICT 24 - SENATE"/>
    <n v="4753"/>
    <s v="CLALLAM"/>
    <s v="Legislative"/>
    <n v="117622"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Lost in general"/>
    <m/>
    <m/>
    <m/>
    <m/>
    <m/>
    <m/>
    <m/>
    <m/>
    <m/>
    <s v="P.O. Box 181"/>
    <s v="Quilcene"/>
    <s v="WA"/>
    <n v="98376"/>
    <s v="(360) 774-0150"/>
    <n v="260612.18"/>
    <n v="0"/>
    <n v="265632.62"/>
    <n v="4584.43"/>
    <n v="0"/>
    <n v="0"/>
    <n v="1663.86"/>
    <n v="0"/>
    <s v="https://apollo.pdc.wa.gov/public/registrations/registration?registration_id=55115"/>
    <n v="35087"/>
    <n v="32279"/>
    <n v="3253670"/>
    <n v="21629"/>
    <n v="24"/>
    <s v="Marcia Kelbon"/>
    <s v="candidate"/>
    <m/>
    <n v="45691.577199074076"/>
  </r>
  <r>
    <s v="ca-2024-3296756"/>
    <s v="CHENG2-233"/>
    <s v="CA"/>
    <n v="45390"/>
    <n v="45418"/>
    <m/>
    <m/>
    <s v="Electronic"/>
    <n v="45390"/>
    <x v="1"/>
    <s v="Candidate declared"/>
    <s v="Greg Cheney"/>
    <m/>
    <s v="PO Box 981"/>
    <s v="Brush Prairie"/>
    <s v="CLARK"/>
    <s v="WA"/>
    <n v="98606"/>
    <s v="contact@electgregcheney.com"/>
    <s v="contact@electgregcheney.com"/>
    <s v="360-356-7555"/>
    <s v="STATE SENATOR"/>
    <n v="12"/>
    <s v="LEG DISTRICT 18 - SENATE"/>
    <n v="4747"/>
    <s v="CLARK"/>
    <s v="Legislative"/>
    <n v="105970"/>
    <s v="C"/>
    <s v="Registration and financial affairs"/>
    <s v="Candidate"/>
    <s v="Candidate"/>
    <m/>
    <m/>
    <m/>
    <s v="R"/>
    <x v="1"/>
    <n v="45601"/>
    <s v="full"/>
    <b v="1"/>
    <b v="1"/>
    <b v="0"/>
    <s v="Lost in primary"/>
    <m/>
    <m/>
    <m/>
    <m/>
    <m/>
    <m/>
    <m/>
    <m/>
    <m/>
    <m/>
    <s v="PO Box 1283"/>
    <s v="Puyallup"/>
    <s v="WA"/>
    <n v="98371"/>
    <s v="253-988-2455"/>
    <n v="192912.69"/>
    <n v="0"/>
    <n v="180967.56"/>
    <n v="0"/>
    <n v="0"/>
    <n v="0"/>
    <n v="370950.33"/>
    <n v="0"/>
    <s v="https://apollo.pdc.wa.gov/public/registrations/registration?registration_id=60091"/>
    <n v="36171"/>
    <n v="30078"/>
    <n v="3296756"/>
    <n v="23962"/>
    <n v="18"/>
    <s v="Tom Perry"/>
    <s v="candidate"/>
    <m/>
    <n v="45762.92528935185"/>
  </r>
  <r>
    <s v="ca-2024-3298375"/>
    <s v="JENKT  118"/>
    <s v="CA"/>
    <n v="45413"/>
    <n v="45418"/>
    <m/>
    <m/>
    <m/>
    <n v="45413"/>
    <x v="1"/>
    <s v="Candidate declared"/>
    <s v="Teresa Jenkins"/>
    <m/>
    <s v="PO Box 74"/>
    <s v="Curlew"/>
    <s v="FERRY"/>
    <s v="WA"/>
    <n v="99118"/>
    <s v="teresa@vulcanmountain.com"/>
    <s v="teresa@vulcanmountain.com"/>
    <n v="4258292534"/>
    <s v="COUNTY COMMISSIONER"/>
    <n v="23"/>
    <s v="FERRY CO"/>
    <n v="3290"/>
    <s v="FERRY"/>
    <s v="Local"/>
    <n v="5202"/>
    <s v="C"/>
    <s v="Registration and financial affairs"/>
    <s v="Candidate"/>
    <s v="Candidate"/>
    <m/>
    <m/>
    <n v="1"/>
    <s v="R"/>
    <x v="1"/>
    <n v="45601"/>
    <s v="mini"/>
    <b v="1"/>
    <b v="1"/>
    <b v="1"/>
    <s v="Qualified for general"/>
    <s v="Won in general"/>
    <m/>
    <m/>
    <m/>
    <m/>
    <m/>
    <m/>
    <m/>
    <m/>
    <m/>
    <s v="PO Box 74"/>
    <s v="Curlew"/>
    <s v="WA"/>
    <n v="99118"/>
    <n v="4258292534"/>
    <m/>
    <m/>
    <m/>
    <m/>
    <m/>
    <m/>
    <m/>
    <m/>
    <s v="https://apollo.pdc.wa.gov/public/registrations/registration?registration_id=60137"/>
    <n v="36318"/>
    <n v="1759"/>
    <n v="3298375"/>
    <m/>
    <m/>
    <s v="Teresa Jenkins"/>
    <s v="candidate"/>
    <m/>
    <n v="45733.716608796298"/>
  </r>
  <r>
    <s v="ca-2024-3298833"/>
    <s v="BUMPJ--854"/>
    <s v="CA"/>
    <n v="45455"/>
    <n v="45418"/>
    <m/>
    <m/>
    <m/>
    <n v="45455"/>
    <x v="1"/>
    <s v="Candidate declared"/>
    <s v="Jennifer Bumpus"/>
    <m/>
    <s v="202 N Lewis St"/>
    <s v="Monroe"/>
    <s v="CHELAN"/>
    <s v="WA"/>
    <n v="98272"/>
    <s v="jennifer@votejenniferbumpus.com"/>
    <s v="bumpusjen@gmail.com"/>
    <n v="4252325479"/>
    <s v="STATE REPRESENTATIVE"/>
    <n v="13"/>
    <s v="LEG DISTRICT 12 - HOUSE"/>
    <n v="4801"/>
    <s v="CHELAN"/>
    <s v="Legislative"/>
    <n v="105659"/>
    <s v="C"/>
    <s v="Registration and financial affairs"/>
    <s v="Candidate"/>
    <s v="Candidate"/>
    <m/>
    <m/>
    <n v="1"/>
    <s v="R"/>
    <x v="1"/>
    <n v="45601"/>
    <s v="mini"/>
    <b v="1"/>
    <b v="1"/>
    <b v="0"/>
    <s v="Lost in primary"/>
    <m/>
    <m/>
    <m/>
    <m/>
    <m/>
    <m/>
    <m/>
    <m/>
    <m/>
    <m/>
    <s v="202 N Lewis St"/>
    <s v="Monroe"/>
    <s v="WA"/>
    <n v="98272"/>
    <n v="4252325479"/>
    <m/>
    <m/>
    <m/>
    <m/>
    <m/>
    <m/>
    <m/>
    <m/>
    <s v="https://apollo.pdc.wa.gov/public/registrations/registration?registration_id=60842"/>
    <n v="36815"/>
    <n v="30284"/>
    <n v="3298833"/>
    <m/>
    <n v="12"/>
    <s v="Shelley Pack"/>
    <s v="candidate"/>
    <m/>
    <n v="45533.296134259261"/>
  </r>
  <r>
    <s v="ca-2024-3296715"/>
    <s v="HOFEF  639"/>
    <s v="CA"/>
    <n v="45379"/>
    <n v="45421"/>
    <m/>
    <m/>
    <s v="Electronic"/>
    <n v="45379"/>
    <x v="1"/>
    <s v="Candidate declared"/>
    <s v="Forest J Hofer (Forest Hofer)"/>
    <m/>
    <s v="PO Box 37"/>
    <s v="North Bonneville"/>
    <s v="SKAMANIA"/>
    <s v="WA"/>
    <n v="98639"/>
    <s v="voteforest@gmail.com"/>
    <s v="voteforforest@gmail.com"/>
    <s v="503-516-5737"/>
    <s v="COUNTY COMMISSIONER"/>
    <n v="23"/>
    <s v="SKAMANIA CO"/>
    <n v="4093"/>
    <s v="SKAMANIA"/>
    <s v="Local"/>
    <n v="8982"/>
    <s v="C"/>
    <s v="Registration and financial affairs"/>
    <s v="Candidate"/>
    <s v="Candidate"/>
    <m/>
    <m/>
    <n v="2"/>
    <s v="R"/>
    <x v="1"/>
    <n v="45601"/>
    <s v="full"/>
    <b v="1"/>
    <b v="1"/>
    <b v="0"/>
    <s v="Lost in primary"/>
    <m/>
    <m/>
    <m/>
    <m/>
    <m/>
    <m/>
    <m/>
    <m/>
    <m/>
    <m/>
    <s v="52 Eyman Cemetery Rd"/>
    <s v="Carson"/>
    <s v="WA"/>
    <n v="98610"/>
    <n v="3607710099"/>
    <n v="8589.7999999999993"/>
    <n v="0"/>
    <n v="8583.61"/>
    <n v="0"/>
    <n v="0"/>
    <n v="0"/>
    <m/>
    <m/>
    <s v="https://apollo.pdc.wa.gov/public/registrations/registration?registration_id=60895"/>
    <n v="36100"/>
    <n v="2816"/>
    <n v="3296715"/>
    <n v="24288"/>
    <m/>
    <s v="Krystal Patton"/>
    <s v="candidate"/>
    <m/>
    <n v="45670.434560185182"/>
  </r>
  <r>
    <s v="ca-2024-3310897"/>
    <s v="HALLR--588"/>
    <s v="CA"/>
    <n v="45471"/>
    <n v="45421"/>
    <m/>
    <m/>
    <s v="Electronic"/>
    <n v="45471"/>
    <x v="1"/>
    <s v="Candidate declared"/>
    <s v="Rita Cole Hall"/>
    <m/>
    <s v="PO Box 1397"/>
    <s v="Ocean Park"/>
    <s v="PACIFIC"/>
    <s v="WA"/>
    <n v="98640"/>
    <s v="ritahall@hotmail.com"/>
    <s v="ritahall@hotmail.com"/>
    <s v="406-890-9996"/>
    <s v="COUNTY COMMISSIONER"/>
    <n v="23"/>
    <s v="PACIFIC CO"/>
    <n v="3841"/>
    <s v="PACIFIC"/>
    <s v="Local"/>
    <n v="16798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104th Lane"/>
    <s v="Long Beach"/>
    <s v="WA"/>
    <n v="98631"/>
    <s v="206-769-6447"/>
    <n v="1724.88"/>
    <n v="0"/>
    <n v="1342.6"/>
    <n v="0"/>
    <n v="0"/>
    <n v="0"/>
    <m/>
    <m/>
    <s v="https://apollo.pdc.wa.gov/public/registrations/registration?registration_id=61019"/>
    <n v="36878"/>
    <n v="46167"/>
    <n v="3310897"/>
    <n v="24376"/>
    <m/>
    <s v="Lorrie Neuzil"/>
    <s v="candidate"/>
    <m/>
    <n v="45636.585428240738"/>
  </r>
  <r>
    <s v="ca-2024-3310909"/>
    <s v="BHACK--226"/>
    <s v="CA"/>
    <n v="45422"/>
    <n v="45422"/>
    <m/>
    <m/>
    <s v="Electronic"/>
    <n v="45422"/>
    <x v="1"/>
    <s v="Candidate declared"/>
    <s v="Kamaldeep Singh Bhachu (Kamal Bhachu)"/>
    <m/>
    <s v="424 W. Bakerview Rd. Ste 105-418"/>
    <s v="Bellingham"/>
    <s v="WHATCOM"/>
    <s v="WA"/>
    <n v="98226"/>
    <s v="kamalbhachuforall@gmail.com"/>
    <s v="Kamalbhachuforall@gmail.com"/>
    <s v="360-389-1326"/>
    <s v="STATE REPRESENTATIVE"/>
    <n v="13"/>
    <s v="LEG DISTRICT 42 - HOUSE"/>
    <n v="4862"/>
    <s v="WHATCOM"/>
    <s v="Legislative"/>
    <n v="111232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424 W. Bakerview Rd. Ste 105-418"/>
    <s v="Bellingham"/>
    <s v="WA"/>
    <n v="98226"/>
    <s v="360-389-1326"/>
    <n v="131416.65"/>
    <n v="0"/>
    <n v="131916.65"/>
    <n v="0"/>
    <n v="0"/>
    <n v="0"/>
    <n v="34183.43"/>
    <n v="0"/>
    <s v="https://apollo.pdc.wa.gov/public/registrations/registration?registration_id=62224"/>
    <n v="36457"/>
    <n v="31907"/>
    <n v="3310909"/>
    <n v="24238"/>
    <n v="42"/>
    <s v="Kamaldeep Bhachu"/>
    <s v="candidate"/>
    <m/>
    <n v="45653.639236111114"/>
  </r>
  <r>
    <s v="ca-2024-3296676"/>
    <s v="ABELH--459"/>
    <s v="CA"/>
    <n v="45368"/>
    <n v="45418"/>
    <m/>
    <m/>
    <s v="Electronic"/>
    <n v="45368"/>
    <x v="1"/>
    <s v="Candidate declared"/>
    <s v="Hunter Magnuson Abell (Hunter Abell)"/>
    <m/>
    <s v="127 N Wynne St"/>
    <s v="Colville"/>
    <s v="OKANOGAN"/>
    <s v="WA"/>
    <n v="99114"/>
    <s v="hunter@voteabell.com"/>
    <s v="hunter.abell@hotmail.com"/>
    <s v="509-385-7308"/>
    <s v="STATE REPRESENTATIVE"/>
    <n v="13"/>
    <s v="LEG DISTRICT 07 - HOUSE"/>
    <n v="4791"/>
    <s v="OKANOGAN"/>
    <s v="Legislative"/>
    <n v="106266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127 N Wynne St"/>
    <s v="Colville"/>
    <s v="WA"/>
    <n v="99114"/>
    <s v="509-684-4700"/>
    <n v="73579.990000000005"/>
    <n v="0"/>
    <n v="59660.7"/>
    <n v="0"/>
    <n v="0"/>
    <n v="0"/>
    <n v="484.22"/>
    <n v="0"/>
    <s v="https://apollo.pdc.wa.gov/public/registrations/registration?registration_id=59691"/>
    <n v="36032"/>
    <n v="45083"/>
    <n v="3296676"/>
    <n v="23887"/>
    <n v="7"/>
    <s v="Steve Oswin"/>
    <s v="candidate"/>
    <m/>
    <n v="45818.703252314815"/>
  </r>
  <r>
    <s v="ca-2025-3321281"/>
    <s v="LOW SE 258"/>
    <s v="CA"/>
    <n v="45640"/>
    <n v="45782"/>
    <m/>
    <m/>
    <s v="Electronic"/>
    <n v="45640"/>
    <x v="5"/>
    <s v="Candidate declared"/>
    <s v="Samuel E. Low (Sam Low)"/>
    <m/>
    <s v="9010 Market Street PMB #341"/>
    <s v="Lake Stevens"/>
    <s v="SNOHOMISH"/>
    <s v="WA"/>
    <n v="98258"/>
    <s v="electsamlow@gmail.com"/>
    <s v="electsamlow@gmail.com"/>
    <n v="4259239662"/>
    <s v="COUNTY COUNCIL MEMBER"/>
    <n v="25"/>
    <s v="SNOHOMISH CO"/>
    <n v="4107"/>
    <s v="SNOHOMISH"/>
    <s v="Local"/>
    <n v="741235"/>
    <s v="C"/>
    <s v="Registration and financial affairs"/>
    <s v="Candidate"/>
    <s v="Candidate"/>
    <m/>
    <m/>
    <n v="5"/>
    <s v="R"/>
    <x v="1"/>
    <n v="45965"/>
    <s v="full"/>
    <b v="1"/>
    <b v="1"/>
    <m/>
    <m/>
    <m/>
    <m/>
    <m/>
    <m/>
    <m/>
    <m/>
    <m/>
    <m/>
    <m/>
    <m/>
    <s v="9010 Market Street PMB #341"/>
    <s v="Lake Stevens"/>
    <s v="WA"/>
    <n v="98258"/>
    <n v="4259239662"/>
    <n v="43211"/>
    <n v="3000"/>
    <n v="8095.62"/>
    <n v="0"/>
    <n v="0"/>
    <n v="0"/>
    <m/>
    <m/>
    <s v="https://apollo.pdc.wa.gov/public/registrations/registration?registration_id=62164"/>
    <n v="37193"/>
    <n v="1062"/>
    <n v="3321281"/>
    <n v="24870"/>
    <m/>
    <s v="Sam Low"/>
    <s v="candidate"/>
    <m/>
    <n v="45841.573530092595"/>
  </r>
  <r>
    <s v="ca-2026-3360621"/>
    <s v="ABELH--459"/>
    <s v="CA"/>
    <n v="45826"/>
    <m/>
    <m/>
    <m/>
    <s v="Electronic"/>
    <n v="45826"/>
    <x v="2"/>
    <s v="Candidate registered"/>
    <s v="Hunter Magnuson Abell (Hunter Abell)"/>
    <s v="Hunter Abell"/>
    <s v="127 N Wynne St"/>
    <s v="Colville"/>
    <s v="OKANOGAN"/>
    <s v="WA"/>
    <n v="99114"/>
    <s v="hunter@voteable.com"/>
    <m/>
    <m/>
    <s v="STATE REPRESENTATIVE"/>
    <n v="13"/>
    <s v="LEG DISTRICT 07 - HOUSE"/>
    <n v="4791"/>
    <s v="OKANOGAN"/>
    <s v="Legislative"/>
    <n v="110350"/>
    <s v="C"/>
    <s v="Registration and financial affairs"/>
    <s v="Candidate"/>
    <s v="Candidate"/>
    <m/>
    <m/>
    <n v="2"/>
    <s v="R"/>
    <x v="1"/>
    <n v="46329"/>
    <s v="full"/>
    <b v="1"/>
    <m/>
    <m/>
    <m/>
    <m/>
    <m/>
    <m/>
    <m/>
    <m/>
    <m/>
    <m/>
    <m/>
    <m/>
    <m/>
    <s v="127 N Wynne St"/>
    <s v="Colville"/>
    <s v="WA"/>
    <n v="99114"/>
    <n v="5096844700"/>
    <n v="0"/>
    <n v="7234.02"/>
    <n v="5"/>
    <n v="0"/>
    <n v="0"/>
    <n v="0"/>
    <m/>
    <m/>
    <s v="https://apollo.pdc.wa.gov/public/registrations/registration?registration_id=66235"/>
    <n v="40228"/>
    <n v="45083"/>
    <n v="3360621"/>
    <n v="26441"/>
    <n v="7"/>
    <s v="Steve Oswin"/>
    <s v="candidate"/>
    <m/>
    <n v="45848.559664351851"/>
  </r>
  <r>
    <s v="ca-2026-689052"/>
    <s v="BAUMM  228"/>
    <s v="CA"/>
    <n v="44934"/>
    <m/>
    <m/>
    <m/>
    <s v="Electronic"/>
    <n v="44934"/>
    <x v="2"/>
    <s v="Candidate registered"/>
    <s v="MICHAEL JAMES BAUMGARTNER  (Michael Baumgartner)"/>
    <m/>
    <s v="PO Box 171"/>
    <s v="Spokane"/>
    <s v="SPOKANE"/>
    <s v="WA"/>
    <n v="99210"/>
    <s v="michael@votebaumgartner.com"/>
    <s v="michael@votebaumgartner.com"/>
    <n v="5098479568"/>
    <s v="COUNTY TREASURER"/>
    <n v="28"/>
    <s v="SPOKANE CO"/>
    <n v="4151"/>
    <s v="SPOKANE"/>
    <s v="Local"/>
    <n v="375770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PO Box 171"/>
    <s v="Spokane"/>
    <s v="WA"/>
    <n v="99210"/>
    <n v="5093708398"/>
    <n v="32"/>
    <n v="7000"/>
    <n v="2588.75"/>
    <n v="0"/>
    <n v="0"/>
    <n v="0"/>
    <m/>
    <m/>
    <s v="https://apollo.pdc.wa.gov/public/registrations/registration?registration_id=50320"/>
    <n v="31600"/>
    <n v="25683"/>
    <n v="689052"/>
    <n v="19588"/>
    <m/>
    <s v="Eleanor Baumgartner"/>
    <s v="candidate"/>
    <m/>
    <n v="45818.932789351849"/>
  </r>
  <r>
    <s v="ca-2025-3335559"/>
    <s v="WHITJ--240"/>
    <s v="CA"/>
    <n v="45800"/>
    <n v="45786"/>
    <m/>
    <m/>
    <s v="Electronic"/>
    <n v="45800"/>
    <x v="5"/>
    <s v="Candidate declared"/>
    <s v="John Whitney"/>
    <m/>
    <s v="3265 106th Ave Se"/>
    <s v="Bellevue"/>
    <s v="KING"/>
    <s v="WA"/>
    <n v="98004"/>
    <s v="john@heatondainard.com"/>
    <s v="Jwhit3265@gmail.com"/>
    <n v="4252086109"/>
    <s v="STATE REPRESENTATIVE"/>
    <n v="13"/>
    <s v="LEG DISTRICT 41 - HOUSE"/>
    <n v="4860"/>
    <s v="KING"/>
    <s v="Legislative"/>
    <n v="101116"/>
    <s v="C"/>
    <s v="Registration and financial affairs"/>
    <s v="Candidate"/>
    <s v="Candidate"/>
    <m/>
    <m/>
    <n v="1"/>
    <s v="R"/>
    <x v="1"/>
    <n v="45965"/>
    <s v="full"/>
    <b v="1"/>
    <b v="1"/>
    <m/>
    <m/>
    <m/>
    <m/>
    <m/>
    <m/>
    <m/>
    <m/>
    <m/>
    <m/>
    <m/>
    <m/>
    <s v="3265 106th Ave Se"/>
    <s v="Bellevue"/>
    <s v="WA"/>
    <n v="98004"/>
    <n v="4252086109"/>
    <n v="5650"/>
    <n v="619.97"/>
    <n v="2000"/>
    <n v="0"/>
    <n v="0"/>
    <n v="0"/>
    <m/>
    <m/>
    <s v="https://apollo.pdc.wa.gov/public/registrations/registration?registration_id=65666"/>
    <n v="39888"/>
    <n v="51908"/>
    <n v="3335559"/>
    <n v="26241"/>
    <n v="41"/>
    <s v="Conner Edwards"/>
    <s v="candidate"/>
    <m/>
    <n v="45852.854189814818"/>
  </r>
  <r>
    <s v="ca-2025-3323048"/>
    <s v="WILLD  907"/>
    <s v="CA"/>
    <n v="45795"/>
    <n v="45782"/>
    <m/>
    <m/>
    <s v="Electronic"/>
    <n v="45795"/>
    <x v="5"/>
    <s v="Candidate declared"/>
    <s v="Daniel M Williams (Dan Williams)"/>
    <m/>
    <s v="732 Summitview #713"/>
    <s v="Yakima"/>
    <s v="YAKIMA"/>
    <s v="Washington"/>
    <n v="98902"/>
    <s v="Danwilliams4coroner@gmail.com"/>
    <s v="danwilliams4coroner@gmail.com"/>
    <n v="5098336058"/>
    <s v="COUNTY CORONER"/>
    <n v="24"/>
    <s v="YAKIMA CO"/>
    <n v="4418"/>
    <s v="YAKIMA"/>
    <s v="Local"/>
    <n v="133076"/>
    <s v="C"/>
    <s v="Registration and financial affairs"/>
    <s v="Candidate"/>
    <s v="Candidate"/>
    <m/>
    <m/>
    <m/>
    <s v="R"/>
    <x v="1"/>
    <n v="45965"/>
    <s v="full"/>
    <b v="1"/>
    <b v="1"/>
    <m/>
    <m/>
    <m/>
    <m/>
    <m/>
    <m/>
    <m/>
    <m/>
    <m/>
    <m/>
    <m/>
    <m/>
    <s v="732 Summitview #713"/>
    <s v="Yakima"/>
    <s v="Washington"/>
    <n v="98902"/>
    <n v="5096454539"/>
    <n v="2017"/>
    <n v="0"/>
    <n v="334.94"/>
    <n v="0"/>
    <n v="0"/>
    <n v="0"/>
    <m/>
    <m/>
    <s v="https://apollo.pdc.wa.gov/public/registrations/registration?registration_id=66333"/>
    <n v="39443"/>
    <n v="275"/>
    <n v="3323048"/>
    <n v="26428"/>
    <m/>
    <s v="Darlene Olmstead"/>
    <s v="candidate"/>
    <m/>
    <n v="45852.930300925924"/>
  </r>
  <r>
    <s v="ca-2026-3340087"/>
    <s v="MURPT--930"/>
    <s v="CA"/>
    <n v="45797"/>
    <m/>
    <m/>
    <m/>
    <m/>
    <n v="45797"/>
    <x v="2"/>
    <s v="Candidate registered"/>
    <s v="Tracy J. Murphy (TRACY MURPHY)"/>
    <s v="Citizens4TM"/>
    <s v="PO Box 1212"/>
    <s v="Chehalis"/>
    <s v="LEWIS"/>
    <s v="WA"/>
    <n v="98532"/>
    <s v="tracymurphyforsheriff@gmail.com"/>
    <s v="tracymurphyforsheriff@gmail.com"/>
    <s v="360-669-9088"/>
    <s v="COUNTY SHERIFF"/>
    <n v="27"/>
    <s v="LEWIS CO"/>
    <n v="3626"/>
    <s v="LEWIS"/>
    <s v="Local"/>
    <n v="57501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PO Box 1212"/>
    <s v="Chehalis"/>
    <s v="WA"/>
    <n v="98532"/>
    <n v="3603888293"/>
    <m/>
    <m/>
    <m/>
    <m/>
    <m/>
    <m/>
    <m/>
    <m/>
    <s v="https://apollo.pdc.wa.gov/public/registrations/registration?registration_id=65295"/>
    <n v="39601"/>
    <n v="32460"/>
    <n v="3340087"/>
    <m/>
    <m/>
    <s v="Dana Murphy"/>
    <s v="candidate"/>
    <m/>
    <n v="45804.382523148146"/>
  </r>
  <r>
    <s v="ca-2026-3321395"/>
    <s v="HOLLC--968"/>
    <s v="CA"/>
    <n v="45670"/>
    <m/>
    <m/>
    <m/>
    <s v="Electronic"/>
    <n v="45670"/>
    <x v="2"/>
    <s v="Candidate registered"/>
    <s v="Chris Hollingsworth"/>
    <m/>
    <s v="4609 West Dradie"/>
    <s v="Pasco"/>
    <s v="FRANKLIN"/>
    <s v="WA"/>
    <n v="99301"/>
    <s v="chrisforfranklincounty@gmail.com"/>
    <m/>
    <s v="509-430-3262"/>
    <s v="COUNTY ASSESSOR"/>
    <n v="21"/>
    <s v="FRANKLIN CO"/>
    <n v="3306"/>
    <s v="FRANKLIN"/>
    <s v="Local"/>
    <n v="46370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10024 E Holman Road"/>
    <s v="Spokane Valley"/>
    <s v="WA"/>
    <n v="99206"/>
    <s v="509-924-4211"/>
    <n v="1950"/>
    <n v="0"/>
    <n v="3107.61"/>
    <n v="3750"/>
    <n v="0"/>
    <n v="0"/>
    <m/>
    <m/>
    <s v="https://apollo.pdc.wa.gov/public/registrations/registration?registration_id=62635"/>
    <n v="37352"/>
    <n v="48580"/>
    <n v="3321395"/>
    <n v="25164"/>
    <m/>
    <s v="Charlotte Benjamin"/>
    <s v="candidate"/>
    <m/>
    <n v="45852.952094907407"/>
  </r>
  <r>
    <s v="ca-2025-3321468"/>
    <s v="VOLZJ  228"/>
    <s v="CA"/>
    <n v="45684"/>
    <n v="45782"/>
    <m/>
    <m/>
    <s v="Electronic"/>
    <n v="45684"/>
    <x v="5"/>
    <s v="Candidate declared"/>
    <s v="James Michael Volz (Mike Volz)"/>
    <m/>
    <s v="PO Box 10163"/>
    <s v="Spokane"/>
    <s v="SPOKANE"/>
    <s v="WA"/>
    <n v="99209"/>
    <s v="VoteMikeVolz@gmail.com"/>
    <s v="Votemikevolz@gmail.com"/>
    <s v="509-951-8190"/>
    <s v="COUNTY TREASURER"/>
    <n v="28"/>
    <s v="SPOKANE CO"/>
    <n v="4151"/>
    <s v="SPOKANE"/>
    <s v="Local"/>
    <n v="375770"/>
    <s v="C"/>
    <s v="Registration and financial affairs"/>
    <s v="Candidate"/>
    <s v="Candidate"/>
    <m/>
    <m/>
    <m/>
    <s v="R"/>
    <x v="1"/>
    <n v="45965"/>
    <s v="full"/>
    <b v="1"/>
    <b v="0"/>
    <b v="1"/>
    <m/>
    <m/>
    <m/>
    <m/>
    <m/>
    <m/>
    <m/>
    <m/>
    <m/>
    <m/>
    <m/>
    <s v="PO Box 10163"/>
    <s v="Spokane"/>
    <s v="WA"/>
    <n v="99209"/>
    <s v="509-951-8190"/>
    <n v="22100"/>
    <n v="0"/>
    <n v="2197.14"/>
    <n v="2301.52"/>
    <n v="0"/>
    <n v="0"/>
    <m/>
    <m/>
    <s v="https://apollo.pdc.wa.gov/public/registrations/registration?registration_id=62664"/>
    <n v="37475"/>
    <n v="25020"/>
    <n v="3321468"/>
    <n v="26238"/>
    <m/>
    <s v="Mike Volz"/>
    <s v="candidate"/>
    <m/>
    <n v="45841.842037037037"/>
  </r>
  <r>
    <s v="ca-2026-3319756"/>
    <s v="LEE-C--026"/>
    <s v="CA"/>
    <n v="45542"/>
    <m/>
    <m/>
    <m/>
    <s v="Electronic"/>
    <n v="45542"/>
    <x v="2"/>
    <s v="Candidate registered"/>
    <s v="Christopher Lee (Chris Lee)"/>
    <m/>
    <s v="5426 N. Rd 68, Suite D #224"/>
    <s v="Pasco"/>
    <s v="FRANKLIN"/>
    <s v="WA"/>
    <n v="99301"/>
    <s v="chrisleeforsheriff@gmail.com"/>
    <s v="chrisleeforsheriff@gmail.com"/>
    <s v="509-845-2727"/>
    <s v="COUNTY SHERIFF"/>
    <n v="27"/>
    <s v="FRANKLIN CO"/>
    <n v="3306"/>
    <s v="FRANKLIN"/>
    <s v="Local"/>
    <n v="46370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10024 E Holman Rd"/>
    <s v="Spokane Valley"/>
    <s v="WA"/>
    <n v="99206"/>
    <s v="509-924-4211"/>
    <n v="23339.53"/>
    <n v="0"/>
    <n v="5942.17"/>
    <n v="1697.94"/>
    <n v="0"/>
    <n v="0"/>
    <m/>
    <m/>
    <s v="https://apollo.pdc.wa.gov/public/registrations/registration?registration_id=61535"/>
    <n v="37013"/>
    <n v="47288"/>
    <n v="3319756"/>
    <n v="24590"/>
    <m/>
    <s v="Charlotte Benjamin"/>
    <s v="candidate"/>
    <m/>
    <n v="45845.883194444446"/>
  </r>
  <r>
    <s v="ca-2026-3321300"/>
    <s v="SCHMJ  111"/>
    <s v="CA"/>
    <n v="45656"/>
    <m/>
    <m/>
    <m/>
    <s v="Electronic"/>
    <n v="45656"/>
    <x v="2"/>
    <s v="Candidate registered"/>
    <s v="Joe Schmick (JOE SCHMICK)"/>
    <m/>
    <s v="PO BOX 620"/>
    <s v="COLFAX"/>
    <s v="WHITMAN"/>
    <s v="WA"/>
    <n v="99111"/>
    <s v="people4schmick@gmail.com"/>
    <s v="schmickjoe@gmail.com"/>
    <s v="509-879-2078"/>
    <s v="STATE REPRESENTATIVE"/>
    <n v="13"/>
    <s v="LEG DISTRICT 09 - HOUSE"/>
    <n v="4795"/>
    <s v="WHITMAN"/>
    <s v="Legislative"/>
    <n v="102352"/>
    <s v="C"/>
    <s v="Registration and financial affairs"/>
    <s v="Candidate"/>
    <s v="Candidate"/>
    <m/>
    <m/>
    <n v="2"/>
    <s v="R"/>
    <x v="1"/>
    <n v="46329"/>
    <s v="full"/>
    <b v="1"/>
    <m/>
    <m/>
    <m/>
    <m/>
    <m/>
    <m/>
    <m/>
    <m/>
    <m/>
    <m/>
    <m/>
    <m/>
    <m/>
    <s v="PO BOX 620"/>
    <s v="COLFAX"/>
    <s v="WA"/>
    <n v="99111"/>
    <s v="509-879-2078"/>
    <n v="3000"/>
    <n v="2503.35"/>
    <n v="4579.8999999999996"/>
    <n v="0"/>
    <n v="0"/>
    <n v="0"/>
    <m/>
    <m/>
    <s v="https://apollo.pdc.wa.gov/public/registrations/registration?registration_id=62243"/>
    <n v="37231"/>
    <n v="30414"/>
    <n v="3321300"/>
    <n v="24921"/>
    <n v="9"/>
    <s v="Freda Miller"/>
    <s v="candidate"/>
    <m/>
    <n v="45840.474236111113"/>
  </r>
  <r>
    <s v="ca-2025-3334634"/>
    <s v="ELLID--297"/>
    <s v="CA"/>
    <n v="45798"/>
    <n v="45786"/>
    <m/>
    <m/>
    <s v="Electronic"/>
    <n v="45798"/>
    <x v="5"/>
    <s v="Candidate declared"/>
    <s v="Dennis Ellis"/>
    <m/>
    <s v="5421 157th Dr NE"/>
    <s v="Redmond"/>
    <s v="KING"/>
    <s v="WA"/>
    <s v="98052-5212"/>
    <s v="info@vote4dennis.com"/>
    <s v="dennisellis48th@gmail.com"/>
    <n v="4258299250"/>
    <s v="STATE REPRESENTATIVE"/>
    <n v="13"/>
    <s v="LEG DISTRICT 48 - HOUSE"/>
    <n v="4874"/>
    <s v="KING"/>
    <s v="Legislative"/>
    <n v="81236"/>
    <s v="C"/>
    <s v="Registration and financial affairs"/>
    <s v="Candidate"/>
    <s v="Candidate"/>
    <m/>
    <m/>
    <n v="1"/>
    <s v="R"/>
    <x v="1"/>
    <n v="45965"/>
    <s v="full"/>
    <b v="1"/>
    <b v="1"/>
    <m/>
    <m/>
    <m/>
    <m/>
    <m/>
    <m/>
    <m/>
    <m/>
    <m/>
    <m/>
    <m/>
    <m/>
    <s v="5421 157th Dr NE"/>
    <s v="Redmond"/>
    <s v="WA"/>
    <s v="98052-5212"/>
    <n v="4258298724"/>
    <n v="3831.59"/>
    <n v="0"/>
    <n v="2925.81"/>
    <n v="0"/>
    <n v="0"/>
    <n v="0"/>
    <m/>
    <m/>
    <s v="https://apollo.pdc.wa.gov/public/registrations/registration?registration_id=65496"/>
    <n v="39740"/>
    <n v="31813"/>
    <n v="3334634"/>
    <n v="26215"/>
    <n v="48"/>
    <s v="Lea Ellis"/>
    <s v="candidate"/>
    <m/>
    <n v="45852.95239583333"/>
  </r>
  <r>
    <s v="ca-2025-3323620"/>
    <s v="FINCC--972"/>
    <s v="CA"/>
    <n v="45799"/>
    <n v="45782"/>
    <m/>
    <m/>
    <m/>
    <n v="45799"/>
    <x v="5"/>
    <s v="Candidate declared"/>
    <s v="Cody Finch"/>
    <m/>
    <s v="545 Sw Summer St"/>
    <s v="Pullman"/>
    <s v="WHITMAN"/>
    <s v="WA"/>
    <n v="99163"/>
    <s v="wfinchco@gmail.com"/>
    <s v="wfinchco@gmail.com"/>
    <n v="5094141449"/>
    <s v="COUNTY COMMISSIONER"/>
    <n v="23"/>
    <s v="WHITMAN CO"/>
    <n v="4375"/>
    <s v="WHITMAN"/>
    <s v="Local"/>
    <n v="24626"/>
    <s v="C"/>
    <s v="Registration and financial affairs"/>
    <s v="Candidate"/>
    <s v="Candidate"/>
    <m/>
    <m/>
    <n v="3"/>
    <s v="R"/>
    <x v="1"/>
    <n v="45965"/>
    <s v="mini"/>
    <b v="1"/>
    <b v="1"/>
    <m/>
    <m/>
    <m/>
    <m/>
    <m/>
    <m/>
    <m/>
    <m/>
    <m/>
    <m/>
    <m/>
    <m/>
    <s v="545 Sw Summer St"/>
    <s v="Pullman"/>
    <s v="WA"/>
    <n v="99163"/>
    <n v="5094141449"/>
    <m/>
    <m/>
    <m/>
    <m/>
    <m/>
    <m/>
    <m/>
    <m/>
    <s v="https://apollo.pdc.wa.gov/public/registrations/registration?registration_id=65557"/>
    <n v="39774"/>
    <n v="50522"/>
    <n v="3323620"/>
    <m/>
    <m/>
    <s v="Cody Finch"/>
    <s v="candidate"/>
    <m/>
    <n v="45839.591736111113"/>
  </r>
  <r>
    <s v="ca-2026-3348294"/>
    <s v="PAINI--582"/>
    <s v="CA"/>
    <n v="45808"/>
    <m/>
    <m/>
    <m/>
    <s v="Electronic"/>
    <n v="45808"/>
    <x v="2"/>
    <s v="Candidate registered"/>
    <s v="Isaiah Paine"/>
    <m/>
    <s v="13412 N REGAL RD"/>
    <s v="Mead"/>
    <s v="SPOKANE"/>
    <s v="WA"/>
    <n v="99021"/>
    <s v="isaiah@voteisaiahpaine.com"/>
    <m/>
    <s v="509.800.7684"/>
    <s v="STATE REPRESENTATIVE"/>
    <n v="13"/>
    <s v="LEG DISTRICT 06 - HOUSE"/>
    <n v="4789"/>
    <s v="SPOKANE"/>
    <s v="Legislative"/>
    <n v="107107"/>
    <s v="C"/>
    <s v="Registration and financial affairs"/>
    <s v="Candidate"/>
    <s v="Candidate"/>
    <m/>
    <m/>
    <n v="1"/>
    <s v="R"/>
    <x v="1"/>
    <n v="46329"/>
    <s v="full"/>
    <b v="1"/>
    <m/>
    <m/>
    <m/>
    <m/>
    <m/>
    <m/>
    <m/>
    <m/>
    <m/>
    <m/>
    <m/>
    <m/>
    <m/>
    <s v="13412 N REGAL RD"/>
    <s v="Mead"/>
    <s v="WA"/>
    <n v="99021"/>
    <s v="509.800.7684"/>
    <n v="3920"/>
    <n v="0"/>
    <n v="491.5"/>
    <n v="0"/>
    <n v="0"/>
    <n v="0"/>
    <m/>
    <m/>
    <s v="https://apollo.pdc.wa.gov/public/registrations/registration?registration_id=65906"/>
    <n v="40073"/>
    <n v="52696"/>
    <n v="3348294"/>
    <n v="26184"/>
    <n v="6"/>
    <s v="Conner Edwards"/>
    <s v="candidate"/>
    <m/>
    <n v="45841.440844907411"/>
  </r>
  <r>
    <s v="ca-2025-3323067"/>
    <s v="MAGEC  027"/>
    <s v="CA"/>
    <n v="45781"/>
    <n v="45783"/>
    <m/>
    <m/>
    <s v="Electronic"/>
    <n v="45781"/>
    <x v="5"/>
    <s v="Candidate declared"/>
    <s v="Chad L. Magendanz (Chad Magendanz)"/>
    <m/>
    <s v="P.O. Box 607"/>
    <s v="Issaquah"/>
    <s v="KING"/>
    <s v="WA"/>
    <n v="98027"/>
    <s v="info@magendanz.com"/>
    <s v="chad@magendanz.com"/>
    <n v="4253954895"/>
    <s v="STATE SENATOR"/>
    <n v="12"/>
    <s v="LEG DISTRICT 05 - SENATE"/>
    <n v="4734"/>
    <s v="KING"/>
    <s v="Legislative"/>
    <n v="109843"/>
    <s v="C"/>
    <s v="Registration and financial affairs"/>
    <s v="Candidate"/>
    <s v="Candidate"/>
    <m/>
    <m/>
    <m/>
    <s v="R"/>
    <x v="1"/>
    <n v="45965"/>
    <s v="full"/>
    <b v="1"/>
    <b v="1"/>
    <m/>
    <m/>
    <m/>
    <m/>
    <m/>
    <m/>
    <m/>
    <m/>
    <m/>
    <m/>
    <m/>
    <m/>
    <s v="P.O. Box 607"/>
    <s v="Issaquah"/>
    <s v="WA"/>
    <n v="98027"/>
    <n v="4253954895"/>
    <n v="117936"/>
    <n v="0"/>
    <n v="10117.120000000001"/>
    <n v="7500"/>
    <n v="0"/>
    <n v="0"/>
    <n v="16415"/>
    <n v="0"/>
    <s v="https://apollo.pdc.wa.gov/public/registrations/registration?registration_id=65846"/>
    <n v="38258"/>
    <n v="34660"/>
    <n v="3323067"/>
    <n v="25905"/>
    <n v="5"/>
    <s v="Chad L. Magendanz"/>
    <s v="candidate"/>
    <m/>
    <n v="45852.653344907405"/>
  </r>
  <r>
    <s v="ca-2026-689072"/>
    <s v="TORRN--301"/>
    <s v="CA"/>
    <n v="44938"/>
    <m/>
    <m/>
    <m/>
    <s v="Electronic"/>
    <n v="44938"/>
    <x v="2"/>
    <s v="Candidate registered"/>
    <s v="NIKKI TORRES (Nikki Torres)"/>
    <m/>
    <s v="5426 N. Rd. 68, Ste D Box 220"/>
    <s v="Pasco"/>
    <s v="WALLA WALLA"/>
    <s v="WA"/>
    <n v="99301"/>
    <s v="nikkitorresforstatesenate@gmail.com"/>
    <s v="nikkitorresforstatesenate@gmail.com"/>
    <s v="(509) 551-7250"/>
    <s v="STATE SENATOR"/>
    <n v="12"/>
    <s v="LEG DISTRICT 16 - SENATE"/>
    <n v="4745"/>
    <s v="WALLA WALLA"/>
    <s v="Legislative"/>
    <n v="97399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P.O. Box 581"/>
    <s v="Tacoma"/>
    <s v="WA"/>
    <n v="98401"/>
    <s v="(253) 220-5590"/>
    <n v="18650"/>
    <n v="3000"/>
    <n v="5258.84"/>
    <n v="0"/>
    <n v="0"/>
    <n v="0"/>
    <m/>
    <m/>
    <s v="https://apollo.pdc.wa.gov/public/registrations/registration?registration_id=61059"/>
    <n v="31619"/>
    <n v="31599"/>
    <n v="689072"/>
    <n v="19881"/>
    <n v="16"/>
    <s v="Jason Michaud"/>
    <s v="candidate"/>
    <m/>
    <n v="45843.503750000003"/>
  </r>
  <r>
    <s v="ca-2026-3331556"/>
    <s v="GRAHV  208"/>
    <s v="CA"/>
    <n v="45785"/>
    <m/>
    <m/>
    <m/>
    <s v="Electronic"/>
    <n v="45785"/>
    <x v="2"/>
    <s v="Candidate registered"/>
    <s v="VIRGINIA (Jenny) C. GRAHAM (Jenny Graham)"/>
    <m/>
    <s v="P.O. Box 48654"/>
    <s v="Spokane"/>
    <s v="SPOKANE"/>
    <s v="WA"/>
    <n v="99228"/>
    <s v="JENNY@VOTEGRAHAM.COM"/>
    <m/>
    <s v="(509) 505-7366"/>
    <s v="STATE REPRESENTATIVE"/>
    <n v="13"/>
    <s v="LEG DISTRICT 06 - HOUSE"/>
    <n v="4789"/>
    <s v="SPOKANE"/>
    <s v="Legislative"/>
    <n v="107107"/>
    <s v="C"/>
    <s v="Registration and financial affairs"/>
    <s v="Candidate"/>
    <s v="Candidate"/>
    <m/>
    <m/>
    <n v="2"/>
    <s v="R"/>
    <x v="1"/>
    <n v="46329"/>
    <s v="full"/>
    <b v="1"/>
    <m/>
    <m/>
    <m/>
    <m/>
    <m/>
    <m/>
    <m/>
    <m/>
    <m/>
    <m/>
    <m/>
    <m/>
    <m/>
    <s v="P.O. Box 581"/>
    <s v="Tacoma"/>
    <s v="WA"/>
    <n v="98401"/>
    <s v="(253) 220-5590"/>
    <n v="0"/>
    <n v="11607.98"/>
    <n v="1592.68"/>
    <n v="0"/>
    <n v="0"/>
    <n v="0"/>
    <m/>
    <m/>
    <s v="https://apollo.pdc.wa.gov/public/registrations/registration?registration_id=64224"/>
    <n v="38629"/>
    <n v="32643"/>
    <n v="3331556"/>
    <n v="26255"/>
    <n v="6"/>
    <s v="JASON MICHAUD"/>
    <s v="candidate"/>
    <m/>
    <n v="45843.499027777776"/>
  </r>
  <r>
    <s v="ca-2024-567175"/>
    <s v="DOZIP  361"/>
    <s v="CA"/>
    <n v="44405"/>
    <n v="45418"/>
    <m/>
    <m/>
    <s v="Electronic"/>
    <n v="44405"/>
    <x v="1"/>
    <s v="Candidate declared"/>
    <s v="DOZIER PERRY L (Perry Dozier)"/>
    <m/>
    <s v="PO Box 3042"/>
    <s v="Walla Walla"/>
    <s v="WALLA WALLA"/>
    <s v="WA"/>
    <n v="99362"/>
    <s v="dozierforsenate@outlook.com"/>
    <s v="perry.dozier@gmail.com"/>
    <s v="509-525-1664"/>
    <s v="STATE SENATOR"/>
    <n v="12"/>
    <s v="LEG DISTRICT 16 - SENATE"/>
    <n v="4745"/>
    <s v="WALLA WALLA"/>
    <s v="Legislative"/>
    <n v="92605"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Won in general"/>
    <m/>
    <m/>
    <m/>
    <m/>
    <m/>
    <m/>
    <m/>
    <m/>
    <m/>
    <s v="PO Box 3042"/>
    <s v="Walla Walla"/>
    <s v="WA"/>
    <n v="99362"/>
    <s v="509-525-1664"/>
    <n v="173601.59"/>
    <n v="0"/>
    <n v="140031.01999999999"/>
    <n v="0"/>
    <n v="0"/>
    <n v="0"/>
    <m/>
    <m/>
    <s v="https://apollo.pdc.wa.gov/public/registrations/registration?registration_id=46858"/>
    <n v="29540"/>
    <n v="7744"/>
    <n v="567175"/>
    <n v="18027"/>
    <n v="16"/>
    <s v="Daryl Hopson, CPA"/>
    <s v="candidate"/>
    <m/>
    <n v="45846.653541666667"/>
  </r>
  <r>
    <s v="ca-2024-3296684"/>
    <s v="YOUNJ  335"/>
    <s v="CA"/>
    <n v="45370"/>
    <n v="45418"/>
    <m/>
    <m/>
    <s v="Electronic"/>
    <n v="45370"/>
    <x v="1"/>
    <s v="Candidate declared"/>
    <s v="Jesse L. Young"/>
    <m/>
    <s v="P.O. Box 1008"/>
    <s v="Gig Harbor"/>
    <s v="PIERCE"/>
    <s v="WA"/>
    <n v="98335"/>
    <s v="info@votejy.com"/>
    <s v="jesse@votejy.com"/>
    <s v="(253) 346-7226"/>
    <s v="STATE REPRESENTATIVE"/>
    <n v="13"/>
    <s v="LEG DISTRICT 26 - HOUSE"/>
    <n v="4829"/>
    <s v="PIERCE"/>
    <s v="Legislative"/>
    <n v="110595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Lost in general"/>
    <m/>
    <m/>
    <m/>
    <m/>
    <m/>
    <m/>
    <m/>
    <m/>
    <m/>
    <s v="P.O. Box 581"/>
    <s v="Tacoma"/>
    <s v="WA"/>
    <n v="98401"/>
    <s v="(253)220-5590"/>
    <n v="299793.43"/>
    <n v="0"/>
    <n v="298493.43"/>
    <n v="0"/>
    <n v="0"/>
    <n v="0"/>
    <n v="120228.49"/>
    <n v="644689.47"/>
    <s v="https://apollo.pdc.wa.gov/public/registrations/registration?registration_id=59712"/>
    <n v="36025"/>
    <n v="19"/>
    <n v="3296684"/>
    <n v="23869"/>
    <n v="26"/>
    <s v="Jason Michaud"/>
    <s v="candidate"/>
    <m/>
    <n v="45818.524178240739"/>
  </r>
  <r>
    <s v="ca-2024-3311822"/>
    <s v="SIM-S--056"/>
    <s v="CA"/>
    <n v="45434"/>
    <n v="45422"/>
    <m/>
    <m/>
    <s v="Electronic"/>
    <n v="45434"/>
    <x v="1"/>
    <s v="Candidate declared"/>
    <s v="Sam Sim"/>
    <m/>
    <s v="4132 220th St SE"/>
    <s v="Bothell"/>
    <s v="KING"/>
    <s v="WA"/>
    <n v="98021"/>
    <s v="hello@samsim.org"/>
    <s v="samsim1@gmail.com"/>
    <s v="425-350-1445"/>
    <s v="STATE REPRESENTATIVE"/>
    <n v="13"/>
    <s v="LEG DISTRICT 44 - HOUSE"/>
    <n v="4866"/>
    <s v="KING"/>
    <s v="Legislative"/>
    <n v="95764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22519.07"/>
    <n v="0"/>
    <n v="22169.07"/>
    <n v="0"/>
    <n v="0"/>
    <n v="0"/>
    <m/>
    <m/>
    <s v="https://apollo.pdc.wa.gov/public/registrations/registration?registration_id=60621"/>
    <n v="36717"/>
    <n v="46199"/>
    <n v="3311822"/>
    <n v="24250"/>
    <n v="44"/>
    <s v="Tom Perry"/>
    <s v="candidate"/>
    <m/>
    <n v="45818.709131944444"/>
  </r>
  <r>
    <s v="ca-2024-3296642"/>
    <s v="ENGED--701"/>
    <s v="CA"/>
    <n v="45357"/>
    <n v="45418"/>
    <m/>
    <m/>
    <s v="Electronic"/>
    <n v="45357"/>
    <x v="1"/>
    <s v="Candidate declared"/>
    <s v="David Andrew Engell Jr (Andrew Engell)"/>
    <m/>
    <s v="303 Corbett Creek Rd"/>
    <s v="Colville"/>
    <s v="OKANOGAN"/>
    <s v="WA"/>
    <n v="99114"/>
    <s v="info@electandrew.com"/>
    <s v="info@electandrew.com"/>
    <n v="5095639640"/>
    <s v="STATE REPRESENTATIVE"/>
    <n v="13"/>
    <s v="LEG DISTRICT 07 - HOUSE"/>
    <n v="4791"/>
    <s v="OKANOGAN"/>
    <s v="Legislative"/>
    <n v="106266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303 Corbett Creek Rd"/>
    <s v="Colville"/>
    <s v="WA"/>
    <n v="99114"/>
    <n v="5095639640"/>
    <n v="83947.71"/>
    <n v="0"/>
    <n v="83204.740000000005"/>
    <n v="0"/>
    <n v="0"/>
    <n v="0"/>
    <m/>
    <m/>
    <s v="https://apollo.pdc.wa.gov/public/registrations/registration?registration_id=59603"/>
    <n v="35982"/>
    <n v="45050"/>
    <n v="3296642"/>
    <n v="23806"/>
    <n v="7"/>
    <s v="Andrew Engell"/>
    <s v="candidate"/>
    <m/>
    <n v="45818.706284722219"/>
  </r>
  <r>
    <s v="ca-2026-3321538"/>
    <s v="ABBAP  531"/>
    <s v="CA"/>
    <n v="45698"/>
    <m/>
    <m/>
    <m/>
    <s v="Electronic"/>
    <n v="45698"/>
    <x v="2"/>
    <s v="Candidate registered"/>
    <s v="Peter Abbarno"/>
    <m/>
    <s v="PO Box 94"/>
    <s v="Centralia"/>
    <s v="LEWIS"/>
    <s v="WA"/>
    <n v="98531"/>
    <s v="gsmorse@gmail.com"/>
    <s v="peter@electpeterabbarno.com"/>
    <n v="3605083660"/>
    <s v="STATE REPRESENTATIVE"/>
    <n v="13"/>
    <s v="LEG DISTRICT 20 - HOUSE"/>
    <n v="4817"/>
    <s v="LEWIS"/>
    <s v="Legislative"/>
    <n v="117790"/>
    <s v="C"/>
    <s v="Registration and financial affairs"/>
    <s v="Candidate"/>
    <s v="Candidate"/>
    <m/>
    <m/>
    <n v="1"/>
    <s v="R"/>
    <x v="1"/>
    <n v="46329"/>
    <s v="full"/>
    <b v="1"/>
    <m/>
    <m/>
    <m/>
    <m/>
    <m/>
    <m/>
    <m/>
    <m/>
    <m/>
    <m/>
    <m/>
    <m/>
    <m/>
    <s v="PO Box 94"/>
    <s v="Centralia"/>
    <s v="WA"/>
    <n v="98531"/>
    <n v="3605083660"/>
    <n v="1170.43"/>
    <n v="64870.239999999998"/>
    <n v="41578.199999999997"/>
    <n v="0"/>
    <n v="0"/>
    <n v="0"/>
    <m/>
    <m/>
    <s v="https://apollo.pdc.wa.gov/public/registrations/registration?registration_id=62830"/>
    <n v="37565"/>
    <n v="1688"/>
    <n v="3321538"/>
    <n v="25555"/>
    <n v="20"/>
    <s v="Peter Abbarno"/>
    <s v="candidate"/>
    <m/>
    <n v="45848.658553240741"/>
  </r>
  <r>
    <s v="ca-2024-3296745"/>
    <s v="HARRP2 683"/>
    <s v="CA"/>
    <n v="45371"/>
    <n v="45418"/>
    <m/>
    <m/>
    <s v="Electronic"/>
    <n v="45371"/>
    <x v="1"/>
    <s v="Candidate declared"/>
    <s v="Paul Harris"/>
    <m/>
    <s v="1916 SE 130th Ave"/>
    <s v="Vancouver"/>
    <s v="CLARK"/>
    <s v="WA"/>
    <n v="98683"/>
    <s v="plharris@comcast.net"/>
    <s v="plharris@comcast.net"/>
    <n v="3605532748"/>
    <s v="STATE SENATOR"/>
    <n v="12"/>
    <s v="LEG DISTRICT 17 - SENATE"/>
    <n v="4746"/>
    <s v="CLARK"/>
    <s v="Legislative"/>
    <n v="108025"/>
    <s v="C"/>
    <s v="Registration and financial affairs"/>
    <s v="Candidate"/>
    <s v="Candidate"/>
    <m/>
    <m/>
    <m/>
    <s v="R"/>
    <x v="1"/>
    <n v="45601"/>
    <s v="full"/>
    <b v="1"/>
    <b v="1"/>
    <b v="1"/>
    <s v="Qualified for general"/>
    <s v="Won in general"/>
    <m/>
    <m/>
    <m/>
    <m/>
    <m/>
    <m/>
    <m/>
    <m/>
    <m/>
    <s v="1916 SE 130th Ave"/>
    <s v="Vancouver"/>
    <s v="WA"/>
    <n v="98683"/>
    <n v="3609031579"/>
    <n v="528350.56999999995"/>
    <n v="0"/>
    <n v="518964.1"/>
    <n v="0"/>
    <n v="0"/>
    <n v="0"/>
    <n v="146073.12"/>
    <n v="501575.39"/>
    <s v="https://apollo.pdc.wa.gov/public/registrations/registration?registration_id=59720"/>
    <n v="36146"/>
    <n v="32216"/>
    <n v="3296745"/>
    <n v="23907"/>
    <n v="17"/>
    <s v="Lori Harris"/>
    <s v="candidate"/>
    <m/>
    <n v="45839.477118055554"/>
  </r>
  <r>
    <s v="ca-2022-567813"/>
    <s v="JONEW--033"/>
    <s v="CA"/>
    <n v="44665"/>
    <n v="44699"/>
    <m/>
    <m/>
    <s v="Electronic"/>
    <n v="44665"/>
    <x v="6"/>
    <s v="Candidate declared"/>
    <s v="Warren (Casey) Jones (Casey Jones)"/>
    <m/>
    <s v="1911 SW Campus Drive PMB 468"/>
    <s v="Federal Way"/>
    <s v="KING"/>
    <s v="WA"/>
    <n v="98023"/>
    <s v="friendsofcaseyjones@comcast.net"/>
    <s v="Friendsofcaseyjones@comcast.net"/>
    <s v="253-349-1150"/>
    <s v="STATE REPRESENTATIVE"/>
    <n v="13"/>
    <s v="LEG DISTRICT 30 - HOUSE"/>
    <n v="4837"/>
    <s v="KING"/>
    <s v="Legislative"/>
    <n v="82636"/>
    <s v="C"/>
    <s v="Registration and financial affairs"/>
    <s v="Candidate"/>
    <s v="Candidate"/>
    <m/>
    <m/>
    <n v="1"/>
    <s v="R"/>
    <x v="1"/>
    <n v="44873"/>
    <s v="full"/>
    <b v="1"/>
    <b v="1"/>
    <b v="1"/>
    <s v="Qualified for general"/>
    <s v="Lost in general"/>
    <m/>
    <m/>
    <m/>
    <m/>
    <m/>
    <m/>
    <m/>
    <m/>
    <m/>
    <s v="PO Box 1283"/>
    <s v="Puyallup"/>
    <s v="WA"/>
    <n v="98371"/>
    <s v="253-988-2455"/>
    <n v="126296.96000000001"/>
    <n v="0"/>
    <n v="125241.46"/>
    <n v="0"/>
    <n v="0"/>
    <n v="0"/>
    <n v="14184.03"/>
    <n v="0"/>
    <s v="https://apollo.pdc.wa.gov/public/registrations/registration?registration_id=48762"/>
    <n v="30648"/>
    <n v="32675"/>
    <n v="567813"/>
    <n v="19086"/>
    <n v="30"/>
    <s v="Tom Perry"/>
    <s v="candidate"/>
    <m/>
    <n v="45818.772812499999"/>
  </r>
  <r>
    <s v="ca-2026-3328767"/>
    <s v="MARSM--558"/>
    <s v="CA"/>
    <n v="45784"/>
    <m/>
    <m/>
    <m/>
    <s v="Electronic"/>
    <n v="45784"/>
    <x v="2"/>
    <s v="Candidate registered"/>
    <s v="MATT MARSHALL (Matt Marshall)"/>
    <m/>
    <s v="PO Box 667"/>
    <s v="McKenna"/>
    <s v="PIERCE"/>
    <s v="Washington"/>
    <n v="98558"/>
    <s v="matt@marshall4wa.com"/>
    <m/>
    <n v="9312412320"/>
    <s v="STATE REPRESENTATIVE"/>
    <n v="13"/>
    <s v="LEG DISTRICT 02 - HOUSE"/>
    <n v="4781"/>
    <s v="PIERCE"/>
    <s v="Legislative"/>
    <n v="107652"/>
    <s v="C"/>
    <s v="Registration and financial affairs"/>
    <s v="Candidate"/>
    <s v="Candidate"/>
    <m/>
    <m/>
    <n v="2"/>
    <s v="R"/>
    <x v="1"/>
    <n v="46329"/>
    <s v="full"/>
    <b v="1"/>
    <m/>
    <m/>
    <m/>
    <m/>
    <m/>
    <m/>
    <m/>
    <m/>
    <m/>
    <m/>
    <m/>
    <m/>
    <m/>
    <s v="PO Box 667"/>
    <s v="McKenna"/>
    <s v="Washington"/>
    <n v="98558"/>
    <n v="2533040053"/>
    <n v="0"/>
    <n v="0"/>
    <n v="0"/>
    <n v="0"/>
    <n v="0"/>
    <n v="0"/>
    <m/>
    <m/>
    <s v="https://apollo.pdc.wa.gov/public/registrations/registration?registration_id=65740"/>
    <n v="38575"/>
    <n v="11436"/>
    <n v="3328767"/>
    <n v="26317"/>
    <n v="2"/>
    <s v="Erica"/>
    <s v="candidate"/>
    <m/>
    <n v="45847.717349537037"/>
  </r>
  <r>
    <s v="ca-2025-3323063"/>
    <s v="SLIGM--200"/>
    <s v="CA"/>
    <n v="45790"/>
    <n v="45782"/>
    <m/>
    <m/>
    <s v="Electronic"/>
    <n v="45790"/>
    <x v="5"/>
    <s v="Candidate declared"/>
    <s v="Marshall Slight"/>
    <m/>
    <s v="4001 Summitview suite 5 #301"/>
    <s v="Yakima"/>
    <s v="YAKIMA"/>
    <s v="Washington"/>
    <n v="98908"/>
    <s v="marshall4coroner@gmail.com"/>
    <s v="marshall4coroner@gmail.com"/>
    <n v="5095940042"/>
    <s v="COUNTY CORONER"/>
    <n v="24"/>
    <s v="YAKIMA CO"/>
    <n v="4418"/>
    <s v="YAKIMA"/>
    <s v="Local"/>
    <n v="133076"/>
    <s v="C"/>
    <s v="Registration and financial affairs"/>
    <s v="Candidate"/>
    <s v="Candidate"/>
    <m/>
    <m/>
    <m/>
    <s v="R"/>
    <x v="1"/>
    <n v="45965"/>
    <s v="full"/>
    <b v="1"/>
    <b v="1"/>
    <m/>
    <m/>
    <m/>
    <m/>
    <m/>
    <m/>
    <m/>
    <m/>
    <m/>
    <m/>
    <m/>
    <m/>
    <s v="4001 Summitview suite 5 #301"/>
    <s v="Yakima"/>
    <s v="Washington"/>
    <n v="98908"/>
    <n v="5095940042"/>
    <n v="22575"/>
    <n v="1485.47"/>
    <n v="0"/>
    <n v="0"/>
    <n v="0"/>
    <n v="0"/>
    <m/>
    <m/>
    <s v="https://apollo.pdc.wa.gov/public/registrations/registration?registration_id=64681"/>
    <n v="39096"/>
    <n v="32347"/>
    <n v="3323063"/>
    <n v="26178"/>
    <m/>
    <s v="Koral Slight"/>
    <s v="candidate"/>
    <m/>
    <n v="45852.810416666667"/>
  </r>
  <r>
    <s v="ca-2025-3331667"/>
    <s v="WISET--666"/>
    <s v="CA"/>
    <n v="45792"/>
    <n v="45785"/>
    <m/>
    <m/>
    <s v="Electronic"/>
    <n v="45792"/>
    <x v="5"/>
    <s v="Candidate declared"/>
    <s v="Terry Wise"/>
    <m/>
    <s v="2602 SOUTH 38TH ST. PMB 466"/>
    <s v="TACOMA"/>
    <s v="PIERCE"/>
    <s v="WA"/>
    <n v="98409"/>
    <s v="VoteTerryWise@Gmail.com"/>
    <s v="terry@terrywisere.com"/>
    <s v="(253)312-8360"/>
    <s v="COUNTY COUNCIL MEMBER"/>
    <n v="25"/>
    <s v="PIERCE CO"/>
    <n v="3879"/>
    <s v="PIERCE"/>
    <s v="Local"/>
    <n v="580880"/>
    <s v="C"/>
    <s v="Registration and financial affairs"/>
    <s v="Candidate"/>
    <s v="Candidate"/>
    <m/>
    <m/>
    <n v="5"/>
    <s v="R"/>
    <x v="1"/>
    <n v="45965"/>
    <s v="full"/>
    <b v="1"/>
    <b v="1"/>
    <m/>
    <m/>
    <m/>
    <m/>
    <m/>
    <m/>
    <m/>
    <m/>
    <m/>
    <m/>
    <m/>
    <m/>
    <s v="P.O. Box 581"/>
    <s v="Tacoma"/>
    <s v="WA"/>
    <n v="98401"/>
    <s v="(253)220-5590"/>
    <n v="21651.89"/>
    <n v="0"/>
    <n v="1388.04"/>
    <n v="1378.89"/>
    <n v="0"/>
    <n v="0"/>
    <m/>
    <m/>
    <s v="https://apollo.pdc.wa.gov/public/registrations/registration?registration_id=64872"/>
    <n v="39044"/>
    <n v="51474"/>
    <n v="3331667"/>
    <n v="26049"/>
    <m/>
    <s v="Jason Michaud"/>
    <s v="candidate"/>
    <m/>
    <n v="45852.652418981481"/>
  </r>
  <r>
    <s v="ca-2026-3322041"/>
    <s v="DYE M  347"/>
    <s v="CA"/>
    <n v="45755"/>
    <m/>
    <m/>
    <m/>
    <s v="Electronic"/>
    <n v="45755"/>
    <x v="2"/>
    <s v="Candidate registered"/>
    <s v="Mary L Dye (Mary Dye)"/>
    <m/>
    <s v="PO Box 336"/>
    <s v="Pomeroy"/>
    <s v="WHITMAN"/>
    <s v="WA"/>
    <n v="99347"/>
    <s v="Electmarydye@gmail.com"/>
    <s v="electmarydye@gmail.com"/>
    <s v="425-533-1677"/>
    <s v="STATE REPRESENTATIVE"/>
    <n v="13"/>
    <s v="LEG DISTRICT 09 - HOUSE"/>
    <n v="4795"/>
    <s v="WHITMAN"/>
    <s v="Legislative"/>
    <n v="102352"/>
    <s v="C"/>
    <s v="Registration and financial affairs"/>
    <s v="Candidate"/>
    <s v="Candidate"/>
    <m/>
    <m/>
    <n v="1"/>
    <s v="R"/>
    <x v="1"/>
    <n v="46329"/>
    <s v="full"/>
    <b v="1"/>
    <m/>
    <m/>
    <m/>
    <m/>
    <m/>
    <m/>
    <m/>
    <m/>
    <m/>
    <m/>
    <m/>
    <m/>
    <m/>
    <s v="PO Box 336"/>
    <s v="Pomeroy"/>
    <s v="WA"/>
    <n v="99347"/>
    <s v="425-533-1677"/>
    <n v="0"/>
    <n v="58233.79"/>
    <n v="6712.92"/>
    <n v="0"/>
    <n v="0"/>
    <n v="0"/>
    <m/>
    <m/>
    <s v="https://apollo.pdc.wa.gov/public/registrations/registration?registration_id=63378"/>
    <n v="37949"/>
    <n v="25635"/>
    <n v="3322041"/>
    <n v="25890"/>
    <n v="9"/>
    <s v="Conner Edwards"/>
    <s v="candidate"/>
    <m/>
    <n v="45840.831909722219"/>
  </r>
  <r>
    <s v="ca-2024-3309616"/>
    <s v="KHANM  275"/>
    <s v="CA"/>
    <n v="45441"/>
    <n v="45419"/>
    <m/>
    <m/>
    <m/>
    <n v="45441"/>
    <x v="1"/>
    <s v="Candidate declared"/>
    <s v="Mohammed Riaz Khan (Riaz Khan)"/>
    <m/>
    <s v="P.O. Box 1055"/>
    <s v="Mukilteo"/>
    <s v="SNOHOMISH"/>
    <s v="WA"/>
    <n v="98275"/>
    <s v="mukilteoleader@gmail.com"/>
    <s v="mukilteoleader@gmail.com"/>
    <s v="210-385-5500"/>
    <s v="STATE REPRESENTATIVE"/>
    <n v="13"/>
    <s v="LEG DISTRICT 21 - HOUSE"/>
    <n v="4819"/>
    <s v="SNOHOMISH"/>
    <s v="Legislative"/>
    <n v="92513"/>
    <s v="C"/>
    <s v="Registration and financial affairs"/>
    <s v="Candidate"/>
    <s v="Candidate"/>
    <m/>
    <m/>
    <n v="1"/>
    <s v="R"/>
    <x v="1"/>
    <n v="45601"/>
    <s v="mini"/>
    <b v="1"/>
    <b v="1"/>
    <b v="1"/>
    <s v="Qualified for general"/>
    <s v="Lost in general"/>
    <m/>
    <m/>
    <m/>
    <m/>
    <m/>
    <m/>
    <m/>
    <m/>
    <m/>
    <s v="P.O. Box 1055"/>
    <s v="Mukilteo"/>
    <s v="WA"/>
    <n v="98275"/>
    <s v="210-385-5500"/>
    <m/>
    <m/>
    <m/>
    <m/>
    <m/>
    <m/>
    <m/>
    <m/>
    <s v="https://apollo.pdc.wa.gov/public/registrations/registration?registration_id=60722"/>
    <n v="36772"/>
    <n v="960"/>
    <n v="3309616"/>
    <m/>
    <n v="21"/>
    <s v="Ayesha Khan"/>
    <s v="candidate"/>
    <m/>
    <n v="45798.9528125"/>
  </r>
  <r>
    <s v="ca-2024-3311859"/>
    <s v="TARZP--541"/>
    <s v="CA"/>
    <n v="45425"/>
    <n v="45422"/>
    <m/>
    <m/>
    <s v="Electronic"/>
    <n v="45425"/>
    <x v="1"/>
    <s v="Candidate declared"/>
    <s v="Patrick Tarzwell (Pat Tarzwell)"/>
    <s v="TFMC"/>
    <s v="51 E. Ann Abor Dr."/>
    <s v="Shelton"/>
    <s v="MASON"/>
    <s v="WA"/>
    <n v="98584"/>
    <s v="tarzwell4mc@hcc.net"/>
    <s v="tarzwell4mc@hcc.net"/>
    <n v="3602298974"/>
    <s v="COUNTY COMMISSIONER"/>
    <n v="23"/>
    <s v="MASON CO"/>
    <n v="3699"/>
    <s v="MASON"/>
    <s v="Local"/>
    <n v="44694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229 W. Wyandotte Ave"/>
    <s v="Shelton"/>
    <s v="WA"/>
    <n v="98584"/>
    <n v="3604907010"/>
    <n v="38369.51"/>
    <n v="0"/>
    <n v="37670.04"/>
    <n v="0"/>
    <n v="0"/>
    <n v="0"/>
    <m/>
    <m/>
    <s v="https://apollo.pdc.wa.gov/public/registrations/registration?registration_id=60386"/>
    <n v="36514"/>
    <n v="46236"/>
    <n v="3311859"/>
    <n v="24084"/>
    <m/>
    <s v="Bob Rogers"/>
    <s v="candidate"/>
    <m/>
    <n v="45845.656307870369"/>
  </r>
  <r>
    <s v="ca-2024-3296767"/>
    <s v="STUED--394"/>
    <s v="CA"/>
    <n v="45393"/>
    <n v="45418"/>
    <m/>
    <m/>
    <s v="Electronic"/>
    <n v="45393"/>
    <x v="1"/>
    <s v="Candidate declared"/>
    <s v="David Stuebe"/>
    <m/>
    <s v="P.O. Box 31"/>
    <s v="Washougal"/>
    <s v="CLARK"/>
    <s v="WA"/>
    <n v="98671"/>
    <s v="electstuebe@gmail.com"/>
    <s v="dwstuebe1@gmail.com"/>
    <n v="15035043099"/>
    <s v="STATE REPRESENTATIVE"/>
    <n v="13"/>
    <s v="LEG DISTRICT 17 - HOUSE"/>
    <n v="4811"/>
    <s v="CLARK"/>
    <s v="Legislative"/>
    <n v="108025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Won in general"/>
    <m/>
    <m/>
    <m/>
    <m/>
    <m/>
    <m/>
    <m/>
    <m/>
    <m/>
    <s v="P.O. Box 31"/>
    <s v="Washougal"/>
    <s v="WA"/>
    <n v="98671"/>
    <n v="15035043099"/>
    <n v="193368.7"/>
    <n v="0"/>
    <n v="171383.83"/>
    <n v="0"/>
    <n v="0"/>
    <n v="0"/>
    <n v="86020.96"/>
    <n v="944.46"/>
    <s v="https://apollo.pdc.wa.gov/public/registrations/registration?registration_id=66376"/>
    <n v="36178"/>
    <n v="31136"/>
    <n v="3296767"/>
    <n v="24076"/>
    <n v="17"/>
    <s v="Ellie Sperling"/>
    <s v="candidate"/>
    <m/>
    <n v="45846.580104166664"/>
  </r>
  <r>
    <s v="ca-2025-3325855"/>
    <s v="SENTT--424"/>
    <s v="CA"/>
    <n v="45795"/>
    <n v="45782"/>
    <m/>
    <m/>
    <s v="Electronic"/>
    <n v="45795"/>
    <x v="5"/>
    <s v="Candidate declared"/>
    <s v="Tucker J. Senter"/>
    <m/>
    <s v="902 clear creek rd"/>
    <s v="Palouse"/>
    <s v="WHITMAN"/>
    <s v="Washington"/>
    <n v="99161"/>
    <s v="senterforcommissioner@outlook.com"/>
    <s v="senterforcommissioner@outlook.com"/>
    <n v="5092889580"/>
    <s v="COUNTY COMMISSIONER"/>
    <n v="23"/>
    <s v="WHITMAN CO"/>
    <n v="4375"/>
    <s v="WHITMAN"/>
    <s v="Local"/>
    <n v="24626"/>
    <s v="C"/>
    <s v="Registration and financial affairs"/>
    <s v="Candidate"/>
    <s v="Candidate"/>
    <m/>
    <m/>
    <n v="3"/>
    <s v="R"/>
    <x v="1"/>
    <n v="45965"/>
    <s v="mini"/>
    <b v="1"/>
    <b v="1"/>
    <m/>
    <m/>
    <m/>
    <m/>
    <m/>
    <m/>
    <m/>
    <m/>
    <m/>
    <m/>
    <m/>
    <m/>
    <s v="902 clear creek rd"/>
    <s v="Palouse"/>
    <s v="Washington"/>
    <n v="99161"/>
    <n v="5092889580"/>
    <n v="140.16999999999999"/>
    <n v="0"/>
    <n v="140.16999999999999"/>
    <n v="0"/>
    <n v="0"/>
    <n v="0"/>
    <m/>
    <m/>
    <s v="https://apollo.pdc.wa.gov/public/registrations/registration?registration_id=66237"/>
    <n v="39447"/>
    <n v="50842"/>
    <n v="3325855"/>
    <n v="26179"/>
    <m/>
    <s v="Tucker J. Senter"/>
    <s v="candidate"/>
    <m/>
    <n v="45852.335914351854"/>
  </r>
  <r>
    <s v="ca-2025-3340093"/>
    <s v="MCCUS2 344"/>
    <s v="CA"/>
    <n v="45798"/>
    <m/>
    <m/>
    <m/>
    <m/>
    <n v="45798"/>
    <x v="5"/>
    <s v="Candidate registered"/>
    <s v="MCCULLOUGH SHIRLEY J (Shirley Jean McCullough)"/>
    <m/>
    <s v="440 S 16TH AVE"/>
    <s v="OTHELLO"/>
    <s v="ADAMS"/>
    <s v="WA"/>
    <n v="99344"/>
    <s v="sjm1940@yahoo.com"/>
    <m/>
    <n v="1509989083"/>
    <s v="COUNTY COMMISSIONER"/>
    <n v="23"/>
    <s v="ADAMS CO"/>
    <n v="3002"/>
    <s v="ADAMS"/>
    <s v="Local"/>
    <n v="8382"/>
    <s v="C"/>
    <s v="Registration and financial affairs"/>
    <s v="Candidate"/>
    <s v="Candidate"/>
    <m/>
    <m/>
    <n v="3"/>
    <s v="R"/>
    <x v="1"/>
    <n v="45965"/>
    <s v="mini"/>
    <b v="1"/>
    <m/>
    <m/>
    <m/>
    <m/>
    <m/>
    <m/>
    <m/>
    <m/>
    <m/>
    <m/>
    <m/>
    <m/>
    <m/>
    <s v="440 S 16TH AVE"/>
    <s v="OTHELLO"/>
    <s v="WA"/>
    <n v="99344"/>
    <n v="1509989083"/>
    <m/>
    <m/>
    <m/>
    <m/>
    <m/>
    <m/>
    <m/>
    <m/>
    <s v="https://apollo.pdc.wa.gov/public/registrations/registration?registration_id=65473"/>
    <n v="39753"/>
    <n v="15262"/>
    <n v="3340093"/>
    <m/>
    <m/>
    <s v="MCCULLOUGH SHIRLEY J"/>
    <s v="candidate"/>
    <m/>
    <n v="45799.400694444441"/>
  </r>
  <r>
    <s v="ca-2024-2069116"/>
    <s v="GRIFDA 524"/>
    <s v="CA"/>
    <n v="45070"/>
    <n v="45418"/>
    <m/>
    <m/>
    <s v="Electronic"/>
    <n v="45070"/>
    <x v="1"/>
    <s v="Candidate declared"/>
    <s v="Daniel G Griffey (Dan Griffey)"/>
    <m/>
    <s v="P.O. Box 83"/>
    <s v="Allyn"/>
    <s v="MASON"/>
    <s v="WA"/>
    <n v="98524"/>
    <s v="danielgriffey@gmail.com"/>
    <s v="Danielgriffey@gmail.com"/>
    <s v="360-551-8888"/>
    <s v="STATE REPRESENTATIVE"/>
    <n v="13"/>
    <s v="LEG DISTRICT 35 - HOUSE"/>
    <n v="4847"/>
    <s v="MASON"/>
    <s v="Legislative"/>
    <n v="112629"/>
    <s v="C"/>
    <s v="Registration and financial affairs"/>
    <s v="Candidate"/>
    <s v="Candidate"/>
    <m/>
    <m/>
    <n v="1"/>
    <s v="R"/>
    <x v="1"/>
    <n v="45601"/>
    <s v="full"/>
    <b v="1"/>
    <b v="1"/>
    <b v="1"/>
    <s v="Qualified for general"/>
    <s v="Won in general"/>
    <m/>
    <m/>
    <m/>
    <m/>
    <m/>
    <m/>
    <m/>
    <m/>
    <m/>
    <s v="P.O. Box 83"/>
    <s v="Allyn"/>
    <s v="WA"/>
    <n v="98524"/>
    <n v="3607895807"/>
    <n v="101524"/>
    <n v="17070.16"/>
    <n v="113696.13"/>
    <n v="0"/>
    <n v="0"/>
    <n v="0"/>
    <n v="700.1"/>
    <n v="0"/>
    <s v="https://apollo.pdc.wa.gov/public/registrations/registration?registration_id=52508"/>
    <n v="33353"/>
    <n v="30310"/>
    <n v="2069116"/>
    <n v="21074"/>
    <n v="35"/>
    <s v="Cherry Pentony"/>
    <s v="candidate"/>
    <m/>
    <n v="45818.494085648148"/>
  </r>
  <r>
    <s v="ca-2025-3325864"/>
    <s v="ALBET--523"/>
    <s v="CA"/>
    <n v="45795"/>
    <n v="45782"/>
    <m/>
    <m/>
    <m/>
    <n v="45795"/>
    <x v="5"/>
    <s v="Candidate declared"/>
    <s v="Ty Albertson"/>
    <m/>
    <s v="212 W 8th Ave"/>
    <s v="Odessa"/>
    <s v="LINCOLN"/>
    <s v="Washington"/>
    <n v="99159"/>
    <s v="albertson17@hotmail.com"/>
    <s v="albertson17@hotmail.com"/>
    <m/>
    <s v="COUNTY PROSECUTOR"/>
    <n v="26"/>
    <s v="LINCOLN CO"/>
    <n v="3655"/>
    <s v="LINCOLN"/>
    <s v="Local"/>
    <n v="8648"/>
    <s v="C"/>
    <s v="Registration and financial affairs"/>
    <s v="Candidate"/>
    <s v="Candidate"/>
    <m/>
    <m/>
    <m/>
    <s v="R"/>
    <x v="1"/>
    <n v="45965"/>
    <s v="mini"/>
    <b v="1"/>
    <b v="0"/>
    <b v="1"/>
    <m/>
    <m/>
    <m/>
    <m/>
    <m/>
    <m/>
    <m/>
    <m/>
    <m/>
    <m/>
    <m/>
    <s v="212 W 8th Ave"/>
    <s v="Odessa"/>
    <s v="Washington"/>
    <n v="99159"/>
    <m/>
    <m/>
    <m/>
    <m/>
    <m/>
    <m/>
    <m/>
    <m/>
    <m/>
    <s v="https://apollo.pdc.wa.gov/public/registrations/registration?registration_id=65084"/>
    <n v="39417"/>
    <n v="48854"/>
    <n v="3325864"/>
    <m/>
    <m/>
    <s v="Blayne Albertson"/>
    <s v="candidate"/>
    <m/>
    <n v="45839.591828703706"/>
  </r>
  <r>
    <s v="ca-2026-3321972"/>
    <s v="DUFAJ  942"/>
    <s v="CA"/>
    <n v="45743"/>
    <m/>
    <m/>
    <m/>
    <s v="Electronic"/>
    <n v="45743"/>
    <x v="2"/>
    <s v="Candidate registered"/>
    <s v="Jeremie J Dufault (JEREMIE DUFAULT)"/>
    <m/>
    <s v="PO Box 579"/>
    <s v="Selah"/>
    <s v="YAKIMA"/>
    <s v="WA"/>
    <n v="98942"/>
    <s v="dufaultcampaign@gmail.com"/>
    <s v="dufaultcampaign@gmail.com"/>
    <n v="5099022344"/>
    <s v="STATE SENATOR"/>
    <n v="12"/>
    <s v="LEG DISTRICT 15 - SENATE"/>
    <n v="4744"/>
    <s v="YAKIMA"/>
    <s v="Legislative"/>
    <n v="95772"/>
    <s v="C"/>
    <s v="Registration and financial affairs"/>
    <s v="Candidate"/>
    <s v="Candidate"/>
    <m/>
    <m/>
    <m/>
    <s v="R"/>
    <x v="1"/>
    <n v="46329"/>
    <s v="full"/>
    <b v="1"/>
    <m/>
    <m/>
    <m/>
    <m/>
    <m/>
    <m/>
    <m/>
    <m/>
    <m/>
    <m/>
    <m/>
    <m/>
    <m/>
    <s v="PO Box 579"/>
    <s v="Selah"/>
    <s v="WA"/>
    <n v="98942"/>
    <n v="5099022344"/>
    <n v="151870"/>
    <n v="0"/>
    <n v="7095.05"/>
    <n v="0"/>
    <n v="0"/>
    <n v="0"/>
    <m/>
    <m/>
    <s v="https://apollo.pdc.wa.gov/public/registrations/registration?registration_id=63250"/>
    <n v="37856"/>
    <n v="324"/>
    <n v="3321972"/>
    <n v="25884"/>
    <n v="15"/>
    <s v="Tim Dufault"/>
    <s v="candidate"/>
    <m/>
    <n v="45845.712534722225"/>
  </r>
  <r>
    <s v="ca-2026-3340126"/>
    <s v="GRIFDA 524"/>
    <s v="CA"/>
    <n v="45800"/>
    <m/>
    <m/>
    <m/>
    <s v="Electronic"/>
    <n v="45800"/>
    <x v="2"/>
    <s v="Candidate registered"/>
    <s v="Daniel G Griffey (Daniel G. Griffey)"/>
    <m/>
    <s v="P.O. Box 83"/>
    <s v="Allyn"/>
    <s v="MASON"/>
    <s v="WA"/>
    <n v="98524"/>
    <s v="danielgriffey@gmail.com"/>
    <m/>
    <s v="360-551-8888"/>
    <s v="STATE REPRESENTATIVE"/>
    <n v="13"/>
    <s v="LEG DISTRICT 35 - HOUSE"/>
    <n v="4847"/>
    <s v="MASON"/>
    <s v="Legislative"/>
    <n v="117038"/>
    <s v="C"/>
    <s v="Registration and financial affairs"/>
    <s v="Candidate"/>
    <s v="Candidate"/>
    <m/>
    <m/>
    <n v="1"/>
    <s v="R"/>
    <x v="1"/>
    <n v="46329"/>
    <s v="full"/>
    <b v="1"/>
    <m/>
    <m/>
    <m/>
    <m/>
    <m/>
    <m/>
    <m/>
    <m/>
    <m/>
    <m/>
    <m/>
    <m/>
    <m/>
    <s v="P.O. Box 83"/>
    <s v="Allyn"/>
    <s v="WA"/>
    <n v="98524"/>
    <n v="3607895807"/>
    <n v="0"/>
    <n v="4647.76"/>
    <n v="339.17"/>
    <n v="0"/>
    <n v="0"/>
    <n v="0"/>
    <m/>
    <m/>
    <s v="https://apollo.pdc.wa.gov/public/registrations/registration?registration_id=65616"/>
    <n v="39624"/>
    <n v="30310"/>
    <n v="3340126"/>
    <n v="26240"/>
    <n v="35"/>
    <s v="Cherry Pentony"/>
    <s v="candidate"/>
    <m/>
    <n v="45841.39167824074"/>
  </r>
  <r>
    <s v="ca-2024-3310098"/>
    <s v="FORSJ  660"/>
    <s v="CA"/>
    <n v="45432"/>
    <n v="45421"/>
    <m/>
    <m/>
    <m/>
    <n v="45432"/>
    <x v="1"/>
    <s v="Candidate declared"/>
    <s v="FORSMAN JUSTIN MATTHEW  (Justin M. Forsman)"/>
    <m/>
    <s v="2111 w 31st street"/>
    <s v="Vancouver"/>
    <s v="CLARK"/>
    <s v="Washington"/>
    <n v="98660"/>
    <s v="libertyservice333@gmail.com"/>
    <s v="ForsmanforFreedom@gmail.com"/>
    <n v="3609327579"/>
    <s v="STATE REPRESENTATIVE"/>
    <n v="13"/>
    <s v="LEG DISTRICT 49 - HOUSE"/>
    <n v="4876"/>
    <s v="CLARK"/>
    <s v="Legislative"/>
    <n v="92049"/>
    <s v="C"/>
    <s v="Registration and financial affairs"/>
    <s v="Candidate"/>
    <s v="Candidate"/>
    <m/>
    <m/>
    <n v="2"/>
    <s v="R"/>
    <x v="1"/>
    <n v="45601"/>
    <s v="mini"/>
    <b v="1"/>
    <b v="1"/>
    <b v="0"/>
    <s v="Lost in primary"/>
    <m/>
    <m/>
    <m/>
    <m/>
    <m/>
    <m/>
    <m/>
    <m/>
    <m/>
    <m/>
    <s v="2111 w 31st street"/>
    <s v="Vancouver"/>
    <s v="Washington"/>
    <n v="98660"/>
    <n v="3609327579"/>
    <m/>
    <m/>
    <m/>
    <m/>
    <m/>
    <m/>
    <m/>
    <m/>
    <s v="https://apollo.pdc.wa.gov/public/registrations/registration?registration_id=60569"/>
    <n v="36665"/>
    <n v="3146"/>
    <n v="3310098"/>
    <m/>
    <n v="49"/>
    <s v="Justin M. Forsman"/>
    <s v="candidate"/>
    <m/>
    <n v="45804.906655092593"/>
  </r>
  <r>
    <s v="ca-2024-3311459"/>
    <s v="MITCK3-130"/>
    <s v="CA"/>
    <n v="45439"/>
    <n v="45422"/>
    <m/>
    <m/>
    <s v="Electronic"/>
    <n v="45439"/>
    <x v="1"/>
    <s v="Candidate declared"/>
    <s v="Kristina A. Mitchell (Kristina Mitchell)"/>
    <s v="The people's choice for once"/>
    <s v="816 151st PL SW"/>
    <s v="Lynnwood"/>
    <s v="SNOHOMISH"/>
    <s v="Washington"/>
    <n v="98087"/>
    <s v="info@k4thehouse.com"/>
    <s v="Contact@kristina4change.com"/>
    <n v="5095515476"/>
    <s v="STATE REPRESENTATIVE"/>
    <n v="13"/>
    <s v="LEG DISTRICT 21 - HOUSE"/>
    <n v="4819"/>
    <s v="SNOHOMISH"/>
    <s v="Legislative"/>
    <n v="92513"/>
    <s v="C"/>
    <s v="Registration and financial affairs"/>
    <s v="Candidate"/>
    <s v="Candidate"/>
    <m/>
    <m/>
    <n v="2"/>
    <s v="R"/>
    <x v="1"/>
    <n v="45601"/>
    <s v="full"/>
    <b v="1"/>
    <b v="1"/>
    <b v="1"/>
    <s v="Qualified for general"/>
    <s v="Lost in general"/>
    <m/>
    <m/>
    <m/>
    <m/>
    <m/>
    <m/>
    <m/>
    <m/>
    <m/>
    <s v="816 151st PL SW"/>
    <s v="Lynnwood"/>
    <s v="Washington"/>
    <n v="98087"/>
    <n v="5095515476"/>
    <n v="2168"/>
    <n v="0"/>
    <n v="200"/>
    <n v="0"/>
    <n v="0"/>
    <n v="0"/>
    <m/>
    <m/>
    <s v="https://apollo.pdc.wa.gov/public/registrations/registration?registration_id=60697"/>
    <n v="36762"/>
    <n v="36586"/>
    <n v="3311459"/>
    <n v="24205"/>
    <n v="21"/>
    <s v="Kristina Mitchell"/>
    <s v="candidate"/>
    <m/>
    <n v="45805.561921296299"/>
  </r>
  <r>
    <s v="ca-2022-567403"/>
    <s v="CHRIK  295"/>
    <s v="CA"/>
    <n v="44563"/>
    <n v="44697"/>
    <m/>
    <m/>
    <s v="Electronic"/>
    <n v="44563"/>
    <x v="6"/>
    <s v="Candidate declared"/>
    <s v="Kyle Christensen"/>
    <m/>
    <s v="P.O. Box 29286"/>
    <s v="Bellingham"/>
    <s v="WHATCOM"/>
    <s v="WA"/>
    <n v="98228"/>
    <s v="votekylechristensen@outlook.com"/>
    <s v="votekylechristensen@outlook.com"/>
    <s v="360-594-1468"/>
    <s v="STATE REPRESENTATIVE"/>
    <n v="13"/>
    <s v="LEG DISTRICT 42 - HOUSE"/>
    <n v="4862"/>
    <s v="WHATCOM"/>
    <s v="Legislative"/>
    <n v="107471"/>
    <s v="C"/>
    <s v="Registration and financial affairs"/>
    <s v="Candidate"/>
    <s v="Candidate"/>
    <m/>
    <m/>
    <n v="2"/>
    <s v="R"/>
    <x v="1"/>
    <n v="44873"/>
    <s v="full"/>
    <b v="1"/>
    <b v="1"/>
    <b v="0"/>
    <s v="Lost in primary"/>
    <m/>
    <m/>
    <m/>
    <m/>
    <m/>
    <m/>
    <m/>
    <m/>
    <m/>
    <m/>
    <s v="PO Box 581"/>
    <s v="Tacoma"/>
    <s v="WA"/>
    <n v="98401"/>
    <s v="(253)220-5590"/>
    <n v="44749.73"/>
    <n v="0"/>
    <n v="46492.57"/>
    <n v="3166.83"/>
    <n v="0"/>
    <n v="0"/>
    <n v="4803.5200000000004"/>
    <n v="0"/>
    <s v="https://apollo.pdc.wa.gov/public/registrations/registration?registration_id=63091"/>
    <n v="30012"/>
    <n v="25711"/>
    <n v="567403"/>
    <n v="18297"/>
    <n v="42"/>
    <s v="Jason Michaud"/>
    <s v="candidate"/>
    <m/>
    <n v="45805.9218055555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1FE389-2922-4401-B9D2-AFA4A121AEE1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2" fieldListSortAscending="1">
  <location ref="A1:BF6" firstHeaderRow="1" firstDataRow="3" firstDataCol="1"/>
  <pivotFields count="7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sortType="ascending">
      <items count="22">
        <item x="16"/>
        <item x="18"/>
        <item x="14"/>
        <item x="17"/>
        <item x="13"/>
        <item x="11"/>
        <item x="9"/>
        <item x="12"/>
        <item x="8"/>
        <item x="10"/>
        <item x="3"/>
        <item x="7"/>
        <item x="4"/>
        <item x="19"/>
        <item x="6"/>
        <item x="15"/>
        <item x="1"/>
        <item x="5"/>
        <item h="1" x="2"/>
        <item h="1" x="20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6"/>
  </rowFields>
  <rowItems count="3">
    <i>
      <x/>
    </i>
    <i>
      <x v="1"/>
    </i>
    <i t="grand">
      <x/>
    </i>
  </rowItems>
  <colFields count="2">
    <field x="9"/>
    <field x="-2"/>
  </colFields>
  <colItems count="57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  <i>
      <x v="13"/>
      <x/>
    </i>
    <i r="1" i="1">
      <x v="1"/>
    </i>
    <i r="1" i="2">
      <x v="2"/>
    </i>
    <i>
      <x v="14"/>
      <x/>
    </i>
    <i r="1" i="1">
      <x v="1"/>
    </i>
    <i r="1" i="2">
      <x v="2"/>
    </i>
    <i>
      <x v="15"/>
      <x/>
    </i>
    <i r="1" i="1">
      <x v="1"/>
    </i>
    <i r="1" i="2">
      <x v="2"/>
    </i>
    <i>
      <x v="16"/>
      <x/>
    </i>
    <i r="1" i="1">
      <x v="1"/>
    </i>
    <i r="1" i="2">
      <x v="2"/>
    </i>
    <i>
      <x v="17"/>
      <x/>
    </i>
    <i r="1" i="1">
      <x v="1"/>
    </i>
    <i r="1" i="2">
      <x v="2"/>
    </i>
    <i t="grand">
      <x/>
    </i>
    <i t="grand" i="1">
      <x/>
    </i>
    <i t="grand" i="2">
      <x/>
    </i>
  </colItems>
  <dataFields count="3">
    <dataField name="Expenditures" fld="60" baseField="0" baseItem="0"/>
    <dataField name="IEs For" fld="64" baseField="0" baseItem="0"/>
    <dataField name="IEs Against" fld="65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X6032"/>
  <sheetViews>
    <sheetView workbookViewId="0">
      <selection activeCell="A17" sqref="A17"/>
    </sheetView>
  </sheetViews>
  <sheetFormatPr defaultRowHeight="15" x14ac:dyDescent="0.25"/>
  <cols>
    <col min="1" max="1" width="18.42578125" bestFit="1" customWidth="1"/>
    <col min="2" max="2" width="13.7109375" bestFit="1" customWidth="1"/>
    <col min="3" max="3" width="9.7109375" bestFit="1" customWidth="1"/>
    <col min="4" max="4" width="10.5703125" bestFit="1" customWidth="1"/>
    <col min="5" max="5" width="12.28515625" bestFit="1" customWidth="1"/>
    <col min="11" max="11" width="19.85546875" bestFit="1" customWidth="1"/>
    <col min="12" max="12" width="57.140625" bestFit="1" customWidth="1"/>
    <col min="13" max="13" width="21.42578125" customWidth="1"/>
    <col min="14" max="14" width="20.5703125" bestFit="1" customWidth="1"/>
    <col min="18" max="18" width="14.42578125" bestFit="1" customWidth="1"/>
    <col min="19" max="19" width="51.28515625" bestFit="1" customWidth="1"/>
    <col min="20" max="20" width="49.85546875" bestFit="1" customWidth="1"/>
    <col min="21" max="21" width="12.7109375" customWidth="1"/>
    <col min="22" max="22" width="39.5703125" bestFit="1" customWidth="1"/>
    <col min="23" max="23" width="11.42578125" bestFit="1" customWidth="1"/>
    <col min="24" max="24" width="39.28515625" bestFit="1" customWidth="1"/>
    <col min="25" max="25" width="16.42578125" bestFit="1" customWidth="1"/>
    <col min="26" max="26" width="18.28515625" bestFit="1" customWidth="1"/>
    <col min="27" max="27" width="16.140625" bestFit="1" customWidth="1"/>
    <col min="30" max="30" width="33.28515625" bestFit="1" customWidth="1"/>
    <col min="31" max="31" width="19.5703125" bestFit="1" customWidth="1"/>
    <col min="34" max="34" width="20.5703125" bestFit="1" customWidth="1"/>
    <col min="35" max="35" width="13.42578125" bestFit="1" customWidth="1"/>
    <col min="37" max="37" width="12.7109375" bestFit="1" customWidth="1"/>
    <col min="38" max="38" width="13.42578125" bestFit="1" customWidth="1"/>
    <col min="39" max="39" width="16.28515625" bestFit="1" customWidth="1"/>
    <col min="40" max="40" width="16.140625" bestFit="1" customWidth="1"/>
    <col min="41" max="41" width="26.140625" bestFit="1" customWidth="1"/>
    <col min="42" max="42" width="26" bestFit="1" customWidth="1"/>
    <col min="43" max="43" width="22.85546875" bestFit="1" customWidth="1"/>
    <col min="44" max="44" width="22.7109375" bestFit="1" customWidth="1"/>
    <col min="51" max="51" width="12.7109375" bestFit="1" customWidth="1"/>
    <col min="52" max="52" width="16" bestFit="1" customWidth="1"/>
    <col min="53" max="53" width="14.7109375" style="7" bestFit="1" customWidth="1"/>
    <col min="54" max="54" width="54.7109375" style="7" bestFit="1" customWidth="1"/>
    <col min="55" max="55" width="14.28515625" style="7" bestFit="1" customWidth="1"/>
    <col min="56" max="56" width="10" style="7" bestFit="1" customWidth="1"/>
    <col min="57" max="57" width="15.28515625" style="7" bestFit="1" customWidth="1"/>
    <col min="58" max="58" width="26.42578125" style="7" bestFit="1" customWidth="1"/>
    <col min="59" max="59" width="22.5703125" style="7" bestFit="1" customWidth="1"/>
    <col min="60" max="60" width="22" style="7" bestFit="1" customWidth="1"/>
    <col min="61" max="61" width="21" bestFit="1" customWidth="1"/>
    <col min="62" max="62" width="13.7109375" bestFit="1" customWidth="1"/>
    <col min="63" max="63" width="16" bestFit="1" customWidth="1"/>
    <col min="64" max="64" width="14" bestFit="1" customWidth="1"/>
    <col min="65" max="65" width="37.7109375" bestFit="1" customWidth="1"/>
    <col min="66" max="66" width="41.5703125" bestFit="1" customWidth="1"/>
    <col min="67" max="67" width="75.140625" customWidth="1"/>
    <col min="68" max="68" width="13.5703125" bestFit="1" customWidth="1"/>
    <col min="69" max="69" width="9.85546875" bestFit="1" customWidth="1"/>
    <col min="70" max="70" width="12.42578125" bestFit="1" customWidth="1"/>
    <col min="71" max="71" width="7.85546875" bestFit="1" customWidth="1"/>
    <col min="72" max="72" width="17.5703125" bestFit="1" customWidth="1"/>
    <col min="73" max="73" width="41" bestFit="1" customWidth="1"/>
    <col min="74" max="74" width="9.7109375" bestFit="1" customWidth="1"/>
    <col min="75" max="75" width="10.42578125" bestFit="1" customWidth="1"/>
    <col min="76" max="76" width="12" bestFit="1" customWidth="1"/>
  </cols>
  <sheetData>
    <row r="1" spans="1:76" s="2" customFormat="1" x14ac:dyDescent="0.25">
      <c r="A1" s="2" t="s">
        <v>0</v>
      </c>
      <c r="B1" s="2" t="s">
        <v>1</v>
      </c>
      <c r="C1" s="2" t="s">
        <v>2</v>
      </c>
      <c r="D1" s="2" t="s">
        <v>4654</v>
      </c>
      <c r="E1" s="2" t="s">
        <v>4655</v>
      </c>
      <c r="F1" s="2" t="s">
        <v>4656</v>
      </c>
      <c r="G1" s="2" t="s">
        <v>4657</v>
      </c>
      <c r="H1" s="2" t="s">
        <v>3</v>
      </c>
      <c r="I1" s="2" t="s">
        <v>4</v>
      </c>
      <c r="J1" s="2" t="s">
        <v>5</v>
      </c>
      <c r="K1" s="2" t="s">
        <v>6</v>
      </c>
      <c r="L1" s="2" t="s">
        <v>7</v>
      </c>
      <c r="M1" s="2" t="s">
        <v>8</v>
      </c>
      <c r="N1" s="2" t="s">
        <v>9</v>
      </c>
      <c r="O1" s="2" t="s">
        <v>10</v>
      </c>
      <c r="P1" s="2" t="s">
        <v>11</v>
      </c>
      <c r="Q1" s="2" t="s">
        <v>12</v>
      </c>
      <c r="R1" s="2" t="s">
        <v>13</v>
      </c>
      <c r="S1" s="2" t="s">
        <v>14</v>
      </c>
      <c r="T1" s="2" t="s">
        <v>15</v>
      </c>
      <c r="U1" s="2" t="s">
        <v>16</v>
      </c>
      <c r="V1" s="2" t="s">
        <v>17</v>
      </c>
      <c r="W1" s="2" t="s">
        <v>18</v>
      </c>
      <c r="X1" s="2" t="s">
        <v>19</v>
      </c>
      <c r="Y1" s="2" t="s">
        <v>20</v>
      </c>
      <c r="Z1" s="2" t="s">
        <v>21</v>
      </c>
      <c r="AA1" s="2" t="s">
        <v>22</v>
      </c>
      <c r="AB1" s="2" t="s">
        <v>4658</v>
      </c>
      <c r="AC1" s="2" t="s">
        <v>4659</v>
      </c>
      <c r="AD1" s="2" t="s">
        <v>4660</v>
      </c>
      <c r="AE1" s="2" t="s">
        <v>23</v>
      </c>
      <c r="AF1" s="2" t="s">
        <v>24</v>
      </c>
      <c r="AG1" s="2" t="s">
        <v>25</v>
      </c>
      <c r="AH1" s="2" t="s">
        <v>26</v>
      </c>
      <c r="AI1" s="2" t="s">
        <v>27</v>
      </c>
      <c r="AJ1" s="2" t="s">
        <v>28</v>
      </c>
      <c r="AK1" s="2" t="s">
        <v>29</v>
      </c>
      <c r="AL1" s="2" t="s">
        <v>30</v>
      </c>
      <c r="AM1" s="2" t="s">
        <v>31</v>
      </c>
      <c r="AN1" s="2" t="s">
        <v>4661</v>
      </c>
      <c r="AO1" s="2" t="s">
        <v>4662</v>
      </c>
      <c r="AP1" s="2" t="s">
        <v>4663</v>
      </c>
      <c r="AQ1" s="2" t="s">
        <v>32</v>
      </c>
      <c r="AR1" s="2" t="s">
        <v>33</v>
      </c>
      <c r="AS1" s="2" t="s">
        <v>34</v>
      </c>
      <c r="AT1" s="2" t="s">
        <v>35</v>
      </c>
      <c r="AU1" s="2" t="s">
        <v>36</v>
      </c>
      <c r="AV1" s="2" t="s">
        <v>4664</v>
      </c>
      <c r="AW1" s="2" t="s">
        <v>37</v>
      </c>
      <c r="AX1" s="2" t="s">
        <v>4665</v>
      </c>
      <c r="AY1" s="2" t="s">
        <v>38</v>
      </c>
      <c r="AZ1" s="2" t="s">
        <v>4666</v>
      </c>
      <c r="BA1" s="6" t="s">
        <v>39</v>
      </c>
      <c r="BB1" s="6" t="s">
        <v>40</v>
      </c>
      <c r="BC1" s="6" t="s">
        <v>41</v>
      </c>
      <c r="BD1" s="6" t="s">
        <v>42</v>
      </c>
      <c r="BE1" s="6" t="s">
        <v>43</v>
      </c>
      <c r="BF1" s="6" t="s">
        <v>44</v>
      </c>
      <c r="BG1" s="6" t="s">
        <v>4667</v>
      </c>
      <c r="BH1" s="6" t="s">
        <v>4668</v>
      </c>
      <c r="BI1" s="2" t="s">
        <v>4669</v>
      </c>
      <c r="BJ1" s="2" t="s">
        <v>4670</v>
      </c>
      <c r="BK1" s="2" t="s">
        <v>4671</v>
      </c>
      <c r="BL1" s="2" t="s">
        <v>4672</v>
      </c>
      <c r="BM1" s="2" t="s">
        <v>4673</v>
      </c>
      <c r="BN1" s="2" t="s">
        <v>4674</v>
      </c>
      <c r="BO1" s="2" t="s">
        <v>4675</v>
      </c>
      <c r="BP1" s="2" t="s">
        <v>4676</v>
      </c>
      <c r="BQ1" s="2" t="s">
        <v>4677</v>
      </c>
      <c r="BR1" s="2" t="s">
        <v>4678</v>
      </c>
      <c r="BS1" s="2" t="s">
        <v>4679</v>
      </c>
      <c r="BT1" s="2" t="s">
        <v>4680</v>
      </c>
      <c r="BU1" s="2" t="s">
        <v>4681</v>
      </c>
      <c r="BV1" s="2" t="s">
        <v>4682</v>
      </c>
      <c r="BW1" s="2" t="s">
        <v>4683</v>
      </c>
      <c r="BX1" s="2" t="s">
        <v>4684</v>
      </c>
    </row>
    <row r="2" spans="1:76" x14ac:dyDescent="0.25">
      <c r="A2" t="s">
        <v>7411</v>
      </c>
      <c r="B2" t="s">
        <v>4161</v>
      </c>
      <c r="C2" t="s">
        <v>46</v>
      </c>
      <c r="E2" s="1"/>
      <c r="J2">
        <v>2008</v>
      </c>
      <c r="L2" t="s">
        <v>4162</v>
      </c>
      <c r="P2" t="s">
        <v>105</v>
      </c>
      <c r="V2" t="s">
        <v>54</v>
      </c>
      <c r="W2">
        <v>13</v>
      </c>
      <c r="X2" t="s">
        <v>528</v>
      </c>
      <c r="Y2">
        <v>4785</v>
      </c>
      <c r="Z2" t="s">
        <v>105</v>
      </c>
      <c r="AA2" t="s">
        <v>57</v>
      </c>
      <c r="AC2" t="s">
        <v>146</v>
      </c>
      <c r="AD2" t="s">
        <v>4690</v>
      </c>
      <c r="AF2" t="s">
        <v>107</v>
      </c>
      <c r="AI2" s="1"/>
      <c r="AJ2" t="s">
        <v>72</v>
      </c>
      <c r="AK2" t="s">
        <v>4691</v>
      </c>
      <c r="AN2" t="b">
        <v>1</v>
      </c>
      <c r="AQ2" t="s">
        <v>177</v>
      </c>
      <c r="BO2" t="s">
        <v>7412</v>
      </c>
      <c r="BQ2">
        <v>10365</v>
      </c>
      <c r="BR2">
        <v>16422</v>
      </c>
      <c r="BT2">
        <v>4</v>
      </c>
      <c r="BX2">
        <v>43598.301342592589</v>
      </c>
    </row>
    <row r="3" spans="1:76" x14ac:dyDescent="0.25">
      <c r="A3" t="s">
        <v>8176</v>
      </c>
      <c r="B3" t="s">
        <v>2417</v>
      </c>
      <c r="C3" t="s">
        <v>46</v>
      </c>
      <c r="D3">
        <v>39470</v>
      </c>
      <c r="E3" s="1"/>
      <c r="H3" t="s">
        <v>47</v>
      </c>
      <c r="I3">
        <v>39470</v>
      </c>
      <c r="J3">
        <v>2008</v>
      </c>
      <c r="K3" t="s">
        <v>85</v>
      </c>
      <c r="L3" t="s">
        <v>1193</v>
      </c>
      <c r="N3" t="s">
        <v>2418</v>
      </c>
      <c r="O3" t="s">
        <v>830</v>
      </c>
      <c r="P3" t="s">
        <v>105</v>
      </c>
      <c r="R3">
        <v>990190823</v>
      </c>
      <c r="T3" t="s">
        <v>8177</v>
      </c>
      <c r="V3" t="s">
        <v>90</v>
      </c>
      <c r="W3">
        <v>12</v>
      </c>
      <c r="X3" t="s">
        <v>1464</v>
      </c>
      <c r="Y3">
        <v>4733</v>
      </c>
      <c r="Z3" t="s">
        <v>105</v>
      </c>
      <c r="AA3" t="s">
        <v>57</v>
      </c>
      <c r="AC3" t="s">
        <v>146</v>
      </c>
      <c r="AD3" t="s">
        <v>4690</v>
      </c>
      <c r="AE3" t="s">
        <v>107</v>
      </c>
      <c r="AF3" t="s">
        <v>107</v>
      </c>
      <c r="AI3" s="1"/>
      <c r="AJ3" t="s">
        <v>72</v>
      </c>
      <c r="AK3" t="s">
        <v>4691</v>
      </c>
      <c r="AL3">
        <v>39756</v>
      </c>
      <c r="AN3" t="b">
        <v>1</v>
      </c>
      <c r="AQ3" t="s">
        <v>60</v>
      </c>
      <c r="AR3" t="s">
        <v>99</v>
      </c>
      <c r="AS3" t="s">
        <v>4734</v>
      </c>
      <c r="BB3" s="7" t="s">
        <v>2418</v>
      </c>
      <c r="BC3" s="7" t="s">
        <v>830</v>
      </c>
      <c r="BE3" s="7">
        <v>990190823</v>
      </c>
      <c r="BG3" s="7">
        <v>102071.26</v>
      </c>
      <c r="BH3" s="7">
        <v>0</v>
      </c>
      <c r="BI3">
        <v>101277.51</v>
      </c>
      <c r="BJ3">
        <v>0</v>
      </c>
      <c r="BK3">
        <v>0</v>
      </c>
      <c r="BL3">
        <v>0</v>
      </c>
      <c r="BM3">
        <v>9996.2900000000009</v>
      </c>
      <c r="BN3">
        <v>0</v>
      </c>
      <c r="BO3" t="s">
        <v>8178</v>
      </c>
      <c r="BP3">
        <v>14609</v>
      </c>
      <c r="BQ3">
        <v>28800</v>
      </c>
      <c r="BR3">
        <v>16170</v>
      </c>
      <c r="BS3">
        <v>14996</v>
      </c>
      <c r="BT3">
        <v>4</v>
      </c>
      <c r="BU3" t="s">
        <v>8179</v>
      </c>
      <c r="BV3" t="s">
        <v>4695</v>
      </c>
      <c r="BX3">
        <v>44149.397280092591</v>
      </c>
    </row>
    <row r="4" spans="1:76" x14ac:dyDescent="0.25">
      <c r="A4" t="s">
        <v>8282</v>
      </c>
      <c r="B4" t="s">
        <v>8283</v>
      </c>
      <c r="C4" t="s">
        <v>46</v>
      </c>
      <c r="D4">
        <v>39558</v>
      </c>
      <c r="E4" s="1"/>
      <c r="I4">
        <v>39558</v>
      </c>
      <c r="J4">
        <v>2008</v>
      </c>
      <c r="K4" t="s">
        <v>85</v>
      </c>
      <c r="L4" t="s">
        <v>8284</v>
      </c>
      <c r="N4" t="s">
        <v>8285</v>
      </c>
      <c r="O4" t="s">
        <v>8286</v>
      </c>
      <c r="P4" t="s">
        <v>613</v>
      </c>
      <c r="R4">
        <v>99138</v>
      </c>
      <c r="V4" t="s">
        <v>4807</v>
      </c>
      <c r="W4">
        <v>23</v>
      </c>
      <c r="X4" t="s">
        <v>7356</v>
      </c>
      <c r="Y4">
        <v>3290</v>
      </c>
      <c r="Z4" t="s">
        <v>613</v>
      </c>
      <c r="AA4" t="s">
        <v>4785</v>
      </c>
      <c r="AB4">
        <v>4052</v>
      </c>
      <c r="AC4" t="s">
        <v>146</v>
      </c>
      <c r="AD4" t="s">
        <v>4690</v>
      </c>
      <c r="AE4" t="s">
        <v>107</v>
      </c>
      <c r="AF4" t="s">
        <v>107</v>
      </c>
      <c r="AI4" s="1"/>
      <c r="AJ4" t="s">
        <v>72</v>
      </c>
      <c r="AK4" t="s">
        <v>4691</v>
      </c>
      <c r="AL4">
        <v>39756</v>
      </c>
      <c r="AN4" t="b">
        <v>1</v>
      </c>
      <c r="AQ4" t="s">
        <v>60</v>
      </c>
      <c r="AR4" t="s">
        <v>61</v>
      </c>
      <c r="BB4" s="7" t="s">
        <v>8285</v>
      </c>
      <c r="BC4" s="7" t="s">
        <v>8286</v>
      </c>
      <c r="BE4" s="7">
        <v>99138</v>
      </c>
      <c r="BO4" t="s">
        <v>8287</v>
      </c>
      <c r="BP4">
        <v>8348</v>
      </c>
      <c r="BQ4">
        <v>7947</v>
      </c>
      <c r="BR4">
        <v>16456</v>
      </c>
      <c r="BU4" t="s">
        <v>8288</v>
      </c>
      <c r="BV4" t="s">
        <v>4695</v>
      </c>
      <c r="BX4">
        <v>43598.301631944443</v>
      </c>
    </row>
    <row r="5" spans="1:76" x14ac:dyDescent="0.25">
      <c r="A5" t="s">
        <v>8988</v>
      </c>
      <c r="B5" t="s">
        <v>3120</v>
      </c>
      <c r="C5" t="s">
        <v>46</v>
      </c>
      <c r="D5">
        <v>38342</v>
      </c>
      <c r="E5" s="1"/>
      <c r="H5" t="s">
        <v>47</v>
      </c>
      <c r="I5">
        <v>38342</v>
      </c>
      <c r="J5">
        <v>2008</v>
      </c>
      <c r="K5" t="s">
        <v>85</v>
      </c>
      <c r="L5" t="s">
        <v>2664</v>
      </c>
      <c r="N5" t="s">
        <v>1255</v>
      </c>
      <c r="O5" t="s">
        <v>225</v>
      </c>
      <c r="P5" t="s">
        <v>226</v>
      </c>
      <c r="R5">
        <v>98660</v>
      </c>
      <c r="T5" t="s">
        <v>5929</v>
      </c>
      <c r="V5" t="s">
        <v>90</v>
      </c>
      <c r="W5">
        <v>12</v>
      </c>
      <c r="X5" t="s">
        <v>444</v>
      </c>
      <c r="Y5">
        <v>4778</v>
      </c>
      <c r="Z5" t="s">
        <v>226</v>
      </c>
      <c r="AA5" t="s">
        <v>57</v>
      </c>
      <c r="AC5" t="s">
        <v>146</v>
      </c>
      <c r="AD5" t="s">
        <v>4690</v>
      </c>
      <c r="AE5" t="s">
        <v>107</v>
      </c>
      <c r="AF5" t="s">
        <v>107</v>
      </c>
      <c r="AI5" s="1"/>
      <c r="AJ5" t="s">
        <v>72</v>
      </c>
      <c r="AK5" t="s">
        <v>4691</v>
      </c>
      <c r="AL5">
        <v>39756</v>
      </c>
      <c r="AN5" t="b">
        <v>1</v>
      </c>
      <c r="AQ5" t="s">
        <v>60</v>
      </c>
      <c r="AR5" t="s">
        <v>61</v>
      </c>
      <c r="AS5" t="s">
        <v>62</v>
      </c>
      <c r="BB5" s="7" t="s">
        <v>1255</v>
      </c>
      <c r="BC5" s="7" t="s">
        <v>225</v>
      </c>
      <c r="BE5" s="7">
        <v>98660</v>
      </c>
      <c r="BG5" s="7">
        <v>145034.51999999999</v>
      </c>
      <c r="BH5" s="7">
        <v>0</v>
      </c>
      <c r="BI5">
        <v>153776.71</v>
      </c>
      <c r="BJ5">
        <v>0</v>
      </c>
      <c r="BK5">
        <v>180</v>
      </c>
      <c r="BL5">
        <v>0</v>
      </c>
      <c r="BO5" t="s">
        <v>8989</v>
      </c>
      <c r="BP5">
        <v>15633</v>
      </c>
      <c r="BQ5">
        <v>27243</v>
      </c>
      <c r="BR5">
        <v>16130</v>
      </c>
      <c r="BS5">
        <v>15054</v>
      </c>
      <c r="BT5">
        <v>49</v>
      </c>
      <c r="BU5" t="s">
        <v>5932</v>
      </c>
      <c r="BV5" t="s">
        <v>4695</v>
      </c>
      <c r="BX5">
        <v>44149.399409722224</v>
      </c>
    </row>
    <row r="6" spans="1:76" x14ac:dyDescent="0.25">
      <c r="A6" t="s">
        <v>8990</v>
      </c>
      <c r="B6" t="s">
        <v>76</v>
      </c>
      <c r="C6" t="s">
        <v>46</v>
      </c>
      <c r="D6">
        <v>39078</v>
      </c>
      <c r="E6" s="1"/>
      <c r="H6" t="s">
        <v>47</v>
      </c>
      <c r="I6">
        <v>39078</v>
      </c>
      <c r="J6">
        <v>2008</v>
      </c>
      <c r="K6" t="s">
        <v>85</v>
      </c>
      <c r="L6" t="s">
        <v>7313</v>
      </c>
      <c r="N6" t="s">
        <v>78</v>
      </c>
      <c r="O6" t="s">
        <v>79</v>
      </c>
      <c r="P6" t="s">
        <v>80</v>
      </c>
      <c r="R6">
        <v>98382</v>
      </c>
      <c r="T6" t="s">
        <v>7314</v>
      </c>
      <c r="V6" t="s">
        <v>54</v>
      </c>
      <c r="W6">
        <v>13</v>
      </c>
      <c r="X6" t="s">
        <v>82</v>
      </c>
      <c r="Y6">
        <v>4825</v>
      </c>
      <c r="Z6" t="s">
        <v>80</v>
      </c>
      <c r="AA6" t="s">
        <v>57</v>
      </c>
      <c r="AC6" t="s">
        <v>146</v>
      </c>
      <c r="AD6" t="s">
        <v>4690</v>
      </c>
      <c r="AE6" t="s">
        <v>107</v>
      </c>
      <c r="AF6" t="s">
        <v>107</v>
      </c>
      <c r="AI6" s="1"/>
      <c r="AJ6" t="s">
        <v>72</v>
      </c>
      <c r="AK6" t="s">
        <v>4691</v>
      </c>
      <c r="AL6">
        <v>39756</v>
      </c>
      <c r="AN6" t="b">
        <v>1</v>
      </c>
      <c r="AQ6" t="s">
        <v>60</v>
      </c>
      <c r="AR6" t="s">
        <v>61</v>
      </c>
      <c r="AS6" t="s">
        <v>62</v>
      </c>
      <c r="BB6" s="7" t="s">
        <v>78</v>
      </c>
      <c r="BC6" s="7" t="s">
        <v>79</v>
      </c>
      <c r="BE6" s="7">
        <v>98382</v>
      </c>
      <c r="BG6" s="7">
        <v>125670.07</v>
      </c>
      <c r="BH6" s="7">
        <v>808.9</v>
      </c>
      <c r="BI6">
        <v>101029.1</v>
      </c>
      <c r="BJ6">
        <v>0</v>
      </c>
      <c r="BK6">
        <v>0</v>
      </c>
      <c r="BL6">
        <v>525</v>
      </c>
      <c r="BO6" t="s">
        <v>8991</v>
      </c>
      <c r="BP6">
        <v>20018</v>
      </c>
      <c r="BQ6">
        <v>26330</v>
      </c>
      <c r="BR6">
        <v>15956</v>
      </c>
      <c r="BS6">
        <v>15265</v>
      </c>
      <c r="BT6">
        <v>24</v>
      </c>
      <c r="BU6" t="s">
        <v>5009</v>
      </c>
      <c r="BV6" t="s">
        <v>4695</v>
      </c>
      <c r="BX6">
        <v>44149.41133101852</v>
      </c>
    </row>
    <row r="7" spans="1:76" x14ac:dyDescent="0.25">
      <c r="A7" t="s">
        <v>8992</v>
      </c>
      <c r="B7" t="s">
        <v>1042</v>
      </c>
      <c r="C7" t="s">
        <v>46</v>
      </c>
      <c r="D7">
        <v>39425</v>
      </c>
      <c r="E7" s="1"/>
      <c r="H7" t="s">
        <v>47</v>
      </c>
      <c r="I7">
        <v>39425</v>
      </c>
      <c r="J7">
        <v>2008</v>
      </c>
      <c r="K7" t="s">
        <v>85</v>
      </c>
      <c r="L7" t="s">
        <v>1043</v>
      </c>
      <c r="N7" t="s">
        <v>3164</v>
      </c>
      <c r="O7" t="s">
        <v>225</v>
      </c>
      <c r="P7" t="s">
        <v>226</v>
      </c>
      <c r="R7">
        <v>98684</v>
      </c>
      <c r="T7" t="s">
        <v>8993</v>
      </c>
      <c r="V7" t="s">
        <v>54</v>
      </c>
      <c r="W7">
        <v>13</v>
      </c>
      <c r="X7" t="s">
        <v>371</v>
      </c>
      <c r="Y7">
        <v>4811</v>
      </c>
      <c r="Z7" t="s">
        <v>226</v>
      </c>
      <c r="AA7" t="s">
        <v>57</v>
      </c>
      <c r="AC7" t="s">
        <v>146</v>
      </c>
      <c r="AD7" t="s">
        <v>4690</v>
      </c>
      <c r="AE7" t="s">
        <v>107</v>
      </c>
      <c r="AF7" t="s">
        <v>107</v>
      </c>
      <c r="AI7" s="1"/>
      <c r="AJ7" t="s">
        <v>72</v>
      </c>
      <c r="AK7" t="s">
        <v>4691</v>
      </c>
      <c r="AL7">
        <v>39756</v>
      </c>
      <c r="AN7" t="b">
        <v>1</v>
      </c>
      <c r="AQ7" t="s">
        <v>60</v>
      </c>
      <c r="AR7" t="s">
        <v>61</v>
      </c>
      <c r="AS7" t="s">
        <v>62</v>
      </c>
      <c r="BB7" s="7" t="s">
        <v>3164</v>
      </c>
      <c r="BC7" s="7" t="s">
        <v>225</v>
      </c>
      <c r="BE7" s="7">
        <v>98684</v>
      </c>
      <c r="BG7" s="7">
        <v>120306.59</v>
      </c>
      <c r="BH7" s="7">
        <v>12949.35</v>
      </c>
      <c r="BI7">
        <v>130419.48</v>
      </c>
      <c r="BJ7">
        <v>0</v>
      </c>
      <c r="BK7">
        <v>0</v>
      </c>
      <c r="BL7">
        <v>0</v>
      </c>
      <c r="BM7">
        <v>351.08</v>
      </c>
      <c r="BN7">
        <v>0</v>
      </c>
      <c r="BO7" t="s">
        <v>8994</v>
      </c>
      <c r="BP7">
        <v>20445</v>
      </c>
      <c r="BQ7">
        <v>8991</v>
      </c>
      <c r="BR7">
        <v>15945</v>
      </c>
      <c r="BS7">
        <v>15282</v>
      </c>
      <c r="BT7">
        <v>17</v>
      </c>
      <c r="BU7" t="s">
        <v>8261</v>
      </c>
      <c r="BV7" t="s">
        <v>4695</v>
      </c>
      <c r="BX7">
        <v>44149.411770833336</v>
      </c>
    </row>
    <row r="8" spans="1:76" x14ac:dyDescent="0.25">
      <c r="A8" t="s">
        <v>8995</v>
      </c>
      <c r="B8" t="s">
        <v>1393</v>
      </c>
      <c r="C8" t="s">
        <v>46</v>
      </c>
      <c r="D8">
        <v>39439</v>
      </c>
      <c r="E8" s="1"/>
      <c r="H8" t="s">
        <v>47</v>
      </c>
      <c r="I8">
        <v>39439</v>
      </c>
      <c r="J8">
        <v>2008</v>
      </c>
      <c r="K8" t="s">
        <v>85</v>
      </c>
      <c r="L8" t="s">
        <v>1394</v>
      </c>
      <c r="N8" t="s">
        <v>1395</v>
      </c>
      <c r="O8" t="s">
        <v>453</v>
      </c>
      <c r="P8" t="s">
        <v>199</v>
      </c>
      <c r="R8">
        <v>982720237</v>
      </c>
      <c r="T8" t="s">
        <v>8996</v>
      </c>
      <c r="V8" t="s">
        <v>90</v>
      </c>
      <c r="W8">
        <v>12</v>
      </c>
      <c r="X8" t="s">
        <v>1396</v>
      </c>
      <c r="Y8">
        <v>4768</v>
      </c>
      <c r="Z8" t="s">
        <v>199</v>
      </c>
      <c r="AA8" t="s">
        <v>57</v>
      </c>
      <c r="AC8" t="s">
        <v>146</v>
      </c>
      <c r="AD8" t="s">
        <v>4690</v>
      </c>
      <c r="AE8" t="s">
        <v>107</v>
      </c>
      <c r="AF8" t="s">
        <v>107</v>
      </c>
      <c r="AI8" s="1"/>
      <c r="AJ8" t="s">
        <v>72</v>
      </c>
      <c r="AK8" t="s">
        <v>4691</v>
      </c>
      <c r="AL8">
        <v>39756</v>
      </c>
      <c r="AN8" t="b">
        <v>1</v>
      </c>
      <c r="AQ8" t="s">
        <v>60</v>
      </c>
      <c r="AR8" t="s">
        <v>99</v>
      </c>
      <c r="AS8" t="s">
        <v>4734</v>
      </c>
      <c r="BB8" s="7" t="s">
        <v>1395</v>
      </c>
      <c r="BC8" s="7" t="s">
        <v>453</v>
      </c>
      <c r="BE8" s="7">
        <v>982720237</v>
      </c>
      <c r="BG8" s="7">
        <v>115210.28</v>
      </c>
      <c r="BH8" s="7">
        <v>0</v>
      </c>
      <c r="BI8">
        <v>115210.28</v>
      </c>
      <c r="BJ8">
        <v>0</v>
      </c>
      <c r="BK8">
        <v>0</v>
      </c>
      <c r="BL8">
        <v>0</v>
      </c>
      <c r="BO8" t="s">
        <v>8997</v>
      </c>
      <c r="BP8">
        <v>20573</v>
      </c>
      <c r="BQ8">
        <v>10187</v>
      </c>
      <c r="BR8">
        <v>15941</v>
      </c>
      <c r="BS8">
        <v>15287</v>
      </c>
      <c r="BT8">
        <v>39</v>
      </c>
      <c r="BU8" t="s">
        <v>5009</v>
      </c>
      <c r="BV8" t="s">
        <v>4695</v>
      </c>
      <c r="BX8">
        <v>44149.411944444444</v>
      </c>
    </row>
    <row r="9" spans="1:76" x14ac:dyDescent="0.25">
      <c r="A9" t="s">
        <v>8998</v>
      </c>
      <c r="B9" t="s">
        <v>1957</v>
      </c>
      <c r="C9" t="s">
        <v>46</v>
      </c>
      <c r="D9">
        <v>39523</v>
      </c>
      <c r="E9" s="1"/>
      <c r="H9" t="s">
        <v>47</v>
      </c>
      <c r="I9">
        <v>39523</v>
      </c>
      <c r="J9">
        <v>2008</v>
      </c>
      <c r="K9" t="s">
        <v>77</v>
      </c>
      <c r="L9" t="s">
        <v>1958</v>
      </c>
      <c r="N9" t="s">
        <v>1959</v>
      </c>
      <c r="O9" t="s">
        <v>361</v>
      </c>
      <c r="P9" t="s">
        <v>68</v>
      </c>
      <c r="R9">
        <v>980351185</v>
      </c>
      <c r="T9" t="s">
        <v>7060</v>
      </c>
      <c r="V9" t="s">
        <v>54</v>
      </c>
      <c r="W9">
        <v>13</v>
      </c>
      <c r="X9" t="s">
        <v>216</v>
      </c>
      <c r="Y9">
        <v>4843</v>
      </c>
      <c r="Z9" t="s">
        <v>68</v>
      </c>
      <c r="AA9" t="s">
        <v>57</v>
      </c>
      <c r="AC9" t="s">
        <v>146</v>
      </c>
      <c r="AD9" t="s">
        <v>4690</v>
      </c>
      <c r="AE9" t="s">
        <v>107</v>
      </c>
      <c r="AF9" t="s">
        <v>107</v>
      </c>
      <c r="AI9" s="1"/>
      <c r="AJ9" t="s">
        <v>72</v>
      </c>
      <c r="AK9" t="s">
        <v>4691</v>
      </c>
      <c r="AL9">
        <v>39756</v>
      </c>
      <c r="AN9" t="b">
        <v>1</v>
      </c>
      <c r="AQ9" t="s">
        <v>73</v>
      </c>
      <c r="BB9" s="7" t="s">
        <v>1959</v>
      </c>
      <c r="BC9" s="7" t="s">
        <v>361</v>
      </c>
      <c r="BE9" s="7">
        <v>980351185</v>
      </c>
      <c r="BG9" s="7">
        <v>6059.37</v>
      </c>
      <c r="BH9" s="7">
        <v>0</v>
      </c>
      <c r="BI9">
        <v>572.69000000000005</v>
      </c>
      <c r="BJ9">
        <v>0</v>
      </c>
      <c r="BK9">
        <v>0</v>
      </c>
      <c r="BL9">
        <v>6769.83</v>
      </c>
      <c r="BO9" t="s">
        <v>8999</v>
      </c>
      <c r="BP9">
        <v>20826</v>
      </c>
      <c r="BQ9">
        <v>2699</v>
      </c>
      <c r="BR9">
        <v>15931</v>
      </c>
      <c r="BS9">
        <v>15372</v>
      </c>
      <c r="BT9">
        <v>33</v>
      </c>
      <c r="BU9" t="s">
        <v>8801</v>
      </c>
      <c r="BV9" t="s">
        <v>4695</v>
      </c>
      <c r="BX9">
        <v>44149.416261574072</v>
      </c>
    </row>
    <row r="10" spans="1:76" x14ac:dyDescent="0.25">
      <c r="A10" t="s">
        <v>9000</v>
      </c>
      <c r="B10" t="s">
        <v>3485</v>
      </c>
      <c r="C10" t="s">
        <v>46</v>
      </c>
      <c r="D10">
        <v>38329</v>
      </c>
      <c r="E10" s="1"/>
      <c r="H10" t="s">
        <v>47</v>
      </c>
      <c r="I10">
        <v>38329</v>
      </c>
      <c r="J10">
        <v>2008</v>
      </c>
      <c r="K10" t="s">
        <v>77</v>
      </c>
      <c r="L10" t="s">
        <v>3486</v>
      </c>
      <c r="N10" t="s">
        <v>3487</v>
      </c>
      <c r="O10" t="s">
        <v>375</v>
      </c>
      <c r="P10" t="s">
        <v>68</v>
      </c>
      <c r="R10">
        <v>980405235</v>
      </c>
      <c r="S10" t="s">
        <v>3488</v>
      </c>
      <c r="T10" t="s">
        <v>3488</v>
      </c>
      <c r="V10" t="s">
        <v>90</v>
      </c>
      <c r="W10">
        <v>12</v>
      </c>
      <c r="X10" t="s">
        <v>890</v>
      </c>
      <c r="Y10">
        <v>4770</v>
      </c>
      <c r="Z10" t="s">
        <v>68</v>
      </c>
      <c r="AA10" t="s">
        <v>57</v>
      </c>
      <c r="AC10" t="s">
        <v>146</v>
      </c>
      <c r="AD10" t="s">
        <v>4690</v>
      </c>
      <c r="AE10" t="s">
        <v>107</v>
      </c>
      <c r="AF10" t="s">
        <v>107</v>
      </c>
      <c r="AI10" s="1"/>
      <c r="AJ10" t="s">
        <v>72</v>
      </c>
      <c r="AK10" t="s">
        <v>4691</v>
      </c>
      <c r="AL10">
        <v>39756</v>
      </c>
      <c r="AN10" t="b">
        <v>1</v>
      </c>
      <c r="AQ10" t="s">
        <v>73</v>
      </c>
      <c r="BB10" s="7" t="s">
        <v>3487</v>
      </c>
      <c r="BC10" s="7" t="s">
        <v>375</v>
      </c>
      <c r="BE10" s="7">
        <v>980405235</v>
      </c>
      <c r="BG10" s="7">
        <v>7250</v>
      </c>
      <c r="BH10" s="7">
        <v>0</v>
      </c>
      <c r="BI10">
        <v>6594.35</v>
      </c>
      <c r="BJ10">
        <v>0</v>
      </c>
      <c r="BK10">
        <v>0</v>
      </c>
      <c r="BL10">
        <v>0</v>
      </c>
      <c r="BO10" t="s">
        <v>9001</v>
      </c>
      <c r="BP10">
        <v>20918</v>
      </c>
      <c r="BQ10">
        <v>10184</v>
      </c>
      <c r="BR10">
        <v>15929</v>
      </c>
      <c r="BS10">
        <v>15376</v>
      </c>
      <c r="BT10">
        <v>41</v>
      </c>
      <c r="BU10" t="s">
        <v>9002</v>
      </c>
      <c r="BV10" t="s">
        <v>4695</v>
      </c>
      <c r="BX10">
        <v>44149.416388888887</v>
      </c>
    </row>
    <row r="11" spans="1:76" x14ac:dyDescent="0.25">
      <c r="A11" t="s">
        <v>9003</v>
      </c>
      <c r="B11" t="s">
        <v>1363</v>
      </c>
      <c r="C11" t="s">
        <v>46</v>
      </c>
      <c r="D11">
        <v>39398</v>
      </c>
      <c r="E11" s="1"/>
      <c r="H11" t="s">
        <v>47</v>
      </c>
      <c r="I11">
        <v>39398</v>
      </c>
      <c r="J11">
        <v>2008</v>
      </c>
      <c r="K11" t="s">
        <v>85</v>
      </c>
      <c r="L11" t="s">
        <v>1275</v>
      </c>
      <c r="N11" t="s">
        <v>3445</v>
      </c>
      <c r="O11" t="s">
        <v>3446</v>
      </c>
      <c r="P11" t="s">
        <v>68</v>
      </c>
      <c r="R11">
        <v>98321</v>
      </c>
      <c r="T11" t="s">
        <v>9004</v>
      </c>
      <c r="V11" t="s">
        <v>54</v>
      </c>
      <c r="W11">
        <v>13</v>
      </c>
      <c r="X11" t="s">
        <v>306</v>
      </c>
      <c r="Y11">
        <v>4839</v>
      </c>
      <c r="Z11" t="s">
        <v>68</v>
      </c>
      <c r="AA11" t="s">
        <v>57</v>
      </c>
      <c r="AC11" t="s">
        <v>146</v>
      </c>
      <c r="AD11" t="s">
        <v>4690</v>
      </c>
      <c r="AE11" t="s">
        <v>107</v>
      </c>
      <c r="AF11" t="s">
        <v>107</v>
      </c>
      <c r="AI11" s="1"/>
      <c r="AJ11" t="s">
        <v>72</v>
      </c>
      <c r="AK11" t="s">
        <v>4691</v>
      </c>
      <c r="AL11">
        <v>39756</v>
      </c>
      <c r="AN11" t="b">
        <v>1</v>
      </c>
      <c r="AQ11" t="s">
        <v>60</v>
      </c>
      <c r="AR11" t="s">
        <v>99</v>
      </c>
      <c r="AS11" t="s">
        <v>4734</v>
      </c>
      <c r="BB11" s="7" t="s">
        <v>3445</v>
      </c>
      <c r="BC11" s="7" t="s">
        <v>3446</v>
      </c>
      <c r="BE11" s="7">
        <v>98321</v>
      </c>
      <c r="BG11" s="7">
        <v>23876.55</v>
      </c>
      <c r="BH11" s="7">
        <v>0</v>
      </c>
      <c r="BI11">
        <v>30227.21</v>
      </c>
      <c r="BJ11">
        <v>6238.93</v>
      </c>
      <c r="BK11">
        <v>0</v>
      </c>
      <c r="BL11">
        <v>0</v>
      </c>
      <c r="BM11">
        <v>142.11000000000001</v>
      </c>
      <c r="BN11">
        <v>0</v>
      </c>
      <c r="BO11" t="s">
        <v>9005</v>
      </c>
      <c r="BP11">
        <v>20963</v>
      </c>
      <c r="BQ11">
        <v>27609</v>
      </c>
      <c r="BR11">
        <v>15927</v>
      </c>
      <c r="BS11">
        <v>15375</v>
      </c>
      <c r="BT11">
        <v>31</v>
      </c>
      <c r="BU11" t="s">
        <v>8272</v>
      </c>
      <c r="BV11" t="s">
        <v>4695</v>
      </c>
      <c r="BX11">
        <v>44149.416319444441</v>
      </c>
    </row>
    <row r="12" spans="1:76" x14ac:dyDescent="0.25">
      <c r="A12" t="s">
        <v>9006</v>
      </c>
      <c r="B12" t="s">
        <v>9007</v>
      </c>
      <c r="C12" t="s">
        <v>46</v>
      </c>
      <c r="D12">
        <v>39405</v>
      </c>
      <c r="E12" s="1"/>
      <c r="H12" t="s">
        <v>47</v>
      </c>
      <c r="I12">
        <v>39405</v>
      </c>
      <c r="J12">
        <v>2008</v>
      </c>
      <c r="K12" t="s">
        <v>85</v>
      </c>
      <c r="L12" t="s">
        <v>9008</v>
      </c>
      <c r="N12" t="s">
        <v>9009</v>
      </c>
      <c r="O12" t="s">
        <v>3600</v>
      </c>
      <c r="P12" t="s">
        <v>737</v>
      </c>
      <c r="R12">
        <v>98563</v>
      </c>
      <c r="T12" t="s">
        <v>9010</v>
      </c>
      <c r="V12" t="s">
        <v>4807</v>
      </c>
      <c r="W12">
        <v>23</v>
      </c>
      <c r="X12" t="s">
        <v>6884</v>
      </c>
      <c r="Y12">
        <v>3369</v>
      </c>
      <c r="Z12" t="s">
        <v>737</v>
      </c>
      <c r="AA12" t="s">
        <v>4785</v>
      </c>
      <c r="AB12">
        <v>34197</v>
      </c>
      <c r="AC12" t="s">
        <v>146</v>
      </c>
      <c r="AD12" t="s">
        <v>4690</v>
      </c>
      <c r="AE12" t="s">
        <v>107</v>
      </c>
      <c r="AF12" t="s">
        <v>107</v>
      </c>
      <c r="AI12" s="1"/>
      <c r="AJ12" t="s">
        <v>72</v>
      </c>
      <c r="AK12" t="s">
        <v>4691</v>
      </c>
      <c r="AL12">
        <v>39756</v>
      </c>
      <c r="AN12" t="b">
        <v>1</v>
      </c>
      <c r="AQ12" t="s">
        <v>60</v>
      </c>
      <c r="AR12" t="s">
        <v>61</v>
      </c>
      <c r="BB12" s="7" t="s">
        <v>9009</v>
      </c>
      <c r="BC12" s="7" t="s">
        <v>3600</v>
      </c>
      <c r="BE12" s="7">
        <v>98563</v>
      </c>
      <c r="BG12" s="7">
        <v>21628.880000000001</v>
      </c>
      <c r="BH12" s="7">
        <v>0</v>
      </c>
      <c r="BI12">
        <v>27899.31</v>
      </c>
      <c r="BJ12">
        <v>6198.8</v>
      </c>
      <c r="BK12">
        <v>0</v>
      </c>
      <c r="BL12">
        <v>0</v>
      </c>
      <c r="BM12">
        <v>993.97</v>
      </c>
      <c r="BN12">
        <v>0</v>
      </c>
      <c r="BO12" t="s">
        <v>9011</v>
      </c>
      <c r="BP12">
        <v>21259</v>
      </c>
      <c r="BQ12">
        <v>7745</v>
      </c>
      <c r="BR12">
        <v>15916</v>
      </c>
      <c r="BS12">
        <v>15399</v>
      </c>
      <c r="BU12" t="s">
        <v>9012</v>
      </c>
      <c r="BV12" t="s">
        <v>4695</v>
      </c>
      <c r="BX12">
        <v>44149.417199074072</v>
      </c>
    </row>
    <row r="13" spans="1:76" x14ac:dyDescent="0.25">
      <c r="A13" t="s">
        <v>9013</v>
      </c>
      <c r="B13" t="s">
        <v>7913</v>
      </c>
      <c r="C13" t="s">
        <v>46</v>
      </c>
      <c r="D13">
        <v>39581</v>
      </c>
      <c r="E13" s="1"/>
      <c r="H13" t="s">
        <v>47</v>
      </c>
      <c r="I13">
        <v>39581</v>
      </c>
      <c r="J13">
        <v>2008</v>
      </c>
      <c r="K13" t="s">
        <v>85</v>
      </c>
      <c r="L13" t="s">
        <v>7914</v>
      </c>
      <c r="N13" t="s">
        <v>7915</v>
      </c>
      <c r="O13" t="s">
        <v>740</v>
      </c>
      <c r="P13" t="s">
        <v>737</v>
      </c>
      <c r="R13" t="s">
        <v>7916</v>
      </c>
      <c r="S13" t="s">
        <v>9014</v>
      </c>
      <c r="T13" t="s">
        <v>9015</v>
      </c>
      <c r="V13" t="s">
        <v>4807</v>
      </c>
      <c r="W13">
        <v>23</v>
      </c>
      <c r="X13" t="s">
        <v>6884</v>
      </c>
      <c r="Y13">
        <v>3369</v>
      </c>
      <c r="Z13" t="s">
        <v>737</v>
      </c>
      <c r="AA13" t="s">
        <v>4785</v>
      </c>
      <c r="AB13">
        <v>34197</v>
      </c>
      <c r="AC13" t="s">
        <v>146</v>
      </c>
      <c r="AD13" t="s">
        <v>4690</v>
      </c>
      <c r="AE13" t="s">
        <v>107</v>
      </c>
      <c r="AF13" t="s">
        <v>107</v>
      </c>
      <c r="AI13" s="1"/>
      <c r="AJ13" t="s">
        <v>72</v>
      </c>
      <c r="AK13" t="s">
        <v>4691</v>
      </c>
      <c r="AL13">
        <v>39756</v>
      </c>
      <c r="AN13" t="b">
        <v>1</v>
      </c>
      <c r="AQ13" t="s">
        <v>60</v>
      </c>
      <c r="AR13" t="s">
        <v>61</v>
      </c>
      <c r="BB13" s="7" t="s">
        <v>7915</v>
      </c>
      <c r="BC13" s="7" t="s">
        <v>740</v>
      </c>
      <c r="BE13" s="7" t="s">
        <v>7916</v>
      </c>
      <c r="BG13" s="7">
        <v>4515.6499999999996</v>
      </c>
      <c r="BH13" s="7">
        <v>1661.91</v>
      </c>
      <c r="BI13">
        <v>6170.79</v>
      </c>
      <c r="BJ13">
        <v>0</v>
      </c>
      <c r="BK13">
        <v>0</v>
      </c>
      <c r="BL13">
        <v>0</v>
      </c>
      <c r="BO13" t="s">
        <v>9016</v>
      </c>
      <c r="BP13">
        <v>21424</v>
      </c>
      <c r="BQ13">
        <v>7811</v>
      </c>
      <c r="BR13">
        <v>15904</v>
      </c>
      <c r="BS13">
        <v>15402</v>
      </c>
      <c r="BU13" t="s">
        <v>7920</v>
      </c>
      <c r="BV13" t="s">
        <v>4695</v>
      </c>
      <c r="BX13">
        <v>44149.417337962965</v>
      </c>
    </row>
    <row r="14" spans="1:76" x14ac:dyDescent="0.25">
      <c r="A14" t="s">
        <v>9024</v>
      </c>
      <c r="B14" t="s">
        <v>1301</v>
      </c>
      <c r="C14" t="s">
        <v>46</v>
      </c>
      <c r="D14">
        <v>39227</v>
      </c>
      <c r="E14" s="1"/>
      <c r="H14" t="s">
        <v>47</v>
      </c>
      <c r="I14">
        <v>39227</v>
      </c>
      <c r="J14">
        <v>2008</v>
      </c>
      <c r="K14" t="s">
        <v>85</v>
      </c>
      <c r="L14" t="s">
        <v>7966</v>
      </c>
      <c r="N14" t="s">
        <v>1302</v>
      </c>
      <c r="O14" t="s">
        <v>168</v>
      </c>
      <c r="P14" t="s">
        <v>68</v>
      </c>
      <c r="R14">
        <v>980094204</v>
      </c>
      <c r="S14" t="s">
        <v>3538</v>
      </c>
      <c r="T14" t="s">
        <v>9025</v>
      </c>
      <c r="V14" t="s">
        <v>54</v>
      </c>
      <c r="W14">
        <v>13</v>
      </c>
      <c r="X14" t="s">
        <v>945</v>
      </c>
      <c r="Y14">
        <v>4874</v>
      </c>
      <c r="Z14" t="s">
        <v>68</v>
      </c>
      <c r="AA14" t="s">
        <v>57</v>
      </c>
      <c r="AC14" t="s">
        <v>146</v>
      </c>
      <c r="AD14" t="s">
        <v>4690</v>
      </c>
      <c r="AE14" t="s">
        <v>107</v>
      </c>
      <c r="AF14" t="s">
        <v>107</v>
      </c>
      <c r="AI14" s="1"/>
      <c r="AJ14" t="s">
        <v>72</v>
      </c>
      <c r="AK14" t="s">
        <v>4691</v>
      </c>
      <c r="AL14">
        <v>39756</v>
      </c>
      <c r="AN14" t="b">
        <v>1</v>
      </c>
      <c r="AQ14" t="s">
        <v>60</v>
      </c>
      <c r="AR14" t="s">
        <v>61</v>
      </c>
      <c r="AS14" t="s">
        <v>62</v>
      </c>
      <c r="BB14" s="7" t="s">
        <v>1302</v>
      </c>
      <c r="BC14" s="7" t="s">
        <v>168</v>
      </c>
      <c r="BE14" s="7">
        <v>980094204</v>
      </c>
      <c r="BG14" s="7">
        <v>170897.72</v>
      </c>
      <c r="BH14" s="7">
        <v>0</v>
      </c>
      <c r="BI14">
        <v>64685.95</v>
      </c>
      <c r="BJ14">
        <v>0</v>
      </c>
      <c r="BK14">
        <v>0</v>
      </c>
      <c r="BL14">
        <v>0</v>
      </c>
      <c r="BM14">
        <v>142.11000000000001</v>
      </c>
      <c r="BN14">
        <v>0</v>
      </c>
      <c r="BO14" t="s">
        <v>9026</v>
      </c>
      <c r="BP14">
        <v>9114</v>
      </c>
      <c r="BQ14">
        <v>3803</v>
      </c>
      <c r="BR14">
        <v>16413</v>
      </c>
      <c r="BS14">
        <v>14750</v>
      </c>
      <c r="BT14">
        <v>48</v>
      </c>
      <c r="BU14" t="s">
        <v>9027</v>
      </c>
      <c r="BV14" t="s">
        <v>4695</v>
      </c>
      <c r="BX14">
        <v>44149.386493055557</v>
      </c>
    </row>
    <row r="15" spans="1:76" x14ac:dyDescent="0.25">
      <c r="A15" t="s">
        <v>9028</v>
      </c>
      <c r="B15" t="s">
        <v>2788</v>
      </c>
      <c r="C15" t="s">
        <v>46</v>
      </c>
      <c r="D15">
        <v>39395</v>
      </c>
      <c r="E15" s="1"/>
      <c r="H15" t="s">
        <v>47</v>
      </c>
      <c r="I15">
        <v>39395</v>
      </c>
      <c r="J15">
        <v>2008</v>
      </c>
      <c r="K15" t="s">
        <v>85</v>
      </c>
      <c r="L15" t="s">
        <v>8620</v>
      </c>
      <c r="N15" t="s">
        <v>1556</v>
      </c>
      <c r="O15" t="s">
        <v>101</v>
      </c>
      <c r="P15" t="s">
        <v>68</v>
      </c>
      <c r="R15">
        <v>98116</v>
      </c>
      <c r="S15" t="s">
        <v>1557</v>
      </c>
      <c r="T15" t="s">
        <v>8621</v>
      </c>
      <c r="V15" t="s">
        <v>90</v>
      </c>
      <c r="W15">
        <v>12</v>
      </c>
      <c r="X15" t="s">
        <v>194</v>
      </c>
      <c r="Y15">
        <v>4763</v>
      </c>
      <c r="Z15" t="s">
        <v>68</v>
      </c>
      <c r="AA15" t="s">
        <v>57</v>
      </c>
      <c r="AC15" t="s">
        <v>146</v>
      </c>
      <c r="AD15" t="s">
        <v>4690</v>
      </c>
      <c r="AE15" t="s">
        <v>107</v>
      </c>
      <c r="AF15" t="s">
        <v>107</v>
      </c>
      <c r="AI15" s="1"/>
      <c r="AJ15" t="s">
        <v>72</v>
      </c>
      <c r="AK15" t="s">
        <v>4691</v>
      </c>
      <c r="AL15">
        <v>39756</v>
      </c>
      <c r="AN15" t="b">
        <v>1</v>
      </c>
      <c r="AQ15" t="s">
        <v>195</v>
      </c>
      <c r="AR15" t="s">
        <v>150</v>
      </c>
      <c r="AS15" t="s">
        <v>62</v>
      </c>
      <c r="BB15" s="7" t="s">
        <v>1556</v>
      </c>
      <c r="BC15" s="7" t="s">
        <v>101</v>
      </c>
      <c r="BE15" s="7">
        <v>98116</v>
      </c>
      <c r="BG15" s="7">
        <v>107777.78</v>
      </c>
      <c r="BH15" s="7">
        <v>700.62</v>
      </c>
      <c r="BI15">
        <v>86658.91</v>
      </c>
      <c r="BJ15">
        <v>0</v>
      </c>
      <c r="BK15">
        <v>0</v>
      </c>
      <c r="BL15">
        <v>0</v>
      </c>
      <c r="BO15" t="s">
        <v>9029</v>
      </c>
      <c r="BP15">
        <v>12683</v>
      </c>
      <c r="BQ15">
        <v>27871</v>
      </c>
      <c r="BR15">
        <v>16247</v>
      </c>
      <c r="BS15">
        <v>14910</v>
      </c>
      <c r="BT15">
        <v>34</v>
      </c>
      <c r="BU15" t="s">
        <v>9030</v>
      </c>
      <c r="BV15" t="s">
        <v>4695</v>
      </c>
      <c r="BX15">
        <v>44149.393923611111</v>
      </c>
    </row>
    <row r="16" spans="1:76" x14ac:dyDescent="0.25">
      <c r="A16" t="s">
        <v>9031</v>
      </c>
      <c r="B16" t="s">
        <v>9032</v>
      </c>
      <c r="C16" t="s">
        <v>46</v>
      </c>
      <c r="D16">
        <v>39474</v>
      </c>
      <c r="E16" s="1"/>
      <c r="H16" t="s">
        <v>599</v>
      </c>
      <c r="I16">
        <v>39474</v>
      </c>
      <c r="J16">
        <v>2008</v>
      </c>
      <c r="K16" t="s">
        <v>85</v>
      </c>
      <c r="L16" t="s">
        <v>9033</v>
      </c>
      <c r="N16" t="s">
        <v>9034</v>
      </c>
      <c r="O16" t="s">
        <v>1865</v>
      </c>
      <c r="P16" t="s">
        <v>115</v>
      </c>
      <c r="R16">
        <v>98354</v>
      </c>
      <c r="T16" t="s">
        <v>9035</v>
      </c>
      <c r="V16" t="s">
        <v>4783</v>
      </c>
      <c r="W16">
        <v>25</v>
      </c>
      <c r="X16" t="s">
        <v>4784</v>
      </c>
      <c r="Y16">
        <v>3879</v>
      </c>
      <c r="Z16" t="s">
        <v>115</v>
      </c>
      <c r="AA16" t="s">
        <v>4785</v>
      </c>
      <c r="AB16">
        <v>373207</v>
      </c>
      <c r="AC16" t="s">
        <v>146</v>
      </c>
      <c r="AD16" t="s">
        <v>4690</v>
      </c>
      <c r="AE16" t="s">
        <v>107</v>
      </c>
      <c r="AF16" t="s">
        <v>107</v>
      </c>
      <c r="AI16" s="1"/>
      <c r="AJ16" t="s">
        <v>72</v>
      </c>
      <c r="AK16" t="s">
        <v>4691</v>
      </c>
      <c r="AL16">
        <v>39756</v>
      </c>
      <c r="AN16" t="b">
        <v>1</v>
      </c>
      <c r="AQ16" t="s">
        <v>73</v>
      </c>
      <c r="AR16" t="s">
        <v>99</v>
      </c>
      <c r="BB16" s="7" t="s">
        <v>9034</v>
      </c>
      <c r="BC16" s="7" t="s">
        <v>1865</v>
      </c>
      <c r="BE16" s="7">
        <v>98354</v>
      </c>
      <c r="BG16" s="7">
        <v>13931.94</v>
      </c>
      <c r="BH16" s="7">
        <v>0</v>
      </c>
      <c r="BI16">
        <v>12705.36</v>
      </c>
      <c r="BJ16">
        <v>1000</v>
      </c>
      <c r="BK16">
        <v>0</v>
      </c>
      <c r="BL16">
        <v>0</v>
      </c>
      <c r="BO16" t="s">
        <v>9036</v>
      </c>
      <c r="BP16">
        <v>12976</v>
      </c>
      <c r="BQ16">
        <v>4730</v>
      </c>
      <c r="BR16">
        <v>16238</v>
      </c>
      <c r="BS16">
        <v>14924</v>
      </c>
      <c r="BU16" t="s">
        <v>9037</v>
      </c>
      <c r="BV16" t="s">
        <v>4695</v>
      </c>
      <c r="BX16">
        <v>44149.394814814812</v>
      </c>
    </row>
    <row r="17" spans="1:76" x14ac:dyDescent="0.25">
      <c r="A17" t="s">
        <v>9038</v>
      </c>
      <c r="B17" t="s">
        <v>539</v>
      </c>
      <c r="C17" t="s">
        <v>46</v>
      </c>
      <c r="D17">
        <v>39402</v>
      </c>
      <c r="E17" s="1"/>
      <c r="H17" t="s">
        <v>47</v>
      </c>
      <c r="I17">
        <v>39402</v>
      </c>
      <c r="J17">
        <v>2008</v>
      </c>
      <c r="K17" t="s">
        <v>85</v>
      </c>
      <c r="L17" t="s">
        <v>540</v>
      </c>
      <c r="N17" t="s">
        <v>541</v>
      </c>
      <c r="O17" t="s">
        <v>542</v>
      </c>
      <c r="P17" t="s">
        <v>68</v>
      </c>
      <c r="R17" t="s">
        <v>9039</v>
      </c>
      <c r="S17" t="s">
        <v>543</v>
      </c>
      <c r="T17" t="s">
        <v>9040</v>
      </c>
      <c r="V17" t="s">
        <v>54</v>
      </c>
      <c r="W17">
        <v>13</v>
      </c>
      <c r="X17" t="s">
        <v>745</v>
      </c>
      <c r="Y17">
        <v>4837</v>
      </c>
      <c r="Z17" t="s">
        <v>68</v>
      </c>
      <c r="AA17" t="s">
        <v>57</v>
      </c>
      <c r="AC17" t="s">
        <v>146</v>
      </c>
      <c r="AD17" t="s">
        <v>4690</v>
      </c>
      <c r="AE17" t="s">
        <v>107</v>
      </c>
      <c r="AF17" t="s">
        <v>107</v>
      </c>
      <c r="AI17" s="1"/>
      <c r="AJ17" t="s">
        <v>72</v>
      </c>
      <c r="AK17" t="s">
        <v>4691</v>
      </c>
      <c r="AL17">
        <v>39756</v>
      </c>
      <c r="AN17" t="b">
        <v>1</v>
      </c>
      <c r="AQ17" t="s">
        <v>60</v>
      </c>
      <c r="AR17" t="s">
        <v>61</v>
      </c>
      <c r="AS17" t="s">
        <v>62</v>
      </c>
      <c r="BB17" s="7" t="s">
        <v>541</v>
      </c>
      <c r="BC17" s="7" t="s">
        <v>542</v>
      </c>
      <c r="BE17" s="7" t="s">
        <v>9039</v>
      </c>
      <c r="BG17" s="7">
        <v>40270.400000000001</v>
      </c>
      <c r="BH17" s="7">
        <v>8334.81</v>
      </c>
      <c r="BI17">
        <v>46455.26</v>
      </c>
      <c r="BJ17">
        <v>0</v>
      </c>
      <c r="BK17">
        <v>0</v>
      </c>
      <c r="BL17">
        <v>0</v>
      </c>
      <c r="BM17">
        <v>0</v>
      </c>
      <c r="BN17">
        <v>0</v>
      </c>
      <c r="BO17" t="s">
        <v>9041</v>
      </c>
      <c r="BP17">
        <v>13156</v>
      </c>
      <c r="BQ17">
        <v>27207</v>
      </c>
      <c r="BR17">
        <v>16227</v>
      </c>
      <c r="BS17">
        <v>14931</v>
      </c>
      <c r="BT17">
        <v>30</v>
      </c>
      <c r="BU17" t="s">
        <v>9042</v>
      </c>
      <c r="BV17" t="s">
        <v>4695</v>
      </c>
      <c r="BX17">
        <v>44149.395046296297</v>
      </c>
    </row>
    <row r="18" spans="1:76" x14ac:dyDescent="0.25">
      <c r="A18" t="s">
        <v>9043</v>
      </c>
      <c r="B18" t="s">
        <v>709</v>
      </c>
      <c r="C18" t="s">
        <v>46</v>
      </c>
      <c r="D18">
        <v>39159</v>
      </c>
      <c r="E18" s="1"/>
      <c r="H18" t="s">
        <v>47</v>
      </c>
      <c r="I18">
        <v>39159</v>
      </c>
      <c r="J18">
        <v>2008</v>
      </c>
      <c r="K18" t="s">
        <v>85</v>
      </c>
      <c r="L18" t="s">
        <v>8024</v>
      </c>
      <c r="N18" t="s">
        <v>1912</v>
      </c>
      <c r="O18" t="s">
        <v>225</v>
      </c>
      <c r="P18" t="s">
        <v>226</v>
      </c>
      <c r="R18">
        <v>98663</v>
      </c>
      <c r="S18" t="s">
        <v>3868</v>
      </c>
      <c r="T18" t="s">
        <v>9044</v>
      </c>
      <c r="V18" t="s">
        <v>54</v>
      </c>
      <c r="W18">
        <v>13</v>
      </c>
      <c r="X18" t="s">
        <v>228</v>
      </c>
      <c r="Y18">
        <v>4876</v>
      </c>
      <c r="Z18" t="s">
        <v>226</v>
      </c>
      <c r="AA18" t="s">
        <v>57</v>
      </c>
      <c r="AC18" t="s">
        <v>146</v>
      </c>
      <c r="AD18" t="s">
        <v>4690</v>
      </c>
      <c r="AE18" t="s">
        <v>107</v>
      </c>
      <c r="AF18" t="s">
        <v>107</v>
      </c>
      <c r="AI18" s="1"/>
      <c r="AJ18" t="s">
        <v>72</v>
      </c>
      <c r="AK18" t="s">
        <v>4691</v>
      </c>
      <c r="AL18">
        <v>39756</v>
      </c>
      <c r="AN18" t="b">
        <v>1</v>
      </c>
      <c r="AQ18" t="s">
        <v>60</v>
      </c>
      <c r="AR18" t="s">
        <v>61</v>
      </c>
      <c r="AS18" t="s">
        <v>62</v>
      </c>
      <c r="BB18" s="7" t="s">
        <v>1912</v>
      </c>
      <c r="BC18" s="7" t="s">
        <v>225</v>
      </c>
      <c r="BE18" s="7">
        <v>98663</v>
      </c>
      <c r="BG18" s="7">
        <v>105383.19</v>
      </c>
      <c r="BH18" s="7">
        <v>12247.28</v>
      </c>
      <c r="BI18">
        <v>118090.47</v>
      </c>
      <c r="BJ18">
        <v>0</v>
      </c>
      <c r="BK18">
        <v>0</v>
      </c>
      <c r="BL18">
        <v>0</v>
      </c>
      <c r="BO18" t="s">
        <v>9045</v>
      </c>
      <c r="BP18">
        <v>13186</v>
      </c>
      <c r="BQ18">
        <v>428</v>
      </c>
      <c r="BR18">
        <v>16226</v>
      </c>
      <c r="BS18">
        <v>14933</v>
      </c>
      <c r="BT18">
        <v>49</v>
      </c>
      <c r="BU18" t="s">
        <v>5476</v>
      </c>
      <c r="BV18" t="s">
        <v>4695</v>
      </c>
      <c r="BX18">
        <v>44149.395092592589</v>
      </c>
    </row>
    <row r="19" spans="1:76" x14ac:dyDescent="0.25">
      <c r="A19" t="s">
        <v>9046</v>
      </c>
      <c r="B19" t="s">
        <v>1411</v>
      </c>
      <c r="C19" t="s">
        <v>46</v>
      </c>
      <c r="D19">
        <v>39532</v>
      </c>
      <c r="E19" s="1"/>
      <c r="H19" t="s">
        <v>47</v>
      </c>
      <c r="I19">
        <v>39532</v>
      </c>
      <c r="J19">
        <v>2008</v>
      </c>
      <c r="K19" t="s">
        <v>85</v>
      </c>
      <c r="L19" t="s">
        <v>1412</v>
      </c>
      <c r="N19" t="s">
        <v>3698</v>
      </c>
      <c r="O19" t="s">
        <v>95</v>
      </c>
      <c r="P19" t="s">
        <v>96</v>
      </c>
      <c r="R19">
        <v>99352</v>
      </c>
      <c r="S19" t="s">
        <v>3699</v>
      </c>
      <c r="T19" t="s">
        <v>9047</v>
      </c>
      <c r="V19" t="s">
        <v>54</v>
      </c>
      <c r="W19">
        <v>13</v>
      </c>
      <c r="X19" t="s">
        <v>98</v>
      </c>
      <c r="Y19">
        <v>4793</v>
      </c>
      <c r="Z19" t="s">
        <v>96</v>
      </c>
      <c r="AA19" t="s">
        <v>57</v>
      </c>
      <c r="AC19" t="s">
        <v>146</v>
      </c>
      <c r="AD19" t="s">
        <v>4690</v>
      </c>
      <c r="AE19" t="s">
        <v>107</v>
      </c>
      <c r="AF19" t="s">
        <v>107</v>
      </c>
      <c r="AI19" s="1"/>
      <c r="AJ19" t="s">
        <v>72</v>
      </c>
      <c r="AK19" t="s">
        <v>4691</v>
      </c>
      <c r="AL19">
        <v>39756</v>
      </c>
      <c r="AN19" t="b">
        <v>1</v>
      </c>
      <c r="AQ19" t="s">
        <v>60</v>
      </c>
      <c r="AR19" t="s">
        <v>99</v>
      </c>
      <c r="AS19" t="s">
        <v>100</v>
      </c>
      <c r="BB19" s="7" t="s">
        <v>3698</v>
      </c>
      <c r="BC19" s="7" t="s">
        <v>95</v>
      </c>
      <c r="BE19" s="7">
        <v>99352</v>
      </c>
      <c r="BG19" s="7">
        <v>133098.39000000001</v>
      </c>
      <c r="BH19" s="7">
        <v>0</v>
      </c>
      <c r="BI19">
        <v>128396.64</v>
      </c>
      <c r="BJ19">
        <v>0</v>
      </c>
      <c r="BK19">
        <v>0</v>
      </c>
      <c r="BL19">
        <v>0</v>
      </c>
      <c r="BM19">
        <v>0</v>
      </c>
      <c r="BN19">
        <v>4928.5</v>
      </c>
      <c r="BO19" t="s">
        <v>9048</v>
      </c>
      <c r="BP19">
        <v>13499</v>
      </c>
      <c r="BQ19">
        <v>9114</v>
      </c>
      <c r="BR19">
        <v>16213</v>
      </c>
      <c r="BS19">
        <v>14939</v>
      </c>
      <c r="BT19">
        <v>8</v>
      </c>
      <c r="BU19" t="s">
        <v>9049</v>
      </c>
      <c r="BV19" t="s">
        <v>4695</v>
      </c>
      <c r="BX19">
        <v>44149.395300925928</v>
      </c>
    </row>
    <row r="20" spans="1:76" x14ac:dyDescent="0.25">
      <c r="A20" t="s">
        <v>9050</v>
      </c>
      <c r="B20" t="s">
        <v>9051</v>
      </c>
      <c r="C20" t="s">
        <v>46</v>
      </c>
      <c r="D20">
        <v>39135</v>
      </c>
      <c r="E20" s="1"/>
      <c r="I20">
        <v>39135</v>
      </c>
      <c r="J20">
        <v>2008</v>
      </c>
      <c r="K20" t="s">
        <v>77</v>
      </c>
      <c r="L20" t="s">
        <v>9052</v>
      </c>
      <c r="N20" t="s">
        <v>9053</v>
      </c>
      <c r="O20" t="s">
        <v>143</v>
      </c>
      <c r="P20" t="s">
        <v>115</v>
      </c>
      <c r="R20">
        <v>98445</v>
      </c>
      <c r="V20" t="s">
        <v>4783</v>
      </c>
      <c r="W20">
        <v>25</v>
      </c>
      <c r="X20" t="s">
        <v>4784</v>
      </c>
      <c r="Y20">
        <v>3879</v>
      </c>
      <c r="Z20" t="s">
        <v>115</v>
      </c>
      <c r="AA20" t="s">
        <v>4785</v>
      </c>
      <c r="AB20">
        <v>373207</v>
      </c>
      <c r="AC20" t="s">
        <v>146</v>
      </c>
      <c r="AD20" t="s">
        <v>4690</v>
      </c>
      <c r="AE20" t="s">
        <v>107</v>
      </c>
      <c r="AF20" t="s">
        <v>107</v>
      </c>
      <c r="AI20" s="1"/>
      <c r="AJ20" t="s">
        <v>72</v>
      </c>
      <c r="AK20" t="s">
        <v>4691</v>
      </c>
      <c r="AL20">
        <v>39756</v>
      </c>
      <c r="AN20" t="b">
        <v>1</v>
      </c>
      <c r="AQ20" t="s">
        <v>73</v>
      </c>
      <c r="BB20" s="7" t="s">
        <v>9053</v>
      </c>
      <c r="BC20" s="7" t="s">
        <v>143</v>
      </c>
      <c r="BE20" s="7">
        <v>98445</v>
      </c>
      <c r="BO20" t="s">
        <v>9054</v>
      </c>
      <c r="BP20">
        <v>13767</v>
      </c>
      <c r="BQ20">
        <v>10283</v>
      </c>
      <c r="BR20">
        <v>16204</v>
      </c>
      <c r="BU20" t="s">
        <v>9055</v>
      </c>
      <c r="BV20" t="s">
        <v>4695</v>
      </c>
      <c r="BX20">
        <v>43598.299386574072</v>
      </c>
    </row>
    <row r="21" spans="1:76" x14ac:dyDescent="0.25">
      <c r="A21" t="s">
        <v>9056</v>
      </c>
      <c r="B21" t="s">
        <v>512</v>
      </c>
      <c r="C21" t="s">
        <v>46</v>
      </c>
      <c r="D21">
        <v>39332</v>
      </c>
      <c r="E21" s="1"/>
      <c r="H21" t="s">
        <v>47</v>
      </c>
      <c r="I21">
        <v>39332</v>
      </c>
      <c r="J21">
        <v>2008</v>
      </c>
      <c r="K21" t="s">
        <v>85</v>
      </c>
      <c r="L21" t="s">
        <v>190</v>
      </c>
      <c r="N21" t="s">
        <v>191</v>
      </c>
      <c r="O21" t="s">
        <v>192</v>
      </c>
      <c r="P21" t="s">
        <v>68</v>
      </c>
      <c r="R21">
        <v>980708507</v>
      </c>
      <c r="S21" t="s">
        <v>193</v>
      </c>
      <c r="T21" t="s">
        <v>7170</v>
      </c>
      <c r="V21" t="s">
        <v>54</v>
      </c>
      <c r="W21">
        <v>13</v>
      </c>
      <c r="X21" t="s">
        <v>646</v>
      </c>
      <c r="Y21">
        <v>4845</v>
      </c>
      <c r="Z21" t="s">
        <v>68</v>
      </c>
      <c r="AA21" t="s">
        <v>57</v>
      </c>
      <c r="AC21" t="s">
        <v>146</v>
      </c>
      <c r="AD21" t="s">
        <v>4690</v>
      </c>
      <c r="AE21" t="s">
        <v>107</v>
      </c>
      <c r="AF21" t="s">
        <v>107</v>
      </c>
      <c r="AI21" s="1"/>
      <c r="AJ21" t="s">
        <v>72</v>
      </c>
      <c r="AK21" t="s">
        <v>4691</v>
      </c>
      <c r="AL21">
        <v>39756</v>
      </c>
      <c r="AN21" t="b">
        <v>1</v>
      </c>
      <c r="AQ21" t="s">
        <v>195</v>
      </c>
      <c r="AR21" t="s">
        <v>150</v>
      </c>
      <c r="AS21" t="s">
        <v>62</v>
      </c>
      <c r="BB21" s="7" t="s">
        <v>191</v>
      </c>
      <c r="BC21" s="7" t="s">
        <v>192</v>
      </c>
      <c r="BE21" s="7">
        <v>980708507</v>
      </c>
      <c r="BG21" s="7">
        <v>44963.58</v>
      </c>
      <c r="BH21" s="7">
        <v>0</v>
      </c>
      <c r="BI21">
        <v>44225.48</v>
      </c>
      <c r="BJ21">
        <v>0</v>
      </c>
      <c r="BK21">
        <v>0</v>
      </c>
      <c r="BL21">
        <v>0</v>
      </c>
      <c r="BO21" t="s">
        <v>9057</v>
      </c>
      <c r="BP21">
        <v>13924</v>
      </c>
      <c r="BQ21">
        <v>27524</v>
      </c>
      <c r="BR21">
        <v>16196</v>
      </c>
      <c r="BS21">
        <v>14952</v>
      </c>
      <c r="BT21">
        <v>34</v>
      </c>
      <c r="BU21" t="s">
        <v>7172</v>
      </c>
      <c r="BV21" t="s">
        <v>4695</v>
      </c>
      <c r="BX21">
        <v>44149.395740740743</v>
      </c>
    </row>
    <row r="22" spans="1:76" x14ac:dyDescent="0.25">
      <c r="A22" t="s">
        <v>9058</v>
      </c>
      <c r="B22" t="s">
        <v>2287</v>
      </c>
      <c r="C22" t="s">
        <v>46</v>
      </c>
      <c r="D22">
        <v>39453</v>
      </c>
      <c r="E22" s="1"/>
      <c r="H22" t="s">
        <v>47</v>
      </c>
      <c r="I22">
        <v>39453</v>
      </c>
      <c r="J22">
        <v>2008</v>
      </c>
      <c r="K22" t="s">
        <v>85</v>
      </c>
      <c r="L22" t="s">
        <v>2288</v>
      </c>
      <c r="N22" t="s">
        <v>2289</v>
      </c>
      <c r="O22" t="s">
        <v>453</v>
      </c>
      <c r="P22" t="s">
        <v>199</v>
      </c>
      <c r="R22">
        <v>98272</v>
      </c>
      <c r="T22" t="s">
        <v>9059</v>
      </c>
      <c r="V22" t="s">
        <v>54</v>
      </c>
      <c r="W22">
        <v>13</v>
      </c>
      <c r="X22" t="s">
        <v>201</v>
      </c>
      <c r="Y22">
        <v>4856</v>
      </c>
      <c r="Z22" t="s">
        <v>199</v>
      </c>
      <c r="AA22" t="s">
        <v>57</v>
      </c>
      <c r="AC22" t="s">
        <v>146</v>
      </c>
      <c r="AD22" t="s">
        <v>4690</v>
      </c>
      <c r="AE22" t="s">
        <v>107</v>
      </c>
      <c r="AF22" t="s">
        <v>107</v>
      </c>
      <c r="AI22" s="1"/>
      <c r="AJ22" t="s">
        <v>72</v>
      </c>
      <c r="AK22" t="s">
        <v>4691</v>
      </c>
      <c r="AL22">
        <v>39756</v>
      </c>
      <c r="AN22" t="b">
        <v>1</v>
      </c>
      <c r="AQ22" t="s">
        <v>60</v>
      </c>
      <c r="AR22" t="s">
        <v>99</v>
      </c>
      <c r="AS22" t="s">
        <v>4734</v>
      </c>
      <c r="BB22" s="7" t="s">
        <v>2289</v>
      </c>
      <c r="BC22" s="7" t="s">
        <v>453</v>
      </c>
      <c r="BE22" s="7">
        <v>98272</v>
      </c>
      <c r="BG22" s="7">
        <v>36971.49</v>
      </c>
      <c r="BH22" s="7">
        <v>0</v>
      </c>
      <c r="BI22">
        <v>31865.599999999999</v>
      </c>
      <c r="BJ22">
        <v>0</v>
      </c>
      <c r="BK22">
        <v>0</v>
      </c>
      <c r="BL22">
        <v>0</v>
      </c>
      <c r="BO22" t="s">
        <v>9060</v>
      </c>
      <c r="BP22">
        <v>14387</v>
      </c>
      <c r="BQ22">
        <v>7629</v>
      </c>
      <c r="BR22">
        <v>16181</v>
      </c>
      <c r="BS22">
        <v>14983</v>
      </c>
      <c r="BT22">
        <v>39</v>
      </c>
      <c r="BU22" t="s">
        <v>9061</v>
      </c>
      <c r="BV22" t="s">
        <v>4695</v>
      </c>
      <c r="BX22">
        <v>44149.396851851852</v>
      </c>
    </row>
    <row r="23" spans="1:76" x14ac:dyDescent="0.25">
      <c r="A23" t="s">
        <v>9062</v>
      </c>
      <c r="B23" t="s">
        <v>378</v>
      </c>
      <c r="C23" t="s">
        <v>46</v>
      </c>
      <c r="D23">
        <v>39537</v>
      </c>
      <c r="E23" s="1"/>
      <c r="H23" t="s">
        <v>47</v>
      </c>
      <c r="I23">
        <v>39537</v>
      </c>
      <c r="J23">
        <v>2008</v>
      </c>
      <c r="K23" t="s">
        <v>85</v>
      </c>
      <c r="L23" t="s">
        <v>4887</v>
      </c>
      <c r="N23" t="s">
        <v>1465</v>
      </c>
      <c r="O23" t="s">
        <v>380</v>
      </c>
      <c r="P23" t="s">
        <v>68</v>
      </c>
      <c r="R23">
        <v>98148</v>
      </c>
      <c r="S23" t="s">
        <v>381</v>
      </c>
      <c r="T23" t="s">
        <v>4890</v>
      </c>
      <c r="V23" t="s">
        <v>54</v>
      </c>
      <c r="W23">
        <v>13</v>
      </c>
      <c r="X23" t="s">
        <v>216</v>
      </c>
      <c r="Y23">
        <v>4843</v>
      </c>
      <c r="Z23" t="s">
        <v>68</v>
      </c>
      <c r="AA23" t="s">
        <v>57</v>
      </c>
      <c r="AC23" t="s">
        <v>146</v>
      </c>
      <c r="AD23" t="s">
        <v>4690</v>
      </c>
      <c r="AE23" t="s">
        <v>107</v>
      </c>
      <c r="AF23" t="s">
        <v>107</v>
      </c>
      <c r="AI23" s="1"/>
      <c r="AJ23" t="s">
        <v>72</v>
      </c>
      <c r="AK23" t="s">
        <v>4691</v>
      </c>
      <c r="AL23">
        <v>39756</v>
      </c>
      <c r="AN23" t="b">
        <v>1</v>
      </c>
      <c r="AQ23" t="s">
        <v>60</v>
      </c>
      <c r="AR23" t="s">
        <v>61</v>
      </c>
      <c r="AS23" t="s">
        <v>100</v>
      </c>
      <c r="BB23" s="7" t="s">
        <v>1465</v>
      </c>
      <c r="BC23" s="7" t="s">
        <v>380</v>
      </c>
      <c r="BE23" s="7">
        <v>98148</v>
      </c>
      <c r="BG23" s="7">
        <v>82324.710000000006</v>
      </c>
      <c r="BH23" s="7">
        <v>0</v>
      </c>
      <c r="BI23">
        <v>80776.570000000007</v>
      </c>
      <c r="BJ23">
        <v>2500</v>
      </c>
      <c r="BK23">
        <v>0</v>
      </c>
      <c r="BL23">
        <v>0</v>
      </c>
      <c r="BM23">
        <v>0</v>
      </c>
      <c r="BN23">
        <v>0</v>
      </c>
      <c r="BO23" t="s">
        <v>9063</v>
      </c>
      <c r="BP23">
        <v>14471</v>
      </c>
      <c r="BQ23">
        <v>523</v>
      </c>
      <c r="BR23">
        <v>16177</v>
      </c>
      <c r="BS23">
        <v>14991</v>
      </c>
      <c r="BT23">
        <v>33</v>
      </c>
      <c r="BU23" t="s">
        <v>9064</v>
      </c>
      <c r="BV23" t="s">
        <v>4695</v>
      </c>
      <c r="BX23">
        <v>44149.397060185183</v>
      </c>
    </row>
    <row r="24" spans="1:76" x14ac:dyDescent="0.25">
      <c r="A24" t="s">
        <v>9065</v>
      </c>
      <c r="B24" t="s">
        <v>3693</v>
      </c>
      <c r="C24" t="s">
        <v>46</v>
      </c>
      <c r="D24">
        <v>39610</v>
      </c>
      <c r="E24" s="1"/>
      <c r="H24" t="s">
        <v>47</v>
      </c>
      <c r="I24">
        <v>39610</v>
      </c>
      <c r="J24">
        <v>2008</v>
      </c>
      <c r="K24" t="s">
        <v>85</v>
      </c>
      <c r="L24" t="s">
        <v>3694</v>
      </c>
      <c r="N24" t="s">
        <v>3695</v>
      </c>
      <c r="O24" t="s">
        <v>101</v>
      </c>
      <c r="R24">
        <v>981130805</v>
      </c>
      <c r="S24" t="s">
        <v>3696</v>
      </c>
      <c r="T24" t="s">
        <v>9066</v>
      </c>
      <c r="V24" t="s">
        <v>70</v>
      </c>
      <c r="W24">
        <v>9</v>
      </c>
      <c r="X24" t="s">
        <v>4770</v>
      </c>
      <c r="Y24">
        <v>1000</v>
      </c>
      <c r="AA24" t="s">
        <v>71</v>
      </c>
      <c r="AC24" t="s">
        <v>146</v>
      </c>
      <c r="AD24" t="s">
        <v>4690</v>
      </c>
      <c r="AE24" t="s">
        <v>107</v>
      </c>
      <c r="AF24" t="s">
        <v>107</v>
      </c>
      <c r="AI24" s="1"/>
      <c r="AJ24" t="s">
        <v>72</v>
      </c>
      <c r="AK24" t="s">
        <v>4691</v>
      </c>
      <c r="AL24">
        <v>39756</v>
      </c>
      <c r="AN24" t="b">
        <v>1</v>
      </c>
      <c r="AQ24" t="s">
        <v>60</v>
      </c>
      <c r="AR24" t="s">
        <v>99</v>
      </c>
      <c r="AS24" t="s">
        <v>4734</v>
      </c>
      <c r="BB24" s="7" t="s">
        <v>3695</v>
      </c>
      <c r="BC24" s="7" t="s">
        <v>101</v>
      </c>
      <c r="BE24" s="7">
        <v>981130805</v>
      </c>
      <c r="BG24" s="7">
        <v>33741</v>
      </c>
      <c r="BH24" s="7">
        <v>0</v>
      </c>
      <c r="BI24">
        <v>30751.73</v>
      </c>
      <c r="BJ24">
        <v>0</v>
      </c>
      <c r="BK24">
        <v>0</v>
      </c>
      <c r="BL24">
        <v>0</v>
      </c>
      <c r="BO24" t="s">
        <v>9067</v>
      </c>
      <c r="BP24">
        <v>14474</v>
      </c>
      <c r="BQ24">
        <v>9667</v>
      </c>
      <c r="BR24">
        <v>16176</v>
      </c>
      <c r="BS24">
        <v>14992</v>
      </c>
      <c r="BU24" t="s">
        <v>9068</v>
      </c>
      <c r="BV24" t="s">
        <v>4695</v>
      </c>
      <c r="BX24">
        <v>44149.397118055553</v>
      </c>
    </row>
    <row r="25" spans="1:76" x14ac:dyDescent="0.25">
      <c r="A25" t="s">
        <v>9069</v>
      </c>
      <c r="B25" t="s">
        <v>779</v>
      </c>
      <c r="C25" t="s">
        <v>46</v>
      </c>
      <c r="D25">
        <v>39107</v>
      </c>
      <c r="E25" s="1"/>
      <c r="H25" t="s">
        <v>47</v>
      </c>
      <c r="I25">
        <v>39107</v>
      </c>
      <c r="J25">
        <v>2008</v>
      </c>
      <c r="K25" t="s">
        <v>85</v>
      </c>
      <c r="L25" t="s">
        <v>8036</v>
      </c>
      <c r="N25" t="s">
        <v>780</v>
      </c>
      <c r="O25" t="s">
        <v>105</v>
      </c>
      <c r="P25" t="s">
        <v>105</v>
      </c>
      <c r="R25">
        <v>992102177</v>
      </c>
      <c r="S25" t="s">
        <v>1379</v>
      </c>
      <c r="T25" t="s">
        <v>8037</v>
      </c>
      <c r="V25" t="s">
        <v>54</v>
      </c>
      <c r="W25">
        <v>13</v>
      </c>
      <c r="X25" t="s">
        <v>260</v>
      </c>
      <c r="Y25">
        <v>4783</v>
      </c>
      <c r="Z25" t="s">
        <v>105</v>
      </c>
      <c r="AA25" t="s">
        <v>57</v>
      </c>
      <c r="AC25" t="s">
        <v>146</v>
      </c>
      <c r="AD25" t="s">
        <v>4690</v>
      </c>
      <c r="AE25" t="s">
        <v>107</v>
      </c>
      <c r="AF25" t="s">
        <v>107</v>
      </c>
      <c r="AI25" s="1"/>
      <c r="AJ25" t="s">
        <v>72</v>
      </c>
      <c r="AK25" t="s">
        <v>4691</v>
      </c>
      <c r="AL25">
        <v>39756</v>
      </c>
      <c r="AN25" t="b">
        <v>1</v>
      </c>
      <c r="AQ25" t="s">
        <v>60</v>
      </c>
      <c r="AR25" t="s">
        <v>61</v>
      </c>
      <c r="AS25" t="s">
        <v>62</v>
      </c>
      <c r="BB25" s="7" t="s">
        <v>780</v>
      </c>
      <c r="BC25" s="7" t="s">
        <v>105</v>
      </c>
      <c r="BE25" s="7">
        <v>992102177</v>
      </c>
      <c r="BG25" s="7">
        <v>89368.57</v>
      </c>
      <c r="BH25" s="7">
        <v>0</v>
      </c>
      <c r="BI25">
        <v>71350.75</v>
      </c>
      <c r="BJ25">
        <v>0</v>
      </c>
      <c r="BK25">
        <v>0</v>
      </c>
      <c r="BL25">
        <v>0</v>
      </c>
      <c r="BO25" t="s">
        <v>9070</v>
      </c>
      <c r="BP25">
        <v>14547</v>
      </c>
      <c r="BQ25">
        <v>230</v>
      </c>
      <c r="BR25">
        <v>16172</v>
      </c>
      <c r="BS25">
        <v>14990</v>
      </c>
      <c r="BT25">
        <v>3</v>
      </c>
      <c r="BU25" t="s">
        <v>9071</v>
      </c>
      <c r="BV25" t="s">
        <v>4695</v>
      </c>
      <c r="BX25">
        <v>44149.397013888891</v>
      </c>
    </row>
    <row r="26" spans="1:76" x14ac:dyDescent="0.25">
      <c r="A26" t="s">
        <v>9072</v>
      </c>
      <c r="B26" t="s">
        <v>869</v>
      </c>
      <c r="C26" t="s">
        <v>46</v>
      </c>
      <c r="D26">
        <v>39083</v>
      </c>
      <c r="E26" s="1"/>
      <c r="H26" t="s">
        <v>47</v>
      </c>
      <c r="I26">
        <v>39083</v>
      </c>
      <c r="J26">
        <v>2008</v>
      </c>
      <c r="K26" t="s">
        <v>85</v>
      </c>
      <c r="L26" t="s">
        <v>5132</v>
      </c>
      <c r="N26" t="s">
        <v>870</v>
      </c>
      <c r="O26" t="s">
        <v>101</v>
      </c>
      <c r="P26" t="s">
        <v>68</v>
      </c>
      <c r="R26">
        <v>98104</v>
      </c>
      <c r="S26" t="s">
        <v>1682</v>
      </c>
      <c r="T26" t="s">
        <v>5134</v>
      </c>
      <c r="V26" t="s">
        <v>54</v>
      </c>
      <c r="W26">
        <v>13</v>
      </c>
      <c r="X26" t="s">
        <v>654</v>
      </c>
      <c r="Y26">
        <v>4864</v>
      </c>
      <c r="Z26" t="s">
        <v>68</v>
      </c>
      <c r="AA26" t="s">
        <v>57</v>
      </c>
      <c r="AC26" t="s">
        <v>146</v>
      </c>
      <c r="AD26" t="s">
        <v>4690</v>
      </c>
      <c r="AE26" t="s">
        <v>107</v>
      </c>
      <c r="AF26" t="s">
        <v>107</v>
      </c>
      <c r="AI26" s="1"/>
      <c r="AJ26" t="s">
        <v>72</v>
      </c>
      <c r="AK26" t="s">
        <v>4691</v>
      </c>
      <c r="AL26">
        <v>39756</v>
      </c>
      <c r="AN26" t="b">
        <v>1</v>
      </c>
      <c r="AQ26" t="s">
        <v>195</v>
      </c>
      <c r="AR26" t="s">
        <v>150</v>
      </c>
      <c r="AS26" t="s">
        <v>62</v>
      </c>
      <c r="BB26" s="7" t="s">
        <v>870</v>
      </c>
      <c r="BC26" s="7" t="s">
        <v>101</v>
      </c>
      <c r="BE26" s="7">
        <v>98104</v>
      </c>
      <c r="BG26" s="7">
        <v>97678.28</v>
      </c>
      <c r="BH26" s="7">
        <v>10000</v>
      </c>
      <c r="BI26">
        <v>101209.49</v>
      </c>
      <c r="BJ26">
        <v>0</v>
      </c>
      <c r="BK26">
        <v>0</v>
      </c>
      <c r="BL26">
        <v>0</v>
      </c>
      <c r="BM26">
        <v>142.11000000000001</v>
      </c>
      <c r="BN26">
        <v>0</v>
      </c>
      <c r="BO26" t="s">
        <v>9073</v>
      </c>
      <c r="BP26">
        <v>14952</v>
      </c>
      <c r="BQ26">
        <v>26712</v>
      </c>
      <c r="BR26">
        <v>16157</v>
      </c>
      <c r="BS26">
        <v>15014</v>
      </c>
      <c r="BT26">
        <v>43</v>
      </c>
      <c r="BU26" t="s">
        <v>8042</v>
      </c>
      <c r="BV26" t="s">
        <v>4695</v>
      </c>
      <c r="BX26">
        <v>44149.397858796299</v>
      </c>
    </row>
    <row r="27" spans="1:76" x14ac:dyDescent="0.25">
      <c r="A27" t="s">
        <v>9074</v>
      </c>
      <c r="B27" t="s">
        <v>403</v>
      </c>
      <c r="C27" t="s">
        <v>46</v>
      </c>
      <c r="D27">
        <v>38334</v>
      </c>
      <c r="E27" s="1"/>
      <c r="H27" t="s">
        <v>47</v>
      </c>
      <c r="I27">
        <v>38334</v>
      </c>
      <c r="J27">
        <v>2008</v>
      </c>
      <c r="K27" t="s">
        <v>85</v>
      </c>
      <c r="L27" t="s">
        <v>404</v>
      </c>
      <c r="N27" t="s">
        <v>405</v>
      </c>
      <c r="O27" t="s">
        <v>101</v>
      </c>
      <c r="P27" t="s">
        <v>68</v>
      </c>
      <c r="R27">
        <v>981783563</v>
      </c>
      <c r="T27" t="s">
        <v>9075</v>
      </c>
      <c r="V27" t="s">
        <v>90</v>
      </c>
      <c r="W27">
        <v>12</v>
      </c>
      <c r="X27" t="s">
        <v>406</v>
      </c>
      <c r="Y27">
        <v>4740</v>
      </c>
      <c r="Z27" t="s">
        <v>68</v>
      </c>
      <c r="AA27" t="s">
        <v>57</v>
      </c>
      <c r="AC27" t="s">
        <v>146</v>
      </c>
      <c r="AD27" t="s">
        <v>4690</v>
      </c>
      <c r="AE27" t="s">
        <v>107</v>
      </c>
      <c r="AF27" t="s">
        <v>107</v>
      </c>
      <c r="AI27" s="1"/>
      <c r="AJ27" t="s">
        <v>72</v>
      </c>
      <c r="AK27" t="s">
        <v>4691</v>
      </c>
      <c r="AL27">
        <v>39756</v>
      </c>
      <c r="AN27" t="b">
        <v>1</v>
      </c>
      <c r="AQ27" t="s">
        <v>60</v>
      </c>
      <c r="AR27" t="s">
        <v>61</v>
      </c>
      <c r="AS27" t="s">
        <v>62</v>
      </c>
      <c r="BB27" s="7" t="s">
        <v>405</v>
      </c>
      <c r="BC27" s="7" t="s">
        <v>101</v>
      </c>
      <c r="BE27" s="7">
        <v>981783563</v>
      </c>
      <c r="BG27" s="7">
        <v>317491.84000000003</v>
      </c>
      <c r="BH27" s="7">
        <v>26789.64</v>
      </c>
      <c r="BI27">
        <v>259122.86</v>
      </c>
      <c r="BJ27">
        <v>0</v>
      </c>
      <c r="BK27">
        <v>0</v>
      </c>
      <c r="BL27">
        <v>8625.25</v>
      </c>
      <c r="BM27">
        <v>23308.11</v>
      </c>
      <c r="BN27">
        <v>0</v>
      </c>
      <c r="BO27" t="s">
        <v>9076</v>
      </c>
      <c r="BP27">
        <v>15486</v>
      </c>
      <c r="BQ27">
        <v>7884</v>
      </c>
      <c r="BR27">
        <v>16139</v>
      </c>
      <c r="BS27">
        <v>15052</v>
      </c>
      <c r="BT27">
        <v>11</v>
      </c>
      <c r="BU27" t="s">
        <v>5009</v>
      </c>
      <c r="BV27" t="s">
        <v>4695</v>
      </c>
      <c r="BX27">
        <v>44149.399189814816</v>
      </c>
    </row>
    <row r="28" spans="1:76" x14ac:dyDescent="0.25">
      <c r="A28" t="s">
        <v>9077</v>
      </c>
      <c r="B28" t="s">
        <v>1417</v>
      </c>
      <c r="C28" t="s">
        <v>46</v>
      </c>
      <c r="D28">
        <v>39617</v>
      </c>
      <c r="E28" s="1"/>
      <c r="H28" t="s">
        <v>47</v>
      </c>
      <c r="I28">
        <v>39617</v>
      </c>
      <c r="J28">
        <v>2008</v>
      </c>
      <c r="K28" t="s">
        <v>85</v>
      </c>
      <c r="L28" t="s">
        <v>1418</v>
      </c>
      <c r="N28" t="s">
        <v>1419</v>
      </c>
      <c r="O28" t="s">
        <v>117</v>
      </c>
      <c r="P28" t="s">
        <v>115</v>
      </c>
      <c r="R28">
        <v>983759644</v>
      </c>
      <c r="S28" t="s">
        <v>1420</v>
      </c>
      <c r="T28" t="s">
        <v>9078</v>
      </c>
      <c r="V28" t="s">
        <v>54</v>
      </c>
      <c r="W28">
        <v>13</v>
      </c>
      <c r="X28" t="s">
        <v>174</v>
      </c>
      <c r="Y28">
        <v>4781</v>
      </c>
      <c r="Z28" t="s">
        <v>115</v>
      </c>
      <c r="AA28" t="s">
        <v>57</v>
      </c>
      <c r="AC28" t="s">
        <v>146</v>
      </c>
      <c r="AD28" t="s">
        <v>4690</v>
      </c>
      <c r="AE28" t="s">
        <v>107</v>
      </c>
      <c r="AF28" t="s">
        <v>107</v>
      </c>
      <c r="AI28" s="1"/>
      <c r="AJ28" t="s">
        <v>72</v>
      </c>
      <c r="AK28" t="s">
        <v>4691</v>
      </c>
      <c r="AL28">
        <v>39756</v>
      </c>
      <c r="AN28" t="b">
        <v>1</v>
      </c>
      <c r="AQ28" t="s">
        <v>60</v>
      </c>
      <c r="AR28" t="s">
        <v>99</v>
      </c>
      <c r="AS28" t="s">
        <v>4734</v>
      </c>
      <c r="BB28" s="7" t="s">
        <v>1419</v>
      </c>
      <c r="BC28" s="7" t="s">
        <v>117</v>
      </c>
      <c r="BE28" s="7">
        <v>983759644</v>
      </c>
      <c r="BG28" s="7">
        <v>5912.94</v>
      </c>
      <c r="BH28" s="7">
        <v>10025</v>
      </c>
      <c r="BI28">
        <v>6588.29</v>
      </c>
      <c r="BJ28">
        <v>5619.92</v>
      </c>
      <c r="BK28">
        <v>0</v>
      </c>
      <c r="BL28">
        <v>0</v>
      </c>
      <c r="BO28" t="s">
        <v>9079</v>
      </c>
      <c r="BP28">
        <v>15476</v>
      </c>
      <c r="BQ28">
        <v>10261</v>
      </c>
      <c r="BR28">
        <v>16136</v>
      </c>
      <c r="BS28">
        <v>15051</v>
      </c>
      <c r="BT28">
        <v>2</v>
      </c>
      <c r="BU28" t="s">
        <v>9080</v>
      </c>
      <c r="BV28" t="s">
        <v>4695</v>
      </c>
      <c r="BX28">
        <v>44149.399178240739</v>
      </c>
    </row>
    <row r="29" spans="1:76" x14ac:dyDescent="0.25">
      <c r="A29" t="s">
        <v>9081</v>
      </c>
      <c r="B29" t="s">
        <v>2839</v>
      </c>
      <c r="C29" t="s">
        <v>46</v>
      </c>
      <c r="D29">
        <v>38624</v>
      </c>
      <c r="E29" s="1"/>
      <c r="H29" t="s">
        <v>47</v>
      </c>
      <c r="I29">
        <v>38624</v>
      </c>
      <c r="J29">
        <v>2008</v>
      </c>
      <c r="K29" t="s">
        <v>85</v>
      </c>
      <c r="L29" t="s">
        <v>8096</v>
      </c>
      <c r="N29" t="s">
        <v>2840</v>
      </c>
      <c r="O29" t="s">
        <v>105</v>
      </c>
      <c r="P29" t="s">
        <v>105</v>
      </c>
      <c r="R29">
        <v>99204</v>
      </c>
      <c r="T29" t="s">
        <v>8097</v>
      </c>
      <c r="V29" t="s">
        <v>90</v>
      </c>
      <c r="W29">
        <v>12</v>
      </c>
      <c r="X29" t="s">
        <v>904</v>
      </c>
      <c r="Y29">
        <v>4732</v>
      </c>
      <c r="Z29" t="s">
        <v>105</v>
      </c>
      <c r="AA29" t="s">
        <v>57</v>
      </c>
      <c r="AC29" t="s">
        <v>146</v>
      </c>
      <c r="AD29" t="s">
        <v>4690</v>
      </c>
      <c r="AE29" t="s">
        <v>107</v>
      </c>
      <c r="AF29" t="s">
        <v>107</v>
      </c>
      <c r="AI29" s="1"/>
      <c r="AJ29" t="s">
        <v>72</v>
      </c>
      <c r="AK29" t="s">
        <v>4691</v>
      </c>
      <c r="AL29">
        <v>39756</v>
      </c>
      <c r="AN29" t="b">
        <v>1</v>
      </c>
      <c r="AQ29" t="s">
        <v>60</v>
      </c>
      <c r="AR29" t="s">
        <v>61</v>
      </c>
      <c r="AS29" t="s">
        <v>62</v>
      </c>
      <c r="BB29" s="7" t="s">
        <v>2840</v>
      </c>
      <c r="BC29" s="7" t="s">
        <v>105</v>
      </c>
      <c r="BE29" s="7">
        <v>99204</v>
      </c>
      <c r="BG29" s="7">
        <v>270382.28999999998</v>
      </c>
      <c r="BH29" s="7">
        <v>0</v>
      </c>
      <c r="BI29">
        <v>232033.45</v>
      </c>
      <c r="BJ29">
        <v>0</v>
      </c>
      <c r="BK29">
        <v>0</v>
      </c>
      <c r="BL29">
        <v>975</v>
      </c>
      <c r="BO29" t="s">
        <v>9082</v>
      </c>
      <c r="BP29">
        <v>2106</v>
      </c>
      <c r="BQ29">
        <v>8007</v>
      </c>
      <c r="BR29">
        <v>16699</v>
      </c>
      <c r="BS29">
        <v>14416</v>
      </c>
      <c r="BT29">
        <v>3</v>
      </c>
      <c r="BU29" t="s">
        <v>8099</v>
      </c>
      <c r="BV29" t="s">
        <v>4695</v>
      </c>
      <c r="BX29">
        <v>44149.371782407405</v>
      </c>
    </row>
    <row r="30" spans="1:76" x14ac:dyDescent="0.25">
      <c r="A30" t="s">
        <v>9083</v>
      </c>
      <c r="B30" t="s">
        <v>6019</v>
      </c>
      <c r="C30" t="s">
        <v>46</v>
      </c>
      <c r="D30">
        <v>39455</v>
      </c>
      <c r="E30" s="1"/>
      <c r="H30" t="s">
        <v>47</v>
      </c>
      <c r="I30">
        <v>39455</v>
      </c>
      <c r="J30">
        <v>2008</v>
      </c>
      <c r="K30" t="s">
        <v>85</v>
      </c>
      <c r="L30" t="s">
        <v>9084</v>
      </c>
      <c r="N30" t="s">
        <v>9085</v>
      </c>
      <c r="O30" t="s">
        <v>1062</v>
      </c>
      <c r="P30" t="s">
        <v>632</v>
      </c>
      <c r="R30">
        <v>98236</v>
      </c>
      <c r="S30" t="s">
        <v>9086</v>
      </c>
      <c r="T30" t="s">
        <v>9087</v>
      </c>
      <c r="V30" t="s">
        <v>4807</v>
      </c>
      <c r="W30">
        <v>23</v>
      </c>
      <c r="X30" t="s">
        <v>4808</v>
      </c>
      <c r="Y30">
        <v>3424</v>
      </c>
      <c r="Z30" t="s">
        <v>632</v>
      </c>
      <c r="AA30" t="s">
        <v>4785</v>
      </c>
      <c r="AB30">
        <v>42323</v>
      </c>
      <c r="AC30" t="s">
        <v>146</v>
      </c>
      <c r="AD30" t="s">
        <v>4690</v>
      </c>
      <c r="AE30" t="s">
        <v>107</v>
      </c>
      <c r="AF30" t="s">
        <v>107</v>
      </c>
      <c r="AI30" s="1"/>
      <c r="AJ30" t="s">
        <v>72</v>
      </c>
      <c r="AK30" t="s">
        <v>4691</v>
      </c>
      <c r="AL30">
        <v>39756</v>
      </c>
      <c r="AN30" t="b">
        <v>1</v>
      </c>
      <c r="AQ30" t="s">
        <v>60</v>
      </c>
      <c r="AR30" t="s">
        <v>61</v>
      </c>
      <c r="BB30" s="7" t="s">
        <v>9085</v>
      </c>
      <c r="BC30" s="7" t="s">
        <v>1062</v>
      </c>
      <c r="BE30" s="7">
        <v>98236</v>
      </c>
      <c r="BG30" s="7">
        <v>89485.1</v>
      </c>
      <c r="BH30" s="7">
        <v>449</v>
      </c>
      <c r="BI30">
        <v>88719.27</v>
      </c>
      <c r="BJ30">
        <v>0</v>
      </c>
      <c r="BK30">
        <v>0</v>
      </c>
      <c r="BL30">
        <v>0</v>
      </c>
      <c r="BO30" t="s">
        <v>9088</v>
      </c>
      <c r="BP30">
        <v>15629</v>
      </c>
      <c r="BQ30">
        <v>4044</v>
      </c>
      <c r="BR30">
        <v>16129</v>
      </c>
      <c r="BS30">
        <v>15053</v>
      </c>
      <c r="BU30" t="s">
        <v>9089</v>
      </c>
      <c r="BV30" t="s">
        <v>4695</v>
      </c>
      <c r="BX30">
        <v>44149.399328703701</v>
      </c>
    </row>
    <row r="31" spans="1:76" x14ac:dyDescent="0.25">
      <c r="A31" t="s">
        <v>9090</v>
      </c>
      <c r="B31" t="s">
        <v>2743</v>
      </c>
      <c r="C31" t="s">
        <v>46</v>
      </c>
      <c r="D31">
        <v>39372</v>
      </c>
      <c r="E31" s="1"/>
      <c r="H31" t="s">
        <v>47</v>
      </c>
      <c r="I31">
        <v>39372</v>
      </c>
      <c r="J31">
        <v>2008</v>
      </c>
      <c r="K31" t="s">
        <v>85</v>
      </c>
      <c r="L31" t="s">
        <v>2154</v>
      </c>
      <c r="N31" t="s">
        <v>3435</v>
      </c>
      <c r="O31" t="s">
        <v>225</v>
      </c>
      <c r="P31" t="s">
        <v>226</v>
      </c>
      <c r="R31">
        <v>986861446</v>
      </c>
      <c r="S31" t="s">
        <v>3436</v>
      </c>
      <c r="T31" t="s">
        <v>9091</v>
      </c>
      <c r="V31" t="s">
        <v>54</v>
      </c>
      <c r="W31">
        <v>13</v>
      </c>
      <c r="X31" t="s">
        <v>371</v>
      </c>
      <c r="Y31">
        <v>4811</v>
      </c>
      <c r="Z31" t="s">
        <v>226</v>
      </c>
      <c r="AA31" t="s">
        <v>57</v>
      </c>
      <c r="AC31" t="s">
        <v>146</v>
      </c>
      <c r="AD31" t="s">
        <v>4690</v>
      </c>
      <c r="AE31" t="s">
        <v>107</v>
      </c>
      <c r="AF31" t="s">
        <v>107</v>
      </c>
      <c r="AI31" s="1"/>
      <c r="AJ31" t="s">
        <v>72</v>
      </c>
      <c r="AK31" t="s">
        <v>4691</v>
      </c>
      <c r="AL31">
        <v>39756</v>
      </c>
      <c r="AN31" t="b">
        <v>1</v>
      </c>
      <c r="AQ31" t="s">
        <v>60</v>
      </c>
      <c r="AR31" t="s">
        <v>61</v>
      </c>
      <c r="AS31" t="s">
        <v>100</v>
      </c>
      <c r="BB31" s="7" t="s">
        <v>3435</v>
      </c>
      <c r="BC31" s="7" t="s">
        <v>225</v>
      </c>
      <c r="BE31" s="7">
        <v>986861446</v>
      </c>
      <c r="BG31" s="7">
        <v>216849.96</v>
      </c>
      <c r="BH31" s="7">
        <v>0</v>
      </c>
      <c r="BI31">
        <v>206712.15</v>
      </c>
      <c r="BJ31">
        <v>0</v>
      </c>
      <c r="BK31">
        <v>0</v>
      </c>
      <c r="BL31">
        <v>0</v>
      </c>
      <c r="BM31">
        <v>39643.870000000003</v>
      </c>
      <c r="BN31">
        <v>0</v>
      </c>
      <c r="BO31" t="s">
        <v>9092</v>
      </c>
      <c r="BP31">
        <v>15647</v>
      </c>
      <c r="BQ31">
        <v>27244</v>
      </c>
      <c r="BR31">
        <v>16127</v>
      </c>
      <c r="BS31">
        <v>15059</v>
      </c>
      <c r="BT31">
        <v>17</v>
      </c>
      <c r="BU31" t="s">
        <v>9093</v>
      </c>
      <c r="BV31" t="s">
        <v>4695</v>
      </c>
      <c r="BX31">
        <v>44149.399571759262</v>
      </c>
    </row>
    <row r="32" spans="1:76" x14ac:dyDescent="0.25">
      <c r="A32" t="s">
        <v>9094</v>
      </c>
      <c r="B32" t="s">
        <v>3499</v>
      </c>
      <c r="C32" t="s">
        <v>46</v>
      </c>
      <c r="D32">
        <v>39334</v>
      </c>
      <c r="E32" s="1"/>
      <c r="H32" t="s">
        <v>47</v>
      </c>
      <c r="I32">
        <v>39334</v>
      </c>
      <c r="J32">
        <v>2008</v>
      </c>
      <c r="K32" t="s">
        <v>85</v>
      </c>
      <c r="L32" t="s">
        <v>3500</v>
      </c>
      <c r="N32" t="s">
        <v>3501</v>
      </c>
      <c r="O32" t="s">
        <v>393</v>
      </c>
      <c r="P32" t="s">
        <v>394</v>
      </c>
      <c r="R32">
        <v>982731142</v>
      </c>
      <c r="V32" t="s">
        <v>54</v>
      </c>
      <c r="W32">
        <v>13</v>
      </c>
      <c r="X32" t="s">
        <v>491</v>
      </c>
      <c r="Y32">
        <v>4858</v>
      </c>
      <c r="Z32" t="s">
        <v>394</v>
      </c>
      <c r="AA32" t="s">
        <v>57</v>
      </c>
      <c r="AC32" t="s">
        <v>146</v>
      </c>
      <c r="AD32" t="s">
        <v>4690</v>
      </c>
      <c r="AE32" t="s">
        <v>107</v>
      </c>
      <c r="AF32" t="s">
        <v>107</v>
      </c>
      <c r="AI32" s="1"/>
      <c r="AJ32" t="s">
        <v>72</v>
      </c>
      <c r="AK32" t="s">
        <v>4691</v>
      </c>
      <c r="AL32">
        <v>39756</v>
      </c>
      <c r="AN32" t="b">
        <v>1</v>
      </c>
      <c r="AQ32" t="s">
        <v>195</v>
      </c>
      <c r="AR32" t="s">
        <v>150</v>
      </c>
      <c r="AS32" t="s">
        <v>62</v>
      </c>
      <c r="BB32" s="7" t="s">
        <v>3501</v>
      </c>
      <c r="BC32" s="7" t="s">
        <v>393</v>
      </c>
      <c r="BE32" s="7">
        <v>982731142</v>
      </c>
      <c r="BG32" s="7">
        <v>65422.66</v>
      </c>
      <c r="BH32" s="7">
        <v>0</v>
      </c>
      <c r="BI32">
        <v>59825.22</v>
      </c>
      <c r="BJ32">
        <v>0</v>
      </c>
      <c r="BK32">
        <v>0</v>
      </c>
      <c r="BL32">
        <v>0</v>
      </c>
      <c r="BO32" t="s">
        <v>9095</v>
      </c>
      <c r="BP32">
        <v>15754</v>
      </c>
      <c r="BQ32">
        <v>9076</v>
      </c>
      <c r="BR32">
        <v>16124</v>
      </c>
      <c r="BS32">
        <v>15068</v>
      </c>
      <c r="BT32">
        <v>40</v>
      </c>
      <c r="BU32" t="s">
        <v>9096</v>
      </c>
      <c r="BV32" t="s">
        <v>4695</v>
      </c>
      <c r="BX32">
        <v>44149.399930555555</v>
      </c>
    </row>
    <row r="33" spans="1:76" x14ac:dyDescent="0.25">
      <c r="A33" t="s">
        <v>9097</v>
      </c>
      <c r="B33" t="s">
        <v>3541</v>
      </c>
      <c r="C33" t="s">
        <v>46</v>
      </c>
      <c r="D33">
        <v>39329</v>
      </c>
      <c r="E33" s="1"/>
      <c r="H33" t="s">
        <v>47</v>
      </c>
      <c r="I33">
        <v>39329</v>
      </c>
      <c r="J33">
        <v>2008</v>
      </c>
      <c r="K33" t="s">
        <v>85</v>
      </c>
      <c r="L33" t="s">
        <v>3542</v>
      </c>
      <c r="N33" t="s">
        <v>3543</v>
      </c>
      <c r="O33" t="s">
        <v>154</v>
      </c>
      <c r="P33" t="s">
        <v>88</v>
      </c>
      <c r="R33">
        <v>98501</v>
      </c>
      <c r="S33" t="s">
        <v>3544</v>
      </c>
      <c r="T33" t="s">
        <v>9098</v>
      </c>
      <c r="V33" t="s">
        <v>54</v>
      </c>
      <c r="W33">
        <v>13</v>
      </c>
      <c r="X33" t="s">
        <v>649</v>
      </c>
      <c r="Y33">
        <v>4817</v>
      </c>
      <c r="Z33" t="s">
        <v>88</v>
      </c>
      <c r="AA33" t="s">
        <v>57</v>
      </c>
      <c r="AC33" t="s">
        <v>146</v>
      </c>
      <c r="AD33" t="s">
        <v>4690</v>
      </c>
      <c r="AE33" t="s">
        <v>107</v>
      </c>
      <c r="AF33" t="s">
        <v>107</v>
      </c>
      <c r="AI33" s="1"/>
      <c r="AJ33" t="s">
        <v>72</v>
      </c>
      <c r="AK33" t="s">
        <v>4691</v>
      </c>
      <c r="AL33">
        <v>39756</v>
      </c>
      <c r="AN33" t="b">
        <v>1</v>
      </c>
      <c r="AQ33" t="s">
        <v>60</v>
      </c>
      <c r="AR33" t="s">
        <v>99</v>
      </c>
      <c r="AS33" t="s">
        <v>4734</v>
      </c>
      <c r="BB33" s="7" t="s">
        <v>3543</v>
      </c>
      <c r="BC33" s="7" t="s">
        <v>154</v>
      </c>
      <c r="BE33" s="7">
        <v>98501</v>
      </c>
      <c r="BG33" s="7">
        <v>76072.69</v>
      </c>
      <c r="BH33" s="7">
        <v>72.03</v>
      </c>
      <c r="BI33">
        <v>74482.02</v>
      </c>
      <c r="BJ33">
        <v>0</v>
      </c>
      <c r="BK33">
        <v>0</v>
      </c>
      <c r="BL33">
        <v>0</v>
      </c>
      <c r="BO33" t="s">
        <v>9099</v>
      </c>
      <c r="BP33">
        <v>15987</v>
      </c>
      <c r="BQ33">
        <v>10256</v>
      </c>
      <c r="BR33">
        <v>16118</v>
      </c>
      <c r="BS33">
        <v>15079</v>
      </c>
      <c r="BT33">
        <v>20</v>
      </c>
      <c r="BU33" t="s">
        <v>9100</v>
      </c>
      <c r="BV33" t="s">
        <v>4695</v>
      </c>
      <c r="BX33">
        <v>44149.400266203702</v>
      </c>
    </row>
    <row r="34" spans="1:76" x14ac:dyDescent="0.25">
      <c r="A34" t="s">
        <v>9101</v>
      </c>
      <c r="B34" t="s">
        <v>8063</v>
      </c>
      <c r="C34" t="s">
        <v>46</v>
      </c>
      <c r="D34">
        <v>39558</v>
      </c>
      <c r="E34" s="1"/>
      <c r="H34" t="s">
        <v>47</v>
      </c>
      <c r="I34">
        <v>39558</v>
      </c>
      <c r="J34">
        <v>2008</v>
      </c>
      <c r="K34" t="s">
        <v>85</v>
      </c>
      <c r="L34" t="s">
        <v>8064</v>
      </c>
      <c r="N34" t="s">
        <v>9102</v>
      </c>
      <c r="O34" t="s">
        <v>120</v>
      </c>
      <c r="P34" t="s">
        <v>121</v>
      </c>
      <c r="R34">
        <v>98548</v>
      </c>
      <c r="S34" t="s">
        <v>9103</v>
      </c>
      <c r="T34" t="s">
        <v>9104</v>
      </c>
      <c r="V34" t="s">
        <v>4807</v>
      </c>
      <c r="W34">
        <v>23</v>
      </c>
      <c r="X34" t="s">
        <v>5754</v>
      </c>
      <c r="Y34">
        <v>3699</v>
      </c>
      <c r="Z34" t="s">
        <v>121</v>
      </c>
      <c r="AA34" t="s">
        <v>4785</v>
      </c>
      <c r="AB34">
        <v>30118</v>
      </c>
      <c r="AC34" t="s">
        <v>146</v>
      </c>
      <c r="AD34" t="s">
        <v>4690</v>
      </c>
      <c r="AE34" t="s">
        <v>107</v>
      </c>
      <c r="AF34" t="s">
        <v>107</v>
      </c>
      <c r="AI34" s="1"/>
      <c r="AJ34" t="s">
        <v>72</v>
      </c>
      <c r="AK34" t="s">
        <v>4691</v>
      </c>
      <c r="AL34">
        <v>39756</v>
      </c>
      <c r="AN34" t="b">
        <v>1</v>
      </c>
      <c r="AQ34" t="s">
        <v>60</v>
      </c>
      <c r="AR34" t="s">
        <v>99</v>
      </c>
      <c r="BB34" s="7" t="s">
        <v>9102</v>
      </c>
      <c r="BC34" s="7" t="s">
        <v>120</v>
      </c>
      <c r="BE34" s="7">
        <v>98548</v>
      </c>
      <c r="BG34" s="7">
        <v>55971.87</v>
      </c>
      <c r="BH34" s="7">
        <v>0</v>
      </c>
      <c r="BI34">
        <v>54693.2</v>
      </c>
      <c r="BJ34">
        <v>-6452.71</v>
      </c>
      <c r="BK34">
        <v>0</v>
      </c>
      <c r="BL34">
        <v>0</v>
      </c>
      <c r="BO34" t="s">
        <v>9105</v>
      </c>
      <c r="BP34">
        <v>16078</v>
      </c>
      <c r="BQ34">
        <v>4029</v>
      </c>
      <c r="BR34">
        <v>16115</v>
      </c>
      <c r="BS34">
        <v>15081</v>
      </c>
      <c r="BU34" t="s">
        <v>9106</v>
      </c>
      <c r="BV34" t="s">
        <v>4695</v>
      </c>
      <c r="BX34">
        <v>44149.400381944448</v>
      </c>
    </row>
    <row r="35" spans="1:76" x14ac:dyDescent="0.25">
      <c r="A35" t="s">
        <v>9107</v>
      </c>
      <c r="B35" t="s">
        <v>713</v>
      </c>
      <c r="C35" t="s">
        <v>46</v>
      </c>
      <c r="D35">
        <v>39324</v>
      </c>
      <c r="E35" s="1"/>
      <c r="H35" t="s">
        <v>47</v>
      </c>
      <c r="I35">
        <v>39324</v>
      </c>
      <c r="J35">
        <v>2008</v>
      </c>
      <c r="K35" t="s">
        <v>85</v>
      </c>
      <c r="L35" t="s">
        <v>714</v>
      </c>
      <c r="N35" t="s">
        <v>1594</v>
      </c>
      <c r="O35" t="s">
        <v>825</v>
      </c>
      <c r="P35" t="s">
        <v>199</v>
      </c>
      <c r="R35">
        <v>980876196</v>
      </c>
      <c r="T35" t="s">
        <v>8354</v>
      </c>
      <c r="V35" t="s">
        <v>54</v>
      </c>
      <c r="W35">
        <v>13</v>
      </c>
      <c r="X35" t="s">
        <v>341</v>
      </c>
      <c r="Y35">
        <v>4819</v>
      </c>
      <c r="Z35" t="s">
        <v>199</v>
      </c>
      <c r="AA35" t="s">
        <v>57</v>
      </c>
      <c r="AC35" t="s">
        <v>146</v>
      </c>
      <c r="AD35" t="s">
        <v>4690</v>
      </c>
      <c r="AE35" t="s">
        <v>107</v>
      </c>
      <c r="AF35" t="s">
        <v>107</v>
      </c>
      <c r="AI35" s="1"/>
      <c r="AJ35" t="s">
        <v>72</v>
      </c>
      <c r="AK35" t="s">
        <v>4691</v>
      </c>
      <c r="AL35">
        <v>39756</v>
      </c>
      <c r="AN35" t="b">
        <v>1</v>
      </c>
      <c r="AQ35" t="s">
        <v>60</v>
      </c>
      <c r="AR35" t="s">
        <v>61</v>
      </c>
      <c r="AS35" t="s">
        <v>62</v>
      </c>
      <c r="BB35" s="7" t="s">
        <v>1594</v>
      </c>
      <c r="BC35" s="7" t="s">
        <v>825</v>
      </c>
      <c r="BE35" s="7">
        <v>980876196</v>
      </c>
      <c r="BG35" s="7">
        <v>16753.39</v>
      </c>
      <c r="BH35" s="7">
        <v>2082.65</v>
      </c>
      <c r="BI35">
        <v>18561.810000000001</v>
      </c>
      <c r="BJ35">
        <v>0</v>
      </c>
      <c r="BK35">
        <v>0</v>
      </c>
      <c r="BL35">
        <v>0</v>
      </c>
      <c r="BM35">
        <v>142.11000000000001</v>
      </c>
      <c r="BN35">
        <v>0</v>
      </c>
      <c r="BO35" t="s">
        <v>9108</v>
      </c>
      <c r="BP35">
        <v>16526</v>
      </c>
      <c r="BQ35">
        <v>6276</v>
      </c>
      <c r="BR35">
        <v>16095</v>
      </c>
      <c r="BS35">
        <v>15102</v>
      </c>
      <c r="BT35">
        <v>21</v>
      </c>
      <c r="BU35" t="s">
        <v>8356</v>
      </c>
      <c r="BV35" t="s">
        <v>4695</v>
      </c>
      <c r="BX35">
        <v>44149.401087962964</v>
      </c>
    </row>
    <row r="36" spans="1:76" x14ac:dyDescent="0.25">
      <c r="A36" t="s">
        <v>9109</v>
      </c>
      <c r="B36" t="s">
        <v>9110</v>
      </c>
      <c r="C36" t="s">
        <v>46</v>
      </c>
      <c r="D36">
        <v>39145</v>
      </c>
      <c r="E36" s="1"/>
      <c r="H36" t="s">
        <v>47</v>
      </c>
      <c r="I36">
        <v>39145</v>
      </c>
      <c r="J36">
        <v>2008</v>
      </c>
      <c r="K36" t="s">
        <v>85</v>
      </c>
      <c r="L36" t="s">
        <v>9111</v>
      </c>
      <c r="N36" t="s">
        <v>9112</v>
      </c>
      <c r="O36" t="s">
        <v>591</v>
      </c>
      <c r="P36" t="s">
        <v>155</v>
      </c>
      <c r="R36">
        <v>98503</v>
      </c>
      <c r="S36" t="s">
        <v>9113</v>
      </c>
      <c r="T36" t="s">
        <v>9114</v>
      </c>
      <c r="V36" t="s">
        <v>4807</v>
      </c>
      <c r="W36">
        <v>23</v>
      </c>
      <c r="X36" t="s">
        <v>5607</v>
      </c>
      <c r="Y36">
        <v>4229</v>
      </c>
      <c r="Z36" t="s">
        <v>155</v>
      </c>
      <c r="AA36" t="s">
        <v>4785</v>
      </c>
      <c r="AB36">
        <v>134615</v>
      </c>
      <c r="AC36" t="s">
        <v>146</v>
      </c>
      <c r="AD36" t="s">
        <v>4690</v>
      </c>
      <c r="AE36" t="s">
        <v>107</v>
      </c>
      <c r="AF36" t="s">
        <v>107</v>
      </c>
      <c r="AI36" s="1"/>
      <c r="AJ36" t="s">
        <v>72</v>
      </c>
      <c r="AK36" t="s">
        <v>4691</v>
      </c>
      <c r="AL36">
        <v>39756</v>
      </c>
      <c r="AN36" t="b">
        <v>1</v>
      </c>
      <c r="AQ36" t="s">
        <v>60</v>
      </c>
      <c r="AR36" t="s">
        <v>61</v>
      </c>
      <c r="BB36" s="7" t="s">
        <v>9112</v>
      </c>
      <c r="BC36" s="7" t="s">
        <v>591</v>
      </c>
      <c r="BE36" s="7">
        <v>98503</v>
      </c>
      <c r="BG36" s="7">
        <v>73401.88</v>
      </c>
      <c r="BH36" s="7">
        <v>70</v>
      </c>
      <c r="BI36">
        <v>66866.98</v>
      </c>
      <c r="BJ36">
        <v>0</v>
      </c>
      <c r="BK36">
        <v>0</v>
      </c>
      <c r="BL36">
        <v>0</v>
      </c>
      <c r="BO36" t="s">
        <v>9115</v>
      </c>
      <c r="BP36">
        <v>16643</v>
      </c>
      <c r="BQ36">
        <v>7868</v>
      </c>
      <c r="BR36">
        <v>16091</v>
      </c>
      <c r="BS36">
        <v>15107</v>
      </c>
      <c r="BU36" t="s">
        <v>9116</v>
      </c>
      <c r="BV36" t="s">
        <v>4695</v>
      </c>
      <c r="BX36">
        <v>44149.401342592595</v>
      </c>
    </row>
    <row r="37" spans="1:76" x14ac:dyDescent="0.25">
      <c r="A37" t="s">
        <v>9117</v>
      </c>
      <c r="B37" t="s">
        <v>9118</v>
      </c>
      <c r="C37" t="s">
        <v>46</v>
      </c>
      <c r="D37">
        <v>39414</v>
      </c>
      <c r="E37" s="1"/>
      <c r="I37">
        <v>39414</v>
      </c>
      <c r="J37">
        <v>2008</v>
      </c>
      <c r="K37" t="s">
        <v>85</v>
      </c>
      <c r="L37" t="s">
        <v>9119</v>
      </c>
      <c r="N37" t="s">
        <v>9120</v>
      </c>
      <c r="O37" t="s">
        <v>836</v>
      </c>
      <c r="P37" t="s">
        <v>121</v>
      </c>
      <c r="R37">
        <v>98584</v>
      </c>
      <c r="S37" t="s">
        <v>9121</v>
      </c>
      <c r="T37" t="s">
        <v>9122</v>
      </c>
      <c r="V37" t="s">
        <v>4807</v>
      </c>
      <c r="W37">
        <v>23</v>
      </c>
      <c r="X37" t="s">
        <v>5754</v>
      </c>
      <c r="Y37">
        <v>3699</v>
      </c>
      <c r="Z37" t="s">
        <v>121</v>
      </c>
      <c r="AA37" t="s">
        <v>4785</v>
      </c>
      <c r="AB37">
        <v>30118</v>
      </c>
      <c r="AC37" t="s">
        <v>146</v>
      </c>
      <c r="AD37" t="s">
        <v>4690</v>
      </c>
      <c r="AE37" t="s">
        <v>107</v>
      </c>
      <c r="AF37" t="s">
        <v>107</v>
      </c>
      <c r="AI37" s="1"/>
      <c r="AJ37" t="s">
        <v>72</v>
      </c>
      <c r="AK37" t="s">
        <v>4691</v>
      </c>
      <c r="AL37">
        <v>39756</v>
      </c>
      <c r="AN37" t="b">
        <v>1</v>
      </c>
      <c r="AQ37" t="s">
        <v>60</v>
      </c>
      <c r="AR37" t="s">
        <v>99</v>
      </c>
      <c r="BB37" s="7" t="s">
        <v>9120</v>
      </c>
      <c r="BC37" s="7" t="s">
        <v>836</v>
      </c>
      <c r="BE37" s="7">
        <v>98584</v>
      </c>
      <c r="BO37" t="s">
        <v>9123</v>
      </c>
      <c r="BP37">
        <v>17055</v>
      </c>
      <c r="BQ37">
        <v>9057</v>
      </c>
      <c r="BR37">
        <v>16071</v>
      </c>
      <c r="BU37" t="s">
        <v>9124</v>
      </c>
      <c r="BV37" t="s">
        <v>4695</v>
      </c>
      <c r="BX37">
        <v>43598.298182870371</v>
      </c>
    </row>
    <row r="38" spans="1:76" x14ac:dyDescent="0.25">
      <c r="A38" t="s">
        <v>9125</v>
      </c>
      <c r="B38" t="s">
        <v>9126</v>
      </c>
      <c r="C38" t="s">
        <v>46</v>
      </c>
      <c r="D38">
        <v>39630</v>
      </c>
      <c r="E38" s="1"/>
      <c r="H38" t="s">
        <v>47</v>
      </c>
      <c r="I38">
        <v>39630</v>
      </c>
      <c r="J38">
        <v>2008</v>
      </c>
      <c r="K38" t="s">
        <v>85</v>
      </c>
      <c r="L38" t="s">
        <v>9127</v>
      </c>
      <c r="N38" t="s">
        <v>3547</v>
      </c>
      <c r="O38" t="s">
        <v>1057</v>
      </c>
      <c r="P38" t="s">
        <v>1058</v>
      </c>
      <c r="R38">
        <v>98648</v>
      </c>
      <c r="T38" t="s">
        <v>9128</v>
      </c>
      <c r="V38" t="s">
        <v>4807</v>
      </c>
      <c r="W38">
        <v>23</v>
      </c>
      <c r="X38" t="s">
        <v>6297</v>
      </c>
      <c r="Y38">
        <v>4093</v>
      </c>
      <c r="Z38" t="s">
        <v>1058</v>
      </c>
      <c r="AA38" t="s">
        <v>4785</v>
      </c>
      <c r="AB38">
        <v>6363</v>
      </c>
      <c r="AC38" t="s">
        <v>146</v>
      </c>
      <c r="AD38" t="s">
        <v>4690</v>
      </c>
      <c r="AE38" t="s">
        <v>107</v>
      </c>
      <c r="AF38" t="s">
        <v>107</v>
      </c>
      <c r="AI38" s="1"/>
      <c r="AJ38" t="s">
        <v>72</v>
      </c>
      <c r="AK38" t="s">
        <v>4691</v>
      </c>
      <c r="AL38">
        <v>39756</v>
      </c>
      <c r="AN38" t="b">
        <v>1</v>
      </c>
      <c r="AQ38" t="s">
        <v>60</v>
      </c>
      <c r="AR38" t="s">
        <v>99</v>
      </c>
      <c r="BB38" s="7" t="s">
        <v>3547</v>
      </c>
      <c r="BC38" s="7" t="s">
        <v>1057</v>
      </c>
      <c r="BE38" s="7">
        <v>98648</v>
      </c>
      <c r="BG38" s="7">
        <v>2475</v>
      </c>
      <c r="BH38" s="7">
        <v>0</v>
      </c>
      <c r="BI38">
        <v>954.15</v>
      </c>
      <c r="BJ38">
        <v>-1377.58</v>
      </c>
      <c r="BK38">
        <v>0</v>
      </c>
      <c r="BL38">
        <v>0</v>
      </c>
      <c r="BM38">
        <v>485</v>
      </c>
      <c r="BN38">
        <v>0</v>
      </c>
      <c r="BO38" t="s">
        <v>9129</v>
      </c>
      <c r="BP38">
        <v>17174</v>
      </c>
      <c r="BQ38">
        <v>10234</v>
      </c>
      <c r="BR38">
        <v>16066</v>
      </c>
      <c r="BS38">
        <v>15127</v>
      </c>
      <c r="BU38" t="s">
        <v>9130</v>
      </c>
      <c r="BV38" t="s">
        <v>4695</v>
      </c>
      <c r="BX38">
        <v>44149.406423611108</v>
      </c>
    </row>
    <row r="39" spans="1:76" x14ac:dyDescent="0.25">
      <c r="A39" t="s">
        <v>9131</v>
      </c>
      <c r="B39" t="s">
        <v>9132</v>
      </c>
      <c r="C39" t="s">
        <v>46</v>
      </c>
      <c r="D39">
        <v>39232</v>
      </c>
      <c r="E39" s="1"/>
      <c r="H39" t="s">
        <v>47</v>
      </c>
      <c r="I39">
        <v>39232</v>
      </c>
      <c r="J39">
        <v>2008</v>
      </c>
      <c r="K39" t="s">
        <v>85</v>
      </c>
      <c r="L39" t="s">
        <v>9133</v>
      </c>
      <c r="N39" t="s">
        <v>2604</v>
      </c>
      <c r="O39" t="s">
        <v>526</v>
      </c>
      <c r="P39" t="s">
        <v>105</v>
      </c>
      <c r="R39">
        <v>99037</v>
      </c>
      <c r="S39" t="s">
        <v>9134</v>
      </c>
      <c r="T39" t="s">
        <v>9134</v>
      </c>
      <c r="V39" t="s">
        <v>4807</v>
      </c>
      <c r="W39">
        <v>23</v>
      </c>
      <c r="X39" t="s">
        <v>6703</v>
      </c>
      <c r="Y39">
        <v>4151</v>
      </c>
      <c r="Z39" t="s">
        <v>105</v>
      </c>
      <c r="AA39" t="s">
        <v>4785</v>
      </c>
      <c r="AB39">
        <v>236096</v>
      </c>
      <c r="AC39" t="s">
        <v>146</v>
      </c>
      <c r="AD39" t="s">
        <v>4690</v>
      </c>
      <c r="AE39" t="s">
        <v>107</v>
      </c>
      <c r="AF39" t="s">
        <v>107</v>
      </c>
      <c r="AI39" s="1"/>
      <c r="AJ39" t="s">
        <v>72</v>
      </c>
      <c r="AK39" t="s">
        <v>4691</v>
      </c>
      <c r="AL39">
        <v>39756</v>
      </c>
      <c r="AN39" t="b">
        <v>1</v>
      </c>
      <c r="AQ39" t="s">
        <v>60</v>
      </c>
      <c r="AR39" t="s">
        <v>99</v>
      </c>
      <c r="BB39" s="7" t="s">
        <v>2604</v>
      </c>
      <c r="BC39" s="7" t="s">
        <v>526</v>
      </c>
      <c r="BE39" s="7">
        <v>99037</v>
      </c>
      <c r="BG39" s="7">
        <v>40694.68</v>
      </c>
      <c r="BH39" s="7">
        <v>0</v>
      </c>
      <c r="BI39">
        <v>41836.730000000003</v>
      </c>
      <c r="BJ39">
        <v>0</v>
      </c>
      <c r="BK39">
        <v>0</v>
      </c>
      <c r="BL39">
        <v>0</v>
      </c>
      <c r="BO39" t="s">
        <v>9135</v>
      </c>
      <c r="BP39">
        <v>17241</v>
      </c>
      <c r="BQ39">
        <v>10233</v>
      </c>
      <c r="BR39">
        <v>16065</v>
      </c>
      <c r="BS39">
        <v>15126</v>
      </c>
      <c r="BU39" t="s">
        <v>8088</v>
      </c>
      <c r="BV39" t="s">
        <v>4695</v>
      </c>
      <c r="BX39">
        <v>44149.406342592592</v>
      </c>
    </row>
    <row r="40" spans="1:76" x14ac:dyDescent="0.25">
      <c r="A40" t="s">
        <v>9136</v>
      </c>
      <c r="B40" t="s">
        <v>3518</v>
      </c>
      <c r="C40" t="s">
        <v>46</v>
      </c>
      <c r="D40">
        <v>39369</v>
      </c>
      <c r="E40" s="1"/>
      <c r="H40" t="s">
        <v>47</v>
      </c>
      <c r="I40">
        <v>39369</v>
      </c>
      <c r="J40">
        <v>2008</v>
      </c>
      <c r="K40" t="s">
        <v>77</v>
      </c>
      <c r="L40" t="s">
        <v>3519</v>
      </c>
      <c r="N40" t="s">
        <v>3520</v>
      </c>
      <c r="O40" t="s">
        <v>380</v>
      </c>
      <c r="P40" t="s">
        <v>68</v>
      </c>
      <c r="R40">
        <v>981664136</v>
      </c>
      <c r="S40" t="s">
        <v>3521</v>
      </c>
      <c r="T40" t="s">
        <v>9137</v>
      </c>
      <c r="V40" t="s">
        <v>54</v>
      </c>
      <c r="W40">
        <v>13</v>
      </c>
      <c r="X40" t="s">
        <v>216</v>
      </c>
      <c r="Y40">
        <v>4843</v>
      </c>
      <c r="Z40" t="s">
        <v>68</v>
      </c>
      <c r="AA40" t="s">
        <v>57</v>
      </c>
      <c r="AC40" t="s">
        <v>146</v>
      </c>
      <c r="AD40" t="s">
        <v>4690</v>
      </c>
      <c r="AE40" t="s">
        <v>107</v>
      </c>
      <c r="AF40" t="s">
        <v>107</v>
      </c>
      <c r="AI40" s="1"/>
      <c r="AJ40" t="s">
        <v>72</v>
      </c>
      <c r="AK40" t="s">
        <v>4691</v>
      </c>
      <c r="AL40">
        <v>39756</v>
      </c>
      <c r="AN40" t="b">
        <v>1</v>
      </c>
      <c r="AQ40" t="s">
        <v>73</v>
      </c>
      <c r="BB40" s="7" t="s">
        <v>3520</v>
      </c>
      <c r="BC40" s="7" t="s">
        <v>380</v>
      </c>
      <c r="BE40" s="7">
        <v>981664136</v>
      </c>
      <c r="BG40" s="7">
        <v>3500</v>
      </c>
      <c r="BH40" s="7">
        <v>39056.61</v>
      </c>
      <c r="BI40">
        <v>40000</v>
      </c>
      <c r="BJ40">
        <v>0</v>
      </c>
      <c r="BK40">
        <v>0</v>
      </c>
      <c r="BL40">
        <v>0</v>
      </c>
      <c r="BO40" t="s">
        <v>9138</v>
      </c>
      <c r="BP40">
        <v>17389</v>
      </c>
      <c r="BQ40">
        <v>10229</v>
      </c>
      <c r="BR40">
        <v>16055</v>
      </c>
      <c r="BS40">
        <v>15133</v>
      </c>
      <c r="BT40">
        <v>33</v>
      </c>
      <c r="BU40" t="s">
        <v>9139</v>
      </c>
      <c r="BV40" t="s">
        <v>4695</v>
      </c>
      <c r="BX40">
        <v>44149.40662037037</v>
      </c>
    </row>
    <row r="41" spans="1:76" x14ac:dyDescent="0.25">
      <c r="A41" t="s">
        <v>9140</v>
      </c>
      <c r="B41" t="s">
        <v>118</v>
      </c>
      <c r="C41" t="s">
        <v>46</v>
      </c>
      <c r="D41">
        <v>39495</v>
      </c>
      <c r="E41" s="1"/>
      <c r="H41" t="s">
        <v>47</v>
      </c>
      <c r="I41">
        <v>39495</v>
      </c>
      <c r="J41">
        <v>2008</v>
      </c>
      <c r="K41" t="s">
        <v>85</v>
      </c>
      <c r="L41" t="s">
        <v>7213</v>
      </c>
      <c r="N41" t="s">
        <v>119</v>
      </c>
      <c r="O41" t="s">
        <v>120</v>
      </c>
      <c r="P41" t="s">
        <v>121</v>
      </c>
      <c r="R41">
        <v>98548</v>
      </c>
      <c r="V41" t="s">
        <v>4807</v>
      </c>
      <c r="W41">
        <v>23</v>
      </c>
      <c r="X41" t="s">
        <v>5754</v>
      </c>
      <c r="Y41">
        <v>3699</v>
      </c>
      <c r="Z41" t="s">
        <v>121</v>
      </c>
      <c r="AA41" t="s">
        <v>4785</v>
      </c>
      <c r="AB41">
        <v>30118</v>
      </c>
      <c r="AC41" t="s">
        <v>146</v>
      </c>
      <c r="AD41" t="s">
        <v>4690</v>
      </c>
      <c r="AE41" t="s">
        <v>107</v>
      </c>
      <c r="AF41" t="s">
        <v>107</v>
      </c>
      <c r="AI41" s="1"/>
      <c r="AJ41" t="s">
        <v>72</v>
      </c>
      <c r="AK41" t="s">
        <v>4691</v>
      </c>
      <c r="AL41">
        <v>39756</v>
      </c>
      <c r="AN41" t="b">
        <v>1</v>
      </c>
      <c r="AQ41" t="s">
        <v>60</v>
      </c>
      <c r="AR41" t="s">
        <v>61</v>
      </c>
      <c r="BB41" s="7" t="s">
        <v>119</v>
      </c>
      <c r="BC41" s="7" t="s">
        <v>120</v>
      </c>
      <c r="BE41" s="7">
        <v>98548</v>
      </c>
      <c r="BG41" s="7">
        <v>29535</v>
      </c>
      <c r="BH41" s="7">
        <v>545.54</v>
      </c>
      <c r="BI41">
        <v>29170.560000000001</v>
      </c>
      <c r="BJ41">
        <v>0</v>
      </c>
      <c r="BK41">
        <v>0</v>
      </c>
      <c r="BL41">
        <v>0</v>
      </c>
      <c r="BO41" t="s">
        <v>9141</v>
      </c>
      <c r="BP41">
        <v>17705</v>
      </c>
      <c r="BQ41">
        <v>647</v>
      </c>
      <c r="BR41">
        <v>16042</v>
      </c>
      <c r="BS41">
        <v>15155</v>
      </c>
      <c r="BU41" t="s">
        <v>7891</v>
      </c>
      <c r="BV41" t="s">
        <v>4695</v>
      </c>
      <c r="BX41">
        <v>44149.407638888886</v>
      </c>
    </row>
    <row r="42" spans="1:76" x14ac:dyDescent="0.25">
      <c r="A42" t="s">
        <v>9142</v>
      </c>
      <c r="B42" t="s">
        <v>9143</v>
      </c>
      <c r="C42" t="s">
        <v>46</v>
      </c>
      <c r="D42">
        <v>39597</v>
      </c>
      <c r="E42" s="1"/>
      <c r="H42" t="s">
        <v>47</v>
      </c>
      <c r="I42">
        <v>39597</v>
      </c>
      <c r="J42">
        <v>2008</v>
      </c>
      <c r="K42" t="s">
        <v>85</v>
      </c>
      <c r="L42" t="s">
        <v>9144</v>
      </c>
      <c r="N42" t="s">
        <v>9145</v>
      </c>
      <c r="O42" t="s">
        <v>1058</v>
      </c>
      <c r="P42" t="s">
        <v>1058</v>
      </c>
      <c r="R42">
        <v>986486065</v>
      </c>
      <c r="S42" t="s">
        <v>9146</v>
      </c>
      <c r="T42" t="s">
        <v>9147</v>
      </c>
      <c r="V42" t="s">
        <v>4807</v>
      </c>
      <c r="W42">
        <v>23</v>
      </c>
      <c r="X42" t="s">
        <v>6297</v>
      </c>
      <c r="Y42">
        <v>4093</v>
      </c>
      <c r="Z42" t="s">
        <v>1058</v>
      </c>
      <c r="AA42" t="s">
        <v>4785</v>
      </c>
      <c r="AB42">
        <v>6363</v>
      </c>
      <c r="AC42" t="s">
        <v>146</v>
      </c>
      <c r="AD42" t="s">
        <v>4690</v>
      </c>
      <c r="AE42" t="s">
        <v>107</v>
      </c>
      <c r="AF42" t="s">
        <v>107</v>
      </c>
      <c r="AI42" s="1"/>
      <c r="AJ42" t="s">
        <v>72</v>
      </c>
      <c r="AK42" t="s">
        <v>4691</v>
      </c>
      <c r="AL42">
        <v>39756</v>
      </c>
      <c r="AN42" t="b">
        <v>1</v>
      </c>
      <c r="AQ42" t="s">
        <v>60</v>
      </c>
      <c r="AR42" t="s">
        <v>99</v>
      </c>
      <c r="BB42" s="7" t="s">
        <v>9145</v>
      </c>
      <c r="BC42" s="7" t="s">
        <v>1058</v>
      </c>
      <c r="BE42" s="7">
        <v>986486065</v>
      </c>
      <c r="BG42" s="7">
        <v>5572.72</v>
      </c>
      <c r="BH42" s="7">
        <v>0</v>
      </c>
      <c r="BI42">
        <v>4667.59</v>
      </c>
      <c r="BJ42">
        <v>0</v>
      </c>
      <c r="BK42">
        <v>0</v>
      </c>
      <c r="BL42">
        <v>0</v>
      </c>
      <c r="BM42">
        <v>485</v>
      </c>
      <c r="BN42">
        <v>0</v>
      </c>
      <c r="BO42" t="s">
        <v>9148</v>
      </c>
      <c r="BP42">
        <v>17700</v>
      </c>
      <c r="BQ42">
        <v>7662</v>
      </c>
      <c r="BR42">
        <v>16041</v>
      </c>
      <c r="BS42">
        <v>15154</v>
      </c>
      <c r="BU42" t="s">
        <v>9149</v>
      </c>
      <c r="BV42" t="s">
        <v>4695</v>
      </c>
      <c r="BX42">
        <v>44149.407627314817</v>
      </c>
    </row>
    <row r="43" spans="1:76" x14ac:dyDescent="0.25">
      <c r="A43" t="s">
        <v>9150</v>
      </c>
      <c r="B43" t="s">
        <v>3923</v>
      </c>
      <c r="C43" t="s">
        <v>46</v>
      </c>
      <c r="D43">
        <v>39090</v>
      </c>
      <c r="E43" s="1"/>
      <c r="H43" t="s">
        <v>47</v>
      </c>
      <c r="I43">
        <v>39090</v>
      </c>
      <c r="J43">
        <v>2008</v>
      </c>
      <c r="K43" t="s">
        <v>85</v>
      </c>
      <c r="L43" t="s">
        <v>3924</v>
      </c>
      <c r="N43" t="s">
        <v>3925</v>
      </c>
      <c r="O43" t="s">
        <v>363</v>
      </c>
      <c r="P43" t="s">
        <v>68</v>
      </c>
      <c r="R43">
        <v>98042</v>
      </c>
      <c r="T43" t="s">
        <v>9151</v>
      </c>
      <c r="V43" t="s">
        <v>54</v>
      </c>
      <c r="W43">
        <v>13</v>
      </c>
      <c r="X43" t="s">
        <v>362</v>
      </c>
      <c r="Y43">
        <v>4872</v>
      </c>
      <c r="Z43" t="s">
        <v>68</v>
      </c>
      <c r="AA43" t="s">
        <v>57</v>
      </c>
      <c r="AC43" t="s">
        <v>146</v>
      </c>
      <c r="AD43" t="s">
        <v>4690</v>
      </c>
      <c r="AE43" t="s">
        <v>107</v>
      </c>
      <c r="AF43" t="s">
        <v>107</v>
      </c>
      <c r="AI43" s="1"/>
      <c r="AJ43" t="s">
        <v>72</v>
      </c>
      <c r="AK43" t="s">
        <v>4691</v>
      </c>
      <c r="AL43">
        <v>39756</v>
      </c>
      <c r="AN43" t="b">
        <v>1</v>
      </c>
      <c r="AQ43" t="s">
        <v>60</v>
      </c>
      <c r="AR43" t="s">
        <v>61</v>
      </c>
      <c r="AS43" t="s">
        <v>62</v>
      </c>
      <c r="BB43" s="7" t="s">
        <v>3925</v>
      </c>
      <c r="BC43" s="7" t="s">
        <v>363</v>
      </c>
      <c r="BE43" s="7">
        <v>98042</v>
      </c>
      <c r="BG43" s="7">
        <v>298394.87</v>
      </c>
      <c r="BH43" s="7">
        <v>23126.26</v>
      </c>
      <c r="BI43">
        <v>293867.39</v>
      </c>
      <c r="BJ43">
        <v>0</v>
      </c>
      <c r="BK43">
        <v>0</v>
      </c>
      <c r="BL43">
        <v>1950</v>
      </c>
      <c r="BM43">
        <v>50673.42</v>
      </c>
      <c r="BN43">
        <v>0</v>
      </c>
      <c r="BO43" t="s">
        <v>9152</v>
      </c>
      <c r="BP43">
        <v>18054</v>
      </c>
      <c r="BQ43">
        <v>9035</v>
      </c>
      <c r="BR43">
        <v>16034</v>
      </c>
      <c r="BS43">
        <v>15163</v>
      </c>
      <c r="BT43">
        <v>47</v>
      </c>
      <c r="BU43" t="s">
        <v>5009</v>
      </c>
      <c r="BV43" t="s">
        <v>4695</v>
      </c>
      <c r="BX43">
        <v>44149.407824074071</v>
      </c>
    </row>
    <row r="44" spans="1:76" x14ac:dyDescent="0.25">
      <c r="A44" t="s">
        <v>9153</v>
      </c>
      <c r="B44" t="s">
        <v>3814</v>
      </c>
      <c r="C44" t="s">
        <v>46</v>
      </c>
      <c r="D44">
        <v>39622</v>
      </c>
      <c r="E44" s="1"/>
      <c r="I44">
        <v>39622</v>
      </c>
      <c r="J44">
        <v>2008</v>
      </c>
      <c r="K44" t="s">
        <v>85</v>
      </c>
      <c r="L44" t="s">
        <v>3815</v>
      </c>
      <c r="N44" t="s">
        <v>3816</v>
      </c>
      <c r="O44" t="s">
        <v>143</v>
      </c>
      <c r="P44" t="s">
        <v>115</v>
      </c>
      <c r="R44">
        <v>98406</v>
      </c>
      <c r="S44" t="s">
        <v>3817</v>
      </c>
      <c r="T44" t="s">
        <v>9154</v>
      </c>
      <c r="V44" t="s">
        <v>54</v>
      </c>
      <c r="W44">
        <v>13</v>
      </c>
      <c r="X44" t="s">
        <v>202</v>
      </c>
      <c r="Y44">
        <v>4831</v>
      </c>
      <c r="Z44" t="s">
        <v>115</v>
      </c>
      <c r="AA44" t="s">
        <v>57</v>
      </c>
      <c r="AC44" t="s">
        <v>146</v>
      </c>
      <c r="AD44" t="s">
        <v>4690</v>
      </c>
      <c r="AE44" t="s">
        <v>107</v>
      </c>
      <c r="AF44" t="s">
        <v>107</v>
      </c>
      <c r="AI44" s="1"/>
      <c r="AJ44" t="s">
        <v>72</v>
      </c>
      <c r="AK44" t="s">
        <v>4691</v>
      </c>
      <c r="AL44">
        <v>39756</v>
      </c>
      <c r="AN44" t="b">
        <v>1</v>
      </c>
      <c r="AQ44" t="s">
        <v>60</v>
      </c>
      <c r="AR44" t="s">
        <v>99</v>
      </c>
      <c r="AS44" t="s">
        <v>4734</v>
      </c>
      <c r="BB44" s="7" t="s">
        <v>3816</v>
      </c>
      <c r="BC44" s="7" t="s">
        <v>143</v>
      </c>
      <c r="BE44" s="7">
        <v>98406</v>
      </c>
      <c r="BO44" t="s">
        <v>9155</v>
      </c>
      <c r="BP44">
        <v>18098</v>
      </c>
      <c r="BQ44">
        <v>7006</v>
      </c>
      <c r="BR44">
        <v>16030</v>
      </c>
      <c r="BT44">
        <v>27</v>
      </c>
      <c r="BU44" t="s">
        <v>9156</v>
      </c>
      <c r="BV44" t="s">
        <v>4695</v>
      </c>
      <c r="BX44">
        <v>43598.29787037037</v>
      </c>
    </row>
    <row r="45" spans="1:76" x14ac:dyDescent="0.25">
      <c r="A45" t="s">
        <v>9157</v>
      </c>
      <c r="B45" t="s">
        <v>3383</v>
      </c>
      <c r="C45" t="s">
        <v>46</v>
      </c>
      <c r="D45">
        <v>38659</v>
      </c>
      <c r="E45" s="1"/>
      <c r="H45" t="s">
        <v>47</v>
      </c>
      <c r="I45">
        <v>38659</v>
      </c>
      <c r="J45">
        <v>2008</v>
      </c>
      <c r="K45" t="s">
        <v>85</v>
      </c>
      <c r="L45" t="s">
        <v>3384</v>
      </c>
      <c r="N45" t="s">
        <v>3385</v>
      </c>
      <c r="O45" t="s">
        <v>143</v>
      </c>
      <c r="R45">
        <v>98409</v>
      </c>
      <c r="V45" t="s">
        <v>275</v>
      </c>
      <c r="W45">
        <v>6</v>
      </c>
      <c r="X45" t="s">
        <v>4770</v>
      </c>
      <c r="Y45">
        <v>1000</v>
      </c>
      <c r="AA45" t="s">
        <v>71</v>
      </c>
      <c r="AC45" t="s">
        <v>146</v>
      </c>
      <c r="AD45" t="s">
        <v>4690</v>
      </c>
      <c r="AE45" t="s">
        <v>107</v>
      </c>
      <c r="AF45" t="s">
        <v>107</v>
      </c>
      <c r="AI45" s="1"/>
      <c r="AJ45" t="s">
        <v>72</v>
      </c>
      <c r="AK45" t="s">
        <v>4691</v>
      </c>
      <c r="AL45">
        <v>39756</v>
      </c>
      <c r="AN45" t="b">
        <v>1</v>
      </c>
      <c r="AQ45" t="s">
        <v>60</v>
      </c>
      <c r="AR45" t="s">
        <v>61</v>
      </c>
      <c r="AS45" t="s">
        <v>62</v>
      </c>
      <c r="BB45" s="7" t="s">
        <v>3385</v>
      </c>
      <c r="BC45" s="7" t="s">
        <v>143</v>
      </c>
      <c r="BE45" s="7">
        <v>98409</v>
      </c>
      <c r="BG45" s="7">
        <v>81549.45</v>
      </c>
      <c r="BH45" s="7">
        <v>0</v>
      </c>
      <c r="BI45">
        <v>91142.81</v>
      </c>
      <c r="BJ45">
        <v>0</v>
      </c>
      <c r="BK45">
        <v>0</v>
      </c>
      <c r="BL45">
        <v>0</v>
      </c>
      <c r="BM45">
        <v>351.08</v>
      </c>
      <c r="BN45">
        <v>0</v>
      </c>
      <c r="BO45" t="s">
        <v>9158</v>
      </c>
      <c r="BP45">
        <v>18332</v>
      </c>
      <c r="BQ45">
        <v>10217</v>
      </c>
      <c r="BR45">
        <v>16022</v>
      </c>
      <c r="BS45">
        <v>15187</v>
      </c>
      <c r="BU45" t="s">
        <v>9159</v>
      </c>
      <c r="BV45" t="s">
        <v>4695</v>
      </c>
      <c r="BX45">
        <v>44149.408634259256</v>
      </c>
    </row>
    <row r="46" spans="1:76" x14ac:dyDescent="0.25">
      <c r="A46" t="s">
        <v>9160</v>
      </c>
      <c r="B46" t="s">
        <v>3401</v>
      </c>
      <c r="C46" t="s">
        <v>46</v>
      </c>
      <c r="D46">
        <v>38655</v>
      </c>
      <c r="E46" s="1"/>
      <c r="H46" t="s">
        <v>47</v>
      </c>
      <c r="I46">
        <v>38655</v>
      </c>
      <c r="J46">
        <v>2008</v>
      </c>
      <c r="K46" t="s">
        <v>77</v>
      </c>
      <c r="L46" t="s">
        <v>3402</v>
      </c>
      <c r="N46" t="s">
        <v>425</v>
      </c>
      <c r="O46" t="s">
        <v>393</v>
      </c>
      <c r="P46" t="s">
        <v>394</v>
      </c>
      <c r="R46">
        <v>982730663</v>
      </c>
      <c r="S46" t="s">
        <v>3403</v>
      </c>
      <c r="T46" t="s">
        <v>3403</v>
      </c>
      <c r="V46" t="s">
        <v>90</v>
      </c>
      <c r="W46">
        <v>12</v>
      </c>
      <c r="X46" t="s">
        <v>1090</v>
      </c>
      <c r="Y46">
        <v>4769</v>
      </c>
      <c r="Z46" t="s">
        <v>394</v>
      </c>
      <c r="AA46" t="s">
        <v>57</v>
      </c>
      <c r="AC46" t="s">
        <v>146</v>
      </c>
      <c r="AD46" t="s">
        <v>4690</v>
      </c>
      <c r="AE46" t="s">
        <v>107</v>
      </c>
      <c r="AF46" t="s">
        <v>107</v>
      </c>
      <c r="AI46" s="1"/>
      <c r="AJ46" t="s">
        <v>72</v>
      </c>
      <c r="AK46" t="s">
        <v>4691</v>
      </c>
      <c r="AL46">
        <v>39756</v>
      </c>
      <c r="AN46" t="b">
        <v>1</v>
      </c>
      <c r="AQ46" t="s">
        <v>73</v>
      </c>
      <c r="BB46" s="7" t="s">
        <v>425</v>
      </c>
      <c r="BC46" s="7" t="s">
        <v>393</v>
      </c>
      <c r="BE46" s="7">
        <v>982730663</v>
      </c>
      <c r="BG46" s="7">
        <v>18434.3</v>
      </c>
      <c r="BH46" s="7">
        <v>0</v>
      </c>
      <c r="BI46">
        <v>18434.330000000002</v>
      </c>
      <c r="BJ46">
        <v>0</v>
      </c>
      <c r="BK46">
        <v>0</v>
      </c>
      <c r="BL46">
        <v>0</v>
      </c>
      <c r="BO46" t="s">
        <v>9161</v>
      </c>
      <c r="BP46">
        <v>18377</v>
      </c>
      <c r="BQ46">
        <v>10216</v>
      </c>
      <c r="BR46">
        <v>16018</v>
      </c>
      <c r="BS46">
        <v>15190</v>
      </c>
      <c r="BT46">
        <v>40</v>
      </c>
      <c r="BU46" t="s">
        <v>9162</v>
      </c>
      <c r="BV46" t="s">
        <v>4695</v>
      </c>
      <c r="BX46">
        <v>44149.408750000002</v>
      </c>
    </row>
    <row r="47" spans="1:76" x14ac:dyDescent="0.25">
      <c r="A47" t="s">
        <v>9163</v>
      </c>
      <c r="B47" t="s">
        <v>5860</v>
      </c>
      <c r="C47" t="s">
        <v>46</v>
      </c>
      <c r="D47">
        <v>39485</v>
      </c>
      <c r="E47" s="1"/>
      <c r="H47" t="s">
        <v>47</v>
      </c>
      <c r="I47">
        <v>39485</v>
      </c>
      <c r="J47">
        <v>2008</v>
      </c>
      <c r="K47" t="s">
        <v>85</v>
      </c>
      <c r="L47" t="s">
        <v>9164</v>
      </c>
      <c r="N47" t="s">
        <v>9165</v>
      </c>
      <c r="O47" t="s">
        <v>3193</v>
      </c>
      <c r="P47" t="s">
        <v>1794</v>
      </c>
      <c r="R47">
        <v>983390477</v>
      </c>
      <c r="T47" t="s">
        <v>9166</v>
      </c>
      <c r="V47" t="s">
        <v>4807</v>
      </c>
      <c r="W47">
        <v>23</v>
      </c>
      <c r="X47" t="s">
        <v>5167</v>
      </c>
      <c r="Y47">
        <v>3433</v>
      </c>
      <c r="Z47" t="s">
        <v>1794</v>
      </c>
      <c r="AA47" t="s">
        <v>4785</v>
      </c>
      <c r="AB47">
        <v>20928</v>
      </c>
      <c r="AC47" t="s">
        <v>146</v>
      </c>
      <c r="AD47" t="s">
        <v>4690</v>
      </c>
      <c r="AE47" t="s">
        <v>107</v>
      </c>
      <c r="AF47" t="s">
        <v>107</v>
      </c>
      <c r="AI47" s="1"/>
      <c r="AJ47" t="s">
        <v>72</v>
      </c>
      <c r="AK47" t="s">
        <v>4691</v>
      </c>
      <c r="AL47">
        <v>39756</v>
      </c>
      <c r="AN47" t="b">
        <v>1</v>
      </c>
      <c r="AQ47" t="s">
        <v>60</v>
      </c>
      <c r="AR47" t="s">
        <v>61</v>
      </c>
      <c r="BB47" s="7" t="s">
        <v>9165</v>
      </c>
      <c r="BC47" s="7" t="s">
        <v>3193</v>
      </c>
      <c r="BE47" s="7">
        <v>983390477</v>
      </c>
      <c r="BG47" s="7">
        <v>24153.07</v>
      </c>
      <c r="BH47" s="7">
        <v>3640.09</v>
      </c>
      <c r="BI47">
        <v>24226.29</v>
      </c>
      <c r="BJ47">
        <v>0</v>
      </c>
      <c r="BK47">
        <v>0</v>
      </c>
      <c r="BL47">
        <v>0</v>
      </c>
      <c r="BO47" t="s">
        <v>9167</v>
      </c>
      <c r="BP47">
        <v>19054</v>
      </c>
      <c r="BQ47">
        <v>3785</v>
      </c>
      <c r="BR47">
        <v>15990</v>
      </c>
      <c r="BS47">
        <v>15214</v>
      </c>
      <c r="BU47" t="s">
        <v>9168</v>
      </c>
      <c r="BV47" t="s">
        <v>4695</v>
      </c>
      <c r="BX47">
        <v>44149.40966435185</v>
      </c>
    </row>
    <row r="48" spans="1:76" x14ac:dyDescent="0.25">
      <c r="A48" t="s">
        <v>9169</v>
      </c>
      <c r="B48" t="s">
        <v>3566</v>
      </c>
      <c r="C48" t="s">
        <v>46</v>
      </c>
      <c r="D48">
        <v>39233</v>
      </c>
      <c r="E48" s="1"/>
      <c r="H48" t="s">
        <v>47</v>
      </c>
      <c r="I48">
        <v>39233</v>
      </c>
      <c r="J48">
        <v>2008</v>
      </c>
      <c r="K48" t="s">
        <v>85</v>
      </c>
      <c r="L48" t="s">
        <v>3567</v>
      </c>
      <c r="N48" t="s">
        <v>3568</v>
      </c>
      <c r="O48" t="s">
        <v>631</v>
      </c>
      <c r="P48" t="s">
        <v>394</v>
      </c>
      <c r="R48">
        <v>98292</v>
      </c>
      <c r="S48" t="s">
        <v>3569</v>
      </c>
      <c r="T48" t="s">
        <v>9170</v>
      </c>
      <c r="V48" t="s">
        <v>54</v>
      </c>
      <c r="W48">
        <v>13</v>
      </c>
      <c r="X48" t="s">
        <v>395</v>
      </c>
      <c r="Y48">
        <v>4797</v>
      </c>
      <c r="Z48" t="s">
        <v>394</v>
      </c>
      <c r="AA48" t="s">
        <v>57</v>
      </c>
      <c r="AC48" t="s">
        <v>146</v>
      </c>
      <c r="AD48" t="s">
        <v>4690</v>
      </c>
      <c r="AE48" t="s">
        <v>107</v>
      </c>
      <c r="AF48" t="s">
        <v>107</v>
      </c>
      <c r="AI48" s="1"/>
      <c r="AJ48" t="s">
        <v>72</v>
      </c>
      <c r="AK48" t="s">
        <v>4691</v>
      </c>
      <c r="AL48">
        <v>39756</v>
      </c>
      <c r="AN48" t="b">
        <v>1</v>
      </c>
      <c r="AQ48" t="s">
        <v>60</v>
      </c>
      <c r="AR48" t="s">
        <v>99</v>
      </c>
      <c r="AS48" t="s">
        <v>4734</v>
      </c>
      <c r="BB48" s="7" t="s">
        <v>3568</v>
      </c>
      <c r="BC48" s="7" t="s">
        <v>631</v>
      </c>
      <c r="BE48" s="7">
        <v>98292</v>
      </c>
      <c r="BG48" s="7">
        <v>123081.57</v>
      </c>
      <c r="BH48" s="7">
        <v>0</v>
      </c>
      <c r="BI48">
        <v>117103.47</v>
      </c>
      <c r="BJ48">
        <v>-9129.4599999999991</v>
      </c>
      <c r="BK48">
        <v>0</v>
      </c>
      <c r="BL48">
        <v>0</v>
      </c>
      <c r="BM48">
        <v>2054.9899999999998</v>
      </c>
      <c r="BN48">
        <v>0</v>
      </c>
      <c r="BO48" t="s">
        <v>9171</v>
      </c>
      <c r="BP48">
        <v>19260</v>
      </c>
      <c r="BQ48">
        <v>9000</v>
      </c>
      <c r="BR48">
        <v>15981</v>
      </c>
      <c r="BS48">
        <v>15227</v>
      </c>
      <c r="BT48">
        <v>10</v>
      </c>
      <c r="BU48" t="s">
        <v>9172</v>
      </c>
      <c r="BV48" t="s">
        <v>4695</v>
      </c>
      <c r="BX48">
        <v>44149.410208333335</v>
      </c>
    </row>
    <row r="49" spans="1:76" x14ac:dyDescent="0.25">
      <c r="A49" t="s">
        <v>9173</v>
      </c>
      <c r="B49" t="s">
        <v>1015</v>
      </c>
      <c r="C49" t="s">
        <v>46</v>
      </c>
      <c r="D49">
        <v>39341</v>
      </c>
      <c r="E49" s="1"/>
      <c r="H49" t="s">
        <v>47</v>
      </c>
      <c r="I49">
        <v>39341</v>
      </c>
      <c r="J49">
        <v>2008</v>
      </c>
      <c r="K49" t="s">
        <v>85</v>
      </c>
      <c r="L49" t="s">
        <v>1016</v>
      </c>
      <c r="N49" t="s">
        <v>2986</v>
      </c>
      <c r="O49" t="s">
        <v>316</v>
      </c>
      <c r="P49" t="s">
        <v>133</v>
      </c>
      <c r="R49">
        <v>98632</v>
      </c>
      <c r="S49" t="s">
        <v>1018</v>
      </c>
      <c r="T49" t="s">
        <v>5357</v>
      </c>
      <c r="V49" t="s">
        <v>54</v>
      </c>
      <c r="W49">
        <v>13</v>
      </c>
      <c r="X49" t="s">
        <v>134</v>
      </c>
      <c r="Y49">
        <v>4815</v>
      </c>
      <c r="Z49" t="s">
        <v>133</v>
      </c>
      <c r="AA49" t="s">
        <v>57</v>
      </c>
      <c r="AC49" t="s">
        <v>146</v>
      </c>
      <c r="AD49" t="s">
        <v>4690</v>
      </c>
      <c r="AE49" t="s">
        <v>107</v>
      </c>
      <c r="AF49" t="s">
        <v>107</v>
      </c>
      <c r="AI49" s="1"/>
      <c r="AJ49" t="s">
        <v>72</v>
      </c>
      <c r="AK49" t="s">
        <v>4691</v>
      </c>
      <c r="AL49">
        <v>39756</v>
      </c>
      <c r="AN49" t="b">
        <v>1</v>
      </c>
      <c r="AQ49" t="s">
        <v>195</v>
      </c>
      <c r="AR49" t="s">
        <v>150</v>
      </c>
      <c r="AS49" t="s">
        <v>62</v>
      </c>
      <c r="BB49" s="7" t="s">
        <v>2986</v>
      </c>
      <c r="BC49" s="7" t="s">
        <v>316</v>
      </c>
      <c r="BE49" s="7">
        <v>98632</v>
      </c>
      <c r="BG49" s="7">
        <v>56801.31</v>
      </c>
      <c r="BH49" s="7">
        <v>13786.03</v>
      </c>
      <c r="BI49">
        <v>47496.34</v>
      </c>
      <c r="BJ49">
        <v>0</v>
      </c>
      <c r="BK49">
        <v>0</v>
      </c>
      <c r="BL49">
        <v>0</v>
      </c>
      <c r="BM49">
        <v>108.06</v>
      </c>
      <c r="BN49">
        <v>0</v>
      </c>
      <c r="BO49" t="s">
        <v>9174</v>
      </c>
      <c r="BP49">
        <v>19274</v>
      </c>
      <c r="BQ49">
        <v>26312</v>
      </c>
      <c r="BR49">
        <v>15980</v>
      </c>
      <c r="BS49">
        <v>15224</v>
      </c>
      <c r="BT49">
        <v>19</v>
      </c>
      <c r="BU49" t="s">
        <v>5360</v>
      </c>
      <c r="BV49" t="s">
        <v>4695</v>
      </c>
      <c r="BX49">
        <v>44149.410138888888</v>
      </c>
    </row>
    <row r="50" spans="1:76" x14ac:dyDescent="0.25">
      <c r="A50" t="s">
        <v>9175</v>
      </c>
      <c r="B50" t="s">
        <v>9176</v>
      </c>
      <c r="C50" t="s">
        <v>46</v>
      </c>
      <c r="D50">
        <v>39286</v>
      </c>
      <c r="E50" s="1"/>
      <c r="H50" t="s">
        <v>47</v>
      </c>
      <c r="I50">
        <v>39286</v>
      </c>
      <c r="J50">
        <v>2008</v>
      </c>
      <c r="K50" t="s">
        <v>85</v>
      </c>
      <c r="L50" t="s">
        <v>9177</v>
      </c>
      <c r="N50" t="s">
        <v>9178</v>
      </c>
      <c r="O50" t="s">
        <v>1823</v>
      </c>
      <c r="P50" t="s">
        <v>51</v>
      </c>
      <c r="R50">
        <v>991730268</v>
      </c>
      <c r="S50" t="s">
        <v>9179</v>
      </c>
      <c r="T50" t="s">
        <v>9180</v>
      </c>
      <c r="V50" t="s">
        <v>4807</v>
      </c>
      <c r="W50">
        <v>23</v>
      </c>
      <c r="X50" t="s">
        <v>7121</v>
      </c>
      <c r="Y50">
        <v>4186</v>
      </c>
      <c r="Z50" t="s">
        <v>51</v>
      </c>
      <c r="AA50" t="s">
        <v>4785</v>
      </c>
      <c r="AB50">
        <v>25100</v>
      </c>
      <c r="AC50" t="s">
        <v>146</v>
      </c>
      <c r="AD50" t="s">
        <v>4690</v>
      </c>
      <c r="AE50" t="s">
        <v>107</v>
      </c>
      <c r="AF50" t="s">
        <v>107</v>
      </c>
      <c r="AI50" s="1"/>
      <c r="AJ50" t="s">
        <v>72</v>
      </c>
      <c r="AK50" t="s">
        <v>4691</v>
      </c>
      <c r="AL50">
        <v>39756</v>
      </c>
      <c r="AN50" t="b">
        <v>1</v>
      </c>
      <c r="AQ50" t="s">
        <v>60</v>
      </c>
      <c r="AR50" t="s">
        <v>99</v>
      </c>
      <c r="BB50" s="7" t="s">
        <v>9178</v>
      </c>
      <c r="BC50" s="7" t="s">
        <v>1823</v>
      </c>
      <c r="BE50" s="7">
        <v>991730268</v>
      </c>
      <c r="BG50" s="7">
        <v>5039.6000000000004</v>
      </c>
      <c r="BH50" s="7">
        <v>0</v>
      </c>
      <c r="BI50">
        <v>12088.69</v>
      </c>
      <c r="BJ50">
        <v>7050</v>
      </c>
      <c r="BK50">
        <v>0</v>
      </c>
      <c r="BL50">
        <v>0</v>
      </c>
      <c r="BO50" t="s">
        <v>9181</v>
      </c>
      <c r="BP50">
        <v>19305</v>
      </c>
      <c r="BQ50">
        <v>10203</v>
      </c>
      <c r="BR50">
        <v>15979</v>
      </c>
      <c r="BS50">
        <v>15226</v>
      </c>
      <c r="BU50" t="s">
        <v>9182</v>
      </c>
      <c r="BV50" t="s">
        <v>4695</v>
      </c>
      <c r="BX50">
        <v>44149.410173611112</v>
      </c>
    </row>
    <row r="51" spans="1:76" x14ac:dyDescent="0.25">
      <c r="A51" t="s">
        <v>9183</v>
      </c>
      <c r="B51" t="s">
        <v>3951</v>
      </c>
      <c r="C51" t="s">
        <v>46</v>
      </c>
      <c r="D51">
        <v>39560</v>
      </c>
      <c r="E51" s="1"/>
      <c r="H51" t="s">
        <v>47</v>
      </c>
      <c r="I51">
        <v>39560</v>
      </c>
      <c r="J51">
        <v>2008</v>
      </c>
      <c r="K51" t="s">
        <v>85</v>
      </c>
      <c r="L51" t="s">
        <v>3952</v>
      </c>
      <c r="N51" t="s">
        <v>3953</v>
      </c>
      <c r="O51" t="s">
        <v>393</v>
      </c>
      <c r="P51" t="s">
        <v>394</v>
      </c>
      <c r="R51">
        <v>982731133</v>
      </c>
      <c r="S51" t="s">
        <v>3954</v>
      </c>
      <c r="T51" t="s">
        <v>9184</v>
      </c>
      <c r="V51" t="s">
        <v>90</v>
      </c>
      <c r="W51">
        <v>12</v>
      </c>
      <c r="X51" t="s">
        <v>1090</v>
      </c>
      <c r="Y51">
        <v>4769</v>
      </c>
      <c r="Z51" t="s">
        <v>394</v>
      </c>
      <c r="AA51" t="s">
        <v>57</v>
      </c>
      <c r="AC51" t="s">
        <v>146</v>
      </c>
      <c r="AD51" t="s">
        <v>4690</v>
      </c>
      <c r="AE51" t="s">
        <v>107</v>
      </c>
      <c r="AF51" t="s">
        <v>107</v>
      </c>
      <c r="AI51" s="1"/>
      <c r="AJ51" t="s">
        <v>72</v>
      </c>
      <c r="AK51" t="s">
        <v>4691</v>
      </c>
      <c r="AL51">
        <v>39756</v>
      </c>
      <c r="AN51" t="b">
        <v>1</v>
      </c>
      <c r="AQ51" t="s">
        <v>177</v>
      </c>
      <c r="BB51" s="7" t="s">
        <v>3953</v>
      </c>
      <c r="BC51" s="7" t="s">
        <v>393</v>
      </c>
      <c r="BE51" s="7">
        <v>982731133</v>
      </c>
      <c r="BG51" s="7">
        <v>6424.76</v>
      </c>
      <c r="BH51" s="7">
        <v>0</v>
      </c>
      <c r="BI51">
        <v>6590.17</v>
      </c>
      <c r="BJ51">
        <v>0</v>
      </c>
      <c r="BK51">
        <v>0</v>
      </c>
      <c r="BL51">
        <v>0</v>
      </c>
      <c r="BO51" t="s">
        <v>9185</v>
      </c>
      <c r="BP51">
        <v>7138</v>
      </c>
      <c r="BQ51">
        <v>10408</v>
      </c>
      <c r="BR51">
        <v>16521</v>
      </c>
      <c r="BS51">
        <v>14667</v>
      </c>
      <c r="BT51">
        <v>40</v>
      </c>
      <c r="BU51" t="s">
        <v>9186</v>
      </c>
      <c r="BV51" t="s">
        <v>4695</v>
      </c>
      <c r="BX51">
        <v>44149.379872685182</v>
      </c>
    </row>
    <row r="52" spans="1:76" x14ac:dyDescent="0.25">
      <c r="A52" t="s">
        <v>9187</v>
      </c>
      <c r="B52" t="s">
        <v>3936</v>
      </c>
      <c r="C52" t="s">
        <v>46</v>
      </c>
      <c r="D52">
        <v>39635</v>
      </c>
      <c r="E52" s="1"/>
      <c r="I52">
        <v>39635</v>
      </c>
      <c r="J52">
        <v>2008</v>
      </c>
      <c r="K52" t="s">
        <v>85</v>
      </c>
      <c r="L52" t="s">
        <v>3937</v>
      </c>
      <c r="N52" t="s">
        <v>4622</v>
      </c>
      <c r="O52" t="s">
        <v>3406</v>
      </c>
      <c r="P52" t="s">
        <v>241</v>
      </c>
      <c r="R52">
        <v>98672</v>
      </c>
      <c r="S52" t="s">
        <v>4623</v>
      </c>
      <c r="T52" t="s">
        <v>9188</v>
      </c>
      <c r="V52" t="s">
        <v>54</v>
      </c>
      <c r="W52">
        <v>13</v>
      </c>
      <c r="X52" t="s">
        <v>426</v>
      </c>
      <c r="Y52">
        <v>4807</v>
      </c>
      <c r="Z52" t="s">
        <v>241</v>
      </c>
      <c r="AA52" t="s">
        <v>57</v>
      </c>
      <c r="AC52" t="s">
        <v>146</v>
      </c>
      <c r="AD52" t="s">
        <v>4690</v>
      </c>
      <c r="AE52" t="s">
        <v>107</v>
      </c>
      <c r="AF52" t="s">
        <v>107</v>
      </c>
      <c r="AI52" s="1"/>
      <c r="AJ52" t="s">
        <v>72</v>
      </c>
      <c r="AK52" t="s">
        <v>4691</v>
      </c>
      <c r="AL52">
        <v>39756</v>
      </c>
      <c r="AN52" t="b">
        <v>1</v>
      </c>
      <c r="AQ52" t="s">
        <v>60</v>
      </c>
      <c r="AR52" t="s">
        <v>99</v>
      </c>
      <c r="AS52" t="s">
        <v>4734</v>
      </c>
      <c r="BB52" s="7" t="s">
        <v>4622</v>
      </c>
      <c r="BC52" s="7" t="s">
        <v>3406</v>
      </c>
      <c r="BE52" s="7">
        <v>98672</v>
      </c>
      <c r="BO52" t="s">
        <v>9189</v>
      </c>
      <c r="BP52">
        <v>7322</v>
      </c>
      <c r="BQ52">
        <v>9925</v>
      </c>
      <c r="BR52">
        <v>16511</v>
      </c>
      <c r="BT52">
        <v>15</v>
      </c>
      <c r="BU52" t="s">
        <v>8976</v>
      </c>
      <c r="BV52" t="s">
        <v>4695</v>
      </c>
      <c r="BX52">
        <v>43598.302106481482</v>
      </c>
    </row>
    <row r="53" spans="1:76" x14ac:dyDescent="0.25">
      <c r="A53" t="s">
        <v>9190</v>
      </c>
      <c r="B53" t="s">
        <v>9191</v>
      </c>
      <c r="C53" t="s">
        <v>46</v>
      </c>
      <c r="D53">
        <v>39469</v>
      </c>
      <c r="E53" s="1"/>
      <c r="H53" t="s">
        <v>289</v>
      </c>
      <c r="I53">
        <v>39469</v>
      </c>
      <c r="J53">
        <v>2008</v>
      </c>
      <c r="K53" t="s">
        <v>85</v>
      </c>
      <c r="L53" t="s">
        <v>9192</v>
      </c>
      <c r="N53" t="s">
        <v>9193</v>
      </c>
      <c r="O53" t="s">
        <v>907</v>
      </c>
      <c r="P53" t="s">
        <v>908</v>
      </c>
      <c r="R53">
        <v>98926</v>
      </c>
      <c r="S53" t="s">
        <v>9194</v>
      </c>
      <c r="T53" t="s">
        <v>9195</v>
      </c>
      <c r="V53" t="s">
        <v>4807</v>
      </c>
      <c r="W53">
        <v>23</v>
      </c>
      <c r="X53" t="s">
        <v>5397</v>
      </c>
      <c r="Y53">
        <v>3559</v>
      </c>
      <c r="Z53" t="s">
        <v>908</v>
      </c>
      <c r="AA53" t="s">
        <v>4785</v>
      </c>
      <c r="AB53">
        <v>18340</v>
      </c>
      <c r="AC53" t="s">
        <v>146</v>
      </c>
      <c r="AD53" t="s">
        <v>4690</v>
      </c>
      <c r="AE53" t="s">
        <v>107</v>
      </c>
      <c r="AF53" t="s">
        <v>107</v>
      </c>
      <c r="AI53" s="1"/>
      <c r="AJ53" t="s">
        <v>72</v>
      </c>
      <c r="AK53" t="s">
        <v>4691</v>
      </c>
      <c r="AL53">
        <v>39756</v>
      </c>
      <c r="AN53" t="b">
        <v>1</v>
      </c>
      <c r="AQ53" t="s">
        <v>177</v>
      </c>
      <c r="BB53" s="7" t="s">
        <v>9193</v>
      </c>
      <c r="BC53" s="7" t="s">
        <v>907</v>
      </c>
      <c r="BE53" s="7">
        <v>98926</v>
      </c>
      <c r="BG53" s="7">
        <v>0</v>
      </c>
      <c r="BH53" s="7">
        <v>0</v>
      </c>
      <c r="BI53">
        <v>0</v>
      </c>
      <c r="BJ53">
        <v>0</v>
      </c>
      <c r="BK53">
        <v>0</v>
      </c>
      <c r="BL53">
        <v>0</v>
      </c>
      <c r="BO53" t="s">
        <v>9196</v>
      </c>
      <c r="BP53">
        <v>7448</v>
      </c>
      <c r="BQ53">
        <v>10401</v>
      </c>
      <c r="BR53">
        <v>16505</v>
      </c>
      <c r="BS53">
        <v>14683</v>
      </c>
      <c r="BU53" t="s">
        <v>9197</v>
      </c>
      <c r="BV53" t="s">
        <v>4695</v>
      </c>
      <c r="BX53">
        <v>44149.380370370367</v>
      </c>
    </row>
    <row r="54" spans="1:76" x14ac:dyDescent="0.25">
      <c r="A54" t="s">
        <v>9198</v>
      </c>
      <c r="B54" t="s">
        <v>3079</v>
      </c>
      <c r="C54" t="s">
        <v>46</v>
      </c>
      <c r="D54">
        <v>39076</v>
      </c>
      <c r="E54" s="1"/>
      <c r="H54" t="s">
        <v>47</v>
      </c>
      <c r="I54">
        <v>39076</v>
      </c>
      <c r="J54">
        <v>2008</v>
      </c>
      <c r="K54" t="s">
        <v>85</v>
      </c>
      <c r="L54" t="s">
        <v>3080</v>
      </c>
      <c r="N54" t="s">
        <v>3081</v>
      </c>
      <c r="O54" t="s">
        <v>143</v>
      </c>
      <c r="P54" t="s">
        <v>115</v>
      </c>
      <c r="R54">
        <v>98498</v>
      </c>
      <c r="S54" t="s">
        <v>3082</v>
      </c>
      <c r="T54" t="s">
        <v>7755</v>
      </c>
      <c r="V54" t="s">
        <v>54</v>
      </c>
      <c r="W54">
        <v>13</v>
      </c>
      <c r="X54" t="s">
        <v>127</v>
      </c>
      <c r="Y54">
        <v>4833</v>
      </c>
      <c r="Z54" t="s">
        <v>115</v>
      </c>
      <c r="AA54" t="s">
        <v>57</v>
      </c>
      <c r="AC54" t="s">
        <v>146</v>
      </c>
      <c r="AD54" t="s">
        <v>4690</v>
      </c>
      <c r="AE54" t="s">
        <v>107</v>
      </c>
      <c r="AF54" t="s">
        <v>107</v>
      </c>
      <c r="AI54" s="1"/>
      <c r="AJ54" t="s">
        <v>72</v>
      </c>
      <c r="AK54" t="s">
        <v>4691</v>
      </c>
      <c r="AL54">
        <v>39756</v>
      </c>
      <c r="AN54" t="b">
        <v>1</v>
      </c>
      <c r="AQ54" t="s">
        <v>60</v>
      </c>
      <c r="AR54" t="s">
        <v>61</v>
      </c>
      <c r="AS54" t="s">
        <v>62</v>
      </c>
      <c r="BB54" s="7" t="s">
        <v>3081</v>
      </c>
      <c r="BC54" s="7" t="s">
        <v>143</v>
      </c>
      <c r="BE54" s="7">
        <v>98498</v>
      </c>
      <c r="BG54" s="7">
        <v>108576.33</v>
      </c>
      <c r="BH54" s="7">
        <v>7923.7</v>
      </c>
      <c r="BI54">
        <v>59649.4</v>
      </c>
      <c r="BJ54">
        <v>0</v>
      </c>
      <c r="BK54">
        <v>0</v>
      </c>
      <c r="BL54">
        <v>0</v>
      </c>
      <c r="BO54" t="s">
        <v>9199</v>
      </c>
      <c r="BP54">
        <v>7527</v>
      </c>
      <c r="BQ54">
        <v>6381</v>
      </c>
      <c r="BR54">
        <v>16504</v>
      </c>
      <c r="BS54">
        <v>14685</v>
      </c>
      <c r="BT54">
        <v>28</v>
      </c>
      <c r="BU54" t="s">
        <v>9200</v>
      </c>
      <c r="BV54" t="s">
        <v>4695</v>
      </c>
      <c r="BX54">
        <v>44149.380416666667</v>
      </c>
    </row>
    <row r="55" spans="1:76" x14ac:dyDescent="0.25">
      <c r="A55" t="s">
        <v>9201</v>
      </c>
      <c r="B55" t="s">
        <v>1695</v>
      </c>
      <c r="C55" t="s">
        <v>46</v>
      </c>
      <c r="D55">
        <v>39532</v>
      </c>
      <c r="E55" s="1"/>
      <c r="H55" t="s">
        <v>47</v>
      </c>
      <c r="I55">
        <v>39532</v>
      </c>
      <c r="J55">
        <v>2008</v>
      </c>
      <c r="K55" t="s">
        <v>85</v>
      </c>
      <c r="L55" t="s">
        <v>1696</v>
      </c>
      <c r="N55" t="s">
        <v>4063</v>
      </c>
      <c r="O55" t="s">
        <v>542</v>
      </c>
      <c r="P55" t="s">
        <v>68</v>
      </c>
      <c r="R55">
        <v>980634294</v>
      </c>
      <c r="T55" t="s">
        <v>8799</v>
      </c>
      <c r="V55" t="s">
        <v>54</v>
      </c>
      <c r="W55">
        <v>13</v>
      </c>
      <c r="X55" t="s">
        <v>745</v>
      </c>
      <c r="Y55">
        <v>4837</v>
      </c>
      <c r="Z55" t="s">
        <v>68</v>
      </c>
      <c r="AA55" t="s">
        <v>57</v>
      </c>
      <c r="AC55" t="s">
        <v>146</v>
      </c>
      <c r="AD55" t="s">
        <v>4690</v>
      </c>
      <c r="AE55" t="s">
        <v>107</v>
      </c>
      <c r="AF55" t="s">
        <v>107</v>
      </c>
      <c r="AI55" s="1"/>
      <c r="AJ55" t="s">
        <v>72</v>
      </c>
      <c r="AK55" t="s">
        <v>4691</v>
      </c>
      <c r="AL55">
        <v>39756</v>
      </c>
      <c r="AN55" t="b">
        <v>1</v>
      </c>
      <c r="AQ55" t="s">
        <v>60</v>
      </c>
      <c r="AR55" t="s">
        <v>99</v>
      </c>
      <c r="AS55" t="s">
        <v>4734</v>
      </c>
      <c r="BB55" s="7" t="s">
        <v>4063</v>
      </c>
      <c r="BC55" s="7" t="s">
        <v>542</v>
      </c>
      <c r="BE55" s="7">
        <v>980634294</v>
      </c>
      <c r="BG55" s="7">
        <v>161515.42000000001</v>
      </c>
      <c r="BH55" s="7">
        <v>0</v>
      </c>
      <c r="BI55">
        <v>157465.04999999999</v>
      </c>
      <c r="BJ55">
        <v>-1232.51</v>
      </c>
      <c r="BK55">
        <v>0</v>
      </c>
      <c r="BL55">
        <v>0</v>
      </c>
      <c r="BM55">
        <v>0</v>
      </c>
      <c r="BN55">
        <v>0</v>
      </c>
      <c r="BO55" t="s">
        <v>9202</v>
      </c>
      <c r="BP55">
        <v>7529</v>
      </c>
      <c r="BQ55">
        <v>2989</v>
      </c>
      <c r="BR55">
        <v>16503</v>
      </c>
      <c r="BS55">
        <v>14686</v>
      </c>
      <c r="BT55">
        <v>30</v>
      </c>
      <c r="BU55" t="s">
        <v>8801</v>
      </c>
      <c r="BV55" t="s">
        <v>4695</v>
      </c>
      <c r="BX55">
        <v>44149.380474537036</v>
      </c>
    </row>
    <row r="56" spans="1:76" x14ac:dyDescent="0.25">
      <c r="A56" t="s">
        <v>9203</v>
      </c>
      <c r="B56" t="s">
        <v>2554</v>
      </c>
      <c r="C56" t="s">
        <v>46</v>
      </c>
      <c r="D56">
        <v>38503</v>
      </c>
      <c r="E56" s="1"/>
      <c r="H56" t="s">
        <v>47</v>
      </c>
      <c r="I56">
        <v>38503</v>
      </c>
      <c r="J56">
        <v>2008</v>
      </c>
      <c r="K56" t="s">
        <v>85</v>
      </c>
      <c r="L56" t="s">
        <v>2555</v>
      </c>
      <c r="N56" t="s">
        <v>2556</v>
      </c>
      <c r="O56" t="s">
        <v>101</v>
      </c>
      <c r="R56">
        <v>981112747</v>
      </c>
      <c r="S56" t="s">
        <v>3935</v>
      </c>
      <c r="T56" t="s">
        <v>3935</v>
      </c>
      <c r="V56" t="s">
        <v>1251</v>
      </c>
      <c r="W56">
        <v>3</v>
      </c>
      <c r="X56" t="s">
        <v>4770</v>
      </c>
      <c r="Y56">
        <v>1000</v>
      </c>
      <c r="AA56" t="s">
        <v>71</v>
      </c>
      <c r="AC56" t="s">
        <v>146</v>
      </c>
      <c r="AD56" t="s">
        <v>4690</v>
      </c>
      <c r="AE56" t="s">
        <v>107</v>
      </c>
      <c r="AF56" t="s">
        <v>107</v>
      </c>
      <c r="AI56" s="1"/>
      <c r="AJ56" t="s">
        <v>72</v>
      </c>
      <c r="AK56" t="s">
        <v>4691</v>
      </c>
      <c r="AL56">
        <v>39756</v>
      </c>
      <c r="AN56" t="b">
        <v>1</v>
      </c>
      <c r="AQ56" t="s">
        <v>60</v>
      </c>
      <c r="AR56" t="s">
        <v>61</v>
      </c>
      <c r="AS56" t="s">
        <v>62</v>
      </c>
      <c r="BB56" s="7" t="s">
        <v>2556</v>
      </c>
      <c r="BC56" s="7" t="s">
        <v>101</v>
      </c>
      <c r="BE56" s="7">
        <v>981112747</v>
      </c>
      <c r="BG56" s="7">
        <v>13669674.060000001</v>
      </c>
      <c r="BH56" s="7">
        <v>0</v>
      </c>
      <c r="BI56">
        <v>13666802.630000001</v>
      </c>
      <c r="BJ56">
        <v>0</v>
      </c>
      <c r="BK56">
        <v>0</v>
      </c>
      <c r="BL56">
        <v>0</v>
      </c>
      <c r="BM56">
        <v>404355.57</v>
      </c>
      <c r="BN56">
        <v>10914000.6</v>
      </c>
      <c r="BO56" t="s">
        <v>9204</v>
      </c>
      <c r="BP56">
        <v>7532</v>
      </c>
      <c r="BQ56">
        <v>7955</v>
      </c>
      <c r="BR56">
        <v>16502</v>
      </c>
      <c r="BS56">
        <v>14687</v>
      </c>
      <c r="BU56" t="s">
        <v>5938</v>
      </c>
      <c r="BV56" t="s">
        <v>4695</v>
      </c>
      <c r="BX56">
        <v>44149.380543981482</v>
      </c>
    </row>
    <row r="57" spans="1:76" x14ac:dyDescent="0.25">
      <c r="A57" t="s">
        <v>9205</v>
      </c>
      <c r="B57" t="s">
        <v>2735</v>
      </c>
      <c r="C57" t="s">
        <v>46</v>
      </c>
      <c r="D57">
        <v>39348</v>
      </c>
      <c r="E57" s="1"/>
      <c r="H57" t="s">
        <v>47</v>
      </c>
      <c r="I57">
        <v>39348</v>
      </c>
      <c r="J57">
        <v>2008</v>
      </c>
      <c r="K57" t="s">
        <v>85</v>
      </c>
      <c r="L57" t="s">
        <v>2736</v>
      </c>
      <c r="N57" t="s">
        <v>2737</v>
      </c>
      <c r="O57" t="s">
        <v>836</v>
      </c>
      <c r="P57" t="s">
        <v>121</v>
      </c>
      <c r="R57">
        <v>98584</v>
      </c>
      <c r="S57" t="s">
        <v>2738</v>
      </c>
      <c r="T57" t="s">
        <v>9206</v>
      </c>
      <c r="V57" t="s">
        <v>54</v>
      </c>
      <c r="W57">
        <v>13</v>
      </c>
      <c r="X57" t="s">
        <v>838</v>
      </c>
      <c r="Y57">
        <v>4847</v>
      </c>
      <c r="Z57" t="s">
        <v>121</v>
      </c>
      <c r="AA57" t="s">
        <v>57</v>
      </c>
      <c r="AC57" t="s">
        <v>146</v>
      </c>
      <c r="AD57" t="s">
        <v>4690</v>
      </c>
      <c r="AE57" t="s">
        <v>107</v>
      </c>
      <c r="AF57" t="s">
        <v>107</v>
      </c>
      <c r="AI57" s="1"/>
      <c r="AJ57" t="s">
        <v>72</v>
      </c>
      <c r="AK57" t="s">
        <v>4691</v>
      </c>
      <c r="AL57">
        <v>39756</v>
      </c>
      <c r="AN57" t="b">
        <v>1</v>
      </c>
      <c r="AQ57" t="s">
        <v>60</v>
      </c>
      <c r="AR57" t="s">
        <v>61</v>
      </c>
      <c r="AS57" t="s">
        <v>62</v>
      </c>
      <c r="BB57" s="7" t="s">
        <v>2737</v>
      </c>
      <c r="BC57" s="7" t="s">
        <v>836</v>
      </c>
      <c r="BE57" s="7">
        <v>98584</v>
      </c>
      <c r="BG57" s="7">
        <v>61755</v>
      </c>
      <c r="BH57" s="7">
        <v>2390.38</v>
      </c>
      <c r="BI57">
        <v>60801.04</v>
      </c>
      <c r="BJ57">
        <v>0</v>
      </c>
      <c r="BK57">
        <v>0</v>
      </c>
      <c r="BL57">
        <v>0</v>
      </c>
      <c r="BO57" t="s">
        <v>9207</v>
      </c>
      <c r="BP57">
        <v>7777</v>
      </c>
      <c r="BQ57">
        <v>5989</v>
      </c>
      <c r="BR57">
        <v>16494</v>
      </c>
      <c r="BS57">
        <v>14692</v>
      </c>
      <c r="BT57">
        <v>35</v>
      </c>
      <c r="BU57" t="s">
        <v>9208</v>
      </c>
      <c r="BV57" t="s">
        <v>4695</v>
      </c>
      <c r="BX57">
        <v>44149.384525462963</v>
      </c>
    </row>
    <row r="58" spans="1:76" x14ac:dyDescent="0.25">
      <c r="A58" t="s">
        <v>9209</v>
      </c>
      <c r="B58" t="s">
        <v>9210</v>
      </c>
      <c r="C58" t="s">
        <v>46</v>
      </c>
      <c r="D58">
        <v>39531</v>
      </c>
      <c r="E58" s="1"/>
      <c r="I58">
        <v>39531</v>
      </c>
      <c r="J58">
        <v>2008</v>
      </c>
      <c r="K58" t="s">
        <v>85</v>
      </c>
      <c r="L58" t="s">
        <v>9211</v>
      </c>
      <c r="N58" t="s">
        <v>9212</v>
      </c>
      <c r="O58" t="s">
        <v>9213</v>
      </c>
      <c r="P58" t="s">
        <v>737</v>
      </c>
      <c r="R58" t="s">
        <v>9214</v>
      </c>
      <c r="T58" t="s">
        <v>9215</v>
      </c>
      <c r="V58" t="s">
        <v>4807</v>
      </c>
      <c r="W58">
        <v>23</v>
      </c>
      <c r="X58" t="s">
        <v>6884</v>
      </c>
      <c r="Y58">
        <v>3369</v>
      </c>
      <c r="Z58" t="s">
        <v>737</v>
      </c>
      <c r="AA58" t="s">
        <v>4785</v>
      </c>
      <c r="AB58">
        <v>34197</v>
      </c>
      <c r="AC58" t="s">
        <v>146</v>
      </c>
      <c r="AD58" t="s">
        <v>4690</v>
      </c>
      <c r="AE58" t="s">
        <v>107</v>
      </c>
      <c r="AF58" t="s">
        <v>107</v>
      </c>
      <c r="AI58" s="1"/>
      <c r="AJ58" t="s">
        <v>72</v>
      </c>
      <c r="AK58" t="s">
        <v>4691</v>
      </c>
      <c r="AL58">
        <v>39756</v>
      </c>
      <c r="AN58" t="b">
        <v>1</v>
      </c>
      <c r="AQ58" t="s">
        <v>177</v>
      </c>
      <c r="BB58" s="7" t="s">
        <v>9212</v>
      </c>
      <c r="BC58" s="7" t="s">
        <v>9213</v>
      </c>
      <c r="BE58" s="7" t="s">
        <v>9214</v>
      </c>
      <c r="BO58" t="s">
        <v>9216</v>
      </c>
      <c r="BP58">
        <v>7950</v>
      </c>
      <c r="BQ58">
        <v>10390</v>
      </c>
      <c r="BR58">
        <v>16477</v>
      </c>
      <c r="BU58" t="s">
        <v>9217</v>
      </c>
      <c r="BV58" t="s">
        <v>4695</v>
      </c>
      <c r="BX58">
        <v>43598.301805555559</v>
      </c>
    </row>
    <row r="59" spans="1:76" x14ac:dyDescent="0.25">
      <c r="A59" t="s">
        <v>9218</v>
      </c>
      <c r="B59" t="s">
        <v>733</v>
      </c>
      <c r="C59" t="s">
        <v>46</v>
      </c>
      <c r="D59">
        <v>38568</v>
      </c>
      <c r="E59" s="1"/>
      <c r="H59" t="s">
        <v>47</v>
      </c>
      <c r="I59">
        <v>38568</v>
      </c>
      <c r="J59">
        <v>2008</v>
      </c>
      <c r="K59" t="s">
        <v>85</v>
      </c>
      <c r="L59" t="s">
        <v>734</v>
      </c>
      <c r="N59" t="s">
        <v>735</v>
      </c>
      <c r="O59" t="s">
        <v>736</v>
      </c>
      <c r="P59" t="s">
        <v>80</v>
      </c>
      <c r="R59">
        <v>98550</v>
      </c>
      <c r="S59" t="s">
        <v>2282</v>
      </c>
      <c r="T59" t="s">
        <v>2282</v>
      </c>
      <c r="V59" t="s">
        <v>90</v>
      </c>
      <c r="W59">
        <v>12</v>
      </c>
      <c r="X59" t="s">
        <v>739</v>
      </c>
      <c r="Y59">
        <v>4753</v>
      </c>
      <c r="Z59" t="s">
        <v>80</v>
      </c>
      <c r="AA59" t="s">
        <v>57</v>
      </c>
      <c r="AC59" t="s">
        <v>146</v>
      </c>
      <c r="AD59" t="s">
        <v>4690</v>
      </c>
      <c r="AE59" t="s">
        <v>107</v>
      </c>
      <c r="AF59" t="s">
        <v>107</v>
      </c>
      <c r="AI59" s="1"/>
      <c r="AJ59" t="s">
        <v>72</v>
      </c>
      <c r="AK59" t="s">
        <v>4691</v>
      </c>
      <c r="AL59">
        <v>39756</v>
      </c>
      <c r="AN59" t="b">
        <v>1</v>
      </c>
      <c r="AQ59" t="s">
        <v>195</v>
      </c>
      <c r="AR59" t="s">
        <v>150</v>
      </c>
      <c r="AS59" t="s">
        <v>62</v>
      </c>
      <c r="BB59" s="7" t="s">
        <v>735</v>
      </c>
      <c r="BC59" s="7" t="s">
        <v>736</v>
      </c>
      <c r="BE59" s="7">
        <v>98550</v>
      </c>
      <c r="BG59" s="7">
        <v>72495</v>
      </c>
      <c r="BH59" s="7">
        <v>0</v>
      </c>
      <c r="BI59">
        <v>81618.61</v>
      </c>
      <c r="BJ59">
        <v>0</v>
      </c>
      <c r="BK59">
        <v>0</v>
      </c>
      <c r="BL59">
        <v>0</v>
      </c>
      <c r="BO59" t="s">
        <v>9219</v>
      </c>
      <c r="BP59">
        <v>8036</v>
      </c>
      <c r="BQ59">
        <v>30282</v>
      </c>
      <c r="BR59">
        <v>16475</v>
      </c>
      <c r="BS59">
        <v>14702</v>
      </c>
      <c r="BT59">
        <v>24</v>
      </c>
      <c r="BU59" t="s">
        <v>7533</v>
      </c>
      <c r="BV59" t="s">
        <v>4695</v>
      </c>
      <c r="BX59">
        <v>44149.38490740741</v>
      </c>
    </row>
    <row r="60" spans="1:76" x14ac:dyDescent="0.25">
      <c r="A60" t="s">
        <v>9220</v>
      </c>
      <c r="B60" t="s">
        <v>771</v>
      </c>
      <c r="C60" t="s">
        <v>46</v>
      </c>
      <c r="D60">
        <v>39261</v>
      </c>
      <c r="E60" s="1"/>
      <c r="H60" t="s">
        <v>47</v>
      </c>
      <c r="I60">
        <v>39261</v>
      </c>
      <c r="J60">
        <v>2008</v>
      </c>
      <c r="K60" t="s">
        <v>85</v>
      </c>
      <c r="L60" t="s">
        <v>7259</v>
      </c>
      <c r="N60" t="s">
        <v>772</v>
      </c>
      <c r="O60" t="s">
        <v>773</v>
      </c>
      <c r="P60" t="s">
        <v>133</v>
      </c>
      <c r="R60" t="s">
        <v>7260</v>
      </c>
      <c r="T60" t="s">
        <v>7261</v>
      </c>
      <c r="V60" t="s">
        <v>90</v>
      </c>
      <c r="W60">
        <v>12</v>
      </c>
      <c r="X60" t="s">
        <v>596</v>
      </c>
      <c r="Y60">
        <v>4748</v>
      </c>
      <c r="Z60" t="s">
        <v>133</v>
      </c>
      <c r="AA60" t="s">
        <v>57</v>
      </c>
      <c r="AC60" t="s">
        <v>146</v>
      </c>
      <c r="AD60" t="s">
        <v>4690</v>
      </c>
      <c r="AE60" t="s">
        <v>107</v>
      </c>
      <c r="AF60" t="s">
        <v>107</v>
      </c>
      <c r="AI60" s="1"/>
      <c r="AJ60" t="s">
        <v>72</v>
      </c>
      <c r="AK60" t="s">
        <v>4691</v>
      </c>
      <c r="AL60">
        <v>39756</v>
      </c>
      <c r="AN60" t="b">
        <v>1</v>
      </c>
      <c r="AQ60" t="s">
        <v>195</v>
      </c>
      <c r="AR60" t="s">
        <v>150</v>
      </c>
      <c r="AS60" t="s">
        <v>62</v>
      </c>
      <c r="BB60" s="7" t="s">
        <v>772</v>
      </c>
      <c r="BC60" s="7" t="s">
        <v>773</v>
      </c>
      <c r="BE60" s="7" t="s">
        <v>7260</v>
      </c>
      <c r="BG60" s="7">
        <v>116984.31</v>
      </c>
      <c r="BH60" s="7">
        <v>0</v>
      </c>
      <c r="BI60">
        <v>116877.32</v>
      </c>
      <c r="BJ60">
        <v>0</v>
      </c>
      <c r="BK60">
        <v>0</v>
      </c>
      <c r="BL60">
        <v>0</v>
      </c>
      <c r="BM60">
        <v>108.06</v>
      </c>
      <c r="BN60">
        <v>0</v>
      </c>
      <c r="BO60" t="s">
        <v>9221</v>
      </c>
      <c r="BP60">
        <v>8150</v>
      </c>
      <c r="BQ60">
        <v>4294</v>
      </c>
      <c r="BR60">
        <v>16468</v>
      </c>
      <c r="BS60">
        <v>14713</v>
      </c>
      <c r="BT60">
        <v>19</v>
      </c>
      <c r="BU60" t="s">
        <v>7263</v>
      </c>
      <c r="BV60" t="s">
        <v>4695</v>
      </c>
      <c r="BX60">
        <v>44149.385185185187</v>
      </c>
    </row>
    <row r="61" spans="1:76" x14ac:dyDescent="0.25">
      <c r="A61" t="s">
        <v>9222</v>
      </c>
      <c r="B61" t="s">
        <v>3659</v>
      </c>
      <c r="C61" t="s">
        <v>46</v>
      </c>
      <c r="D61">
        <v>39506</v>
      </c>
      <c r="E61" s="1"/>
      <c r="H61" t="s">
        <v>599</v>
      </c>
      <c r="I61">
        <v>39506</v>
      </c>
      <c r="J61">
        <v>2008</v>
      </c>
      <c r="K61" t="s">
        <v>85</v>
      </c>
      <c r="L61" t="s">
        <v>3660</v>
      </c>
      <c r="N61" t="s">
        <v>3661</v>
      </c>
      <c r="O61" t="s">
        <v>661</v>
      </c>
      <c r="P61" t="s">
        <v>115</v>
      </c>
      <c r="R61">
        <v>98328</v>
      </c>
      <c r="S61" t="s">
        <v>3662</v>
      </c>
      <c r="T61" t="s">
        <v>9223</v>
      </c>
      <c r="V61" t="s">
        <v>54</v>
      </c>
      <c r="W61">
        <v>13</v>
      </c>
      <c r="X61" t="s">
        <v>174</v>
      </c>
      <c r="Y61">
        <v>4781</v>
      </c>
      <c r="Z61" t="s">
        <v>115</v>
      </c>
      <c r="AA61" t="s">
        <v>57</v>
      </c>
      <c r="AC61" t="s">
        <v>146</v>
      </c>
      <c r="AD61" t="s">
        <v>4690</v>
      </c>
      <c r="AE61" t="s">
        <v>107</v>
      </c>
      <c r="AF61" t="s">
        <v>107</v>
      </c>
      <c r="AI61" s="1"/>
      <c r="AJ61" t="s">
        <v>72</v>
      </c>
      <c r="AK61" t="s">
        <v>4691</v>
      </c>
      <c r="AL61">
        <v>39756</v>
      </c>
      <c r="AN61" t="b">
        <v>1</v>
      </c>
      <c r="AQ61" t="s">
        <v>177</v>
      </c>
      <c r="BB61" s="7" t="s">
        <v>3661</v>
      </c>
      <c r="BC61" s="7" t="s">
        <v>661</v>
      </c>
      <c r="BE61" s="7">
        <v>98328</v>
      </c>
      <c r="BG61" s="7">
        <v>2210</v>
      </c>
      <c r="BH61" s="7">
        <v>2950</v>
      </c>
      <c r="BI61">
        <v>2195.7600000000002</v>
      </c>
      <c r="BJ61">
        <v>2800</v>
      </c>
      <c r="BK61">
        <v>0</v>
      </c>
      <c r="BL61">
        <v>0</v>
      </c>
      <c r="BO61" t="s">
        <v>9224</v>
      </c>
      <c r="BP61">
        <v>8175</v>
      </c>
      <c r="BQ61">
        <v>10387</v>
      </c>
      <c r="BR61">
        <v>16466</v>
      </c>
      <c r="BS61">
        <v>14704</v>
      </c>
      <c r="BT61">
        <v>2</v>
      </c>
      <c r="BU61" t="s">
        <v>9225</v>
      </c>
      <c r="BV61" t="s">
        <v>4695</v>
      </c>
      <c r="BX61">
        <v>44149.385000000002</v>
      </c>
    </row>
    <row r="62" spans="1:76" x14ac:dyDescent="0.25">
      <c r="A62" t="s">
        <v>9226</v>
      </c>
      <c r="B62" t="s">
        <v>2623</v>
      </c>
      <c r="C62" t="s">
        <v>46</v>
      </c>
      <c r="D62">
        <v>39544</v>
      </c>
      <c r="E62" s="1"/>
      <c r="H62" t="s">
        <v>47</v>
      </c>
      <c r="I62">
        <v>39544</v>
      </c>
      <c r="J62">
        <v>2008</v>
      </c>
      <c r="K62" t="s">
        <v>85</v>
      </c>
      <c r="L62" t="s">
        <v>2624</v>
      </c>
      <c r="N62" t="s">
        <v>2625</v>
      </c>
      <c r="O62" t="s">
        <v>393</v>
      </c>
      <c r="P62" t="s">
        <v>394</v>
      </c>
      <c r="R62">
        <v>98273</v>
      </c>
      <c r="S62" t="s">
        <v>2626</v>
      </c>
      <c r="T62" t="s">
        <v>9227</v>
      </c>
      <c r="V62" t="s">
        <v>90</v>
      </c>
      <c r="W62">
        <v>12</v>
      </c>
      <c r="X62" t="s">
        <v>1090</v>
      </c>
      <c r="Y62">
        <v>4769</v>
      </c>
      <c r="Z62" t="s">
        <v>394</v>
      </c>
      <c r="AA62" t="s">
        <v>57</v>
      </c>
      <c r="AC62" t="s">
        <v>146</v>
      </c>
      <c r="AD62" t="s">
        <v>4690</v>
      </c>
      <c r="AE62" t="s">
        <v>107</v>
      </c>
      <c r="AF62" t="s">
        <v>107</v>
      </c>
      <c r="AI62" s="1"/>
      <c r="AJ62" t="s">
        <v>72</v>
      </c>
      <c r="AK62" t="s">
        <v>4691</v>
      </c>
      <c r="AL62">
        <v>39756</v>
      </c>
      <c r="AN62" t="b">
        <v>1</v>
      </c>
      <c r="AQ62" t="s">
        <v>177</v>
      </c>
      <c r="BB62" s="7" t="s">
        <v>2625</v>
      </c>
      <c r="BC62" s="7" t="s">
        <v>393</v>
      </c>
      <c r="BE62" s="7">
        <v>98273</v>
      </c>
      <c r="BG62" s="7">
        <v>63587.34</v>
      </c>
      <c r="BH62" s="7">
        <v>200</v>
      </c>
      <c r="BI62">
        <v>70786.53</v>
      </c>
      <c r="BJ62">
        <v>0</v>
      </c>
      <c r="BK62">
        <v>0</v>
      </c>
      <c r="BL62">
        <v>0</v>
      </c>
      <c r="BO62" t="s">
        <v>9228</v>
      </c>
      <c r="BP62">
        <v>8689</v>
      </c>
      <c r="BQ62">
        <v>10375</v>
      </c>
      <c r="BR62">
        <v>16438</v>
      </c>
      <c r="BS62">
        <v>14725</v>
      </c>
      <c r="BT62">
        <v>40</v>
      </c>
      <c r="BU62" t="s">
        <v>9229</v>
      </c>
      <c r="BV62" t="s">
        <v>4695</v>
      </c>
      <c r="BX62">
        <v>44149.385648148149</v>
      </c>
    </row>
    <row r="63" spans="1:76" x14ac:dyDescent="0.25">
      <c r="A63" t="s">
        <v>9230</v>
      </c>
      <c r="B63" t="s">
        <v>4036</v>
      </c>
      <c r="C63" t="s">
        <v>46</v>
      </c>
      <c r="D63">
        <v>39538</v>
      </c>
      <c r="E63" s="1"/>
      <c r="H63" t="s">
        <v>47</v>
      </c>
      <c r="I63">
        <v>39538</v>
      </c>
      <c r="J63">
        <v>2008</v>
      </c>
      <c r="K63" t="s">
        <v>85</v>
      </c>
      <c r="L63" t="s">
        <v>6196</v>
      </c>
      <c r="N63" t="s">
        <v>9231</v>
      </c>
      <c r="O63" t="s">
        <v>1481</v>
      </c>
      <c r="P63" t="s">
        <v>632</v>
      </c>
      <c r="R63">
        <v>98277</v>
      </c>
      <c r="V63" t="s">
        <v>4807</v>
      </c>
      <c r="W63">
        <v>23</v>
      </c>
      <c r="X63" t="s">
        <v>4808</v>
      </c>
      <c r="Y63">
        <v>3424</v>
      </c>
      <c r="Z63" t="s">
        <v>632</v>
      </c>
      <c r="AA63" t="s">
        <v>4785</v>
      </c>
      <c r="AB63">
        <v>42323</v>
      </c>
      <c r="AC63" t="s">
        <v>146</v>
      </c>
      <c r="AD63" t="s">
        <v>4690</v>
      </c>
      <c r="AE63" t="s">
        <v>107</v>
      </c>
      <c r="AF63" t="s">
        <v>107</v>
      </c>
      <c r="AI63" s="1"/>
      <c r="AJ63" t="s">
        <v>72</v>
      </c>
      <c r="AK63" t="s">
        <v>4691</v>
      </c>
      <c r="AL63">
        <v>39756</v>
      </c>
      <c r="AN63" t="b">
        <v>1</v>
      </c>
      <c r="AQ63" t="s">
        <v>60</v>
      </c>
      <c r="AR63" t="s">
        <v>61</v>
      </c>
      <c r="BB63" s="7" t="s">
        <v>9231</v>
      </c>
      <c r="BC63" s="7" t="s">
        <v>1481</v>
      </c>
      <c r="BE63" s="7">
        <v>98277</v>
      </c>
      <c r="BG63" s="7">
        <v>47213.74</v>
      </c>
      <c r="BH63" s="7">
        <v>0</v>
      </c>
      <c r="BI63">
        <v>34123.85</v>
      </c>
      <c r="BJ63">
        <v>-231.31</v>
      </c>
      <c r="BK63">
        <v>0</v>
      </c>
      <c r="BL63">
        <v>0</v>
      </c>
      <c r="BO63" t="s">
        <v>9232</v>
      </c>
      <c r="BP63">
        <v>8871</v>
      </c>
      <c r="BQ63">
        <v>4283</v>
      </c>
      <c r="BR63">
        <v>16427</v>
      </c>
      <c r="BS63">
        <v>14739</v>
      </c>
      <c r="BU63" t="s">
        <v>9233</v>
      </c>
      <c r="BV63" t="s">
        <v>4695</v>
      </c>
      <c r="BX63">
        <v>44149.386087962965</v>
      </c>
    </row>
    <row r="64" spans="1:76" x14ac:dyDescent="0.25">
      <c r="A64" t="s">
        <v>9234</v>
      </c>
      <c r="B64" t="s">
        <v>9235</v>
      </c>
      <c r="C64" t="s">
        <v>46</v>
      </c>
      <c r="D64">
        <v>39594</v>
      </c>
      <c r="E64" s="1"/>
      <c r="H64" t="s">
        <v>289</v>
      </c>
      <c r="I64">
        <v>39594</v>
      </c>
      <c r="J64">
        <v>2008</v>
      </c>
      <c r="K64" t="s">
        <v>85</v>
      </c>
      <c r="L64" t="s">
        <v>9236</v>
      </c>
      <c r="N64" t="s">
        <v>9237</v>
      </c>
      <c r="O64" t="s">
        <v>908</v>
      </c>
      <c r="P64" t="s">
        <v>908</v>
      </c>
      <c r="R64">
        <v>98934</v>
      </c>
      <c r="T64" t="s">
        <v>9238</v>
      </c>
      <c r="V64" t="s">
        <v>4807</v>
      </c>
      <c r="W64">
        <v>23</v>
      </c>
      <c r="X64" t="s">
        <v>5397</v>
      </c>
      <c r="Y64">
        <v>3559</v>
      </c>
      <c r="Z64" t="s">
        <v>908</v>
      </c>
      <c r="AA64" t="s">
        <v>4785</v>
      </c>
      <c r="AB64">
        <v>18340</v>
      </c>
      <c r="AC64" t="s">
        <v>146</v>
      </c>
      <c r="AD64" t="s">
        <v>4690</v>
      </c>
      <c r="AE64" t="s">
        <v>107</v>
      </c>
      <c r="AF64" t="s">
        <v>107</v>
      </c>
      <c r="AI64" s="1"/>
      <c r="AJ64" t="s">
        <v>72</v>
      </c>
      <c r="AK64" t="s">
        <v>4691</v>
      </c>
      <c r="AL64">
        <v>39756</v>
      </c>
      <c r="AN64" t="b">
        <v>1</v>
      </c>
      <c r="AQ64" t="s">
        <v>60</v>
      </c>
      <c r="AR64" t="s">
        <v>99</v>
      </c>
      <c r="BB64" s="7" t="s">
        <v>9237</v>
      </c>
      <c r="BC64" s="7" t="s">
        <v>908</v>
      </c>
      <c r="BE64" s="7">
        <v>98934</v>
      </c>
      <c r="BG64" s="7">
        <v>0</v>
      </c>
      <c r="BH64" s="7">
        <v>0</v>
      </c>
      <c r="BI64">
        <v>0</v>
      </c>
      <c r="BJ64">
        <v>0</v>
      </c>
      <c r="BK64">
        <v>0</v>
      </c>
      <c r="BL64">
        <v>0</v>
      </c>
      <c r="BM64">
        <v>1516.01</v>
      </c>
      <c r="BN64">
        <v>0</v>
      </c>
      <c r="BO64" t="s">
        <v>9239</v>
      </c>
      <c r="BP64">
        <v>8969</v>
      </c>
      <c r="BQ64">
        <v>10366</v>
      </c>
      <c r="BR64">
        <v>16423</v>
      </c>
      <c r="BS64">
        <v>14744</v>
      </c>
      <c r="BU64" t="s">
        <v>9240</v>
      </c>
      <c r="BV64" t="s">
        <v>4695</v>
      </c>
      <c r="BX64">
        <v>44149.386342592596</v>
      </c>
    </row>
    <row r="65" spans="1:76" x14ac:dyDescent="0.25">
      <c r="A65" t="s">
        <v>9241</v>
      </c>
      <c r="B65" t="s">
        <v>407</v>
      </c>
      <c r="C65" t="s">
        <v>46</v>
      </c>
      <c r="D65">
        <v>39061</v>
      </c>
      <c r="E65" s="1"/>
      <c r="H65" t="s">
        <v>47</v>
      </c>
      <c r="I65">
        <v>39061</v>
      </c>
      <c r="J65">
        <v>2008</v>
      </c>
      <c r="K65" t="s">
        <v>85</v>
      </c>
      <c r="L65" t="s">
        <v>65</v>
      </c>
      <c r="N65" t="s">
        <v>66</v>
      </c>
      <c r="O65" t="s">
        <v>67</v>
      </c>
      <c r="P65" t="s">
        <v>68</v>
      </c>
      <c r="R65">
        <v>98168</v>
      </c>
      <c r="S65" t="s">
        <v>2294</v>
      </c>
      <c r="T65" t="s">
        <v>2294</v>
      </c>
      <c r="V65" t="s">
        <v>54</v>
      </c>
      <c r="W65">
        <v>13</v>
      </c>
      <c r="X65" t="s">
        <v>233</v>
      </c>
      <c r="Y65">
        <v>4799</v>
      </c>
      <c r="Z65" t="s">
        <v>68</v>
      </c>
      <c r="AA65" t="s">
        <v>57</v>
      </c>
      <c r="AC65" t="s">
        <v>146</v>
      </c>
      <c r="AD65" t="s">
        <v>4690</v>
      </c>
      <c r="AE65" t="s">
        <v>107</v>
      </c>
      <c r="AF65" t="s">
        <v>107</v>
      </c>
      <c r="AI65" s="1"/>
      <c r="AJ65" t="s">
        <v>72</v>
      </c>
      <c r="AK65" t="s">
        <v>4691</v>
      </c>
      <c r="AL65">
        <v>39756</v>
      </c>
      <c r="AN65" t="b">
        <v>1</v>
      </c>
      <c r="AQ65" t="s">
        <v>60</v>
      </c>
      <c r="AR65" t="s">
        <v>61</v>
      </c>
      <c r="AS65" t="s">
        <v>62</v>
      </c>
      <c r="BB65" s="7" t="s">
        <v>66</v>
      </c>
      <c r="BC65" s="7" t="s">
        <v>67</v>
      </c>
      <c r="BE65" s="7">
        <v>98168</v>
      </c>
      <c r="BG65" s="7">
        <v>45422.14</v>
      </c>
      <c r="BH65" s="7">
        <v>9871.1</v>
      </c>
      <c r="BI65">
        <v>31453.61</v>
      </c>
      <c r="BJ65">
        <v>0</v>
      </c>
      <c r="BK65">
        <v>0</v>
      </c>
      <c r="BL65">
        <v>0</v>
      </c>
      <c r="BM65">
        <v>0</v>
      </c>
      <c r="BN65">
        <v>0</v>
      </c>
      <c r="BO65" t="s">
        <v>9242</v>
      </c>
      <c r="BP65">
        <v>8973</v>
      </c>
      <c r="BQ65">
        <v>25410</v>
      </c>
      <c r="BR65">
        <v>16421</v>
      </c>
      <c r="BS65">
        <v>14745</v>
      </c>
      <c r="BT65">
        <v>11</v>
      </c>
      <c r="BU65" t="s">
        <v>7964</v>
      </c>
      <c r="BV65" t="s">
        <v>4695</v>
      </c>
      <c r="BX65">
        <v>44149.386354166665</v>
      </c>
    </row>
    <row r="66" spans="1:76" x14ac:dyDescent="0.25">
      <c r="A66" t="s">
        <v>9243</v>
      </c>
      <c r="B66" t="s">
        <v>1111</v>
      </c>
      <c r="C66" t="s">
        <v>46</v>
      </c>
      <c r="D66">
        <v>39078</v>
      </c>
      <c r="E66" s="1"/>
      <c r="H66" t="s">
        <v>47</v>
      </c>
      <c r="I66">
        <v>39078</v>
      </c>
      <c r="J66">
        <v>2008</v>
      </c>
      <c r="K66" t="s">
        <v>85</v>
      </c>
      <c r="L66" t="s">
        <v>1112</v>
      </c>
      <c r="N66" t="s">
        <v>1113</v>
      </c>
      <c r="O66" t="s">
        <v>601</v>
      </c>
      <c r="P66" t="s">
        <v>68</v>
      </c>
      <c r="R66" t="s">
        <v>9244</v>
      </c>
      <c r="V66" t="s">
        <v>54</v>
      </c>
      <c r="W66">
        <v>13</v>
      </c>
      <c r="X66" t="s">
        <v>306</v>
      </c>
      <c r="Y66">
        <v>4839</v>
      </c>
      <c r="Z66" t="s">
        <v>68</v>
      </c>
      <c r="AA66" t="s">
        <v>57</v>
      </c>
      <c r="AC66" t="s">
        <v>146</v>
      </c>
      <c r="AD66" t="s">
        <v>4690</v>
      </c>
      <c r="AE66" t="s">
        <v>107</v>
      </c>
      <c r="AF66" t="s">
        <v>107</v>
      </c>
      <c r="AI66" s="1"/>
      <c r="AJ66" t="s">
        <v>72</v>
      </c>
      <c r="AK66" t="s">
        <v>4691</v>
      </c>
      <c r="AL66">
        <v>39756</v>
      </c>
      <c r="AN66" t="b">
        <v>1</v>
      </c>
      <c r="AQ66" t="s">
        <v>60</v>
      </c>
      <c r="AR66" t="s">
        <v>61</v>
      </c>
      <c r="AS66" t="s">
        <v>62</v>
      </c>
      <c r="BB66" s="7" t="s">
        <v>1113</v>
      </c>
      <c r="BC66" s="7" t="s">
        <v>601</v>
      </c>
      <c r="BE66" s="7" t="s">
        <v>9244</v>
      </c>
      <c r="BG66" s="7">
        <v>160280.26999999999</v>
      </c>
      <c r="BH66" s="7">
        <v>2643.21</v>
      </c>
      <c r="BI66">
        <v>147995.81</v>
      </c>
      <c r="BJ66">
        <v>-1000</v>
      </c>
      <c r="BK66">
        <v>0</v>
      </c>
      <c r="BL66">
        <v>975</v>
      </c>
      <c r="BM66">
        <v>486.34</v>
      </c>
      <c r="BN66">
        <v>0</v>
      </c>
      <c r="BO66" t="s">
        <v>9245</v>
      </c>
      <c r="BP66">
        <v>9210</v>
      </c>
      <c r="BQ66">
        <v>34607</v>
      </c>
      <c r="BR66">
        <v>16410</v>
      </c>
      <c r="BS66">
        <v>14752</v>
      </c>
      <c r="BT66">
        <v>31</v>
      </c>
      <c r="BU66" t="s">
        <v>5009</v>
      </c>
      <c r="BV66" t="s">
        <v>4695</v>
      </c>
      <c r="BX66">
        <v>44149.386620370373</v>
      </c>
    </row>
    <row r="67" spans="1:76" x14ac:dyDescent="0.25">
      <c r="A67" t="s">
        <v>9246</v>
      </c>
      <c r="B67" t="s">
        <v>9247</v>
      </c>
      <c r="C67" t="s">
        <v>46</v>
      </c>
      <c r="D67">
        <v>39545</v>
      </c>
      <c r="E67" s="1"/>
      <c r="H67" t="s">
        <v>289</v>
      </c>
      <c r="I67">
        <v>39545</v>
      </c>
      <c r="J67">
        <v>2008</v>
      </c>
      <c r="K67" t="s">
        <v>85</v>
      </c>
      <c r="L67" t="s">
        <v>9248</v>
      </c>
      <c r="N67" t="s">
        <v>9249</v>
      </c>
      <c r="O67" t="s">
        <v>4054</v>
      </c>
      <c r="P67" t="s">
        <v>3508</v>
      </c>
      <c r="R67">
        <v>991229425</v>
      </c>
      <c r="T67" t="s">
        <v>9250</v>
      </c>
      <c r="V67" t="s">
        <v>4807</v>
      </c>
      <c r="W67">
        <v>23</v>
      </c>
      <c r="X67" t="s">
        <v>6972</v>
      </c>
      <c r="Y67">
        <v>3655</v>
      </c>
      <c r="Z67" t="s">
        <v>3508</v>
      </c>
      <c r="AA67" t="s">
        <v>4785</v>
      </c>
      <c r="AB67">
        <v>6596</v>
      </c>
      <c r="AC67" t="s">
        <v>146</v>
      </c>
      <c r="AD67" t="s">
        <v>4690</v>
      </c>
      <c r="AE67" t="s">
        <v>107</v>
      </c>
      <c r="AF67" t="s">
        <v>107</v>
      </c>
      <c r="AI67" s="1"/>
      <c r="AJ67" t="s">
        <v>72</v>
      </c>
      <c r="AK67" t="s">
        <v>4691</v>
      </c>
      <c r="AL67">
        <v>39756</v>
      </c>
      <c r="AN67" t="b">
        <v>1</v>
      </c>
      <c r="AQ67" t="s">
        <v>60</v>
      </c>
      <c r="AR67" t="s">
        <v>99</v>
      </c>
      <c r="BB67" s="7" t="s">
        <v>9249</v>
      </c>
      <c r="BC67" s="7" t="s">
        <v>4054</v>
      </c>
      <c r="BE67" s="7">
        <v>991229425</v>
      </c>
      <c r="BG67" s="7">
        <v>0</v>
      </c>
      <c r="BH67" s="7">
        <v>0</v>
      </c>
      <c r="BI67">
        <v>0</v>
      </c>
      <c r="BJ67">
        <v>0</v>
      </c>
      <c r="BK67">
        <v>0</v>
      </c>
      <c r="BL67">
        <v>0</v>
      </c>
      <c r="BM67">
        <v>672.45</v>
      </c>
      <c r="BN67">
        <v>0</v>
      </c>
      <c r="BO67" t="s">
        <v>9251</v>
      </c>
      <c r="BP67">
        <v>9451</v>
      </c>
      <c r="BQ67">
        <v>10357</v>
      </c>
      <c r="BR67">
        <v>16404</v>
      </c>
      <c r="BS67">
        <v>14772</v>
      </c>
      <c r="BU67" t="s">
        <v>9252</v>
      </c>
      <c r="BV67" t="s">
        <v>4695</v>
      </c>
      <c r="BX67">
        <v>44149.388148148151</v>
      </c>
    </row>
    <row r="68" spans="1:76" x14ac:dyDescent="0.25">
      <c r="A68" t="s">
        <v>9253</v>
      </c>
      <c r="B68" t="s">
        <v>3927</v>
      </c>
      <c r="C68" t="s">
        <v>46</v>
      </c>
      <c r="D68">
        <v>39119</v>
      </c>
      <c r="E68" s="1"/>
      <c r="H68" t="s">
        <v>47</v>
      </c>
      <c r="I68">
        <v>39119</v>
      </c>
      <c r="J68">
        <v>2008</v>
      </c>
      <c r="K68" t="s">
        <v>77</v>
      </c>
      <c r="L68" t="s">
        <v>7970</v>
      </c>
      <c r="N68" t="s">
        <v>3617</v>
      </c>
      <c r="O68" t="s">
        <v>375</v>
      </c>
      <c r="P68" t="s">
        <v>68</v>
      </c>
      <c r="R68">
        <v>98040</v>
      </c>
      <c r="S68" t="s">
        <v>3618</v>
      </c>
      <c r="T68" t="s">
        <v>7971</v>
      </c>
      <c r="V68" t="s">
        <v>54</v>
      </c>
      <c r="W68">
        <v>13</v>
      </c>
      <c r="X68" t="s">
        <v>377</v>
      </c>
      <c r="Y68">
        <v>4860</v>
      </c>
      <c r="Z68" t="s">
        <v>68</v>
      </c>
      <c r="AA68" t="s">
        <v>57</v>
      </c>
      <c r="AC68" t="s">
        <v>146</v>
      </c>
      <c r="AD68" t="s">
        <v>4690</v>
      </c>
      <c r="AE68" t="s">
        <v>107</v>
      </c>
      <c r="AF68" t="s">
        <v>107</v>
      </c>
      <c r="AI68" s="1"/>
      <c r="AJ68" t="s">
        <v>72</v>
      </c>
      <c r="AK68" t="s">
        <v>4691</v>
      </c>
      <c r="AL68">
        <v>39756</v>
      </c>
      <c r="AN68" t="b">
        <v>1</v>
      </c>
      <c r="AQ68" t="s">
        <v>73</v>
      </c>
      <c r="BB68" s="7" t="s">
        <v>3617</v>
      </c>
      <c r="BC68" s="7" t="s">
        <v>375</v>
      </c>
      <c r="BE68" s="7">
        <v>98040</v>
      </c>
      <c r="BG68" s="7">
        <v>29045.02</v>
      </c>
      <c r="BH68" s="7">
        <v>1169.8699999999999</v>
      </c>
      <c r="BI68">
        <v>3922.26</v>
      </c>
      <c r="BJ68">
        <v>0</v>
      </c>
      <c r="BK68">
        <v>0</v>
      </c>
      <c r="BL68">
        <v>0</v>
      </c>
      <c r="BO68" t="s">
        <v>9254</v>
      </c>
      <c r="BP68">
        <v>9470</v>
      </c>
      <c r="BQ68">
        <v>28670</v>
      </c>
      <c r="BR68">
        <v>16401</v>
      </c>
      <c r="BS68">
        <v>14775</v>
      </c>
      <c r="BT68">
        <v>41</v>
      </c>
      <c r="BU68" t="s">
        <v>7973</v>
      </c>
      <c r="BV68" t="s">
        <v>4695</v>
      </c>
      <c r="BX68">
        <v>44149.388368055559</v>
      </c>
    </row>
    <row r="69" spans="1:76" x14ac:dyDescent="0.25">
      <c r="A69" t="s">
        <v>9255</v>
      </c>
      <c r="B69" t="s">
        <v>1325</v>
      </c>
      <c r="C69" t="s">
        <v>46</v>
      </c>
      <c r="D69">
        <v>39530</v>
      </c>
      <c r="E69" s="1"/>
      <c r="H69" t="s">
        <v>47</v>
      </c>
      <c r="I69">
        <v>39530</v>
      </c>
      <c r="J69">
        <v>2008</v>
      </c>
      <c r="K69" t="s">
        <v>85</v>
      </c>
      <c r="L69" t="s">
        <v>1326</v>
      </c>
      <c r="N69" t="s">
        <v>1255</v>
      </c>
      <c r="O69" t="s">
        <v>225</v>
      </c>
      <c r="P69" t="s">
        <v>226</v>
      </c>
      <c r="R69">
        <v>986602987</v>
      </c>
      <c r="S69" t="s">
        <v>1256</v>
      </c>
      <c r="T69" t="s">
        <v>5929</v>
      </c>
      <c r="V69" t="s">
        <v>54</v>
      </c>
      <c r="W69">
        <v>13</v>
      </c>
      <c r="X69" t="s">
        <v>228</v>
      </c>
      <c r="Y69">
        <v>4876</v>
      </c>
      <c r="Z69" t="s">
        <v>226</v>
      </c>
      <c r="AA69" t="s">
        <v>57</v>
      </c>
      <c r="AC69" t="s">
        <v>146</v>
      </c>
      <c r="AD69" t="s">
        <v>4690</v>
      </c>
      <c r="AE69" t="s">
        <v>107</v>
      </c>
      <c r="AF69" t="s">
        <v>107</v>
      </c>
      <c r="AI69" s="1"/>
      <c r="AJ69" t="s">
        <v>72</v>
      </c>
      <c r="AK69" t="s">
        <v>4691</v>
      </c>
      <c r="AL69">
        <v>39756</v>
      </c>
      <c r="AN69" t="b">
        <v>1</v>
      </c>
      <c r="AQ69" t="s">
        <v>60</v>
      </c>
      <c r="AR69" t="s">
        <v>61</v>
      </c>
      <c r="AS69" t="s">
        <v>100</v>
      </c>
      <c r="BB69" s="7" t="s">
        <v>1255</v>
      </c>
      <c r="BC69" s="7" t="s">
        <v>225</v>
      </c>
      <c r="BE69" s="7">
        <v>986602987</v>
      </c>
      <c r="BG69" s="7">
        <v>83494.36</v>
      </c>
      <c r="BH69" s="7">
        <v>100</v>
      </c>
      <c r="BI69">
        <v>86838.25</v>
      </c>
      <c r="BJ69">
        <v>0</v>
      </c>
      <c r="BK69">
        <v>0</v>
      </c>
      <c r="BL69">
        <v>0</v>
      </c>
      <c r="BO69" t="s">
        <v>9256</v>
      </c>
      <c r="BP69">
        <v>9519</v>
      </c>
      <c r="BQ69">
        <v>7935</v>
      </c>
      <c r="BR69">
        <v>16400</v>
      </c>
      <c r="BS69">
        <v>14770</v>
      </c>
      <c r="BT69">
        <v>49</v>
      </c>
      <c r="BU69" t="s">
        <v>7225</v>
      </c>
      <c r="BV69" t="s">
        <v>4695</v>
      </c>
      <c r="BX69">
        <v>44149.388078703705</v>
      </c>
    </row>
    <row r="70" spans="1:76" x14ac:dyDescent="0.25">
      <c r="A70" t="s">
        <v>9257</v>
      </c>
      <c r="B70" t="s">
        <v>9258</v>
      </c>
      <c r="C70" t="s">
        <v>46</v>
      </c>
      <c r="D70">
        <v>39509</v>
      </c>
      <c r="E70" s="1"/>
      <c r="H70" t="s">
        <v>47</v>
      </c>
      <c r="I70">
        <v>39509</v>
      </c>
      <c r="J70">
        <v>2008</v>
      </c>
      <c r="K70" t="s">
        <v>85</v>
      </c>
      <c r="L70" t="s">
        <v>9259</v>
      </c>
      <c r="N70" t="s">
        <v>9260</v>
      </c>
      <c r="O70" t="s">
        <v>132</v>
      </c>
      <c r="P70" t="s">
        <v>133</v>
      </c>
      <c r="R70">
        <v>98626</v>
      </c>
      <c r="S70" t="s">
        <v>9261</v>
      </c>
      <c r="T70" t="s">
        <v>9262</v>
      </c>
      <c r="V70" t="s">
        <v>4807</v>
      </c>
      <c r="W70">
        <v>23</v>
      </c>
      <c r="X70" t="s">
        <v>5425</v>
      </c>
      <c r="Y70">
        <v>3200</v>
      </c>
      <c r="Z70" t="s">
        <v>133</v>
      </c>
      <c r="AA70" t="s">
        <v>4785</v>
      </c>
      <c r="AB70">
        <v>52538</v>
      </c>
      <c r="AC70" t="s">
        <v>146</v>
      </c>
      <c r="AD70" t="s">
        <v>4690</v>
      </c>
      <c r="AE70" t="s">
        <v>107</v>
      </c>
      <c r="AF70" t="s">
        <v>107</v>
      </c>
      <c r="AI70" s="1"/>
      <c r="AJ70" t="s">
        <v>72</v>
      </c>
      <c r="AK70" t="s">
        <v>4691</v>
      </c>
      <c r="AL70">
        <v>39756</v>
      </c>
      <c r="AN70" t="b">
        <v>1</v>
      </c>
      <c r="AQ70" t="s">
        <v>60</v>
      </c>
      <c r="AR70" t="s">
        <v>61</v>
      </c>
      <c r="BB70" s="7" t="s">
        <v>9260</v>
      </c>
      <c r="BC70" s="7" t="s">
        <v>132</v>
      </c>
      <c r="BE70" s="7">
        <v>98626</v>
      </c>
      <c r="BG70" s="7">
        <v>19681.12</v>
      </c>
      <c r="BH70" s="7">
        <v>6.01</v>
      </c>
      <c r="BI70">
        <v>20956.240000000002</v>
      </c>
      <c r="BJ70">
        <v>-5462.59</v>
      </c>
      <c r="BK70">
        <v>0</v>
      </c>
      <c r="BL70">
        <v>0</v>
      </c>
      <c r="BM70">
        <v>300</v>
      </c>
      <c r="BN70">
        <v>0</v>
      </c>
      <c r="BO70" t="s">
        <v>9263</v>
      </c>
      <c r="BP70">
        <v>9713</v>
      </c>
      <c r="BQ70">
        <v>10351</v>
      </c>
      <c r="BR70">
        <v>16391</v>
      </c>
      <c r="BS70">
        <v>14786</v>
      </c>
      <c r="BU70" t="s">
        <v>9264</v>
      </c>
      <c r="BV70" t="s">
        <v>4695</v>
      </c>
      <c r="BX70">
        <v>44149.388831018521</v>
      </c>
    </row>
    <row r="71" spans="1:76" x14ac:dyDescent="0.25">
      <c r="A71" t="s">
        <v>9265</v>
      </c>
      <c r="B71" t="s">
        <v>4157</v>
      </c>
      <c r="C71" t="s">
        <v>46</v>
      </c>
      <c r="D71">
        <v>39626</v>
      </c>
      <c r="E71" s="1"/>
      <c r="I71">
        <v>39626</v>
      </c>
      <c r="J71">
        <v>2008</v>
      </c>
      <c r="K71" t="s">
        <v>85</v>
      </c>
      <c r="L71" t="s">
        <v>4158</v>
      </c>
      <c r="N71" t="s">
        <v>4159</v>
      </c>
      <c r="O71" t="s">
        <v>716</v>
      </c>
      <c r="R71">
        <v>98020</v>
      </c>
      <c r="S71" t="s">
        <v>4160</v>
      </c>
      <c r="T71" t="s">
        <v>9266</v>
      </c>
      <c r="V71" t="s">
        <v>1251</v>
      </c>
      <c r="W71">
        <v>3</v>
      </c>
      <c r="X71" t="s">
        <v>4770</v>
      </c>
      <c r="Y71">
        <v>1000</v>
      </c>
      <c r="AA71" t="s">
        <v>71</v>
      </c>
      <c r="AC71" t="s">
        <v>146</v>
      </c>
      <c r="AD71" t="s">
        <v>4690</v>
      </c>
      <c r="AE71" t="s">
        <v>107</v>
      </c>
      <c r="AF71" t="s">
        <v>107</v>
      </c>
      <c r="AI71" s="1"/>
      <c r="AJ71" t="s">
        <v>72</v>
      </c>
      <c r="AK71" t="s">
        <v>4691</v>
      </c>
      <c r="AL71">
        <v>39756</v>
      </c>
      <c r="AN71" t="b">
        <v>1</v>
      </c>
      <c r="AQ71" t="s">
        <v>177</v>
      </c>
      <c r="BB71" s="7" t="s">
        <v>4159</v>
      </c>
      <c r="BC71" s="7" t="s">
        <v>716</v>
      </c>
      <c r="BE71" s="7">
        <v>98020</v>
      </c>
      <c r="BO71" t="s">
        <v>9267</v>
      </c>
      <c r="BP71">
        <v>9817</v>
      </c>
      <c r="BQ71">
        <v>3774</v>
      </c>
      <c r="BR71">
        <v>16388</v>
      </c>
      <c r="BU71" t="s">
        <v>9268</v>
      </c>
      <c r="BV71" t="s">
        <v>4695</v>
      </c>
      <c r="BX71">
        <v>43598.301053240742</v>
      </c>
    </row>
    <row r="72" spans="1:76" x14ac:dyDescent="0.25">
      <c r="A72" t="s">
        <v>9269</v>
      </c>
      <c r="B72" t="s">
        <v>9270</v>
      </c>
      <c r="C72" t="s">
        <v>46</v>
      </c>
      <c r="D72">
        <v>39607</v>
      </c>
      <c r="E72" s="1"/>
      <c r="I72">
        <v>39607</v>
      </c>
      <c r="J72">
        <v>2008</v>
      </c>
      <c r="K72" t="s">
        <v>85</v>
      </c>
      <c r="L72" t="s">
        <v>9271</v>
      </c>
      <c r="N72" t="s">
        <v>4058</v>
      </c>
      <c r="O72" t="s">
        <v>9272</v>
      </c>
      <c r="P72" t="s">
        <v>562</v>
      </c>
      <c r="R72">
        <v>986240906</v>
      </c>
      <c r="T72" t="s">
        <v>9273</v>
      </c>
      <c r="V72" t="s">
        <v>4807</v>
      </c>
      <c r="W72">
        <v>23</v>
      </c>
      <c r="X72" t="s">
        <v>5526</v>
      </c>
      <c r="Y72">
        <v>3841</v>
      </c>
      <c r="Z72" t="s">
        <v>562</v>
      </c>
      <c r="AA72" t="s">
        <v>4785</v>
      </c>
      <c r="AB72">
        <v>12535</v>
      </c>
      <c r="AC72" t="s">
        <v>146</v>
      </c>
      <c r="AD72" t="s">
        <v>4690</v>
      </c>
      <c r="AE72" t="s">
        <v>107</v>
      </c>
      <c r="AF72" t="s">
        <v>107</v>
      </c>
      <c r="AI72" s="1"/>
      <c r="AJ72" t="s">
        <v>72</v>
      </c>
      <c r="AK72" t="s">
        <v>4691</v>
      </c>
      <c r="AL72">
        <v>39756</v>
      </c>
      <c r="AN72" t="b">
        <v>1</v>
      </c>
      <c r="AQ72" t="s">
        <v>195</v>
      </c>
      <c r="AR72" t="s">
        <v>150</v>
      </c>
      <c r="BB72" s="7" t="s">
        <v>4058</v>
      </c>
      <c r="BC72" s="7" t="s">
        <v>9272</v>
      </c>
      <c r="BE72" s="7">
        <v>986240906</v>
      </c>
      <c r="BO72" t="s">
        <v>9274</v>
      </c>
      <c r="BP72">
        <v>9878</v>
      </c>
      <c r="BQ72">
        <v>10348</v>
      </c>
      <c r="BR72">
        <v>16385</v>
      </c>
      <c r="BU72" t="s">
        <v>9275</v>
      </c>
      <c r="BV72" t="s">
        <v>4695</v>
      </c>
      <c r="BX72">
        <v>43598.301030092596</v>
      </c>
    </row>
    <row r="73" spans="1:76" x14ac:dyDescent="0.25">
      <c r="A73" t="s">
        <v>9276</v>
      </c>
      <c r="B73" t="s">
        <v>7978</v>
      </c>
      <c r="C73" t="s">
        <v>46</v>
      </c>
      <c r="D73">
        <v>39500</v>
      </c>
      <c r="E73" s="1"/>
      <c r="H73" t="s">
        <v>47</v>
      </c>
      <c r="I73">
        <v>39500</v>
      </c>
      <c r="J73">
        <v>2008</v>
      </c>
      <c r="K73" t="s">
        <v>85</v>
      </c>
      <c r="L73" t="s">
        <v>7979</v>
      </c>
      <c r="N73" t="s">
        <v>7980</v>
      </c>
      <c r="O73" t="s">
        <v>5720</v>
      </c>
      <c r="P73" t="s">
        <v>1794</v>
      </c>
      <c r="R73">
        <v>98368</v>
      </c>
      <c r="T73" t="s">
        <v>7982</v>
      </c>
      <c r="V73" t="s">
        <v>4807</v>
      </c>
      <c r="W73">
        <v>23</v>
      </c>
      <c r="X73" t="s">
        <v>5167</v>
      </c>
      <c r="Y73">
        <v>3433</v>
      </c>
      <c r="Z73" t="s">
        <v>1794</v>
      </c>
      <c r="AA73" t="s">
        <v>4785</v>
      </c>
      <c r="AB73">
        <v>20928</v>
      </c>
      <c r="AC73" t="s">
        <v>146</v>
      </c>
      <c r="AD73" t="s">
        <v>4690</v>
      </c>
      <c r="AE73" t="s">
        <v>107</v>
      </c>
      <c r="AF73" t="s">
        <v>107</v>
      </c>
      <c r="AI73" s="1"/>
      <c r="AJ73" t="s">
        <v>72</v>
      </c>
      <c r="AK73" t="s">
        <v>4691</v>
      </c>
      <c r="AL73">
        <v>39756</v>
      </c>
      <c r="AN73" t="b">
        <v>1</v>
      </c>
      <c r="AQ73" t="s">
        <v>60</v>
      </c>
      <c r="BB73" s="7" t="s">
        <v>7980</v>
      </c>
      <c r="BC73" s="7" t="s">
        <v>5720</v>
      </c>
      <c r="BE73" s="7">
        <v>98368</v>
      </c>
      <c r="BG73" s="7">
        <v>18954.32</v>
      </c>
      <c r="BH73" s="7">
        <v>666.55</v>
      </c>
      <c r="BI73">
        <v>19602.52</v>
      </c>
      <c r="BJ73">
        <v>0</v>
      </c>
      <c r="BK73">
        <v>0</v>
      </c>
      <c r="BL73">
        <v>0</v>
      </c>
      <c r="BO73" t="s">
        <v>9277</v>
      </c>
      <c r="BP73">
        <v>9951</v>
      </c>
      <c r="BQ73">
        <v>7932</v>
      </c>
      <c r="BR73">
        <v>16382</v>
      </c>
      <c r="BS73">
        <v>14789</v>
      </c>
      <c r="BU73" t="s">
        <v>7984</v>
      </c>
      <c r="BV73" t="s">
        <v>4695</v>
      </c>
      <c r="BX73">
        <v>44149.388935185183</v>
      </c>
    </row>
    <row r="74" spans="1:76" x14ac:dyDescent="0.25">
      <c r="A74" t="s">
        <v>9278</v>
      </c>
      <c r="B74" t="s">
        <v>2165</v>
      </c>
      <c r="C74" t="s">
        <v>46</v>
      </c>
      <c r="D74">
        <v>38693</v>
      </c>
      <c r="E74" s="1"/>
      <c r="H74" t="s">
        <v>47</v>
      </c>
      <c r="I74">
        <v>38693</v>
      </c>
      <c r="J74">
        <v>2008</v>
      </c>
      <c r="K74" t="s">
        <v>85</v>
      </c>
      <c r="L74" t="s">
        <v>7986</v>
      </c>
      <c r="N74" t="s">
        <v>2166</v>
      </c>
      <c r="O74" t="s">
        <v>117</v>
      </c>
      <c r="P74" t="s">
        <v>115</v>
      </c>
      <c r="R74">
        <v>98372</v>
      </c>
      <c r="S74" t="s">
        <v>2167</v>
      </c>
      <c r="T74" t="s">
        <v>2167</v>
      </c>
      <c r="V74" t="s">
        <v>90</v>
      </c>
      <c r="W74">
        <v>12</v>
      </c>
      <c r="X74" t="s">
        <v>441</v>
      </c>
      <c r="Y74">
        <v>4754</v>
      </c>
      <c r="Z74" t="s">
        <v>115</v>
      </c>
      <c r="AA74" t="s">
        <v>57</v>
      </c>
      <c r="AC74" t="s">
        <v>146</v>
      </c>
      <c r="AD74" t="s">
        <v>4690</v>
      </c>
      <c r="AE74" t="s">
        <v>107</v>
      </c>
      <c r="AF74" t="s">
        <v>107</v>
      </c>
      <c r="AI74" s="1"/>
      <c r="AJ74" t="s">
        <v>72</v>
      </c>
      <c r="AK74" t="s">
        <v>4691</v>
      </c>
      <c r="AL74">
        <v>39756</v>
      </c>
      <c r="AN74" t="b">
        <v>1</v>
      </c>
      <c r="AQ74" t="s">
        <v>60</v>
      </c>
      <c r="AR74" t="s">
        <v>61</v>
      </c>
      <c r="AS74" t="s">
        <v>62</v>
      </c>
      <c r="BB74" s="7" t="s">
        <v>2166</v>
      </c>
      <c r="BC74" s="7" t="s">
        <v>117</v>
      </c>
      <c r="BE74" s="7">
        <v>98372</v>
      </c>
      <c r="BG74" s="7">
        <v>154095.03</v>
      </c>
      <c r="BH74" s="7">
        <v>0</v>
      </c>
      <c r="BI74">
        <v>119714.83</v>
      </c>
      <c r="BJ74">
        <v>0</v>
      </c>
      <c r="BK74">
        <v>0</v>
      </c>
      <c r="BL74">
        <v>0</v>
      </c>
      <c r="BM74">
        <v>486.14</v>
      </c>
      <c r="BN74">
        <v>0</v>
      </c>
      <c r="BO74" t="s">
        <v>9279</v>
      </c>
      <c r="BP74">
        <v>10063</v>
      </c>
      <c r="BQ74">
        <v>27148</v>
      </c>
      <c r="BR74">
        <v>16374</v>
      </c>
      <c r="BS74">
        <v>14796</v>
      </c>
      <c r="BT74">
        <v>25</v>
      </c>
      <c r="BU74" t="s">
        <v>7989</v>
      </c>
      <c r="BV74" t="s">
        <v>4695</v>
      </c>
      <c r="BX74">
        <v>44149.389166666668</v>
      </c>
    </row>
    <row r="75" spans="1:76" x14ac:dyDescent="0.25">
      <c r="A75" t="s">
        <v>9280</v>
      </c>
      <c r="B75" t="s">
        <v>3570</v>
      </c>
      <c r="C75" t="s">
        <v>46</v>
      </c>
      <c r="D75">
        <v>39603</v>
      </c>
      <c r="E75" s="1"/>
      <c r="H75" t="s">
        <v>47</v>
      </c>
      <c r="I75">
        <v>39603</v>
      </c>
      <c r="J75">
        <v>2008</v>
      </c>
      <c r="K75" t="s">
        <v>85</v>
      </c>
      <c r="L75" t="s">
        <v>3571</v>
      </c>
      <c r="N75" t="s">
        <v>3572</v>
      </c>
      <c r="O75" t="s">
        <v>321</v>
      </c>
      <c r="P75" t="s">
        <v>322</v>
      </c>
      <c r="R75">
        <v>991631088</v>
      </c>
      <c r="S75" t="s">
        <v>3573</v>
      </c>
      <c r="T75" t="s">
        <v>9281</v>
      </c>
      <c r="V75" t="s">
        <v>54</v>
      </c>
      <c r="W75">
        <v>13</v>
      </c>
      <c r="X75" t="s">
        <v>324</v>
      </c>
      <c r="Y75">
        <v>4795</v>
      </c>
      <c r="Z75" t="s">
        <v>322</v>
      </c>
      <c r="AA75" t="s">
        <v>57</v>
      </c>
      <c r="AC75" t="s">
        <v>146</v>
      </c>
      <c r="AD75" t="s">
        <v>4690</v>
      </c>
      <c r="AE75" t="s">
        <v>107</v>
      </c>
      <c r="AF75" t="s">
        <v>107</v>
      </c>
      <c r="AI75" s="1"/>
      <c r="AJ75" t="s">
        <v>72</v>
      </c>
      <c r="AK75" t="s">
        <v>4691</v>
      </c>
      <c r="AL75">
        <v>39756</v>
      </c>
      <c r="AN75" t="b">
        <v>1</v>
      </c>
      <c r="AQ75" t="s">
        <v>60</v>
      </c>
      <c r="AR75" t="s">
        <v>99</v>
      </c>
      <c r="AS75" t="s">
        <v>4734</v>
      </c>
      <c r="BB75" s="7" t="s">
        <v>3572</v>
      </c>
      <c r="BC75" s="7" t="s">
        <v>321</v>
      </c>
      <c r="BE75" s="7">
        <v>991631088</v>
      </c>
      <c r="BG75" s="7">
        <v>8403.92</v>
      </c>
      <c r="BH75" s="7">
        <v>0</v>
      </c>
      <c r="BI75">
        <v>7927.44</v>
      </c>
      <c r="BJ75">
        <v>0</v>
      </c>
      <c r="BK75">
        <v>0</v>
      </c>
      <c r="BL75">
        <v>27.23</v>
      </c>
      <c r="BO75" t="s">
        <v>9282</v>
      </c>
      <c r="BP75">
        <v>10209</v>
      </c>
      <c r="BQ75">
        <v>10342</v>
      </c>
      <c r="BR75">
        <v>16369</v>
      </c>
      <c r="BS75">
        <v>14799</v>
      </c>
      <c r="BT75">
        <v>9</v>
      </c>
      <c r="BU75" t="s">
        <v>9283</v>
      </c>
      <c r="BV75" t="s">
        <v>4695</v>
      </c>
      <c r="BX75">
        <v>44149.389247685183</v>
      </c>
    </row>
    <row r="76" spans="1:76" x14ac:dyDescent="0.25">
      <c r="A76" t="s">
        <v>9284</v>
      </c>
      <c r="B76" t="s">
        <v>1625</v>
      </c>
      <c r="C76" t="s">
        <v>46</v>
      </c>
      <c r="D76">
        <v>39062</v>
      </c>
      <c r="E76" s="1"/>
      <c r="H76" t="s">
        <v>47</v>
      </c>
      <c r="I76">
        <v>39062</v>
      </c>
      <c r="J76">
        <v>2008</v>
      </c>
      <c r="K76" t="s">
        <v>85</v>
      </c>
      <c r="L76" t="s">
        <v>1626</v>
      </c>
      <c r="N76" t="s">
        <v>2148</v>
      </c>
      <c r="O76" t="s">
        <v>143</v>
      </c>
      <c r="P76" t="s">
        <v>115</v>
      </c>
      <c r="R76">
        <v>98496</v>
      </c>
      <c r="S76" t="s">
        <v>1628</v>
      </c>
      <c r="T76" t="s">
        <v>7475</v>
      </c>
      <c r="V76" t="s">
        <v>54</v>
      </c>
      <c r="W76">
        <v>13</v>
      </c>
      <c r="X76" t="s">
        <v>127</v>
      </c>
      <c r="Y76">
        <v>4833</v>
      </c>
      <c r="Z76" t="s">
        <v>115</v>
      </c>
      <c r="AA76" t="s">
        <v>57</v>
      </c>
      <c r="AC76" t="s">
        <v>146</v>
      </c>
      <c r="AD76" t="s">
        <v>4690</v>
      </c>
      <c r="AE76" t="s">
        <v>107</v>
      </c>
      <c r="AF76" t="s">
        <v>107</v>
      </c>
      <c r="AI76" s="1"/>
      <c r="AJ76" t="s">
        <v>72</v>
      </c>
      <c r="AK76" t="s">
        <v>4691</v>
      </c>
      <c r="AL76">
        <v>39756</v>
      </c>
      <c r="AN76" t="b">
        <v>1</v>
      </c>
      <c r="AQ76" t="s">
        <v>60</v>
      </c>
      <c r="AR76" t="s">
        <v>61</v>
      </c>
      <c r="AS76" t="s">
        <v>62</v>
      </c>
      <c r="BB76" s="7" t="s">
        <v>2148</v>
      </c>
      <c r="BC76" s="7" t="s">
        <v>143</v>
      </c>
      <c r="BE76" s="7">
        <v>98496</v>
      </c>
      <c r="BG76" s="7">
        <v>185690.43</v>
      </c>
      <c r="BH76" s="7">
        <v>8472.33</v>
      </c>
      <c r="BI76">
        <v>169863.14</v>
      </c>
      <c r="BJ76">
        <v>0</v>
      </c>
      <c r="BK76">
        <v>0</v>
      </c>
      <c r="BL76">
        <v>1950</v>
      </c>
      <c r="BM76">
        <v>486.05</v>
      </c>
      <c r="BN76">
        <v>0</v>
      </c>
      <c r="BO76" t="s">
        <v>9285</v>
      </c>
      <c r="BP76">
        <v>10270</v>
      </c>
      <c r="BQ76">
        <v>27151</v>
      </c>
      <c r="BR76">
        <v>16368</v>
      </c>
      <c r="BS76">
        <v>14800</v>
      </c>
      <c r="BT76">
        <v>28</v>
      </c>
      <c r="BU76" t="s">
        <v>5009</v>
      </c>
      <c r="BV76" t="s">
        <v>4695</v>
      </c>
      <c r="BX76">
        <v>44149.389282407406</v>
      </c>
    </row>
    <row r="77" spans="1:76" x14ac:dyDescent="0.25">
      <c r="A77" t="s">
        <v>9286</v>
      </c>
      <c r="B77" t="s">
        <v>2149</v>
      </c>
      <c r="C77" t="s">
        <v>46</v>
      </c>
      <c r="D77">
        <v>39204</v>
      </c>
      <c r="E77" s="1"/>
      <c r="H77" t="s">
        <v>47</v>
      </c>
      <c r="I77">
        <v>39204</v>
      </c>
      <c r="J77">
        <v>2008</v>
      </c>
      <c r="K77" t="s">
        <v>85</v>
      </c>
      <c r="L77" t="s">
        <v>2150</v>
      </c>
      <c r="N77" t="s">
        <v>2151</v>
      </c>
      <c r="O77" t="s">
        <v>736</v>
      </c>
      <c r="P77" t="s">
        <v>80</v>
      </c>
      <c r="R77">
        <v>98550</v>
      </c>
      <c r="S77" t="s">
        <v>2152</v>
      </c>
      <c r="T77" t="s">
        <v>2152</v>
      </c>
      <c r="V77" t="s">
        <v>54</v>
      </c>
      <c r="W77">
        <v>13</v>
      </c>
      <c r="X77" t="s">
        <v>82</v>
      </c>
      <c r="Y77">
        <v>4825</v>
      </c>
      <c r="Z77" t="s">
        <v>80</v>
      </c>
      <c r="AA77" t="s">
        <v>57</v>
      </c>
      <c r="AC77" t="s">
        <v>146</v>
      </c>
      <c r="AD77" t="s">
        <v>4690</v>
      </c>
      <c r="AE77" t="s">
        <v>107</v>
      </c>
      <c r="AF77" t="s">
        <v>107</v>
      </c>
      <c r="AI77" s="1"/>
      <c r="AJ77" t="s">
        <v>72</v>
      </c>
      <c r="AK77" t="s">
        <v>4691</v>
      </c>
      <c r="AL77">
        <v>39756</v>
      </c>
      <c r="AN77" t="b">
        <v>1</v>
      </c>
      <c r="AQ77" t="s">
        <v>60</v>
      </c>
      <c r="AR77" t="s">
        <v>61</v>
      </c>
      <c r="AS77" t="s">
        <v>62</v>
      </c>
      <c r="BB77" s="7" t="s">
        <v>2151</v>
      </c>
      <c r="BC77" s="7" t="s">
        <v>736</v>
      </c>
      <c r="BE77" s="7">
        <v>98550</v>
      </c>
      <c r="BG77" s="7">
        <v>187260.56</v>
      </c>
      <c r="BH77" s="7">
        <v>10659.79</v>
      </c>
      <c r="BI77">
        <v>197915.38</v>
      </c>
      <c r="BJ77">
        <v>0</v>
      </c>
      <c r="BK77">
        <v>0</v>
      </c>
      <c r="BL77">
        <v>0</v>
      </c>
      <c r="BO77" t="s">
        <v>9287</v>
      </c>
      <c r="BP77">
        <v>10422</v>
      </c>
      <c r="BQ77">
        <v>9172</v>
      </c>
      <c r="BR77">
        <v>16362</v>
      </c>
      <c r="BS77">
        <v>14804</v>
      </c>
      <c r="BT77">
        <v>24</v>
      </c>
      <c r="BU77" t="s">
        <v>9288</v>
      </c>
      <c r="BV77" t="s">
        <v>4695</v>
      </c>
      <c r="BX77">
        <v>44149.389837962961</v>
      </c>
    </row>
    <row r="78" spans="1:76" x14ac:dyDescent="0.25">
      <c r="A78" t="s">
        <v>9289</v>
      </c>
      <c r="B78" t="s">
        <v>3045</v>
      </c>
      <c r="C78" t="s">
        <v>46</v>
      </c>
      <c r="D78">
        <v>39559</v>
      </c>
      <c r="E78" s="1"/>
      <c r="H78" t="s">
        <v>47</v>
      </c>
      <c r="I78">
        <v>39559</v>
      </c>
      <c r="J78">
        <v>2008</v>
      </c>
      <c r="K78" t="s">
        <v>85</v>
      </c>
      <c r="L78" t="s">
        <v>3046</v>
      </c>
      <c r="N78" t="s">
        <v>3047</v>
      </c>
      <c r="O78" t="s">
        <v>352</v>
      </c>
      <c r="P78" t="s">
        <v>394</v>
      </c>
      <c r="R78">
        <v>982275381</v>
      </c>
      <c r="S78" t="s">
        <v>3048</v>
      </c>
      <c r="T78" t="s">
        <v>9290</v>
      </c>
      <c r="V78" t="s">
        <v>90</v>
      </c>
      <c r="W78">
        <v>12</v>
      </c>
      <c r="X78" t="s">
        <v>1090</v>
      </c>
      <c r="Y78">
        <v>4769</v>
      </c>
      <c r="Z78" t="s">
        <v>394</v>
      </c>
      <c r="AA78" t="s">
        <v>57</v>
      </c>
      <c r="AC78" t="s">
        <v>146</v>
      </c>
      <c r="AD78" t="s">
        <v>4690</v>
      </c>
      <c r="AE78" t="s">
        <v>107</v>
      </c>
      <c r="AF78" t="s">
        <v>107</v>
      </c>
      <c r="AI78" s="1"/>
      <c r="AJ78" t="s">
        <v>72</v>
      </c>
      <c r="AK78" t="s">
        <v>4691</v>
      </c>
      <c r="AL78">
        <v>39756</v>
      </c>
      <c r="AN78" t="b">
        <v>1</v>
      </c>
      <c r="AQ78" t="s">
        <v>177</v>
      </c>
      <c r="BB78" s="7" t="s">
        <v>3047</v>
      </c>
      <c r="BC78" s="7" t="s">
        <v>352</v>
      </c>
      <c r="BE78" s="7">
        <v>982275381</v>
      </c>
      <c r="BG78" s="7">
        <v>2975.12</v>
      </c>
      <c r="BH78" s="7">
        <v>0</v>
      </c>
      <c r="BI78">
        <v>3787.76</v>
      </c>
      <c r="BJ78">
        <v>0</v>
      </c>
      <c r="BK78">
        <v>0</v>
      </c>
      <c r="BL78">
        <v>0</v>
      </c>
      <c r="BO78" t="s">
        <v>9291</v>
      </c>
      <c r="BP78">
        <v>10811</v>
      </c>
      <c r="BQ78">
        <v>10334</v>
      </c>
      <c r="BR78">
        <v>16342</v>
      </c>
      <c r="BS78">
        <v>14827</v>
      </c>
      <c r="BT78">
        <v>40</v>
      </c>
      <c r="BU78" t="s">
        <v>9292</v>
      </c>
      <c r="BV78" t="s">
        <v>4695</v>
      </c>
      <c r="BX78">
        <v>44149.3909375</v>
      </c>
    </row>
    <row r="79" spans="1:76" x14ac:dyDescent="0.25">
      <c r="A79" t="s">
        <v>9293</v>
      </c>
      <c r="B79" t="s">
        <v>705</v>
      </c>
      <c r="C79" t="s">
        <v>46</v>
      </c>
      <c r="D79">
        <v>39455</v>
      </c>
      <c r="E79" s="1"/>
      <c r="H79" t="s">
        <v>47</v>
      </c>
      <c r="I79">
        <v>39455</v>
      </c>
      <c r="J79">
        <v>2008</v>
      </c>
      <c r="K79" t="s">
        <v>85</v>
      </c>
      <c r="L79" t="s">
        <v>706</v>
      </c>
      <c r="N79" t="s">
        <v>1068</v>
      </c>
      <c r="O79" t="s">
        <v>143</v>
      </c>
      <c r="R79">
        <v>98401</v>
      </c>
      <c r="V79" t="s">
        <v>297</v>
      </c>
      <c r="W79">
        <v>5</v>
      </c>
      <c r="X79" t="s">
        <v>4770</v>
      </c>
      <c r="Y79">
        <v>1000</v>
      </c>
      <c r="AA79" t="s">
        <v>71</v>
      </c>
      <c r="AC79" t="s">
        <v>146</v>
      </c>
      <c r="AD79" t="s">
        <v>4690</v>
      </c>
      <c r="AE79" t="s">
        <v>107</v>
      </c>
      <c r="AF79" t="s">
        <v>107</v>
      </c>
      <c r="AI79" s="1"/>
      <c r="AJ79" t="s">
        <v>72</v>
      </c>
      <c r="AK79" t="s">
        <v>4691</v>
      </c>
      <c r="AL79">
        <v>39756</v>
      </c>
      <c r="AN79" t="b">
        <v>1</v>
      </c>
      <c r="AQ79" t="s">
        <v>60</v>
      </c>
      <c r="AR79" t="s">
        <v>99</v>
      </c>
      <c r="AS79" t="s">
        <v>4734</v>
      </c>
      <c r="BB79" s="7" t="s">
        <v>1068</v>
      </c>
      <c r="BC79" s="7" t="s">
        <v>143</v>
      </c>
      <c r="BE79" s="7">
        <v>98401</v>
      </c>
      <c r="BG79" s="7">
        <v>585738.82999999996</v>
      </c>
      <c r="BH79" s="7">
        <v>0</v>
      </c>
      <c r="BI79">
        <v>590216.81999999995</v>
      </c>
      <c r="BJ79">
        <v>0</v>
      </c>
      <c r="BK79">
        <v>0</v>
      </c>
      <c r="BL79">
        <v>0</v>
      </c>
      <c r="BM79">
        <v>10936.1</v>
      </c>
      <c r="BN79">
        <v>448995</v>
      </c>
      <c r="BO79" t="s">
        <v>9294</v>
      </c>
      <c r="BP79">
        <v>10897</v>
      </c>
      <c r="BQ79">
        <v>26886</v>
      </c>
      <c r="BR79">
        <v>16337</v>
      </c>
      <c r="BS79">
        <v>14834</v>
      </c>
      <c r="BU79" t="s">
        <v>5938</v>
      </c>
      <c r="BV79" t="s">
        <v>4695</v>
      </c>
      <c r="BX79">
        <v>44149.391215277778</v>
      </c>
    </row>
    <row r="80" spans="1:76" x14ac:dyDescent="0.25">
      <c r="A80" t="s">
        <v>9295</v>
      </c>
      <c r="B80" t="s">
        <v>9296</v>
      </c>
      <c r="C80" t="s">
        <v>46</v>
      </c>
      <c r="D80">
        <v>39636</v>
      </c>
      <c r="E80" s="1"/>
      <c r="I80">
        <v>39636</v>
      </c>
      <c r="J80">
        <v>2008</v>
      </c>
      <c r="K80" t="s">
        <v>85</v>
      </c>
      <c r="L80" t="s">
        <v>9297</v>
      </c>
      <c r="N80" t="s">
        <v>9298</v>
      </c>
      <c r="O80" t="s">
        <v>4630</v>
      </c>
      <c r="P80" t="s">
        <v>4630</v>
      </c>
      <c r="R80">
        <v>99402</v>
      </c>
      <c r="V80" t="s">
        <v>4807</v>
      </c>
      <c r="W80">
        <v>23</v>
      </c>
      <c r="X80" t="s">
        <v>8158</v>
      </c>
      <c r="Y80">
        <v>3029</v>
      </c>
      <c r="Z80" t="s">
        <v>4630</v>
      </c>
      <c r="AA80" t="s">
        <v>4785</v>
      </c>
      <c r="AB80">
        <v>11369</v>
      </c>
      <c r="AC80" t="s">
        <v>146</v>
      </c>
      <c r="AD80" t="s">
        <v>4690</v>
      </c>
      <c r="AE80" t="s">
        <v>107</v>
      </c>
      <c r="AF80" t="s">
        <v>107</v>
      </c>
      <c r="AI80" s="1"/>
      <c r="AJ80" t="s">
        <v>72</v>
      </c>
      <c r="AK80" t="s">
        <v>4691</v>
      </c>
      <c r="AL80">
        <v>39756</v>
      </c>
      <c r="AN80" t="b">
        <v>1</v>
      </c>
      <c r="AQ80" t="s">
        <v>177</v>
      </c>
      <c r="BB80" s="7" t="s">
        <v>9298</v>
      </c>
      <c r="BC80" s="7" t="s">
        <v>4630</v>
      </c>
      <c r="BE80" s="7">
        <v>99402</v>
      </c>
      <c r="BO80" t="s">
        <v>9299</v>
      </c>
      <c r="BP80">
        <v>10951</v>
      </c>
      <c r="BQ80">
        <v>7919</v>
      </c>
      <c r="BR80">
        <v>16331</v>
      </c>
      <c r="BU80" t="s">
        <v>9300</v>
      </c>
      <c r="BV80" t="s">
        <v>4695</v>
      </c>
      <c r="BX80">
        <v>43598.30059027778</v>
      </c>
    </row>
    <row r="81" spans="1:76" x14ac:dyDescent="0.25">
      <c r="A81" t="s">
        <v>9301</v>
      </c>
      <c r="B81" t="s">
        <v>9302</v>
      </c>
      <c r="C81" t="s">
        <v>46</v>
      </c>
      <c r="D81">
        <v>39621</v>
      </c>
      <c r="E81" s="1"/>
      <c r="H81" t="s">
        <v>47</v>
      </c>
      <c r="I81">
        <v>39621</v>
      </c>
      <c r="J81">
        <v>2008</v>
      </c>
      <c r="K81" t="s">
        <v>85</v>
      </c>
      <c r="L81" t="s">
        <v>9303</v>
      </c>
      <c r="N81" t="s">
        <v>9304</v>
      </c>
      <c r="O81" t="s">
        <v>417</v>
      </c>
      <c r="P81" t="s">
        <v>255</v>
      </c>
      <c r="R81">
        <v>98801</v>
      </c>
      <c r="S81" t="s">
        <v>9305</v>
      </c>
      <c r="T81" t="s">
        <v>9305</v>
      </c>
      <c r="V81" t="s">
        <v>4807</v>
      </c>
      <c r="W81">
        <v>23</v>
      </c>
      <c r="X81" t="s">
        <v>6430</v>
      </c>
      <c r="Y81">
        <v>3111</v>
      </c>
      <c r="Z81" t="s">
        <v>255</v>
      </c>
      <c r="AA81" t="s">
        <v>4785</v>
      </c>
      <c r="AB81">
        <v>35808</v>
      </c>
      <c r="AC81" t="s">
        <v>146</v>
      </c>
      <c r="AD81" t="s">
        <v>4690</v>
      </c>
      <c r="AE81" t="s">
        <v>107</v>
      </c>
      <c r="AF81" t="s">
        <v>107</v>
      </c>
      <c r="AI81" s="1"/>
      <c r="AJ81" t="s">
        <v>72</v>
      </c>
      <c r="AK81" t="s">
        <v>4691</v>
      </c>
      <c r="AL81">
        <v>39756</v>
      </c>
      <c r="AN81" t="b">
        <v>1</v>
      </c>
      <c r="AQ81" t="s">
        <v>60</v>
      </c>
      <c r="AR81" t="s">
        <v>99</v>
      </c>
      <c r="BB81" s="7" t="s">
        <v>9304</v>
      </c>
      <c r="BC81" s="7" t="s">
        <v>417</v>
      </c>
      <c r="BE81" s="7">
        <v>98801</v>
      </c>
      <c r="BG81" s="7">
        <v>17525</v>
      </c>
      <c r="BH81" s="7">
        <v>0</v>
      </c>
      <c r="BI81">
        <v>12838.22</v>
      </c>
      <c r="BJ81">
        <v>0</v>
      </c>
      <c r="BK81">
        <v>0</v>
      </c>
      <c r="BL81">
        <v>0</v>
      </c>
      <c r="BO81" t="s">
        <v>9306</v>
      </c>
      <c r="BP81">
        <v>11107</v>
      </c>
      <c r="BQ81">
        <v>10324</v>
      </c>
      <c r="BR81">
        <v>16324</v>
      </c>
      <c r="BS81">
        <v>14842</v>
      </c>
      <c r="BU81" t="s">
        <v>9307</v>
      </c>
      <c r="BV81" t="s">
        <v>4695</v>
      </c>
      <c r="BX81">
        <v>44149.391550925924</v>
      </c>
    </row>
    <row r="82" spans="1:76" x14ac:dyDescent="0.25">
      <c r="A82" t="s">
        <v>9308</v>
      </c>
      <c r="B82" t="s">
        <v>2668</v>
      </c>
      <c r="C82" t="s">
        <v>46</v>
      </c>
      <c r="D82">
        <v>39617</v>
      </c>
      <c r="E82" s="1"/>
      <c r="H82" t="s">
        <v>289</v>
      </c>
      <c r="I82">
        <v>39617</v>
      </c>
      <c r="J82">
        <v>2008</v>
      </c>
      <c r="K82" t="s">
        <v>85</v>
      </c>
      <c r="L82" t="s">
        <v>2669</v>
      </c>
      <c r="N82" t="s">
        <v>2670</v>
      </c>
      <c r="O82" t="s">
        <v>154</v>
      </c>
      <c r="P82" t="s">
        <v>155</v>
      </c>
      <c r="R82">
        <v>98508</v>
      </c>
      <c r="S82" t="s">
        <v>3581</v>
      </c>
      <c r="T82" t="s">
        <v>9309</v>
      </c>
      <c r="V82" t="s">
        <v>90</v>
      </c>
      <c r="W82">
        <v>12</v>
      </c>
      <c r="X82" t="s">
        <v>1322</v>
      </c>
      <c r="Y82">
        <v>4751</v>
      </c>
      <c r="Z82" t="s">
        <v>155</v>
      </c>
      <c r="AA82" t="s">
        <v>57</v>
      </c>
      <c r="AC82" t="s">
        <v>146</v>
      </c>
      <c r="AD82" t="s">
        <v>4690</v>
      </c>
      <c r="AE82" t="s">
        <v>107</v>
      </c>
      <c r="AF82" t="s">
        <v>107</v>
      </c>
      <c r="AI82" s="1"/>
      <c r="AJ82" t="s">
        <v>72</v>
      </c>
      <c r="AK82" t="s">
        <v>4691</v>
      </c>
      <c r="AL82">
        <v>39756</v>
      </c>
      <c r="AN82" t="b">
        <v>1</v>
      </c>
      <c r="AQ82" t="s">
        <v>60</v>
      </c>
      <c r="AR82" t="s">
        <v>99</v>
      </c>
      <c r="AS82" t="s">
        <v>4734</v>
      </c>
      <c r="BB82" s="7" t="s">
        <v>2670</v>
      </c>
      <c r="BC82" s="7" t="s">
        <v>154</v>
      </c>
      <c r="BE82" s="7">
        <v>98508</v>
      </c>
      <c r="BG82" s="7">
        <v>2370.0300000000002</v>
      </c>
      <c r="BH82" s="7">
        <v>0</v>
      </c>
      <c r="BI82">
        <v>1980.24</v>
      </c>
      <c r="BJ82">
        <v>0</v>
      </c>
      <c r="BK82">
        <v>0</v>
      </c>
      <c r="BL82">
        <v>0</v>
      </c>
      <c r="BO82" t="s">
        <v>9310</v>
      </c>
      <c r="BP82">
        <v>11316</v>
      </c>
      <c r="BQ82">
        <v>3732</v>
      </c>
      <c r="BR82">
        <v>16314</v>
      </c>
      <c r="BS82">
        <v>14850</v>
      </c>
      <c r="BT82">
        <v>22</v>
      </c>
      <c r="BU82" t="s">
        <v>9311</v>
      </c>
      <c r="BV82" t="s">
        <v>4695</v>
      </c>
      <c r="BX82">
        <v>44149.391724537039</v>
      </c>
    </row>
    <row r="83" spans="1:76" x14ac:dyDescent="0.25">
      <c r="A83" t="s">
        <v>9312</v>
      </c>
      <c r="B83" t="s">
        <v>217</v>
      </c>
      <c r="C83" t="s">
        <v>46</v>
      </c>
      <c r="D83">
        <v>39321</v>
      </c>
      <c r="E83" s="1"/>
      <c r="H83" t="s">
        <v>599</v>
      </c>
      <c r="I83">
        <v>39321</v>
      </c>
      <c r="J83">
        <v>2008</v>
      </c>
      <c r="K83" t="s">
        <v>85</v>
      </c>
      <c r="L83" t="s">
        <v>218</v>
      </c>
      <c r="N83" t="s">
        <v>1954</v>
      </c>
      <c r="O83" t="s">
        <v>1471</v>
      </c>
      <c r="P83" t="s">
        <v>199</v>
      </c>
      <c r="R83">
        <v>98275</v>
      </c>
      <c r="S83" t="s">
        <v>1955</v>
      </c>
      <c r="T83" t="s">
        <v>9313</v>
      </c>
      <c r="V83" t="s">
        <v>54</v>
      </c>
      <c r="W83">
        <v>13</v>
      </c>
      <c r="X83" t="s">
        <v>341</v>
      </c>
      <c r="Y83">
        <v>4819</v>
      </c>
      <c r="Z83" t="s">
        <v>199</v>
      </c>
      <c r="AA83" t="s">
        <v>57</v>
      </c>
      <c r="AC83" t="s">
        <v>146</v>
      </c>
      <c r="AD83" t="s">
        <v>4690</v>
      </c>
      <c r="AE83" t="s">
        <v>107</v>
      </c>
      <c r="AF83" t="s">
        <v>107</v>
      </c>
      <c r="AI83" s="1"/>
      <c r="AJ83" t="s">
        <v>72</v>
      </c>
      <c r="AK83" t="s">
        <v>4691</v>
      </c>
      <c r="AL83">
        <v>39756</v>
      </c>
      <c r="AN83" t="b">
        <v>1</v>
      </c>
      <c r="AQ83" t="s">
        <v>60</v>
      </c>
      <c r="AR83" t="s">
        <v>61</v>
      </c>
      <c r="AS83" t="s">
        <v>62</v>
      </c>
      <c r="BB83" s="7" t="s">
        <v>1954</v>
      </c>
      <c r="BC83" s="7" t="s">
        <v>1471</v>
      </c>
      <c r="BE83" s="7">
        <v>98275</v>
      </c>
      <c r="BG83" s="7">
        <v>114535.53</v>
      </c>
      <c r="BH83" s="7">
        <v>0</v>
      </c>
      <c r="BI83">
        <v>104243</v>
      </c>
      <c r="BJ83">
        <v>-750</v>
      </c>
      <c r="BK83">
        <v>0</v>
      </c>
      <c r="BL83">
        <v>26384</v>
      </c>
      <c r="BO83" t="s">
        <v>9314</v>
      </c>
      <c r="BP83">
        <v>11382</v>
      </c>
      <c r="BQ83">
        <v>26669</v>
      </c>
      <c r="BR83">
        <v>16311</v>
      </c>
      <c r="BS83">
        <v>14860</v>
      </c>
      <c r="BT83">
        <v>21</v>
      </c>
      <c r="BU83" t="s">
        <v>9315</v>
      </c>
      <c r="BV83" t="s">
        <v>4695</v>
      </c>
      <c r="BX83">
        <v>44149.39199074074</v>
      </c>
    </row>
    <row r="84" spans="1:76" x14ac:dyDescent="0.25">
      <c r="A84" t="s">
        <v>9316</v>
      </c>
      <c r="B84" t="s">
        <v>9317</v>
      </c>
      <c r="C84" t="s">
        <v>46</v>
      </c>
      <c r="D84">
        <v>39425</v>
      </c>
      <c r="E84" s="1"/>
      <c r="H84" t="s">
        <v>599</v>
      </c>
      <c r="I84">
        <v>39425</v>
      </c>
      <c r="J84">
        <v>2008</v>
      </c>
      <c r="K84" t="s">
        <v>85</v>
      </c>
      <c r="L84" t="s">
        <v>9318</v>
      </c>
      <c r="N84" t="s">
        <v>9319</v>
      </c>
      <c r="O84" t="s">
        <v>110</v>
      </c>
      <c r="P84" t="s">
        <v>111</v>
      </c>
      <c r="R84">
        <v>98366</v>
      </c>
      <c r="S84" t="s">
        <v>9320</v>
      </c>
      <c r="T84" t="s">
        <v>9321</v>
      </c>
      <c r="V84" t="s">
        <v>4807</v>
      </c>
      <c r="W84">
        <v>23</v>
      </c>
      <c r="X84" t="s">
        <v>4824</v>
      </c>
      <c r="Y84">
        <v>3539</v>
      </c>
      <c r="Z84" t="s">
        <v>111</v>
      </c>
      <c r="AA84" t="s">
        <v>4785</v>
      </c>
      <c r="AB84">
        <v>134081</v>
      </c>
      <c r="AC84" t="s">
        <v>146</v>
      </c>
      <c r="AD84" t="s">
        <v>4690</v>
      </c>
      <c r="AE84" t="s">
        <v>107</v>
      </c>
      <c r="AF84" t="s">
        <v>107</v>
      </c>
      <c r="AI84" s="1"/>
      <c r="AJ84" t="s">
        <v>72</v>
      </c>
      <c r="AK84" t="s">
        <v>4691</v>
      </c>
      <c r="AL84">
        <v>39756</v>
      </c>
      <c r="AN84" t="b">
        <v>1</v>
      </c>
      <c r="AQ84" t="s">
        <v>177</v>
      </c>
      <c r="BB84" s="7" t="s">
        <v>9319</v>
      </c>
      <c r="BC84" s="7" t="s">
        <v>110</v>
      </c>
      <c r="BE84" s="7">
        <v>98366</v>
      </c>
      <c r="BG84" s="7">
        <v>31415</v>
      </c>
      <c r="BH84" s="7">
        <v>0</v>
      </c>
      <c r="BI84">
        <v>20337.919999999998</v>
      </c>
      <c r="BJ84">
        <v>2000</v>
      </c>
      <c r="BK84">
        <v>0</v>
      </c>
      <c r="BL84">
        <v>0</v>
      </c>
      <c r="BO84" t="s">
        <v>9322</v>
      </c>
      <c r="BP84">
        <v>11890</v>
      </c>
      <c r="BQ84">
        <v>10311</v>
      </c>
      <c r="BR84">
        <v>16287</v>
      </c>
      <c r="BS84">
        <v>14886</v>
      </c>
      <c r="BU84" t="s">
        <v>9323</v>
      </c>
      <c r="BV84" t="s">
        <v>4695</v>
      </c>
      <c r="BX84">
        <v>44149.39298611111</v>
      </c>
    </row>
    <row r="85" spans="1:76" x14ac:dyDescent="0.25">
      <c r="A85" t="s">
        <v>9324</v>
      </c>
      <c r="B85" t="s">
        <v>3746</v>
      </c>
      <c r="C85" t="s">
        <v>46</v>
      </c>
      <c r="D85">
        <v>39418</v>
      </c>
      <c r="E85" s="1"/>
      <c r="H85" t="s">
        <v>47</v>
      </c>
      <c r="I85">
        <v>39418</v>
      </c>
      <c r="J85">
        <v>2008</v>
      </c>
      <c r="K85" t="s">
        <v>85</v>
      </c>
      <c r="L85" t="s">
        <v>3747</v>
      </c>
      <c r="N85" t="s">
        <v>3748</v>
      </c>
      <c r="O85" t="s">
        <v>101</v>
      </c>
      <c r="P85" t="s">
        <v>68</v>
      </c>
      <c r="R85">
        <v>98111</v>
      </c>
      <c r="S85" t="s">
        <v>3749</v>
      </c>
      <c r="T85" t="s">
        <v>3749</v>
      </c>
      <c r="V85" t="s">
        <v>90</v>
      </c>
      <c r="W85">
        <v>12</v>
      </c>
      <c r="X85" t="s">
        <v>406</v>
      </c>
      <c r="Y85">
        <v>4740</v>
      </c>
      <c r="Z85" t="s">
        <v>68</v>
      </c>
      <c r="AA85" t="s">
        <v>57</v>
      </c>
      <c r="AC85" t="s">
        <v>146</v>
      </c>
      <c r="AD85" t="s">
        <v>4690</v>
      </c>
      <c r="AE85" t="s">
        <v>107</v>
      </c>
      <c r="AF85" t="s">
        <v>107</v>
      </c>
      <c r="AI85" s="1"/>
      <c r="AJ85" t="s">
        <v>72</v>
      </c>
      <c r="AK85" t="s">
        <v>4691</v>
      </c>
      <c r="AL85">
        <v>39756</v>
      </c>
      <c r="AN85" t="b">
        <v>1</v>
      </c>
      <c r="AQ85" t="s">
        <v>60</v>
      </c>
      <c r="AR85" t="s">
        <v>99</v>
      </c>
      <c r="AS85" t="s">
        <v>4734</v>
      </c>
      <c r="BB85" s="7" t="s">
        <v>3748</v>
      </c>
      <c r="BC85" s="7" t="s">
        <v>101</v>
      </c>
      <c r="BE85" s="7">
        <v>98111</v>
      </c>
      <c r="BG85" s="7">
        <v>55500.76</v>
      </c>
      <c r="BH85" s="7">
        <v>0</v>
      </c>
      <c r="BI85">
        <v>55400.76</v>
      </c>
      <c r="BJ85">
        <v>0</v>
      </c>
      <c r="BK85">
        <v>0</v>
      </c>
      <c r="BL85">
        <v>0</v>
      </c>
      <c r="BM85">
        <v>0</v>
      </c>
      <c r="BN85">
        <v>0</v>
      </c>
      <c r="BO85" t="s">
        <v>9325</v>
      </c>
      <c r="BP85">
        <v>12053</v>
      </c>
      <c r="BQ85">
        <v>10308</v>
      </c>
      <c r="BR85">
        <v>16282</v>
      </c>
      <c r="BS85">
        <v>14892</v>
      </c>
      <c r="BT85">
        <v>11</v>
      </c>
      <c r="BU85" t="s">
        <v>5938</v>
      </c>
      <c r="BV85" t="s">
        <v>4695</v>
      </c>
      <c r="BX85">
        <v>44149.393159722225</v>
      </c>
    </row>
    <row r="86" spans="1:76" x14ac:dyDescent="0.25">
      <c r="A86" t="s">
        <v>9326</v>
      </c>
      <c r="B86" t="s">
        <v>9327</v>
      </c>
      <c r="C86" t="s">
        <v>46</v>
      </c>
      <c r="D86">
        <v>39607</v>
      </c>
      <c r="E86" s="1"/>
      <c r="I86">
        <v>39607</v>
      </c>
      <c r="J86">
        <v>2008</v>
      </c>
      <c r="K86" t="s">
        <v>85</v>
      </c>
      <c r="L86" t="s">
        <v>9328</v>
      </c>
      <c r="N86" t="s">
        <v>9329</v>
      </c>
      <c r="O86" t="s">
        <v>4629</v>
      </c>
      <c r="P86" t="s">
        <v>4630</v>
      </c>
      <c r="R86">
        <v>99403</v>
      </c>
      <c r="S86" t="s">
        <v>9330</v>
      </c>
      <c r="T86" t="s">
        <v>9331</v>
      </c>
      <c r="V86" t="s">
        <v>4807</v>
      </c>
      <c r="W86">
        <v>23</v>
      </c>
      <c r="X86" t="s">
        <v>8158</v>
      </c>
      <c r="Y86">
        <v>3029</v>
      </c>
      <c r="Z86" t="s">
        <v>4630</v>
      </c>
      <c r="AA86" t="s">
        <v>4785</v>
      </c>
      <c r="AB86">
        <v>11369</v>
      </c>
      <c r="AC86" t="s">
        <v>146</v>
      </c>
      <c r="AD86" t="s">
        <v>4690</v>
      </c>
      <c r="AE86" t="s">
        <v>107</v>
      </c>
      <c r="AF86" t="s">
        <v>107</v>
      </c>
      <c r="AI86" s="1"/>
      <c r="AJ86" t="s">
        <v>72</v>
      </c>
      <c r="AK86" t="s">
        <v>4691</v>
      </c>
      <c r="AL86">
        <v>39756</v>
      </c>
      <c r="AN86" t="b">
        <v>1</v>
      </c>
      <c r="AQ86" t="s">
        <v>195</v>
      </c>
      <c r="AR86" t="s">
        <v>150</v>
      </c>
      <c r="BB86" s="7" t="s">
        <v>9329</v>
      </c>
      <c r="BC86" s="7" t="s">
        <v>4629</v>
      </c>
      <c r="BE86" s="7">
        <v>99403</v>
      </c>
      <c r="BO86" t="s">
        <v>9332</v>
      </c>
      <c r="BP86">
        <v>12192</v>
      </c>
      <c r="BQ86">
        <v>10306</v>
      </c>
      <c r="BR86">
        <v>16278</v>
      </c>
      <c r="BU86" t="s">
        <v>9333</v>
      </c>
      <c r="BV86" t="s">
        <v>4695</v>
      </c>
      <c r="BX86">
        <v>43598.300081018519</v>
      </c>
    </row>
    <row r="87" spans="1:76" x14ac:dyDescent="0.25">
      <c r="A87" t="s">
        <v>9334</v>
      </c>
      <c r="B87" t="s">
        <v>274</v>
      </c>
      <c r="C87" t="s">
        <v>46</v>
      </c>
      <c r="D87">
        <v>39422</v>
      </c>
      <c r="E87" s="1"/>
      <c r="H87" t="s">
        <v>47</v>
      </c>
      <c r="I87">
        <v>39422</v>
      </c>
      <c r="J87">
        <v>2008</v>
      </c>
      <c r="K87" t="s">
        <v>85</v>
      </c>
      <c r="L87" t="s">
        <v>9335</v>
      </c>
      <c r="N87" t="s">
        <v>9336</v>
      </c>
      <c r="O87" t="s">
        <v>143</v>
      </c>
      <c r="P87" t="s">
        <v>115</v>
      </c>
      <c r="R87">
        <v>98411</v>
      </c>
      <c r="S87" t="s">
        <v>9337</v>
      </c>
      <c r="T87" t="s">
        <v>9338</v>
      </c>
      <c r="V87" t="s">
        <v>4919</v>
      </c>
      <c r="W87">
        <v>29</v>
      </c>
      <c r="X87" t="s">
        <v>4784</v>
      </c>
      <c r="Y87">
        <v>3879</v>
      </c>
      <c r="Z87" t="s">
        <v>115</v>
      </c>
      <c r="AA87" t="s">
        <v>4785</v>
      </c>
      <c r="AB87">
        <v>373207</v>
      </c>
      <c r="AC87" t="s">
        <v>146</v>
      </c>
      <c r="AD87" t="s">
        <v>4690</v>
      </c>
      <c r="AE87" t="s">
        <v>107</v>
      </c>
      <c r="AF87" t="s">
        <v>107</v>
      </c>
      <c r="AI87" s="1"/>
      <c r="AJ87" t="s">
        <v>72</v>
      </c>
      <c r="AK87" t="s">
        <v>4691</v>
      </c>
      <c r="AL87">
        <v>39756</v>
      </c>
      <c r="AN87" t="b">
        <v>1</v>
      </c>
      <c r="AQ87" t="s">
        <v>73</v>
      </c>
      <c r="AR87" t="s">
        <v>61</v>
      </c>
      <c r="BB87" s="7" t="s">
        <v>9336</v>
      </c>
      <c r="BC87" s="7" t="s">
        <v>143</v>
      </c>
      <c r="BE87" s="7">
        <v>98411</v>
      </c>
      <c r="BG87" s="7">
        <v>103712.66</v>
      </c>
      <c r="BH87" s="7">
        <v>0</v>
      </c>
      <c r="BI87">
        <v>115992.07</v>
      </c>
      <c r="BJ87">
        <v>2026.37</v>
      </c>
      <c r="BK87">
        <v>0</v>
      </c>
      <c r="BL87">
        <v>0</v>
      </c>
      <c r="BM87">
        <v>85287.15</v>
      </c>
      <c r="BN87">
        <v>0</v>
      </c>
      <c r="BO87" t="s">
        <v>9339</v>
      </c>
      <c r="BP87">
        <v>12293</v>
      </c>
      <c r="BQ87">
        <v>1082</v>
      </c>
      <c r="BR87">
        <v>16275</v>
      </c>
      <c r="BS87">
        <v>14901</v>
      </c>
      <c r="BU87" t="s">
        <v>9340</v>
      </c>
      <c r="BV87" t="s">
        <v>4695</v>
      </c>
      <c r="BX87">
        <v>44149.393587962964</v>
      </c>
    </row>
    <row r="88" spans="1:76" x14ac:dyDescent="0.25">
      <c r="A88" t="s">
        <v>9341</v>
      </c>
      <c r="B88" t="s">
        <v>1095</v>
      </c>
      <c r="C88" t="s">
        <v>46</v>
      </c>
      <c r="D88">
        <v>39448</v>
      </c>
      <c r="E88" s="1"/>
      <c r="H88" t="s">
        <v>47</v>
      </c>
      <c r="I88">
        <v>39448</v>
      </c>
      <c r="J88">
        <v>2008</v>
      </c>
      <c r="K88" t="s">
        <v>85</v>
      </c>
      <c r="L88" t="s">
        <v>8006</v>
      </c>
      <c r="N88" t="s">
        <v>1096</v>
      </c>
      <c r="O88" t="s">
        <v>75</v>
      </c>
      <c r="P88" t="s">
        <v>68</v>
      </c>
      <c r="R88">
        <v>98056</v>
      </c>
      <c r="T88" t="s">
        <v>9342</v>
      </c>
      <c r="V88" t="s">
        <v>54</v>
      </c>
      <c r="W88">
        <v>13</v>
      </c>
      <c r="X88" t="s">
        <v>377</v>
      </c>
      <c r="Y88">
        <v>4860</v>
      </c>
      <c r="Z88" t="s">
        <v>68</v>
      </c>
      <c r="AA88" t="s">
        <v>57</v>
      </c>
      <c r="AC88" t="s">
        <v>146</v>
      </c>
      <c r="AD88" t="s">
        <v>4690</v>
      </c>
      <c r="AE88" t="s">
        <v>107</v>
      </c>
      <c r="AF88" t="s">
        <v>107</v>
      </c>
      <c r="AI88" s="1"/>
      <c r="AJ88" t="s">
        <v>72</v>
      </c>
      <c r="AK88" t="s">
        <v>4691</v>
      </c>
      <c r="AL88">
        <v>39756</v>
      </c>
      <c r="AN88" t="b">
        <v>1</v>
      </c>
      <c r="AQ88" t="s">
        <v>60</v>
      </c>
      <c r="AR88" t="s">
        <v>61</v>
      </c>
      <c r="AS88" t="s">
        <v>100</v>
      </c>
      <c r="BB88" s="7" t="s">
        <v>1096</v>
      </c>
      <c r="BC88" s="7" t="s">
        <v>75</v>
      </c>
      <c r="BE88" s="7">
        <v>98056</v>
      </c>
      <c r="BG88" s="7">
        <v>217704.33</v>
      </c>
      <c r="BH88" s="7">
        <v>0</v>
      </c>
      <c r="BI88">
        <v>210764.83</v>
      </c>
      <c r="BJ88">
        <v>0</v>
      </c>
      <c r="BK88">
        <v>0</v>
      </c>
      <c r="BL88">
        <v>41.51</v>
      </c>
      <c r="BM88">
        <v>22657.61</v>
      </c>
      <c r="BN88">
        <v>25000</v>
      </c>
      <c r="BO88" t="s">
        <v>9343</v>
      </c>
      <c r="BP88">
        <v>12392</v>
      </c>
      <c r="BQ88">
        <v>1569</v>
      </c>
      <c r="BR88">
        <v>16269</v>
      </c>
      <c r="BS88">
        <v>14897</v>
      </c>
      <c r="BT88">
        <v>41</v>
      </c>
      <c r="BU88" t="s">
        <v>9344</v>
      </c>
      <c r="BV88" t="s">
        <v>4695</v>
      </c>
      <c r="BX88">
        <v>44149.393379629626</v>
      </c>
    </row>
    <row r="89" spans="1:76" x14ac:dyDescent="0.25">
      <c r="A89" t="s">
        <v>9345</v>
      </c>
      <c r="B89" t="s">
        <v>584</v>
      </c>
      <c r="C89" t="s">
        <v>46</v>
      </c>
      <c r="D89">
        <v>39253</v>
      </c>
      <c r="E89" s="1"/>
      <c r="H89" t="s">
        <v>47</v>
      </c>
      <c r="I89">
        <v>39253</v>
      </c>
      <c r="J89">
        <v>2008</v>
      </c>
      <c r="K89" t="s">
        <v>85</v>
      </c>
      <c r="L89" t="s">
        <v>7165</v>
      </c>
      <c r="N89" t="s">
        <v>585</v>
      </c>
      <c r="O89" t="s">
        <v>586</v>
      </c>
      <c r="P89" t="s">
        <v>199</v>
      </c>
      <c r="R89">
        <v>98270</v>
      </c>
      <c r="S89" t="s">
        <v>3065</v>
      </c>
      <c r="T89" t="s">
        <v>8616</v>
      </c>
      <c r="V89" t="s">
        <v>54</v>
      </c>
      <c r="W89">
        <v>13</v>
      </c>
      <c r="X89" t="s">
        <v>334</v>
      </c>
      <c r="Y89">
        <v>4854</v>
      </c>
      <c r="Z89" t="s">
        <v>199</v>
      </c>
      <c r="AA89" t="s">
        <v>57</v>
      </c>
      <c r="AC89" t="s">
        <v>146</v>
      </c>
      <c r="AD89" t="s">
        <v>4690</v>
      </c>
      <c r="AE89" t="s">
        <v>107</v>
      </c>
      <c r="AF89" t="s">
        <v>107</v>
      </c>
      <c r="AI89" s="1"/>
      <c r="AJ89" t="s">
        <v>72</v>
      </c>
      <c r="AK89" t="s">
        <v>4691</v>
      </c>
      <c r="AL89">
        <v>39756</v>
      </c>
      <c r="AN89" t="b">
        <v>1</v>
      </c>
      <c r="AQ89" t="s">
        <v>60</v>
      </c>
      <c r="AR89" t="s">
        <v>61</v>
      </c>
      <c r="AS89" t="s">
        <v>62</v>
      </c>
      <c r="BB89" s="7" t="s">
        <v>585</v>
      </c>
      <c r="BC89" s="7" t="s">
        <v>586</v>
      </c>
      <c r="BE89" s="7">
        <v>98270</v>
      </c>
      <c r="BG89" s="7">
        <v>104404.82</v>
      </c>
      <c r="BH89" s="7">
        <v>4579.08</v>
      </c>
      <c r="BI89">
        <v>70315.77</v>
      </c>
      <c r="BJ89">
        <v>0</v>
      </c>
      <c r="BK89">
        <v>0</v>
      </c>
      <c r="BL89">
        <v>0</v>
      </c>
      <c r="BO89" t="s">
        <v>9346</v>
      </c>
      <c r="BP89">
        <v>12457</v>
      </c>
      <c r="BQ89">
        <v>26681</v>
      </c>
      <c r="BR89">
        <v>16262</v>
      </c>
      <c r="BS89">
        <v>14904</v>
      </c>
      <c r="BT89">
        <v>38</v>
      </c>
      <c r="BU89" t="s">
        <v>8618</v>
      </c>
      <c r="BV89" t="s">
        <v>4695</v>
      </c>
      <c r="BX89">
        <v>44149.393703703703</v>
      </c>
    </row>
    <row r="90" spans="1:76" x14ac:dyDescent="0.25">
      <c r="A90" t="s">
        <v>9347</v>
      </c>
      <c r="B90" t="s">
        <v>9348</v>
      </c>
      <c r="C90" t="s">
        <v>46</v>
      </c>
      <c r="D90">
        <v>39373</v>
      </c>
      <c r="E90" s="1"/>
      <c r="H90" t="s">
        <v>47</v>
      </c>
      <c r="I90">
        <v>39373</v>
      </c>
      <c r="J90">
        <v>2008</v>
      </c>
      <c r="K90" t="s">
        <v>85</v>
      </c>
      <c r="L90" t="s">
        <v>9349</v>
      </c>
      <c r="N90" t="s">
        <v>9350</v>
      </c>
      <c r="O90" t="s">
        <v>132</v>
      </c>
      <c r="P90" t="s">
        <v>133</v>
      </c>
      <c r="R90">
        <v>98626</v>
      </c>
      <c r="V90" t="s">
        <v>4807</v>
      </c>
      <c r="W90">
        <v>23</v>
      </c>
      <c r="X90" t="s">
        <v>5425</v>
      </c>
      <c r="Y90">
        <v>3200</v>
      </c>
      <c r="Z90" t="s">
        <v>133</v>
      </c>
      <c r="AA90" t="s">
        <v>4785</v>
      </c>
      <c r="AB90">
        <v>52538</v>
      </c>
      <c r="AC90" t="s">
        <v>146</v>
      </c>
      <c r="AD90" t="s">
        <v>4690</v>
      </c>
      <c r="AE90" t="s">
        <v>107</v>
      </c>
      <c r="AF90" t="s">
        <v>107</v>
      </c>
      <c r="AI90" s="1"/>
      <c r="AJ90" t="s">
        <v>72</v>
      </c>
      <c r="AK90" t="s">
        <v>4691</v>
      </c>
      <c r="AL90">
        <v>39756</v>
      </c>
      <c r="AN90" t="b">
        <v>1</v>
      </c>
      <c r="AQ90" t="s">
        <v>177</v>
      </c>
      <c r="BB90" s="7" t="s">
        <v>9350</v>
      </c>
      <c r="BC90" s="7" t="s">
        <v>132</v>
      </c>
      <c r="BE90" s="7">
        <v>98626</v>
      </c>
      <c r="BG90" s="7">
        <v>22363.040000000001</v>
      </c>
      <c r="BH90" s="7">
        <v>0</v>
      </c>
      <c r="BI90">
        <v>25908.61</v>
      </c>
      <c r="BJ90">
        <v>0</v>
      </c>
      <c r="BK90">
        <v>0</v>
      </c>
      <c r="BL90">
        <v>0</v>
      </c>
      <c r="BO90" t="s">
        <v>9351</v>
      </c>
      <c r="BP90">
        <v>12504</v>
      </c>
      <c r="BQ90">
        <v>7183</v>
      </c>
      <c r="BR90">
        <v>16260</v>
      </c>
      <c r="BS90">
        <v>14908</v>
      </c>
      <c r="BU90" t="s">
        <v>8209</v>
      </c>
      <c r="BV90" t="s">
        <v>4695</v>
      </c>
      <c r="BX90">
        <v>44149.393865740742</v>
      </c>
    </row>
    <row r="91" spans="1:76" x14ac:dyDescent="0.25">
      <c r="A91" t="s">
        <v>9352</v>
      </c>
      <c r="B91" t="s">
        <v>9353</v>
      </c>
      <c r="C91" t="s">
        <v>46</v>
      </c>
      <c r="D91">
        <v>39701</v>
      </c>
      <c r="E91" s="1"/>
      <c r="H91" t="s">
        <v>47</v>
      </c>
      <c r="I91">
        <v>39701</v>
      </c>
      <c r="J91">
        <v>2008</v>
      </c>
      <c r="K91" t="s">
        <v>85</v>
      </c>
      <c r="L91" t="s">
        <v>9354</v>
      </c>
      <c r="N91" t="s">
        <v>9355</v>
      </c>
      <c r="O91" t="s">
        <v>907</v>
      </c>
      <c r="P91" t="s">
        <v>908</v>
      </c>
      <c r="R91">
        <v>98926</v>
      </c>
      <c r="T91" t="s">
        <v>9356</v>
      </c>
      <c r="V91" t="s">
        <v>5571</v>
      </c>
      <c r="W91">
        <v>28</v>
      </c>
      <c r="X91" t="s">
        <v>5397</v>
      </c>
      <c r="Y91">
        <v>3559</v>
      </c>
      <c r="Z91" t="s">
        <v>908</v>
      </c>
      <c r="AA91" t="s">
        <v>4785</v>
      </c>
      <c r="AB91">
        <v>18340</v>
      </c>
      <c r="AC91" t="s">
        <v>146</v>
      </c>
      <c r="AD91" t="s">
        <v>4690</v>
      </c>
      <c r="AE91" t="s">
        <v>107</v>
      </c>
      <c r="AF91" t="s">
        <v>107</v>
      </c>
      <c r="AI91" s="1"/>
      <c r="AJ91" t="s">
        <v>72</v>
      </c>
      <c r="AK91" t="s">
        <v>4691</v>
      </c>
      <c r="AL91">
        <v>39756</v>
      </c>
      <c r="AN91" t="b">
        <v>1</v>
      </c>
      <c r="AQ91" t="s">
        <v>73</v>
      </c>
      <c r="AR91" t="s">
        <v>99</v>
      </c>
      <c r="BB91" s="7" t="s">
        <v>9355</v>
      </c>
      <c r="BC91" s="7" t="s">
        <v>907</v>
      </c>
      <c r="BE91" s="7">
        <v>98926</v>
      </c>
      <c r="BG91" s="7">
        <v>1969</v>
      </c>
      <c r="BH91" s="7">
        <v>0</v>
      </c>
      <c r="BI91">
        <v>1969</v>
      </c>
      <c r="BJ91">
        <v>0</v>
      </c>
      <c r="BK91">
        <v>0</v>
      </c>
      <c r="BL91">
        <v>0</v>
      </c>
      <c r="BO91" t="s">
        <v>9357</v>
      </c>
      <c r="BP91">
        <v>475</v>
      </c>
      <c r="BQ91">
        <v>10527</v>
      </c>
      <c r="BR91">
        <v>16776</v>
      </c>
      <c r="BS91">
        <v>14350</v>
      </c>
      <c r="BU91" t="s">
        <v>9358</v>
      </c>
      <c r="BV91" t="s">
        <v>4695</v>
      </c>
      <c r="BX91">
        <v>44149.369745370372</v>
      </c>
    </row>
    <row r="92" spans="1:76" x14ac:dyDescent="0.25">
      <c r="A92" t="s">
        <v>9359</v>
      </c>
      <c r="B92" t="s">
        <v>325</v>
      </c>
      <c r="C92" t="s">
        <v>46</v>
      </c>
      <c r="D92">
        <v>39316</v>
      </c>
      <c r="E92" s="1"/>
      <c r="H92" t="s">
        <v>47</v>
      </c>
      <c r="I92">
        <v>39316</v>
      </c>
      <c r="J92">
        <v>2008</v>
      </c>
      <c r="K92" t="s">
        <v>85</v>
      </c>
      <c r="L92" t="s">
        <v>8850</v>
      </c>
      <c r="N92" t="s">
        <v>326</v>
      </c>
      <c r="O92" t="s">
        <v>327</v>
      </c>
      <c r="P92" t="s">
        <v>111</v>
      </c>
      <c r="R92">
        <v>98370</v>
      </c>
      <c r="T92" t="s">
        <v>9360</v>
      </c>
      <c r="V92" t="s">
        <v>54</v>
      </c>
      <c r="W92">
        <v>13</v>
      </c>
      <c r="X92" t="s">
        <v>329</v>
      </c>
      <c r="Y92">
        <v>3558</v>
      </c>
      <c r="Z92" t="s">
        <v>111</v>
      </c>
      <c r="AA92" t="s">
        <v>57</v>
      </c>
      <c r="AC92" t="s">
        <v>146</v>
      </c>
      <c r="AD92" t="s">
        <v>4690</v>
      </c>
      <c r="AE92" t="s">
        <v>107</v>
      </c>
      <c r="AF92" t="s">
        <v>107</v>
      </c>
      <c r="AI92" s="1"/>
      <c r="AJ92" t="s">
        <v>72</v>
      </c>
      <c r="AK92" t="s">
        <v>4691</v>
      </c>
      <c r="AL92">
        <v>39756</v>
      </c>
      <c r="AN92" t="b">
        <v>1</v>
      </c>
      <c r="AQ92" t="s">
        <v>60</v>
      </c>
      <c r="AR92" t="s">
        <v>61</v>
      </c>
      <c r="AS92" t="s">
        <v>62</v>
      </c>
      <c r="BB92" s="7" t="s">
        <v>326</v>
      </c>
      <c r="BC92" s="7" t="s">
        <v>327</v>
      </c>
      <c r="BE92" s="7">
        <v>98370</v>
      </c>
      <c r="BG92" s="7">
        <v>75965</v>
      </c>
      <c r="BH92" s="7">
        <v>2315.69</v>
      </c>
      <c r="BI92">
        <v>78251.69</v>
      </c>
      <c r="BJ92">
        <v>0</v>
      </c>
      <c r="BK92">
        <v>0</v>
      </c>
      <c r="BL92">
        <v>0</v>
      </c>
      <c r="BM92">
        <v>132.52000000000001</v>
      </c>
      <c r="BN92">
        <v>0</v>
      </c>
      <c r="BO92" t="s">
        <v>9361</v>
      </c>
      <c r="BP92">
        <v>708</v>
      </c>
      <c r="BQ92">
        <v>227</v>
      </c>
      <c r="BR92">
        <v>16767</v>
      </c>
      <c r="BS92">
        <v>14361</v>
      </c>
      <c r="BT92">
        <v>23</v>
      </c>
      <c r="BU92" t="s">
        <v>7873</v>
      </c>
      <c r="BV92" t="s">
        <v>4695</v>
      </c>
      <c r="BX92">
        <v>44149.370046296295</v>
      </c>
    </row>
    <row r="93" spans="1:76" x14ac:dyDescent="0.25">
      <c r="A93" t="s">
        <v>9362</v>
      </c>
      <c r="B93" t="s">
        <v>4078</v>
      </c>
      <c r="C93" t="s">
        <v>46</v>
      </c>
      <c r="D93">
        <v>39631</v>
      </c>
      <c r="E93" s="1"/>
      <c r="I93">
        <v>39631</v>
      </c>
      <c r="J93">
        <v>2008</v>
      </c>
      <c r="K93" t="s">
        <v>85</v>
      </c>
      <c r="L93" t="s">
        <v>4079</v>
      </c>
      <c r="N93" t="s">
        <v>4080</v>
      </c>
      <c r="O93" t="s">
        <v>154</v>
      </c>
      <c r="R93">
        <v>98508</v>
      </c>
      <c r="S93" t="s">
        <v>4081</v>
      </c>
      <c r="T93" t="s">
        <v>9363</v>
      </c>
      <c r="V93" t="s">
        <v>171</v>
      </c>
      <c r="W93">
        <v>4</v>
      </c>
      <c r="X93" t="s">
        <v>4770</v>
      </c>
      <c r="Y93">
        <v>1000</v>
      </c>
      <c r="AA93" t="s">
        <v>71</v>
      </c>
      <c r="AC93" t="s">
        <v>146</v>
      </c>
      <c r="AD93" t="s">
        <v>4690</v>
      </c>
      <c r="AE93" t="s">
        <v>107</v>
      </c>
      <c r="AF93" t="s">
        <v>107</v>
      </c>
      <c r="AI93" s="1"/>
      <c r="AJ93" t="s">
        <v>72</v>
      </c>
      <c r="AK93" t="s">
        <v>4691</v>
      </c>
      <c r="AL93">
        <v>39756</v>
      </c>
      <c r="AN93" t="b">
        <v>1</v>
      </c>
      <c r="AQ93" t="s">
        <v>177</v>
      </c>
      <c r="BB93" s="7" t="s">
        <v>4080</v>
      </c>
      <c r="BC93" s="7" t="s">
        <v>154</v>
      </c>
      <c r="BE93" s="7">
        <v>98508</v>
      </c>
      <c r="BO93" t="s">
        <v>9364</v>
      </c>
      <c r="BP93">
        <v>1218</v>
      </c>
      <c r="BQ93">
        <v>10508</v>
      </c>
      <c r="BR93">
        <v>16742</v>
      </c>
      <c r="BU93" t="s">
        <v>9365</v>
      </c>
      <c r="BV93" t="s">
        <v>4695</v>
      </c>
      <c r="BX93">
        <v>43598.304282407407</v>
      </c>
    </row>
    <row r="94" spans="1:76" x14ac:dyDescent="0.25">
      <c r="A94" t="s">
        <v>9366</v>
      </c>
      <c r="B94" t="s">
        <v>545</v>
      </c>
      <c r="C94" t="s">
        <v>46</v>
      </c>
      <c r="D94">
        <v>39190</v>
      </c>
      <c r="E94" s="1"/>
      <c r="H94" t="s">
        <v>47</v>
      </c>
      <c r="I94">
        <v>39190</v>
      </c>
      <c r="J94">
        <v>2008</v>
      </c>
      <c r="K94" t="s">
        <v>85</v>
      </c>
      <c r="L94" t="s">
        <v>6880</v>
      </c>
      <c r="N94" t="s">
        <v>546</v>
      </c>
      <c r="O94" t="s">
        <v>316</v>
      </c>
      <c r="P94" t="s">
        <v>133</v>
      </c>
      <c r="R94">
        <v>986327926</v>
      </c>
      <c r="T94" t="s">
        <v>9367</v>
      </c>
      <c r="V94" t="s">
        <v>54</v>
      </c>
      <c r="W94">
        <v>13</v>
      </c>
      <c r="X94" t="s">
        <v>134</v>
      </c>
      <c r="Y94">
        <v>4815</v>
      </c>
      <c r="Z94" t="s">
        <v>133</v>
      </c>
      <c r="AA94" t="s">
        <v>57</v>
      </c>
      <c r="AC94" t="s">
        <v>146</v>
      </c>
      <c r="AD94" t="s">
        <v>4690</v>
      </c>
      <c r="AE94" t="s">
        <v>107</v>
      </c>
      <c r="AF94" t="s">
        <v>107</v>
      </c>
      <c r="AI94" s="1"/>
      <c r="AJ94" t="s">
        <v>72</v>
      </c>
      <c r="AK94" t="s">
        <v>4691</v>
      </c>
      <c r="AL94">
        <v>39756</v>
      </c>
      <c r="AN94" t="b">
        <v>1</v>
      </c>
      <c r="AQ94" t="s">
        <v>195</v>
      </c>
      <c r="AR94" t="s">
        <v>150</v>
      </c>
      <c r="AS94" t="s">
        <v>62</v>
      </c>
      <c r="BB94" s="7" t="s">
        <v>546</v>
      </c>
      <c r="BC94" s="7" t="s">
        <v>316</v>
      </c>
      <c r="BE94" s="7">
        <v>986327926</v>
      </c>
      <c r="BG94" s="7">
        <v>68762.02</v>
      </c>
      <c r="BH94" s="7">
        <v>7388.54</v>
      </c>
      <c r="BI94">
        <v>72546.66</v>
      </c>
      <c r="BJ94">
        <v>0</v>
      </c>
      <c r="BK94">
        <v>0</v>
      </c>
      <c r="BL94">
        <v>0</v>
      </c>
      <c r="BM94">
        <v>108.06</v>
      </c>
      <c r="BN94">
        <v>0</v>
      </c>
      <c r="BO94" t="s">
        <v>9368</v>
      </c>
      <c r="BP94">
        <v>1619</v>
      </c>
      <c r="BQ94">
        <v>140</v>
      </c>
      <c r="BR94">
        <v>16720</v>
      </c>
      <c r="BS94">
        <v>14401</v>
      </c>
      <c r="BT94">
        <v>19</v>
      </c>
      <c r="BU94" t="s">
        <v>9369</v>
      </c>
      <c r="BV94" t="s">
        <v>4695</v>
      </c>
      <c r="BX94">
        <v>44149.371342592596</v>
      </c>
    </row>
    <row r="95" spans="1:76" x14ac:dyDescent="0.25">
      <c r="A95" t="s">
        <v>9370</v>
      </c>
      <c r="B95" t="s">
        <v>9371</v>
      </c>
      <c r="C95" t="s">
        <v>46</v>
      </c>
      <c r="D95">
        <v>39415</v>
      </c>
      <c r="E95" s="1"/>
      <c r="H95" t="s">
        <v>47</v>
      </c>
      <c r="I95">
        <v>39415</v>
      </c>
      <c r="J95">
        <v>2008</v>
      </c>
      <c r="K95" t="s">
        <v>85</v>
      </c>
      <c r="L95" t="s">
        <v>9372</v>
      </c>
      <c r="N95" t="s">
        <v>1255</v>
      </c>
      <c r="O95" t="s">
        <v>225</v>
      </c>
      <c r="P95" t="s">
        <v>226</v>
      </c>
      <c r="R95">
        <v>986602987</v>
      </c>
      <c r="S95" t="s">
        <v>9373</v>
      </c>
      <c r="T95" t="s">
        <v>9374</v>
      </c>
      <c r="V95" t="s">
        <v>4783</v>
      </c>
      <c r="W95">
        <v>25</v>
      </c>
      <c r="X95" t="s">
        <v>6013</v>
      </c>
      <c r="Y95">
        <v>3147</v>
      </c>
      <c r="Z95" t="s">
        <v>226</v>
      </c>
      <c r="AA95" t="s">
        <v>4785</v>
      </c>
      <c r="AB95">
        <v>188946</v>
      </c>
      <c r="AC95" t="s">
        <v>146</v>
      </c>
      <c r="AD95" t="s">
        <v>4690</v>
      </c>
      <c r="AE95" t="s">
        <v>107</v>
      </c>
      <c r="AF95" t="s">
        <v>107</v>
      </c>
      <c r="AI95" s="1"/>
      <c r="AJ95" t="s">
        <v>72</v>
      </c>
      <c r="AK95" t="s">
        <v>4691</v>
      </c>
      <c r="AL95">
        <v>39756</v>
      </c>
      <c r="AN95" t="b">
        <v>1</v>
      </c>
      <c r="AQ95" t="s">
        <v>60</v>
      </c>
      <c r="AR95" t="s">
        <v>99</v>
      </c>
      <c r="BB95" s="7" t="s">
        <v>1255</v>
      </c>
      <c r="BC95" s="7" t="s">
        <v>225</v>
      </c>
      <c r="BE95" s="7">
        <v>986602987</v>
      </c>
      <c r="BG95" s="7">
        <v>130031.17</v>
      </c>
      <c r="BH95" s="7">
        <v>0</v>
      </c>
      <c r="BI95">
        <v>130260.96</v>
      </c>
      <c r="BJ95">
        <v>0</v>
      </c>
      <c r="BK95">
        <v>0</v>
      </c>
      <c r="BL95">
        <v>0</v>
      </c>
      <c r="BM95">
        <v>0</v>
      </c>
      <c r="BN95">
        <v>27391.94</v>
      </c>
      <c r="BO95" t="s">
        <v>9375</v>
      </c>
      <c r="BP95">
        <v>1999</v>
      </c>
      <c r="BQ95">
        <v>10487</v>
      </c>
      <c r="BR95">
        <v>16706</v>
      </c>
      <c r="BS95">
        <v>14415</v>
      </c>
      <c r="BU95" t="s">
        <v>9376</v>
      </c>
      <c r="BV95" t="s">
        <v>4695</v>
      </c>
      <c r="BX95">
        <v>44149.371701388889</v>
      </c>
    </row>
    <row r="96" spans="1:76" x14ac:dyDescent="0.25">
      <c r="A96" t="s">
        <v>9377</v>
      </c>
      <c r="B96" t="s">
        <v>1676</v>
      </c>
      <c r="C96" t="s">
        <v>46</v>
      </c>
      <c r="D96">
        <v>39492</v>
      </c>
      <c r="E96" s="1"/>
      <c r="H96" t="s">
        <v>47</v>
      </c>
      <c r="I96">
        <v>39492</v>
      </c>
      <c r="J96">
        <v>2008</v>
      </c>
      <c r="K96" t="s">
        <v>85</v>
      </c>
      <c r="L96" t="s">
        <v>1677</v>
      </c>
      <c r="N96" t="s">
        <v>1679</v>
      </c>
      <c r="O96" t="s">
        <v>101</v>
      </c>
      <c r="P96" t="s">
        <v>68</v>
      </c>
      <c r="R96">
        <v>981112747</v>
      </c>
      <c r="V96" t="s">
        <v>54</v>
      </c>
      <c r="W96">
        <v>13</v>
      </c>
      <c r="X96" t="s">
        <v>149</v>
      </c>
      <c r="Y96">
        <v>4850</v>
      </c>
      <c r="Z96" t="s">
        <v>68</v>
      </c>
      <c r="AA96" t="s">
        <v>57</v>
      </c>
      <c r="AC96" t="s">
        <v>146</v>
      </c>
      <c r="AD96" t="s">
        <v>4690</v>
      </c>
      <c r="AE96" t="s">
        <v>107</v>
      </c>
      <c r="AF96" t="s">
        <v>107</v>
      </c>
      <c r="AI96" s="1"/>
      <c r="AJ96" t="s">
        <v>72</v>
      </c>
      <c r="AK96" t="s">
        <v>4691</v>
      </c>
      <c r="AL96">
        <v>39756</v>
      </c>
      <c r="AN96" t="b">
        <v>1</v>
      </c>
      <c r="AQ96" t="s">
        <v>60</v>
      </c>
      <c r="AR96" t="s">
        <v>99</v>
      </c>
      <c r="AS96" t="s">
        <v>100</v>
      </c>
      <c r="BB96" s="7" t="s">
        <v>1679</v>
      </c>
      <c r="BC96" s="7" t="s">
        <v>101</v>
      </c>
      <c r="BE96" s="7">
        <v>981112747</v>
      </c>
      <c r="BG96" s="7">
        <v>249463.26</v>
      </c>
      <c r="BH96" s="7">
        <v>0</v>
      </c>
      <c r="BI96">
        <v>269488.26</v>
      </c>
      <c r="BJ96">
        <v>4700</v>
      </c>
      <c r="BK96">
        <v>0</v>
      </c>
      <c r="BL96">
        <v>7737</v>
      </c>
      <c r="BM96">
        <v>142.11000000000001</v>
      </c>
      <c r="BN96">
        <v>0</v>
      </c>
      <c r="BO96" t="s">
        <v>9378</v>
      </c>
      <c r="BP96">
        <v>2207</v>
      </c>
      <c r="BQ96">
        <v>9338</v>
      </c>
      <c r="BR96">
        <v>16694</v>
      </c>
      <c r="BS96">
        <v>14424</v>
      </c>
      <c r="BT96">
        <v>36</v>
      </c>
      <c r="BU96" t="s">
        <v>5938</v>
      </c>
      <c r="BV96" t="s">
        <v>4695</v>
      </c>
      <c r="BX96">
        <v>44149.372164351851</v>
      </c>
    </row>
    <row r="97" spans="1:76" x14ac:dyDescent="0.25">
      <c r="A97" t="s">
        <v>9379</v>
      </c>
      <c r="B97" t="s">
        <v>9380</v>
      </c>
      <c r="C97" t="s">
        <v>46</v>
      </c>
      <c r="D97">
        <v>39177</v>
      </c>
      <c r="E97" s="1"/>
      <c r="I97">
        <v>39177</v>
      </c>
      <c r="J97">
        <v>2008</v>
      </c>
      <c r="K97" t="s">
        <v>77</v>
      </c>
      <c r="L97" t="s">
        <v>9381</v>
      </c>
      <c r="N97" t="s">
        <v>9382</v>
      </c>
      <c r="O97" t="s">
        <v>3548</v>
      </c>
      <c r="P97" t="s">
        <v>105</v>
      </c>
      <c r="R97">
        <v>99037</v>
      </c>
      <c r="S97" t="s">
        <v>9383</v>
      </c>
      <c r="T97" t="s">
        <v>9384</v>
      </c>
      <c r="V97" t="s">
        <v>4807</v>
      </c>
      <c r="W97">
        <v>23</v>
      </c>
      <c r="X97" t="s">
        <v>6703</v>
      </c>
      <c r="Y97">
        <v>4151</v>
      </c>
      <c r="Z97" t="s">
        <v>105</v>
      </c>
      <c r="AA97" t="s">
        <v>4785</v>
      </c>
      <c r="AB97">
        <v>236096</v>
      </c>
      <c r="AC97" t="s">
        <v>146</v>
      </c>
      <c r="AD97" t="s">
        <v>4690</v>
      </c>
      <c r="AE97" t="s">
        <v>107</v>
      </c>
      <c r="AF97" t="s">
        <v>107</v>
      </c>
      <c r="AI97" s="1"/>
      <c r="AJ97" t="s">
        <v>72</v>
      </c>
      <c r="AK97" t="s">
        <v>4691</v>
      </c>
      <c r="AL97">
        <v>39756</v>
      </c>
      <c r="AN97" t="b">
        <v>1</v>
      </c>
      <c r="AQ97" t="s">
        <v>73</v>
      </c>
      <c r="BB97" s="7" t="s">
        <v>9382</v>
      </c>
      <c r="BC97" s="7" t="s">
        <v>3548</v>
      </c>
      <c r="BE97" s="7">
        <v>99037</v>
      </c>
      <c r="BO97" t="s">
        <v>9385</v>
      </c>
      <c r="BP97">
        <v>2275</v>
      </c>
      <c r="BQ97">
        <v>10479</v>
      </c>
      <c r="BR97">
        <v>16691</v>
      </c>
      <c r="BU97" t="s">
        <v>9386</v>
      </c>
      <c r="BV97" t="s">
        <v>4695</v>
      </c>
      <c r="BX97">
        <v>43598.303842592592</v>
      </c>
    </row>
    <row r="98" spans="1:76" x14ac:dyDescent="0.25">
      <c r="A98" t="s">
        <v>9387</v>
      </c>
      <c r="B98" t="s">
        <v>3943</v>
      </c>
      <c r="C98" t="s">
        <v>46</v>
      </c>
      <c r="D98">
        <v>39576</v>
      </c>
      <c r="E98" s="1"/>
      <c r="H98" t="s">
        <v>47</v>
      </c>
      <c r="I98">
        <v>39576</v>
      </c>
      <c r="J98">
        <v>2008</v>
      </c>
      <c r="K98" t="s">
        <v>85</v>
      </c>
      <c r="L98" t="s">
        <v>3944</v>
      </c>
      <c r="N98" t="s">
        <v>3945</v>
      </c>
      <c r="O98" t="s">
        <v>307</v>
      </c>
      <c r="P98" t="s">
        <v>115</v>
      </c>
      <c r="R98">
        <v>984243628</v>
      </c>
      <c r="T98" t="s">
        <v>9388</v>
      </c>
      <c r="V98" t="s">
        <v>54</v>
      </c>
      <c r="W98">
        <v>13</v>
      </c>
      <c r="X98" t="s">
        <v>386</v>
      </c>
      <c r="Y98">
        <v>4827</v>
      </c>
      <c r="Z98" t="s">
        <v>115</v>
      </c>
      <c r="AA98" t="s">
        <v>57</v>
      </c>
      <c r="AC98" t="s">
        <v>146</v>
      </c>
      <c r="AD98" t="s">
        <v>4690</v>
      </c>
      <c r="AE98" t="s">
        <v>107</v>
      </c>
      <c r="AF98" t="s">
        <v>107</v>
      </c>
      <c r="AI98" s="1"/>
      <c r="AJ98" t="s">
        <v>72</v>
      </c>
      <c r="AK98" t="s">
        <v>4691</v>
      </c>
      <c r="AL98">
        <v>39756</v>
      </c>
      <c r="AN98" t="b">
        <v>1</v>
      </c>
      <c r="AQ98" t="s">
        <v>60</v>
      </c>
      <c r="AR98" t="s">
        <v>99</v>
      </c>
      <c r="AS98" t="s">
        <v>100</v>
      </c>
      <c r="BB98" s="7" t="s">
        <v>3945</v>
      </c>
      <c r="BC98" s="7" t="s">
        <v>307</v>
      </c>
      <c r="BE98" s="7">
        <v>984243628</v>
      </c>
      <c r="BG98" s="7">
        <v>137661.72</v>
      </c>
      <c r="BH98" s="7">
        <v>0</v>
      </c>
      <c r="BI98">
        <v>101486.19</v>
      </c>
      <c r="BJ98">
        <v>0</v>
      </c>
      <c r="BK98">
        <v>0</v>
      </c>
      <c r="BL98">
        <v>32.630000000000003</v>
      </c>
      <c r="BM98">
        <v>0</v>
      </c>
      <c r="BN98">
        <v>30096.6</v>
      </c>
      <c r="BO98" t="s">
        <v>9389</v>
      </c>
      <c r="BP98">
        <v>2750</v>
      </c>
      <c r="BQ98">
        <v>10470</v>
      </c>
      <c r="BR98">
        <v>16675</v>
      </c>
      <c r="BS98">
        <v>14447</v>
      </c>
      <c r="BT98">
        <v>25</v>
      </c>
      <c r="BU98" t="s">
        <v>9390</v>
      </c>
      <c r="BV98" t="s">
        <v>4695</v>
      </c>
      <c r="BX98">
        <v>44149.373182870368</v>
      </c>
    </row>
    <row r="99" spans="1:76" x14ac:dyDescent="0.25">
      <c r="A99" t="s">
        <v>9391</v>
      </c>
      <c r="B99" t="s">
        <v>2306</v>
      </c>
      <c r="C99" t="s">
        <v>46</v>
      </c>
      <c r="D99">
        <v>39391</v>
      </c>
      <c r="E99" s="1"/>
      <c r="H99" t="s">
        <v>47</v>
      </c>
      <c r="I99">
        <v>39391</v>
      </c>
      <c r="J99">
        <v>2008</v>
      </c>
      <c r="K99" t="s">
        <v>77</v>
      </c>
      <c r="L99" t="s">
        <v>2307</v>
      </c>
      <c r="N99" t="s">
        <v>2308</v>
      </c>
      <c r="O99" t="s">
        <v>716</v>
      </c>
      <c r="P99" t="s">
        <v>199</v>
      </c>
      <c r="R99">
        <v>98026</v>
      </c>
      <c r="S99" t="s">
        <v>3238</v>
      </c>
      <c r="T99" t="s">
        <v>9392</v>
      </c>
      <c r="V99" t="s">
        <v>54</v>
      </c>
      <c r="W99">
        <v>13</v>
      </c>
      <c r="X99" t="s">
        <v>341</v>
      </c>
      <c r="Y99">
        <v>4819</v>
      </c>
      <c r="Z99" t="s">
        <v>199</v>
      </c>
      <c r="AA99" t="s">
        <v>57</v>
      </c>
      <c r="AC99" t="s">
        <v>146</v>
      </c>
      <c r="AD99" t="s">
        <v>4690</v>
      </c>
      <c r="AE99" t="s">
        <v>107</v>
      </c>
      <c r="AF99" t="s">
        <v>107</v>
      </c>
      <c r="AI99" s="1"/>
      <c r="AJ99" t="s">
        <v>72</v>
      </c>
      <c r="AK99" t="s">
        <v>4691</v>
      </c>
      <c r="AL99">
        <v>39756</v>
      </c>
      <c r="AN99" t="b">
        <v>1</v>
      </c>
      <c r="AQ99" t="s">
        <v>73</v>
      </c>
      <c r="BB99" s="7" t="s">
        <v>2308</v>
      </c>
      <c r="BC99" s="7" t="s">
        <v>716</v>
      </c>
      <c r="BE99" s="7">
        <v>98026</v>
      </c>
      <c r="BG99" s="7">
        <v>13850</v>
      </c>
      <c r="BH99" s="7">
        <v>12350</v>
      </c>
      <c r="BI99">
        <v>5541</v>
      </c>
      <c r="BJ99">
        <v>0</v>
      </c>
      <c r="BK99">
        <v>0</v>
      </c>
      <c r="BL99">
        <v>0</v>
      </c>
      <c r="BO99" t="s">
        <v>9393</v>
      </c>
      <c r="BP99">
        <v>2864</v>
      </c>
      <c r="BQ99">
        <v>6429</v>
      </c>
      <c r="BR99">
        <v>16669</v>
      </c>
      <c r="BS99">
        <v>14451</v>
      </c>
      <c r="BT99">
        <v>21</v>
      </c>
      <c r="BU99" t="s">
        <v>7656</v>
      </c>
      <c r="BV99" t="s">
        <v>4695</v>
      </c>
      <c r="BX99">
        <v>44149.373356481483</v>
      </c>
    </row>
    <row r="100" spans="1:76" x14ac:dyDescent="0.25">
      <c r="A100" t="s">
        <v>9394</v>
      </c>
      <c r="B100" t="s">
        <v>1075</v>
      </c>
      <c r="C100" t="s">
        <v>46</v>
      </c>
      <c r="D100">
        <v>39090</v>
      </c>
      <c r="E100" s="1"/>
      <c r="H100" t="s">
        <v>47</v>
      </c>
      <c r="I100">
        <v>39090</v>
      </c>
      <c r="J100">
        <v>2008</v>
      </c>
      <c r="K100" t="s">
        <v>85</v>
      </c>
      <c r="L100" t="s">
        <v>7125</v>
      </c>
      <c r="N100" t="s">
        <v>1076</v>
      </c>
      <c r="O100" t="s">
        <v>101</v>
      </c>
      <c r="P100" t="s">
        <v>68</v>
      </c>
      <c r="R100">
        <v>98109</v>
      </c>
      <c r="S100" t="s">
        <v>1077</v>
      </c>
      <c r="T100" t="s">
        <v>1077</v>
      </c>
      <c r="V100" t="s">
        <v>54</v>
      </c>
      <c r="W100">
        <v>13</v>
      </c>
      <c r="X100" t="s">
        <v>654</v>
      </c>
      <c r="Y100">
        <v>4864</v>
      </c>
      <c r="Z100" t="s">
        <v>68</v>
      </c>
      <c r="AA100" t="s">
        <v>57</v>
      </c>
      <c r="AC100" t="s">
        <v>146</v>
      </c>
      <c r="AD100" t="s">
        <v>4690</v>
      </c>
      <c r="AE100" t="s">
        <v>107</v>
      </c>
      <c r="AF100" t="s">
        <v>107</v>
      </c>
      <c r="AI100" s="1"/>
      <c r="AJ100" t="s">
        <v>72</v>
      </c>
      <c r="AK100" t="s">
        <v>4691</v>
      </c>
      <c r="AL100">
        <v>39756</v>
      </c>
      <c r="AN100" t="b">
        <v>1</v>
      </c>
      <c r="AQ100" t="s">
        <v>60</v>
      </c>
      <c r="AR100" t="s">
        <v>61</v>
      </c>
      <c r="AS100" t="s">
        <v>62</v>
      </c>
      <c r="BB100" s="7" t="s">
        <v>1076</v>
      </c>
      <c r="BC100" s="7" t="s">
        <v>101</v>
      </c>
      <c r="BE100" s="7">
        <v>98109</v>
      </c>
      <c r="BG100" s="7">
        <v>170715.95</v>
      </c>
      <c r="BH100" s="7">
        <v>2634.23</v>
      </c>
      <c r="BI100">
        <v>170818.37</v>
      </c>
      <c r="BJ100">
        <v>0</v>
      </c>
      <c r="BK100">
        <v>0</v>
      </c>
      <c r="BL100">
        <v>975</v>
      </c>
      <c r="BM100">
        <v>0</v>
      </c>
      <c r="BN100">
        <v>0</v>
      </c>
      <c r="BO100" t="s">
        <v>9395</v>
      </c>
      <c r="BP100">
        <v>2960</v>
      </c>
      <c r="BQ100">
        <v>469</v>
      </c>
      <c r="BR100">
        <v>16663</v>
      </c>
      <c r="BS100">
        <v>14458</v>
      </c>
      <c r="BT100">
        <v>43</v>
      </c>
      <c r="BU100" t="s">
        <v>5009</v>
      </c>
      <c r="BV100" t="s">
        <v>4695</v>
      </c>
      <c r="BX100">
        <v>44149.373495370368</v>
      </c>
    </row>
    <row r="101" spans="1:76" x14ac:dyDescent="0.25">
      <c r="A101" t="s">
        <v>9396</v>
      </c>
      <c r="B101" t="s">
        <v>2113</v>
      </c>
      <c r="C101" t="s">
        <v>46</v>
      </c>
      <c r="D101">
        <v>39336</v>
      </c>
      <c r="E101" s="1"/>
      <c r="H101" t="s">
        <v>47</v>
      </c>
      <c r="I101">
        <v>39336</v>
      </c>
      <c r="J101">
        <v>2008</v>
      </c>
      <c r="K101" t="s">
        <v>85</v>
      </c>
      <c r="L101" t="s">
        <v>2114</v>
      </c>
      <c r="N101" t="s">
        <v>2115</v>
      </c>
      <c r="O101" t="s">
        <v>2116</v>
      </c>
      <c r="P101" t="s">
        <v>115</v>
      </c>
      <c r="R101">
        <v>985760971</v>
      </c>
      <c r="S101" t="s">
        <v>2117</v>
      </c>
      <c r="T101" t="s">
        <v>9397</v>
      </c>
      <c r="V101" t="s">
        <v>54</v>
      </c>
      <c r="W101">
        <v>13</v>
      </c>
      <c r="X101" t="s">
        <v>174</v>
      </c>
      <c r="Y101">
        <v>4781</v>
      </c>
      <c r="Z101" t="s">
        <v>115</v>
      </c>
      <c r="AA101" t="s">
        <v>57</v>
      </c>
      <c r="AC101" t="s">
        <v>146</v>
      </c>
      <c r="AD101" t="s">
        <v>4690</v>
      </c>
      <c r="AE101" t="s">
        <v>107</v>
      </c>
      <c r="AF101" t="s">
        <v>107</v>
      </c>
      <c r="AI101" s="1"/>
      <c r="AJ101" t="s">
        <v>72</v>
      </c>
      <c r="AK101" t="s">
        <v>4691</v>
      </c>
      <c r="AL101">
        <v>39756</v>
      </c>
      <c r="AN101" t="b">
        <v>1</v>
      </c>
      <c r="AQ101" t="s">
        <v>60</v>
      </c>
      <c r="AR101" t="s">
        <v>99</v>
      </c>
      <c r="AS101" t="s">
        <v>4734</v>
      </c>
      <c r="BB101" s="7" t="s">
        <v>2115</v>
      </c>
      <c r="BC101" s="7" t="s">
        <v>2116</v>
      </c>
      <c r="BE101" s="7">
        <v>985760971</v>
      </c>
      <c r="BG101" s="7">
        <v>18269.43</v>
      </c>
      <c r="BH101" s="7">
        <v>5</v>
      </c>
      <c r="BI101">
        <v>18553.28</v>
      </c>
      <c r="BJ101">
        <v>0</v>
      </c>
      <c r="BK101">
        <v>0</v>
      </c>
      <c r="BL101">
        <v>0</v>
      </c>
      <c r="BO101" t="s">
        <v>9398</v>
      </c>
      <c r="BP101">
        <v>3090</v>
      </c>
      <c r="BQ101">
        <v>10465</v>
      </c>
      <c r="BR101">
        <v>16662</v>
      </c>
      <c r="BS101">
        <v>14459</v>
      </c>
      <c r="BT101">
        <v>2</v>
      </c>
      <c r="BU101" t="s">
        <v>9399</v>
      </c>
      <c r="BV101" t="s">
        <v>4695</v>
      </c>
      <c r="BX101">
        <v>44149.373541666668</v>
      </c>
    </row>
    <row r="102" spans="1:76" x14ac:dyDescent="0.25">
      <c r="A102" t="s">
        <v>9400</v>
      </c>
      <c r="B102" t="s">
        <v>9401</v>
      </c>
      <c r="C102" t="s">
        <v>46</v>
      </c>
      <c r="D102">
        <v>39614</v>
      </c>
      <c r="E102" s="1"/>
      <c r="H102" t="s">
        <v>47</v>
      </c>
      <c r="I102">
        <v>39614</v>
      </c>
      <c r="J102">
        <v>2008</v>
      </c>
      <c r="K102" t="s">
        <v>85</v>
      </c>
      <c r="L102" t="s">
        <v>9402</v>
      </c>
      <c r="N102" t="s">
        <v>9403</v>
      </c>
      <c r="O102" t="s">
        <v>9404</v>
      </c>
      <c r="P102" t="s">
        <v>252</v>
      </c>
      <c r="R102">
        <v>98850</v>
      </c>
      <c r="V102" t="s">
        <v>4807</v>
      </c>
      <c r="W102">
        <v>23</v>
      </c>
      <c r="X102" t="s">
        <v>7405</v>
      </c>
      <c r="Y102">
        <v>3235</v>
      </c>
      <c r="Z102" t="s">
        <v>252</v>
      </c>
      <c r="AA102" t="s">
        <v>4785</v>
      </c>
      <c r="AB102">
        <v>18053</v>
      </c>
      <c r="AC102" t="s">
        <v>146</v>
      </c>
      <c r="AD102" t="s">
        <v>4690</v>
      </c>
      <c r="AE102" t="s">
        <v>107</v>
      </c>
      <c r="AF102" t="s">
        <v>107</v>
      </c>
      <c r="AI102" s="1"/>
      <c r="AJ102" t="s">
        <v>72</v>
      </c>
      <c r="AK102" t="s">
        <v>4691</v>
      </c>
      <c r="AL102">
        <v>39756</v>
      </c>
      <c r="AN102" t="b">
        <v>1</v>
      </c>
      <c r="AQ102" t="s">
        <v>177</v>
      </c>
      <c r="BB102" s="7" t="s">
        <v>9403</v>
      </c>
      <c r="BC102" s="7" t="s">
        <v>9404</v>
      </c>
      <c r="BE102" s="7">
        <v>98850</v>
      </c>
      <c r="BG102" s="7">
        <v>2049.9899999999998</v>
      </c>
      <c r="BH102" s="7">
        <v>0</v>
      </c>
      <c r="BI102">
        <v>2443.09</v>
      </c>
      <c r="BJ102">
        <v>0</v>
      </c>
      <c r="BK102">
        <v>0</v>
      </c>
      <c r="BL102">
        <v>0</v>
      </c>
      <c r="BO102" t="s">
        <v>9405</v>
      </c>
      <c r="BP102">
        <v>3671</v>
      </c>
      <c r="BQ102">
        <v>10464</v>
      </c>
      <c r="BR102">
        <v>16658</v>
      </c>
      <c r="BS102">
        <v>14515</v>
      </c>
      <c r="BU102" t="s">
        <v>9406</v>
      </c>
      <c r="BV102" t="s">
        <v>4695</v>
      </c>
      <c r="BX102">
        <v>44149.374884259261</v>
      </c>
    </row>
    <row r="103" spans="1:76" x14ac:dyDescent="0.25">
      <c r="A103" t="s">
        <v>9407</v>
      </c>
      <c r="B103" t="s">
        <v>508</v>
      </c>
      <c r="C103" t="s">
        <v>46</v>
      </c>
      <c r="D103">
        <v>39125</v>
      </c>
      <c r="E103" s="1"/>
      <c r="H103" t="s">
        <v>47</v>
      </c>
      <c r="I103">
        <v>39125</v>
      </c>
      <c r="J103">
        <v>2008</v>
      </c>
      <c r="K103" t="s">
        <v>85</v>
      </c>
      <c r="L103" t="s">
        <v>509</v>
      </c>
      <c r="N103" t="s">
        <v>510</v>
      </c>
      <c r="O103" t="s">
        <v>375</v>
      </c>
      <c r="P103" t="s">
        <v>68</v>
      </c>
      <c r="R103">
        <v>98040</v>
      </c>
      <c r="T103" t="s">
        <v>5644</v>
      </c>
      <c r="V103" t="s">
        <v>54</v>
      </c>
      <c r="W103">
        <v>13</v>
      </c>
      <c r="X103" t="s">
        <v>377</v>
      </c>
      <c r="Y103">
        <v>4860</v>
      </c>
      <c r="Z103" t="s">
        <v>68</v>
      </c>
      <c r="AA103" t="s">
        <v>57</v>
      </c>
      <c r="AC103" t="s">
        <v>146</v>
      </c>
      <c r="AD103" t="s">
        <v>4690</v>
      </c>
      <c r="AE103" t="s">
        <v>107</v>
      </c>
      <c r="AF103" t="s">
        <v>107</v>
      </c>
      <c r="AI103" s="1"/>
      <c r="AJ103" t="s">
        <v>72</v>
      </c>
      <c r="AK103" t="s">
        <v>4691</v>
      </c>
      <c r="AL103">
        <v>39756</v>
      </c>
      <c r="AN103" t="b">
        <v>1</v>
      </c>
      <c r="AQ103" t="s">
        <v>195</v>
      </c>
      <c r="AR103" t="s">
        <v>150</v>
      </c>
      <c r="AS103" t="s">
        <v>62</v>
      </c>
      <c r="BB103" s="7" t="s">
        <v>510</v>
      </c>
      <c r="BC103" s="7" t="s">
        <v>375</v>
      </c>
      <c r="BE103" s="7">
        <v>98040</v>
      </c>
      <c r="BG103" s="7">
        <v>136796.59</v>
      </c>
      <c r="BH103" s="7">
        <v>6444.88</v>
      </c>
      <c r="BI103">
        <v>136353.26999999999</v>
      </c>
      <c r="BJ103">
        <v>0</v>
      </c>
      <c r="BK103">
        <v>0</v>
      </c>
      <c r="BL103">
        <v>975</v>
      </c>
      <c r="BO103" t="s">
        <v>9408</v>
      </c>
      <c r="BP103">
        <v>3726</v>
      </c>
      <c r="BQ103">
        <v>1800</v>
      </c>
      <c r="BR103">
        <v>16655</v>
      </c>
      <c r="BS103">
        <v>14519</v>
      </c>
      <c r="BT103">
        <v>41</v>
      </c>
      <c r="BU103" t="s">
        <v>5009</v>
      </c>
      <c r="BV103" t="s">
        <v>4695</v>
      </c>
      <c r="BX103">
        <v>44149.374988425923</v>
      </c>
    </row>
    <row r="104" spans="1:76" x14ac:dyDescent="0.25">
      <c r="A104" t="s">
        <v>9409</v>
      </c>
      <c r="B104" t="s">
        <v>1293</v>
      </c>
      <c r="C104" t="s">
        <v>46</v>
      </c>
      <c r="D104">
        <v>39351</v>
      </c>
      <c r="E104" s="1"/>
      <c r="H104" t="s">
        <v>47</v>
      </c>
      <c r="I104">
        <v>39351</v>
      </c>
      <c r="J104">
        <v>2008</v>
      </c>
      <c r="K104" t="s">
        <v>85</v>
      </c>
      <c r="L104" t="s">
        <v>7719</v>
      </c>
      <c r="N104" t="s">
        <v>1294</v>
      </c>
      <c r="O104" t="s">
        <v>143</v>
      </c>
      <c r="P104" t="s">
        <v>115</v>
      </c>
      <c r="R104">
        <v>98411</v>
      </c>
      <c r="V104" t="s">
        <v>54</v>
      </c>
      <c r="W104">
        <v>13</v>
      </c>
      <c r="X104" t="s">
        <v>237</v>
      </c>
      <c r="Y104">
        <v>4835</v>
      </c>
      <c r="Z104" t="s">
        <v>115</v>
      </c>
      <c r="AA104" t="s">
        <v>57</v>
      </c>
      <c r="AC104" t="s">
        <v>146</v>
      </c>
      <c r="AD104" t="s">
        <v>4690</v>
      </c>
      <c r="AE104" t="s">
        <v>107</v>
      </c>
      <c r="AF104" t="s">
        <v>107</v>
      </c>
      <c r="AI104" s="1"/>
      <c r="AJ104" t="s">
        <v>72</v>
      </c>
      <c r="AK104" t="s">
        <v>4691</v>
      </c>
      <c r="AL104">
        <v>39756</v>
      </c>
      <c r="AN104" t="b">
        <v>1</v>
      </c>
      <c r="AQ104" t="s">
        <v>60</v>
      </c>
      <c r="AR104" t="s">
        <v>61</v>
      </c>
      <c r="AS104" t="s">
        <v>62</v>
      </c>
      <c r="BB104" s="7" t="s">
        <v>1294</v>
      </c>
      <c r="BC104" s="7" t="s">
        <v>143</v>
      </c>
      <c r="BE104" s="7">
        <v>98411</v>
      </c>
      <c r="BG104" s="7">
        <v>96042.5</v>
      </c>
      <c r="BH104" s="7">
        <v>10532.29</v>
      </c>
      <c r="BI104">
        <v>91814.91</v>
      </c>
      <c r="BJ104">
        <v>0</v>
      </c>
      <c r="BK104">
        <v>0</v>
      </c>
      <c r="BL104">
        <v>0</v>
      </c>
      <c r="BO104" t="s">
        <v>9410</v>
      </c>
      <c r="BP104">
        <v>4180</v>
      </c>
      <c r="BQ104">
        <v>27399</v>
      </c>
      <c r="BR104">
        <v>16644</v>
      </c>
      <c r="BS104">
        <v>14539</v>
      </c>
      <c r="BT104">
        <v>29</v>
      </c>
      <c r="BU104" t="s">
        <v>5453</v>
      </c>
      <c r="BV104" t="s">
        <v>4695</v>
      </c>
      <c r="BX104">
        <v>44149.375486111108</v>
      </c>
    </row>
    <row r="105" spans="1:76" x14ac:dyDescent="0.25">
      <c r="A105" t="s">
        <v>9411</v>
      </c>
      <c r="B105" t="s">
        <v>1130</v>
      </c>
      <c r="C105" t="s">
        <v>46</v>
      </c>
      <c r="D105">
        <v>39268</v>
      </c>
      <c r="E105" s="1"/>
      <c r="H105" t="s">
        <v>47</v>
      </c>
      <c r="I105">
        <v>39268</v>
      </c>
      <c r="J105">
        <v>2008</v>
      </c>
      <c r="K105" t="s">
        <v>85</v>
      </c>
      <c r="L105" t="s">
        <v>8126</v>
      </c>
      <c r="N105" t="s">
        <v>1801</v>
      </c>
      <c r="O105" t="s">
        <v>143</v>
      </c>
      <c r="P105" t="s">
        <v>115</v>
      </c>
      <c r="R105">
        <v>984175573</v>
      </c>
      <c r="S105" t="s">
        <v>1132</v>
      </c>
      <c r="T105" t="s">
        <v>5816</v>
      </c>
      <c r="V105" t="s">
        <v>54</v>
      </c>
      <c r="W105">
        <v>13</v>
      </c>
      <c r="X105" t="s">
        <v>202</v>
      </c>
      <c r="Y105">
        <v>4831</v>
      </c>
      <c r="Z105" t="s">
        <v>115</v>
      </c>
      <c r="AA105" t="s">
        <v>57</v>
      </c>
      <c r="AC105" t="s">
        <v>146</v>
      </c>
      <c r="AD105" t="s">
        <v>4690</v>
      </c>
      <c r="AE105" t="s">
        <v>107</v>
      </c>
      <c r="AF105" t="s">
        <v>107</v>
      </c>
      <c r="AI105" s="1"/>
      <c r="AJ105" t="s">
        <v>72</v>
      </c>
      <c r="AK105" t="s">
        <v>4691</v>
      </c>
      <c r="AL105">
        <v>39756</v>
      </c>
      <c r="AN105" t="b">
        <v>1</v>
      </c>
      <c r="AQ105" t="s">
        <v>60</v>
      </c>
      <c r="AR105" t="s">
        <v>61</v>
      </c>
      <c r="AS105" t="s">
        <v>62</v>
      </c>
      <c r="BB105" s="7" t="s">
        <v>1801</v>
      </c>
      <c r="BC105" s="7" t="s">
        <v>143</v>
      </c>
      <c r="BE105" s="7">
        <v>984175573</v>
      </c>
      <c r="BG105" s="7">
        <v>29059.53</v>
      </c>
      <c r="BH105" s="7">
        <v>0</v>
      </c>
      <c r="BI105">
        <v>27677.27</v>
      </c>
      <c r="BJ105">
        <v>0</v>
      </c>
      <c r="BK105">
        <v>0</v>
      </c>
      <c r="BL105">
        <v>0</v>
      </c>
      <c r="BM105">
        <v>486.05</v>
      </c>
      <c r="BN105">
        <v>0</v>
      </c>
      <c r="BO105" t="s">
        <v>9412</v>
      </c>
      <c r="BP105">
        <v>4684</v>
      </c>
      <c r="BQ105">
        <v>30395</v>
      </c>
      <c r="BR105">
        <v>16614</v>
      </c>
      <c r="BS105">
        <v>14564</v>
      </c>
      <c r="BT105">
        <v>27</v>
      </c>
      <c r="BU105" t="s">
        <v>9413</v>
      </c>
      <c r="BV105" t="s">
        <v>4695</v>
      </c>
      <c r="BX105">
        <v>44149.376145833332</v>
      </c>
    </row>
    <row r="106" spans="1:76" x14ac:dyDescent="0.25">
      <c r="A106" t="s">
        <v>9414</v>
      </c>
      <c r="B106" t="s">
        <v>1609</v>
      </c>
      <c r="C106" t="s">
        <v>46</v>
      </c>
      <c r="D106">
        <v>39090</v>
      </c>
      <c r="E106" s="1"/>
      <c r="H106" t="s">
        <v>47</v>
      </c>
      <c r="I106">
        <v>39090</v>
      </c>
      <c r="J106">
        <v>2008</v>
      </c>
      <c r="K106" t="s">
        <v>85</v>
      </c>
      <c r="L106" t="s">
        <v>1610</v>
      </c>
      <c r="N106" t="s">
        <v>3396</v>
      </c>
      <c r="O106" t="s">
        <v>199</v>
      </c>
      <c r="P106" t="s">
        <v>68</v>
      </c>
      <c r="R106">
        <v>98290</v>
      </c>
      <c r="V106" t="s">
        <v>54</v>
      </c>
      <c r="W106">
        <v>13</v>
      </c>
      <c r="X106" t="s">
        <v>759</v>
      </c>
      <c r="Y106">
        <v>4866</v>
      </c>
      <c r="Z106" t="s">
        <v>68</v>
      </c>
      <c r="AA106" t="s">
        <v>57</v>
      </c>
      <c r="AC106" t="s">
        <v>146</v>
      </c>
      <c r="AD106" t="s">
        <v>4690</v>
      </c>
      <c r="AE106" t="s">
        <v>107</v>
      </c>
      <c r="AF106" t="s">
        <v>107</v>
      </c>
      <c r="AI106" s="1"/>
      <c r="AJ106" t="s">
        <v>72</v>
      </c>
      <c r="AK106" t="s">
        <v>4691</v>
      </c>
      <c r="AL106">
        <v>39756</v>
      </c>
      <c r="AN106" t="b">
        <v>1</v>
      </c>
      <c r="AQ106" t="s">
        <v>60</v>
      </c>
      <c r="AR106" t="s">
        <v>61</v>
      </c>
      <c r="AS106" t="s">
        <v>62</v>
      </c>
      <c r="BB106" s="7" t="s">
        <v>3396</v>
      </c>
      <c r="BC106" s="7" t="s">
        <v>199</v>
      </c>
      <c r="BE106" s="7">
        <v>98290</v>
      </c>
      <c r="BG106" s="7">
        <v>138982.78</v>
      </c>
      <c r="BH106" s="7">
        <v>24508.32</v>
      </c>
      <c r="BI106">
        <v>131356.15</v>
      </c>
      <c r="BJ106">
        <v>0</v>
      </c>
      <c r="BK106">
        <v>0</v>
      </c>
      <c r="BL106">
        <v>1950</v>
      </c>
      <c r="BM106">
        <v>15892.97</v>
      </c>
      <c r="BN106">
        <v>0</v>
      </c>
      <c r="BO106" t="s">
        <v>9415</v>
      </c>
      <c r="BP106">
        <v>5469</v>
      </c>
      <c r="BQ106">
        <v>26165</v>
      </c>
      <c r="BR106">
        <v>16584</v>
      </c>
      <c r="BS106">
        <v>14585</v>
      </c>
      <c r="BT106">
        <v>44</v>
      </c>
      <c r="BU106" t="s">
        <v>5009</v>
      </c>
      <c r="BV106" t="s">
        <v>4695</v>
      </c>
      <c r="BX106">
        <v>44149.376944444448</v>
      </c>
    </row>
    <row r="107" spans="1:76" x14ac:dyDescent="0.25">
      <c r="A107" t="s">
        <v>9416</v>
      </c>
      <c r="B107" t="s">
        <v>3471</v>
      </c>
      <c r="C107" t="s">
        <v>46</v>
      </c>
      <c r="D107">
        <v>39064</v>
      </c>
      <c r="E107" s="1"/>
      <c r="H107" t="s">
        <v>47</v>
      </c>
      <c r="I107">
        <v>39064</v>
      </c>
      <c r="J107">
        <v>2008</v>
      </c>
      <c r="K107" t="s">
        <v>77</v>
      </c>
      <c r="L107" t="s">
        <v>3472</v>
      </c>
      <c r="N107" t="s">
        <v>3473</v>
      </c>
      <c r="O107" t="s">
        <v>881</v>
      </c>
      <c r="P107" t="s">
        <v>121</v>
      </c>
      <c r="R107">
        <v>985282578</v>
      </c>
      <c r="S107" t="s">
        <v>3474</v>
      </c>
      <c r="T107" t="s">
        <v>9417</v>
      </c>
      <c r="V107" t="s">
        <v>54</v>
      </c>
      <c r="W107">
        <v>13</v>
      </c>
      <c r="X107" t="s">
        <v>838</v>
      </c>
      <c r="Y107">
        <v>4847</v>
      </c>
      <c r="Z107" t="s">
        <v>121</v>
      </c>
      <c r="AA107" t="s">
        <v>57</v>
      </c>
      <c r="AC107" t="s">
        <v>146</v>
      </c>
      <c r="AD107" t="s">
        <v>4690</v>
      </c>
      <c r="AE107" t="s">
        <v>107</v>
      </c>
      <c r="AF107" t="s">
        <v>107</v>
      </c>
      <c r="AI107" s="1"/>
      <c r="AJ107" t="s">
        <v>72</v>
      </c>
      <c r="AK107" t="s">
        <v>4691</v>
      </c>
      <c r="AL107">
        <v>39756</v>
      </c>
      <c r="AN107" t="b">
        <v>1</v>
      </c>
      <c r="AQ107" t="s">
        <v>73</v>
      </c>
      <c r="BB107" s="7" t="s">
        <v>3473</v>
      </c>
      <c r="BC107" s="7" t="s">
        <v>881</v>
      </c>
      <c r="BE107" s="7">
        <v>985282578</v>
      </c>
      <c r="BG107" s="7">
        <v>733.14</v>
      </c>
      <c r="BH107" s="7">
        <v>3153.41</v>
      </c>
      <c r="BI107">
        <v>3894.81</v>
      </c>
      <c r="BJ107">
        <v>0</v>
      </c>
      <c r="BK107">
        <v>0</v>
      </c>
      <c r="BL107">
        <v>0</v>
      </c>
      <c r="BO107" t="s">
        <v>9418</v>
      </c>
      <c r="BP107">
        <v>5553</v>
      </c>
      <c r="BQ107">
        <v>10431</v>
      </c>
      <c r="BR107">
        <v>16581</v>
      </c>
      <c r="BS107">
        <v>14597</v>
      </c>
      <c r="BT107">
        <v>35</v>
      </c>
      <c r="BU107" t="s">
        <v>9419</v>
      </c>
      <c r="BV107" t="s">
        <v>4695</v>
      </c>
      <c r="BX107">
        <v>44149.377372685187</v>
      </c>
    </row>
    <row r="108" spans="1:76" x14ac:dyDescent="0.25">
      <c r="A108" t="s">
        <v>9420</v>
      </c>
      <c r="B108" t="s">
        <v>2602</v>
      </c>
      <c r="C108" t="s">
        <v>46</v>
      </c>
      <c r="D108">
        <v>39385</v>
      </c>
      <c r="E108" s="1"/>
      <c r="H108" t="s">
        <v>47</v>
      </c>
      <c r="I108">
        <v>39385</v>
      </c>
      <c r="J108">
        <v>2008</v>
      </c>
      <c r="K108" t="s">
        <v>85</v>
      </c>
      <c r="L108" t="s">
        <v>2603</v>
      </c>
      <c r="N108" t="s">
        <v>2604</v>
      </c>
      <c r="O108" t="s">
        <v>477</v>
      </c>
      <c r="P108" t="s">
        <v>226</v>
      </c>
      <c r="R108">
        <v>986041181</v>
      </c>
      <c r="S108" t="s">
        <v>2605</v>
      </c>
      <c r="T108" t="s">
        <v>9421</v>
      </c>
      <c r="V108" t="s">
        <v>54</v>
      </c>
      <c r="W108">
        <v>13</v>
      </c>
      <c r="X108" t="s">
        <v>860</v>
      </c>
      <c r="Y108">
        <v>4813</v>
      </c>
      <c r="Z108" t="s">
        <v>226</v>
      </c>
      <c r="AA108" t="s">
        <v>57</v>
      </c>
      <c r="AC108" t="s">
        <v>146</v>
      </c>
      <c r="AD108" t="s">
        <v>4690</v>
      </c>
      <c r="AE108" t="s">
        <v>107</v>
      </c>
      <c r="AF108" t="s">
        <v>107</v>
      </c>
      <c r="AI108" s="1"/>
      <c r="AJ108" t="s">
        <v>72</v>
      </c>
      <c r="AK108" t="s">
        <v>4691</v>
      </c>
      <c r="AL108">
        <v>39756</v>
      </c>
      <c r="AN108" t="b">
        <v>1</v>
      </c>
      <c r="AQ108" t="s">
        <v>60</v>
      </c>
      <c r="AR108" t="s">
        <v>99</v>
      </c>
      <c r="AS108" t="s">
        <v>4734</v>
      </c>
      <c r="BB108" s="7" t="s">
        <v>2604</v>
      </c>
      <c r="BC108" s="7" t="s">
        <v>477</v>
      </c>
      <c r="BE108" s="7">
        <v>986041181</v>
      </c>
      <c r="BG108" s="7">
        <v>11383.8</v>
      </c>
      <c r="BH108" s="7">
        <v>295.42</v>
      </c>
      <c r="BI108">
        <v>10417.67</v>
      </c>
      <c r="BJ108">
        <v>0</v>
      </c>
      <c r="BK108">
        <v>0</v>
      </c>
      <c r="BL108">
        <v>0</v>
      </c>
      <c r="BO108" t="s">
        <v>9422</v>
      </c>
      <c r="BP108">
        <v>6043</v>
      </c>
      <c r="BQ108">
        <v>10426</v>
      </c>
      <c r="BR108">
        <v>16563</v>
      </c>
      <c r="BS108">
        <v>14618</v>
      </c>
      <c r="BT108">
        <v>18</v>
      </c>
      <c r="BU108" t="s">
        <v>9423</v>
      </c>
      <c r="BV108" t="s">
        <v>4695</v>
      </c>
      <c r="BX108">
        <v>44149.378020833334</v>
      </c>
    </row>
    <row r="109" spans="1:76" x14ac:dyDescent="0.25">
      <c r="A109" t="s">
        <v>9424</v>
      </c>
      <c r="B109" t="s">
        <v>879</v>
      </c>
      <c r="C109" t="s">
        <v>46</v>
      </c>
      <c r="D109">
        <v>39320</v>
      </c>
      <c r="E109" s="1"/>
      <c r="H109" t="s">
        <v>47</v>
      </c>
      <c r="I109">
        <v>39320</v>
      </c>
      <c r="J109">
        <v>2008</v>
      </c>
      <c r="K109" t="s">
        <v>85</v>
      </c>
      <c r="L109" t="s">
        <v>9425</v>
      </c>
      <c r="N109" t="s">
        <v>880</v>
      </c>
      <c r="O109" t="s">
        <v>881</v>
      </c>
      <c r="P109" t="s">
        <v>121</v>
      </c>
      <c r="R109">
        <v>98528</v>
      </c>
      <c r="S109" t="s">
        <v>883</v>
      </c>
      <c r="T109" t="s">
        <v>9426</v>
      </c>
      <c r="V109" t="s">
        <v>54</v>
      </c>
      <c r="W109">
        <v>13</v>
      </c>
      <c r="X109" t="s">
        <v>838</v>
      </c>
      <c r="Y109">
        <v>4847</v>
      </c>
      <c r="Z109" t="s">
        <v>121</v>
      </c>
      <c r="AA109" t="s">
        <v>57</v>
      </c>
      <c r="AC109" t="s">
        <v>146</v>
      </c>
      <c r="AD109" t="s">
        <v>4690</v>
      </c>
      <c r="AE109" t="s">
        <v>107</v>
      </c>
      <c r="AF109" t="s">
        <v>107</v>
      </c>
      <c r="AI109" s="1"/>
      <c r="AJ109" t="s">
        <v>72</v>
      </c>
      <c r="AK109" t="s">
        <v>4691</v>
      </c>
      <c r="AL109">
        <v>39756</v>
      </c>
      <c r="AN109" t="b">
        <v>1</v>
      </c>
      <c r="AQ109" t="s">
        <v>60</v>
      </c>
      <c r="AR109" t="s">
        <v>61</v>
      </c>
      <c r="AS109" t="s">
        <v>100</v>
      </c>
      <c r="BB109" s="7" t="s">
        <v>880</v>
      </c>
      <c r="BC109" s="7" t="s">
        <v>881</v>
      </c>
      <c r="BE109" s="7">
        <v>98528</v>
      </c>
      <c r="BG109" s="7">
        <v>294854.49</v>
      </c>
      <c r="BH109" s="7">
        <v>0</v>
      </c>
      <c r="BI109">
        <v>292838.19</v>
      </c>
      <c r="BJ109">
        <v>-5000</v>
      </c>
      <c r="BK109">
        <v>0</v>
      </c>
      <c r="BL109">
        <v>0</v>
      </c>
      <c r="BM109">
        <v>9941.6</v>
      </c>
      <c r="BN109">
        <v>0</v>
      </c>
      <c r="BO109" t="s">
        <v>9427</v>
      </c>
      <c r="BP109">
        <v>6201</v>
      </c>
      <c r="BQ109">
        <v>9262</v>
      </c>
      <c r="BR109">
        <v>16559</v>
      </c>
      <c r="BS109">
        <v>14629</v>
      </c>
      <c r="BT109">
        <v>35</v>
      </c>
      <c r="BU109" t="s">
        <v>9428</v>
      </c>
      <c r="BV109" t="s">
        <v>4695</v>
      </c>
      <c r="BX109">
        <v>44149.378368055557</v>
      </c>
    </row>
    <row r="110" spans="1:76" x14ac:dyDescent="0.25">
      <c r="A110" t="s">
        <v>9429</v>
      </c>
      <c r="B110" t="s">
        <v>3738</v>
      </c>
      <c r="C110" t="s">
        <v>46</v>
      </c>
      <c r="D110">
        <v>39581</v>
      </c>
      <c r="E110" s="1"/>
      <c r="H110" t="s">
        <v>289</v>
      </c>
      <c r="I110">
        <v>39581</v>
      </c>
      <c r="J110">
        <v>2008</v>
      </c>
      <c r="K110" t="s">
        <v>85</v>
      </c>
      <c r="L110" t="s">
        <v>3739</v>
      </c>
      <c r="N110" t="s">
        <v>3740</v>
      </c>
      <c r="O110" t="s">
        <v>352</v>
      </c>
      <c r="P110" t="s">
        <v>353</v>
      </c>
      <c r="R110">
        <v>982271765</v>
      </c>
      <c r="S110" t="s">
        <v>3741</v>
      </c>
      <c r="T110" t="s">
        <v>9430</v>
      </c>
      <c r="V110" t="s">
        <v>54</v>
      </c>
      <c r="W110">
        <v>13</v>
      </c>
      <c r="X110" t="s">
        <v>355</v>
      </c>
      <c r="Y110">
        <v>4862</v>
      </c>
      <c r="Z110" t="s">
        <v>353</v>
      </c>
      <c r="AA110" t="s">
        <v>57</v>
      </c>
      <c r="AC110" t="s">
        <v>146</v>
      </c>
      <c r="AD110" t="s">
        <v>4690</v>
      </c>
      <c r="AE110" t="s">
        <v>107</v>
      </c>
      <c r="AF110" t="s">
        <v>107</v>
      </c>
      <c r="AI110" s="1"/>
      <c r="AJ110" t="s">
        <v>72</v>
      </c>
      <c r="AK110" t="s">
        <v>4691</v>
      </c>
      <c r="AL110">
        <v>39756</v>
      </c>
      <c r="AN110" t="b">
        <v>1</v>
      </c>
      <c r="AQ110" t="s">
        <v>60</v>
      </c>
      <c r="AR110" t="s">
        <v>99</v>
      </c>
      <c r="AS110" t="s">
        <v>4734</v>
      </c>
      <c r="BB110" s="7" t="s">
        <v>3740</v>
      </c>
      <c r="BC110" s="7" t="s">
        <v>352</v>
      </c>
      <c r="BE110" s="7">
        <v>982271765</v>
      </c>
      <c r="BG110" s="7">
        <v>22672.62</v>
      </c>
      <c r="BH110" s="7">
        <v>0</v>
      </c>
      <c r="BI110">
        <v>23524.720000000001</v>
      </c>
      <c r="BJ110">
        <v>0</v>
      </c>
      <c r="BK110">
        <v>0</v>
      </c>
      <c r="BL110">
        <v>0</v>
      </c>
      <c r="BO110" t="s">
        <v>9431</v>
      </c>
      <c r="BP110">
        <v>6259</v>
      </c>
      <c r="BQ110">
        <v>10422</v>
      </c>
      <c r="BR110">
        <v>16553</v>
      </c>
      <c r="BS110">
        <v>14634</v>
      </c>
      <c r="BT110">
        <v>42</v>
      </c>
      <c r="BU110" t="s">
        <v>9432</v>
      </c>
      <c r="BV110" t="s">
        <v>4695</v>
      </c>
      <c r="BX110">
        <v>44149.378645833334</v>
      </c>
    </row>
    <row r="111" spans="1:76" x14ac:dyDescent="0.25">
      <c r="A111" t="s">
        <v>9433</v>
      </c>
      <c r="B111" t="s">
        <v>9434</v>
      </c>
      <c r="C111" t="s">
        <v>46</v>
      </c>
      <c r="D111">
        <v>39603</v>
      </c>
      <c r="E111" s="1"/>
      <c r="H111" t="s">
        <v>289</v>
      </c>
      <c r="I111">
        <v>39603</v>
      </c>
      <c r="J111">
        <v>2008</v>
      </c>
      <c r="K111" t="s">
        <v>85</v>
      </c>
      <c r="L111" t="s">
        <v>9435</v>
      </c>
      <c r="N111" t="s">
        <v>1046</v>
      </c>
      <c r="O111" t="s">
        <v>1493</v>
      </c>
      <c r="P111" t="s">
        <v>1494</v>
      </c>
      <c r="R111">
        <v>98612</v>
      </c>
      <c r="S111" t="s">
        <v>9436</v>
      </c>
      <c r="T111" t="s">
        <v>9437</v>
      </c>
      <c r="V111" t="s">
        <v>4807</v>
      </c>
      <c r="W111">
        <v>23</v>
      </c>
      <c r="X111" t="s">
        <v>6308</v>
      </c>
      <c r="Y111">
        <v>4286</v>
      </c>
      <c r="Z111" t="s">
        <v>1494</v>
      </c>
      <c r="AA111" t="s">
        <v>4785</v>
      </c>
      <c r="AB111">
        <v>2669</v>
      </c>
      <c r="AC111" t="s">
        <v>146</v>
      </c>
      <c r="AD111" t="s">
        <v>4690</v>
      </c>
      <c r="AE111" t="s">
        <v>107</v>
      </c>
      <c r="AF111" t="s">
        <v>107</v>
      </c>
      <c r="AI111" s="1"/>
      <c r="AJ111" t="s">
        <v>72</v>
      </c>
      <c r="AK111" t="s">
        <v>4691</v>
      </c>
      <c r="AL111">
        <v>39756</v>
      </c>
      <c r="AN111" t="b">
        <v>1</v>
      </c>
      <c r="AQ111" t="s">
        <v>60</v>
      </c>
      <c r="AR111" t="s">
        <v>99</v>
      </c>
      <c r="BB111" s="7" t="s">
        <v>1046</v>
      </c>
      <c r="BC111" s="7" t="s">
        <v>1493</v>
      </c>
      <c r="BE111" s="7">
        <v>98612</v>
      </c>
      <c r="BG111" s="7">
        <v>0</v>
      </c>
      <c r="BH111" s="7">
        <v>0</v>
      </c>
      <c r="BI111">
        <v>0</v>
      </c>
      <c r="BJ111">
        <v>0</v>
      </c>
      <c r="BK111">
        <v>0</v>
      </c>
      <c r="BL111">
        <v>0</v>
      </c>
      <c r="BO111" t="s">
        <v>9438</v>
      </c>
      <c r="BP111">
        <v>6401</v>
      </c>
      <c r="BQ111">
        <v>10419</v>
      </c>
      <c r="BR111">
        <v>16549</v>
      </c>
      <c r="BS111">
        <v>14636</v>
      </c>
      <c r="BU111" t="s">
        <v>9439</v>
      </c>
      <c r="BV111" t="s">
        <v>4695</v>
      </c>
      <c r="BX111">
        <v>44149.378692129627</v>
      </c>
    </row>
    <row r="112" spans="1:76" x14ac:dyDescent="0.25">
      <c r="A112" t="s">
        <v>9440</v>
      </c>
      <c r="B112" t="s">
        <v>8738</v>
      </c>
      <c r="C112" t="s">
        <v>46</v>
      </c>
      <c r="D112">
        <v>39590</v>
      </c>
      <c r="E112" s="1"/>
      <c r="H112" t="s">
        <v>289</v>
      </c>
      <c r="I112">
        <v>39590</v>
      </c>
      <c r="J112">
        <v>2008</v>
      </c>
      <c r="K112" t="s">
        <v>85</v>
      </c>
      <c r="L112" t="s">
        <v>8739</v>
      </c>
      <c r="N112" t="s">
        <v>8740</v>
      </c>
      <c r="O112" t="s">
        <v>349</v>
      </c>
      <c r="P112" t="s">
        <v>80</v>
      </c>
      <c r="R112">
        <v>983622556</v>
      </c>
      <c r="T112" t="s">
        <v>8742</v>
      </c>
      <c r="V112" t="s">
        <v>4807</v>
      </c>
      <c r="W112">
        <v>23</v>
      </c>
      <c r="X112" t="s">
        <v>7113</v>
      </c>
      <c r="Y112">
        <v>3133</v>
      </c>
      <c r="Z112" t="s">
        <v>80</v>
      </c>
      <c r="AA112" t="s">
        <v>4785</v>
      </c>
      <c r="AB112">
        <v>43297</v>
      </c>
      <c r="AC112" t="s">
        <v>146</v>
      </c>
      <c r="AD112" t="s">
        <v>4690</v>
      </c>
      <c r="AE112" t="s">
        <v>107</v>
      </c>
      <c r="AF112" t="s">
        <v>107</v>
      </c>
      <c r="AI112" s="1"/>
      <c r="AJ112" t="s">
        <v>72</v>
      </c>
      <c r="AK112" t="s">
        <v>4691</v>
      </c>
      <c r="AL112">
        <v>39756</v>
      </c>
      <c r="AN112" t="b">
        <v>1</v>
      </c>
      <c r="AQ112" t="s">
        <v>177</v>
      </c>
      <c r="BB112" s="7" t="s">
        <v>8740</v>
      </c>
      <c r="BC112" s="7" t="s">
        <v>349</v>
      </c>
      <c r="BE112" s="7">
        <v>983622556</v>
      </c>
      <c r="BG112" s="7">
        <v>0</v>
      </c>
      <c r="BH112" s="7">
        <v>0</v>
      </c>
      <c r="BI112">
        <v>0</v>
      </c>
      <c r="BJ112">
        <v>0</v>
      </c>
      <c r="BK112">
        <v>0</v>
      </c>
      <c r="BL112">
        <v>0</v>
      </c>
      <c r="BO112" t="s">
        <v>9441</v>
      </c>
      <c r="BP112">
        <v>6493</v>
      </c>
      <c r="BQ112">
        <v>9263</v>
      </c>
      <c r="BR112">
        <v>16547</v>
      </c>
      <c r="BS112">
        <v>14640</v>
      </c>
      <c r="BU112" t="s">
        <v>9442</v>
      </c>
      <c r="BV112" t="s">
        <v>4695</v>
      </c>
      <c r="BX112">
        <v>44149.37877314815</v>
      </c>
    </row>
    <row r="113" spans="1:76" x14ac:dyDescent="0.25">
      <c r="A113" t="s">
        <v>9443</v>
      </c>
      <c r="B113" t="s">
        <v>9444</v>
      </c>
      <c r="C113" t="s">
        <v>46</v>
      </c>
      <c r="D113">
        <v>39611</v>
      </c>
      <c r="E113" s="1"/>
      <c r="H113" t="s">
        <v>289</v>
      </c>
      <c r="I113">
        <v>39611</v>
      </c>
      <c r="J113">
        <v>2008</v>
      </c>
      <c r="K113" t="s">
        <v>85</v>
      </c>
      <c r="L113" t="s">
        <v>9445</v>
      </c>
      <c r="N113" t="s">
        <v>9446</v>
      </c>
      <c r="O113" t="s">
        <v>504</v>
      </c>
      <c r="P113" t="s">
        <v>505</v>
      </c>
      <c r="R113">
        <v>98620</v>
      </c>
      <c r="S113" t="s">
        <v>9447</v>
      </c>
      <c r="T113" t="s">
        <v>9448</v>
      </c>
      <c r="V113" t="s">
        <v>4807</v>
      </c>
      <c r="W113">
        <v>23</v>
      </c>
      <c r="X113" t="s">
        <v>6135</v>
      </c>
      <c r="Y113">
        <v>3579</v>
      </c>
      <c r="Z113" t="s">
        <v>505</v>
      </c>
      <c r="AA113" t="s">
        <v>4785</v>
      </c>
      <c r="AB113">
        <v>11329</v>
      </c>
      <c r="AC113" t="s">
        <v>146</v>
      </c>
      <c r="AD113" t="s">
        <v>4690</v>
      </c>
      <c r="AE113" t="s">
        <v>107</v>
      </c>
      <c r="AF113" t="s">
        <v>107</v>
      </c>
      <c r="AI113" s="1"/>
      <c r="AJ113" t="s">
        <v>72</v>
      </c>
      <c r="AK113" t="s">
        <v>4691</v>
      </c>
      <c r="AL113">
        <v>39756</v>
      </c>
      <c r="AN113" t="b">
        <v>1</v>
      </c>
      <c r="AQ113" t="s">
        <v>60</v>
      </c>
      <c r="AR113" t="s">
        <v>99</v>
      </c>
      <c r="BB113" s="7" t="s">
        <v>9446</v>
      </c>
      <c r="BC113" s="7" t="s">
        <v>504</v>
      </c>
      <c r="BE113" s="7">
        <v>98620</v>
      </c>
      <c r="BG113" s="7">
        <v>0</v>
      </c>
      <c r="BH113" s="7">
        <v>0</v>
      </c>
      <c r="BI113">
        <v>0</v>
      </c>
      <c r="BJ113">
        <v>0</v>
      </c>
      <c r="BK113">
        <v>0</v>
      </c>
      <c r="BL113">
        <v>0</v>
      </c>
      <c r="BO113" t="s">
        <v>9449</v>
      </c>
      <c r="BP113">
        <v>6790</v>
      </c>
      <c r="BQ113">
        <v>10415</v>
      </c>
      <c r="BR113">
        <v>16539</v>
      </c>
      <c r="BS113">
        <v>14653</v>
      </c>
      <c r="BU113" t="s">
        <v>9450</v>
      </c>
      <c r="BV113" t="s">
        <v>4695</v>
      </c>
      <c r="BX113">
        <v>44149.37908564815</v>
      </c>
    </row>
    <row r="114" spans="1:76" x14ac:dyDescent="0.25">
      <c r="A114" t="s">
        <v>10514</v>
      </c>
      <c r="B114" t="s">
        <v>1775</v>
      </c>
      <c r="C114" t="s">
        <v>46</v>
      </c>
      <c r="D114">
        <v>39552</v>
      </c>
      <c r="E114" s="1"/>
      <c r="H114" t="s">
        <v>47</v>
      </c>
      <c r="I114">
        <v>39552</v>
      </c>
      <c r="J114">
        <v>2008</v>
      </c>
      <c r="K114" t="s">
        <v>85</v>
      </c>
      <c r="L114" t="s">
        <v>1776</v>
      </c>
      <c r="N114" t="s">
        <v>1777</v>
      </c>
      <c r="O114" t="s">
        <v>137</v>
      </c>
      <c r="P114" t="s">
        <v>68</v>
      </c>
      <c r="R114">
        <v>980270086</v>
      </c>
      <c r="S114" t="s">
        <v>1778</v>
      </c>
      <c r="T114" t="s">
        <v>10515</v>
      </c>
      <c r="V114" t="s">
        <v>54</v>
      </c>
      <c r="W114">
        <v>13</v>
      </c>
      <c r="X114" t="s">
        <v>182</v>
      </c>
      <c r="Y114">
        <v>4787</v>
      </c>
      <c r="Z114" t="s">
        <v>68</v>
      </c>
      <c r="AA114" t="s">
        <v>57</v>
      </c>
      <c r="AC114" t="s">
        <v>146</v>
      </c>
      <c r="AD114" t="s">
        <v>4690</v>
      </c>
      <c r="AE114" t="s">
        <v>107</v>
      </c>
      <c r="AF114" t="s">
        <v>107</v>
      </c>
      <c r="AI114" s="1"/>
      <c r="AJ114" t="s">
        <v>72</v>
      </c>
      <c r="AK114" t="s">
        <v>4691</v>
      </c>
      <c r="AL114">
        <v>39756</v>
      </c>
      <c r="AN114" t="b">
        <v>1</v>
      </c>
      <c r="AQ114" t="s">
        <v>60</v>
      </c>
      <c r="AR114" t="s">
        <v>99</v>
      </c>
      <c r="AS114" t="s">
        <v>4734</v>
      </c>
      <c r="BB114" s="7" t="s">
        <v>1777</v>
      </c>
      <c r="BC114" s="7" t="s">
        <v>137</v>
      </c>
      <c r="BE114" s="7">
        <v>980270086</v>
      </c>
      <c r="BG114" s="7">
        <v>44861.74</v>
      </c>
      <c r="BH114" s="7">
        <v>320</v>
      </c>
      <c r="BI114">
        <v>22462.14</v>
      </c>
      <c r="BJ114">
        <v>0</v>
      </c>
      <c r="BK114">
        <v>0</v>
      </c>
      <c r="BL114">
        <v>0</v>
      </c>
      <c r="BM114">
        <v>0</v>
      </c>
      <c r="BN114">
        <v>0</v>
      </c>
      <c r="BO114" t="s">
        <v>10516</v>
      </c>
      <c r="BP114">
        <v>20155</v>
      </c>
      <c r="BQ114">
        <v>10192</v>
      </c>
      <c r="BR114">
        <v>15950</v>
      </c>
      <c r="BS114">
        <v>15270</v>
      </c>
      <c r="BT114">
        <v>5</v>
      </c>
      <c r="BU114" t="s">
        <v>10517</v>
      </c>
      <c r="BV114" t="s">
        <v>4695</v>
      </c>
      <c r="BX114">
        <v>44149.411493055559</v>
      </c>
    </row>
    <row r="115" spans="1:76" x14ac:dyDescent="0.25">
      <c r="A115" t="s">
        <v>10518</v>
      </c>
      <c r="B115" t="s">
        <v>9707</v>
      </c>
      <c r="C115" t="s">
        <v>46</v>
      </c>
      <c r="D115">
        <v>39544</v>
      </c>
      <c r="E115" s="1"/>
      <c r="H115" t="s">
        <v>47</v>
      </c>
      <c r="I115">
        <v>39544</v>
      </c>
      <c r="J115">
        <v>2008</v>
      </c>
      <c r="K115" t="s">
        <v>85</v>
      </c>
      <c r="L115" t="s">
        <v>9708</v>
      </c>
      <c r="N115" t="s">
        <v>9709</v>
      </c>
      <c r="O115" t="s">
        <v>110</v>
      </c>
      <c r="P115" t="s">
        <v>111</v>
      </c>
      <c r="R115">
        <v>983669998</v>
      </c>
      <c r="S115" t="s">
        <v>9710</v>
      </c>
      <c r="T115" t="s">
        <v>9711</v>
      </c>
      <c r="V115" t="s">
        <v>5396</v>
      </c>
      <c r="W115">
        <v>20</v>
      </c>
      <c r="X115" t="s">
        <v>4824</v>
      </c>
      <c r="Y115">
        <v>3539</v>
      </c>
      <c r="Z115" t="s">
        <v>111</v>
      </c>
      <c r="AA115" t="s">
        <v>4785</v>
      </c>
      <c r="AB115">
        <v>134081</v>
      </c>
      <c r="AC115" t="s">
        <v>146</v>
      </c>
      <c r="AD115" t="s">
        <v>4690</v>
      </c>
      <c r="AE115" t="s">
        <v>107</v>
      </c>
      <c r="AF115" t="s">
        <v>107</v>
      </c>
      <c r="AI115" s="1"/>
      <c r="AJ115" t="s">
        <v>72</v>
      </c>
      <c r="AK115" t="s">
        <v>4691</v>
      </c>
      <c r="AL115">
        <v>39756</v>
      </c>
      <c r="AN115" t="b">
        <v>1</v>
      </c>
      <c r="AQ115" t="s">
        <v>60</v>
      </c>
      <c r="AR115" t="s">
        <v>61</v>
      </c>
      <c r="BB115" s="7" t="s">
        <v>9709</v>
      </c>
      <c r="BC115" s="7" t="s">
        <v>110</v>
      </c>
      <c r="BE115" s="7">
        <v>983669998</v>
      </c>
      <c r="BG115" s="7">
        <v>20745.77</v>
      </c>
      <c r="BH115" s="7">
        <v>0</v>
      </c>
      <c r="BI115">
        <v>28557.98</v>
      </c>
      <c r="BJ115">
        <v>8000</v>
      </c>
      <c r="BK115">
        <v>0</v>
      </c>
      <c r="BL115">
        <v>0</v>
      </c>
      <c r="BO115" t="s">
        <v>10519</v>
      </c>
      <c r="BP115">
        <v>20727</v>
      </c>
      <c r="BQ115">
        <v>8987</v>
      </c>
      <c r="BR115">
        <v>15932</v>
      </c>
      <c r="BS115">
        <v>15347</v>
      </c>
      <c r="BU115" t="s">
        <v>9713</v>
      </c>
      <c r="BV115" t="s">
        <v>4695</v>
      </c>
      <c r="BX115">
        <v>44149.414537037039</v>
      </c>
    </row>
    <row r="116" spans="1:76" x14ac:dyDescent="0.25">
      <c r="A116" t="s">
        <v>10520</v>
      </c>
      <c r="B116" t="s">
        <v>9569</v>
      </c>
      <c r="C116" t="s">
        <v>46</v>
      </c>
      <c r="D116">
        <v>39272</v>
      </c>
      <c r="E116" s="1"/>
      <c r="H116" t="s">
        <v>47</v>
      </c>
      <c r="I116">
        <v>39272</v>
      </c>
      <c r="J116">
        <v>2008</v>
      </c>
      <c r="K116" t="s">
        <v>85</v>
      </c>
      <c r="L116" t="s">
        <v>9570</v>
      </c>
      <c r="N116" t="s">
        <v>9571</v>
      </c>
      <c r="O116" t="s">
        <v>1126</v>
      </c>
      <c r="P116" t="s">
        <v>1127</v>
      </c>
      <c r="R116">
        <v>991569500</v>
      </c>
      <c r="S116" t="s">
        <v>10521</v>
      </c>
      <c r="T116" t="s">
        <v>10522</v>
      </c>
      <c r="V116" t="s">
        <v>4807</v>
      </c>
      <c r="W116">
        <v>23</v>
      </c>
      <c r="X116" t="s">
        <v>7527</v>
      </c>
      <c r="Y116">
        <v>3865</v>
      </c>
      <c r="Z116" t="s">
        <v>1127</v>
      </c>
      <c r="AA116" t="s">
        <v>4785</v>
      </c>
      <c r="AB116">
        <v>7239</v>
      </c>
      <c r="AC116" t="s">
        <v>146</v>
      </c>
      <c r="AD116" t="s">
        <v>4690</v>
      </c>
      <c r="AE116" t="s">
        <v>107</v>
      </c>
      <c r="AF116" t="s">
        <v>107</v>
      </c>
      <c r="AI116" s="1"/>
      <c r="AJ116" t="s">
        <v>72</v>
      </c>
      <c r="AK116" t="s">
        <v>4691</v>
      </c>
      <c r="AL116">
        <v>39756</v>
      </c>
      <c r="AN116" t="b">
        <v>1</v>
      </c>
      <c r="AQ116" t="s">
        <v>60</v>
      </c>
      <c r="AR116" t="s">
        <v>61</v>
      </c>
      <c r="BB116" s="7" t="s">
        <v>9571</v>
      </c>
      <c r="BC116" s="7" t="s">
        <v>1126</v>
      </c>
      <c r="BE116" s="7">
        <v>991569500</v>
      </c>
      <c r="BG116" s="7">
        <v>7950.28</v>
      </c>
      <c r="BH116" s="7">
        <v>0</v>
      </c>
      <c r="BI116">
        <v>12772.36</v>
      </c>
      <c r="BJ116">
        <v>0</v>
      </c>
      <c r="BK116">
        <v>0</v>
      </c>
      <c r="BL116">
        <v>0</v>
      </c>
      <c r="BO116" t="s">
        <v>10523</v>
      </c>
      <c r="BP116">
        <v>20871</v>
      </c>
      <c r="BQ116">
        <v>7815</v>
      </c>
      <c r="BR116">
        <v>15930</v>
      </c>
      <c r="BS116">
        <v>15373</v>
      </c>
      <c r="BU116" t="s">
        <v>9575</v>
      </c>
      <c r="BV116" t="s">
        <v>4695</v>
      </c>
      <c r="BX116">
        <v>44149.416273148148</v>
      </c>
    </row>
    <row r="117" spans="1:76" x14ac:dyDescent="0.25">
      <c r="A117" t="s">
        <v>10524</v>
      </c>
      <c r="B117" t="s">
        <v>4318</v>
      </c>
      <c r="C117" t="s">
        <v>46</v>
      </c>
      <c r="D117">
        <v>38823</v>
      </c>
      <c r="E117" s="1"/>
      <c r="I117">
        <v>38823</v>
      </c>
      <c r="J117">
        <v>2008</v>
      </c>
      <c r="K117" t="s">
        <v>77</v>
      </c>
      <c r="L117" t="s">
        <v>10525</v>
      </c>
      <c r="N117" t="s">
        <v>4319</v>
      </c>
      <c r="O117" t="s">
        <v>3375</v>
      </c>
      <c r="P117" t="s">
        <v>394</v>
      </c>
      <c r="R117">
        <v>98250</v>
      </c>
      <c r="V117" t="s">
        <v>54</v>
      </c>
      <c r="W117">
        <v>13</v>
      </c>
      <c r="X117" t="s">
        <v>491</v>
      </c>
      <c r="Y117">
        <v>4858</v>
      </c>
      <c r="Z117" t="s">
        <v>394</v>
      </c>
      <c r="AA117" t="s">
        <v>57</v>
      </c>
      <c r="AC117" t="s">
        <v>146</v>
      </c>
      <c r="AD117" t="s">
        <v>4690</v>
      </c>
      <c r="AE117" t="s">
        <v>107</v>
      </c>
      <c r="AF117" t="s">
        <v>107</v>
      </c>
      <c r="AI117" s="1"/>
      <c r="AJ117" t="s">
        <v>72</v>
      </c>
      <c r="AK117" t="s">
        <v>4691</v>
      </c>
      <c r="AL117">
        <v>39756</v>
      </c>
      <c r="AN117" t="b">
        <v>1</v>
      </c>
      <c r="AQ117" t="s">
        <v>73</v>
      </c>
      <c r="BB117" s="7" t="s">
        <v>4319</v>
      </c>
      <c r="BC117" s="7" t="s">
        <v>3375</v>
      </c>
      <c r="BE117" s="7">
        <v>98250</v>
      </c>
      <c r="BO117" t="s">
        <v>10526</v>
      </c>
      <c r="BP117">
        <v>20962</v>
      </c>
      <c r="BQ117">
        <v>3962</v>
      </c>
      <c r="BR117">
        <v>15926</v>
      </c>
      <c r="BT117">
        <v>40</v>
      </c>
      <c r="BU117" t="s">
        <v>10527</v>
      </c>
      <c r="BV117" t="s">
        <v>4695</v>
      </c>
      <c r="BX117">
        <v>43598.296875</v>
      </c>
    </row>
    <row r="118" spans="1:76" x14ac:dyDescent="0.25">
      <c r="A118" t="s">
        <v>10528</v>
      </c>
      <c r="B118" t="s">
        <v>1768</v>
      </c>
      <c r="C118" t="s">
        <v>46</v>
      </c>
      <c r="D118">
        <v>39334</v>
      </c>
      <c r="E118" s="1"/>
      <c r="H118" t="s">
        <v>47</v>
      </c>
      <c r="I118">
        <v>39334</v>
      </c>
      <c r="J118">
        <v>2008</v>
      </c>
      <c r="K118" t="s">
        <v>85</v>
      </c>
      <c r="L118" t="s">
        <v>1770</v>
      </c>
      <c r="N118" t="s">
        <v>3916</v>
      </c>
      <c r="O118" t="s">
        <v>101</v>
      </c>
      <c r="P118" t="s">
        <v>68</v>
      </c>
      <c r="R118">
        <v>98115</v>
      </c>
      <c r="S118" t="s">
        <v>3917</v>
      </c>
      <c r="T118" t="s">
        <v>7699</v>
      </c>
      <c r="V118" t="s">
        <v>54</v>
      </c>
      <c r="W118">
        <v>13</v>
      </c>
      <c r="X118" t="s">
        <v>469</v>
      </c>
      <c r="Y118">
        <v>4870</v>
      </c>
      <c r="Z118" t="s">
        <v>68</v>
      </c>
      <c r="AA118" t="s">
        <v>57</v>
      </c>
      <c r="AC118" t="s">
        <v>146</v>
      </c>
      <c r="AD118" t="s">
        <v>4690</v>
      </c>
      <c r="AE118" t="s">
        <v>107</v>
      </c>
      <c r="AF118" t="s">
        <v>107</v>
      </c>
      <c r="AI118" s="1"/>
      <c r="AJ118" t="s">
        <v>72</v>
      </c>
      <c r="AK118" t="s">
        <v>4691</v>
      </c>
      <c r="AL118">
        <v>39756</v>
      </c>
      <c r="AN118" t="b">
        <v>1</v>
      </c>
      <c r="AQ118" t="s">
        <v>60</v>
      </c>
      <c r="AR118" t="s">
        <v>61</v>
      </c>
      <c r="AS118" t="s">
        <v>100</v>
      </c>
      <c r="BB118" s="7" t="s">
        <v>3916</v>
      </c>
      <c r="BC118" s="7" t="s">
        <v>101</v>
      </c>
      <c r="BE118" s="7">
        <v>98115</v>
      </c>
      <c r="BG118" s="7">
        <v>173547.57</v>
      </c>
      <c r="BH118" s="7">
        <v>0</v>
      </c>
      <c r="BI118">
        <v>175559.12</v>
      </c>
      <c r="BJ118">
        <v>1900</v>
      </c>
      <c r="BK118">
        <v>0</v>
      </c>
      <c r="BL118">
        <v>0</v>
      </c>
      <c r="BM118">
        <v>10289.59</v>
      </c>
      <c r="BN118">
        <v>0</v>
      </c>
      <c r="BO118" t="s">
        <v>10529</v>
      </c>
      <c r="BP118">
        <v>21236</v>
      </c>
      <c r="BQ118">
        <v>27612</v>
      </c>
      <c r="BR118">
        <v>15918</v>
      </c>
      <c r="BS118">
        <v>15392</v>
      </c>
      <c r="BT118">
        <v>46</v>
      </c>
      <c r="BU118" t="s">
        <v>10530</v>
      </c>
      <c r="BV118" t="s">
        <v>4695</v>
      </c>
      <c r="BX118">
        <v>44149.416956018518</v>
      </c>
    </row>
    <row r="119" spans="1:76" x14ac:dyDescent="0.25">
      <c r="A119" t="s">
        <v>10531</v>
      </c>
      <c r="B119" t="s">
        <v>2798</v>
      </c>
      <c r="C119" t="s">
        <v>46</v>
      </c>
      <c r="D119">
        <v>39297</v>
      </c>
      <c r="E119" s="1"/>
      <c r="H119" t="s">
        <v>289</v>
      </c>
      <c r="I119">
        <v>39297</v>
      </c>
      <c r="J119">
        <v>2008</v>
      </c>
      <c r="K119" t="s">
        <v>85</v>
      </c>
      <c r="L119" t="s">
        <v>2799</v>
      </c>
      <c r="N119" t="s">
        <v>2800</v>
      </c>
      <c r="O119" t="s">
        <v>105</v>
      </c>
      <c r="P119" t="s">
        <v>105</v>
      </c>
      <c r="R119">
        <v>992099804</v>
      </c>
      <c r="S119" t="s">
        <v>2801</v>
      </c>
      <c r="T119" t="s">
        <v>2801</v>
      </c>
      <c r="V119" t="s">
        <v>54</v>
      </c>
      <c r="W119">
        <v>13</v>
      </c>
      <c r="X119" t="s">
        <v>260</v>
      </c>
      <c r="Y119">
        <v>4783</v>
      </c>
      <c r="Z119" t="s">
        <v>105</v>
      </c>
      <c r="AA119" t="s">
        <v>57</v>
      </c>
      <c r="AC119" t="s">
        <v>146</v>
      </c>
      <c r="AD119" t="s">
        <v>4690</v>
      </c>
      <c r="AE119" t="s">
        <v>107</v>
      </c>
      <c r="AF119" t="s">
        <v>107</v>
      </c>
      <c r="AI119" s="1"/>
      <c r="AJ119" t="s">
        <v>72</v>
      </c>
      <c r="AK119" t="s">
        <v>4691</v>
      </c>
      <c r="AL119">
        <v>39756</v>
      </c>
      <c r="AN119" t="b">
        <v>1</v>
      </c>
      <c r="AQ119" t="s">
        <v>60</v>
      </c>
      <c r="AR119" t="s">
        <v>61</v>
      </c>
      <c r="AS119" t="s">
        <v>62</v>
      </c>
      <c r="BB119" s="7" t="s">
        <v>2800</v>
      </c>
      <c r="BC119" s="7" t="s">
        <v>105</v>
      </c>
      <c r="BE119" s="7">
        <v>992099804</v>
      </c>
      <c r="BG119" s="7">
        <v>29650</v>
      </c>
      <c r="BH119" s="7">
        <v>9402.9</v>
      </c>
      <c r="BI119">
        <v>41100.85</v>
      </c>
      <c r="BJ119">
        <v>0</v>
      </c>
      <c r="BK119">
        <v>0</v>
      </c>
      <c r="BL119">
        <v>0</v>
      </c>
      <c r="BO119" t="s">
        <v>10532</v>
      </c>
      <c r="BP119">
        <v>21475</v>
      </c>
      <c r="BQ119">
        <v>10174</v>
      </c>
      <c r="BR119">
        <v>15903</v>
      </c>
      <c r="BS119">
        <v>15406</v>
      </c>
      <c r="BT119">
        <v>3</v>
      </c>
      <c r="BU119" t="s">
        <v>10533</v>
      </c>
      <c r="BV119" t="s">
        <v>4695</v>
      </c>
      <c r="BX119">
        <v>44149.417453703703</v>
      </c>
    </row>
    <row r="120" spans="1:76" x14ac:dyDescent="0.25">
      <c r="A120" t="s">
        <v>10534</v>
      </c>
      <c r="B120" t="s">
        <v>10535</v>
      </c>
      <c r="C120" t="s">
        <v>46</v>
      </c>
      <c r="D120">
        <v>39552</v>
      </c>
      <c r="E120" s="1"/>
      <c r="H120" t="s">
        <v>47</v>
      </c>
      <c r="I120">
        <v>39552</v>
      </c>
      <c r="J120">
        <v>2008</v>
      </c>
      <c r="K120" t="s">
        <v>85</v>
      </c>
      <c r="L120" t="s">
        <v>10536</v>
      </c>
      <c r="N120" t="s">
        <v>10537</v>
      </c>
      <c r="O120" t="s">
        <v>154</v>
      </c>
      <c r="P120" t="s">
        <v>155</v>
      </c>
      <c r="R120" t="s">
        <v>10538</v>
      </c>
      <c r="T120" t="s">
        <v>10539</v>
      </c>
      <c r="V120" t="s">
        <v>4807</v>
      </c>
      <c r="W120">
        <v>23</v>
      </c>
      <c r="X120" t="s">
        <v>5607</v>
      </c>
      <c r="Y120">
        <v>4229</v>
      </c>
      <c r="Z120" t="s">
        <v>155</v>
      </c>
      <c r="AA120" t="s">
        <v>4785</v>
      </c>
      <c r="AB120">
        <v>134615</v>
      </c>
      <c r="AC120" t="s">
        <v>146</v>
      </c>
      <c r="AD120" t="s">
        <v>4690</v>
      </c>
      <c r="AE120" t="s">
        <v>107</v>
      </c>
      <c r="AF120" t="s">
        <v>107</v>
      </c>
      <c r="AI120" s="1"/>
      <c r="AJ120" t="s">
        <v>72</v>
      </c>
      <c r="AK120" t="s">
        <v>4691</v>
      </c>
      <c r="AL120">
        <v>39756</v>
      </c>
      <c r="AN120" t="b">
        <v>1</v>
      </c>
      <c r="AQ120" t="s">
        <v>60</v>
      </c>
      <c r="AR120" t="s">
        <v>61</v>
      </c>
      <c r="BB120" s="7" t="s">
        <v>10537</v>
      </c>
      <c r="BC120" s="7" t="s">
        <v>154</v>
      </c>
      <c r="BE120" s="7" t="s">
        <v>10538</v>
      </c>
      <c r="BG120" s="7">
        <v>28250.42</v>
      </c>
      <c r="BH120" s="7">
        <v>1798.86</v>
      </c>
      <c r="BI120">
        <v>32201.31</v>
      </c>
      <c r="BJ120">
        <v>2978.23</v>
      </c>
      <c r="BK120">
        <v>0</v>
      </c>
      <c r="BL120">
        <v>0</v>
      </c>
      <c r="BM120">
        <v>0</v>
      </c>
      <c r="BN120">
        <v>6575.58</v>
      </c>
      <c r="BO120" t="s">
        <v>10540</v>
      </c>
      <c r="BP120">
        <v>21463</v>
      </c>
      <c r="BQ120">
        <v>7642</v>
      </c>
      <c r="BR120">
        <v>15901</v>
      </c>
      <c r="BS120">
        <v>15405</v>
      </c>
      <c r="BU120" t="s">
        <v>10541</v>
      </c>
      <c r="BV120" t="s">
        <v>4695</v>
      </c>
      <c r="BX120">
        <v>44149.41741898148</v>
      </c>
    </row>
    <row r="121" spans="1:76" x14ac:dyDescent="0.25">
      <c r="A121" t="s">
        <v>10542</v>
      </c>
      <c r="B121" t="s">
        <v>3869</v>
      </c>
      <c r="C121" t="s">
        <v>46</v>
      </c>
      <c r="D121">
        <v>39608</v>
      </c>
      <c r="E121" s="1"/>
      <c r="H121" t="s">
        <v>47</v>
      </c>
      <c r="I121">
        <v>39608</v>
      </c>
      <c r="J121">
        <v>2008</v>
      </c>
      <c r="K121" t="s">
        <v>85</v>
      </c>
      <c r="L121" t="s">
        <v>3870</v>
      </c>
      <c r="N121" t="s">
        <v>3871</v>
      </c>
      <c r="O121" t="s">
        <v>241</v>
      </c>
      <c r="P121" t="s">
        <v>241</v>
      </c>
      <c r="R121">
        <v>98907</v>
      </c>
      <c r="S121" t="s">
        <v>3872</v>
      </c>
      <c r="T121" t="s">
        <v>10543</v>
      </c>
      <c r="V121" t="s">
        <v>54</v>
      </c>
      <c r="W121">
        <v>13</v>
      </c>
      <c r="X121" t="s">
        <v>243</v>
      </c>
      <c r="Y121">
        <v>4805</v>
      </c>
      <c r="Z121" t="s">
        <v>241</v>
      </c>
      <c r="AA121" t="s">
        <v>57</v>
      </c>
      <c r="AC121" t="s">
        <v>146</v>
      </c>
      <c r="AD121" t="s">
        <v>4690</v>
      </c>
      <c r="AE121" t="s">
        <v>107</v>
      </c>
      <c r="AF121" t="s">
        <v>107</v>
      </c>
      <c r="AI121" s="1"/>
      <c r="AJ121" t="s">
        <v>72</v>
      </c>
      <c r="AK121" t="s">
        <v>4691</v>
      </c>
      <c r="AL121">
        <v>39756</v>
      </c>
      <c r="AN121" t="b">
        <v>1</v>
      </c>
      <c r="AQ121" t="s">
        <v>60</v>
      </c>
      <c r="AR121" t="s">
        <v>99</v>
      </c>
      <c r="AS121" t="s">
        <v>100</v>
      </c>
      <c r="BB121" s="7" t="s">
        <v>3871</v>
      </c>
      <c r="BC121" s="7" t="s">
        <v>241</v>
      </c>
      <c r="BE121" s="7">
        <v>98907</v>
      </c>
      <c r="BG121" s="7">
        <v>198228.65</v>
      </c>
      <c r="BH121" s="7">
        <v>0</v>
      </c>
      <c r="BI121">
        <v>187163.03</v>
      </c>
      <c r="BJ121">
        <v>0</v>
      </c>
      <c r="BK121">
        <v>0</v>
      </c>
      <c r="BL121">
        <v>0</v>
      </c>
      <c r="BM121">
        <v>891.59</v>
      </c>
      <c r="BN121">
        <v>0</v>
      </c>
      <c r="BO121" t="s">
        <v>10544</v>
      </c>
      <c r="BP121">
        <v>21786</v>
      </c>
      <c r="BQ121">
        <v>10168</v>
      </c>
      <c r="BR121">
        <v>15888</v>
      </c>
      <c r="BS121">
        <v>15414</v>
      </c>
      <c r="BT121">
        <v>14</v>
      </c>
      <c r="BU121" t="s">
        <v>10545</v>
      </c>
      <c r="BV121" t="s">
        <v>4695</v>
      </c>
      <c r="BX121">
        <v>44149.417615740742</v>
      </c>
    </row>
    <row r="122" spans="1:76" x14ac:dyDescent="0.25">
      <c r="A122" t="s">
        <v>10549</v>
      </c>
      <c r="B122" t="s">
        <v>2409</v>
      </c>
      <c r="C122" t="s">
        <v>46</v>
      </c>
      <c r="D122">
        <v>38540</v>
      </c>
      <c r="E122" s="1"/>
      <c r="H122" t="s">
        <v>47</v>
      </c>
      <c r="I122">
        <v>38540</v>
      </c>
      <c r="J122">
        <v>2008</v>
      </c>
      <c r="K122" t="s">
        <v>85</v>
      </c>
      <c r="L122" t="s">
        <v>10550</v>
      </c>
      <c r="N122" t="s">
        <v>2410</v>
      </c>
      <c r="O122" t="s">
        <v>162</v>
      </c>
      <c r="P122" t="s">
        <v>68</v>
      </c>
      <c r="R122">
        <v>98011</v>
      </c>
      <c r="S122" t="s">
        <v>2411</v>
      </c>
      <c r="T122" t="s">
        <v>10551</v>
      </c>
      <c r="V122" t="s">
        <v>90</v>
      </c>
      <c r="W122">
        <v>12</v>
      </c>
      <c r="X122" t="s">
        <v>1919</v>
      </c>
      <c r="Y122">
        <v>4730</v>
      </c>
      <c r="Z122" t="s">
        <v>68</v>
      </c>
      <c r="AA122" t="s">
        <v>57</v>
      </c>
      <c r="AC122" t="s">
        <v>146</v>
      </c>
      <c r="AD122" t="s">
        <v>4690</v>
      </c>
      <c r="AE122" t="s">
        <v>107</v>
      </c>
      <c r="AF122" t="s">
        <v>107</v>
      </c>
      <c r="AI122" s="1"/>
      <c r="AJ122" t="s">
        <v>72</v>
      </c>
      <c r="AK122" t="s">
        <v>4691</v>
      </c>
      <c r="AL122">
        <v>39756</v>
      </c>
      <c r="AN122" t="b">
        <v>1</v>
      </c>
      <c r="AQ122" t="s">
        <v>60</v>
      </c>
      <c r="AR122" t="s">
        <v>61</v>
      </c>
      <c r="AS122" t="s">
        <v>62</v>
      </c>
      <c r="BB122" s="7" t="s">
        <v>2410</v>
      </c>
      <c r="BC122" s="7" t="s">
        <v>162</v>
      </c>
      <c r="BE122" s="7">
        <v>98011</v>
      </c>
      <c r="BG122" s="7">
        <v>97234.77</v>
      </c>
      <c r="BH122" s="7">
        <v>0</v>
      </c>
      <c r="BI122">
        <v>87144.99</v>
      </c>
      <c r="BJ122">
        <v>0</v>
      </c>
      <c r="BK122">
        <v>0</v>
      </c>
      <c r="BL122">
        <v>0</v>
      </c>
      <c r="BM122">
        <v>142.11000000000001</v>
      </c>
      <c r="BN122">
        <v>0</v>
      </c>
      <c r="BO122" t="s">
        <v>10552</v>
      </c>
      <c r="BP122">
        <v>12408</v>
      </c>
      <c r="BQ122">
        <v>1911</v>
      </c>
      <c r="BR122">
        <v>16267</v>
      </c>
      <c r="BS122">
        <v>14899</v>
      </c>
      <c r="BT122">
        <v>1</v>
      </c>
      <c r="BU122" t="s">
        <v>10553</v>
      </c>
      <c r="BV122" t="s">
        <v>4695</v>
      </c>
      <c r="BX122">
        <v>44149.393495370372</v>
      </c>
    </row>
    <row r="123" spans="1:76" x14ac:dyDescent="0.25">
      <c r="A123" t="s">
        <v>10554</v>
      </c>
      <c r="B123" t="s">
        <v>1555</v>
      </c>
      <c r="C123" t="s">
        <v>46</v>
      </c>
      <c r="D123">
        <v>39349</v>
      </c>
      <c r="E123" s="1"/>
      <c r="H123" t="s">
        <v>47</v>
      </c>
      <c r="I123">
        <v>39349</v>
      </c>
      <c r="J123">
        <v>2008</v>
      </c>
      <c r="K123" t="s">
        <v>77</v>
      </c>
      <c r="L123" t="s">
        <v>8620</v>
      </c>
      <c r="N123" t="s">
        <v>1556</v>
      </c>
      <c r="O123" t="s">
        <v>101</v>
      </c>
      <c r="P123" t="s">
        <v>68</v>
      </c>
      <c r="R123">
        <v>98116</v>
      </c>
      <c r="T123" t="s">
        <v>8621</v>
      </c>
      <c r="V123" t="s">
        <v>54</v>
      </c>
      <c r="W123">
        <v>13</v>
      </c>
      <c r="X123" t="s">
        <v>646</v>
      </c>
      <c r="Y123">
        <v>4845</v>
      </c>
      <c r="Z123" t="s">
        <v>68</v>
      </c>
      <c r="AA123" t="s">
        <v>57</v>
      </c>
      <c r="AC123" t="s">
        <v>146</v>
      </c>
      <c r="AD123" t="s">
        <v>4690</v>
      </c>
      <c r="AE123" t="s">
        <v>107</v>
      </c>
      <c r="AF123" t="s">
        <v>107</v>
      </c>
      <c r="AI123" s="1"/>
      <c r="AJ123" t="s">
        <v>72</v>
      </c>
      <c r="AK123" t="s">
        <v>4691</v>
      </c>
      <c r="AL123">
        <v>39756</v>
      </c>
      <c r="AN123" t="b">
        <v>1</v>
      </c>
      <c r="AQ123" t="s">
        <v>73</v>
      </c>
      <c r="BB123" s="7" t="s">
        <v>1556</v>
      </c>
      <c r="BC123" s="7" t="s">
        <v>101</v>
      </c>
      <c r="BE123" s="7">
        <v>98116</v>
      </c>
      <c r="BG123" s="7">
        <v>1176.05</v>
      </c>
      <c r="BH123" s="7">
        <v>500</v>
      </c>
      <c r="BI123">
        <v>1676.03</v>
      </c>
      <c r="BJ123">
        <v>0</v>
      </c>
      <c r="BK123">
        <v>0</v>
      </c>
      <c r="BL123">
        <v>0</v>
      </c>
      <c r="BO123" t="s">
        <v>10555</v>
      </c>
      <c r="BP123">
        <v>12548</v>
      </c>
      <c r="BQ123">
        <v>27871</v>
      </c>
      <c r="BR123">
        <v>16255</v>
      </c>
      <c r="BS123">
        <v>14909</v>
      </c>
      <c r="BT123">
        <v>34</v>
      </c>
      <c r="BU123" t="s">
        <v>8623</v>
      </c>
      <c r="BV123" t="s">
        <v>4695</v>
      </c>
      <c r="BX123">
        <v>44149.393900462965</v>
      </c>
    </row>
    <row r="124" spans="1:76" x14ac:dyDescent="0.25">
      <c r="A124" t="s">
        <v>10556</v>
      </c>
      <c r="B124" t="s">
        <v>3995</v>
      </c>
      <c r="C124" t="s">
        <v>46</v>
      </c>
      <c r="D124">
        <v>39324</v>
      </c>
      <c r="E124" s="1"/>
      <c r="H124" t="s">
        <v>47</v>
      </c>
      <c r="I124">
        <v>39324</v>
      </c>
      <c r="J124">
        <v>2008</v>
      </c>
      <c r="K124" t="s">
        <v>85</v>
      </c>
      <c r="L124" t="s">
        <v>480</v>
      </c>
      <c r="N124" t="s">
        <v>3996</v>
      </c>
      <c r="O124" t="s">
        <v>101</v>
      </c>
      <c r="R124">
        <v>98111</v>
      </c>
      <c r="V124" t="s">
        <v>222</v>
      </c>
      <c r="W124">
        <v>11</v>
      </c>
      <c r="X124" t="s">
        <v>4770</v>
      </c>
      <c r="Y124">
        <v>1000</v>
      </c>
      <c r="AA124" t="s">
        <v>71</v>
      </c>
      <c r="AC124" t="s">
        <v>146</v>
      </c>
      <c r="AD124" t="s">
        <v>4690</v>
      </c>
      <c r="AE124" t="s">
        <v>107</v>
      </c>
      <c r="AF124" t="s">
        <v>107</v>
      </c>
      <c r="AI124" s="1"/>
      <c r="AJ124" t="s">
        <v>72</v>
      </c>
      <c r="AK124" t="s">
        <v>4691</v>
      </c>
      <c r="AL124">
        <v>39756</v>
      </c>
      <c r="AN124" t="b">
        <v>1</v>
      </c>
      <c r="AQ124" t="s">
        <v>60</v>
      </c>
      <c r="AR124" t="s">
        <v>61</v>
      </c>
      <c r="AS124" t="s">
        <v>100</v>
      </c>
      <c r="BB124" s="7" t="s">
        <v>3996</v>
      </c>
      <c r="BC124" s="7" t="s">
        <v>101</v>
      </c>
      <c r="BE124" s="7">
        <v>98111</v>
      </c>
      <c r="BG124" s="7">
        <v>290388.23</v>
      </c>
      <c r="BH124" s="7">
        <v>0</v>
      </c>
      <c r="BI124">
        <v>290538.23</v>
      </c>
      <c r="BJ124">
        <v>0</v>
      </c>
      <c r="BK124">
        <v>0</v>
      </c>
      <c r="BL124">
        <v>0</v>
      </c>
      <c r="BO124" t="s">
        <v>10557</v>
      </c>
      <c r="BP124">
        <v>12636</v>
      </c>
      <c r="BQ124">
        <v>28757</v>
      </c>
      <c r="BR124">
        <v>16252</v>
      </c>
      <c r="BS124">
        <v>14916</v>
      </c>
      <c r="BU124" t="s">
        <v>5938</v>
      </c>
      <c r="BV124" t="s">
        <v>4695</v>
      </c>
      <c r="BX124">
        <v>44149.394108796296</v>
      </c>
    </row>
    <row r="125" spans="1:76" x14ac:dyDescent="0.25">
      <c r="A125" t="s">
        <v>10558</v>
      </c>
      <c r="B125" t="s">
        <v>1186</v>
      </c>
      <c r="C125" t="s">
        <v>46</v>
      </c>
      <c r="D125">
        <v>39285</v>
      </c>
      <c r="E125" s="1"/>
      <c r="H125" t="s">
        <v>47</v>
      </c>
      <c r="I125">
        <v>39285</v>
      </c>
      <c r="J125">
        <v>2008</v>
      </c>
      <c r="K125" t="s">
        <v>85</v>
      </c>
      <c r="L125" t="s">
        <v>1187</v>
      </c>
      <c r="N125" t="s">
        <v>1188</v>
      </c>
      <c r="O125" t="s">
        <v>1189</v>
      </c>
      <c r="P125" t="s">
        <v>394</v>
      </c>
      <c r="R125">
        <v>98253</v>
      </c>
      <c r="S125" t="s">
        <v>1190</v>
      </c>
      <c r="T125" t="s">
        <v>10559</v>
      </c>
      <c r="V125" t="s">
        <v>54</v>
      </c>
      <c r="W125">
        <v>13</v>
      </c>
      <c r="X125" t="s">
        <v>395</v>
      </c>
      <c r="Y125">
        <v>4797</v>
      </c>
      <c r="Z125" t="s">
        <v>394</v>
      </c>
      <c r="AA125" t="s">
        <v>57</v>
      </c>
      <c r="AC125" t="s">
        <v>146</v>
      </c>
      <c r="AD125" t="s">
        <v>4690</v>
      </c>
      <c r="AE125" t="s">
        <v>107</v>
      </c>
      <c r="AF125" t="s">
        <v>107</v>
      </c>
      <c r="AI125" s="1"/>
      <c r="AJ125" t="s">
        <v>72</v>
      </c>
      <c r="AK125" t="s">
        <v>4691</v>
      </c>
      <c r="AL125">
        <v>39756</v>
      </c>
      <c r="AN125" t="b">
        <v>1</v>
      </c>
      <c r="AQ125" t="s">
        <v>177</v>
      </c>
      <c r="BB125" s="7" t="s">
        <v>1188</v>
      </c>
      <c r="BC125" s="7" t="s">
        <v>1189</v>
      </c>
      <c r="BE125" s="7">
        <v>98253</v>
      </c>
      <c r="BG125" s="7">
        <v>25155.26</v>
      </c>
      <c r="BH125" s="7">
        <v>0</v>
      </c>
      <c r="BI125">
        <v>30488.68</v>
      </c>
      <c r="BJ125">
        <v>4300</v>
      </c>
      <c r="BK125">
        <v>0</v>
      </c>
      <c r="BL125">
        <v>0</v>
      </c>
      <c r="BO125" t="s">
        <v>10560</v>
      </c>
      <c r="BP125">
        <v>12685</v>
      </c>
      <c r="BQ125">
        <v>10298</v>
      </c>
      <c r="BR125">
        <v>16246</v>
      </c>
      <c r="BS125">
        <v>14911</v>
      </c>
      <c r="BT125">
        <v>10</v>
      </c>
      <c r="BU125" t="s">
        <v>10561</v>
      </c>
      <c r="BV125" t="s">
        <v>4695</v>
      </c>
      <c r="BX125">
        <v>44149.393969907411</v>
      </c>
    </row>
    <row r="126" spans="1:76" x14ac:dyDescent="0.25">
      <c r="A126" t="s">
        <v>10562</v>
      </c>
      <c r="B126" t="s">
        <v>479</v>
      </c>
      <c r="C126" t="s">
        <v>46</v>
      </c>
      <c r="D126">
        <v>39248</v>
      </c>
      <c r="E126" s="1"/>
      <c r="I126">
        <v>39248</v>
      </c>
      <c r="J126">
        <v>2008</v>
      </c>
      <c r="K126" t="s">
        <v>77</v>
      </c>
      <c r="L126" t="s">
        <v>480</v>
      </c>
      <c r="N126" t="s">
        <v>3996</v>
      </c>
      <c r="O126" t="s">
        <v>101</v>
      </c>
      <c r="P126" t="s">
        <v>68</v>
      </c>
      <c r="R126">
        <v>98111</v>
      </c>
      <c r="T126" t="s">
        <v>10563</v>
      </c>
      <c r="V126" t="s">
        <v>54</v>
      </c>
      <c r="W126">
        <v>13</v>
      </c>
      <c r="X126" t="s">
        <v>469</v>
      </c>
      <c r="Y126">
        <v>4870</v>
      </c>
      <c r="Z126" t="s">
        <v>68</v>
      </c>
      <c r="AA126" t="s">
        <v>57</v>
      </c>
      <c r="AC126" t="s">
        <v>146</v>
      </c>
      <c r="AD126" t="s">
        <v>4690</v>
      </c>
      <c r="AE126" t="s">
        <v>107</v>
      </c>
      <c r="AF126" t="s">
        <v>107</v>
      </c>
      <c r="AI126" s="1"/>
      <c r="AJ126" t="s">
        <v>72</v>
      </c>
      <c r="AK126" t="s">
        <v>4691</v>
      </c>
      <c r="AL126">
        <v>39756</v>
      </c>
      <c r="AN126" t="b">
        <v>1</v>
      </c>
      <c r="AQ126" t="s">
        <v>73</v>
      </c>
      <c r="BB126" s="7" t="s">
        <v>3996</v>
      </c>
      <c r="BC126" s="7" t="s">
        <v>101</v>
      </c>
      <c r="BE126" s="7">
        <v>98111</v>
      </c>
      <c r="BO126" t="s">
        <v>10564</v>
      </c>
      <c r="BP126">
        <v>12721</v>
      </c>
      <c r="BQ126">
        <v>28757</v>
      </c>
      <c r="BR126">
        <v>16245</v>
      </c>
      <c r="BT126">
        <v>46</v>
      </c>
      <c r="BU126" t="s">
        <v>5938</v>
      </c>
      <c r="BV126" t="s">
        <v>4695</v>
      </c>
      <c r="BX126">
        <v>43598.299768518518</v>
      </c>
    </row>
    <row r="127" spans="1:76" x14ac:dyDescent="0.25">
      <c r="A127" t="s">
        <v>10565</v>
      </c>
      <c r="B127" t="s">
        <v>4032</v>
      </c>
      <c r="C127" t="s">
        <v>46</v>
      </c>
      <c r="D127">
        <v>39618</v>
      </c>
      <c r="E127" s="1"/>
      <c r="I127">
        <v>39618</v>
      </c>
      <c r="J127">
        <v>2008</v>
      </c>
      <c r="K127" t="s">
        <v>85</v>
      </c>
      <c r="L127" t="s">
        <v>4033</v>
      </c>
      <c r="N127" t="s">
        <v>4034</v>
      </c>
      <c r="O127" t="s">
        <v>101</v>
      </c>
      <c r="P127" t="s">
        <v>68</v>
      </c>
      <c r="R127">
        <v>981162183</v>
      </c>
      <c r="S127" t="s">
        <v>4035</v>
      </c>
      <c r="T127" t="s">
        <v>4035</v>
      </c>
      <c r="V127" t="s">
        <v>90</v>
      </c>
      <c r="W127">
        <v>12</v>
      </c>
      <c r="X127" t="s">
        <v>406</v>
      </c>
      <c r="Y127">
        <v>4740</v>
      </c>
      <c r="Z127" t="s">
        <v>68</v>
      </c>
      <c r="AA127" t="s">
        <v>57</v>
      </c>
      <c r="AC127" t="s">
        <v>146</v>
      </c>
      <c r="AD127" t="s">
        <v>4690</v>
      </c>
      <c r="AE127" t="s">
        <v>107</v>
      </c>
      <c r="AF127" t="s">
        <v>107</v>
      </c>
      <c r="AI127" s="1"/>
      <c r="AJ127" t="s">
        <v>72</v>
      </c>
      <c r="AK127" t="s">
        <v>4691</v>
      </c>
      <c r="AL127">
        <v>39756</v>
      </c>
      <c r="AN127" t="b">
        <v>1</v>
      </c>
      <c r="AQ127" t="s">
        <v>177</v>
      </c>
      <c r="BB127" s="7" t="s">
        <v>4034</v>
      </c>
      <c r="BC127" s="7" t="s">
        <v>101</v>
      </c>
      <c r="BE127" s="7">
        <v>981162183</v>
      </c>
      <c r="BM127">
        <v>0</v>
      </c>
      <c r="BN127">
        <v>0</v>
      </c>
      <c r="BO127" t="s">
        <v>10566</v>
      </c>
      <c r="BP127">
        <v>12727</v>
      </c>
      <c r="BQ127">
        <v>10296</v>
      </c>
      <c r="BR127">
        <v>16243</v>
      </c>
      <c r="BT127">
        <v>11</v>
      </c>
      <c r="BU127" t="s">
        <v>10567</v>
      </c>
      <c r="BV127" t="s">
        <v>4695</v>
      </c>
      <c r="BX127">
        <v>43598.299745370372</v>
      </c>
    </row>
    <row r="128" spans="1:76" x14ac:dyDescent="0.25">
      <c r="A128" t="s">
        <v>10568</v>
      </c>
      <c r="B128" t="s">
        <v>3703</v>
      </c>
      <c r="C128" t="s">
        <v>46</v>
      </c>
      <c r="D128">
        <v>39610</v>
      </c>
      <c r="E128" s="1"/>
      <c r="I128">
        <v>39610</v>
      </c>
      <c r="J128">
        <v>2008</v>
      </c>
      <c r="K128" t="s">
        <v>85</v>
      </c>
      <c r="L128" t="s">
        <v>3704</v>
      </c>
      <c r="N128" t="s">
        <v>3705</v>
      </c>
      <c r="O128" t="s">
        <v>366</v>
      </c>
      <c r="P128" t="s">
        <v>462</v>
      </c>
      <c r="R128">
        <v>99336</v>
      </c>
      <c r="T128" t="s">
        <v>10569</v>
      </c>
      <c r="V128" t="s">
        <v>54</v>
      </c>
      <c r="W128">
        <v>13</v>
      </c>
      <c r="X128" t="s">
        <v>461</v>
      </c>
      <c r="Y128">
        <v>4809</v>
      </c>
      <c r="Z128" t="s">
        <v>462</v>
      </c>
      <c r="AA128" t="s">
        <v>57</v>
      </c>
      <c r="AC128" t="s">
        <v>146</v>
      </c>
      <c r="AD128" t="s">
        <v>4690</v>
      </c>
      <c r="AE128" t="s">
        <v>107</v>
      </c>
      <c r="AF128" t="s">
        <v>107</v>
      </c>
      <c r="AI128" s="1"/>
      <c r="AJ128" t="s">
        <v>72</v>
      </c>
      <c r="AK128" t="s">
        <v>4691</v>
      </c>
      <c r="AL128">
        <v>39756</v>
      </c>
      <c r="AN128" t="b">
        <v>1</v>
      </c>
      <c r="AQ128" t="s">
        <v>60</v>
      </c>
      <c r="AR128" t="s">
        <v>99</v>
      </c>
      <c r="AS128" t="s">
        <v>4734</v>
      </c>
      <c r="BB128" s="7" t="s">
        <v>3705</v>
      </c>
      <c r="BC128" s="7" t="s">
        <v>366</v>
      </c>
      <c r="BE128" s="7">
        <v>99336</v>
      </c>
      <c r="BO128" t="s">
        <v>10570</v>
      </c>
      <c r="BP128">
        <v>13240</v>
      </c>
      <c r="BQ128">
        <v>10291</v>
      </c>
      <c r="BR128">
        <v>16224</v>
      </c>
      <c r="BT128">
        <v>16</v>
      </c>
      <c r="BU128" t="s">
        <v>10571</v>
      </c>
      <c r="BV128" t="s">
        <v>4695</v>
      </c>
      <c r="BX128">
        <v>43598.299571759257</v>
      </c>
    </row>
    <row r="129" spans="1:76" x14ac:dyDescent="0.25">
      <c r="A129" t="s">
        <v>10572</v>
      </c>
      <c r="B129" t="s">
        <v>1283</v>
      </c>
      <c r="C129" t="s">
        <v>46</v>
      </c>
      <c r="D129">
        <v>39090</v>
      </c>
      <c r="E129" s="1"/>
      <c r="H129" t="s">
        <v>47</v>
      </c>
      <c r="I129">
        <v>39090</v>
      </c>
      <c r="J129">
        <v>2008</v>
      </c>
      <c r="K129" t="s">
        <v>85</v>
      </c>
      <c r="L129" t="s">
        <v>7816</v>
      </c>
      <c r="N129" t="s">
        <v>2793</v>
      </c>
      <c r="O129" t="s">
        <v>489</v>
      </c>
      <c r="P129" t="s">
        <v>394</v>
      </c>
      <c r="R129">
        <v>98221</v>
      </c>
      <c r="T129" t="s">
        <v>10573</v>
      </c>
      <c r="V129" t="s">
        <v>54</v>
      </c>
      <c r="W129">
        <v>13</v>
      </c>
      <c r="X129" t="s">
        <v>491</v>
      </c>
      <c r="Y129">
        <v>4858</v>
      </c>
      <c r="Z129" t="s">
        <v>394</v>
      </c>
      <c r="AA129" t="s">
        <v>57</v>
      </c>
      <c r="AC129" t="s">
        <v>146</v>
      </c>
      <c r="AD129" t="s">
        <v>4690</v>
      </c>
      <c r="AE129" t="s">
        <v>107</v>
      </c>
      <c r="AF129" t="s">
        <v>107</v>
      </c>
      <c r="AI129" s="1"/>
      <c r="AJ129" t="s">
        <v>72</v>
      </c>
      <c r="AK129" t="s">
        <v>4691</v>
      </c>
      <c r="AL129">
        <v>39756</v>
      </c>
      <c r="AN129" t="b">
        <v>1</v>
      </c>
      <c r="AQ129" t="s">
        <v>60</v>
      </c>
      <c r="AR129" t="s">
        <v>61</v>
      </c>
      <c r="AS129" t="s">
        <v>62</v>
      </c>
      <c r="BB129" s="7" t="s">
        <v>2793</v>
      </c>
      <c r="BC129" s="7" t="s">
        <v>489</v>
      </c>
      <c r="BE129" s="7">
        <v>98221</v>
      </c>
      <c r="BG129" s="7">
        <v>102784.92</v>
      </c>
      <c r="BH129" s="7">
        <v>22305.94</v>
      </c>
      <c r="BI129">
        <v>111158.53</v>
      </c>
      <c r="BJ129">
        <v>0</v>
      </c>
      <c r="BK129">
        <v>0</v>
      </c>
      <c r="BL129">
        <v>975</v>
      </c>
      <c r="BO129" t="s">
        <v>10574</v>
      </c>
      <c r="BP129">
        <v>13344</v>
      </c>
      <c r="BQ129">
        <v>809</v>
      </c>
      <c r="BR129">
        <v>16222</v>
      </c>
      <c r="BS129">
        <v>14937</v>
      </c>
      <c r="BT129">
        <v>40</v>
      </c>
      <c r="BU129" t="s">
        <v>5009</v>
      </c>
      <c r="BV129" t="s">
        <v>4695</v>
      </c>
      <c r="BX129">
        <v>44149.395231481481</v>
      </c>
    </row>
    <row r="130" spans="1:76" x14ac:dyDescent="0.25">
      <c r="A130" t="s">
        <v>10575</v>
      </c>
      <c r="B130" t="s">
        <v>382</v>
      </c>
      <c r="C130" t="s">
        <v>46</v>
      </c>
      <c r="D130">
        <v>39339</v>
      </c>
      <c r="E130" s="1"/>
      <c r="H130" t="s">
        <v>47</v>
      </c>
      <c r="I130">
        <v>39339</v>
      </c>
      <c r="J130">
        <v>2008</v>
      </c>
      <c r="K130" t="s">
        <v>85</v>
      </c>
      <c r="L130" t="s">
        <v>383</v>
      </c>
      <c r="N130" t="s">
        <v>384</v>
      </c>
      <c r="O130" t="s">
        <v>117</v>
      </c>
      <c r="P130" t="s">
        <v>115</v>
      </c>
      <c r="R130">
        <v>983741951</v>
      </c>
      <c r="S130" t="s">
        <v>1176</v>
      </c>
      <c r="T130" t="s">
        <v>1176</v>
      </c>
      <c r="V130" t="s">
        <v>54</v>
      </c>
      <c r="W130">
        <v>13</v>
      </c>
      <c r="X130" t="s">
        <v>386</v>
      </c>
      <c r="Y130">
        <v>4827</v>
      </c>
      <c r="Z130" t="s">
        <v>115</v>
      </c>
      <c r="AA130" t="s">
        <v>57</v>
      </c>
      <c r="AC130" t="s">
        <v>146</v>
      </c>
      <c r="AD130" t="s">
        <v>4690</v>
      </c>
      <c r="AE130" t="s">
        <v>107</v>
      </c>
      <c r="AF130" t="s">
        <v>107</v>
      </c>
      <c r="AI130" s="1"/>
      <c r="AJ130" t="s">
        <v>72</v>
      </c>
      <c r="AK130" t="s">
        <v>4691</v>
      </c>
      <c r="AL130">
        <v>39756</v>
      </c>
      <c r="AN130" t="b">
        <v>1</v>
      </c>
      <c r="AQ130" t="s">
        <v>60</v>
      </c>
      <c r="AR130" t="s">
        <v>61</v>
      </c>
      <c r="AS130" t="s">
        <v>62</v>
      </c>
      <c r="BB130" s="7" t="s">
        <v>384</v>
      </c>
      <c r="BC130" s="7" t="s">
        <v>117</v>
      </c>
      <c r="BE130" s="7">
        <v>983741951</v>
      </c>
      <c r="BG130" s="7">
        <v>99996.05</v>
      </c>
      <c r="BH130" s="7">
        <v>20542.400000000001</v>
      </c>
      <c r="BI130">
        <v>87516.78</v>
      </c>
      <c r="BJ130">
        <v>0</v>
      </c>
      <c r="BK130">
        <v>0</v>
      </c>
      <c r="BL130">
        <v>0</v>
      </c>
      <c r="BM130">
        <v>486.05</v>
      </c>
      <c r="BN130">
        <v>0</v>
      </c>
      <c r="BO130" t="s">
        <v>10576</v>
      </c>
      <c r="BP130">
        <v>13340</v>
      </c>
      <c r="BQ130">
        <v>6025</v>
      </c>
      <c r="BR130">
        <v>16220</v>
      </c>
      <c r="BS130">
        <v>14936</v>
      </c>
      <c r="BT130">
        <v>25</v>
      </c>
      <c r="BU130" t="s">
        <v>9489</v>
      </c>
      <c r="BV130" t="s">
        <v>4695</v>
      </c>
      <c r="BX130">
        <v>44149.395196759258</v>
      </c>
    </row>
    <row r="131" spans="1:76" x14ac:dyDescent="0.25">
      <c r="A131" t="s">
        <v>10577</v>
      </c>
      <c r="B131" t="s">
        <v>809</v>
      </c>
      <c r="C131" t="s">
        <v>46</v>
      </c>
      <c r="D131">
        <v>39090</v>
      </c>
      <c r="E131" s="1"/>
      <c r="H131" t="s">
        <v>47</v>
      </c>
      <c r="I131">
        <v>39090</v>
      </c>
      <c r="J131">
        <v>2008</v>
      </c>
      <c r="K131" t="s">
        <v>85</v>
      </c>
      <c r="L131" t="s">
        <v>8031</v>
      </c>
      <c r="N131" t="s">
        <v>3096</v>
      </c>
      <c r="O131" t="s">
        <v>327</v>
      </c>
      <c r="P131" t="s">
        <v>111</v>
      </c>
      <c r="R131">
        <v>98370</v>
      </c>
      <c r="S131" t="s">
        <v>812</v>
      </c>
      <c r="T131" t="s">
        <v>8032</v>
      </c>
      <c r="V131" t="s">
        <v>54</v>
      </c>
      <c r="W131">
        <v>13</v>
      </c>
      <c r="X131" t="s">
        <v>329</v>
      </c>
      <c r="Y131">
        <v>3558</v>
      </c>
      <c r="Z131" t="s">
        <v>111</v>
      </c>
      <c r="AA131" t="s">
        <v>57</v>
      </c>
      <c r="AC131" t="s">
        <v>146</v>
      </c>
      <c r="AD131" t="s">
        <v>4690</v>
      </c>
      <c r="AE131" t="s">
        <v>107</v>
      </c>
      <c r="AF131" t="s">
        <v>107</v>
      </c>
      <c r="AI131" s="1"/>
      <c r="AJ131" t="s">
        <v>72</v>
      </c>
      <c r="AK131" t="s">
        <v>4691</v>
      </c>
      <c r="AL131">
        <v>39756</v>
      </c>
      <c r="AN131" t="b">
        <v>1</v>
      </c>
      <c r="AQ131" t="s">
        <v>60</v>
      </c>
      <c r="AR131" t="s">
        <v>61</v>
      </c>
      <c r="AS131" t="s">
        <v>62</v>
      </c>
      <c r="BB131" s="7" t="s">
        <v>3096</v>
      </c>
      <c r="BC131" s="7" t="s">
        <v>327</v>
      </c>
      <c r="BE131" s="7">
        <v>98370</v>
      </c>
      <c r="BG131" s="7">
        <v>128663.82</v>
      </c>
      <c r="BH131" s="7">
        <v>10402.65</v>
      </c>
      <c r="BI131">
        <v>118230.54</v>
      </c>
      <c r="BJ131">
        <v>0</v>
      </c>
      <c r="BK131">
        <v>0</v>
      </c>
      <c r="BL131">
        <v>525</v>
      </c>
      <c r="BM131">
        <v>5257.42</v>
      </c>
      <c r="BN131">
        <v>0</v>
      </c>
      <c r="BO131" t="s">
        <v>10578</v>
      </c>
      <c r="BP131">
        <v>13829</v>
      </c>
      <c r="BQ131">
        <v>27216</v>
      </c>
      <c r="BR131">
        <v>16202</v>
      </c>
      <c r="BS131">
        <v>14944</v>
      </c>
      <c r="BT131">
        <v>23</v>
      </c>
      <c r="BU131" t="s">
        <v>5009</v>
      </c>
      <c r="BV131" t="s">
        <v>4695</v>
      </c>
      <c r="BX131">
        <v>44149.395462962966</v>
      </c>
    </row>
    <row r="132" spans="1:76" x14ac:dyDescent="0.25">
      <c r="A132" t="s">
        <v>10579</v>
      </c>
      <c r="B132" t="s">
        <v>3502</v>
      </c>
      <c r="C132" t="s">
        <v>46</v>
      </c>
      <c r="D132">
        <v>39236</v>
      </c>
      <c r="E132" s="1"/>
      <c r="H132" t="s">
        <v>47</v>
      </c>
      <c r="I132">
        <v>39236</v>
      </c>
      <c r="J132">
        <v>2008</v>
      </c>
      <c r="K132" t="s">
        <v>85</v>
      </c>
      <c r="L132" t="s">
        <v>3503</v>
      </c>
      <c r="N132" t="s">
        <v>206</v>
      </c>
      <c r="O132" t="s">
        <v>582</v>
      </c>
      <c r="P132" t="s">
        <v>68</v>
      </c>
      <c r="R132">
        <v>98043</v>
      </c>
      <c r="V132" t="s">
        <v>54</v>
      </c>
      <c r="W132">
        <v>13</v>
      </c>
      <c r="X132" t="s">
        <v>164</v>
      </c>
      <c r="Y132">
        <v>4779</v>
      </c>
      <c r="Z132" t="s">
        <v>68</v>
      </c>
      <c r="AA132" t="s">
        <v>57</v>
      </c>
      <c r="AC132" t="s">
        <v>146</v>
      </c>
      <c r="AD132" t="s">
        <v>4690</v>
      </c>
      <c r="AE132" t="s">
        <v>107</v>
      </c>
      <c r="AF132" t="s">
        <v>107</v>
      </c>
      <c r="AI132" s="1"/>
      <c r="AJ132" t="s">
        <v>72</v>
      </c>
      <c r="AK132" t="s">
        <v>4691</v>
      </c>
      <c r="AL132">
        <v>39756</v>
      </c>
      <c r="AN132" t="b">
        <v>1</v>
      </c>
      <c r="AQ132" t="s">
        <v>195</v>
      </c>
      <c r="AR132" t="s">
        <v>150</v>
      </c>
      <c r="AS132" t="s">
        <v>62</v>
      </c>
      <c r="BB132" s="7" t="s">
        <v>206</v>
      </c>
      <c r="BC132" s="7" t="s">
        <v>582</v>
      </c>
      <c r="BE132" s="7">
        <v>98043</v>
      </c>
      <c r="BG132" s="7">
        <v>62861.3</v>
      </c>
      <c r="BH132" s="7">
        <v>14251.41</v>
      </c>
      <c r="BI132">
        <v>55300.46</v>
      </c>
      <c r="BJ132">
        <v>0</v>
      </c>
      <c r="BK132">
        <v>0</v>
      </c>
      <c r="BL132">
        <v>0</v>
      </c>
      <c r="BO132" t="s">
        <v>10580</v>
      </c>
      <c r="BP132">
        <v>14259</v>
      </c>
      <c r="BQ132">
        <v>10276</v>
      </c>
      <c r="BR132">
        <v>16184</v>
      </c>
      <c r="BS132">
        <v>14976</v>
      </c>
      <c r="BT132">
        <v>1</v>
      </c>
      <c r="BU132" t="s">
        <v>10581</v>
      </c>
      <c r="BV132" t="s">
        <v>4695</v>
      </c>
      <c r="BX132">
        <v>44149.396701388891</v>
      </c>
    </row>
    <row r="133" spans="1:76" x14ac:dyDescent="0.25">
      <c r="A133" t="s">
        <v>10582</v>
      </c>
      <c r="B133" t="s">
        <v>10583</v>
      </c>
      <c r="C133" t="s">
        <v>46</v>
      </c>
      <c r="D133">
        <v>39629</v>
      </c>
      <c r="E133" s="1"/>
      <c r="H133" t="s">
        <v>47</v>
      </c>
      <c r="I133">
        <v>39629</v>
      </c>
      <c r="J133">
        <v>2008</v>
      </c>
      <c r="K133" t="s">
        <v>85</v>
      </c>
      <c r="L133" t="s">
        <v>10584</v>
      </c>
      <c r="N133" t="s">
        <v>10585</v>
      </c>
      <c r="O133" t="s">
        <v>10586</v>
      </c>
      <c r="P133" t="s">
        <v>322</v>
      </c>
      <c r="R133">
        <v>991130123</v>
      </c>
      <c r="S133" t="s">
        <v>10587</v>
      </c>
      <c r="T133" t="s">
        <v>10588</v>
      </c>
      <c r="V133" t="s">
        <v>4807</v>
      </c>
      <c r="W133">
        <v>23</v>
      </c>
      <c r="X133" t="s">
        <v>6562</v>
      </c>
      <c r="Y133">
        <v>4375</v>
      </c>
      <c r="Z133" t="s">
        <v>322</v>
      </c>
      <c r="AA133" t="s">
        <v>4785</v>
      </c>
      <c r="AB133">
        <v>22870</v>
      </c>
      <c r="AC133" t="s">
        <v>146</v>
      </c>
      <c r="AD133" t="s">
        <v>4690</v>
      </c>
      <c r="AE133" t="s">
        <v>107</v>
      </c>
      <c r="AF133" t="s">
        <v>107</v>
      </c>
      <c r="AI133" s="1"/>
      <c r="AJ133" t="s">
        <v>72</v>
      </c>
      <c r="AK133" t="s">
        <v>4691</v>
      </c>
      <c r="AL133">
        <v>39756</v>
      </c>
      <c r="AN133" t="b">
        <v>1</v>
      </c>
      <c r="AQ133" t="s">
        <v>60</v>
      </c>
      <c r="AR133" t="s">
        <v>61</v>
      </c>
      <c r="BB133" s="7" t="s">
        <v>10585</v>
      </c>
      <c r="BC133" s="7" t="s">
        <v>10586</v>
      </c>
      <c r="BE133" s="7">
        <v>991130123</v>
      </c>
      <c r="BG133" s="7">
        <v>4550.57</v>
      </c>
      <c r="BH133" s="7">
        <v>2285.3000000000002</v>
      </c>
      <c r="BI133">
        <v>6157.74</v>
      </c>
      <c r="BJ133">
        <v>0</v>
      </c>
      <c r="BK133">
        <v>0</v>
      </c>
      <c r="BL133">
        <v>0</v>
      </c>
      <c r="BO133" t="s">
        <v>10589</v>
      </c>
      <c r="BP133">
        <v>14530</v>
      </c>
      <c r="BQ133">
        <v>7633</v>
      </c>
      <c r="BR133">
        <v>16173</v>
      </c>
      <c r="BS133">
        <v>14987</v>
      </c>
      <c r="BU133" t="s">
        <v>10590</v>
      </c>
      <c r="BV133" t="s">
        <v>4695</v>
      </c>
      <c r="BX133">
        <v>44149.396944444445</v>
      </c>
    </row>
    <row r="134" spans="1:76" x14ac:dyDescent="0.25">
      <c r="A134" t="s">
        <v>10591</v>
      </c>
      <c r="B134" t="s">
        <v>1262</v>
      </c>
      <c r="C134" t="s">
        <v>46</v>
      </c>
      <c r="D134">
        <v>38690</v>
      </c>
      <c r="E134" s="1"/>
      <c r="H134" t="s">
        <v>47</v>
      </c>
      <c r="I134">
        <v>38690</v>
      </c>
      <c r="J134">
        <v>2008</v>
      </c>
      <c r="K134" t="s">
        <v>85</v>
      </c>
      <c r="L134" t="s">
        <v>1263</v>
      </c>
      <c r="N134" t="s">
        <v>1264</v>
      </c>
      <c r="O134" t="s">
        <v>836</v>
      </c>
      <c r="R134">
        <v>98584</v>
      </c>
      <c r="V134" t="s">
        <v>171</v>
      </c>
      <c r="W134">
        <v>4</v>
      </c>
      <c r="X134" t="s">
        <v>4770</v>
      </c>
      <c r="Y134">
        <v>1000</v>
      </c>
      <c r="AA134" t="s">
        <v>71</v>
      </c>
      <c r="AC134" t="s">
        <v>146</v>
      </c>
      <c r="AD134" t="s">
        <v>4690</v>
      </c>
      <c r="AE134" t="s">
        <v>107</v>
      </c>
      <c r="AF134" t="s">
        <v>107</v>
      </c>
      <c r="AI134" s="1"/>
      <c r="AJ134" t="s">
        <v>72</v>
      </c>
      <c r="AK134" t="s">
        <v>4691</v>
      </c>
      <c r="AL134">
        <v>39756</v>
      </c>
      <c r="AN134" t="b">
        <v>1</v>
      </c>
      <c r="AQ134" t="s">
        <v>60</v>
      </c>
      <c r="AR134" t="s">
        <v>61</v>
      </c>
      <c r="AS134" t="s">
        <v>62</v>
      </c>
      <c r="BB134" s="7" t="s">
        <v>1264</v>
      </c>
      <c r="BC134" s="7" t="s">
        <v>836</v>
      </c>
      <c r="BE134" s="7">
        <v>98584</v>
      </c>
      <c r="BG134" s="7">
        <v>206222.58</v>
      </c>
      <c r="BH134" s="7">
        <v>0</v>
      </c>
      <c r="BI134">
        <v>147386.45000000001</v>
      </c>
      <c r="BJ134">
        <v>0</v>
      </c>
      <c r="BK134">
        <v>0</v>
      </c>
      <c r="BL134">
        <v>0</v>
      </c>
      <c r="BO134" t="s">
        <v>10592</v>
      </c>
      <c r="BP134">
        <v>14606</v>
      </c>
      <c r="BQ134">
        <v>4085</v>
      </c>
      <c r="BR134">
        <v>16171</v>
      </c>
      <c r="BS134">
        <v>14994</v>
      </c>
      <c r="BU134" t="s">
        <v>10593</v>
      </c>
      <c r="BV134" t="s">
        <v>4695</v>
      </c>
      <c r="BX134">
        <v>44149.397164351853</v>
      </c>
    </row>
    <row r="135" spans="1:76" x14ac:dyDescent="0.25">
      <c r="A135" t="s">
        <v>10594</v>
      </c>
      <c r="B135" t="s">
        <v>4626</v>
      </c>
      <c r="C135" t="s">
        <v>46</v>
      </c>
      <c r="D135">
        <v>39510</v>
      </c>
      <c r="E135" s="1"/>
      <c r="I135">
        <v>39510</v>
      </c>
      <c r="J135">
        <v>2008</v>
      </c>
      <c r="K135" t="s">
        <v>77</v>
      </c>
      <c r="L135" t="s">
        <v>4627</v>
      </c>
      <c r="N135" t="s">
        <v>4628</v>
      </c>
      <c r="O135" t="s">
        <v>154</v>
      </c>
      <c r="R135">
        <v>98501</v>
      </c>
      <c r="V135" t="s">
        <v>1251</v>
      </c>
      <c r="W135">
        <v>3</v>
      </c>
      <c r="X135" t="s">
        <v>4770</v>
      </c>
      <c r="Y135">
        <v>1000</v>
      </c>
      <c r="AA135" t="s">
        <v>71</v>
      </c>
      <c r="AC135" t="s">
        <v>146</v>
      </c>
      <c r="AD135" t="s">
        <v>4690</v>
      </c>
      <c r="AE135" t="s">
        <v>107</v>
      </c>
      <c r="AF135" t="s">
        <v>107</v>
      </c>
      <c r="AI135" s="1"/>
      <c r="AJ135" t="s">
        <v>72</v>
      </c>
      <c r="AK135" t="s">
        <v>4691</v>
      </c>
      <c r="AL135">
        <v>39756</v>
      </c>
      <c r="AN135" t="b">
        <v>1</v>
      </c>
      <c r="AQ135" t="s">
        <v>73</v>
      </c>
      <c r="BB135" s="7" t="s">
        <v>4628</v>
      </c>
      <c r="BC135" s="7" t="s">
        <v>154</v>
      </c>
      <c r="BE135" s="7">
        <v>98501</v>
      </c>
      <c r="BO135" t="s">
        <v>10595</v>
      </c>
      <c r="BP135">
        <v>14642</v>
      </c>
      <c r="BQ135">
        <v>10272</v>
      </c>
      <c r="BR135">
        <v>16169</v>
      </c>
      <c r="BU135" t="s">
        <v>10596</v>
      </c>
      <c r="BV135" t="s">
        <v>4695</v>
      </c>
      <c r="BX135">
        <v>43598.299039351848</v>
      </c>
    </row>
    <row r="136" spans="1:76" x14ac:dyDescent="0.25">
      <c r="A136" t="s">
        <v>10597</v>
      </c>
      <c r="B136" t="s">
        <v>1192</v>
      </c>
      <c r="C136" t="s">
        <v>46</v>
      </c>
      <c r="D136">
        <v>39343</v>
      </c>
      <c r="E136" s="1"/>
      <c r="H136" t="s">
        <v>599</v>
      </c>
      <c r="I136">
        <v>39343</v>
      </c>
      <c r="J136">
        <v>2008</v>
      </c>
      <c r="K136" t="s">
        <v>77</v>
      </c>
      <c r="L136" t="s">
        <v>1193</v>
      </c>
      <c r="N136" t="s">
        <v>1194</v>
      </c>
      <c r="O136" t="s">
        <v>830</v>
      </c>
      <c r="P136" t="s">
        <v>105</v>
      </c>
      <c r="R136">
        <v>990199664</v>
      </c>
      <c r="V136" t="s">
        <v>54</v>
      </c>
      <c r="W136">
        <v>13</v>
      </c>
      <c r="X136" t="s">
        <v>528</v>
      </c>
      <c r="Y136">
        <v>4785</v>
      </c>
      <c r="Z136" t="s">
        <v>105</v>
      </c>
      <c r="AA136" t="s">
        <v>57</v>
      </c>
      <c r="AC136" t="s">
        <v>146</v>
      </c>
      <c r="AD136" t="s">
        <v>4690</v>
      </c>
      <c r="AE136" t="s">
        <v>107</v>
      </c>
      <c r="AF136" t="s">
        <v>107</v>
      </c>
      <c r="AI136" s="1"/>
      <c r="AJ136" t="s">
        <v>72</v>
      </c>
      <c r="AK136" t="s">
        <v>4691</v>
      </c>
      <c r="AL136">
        <v>39756</v>
      </c>
      <c r="AN136" t="b">
        <v>1</v>
      </c>
      <c r="AQ136" t="s">
        <v>73</v>
      </c>
      <c r="BB136" s="7" t="s">
        <v>1194</v>
      </c>
      <c r="BC136" s="7" t="s">
        <v>830</v>
      </c>
      <c r="BE136" s="7">
        <v>990199664</v>
      </c>
      <c r="BG136" s="7">
        <v>8606.5</v>
      </c>
      <c r="BH136" s="7">
        <v>0</v>
      </c>
      <c r="BI136">
        <v>8606.5</v>
      </c>
      <c r="BJ136">
        <v>0</v>
      </c>
      <c r="BK136">
        <v>0</v>
      </c>
      <c r="BL136">
        <v>0</v>
      </c>
      <c r="BO136" t="s">
        <v>10598</v>
      </c>
      <c r="BP136">
        <v>14684</v>
      </c>
      <c r="BQ136">
        <v>28800</v>
      </c>
      <c r="BR136">
        <v>16168</v>
      </c>
      <c r="BS136">
        <v>14995</v>
      </c>
      <c r="BT136">
        <v>4</v>
      </c>
      <c r="BU136" t="s">
        <v>10599</v>
      </c>
      <c r="BV136" t="s">
        <v>4695</v>
      </c>
      <c r="BX136">
        <v>44149.397245370368</v>
      </c>
    </row>
    <row r="137" spans="1:76" x14ac:dyDescent="0.25">
      <c r="A137" t="s">
        <v>10600</v>
      </c>
      <c r="B137" t="s">
        <v>10601</v>
      </c>
      <c r="C137" t="s">
        <v>46</v>
      </c>
      <c r="D137">
        <v>39477</v>
      </c>
      <c r="E137" s="1"/>
      <c r="H137" t="s">
        <v>47</v>
      </c>
      <c r="I137">
        <v>39477</v>
      </c>
      <c r="J137">
        <v>2008</v>
      </c>
      <c r="K137" t="s">
        <v>85</v>
      </c>
      <c r="L137" t="s">
        <v>10602</v>
      </c>
      <c r="N137" t="s">
        <v>10603</v>
      </c>
      <c r="O137" t="s">
        <v>3600</v>
      </c>
      <c r="P137" t="s">
        <v>737</v>
      </c>
      <c r="R137">
        <v>98563</v>
      </c>
      <c r="S137" t="s">
        <v>10604</v>
      </c>
      <c r="T137" t="s">
        <v>10605</v>
      </c>
      <c r="V137" t="s">
        <v>4807</v>
      </c>
      <c r="W137">
        <v>23</v>
      </c>
      <c r="X137" t="s">
        <v>6884</v>
      </c>
      <c r="Y137">
        <v>3369</v>
      </c>
      <c r="Z137" t="s">
        <v>737</v>
      </c>
      <c r="AA137" t="s">
        <v>4785</v>
      </c>
      <c r="AB137">
        <v>34197</v>
      </c>
      <c r="AC137" t="s">
        <v>146</v>
      </c>
      <c r="AD137" t="s">
        <v>4690</v>
      </c>
      <c r="AE137" t="s">
        <v>107</v>
      </c>
      <c r="AF137" t="s">
        <v>107</v>
      </c>
      <c r="AI137" s="1"/>
      <c r="AJ137" t="s">
        <v>72</v>
      </c>
      <c r="AK137" t="s">
        <v>4691</v>
      </c>
      <c r="AL137">
        <v>39756</v>
      </c>
      <c r="AN137" t="b">
        <v>1</v>
      </c>
      <c r="AQ137" t="s">
        <v>177</v>
      </c>
      <c r="BB137" s="7" t="s">
        <v>10603</v>
      </c>
      <c r="BC137" s="7" t="s">
        <v>3600</v>
      </c>
      <c r="BE137" s="7">
        <v>98563</v>
      </c>
      <c r="BG137" s="7">
        <v>19466.71</v>
      </c>
      <c r="BH137" s="7">
        <v>0</v>
      </c>
      <c r="BI137">
        <v>15826.74</v>
      </c>
      <c r="BJ137">
        <v>0</v>
      </c>
      <c r="BK137">
        <v>0</v>
      </c>
      <c r="BL137">
        <v>0</v>
      </c>
      <c r="BO137" t="s">
        <v>10606</v>
      </c>
      <c r="BP137">
        <v>14715</v>
      </c>
      <c r="BQ137">
        <v>1432</v>
      </c>
      <c r="BR137">
        <v>16163</v>
      </c>
      <c r="BS137">
        <v>15003</v>
      </c>
      <c r="BU137" t="s">
        <v>10607</v>
      </c>
      <c r="BV137" t="s">
        <v>4695</v>
      </c>
      <c r="BX137">
        <v>44149.397465277776</v>
      </c>
    </row>
    <row r="138" spans="1:76" x14ac:dyDescent="0.25">
      <c r="A138" t="s">
        <v>10608</v>
      </c>
      <c r="B138" t="s">
        <v>3732</v>
      </c>
      <c r="C138" t="s">
        <v>46</v>
      </c>
      <c r="D138">
        <v>39618</v>
      </c>
      <c r="E138" s="1"/>
      <c r="I138">
        <v>39618</v>
      </c>
      <c r="J138">
        <v>2008</v>
      </c>
      <c r="K138" t="s">
        <v>85</v>
      </c>
      <c r="L138" t="s">
        <v>3733</v>
      </c>
      <c r="N138" t="s">
        <v>4624</v>
      </c>
      <c r="O138" t="s">
        <v>886</v>
      </c>
      <c r="P138" t="s">
        <v>115</v>
      </c>
      <c r="R138">
        <v>983387276</v>
      </c>
      <c r="S138" t="s">
        <v>4625</v>
      </c>
      <c r="T138" t="s">
        <v>10609</v>
      </c>
      <c r="V138" t="s">
        <v>54</v>
      </c>
      <c r="W138">
        <v>13</v>
      </c>
      <c r="X138" t="s">
        <v>174</v>
      </c>
      <c r="Y138">
        <v>4781</v>
      </c>
      <c r="Z138" t="s">
        <v>115</v>
      </c>
      <c r="AA138" t="s">
        <v>57</v>
      </c>
      <c r="AC138" t="s">
        <v>146</v>
      </c>
      <c r="AD138" t="s">
        <v>4690</v>
      </c>
      <c r="AE138" t="s">
        <v>107</v>
      </c>
      <c r="AF138" t="s">
        <v>107</v>
      </c>
      <c r="AI138" s="1"/>
      <c r="AJ138" t="s">
        <v>72</v>
      </c>
      <c r="AK138" t="s">
        <v>4691</v>
      </c>
      <c r="AL138">
        <v>39756</v>
      </c>
      <c r="AN138" t="b">
        <v>1</v>
      </c>
      <c r="AQ138" t="s">
        <v>177</v>
      </c>
      <c r="BB138" s="7" t="s">
        <v>4624</v>
      </c>
      <c r="BC138" s="7" t="s">
        <v>886</v>
      </c>
      <c r="BE138" s="7">
        <v>983387276</v>
      </c>
      <c r="BO138" t="s">
        <v>10610</v>
      </c>
      <c r="BP138">
        <v>14850</v>
      </c>
      <c r="BQ138">
        <v>6131</v>
      </c>
      <c r="BR138">
        <v>16160</v>
      </c>
      <c r="BT138">
        <v>2</v>
      </c>
      <c r="BU138" t="s">
        <v>10611</v>
      </c>
      <c r="BV138" t="s">
        <v>4695</v>
      </c>
      <c r="BX138">
        <v>43598.298958333333</v>
      </c>
    </row>
    <row r="139" spans="1:76" x14ac:dyDescent="0.25">
      <c r="A139" t="s">
        <v>10612</v>
      </c>
      <c r="B139" t="s">
        <v>1887</v>
      </c>
      <c r="C139" t="s">
        <v>46</v>
      </c>
      <c r="D139">
        <v>39617</v>
      </c>
      <c r="E139" s="1"/>
      <c r="H139" t="s">
        <v>289</v>
      </c>
      <c r="I139">
        <v>39617</v>
      </c>
      <c r="J139">
        <v>2008</v>
      </c>
      <c r="K139" t="s">
        <v>85</v>
      </c>
      <c r="L139" t="s">
        <v>1888</v>
      </c>
      <c r="N139" t="s">
        <v>1889</v>
      </c>
      <c r="O139" t="s">
        <v>198</v>
      </c>
      <c r="P139" t="s">
        <v>199</v>
      </c>
      <c r="R139">
        <v>982238894</v>
      </c>
      <c r="T139" t="s">
        <v>10613</v>
      </c>
      <c r="V139" t="s">
        <v>54</v>
      </c>
      <c r="W139">
        <v>13</v>
      </c>
      <c r="X139" t="s">
        <v>201</v>
      </c>
      <c r="Y139">
        <v>4856</v>
      </c>
      <c r="Z139" t="s">
        <v>199</v>
      </c>
      <c r="AA139" t="s">
        <v>57</v>
      </c>
      <c r="AC139" t="s">
        <v>146</v>
      </c>
      <c r="AD139" t="s">
        <v>4690</v>
      </c>
      <c r="AE139" t="s">
        <v>107</v>
      </c>
      <c r="AF139" t="s">
        <v>107</v>
      </c>
      <c r="AI139" s="1"/>
      <c r="AJ139" t="s">
        <v>72</v>
      </c>
      <c r="AK139" t="s">
        <v>4691</v>
      </c>
      <c r="AL139">
        <v>39756</v>
      </c>
      <c r="AN139" t="b">
        <v>1</v>
      </c>
      <c r="AQ139" t="s">
        <v>60</v>
      </c>
      <c r="AR139" t="s">
        <v>99</v>
      </c>
      <c r="AS139" t="s">
        <v>4734</v>
      </c>
      <c r="BB139" s="7" t="s">
        <v>1889</v>
      </c>
      <c r="BC139" s="7" t="s">
        <v>198</v>
      </c>
      <c r="BE139" s="7">
        <v>982238894</v>
      </c>
      <c r="BG139" s="7">
        <v>1883.95</v>
      </c>
      <c r="BH139" s="7">
        <v>0</v>
      </c>
      <c r="BI139">
        <v>3142.92</v>
      </c>
      <c r="BJ139">
        <v>0</v>
      </c>
      <c r="BK139">
        <v>0</v>
      </c>
      <c r="BL139">
        <v>0</v>
      </c>
      <c r="BO139" t="s">
        <v>10614</v>
      </c>
      <c r="BP139">
        <v>15079</v>
      </c>
      <c r="BQ139">
        <v>10267</v>
      </c>
      <c r="BR139">
        <v>16150</v>
      </c>
      <c r="BS139">
        <v>15025</v>
      </c>
      <c r="BT139">
        <v>39</v>
      </c>
      <c r="BU139" t="s">
        <v>10615</v>
      </c>
      <c r="BV139" t="s">
        <v>4695</v>
      </c>
      <c r="BX139">
        <v>44149.398333333331</v>
      </c>
    </row>
    <row r="140" spans="1:76" x14ac:dyDescent="0.25">
      <c r="A140" t="s">
        <v>10616</v>
      </c>
      <c r="B140" t="s">
        <v>483</v>
      </c>
      <c r="C140" t="s">
        <v>46</v>
      </c>
      <c r="D140">
        <v>39090</v>
      </c>
      <c r="E140" s="1"/>
      <c r="H140" t="s">
        <v>47</v>
      </c>
      <c r="I140">
        <v>39090</v>
      </c>
      <c r="J140">
        <v>2008</v>
      </c>
      <c r="K140" t="s">
        <v>85</v>
      </c>
      <c r="L140" t="s">
        <v>7191</v>
      </c>
      <c r="N140" t="s">
        <v>484</v>
      </c>
      <c r="O140" t="s">
        <v>101</v>
      </c>
      <c r="P140" t="s">
        <v>68</v>
      </c>
      <c r="R140">
        <v>98118</v>
      </c>
      <c r="T140" t="s">
        <v>5923</v>
      </c>
      <c r="V140" t="s">
        <v>54</v>
      </c>
      <c r="W140">
        <v>13</v>
      </c>
      <c r="X140" t="s">
        <v>486</v>
      </c>
      <c r="Y140">
        <v>4852</v>
      </c>
      <c r="Z140" t="s">
        <v>68</v>
      </c>
      <c r="AA140" t="s">
        <v>57</v>
      </c>
      <c r="AC140" t="s">
        <v>146</v>
      </c>
      <c r="AD140" t="s">
        <v>4690</v>
      </c>
      <c r="AE140" t="s">
        <v>107</v>
      </c>
      <c r="AF140" t="s">
        <v>107</v>
      </c>
      <c r="AI140" s="1"/>
      <c r="AJ140" t="s">
        <v>72</v>
      </c>
      <c r="AK140" t="s">
        <v>4691</v>
      </c>
      <c r="AL140">
        <v>39756</v>
      </c>
      <c r="AN140" t="b">
        <v>1</v>
      </c>
      <c r="AQ140" t="s">
        <v>60</v>
      </c>
      <c r="AR140" t="s">
        <v>61</v>
      </c>
      <c r="AS140" t="s">
        <v>62</v>
      </c>
      <c r="BB140" s="7" t="s">
        <v>484</v>
      </c>
      <c r="BC140" s="7" t="s">
        <v>101</v>
      </c>
      <c r="BE140" s="7">
        <v>98118</v>
      </c>
      <c r="BG140" s="7">
        <v>86380</v>
      </c>
      <c r="BH140" s="7">
        <v>26264.7</v>
      </c>
      <c r="BI140">
        <v>108676.08</v>
      </c>
      <c r="BJ140">
        <v>0</v>
      </c>
      <c r="BK140">
        <v>0</v>
      </c>
      <c r="BL140">
        <v>975</v>
      </c>
      <c r="BM140">
        <v>0</v>
      </c>
      <c r="BN140">
        <v>0</v>
      </c>
      <c r="BO140" t="s">
        <v>10617</v>
      </c>
      <c r="BP140">
        <v>15294</v>
      </c>
      <c r="BQ140">
        <v>490</v>
      </c>
      <c r="BR140">
        <v>16146</v>
      </c>
      <c r="BS140">
        <v>15029</v>
      </c>
      <c r="BT140">
        <v>37</v>
      </c>
      <c r="BU140" t="s">
        <v>5009</v>
      </c>
      <c r="BV140" t="s">
        <v>4695</v>
      </c>
      <c r="BX140">
        <v>44149.398414351854</v>
      </c>
    </row>
    <row r="141" spans="1:76" x14ac:dyDescent="0.25">
      <c r="A141" t="s">
        <v>10618</v>
      </c>
      <c r="B141" t="s">
        <v>1133</v>
      </c>
      <c r="C141" t="s">
        <v>46</v>
      </c>
      <c r="D141">
        <v>39493</v>
      </c>
      <c r="E141" s="1"/>
      <c r="H141" t="s">
        <v>47</v>
      </c>
      <c r="I141">
        <v>39493</v>
      </c>
      <c r="J141">
        <v>2008</v>
      </c>
      <c r="K141" t="s">
        <v>85</v>
      </c>
      <c r="L141" t="s">
        <v>1134</v>
      </c>
      <c r="N141" t="s">
        <v>1137</v>
      </c>
      <c r="O141" t="s">
        <v>101</v>
      </c>
      <c r="P141" t="s">
        <v>68</v>
      </c>
      <c r="R141">
        <v>98115</v>
      </c>
      <c r="S141" t="s">
        <v>1680</v>
      </c>
      <c r="T141" t="s">
        <v>6350</v>
      </c>
      <c r="V141" t="s">
        <v>54</v>
      </c>
      <c r="W141">
        <v>13</v>
      </c>
      <c r="X141" t="s">
        <v>469</v>
      </c>
      <c r="Y141">
        <v>4870</v>
      </c>
      <c r="Z141" t="s">
        <v>68</v>
      </c>
      <c r="AA141" t="s">
        <v>57</v>
      </c>
      <c r="AC141" t="s">
        <v>146</v>
      </c>
      <c r="AD141" t="s">
        <v>4690</v>
      </c>
      <c r="AE141" t="s">
        <v>107</v>
      </c>
      <c r="AF141" t="s">
        <v>107</v>
      </c>
      <c r="AI141" s="1"/>
      <c r="AJ141" t="s">
        <v>72</v>
      </c>
      <c r="AK141" t="s">
        <v>4691</v>
      </c>
      <c r="AL141">
        <v>39756</v>
      </c>
      <c r="AN141" t="b">
        <v>1</v>
      </c>
      <c r="AQ141" t="s">
        <v>60</v>
      </c>
      <c r="AR141" t="s">
        <v>99</v>
      </c>
      <c r="AS141" t="s">
        <v>100</v>
      </c>
      <c r="BB141" s="7" t="s">
        <v>1137</v>
      </c>
      <c r="BC141" s="7" t="s">
        <v>101</v>
      </c>
      <c r="BE141" s="7">
        <v>98115</v>
      </c>
      <c r="BG141" s="7">
        <v>66447.92</v>
      </c>
      <c r="BH141" s="7">
        <v>0</v>
      </c>
      <c r="BI141">
        <v>65488.62</v>
      </c>
      <c r="BJ141">
        <v>0</v>
      </c>
      <c r="BK141">
        <v>0</v>
      </c>
      <c r="BL141">
        <v>0</v>
      </c>
      <c r="BM141">
        <v>142.11000000000001</v>
      </c>
      <c r="BN141">
        <v>0</v>
      </c>
      <c r="BO141" t="s">
        <v>10619</v>
      </c>
      <c r="BP141">
        <v>15377</v>
      </c>
      <c r="BQ141">
        <v>25519</v>
      </c>
      <c r="BR141">
        <v>16144</v>
      </c>
      <c r="BS141">
        <v>15045</v>
      </c>
      <c r="BT141">
        <v>46</v>
      </c>
      <c r="BU141" t="s">
        <v>10620</v>
      </c>
      <c r="BV141" t="s">
        <v>4695</v>
      </c>
      <c r="BX141">
        <v>44149.398993055554</v>
      </c>
    </row>
    <row r="142" spans="1:76" x14ac:dyDescent="0.25">
      <c r="A142" t="s">
        <v>10621</v>
      </c>
      <c r="B142" t="s">
        <v>10622</v>
      </c>
      <c r="C142" t="s">
        <v>46</v>
      </c>
      <c r="D142">
        <v>39582</v>
      </c>
      <c r="E142" s="1"/>
      <c r="H142" t="s">
        <v>289</v>
      </c>
      <c r="I142">
        <v>39582</v>
      </c>
      <c r="J142">
        <v>2008</v>
      </c>
      <c r="K142" t="s">
        <v>85</v>
      </c>
      <c r="L142" t="s">
        <v>10623</v>
      </c>
      <c r="N142" t="s">
        <v>10624</v>
      </c>
      <c r="O142" t="s">
        <v>316</v>
      </c>
      <c r="P142" t="s">
        <v>133</v>
      </c>
      <c r="R142">
        <v>986322718</v>
      </c>
      <c r="T142" t="s">
        <v>10625</v>
      </c>
      <c r="V142" t="s">
        <v>4807</v>
      </c>
      <c r="W142">
        <v>23</v>
      </c>
      <c r="X142" t="s">
        <v>5425</v>
      </c>
      <c r="Y142">
        <v>3200</v>
      </c>
      <c r="Z142" t="s">
        <v>133</v>
      </c>
      <c r="AA142" t="s">
        <v>4785</v>
      </c>
      <c r="AB142">
        <v>52538</v>
      </c>
      <c r="AC142" t="s">
        <v>146</v>
      </c>
      <c r="AD142" t="s">
        <v>4690</v>
      </c>
      <c r="AE142" t="s">
        <v>107</v>
      </c>
      <c r="AF142" t="s">
        <v>107</v>
      </c>
      <c r="AI142" s="1"/>
      <c r="AJ142" t="s">
        <v>72</v>
      </c>
      <c r="AK142" t="s">
        <v>4691</v>
      </c>
      <c r="AL142">
        <v>39756</v>
      </c>
      <c r="AN142" t="b">
        <v>1</v>
      </c>
      <c r="AQ142" t="s">
        <v>60</v>
      </c>
      <c r="AR142" t="s">
        <v>61</v>
      </c>
      <c r="BB142" s="7" t="s">
        <v>10624</v>
      </c>
      <c r="BC142" s="7" t="s">
        <v>316</v>
      </c>
      <c r="BE142" s="7">
        <v>986322718</v>
      </c>
      <c r="BG142" s="7">
        <v>0</v>
      </c>
      <c r="BH142" s="7">
        <v>0</v>
      </c>
      <c r="BI142">
        <v>0</v>
      </c>
      <c r="BJ142">
        <v>0</v>
      </c>
      <c r="BK142">
        <v>0</v>
      </c>
      <c r="BL142">
        <v>0</v>
      </c>
      <c r="BM142">
        <v>2784.99</v>
      </c>
      <c r="BN142">
        <v>0</v>
      </c>
      <c r="BO142" t="s">
        <v>10626</v>
      </c>
      <c r="BP142">
        <v>15825</v>
      </c>
      <c r="BQ142">
        <v>10259</v>
      </c>
      <c r="BR142">
        <v>16123</v>
      </c>
      <c r="BS142">
        <v>15070</v>
      </c>
      <c r="BU142" t="s">
        <v>10627</v>
      </c>
      <c r="BV142" t="s">
        <v>4695</v>
      </c>
      <c r="BX142">
        <v>44149.399988425925</v>
      </c>
    </row>
    <row r="143" spans="1:76" x14ac:dyDescent="0.25">
      <c r="A143" t="s">
        <v>10628</v>
      </c>
      <c r="B143" t="s">
        <v>10629</v>
      </c>
      <c r="C143" t="s">
        <v>46</v>
      </c>
      <c r="D143">
        <v>39600</v>
      </c>
      <c r="E143" s="1"/>
      <c r="H143" t="s">
        <v>47</v>
      </c>
      <c r="I143">
        <v>39600</v>
      </c>
      <c r="J143">
        <v>2008</v>
      </c>
      <c r="K143" t="s">
        <v>85</v>
      </c>
      <c r="L143" t="s">
        <v>10630</v>
      </c>
      <c r="N143" t="s">
        <v>10631</v>
      </c>
      <c r="O143" t="s">
        <v>7470</v>
      </c>
      <c r="P143" t="s">
        <v>505</v>
      </c>
      <c r="R143">
        <v>986050304</v>
      </c>
      <c r="S143" t="s">
        <v>10632</v>
      </c>
      <c r="T143" t="s">
        <v>10633</v>
      </c>
      <c r="V143" t="s">
        <v>4807</v>
      </c>
      <c r="W143">
        <v>23</v>
      </c>
      <c r="X143" t="s">
        <v>6135</v>
      </c>
      <c r="Y143">
        <v>3579</v>
      </c>
      <c r="Z143" t="s">
        <v>505</v>
      </c>
      <c r="AA143" t="s">
        <v>4785</v>
      </c>
      <c r="AB143">
        <v>11329</v>
      </c>
      <c r="AC143" t="s">
        <v>146</v>
      </c>
      <c r="AD143" t="s">
        <v>4690</v>
      </c>
      <c r="AE143" t="s">
        <v>107</v>
      </c>
      <c r="AF143" t="s">
        <v>107</v>
      </c>
      <c r="AI143" s="1"/>
      <c r="AJ143" t="s">
        <v>72</v>
      </c>
      <c r="AK143" t="s">
        <v>4691</v>
      </c>
      <c r="AL143">
        <v>39756</v>
      </c>
      <c r="AN143" t="b">
        <v>1</v>
      </c>
      <c r="AQ143" t="s">
        <v>60</v>
      </c>
      <c r="AR143" t="s">
        <v>99</v>
      </c>
      <c r="BB143" s="7" t="s">
        <v>10631</v>
      </c>
      <c r="BC143" s="7" t="s">
        <v>7470</v>
      </c>
      <c r="BE143" s="7">
        <v>986050304</v>
      </c>
      <c r="BG143" s="7">
        <v>10905</v>
      </c>
      <c r="BH143" s="7">
        <v>0</v>
      </c>
      <c r="BI143">
        <v>9548.9500000000007</v>
      </c>
      <c r="BJ143">
        <v>-1004</v>
      </c>
      <c r="BK143">
        <v>0</v>
      </c>
      <c r="BL143">
        <v>0</v>
      </c>
      <c r="BO143" t="s">
        <v>10634</v>
      </c>
      <c r="BP143">
        <v>15904</v>
      </c>
      <c r="BQ143">
        <v>10258</v>
      </c>
      <c r="BR143">
        <v>16122</v>
      </c>
      <c r="BS143">
        <v>15069</v>
      </c>
      <c r="BU143" t="s">
        <v>10635</v>
      </c>
      <c r="BV143" t="s">
        <v>4695</v>
      </c>
      <c r="BX143">
        <v>44149.399965277778</v>
      </c>
    </row>
    <row r="144" spans="1:76" x14ac:dyDescent="0.25">
      <c r="A144" t="s">
        <v>10636</v>
      </c>
      <c r="B144" t="s">
        <v>1903</v>
      </c>
      <c r="C144" t="s">
        <v>46</v>
      </c>
      <c r="D144">
        <v>39607</v>
      </c>
      <c r="E144" s="1"/>
      <c r="H144" t="s">
        <v>47</v>
      </c>
      <c r="I144">
        <v>39607</v>
      </c>
      <c r="J144">
        <v>2008</v>
      </c>
      <c r="K144" t="s">
        <v>85</v>
      </c>
      <c r="L144" t="s">
        <v>1904</v>
      </c>
      <c r="N144" t="s">
        <v>1905</v>
      </c>
      <c r="O144" t="s">
        <v>241</v>
      </c>
      <c r="P144" t="s">
        <v>241</v>
      </c>
      <c r="R144">
        <v>98902</v>
      </c>
      <c r="T144" t="s">
        <v>10637</v>
      </c>
      <c r="V144" t="s">
        <v>54</v>
      </c>
      <c r="W144">
        <v>13</v>
      </c>
      <c r="X144" t="s">
        <v>243</v>
      </c>
      <c r="Y144">
        <v>4805</v>
      </c>
      <c r="Z144" t="s">
        <v>241</v>
      </c>
      <c r="AA144" t="s">
        <v>57</v>
      </c>
      <c r="AC144" t="s">
        <v>146</v>
      </c>
      <c r="AD144" t="s">
        <v>4690</v>
      </c>
      <c r="AE144" t="s">
        <v>107</v>
      </c>
      <c r="AF144" t="s">
        <v>107</v>
      </c>
      <c r="AI144" s="1"/>
      <c r="AJ144" t="s">
        <v>72</v>
      </c>
      <c r="AK144" t="s">
        <v>4691</v>
      </c>
      <c r="AL144">
        <v>39756</v>
      </c>
      <c r="AN144" t="b">
        <v>1</v>
      </c>
      <c r="AQ144" t="s">
        <v>60</v>
      </c>
      <c r="AR144" t="s">
        <v>99</v>
      </c>
      <c r="AS144" t="s">
        <v>4734</v>
      </c>
      <c r="BB144" s="7" t="s">
        <v>1905</v>
      </c>
      <c r="BC144" s="7" t="s">
        <v>241</v>
      </c>
      <c r="BE144" s="7">
        <v>98902</v>
      </c>
      <c r="BG144" s="7">
        <v>6724.18</v>
      </c>
      <c r="BH144" s="7">
        <v>0</v>
      </c>
      <c r="BI144">
        <v>8101.07</v>
      </c>
      <c r="BJ144">
        <v>0</v>
      </c>
      <c r="BK144">
        <v>0</v>
      </c>
      <c r="BL144">
        <v>0</v>
      </c>
      <c r="BO144" t="s">
        <v>10638</v>
      </c>
      <c r="BP144">
        <v>15944</v>
      </c>
      <c r="BQ144">
        <v>10257</v>
      </c>
      <c r="BR144">
        <v>16120</v>
      </c>
      <c r="BS144">
        <v>15071</v>
      </c>
      <c r="BT144">
        <v>14</v>
      </c>
      <c r="BU144" t="s">
        <v>10639</v>
      </c>
      <c r="BV144" t="s">
        <v>4695</v>
      </c>
      <c r="BX144">
        <v>44149.4</v>
      </c>
    </row>
    <row r="145" spans="1:76" x14ac:dyDescent="0.25">
      <c r="A145" t="s">
        <v>10640</v>
      </c>
      <c r="B145" t="s">
        <v>718</v>
      </c>
      <c r="C145" t="s">
        <v>46</v>
      </c>
      <c r="D145">
        <v>38427</v>
      </c>
      <c r="E145" s="1"/>
      <c r="H145" t="s">
        <v>47</v>
      </c>
      <c r="I145">
        <v>38427</v>
      </c>
      <c r="J145">
        <v>2008</v>
      </c>
      <c r="K145" t="s">
        <v>85</v>
      </c>
      <c r="L145" t="s">
        <v>719</v>
      </c>
      <c r="N145" t="s">
        <v>720</v>
      </c>
      <c r="O145" t="s">
        <v>661</v>
      </c>
      <c r="P145" t="s">
        <v>115</v>
      </c>
      <c r="R145" t="s">
        <v>10641</v>
      </c>
      <c r="S145" t="s">
        <v>1195</v>
      </c>
      <c r="T145" t="s">
        <v>1195</v>
      </c>
      <c r="V145" t="s">
        <v>90</v>
      </c>
      <c r="W145">
        <v>12</v>
      </c>
      <c r="X145" t="s">
        <v>619</v>
      </c>
      <c r="Y145">
        <v>4731</v>
      </c>
      <c r="Z145" t="s">
        <v>115</v>
      </c>
      <c r="AA145" t="s">
        <v>57</v>
      </c>
      <c r="AC145" t="s">
        <v>146</v>
      </c>
      <c r="AD145" t="s">
        <v>4690</v>
      </c>
      <c r="AE145" t="s">
        <v>107</v>
      </c>
      <c r="AF145" t="s">
        <v>107</v>
      </c>
      <c r="AI145" s="1"/>
      <c r="AJ145" t="s">
        <v>72</v>
      </c>
      <c r="AK145" t="s">
        <v>4691</v>
      </c>
      <c r="AL145">
        <v>39756</v>
      </c>
      <c r="AN145" t="b">
        <v>1</v>
      </c>
      <c r="AQ145" t="s">
        <v>60</v>
      </c>
      <c r="AR145" t="s">
        <v>99</v>
      </c>
      <c r="AS145" t="s">
        <v>62</v>
      </c>
      <c r="BB145" s="7" t="s">
        <v>720</v>
      </c>
      <c r="BC145" s="7" t="s">
        <v>661</v>
      </c>
      <c r="BE145" s="7" t="s">
        <v>10641</v>
      </c>
      <c r="BG145" s="7">
        <v>205999.37</v>
      </c>
      <c r="BH145" s="7">
        <v>4417</v>
      </c>
      <c r="BI145">
        <v>204862.95</v>
      </c>
      <c r="BJ145">
        <v>0</v>
      </c>
      <c r="BK145">
        <v>0</v>
      </c>
      <c r="BL145">
        <v>0</v>
      </c>
      <c r="BM145">
        <v>4732.24</v>
      </c>
      <c r="BN145">
        <v>135240.35999999999</v>
      </c>
      <c r="BO145" t="s">
        <v>10642</v>
      </c>
      <c r="BP145">
        <v>15967</v>
      </c>
      <c r="BQ145">
        <v>4034</v>
      </c>
      <c r="BR145">
        <v>16119</v>
      </c>
      <c r="BS145">
        <v>15073</v>
      </c>
      <c r="BT145">
        <v>2</v>
      </c>
      <c r="BU145" t="s">
        <v>9520</v>
      </c>
      <c r="BV145" t="s">
        <v>4695</v>
      </c>
      <c r="BX145">
        <v>44149.400081018517</v>
      </c>
    </row>
    <row r="146" spans="1:76" x14ac:dyDescent="0.25">
      <c r="A146" t="s">
        <v>10643</v>
      </c>
      <c r="B146" t="s">
        <v>1085</v>
      </c>
      <c r="C146" t="s">
        <v>46</v>
      </c>
      <c r="D146">
        <v>39558</v>
      </c>
      <c r="E146" s="1"/>
      <c r="H146" t="s">
        <v>47</v>
      </c>
      <c r="I146">
        <v>39558</v>
      </c>
      <c r="J146">
        <v>2008</v>
      </c>
      <c r="K146" t="s">
        <v>85</v>
      </c>
      <c r="L146" t="s">
        <v>1086</v>
      </c>
      <c r="N146" t="s">
        <v>2873</v>
      </c>
      <c r="O146" t="s">
        <v>393</v>
      </c>
      <c r="P146" t="s">
        <v>394</v>
      </c>
      <c r="R146">
        <v>98273</v>
      </c>
      <c r="S146" t="s">
        <v>1089</v>
      </c>
      <c r="T146" t="s">
        <v>8060</v>
      </c>
      <c r="V146" t="s">
        <v>90</v>
      </c>
      <c r="W146">
        <v>12</v>
      </c>
      <c r="X146" t="s">
        <v>1090</v>
      </c>
      <c r="Y146">
        <v>4769</v>
      </c>
      <c r="Z146" t="s">
        <v>394</v>
      </c>
      <c r="AA146" t="s">
        <v>57</v>
      </c>
      <c r="AC146" t="s">
        <v>146</v>
      </c>
      <c r="AD146" t="s">
        <v>4690</v>
      </c>
      <c r="AE146" t="s">
        <v>107</v>
      </c>
      <c r="AF146" t="s">
        <v>107</v>
      </c>
      <c r="AI146" s="1"/>
      <c r="AJ146" t="s">
        <v>72</v>
      </c>
      <c r="AK146" t="s">
        <v>4691</v>
      </c>
      <c r="AL146">
        <v>39756</v>
      </c>
      <c r="AN146" t="b">
        <v>1</v>
      </c>
      <c r="AQ146" t="s">
        <v>60</v>
      </c>
      <c r="AR146" t="s">
        <v>61</v>
      </c>
      <c r="AS146" t="s">
        <v>100</v>
      </c>
      <c r="BB146" s="7" t="s">
        <v>2873</v>
      </c>
      <c r="BC146" s="7" t="s">
        <v>393</v>
      </c>
      <c r="BE146" s="7">
        <v>98273</v>
      </c>
      <c r="BG146" s="7">
        <v>195400.27</v>
      </c>
      <c r="BH146" s="7">
        <v>0</v>
      </c>
      <c r="BI146">
        <v>188941.1</v>
      </c>
      <c r="BJ146">
        <v>0</v>
      </c>
      <c r="BK146">
        <v>0</v>
      </c>
      <c r="BL146">
        <v>0</v>
      </c>
      <c r="BM146">
        <v>14858.09</v>
      </c>
      <c r="BN146">
        <v>0</v>
      </c>
      <c r="BO146" t="s">
        <v>10644</v>
      </c>
      <c r="BP146">
        <v>15996</v>
      </c>
      <c r="BQ146">
        <v>1116</v>
      </c>
      <c r="BR146">
        <v>16117</v>
      </c>
      <c r="BS146">
        <v>15072</v>
      </c>
      <c r="BT146">
        <v>40</v>
      </c>
      <c r="BU146" t="s">
        <v>10645</v>
      </c>
      <c r="BV146" t="s">
        <v>4695</v>
      </c>
      <c r="BX146">
        <v>44149.400023148148</v>
      </c>
    </row>
    <row r="147" spans="1:76" x14ac:dyDescent="0.25">
      <c r="A147" t="s">
        <v>10646</v>
      </c>
      <c r="B147" t="s">
        <v>726</v>
      </c>
      <c r="C147" t="s">
        <v>46</v>
      </c>
      <c r="D147">
        <v>39366</v>
      </c>
      <c r="E147" s="1"/>
      <c r="H147" t="s">
        <v>47</v>
      </c>
      <c r="I147">
        <v>39366</v>
      </c>
      <c r="J147">
        <v>2008</v>
      </c>
      <c r="K147" t="s">
        <v>85</v>
      </c>
      <c r="L147" t="s">
        <v>10647</v>
      </c>
      <c r="N147" t="s">
        <v>727</v>
      </c>
      <c r="O147" t="s">
        <v>143</v>
      </c>
      <c r="P147" t="s">
        <v>115</v>
      </c>
      <c r="R147">
        <v>984065707</v>
      </c>
      <c r="S147" t="s">
        <v>728</v>
      </c>
      <c r="T147" t="s">
        <v>10648</v>
      </c>
      <c r="V147" t="s">
        <v>90</v>
      </c>
      <c r="W147">
        <v>12</v>
      </c>
      <c r="X147" t="s">
        <v>729</v>
      </c>
      <c r="Y147">
        <v>4756</v>
      </c>
      <c r="Z147" t="s">
        <v>115</v>
      </c>
      <c r="AA147" t="s">
        <v>57</v>
      </c>
      <c r="AC147" t="s">
        <v>146</v>
      </c>
      <c r="AD147" t="s">
        <v>4690</v>
      </c>
      <c r="AE147" t="s">
        <v>107</v>
      </c>
      <c r="AF147" t="s">
        <v>107</v>
      </c>
      <c r="AI147" s="1"/>
      <c r="AJ147" t="s">
        <v>72</v>
      </c>
      <c r="AK147" t="s">
        <v>4691</v>
      </c>
      <c r="AL147">
        <v>39756</v>
      </c>
      <c r="AN147" t="b">
        <v>1</v>
      </c>
      <c r="AQ147" t="s">
        <v>60</v>
      </c>
      <c r="AR147" t="s">
        <v>61</v>
      </c>
      <c r="AS147" t="s">
        <v>62</v>
      </c>
      <c r="BB147" s="7" t="s">
        <v>727</v>
      </c>
      <c r="BC147" s="7" t="s">
        <v>143</v>
      </c>
      <c r="BE147" s="7">
        <v>984065707</v>
      </c>
      <c r="BG147" s="7">
        <v>62478.86</v>
      </c>
      <c r="BH147" s="7">
        <v>1072.82</v>
      </c>
      <c r="BI147">
        <v>63258.63</v>
      </c>
      <c r="BJ147">
        <v>0</v>
      </c>
      <c r="BK147">
        <v>0</v>
      </c>
      <c r="BL147">
        <v>0</v>
      </c>
      <c r="BM147">
        <v>486.05</v>
      </c>
      <c r="BN147">
        <v>0</v>
      </c>
      <c r="BO147" t="s">
        <v>10649</v>
      </c>
      <c r="BP147">
        <v>16110</v>
      </c>
      <c r="BQ147">
        <v>10253</v>
      </c>
      <c r="BR147">
        <v>16112</v>
      </c>
      <c r="BS147">
        <v>15084</v>
      </c>
      <c r="BT147">
        <v>27</v>
      </c>
      <c r="BU147" t="s">
        <v>10650</v>
      </c>
      <c r="BV147" t="s">
        <v>4695</v>
      </c>
      <c r="BX147">
        <v>44149.400613425925</v>
      </c>
    </row>
    <row r="148" spans="1:76" x14ac:dyDescent="0.25">
      <c r="A148" t="s">
        <v>10651</v>
      </c>
      <c r="B148" t="s">
        <v>1891</v>
      </c>
      <c r="C148" t="s">
        <v>46</v>
      </c>
      <c r="D148">
        <v>39392</v>
      </c>
      <c r="E148" s="1"/>
      <c r="H148" t="s">
        <v>47</v>
      </c>
      <c r="I148">
        <v>39392</v>
      </c>
      <c r="J148">
        <v>2008</v>
      </c>
      <c r="K148" t="s">
        <v>85</v>
      </c>
      <c r="L148" t="s">
        <v>1892</v>
      </c>
      <c r="N148" t="s">
        <v>1893</v>
      </c>
      <c r="O148" t="s">
        <v>836</v>
      </c>
      <c r="P148" t="s">
        <v>121</v>
      </c>
      <c r="R148">
        <v>98584</v>
      </c>
      <c r="T148" t="s">
        <v>10652</v>
      </c>
      <c r="V148" t="s">
        <v>4807</v>
      </c>
      <c r="W148">
        <v>23</v>
      </c>
      <c r="X148" t="s">
        <v>5754</v>
      </c>
      <c r="Y148">
        <v>3699</v>
      </c>
      <c r="Z148" t="s">
        <v>121</v>
      </c>
      <c r="AA148" t="s">
        <v>4785</v>
      </c>
      <c r="AB148">
        <v>30118</v>
      </c>
      <c r="AC148" t="s">
        <v>146</v>
      </c>
      <c r="AD148" t="s">
        <v>4690</v>
      </c>
      <c r="AE148" t="s">
        <v>107</v>
      </c>
      <c r="AF148" t="s">
        <v>107</v>
      </c>
      <c r="AI148" s="1"/>
      <c r="AJ148" t="s">
        <v>72</v>
      </c>
      <c r="AK148" t="s">
        <v>4691</v>
      </c>
      <c r="AL148">
        <v>39756</v>
      </c>
      <c r="AN148" t="b">
        <v>1</v>
      </c>
      <c r="AQ148" t="s">
        <v>60</v>
      </c>
      <c r="AR148" t="s">
        <v>61</v>
      </c>
      <c r="BB148" s="7" t="s">
        <v>1893</v>
      </c>
      <c r="BC148" s="7" t="s">
        <v>836</v>
      </c>
      <c r="BE148" s="7">
        <v>98584</v>
      </c>
      <c r="BG148" s="7">
        <v>16085</v>
      </c>
      <c r="BH148" s="7">
        <v>0</v>
      </c>
      <c r="BI148">
        <v>15995.84</v>
      </c>
      <c r="BJ148">
        <v>0</v>
      </c>
      <c r="BK148">
        <v>0</v>
      </c>
      <c r="BL148">
        <v>0</v>
      </c>
      <c r="BO148" t="s">
        <v>10653</v>
      </c>
      <c r="BP148">
        <v>16314</v>
      </c>
      <c r="BQ148">
        <v>7873</v>
      </c>
      <c r="BR148">
        <v>16103</v>
      </c>
      <c r="BS148">
        <v>15099</v>
      </c>
      <c r="BU148" t="s">
        <v>9531</v>
      </c>
      <c r="BV148" t="s">
        <v>4695</v>
      </c>
      <c r="BX148">
        <v>44149.400972222225</v>
      </c>
    </row>
    <row r="149" spans="1:76" x14ac:dyDescent="0.25">
      <c r="A149" t="s">
        <v>10654</v>
      </c>
      <c r="B149" t="s">
        <v>10655</v>
      </c>
      <c r="C149" t="s">
        <v>46</v>
      </c>
      <c r="D149">
        <v>39538</v>
      </c>
      <c r="E149" s="1"/>
      <c r="H149" t="s">
        <v>599</v>
      </c>
      <c r="I149">
        <v>39538</v>
      </c>
      <c r="J149">
        <v>2008</v>
      </c>
      <c r="K149" t="s">
        <v>85</v>
      </c>
      <c r="L149" t="s">
        <v>10656</v>
      </c>
      <c r="N149" t="s">
        <v>10657</v>
      </c>
      <c r="O149" t="s">
        <v>117</v>
      </c>
      <c r="P149" t="s">
        <v>115</v>
      </c>
      <c r="R149">
        <v>983737827</v>
      </c>
      <c r="S149" t="s">
        <v>10658</v>
      </c>
      <c r="T149" t="s">
        <v>10659</v>
      </c>
      <c r="V149" t="s">
        <v>4783</v>
      </c>
      <c r="W149">
        <v>25</v>
      </c>
      <c r="X149" t="s">
        <v>4784</v>
      </c>
      <c r="Y149">
        <v>3879</v>
      </c>
      <c r="Z149" t="s">
        <v>115</v>
      </c>
      <c r="AA149" t="s">
        <v>4785</v>
      </c>
      <c r="AB149">
        <v>373207</v>
      </c>
      <c r="AC149" t="s">
        <v>146</v>
      </c>
      <c r="AD149" t="s">
        <v>4690</v>
      </c>
      <c r="AE149" t="s">
        <v>107</v>
      </c>
      <c r="AF149" t="s">
        <v>107</v>
      </c>
      <c r="AI149" s="1"/>
      <c r="AJ149" t="s">
        <v>72</v>
      </c>
      <c r="AK149" t="s">
        <v>4691</v>
      </c>
      <c r="AL149">
        <v>39756</v>
      </c>
      <c r="AN149" t="b">
        <v>1</v>
      </c>
      <c r="AQ149" t="s">
        <v>73</v>
      </c>
      <c r="AR149" t="s">
        <v>99</v>
      </c>
      <c r="BB149" s="7" t="s">
        <v>10657</v>
      </c>
      <c r="BC149" s="7" t="s">
        <v>117</v>
      </c>
      <c r="BE149" s="7">
        <v>983737827</v>
      </c>
      <c r="BG149" s="7">
        <v>26556.29</v>
      </c>
      <c r="BH149" s="7">
        <v>0</v>
      </c>
      <c r="BI149">
        <v>30165.21</v>
      </c>
      <c r="BJ149">
        <v>4000</v>
      </c>
      <c r="BK149">
        <v>0</v>
      </c>
      <c r="BL149">
        <v>11.61</v>
      </c>
      <c r="BO149" t="s">
        <v>10660</v>
      </c>
      <c r="BP149">
        <v>16662</v>
      </c>
      <c r="BQ149">
        <v>10245</v>
      </c>
      <c r="BR149">
        <v>16089</v>
      </c>
      <c r="BS149">
        <v>15110</v>
      </c>
      <c r="BU149" t="s">
        <v>10661</v>
      </c>
      <c r="BV149" t="s">
        <v>4695</v>
      </c>
      <c r="BX149">
        <v>44149.401516203703</v>
      </c>
    </row>
    <row r="150" spans="1:76" x14ac:dyDescent="0.25">
      <c r="A150" t="s">
        <v>10662</v>
      </c>
      <c r="B150" t="s">
        <v>1717</v>
      </c>
      <c r="C150" t="s">
        <v>46</v>
      </c>
      <c r="D150">
        <v>39388</v>
      </c>
      <c r="E150" s="1"/>
      <c r="H150" t="s">
        <v>47</v>
      </c>
      <c r="I150">
        <v>39388</v>
      </c>
      <c r="J150">
        <v>2008</v>
      </c>
      <c r="K150" t="s">
        <v>85</v>
      </c>
      <c r="L150" t="s">
        <v>7870</v>
      </c>
      <c r="N150" t="s">
        <v>326</v>
      </c>
      <c r="O150" t="s">
        <v>327</v>
      </c>
      <c r="P150" t="s">
        <v>111</v>
      </c>
      <c r="R150">
        <v>98370</v>
      </c>
      <c r="T150" t="s">
        <v>7871</v>
      </c>
      <c r="V150" t="s">
        <v>90</v>
      </c>
      <c r="W150">
        <v>12</v>
      </c>
      <c r="X150" t="s">
        <v>813</v>
      </c>
      <c r="Y150">
        <v>4752</v>
      </c>
      <c r="Z150" t="s">
        <v>111</v>
      </c>
      <c r="AA150" t="s">
        <v>57</v>
      </c>
      <c r="AC150" t="s">
        <v>146</v>
      </c>
      <c r="AD150" t="s">
        <v>4690</v>
      </c>
      <c r="AE150" t="s">
        <v>107</v>
      </c>
      <c r="AF150" t="s">
        <v>107</v>
      </c>
      <c r="AI150" s="1"/>
      <c r="AJ150" t="s">
        <v>72</v>
      </c>
      <c r="AK150" t="s">
        <v>4691</v>
      </c>
      <c r="AL150">
        <v>39756</v>
      </c>
      <c r="AN150" t="b">
        <v>1</v>
      </c>
      <c r="AQ150" t="s">
        <v>60</v>
      </c>
      <c r="AR150" t="s">
        <v>61</v>
      </c>
      <c r="AS150" t="s">
        <v>62</v>
      </c>
      <c r="BB150" s="7" t="s">
        <v>326</v>
      </c>
      <c r="BC150" s="7" t="s">
        <v>327</v>
      </c>
      <c r="BE150" s="7">
        <v>98370</v>
      </c>
      <c r="BG150" s="7">
        <v>163887.06</v>
      </c>
      <c r="BH150" s="7">
        <v>22078.65</v>
      </c>
      <c r="BI150">
        <v>185781.5</v>
      </c>
      <c r="BJ150">
        <v>0</v>
      </c>
      <c r="BK150">
        <v>0</v>
      </c>
      <c r="BL150">
        <v>0</v>
      </c>
      <c r="BM150">
        <v>5115.3100000000004</v>
      </c>
      <c r="BN150">
        <v>0</v>
      </c>
      <c r="BO150" t="s">
        <v>10663</v>
      </c>
      <c r="BP150">
        <v>16704</v>
      </c>
      <c r="BQ150">
        <v>7872</v>
      </c>
      <c r="BR150">
        <v>16088</v>
      </c>
      <c r="BS150">
        <v>15103</v>
      </c>
      <c r="BT150">
        <v>23</v>
      </c>
      <c r="BU150" t="s">
        <v>7873</v>
      </c>
      <c r="BV150" t="s">
        <v>4695</v>
      </c>
      <c r="BX150">
        <v>44149.401122685187</v>
      </c>
    </row>
    <row r="151" spans="1:76" x14ac:dyDescent="0.25">
      <c r="A151" t="s">
        <v>10664</v>
      </c>
      <c r="B151" t="s">
        <v>3707</v>
      </c>
      <c r="C151" t="s">
        <v>46</v>
      </c>
      <c r="D151">
        <v>39451</v>
      </c>
      <c r="E151" s="1"/>
      <c r="I151">
        <v>39451</v>
      </c>
      <c r="J151">
        <v>2008</v>
      </c>
      <c r="K151" t="s">
        <v>77</v>
      </c>
      <c r="L151" t="s">
        <v>3708</v>
      </c>
      <c r="N151" t="s">
        <v>3709</v>
      </c>
      <c r="O151" t="s">
        <v>75</v>
      </c>
      <c r="R151">
        <v>98057</v>
      </c>
      <c r="S151" t="s">
        <v>3710</v>
      </c>
      <c r="T151" t="s">
        <v>10665</v>
      </c>
      <c r="V151" t="s">
        <v>1251</v>
      </c>
      <c r="W151">
        <v>3</v>
      </c>
      <c r="X151" t="s">
        <v>4770</v>
      </c>
      <c r="Y151">
        <v>1000</v>
      </c>
      <c r="AA151" t="s">
        <v>71</v>
      </c>
      <c r="AC151" t="s">
        <v>146</v>
      </c>
      <c r="AD151" t="s">
        <v>4690</v>
      </c>
      <c r="AE151" t="s">
        <v>107</v>
      </c>
      <c r="AF151" t="s">
        <v>107</v>
      </c>
      <c r="AI151" s="1"/>
      <c r="AJ151" t="s">
        <v>72</v>
      </c>
      <c r="AK151" t="s">
        <v>4691</v>
      </c>
      <c r="AL151">
        <v>39756</v>
      </c>
      <c r="AN151" t="b">
        <v>1</v>
      </c>
      <c r="AQ151" t="s">
        <v>73</v>
      </c>
      <c r="BB151" s="7" t="s">
        <v>3709</v>
      </c>
      <c r="BC151" s="7" t="s">
        <v>75</v>
      </c>
      <c r="BE151" s="7">
        <v>98057</v>
      </c>
      <c r="BO151" t="s">
        <v>10666</v>
      </c>
      <c r="BP151">
        <v>16830</v>
      </c>
      <c r="BQ151">
        <v>10239</v>
      </c>
      <c r="BR151">
        <v>16078</v>
      </c>
      <c r="BU151" t="s">
        <v>10667</v>
      </c>
      <c r="BV151" t="s">
        <v>4695</v>
      </c>
      <c r="BX151">
        <v>43598.298263888886</v>
      </c>
    </row>
    <row r="152" spans="1:76" x14ac:dyDescent="0.25">
      <c r="A152" t="s">
        <v>10668</v>
      </c>
      <c r="B152" t="s">
        <v>790</v>
      </c>
      <c r="C152" t="s">
        <v>46</v>
      </c>
      <c r="D152">
        <v>39427</v>
      </c>
      <c r="E152" s="1"/>
      <c r="H152" t="s">
        <v>47</v>
      </c>
      <c r="I152">
        <v>39427</v>
      </c>
      <c r="J152">
        <v>2008</v>
      </c>
      <c r="K152" t="s">
        <v>85</v>
      </c>
      <c r="L152" t="s">
        <v>9807</v>
      </c>
      <c r="N152" t="s">
        <v>791</v>
      </c>
      <c r="O152" t="s">
        <v>101</v>
      </c>
      <c r="P152" t="s">
        <v>68</v>
      </c>
      <c r="R152">
        <v>981789998</v>
      </c>
      <c r="T152" t="s">
        <v>9808</v>
      </c>
      <c r="V152" t="s">
        <v>54</v>
      </c>
      <c r="W152">
        <v>13</v>
      </c>
      <c r="X152" t="s">
        <v>486</v>
      </c>
      <c r="Y152">
        <v>4852</v>
      </c>
      <c r="Z152" t="s">
        <v>68</v>
      </c>
      <c r="AA152" t="s">
        <v>57</v>
      </c>
      <c r="AC152" t="s">
        <v>146</v>
      </c>
      <c r="AD152" t="s">
        <v>4690</v>
      </c>
      <c r="AE152" t="s">
        <v>107</v>
      </c>
      <c r="AF152" t="s">
        <v>107</v>
      </c>
      <c r="AI152" s="1"/>
      <c r="AJ152" t="s">
        <v>72</v>
      </c>
      <c r="AK152" t="s">
        <v>4691</v>
      </c>
      <c r="AL152">
        <v>39756</v>
      </c>
      <c r="AN152" t="b">
        <v>1</v>
      </c>
      <c r="AQ152" t="s">
        <v>195</v>
      </c>
      <c r="AR152" t="s">
        <v>150</v>
      </c>
      <c r="AS152" t="s">
        <v>62</v>
      </c>
      <c r="BB152" s="7" t="s">
        <v>791</v>
      </c>
      <c r="BC152" s="7" t="s">
        <v>101</v>
      </c>
      <c r="BE152" s="7">
        <v>981789998</v>
      </c>
      <c r="BG152" s="7">
        <v>81050</v>
      </c>
      <c r="BH152" s="7">
        <v>2680.17</v>
      </c>
      <c r="BI152">
        <v>82427.03</v>
      </c>
      <c r="BJ152">
        <v>0</v>
      </c>
      <c r="BK152">
        <v>0</v>
      </c>
      <c r="BL152">
        <v>0</v>
      </c>
      <c r="BO152" t="s">
        <v>10669</v>
      </c>
      <c r="BP152">
        <v>16988</v>
      </c>
      <c r="BQ152">
        <v>476</v>
      </c>
      <c r="BR152">
        <v>16073</v>
      </c>
      <c r="BS152">
        <v>15121</v>
      </c>
      <c r="BT152">
        <v>37</v>
      </c>
      <c r="BU152" t="s">
        <v>9810</v>
      </c>
      <c r="BV152" t="s">
        <v>4695</v>
      </c>
      <c r="BX152">
        <v>44149.4062037037</v>
      </c>
    </row>
    <row r="153" spans="1:76" x14ac:dyDescent="0.25">
      <c r="A153" t="s">
        <v>10670</v>
      </c>
      <c r="B153" t="s">
        <v>1788</v>
      </c>
      <c r="C153" t="s">
        <v>46</v>
      </c>
      <c r="D153">
        <v>39080</v>
      </c>
      <c r="E153" s="1"/>
      <c r="H153" t="s">
        <v>47</v>
      </c>
      <c r="I153">
        <v>39080</v>
      </c>
      <c r="J153">
        <v>2008</v>
      </c>
      <c r="K153" t="s">
        <v>85</v>
      </c>
      <c r="L153" t="s">
        <v>7207</v>
      </c>
      <c r="N153" t="s">
        <v>1789</v>
      </c>
      <c r="O153" t="s">
        <v>411</v>
      </c>
      <c r="P153" t="s">
        <v>115</v>
      </c>
      <c r="R153">
        <v>98335</v>
      </c>
      <c r="S153" t="s">
        <v>1790</v>
      </c>
      <c r="T153" t="s">
        <v>10671</v>
      </c>
      <c r="V153" t="s">
        <v>54</v>
      </c>
      <c r="W153">
        <v>13</v>
      </c>
      <c r="X153" t="s">
        <v>114</v>
      </c>
      <c r="Y153">
        <v>4829</v>
      </c>
      <c r="Z153" t="s">
        <v>115</v>
      </c>
      <c r="AA153" t="s">
        <v>57</v>
      </c>
      <c r="AC153" t="s">
        <v>146</v>
      </c>
      <c r="AD153" t="s">
        <v>4690</v>
      </c>
      <c r="AE153" t="s">
        <v>107</v>
      </c>
      <c r="AF153" t="s">
        <v>107</v>
      </c>
      <c r="AI153" s="1"/>
      <c r="AJ153" t="s">
        <v>72</v>
      </c>
      <c r="AK153" t="s">
        <v>4691</v>
      </c>
      <c r="AL153">
        <v>39756</v>
      </c>
      <c r="AN153" t="b">
        <v>1</v>
      </c>
      <c r="AQ153" t="s">
        <v>60</v>
      </c>
      <c r="AR153" t="s">
        <v>61</v>
      </c>
      <c r="AS153" t="s">
        <v>62</v>
      </c>
      <c r="BB153" s="7" t="s">
        <v>1789</v>
      </c>
      <c r="BC153" s="7" t="s">
        <v>411</v>
      </c>
      <c r="BE153" s="7">
        <v>98335</v>
      </c>
      <c r="BG153" s="7">
        <v>197795.8</v>
      </c>
      <c r="BH153" s="7">
        <v>8405.52</v>
      </c>
      <c r="BI153">
        <v>238489.02</v>
      </c>
      <c r="BJ153">
        <v>0</v>
      </c>
      <c r="BK153">
        <v>0</v>
      </c>
      <c r="BL153">
        <v>975</v>
      </c>
      <c r="BM153">
        <v>4829.7</v>
      </c>
      <c r="BN153">
        <v>0</v>
      </c>
      <c r="BO153" t="s">
        <v>10672</v>
      </c>
      <c r="BP153">
        <v>17468</v>
      </c>
      <c r="BQ153">
        <v>26078</v>
      </c>
      <c r="BR153">
        <v>16053</v>
      </c>
      <c r="BS153">
        <v>15136</v>
      </c>
      <c r="BT153">
        <v>26</v>
      </c>
      <c r="BU153" t="s">
        <v>5009</v>
      </c>
      <c r="BV153" t="s">
        <v>4695</v>
      </c>
      <c r="BX153">
        <v>44149.406666666669</v>
      </c>
    </row>
    <row r="154" spans="1:76" x14ac:dyDescent="0.25">
      <c r="A154" t="s">
        <v>10673</v>
      </c>
      <c r="B154" t="s">
        <v>330</v>
      </c>
      <c r="C154" t="s">
        <v>46</v>
      </c>
      <c r="D154">
        <v>39087</v>
      </c>
      <c r="E154" s="1"/>
      <c r="H154" t="s">
        <v>47</v>
      </c>
      <c r="I154">
        <v>39087</v>
      </c>
      <c r="J154">
        <v>2008</v>
      </c>
      <c r="K154" t="s">
        <v>85</v>
      </c>
      <c r="L154" t="s">
        <v>7451</v>
      </c>
      <c r="N154" t="s">
        <v>331</v>
      </c>
      <c r="O154" t="s">
        <v>332</v>
      </c>
      <c r="P154" t="s">
        <v>199</v>
      </c>
      <c r="R154">
        <v>982062395</v>
      </c>
      <c r="S154" t="s">
        <v>333</v>
      </c>
      <c r="T154" t="s">
        <v>333</v>
      </c>
      <c r="V154" t="s">
        <v>54</v>
      </c>
      <c r="W154">
        <v>13</v>
      </c>
      <c r="X154" t="s">
        <v>334</v>
      </c>
      <c r="Y154">
        <v>4854</v>
      </c>
      <c r="Z154" t="s">
        <v>199</v>
      </c>
      <c r="AA154" t="s">
        <v>57</v>
      </c>
      <c r="AC154" t="s">
        <v>146</v>
      </c>
      <c r="AD154" t="s">
        <v>4690</v>
      </c>
      <c r="AE154" t="s">
        <v>107</v>
      </c>
      <c r="AF154" t="s">
        <v>107</v>
      </c>
      <c r="AI154" s="1"/>
      <c r="AJ154" t="s">
        <v>72</v>
      </c>
      <c r="AK154" t="s">
        <v>4691</v>
      </c>
      <c r="AL154">
        <v>39756</v>
      </c>
      <c r="AN154" t="b">
        <v>1</v>
      </c>
      <c r="AQ154" t="s">
        <v>195</v>
      </c>
      <c r="AR154" t="s">
        <v>150</v>
      </c>
      <c r="AS154" t="s">
        <v>62</v>
      </c>
      <c r="BB154" s="7" t="s">
        <v>331</v>
      </c>
      <c r="BC154" s="7" t="s">
        <v>332</v>
      </c>
      <c r="BE154" s="7">
        <v>982062395</v>
      </c>
      <c r="BG154" s="7">
        <v>35274.53</v>
      </c>
      <c r="BH154" s="7">
        <v>9685.57</v>
      </c>
      <c r="BI154">
        <v>24811.200000000001</v>
      </c>
      <c r="BJ154">
        <v>0</v>
      </c>
      <c r="BK154">
        <v>0</v>
      </c>
      <c r="BL154">
        <v>0</v>
      </c>
      <c r="BO154" t="s">
        <v>10674</v>
      </c>
      <c r="BP154">
        <v>17650</v>
      </c>
      <c r="BQ154">
        <v>202</v>
      </c>
      <c r="BR154">
        <v>16045</v>
      </c>
      <c r="BS154">
        <v>15142</v>
      </c>
      <c r="BT154">
        <v>38</v>
      </c>
      <c r="BU154" t="s">
        <v>5914</v>
      </c>
      <c r="BV154" t="s">
        <v>4695</v>
      </c>
      <c r="BX154">
        <v>44149.407129629632</v>
      </c>
    </row>
    <row r="155" spans="1:76" x14ac:dyDescent="0.25">
      <c r="A155" t="s">
        <v>10675</v>
      </c>
      <c r="B155" t="s">
        <v>1603</v>
      </c>
      <c r="C155" t="s">
        <v>46</v>
      </c>
      <c r="D155">
        <v>39492</v>
      </c>
      <c r="E155" s="1"/>
      <c r="H155" t="s">
        <v>47</v>
      </c>
      <c r="I155">
        <v>39492</v>
      </c>
      <c r="J155">
        <v>2008</v>
      </c>
      <c r="K155" t="s">
        <v>85</v>
      </c>
      <c r="L155" t="s">
        <v>1604</v>
      </c>
      <c r="N155" t="s">
        <v>1605</v>
      </c>
      <c r="O155" t="s">
        <v>154</v>
      </c>
      <c r="R155">
        <v>985076126</v>
      </c>
      <c r="S155" t="s">
        <v>1606</v>
      </c>
      <c r="T155" t="s">
        <v>10676</v>
      </c>
      <c r="V155" t="s">
        <v>222</v>
      </c>
      <c r="W155">
        <v>11</v>
      </c>
      <c r="X155" t="s">
        <v>4770</v>
      </c>
      <c r="Y155">
        <v>1000</v>
      </c>
      <c r="AA155" t="s">
        <v>71</v>
      </c>
      <c r="AC155" t="s">
        <v>146</v>
      </c>
      <c r="AD155" t="s">
        <v>4690</v>
      </c>
      <c r="AE155" t="s">
        <v>107</v>
      </c>
      <c r="AF155" t="s">
        <v>107</v>
      </c>
      <c r="AI155" s="1"/>
      <c r="AJ155" t="s">
        <v>72</v>
      </c>
      <c r="AK155" t="s">
        <v>4691</v>
      </c>
      <c r="AL155">
        <v>39756</v>
      </c>
      <c r="AN155" t="b">
        <v>1</v>
      </c>
      <c r="AQ155" t="s">
        <v>177</v>
      </c>
      <c r="BB155" s="7" t="s">
        <v>1605</v>
      </c>
      <c r="BC155" s="7" t="s">
        <v>154</v>
      </c>
      <c r="BE155" s="7">
        <v>985076126</v>
      </c>
      <c r="BG155" s="7">
        <v>202507.46</v>
      </c>
      <c r="BH155" s="7">
        <v>0</v>
      </c>
      <c r="BI155">
        <v>191368.33</v>
      </c>
      <c r="BJ155">
        <v>-483.2</v>
      </c>
      <c r="BK155">
        <v>0</v>
      </c>
      <c r="BL155">
        <v>0</v>
      </c>
      <c r="BO155" t="s">
        <v>10677</v>
      </c>
      <c r="BP155">
        <v>18297</v>
      </c>
      <c r="BQ155">
        <v>10219</v>
      </c>
      <c r="BR155">
        <v>16026</v>
      </c>
      <c r="BS155">
        <v>15184</v>
      </c>
      <c r="BU155" t="s">
        <v>10678</v>
      </c>
      <c r="BV155" t="s">
        <v>4695</v>
      </c>
      <c r="BX155">
        <v>44149.408541666664</v>
      </c>
    </row>
    <row r="156" spans="1:76" x14ac:dyDescent="0.25">
      <c r="A156" t="s">
        <v>10679</v>
      </c>
      <c r="B156" t="s">
        <v>3608</v>
      </c>
      <c r="C156" t="s">
        <v>46</v>
      </c>
      <c r="D156">
        <v>39073</v>
      </c>
      <c r="E156" s="1"/>
      <c r="H156" t="s">
        <v>47</v>
      </c>
      <c r="I156">
        <v>39073</v>
      </c>
      <c r="J156">
        <v>2008</v>
      </c>
      <c r="K156" t="s">
        <v>1769</v>
      </c>
      <c r="L156" t="s">
        <v>3609</v>
      </c>
      <c r="N156" t="s">
        <v>3610</v>
      </c>
      <c r="O156" t="s">
        <v>101</v>
      </c>
      <c r="P156" t="s">
        <v>68</v>
      </c>
      <c r="R156">
        <v>98199</v>
      </c>
      <c r="T156" t="s">
        <v>10680</v>
      </c>
      <c r="V156" t="s">
        <v>54</v>
      </c>
      <c r="W156">
        <v>13</v>
      </c>
      <c r="X156" t="s">
        <v>149</v>
      </c>
      <c r="Y156">
        <v>4850</v>
      </c>
      <c r="Z156" t="s">
        <v>68</v>
      </c>
      <c r="AA156" t="s">
        <v>57</v>
      </c>
      <c r="AC156" t="s">
        <v>146</v>
      </c>
      <c r="AD156" t="s">
        <v>4690</v>
      </c>
      <c r="AE156" t="s">
        <v>107</v>
      </c>
      <c r="AF156" t="s">
        <v>107</v>
      </c>
      <c r="AI156" s="1"/>
      <c r="AJ156" t="s">
        <v>72</v>
      </c>
      <c r="AK156" t="s">
        <v>4691</v>
      </c>
      <c r="AL156">
        <v>39756</v>
      </c>
      <c r="AN156" t="b">
        <v>1</v>
      </c>
      <c r="AQ156" t="s">
        <v>73</v>
      </c>
      <c r="BB156" s="7" t="s">
        <v>3610</v>
      </c>
      <c r="BC156" s="7" t="s">
        <v>101</v>
      </c>
      <c r="BE156" s="7">
        <v>98199</v>
      </c>
      <c r="BG156" s="7">
        <v>0</v>
      </c>
      <c r="BH156" s="7">
        <v>1528.96</v>
      </c>
      <c r="BI156">
        <v>450</v>
      </c>
      <c r="BJ156">
        <v>0</v>
      </c>
      <c r="BK156">
        <v>0</v>
      </c>
      <c r="BL156">
        <v>800</v>
      </c>
      <c r="BO156" t="s">
        <v>10681</v>
      </c>
      <c r="BP156">
        <v>18301</v>
      </c>
      <c r="BQ156">
        <v>10218</v>
      </c>
      <c r="BR156">
        <v>16024</v>
      </c>
      <c r="BS156">
        <v>15185</v>
      </c>
      <c r="BT156">
        <v>36</v>
      </c>
      <c r="BU156" t="s">
        <v>5009</v>
      </c>
      <c r="BV156" t="s">
        <v>4695</v>
      </c>
      <c r="BX156">
        <v>44149.40861111111</v>
      </c>
    </row>
    <row r="157" spans="1:76" x14ac:dyDescent="0.25">
      <c r="A157" t="s">
        <v>10682</v>
      </c>
      <c r="B157" t="s">
        <v>3066</v>
      </c>
      <c r="C157" t="s">
        <v>46</v>
      </c>
      <c r="D157">
        <v>39478</v>
      </c>
      <c r="E157" s="1"/>
      <c r="H157" t="s">
        <v>47</v>
      </c>
      <c r="I157">
        <v>39478</v>
      </c>
      <c r="J157">
        <v>2008</v>
      </c>
      <c r="K157" t="s">
        <v>85</v>
      </c>
      <c r="L157" t="s">
        <v>3067</v>
      </c>
      <c r="N157" t="s">
        <v>3068</v>
      </c>
      <c r="O157" t="s">
        <v>125</v>
      </c>
      <c r="P157" t="s">
        <v>115</v>
      </c>
      <c r="R157">
        <v>98464</v>
      </c>
      <c r="S157" t="s">
        <v>3069</v>
      </c>
      <c r="T157" t="s">
        <v>3069</v>
      </c>
      <c r="V157" t="s">
        <v>90</v>
      </c>
      <c r="W157">
        <v>12</v>
      </c>
      <c r="X157" t="s">
        <v>926</v>
      </c>
      <c r="Y157">
        <v>4757</v>
      </c>
      <c r="Z157" t="s">
        <v>115</v>
      </c>
      <c r="AA157" t="s">
        <v>57</v>
      </c>
      <c r="AC157" t="s">
        <v>146</v>
      </c>
      <c r="AD157" t="s">
        <v>4690</v>
      </c>
      <c r="AE157" t="s">
        <v>107</v>
      </c>
      <c r="AF157" t="s">
        <v>107</v>
      </c>
      <c r="AI157" s="1"/>
      <c r="AJ157" t="s">
        <v>72</v>
      </c>
      <c r="AK157" t="s">
        <v>4691</v>
      </c>
      <c r="AL157">
        <v>39756</v>
      </c>
      <c r="AN157" t="b">
        <v>1</v>
      </c>
      <c r="AQ157" t="s">
        <v>60</v>
      </c>
      <c r="AR157" t="s">
        <v>99</v>
      </c>
      <c r="AS157" t="s">
        <v>4734</v>
      </c>
      <c r="BB157" s="7" t="s">
        <v>3068</v>
      </c>
      <c r="BC157" s="7" t="s">
        <v>125</v>
      </c>
      <c r="BE157" s="7">
        <v>98464</v>
      </c>
      <c r="BG157" s="7">
        <v>176182.19</v>
      </c>
      <c r="BH157" s="7">
        <v>0</v>
      </c>
      <c r="BI157">
        <v>179807.85</v>
      </c>
      <c r="BJ157">
        <v>9175</v>
      </c>
      <c r="BK157">
        <v>0</v>
      </c>
      <c r="BL157">
        <v>0</v>
      </c>
      <c r="BM157">
        <v>4926.75</v>
      </c>
      <c r="BN157">
        <v>42436.26</v>
      </c>
      <c r="BO157" t="s">
        <v>10683</v>
      </c>
      <c r="BP157">
        <v>18492</v>
      </c>
      <c r="BQ157">
        <v>10214</v>
      </c>
      <c r="BR157">
        <v>16014</v>
      </c>
      <c r="BS157">
        <v>15204</v>
      </c>
      <c r="BT157">
        <v>28</v>
      </c>
      <c r="BU157" t="s">
        <v>10684</v>
      </c>
      <c r="BV157" t="s">
        <v>4695</v>
      </c>
      <c r="BX157">
        <v>44149.409317129626</v>
      </c>
    </row>
    <row r="158" spans="1:76" x14ac:dyDescent="0.25">
      <c r="A158" t="s">
        <v>10685</v>
      </c>
      <c r="B158" t="s">
        <v>1751</v>
      </c>
      <c r="C158" t="s">
        <v>46</v>
      </c>
      <c r="D158">
        <v>39559</v>
      </c>
      <c r="E158" s="1"/>
      <c r="H158" t="s">
        <v>47</v>
      </c>
      <c r="I158">
        <v>39559</v>
      </c>
      <c r="J158">
        <v>2008</v>
      </c>
      <c r="K158" t="s">
        <v>85</v>
      </c>
      <c r="L158" t="s">
        <v>7000</v>
      </c>
      <c r="N158" t="s">
        <v>1752</v>
      </c>
      <c r="O158" t="s">
        <v>1753</v>
      </c>
      <c r="P158" t="s">
        <v>68</v>
      </c>
      <c r="R158">
        <v>98045</v>
      </c>
      <c r="S158" t="s">
        <v>2755</v>
      </c>
      <c r="T158" t="s">
        <v>9878</v>
      </c>
      <c r="V158" t="s">
        <v>54</v>
      </c>
      <c r="W158">
        <v>13</v>
      </c>
      <c r="X158" t="s">
        <v>182</v>
      </c>
      <c r="Y158">
        <v>4787</v>
      </c>
      <c r="Z158" t="s">
        <v>68</v>
      </c>
      <c r="AA158" t="s">
        <v>57</v>
      </c>
      <c r="AC158" t="s">
        <v>146</v>
      </c>
      <c r="AD158" t="s">
        <v>4690</v>
      </c>
      <c r="AE158" t="s">
        <v>107</v>
      </c>
      <c r="AF158" t="s">
        <v>107</v>
      </c>
      <c r="AI158" s="1"/>
      <c r="AJ158" t="s">
        <v>72</v>
      </c>
      <c r="AK158" t="s">
        <v>4691</v>
      </c>
      <c r="AL158">
        <v>39756</v>
      </c>
      <c r="AN158" t="b">
        <v>1</v>
      </c>
      <c r="AQ158" t="s">
        <v>60</v>
      </c>
      <c r="AR158" t="s">
        <v>99</v>
      </c>
      <c r="AS158" t="s">
        <v>4734</v>
      </c>
      <c r="BB158" s="7" t="s">
        <v>1752</v>
      </c>
      <c r="BC158" s="7" t="s">
        <v>1753</v>
      </c>
      <c r="BE158" s="7">
        <v>98045</v>
      </c>
      <c r="BG158" s="7">
        <v>27045</v>
      </c>
      <c r="BH158" s="7">
        <v>0</v>
      </c>
      <c r="BI158">
        <v>19031.490000000002</v>
      </c>
      <c r="BJ158">
        <v>0</v>
      </c>
      <c r="BK158">
        <v>0</v>
      </c>
      <c r="BL158">
        <v>0</v>
      </c>
      <c r="BM158">
        <v>142.11000000000001</v>
      </c>
      <c r="BN158">
        <v>0</v>
      </c>
      <c r="BO158" t="s">
        <v>10686</v>
      </c>
      <c r="BP158">
        <v>18514</v>
      </c>
      <c r="BQ158">
        <v>3737</v>
      </c>
      <c r="BR158">
        <v>16013</v>
      </c>
      <c r="BS158">
        <v>15202</v>
      </c>
      <c r="BT158">
        <v>5</v>
      </c>
      <c r="BU158" t="s">
        <v>7003</v>
      </c>
      <c r="BV158" t="s">
        <v>4695</v>
      </c>
      <c r="BX158">
        <v>44149.409201388888</v>
      </c>
    </row>
    <row r="159" spans="1:76" x14ac:dyDescent="0.25">
      <c r="A159" t="s">
        <v>10687</v>
      </c>
      <c r="B159" t="s">
        <v>989</v>
      </c>
      <c r="C159" t="s">
        <v>46</v>
      </c>
      <c r="D159">
        <v>39064</v>
      </c>
      <c r="E159" s="1"/>
      <c r="H159" t="s">
        <v>47</v>
      </c>
      <c r="I159">
        <v>39064</v>
      </c>
      <c r="J159">
        <v>2008</v>
      </c>
      <c r="K159" t="s">
        <v>85</v>
      </c>
      <c r="L159" t="s">
        <v>7301</v>
      </c>
      <c r="N159" t="s">
        <v>1644</v>
      </c>
      <c r="O159" t="s">
        <v>604</v>
      </c>
      <c r="P159" t="s">
        <v>68</v>
      </c>
      <c r="R159">
        <v>98033</v>
      </c>
      <c r="S159" t="s">
        <v>1645</v>
      </c>
      <c r="T159" t="s">
        <v>7302</v>
      </c>
      <c r="V159" t="s">
        <v>54</v>
      </c>
      <c r="W159">
        <v>13</v>
      </c>
      <c r="X159" t="s">
        <v>607</v>
      </c>
      <c r="Y159">
        <v>4868</v>
      </c>
      <c r="Z159" t="s">
        <v>68</v>
      </c>
      <c r="AA159" t="s">
        <v>57</v>
      </c>
      <c r="AC159" t="s">
        <v>146</v>
      </c>
      <c r="AD159" t="s">
        <v>4690</v>
      </c>
      <c r="AE159" t="s">
        <v>107</v>
      </c>
      <c r="AF159" t="s">
        <v>107</v>
      </c>
      <c r="AI159" s="1"/>
      <c r="AJ159" t="s">
        <v>72</v>
      </c>
      <c r="AK159" t="s">
        <v>4691</v>
      </c>
      <c r="AL159">
        <v>39756</v>
      </c>
      <c r="AN159" t="b">
        <v>1</v>
      </c>
      <c r="AQ159" t="s">
        <v>60</v>
      </c>
      <c r="AR159" t="s">
        <v>61</v>
      </c>
      <c r="AS159" t="s">
        <v>62</v>
      </c>
      <c r="BB159" s="7" t="s">
        <v>1644</v>
      </c>
      <c r="BC159" s="7" t="s">
        <v>604</v>
      </c>
      <c r="BE159" s="7">
        <v>98033</v>
      </c>
      <c r="BG159" s="7">
        <v>221698.71</v>
      </c>
      <c r="BH159" s="7">
        <v>2140.69</v>
      </c>
      <c r="BI159">
        <v>213499.88</v>
      </c>
      <c r="BJ159">
        <v>0</v>
      </c>
      <c r="BK159">
        <v>0</v>
      </c>
      <c r="BL159">
        <v>975</v>
      </c>
      <c r="BM159">
        <v>3813.87</v>
      </c>
      <c r="BN159">
        <v>0</v>
      </c>
      <c r="BO159" t="s">
        <v>10688</v>
      </c>
      <c r="BP159">
        <v>18568</v>
      </c>
      <c r="BQ159">
        <v>569</v>
      </c>
      <c r="BR159">
        <v>16010</v>
      </c>
      <c r="BS159">
        <v>15203</v>
      </c>
      <c r="BT159">
        <v>45</v>
      </c>
      <c r="BU159" t="s">
        <v>5009</v>
      </c>
      <c r="BV159" t="s">
        <v>4695</v>
      </c>
      <c r="BX159">
        <v>44149.409224537034</v>
      </c>
    </row>
    <row r="160" spans="1:76" x14ac:dyDescent="0.25">
      <c r="A160" t="s">
        <v>10689</v>
      </c>
      <c r="B160" t="s">
        <v>864</v>
      </c>
      <c r="C160" t="s">
        <v>46</v>
      </c>
      <c r="D160">
        <v>39532</v>
      </c>
      <c r="E160" s="1"/>
      <c r="H160" t="s">
        <v>47</v>
      </c>
      <c r="I160">
        <v>39532</v>
      </c>
      <c r="J160">
        <v>2008</v>
      </c>
      <c r="K160" t="s">
        <v>85</v>
      </c>
      <c r="L160" t="s">
        <v>7903</v>
      </c>
      <c r="N160" t="s">
        <v>3536</v>
      </c>
      <c r="O160" t="s">
        <v>363</v>
      </c>
      <c r="P160" t="s">
        <v>68</v>
      </c>
      <c r="R160">
        <v>98042</v>
      </c>
      <c r="T160" t="s">
        <v>7904</v>
      </c>
      <c r="V160" t="s">
        <v>54</v>
      </c>
      <c r="W160">
        <v>13</v>
      </c>
      <c r="X160" t="s">
        <v>362</v>
      </c>
      <c r="Y160">
        <v>4872</v>
      </c>
      <c r="Z160" t="s">
        <v>68</v>
      </c>
      <c r="AA160" t="s">
        <v>57</v>
      </c>
      <c r="AC160" t="s">
        <v>146</v>
      </c>
      <c r="AD160" t="s">
        <v>4690</v>
      </c>
      <c r="AE160" t="s">
        <v>107</v>
      </c>
      <c r="AF160" t="s">
        <v>107</v>
      </c>
      <c r="AI160" s="1"/>
      <c r="AJ160" t="s">
        <v>72</v>
      </c>
      <c r="AK160" t="s">
        <v>4691</v>
      </c>
      <c r="AL160">
        <v>39756</v>
      </c>
      <c r="AN160" t="b">
        <v>1</v>
      </c>
      <c r="AQ160" t="s">
        <v>60</v>
      </c>
      <c r="AR160" t="s">
        <v>61</v>
      </c>
      <c r="AS160" t="s">
        <v>62</v>
      </c>
      <c r="BB160" s="7" t="s">
        <v>3536</v>
      </c>
      <c r="BC160" s="7" t="s">
        <v>363</v>
      </c>
      <c r="BE160" s="7">
        <v>98042</v>
      </c>
      <c r="BG160" s="7">
        <v>78585.97</v>
      </c>
      <c r="BH160" s="7">
        <v>0</v>
      </c>
      <c r="BI160">
        <v>94798.28</v>
      </c>
      <c r="BJ160">
        <v>0</v>
      </c>
      <c r="BK160">
        <v>0</v>
      </c>
      <c r="BL160">
        <v>2650</v>
      </c>
      <c r="BM160">
        <v>4976.8</v>
      </c>
      <c r="BN160">
        <v>0</v>
      </c>
      <c r="BO160" t="s">
        <v>10690</v>
      </c>
      <c r="BP160">
        <v>18937</v>
      </c>
      <c r="BQ160">
        <v>575</v>
      </c>
      <c r="BR160">
        <v>15997</v>
      </c>
      <c r="BS160">
        <v>15215</v>
      </c>
      <c r="BT160">
        <v>47</v>
      </c>
      <c r="BU160" t="s">
        <v>5009</v>
      </c>
      <c r="BV160" t="s">
        <v>4695</v>
      </c>
      <c r="BX160">
        <v>44149.409710648149</v>
      </c>
    </row>
    <row r="161" spans="1:76" x14ac:dyDescent="0.25">
      <c r="A161" t="s">
        <v>10691</v>
      </c>
      <c r="B161" t="s">
        <v>10692</v>
      </c>
      <c r="C161" t="s">
        <v>46</v>
      </c>
      <c r="D161">
        <v>39463</v>
      </c>
      <c r="E161" s="1"/>
      <c r="H161" t="s">
        <v>289</v>
      </c>
      <c r="I161">
        <v>39463</v>
      </c>
      <c r="J161">
        <v>2008</v>
      </c>
      <c r="K161" t="s">
        <v>85</v>
      </c>
      <c r="L161" t="s">
        <v>10693</v>
      </c>
      <c r="N161" t="s">
        <v>10694</v>
      </c>
      <c r="O161" t="s">
        <v>954</v>
      </c>
      <c r="P161" t="s">
        <v>115</v>
      </c>
      <c r="R161">
        <v>984963437</v>
      </c>
      <c r="S161" t="s">
        <v>10695</v>
      </c>
      <c r="T161" t="s">
        <v>10695</v>
      </c>
      <c r="V161" t="s">
        <v>4783</v>
      </c>
      <c r="W161">
        <v>25</v>
      </c>
      <c r="X161" t="s">
        <v>4784</v>
      </c>
      <c r="Y161">
        <v>3879</v>
      </c>
      <c r="Z161" t="s">
        <v>115</v>
      </c>
      <c r="AA161" t="s">
        <v>4785</v>
      </c>
      <c r="AB161">
        <v>373207</v>
      </c>
      <c r="AC161" t="s">
        <v>146</v>
      </c>
      <c r="AD161" t="s">
        <v>4690</v>
      </c>
      <c r="AE161" t="s">
        <v>107</v>
      </c>
      <c r="AF161" t="s">
        <v>107</v>
      </c>
      <c r="AI161" s="1"/>
      <c r="AJ161" t="s">
        <v>72</v>
      </c>
      <c r="AK161" t="s">
        <v>4691</v>
      </c>
      <c r="AL161">
        <v>39756</v>
      </c>
      <c r="AN161" t="b">
        <v>1</v>
      </c>
      <c r="AQ161" t="s">
        <v>73</v>
      </c>
      <c r="AR161" t="s">
        <v>99</v>
      </c>
      <c r="BB161" s="7" t="s">
        <v>10694</v>
      </c>
      <c r="BC161" s="7" t="s">
        <v>954</v>
      </c>
      <c r="BE161" s="7">
        <v>984963437</v>
      </c>
      <c r="BG161" s="7">
        <v>0</v>
      </c>
      <c r="BH161" s="7">
        <v>0</v>
      </c>
      <c r="BI161">
        <v>0</v>
      </c>
      <c r="BJ161">
        <v>0</v>
      </c>
      <c r="BK161">
        <v>0</v>
      </c>
      <c r="BL161">
        <v>0</v>
      </c>
      <c r="BO161" t="s">
        <v>10696</v>
      </c>
      <c r="BP161">
        <v>18975</v>
      </c>
      <c r="BQ161">
        <v>9513</v>
      </c>
      <c r="BR161">
        <v>15994</v>
      </c>
      <c r="BS161">
        <v>15211</v>
      </c>
      <c r="BU161" t="s">
        <v>10697</v>
      </c>
      <c r="BV161" t="s">
        <v>4695</v>
      </c>
      <c r="BX161">
        <v>44149.409629629627</v>
      </c>
    </row>
    <row r="162" spans="1:76" x14ac:dyDescent="0.25">
      <c r="A162" t="s">
        <v>10698</v>
      </c>
      <c r="B162" t="s">
        <v>2198</v>
      </c>
      <c r="C162" t="s">
        <v>46</v>
      </c>
      <c r="D162">
        <v>39554</v>
      </c>
      <c r="E162" s="1"/>
      <c r="H162" t="s">
        <v>47</v>
      </c>
      <c r="I162">
        <v>39554</v>
      </c>
      <c r="J162">
        <v>2008</v>
      </c>
      <c r="K162" t="s">
        <v>85</v>
      </c>
      <c r="L162" t="s">
        <v>10699</v>
      </c>
      <c r="N162" t="s">
        <v>2199</v>
      </c>
      <c r="O162" t="s">
        <v>526</v>
      </c>
      <c r="P162" t="s">
        <v>105</v>
      </c>
      <c r="R162">
        <v>992133434</v>
      </c>
      <c r="T162" t="s">
        <v>10700</v>
      </c>
      <c r="V162" t="s">
        <v>54</v>
      </c>
      <c r="W162">
        <v>13</v>
      </c>
      <c r="X162" t="s">
        <v>528</v>
      </c>
      <c r="Y162">
        <v>4785</v>
      </c>
      <c r="Z162" t="s">
        <v>105</v>
      </c>
      <c r="AA162" t="s">
        <v>57</v>
      </c>
      <c r="AC162" t="s">
        <v>146</v>
      </c>
      <c r="AD162" t="s">
        <v>4690</v>
      </c>
      <c r="AE162" t="s">
        <v>107</v>
      </c>
      <c r="AF162" t="s">
        <v>107</v>
      </c>
      <c r="AI162" s="1"/>
      <c r="AJ162" t="s">
        <v>72</v>
      </c>
      <c r="AK162" t="s">
        <v>4691</v>
      </c>
      <c r="AL162">
        <v>39756</v>
      </c>
      <c r="AN162" t="b">
        <v>1</v>
      </c>
      <c r="AQ162" t="s">
        <v>60</v>
      </c>
      <c r="AR162" t="s">
        <v>99</v>
      </c>
      <c r="AS162" t="s">
        <v>4734</v>
      </c>
      <c r="BB162" s="7" t="s">
        <v>2199</v>
      </c>
      <c r="BC162" s="7" t="s">
        <v>526</v>
      </c>
      <c r="BE162" s="7">
        <v>992133434</v>
      </c>
      <c r="BG162" s="7">
        <v>14540.88</v>
      </c>
      <c r="BH162" s="7">
        <v>0</v>
      </c>
      <c r="BI162">
        <v>14540.88</v>
      </c>
      <c r="BJ162">
        <v>0</v>
      </c>
      <c r="BK162">
        <v>0</v>
      </c>
      <c r="BL162">
        <v>0</v>
      </c>
      <c r="BO162" t="s">
        <v>10701</v>
      </c>
      <c r="BP162">
        <v>19438</v>
      </c>
      <c r="BQ162">
        <v>2961</v>
      </c>
      <c r="BR162">
        <v>15972</v>
      </c>
      <c r="BS162">
        <v>15230</v>
      </c>
      <c r="BT162">
        <v>4</v>
      </c>
      <c r="BU162" t="s">
        <v>10702</v>
      </c>
      <c r="BV162" t="s">
        <v>4695</v>
      </c>
      <c r="BX162">
        <v>44149.410324074073</v>
      </c>
    </row>
    <row r="163" spans="1:76" x14ac:dyDescent="0.25">
      <c r="A163" t="s">
        <v>10703</v>
      </c>
      <c r="B163" t="s">
        <v>10704</v>
      </c>
      <c r="C163" t="s">
        <v>46</v>
      </c>
      <c r="D163">
        <v>39280</v>
      </c>
      <c r="E163" s="1"/>
      <c r="H163" t="s">
        <v>47</v>
      </c>
      <c r="I163">
        <v>39280</v>
      </c>
      <c r="J163">
        <v>2008</v>
      </c>
      <c r="K163" t="s">
        <v>85</v>
      </c>
      <c r="L163" t="s">
        <v>10705</v>
      </c>
      <c r="N163" t="s">
        <v>10706</v>
      </c>
      <c r="O163" t="s">
        <v>105</v>
      </c>
      <c r="P163" t="s">
        <v>105</v>
      </c>
      <c r="R163">
        <v>992281068</v>
      </c>
      <c r="S163" t="s">
        <v>10707</v>
      </c>
      <c r="T163" t="s">
        <v>10708</v>
      </c>
      <c r="V163" t="s">
        <v>4807</v>
      </c>
      <c r="W163">
        <v>23</v>
      </c>
      <c r="X163" t="s">
        <v>6703</v>
      </c>
      <c r="Y163">
        <v>4151</v>
      </c>
      <c r="Z163" t="s">
        <v>105</v>
      </c>
      <c r="AA163" t="s">
        <v>4785</v>
      </c>
      <c r="AB163">
        <v>236096</v>
      </c>
      <c r="AC163" t="s">
        <v>146</v>
      </c>
      <c r="AD163" t="s">
        <v>4690</v>
      </c>
      <c r="AE163" t="s">
        <v>107</v>
      </c>
      <c r="AF163" t="s">
        <v>107</v>
      </c>
      <c r="AI163" s="1"/>
      <c r="AJ163" t="s">
        <v>72</v>
      </c>
      <c r="AK163" t="s">
        <v>4691</v>
      </c>
      <c r="AL163">
        <v>39756</v>
      </c>
      <c r="AN163" t="b">
        <v>1</v>
      </c>
      <c r="AQ163" t="s">
        <v>60</v>
      </c>
      <c r="AR163" t="s">
        <v>99</v>
      </c>
      <c r="BB163" s="7" t="s">
        <v>10706</v>
      </c>
      <c r="BC163" s="7" t="s">
        <v>105</v>
      </c>
      <c r="BE163" s="7">
        <v>992281068</v>
      </c>
      <c r="BG163" s="7">
        <v>101750.02</v>
      </c>
      <c r="BH163" s="7">
        <v>36</v>
      </c>
      <c r="BI163">
        <v>106191.67999999999</v>
      </c>
      <c r="BJ163">
        <v>4300</v>
      </c>
      <c r="BK163">
        <v>0</v>
      </c>
      <c r="BL163">
        <v>1020</v>
      </c>
      <c r="BM163">
        <v>1066.3800000000001</v>
      </c>
      <c r="BN163">
        <v>0</v>
      </c>
      <c r="BO163" t="s">
        <v>10709</v>
      </c>
      <c r="BP163">
        <v>19411</v>
      </c>
      <c r="BQ163">
        <v>10198</v>
      </c>
      <c r="BR163">
        <v>15971</v>
      </c>
      <c r="BS163">
        <v>15236</v>
      </c>
      <c r="BU163" t="s">
        <v>10710</v>
      </c>
      <c r="BV163" t="s">
        <v>4695</v>
      </c>
      <c r="BX163">
        <v>44149.410462962966</v>
      </c>
    </row>
    <row r="164" spans="1:76" x14ac:dyDescent="0.25">
      <c r="A164" t="s">
        <v>10711</v>
      </c>
      <c r="B164" t="s">
        <v>10712</v>
      </c>
      <c r="C164" t="s">
        <v>46</v>
      </c>
      <c r="D164">
        <v>39505</v>
      </c>
      <c r="E164" s="1"/>
      <c r="H164" t="s">
        <v>47</v>
      </c>
      <c r="I164">
        <v>39505</v>
      </c>
      <c r="J164">
        <v>2008</v>
      </c>
      <c r="K164" t="s">
        <v>85</v>
      </c>
      <c r="L164" t="s">
        <v>10713</v>
      </c>
      <c r="N164" t="s">
        <v>10714</v>
      </c>
      <c r="O164" t="s">
        <v>489</v>
      </c>
      <c r="P164" t="s">
        <v>394</v>
      </c>
      <c r="R164">
        <v>982210472</v>
      </c>
      <c r="S164" t="s">
        <v>10715</v>
      </c>
      <c r="T164" t="s">
        <v>10716</v>
      </c>
      <c r="V164" t="s">
        <v>4807</v>
      </c>
      <c r="W164">
        <v>23</v>
      </c>
      <c r="X164" t="s">
        <v>5461</v>
      </c>
      <c r="Y164">
        <v>4064</v>
      </c>
      <c r="Z164" t="s">
        <v>394</v>
      </c>
      <c r="AA164" t="s">
        <v>4785</v>
      </c>
      <c r="AB164">
        <v>59694</v>
      </c>
      <c r="AC164" t="s">
        <v>146</v>
      </c>
      <c r="AD164" t="s">
        <v>4690</v>
      </c>
      <c r="AE164" t="s">
        <v>107</v>
      </c>
      <c r="AF164" t="s">
        <v>107</v>
      </c>
      <c r="AI164" s="1"/>
      <c r="AJ164" t="s">
        <v>72</v>
      </c>
      <c r="AK164" t="s">
        <v>4691</v>
      </c>
      <c r="AL164">
        <v>39756</v>
      </c>
      <c r="AN164" t="b">
        <v>1</v>
      </c>
      <c r="AQ164" t="s">
        <v>60</v>
      </c>
      <c r="AR164" t="s">
        <v>99</v>
      </c>
      <c r="BB164" s="7" t="s">
        <v>10714</v>
      </c>
      <c r="BC164" s="7" t="s">
        <v>489</v>
      </c>
      <c r="BE164" s="7">
        <v>982210472</v>
      </c>
      <c r="BG164" s="7">
        <v>37622.25</v>
      </c>
      <c r="BH164" s="7">
        <v>0</v>
      </c>
      <c r="BI164">
        <v>39147.72</v>
      </c>
      <c r="BJ164">
        <v>1983</v>
      </c>
      <c r="BK164">
        <v>0</v>
      </c>
      <c r="BL164">
        <v>0</v>
      </c>
      <c r="BM164">
        <v>850</v>
      </c>
      <c r="BN164">
        <v>0</v>
      </c>
      <c r="BO164" t="s">
        <v>10717</v>
      </c>
      <c r="BP164">
        <v>19886</v>
      </c>
      <c r="BQ164">
        <v>6943</v>
      </c>
      <c r="BR164">
        <v>15960</v>
      </c>
      <c r="BS164">
        <v>15250</v>
      </c>
      <c r="BU164" t="s">
        <v>10718</v>
      </c>
      <c r="BV164" t="s">
        <v>4695</v>
      </c>
      <c r="BX164">
        <v>44149.41101851852</v>
      </c>
    </row>
    <row r="165" spans="1:76" x14ac:dyDescent="0.25">
      <c r="A165" t="s">
        <v>10719</v>
      </c>
      <c r="B165" t="s">
        <v>1142</v>
      </c>
      <c r="C165" t="s">
        <v>46</v>
      </c>
      <c r="D165">
        <v>39085</v>
      </c>
      <c r="E165" s="1"/>
      <c r="H165" t="s">
        <v>47</v>
      </c>
      <c r="I165">
        <v>39085</v>
      </c>
      <c r="J165">
        <v>2008</v>
      </c>
      <c r="K165" t="s">
        <v>85</v>
      </c>
      <c r="L165" t="s">
        <v>5228</v>
      </c>
      <c r="N165" t="s">
        <v>1143</v>
      </c>
      <c r="O165" t="s">
        <v>215</v>
      </c>
      <c r="P165" t="s">
        <v>68</v>
      </c>
      <c r="R165">
        <v>98198</v>
      </c>
      <c r="T165" t="s">
        <v>5230</v>
      </c>
      <c r="V165" t="s">
        <v>54</v>
      </c>
      <c r="W165">
        <v>13</v>
      </c>
      <c r="X165" t="s">
        <v>216</v>
      </c>
      <c r="Y165">
        <v>4843</v>
      </c>
      <c r="Z165" t="s">
        <v>68</v>
      </c>
      <c r="AA165" t="s">
        <v>57</v>
      </c>
      <c r="AC165" t="s">
        <v>146</v>
      </c>
      <c r="AD165" t="s">
        <v>4690</v>
      </c>
      <c r="AE165" t="s">
        <v>107</v>
      </c>
      <c r="AF165" t="s">
        <v>107</v>
      </c>
      <c r="AI165" s="1"/>
      <c r="AJ165" t="s">
        <v>72</v>
      </c>
      <c r="AK165" t="s">
        <v>4691</v>
      </c>
      <c r="AL165">
        <v>39756</v>
      </c>
      <c r="AN165" t="b">
        <v>1</v>
      </c>
      <c r="AQ165" t="s">
        <v>60</v>
      </c>
      <c r="AR165" t="s">
        <v>61</v>
      </c>
      <c r="AS165" t="s">
        <v>62</v>
      </c>
      <c r="BB165" s="7" t="s">
        <v>1143</v>
      </c>
      <c r="BC165" s="7" t="s">
        <v>215</v>
      </c>
      <c r="BE165" s="7">
        <v>98198</v>
      </c>
      <c r="BG165" s="7">
        <v>66227.78</v>
      </c>
      <c r="BH165" s="7">
        <v>10122.459999999999</v>
      </c>
      <c r="BI165">
        <v>61415.46</v>
      </c>
      <c r="BJ165">
        <v>0</v>
      </c>
      <c r="BK165">
        <v>0</v>
      </c>
      <c r="BL165">
        <v>975</v>
      </c>
      <c r="BM165">
        <v>0</v>
      </c>
      <c r="BN165">
        <v>0</v>
      </c>
      <c r="BO165" t="s">
        <v>10720</v>
      </c>
      <c r="BP165">
        <v>19983</v>
      </c>
      <c r="BQ165">
        <v>1057</v>
      </c>
      <c r="BR165">
        <v>15957</v>
      </c>
      <c r="BS165">
        <v>15261</v>
      </c>
      <c r="BT165">
        <v>33</v>
      </c>
      <c r="BU165" t="s">
        <v>5009</v>
      </c>
      <c r="BV165" t="s">
        <v>4695</v>
      </c>
      <c r="BX165">
        <v>44149.411249999997</v>
      </c>
    </row>
    <row r="166" spans="1:76" x14ac:dyDescent="0.25">
      <c r="A166" t="s">
        <v>10721</v>
      </c>
      <c r="B166" t="s">
        <v>513</v>
      </c>
      <c r="C166" t="s">
        <v>46</v>
      </c>
      <c r="D166">
        <v>39090</v>
      </c>
      <c r="E166" s="1"/>
      <c r="H166" t="s">
        <v>47</v>
      </c>
      <c r="I166">
        <v>39090</v>
      </c>
      <c r="J166">
        <v>2008</v>
      </c>
      <c r="K166" t="s">
        <v>85</v>
      </c>
      <c r="L166" t="s">
        <v>514</v>
      </c>
      <c r="N166" t="s">
        <v>515</v>
      </c>
      <c r="O166" t="s">
        <v>162</v>
      </c>
      <c r="P166" t="s">
        <v>68</v>
      </c>
      <c r="R166">
        <v>98041</v>
      </c>
      <c r="S166" t="s">
        <v>3476</v>
      </c>
      <c r="T166" t="s">
        <v>8946</v>
      </c>
      <c r="V166" t="s">
        <v>54</v>
      </c>
      <c r="W166">
        <v>13</v>
      </c>
      <c r="X166" t="s">
        <v>164</v>
      </c>
      <c r="Y166">
        <v>4779</v>
      </c>
      <c r="Z166" t="s">
        <v>68</v>
      </c>
      <c r="AA166" t="s">
        <v>57</v>
      </c>
      <c r="AC166" t="s">
        <v>146</v>
      </c>
      <c r="AD166" t="s">
        <v>4690</v>
      </c>
      <c r="AE166" t="s">
        <v>107</v>
      </c>
      <c r="AF166" t="s">
        <v>107</v>
      </c>
      <c r="AI166" s="1"/>
      <c r="AJ166" t="s">
        <v>72</v>
      </c>
      <c r="AK166" t="s">
        <v>4691</v>
      </c>
      <c r="AL166">
        <v>39756</v>
      </c>
      <c r="AN166" t="b">
        <v>1</v>
      </c>
      <c r="AQ166" t="s">
        <v>195</v>
      </c>
      <c r="AR166" t="s">
        <v>150</v>
      </c>
      <c r="AS166" t="s">
        <v>62</v>
      </c>
      <c r="BB166" s="7" t="s">
        <v>515</v>
      </c>
      <c r="BC166" s="7" t="s">
        <v>162</v>
      </c>
      <c r="BE166" s="7">
        <v>98041</v>
      </c>
      <c r="BG166" s="7">
        <v>221914.55</v>
      </c>
      <c r="BH166" s="7">
        <v>14794.95</v>
      </c>
      <c r="BI166">
        <v>163255.82999999999</v>
      </c>
      <c r="BJ166">
        <v>0</v>
      </c>
      <c r="BK166">
        <v>0</v>
      </c>
      <c r="BL166">
        <v>975</v>
      </c>
      <c r="BO166" t="s">
        <v>10722</v>
      </c>
      <c r="BP166">
        <v>5754</v>
      </c>
      <c r="BQ166">
        <v>35551</v>
      </c>
      <c r="BR166">
        <v>16576</v>
      </c>
      <c r="BS166">
        <v>14606</v>
      </c>
      <c r="BT166">
        <v>1</v>
      </c>
      <c r="BU166" t="s">
        <v>5009</v>
      </c>
      <c r="BV166" t="s">
        <v>4695</v>
      </c>
      <c r="BX166">
        <v>44149.377604166664</v>
      </c>
    </row>
    <row r="167" spans="1:76" x14ac:dyDescent="0.25">
      <c r="A167" t="s">
        <v>10723</v>
      </c>
      <c r="B167" t="s">
        <v>10724</v>
      </c>
      <c r="C167" t="s">
        <v>46</v>
      </c>
      <c r="D167">
        <v>39563</v>
      </c>
      <c r="E167" s="1"/>
      <c r="H167" t="s">
        <v>47</v>
      </c>
      <c r="I167">
        <v>39563</v>
      </c>
      <c r="J167">
        <v>2008</v>
      </c>
      <c r="K167" t="s">
        <v>85</v>
      </c>
      <c r="L167" t="s">
        <v>10725</v>
      </c>
      <c r="N167" t="s">
        <v>10726</v>
      </c>
      <c r="O167" t="s">
        <v>2095</v>
      </c>
      <c r="P167" t="s">
        <v>241</v>
      </c>
      <c r="R167">
        <v>98951</v>
      </c>
      <c r="S167" t="s">
        <v>10727</v>
      </c>
      <c r="T167" t="s">
        <v>10728</v>
      </c>
      <c r="V167" t="s">
        <v>4807</v>
      </c>
      <c r="W167">
        <v>23</v>
      </c>
      <c r="X167" t="s">
        <v>8532</v>
      </c>
      <c r="Y167">
        <v>4418</v>
      </c>
      <c r="Z167" t="s">
        <v>241</v>
      </c>
      <c r="AA167" t="s">
        <v>4785</v>
      </c>
      <c r="AB167">
        <v>91233</v>
      </c>
      <c r="AC167" t="s">
        <v>146</v>
      </c>
      <c r="AD167" t="s">
        <v>4690</v>
      </c>
      <c r="AE167" t="s">
        <v>107</v>
      </c>
      <c r="AF167" t="s">
        <v>107</v>
      </c>
      <c r="AI167" s="1"/>
      <c r="AJ167" t="s">
        <v>72</v>
      </c>
      <c r="AK167" t="s">
        <v>4691</v>
      </c>
      <c r="AL167">
        <v>39756</v>
      </c>
      <c r="AN167" t="b">
        <v>1</v>
      </c>
      <c r="AQ167" t="s">
        <v>60</v>
      </c>
      <c r="AR167" t="s">
        <v>99</v>
      </c>
      <c r="BB167" s="7" t="s">
        <v>10726</v>
      </c>
      <c r="BC167" s="7" t="s">
        <v>2095</v>
      </c>
      <c r="BE167" s="7">
        <v>98951</v>
      </c>
      <c r="BG167" s="7">
        <v>19919.16</v>
      </c>
      <c r="BH167" s="7">
        <v>0</v>
      </c>
      <c r="BI167">
        <v>18125.11</v>
      </c>
      <c r="BJ167">
        <v>6092.82</v>
      </c>
      <c r="BK167">
        <v>0</v>
      </c>
      <c r="BL167">
        <v>0</v>
      </c>
      <c r="BO167" t="s">
        <v>10729</v>
      </c>
      <c r="BP167">
        <v>6010</v>
      </c>
      <c r="BQ167">
        <v>25391</v>
      </c>
      <c r="BR167">
        <v>16568</v>
      </c>
      <c r="BS167">
        <v>14619</v>
      </c>
      <c r="BU167" t="s">
        <v>10730</v>
      </c>
      <c r="BV167" t="s">
        <v>4695</v>
      </c>
      <c r="BX167">
        <v>44149.37804398148</v>
      </c>
    </row>
    <row r="168" spans="1:76" x14ac:dyDescent="0.25">
      <c r="A168" t="s">
        <v>10731</v>
      </c>
      <c r="B168" t="s">
        <v>10732</v>
      </c>
      <c r="C168" t="s">
        <v>46</v>
      </c>
      <c r="D168">
        <v>39273</v>
      </c>
      <c r="E168" s="1"/>
      <c r="H168" t="s">
        <v>47</v>
      </c>
      <c r="I168">
        <v>39273</v>
      </c>
      <c r="J168">
        <v>2008</v>
      </c>
      <c r="K168" t="s">
        <v>85</v>
      </c>
      <c r="L168" t="s">
        <v>10733</v>
      </c>
      <c r="N168" t="s">
        <v>10734</v>
      </c>
      <c r="O168" t="s">
        <v>143</v>
      </c>
      <c r="P168" t="s">
        <v>115</v>
      </c>
      <c r="R168">
        <v>98403</v>
      </c>
      <c r="S168" t="s">
        <v>10735</v>
      </c>
      <c r="T168" t="s">
        <v>10736</v>
      </c>
      <c r="V168" t="s">
        <v>4783</v>
      </c>
      <c r="W168">
        <v>25</v>
      </c>
      <c r="X168" t="s">
        <v>4784</v>
      </c>
      <c r="Y168">
        <v>3879</v>
      </c>
      <c r="Z168" t="s">
        <v>115</v>
      </c>
      <c r="AA168" t="s">
        <v>4785</v>
      </c>
      <c r="AB168">
        <v>373207</v>
      </c>
      <c r="AC168" t="s">
        <v>146</v>
      </c>
      <c r="AD168" t="s">
        <v>4690</v>
      </c>
      <c r="AE168" t="s">
        <v>107</v>
      </c>
      <c r="AF168" t="s">
        <v>107</v>
      </c>
      <c r="AI168" s="1"/>
      <c r="AJ168" t="s">
        <v>72</v>
      </c>
      <c r="AK168" t="s">
        <v>4691</v>
      </c>
      <c r="AL168">
        <v>39756</v>
      </c>
      <c r="AN168" t="b">
        <v>1</v>
      </c>
      <c r="AQ168" t="s">
        <v>73</v>
      </c>
      <c r="BB168" s="7" t="s">
        <v>10734</v>
      </c>
      <c r="BC168" s="7" t="s">
        <v>143</v>
      </c>
      <c r="BE168" s="7">
        <v>98403</v>
      </c>
      <c r="BG168" s="7">
        <v>21380</v>
      </c>
      <c r="BH168" s="7">
        <v>0</v>
      </c>
      <c r="BI168">
        <v>18040.61</v>
      </c>
      <c r="BJ168">
        <v>975.11</v>
      </c>
      <c r="BK168">
        <v>0</v>
      </c>
      <c r="BL168">
        <v>0</v>
      </c>
      <c r="BM168">
        <v>925.3</v>
      </c>
      <c r="BN168">
        <v>0</v>
      </c>
      <c r="BO168" t="s">
        <v>10737</v>
      </c>
      <c r="BP168">
        <v>6060</v>
      </c>
      <c r="BQ168">
        <v>1098</v>
      </c>
      <c r="BR168">
        <v>16562</v>
      </c>
      <c r="BS168">
        <v>14621</v>
      </c>
      <c r="BU168" t="s">
        <v>10738</v>
      </c>
      <c r="BV168" t="s">
        <v>4695</v>
      </c>
      <c r="BX168">
        <v>44149.378217592595</v>
      </c>
    </row>
    <row r="169" spans="1:76" x14ac:dyDescent="0.25">
      <c r="A169" t="s">
        <v>10739</v>
      </c>
      <c r="B169" t="s">
        <v>3397</v>
      </c>
      <c r="C169" t="s">
        <v>46</v>
      </c>
      <c r="D169">
        <v>39609</v>
      </c>
      <c r="E169" s="1"/>
      <c r="H169" t="s">
        <v>47</v>
      </c>
      <c r="I169">
        <v>39609</v>
      </c>
      <c r="J169">
        <v>2008</v>
      </c>
      <c r="K169" t="s">
        <v>85</v>
      </c>
      <c r="L169" t="s">
        <v>3398</v>
      </c>
      <c r="N169" t="s">
        <v>3399</v>
      </c>
      <c r="O169" t="s">
        <v>143</v>
      </c>
      <c r="P169" t="s">
        <v>115</v>
      </c>
      <c r="R169">
        <v>984011742</v>
      </c>
      <c r="S169" t="s">
        <v>3400</v>
      </c>
      <c r="T169" t="s">
        <v>10740</v>
      </c>
      <c r="V169" t="s">
        <v>54</v>
      </c>
      <c r="W169">
        <v>13</v>
      </c>
      <c r="X169" t="s">
        <v>202</v>
      </c>
      <c r="Y169">
        <v>4831</v>
      </c>
      <c r="Z169" t="s">
        <v>115</v>
      </c>
      <c r="AA169" t="s">
        <v>57</v>
      </c>
      <c r="AC169" t="s">
        <v>146</v>
      </c>
      <c r="AD169" t="s">
        <v>4690</v>
      </c>
      <c r="AE169" t="s">
        <v>107</v>
      </c>
      <c r="AF169" t="s">
        <v>107</v>
      </c>
      <c r="AI169" s="1"/>
      <c r="AJ169" t="s">
        <v>72</v>
      </c>
      <c r="AK169" t="s">
        <v>4691</v>
      </c>
      <c r="AL169">
        <v>39756</v>
      </c>
      <c r="AN169" t="b">
        <v>1</v>
      </c>
      <c r="AQ169" t="s">
        <v>60</v>
      </c>
      <c r="AR169" t="s">
        <v>61</v>
      </c>
      <c r="AS169" t="s">
        <v>62</v>
      </c>
      <c r="BB169" s="7" t="s">
        <v>3399</v>
      </c>
      <c r="BC169" s="7" t="s">
        <v>143</v>
      </c>
      <c r="BE169" s="7">
        <v>984011742</v>
      </c>
      <c r="BG169" s="7">
        <v>29593.4</v>
      </c>
      <c r="BH169" s="7">
        <v>0</v>
      </c>
      <c r="BI169">
        <v>30543.4</v>
      </c>
      <c r="BJ169">
        <v>0</v>
      </c>
      <c r="BK169">
        <v>0</v>
      </c>
      <c r="BL169">
        <v>0</v>
      </c>
      <c r="BM169">
        <v>486.05</v>
      </c>
      <c r="BN169">
        <v>0</v>
      </c>
      <c r="BO169" t="s">
        <v>10741</v>
      </c>
      <c r="BP169">
        <v>6226</v>
      </c>
      <c r="BQ169">
        <v>10424</v>
      </c>
      <c r="BR169">
        <v>16556</v>
      </c>
      <c r="BS169">
        <v>14633</v>
      </c>
      <c r="BT169">
        <v>27</v>
      </c>
      <c r="BU169" t="s">
        <v>10742</v>
      </c>
      <c r="BV169" t="s">
        <v>4695</v>
      </c>
      <c r="BX169">
        <v>44149.378611111111</v>
      </c>
    </row>
    <row r="170" spans="1:76" x14ac:dyDescent="0.25">
      <c r="A170" t="s">
        <v>10743</v>
      </c>
      <c r="B170" t="s">
        <v>1688</v>
      </c>
      <c r="C170" t="s">
        <v>46</v>
      </c>
      <c r="D170">
        <v>38671</v>
      </c>
      <c r="E170" s="1"/>
      <c r="H170" t="s">
        <v>47</v>
      </c>
      <c r="I170">
        <v>38671</v>
      </c>
      <c r="J170">
        <v>2008</v>
      </c>
      <c r="K170" t="s">
        <v>85</v>
      </c>
      <c r="L170" t="s">
        <v>7249</v>
      </c>
      <c r="N170" t="s">
        <v>1689</v>
      </c>
      <c r="O170" t="s">
        <v>154</v>
      </c>
      <c r="P170" t="s">
        <v>155</v>
      </c>
      <c r="R170" t="s">
        <v>7250</v>
      </c>
      <c r="T170" t="s">
        <v>9634</v>
      </c>
      <c r="V170" t="s">
        <v>90</v>
      </c>
      <c r="W170">
        <v>12</v>
      </c>
      <c r="X170" t="s">
        <v>1322</v>
      </c>
      <c r="Y170">
        <v>4751</v>
      </c>
      <c r="Z170" t="s">
        <v>155</v>
      </c>
      <c r="AA170" t="s">
        <v>57</v>
      </c>
      <c r="AC170" t="s">
        <v>146</v>
      </c>
      <c r="AD170" t="s">
        <v>4690</v>
      </c>
      <c r="AE170" t="s">
        <v>107</v>
      </c>
      <c r="AF170" t="s">
        <v>107</v>
      </c>
      <c r="AI170" s="1"/>
      <c r="AJ170" t="s">
        <v>72</v>
      </c>
      <c r="AK170" t="s">
        <v>4691</v>
      </c>
      <c r="AL170">
        <v>39756</v>
      </c>
      <c r="AN170" t="b">
        <v>1</v>
      </c>
      <c r="AQ170" t="s">
        <v>60</v>
      </c>
      <c r="AR170" t="s">
        <v>61</v>
      </c>
      <c r="AS170" t="s">
        <v>62</v>
      </c>
      <c r="BB170" s="7" t="s">
        <v>1689</v>
      </c>
      <c r="BC170" s="7" t="s">
        <v>154</v>
      </c>
      <c r="BE170" s="7" t="s">
        <v>7250</v>
      </c>
      <c r="BG170" s="7">
        <v>101066.41</v>
      </c>
      <c r="BH170" s="7">
        <v>2919.74</v>
      </c>
      <c r="BI170">
        <v>101903.65</v>
      </c>
      <c r="BJ170">
        <v>0</v>
      </c>
      <c r="BK170">
        <v>0</v>
      </c>
      <c r="BL170">
        <v>0</v>
      </c>
      <c r="BO170" t="s">
        <v>10744</v>
      </c>
      <c r="BP170">
        <v>6513</v>
      </c>
      <c r="BQ170">
        <v>25986</v>
      </c>
      <c r="BR170">
        <v>16546</v>
      </c>
      <c r="BS170">
        <v>14644</v>
      </c>
      <c r="BT170">
        <v>22</v>
      </c>
      <c r="BU170" t="s">
        <v>7253</v>
      </c>
      <c r="BV170" t="s">
        <v>4695</v>
      </c>
      <c r="BX170">
        <v>44149.378831018519</v>
      </c>
    </row>
    <row r="171" spans="1:76" x14ac:dyDescent="0.25">
      <c r="A171" t="s">
        <v>10745</v>
      </c>
      <c r="B171" t="s">
        <v>3946</v>
      </c>
      <c r="C171" t="s">
        <v>46</v>
      </c>
      <c r="D171">
        <v>39318</v>
      </c>
      <c r="E171" s="1"/>
      <c r="H171" t="s">
        <v>47</v>
      </c>
      <c r="I171">
        <v>39318</v>
      </c>
      <c r="J171">
        <v>2008</v>
      </c>
      <c r="K171" t="s">
        <v>77</v>
      </c>
      <c r="L171" t="s">
        <v>3947</v>
      </c>
      <c r="N171" t="s">
        <v>3948</v>
      </c>
      <c r="O171" t="s">
        <v>225</v>
      </c>
      <c r="P171" t="s">
        <v>226</v>
      </c>
      <c r="R171">
        <v>98686</v>
      </c>
      <c r="S171" t="s">
        <v>3949</v>
      </c>
      <c r="T171" t="s">
        <v>3949</v>
      </c>
      <c r="V171" t="s">
        <v>54</v>
      </c>
      <c r="W171">
        <v>13</v>
      </c>
      <c r="X171" t="s">
        <v>228</v>
      </c>
      <c r="Y171">
        <v>4876</v>
      </c>
      <c r="Z171" t="s">
        <v>226</v>
      </c>
      <c r="AA171" t="s">
        <v>57</v>
      </c>
      <c r="AC171" t="s">
        <v>146</v>
      </c>
      <c r="AD171" t="s">
        <v>4690</v>
      </c>
      <c r="AE171" t="s">
        <v>107</v>
      </c>
      <c r="AF171" t="s">
        <v>107</v>
      </c>
      <c r="AI171" s="1"/>
      <c r="AJ171" t="s">
        <v>72</v>
      </c>
      <c r="AK171" t="s">
        <v>4691</v>
      </c>
      <c r="AL171">
        <v>39756</v>
      </c>
      <c r="AN171" t="b">
        <v>1</v>
      </c>
      <c r="AQ171" t="s">
        <v>73</v>
      </c>
      <c r="BB171" s="7" t="s">
        <v>3948</v>
      </c>
      <c r="BC171" s="7" t="s">
        <v>225</v>
      </c>
      <c r="BE171" s="7">
        <v>98686</v>
      </c>
      <c r="BG171" s="7">
        <v>63370.94</v>
      </c>
      <c r="BH171" s="7">
        <v>0</v>
      </c>
      <c r="BI171">
        <v>62770.94</v>
      </c>
      <c r="BJ171">
        <v>0</v>
      </c>
      <c r="BK171">
        <v>0</v>
      </c>
      <c r="BL171">
        <v>0</v>
      </c>
      <c r="BO171" t="s">
        <v>10746</v>
      </c>
      <c r="BP171">
        <v>6642</v>
      </c>
      <c r="BQ171">
        <v>10416</v>
      </c>
      <c r="BR171">
        <v>16542</v>
      </c>
      <c r="BS171">
        <v>14648</v>
      </c>
      <c r="BT171">
        <v>49</v>
      </c>
      <c r="BU171" t="s">
        <v>10747</v>
      </c>
      <c r="BV171" t="s">
        <v>4695</v>
      </c>
      <c r="BX171">
        <v>44149.378969907404</v>
      </c>
    </row>
    <row r="172" spans="1:76" x14ac:dyDescent="0.25">
      <c r="A172" t="s">
        <v>10748</v>
      </c>
      <c r="B172" t="s">
        <v>10749</v>
      </c>
      <c r="C172" t="s">
        <v>46</v>
      </c>
      <c r="D172">
        <v>39610</v>
      </c>
      <c r="E172" s="1"/>
      <c r="I172">
        <v>39610</v>
      </c>
      <c r="J172">
        <v>2008</v>
      </c>
      <c r="K172" t="s">
        <v>85</v>
      </c>
      <c r="L172" t="s">
        <v>10750</v>
      </c>
      <c r="N172" t="s">
        <v>10751</v>
      </c>
      <c r="O172" t="s">
        <v>1126</v>
      </c>
      <c r="P172" t="s">
        <v>1127</v>
      </c>
      <c r="R172">
        <v>99156</v>
      </c>
      <c r="T172" t="s">
        <v>10752</v>
      </c>
      <c r="V172" t="s">
        <v>7053</v>
      </c>
      <c r="W172">
        <v>21</v>
      </c>
      <c r="X172" t="s">
        <v>7527</v>
      </c>
      <c r="Y172">
        <v>3865</v>
      </c>
      <c r="Z172" t="s">
        <v>1127</v>
      </c>
      <c r="AA172" t="s">
        <v>4785</v>
      </c>
      <c r="AB172">
        <v>7239</v>
      </c>
      <c r="AC172" t="s">
        <v>146</v>
      </c>
      <c r="AD172" t="s">
        <v>4690</v>
      </c>
      <c r="AE172" t="s">
        <v>107</v>
      </c>
      <c r="AF172" t="s">
        <v>107</v>
      </c>
      <c r="AI172" s="1"/>
      <c r="AJ172" t="s">
        <v>72</v>
      </c>
      <c r="AK172" t="s">
        <v>4691</v>
      </c>
      <c r="AL172">
        <v>39756</v>
      </c>
      <c r="AN172" t="b">
        <v>1</v>
      </c>
      <c r="AQ172" t="s">
        <v>60</v>
      </c>
      <c r="AR172" t="s">
        <v>99</v>
      </c>
      <c r="BB172" s="7" t="s">
        <v>10751</v>
      </c>
      <c r="BC172" s="7" t="s">
        <v>1126</v>
      </c>
      <c r="BE172" s="7">
        <v>99156</v>
      </c>
      <c r="BO172" t="s">
        <v>10753</v>
      </c>
      <c r="BP172">
        <v>6805</v>
      </c>
      <c r="BQ172">
        <v>10414</v>
      </c>
      <c r="BR172">
        <v>16538</v>
      </c>
      <c r="BU172" t="s">
        <v>10754</v>
      </c>
      <c r="BV172" t="s">
        <v>4695</v>
      </c>
      <c r="BX172">
        <v>43598.302337962959</v>
      </c>
    </row>
    <row r="173" spans="1:76" x14ac:dyDescent="0.25">
      <c r="A173" t="s">
        <v>10755</v>
      </c>
      <c r="B173" t="s">
        <v>10756</v>
      </c>
      <c r="C173" t="s">
        <v>46</v>
      </c>
      <c r="D173">
        <v>39516</v>
      </c>
      <c r="E173" s="1"/>
      <c r="H173" t="s">
        <v>47</v>
      </c>
      <c r="I173">
        <v>39516</v>
      </c>
      <c r="J173">
        <v>2008</v>
      </c>
      <c r="K173" t="s">
        <v>85</v>
      </c>
      <c r="L173" t="s">
        <v>10757</v>
      </c>
      <c r="N173" t="s">
        <v>10758</v>
      </c>
      <c r="O173" t="s">
        <v>521</v>
      </c>
      <c r="P173" t="s">
        <v>111</v>
      </c>
      <c r="R173">
        <v>98359</v>
      </c>
      <c r="S173" t="s">
        <v>10759</v>
      </c>
      <c r="T173" t="s">
        <v>10760</v>
      </c>
      <c r="V173" t="s">
        <v>4807</v>
      </c>
      <c r="W173">
        <v>23</v>
      </c>
      <c r="X173" t="s">
        <v>4824</v>
      </c>
      <c r="Y173">
        <v>3539</v>
      </c>
      <c r="Z173" t="s">
        <v>111</v>
      </c>
      <c r="AA173" t="s">
        <v>4785</v>
      </c>
      <c r="AB173">
        <v>134081</v>
      </c>
      <c r="AC173" t="s">
        <v>146</v>
      </c>
      <c r="AD173" t="s">
        <v>4690</v>
      </c>
      <c r="AE173" t="s">
        <v>107</v>
      </c>
      <c r="AF173" t="s">
        <v>107</v>
      </c>
      <c r="AI173" s="1"/>
      <c r="AJ173" t="s">
        <v>72</v>
      </c>
      <c r="AK173" t="s">
        <v>4691</v>
      </c>
      <c r="AL173">
        <v>39756</v>
      </c>
      <c r="AN173" t="b">
        <v>1</v>
      </c>
      <c r="AQ173" t="s">
        <v>60</v>
      </c>
      <c r="AR173" t="s">
        <v>61</v>
      </c>
      <c r="BB173" s="7" t="s">
        <v>10758</v>
      </c>
      <c r="BC173" s="7" t="s">
        <v>521</v>
      </c>
      <c r="BE173" s="7">
        <v>98359</v>
      </c>
      <c r="BG173" s="7">
        <v>57555.14</v>
      </c>
      <c r="BH173" s="7">
        <v>0</v>
      </c>
      <c r="BI173">
        <v>57504.95</v>
      </c>
      <c r="BJ173">
        <v>4700</v>
      </c>
      <c r="BK173">
        <v>0</v>
      </c>
      <c r="BL173">
        <v>9917.83</v>
      </c>
      <c r="BO173" t="s">
        <v>10761</v>
      </c>
      <c r="BP173">
        <v>6819</v>
      </c>
      <c r="BQ173">
        <v>3863</v>
      </c>
      <c r="BR173">
        <v>16537</v>
      </c>
      <c r="BS173">
        <v>14655</v>
      </c>
      <c r="BU173" t="s">
        <v>10762</v>
      </c>
      <c r="BV173" t="s">
        <v>4695</v>
      </c>
      <c r="BX173">
        <v>44149.379120370373</v>
      </c>
    </row>
    <row r="174" spans="1:76" x14ac:dyDescent="0.25">
      <c r="A174" t="s">
        <v>10763</v>
      </c>
      <c r="B174" t="s">
        <v>10764</v>
      </c>
      <c r="C174" t="s">
        <v>46</v>
      </c>
      <c r="D174">
        <v>39607</v>
      </c>
      <c r="E174" s="1"/>
      <c r="I174">
        <v>39607</v>
      </c>
      <c r="J174">
        <v>2008</v>
      </c>
      <c r="K174" t="s">
        <v>85</v>
      </c>
      <c r="L174" t="s">
        <v>10765</v>
      </c>
      <c r="N174" t="s">
        <v>10766</v>
      </c>
      <c r="O174" t="s">
        <v>7940</v>
      </c>
      <c r="P174" t="s">
        <v>562</v>
      </c>
      <c r="R174">
        <v>986404817</v>
      </c>
      <c r="S174" t="s">
        <v>10767</v>
      </c>
      <c r="T174" t="s">
        <v>10768</v>
      </c>
      <c r="V174" t="s">
        <v>4807</v>
      </c>
      <c r="W174">
        <v>23</v>
      </c>
      <c r="X174" t="s">
        <v>5526</v>
      </c>
      <c r="Y174">
        <v>3841</v>
      </c>
      <c r="Z174" t="s">
        <v>562</v>
      </c>
      <c r="AA174" t="s">
        <v>4785</v>
      </c>
      <c r="AB174">
        <v>12535</v>
      </c>
      <c r="AC174" t="s">
        <v>146</v>
      </c>
      <c r="AD174" t="s">
        <v>4690</v>
      </c>
      <c r="AE174" t="s">
        <v>107</v>
      </c>
      <c r="AF174" t="s">
        <v>107</v>
      </c>
      <c r="AI174" s="1"/>
      <c r="AJ174" t="s">
        <v>72</v>
      </c>
      <c r="AK174" t="s">
        <v>4691</v>
      </c>
      <c r="AL174">
        <v>39756</v>
      </c>
      <c r="AN174" t="b">
        <v>1</v>
      </c>
      <c r="AQ174" t="s">
        <v>177</v>
      </c>
      <c r="BB174" s="7" t="s">
        <v>10766</v>
      </c>
      <c r="BC174" s="7" t="s">
        <v>7940</v>
      </c>
      <c r="BE174" s="7">
        <v>986404817</v>
      </c>
      <c r="BO174" t="s">
        <v>10769</v>
      </c>
      <c r="BP174">
        <v>7215</v>
      </c>
      <c r="BQ174">
        <v>10406</v>
      </c>
      <c r="BR174">
        <v>16519</v>
      </c>
      <c r="BU174" t="s">
        <v>10770</v>
      </c>
      <c r="BV174" t="s">
        <v>4695</v>
      </c>
      <c r="BX174">
        <v>43598.302164351851</v>
      </c>
    </row>
    <row r="175" spans="1:76" x14ac:dyDescent="0.25">
      <c r="A175" t="s">
        <v>10771</v>
      </c>
      <c r="B175" t="s">
        <v>261</v>
      </c>
      <c r="C175" t="s">
        <v>46</v>
      </c>
      <c r="D175">
        <v>39280</v>
      </c>
      <c r="E175" s="1"/>
      <c r="H175" t="s">
        <v>47</v>
      </c>
      <c r="I175">
        <v>39280</v>
      </c>
      <c r="J175">
        <v>2008</v>
      </c>
      <c r="K175" t="s">
        <v>85</v>
      </c>
      <c r="L175" t="s">
        <v>262</v>
      </c>
      <c r="N175" t="s">
        <v>263</v>
      </c>
      <c r="O175" t="s">
        <v>101</v>
      </c>
      <c r="R175">
        <v>981113954</v>
      </c>
      <c r="S175" t="s">
        <v>3070</v>
      </c>
      <c r="T175" t="s">
        <v>7928</v>
      </c>
      <c r="V175" t="s">
        <v>265</v>
      </c>
      <c r="W175">
        <v>7</v>
      </c>
      <c r="X175" t="s">
        <v>4770</v>
      </c>
      <c r="Y175">
        <v>1000</v>
      </c>
      <c r="AA175" t="s">
        <v>71</v>
      </c>
      <c r="AC175" t="s">
        <v>146</v>
      </c>
      <c r="AD175" t="s">
        <v>4690</v>
      </c>
      <c r="AE175" t="s">
        <v>107</v>
      </c>
      <c r="AF175" t="s">
        <v>107</v>
      </c>
      <c r="AI175" s="1"/>
      <c r="AJ175" t="s">
        <v>72</v>
      </c>
      <c r="AK175" t="s">
        <v>4691</v>
      </c>
      <c r="AL175">
        <v>39756</v>
      </c>
      <c r="AN175" t="b">
        <v>1</v>
      </c>
      <c r="AQ175" t="s">
        <v>60</v>
      </c>
      <c r="AR175" t="s">
        <v>61</v>
      </c>
      <c r="AS175" t="s">
        <v>4734</v>
      </c>
      <c r="BB175" s="7" t="s">
        <v>263</v>
      </c>
      <c r="BC175" s="7" t="s">
        <v>101</v>
      </c>
      <c r="BE175" s="7">
        <v>981113954</v>
      </c>
      <c r="BG175" s="7">
        <v>1082891.04</v>
      </c>
      <c r="BH175" s="7">
        <v>0</v>
      </c>
      <c r="BI175">
        <v>1085282.6399999999</v>
      </c>
      <c r="BJ175">
        <v>8600</v>
      </c>
      <c r="BK175">
        <v>0</v>
      </c>
      <c r="BL175">
        <v>2500</v>
      </c>
      <c r="BM175">
        <v>132.52000000000001</v>
      </c>
      <c r="BN175">
        <v>0</v>
      </c>
      <c r="BO175" t="s">
        <v>10772</v>
      </c>
      <c r="BP175">
        <v>7198</v>
      </c>
      <c r="BQ175">
        <v>3850</v>
      </c>
      <c r="BR175">
        <v>16518</v>
      </c>
      <c r="BS175">
        <v>14666</v>
      </c>
      <c r="BU175" t="s">
        <v>5009</v>
      </c>
      <c r="BV175" t="s">
        <v>4695</v>
      </c>
      <c r="BX175">
        <v>44149.379571759258</v>
      </c>
    </row>
    <row r="176" spans="1:76" x14ac:dyDescent="0.25">
      <c r="A176" t="s">
        <v>10773</v>
      </c>
      <c r="B176" t="s">
        <v>10774</v>
      </c>
      <c r="C176" t="s">
        <v>46</v>
      </c>
      <c r="D176">
        <v>39068</v>
      </c>
      <c r="E176" s="1"/>
      <c r="H176" t="s">
        <v>47</v>
      </c>
      <c r="I176">
        <v>39068</v>
      </c>
      <c r="J176">
        <v>2008</v>
      </c>
      <c r="K176" t="s">
        <v>85</v>
      </c>
      <c r="L176" t="s">
        <v>10775</v>
      </c>
      <c r="N176" t="s">
        <v>10776</v>
      </c>
      <c r="O176" t="s">
        <v>117</v>
      </c>
      <c r="P176" t="s">
        <v>115</v>
      </c>
      <c r="R176">
        <v>983730324</v>
      </c>
      <c r="S176" t="s">
        <v>10777</v>
      </c>
      <c r="T176" t="s">
        <v>10777</v>
      </c>
      <c r="V176" t="s">
        <v>4919</v>
      </c>
      <c r="W176">
        <v>29</v>
      </c>
      <c r="X176" t="s">
        <v>4784</v>
      </c>
      <c r="Y176">
        <v>3879</v>
      </c>
      <c r="Z176" t="s">
        <v>115</v>
      </c>
      <c r="AA176" t="s">
        <v>4785</v>
      </c>
      <c r="AB176">
        <v>373207</v>
      </c>
      <c r="AC176" t="s">
        <v>146</v>
      </c>
      <c r="AD176" t="s">
        <v>4690</v>
      </c>
      <c r="AE176" t="s">
        <v>107</v>
      </c>
      <c r="AF176" t="s">
        <v>107</v>
      </c>
      <c r="AI176" s="1"/>
      <c r="AJ176" t="s">
        <v>72</v>
      </c>
      <c r="AK176" t="s">
        <v>4691</v>
      </c>
      <c r="AL176">
        <v>39756</v>
      </c>
      <c r="AN176" t="b">
        <v>1</v>
      </c>
      <c r="AQ176" t="s">
        <v>73</v>
      </c>
      <c r="AR176" t="s">
        <v>99</v>
      </c>
      <c r="BB176" s="7" t="s">
        <v>10776</v>
      </c>
      <c r="BC176" s="7" t="s">
        <v>117</v>
      </c>
      <c r="BE176" s="7">
        <v>983730324</v>
      </c>
      <c r="BG176" s="7">
        <v>293188.51</v>
      </c>
      <c r="BH176" s="7">
        <v>11940</v>
      </c>
      <c r="BI176">
        <v>308544.28000000003</v>
      </c>
      <c r="BJ176">
        <v>0</v>
      </c>
      <c r="BK176">
        <v>0</v>
      </c>
      <c r="BL176">
        <v>0</v>
      </c>
      <c r="BM176">
        <v>36729.089999999997</v>
      </c>
      <c r="BN176">
        <v>0</v>
      </c>
      <c r="BO176" t="s">
        <v>10778</v>
      </c>
      <c r="BP176">
        <v>7211</v>
      </c>
      <c r="BQ176">
        <v>10405</v>
      </c>
      <c r="BR176">
        <v>16517</v>
      </c>
      <c r="BS176">
        <v>14664</v>
      </c>
      <c r="BU176" t="s">
        <v>10779</v>
      </c>
      <c r="BV176" t="s">
        <v>4695</v>
      </c>
      <c r="BX176">
        <v>44149.379386574074</v>
      </c>
    </row>
    <row r="177" spans="1:76" x14ac:dyDescent="0.25">
      <c r="A177" t="s">
        <v>10780</v>
      </c>
      <c r="B177" t="s">
        <v>602</v>
      </c>
      <c r="C177" t="s">
        <v>46</v>
      </c>
      <c r="D177">
        <v>39392</v>
      </c>
      <c r="E177" s="1"/>
      <c r="H177" t="s">
        <v>47</v>
      </c>
      <c r="I177">
        <v>39392</v>
      </c>
      <c r="J177">
        <v>2008</v>
      </c>
      <c r="K177" t="s">
        <v>85</v>
      </c>
      <c r="L177" t="s">
        <v>10221</v>
      </c>
      <c r="N177" t="s">
        <v>2143</v>
      </c>
      <c r="O177" t="s">
        <v>604</v>
      </c>
      <c r="P177" t="s">
        <v>68</v>
      </c>
      <c r="R177">
        <v>980336108</v>
      </c>
      <c r="T177" t="s">
        <v>10222</v>
      </c>
      <c r="V177" t="s">
        <v>54</v>
      </c>
      <c r="W177">
        <v>13</v>
      </c>
      <c r="X177" t="s">
        <v>607</v>
      </c>
      <c r="Y177">
        <v>4868</v>
      </c>
      <c r="Z177" t="s">
        <v>68</v>
      </c>
      <c r="AA177" t="s">
        <v>57</v>
      </c>
      <c r="AC177" t="s">
        <v>146</v>
      </c>
      <c r="AD177" t="s">
        <v>4690</v>
      </c>
      <c r="AE177" t="s">
        <v>107</v>
      </c>
      <c r="AF177" t="s">
        <v>107</v>
      </c>
      <c r="AI177" s="1"/>
      <c r="AJ177" t="s">
        <v>72</v>
      </c>
      <c r="AK177" t="s">
        <v>4691</v>
      </c>
      <c r="AL177">
        <v>39756</v>
      </c>
      <c r="AN177" t="b">
        <v>1</v>
      </c>
      <c r="AQ177" t="s">
        <v>60</v>
      </c>
      <c r="AR177" t="s">
        <v>61</v>
      </c>
      <c r="AS177" t="s">
        <v>62</v>
      </c>
      <c r="BB177" s="7" t="s">
        <v>2143</v>
      </c>
      <c r="BC177" s="7" t="s">
        <v>604</v>
      </c>
      <c r="BE177" s="7">
        <v>980336108</v>
      </c>
      <c r="BG177" s="7">
        <v>283584.33</v>
      </c>
      <c r="BH177" s="7">
        <v>4221.96</v>
      </c>
      <c r="BI177">
        <v>271542.42</v>
      </c>
      <c r="BJ177">
        <v>0</v>
      </c>
      <c r="BK177">
        <v>0</v>
      </c>
      <c r="BL177">
        <v>0</v>
      </c>
      <c r="BM177">
        <v>39369.93</v>
      </c>
      <c r="BN177">
        <v>0</v>
      </c>
      <c r="BO177" t="s">
        <v>10781</v>
      </c>
      <c r="BP177">
        <v>7238</v>
      </c>
      <c r="BQ177">
        <v>570</v>
      </c>
      <c r="BR177">
        <v>16516</v>
      </c>
      <c r="BS177">
        <v>14669</v>
      </c>
      <c r="BT177">
        <v>45</v>
      </c>
      <c r="BU177" t="s">
        <v>10224</v>
      </c>
      <c r="BV177" t="s">
        <v>4695</v>
      </c>
      <c r="BX177">
        <v>44149.379907407405</v>
      </c>
    </row>
    <row r="178" spans="1:76" x14ac:dyDescent="0.25">
      <c r="A178" t="s">
        <v>10782</v>
      </c>
      <c r="B178" t="s">
        <v>3365</v>
      </c>
      <c r="C178" t="s">
        <v>46</v>
      </c>
      <c r="D178">
        <v>39355</v>
      </c>
      <c r="E178" s="1"/>
      <c r="H178" t="s">
        <v>47</v>
      </c>
      <c r="I178">
        <v>39355</v>
      </c>
      <c r="J178">
        <v>2008</v>
      </c>
      <c r="K178" t="s">
        <v>1769</v>
      </c>
      <c r="L178" t="s">
        <v>3366</v>
      </c>
      <c r="N178" t="s">
        <v>3367</v>
      </c>
      <c r="O178" t="s">
        <v>462</v>
      </c>
      <c r="P178" t="s">
        <v>462</v>
      </c>
      <c r="R178" t="s">
        <v>10783</v>
      </c>
      <c r="V178" t="s">
        <v>54</v>
      </c>
      <c r="W178">
        <v>13</v>
      </c>
      <c r="X178" t="s">
        <v>461</v>
      </c>
      <c r="Y178">
        <v>4809</v>
      </c>
      <c r="Z178" t="s">
        <v>462</v>
      </c>
      <c r="AA178" t="s">
        <v>57</v>
      </c>
      <c r="AC178" t="s">
        <v>146</v>
      </c>
      <c r="AD178" t="s">
        <v>4690</v>
      </c>
      <c r="AE178" t="s">
        <v>107</v>
      </c>
      <c r="AF178" t="s">
        <v>107</v>
      </c>
      <c r="AI178" s="1"/>
      <c r="AJ178" t="s">
        <v>72</v>
      </c>
      <c r="AK178" t="s">
        <v>4691</v>
      </c>
      <c r="AL178">
        <v>39756</v>
      </c>
      <c r="AN178" t="b">
        <v>1</v>
      </c>
      <c r="AQ178" t="s">
        <v>60</v>
      </c>
      <c r="AR178" t="s">
        <v>61</v>
      </c>
      <c r="AS178" t="s">
        <v>62</v>
      </c>
      <c r="BB178" s="7" t="s">
        <v>3367</v>
      </c>
      <c r="BC178" s="7" t="s">
        <v>462</v>
      </c>
      <c r="BE178" s="7" t="s">
        <v>10783</v>
      </c>
      <c r="BG178" s="7">
        <v>174996.25</v>
      </c>
      <c r="BH178" s="7">
        <v>81.96</v>
      </c>
      <c r="BI178">
        <v>173767.88</v>
      </c>
      <c r="BJ178">
        <v>0</v>
      </c>
      <c r="BK178">
        <v>0</v>
      </c>
      <c r="BL178">
        <v>0</v>
      </c>
      <c r="BM178">
        <v>18385.53</v>
      </c>
      <c r="BN178">
        <v>0</v>
      </c>
      <c r="BO178" t="s">
        <v>10784</v>
      </c>
      <c r="BP178">
        <v>7376</v>
      </c>
      <c r="BQ178">
        <v>10403</v>
      </c>
      <c r="BR178">
        <v>16508</v>
      </c>
      <c r="BS178">
        <v>14677</v>
      </c>
      <c r="BT178">
        <v>16</v>
      </c>
      <c r="BU178" t="s">
        <v>10506</v>
      </c>
      <c r="BV178" t="s">
        <v>4695</v>
      </c>
      <c r="BX178">
        <v>44149.380219907405</v>
      </c>
    </row>
    <row r="179" spans="1:76" x14ac:dyDescent="0.25">
      <c r="A179" t="s">
        <v>10785</v>
      </c>
      <c r="B179" t="s">
        <v>10786</v>
      </c>
      <c r="C179" t="s">
        <v>46</v>
      </c>
      <c r="D179">
        <v>39126</v>
      </c>
      <c r="E179" s="1"/>
      <c r="H179" t="s">
        <v>47</v>
      </c>
      <c r="I179">
        <v>39126</v>
      </c>
      <c r="J179">
        <v>2008</v>
      </c>
      <c r="K179" t="s">
        <v>85</v>
      </c>
      <c r="L179" t="s">
        <v>10787</v>
      </c>
      <c r="N179" t="s">
        <v>10788</v>
      </c>
      <c r="O179" t="s">
        <v>591</v>
      </c>
      <c r="P179" t="s">
        <v>155</v>
      </c>
      <c r="R179">
        <v>985163878</v>
      </c>
      <c r="S179" t="s">
        <v>10789</v>
      </c>
      <c r="T179" t="s">
        <v>10790</v>
      </c>
      <c r="V179" t="s">
        <v>4807</v>
      </c>
      <c r="W179">
        <v>23</v>
      </c>
      <c r="X179" t="s">
        <v>5607</v>
      </c>
      <c r="Y179">
        <v>4229</v>
      </c>
      <c r="Z179" t="s">
        <v>155</v>
      </c>
      <c r="AA179" t="s">
        <v>4785</v>
      </c>
      <c r="AB179">
        <v>134615</v>
      </c>
      <c r="AC179" t="s">
        <v>146</v>
      </c>
      <c r="AD179" t="s">
        <v>4690</v>
      </c>
      <c r="AE179" t="s">
        <v>107</v>
      </c>
      <c r="AF179" t="s">
        <v>107</v>
      </c>
      <c r="AI179" s="1"/>
      <c r="AJ179" t="s">
        <v>72</v>
      </c>
      <c r="AK179" t="s">
        <v>4691</v>
      </c>
      <c r="AL179">
        <v>39756</v>
      </c>
      <c r="AN179" t="b">
        <v>1</v>
      </c>
      <c r="AQ179" t="s">
        <v>177</v>
      </c>
      <c r="BB179" s="7" t="s">
        <v>10788</v>
      </c>
      <c r="BC179" s="7" t="s">
        <v>591</v>
      </c>
      <c r="BE179" s="7">
        <v>985163878</v>
      </c>
      <c r="BG179" s="7">
        <v>45305.63</v>
      </c>
      <c r="BH179" s="7">
        <v>0</v>
      </c>
      <c r="BI179">
        <v>45305.63</v>
      </c>
      <c r="BJ179">
        <v>0</v>
      </c>
      <c r="BK179">
        <v>0</v>
      </c>
      <c r="BL179">
        <v>0</v>
      </c>
      <c r="BM179">
        <v>19488.45</v>
      </c>
      <c r="BN179">
        <v>0</v>
      </c>
      <c r="BO179" t="s">
        <v>10791</v>
      </c>
      <c r="BP179">
        <v>7800</v>
      </c>
      <c r="BQ179">
        <v>10394</v>
      </c>
      <c r="BR179">
        <v>16490</v>
      </c>
      <c r="BS179">
        <v>14697</v>
      </c>
      <c r="BU179" t="s">
        <v>10792</v>
      </c>
      <c r="BV179" t="s">
        <v>4695</v>
      </c>
      <c r="BX179">
        <v>44149.384756944448</v>
      </c>
    </row>
    <row r="180" spans="1:76" x14ac:dyDescent="0.25">
      <c r="A180" t="s">
        <v>10793</v>
      </c>
      <c r="B180" t="s">
        <v>4340</v>
      </c>
      <c r="C180" t="s">
        <v>46</v>
      </c>
      <c r="D180">
        <v>39617</v>
      </c>
      <c r="E180" s="1"/>
      <c r="I180">
        <v>39617</v>
      </c>
      <c r="J180">
        <v>2008</v>
      </c>
      <c r="K180" t="s">
        <v>85</v>
      </c>
      <c r="L180" t="s">
        <v>10794</v>
      </c>
      <c r="N180" t="s">
        <v>4341</v>
      </c>
      <c r="O180" t="s">
        <v>363</v>
      </c>
      <c r="P180" t="s">
        <v>68</v>
      </c>
      <c r="R180">
        <v>980425450</v>
      </c>
      <c r="S180" t="s">
        <v>4342</v>
      </c>
      <c r="T180" t="s">
        <v>10795</v>
      </c>
      <c r="V180" t="s">
        <v>54</v>
      </c>
      <c r="W180">
        <v>13</v>
      </c>
      <c r="X180" t="s">
        <v>362</v>
      </c>
      <c r="Y180">
        <v>4872</v>
      </c>
      <c r="Z180" t="s">
        <v>68</v>
      </c>
      <c r="AA180" t="s">
        <v>57</v>
      </c>
      <c r="AC180" t="s">
        <v>146</v>
      </c>
      <c r="AD180" t="s">
        <v>4690</v>
      </c>
      <c r="AE180" t="s">
        <v>107</v>
      </c>
      <c r="AF180" t="s">
        <v>107</v>
      </c>
      <c r="AI180" s="1"/>
      <c r="AJ180" t="s">
        <v>72</v>
      </c>
      <c r="AK180" t="s">
        <v>4691</v>
      </c>
      <c r="AL180">
        <v>39756</v>
      </c>
      <c r="AN180" t="b">
        <v>1</v>
      </c>
      <c r="AQ180" t="s">
        <v>177</v>
      </c>
      <c r="BB180" s="7" t="s">
        <v>4341</v>
      </c>
      <c r="BC180" s="7" t="s">
        <v>363</v>
      </c>
      <c r="BE180" s="7">
        <v>980425450</v>
      </c>
      <c r="BM180">
        <v>0</v>
      </c>
      <c r="BN180">
        <v>0</v>
      </c>
      <c r="BO180" t="s">
        <v>10796</v>
      </c>
      <c r="BP180">
        <v>7877</v>
      </c>
      <c r="BQ180">
        <v>1254</v>
      </c>
      <c r="BR180">
        <v>16485</v>
      </c>
      <c r="BT180">
        <v>47</v>
      </c>
      <c r="BU180" t="s">
        <v>10797</v>
      </c>
      <c r="BV180" t="s">
        <v>4695</v>
      </c>
      <c r="BX180">
        <v>43598.301863425928</v>
      </c>
    </row>
    <row r="181" spans="1:76" x14ac:dyDescent="0.25">
      <c r="A181" t="s">
        <v>10798</v>
      </c>
      <c r="B181" t="s">
        <v>2097</v>
      </c>
      <c r="C181" t="s">
        <v>46</v>
      </c>
      <c r="D181">
        <v>39502</v>
      </c>
      <c r="E181" s="1"/>
      <c r="H181" t="s">
        <v>47</v>
      </c>
      <c r="I181">
        <v>39502</v>
      </c>
      <c r="J181">
        <v>2008</v>
      </c>
      <c r="K181" t="s">
        <v>77</v>
      </c>
      <c r="L181" t="s">
        <v>2098</v>
      </c>
      <c r="N181" t="s">
        <v>2099</v>
      </c>
      <c r="O181" t="s">
        <v>225</v>
      </c>
      <c r="P181" t="s">
        <v>226</v>
      </c>
      <c r="R181">
        <v>98662</v>
      </c>
      <c r="S181" t="s">
        <v>2100</v>
      </c>
      <c r="T181" t="s">
        <v>10286</v>
      </c>
      <c r="V181" t="s">
        <v>90</v>
      </c>
      <c r="W181">
        <v>12</v>
      </c>
      <c r="X181" t="s">
        <v>1441</v>
      </c>
      <c r="Y181">
        <v>4746</v>
      </c>
      <c r="Z181" t="s">
        <v>226</v>
      </c>
      <c r="AA181" t="s">
        <v>57</v>
      </c>
      <c r="AC181" t="s">
        <v>146</v>
      </c>
      <c r="AD181" t="s">
        <v>4690</v>
      </c>
      <c r="AE181" t="s">
        <v>107</v>
      </c>
      <c r="AF181" t="s">
        <v>107</v>
      </c>
      <c r="AI181" s="1"/>
      <c r="AJ181" t="s">
        <v>72</v>
      </c>
      <c r="AK181" t="s">
        <v>4691</v>
      </c>
      <c r="AL181">
        <v>39756</v>
      </c>
      <c r="AN181" t="b">
        <v>1</v>
      </c>
      <c r="AQ181" t="s">
        <v>73</v>
      </c>
      <c r="BB181" s="7" t="s">
        <v>2099</v>
      </c>
      <c r="BC181" s="7" t="s">
        <v>225</v>
      </c>
      <c r="BE181" s="7">
        <v>98662</v>
      </c>
      <c r="BG181" s="7">
        <v>42284.57</v>
      </c>
      <c r="BH181" s="7">
        <v>0</v>
      </c>
      <c r="BI181">
        <v>28857.42</v>
      </c>
      <c r="BJ181">
        <v>9400</v>
      </c>
      <c r="BK181">
        <v>0</v>
      </c>
      <c r="BL181">
        <v>0</v>
      </c>
      <c r="BO181" t="s">
        <v>10799</v>
      </c>
      <c r="BP181">
        <v>8106</v>
      </c>
      <c r="BQ181">
        <v>4292</v>
      </c>
      <c r="BR181">
        <v>16472</v>
      </c>
      <c r="BS181">
        <v>14712</v>
      </c>
      <c r="BT181">
        <v>17</v>
      </c>
      <c r="BU181" t="s">
        <v>7536</v>
      </c>
      <c r="BV181" t="s">
        <v>4695</v>
      </c>
      <c r="BX181">
        <v>44149.38517361111</v>
      </c>
    </row>
    <row r="182" spans="1:76" x14ac:dyDescent="0.25">
      <c r="A182" t="s">
        <v>10800</v>
      </c>
      <c r="B182" t="s">
        <v>10801</v>
      </c>
      <c r="C182" t="s">
        <v>46</v>
      </c>
      <c r="D182">
        <v>39614</v>
      </c>
      <c r="E182" s="1"/>
      <c r="H182" t="s">
        <v>47</v>
      </c>
      <c r="I182">
        <v>39614</v>
      </c>
      <c r="J182">
        <v>2008</v>
      </c>
      <c r="K182" t="s">
        <v>85</v>
      </c>
      <c r="L182" t="s">
        <v>10802</v>
      </c>
      <c r="N182" t="s">
        <v>10803</v>
      </c>
      <c r="O182" t="s">
        <v>225</v>
      </c>
      <c r="P182" t="s">
        <v>226</v>
      </c>
      <c r="R182">
        <v>986826007</v>
      </c>
      <c r="T182" t="s">
        <v>10804</v>
      </c>
      <c r="V182" t="s">
        <v>4783</v>
      </c>
      <c r="W182">
        <v>25</v>
      </c>
      <c r="X182" t="s">
        <v>6013</v>
      </c>
      <c r="Y182">
        <v>3147</v>
      </c>
      <c r="Z182" t="s">
        <v>226</v>
      </c>
      <c r="AA182" t="s">
        <v>4785</v>
      </c>
      <c r="AB182">
        <v>188946</v>
      </c>
      <c r="AC182" t="s">
        <v>146</v>
      </c>
      <c r="AD182" t="s">
        <v>4690</v>
      </c>
      <c r="AE182" t="s">
        <v>107</v>
      </c>
      <c r="AF182" t="s">
        <v>107</v>
      </c>
      <c r="AI182" s="1"/>
      <c r="AJ182" t="s">
        <v>72</v>
      </c>
      <c r="AK182" t="s">
        <v>4691</v>
      </c>
      <c r="AL182">
        <v>39756</v>
      </c>
      <c r="AN182" t="b">
        <v>1</v>
      </c>
      <c r="AQ182" t="s">
        <v>60</v>
      </c>
      <c r="AR182" t="s">
        <v>99</v>
      </c>
      <c r="BB182" s="7" t="s">
        <v>10803</v>
      </c>
      <c r="BC182" s="7" t="s">
        <v>225</v>
      </c>
      <c r="BE182" s="7">
        <v>986826007</v>
      </c>
      <c r="BG182" s="7">
        <v>22204.04</v>
      </c>
      <c r="BH182" s="7">
        <v>845.99</v>
      </c>
      <c r="BI182">
        <v>16080.14</v>
      </c>
      <c r="BJ182">
        <v>220</v>
      </c>
      <c r="BK182">
        <v>0</v>
      </c>
      <c r="BL182">
        <v>0</v>
      </c>
      <c r="BO182" t="s">
        <v>10805</v>
      </c>
      <c r="BP182">
        <v>8109</v>
      </c>
      <c r="BQ182">
        <v>6510</v>
      </c>
      <c r="BR182">
        <v>16470</v>
      </c>
      <c r="BS182">
        <v>14705</v>
      </c>
      <c r="BU182" t="s">
        <v>10806</v>
      </c>
      <c r="BV182" t="s">
        <v>4695</v>
      </c>
      <c r="BX182">
        <v>44149.385011574072</v>
      </c>
    </row>
    <row r="183" spans="1:76" x14ac:dyDescent="0.25">
      <c r="A183" t="s">
        <v>10807</v>
      </c>
      <c r="B183" t="s">
        <v>3222</v>
      </c>
      <c r="C183" t="s">
        <v>46</v>
      </c>
      <c r="D183">
        <v>39062</v>
      </c>
      <c r="E183" s="1"/>
      <c r="H183" t="s">
        <v>47</v>
      </c>
      <c r="I183">
        <v>39062</v>
      </c>
      <c r="J183">
        <v>2008</v>
      </c>
      <c r="K183" t="s">
        <v>85</v>
      </c>
      <c r="L183" t="s">
        <v>3223</v>
      </c>
      <c r="N183" t="s">
        <v>3224</v>
      </c>
      <c r="O183" t="s">
        <v>634</v>
      </c>
      <c r="P183" t="s">
        <v>394</v>
      </c>
      <c r="R183" t="s">
        <v>10808</v>
      </c>
      <c r="V183" t="s">
        <v>90</v>
      </c>
      <c r="W183">
        <v>12</v>
      </c>
      <c r="X183" t="s">
        <v>1527</v>
      </c>
      <c r="Y183">
        <v>4739</v>
      </c>
      <c r="Z183" t="s">
        <v>394</v>
      </c>
      <c r="AA183" t="s">
        <v>57</v>
      </c>
      <c r="AC183" t="s">
        <v>146</v>
      </c>
      <c r="AD183" t="s">
        <v>4690</v>
      </c>
      <c r="AE183" t="s">
        <v>107</v>
      </c>
      <c r="AF183" t="s">
        <v>107</v>
      </c>
      <c r="AI183" s="1"/>
      <c r="AJ183" t="s">
        <v>72</v>
      </c>
      <c r="AK183" t="s">
        <v>4691</v>
      </c>
      <c r="AL183">
        <v>39756</v>
      </c>
      <c r="AN183" t="b">
        <v>1</v>
      </c>
      <c r="AQ183" t="s">
        <v>60</v>
      </c>
      <c r="AR183" t="s">
        <v>61</v>
      </c>
      <c r="AS183" t="s">
        <v>62</v>
      </c>
      <c r="BB183" s="7" t="s">
        <v>3224</v>
      </c>
      <c r="BC183" s="7" t="s">
        <v>634</v>
      </c>
      <c r="BE183" s="7" t="s">
        <v>10808</v>
      </c>
      <c r="BG183" s="7">
        <v>335067.2</v>
      </c>
      <c r="BH183" s="7">
        <v>0</v>
      </c>
      <c r="BI183">
        <v>332127.24</v>
      </c>
      <c r="BJ183">
        <v>0</v>
      </c>
      <c r="BK183">
        <v>0</v>
      </c>
      <c r="BL183">
        <v>0</v>
      </c>
      <c r="BM183">
        <v>5540.66</v>
      </c>
      <c r="BN183">
        <v>126563.98</v>
      </c>
      <c r="BO183" t="s">
        <v>10809</v>
      </c>
      <c r="BP183">
        <v>8155</v>
      </c>
      <c r="BQ183">
        <v>7799</v>
      </c>
      <c r="BR183">
        <v>16469</v>
      </c>
      <c r="BS183">
        <v>14716</v>
      </c>
      <c r="BT183">
        <v>10</v>
      </c>
      <c r="BU183" t="s">
        <v>10810</v>
      </c>
      <c r="BV183" t="s">
        <v>4695</v>
      </c>
      <c r="BX183">
        <v>44149.385312500002</v>
      </c>
    </row>
    <row r="184" spans="1:76" x14ac:dyDescent="0.25">
      <c r="A184" t="s">
        <v>10811</v>
      </c>
      <c r="B184" t="s">
        <v>2490</v>
      </c>
      <c r="C184" t="s">
        <v>46</v>
      </c>
      <c r="D184">
        <v>39517</v>
      </c>
      <c r="E184" s="1"/>
      <c r="H184" t="s">
        <v>47</v>
      </c>
      <c r="I184">
        <v>39517</v>
      </c>
      <c r="J184">
        <v>2008</v>
      </c>
      <c r="K184" t="s">
        <v>85</v>
      </c>
      <c r="L184" t="s">
        <v>10812</v>
      </c>
      <c r="N184" t="s">
        <v>2491</v>
      </c>
      <c r="O184" t="s">
        <v>526</v>
      </c>
      <c r="P184" t="s">
        <v>105</v>
      </c>
      <c r="R184">
        <v>992065037</v>
      </c>
      <c r="S184" t="s">
        <v>2492</v>
      </c>
      <c r="T184" t="s">
        <v>10813</v>
      </c>
      <c r="V184" t="s">
        <v>54</v>
      </c>
      <c r="W184">
        <v>13</v>
      </c>
      <c r="X184" t="s">
        <v>528</v>
      </c>
      <c r="Y184">
        <v>4785</v>
      </c>
      <c r="Z184" t="s">
        <v>105</v>
      </c>
      <c r="AA184" t="s">
        <v>57</v>
      </c>
      <c r="AC184" t="s">
        <v>146</v>
      </c>
      <c r="AD184" t="s">
        <v>4690</v>
      </c>
      <c r="AE184" t="s">
        <v>107</v>
      </c>
      <c r="AF184" t="s">
        <v>107</v>
      </c>
      <c r="AI184" s="1"/>
      <c r="AJ184" t="s">
        <v>72</v>
      </c>
      <c r="AK184" t="s">
        <v>4691</v>
      </c>
      <c r="AL184">
        <v>39756</v>
      </c>
      <c r="AN184" t="b">
        <v>1</v>
      </c>
      <c r="AQ184" t="s">
        <v>60</v>
      </c>
      <c r="AR184" t="s">
        <v>99</v>
      </c>
      <c r="AS184" t="s">
        <v>100</v>
      </c>
      <c r="BB184" s="7" t="s">
        <v>2491</v>
      </c>
      <c r="BC184" s="7" t="s">
        <v>526</v>
      </c>
      <c r="BE184" s="7">
        <v>992065037</v>
      </c>
      <c r="BG184" s="7">
        <v>24997.26</v>
      </c>
      <c r="BH184" s="7">
        <v>0</v>
      </c>
      <c r="BI184">
        <v>24997.26</v>
      </c>
      <c r="BJ184">
        <v>0</v>
      </c>
      <c r="BK184">
        <v>0</v>
      </c>
      <c r="BL184">
        <v>0</v>
      </c>
      <c r="BO184" t="s">
        <v>10814</v>
      </c>
      <c r="BP184">
        <v>8152</v>
      </c>
      <c r="BQ184">
        <v>1270</v>
      </c>
      <c r="BR184">
        <v>16467</v>
      </c>
      <c r="BS184">
        <v>14714</v>
      </c>
      <c r="BT184">
        <v>4</v>
      </c>
      <c r="BU184" t="s">
        <v>10815</v>
      </c>
      <c r="BV184" t="s">
        <v>4695</v>
      </c>
      <c r="BX184">
        <v>44149.385243055556</v>
      </c>
    </row>
    <row r="185" spans="1:76" x14ac:dyDescent="0.25">
      <c r="A185" t="s">
        <v>10816</v>
      </c>
      <c r="B185" t="s">
        <v>1705</v>
      </c>
      <c r="C185" t="s">
        <v>46</v>
      </c>
      <c r="D185">
        <v>39386</v>
      </c>
      <c r="E185" s="1"/>
      <c r="H185" t="s">
        <v>47</v>
      </c>
      <c r="I185">
        <v>39386</v>
      </c>
      <c r="J185">
        <v>2008</v>
      </c>
      <c r="K185" t="s">
        <v>85</v>
      </c>
      <c r="L185" t="s">
        <v>10273</v>
      </c>
      <c r="N185" t="s">
        <v>1706</v>
      </c>
      <c r="O185" t="s">
        <v>101</v>
      </c>
      <c r="P185" t="s">
        <v>68</v>
      </c>
      <c r="R185">
        <v>98144</v>
      </c>
      <c r="V185" t="s">
        <v>54</v>
      </c>
      <c r="W185">
        <v>13</v>
      </c>
      <c r="X185" t="s">
        <v>233</v>
      </c>
      <c r="Y185">
        <v>4799</v>
      </c>
      <c r="Z185" t="s">
        <v>68</v>
      </c>
      <c r="AA185" t="s">
        <v>57</v>
      </c>
      <c r="AC185" t="s">
        <v>146</v>
      </c>
      <c r="AD185" t="s">
        <v>4690</v>
      </c>
      <c r="AE185" t="s">
        <v>107</v>
      </c>
      <c r="AF185" t="s">
        <v>107</v>
      </c>
      <c r="AI185" s="1"/>
      <c r="AJ185" t="s">
        <v>72</v>
      </c>
      <c r="AK185" t="s">
        <v>4691</v>
      </c>
      <c r="AL185">
        <v>39756</v>
      </c>
      <c r="AN185" t="b">
        <v>1</v>
      </c>
      <c r="AQ185" t="s">
        <v>60</v>
      </c>
      <c r="AR185" t="s">
        <v>61</v>
      </c>
      <c r="AS185" t="s">
        <v>62</v>
      </c>
      <c r="BB185" s="7" t="s">
        <v>1706</v>
      </c>
      <c r="BC185" s="7" t="s">
        <v>101</v>
      </c>
      <c r="BE185" s="7">
        <v>98144</v>
      </c>
      <c r="BG185" s="7">
        <v>45243.95</v>
      </c>
      <c r="BH185" s="7">
        <v>2100</v>
      </c>
      <c r="BI185">
        <v>22510.7</v>
      </c>
      <c r="BJ185">
        <v>0</v>
      </c>
      <c r="BK185">
        <v>0</v>
      </c>
      <c r="BL185">
        <v>0</v>
      </c>
      <c r="BM185">
        <v>0</v>
      </c>
      <c r="BN185">
        <v>0</v>
      </c>
      <c r="BO185" t="s">
        <v>10817</v>
      </c>
      <c r="BP185">
        <v>8214</v>
      </c>
      <c r="BQ185">
        <v>1066</v>
      </c>
      <c r="BR185">
        <v>16464</v>
      </c>
      <c r="BS185">
        <v>14711</v>
      </c>
      <c r="BT185">
        <v>11</v>
      </c>
      <c r="BU185" t="s">
        <v>10818</v>
      </c>
      <c r="BV185" t="s">
        <v>4695</v>
      </c>
      <c r="BX185">
        <v>44149.385150462964</v>
      </c>
    </row>
    <row r="186" spans="1:76" x14ac:dyDescent="0.25">
      <c r="A186" t="s">
        <v>10819</v>
      </c>
      <c r="B186" t="s">
        <v>4049</v>
      </c>
      <c r="C186" t="s">
        <v>46</v>
      </c>
      <c r="D186">
        <v>38882</v>
      </c>
      <c r="E186" s="1"/>
      <c r="H186" t="s">
        <v>47</v>
      </c>
      <c r="I186">
        <v>38882</v>
      </c>
      <c r="J186">
        <v>2008</v>
      </c>
      <c r="K186" t="s">
        <v>85</v>
      </c>
      <c r="L186" t="s">
        <v>4050</v>
      </c>
      <c r="N186" t="s">
        <v>4051</v>
      </c>
      <c r="O186" t="s">
        <v>225</v>
      </c>
      <c r="P186" t="s">
        <v>226</v>
      </c>
      <c r="R186">
        <v>986851597</v>
      </c>
      <c r="S186" t="s">
        <v>4059</v>
      </c>
      <c r="T186" t="s">
        <v>4059</v>
      </c>
      <c r="V186" t="s">
        <v>90</v>
      </c>
      <c r="W186">
        <v>12</v>
      </c>
      <c r="X186" t="s">
        <v>921</v>
      </c>
      <c r="Y186">
        <v>4747</v>
      </c>
      <c r="Z186" t="s">
        <v>226</v>
      </c>
      <c r="AA186" t="s">
        <v>57</v>
      </c>
      <c r="AC186" t="s">
        <v>146</v>
      </c>
      <c r="AD186" t="s">
        <v>4690</v>
      </c>
      <c r="AE186" t="s">
        <v>107</v>
      </c>
      <c r="AF186" t="s">
        <v>107</v>
      </c>
      <c r="AI186" s="1"/>
      <c r="AJ186" t="s">
        <v>72</v>
      </c>
      <c r="AK186" t="s">
        <v>4691</v>
      </c>
      <c r="AL186">
        <v>39756</v>
      </c>
      <c r="AN186" t="b">
        <v>1</v>
      </c>
      <c r="AQ186" t="s">
        <v>60</v>
      </c>
      <c r="AR186" t="s">
        <v>99</v>
      </c>
      <c r="AS186" t="s">
        <v>4734</v>
      </c>
      <c r="BB186" s="7" t="s">
        <v>4051</v>
      </c>
      <c r="BC186" s="7" t="s">
        <v>225</v>
      </c>
      <c r="BE186" s="7">
        <v>986851597</v>
      </c>
      <c r="BG186" s="7">
        <v>57131</v>
      </c>
      <c r="BH186" s="7">
        <v>0</v>
      </c>
      <c r="BI186">
        <v>50151</v>
      </c>
      <c r="BJ186">
        <v>0</v>
      </c>
      <c r="BK186">
        <v>0</v>
      </c>
      <c r="BL186">
        <v>0</v>
      </c>
      <c r="BO186" t="s">
        <v>10820</v>
      </c>
      <c r="BP186">
        <v>8226</v>
      </c>
      <c r="BQ186">
        <v>9220</v>
      </c>
      <c r="BR186">
        <v>16463</v>
      </c>
      <c r="BS186">
        <v>14715</v>
      </c>
      <c r="BT186">
        <v>18</v>
      </c>
      <c r="BU186" t="s">
        <v>10821</v>
      </c>
      <c r="BV186" t="s">
        <v>4695</v>
      </c>
      <c r="BX186">
        <v>44149.385277777779</v>
      </c>
    </row>
    <row r="187" spans="1:76" x14ac:dyDescent="0.25">
      <c r="A187" t="s">
        <v>10822</v>
      </c>
      <c r="B187" t="s">
        <v>7937</v>
      </c>
      <c r="C187" t="s">
        <v>46</v>
      </c>
      <c r="D187">
        <v>39590</v>
      </c>
      <c r="E187" s="1"/>
      <c r="I187">
        <v>39590</v>
      </c>
      <c r="J187">
        <v>2008</v>
      </c>
      <c r="K187" t="s">
        <v>85</v>
      </c>
      <c r="L187" t="s">
        <v>7938</v>
      </c>
      <c r="N187" t="s">
        <v>7939</v>
      </c>
      <c r="O187" t="s">
        <v>7940</v>
      </c>
      <c r="P187" t="s">
        <v>562</v>
      </c>
      <c r="R187">
        <v>98640</v>
      </c>
      <c r="S187" t="s">
        <v>10823</v>
      </c>
      <c r="T187" t="s">
        <v>10824</v>
      </c>
      <c r="V187" t="s">
        <v>4807</v>
      </c>
      <c r="W187">
        <v>23</v>
      </c>
      <c r="X187" t="s">
        <v>5526</v>
      </c>
      <c r="Y187">
        <v>3841</v>
      </c>
      <c r="Z187" t="s">
        <v>562</v>
      </c>
      <c r="AA187" t="s">
        <v>4785</v>
      </c>
      <c r="AB187">
        <v>12535</v>
      </c>
      <c r="AC187" t="s">
        <v>146</v>
      </c>
      <c r="AD187" t="s">
        <v>4690</v>
      </c>
      <c r="AE187" t="s">
        <v>107</v>
      </c>
      <c r="AF187" t="s">
        <v>107</v>
      </c>
      <c r="AI187" s="1"/>
      <c r="AJ187" t="s">
        <v>72</v>
      </c>
      <c r="AK187" t="s">
        <v>4691</v>
      </c>
      <c r="AL187">
        <v>39756</v>
      </c>
      <c r="AN187" t="b">
        <v>1</v>
      </c>
      <c r="AQ187" t="s">
        <v>177</v>
      </c>
      <c r="BB187" s="7" t="s">
        <v>7939</v>
      </c>
      <c r="BC187" s="7" t="s">
        <v>7940</v>
      </c>
      <c r="BE187" s="7">
        <v>98640</v>
      </c>
      <c r="BO187" t="s">
        <v>10825</v>
      </c>
      <c r="BP187">
        <v>8621</v>
      </c>
      <c r="BQ187">
        <v>3809</v>
      </c>
      <c r="BR187">
        <v>16444</v>
      </c>
      <c r="BU187" t="s">
        <v>7943</v>
      </c>
      <c r="BV187" t="s">
        <v>4695</v>
      </c>
      <c r="BX187">
        <v>43598.301539351851</v>
      </c>
    </row>
    <row r="188" spans="1:76" x14ac:dyDescent="0.25">
      <c r="A188" t="s">
        <v>10826</v>
      </c>
      <c r="B188" t="s">
        <v>151</v>
      </c>
      <c r="C188" t="s">
        <v>46</v>
      </c>
      <c r="D188">
        <v>39077</v>
      </c>
      <c r="E188" s="1"/>
      <c r="H188" t="s">
        <v>47</v>
      </c>
      <c r="I188">
        <v>39077</v>
      </c>
      <c r="J188">
        <v>2008</v>
      </c>
      <c r="K188" t="s">
        <v>85</v>
      </c>
      <c r="L188" t="s">
        <v>152</v>
      </c>
      <c r="N188" t="s">
        <v>153</v>
      </c>
      <c r="O188" t="s">
        <v>154</v>
      </c>
      <c r="P188" t="s">
        <v>155</v>
      </c>
      <c r="R188">
        <v>985065269</v>
      </c>
      <c r="S188" t="s">
        <v>156</v>
      </c>
      <c r="T188" t="s">
        <v>7542</v>
      </c>
      <c r="V188" t="s">
        <v>54</v>
      </c>
      <c r="W188">
        <v>13</v>
      </c>
      <c r="X188" t="s">
        <v>157</v>
      </c>
      <c r="Y188">
        <v>4821</v>
      </c>
      <c r="Z188" t="s">
        <v>155</v>
      </c>
      <c r="AA188" t="s">
        <v>57</v>
      </c>
      <c r="AC188" t="s">
        <v>146</v>
      </c>
      <c r="AD188" t="s">
        <v>4690</v>
      </c>
      <c r="AE188" t="s">
        <v>107</v>
      </c>
      <c r="AF188" t="s">
        <v>107</v>
      </c>
      <c r="AI188" s="1"/>
      <c r="AJ188" t="s">
        <v>72</v>
      </c>
      <c r="AK188" t="s">
        <v>4691</v>
      </c>
      <c r="AL188">
        <v>39756</v>
      </c>
      <c r="AN188" t="b">
        <v>1</v>
      </c>
      <c r="AQ188" t="s">
        <v>60</v>
      </c>
      <c r="AR188" t="s">
        <v>61</v>
      </c>
      <c r="AS188" t="s">
        <v>62</v>
      </c>
      <c r="BB188" s="7" t="s">
        <v>153</v>
      </c>
      <c r="BC188" s="7" t="s">
        <v>154</v>
      </c>
      <c r="BE188" s="7">
        <v>985065269</v>
      </c>
      <c r="BG188" s="7">
        <v>74125.05</v>
      </c>
      <c r="BH188" s="7">
        <v>3539.34</v>
      </c>
      <c r="BI188">
        <v>77664.39</v>
      </c>
      <c r="BJ188">
        <v>0</v>
      </c>
      <c r="BK188">
        <v>0</v>
      </c>
      <c r="BL188">
        <v>0</v>
      </c>
      <c r="BO188" t="s">
        <v>10827</v>
      </c>
      <c r="BP188">
        <v>9205</v>
      </c>
      <c r="BQ188">
        <v>26204</v>
      </c>
      <c r="BR188">
        <v>16412</v>
      </c>
      <c r="BS188">
        <v>14751</v>
      </c>
      <c r="BT188">
        <v>22</v>
      </c>
      <c r="BU188" t="s">
        <v>7270</v>
      </c>
      <c r="BV188" t="s">
        <v>4695</v>
      </c>
      <c r="BX188">
        <v>44149.386562500003</v>
      </c>
    </row>
    <row r="189" spans="1:76" x14ac:dyDescent="0.25">
      <c r="A189" t="s">
        <v>10828</v>
      </c>
      <c r="B189" t="s">
        <v>3477</v>
      </c>
      <c r="C189" t="s">
        <v>46</v>
      </c>
      <c r="D189">
        <v>39510</v>
      </c>
      <c r="E189" s="1"/>
      <c r="H189" t="s">
        <v>47</v>
      </c>
      <c r="I189">
        <v>39510</v>
      </c>
      <c r="J189">
        <v>2008</v>
      </c>
      <c r="K189" t="s">
        <v>85</v>
      </c>
      <c r="L189" t="s">
        <v>3478</v>
      </c>
      <c r="N189" t="s">
        <v>3479</v>
      </c>
      <c r="O189" t="s">
        <v>1073</v>
      </c>
      <c r="P189" t="s">
        <v>68</v>
      </c>
      <c r="R189">
        <v>98065</v>
      </c>
      <c r="S189" t="s">
        <v>3480</v>
      </c>
      <c r="T189" t="s">
        <v>10829</v>
      </c>
      <c r="V189" t="s">
        <v>90</v>
      </c>
      <c r="W189">
        <v>12</v>
      </c>
      <c r="X189" t="s">
        <v>139</v>
      </c>
      <c r="Y189">
        <v>4734</v>
      </c>
      <c r="Z189" t="s">
        <v>68</v>
      </c>
      <c r="AA189" t="s">
        <v>57</v>
      </c>
      <c r="AC189" t="s">
        <v>146</v>
      </c>
      <c r="AD189" t="s">
        <v>4690</v>
      </c>
      <c r="AE189" t="s">
        <v>107</v>
      </c>
      <c r="AF189" t="s">
        <v>107</v>
      </c>
      <c r="AI189" s="1"/>
      <c r="AJ189" t="s">
        <v>72</v>
      </c>
      <c r="AK189" t="s">
        <v>4691</v>
      </c>
      <c r="AL189">
        <v>39756</v>
      </c>
      <c r="AN189" t="b">
        <v>1</v>
      </c>
      <c r="AQ189" t="s">
        <v>60</v>
      </c>
      <c r="AR189" t="s">
        <v>99</v>
      </c>
      <c r="AS189" t="s">
        <v>4734</v>
      </c>
      <c r="BB189" s="7" t="s">
        <v>3479</v>
      </c>
      <c r="BC189" s="7" t="s">
        <v>1073</v>
      </c>
      <c r="BE189" s="7">
        <v>98065</v>
      </c>
      <c r="BG189" s="7">
        <v>45344.69</v>
      </c>
      <c r="BH189" s="7">
        <v>0</v>
      </c>
      <c r="BI189">
        <v>45341.7</v>
      </c>
      <c r="BJ189">
        <v>0</v>
      </c>
      <c r="BK189">
        <v>0</v>
      </c>
      <c r="BL189">
        <v>38444.01</v>
      </c>
      <c r="BM189">
        <v>0</v>
      </c>
      <c r="BN189">
        <v>0</v>
      </c>
      <c r="BO189" t="s">
        <v>10830</v>
      </c>
      <c r="BP189">
        <v>9216</v>
      </c>
      <c r="BQ189">
        <v>10361</v>
      </c>
      <c r="BR189">
        <v>16409</v>
      </c>
      <c r="BS189">
        <v>14753</v>
      </c>
      <c r="BT189">
        <v>5</v>
      </c>
      <c r="BU189" t="s">
        <v>5009</v>
      </c>
      <c r="BV189" t="s">
        <v>4695</v>
      </c>
      <c r="BX189">
        <v>44149.386678240742</v>
      </c>
    </row>
    <row r="190" spans="1:76" x14ac:dyDescent="0.25">
      <c r="A190" t="s">
        <v>10831</v>
      </c>
      <c r="B190" t="s">
        <v>10832</v>
      </c>
      <c r="C190" t="s">
        <v>46</v>
      </c>
      <c r="D190">
        <v>39518</v>
      </c>
      <c r="E190" s="1"/>
      <c r="H190" t="s">
        <v>47</v>
      </c>
      <c r="I190">
        <v>39518</v>
      </c>
      <c r="J190">
        <v>2008</v>
      </c>
      <c r="K190" t="s">
        <v>85</v>
      </c>
      <c r="L190" t="s">
        <v>10833</v>
      </c>
      <c r="N190" t="s">
        <v>10834</v>
      </c>
      <c r="O190" t="s">
        <v>393</v>
      </c>
      <c r="P190" t="s">
        <v>394</v>
      </c>
      <c r="R190">
        <v>98273</v>
      </c>
      <c r="S190" t="s">
        <v>10835</v>
      </c>
      <c r="T190" t="s">
        <v>10836</v>
      </c>
      <c r="V190" t="s">
        <v>4807</v>
      </c>
      <c r="W190">
        <v>23</v>
      </c>
      <c r="X190" t="s">
        <v>5461</v>
      </c>
      <c r="Y190">
        <v>4064</v>
      </c>
      <c r="Z190" t="s">
        <v>394</v>
      </c>
      <c r="AA190" t="s">
        <v>4785</v>
      </c>
      <c r="AB190">
        <v>59694</v>
      </c>
      <c r="AC190" t="s">
        <v>146</v>
      </c>
      <c r="AD190" t="s">
        <v>4690</v>
      </c>
      <c r="AE190" t="s">
        <v>107</v>
      </c>
      <c r="AF190" t="s">
        <v>107</v>
      </c>
      <c r="AI190" s="1"/>
      <c r="AJ190" t="s">
        <v>72</v>
      </c>
      <c r="AK190" t="s">
        <v>4691</v>
      </c>
      <c r="AL190">
        <v>39756</v>
      </c>
      <c r="AN190" t="b">
        <v>1</v>
      </c>
      <c r="AQ190" t="s">
        <v>177</v>
      </c>
      <c r="BB190" s="7" t="s">
        <v>10834</v>
      </c>
      <c r="BC190" s="7" t="s">
        <v>393</v>
      </c>
      <c r="BE190" s="7">
        <v>98273</v>
      </c>
      <c r="BG190" s="7">
        <v>2200</v>
      </c>
      <c r="BH190" s="7">
        <v>0</v>
      </c>
      <c r="BI190">
        <v>2392.5500000000002</v>
      </c>
      <c r="BJ190">
        <v>0</v>
      </c>
      <c r="BK190">
        <v>0</v>
      </c>
      <c r="BL190">
        <v>0</v>
      </c>
      <c r="BO190" t="s">
        <v>10837</v>
      </c>
      <c r="BP190">
        <v>9445</v>
      </c>
      <c r="BQ190">
        <v>10359</v>
      </c>
      <c r="BR190">
        <v>16406</v>
      </c>
      <c r="BS190">
        <v>14771</v>
      </c>
      <c r="BU190" t="s">
        <v>10838</v>
      </c>
      <c r="BV190" t="s">
        <v>4695</v>
      </c>
      <c r="BX190">
        <v>44149.388136574074</v>
      </c>
    </row>
    <row r="191" spans="1:76" x14ac:dyDescent="0.25">
      <c r="A191" t="s">
        <v>10839</v>
      </c>
      <c r="B191" t="s">
        <v>3616</v>
      </c>
      <c r="C191" t="s">
        <v>46</v>
      </c>
      <c r="D191">
        <v>39435</v>
      </c>
      <c r="E191" s="1"/>
      <c r="H191" t="s">
        <v>47</v>
      </c>
      <c r="I191">
        <v>39435</v>
      </c>
      <c r="J191">
        <v>2008</v>
      </c>
      <c r="K191" t="s">
        <v>85</v>
      </c>
      <c r="L191" t="s">
        <v>7970</v>
      </c>
      <c r="N191" t="s">
        <v>3617</v>
      </c>
      <c r="O191" t="s">
        <v>375</v>
      </c>
      <c r="P191" t="s">
        <v>68</v>
      </c>
      <c r="R191">
        <v>980405235</v>
      </c>
      <c r="S191" t="s">
        <v>3618</v>
      </c>
      <c r="T191" t="s">
        <v>7971</v>
      </c>
      <c r="V191" t="s">
        <v>90</v>
      </c>
      <c r="W191">
        <v>12</v>
      </c>
      <c r="X191" t="s">
        <v>890</v>
      </c>
      <c r="Y191">
        <v>4770</v>
      </c>
      <c r="Z191" t="s">
        <v>68</v>
      </c>
      <c r="AA191" t="s">
        <v>57</v>
      </c>
      <c r="AC191" t="s">
        <v>146</v>
      </c>
      <c r="AD191" t="s">
        <v>4690</v>
      </c>
      <c r="AE191" t="s">
        <v>107</v>
      </c>
      <c r="AF191" t="s">
        <v>107</v>
      </c>
      <c r="AI191" s="1"/>
      <c r="AJ191" t="s">
        <v>72</v>
      </c>
      <c r="AK191" t="s">
        <v>4691</v>
      </c>
      <c r="AL191">
        <v>39756</v>
      </c>
      <c r="AN191" t="b">
        <v>1</v>
      </c>
      <c r="AQ191" t="s">
        <v>60</v>
      </c>
      <c r="AR191" t="s">
        <v>61</v>
      </c>
      <c r="AS191" t="s">
        <v>62</v>
      </c>
      <c r="BB191" s="7" t="s">
        <v>3617</v>
      </c>
      <c r="BC191" s="7" t="s">
        <v>375</v>
      </c>
      <c r="BE191" s="7">
        <v>980405235</v>
      </c>
      <c r="BG191" s="7">
        <v>168749.92</v>
      </c>
      <c r="BH191" s="7">
        <v>0</v>
      </c>
      <c r="BI191">
        <v>159198.10999999999</v>
      </c>
      <c r="BJ191">
        <v>0</v>
      </c>
      <c r="BK191">
        <v>125</v>
      </c>
      <c r="BL191">
        <v>0</v>
      </c>
      <c r="BM191">
        <v>10035.700000000001</v>
      </c>
      <c r="BN191">
        <v>0</v>
      </c>
      <c r="BO191" t="s">
        <v>10840</v>
      </c>
      <c r="BP191">
        <v>9471</v>
      </c>
      <c r="BQ191">
        <v>28670</v>
      </c>
      <c r="BR191">
        <v>16403</v>
      </c>
      <c r="BS191">
        <v>14776</v>
      </c>
      <c r="BT191">
        <v>41</v>
      </c>
      <c r="BU191" t="s">
        <v>7973</v>
      </c>
      <c r="BV191" t="s">
        <v>4695</v>
      </c>
      <c r="BX191">
        <v>44149.388391203705</v>
      </c>
    </row>
    <row r="192" spans="1:76" x14ac:dyDescent="0.25">
      <c r="A192" t="s">
        <v>10841</v>
      </c>
      <c r="B192" t="s">
        <v>621</v>
      </c>
      <c r="C192" t="s">
        <v>46</v>
      </c>
      <c r="D192">
        <v>39223</v>
      </c>
      <c r="E192" s="1"/>
      <c r="H192" t="s">
        <v>47</v>
      </c>
      <c r="I192">
        <v>39223</v>
      </c>
      <c r="J192">
        <v>2008</v>
      </c>
      <c r="K192" t="s">
        <v>85</v>
      </c>
      <c r="L192" t="s">
        <v>9951</v>
      </c>
      <c r="N192" t="s">
        <v>622</v>
      </c>
      <c r="O192" t="s">
        <v>623</v>
      </c>
      <c r="P192" t="s">
        <v>68</v>
      </c>
      <c r="R192" t="s">
        <v>9952</v>
      </c>
      <c r="T192" t="s">
        <v>9953</v>
      </c>
      <c r="V192" t="s">
        <v>54</v>
      </c>
      <c r="W192">
        <v>13</v>
      </c>
      <c r="X192" t="s">
        <v>626</v>
      </c>
      <c r="Y192">
        <v>4841</v>
      </c>
      <c r="Z192" t="s">
        <v>68</v>
      </c>
      <c r="AA192" t="s">
        <v>57</v>
      </c>
      <c r="AC192" t="s">
        <v>146</v>
      </c>
      <c r="AD192" t="s">
        <v>4690</v>
      </c>
      <c r="AE192" t="s">
        <v>107</v>
      </c>
      <c r="AF192" t="s">
        <v>107</v>
      </c>
      <c r="AI192" s="1"/>
      <c r="AJ192" t="s">
        <v>72</v>
      </c>
      <c r="AK192" t="s">
        <v>4691</v>
      </c>
      <c r="AL192">
        <v>39756</v>
      </c>
      <c r="AN192" t="b">
        <v>1</v>
      </c>
      <c r="AQ192" t="s">
        <v>195</v>
      </c>
      <c r="AR192" t="s">
        <v>150</v>
      </c>
      <c r="AS192" t="s">
        <v>62</v>
      </c>
      <c r="BB192" s="7" t="s">
        <v>622</v>
      </c>
      <c r="BC192" s="7" t="s">
        <v>623</v>
      </c>
      <c r="BE192" s="7" t="s">
        <v>9952</v>
      </c>
      <c r="BG192" s="7">
        <v>41324.53</v>
      </c>
      <c r="BH192" s="7">
        <v>4530.72</v>
      </c>
      <c r="BI192">
        <v>45103.83</v>
      </c>
      <c r="BJ192">
        <v>0</v>
      </c>
      <c r="BK192">
        <v>0</v>
      </c>
      <c r="BL192">
        <v>0</v>
      </c>
      <c r="BO192" t="s">
        <v>10842</v>
      </c>
      <c r="BP192">
        <v>10008</v>
      </c>
      <c r="BQ192">
        <v>1757</v>
      </c>
      <c r="BR192">
        <v>16377</v>
      </c>
      <c r="BS192">
        <v>14795</v>
      </c>
      <c r="BT192">
        <v>32</v>
      </c>
      <c r="BU192" t="s">
        <v>9955</v>
      </c>
      <c r="BV192" t="s">
        <v>4695</v>
      </c>
      <c r="BX192">
        <v>44149.389131944445</v>
      </c>
    </row>
    <row r="193" spans="1:76" x14ac:dyDescent="0.25">
      <c r="A193" t="s">
        <v>10843</v>
      </c>
      <c r="B193" t="s">
        <v>679</v>
      </c>
      <c r="C193" t="s">
        <v>46</v>
      </c>
      <c r="D193">
        <v>39112</v>
      </c>
      <c r="E193" s="1"/>
      <c r="H193" t="s">
        <v>47</v>
      </c>
      <c r="I193">
        <v>39112</v>
      </c>
      <c r="J193">
        <v>2008</v>
      </c>
      <c r="K193" t="s">
        <v>85</v>
      </c>
      <c r="L193" t="s">
        <v>8484</v>
      </c>
      <c r="N193" t="s">
        <v>680</v>
      </c>
      <c r="O193" t="s">
        <v>101</v>
      </c>
      <c r="P193" t="s">
        <v>68</v>
      </c>
      <c r="R193">
        <v>98115</v>
      </c>
      <c r="T193" t="s">
        <v>8485</v>
      </c>
      <c r="V193" t="s">
        <v>54</v>
      </c>
      <c r="W193">
        <v>13</v>
      </c>
      <c r="X193" t="s">
        <v>469</v>
      </c>
      <c r="Y193">
        <v>4870</v>
      </c>
      <c r="Z193" t="s">
        <v>68</v>
      </c>
      <c r="AA193" t="s">
        <v>57</v>
      </c>
      <c r="AC193" t="s">
        <v>146</v>
      </c>
      <c r="AD193" t="s">
        <v>4690</v>
      </c>
      <c r="AE193" t="s">
        <v>107</v>
      </c>
      <c r="AF193" t="s">
        <v>107</v>
      </c>
      <c r="AI193" s="1"/>
      <c r="AJ193" t="s">
        <v>72</v>
      </c>
      <c r="AK193" t="s">
        <v>4691</v>
      </c>
      <c r="AL193">
        <v>39756</v>
      </c>
      <c r="AN193" t="b">
        <v>1</v>
      </c>
      <c r="AQ193" t="s">
        <v>60</v>
      </c>
      <c r="AR193" t="s">
        <v>61</v>
      </c>
      <c r="AS193" t="s">
        <v>62</v>
      </c>
      <c r="BB193" s="7" t="s">
        <v>680</v>
      </c>
      <c r="BC193" s="7" t="s">
        <v>101</v>
      </c>
      <c r="BE193" s="7">
        <v>98115</v>
      </c>
      <c r="BG193" s="7">
        <v>50847.16</v>
      </c>
      <c r="BH193" s="7">
        <v>4093.39</v>
      </c>
      <c r="BI193">
        <v>51589.53</v>
      </c>
      <c r="BJ193">
        <v>0</v>
      </c>
      <c r="BK193">
        <v>0</v>
      </c>
      <c r="BL193">
        <v>0</v>
      </c>
      <c r="BM193">
        <v>0</v>
      </c>
      <c r="BN193">
        <v>0</v>
      </c>
      <c r="BO193" t="s">
        <v>10844</v>
      </c>
      <c r="BP193">
        <v>10225</v>
      </c>
      <c r="BQ193">
        <v>7923</v>
      </c>
      <c r="BR193">
        <v>16371</v>
      </c>
      <c r="BS193">
        <v>14802</v>
      </c>
      <c r="BT193">
        <v>46</v>
      </c>
      <c r="BU193" t="s">
        <v>8487</v>
      </c>
      <c r="BV193" t="s">
        <v>4695</v>
      </c>
      <c r="BX193">
        <v>44149.389710648145</v>
      </c>
    </row>
    <row r="194" spans="1:76" x14ac:dyDescent="0.25">
      <c r="A194" t="s">
        <v>10845</v>
      </c>
      <c r="B194" t="s">
        <v>234</v>
      </c>
      <c r="C194" t="s">
        <v>46</v>
      </c>
      <c r="D194">
        <v>39303</v>
      </c>
      <c r="E194" s="1"/>
      <c r="H194" t="s">
        <v>47</v>
      </c>
      <c r="I194">
        <v>39303</v>
      </c>
      <c r="J194">
        <v>2008</v>
      </c>
      <c r="K194" t="s">
        <v>85</v>
      </c>
      <c r="L194" t="s">
        <v>8497</v>
      </c>
      <c r="N194" t="s">
        <v>235</v>
      </c>
      <c r="O194" t="s">
        <v>143</v>
      </c>
      <c r="P194" t="s">
        <v>115</v>
      </c>
      <c r="R194">
        <v>98444</v>
      </c>
      <c r="S194" t="s">
        <v>236</v>
      </c>
      <c r="T194" t="s">
        <v>6363</v>
      </c>
      <c r="V194" t="s">
        <v>54</v>
      </c>
      <c r="W194">
        <v>13</v>
      </c>
      <c r="X194" t="s">
        <v>237</v>
      </c>
      <c r="Y194">
        <v>4835</v>
      </c>
      <c r="Z194" t="s">
        <v>115</v>
      </c>
      <c r="AA194" t="s">
        <v>57</v>
      </c>
      <c r="AC194" t="s">
        <v>146</v>
      </c>
      <c r="AD194" t="s">
        <v>4690</v>
      </c>
      <c r="AE194" t="s">
        <v>107</v>
      </c>
      <c r="AF194" t="s">
        <v>107</v>
      </c>
      <c r="AI194" s="1"/>
      <c r="AJ194" t="s">
        <v>72</v>
      </c>
      <c r="AK194" t="s">
        <v>4691</v>
      </c>
      <c r="AL194">
        <v>39756</v>
      </c>
      <c r="AN194" t="b">
        <v>1</v>
      </c>
      <c r="AQ194" t="s">
        <v>60</v>
      </c>
      <c r="AR194" t="s">
        <v>61</v>
      </c>
      <c r="AS194" t="s">
        <v>62</v>
      </c>
      <c r="BB194" s="7" t="s">
        <v>235</v>
      </c>
      <c r="BC194" s="7" t="s">
        <v>143</v>
      </c>
      <c r="BE194" s="7">
        <v>98444</v>
      </c>
      <c r="BG194" s="7">
        <v>75666.25</v>
      </c>
      <c r="BH194" s="7">
        <v>795.76</v>
      </c>
      <c r="BI194">
        <v>75860.820000000007</v>
      </c>
      <c r="BJ194">
        <v>0</v>
      </c>
      <c r="BK194">
        <v>0</v>
      </c>
      <c r="BL194">
        <v>0</v>
      </c>
      <c r="BO194" t="s">
        <v>10846</v>
      </c>
      <c r="BP194">
        <v>10475</v>
      </c>
      <c r="BQ194">
        <v>43</v>
      </c>
      <c r="BR194">
        <v>16360</v>
      </c>
      <c r="BS194">
        <v>14813</v>
      </c>
      <c r="BT194">
        <v>29</v>
      </c>
      <c r="BU194" t="s">
        <v>6366</v>
      </c>
      <c r="BV194" t="s">
        <v>4695</v>
      </c>
      <c r="BX194">
        <v>44149.3903125</v>
      </c>
    </row>
    <row r="195" spans="1:76" x14ac:dyDescent="0.25">
      <c r="A195" t="s">
        <v>10847</v>
      </c>
      <c r="B195" t="s">
        <v>10848</v>
      </c>
      <c r="C195" t="s">
        <v>46</v>
      </c>
      <c r="D195">
        <v>39456</v>
      </c>
      <c r="E195" s="1"/>
      <c r="H195" t="s">
        <v>289</v>
      </c>
      <c r="I195">
        <v>39456</v>
      </c>
      <c r="J195">
        <v>2008</v>
      </c>
      <c r="K195" t="s">
        <v>85</v>
      </c>
      <c r="L195" t="s">
        <v>10849</v>
      </c>
      <c r="N195" t="s">
        <v>10850</v>
      </c>
      <c r="O195" t="s">
        <v>3600</v>
      </c>
      <c r="P195" t="s">
        <v>737</v>
      </c>
      <c r="R195" t="s">
        <v>10851</v>
      </c>
      <c r="S195" t="s">
        <v>10852</v>
      </c>
      <c r="T195" t="s">
        <v>10853</v>
      </c>
      <c r="V195" t="s">
        <v>4807</v>
      </c>
      <c r="W195">
        <v>23</v>
      </c>
      <c r="X195" t="s">
        <v>6884</v>
      </c>
      <c r="Y195">
        <v>3369</v>
      </c>
      <c r="Z195" t="s">
        <v>737</v>
      </c>
      <c r="AA195" t="s">
        <v>4785</v>
      </c>
      <c r="AB195">
        <v>34197</v>
      </c>
      <c r="AC195" t="s">
        <v>146</v>
      </c>
      <c r="AD195" t="s">
        <v>4690</v>
      </c>
      <c r="AE195" t="s">
        <v>107</v>
      </c>
      <c r="AF195" t="s">
        <v>107</v>
      </c>
      <c r="AI195" s="1"/>
      <c r="AJ195" t="s">
        <v>72</v>
      </c>
      <c r="AK195" t="s">
        <v>4691</v>
      </c>
      <c r="AL195">
        <v>39756</v>
      </c>
      <c r="AN195" t="b">
        <v>1</v>
      </c>
      <c r="AQ195" t="s">
        <v>177</v>
      </c>
      <c r="BB195" s="7" t="s">
        <v>10850</v>
      </c>
      <c r="BC195" s="7" t="s">
        <v>3600</v>
      </c>
      <c r="BE195" s="7" t="s">
        <v>10851</v>
      </c>
      <c r="BG195" s="7">
        <v>0</v>
      </c>
      <c r="BH195" s="7">
        <v>0</v>
      </c>
      <c r="BI195">
        <v>0</v>
      </c>
      <c r="BJ195">
        <v>0</v>
      </c>
      <c r="BK195">
        <v>0</v>
      </c>
      <c r="BL195">
        <v>0</v>
      </c>
      <c r="BO195" t="s">
        <v>10854</v>
      </c>
      <c r="BP195">
        <v>10513</v>
      </c>
      <c r="BQ195">
        <v>10340</v>
      </c>
      <c r="BR195">
        <v>16358</v>
      </c>
      <c r="BS195">
        <v>14820</v>
      </c>
      <c r="BU195" t="s">
        <v>10855</v>
      </c>
      <c r="BV195" t="s">
        <v>4695</v>
      </c>
      <c r="BX195">
        <v>44149.390648148146</v>
      </c>
    </row>
    <row r="196" spans="1:76" x14ac:dyDescent="0.25">
      <c r="A196" t="s">
        <v>10856</v>
      </c>
      <c r="B196" t="s">
        <v>3604</v>
      </c>
      <c r="C196" t="s">
        <v>46</v>
      </c>
      <c r="D196">
        <v>39260</v>
      </c>
      <c r="E196" s="1"/>
      <c r="H196" t="s">
        <v>47</v>
      </c>
      <c r="I196">
        <v>39260</v>
      </c>
      <c r="J196">
        <v>2008</v>
      </c>
      <c r="K196" t="s">
        <v>85</v>
      </c>
      <c r="L196" t="s">
        <v>3605</v>
      </c>
      <c r="N196" t="s">
        <v>3606</v>
      </c>
      <c r="O196" t="s">
        <v>393</v>
      </c>
      <c r="P196" t="s">
        <v>394</v>
      </c>
      <c r="R196">
        <v>982732118</v>
      </c>
      <c r="S196" t="s">
        <v>3607</v>
      </c>
      <c r="T196" t="s">
        <v>10857</v>
      </c>
      <c r="V196" t="s">
        <v>54</v>
      </c>
      <c r="W196">
        <v>13</v>
      </c>
      <c r="X196" t="s">
        <v>395</v>
      </c>
      <c r="Y196">
        <v>4797</v>
      </c>
      <c r="Z196" t="s">
        <v>394</v>
      </c>
      <c r="AA196" t="s">
        <v>57</v>
      </c>
      <c r="AC196" t="s">
        <v>146</v>
      </c>
      <c r="AD196" t="s">
        <v>4690</v>
      </c>
      <c r="AE196" t="s">
        <v>107</v>
      </c>
      <c r="AF196" t="s">
        <v>107</v>
      </c>
      <c r="AI196" s="1"/>
      <c r="AJ196" t="s">
        <v>72</v>
      </c>
      <c r="AK196" t="s">
        <v>4691</v>
      </c>
      <c r="AL196">
        <v>39756</v>
      </c>
      <c r="AN196" t="b">
        <v>1</v>
      </c>
      <c r="AQ196" t="s">
        <v>60</v>
      </c>
      <c r="AR196" t="s">
        <v>99</v>
      </c>
      <c r="AS196" t="s">
        <v>4734</v>
      </c>
      <c r="BB196" s="7" t="s">
        <v>3606</v>
      </c>
      <c r="BC196" s="7" t="s">
        <v>393</v>
      </c>
      <c r="BE196" s="7">
        <v>982732118</v>
      </c>
      <c r="BG196" s="7">
        <v>242741.37</v>
      </c>
      <c r="BH196" s="7">
        <v>3958.86</v>
      </c>
      <c r="BI196">
        <v>246220.35</v>
      </c>
      <c r="BJ196">
        <v>-936.26</v>
      </c>
      <c r="BK196">
        <v>0</v>
      </c>
      <c r="BL196">
        <v>0</v>
      </c>
      <c r="BM196">
        <v>2226.4899999999998</v>
      </c>
      <c r="BN196">
        <v>0</v>
      </c>
      <c r="BO196" t="s">
        <v>10858</v>
      </c>
      <c r="BP196">
        <v>10544</v>
      </c>
      <c r="BQ196">
        <v>10339</v>
      </c>
      <c r="BR196">
        <v>16356</v>
      </c>
      <c r="BS196">
        <v>14823</v>
      </c>
      <c r="BT196">
        <v>10</v>
      </c>
      <c r="BU196" t="s">
        <v>10859</v>
      </c>
      <c r="BV196" t="s">
        <v>4695</v>
      </c>
      <c r="BX196">
        <v>44149.390717592592</v>
      </c>
    </row>
    <row r="197" spans="1:76" x14ac:dyDescent="0.25">
      <c r="A197" t="s">
        <v>10860</v>
      </c>
      <c r="B197" t="s">
        <v>535</v>
      </c>
      <c r="C197" t="s">
        <v>46</v>
      </c>
      <c r="D197">
        <v>38370</v>
      </c>
      <c r="E197" s="1"/>
      <c r="H197" t="s">
        <v>47</v>
      </c>
      <c r="I197">
        <v>38370</v>
      </c>
      <c r="J197">
        <v>2008</v>
      </c>
      <c r="K197" t="s">
        <v>85</v>
      </c>
      <c r="L197" t="s">
        <v>7277</v>
      </c>
      <c r="N197" t="s">
        <v>536</v>
      </c>
      <c r="O197" t="s">
        <v>154</v>
      </c>
      <c r="R197">
        <v>985077485</v>
      </c>
      <c r="S197" t="s">
        <v>4115</v>
      </c>
      <c r="T197" t="s">
        <v>9471</v>
      </c>
      <c r="V197" t="s">
        <v>538</v>
      </c>
      <c r="W197">
        <v>8</v>
      </c>
      <c r="X197" t="s">
        <v>4770</v>
      </c>
      <c r="Y197">
        <v>1000</v>
      </c>
      <c r="AA197" t="s">
        <v>71</v>
      </c>
      <c r="AC197" t="s">
        <v>146</v>
      </c>
      <c r="AD197" t="s">
        <v>4690</v>
      </c>
      <c r="AE197" t="s">
        <v>107</v>
      </c>
      <c r="AF197" t="s">
        <v>107</v>
      </c>
      <c r="AI197" s="1"/>
      <c r="AJ197" t="s">
        <v>72</v>
      </c>
      <c r="AK197" t="s">
        <v>4691</v>
      </c>
      <c r="AL197">
        <v>39756</v>
      </c>
      <c r="AN197" t="b">
        <v>1</v>
      </c>
      <c r="AQ197" t="s">
        <v>60</v>
      </c>
      <c r="AR197" t="s">
        <v>61</v>
      </c>
      <c r="AS197" t="s">
        <v>62</v>
      </c>
      <c r="BB197" s="7" t="s">
        <v>536</v>
      </c>
      <c r="BC197" s="7" t="s">
        <v>154</v>
      </c>
      <c r="BE197" s="7">
        <v>985077485</v>
      </c>
      <c r="BG197" s="7">
        <v>160961.49</v>
      </c>
      <c r="BH197" s="7">
        <v>0</v>
      </c>
      <c r="BI197">
        <v>165838.65</v>
      </c>
      <c r="BJ197">
        <v>0</v>
      </c>
      <c r="BK197">
        <v>0</v>
      </c>
      <c r="BL197">
        <v>0</v>
      </c>
      <c r="BO197" t="s">
        <v>10861</v>
      </c>
      <c r="BP197">
        <v>10651</v>
      </c>
      <c r="BQ197">
        <v>1079</v>
      </c>
      <c r="BR197">
        <v>16351</v>
      </c>
      <c r="BS197">
        <v>14829</v>
      </c>
      <c r="BU197" t="s">
        <v>10862</v>
      </c>
      <c r="BV197" t="s">
        <v>4695</v>
      </c>
      <c r="BX197">
        <v>44149.390972222223</v>
      </c>
    </row>
    <row r="198" spans="1:76" x14ac:dyDescent="0.25">
      <c r="A198" t="s">
        <v>10863</v>
      </c>
      <c r="B198" t="s">
        <v>1303</v>
      </c>
      <c r="C198" t="s">
        <v>46</v>
      </c>
      <c r="D198">
        <v>39170</v>
      </c>
      <c r="E198" s="1"/>
      <c r="H198" t="s">
        <v>47</v>
      </c>
      <c r="I198">
        <v>39170</v>
      </c>
      <c r="J198">
        <v>2008</v>
      </c>
      <c r="K198" t="s">
        <v>85</v>
      </c>
      <c r="L198" t="s">
        <v>1304</v>
      </c>
      <c r="N198" t="s">
        <v>1305</v>
      </c>
      <c r="O198" t="s">
        <v>661</v>
      </c>
      <c r="P198" t="s">
        <v>115</v>
      </c>
      <c r="R198">
        <v>98328</v>
      </c>
      <c r="T198" t="s">
        <v>9992</v>
      </c>
      <c r="V198" t="s">
        <v>4783</v>
      </c>
      <c r="W198">
        <v>25</v>
      </c>
      <c r="X198" t="s">
        <v>4784</v>
      </c>
      <c r="Y198">
        <v>3879</v>
      </c>
      <c r="Z198" t="s">
        <v>115</v>
      </c>
      <c r="AA198" t="s">
        <v>4785</v>
      </c>
      <c r="AB198">
        <v>373207</v>
      </c>
      <c r="AC198" t="s">
        <v>146</v>
      </c>
      <c r="AD198" t="s">
        <v>4690</v>
      </c>
      <c r="AE198" t="s">
        <v>107</v>
      </c>
      <c r="AF198" t="s">
        <v>107</v>
      </c>
      <c r="AI198" s="1"/>
      <c r="AJ198" t="s">
        <v>72</v>
      </c>
      <c r="AK198" t="s">
        <v>4691</v>
      </c>
      <c r="AL198">
        <v>39756</v>
      </c>
      <c r="AN198" t="b">
        <v>1</v>
      </c>
      <c r="AQ198" t="s">
        <v>73</v>
      </c>
      <c r="AR198" t="s">
        <v>99</v>
      </c>
      <c r="BB198" s="7" t="s">
        <v>1305</v>
      </c>
      <c r="BC198" s="7" t="s">
        <v>661</v>
      </c>
      <c r="BE198" s="7">
        <v>98328</v>
      </c>
      <c r="BG198" s="7">
        <v>84611.16</v>
      </c>
      <c r="BH198" s="7">
        <v>0</v>
      </c>
      <c r="BI198">
        <v>78626.59</v>
      </c>
      <c r="BJ198">
        <v>0</v>
      </c>
      <c r="BK198">
        <v>0</v>
      </c>
      <c r="BL198">
        <v>0</v>
      </c>
      <c r="BO198" t="s">
        <v>10864</v>
      </c>
      <c r="BP198">
        <v>10746</v>
      </c>
      <c r="BQ198">
        <v>5457</v>
      </c>
      <c r="BR198">
        <v>16344</v>
      </c>
      <c r="BS198">
        <v>14833</v>
      </c>
      <c r="BU198" t="s">
        <v>10865</v>
      </c>
      <c r="BV198" t="s">
        <v>4695</v>
      </c>
      <c r="BX198">
        <v>44149.391180555554</v>
      </c>
    </row>
    <row r="199" spans="1:76" x14ac:dyDescent="0.25">
      <c r="A199" t="s">
        <v>10866</v>
      </c>
      <c r="B199" t="s">
        <v>2266</v>
      </c>
      <c r="C199" t="s">
        <v>46</v>
      </c>
      <c r="D199">
        <v>39069</v>
      </c>
      <c r="E199" s="1"/>
      <c r="H199" t="s">
        <v>47</v>
      </c>
      <c r="I199">
        <v>39069</v>
      </c>
      <c r="J199">
        <v>2008</v>
      </c>
      <c r="K199" t="s">
        <v>77</v>
      </c>
      <c r="L199" t="s">
        <v>2267</v>
      </c>
      <c r="N199" t="s">
        <v>2268</v>
      </c>
      <c r="O199" t="s">
        <v>411</v>
      </c>
      <c r="P199" t="s">
        <v>115</v>
      </c>
      <c r="R199">
        <v>983350187</v>
      </c>
      <c r="S199" t="s">
        <v>2269</v>
      </c>
      <c r="T199" t="s">
        <v>2269</v>
      </c>
      <c r="V199" t="s">
        <v>54</v>
      </c>
      <c r="W199">
        <v>13</v>
      </c>
      <c r="X199" t="s">
        <v>114</v>
      </c>
      <c r="Y199">
        <v>4829</v>
      </c>
      <c r="Z199" t="s">
        <v>115</v>
      </c>
      <c r="AA199" t="s">
        <v>57</v>
      </c>
      <c r="AC199" t="s">
        <v>146</v>
      </c>
      <c r="AD199" t="s">
        <v>4690</v>
      </c>
      <c r="AE199" t="s">
        <v>107</v>
      </c>
      <c r="AF199" t="s">
        <v>107</v>
      </c>
      <c r="AI199" s="1"/>
      <c r="AJ199" t="s">
        <v>72</v>
      </c>
      <c r="AK199" t="s">
        <v>4691</v>
      </c>
      <c r="AL199">
        <v>39756</v>
      </c>
      <c r="AN199" t="b">
        <v>1</v>
      </c>
      <c r="AQ199" t="s">
        <v>73</v>
      </c>
      <c r="BB199" s="7" t="s">
        <v>2268</v>
      </c>
      <c r="BC199" s="7" t="s">
        <v>411</v>
      </c>
      <c r="BE199" s="7">
        <v>983350187</v>
      </c>
      <c r="BG199" s="7">
        <v>11853.56</v>
      </c>
      <c r="BH199" s="7">
        <v>6500</v>
      </c>
      <c r="BI199">
        <v>1181.06</v>
      </c>
      <c r="BJ199">
        <v>0</v>
      </c>
      <c r="BK199">
        <v>0</v>
      </c>
      <c r="BL199">
        <v>5392.85</v>
      </c>
      <c r="BO199" t="s">
        <v>10867</v>
      </c>
      <c r="BP199">
        <v>11093</v>
      </c>
      <c r="BQ199">
        <v>10325</v>
      </c>
      <c r="BR199">
        <v>16325</v>
      </c>
      <c r="BS199">
        <v>14840</v>
      </c>
      <c r="BT199">
        <v>26</v>
      </c>
      <c r="BU199" t="s">
        <v>10868</v>
      </c>
      <c r="BV199" t="s">
        <v>4695</v>
      </c>
      <c r="BX199">
        <v>44149.391504629632</v>
      </c>
    </row>
    <row r="200" spans="1:76" x14ac:dyDescent="0.25">
      <c r="A200" t="s">
        <v>10869</v>
      </c>
      <c r="B200" t="s">
        <v>1968</v>
      </c>
      <c r="C200" t="s">
        <v>46</v>
      </c>
      <c r="D200">
        <v>39332</v>
      </c>
      <c r="E200" s="1"/>
      <c r="H200" t="s">
        <v>47</v>
      </c>
      <c r="I200">
        <v>39332</v>
      </c>
      <c r="J200">
        <v>2008</v>
      </c>
      <c r="K200" t="s">
        <v>85</v>
      </c>
      <c r="L200" t="s">
        <v>1969</v>
      </c>
      <c r="N200" t="s">
        <v>1970</v>
      </c>
      <c r="O200" t="s">
        <v>352</v>
      </c>
      <c r="P200" t="s">
        <v>353</v>
      </c>
      <c r="R200">
        <v>98227</v>
      </c>
      <c r="S200" t="s">
        <v>1971</v>
      </c>
      <c r="T200" t="s">
        <v>10870</v>
      </c>
      <c r="V200" t="s">
        <v>54</v>
      </c>
      <c r="W200">
        <v>13</v>
      </c>
      <c r="X200" t="s">
        <v>355</v>
      </c>
      <c r="Y200">
        <v>4862</v>
      </c>
      <c r="Z200" t="s">
        <v>353</v>
      </c>
      <c r="AA200" t="s">
        <v>57</v>
      </c>
      <c r="AC200" t="s">
        <v>146</v>
      </c>
      <c r="AD200" t="s">
        <v>4690</v>
      </c>
      <c r="AE200" t="s">
        <v>107</v>
      </c>
      <c r="AF200" t="s">
        <v>107</v>
      </c>
      <c r="AI200" s="1"/>
      <c r="AJ200" t="s">
        <v>72</v>
      </c>
      <c r="AK200" t="s">
        <v>4691</v>
      </c>
      <c r="AL200">
        <v>39756</v>
      </c>
      <c r="AN200" t="b">
        <v>1</v>
      </c>
      <c r="AQ200" t="s">
        <v>60</v>
      </c>
      <c r="AR200" t="s">
        <v>61</v>
      </c>
      <c r="AS200" t="s">
        <v>62</v>
      </c>
      <c r="BB200" s="7" t="s">
        <v>1970</v>
      </c>
      <c r="BC200" s="7" t="s">
        <v>352</v>
      </c>
      <c r="BE200" s="7">
        <v>98227</v>
      </c>
      <c r="BG200" s="7">
        <v>115577.79</v>
      </c>
      <c r="BH200" s="7">
        <v>24096.79</v>
      </c>
      <c r="BI200">
        <v>126156.56</v>
      </c>
      <c r="BJ200">
        <v>0</v>
      </c>
      <c r="BK200">
        <v>0</v>
      </c>
      <c r="BL200">
        <v>0</v>
      </c>
      <c r="BO200" t="s">
        <v>10871</v>
      </c>
      <c r="BP200">
        <v>11630</v>
      </c>
      <c r="BQ200">
        <v>4684</v>
      </c>
      <c r="BR200">
        <v>16297</v>
      </c>
      <c r="BS200">
        <v>14864</v>
      </c>
      <c r="BT200">
        <v>42</v>
      </c>
      <c r="BU200" t="s">
        <v>8004</v>
      </c>
      <c r="BV200" t="s">
        <v>4695</v>
      </c>
      <c r="BX200">
        <v>44149.392164351855</v>
      </c>
    </row>
    <row r="201" spans="1:76" x14ac:dyDescent="0.25">
      <c r="A201" t="s">
        <v>10872</v>
      </c>
      <c r="B201" t="s">
        <v>3272</v>
      </c>
      <c r="C201" t="s">
        <v>46</v>
      </c>
      <c r="D201">
        <v>39335</v>
      </c>
      <c r="E201" s="1"/>
      <c r="H201" t="s">
        <v>47</v>
      </c>
      <c r="I201">
        <v>39335</v>
      </c>
      <c r="J201">
        <v>2008</v>
      </c>
      <c r="K201" t="s">
        <v>85</v>
      </c>
      <c r="L201" t="s">
        <v>3273</v>
      </c>
      <c r="N201" t="s">
        <v>1864</v>
      </c>
      <c r="O201" t="s">
        <v>199</v>
      </c>
      <c r="P201" t="s">
        <v>68</v>
      </c>
      <c r="R201">
        <v>982911034</v>
      </c>
      <c r="T201" t="s">
        <v>10873</v>
      </c>
      <c r="V201" t="s">
        <v>54</v>
      </c>
      <c r="W201">
        <v>13</v>
      </c>
      <c r="X201" t="s">
        <v>759</v>
      </c>
      <c r="Y201">
        <v>4866</v>
      </c>
      <c r="Z201" t="s">
        <v>68</v>
      </c>
      <c r="AA201" t="s">
        <v>57</v>
      </c>
      <c r="AC201" t="s">
        <v>146</v>
      </c>
      <c r="AD201" t="s">
        <v>4690</v>
      </c>
      <c r="AE201" t="s">
        <v>107</v>
      </c>
      <c r="AF201" t="s">
        <v>107</v>
      </c>
      <c r="AI201" s="1"/>
      <c r="AJ201" t="s">
        <v>72</v>
      </c>
      <c r="AK201" t="s">
        <v>4691</v>
      </c>
      <c r="AL201">
        <v>39756</v>
      </c>
      <c r="AN201" t="b">
        <v>1</v>
      </c>
      <c r="AQ201" t="s">
        <v>60</v>
      </c>
      <c r="AR201" t="s">
        <v>99</v>
      </c>
      <c r="AS201" t="s">
        <v>100</v>
      </c>
      <c r="BB201" s="7" t="s">
        <v>1864</v>
      </c>
      <c r="BC201" s="7" t="s">
        <v>199</v>
      </c>
      <c r="BE201" s="7">
        <v>982911034</v>
      </c>
      <c r="BG201" s="7">
        <v>322557.09000000003</v>
      </c>
      <c r="BH201" s="7">
        <v>0</v>
      </c>
      <c r="BI201">
        <v>296998.03000000003</v>
      </c>
      <c r="BJ201">
        <v>113</v>
      </c>
      <c r="BK201">
        <v>0</v>
      </c>
      <c r="BL201">
        <v>0</v>
      </c>
      <c r="BM201">
        <v>25148.7</v>
      </c>
      <c r="BN201">
        <v>57695.48</v>
      </c>
      <c r="BO201" t="s">
        <v>10874</v>
      </c>
      <c r="BP201">
        <v>11671</v>
      </c>
      <c r="BQ201">
        <v>10314</v>
      </c>
      <c r="BR201">
        <v>16293</v>
      </c>
      <c r="BS201">
        <v>14874</v>
      </c>
      <c r="BT201">
        <v>44</v>
      </c>
      <c r="BU201" t="s">
        <v>10875</v>
      </c>
      <c r="BV201" t="s">
        <v>4695</v>
      </c>
      <c r="BX201">
        <v>44149.392511574071</v>
      </c>
    </row>
    <row r="202" spans="1:76" x14ac:dyDescent="0.25">
      <c r="A202" t="s">
        <v>10876</v>
      </c>
      <c r="B202" t="s">
        <v>10877</v>
      </c>
      <c r="C202" t="s">
        <v>46</v>
      </c>
      <c r="D202">
        <v>39399</v>
      </c>
      <c r="E202" s="1"/>
      <c r="H202" t="s">
        <v>599</v>
      </c>
      <c r="I202">
        <v>39399</v>
      </c>
      <c r="J202">
        <v>2008</v>
      </c>
      <c r="K202" t="s">
        <v>85</v>
      </c>
      <c r="L202" t="s">
        <v>10878</v>
      </c>
      <c r="N202" t="s">
        <v>10879</v>
      </c>
      <c r="O202" t="s">
        <v>10880</v>
      </c>
      <c r="P202" t="s">
        <v>133</v>
      </c>
      <c r="R202">
        <v>98616</v>
      </c>
      <c r="S202" t="s">
        <v>10881</v>
      </c>
      <c r="T202" t="s">
        <v>10882</v>
      </c>
      <c r="V202" t="s">
        <v>4807</v>
      </c>
      <c r="W202">
        <v>23</v>
      </c>
      <c r="X202" t="s">
        <v>5425</v>
      </c>
      <c r="Y202">
        <v>3200</v>
      </c>
      <c r="Z202" t="s">
        <v>133</v>
      </c>
      <c r="AA202" t="s">
        <v>4785</v>
      </c>
      <c r="AB202">
        <v>52538</v>
      </c>
      <c r="AC202" t="s">
        <v>146</v>
      </c>
      <c r="AD202" t="s">
        <v>4690</v>
      </c>
      <c r="AE202" t="s">
        <v>107</v>
      </c>
      <c r="AF202" t="s">
        <v>107</v>
      </c>
      <c r="AI202" s="1"/>
      <c r="AJ202" t="s">
        <v>72</v>
      </c>
      <c r="AK202" t="s">
        <v>4691</v>
      </c>
      <c r="AL202">
        <v>39756</v>
      </c>
      <c r="AN202" t="b">
        <v>1</v>
      </c>
      <c r="AQ202" t="s">
        <v>177</v>
      </c>
      <c r="BB202" s="7" t="s">
        <v>10879</v>
      </c>
      <c r="BC202" s="7" t="s">
        <v>10880</v>
      </c>
      <c r="BE202" s="7">
        <v>98616</v>
      </c>
      <c r="BG202" s="7">
        <v>9272</v>
      </c>
      <c r="BH202" s="7">
        <v>0</v>
      </c>
      <c r="BI202">
        <v>8700.25</v>
      </c>
      <c r="BJ202">
        <v>0</v>
      </c>
      <c r="BK202">
        <v>0</v>
      </c>
      <c r="BL202">
        <v>0</v>
      </c>
      <c r="BM202">
        <v>2443.1</v>
      </c>
      <c r="BN202">
        <v>0</v>
      </c>
      <c r="BO202" t="s">
        <v>10883</v>
      </c>
      <c r="BP202">
        <v>11880</v>
      </c>
      <c r="BQ202">
        <v>3466</v>
      </c>
      <c r="BR202">
        <v>16286</v>
      </c>
      <c r="BS202">
        <v>14884</v>
      </c>
      <c r="BU202" t="s">
        <v>10884</v>
      </c>
      <c r="BV202" t="s">
        <v>4695</v>
      </c>
      <c r="BX202">
        <v>44149.392939814818</v>
      </c>
    </row>
    <row r="203" spans="1:76" x14ac:dyDescent="0.25">
      <c r="A203" t="s">
        <v>10885</v>
      </c>
      <c r="B203" t="s">
        <v>10886</v>
      </c>
      <c r="C203" t="s">
        <v>46</v>
      </c>
      <c r="D203">
        <v>39615</v>
      </c>
      <c r="E203" s="1"/>
      <c r="I203">
        <v>39615</v>
      </c>
      <c r="J203">
        <v>2008</v>
      </c>
      <c r="K203" t="s">
        <v>85</v>
      </c>
      <c r="L203" t="s">
        <v>10887</v>
      </c>
      <c r="N203" t="s">
        <v>10888</v>
      </c>
      <c r="O203" t="s">
        <v>1493</v>
      </c>
      <c r="P203" t="s">
        <v>1494</v>
      </c>
      <c r="R203">
        <v>98612</v>
      </c>
      <c r="S203" t="s">
        <v>10889</v>
      </c>
      <c r="T203" t="s">
        <v>10890</v>
      </c>
      <c r="V203" t="s">
        <v>4807</v>
      </c>
      <c r="W203">
        <v>23</v>
      </c>
      <c r="X203" t="s">
        <v>6308</v>
      </c>
      <c r="Y203">
        <v>4286</v>
      </c>
      <c r="Z203" t="s">
        <v>1494</v>
      </c>
      <c r="AA203" t="s">
        <v>4785</v>
      </c>
      <c r="AB203">
        <v>2669</v>
      </c>
      <c r="AC203" t="s">
        <v>146</v>
      </c>
      <c r="AD203" t="s">
        <v>4690</v>
      </c>
      <c r="AE203" t="s">
        <v>107</v>
      </c>
      <c r="AF203" t="s">
        <v>107</v>
      </c>
      <c r="AI203" s="1"/>
      <c r="AJ203" t="s">
        <v>72</v>
      </c>
      <c r="AK203" t="s">
        <v>4691</v>
      </c>
      <c r="AL203">
        <v>39756</v>
      </c>
      <c r="AN203" t="b">
        <v>1</v>
      </c>
      <c r="AQ203" t="s">
        <v>60</v>
      </c>
      <c r="AR203" t="s">
        <v>61</v>
      </c>
      <c r="BB203" s="7" t="s">
        <v>10888</v>
      </c>
      <c r="BC203" s="7" t="s">
        <v>1493</v>
      </c>
      <c r="BE203" s="7">
        <v>98612</v>
      </c>
      <c r="BO203" t="s">
        <v>10891</v>
      </c>
      <c r="BP203">
        <v>11998</v>
      </c>
      <c r="BQ203">
        <v>7910</v>
      </c>
      <c r="BR203">
        <v>16283</v>
      </c>
      <c r="BU203" t="s">
        <v>10892</v>
      </c>
      <c r="BV203" t="s">
        <v>4695</v>
      </c>
      <c r="BX203">
        <v>43598.300127314818</v>
      </c>
    </row>
    <row r="204" spans="1:76" x14ac:dyDescent="0.25">
      <c r="A204" t="s">
        <v>10893</v>
      </c>
      <c r="B204" t="s">
        <v>2978</v>
      </c>
      <c r="C204" t="s">
        <v>46</v>
      </c>
      <c r="D204">
        <v>39527</v>
      </c>
      <c r="E204" s="1"/>
      <c r="H204" t="s">
        <v>47</v>
      </c>
      <c r="I204">
        <v>39527</v>
      </c>
      <c r="J204">
        <v>2008</v>
      </c>
      <c r="K204" t="s">
        <v>85</v>
      </c>
      <c r="L204" t="s">
        <v>2979</v>
      </c>
      <c r="N204" t="s">
        <v>2980</v>
      </c>
      <c r="O204" t="s">
        <v>110</v>
      </c>
      <c r="P204" t="s">
        <v>115</v>
      </c>
      <c r="R204">
        <v>98366</v>
      </c>
      <c r="S204" t="s">
        <v>2981</v>
      </c>
      <c r="T204" t="s">
        <v>10894</v>
      </c>
      <c r="V204" t="s">
        <v>54</v>
      </c>
      <c r="W204">
        <v>13</v>
      </c>
      <c r="X204" t="s">
        <v>114</v>
      </c>
      <c r="Y204">
        <v>4829</v>
      </c>
      <c r="Z204" t="s">
        <v>115</v>
      </c>
      <c r="AA204" t="s">
        <v>57</v>
      </c>
      <c r="AC204" t="s">
        <v>146</v>
      </c>
      <c r="AD204" t="s">
        <v>4690</v>
      </c>
      <c r="AE204" t="s">
        <v>107</v>
      </c>
      <c r="AF204" t="s">
        <v>107</v>
      </c>
      <c r="AI204" s="1"/>
      <c r="AJ204" t="s">
        <v>72</v>
      </c>
      <c r="AK204" t="s">
        <v>4691</v>
      </c>
      <c r="AL204">
        <v>39756</v>
      </c>
      <c r="AN204" t="b">
        <v>1</v>
      </c>
      <c r="AQ204" t="s">
        <v>60</v>
      </c>
      <c r="AR204" t="s">
        <v>99</v>
      </c>
      <c r="AS204" t="s">
        <v>100</v>
      </c>
      <c r="BB204" s="7" t="s">
        <v>2980</v>
      </c>
      <c r="BC204" s="7" t="s">
        <v>110</v>
      </c>
      <c r="BE204" s="7">
        <v>98366</v>
      </c>
      <c r="BG204" s="7">
        <v>245805.01</v>
      </c>
      <c r="BH204" s="7">
        <v>0</v>
      </c>
      <c r="BI204">
        <v>199841.59</v>
      </c>
      <c r="BJ204">
        <v>0</v>
      </c>
      <c r="BK204">
        <v>0</v>
      </c>
      <c r="BL204">
        <v>11951</v>
      </c>
      <c r="BM204">
        <v>4343.6000000000004</v>
      </c>
      <c r="BN204">
        <v>60354.17</v>
      </c>
      <c r="BO204" t="s">
        <v>10895</v>
      </c>
      <c r="BP204">
        <v>156</v>
      </c>
      <c r="BQ204">
        <v>10532</v>
      </c>
      <c r="BR204">
        <v>16788</v>
      </c>
      <c r="BS204">
        <v>14330</v>
      </c>
      <c r="BT204">
        <v>26</v>
      </c>
      <c r="BU204" t="s">
        <v>10896</v>
      </c>
      <c r="BV204" t="s">
        <v>4695</v>
      </c>
      <c r="BX204">
        <v>44149.369074074071</v>
      </c>
    </row>
    <row r="205" spans="1:76" x14ac:dyDescent="0.25">
      <c r="A205" t="s">
        <v>10897</v>
      </c>
      <c r="B205" t="s">
        <v>2200</v>
      </c>
      <c r="C205" t="s">
        <v>46</v>
      </c>
      <c r="D205">
        <v>39077</v>
      </c>
      <c r="E205" s="1"/>
      <c r="H205" t="s">
        <v>47</v>
      </c>
      <c r="I205">
        <v>39077</v>
      </c>
      <c r="J205">
        <v>2008</v>
      </c>
      <c r="K205" t="s">
        <v>85</v>
      </c>
      <c r="L205" t="s">
        <v>2201</v>
      </c>
      <c r="N205" t="s">
        <v>2202</v>
      </c>
      <c r="O205" t="s">
        <v>105</v>
      </c>
      <c r="P205" t="s">
        <v>105</v>
      </c>
      <c r="R205">
        <v>99223</v>
      </c>
      <c r="S205" t="s">
        <v>2203</v>
      </c>
      <c r="T205" t="s">
        <v>10898</v>
      </c>
      <c r="V205" t="s">
        <v>54</v>
      </c>
      <c r="W205">
        <v>13</v>
      </c>
      <c r="X205" t="s">
        <v>106</v>
      </c>
      <c r="Y205">
        <v>4789</v>
      </c>
      <c r="Z205" t="s">
        <v>105</v>
      </c>
      <c r="AA205" t="s">
        <v>57</v>
      </c>
      <c r="AC205" t="s">
        <v>146</v>
      </c>
      <c r="AD205" t="s">
        <v>4690</v>
      </c>
      <c r="AE205" t="s">
        <v>107</v>
      </c>
      <c r="AF205" t="s">
        <v>107</v>
      </c>
      <c r="AI205" s="1"/>
      <c r="AJ205" t="s">
        <v>72</v>
      </c>
      <c r="AK205" t="s">
        <v>4691</v>
      </c>
      <c r="AL205">
        <v>39756</v>
      </c>
      <c r="AN205" t="b">
        <v>1</v>
      </c>
      <c r="AQ205" t="s">
        <v>60</v>
      </c>
      <c r="AR205" t="s">
        <v>99</v>
      </c>
      <c r="AS205" t="s">
        <v>62</v>
      </c>
      <c r="BB205" s="7" t="s">
        <v>2202</v>
      </c>
      <c r="BC205" s="7" t="s">
        <v>105</v>
      </c>
      <c r="BE205" s="7">
        <v>99223</v>
      </c>
      <c r="BG205" s="7">
        <v>214090.65</v>
      </c>
      <c r="BH205" s="7">
        <v>9176.14</v>
      </c>
      <c r="BI205">
        <v>223082.43</v>
      </c>
      <c r="BJ205">
        <v>0</v>
      </c>
      <c r="BK205">
        <v>0</v>
      </c>
      <c r="BL205">
        <v>0</v>
      </c>
      <c r="BM205">
        <v>17873.669999999998</v>
      </c>
      <c r="BN205">
        <v>60520.62</v>
      </c>
      <c r="BO205" t="s">
        <v>10899</v>
      </c>
      <c r="BP205">
        <v>1049</v>
      </c>
      <c r="BQ205">
        <v>10512</v>
      </c>
      <c r="BR205">
        <v>16749</v>
      </c>
      <c r="BS205">
        <v>14376</v>
      </c>
      <c r="BT205">
        <v>6</v>
      </c>
      <c r="BU205" t="s">
        <v>10900</v>
      </c>
      <c r="BV205" t="s">
        <v>4695</v>
      </c>
      <c r="BX205">
        <v>44149.37054398148</v>
      </c>
    </row>
    <row r="206" spans="1:76" x14ac:dyDescent="0.25">
      <c r="A206" t="s">
        <v>10901</v>
      </c>
      <c r="B206" t="s">
        <v>10902</v>
      </c>
      <c r="C206" t="s">
        <v>46</v>
      </c>
      <c r="D206">
        <v>39302</v>
      </c>
      <c r="E206" s="1"/>
      <c r="H206" t="s">
        <v>47</v>
      </c>
      <c r="I206">
        <v>39302</v>
      </c>
      <c r="J206">
        <v>2008</v>
      </c>
      <c r="K206" t="s">
        <v>85</v>
      </c>
      <c r="L206" t="s">
        <v>10903</v>
      </c>
      <c r="N206" t="s">
        <v>10904</v>
      </c>
      <c r="O206" t="s">
        <v>10905</v>
      </c>
      <c r="P206" t="s">
        <v>111</v>
      </c>
      <c r="R206">
        <v>98340</v>
      </c>
      <c r="S206" t="s">
        <v>10906</v>
      </c>
      <c r="T206" t="s">
        <v>10907</v>
      </c>
      <c r="V206" t="s">
        <v>4807</v>
      </c>
      <c r="W206">
        <v>23</v>
      </c>
      <c r="X206" t="s">
        <v>4824</v>
      </c>
      <c r="Y206">
        <v>3539</v>
      </c>
      <c r="Z206" t="s">
        <v>111</v>
      </c>
      <c r="AA206" t="s">
        <v>4785</v>
      </c>
      <c r="AB206">
        <v>134081</v>
      </c>
      <c r="AC206" t="s">
        <v>146</v>
      </c>
      <c r="AD206" t="s">
        <v>4690</v>
      </c>
      <c r="AE206" t="s">
        <v>107</v>
      </c>
      <c r="AF206" t="s">
        <v>107</v>
      </c>
      <c r="AI206" s="1"/>
      <c r="AJ206" t="s">
        <v>72</v>
      </c>
      <c r="AK206" t="s">
        <v>4691</v>
      </c>
      <c r="AL206">
        <v>39756</v>
      </c>
      <c r="AN206" t="b">
        <v>1</v>
      </c>
      <c r="AQ206" t="s">
        <v>60</v>
      </c>
      <c r="AR206" t="s">
        <v>61</v>
      </c>
      <c r="BB206" s="7" t="s">
        <v>10904</v>
      </c>
      <c r="BC206" s="7" t="s">
        <v>10905</v>
      </c>
      <c r="BE206" s="7">
        <v>98340</v>
      </c>
      <c r="BG206" s="7">
        <v>74936.490000000005</v>
      </c>
      <c r="BH206" s="7">
        <v>0</v>
      </c>
      <c r="BI206">
        <v>74205.740000000005</v>
      </c>
      <c r="BJ206">
        <v>0</v>
      </c>
      <c r="BK206">
        <v>0</v>
      </c>
      <c r="BL206">
        <v>0</v>
      </c>
      <c r="BO206" t="s">
        <v>10908</v>
      </c>
      <c r="BP206">
        <v>1133</v>
      </c>
      <c r="BQ206">
        <v>10510</v>
      </c>
      <c r="BR206">
        <v>16744</v>
      </c>
      <c r="BS206">
        <v>14379</v>
      </c>
      <c r="BU206" t="s">
        <v>10909</v>
      </c>
      <c r="BV206" t="s">
        <v>4695</v>
      </c>
      <c r="BX206">
        <v>44149.370625000003</v>
      </c>
    </row>
    <row r="207" spans="1:76" x14ac:dyDescent="0.25">
      <c r="A207" t="s">
        <v>10910</v>
      </c>
      <c r="B207" t="s">
        <v>4068</v>
      </c>
      <c r="C207" t="s">
        <v>46</v>
      </c>
      <c r="D207">
        <v>39586</v>
      </c>
      <c r="E207" s="1"/>
      <c r="H207" t="s">
        <v>47</v>
      </c>
      <c r="I207">
        <v>39586</v>
      </c>
      <c r="J207">
        <v>2008</v>
      </c>
      <c r="K207" t="s">
        <v>85</v>
      </c>
      <c r="L207" t="s">
        <v>4069</v>
      </c>
      <c r="N207" t="s">
        <v>4070</v>
      </c>
      <c r="O207" t="s">
        <v>3406</v>
      </c>
      <c r="P207" t="s">
        <v>241</v>
      </c>
      <c r="R207">
        <v>98672</v>
      </c>
      <c r="S207" t="s">
        <v>4071</v>
      </c>
      <c r="T207" t="s">
        <v>4071</v>
      </c>
      <c r="V207" t="s">
        <v>54</v>
      </c>
      <c r="W207">
        <v>13</v>
      </c>
      <c r="X207" t="s">
        <v>426</v>
      </c>
      <c r="Y207">
        <v>4807</v>
      </c>
      <c r="Z207" t="s">
        <v>241</v>
      </c>
      <c r="AA207" t="s">
        <v>57</v>
      </c>
      <c r="AC207" t="s">
        <v>146</v>
      </c>
      <c r="AD207" t="s">
        <v>4690</v>
      </c>
      <c r="AE207" t="s">
        <v>107</v>
      </c>
      <c r="AF207" t="s">
        <v>107</v>
      </c>
      <c r="AI207" s="1"/>
      <c r="AJ207" t="s">
        <v>72</v>
      </c>
      <c r="AK207" t="s">
        <v>4691</v>
      </c>
      <c r="AL207">
        <v>39756</v>
      </c>
      <c r="AN207" t="b">
        <v>1</v>
      </c>
      <c r="AQ207" t="s">
        <v>60</v>
      </c>
      <c r="AR207" t="s">
        <v>99</v>
      </c>
      <c r="AS207" t="s">
        <v>4734</v>
      </c>
      <c r="BB207" s="7" t="s">
        <v>4070</v>
      </c>
      <c r="BC207" s="7" t="s">
        <v>3406</v>
      </c>
      <c r="BE207" s="7">
        <v>98672</v>
      </c>
      <c r="BG207" s="7">
        <v>9320.7999999999993</v>
      </c>
      <c r="BH207" s="7">
        <v>0</v>
      </c>
      <c r="BI207">
        <v>3479.6</v>
      </c>
      <c r="BJ207">
        <v>0</v>
      </c>
      <c r="BK207">
        <v>0</v>
      </c>
      <c r="BL207">
        <v>0</v>
      </c>
      <c r="BO207" t="s">
        <v>10911</v>
      </c>
      <c r="BP207">
        <v>1253</v>
      </c>
      <c r="BQ207">
        <v>10505</v>
      </c>
      <c r="BR207">
        <v>16739</v>
      </c>
      <c r="BS207">
        <v>14394</v>
      </c>
      <c r="BT207">
        <v>15</v>
      </c>
      <c r="BU207" t="s">
        <v>10912</v>
      </c>
      <c r="BV207" t="s">
        <v>4695</v>
      </c>
      <c r="BX207">
        <v>44149.371192129627</v>
      </c>
    </row>
    <row r="208" spans="1:76" x14ac:dyDescent="0.25">
      <c r="A208" t="s">
        <v>10913</v>
      </c>
      <c r="B208" t="s">
        <v>10914</v>
      </c>
      <c r="C208" t="s">
        <v>46</v>
      </c>
      <c r="D208">
        <v>39603</v>
      </c>
      <c r="E208" s="1"/>
      <c r="H208" t="s">
        <v>289</v>
      </c>
      <c r="I208">
        <v>39603</v>
      </c>
      <c r="J208">
        <v>2008</v>
      </c>
      <c r="K208" t="s">
        <v>85</v>
      </c>
      <c r="L208" t="s">
        <v>10915</v>
      </c>
      <c r="N208" t="s">
        <v>2420</v>
      </c>
      <c r="O208" t="s">
        <v>4630</v>
      </c>
      <c r="P208" t="s">
        <v>4630</v>
      </c>
      <c r="R208">
        <v>99402</v>
      </c>
      <c r="T208" t="s">
        <v>10916</v>
      </c>
      <c r="V208" t="s">
        <v>4807</v>
      </c>
      <c r="W208">
        <v>23</v>
      </c>
      <c r="X208" t="s">
        <v>8158</v>
      </c>
      <c r="Y208">
        <v>3029</v>
      </c>
      <c r="Z208" t="s">
        <v>4630</v>
      </c>
      <c r="AA208" t="s">
        <v>4785</v>
      </c>
      <c r="AB208">
        <v>11369</v>
      </c>
      <c r="AC208" t="s">
        <v>146</v>
      </c>
      <c r="AD208" t="s">
        <v>4690</v>
      </c>
      <c r="AE208" t="s">
        <v>107</v>
      </c>
      <c r="AF208" t="s">
        <v>107</v>
      </c>
      <c r="AI208" s="1"/>
      <c r="AJ208" t="s">
        <v>72</v>
      </c>
      <c r="AK208" t="s">
        <v>4691</v>
      </c>
      <c r="AL208">
        <v>39756</v>
      </c>
      <c r="AN208" t="b">
        <v>1</v>
      </c>
      <c r="AQ208" t="s">
        <v>60</v>
      </c>
      <c r="AR208" t="s">
        <v>99</v>
      </c>
      <c r="BB208" s="7" t="s">
        <v>2420</v>
      </c>
      <c r="BC208" s="7" t="s">
        <v>4630</v>
      </c>
      <c r="BE208" s="7">
        <v>99402</v>
      </c>
      <c r="BG208" s="7">
        <v>0</v>
      </c>
      <c r="BH208" s="7">
        <v>0</v>
      </c>
      <c r="BI208">
        <v>0</v>
      </c>
      <c r="BJ208">
        <v>0</v>
      </c>
      <c r="BK208">
        <v>0</v>
      </c>
      <c r="BL208">
        <v>0</v>
      </c>
      <c r="BO208" t="s">
        <v>10917</v>
      </c>
      <c r="BP208">
        <v>1589</v>
      </c>
      <c r="BQ208">
        <v>10497</v>
      </c>
      <c r="BR208">
        <v>16722</v>
      </c>
      <c r="BS208">
        <v>14408</v>
      </c>
      <c r="BU208" t="s">
        <v>10918</v>
      </c>
      <c r="BV208" t="s">
        <v>4695</v>
      </c>
      <c r="BX208">
        <v>44149.371527777781</v>
      </c>
    </row>
    <row r="209" spans="1:76" x14ac:dyDescent="0.25">
      <c r="A209" t="s">
        <v>10919</v>
      </c>
      <c r="B209" t="s">
        <v>2783</v>
      </c>
      <c r="C209" t="s">
        <v>46</v>
      </c>
      <c r="D209">
        <v>39329</v>
      </c>
      <c r="E209" s="1"/>
      <c r="H209" t="s">
        <v>47</v>
      </c>
      <c r="I209">
        <v>39329</v>
      </c>
      <c r="J209">
        <v>2008</v>
      </c>
      <c r="K209" t="s">
        <v>85</v>
      </c>
      <c r="L209" t="s">
        <v>2784</v>
      </c>
      <c r="N209" t="s">
        <v>2785</v>
      </c>
      <c r="O209" t="s">
        <v>1399</v>
      </c>
      <c r="P209" t="s">
        <v>88</v>
      </c>
      <c r="R209">
        <v>98531</v>
      </c>
      <c r="T209" t="s">
        <v>10920</v>
      </c>
      <c r="V209" t="s">
        <v>90</v>
      </c>
      <c r="W209">
        <v>12</v>
      </c>
      <c r="X209" t="s">
        <v>91</v>
      </c>
      <c r="Y209">
        <v>4749</v>
      </c>
      <c r="Z209" t="s">
        <v>88</v>
      </c>
      <c r="AA209" t="s">
        <v>57</v>
      </c>
      <c r="AC209" t="s">
        <v>146</v>
      </c>
      <c r="AD209" t="s">
        <v>4690</v>
      </c>
      <c r="AE209" t="s">
        <v>107</v>
      </c>
      <c r="AF209" t="s">
        <v>107</v>
      </c>
      <c r="AI209" s="1"/>
      <c r="AJ209" t="s">
        <v>72</v>
      </c>
      <c r="AK209" t="s">
        <v>4691</v>
      </c>
      <c r="AL209">
        <v>39756</v>
      </c>
      <c r="AN209" t="b">
        <v>1</v>
      </c>
      <c r="AQ209" t="s">
        <v>60</v>
      </c>
      <c r="AR209" t="s">
        <v>99</v>
      </c>
      <c r="AS209" t="s">
        <v>4734</v>
      </c>
      <c r="BB209" s="7" t="s">
        <v>2785</v>
      </c>
      <c r="BC209" s="7" t="s">
        <v>1399</v>
      </c>
      <c r="BE209" s="7">
        <v>98531</v>
      </c>
      <c r="BG209" s="7">
        <v>5555</v>
      </c>
      <c r="BH209" s="7">
        <v>0</v>
      </c>
      <c r="BI209">
        <v>4105</v>
      </c>
      <c r="BJ209">
        <v>0</v>
      </c>
      <c r="BK209">
        <v>0</v>
      </c>
      <c r="BL209">
        <v>0</v>
      </c>
      <c r="BO209" t="s">
        <v>10921</v>
      </c>
      <c r="BP209">
        <v>1663</v>
      </c>
      <c r="BQ209">
        <v>10495</v>
      </c>
      <c r="BR209">
        <v>16719</v>
      </c>
      <c r="BS209">
        <v>14404</v>
      </c>
      <c r="BT209">
        <v>20</v>
      </c>
      <c r="BU209" t="s">
        <v>10922</v>
      </c>
      <c r="BV209" t="s">
        <v>4695</v>
      </c>
      <c r="BX209">
        <v>44149.371412037035</v>
      </c>
    </row>
    <row r="210" spans="1:76" x14ac:dyDescent="0.25">
      <c r="A210" t="s">
        <v>10923</v>
      </c>
      <c r="B210" t="s">
        <v>342</v>
      </c>
      <c r="C210" t="s">
        <v>46</v>
      </c>
      <c r="D210">
        <v>39477</v>
      </c>
      <c r="E210" s="1"/>
      <c r="H210" t="s">
        <v>47</v>
      </c>
      <c r="I210">
        <v>39477</v>
      </c>
      <c r="J210">
        <v>2008</v>
      </c>
      <c r="K210" t="s">
        <v>85</v>
      </c>
      <c r="L210" t="s">
        <v>343</v>
      </c>
      <c r="N210" t="s">
        <v>83</v>
      </c>
      <c r="O210" t="s">
        <v>101</v>
      </c>
      <c r="P210" t="s">
        <v>68</v>
      </c>
      <c r="R210">
        <v>98109</v>
      </c>
      <c r="T210" t="s">
        <v>10924</v>
      </c>
      <c r="V210" t="s">
        <v>54</v>
      </c>
      <c r="W210">
        <v>13</v>
      </c>
      <c r="X210" t="s">
        <v>149</v>
      </c>
      <c r="Y210">
        <v>4850</v>
      </c>
      <c r="Z210" t="s">
        <v>68</v>
      </c>
      <c r="AA210" t="s">
        <v>57</v>
      </c>
      <c r="AC210" t="s">
        <v>146</v>
      </c>
      <c r="AD210" t="s">
        <v>4690</v>
      </c>
      <c r="AE210" t="s">
        <v>107</v>
      </c>
      <c r="AF210" t="s">
        <v>107</v>
      </c>
      <c r="AI210" s="1"/>
      <c r="AJ210" t="s">
        <v>72</v>
      </c>
      <c r="AK210" t="s">
        <v>4691</v>
      </c>
      <c r="AL210">
        <v>39756</v>
      </c>
      <c r="AN210" t="b">
        <v>1</v>
      </c>
      <c r="AQ210" t="s">
        <v>60</v>
      </c>
      <c r="AR210" t="s">
        <v>61</v>
      </c>
      <c r="AS210" t="s">
        <v>100</v>
      </c>
      <c r="BB210" s="7" t="s">
        <v>83</v>
      </c>
      <c r="BC210" s="7" t="s">
        <v>101</v>
      </c>
      <c r="BE210" s="7">
        <v>98109</v>
      </c>
      <c r="BG210" s="7">
        <v>318084.77</v>
      </c>
      <c r="BH210" s="7">
        <v>0</v>
      </c>
      <c r="BI210">
        <v>308336.78999999998</v>
      </c>
      <c r="BJ210">
        <v>4200</v>
      </c>
      <c r="BK210">
        <v>0</v>
      </c>
      <c r="BL210">
        <v>13096</v>
      </c>
      <c r="BM210">
        <v>56126.01</v>
      </c>
      <c r="BN210">
        <v>0</v>
      </c>
      <c r="BO210" t="s">
        <v>10925</v>
      </c>
      <c r="BP210">
        <v>2593</v>
      </c>
      <c r="BQ210">
        <v>26137</v>
      </c>
      <c r="BR210">
        <v>16683</v>
      </c>
      <c r="BS210">
        <v>14437</v>
      </c>
      <c r="BT210">
        <v>36</v>
      </c>
      <c r="BU210" t="s">
        <v>5009</v>
      </c>
      <c r="BV210" t="s">
        <v>4695</v>
      </c>
      <c r="BX210">
        <v>44149.372847222221</v>
      </c>
    </row>
    <row r="211" spans="1:76" x14ac:dyDescent="0.25">
      <c r="A211" t="s">
        <v>10926</v>
      </c>
      <c r="B211" t="s">
        <v>3762</v>
      </c>
      <c r="C211" t="s">
        <v>46</v>
      </c>
      <c r="D211">
        <v>39559</v>
      </c>
      <c r="E211" s="1"/>
      <c r="H211" t="s">
        <v>47</v>
      </c>
      <c r="I211">
        <v>39559</v>
      </c>
      <c r="J211">
        <v>2008</v>
      </c>
      <c r="K211" t="s">
        <v>85</v>
      </c>
      <c r="L211" t="s">
        <v>3763</v>
      </c>
      <c r="N211" t="s">
        <v>3764</v>
      </c>
      <c r="O211" t="s">
        <v>225</v>
      </c>
      <c r="P211" t="s">
        <v>226</v>
      </c>
      <c r="R211">
        <v>986877661</v>
      </c>
      <c r="S211" t="s">
        <v>3765</v>
      </c>
      <c r="T211" t="s">
        <v>10927</v>
      </c>
      <c r="V211" t="s">
        <v>90</v>
      </c>
      <c r="W211">
        <v>12</v>
      </c>
      <c r="X211" t="s">
        <v>1441</v>
      </c>
      <c r="Y211">
        <v>4746</v>
      </c>
      <c r="Z211" t="s">
        <v>226</v>
      </c>
      <c r="AA211" t="s">
        <v>57</v>
      </c>
      <c r="AC211" t="s">
        <v>146</v>
      </c>
      <c r="AD211" t="s">
        <v>4690</v>
      </c>
      <c r="AE211" t="s">
        <v>107</v>
      </c>
      <c r="AF211" t="s">
        <v>107</v>
      </c>
      <c r="AI211" s="1"/>
      <c r="AJ211" t="s">
        <v>72</v>
      </c>
      <c r="AK211" t="s">
        <v>4691</v>
      </c>
      <c r="AL211">
        <v>39756</v>
      </c>
      <c r="AN211" t="b">
        <v>1</v>
      </c>
      <c r="AQ211" t="s">
        <v>60</v>
      </c>
      <c r="AR211" t="s">
        <v>99</v>
      </c>
      <c r="AS211" t="s">
        <v>4734</v>
      </c>
      <c r="BB211" s="7" t="s">
        <v>3764</v>
      </c>
      <c r="BC211" s="7" t="s">
        <v>225</v>
      </c>
      <c r="BE211" s="7">
        <v>986877661</v>
      </c>
      <c r="BG211" s="7">
        <v>138090.89000000001</v>
      </c>
      <c r="BH211" s="7">
        <v>0</v>
      </c>
      <c r="BI211">
        <v>136547.1</v>
      </c>
      <c r="BJ211">
        <v>97.71</v>
      </c>
      <c r="BK211">
        <v>0</v>
      </c>
      <c r="BL211">
        <v>0</v>
      </c>
      <c r="BO211" t="s">
        <v>10928</v>
      </c>
      <c r="BP211">
        <v>2688</v>
      </c>
      <c r="BQ211">
        <v>10474</v>
      </c>
      <c r="BR211">
        <v>16679</v>
      </c>
      <c r="BS211">
        <v>14438</v>
      </c>
      <c r="BT211">
        <v>17</v>
      </c>
      <c r="BU211" t="s">
        <v>10929</v>
      </c>
      <c r="BV211" t="s">
        <v>4695</v>
      </c>
      <c r="BX211">
        <v>44149.372939814813</v>
      </c>
    </row>
    <row r="212" spans="1:76" x14ac:dyDescent="0.25">
      <c r="A212" t="s">
        <v>10930</v>
      </c>
      <c r="B212" t="s">
        <v>10931</v>
      </c>
      <c r="C212" t="s">
        <v>46</v>
      </c>
      <c r="D212">
        <v>39527</v>
      </c>
      <c r="E212" s="1"/>
      <c r="H212" t="s">
        <v>289</v>
      </c>
      <c r="I212">
        <v>39527</v>
      </c>
      <c r="J212">
        <v>2008</v>
      </c>
      <c r="K212" t="s">
        <v>85</v>
      </c>
      <c r="L212" t="s">
        <v>10932</v>
      </c>
      <c r="N212" t="s">
        <v>10933</v>
      </c>
      <c r="O212" t="s">
        <v>10934</v>
      </c>
      <c r="P212" t="s">
        <v>737</v>
      </c>
      <c r="R212">
        <v>98557</v>
      </c>
      <c r="S212" t="s">
        <v>10935</v>
      </c>
      <c r="T212" t="s">
        <v>10936</v>
      </c>
      <c r="V212" t="s">
        <v>4807</v>
      </c>
      <c r="W212">
        <v>23</v>
      </c>
      <c r="X212" t="s">
        <v>6884</v>
      </c>
      <c r="Y212">
        <v>3369</v>
      </c>
      <c r="Z212" t="s">
        <v>737</v>
      </c>
      <c r="AA212" t="s">
        <v>4785</v>
      </c>
      <c r="AB212">
        <v>34197</v>
      </c>
      <c r="AC212" t="s">
        <v>146</v>
      </c>
      <c r="AD212" t="s">
        <v>4690</v>
      </c>
      <c r="AE212" t="s">
        <v>107</v>
      </c>
      <c r="AF212" t="s">
        <v>107</v>
      </c>
      <c r="AI212" s="1"/>
      <c r="AJ212" t="s">
        <v>72</v>
      </c>
      <c r="AK212" t="s">
        <v>4691</v>
      </c>
      <c r="AL212">
        <v>39756</v>
      </c>
      <c r="AN212" t="b">
        <v>1</v>
      </c>
      <c r="AQ212" t="s">
        <v>177</v>
      </c>
      <c r="BB212" s="7" t="s">
        <v>10933</v>
      </c>
      <c r="BC212" s="7" t="s">
        <v>10934</v>
      </c>
      <c r="BE212" s="7">
        <v>98557</v>
      </c>
      <c r="BG212" s="7">
        <v>0</v>
      </c>
      <c r="BH212" s="7">
        <v>0</v>
      </c>
      <c r="BI212">
        <v>0</v>
      </c>
      <c r="BJ212">
        <v>0</v>
      </c>
      <c r="BK212">
        <v>0</v>
      </c>
      <c r="BL212">
        <v>0</v>
      </c>
      <c r="BO212" t="s">
        <v>10937</v>
      </c>
      <c r="BP212">
        <v>2700</v>
      </c>
      <c r="BQ212">
        <v>10473</v>
      </c>
      <c r="BR212">
        <v>16678</v>
      </c>
      <c r="BS212">
        <v>14441</v>
      </c>
      <c r="BU212" t="s">
        <v>10938</v>
      </c>
      <c r="BV212" t="s">
        <v>4695</v>
      </c>
      <c r="BX212">
        <v>44149.373078703706</v>
      </c>
    </row>
    <row r="213" spans="1:76" x14ac:dyDescent="0.25">
      <c r="A213" t="s">
        <v>10939</v>
      </c>
      <c r="B213" t="s">
        <v>3854</v>
      </c>
      <c r="C213" t="s">
        <v>46</v>
      </c>
      <c r="D213">
        <v>39635</v>
      </c>
      <c r="E213" s="1"/>
      <c r="H213" t="s">
        <v>289</v>
      </c>
      <c r="I213">
        <v>39635</v>
      </c>
      <c r="J213">
        <v>2008</v>
      </c>
      <c r="K213" t="s">
        <v>85</v>
      </c>
      <c r="L213" t="s">
        <v>3855</v>
      </c>
      <c r="N213" t="s">
        <v>3856</v>
      </c>
      <c r="O213" t="s">
        <v>3857</v>
      </c>
      <c r="P213" t="s">
        <v>322</v>
      </c>
      <c r="R213">
        <v>993441038</v>
      </c>
      <c r="S213" t="s">
        <v>3858</v>
      </c>
      <c r="T213" t="s">
        <v>10940</v>
      </c>
      <c r="V213" t="s">
        <v>54</v>
      </c>
      <c r="W213">
        <v>13</v>
      </c>
      <c r="X213" t="s">
        <v>324</v>
      </c>
      <c r="Y213">
        <v>4795</v>
      </c>
      <c r="Z213" t="s">
        <v>322</v>
      </c>
      <c r="AA213" t="s">
        <v>57</v>
      </c>
      <c r="AC213" t="s">
        <v>146</v>
      </c>
      <c r="AD213" t="s">
        <v>4690</v>
      </c>
      <c r="AE213" t="s">
        <v>107</v>
      </c>
      <c r="AF213" t="s">
        <v>107</v>
      </c>
      <c r="AI213" s="1"/>
      <c r="AJ213" t="s">
        <v>72</v>
      </c>
      <c r="AK213" t="s">
        <v>4691</v>
      </c>
      <c r="AL213">
        <v>39756</v>
      </c>
      <c r="AN213" t="b">
        <v>1</v>
      </c>
      <c r="AQ213" t="s">
        <v>60</v>
      </c>
      <c r="AR213" t="s">
        <v>99</v>
      </c>
      <c r="AS213" t="s">
        <v>4734</v>
      </c>
      <c r="BB213" s="7" t="s">
        <v>3856</v>
      </c>
      <c r="BC213" s="7" t="s">
        <v>3857</v>
      </c>
      <c r="BE213" s="7">
        <v>993441038</v>
      </c>
      <c r="BG213" s="7">
        <v>5503</v>
      </c>
      <c r="BH213" s="7">
        <v>0</v>
      </c>
      <c r="BI213">
        <v>3170.6</v>
      </c>
      <c r="BJ213">
        <v>0</v>
      </c>
      <c r="BK213">
        <v>0</v>
      </c>
      <c r="BL213">
        <v>0</v>
      </c>
      <c r="BO213" t="s">
        <v>10941</v>
      </c>
      <c r="BP213">
        <v>2804</v>
      </c>
      <c r="BQ213">
        <v>5790</v>
      </c>
      <c r="BR213">
        <v>16673</v>
      </c>
      <c r="BS213">
        <v>14444</v>
      </c>
      <c r="BT213">
        <v>9</v>
      </c>
      <c r="BU213" t="s">
        <v>10942</v>
      </c>
      <c r="BV213" t="s">
        <v>4695</v>
      </c>
      <c r="BX213">
        <v>44149.373124999998</v>
      </c>
    </row>
    <row r="214" spans="1:76" x14ac:dyDescent="0.25">
      <c r="A214" t="s">
        <v>10943</v>
      </c>
      <c r="B214" t="s">
        <v>820</v>
      </c>
      <c r="C214" t="s">
        <v>46</v>
      </c>
      <c r="D214">
        <v>39159</v>
      </c>
      <c r="E214" s="1"/>
      <c r="H214" t="s">
        <v>47</v>
      </c>
      <c r="I214">
        <v>39159</v>
      </c>
      <c r="J214">
        <v>2008</v>
      </c>
      <c r="K214" t="s">
        <v>85</v>
      </c>
      <c r="L214" t="s">
        <v>6481</v>
      </c>
      <c r="N214" t="s">
        <v>821</v>
      </c>
      <c r="O214" t="s">
        <v>627</v>
      </c>
      <c r="P214" t="s">
        <v>68</v>
      </c>
      <c r="R214">
        <v>981770267</v>
      </c>
      <c r="T214" t="s">
        <v>8913</v>
      </c>
      <c r="V214" t="s">
        <v>54</v>
      </c>
      <c r="W214">
        <v>13</v>
      </c>
      <c r="X214" t="s">
        <v>626</v>
      </c>
      <c r="Y214">
        <v>4841</v>
      </c>
      <c r="Z214" t="s">
        <v>68</v>
      </c>
      <c r="AA214" t="s">
        <v>57</v>
      </c>
      <c r="AC214" t="s">
        <v>146</v>
      </c>
      <c r="AD214" t="s">
        <v>4690</v>
      </c>
      <c r="AE214" t="s">
        <v>107</v>
      </c>
      <c r="AF214" t="s">
        <v>107</v>
      </c>
      <c r="AI214" s="1"/>
      <c r="AJ214" t="s">
        <v>72</v>
      </c>
      <c r="AK214" t="s">
        <v>4691</v>
      </c>
      <c r="AL214">
        <v>39756</v>
      </c>
      <c r="AN214" t="b">
        <v>1</v>
      </c>
      <c r="AQ214" t="s">
        <v>60</v>
      </c>
      <c r="AR214" t="s">
        <v>61</v>
      </c>
      <c r="AS214" t="s">
        <v>62</v>
      </c>
      <c r="BB214" s="7" t="s">
        <v>821</v>
      </c>
      <c r="BC214" s="7" t="s">
        <v>627</v>
      </c>
      <c r="BE214" s="7">
        <v>981770267</v>
      </c>
      <c r="BG214" s="7">
        <v>20105</v>
      </c>
      <c r="BH214" s="7">
        <v>1982.75</v>
      </c>
      <c r="BI214">
        <v>18515.599999999999</v>
      </c>
      <c r="BJ214">
        <v>0</v>
      </c>
      <c r="BK214">
        <v>0</v>
      </c>
      <c r="BL214">
        <v>0</v>
      </c>
      <c r="BM214">
        <v>0</v>
      </c>
      <c r="BN214">
        <v>0</v>
      </c>
      <c r="BO214" t="s">
        <v>10944</v>
      </c>
      <c r="BP214">
        <v>2975</v>
      </c>
      <c r="BQ214">
        <v>27667</v>
      </c>
      <c r="BR214">
        <v>16665</v>
      </c>
      <c r="BS214">
        <v>14453</v>
      </c>
      <c r="BT214">
        <v>32</v>
      </c>
      <c r="BU214" t="s">
        <v>6241</v>
      </c>
      <c r="BV214" t="s">
        <v>4695</v>
      </c>
      <c r="BX214">
        <v>44149.373379629629</v>
      </c>
    </row>
    <row r="215" spans="1:76" x14ac:dyDescent="0.25">
      <c r="A215" t="s">
        <v>10945</v>
      </c>
      <c r="B215" t="s">
        <v>1421</v>
      </c>
      <c r="C215" t="s">
        <v>46</v>
      </c>
      <c r="D215">
        <v>39090</v>
      </c>
      <c r="E215" s="1"/>
      <c r="H215" t="s">
        <v>47</v>
      </c>
      <c r="I215">
        <v>39090</v>
      </c>
      <c r="J215">
        <v>2008</v>
      </c>
      <c r="K215" t="s">
        <v>85</v>
      </c>
      <c r="L215" t="s">
        <v>7737</v>
      </c>
      <c r="N215" t="s">
        <v>2565</v>
      </c>
      <c r="O215" t="s">
        <v>101</v>
      </c>
      <c r="P215" t="s">
        <v>68</v>
      </c>
      <c r="R215">
        <v>98126</v>
      </c>
      <c r="T215" t="s">
        <v>7738</v>
      </c>
      <c r="V215" t="s">
        <v>54</v>
      </c>
      <c r="W215">
        <v>13</v>
      </c>
      <c r="X215" t="s">
        <v>646</v>
      </c>
      <c r="Y215">
        <v>4845</v>
      </c>
      <c r="Z215" t="s">
        <v>68</v>
      </c>
      <c r="AA215" t="s">
        <v>57</v>
      </c>
      <c r="AC215" t="s">
        <v>146</v>
      </c>
      <c r="AD215" t="s">
        <v>4690</v>
      </c>
      <c r="AE215" t="s">
        <v>107</v>
      </c>
      <c r="AF215" t="s">
        <v>107</v>
      </c>
      <c r="AI215" s="1"/>
      <c r="AJ215" t="s">
        <v>72</v>
      </c>
      <c r="AK215" t="s">
        <v>4691</v>
      </c>
      <c r="AL215">
        <v>39756</v>
      </c>
      <c r="AN215" t="b">
        <v>1</v>
      </c>
      <c r="AQ215" t="s">
        <v>195</v>
      </c>
      <c r="AR215" t="s">
        <v>150</v>
      </c>
      <c r="AS215" t="s">
        <v>62</v>
      </c>
      <c r="BB215" s="7" t="s">
        <v>2565</v>
      </c>
      <c r="BC215" s="7" t="s">
        <v>101</v>
      </c>
      <c r="BE215" s="7">
        <v>98126</v>
      </c>
      <c r="BG215" s="7">
        <v>64217.52</v>
      </c>
      <c r="BH215" s="7">
        <v>21404.19</v>
      </c>
      <c r="BI215">
        <v>65776.98</v>
      </c>
      <c r="BJ215">
        <v>0</v>
      </c>
      <c r="BK215">
        <v>0</v>
      </c>
      <c r="BL215">
        <v>1950</v>
      </c>
      <c r="BO215" t="s">
        <v>10946</v>
      </c>
      <c r="BP215">
        <v>3890</v>
      </c>
      <c r="BQ215">
        <v>463</v>
      </c>
      <c r="BR215">
        <v>16652</v>
      </c>
      <c r="BS215">
        <v>14521</v>
      </c>
      <c r="BT215">
        <v>34</v>
      </c>
      <c r="BU215" t="s">
        <v>5009</v>
      </c>
      <c r="BV215" t="s">
        <v>4695</v>
      </c>
      <c r="BX215">
        <v>44149.375092592592</v>
      </c>
    </row>
    <row r="216" spans="1:76" x14ac:dyDescent="0.25">
      <c r="A216" t="s">
        <v>10947</v>
      </c>
      <c r="B216" t="s">
        <v>4004</v>
      </c>
      <c r="C216" t="s">
        <v>46</v>
      </c>
      <c r="D216">
        <v>39534</v>
      </c>
      <c r="E216" s="1"/>
      <c r="H216" t="s">
        <v>47</v>
      </c>
      <c r="I216">
        <v>39534</v>
      </c>
      <c r="J216">
        <v>2008</v>
      </c>
      <c r="K216" t="s">
        <v>85</v>
      </c>
      <c r="L216" t="s">
        <v>4005</v>
      </c>
      <c r="N216" t="s">
        <v>4006</v>
      </c>
      <c r="O216" t="s">
        <v>2170</v>
      </c>
      <c r="P216" t="s">
        <v>115</v>
      </c>
      <c r="R216">
        <v>98387</v>
      </c>
      <c r="S216" t="s">
        <v>4007</v>
      </c>
      <c r="T216" t="s">
        <v>10948</v>
      </c>
      <c r="V216" t="s">
        <v>54</v>
      </c>
      <c r="W216">
        <v>13</v>
      </c>
      <c r="X216" t="s">
        <v>174</v>
      </c>
      <c r="Y216">
        <v>4781</v>
      </c>
      <c r="Z216" t="s">
        <v>115</v>
      </c>
      <c r="AA216" t="s">
        <v>57</v>
      </c>
      <c r="AC216" t="s">
        <v>146</v>
      </c>
      <c r="AD216" t="s">
        <v>4690</v>
      </c>
      <c r="AE216" t="s">
        <v>107</v>
      </c>
      <c r="AF216" t="s">
        <v>107</v>
      </c>
      <c r="AI216" s="1"/>
      <c r="AJ216" t="s">
        <v>72</v>
      </c>
      <c r="AK216" t="s">
        <v>4691</v>
      </c>
      <c r="AL216">
        <v>39756</v>
      </c>
      <c r="AN216" t="b">
        <v>1</v>
      </c>
      <c r="AQ216" t="s">
        <v>177</v>
      </c>
      <c r="BB216" s="7" t="s">
        <v>4006</v>
      </c>
      <c r="BC216" s="7" t="s">
        <v>2170</v>
      </c>
      <c r="BE216" s="7">
        <v>98387</v>
      </c>
      <c r="BG216" s="7">
        <v>6387.4</v>
      </c>
      <c r="BH216" s="7">
        <v>0</v>
      </c>
      <c r="BI216">
        <v>6339.65</v>
      </c>
      <c r="BJ216">
        <v>0</v>
      </c>
      <c r="BK216">
        <v>0</v>
      </c>
      <c r="BL216">
        <v>1273.6199999999999</v>
      </c>
      <c r="BO216" t="s">
        <v>10949</v>
      </c>
      <c r="BP216">
        <v>3933</v>
      </c>
      <c r="BQ216">
        <v>10462</v>
      </c>
      <c r="BR216">
        <v>16651</v>
      </c>
      <c r="BS216">
        <v>14522</v>
      </c>
      <c r="BT216">
        <v>2</v>
      </c>
      <c r="BU216" t="s">
        <v>5009</v>
      </c>
      <c r="BV216" t="s">
        <v>4695</v>
      </c>
      <c r="BX216">
        <v>44149.375138888892</v>
      </c>
    </row>
    <row r="217" spans="1:76" x14ac:dyDescent="0.25">
      <c r="A217" t="s">
        <v>10950</v>
      </c>
      <c r="B217" t="s">
        <v>10951</v>
      </c>
      <c r="C217" t="s">
        <v>46</v>
      </c>
      <c r="D217">
        <v>39546</v>
      </c>
      <c r="E217" s="1"/>
      <c r="H217" t="s">
        <v>289</v>
      </c>
      <c r="I217">
        <v>39546</v>
      </c>
      <c r="J217">
        <v>2008</v>
      </c>
      <c r="K217" t="s">
        <v>85</v>
      </c>
      <c r="L217" t="s">
        <v>10952</v>
      </c>
      <c r="N217" t="s">
        <v>10953</v>
      </c>
      <c r="O217" t="s">
        <v>557</v>
      </c>
      <c r="P217" t="s">
        <v>668</v>
      </c>
      <c r="R217">
        <v>993012927</v>
      </c>
      <c r="S217" t="s">
        <v>10954</v>
      </c>
      <c r="T217" t="s">
        <v>10954</v>
      </c>
      <c r="V217" t="s">
        <v>4807</v>
      </c>
      <c r="W217">
        <v>23</v>
      </c>
      <c r="X217" t="s">
        <v>6144</v>
      </c>
      <c r="Y217">
        <v>3306</v>
      </c>
      <c r="Z217" t="s">
        <v>668</v>
      </c>
      <c r="AA217" t="s">
        <v>4785</v>
      </c>
      <c r="AB217">
        <v>20307</v>
      </c>
      <c r="AC217" t="s">
        <v>146</v>
      </c>
      <c r="AD217" t="s">
        <v>4690</v>
      </c>
      <c r="AE217" t="s">
        <v>107</v>
      </c>
      <c r="AF217" t="s">
        <v>107</v>
      </c>
      <c r="AI217" s="1"/>
      <c r="AJ217" t="s">
        <v>72</v>
      </c>
      <c r="AK217" t="s">
        <v>4691</v>
      </c>
      <c r="AL217">
        <v>39756</v>
      </c>
      <c r="AN217" t="b">
        <v>1</v>
      </c>
      <c r="AQ217" t="s">
        <v>60</v>
      </c>
      <c r="AR217" t="s">
        <v>99</v>
      </c>
      <c r="BB217" s="7" t="s">
        <v>10953</v>
      </c>
      <c r="BC217" s="7" t="s">
        <v>557</v>
      </c>
      <c r="BE217" s="7">
        <v>993012927</v>
      </c>
      <c r="BG217" s="7">
        <v>0</v>
      </c>
      <c r="BH217" s="7">
        <v>0</v>
      </c>
      <c r="BI217">
        <v>0</v>
      </c>
      <c r="BJ217">
        <v>0</v>
      </c>
      <c r="BK217">
        <v>0</v>
      </c>
      <c r="BL217">
        <v>0</v>
      </c>
      <c r="BO217" t="s">
        <v>10955</v>
      </c>
      <c r="BP217">
        <v>4243</v>
      </c>
      <c r="BQ217">
        <v>10458</v>
      </c>
      <c r="BR217">
        <v>16641</v>
      </c>
      <c r="BS217">
        <v>14542</v>
      </c>
      <c r="BU217" t="s">
        <v>8545</v>
      </c>
      <c r="BV217" t="s">
        <v>4695</v>
      </c>
      <c r="BX217">
        <v>44149.375567129631</v>
      </c>
    </row>
    <row r="218" spans="1:76" x14ac:dyDescent="0.25">
      <c r="A218" t="s">
        <v>10956</v>
      </c>
      <c r="B218" t="s">
        <v>10957</v>
      </c>
      <c r="C218" t="s">
        <v>46</v>
      </c>
      <c r="D218">
        <v>39548</v>
      </c>
      <c r="E218" s="1"/>
      <c r="I218">
        <v>39548</v>
      </c>
      <c r="J218">
        <v>2008</v>
      </c>
      <c r="K218" t="s">
        <v>85</v>
      </c>
      <c r="L218" t="s">
        <v>10958</v>
      </c>
      <c r="N218" t="s">
        <v>10959</v>
      </c>
      <c r="O218" t="s">
        <v>1493</v>
      </c>
      <c r="P218" t="s">
        <v>1494</v>
      </c>
      <c r="R218">
        <v>986120201</v>
      </c>
      <c r="S218" t="s">
        <v>10960</v>
      </c>
      <c r="T218" t="s">
        <v>10961</v>
      </c>
      <c r="V218" t="s">
        <v>4807</v>
      </c>
      <c r="W218">
        <v>23</v>
      </c>
      <c r="X218" t="s">
        <v>6308</v>
      </c>
      <c r="Y218">
        <v>4286</v>
      </c>
      <c r="Z218" t="s">
        <v>1494</v>
      </c>
      <c r="AA218" t="s">
        <v>4785</v>
      </c>
      <c r="AB218">
        <v>2669</v>
      </c>
      <c r="AC218" t="s">
        <v>146</v>
      </c>
      <c r="AD218" t="s">
        <v>4690</v>
      </c>
      <c r="AE218" t="s">
        <v>107</v>
      </c>
      <c r="AF218" t="s">
        <v>107</v>
      </c>
      <c r="AI218" s="1"/>
      <c r="AJ218" t="s">
        <v>72</v>
      </c>
      <c r="AK218" t="s">
        <v>4691</v>
      </c>
      <c r="AL218">
        <v>39756</v>
      </c>
      <c r="AN218" t="b">
        <v>1</v>
      </c>
      <c r="AQ218" t="s">
        <v>177</v>
      </c>
      <c r="BB218" s="7" t="s">
        <v>10959</v>
      </c>
      <c r="BC218" s="7" t="s">
        <v>1493</v>
      </c>
      <c r="BE218" s="7">
        <v>986120201</v>
      </c>
      <c r="BO218" t="s">
        <v>10962</v>
      </c>
      <c r="BP218">
        <v>4115</v>
      </c>
      <c r="BQ218">
        <v>48831</v>
      </c>
      <c r="BR218">
        <v>16647</v>
      </c>
      <c r="BU218" t="s">
        <v>10963</v>
      </c>
      <c r="BV218" t="s">
        <v>4695</v>
      </c>
      <c r="BX218">
        <v>43598.303356481483</v>
      </c>
    </row>
    <row r="219" spans="1:76" x14ac:dyDescent="0.25">
      <c r="A219" t="s">
        <v>10964</v>
      </c>
      <c r="B219" t="s">
        <v>10965</v>
      </c>
      <c r="C219" t="s">
        <v>46</v>
      </c>
      <c r="D219">
        <v>39611</v>
      </c>
      <c r="E219" s="1"/>
      <c r="H219" t="s">
        <v>47</v>
      </c>
      <c r="I219">
        <v>39611</v>
      </c>
      <c r="J219">
        <v>2008</v>
      </c>
      <c r="K219" t="s">
        <v>85</v>
      </c>
      <c r="L219" t="s">
        <v>10966</v>
      </c>
      <c r="N219" t="s">
        <v>10967</v>
      </c>
      <c r="O219" t="s">
        <v>10934</v>
      </c>
      <c r="P219" t="s">
        <v>737</v>
      </c>
      <c r="R219">
        <v>98557</v>
      </c>
      <c r="S219" t="s">
        <v>10968</v>
      </c>
      <c r="T219" t="s">
        <v>10969</v>
      </c>
      <c r="V219" t="s">
        <v>4807</v>
      </c>
      <c r="W219">
        <v>23</v>
      </c>
      <c r="X219" t="s">
        <v>6884</v>
      </c>
      <c r="Y219">
        <v>3369</v>
      </c>
      <c r="Z219" t="s">
        <v>737</v>
      </c>
      <c r="AA219" t="s">
        <v>4785</v>
      </c>
      <c r="AB219">
        <v>34197</v>
      </c>
      <c r="AC219" t="s">
        <v>146</v>
      </c>
      <c r="AD219" t="s">
        <v>4690</v>
      </c>
      <c r="AE219" t="s">
        <v>107</v>
      </c>
      <c r="AF219" t="s">
        <v>107</v>
      </c>
      <c r="AI219" s="1"/>
      <c r="AJ219" t="s">
        <v>72</v>
      </c>
      <c r="AK219" t="s">
        <v>4691</v>
      </c>
      <c r="AL219">
        <v>39756</v>
      </c>
      <c r="AN219" t="b">
        <v>1</v>
      </c>
      <c r="AQ219" t="s">
        <v>177</v>
      </c>
      <c r="BB219" s="7" t="s">
        <v>10967</v>
      </c>
      <c r="BC219" s="7" t="s">
        <v>10934</v>
      </c>
      <c r="BE219" s="7">
        <v>98557</v>
      </c>
      <c r="BG219" s="7">
        <v>25128.28</v>
      </c>
      <c r="BH219" s="7">
        <v>0</v>
      </c>
      <c r="BI219">
        <v>23891.07</v>
      </c>
      <c r="BJ219">
        <v>-1.61</v>
      </c>
      <c r="BK219">
        <v>0</v>
      </c>
      <c r="BL219">
        <v>0</v>
      </c>
      <c r="BO219" t="s">
        <v>10970</v>
      </c>
      <c r="BP219">
        <v>4382</v>
      </c>
      <c r="BQ219">
        <v>10453</v>
      </c>
      <c r="BR219">
        <v>16633</v>
      </c>
      <c r="BS219">
        <v>14554</v>
      </c>
      <c r="BU219" t="s">
        <v>10971</v>
      </c>
      <c r="BV219" t="s">
        <v>4695</v>
      </c>
      <c r="BX219">
        <v>44149.375856481478</v>
      </c>
    </row>
    <row r="220" spans="1:76" x14ac:dyDescent="0.25">
      <c r="A220" t="s">
        <v>10972</v>
      </c>
      <c r="B220" t="s">
        <v>10973</v>
      </c>
      <c r="C220" t="s">
        <v>46</v>
      </c>
      <c r="D220">
        <v>39611</v>
      </c>
      <c r="E220" s="1"/>
      <c r="I220">
        <v>39611</v>
      </c>
      <c r="J220">
        <v>2008</v>
      </c>
      <c r="K220" t="s">
        <v>85</v>
      </c>
      <c r="L220" t="s">
        <v>10974</v>
      </c>
      <c r="N220" t="s">
        <v>10975</v>
      </c>
      <c r="O220" t="s">
        <v>2562</v>
      </c>
      <c r="P220" t="s">
        <v>562</v>
      </c>
      <c r="R220">
        <v>98631</v>
      </c>
      <c r="T220" t="s">
        <v>10976</v>
      </c>
      <c r="V220" t="s">
        <v>4807</v>
      </c>
      <c r="W220">
        <v>23</v>
      </c>
      <c r="X220" t="s">
        <v>5526</v>
      </c>
      <c r="Y220">
        <v>3841</v>
      </c>
      <c r="Z220" t="s">
        <v>562</v>
      </c>
      <c r="AA220" t="s">
        <v>4785</v>
      </c>
      <c r="AB220">
        <v>12535</v>
      </c>
      <c r="AC220" t="s">
        <v>146</v>
      </c>
      <c r="AD220" t="s">
        <v>4690</v>
      </c>
      <c r="AE220" t="s">
        <v>107</v>
      </c>
      <c r="AF220" t="s">
        <v>107</v>
      </c>
      <c r="AI220" s="1"/>
      <c r="AJ220" t="s">
        <v>72</v>
      </c>
      <c r="AK220" t="s">
        <v>4691</v>
      </c>
      <c r="AL220">
        <v>39756</v>
      </c>
      <c r="AN220" t="b">
        <v>1</v>
      </c>
      <c r="AQ220" t="s">
        <v>60</v>
      </c>
      <c r="AR220" t="s">
        <v>61</v>
      </c>
      <c r="BB220" s="7" t="s">
        <v>10975</v>
      </c>
      <c r="BC220" s="7" t="s">
        <v>2562</v>
      </c>
      <c r="BE220" s="7">
        <v>98631</v>
      </c>
      <c r="BO220" t="s">
        <v>10977</v>
      </c>
      <c r="BP220">
        <v>4441</v>
      </c>
      <c r="BQ220">
        <v>10452</v>
      </c>
      <c r="BR220">
        <v>16632</v>
      </c>
      <c r="BU220" t="s">
        <v>10978</v>
      </c>
      <c r="BV220" t="s">
        <v>4695</v>
      </c>
      <c r="BX220">
        <v>43598.303206018521</v>
      </c>
    </row>
    <row r="221" spans="1:76" x14ac:dyDescent="0.25">
      <c r="A221" t="s">
        <v>10979</v>
      </c>
      <c r="B221" t="s">
        <v>3091</v>
      </c>
      <c r="C221" t="s">
        <v>46</v>
      </c>
      <c r="D221">
        <v>39366</v>
      </c>
      <c r="E221" s="1"/>
      <c r="H221" t="s">
        <v>47</v>
      </c>
      <c r="I221">
        <v>39366</v>
      </c>
      <c r="J221">
        <v>2008</v>
      </c>
      <c r="K221" t="s">
        <v>85</v>
      </c>
      <c r="L221" t="s">
        <v>3092</v>
      </c>
      <c r="N221" t="s">
        <v>3093</v>
      </c>
      <c r="O221" t="s">
        <v>881</v>
      </c>
      <c r="P221" t="s">
        <v>121</v>
      </c>
      <c r="R221">
        <v>985280369</v>
      </c>
      <c r="T221" t="s">
        <v>10980</v>
      </c>
      <c r="V221" t="s">
        <v>54</v>
      </c>
      <c r="W221">
        <v>13</v>
      </c>
      <c r="X221" t="s">
        <v>838</v>
      </c>
      <c r="Y221">
        <v>4847</v>
      </c>
      <c r="Z221" t="s">
        <v>121</v>
      </c>
      <c r="AA221" t="s">
        <v>57</v>
      </c>
      <c r="AC221" t="s">
        <v>146</v>
      </c>
      <c r="AD221" t="s">
        <v>4690</v>
      </c>
      <c r="AE221" t="s">
        <v>107</v>
      </c>
      <c r="AF221" t="s">
        <v>107</v>
      </c>
      <c r="AI221" s="1"/>
      <c r="AJ221" t="s">
        <v>72</v>
      </c>
      <c r="AK221" t="s">
        <v>4691</v>
      </c>
      <c r="AL221">
        <v>39756</v>
      </c>
      <c r="AN221" t="b">
        <v>1</v>
      </c>
      <c r="AQ221" t="s">
        <v>177</v>
      </c>
      <c r="BB221" s="7" t="s">
        <v>3093</v>
      </c>
      <c r="BC221" s="7" t="s">
        <v>881</v>
      </c>
      <c r="BE221" s="7">
        <v>985280369</v>
      </c>
      <c r="BG221" s="7">
        <v>46295.95</v>
      </c>
      <c r="BH221" s="7">
        <v>0</v>
      </c>
      <c r="BI221">
        <v>34091.67</v>
      </c>
      <c r="BJ221">
        <v>0</v>
      </c>
      <c r="BK221">
        <v>0</v>
      </c>
      <c r="BL221">
        <v>3232</v>
      </c>
      <c r="BO221" t="s">
        <v>10981</v>
      </c>
      <c r="BP221">
        <v>4573</v>
      </c>
      <c r="BQ221">
        <v>10025</v>
      </c>
      <c r="BR221">
        <v>16624</v>
      </c>
      <c r="BS221">
        <v>14565</v>
      </c>
      <c r="BT221">
        <v>35</v>
      </c>
      <c r="BU221" t="s">
        <v>10982</v>
      </c>
      <c r="BV221" t="s">
        <v>4695</v>
      </c>
      <c r="BX221">
        <v>44149.376180555555</v>
      </c>
    </row>
    <row r="222" spans="1:76" x14ac:dyDescent="0.25">
      <c r="A222" t="s">
        <v>10983</v>
      </c>
      <c r="B222" t="s">
        <v>2030</v>
      </c>
      <c r="C222" t="s">
        <v>46</v>
      </c>
      <c r="D222">
        <v>39544</v>
      </c>
      <c r="E222" s="1"/>
      <c r="H222" t="s">
        <v>599</v>
      </c>
      <c r="I222">
        <v>39544</v>
      </c>
      <c r="J222">
        <v>2008</v>
      </c>
      <c r="K222" t="s">
        <v>85</v>
      </c>
      <c r="L222" t="s">
        <v>2031</v>
      </c>
      <c r="N222" t="s">
        <v>2032</v>
      </c>
      <c r="O222" t="s">
        <v>2033</v>
      </c>
      <c r="P222" t="s">
        <v>88</v>
      </c>
      <c r="R222">
        <v>985890818</v>
      </c>
      <c r="S222" t="s">
        <v>2034</v>
      </c>
      <c r="T222" t="s">
        <v>10984</v>
      </c>
      <c r="V222" t="s">
        <v>54</v>
      </c>
      <c r="W222">
        <v>13</v>
      </c>
      <c r="X222" t="s">
        <v>649</v>
      </c>
      <c r="Y222">
        <v>4817</v>
      </c>
      <c r="Z222" t="s">
        <v>88</v>
      </c>
      <c r="AA222" t="s">
        <v>57</v>
      </c>
      <c r="AC222" t="s">
        <v>146</v>
      </c>
      <c r="AD222" t="s">
        <v>4690</v>
      </c>
      <c r="AE222" t="s">
        <v>107</v>
      </c>
      <c r="AF222" t="s">
        <v>107</v>
      </c>
      <c r="AI222" s="1"/>
      <c r="AJ222" t="s">
        <v>72</v>
      </c>
      <c r="AK222" t="s">
        <v>4691</v>
      </c>
      <c r="AL222">
        <v>39756</v>
      </c>
      <c r="AN222" t="b">
        <v>1</v>
      </c>
      <c r="AQ222" t="s">
        <v>60</v>
      </c>
      <c r="AR222" t="s">
        <v>99</v>
      </c>
      <c r="AS222" t="s">
        <v>4734</v>
      </c>
      <c r="BB222" s="7" t="s">
        <v>2032</v>
      </c>
      <c r="BC222" s="7" t="s">
        <v>2033</v>
      </c>
      <c r="BE222" s="7">
        <v>985890818</v>
      </c>
      <c r="BG222" s="7">
        <v>11332</v>
      </c>
      <c r="BH222" s="7">
        <v>0</v>
      </c>
      <c r="BI222">
        <v>22301.8</v>
      </c>
      <c r="BJ222">
        <v>250</v>
      </c>
      <c r="BK222">
        <v>0</v>
      </c>
      <c r="BL222">
        <v>0</v>
      </c>
      <c r="BO222" t="s">
        <v>10985</v>
      </c>
      <c r="BP222">
        <v>4646</v>
      </c>
      <c r="BQ222">
        <v>7470</v>
      </c>
      <c r="BR222">
        <v>16617</v>
      </c>
      <c r="BS222">
        <v>14558</v>
      </c>
      <c r="BT222">
        <v>20</v>
      </c>
      <c r="BU222" t="s">
        <v>10986</v>
      </c>
      <c r="BV222" t="s">
        <v>4695</v>
      </c>
      <c r="BX222">
        <v>44149.375937500001</v>
      </c>
    </row>
    <row r="223" spans="1:76" x14ac:dyDescent="0.25">
      <c r="A223" t="s">
        <v>10987</v>
      </c>
      <c r="B223" t="s">
        <v>10988</v>
      </c>
      <c r="C223" t="s">
        <v>46</v>
      </c>
      <c r="D223">
        <v>39633</v>
      </c>
      <c r="E223" s="1"/>
      <c r="I223">
        <v>39633</v>
      </c>
      <c r="J223">
        <v>2008</v>
      </c>
      <c r="K223" t="s">
        <v>85</v>
      </c>
      <c r="L223" t="s">
        <v>10989</v>
      </c>
      <c r="N223" t="s">
        <v>10990</v>
      </c>
      <c r="O223" t="s">
        <v>154</v>
      </c>
      <c r="P223" t="s">
        <v>155</v>
      </c>
      <c r="R223">
        <v>98516</v>
      </c>
      <c r="T223" t="s">
        <v>10991</v>
      </c>
      <c r="V223" t="s">
        <v>4807</v>
      </c>
      <c r="W223">
        <v>23</v>
      </c>
      <c r="X223" t="s">
        <v>5607</v>
      </c>
      <c r="Y223">
        <v>4229</v>
      </c>
      <c r="Z223" t="s">
        <v>155</v>
      </c>
      <c r="AA223" t="s">
        <v>4785</v>
      </c>
      <c r="AB223">
        <v>134615</v>
      </c>
      <c r="AC223" t="s">
        <v>146</v>
      </c>
      <c r="AD223" t="s">
        <v>4690</v>
      </c>
      <c r="AE223" t="s">
        <v>107</v>
      </c>
      <c r="AF223" t="s">
        <v>107</v>
      </c>
      <c r="AI223" s="1"/>
      <c r="AJ223" t="s">
        <v>72</v>
      </c>
      <c r="AK223" t="s">
        <v>4691</v>
      </c>
      <c r="AL223">
        <v>39756</v>
      </c>
      <c r="AN223" t="b">
        <v>1</v>
      </c>
      <c r="AQ223" t="s">
        <v>177</v>
      </c>
      <c r="BB223" s="7" t="s">
        <v>10990</v>
      </c>
      <c r="BC223" s="7" t="s">
        <v>154</v>
      </c>
      <c r="BE223" s="7">
        <v>98516</v>
      </c>
      <c r="BO223" t="s">
        <v>10992</v>
      </c>
      <c r="BP223">
        <v>4773</v>
      </c>
      <c r="BQ223">
        <v>10444</v>
      </c>
      <c r="BR223">
        <v>16611</v>
      </c>
      <c r="BU223" t="s">
        <v>10993</v>
      </c>
      <c r="BV223" t="s">
        <v>4695</v>
      </c>
      <c r="BX223">
        <v>43598.303055555552</v>
      </c>
    </row>
    <row r="224" spans="1:76" x14ac:dyDescent="0.25">
      <c r="A224" t="s">
        <v>10994</v>
      </c>
      <c r="B224" t="s">
        <v>986</v>
      </c>
      <c r="C224" t="s">
        <v>46</v>
      </c>
      <c r="D224">
        <v>39267</v>
      </c>
      <c r="E224" s="1"/>
      <c r="H224" t="s">
        <v>47</v>
      </c>
      <c r="I224">
        <v>39267</v>
      </c>
      <c r="J224">
        <v>2008</v>
      </c>
      <c r="K224" t="s">
        <v>85</v>
      </c>
      <c r="L224" t="s">
        <v>987</v>
      </c>
      <c r="N224" t="s">
        <v>2686</v>
      </c>
      <c r="O224" t="s">
        <v>101</v>
      </c>
      <c r="P224" t="s">
        <v>68</v>
      </c>
      <c r="R224">
        <v>98103</v>
      </c>
      <c r="T224" t="s">
        <v>8130</v>
      </c>
      <c r="V224" t="s">
        <v>54</v>
      </c>
      <c r="W224">
        <v>13</v>
      </c>
      <c r="X224" t="s">
        <v>149</v>
      </c>
      <c r="Y224">
        <v>4850</v>
      </c>
      <c r="Z224" t="s">
        <v>68</v>
      </c>
      <c r="AA224" t="s">
        <v>57</v>
      </c>
      <c r="AC224" t="s">
        <v>146</v>
      </c>
      <c r="AD224" t="s">
        <v>4690</v>
      </c>
      <c r="AE224" t="s">
        <v>107</v>
      </c>
      <c r="AF224" t="s">
        <v>107</v>
      </c>
      <c r="AI224" s="1"/>
      <c r="AJ224" t="s">
        <v>72</v>
      </c>
      <c r="AK224" t="s">
        <v>4691</v>
      </c>
      <c r="AL224">
        <v>39756</v>
      </c>
      <c r="AN224" t="b">
        <v>1</v>
      </c>
      <c r="AQ224" t="s">
        <v>60</v>
      </c>
      <c r="AR224" t="s">
        <v>61</v>
      </c>
      <c r="AS224" t="s">
        <v>62</v>
      </c>
      <c r="BB224" s="7" t="s">
        <v>2686</v>
      </c>
      <c r="BC224" s="7" t="s">
        <v>101</v>
      </c>
      <c r="BE224" s="7">
        <v>98103</v>
      </c>
      <c r="BG224" s="7">
        <v>43479.839999999997</v>
      </c>
      <c r="BH224" s="7">
        <v>5091.2700000000004</v>
      </c>
      <c r="BI224">
        <v>47906.47</v>
      </c>
      <c r="BJ224">
        <v>0</v>
      </c>
      <c r="BK224">
        <v>0</v>
      </c>
      <c r="BL224">
        <v>975</v>
      </c>
      <c r="BM224">
        <v>0</v>
      </c>
      <c r="BN224">
        <v>0</v>
      </c>
      <c r="BO224" t="s">
        <v>10995</v>
      </c>
      <c r="BP224">
        <v>5054</v>
      </c>
      <c r="BQ224">
        <v>7985</v>
      </c>
      <c r="BR224">
        <v>16605</v>
      </c>
      <c r="BS224">
        <v>14574</v>
      </c>
      <c r="BT224">
        <v>36</v>
      </c>
      <c r="BU224" t="s">
        <v>5009</v>
      </c>
      <c r="BV224" t="s">
        <v>4695</v>
      </c>
      <c r="BX224">
        <v>44149.376550925925</v>
      </c>
    </row>
    <row r="225" spans="1:76" x14ac:dyDescent="0.25">
      <c r="A225" t="s">
        <v>10996</v>
      </c>
      <c r="B225" t="s">
        <v>2237</v>
      </c>
      <c r="C225" t="s">
        <v>46</v>
      </c>
      <c r="D225">
        <v>38662</v>
      </c>
      <c r="E225" s="1"/>
      <c r="H225" t="s">
        <v>47</v>
      </c>
      <c r="I225">
        <v>38662</v>
      </c>
      <c r="J225">
        <v>2008</v>
      </c>
      <c r="K225" t="s">
        <v>77</v>
      </c>
      <c r="L225" t="s">
        <v>2238</v>
      </c>
      <c r="N225" t="s">
        <v>2239</v>
      </c>
      <c r="O225" t="s">
        <v>1493</v>
      </c>
      <c r="P225" t="s">
        <v>133</v>
      </c>
      <c r="R225">
        <v>98612</v>
      </c>
      <c r="V225" t="s">
        <v>90</v>
      </c>
      <c r="W225">
        <v>12</v>
      </c>
      <c r="X225" t="s">
        <v>596</v>
      </c>
      <c r="Y225">
        <v>4748</v>
      </c>
      <c r="Z225" t="s">
        <v>133</v>
      </c>
      <c r="AA225" t="s">
        <v>57</v>
      </c>
      <c r="AC225" t="s">
        <v>146</v>
      </c>
      <c r="AD225" t="s">
        <v>4690</v>
      </c>
      <c r="AE225" t="s">
        <v>107</v>
      </c>
      <c r="AF225" t="s">
        <v>107</v>
      </c>
      <c r="AI225" s="1"/>
      <c r="AJ225" t="s">
        <v>72</v>
      </c>
      <c r="AK225" t="s">
        <v>4691</v>
      </c>
      <c r="AL225">
        <v>39756</v>
      </c>
      <c r="AN225" t="b">
        <v>1</v>
      </c>
      <c r="AQ225" t="s">
        <v>73</v>
      </c>
      <c r="BB225" s="7" t="s">
        <v>2239</v>
      </c>
      <c r="BC225" s="7" t="s">
        <v>1493</v>
      </c>
      <c r="BE225" s="7">
        <v>98612</v>
      </c>
      <c r="BG225" s="7">
        <v>4450</v>
      </c>
      <c r="BH225" s="7">
        <v>1667.75</v>
      </c>
      <c r="BI225">
        <v>8347.42</v>
      </c>
      <c r="BJ225">
        <v>0</v>
      </c>
      <c r="BK225">
        <v>0</v>
      </c>
      <c r="BL225">
        <v>0</v>
      </c>
      <c r="BO225" t="s">
        <v>10997</v>
      </c>
      <c r="BP225">
        <v>5257</v>
      </c>
      <c r="BQ225">
        <v>10437</v>
      </c>
      <c r="BR225">
        <v>16593</v>
      </c>
      <c r="BS225">
        <v>14580</v>
      </c>
      <c r="BT225">
        <v>19</v>
      </c>
      <c r="BU225" t="s">
        <v>10892</v>
      </c>
      <c r="BV225" t="s">
        <v>4695</v>
      </c>
      <c r="BX225">
        <v>44149.376782407409</v>
      </c>
    </row>
    <row r="226" spans="1:76" x14ac:dyDescent="0.25">
      <c r="A226" t="s">
        <v>10998</v>
      </c>
      <c r="B226" t="s">
        <v>3818</v>
      </c>
      <c r="C226" t="s">
        <v>46</v>
      </c>
      <c r="D226">
        <v>39129</v>
      </c>
      <c r="E226" s="1"/>
      <c r="H226" t="s">
        <v>47</v>
      </c>
      <c r="I226">
        <v>39129</v>
      </c>
      <c r="J226">
        <v>2008</v>
      </c>
      <c r="K226" t="s">
        <v>85</v>
      </c>
      <c r="L226" t="s">
        <v>3819</v>
      </c>
      <c r="N226" t="s">
        <v>3820</v>
      </c>
      <c r="O226" t="s">
        <v>2019</v>
      </c>
      <c r="P226" t="s">
        <v>226</v>
      </c>
      <c r="R226">
        <v>98629</v>
      </c>
      <c r="S226" t="s">
        <v>3821</v>
      </c>
      <c r="T226" t="s">
        <v>10999</v>
      </c>
      <c r="V226" t="s">
        <v>54</v>
      </c>
      <c r="W226">
        <v>13</v>
      </c>
      <c r="X226" t="s">
        <v>860</v>
      </c>
      <c r="Y226">
        <v>4813</v>
      </c>
      <c r="Z226" t="s">
        <v>226</v>
      </c>
      <c r="AA226" t="s">
        <v>57</v>
      </c>
      <c r="AC226" t="s">
        <v>146</v>
      </c>
      <c r="AD226" t="s">
        <v>4690</v>
      </c>
      <c r="AE226" t="s">
        <v>107</v>
      </c>
      <c r="AF226" t="s">
        <v>107</v>
      </c>
      <c r="AI226" s="1"/>
      <c r="AJ226" t="s">
        <v>72</v>
      </c>
      <c r="AK226" t="s">
        <v>4691</v>
      </c>
      <c r="AL226">
        <v>39756</v>
      </c>
      <c r="AN226" t="b">
        <v>1</v>
      </c>
      <c r="AQ226" t="s">
        <v>60</v>
      </c>
      <c r="AR226" t="s">
        <v>99</v>
      </c>
      <c r="AS226" t="s">
        <v>4734</v>
      </c>
      <c r="BB226" s="7" t="s">
        <v>3820</v>
      </c>
      <c r="BC226" s="7" t="s">
        <v>2019</v>
      </c>
      <c r="BE226" s="7">
        <v>98629</v>
      </c>
      <c r="BG226" s="7">
        <v>80438.929999999993</v>
      </c>
      <c r="BH226" s="7">
        <v>0</v>
      </c>
      <c r="BI226">
        <v>79165.56</v>
      </c>
      <c r="BJ226">
        <v>0</v>
      </c>
      <c r="BK226">
        <v>0</v>
      </c>
      <c r="BL226">
        <v>0</v>
      </c>
      <c r="BO226" t="s">
        <v>11000</v>
      </c>
      <c r="BP226">
        <v>5305</v>
      </c>
      <c r="BQ226">
        <v>10436</v>
      </c>
      <c r="BR226">
        <v>16592</v>
      </c>
      <c r="BS226">
        <v>14586</v>
      </c>
      <c r="BT226">
        <v>18</v>
      </c>
      <c r="BU226" t="s">
        <v>11001</v>
      </c>
      <c r="BV226" t="s">
        <v>4695</v>
      </c>
      <c r="BX226">
        <v>44149.377013888887</v>
      </c>
    </row>
    <row r="227" spans="1:76" x14ac:dyDescent="0.25">
      <c r="A227" t="s">
        <v>11002</v>
      </c>
      <c r="B227" t="s">
        <v>2849</v>
      </c>
      <c r="C227" t="s">
        <v>46</v>
      </c>
      <c r="D227">
        <v>39433</v>
      </c>
      <c r="E227" s="1"/>
      <c r="H227" t="s">
        <v>47</v>
      </c>
      <c r="I227">
        <v>39433</v>
      </c>
      <c r="J227">
        <v>2008</v>
      </c>
      <c r="K227" t="s">
        <v>85</v>
      </c>
      <c r="L227" t="s">
        <v>2850</v>
      </c>
      <c r="N227" t="s">
        <v>2851</v>
      </c>
      <c r="O227" t="s">
        <v>105</v>
      </c>
      <c r="P227" t="s">
        <v>105</v>
      </c>
      <c r="R227">
        <v>99223</v>
      </c>
      <c r="S227" t="s">
        <v>2853</v>
      </c>
      <c r="T227" t="s">
        <v>8679</v>
      </c>
      <c r="V227" t="s">
        <v>54</v>
      </c>
      <c r="W227">
        <v>13</v>
      </c>
      <c r="X227" t="s">
        <v>106</v>
      </c>
      <c r="Y227">
        <v>4789</v>
      </c>
      <c r="Z227" t="s">
        <v>105</v>
      </c>
      <c r="AA227" t="s">
        <v>57</v>
      </c>
      <c r="AC227" t="s">
        <v>146</v>
      </c>
      <c r="AD227" t="s">
        <v>4690</v>
      </c>
      <c r="AE227" t="s">
        <v>107</v>
      </c>
      <c r="AF227" t="s">
        <v>107</v>
      </c>
      <c r="AI227" s="1"/>
      <c r="AJ227" t="s">
        <v>72</v>
      </c>
      <c r="AK227" t="s">
        <v>4691</v>
      </c>
      <c r="AL227">
        <v>39756</v>
      </c>
      <c r="AN227" t="b">
        <v>1</v>
      </c>
      <c r="AQ227" t="s">
        <v>60</v>
      </c>
      <c r="AR227" t="s">
        <v>61</v>
      </c>
      <c r="BB227" s="7" t="s">
        <v>2851</v>
      </c>
      <c r="BC227" s="7" t="s">
        <v>105</v>
      </c>
      <c r="BE227" s="7">
        <v>99223</v>
      </c>
      <c r="BG227" s="7">
        <v>211174.91</v>
      </c>
      <c r="BH227" s="7">
        <v>0</v>
      </c>
      <c r="BI227">
        <v>207342.37</v>
      </c>
      <c r="BJ227">
        <v>0</v>
      </c>
      <c r="BK227">
        <v>700</v>
      </c>
      <c r="BL227">
        <v>0</v>
      </c>
      <c r="BM227">
        <v>6796.91</v>
      </c>
      <c r="BN227">
        <v>0</v>
      </c>
      <c r="BO227" t="s">
        <v>11003</v>
      </c>
      <c r="BP227">
        <v>5277</v>
      </c>
      <c r="BQ227">
        <v>9291</v>
      </c>
      <c r="BR227">
        <v>16591</v>
      </c>
      <c r="BS227">
        <v>14582</v>
      </c>
      <c r="BT227">
        <v>6</v>
      </c>
      <c r="BU227" t="s">
        <v>11004</v>
      </c>
      <c r="BV227" t="s">
        <v>4695</v>
      </c>
      <c r="BX227">
        <v>44149.376840277779</v>
      </c>
    </row>
    <row r="228" spans="1:76" x14ac:dyDescent="0.25">
      <c r="A228" t="s">
        <v>11005</v>
      </c>
      <c r="B228" t="s">
        <v>1516</v>
      </c>
      <c r="C228" t="s">
        <v>46</v>
      </c>
      <c r="D228">
        <v>39265</v>
      </c>
      <c r="E228" s="1"/>
      <c r="H228" t="s">
        <v>47</v>
      </c>
      <c r="I228">
        <v>39265</v>
      </c>
      <c r="J228">
        <v>2008</v>
      </c>
      <c r="K228" t="s">
        <v>85</v>
      </c>
      <c r="L228" t="s">
        <v>1517</v>
      </c>
      <c r="N228" t="s">
        <v>1518</v>
      </c>
      <c r="O228" t="s">
        <v>604</v>
      </c>
      <c r="P228" t="s">
        <v>68</v>
      </c>
      <c r="R228">
        <v>98033</v>
      </c>
      <c r="S228" t="s">
        <v>1519</v>
      </c>
      <c r="T228" t="s">
        <v>9618</v>
      </c>
      <c r="V228" t="s">
        <v>54</v>
      </c>
      <c r="W228">
        <v>13</v>
      </c>
      <c r="X228" t="s">
        <v>945</v>
      </c>
      <c r="Y228">
        <v>4874</v>
      </c>
      <c r="Z228" t="s">
        <v>68</v>
      </c>
      <c r="AA228" t="s">
        <v>57</v>
      </c>
      <c r="AC228" t="s">
        <v>146</v>
      </c>
      <c r="AD228" t="s">
        <v>4690</v>
      </c>
      <c r="AE228" t="s">
        <v>107</v>
      </c>
      <c r="AF228" t="s">
        <v>107</v>
      </c>
      <c r="AI228" s="1"/>
      <c r="AJ228" t="s">
        <v>72</v>
      </c>
      <c r="AK228" t="s">
        <v>4691</v>
      </c>
      <c r="AL228">
        <v>39756</v>
      </c>
      <c r="AN228" t="b">
        <v>1</v>
      </c>
      <c r="AQ228" t="s">
        <v>60</v>
      </c>
      <c r="AR228" t="s">
        <v>61</v>
      </c>
      <c r="AS228" t="s">
        <v>62</v>
      </c>
      <c r="BB228" s="7" t="s">
        <v>1518</v>
      </c>
      <c r="BC228" s="7" t="s">
        <v>604</v>
      </c>
      <c r="BE228" s="7">
        <v>98033</v>
      </c>
      <c r="BG228" s="7">
        <v>105046.25</v>
      </c>
      <c r="BH228" s="7">
        <v>199851.78</v>
      </c>
      <c r="BI228">
        <v>137374.45000000001</v>
      </c>
      <c r="BJ228">
        <v>0</v>
      </c>
      <c r="BK228">
        <v>0</v>
      </c>
      <c r="BL228">
        <v>1000</v>
      </c>
      <c r="BM228">
        <v>2642.11</v>
      </c>
      <c r="BN228">
        <v>0</v>
      </c>
      <c r="BO228" t="s">
        <v>11006</v>
      </c>
      <c r="BP228">
        <v>5370</v>
      </c>
      <c r="BQ228">
        <v>7980</v>
      </c>
      <c r="BR228">
        <v>16588</v>
      </c>
      <c r="BS228">
        <v>14592</v>
      </c>
      <c r="BT228">
        <v>48</v>
      </c>
      <c r="BU228" t="s">
        <v>5009</v>
      </c>
      <c r="BV228" t="s">
        <v>4695</v>
      </c>
      <c r="BX228">
        <v>44149.377222222225</v>
      </c>
    </row>
    <row r="229" spans="1:76" x14ac:dyDescent="0.25">
      <c r="A229" t="s">
        <v>16973</v>
      </c>
      <c r="B229" t="s">
        <v>15608</v>
      </c>
      <c r="C229" t="s">
        <v>46</v>
      </c>
      <c r="D229">
        <v>39570</v>
      </c>
      <c r="E229" s="1"/>
      <c r="H229" t="s">
        <v>47</v>
      </c>
      <c r="I229">
        <v>39570</v>
      </c>
      <c r="J229">
        <v>2008</v>
      </c>
      <c r="K229" t="s">
        <v>85</v>
      </c>
      <c r="L229" t="s">
        <v>15609</v>
      </c>
      <c r="N229" t="s">
        <v>16974</v>
      </c>
      <c r="O229" t="s">
        <v>393</v>
      </c>
      <c r="P229" t="s">
        <v>394</v>
      </c>
      <c r="Q229" t="s">
        <v>52</v>
      </c>
      <c r="R229">
        <v>98273</v>
      </c>
      <c r="S229" t="s">
        <v>15611</v>
      </c>
      <c r="T229" t="s">
        <v>16975</v>
      </c>
      <c r="U229" t="s">
        <v>15613</v>
      </c>
      <c r="V229" t="s">
        <v>4807</v>
      </c>
      <c r="W229">
        <v>23</v>
      </c>
      <c r="X229" t="s">
        <v>5461</v>
      </c>
      <c r="Y229">
        <v>4064</v>
      </c>
      <c r="Z229" t="s">
        <v>394</v>
      </c>
      <c r="AA229" t="s">
        <v>4785</v>
      </c>
      <c r="AB229">
        <v>59694</v>
      </c>
      <c r="AC229" t="s">
        <v>146</v>
      </c>
      <c r="AD229" t="s">
        <v>4690</v>
      </c>
      <c r="AE229" t="s">
        <v>107</v>
      </c>
      <c r="AF229" t="s">
        <v>107</v>
      </c>
      <c r="AI229" s="1">
        <v>2</v>
      </c>
      <c r="AJ229" t="s">
        <v>72</v>
      </c>
      <c r="AK229" t="s">
        <v>4691</v>
      </c>
      <c r="AL229">
        <v>39756</v>
      </c>
      <c r="AM229" t="s">
        <v>4692</v>
      </c>
      <c r="AN229" t="b">
        <v>1</v>
      </c>
      <c r="AQ229" t="s">
        <v>60</v>
      </c>
      <c r="AR229" t="s">
        <v>61</v>
      </c>
      <c r="BB229" s="7" t="s">
        <v>16974</v>
      </c>
      <c r="BC229" s="7" t="s">
        <v>393</v>
      </c>
      <c r="BD229" s="7" t="s">
        <v>52</v>
      </c>
      <c r="BE229" s="7">
        <v>98273</v>
      </c>
      <c r="BF229" s="7" t="s">
        <v>15613</v>
      </c>
      <c r="BG229" s="7">
        <v>21404</v>
      </c>
      <c r="BH229" s="7">
        <v>2906.71</v>
      </c>
      <c r="BI229">
        <v>25053.16</v>
      </c>
      <c r="BJ229">
        <v>0</v>
      </c>
      <c r="BK229">
        <v>0</v>
      </c>
      <c r="BL229">
        <v>0</v>
      </c>
      <c r="BO229" t="s">
        <v>16976</v>
      </c>
      <c r="BP229">
        <v>4537</v>
      </c>
      <c r="BQ229">
        <v>3929</v>
      </c>
      <c r="BR229">
        <v>16625</v>
      </c>
      <c r="BS229">
        <v>14559</v>
      </c>
      <c r="BU229" t="s">
        <v>15615</v>
      </c>
      <c r="BV229" t="s">
        <v>4695</v>
      </c>
      <c r="BX229">
        <v>44149.375960648147</v>
      </c>
    </row>
    <row r="230" spans="1:76" x14ac:dyDescent="0.25">
      <c r="A230" t="s">
        <v>23733</v>
      </c>
      <c r="B230" t="s">
        <v>4431</v>
      </c>
      <c r="C230" t="s">
        <v>46</v>
      </c>
      <c r="J230">
        <v>2008</v>
      </c>
      <c r="L230" t="s">
        <v>4432</v>
      </c>
      <c r="P230" t="s">
        <v>68</v>
      </c>
      <c r="T230" t="s">
        <v>23734</v>
      </c>
      <c r="V230" t="s">
        <v>90</v>
      </c>
      <c r="W230">
        <v>12</v>
      </c>
      <c r="X230" t="s">
        <v>139</v>
      </c>
      <c r="Y230">
        <v>4734</v>
      </c>
      <c r="Z230" t="s">
        <v>68</v>
      </c>
      <c r="AA230" t="s">
        <v>57</v>
      </c>
      <c r="AC230" t="s">
        <v>146</v>
      </c>
      <c r="AD230" t="s">
        <v>4690</v>
      </c>
      <c r="AF230" t="s">
        <v>107</v>
      </c>
      <c r="AJ230" t="s">
        <v>58</v>
      </c>
      <c r="AK230" t="s">
        <v>59</v>
      </c>
      <c r="AN230" t="b">
        <v>1</v>
      </c>
      <c r="AQ230" t="s">
        <v>73</v>
      </c>
      <c r="BO230" t="s">
        <v>23735</v>
      </c>
      <c r="BQ230">
        <v>10208</v>
      </c>
      <c r="BR230">
        <v>16001</v>
      </c>
      <c r="BT230">
        <v>5</v>
      </c>
      <c r="BX230">
        <v>43598.297627314816</v>
      </c>
    </row>
    <row r="231" spans="1:76" x14ac:dyDescent="0.25">
      <c r="A231" t="s">
        <v>23739</v>
      </c>
      <c r="B231" t="s">
        <v>4568</v>
      </c>
      <c r="C231" t="s">
        <v>46</v>
      </c>
      <c r="J231">
        <v>2008</v>
      </c>
      <c r="L231" t="s">
        <v>4569</v>
      </c>
      <c r="P231" t="s">
        <v>105</v>
      </c>
      <c r="V231" t="s">
        <v>54</v>
      </c>
      <c r="W231">
        <v>13</v>
      </c>
      <c r="X231" t="s">
        <v>260</v>
      </c>
      <c r="Y231">
        <v>4783</v>
      </c>
      <c r="Z231" t="s">
        <v>105</v>
      </c>
      <c r="AA231" t="s">
        <v>57</v>
      </c>
      <c r="AC231" t="s">
        <v>146</v>
      </c>
      <c r="AD231" t="s">
        <v>4690</v>
      </c>
      <c r="AF231" t="s">
        <v>107</v>
      </c>
      <c r="AJ231" t="s">
        <v>58</v>
      </c>
      <c r="AK231" t="s">
        <v>59</v>
      </c>
      <c r="AN231" t="b">
        <v>1</v>
      </c>
      <c r="AQ231" t="s">
        <v>60</v>
      </c>
      <c r="AR231" t="s">
        <v>99</v>
      </c>
      <c r="AS231" t="s">
        <v>4734</v>
      </c>
      <c r="BO231" t="s">
        <v>23740</v>
      </c>
      <c r="BQ231">
        <v>8874</v>
      </c>
      <c r="BR231">
        <v>16710</v>
      </c>
      <c r="BT231">
        <v>3</v>
      </c>
      <c r="BX231">
        <v>43598.303993055553</v>
      </c>
    </row>
    <row r="232" spans="1:76" x14ac:dyDescent="0.25">
      <c r="A232" t="s">
        <v>24888</v>
      </c>
      <c r="B232" t="s">
        <v>3165</v>
      </c>
      <c r="C232" t="s">
        <v>46</v>
      </c>
      <c r="D232">
        <v>39573</v>
      </c>
      <c r="H232" t="s">
        <v>47</v>
      </c>
      <c r="I232">
        <v>39573</v>
      </c>
      <c r="J232">
        <v>2008</v>
      </c>
      <c r="K232" t="s">
        <v>85</v>
      </c>
      <c r="L232" t="s">
        <v>3166</v>
      </c>
      <c r="N232" t="s">
        <v>3167</v>
      </c>
      <c r="O232" t="s">
        <v>361</v>
      </c>
      <c r="P232" t="s">
        <v>68</v>
      </c>
      <c r="R232">
        <v>98089</v>
      </c>
      <c r="S232" t="s">
        <v>3168</v>
      </c>
      <c r="T232" t="s">
        <v>24889</v>
      </c>
      <c r="V232" t="s">
        <v>54</v>
      </c>
      <c r="W232">
        <v>13</v>
      </c>
      <c r="X232" t="s">
        <v>216</v>
      </c>
      <c r="Y232">
        <v>4843</v>
      </c>
      <c r="Z232" t="s">
        <v>68</v>
      </c>
      <c r="AA232" t="s">
        <v>57</v>
      </c>
      <c r="AC232" t="s">
        <v>146</v>
      </c>
      <c r="AD232" t="s">
        <v>4690</v>
      </c>
      <c r="AE232" t="s">
        <v>107</v>
      </c>
      <c r="AF232" t="s">
        <v>107</v>
      </c>
      <c r="AJ232" t="s">
        <v>58</v>
      </c>
      <c r="AK232" t="s">
        <v>59</v>
      </c>
      <c r="AL232">
        <v>39756</v>
      </c>
      <c r="AN232" t="b">
        <v>1</v>
      </c>
      <c r="AQ232" t="s">
        <v>60</v>
      </c>
      <c r="AR232" t="s">
        <v>99</v>
      </c>
      <c r="AS232" t="s">
        <v>4734</v>
      </c>
      <c r="BB232" s="7" t="s">
        <v>3167</v>
      </c>
      <c r="BC232" s="7" t="s">
        <v>361</v>
      </c>
      <c r="BE232" s="7">
        <v>98089</v>
      </c>
      <c r="BG232" s="7">
        <v>500</v>
      </c>
      <c r="BH232" s="7">
        <v>0</v>
      </c>
      <c r="BI232">
        <v>500</v>
      </c>
      <c r="BJ232">
        <v>0</v>
      </c>
      <c r="BK232">
        <v>0</v>
      </c>
      <c r="BL232">
        <v>0</v>
      </c>
      <c r="BM232">
        <v>0</v>
      </c>
      <c r="BN232">
        <v>0</v>
      </c>
      <c r="BO232" t="s">
        <v>24890</v>
      </c>
      <c r="BP232">
        <v>10943</v>
      </c>
      <c r="BQ232">
        <v>10329</v>
      </c>
      <c r="BR232">
        <v>16333</v>
      </c>
      <c r="BS232">
        <v>14837</v>
      </c>
      <c r="BT232">
        <v>33</v>
      </c>
      <c r="BU232" t="s">
        <v>24891</v>
      </c>
      <c r="BV232" t="s">
        <v>4695</v>
      </c>
      <c r="BX232">
        <v>44149.391446759262</v>
      </c>
    </row>
    <row r="233" spans="1:76" x14ac:dyDescent="0.25">
      <c r="A233" t="s">
        <v>25819</v>
      </c>
      <c r="B233" t="s">
        <v>1344</v>
      </c>
      <c r="C233" t="s">
        <v>46</v>
      </c>
      <c r="D233">
        <v>39334</v>
      </c>
      <c r="H233" t="s">
        <v>599</v>
      </c>
      <c r="I233">
        <v>39334</v>
      </c>
      <c r="J233">
        <v>2008</v>
      </c>
      <c r="K233" t="s">
        <v>85</v>
      </c>
      <c r="L233" t="s">
        <v>25820</v>
      </c>
      <c r="N233" t="s">
        <v>1345</v>
      </c>
      <c r="O233" t="s">
        <v>573</v>
      </c>
      <c r="P233" t="s">
        <v>291</v>
      </c>
      <c r="R233">
        <v>98837</v>
      </c>
      <c r="S233" t="s">
        <v>1346</v>
      </c>
      <c r="T233" t="s">
        <v>25821</v>
      </c>
      <c r="V233" t="s">
        <v>54</v>
      </c>
      <c r="W233">
        <v>13</v>
      </c>
      <c r="X233" t="s">
        <v>574</v>
      </c>
      <c r="Y233">
        <v>4803</v>
      </c>
      <c r="Z233" t="s">
        <v>291</v>
      </c>
      <c r="AA233" t="s">
        <v>57</v>
      </c>
      <c r="AC233" t="s">
        <v>146</v>
      </c>
      <c r="AD233" t="s">
        <v>4690</v>
      </c>
      <c r="AE233" t="s">
        <v>107</v>
      </c>
      <c r="AF233" t="s">
        <v>107</v>
      </c>
      <c r="AJ233" t="s">
        <v>58</v>
      </c>
      <c r="AK233" t="s">
        <v>59</v>
      </c>
      <c r="AL233">
        <v>39756</v>
      </c>
      <c r="AN233" t="b">
        <v>1</v>
      </c>
      <c r="AQ233" t="s">
        <v>195</v>
      </c>
      <c r="AR233" t="s">
        <v>150</v>
      </c>
      <c r="AS233" t="s">
        <v>62</v>
      </c>
      <c r="BB233" s="7" t="s">
        <v>1345</v>
      </c>
      <c r="BC233" s="7" t="s">
        <v>573</v>
      </c>
      <c r="BE233" s="7">
        <v>98837</v>
      </c>
      <c r="BG233" s="7">
        <v>55872</v>
      </c>
      <c r="BH233" s="7">
        <v>936.94</v>
      </c>
      <c r="BI233">
        <v>46800.95</v>
      </c>
      <c r="BJ233">
        <v>0</v>
      </c>
      <c r="BK233">
        <v>0</v>
      </c>
      <c r="BL233">
        <v>0</v>
      </c>
      <c r="BO233" t="s">
        <v>25822</v>
      </c>
      <c r="BP233">
        <v>20600</v>
      </c>
      <c r="BQ233">
        <v>26539</v>
      </c>
      <c r="BR233">
        <v>15938</v>
      </c>
      <c r="BS233">
        <v>15291</v>
      </c>
      <c r="BT233">
        <v>13</v>
      </c>
      <c r="BU233" t="s">
        <v>25823</v>
      </c>
      <c r="BV233" t="s">
        <v>4695</v>
      </c>
      <c r="BX233">
        <v>44149.412094907406</v>
      </c>
    </row>
    <row r="234" spans="1:76" x14ac:dyDescent="0.25">
      <c r="A234" t="s">
        <v>25824</v>
      </c>
      <c r="B234" t="s">
        <v>1841</v>
      </c>
      <c r="C234" t="s">
        <v>46</v>
      </c>
      <c r="D234">
        <v>39575</v>
      </c>
      <c r="H234" t="s">
        <v>47</v>
      </c>
      <c r="I234">
        <v>39575</v>
      </c>
      <c r="J234">
        <v>2008</v>
      </c>
      <c r="K234" t="s">
        <v>85</v>
      </c>
      <c r="L234" t="s">
        <v>1842</v>
      </c>
      <c r="N234" t="s">
        <v>1843</v>
      </c>
      <c r="O234" t="s">
        <v>95</v>
      </c>
      <c r="P234" t="s">
        <v>96</v>
      </c>
      <c r="R234">
        <v>99354</v>
      </c>
      <c r="S234" t="s">
        <v>1844</v>
      </c>
      <c r="T234" t="s">
        <v>25825</v>
      </c>
      <c r="V234" t="s">
        <v>54</v>
      </c>
      <c r="W234">
        <v>13</v>
      </c>
      <c r="X234" t="s">
        <v>98</v>
      </c>
      <c r="Y234">
        <v>4793</v>
      </c>
      <c r="Z234" t="s">
        <v>96</v>
      </c>
      <c r="AA234" t="s">
        <v>57</v>
      </c>
      <c r="AC234" t="s">
        <v>146</v>
      </c>
      <c r="AD234" t="s">
        <v>4690</v>
      </c>
      <c r="AE234" t="s">
        <v>107</v>
      </c>
      <c r="AF234" t="s">
        <v>107</v>
      </c>
      <c r="AJ234" t="s">
        <v>58</v>
      </c>
      <c r="AK234" t="s">
        <v>59</v>
      </c>
      <c r="AL234">
        <v>39756</v>
      </c>
      <c r="AN234" t="b">
        <v>1</v>
      </c>
      <c r="AQ234" t="s">
        <v>60</v>
      </c>
      <c r="AR234" t="s">
        <v>99</v>
      </c>
      <c r="AS234" t="s">
        <v>4734</v>
      </c>
      <c r="BB234" s="7" t="s">
        <v>1843</v>
      </c>
      <c r="BC234" s="7" t="s">
        <v>95</v>
      </c>
      <c r="BE234" s="7">
        <v>99354</v>
      </c>
      <c r="BG234" s="7">
        <v>14173.62</v>
      </c>
      <c r="BH234" s="7">
        <v>0</v>
      </c>
      <c r="BI234">
        <v>13405.42</v>
      </c>
      <c r="BJ234">
        <v>0</v>
      </c>
      <c r="BK234">
        <v>500</v>
      </c>
      <c r="BL234">
        <v>0</v>
      </c>
      <c r="BO234" t="s">
        <v>25826</v>
      </c>
      <c r="BP234">
        <v>20978</v>
      </c>
      <c r="BQ234">
        <v>10182</v>
      </c>
      <c r="BR234">
        <v>15925</v>
      </c>
      <c r="BS234">
        <v>15377</v>
      </c>
      <c r="BT234">
        <v>8</v>
      </c>
      <c r="BU234" t="s">
        <v>25827</v>
      </c>
      <c r="BV234" t="s">
        <v>4695</v>
      </c>
      <c r="BX234">
        <v>44149.416412037041</v>
      </c>
    </row>
    <row r="235" spans="1:76" x14ac:dyDescent="0.25">
      <c r="A235" t="s">
        <v>25828</v>
      </c>
      <c r="B235" t="s">
        <v>3244</v>
      </c>
      <c r="C235" t="s">
        <v>46</v>
      </c>
      <c r="D235">
        <v>39461</v>
      </c>
      <c r="H235" t="s">
        <v>289</v>
      </c>
      <c r="I235">
        <v>39461</v>
      </c>
      <c r="J235">
        <v>2008</v>
      </c>
      <c r="K235" t="s">
        <v>85</v>
      </c>
      <c r="L235" t="s">
        <v>3245</v>
      </c>
      <c r="N235" t="s">
        <v>642</v>
      </c>
      <c r="O235" t="s">
        <v>1102</v>
      </c>
      <c r="P235" t="s">
        <v>56</v>
      </c>
      <c r="R235">
        <v>99141</v>
      </c>
      <c r="V235" t="s">
        <v>54</v>
      </c>
      <c r="W235">
        <v>13</v>
      </c>
      <c r="X235" t="s">
        <v>55</v>
      </c>
      <c r="Y235">
        <v>4791</v>
      </c>
      <c r="Z235" t="s">
        <v>56</v>
      </c>
      <c r="AA235" t="s">
        <v>57</v>
      </c>
      <c r="AC235" t="s">
        <v>146</v>
      </c>
      <c r="AD235" t="s">
        <v>4690</v>
      </c>
      <c r="AE235" t="s">
        <v>107</v>
      </c>
      <c r="AF235" t="s">
        <v>107</v>
      </c>
      <c r="AJ235" t="s">
        <v>58</v>
      </c>
      <c r="AK235" t="s">
        <v>59</v>
      </c>
      <c r="AL235">
        <v>39756</v>
      </c>
      <c r="AN235" t="b">
        <v>1</v>
      </c>
      <c r="AQ235" t="s">
        <v>177</v>
      </c>
      <c r="BB235" s="7" t="s">
        <v>642</v>
      </c>
      <c r="BC235" s="7" t="s">
        <v>1102</v>
      </c>
      <c r="BE235" s="7">
        <v>99141</v>
      </c>
      <c r="BG235" s="7">
        <v>4041.49</v>
      </c>
      <c r="BH235" s="7">
        <v>0</v>
      </c>
      <c r="BI235">
        <v>5384.29</v>
      </c>
      <c r="BJ235">
        <v>4500</v>
      </c>
      <c r="BK235">
        <v>0</v>
      </c>
      <c r="BL235">
        <v>0</v>
      </c>
      <c r="BO235" t="s">
        <v>25829</v>
      </c>
      <c r="BP235">
        <v>21298</v>
      </c>
      <c r="BQ235">
        <v>10179</v>
      </c>
      <c r="BR235">
        <v>15913</v>
      </c>
      <c r="BS235">
        <v>15388</v>
      </c>
      <c r="BT235">
        <v>7</v>
      </c>
      <c r="BU235" t="s">
        <v>25830</v>
      </c>
      <c r="BV235" t="s">
        <v>4695</v>
      </c>
      <c r="BX235">
        <v>44149.416898148149</v>
      </c>
    </row>
    <row r="236" spans="1:76" x14ac:dyDescent="0.25">
      <c r="A236" t="s">
        <v>25831</v>
      </c>
      <c r="B236" t="s">
        <v>4122</v>
      </c>
      <c r="C236" t="s">
        <v>46</v>
      </c>
      <c r="D236">
        <v>39605</v>
      </c>
      <c r="H236" t="s">
        <v>289</v>
      </c>
      <c r="I236">
        <v>39605</v>
      </c>
      <c r="J236">
        <v>2008</v>
      </c>
      <c r="K236" t="s">
        <v>85</v>
      </c>
      <c r="L236" t="s">
        <v>4123</v>
      </c>
      <c r="N236" t="s">
        <v>4124</v>
      </c>
      <c r="O236" t="s">
        <v>154</v>
      </c>
      <c r="R236">
        <v>985071636</v>
      </c>
      <c r="S236" t="s">
        <v>4125</v>
      </c>
      <c r="T236" t="s">
        <v>25832</v>
      </c>
      <c r="V236" t="s">
        <v>171</v>
      </c>
      <c r="W236">
        <v>4</v>
      </c>
      <c r="X236" t="s">
        <v>4770</v>
      </c>
      <c r="Y236">
        <v>1000</v>
      </c>
      <c r="AA236" t="s">
        <v>71</v>
      </c>
      <c r="AC236" t="s">
        <v>146</v>
      </c>
      <c r="AD236" t="s">
        <v>4690</v>
      </c>
      <c r="AE236" t="s">
        <v>107</v>
      </c>
      <c r="AF236" t="s">
        <v>107</v>
      </c>
      <c r="AJ236" t="s">
        <v>58</v>
      </c>
      <c r="AK236" t="s">
        <v>59</v>
      </c>
      <c r="AL236">
        <v>39756</v>
      </c>
      <c r="AN236" t="b">
        <v>1</v>
      </c>
      <c r="AQ236" t="s">
        <v>177</v>
      </c>
      <c r="BB236" s="7" t="s">
        <v>4124</v>
      </c>
      <c r="BC236" s="7" t="s">
        <v>154</v>
      </c>
      <c r="BE236" s="7">
        <v>985071636</v>
      </c>
      <c r="BG236" s="7">
        <v>0</v>
      </c>
      <c r="BH236" s="7">
        <v>0</v>
      </c>
      <c r="BI236">
        <v>928.65</v>
      </c>
      <c r="BJ236">
        <v>1000</v>
      </c>
      <c r="BK236">
        <v>0</v>
      </c>
      <c r="BL236">
        <v>0</v>
      </c>
      <c r="BO236" t="s">
        <v>25833</v>
      </c>
      <c r="BP236">
        <v>21346</v>
      </c>
      <c r="BQ236">
        <v>10177</v>
      </c>
      <c r="BR236">
        <v>15908</v>
      </c>
      <c r="BS236">
        <v>15393</v>
      </c>
      <c r="BU236" t="s">
        <v>25834</v>
      </c>
      <c r="BV236" t="s">
        <v>4695</v>
      </c>
      <c r="BX236">
        <v>44149.417060185187</v>
      </c>
    </row>
    <row r="237" spans="1:76" x14ac:dyDescent="0.25">
      <c r="A237" t="s">
        <v>25835</v>
      </c>
      <c r="B237" t="s">
        <v>4100</v>
      </c>
      <c r="C237" t="s">
        <v>46</v>
      </c>
      <c r="D237">
        <v>39622</v>
      </c>
      <c r="I237">
        <v>39622</v>
      </c>
      <c r="J237">
        <v>2008</v>
      </c>
      <c r="K237" t="s">
        <v>85</v>
      </c>
      <c r="L237" t="s">
        <v>25836</v>
      </c>
      <c r="N237" t="s">
        <v>3824</v>
      </c>
      <c r="O237" t="s">
        <v>143</v>
      </c>
      <c r="P237" t="s">
        <v>115</v>
      </c>
      <c r="R237">
        <v>98409</v>
      </c>
      <c r="S237" t="s">
        <v>4101</v>
      </c>
      <c r="T237" t="s">
        <v>25837</v>
      </c>
      <c r="V237" t="s">
        <v>54</v>
      </c>
      <c r="W237">
        <v>13</v>
      </c>
      <c r="X237" t="s">
        <v>202</v>
      </c>
      <c r="Y237">
        <v>4831</v>
      </c>
      <c r="Z237" t="s">
        <v>115</v>
      </c>
      <c r="AA237" t="s">
        <v>57</v>
      </c>
      <c r="AC237" t="s">
        <v>146</v>
      </c>
      <c r="AD237" t="s">
        <v>4690</v>
      </c>
      <c r="AE237" t="s">
        <v>107</v>
      </c>
      <c r="AF237" t="s">
        <v>107</v>
      </c>
      <c r="AJ237" t="s">
        <v>58</v>
      </c>
      <c r="AK237" t="s">
        <v>59</v>
      </c>
      <c r="AL237">
        <v>39756</v>
      </c>
      <c r="AN237" t="b">
        <v>1</v>
      </c>
      <c r="AQ237" t="s">
        <v>177</v>
      </c>
      <c r="BB237" s="7" t="s">
        <v>3824</v>
      </c>
      <c r="BC237" s="7" t="s">
        <v>143</v>
      </c>
      <c r="BE237" s="7">
        <v>98409</v>
      </c>
      <c r="BO237" t="s">
        <v>25838</v>
      </c>
      <c r="BP237">
        <v>21328</v>
      </c>
      <c r="BQ237">
        <v>24749</v>
      </c>
      <c r="BR237">
        <v>15907</v>
      </c>
      <c r="BT237">
        <v>27</v>
      </c>
      <c r="BU237" t="s">
        <v>25839</v>
      </c>
      <c r="BV237" t="s">
        <v>4695</v>
      </c>
      <c r="BX237">
        <v>43598.296678240738</v>
      </c>
    </row>
    <row r="238" spans="1:76" x14ac:dyDescent="0.25">
      <c r="A238" t="s">
        <v>25840</v>
      </c>
      <c r="B238" t="s">
        <v>25841</v>
      </c>
      <c r="C238" t="s">
        <v>46</v>
      </c>
      <c r="D238">
        <v>39611</v>
      </c>
      <c r="H238" t="s">
        <v>47</v>
      </c>
      <c r="I238">
        <v>39611</v>
      </c>
      <c r="J238">
        <v>2008</v>
      </c>
      <c r="K238" t="s">
        <v>85</v>
      </c>
      <c r="L238" t="s">
        <v>25842</v>
      </c>
      <c r="N238" t="s">
        <v>8696</v>
      </c>
      <c r="O238" t="s">
        <v>12711</v>
      </c>
      <c r="P238" t="s">
        <v>133</v>
      </c>
      <c r="R238" t="s">
        <v>25843</v>
      </c>
      <c r="S238" t="s">
        <v>25844</v>
      </c>
      <c r="T238" t="s">
        <v>25844</v>
      </c>
      <c r="V238" t="s">
        <v>4807</v>
      </c>
      <c r="W238">
        <v>23</v>
      </c>
      <c r="X238" t="s">
        <v>5425</v>
      </c>
      <c r="Y238">
        <v>3200</v>
      </c>
      <c r="Z238" t="s">
        <v>133</v>
      </c>
      <c r="AA238" t="s">
        <v>4785</v>
      </c>
      <c r="AB238">
        <v>52538</v>
      </c>
      <c r="AC238" t="s">
        <v>146</v>
      </c>
      <c r="AD238" t="s">
        <v>4690</v>
      </c>
      <c r="AE238" t="s">
        <v>107</v>
      </c>
      <c r="AF238" t="s">
        <v>107</v>
      </c>
      <c r="AJ238" t="s">
        <v>58</v>
      </c>
      <c r="AK238" t="s">
        <v>59</v>
      </c>
      <c r="AL238">
        <v>39756</v>
      </c>
      <c r="AN238" t="b">
        <v>1</v>
      </c>
      <c r="AQ238" t="s">
        <v>60</v>
      </c>
      <c r="AR238" t="s">
        <v>99</v>
      </c>
      <c r="BB238" s="7" t="s">
        <v>8696</v>
      </c>
      <c r="BC238" s="7" t="s">
        <v>12711</v>
      </c>
      <c r="BE238" s="7" t="s">
        <v>25843</v>
      </c>
      <c r="BG238" s="7">
        <v>24425.119999999999</v>
      </c>
      <c r="BH238" s="7">
        <v>0</v>
      </c>
      <c r="BI238">
        <v>25349.68</v>
      </c>
      <c r="BJ238">
        <v>924.56</v>
      </c>
      <c r="BK238">
        <v>0</v>
      </c>
      <c r="BL238">
        <v>0</v>
      </c>
      <c r="BM238">
        <v>2784.79</v>
      </c>
      <c r="BN238">
        <v>0</v>
      </c>
      <c r="BO238" t="s">
        <v>25845</v>
      </c>
      <c r="BP238">
        <v>21514</v>
      </c>
      <c r="BQ238">
        <v>10173</v>
      </c>
      <c r="BR238">
        <v>15898</v>
      </c>
      <c r="BS238">
        <v>15403</v>
      </c>
      <c r="BU238" t="s">
        <v>25846</v>
      </c>
      <c r="BV238" t="s">
        <v>4695</v>
      </c>
      <c r="BX238">
        <v>44149.417361111111</v>
      </c>
    </row>
    <row r="239" spans="1:76" x14ac:dyDescent="0.25">
      <c r="A239" t="s">
        <v>25847</v>
      </c>
      <c r="B239" t="s">
        <v>25848</v>
      </c>
      <c r="C239" t="s">
        <v>46</v>
      </c>
      <c r="D239">
        <v>39498</v>
      </c>
      <c r="H239" t="s">
        <v>47</v>
      </c>
      <c r="I239">
        <v>39498</v>
      </c>
      <c r="J239">
        <v>2008</v>
      </c>
      <c r="K239" t="s">
        <v>85</v>
      </c>
      <c r="L239" t="s">
        <v>25849</v>
      </c>
      <c r="N239" t="s">
        <v>25850</v>
      </c>
      <c r="O239" t="s">
        <v>255</v>
      </c>
      <c r="P239" t="s">
        <v>255</v>
      </c>
      <c r="R239">
        <v>98816</v>
      </c>
      <c r="V239" t="s">
        <v>4807</v>
      </c>
      <c r="W239">
        <v>23</v>
      </c>
      <c r="X239" t="s">
        <v>6430</v>
      </c>
      <c r="Y239">
        <v>3111</v>
      </c>
      <c r="Z239" t="s">
        <v>255</v>
      </c>
      <c r="AA239" t="s">
        <v>4785</v>
      </c>
      <c r="AB239">
        <v>35808</v>
      </c>
      <c r="AC239" t="s">
        <v>146</v>
      </c>
      <c r="AD239" t="s">
        <v>4690</v>
      </c>
      <c r="AE239" t="s">
        <v>107</v>
      </c>
      <c r="AF239" t="s">
        <v>107</v>
      </c>
      <c r="AJ239" t="s">
        <v>58</v>
      </c>
      <c r="AK239" t="s">
        <v>59</v>
      </c>
      <c r="AL239">
        <v>39756</v>
      </c>
      <c r="AN239" t="b">
        <v>1</v>
      </c>
      <c r="AQ239" t="s">
        <v>177</v>
      </c>
      <c r="BB239" s="7" t="s">
        <v>25850</v>
      </c>
      <c r="BC239" s="7" t="s">
        <v>255</v>
      </c>
      <c r="BE239" s="7">
        <v>98816</v>
      </c>
      <c r="BG239" s="7">
        <v>8600</v>
      </c>
      <c r="BH239" s="7">
        <v>4300</v>
      </c>
      <c r="BI239">
        <v>10893.6</v>
      </c>
      <c r="BJ239">
        <v>4300</v>
      </c>
      <c r="BK239">
        <v>0</v>
      </c>
      <c r="BL239">
        <v>0</v>
      </c>
      <c r="BO239" t="s">
        <v>25851</v>
      </c>
      <c r="BP239">
        <v>21532</v>
      </c>
      <c r="BQ239">
        <v>10172</v>
      </c>
      <c r="BR239">
        <v>15897</v>
      </c>
      <c r="BS239">
        <v>15404</v>
      </c>
      <c r="BU239" t="s">
        <v>25852</v>
      </c>
      <c r="BV239" t="s">
        <v>4695</v>
      </c>
      <c r="BX239">
        <v>44149.417395833334</v>
      </c>
    </row>
    <row r="240" spans="1:76" x14ac:dyDescent="0.25">
      <c r="A240" t="s">
        <v>25853</v>
      </c>
      <c r="B240" t="s">
        <v>25854</v>
      </c>
      <c r="C240" t="s">
        <v>46</v>
      </c>
      <c r="D240">
        <v>39631</v>
      </c>
      <c r="I240">
        <v>39631</v>
      </c>
      <c r="J240">
        <v>2008</v>
      </c>
      <c r="K240" t="s">
        <v>85</v>
      </c>
      <c r="L240" t="s">
        <v>25855</v>
      </c>
      <c r="N240" t="s">
        <v>11701</v>
      </c>
      <c r="O240" t="s">
        <v>1493</v>
      </c>
      <c r="P240" t="s">
        <v>1494</v>
      </c>
      <c r="R240">
        <v>986120544</v>
      </c>
      <c r="T240" t="s">
        <v>25856</v>
      </c>
      <c r="V240" t="s">
        <v>4807</v>
      </c>
      <c r="W240">
        <v>23</v>
      </c>
      <c r="X240" t="s">
        <v>6308</v>
      </c>
      <c r="Y240">
        <v>4286</v>
      </c>
      <c r="Z240" t="s">
        <v>1494</v>
      </c>
      <c r="AA240" t="s">
        <v>4785</v>
      </c>
      <c r="AB240">
        <v>2669</v>
      </c>
      <c r="AC240" t="s">
        <v>146</v>
      </c>
      <c r="AD240" t="s">
        <v>4690</v>
      </c>
      <c r="AE240" t="s">
        <v>107</v>
      </c>
      <c r="AF240" t="s">
        <v>107</v>
      </c>
      <c r="AJ240" t="s">
        <v>58</v>
      </c>
      <c r="AK240" t="s">
        <v>59</v>
      </c>
      <c r="AL240">
        <v>39756</v>
      </c>
      <c r="AN240" t="b">
        <v>1</v>
      </c>
      <c r="AQ240" t="s">
        <v>60</v>
      </c>
      <c r="AR240" t="s">
        <v>99</v>
      </c>
      <c r="BB240" s="7" t="s">
        <v>11701</v>
      </c>
      <c r="BC240" s="7" t="s">
        <v>1493</v>
      </c>
      <c r="BE240" s="7">
        <v>986120544</v>
      </c>
      <c r="BO240" t="s">
        <v>25857</v>
      </c>
      <c r="BP240">
        <v>21733</v>
      </c>
      <c r="BQ240">
        <v>10169</v>
      </c>
      <c r="BR240">
        <v>15890</v>
      </c>
      <c r="BU240" t="s">
        <v>25858</v>
      </c>
      <c r="BV240" t="s">
        <v>4695</v>
      </c>
      <c r="BX240">
        <v>43598.29650462963</v>
      </c>
    </row>
    <row r="241" spans="1:76" x14ac:dyDescent="0.25">
      <c r="A241" t="s">
        <v>25859</v>
      </c>
      <c r="B241" t="s">
        <v>25860</v>
      </c>
      <c r="C241" t="s">
        <v>46</v>
      </c>
      <c r="D241">
        <v>39573</v>
      </c>
      <c r="I241">
        <v>39573</v>
      </c>
      <c r="J241">
        <v>2008</v>
      </c>
      <c r="K241" t="s">
        <v>85</v>
      </c>
      <c r="L241" t="s">
        <v>25861</v>
      </c>
      <c r="N241" t="s">
        <v>239</v>
      </c>
      <c r="O241" t="s">
        <v>2632</v>
      </c>
      <c r="P241" t="s">
        <v>56</v>
      </c>
      <c r="R241">
        <v>98862</v>
      </c>
      <c r="V241" t="s">
        <v>4807</v>
      </c>
      <c r="W241">
        <v>23</v>
      </c>
      <c r="X241" t="s">
        <v>5554</v>
      </c>
      <c r="Y241">
        <v>3801</v>
      </c>
      <c r="Z241" t="s">
        <v>56</v>
      </c>
      <c r="AA241" t="s">
        <v>4785</v>
      </c>
      <c r="AB241">
        <v>19522</v>
      </c>
      <c r="AC241" t="s">
        <v>146</v>
      </c>
      <c r="AD241" t="s">
        <v>4690</v>
      </c>
      <c r="AE241" t="s">
        <v>107</v>
      </c>
      <c r="AF241" t="s">
        <v>107</v>
      </c>
      <c r="AJ241" t="s">
        <v>58</v>
      </c>
      <c r="AK241" t="s">
        <v>59</v>
      </c>
      <c r="AL241">
        <v>39756</v>
      </c>
      <c r="AN241" t="b">
        <v>1</v>
      </c>
      <c r="AQ241" t="s">
        <v>195</v>
      </c>
      <c r="AR241" t="s">
        <v>150</v>
      </c>
      <c r="BB241" s="7" t="s">
        <v>239</v>
      </c>
      <c r="BC241" s="7" t="s">
        <v>2632</v>
      </c>
      <c r="BE241" s="7">
        <v>98862</v>
      </c>
      <c r="BO241" t="s">
        <v>25862</v>
      </c>
      <c r="BP241">
        <v>9134</v>
      </c>
      <c r="BQ241">
        <v>7680</v>
      </c>
      <c r="BR241">
        <v>16415</v>
      </c>
      <c r="BU241" t="s">
        <v>25863</v>
      </c>
      <c r="BV241" t="s">
        <v>4695</v>
      </c>
      <c r="BX241">
        <v>43598.30127314815</v>
      </c>
    </row>
    <row r="242" spans="1:76" x14ac:dyDescent="0.25">
      <c r="A242" t="s">
        <v>25868</v>
      </c>
      <c r="B242" t="s">
        <v>25869</v>
      </c>
      <c r="C242" t="s">
        <v>46</v>
      </c>
      <c r="D242">
        <v>39413</v>
      </c>
      <c r="H242" t="s">
        <v>47</v>
      </c>
      <c r="I242">
        <v>39413</v>
      </c>
      <c r="J242">
        <v>2008</v>
      </c>
      <c r="K242" t="s">
        <v>85</v>
      </c>
      <c r="L242" t="s">
        <v>962</v>
      </c>
      <c r="N242" t="s">
        <v>963</v>
      </c>
      <c r="O242" t="s">
        <v>117</v>
      </c>
      <c r="P242" t="s">
        <v>115</v>
      </c>
      <c r="R242">
        <v>98371</v>
      </c>
      <c r="S242" t="s">
        <v>2700</v>
      </c>
      <c r="T242" t="s">
        <v>25870</v>
      </c>
      <c r="V242" t="s">
        <v>4783</v>
      </c>
      <c r="W242">
        <v>25</v>
      </c>
      <c r="X242" t="s">
        <v>4784</v>
      </c>
      <c r="Y242">
        <v>3879</v>
      </c>
      <c r="Z242" t="s">
        <v>115</v>
      </c>
      <c r="AA242" t="s">
        <v>4785</v>
      </c>
      <c r="AB242">
        <v>373207</v>
      </c>
      <c r="AC242" t="s">
        <v>146</v>
      </c>
      <c r="AD242" t="s">
        <v>4690</v>
      </c>
      <c r="AE242" t="s">
        <v>107</v>
      </c>
      <c r="AF242" t="s">
        <v>107</v>
      </c>
      <c r="AJ242" t="s">
        <v>58</v>
      </c>
      <c r="AK242" t="s">
        <v>59</v>
      </c>
      <c r="AL242">
        <v>39756</v>
      </c>
      <c r="AN242" t="b">
        <v>1</v>
      </c>
      <c r="AQ242" t="s">
        <v>73</v>
      </c>
      <c r="AR242" t="s">
        <v>61</v>
      </c>
      <c r="BB242" s="7" t="s">
        <v>963</v>
      </c>
      <c r="BC242" s="7" t="s">
        <v>117</v>
      </c>
      <c r="BE242" s="7">
        <v>98371</v>
      </c>
      <c r="BG242" s="7">
        <v>30444.79</v>
      </c>
      <c r="BH242" s="7">
        <v>0</v>
      </c>
      <c r="BI242">
        <v>31776.12</v>
      </c>
      <c r="BJ242">
        <v>2000</v>
      </c>
      <c r="BK242">
        <v>0</v>
      </c>
      <c r="BL242">
        <v>0</v>
      </c>
      <c r="BM242">
        <v>12623.64</v>
      </c>
      <c r="BN242">
        <v>0</v>
      </c>
      <c r="BO242" t="s">
        <v>25871</v>
      </c>
      <c r="BP242">
        <v>12690</v>
      </c>
      <c r="BQ242">
        <v>28278</v>
      </c>
      <c r="BR242">
        <v>16249</v>
      </c>
      <c r="BS242">
        <v>14913</v>
      </c>
      <c r="BU242" t="s">
        <v>21531</v>
      </c>
      <c r="BV242" t="s">
        <v>4695</v>
      </c>
      <c r="BX242">
        <v>44149.39402777778</v>
      </c>
    </row>
    <row r="243" spans="1:76" x14ac:dyDescent="0.25">
      <c r="A243" t="s">
        <v>25872</v>
      </c>
      <c r="B243" t="s">
        <v>24520</v>
      </c>
      <c r="C243" t="s">
        <v>46</v>
      </c>
      <c r="D243">
        <v>39546</v>
      </c>
      <c r="H243" t="s">
        <v>47</v>
      </c>
      <c r="I243">
        <v>39546</v>
      </c>
      <c r="J243">
        <v>2008</v>
      </c>
      <c r="K243" t="s">
        <v>85</v>
      </c>
      <c r="L243" t="s">
        <v>24521</v>
      </c>
      <c r="N243" t="s">
        <v>24522</v>
      </c>
      <c r="O243" t="s">
        <v>105</v>
      </c>
      <c r="P243" t="s">
        <v>105</v>
      </c>
      <c r="R243">
        <v>992099309</v>
      </c>
      <c r="T243" t="s">
        <v>24524</v>
      </c>
      <c r="V243" t="s">
        <v>4807</v>
      </c>
      <c r="W243">
        <v>23</v>
      </c>
      <c r="X243" t="s">
        <v>6703</v>
      </c>
      <c r="Y243">
        <v>4151</v>
      </c>
      <c r="Z243" t="s">
        <v>105</v>
      </c>
      <c r="AA243" t="s">
        <v>4785</v>
      </c>
      <c r="AB243">
        <v>236096</v>
      </c>
      <c r="AC243" t="s">
        <v>146</v>
      </c>
      <c r="AD243" t="s">
        <v>4690</v>
      </c>
      <c r="AE243" t="s">
        <v>107</v>
      </c>
      <c r="AF243" t="s">
        <v>107</v>
      </c>
      <c r="AJ243" t="s">
        <v>58</v>
      </c>
      <c r="AK243" t="s">
        <v>59</v>
      </c>
      <c r="AL243">
        <v>39756</v>
      </c>
      <c r="AN243" t="b">
        <v>1</v>
      </c>
      <c r="AQ243" t="s">
        <v>60</v>
      </c>
      <c r="AR243" t="s">
        <v>61</v>
      </c>
      <c r="BB243" s="7" t="s">
        <v>24522</v>
      </c>
      <c r="BC243" s="7" t="s">
        <v>105</v>
      </c>
      <c r="BE243" s="7">
        <v>992099309</v>
      </c>
      <c r="BG243" s="7">
        <v>173552.6</v>
      </c>
      <c r="BH243" s="7">
        <v>1845.22</v>
      </c>
      <c r="BI243">
        <v>172990.02</v>
      </c>
      <c r="BJ243">
        <v>-1832.3</v>
      </c>
      <c r="BK243">
        <v>0</v>
      </c>
      <c r="BL243">
        <v>0</v>
      </c>
      <c r="BM243">
        <v>11853.79</v>
      </c>
      <c r="BN243">
        <v>2325</v>
      </c>
      <c r="BO243" t="s">
        <v>25873</v>
      </c>
      <c r="BP243">
        <v>13094</v>
      </c>
      <c r="BQ243">
        <v>7902</v>
      </c>
      <c r="BR243">
        <v>16232</v>
      </c>
      <c r="BS243">
        <v>14927</v>
      </c>
      <c r="BU243" t="s">
        <v>25874</v>
      </c>
      <c r="BV243" t="s">
        <v>4695</v>
      </c>
      <c r="BX243">
        <v>44149.394918981481</v>
      </c>
    </row>
    <row r="244" spans="1:76" x14ac:dyDescent="0.25">
      <c r="A244" t="s">
        <v>25875</v>
      </c>
      <c r="B244" t="s">
        <v>25876</v>
      </c>
      <c r="C244" t="s">
        <v>46</v>
      </c>
      <c r="D244">
        <v>39479</v>
      </c>
      <c r="H244" t="s">
        <v>47</v>
      </c>
      <c r="I244">
        <v>39479</v>
      </c>
      <c r="J244">
        <v>2008</v>
      </c>
      <c r="K244" t="s">
        <v>85</v>
      </c>
      <c r="L244" t="s">
        <v>25877</v>
      </c>
      <c r="N244" t="s">
        <v>25878</v>
      </c>
      <c r="O244" t="s">
        <v>477</v>
      </c>
      <c r="P244" t="s">
        <v>226</v>
      </c>
      <c r="R244">
        <v>98604</v>
      </c>
      <c r="S244" t="s">
        <v>25879</v>
      </c>
      <c r="T244" t="s">
        <v>25880</v>
      </c>
      <c r="V244" t="s">
        <v>4783</v>
      </c>
      <c r="W244">
        <v>25</v>
      </c>
      <c r="X244" t="s">
        <v>6013</v>
      </c>
      <c r="Y244">
        <v>3147</v>
      </c>
      <c r="Z244" t="s">
        <v>226</v>
      </c>
      <c r="AA244" t="s">
        <v>4785</v>
      </c>
      <c r="AB244">
        <v>188946</v>
      </c>
      <c r="AC244" t="s">
        <v>146</v>
      </c>
      <c r="AD244" t="s">
        <v>4690</v>
      </c>
      <c r="AE244" t="s">
        <v>107</v>
      </c>
      <c r="AF244" t="s">
        <v>107</v>
      </c>
      <c r="AJ244" t="s">
        <v>58</v>
      </c>
      <c r="AK244" t="s">
        <v>59</v>
      </c>
      <c r="AL244">
        <v>39756</v>
      </c>
      <c r="AN244" t="b">
        <v>1</v>
      </c>
      <c r="AQ244" t="s">
        <v>60</v>
      </c>
      <c r="AR244" t="s">
        <v>61</v>
      </c>
      <c r="BB244" s="7" t="s">
        <v>25878</v>
      </c>
      <c r="BC244" s="7" t="s">
        <v>477</v>
      </c>
      <c r="BE244" s="7">
        <v>98604</v>
      </c>
      <c r="BG244" s="7">
        <v>50318.85</v>
      </c>
      <c r="BH244" s="7">
        <v>2930.19</v>
      </c>
      <c r="BI244">
        <v>59135.040000000001</v>
      </c>
      <c r="BJ244">
        <v>0</v>
      </c>
      <c r="BK244">
        <v>0</v>
      </c>
      <c r="BL244">
        <v>0</v>
      </c>
      <c r="BM244">
        <v>14743.03</v>
      </c>
      <c r="BN244">
        <v>76500</v>
      </c>
      <c r="BO244" t="s">
        <v>25881</v>
      </c>
      <c r="BP244">
        <v>13095</v>
      </c>
      <c r="BQ244">
        <v>4735</v>
      </c>
      <c r="BR244">
        <v>16231</v>
      </c>
      <c r="BS244">
        <v>14928</v>
      </c>
      <c r="BU244" t="s">
        <v>25882</v>
      </c>
      <c r="BV244" t="s">
        <v>4695</v>
      </c>
      <c r="BX244">
        <v>44149.394965277781</v>
      </c>
    </row>
    <row r="245" spans="1:76" x14ac:dyDescent="0.25">
      <c r="A245" t="s">
        <v>25883</v>
      </c>
      <c r="B245" t="s">
        <v>25884</v>
      </c>
      <c r="C245" t="s">
        <v>46</v>
      </c>
      <c r="D245">
        <v>39621</v>
      </c>
      <c r="I245">
        <v>39621</v>
      </c>
      <c r="J245">
        <v>2008</v>
      </c>
      <c r="K245" t="s">
        <v>85</v>
      </c>
      <c r="L245" t="s">
        <v>25885</v>
      </c>
      <c r="N245" t="s">
        <v>25886</v>
      </c>
      <c r="O245" t="s">
        <v>132</v>
      </c>
      <c r="P245" t="s">
        <v>133</v>
      </c>
      <c r="R245">
        <v>98626</v>
      </c>
      <c r="S245" t="s">
        <v>25887</v>
      </c>
      <c r="T245" t="s">
        <v>25888</v>
      </c>
      <c r="V245" t="s">
        <v>4807</v>
      </c>
      <c r="W245">
        <v>23</v>
      </c>
      <c r="X245" t="s">
        <v>5425</v>
      </c>
      <c r="Y245">
        <v>3200</v>
      </c>
      <c r="Z245" t="s">
        <v>133</v>
      </c>
      <c r="AA245" t="s">
        <v>4785</v>
      </c>
      <c r="AB245">
        <v>52538</v>
      </c>
      <c r="AC245" t="s">
        <v>146</v>
      </c>
      <c r="AD245" t="s">
        <v>4690</v>
      </c>
      <c r="AE245" t="s">
        <v>107</v>
      </c>
      <c r="AF245" t="s">
        <v>107</v>
      </c>
      <c r="AJ245" t="s">
        <v>58</v>
      </c>
      <c r="AK245" t="s">
        <v>59</v>
      </c>
      <c r="AL245">
        <v>39756</v>
      </c>
      <c r="AN245" t="b">
        <v>1</v>
      </c>
      <c r="AQ245" t="s">
        <v>60</v>
      </c>
      <c r="AR245" t="s">
        <v>99</v>
      </c>
      <c r="BB245" s="7" t="s">
        <v>25886</v>
      </c>
      <c r="BC245" s="7" t="s">
        <v>132</v>
      </c>
      <c r="BE245" s="7">
        <v>98626</v>
      </c>
      <c r="BO245" t="s">
        <v>25889</v>
      </c>
      <c r="BP245">
        <v>13172</v>
      </c>
      <c r="BQ245">
        <v>10293</v>
      </c>
      <c r="BR245">
        <v>16228</v>
      </c>
      <c r="BU245" t="s">
        <v>25890</v>
      </c>
      <c r="BV245" t="s">
        <v>4695</v>
      </c>
      <c r="BX245">
        <v>43598.29960648148</v>
      </c>
    </row>
    <row r="246" spans="1:76" x14ac:dyDescent="0.25">
      <c r="A246" t="s">
        <v>25891</v>
      </c>
      <c r="B246" t="s">
        <v>3467</v>
      </c>
      <c r="C246" t="s">
        <v>46</v>
      </c>
      <c r="D246">
        <v>39618</v>
      </c>
      <c r="H246" t="s">
        <v>599</v>
      </c>
      <c r="I246">
        <v>39618</v>
      </c>
      <c r="J246">
        <v>2008</v>
      </c>
      <c r="K246" t="s">
        <v>85</v>
      </c>
      <c r="L246" t="s">
        <v>3468</v>
      </c>
      <c r="N246" t="s">
        <v>3469</v>
      </c>
      <c r="O246" t="s">
        <v>186</v>
      </c>
      <c r="P246" t="s">
        <v>68</v>
      </c>
      <c r="R246">
        <v>98071</v>
      </c>
      <c r="S246" t="s">
        <v>3470</v>
      </c>
      <c r="T246" t="s">
        <v>25892</v>
      </c>
      <c r="V246" t="s">
        <v>54</v>
      </c>
      <c r="W246">
        <v>13</v>
      </c>
      <c r="X246" t="s">
        <v>362</v>
      </c>
      <c r="Y246">
        <v>4872</v>
      </c>
      <c r="Z246" t="s">
        <v>68</v>
      </c>
      <c r="AA246" t="s">
        <v>57</v>
      </c>
      <c r="AC246" t="s">
        <v>146</v>
      </c>
      <c r="AD246" t="s">
        <v>4690</v>
      </c>
      <c r="AE246" t="s">
        <v>107</v>
      </c>
      <c r="AF246" t="s">
        <v>107</v>
      </c>
      <c r="AJ246" t="s">
        <v>58</v>
      </c>
      <c r="AK246" t="s">
        <v>59</v>
      </c>
      <c r="AL246">
        <v>39756</v>
      </c>
      <c r="AN246" t="b">
        <v>1</v>
      </c>
      <c r="AQ246" t="s">
        <v>60</v>
      </c>
      <c r="AR246" t="s">
        <v>99</v>
      </c>
      <c r="AS246" t="s">
        <v>4734</v>
      </c>
      <c r="BB246" s="7" t="s">
        <v>3469</v>
      </c>
      <c r="BC246" s="7" t="s">
        <v>186</v>
      </c>
      <c r="BE246" s="7">
        <v>98071</v>
      </c>
      <c r="BG246" s="7">
        <v>27830.76</v>
      </c>
      <c r="BH246" s="7">
        <v>0</v>
      </c>
      <c r="BI246">
        <v>26413.43</v>
      </c>
      <c r="BJ246">
        <v>-5962.73</v>
      </c>
      <c r="BK246">
        <v>0</v>
      </c>
      <c r="BL246">
        <v>0</v>
      </c>
      <c r="BM246">
        <v>0</v>
      </c>
      <c r="BN246">
        <v>0</v>
      </c>
      <c r="BO246" t="s">
        <v>25893</v>
      </c>
      <c r="BP246">
        <v>13382</v>
      </c>
      <c r="BQ246">
        <v>10290</v>
      </c>
      <c r="BR246">
        <v>16218</v>
      </c>
      <c r="BS246">
        <v>14930</v>
      </c>
      <c r="BT246">
        <v>47</v>
      </c>
      <c r="BU246" t="s">
        <v>25894</v>
      </c>
      <c r="BV246" t="s">
        <v>4695</v>
      </c>
      <c r="BX246">
        <v>44149.394999999997</v>
      </c>
    </row>
    <row r="247" spans="1:76" x14ac:dyDescent="0.25">
      <c r="A247" t="s">
        <v>25895</v>
      </c>
      <c r="B247" t="s">
        <v>25896</v>
      </c>
      <c r="C247" t="s">
        <v>46</v>
      </c>
      <c r="D247">
        <v>39611</v>
      </c>
      <c r="I247">
        <v>39611</v>
      </c>
      <c r="J247">
        <v>2008</v>
      </c>
      <c r="K247" t="s">
        <v>85</v>
      </c>
      <c r="L247" t="s">
        <v>25897</v>
      </c>
      <c r="N247" t="s">
        <v>25898</v>
      </c>
      <c r="O247" t="s">
        <v>740</v>
      </c>
      <c r="P247" t="s">
        <v>737</v>
      </c>
      <c r="R247" t="s">
        <v>7916</v>
      </c>
      <c r="S247" t="s">
        <v>25899</v>
      </c>
      <c r="T247" t="s">
        <v>25900</v>
      </c>
      <c r="V247" t="s">
        <v>4807</v>
      </c>
      <c r="W247">
        <v>23</v>
      </c>
      <c r="X247" t="s">
        <v>6884</v>
      </c>
      <c r="Y247">
        <v>3369</v>
      </c>
      <c r="Z247" t="s">
        <v>737</v>
      </c>
      <c r="AA247" t="s">
        <v>4785</v>
      </c>
      <c r="AB247">
        <v>34197</v>
      </c>
      <c r="AC247" t="s">
        <v>146</v>
      </c>
      <c r="AD247" t="s">
        <v>4690</v>
      </c>
      <c r="AE247" t="s">
        <v>107</v>
      </c>
      <c r="AF247" t="s">
        <v>107</v>
      </c>
      <c r="AJ247" t="s">
        <v>58</v>
      </c>
      <c r="AK247" t="s">
        <v>59</v>
      </c>
      <c r="AL247">
        <v>39756</v>
      </c>
      <c r="AN247" t="b">
        <v>1</v>
      </c>
      <c r="AQ247" t="s">
        <v>60</v>
      </c>
      <c r="AR247" t="s">
        <v>99</v>
      </c>
      <c r="BB247" s="7" t="s">
        <v>25898</v>
      </c>
      <c r="BC247" s="7" t="s">
        <v>740</v>
      </c>
      <c r="BE247" s="7" t="s">
        <v>7916</v>
      </c>
      <c r="BO247" t="s">
        <v>25901</v>
      </c>
      <c r="BP247">
        <v>13575</v>
      </c>
      <c r="BQ247">
        <v>35045</v>
      </c>
      <c r="BR247">
        <v>16210</v>
      </c>
      <c r="BU247" t="s">
        <v>25902</v>
      </c>
      <c r="BV247" t="s">
        <v>4695</v>
      </c>
      <c r="BX247">
        <v>43598.299456018518</v>
      </c>
    </row>
    <row r="248" spans="1:76" x14ac:dyDescent="0.25">
      <c r="A248" t="s">
        <v>25903</v>
      </c>
      <c r="B248" t="s">
        <v>2465</v>
      </c>
      <c r="C248" t="s">
        <v>46</v>
      </c>
      <c r="D248">
        <v>39485</v>
      </c>
      <c r="H248" t="s">
        <v>47</v>
      </c>
      <c r="I248">
        <v>39485</v>
      </c>
      <c r="J248">
        <v>2008</v>
      </c>
      <c r="K248" t="s">
        <v>85</v>
      </c>
      <c r="L248" t="s">
        <v>25904</v>
      </c>
      <c r="N248" t="s">
        <v>2466</v>
      </c>
      <c r="O248" t="s">
        <v>881</v>
      </c>
      <c r="P248" t="s">
        <v>121</v>
      </c>
      <c r="R248">
        <v>98528</v>
      </c>
      <c r="S248" t="s">
        <v>2467</v>
      </c>
      <c r="T248" t="s">
        <v>25905</v>
      </c>
      <c r="V248" t="s">
        <v>54</v>
      </c>
      <c r="W248">
        <v>13</v>
      </c>
      <c r="X248" t="s">
        <v>838</v>
      </c>
      <c r="Y248">
        <v>4847</v>
      </c>
      <c r="Z248" t="s">
        <v>121</v>
      </c>
      <c r="AA248" t="s">
        <v>57</v>
      </c>
      <c r="AC248" t="s">
        <v>146</v>
      </c>
      <c r="AD248" t="s">
        <v>4690</v>
      </c>
      <c r="AE248" t="s">
        <v>107</v>
      </c>
      <c r="AF248" t="s">
        <v>107</v>
      </c>
      <c r="AJ248" t="s">
        <v>58</v>
      </c>
      <c r="AK248" t="s">
        <v>59</v>
      </c>
      <c r="AL248">
        <v>39756</v>
      </c>
      <c r="AN248" t="b">
        <v>1</v>
      </c>
      <c r="AQ248" t="s">
        <v>60</v>
      </c>
      <c r="AR248" t="s">
        <v>99</v>
      </c>
      <c r="AS248" t="s">
        <v>100</v>
      </c>
      <c r="BB248" s="7" t="s">
        <v>2466</v>
      </c>
      <c r="BC248" s="7" t="s">
        <v>881</v>
      </c>
      <c r="BE248" s="7">
        <v>98528</v>
      </c>
      <c r="BG248" s="7">
        <v>50795.05</v>
      </c>
      <c r="BH248" s="7">
        <v>2734.8</v>
      </c>
      <c r="BI248">
        <v>59309.75</v>
      </c>
      <c r="BJ248">
        <v>0</v>
      </c>
      <c r="BK248">
        <v>0</v>
      </c>
      <c r="BL248">
        <v>0</v>
      </c>
      <c r="BM248">
        <v>6204.28</v>
      </c>
      <c r="BN248">
        <v>0</v>
      </c>
      <c r="BO248" t="s">
        <v>25906</v>
      </c>
      <c r="BP248">
        <v>13709</v>
      </c>
      <c r="BQ248">
        <v>4124</v>
      </c>
      <c r="BR248">
        <v>16207</v>
      </c>
      <c r="BS248">
        <v>14949</v>
      </c>
      <c r="BT248">
        <v>35</v>
      </c>
      <c r="BU248" t="s">
        <v>25907</v>
      </c>
      <c r="BV248" t="s">
        <v>4695</v>
      </c>
      <c r="BX248">
        <v>44149.395636574074</v>
      </c>
    </row>
    <row r="249" spans="1:76" x14ac:dyDescent="0.25">
      <c r="A249" t="s">
        <v>25908</v>
      </c>
      <c r="B249" t="s">
        <v>25909</v>
      </c>
      <c r="C249" t="s">
        <v>46</v>
      </c>
      <c r="D249">
        <v>39348</v>
      </c>
      <c r="H249" t="s">
        <v>599</v>
      </c>
      <c r="I249">
        <v>39348</v>
      </c>
      <c r="J249">
        <v>2008</v>
      </c>
      <c r="K249" t="s">
        <v>85</v>
      </c>
      <c r="L249" t="s">
        <v>25910</v>
      </c>
      <c r="N249" t="s">
        <v>25911</v>
      </c>
      <c r="O249" t="s">
        <v>1126</v>
      </c>
      <c r="P249" t="s">
        <v>1127</v>
      </c>
      <c r="R249">
        <v>991569502</v>
      </c>
      <c r="T249" t="s">
        <v>25912</v>
      </c>
      <c r="V249" t="s">
        <v>4807</v>
      </c>
      <c r="W249">
        <v>23</v>
      </c>
      <c r="X249" t="s">
        <v>7527</v>
      </c>
      <c r="Y249">
        <v>3865</v>
      </c>
      <c r="Z249" t="s">
        <v>1127</v>
      </c>
      <c r="AA249" t="s">
        <v>4785</v>
      </c>
      <c r="AB249">
        <v>7239</v>
      </c>
      <c r="AC249" t="s">
        <v>146</v>
      </c>
      <c r="AD249" t="s">
        <v>4690</v>
      </c>
      <c r="AE249" t="s">
        <v>107</v>
      </c>
      <c r="AF249" t="s">
        <v>107</v>
      </c>
      <c r="AJ249" t="s">
        <v>58</v>
      </c>
      <c r="AK249" t="s">
        <v>59</v>
      </c>
      <c r="AL249">
        <v>39756</v>
      </c>
      <c r="AN249" t="b">
        <v>1</v>
      </c>
      <c r="AQ249" t="s">
        <v>60</v>
      </c>
      <c r="AR249" t="s">
        <v>99</v>
      </c>
      <c r="BB249" s="7" t="s">
        <v>25911</v>
      </c>
      <c r="BC249" s="7" t="s">
        <v>1126</v>
      </c>
      <c r="BE249" s="7">
        <v>991569502</v>
      </c>
      <c r="BG249" s="7">
        <v>15545.42</v>
      </c>
      <c r="BH249" s="7">
        <v>0</v>
      </c>
      <c r="BI249">
        <v>14804.42</v>
      </c>
      <c r="BJ249">
        <v>0</v>
      </c>
      <c r="BK249">
        <v>0</v>
      </c>
      <c r="BL249">
        <v>0</v>
      </c>
      <c r="BO249" t="s">
        <v>25913</v>
      </c>
      <c r="BP249">
        <v>13815</v>
      </c>
      <c r="BQ249">
        <v>7700</v>
      </c>
      <c r="BR249">
        <v>16201</v>
      </c>
      <c r="BS249">
        <v>14955</v>
      </c>
      <c r="BU249" t="s">
        <v>25914</v>
      </c>
      <c r="BV249" t="s">
        <v>4695</v>
      </c>
      <c r="BX249">
        <v>44149.395891203705</v>
      </c>
    </row>
    <row r="250" spans="1:76" x14ac:dyDescent="0.25">
      <c r="A250" t="s">
        <v>25915</v>
      </c>
      <c r="B250" t="s">
        <v>455</v>
      </c>
      <c r="C250" t="s">
        <v>46</v>
      </c>
      <c r="D250">
        <v>39523</v>
      </c>
      <c r="H250" t="s">
        <v>47</v>
      </c>
      <c r="I250">
        <v>39523</v>
      </c>
      <c r="J250">
        <v>2008</v>
      </c>
      <c r="K250" t="s">
        <v>85</v>
      </c>
      <c r="L250" t="s">
        <v>456</v>
      </c>
      <c r="N250" t="s">
        <v>457</v>
      </c>
      <c r="O250" t="s">
        <v>458</v>
      </c>
      <c r="P250" t="s">
        <v>462</v>
      </c>
      <c r="R250">
        <v>99328</v>
      </c>
      <c r="S250" t="s">
        <v>2276</v>
      </c>
      <c r="T250" t="s">
        <v>25916</v>
      </c>
      <c r="V250" t="s">
        <v>54</v>
      </c>
      <c r="W250">
        <v>13</v>
      </c>
      <c r="X250" t="s">
        <v>461</v>
      </c>
      <c r="Y250">
        <v>4809</v>
      </c>
      <c r="Z250" t="s">
        <v>462</v>
      </c>
      <c r="AA250" t="s">
        <v>57</v>
      </c>
      <c r="AC250" t="s">
        <v>146</v>
      </c>
      <c r="AD250" t="s">
        <v>4690</v>
      </c>
      <c r="AE250" t="s">
        <v>107</v>
      </c>
      <c r="AF250" t="s">
        <v>107</v>
      </c>
      <c r="AJ250" t="s">
        <v>58</v>
      </c>
      <c r="AK250" t="s">
        <v>59</v>
      </c>
      <c r="AL250">
        <v>39756</v>
      </c>
      <c r="AN250" t="b">
        <v>1</v>
      </c>
      <c r="AQ250" t="s">
        <v>60</v>
      </c>
      <c r="AR250" t="s">
        <v>99</v>
      </c>
      <c r="AS250" t="s">
        <v>4734</v>
      </c>
      <c r="BB250" s="7" t="s">
        <v>457</v>
      </c>
      <c r="BC250" s="7" t="s">
        <v>458</v>
      </c>
      <c r="BE250" s="7">
        <v>99328</v>
      </c>
      <c r="BG250" s="7">
        <v>68074.240000000005</v>
      </c>
      <c r="BH250" s="7">
        <v>0</v>
      </c>
      <c r="BI250">
        <v>74500.5</v>
      </c>
      <c r="BJ250">
        <v>0</v>
      </c>
      <c r="BK250">
        <v>0</v>
      </c>
      <c r="BL250">
        <v>0</v>
      </c>
      <c r="BO250" t="s">
        <v>25917</v>
      </c>
      <c r="BP250">
        <v>13843</v>
      </c>
      <c r="BQ250">
        <v>1733</v>
      </c>
      <c r="BR250">
        <v>16200</v>
      </c>
      <c r="BS250">
        <v>14948</v>
      </c>
      <c r="BT250">
        <v>16</v>
      </c>
      <c r="BU250" t="s">
        <v>25918</v>
      </c>
      <c r="BV250" t="s">
        <v>4695</v>
      </c>
      <c r="BX250">
        <v>44149.395590277774</v>
      </c>
    </row>
    <row r="251" spans="1:76" x14ac:dyDescent="0.25">
      <c r="A251" t="s">
        <v>25919</v>
      </c>
      <c r="B251" t="s">
        <v>25920</v>
      </c>
      <c r="C251" t="s">
        <v>46</v>
      </c>
      <c r="D251">
        <v>39548</v>
      </c>
      <c r="H251" t="s">
        <v>47</v>
      </c>
      <c r="I251">
        <v>39548</v>
      </c>
      <c r="J251">
        <v>2008</v>
      </c>
      <c r="K251" t="s">
        <v>85</v>
      </c>
      <c r="L251" t="s">
        <v>25921</v>
      </c>
      <c r="N251" t="s">
        <v>25922</v>
      </c>
      <c r="O251" t="s">
        <v>3510</v>
      </c>
      <c r="P251" t="s">
        <v>3508</v>
      </c>
      <c r="R251">
        <v>99029</v>
      </c>
      <c r="T251" t="s">
        <v>25923</v>
      </c>
      <c r="V251" t="s">
        <v>4807</v>
      </c>
      <c r="W251">
        <v>23</v>
      </c>
      <c r="X251" t="s">
        <v>6972</v>
      </c>
      <c r="Y251">
        <v>3655</v>
      </c>
      <c r="Z251" t="s">
        <v>3508</v>
      </c>
      <c r="AA251" t="s">
        <v>4785</v>
      </c>
      <c r="AB251">
        <v>6596</v>
      </c>
      <c r="AC251" t="s">
        <v>146</v>
      </c>
      <c r="AD251" t="s">
        <v>4690</v>
      </c>
      <c r="AE251" t="s">
        <v>107</v>
      </c>
      <c r="AF251" t="s">
        <v>107</v>
      </c>
      <c r="AJ251" t="s">
        <v>58</v>
      </c>
      <c r="AK251" t="s">
        <v>59</v>
      </c>
      <c r="AL251">
        <v>39756</v>
      </c>
      <c r="AN251" t="b">
        <v>1</v>
      </c>
      <c r="AQ251" t="s">
        <v>177</v>
      </c>
      <c r="BB251" s="7" t="s">
        <v>25922</v>
      </c>
      <c r="BC251" s="7" t="s">
        <v>3510</v>
      </c>
      <c r="BE251" s="7">
        <v>99029</v>
      </c>
      <c r="BG251" s="7">
        <v>7986.01</v>
      </c>
      <c r="BH251" s="7">
        <v>0</v>
      </c>
      <c r="BI251">
        <v>7190.99</v>
      </c>
      <c r="BJ251">
        <v>0</v>
      </c>
      <c r="BK251">
        <v>0</v>
      </c>
      <c r="BL251">
        <v>0</v>
      </c>
      <c r="BO251" t="s">
        <v>25924</v>
      </c>
      <c r="BP251">
        <v>13881</v>
      </c>
      <c r="BQ251">
        <v>10282</v>
      </c>
      <c r="BR251">
        <v>16198</v>
      </c>
      <c r="BS251">
        <v>14951</v>
      </c>
      <c r="BU251" t="s">
        <v>25925</v>
      </c>
      <c r="BV251" t="s">
        <v>4695</v>
      </c>
      <c r="BX251">
        <v>44149.39571759259</v>
      </c>
    </row>
    <row r="252" spans="1:76" x14ac:dyDescent="0.25">
      <c r="A252" t="s">
        <v>25926</v>
      </c>
      <c r="B252" t="s">
        <v>2462</v>
      </c>
      <c r="C252" t="s">
        <v>46</v>
      </c>
      <c r="D252">
        <v>39582</v>
      </c>
      <c r="H252" t="s">
        <v>47</v>
      </c>
      <c r="I252">
        <v>39582</v>
      </c>
      <c r="J252">
        <v>2008</v>
      </c>
      <c r="K252" t="s">
        <v>85</v>
      </c>
      <c r="L252" t="s">
        <v>25927</v>
      </c>
      <c r="N252" t="s">
        <v>2463</v>
      </c>
      <c r="O252" t="s">
        <v>366</v>
      </c>
      <c r="P252" t="s">
        <v>96</v>
      </c>
      <c r="R252">
        <v>993360495</v>
      </c>
      <c r="S252" t="s">
        <v>2464</v>
      </c>
      <c r="T252" t="s">
        <v>25928</v>
      </c>
      <c r="V252" t="s">
        <v>54</v>
      </c>
      <c r="W252">
        <v>13</v>
      </c>
      <c r="X252" t="s">
        <v>98</v>
      </c>
      <c r="Y252">
        <v>4793</v>
      </c>
      <c r="Z252" t="s">
        <v>96</v>
      </c>
      <c r="AA252" t="s">
        <v>57</v>
      </c>
      <c r="AC252" t="s">
        <v>146</v>
      </c>
      <c r="AD252" t="s">
        <v>4690</v>
      </c>
      <c r="AE252" t="s">
        <v>107</v>
      </c>
      <c r="AF252" t="s">
        <v>107</v>
      </c>
      <c r="AJ252" t="s">
        <v>58</v>
      </c>
      <c r="AK252" t="s">
        <v>59</v>
      </c>
      <c r="AL252">
        <v>39756</v>
      </c>
      <c r="AN252" t="b">
        <v>1</v>
      </c>
      <c r="AQ252" t="s">
        <v>177</v>
      </c>
      <c r="BB252" s="7" t="s">
        <v>2463</v>
      </c>
      <c r="BC252" s="7" t="s">
        <v>366</v>
      </c>
      <c r="BE252" s="7">
        <v>993360495</v>
      </c>
      <c r="BG252" s="7">
        <v>15382.59</v>
      </c>
      <c r="BH252" s="7">
        <v>0</v>
      </c>
      <c r="BI252">
        <v>31463.3</v>
      </c>
      <c r="BJ252">
        <v>16080.71</v>
      </c>
      <c r="BK252">
        <v>0</v>
      </c>
      <c r="BL252">
        <v>6567.63</v>
      </c>
      <c r="BO252" t="s">
        <v>25929</v>
      </c>
      <c r="BP252">
        <v>14200</v>
      </c>
      <c r="BQ252">
        <v>2498</v>
      </c>
      <c r="BR252">
        <v>16188</v>
      </c>
      <c r="BS252">
        <v>14972</v>
      </c>
      <c r="BT252">
        <v>8</v>
      </c>
      <c r="BU252" t="s">
        <v>25930</v>
      </c>
      <c r="BV252" t="s">
        <v>4695</v>
      </c>
      <c r="BX252">
        <v>44149.39640046296</v>
      </c>
    </row>
    <row r="253" spans="1:76" x14ac:dyDescent="0.25">
      <c r="A253" t="s">
        <v>25931</v>
      </c>
      <c r="B253" t="s">
        <v>4103</v>
      </c>
      <c r="C253" t="s">
        <v>46</v>
      </c>
      <c r="D253">
        <v>39581</v>
      </c>
      <c r="I253">
        <v>39581</v>
      </c>
      <c r="J253">
        <v>2008</v>
      </c>
      <c r="K253" t="s">
        <v>85</v>
      </c>
      <c r="L253" t="s">
        <v>4104</v>
      </c>
      <c r="N253" t="s">
        <v>4105</v>
      </c>
      <c r="O253" t="s">
        <v>225</v>
      </c>
      <c r="P253" t="s">
        <v>226</v>
      </c>
      <c r="R253">
        <v>986612455</v>
      </c>
      <c r="V253" t="s">
        <v>54</v>
      </c>
      <c r="W253">
        <v>13</v>
      </c>
      <c r="X253" t="s">
        <v>228</v>
      </c>
      <c r="Y253">
        <v>4876</v>
      </c>
      <c r="Z253" t="s">
        <v>226</v>
      </c>
      <c r="AA253" t="s">
        <v>57</v>
      </c>
      <c r="AC253" t="s">
        <v>146</v>
      </c>
      <c r="AD253" t="s">
        <v>4690</v>
      </c>
      <c r="AE253" t="s">
        <v>107</v>
      </c>
      <c r="AF253" t="s">
        <v>107</v>
      </c>
      <c r="AJ253" t="s">
        <v>58</v>
      </c>
      <c r="AK253" t="s">
        <v>59</v>
      </c>
      <c r="AL253">
        <v>39756</v>
      </c>
      <c r="AN253" t="b">
        <v>1</v>
      </c>
      <c r="AQ253" t="s">
        <v>177</v>
      </c>
      <c r="BB253" s="7" t="s">
        <v>4105</v>
      </c>
      <c r="BC253" s="7" t="s">
        <v>225</v>
      </c>
      <c r="BE253" s="7">
        <v>986612455</v>
      </c>
      <c r="BO253" t="s">
        <v>25932</v>
      </c>
      <c r="BP253">
        <v>14249</v>
      </c>
      <c r="BQ253">
        <v>10277</v>
      </c>
      <c r="BR253">
        <v>16186</v>
      </c>
      <c r="BT253">
        <v>49</v>
      </c>
      <c r="BU253" t="s">
        <v>25933</v>
      </c>
      <c r="BV253" t="s">
        <v>4695</v>
      </c>
      <c r="BX253">
        <v>43598.299189814818</v>
      </c>
    </row>
    <row r="254" spans="1:76" x14ac:dyDescent="0.25">
      <c r="A254" t="s">
        <v>25934</v>
      </c>
      <c r="B254" t="s">
        <v>25935</v>
      </c>
      <c r="C254" t="s">
        <v>46</v>
      </c>
      <c r="D254">
        <v>39506</v>
      </c>
      <c r="H254" t="s">
        <v>47</v>
      </c>
      <c r="I254">
        <v>39506</v>
      </c>
      <c r="J254">
        <v>2008</v>
      </c>
      <c r="K254" t="s">
        <v>85</v>
      </c>
      <c r="L254" t="s">
        <v>25936</v>
      </c>
      <c r="N254" t="s">
        <v>25937</v>
      </c>
      <c r="O254" t="s">
        <v>2715</v>
      </c>
      <c r="P254" t="s">
        <v>241</v>
      </c>
      <c r="R254">
        <v>989031952</v>
      </c>
      <c r="T254" t="s">
        <v>25938</v>
      </c>
      <c r="V254" t="s">
        <v>4807</v>
      </c>
      <c r="W254">
        <v>23</v>
      </c>
      <c r="X254" t="s">
        <v>8532</v>
      </c>
      <c r="Y254">
        <v>4418</v>
      </c>
      <c r="Z254" t="s">
        <v>241</v>
      </c>
      <c r="AA254" t="s">
        <v>4785</v>
      </c>
      <c r="AB254">
        <v>91233</v>
      </c>
      <c r="AC254" t="s">
        <v>146</v>
      </c>
      <c r="AD254" t="s">
        <v>4690</v>
      </c>
      <c r="AE254" t="s">
        <v>107</v>
      </c>
      <c r="AF254" t="s">
        <v>107</v>
      </c>
      <c r="AJ254" t="s">
        <v>58</v>
      </c>
      <c r="AK254" t="s">
        <v>59</v>
      </c>
      <c r="AL254">
        <v>39756</v>
      </c>
      <c r="AN254" t="b">
        <v>1</v>
      </c>
      <c r="AQ254" t="s">
        <v>177</v>
      </c>
      <c r="BB254" s="7" t="s">
        <v>25937</v>
      </c>
      <c r="BC254" s="7" t="s">
        <v>2715</v>
      </c>
      <c r="BE254" s="7">
        <v>989031952</v>
      </c>
      <c r="BG254" s="7">
        <v>7075</v>
      </c>
      <c r="BH254" s="7">
        <v>0</v>
      </c>
      <c r="BI254">
        <v>6190.47</v>
      </c>
      <c r="BJ254">
        <v>640</v>
      </c>
      <c r="BK254">
        <v>0</v>
      </c>
      <c r="BL254">
        <v>0</v>
      </c>
      <c r="BO254" t="s">
        <v>25939</v>
      </c>
      <c r="BP254">
        <v>14363</v>
      </c>
      <c r="BQ254">
        <v>27532</v>
      </c>
      <c r="BR254">
        <v>16183</v>
      </c>
      <c r="BS254">
        <v>14982</v>
      </c>
      <c r="BU254" t="s">
        <v>25940</v>
      </c>
      <c r="BV254" t="s">
        <v>4695</v>
      </c>
      <c r="BX254">
        <v>44149.396828703706</v>
      </c>
    </row>
    <row r="255" spans="1:76" x14ac:dyDescent="0.25">
      <c r="A255" t="s">
        <v>25941</v>
      </c>
      <c r="B255" t="s">
        <v>25942</v>
      </c>
      <c r="C255" t="s">
        <v>46</v>
      </c>
      <c r="D255">
        <v>39519</v>
      </c>
      <c r="H255" t="s">
        <v>289</v>
      </c>
      <c r="I255">
        <v>39519</v>
      </c>
      <c r="J255">
        <v>2008</v>
      </c>
      <c r="K255" t="s">
        <v>85</v>
      </c>
      <c r="L255" t="s">
        <v>25943</v>
      </c>
      <c r="N255" t="s">
        <v>25944</v>
      </c>
      <c r="O255" t="s">
        <v>3340</v>
      </c>
      <c r="P255" t="s">
        <v>1127</v>
      </c>
      <c r="R255">
        <v>991399709</v>
      </c>
      <c r="T255" t="s">
        <v>25945</v>
      </c>
      <c r="V255" t="s">
        <v>4807</v>
      </c>
      <c r="W255">
        <v>23</v>
      </c>
      <c r="X255" t="s">
        <v>7527</v>
      </c>
      <c r="Y255">
        <v>3865</v>
      </c>
      <c r="Z255" t="s">
        <v>1127</v>
      </c>
      <c r="AA255" t="s">
        <v>4785</v>
      </c>
      <c r="AB255">
        <v>7239</v>
      </c>
      <c r="AC255" t="s">
        <v>146</v>
      </c>
      <c r="AD255" t="s">
        <v>4690</v>
      </c>
      <c r="AE255" t="s">
        <v>107</v>
      </c>
      <c r="AF255" t="s">
        <v>107</v>
      </c>
      <c r="AJ255" t="s">
        <v>58</v>
      </c>
      <c r="AK255" t="s">
        <v>59</v>
      </c>
      <c r="AL255">
        <v>39756</v>
      </c>
      <c r="AN255" t="b">
        <v>1</v>
      </c>
      <c r="AQ255" t="s">
        <v>60</v>
      </c>
      <c r="AR255" t="s">
        <v>99</v>
      </c>
      <c r="BB255" s="7" t="s">
        <v>25944</v>
      </c>
      <c r="BC255" s="7" t="s">
        <v>3340</v>
      </c>
      <c r="BE255" s="7">
        <v>991399709</v>
      </c>
      <c r="BG255" s="7">
        <v>0</v>
      </c>
      <c r="BH255" s="7">
        <v>0</v>
      </c>
      <c r="BI255">
        <v>0</v>
      </c>
      <c r="BJ255">
        <v>0</v>
      </c>
      <c r="BK255">
        <v>0</v>
      </c>
      <c r="BL255">
        <v>0</v>
      </c>
      <c r="BO255" t="s">
        <v>25946</v>
      </c>
      <c r="BP255">
        <v>14350</v>
      </c>
      <c r="BQ255">
        <v>10274</v>
      </c>
      <c r="BR255">
        <v>16182</v>
      </c>
      <c r="BS255">
        <v>14980</v>
      </c>
      <c r="BU255" t="s">
        <v>25947</v>
      </c>
      <c r="BV255" t="s">
        <v>4695</v>
      </c>
      <c r="BX255">
        <v>44149.396805555552</v>
      </c>
    </row>
    <row r="256" spans="1:76" x14ac:dyDescent="0.25">
      <c r="A256" t="s">
        <v>25948</v>
      </c>
      <c r="B256" t="s">
        <v>25949</v>
      </c>
      <c r="C256" t="s">
        <v>46</v>
      </c>
      <c r="D256">
        <v>39681</v>
      </c>
      <c r="H256" t="s">
        <v>47</v>
      </c>
      <c r="I256">
        <v>39681</v>
      </c>
      <c r="J256">
        <v>2008</v>
      </c>
      <c r="K256" t="s">
        <v>85</v>
      </c>
      <c r="L256" t="s">
        <v>25950</v>
      </c>
      <c r="N256" t="s">
        <v>25951</v>
      </c>
      <c r="O256" t="s">
        <v>907</v>
      </c>
      <c r="P256" t="s">
        <v>908</v>
      </c>
      <c r="R256">
        <v>98926</v>
      </c>
      <c r="S256" t="s">
        <v>25952</v>
      </c>
      <c r="T256" t="s">
        <v>25953</v>
      </c>
      <c r="V256" t="s">
        <v>5571</v>
      </c>
      <c r="W256">
        <v>28</v>
      </c>
      <c r="X256" t="s">
        <v>5397</v>
      </c>
      <c r="Y256">
        <v>3559</v>
      </c>
      <c r="Z256" t="s">
        <v>908</v>
      </c>
      <c r="AA256" t="s">
        <v>4785</v>
      </c>
      <c r="AB256">
        <v>18340</v>
      </c>
      <c r="AC256" t="s">
        <v>146</v>
      </c>
      <c r="AD256" t="s">
        <v>4690</v>
      </c>
      <c r="AE256" t="s">
        <v>107</v>
      </c>
      <c r="AF256" t="s">
        <v>107</v>
      </c>
      <c r="AJ256" t="s">
        <v>58</v>
      </c>
      <c r="AK256" t="s">
        <v>59</v>
      </c>
      <c r="AL256">
        <v>39756</v>
      </c>
      <c r="AN256" t="b">
        <v>1</v>
      </c>
      <c r="AQ256" t="s">
        <v>73</v>
      </c>
      <c r="AR256" t="s">
        <v>61</v>
      </c>
      <c r="BB256" s="7" t="s">
        <v>25951</v>
      </c>
      <c r="BC256" s="7" t="s">
        <v>907</v>
      </c>
      <c r="BE256" s="7">
        <v>98926</v>
      </c>
      <c r="BG256" s="7">
        <v>4307.1899999999996</v>
      </c>
      <c r="BH256" s="7">
        <v>0</v>
      </c>
      <c r="BI256">
        <v>4307.1899999999996</v>
      </c>
      <c r="BJ256">
        <v>0</v>
      </c>
      <c r="BK256">
        <v>0</v>
      </c>
      <c r="BL256">
        <v>0</v>
      </c>
      <c r="BO256" t="s">
        <v>25954</v>
      </c>
      <c r="BP256">
        <v>14712</v>
      </c>
      <c r="BQ256">
        <v>6108</v>
      </c>
      <c r="BR256">
        <v>16167</v>
      </c>
      <c r="BS256">
        <v>15002</v>
      </c>
      <c r="BU256" t="s">
        <v>25955</v>
      </c>
      <c r="BV256" t="s">
        <v>4695</v>
      </c>
      <c r="BX256">
        <v>44149.39744212963</v>
      </c>
    </row>
    <row r="257" spans="1:76" x14ac:dyDescent="0.25">
      <c r="A257" t="s">
        <v>25956</v>
      </c>
      <c r="B257" t="s">
        <v>204</v>
      </c>
      <c r="C257" t="s">
        <v>46</v>
      </c>
      <c r="D257">
        <v>39264</v>
      </c>
      <c r="H257" t="s">
        <v>47</v>
      </c>
      <c r="I257">
        <v>39264</v>
      </c>
      <c r="J257">
        <v>2008</v>
      </c>
      <c r="K257" t="s">
        <v>85</v>
      </c>
      <c r="L257" t="s">
        <v>205</v>
      </c>
      <c r="N257" t="s">
        <v>3999</v>
      </c>
      <c r="O257" t="s">
        <v>105</v>
      </c>
      <c r="P257" t="s">
        <v>105</v>
      </c>
      <c r="R257">
        <v>99201</v>
      </c>
      <c r="S257" t="s">
        <v>207</v>
      </c>
      <c r="T257" t="s">
        <v>24934</v>
      </c>
      <c r="V257" t="s">
        <v>54</v>
      </c>
      <c r="W257">
        <v>13</v>
      </c>
      <c r="X257" t="s">
        <v>106</v>
      </c>
      <c r="Y257">
        <v>4789</v>
      </c>
      <c r="Z257" t="s">
        <v>105</v>
      </c>
      <c r="AA257" t="s">
        <v>57</v>
      </c>
      <c r="AC257" t="s">
        <v>146</v>
      </c>
      <c r="AD257" t="s">
        <v>4690</v>
      </c>
      <c r="AE257" t="s">
        <v>107</v>
      </c>
      <c r="AF257" t="s">
        <v>107</v>
      </c>
      <c r="AJ257" t="s">
        <v>58</v>
      </c>
      <c r="AK257" t="s">
        <v>59</v>
      </c>
      <c r="AL257">
        <v>39756</v>
      </c>
      <c r="AN257" t="b">
        <v>1</v>
      </c>
      <c r="AQ257" t="s">
        <v>60</v>
      </c>
      <c r="AR257" t="s">
        <v>61</v>
      </c>
      <c r="AS257" t="s">
        <v>4734</v>
      </c>
      <c r="BB257" s="7" t="s">
        <v>3999</v>
      </c>
      <c r="BC257" s="7" t="s">
        <v>105</v>
      </c>
      <c r="BE257" s="7">
        <v>99201</v>
      </c>
      <c r="BG257" s="7">
        <v>221414.26</v>
      </c>
      <c r="BH257" s="7">
        <v>0</v>
      </c>
      <c r="BI257">
        <v>201793.26</v>
      </c>
      <c r="BJ257">
        <v>-1291.0899999999999</v>
      </c>
      <c r="BK257">
        <v>0</v>
      </c>
      <c r="BL257">
        <v>0</v>
      </c>
      <c r="BM257">
        <v>172527.94</v>
      </c>
      <c r="BN257">
        <v>0</v>
      </c>
      <c r="BO257" t="s">
        <v>25957</v>
      </c>
      <c r="BP257">
        <v>14726</v>
      </c>
      <c r="BQ257">
        <v>4080</v>
      </c>
      <c r="BR257">
        <v>16165</v>
      </c>
      <c r="BS257">
        <v>15005</v>
      </c>
      <c r="BT257">
        <v>6</v>
      </c>
      <c r="BU257" t="s">
        <v>25958</v>
      </c>
      <c r="BV257" t="s">
        <v>4695</v>
      </c>
      <c r="BX257">
        <v>44149.397523148145</v>
      </c>
    </row>
    <row r="258" spans="1:76" x14ac:dyDescent="0.25">
      <c r="A258" t="s">
        <v>25959</v>
      </c>
      <c r="B258" t="s">
        <v>25960</v>
      </c>
      <c r="C258" t="s">
        <v>46</v>
      </c>
      <c r="D258">
        <v>39492</v>
      </c>
      <c r="I258">
        <v>39492</v>
      </c>
      <c r="J258">
        <v>2008</v>
      </c>
      <c r="K258" t="s">
        <v>85</v>
      </c>
      <c r="L258" t="s">
        <v>25961</v>
      </c>
      <c r="N258" t="s">
        <v>2522</v>
      </c>
      <c r="O258" t="s">
        <v>1289</v>
      </c>
      <c r="P258" t="s">
        <v>322</v>
      </c>
      <c r="R258">
        <v>991300082</v>
      </c>
      <c r="S258" t="s">
        <v>25962</v>
      </c>
      <c r="T258" t="s">
        <v>25962</v>
      </c>
      <c r="V258" t="s">
        <v>4807</v>
      </c>
      <c r="W258">
        <v>23</v>
      </c>
      <c r="X258" t="s">
        <v>6562</v>
      </c>
      <c r="Y258">
        <v>4375</v>
      </c>
      <c r="Z258" t="s">
        <v>322</v>
      </c>
      <c r="AA258" t="s">
        <v>4785</v>
      </c>
      <c r="AB258">
        <v>22870</v>
      </c>
      <c r="AC258" t="s">
        <v>146</v>
      </c>
      <c r="AD258" t="s">
        <v>4690</v>
      </c>
      <c r="AE258" t="s">
        <v>107</v>
      </c>
      <c r="AF258" t="s">
        <v>107</v>
      </c>
      <c r="AJ258" t="s">
        <v>58</v>
      </c>
      <c r="AK258" t="s">
        <v>59</v>
      </c>
      <c r="AL258">
        <v>39756</v>
      </c>
      <c r="AN258" t="b">
        <v>1</v>
      </c>
      <c r="AQ258" t="s">
        <v>195</v>
      </c>
      <c r="AR258" t="s">
        <v>150</v>
      </c>
      <c r="BB258" s="7" t="s">
        <v>2522</v>
      </c>
      <c r="BC258" s="7" t="s">
        <v>1289</v>
      </c>
      <c r="BE258" s="7">
        <v>991300082</v>
      </c>
      <c r="BO258" t="s">
        <v>25963</v>
      </c>
      <c r="BP258">
        <v>14806</v>
      </c>
      <c r="BQ258">
        <v>7638</v>
      </c>
      <c r="BR258">
        <v>16161</v>
      </c>
      <c r="BU258" t="s">
        <v>25964</v>
      </c>
      <c r="BV258" t="s">
        <v>4695</v>
      </c>
      <c r="BX258">
        <v>43598.29896990741</v>
      </c>
    </row>
    <row r="259" spans="1:76" x14ac:dyDescent="0.25">
      <c r="A259" t="s">
        <v>25965</v>
      </c>
      <c r="B259" t="s">
        <v>25966</v>
      </c>
      <c r="C259" t="s">
        <v>46</v>
      </c>
      <c r="D259">
        <v>39614</v>
      </c>
      <c r="H259" t="s">
        <v>47</v>
      </c>
      <c r="I259">
        <v>39614</v>
      </c>
      <c r="J259">
        <v>2008</v>
      </c>
      <c r="K259" t="s">
        <v>85</v>
      </c>
      <c r="L259" t="s">
        <v>25967</v>
      </c>
      <c r="N259" t="s">
        <v>25968</v>
      </c>
      <c r="O259" t="s">
        <v>557</v>
      </c>
      <c r="P259" t="s">
        <v>668</v>
      </c>
      <c r="R259">
        <v>99301</v>
      </c>
      <c r="T259" t="s">
        <v>25969</v>
      </c>
      <c r="V259" t="s">
        <v>4807</v>
      </c>
      <c r="W259">
        <v>23</v>
      </c>
      <c r="X259" t="s">
        <v>6144</v>
      </c>
      <c r="Y259">
        <v>3306</v>
      </c>
      <c r="Z259" t="s">
        <v>668</v>
      </c>
      <c r="AA259" t="s">
        <v>4785</v>
      </c>
      <c r="AB259">
        <v>20307</v>
      </c>
      <c r="AC259" t="s">
        <v>146</v>
      </c>
      <c r="AD259" t="s">
        <v>4690</v>
      </c>
      <c r="AE259" t="s">
        <v>107</v>
      </c>
      <c r="AF259" t="s">
        <v>107</v>
      </c>
      <c r="AJ259" t="s">
        <v>58</v>
      </c>
      <c r="AK259" t="s">
        <v>59</v>
      </c>
      <c r="AL259">
        <v>39756</v>
      </c>
      <c r="AN259" t="b">
        <v>1</v>
      </c>
      <c r="AQ259" t="s">
        <v>60</v>
      </c>
      <c r="AR259" t="s">
        <v>61</v>
      </c>
      <c r="BB259" s="7" t="s">
        <v>25968</v>
      </c>
      <c r="BC259" s="7" t="s">
        <v>557</v>
      </c>
      <c r="BE259" s="7">
        <v>99301</v>
      </c>
      <c r="BG259" s="7">
        <v>6671.62</v>
      </c>
      <c r="BH259" s="7">
        <v>0</v>
      </c>
      <c r="BI259">
        <v>9809.2999999999993</v>
      </c>
      <c r="BJ259">
        <v>3700.87</v>
      </c>
      <c r="BK259">
        <v>0</v>
      </c>
      <c r="BL259">
        <v>0</v>
      </c>
      <c r="BO259" t="s">
        <v>25970</v>
      </c>
      <c r="BP259">
        <v>14950</v>
      </c>
      <c r="BQ259">
        <v>4078</v>
      </c>
      <c r="BR259">
        <v>16155</v>
      </c>
      <c r="BS259">
        <v>15013</v>
      </c>
      <c r="BU259" t="s">
        <v>25971</v>
      </c>
      <c r="BV259" t="s">
        <v>4695</v>
      </c>
      <c r="BX259">
        <v>44149.397835648146</v>
      </c>
    </row>
    <row r="260" spans="1:76" x14ac:dyDescent="0.25">
      <c r="A260" t="s">
        <v>25972</v>
      </c>
      <c r="B260" t="s">
        <v>25973</v>
      </c>
      <c r="C260" t="s">
        <v>46</v>
      </c>
      <c r="D260">
        <v>39618</v>
      </c>
      <c r="H260" t="s">
        <v>47</v>
      </c>
      <c r="I260">
        <v>39618</v>
      </c>
      <c r="J260">
        <v>2008</v>
      </c>
      <c r="K260" t="s">
        <v>85</v>
      </c>
      <c r="L260" t="s">
        <v>25974</v>
      </c>
      <c r="N260" t="s">
        <v>2275</v>
      </c>
      <c r="O260" t="s">
        <v>1057</v>
      </c>
      <c r="P260" t="s">
        <v>1058</v>
      </c>
      <c r="R260">
        <v>98648</v>
      </c>
      <c r="S260" t="s">
        <v>25975</v>
      </c>
      <c r="T260" t="s">
        <v>25976</v>
      </c>
      <c r="V260" t="s">
        <v>4807</v>
      </c>
      <c r="W260">
        <v>23</v>
      </c>
      <c r="X260" t="s">
        <v>6297</v>
      </c>
      <c r="Y260">
        <v>4093</v>
      </c>
      <c r="Z260" t="s">
        <v>1058</v>
      </c>
      <c r="AA260" t="s">
        <v>4785</v>
      </c>
      <c r="AB260">
        <v>6363</v>
      </c>
      <c r="AC260" t="s">
        <v>146</v>
      </c>
      <c r="AD260" t="s">
        <v>4690</v>
      </c>
      <c r="AE260" t="s">
        <v>107</v>
      </c>
      <c r="AF260" t="s">
        <v>107</v>
      </c>
      <c r="AJ260" t="s">
        <v>58</v>
      </c>
      <c r="AK260" t="s">
        <v>59</v>
      </c>
      <c r="AL260">
        <v>39756</v>
      </c>
      <c r="AN260" t="b">
        <v>1</v>
      </c>
      <c r="AQ260" t="s">
        <v>60</v>
      </c>
      <c r="AR260" t="s">
        <v>61</v>
      </c>
      <c r="BB260" s="7" t="s">
        <v>2275</v>
      </c>
      <c r="BC260" s="7" t="s">
        <v>1057</v>
      </c>
      <c r="BE260" s="7">
        <v>98648</v>
      </c>
      <c r="BG260" s="7">
        <v>8276.43</v>
      </c>
      <c r="BH260" s="7">
        <v>0</v>
      </c>
      <c r="BI260">
        <v>5450</v>
      </c>
      <c r="BJ260">
        <v>-2826.43</v>
      </c>
      <c r="BK260">
        <v>0</v>
      </c>
      <c r="BL260">
        <v>0</v>
      </c>
      <c r="BM260">
        <v>0</v>
      </c>
      <c r="BN260">
        <v>485</v>
      </c>
      <c r="BO260" t="s">
        <v>25977</v>
      </c>
      <c r="BP260">
        <v>14947</v>
      </c>
      <c r="BQ260">
        <v>7674</v>
      </c>
      <c r="BR260">
        <v>16154</v>
      </c>
      <c r="BS260">
        <v>15012</v>
      </c>
      <c r="BU260" t="s">
        <v>25978</v>
      </c>
      <c r="BV260" t="s">
        <v>4695</v>
      </c>
      <c r="BX260">
        <v>44149.397812499999</v>
      </c>
    </row>
    <row r="261" spans="1:76" x14ac:dyDescent="0.25">
      <c r="A261" t="s">
        <v>25979</v>
      </c>
      <c r="B261" t="s">
        <v>25980</v>
      </c>
      <c r="C261" t="s">
        <v>46</v>
      </c>
      <c r="D261">
        <v>39616</v>
      </c>
      <c r="I261">
        <v>39616</v>
      </c>
      <c r="J261">
        <v>2008</v>
      </c>
      <c r="K261" t="s">
        <v>85</v>
      </c>
      <c r="L261" t="s">
        <v>25981</v>
      </c>
      <c r="N261" t="s">
        <v>24780</v>
      </c>
      <c r="O261" t="s">
        <v>25982</v>
      </c>
      <c r="P261" t="s">
        <v>88</v>
      </c>
      <c r="R261">
        <v>98572</v>
      </c>
      <c r="S261" t="s">
        <v>25983</v>
      </c>
      <c r="T261" t="s">
        <v>25984</v>
      </c>
      <c r="V261" t="s">
        <v>4807</v>
      </c>
      <c r="W261">
        <v>23</v>
      </c>
      <c r="X261" t="s">
        <v>5408</v>
      </c>
      <c r="Y261">
        <v>3626</v>
      </c>
      <c r="Z261" t="s">
        <v>88</v>
      </c>
      <c r="AA261" t="s">
        <v>4785</v>
      </c>
      <c r="AB261">
        <v>39960</v>
      </c>
      <c r="AC261" t="s">
        <v>146</v>
      </c>
      <c r="AD261" t="s">
        <v>4690</v>
      </c>
      <c r="AE261" t="s">
        <v>107</v>
      </c>
      <c r="AF261" t="s">
        <v>107</v>
      </c>
      <c r="AJ261" t="s">
        <v>58</v>
      </c>
      <c r="AK261" t="s">
        <v>59</v>
      </c>
      <c r="AL261">
        <v>39756</v>
      </c>
      <c r="AN261" t="b">
        <v>1</v>
      </c>
      <c r="AQ261" t="s">
        <v>177</v>
      </c>
      <c r="BB261" s="7" t="s">
        <v>24780</v>
      </c>
      <c r="BC261" s="7" t="s">
        <v>25982</v>
      </c>
      <c r="BE261" s="7">
        <v>98572</v>
      </c>
      <c r="BO261" t="s">
        <v>25985</v>
      </c>
      <c r="BP261">
        <v>15007</v>
      </c>
      <c r="BQ261">
        <v>10268</v>
      </c>
      <c r="BR261">
        <v>16152</v>
      </c>
      <c r="BU261" t="s">
        <v>25986</v>
      </c>
      <c r="BV261" t="s">
        <v>4695</v>
      </c>
      <c r="BX261">
        <v>43598.298888888887</v>
      </c>
    </row>
    <row r="262" spans="1:76" x14ac:dyDescent="0.25">
      <c r="A262" t="s">
        <v>25987</v>
      </c>
      <c r="B262" t="s">
        <v>3027</v>
      </c>
      <c r="C262" t="s">
        <v>46</v>
      </c>
      <c r="D262">
        <v>39341</v>
      </c>
      <c r="H262" t="s">
        <v>47</v>
      </c>
      <c r="I262">
        <v>39341</v>
      </c>
      <c r="J262">
        <v>2008</v>
      </c>
      <c r="K262" t="s">
        <v>85</v>
      </c>
      <c r="L262" t="s">
        <v>3028</v>
      </c>
      <c r="N262" t="s">
        <v>3029</v>
      </c>
      <c r="O262" t="s">
        <v>1902</v>
      </c>
      <c r="P262" t="s">
        <v>68</v>
      </c>
      <c r="R262">
        <v>98038</v>
      </c>
      <c r="S262" t="s">
        <v>3030</v>
      </c>
      <c r="T262" t="s">
        <v>25988</v>
      </c>
      <c r="V262" t="s">
        <v>90</v>
      </c>
      <c r="W262">
        <v>12</v>
      </c>
      <c r="X262" t="s">
        <v>139</v>
      </c>
      <c r="Y262">
        <v>4734</v>
      </c>
      <c r="Z262" t="s">
        <v>68</v>
      </c>
      <c r="AA262" t="s">
        <v>57</v>
      </c>
      <c r="AC262" t="s">
        <v>146</v>
      </c>
      <c r="AD262" t="s">
        <v>4690</v>
      </c>
      <c r="AE262" t="s">
        <v>107</v>
      </c>
      <c r="AF262" t="s">
        <v>107</v>
      </c>
      <c r="AJ262" t="s">
        <v>58</v>
      </c>
      <c r="AK262" t="s">
        <v>59</v>
      </c>
      <c r="AL262">
        <v>39756</v>
      </c>
      <c r="AN262" t="b">
        <v>1</v>
      </c>
      <c r="AQ262" t="s">
        <v>60</v>
      </c>
      <c r="AR262" t="s">
        <v>61</v>
      </c>
      <c r="AS262" t="s">
        <v>62</v>
      </c>
      <c r="BB262" s="7" t="s">
        <v>3029</v>
      </c>
      <c r="BC262" s="7" t="s">
        <v>1902</v>
      </c>
      <c r="BE262" s="7">
        <v>98038</v>
      </c>
      <c r="BG262" s="7">
        <v>149655.97</v>
      </c>
      <c r="BH262" s="7">
        <v>0</v>
      </c>
      <c r="BI262">
        <v>161558.03</v>
      </c>
      <c r="BJ262">
        <v>0</v>
      </c>
      <c r="BK262">
        <v>0</v>
      </c>
      <c r="BL262">
        <v>0</v>
      </c>
      <c r="BM262">
        <v>13723.98</v>
      </c>
      <c r="BN262">
        <v>0</v>
      </c>
      <c r="BO262" t="s">
        <v>25989</v>
      </c>
      <c r="BP262">
        <v>15303</v>
      </c>
      <c r="BQ262">
        <v>7885</v>
      </c>
      <c r="BR262">
        <v>16147</v>
      </c>
      <c r="BS262">
        <v>15030</v>
      </c>
      <c r="BT262">
        <v>5</v>
      </c>
      <c r="BU262" t="s">
        <v>25990</v>
      </c>
      <c r="BV262" t="s">
        <v>4695</v>
      </c>
      <c r="BX262">
        <v>44149.398460648146</v>
      </c>
    </row>
    <row r="263" spans="1:76" x14ac:dyDescent="0.25">
      <c r="A263" t="s">
        <v>25991</v>
      </c>
      <c r="B263" t="s">
        <v>3514</v>
      </c>
      <c r="C263" t="s">
        <v>46</v>
      </c>
      <c r="D263">
        <v>39619</v>
      </c>
      <c r="I263">
        <v>39619</v>
      </c>
      <c r="J263">
        <v>2008</v>
      </c>
      <c r="K263" t="s">
        <v>85</v>
      </c>
      <c r="L263" t="s">
        <v>24952</v>
      </c>
      <c r="N263" t="s">
        <v>3515</v>
      </c>
      <c r="O263" t="s">
        <v>101</v>
      </c>
      <c r="P263" t="s">
        <v>68</v>
      </c>
      <c r="R263">
        <v>981682142</v>
      </c>
      <c r="S263" t="s">
        <v>3516</v>
      </c>
      <c r="T263" t="s">
        <v>24953</v>
      </c>
      <c r="V263" t="s">
        <v>54</v>
      </c>
      <c r="W263">
        <v>13</v>
      </c>
      <c r="X263" t="s">
        <v>233</v>
      </c>
      <c r="Y263">
        <v>4799</v>
      </c>
      <c r="Z263" t="s">
        <v>68</v>
      </c>
      <c r="AA263" t="s">
        <v>57</v>
      </c>
      <c r="AC263" t="s">
        <v>146</v>
      </c>
      <c r="AD263" t="s">
        <v>4690</v>
      </c>
      <c r="AE263" t="s">
        <v>107</v>
      </c>
      <c r="AF263" t="s">
        <v>107</v>
      </c>
      <c r="AJ263" t="s">
        <v>58</v>
      </c>
      <c r="AK263" t="s">
        <v>59</v>
      </c>
      <c r="AL263">
        <v>39756</v>
      </c>
      <c r="AN263" t="b">
        <v>1</v>
      </c>
      <c r="AQ263" t="s">
        <v>60</v>
      </c>
      <c r="AR263" t="s">
        <v>99</v>
      </c>
      <c r="AS263" t="s">
        <v>4734</v>
      </c>
      <c r="BB263" s="7" t="s">
        <v>3515</v>
      </c>
      <c r="BC263" s="7" t="s">
        <v>101</v>
      </c>
      <c r="BE263" s="7">
        <v>981682142</v>
      </c>
      <c r="BM263">
        <v>0</v>
      </c>
      <c r="BN263">
        <v>0</v>
      </c>
      <c r="BO263" t="s">
        <v>25992</v>
      </c>
      <c r="BP263">
        <v>15508</v>
      </c>
      <c r="BQ263">
        <v>4050</v>
      </c>
      <c r="BR263">
        <v>16133</v>
      </c>
      <c r="BT263">
        <v>11</v>
      </c>
      <c r="BU263" t="s">
        <v>3517</v>
      </c>
      <c r="BV263" t="s">
        <v>4695</v>
      </c>
      <c r="BX263">
        <v>43598.298715277779</v>
      </c>
    </row>
    <row r="264" spans="1:76" x14ac:dyDescent="0.25">
      <c r="A264" t="s">
        <v>25993</v>
      </c>
      <c r="B264" t="s">
        <v>25994</v>
      </c>
      <c r="C264" t="s">
        <v>46</v>
      </c>
      <c r="D264">
        <v>39630</v>
      </c>
      <c r="I264">
        <v>39630</v>
      </c>
      <c r="J264">
        <v>2008</v>
      </c>
      <c r="K264" t="s">
        <v>85</v>
      </c>
      <c r="L264" t="s">
        <v>25995</v>
      </c>
      <c r="N264" t="s">
        <v>25996</v>
      </c>
      <c r="O264" t="s">
        <v>462</v>
      </c>
      <c r="P264" t="s">
        <v>462</v>
      </c>
      <c r="R264">
        <v>99362</v>
      </c>
      <c r="T264" t="s">
        <v>25997</v>
      </c>
      <c r="V264" t="s">
        <v>4807</v>
      </c>
      <c r="W264">
        <v>23</v>
      </c>
      <c r="X264" t="s">
        <v>12122</v>
      </c>
      <c r="Y264">
        <v>4302</v>
      </c>
      <c r="Z264" t="s">
        <v>462</v>
      </c>
      <c r="AA264" t="s">
        <v>4785</v>
      </c>
      <c r="AB264">
        <v>28656</v>
      </c>
      <c r="AC264" t="s">
        <v>146</v>
      </c>
      <c r="AD264" t="s">
        <v>4690</v>
      </c>
      <c r="AE264" t="s">
        <v>107</v>
      </c>
      <c r="AF264" t="s">
        <v>107</v>
      </c>
      <c r="AJ264" t="s">
        <v>58</v>
      </c>
      <c r="AK264" t="s">
        <v>59</v>
      </c>
      <c r="AL264">
        <v>39756</v>
      </c>
      <c r="AN264" t="b">
        <v>1</v>
      </c>
      <c r="AQ264" t="s">
        <v>177</v>
      </c>
      <c r="BB264" s="7" t="s">
        <v>25996</v>
      </c>
      <c r="BC264" s="7" t="s">
        <v>462</v>
      </c>
      <c r="BE264" s="7">
        <v>99362</v>
      </c>
      <c r="BO264" t="s">
        <v>25998</v>
      </c>
      <c r="BP264">
        <v>2099</v>
      </c>
      <c r="BQ264">
        <v>6128</v>
      </c>
      <c r="BR264">
        <v>16700</v>
      </c>
      <c r="BU264" t="s">
        <v>25999</v>
      </c>
      <c r="BV264" t="s">
        <v>4695</v>
      </c>
      <c r="BX264">
        <v>43598.303900462961</v>
      </c>
    </row>
    <row r="265" spans="1:76" x14ac:dyDescent="0.25">
      <c r="A265" t="s">
        <v>26000</v>
      </c>
      <c r="B265" t="s">
        <v>2692</v>
      </c>
      <c r="C265" t="s">
        <v>46</v>
      </c>
      <c r="D265">
        <v>39271</v>
      </c>
      <c r="H265" t="s">
        <v>47</v>
      </c>
      <c r="I265">
        <v>39271</v>
      </c>
      <c r="J265">
        <v>2008</v>
      </c>
      <c r="K265" t="s">
        <v>85</v>
      </c>
      <c r="L265" t="s">
        <v>2693</v>
      </c>
      <c r="N265" t="s">
        <v>2694</v>
      </c>
      <c r="O265" t="s">
        <v>542</v>
      </c>
      <c r="P265" t="s">
        <v>68</v>
      </c>
      <c r="R265">
        <v>98093</v>
      </c>
      <c r="S265" t="s">
        <v>2695</v>
      </c>
      <c r="T265" t="s">
        <v>26001</v>
      </c>
      <c r="V265" t="s">
        <v>54</v>
      </c>
      <c r="W265">
        <v>13</v>
      </c>
      <c r="X265" t="s">
        <v>745</v>
      </c>
      <c r="Y265">
        <v>4837</v>
      </c>
      <c r="Z265" t="s">
        <v>68</v>
      </c>
      <c r="AA265" t="s">
        <v>57</v>
      </c>
      <c r="AC265" t="s">
        <v>146</v>
      </c>
      <c r="AD265" t="s">
        <v>4690</v>
      </c>
      <c r="AE265" t="s">
        <v>107</v>
      </c>
      <c r="AF265" t="s">
        <v>107</v>
      </c>
      <c r="AJ265" t="s">
        <v>58</v>
      </c>
      <c r="AK265" t="s">
        <v>59</v>
      </c>
      <c r="AL265">
        <v>39756</v>
      </c>
      <c r="AN265" t="b">
        <v>1</v>
      </c>
      <c r="AQ265" t="s">
        <v>60</v>
      </c>
      <c r="AR265" t="s">
        <v>61</v>
      </c>
      <c r="AS265" t="s">
        <v>62</v>
      </c>
      <c r="BB265" s="7" t="s">
        <v>2694</v>
      </c>
      <c r="BC265" s="7" t="s">
        <v>542</v>
      </c>
      <c r="BE265" s="7">
        <v>98093</v>
      </c>
      <c r="BG265" s="7">
        <v>109000.1</v>
      </c>
      <c r="BH265" s="7">
        <v>1300</v>
      </c>
      <c r="BI265">
        <v>107777.83</v>
      </c>
      <c r="BJ265">
        <v>0</v>
      </c>
      <c r="BK265">
        <v>0</v>
      </c>
      <c r="BL265">
        <v>0</v>
      </c>
      <c r="BM265">
        <v>9979.7199999999993</v>
      </c>
      <c r="BN265">
        <v>26082.04</v>
      </c>
      <c r="BO265" t="s">
        <v>26002</v>
      </c>
      <c r="BP265">
        <v>15635</v>
      </c>
      <c r="BQ265">
        <v>27908</v>
      </c>
      <c r="BR265">
        <v>16128</v>
      </c>
      <c r="BS265">
        <v>15055</v>
      </c>
      <c r="BT265">
        <v>30</v>
      </c>
      <c r="BU265" t="s">
        <v>26003</v>
      </c>
      <c r="BV265" t="s">
        <v>4695</v>
      </c>
      <c r="BX265">
        <v>44149.39949074074</v>
      </c>
    </row>
    <row r="266" spans="1:76" x14ac:dyDescent="0.25">
      <c r="A266" t="s">
        <v>26004</v>
      </c>
      <c r="B266" t="s">
        <v>3152</v>
      </c>
      <c r="C266" t="s">
        <v>46</v>
      </c>
      <c r="D266">
        <v>38341</v>
      </c>
      <c r="H266" t="s">
        <v>47</v>
      </c>
      <c r="I266">
        <v>38341</v>
      </c>
      <c r="J266">
        <v>2008</v>
      </c>
      <c r="K266" t="s">
        <v>85</v>
      </c>
      <c r="L266" t="s">
        <v>3153</v>
      </c>
      <c r="N266" t="s">
        <v>3154</v>
      </c>
      <c r="O266" t="s">
        <v>154</v>
      </c>
      <c r="R266">
        <v>985070522</v>
      </c>
      <c r="S266" t="s">
        <v>1241</v>
      </c>
      <c r="T266" t="s">
        <v>1241</v>
      </c>
      <c r="V266" t="s">
        <v>70</v>
      </c>
      <c r="W266">
        <v>9</v>
      </c>
      <c r="X266" t="s">
        <v>4770</v>
      </c>
      <c r="Y266">
        <v>1000</v>
      </c>
      <c r="AA266" t="s">
        <v>71</v>
      </c>
      <c r="AC266" t="s">
        <v>146</v>
      </c>
      <c r="AD266" t="s">
        <v>4690</v>
      </c>
      <c r="AE266" t="s">
        <v>107</v>
      </c>
      <c r="AF266" t="s">
        <v>107</v>
      </c>
      <c r="AJ266" t="s">
        <v>58</v>
      </c>
      <c r="AK266" t="s">
        <v>59</v>
      </c>
      <c r="AL266">
        <v>39756</v>
      </c>
      <c r="AN266" t="b">
        <v>1</v>
      </c>
      <c r="AQ266" t="s">
        <v>60</v>
      </c>
      <c r="AR266" t="s">
        <v>61</v>
      </c>
      <c r="AS266" t="s">
        <v>62</v>
      </c>
      <c r="BB266" s="7" t="s">
        <v>3154</v>
      </c>
      <c r="BC266" s="7" t="s">
        <v>154</v>
      </c>
      <c r="BE266" s="7">
        <v>985070522</v>
      </c>
      <c r="BG266" s="7">
        <v>366839.7</v>
      </c>
      <c r="BH266" s="7">
        <v>0</v>
      </c>
      <c r="BI266">
        <v>368839.7</v>
      </c>
      <c r="BJ266">
        <v>0</v>
      </c>
      <c r="BK266">
        <v>0</v>
      </c>
      <c r="BL266">
        <v>0</v>
      </c>
      <c r="BM266">
        <v>351.08</v>
      </c>
      <c r="BN266">
        <v>0</v>
      </c>
      <c r="BO266" t="s">
        <v>26005</v>
      </c>
      <c r="BP266">
        <v>16103</v>
      </c>
      <c r="BQ266">
        <v>7879</v>
      </c>
      <c r="BR266">
        <v>16113</v>
      </c>
      <c r="BS266">
        <v>15082</v>
      </c>
      <c r="BU266" t="s">
        <v>24440</v>
      </c>
      <c r="BV266" t="s">
        <v>4695</v>
      </c>
      <c r="BX266">
        <v>44149.40042824074</v>
      </c>
    </row>
    <row r="267" spans="1:76" x14ac:dyDescent="0.25">
      <c r="A267" t="s">
        <v>26006</v>
      </c>
      <c r="B267" t="s">
        <v>26007</v>
      </c>
      <c r="C267" t="s">
        <v>46</v>
      </c>
      <c r="D267">
        <v>39554</v>
      </c>
      <c r="H267" t="s">
        <v>599</v>
      </c>
      <c r="I267">
        <v>39554</v>
      </c>
      <c r="J267">
        <v>2008</v>
      </c>
      <c r="K267" t="s">
        <v>85</v>
      </c>
      <c r="L267" t="s">
        <v>26008</v>
      </c>
      <c r="N267" t="s">
        <v>2631</v>
      </c>
      <c r="O267" t="s">
        <v>997</v>
      </c>
      <c r="P267" t="s">
        <v>121</v>
      </c>
      <c r="R267">
        <v>98592</v>
      </c>
      <c r="S267" t="s">
        <v>26009</v>
      </c>
      <c r="T267" t="s">
        <v>26010</v>
      </c>
      <c r="V267" t="s">
        <v>4807</v>
      </c>
      <c r="W267">
        <v>23</v>
      </c>
      <c r="X267" t="s">
        <v>5754</v>
      </c>
      <c r="Y267">
        <v>3699</v>
      </c>
      <c r="Z267" t="s">
        <v>121</v>
      </c>
      <c r="AA267" t="s">
        <v>4785</v>
      </c>
      <c r="AB267">
        <v>30118</v>
      </c>
      <c r="AC267" t="s">
        <v>146</v>
      </c>
      <c r="AD267" t="s">
        <v>4690</v>
      </c>
      <c r="AE267" t="s">
        <v>107</v>
      </c>
      <c r="AF267" t="s">
        <v>107</v>
      </c>
      <c r="AJ267" t="s">
        <v>58</v>
      </c>
      <c r="AK267" t="s">
        <v>59</v>
      </c>
      <c r="AL267">
        <v>39756</v>
      </c>
      <c r="AN267" t="b">
        <v>1</v>
      </c>
      <c r="AQ267" t="s">
        <v>177</v>
      </c>
      <c r="BB267" s="7" t="s">
        <v>2631</v>
      </c>
      <c r="BC267" s="7" t="s">
        <v>997</v>
      </c>
      <c r="BE267" s="7">
        <v>98592</v>
      </c>
      <c r="BG267" s="7">
        <v>3022.14</v>
      </c>
      <c r="BH267" s="7">
        <v>0</v>
      </c>
      <c r="BI267">
        <v>5972.42</v>
      </c>
      <c r="BJ267">
        <v>800</v>
      </c>
      <c r="BK267">
        <v>0</v>
      </c>
      <c r="BL267">
        <v>0</v>
      </c>
      <c r="BO267" t="s">
        <v>26011</v>
      </c>
      <c r="BP267">
        <v>16162</v>
      </c>
      <c r="BQ267">
        <v>10251</v>
      </c>
      <c r="BR267">
        <v>16110</v>
      </c>
      <c r="BS267">
        <v>15086</v>
      </c>
      <c r="BU267" t="s">
        <v>26012</v>
      </c>
      <c r="BV267" t="s">
        <v>4695</v>
      </c>
      <c r="BX267">
        <v>44149.400659722225</v>
      </c>
    </row>
    <row r="268" spans="1:76" x14ac:dyDescent="0.25">
      <c r="A268" t="s">
        <v>26013</v>
      </c>
      <c r="B268" t="s">
        <v>26014</v>
      </c>
      <c r="C268" t="s">
        <v>46</v>
      </c>
      <c r="D268">
        <v>39552</v>
      </c>
      <c r="H268" t="s">
        <v>47</v>
      </c>
      <c r="I268">
        <v>39552</v>
      </c>
      <c r="J268">
        <v>2008</v>
      </c>
      <c r="K268" t="s">
        <v>85</v>
      </c>
      <c r="L268" t="s">
        <v>26015</v>
      </c>
      <c r="N268" t="s">
        <v>26016</v>
      </c>
      <c r="O268" t="s">
        <v>105</v>
      </c>
      <c r="P268" t="s">
        <v>105</v>
      </c>
      <c r="R268">
        <v>99214</v>
      </c>
      <c r="S268" t="s">
        <v>26017</v>
      </c>
      <c r="T268" t="s">
        <v>26018</v>
      </c>
      <c r="V268" t="s">
        <v>4807</v>
      </c>
      <c r="W268">
        <v>23</v>
      </c>
      <c r="X268" t="s">
        <v>6703</v>
      </c>
      <c r="Y268">
        <v>4151</v>
      </c>
      <c r="Z268" t="s">
        <v>105</v>
      </c>
      <c r="AA268" t="s">
        <v>4785</v>
      </c>
      <c r="AB268">
        <v>236096</v>
      </c>
      <c r="AC268" t="s">
        <v>146</v>
      </c>
      <c r="AD268" t="s">
        <v>4690</v>
      </c>
      <c r="AE268" t="s">
        <v>107</v>
      </c>
      <c r="AF268" t="s">
        <v>107</v>
      </c>
      <c r="AJ268" t="s">
        <v>58</v>
      </c>
      <c r="AK268" t="s">
        <v>59</v>
      </c>
      <c r="AL268">
        <v>39756</v>
      </c>
      <c r="AN268" t="b">
        <v>1</v>
      </c>
      <c r="AQ268" t="s">
        <v>60</v>
      </c>
      <c r="AR268" t="s">
        <v>61</v>
      </c>
      <c r="BB268" s="7" t="s">
        <v>26016</v>
      </c>
      <c r="BC268" s="7" t="s">
        <v>105</v>
      </c>
      <c r="BE268" s="7">
        <v>99214</v>
      </c>
      <c r="BG268" s="7">
        <v>105290.67</v>
      </c>
      <c r="BH268" s="7">
        <v>1095.52</v>
      </c>
      <c r="BI268">
        <v>104925.23</v>
      </c>
      <c r="BJ268">
        <v>-389.34</v>
      </c>
      <c r="BK268">
        <v>0</v>
      </c>
      <c r="BL268">
        <v>0</v>
      </c>
      <c r="BM268">
        <v>11853.79</v>
      </c>
      <c r="BN268">
        <v>2325</v>
      </c>
      <c r="BO268" t="s">
        <v>26019</v>
      </c>
      <c r="BP268">
        <v>16271</v>
      </c>
      <c r="BQ268">
        <v>10250</v>
      </c>
      <c r="BR268">
        <v>16108</v>
      </c>
      <c r="BS268">
        <v>15095</v>
      </c>
      <c r="BU268" t="s">
        <v>26020</v>
      </c>
      <c r="BV268" t="s">
        <v>4695</v>
      </c>
      <c r="BX268">
        <v>44149.40084490741</v>
      </c>
    </row>
    <row r="269" spans="1:76" x14ac:dyDescent="0.25">
      <c r="A269" t="s">
        <v>26021</v>
      </c>
      <c r="B269" t="s">
        <v>26022</v>
      </c>
      <c r="C269" t="s">
        <v>46</v>
      </c>
      <c r="D269">
        <v>39611</v>
      </c>
      <c r="I269">
        <v>39611</v>
      </c>
      <c r="J269">
        <v>2008</v>
      </c>
      <c r="K269" t="s">
        <v>85</v>
      </c>
      <c r="L269" t="s">
        <v>26023</v>
      </c>
      <c r="N269" t="s">
        <v>26024</v>
      </c>
      <c r="O269" t="s">
        <v>2412</v>
      </c>
      <c r="P269" t="s">
        <v>1058</v>
      </c>
      <c r="R269">
        <v>986100656</v>
      </c>
      <c r="S269" t="s">
        <v>26025</v>
      </c>
      <c r="T269" t="s">
        <v>26026</v>
      </c>
      <c r="V269" t="s">
        <v>4807</v>
      </c>
      <c r="W269">
        <v>23</v>
      </c>
      <c r="X269" t="s">
        <v>6297</v>
      </c>
      <c r="Y269">
        <v>4093</v>
      </c>
      <c r="Z269" t="s">
        <v>1058</v>
      </c>
      <c r="AA269" t="s">
        <v>4785</v>
      </c>
      <c r="AB269">
        <v>6363</v>
      </c>
      <c r="AC269" t="s">
        <v>146</v>
      </c>
      <c r="AD269" t="s">
        <v>4690</v>
      </c>
      <c r="AE269" t="s">
        <v>107</v>
      </c>
      <c r="AF269" t="s">
        <v>107</v>
      </c>
      <c r="AJ269" t="s">
        <v>58</v>
      </c>
      <c r="AK269" t="s">
        <v>59</v>
      </c>
      <c r="AL269">
        <v>39756</v>
      </c>
      <c r="AN269" t="b">
        <v>1</v>
      </c>
      <c r="AQ269" t="s">
        <v>60</v>
      </c>
      <c r="AR269" t="s">
        <v>61</v>
      </c>
      <c r="BB269" s="7" t="s">
        <v>26024</v>
      </c>
      <c r="BC269" s="7" t="s">
        <v>2412</v>
      </c>
      <c r="BE269" s="7">
        <v>986100656</v>
      </c>
      <c r="BM269">
        <v>0</v>
      </c>
      <c r="BN269">
        <v>485</v>
      </c>
      <c r="BO269" t="s">
        <v>26027</v>
      </c>
      <c r="BP269">
        <v>16410</v>
      </c>
      <c r="BQ269">
        <v>10248</v>
      </c>
      <c r="BR269">
        <v>16101</v>
      </c>
      <c r="BU269" t="s">
        <v>26028</v>
      </c>
      <c r="BV269" t="s">
        <v>4695</v>
      </c>
      <c r="BX269">
        <v>43598.298437500001</v>
      </c>
    </row>
    <row r="270" spans="1:76" x14ac:dyDescent="0.25">
      <c r="A270" t="s">
        <v>26029</v>
      </c>
      <c r="B270" t="s">
        <v>1930</v>
      </c>
      <c r="C270" t="s">
        <v>46</v>
      </c>
      <c r="D270">
        <v>39147</v>
      </c>
      <c r="H270" t="s">
        <v>47</v>
      </c>
      <c r="I270">
        <v>39147</v>
      </c>
      <c r="J270">
        <v>2008</v>
      </c>
      <c r="K270" t="s">
        <v>85</v>
      </c>
      <c r="L270" t="s">
        <v>1931</v>
      </c>
      <c r="N270" t="s">
        <v>2193</v>
      </c>
      <c r="O270" t="s">
        <v>137</v>
      </c>
      <c r="P270" t="s">
        <v>68</v>
      </c>
      <c r="R270">
        <v>98027</v>
      </c>
      <c r="V270" t="s">
        <v>54</v>
      </c>
      <c r="W270">
        <v>13</v>
      </c>
      <c r="X270" t="s">
        <v>182</v>
      </c>
      <c r="Y270">
        <v>4787</v>
      </c>
      <c r="Z270" t="s">
        <v>68</v>
      </c>
      <c r="AA270" t="s">
        <v>57</v>
      </c>
      <c r="AC270" t="s">
        <v>146</v>
      </c>
      <c r="AD270" t="s">
        <v>4690</v>
      </c>
      <c r="AE270" t="s">
        <v>107</v>
      </c>
      <c r="AF270" t="s">
        <v>107</v>
      </c>
      <c r="AJ270" t="s">
        <v>58</v>
      </c>
      <c r="AK270" t="s">
        <v>59</v>
      </c>
      <c r="AL270">
        <v>39756</v>
      </c>
      <c r="AN270" t="b">
        <v>1</v>
      </c>
      <c r="AQ270" t="s">
        <v>60</v>
      </c>
      <c r="AR270" t="s">
        <v>61</v>
      </c>
      <c r="AS270" t="s">
        <v>62</v>
      </c>
      <c r="BB270" s="7" t="s">
        <v>2193</v>
      </c>
      <c r="BC270" s="7" t="s">
        <v>137</v>
      </c>
      <c r="BE270" s="7">
        <v>98027</v>
      </c>
      <c r="BG270" s="7">
        <v>82964.67</v>
      </c>
      <c r="BH270" s="7">
        <v>24117.49</v>
      </c>
      <c r="BI270">
        <v>107082.16</v>
      </c>
      <c r="BJ270">
        <v>0</v>
      </c>
      <c r="BK270">
        <v>0</v>
      </c>
      <c r="BL270">
        <v>0</v>
      </c>
      <c r="BM270">
        <v>4805.37</v>
      </c>
      <c r="BN270">
        <v>0</v>
      </c>
      <c r="BO270" t="s">
        <v>26030</v>
      </c>
      <c r="BP270">
        <v>16619</v>
      </c>
      <c r="BQ270">
        <v>1721</v>
      </c>
      <c r="BR270">
        <v>16092</v>
      </c>
      <c r="BS270">
        <v>15105</v>
      </c>
      <c r="BT270">
        <v>5</v>
      </c>
      <c r="BU270" t="s">
        <v>26031</v>
      </c>
      <c r="BV270" t="s">
        <v>4695</v>
      </c>
      <c r="BX270">
        <v>44149.401284722226</v>
      </c>
    </row>
    <row r="271" spans="1:76" x14ac:dyDescent="0.25">
      <c r="A271" t="s">
        <v>26032</v>
      </c>
      <c r="B271" t="s">
        <v>26033</v>
      </c>
      <c r="C271" t="s">
        <v>46</v>
      </c>
      <c r="D271">
        <v>38300</v>
      </c>
      <c r="H271" t="s">
        <v>47</v>
      </c>
      <c r="I271">
        <v>38300</v>
      </c>
      <c r="J271">
        <v>2008</v>
      </c>
      <c r="K271" t="s">
        <v>85</v>
      </c>
      <c r="L271" t="s">
        <v>26034</v>
      </c>
      <c r="N271" t="s">
        <v>2577</v>
      </c>
      <c r="O271" t="s">
        <v>1062</v>
      </c>
      <c r="P271" t="s">
        <v>632</v>
      </c>
      <c r="R271">
        <v>98236</v>
      </c>
      <c r="S271" t="s">
        <v>26035</v>
      </c>
      <c r="T271" t="s">
        <v>26036</v>
      </c>
      <c r="V271" t="s">
        <v>4807</v>
      </c>
      <c r="W271">
        <v>23</v>
      </c>
      <c r="X271" t="s">
        <v>4808</v>
      </c>
      <c r="Y271">
        <v>3424</v>
      </c>
      <c r="Z271" t="s">
        <v>632</v>
      </c>
      <c r="AA271" t="s">
        <v>4785</v>
      </c>
      <c r="AB271">
        <v>42323</v>
      </c>
      <c r="AC271" t="s">
        <v>146</v>
      </c>
      <c r="AD271" t="s">
        <v>4690</v>
      </c>
      <c r="AE271" t="s">
        <v>107</v>
      </c>
      <c r="AF271" t="s">
        <v>107</v>
      </c>
      <c r="AJ271" t="s">
        <v>58</v>
      </c>
      <c r="AK271" t="s">
        <v>59</v>
      </c>
      <c r="AL271">
        <v>39756</v>
      </c>
      <c r="AN271" t="b">
        <v>1</v>
      </c>
      <c r="AQ271" t="s">
        <v>177</v>
      </c>
      <c r="BB271" s="7" t="s">
        <v>2577</v>
      </c>
      <c r="BC271" s="7" t="s">
        <v>1062</v>
      </c>
      <c r="BE271" s="7">
        <v>98236</v>
      </c>
      <c r="BG271" s="7">
        <v>14492.21</v>
      </c>
      <c r="BH271" s="7">
        <v>2663.79</v>
      </c>
      <c r="BI271">
        <v>16781.14</v>
      </c>
      <c r="BJ271">
        <v>-800</v>
      </c>
      <c r="BK271">
        <v>0</v>
      </c>
      <c r="BL271">
        <v>0</v>
      </c>
      <c r="BO271" t="s">
        <v>26037</v>
      </c>
      <c r="BP271">
        <v>16810</v>
      </c>
      <c r="BQ271">
        <v>10240</v>
      </c>
      <c r="BR271">
        <v>16079</v>
      </c>
      <c r="BS271">
        <v>15112</v>
      </c>
      <c r="BU271" t="s">
        <v>26038</v>
      </c>
      <c r="BV271" t="s">
        <v>4695</v>
      </c>
      <c r="BX271">
        <v>44149.401574074072</v>
      </c>
    </row>
    <row r="272" spans="1:76" x14ac:dyDescent="0.25">
      <c r="A272" t="s">
        <v>26039</v>
      </c>
      <c r="B272" t="s">
        <v>26040</v>
      </c>
      <c r="C272" t="s">
        <v>46</v>
      </c>
      <c r="D272">
        <v>39601</v>
      </c>
      <c r="H272" t="s">
        <v>289</v>
      </c>
      <c r="I272">
        <v>39601</v>
      </c>
      <c r="J272">
        <v>2008</v>
      </c>
      <c r="K272" t="s">
        <v>85</v>
      </c>
      <c r="L272" t="s">
        <v>26041</v>
      </c>
      <c r="N272" t="s">
        <v>26042</v>
      </c>
      <c r="O272" t="s">
        <v>349</v>
      </c>
      <c r="P272" t="s">
        <v>80</v>
      </c>
      <c r="R272">
        <v>98362</v>
      </c>
      <c r="T272" t="s">
        <v>26043</v>
      </c>
      <c r="V272" t="s">
        <v>4807</v>
      </c>
      <c r="W272">
        <v>23</v>
      </c>
      <c r="X272" t="s">
        <v>7113</v>
      </c>
      <c r="Y272">
        <v>3133</v>
      </c>
      <c r="Z272" t="s">
        <v>80</v>
      </c>
      <c r="AA272" t="s">
        <v>4785</v>
      </c>
      <c r="AB272">
        <v>43297</v>
      </c>
      <c r="AC272" t="s">
        <v>146</v>
      </c>
      <c r="AD272" t="s">
        <v>4690</v>
      </c>
      <c r="AE272" t="s">
        <v>107</v>
      </c>
      <c r="AF272" t="s">
        <v>107</v>
      </c>
      <c r="AJ272" t="s">
        <v>58</v>
      </c>
      <c r="AK272" t="s">
        <v>59</v>
      </c>
      <c r="AL272">
        <v>39756</v>
      </c>
      <c r="AN272" t="b">
        <v>1</v>
      </c>
      <c r="AQ272" t="s">
        <v>60</v>
      </c>
      <c r="AR272" t="s">
        <v>99</v>
      </c>
      <c r="BB272" s="7" t="s">
        <v>26042</v>
      </c>
      <c r="BC272" s="7" t="s">
        <v>349</v>
      </c>
      <c r="BE272" s="7">
        <v>98362</v>
      </c>
      <c r="BG272" s="7">
        <v>0</v>
      </c>
      <c r="BH272" s="7">
        <v>0</v>
      </c>
      <c r="BI272">
        <v>0</v>
      </c>
      <c r="BJ272">
        <v>0</v>
      </c>
      <c r="BK272">
        <v>0</v>
      </c>
      <c r="BL272">
        <v>0</v>
      </c>
      <c r="BO272" t="s">
        <v>26044</v>
      </c>
      <c r="BP272">
        <v>16825</v>
      </c>
      <c r="BQ272">
        <v>10238</v>
      </c>
      <c r="BR272">
        <v>16077</v>
      </c>
      <c r="BS272">
        <v>15115</v>
      </c>
      <c r="BU272" t="s">
        <v>26045</v>
      </c>
      <c r="BV272" t="s">
        <v>4695</v>
      </c>
      <c r="BX272">
        <v>44149.406122685185</v>
      </c>
    </row>
    <row r="273" spans="1:76" x14ac:dyDescent="0.25">
      <c r="A273" t="s">
        <v>26046</v>
      </c>
      <c r="B273" t="s">
        <v>2136</v>
      </c>
      <c r="C273" t="s">
        <v>46</v>
      </c>
      <c r="D273">
        <v>39034</v>
      </c>
      <c r="H273" t="s">
        <v>47</v>
      </c>
      <c r="I273">
        <v>39034</v>
      </c>
      <c r="J273">
        <v>2008</v>
      </c>
      <c r="K273" t="s">
        <v>77</v>
      </c>
      <c r="L273" t="s">
        <v>2137</v>
      </c>
      <c r="N273" t="s">
        <v>2138</v>
      </c>
      <c r="O273" t="s">
        <v>1323</v>
      </c>
      <c r="P273" t="s">
        <v>105</v>
      </c>
      <c r="R273">
        <v>99027</v>
      </c>
      <c r="S273" t="s">
        <v>2139</v>
      </c>
      <c r="T273" t="s">
        <v>26047</v>
      </c>
      <c r="V273" t="s">
        <v>54</v>
      </c>
      <c r="W273">
        <v>13</v>
      </c>
      <c r="X273" t="s">
        <v>528</v>
      </c>
      <c r="Y273">
        <v>4785</v>
      </c>
      <c r="Z273" t="s">
        <v>105</v>
      </c>
      <c r="AA273" t="s">
        <v>57</v>
      </c>
      <c r="AC273" t="s">
        <v>146</v>
      </c>
      <c r="AD273" t="s">
        <v>4690</v>
      </c>
      <c r="AE273" t="s">
        <v>107</v>
      </c>
      <c r="AF273" t="s">
        <v>107</v>
      </c>
      <c r="AJ273" t="s">
        <v>58</v>
      </c>
      <c r="AK273" t="s">
        <v>59</v>
      </c>
      <c r="AL273">
        <v>39756</v>
      </c>
      <c r="AN273" t="b">
        <v>1</v>
      </c>
      <c r="AQ273" t="s">
        <v>195</v>
      </c>
      <c r="BB273" s="7" t="s">
        <v>2138</v>
      </c>
      <c r="BC273" s="7" t="s">
        <v>1323</v>
      </c>
      <c r="BE273" s="7">
        <v>99027</v>
      </c>
      <c r="BG273" s="7">
        <v>11310</v>
      </c>
      <c r="BH273" s="7">
        <v>0</v>
      </c>
      <c r="BI273">
        <v>11310</v>
      </c>
      <c r="BJ273">
        <v>0</v>
      </c>
      <c r="BK273">
        <v>0</v>
      </c>
      <c r="BL273">
        <v>0</v>
      </c>
      <c r="BO273" t="s">
        <v>26048</v>
      </c>
      <c r="BP273">
        <v>17185</v>
      </c>
      <c r="BQ273">
        <v>10235</v>
      </c>
      <c r="BR273">
        <v>16067</v>
      </c>
      <c r="BS273">
        <v>15128</v>
      </c>
      <c r="BT273">
        <v>4</v>
      </c>
      <c r="BU273" t="s">
        <v>23763</v>
      </c>
      <c r="BV273" t="s">
        <v>4695</v>
      </c>
      <c r="BX273">
        <v>44149.406446759262</v>
      </c>
    </row>
    <row r="274" spans="1:76" x14ac:dyDescent="0.25">
      <c r="A274" t="s">
        <v>26049</v>
      </c>
      <c r="B274" t="s">
        <v>26050</v>
      </c>
      <c r="C274" t="s">
        <v>46</v>
      </c>
      <c r="D274">
        <v>39530</v>
      </c>
      <c r="H274" t="s">
        <v>47</v>
      </c>
      <c r="I274">
        <v>39530</v>
      </c>
      <c r="J274">
        <v>2008</v>
      </c>
      <c r="K274" t="s">
        <v>85</v>
      </c>
      <c r="L274" t="s">
        <v>26051</v>
      </c>
      <c r="N274" t="s">
        <v>26052</v>
      </c>
      <c r="O274" t="s">
        <v>5720</v>
      </c>
      <c r="P274" t="s">
        <v>1794</v>
      </c>
      <c r="R274">
        <v>98368</v>
      </c>
      <c r="T274" t="s">
        <v>26053</v>
      </c>
      <c r="V274" t="s">
        <v>4807</v>
      </c>
      <c r="W274">
        <v>23</v>
      </c>
      <c r="X274" t="s">
        <v>5167</v>
      </c>
      <c r="Y274">
        <v>3433</v>
      </c>
      <c r="Z274" t="s">
        <v>1794</v>
      </c>
      <c r="AA274" t="s">
        <v>4785</v>
      </c>
      <c r="AB274">
        <v>20928</v>
      </c>
      <c r="AC274" t="s">
        <v>146</v>
      </c>
      <c r="AD274" t="s">
        <v>4690</v>
      </c>
      <c r="AE274" t="s">
        <v>107</v>
      </c>
      <c r="AF274" t="s">
        <v>107</v>
      </c>
      <c r="AJ274" t="s">
        <v>58</v>
      </c>
      <c r="AK274" t="s">
        <v>59</v>
      </c>
      <c r="AL274">
        <v>39756</v>
      </c>
      <c r="AN274" t="b">
        <v>1</v>
      </c>
      <c r="AQ274" t="s">
        <v>60</v>
      </c>
      <c r="AR274" t="s">
        <v>99</v>
      </c>
      <c r="BB274" s="7" t="s">
        <v>26052</v>
      </c>
      <c r="BC274" s="7" t="s">
        <v>5720</v>
      </c>
      <c r="BE274" s="7">
        <v>98368</v>
      </c>
      <c r="BG274" s="7">
        <v>7117</v>
      </c>
      <c r="BH274" s="7">
        <v>0</v>
      </c>
      <c r="BI274">
        <v>7715.22</v>
      </c>
      <c r="BJ274">
        <v>1183</v>
      </c>
      <c r="BK274">
        <v>0</v>
      </c>
      <c r="BL274">
        <v>2739.94</v>
      </c>
      <c r="BO274" t="s">
        <v>26054</v>
      </c>
      <c r="BP274">
        <v>17325</v>
      </c>
      <c r="BQ274">
        <v>7017</v>
      </c>
      <c r="BR274">
        <v>16059</v>
      </c>
      <c r="BS274">
        <v>15131</v>
      </c>
      <c r="BU274" t="s">
        <v>26055</v>
      </c>
      <c r="BV274" t="s">
        <v>4695</v>
      </c>
      <c r="BX274">
        <v>44149.406550925924</v>
      </c>
    </row>
    <row r="275" spans="1:76" x14ac:dyDescent="0.25">
      <c r="A275" t="s">
        <v>26056</v>
      </c>
      <c r="B275" t="s">
        <v>2612</v>
      </c>
      <c r="C275" t="s">
        <v>46</v>
      </c>
      <c r="D275">
        <v>39611</v>
      </c>
      <c r="H275" t="s">
        <v>47</v>
      </c>
      <c r="I275">
        <v>39611</v>
      </c>
      <c r="J275">
        <v>2008</v>
      </c>
      <c r="K275" t="s">
        <v>85</v>
      </c>
      <c r="L275" t="s">
        <v>2613</v>
      </c>
      <c r="N275" t="s">
        <v>2614</v>
      </c>
      <c r="O275" t="s">
        <v>1399</v>
      </c>
      <c r="P275" t="s">
        <v>88</v>
      </c>
      <c r="R275">
        <v>98531</v>
      </c>
      <c r="S275" t="s">
        <v>2615</v>
      </c>
      <c r="T275" t="s">
        <v>26057</v>
      </c>
      <c r="V275" t="s">
        <v>90</v>
      </c>
      <c r="W275">
        <v>12</v>
      </c>
      <c r="X275" t="s">
        <v>91</v>
      </c>
      <c r="Y275">
        <v>4749</v>
      </c>
      <c r="Z275" t="s">
        <v>88</v>
      </c>
      <c r="AA275" t="s">
        <v>57</v>
      </c>
      <c r="AC275" t="s">
        <v>146</v>
      </c>
      <c r="AD275" t="s">
        <v>4690</v>
      </c>
      <c r="AE275" t="s">
        <v>107</v>
      </c>
      <c r="AF275" t="s">
        <v>107</v>
      </c>
      <c r="AJ275" t="s">
        <v>58</v>
      </c>
      <c r="AK275" t="s">
        <v>59</v>
      </c>
      <c r="AL275">
        <v>39756</v>
      </c>
      <c r="AN275" t="b">
        <v>1</v>
      </c>
      <c r="AQ275" t="s">
        <v>177</v>
      </c>
      <c r="BB275" s="7" t="s">
        <v>2614</v>
      </c>
      <c r="BC275" s="7" t="s">
        <v>1399</v>
      </c>
      <c r="BE275" s="7">
        <v>98531</v>
      </c>
      <c r="BG275" s="7">
        <v>41797.5</v>
      </c>
      <c r="BH275" s="7">
        <v>0</v>
      </c>
      <c r="BI275">
        <v>40896.980000000003</v>
      </c>
      <c r="BJ275">
        <v>0</v>
      </c>
      <c r="BK275">
        <v>0</v>
      </c>
      <c r="BL275">
        <v>0</v>
      </c>
      <c r="BO275" t="s">
        <v>26058</v>
      </c>
      <c r="BP275">
        <v>17687</v>
      </c>
      <c r="BQ275">
        <v>10224</v>
      </c>
      <c r="BR275">
        <v>16044</v>
      </c>
      <c r="BS275">
        <v>15151</v>
      </c>
      <c r="BT275">
        <v>20</v>
      </c>
      <c r="BU275" t="s">
        <v>26059</v>
      </c>
      <c r="BV275" t="s">
        <v>4695</v>
      </c>
      <c r="BX275">
        <v>44149.407523148147</v>
      </c>
    </row>
    <row r="276" spans="1:76" x14ac:dyDescent="0.25">
      <c r="A276" t="s">
        <v>26060</v>
      </c>
      <c r="B276" t="s">
        <v>2453</v>
      </c>
      <c r="C276" t="s">
        <v>46</v>
      </c>
      <c r="D276">
        <v>39562</v>
      </c>
      <c r="H276" t="s">
        <v>47</v>
      </c>
      <c r="I276">
        <v>39562</v>
      </c>
      <c r="J276">
        <v>2008</v>
      </c>
      <c r="K276" t="s">
        <v>85</v>
      </c>
      <c r="L276" t="s">
        <v>2454</v>
      </c>
      <c r="N276" t="s">
        <v>3252</v>
      </c>
      <c r="O276" t="s">
        <v>366</v>
      </c>
      <c r="P276" t="s">
        <v>96</v>
      </c>
      <c r="R276">
        <v>99336</v>
      </c>
      <c r="S276" t="s">
        <v>3253</v>
      </c>
      <c r="T276" t="s">
        <v>26061</v>
      </c>
      <c r="V276" t="s">
        <v>54</v>
      </c>
      <c r="W276">
        <v>13</v>
      </c>
      <c r="X276" t="s">
        <v>98</v>
      </c>
      <c r="Y276">
        <v>4793</v>
      </c>
      <c r="Z276" t="s">
        <v>96</v>
      </c>
      <c r="AA276" t="s">
        <v>57</v>
      </c>
      <c r="AC276" t="s">
        <v>146</v>
      </c>
      <c r="AD276" t="s">
        <v>4690</v>
      </c>
      <c r="AE276" t="s">
        <v>107</v>
      </c>
      <c r="AF276" t="s">
        <v>107</v>
      </c>
      <c r="AJ276" t="s">
        <v>58</v>
      </c>
      <c r="AK276" t="s">
        <v>59</v>
      </c>
      <c r="AL276">
        <v>39756</v>
      </c>
      <c r="AN276" t="b">
        <v>1</v>
      </c>
      <c r="AQ276" t="s">
        <v>177</v>
      </c>
      <c r="BB276" s="7" t="s">
        <v>3252</v>
      </c>
      <c r="BC276" s="7" t="s">
        <v>366</v>
      </c>
      <c r="BE276" s="7">
        <v>99336</v>
      </c>
      <c r="BG276" s="7">
        <v>20578.23</v>
      </c>
      <c r="BH276" s="7">
        <v>0</v>
      </c>
      <c r="BI276">
        <v>15965.31</v>
      </c>
      <c r="BJ276">
        <v>125</v>
      </c>
      <c r="BK276">
        <v>0</v>
      </c>
      <c r="BL276">
        <v>0</v>
      </c>
      <c r="BM276">
        <v>6805.5</v>
      </c>
      <c r="BN276">
        <v>0</v>
      </c>
      <c r="BO276" t="s">
        <v>26062</v>
      </c>
      <c r="BP276">
        <v>17895</v>
      </c>
      <c r="BQ276">
        <v>1707</v>
      </c>
      <c r="BR276">
        <v>16035</v>
      </c>
      <c r="BS276">
        <v>15162</v>
      </c>
      <c r="BT276">
        <v>8</v>
      </c>
      <c r="BU276" t="s">
        <v>26063</v>
      </c>
      <c r="BV276" t="s">
        <v>4695</v>
      </c>
      <c r="BX276">
        <v>44149.407800925925</v>
      </c>
    </row>
    <row r="277" spans="1:76" x14ac:dyDescent="0.25">
      <c r="A277" t="s">
        <v>26064</v>
      </c>
      <c r="B277" t="s">
        <v>2468</v>
      </c>
      <c r="C277" t="s">
        <v>46</v>
      </c>
      <c r="D277">
        <v>39276</v>
      </c>
      <c r="H277" t="s">
        <v>47</v>
      </c>
      <c r="I277">
        <v>39276</v>
      </c>
      <c r="J277">
        <v>2008</v>
      </c>
      <c r="K277" t="s">
        <v>77</v>
      </c>
      <c r="L277" t="s">
        <v>2469</v>
      </c>
      <c r="N277" t="s">
        <v>2470</v>
      </c>
      <c r="O277" t="s">
        <v>241</v>
      </c>
      <c r="P277" t="s">
        <v>241</v>
      </c>
      <c r="R277" t="s">
        <v>26065</v>
      </c>
      <c r="V277" t="s">
        <v>54</v>
      </c>
      <c r="W277">
        <v>13</v>
      </c>
      <c r="X277" t="s">
        <v>243</v>
      </c>
      <c r="Y277">
        <v>4805</v>
      </c>
      <c r="Z277" t="s">
        <v>241</v>
      </c>
      <c r="AA277" t="s">
        <v>57</v>
      </c>
      <c r="AC277" t="s">
        <v>146</v>
      </c>
      <c r="AD277" t="s">
        <v>4690</v>
      </c>
      <c r="AE277" t="s">
        <v>107</v>
      </c>
      <c r="AF277" t="s">
        <v>107</v>
      </c>
      <c r="AJ277" t="s">
        <v>58</v>
      </c>
      <c r="AK277" t="s">
        <v>59</v>
      </c>
      <c r="AL277">
        <v>39756</v>
      </c>
      <c r="AN277" t="b">
        <v>1</v>
      </c>
      <c r="AQ277" t="s">
        <v>73</v>
      </c>
      <c r="BB277" s="7" t="s">
        <v>2470</v>
      </c>
      <c r="BC277" s="7" t="s">
        <v>241</v>
      </c>
      <c r="BE277" s="7" t="s">
        <v>26065</v>
      </c>
      <c r="BG277" s="7">
        <v>4114.7</v>
      </c>
      <c r="BH277" s="7">
        <v>0.56999999999999995</v>
      </c>
      <c r="BI277">
        <v>700.08</v>
      </c>
      <c r="BJ277">
        <v>0</v>
      </c>
      <c r="BK277">
        <v>0</v>
      </c>
      <c r="BL277">
        <v>0</v>
      </c>
      <c r="BO277" t="s">
        <v>26066</v>
      </c>
      <c r="BP277">
        <v>18076</v>
      </c>
      <c r="BQ277">
        <v>10220</v>
      </c>
      <c r="BR277">
        <v>16032</v>
      </c>
      <c r="BS277">
        <v>15170</v>
      </c>
      <c r="BT277">
        <v>14</v>
      </c>
      <c r="BU277" t="s">
        <v>26067</v>
      </c>
      <c r="BV277" t="s">
        <v>4695</v>
      </c>
      <c r="BX277">
        <v>44149.408136574071</v>
      </c>
    </row>
    <row r="278" spans="1:76" x14ac:dyDescent="0.25">
      <c r="A278" t="s">
        <v>26068</v>
      </c>
      <c r="B278" t="s">
        <v>1856</v>
      </c>
      <c r="C278" t="s">
        <v>46</v>
      </c>
      <c r="D278">
        <v>39611</v>
      </c>
      <c r="H278" t="s">
        <v>599</v>
      </c>
      <c r="I278">
        <v>39611</v>
      </c>
      <c r="J278">
        <v>2008</v>
      </c>
      <c r="K278" t="s">
        <v>85</v>
      </c>
      <c r="L278" t="s">
        <v>1857</v>
      </c>
      <c r="N278" t="s">
        <v>1858</v>
      </c>
      <c r="O278" t="s">
        <v>117</v>
      </c>
      <c r="P278" t="s">
        <v>115</v>
      </c>
      <c r="R278">
        <v>983744145</v>
      </c>
      <c r="T278" t="s">
        <v>26069</v>
      </c>
      <c r="V278" t="s">
        <v>90</v>
      </c>
      <c r="W278">
        <v>12</v>
      </c>
      <c r="X278" t="s">
        <v>441</v>
      </c>
      <c r="Y278">
        <v>4754</v>
      </c>
      <c r="Z278" t="s">
        <v>115</v>
      </c>
      <c r="AA278" t="s">
        <v>57</v>
      </c>
      <c r="AC278" t="s">
        <v>146</v>
      </c>
      <c r="AD278" t="s">
        <v>4690</v>
      </c>
      <c r="AE278" t="s">
        <v>107</v>
      </c>
      <c r="AF278" t="s">
        <v>107</v>
      </c>
      <c r="AJ278" t="s">
        <v>58</v>
      </c>
      <c r="AK278" t="s">
        <v>59</v>
      </c>
      <c r="AL278">
        <v>39756</v>
      </c>
      <c r="AN278" t="b">
        <v>1</v>
      </c>
      <c r="AQ278" t="s">
        <v>60</v>
      </c>
      <c r="AR278" t="s">
        <v>99</v>
      </c>
      <c r="AS278" t="s">
        <v>4734</v>
      </c>
      <c r="BB278" s="7" t="s">
        <v>1858</v>
      </c>
      <c r="BC278" s="7" t="s">
        <v>117</v>
      </c>
      <c r="BE278" s="7">
        <v>983744145</v>
      </c>
      <c r="BG278" s="7">
        <v>113491.03</v>
      </c>
      <c r="BH278" s="7">
        <v>0</v>
      </c>
      <c r="BI278">
        <v>112838.22</v>
      </c>
      <c r="BJ278">
        <v>0</v>
      </c>
      <c r="BK278">
        <v>0</v>
      </c>
      <c r="BL278">
        <v>0</v>
      </c>
      <c r="BO278" t="s">
        <v>26070</v>
      </c>
      <c r="BP278">
        <v>18183</v>
      </c>
      <c r="BQ278">
        <v>4862</v>
      </c>
      <c r="BR278">
        <v>16028</v>
      </c>
      <c r="BS278">
        <v>15174</v>
      </c>
      <c r="BT278">
        <v>25</v>
      </c>
      <c r="BU278" t="s">
        <v>26071</v>
      </c>
      <c r="BV278" t="s">
        <v>4695</v>
      </c>
      <c r="BX278">
        <v>44149.408217592594</v>
      </c>
    </row>
    <row r="279" spans="1:76" x14ac:dyDescent="0.25">
      <c r="A279" t="s">
        <v>26072</v>
      </c>
      <c r="B279" t="s">
        <v>1060</v>
      </c>
      <c r="C279" t="s">
        <v>46</v>
      </c>
      <c r="D279">
        <v>39523</v>
      </c>
      <c r="H279" t="s">
        <v>47</v>
      </c>
      <c r="I279">
        <v>39523</v>
      </c>
      <c r="J279">
        <v>2008</v>
      </c>
      <c r="K279" t="s">
        <v>85</v>
      </c>
      <c r="L279" t="s">
        <v>24362</v>
      </c>
      <c r="N279" t="s">
        <v>1061</v>
      </c>
      <c r="O279" t="s">
        <v>1062</v>
      </c>
      <c r="P279" t="s">
        <v>394</v>
      </c>
      <c r="R279">
        <v>98236</v>
      </c>
      <c r="S279" t="s">
        <v>1063</v>
      </c>
      <c r="T279" t="s">
        <v>25087</v>
      </c>
      <c r="V279" t="s">
        <v>54</v>
      </c>
      <c r="W279">
        <v>13</v>
      </c>
      <c r="X279" t="s">
        <v>395</v>
      </c>
      <c r="Y279">
        <v>4797</v>
      </c>
      <c r="Z279" t="s">
        <v>394</v>
      </c>
      <c r="AA279" t="s">
        <v>57</v>
      </c>
      <c r="AC279" t="s">
        <v>146</v>
      </c>
      <c r="AD279" t="s">
        <v>4690</v>
      </c>
      <c r="AE279" t="s">
        <v>107</v>
      </c>
      <c r="AF279" t="s">
        <v>107</v>
      </c>
      <c r="AJ279" t="s">
        <v>58</v>
      </c>
      <c r="AK279" t="s">
        <v>59</v>
      </c>
      <c r="AL279">
        <v>39756</v>
      </c>
      <c r="AN279" t="b">
        <v>1</v>
      </c>
      <c r="AQ279" t="s">
        <v>60</v>
      </c>
      <c r="AR279" t="s">
        <v>61</v>
      </c>
      <c r="AS279" t="s">
        <v>62</v>
      </c>
      <c r="BB279" s="7" t="s">
        <v>1061</v>
      </c>
      <c r="BC279" s="7" t="s">
        <v>1062</v>
      </c>
      <c r="BE279" s="7">
        <v>98236</v>
      </c>
      <c r="BG279" s="7">
        <v>189133.39</v>
      </c>
      <c r="BH279" s="7">
        <v>0</v>
      </c>
      <c r="BI279">
        <v>195770.57</v>
      </c>
      <c r="BJ279">
        <v>0</v>
      </c>
      <c r="BK279">
        <v>0</v>
      </c>
      <c r="BL279">
        <v>0</v>
      </c>
      <c r="BM279">
        <v>12025.62</v>
      </c>
      <c r="BN279">
        <v>30386.2</v>
      </c>
      <c r="BO279" t="s">
        <v>26073</v>
      </c>
      <c r="BP279">
        <v>18208</v>
      </c>
      <c r="BQ279">
        <v>673</v>
      </c>
      <c r="BR279">
        <v>16027</v>
      </c>
      <c r="BS279">
        <v>15175</v>
      </c>
      <c r="BT279">
        <v>10</v>
      </c>
      <c r="BU279" t="s">
        <v>26074</v>
      </c>
      <c r="BV279" t="s">
        <v>4695</v>
      </c>
      <c r="BX279">
        <v>44149.408252314817</v>
      </c>
    </row>
    <row r="280" spans="1:76" x14ac:dyDescent="0.25">
      <c r="A280" t="s">
        <v>26075</v>
      </c>
      <c r="B280" t="s">
        <v>26076</v>
      </c>
      <c r="C280" t="s">
        <v>46</v>
      </c>
      <c r="D280">
        <v>39496</v>
      </c>
      <c r="I280">
        <v>39496</v>
      </c>
      <c r="J280">
        <v>2008</v>
      </c>
      <c r="K280" t="s">
        <v>77</v>
      </c>
      <c r="L280" t="s">
        <v>26077</v>
      </c>
      <c r="N280" t="s">
        <v>26078</v>
      </c>
      <c r="O280" t="s">
        <v>24251</v>
      </c>
      <c r="P280" t="s">
        <v>322</v>
      </c>
      <c r="R280">
        <v>990331041</v>
      </c>
      <c r="S280" t="s">
        <v>26079</v>
      </c>
      <c r="T280" t="s">
        <v>26080</v>
      </c>
      <c r="V280" t="s">
        <v>4807</v>
      </c>
      <c r="W280">
        <v>23</v>
      </c>
      <c r="X280" t="s">
        <v>6562</v>
      </c>
      <c r="Y280">
        <v>4375</v>
      </c>
      <c r="Z280" t="s">
        <v>322</v>
      </c>
      <c r="AA280" t="s">
        <v>4785</v>
      </c>
      <c r="AB280">
        <v>22870</v>
      </c>
      <c r="AC280" t="s">
        <v>146</v>
      </c>
      <c r="AD280" t="s">
        <v>4690</v>
      </c>
      <c r="AE280" t="s">
        <v>107</v>
      </c>
      <c r="AF280" t="s">
        <v>107</v>
      </c>
      <c r="AJ280" t="s">
        <v>58</v>
      </c>
      <c r="AK280" t="s">
        <v>59</v>
      </c>
      <c r="AL280">
        <v>39756</v>
      </c>
      <c r="AN280" t="b">
        <v>1</v>
      </c>
      <c r="AQ280" t="s">
        <v>73</v>
      </c>
      <c r="BB280" s="7" t="s">
        <v>26078</v>
      </c>
      <c r="BC280" s="7" t="s">
        <v>24251</v>
      </c>
      <c r="BE280" s="7">
        <v>990331041</v>
      </c>
      <c r="BO280" t="s">
        <v>26081</v>
      </c>
      <c r="BP280">
        <v>18523</v>
      </c>
      <c r="BQ280">
        <v>10213</v>
      </c>
      <c r="BR280">
        <v>16012</v>
      </c>
      <c r="BU280" t="s">
        <v>26082</v>
      </c>
      <c r="BV280" t="s">
        <v>4695</v>
      </c>
      <c r="BX280">
        <v>43598.297743055555</v>
      </c>
    </row>
    <row r="281" spans="1:76" x14ac:dyDescent="0.25">
      <c r="A281" t="s">
        <v>26083</v>
      </c>
      <c r="B281" t="s">
        <v>26084</v>
      </c>
      <c r="C281" t="s">
        <v>46</v>
      </c>
      <c r="D281">
        <v>39537</v>
      </c>
      <c r="I281">
        <v>39537</v>
      </c>
      <c r="J281">
        <v>2008</v>
      </c>
      <c r="K281" t="s">
        <v>85</v>
      </c>
      <c r="L281" t="s">
        <v>26085</v>
      </c>
      <c r="N281" t="s">
        <v>26086</v>
      </c>
      <c r="O281" t="s">
        <v>95</v>
      </c>
      <c r="P281" t="s">
        <v>96</v>
      </c>
      <c r="R281">
        <v>99352</v>
      </c>
      <c r="T281" t="s">
        <v>26087</v>
      </c>
      <c r="V281" t="s">
        <v>4807</v>
      </c>
      <c r="W281">
        <v>23</v>
      </c>
      <c r="X281" t="s">
        <v>7019</v>
      </c>
      <c r="Y281">
        <v>4725</v>
      </c>
      <c r="Z281" t="s">
        <v>96</v>
      </c>
      <c r="AA281" t="s">
        <v>4785</v>
      </c>
      <c r="AB281">
        <v>78479</v>
      </c>
      <c r="AC281" t="s">
        <v>146</v>
      </c>
      <c r="AD281" t="s">
        <v>4690</v>
      </c>
      <c r="AE281" t="s">
        <v>107</v>
      </c>
      <c r="AF281" t="s">
        <v>107</v>
      </c>
      <c r="AJ281" t="s">
        <v>58</v>
      </c>
      <c r="AK281" t="s">
        <v>59</v>
      </c>
      <c r="AL281">
        <v>39756</v>
      </c>
      <c r="AN281" t="b">
        <v>1</v>
      </c>
      <c r="AQ281" t="s">
        <v>60</v>
      </c>
      <c r="AR281" t="s">
        <v>99</v>
      </c>
      <c r="BB281" s="7" t="s">
        <v>26086</v>
      </c>
      <c r="BC281" s="7" t="s">
        <v>95</v>
      </c>
      <c r="BE281" s="7">
        <v>99352</v>
      </c>
      <c r="BO281" t="s">
        <v>26088</v>
      </c>
      <c r="BP281">
        <v>18550</v>
      </c>
      <c r="BQ281">
        <v>10212</v>
      </c>
      <c r="BR281">
        <v>16011</v>
      </c>
      <c r="BU281" t="s">
        <v>26089</v>
      </c>
      <c r="BV281" t="s">
        <v>4695</v>
      </c>
      <c r="BX281">
        <v>43598.297731481478</v>
      </c>
    </row>
    <row r="282" spans="1:76" x14ac:dyDescent="0.25">
      <c r="A282" t="s">
        <v>26090</v>
      </c>
      <c r="B282" t="s">
        <v>1763</v>
      </c>
      <c r="C282" t="s">
        <v>46</v>
      </c>
      <c r="D282">
        <v>39026</v>
      </c>
      <c r="H282" t="s">
        <v>47</v>
      </c>
      <c r="I282">
        <v>39026</v>
      </c>
      <c r="J282">
        <v>2008</v>
      </c>
      <c r="K282" t="s">
        <v>85</v>
      </c>
      <c r="L282" t="s">
        <v>1764</v>
      </c>
      <c r="N282" t="s">
        <v>1765</v>
      </c>
      <c r="O282" t="s">
        <v>154</v>
      </c>
      <c r="R282">
        <v>985072375</v>
      </c>
      <c r="S282" t="s">
        <v>1766</v>
      </c>
      <c r="T282" t="s">
        <v>26091</v>
      </c>
      <c r="V282" t="s">
        <v>265</v>
      </c>
      <c r="W282">
        <v>7</v>
      </c>
      <c r="X282" t="s">
        <v>4770</v>
      </c>
      <c r="Y282">
        <v>1000</v>
      </c>
      <c r="AA282" t="s">
        <v>71</v>
      </c>
      <c r="AC282" t="s">
        <v>146</v>
      </c>
      <c r="AD282" t="s">
        <v>4690</v>
      </c>
      <c r="AE282" t="s">
        <v>107</v>
      </c>
      <c r="AF282" t="s">
        <v>107</v>
      </c>
      <c r="AJ282" t="s">
        <v>58</v>
      </c>
      <c r="AK282" t="s">
        <v>59</v>
      </c>
      <c r="AL282">
        <v>39756</v>
      </c>
      <c r="AN282" t="b">
        <v>1</v>
      </c>
      <c r="AQ282" t="s">
        <v>60</v>
      </c>
      <c r="AR282" t="s">
        <v>99</v>
      </c>
      <c r="AS282" t="s">
        <v>62</v>
      </c>
      <c r="BB282" s="7" t="s">
        <v>1765</v>
      </c>
      <c r="BC282" s="7" t="s">
        <v>154</v>
      </c>
      <c r="BE282" s="7">
        <v>985072375</v>
      </c>
      <c r="BG282" s="7">
        <v>678184.62</v>
      </c>
      <c r="BH282" s="7">
        <v>1361.5</v>
      </c>
      <c r="BI282">
        <v>679324.11</v>
      </c>
      <c r="BJ282">
        <v>0</v>
      </c>
      <c r="BK282">
        <v>0</v>
      </c>
      <c r="BL282">
        <v>0</v>
      </c>
      <c r="BM282">
        <v>602131.07999999996</v>
      </c>
      <c r="BN282">
        <v>0</v>
      </c>
      <c r="BO282" t="s">
        <v>26092</v>
      </c>
      <c r="BP282">
        <v>18952</v>
      </c>
      <c r="BQ282">
        <v>10207</v>
      </c>
      <c r="BR282">
        <v>15998</v>
      </c>
      <c r="BS282">
        <v>15217</v>
      </c>
      <c r="BU282" t="s">
        <v>24588</v>
      </c>
      <c r="BV282" t="s">
        <v>4695</v>
      </c>
      <c r="BX282">
        <v>44149.409768518519</v>
      </c>
    </row>
    <row r="283" spans="1:76" x14ac:dyDescent="0.25">
      <c r="A283" t="s">
        <v>26093</v>
      </c>
      <c r="B283" t="s">
        <v>313</v>
      </c>
      <c r="C283" t="s">
        <v>46</v>
      </c>
      <c r="D283">
        <v>39406</v>
      </c>
      <c r="H283" t="s">
        <v>47</v>
      </c>
      <c r="I283">
        <v>39406</v>
      </c>
      <c r="J283">
        <v>2008</v>
      </c>
      <c r="K283" t="s">
        <v>77</v>
      </c>
      <c r="L283" t="s">
        <v>314</v>
      </c>
      <c r="N283" t="s">
        <v>315</v>
      </c>
      <c r="O283" t="s">
        <v>316</v>
      </c>
      <c r="P283" t="s">
        <v>133</v>
      </c>
      <c r="R283">
        <v>98632</v>
      </c>
      <c r="T283" t="s">
        <v>26094</v>
      </c>
      <c r="V283" t="s">
        <v>54</v>
      </c>
      <c r="W283">
        <v>13</v>
      </c>
      <c r="X283" t="s">
        <v>134</v>
      </c>
      <c r="Y283">
        <v>4815</v>
      </c>
      <c r="Z283" t="s">
        <v>133</v>
      </c>
      <c r="AA283" t="s">
        <v>57</v>
      </c>
      <c r="AC283" t="s">
        <v>146</v>
      </c>
      <c r="AD283" t="s">
        <v>4690</v>
      </c>
      <c r="AE283" t="s">
        <v>107</v>
      </c>
      <c r="AF283" t="s">
        <v>107</v>
      </c>
      <c r="AJ283" t="s">
        <v>58</v>
      </c>
      <c r="AK283" t="s">
        <v>59</v>
      </c>
      <c r="AL283">
        <v>39756</v>
      </c>
      <c r="AN283" t="b">
        <v>1</v>
      </c>
      <c r="AQ283" t="s">
        <v>73</v>
      </c>
      <c r="BB283" s="7" t="s">
        <v>315</v>
      </c>
      <c r="BC283" s="7" t="s">
        <v>316</v>
      </c>
      <c r="BE283" s="7">
        <v>98632</v>
      </c>
      <c r="BG283" s="7">
        <v>1116.51</v>
      </c>
      <c r="BH283" s="7">
        <v>342.06</v>
      </c>
      <c r="BI283">
        <v>430.84</v>
      </c>
      <c r="BJ283">
        <v>0</v>
      </c>
      <c r="BK283">
        <v>0</v>
      </c>
      <c r="BL283">
        <v>0</v>
      </c>
      <c r="BO283" t="s">
        <v>26095</v>
      </c>
      <c r="BP283">
        <v>18956</v>
      </c>
      <c r="BQ283">
        <v>4180</v>
      </c>
      <c r="BR283">
        <v>15996</v>
      </c>
      <c r="BS283">
        <v>15218</v>
      </c>
      <c r="BT283">
        <v>19</v>
      </c>
      <c r="BU283" t="s">
        <v>26096</v>
      </c>
      <c r="BV283" t="s">
        <v>4695</v>
      </c>
      <c r="BX283">
        <v>44149.40996527778</v>
      </c>
    </row>
    <row r="284" spans="1:76" x14ac:dyDescent="0.25">
      <c r="A284" t="s">
        <v>26097</v>
      </c>
      <c r="B284" t="s">
        <v>1806</v>
      </c>
      <c r="C284" t="s">
        <v>46</v>
      </c>
      <c r="D284">
        <v>38636</v>
      </c>
      <c r="H284" t="s">
        <v>47</v>
      </c>
      <c r="I284">
        <v>38636</v>
      </c>
      <c r="J284">
        <v>2008</v>
      </c>
      <c r="K284" t="s">
        <v>85</v>
      </c>
      <c r="L284" t="s">
        <v>1807</v>
      </c>
      <c r="N284" t="s">
        <v>3001</v>
      </c>
      <c r="O284" t="s">
        <v>1809</v>
      </c>
      <c r="P284" t="s">
        <v>88</v>
      </c>
      <c r="R284">
        <v>985798515</v>
      </c>
      <c r="S284" t="s">
        <v>3002</v>
      </c>
      <c r="T284" t="s">
        <v>26098</v>
      </c>
      <c r="V284" t="s">
        <v>90</v>
      </c>
      <c r="W284">
        <v>12</v>
      </c>
      <c r="X284" t="s">
        <v>91</v>
      </c>
      <c r="Y284">
        <v>4749</v>
      </c>
      <c r="Z284" t="s">
        <v>88</v>
      </c>
      <c r="AA284" t="s">
        <v>57</v>
      </c>
      <c r="AC284" t="s">
        <v>146</v>
      </c>
      <c r="AD284" t="s">
        <v>4690</v>
      </c>
      <c r="AE284" t="s">
        <v>107</v>
      </c>
      <c r="AF284" t="s">
        <v>107</v>
      </c>
      <c r="AJ284" t="s">
        <v>58</v>
      </c>
      <c r="AK284" t="s">
        <v>59</v>
      </c>
      <c r="AL284">
        <v>39756</v>
      </c>
      <c r="AN284" t="b">
        <v>1</v>
      </c>
      <c r="AQ284" t="s">
        <v>60</v>
      </c>
      <c r="AR284" t="s">
        <v>61</v>
      </c>
      <c r="AS284" t="s">
        <v>62</v>
      </c>
      <c r="BB284" s="7" t="s">
        <v>3001</v>
      </c>
      <c r="BC284" s="7" t="s">
        <v>1809</v>
      </c>
      <c r="BE284" s="7">
        <v>985798515</v>
      </c>
      <c r="BG284" s="7">
        <v>123451.2</v>
      </c>
      <c r="BH284" s="7">
        <v>0</v>
      </c>
      <c r="BI284">
        <v>122105.87</v>
      </c>
      <c r="BJ284">
        <v>0</v>
      </c>
      <c r="BK284">
        <v>0</v>
      </c>
      <c r="BL284">
        <v>0</v>
      </c>
      <c r="BO284" t="s">
        <v>26099</v>
      </c>
      <c r="BP284">
        <v>19180</v>
      </c>
      <c r="BQ284">
        <v>7667</v>
      </c>
      <c r="BR284">
        <v>15985</v>
      </c>
      <c r="BS284">
        <v>15220</v>
      </c>
      <c r="BT284">
        <v>20</v>
      </c>
      <c r="BU284" t="s">
        <v>26100</v>
      </c>
      <c r="BV284" t="s">
        <v>4695</v>
      </c>
      <c r="BX284">
        <v>44149.41</v>
      </c>
    </row>
    <row r="285" spans="1:76" x14ac:dyDescent="0.25">
      <c r="A285" t="s">
        <v>26101</v>
      </c>
      <c r="B285" t="s">
        <v>26102</v>
      </c>
      <c r="C285" t="s">
        <v>46</v>
      </c>
      <c r="D285">
        <v>39462</v>
      </c>
      <c r="H285" t="s">
        <v>599</v>
      </c>
      <c r="I285">
        <v>39462</v>
      </c>
      <c r="J285">
        <v>2008</v>
      </c>
      <c r="K285" t="s">
        <v>85</v>
      </c>
      <c r="L285" t="s">
        <v>26103</v>
      </c>
      <c r="N285" t="s">
        <v>26104</v>
      </c>
      <c r="O285" t="s">
        <v>369</v>
      </c>
      <c r="P285" t="s">
        <v>226</v>
      </c>
      <c r="R285">
        <v>986420728</v>
      </c>
      <c r="S285" t="s">
        <v>26105</v>
      </c>
      <c r="T285" t="s">
        <v>26106</v>
      </c>
      <c r="V285" t="s">
        <v>4783</v>
      </c>
      <c r="W285">
        <v>25</v>
      </c>
      <c r="X285" t="s">
        <v>6013</v>
      </c>
      <c r="Y285">
        <v>3147</v>
      </c>
      <c r="Z285" t="s">
        <v>226</v>
      </c>
      <c r="AA285" t="s">
        <v>4785</v>
      </c>
      <c r="AB285">
        <v>188946</v>
      </c>
      <c r="AC285" t="s">
        <v>146</v>
      </c>
      <c r="AD285" t="s">
        <v>4690</v>
      </c>
      <c r="AE285" t="s">
        <v>107</v>
      </c>
      <c r="AF285" t="s">
        <v>107</v>
      </c>
      <c r="AJ285" t="s">
        <v>58</v>
      </c>
      <c r="AK285" t="s">
        <v>59</v>
      </c>
      <c r="AL285">
        <v>39756</v>
      </c>
      <c r="AN285" t="b">
        <v>1</v>
      </c>
      <c r="AQ285" t="s">
        <v>177</v>
      </c>
      <c r="BB285" s="7" t="s">
        <v>26104</v>
      </c>
      <c r="BC285" s="7" t="s">
        <v>369</v>
      </c>
      <c r="BE285" s="7">
        <v>986420728</v>
      </c>
      <c r="BG285" s="7">
        <v>21270.71</v>
      </c>
      <c r="BH285" s="7">
        <v>0</v>
      </c>
      <c r="BI285">
        <v>22377.97</v>
      </c>
      <c r="BJ285">
        <v>5000</v>
      </c>
      <c r="BK285">
        <v>0</v>
      </c>
      <c r="BL285">
        <v>0</v>
      </c>
      <c r="BO285" t="s">
        <v>26107</v>
      </c>
      <c r="BP285">
        <v>19185</v>
      </c>
      <c r="BQ285">
        <v>10204</v>
      </c>
      <c r="BR285">
        <v>15982</v>
      </c>
      <c r="BS285">
        <v>15222</v>
      </c>
      <c r="BU285" t="s">
        <v>26108</v>
      </c>
      <c r="BV285" t="s">
        <v>4695</v>
      </c>
      <c r="BX285">
        <v>44149.410092592596</v>
      </c>
    </row>
    <row r="286" spans="1:76" x14ac:dyDescent="0.25">
      <c r="A286" t="s">
        <v>26109</v>
      </c>
      <c r="B286" t="s">
        <v>26110</v>
      </c>
      <c r="C286" t="s">
        <v>46</v>
      </c>
      <c r="D286">
        <v>39614</v>
      </c>
      <c r="I286">
        <v>39614</v>
      </c>
      <c r="J286">
        <v>2008</v>
      </c>
      <c r="K286" t="s">
        <v>85</v>
      </c>
      <c r="L286" t="s">
        <v>26111</v>
      </c>
      <c r="N286" t="s">
        <v>26112</v>
      </c>
      <c r="O286" t="s">
        <v>504</v>
      </c>
      <c r="P286" t="s">
        <v>505</v>
      </c>
      <c r="R286">
        <v>986203416</v>
      </c>
      <c r="V286" t="s">
        <v>4807</v>
      </c>
      <c r="W286">
        <v>23</v>
      </c>
      <c r="X286" t="s">
        <v>6135</v>
      </c>
      <c r="Y286">
        <v>3579</v>
      </c>
      <c r="Z286" t="s">
        <v>505</v>
      </c>
      <c r="AA286" t="s">
        <v>4785</v>
      </c>
      <c r="AB286">
        <v>11329</v>
      </c>
      <c r="AC286" t="s">
        <v>146</v>
      </c>
      <c r="AD286" t="s">
        <v>4690</v>
      </c>
      <c r="AE286" t="s">
        <v>107</v>
      </c>
      <c r="AF286" t="s">
        <v>107</v>
      </c>
      <c r="AJ286" t="s">
        <v>58</v>
      </c>
      <c r="AK286" t="s">
        <v>59</v>
      </c>
      <c r="AL286">
        <v>39756</v>
      </c>
      <c r="AN286" t="b">
        <v>1</v>
      </c>
      <c r="AQ286" t="s">
        <v>177</v>
      </c>
      <c r="BB286" s="7" t="s">
        <v>26112</v>
      </c>
      <c r="BC286" s="7" t="s">
        <v>504</v>
      </c>
      <c r="BE286" s="7">
        <v>986203416</v>
      </c>
      <c r="BO286" t="s">
        <v>26113</v>
      </c>
      <c r="BP286">
        <v>19308</v>
      </c>
      <c r="BQ286">
        <v>10202</v>
      </c>
      <c r="BR286">
        <v>15978</v>
      </c>
      <c r="BU286" t="s">
        <v>26114</v>
      </c>
      <c r="BV286" t="s">
        <v>4695</v>
      </c>
      <c r="BX286">
        <v>43598.297372685185</v>
      </c>
    </row>
    <row r="287" spans="1:76" x14ac:dyDescent="0.25">
      <c r="A287" t="s">
        <v>26115</v>
      </c>
      <c r="B287" t="s">
        <v>26116</v>
      </c>
      <c r="C287" t="s">
        <v>46</v>
      </c>
      <c r="D287">
        <v>39615</v>
      </c>
      <c r="H287" t="s">
        <v>289</v>
      </c>
      <c r="I287">
        <v>39615</v>
      </c>
      <c r="J287">
        <v>2008</v>
      </c>
      <c r="K287" t="s">
        <v>85</v>
      </c>
      <c r="L287" t="s">
        <v>26117</v>
      </c>
      <c r="N287" t="s">
        <v>26118</v>
      </c>
      <c r="O287" t="s">
        <v>504</v>
      </c>
      <c r="P287" t="s">
        <v>505</v>
      </c>
      <c r="R287" t="s">
        <v>26119</v>
      </c>
      <c r="V287" t="s">
        <v>4807</v>
      </c>
      <c r="W287">
        <v>23</v>
      </c>
      <c r="X287" t="s">
        <v>6135</v>
      </c>
      <c r="Y287">
        <v>3579</v>
      </c>
      <c r="Z287" t="s">
        <v>505</v>
      </c>
      <c r="AA287" t="s">
        <v>4785</v>
      </c>
      <c r="AB287">
        <v>11329</v>
      </c>
      <c r="AC287" t="s">
        <v>146</v>
      </c>
      <c r="AD287" t="s">
        <v>4690</v>
      </c>
      <c r="AE287" t="s">
        <v>107</v>
      </c>
      <c r="AF287" t="s">
        <v>107</v>
      </c>
      <c r="AJ287" t="s">
        <v>58</v>
      </c>
      <c r="AK287" t="s">
        <v>59</v>
      </c>
      <c r="AL287">
        <v>39756</v>
      </c>
      <c r="AN287" t="b">
        <v>1</v>
      </c>
      <c r="AQ287" t="s">
        <v>60</v>
      </c>
      <c r="AR287" t="s">
        <v>61</v>
      </c>
      <c r="BB287" s="7" t="s">
        <v>26118</v>
      </c>
      <c r="BC287" s="7" t="s">
        <v>504</v>
      </c>
      <c r="BE287" s="7" t="s">
        <v>26119</v>
      </c>
      <c r="BG287" s="7">
        <v>0</v>
      </c>
      <c r="BH287" s="7">
        <v>0</v>
      </c>
      <c r="BI287">
        <v>0</v>
      </c>
      <c r="BJ287">
        <v>0</v>
      </c>
      <c r="BK287">
        <v>0</v>
      </c>
      <c r="BL287">
        <v>0</v>
      </c>
      <c r="BO287" t="s">
        <v>26120</v>
      </c>
      <c r="BP287">
        <v>19369</v>
      </c>
      <c r="BQ287">
        <v>10201</v>
      </c>
      <c r="BR287">
        <v>15976</v>
      </c>
      <c r="BS287">
        <v>15229</v>
      </c>
      <c r="BU287" t="s">
        <v>26121</v>
      </c>
      <c r="BV287" t="s">
        <v>4695</v>
      </c>
      <c r="BX287">
        <v>44149.410312499997</v>
      </c>
    </row>
    <row r="288" spans="1:76" x14ac:dyDescent="0.25">
      <c r="A288" t="s">
        <v>26122</v>
      </c>
      <c r="B288" t="s">
        <v>4551</v>
      </c>
      <c r="C288" t="s">
        <v>46</v>
      </c>
      <c r="D288">
        <v>39470</v>
      </c>
      <c r="I288">
        <v>39470</v>
      </c>
      <c r="J288">
        <v>2008</v>
      </c>
      <c r="K288" t="s">
        <v>77</v>
      </c>
      <c r="L288" t="s">
        <v>4552</v>
      </c>
      <c r="N288" t="s">
        <v>4553</v>
      </c>
      <c r="O288" t="s">
        <v>557</v>
      </c>
      <c r="P288" t="s">
        <v>462</v>
      </c>
      <c r="R288">
        <v>99301</v>
      </c>
      <c r="V288" t="s">
        <v>54</v>
      </c>
      <c r="W288">
        <v>13</v>
      </c>
      <c r="X288" t="s">
        <v>461</v>
      </c>
      <c r="Y288">
        <v>4809</v>
      </c>
      <c r="Z288" t="s">
        <v>462</v>
      </c>
      <c r="AA288" t="s">
        <v>57</v>
      </c>
      <c r="AC288" t="s">
        <v>146</v>
      </c>
      <c r="AD288" t="s">
        <v>4690</v>
      </c>
      <c r="AE288" t="s">
        <v>107</v>
      </c>
      <c r="AF288" t="s">
        <v>107</v>
      </c>
      <c r="AJ288" t="s">
        <v>58</v>
      </c>
      <c r="AK288" t="s">
        <v>59</v>
      </c>
      <c r="AL288">
        <v>39756</v>
      </c>
      <c r="AN288" t="b">
        <v>1</v>
      </c>
      <c r="AQ288" t="s">
        <v>73</v>
      </c>
      <c r="BB288" s="7" t="s">
        <v>4553</v>
      </c>
      <c r="BC288" s="7" t="s">
        <v>557</v>
      </c>
      <c r="BE288" s="7">
        <v>99301</v>
      </c>
      <c r="BO288" t="s">
        <v>26123</v>
      </c>
      <c r="BP288">
        <v>19458</v>
      </c>
      <c r="BQ288">
        <v>9472</v>
      </c>
      <c r="BR288">
        <v>15970</v>
      </c>
      <c r="BT288">
        <v>16</v>
      </c>
      <c r="BU288" t="s">
        <v>26124</v>
      </c>
      <c r="BV288" t="s">
        <v>4695</v>
      </c>
      <c r="BX288">
        <v>43598.297303240739</v>
      </c>
    </row>
    <row r="289" spans="1:76" x14ac:dyDescent="0.25">
      <c r="A289" t="s">
        <v>26125</v>
      </c>
      <c r="B289" t="s">
        <v>2657</v>
      </c>
      <c r="C289" t="s">
        <v>46</v>
      </c>
      <c r="D289">
        <v>39539</v>
      </c>
      <c r="H289" t="s">
        <v>599</v>
      </c>
      <c r="I289">
        <v>39539</v>
      </c>
      <c r="J289">
        <v>2008</v>
      </c>
      <c r="K289" t="s">
        <v>85</v>
      </c>
      <c r="L289" t="s">
        <v>2658</v>
      </c>
      <c r="N289" t="s">
        <v>2659</v>
      </c>
      <c r="O289" t="s">
        <v>582</v>
      </c>
      <c r="P289" t="s">
        <v>199</v>
      </c>
      <c r="R289">
        <v>98043</v>
      </c>
      <c r="S289" t="s">
        <v>2660</v>
      </c>
      <c r="T289" t="s">
        <v>2660</v>
      </c>
      <c r="V289" t="s">
        <v>54</v>
      </c>
      <c r="W289">
        <v>13</v>
      </c>
      <c r="X289" t="s">
        <v>341</v>
      </c>
      <c r="Y289">
        <v>4819</v>
      </c>
      <c r="Z289" t="s">
        <v>199</v>
      </c>
      <c r="AA289" t="s">
        <v>57</v>
      </c>
      <c r="AC289" t="s">
        <v>146</v>
      </c>
      <c r="AD289" t="s">
        <v>4690</v>
      </c>
      <c r="AE289" t="s">
        <v>107</v>
      </c>
      <c r="AF289" t="s">
        <v>107</v>
      </c>
      <c r="AJ289" t="s">
        <v>58</v>
      </c>
      <c r="AK289" t="s">
        <v>59</v>
      </c>
      <c r="AL289">
        <v>39756</v>
      </c>
      <c r="AN289" t="b">
        <v>1</v>
      </c>
      <c r="AQ289" t="s">
        <v>60</v>
      </c>
      <c r="AR289" t="s">
        <v>99</v>
      </c>
      <c r="AS289" t="s">
        <v>4734</v>
      </c>
      <c r="BB289" s="7" t="s">
        <v>2659</v>
      </c>
      <c r="BC289" s="7" t="s">
        <v>582</v>
      </c>
      <c r="BE289" s="7">
        <v>98043</v>
      </c>
      <c r="BG289" s="7">
        <v>5076.8599999999997</v>
      </c>
      <c r="BH289" s="7">
        <v>0</v>
      </c>
      <c r="BI289">
        <v>3556.64</v>
      </c>
      <c r="BJ289">
        <v>0</v>
      </c>
      <c r="BK289">
        <v>0</v>
      </c>
      <c r="BL289">
        <v>0</v>
      </c>
      <c r="BO289" t="s">
        <v>26126</v>
      </c>
      <c r="BP289">
        <v>6705</v>
      </c>
      <c r="BQ289">
        <v>7966</v>
      </c>
      <c r="BR289">
        <v>16541</v>
      </c>
      <c r="BS289">
        <v>14651</v>
      </c>
      <c r="BT289">
        <v>21</v>
      </c>
      <c r="BU289" t="s">
        <v>26127</v>
      </c>
      <c r="BV289" t="s">
        <v>4695</v>
      </c>
      <c r="BX289">
        <v>44149.37903935185</v>
      </c>
    </row>
    <row r="290" spans="1:76" x14ac:dyDescent="0.25">
      <c r="A290" t="s">
        <v>26128</v>
      </c>
      <c r="B290" t="s">
        <v>26129</v>
      </c>
      <c r="C290" t="s">
        <v>46</v>
      </c>
      <c r="D290">
        <v>39474</v>
      </c>
      <c r="H290" t="s">
        <v>47</v>
      </c>
      <c r="I290">
        <v>39474</v>
      </c>
      <c r="J290">
        <v>2008</v>
      </c>
      <c r="K290" t="s">
        <v>85</v>
      </c>
      <c r="L290" t="s">
        <v>26130</v>
      </c>
      <c r="N290" t="s">
        <v>26131</v>
      </c>
      <c r="O290" t="s">
        <v>393</v>
      </c>
      <c r="P290" t="s">
        <v>394</v>
      </c>
      <c r="R290">
        <v>98273</v>
      </c>
      <c r="S290" t="s">
        <v>26132</v>
      </c>
      <c r="T290" t="s">
        <v>26133</v>
      </c>
      <c r="V290" t="s">
        <v>4807</v>
      </c>
      <c r="W290">
        <v>23</v>
      </c>
      <c r="X290" t="s">
        <v>5461</v>
      </c>
      <c r="Y290">
        <v>4064</v>
      </c>
      <c r="Z290" t="s">
        <v>394</v>
      </c>
      <c r="AA290" t="s">
        <v>4785</v>
      </c>
      <c r="AB290">
        <v>59694</v>
      </c>
      <c r="AC290" t="s">
        <v>146</v>
      </c>
      <c r="AD290" t="s">
        <v>4690</v>
      </c>
      <c r="AE290" t="s">
        <v>107</v>
      </c>
      <c r="AF290" t="s">
        <v>107</v>
      </c>
      <c r="AJ290" t="s">
        <v>58</v>
      </c>
      <c r="AK290" t="s">
        <v>59</v>
      </c>
      <c r="AL290">
        <v>39756</v>
      </c>
      <c r="AN290" t="b">
        <v>1</v>
      </c>
      <c r="AQ290" t="s">
        <v>60</v>
      </c>
      <c r="AR290" t="s">
        <v>99</v>
      </c>
      <c r="BB290" s="7" t="s">
        <v>26131</v>
      </c>
      <c r="BC290" s="7" t="s">
        <v>393</v>
      </c>
      <c r="BE290" s="7">
        <v>98273</v>
      </c>
      <c r="BG290" s="7">
        <v>32216.55</v>
      </c>
      <c r="BH290" s="7">
        <v>0</v>
      </c>
      <c r="BI290">
        <v>30877.56</v>
      </c>
      <c r="BJ290">
        <v>5000</v>
      </c>
      <c r="BK290">
        <v>0</v>
      </c>
      <c r="BL290">
        <v>0</v>
      </c>
      <c r="BM290">
        <v>8151.54</v>
      </c>
      <c r="BN290">
        <v>0</v>
      </c>
      <c r="BO290" t="s">
        <v>26134</v>
      </c>
      <c r="BP290">
        <v>7277</v>
      </c>
      <c r="BQ290">
        <v>10404</v>
      </c>
      <c r="BR290">
        <v>16513</v>
      </c>
      <c r="BS290">
        <v>14671</v>
      </c>
      <c r="BU290" t="s">
        <v>26135</v>
      </c>
      <c r="BV290" t="s">
        <v>4695</v>
      </c>
      <c r="BX290">
        <v>44149.380057870374</v>
      </c>
    </row>
    <row r="291" spans="1:76" x14ac:dyDescent="0.25">
      <c r="A291" t="s">
        <v>26136</v>
      </c>
      <c r="B291" t="s">
        <v>3112</v>
      </c>
      <c r="C291" t="s">
        <v>46</v>
      </c>
      <c r="D291">
        <v>39468</v>
      </c>
      <c r="H291" t="s">
        <v>47</v>
      </c>
      <c r="I291">
        <v>39468</v>
      </c>
      <c r="J291">
        <v>2008</v>
      </c>
      <c r="K291" t="s">
        <v>85</v>
      </c>
      <c r="L291" t="s">
        <v>3113</v>
      </c>
      <c r="N291" t="s">
        <v>3114</v>
      </c>
      <c r="O291" t="s">
        <v>1481</v>
      </c>
      <c r="P291" t="s">
        <v>394</v>
      </c>
      <c r="R291">
        <v>98277</v>
      </c>
      <c r="T291" t="s">
        <v>22243</v>
      </c>
      <c r="V291" t="s">
        <v>90</v>
      </c>
      <c r="W291">
        <v>12</v>
      </c>
      <c r="X291" t="s">
        <v>1527</v>
      </c>
      <c r="Y291">
        <v>4739</v>
      </c>
      <c r="Z291" t="s">
        <v>394</v>
      </c>
      <c r="AA291" t="s">
        <v>57</v>
      </c>
      <c r="AC291" t="s">
        <v>146</v>
      </c>
      <c r="AD291" t="s">
        <v>4690</v>
      </c>
      <c r="AE291" t="s">
        <v>107</v>
      </c>
      <c r="AF291" t="s">
        <v>107</v>
      </c>
      <c r="AJ291" t="s">
        <v>58</v>
      </c>
      <c r="AK291" t="s">
        <v>59</v>
      </c>
      <c r="AL291">
        <v>39756</v>
      </c>
      <c r="AN291" t="b">
        <v>1</v>
      </c>
      <c r="AQ291" t="s">
        <v>60</v>
      </c>
      <c r="AR291" t="s">
        <v>99</v>
      </c>
      <c r="AS291" t="s">
        <v>4734</v>
      </c>
      <c r="BB291" s="7" t="s">
        <v>3114</v>
      </c>
      <c r="BC291" s="7" t="s">
        <v>1481</v>
      </c>
      <c r="BE291" s="7">
        <v>98277</v>
      </c>
      <c r="BG291" s="7">
        <v>243406.84</v>
      </c>
      <c r="BH291" s="7">
        <v>0</v>
      </c>
      <c r="BI291">
        <v>243299.73</v>
      </c>
      <c r="BJ291">
        <v>0</v>
      </c>
      <c r="BK291">
        <v>0</v>
      </c>
      <c r="BL291">
        <v>0</v>
      </c>
      <c r="BM291">
        <v>0</v>
      </c>
      <c r="BN291">
        <v>20052.439999999999</v>
      </c>
      <c r="BO291" t="s">
        <v>26137</v>
      </c>
      <c r="BP291">
        <v>7600</v>
      </c>
      <c r="BQ291">
        <v>10398</v>
      </c>
      <c r="BR291">
        <v>16499</v>
      </c>
      <c r="BS291">
        <v>14690</v>
      </c>
      <c r="BT291">
        <v>10</v>
      </c>
      <c r="BU291" t="s">
        <v>22246</v>
      </c>
      <c r="BV291" t="s">
        <v>4695</v>
      </c>
      <c r="BX291">
        <v>44149.384386574071</v>
      </c>
    </row>
    <row r="292" spans="1:76" x14ac:dyDescent="0.25">
      <c r="A292" t="s">
        <v>26138</v>
      </c>
      <c r="B292" t="s">
        <v>26139</v>
      </c>
      <c r="C292" t="s">
        <v>46</v>
      </c>
      <c r="D292">
        <v>39502</v>
      </c>
      <c r="H292" t="s">
        <v>47</v>
      </c>
      <c r="I292">
        <v>39502</v>
      </c>
      <c r="J292">
        <v>2008</v>
      </c>
      <c r="K292" t="s">
        <v>85</v>
      </c>
      <c r="L292" t="s">
        <v>26140</v>
      </c>
      <c r="N292" t="s">
        <v>26141</v>
      </c>
      <c r="O292" t="s">
        <v>23079</v>
      </c>
      <c r="P292" t="s">
        <v>1127</v>
      </c>
      <c r="R292">
        <v>99180</v>
      </c>
      <c r="S292" t="s">
        <v>26142</v>
      </c>
      <c r="T292" t="s">
        <v>26143</v>
      </c>
      <c r="V292" t="s">
        <v>4807</v>
      </c>
      <c r="W292">
        <v>23</v>
      </c>
      <c r="X292" t="s">
        <v>7527</v>
      </c>
      <c r="Y292">
        <v>3865</v>
      </c>
      <c r="Z292" t="s">
        <v>1127</v>
      </c>
      <c r="AA292" t="s">
        <v>4785</v>
      </c>
      <c r="AB292">
        <v>7239</v>
      </c>
      <c r="AC292" t="s">
        <v>146</v>
      </c>
      <c r="AD292" t="s">
        <v>4690</v>
      </c>
      <c r="AE292" t="s">
        <v>107</v>
      </c>
      <c r="AF292" t="s">
        <v>107</v>
      </c>
      <c r="AJ292" t="s">
        <v>58</v>
      </c>
      <c r="AK292" t="s">
        <v>59</v>
      </c>
      <c r="AL292">
        <v>39756</v>
      </c>
      <c r="AN292" t="b">
        <v>1</v>
      </c>
      <c r="AQ292" t="s">
        <v>60</v>
      </c>
      <c r="AR292" t="s">
        <v>61</v>
      </c>
      <c r="BB292" s="7" t="s">
        <v>26141</v>
      </c>
      <c r="BC292" s="7" t="s">
        <v>23079</v>
      </c>
      <c r="BE292" s="7">
        <v>99180</v>
      </c>
      <c r="BG292" s="7">
        <v>7149.48</v>
      </c>
      <c r="BH292" s="7">
        <v>0</v>
      </c>
      <c r="BI292">
        <v>11162.13</v>
      </c>
      <c r="BJ292">
        <v>0</v>
      </c>
      <c r="BK292">
        <v>0</v>
      </c>
      <c r="BL292">
        <v>0</v>
      </c>
      <c r="BO292" t="s">
        <v>26144</v>
      </c>
      <c r="BP292">
        <v>7902</v>
      </c>
      <c r="BQ292">
        <v>10392</v>
      </c>
      <c r="BR292">
        <v>16484</v>
      </c>
      <c r="BS292">
        <v>14699</v>
      </c>
      <c r="BU292" t="s">
        <v>26145</v>
      </c>
      <c r="BV292" t="s">
        <v>4695</v>
      </c>
      <c r="BX292">
        <v>44149.38484953704</v>
      </c>
    </row>
    <row r="293" spans="1:76" x14ac:dyDescent="0.25">
      <c r="A293" t="s">
        <v>26146</v>
      </c>
      <c r="B293" t="s">
        <v>2088</v>
      </c>
      <c r="C293" t="s">
        <v>46</v>
      </c>
      <c r="D293">
        <v>39132</v>
      </c>
      <c r="H293" t="s">
        <v>47</v>
      </c>
      <c r="I293">
        <v>39132</v>
      </c>
      <c r="J293">
        <v>2008</v>
      </c>
      <c r="K293" t="s">
        <v>77</v>
      </c>
      <c r="L293" t="s">
        <v>2089</v>
      </c>
      <c r="N293" t="s">
        <v>2090</v>
      </c>
      <c r="O293" t="s">
        <v>95</v>
      </c>
      <c r="P293" t="s">
        <v>96</v>
      </c>
      <c r="R293">
        <v>99354</v>
      </c>
      <c r="S293" t="s">
        <v>2091</v>
      </c>
      <c r="T293" t="s">
        <v>2091</v>
      </c>
      <c r="V293" t="s">
        <v>54</v>
      </c>
      <c r="W293">
        <v>13</v>
      </c>
      <c r="X293" t="s">
        <v>98</v>
      </c>
      <c r="Y293">
        <v>4793</v>
      </c>
      <c r="Z293" t="s">
        <v>96</v>
      </c>
      <c r="AA293" t="s">
        <v>57</v>
      </c>
      <c r="AC293" t="s">
        <v>146</v>
      </c>
      <c r="AD293" t="s">
        <v>4690</v>
      </c>
      <c r="AE293" t="s">
        <v>107</v>
      </c>
      <c r="AF293" t="s">
        <v>107</v>
      </c>
      <c r="AJ293" t="s">
        <v>58</v>
      </c>
      <c r="AK293" t="s">
        <v>59</v>
      </c>
      <c r="AL293">
        <v>39756</v>
      </c>
      <c r="AN293" t="b">
        <v>1</v>
      </c>
      <c r="AQ293" t="s">
        <v>73</v>
      </c>
      <c r="BB293" s="7" t="s">
        <v>2090</v>
      </c>
      <c r="BC293" s="7" t="s">
        <v>95</v>
      </c>
      <c r="BE293" s="7">
        <v>99354</v>
      </c>
      <c r="BG293" s="7">
        <v>18181.22</v>
      </c>
      <c r="BH293" s="7">
        <v>0</v>
      </c>
      <c r="BI293">
        <v>18181.22</v>
      </c>
      <c r="BJ293">
        <v>0</v>
      </c>
      <c r="BK293">
        <v>0</v>
      </c>
      <c r="BL293">
        <v>0</v>
      </c>
      <c r="BO293" t="s">
        <v>26147</v>
      </c>
      <c r="BP293">
        <v>7904</v>
      </c>
      <c r="BQ293">
        <v>10391</v>
      </c>
      <c r="BR293">
        <v>16483</v>
      </c>
      <c r="BS293">
        <v>14700</v>
      </c>
      <c r="BT293">
        <v>8</v>
      </c>
      <c r="BU293" t="s">
        <v>26148</v>
      </c>
      <c r="BV293" t="s">
        <v>4695</v>
      </c>
      <c r="BX293">
        <v>44149.384884259256</v>
      </c>
    </row>
    <row r="294" spans="1:76" x14ac:dyDescent="0.25">
      <c r="A294" t="s">
        <v>26149</v>
      </c>
      <c r="B294" t="s">
        <v>2301</v>
      </c>
      <c r="C294" t="s">
        <v>46</v>
      </c>
      <c r="D294">
        <v>39618</v>
      </c>
      <c r="H294" t="s">
        <v>47</v>
      </c>
      <c r="I294">
        <v>39618</v>
      </c>
      <c r="J294">
        <v>2008</v>
      </c>
      <c r="K294" t="s">
        <v>85</v>
      </c>
      <c r="L294" t="s">
        <v>25517</v>
      </c>
      <c r="N294" t="s">
        <v>2302</v>
      </c>
      <c r="O294" t="s">
        <v>143</v>
      </c>
      <c r="P294" t="s">
        <v>115</v>
      </c>
      <c r="R294">
        <v>984451904</v>
      </c>
      <c r="S294" t="s">
        <v>2303</v>
      </c>
      <c r="T294" t="s">
        <v>25518</v>
      </c>
      <c r="V294" t="s">
        <v>54</v>
      </c>
      <c r="W294">
        <v>13</v>
      </c>
      <c r="X294" t="s">
        <v>237</v>
      </c>
      <c r="Y294">
        <v>4835</v>
      </c>
      <c r="Z294" t="s">
        <v>115</v>
      </c>
      <c r="AA294" t="s">
        <v>57</v>
      </c>
      <c r="AC294" t="s">
        <v>146</v>
      </c>
      <c r="AD294" t="s">
        <v>4690</v>
      </c>
      <c r="AE294" t="s">
        <v>107</v>
      </c>
      <c r="AF294" t="s">
        <v>107</v>
      </c>
      <c r="AJ294" t="s">
        <v>58</v>
      </c>
      <c r="AK294" t="s">
        <v>59</v>
      </c>
      <c r="AL294">
        <v>39756</v>
      </c>
      <c r="AN294" t="b">
        <v>1</v>
      </c>
      <c r="AQ294" t="s">
        <v>60</v>
      </c>
      <c r="AR294" t="s">
        <v>99</v>
      </c>
      <c r="AS294" t="s">
        <v>4734</v>
      </c>
      <c r="BB294" s="7" t="s">
        <v>2302</v>
      </c>
      <c r="BC294" s="7" t="s">
        <v>143</v>
      </c>
      <c r="BE294" s="7">
        <v>984451904</v>
      </c>
      <c r="BG294" s="7">
        <v>1315.4</v>
      </c>
      <c r="BH294" s="7">
        <v>0</v>
      </c>
      <c r="BI294">
        <v>1132.7</v>
      </c>
      <c r="BJ294">
        <v>30</v>
      </c>
      <c r="BK294">
        <v>0</v>
      </c>
      <c r="BL294">
        <v>0</v>
      </c>
      <c r="BO294" t="s">
        <v>26150</v>
      </c>
      <c r="BP294">
        <v>7946</v>
      </c>
      <c r="BQ294">
        <v>427</v>
      </c>
      <c r="BR294">
        <v>16478</v>
      </c>
      <c r="BS294">
        <v>14701</v>
      </c>
      <c r="BT294">
        <v>29</v>
      </c>
      <c r="BU294" t="s">
        <v>26151</v>
      </c>
      <c r="BV294" t="s">
        <v>4695</v>
      </c>
      <c r="BX294">
        <v>44149.384895833333</v>
      </c>
    </row>
    <row r="295" spans="1:76" x14ac:dyDescent="0.25">
      <c r="A295" t="s">
        <v>26152</v>
      </c>
      <c r="B295" t="s">
        <v>1012</v>
      </c>
      <c r="C295" t="s">
        <v>46</v>
      </c>
      <c r="D295">
        <v>39497</v>
      </c>
      <c r="H295" t="s">
        <v>47</v>
      </c>
      <c r="I295">
        <v>39497</v>
      </c>
      <c r="J295">
        <v>2008</v>
      </c>
      <c r="K295" t="s">
        <v>85</v>
      </c>
      <c r="L295" t="s">
        <v>24463</v>
      </c>
      <c r="N295" t="s">
        <v>1013</v>
      </c>
      <c r="O295" t="s">
        <v>363</v>
      </c>
      <c r="P295" t="s">
        <v>68</v>
      </c>
      <c r="R295">
        <v>98042</v>
      </c>
      <c r="S295" t="s">
        <v>2249</v>
      </c>
      <c r="T295" t="s">
        <v>25510</v>
      </c>
      <c r="V295" t="s">
        <v>54</v>
      </c>
      <c r="W295">
        <v>13</v>
      </c>
      <c r="X295" t="s">
        <v>362</v>
      </c>
      <c r="Y295">
        <v>4872</v>
      </c>
      <c r="Z295" t="s">
        <v>68</v>
      </c>
      <c r="AA295" t="s">
        <v>57</v>
      </c>
      <c r="AC295" t="s">
        <v>146</v>
      </c>
      <c r="AD295" t="s">
        <v>4690</v>
      </c>
      <c r="AE295" t="s">
        <v>107</v>
      </c>
      <c r="AF295" t="s">
        <v>107</v>
      </c>
      <c r="AJ295" t="s">
        <v>58</v>
      </c>
      <c r="AK295" t="s">
        <v>59</v>
      </c>
      <c r="AL295">
        <v>39756</v>
      </c>
      <c r="AN295" t="b">
        <v>1</v>
      </c>
      <c r="AQ295" t="s">
        <v>60</v>
      </c>
      <c r="AR295" t="s">
        <v>99</v>
      </c>
      <c r="AS295" t="s">
        <v>4734</v>
      </c>
      <c r="BB295" s="7" t="s">
        <v>1013</v>
      </c>
      <c r="BC295" s="7" t="s">
        <v>363</v>
      </c>
      <c r="BE295" s="7">
        <v>98042</v>
      </c>
      <c r="BG295" s="7">
        <v>47278.080000000002</v>
      </c>
      <c r="BH295" s="7">
        <v>0</v>
      </c>
      <c r="BI295">
        <v>45852.45</v>
      </c>
      <c r="BJ295">
        <v>0</v>
      </c>
      <c r="BK295">
        <v>0</v>
      </c>
      <c r="BL295">
        <v>0</v>
      </c>
      <c r="BM295">
        <v>0</v>
      </c>
      <c r="BN295">
        <v>0</v>
      </c>
      <c r="BO295" t="s">
        <v>26153</v>
      </c>
      <c r="BP295">
        <v>8037</v>
      </c>
      <c r="BQ295">
        <v>581</v>
      </c>
      <c r="BR295">
        <v>16474</v>
      </c>
      <c r="BS295">
        <v>14703</v>
      </c>
      <c r="BT295">
        <v>47</v>
      </c>
      <c r="BU295" t="s">
        <v>24466</v>
      </c>
      <c r="BV295" t="s">
        <v>4695</v>
      </c>
      <c r="BX295">
        <v>44149.384953703702</v>
      </c>
    </row>
    <row r="296" spans="1:76" x14ac:dyDescent="0.25">
      <c r="A296" t="s">
        <v>26154</v>
      </c>
      <c r="B296" t="s">
        <v>2537</v>
      </c>
      <c r="C296" t="s">
        <v>46</v>
      </c>
      <c r="D296">
        <v>39560</v>
      </c>
      <c r="H296" t="s">
        <v>47</v>
      </c>
      <c r="I296">
        <v>39560</v>
      </c>
      <c r="J296">
        <v>2008</v>
      </c>
      <c r="K296" t="s">
        <v>85</v>
      </c>
      <c r="L296" t="s">
        <v>2538</v>
      </c>
      <c r="N296" t="s">
        <v>2539</v>
      </c>
      <c r="O296" t="s">
        <v>117</v>
      </c>
      <c r="P296" t="s">
        <v>115</v>
      </c>
      <c r="R296">
        <v>983739998</v>
      </c>
      <c r="T296" t="s">
        <v>26155</v>
      </c>
      <c r="V296" t="s">
        <v>54</v>
      </c>
      <c r="W296">
        <v>13</v>
      </c>
      <c r="X296" t="s">
        <v>386</v>
      </c>
      <c r="Y296">
        <v>4827</v>
      </c>
      <c r="Z296" t="s">
        <v>115</v>
      </c>
      <c r="AA296" t="s">
        <v>57</v>
      </c>
      <c r="AC296" t="s">
        <v>146</v>
      </c>
      <c r="AD296" t="s">
        <v>4690</v>
      </c>
      <c r="AE296" t="s">
        <v>107</v>
      </c>
      <c r="AF296" t="s">
        <v>107</v>
      </c>
      <c r="AJ296" t="s">
        <v>58</v>
      </c>
      <c r="AK296" t="s">
        <v>59</v>
      </c>
      <c r="AL296">
        <v>39756</v>
      </c>
      <c r="AN296" t="b">
        <v>1</v>
      </c>
      <c r="AQ296" t="s">
        <v>177</v>
      </c>
      <c r="BB296" s="7" t="s">
        <v>2539</v>
      </c>
      <c r="BC296" s="7" t="s">
        <v>117</v>
      </c>
      <c r="BE296" s="7">
        <v>983739998</v>
      </c>
      <c r="BG296" s="7">
        <v>15678.4</v>
      </c>
      <c r="BH296" s="7">
        <v>0</v>
      </c>
      <c r="BI296">
        <v>13853.3</v>
      </c>
      <c r="BJ296">
        <v>0</v>
      </c>
      <c r="BK296">
        <v>0</v>
      </c>
      <c r="BL296">
        <v>0</v>
      </c>
      <c r="BO296" t="s">
        <v>26156</v>
      </c>
      <c r="BP296">
        <v>8356</v>
      </c>
      <c r="BQ296">
        <v>10382</v>
      </c>
      <c r="BR296">
        <v>16455</v>
      </c>
      <c r="BS296">
        <v>14721</v>
      </c>
      <c r="BT296">
        <v>25</v>
      </c>
      <c r="BU296" t="s">
        <v>26157</v>
      </c>
      <c r="BV296" t="s">
        <v>4695</v>
      </c>
      <c r="BX296">
        <v>44149.385497685187</v>
      </c>
    </row>
    <row r="297" spans="1:76" x14ac:dyDescent="0.25">
      <c r="A297" t="s">
        <v>26158</v>
      </c>
      <c r="B297" t="s">
        <v>26159</v>
      </c>
      <c r="C297" t="s">
        <v>46</v>
      </c>
      <c r="D297">
        <v>39617</v>
      </c>
      <c r="H297" t="s">
        <v>47</v>
      </c>
      <c r="I297">
        <v>39617</v>
      </c>
      <c r="J297">
        <v>2008</v>
      </c>
      <c r="K297" t="s">
        <v>85</v>
      </c>
      <c r="L297" t="s">
        <v>26160</v>
      </c>
      <c r="N297" t="s">
        <v>26161</v>
      </c>
      <c r="O297" t="s">
        <v>1218</v>
      </c>
      <c r="P297" t="s">
        <v>908</v>
      </c>
      <c r="R297">
        <v>98922</v>
      </c>
      <c r="S297" t="s">
        <v>26162</v>
      </c>
      <c r="T297" t="s">
        <v>26163</v>
      </c>
      <c r="V297" t="s">
        <v>4807</v>
      </c>
      <c r="W297">
        <v>23</v>
      </c>
      <c r="X297" t="s">
        <v>5397</v>
      </c>
      <c r="Y297">
        <v>3559</v>
      </c>
      <c r="Z297" t="s">
        <v>908</v>
      </c>
      <c r="AA297" t="s">
        <v>4785</v>
      </c>
      <c r="AB297">
        <v>18340</v>
      </c>
      <c r="AC297" t="s">
        <v>146</v>
      </c>
      <c r="AD297" t="s">
        <v>4690</v>
      </c>
      <c r="AE297" t="s">
        <v>107</v>
      </c>
      <c r="AF297" t="s">
        <v>107</v>
      </c>
      <c r="AJ297" t="s">
        <v>58</v>
      </c>
      <c r="AK297" t="s">
        <v>59</v>
      </c>
      <c r="AL297">
        <v>39756</v>
      </c>
      <c r="AN297" t="b">
        <v>1</v>
      </c>
      <c r="AQ297" t="s">
        <v>177</v>
      </c>
      <c r="BB297" s="7" t="s">
        <v>26161</v>
      </c>
      <c r="BC297" s="7" t="s">
        <v>1218</v>
      </c>
      <c r="BE297" s="7">
        <v>98922</v>
      </c>
      <c r="BG297" s="7">
        <v>9235.33</v>
      </c>
      <c r="BH297" s="7">
        <v>0</v>
      </c>
      <c r="BI297">
        <v>9235.33</v>
      </c>
      <c r="BJ297">
        <v>0</v>
      </c>
      <c r="BK297">
        <v>0</v>
      </c>
      <c r="BL297">
        <v>0</v>
      </c>
      <c r="BO297" t="s">
        <v>26164</v>
      </c>
      <c r="BP297">
        <v>8412</v>
      </c>
      <c r="BQ297">
        <v>767</v>
      </c>
      <c r="BR297">
        <v>16452</v>
      </c>
      <c r="BS297">
        <v>14726</v>
      </c>
      <c r="BU297" t="s">
        <v>26165</v>
      </c>
      <c r="BV297" t="s">
        <v>4695</v>
      </c>
      <c r="BX297">
        <v>44149.385694444441</v>
      </c>
    </row>
    <row r="298" spans="1:76" x14ac:dyDescent="0.25">
      <c r="A298" t="s">
        <v>26166</v>
      </c>
      <c r="B298" t="s">
        <v>2970</v>
      </c>
      <c r="C298" t="s">
        <v>46</v>
      </c>
      <c r="D298">
        <v>39428</v>
      </c>
      <c r="H298" t="s">
        <v>47</v>
      </c>
      <c r="I298">
        <v>39428</v>
      </c>
      <c r="J298">
        <v>2008</v>
      </c>
      <c r="K298" t="s">
        <v>85</v>
      </c>
      <c r="L298" t="s">
        <v>25036</v>
      </c>
      <c r="N298" t="s">
        <v>2971</v>
      </c>
      <c r="O298" t="s">
        <v>369</v>
      </c>
      <c r="P298" t="s">
        <v>226</v>
      </c>
      <c r="R298">
        <v>98642</v>
      </c>
      <c r="S298" t="s">
        <v>2972</v>
      </c>
      <c r="T298" t="s">
        <v>26167</v>
      </c>
      <c r="V298" t="s">
        <v>54</v>
      </c>
      <c r="W298">
        <v>13</v>
      </c>
      <c r="X298" t="s">
        <v>860</v>
      </c>
      <c r="Y298">
        <v>4813</v>
      </c>
      <c r="Z298" t="s">
        <v>226</v>
      </c>
      <c r="AA298" t="s">
        <v>57</v>
      </c>
      <c r="AC298" t="s">
        <v>146</v>
      </c>
      <c r="AD298" t="s">
        <v>4690</v>
      </c>
      <c r="AE298" t="s">
        <v>107</v>
      </c>
      <c r="AF298" t="s">
        <v>107</v>
      </c>
      <c r="AJ298" t="s">
        <v>58</v>
      </c>
      <c r="AK298" t="s">
        <v>59</v>
      </c>
      <c r="AL298">
        <v>39756</v>
      </c>
      <c r="AN298" t="b">
        <v>1</v>
      </c>
      <c r="AQ298" t="s">
        <v>60</v>
      </c>
      <c r="AR298" t="s">
        <v>61</v>
      </c>
      <c r="AS298" t="s">
        <v>62</v>
      </c>
      <c r="BB298" s="7" t="s">
        <v>2971</v>
      </c>
      <c r="BC298" s="7" t="s">
        <v>369</v>
      </c>
      <c r="BE298" s="7">
        <v>98642</v>
      </c>
      <c r="BG298" s="7">
        <v>140336.6</v>
      </c>
      <c r="BH298" s="7">
        <v>0</v>
      </c>
      <c r="BI298">
        <v>140161.45000000001</v>
      </c>
      <c r="BJ298">
        <v>0</v>
      </c>
      <c r="BK298">
        <v>0</v>
      </c>
      <c r="BL298">
        <v>0</v>
      </c>
      <c r="BM298">
        <v>4983.71</v>
      </c>
      <c r="BN298">
        <v>0</v>
      </c>
      <c r="BO298" t="s">
        <v>26168</v>
      </c>
      <c r="BP298">
        <v>8488</v>
      </c>
      <c r="BQ298">
        <v>9213</v>
      </c>
      <c r="BR298">
        <v>16449</v>
      </c>
      <c r="BS298">
        <v>14727</v>
      </c>
      <c r="BT298">
        <v>18</v>
      </c>
      <c r="BU298" t="s">
        <v>25039</v>
      </c>
      <c r="BV298" t="s">
        <v>4695</v>
      </c>
      <c r="BX298">
        <v>44149.385717592595</v>
      </c>
    </row>
    <row r="299" spans="1:76" x14ac:dyDescent="0.25">
      <c r="A299" t="s">
        <v>26169</v>
      </c>
      <c r="B299" t="s">
        <v>1456</v>
      </c>
      <c r="C299" t="s">
        <v>46</v>
      </c>
      <c r="D299">
        <v>39300</v>
      </c>
      <c r="H299" t="s">
        <v>47</v>
      </c>
      <c r="I299">
        <v>39300</v>
      </c>
      <c r="J299">
        <v>2008</v>
      </c>
      <c r="K299" t="s">
        <v>85</v>
      </c>
      <c r="L299" t="s">
        <v>1457</v>
      </c>
      <c r="N299" t="s">
        <v>910</v>
      </c>
      <c r="O299" t="s">
        <v>907</v>
      </c>
      <c r="P299" t="s">
        <v>291</v>
      </c>
      <c r="R299">
        <v>98926</v>
      </c>
      <c r="V299" t="s">
        <v>54</v>
      </c>
      <c r="W299">
        <v>13</v>
      </c>
      <c r="X299" t="s">
        <v>574</v>
      </c>
      <c r="Y299">
        <v>4803</v>
      </c>
      <c r="Z299" t="s">
        <v>291</v>
      </c>
      <c r="AA299" t="s">
        <v>57</v>
      </c>
      <c r="AC299" t="s">
        <v>146</v>
      </c>
      <c r="AD299" t="s">
        <v>4690</v>
      </c>
      <c r="AE299" t="s">
        <v>107</v>
      </c>
      <c r="AF299" t="s">
        <v>107</v>
      </c>
      <c r="AJ299" t="s">
        <v>58</v>
      </c>
      <c r="AK299" t="s">
        <v>59</v>
      </c>
      <c r="AL299">
        <v>39756</v>
      </c>
      <c r="AN299" t="b">
        <v>1</v>
      </c>
      <c r="AQ299" t="s">
        <v>195</v>
      </c>
      <c r="AR299" t="s">
        <v>150</v>
      </c>
      <c r="AS299" t="s">
        <v>62</v>
      </c>
      <c r="BB299" s="7" t="s">
        <v>910</v>
      </c>
      <c r="BC299" s="7" t="s">
        <v>907</v>
      </c>
      <c r="BE299" s="7">
        <v>98926</v>
      </c>
      <c r="BG299" s="7">
        <v>104369.43</v>
      </c>
      <c r="BH299" s="7">
        <v>800</v>
      </c>
      <c r="BI299">
        <v>99297.3</v>
      </c>
      <c r="BJ299">
        <v>127.82</v>
      </c>
      <c r="BK299">
        <v>0</v>
      </c>
      <c r="BL299">
        <v>0</v>
      </c>
      <c r="BO299" t="s">
        <v>26170</v>
      </c>
      <c r="BP299">
        <v>8641</v>
      </c>
      <c r="BQ299">
        <v>7946</v>
      </c>
      <c r="BR299">
        <v>16441</v>
      </c>
      <c r="BS299">
        <v>14735</v>
      </c>
      <c r="BT299">
        <v>13</v>
      </c>
      <c r="BU299" t="s">
        <v>22170</v>
      </c>
      <c r="BV299" t="s">
        <v>4695</v>
      </c>
      <c r="BX299">
        <v>44149.386006944442</v>
      </c>
    </row>
    <row r="300" spans="1:76" x14ac:dyDescent="0.25">
      <c r="A300" t="s">
        <v>26171</v>
      </c>
      <c r="B300" t="s">
        <v>26172</v>
      </c>
      <c r="C300" t="s">
        <v>46</v>
      </c>
      <c r="D300">
        <v>39618</v>
      </c>
      <c r="H300" t="s">
        <v>47</v>
      </c>
      <c r="I300">
        <v>39618</v>
      </c>
      <c r="J300">
        <v>2008</v>
      </c>
      <c r="K300" t="s">
        <v>85</v>
      </c>
      <c r="L300" t="s">
        <v>26173</v>
      </c>
      <c r="N300" t="s">
        <v>26174</v>
      </c>
      <c r="O300" t="s">
        <v>5720</v>
      </c>
      <c r="P300" t="s">
        <v>1794</v>
      </c>
      <c r="R300">
        <v>983681090</v>
      </c>
      <c r="T300" t="s">
        <v>26175</v>
      </c>
      <c r="V300" t="s">
        <v>4807</v>
      </c>
      <c r="W300">
        <v>23</v>
      </c>
      <c r="X300" t="s">
        <v>5167</v>
      </c>
      <c r="Y300">
        <v>3433</v>
      </c>
      <c r="Z300" t="s">
        <v>1794</v>
      </c>
      <c r="AA300" t="s">
        <v>4785</v>
      </c>
      <c r="AB300">
        <v>20928</v>
      </c>
      <c r="AC300" t="s">
        <v>146</v>
      </c>
      <c r="AD300" t="s">
        <v>4690</v>
      </c>
      <c r="AE300" t="s">
        <v>107</v>
      </c>
      <c r="AF300" t="s">
        <v>107</v>
      </c>
      <c r="AJ300" t="s">
        <v>58</v>
      </c>
      <c r="AK300" t="s">
        <v>59</v>
      </c>
      <c r="AL300">
        <v>39756</v>
      </c>
      <c r="AN300" t="b">
        <v>1</v>
      </c>
      <c r="AQ300" t="s">
        <v>177</v>
      </c>
      <c r="BB300" s="7" t="s">
        <v>26174</v>
      </c>
      <c r="BC300" s="7" t="s">
        <v>5720</v>
      </c>
      <c r="BE300" s="7">
        <v>983681090</v>
      </c>
      <c r="BG300" s="7">
        <v>12661.84</v>
      </c>
      <c r="BH300" s="7">
        <v>0</v>
      </c>
      <c r="BI300">
        <v>8972.4</v>
      </c>
      <c r="BJ300">
        <v>-3689.44</v>
      </c>
      <c r="BK300">
        <v>0</v>
      </c>
      <c r="BL300">
        <v>0</v>
      </c>
      <c r="BO300" t="s">
        <v>26176</v>
      </c>
      <c r="BP300">
        <v>8754</v>
      </c>
      <c r="BQ300">
        <v>10374</v>
      </c>
      <c r="BR300">
        <v>16437</v>
      </c>
      <c r="BS300">
        <v>14732</v>
      </c>
      <c r="BU300" t="s">
        <v>26177</v>
      </c>
      <c r="BV300" t="s">
        <v>4695</v>
      </c>
      <c r="BX300">
        <v>44149.385925925926</v>
      </c>
    </row>
    <row r="301" spans="1:76" x14ac:dyDescent="0.25">
      <c r="A301" t="s">
        <v>26178</v>
      </c>
      <c r="B301" t="s">
        <v>3628</v>
      </c>
      <c r="C301" t="s">
        <v>46</v>
      </c>
      <c r="D301">
        <v>38700</v>
      </c>
      <c r="H301" t="s">
        <v>47</v>
      </c>
      <c r="I301">
        <v>38700</v>
      </c>
      <c r="J301">
        <v>2008</v>
      </c>
      <c r="K301" t="s">
        <v>85</v>
      </c>
      <c r="L301" t="s">
        <v>3629</v>
      </c>
      <c r="N301" t="s">
        <v>3630</v>
      </c>
      <c r="O301" t="s">
        <v>462</v>
      </c>
      <c r="P301" t="s">
        <v>462</v>
      </c>
      <c r="R301">
        <v>99362</v>
      </c>
      <c r="V301" t="s">
        <v>90</v>
      </c>
      <c r="W301">
        <v>12</v>
      </c>
      <c r="X301" t="s">
        <v>1886</v>
      </c>
      <c r="Y301">
        <v>4745</v>
      </c>
      <c r="Z301" t="s">
        <v>462</v>
      </c>
      <c r="AA301" t="s">
        <v>57</v>
      </c>
      <c r="AC301" t="s">
        <v>146</v>
      </c>
      <c r="AD301" t="s">
        <v>4690</v>
      </c>
      <c r="AE301" t="s">
        <v>107</v>
      </c>
      <c r="AF301" t="s">
        <v>107</v>
      </c>
      <c r="AJ301" t="s">
        <v>58</v>
      </c>
      <c r="AK301" t="s">
        <v>59</v>
      </c>
      <c r="AL301">
        <v>39756</v>
      </c>
      <c r="AN301" t="b">
        <v>1</v>
      </c>
      <c r="AQ301" t="s">
        <v>195</v>
      </c>
      <c r="AR301" t="s">
        <v>150</v>
      </c>
      <c r="AS301" t="s">
        <v>62</v>
      </c>
      <c r="BB301" s="7" t="s">
        <v>3630</v>
      </c>
      <c r="BC301" s="7" t="s">
        <v>462</v>
      </c>
      <c r="BE301" s="7">
        <v>99362</v>
      </c>
      <c r="BG301" s="7">
        <v>246407.19</v>
      </c>
      <c r="BH301" s="7">
        <v>4386.99</v>
      </c>
      <c r="BI301">
        <v>123586.59</v>
      </c>
      <c r="BJ301">
        <v>0</v>
      </c>
      <c r="BK301">
        <v>0</v>
      </c>
      <c r="BL301">
        <v>0</v>
      </c>
      <c r="BO301" t="s">
        <v>26179</v>
      </c>
      <c r="BP301">
        <v>8727</v>
      </c>
      <c r="BQ301">
        <v>3817</v>
      </c>
      <c r="BR301">
        <v>16436</v>
      </c>
      <c r="BS301">
        <v>14730</v>
      </c>
      <c r="BT301">
        <v>16</v>
      </c>
      <c r="BU301" t="s">
        <v>26180</v>
      </c>
      <c r="BV301" t="s">
        <v>4695</v>
      </c>
      <c r="BX301">
        <v>44149.385833333334</v>
      </c>
    </row>
    <row r="302" spans="1:76" x14ac:dyDescent="0.25">
      <c r="A302" t="s">
        <v>26181</v>
      </c>
      <c r="B302" t="s">
        <v>26182</v>
      </c>
      <c r="C302" t="s">
        <v>46</v>
      </c>
      <c r="D302">
        <v>39610</v>
      </c>
      <c r="I302">
        <v>39610</v>
      </c>
      <c r="J302">
        <v>2008</v>
      </c>
      <c r="K302" t="s">
        <v>85</v>
      </c>
      <c r="L302" t="s">
        <v>26183</v>
      </c>
      <c r="N302" t="s">
        <v>26184</v>
      </c>
      <c r="O302" t="s">
        <v>26185</v>
      </c>
      <c r="P302" t="s">
        <v>1127</v>
      </c>
      <c r="R302">
        <v>99119</v>
      </c>
      <c r="S302" t="s">
        <v>26186</v>
      </c>
      <c r="T302" t="s">
        <v>26187</v>
      </c>
      <c r="V302" t="s">
        <v>7053</v>
      </c>
      <c r="W302">
        <v>21</v>
      </c>
      <c r="X302" t="s">
        <v>7527</v>
      </c>
      <c r="Y302">
        <v>3865</v>
      </c>
      <c r="Z302" t="s">
        <v>1127</v>
      </c>
      <c r="AA302" t="s">
        <v>4785</v>
      </c>
      <c r="AB302">
        <v>7239</v>
      </c>
      <c r="AC302" t="s">
        <v>146</v>
      </c>
      <c r="AD302" t="s">
        <v>4690</v>
      </c>
      <c r="AE302" t="s">
        <v>107</v>
      </c>
      <c r="AF302" t="s">
        <v>107</v>
      </c>
      <c r="AJ302" t="s">
        <v>58</v>
      </c>
      <c r="AK302" t="s">
        <v>59</v>
      </c>
      <c r="AL302">
        <v>39756</v>
      </c>
      <c r="AN302" t="b">
        <v>1</v>
      </c>
      <c r="AQ302" t="s">
        <v>177</v>
      </c>
      <c r="BB302" s="7" t="s">
        <v>26184</v>
      </c>
      <c r="BC302" s="7" t="s">
        <v>26185</v>
      </c>
      <c r="BE302" s="7">
        <v>99119</v>
      </c>
      <c r="BO302" t="s">
        <v>26188</v>
      </c>
      <c r="BP302">
        <v>8882</v>
      </c>
      <c r="BQ302">
        <v>10369</v>
      </c>
      <c r="BR302">
        <v>16426</v>
      </c>
      <c r="BU302" t="s">
        <v>26189</v>
      </c>
      <c r="BV302" t="s">
        <v>4695</v>
      </c>
      <c r="BX302">
        <v>43598.301377314812</v>
      </c>
    </row>
    <row r="303" spans="1:76" x14ac:dyDescent="0.25">
      <c r="A303" t="s">
        <v>26190</v>
      </c>
      <c r="B303" t="s">
        <v>755</v>
      </c>
      <c r="C303" t="s">
        <v>46</v>
      </c>
      <c r="D303">
        <v>39468</v>
      </c>
      <c r="H303" t="s">
        <v>47</v>
      </c>
      <c r="I303">
        <v>39468</v>
      </c>
      <c r="J303">
        <v>2008</v>
      </c>
      <c r="K303" t="s">
        <v>85</v>
      </c>
      <c r="L303" t="s">
        <v>756</v>
      </c>
      <c r="N303" t="s">
        <v>757</v>
      </c>
      <c r="O303" t="s">
        <v>332</v>
      </c>
      <c r="P303" t="s">
        <v>68</v>
      </c>
      <c r="R303">
        <v>98205</v>
      </c>
      <c r="T303" t="s">
        <v>26191</v>
      </c>
      <c r="V303" t="s">
        <v>54</v>
      </c>
      <c r="W303">
        <v>13</v>
      </c>
      <c r="X303" t="s">
        <v>759</v>
      </c>
      <c r="Y303">
        <v>4866</v>
      </c>
      <c r="Z303" t="s">
        <v>68</v>
      </c>
      <c r="AA303" t="s">
        <v>57</v>
      </c>
      <c r="AC303" t="s">
        <v>146</v>
      </c>
      <c r="AD303" t="s">
        <v>4690</v>
      </c>
      <c r="AE303" t="s">
        <v>107</v>
      </c>
      <c r="AF303" t="s">
        <v>107</v>
      </c>
      <c r="AJ303" t="s">
        <v>58</v>
      </c>
      <c r="AK303" t="s">
        <v>59</v>
      </c>
      <c r="AL303">
        <v>39756</v>
      </c>
      <c r="AN303" t="b">
        <v>1</v>
      </c>
      <c r="AQ303" t="s">
        <v>60</v>
      </c>
      <c r="AR303" t="s">
        <v>61</v>
      </c>
      <c r="BB303" s="7" t="s">
        <v>757</v>
      </c>
      <c r="BC303" s="7" t="s">
        <v>332</v>
      </c>
      <c r="BE303" s="7">
        <v>98205</v>
      </c>
      <c r="BG303" s="7">
        <v>154895.31</v>
      </c>
      <c r="BH303" s="7">
        <v>0</v>
      </c>
      <c r="BI303">
        <v>151388.54</v>
      </c>
      <c r="BJ303">
        <v>0</v>
      </c>
      <c r="BK303">
        <v>0</v>
      </c>
      <c r="BL303">
        <v>0</v>
      </c>
      <c r="BM303">
        <v>26033.21</v>
      </c>
      <c r="BN303">
        <v>52624.17</v>
      </c>
      <c r="BO303" t="s">
        <v>26192</v>
      </c>
      <c r="BP303">
        <v>9009</v>
      </c>
      <c r="BQ303">
        <v>7710</v>
      </c>
      <c r="BR303">
        <v>16420</v>
      </c>
      <c r="BS303">
        <v>14740</v>
      </c>
      <c r="BT303">
        <v>44</v>
      </c>
      <c r="BU303" t="s">
        <v>26193</v>
      </c>
      <c r="BV303" t="s">
        <v>4695</v>
      </c>
      <c r="BX303">
        <v>44149.386134259257</v>
      </c>
    </row>
    <row r="304" spans="1:76" x14ac:dyDescent="0.25">
      <c r="A304" t="s">
        <v>26194</v>
      </c>
      <c r="B304" t="s">
        <v>4087</v>
      </c>
      <c r="C304" t="s">
        <v>46</v>
      </c>
      <c r="D304">
        <v>39616</v>
      </c>
      <c r="I304">
        <v>39616</v>
      </c>
      <c r="J304">
        <v>2008</v>
      </c>
      <c r="K304" t="s">
        <v>85</v>
      </c>
      <c r="L304" t="s">
        <v>4088</v>
      </c>
      <c r="N304" t="s">
        <v>4089</v>
      </c>
      <c r="O304" t="s">
        <v>305</v>
      </c>
      <c r="P304" t="s">
        <v>68</v>
      </c>
      <c r="R304">
        <v>98390</v>
      </c>
      <c r="S304" t="s">
        <v>4090</v>
      </c>
      <c r="T304" t="s">
        <v>26195</v>
      </c>
      <c r="V304" t="s">
        <v>54</v>
      </c>
      <c r="W304">
        <v>13</v>
      </c>
      <c r="X304" t="s">
        <v>306</v>
      </c>
      <c r="Y304">
        <v>4839</v>
      </c>
      <c r="Z304" t="s">
        <v>68</v>
      </c>
      <c r="AA304" t="s">
        <v>57</v>
      </c>
      <c r="AC304" t="s">
        <v>146</v>
      </c>
      <c r="AD304" t="s">
        <v>4690</v>
      </c>
      <c r="AE304" t="s">
        <v>107</v>
      </c>
      <c r="AF304" t="s">
        <v>107</v>
      </c>
      <c r="AJ304" t="s">
        <v>58</v>
      </c>
      <c r="AK304" t="s">
        <v>59</v>
      </c>
      <c r="AL304">
        <v>39756</v>
      </c>
      <c r="AN304" t="b">
        <v>1</v>
      </c>
      <c r="AQ304" t="s">
        <v>177</v>
      </c>
      <c r="BB304" s="7" t="s">
        <v>4089</v>
      </c>
      <c r="BC304" s="7" t="s">
        <v>305</v>
      </c>
      <c r="BE304" s="7">
        <v>98390</v>
      </c>
      <c r="BM304">
        <v>0</v>
      </c>
      <c r="BN304">
        <v>0</v>
      </c>
      <c r="BO304" t="s">
        <v>26196</v>
      </c>
      <c r="BP304">
        <v>9092</v>
      </c>
      <c r="BQ304">
        <v>10363</v>
      </c>
      <c r="BR304">
        <v>16416</v>
      </c>
      <c r="BT304">
        <v>31</v>
      </c>
      <c r="BU304" t="s">
        <v>26197</v>
      </c>
      <c r="BV304" t="s">
        <v>4695</v>
      </c>
      <c r="BX304">
        <v>43598.30128472222</v>
      </c>
    </row>
    <row r="305" spans="1:76" x14ac:dyDescent="0.25">
      <c r="A305" t="s">
        <v>26198</v>
      </c>
      <c r="B305" t="s">
        <v>26199</v>
      </c>
      <c r="C305" t="s">
        <v>46</v>
      </c>
      <c r="D305">
        <v>39519</v>
      </c>
      <c r="H305" t="s">
        <v>289</v>
      </c>
      <c r="I305">
        <v>39519</v>
      </c>
      <c r="J305">
        <v>2008</v>
      </c>
      <c r="K305" t="s">
        <v>85</v>
      </c>
      <c r="L305" t="s">
        <v>26200</v>
      </c>
      <c r="N305" t="s">
        <v>26201</v>
      </c>
      <c r="O305" t="s">
        <v>4054</v>
      </c>
      <c r="P305" t="s">
        <v>3508</v>
      </c>
      <c r="R305">
        <v>99122</v>
      </c>
      <c r="S305" t="s">
        <v>26202</v>
      </c>
      <c r="T305" t="s">
        <v>26203</v>
      </c>
      <c r="V305" t="s">
        <v>4807</v>
      </c>
      <c r="W305">
        <v>23</v>
      </c>
      <c r="X305" t="s">
        <v>6972</v>
      </c>
      <c r="Y305">
        <v>3655</v>
      </c>
      <c r="Z305" t="s">
        <v>3508</v>
      </c>
      <c r="AA305" t="s">
        <v>4785</v>
      </c>
      <c r="AB305">
        <v>6596</v>
      </c>
      <c r="AC305" t="s">
        <v>146</v>
      </c>
      <c r="AD305" t="s">
        <v>4690</v>
      </c>
      <c r="AE305" t="s">
        <v>107</v>
      </c>
      <c r="AF305" t="s">
        <v>107</v>
      </c>
      <c r="AJ305" t="s">
        <v>58</v>
      </c>
      <c r="AK305" t="s">
        <v>59</v>
      </c>
      <c r="AL305">
        <v>39756</v>
      </c>
      <c r="AN305" t="b">
        <v>1</v>
      </c>
      <c r="AQ305" t="s">
        <v>60</v>
      </c>
      <c r="AR305" t="s">
        <v>61</v>
      </c>
      <c r="BB305" s="7" t="s">
        <v>26201</v>
      </c>
      <c r="BC305" s="7" t="s">
        <v>4054</v>
      </c>
      <c r="BE305" s="7">
        <v>99122</v>
      </c>
      <c r="BG305" s="7">
        <v>0</v>
      </c>
      <c r="BH305" s="7">
        <v>0</v>
      </c>
      <c r="BI305">
        <v>0</v>
      </c>
      <c r="BJ305">
        <v>0</v>
      </c>
      <c r="BK305">
        <v>0</v>
      </c>
      <c r="BL305">
        <v>0</v>
      </c>
      <c r="BO305" t="s">
        <v>26204</v>
      </c>
      <c r="BP305">
        <v>9286</v>
      </c>
      <c r="BQ305">
        <v>3798</v>
      </c>
      <c r="BR305">
        <v>16408</v>
      </c>
      <c r="BS305">
        <v>14754</v>
      </c>
      <c r="BU305" t="s">
        <v>26205</v>
      </c>
      <c r="BV305" t="s">
        <v>4695</v>
      </c>
      <c r="BX305">
        <v>44149.386724537035</v>
      </c>
    </row>
    <row r="306" spans="1:76" x14ac:dyDescent="0.25">
      <c r="A306" t="s">
        <v>26206</v>
      </c>
      <c r="B306" t="s">
        <v>3389</v>
      </c>
      <c r="C306" t="s">
        <v>46</v>
      </c>
      <c r="D306">
        <v>39489</v>
      </c>
      <c r="H306" t="s">
        <v>47</v>
      </c>
      <c r="I306">
        <v>39489</v>
      </c>
      <c r="J306">
        <v>2008</v>
      </c>
      <c r="K306" t="s">
        <v>85</v>
      </c>
      <c r="L306" t="s">
        <v>3390</v>
      </c>
      <c r="N306" t="s">
        <v>3391</v>
      </c>
      <c r="O306" t="s">
        <v>411</v>
      </c>
      <c r="P306" t="s">
        <v>115</v>
      </c>
      <c r="R306">
        <v>98335</v>
      </c>
      <c r="T306" t="s">
        <v>26207</v>
      </c>
      <c r="V306" t="s">
        <v>54</v>
      </c>
      <c r="W306">
        <v>13</v>
      </c>
      <c r="X306" t="s">
        <v>114</v>
      </c>
      <c r="Y306">
        <v>4829</v>
      </c>
      <c r="Z306" t="s">
        <v>115</v>
      </c>
      <c r="AA306" t="s">
        <v>57</v>
      </c>
      <c r="AC306" t="s">
        <v>146</v>
      </c>
      <c r="AD306" t="s">
        <v>4690</v>
      </c>
      <c r="AE306" t="s">
        <v>107</v>
      </c>
      <c r="AF306" t="s">
        <v>107</v>
      </c>
      <c r="AJ306" t="s">
        <v>58</v>
      </c>
      <c r="AK306" t="s">
        <v>59</v>
      </c>
      <c r="AL306">
        <v>39756</v>
      </c>
      <c r="AN306" t="b">
        <v>1</v>
      </c>
      <c r="AQ306" t="s">
        <v>60</v>
      </c>
      <c r="AR306" t="s">
        <v>99</v>
      </c>
      <c r="AS306" t="s">
        <v>4734</v>
      </c>
      <c r="BB306" s="7" t="s">
        <v>3391</v>
      </c>
      <c r="BC306" s="7" t="s">
        <v>411</v>
      </c>
      <c r="BE306" s="7">
        <v>98335</v>
      </c>
      <c r="BG306" s="7">
        <v>81133.36</v>
      </c>
      <c r="BH306" s="7">
        <v>0</v>
      </c>
      <c r="BI306">
        <v>83844.12</v>
      </c>
      <c r="BJ306">
        <v>-2950</v>
      </c>
      <c r="BK306">
        <v>0</v>
      </c>
      <c r="BL306">
        <v>0</v>
      </c>
      <c r="BO306" t="s">
        <v>26208</v>
      </c>
      <c r="BP306">
        <v>9611</v>
      </c>
      <c r="BQ306">
        <v>10354</v>
      </c>
      <c r="BR306">
        <v>16395</v>
      </c>
      <c r="BS306">
        <v>14780</v>
      </c>
      <c r="BT306">
        <v>26</v>
      </c>
      <c r="BU306" t="s">
        <v>26209</v>
      </c>
      <c r="BV306" t="s">
        <v>4695</v>
      </c>
      <c r="BX306">
        <v>44149.388611111113</v>
      </c>
    </row>
    <row r="307" spans="1:76" x14ac:dyDescent="0.25">
      <c r="A307" t="s">
        <v>26210</v>
      </c>
      <c r="B307" t="s">
        <v>26211</v>
      </c>
      <c r="C307" t="s">
        <v>46</v>
      </c>
      <c r="D307">
        <v>39603</v>
      </c>
      <c r="H307" t="s">
        <v>47</v>
      </c>
      <c r="I307">
        <v>39603</v>
      </c>
      <c r="J307">
        <v>2008</v>
      </c>
      <c r="K307" t="s">
        <v>85</v>
      </c>
      <c r="L307" t="s">
        <v>26212</v>
      </c>
      <c r="N307" t="s">
        <v>26213</v>
      </c>
      <c r="O307" t="s">
        <v>3406</v>
      </c>
      <c r="P307" t="s">
        <v>505</v>
      </c>
      <c r="R307">
        <v>98672</v>
      </c>
      <c r="S307" t="s">
        <v>26214</v>
      </c>
      <c r="T307" t="s">
        <v>26215</v>
      </c>
      <c r="V307" t="s">
        <v>4807</v>
      </c>
      <c r="W307">
        <v>23</v>
      </c>
      <c r="X307" t="s">
        <v>6135</v>
      </c>
      <c r="Y307">
        <v>3579</v>
      </c>
      <c r="Z307" t="s">
        <v>505</v>
      </c>
      <c r="AA307" t="s">
        <v>4785</v>
      </c>
      <c r="AB307">
        <v>11329</v>
      </c>
      <c r="AC307" t="s">
        <v>146</v>
      </c>
      <c r="AD307" t="s">
        <v>4690</v>
      </c>
      <c r="AE307" t="s">
        <v>107</v>
      </c>
      <c r="AF307" t="s">
        <v>107</v>
      </c>
      <c r="AJ307" t="s">
        <v>58</v>
      </c>
      <c r="AK307" t="s">
        <v>59</v>
      </c>
      <c r="AL307">
        <v>39756</v>
      </c>
      <c r="AN307" t="b">
        <v>1</v>
      </c>
      <c r="AQ307" t="s">
        <v>60</v>
      </c>
      <c r="AR307" t="s">
        <v>61</v>
      </c>
      <c r="BB307" s="7" t="s">
        <v>26213</v>
      </c>
      <c r="BC307" s="7" t="s">
        <v>3406</v>
      </c>
      <c r="BE307" s="7">
        <v>98672</v>
      </c>
      <c r="BG307" s="7">
        <v>11432.55</v>
      </c>
      <c r="BH307" s="7">
        <v>0</v>
      </c>
      <c r="BI307">
        <v>11041.35</v>
      </c>
      <c r="BJ307">
        <v>0</v>
      </c>
      <c r="BK307">
        <v>0</v>
      </c>
      <c r="BL307">
        <v>0</v>
      </c>
      <c r="BO307" t="s">
        <v>26216</v>
      </c>
      <c r="BP307">
        <v>9733</v>
      </c>
      <c r="BQ307">
        <v>3775</v>
      </c>
      <c r="BR307">
        <v>16390</v>
      </c>
      <c r="BS307">
        <v>14790</v>
      </c>
      <c r="BU307" t="s">
        <v>26217</v>
      </c>
      <c r="BV307" t="s">
        <v>4695</v>
      </c>
      <c r="BX307">
        <v>44149.388981481483</v>
      </c>
    </row>
    <row r="308" spans="1:76" x14ac:dyDescent="0.25">
      <c r="A308" t="s">
        <v>26218</v>
      </c>
      <c r="B308" t="s">
        <v>26219</v>
      </c>
      <c r="C308" t="s">
        <v>46</v>
      </c>
      <c r="D308">
        <v>39609</v>
      </c>
      <c r="I308">
        <v>39609</v>
      </c>
      <c r="J308">
        <v>2008</v>
      </c>
      <c r="K308" t="s">
        <v>85</v>
      </c>
      <c r="L308" t="s">
        <v>26220</v>
      </c>
      <c r="N308" t="s">
        <v>26221</v>
      </c>
      <c r="O308" t="s">
        <v>1288</v>
      </c>
      <c r="P308" t="s">
        <v>1289</v>
      </c>
      <c r="R308">
        <v>99347</v>
      </c>
      <c r="V308" t="s">
        <v>4807</v>
      </c>
      <c r="W308">
        <v>23</v>
      </c>
      <c r="X308" t="s">
        <v>5483</v>
      </c>
      <c r="Y308">
        <v>3320</v>
      </c>
      <c r="Z308" t="s">
        <v>1289</v>
      </c>
      <c r="AA308" t="s">
        <v>4785</v>
      </c>
      <c r="AB308">
        <v>1489</v>
      </c>
      <c r="AC308" t="s">
        <v>146</v>
      </c>
      <c r="AD308" t="s">
        <v>4690</v>
      </c>
      <c r="AE308" t="s">
        <v>107</v>
      </c>
      <c r="AF308" t="s">
        <v>107</v>
      </c>
      <c r="AJ308" t="s">
        <v>58</v>
      </c>
      <c r="AK308" t="s">
        <v>59</v>
      </c>
      <c r="AL308">
        <v>39756</v>
      </c>
      <c r="AN308" t="b">
        <v>1</v>
      </c>
      <c r="AQ308" t="s">
        <v>60</v>
      </c>
      <c r="AR308" t="s">
        <v>61</v>
      </c>
      <c r="BB308" s="7" t="s">
        <v>26221</v>
      </c>
      <c r="BC308" s="7" t="s">
        <v>1288</v>
      </c>
      <c r="BE308" s="7">
        <v>99347</v>
      </c>
      <c r="BO308" t="s">
        <v>26222</v>
      </c>
      <c r="BP308">
        <v>9772</v>
      </c>
      <c r="BQ308">
        <v>3778</v>
      </c>
      <c r="BR308">
        <v>16389</v>
      </c>
      <c r="BU308" t="s">
        <v>26223</v>
      </c>
      <c r="BV308" t="s">
        <v>4695</v>
      </c>
      <c r="BX308">
        <v>43598.301053240742</v>
      </c>
    </row>
    <row r="309" spans="1:76" x14ac:dyDescent="0.25">
      <c r="A309" t="s">
        <v>26224</v>
      </c>
      <c r="B309" t="s">
        <v>26225</v>
      </c>
      <c r="C309" t="s">
        <v>46</v>
      </c>
      <c r="D309">
        <v>39601</v>
      </c>
      <c r="I309">
        <v>39601</v>
      </c>
      <c r="J309">
        <v>2008</v>
      </c>
      <c r="K309" t="s">
        <v>85</v>
      </c>
      <c r="L309" t="s">
        <v>26226</v>
      </c>
      <c r="N309" t="s">
        <v>26227</v>
      </c>
      <c r="O309" t="s">
        <v>458</v>
      </c>
      <c r="P309" t="s">
        <v>459</v>
      </c>
      <c r="R309">
        <v>99328</v>
      </c>
      <c r="T309" t="s">
        <v>26228</v>
      </c>
      <c r="V309" t="s">
        <v>4807</v>
      </c>
      <c r="W309">
        <v>23</v>
      </c>
      <c r="X309" t="s">
        <v>17282</v>
      </c>
      <c r="Y309">
        <v>3176</v>
      </c>
      <c r="Z309" t="s">
        <v>459</v>
      </c>
      <c r="AA309" t="s">
        <v>4785</v>
      </c>
      <c r="AB309">
        <v>2461</v>
      </c>
      <c r="AC309" t="s">
        <v>146</v>
      </c>
      <c r="AD309" t="s">
        <v>4690</v>
      </c>
      <c r="AE309" t="s">
        <v>107</v>
      </c>
      <c r="AF309" t="s">
        <v>107</v>
      </c>
      <c r="AJ309" t="s">
        <v>58</v>
      </c>
      <c r="AK309" t="s">
        <v>59</v>
      </c>
      <c r="AL309">
        <v>39756</v>
      </c>
      <c r="AN309" t="b">
        <v>1</v>
      </c>
      <c r="AQ309" t="s">
        <v>60</v>
      </c>
      <c r="AR309" t="s">
        <v>61</v>
      </c>
      <c r="BB309" s="7" t="s">
        <v>26227</v>
      </c>
      <c r="BC309" s="7" t="s">
        <v>458</v>
      </c>
      <c r="BE309" s="7">
        <v>99328</v>
      </c>
      <c r="BO309" t="s">
        <v>26229</v>
      </c>
      <c r="BP309">
        <v>9803</v>
      </c>
      <c r="BQ309">
        <v>10350</v>
      </c>
      <c r="BR309">
        <v>16387</v>
      </c>
      <c r="BU309" t="s">
        <v>26230</v>
      </c>
      <c r="BV309" t="s">
        <v>4695</v>
      </c>
      <c r="BX309">
        <v>43598.301041666666</v>
      </c>
    </row>
    <row r="310" spans="1:76" x14ac:dyDescent="0.25">
      <c r="A310" t="s">
        <v>26231</v>
      </c>
      <c r="B310" t="s">
        <v>4603</v>
      </c>
      <c r="C310" t="s">
        <v>46</v>
      </c>
      <c r="D310">
        <v>39625</v>
      </c>
      <c r="I310">
        <v>39625</v>
      </c>
      <c r="J310">
        <v>2008</v>
      </c>
      <c r="K310" t="s">
        <v>85</v>
      </c>
      <c r="L310" t="s">
        <v>4604</v>
      </c>
      <c r="N310" t="s">
        <v>4605</v>
      </c>
      <c r="O310" t="s">
        <v>825</v>
      </c>
      <c r="P310" t="s">
        <v>199</v>
      </c>
      <c r="R310">
        <v>980377074</v>
      </c>
      <c r="S310" t="s">
        <v>4606</v>
      </c>
      <c r="T310" t="s">
        <v>26232</v>
      </c>
      <c r="V310" t="s">
        <v>54</v>
      </c>
      <c r="W310">
        <v>13</v>
      </c>
      <c r="X310" t="s">
        <v>341</v>
      </c>
      <c r="Y310">
        <v>4819</v>
      </c>
      <c r="Z310" t="s">
        <v>199</v>
      </c>
      <c r="AA310" t="s">
        <v>57</v>
      </c>
      <c r="AC310" t="s">
        <v>146</v>
      </c>
      <c r="AD310" t="s">
        <v>4690</v>
      </c>
      <c r="AE310" t="s">
        <v>107</v>
      </c>
      <c r="AF310" t="s">
        <v>107</v>
      </c>
      <c r="AJ310" t="s">
        <v>58</v>
      </c>
      <c r="AK310" t="s">
        <v>59</v>
      </c>
      <c r="AL310">
        <v>39756</v>
      </c>
      <c r="AN310" t="b">
        <v>1</v>
      </c>
      <c r="AQ310" t="s">
        <v>177</v>
      </c>
      <c r="BB310" s="7" t="s">
        <v>4605</v>
      </c>
      <c r="BC310" s="7" t="s">
        <v>825</v>
      </c>
      <c r="BE310" s="7">
        <v>980377074</v>
      </c>
      <c r="BO310" t="s">
        <v>26233</v>
      </c>
      <c r="BP310">
        <v>10232</v>
      </c>
      <c r="BQ310">
        <v>9813</v>
      </c>
      <c r="BR310">
        <v>16370</v>
      </c>
      <c r="BT310">
        <v>21</v>
      </c>
      <c r="BU310" t="s">
        <v>26234</v>
      </c>
      <c r="BV310" t="s">
        <v>4695</v>
      </c>
      <c r="BX310">
        <v>43598.300937499997</v>
      </c>
    </row>
    <row r="311" spans="1:76" x14ac:dyDescent="0.25">
      <c r="A311" t="s">
        <v>26235</v>
      </c>
      <c r="B311" t="s">
        <v>2055</v>
      </c>
      <c r="C311" t="s">
        <v>46</v>
      </c>
      <c r="D311">
        <v>39539</v>
      </c>
      <c r="H311" t="s">
        <v>599</v>
      </c>
      <c r="I311">
        <v>39539</v>
      </c>
      <c r="J311">
        <v>2008</v>
      </c>
      <c r="K311" t="s">
        <v>85</v>
      </c>
      <c r="L311" t="s">
        <v>2056</v>
      </c>
      <c r="N311" t="s">
        <v>2057</v>
      </c>
      <c r="O311" t="s">
        <v>1399</v>
      </c>
      <c r="P311" t="s">
        <v>88</v>
      </c>
      <c r="R311">
        <v>98531</v>
      </c>
      <c r="S311" t="s">
        <v>2058</v>
      </c>
      <c r="T311" t="s">
        <v>26236</v>
      </c>
      <c r="V311" t="s">
        <v>90</v>
      </c>
      <c r="W311">
        <v>12</v>
      </c>
      <c r="X311" t="s">
        <v>91</v>
      </c>
      <c r="Y311">
        <v>4749</v>
      </c>
      <c r="Z311" t="s">
        <v>88</v>
      </c>
      <c r="AA311" t="s">
        <v>57</v>
      </c>
      <c r="AC311" t="s">
        <v>146</v>
      </c>
      <c r="AD311" t="s">
        <v>4690</v>
      </c>
      <c r="AE311" t="s">
        <v>107</v>
      </c>
      <c r="AF311" t="s">
        <v>107</v>
      </c>
      <c r="AJ311" t="s">
        <v>58</v>
      </c>
      <c r="AK311" t="s">
        <v>59</v>
      </c>
      <c r="AL311">
        <v>39756</v>
      </c>
      <c r="AN311" t="b">
        <v>1</v>
      </c>
      <c r="AQ311" t="s">
        <v>177</v>
      </c>
      <c r="BB311" s="7" t="s">
        <v>2057</v>
      </c>
      <c r="BC311" s="7" t="s">
        <v>1399</v>
      </c>
      <c r="BE311" s="7">
        <v>98531</v>
      </c>
      <c r="BG311" s="7">
        <v>15514.04</v>
      </c>
      <c r="BH311" s="7">
        <v>0</v>
      </c>
      <c r="BI311">
        <v>19396.78</v>
      </c>
      <c r="BJ311">
        <v>4700</v>
      </c>
      <c r="BK311">
        <v>0</v>
      </c>
      <c r="BL311">
        <v>2300</v>
      </c>
      <c r="BO311" t="s">
        <v>26237</v>
      </c>
      <c r="BP311">
        <v>10473</v>
      </c>
      <c r="BQ311">
        <v>7249</v>
      </c>
      <c r="BR311">
        <v>16361</v>
      </c>
      <c r="BS311">
        <v>14812</v>
      </c>
      <c r="BT311">
        <v>20</v>
      </c>
      <c r="BU311" t="s">
        <v>26238</v>
      </c>
      <c r="BV311" t="s">
        <v>4695</v>
      </c>
      <c r="BX311">
        <v>44149.390289351853</v>
      </c>
    </row>
    <row r="312" spans="1:76" x14ac:dyDescent="0.25">
      <c r="A312" t="s">
        <v>26239</v>
      </c>
      <c r="B312" t="s">
        <v>26240</v>
      </c>
      <c r="C312" t="s">
        <v>46</v>
      </c>
      <c r="D312">
        <v>39615</v>
      </c>
      <c r="H312" t="s">
        <v>47</v>
      </c>
      <c r="I312">
        <v>39615</v>
      </c>
      <c r="J312">
        <v>2008</v>
      </c>
      <c r="K312" t="s">
        <v>85</v>
      </c>
      <c r="L312" t="s">
        <v>26241</v>
      </c>
      <c r="N312" t="s">
        <v>26242</v>
      </c>
      <c r="O312" t="s">
        <v>1554</v>
      </c>
      <c r="P312" t="s">
        <v>111</v>
      </c>
      <c r="R312">
        <v>983831824</v>
      </c>
      <c r="S312" t="s">
        <v>26243</v>
      </c>
      <c r="T312" t="s">
        <v>26244</v>
      </c>
      <c r="V312" t="s">
        <v>4807</v>
      </c>
      <c r="W312">
        <v>23</v>
      </c>
      <c r="X312" t="s">
        <v>4824</v>
      </c>
      <c r="Y312">
        <v>3539</v>
      </c>
      <c r="Z312" t="s">
        <v>111</v>
      </c>
      <c r="AA312" t="s">
        <v>4785</v>
      </c>
      <c r="AB312">
        <v>134081</v>
      </c>
      <c r="AC312" t="s">
        <v>146</v>
      </c>
      <c r="AD312" t="s">
        <v>4690</v>
      </c>
      <c r="AE312" t="s">
        <v>107</v>
      </c>
      <c r="AF312" t="s">
        <v>107</v>
      </c>
      <c r="AJ312" t="s">
        <v>58</v>
      </c>
      <c r="AK312" t="s">
        <v>59</v>
      </c>
      <c r="AL312">
        <v>39756</v>
      </c>
      <c r="AN312" t="b">
        <v>1</v>
      </c>
      <c r="AQ312" t="s">
        <v>60</v>
      </c>
      <c r="AR312" t="s">
        <v>99</v>
      </c>
      <c r="BB312" s="7" t="s">
        <v>26242</v>
      </c>
      <c r="BC312" s="7" t="s">
        <v>1554</v>
      </c>
      <c r="BE312" s="7">
        <v>983831824</v>
      </c>
      <c r="BG312" s="7">
        <v>16962.25</v>
      </c>
      <c r="BH312" s="7">
        <v>0</v>
      </c>
      <c r="BI312">
        <v>16962.25</v>
      </c>
      <c r="BJ312">
        <v>0</v>
      </c>
      <c r="BK312">
        <v>0</v>
      </c>
      <c r="BL312">
        <v>0</v>
      </c>
      <c r="BO312" t="s">
        <v>26245</v>
      </c>
      <c r="BP312">
        <v>10919</v>
      </c>
      <c r="BQ312">
        <v>10330</v>
      </c>
      <c r="BR312">
        <v>16335</v>
      </c>
      <c r="BS312">
        <v>14832</v>
      </c>
      <c r="BU312" t="s">
        <v>26246</v>
      </c>
      <c r="BV312" t="s">
        <v>4695</v>
      </c>
      <c r="BX312">
        <v>44149.391145833331</v>
      </c>
    </row>
    <row r="313" spans="1:76" x14ac:dyDescent="0.25">
      <c r="A313" t="s">
        <v>26247</v>
      </c>
      <c r="B313" t="s">
        <v>24481</v>
      </c>
      <c r="C313" t="s">
        <v>46</v>
      </c>
      <c r="D313">
        <v>39569</v>
      </c>
      <c r="H313" t="s">
        <v>289</v>
      </c>
      <c r="I313">
        <v>39569</v>
      </c>
      <c r="J313">
        <v>2008</v>
      </c>
      <c r="K313" t="s">
        <v>85</v>
      </c>
      <c r="L313" t="s">
        <v>24482</v>
      </c>
      <c r="N313" t="s">
        <v>24483</v>
      </c>
      <c r="O313" t="s">
        <v>2770</v>
      </c>
      <c r="P313" t="s">
        <v>56</v>
      </c>
      <c r="R313">
        <v>98841</v>
      </c>
      <c r="T313" t="s">
        <v>24485</v>
      </c>
      <c r="V313" t="s">
        <v>4807</v>
      </c>
      <c r="W313">
        <v>23</v>
      </c>
      <c r="X313" t="s">
        <v>5554</v>
      </c>
      <c r="Y313">
        <v>3801</v>
      </c>
      <c r="Z313" t="s">
        <v>56</v>
      </c>
      <c r="AA313" t="s">
        <v>4785</v>
      </c>
      <c r="AB313">
        <v>19522</v>
      </c>
      <c r="AC313" t="s">
        <v>146</v>
      </c>
      <c r="AD313" t="s">
        <v>4690</v>
      </c>
      <c r="AE313" t="s">
        <v>107</v>
      </c>
      <c r="AF313" t="s">
        <v>107</v>
      </c>
      <c r="AJ313" t="s">
        <v>58</v>
      </c>
      <c r="AK313" t="s">
        <v>59</v>
      </c>
      <c r="AL313">
        <v>39756</v>
      </c>
      <c r="AN313" t="b">
        <v>1</v>
      </c>
      <c r="AQ313" t="s">
        <v>60</v>
      </c>
      <c r="AR313" t="s">
        <v>61</v>
      </c>
      <c r="BB313" s="7" t="s">
        <v>24483</v>
      </c>
      <c r="BC313" s="7" t="s">
        <v>2770</v>
      </c>
      <c r="BE313" s="7">
        <v>98841</v>
      </c>
      <c r="BG313" s="7">
        <v>0</v>
      </c>
      <c r="BH313" s="7">
        <v>0</v>
      </c>
      <c r="BI313">
        <v>0</v>
      </c>
      <c r="BJ313">
        <v>0</v>
      </c>
      <c r="BK313">
        <v>0</v>
      </c>
      <c r="BL313">
        <v>0</v>
      </c>
      <c r="BO313" t="s">
        <v>26248</v>
      </c>
      <c r="BP313">
        <v>10954</v>
      </c>
      <c r="BQ313">
        <v>7917</v>
      </c>
      <c r="BR313">
        <v>16332</v>
      </c>
      <c r="BS313">
        <v>14838</v>
      </c>
      <c r="BU313" t="s">
        <v>24487</v>
      </c>
      <c r="BV313" t="s">
        <v>4695</v>
      </c>
      <c r="BX313">
        <v>44149.391469907408</v>
      </c>
    </row>
    <row r="314" spans="1:76" x14ac:dyDescent="0.25">
      <c r="A314" t="s">
        <v>26249</v>
      </c>
      <c r="B314" t="s">
        <v>2591</v>
      </c>
      <c r="C314" t="s">
        <v>46</v>
      </c>
      <c r="D314">
        <v>39666</v>
      </c>
      <c r="H314" t="s">
        <v>47</v>
      </c>
      <c r="I314">
        <v>39666</v>
      </c>
      <c r="J314">
        <v>2008</v>
      </c>
      <c r="K314" t="s">
        <v>85</v>
      </c>
      <c r="L314" t="s">
        <v>2592</v>
      </c>
      <c r="N314" t="s">
        <v>2593</v>
      </c>
      <c r="O314" t="s">
        <v>225</v>
      </c>
      <c r="P314" t="s">
        <v>226</v>
      </c>
      <c r="R314">
        <v>986656163</v>
      </c>
      <c r="T314" t="s">
        <v>26250</v>
      </c>
      <c r="V314" t="s">
        <v>90</v>
      </c>
      <c r="W314">
        <v>12</v>
      </c>
      <c r="X314" t="s">
        <v>444</v>
      </c>
      <c r="Y314">
        <v>4778</v>
      </c>
      <c r="Z314" t="s">
        <v>226</v>
      </c>
      <c r="AA314" t="s">
        <v>57</v>
      </c>
      <c r="AC314" t="s">
        <v>146</v>
      </c>
      <c r="AD314" t="s">
        <v>4690</v>
      </c>
      <c r="AE314" t="s">
        <v>107</v>
      </c>
      <c r="AF314" t="s">
        <v>107</v>
      </c>
      <c r="AJ314" t="s">
        <v>58</v>
      </c>
      <c r="AK314" t="s">
        <v>59</v>
      </c>
      <c r="AL314">
        <v>39756</v>
      </c>
      <c r="AN314" t="b">
        <v>1</v>
      </c>
      <c r="AQ314" t="s">
        <v>60</v>
      </c>
      <c r="AR314" t="s">
        <v>99</v>
      </c>
      <c r="AS314" t="s">
        <v>4734</v>
      </c>
      <c r="BB314" s="7" t="s">
        <v>2593</v>
      </c>
      <c r="BC314" s="7" t="s">
        <v>225</v>
      </c>
      <c r="BE314" s="7">
        <v>986656163</v>
      </c>
      <c r="BG314" s="7">
        <v>4304</v>
      </c>
      <c r="BH314" s="7">
        <v>0</v>
      </c>
      <c r="BI314">
        <v>4302.9799999999996</v>
      </c>
      <c r="BJ314">
        <v>0</v>
      </c>
      <c r="BK314">
        <v>0</v>
      </c>
      <c r="BL314">
        <v>0</v>
      </c>
      <c r="BM314">
        <v>351.09</v>
      </c>
      <c r="BN314">
        <v>0</v>
      </c>
      <c r="BO314" t="s">
        <v>26251</v>
      </c>
      <c r="BP314">
        <v>11002</v>
      </c>
      <c r="BQ314">
        <v>10328</v>
      </c>
      <c r="BR314">
        <v>16330</v>
      </c>
      <c r="BS314">
        <v>14839</v>
      </c>
      <c r="BT314">
        <v>49</v>
      </c>
      <c r="BU314" t="s">
        <v>26252</v>
      </c>
      <c r="BV314" t="s">
        <v>4695</v>
      </c>
      <c r="BX314">
        <v>44149.391481481478</v>
      </c>
    </row>
    <row r="315" spans="1:76" x14ac:dyDescent="0.25">
      <c r="A315" t="s">
        <v>26253</v>
      </c>
      <c r="B315" t="s">
        <v>3006</v>
      </c>
      <c r="C315" t="s">
        <v>46</v>
      </c>
      <c r="D315">
        <v>39618</v>
      </c>
      <c r="H315" t="s">
        <v>47</v>
      </c>
      <c r="I315">
        <v>39618</v>
      </c>
      <c r="J315">
        <v>2008</v>
      </c>
      <c r="K315" t="s">
        <v>85</v>
      </c>
      <c r="L315" t="s">
        <v>3007</v>
      </c>
      <c r="N315" t="s">
        <v>3008</v>
      </c>
      <c r="O315" t="s">
        <v>168</v>
      </c>
      <c r="P315" t="s">
        <v>68</v>
      </c>
      <c r="R315">
        <v>980150554</v>
      </c>
      <c r="S315" t="s">
        <v>3009</v>
      </c>
      <c r="T315" t="s">
        <v>26254</v>
      </c>
      <c r="V315" t="s">
        <v>54</v>
      </c>
      <c r="W315">
        <v>13</v>
      </c>
      <c r="X315" t="s">
        <v>945</v>
      </c>
      <c r="Y315">
        <v>4874</v>
      </c>
      <c r="Z315" t="s">
        <v>68</v>
      </c>
      <c r="AA315" t="s">
        <v>57</v>
      </c>
      <c r="AC315" t="s">
        <v>146</v>
      </c>
      <c r="AD315" t="s">
        <v>4690</v>
      </c>
      <c r="AE315" t="s">
        <v>107</v>
      </c>
      <c r="AF315" t="s">
        <v>107</v>
      </c>
      <c r="AJ315" t="s">
        <v>58</v>
      </c>
      <c r="AK315" t="s">
        <v>59</v>
      </c>
      <c r="AL315">
        <v>39756</v>
      </c>
      <c r="AN315" t="b">
        <v>1</v>
      </c>
      <c r="AQ315" t="s">
        <v>60</v>
      </c>
      <c r="AR315" t="s">
        <v>99</v>
      </c>
      <c r="AS315" t="s">
        <v>4734</v>
      </c>
      <c r="BB315" s="7" t="s">
        <v>3008</v>
      </c>
      <c r="BC315" s="7" t="s">
        <v>168</v>
      </c>
      <c r="BE315" s="7">
        <v>980150554</v>
      </c>
      <c r="BG315" s="7">
        <v>7027.03</v>
      </c>
      <c r="BH315" s="7">
        <v>0</v>
      </c>
      <c r="BI315">
        <v>10704.08</v>
      </c>
      <c r="BJ315">
        <v>4700</v>
      </c>
      <c r="BK315">
        <v>0</v>
      </c>
      <c r="BL315">
        <v>0</v>
      </c>
      <c r="BM315">
        <v>0</v>
      </c>
      <c r="BN315">
        <v>0</v>
      </c>
      <c r="BO315" t="s">
        <v>26255</v>
      </c>
      <c r="BP315">
        <v>11095</v>
      </c>
      <c r="BQ315">
        <v>10327</v>
      </c>
      <c r="BR315">
        <v>16327</v>
      </c>
      <c r="BS315">
        <v>14841</v>
      </c>
      <c r="BT315">
        <v>48</v>
      </c>
      <c r="BU315" t="s">
        <v>26256</v>
      </c>
      <c r="BV315" t="s">
        <v>4695</v>
      </c>
      <c r="BX315">
        <v>44149.391527777778</v>
      </c>
    </row>
    <row r="316" spans="1:76" x14ac:dyDescent="0.25">
      <c r="A316" t="s">
        <v>26257</v>
      </c>
      <c r="B316" t="s">
        <v>1700</v>
      </c>
      <c r="C316" t="s">
        <v>46</v>
      </c>
      <c r="D316">
        <v>39503</v>
      </c>
      <c r="H316" t="s">
        <v>47</v>
      </c>
      <c r="I316">
        <v>39503</v>
      </c>
      <c r="J316">
        <v>2008</v>
      </c>
      <c r="K316" t="s">
        <v>85</v>
      </c>
      <c r="L316" t="s">
        <v>1701</v>
      </c>
      <c r="N316" t="s">
        <v>1702</v>
      </c>
      <c r="O316" t="s">
        <v>105</v>
      </c>
      <c r="P316" t="s">
        <v>105</v>
      </c>
      <c r="R316">
        <v>992181977</v>
      </c>
      <c r="S316" t="s">
        <v>1703</v>
      </c>
      <c r="T316" t="s">
        <v>26258</v>
      </c>
      <c r="V316" t="s">
        <v>54</v>
      </c>
      <c r="W316">
        <v>13</v>
      </c>
      <c r="X316" t="s">
        <v>106</v>
      </c>
      <c r="Y316">
        <v>4789</v>
      </c>
      <c r="Z316" t="s">
        <v>105</v>
      </c>
      <c r="AA316" t="s">
        <v>57</v>
      </c>
      <c r="AC316" t="s">
        <v>146</v>
      </c>
      <c r="AD316" t="s">
        <v>4690</v>
      </c>
      <c r="AE316" t="s">
        <v>107</v>
      </c>
      <c r="AF316" t="s">
        <v>107</v>
      </c>
      <c r="AJ316" t="s">
        <v>58</v>
      </c>
      <c r="AK316" t="s">
        <v>59</v>
      </c>
      <c r="AL316">
        <v>39756</v>
      </c>
      <c r="AN316" t="b">
        <v>1</v>
      </c>
      <c r="AQ316" t="s">
        <v>177</v>
      </c>
      <c r="BB316" s="7" t="s">
        <v>1702</v>
      </c>
      <c r="BC316" s="7" t="s">
        <v>105</v>
      </c>
      <c r="BE316" s="7">
        <v>992181977</v>
      </c>
      <c r="BG316" s="7">
        <v>70032.789999999994</v>
      </c>
      <c r="BH316" s="7">
        <v>0</v>
      </c>
      <c r="BI316">
        <v>70032.789999999994</v>
      </c>
      <c r="BJ316">
        <v>0</v>
      </c>
      <c r="BK316">
        <v>0</v>
      </c>
      <c r="BL316">
        <v>0</v>
      </c>
      <c r="BO316" t="s">
        <v>26259</v>
      </c>
      <c r="BP316">
        <v>11399</v>
      </c>
      <c r="BQ316">
        <v>10322</v>
      </c>
      <c r="BR316">
        <v>16310</v>
      </c>
      <c r="BS316">
        <v>14863</v>
      </c>
      <c r="BT316">
        <v>6</v>
      </c>
      <c r="BU316" t="s">
        <v>26260</v>
      </c>
      <c r="BV316" t="s">
        <v>4695</v>
      </c>
      <c r="BX316">
        <v>44149.392094907409</v>
      </c>
    </row>
    <row r="317" spans="1:76" x14ac:dyDescent="0.25">
      <c r="A317" t="s">
        <v>26261</v>
      </c>
      <c r="B317" t="s">
        <v>1512</v>
      </c>
      <c r="C317" t="s">
        <v>46</v>
      </c>
      <c r="D317">
        <v>39430</v>
      </c>
      <c r="H317" t="s">
        <v>47</v>
      </c>
      <c r="I317">
        <v>39430</v>
      </c>
      <c r="J317">
        <v>2008</v>
      </c>
      <c r="K317" t="s">
        <v>85</v>
      </c>
      <c r="L317" t="s">
        <v>1513</v>
      </c>
      <c r="N317" t="s">
        <v>1514</v>
      </c>
      <c r="O317" t="s">
        <v>375</v>
      </c>
      <c r="P317" t="s">
        <v>68</v>
      </c>
      <c r="R317">
        <v>98040</v>
      </c>
      <c r="S317" t="s">
        <v>1568</v>
      </c>
      <c r="T317" t="s">
        <v>26262</v>
      </c>
      <c r="V317" t="s">
        <v>54</v>
      </c>
      <c r="W317">
        <v>13</v>
      </c>
      <c r="X317" t="s">
        <v>377</v>
      </c>
      <c r="Y317">
        <v>4860</v>
      </c>
      <c r="Z317" t="s">
        <v>68</v>
      </c>
      <c r="AA317" t="s">
        <v>57</v>
      </c>
      <c r="AC317" t="s">
        <v>146</v>
      </c>
      <c r="AD317" t="s">
        <v>4690</v>
      </c>
      <c r="AE317" t="s">
        <v>107</v>
      </c>
      <c r="AF317" t="s">
        <v>107</v>
      </c>
      <c r="AJ317" t="s">
        <v>58</v>
      </c>
      <c r="AK317" t="s">
        <v>59</v>
      </c>
      <c r="AL317">
        <v>39756</v>
      </c>
      <c r="AN317" t="b">
        <v>1</v>
      </c>
      <c r="AQ317" t="s">
        <v>60</v>
      </c>
      <c r="AR317" t="s">
        <v>99</v>
      </c>
      <c r="AS317" t="s">
        <v>100</v>
      </c>
      <c r="BB317" s="7" t="s">
        <v>1514</v>
      </c>
      <c r="BC317" s="7" t="s">
        <v>375</v>
      </c>
      <c r="BE317" s="7">
        <v>98040</v>
      </c>
      <c r="BG317" s="7">
        <v>273452.11</v>
      </c>
      <c r="BH317" s="7">
        <v>0</v>
      </c>
      <c r="BI317">
        <v>298370.96000000002</v>
      </c>
      <c r="BJ317">
        <v>0</v>
      </c>
      <c r="BK317">
        <v>0</v>
      </c>
      <c r="BL317">
        <v>0</v>
      </c>
      <c r="BM317">
        <v>14236.94</v>
      </c>
      <c r="BN317">
        <v>0</v>
      </c>
      <c r="BO317" t="s">
        <v>26263</v>
      </c>
      <c r="BP317">
        <v>11566</v>
      </c>
      <c r="BQ317">
        <v>30360</v>
      </c>
      <c r="BR317">
        <v>16304</v>
      </c>
      <c r="BS317">
        <v>14866</v>
      </c>
      <c r="BT317">
        <v>41</v>
      </c>
      <c r="BU317" t="s">
        <v>7669</v>
      </c>
      <c r="BV317" t="s">
        <v>4695</v>
      </c>
      <c r="BX317">
        <v>44149.392233796294</v>
      </c>
    </row>
    <row r="318" spans="1:76" x14ac:dyDescent="0.25">
      <c r="A318" t="s">
        <v>26264</v>
      </c>
      <c r="B318" t="s">
        <v>2720</v>
      </c>
      <c r="C318" t="s">
        <v>46</v>
      </c>
      <c r="D318">
        <v>39534</v>
      </c>
      <c r="H318" t="s">
        <v>599</v>
      </c>
      <c r="I318">
        <v>39534</v>
      </c>
      <c r="J318">
        <v>2008</v>
      </c>
      <c r="K318" t="s">
        <v>85</v>
      </c>
      <c r="L318" t="s">
        <v>26265</v>
      </c>
      <c r="N318" t="s">
        <v>2721</v>
      </c>
      <c r="O318" t="s">
        <v>327</v>
      </c>
      <c r="P318" t="s">
        <v>111</v>
      </c>
      <c r="R318">
        <v>98370</v>
      </c>
      <c r="T318" t="s">
        <v>26266</v>
      </c>
      <c r="V318" t="s">
        <v>90</v>
      </c>
      <c r="W318">
        <v>12</v>
      </c>
      <c r="X318" t="s">
        <v>813</v>
      </c>
      <c r="Y318">
        <v>4752</v>
      </c>
      <c r="Z318" t="s">
        <v>111</v>
      </c>
      <c r="AA318" t="s">
        <v>57</v>
      </c>
      <c r="AC318" t="s">
        <v>146</v>
      </c>
      <c r="AD318" t="s">
        <v>4690</v>
      </c>
      <c r="AE318" t="s">
        <v>107</v>
      </c>
      <c r="AF318" t="s">
        <v>107</v>
      </c>
      <c r="AJ318" t="s">
        <v>58</v>
      </c>
      <c r="AK318" t="s">
        <v>59</v>
      </c>
      <c r="AL318">
        <v>39756</v>
      </c>
      <c r="AN318" t="b">
        <v>1</v>
      </c>
      <c r="AQ318" t="s">
        <v>60</v>
      </c>
      <c r="AR318" t="s">
        <v>99</v>
      </c>
      <c r="AS318" t="s">
        <v>4734</v>
      </c>
      <c r="BB318" s="7" t="s">
        <v>2721</v>
      </c>
      <c r="BC318" s="7" t="s">
        <v>327</v>
      </c>
      <c r="BE318" s="7">
        <v>98370</v>
      </c>
      <c r="BG318" s="7">
        <v>24650.04</v>
      </c>
      <c r="BH318" s="7">
        <v>0</v>
      </c>
      <c r="BI318">
        <v>21954.639999999999</v>
      </c>
      <c r="BJ318">
        <v>50</v>
      </c>
      <c r="BK318">
        <v>0</v>
      </c>
      <c r="BL318">
        <v>0</v>
      </c>
      <c r="BO318" t="s">
        <v>26267</v>
      </c>
      <c r="BP318">
        <v>11601</v>
      </c>
      <c r="BQ318">
        <v>5419</v>
      </c>
      <c r="BR318">
        <v>16302</v>
      </c>
      <c r="BS318">
        <v>14876</v>
      </c>
      <c r="BT318">
        <v>23</v>
      </c>
      <c r="BU318" t="s">
        <v>26268</v>
      </c>
      <c r="BV318" t="s">
        <v>4695</v>
      </c>
      <c r="BX318">
        <v>44149.392627314817</v>
      </c>
    </row>
    <row r="319" spans="1:76" x14ac:dyDescent="0.25">
      <c r="A319" t="s">
        <v>26269</v>
      </c>
      <c r="B319" t="s">
        <v>26270</v>
      </c>
      <c r="C319" t="s">
        <v>46</v>
      </c>
      <c r="D319">
        <v>39422</v>
      </c>
      <c r="H319" t="s">
        <v>47</v>
      </c>
      <c r="I319">
        <v>39422</v>
      </c>
      <c r="J319">
        <v>2008</v>
      </c>
      <c r="K319" t="s">
        <v>85</v>
      </c>
      <c r="L319" t="s">
        <v>26271</v>
      </c>
      <c r="N319" t="s">
        <v>26272</v>
      </c>
      <c r="O319" t="s">
        <v>225</v>
      </c>
      <c r="P319" t="s">
        <v>226</v>
      </c>
      <c r="R319">
        <v>986658748</v>
      </c>
      <c r="T319" t="s">
        <v>26273</v>
      </c>
      <c r="V319" t="s">
        <v>4783</v>
      </c>
      <c r="W319">
        <v>25</v>
      </c>
      <c r="X319" t="s">
        <v>6013</v>
      </c>
      <c r="Y319">
        <v>3147</v>
      </c>
      <c r="Z319" t="s">
        <v>226</v>
      </c>
      <c r="AA319" t="s">
        <v>4785</v>
      </c>
      <c r="AB319">
        <v>188946</v>
      </c>
      <c r="AC319" t="s">
        <v>146</v>
      </c>
      <c r="AD319" t="s">
        <v>4690</v>
      </c>
      <c r="AE319" t="s">
        <v>107</v>
      </c>
      <c r="AF319" t="s">
        <v>107</v>
      </c>
      <c r="AJ319" t="s">
        <v>58</v>
      </c>
      <c r="AK319" t="s">
        <v>59</v>
      </c>
      <c r="AL319">
        <v>39756</v>
      </c>
      <c r="AN319" t="b">
        <v>1</v>
      </c>
      <c r="AQ319" t="s">
        <v>177</v>
      </c>
      <c r="BB319" s="7" t="s">
        <v>26272</v>
      </c>
      <c r="BC319" s="7" t="s">
        <v>225</v>
      </c>
      <c r="BE319" s="7">
        <v>986658748</v>
      </c>
      <c r="BG319" s="7">
        <v>58577.52</v>
      </c>
      <c r="BH319" s="7">
        <v>0</v>
      </c>
      <c r="BI319">
        <v>51817.599999999999</v>
      </c>
      <c r="BJ319">
        <v>-1331</v>
      </c>
      <c r="BK319">
        <v>0</v>
      </c>
      <c r="BL319">
        <v>0</v>
      </c>
      <c r="BM319">
        <v>1702.42</v>
      </c>
      <c r="BN319">
        <v>0</v>
      </c>
      <c r="BO319" t="s">
        <v>26274</v>
      </c>
      <c r="BP319">
        <v>11682</v>
      </c>
      <c r="BQ319">
        <v>3125</v>
      </c>
      <c r="BR319">
        <v>16294</v>
      </c>
      <c r="BS319">
        <v>14877</v>
      </c>
      <c r="BU319" t="s">
        <v>26275</v>
      </c>
      <c r="BV319" t="s">
        <v>4695</v>
      </c>
      <c r="BX319">
        <v>44149.392650462964</v>
      </c>
    </row>
    <row r="320" spans="1:76" x14ac:dyDescent="0.25">
      <c r="A320" t="s">
        <v>26276</v>
      </c>
      <c r="B320" t="s">
        <v>2448</v>
      </c>
      <c r="C320" t="s">
        <v>46</v>
      </c>
      <c r="D320">
        <v>39562</v>
      </c>
      <c r="H320" t="s">
        <v>47</v>
      </c>
      <c r="I320">
        <v>39562</v>
      </c>
      <c r="J320">
        <v>2008</v>
      </c>
      <c r="K320" t="s">
        <v>85</v>
      </c>
      <c r="L320" t="s">
        <v>2449</v>
      </c>
      <c r="N320" t="s">
        <v>2450</v>
      </c>
      <c r="O320" t="s">
        <v>2451</v>
      </c>
      <c r="P320" t="s">
        <v>111</v>
      </c>
      <c r="R320">
        <v>983450276</v>
      </c>
      <c r="S320" t="s">
        <v>2452</v>
      </c>
      <c r="T320" t="s">
        <v>26277</v>
      </c>
      <c r="V320" t="s">
        <v>54</v>
      </c>
      <c r="W320">
        <v>13</v>
      </c>
      <c r="X320" t="s">
        <v>329</v>
      </c>
      <c r="Y320">
        <v>3558</v>
      </c>
      <c r="Z320" t="s">
        <v>111</v>
      </c>
      <c r="AA320" t="s">
        <v>57</v>
      </c>
      <c r="AC320" t="s">
        <v>146</v>
      </c>
      <c r="AD320" t="s">
        <v>4690</v>
      </c>
      <c r="AE320" t="s">
        <v>107</v>
      </c>
      <c r="AF320" t="s">
        <v>107</v>
      </c>
      <c r="AJ320" t="s">
        <v>58</v>
      </c>
      <c r="AK320" t="s">
        <v>59</v>
      </c>
      <c r="AL320">
        <v>39756</v>
      </c>
      <c r="AN320" t="b">
        <v>1</v>
      </c>
      <c r="AQ320" t="s">
        <v>60</v>
      </c>
      <c r="AR320" t="s">
        <v>99</v>
      </c>
      <c r="AS320" t="s">
        <v>4734</v>
      </c>
      <c r="BB320" s="7" t="s">
        <v>2450</v>
      </c>
      <c r="BC320" s="7" t="s">
        <v>2451</v>
      </c>
      <c r="BE320" s="7">
        <v>983450276</v>
      </c>
      <c r="BG320" s="7">
        <v>10736.28</v>
      </c>
      <c r="BH320" s="7">
        <v>0</v>
      </c>
      <c r="BI320">
        <v>10992.09</v>
      </c>
      <c r="BJ320">
        <v>1500</v>
      </c>
      <c r="BK320">
        <v>0</v>
      </c>
      <c r="BL320">
        <v>0</v>
      </c>
      <c r="BO320" t="s">
        <v>26278</v>
      </c>
      <c r="BP320">
        <v>11771</v>
      </c>
      <c r="BQ320">
        <v>10313</v>
      </c>
      <c r="BR320">
        <v>16290</v>
      </c>
      <c r="BS320">
        <v>14879</v>
      </c>
      <c r="BT320">
        <v>23</v>
      </c>
      <c r="BU320" t="s">
        <v>26279</v>
      </c>
      <c r="BV320" t="s">
        <v>4695</v>
      </c>
      <c r="BX320">
        <v>44149.39271990741</v>
      </c>
    </row>
    <row r="321" spans="1:76" x14ac:dyDescent="0.25">
      <c r="A321" t="s">
        <v>26280</v>
      </c>
      <c r="B321" t="s">
        <v>22188</v>
      </c>
      <c r="C321" t="s">
        <v>46</v>
      </c>
      <c r="D321">
        <v>39618</v>
      </c>
      <c r="I321">
        <v>39618</v>
      </c>
      <c r="J321">
        <v>2008</v>
      </c>
      <c r="K321" t="s">
        <v>85</v>
      </c>
      <c r="L321" t="s">
        <v>26281</v>
      </c>
      <c r="N321" t="s">
        <v>26282</v>
      </c>
      <c r="O321" t="s">
        <v>929</v>
      </c>
      <c r="P321" t="s">
        <v>930</v>
      </c>
      <c r="R321" t="s">
        <v>26283</v>
      </c>
      <c r="S321" t="s">
        <v>26284</v>
      </c>
      <c r="T321" t="s">
        <v>22191</v>
      </c>
      <c r="V321" t="s">
        <v>4807</v>
      </c>
      <c r="W321">
        <v>23</v>
      </c>
      <c r="X321" t="s">
        <v>7097</v>
      </c>
      <c r="Y321">
        <v>3002</v>
      </c>
      <c r="Z321" t="s">
        <v>930</v>
      </c>
      <c r="AA321" t="s">
        <v>4785</v>
      </c>
      <c r="AB321">
        <v>5820</v>
      </c>
      <c r="AC321" t="s">
        <v>146</v>
      </c>
      <c r="AD321" t="s">
        <v>4690</v>
      </c>
      <c r="AE321" t="s">
        <v>107</v>
      </c>
      <c r="AF321" t="s">
        <v>107</v>
      </c>
      <c r="AJ321" t="s">
        <v>58</v>
      </c>
      <c r="AK321" t="s">
        <v>59</v>
      </c>
      <c r="AL321">
        <v>39756</v>
      </c>
      <c r="AN321" t="b">
        <v>1</v>
      </c>
      <c r="AQ321" t="s">
        <v>60</v>
      </c>
      <c r="AR321" t="s">
        <v>99</v>
      </c>
      <c r="BB321" s="7" t="s">
        <v>26282</v>
      </c>
      <c r="BC321" s="7" t="s">
        <v>929</v>
      </c>
      <c r="BE321" s="7" t="s">
        <v>26283</v>
      </c>
      <c r="BO321" t="s">
        <v>26285</v>
      </c>
      <c r="BP321">
        <v>12231</v>
      </c>
      <c r="BQ321">
        <v>3712</v>
      </c>
      <c r="BR321">
        <v>16277</v>
      </c>
      <c r="BU321" t="s">
        <v>26286</v>
      </c>
      <c r="BV321" t="s">
        <v>4695</v>
      </c>
      <c r="BX321">
        <v>43598.300081018519</v>
      </c>
    </row>
    <row r="322" spans="1:76" x14ac:dyDescent="0.25">
      <c r="A322" t="s">
        <v>26287</v>
      </c>
      <c r="B322" t="s">
        <v>23780</v>
      </c>
      <c r="C322" t="s">
        <v>46</v>
      </c>
      <c r="D322">
        <v>39615</v>
      </c>
      <c r="H322" t="s">
        <v>47</v>
      </c>
      <c r="I322">
        <v>39615</v>
      </c>
      <c r="J322">
        <v>2008</v>
      </c>
      <c r="K322" t="s">
        <v>85</v>
      </c>
      <c r="L322" t="s">
        <v>23781</v>
      </c>
      <c r="N322" t="s">
        <v>23782</v>
      </c>
      <c r="O322" t="s">
        <v>1126</v>
      </c>
      <c r="P322" t="s">
        <v>1127</v>
      </c>
      <c r="R322">
        <v>991561352</v>
      </c>
      <c r="S322" t="s">
        <v>24265</v>
      </c>
      <c r="T322" t="s">
        <v>24265</v>
      </c>
      <c r="V322" t="s">
        <v>7053</v>
      </c>
      <c r="W322">
        <v>21</v>
      </c>
      <c r="X322" t="s">
        <v>7527</v>
      </c>
      <c r="Y322">
        <v>3865</v>
      </c>
      <c r="Z322" t="s">
        <v>1127</v>
      </c>
      <c r="AA322" t="s">
        <v>4785</v>
      </c>
      <c r="AB322">
        <v>7239</v>
      </c>
      <c r="AC322" t="s">
        <v>146</v>
      </c>
      <c r="AD322" t="s">
        <v>4690</v>
      </c>
      <c r="AE322" t="s">
        <v>107</v>
      </c>
      <c r="AF322" t="s">
        <v>107</v>
      </c>
      <c r="AJ322" t="s">
        <v>58</v>
      </c>
      <c r="AK322" t="s">
        <v>59</v>
      </c>
      <c r="AL322">
        <v>39756</v>
      </c>
      <c r="AN322" t="b">
        <v>1</v>
      </c>
      <c r="AQ322" t="s">
        <v>60</v>
      </c>
      <c r="AR322" t="s">
        <v>61</v>
      </c>
      <c r="BB322" s="7" t="s">
        <v>23782</v>
      </c>
      <c r="BC322" s="7" t="s">
        <v>1126</v>
      </c>
      <c r="BE322" s="7">
        <v>991561352</v>
      </c>
      <c r="BG322" s="7">
        <v>0</v>
      </c>
      <c r="BH322" s="7">
        <v>1066.5</v>
      </c>
      <c r="BI322">
        <v>197.4</v>
      </c>
      <c r="BJ322">
        <v>0</v>
      </c>
      <c r="BK322">
        <v>0</v>
      </c>
      <c r="BL322">
        <v>9253.58</v>
      </c>
      <c r="BO322" t="s">
        <v>26288</v>
      </c>
      <c r="BP322">
        <v>12533</v>
      </c>
      <c r="BQ322">
        <v>598</v>
      </c>
      <c r="BR322">
        <v>16257</v>
      </c>
      <c r="BS322">
        <v>14905</v>
      </c>
      <c r="BU322" t="s">
        <v>23786</v>
      </c>
      <c r="BV322" t="s">
        <v>4695</v>
      </c>
      <c r="BX322">
        <v>44149.393761574072</v>
      </c>
    </row>
    <row r="323" spans="1:76" x14ac:dyDescent="0.25">
      <c r="A323" t="s">
        <v>26289</v>
      </c>
      <c r="B323" t="s">
        <v>2580</v>
      </c>
      <c r="C323" t="s">
        <v>46</v>
      </c>
      <c r="D323">
        <v>39511</v>
      </c>
      <c r="H323" t="s">
        <v>47</v>
      </c>
      <c r="I323">
        <v>39511</v>
      </c>
      <c r="J323">
        <v>2008</v>
      </c>
      <c r="K323" t="s">
        <v>85</v>
      </c>
      <c r="L323" t="s">
        <v>2581</v>
      </c>
      <c r="N323" t="s">
        <v>2582</v>
      </c>
      <c r="O323" t="s">
        <v>101</v>
      </c>
      <c r="R323">
        <v>981170470</v>
      </c>
      <c r="T323" t="s">
        <v>26290</v>
      </c>
      <c r="V323" t="s">
        <v>171</v>
      </c>
      <c r="W323">
        <v>4</v>
      </c>
      <c r="X323" t="s">
        <v>4770</v>
      </c>
      <c r="Y323">
        <v>1000</v>
      </c>
      <c r="AA323" t="s">
        <v>71</v>
      </c>
      <c r="AC323" t="s">
        <v>146</v>
      </c>
      <c r="AD323" t="s">
        <v>4690</v>
      </c>
      <c r="AE323" t="s">
        <v>107</v>
      </c>
      <c r="AF323" t="s">
        <v>107</v>
      </c>
      <c r="AJ323" t="s">
        <v>58</v>
      </c>
      <c r="AK323" t="s">
        <v>59</v>
      </c>
      <c r="AL323">
        <v>39756</v>
      </c>
      <c r="AN323" t="b">
        <v>1</v>
      </c>
      <c r="AQ323" t="s">
        <v>60</v>
      </c>
      <c r="AR323" t="s">
        <v>99</v>
      </c>
      <c r="AS323" t="s">
        <v>4734</v>
      </c>
      <c r="BB323" s="7" t="s">
        <v>2582</v>
      </c>
      <c r="BC323" s="7" t="s">
        <v>101</v>
      </c>
      <c r="BE323" s="7">
        <v>981170470</v>
      </c>
      <c r="BG323" s="7">
        <v>31035.16</v>
      </c>
      <c r="BH323" s="7">
        <v>0</v>
      </c>
      <c r="BI323">
        <v>31812.49</v>
      </c>
      <c r="BJ323">
        <v>0</v>
      </c>
      <c r="BK323">
        <v>0</v>
      </c>
      <c r="BL323">
        <v>21975.65</v>
      </c>
      <c r="BO323" t="s">
        <v>26291</v>
      </c>
      <c r="BP323">
        <v>12535</v>
      </c>
      <c r="BQ323">
        <v>10302</v>
      </c>
      <c r="BR323">
        <v>16256</v>
      </c>
      <c r="BS323">
        <v>14906</v>
      </c>
      <c r="BU323" t="s">
        <v>26292</v>
      </c>
      <c r="BV323" t="s">
        <v>4695</v>
      </c>
      <c r="BX323">
        <v>44149.393773148149</v>
      </c>
    </row>
    <row r="324" spans="1:76" x14ac:dyDescent="0.25">
      <c r="A324" t="s">
        <v>26293</v>
      </c>
      <c r="B324" t="s">
        <v>1532</v>
      </c>
      <c r="C324" t="s">
        <v>46</v>
      </c>
      <c r="D324">
        <v>39623</v>
      </c>
      <c r="H324" t="s">
        <v>47</v>
      </c>
      <c r="I324">
        <v>39623</v>
      </c>
      <c r="J324">
        <v>2008</v>
      </c>
      <c r="K324" t="s">
        <v>85</v>
      </c>
      <c r="L324" t="s">
        <v>1533</v>
      </c>
      <c r="N324" t="s">
        <v>1534</v>
      </c>
      <c r="O324" t="s">
        <v>125</v>
      </c>
      <c r="R324">
        <v>98466</v>
      </c>
      <c r="S324" t="s">
        <v>1535</v>
      </c>
      <c r="T324" t="s">
        <v>26294</v>
      </c>
      <c r="V324" t="s">
        <v>275</v>
      </c>
      <c r="W324">
        <v>6</v>
      </c>
      <c r="X324" t="s">
        <v>4770</v>
      </c>
      <c r="Y324">
        <v>1000</v>
      </c>
      <c r="AA324" t="s">
        <v>71</v>
      </c>
      <c r="AC324" t="s">
        <v>146</v>
      </c>
      <c r="AD324" t="s">
        <v>4690</v>
      </c>
      <c r="AE324" t="s">
        <v>107</v>
      </c>
      <c r="AF324" t="s">
        <v>107</v>
      </c>
      <c r="AJ324" t="s">
        <v>58</v>
      </c>
      <c r="AK324" t="s">
        <v>59</v>
      </c>
      <c r="AL324">
        <v>39756</v>
      </c>
      <c r="AN324" t="b">
        <v>1</v>
      </c>
      <c r="AQ324" t="s">
        <v>60</v>
      </c>
      <c r="AR324" t="s">
        <v>99</v>
      </c>
      <c r="AS324" t="s">
        <v>4734</v>
      </c>
      <c r="BB324" s="7" t="s">
        <v>1534</v>
      </c>
      <c r="BC324" s="7" t="s">
        <v>125</v>
      </c>
      <c r="BE324" s="7">
        <v>98466</v>
      </c>
      <c r="BG324" s="7">
        <v>9836.69</v>
      </c>
      <c r="BH324" s="7">
        <v>0</v>
      </c>
      <c r="BI324">
        <v>9765.7000000000007</v>
      </c>
      <c r="BJ324">
        <v>0</v>
      </c>
      <c r="BK324">
        <v>0</v>
      </c>
      <c r="BL324">
        <v>0</v>
      </c>
      <c r="BO324" t="s">
        <v>26295</v>
      </c>
      <c r="BP324">
        <v>12564</v>
      </c>
      <c r="BQ324">
        <v>10301</v>
      </c>
      <c r="BR324">
        <v>16254</v>
      </c>
      <c r="BS324">
        <v>14915</v>
      </c>
      <c r="BU324" t="s">
        <v>26296</v>
      </c>
      <c r="BV324" t="s">
        <v>4695</v>
      </c>
      <c r="BX324">
        <v>44149.394085648149</v>
      </c>
    </row>
    <row r="325" spans="1:76" x14ac:dyDescent="0.25">
      <c r="A325" t="s">
        <v>26297</v>
      </c>
      <c r="B325" t="s">
        <v>2327</v>
      </c>
      <c r="C325" t="s">
        <v>46</v>
      </c>
      <c r="D325">
        <v>39605</v>
      </c>
      <c r="H325" t="s">
        <v>47</v>
      </c>
      <c r="I325">
        <v>39605</v>
      </c>
      <c r="J325">
        <v>2008</v>
      </c>
      <c r="K325" t="s">
        <v>85</v>
      </c>
      <c r="L325" t="s">
        <v>2328</v>
      </c>
      <c r="N325" t="s">
        <v>2329</v>
      </c>
      <c r="O325" t="s">
        <v>241</v>
      </c>
      <c r="P325" t="s">
        <v>241</v>
      </c>
      <c r="R325">
        <v>98908</v>
      </c>
      <c r="S325" t="s">
        <v>2330</v>
      </c>
      <c r="T325" t="s">
        <v>26298</v>
      </c>
      <c r="V325" t="s">
        <v>54</v>
      </c>
      <c r="W325">
        <v>13</v>
      </c>
      <c r="X325" t="s">
        <v>243</v>
      </c>
      <c r="Y325">
        <v>4805</v>
      </c>
      <c r="Z325" t="s">
        <v>241</v>
      </c>
      <c r="AA325" t="s">
        <v>57</v>
      </c>
      <c r="AC325" t="s">
        <v>146</v>
      </c>
      <c r="AD325" t="s">
        <v>4690</v>
      </c>
      <c r="AE325" t="s">
        <v>107</v>
      </c>
      <c r="AF325" t="s">
        <v>107</v>
      </c>
      <c r="AJ325" t="s">
        <v>58</v>
      </c>
      <c r="AK325" t="s">
        <v>59</v>
      </c>
      <c r="AL325">
        <v>39756</v>
      </c>
      <c r="AN325" t="b">
        <v>1</v>
      </c>
      <c r="AQ325" t="s">
        <v>177</v>
      </c>
      <c r="BB325" s="7" t="s">
        <v>2329</v>
      </c>
      <c r="BC325" s="7" t="s">
        <v>241</v>
      </c>
      <c r="BE325" s="7">
        <v>98908</v>
      </c>
      <c r="BG325" s="7">
        <v>12109</v>
      </c>
      <c r="BH325" s="7">
        <v>0</v>
      </c>
      <c r="BI325">
        <v>14108.87</v>
      </c>
      <c r="BJ325">
        <v>1999.87</v>
      </c>
      <c r="BK325">
        <v>0</v>
      </c>
      <c r="BL325">
        <v>0</v>
      </c>
      <c r="BO325" t="s">
        <v>26299</v>
      </c>
      <c r="BP325">
        <v>12663</v>
      </c>
      <c r="BQ325">
        <v>10300</v>
      </c>
      <c r="BR325">
        <v>16251</v>
      </c>
      <c r="BS325">
        <v>14918</v>
      </c>
      <c r="BT325">
        <v>14</v>
      </c>
      <c r="BU325" t="s">
        <v>26300</v>
      </c>
      <c r="BV325" t="s">
        <v>4695</v>
      </c>
      <c r="BX325">
        <v>44149.394675925927</v>
      </c>
    </row>
    <row r="326" spans="1:76" x14ac:dyDescent="0.25">
      <c r="A326" t="s">
        <v>26301</v>
      </c>
      <c r="B326" t="s">
        <v>26302</v>
      </c>
      <c r="C326" t="s">
        <v>46</v>
      </c>
      <c r="D326">
        <v>39514</v>
      </c>
      <c r="H326" t="s">
        <v>599</v>
      </c>
      <c r="I326">
        <v>39514</v>
      </c>
      <c r="J326">
        <v>2008</v>
      </c>
      <c r="K326" t="s">
        <v>85</v>
      </c>
      <c r="L326" t="s">
        <v>26303</v>
      </c>
      <c r="N326" t="s">
        <v>26304</v>
      </c>
      <c r="O326" t="s">
        <v>1481</v>
      </c>
      <c r="P326" t="s">
        <v>632</v>
      </c>
      <c r="R326">
        <v>98277</v>
      </c>
      <c r="S326" t="s">
        <v>26305</v>
      </c>
      <c r="T326" t="s">
        <v>26306</v>
      </c>
      <c r="V326" t="s">
        <v>4807</v>
      </c>
      <c r="W326">
        <v>23</v>
      </c>
      <c r="X326" t="s">
        <v>4808</v>
      </c>
      <c r="Y326">
        <v>3424</v>
      </c>
      <c r="Z326" t="s">
        <v>632</v>
      </c>
      <c r="AA326" t="s">
        <v>4785</v>
      </c>
      <c r="AB326">
        <v>42323</v>
      </c>
      <c r="AC326" t="s">
        <v>146</v>
      </c>
      <c r="AD326" t="s">
        <v>4690</v>
      </c>
      <c r="AE326" t="s">
        <v>107</v>
      </c>
      <c r="AF326" t="s">
        <v>107</v>
      </c>
      <c r="AJ326" t="s">
        <v>58</v>
      </c>
      <c r="AK326" t="s">
        <v>59</v>
      </c>
      <c r="AL326">
        <v>39756</v>
      </c>
      <c r="AN326" t="b">
        <v>1</v>
      </c>
      <c r="AQ326" t="s">
        <v>60</v>
      </c>
      <c r="AR326" t="s">
        <v>99</v>
      </c>
      <c r="BB326" s="7" t="s">
        <v>26304</v>
      </c>
      <c r="BC326" s="7" t="s">
        <v>1481</v>
      </c>
      <c r="BE326" s="7">
        <v>98277</v>
      </c>
      <c r="BG326" s="7">
        <v>15966.18</v>
      </c>
      <c r="BH326" s="7">
        <v>0</v>
      </c>
      <c r="BI326">
        <v>29141.42</v>
      </c>
      <c r="BJ326">
        <v>5679.72</v>
      </c>
      <c r="BK326">
        <v>0</v>
      </c>
      <c r="BL326">
        <v>0</v>
      </c>
      <c r="BO326" t="s">
        <v>26307</v>
      </c>
      <c r="BP326">
        <v>12692</v>
      </c>
      <c r="BQ326">
        <v>10299</v>
      </c>
      <c r="BR326">
        <v>16250</v>
      </c>
      <c r="BS326">
        <v>14914</v>
      </c>
      <c r="BU326" t="s">
        <v>26308</v>
      </c>
      <c r="BV326" t="s">
        <v>4695</v>
      </c>
      <c r="BX326">
        <v>44149.394062500003</v>
      </c>
    </row>
    <row r="327" spans="1:76" x14ac:dyDescent="0.25">
      <c r="A327" t="s">
        <v>26309</v>
      </c>
      <c r="B327" t="s">
        <v>1616</v>
      </c>
      <c r="C327" t="s">
        <v>46</v>
      </c>
      <c r="D327">
        <v>39617</v>
      </c>
      <c r="H327" t="s">
        <v>289</v>
      </c>
      <c r="I327">
        <v>39617</v>
      </c>
      <c r="J327">
        <v>2008</v>
      </c>
      <c r="K327" t="s">
        <v>85</v>
      </c>
      <c r="L327" t="s">
        <v>1617</v>
      </c>
      <c r="N327" t="s">
        <v>1618</v>
      </c>
      <c r="O327" t="s">
        <v>101</v>
      </c>
      <c r="R327">
        <v>98119</v>
      </c>
      <c r="S327" t="s">
        <v>1619</v>
      </c>
      <c r="T327" t="s">
        <v>22217</v>
      </c>
      <c r="V327" t="s">
        <v>538</v>
      </c>
      <c r="W327">
        <v>8</v>
      </c>
      <c r="X327" t="s">
        <v>4770</v>
      </c>
      <c r="Y327">
        <v>1000</v>
      </c>
      <c r="AA327" t="s">
        <v>71</v>
      </c>
      <c r="AC327" t="s">
        <v>146</v>
      </c>
      <c r="AD327" t="s">
        <v>4690</v>
      </c>
      <c r="AE327" t="s">
        <v>107</v>
      </c>
      <c r="AF327" t="s">
        <v>107</v>
      </c>
      <c r="AJ327" t="s">
        <v>58</v>
      </c>
      <c r="AK327" t="s">
        <v>59</v>
      </c>
      <c r="AL327">
        <v>39756</v>
      </c>
      <c r="AN327" t="b">
        <v>1</v>
      </c>
      <c r="AQ327" t="s">
        <v>60</v>
      </c>
      <c r="AR327" t="s">
        <v>99</v>
      </c>
      <c r="AS327" t="s">
        <v>4734</v>
      </c>
      <c r="BB327" s="7" t="s">
        <v>1618</v>
      </c>
      <c r="BC327" s="7" t="s">
        <v>101</v>
      </c>
      <c r="BE327" s="7">
        <v>98119</v>
      </c>
      <c r="BG327" s="7">
        <v>2450</v>
      </c>
      <c r="BH327" s="7">
        <v>0</v>
      </c>
      <c r="BI327">
        <v>2350</v>
      </c>
      <c r="BJ327">
        <v>-100</v>
      </c>
      <c r="BK327">
        <v>0</v>
      </c>
      <c r="BL327">
        <v>0</v>
      </c>
      <c r="BO327" t="s">
        <v>26310</v>
      </c>
      <c r="BP327">
        <v>172</v>
      </c>
      <c r="BQ327">
        <v>7626</v>
      </c>
      <c r="BR327">
        <v>16789</v>
      </c>
      <c r="BS327">
        <v>14336</v>
      </c>
      <c r="BU327" t="s">
        <v>26311</v>
      </c>
      <c r="BV327" t="s">
        <v>4695</v>
      </c>
      <c r="BX327">
        <v>44149.369386574072</v>
      </c>
    </row>
    <row r="328" spans="1:76" x14ac:dyDescent="0.25">
      <c r="A328" t="s">
        <v>26312</v>
      </c>
      <c r="B328" t="s">
        <v>3330</v>
      </c>
      <c r="C328" t="s">
        <v>46</v>
      </c>
      <c r="D328">
        <v>39264</v>
      </c>
      <c r="H328" t="s">
        <v>47</v>
      </c>
      <c r="I328">
        <v>39264</v>
      </c>
      <c r="J328">
        <v>2008</v>
      </c>
      <c r="K328" t="s">
        <v>85</v>
      </c>
      <c r="L328" t="s">
        <v>3084</v>
      </c>
      <c r="N328" t="s">
        <v>3085</v>
      </c>
      <c r="O328" t="s">
        <v>137</v>
      </c>
      <c r="P328" t="s">
        <v>68</v>
      </c>
      <c r="R328">
        <v>98027</v>
      </c>
      <c r="S328" t="s">
        <v>3086</v>
      </c>
      <c r="T328" t="s">
        <v>26313</v>
      </c>
      <c r="V328" t="s">
        <v>54</v>
      </c>
      <c r="W328">
        <v>13</v>
      </c>
      <c r="X328" t="s">
        <v>182</v>
      </c>
      <c r="Y328">
        <v>4787</v>
      </c>
      <c r="Z328" t="s">
        <v>68</v>
      </c>
      <c r="AA328" t="s">
        <v>57</v>
      </c>
      <c r="AC328" t="s">
        <v>146</v>
      </c>
      <c r="AD328" t="s">
        <v>4690</v>
      </c>
      <c r="AE328" t="s">
        <v>107</v>
      </c>
      <c r="AF328" t="s">
        <v>107</v>
      </c>
      <c r="AJ328" t="s">
        <v>58</v>
      </c>
      <c r="AK328" t="s">
        <v>59</v>
      </c>
      <c r="AL328">
        <v>39756</v>
      </c>
      <c r="AN328" t="b">
        <v>1</v>
      </c>
      <c r="AQ328" t="s">
        <v>60</v>
      </c>
      <c r="AR328" t="s">
        <v>61</v>
      </c>
      <c r="AS328" t="s">
        <v>62</v>
      </c>
      <c r="BB328" s="7" t="s">
        <v>3085</v>
      </c>
      <c r="BC328" s="7" t="s">
        <v>137</v>
      </c>
      <c r="BE328" s="7">
        <v>98027</v>
      </c>
      <c r="BG328" s="7">
        <v>88515</v>
      </c>
      <c r="BH328" s="7">
        <v>2367.86</v>
      </c>
      <c r="BI328">
        <v>82787.289999999994</v>
      </c>
      <c r="BJ328">
        <v>0</v>
      </c>
      <c r="BK328">
        <v>0</v>
      </c>
      <c r="BL328">
        <v>0</v>
      </c>
      <c r="BM328">
        <v>4805.3500000000004</v>
      </c>
      <c r="BN328">
        <v>0</v>
      </c>
      <c r="BO328" t="s">
        <v>26314</v>
      </c>
      <c r="BP328">
        <v>364</v>
      </c>
      <c r="BQ328">
        <v>26977</v>
      </c>
      <c r="BR328">
        <v>16781</v>
      </c>
      <c r="BS328">
        <v>14358</v>
      </c>
      <c r="BT328">
        <v>5</v>
      </c>
      <c r="BU328" t="s">
        <v>26315</v>
      </c>
      <c r="BV328" t="s">
        <v>4695</v>
      </c>
      <c r="BX328">
        <v>44149.369895833333</v>
      </c>
    </row>
    <row r="329" spans="1:76" x14ac:dyDescent="0.25">
      <c r="A329" t="s">
        <v>26316</v>
      </c>
      <c r="B329" t="s">
        <v>1266</v>
      </c>
      <c r="C329" t="s">
        <v>46</v>
      </c>
      <c r="D329">
        <v>39334</v>
      </c>
      <c r="H329" t="s">
        <v>47</v>
      </c>
      <c r="I329">
        <v>39334</v>
      </c>
      <c r="J329">
        <v>2008</v>
      </c>
      <c r="K329" t="s">
        <v>85</v>
      </c>
      <c r="L329" t="s">
        <v>1267</v>
      </c>
      <c r="N329" t="s">
        <v>1268</v>
      </c>
      <c r="O329" t="s">
        <v>154</v>
      </c>
      <c r="P329" t="s">
        <v>88</v>
      </c>
      <c r="R329">
        <v>985070048</v>
      </c>
      <c r="S329" t="s">
        <v>1269</v>
      </c>
      <c r="T329" t="s">
        <v>24317</v>
      </c>
      <c r="V329" t="s">
        <v>54</v>
      </c>
      <c r="W329">
        <v>13</v>
      </c>
      <c r="X329" t="s">
        <v>649</v>
      </c>
      <c r="Y329">
        <v>4817</v>
      </c>
      <c r="Z329" t="s">
        <v>88</v>
      </c>
      <c r="AA329" t="s">
        <v>57</v>
      </c>
      <c r="AC329" t="s">
        <v>146</v>
      </c>
      <c r="AD329" t="s">
        <v>4690</v>
      </c>
      <c r="AE329" t="s">
        <v>107</v>
      </c>
      <c r="AF329" t="s">
        <v>107</v>
      </c>
      <c r="AJ329" t="s">
        <v>58</v>
      </c>
      <c r="AK329" t="s">
        <v>59</v>
      </c>
      <c r="AL329">
        <v>39756</v>
      </c>
      <c r="AN329" t="b">
        <v>1</v>
      </c>
      <c r="AQ329" t="s">
        <v>60</v>
      </c>
      <c r="AR329" t="s">
        <v>61</v>
      </c>
      <c r="AS329" t="s">
        <v>62</v>
      </c>
      <c r="BB329" s="7" t="s">
        <v>1268</v>
      </c>
      <c r="BC329" s="7" t="s">
        <v>154</v>
      </c>
      <c r="BE329" s="7">
        <v>985070048</v>
      </c>
      <c r="BG329" s="7">
        <v>114705</v>
      </c>
      <c r="BH329" s="7">
        <v>0</v>
      </c>
      <c r="BI329">
        <v>144941.09</v>
      </c>
      <c r="BJ329">
        <v>0</v>
      </c>
      <c r="BK329">
        <v>0</v>
      </c>
      <c r="BL329">
        <v>0</v>
      </c>
      <c r="BO329" t="s">
        <v>26317</v>
      </c>
      <c r="BP329">
        <v>406</v>
      </c>
      <c r="BQ329">
        <v>7611</v>
      </c>
      <c r="BR329">
        <v>16779</v>
      </c>
      <c r="BS329">
        <v>14347</v>
      </c>
      <c r="BT329">
        <v>20</v>
      </c>
      <c r="BU329" t="s">
        <v>24319</v>
      </c>
      <c r="BV329" t="s">
        <v>4695</v>
      </c>
      <c r="BX329">
        <v>44149.369675925926</v>
      </c>
    </row>
    <row r="330" spans="1:76" x14ac:dyDescent="0.25">
      <c r="A330" t="s">
        <v>26318</v>
      </c>
      <c r="B330" t="s">
        <v>26319</v>
      </c>
      <c r="C330" t="s">
        <v>46</v>
      </c>
      <c r="D330">
        <v>39621</v>
      </c>
      <c r="H330" t="s">
        <v>289</v>
      </c>
      <c r="I330">
        <v>39621</v>
      </c>
      <c r="J330">
        <v>2008</v>
      </c>
      <c r="K330" t="s">
        <v>85</v>
      </c>
      <c r="L330" t="s">
        <v>26320</v>
      </c>
      <c r="N330" t="s">
        <v>26321</v>
      </c>
      <c r="O330" t="s">
        <v>26322</v>
      </c>
      <c r="P330" t="s">
        <v>291</v>
      </c>
      <c r="R330" t="s">
        <v>26323</v>
      </c>
      <c r="S330" t="s">
        <v>26324</v>
      </c>
      <c r="T330" t="s">
        <v>26325</v>
      </c>
      <c r="V330" t="s">
        <v>4807</v>
      </c>
      <c r="W330">
        <v>23</v>
      </c>
      <c r="X330" t="s">
        <v>7459</v>
      </c>
      <c r="Y330">
        <v>3340</v>
      </c>
      <c r="Z330" t="s">
        <v>291</v>
      </c>
      <c r="AA330" t="s">
        <v>4785</v>
      </c>
      <c r="AB330">
        <v>30162</v>
      </c>
      <c r="AC330" t="s">
        <v>146</v>
      </c>
      <c r="AD330" t="s">
        <v>4690</v>
      </c>
      <c r="AE330" t="s">
        <v>107</v>
      </c>
      <c r="AF330" t="s">
        <v>107</v>
      </c>
      <c r="AJ330" t="s">
        <v>58</v>
      </c>
      <c r="AK330" t="s">
        <v>59</v>
      </c>
      <c r="AL330">
        <v>39756</v>
      </c>
      <c r="AN330" t="b">
        <v>1</v>
      </c>
      <c r="AQ330" t="s">
        <v>60</v>
      </c>
      <c r="AR330" t="s">
        <v>99</v>
      </c>
      <c r="BB330" s="7" t="s">
        <v>26321</v>
      </c>
      <c r="BC330" s="7" t="s">
        <v>26322</v>
      </c>
      <c r="BE330" s="7" t="s">
        <v>26323</v>
      </c>
      <c r="BG330" s="7">
        <v>0</v>
      </c>
      <c r="BH330" s="7">
        <v>0</v>
      </c>
      <c r="BI330">
        <v>0</v>
      </c>
      <c r="BJ330">
        <v>0</v>
      </c>
      <c r="BK330">
        <v>0</v>
      </c>
      <c r="BL330">
        <v>0</v>
      </c>
      <c r="BO330" t="s">
        <v>26326</v>
      </c>
      <c r="BP330">
        <v>427</v>
      </c>
      <c r="BQ330">
        <v>10528</v>
      </c>
      <c r="BR330">
        <v>16777</v>
      </c>
      <c r="BS330">
        <v>14348</v>
      </c>
      <c r="BU330" t="s">
        <v>26327</v>
      </c>
      <c r="BV330" t="s">
        <v>4695</v>
      </c>
      <c r="BX330">
        <v>44149.369710648149</v>
      </c>
    </row>
    <row r="331" spans="1:76" x14ac:dyDescent="0.25">
      <c r="A331" t="s">
        <v>26328</v>
      </c>
      <c r="B331" t="s">
        <v>2403</v>
      </c>
      <c r="C331" t="s">
        <v>46</v>
      </c>
      <c r="D331">
        <v>39308</v>
      </c>
      <c r="H331" t="s">
        <v>47</v>
      </c>
      <c r="I331">
        <v>39308</v>
      </c>
      <c r="J331">
        <v>2008</v>
      </c>
      <c r="K331" t="s">
        <v>85</v>
      </c>
      <c r="L331" t="s">
        <v>2404</v>
      </c>
      <c r="N331" t="s">
        <v>2405</v>
      </c>
      <c r="O331" t="s">
        <v>417</v>
      </c>
      <c r="P331" t="s">
        <v>255</v>
      </c>
      <c r="R331">
        <v>98807</v>
      </c>
      <c r="S331" t="s">
        <v>752</v>
      </c>
      <c r="T331" t="s">
        <v>752</v>
      </c>
      <c r="V331" t="s">
        <v>54</v>
      </c>
      <c r="W331">
        <v>13</v>
      </c>
      <c r="X331" t="s">
        <v>254</v>
      </c>
      <c r="Y331">
        <v>4801</v>
      </c>
      <c r="Z331" t="s">
        <v>255</v>
      </c>
      <c r="AA331" t="s">
        <v>57</v>
      </c>
      <c r="AC331" t="s">
        <v>146</v>
      </c>
      <c r="AD331" t="s">
        <v>4690</v>
      </c>
      <c r="AE331" t="s">
        <v>107</v>
      </c>
      <c r="AF331" t="s">
        <v>107</v>
      </c>
      <c r="AJ331" t="s">
        <v>58</v>
      </c>
      <c r="AK331" t="s">
        <v>59</v>
      </c>
      <c r="AL331">
        <v>39756</v>
      </c>
      <c r="AN331" t="b">
        <v>1</v>
      </c>
      <c r="AQ331" t="s">
        <v>60</v>
      </c>
      <c r="AR331" t="s">
        <v>61</v>
      </c>
      <c r="AS331" t="s">
        <v>62</v>
      </c>
      <c r="BB331" s="7" t="s">
        <v>2405</v>
      </c>
      <c r="BC331" s="7" t="s">
        <v>417</v>
      </c>
      <c r="BE331" s="7">
        <v>98807</v>
      </c>
      <c r="BG331" s="7">
        <v>109893.85</v>
      </c>
      <c r="BH331" s="7">
        <v>500</v>
      </c>
      <c r="BI331">
        <v>110385.15</v>
      </c>
      <c r="BJ331">
        <v>0</v>
      </c>
      <c r="BK331">
        <v>0</v>
      </c>
      <c r="BL331">
        <v>2854.9</v>
      </c>
      <c r="BO331" t="s">
        <v>26329</v>
      </c>
      <c r="BP331">
        <v>627</v>
      </c>
      <c r="BQ331">
        <v>8023</v>
      </c>
      <c r="BR331">
        <v>16770</v>
      </c>
      <c r="BS331">
        <v>14364</v>
      </c>
      <c r="BT331">
        <v>12</v>
      </c>
      <c r="BU331" t="s">
        <v>24577</v>
      </c>
      <c r="BV331" t="s">
        <v>4695</v>
      </c>
      <c r="BX331">
        <v>44149.370196759257</v>
      </c>
    </row>
    <row r="332" spans="1:76" x14ac:dyDescent="0.25">
      <c r="A332" t="s">
        <v>26330</v>
      </c>
      <c r="B332" t="s">
        <v>26331</v>
      </c>
      <c r="C332" t="s">
        <v>46</v>
      </c>
      <c r="D332">
        <v>39477</v>
      </c>
      <c r="H332" t="s">
        <v>47</v>
      </c>
      <c r="I332">
        <v>39477</v>
      </c>
      <c r="J332">
        <v>2008</v>
      </c>
      <c r="K332" t="s">
        <v>85</v>
      </c>
      <c r="L332" t="s">
        <v>26332</v>
      </c>
      <c r="N332" t="s">
        <v>26333</v>
      </c>
      <c r="O332" t="s">
        <v>1399</v>
      </c>
      <c r="P332" t="s">
        <v>88</v>
      </c>
      <c r="R332">
        <v>98531</v>
      </c>
      <c r="S332" t="s">
        <v>26334</v>
      </c>
      <c r="T332" t="s">
        <v>26335</v>
      </c>
      <c r="V332" t="s">
        <v>4807</v>
      </c>
      <c r="W332">
        <v>23</v>
      </c>
      <c r="X332" t="s">
        <v>5408</v>
      </c>
      <c r="Y332">
        <v>3626</v>
      </c>
      <c r="Z332" t="s">
        <v>88</v>
      </c>
      <c r="AA332" t="s">
        <v>4785</v>
      </c>
      <c r="AB332">
        <v>39960</v>
      </c>
      <c r="AC332" t="s">
        <v>146</v>
      </c>
      <c r="AD332" t="s">
        <v>4690</v>
      </c>
      <c r="AE332" t="s">
        <v>107</v>
      </c>
      <c r="AF332" t="s">
        <v>107</v>
      </c>
      <c r="AJ332" t="s">
        <v>58</v>
      </c>
      <c r="AK332" t="s">
        <v>59</v>
      </c>
      <c r="AL332">
        <v>39756</v>
      </c>
      <c r="AN332" t="b">
        <v>1</v>
      </c>
      <c r="AQ332" t="s">
        <v>195</v>
      </c>
      <c r="AR332" t="s">
        <v>150</v>
      </c>
      <c r="BB332" s="7" t="s">
        <v>26333</v>
      </c>
      <c r="BC332" s="7" t="s">
        <v>1399</v>
      </c>
      <c r="BE332" s="7">
        <v>98531</v>
      </c>
      <c r="BG332" s="7">
        <v>2660</v>
      </c>
      <c r="BH332" s="7">
        <v>3296.92</v>
      </c>
      <c r="BI332">
        <v>4373.5600000000004</v>
      </c>
      <c r="BJ332">
        <v>0</v>
      </c>
      <c r="BK332">
        <v>0</v>
      </c>
      <c r="BL332">
        <v>0</v>
      </c>
      <c r="BO332" t="s">
        <v>26336</v>
      </c>
      <c r="BP332">
        <v>868</v>
      </c>
      <c r="BQ332">
        <v>407</v>
      </c>
      <c r="BR332">
        <v>16759</v>
      </c>
      <c r="BS332">
        <v>14369</v>
      </c>
      <c r="BU332" t="s">
        <v>26337</v>
      </c>
      <c r="BV332" t="s">
        <v>4695</v>
      </c>
      <c r="BX332">
        <v>44149.370335648149</v>
      </c>
    </row>
    <row r="333" spans="1:76" x14ac:dyDescent="0.25">
      <c r="A333" t="s">
        <v>26338</v>
      </c>
      <c r="B333" t="s">
        <v>26339</v>
      </c>
      <c r="C333" t="s">
        <v>46</v>
      </c>
      <c r="D333">
        <v>39432</v>
      </c>
      <c r="H333" t="s">
        <v>47</v>
      </c>
      <c r="I333">
        <v>39432</v>
      </c>
      <c r="J333">
        <v>2008</v>
      </c>
      <c r="K333" t="s">
        <v>85</v>
      </c>
      <c r="L333" t="s">
        <v>26340</v>
      </c>
      <c r="N333" t="s">
        <v>26341</v>
      </c>
      <c r="O333" t="s">
        <v>4354</v>
      </c>
      <c r="P333" t="s">
        <v>632</v>
      </c>
      <c r="R333">
        <v>98253</v>
      </c>
      <c r="T333" t="s">
        <v>26342</v>
      </c>
      <c r="V333" t="s">
        <v>4807</v>
      </c>
      <c r="W333">
        <v>23</v>
      </c>
      <c r="X333" t="s">
        <v>4808</v>
      </c>
      <c r="Y333">
        <v>3424</v>
      </c>
      <c r="Z333" t="s">
        <v>632</v>
      </c>
      <c r="AA333" t="s">
        <v>4785</v>
      </c>
      <c r="AB333">
        <v>42323</v>
      </c>
      <c r="AC333" t="s">
        <v>146</v>
      </c>
      <c r="AD333" t="s">
        <v>4690</v>
      </c>
      <c r="AE333" t="s">
        <v>107</v>
      </c>
      <c r="AF333" t="s">
        <v>107</v>
      </c>
      <c r="AJ333" t="s">
        <v>58</v>
      </c>
      <c r="AK333" t="s">
        <v>59</v>
      </c>
      <c r="AL333">
        <v>39756</v>
      </c>
      <c r="AN333" t="b">
        <v>1</v>
      </c>
      <c r="AQ333" t="s">
        <v>60</v>
      </c>
      <c r="AR333" t="s">
        <v>99</v>
      </c>
      <c r="BB333" s="7" t="s">
        <v>26341</v>
      </c>
      <c r="BC333" s="7" t="s">
        <v>4354</v>
      </c>
      <c r="BE333" s="7">
        <v>98253</v>
      </c>
      <c r="BG333" s="7">
        <v>63467.41</v>
      </c>
      <c r="BH333" s="7">
        <v>0</v>
      </c>
      <c r="BI333">
        <v>59727.07</v>
      </c>
      <c r="BJ333">
        <v>0</v>
      </c>
      <c r="BK333">
        <v>0</v>
      </c>
      <c r="BL333">
        <v>0</v>
      </c>
      <c r="BO333" t="s">
        <v>26343</v>
      </c>
      <c r="BP333">
        <v>849</v>
      </c>
      <c r="BQ333">
        <v>10519</v>
      </c>
      <c r="BR333">
        <v>16758</v>
      </c>
      <c r="BS333">
        <v>14373</v>
      </c>
      <c r="BU333" t="s">
        <v>26344</v>
      </c>
      <c r="BV333" t="s">
        <v>4695</v>
      </c>
      <c r="BX333">
        <v>44149.370474537034</v>
      </c>
    </row>
    <row r="334" spans="1:76" x14ac:dyDescent="0.25">
      <c r="A334" t="s">
        <v>26345</v>
      </c>
      <c r="B334" t="s">
        <v>3841</v>
      </c>
      <c r="C334" t="s">
        <v>46</v>
      </c>
      <c r="D334">
        <v>39617</v>
      </c>
      <c r="H334" t="s">
        <v>599</v>
      </c>
      <c r="I334">
        <v>39617</v>
      </c>
      <c r="J334">
        <v>2008</v>
      </c>
      <c r="K334" t="s">
        <v>85</v>
      </c>
      <c r="L334" t="s">
        <v>3842</v>
      </c>
      <c r="N334" t="s">
        <v>3843</v>
      </c>
      <c r="O334" t="s">
        <v>375</v>
      </c>
      <c r="P334" t="s">
        <v>68</v>
      </c>
      <c r="R334">
        <v>98040</v>
      </c>
      <c r="T334" t="s">
        <v>26346</v>
      </c>
      <c r="V334" t="s">
        <v>90</v>
      </c>
      <c r="W334">
        <v>12</v>
      </c>
      <c r="X334" t="s">
        <v>890</v>
      </c>
      <c r="Y334">
        <v>4770</v>
      </c>
      <c r="Z334" t="s">
        <v>68</v>
      </c>
      <c r="AA334" t="s">
        <v>57</v>
      </c>
      <c r="AC334" t="s">
        <v>146</v>
      </c>
      <c r="AD334" t="s">
        <v>4690</v>
      </c>
      <c r="AE334" t="s">
        <v>107</v>
      </c>
      <c r="AF334" t="s">
        <v>107</v>
      </c>
      <c r="AJ334" t="s">
        <v>58</v>
      </c>
      <c r="AK334" t="s">
        <v>59</v>
      </c>
      <c r="AL334">
        <v>39756</v>
      </c>
      <c r="AN334" t="b">
        <v>1</v>
      </c>
      <c r="AQ334" t="s">
        <v>60</v>
      </c>
      <c r="AR334" t="s">
        <v>99</v>
      </c>
      <c r="AS334" t="s">
        <v>4734</v>
      </c>
      <c r="BB334" s="7" t="s">
        <v>3843</v>
      </c>
      <c r="BC334" s="7" t="s">
        <v>375</v>
      </c>
      <c r="BE334" s="7">
        <v>98040</v>
      </c>
      <c r="BG334" s="7">
        <v>129373.44</v>
      </c>
      <c r="BH334" s="7">
        <v>0</v>
      </c>
      <c r="BI334">
        <v>129373.44</v>
      </c>
      <c r="BJ334">
        <v>0</v>
      </c>
      <c r="BK334">
        <v>0</v>
      </c>
      <c r="BL334">
        <v>0</v>
      </c>
      <c r="BM334">
        <v>0</v>
      </c>
      <c r="BN334">
        <v>0</v>
      </c>
      <c r="BO334" t="s">
        <v>26347</v>
      </c>
      <c r="BP334">
        <v>953</v>
      </c>
      <c r="BQ334">
        <v>10517</v>
      </c>
      <c r="BR334">
        <v>16754</v>
      </c>
      <c r="BS334">
        <v>14372</v>
      </c>
      <c r="BT334">
        <v>41</v>
      </c>
      <c r="BU334" t="s">
        <v>26348</v>
      </c>
      <c r="BV334" t="s">
        <v>4695</v>
      </c>
      <c r="BX334">
        <v>44149.370428240742</v>
      </c>
    </row>
    <row r="335" spans="1:76" x14ac:dyDescent="0.25">
      <c r="A335" t="s">
        <v>26349</v>
      </c>
      <c r="B335" t="s">
        <v>26350</v>
      </c>
      <c r="C335" t="s">
        <v>46</v>
      </c>
      <c r="D335">
        <v>39611</v>
      </c>
      <c r="H335" t="s">
        <v>47</v>
      </c>
      <c r="I335">
        <v>39611</v>
      </c>
      <c r="J335">
        <v>2008</v>
      </c>
      <c r="K335" t="s">
        <v>85</v>
      </c>
      <c r="L335" t="s">
        <v>26351</v>
      </c>
      <c r="N335" t="s">
        <v>703</v>
      </c>
      <c r="O335" t="s">
        <v>21205</v>
      </c>
      <c r="P335" t="s">
        <v>668</v>
      </c>
      <c r="R335">
        <v>99326</v>
      </c>
      <c r="T335" t="s">
        <v>26352</v>
      </c>
      <c r="V335" t="s">
        <v>4807</v>
      </c>
      <c r="W335">
        <v>23</v>
      </c>
      <c r="X335" t="s">
        <v>6144</v>
      </c>
      <c r="Y335">
        <v>3306</v>
      </c>
      <c r="Z335" t="s">
        <v>668</v>
      </c>
      <c r="AA335" t="s">
        <v>4785</v>
      </c>
      <c r="AB335">
        <v>20307</v>
      </c>
      <c r="AC335" t="s">
        <v>146</v>
      </c>
      <c r="AD335" t="s">
        <v>4690</v>
      </c>
      <c r="AE335" t="s">
        <v>107</v>
      </c>
      <c r="AF335" t="s">
        <v>107</v>
      </c>
      <c r="AJ335" t="s">
        <v>58</v>
      </c>
      <c r="AK335" t="s">
        <v>59</v>
      </c>
      <c r="AL335">
        <v>39756</v>
      </c>
      <c r="AN335" t="b">
        <v>1</v>
      </c>
      <c r="AQ335" t="s">
        <v>60</v>
      </c>
      <c r="AR335" t="s">
        <v>99</v>
      </c>
      <c r="BB335" s="7" t="s">
        <v>703</v>
      </c>
      <c r="BC335" s="7" t="s">
        <v>21205</v>
      </c>
      <c r="BE335" s="7">
        <v>99326</v>
      </c>
      <c r="BG335" s="7">
        <v>5760</v>
      </c>
      <c r="BH335" s="7">
        <v>3835</v>
      </c>
      <c r="BI335">
        <v>1751.16</v>
      </c>
      <c r="BJ335">
        <v>0</v>
      </c>
      <c r="BK335">
        <v>0</v>
      </c>
      <c r="BL335">
        <v>0</v>
      </c>
      <c r="BO335" t="s">
        <v>26353</v>
      </c>
      <c r="BP335">
        <v>1054</v>
      </c>
      <c r="BQ335">
        <v>7723</v>
      </c>
      <c r="BR335">
        <v>16748</v>
      </c>
      <c r="BS335">
        <v>14378</v>
      </c>
      <c r="BU335" t="s">
        <v>26354</v>
      </c>
      <c r="BV335" t="s">
        <v>4695</v>
      </c>
      <c r="BX335">
        <v>44149.370613425926</v>
      </c>
    </row>
    <row r="336" spans="1:76" x14ac:dyDescent="0.25">
      <c r="A336" t="s">
        <v>26355</v>
      </c>
      <c r="B336" t="s">
        <v>3549</v>
      </c>
      <c r="C336" t="s">
        <v>46</v>
      </c>
      <c r="D336">
        <v>39323</v>
      </c>
      <c r="H336" t="s">
        <v>47</v>
      </c>
      <c r="I336">
        <v>39323</v>
      </c>
      <c r="J336">
        <v>2008</v>
      </c>
      <c r="K336" t="s">
        <v>85</v>
      </c>
      <c r="L336" t="s">
        <v>3550</v>
      </c>
      <c r="N336" t="s">
        <v>3551</v>
      </c>
      <c r="O336" t="s">
        <v>836</v>
      </c>
      <c r="P336" t="s">
        <v>121</v>
      </c>
      <c r="R336">
        <v>98584</v>
      </c>
      <c r="T336" t="s">
        <v>26356</v>
      </c>
      <c r="V336" t="s">
        <v>54</v>
      </c>
      <c r="W336">
        <v>13</v>
      </c>
      <c r="X336" t="s">
        <v>838</v>
      </c>
      <c r="Y336">
        <v>4847</v>
      </c>
      <c r="Z336" t="s">
        <v>121</v>
      </c>
      <c r="AA336" t="s">
        <v>57</v>
      </c>
      <c r="AC336" t="s">
        <v>146</v>
      </c>
      <c r="AD336" t="s">
        <v>4690</v>
      </c>
      <c r="AE336" t="s">
        <v>107</v>
      </c>
      <c r="AF336" t="s">
        <v>107</v>
      </c>
      <c r="AJ336" t="s">
        <v>58</v>
      </c>
      <c r="AK336" t="s">
        <v>59</v>
      </c>
      <c r="AL336">
        <v>39756</v>
      </c>
      <c r="AN336" t="b">
        <v>1</v>
      </c>
      <c r="AQ336" t="s">
        <v>177</v>
      </c>
      <c r="BB336" s="7" t="s">
        <v>3551</v>
      </c>
      <c r="BC336" s="7" t="s">
        <v>836</v>
      </c>
      <c r="BE336" s="7">
        <v>98584</v>
      </c>
      <c r="BG336" s="7">
        <v>15055.51</v>
      </c>
      <c r="BH336" s="7">
        <v>0</v>
      </c>
      <c r="BI336">
        <v>12711.62</v>
      </c>
      <c r="BJ336">
        <v>0</v>
      </c>
      <c r="BK336">
        <v>0</v>
      </c>
      <c r="BL336">
        <v>0</v>
      </c>
      <c r="BO336" t="s">
        <v>26357</v>
      </c>
      <c r="BP336">
        <v>1203</v>
      </c>
      <c r="BQ336">
        <v>10509</v>
      </c>
      <c r="BR336">
        <v>16743</v>
      </c>
      <c r="BS336">
        <v>14381</v>
      </c>
      <c r="BT336">
        <v>35</v>
      </c>
      <c r="BU336" t="s">
        <v>26358</v>
      </c>
      <c r="BV336" t="s">
        <v>4695</v>
      </c>
      <c r="BX336">
        <v>44149.370694444442</v>
      </c>
    </row>
    <row r="337" spans="1:76" x14ac:dyDescent="0.25">
      <c r="A337" t="s">
        <v>26359</v>
      </c>
      <c r="B337" t="s">
        <v>1437</v>
      </c>
      <c r="C337" t="s">
        <v>46</v>
      </c>
      <c r="D337">
        <v>38706</v>
      </c>
      <c r="H337" t="s">
        <v>47</v>
      </c>
      <c r="I337">
        <v>38706</v>
      </c>
      <c r="J337">
        <v>2008</v>
      </c>
      <c r="K337" t="s">
        <v>85</v>
      </c>
      <c r="L337" t="s">
        <v>1438</v>
      </c>
      <c r="N337" t="s">
        <v>1439</v>
      </c>
      <c r="O337" t="s">
        <v>225</v>
      </c>
      <c r="P337" t="s">
        <v>226</v>
      </c>
      <c r="R337">
        <v>98668</v>
      </c>
      <c r="T337" t="s">
        <v>23472</v>
      </c>
      <c r="V337" t="s">
        <v>90</v>
      </c>
      <c r="W337">
        <v>12</v>
      </c>
      <c r="X337" t="s">
        <v>1441</v>
      </c>
      <c r="Y337">
        <v>4746</v>
      </c>
      <c r="Z337" t="s">
        <v>226</v>
      </c>
      <c r="AA337" t="s">
        <v>57</v>
      </c>
      <c r="AC337" t="s">
        <v>146</v>
      </c>
      <c r="AD337" t="s">
        <v>4690</v>
      </c>
      <c r="AE337" t="s">
        <v>107</v>
      </c>
      <c r="AF337" t="s">
        <v>107</v>
      </c>
      <c r="AJ337" t="s">
        <v>58</v>
      </c>
      <c r="AK337" t="s">
        <v>59</v>
      </c>
      <c r="AL337">
        <v>39756</v>
      </c>
      <c r="AN337" t="b">
        <v>1</v>
      </c>
      <c r="AQ337" t="s">
        <v>60</v>
      </c>
      <c r="AR337" t="s">
        <v>61</v>
      </c>
      <c r="AS337" t="s">
        <v>62</v>
      </c>
      <c r="BB337" s="7" t="s">
        <v>1439</v>
      </c>
      <c r="BC337" s="7" t="s">
        <v>225</v>
      </c>
      <c r="BE337" s="7">
        <v>98668</v>
      </c>
      <c r="BG337" s="7">
        <v>306046.3</v>
      </c>
      <c r="BH337" s="7">
        <v>1775</v>
      </c>
      <c r="BI337">
        <v>256207.08</v>
      </c>
      <c r="BJ337">
        <v>0</v>
      </c>
      <c r="BK337">
        <v>0</v>
      </c>
      <c r="BL337">
        <v>0</v>
      </c>
      <c r="BM337">
        <v>5622.29</v>
      </c>
      <c r="BN337">
        <v>103180.7</v>
      </c>
      <c r="BO337" t="s">
        <v>26360</v>
      </c>
      <c r="BP337">
        <v>1302</v>
      </c>
      <c r="BQ337">
        <v>4368</v>
      </c>
      <c r="BR337">
        <v>16737</v>
      </c>
      <c r="BS337">
        <v>14388</v>
      </c>
      <c r="BT337">
        <v>17</v>
      </c>
      <c r="BU337" t="s">
        <v>26361</v>
      </c>
      <c r="BV337" t="s">
        <v>4695</v>
      </c>
      <c r="BX337">
        <v>44149.370868055557</v>
      </c>
    </row>
    <row r="338" spans="1:76" x14ac:dyDescent="0.25">
      <c r="A338" t="s">
        <v>26362</v>
      </c>
      <c r="B338" t="s">
        <v>658</v>
      </c>
      <c r="C338" t="s">
        <v>46</v>
      </c>
      <c r="D338">
        <v>39450</v>
      </c>
      <c r="H338" t="s">
        <v>47</v>
      </c>
      <c r="I338">
        <v>39450</v>
      </c>
      <c r="J338">
        <v>2008</v>
      </c>
      <c r="K338" t="s">
        <v>85</v>
      </c>
      <c r="L338" t="s">
        <v>659</v>
      </c>
      <c r="N338" t="s">
        <v>660</v>
      </c>
      <c r="O338" t="s">
        <v>661</v>
      </c>
      <c r="P338" t="s">
        <v>115</v>
      </c>
      <c r="R338">
        <v>983288209</v>
      </c>
      <c r="S338" t="s">
        <v>2974</v>
      </c>
      <c r="T338" t="s">
        <v>26363</v>
      </c>
      <c r="V338" t="s">
        <v>90</v>
      </c>
      <c r="W338">
        <v>12</v>
      </c>
      <c r="X338" t="s">
        <v>619</v>
      </c>
      <c r="Y338">
        <v>4731</v>
      </c>
      <c r="Z338" t="s">
        <v>115</v>
      </c>
      <c r="AA338" t="s">
        <v>57</v>
      </c>
      <c r="AC338" t="s">
        <v>146</v>
      </c>
      <c r="AD338" t="s">
        <v>4690</v>
      </c>
      <c r="AE338" t="s">
        <v>107</v>
      </c>
      <c r="AF338" t="s">
        <v>107</v>
      </c>
      <c r="AJ338" t="s">
        <v>58</v>
      </c>
      <c r="AK338" t="s">
        <v>59</v>
      </c>
      <c r="AL338">
        <v>39756</v>
      </c>
      <c r="AN338" t="b">
        <v>1</v>
      </c>
      <c r="AQ338" t="s">
        <v>60</v>
      </c>
      <c r="AR338" t="s">
        <v>61</v>
      </c>
      <c r="AS338" t="s">
        <v>4734</v>
      </c>
      <c r="BB338" s="7" t="s">
        <v>660</v>
      </c>
      <c r="BC338" s="7" t="s">
        <v>661</v>
      </c>
      <c r="BE338" s="7">
        <v>983288209</v>
      </c>
      <c r="BG338" s="7">
        <v>201114.16</v>
      </c>
      <c r="BH338" s="7">
        <v>0</v>
      </c>
      <c r="BI338">
        <v>184799.41</v>
      </c>
      <c r="BJ338">
        <v>0</v>
      </c>
      <c r="BK338">
        <v>0</v>
      </c>
      <c r="BL338">
        <v>0</v>
      </c>
      <c r="BM338">
        <v>4410.28</v>
      </c>
      <c r="BN338">
        <v>32300</v>
      </c>
      <c r="BO338" t="s">
        <v>26364</v>
      </c>
      <c r="BP338">
        <v>1314</v>
      </c>
      <c r="BQ338">
        <v>1072</v>
      </c>
      <c r="BR338">
        <v>16733</v>
      </c>
      <c r="BS338">
        <v>14384</v>
      </c>
      <c r="BT338">
        <v>2</v>
      </c>
      <c r="BU338" t="s">
        <v>26365</v>
      </c>
      <c r="BV338" t="s">
        <v>4695</v>
      </c>
      <c r="BX338">
        <v>44149.370775462965</v>
      </c>
    </row>
    <row r="339" spans="1:76" x14ac:dyDescent="0.25">
      <c r="A339" t="s">
        <v>26366</v>
      </c>
      <c r="B339" t="s">
        <v>24608</v>
      </c>
      <c r="C339" t="s">
        <v>46</v>
      </c>
      <c r="D339">
        <v>39574</v>
      </c>
      <c r="I339">
        <v>39574</v>
      </c>
      <c r="J339">
        <v>2008</v>
      </c>
      <c r="K339" t="s">
        <v>85</v>
      </c>
      <c r="L339" t="s">
        <v>24609</v>
      </c>
      <c r="N339" t="s">
        <v>24610</v>
      </c>
      <c r="O339" t="s">
        <v>1102</v>
      </c>
      <c r="P339" t="s">
        <v>613</v>
      </c>
      <c r="R339">
        <v>99141</v>
      </c>
      <c r="T339" t="s">
        <v>26367</v>
      </c>
      <c r="V339" t="s">
        <v>4807</v>
      </c>
      <c r="W339">
        <v>23</v>
      </c>
      <c r="X339" t="s">
        <v>7356</v>
      </c>
      <c r="Y339">
        <v>3290</v>
      </c>
      <c r="Z339" t="s">
        <v>613</v>
      </c>
      <c r="AA339" t="s">
        <v>4785</v>
      </c>
      <c r="AB339">
        <v>4052</v>
      </c>
      <c r="AC339" t="s">
        <v>146</v>
      </c>
      <c r="AD339" t="s">
        <v>4690</v>
      </c>
      <c r="AE339" t="s">
        <v>107</v>
      </c>
      <c r="AF339" t="s">
        <v>107</v>
      </c>
      <c r="AJ339" t="s">
        <v>58</v>
      </c>
      <c r="AK339" t="s">
        <v>59</v>
      </c>
      <c r="AL339">
        <v>39756</v>
      </c>
      <c r="AN339" t="b">
        <v>1</v>
      </c>
      <c r="AQ339" t="s">
        <v>60</v>
      </c>
      <c r="AR339" t="s">
        <v>99</v>
      </c>
      <c r="BB339" s="7" t="s">
        <v>24610</v>
      </c>
      <c r="BC339" s="7" t="s">
        <v>1102</v>
      </c>
      <c r="BE339" s="7">
        <v>99141</v>
      </c>
      <c r="BO339" t="s">
        <v>26368</v>
      </c>
      <c r="BP339">
        <v>1487</v>
      </c>
      <c r="BQ339">
        <v>3990</v>
      </c>
      <c r="BR339">
        <v>16726</v>
      </c>
      <c r="BU339" t="s">
        <v>26369</v>
      </c>
      <c r="BV339" t="s">
        <v>4695</v>
      </c>
      <c r="BX339">
        <v>43598.304155092592</v>
      </c>
    </row>
    <row r="340" spans="1:76" x14ac:dyDescent="0.25">
      <c r="A340" t="s">
        <v>26370</v>
      </c>
      <c r="B340" t="s">
        <v>3790</v>
      </c>
      <c r="C340" t="s">
        <v>46</v>
      </c>
      <c r="D340">
        <v>39576</v>
      </c>
      <c r="H340" t="s">
        <v>47</v>
      </c>
      <c r="I340">
        <v>39576</v>
      </c>
      <c r="J340">
        <v>2008</v>
      </c>
      <c r="K340" t="s">
        <v>85</v>
      </c>
      <c r="L340" t="s">
        <v>3791</v>
      </c>
      <c r="N340" t="s">
        <v>3792</v>
      </c>
      <c r="O340" t="s">
        <v>168</v>
      </c>
      <c r="P340" t="s">
        <v>68</v>
      </c>
      <c r="R340">
        <v>980150135</v>
      </c>
      <c r="S340" t="s">
        <v>3793</v>
      </c>
      <c r="T340" t="s">
        <v>26371</v>
      </c>
      <c r="V340" t="s">
        <v>54</v>
      </c>
      <c r="W340">
        <v>13</v>
      </c>
      <c r="X340" t="s">
        <v>149</v>
      </c>
      <c r="Y340">
        <v>4850</v>
      </c>
      <c r="Z340" t="s">
        <v>68</v>
      </c>
      <c r="AA340" t="s">
        <v>57</v>
      </c>
      <c r="AC340" t="s">
        <v>146</v>
      </c>
      <c r="AD340" t="s">
        <v>4690</v>
      </c>
      <c r="AE340" t="s">
        <v>107</v>
      </c>
      <c r="AF340" t="s">
        <v>107</v>
      </c>
      <c r="AJ340" t="s">
        <v>58</v>
      </c>
      <c r="AK340" t="s">
        <v>59</v>
      </c>
      <c r="AL340">
        <v>39756</v>
      </c>
      <c r="AN340" t="b">
        <v>1</v>
      </c>
      <c r="AQ340" t="s">
        <v>177</v>
      </c>
      <c r="BB340" s="7" t="s">
        <v>3792</v>
      </c>
      <c r="BC340" s="7" t="s">
        <v>168</v>
      </c>
      <c r="BE340" s="7">
        <v>980150135</v>
      </c>
      <c r="BG340" s="7">
        <v>5499.71</v>
      </c>
      <c r="BH340" s="7">
        <v>350.36</v>
      </c>
      <c r="BI340">
        <v>5034.3999999999996</v>
      </c>
      <c r="BJ340">
        <v>0</v>
      </c>
      <c r="BK340">
        <v>0</v>
      </c>
      <c r="BL340">
        <v>0</v>
      </c>
      <c r="BM340">
        <v>0</v>
      </c>
      <c r="BN340">
        <v>0</v>
      </c>
      <c r="BO340" t="s">
        <v>26372</v>
      </c>
      <c r="BP340">
        <v>1750</v>
      </c>
      <c r="BQ340">
        <v>10492</v>
      </c>
      <c r="BR340">
        <v>16715</v>
      </c>
      <c r="BS340">
        <v>14402</v>
      </c>
      <c r="BT340">
        <v>36</v>
      </c>
      <c r="BU340" t="s">
        <v>26373</v>
      </c>
      <c r="BV340" t="s">
        <v>4695</v>
      </c>
      <c r="BX340">
        <v>44149.371388888889</v>
      </c>
    </row>
    <row r="341" spans="1:76" x14ac:dyDescent="0.25">
      <c r="A341" t="s">
        <v>26374</v>
      </c>
      <c r="B341" t="s">
        <v>26375</v>
      </c>
      <c r="C341" t="s">
        <v>46</v>
      </c>
      <c r="D341">
        <v>39520</v>
      </c>
      <c r="H341" t="s">
        <v>47</v>
      </c>
      <c r="I341">
        <v>39520</v>
      </c>
      <c r="J341">
        <v>2008</v>
      </c>
      <c r="K341" t="s">
        <v>85</v>
      </c>
      <c r="L341" t="s">
        <v>26376</v>
      </c>
      <c r="N341" t="s">
        <v>26377</v>
      </c>
      <c r="O341" t="s">
        <v>8530</v>
      </c>
      <c r="P341" t="s">
        <v>241</v>
      </c>
      <c r="R341">
        <v>98948</v>
      </c>
      <c r="V341" t="s">
        <v>4807</v>
      </c>
      <c r="W341">
        <v>23</v>
      </c>
      <c r="X341" t="s">
        <v>8532</v>
      </c>
      <c r="Y341">
        <v>4418</v>
      </c>
      <c r="Z341" t="s">
        <v>241</v>
      </c>
      <c r="AA341" t="s">
        <v>4785</v>
      </c>
      <c r="AB341">
        <v>91233</v>
      </c>
      <c r="AC341" t="s">
        <v>146</v>
      </c>
      <c r="AD341" t="s">
        <v>4690</v>
      </c>
      <c r="AE341" t="s">
        <v>107</v>
      </c>
      <c r="AF341" t="s">
        <v>107</v>
      </c>
      <c r="AJ341" t="s">
        <v>58</v>
      </c>
      <c r="AK341" t="s">
        <v>59</v>
      </c>
      <c r="AL341">
        <v>39756</v>
      </c>
      <c r="AN341" t="b">
        <v>1</v>
      </c>
      <c r="AQ341" t="s">
        <v>60</v>
      </c>
      <c r="AR341" t="s">
        <v>61</v>
      </c>
      <c r="BB341" s="7" t="s">
        <v>26377</v>
      </c>
      <c r="BC341" s="7" t="s">
        <v>8530</v>
      </c>
      <c r="BE341" s="7">
        <v>98948</v>
      </c>
      <c r="BG341" s="7">
        <v>84041.09</v>
      </c>
      <c r="BH341" s="7">
        <v>0</v>
      </c>
      <c r="BI341">
        <v>83938.76</v>
      </c>
      <c r="BJ341">
        <v>0</v>
      </c>
      <c r="BK341">
        <v>0</v>
      </c>
      <c r="BL341">
        <v>0</v>
      </c>
      <c r="BO341" t="s">
        <v>26378</v>
      </c>
      <c r="BP341">
        <v>1857</v>
      </c>
      <c r="BQ341">
        <v>8009</v>
      </c>
      <c r="BR341">
        <v>16711</v>
      </c>
      <c r="BS341">
        <v>14410</v>
      </c>
      <c r="BU341" t="s">
        <v>26379</v>
      </c>
      <c r="BV341" t="s">
        <v>4695</v>
      </c>
      <c r="BX341">
        <v>44149.371562499997</v>
      </c>
    </row>
    <row r="342" spans="1:76" x14ac:dyDescent="0.25">
      <c r="A342" t="s">
        <v>26380</v>
      </c>
      <c r="B342" t="s">
        <v>26381</v>
      </c>
      <c r="C342" t="s">
        <v>46</v>
      </c>
      <c r="D342">
        <v>39542</v>
      </c>
      <c r="H342" t="s">
        <v>47</v>
      </c>
      <c r="I342">
        <v>39542</v>
      </c>
      <c r="J342">
        <v>2008</v>
      </c>
      <c r="K342" t="s">
        <v>85</v>
      </c>
      <c r="L342" t="s">
        <v>26382</v>
      </c>
      <c r="N342" t="s">
        <v>26383</v>
      </c>
      <c r="O342" t="s">
        <v>366</v>
      </c>
      <c r="P342" t="s">
        <v>96</v>
      </c>
      <c r="R342">
        <v>99352</v>
      </c>
      <c r="S342" t="s">
        <v>26384</v>
      </c>
      <c r="T342" t="s">
        <v>26385</v>
      </c>
      <c r="V342" t="s">
        <v>4807</v>
      </c>
      <c r="W342">
        <v>23</v>
      </c>
      <c r="X342" t="s">
        <v>7019</v>
      </c>
      <c r="Y342">
        <v>4725</v>
      </c>
      <c r="Z342" t="s">
        <v>96</v>
      </c>
      <c r="AA342" t="s">
        <v>4785</v>
      </c>
      <c r="AB342">
        <v>78479</v>
      </c>
      <c r="AC342" t="s">
        <v>146</v>
      </c>
      <c r="AD342" t="s">
        <v>4690</v>
      </c>
      <c r="AE342" t="s">
        <v>107</v>
      </c>
      <c r="AF342" t="s">
        <v>107</v>
      </c>
      <c r="AJ342" t="s">
        <v>58</v>
      </c>
      <c r="AK342" t="s">
        <v>59</v>
      </c>
      <c r="AL342">
        <v>39756</v>
      </c>
      <c r="AN342" t="b">
        <v>1</v>
      </c>
      <c r="AQ342" t="s">
        <v>60</v>
      </c>
      <c r="AR342" t="s">
        <v>61</v>
      </c>
      <c r="BB342" s="7" t="s">
        <v>26383</v>
      </c>
      <c r="BC342" s="7" t="s">
        <v>366</v>
      </c>
      <c r="BE342" s="7">
        <v>99352</v>
      </c>
      <c r="BG342" s="7">
        <v>17242.86</v>
      </c>
      <c r="BH342" s="7">
        <v>628.89</v>
      </c>
      <c r="BI342">
        <v>17606.689999999999</v>
      </c>
      <c r="BJ342">
        <v>0</v>
      </c>
      <c r="BK342">
        <v>0</v>
      </c>
      <c r="BL342">
        <v>0</v>
      </c>
      <c r="BO342" t="s">
        <v>26386</v>
      </c>
      <c r="BP342">
        <v>1933</v>
      </c>
      <c r="BQ342">
        <v>6714</v>
      </c>
      <c r="BR342">
        <v>16708</v>
      </c>
      <c r="BS342">
        <v>14412</v>
      </c>
      <c r="BU342" t="s">
        <v>26387</v>
      </c>
      <c r="BV342" t="s">
        <v>4695</v>
      </c>
      <c r="BX342">
        <v>44149.371631944443</v>
      </c>
    </row>
    <row r="343" spans="1:76" x14ac:dyDescent="0.25">
      <c r="A343" t="s">
        <v>26388</v>
      </c>
      <c r="B343" t="s">
        <v>4464</v>
      </c>
      <c r="C343" t="s">
        <v>46</v>
      </c>
      <c r="D343">
        <v>39530</v>
      </c>
      <c r="I343">
        <v>39530</v>
      </c>
      <c r="J343">
        <v>2008</v>
      </c>
      <c r="K343" t="s">
        <v>77</v>
      </c>
      <c r="L343" t="s">
        <v>4465</v>
      </c>
      <c r="N343" t="s">
        <v>4466</v>
      </c>
      <c r="O343" t="s">
        <v>462</v>
      </c>
      <c r="P343" t="s">
        <v>462</v>
      </c>
      <c r="R343">
        <v>99362</v>
      </c>
      <c r="S343" t="s">
        <v>4467</v>
      </c>
      <c r="T343" t="s">
        <v>26389</v>
      </c>
      <c r="V343" t="s">
        <v>54</v>
      </c>
      <c r="W343">
        <v>13</v>
      </c>
      <c r="X343" t="s">
        <v>461</v>
      </c>
      <c r="Y343">
        <v>4809</v>
      </c>
      <c r="Z343" t="s">
        <v>462</v>
      </c>
      <c r="AA343" t="s">
        <v>57</v>
      </c>
      <c r="AC343" t="s">
        <v>146</v>
      </c>
      <c r="AD343" t="s">
        <v>4690</v>
      </c>
      <c r="AE343" t="s">
        <v>107</v>
      </c>
      <c r="AF343" t="s">
        <v>107</v>
      </c>
      <c r="AJ343" t="s">
        <v>58</v>
      </c>
      <c r="AK343" t="s">
        <v>59</v>
      </c>
      <c r="AL343">
        <v>39756</v>
      </c>
      <c r="AN343" t="b">
        <v>1</v>
      </c>
      <c r="AQ343" t="s">
        <v>73</v>
      </c>
      <c r="BB343" s="7" t="s">
        <v>4466</v>
      </c>
      <c r="BC343" s="7" t="s">
        <v>462</v>
      </c>
      <c r="BE343" s="7">
        <v>99362</v>
      </c>
      <c r="BO343" t="s">
        <v>26390</v>
      </c>
      <c r="BP343">
        <v>1968</v>
      </c>
      <c r="BQ343">
        <v>10488</v>
      </c>
      <c r="BR343">
        <v>16707</v>
      </c>
      <c r="BT343">
        <v>16</v>
      </c>
      <c r="BU343" t="s">
        <v>26391</v>
      </c>
      <c r="BV343" t="s">
        <v>4695</v>
      </c>
      <c r="BX343">
        <v>43598.30395833333</v>
      </c>
    </row>
    <row r="344" spans="1:76" x14ac:dyDescent="0.25">
      <c r="A344" t="s">
        <v>26392</v>
      </c>
      <c r="B344" t="s">
        <v>26393</v>
      </c>
      <c r="C344" t="s">
        <v>46</v>
      </c>
      <c r="D344">
        <v>39492</v>
      </c>
      <c r="I344">
        <v>39492</v>
      </c>
      <c r="J344">
        <v>2008</v>
      </c>
      <c r="K344" t="s">
        <v>85</v>
      </c>
      <c r="L344" t="s">
        <v>26394</v>
      </c>
      <c r="N344" t="s">
        <v>26395</v>
      </c>
      <c r="O344" t="s">
        <v>458</v>
      </c>
      <c r="P344" t="s">
        <v>459</v>
      </c>
      <c r="R344">
        <v>99328</v>
      </c>
      <c r="S344" t="s">
        <v>26396</v>
      </c>
      <c r="T344" t="s">
        <v>26397</v>
      </c>
      <c r="V344" t="s">
        <v>4807</v>
      </c>
      <c r="W344">
        <v>23</v>
      </c>
      <c r="X344" t="s">
        <v>17282</v>
      </c>
      <c r="Y344">
        <v>3176</v>
      </c>
      <c r="Z344" t="s">
        <v>459</v>
      </c>
      <c r="AA344" t="s">
        <v>4785</v>
      </c>
      <c r="AB344">
        <v>2461</v>
      </c>
      <c r="AC344" t="s">
        <v>146</v>
      </c>
      <c r="AD344" t="s">
        <v>4690</v>
      </c>
      <c r="AE344" t="s">
        <v>107</v>
      </c>
      <c r="AF344" t="s">
        <v>107</v>
      </c>
      <c r="AJ344" t="s">
        <v>58</v>
      </c>
      <c r="AK344" t="s">
        <v>59</v>
      </c>
      <c r="AL344">
        <v>39756</v>
      </c>
      <c r="AN344" t="b">
        <v>1</v>
      </c>
      <c r="AQ344" t="s">
        <v>60</v>
      </c>
      <c r="AR344" t="s">
        <v>99</v>
      </c>
      <c r="BB344" s="7" t="s">
        <v>26395</v>
      </c>
      <c r="BC344" s="7" t="s">
        <v>458</v>
      </c>
      <c r="BE344" s="7">
        <v>99328</v>
      </c>
      <c r="BO344" t="s">
        <v>26398</v>
      </c>
      <c r="BP344">
        <v>2003</v>
      </c>
      <c r="BQ344">
        <v>10485</v>
      </c>
      <c r="BR344">
        <v>16704</v>
      </c>
      <c r="BU344" t="s">
        <v>26399</v>
      </c>
      <c r="BV344" t="s">
        <v>4695</v>
      </c>
      <c r="BX344">
        <v>43598.303935185184</v>
      </c>
    </row>
    <row r="345" spans="1:76" x14ac:dyDescent="0.25">
      <c r="A345" t="s">
        <v>26400</v>
      </c>
      <c r="B345" t="s">
        <v>26401</v>
      </c>
      <c r="C345" t="s">
        <v>46</v>
      </c>
      <c r="D345">
        <v>38331</v>
      </c>
      <c r="H345" t="s">
        <v>47</v>
      </c>
      <c r="I345">
        <v>38331</v>
      </c>
      <c r="J345">
        <v>2008</v>
      </c>
      <c r="K345" t="s">
        <v>85</v>
      </c>
      <c r="L345" t="s">
        <v>26402</v>
      </c>
      <c r="N345" t="s">
        <v>26403</v>
      </c>
      <c r="O345" t="s">
        <v>143</v>
      </c>
      <c r="P345" t="s">
        <v>115</v>
      </c>
      <c r="R345">
        <v>98445</v>
      </c>
      <c r="T345" t="s">
        <v>26404</v>
      </c>
      <c r="V345" t="s">
        <v>4783</v>
      </c>
      <c r="W345">
        <v>25</v>
      </c>
      <c r="X345" t="s">
        <v>4784</v>
      </c>
      <c r="Y345">
        <v>3879</v>
      </c>
      <c r="Z345" t="s">
        <v>115</v>
      </c>
      <c r="AA345" t="s">
        <v>4785</v>
      </c>
      <c r="AB345">
        <v>373207</v>
      </c>
      <c r="AC345" t="s">
        <v>146</v>
      </c>
      <c r="AD345" t="s">
        <v>4690</v>
      </c>
      <c r="AE345" t="s">
        <v>107</v>
      </c>
      <c r="AF345" t="s">
        <v>107</v>
      </c>
      <c r="AJ345" t="s">
        <v>58</v>
      </c>
      <c r="AK345" t="s">
        <v>59</v>
      </c>
      <c r="AL345">
        <v>39756</v>
      </c>
      <c r="AN345" t="b">
        <v>1</v>
      </c>
      <c r="AQ345" t="s">
        <v>73</v>
      </c>
      <c r="AR345" t="s">
        <v>61</v>
      </c>
      <c r="BB345" s="7" t="s">
        <v>26403</v>
      </c>
      <c r="BC345" s="7" t="s">
        <v>143</v>
      </c>
      <c r="BE345" s="7">
        <v>98445</v>
      </c>
      <c r="BG345" s="7">
        <v>43863.37</v>
      </c>
      <c r="BH345" s="7">
        <v>0</v>
      </c>
      <c r="BI345">
        <v>41964.15</v>
      </c>
      <c r="BJ345">
        <v>0</v>
      </c>
      <c r="BK345">
        <v>0</v>
      </c>
      <c r="BL345">
        <v>0</v>
      </c>
      <c r="BO345" t="s">
        <v>26405</v>
      </c>
      <c r="BP345">
        <v>2294</v>
      </c>
      <c r="BQ345">
        <v>10480</v>
      </c>
      <c r="BR345">
        <v>16692</v>
      </c>
      <c r="BS345">
        <v>14426</v>
      </c>
      <c r="BU345" t="s">
        <v>26406</v>
      </c>
      <c r="BV345" t="s">
        <v>4695</v>
      </c>
      <c r="BX345">
        <v>44149.372291666667</v>
      </c>
    </row>
    <row r="346" spans="1:76" x14ac:dyDescent="0.25">
      <c r="A346" t="s">
        <v>26407</v>
      </c>
      <c r="B346" t="s">
        <v>2206</v>
      </c>
      <c r="C346" t="s">
        <v>46</v>
      </c>
      <c r="D346">
        <v>39097</v>
      </c>
      <c r="H346" t="s">
        <v>47</v>
      </c>
      <c r="I346">
        <v>39097</v>
      </c>
      <c r="J346">
        <v>2008</v>
      </c>
      <c r="K346" t="s">
        <v>85</v>
      </c>
      <c r="L346" t="s">
        <v>2207</v>
      </c>
      <c r="N346" t="s">
        <v>2208</v>
      </c>
      <c r="O346" t="s">
        <v>2170</v>
      </c>
      <c r="P346" t="s">
        <v>115</v>
      </c>
      <c r="R346" t="s">
        <v>26408</v>
      </c>
      <c r="S346" t="s">
        <v>2782</v>
      </c>
      <c r="T346" t="s">
        <v>26409</v>
      </c>
      <c r="V346" t="s">
        <v>54</v>
      </c>
      <c r="W346">
        <v>13</v>
      </c>
      <c r="X346" t="s">
        <v>174</v>
      </c>
      <c r="Y346">
        <v>4781</v>
      </c>
      <c r="Z346" t="s">
        <v>115</v>
      </c>
      <c r="AA346" t="s">
        <v>57</v>
      </c>
      <c r="AC346" t="s">
        <v>146</v>
      </c>
      <c r="AD346" t="s">
        <v>4690</v>
      </c>
      <c r="AE346" t="s">
        <v>107</v>
      </c>
      <c r="AF346" t="s">
        <v>107</v>
      </c>
      <c r="AJ346" t="s">
        <v>58</v>
      </c>
      <c r="AK346" t="s">
        <v>59</v>
      </c>
      <c r="AL346">
        <v>39756</v>
      </c>
      <c r="AN346" t="b">
        <v>1</v>
      </c>
      <c r="AQ346" t="s">
        <v>60</v>
      </c>
      <c r="AR346" t="s">
        <v>61</v>
      </c>
      <c r="AS346" t="s">
        <v>62</v>
      </c>
      <c r="BB346" s="7" t="s">
        <v>2208</v>
      </c>
      <c r="BC346" s="7" t="s">
        <v>2170</v>
      </c>
      <c r="BE346" s="7" t="s">
        <v>26408</v>
      </c>
      <c r="BG346" s="7">
        <v>151056</v>
      </c>
      <c r="BH346" s="7">
        <v>1040.24</v>
      </c>
      <c r="BI346">
        <v>156244.79999999999</v>
      </c>
      <c r="BJ346">
        <v>0</v>
      </c>
      <c r="BK346">
        <v>0</v>
      </c>
      <c r="BL346">
        <v>0</v>
      </c>
      <c r="BM346">
        <v>486.05</v>
      </c>
      <c r="BN346">
        <v>0</v>
      </c>
      <c r="BO346" t="s">
        <v>26410</v>
      </c>
      <c r="BP346">
        <v>2404</v>
      </c>
      <c r="BQ346">
        <v>9331</v>
      </c>
      <c r="BR346">
        <v>16688</v>
      </c>
      <c r="BS346">
        <v>14434</v>
      </c>
      <c r="BT346">
        <v>2</v>
      </c>
      <c r="BU346" t="s">
        <v>26411</v>
      </c>
      <c r="BV346" t="s">
        <v>4695</v>
      </c>
      <c r="BX346">
        <v>44149.372488425928</v>
      </c>
    </row>
    <row r="347" spans="1:76" x14ac:dyDescent="0.25">
      <c r="A347" t="s">
        <v>26412</v>
      </c>
      <c r="B347" t="s">
        <v>4335</v>
      </c>
      <c r="C347" t="s">
        <v>46</v>
      </c>
      <c r="D347">
        <v>39544</v>
      </c>
      <c r="I347">
        <v>39544</v>
      </c>
      <c r="J347">
        <v>2008</v>
      </c>
      <c r="K347" t="s">
        <v>85</v>
      </c>
      <c r="L347" t="s">
        <v>26413</v>
      </c>
      <c r="N347" t="s">
        <v>4554</v>
      </c>
      <c r="O347" t="s">
        <v>105</v>
      </c>
      <c r="P347" t="s">
        <v>105</v>
      </c>
      <c r="R347">
        <v>992074349</v>
      </c>
      <c r="S347" t="s">
        <v>4337</v>
      </c>
      <c r="T347" t="s">
        <v>20976</v>
      </c>
      <c r="V347" t="s">
        <v>54</v>
      </c>
      <c r="W347">
        <v>13</v>
      </c>
      <c r="X347" t="s">
        <v>260</v>
      </c>
      <c r="Y347">
        <v>4783</v>
      </c>
      <c r="Z347" t="s">
        <v>105</v>
      </c>
      <c r="AA347" t="s">
        <v>57</v>
      </c>
      <c r="AC347" t="s">
        <v>146</v>
      </c>
      <c r="AD347" t="s">
        <v>4690</v>
      </c>
      <c r="AE347" t="s">
        <v>107</v>
      </c>
      <c r="AF347" t="s">
        <v>107</v>
      </c>
      <c r="AJ347" t="s">
        <v>58</v>
      </c>
      <c r="AK347" t="s">
        <v>59</v>
      </c>
      <c r="AL347">
        <v>39756</v>
      </c>
      <c r="AN347" t="b">
        <v>1</v>
      </c>
      <c r="AQ347" t="s">
        <v>177</v>
      </c>
      <c r="BB347" s="7" t="s">
        <v>4554</v>
      </c>
      <c r="BC347" s="7" t="s">
        <v>105</v>
      </c>
      <c r="BE347" s="7">
        <v>992074349</v>
      </c>
      <c r="BO347" t="s">
        <v>26414</v>
      </c>
      <c r="BP347">
        <v>2620</v>
      </c>
      <c r="BQ347">
        <v>3970</v>
      </c>
      <c r="BR347">
        <v>16682</v>
      </c>
      <c r="BT347">
        <v>3</v>
      </c>
      <c r="BU347" t="s">
        <v>26415</v>
      </c>
      <c r="BV347" t="s">
        <v>4695</v>
      </c>
      <c r="BX347">
        <v>43598.303761574076</v>
      </c>
    </row>
    <row r="348" spans="1:76" x14ac:dyDescent="0.25">
      <c r="A348" t="s">
        <v>26416</v>
      </c>
      <c r="B348" t="s">
        <v>26417</v>
      </c>
      <c r="C348" t="s">
        <v>46</v>
      </c>
      <c r="D348">
        <v>39608</v>
      </c>
      <c r="H348" t="s">
        <v>47</v>
      </c>
      <c r="I348">
        <v>39608</v>
      </c>
      <c r="J348">
        <v>2008</v>
      </c>
      <c r="K348" t="s">
        <v>85</v>
      </c>
      <c r="L348" t="s">
        <v>26418</v>
      </c>
      <c r="N348" t="s">
        <v>26419</v>
      </c>
      <c r="O348" t="s">
        <v>1554</v>
      </c>
      <c r="P348" t="s">
        <v>111</v>
      </c>
      <c r="R348">
        <v>983832080</v>
      </c>
      <c r="T348" t="s">
        <v>26420</v>
      </c>
      <c r="V348" t="s">
        <v>5396</v>
      </c>
      <c r="W348">
        <v>20</v>
      </c>
      <c r="X348" t="s">
        <v>4824</v>
      </c>
      <c r="Y348">
        <v>3539</v>
      </c>
      <c r="Z348" t="s">
        <v>111</v>
      </c>
      <c r="AA348" t="s">
        <v>4785</v>
      </c>
      <c r="AB348">
        <v>134081</v>
      </c>
      <c r="AC348" t="s">
        <v>146</v>
      </c>
      <c r="AD348" t="s">
        <v>4690</v>
      </c>
      <c r="AE348" t="s">
        <v>107</v>
      </c>
      <c r="AF348" t="s">
        <v>107</v>
      </c>
      <c r="AJ348" t="s">
        <v>58</v>
      </c>
      <c r="AK348" t="s">
        <v>59</v>
      </c>
      <c r="AL348">
        <v>39756</v>
      </c>
      <c r="AN348" t="b">
        <v>1</v>
      </c>
      <c r="AQ348" t="s">
        <v>60</v>
      </c>
      <c r="AR348" t="s">
        <v>99</v>
      </c>
      <c r="BB348" s="7" t="s">
        <v>26419</v>
      </c>
      <c r="BC348" s="7" t="s">
        <v>1554</v>
      </c>
      <c r="BE348" s="7">
        <v>983832080</v>
      </c>
      <c r="BG348" s="7">
        <v>20017.75</v>
      </c>
      <c r="BH348" s="7">
        <v>0</v>
      </c>
      <c r="BI348">
        <v>19996.75</v>
      </c>
      <c r="BJ348">
        <v>0</v>
      </c>
      <c r="BK348">
        <v>0</v>
      </c>
      <c r="BL348">
        <v>0</v>
      </c>
      <c r="BO348" t="s">
        <v>26421</v>
      </c>
      <c r="BP348">
        <v>3698</v>
      </c>
      <c r="BQ348">
        <v>10463</v>
      </c>
      <c r="BR348">
        <v>16654</v>
      </c>
      <c r="BS348">
        <v>14514</v>
      </c>
      <c r="BU348" t="s">
        <v>26422</v>
      </c>
      <c r="BV348" t="s">
        <v>4695</v>
      </c>
      <c r="BX348">
        <v>44149.374861111108</v>
      </c>
    </row>
    <row r="349" spans="1:76" x14ac:dyDescent="0.25">
      <c r="A349" t="s">
        <v>26423</v>
      </c>
      <c r="B349" t="s">
        <v>1802</v>
      </c>
      <c r="C349" t="s">
        <v>46</v>
      </c>
      <c r="D349">
        <v>39614</v>
      </c>
      <c r="H349" t="s">
        <v>47</v>
      </c>
      <c r="I349">
        <v>39614</v>
      </c>
      <c r="J349">
        <v>2008</v>
      </c>
      <c r="K349" t="s">
        <v>85</v>
      </c>
      <c r="L349" t="s">
        <v>26424</v>
      </c>
      <c r="N349" t="s">
        <v>1803</v>
      </c>
      <c r="O349" t="s">
        <v>143</v>
      </c>
      <c r="P349" t="s">
        <v>115</v>
      </c>
      <c r="R349">
        <v>98419</v>
      </c>
      <c r="S349" t="s">
        <v>1804</v>
      </c>
      <c r="T349" t="s">
        <v>26425</v>
      </c>
      <c r="V349" t="s">
        <v>54</v>
      </c>
      <c r="W349">
        <v>13</v>
      </c>
      <c r="X349" t="s">
        <v>237</v>
      </c>
      <c r="Y349">
        <v>4835</v>
      </c>
      <c r="Z349" t="s">
        <v>115</v>
      </c>
      <c r="AA349" t="s">
        <v>57</v>
      </c>
      <c r="AC349" t="s">
        <v>146</v>
      </c>
      <c r="AD349" t="s">
        <v>4690</v>
      </c>
      <c r="AE349" t="s">
        <v>107</v>
      </c>
      <c r="AF349" t="s">
        <v>107</v>
      </c>
      <c r="AJ349" t="s">
        <v>58</v>
      </c>
      <c r="AK349" t="s">
        <v>59</v>
      </c>
      <c r="AL349">
        <v>39756</v>
      </c>
      <c r="AN349" t="b">
        <v>1</v>
      </c>
      <c r="AQ349" t="s">
        <v>60</v>
      </c>
      <c r="AR349" t="s">
        <v>99</v>
      </c>
      <c r="AS349" t="s">
        <v>4734</v>
      </c>
      <c r="BB349" s="7" t="s">
        <v>1803</v>
      </c>
      <c r="BC349" s="7" t="s">
        <v>143</v>
      </c>
      <c r="BE349" s="7">
        <v>98419</v>
      </c>
      <c r="BG349" s="7">
        <v>2404.65</v>
      </c>
      <c r="BH349" s="7">
        <v>0</v>
      </c>
      <c r="BI349">
        <v>1792.66</v>
      </c>
      <c r="BJ349">
        <v>-188.77</v>
      </c>
      <c r="BK349">
        <v>0</v>
      </c>
      <c r="BL349">
        <v>0</v>
      </c>
      <c r="BO349" t="s">
        <v>26426</v>
      </c>
      <c r="BP349">
        <v>4073</v>
      </c>
      <c r="BQ349">
        <v>4470</v>
      </c>
      <c r="BR349">
        <v>16650</v>
      </c>
      <c r="BS349">
        <v>14540</v>
      </c>
      <c r="BT349">
        <v>29</v>
      </c>
      <c r="BU349" t="s">
        <v>22029</v>
      </c>
      <c r="BV349" t="s">
        <v>4695</v>
      </c>
      <c r="BX349">
        <v>44149.375532407408</v>
      </c>
    </row>
    <row r="350" spans="1:76" x14ac:dyDescent="0.25">
      <c r="A350" t="s">
        <v>26427</v>
      </c>
      <c r="B350" t="s">
        <v>3413</v>
      </c>
      <c r="C350" t="s">
        <v>46</v>
      </c>
      <c r="D350">
        <v>39621</v>
      </c>
      <c r="H350" t="s">
        <v>47</v>
      </c>
      <c r="I350">
        <v>39621</v>
      </c>
      <c r="J350">
        <v>2008</v>
      </c>
      <c r="K350" t="s">
        <v>85</v>
      </c>
      <c r="L350" t="s">
        <v>26428</v>
      </c>
      <c r="N350" t="s">
        <v>3414</v>
      </c>
      <c r="O350" t="s">
        <v>199</v>
      </c>
      <c r="P350" t="s">
        <v>68</v>
      </c>
      <c r="R350">
        <v>98290</v>
      </c>
      <c r="S350" t="s">
        <v>3415</v>
      </c>
      <c r="T350" t="s">
        <v>26429</v>
      </c>
      <c r="V350" t="s">
        <v>54</v>
      </c>
      <c r="W350">
        <v>13</v>
      </c>
      <c r="X350" t="s">
        <v>759</v>
      </c>
      <c r="Y350">
        <v>4866</v>
      </c>
      <c r="Z350" t="s">
        <v>68</v>
      </c>
      <c r="AA350" t="s">
        <v>57</v>
      </c>
      <c r="AC350" t="s">
        <v>146</v>
      </c>
      <c r="AD350" t="s">
        <v>4690</v>
      </c>
      <c r="AE350" t="s">
        <v>107</v>
      </c>
      <c r="AF350" t="s">
        <v>107</v>
      </c>
      <c r="AJ350" t="s">
        <v>58</v>
      </c>
      <c r="AK350" t="s">
        <v>59</v>
      </c>
      <c r="AL350">
        <v>39756</v>
      </c>
      <c r="AN350" t="b">
        <v>1</v>
      </c>
      <c r="AQ350" t="s">
        <v>60</v>
      </c>
      <c r="AR350" t="s">
        <v>99</v>
      </c>
      <c r="AS350" t="s">
        <v>4734</v>
      </c>
      <c r="BB350" s="7" t="s">
        <v>3414</v>
      </c>
      <c r="BC350" s="7" t="s">
        <v>199</v>
      </c>
      <c r="BE350" s="7">
        <v>98290</v>
      </c>
      <c r="BG350" s="7">
        <v>7082</v>
      </c>
      <c r="BH350" s="7">
        <v>0</v>
      </c>
      <c r="BI350">
        <v>6730.3</v>
      </c>
      <c r="BJ350">
        <v>0</v>
      </c>
      <c r="BK350">
        <v>0</v>
      </c>
      <c r="BL350">
        <v>0</v>
      </c>
      <c r="BO350" t="s">
        <v>26430</v>
      </c>
      <c r="BP350">
        <v>4332</v>
      </c>
      <c r="BQ350">
        <v>3628</v>
      </c>
      <c r="BR350">
        <v>16637</v>
      </c>
      <c r="BS350">
        <v>14545</v>
      </c>
      <c r="BT350">
        <v>44</v>
      </c>
      <c r="BU350" t="s">
        <v>26431</v>
      </c>
      <c r="BV350" t="s">
        <v>4695</v>
      </c>
      <c r="BX350">
        <v>44149.375636574077</v>
      </c>
    </row>
    <row r="351" spans="1:76" x14ac:dyDescent="0.25">
      <c r="A351" t="s">
        <v>26432</v>
      </c>
      <c r="B351" t="s">
        <v>21042</v>
      </c>
      <c r="C351" t="s">
        <v>46</v>
      </c>
      <c r="D351">
        <v>39489</v>
      </c>
      <c r="H351" t="s">
        <v>289</v>
      </c>
      <c r="I351">
        <v>39489</v>
      </c>
      <c r="J351">
        <v>2008</v>
      </c>
      <c r="K351" t="s">
        <v>85</v>
      </c>
      <c r="L351" t="s">
        <v>25250</v>
      </c>
      <c r="N351" t="s">
        <v>25251</v>
      </c>
      <c r="O351" t="s">
        <v>1481</v>
      </c>
      <c r="P351" t="s">
        <v>632</v>
      </c>
      <c r="R351" t="s">
        <v>21045</v>
      </c>
      <c r="S351" t="s">
        <v>25252</v>
      </c>
      <c r="T351" t="s">
        <v>21046</v>
      </c>
      <c r="V351" t="s">
        <v>5396</v>
      </c>
      <c r="W351">
        <v>20</v>
      </c>
      <c r="X351" t="s">
        <v>4808</v>
      </c>
      <c r="Y351">
        <v>3424</v>
      </c>
      <c r="Z351" t="s">
        <v>632</v>
      </c>
      <c r="AA351" t="s">
        <v>4785</v>
      </c>
      <c r="AB351">
        <v>42323</v>
      </c>
      <c r="AC351" t="s">
        <v>146</v>
      </c>
      <c r="AD351" t="s">
        <v>4690</v>
      </c>
      <c r="AE351" t="s">
        <v>107</v>
      </c>
      <c r="AF351" t="s">
        <v>107</v>
      </c>
      <c r="AJ351" t="s">
        <v>58</v>
      </c>
      <c r="AK351" t="s">
        <v>59</v>
      </c>
      <c r="AL351">
        <v>39756</v>
      </c>
      <c r="AN351" t="b">
        <v>1</v>
      </c>
      <c r="AQ351" t="s">
        <v>60</v>
      </c>
      <c r="AR351" t="s">
        <v>61</v>
      </c>
      <c r="BB351" s="7" t="s">
        <v>25251</v>
      </c>
      <c r="BC351" s="7" t="s">
        <v>1481</v>
      </c>
      <c r="BE351" s="7" t="s">
        <v>21045</v>
      </c>
      <c r="BG351" s="7">
        <v>0</v>
      </c>
      <c r="BH351" s="7">
        <v>0</v>
      </c>
      <c r="BI351">
        <v>0</v>
      </c>
      <c r="BJ351">
        <v>0</v>
      </c>
      <c r="BK351">
        <v>0</v>
      </c>
      <c r="BL351">
        <v>0</v>
      </c>
      <c r="BO351" t="s">
        <v>26433</v>
      </c>
      <c r="BP351">
        <v>4384</v>
      </c>
      <c r="BQ351">
        <v>683</v>
      </c>
      <c r="BR351">
        <v>16634</v>
      </c>
      <c r="BS351">
        <v>14555</v>
      </c>
      <c r="BU351" t="s">
        <v>25254</v>
      </c>
      <c r="BV351" t="s">
        <v>4695</v>
      </c>
      <c r="BX351">
        <v>44149.375879629632</v>
      </c>
    </row>
    <row r="352" spans="1:76" x14ac:dyDescent="0.25">
      <c r="A352" t="s">
        <v>26434</v>
      </c>
      <c r="B352" t="s">
        <v>686</v>
      </c>
      <c r="C352" t="s">
        <v>46</v>
      </c>
      <c r="D352">
        <v>39306</v>
      </c>
      <c r="H352" t="s">
        <v>47</v>
      </c>
      <c r="I352">
        <v>39306</v>
      </c>
      <c r="J352">
        <v>2008</v>
      </c>
      <c r="K352" t="s">
        <v>85</v>
      </c>
      <c r="L352" t="s">
        <v>687</v>
      </c>
      <c r="N352" t="s">
        <v>2013</v>
      </c>
      <c r="O352" t="s">
        <v>105</v>
      </c>
      <c r="P352" t="s">
        <v>105</v>
      </c>
      <c r="R352" t="s">
        <v>26435</v>
      </c>
      <c r="S352" t="s">
        <v>689</v>
      </c>
      <c r="T352" t="s">
        <v>24627</v>
      </c>
      <c r="V352" t="s">
        <v>54</v>
      </c>
      <c r="W352">
        <v>13</v>
      </c>
      <c r="X352" t="s">
        <v>528</v>
      </c>
      <c r="Y352">
        <v>4785</v>
      </c>
      <c r="Z352" t="s">
        <v>105</v>
      </c>
      <c r="AA352" t="s">
        <v>57</v>
      </c>
      <c r="AC352" t="s">
        <v>146</v>
      </c>
      <c r="AD352" t="s">
        <v>4690</v>
      </c>
      <c r="AE352" t="s">
        <v>107</v>
      </c>
      <c r="AF352" t="s">
        <v>107</v>
      </c>
      <c r="AJ352" t="s">
        <v>58</v>
      </c>
      <c r="AK352" t="s">
        <v>59</v>
      </c>
      <c r="AL352">
        <v>39756</v>
      </c>
      <c r="AN352" t="b">
        <v>1</v>
      </c>
      <c r="AQ352" t="s">
        <v>60</v>
      </c>
      <c r="AR352" t="s">
        <v>61</v>
      </c>
      <c r="AS352" t="s">
        <v>62</v>
      </c>
      <c r="BB352" s="7" t="s">
        <v>2013</v>
      </c>
      <c r="BC352" s="7" t="s">
        <v>105</v>
      </c>
      <c r="BE352" s="7" t="s">
        <v>26435</v>
      </c>
      <c r="BG352" s="7">
        <v>52714.44</v>
      </c>
      <c r="BH352" s="7">
        <v>833.69</v>
      </c>
      <c r="BI352">
        <v>52337.95</v>
      </c>
      <c r="BJ352">
        <v>0</v>
      </c>
      <c r="BK352">
        <v>0</v>
      </c>
      <c r="BL352">
        <v>0</v>
      </c>
      <c r="BO352" t="s">
        <v>26436</v>
      </c>
      <c r="BP352">
        <v>4511</v>
      </c>
      <c r="BQ352">
        <v>7991</v>
      </c>
      <c r="BR352">
        <v>16630</v>
      </c>
      <c r="BS352">
        <v>14556</v>
      </c>
      <c r="BT352">
        <v>4</v>
      </c>
      <c r="BU352" t="s">
        <v>23763</v>
      </c>
      <c r="BV352" t="s">
        <v>4695</v>
      </c>
      <c r="BX352">
        <v>44149.375891203701</v>
      </c>
    </row>
    <row r="353" spans="1:76" x14ac:dyDescent="0.25">
      <c r="A353" t="s">
        <v>26437</v>
      </c>
      <c r="B353" t="s">
        <v>4618</v>
      </c>
      <c r="C353" t="s">
        <v>46</v>
      </c>
      <c r="D353">
        <v>39621</v>
      </c>
      <c r="I353">
        <v>39621</v>
      </c>
      <c r="J353">
        <v>2008</v>
      </c>
      <c r="K353" t="s">
        <v>85</v>
      </c>
      <c r="L353" t="s">
        <v>4619</v>
      </c>
      <c r="N353" t="s">
        <v>4620</v>
      </c>
      <c r="O353" t="s">
        <v>4621</v>
      </c>
      <c r="P353" t="s">
        <v>56</v>
      </c>
      <c r="R353">
        <v>99006</v>
      </c>
      <c r="T353" t="s">
        <v>26438</v>
      </c>
      <c r="V353" t="s">
        <v>54</v>
      </c>
      <c r="W353">
        <v>13</v>
      </c>
      <c r="X353" t="s">
        <v>55</v>
      </c>
      <c r="Y353">
        <v>4791</v>
      </c>
      <c r="Z353" t="s">
        <v>56</v>
      </c>
      <c r="AA353" t="s">
        <v>57</v>
      </c>
      <c r="AC353" t="s">
        <v>146</v>
      </c>
      <c r="AD353" t="s">
        <v>4690</v>
      </c>
      <c r="AE353" t="s">
        <v>107</v>
      </c>
      <c r="AF353" t="s">
        <v>107</v>
      </c>
      <c r="AJ353" t="s">
        <v>58</v>
      </c>
      <c r="AK353" t="s">
        <v>59</v>
      </c>
      <c r="AL353">
        <v>39756</v>
      </c>
      <c r="AN353" t="b">
        <v>1</v>
      </c>
      <c r="AQ353" t="s">
        <v>177</v>
      </c>
      <c r="BB353" s="7" t="s">
        <v>4620</v>
      </c>
      <c r="BC353" s="7" t="s">
        <v>4621</v>
      </c>
      <c r="BE353" s="7">
        <v>99006</v>
      </c>
      <c r="BO353" t="s">
        <v>26439</v>
      </c>
      <c r="BP353">
        <v>4698</v>
      </c>
      <c r="BQ353">
        <v>10446</v>
      </c>
      <c r="BR353">
        <v>16613</v>
      </c>
      <c r="BT353">
        <v>7</v>
      </c>
      <c r="BU353" t="s">
        <v>26440</v>
      </c>
      <c r="BV353" t="s">
        <v>4695</v>
      </c>
      <c r="BX353">
        <v>43598.303067129629</v>
      </c>
    </row>
    <row r="354" spans="1:76" x14ac:dyDescent="0.25">
      <c r="A354" t="s">
        <v>26441</v>
      </c>
      <c r="B354" t="s">
        <v>4052</v>
      </c>
      <c r="C354" t="s">
        <v>46</v>
      </c>
      <c r="D354">
        <v>39373</v>
      </c>
      <c r="H354" t="s">
        <v>599</v>
      </c>
      <c r="I354">
        <v>39373</v>
      </c>
      <c r="J354">
        <v>2008</v>
      </c>
      <c r="K354" t="s">
        <v>85</v>
      </c>
      <c r="L354" t="s">
        <v>4053</v>
      </c>
      <c r="N354" t="s">
        <v>4055</v>
      </c>
      <c r="O354" t="s">
        <v>702</v>
      </c>
      <c r="P354" t="s">
        <v>56</v>
      </c>
      <c r="R354">
        <v>991340644</v>
      </c>
      <c r="V354" t="s">
        <v>54</v>
      </c>
      <c r="W354">
        <v>13</v>
      </c>
      <c r="X354" t="s">
        <v>55</v>
      </c>
      <c r="Y354">
        <v>4791</v>
      </c>
      <c r="Z354" t="s">
        <v>56</v>
      </c>
      <c r="AA354" t="s">
        <v>57</v>
      </c>
      <c r="AC354" t="s">
        <v>146</v>
      </c>
      <c r="AD354" t="s">
        <v>4690</v>
      </c>
      <c r="AE354" t="s">
        <v>107</v>
      </c>
      <c r="AF354" t="s">
        <v>107</v>
      </c>
      <c r="AJ354" t="s">
        <v>58</v>
      </c>
      <c r="AK354" t="s">
        <v>59</v>
      </c>
      <c r="AL354">
        <v>39756</v>
      </c>
      <c r="AN354" t="b">
        <v>1</v>
      </c>
      <c r="AQ354" t="s">
        <v>177</v>
      </c>
      <c r="BB354" s="7" t="s">
        <v>4055</v>
      </c>
      <c r="BC354" s="7" t="s">
        <v>702</v>
      </c>
      <c r="BE354" s="7">
        <v>991340644</v>
      </c>
      <c r="BG354" s="7">
        <v>14367.13</v>
      </c>
      <c r="BH354" s="7">
        <v>1000</v>
      </c>
      <c r="BI354">
        <v>14806.92</v>
      </c>
      <c r="BJ354">
        <v>4800</v>
      </c>
      <c r="BK354">
        <v>0</v>
      </c>
      <c r="BL354">
        <v>0</v>
      </c>
      <c r="BO354" t="s">
        <v>26442</v>
      </c>
      <c r="BP354">
        <v>4745</v>
      </c>
      <c r="BQ354">
        <v>10445</v>
      </c>
      <c r="BR354">
        <v>16612</v>
      </c>
      <c r="BS354">
        <v>14566</v>
      </c>
      <c r="BT354">
        <v>7</v>
      </c>
      <c r="BU354" t="s">
        <v>26443</v>
      </c>
      <c r="BV354" t="s">
        <v>4695</v>
      </c>
      <c r="BX354">
        <v>44149.376273148147</v>
      </c>
    </row>
    <row r="355" spans="1:76" x14ac:dyDescent="0.25">
      <c r="A355" t="s">
        <v>26444</v>
      </c>
      <c r="B355" t="s">
        <v>1027</v>
      </c>
      <c r="C355" t="s">
        <v>46</v>
      </c>
      <c r="D355">
        <v>39222</v>
      </c>
      <c r="H355" t="s">
        <v>47</v>
      </c>
      <c r="I355">
        <v>39222</v>
      </c>
      <c r="J355">
        <v>2008</v>
      </c>
      <c r="K355" t="s">
        <v>85</v>
      </c>
      <c r="L355" t="s">
        <v>26445</v>
      </c>
      <c r="N355" t="s">
        <v>3658</v>
      </c>
      <c r="O355" t="s">
        <v>87</v>
      </c>
      <c r="P355" t="s">
        <v>88</v>
      </c>
      <c r="R355">
        <v>98532</v>
      </c>
      <c r="S355" t="s">
        <v>752</v>
      </c>
      <c r="T355" t="s">
        <v>26446</v>
      </c>
      <c r="V355" t="s">
        <v>54</v>
      </c>
      <c r="W355">
        <v>13</v>
      </c>
      <c r="X355" t="s">
        <v>649</v>
      </c>
      <c r="Y355">
        <v>4817</v>
      </c>
      <c r="Z355" t="s">
        <v>88</v>
      </c>
      <c r="AA355" t="s">
        <v>57</v>
      </c>
      <c r="AC355" t="s">
        <v>146</v>
      </c>
      <c r="AD355" t="s">
        <v>4690</v>
      </c>
      <c r="AE355" t="s">
        <v>107</v>
      </c>
      <c r="AF355" t="s">
        <v>107</v>
      </c>
      <c r="AJ355" t="s">
        <v>58</v>
      </c>
      <c r="AK355" t="s">
        <v>59</v>
      </c>
      <c r="AL355">
        <v>39756</v>
      </c>
      <c r="AN355" t="b">
        <v>1</v>
      </c>
      <c r="AQ355" t="s">
        <v>60</v>
      </c>
      <c r="AR355" t="s">
        <v>61</v>
      </c>
      <c r="AS355" t="s">
        <v>62</v>
      </c>
      <c r="BB355" s="7" t="s">
        <v>3658</v>
      </c>
      <c r="BC355" s="7" t="s">
        <v>87</v>
      </c>
      <c r="BE355" s="7">
        <v>98532</v>
      </c>
      <c r="BG355" s="7">
        <v>161936.32999999999</v>
      </c>
      <c r="BH355" s="7">
        <v>1902.77</v>
      </c>
      <c r="BI355">
        <v>163061.26999999999</v>
      </c>
      <c r="BJ355">
        <v>0</v>
      </c>
      <c r="BK355">
        <v>0</v>
      </c>
      <c r="BL355">
        <v>0</v>
      </c>
      <c r="BO355" t="s">
        <v>26447</v>
      </c>
      <c r="BP355">
        <v>4801</v>
      </c>
      <c r="BQ355">
        <v>383</v>
      </c>
      <c r="BR355">
        <v>16609</v>
      </c>
      <c r="BS355">
        <v>14568</v>
      </c>
      <c r="BT355">
        <v>20</v>
      </c>
      <c r="BU355" t="s">
        <v>26448</v>
      </c>
      <c r="BV355" t="s">
        <v>4695</v>
      </c>
      <c r="BX355">
        <v>44149.376319444447</v>
      </c>
    </row>
    <row r="356" spans="1:76" x14ac:dyDescent="0.25">
      <c r="A356" t="s">
        <v>26449</v>
      </c>
      <c r="B356" t="s">
        <v>3261</v>
      </c>
      <c r="C356" t="s">
        <v>46</v>
      </c>
      <c r="D356">
        <v>38625</v>
      </c>
      <c r="H356" t="s">
        <v>47</v>
      </c>
      <c r="I356">
        <v>38625</v>
      </c>
      <c r="J356">
        <v>2008</v>
      </c>
      <c r="K356" t="s">
        <v>77</v>
      </c>
      <c r="L356" t="s">
        <v>3262</v>
      </c>
      <c r="N356" t="s">
        <v>3263</v>
      </c>
      <c r="O356" t="s">
        <v>241</v>
      </c>
      <c r="P356" t="s">
        <v>241</v>
      </c>
      <c r="R356">
        <v>98908</v>
      </c>
      <c r="V356" t="s">
        <v>90</v>
      </c>
      <c r="W356">
        <v>12</v>
      </c>
      <c r="X356" t="s">
        <v>1452</v>
      </c>
      <c r="Y356">
        <v>4743</v>
      </c>
      <c r="Z356" t="s">
        <v>241</v>
      </c>
      <c r="AA356" t="s">
        <v>57</v>
      </c>
      <c r="AC356" t="s">
        <v>146</v>
      </c>
      <c r="AD356" t="s">
        <v>4690</v>
      </c>
      <c r="AE356" t="s">
        <v>107</v>
      </c>
      <c r="AF356" t="s">
        <v>107</v>
      </c>
      <c r="AJ356" t="s">
        <v>58</v>
      </c>
      <c r="AK356" t="s">
        <v>59</v>
      </c>
      <c r="AL356">
        <v>39756</v>
      </c>
      <c r="AN356" t="b">
        <v>1</v>
      </c>
      <c r="AQ356" t="s">
        <v>73</v>
      </c>
      <c r="BB356" s="7" t="s">
        <v>3263</v>
      </c>
      <c r="BC356" s="7" t="s">
        <v>241</v>
      </c>
      <c r="BE356" s="7">
        <v>98908</v>
      </c>
      <c r="BG356" s="7">
        <v>12147.08</v>
      </c>
      <c r="BH356" s="7">
        <v>0</v>
      </c>
      <c r="BI356">
        <v>76207.929999999993</v>
      </c>
      <c r="BJ356">
        <v>0</v>
      </c>
      <c r="BK356">
        <v>0</v>
      </c>
      <c r="BL356">
        <v>0</v>
      </c>
      <c r="BO356" t="s">
        <v>26450</v>
      </c>
      <c r="BP356">
        <v>4885</v>
      </c>
      <c r="BQ356">
        <v>10442</v>
      </c>
      <c r="BR356">
        <v>16608</v>
      </c>
      <c r="BS356">
        <v>14569</v>
      </c>
      <c r="BT356">
        <v>14</v>
      </c>
      <c r="BU356" t="s">
        <v>26451</v>
      </c>
      <c r="BV356" t="s">
        <v>4695</v>
      </c>
      <c r="BX356">
        <v>44149.37636574074</v>
      </c>
    </row>
    <row r="357" spans="1:76" x14ac:dyDescent="0.25">
      <c r="A357" t="s">
        <v>26452</v>
      </c>
      <c r="B357" t="s">
        <v>3654</v>
      </c>
      <c r="C357" t="s">
        <v>46</v>
      </c>
      <c r="D357">
        <v>39511</v>
      </c>
      <c r="H357" t="s">
        <v>289</v>
      </c>
      <c r="I357">
        <v>39511</v>
      </c>
      <c r="J357">
        <v>2008</v>
      </c>
      <c r="K357" t="s">
        <v>85</v>
      </c>
      <c r="L357" t="s">
        <v>3655</v>
      </c>
      <c r="N357" t="s">
        <v>3656</v>
      </c>
      <c r="O357" t="s">
        <v>526</v>
      </c>
      <c r="P357" t="s">
        <v>105</v>
      </c>
      <c r="R357">
        <v>992063601</v>
      </c>
      <c r="S357" t="s">
        <v>3657</v>
      </c>
      <c r="T357" t="s">
        <v>26453</v>
      </c>
      <c r="V357" t="s">
        <v>54</v>
      </c>
      <c r="W357">
        <v>13</v>
      </c>
      <c r="X357" t="s">
        <v>528</v>
      </c>
      <c r="Y357">
        <v>4785</v>
      </c>
      <c r="Z357" t="s">
        <v>105</v>
      </c>
      <c r="AA357" t="s">
        <v>57</v>
      </c>
      <c r="AC357" t="s">
        <v>146</v>
      </c>
      <c r="AD357" t="s">
        <v>4690</v>
      </c>
      <c r="AE357" t="s">
        <v>107</v>
      </c>
      <c r="AF357" t="s">
        <v>107</v>
      </c>
      <c r="AJ357" t="s">
        <v>58</v>
      </c>
      <c r="AK357" t="s">
        <v>59</v>
      </c>
      <c r="AL357">
        <v>39756</v>
      </c>
      <c r="AN357" t="b">
        <v>1</v>
      </c>
      <c r="AQ357" t="s">
        <v>177</v>
      </c>
      <c r="BB357" s="7" t="s">
        <v>3656</v>
      </c>
      <c r="BC357" s="7" t="s">
        <v>526</v>
      </c>
      <c r="BE357" s="7">
        <v>992063601</v>
      </c>
      <c r="BG357" s="7">
        <v>173.54</v>
      </c>
      <c r="BH357" s="7">
        <v>0</v>
      </c>
      <c r="BI357">
        <v>1310.3399999999999</v>
      </c>
      <c r="BJ357">
        <v>0</v>
      </c>
      <c r="BK357">
        <v>0</v>
      </c>
      <c r="BL357">
        <v>0</v>
      </c>
      <c r="BO357" t="s">
        <v>26454</v>
      </c>
      <c r="BP357">
        <v>4927</v>
      </c>
      <c r="BQ357">
        <v>10441</v>
      </c>
      <c r="BR357">
        <v>16607</v>
      </c>
      <c r="BS357">
        <v>14573</v>
      </c>
      <c r="BT357">
        <v>4</v>
      </c>
      <c r="BU357" t="s">
        <v>26455</v>
      </c>
      <c r="BV357" t="s">
        <v>4695</v>
      </c>
      <c r="BX357">
        <v>44149.376539351855</v>
      </c>
    </row>
    <row r="358" spans="1:76" x14ac:dyDescent="0.25">
      <c r="A358" t="s">
        <v>26456</v>
      </c>
      <c r="B358" t="s">
        <v>3597</v>
      </c>
      <c r="C358" t="s">
        <v>46</v>
      </c>
      <c r="D358">
        <v>39560</v>
      </c>
      <c r="H358" t="s">
        <v>47</v>
      </c>
      <c r="I358">
        <v>39560</v>
      </c>
      <c r="J358">
        <v>2008</v>
      </c>
      <c r="K358" t="s">
        <v>85</v>
      </c>
      <c r="L358" t="s">
        <v>3598</v>
      </c>
      <c r="N358" t="s">
        <v>3599</v>
      </c>
      <c r="O358" t="s">
        <v>3600</v>
      </c>
      <c r="P358" t="s">
        <v>80</v>
      </c>
      <c r="R358">
        <v>98563</v>
      </c>
      <c r="S358" t="s">
        <v>3601</v>
      </c>
      <c r="T358" t="s">
        <v>26457</v>
      </c>
      <c r="V358" t="s">
        <v>54</v>
      </c>
      <c r="W358">
        <v>13</v>
      </c>
      <c r="X358" t="s">
        <v>82</v>
      </c>
      <c r="Y358">
        <v>4825</v>
      </c>
      <c r="Z358" t="s">
        <v>80</v>
      </c>
      <c r="AA358" t="s">
        <v>57</v>
      </c>
      <c r="AC358" t="s">
        <v>146</v>
      </c>
      <c r="AD358" t="s">
        <v>4690</v>
      </c>
      <c r="AE358" t="s">
        <v>107</v>
      </c>
      <c r="AF358" t="s">
        <v>107</v>
      </c>
      <c r="AJ358" t="s">
        <v>58</v>
      </c>
      <c r="AK358" t="s">
        <v>59</v>
      </c>
      <c r="AL358">
        <v>39756</v>
      </c>
      <c r="AN358" t="b">
        <v>1</v>
      </c>
      <c r="AQ358" t="s">
        <v>60</v>
      </c>
      <c r="AR358" t="s">
        <v>99</v>
      </c>
      <c r="AS358" t="s">
        <v>4734</v>
      </c>
      <c r="BB358" s="7" t="s">
        <v>3599</v>
      </c>
      <c r="BC358" s="7" t="s">
        <v>3600</v>
      </c>
      <c r="BE358" s="7">
        <v>98563</v>
      </c>
      <c r="BG358" s="7">
        <v>5475</v>
      </c>
      <c r="BH358" s="7">
        <v>0</v>
      </c>
      <c r="BI358">
        <v>5375.11</v>
      </c>
      <c r="BJ358">
        <v>0</v>
      </c>
      <c r="BK358">
        <v>0</v>
      </c>
      <c r="BL358">
        <v>0</v>
      </c>
      <c r="BO358" t="s">
        <v>26458</v>
      </c>
      <c r="BP358">
        <v>5313</v>
      </c>
      <c r="BQ358">
        <v>10435</v>
      </c>
      <c r="BR358">
        <v>16590</v>
      </c>
      <c r="BS358">
        <v>14587</v>
      </c>
      <c r="BT358">
        <v>24</v>
      </c>
      <c r="BU358" t="s">
        <v>26459</v>
      </c>
      <c r="BV358" t="s">
        <v>4695</v>
      </c>
      <c r="BX358">
        <v>44149.377083333333</v>
      </c>
    </row>
    <row r="359" spans="1:76" x14ac:dyDescent="0.25">
      <c r="A359" t="s">
        <v>26460</v>
      </c>
      <c r="B359" t="s">
        <v>2688</v>
      </c>
      <c r="C359" t="s">
        <v>46</v>
      </c>
      <c r="D359">
        <v>39387</v>
      </c>
      <c r="H359" t="s">
        <v>47</v>
      </c>
      <c r="I359">
        <v>39387</v>
      </c>
      <c r="J359">
        <v>2008</v>
      </c>
      <c r="K359" t="s">
        <v>85</v>
      </c>
      <c r="L359" t="s">
        <v>2689</v>
      </c>
      <c r="N359" t="s">
        <v>2690</v>
      </c>
      <c r="O359" t="s">
        <v>225</v>
      </c>
      <c r="P359" t="s">
        <v>226</v>
      </c>
      <c r="R359">
        <v>986846963</v>
      </c>
      <c r="S359" t="s">
        <v>2691</v>
      </c>
      <c r="T359" t="s">
        <v>26461</v>
      </c>
      <c r="V359" t="s">
        <v>54</v>
      </c>
      <c r="W359">
        <v>13</v>
      </c>
      <c r="X359" t="s">
        <v>371</v>
      </c>
      <c r="Y359">
        <v>4811</v>
      </c>
      <c r="Z359" t="s">
        <v>226</v>
      </c>
      <c r="AA359" t="s">
        <v>57</v>
      </c>
      <c r="AC359" t="s">
        <v>146</v>
      </c>
      <c r="AD359" t="s">
        <v>4690</v>
      </c>
      <c r="AE359" t="s">
        <v>107</v>
      </c>
      <c r="AF359" t="s">
        <v>107</v>
      </c>
      <c r="AJ359" t="s">
        <v>58</v>
      </c>
      <c r="AK359" t="s">
        <v>59</v>
      </c>
      <c r="AL359">
        <v>39756</v>
      </c>
      <c r="AN359" t="b">
        <v>1</v>
      </c>
      <c r="AQ359" t="s">
        <v>177</v>
      </c>
      <c r="BB359" s="7" t="s">
        <v>2690</v>
      </c>
      <c r="BC359" s="7" t="s">
        <v>225</v>
      </c>
      <c r="BE359" s="7">
        <v>986846963</v>
      </c>
      <c r="BG359" s="7">
        <v>835</v>
      </c>
      <c r="BH359" s="7">
        <v>57.87</v>
      </c>
      <c r="BI359">
        <v>892.87</v>
      </c>
      <c r="BJ359">
        <v>0</v>
      </c>
      <c r="BK359">
        <v>0</v>
      </c>
      <c r="BL359">
        <v>0</v>
      </c>
      <c r="BO359" t="s">
        <v>26462</v>
      </c>
      <c r="BP359">
        <v>5464</v>
      </c>
      <c r="BQ359">
        <v>7443</v>
      </c>
      <c r="BR359">
        <v>16585</v>
      </c>
      <c r="BS359">
        <v>14584</v>
      </c>
      <c r="BT359">
        <v>17</v>
      </c>
      <c r="BU359" t="s">
        <v>26463</v>
      </c>
      <c r="BV359" t="s">
        <v>4695</v>
      </c>
      <c r="BX359">
        <v>44149.376932870371</v>
      </c>
    </row>
    <row r="360" spans="1:76" x14ac:dyDescent="0.25">
      <c r="A360" t="s">
        <v>26464</v>
      </c>
      <c r="B360" t="s">
        <v>1665</v>
      </c>
      <c r="C360" t="s">
        <v>46</v>
      </c>
      <c r="D360">
        <v>39634</v>
      </c>
      <c r="H360" t="s">
        <v>47</v>
      </c>
      <c r="I360">
        <v>39634</v>
      </c>
      <c r="J360">
        <v>2008</v>
      </c>
      <c r="K360" t="s">
        <v>85</v>
      </c>
      <c r="L360" t="s">
        <v>1666</v>
      </c>
      <c r="N360" t="s">
        <v>1667</v>
      </c>
      <c r="O360" t="s">
        <v>143</v>
      </c>
      <c r="P360" t="s">
        <v>115</v>
      </c>
      <c r="R360">
        <v>98406</v>
      </c>
      <c r="V360" t="s">
        <v>90</v>
      </c>
      <c r="W360">
        <v>12</v>
      </c>
      <c r="X360" t="s">
        <v>729</v>
      </c>
      <c r="Y360">
        <v>4756</v>
      </c>
      <c r="Z360" t="s">
        <v>115</v>
      </c>
      <c r="AA360" t="s">
        <v>57</v>
      </c>
      <c r="AC360" t="s">
        <v>146</v>
      </c>
      <c r="AD360" t="s">
        <v>4690</v>
      </c>
      <c r="AE360" t="s">
        <v>107</v>
      </c>
      <c r="AF360" t="s">
        <v>107</v>
      </c>
      <c r="AJ360" t="s">
        <v>58</v>
      </c>
      <c r="AK360" t="s">
        <v>59</v>
      </c>
      <c r="AL360">
        <v>39756</v>
      </c>
      <c r="AN360" t="b">
        <v>1</v>
      </c>
      <c r="AQ360" t="s">
        <v>60</v>
      </c>
      <c r="AR360" t="s">
        <v>99</v>
      </c>
      <c r="AS360" t="s">
        <v>4734</v>
      </c>
      <c r="BB360" s="7" t="s">
        <v>1667</v>
      </c>
      <c r="BC360" s="7" t="s">
        <v>143</v>
      </c>
      <c r="BE360" s="7">
        <v>98406</v>
      </c>
      <c r="BG360" s="7">
        <v>13294</v>
      </c>
      <c r="BH360" s="7">
        <v>0</v>
      </c>
      <c r="BI360">
        <v>10189.4</v>
      </c>
      <c r="BJ360">
        <v>0</v>
      </c>
      <c r="BK360">
        <v>0</v>
      </c>
      <c r="BL360">
        <v>0</v>
      </c>
      <c r="BO360" t="s">
        <v>26465</v>
      </c>
      <c r="BP360">
        <v>6030</v>
      </c>
      <c r="BQ360">
        <v>4313</v>
      </c>
      <c r="BR360">
        <v>16565</v>
      </c>
      <c r="BS360">
        <v>14622</v>
      </c>
      <c r="BT360">
        <v>27</v>
      </c>
      <c r="BU360" t="s">
        <v>23482</v>
      </c>
      <c r="BV360" t="s">
        <v>4695</v>
      </c>
      <c r="BX360">
        <v>44149.378252314818</v>
      </c>
    </row>
    <row r="361" spans="1:76" x14ac:dyDescent="0.25">
      <c r="A361" t="s">
        <v>26466</v>
      </c>
      <c r="B361" t="s">
        <v>2822</v>
      </c>
      <c r="C361" t="s">
        <v>46</v>
      </c>
      <c r="D361">
        <v>39635</v>
      </c>
      <c r="H361" t="s">
        <v>599</v>
      </c>
      <c r="I361">
        <v>39635</v>
      </c>
      <c r="J361">
        <v>2008</v>
      </c>
      <c r="K361" t="s">
        <v>85</v>
      </c>
      <c r="L361" t="s">
        <v>2823</v>
      </c>
      <c r="N361" t="s">
        <v>2824</v>
      </c>
      <c r="O361" t="s">
        <v>609</v>
      </c>
      <c r="P361" t="s">
        <v>68</v>
      </c>
      <c r="R361">
        <v>98052</v>
      </c>
      <c r="S361" t="s">
        <v>2825</v>
      </c>
      <c r="T361" t="s">
        <v>26467</v>
      </c>
      <c r="V361" t="s">
        <v>54</v>
      </c>
      <c r="W361">
        <v>13</v>
      </c>
      <c r="X361" t="s">
        <v>945</v>
      </c>
      <c r="Y361">
        <v>4874</v>
      </c>
      <c r="Z361" t="s">
        <v>68</v>
      </c>
      <c r="AA361" t="s">
        <v>57</v>
      </c>
      <c r="AC361" t="s">
        <v>146</v>
      </c>
      <c r="AD361" t="s">
        <v>4690</v>
      </c>
      <c r="AE361" t="s">
        <v>107</v>
      </c>
      <c r="AF361" t="s">
        <v>107</v>
      </c>
      <c r="AJ361" t="s">
        <v>58</v>
      </c>
      <c r="AK361" t="s">
        <v>59</v>
      </c>
      <c r="AL361">
        <v>39756</v>
      </c>
      <c r="AN361" t="b">
        <v>1</v>
      </c>
      <c r="AQ361" t="s">
        <v>60</v>
      </c>
      <c r="AR361" t="s">
        <v>99</v>
      </c>
      <c r="AS361" t="s">
        <v>4734</v>
      </c>
      <c r="BB361" s="7" t="s">
        <v>2824</v>
      </c>
      <c r="BC361" s="7" t="s">
        <v>609</v>
      </c>
      <c r="BE361" s="7">
        <v>98052</v>
      </c>
      <c r="BG361" s="7">
        <v>9447</v>
      </c>
      <c r="BH361" s="7">
        <v>0</v>
      </c>
      <c r="BI361">
        <v>3881.38</v>
      </c>
      <c r="BJ361">
        <v>0</v>
      </c>
      <c r="BK361">
        <v>0</v>
      </c>
      <c r="BL361">
        <v>0</v>
      </c>
      <c r="BM361">
        <v>0</v>
      </c>
      <c r="BN361">
        <v>0</v>
      </c>
      <c r="BO361" t="s">
        <v>26468</v>
      </c>
      <c r="BP361">
        <v>6700</v>
      </c>
      <c r="BQ361">
        <v>9256</v>
      </c>
      <c r="BR361">
        <v>16540</v>
      </c>
      <c r="BS361">
        <v>14650</v>
      </c>
      <c r="BT361">
        <v>48</v>
      </c>
      <c r="BU361" t="s">
        <v>26469</v>
      </c>
      <c r="BV361" t="s">
        <v>4695</v>
      </c>
      <c r="BX361">
        <v>44149.379016203704</v>
      </c>
    </row>
    <row r="362" spans="1:76" x14ac:dyDescent="0.25">
      <c r="A362" t="s">
        <v>26470</v>
      </c>
      <c r="B362" t="s">
        <v>3972</v>
      </c>
      <c r="C362" t="s">
        <v>46</v>
      </c>
      <c r="D362">
        <v>39372</v>
      </c>
      <c r="H362" t="s">
        <v>47</v>
      </c>
      <c r="I362">
        <v>39372</v>
      </c>
      <c r="J362">
        <v>2008</v>
      </c>
      <c r="K362" t="s">
        <v>85</v>
      </c>
      <c r="L362" t="s">
        <v>3973</v>
      </c>
      <c r="N362" t="s">
        <v>3974</v>
      </c>
      <c r="O362" t="s">
        <v>971</v>
      </c>
      <c r="P362" t="s">
        <v>121</v>
      </c>
      <c r="R362">
        <v>98310</v>
      </c>
      <c r="S362" t="s">
        <v>3975</v>
      </c>
      <c r="T362" t="s">
        <v>26471</v>
      </c>
      <c r="V362" t="s">
        <v>54</v>
      </c>
      <c r="W362">
        <v>13</v>
      </c>
      <c r="X362" t="s">
        <v>838</v>
      </c>
      <c r="Y362">
        <v>4847</v>
      </c>
      <c r="Z362" t="s">
        <v>121</v>
      </c>
      <c r="AA362" t="s">
        <v>57</v>
      </c>
      <c r="AC362" t="s">
        <v>146</v>
      </c>
      <c r="AD362" t="s">
        <v>4690</v>
      </c>
      <c r="AE362" t="s">
        <v>107</v>
      </c>
      <c r="AF362" t="s">
        <v>107</v>
      </c>
      <c r="AJ362" t="s">
        <v>58</v>
      </c>
      <c r="AK362" t="s">
        <v>59</v>
      </c>
      <c r="AL362">
        <v>39756</v>
      </c>
      <c r="AN362" t="b">
        <v>1</v>
      </c>
      <c r="AQ362" t="s">
        <v>177</v>
      </c>
      <c r="BB362" s="7" t="s">
        <v>3974</v>
      </c>
      <c r="BC362" s="7" t="s">
        <v>971</v>
      </c>
      <c r="BE362" s="7">
        <v>98310</v>
      </c>
      <c r="BG362" s="7">
        <v>8750</v>
      </c>
      <c r="BH362" s="7">
        <v>0</v>
      </c>
      <c r="BI362">
        <v>6423.42</v>
      </c>
      <c r="BJ362">
        <v>0</v>
      </c>
      <c r="BK362">
        <v>0</v>
      </c>
      <c r="BL362">
        <v>0</v>
      </c>
      <c r="BO362" t="s">
        <v>26472</v>
      </c>
      <c r="BP362">
        <v>7062</v>
      </c>
      <c r="BQ362">
        <v>9943</v>
      </c>
      <c r="BR362">
        <v>16525</v>
      </c>
      <c r="BS362">
        <v>14658</v>
      </c>
      <c r="BT362">
        <v>35</v>
      </c>
      <c r="BU362" t="s">
        <v>26473</v>
      </c>
      <c r="BV362" t="s">
        <v>4695</v>
      </c>
      <c r="BX362">
        <v>44149.379212962966</v>
      </c>
    </row>
    <row r="363" spans="1:76" x14ac:dyDescent="0.25">
      <c r="A363" t="s">
        <v>26474</v>
      </c>
      <c r="B363" t="s">
        <v>2993</v>
      </c>
      <c r="C363" t="s">
        <v>46</v>
      </c>
      <c r="D363">
        <v>39562</v>
      </c>
      <c r="H363" t="s">
        <v>47</v>
      </c>
      <c r="I363">
        <v>39562</v>
      </c>
      <c r="J363">
        <v>2008</v>
      </c>
      <c r="K363" t="s">
        <v>85</v>
      </c>
      <c r="L363" t="s">
        <v>2994</v>
      </c>
      <c r="N363" t="s">
        <v>2995</v>
      </c>
      <c r="O363" t="s">
        <v>380</v>
      </c>
      <c r="P363" t="s">
        <v>68</v>
      </c>
      <c r="R363">
        <v>98166</v>
      </c>
      <c r="S363" t="s">
        <v>2996</v>
      </c>
      <c r="T363" t="s">
        <v>26475</v>
      </c>
      <c r="V363" t="s">
        <v>54</v>
      </c>
      <c r="W363">
        <v>13</v>
      </c>
      <c r="X363" t="s">
        <v>216</v>
      </c>
      <c r="Y363">
        <v>4843</v>
      </c>
      <c r="Z363" t="s">
        <v>68</v>
      </c>
      <c r="AA363" t="s">
        <v>57</v>
      </c>
      <c r="AC363" t="s">
        <v>146</v>
      </c>
      <c r="AD363" t="s">
        <v>4690</v>
      </c>
      <c r="AE363" t="s">
        <v>107</v>
      </c>
      <c r="AF363" t="s">
        <v>107</v>
      </c>
      <c r="AJ363" t="s">
        <v>58</v>
      </c>
      <c r="AK363" t="s">
        <v>59</v>
      </c>
      <c r="AL363">
        <v>39756</v>
      </c>
      <c r="AN363" t="b">
        <v>1</v>
      </c>
      <c r="AQ363" t="s">
        <v>60</v>
      </c>
      <c r="AR363" t="s">
        <v>99</v>
      </c>
      <c r="AS363" t="s">
        <v>100</v>
      </c>
      <c r="BB363" s="7" t="s">
        <v>2995</v>
      </c>
      <c r="BC363" s="7" t="s">
        <v>380</v>
      </c>
      <c r="BE363" s="7">
        <v>98166</v>
      </c>
      <c r="BG363" s="7">
        <v>32812.370000000003</v>
      </c>
      <c r="BH363" s="7">
        <v>500</v>
      </c>
      <c r="BI363">
        <v>44034.61</v>
      </c>
      <c r="BJ363">
        <v>16100</v>
      </c>
      <c r="BK363">
        <v>0</v>
      </c>
      <c r="BL363">
        <v>0</v>
      </c>
      <c r="BM363">
        <v>0</v>
      </c>
      <c r="BN363">
        <v>0</v>
      </c>
      <c r="BO363" t="s">
        <v>26476</v>
      </c>
      <c r="BP363">
        <v>7099</v>
      </c>
      <c r="BQ363">
        <v>10409</v>
      </c>
      <c r="BR363">
        <v>16524</v>
      </c>
      <c r="BS363">
        <v>14661</v>
      </c>
      <c r="BT363">
        <v>33</v>
      </c>
      <c r="BU363" t="s">
        <v>26477</v>
      </c>
      <c r="BV363" t="s">
        <v>4695</v>
      </c>
      <c r="BX363">
        <v>44149.379328703704</v>
      </c>
    </row>
    <row r="364" spans="1:76" x14ac:dyDescent="0.25">
      <c r="A364" t="s">
        <v>26949</v>
      </c>
      <c r="B364" t="s">
        <v>4412</v>
      </c>
      <c r="C364" t="s">
        <v>46</v>
      </c>
      <c r="D364">
        <v>39615</v>
      </c>
      <c r="I364">
        <v>39615</v>
      </c>
      <c r="J364">
        <v>2008</v>
      </c>
      <c r="K364" t="s">
        <v>85</v>
      </c>
      <c r="L364" t="s">
        <v>4413</v>
      </c>
      <c r="N364" t="s">
        <v>4414</v>
      </c>
      <c r="O364" t="s">
        <v>366</v>
      </c>
      <c r="P364" t="s">
        <v>462</v>
      </c>
      <c r="R364">
        <v>99336</v>
      </c>
      <c r="T364" t="s">
        <v>26950</v>
      </c>
      <c r="V364" t="s">
        <v>54</v>
      </c>
      <c r="W364">
        <v>13</v>
      </c>
      <c r="X364" t="s">
        <v>461</v>
      </c>
      <c r="Y364">
        <v>4809</v>
      </c>
      <c r="Z364" t="s">
        <v>462</v>
      </c>
      <c r="AA364" t="s">
        <v>57</v>
      </c>
      <c r="AC364" t="s">
        <v>146</v>
      </c>
      <c r="AD364" t="s">
        <v>4690</v>
      </c>
      <c r="AE364" t="s">
        <v>107</v>
      </c>
      <c r="AF364" t="s">
        <v>107</v>
      </c>
      <c r="AJ364" t="s">
        <v>58</v>
      </c>
      <c r="AK364" t="s">
        <v>59</v>
      </c>
      <c r="AL364">
        <v>39756</v>
      </c>
      <c r="AN364" t="b">
        <v>1</v>
      </c>
      <c r="AQ364" t="s">
        <v>177</v>
      </c>
      <c r="BB364" s="7" t="s">
        <v>4414</v>
      </c>
      <c r="BC364" s="7" t="s">
        <v>366</v>
      </c>
      <c r="BE364" s="7">
        <v>99336</v>
      </c>
      <c r="BO364" t="s">
        <v>26951</v>
      </c>
      <c r="BP364">
        <v>9614</v>
      </c>
      <c r="BQ364">
        <v>10353</v>
      </c>
      <c r="BR364">
        <v>16394</v>
      </c>
      <c r="BT364">
        <v>16</v>
      </c>
      <c r="BU364" t="s">
        <v>26952</v>
      </c>
      <c r="BV364" t="s">
        <v>4695</v>
      </c>
      <c r="BX364">
        <v>43598.301099537035</v>
      </c>
    </row>
    <row r="365" spans="1:76" x14ac:dyDescent="0.25">
      <c r="A365" t="s">
        <v>27940</v>
      </c>
      <c r="B365" t="s">
        <v>3377</v>
      </c>
      <c r="C365" t="s">
        <v>46</v>
      </c>
      <c r="D365">
        <v>39566</v>
      </c>
      <c r="H365" t="s">
        <v>47</v>
      </c>
      <c r="I365">
        <v>39566</v>
      </c>
      <c r="J365">
        <v>2008</v>
      </c>
      <c r="K365" t="s">
        <v>85</v>
      </c>
      <c r="L365" t="s">
        <v>3378</v>
      </c>
      <c r="N365" t="s">
        <v>3379</v>
      </c>
      <c r="O365" t="s">
        <v>101</v>
      </c>
      <c r="P365" t="s">
        <v>68</v>
      </c>
      <c r="R365">
        <v>98122</v>
      </c>
      <c r="S365" t="s">
        <v>3380</v>
      </c>
      <c r="T365" t="s">
        <v>3380</v>
      </c>
      <c r="V365" t="s">
        <v>54</v>
      </c>
      <c r="W365">
        <v>13</v>
      </c>
      <c r="X365" t="s">
        <v>654</v>
      </c>
      <c r="Y365">
        <v>4864</v>
      </c>
      <c r="Z365" t="s">
        <v>68</v>
      </c>
      <c r="AA365" t="s">
        <v>57</v>
      </c>
      <c r="AC365" t="s">
        <v>146</v>
      </c>
      <c r="AD365" t="s">
        <v>4690</v>
      </c>
      <c r="AE365" t="s">
        <v>107</v>
      </c>
      <c r="AF365" t="s">
        <v>107</v>
      </c>
      <c r="AJ365" t="s">
        <v>58</v>
      </c>
      <c r="AK365" t="s">
        <v>59</v>
      </c>
      <c r="AL365">
        <v>39756</v>
      </c>
      <c r="AN365" t="b">
        <v>1</v>
      </c>
      <c r="AQ365" t="s">
        <v>60</v>
      </c>
      <c r="AR365" t="s">
        <v>99</v>
      </c>
      <c r="AS365" t="s">
        <v>4734</v>
      </c>
      <c r="BB365" s="7" t="s">
        <v>3379</v>
      </c>
      <c r="BC365" s="7" t="s">
        <v>101</v>
      </c>
      <c r="BE365" s="7">
        <v>98122</v>
      </c>
      <c r="BG365" s="7">
        <v>3147.98</v>
      </c>
      <c r="BH365" s="7">
        <v>0</v>
      </c>
      <c r="BI365">
        <v>3035.85</v>
      </c>
      <c r="BJ365">
        <v>0</v>
      </c>
      <c r="BK365">
        <v>0</v>
      </c>
      <c r="BL365">
        <v>0</v>
      </c>
      <c r="BM365">
        <v>0</v>
      </c>
      <c r="BN365">
        <v>0</v>
      </c>
      <c r="BO365" t="s">
        <v>27941</v>
      </c>
      <c r="BP365">
        <v>20140</v>
      </c>
      <c r="BQ365">
        <v>8992</v>
      </c>
      <c r="BR365">
        <v>15952</v>
      </c>
      <c r="BS365">
        <v>15268</v>
      </c>
      <c r="BT365">
        <v>43</v>
      </c>
      <c r="BU365" t="s">
        <v>27942</v>
      </c>
      <c r="BV365" t="s">
        <v>4695</v>
      </c>
      <c r="BX365">
        <v>44149.411435185182</v>
      </c>
    </row>
    <row r="366" spans="1:76" x14ac:dyDescent="0.25">
      <c r="A366" t="s">
        <v>27943</v>
      </c>
      <c r="B366" t="s">
        <v>2309</v>
      </c>
      <c r="C366" t="s">
        <v>46</v>
      </c>
      <c r="D366">
        <v>39547</v>
      </c>
      <c r="H366" t="s">
        <v>47</v>
      </c>
      <c r="I366">
        <v>39547</v>
      </c>
      <c r="J366">
        <v>2008</v>
      </c>
      <c r="K366" t="s">
        <v>85</v>
      </c>
      <c r="L366" t="s">
        <v>2310</v>
      </c>
      <c r="N366" t="s">
        <v>2311</v>
      </c>
      <c r="O366" t="s">
        <v>2312</v>
      </c>
      <c r="P366" t="s">
        <v>394</v>
      </c>
      <c r="R366">
        <v>98232</v>
      </c>
      <c r="S366" t="s">
        <v>2313</v>
      </c>
      <c r="T366" t="s">
        <v>27944</v>
      </c>
      <c r="V366" t="s">
        <v>90</v>
      </c>
      <c r="W366">
        <v>12</v>
      </c>
      <c r="X366" t="s">
        <v>1090</v>
      </c>
      <c r="Y366">
        <v>4769</v>
      </c>
      <c r="Z366" t="s">
        <v>394</v>
      </c>
      <c r="AA366" t="s">
        <v>57</v>
      </c>
      <c r="AC366" t="s">
        <v>146</v>
      </c>
      <c r="AD366" t="s">
        <v>4690</v>
      </c>
      <c r="AE366" t="s">
        <v>107</v>
      </c>
      <c r="AF366" t="s">
        <v>107</v>
      </c>
      <c r="AJ366" t="s">
        <v>58</v>
      </c>
      <c r="AK366" t="s">
        <v>59</v>
      </c>
      <c r="AL366">
        <v>39756</v>
      </c>
      <c r="AN366" t="b">
        <v>1</v>
      </c>
      <c r="AQ366" t="s">
        <v>60</v>
      </c>
      <c r="AR366" t="s">
        <v>99</v>
      </c>
      <c r="AS366" t="s">
        <v>100</v>
      </c>
      <c r="BB366" s="7" t="s">
        <v>2311</v>
      </c>
      <c r="BC366" s="7" t="s">
        <v>2312</v>
      </c>
      <c r="BE366" s="7">
        <v>98232</v>
      </c>
      <c r="BG366" s="7">
        <v>57823.72</v>
      </c>
      <c r="BH366" s="7">
        <v>0</v>
      </c>
      <c r="BI366">
        <v>62055.55</v>
      </c>
      <c r="BJ366">
        <v>2300</v>
      </c>
      <c r="BK366">
        <v>600</v>
      </c>
      <c r="BL366">
        <v>0</v>
      </c>
      <c r="BO366" t="s">
        <v>27945</v>
      </c>
      <c r="BP366">
        <v>20228</v>
      </c>
      <c r="BQ366">
        <v>10191</v>
      </c>
      <c r="BR366">
        <v>15949</v>
      </c>
      <c r="BS366">
        <v>15267</v>
      </c>
      <c r="BT366">
        <v>40</v>
      </c>
      <c r="BU366" t="s">
        <v>27946</v>
      </c>
      <c r="BV366" t="s">
        <v>4695</v>
      </c>
      <c r="BX366">
        <v>44149.411400462966</v>
      </c>
    </row>
    <row r="367" spans="1:76" x14ac:dyDescent="0.25">
      <c r="A367" t="s">
        <v>27947</v>
      </c>
      <c r="B367" t="s">
        <v>530</v>
      </c>
      <c r="C367" t="s">
        <v>46</v>
      </c>
      <c r="D367">
        <v>39527</v>
      </c>
      <c r="H367" t="s">
        <v>47</v>
      </c>
      <c r="I367">
        <v>39527</v>
      </c>
      <c r="J367">
        <v>2008</v>
      </c>
      <c r="K367" t="s">
        <v>85</v>
      </c>
      <c r="L367" t="s">
        <v>531</v>
      </c>
      <c r="N367" t="s">
        <v>532</v>
      </c>
      <c r="O367" t="s">
        <v>462</v>
      </c>
      <c r="P367" t="s">
        <v>462</v>
      </c>
      <c r="R367">
        <v>99362</v>
      </c>
      <c r="S367" t="s">
        <v>2164</v>
      </c>
      <c r="T367" t="s">
        <v>24766</v>
      </c>
      <c r="V367" t="s">
        <v>54</v>
      </c>
      <c r="W367">
        <v>13</v>
      </c>
      <c r="X367" t="s">
        <v>461</v>
      </c>
      <c r="Y367">
        <v>4809</v>
      </c>
      <c r="Z367" t="s">
        <v>462</v>
      </c>
      <c r="AA367" t="s">
        <v>57</v>
      </c>
      <c r="AC367" t="s">
        <v>146</v>
      </c>
      <c r="AD367" t="s">
        <v>4690</v>
      </c>
      <c r="AE367" t="s">
        <v>107</v>
      </c>
      <c r="AF367" t="s">
        <v>107</v>
      </c>
      <c r="AJ367" t="s">
        <v>58</v>
      </c>
      <c r="AK367" t="s">
        <v>59</v>
      </c>
      <c r="AL367">
        <v>39756</v>
      </c>
      <c r="AN367" t="b">
        <v>1</v>
      </c>
      <c r="AQ367" t="s">
        <v>60</v>
      </c>
      <c r="AR367" t="s">
        <v>61</v>
      </c>
      <c r="AS367" t="s">
        <v>62</v>
      </c>
      <c r="BB367" s="7" t="s">
        <v>532</v>
      </c>
      <c r="BC367" s="7" t="s">
        <v>462</v>
      </c>
      <c r="BE367" s="7">
        <v>99362</v>
      </c>
      <c r="BG367" s="7">
        <v>81087</v>
      </c>
      <c r="BH367" s="7">
        <v>1220.3499999999999</v>
      </c>
      <c r="BI367">
        <v>79895.520000000004</v>
      </c>
      <c r="BJ367">
        <v>0</v>
      </c>
      <c r="BK367">
        <v>0</v>
      </c>
      <c r="BL367">
        <v>0</v>
      </c>
      <c r="BO367" t="s">
        <v>27948</v>
      </c>
      <c r="BP367">
        <v>20501</v>
      </c>
      <c r="BQ367">
        <v>26337</v>
      </c>
      <c r="BR367">
        <v>15944</v>
      </c>
      <c r="BS367">
        <v>15288</v>
      </c>
      <c r="BT367">
        <v>16</v>
      </c>
      <c r="BU367" t="s">
        <v>24768</v>
      </c>
      <c r="BV367" t="s">
        <v>4695</v>
      </c>
      <c r="BX367">
        <v>44149.412002314813</v>
      </c>
    </row>
    <row r="368" spans="1:76" x14ac:dyDescent="0.25">
      <c r="A368" t="s">
        <v>27949</v>
      </c>
      <c r="B368" t="s">
        <v>1831</v>
      </c>
      <c r="C368" t="s">
        <v>46</v>
      </c>
      <c r="D368">
        <v>39558</v>
      </c>
      <c r="H368" t="s">
        <v>47</v>
      </c>
      <c r="I368">
        <v>39558</v>
      </c>
      <c r="J368">
        <v>2008</v>
      </c>
      <c r="K368" t="s">
        <v>77</v>
      </c>
      <c r="L368" t="s">
        <v>1832</v>
      </c>
      <c r="N368" t="s">
        <v>1833</v>
      </c>
      <c r="O368" t="s">
        <v>117</v>
      </c>
      <c r="P368" t="s">
        <v>115</v>
      </c>
      <c r="R368">
        <v>983739998</v>
      </c>
      <c r="S368" t="s">
        <v>1834</v>
      </c>
      <c r="T368" t="s">
        <v>27950</v>
      </c>
      <c r="V368" t="s">
        <v>90</v>
      </c>
      <c r="W368">
        <v>12</v>
      </c>
      <c r="X368" t="s">
        <v>441</v>
      </c>
      <c r="Y368">
        <v>4754</v>
      </c>
      <c r="Z368" t="s">
        <v>115</v>
      </c>
      <c r="AA368" t="s">
        <v>57</v>
      </c>
      <c r="AC368" t="s">
        <v>146</v>
      </c>
      <c r="AD368" t="s">
        <v>4690</v>
      </c>
      <c r="AE368" t="s">
        <v>107</v>
      </c>
      <c r="AF368" t="s">
        <v>107</v>
      </c>
      <c r="AJ368" t="s">
        <v>58</v>
      </c>
      <c r="AK368" t="s">
        <v>59</v>
      </c>
      <c r="AL368">
        <v>39756</v>
      </c>
      <c r="AN368" t="b">
        <v>1</v>
      </c>
      <c r="AQ368" t="s">
        <v>73</v>
      </c>
      <c r="BB368" s="7" t="s">
        <v>1833</v>
      </c>
      <c r="BC368" s="7" t="s">
        <v>117</v>
      </c>
      <c r="BE368" s="7">
        <v>983739998</v>
      </c>
      <c r="BG368" s="7">
        <v>1368.99</v>
      </c>
      <c r="BH368" s="7">
        <v>0</v>
      </c>
      <c r="BI368">
        <v>1368.99</v>
      </c>
      <c r="BJ368">
        <v>0</v>
      </c>
      <c r="BK368">
        <v>0</v>
      </c>
      <c r="BL368">
        <v>0</v>
      </c>
      <c r="BO368" t="s">
        <v>27951</v>
      </c>
      <c r="BP368">
        <v>20565</v>
      </c>
      <c r="BQ368">
        <v>10188</v>
      </c>
      <c r="BR368">
        <v>15942</v>
      </c>
      <c r="BS368">
        <v>15286</v>
      </c>
      <c r="BT368">
        <v>25</v>
      </c>
      <c r="BU368" t="s">
        <v>27952</v>
      </c>
      <c r="BV368" t="s">
        <v>4695</v>
      </c>
      <c r="BX368">
        <v>44149.411932870367</v>
      </c>
    </row>
    <row r="369" spans="1:76" x14ac:dyDescent="0.25">
      <c r="A369" t="s">
        <v>27953</v>
      </c>
      <c r="B369" t="s">
        <v>23684</v>
      </c>
      <c r="C369" t="s">
        <v>46</v>
      </c>
      <c r="D369">
        <v>39532</v>
      </c>
      <c r="H369" t="s">
        <v>47</v>
      </c>
      <c r="I369">
        <v>39532</v>
      </c>
      <c r="J369">
        <v>2008</v>
      </c>
      <c r="K369" t="s">
        <v>85</v>
      </c>
      <c r="L369" t="s">
        <v>23685</v>
      </c>
      <c r="N369" t="s">
        <v>23686</v>
      </c>
      <c r="O369" t="s">
        <v>417</v>
      </c>
      <c r="P369" t="s">
        <v>255</v>
      </c>
      <c r="R369">
        <v>98801</v>
      </c>
      <c r="S369" t="s">
        <v>27954</v>
      </c>
      <c r="T369" t="s">
        <v>27955</v>
      </c>
      <c r="V369" t="s">
        <v>4807</v>
      </c>
      <c r="W369">
        <v>23</v>
      </c>
      <c r="X369" t="s">
        <v>6430</v>
      </c>
      <c r="Y369">
        <v>3111</v>
      </c>
      <c r="Z369" t="s">
        <v>255</v>
      </c>
      <c r="AA369" t="s">
        <v>4785</v>
      </c>
      <c r="AB369">
        <v>35808</v>
      </c>
      <c r="AC369" t="s">
        <v>146</v>
      </c>
      <c r="AD369" t="s">
        <v>4690</v>
      </c>
      <c r="AE369" t="s">
        <v>107</v>
      </c>
      <c r="AF369" t="s">
        <v>107</v>
      </c>
      <c r="AJ369" t="s">
        <v>58</v>
      </c>
      <c r="AK369" t="s">
        <v>59</v>
      </c>
      <c r="AL369">
        <v>39756</v>
      </c>
      <c r="AN369" t="b">
        <v>1</v>
      </c>
      <c r="AQ369" t="s">
        <v>60</v>
      </c>
      <c r="AR369" t="s">
        <v>99</v>
      </c>
      <c r="BB369" s="7" t="s">
        <v>23686</v>
      </c>
      <c r="BC369" s="7" t="s">
        <v>417</v>
      </c>
      <c r="BE369" s="7">
        <v>98801</v>
      </c>
      <c r="BG369" s="7">
        <v>20674</v>
      </c>
      <c r="BH369" s="7">
        <v>0</v>
      </c>
      <c r="BI369">
        <v>19710.71</v>
      </c>
      <c r="BJ369">
        <v>0</v>
      </c>
      <c r="BK369">
        <v>0</v>
      </c>
      <c r="BL369">
        <v>0</v>
      </c>
      <c r="BO369" t="s">
        <v>27956</v>
      </c>
      <c r="BP369">
        <v>20581</v>
      </c>
      <c r="BQ369">
        <v>364</v>
      </c>
      <c r="BR369">
        <v>15939</v>
      </c>
      <c r="BS369">
        <v>15289</v>
      </c>
      <c r="BU369" t="s">
        <v>27957</v>
      </c>
      <c r="BV369" t="s">
        <v>4695</v>
      </c>
      <c r="BX369">
        <v>44149.412048611113</v>
      </c>
    </row>
    <row r="370" spans="1:76" x14ac:dyDescent="0.25">
      <c r="A370" t="s">
        <v>27958</v>
      </c>
      <c r="B370" t="s">
        <v>27959</v>
      </c>
      <c r="C370" t="s">
        <v>46</v>
      </c>
      <c r="D370">
        <v>39616</v>
      </c>
      <c r="H370" t="s">
        <v>47</v>
      </c>
      <c r="I370">
        <v>39616</v>
      </c>
      <c r="J370">
        <v>2008</v>
      </c>
      <c r="K370" t="s">
        <v>85</v>
      </c>
      <c r="L370" t="s">
        <v>27960</v>
      </c>
      <c r="N370" t="s">
        <v>27961</v>
      </c>
      <c r="O370" t="s">
        <v>417</v>
      </c>
      <c r="P370" t="s">
        <v>255</v>
      </c>
      <c r="R370">
        <v>98801</v>
      </c>
      <c r="S370" t="s">
        <v>27962</v>
      </c>
      <c r="T370" t="s">
        <v>27963</v>
      </c>
      <c r="V370" t="s">
        <v>4807</v>
      </c>
      <c r="W370">
        <v>23</v>
      </c>
      <c r="X370" t="s">
        <v>6430</v>
      </c>
      <c r="Y370">
        <v>3111</v>
      </c>
      <c r="Z370" t="s">
        <v>255</v>
      </c>
      <c r="AA370" t="s">
        <v>4785</v>
      </c>
      <c r="AB370">
        <v>35808</v>
      </c>
      <c r="AC370" t="s">
        <v>146</v>
      </c>
      <c r="AD370" t="s">
        <v>4690</v>
      </c>
      <c r="AE370" t="s">
        <v>107</v>
      </c>
      <c r="AF370" t="s">
        <v>107</v>
      </c>
      <c r="AJ370" t="s">
        <v>58</v>
      </c>
      <c r="AK370" t="s">
        <v>59</v>
      </c>
      <c r="AL370">
        <v>39756</v>
      </c>
      <c r="AN370" t="b">
        <v>1</v>
      </c>
      <c r="AQ370" t="s">
        <v>60</v>
      </c>
      <c r="AR370" t="s">
        <v>61</v>
      </c>
      <c r="BB370" s="7" t="s">
        <v>27961</v>
      </c>
      <c r="BC370" s="7" t="s">
        <v>417</v>
      </c>
      <c r="BE370" s="7">
        <v>98801</v>
      </c>
      <c r="BG370" s="7">
        <v>34615</v>
      </c>
      <c r="BH370" s="7">
        <v>1040.49</v>
      </c>
      <c r="BI370">
        <v>34232.129999999997</v>
      </c>
      <c r="BJ370">
        <v>2000</v>
      </c>
      <c r="BK370">
        <v>0</v>
      </c>
      <c r="BL370">
        <v>0</v>
      </c>
      <c r="BO370" t="s">
        <v>27964</v>
      </c>
      <c r="BP370">
        <v>20629</v>
      </c>
      <c r="BQ370">
        <v>7763</v>
      </c>
      <c r="BR370">
        <v>15937</v>
      </c>
      <c r="BS370">
        <v>15290</v>
      </c>
      <c r="BU370" t="s">
        <v>27965</v>
      </c>
      <c r="BV370" t="s">
        <v>4695</v>
      </c>
      <c r="BX370">
        <v>44149.41207175926</v>
      </c>
    </row>
    <row r="371" spans="1:76" x14ac:dyDescent="0.25">
      <c r="A371" t="s">
        <v>27966</v>
      </c>
      <c r="B371" t="s">
        <v>20899</v>
      </c>
      <c r="C371" t="s">
        <v>46</v>
      </c>
      <c r="D371">
        <v>39539</v>
      </c>
      <c r="H371" t="s">
        <v>47</v>
      </c>
      <c r="I371">
        <v>39539</v>
      </c>
      <c r="J371">
        <v>2008</v>
      </c>
      <c r="K371" t="s">
        <v>85</v>
      </c>
      <c r="L371" t="s">
        <v>27967</v>
      </c>
      <c r="N371" t="s">
        <v>27968</v>
      </c>
      <c r="O371" t="s">
        <v>2499</v>
      </c>
      <c r="P371" t="s">
        <v>394</v>
      </c>
      <c r="R371">
        <v>98232</v>
      </c>
      <c r="S371" t="s">
        <v>27969</v>
      </c>
      <c r="T371" t="s">
        <v>27970</v>
      </c>
      <c r="V371" t="s">
        <v>4807</v>
      </c>
      <c r="W371">
        <v>23</v>
      </c>
      <c r="X371" t="s">
        <v>5461</v>
      </c>
      <c r="Y371">
        <v>4064</v>
      </c>
      <c r="Z371" t="s">
        <v>394</v>
      </c>
      <c r="AA371" t="s">
        <v>4785</v>
      </c>
      <c r="AB371">
        <v>59694</v>
      </c>
      <c r="AC371" t="s">
        <v>146</v>
      </c>
      <c r="AD371" t="s">
        <v>4690</v>
      </c>
      <c r="AE371" t="s">
        <v>107</v>
      </c>
      <c r="AF371" t="s">
        <v>107</v>
      </c>
      <c r="AJ371" t="s">
        <v>58</v>
      </c>
      <c r="AK371" t="s">
        <v>59</v>
      </c>
      <c r="AL371">
        <v>39756</v>
      </c>
      <c r="AN371" t="b">
        <v>1</v>
      </c>
      <c r="AQ371" t="s">
        <v>60</v>
      </c>
      <c r="AR371" t="s">
        <v>61</v>
      </c>
      <c r="BB371" s="7" t="s">
        <v>27968</v>
      </c>
      <c r="BC371" s="7" t="s">
        <v>2499</v>
      </c>
      <c r="BE371" s="7">
        <v>98232</v>
      </c>
      <c r="BG371" s="7">
        <v>48156.52</v>
      </c>
      <c r="BH371" s="7">
        <v>0</v>
      </c>
      <c r="BI371">
        <v>35443.58</v>
      </c>
      <c r="BJ371">
        <v>0</v>
      </c>
      <c r="BK371">
        <v>0</v>
      </c>
      <c r="BL371">
        <v>0</v>
      </c>
      <c r="BM371">
        <v>1146.28</v>
      </c>
      <c r="BN371">
        <v>0</v>
      </c>
      <c r="BO371" t="s">
        <v>27971</v>
      </c>
      <c r="BP371">
        <v>21024</v>
      </c>
      <c r="BQ371">
        <v>3969</v>
      </c>
      <c r="BR371">
        <v>15923</v>
      </c>
      <c r="BS371">
        <v>15379</v>
      </c>
      <c r="BU371" t="s">
        <v>27972</v>
      </c>
      <c r="BV371" t="s">
        <v>4695</v>
      </c>
      <c r="BX371">
        <v>44149.416458333333</v>
      </c>
    </row>
    <row r="372" spans="1:76" x14ac:dyDescent="0.25">
      <c r="A372" t="s">
        <v>27973</v>
      </c>
      <c r="B372" t="s">
        <v>27974</v>
      </c>
      <c r="C372" t="s">
        <v>46</v>
      </c>
      <c r="D372">
        <v>39602</v>
      </c>
      <c r="H372" t="s">
        <v>289</v>
      </c>
      <c r="I372">
        <v>39602</v>
      </c>
      <c r="J372">
        <v>2008</v>
      </c>
      <c r="K372" t="s">
        <v>85</v>
      </c>
      <c r="L372" t="s">
        <v>27975</v>
      </c>
      <c r="N372" t="s">
        <v>27976</v>
      </c>
      <c r="O372" t="s">
        <v>1126</v>
      </c>
      <c r="P372" t="s">
        <v>1127</v>
      </c>
      <c r="R372">
        <v>99156</v>
      </c>
      <c r="T372" t="s">
        <v>27977</v>
      </c>
      <c r="V372" t="s">
        <v>4807</v>
      </c>
      <c r="W372">
        <v>23</v>
      </c>
      <c r="X372" t="s">
        <v>7527</v>
      </c>
      <c r="Y372">
        <v>3865</v>
      </c>
      <c r="Z372" t="s">
        <v>1127</v>
      </c>
      <c r="AA372" t="s">
        <v>4785</v>
      </c>
      <c r="AB372">
        <v>7239</v>
      </c>
      <c r="AC372" t="s">
        <v>146</v>
      </c>
      <c r="AD372" t="s">
        <v>4690</v>
      </c>
      <c r="AE372" t="s">
        <v>107</v>
      </c>
      <c r="AF372" t="s">
        <v>107</v>
      </c>
      <c r="AJ372" t="s">
        <v>58</v>
      </c>
      <c r="AK372" t="s">
        <v>59</v>
      </c>
      <c r="AL372">
        <v>39756</v>
      </c>
      <c r="AN372" t="b">
        <v>1</v>
      </c>
      <c r="AQ372" t="s">
        <v>177</v>
      </c>
      <c r="BB372" s="7" t="s">
        <v>27976</v>
      </c>
      <c r="BC372" s="7" t="s">
        <v>1126</v>
      </c>
      <c r="BE372" s="7">
        <v>99156</v>
      </c>
      <c r="BG372" s="7">
        <v>0</v>
      </c>
      <c r="BH372" s="7">
        <v>0</v>
      </c>
      <c r="BI372">
        <v>0</v>
      </c>
      <c r="BJ372">
        <v>0</v>
      </c>
      <c r="BK372">
        <v>0</v>
      </c>
      <c r="BL372">
        <v>0</v>
      </c>
      <c r="BO372" t="s">
        <v>27978</v>
      </c>
      <c r="BP372">
        <v>21148</v>
      </c>
      <c r="BQ372">
        <v>10181</v>
      </c>
      <c r="BR372">
        <v>15921</v>
      </c>
      <c r="BS372">
        <v>15389</v>
      </c>
      <c r="BU372" t="s">
        <v>27979</v>
      </c>
      <c r="BV372" t="s">
        <v>4695</v>
      </c>
      <c r="BX372">
        <v>44149.416921296295</v>
      </c>
    </row>
    <row r="373" spans="1:76" x14ac:dyDescent="0.25">
      <c r="A373" t="s">
        <v>27980</v>
      </c>
      <c r="B373" t="s">
        <v>2358</v>
      </c>
      <c r="C373" t="s">
        <v>46</v>
      </c>
      <c r="D373">
        <v>39498</v>
      </c>
      <c r="H373" t="s">
        <v>47</v>
      </c>
      <c r="I373">
        <v>39498</v>
      </c>
      <c r="J373">
        <v>2008</v>
      </c>
      <c r="K373" t="s">
        <v>85</v>
      </c>
      <c r="L373" t="s">
        <v>27981</v>
      </c>
      <c r="N373" t="s">
        <v>2359</v>
      </c>
      <c r="O373" t="s">
        <v>526</v>
      </c>
      <c r="P373" t="s">
        <v>105</v>
      </c>
      <c r="R373">
        <v>992140932</v>
      </c>
      <c r="S373" t="s">
        <v>2360</v>
      </c>
      <c r="T373" t="s">
        <v>27982</v>
      </c>
      <c r="V373" t="s">
        <v>54</v>
      </c>
      <c r="W373">
        <v>13</v>
      </c>
      <c r="X373" t="s">
        <v>528</v>
      </c>
      <c r="Y373">
        <v>4785</v>
      </c>
      <c r="Z373" t="s">
        <v>105</v>
      </c>
      <c r="AA373" t="s">
        <v>57</v>
      </c>
      <c r="AC373" t="s">
        <v>146</v>
      </c>
      <c r="AD373" t="s">
        <v>4690</v>
      </c>
      <c r="AE373" t="s">
        <v>107</v>
      </c>
      <c r="AF373" t="s">
        <v>107</v>
      </c>
      <c r="AJ373" t="s">
        <v>58</v>
      </c>
      <c r="AK373" t="s">
        <v>59</v>
      </c>
      <c r="AL373">
        <v>39756</v>
      </c>
      <c r="AN373" t="b">
        <v>1</v>
      </c>
      <c r="AQ373" t="s">
        <v>177</v>
      </c>
      <c r="BB373" s="7" t="s">
        <v>2359</v>
      </c>
      <c r="BC373" s="7" t="s">
        <v>526</v>
      </c>
      <c r="BE373" s="7">
        <v>992140932</v>
      </c>
      <c r="BG373" s="7">
        <v>36558.49</v>
      </c>
      <c r="BH373" s="7">
        <v>0</v>
      </c>
      <c r="BI373">
        <v>27853.78</v>
      </c>
      <c r="BJ373">
        <v>0</v>
      </c>
      <c r="BK373">
        <v>0</v>
      </c>
      <c r="BL373">
        <v>0</v>
      </c>
      <c r="BO373" t="s">
        <v>27983</v>
      </c>
      <c r="BP373">
        <v>21359</v>
      </c>
      <c r="BQ373">
        <v>6142</v>
      </c>
      <c r="BR373">
        <v>15906</v>
      </c>
      <c r="BS373">
        <v>15394</v>
      </c>
      <c r="BT373">
        <v>4</v>
      </c>
      <c r="BU373" t="s">
        <v>27984</v>
      </c>
      <c r="BV373" t="s">
        <v>4695</v>
      </c>
      <c r="BX373">
        <v>44149.417071759257</v>
      </c>
    </row>
    <row r="374" spans="1:76" x14ac:dyDescent="0.25">
      <c r="A374" t="s">
        <v>27985</v>
      </c>
      <c r="B374" t="s">
        <v>27986</v>
      </c>
      <c r="C374" t="s">
        <v>46</v>
      </c>
      <c r="D374">
        <v>39594</v>
      </c>
      <c r="H374" t="s">
        <v>47</v>
      </c>
      <c r="I374">
        <v>39594</v>
      </c>
      <c r="J374">
        <v>2008</v>
      </c>
      <c r="K374" t="s">
        <v>85</v>
      </c>
      <c r="L374" t="s">
        <v>27987</v>
      </c>
      <c r="N374" t="s">
        <v>27988</v>
      </c>
      <c r="O374" t="s">
        <v>225</v>
      </c>
      <c r="P374" t="s">
        <v>226</v>
      </c>
      <c r="R374">
        <v>98686</v>
      </c>
      <c r="S374" t="s">
        <v>27989</v>
      </c>
      <c r="T374" t="s">
        <v>27989</v>
      </c>
      <c r="V374" t="s">
        <v>4783</v>
      </c>
      <c r="W374">
        <v>25</v>
      </c>
      <c r="X374" t="s">
        <v>6013</v>
      </c>
      <c r="Y374">
        <v>3147</v>
      </c>
      <c r="Z374" t="s">
        <v>226</v>
      </c>
      <c r="AA374" t="s">
        <v>4785</v>
      </c>
      <c r="AB374">
        <v>188946</v>
      </c>
      <c r="AC374" t="s">
        <v>146</v>
      </c>
      <c r="AD374" t="s">
        <v>4690</v>
      </c>
      <c r="AE374" t="s">
        <v>107</v>
      </c>
      <c r="AF374" t="s">
        <v>107</v>
      </c>
      <c r="AJ374" t="s">
        <v>58</v>
      </c>
      <c r="AK374" t="s">
        <v>59</v>
      </c>
      <c r="AL374">
        <v>39756</v>
      </c>
      <c r="AN374" t="b">
        <v>1</v>
      </c>
      <c r="AQ374" t="s">
        <v>177</v>
      </c>
      <c r="BB374" s="7" t="s">
        <v>27988</v>
      </c>
      <c r="BC374" s="7" t="s">
        <v>225</v>
      </c>
      <c r="BE374" s="7">
        <v>98686</v>
      </c>
      <c r="BG374" s="7">
        <v>6688.33</v>
      </c>
      <c r="BH374" s="7">
        <v>0</v>
      </c>
      <c r="BI374">
        <v>6688.33</v>
      </c>
      <c r="BJ374">
        <v>0</v>
      </c>
      <c r="BK374">
        <v>0</v>
      </c>
      <c r="BL374">
        <v>0</v>
      </c>
      <c r="BO374" t="s">
        <v>27990</v>
      </c>
      <c r="BP374">
        <v>21390</v>
      </c>
      <c r="BQ374">
        <v>10175</v>
      </c>
      <c r="BR374">
        <v>15905</v>
      </c>
      <c r="BS374">
        <v>15398</v>
      </c>
      <c r="BU374" t="s">
        <v>27991</v>
      </c>
      <c r="BV374" t="s">
        <v>4695</v>
      </c>
      <c r="BX374">
        <v>44149.417187500003</v>
      </c>
    </row>
    <row r="375" spans="1:76" x14ac:dyDescent="0.25">
      <c r="A375" t="s">
        <v>27992</v>
      </c>
      <c r="B375" t="s">
        <v>27993</v>
      </c>
      <c r="C375" t="s">
        <v>46</v>
      </c>
      <c r="D375">
        <v>39547</v>
      </c>
      <c r="H375" t="s">
        <v>47</v>
      </c>
      <c r="I375">
        <v>39547</v>
      </c>
      <c r="J375">
        <v>2008</v>
      </c>
      <c r="K375" t="s">
        <v>85</v>
      </c>
      <c r="L375" t="s">
        <v>27994</v>
      </c>
      <c r="N375" t="s">
        <v>27995</v>
      </c>
      <c r="O375" t="s">
        <v>591</v>
      </c>
      <c r="P375" t="s">
        <v>155</v>
      </c>
      <c r="R375">
        <v>985095251</v>
      </c>
      <c r="S375" t="s">
        <v>27996</v>
      </c>
      <c r="T375" t="s">
        <v>26091</v>
      </c>
      <c r="V375" t="s">
        <v>4807</v>
      </c>
      <c r="W375">
        <v>23</v>
      </c>
      <c r="X375" t="s">
        <v>5607</v>
      </c>
      <c r="Y375">
        <v>4229</v>
      </c>
      <c r="Z375" t="s">
        <v>155</v>
      </c>
      <c r="AA375" t="s">
        <v>4785</v>
      </c>
      <c r="AB375">
        <v>134615</v>
      </c>
      <c r="AC375" t="s">
        <v>146</v>
      </c>
      <c r="AD375" t="s">
        <v>4690</v>
      </c>
      <c r="AE375" t="s">
        <v>107</v>
      </c>
      <c r="AF375" t="s">
        <v>107</v>
      </c>
      <c r="AJ375" t="s">
        <v>58</v>
      </c>
      <c r="AK375" t="s">
        <v>59</v>
      </c>
      <c r="AL375">
        <v>39756</v>
      </c>
      <c r="AN375" t="b">
        <v>1</v>
      </c>
      <c r="AQ375" t="s">
        <v>60</v>
      </c>
      <c r="AR375" t="s">
        <v>99</v>
      </c>
      <c r="BB375" s="7" t="s">
        <v>27995</v>
      </c>
      <c r="BC375" s="7" t="s">
        <v>591</v>
      </c>
      <c r="BE375" s="7">
        <v>985095251</v>
      </c>
      <c r="BG375" s="7">
        <v>15402.96</v>
      </c>
      <c r="BH375" s="7">
        <v>0</v>
      </c>
      <c r="BI375">
        <v>15322.78</v>
      </c>
      <c r="BJ375">
        <v>0</v>
      </c>
      <c r="BK375">
        <v>0</v>
      </c>
      <c r="BL375">
        <v>0</v>
      </c>
      <c r="BM375">
        <v>7979.51</v>
      </c>
      <c r="BN375">
        <v>0</v>
      </c>
      <c r="BO375" t="s">
        <v>27997</v>
      </c>
      <c r="BP375">
        <v>21504</v>
      </c>
      <c r="BQ375">
        <v>6853</v>
      </c>
      <c r="BR375">
        <v>15899</v>
      </c>
      <c r="BS375">
        <v>15401</v>
      </c>
      <c r="BU375" t="s">
        <v>27998</v>
      </c>
      <c r="BV375" t="s">
        <v>4695</v>
      </c>
      <c r="BX375">
        <v>44149.417303240742</v>
      </c>
    </row>
    <row r="376" spans="1:76" x14ac:dyDescent="0.25">
      <c r="A376" t="s">
        <v>27999</v>
      </c>
      <c r="B376" t="s">
        <v>3527</v>
      </c>
      <c r="C376" t="s">
        <v>46</v>
      </c>
      <c r="D376">
        <v>39635</v>
      </c>
      <c r="I376">
        <v>39635</v>
      </c>
      <c r="J376">
        <v>2008</v>
      </c>
      <c r="K376" t="s">
        <v>85</v>
      </c>
      <c r="L376" t="s">
        <v>3528</v>
      </c>
      <c r="N376" t="s">
        <v>4486</v>
      </c>
      <c r="O376" t="s">
        <v>143</v>
      </c>
      <c r="P376" t="s">
        <v>115</v>
      </c>
      <c r="R376">
        <v>98404</v>
      </c>
      <c r="S376" t="s">
        <v>4487</v>
      </c>
      <c r="T376" t="s">
        <v>28000</v>
      </c>
      <c r="V376" t="s">
        <v>54</v>
      </c>
      <c r="W376">
        <v>13</v>
      </c>
      <c r="X376" t="s">
        <v>202</v>
      </c>
      <c r="Y376">
        <v>4831</v>
      </c>
      <c r="Z376" t="s">
        <v>115</v>
      </c>
      <c r="AA376" t="s">
        <v>57</v>
      </c>
      <c r="AC376" t="s">
        <v>146</v>
      </c>
      <c r="AD376" t="s">
        <v>4690</v>
      </c>
      <c r="AE376" t="s">
        <v>107</v>
      </c>
      <c r="AF376" t="s">
        <v>107</v>
      </c>
      <c r="AJ376" t="s">
        <v>58</v>
      </c>
      <c r="AK376" t="s">
        <v>59</v>
      </c>
      <c r="AL376">
        <v>39756</v>
      </c>
      <c r="AN376" t="b">
        <v>1</v>
      </c>
      <c r="AQ376" t="s">
        <v>177</v>
      </c>
      <c r="BB376" s="7" t="s">
        <v>4486</v>
      </c>
      <c r="BC376" s="7" t="s">
        <v>143</v>
      </c>
      <c r="BE376" s="7">
        <v>98404</v>
      </c>
      <c r="BO376" t="s">
        <v>28001</v>
      </c>
      <c r="BP376">
        <v>21680</v>
      </c>
      <c r="BQ376">
        <v>8970</v>
      </c>
      <c r="BR376">
        <v>15892</v>
      </c>
      <c r="BT376">
        <v>27</v>
      </c>
      <c r="BU376" t="s">
        <v>26899</v>
      </c>
      <c r="BV376" t="s">
        <v>4695</v>
      </c>
      <c r="BX376">
        <v>43598.296516203707</v>
      </c>
    </row>
    <row r="377" spans="1:76" x14ac:dyDescent="0.25">
      <c r="A377" t="s">
        <v>28002</v>
      </c>
      <c r="B377" t="s">
        <v>918</v>
      </c>
      <c r="C377" t="s">
        <v>46</v>
      </c>
      <c r="D377">
        <v>39173</v>
      </c>
      <c r="H377" t="s">
        <v>47</v>
      </c>
      <c r="I377">
        <v>39173</v>
      </c>
      <c r="J377">
        <v>2008</v>
      </c>
      <c r="K377" t="s">
        <v>85</v>
      </c>
      <c r="L377" t="s">
        <v>919</v>
      </c>
      <c r="N377" t="s">
        <v>920</v>
      </c>
      <c r="O377" t="s">
        <v>225</v>
      </c>
      <c r="P377" t="s">
        <v>226</v>
      </c>
      <c r="R377">
        <v>98665</v>
      </c>
      <c r="T377" t="s">
        <v>24449</v>
      </c>
      <c r="V377" t="s">
        <v>90</v>
      </c>
      <c r="W377">
        <v>12</v>
      </c>
      <c r="X377" t="s">
        <v>921</v>
      </c>
      <c r="Y377">
        <v>4747</v>
      </c>
      <c r="Z377" t="s">
        <v>226</v>
      </c>
      <c r="AA377" t="s">
        <v>57</v>
      </c>
      <c r="AC377" t="s">
        <v>146</v>
      </c>
      <c r="AD377" t="s">
        <v>4690</v>
      </c>
      <c r="AE377" t="s">
        <v>107</v>
      </c>
      <c r="AF377" t="s">
        <v>107</v>
      </c>
      <c r="AJ377" t="s">
        <v>58</v>
      </c>
      <c r="AK377" t="s">
        <v>59</v>
      </c>
      <c r="AL377">
        <v>39756</v>
      </c>
      <c r="AN377" t="b">
        <v>1</v>
      </c>
      <c r="AQ377" t="s">
        <v>60</v>
      </c>
      <c r="AR377" t="s">
        <v>61</v>
      </c>
      <c r="AS377" t="s">
        <v>62</v>
      </c>
      <c r="BB377" s="7" t="s">
        <v>920</v>
      </c>
      <c r="BC377" s="7" t="s">
        <v>225</v>
      </c>
      <c r="BE377" s="7">
        <v>98665</v>
      </c>
      <c r="BG377" s="7">
        <v>238485</v>
      </c>
      <c r="BH377" s="7">
        <v>1017.5</v>
      </c>
      <c r="BI377">
        <v>236991.83</v>
      </c>
      <c r="BJ377">
        <v>0</v>
      </c>
      <c r="BK377">
        <v>0</v>
      </c>
      <c r="BL377">
        <v>0</v>
      </c>
      <c r="BM377">
        <v>4983.7299999999996</v>
      </c>
      <c r="BN377">
        <v>0</v>
      </c>
      <c r="BO377" t="s">
        <v>28003</v>
      </c>
      <c r="BP377">
        <v>22096</v>
      </c>
      <c r="BQ377">
        <v>6882</v>
      </c>
      <c r="BR377">
        <v>15885</v>
      </c>
      <c r="BS377">
        <v>15422</v>
      </c>
      <c r="BT377">
        <v>18</v>
      </c>
      <c r="BU377" t="s">
        <v>24451</v>
      </c>
      <c r="BV377" t="s">
        <v>4695</v>
      </c>
      <c r="BX377">
        <v>44149.417766203704</v>
      </c>
    </row>
    <row r="378" spans="1:76" x14ac:dyDescent="0.25">
      <c r="A378" t="s">
        <v>28004</v>
      </c>
      <c r="B378" t="s">
        <v>28005</v>
      </c>
      <c r="C378" t="s">
        <v>46</v>
      </c>
      <c r="D378">
        <v>39553</v>
      </c>
      <c r="H378" t="s">
        <v>47</v>
      </c>
      <c r="I378">
        <v>39553</v>
      </c>
      <c r="J378">
        <v>2008</v>
      </c>
      <c r="K378" t="s">
        <v>85</v>
      </c>
      <c r="L378" t="s">
        <v>28006</v>
      </c>
      <c r="N378" t="s">
        <v>28007</v>
      </c>
      <c r="O378" t="s">
        <v>110</v>
      </c>
      <c r="P378" t="s">
        <v>111</v>
      </c>
      <c r="R378">
        <v>98366</v>
      </c>
      <c r="S378" t="s">
        <v>28008</v>
      </c>
      <c r="T378" t="s">
        <v>28008</v>
      </c>
      <c r="V378" t="s">
        <v>4807</v>
      </c>
      <c r="W378">
        <v>23</v>
      </c>
      <c r="X378" t="s">
        <v>4824</v>
      </c>
      <c r="Y378">
        <v>3539</v>
      </c>
      <c r="Z378" t="s">
        <v>111</v>
      </c>
      <c r="AA378" t="s">
        <v>4785</v>
      </c>
      <c r="AB378">
        <v>134081</v>
      </c>
      <c r="AC378" t="s">
        <v>146</v>
      </c>
      <c r="AD378" t="s">
        <v>4690</v>
      </c>
      <c r="AE378" t="s">
        <v>107</v>
      </c>
      <c r="AF378" t="s">
        <v>107</v>
      </c>
      <c r="AJ378" t="s">
        <v>58</v>
      </c>
      <c r="AK378" t="s">
        <v>59</v>
      </c>
      <c r="AL378">
        <v>39756</v>
      </c>
      <c r="AN378" t="b">
        <v>1</v>
      </c>
      <c r="AQ378" t="s">
        <v>60</v>
      </c>
      <c r="AR378" t="s">
        <v>99</v>
      </c>
      <c r="BB378" s="7" t="s">
        <v>28007</v>
      </c>
      <c r="BC378" s="7" t="s">
        <v>110</v>
      </c>
      <c r="BE378" s="7">
        <v>98366</v>
      </c>
      <c r="BG378" s="7">
        <v>40977.14</v>
      </c>
      <c r="BH378" s="7">
        <v>6203.32</v>
      </c>
      <c r="BI378">
        <v>38622.97</v>
      </c>
      <c r="BJ378">
        <v>0</v>
      </c>
      <c r="BK378">
        <v>0</v>
      </c>
      <c r="BL378">
        <v>0</v>
      </c>
      <c r="BO378" t="s">
        <v>28009</v>
      </c>
      <c r="BP378">
        <v>12384</v>
      </c>
      <c r="BQ378">
        <v>5387</v>
      </c>
      <c r="BR378">
        <v>16266</v>
      </c>
      <c r="BS378">
        <v>14896</v>
      </c>
      <c r="BU378" t="s">
        <v>28010</v>
      </c>
      <c r="BV378" t="s">
        <v>4695</v>
      </c>
      <c r="BX378">
        <v>44149.39334490741</v>
      </c>
    </row>
    <row r="379" spans="1:76" x14ac:dyDescent="0.25">
      <c r="A379" t="s">
        <v>28011</v>
      </c>
      <c r="B379" t="s">
        <v>28012</v>
      </c>
      <c r="C379" t="s">
        <v>46</v>
      </c>
      <c r="D379">
        <v>39421</v>
      </c>
      <c r="H379" t="s">
        <v>47</v>
      </c>
      <c r="I379">
        <v>39421</v>
      </c>
      <c r="J379">
        <v>2008</v>
      </c>
      <c r="K379" t="s">
        <v>85</v>
      </c>
      <c r="L379" t="s">
        <v>28013</v>
      </c>
      <c r="N379" t="s">
        <v>806</v>
      </c>
      <c r="O379" t="s">
        <v>1823</v>
      </c>
      <c r="P379" t="s">
        <v>51</v>
      </c>
      <c r="R379">
        <v>99173</v>
      </c>
      <c r="S379" t="s">
        <v>28014</v>
      </c>
      <c r="T379" t="s">
        <v>28015</v>
      </c>
      <c r="V379" t="s">
        <v>4807</v>
      </c>
      <c r="W379">
        <v>23</v>
      </c>
      <c r="X379" t="s">
        <v>7121</v>
      </c>
      <c r="Y379">
        <v>4186</v>
      </c>
      <c r="Z379" t="s">
        <v>51</v>
      </c>
      <c r="AA379" t="s">
        <v>4785</v>
      </c>
      <c r="AB379">
        <v>25100</v>
      </c>
      <c r="AC379" t="s">
        <v>146</v>
      </c>
      <c r="AD379" t="s">
        <v>4690</v>
      </c>
      <c r="AE379" t="s">
        <v>107</v>
      </c>
      <c r="AF379" t="s">
        <v>107</v>
      </c>
      <c r="AJ379" t="s">
        <v>58</v>
      </c>
      <c r="AK379" t="s">
        <v>59</v>
      </c>
      <c r="AL379">
        <v>39756</v>
      </c>
      <c r="AN379" t="b">
        <v>1</v>
      </c>
      <c r="AQ379" t="s">
        <v>177</v>
      </c>
      <c r="BB379" s="7" t="s">
        <v>806</v>
      </c>
      <c r="BC379" s="7" t="s">
        <v>1823</v>
      </c>
      <c r="BE379" s="7">
        <v>99173</v>
      </c>
      <c r="BG379" s="7">
        <v>13259.86</v>
      </c>
      <c r="BH379" s="7">
        <v>0</v>
      </c>
      <c r="BI379">
        <v>13106.96</v>
      </c>
      <c r="BJ379">
        <v>-4700</v>
      </c>
      <c r="BK379">
        <v>0</v>
      </c>
      <c r="BL379">
        <v>0</v>
      </c>
      <c r="BM379">
        <v>1123.03</v>
      </c>
      <c r="BN379">
        <v>0</v>
      </c>
      <c r="BO379" t="s">
        <v>28016</v>
      </c>
      <c r="BP379">
        <v>12434</v>
      </c>
      <c r="BQ379">
        <v>3702</v>
      </c>
      <c r="BR379">
        <v>16265</v>
      </c>
      <c r="BS379">
        <v>14902</v>
      </c>
      <c r="BU379" t="s">
        <v>28017</v>
      </c>
      <c r="BV379" t="s">
        <v>4695</v>
      </c>
      <c r="BX379">
        <v>44149.393645833334</v>
      </c>
    </row>
    <row r="380" spans="1:76" x14ac:dyDescent="0.25">
      <c r="A380" t="s">
        <v>28018</v>
      </c>
      <c r="B380" t="s">
        <v>3545</v>
      </c>
      <c r="C380" t="s">
        <v>46</v>
      </c>
      <c r="D380">
        <v>39187</v>
      </c>
      <c r="H380" t="s">
        <v>47</v>
      </c>
      <c r="I380">
        <v>39187</v>
      </c>
      <c r="J380">
        <v>2008</v>
      </c>
      <c r="K380" t="s">
        <v>85</v>
      </c>
      <c r="L380" t="s">
        <v>3546</v>
      </c>
      <c r="N380" t="s">
        <v>3547</v>
      </c>
      <c r="O380" t="s">
        <v>3548</v>
      </c>
      <c r="P380" t="s">
        <v>105</v>
      </c>
      <c r="R380">
        <v>99037</v>
      </c>
      <c r="V380" t="s">
        <v>90</v>
      </c>
      <c r="W380">
        <v>12</v>
      </c>
      <c r="X380" t="s">
        <v>1464</v>
      </c>
      <c r="Y380">
        <v>4733</v>
      </c>
      <c r="Z380" t="s">
        <v>105</v>
      </c>
      <c r="AA380" t="s">
        <v>57</v>
      </c>
      <c r="AC380" t="s">
        <v>146</v>
      </c>
      <c r="AD380" t="s">
        <v>4690</v>
      </c>
      <c r="AE380" t="s">
        <v>107</v>
      </c>
      <c r="AF380" t="s">
        <v>107</v>
      </c>
      <c r="AJ380" t="s">
        <v>58</v>
      </c>
      <c r="AK380" t="s">
        <v>59</v>
      </c>
      <c r="AL380">
        <v>39756</v>
      </c>
      <c r="AN380" t="b">
        <v>1</v>
      </c>
      <c r="AQ380" t="s">
        <v>60</v>
      </c>
      <c r="AR380" t="s">
        <v>61</v>
      </c>
      <c r="AS380" t="s">
        <v>62</v>
      </c>
      <c r="BB380" s="7" t="s">
        <v>3547</v>
      </c>
      <c r="BC380" s="7" t="s">
        <v>3548</v>
      </c>
      <c r="BE380" s="7">
        <v>99037</v>
      </c>
      <c r="BG380" s="7">
        <v>95196.82</v>
      </c>
      <c r="BH380" s="7">
        <v>0</v>
      </c>
      <c r="BI380">
        <v>94910</v>
      </c>
      <c r="BJ380">
        <v>-286.82</v>
      </c>
      <c r="BK380">
        <v>0</v>
      </c>
      <c r="BL380">
        <v>0</v>
      </c>
      <c r="BO380" t="s">
        <v>28019</v>
      </c>
      <c r="BP380">
        <v>12415</v>
      </c>
      <c r="BQ380">
        <v>9741</v>
      </c>
      <c r="BR380">
        <v>16264</v>
      </c>
      <c r="BS380">
        <v>14900</v>
      </c>
      <c r="BT380">
        <v>4</v>
      </c>
      <c r="BU380" t="s">
        <v>28020</v>
      </c>
      <c r="BV380" t="s">
        <v>4695</v>
      </c>
      <c r="BX380">
        <v>44149.393530092595</v>
      </c>
    </row>
    <row r="381" spans="1:76" x14ac:dyDescent="0.25">
      <c r="A381" t="s">
        <v>28021</v>
      </c>
      <c r="B381" t="s">
        <v>3323</v>
      </c>
      <c r="C381" t="s">
        <v>46</v>
      </c>
      <c r="D381">
        <v>39084</v>
      </c>
      <c r="H381" t="s">
        <v>47</v>
      </c>
      <c r="I381">
        <v>39084</v>
      </c>
      <c r="J381">
        <v>2008</v>
      </c>
      <c r="K381" t="s">
        <v>85</v>
      </c>
      <c r="L381" t="s">
        <v>3324</v>
      </c>
      <c r="N381" t="s">
        <v>3325</v>
      </c>
      <c r="O381" t="s">
        <v>886</v>
      </c>
      <c r="P381" t="s">
        <v>115</v>
      </c>
      <c r="R381">
        <v>98338</v>
      </c>
      <c r="S381" t="s">
        <v>3837</v>
      </c>
      <c r="T381" t="s">
        <v>3837</v>
      </c>
      <c r="V381" t="s">
        <v>54</v>
      </c>
      <c r="W381">
        <v>13</v>
      </c>
      <c r="X381" t="s">
        <v>174</v>
      </c>
      <c r="Y381">
        <v>4781</v>
      </c>
      <c r="Z381" t="s">
        <v>115</v>
      </c>
      <c r="AA381" t="s">
        <v>57</v>
      </c>
      <c r="AC381" t="s">
        <v>146</v>
      </c>
      <c r="AD381" t="s">
        <v>4690</v>
      </c>
      <c r="AE381" t="s">
        <v>107</v>
      </c>
      <c r="AF381" t="s">
        <v>107</v>
      </c>
      <c r="AJ381" t="s">
        <v>58</v>
      </c>
      <c r="AK381" t="s">
        <v>59</v>
      </c>
      <c r="AL381">
        <v>39756</v>
      </c>
      <c r="AN381" t="b">
        <v>1</v>
      </c>
      <c r="AQ381" t="s">
        <v>60</v>
      </c>
      <c r="AR381" t="s">
        <v>61</v>
      </c>
      <c r="AS381" t="s">
        <v>62</v>
      </c>
      <c r="BB381" s="7" t="s">
        <v>3325</v>
      </c>
      <c r="BC381" s="7" t="s">
        <v>886</v>
      </c>
      <c r="BE381" s="7">
        <v>98338</v>
      </c>
      <c r="BG381" s="7">
        <v>85729.03</v>
      </c>
      <c r="BH381" s="7">
        <v>15211.17</v>
      </c>
      <c r="BI381">
        <v>100235.06</v>
      </c>
      <c r="BJ381">
        <v>918.19</v>
      </c>
      <c r="BK381">
        <v>0</v>
      </c>
      <c r="BL381">
        <v>0</v>
      </c>
      <c r="BM381">
        <v>486.05</v>
      </c>
      <c r="BN381">
        <v>0</v>
      </c>
      <c r="BO381" t="s">
        <v>28022</v>
      </c>
      <c r="BP381">
        <v>12537</v>
      </c>
      <c r="BQ381">
        <v>27193</v>
      </c>
      <c r="BR381">
        <v>16259</v>
      </c>
      <c r="BS381">
        <v>14907</v>
      </c>
      <c r="BT381">
        <v>2</v>
      </c>
      <c r="BU381" t="s">
        <v>24501</v>
      </c>
      <c r="BV381" t="s">
        <v>4695</v>
      </c>
      <c r="BX381">
        <v>44149.393796296295</v>
      </c>
    </row>
    <row r="382" spans="1:76" x14ac:dyDescent="0.25">
      <c r="A382" t="s">
        <v>28023</v>
      </c>
      <c r="B382" t="s">
        <v>961</v>
      </c>
      <c r="C382" t="s">
        <v>46</v>
      </c>
      <c r="D382">
        <v>39278</v>
      </c>
      <c r="H382" t="s">
        <v>47</v>
      </c>
      <c r="I382">
        <v>39278</v>
      </c>
      <c r="J382">
        <v>2008</v>
      </c>
      <c r="K382" t="s">
        <v>77</v>
      </c>
      <c r="L382" t="s">
        <v>962</v>
      </c>
      <c r="N382" t="s">
        <v>963</v>
      </c>
      <c r="O382" t="s">
        <v>117</v>
      </c>
      <c r="P382" t="s">
        <v>115</v>
      </c>
      <c r="R382">
        <v>98371</v>
      </c>
      <c r="S382" t="s">
        <v>2700</v>
      </c>
      <c r="T382" t="s">
        <v>25870</v>
      </c>
      <c r="V382" t="s">
        <v>54</v>
      </c>
      <c r="W382">
        <v>13</v>
      </c>
      <c r="X382" t="s">
        <v>386</v>
      </c>
      <c r="Y382">
        <v>4827</v>
      </c>
      <c r="Z382" t="s">
        <v>115</v>
      </c>
      <c r="AA382" t="s">
        <v>57</v>
      </c>
      <c r="AC382" t="s">
        <v>146</v>
      </c>
      <c r="AD382" t="s">
        <v>4690</v>
      </c>
      <c r="AE382" t="s">
        <v>107</v>
      </c>
      <c r="AF382" t="s">
        <v>107</v>
      </c>
      <c r="AJ382" t="s">
        <v>58</v>
      </c>
      <c r="AK382" t="s">
        <v>59</v>
      </c>
      <c r="AL382">
        <v>39756</v>
      </c>
      <c r="AN382" t="b">
        <v>1</v>
      </c>
      <c r="AQ382" t="s">
        <v>73</v>
      </c>
      <c r="BB382" s="7" t="s">
        <v>963</v>
      </c>
      <c r="BC382" s="7" t="s">
        <v>117</v>
      </c>
      <c r="BE382" s="7">
        <v>98371</v>
      </c>
      <c r="BG382" s="7">
        <v>0</v>
      </c>
      <c r="BH382" s="7">
        <v>5652.66</v>
      </c>
      <c r="BI382">
        <v>2067.63</v>
      </c>
      <c r="BJ382">
        <v>0</v>
      </c>
      <c r="BK382">
        <v>0</v>
      </c>
      <c r="BL382">
        <v>0</v>
      </c>
      <c r="BO382" t="s">
        <v>28024</v>
      </c>
      <c r="BP382">
        <v>12555</v>
      </c>
      <c r="BQ382">
        <v>28278</v>
      </c>
      <c r="BR382">
        <v>16253</v>
      </c>
      <c r="BS382">
        <v>14912</v>
      </c>
      <c r="BT382">
        <v>25</v>
      </c>
      <c r="BU382" t="s">
        <v>21531</v>
      </c>
      <c r="BV382" t="s">
        <v>4695</v>
      </c>
      <c r="BX382">
        <v>44149.394016203703</v>
      </c>
    </row>
    <row r="383" spans="1:76" x14ac:dyDescent="0.25">
      <c r="A383" t="s">
        <v>28025</v>
      </c>
      <c r="B383" t="s">
        <v>293</v>
      </c>
      <c r="C383" t="s">
        <v>46</v>
      </c>
      <c r="D383">
        <v>38335</v>
      </c>
      <c r="H383" t="s">
        <v>47</v>
      </c>
      <c r="I383">
        <v>38335</v>
      </c>
      <c r="J383">
        <v>2008</v>
      </c>
      <c r="K383" t="s">
        <v>85</v>
      </c>
      <c r="L383" t="s">
        <v>294</v>
      </c>
      <c r="N383" t="s">
        <v>1306</v>
      </c>
      <c r="O383" t="s">
        <v>375</v>
      </c>
      <c r="R383">
        <v>98040</v>
      </c>
      <c r="S383" t="s">
        <v>1861</v>
      </c>
      <c r="T383" t="s">
        <v>22250</v>
      </c>
      <c r="V383" t="s">
        <v>297</v>
      </c>
      <c r="W383">
        <v>5</v>
      </c>
      <c r="X383" t="s">
        <v>4770</v>
      </c>
      <c r="Y383">
        <v>1000</v>
      </c>
      <c r="AA383" t="s">
        <v>71</v>
      </c>
      <c r="AC383" t="s">
        <v>146</v>
      </c>
      <c r="AD383" t="s">
        <v>4690</v>
      </c>
      <c r="AE383" t="s">
        <v>107</v>
      </c>
      <c r="AF383" t="s">
        <v>107</v>
      </c>
      <c r="AJ383" t="s">
        <v>58</v>
      </c>
      <c r="AK383" t="s">
        <v>59</v>
      </c>
      <c r="AL383">
        <v>39756</v>
      </c>
      <c r="AN383" t="b">
        <v>1</v>
      </c>
      <c r="AQ383" t="s">
        <v>60</v>
      </c>
      <c r="AR383" t="s">
        <v>61</v>
      </c>
      <c r="AS383" t="s">
        <v>62</v>
      </c>
      <c r="BB383" s="7" t="s">
        <v>1306</v>
      </c>
      <c r="BC383" s="7" t="s">
        <v>375</v>
      </c>
      <c r="BE383" s="7">
        <v>98040</v>
      </c>
      <c r="BG383" s="7">
        <v>1881395.68</v>
      </c>
      <c r="BH383" s="7">
        <v>0</v>
      </c>
      <c r="BI383">
        <v>1883197.97</v>
      </c>
      <c r="BJ383">
        <v>0</v>
      </c>
      <c r="BK383">
        <v>0</v>
      </c>
      <c r="BL383">
        <v>0</v>
      </c>
      <c r="BM383">
        <v>478234.15</v>
      </c>
      <c r="BN383">
        <v>0</v>
      </c>
      <c r="BO383" t="s">
        <v>28026</v>
      </c>
      <c r="BP383">
        <v>12735</v>
      </c>
      <c r="BQ383">
        <v>27196</v>
      </c>
      <c r="BR383">
        <v>16242</v>
      </c>
      <c r="BS383">
        <v>14917</v>
      </c>
      <c r="BU383" t="s">
        <v>24364</v>
      </c>
      <c r="BV383" t="s">
        <v>4695</v>
      </c>
      <c r="BX383">
        <v>44149.394201388888</v>
      </c>
    </row>
    <row r="384" spans="1:76" x14ac:dyDescent="0.25">
      <c r="A384" t="s">
        <v>28027</v>
      </c>
      <c r="B384" t="s">
        <v>24528</v>
      </c>
      <c r="C384" t="s">
        <v>46</v>
      </c>
      <c r="D384">
        <v>39597</v>
      </c>
      <c r="I384">
        <v>39597</v>
      </c>
      <c r="J384">
        <v>2008</v>
      </c>
      <c r="K384" t="s">
        <v>85</v>
      </c>
      <c r="L384" t="s">
        <v>24529</v>
      </c>
      <c r="N384" t="s">
        <v>24530</v>
      </c>
      <c r="O384" t="s">
        <v>17572</v>
      </c>
      <c r="P384" t="s">
        <v>613</v>
      </c>
      <c r="R384">
        <v>991189668</v>
      </c>
      <c r="S384" t="s">
        <v>24531</v>
      </c>
      <c r="T384" t="s">
        <v>24532</v>
      </c>
      <c r="V384" t="s">
        <v>4807</v>
      </c>
      <c r="W384">
        <v>23</v>
      </c>
      <c r="X384" t="s">
        <v>7356</v>
      </c>
      <c r="Y384">
        <v>3290</v>
      </c>
      <c r="Z384" t="s">
        <v>613</v>
      </c>
      <c r="AA384" t="s">
        <v>4785</v>
      </c>
      <c r="AB384">
        <v>4052</v>
      </c>
      <c r="AC384" t="s">
        <v>146</v>
      </c>
      <c r="AD384" t="s">
        <v>4690</v>
      </c>
      <c r="AE384" t="s">
        <v>107</v>
      </c>
      <c r="AF384" t="s">
        <v>107</v>
      </c>
      <c r="AJ384" t="s">
        <v>58</v>
      </c>
      <c r="AK384" t="s">
        <v>59</v>
      </c>
      <c r="AL384">
        <v>39756</v>
      </c>
      <c r="AN384" t="b">
        <v>1</v>
      </c>
      <c r="AQ384" t="s">
        <v>60</v>
      </c>
      <c r="AR384" t="s">
        <v>61</v>
      </c>
      <c r="BB384" s="7" t="s">
        <v>24530</v>
      </c>
      <c r="BC384" s="7" t="s">
        <v>17572</v>
      </c>
      <c r="BE384" s="7">
        <v>991189668</v>
      </c>
      <c r="BO384" t="s">
        <v>28028</v>
      </c>
      <c r="BP384">
        <v>13105</v>
      </c>
      <c r="BQ384">
        <v>7900</v>
      </c>
      <c r="BR384">
        <v>16230</v>
      </c>
      <c r="BU384" t="s">
        <v>24534</v>
      </c>
      <c r="BV384" t="s">
        <v>4695</v>
      </c>
      <c r="BX384">
        <v>43598.299629629626</v>
      </c>
    </row>
    <row r="385" spans="1:76" x14ac:dyDescent="0.25">
      <c r="A385" t="s">
        <v>28029</v>
      </c>
      <c r="B385" t="s">
        <v>1138</v>
      </c>
      <c r="C385" t="s">
        <v>46</v>
      </c>
      <c r="D385">
        <v>39607</v>
      </c>
      <c r="H385" t="s">
        <v>289</v>
      </c>
      <c r="I385">
        <v>39607</v>
      </c>
      <c r="J385">
        <v>2008</v>
      </c>
      <c r="K385" t="s">
        <v>85</v>
      </c>
      <c r="L385" t="s">
        <v>1139</v>
      </c>
      <c r="N385" t="s">
        <v>1141</v>
      </c>
      <c r="O385" t="s">
        <v>143</v>
      </c>
      <c r="P385" t="s">
        <v>115</v>
      </c>
      <c r="R385">
        <v>984454502</v>
      </c>
      <c r="T385" t="s">
        <v>8702</v>
      </c>
      <c r="V385" t="s">
        <v>54</v>
      </c>
      <c r="W385">
        <v>13</v>
      </c>
      <c r="X385" t="s">
        <v>386</v>
      </c>
      <c r="Y385">
        <v>4827</v>
      </c>
      <c r="Z385" t="s">
        <v>115</v>
      </c>
      <c r="AA385" t="s">
        <v>57</v>
      </c>
      <c r="AC385" t="s">
        <v>146</v>
      </c>
      <c r="AD385" t="s">
        <v>4690</v>
      </c>
      <c r="AE385" t="s">
        <v>107</v>
      </c>
      <c r="AF385" t="s">
        <v>107</v>
      </c>
      <c r="AJ385" t="s">
        <v>58</v>
      </c>
      <c r="AK385" t="s">
        <v>59</v>
      </c>
      <c r="AL385">
        <v>39756</v>
      </c>
      <c r="AN385" t="b">
        <v>1</v>
      </c>
      <c r="AQ385" t="s">
        <v>60</v>
      </c>
      <c r="AR385" t="s">
        <v>99</v>
      </c>
      <c r="AS385" t="s">
        <v>4734</v>
      </c>
      <c r="BB385" s="7" t="s">
        <v>1141</v>
      </c>
      <c r="BC385" s="7" t="s">
        <v>143</v>
      </c>
      <c r="BE385" s="7">
        <v>984454502</v>
      </c>
      <c r="BG385" s="7">
        <v>1037</v>
      </c>
      <c r="BH385" s="7">
        <v>0</v>
      </c>
      <c r="BI385">
        <v>812</v>
      </c>
      <c r="BJ385">
        <v>0</v>
      </c>
      <c r="BK385">
        <v>0</v>
      </c>
      <c r="BL385">
        <v>0</v>
      </c>
      <c r="BO385" t="s">
        <v>28030</v>
      </c>
      <c r="BP385">
        <v>13324</v>
      </c>
      <c r="BQ385">
        <v>9111</v>
      </c>
      <c r="BR385">
        <v>16221</v>
      </c>
      <c r="BS385">
        <v>14935</v>
      </c>
      <c r="BT385">
        <v>25</v>
      </c>
      <c r="BU385" t="s">
        <v>8704</v>
      </c>
      <c r="BV385" t="s">
        <v>4695</v>
      </c>
      <c r="BX385">
        <v>44149.395185185182</v>
      </c>
    </row>
    <row r="386" spans="1:76" x14ac:dyDescent="0.25">
      <c r="A386" t="s">
        <v>28031</v>
      </c>
      <c r="B386" t="s">
        <v>1453</v>
      </c>
      <c r="C386" t="s">
        <v>46</v>
      </c>
      <c r="D386">
        <v>39488</v>
      </c>
      <c r="H386" t="s">
        <v>47</v>
      </c>
      <c r="I386">
        <v>39488</v>
      </c>
      <c r="J386">
        <v>2008</v>
      </c>
      <c r="K386" t="s">
        <v>85</v>
      </c>
      <c r="L386" t="s">
        <v>26536</v>
      </c>
      <c r="N386" t="s">
        <v>1454</v>
      </c>
      <c r="O386" t="s">
        <v>255</v>
      </c>
      <c r="P386" t="s">
        <v>255</v>
      </c>
      <c r="R386">
        <v>988162128</v>
      </c>
      <c r="S386" t="s">
        <v>1455</v>
      </c>
      <c r="T386" t="s">
        <v>26537</v>
      </c>
      <c r="V386" t="s">
        <v>4807</v>
      </c>
      <c r="W386">
        <v>23</v>
      </c>
      <c r="X386" t="s">
        <v>6430</v>
      </c>
      <c r="Y386">
        <v>3111</v>
      </c>
      <c r="Z386" t="s">
        <v>255</v>
      </c>
      <c r="AA386" t="s">
        <v>4785</v>
      </c>
      <c r="AB386">
        <v>35808</v>
      </c>
      <c r="AC386" t="s">
        <v>146</v>
      </c>
      <c r="AD386" t="s">
        <v>4690</v>
      </c>
      <c r="AE386" t="s">
        <v>107</v>
      </c>
      <c r="AF386" t="s">
        <v>107</v>
      </c>
      <c r="AJ386" t="s">
        <v>58</v>
      </c>
      <c r="AK386" t="s">
        <v>59</v>
      </c>
      <c r="AL386">
        <v>39756</v>
      </c>
      <c r="AN386" t="b">
        <v>1</v>
      </c>
      <c r="AQ386" t="s">
        <v>177</v>
      </c>
      <c r="BB386" s="7" t="s">
        <v>1454</v>
      </c>
      <c r="BC386" s="7" t="s">
        <v>255</v>
      </c>
      <c r="BE386" s="7">
        <v>988162128</v>
      </c>
      <c r="BG386" s="7">
        <v>100</v>
      </c>
      <c r="BH386" s="7">
        <v>0</v>
      </c>
      <c r="BI386">
        <v>657.22</v>
      </c>
      <c r="BJ386">
        <v>0</v>
      </c>
      <c r="BK386">
        <v>0</v>
      </c>
      <c r="BL386">
        <v>0</v>
      </c>
      <c r="BO386" t="s">
        <v>28032</v>
      </c>
      <c r="BP386">
        <v>13355</v>
      </c>
      <c r="BQ386">
        <v>24180</v>
      </c>
      <c r="BR386">
        <v>16219</v>
      </c>
      <c r="BS386">
        <v>14938</v>
      </c>
      <c r="BU386" t="s">
        <v>28033</v>
      </c>
      <c r="BV386" t="s">
        <v>4695</v>
      </c>
      <c r="BX386">
        <v>44149.395289351851</v>
      </c>
    </row>
    <row r="387" spans="1:76" x14ac:dyDescent="0.25">
      <c r="A387" t="s">
        <v>28034</v>
      </c>
      <c r="B387" t="s">
        <v>682</v>
      </c>
      <c r="C387" t="s">
        <v>46</v>
      </c>
      <c r="D387">
        <v>39540</v>
      </c>
      <c r="H387" t="s">
        <v>47</v>
      </c>
      <c r="I387">
        <v>39540</v>
      </c>
      <c r="J387">
        <v>2008</v>
      </c>
      <c r="K387" t="s">
        <v>85</v>
      </c>
      <c r="L387" t="s">
        <v>28035</v>
      </c>
      <c r="N387" t="s">
        <v>28036</v>
      </c>
      <c r="O387" t="s">
        <v>2601</v>
      </c>
      <c r="P387" t="s">
        <v>115</v>
      </c>
      <c r="R387" t="s">
        <v>28037</v>
      </c>
      <c r="S387" t="s">
        <v>684</v>
      </c>
      <c r="T387" t="s">
        <v>28038</v>
      </c>
      <c r="V387" t="s">
        <v>4783</v>
      </c>
      <c r="W387">
        <v>25</v>
      </c>
      <c r="X387" t="s">
        <v>4784</v>
      </c>
      <c r="Y387">
        <v>3879</v>
      </c>
      <c r="Z387" t="s">
        <v>115</v>
      </c>
      <c r="AA387" t="s">
        <v>4785</v>
      </c>
      <c r="AB387">
        <v>373207</v>
      </c>
      <c r="AC387" t="s">
        <v>146</v>
      </c>
      <c r="AD387" t="s">
        <v>4690</v>
      </c>
      <c r="AE387" t="s">
        <v>107</v>
      </c>
      <c r="AF387" t="s">
        <v>107</v>
      </c>
      <c r="AJ387" t="s">
        <v>58</v>
      </c>
      <c r="AK387" t="s">
        <v>59</v>
      </c>
      <c r="AL387">
        <v>39756</v>
      </c>
      <c r="AN387" t="b">
        <v>1</v>
      </c>
      <c r="AQ387" t="s">
        <v>73</v>
      </c>
      <c r="AR387" t="s">
        <v>61</v>
      </c>
      <c r="BB387" s="7" t="s">
        <v>28036</v>
      </c>
      <c r="BC387" s="7" t="s">
        <v>2601</v>
      </c>
      <c r="BE387" s="7" t="s">
        <v>28037</v>
      </c>
      <c r="BG387" s="7">
        <v>22149.24</v>
      </c>
      <c r="BH387" s="7">
        <v>0</v>
      </c>
      <c r="BI387">
        <v>17442.060000000001</v>
      </c>
      <c r="BJ387">
        <v>0</v>
      </c>
      <c r="BK387">
        <v>0</v>
      </c>
      <c r="BL387">
        <v>0</v>
      </c>
      <c r="BM387">
        <v>925.31</v>
      </c>
      <c r="BN387">
        <v>0</v>
      </c>
      <c r="BO387" t="s">
        <v>28039</v>
      </c>
      <c r="BP387">
        <v>13738</v>
      </c>
      <c r="BQ387">
        <v>100</v>
      </c>
      <c r="BR387">
        <v>16205</v>
      </c>
      <c r="BS387">
        <v>14941</v>
      </c>
      <c r="BU387" t="s">
        <v>28040</v>
      </c>
      <c r="BV387" t="s">
        <v>4695</v>
      </c>
      <c r="BX387">
        <v>44149.395358796297</v>
      </c>
    </row>
    <row r="388" spans="1:76" x14ac:dyDescent="0.25">
      <c r="A388" t="s">
        <v>28041</v>
      </c>
      <c r="B388" t="s">
        <v>1697</v>
      </c>
      <c r="C388" t="s">
        <v>46</v>
      </c>
      <c r="D388">
        <v>39530</v>
      </c>
      <c r="H388" t="s">
        <v>47</v>
      </c>
      <c r="I388">
        <v>39530</v>
      </c>
      <c r="J388">
        <v>2008</v>
      </c>
      <c r="K388" t="s">
        <v>85</v>
      </c>
      <c r="L388" t="s">
        <v>28042</v>
      </c>
      <c r="N388" t="s">
        <v>1698</v>
      </c>
      <c r="O388" t="s">
        <v>604</v>
      </c>
      <c r="P388" t="s">
        <v>68</v>
      </c>
      <c r="R388">
        <v>980341411</v>
      </c>
      <c r="S388" t="s">
        <v>1699</v>
      </c>
      <c r="T388" t="s">
        <v>28043</v>
      </c>
      <c r="V388" t="s">
        <v>54</v>
      </c>
      <c r="W388">
        <v>13</v>
      </c>
      <c r="X388" t="s">
        <v>607</v>
      </c>
      <c r="Y388">
        <v>4868</v>
      </c>
      <c r="Z388" t="s">
        <v>68</v>
      </c>
      <c r="AA388" t="s">
        <v>57</v>
      </c>
      <c r="AC388" t="s">
        <v>146</v>
      </c>
      <c r="AD388" t="s">
        <v>4690</v>
      </c>
      <c r="AE388" t="s">
        <v>107</v>
      </c>
      <c r="AF388" t="s">
        <v>107</v>
      </c>
      <c r="AJ388" t="s">
        <v>58</v>
      </c>
      <c r="AK388" t="s">
        <v>59</v>
      </c>
      <c r="AL388">
        <v>39756</v>
      </c>
      <c r="AN388" t="b">
        <v>1</v>
      </c>
      <c r="AQ388" t="s">
        <v>60</v>
      </c>
      <c r="AR388" t="s">
        <v>99</v>
      </c>
      <c r="AS388" t="s">
        <v>4734</v>
      </c>
      <c r="BB388" s="7" t="s">
        <v>1698</v>
      </c>
      <c r="BC388" s="7" t="s">
        <v>604</v>
      </c>
      <c r="BE388" s="7">
        <v>980341411</v>
      </c>
      <c r="BG388" s="7">
        <v>186408.45</v>
      </c>
      <c r="BH388" s="7">
        <v>0</v>
      </c>
      <c r="BI388">
        <v>186692.78</v>
      </c>
      <c r="BJ388">
        <v>0</v>
      </c>
      <c r="BK388">
        <v>0</v>
      </c>
      <c r="BL388">
        <v>0</v>
      </c>
      <c r="BM388">
        <v>130711.11</v>
      </c>
      <c r="BN388">
        <v>7145</v>
      </c>
      <c r="BO388" t="s">
        <v>28044</v>
      </c>
      <c r="BP388">
        <v>14075</v>
      </c>
      <c r="BQ388">
        <v>1401</v>
      </c>
      <c r="BR388">
        <v>16191</v>
      </c>
      <c r="BS388">
        <v>14958</v>
      </c>
      <c r="BT388">
        <v>45</v>
      </c>
      <c r="BU388" t="s">
        <v>28045</v>
      </c>
      <c r="BV388" t="s">
        <v>4695</v>
      </c>
      <c r="BX388">
        <v>44149.395983796298</v>
      </c>
    </row>
    <row r="389" spans="1:76" x14ac:dyDescent="0.25">
      <c r="A389" t="s">
        <v>28046</v>
      </c>
      <c r="B389" t="s">
        <v>1920</v>
      </c>
      <c r="C389" t="s">
        <v>46</v>
      </c>
      <c r="D389">
        <v>39198</v>
      </c>
      <c r="H389" t="s">
        <v>47</v>
      </c>
      <c r="I389">
        <v>39198</v>
      </c>
      <c r="J389">
        <v>2008</v>
      </c>
      <c r="K389" t="s">
        <v>85</v>
      </c>
      <c r="L389" t="s">
        <v>1921</v>
      </c>
      <c r="N389" t="s">
        <v>1922</v>
      </c>
      <c r="O389" t="s">
        <v>105</v>
      </c>
      <c r="P389" t="s">
        <v>105</v>
      </c>
      <c r="R389">
        <v>99202</v>
      </c>
      <c r="T389" t="s">
        <v>28047</v>
      </c>
      <c r="V389" t="s">
        <v>54</v>
      </c>
      <c r="W389">
        <v>13</v>
      </c>
      <c r="X389" t="s">
        <v>260</v>
      </c>
      <c r="Y389">
        <v>4783</v>
      </c>
      <c r="Z389" t="s">
        <v>105</v>
      </c>
      <c r="AA389" t="s">
        <v>57</v>
      </c>
      <c r="AC389" t="s">
        <v>146</v>
      </c>
      <c r="AD389" t="s">
        <v>4690</v>
      </c>
      <c r="AE389" t="s">
        <v>107</v>
      </c>
      <c r="AF389" t="s">
        <v>107</v>
      </c>
      <c r="AJ389" t="s">
        <v>58</v>
      </c>
      <c r="AK389" t="s">
        <v>59</v>
      </c>
      <c r="AL389">
        <v>39756</v>
      </c>
      <c r="AN389" t="b">
        <v>1</v>
      </c>
      <c r="AQ389" t="s">
        <v>60</v>
      </c>
      <c r="AR389" t="s">
        <v>99</v>
      </c>
      <c r="AS389" t="s">
        <v>4734</v>
      </c>
      <c r="BB389" s="7" t="s">
        <v>1922</v>
      </c>
      <c r="BC389" s="7" t="s">
        <v>105</v>
      </c>
      <c r="BE389" s="7">
        <v>99202</v>
      </c>
      <c r="BG389" s="7">
        <v>17404.310000000001</v>
      </c>
      <c r="BH389" s="7">
        <v>0</v>
      </c>
      <c r="BI389">
        <v>14369.21</v>
      </c>
      <c r="BJ389">
        <v>-50</v>
      </c>
      <c r="BK389">
        <v>0</v>
      </c>
      <c r="BL389">
        <v>0</v>
      </c>
      <c r="BO389" t="s">
        <v>28048</v>
      </c>
      <c r="BP389">
        <v>14157</v>
      </c>
      <c r="BQ389">
        <v>10278</v>
      </c>
      <c r="BR389">
        <v>16189</v>
      </c>
      <c r="BS389">
        <v>14971</v>
      </c>
      <c r="BT389">
        <v>3</v>
      </c>
      <c r="BU389" t="s">
        <v>28049</v>
      </c>
      <c r="BV389" t="s">
        <v>4695</v>
      </c>
      <c r="BX389">
        <v>44149.396354166667</v>
      </c>
    </row>
    <row r="390" spans="1:76" x14ac:dyDescent="0.25">
      <c r="A390" t="s">
        <v>28050</v>
      </c>
      <c r="B390" t="s">
        <v>1223</v>
      </c>
      <c r="C390" t="s">
        <v>46</v>
      </c>
      <c r="D390">
        <v>39225</v>
      </c>
      <c r="H390" t="s">
        <v>47</v>
      </c>
      <c r="I390">
        <v>39225</v>
      </c>
      <c r="J390">
        <v>2008</v>
      </c>
      <c r="K390" t="s">
        <v>85</v>
      </c>
      <c r="L390" t="s">
        <v>20612</v>
      </c>
      <c r="N390" t="s">
        <v>1224</v>
      </c>
      <c r="O390" t="s">
        <v>1225</v>
      </c>
      <c r="P390" t="s">
        <v>226</v>
      </c>
      <c r="R390">
        <v>98625</v>
      </c>
      <c r="S390" t="s">
        <v>1372</v>
      </c>
      <c r="T390" t="s">
        <v>27403</v>
      </c>
      <c r="V390" t="s">
        <v>54</v>
      </c>
      <c r="W390">
        <v>13</v>
      </c>
      <c r="X390" t="s">
        <v>860</v>
      </c>
      <c r="Y390">
        <v>4813</v>
      </c>
      <c r="Z390" t="s">
        <v>226</v>
      </c>
      <c r="AA390" t="s">
        <v>57</v>
      </c>
      <c r="AC390" t="s">
        <v>146</v>
      </c>
      <c r="AD390" t="s">
        <v>4690</v>
      </c>
      <c r="AE390" t="s">
        <v>107</v>
      </c>
      <c r="AF390" t="s">
        <v>107</v>
      </c>
      <c r="AJ390" t="s">
        <v>58</v>
      </c>
      <c r="AK390" t="s">
        <v>59</v>
      </c>
      <c r="AL390">
        <v>39756</v>
      </c>
      <c r="AN390" t="b">
        <v>1</v>
      </c>
      <c r="AQ390" t="s">
        <v>60</v>
      </c>
      <c r="AR390" t="s">
        <v>61</v>
      </c>
      <c r="AS390" t="s">
        <v>62</v>
      </c>
      <c r="BB390" s="7" t="s">
        <v>1224</v>
      </c>
      <c r="BC390" s="7" t="s">
        <v>1225</v>
      </c>
      <c r="BE390" s="7">
        <v>98625</v>
      </c>
      <c r="BG390" s="7">
        <v>106686.91</v>
      </c>
      <c r="BH390" s="7">
        <v>2299.09</v>
      </c>
      <c r="BI390">
        <v>107999</v>
      </c>
      <c r="BJ390">
        <v>0</v>
      </c>
      <c r="BK390">
        <v>0</v>
      </c>
      <c r="BL390">
        <v>0</v>
      </c>
      <c r="BM390">
        <v>459.14</v>
      </c>
      <c r="BN390">
        <v>0</v>
      </c>
      <c r="BO390" t="s">
        <v>28051</v>
      </c>
      <c r="BP390">
        <v>14414</v>
      </c>
      <c r="BQ390">
        <v>23902</v>
      </c>
      <c r="BR390">
        <v>16180</v>
      </c>
      <c r="BS390">
        <v>14989</v>
      </c>
      <c r="BT390">
        <v>18</v>
      </c>
      <c r="BU390" t="s">
        <v>27405</v>
      </c>
      <c r="BV390" t="s">
        <v>4695</v>
      </c>
      <c r="BX390">
        <v>44149.396967592591</v>
      </c>
    </row>
    <row r="391" spans="1:76" x14ac:dyDescent="0.25">
      <c r="A391" t="s">
        <v>28052</v>
      </c>
      <c r="B391" t="s">
        <v>24904</v>
      </c>
      <c r="C391" t="s">
        <v>46</v>
      </c>
      <c r="D391">
        <v>39614</v>
      </c>
      <c r="H391" t="s">
        <v>47</v>
      </c>
      <c r="I391">
        <v>39614</v>
      </c>
      <c r="J391">
        <v>2008</v>
      </c>
      <c r="K391" t="s">
        <v>85</v>
      </c>
      <c r="L391" t="s">
        <v>24905</v>
      </c>
      <c r="N391" t="s">
        <v>28053</v>
      </c>
      <c r="O391" t="s">
        <v>366</v>
      </c>
      <c r="P391" t="s">
        <v>96</v>
      </c>
      <c r="R391" t="s">
        <v>28054</v>
      </c>
      <c r="T391" t="s">
        <v>24908</v>
      </c>
      <c r="V391" t="s">
        <v>4807</v>
      </c>
      <c r="W391">
        <v>23</v>
      </c>
      <c r="X391" t="s">
        <v>7019</v>
      </c>
      <c r="Y391">
        <v>4725</v>
      </c>
      <c r="Z391" t="s">
        <v>96</v>
      </c>
      <c r="AA391" t="s">
        <v>4785</v>
      </c>
      <c r="AB391">
        <v>78479</v>
      </c>
      <c r="AC391" t="s">
        <v>146</v>
      </c>
      <c r="AD391" t="s">
        <v>4690</v>
      </c>
      <c r="AE391" t="s">
        <v>107</v>
      </c>
      <c r="AF391" t="s">
        <v>107</v>
      </c>
      <c r="AJ391" t="s">
        <v>58</v>
      </c>
      <c r="AK391" t="s">
        <v>59</v>
      </c>
      <c r="AL391">
        <v>39756</v>
      </c>
      <c r="AN391" t="b">
        <v>1</v>
      </c>
      <c r="AQ391" t="s">
        <v>60</v>
      </c>
      <c r="AR391" t="s">
        <v>99</v>
      </c>
      <c r="BB391" s="7" t="s">
        <v>28053</v>
      </c>
      <c r="BC391" s="7" t="s">
        <v>366</v>
      </c>
      <c r="BE391" s="7" t="s">
        <v>28054</v>
      </c>
      <c r="BG391" s="7">
        <v>24715.200000000001</v>
      </c>
      <c r="BH391" s="7">
        <v>0</v>
      </c>
      <c r="BI391">
        <v>23833.08</v>
      </c>
      <c r="BJ391">
        <v>0</v>
      </c>
      <c r="BK391">
        <v>0</v>
      </c>
      <c r="BL391">
        <v>0</v>
      </c>
      <c r="BO391" t="s">
        <v>28055</v>
      </c>
      <c r="BP391">
        <v>14486</v>
      </c>
      <c r="BQ391">
        <v>9098</v>
      </c>
      <c r="BR391">
        <v>16174</v>
      </c>
      <c r="BS391">
        <v>14979</v>
      </c>
      <c r="BU391" t="s">
        <v>28056</v>
      </c>
      <c r="BV391" t="s">
        <v>4695</v>
      </c>
      <c r="BX391">
        <v>44149.396770833337</v>
      </c>
    </row>
    <row r="392" spans="1:76" x14ac:dyDescent="0.25">
      <c r="A392" t="s">
        <v>28057</v>
      </c>
      <c r="B392" t="s">
        <v>28058</v>
      </c>
      <c r="C392" t="s">
        <v>46</v>
      </c>
      <c r="D392">
        <v>39688</v>
      </c>
      <c r="H392" t="s">
        <v>47</v>
      </c>
      <c r="I392">
        <v>39688</v>
      </c>
      <c r="J392">
        <v>2008</v>
      </c>
      <c r="K392" t="s">
        <v>85</v>
      </c>
      <c r="L392" t="s">
        <v>28059</v>
      </c>
      <c r="N392" t="s">
        <v>28060</v>
      </c>
      <c r="O392" t="s">
        <v>1481</v>
      </c>
      <c r="P392" t="s">
        <v>632</v>
      </c>
      <c r="R392">
        <v>98277</v>
      </c>
      <c r="S392" t="s">
        <v>28061</v>
      </c>
      <c r="T392" t="s">
        <v>28062</v>
      </c>
      <c r="V392" t="s">
        <v>5396</v>
      </c>
      <c r="W392">
        <v>20</v>
      </c>
      <c r="X392" t="s">
        <v>4808</v>
      </c>
      <c r="Y392">
        <v>3424</v>
      </c>
      <c r="Z392" t="s">
        <v>632</v>
      </c>
      <c r="AA392" t="s">
        <v>4785</v>
      </c>
      <c r="AB392">
        <v>42323</v>
      </c>
      <c r="AC392" t="s">
        <v>146</v>
      </c>
      <c r="AD392" t="s">
        <v>4690</v>
      </c>
      <c r="AE392" t="s">
        <v>107</v>
      </c>
      <c r="AF392" t="s">
        <v>107</v>
      </c>
      <c r="AJ392" t="s">
        <v>58</v>
      </c>
      <c r="AK392" t="s">
        <v>59</v>
      </c>
      <c r="AL392">
        <v>39756</v>
      </c>
      <c r="AN392" t="b">
        <v>1</v>
      </c>
      <c r="AQ392" t="s">
        <v>60</v>
      </c>
      <c r="AR392" t="s">
        <v>99</v>
      </c>
      <c r="BB392" s="7" t="s">
        <v>28060</v>
      </c>
      <c r="BC392" s="7" t="s">
        <v>1481</v>
      </c>
      <c r="BE392" s="7">
        <v>98277</v>
      </c>
      <c r="BG392" s="7">
        <v>10503.22</v>
      </c>
      <c r="BH392" s="7">
        <v>0</v>
      </c>
      <c r="BI392">
        <v>6981.33</v>
      </c>
      <c r="BJ392">
        <v>0</v>
      </c>
      <c r="BK392">
        <v>0</v>
      </c>
      <c r="BL392">
        <v>0</v>
      </c>
      <c r="BO392" t="s">
        <v>28063</v>
      </c>
      <c r="BP392">
        <v>14732</v>
      </c>
      <c r="BQ392">
        <v>10270</v>
      </c>
      <c r="BR392">
        <v>16164</v>
      </c>
      <c r="BS392">
        <v>15001</v>
      </c>
      <c r="BU392" t="s">
        <v>28064</v>
      </c>
      <c r="BV392" t="s">
        <v>4695</v>
      </c>
      <c r="BX392">
        <v>44149.397418981483</v>
      </c>
    </row>
    <row r="393" spans="1:76" x14ac:dyDescent="0.25">
      <c r="A393" t="s">
        <v>28065</v>
      </c>
      <c r="B393" t="s">
        <v>1542</v>
      </c>
      <c r="C393" t="s">
        <v>46</v>
      </c>
      <c r="D393">
        <v>38636</v>
      </c>
      <c r="H393" t="s">
        <v>47</v>
      </c>
      <c r="I393">
        <v>38636</v>
      </c>
      <c r="J393">
        <v>2008</v>
      </c>
      <c r="K393" t="s">
        <v>85</v>
      </c>
      <c r="L393" t="s">
        <v>1543</v>
      </c>
      <c r="N393" t="s">
        <v>3652</v>
      </c>
      <c r="O393" t="s">
        <v>417</v>
      </c>
      <c r="P393" t="s">
        <v>255</v>
      </c>
      <c r="R393" t="s">
        <v>26563</v>
      </c>
      <c r="S393" t="s">
        <v>3653</v>
      </c>
      <c r="T393" t="s">
        <v>3653</v>
      </c>
      <c r="V393" t="s">
        <v>90</v>
      </c>
      <c r="W393">
        <v>12</v>
      </c>
      <c r="X393" t="s">
        <v>947</v>
      </c>
      <c r="Y393">
        <v>4741</v>
      </c>
      <c r="Z393" t="s">
        <v>255</v>
      </c>
      <c r="AA393" t="s">
        <v>57</v>
      </c>
      <c r="AC393" t="s">
        <v>146</v>
      </c>
      <c r="AD393" t="s">
        <v>4690</v>
      </c>
      <c r="AE393" t="s">
        <v>107</v>
      </c>
      <c r="AF393" t="s">
        <v>107</v>
      </c>
      <c r="AJ393" t="s">
        <v>58</v>
      </c>
      <c r="AK393" t="s">
        <v>59</v>
      </c>
      <c r="AL393">
        <v>39756</v>
      </c>
      <c r="AN393" t="b">
        <v>1</v>
      </c>
      <c r="AQ393" t="s">
        <v>195</v>
      </c>
      <c r="AR393" t="s">
        <v>150</v>
      </c>
      <c r="AS393" t="s">
        <v>62</v>
      </c>
      <c r="BB393" s="7" t="s">
        <v>3652</v>
      </c>
      <c r="BC393" s="7" t="s">
        <v>417</v>
      </c>
      <c r="BE393" s="7" t="s">
        <v>26563</v>
      </c>
      <c r="BG393" s="7">
        <v>153272.66</v>
      </c>
      <c r="BH393" s="7">
        <v>1100</v>
      </c>
      <c r="BI393">
        <v>153222.66</v>
      </c>
      <c r="BJ393">
        <v>0</v>
      </c>
      <c r="BK393">
        <v>0</v>
      </c>
      <c r="BL393">
        <v>0</v>
      </c>
      <c r="BO393" t="s">
        <v>28066</v>
      </c>
      <c r="BP393">
        <v>14797</v>
      </c>
      <c r="BQ393">
        <v>4077</v>
      </c>
      <c r="BR393">
        <v>16162</v>
      </c>
      <c r="BS393">
        <v>15007</v>
      </c>
      <c r="BT393">
        <v>12</v>
      </c>
      <c r="BU393" t="s">
        <v>21595</v>
      </c>
      <c r="BV393" t="s">
        <v>4695</v>
      </c>
      <c r="BX393">
        <v>44149.397650462961</v>
      </c>
    </row>
    <row r="394" spans="1:76" x14ac:dyDescent="0.25">
      <c r="A394" t="s">
        <v>28067</v>
      </c>
      <c r="B394" t="s">
        <v>3100</v>
      </c>
      <c r="C394" t="s">
        <v>46</v>
      </c>
      <c r="D394">
        <v>39202</v>
      </c>
      <c r="H394" t="s">
        <v>47</v>
      </c>
      <c r="I394">
        <v>39202</v>
      </c>
      <c r="J394">
        <v>2008</v>
      </c>
      <c r="K394" t="s">
        <v>85</v>
      </c>
      <c r="L394" t="s">
        <v>2211</v>
      </c>
      <c r="N394" t="s">
        <v>3101</v>
      </c>
      <c r="O394" t="s">
        <v>453</v>
      </c>
      <c r="P394" t="s">
        <v>199</v>
      </c>
      <c r="R394">
        <v>98272</v>
      </c>
      <c r="V394" t="s">
        <v>54</v>
      </c>
      <c r="W394">
        <v>13</v>
      </c>
      <c r="X394" t="s">
        <v>201</v>
      </c>
      <c r="Y394">
        <v>4856</v>
      </c>
      <c r="Z394" t="s">
        <v>199</v>
      </c>
      <c r="AA394" t="s">
        <v>57</v>
      </c>
      <c r="AC394" t="s">
        <v>146</v>
      </c>
      <c r="AD394" t="s">
        <v>4690</v>
      </c>
      <c r="AE394" t="s">
        <v>107</v>
      </c>
      <c r="AF394" t="s">
        <v>107</v>
      </c>
      <c r="AJ394" t="s">
        <v>58</v>
      </c>
      <c r="AK394" t="s">
        <v>59</v>
      </c>
      <c r="AL394">
        <v>39756</v>
      </c>
      <c r="AN394" t="b">
        <v>1</v>
      </c>
      <c r="AQ394" t="s">
        <v>60</v>
      </c>
      <c r="AR394" t="s">
        <v>61</v>
      </c>
      <c r="AS394" t="s">
        <v>62</v>
      </c>
      <c r="BB394" s="7" t="s">
        <v>3101</v>
      </c>
      <c r="BC394" s="7" t="s">
        <v>453</v>
      </c>
      <c r="BE394" s="7">
        <v>98272</v>
      </c>
      <c r="BG394" s="7">
        <v>67832</v>
      </c>
      <c r="BH394" s="7">
        <v>7692.44</v>
      </c>
      <c r="BI394">
        <v>73560.59</v>
      </c>
      <c r="BJ394">
        <v>0</v>
      </c>
      <c r="BK394">
        <v>0</v>
      </c>
      <c r="BL394">
        <v>0</v>
      </c>
      <c r="BM394">
        <v>3160.4</v>
      </c>
      <c r="BN394">
        <v>0</v>
      </c>
      <c r="BO394" t="s">
        <v>28068</v>
      </c>
      <c r="BP394">
        <v>14983</v>
      </c>
      <c r="BQ394">
        <v>27234</v>
      </c>
      <c r="BR394">
        <v>16153</v>
      </c>
      <c r="BS394">
        <v>15011</v>
      </c>
      <c r="BT394">
        <v>39</v>
      </c>
      <c r="BU394" t="s">
        <v>28069</v>
      </c>
      <c r="BV394" t="s">
        <v>4695</v>
      </c>
      <c r="BX394">
        <v>44149.397766203707</v>
      </c>
    </row>
    <row r="395" spans="1:76" x14ac:dyDescent="0.25">
      <c r="A395" t="s">
        <v>28070</v>
      </c>
      <c r="B395" t="s">
        <v>1785</v>
      </c>
      <c r="C395" t="s">
        <v>46</v>
      </c>
      <c r="D395">
        <v>39384</v>
      </c>
      <c r="H395" t="s">
        <v>599</v>
      </c>
      <c r="I395">
        <v>39384</v>
      </c>
      <c r="J395">
        <v>2008</v>
      </c>
      <c r="K395" t="s">
        <v>85</v>
      </c>
      <c r="L395" t="s">
        <v>1786</v>
      </c>
      <c r="N395" t="s">
        <v>2522</v>
      </c>
      <c r="O395" t="s">
        <v>225</v>
      </c>
      <c r="P395" t="s">
        <v>226</v>
      </c>
      <c r="R395">
        <v>986660082</v>
      </c>
      <c r="S395" t="s">
        <v>1787</v>
      </c>
      <c r="T395" t="s">
        <v>28071</v>
      </c>
      <c r="V395" t="s">
        <v>54</v>
      </c>
      <c r="W395">
        <v>13</v>
      </c>
      <c r="X395" t="s">
        <v>228</v>
      </c>
      <c r="Y395">
        <v>4876</v>
      </c>
      <c r="Z395" t="s">
        <v>226</v>
      </c>
      <c r="AA395" t="s">
        <v>57</v>
      </c>
      <c r="AC395" t="s">
        <v>146</v>
      </c>
      <c r="AD395" t="s">
        <v>4690</v>
      </c>
      <c r="AE395" t="s">
        <v>107</v>
      </c>
      <c r="AF395" t="s">
        <v>107</v>
      </c>
      <c r="AJ395" t="s">
        <v>58</v>
      </c>
      <c r="AK395" t="s">
        <v>59</v>
      </c>
      <c r="AL395">
        <v>39756</v>
      </c>
      <c r="AN395" t="b">
        <v>1</v>
      </c>
      <c r="AQ395" t="s">
        <v>60</v>
      </c>
      <c r="AR395" t="s">
        <v>99</v>
      </c>
      <c r="AS395" t="s">
        <v>100</v>
      </c>
      <c r="BB395" s="7" t="s">
        <v>2522</v>
      </c>
      <c r="BC395" s="7" t="s">
        <v>225</v>
      </c>
      <c r="BE395" s="7">
        <v>986660082</v>
      </c>
      <c r="BG395" s="7">
        <v>6091</v>
      </c>
      <c r="BH395" s="7">
        <v>0</v>
      </c>
      <c r="BI395">
        <v>4817.16</v>
      </c>
      <c r="BJ395">
        <v>500</v>
      </c>
      <c r="BK395">
        <v>0</v>
      </c>
      <c r="BL395">
        <v>0</v>
      </c>
      <c r="BO395" t="s">
        <v>28072</v>
      </c>
      <c r="BP395">
        <v>15165</v>
      </c>
      <c r="BQ395">
        <v>7094</v>
      </c>
      <c r="BR395">
        <v>16148</v>
      </c>
      <c r="BS395">
        <v>15027</v>
      </c>
      <c r="BT395">
        <v>49</v>
      </c>
      <c r="BU395" t="s">
        <v>28073</v>
      </c>
      <c r="BV395" t="s">
        <v>4695</v>
      </c>
      <c r="BX395">
        <v>44149.398368055554</v>
      </c>
    </row>
    <row r="396" spans="1:76" x14ac:dyDescent="0.25">
      <c r="A396" t="s">
        <v>28074</v>
      </c>
      <c r="B396" t="s">
        <v>28075</v>
      </c>
      <c r="C396" t="s">
        <v>46</v>
      </c>
      <c r="D396">
        <v>39614</v>
      </c>
      <c r="H396" t="s">
        <v>289</v>
      </c>
      <c r="I396">
        <v>39614</v>
      </c>
      <c r="J396">
        <v>2008</v>
      </c>
      <c r="K396" t="s">
        <v>85</v>
      </c>
      <c r="L396" t="s">
        <v>28076</v>
      </c>
      <c r="N396" t="s">
        <v>28077</v>
      </c>
      <c r="O396" t="s">
        <v>929</v>
      </c>
      <c r="P396" t="s">
        <v>930</v>
      </c>
      <c r="R396" t="s">
        <v>28078</v>
      </c>
      <c r="S396" t="s">
        <v>28079</v>
      </c>
      <c r="T396" t="s">
        <v>28080</v>
      </c>
      <c r="V396" t="s">
        <v>4807</v>
      </c>
      <c r="W396">
        <v>23</v>
      </c>
      <c r="X396" t="s">
        <v>7097</v>
      </c>
      <c r="Y396">
        <v>3002</v>
      </c>
      <c r="Z396" t="s">
        <v>930</v>
      </c>
      <c r="AA396" t="s">
        <v>4785</v>
      </c>
      <c r="AB396">
        <v>5820</v>
      </c>
      <c r="AC396" t="s">
        <v>146</v>
      </c>
      <c r="AD396" t="s">
        <v>4690</v>
      </c>
      <c r="AE396" t="s">
        <v>107</v>
      </c>
      <c r="AF396" t="s">
        <v>107</v>
      </c>
      <c r="AJ396" t="s">
        <v>58</v>
      </c>
      <c r="AK396" t="s">
        <v>59</v>
      </c>
      <c r="AL396">
        <v>39756</v>
      </c>
      <c r="AN396" t="b">
        <v>1</v>
      </c>
      <c r="AQ396" t="s">
        <v>60</v>
      </c>
      <c r="AR396" t="s">
        <v>61</v>
      </c>
      <c r="BB396" s="7" t="s">
        <v>28077</v>
      </c>
      <c r="BC396" s="7" t="s">
        <v>929</v>
      </c>
      <c r="BE396" s="7" t="s">
        <v>28078</v>
      </c>
      <c r="BG396" s="7">
        <v>0</v>
      </c>
      <c r="BH396" s="7">
        <v>0</v>
      </c>
      <c r="BI396">
        <v>0</v>
      </c>
      <c r="BJ396">
        <v>0</v>
      </c>
      <c r="BK396">
        <v>0</v>
      </c>
      <c r="BL396">
        <v>0</v>
      </c>
      <c r="BO396" t="s">
        <v>28081</v>
      </c>
      <c r="BP396">
        <v>15428</v>
      </c>
      <c r="BQ396">
        <v>7735</v>
      </c>
      <c r="BR396">
        <v>16141</v>
      </c>
      <c r="BS396">
        <v>15040</v>
      </c>
      <c r="BU396" t="s">
        <v>28082</v>
      </c>
      <c r="BV396" t="s">
        <v>4695</v>
      </c>
      <c r="BX396">
        <v>44149.398831018516</v>
      </c>
    </row>
    <row r="397" spans="1:76" x14ac:dyDescent="0.25">
      <c r="A397" t="s">
        <v>28083</v>
      </c>
      <c r="B397" t="s">
        <v>2803</v>
      </c>
      <c r="C397" t="s">
        <v>46</v>
      </c>
      <c r="D397">
        <v>39628</v>
      </c>
      <c r="H397" t="s">
        <v>289</v>
      </c>
      <c r="I397">
        <v>39628</v>
      </c>
      <c r="J397">
        <v>2008</v>
      </c>
      <c r="K397" t="s">
        <v>85</v>
      </c>
      <c r="L397" t="s">
        <v>2804</v>
      </c>
      <c r="N397" t="s">
        <v>2805</v>
      </c>
      <c r="O397" t="s">
        <v>2715</v>
      </c>
      <c r="P397" t="s">
        <v>241</v>
      </c>
      <c r="R397">
        <v>989031337</v>
      </c>
      <c r="T397" t="s">
        <v>28084</v>
      </c>
      <c r="V397" t="s">
        <v>54</v>
      </c>
      <c r="W397">
        <v>13</v>
      </c>
      <c r="X397" t="s">
        <v>243</v>
      </c>
      <c r="Y397">
        <v>4805</v>
      </c>
      <c r="Z397" t="s">
        <v>241</v>
      </c>
      <c r="AA397" t="s">
        <v>57</v>
      </c>
      <c r="AC397" t="s">
        <v>146</v>
      </c>
      <c r="AD397" t="s">
        <v>4690</v>
      </c>
      <c r="AE397" t="s">
        <v>107</v>
      </c>
      <c r="AF397" t="s">
        <v>107</v>
      </c>
      <c r="AJ397" t="s">
        <v>58</v>
      </c>
      <c r="AK397" t="s">
        <v>59</v>
      </c>
      <c r="AL397">
        <v>39756</v>
      </c>
      <c r="AN397" t="b">
        <v>1</v>
      </c>
      <c r="AQ397" t="s">
        <v>177</v>
      </c>
      <c r="BB397" s="7" t="s">
        <v>2805</v>
      </c>
      <c r="BC397" s="7" t="s">
        <v>2715</v>
      </c>
      <c r="BE397" s="7">
        <v>989031337</v>
      </c>
      <c r="BG397" s="7">
        <v>3175</v>
      </c>
      <c r="BH397" s="7">
        <v>0</v>
      </c>
      <c r="BI397">
        <v>4524.6000000000004</v>
      </c>
      <c r="BJ397">
        <v>0</v>
      </c>
      <c r="BK397">
        <v>0</v>
      </c>
      <c r="BL397">
        <v>0</v>
      </c>
      <c r="BO397" t="s">
        <v>28085</v>
      </c>
      <c r="BP397">
        <v>16105</v>
      </c>
      <c r="BQ397">
        <v>10254</v>
      </c>
      <c r="BR397">
        <v>16114</v>
      </c>
      <c r="BS397">
        <v>15083</v>
      </c>
      <c r="BT397">
        <v>14</v>
      </c>
      <c r="BU397" t="s">
        <v>28086</v>
      </c>
      <c r="BV397" t="s">
        <v>4695</v>
      </c>
      <c r="BX397">
        <v>44149.400601851848</v>
      </c>
    </row>
    <row r="398" spans="1:76" x14ac:dyDescent="0.25">
      <c r="A398" t="s">
        <v>28087</v>
      </c>
      <c r="B398" t="s">
        <v>1915</v>
      </c>
      <c r="C398" t="s">
        <v>46</v>
      </c>
      <c r="D398">
        <v>39580</v>
      </c>
      <c r="H398" t="s">
        <v>47</v>
      </c>
      <c r="I398">
        <v>39580</v>
      </c>
      <c r="J398">
        <v>2008</v>
      </c>
      <c r="K398" t="s">
        <v>85</v>
      </c>
      <c r="L398" t="s">
        <v>1916</v>
      </c>
      <c r="N398" t="s">
        <v>1917</v>
      </c>
      <c r="O398" t="s">
        <v>162</v>
      </c>
      <c r="P398" t="s">
        <v>68</v>
      </c>
      <c r="R398">
        <v>98021</v>
      </c>
      <c r="S398" t="s">
        <v>1918</v>
      </c>
      <c r="T398" t="s">
        <v>28088</v>
      </c>
      <c r="V398" t="s">
        <v>90</v>
      </c>
      <c r="W398">
        <v>12</v>
      </c>
      <c r="X398" t="s">
        <v>1919</v>
      </c>
      <c r="Y398">
        <v>4730</v>
      </c>
      <c r="Z398" t="s">
        <v>68</v>
      </c>
      <c r="AA398" t="s">
        <v>57</v>
      </c>
      <c r="AC398" t="s">
        <v>146</v>
      </c>
      <c r="AD398" t="s">
        <v>4690</v>
      </c>
      <c r="AE398" t="s">
        <v>107</v>
      </c>
      <c r="AF398" t="s">
        <v>107</v>
      </c>
      <c r="AJ398" t="s">
        <v>58</v>
      </c>
      <c r="AK398" t="s">
        <v>59</v>
      </c>
      <c r="AL398">
        <v>39756</v>
      </c>
      <c r="AN398" t="b">
        <v>1</v>
      </c>
      <c r="AQ398" t="s">
        <v>60</v>
      </c>
      <c r="AR398" t="s">
        <v>99</v>
      </c>
      <c r="AS398" t="s">
        <v>4734</v>
      </c>
      <c r="BB398" s="7" t="s">
        <v>1917</v>
      </c>
      <c r="BC398" s="7" t="s">
        <v>162</v>
      </c>
      <c r="BE398" s="7">
        <v>98021</v>
      </c>
      <c r="BG398" s="7">
        <v>4875.67</v>
      </c>
      <c r="BH398" s="7">
        <v>0</v>
      </c>
      <c r="BI398">
        <v>2565.67</v>
      </c>
      <c r="BJ398">
        <v>-1849.48</v>
      </c>
      <c r="BK398">
        <v>0</v>
      </c>
      <c r="BL398">
        <v>0</v>
      </c>
      <c r="BM398">
        <v>0</v>
      </c>
      <c r="BN398">
        <v>0</v>
      </c>
      <c r="BO398" t="s">
        <v>28089</v>
      </c>
      <c r="BP398">
        <v>16404</v>
      </c>
      <c r="BQ398">
        <v>9071</v>
      </c>
      <c r="BR398">
        <v>16100</v>
      </c>
      <c r="BS398">
        <v>15094</v>
      </c>
      <c r="BT398">
        <v>1</v>
      </c>
      <c r="BU398" t="s">
        <v>28090</v>
      </c>
      <c r="BV398" t="s">
        <v>4695</v>
      </c>
      <c r="BX398">
        <v>44149.400821759256</v>
      </c>
    </row>
    <row r="399" spans="1:76" x14ac:dyDescent="0.25">
      <c r="A399" t="s">
        <v>28091</v>
      </c>
      <c r="B399" t="s">
        <v>690</v>
      </c>
      <c r="C399" t="s">
        <v>46</v>
      </c>
      <c r="D399">
        <v>39411</v>
      </c>
      <c r="H399" t="s">
        <v>47</v>
      </c>
      <c r="I399">
        <v>39411</v>
      </c>
      <c r="J399">
        <v>2008</v>
      </c>
      <c r="K399" t="s">
        <v>85</v>
      </c>
      <c r="L399" t="s">
        <v>23436</v>
      </c>
      <c r="N399" t="s">
        <v>691</v>
      </c>
      <c r="O399" t="s">
        <v>447</v>
      </c>
      <c r="P399" t="s">
        <v>68</v>
      </c>
      <c r="R399">
        <v>98391</v>
      </c>
      <c r="S399" t="s">
        <v>692</v>
      </c>
      <c r="T399" t="s">
        <v>25007</v>
      </c>
      <c r="V399" t="s">
        <v>54</v>
      </c>
      <c r="W399">
        <v>13</v>
      </c>
      <c r="X399" t="s">
        <v>306</v>
      </c>
      <c r="Y399">
        <v>4839</v>
      </c>
      <c r="Z399" t="s">
        <v>68</v>
      </c>
      <c r="AA399" t="s">
        <v>57</v>
      </c>
      <c r="AC399" t="s">
        <v>146</v>
      </c>
      <c r="AD399" t="s">
        <v>4690</v>
      </c>
      <c r="AE399" t="s">
        <v>107</v>
      </c>
      <c r="AF399" t="s">
        <v>107</v>
      </c>
      <c r="AJ399" t="s">
        <v>58</v>
      </c>
      <c r="AK399" t="s">
        <v>59</v>
      </c>
      <c r="AL399">
        <v>39756</v>
      </c>
      <c r="AN399" t="b">
        <v>1</v>
      </c>
      <c r="AQ399" t="s">
        <v>60</v>
      </c>
      <c r="AR399" t="s">
        <v>61</v>
      </c>
      <c r="AS399" t="s">
        <v>62</v>
      </c>
      <c r="BB399" s="7" t="s">
        <v>691</v>
      </c>
      <c r="BC399" s="7" t="s">
        <v>447</v>
      </c>
      <c r="BE399" s="7">
        <v>98391</v>
      </c>
      <c r="BG399" s="7">
        <v>109866</v>
      </c>
      <c r="BH399" s="7">
        <v>13320.7</v>
      </c>
      <c r="BI399">
        <v>98890.74</v>
      </c>
      <c r="BJ399">
        <v>0</v>
      </c>
      <c r="BK399">
        <v>0</v>
      </c>
      <c r="BL399">
        <v>0</v>
      </c>
      <c r="BM399">
        <v>486.07</v>
      </c>
      <c r="BN399">
        <v>0</v>
      </c>
      <c r="BO399" t="s">
        <v>28092</v>
      </c>
      <c r="BP399">
        <v>16467</v>
      </c>
      <c r="BQ399">
        <v>27924</v>
      </c>
      <c r="BR399">
        <v>16099</v>
      </c>
      <c r="BS399">
        <v>15101</v>
      </c>
      <c r="BT399">
        <v>31</v>
      </c>
      <c r="BU399" t="s">
        <v>25009</v>
      </c>
      <c r="BV399" t="s">
        <v>4695</v>
      </c>
      <c r="BX399">
        <v>44149.401041666664</v>
      </c>
    </row>
    <row r="400" spans="1:76" x14ac:dyDescent="0.25">
      <c r="A400" t="s">
        <v>28093</v>
      </c>
      <c r="B400" t="s">
        <v>1587</v>
      </c>
      <c r="C400" t="s">
        <v>46</v>
      </c>
      <c r="D400">
        <v>39610</v>
      </c>
      <c r="H400" t="s">
        <v>599</v>
      </c>
      <c r="I400">
        <v>39610</v>
      </c>
      <c r="J400">
        <v>2008</v>
      </c>
      <c r="K400" t="s">
        <v>85</v>
      </c>
      <c r="L400" t="s">
        <v>1588</v>
      </c>
      <c r="N400" t="s">
        <v>1589</v>
      </c>
      <c r="O400" t="s">
        <v>604</v>
      </c>
      <c r="P400" t="s">
        <v>68</v>
      </c>
      <c r="R400">
        <v>980341954</v>
      </c>
      <c r="S400" t="s">
        <v>1590</v>
      </c>
      <c r="T400" t="s">
        <v>28094</v>
      </c>
      <c r="V400" t="s">
        <v>54</v>
      </c>
      <c r="W400">
        <v>13</v>
      </c>
      <c r="X400" t="s">
        <v>626</v>
      </c>
      <c r="Y400">
        <v>4841</v>
      </c>
      <c r="Z400" t="s">
        <v>68</v>
      </c>
      <c r="AA400" t="s">
        <v>57</v>
      </c>
      <c r="AC400" t="s">
        <v>146</v>
      </c>
      <c r="AD400" t="s">
        <v>4690</v>
      </c>
      <c r="AE400" t="s">
        <v>107</v>
      </c>
      <c r="AF400" t="s">
        <v>107</v>
      </c>
      <c r="AJ400" t="s">
        <v>58</v>
      </c>
      <c r="AK400" t="s">
        <v>59</v>
      </c>
      <c r="AL400">
        <v>39756</v>
      </c>
      <c r="AN400" t="b">
        <v>1</v>
      </c>
      <c r="AQ400" t="s">
        <v>60</v>
      </c>
      <c r="AR400" t="s">
        <v>99</v>
      </c>
      <c r="AS400" t="s">
        <v>4734</v>
      </c>
      <c r="BB400" s="7" t="s">
        <v>1589</v>
      </c>
      <c r="BC400" s="7" t="s">
        <v>604</v>
      </c>
      <c r="BE400" s="7">
        <v>980341954</v>
      </c>
      <c r="BG400" s="7">
        <v>8887.57</v>
      </c>
      <c r="BH400" s="7">
        <v>0</v>
      </c>
      <c r="BI400">
        <v>8487.57</v>
      </c>
      <c r="BJ400">
        <v>0</v>
      </c>
      <c r="BK400">
        <v>0</v>
      </c>
      <c r="BL400">
        <v>0</v>
      </c>
      <c r="BM400">
        <v>0</v>
      </c>
      <c r="BN400">
        <v>0</v>
      </c>
      <c r="BO400" t="s">
        <v>28095</v>
      </c>
      <c r="BP400">
        <v>16453</v>
      </c>
      <c r="BQ400">
        <v>10247</v>
      </c>
      <c r="BR400">
        <v>16098</v>
      </c>
      <c r="BS400">
        <v>15100</v>
      </c>
      <c r="BT400">
        <v>32</v>
      </c>
      <c r="BU400" t="s">
        <v>28096</v>
      </c>
      <c r="BV400" t="s">
        <v>4695</v>
      </c>
      <c r="BX400">
        <v>44149.401006944441</v>
      </c>
    </row>
    <row r="401" spans="1:76" x14ac:dyDescent="0.25">
      <c r="A401" t="s">
        <v>28097</v>
      </c>
      <c r="B401" t="s">
        <v>28098</v>
      </c>
      <c r="C401" t="s">
        <v>46</v>
      </c>
      <c r="D401">
        <v>39537</v>
      </c>
      <c r="I401">
        <v>39537</v>
      </c>
      <c r="J401">
        <v>2008</v>
      </c>
      <c r="K401" t="s">
        <v>85</v>
      </c>
      <c r="L401" t="s">
        <v>28099</v>
      </c>
      <c r="N401" t="s">
        <v>28100</v>
      </c>
      <c r="O401" t="s">
        <v>458</v>
      </c>
      <c r="P401" t="s">
        <v>459</v>
      </c>
      <c r="R401">
        <v>99328</v>
      </c>
      <c r="S401" t="s">
        <v>28101</v>
      </c>
      <c r="T401" t="s">
        <v>28101</v>
      </c>
      <c r="V401" t="s">
        <v>4807</v>
      </c>
      <c r="W401">
        <v>23</v>
      </c>
      <c r="X401" t="s">
        <v>17282</v>
      </c>
      <c r="Y401">
        <v>3176</v>
      </c>
      <c r="Z401" t="s">
        <v>459</v>
      </c>
      <c r="AA401" t="s">
        <v>4785</v>
      </c>
      <c r="AB401">
        <v>2461</v>
      </c>
      <c r="AC401" t="s">
        <v>146</v>
      </c>
      <c r="AD401" t="s">
        <v>4690</v>
      </c>
      <c r="AE401" t="s">
        <v>107</v>
      </c>
      <c r="AF401" t="s">
        <v>107</v>
      </c>
      <c r="AJ401" t="s">
        <v>58</v>
      </c>
      <c r="AK401" t="s">
        <v>59</v>
      </c>
      <c r="AL401">
        <v>39756</v>
      </c>
      <c r="AN401" t="b">
        <v>1</v>
      </c>
      <c r="AQ401" t="s">
        <v>60</v>
      </c>
      <c r="AR401" t="s">
        <v>61</v>
      </c>
      <c r="BB401" s="7" t="s">
        <v>28100</v>
      </c>
      <c r="BC401" s="7" t="s">
        <v>458</v>
      </c>
      <c r="BE401" s="7">
        <v>99328</v>
      </c>
      <c r="BO401" t="s">
        <v>28102</v>
      </c>
      <c r="BP401">
        <v>16512</v>
      </c>
      <c r="BQ401">
        <v>7728</v>
      </c>
      <c r="BR401">
        <v>16097</v>
      </c>
      <c r="BU401" t="s">
        <v>28103</v>
      </c>
      <c r="BV401" t="s">
        <v>4695</v>
      </c>
      <c r="BX401">
        <v>43598.298414351855</v>
      </c>
    </row>
    <row r="402" spans="1:76" x14ac:dyDescent="0.25">
      <c r="A402" t="s">
        <v>28104</v>
      </c>
      <c r="B402" t="s">
        <v>238</v>
      </c>
      <c r="C402" t="s">
        <v>46</v>
      </c>
      <c r="D402">
        <v>39265</v>
      </c>
      <c r="H402" t="s">
        <v>47</v>
      </c>
      <c r="I402">
        <v>39265</v>
      </c>
      <c r="J402">
        <v>2008</v>
      </c>
      <c r="K402" t="s">
        <v>85</v>
      </c>
      <c r="L402" t="s">
        <v>24332</v>
      </c>
      <c r="N402" t="s">
        <v>239</v>
      </c>
      <c r="O402" t="s">
        <v>240</v>
      </c>
      <c r="P402" t="s">
        <v>241</v>
      </c>
      <c r="R402">
        <v>989370996</v>
      </c>
      <c r="S402" t="s">
        <v>242</v>
      </c>
      <c r="T402" t="s">
        <v>24333</v>
      </c>
      <c r="V402" t="s">
        <v>54</v>
      </c>
      <c r="W402">
        <v>13</v>
      </c>
      <c r="X402" t="s">
        <v>243</v>
      </c>
      <c r="Y402">
        <v>4805</v>
      </c>
      <c r="Z402" t="s">
        <v>241</v>
      </c>
      <c r="AA402" t="s">
        <v>57</v>
      </c>
      <c r="AC402" t="s">
        <v>146</v>
      </c>
      <c r="AD402" t="s">
        <v>4690</v>
      </c>
      <c r="AE402" t="s">
        <v>107</v>
      </c>
      <c r="AF402" t="s">
        <v>107</v>
      </c>
      <c r="AJ402" t="s">
        <v>58</v>
      </c>
      <c r="AK402" t="s">
        <v>59</v>
      </c>
      <c r="AL402">
        <v>39756</v>
      </c>
      <c r="AN402" t="b">
        <v>1</v>
      </c>
      <c r="AQ402" t="s">
        <v>60</v>
      </c>
      <c r="AR402" t="s">
        <v>61</v>
      </c>
      <c r="AS402" t="s">
        <v>62</v>
      </c>
      <c r="BB402" s="7" t="s">
        <v>239</v>
      </c>
      <c r="BC402" s="7" t="s">
        <v>240</v>
      </c>
      <c r="BE402" s="7">
        <v>989370996</v>
      </c>
      <c r="BG402" s="7">
        <v>69268.97</v>
      </c>
      <c r="BH402" s="7">
        <v>0</v>
      </c>
      <c r="BI402">
        <v>69268.97</v>
      </c>
      <c r="BJ402">
        <v>0</v>
      </c>
      <c r="BK402">
        <v>0</v>
      </c>
      <c r="BL402">
        <v>0</v>
      </c>
      <c r="BO402" t="s">
        <v>28105</v>
      </c>
      <c r="BP402">
        <v>16752</v>
      </c>
      <c r="BQ402">
        <v>26506</v>
      </c>
      <c r="BR402">
        <v>16083</v>
      </c>
      <c r="BS402">
        <v>15113</v>
      </c>
      <c r="BT402">
        <v>14</v>
      </c>
      <c r="BU402" t="s">
        <v>25012</v>
      </c>
      <c r="BV402" t="s">
        <v>4695</v>
      </c>
      <c r="BX402">
        <v>44149.401597222219</v>
      </c>
    </row>
    <row r="403" spans="1:76" x14ac:dyDescent="0.25">
      <c r="A403" t="s">
        <v>28106</v>
      </c>
      <c r="B403" t="s">
        <v>3552</v>
      </c>
      <c r="C403" t="s">
        <v>46</v>
      </c>
      <c r="D403">
        <v>38333</v>
      </c>
      <c r="H403" t="s">
        <v>47</v>
      </c>
      <c r="I403">
        <v>38333</v>
      </c>
      <c r="J403">
        <v>2008</v>
      </c>
      <c r="K403" t="s">
        <v>85</v>
      </c>
      <c r="L403" t="s">
        <v>3553</v>
      </c>
      <c r="N403" t="s">
        <v>3554</v>
      </c>
      <c r="O403" t="s">
        <v>168</v>
      </c>
      <c r="R403">
        <v>98015</v>
      </c>
      <c r="S403" t="s">
        <v>3555</v>
      </c>
      <c r="T403" t="s">
        <v>3555</v>
      </c>
      <c r="V403" t="s">
        <v>1251</v>
      </c>
      <c r="W403">
        <v>3</v>
      </c>
      <c r="X403" t="s">
        <v>4770</v>
      </c>
      <c r="Y403">
        <v>1000</v>
      </c>
      <c r="AA403" t="s">
        <v>71</v>
      </c>
      <c r="AC403" t="s">
        <v>146</v>
      </c>
      <c r="AD403" t="s">
        <v>4690</v>
      </c>
      <c r="AE403" t="s">
        <v>107</v>
      </c>
      <c r="AF403" t="s">
        <v>107</v>
      </c>
      <c r="AJ403" t="s">
        <v>58</v>
      </c>
      <c r="AK403" t="s">
        <v>59</v>
      </c>
      <c r="AL403">
        <v>39756</v>
      </c>
      <c r="AN403" t="b">
        <v>1</v>
      </c>
      <c r="AQ403" t="s">
        <v>60</v>
      </c>
      <c r="AR403" t="s">
        <v>99</v>
      </c>
      <c r="AS403" t="s">
        <v>4734</v>
      </c>
      <c r="BB403" s="7" t="s">
        <v>3554</v>
      </c>
      <c r="BC403" s="7" t="s">
        <v>168</v>
      </c>
      <c r="BE403" s="7">
        <v>98015</v>
      </c>
      <c r="BG403" s="7">
        <v>11603138.17</v>
      </c>
      <c r="BH403" s="7">
        <v>0</v>
      </c>
      <c r="BI403">
        <v>11592136.09</v>
      </c>
      <c r="BJ403">
        <v>0</v>
      </c>
      <c r="BK403">
        <v>0</v>
      </c>
      <c r="BL403">
        <v>0</v>
      </c>
      <c r="BM403">
        <v>1735602.31</v>
      </c>
      <c r="BN403">
        <v>6173308.3399999999</v>
      </c>
      <c r="BO403" t="s">
        <v>28107</v>
      </c>
      <c r="BP403">
        <v>16754</v>
      </c>
      <c r="BQ403">
        <v>10242</v>
      </c>
      <c r="BR403">
        <v>16081</v>
      </c>
      <c r="BS403">
        <v>15114</v>
      </c>
      <c r="BU403" t="s">
        <v>28108</v>
      </c>
      <c r="BV403" t="s">
        <v>4695</v>
      </c>
      <c r="BX403">
        <v>44149.401643518519</v>
      </c>
    </row>
    <row r="404" spans="1:76" x14ac:dyDescent="0.25">
      <c r="A404" t="s">
        <v>28109</v>
      </c>
      <c r="B404" t="s">
        <v>28110</v>
      </c>
      <c r="C404" t="s">
        <v>46</v>
      </c>
      <c r="D404">
        <v>39615</v>
      </c>
      <c r="I404">
        <v>39615</v>
      </c>
      <c r="J404">
        <v>2008</v>
      </c>
      <c r="K404" t="s">
        <v>85</v>
      </c>
      <c r="L404" t="s">
        <v>28111</v>
      </c>
      <c r="N404" t="s">
        <v>28112</v>
      </c>
      <c r="O404" t="s">
        <v>1288</v>
      </c>
      <c r="P404" t="s">
        <v>1289</v>
      </c>
      <c r="R404">
        <v>993479648</v>
      </c>
      <c r="V404" t="s">
        <v>4807</v>
      </c>
      <c r="W404">
        <v>23</v>
      </c>
      <c r="X404" t="s">
        <v>5483</v>
      </c>
      <c r="Y404">
        <v>3320</v>
      </c>
      <c r="Z404" t="s">
        <v>1289</v>
      </c>
      <c r="AA404" t="s">
        <v>4785</v>
      </c>
      <c r="AB404">
        <v>1489</v>
      </c>
      <c r="AC404" t="s">
        <v>146</v>
      </c>
      <c r="AD404" t="s">
        <v>4690</v>
      </c>
      <c r="AE404" t="s">
        <v>107</v>
      </c>
      <c r="AF404" t="s">
        <v>107</v>
      </c>
      <c r="AJ404" t="s">
        <v>58</v>
      </c>
      <c r="AK404" t="s">
        <v>59</v>
      </c>
      <c r="AL404">
        <v>39756</v>
      </c>
      <c r="AN404" t="b">
        <v>1</v>
      </c>
      <c r="AQ404" t="s">
        <v>60</v>
      </c>
      <c r="AR404" t="s">
        <v>99</v>
      </c>
      <c r="BB404" s="7" t="s">
        <v>28112</v>
      </c>
      <c r="BC404" s="7" t="s">
        <v>1288</v>
      </c>
      <c r="BE404" s="7">
        <v>993479648</v>
      </c>
      <c r="BO404" t="s">
        <v>28113</v>
      </c>
      <c r="BP404">
        <v>13539</v>
      </c>
      <c r="BQ404">
        <v>10286</v>
      </c>
      <c r="BR404">
        <v>16211</v>
      </c>
      <c r="BU404" t="s">
        <v>28114</v>
      </c>
      <c r="BV404" t="s">
        <v>4695</v>
      </c>
      <c r="BX404">
        <v>43598.299456018518</v>
      </c>
    </row>
    <row r="405" spans="1:76" x14ac:dyDescent="0.25">
      <c r="A405" t="s">
        <v>28115</v>
      </c>
      <c r="B405" t="s">
        <v>4214</v>
      </c>
      <c r="C405" t="s">
        <v>46</v>
      </c>
      <c r="D405">
        <v>39618</v>
      </c>
      <c r="I405">
        <v>39618</v>
      </c>
      <c r="J405">
        <v>2008</v>
      </c>
      <c r="K405" t="s">
        <v>64</v>
      </c>
      <c r="L405" t="s">
        <v>4215</v>
      </c>
      <c r="N405" t="s">
        <v>4216</v>
      </c>
      <c r="O405" t="s">
        <v>241</v>
      </c>
      <c r="P405" t="s">
        <v>241</v>
      </c>
      <c r="R405">
        <v>98904</v>
      </c>
      <c r="S405" t="s">
        <v>4217</v>
      </c>
      <c r="T405" t="s">
        <v>28116</v>
      </c>
      <c r="V405" t="s">
        <v>54</v>
      </c>
      <c r="W405">
        <v>13</v>
      </c>
      <c r="X405" t="s">
        <v>243</v>
      </c>
      <c r="Y405">
        <v>4805</v>
      </c>
      <c r="Z405" t="s">
        <v>241</v>
      </c>
      <c r="AA405" t="s">
        <v>57</v>
      </c>
      <c r="AC405" t="s">
        <v>146</v>
      </c>
      <c r="AD405" t="s">
        <v>4690</v>
      </c>
      <c r="AE405" t="s">
        <v>107</v>
      </c>
      <c r="AF405" t="s">
        <v>107</v>
      </c>
      <c r="AJ405" t="s">
        <v>58</v>
      </c>
      <c r="AK405" t="s">
        <v>59</v>
      </c>
      <c r="AL405">
        <v>39756</v>
      </c>
      <c r="AN405" t="b">
        <v>1</v>
      </c>
      <c r="AQ405" t="s">
        <v>177</v>
      </c>
      <c r="BB405" s="7" t="s">
        <v>4216</v>
      </c>
      <c r="BC405" s="7" t="s">
        <v>241</v>
      </c>
      <c r="BE405" s="7">
        <v>98904</v>
      </c>
      <c r="BO405" t="s">
        <v>28117</v>
      </c>
      <c r="BP405">
        <v>17017</v>
      </c>
      <c r="BQ405">
        <v>10237</v>
      </c>
      <c r="BR405">
        <v>16072</v>
      </c>
      <c r="BT405">
        <v>14</v>
      </c>
      <c r="BU405" t="s">
        <v>28118</v>
      </c>
      <c r="BV405" t="s">
        <v>4695</v>
      </c>
      <c r="BX405">
        <v>43598.298206018517</v>
      </c>
    </row>
    <row r="406" spans="1:76" x14ac:dyDescent="0.25">
      <c r="A406" t="s">
        <v>28119</v>
      </c>
      <c r="B406" t="s">
        <v>674</v>
      </c>
      <c r="C406" t="s">
        <v>46</v>
      </c>
      <c r="D406">
        <v>39415</v>
      </c>
      <c r="H406" t="s">
        <v>47</v>
      </c>
      <c r="I406">
        <v>39415</v>
      </c>
      <c r="J406">
        <v>2008</v>
      </c>
      <c r="K406" t="s">
        <v>85</v>
      </c>
      <c r="L406" t="s">
        <v>26599</v>
      </c>
      <c r="N406" t="s">
        <v>3264</v>
      </c>
      <c r="O406" t="s">
        <v>676</v>
      </c>
      <c r="P406" t="s">
        <v>322</v>
      </c>
      <c r="R406">
        <v>99111</v>
      </c>
      <c r="V406" t="s">
        <v>54</v>
      </c>
      <c r="W406">
        <v>13</v>
      </c>
      <c r="X406" t="s">
        <v>324</v>
      </c>
      <c r="Y406">
        <v>4795</v>
      </c>
      <c r="Z406" t="s">
        <v>322</v>
      </c>
      <c r="AA406" t="s">
        <v>57</v>
      </c>
      <c r="AC406" t="s">
        <v>146</v>
      </c>
      <c r="AD406" t="s">
        <v>4690</v>
      </c>
      <c r="AE406" t="s">
        <v>107</v>
      </c>
      <c r="AF406" t="s">
        <v>107</v>
      </c>
      <c r="AJ406" t="s">
        <v>58</v>
      </c>
      <c r="AK406" t="s">
        <v>59</v>
      </c>
      <c r="AL406">
        <v>39756</v>
      </c>
      <c r="AN406" t="b">
        <v>1</v>
      </c>
      <c r="AQ406" t="s">
        <v>60</v>
      </c>
      <c r="AR406" t="s">
        <v>61</v>
      </c>
      <c r="AS406" t="s">
        <v>62</v>
      </c>
      <c r="BB406" s="7" t="s">
        <v>3264</v>
      </c>
      <c r="BC406" s="7" t="s">
        <v>676</v>
      </c>
      <c r="BE406" s="7">
        <v>99111</v>
      </c>
      <c r="BG406" s="7">
        <v>57789</v>
      </c>
      <c r="BH406" s="7">
        <v>0</v>
      </c>
      <c r="BI406">
        <v>34393.31</v>
      </c>
      <c r="BJ406">
        <v>0</v>
      </c>
      <c r="BK406">
        <v>0</v>
      </c>
      <c r="BL406">
        <v>0</v>
      </c>
      <c r="BO406" t="s">
        <v>28120</v>
      </c>
      <c r="BP406">
        <v>17295</v>
      </c>
      <c r="BQ406">
        <v>30414</v>
      </c>
      <c r="BR406">
        <v>16062</v>
      </c>
      <c r="BS406">
        <v>15129</v>
      </c>
      <c r="BT406">
        <v>9</v>
      </c>
      <c r="BU406" t="s">
        <v>21523</v>
      </c>
      <c r="BV406" t="s">
        <v>4695</v>
      </c>
      <c r="BX406">
        <v>44149.406469907408</v>
      </c>
    </row>
    <row r="407" spans="1:76" x14ac:dyDescent="0.25">
      <c r="A407" t="s">
        <v>28121</v>
      </c>
      <c r="B407" t="s">
        <v>22201</v>
      </c>
      <c r="C407" t="s">
        <v>46</v>
      </c>
      <c r="D407">
        <v>39619</v>
      </c>
      <c r="I407">
        <v>39619</v>
      </c>
      <c r="J407">
        <v>2008</v>
      </c>
      <c r="K407" t="s">
        <v>85</v>
      </c>
      <c r="L407" t="s">
        <v>28122</v>
      </c>
      <c r="N407" t="s">
        <v>28123</v>
      </c>
      <c r="O407" t="s">
        <v>26580</v>
      </c>
      <c r="P407" t="s">
        <v>3508</v>
      </c>
      <c r="R407">
        <v>99159</v>
      </c>
      <c r="T407" t="s">
        <v>28124</v>
      </c>
      <c r="V407" t="s">
        <v>4807</v>
      </c>
      <c r="W407">
        <v>23</v>
      </c>
      <c r="X407" t="s">
        <v>6972</v>
      </c>
      <c r="Y407">
        <v>3655</v>
      </c>
      <c r="Z407" t="s">
        <v>3508</v>
      </c>
      <c r="AA407" t="s">
        <v>4785</v>
      </c>
      <c r="AB407">
        <v>6596</v>
      </c>
      <c r="AC407" t="s">
        <v>146</v>
      </c>
      <c r="AD407" t="s">
        <v>4690</v>
      </c>
      <c r="AE407" t="s">
        <v>107</v>
      </c>
      <c r="AF407" t="s">
        <v>107</v>
      </c>
      <c r="AJ407" t="s">
        <v>58</v>
      </c>
      <c r="AK407" t="s">
        <v>59</v>
      </c>
      <c r="AL407">
        <v>39756</v>
      </c>
      <c r="AN407" t="b">
        <v>1</v>
      </c>
      <c r="AQ407" t="s">
        <v>60</v>
      </c>
      <c r="AR407" t="s">
        <v>99</v>
      </c>
      <c r="BB407" s="7" t="s">
        <v>28123</v>
      </c>
      <c r="BC407" s="7" t="s">
        <v>26580</v>
      </c>
      <c r="BE407" s="7">
        <v>99159</v>
      </c>
      <c r="BO407" t="s">
        <v>28125</v>
      </c>
      <c r="BP407">
        <v>17368</v>
      </c>
      <c r="BQ407">
        <v>7706</v>
      </c>
      <c r="BR407">
        <v>16057</v>
      </c>
      <c r="BU407" t="s">
        <v>28126</v>
      </c>
      <c r="BV407" t="s">
        <v>4695</v>
      </c>
      <c r="BX407">
        <v>43598.298043981478</v>
      </c>
    </row>
    <row r="408" spans="1:76" x14ac:dyDescent="0.25">
      <c r="A408" t="s">
        <v>28127</v>
      </c>
      <c r="B408" t="s">
        <v>26602</v>
      </c>
      <c r="C408" t="s">
        <v>46</v>
      </c>
      <c r="D408">
        <v>39404</v>
      </c>
      <c r="H408" t="s">
        <v>47</v>
      </c>
      <c r="I408">
        <v>39404</v>
      </c>
      <c r="J408">
        <v>2008</v>
      </c>
      <c r="K408" t="s">
        <v>85</v>
      </c>
      <c r="L408" t="s">
        <v>26603</v>
      </c>
      <c r="N408" t="s">
        <v>26604</v>
      </c>
      <c r="O408" t="s">
        <v>87</v>
      </c>
      <c r="P408" t="s">
        <v>88</v>
      </c>
      <c r="R408">
        <v>98532</v>
      </c>
      <c r="S408" t="s">
        <v>28128</v>
      </c>
      <c r="T408" t="s">
        <v>28129</v>
      </c>
      <c r="V408" t="s">
        <v>4807</v>
      </c>
      <c r="W408">
        <v>23</v>
      </c>
      <c r="X408" t="s">
        <v>5408</v>
      </c>
      <c r="Y408">
        <v>3626</v>
      </c>
      <c r="Z408" t="s">
        <v>88</v>
      </c>
      <c r="AA408" t="s">
        <v>4785</v>
      </c>
      <c r="AB408">
        <v>39960</v>
      </c>
      <c r="AC408" t="s">
        <v>146</v>
      </c>
      <c r="AD408" t="s">
        <v>4690</v>
      </c>
      <c r="AE408" t="s">
        <v>107</v>
      </c>
      <c r="AF408" t="s">
        <v>107</v>
      </c>
      <c r="AJ408" t="s">
        <v>58</v>
      </c>
      <c r="AK408" t="s">
        <v>59</v>
      </c>
      <c r="AL408">
        <v>39756</v>
      </c>
      <c r="AN408" t="b">
        <v>1</v>
      </c>
      <c r="AQ408" t="s">
        <v>60</v>
      </c>
      <c r="AR408" t="s">
        <v>61</v>
      </c>
      <c r="BB408" s="7" t="s">
        <v>26604</v>
      </c>
      <c r="BC408" s="7" t="s">
        <v>87</v>
      </c>
      <c r="BE408" s="7">
        <v>98532</v>
      </c>
      <c r="BG408" s="7">
        <v>33984.39</v>
      </c>
      <c r="BH408" s="7">
        <v>0</v>
      </c>
      <c r="BI408">
        <v>41449.94</v>
      </c>
      <c r="BJ408">
        <v>0</v>
      </c>
      <c r="BK408">
        <v>0</v>
      </c>
      <c r="BL408">
        <v>0</v>
      </c>
      <c r="BO408" t="s">
        <v>28130</v>
      </c>
      <c r="BP408">
        <v>17388</v>
      </c>
      <c r="BQ408">
        <v>393</v>
      </c>
      <c r="BR408">
        <v>16056</v>
      </c>
      <c r="BS408">
        <v>15132</v>
      </c>
      <c r="BU408" t="s">
        <v>28131</v>
      </c>
      <c r="BV408" t="s">
        <v>4695</v>
      </c>
      <c r="BX408">
        <v>44149.406574074077</v>
      </c>
    </row>
    <row r="409" spans="1:76" x14ac:dyDescent="0.25">
      <c r="A409" t="s">
        <v>28132</v>
      </c>
      <c r="B409" t="s">
        <v>3351</v>
      </c>
      <c r="C409" t="s">
        <v>46</v>
      </c>
      <c r="D409">
        <v>39615</v>
      </c>
      <c r="H409" t="s">
        <v>47</v>
      </c>
      <c r="I409">
        <v>39615</v>
      </c>
      <c r="J409">
        <v>2008</v>
      </c>
      <c r="K409" t="s">
        <v>85</v>
      </c>
      <c r="L409" t="s">
        <v>28133</v>
      </c>
      <c r="N409" t="s">
        <v>3352</v>
      </c>
      <c r="O409" t="s">
        <v>241</v>
      </c>
      <c r="P409" t="s">
        <v>241</v>
      </c>
      <c r="R409">
        <v>98907</v>
      </c>
      <c r="S409" t="s">
        <v>3353</v>
      </c>
      <c r="T409" t="s">
        <v>3353</v>
      </c>
      <c r="V409" t="s">
        <v>54</v>
      </c>
      <c r="W409">
        <v>13</v>
      </c>
      <c r="X409" t="s">
        <v>243</v>
      </c>
      <c r="Y409">
        <v>4805</v>
      </c>
      <c r="Z409" t="s">
        <v>241</v>
      </c>
      <c r="AA409" t="s">
        <v>57</v>
      </c>
      <c r="AC409" t="s">
        <v>146</v>
      </c>
      <c r="AD409" t="s">
        <v>4690</v>
      </c>
      <c r="AE409" t="s">
        <v>107</v>
      </c>
      <c r="AF409" t="s">
        <v>107</v>
      </c>
      <c r="AJ409" t="s">
        <v>58</v>
      </c>
      <c r="AK409" t="s">
        <v>59</v>
      </c>
      <c r="AL409">
        <v>39756</v>
      </c>
      <c r="AN409" t="b">
        <v>1</v>
      </c>
      <c r="AQ409" t="s">
        <v>177</v>
      </c>
      <c r="BB409" s="7" t="s">
        <v>3352</v>
      </c>
      <c r="BC409" s="7" t="s">
        <v>241</v>
      </c>
      <c r="BE409" s="7">
        <v>98907</v>
      </c>
      <c r="BG409" s="7">
        <v>39405.61</v>
      </c>
      <c r="BH409" s="7">
        <v>0</v>
      </c>
      <c r="BI409">
        <v>35543.61</v>
      </c>
      <c r="BJ409">
        <v>-3862</v>
      </c>
      <c r="BK409">
        <v>0</v>
      </c>
      <c r="BL409">
        <v>0</v>
      </c>
      <c r="BO409" t="s">
        <v>28134</v>
      </c>
      <c r="BP409">
        <v>17391</v>
      </c>
      <c r="BQ409">
        <v>280</v>
      </c>
      <c r="BR409">
        <v>16054</v>
      </c>
      <c r="BS409">
        <v>15134</v>
      </c>
      <c r="BT409">
        <v>14</v>
      </c>
      <c r="BU409" t="s">
        <v>28135</v>
      </c>
      <c r="BV409" t="s">
        <v>4695</v>
      </c>
      <c r="BX409">
        <v>44149.406631944446</v>
      </c>
    </row>
    <row r="410" spans="1:76" x14ac:dyDescent="0.25">
      <c r="A410" t="s">
        <v>28136</v>
      </c>
      <c r="B410" t="s">
        <v>927</v>
      </c>
      <c r="C410" t="s">
        <v>46</v>
      </c>
      <c r="D410">
        <v>38858</v>
      </c>
      <c r="H410" t="s">
        <v>47</v>
      </c>
      <c r="I410">
        <v>38858</v>
      </c>
      <c r="J410">
        <v>2008</v>
      </c>
      <c r="K410" t="s">
        <v>85</v>
      </c>
      <c r="L410" t="s">
        <v>28137</v>
      </c>
      <c r="N410" t="s">
        <v>928</v>
      </c>
      <c r="O410" t="s">
        <v>929</v>
      </c>
      <c r="P410" t="s">
        <v>322</v>
      </c>
      <c r="R410">
        <v>99169</v>
      </c>
      <c r="S410" t="s">
        <v>2610</v>
      </c>
      <c r="T410" t="s">
        <v>2610</v>
      </c>
      <c r="V410" t="s">
        <v>90</v>
      </c>
      <c r="W410">
        <v>12</v>
      </c>
      <c r="X410" t="s">
        <v>932</v>
      </c>
      <c r="Y410">
        <v>4738</v>
      </c>
      <c r="Z410" t="s">
        <v>322</v>
      </c>
      <c r="AA410" t="s">
        <v>57</v>
      </c>
      <c r="AC410" t="s">
        <v>146</v>
      </c>
      <c r="AD410" t="s">
        <v>4690</v>
      </c>
      <c r="AE410" t="s">
        <v>107</v>
      </c>
      <c r="AF410" t="s">
        <v>107</v>
      </c>
      <c r="AJ410" t="s">
        <v>58</v>
      </c>
      <c r="AK410" t="s">
        <v>59</v>
      </c>
      <c r="AL410">
        <v>39756</v>
      </c>
      <c r="AN410" t="b">
        <v>1</v>
      </c>
      <c r="AQ410" t="s">
        <v>195</v>
      </c>
      <c r="AR410" t="s">
        <v>150</v>
      </c>
      <c r="AS410" t="s">
        <v>62</v>
      </c>
      <c r="BB410" s="7" t="s">
        <v>928</v>
      </c>
      <c r="BC410" s="7" t="s">
        <v>929</v>
      </c>
      <c r="BE410" s="7">
        <v>99169</v>
      </c>
      <c r="BG410" s="7">
        <v>156209.99</v>
      </c>
      <c r="BH410" s="7">
        <v>2450.52</v>
      </c>
      <c r="BI410">
        <v>134195.15</v>
      </c>
      <c r="BJ410">
        <v>0</v>
      </c>
      <c r="BK410">
        <v>0</v>
      </c>
      <c r="BL410">
        <v>0</v>
      </c>
      <c r="BO410" t="s">
        <v>28138</v>
      </c>
      <c r="BP410">
        <v>17497</v>
      </c>
      <c r="BQ410">
        <v>1093</v>
      </c>
      <c r="BR410">
        <v>16052</v>
      </c>
      <c r="BS410">
        <v>15130</v>
      </c>
      <c r="BT410">
        <v>9</v>
      </c>
      <c r="BU410" t="s">
        <v>28139</v>
      </c>
      <c r="BV410" t="s">
        <v>4695</v>
      </c>
      <c r="BX410">
        <v>44149.406504629631</v>
      </c>
    </row>
    <row r="411" spans="1:76" x14ac:dyDescent="0.25">
      <c r="A411" t="s">
        <v>28140</v>
      </c>
      <c r="B411" t="s">
        <v>4072</v>
      </c>
      <c r="C411" t="s">
        <v>46</v>
      </c>
      <c r="D411">
        <v>39153</v>
      </c>
      <c r="I411">
        <v>39153</v>
      </c>
      <c r="J411">
        <v>2008</v>
      </c>
      <c r="K411" t="s">
        <v>77</v>
      </c>
      <c r="L411" t="s">
        <v>4073</v>
      </c>
      <c r="N411" t="s">
        <v>4074</v>
      </c>
      <c r="O411" t="s">
        <v>1459</v>
      </c>
      <c r="P411" t="s">
        <v>105</v>
      </c>
      <c r="R411">
        <v>990210684</v>
      </c>
      <c r="T411" t="s">
        <v>28141</v>
      </c>
      <c r="V411" t="s">
        <v>54</v>
      </c>
      <c r="W411">
        <v>13</v>
      </c>
      <c r="X411" t="s">
        <v>106</v>
      </c>
      <c r="Y411">
        <v>4789</v>
      </c>
      <c r="Z411" t="s">
        <v>105</v>
      </c>
      <c r="AA411" t="s">
        <v>57</v>
      </c>
      <c r="AC411" t="s">
        <v>146</v>
      </c>
      <c r="AD411" t="s">
        <v>4690</v>
      </c>
      <c r="AE411" t="s">
        <v>107</v>
      </c>
      <c r="AF411" t="s">
        <v>107</v>
      </c>
      <c r="AJ411" t="s">
        <v>58</v>
      </c>
      <c r="AK411" t="s">
        <v>59</v>
      </c>
      <c r="AL411">
        <v>39756</v>
      </c>
      <c r="AN411" t="b">
        <v>1</v>
      </c>
      <c r="AQ411" t="s">
        <v>73</v>
      </c>
      <c r="BB411" s="7" t="s">
        <v>4074</v>
      </c>
      <c r="BC411" s="7" t="s">
        <v>1459</v>
      </c>
      <c r="BE411" s="7">
        <v>990210684</v>
      </c>
      <c r="BO411" t="s">
        <v>28142</v>
      </c>
      <c r="BP411">
        <v>17592</v>
      </c>
      <c r="BQ411">
        <v>10227</v>
      </c>
      <c r="BR411">
        <v>16050</v>
      </c>
      <c r="BT411">
        <v>6</v>
      </c>
      <c r="BU411" t="s">
        <v>28143</v>
      </c>
      <c r="BV411" t="s">
        <v>4695</v>
      </c>
      <c r="BX411">
        <v>43598.297997685186</v>
      </c>
    </row>
    <row r="412" spans="1:76" x14ac:dyDescent="0.25">
      <c r="A412" t="s">
        <v>28144</v>
      </c>
      <c r="B412" t="s">
        <v>267</v>
      </c>
      <c r="C412" t="s">
        <v>46</v>
      </c>
      <c r="D412">
        <v>39534</v>
      </c>
      <c r="H412" t="s">
        <v>47</v>
      </c>
      <c r="I412">
        <v>39534</v>
      </c>
      <c r="J412">
        <v>2008</v>
      </c>
      <c r="K412" t="s">
        <v>85</v>
      </c>
      <c r="L412" t="s">
        <v>23903</v>
      </c>
      <c r="N412" t="s">
        <v>1307</v>
      </c>
      <c r="O412" t="s">
        <v>1308</v>
      </c>
      <c r="P412" t="s">
        <v>56</v>
      </c>
      <c r="R412">
        <v>99101</v>
      </c>
      <c r="S412" t="s">
        <v>268</v>
      </c>
      <c r="T412" t="s">
        <v>268</v>
      </c>
      <c r="V412" t="s">
        <v>54</v>
      </c>
      <c r="W412">
        <v>13</v>
      </c>
      <c r="X412" t="s">
        <v>55</v>
      </c>
      <c r="Y412">
        <v>4791</v>
      </c>
      <c r="Z412" t="s">
        <v>56</v>
      </c>
      <c r="AA412" t="s">
        <v>57</v>
      </c>
      <c r="AC412" t="s">
        <v>146</v>
      </c>
      <c r="AD412" t="s">
        <v>4690</v>
      </c>
      <c r="AE412" t="s">
        <v>107</v>
      </c>
      <c r="AF412" t="s">
        <v>107</v>
      </c>
      <c r="AJ412" t="s">
        <v>58</v>
      </c>
      <c r="AK412" t="s">
        <v>59</v>
      </c>
      <c r="AL412">
        <v>39756</v>
      </c>
      <c r="AN412" t="b">
        <v>1</v>
      </c>
      <c r="AQ412" t="s">
        <v>60</v>
      </c>
      <c r="AR412" t="s">
        <v>61</v>
      </c>
      <c r="AS412" t="s">
        <v>100</v>
      </c>
      <c r="BB412" s="7" t="s">
        <v>1307</v>
      </c>
      <c r="BC412" s="7" t="s">
        <v>1308</v>
      </c>
      <c r="BE412" s="7">
        <v>99101</v>
      </c>
      <c r="BG412" s="7">
        <v>68526.179999999993</v>
      </c>
      <c r="BH412" s="7">
        <v>5470</v>
      </c>
      <c r="BI412">
        <v>64788.97</v>
      </c>
      <c r="BJ412">
        <v>0</v>
      </c>
      <c r="BK412">
        <v>0</v>
      </c>
      <c r="BL412">
        <v>0</v>
      </c>
      <c r="BO412" t="s">
        <v>28145</v>
      </c>
      <c r="BP412">
        <v>17733</v>
      </c>
      <c r="BQ412">
        <v>616</v>
      </c>
      <c r="BR412">
        <v>16039</v>
      </c>
      <c r="BS412">
        <v>15159</v>
      </c>
      <c r="BT412">
        <v>7</v>
      </c>
      <c r="BU412" t="s">
        <v>28146</v>
      </c>
      <c r="BV412" t="s">
        <v>4695</v>
      </c>
      <c r="BX412">
        <v>44149.407731481479</v>
      </c>
    </row>
    <row r="413" spans="1:76" x14ac:dyDescent="0.25">
      <c r="A413" t="s">
        <v>28147</v>
      </c>
      <c r="B413" t="s">
        <v>524</v>
      </c>
      <c r="C413" t="s">
        <v>46</v>
      </c>
      <c r="D413">
        <v>39490</v>
      </c>
      <c r="H413" t="s">
        <v>47</v>
      </c>
      <c r="I413">
        <v>39490</v>
      </c>
      <c r="J413">
        <v>2008</v>
      </c>
      <c r="K413" t="s">
        <v>85</v>
      </c>
      <c r="L413" t="s">
        <v>24353</v>
      </c>
      <c r="N413" t="s">
        <v>1563</v>
      </c>
      <c r="O413" t="s">
        <v>105</v>
      </c>
      <c r="P413" t="s">
        <v>105</v>
      </c>
      <c r="R413">
        <v>98205</v>
      </c>
      <c r="S413" t="s">
        <v>1564</v>
      </c>
      <c r="T413" t="s">
        <v>28148</v>
      </c>
      <c r="V413" t="s">
        <v>54</v>
      </c>
      <c r="W413">
        <v>13</v>
      </c>
      <c r="X413" t="s">
        <v>528</v>
      </c>
      <c r="Y413">
        <v>4785</v>
      </c>
      <c r="Z413" t="s">
        <v>105</v>
      </c>
      <c r="AA413" t="s">
        <v>57</v>
      </c>
      <c r="AC413" t="s">
        <v>146</v>
      </c>
      <c r="AD413" t="s">
        <v>4690</v>
      </c>
      <c r="AE413" t="s">
        <v>107</v>
      </c>
      <c r="AF413" t="s">
        <v>107</v>
      </c>
      <c r="AJ413" t="s">
        <v>58</v>
      </c>
      <c r="AK413" t="s">
        <v>59</v>
      </c>
      <c r="AL413">
        <v>39756</v>
      </c>
      <c r="AN413" t="b">
        <v>1</v>
      </c>
      <c r="AQ413" t="s">
        <v>60</v>
      </c>
      <c r="AR413" t="s">
        <v>61</v>
      </c>
      <c r="AS413" t="s">
        <v>100</v>
      </c>
      <c r="BB413" s="7" t="s">
        <v>1563</v>
      </c>
      <c r="BC413" s="7" t="s">
        <v>105</v>
      </c>
      <c r="BE413" s="7">
        <v>98205</v>
      </c>
      <c r="BG413" s="7">
        <v>74687.899999999994</v>
      </c>
      <c r="BH413" s="7">
        <v>0</v>
      </c>
      <c r="BI413">
        <v>74687.899999999994</v>
      </c>
      <c r="BJ413">
        <v>0</v>
      </c>
      <c r="BK413">
        <v>0</v>
      </c>
      <c r="BL413">
        <v>0</v>
      </c>
      <c r="BO413" t="s">
        <v>28149</v>
      </c>
      <c r="BP413">
        <v>17827</v>
      </c>
      <c r="BQ413">
        <v>252</v>
      </c>
      <c r="BR413">
        <v>16037</v>
      </c>
      <c r="BS413">
        <v>15152</v>
      </c>
      <c r="BT413">
        <v>4</v>
      </c>
      <c r="BU413" t="s">
        <v>28150</v>
      </c>
      <c r="BV413" t="s">
        <v>4695</v>
      </c>
      <c r="BX413">
        <v>44149.407534722224</v>
      </c>
    </row>
    <row r="414" spans="1:76" x14ac:dyDescent="0.25">
      <c r="A414" t="s">
        <v>28151</v>
      </c>
      <c r="B414" t="s">
        <v>28152</v>
      </c>
      <c r="C414" t="s">
        <v>46</v>
      </c>
      <c r="D414">
        <v>39609</v>
      </c>
      <c r="I414">
        <v>39609</v>
      </c>
      <c r="J414">
        <v>2008</v>
      </c>
      <c r="K414" t="s">
        <v>85</v>
      </c>
      <c r="L414" t="s">
        <v>28153</v>
      </c>
      <c r="N414" t="s">
        <v>28154</v>
      </c>
      <c r="O414" t="s">
        <v>1288</v>
      </c>
      <c r="P414" t="s">
        <v>1289</v>
      </c>
      <c r="R414">
        <v>99347</v>
      </c>
      <c r="T414" t="s">
        <v>28155</v>
      </c>
      <c r="V414" t="s">
        <v>4807</v>
      </c>
      <c r="W414">
        <v>23</v>
      </c>
      <c r="X414" t="s">
        <v>5483</v>
      </c>
      <c r="Y414">
        <v>3320</v>
      </c>
      <c r="Z414" t="s">
        <v>1289</v>
      </c>
      <c r="AA414" t="s">
        <v>4785</v>
      </c>
      <c r="AB414">
        <v>1489</v>
      </c>
      <c r="AC414" t="s">
        <v>146</v>
      </c>
      <c r="AD414" t="s">
        <v>4690</v>
      </c>
      <c r="AE414" t="s">
        <v>107</v>
      </c>
      <c r="AF414" t="s">
        <v>107</v>
      </c>
      <c r="AJ414" t="s">
        <v>58</v>
      </c>
      <c r="AK414" t="s">
        <v>59</v>
      </c>
      <c r="AL414">
        <v>39756</v>
      </c>
      <c r="AN414" t="b">
        <v>1</v>
      </c>
      <c r="AQ414" t="s">
        <v>60</v>
      </c>
      <c r="AR414" t="s">
        <v>99</v>
      </c>
      <c r="BB414" s="7" t="s">
        <v>28154</v>
      </c>
      <c r="BC414" s="7" t="s">
        <v>1288</v>
      </c>
      <c r="BE414" s="7">
        <v>99347</v>
      </c>
      <c r="BO414" t="s">
        <v>28156</v>
      </c>
      <c r="BP414">
        <v>18105</v>
      </c>
      <c r="BQ414">
        <v>10221</v>
      </c>
      <c r="BR414">
        <v>16033</v>
      </c>
      <c r="BU414" t="s">
        <v>28157</v>
      </c>
      <c r="BV414" t="s">
        <v>4695</v>
      </c>
      <c r="BX414">
        <v>43598.297881944447</v>
      </c>
    </row>
    <row r="415" spans="1:76" x14ac:dyDescent="0.25">
      <c r="A415" t="s">
        <v>28158</v>
      </c>
      <c r="B415" t="s">
        <v>28159</v>
      </c>
      <c r="C415" t="s">
        <v>46</v>
      </c>
      <c r="D415">
        <v>39618</v>
      </c>
      <c r="H415" t="s">
        <v>289</v>
      </c>
      <c r="I415">
        <v>39618</v>
      </c>
      <c r="J415">
        <v>2008</v>
      </c>
      <c r="K415" t="s">
        <v>85</v>
      </c>
      <c r="L415" t="s">
        <v>28160</v>
      </c>
      <c r="N415" t="s">
        <v>28161</v>
      </c>
      <c r="O415" t="s">
        <v>4173</v>
      </c>
      <c r="P415" t="s">
        <v>252</v>
      </c>
      <c r="R415">
        <v>988589750</v>
      </c>
      <c r="T415" t="s">
        <v>28162</v>
      </c>
      <c r="V415" t="s">
        <v>4807</v>
      </c>
      <c r="W415">
        <v>23</v>
      </c>
      <c r="X415" t="s">
        <v>7405</v>
      </c>
      <c r="Y415">
        <v>3235</v>
      </c>
      <c r="Z415" t="s">
        <v>252</v>
      </c>
      <c r="AA415" t="s">
        <v>4785</v>
      </c>
      <c r="AB415">
        <v>18053</v>
      </c>
      <c r="AC415" t="s">
        <v>146</v>
      </c>
      <c r="AD415" t="s">
        <v>4690</v>
      </c>
      <c r="AE415" t="s">
        <v>107</v>
      </c>
      <c r="AF415" t="s">
        <v>107</v>
      </c>
      <c r="AJ415" t="s">
        <v>58</v>
      </c>
      <c r="AK415" t="s">
        <v>59</v>
      </c>
      <c r="AL415">
        <v>39756</v>
      </c>
      <c r="AN415" t="b">
        <v>1</v>
      </c>
      <c r="AQ415" t="s">
        <v>60</v>
      </c>
      <c r="AR415" t="s">
        <v>61</v>
      </c>
      <c r="BB415" s="7" t="s">
        <v>28161</v>
      </c>
      <c r="BC415" s="7" t="s">
        <v>4173</v>
      </c>
      <c r="BE415" s="7">
        <v>988589750</v>
      </c>
      <c r="BG415" s="7">
        <v>0</v>
      </c>
      <c r="BH415" s="7">
        <v>0</v>
      </c>
      <c r="BI415">
        <v>0</v>
      </c>
      <c r="BJ415">
        <v>0</v>
      </c>
      <c r="BK415">
        <v>0</v>
      </c>
      <c r="BL415">
        <v>0</v>
      </c>
      <c r="BO415" t="s">
        <v>28163</v>
      </c>
      <c r="BP415">
        <v>18319</v>
      </c>
      <c r="BQ415">
        <v>3711</v>
      </c>
      <c r="BR415">
        <v>16023</v>
      </c>
      <c r="BS415">
        <v>15183</v>
      </c>
      <c r="BU415" t="s">
        <v>28164</v>
      </c>
      <c r="BV415" t="s">
        <v>4695</v>
      </c>
      <c r="BX415">
        <v>44149.408530092594</v>
      </c>
    </row>
    <row r="416" spans="1:76" x14ac:dyDescent="0.25">
      <c r="A416" t="s">
        <v>28165</v>
      </c>
      <c r="B416" t="s">
        <v>28166</v>
      </c>
      <c r="C416" t="s">
        <v>46</v>
      </c>
      <c r="D416">
        <v>39601</v>
      </c>
      <c r="I416">
        <v>39601</v>
      </c>
      <c r="J416">
        <v>2008</v>
      </c>
      <c r="K416" t="s">
        <v>85</v>
      </c>
      <c r="L416" t="s">
        <v>28167</v>
      </c>
      <c r="N416" t="s">
        <v>28168</v>
      </c>
      <c r="O416" t="s">
        <v>251</v>
      </c>
      <c r="P416" t="s">
        <v>252</v>
      </c>
      <c r="R416">
        <v>98802</v>
      </c>
      <c r="T416" t="s">
        <v>28169</v>
      </c>
      <c r="V416" t="s">
        <v>4807</v>
      </c>
      <c r="W416">
        <v>23</v>
      </c>
      <c r="X416" t="s">
        <v>7405</v>
      </c>
      <c r="Y416">
        <v>3235</v>
      </c>
      <c r="Z416" t="s">
        <v>252</v>
      </c>
      <c r="AA416" t="s">
        <v>4785</v>
      </c>
      <c r="AB416">
        <v>18053</v>
      </c>
      <c r="AC416" t="s">
        <v>146</v>
      </c>
      <c r="AD416" t="s">
        <v>4690</v>
      </c>
      <c r="AE416" t="s">
        <v>107</v>
      </c>
      <c r="AF416" t="s">
        <v>107</v>
      </c>
      <c r="AJ416" t="s">
        <v>58</v>
      </c>
      <c r="AK416" t="s">
        <v>59</v>
      </c>
      <c r="AL416">
        <v>39756</v>
      </c>
      <c r="AN416" t="b">
        <v>1</v>
      </c>
      <c r="AQ416" t="s">
        <v>195</v>
      </c>
      <c r="AR416" t="s">
        <v>150</v>
      </c>
      <c r="BB416" s="7" t="s">
        <v>28168</v>
      </c>
      <c r="BC416" s="7" t="s">
        <v>251</v>
      </c>
      <c r="BE416" s="7">
        <v>98802</v>
      </c>
      <c r="BO416" t="s">
        <v>28170</v>
      </c>
      <c r="BP416">
        <v>18596</v>
      </c>
      <c r="BQ416">
        <v>7621</v>
      </c>
      <c r="BR416">
        <v>16009</v>
      </c>
      <c r="BU416" t="s">
        <v>28171</v>
      </c>
      <c r="BV416" t="s">
        <v>4695</v>
      </c>
      <c r="BX416">
        <v>43598.297708333332</v>
      </c>
    </row>
    <row r="417" spans="1:76" x14ac:dyDescent="0.25">
      <c r="A417" t="s">
        <v>28172</v>
      </c>
      <c r="B417" t="s">
        <v>24369</v>
      </c>
      <c r="C417" t="s">
        <v>46</v>
      </c>
      <c r="D417">
        <v>39597</v>
      </c>
      <c r="I417">
        <v>39597</v>
      </c>
      <c r="J417">
        <v>2008</v>
      </c>
      <c r="K417" t="s">
        <v>85</v>
      </c>
      <c r="L417" t="s">
        <v>24370</v>
      </c>
      <c r="N417" t="s">
        <v>24371</v>
      </c>
      <c r="O417" t="s">
        <v>7457</v>
      </c>
      <c r="P417" t="s">
        <v>291</v>
      </c>
      <c r="R417">
        <v>98851</v>
      </c>
      <c r="S417" t="s">
        <v>24372</v>
      </c>
      <c r="T417" t="s">
        <v>24373</v>
      </c>
      <c r="V417" t="s">
        <v>4807</v>
      </c>
      <c r="W417">
        <v>23</v>
      </c>
      <c r="X417" t="s">
        <v>7459</v>
      </c>
      <c r="Y417">
        <v>3340</v>
      </c>
      <c r="Z417" t="s">
        <v>291</v>
      </c>
      <c r="AA417" t="s">
        <v>4785</v>
      </c>
      <c r="AB417">
        <v>30162</v>
      </c>
      <c r="AC417" t="s">
        <v>146</v>
      </c>
      <c r="AD417" t="s">
        <v>4690</v>
      </c>
      <c r="AE417" t="s">
        <v>107</v>
      </c>
      <c r="AF417" t="s">
        <v>107</v>
      </c>
      <c r="AJ417" t="s">
        <v>58</v>
      </c>
      <c r="AK417" t="s">
        <v>59</v>
      </c>
      <c r="AL417">
        <v>39756</v>
      </c>
      <c r="AN417" t="b">
        <v>1</v>
      </c>
      <c r="AQ417" t="s">
        <v>195</v>
      </c>
      <c r="AR417" t="s">
        <v>150</v>
      </c>
      <c r="BB417" s="7" t="s">
        <v>24371</v>
      </c>
      <c r="BC417" s="7" t="s">
        <v>7457</v>
      </c>
      <c r="BE417" s="7">
        <v>98851</v>
      </c>
      <c r="BO417" t="s">
        <v>28173</v>
      </c>
      <c r="BP417">
        <v>18696</v>
      </c>
      <c r="BQ417">
        <v>3788</v>
      </c>
      <c r="BR417">
        <v>16007</v>
      </c>
      <c r="BU417" t="s">
        <v>28174</v>
      </c>
      <c r="BV417" t="s">
        <v>4695</v>
      </c>
      <c r="BX417">
        <v>43598.297696759262</v>
      </c>
    </row>
    <row r="418" spans="1:76" x14ac:dyDescent="0.25">
      <c r="A418" t="s">
        <v>28175</v>
      </c>
      <c r="B418" t="s">
        <v>4039</v>
      </c>
      <c r="C418" t="s">
        <v>46</v>
      </c>
      <c r="D418">
        <v>39367</v>
      </c>
      <c r="I418">
        <v>39367</v>
      </c>
      <c r="J418">
        <v>2008</v>
      </c>
      <c r="K418" t="s">
        <v>77</v>
      </c>
      <c r="L418" t="s">
        <v>4040</v>
      </c>
      <c r="N418" t="s">
        <v>1023</v>
      </c>
      <c r="O418" t="s">
        <v>1062</v>
      </c>
      <c r="P418" t="s">
        <v>394</v>
      </c>
      <c r="R418">
        <v>98236</v>
      </c>
      <c r="V418" t="s">
        <v>54</v>
      </c>
      <c r="W418">
        <v>13</v>
      </c>
      <c r="X418" t="s">
        <v>395</v>
      </c>
      <c r="Y418">
        <v>4797</v>
      </c>
      <c r="Z418" t="s">
        <v>394</v>
      </c>
      <c r="AA418" t="s">
        <v>57</v>
      </c>
      <c r="AC418" t="s">
        <v>146</v>
      </c>
      <c r="AD418" t="s">
        <v>4690</v>
      </c>
      <c r="AE418" t="s">
        <v>107</v>
      </c>
      <c r="AF418" t="s">
        <v>107</v>
      </c>
      <c r="AJ418" t="s">
        <v>58</v>
      </c>
      <c r="AK418" t="s">
        <v>59</v>
      </c>
      <c r="AL418">
        <v>39756</v>
      </c>
      <c r="AN418" t="b">
        <v>1</v>
      </c>
      <c r="AQ418" t="s">
        <v>73</v>
      </c>
      <c r="BB418" s="7" t="s">
        <v>1023</v>
      </c>
      <c r="BC418" s="7" t="s">
        <v>1062</v>
      </c>
      <c r="BE418" s="7">
        <v>98236</v>
      </c>
      <c r="BO418" t="s">
        <v>28176</v>
      </c>
      <c r="BP418">
        <v>18860</v>
      </c>
      <c r="BQ418">
        <v>10206</v>
      </c>
      <c r="BR418">
        <v>16002</v>
      </c>
      <c r="BT418">
        <v>10</v>
      </c>
      <c r="BU418" t="s">
        <v>28177</v>
      </c>
      <c r="BV418" t="s">
        <v>4695</v>
      </c>
      <c r="BX418">
        <v>43598.297638888886</v>
      </c>
    </row>
    <row r="419" spans="1:76" x14ac:dyDescent="0.25">
      <c r="A419" t="s">
        <v>28178</v>
      </c>
      <c r="B419" t="s">
        <v>3645</v>
      </c>
      <c r="C419" t="s">
        <v>46</v>
      </c>
      <c r="D419">
        <v>39063</v>
      </c>
      <c r="H419" t="s">
        <v>47</v>
      </c>
      <c r="I419">
        <v>39063</v>
      </c>
      <c r="J419">
        <v>2008</v>
      </c>
      <c r="K419" t="s">
        <v>85</v>
      </c>
      <c r="L419" t="s">
        <v>3646</v>
      </c>
      <c r="N419" t="s">
        <v>3647</v>
      </c>
      <c r="O419" t="s">
        <v>198</v>
      </c>
      <c r="P419" t="s">
        <v>199</v>
      </c>
      <c r="R419">
        <v>98223</v>
      </c>
      <c r="V419" t="s">
        <v>90</v>
      </c>
      <c r="W419">
        <v>12</v>
      </c>
      <c r="X419" t="s">
        <v>1396</v>
      </c>
      <c r="Y419">
        <v>4768</v>
      </c>
      <c r="Z419" t="s">
        <v>199</v>
      </c>
      <c r="AA419" t="s">
        <v>57</v>
      </c>
      <c r="AC419" t="s">
        <v>146</v>
      </c>
      <c r="AD419" t="s">
        <v>4690</v>
      </c>
      <c r="AE419" t="s">
        <v>107</v>
      </c>
      <c r="AF419" t="s">
        <v>107</v>
      </c>
      <c r="AJ419" t="s">
        <v>58</v>
      </c>
      <c r="AK419" t="s">
        <v>59</v>
      </c>
      <c r="AL419">
        <v>39756</v>
      </c>
      <c r="AN419" t="b">
        <v>1</v>
      </c>
      <c r="AQ419" t="s">
        <v>60</v>
      </c>
      <c r="AR419" t="s">
        <v>61</v>
      </c>
      <c r="AS419" t="s">
        <v>62</v>
      </c>
      <c r="BB419" s="7" t="s">
        <v>3647</v>
      </c>
      <c r="BC419" s="7" t="s">
        <v>198</v>
      </c>
      <c r="BE419" s="7">
        <v>98223</v>
      </c>
      <c r="BG419" s="7">
        <v>172661.2</v>
      </c>
      <c r="BH419" s="7">
        <v>4801</v>
      </c>
      <c r="BI419">
        <v>167866.66</v>
      </c>
      <c r="BJ419">
        <v>0</v>
      </c>
      <c r="BK419">
        <v>0</v>
      </c>
      <c r="BL419">
        <v>0</v>
      </c>
      <c r="BM419">
        <v>3160.41</v>
      </c>
      <c r="BN419">
        <v>41272.36</v>
      </c>
      <c r="BO419" t="s">
        <v>28179</v>
      </c>
      <c r="BP419">
        <v>18970</v>
      </c>
      <c r="BQ419">
        <v>7843</v>
      </c>
      <c r="BR419">
        <v>15993</v>
      </c>
      <c r="BS419">
        <v>15210</v>
      </c>
      <c r="BT419">
        <v>39</v>
      </c>
      <c r="BU419" t="s">
        <v>28180</v>
      </c>
      <c r="BV419" t="s">
        <v>4695</v>
      </c>
      <c r="BX419">
        <v>44149.409548611111</v>
      </c>
    </row>
    <row r="420" spans="1:76" x14ac:dyDescent="0.25">
      <c r="A420" t="s">
        <v>28181</v>
      </c>
      <c r="B420" t="s">
        <v>28182</v>
      </c>
      <c r="C420" t="s">
        <v>46</v>
      </c>
      <c r="D420">
        <v>39280</v>
      </c>
      <c r="I420">
        <v>39280</v>
      </c>
      <c r="J420">
        <v>2008</v>
      </c>
      <c r="K420" t="s">
        <v>77</v>
      </c>
      <c r="L420" t="s">
        <v>4040</v>
      </c>
      <c r="N420" t="s">
        <v>1023</v>
      </c>
      <c r="O420" t="s">
        <v>1062</v>
      </c>
      <c r="P420" t="s">
        <v>632</v>
      </c>
      <c r="R420">
        <v>98236</v>
      </c>
      <c r="T420" t="s">
        <v>28183</v>
      </c>
      <c r="V420" t="s">
        <v>4807</v>
      </c>
      <c r="W420">
        <v>23</v>
      </c>
      <c r="X420" t="s">
        <v>4808</v>
      </c>
      <c r="Y420">
        <v>3424</v>
      </c>
      <c r="Z420" t="s">
        <v>632</v>
      </c>
      <c r="AA420" t="s">
        <v>4785</v>
      </c>
      <c r="AB420">
        <v>42323</v>
      </c>
      <c r="AC420" t="s">
        <v>146</v>
      </c>
      <c r="AD420" t="s">
        <v>4690</v>
      </c>
      <c r="AE420" t="s">
        <v>107</v>
      </c>
      <c r="AF420" t="s">
        <v>107</v>
      </c>
      <c r="AJ420" t="s">
        <v>58</v>
      </c>
      <c r="AK420" t="s">
        <v>59</v>
      </c>
      <c r="AL420">
        <v>39756</v>
      </c>
      <c r="AN420" t="b">
        <v>1</v>
      </c>
      <c r="AQ420" t="s">
        <v>73</v>
      </c>
      <c r="BB420" s="7" t="s">
        <v>1023</v>
      </c>
      <c r="BC420" s="7" t="s">
        <v>1062</v>
      </c>
      <c r="BE420" s="7">
        <v>98236</v>
      </c>
      <c r="BO420" t="s">
        <v>28184</v>
      </c>
      <c r="BP420">
        <v>19029</v>
      </c>
      <c r="BQ420">
        <v>10206</v>
      </c>
      <c r="BR420">
        <v>15991</v>
      </c>
      <c r="BU420" t="s">
        <v>28177</v>
      </c>
      <c r="BV420" t="s">
        <v>4695</v>
      </c>
      <c r="BX420">
        <v>43598.297523148147</v>
      </c>
    </row>
    <row r="421" spans="1:76" x14ac:dyDescent="0.25">
      <c r="A421" t="s">
        <v>28185</v>
      </c>
      <c r="B421" t="s">
        <v>24384</v>
      </c>
      <c r="C421" t="s">
        <v>46</v>
      </c>
      <c r="D421">
        <v>39624</v>
      </c>
      <c r="H421" t="s">
        <v>47</v>
      </c>
      <c r="I421">
        <v>39624</v>
      </c>
      <c r="J421">
        <v>2008</v>
      </c>
      <c r="K421" t="s">
        <v>85</v>
      </c>
      <c r="L421" t="s">
        <v>24385</v>
      </c>
      <c r="N421" t="s">
        <v>28186</v>
      </c>
      <c r="O421" t="s">
        <v>573</v>
      </c>
      <c r="P421" t="s">
        <v>291</v>
      </c>
      <c r="R421">
        <v>98837</v>
      </c>
      <c r="T421" t="s">
        <v>28187</v>
      </c>
      <c r="V421" t="s">
        <v>4807</v>
      </c>
      <c r="W421">
        <v>23</v>
      </c>
      <c r="X421" t="s">
        <v>7459</v>
      </c>
      <c r="Y421">
        <v>3340</v>
      </c>
      <c r="Z421" t="s">
        <v>291</v>
      </c>
      <c r="AA421" t="s">
        <v>4785</v>
      </c>
      <c r="AB421">
        <v>30162</v>
      </c>
      <c r="AC421" t="s">
        <v>146</v>
      </c>
      <c r="AD421" t="s">
        <v>4690</v>
      </c>
      <c r="AE421" t="s">
        <v>107</v>
      </c>
      <c r="AF421" t="s">
        <v>107</v>
      </c>
      <c r="AJ421" t="s">
        <v>58</v>
      </c>
      <c r="AK421" t="s">
        <v>59</v>
      </c>
      <c r="AL421">
        <v>39756</v>
      </c>
      <c r="AN421" t="b">
        <v>1</v>
      </c>
      <c r="AQ421" t="s">
        <v>60</v>
      </c>
      <c r="AR421" t="s">
        <v>61</v>
      </c>
      <c r="BB421" s="7" t="s">
        <v>28186</v>
      </c>
      <c r="BC421" s="7" t="s">
        <v>573</v>
      </c>
      <c r="BE421" s="7">
        <v>98837</v>
      </c>
      <c r="BG421" s="7">
        <v>17334.63</v>
      </c>
      <c r="BH421" s="7">
        <v>0</v>
      </c>
      <c r="BI421">
        <v>15144.9</v>
      </c>
      <c r="BJ421">
        <v>0</v>
      </c>
      <c r="BK421">
        <v>0</v>
      </c>
      <c r="BL421">
        <v>0</v>
      </c>
      <c r="BO421" t="s">
        <v>28188</v>
      </c>
      <c r="BP421">
        <v>19131</v>
      </c>
      <c r="BQ421">
        <v>7837</v>
      </c>
      <c r="BR421">
        <v>15988</v>
      </c>
      <c r="BS421">
        <v>15219</v>
      </c>
      <c r="BU421" t="s">
        <v>24389</v>
      </c>
      <c r="BV421" t="s">
        <v>4695</v>
      </c>
      <c r="BX421">
        <v>44149.40997685185</v>
      </c>
    </row>
    <row r="422" spans="1:76" x14ac:dyDescent="0.25">
      <c r="A422" t="s">
        <v>28189</v>
      </c>
      <c r="B422" t="s">
        <v>3964</v>
      </c>
      <c r="C422" t="s">
        <v>46</v>
      </c>
      <c r="D422">
        <v>39611</v>
      </c>
      <c r="H422" t="s">
        <v>47</v>
      </c>
      <c r="I422">
        <v>39611</v>
      </c>
      <c r="J422">
        <v>2008</v>
      </c>
      <c r="K422" t="s">
        <v>85</v>
      </c>
      <c r="L422" t="s">
        <v>3965</v>
      </c>
      <c r="N422" t="s">
        <v>3966</v>
      </c>
      <c r="O422" t="s">
        <v>101</v>
      </c>
      <c r="P422" t="s">
        <v>68</v>
      </c>
      <c r="R422">
        <v>981255215</v>
      </c>
      <c r="S422" t="s">
        <v>3967</v>
      </c>
      <c r="T422" t="s">
        <v>28190</v>
      </c>
      <c r="V422" t="s">
        <v>54</v>
      </c>
      <c r="W422">
        <v>13</v>
      </c>
      <c r="X422" t="s">
        <v>469</v>
      </c>
      <c r="Y422">
        <v>4870</v>
      </c>
      <c r="Z422" t="s">
        <v>68</v>
      </c>
      <c r="AA422" t="s">
        <v>57</v>
      </c>
      <c r="AC422" t="s">
        <v>146</v>
      </c>
      <c r="AD422" t="s">
        <v>4690</v>
      </c>
      <c r="AE422" t="s">
        <v>107</v>
      </c>
      <c r="AF422" t="s">
        <v>107</v>
      </c>
      <c r="AJ422" t="s">
        <v>58</v>
      </c>
      <c r="AK422" t="s">
        <v>59</v>
      </c>
      <c r="AL422">
        <v>39756</v>
      </c>
      <c r="AN422" t="b">
        <v>1</v>
      </c>
      <c r="AQ422" t="s">
        <v>60</v>
      </c>
      <c r="AR422" t="s">
        <v>99</v>
      </c>
      <c r="AS422" t="s">
        <v>4734</v>
      </c>
      <c r="BB422" s="7" t="s">
        <v>3966</v>
      </c>
      <c r="BC422" s="7" t="s">
        <v>101</v>
      </c>
      <c r="BE422" s="7">
        <v>981255215</v>
      </c>
      <c r="BG422" s="7">
        <v>7217.29</v>
      </c>
      <c r="BH422" s="7">
        <v>0</v>
      </c>
      <c r="BI422">
        <v>6129.79</v>
      </c>
      <c r="BJ422">
        <v>-1725</v>
      </c>
      <c r="BK422">
        <v>0</v>
      </c>
      <c r="BL422">
        <v>0</v>
      </c>
      <c r="BM422">
        <v>0</v>
      </c>
      <c r="BN422">
        <v>0</v>
      </c>
      <c r="BO422" t="s">
        <v>28191</v>
      </c>
      <c r="BP422">
        <v>19181</v>
      </c>
      <c r="BQ422">
        <v>10205</v>
      </c>
      <c r="BR422">
        <v>15986</v>
      </c>
      <c r="BS422">
        <v>15221</v>
      </c>
      <c r="BT422">
        <v>46</v>
      </c>
      <c r="BU422" t="s">
        <v>28192</v>
      </c>
      <c r="BV422" t="s">
        <v>4695</v>
      </c>
      <c r="BX422">
        <v>44149.410069444442</v>
      </c>
    </row>
    <row r="423" spans="1:76" x14ac:dyDescent="0.25">
      <c r="A423" t="s">
        <v>28193</v>
      </c>
      <c r="B423" t="s">
        <v>3988</v>
      </c>
      <c r="C423" t="s">
        <v>46</v>
      </c>
      <c r="D423">
        <v>39430</v>
      </c>
      <c r="H423" t="s">
        <v>599</v>
      </c>
      <c r="I423">
        <v>39430</v>
      </c>
      <c r="J423">
        <v>2008</v>
      </c>
      <c r="K423" t="s">
        <v>85</v>
      </c>
      <c r="L423" t="s">
        <v>3989</v>
      </c>
      <c r="N423" t="s">
        <v>3990</v>
      </c>
      <c r="O423" t="s">
        <v>349</v>
      </c>
      <c r="P423" t="s">
        <v>80</v>
      </c>
      <c r="R423">
        <v>983638711</v>
      </c>
      <c r="S423" t="s">
        <v>3991</v>
      </c>
      <c r="T423" t="s">
        <v>28194</v>
      </c>
      <c r="V423" t="s">
        <v>54</v>
      </c>
      <c r="W423">
        <v>13</v>
      </c>
      <c r="X423" t="s">
        <v>82</v>
      </c>
      <c r="Y423">
        <v>4825</v>
      </c>
      <c r="Z423" t="s">
        <v>80</v>
      </c>
      <c r="AA423" t="s">
        <v>57</v>
      </c>
      <c r="AC423" t="s">
        <v>146</v>
      </c>
      <c r="AD423" t="s">
        <v>4690</v>
      </c>
      <c r="AE423" t="s">
        <v>107</v>
      </c>
      <c r="AF423" t="s">
        <v>107</v>
      </c>
      <c r="AJ423" t="s">
        <v>58</v>
      </c>
      <c r="AK423" t="s">
        <v>59</v>
      </c>
      <c r="AL423">
        <v>39756</v>
      </c>
      <c r="AN423" t="b">
        <v>1</v>
      </c>
      <c r="AQ423" t="s">
        <v>60</v>
      </c>
      <c r="AR423" t="s">
        <v>99</v>
      </c>
      <c r="AS423" t="s">
        <v>4734</v>
      </c>
      <c r="BB423" s="7" t="s">
        <v>3990</v>
      </c>
      <c r="BC423" s="7" t="s">
        <v>349</v>
      </c>
      <c r="BE423" s="7">
        <v>983638711</v>
      </c>
      <c r="BG423" s="7">
        <v>22668.7</v>
      </c>
      <c r="BH423" s="7">
        <v>0</v>
      </c>
      <c r="BI423">
        <v>25737.8</v>
      </c>
      <c r="BJ423">
        <v>360</v>
      </c>
      <c r="BK423">
        <v>0</v>
      </c>
      <c r="BL423">
        <v>0</v>
      </c>
      <c r="BO423" t="s">
        <v>28195</v>
      </c>
      <c r="BP423">
        <v>19403</v>
      </c>
      <c r="BQ423">
        <v>10199</v>
      </c>
      <c r="BR423">
        <v>15973</v>
      </c>
      <c r="BS423">
        <v>15235</v>
      </c>
      <c r="BT423">
        <v>24</v>
      </c>
      <c r="BU423" t="s">
        <v>28196</v>
      </c>
      <c r="BV423" t="s">
        <v>4695</v>
      </c>
      <c r="BX423">
        <v>44149.410416666666</v>
      </c>
    </row>
    <row r="424" spans="1:76" x14ac:dyDescent="0.25">
      <c r="A424" t="s">
        <v>28197</v>
      </c>
      <c r="B424" t="s">
        <v>3314</v>
      </c>
      <c r="C424" t="s">
        <v>46</v>
      </c>
      <c r="D424">
        <v>39590</v>
      </c>
      <c r="H424" t="s">
        <v>47</v>
      </c>
      <c r="I424">
        <v>39590</v>
      </c>
      <c r="J424">
        <v>2008</v>
      </c>
      <c r="K424" t="s">
        <v>85</v>
      </c>
      <c r="L424" t="s">
        <v>3315</v>
      </c>
      <c r="N424" t="s">
        <v>3316</v>
      </c>
      <c r="O424" t="s">
        <v>542</v>
      </c>
      <c r="P424" t="s">
        <v>68</v>
      </c>
      <c r="R424">
        <v>980019653</v>
      </c>
      <c r="S424" t="s">
        <v>3317</v>
      </c>
      <c r="T424" t="s">
        <v>28198</v>
      </c>
      <c r="V424" t="s">
        <v>54</v>
      </c>
      <c r="W424">
        <v>13</v>
      </c>
      <c r="X424" t="s">
        <v>745</v>
      </c>
      <c r="Y424">
        <v>4837</v>
      </c>
      <c r="Z424" t="s">
        <v>68</v>
      </c>
      <c r="AA424" t="s">
        <v>57</v>
      </c>
      <c r="AC424" t="s">
        <v>146</v>
      </c>
      <c r="AD424" t="s">
        <v>4690</v>
      </c>
      <c r="AE424" t="s">
        <v>107</v>
      </c>
      <c r="AF424" t="s">
        <v>107</v>
      </c>
      <c r="AJ424" t="s">
        <v>58</v>
      </c>
      <c r="AK424" t="s">
        <v>59</v>
      </c>
      <c r="AL424">
        <v>39756</v>
      </c>
      <c r="AN424" t="b">
        <v>1</v>
      </c>
      <c r="AQ424" t="s">
        <v>60</v>
      </c>
      <c r="AR424" t="s">
        <v>99</v>
      </c>
      <c r="AS424" t="s">
        <v>4734</v>
      </c>
      <c r="BB424" s="7" t="s">
        <v>3316</v>
      </c>
      <c r="BC424" s="7" t="s">
        <v>542</v>
      </c>
      <c r="BE424" s="7">
        <v>980019653</v>
      </c>
      <c r="BG424" s="7">
        <v>3781.28</v>
      </c>
      <c r="BH424" s="7">
        <v>0.21</v>
      </c>
      <c r="BI424">
        <v>4333.3500000000004</v>
      </c>
      <c r="BJ424">
        <v>0</v>
      </c>
      <c r="BK424">
        <v>0</v>
      </c>
      <c r="BL424">
        <v>0</v>
      </c>
      <c r="BM424">
        <v>0</v>
      </c>
      <c r="BN424">
        <v>0</v>
      </c>
      <c r="BO424" t="s">
        <v>28199</v>
      </c>
      <c r="BP424">
        <v>19511</v>
      </c>
      <c r="BQ424">
        <v>10197</v>
      </c>
      <c r="BR424">
        <v>15968</v>
      </c>
      <c r="BS424">
        <v>15231</v>
      </c>
      <c r="BT424">
        <v>30</v>
      </c>
      <c r="BU424" t="s">
        <v>28200</v>
      </c>
      <c r="BV424" t="s">
        <v>4695</v>
      </c>
      <c r="BX424">
        <v>44149.41034722222</v>
      </c>
    </row>
    <row r="425" spans="1:76" x14ac:dyDescent="0.25">
      <c r="A425" t="s">
        <v>28201</v>
      </c>
      <c r="B425" t="s">
        <v>1986</v>
      </c>
      <c r="C425" t="s">
        <v>46</v>
      </c>
      <c r="D425">
        <v>39412</v>
      </c>
      <c r="I425">
        <v>39412</v>
      </c>
      <c r="J425">
        <v>2008</v>
      </c>
      <c r="K425" t="s">
        <v>85</v>
      </c>
      <c r="L425" t="s">
        <v>23559</v>
      </c>
      <c r="N425" t="s">
        <v>4617</v>
      </c>
      <c r="O425" t="s">
        <v>825</v>
      </c>
      <c r="P425" t="s">
        <v>199</v>
      </c>
      <c r="R425">
        <v>980872349</v>
      </c>
      <c r="S425" t="s">
        <v>1988</v>
      </c>
      <c r="T425" t="s">
        <v>22887</v>
      </c>
      <c r="V425" t="s">
        <v>54</v>
      </c>
      <c r="W425">
        <v>13</v>
      </c>
      <c r="X425" t="s">
        <v>341</v>
      </c>
      <c r="Y425">
        <v>4819</v>
      </c>
      <c r="Z425" t="s">
        <v>199</v>
      </c>
      <c r="AA425" t="s">
        <v>57</v>
      </c>
      <c r="AC425" t="s">
        <v>146</v>
      </c>
      <c r="AD425" t="s">
        <v>4690</v>
      </c>
      <c r="AE425" t="s">
        <v>107</v>
      </c>
      <c r="AF425" t="s">
        <v>107</v>
      </c>
      <c r="AJ425" t="s">
        <v>58</v>
      </c>
      <c r="AK425" t="s">
        <v>59</v>
      </c>
      <c r="AL425">
        <v>39756</v>
      </c>
      <c r="AN425" t="b">
        <v>1</v>
      </c>
      <c r="AQ425" t="s">
        <v>60</v>
      </c>
      <c r="AR425" t="s">
        <v>99</v>
      </c>
      <c r="AS425" t="s">
        <v>4734</v>
      </c>
      <c r="BB425" s="7" t="s">
        <v>4617</v>
      </c>
      <c r="BC425" s="7" t="s">
        <v>825</v>
      </c>
      <c r="BE425" s="7">
        <v>980872349</v>
      </c>
      <c r="BO425" t="s">
        <v>28202</v>
      </c>
      <c r="BP425">
        <v>19710</v>
      </c>
      <c r="BQ425">
        <v>26954</v>
      </c>
      <c r="BR425">
        <v>15964</v>
      </c>
      <c r="BT425">
        <v>21</v>
      </c>
      <c r="BU425" t="s">
        <v>23561</v>
      </c>
      <c r="BV425" t="s">
        <v>4695</v>
      </c>
      <c r="BX425">
        <v>43598.297256944446</v>
      </c>
    </row>
    <row r="426" spans="1:76" x14ac:dyDescent="0.25">
      <c r="A426" t="s">
        <v>28203</v>
      </c>
      <c r="B426" t="s">
        <v>28204</v>
      </c>
      <c r="C426" t="s">
        <v>46</v>
      </c>
      <c r="D426">
        <v>39485</v>
      </c>
      <c r="H426" t="s">
        <v>47</v>
      </c>
      <c r="I426">
        <v>39485</v>
      </c>
      <c r="J426">
        <v>2008</v>
      </c>
      <c r="K426" t="s">
        <v>85</v>
      </c>
      <c r="L426" t="s">
        <v>28205</v>
      </c>
      <c r="N426" t="s">
        <v>28206</v>
      </c>
      <c r="O426" t="s">
        <v>2116</v>
      </c>
      <c r="P426" t="s">
        <v>155</v>
      </c>
      <c r="R426">
        <v>98576</v>
      </c>
      <c r="S426" t="s">
        <v>28207</v>
      </c>
      <c r="T426" t="s">
        <v>28208</v>
      </c>
      <c r="V426" t="s">
        <v>4807</v>
      </c>
      <c r="W426">
        <v>23</v>
      </c>
      <c r="X426" t="s">
        <v>5607</v>
      </c>
      <c r="Y426">
        <v>4229</v>
      </c>
      <c r="Z426" t="s">
        <v>155</v>
      </c>
      <c r="AA426" t="s">
        <v>4785</v>
      </c>
      <c r="AB426">
        <v>134615</v>
      </c>
      <c r="AC426" t="s">
        <v>146</v>
      </c>
      <c r="AD426" t="s">
        <v>4690</v>
      </c>
      <c r="AE426" t="s">
        <v>107</v>
      </c>
      <c r="AF426" t="s">
        <v>107</v>
      </c>
      <c r="AJ426" t="s">
        <v>58</v>
      </c>
      <c r="AK426" t="s">
        <v>59</v>
      </c>
      <c r="AL426">
        <v>39756</v>
      </c>
      <c r="AN426" t="b">
        <v>1</v>
      </c>
      <c r="AQ426" t="s">
        <v>60</v>
      </c>
      <c r="AR426" t="s">
        <v>99</v>
      </c>
      <c r="BB426" s="7" t="s">
        <v>28206</v>
      </c>
      <c r="BC426" s="7" t="s">
        <v>2116</v>
      </c>
      <c r="BE426" s="7">
        <v>98576</v>
      </c>
      <c r="BG426" s="7">
        <v>17832.27</v>
      </c>
      <c r="BH426" s="7">
        <v>0</v>
      </c>
      <c r="BI426">
        <v>16692.04</v>
      </c>
      <c r="BJ426">
        <v>-2455.7199999999998</v>
      </c>
      <c r="BK426">
        <v>0</v>
      </c>
      <c r="BL426">
        <v>0</v>
      </c>
      <c r="BM426">
        <v>1403.93</v>
      </c>
      <c r="BN426">
        <v>0</v>
      </c>
      <c r="BO426" t="s">
        <v>28209</v>
      </c>
      <c r="BP426">
        <v>5396</v>
      </c>
      <c r="BQ426">
        <v>10433</v>
      </c>
      <c r="BR426">
        <v>16586</v>
      </c>
      <c r="BS426">
        <v>14594</v>
      </c>
      <c r="BU426" t="s">
        <v>28210</v>
      </c>
      <c r="BV426" t="s">
        <v>4695</v>
      </c>
      <c r="BX426">
        <v>44149.377291666664</v>
      </c>
    </row>
    <row r="427" spans="1:76" x14ac:dyDescent="0.25">
      <c r="A427" t="s">
        <v>28211</v>
      </c>
      <c r="B427" t="s">
        <v>24649</v>
      </c>
      <c r="C427" t="s">
        <v>46</v>
      </c>
      <c r="D427">
        <v>39615</v>
      </c>
      <c r="H427" t="s">
        <v>47</v>
      </c>
      <c r="I427">
        <v>39615</v>
      </c>
      <c r="J427">
        <v>2008</v>
      </c>
      <c r="K427" t="s">
        <v>85</v>
      </c>
      <c r="L427" t="s">
        <v>24650</v>
      </c>
      <c r="N427" t="s">
        <v>28212</v>
      </c>
      <c r="O427" t="s">
        <v>2722</v>
      </c>
      <c r="P427" t="s">
        <v>255</v>
      </c>
      <c r="R427">
        <v>98831</v>
      </c>
      <c r="S427" t="s">
        <v>24652</v>
      </c>
      <c r="T427" t="s">
        <v>24653</v>
      </c>
      <c r="V427" t="s">
        <v>4807</v>
      </c>
      <c r="W427">
        <v>23</v>
      </c>
      <c r="X427" t="s">
        <v>6430</v>
      </c>
      <c r="Y427">
        <v>3111</v>
      </c>
      <c r="Z427" t="s">
        <v>255</v>
      </c>
      <c r="AA427" t="s">
        <v>4785</v>
      </c>
      <c r="AB427">
        <v>35808</v>
      </c>
      <c r="AC427" t="s">
        <v>146</v>
      </c>
      <c r="AD427" t="s">
        <v>4690</v>
      </c>
      <c r="AE427" t="s">
        <v>107</v>
      </c>
      <c r="AF427" t="s">
        <v>107</v>
      </c>
      <c r="AJ427" t="s">
        <v>58</v>
      </c>
      <c r="AK427" t="s">
        <v>59</v>
      </c>
      <c r="AL427">
        <v>39756</v>
      </c>
      <c r="AN427" t="b">
        <v>1</v>
      </c>
      <c r="AQ427" t="s">
        <v>60</v>
      </c>
      <c r="AR427" t="s">
        <v>61</v>
      </c>
      <c r="BB427" s="7" t="s">
        <v>28212</v>
      </c>
      <c r="BC427" s="7" t="s">
        <v>2722</v>
      </c>
      <c r="BE427" s="7">
        <v>98831</v>
      </c>
      <c r="BG427" s="7">
        <v>27940.63</v>
      </c>
      <c r="BH427" s="7">
        <v>0</v>
      </c>
      <c r="BI427">
        <v>24308.5</v>
      </c>
      <c r="BJ427">
        <v>-3632.13</v>
      </c>
      <c r="BK427">
        <v>0</v>
      </c>
      <c r="BL427">
        <v>0</v>
      </c>
      <c r="BO427" t="s">
        <v>28213</v>
      </c>
      <c r="BP427">
        <v>5680</v>
      </c>
      <c r="BQ427">
        <v>3894</v>
      </c>
      <c r="BR427">
        <v>16579</v>
      </c>
      <c r="BS427">
        <v>14602</v>
      </c>
      <c r="BU427" t="s">
        <v>28214</v>
      </c>
      <c r="BV427" t="s">
        <v>4695</v>
      </c>
      <c r="BX427">
        <v>44149.377465277779</v>
      </c>
    </row>
    <row r="428" spans="1:76" x14ac:dyDescent="0.25">
      <c r="A428" t="s">
        <v>28215</v>
      </c>
      <c r="B428" t="s">
        <v>1565</v>
      </c>
      <c r="C428" t="s">
        <v>46</v>
      </c>
      <c r="D428">
        <v>39303</v>
      </c>
      <c r="H428" t="s">
        <v>47</v>
      </c>
      <c r="I428">
        <v>39303</v>
      </c>
      <c r="J428">
        <v>2008</v>
      </c>
      <c r="K428" t="s">
        <v>85</v>
      </c>
      <c r="L428" t="s">
        <v>23219</v>
      </c>
      <c r="N428" t="s">
        <v>2250</v>
      </c>
      <c r="O428" t="s">
        <v>352</v>
      </c>
      <c r="P428" t="s">
        <v>353</v>
      </c>
      <c r="R428">
        <v>98227</v>
      </c>
      <c r="S428" t="s">
        <v>1567</v>
      </c>
      <c r="T428" t="s">
        <v>23220</v>
      </c>
      <c r="V428" t="s">
        <v>54</v>
      </c>
      <c r="W428">
        <v>13</v>
      </c>
      <c r="X428" t="s">
        <v>355</v>
      </c>
      <c r="Y428">
        <v>4862</v>
      </c>
      <c r="Z428" t="s">
        <v>353</v>
      </c>
      <c r="AA428" t="s">
        <v>57</v>
      </c>
      <c r="AC428" t="s">
        <v>146</v>
      </c>
      <c r="AD428" t="s">
        <v>4690</v>
      </c>
      <c r="AE428" t="s">
        <v>107</v>
      </c>
      <c r="AF428" t="s">
        <v>107</v>
      </c>
      <c r="AJ428" t="s">
        <v>58</v>
      </c>
      <c r="AK428" t="s">
        <v>59</v>
      </c>
      <c r="AL428">
        <v>39756</v>
      </c>
      <c r="AN428" t="b">
        <v>1</v>
      </c>
      <c r="AQ428" t="s">
        <v>60</v>
      </c>
      <c r="AR428" t="s">
        <v>61</v>
      </c>
      <c r="AS428" t="s">
        <v>62</v>
      </c>
      <c r="BB428" s="7" t="s">
        <v>2250</v>
      </c>
      <c r="BC428" s="7" t="s">
        <v>352</v>
      </c>
      <c r="BE428" s="7">
        <v>98227</v>
      </c>
      <c r="BG428" s="7">
        <v>136736.03</v>
      </c>
      <c r="BH428" s="7">
        <v>0</v>
      </c>
      <c r="BI428">
        <v>125107.36</v>
      </c>
      <c r="BJ428">
        <v>0</v>
      </c>
      <c r="BK428">
        <v>0</v>
      </c>
      <c r="BL428">
        <v>0</v>
      </c>
      <c r="BO428" t="s">
        <v>28216</v>
      </c>
      <c r="BP428">
        <v>5733</v>
      </c>
      <c r="BQ428">
        <v>30301</v>
      </c>
      <c r="BR428">
        <v>16577</v>
      </c>
      <c r="BS428">
        <v>14605</v>
      </c>
      <c r="BT428">
        <v>42</v>
      </c>
      <c r="BU428" t="s">
        <v>27483</v>
      </c>
      <c r="BV428" t="s">
        <v>4695</v>
      </c>
      <c r="BX428">
        <v>44149.377557870372</v>
      </c>
    </row>
    <row r="429" spans="1:76" x14ac:dyDescent="0.25">
      <c r="A429" t="s">
        <v>28217</v>
      </c>
      <c r="B429" t="s">
        <v>28218</v>
      </c>
      <c r="C429" t="s">
        <v>46</v>
      </c>
      <c r="D429">
        <v>39551</v>
      </c>
      <c r="H429" t="s">
        <v>47</v>
      </c>
      <c r="I429">
        <v>39551</v>
      </c>
      <c r="J429">
        <v>2008</v>
      </c>
      <c r="K429" t="s">
        <v>85</v>
      </c>
      <c r="L429" t="s">
        <v>28219</v>
      </c>
      <c r="N429" t="s">
        <v>28220</v>
      </c>
      <c r="O429" t="s">
        <v>3600</v>
      </c>
      <c r="P429" t="s">
        <v>737</v>
      </c>
      <c r="R429">
        <v>98563</v>
      </c>
      <c r="T429" t="s">
        <v>28221</v>
      </c>
      <c r="V429" t="s">
        <v>4807</v>
      </c>
      <c r="W429">
        <v>23</v>
      </c>
      <c r="X429" t="s">
        <v>6884</v>
      </c>
      <c r="Y429">
        <v>3369</v>
      </c>
      <c r="Z429" t="s">
        <v>737</v>
      </c>
      <c r="AA429" t="s">
        <v>4785</v>
      </c>
      <c r="AB429">
        <v>34197</v>
      </c>
      <c r="AC429" t="s">
        <v>146</v>
      </c>
      <c r="AD429" t="s">
        <v>4690</v>
      </c>
      <c r="AE429" t="s">
        <v>107</v>
      </c>
      <c r="AF429" t="s">
        <v>107</v>
      </c>
      <c r="AJ429" t="s">
        <v>58</v>
      </c>
      <c r="AK429" t="s">
        <v>59</v>
      </c>
      <c r="AL429">
        <v>39756</v>
      </c>
      <c r="AN429" t="b">
        <v>1</v>
      </c>
      <c r="AQ429" t="s">
        <v>60</v>
      </c>
      <c r="AR429" t="s">
        <v>99</v>
      </c>
      <c r="BB429" s="7" t="s">
        <v>28220</v>
      </c>
      <c r="BC429" s="7" t="s">
        <v>3600</v>
      </c>
      <c r="BE429" s="7">
        <v>98563</v>
      </c>
      <c r="BG429" s="7">
        <v>25212.66</v>
      </c>
      <c r="BH429" s="7">
        <v>60.79</v>
      </c>
      <c r="BI429">
        <v>25121.07</v>
      </c>
      <c r="BJ429">
        <v>0</v>
      </c>
      <c r="BK429">
        <v>0</v>
      </c>
      <c r="BL429">
        <v>0</v>
      </c>
      <c r="BO429" t="s">
        <v>28222</v>
      </c>
      <c r="BP429">
        <v>5940</v>
      </c>
      <c r="BQ429">
        <v>10428</v>
      </c>
      <c r="BR429">
        <v>16570</v>
      </c>
      <c r="BS429">
        <v>14608</v>
      </c>
      <c r="BU429" t="s">
        <v>28223</v>
      </c>
      <c r="BV429" t="s">
        <v>4695</v>
      </c>
      <c r="BX429">
        <v>44149.37767361111</v>
      </c>
    </row>
    <row r="430" spans="1:76" x14ac:dyDescent="0.25">
      <c r="A430" t="s">
        <v>28224</v>
      </c>
      <c r="B430" t="s">
        <v>28225</v>
      </c>
      <c r="C430" t="s">
        <v>46</v>
      </c>
      <c r="D430">
        <v>39497</v>
      </c>
      <c r="H430" t="s">
        <v>289</v>
      </c>
      <c r="I430">
        <v>39497</v>
      </c>
      <c r="J430">
        <v>2008</v>
      </c>
      <c r="K430" t="s">
        <v>85</v>
      </c>
      <c r="L430" t="s">
        <v>28226</v>
      </c>
      <c r="N430" t="s">
        <v>28227</v>
      </c>
      <c r="O430" t="s">
        <v>321</v>
      </c>
      <c r="P430" t="s">
        <v>322</v>
      </c>
      <c r="R430" t="s">
        <v>28228</v>
      </c>
      <c r="S430" t="s">
        <v>28229</v>
      </c>
      <c r="T430" t="s">
        <v>28230</v>
      </c>
      <c r="V430" t="s">
        <v>4807</v>
      </c>
      <c r="W430">
        <v>23</v>
      </c>
      <c r="X430" t="s">
        <v>6562</v>
      </c>
      <c r="Y430">
        <v>4375</v>
      </c>
      <c r="Z430" t="s">
        <v>322</v>
      </c>
      <c r="AA430" t="s">
        <v>4785</v>
      </c>
      <c r="AB430">
        <v>22870</v>
      </c>
      <c r="AC430" t="s">
        <v>146</v>
      </c>
      <c r="AD430" t="s">
        <v>4690</v>
      </c>
      <c r="AE430" t="s">
        <v>107</v>
      </c>
      <c r="AF430" t="s">
        <v>107</v>
      </c>
      <c r="AJ430" t="s">
        <v>58</v>
      </c>
      <c r="AK430" t="s">
        <v>59</v>
      </c>
      <c r="AL430">
        <v>39756</v>
      </c>
      <c r="AN430" t="b">
        <v>1</v>
      </c>
      <c r="AQ430" t="s">
        <v>60</v>
      </c>
      <c r="AR430" t="s">
        <v>99</v>
      </c>
      <c r="BB430" s="7" t="s">
        <v>28227</v>
      </c>
      <c r="BC430" s="7" t="s">
        <v>321</v>
      </c>
      <c r="BE430" s="7" t="s">
        <v>28228</v>
      </c>
      <c r="BG430" s="7">
        <v>0</v>
      </c>
      <c r="BH430" s="7">
        <v>0</v>
      </c>
      <c r="BI430">
        <v>0</v>
      </c>
      <c r="BJ430">
        <v>0</v>
      </c>
      <c r="BK430">
        <v>0</v>
      </c>
      <c r="BL430">
        <v>0</v>
      </c>
      <c r="BO430" t="s">
        <v>28231</v>
      </c>
      <c r="BP430">
        <v>6196</v>
      </c>
      <c r="BQ430">
        <v>10425</v>
      </c>
      <c r="BR430">
        <v>16558</v>
      </c>
      <c r="BS430">
        <v>14627</v>
      </c>
      <c r="BU430" t="s">
        <v>28232</v>
      </c>
      <c r="BV430" t="s">
        <v>4695</v>
      </c>
      <c r="BX430">
        <v>44149.378333333334</v>
      </c>
    </row>
    <row r="431" spans="1:76" x14ac:dyDescent="0.25">
      <c r="A431" t="s">
        <v>28233</v>
      </c>
      <c r="B431" t="s">
        <v>28234</v>
      </c>
      <c r="C431" t="s">
        <v>46</v>
      </c>
      <c r="D431">
        <v>39531</v>
      </c>
      <c r="I431">
        <v>39531</v>
      </c>
      <c r="J431">
        <v>2008</v>
      </c>
      <c r="K431" t="s">
        <v>85</v>
      </c>
      <c r="L431" t="s">
        <v>28235</v>
      </c>
      <c r="N431" t="s">
        <v>28236</v>
      </c>
      <c r="O431" t="s">
        <v>50</v>
      </c>
      <c r="P431" t="s">
        <v>51</v>
      </c>
      <c r="R431" t="s">
        <v>28237</v>
      </c>
      <c r="T431" t="s">
        <v>28238</v>
      </c>
      <c r="V431" t="s">
        <v>4807</v>
      </c>
      <c r="W431">
        <v>23</v>
      </c>
      <c r="X431" t="s">
        <v>7121</v>
      </c>
      <c r="Y431">
        <v>4186</v>
      </c>
      <c r="Z431" t="s">
        <v>51</v>
      </c>
      <c r="AA431" t="s">
        <v>4785</v>
      </c>
      <c r="AB431">
        <v>25100</v>
      </c>
      <c r="AC431" t="s">
        <v>146</v>
      </c>
      <c r="AD431" t="s">
        <v>4690</v>
      </c>
      <c r="AE431" t="s">
        <v>107</v>
      </c>
      <c r="AF431" t="s">
        <v>107</v>
      </c>
      <c r="AJ431" t="s">
        <v>58</v>
      </c>
      <c r="AK431" t="s">
        <v>59</v>
      </c>
      <c r="AL431">
        <v>39756</v>
      </c>
      <c r="AN431" t="b">
        <v>1</v>
      </c>
      <c r="AQ431" t="s">
        <v>60</v>
      </c>
      <c r="AR431" t="s">
        <v>61</v>
      </c>
      <c r="BB431" s="7" t="s">
        <v>28236</v>
      </c>
      <c r="BC431" s="7" t="s">
        <v>50</v>
      </c>
      <c r="BE431" s="7" t="s">
        <v>28237</v>
      </c>
      <c r="BO431" t="s">
        <v>28239</v>
      </c>
      <c r="BP431">
        <v>6623</v>
      </c>
      <c r="BQ431">
        <v>7800</v>
      </c>
      <c r="BR431">
        <v>16543</v>
      </c>
      <c r="BU431" t="s">
        <v>28240</v>
      </c>
      <c r="BV431" t="s">
        <v>4695</v>
      </c>
      <c r="BX431">
        <v>43598.302384259259</v>
      </c>
    </row>
    <row r="432" spans="1:76" x14ac:dyDescent="0.25">
      <c r="A432" t="s">
        <v>28241</v>
      </c>
      <c r="B432" t="s">
        <v>28242</v>
      </c>
      <c r="C432" t="s">
        <v>46</v>
      </c>
      <c r="D432">
        <v>39496</v>
      </c>
      <c r="H432" t="s">
        <v>47</v>
      </c>
      <c r="I432">
        <v>39496</v>
      </c>
      <c r="J432">
        <v>2008</v>
      </c>
      <c r="K432" t="s">
        <v>85</v>
      </c>
      <c r="L432" t="s">
        <v>28243</v>
      </c>
      <c r="N432" t="s">
        <v>28244</v>
      </c>
      <c r="O432" t="s">
        <v>241</v>
      </c>
      <c r="P432" t="s">
        <v>241</v>
      </c>
      <c r="R432">
        <v>989084297</v>
      </c>
      <c r="S432" t="s">
        <v>28245</v>
      </c>
      <c r="T432" t="s">
        <v>28246</v>
      </c>
      <c r="V432" t="s">
        <v>4807</v>
      </c>
      <c r="W432">
        <v>23</v>
      </c>
      <c r="X432" t="s">
        <v>8532</v>
      </c>
      <c r="Y432">
        <v>4418</v>
      </c>
      <c r="Z432" t="s">
        <v>241</v>
      </c>
      <c r="AA432" t="s">
        <v>4785</v>
      </c>
      <c r="AB432">
        <v>91233</v>
      </c>
      <c r="AC432" t="s">
        <v>146</v>
      </c>
      <c r="AD432" t="s">
        <v>4690</v>
      </c>
      <c r="AE432" t="s">
        <v>107</v>
      </c>
      <c r="AF432" t="s">
        <v>107</v>
      </c>
      <c r="AJ432" t="s">
        <v>58</v>
      </c>
      <c r="AK432" t="s">
        <v>59</v>
      </c>
      <c r="AL432">
        <v>39756</v>
      </c>
      <c r="AN432" t="b">
        <v>1</v>
      </c>
      <c r="AQ432" t="s">
        <v>177</v>
      </c>
      <c r="BB432" s="7" t="s">
        <v>28244</v>
      </c>
      <c r="BC432" s="7" t="s">
        <v>241</v>
      </c>
      <c r="BE432" s="7">
        <v>989084297</v>
      </c>
      <c r="BG432" s="7">
        <v>6310</v>
      </c>
      <c r="BH432" s="7">
        <v>0</v>
      </c>
      <c r="BI432">
        <v>15955.48</v>
      </c>
      <c r="BJ432">
        <v>0</v>
      </c>
      <c r="BK432">
        <v>0</v>
      </c>
      <c r="BL432">
        <v>0</v>
      </c>
      <c r="BO432" t="s">
        <v>28247</v>
      </c>
      <c r="BP432">
        <v>6925</v>
      </c>
      <c r="BQ432">
        <v>10412</v>
      </c>
      <c r="BR432">
        <v>16530</v>
      </c>
      <c r="BS432">
        <v>14654</v>
      </c>
      <c r="BU432" t="s">
        <v>28248</v>
      </c>
      <c r="BV432" t="s">
        <v>4695</v>
      </c>
      <c r="BX432">
        <v>44149.37909722222</v>
      </c>
    </row>
    <row r="433" spans="1:76" x14ac:dyDescent="0.25">
      <c r="A433" t="s">
        <v>28249</v>
      </c>
      <c r="B433" t="s">
        <v>28250</v>
      </c>
      <c r="C433" t="s">
        <v>46</v>
      </c>
      <c r="D433">
        <v>39422</v>
      </c>
      <c r="H433" t="s">
        <v>47</v>
      </c>
      <c r="I433">
        <v>39422</v>
      </c>
      <c r="J433">
        <v>2008</v>
      </c>
      <c r="K433" t="s">
        <v>85</v>
      </c>
      <c r="L433" t="s">
        <v>28251</v>
      </c>
      <c r="N433" t="s">
        <v>28252</v>
      </c>
      <c r="O433" t="s">
        <v>3875</v>
      </c>
      <c r="P433" t="s">
        <v>51</v>
      </c>
      <c r="R433">
        <v>99026</v>
      </c>
      <c r="S433" t="s">
        <v>28253</v>
      </c>
      <c r="T433" t="s">
        <v>28253</v>
      </c>
      <c r="V433" t="s">
        <v>4807</v>
      </c>
      <c r="W433">
        <v>23</v>
      </c>
      <c r="X433" t="s">
        <v>7121</v>
      </c>
      <c r="Y433">
        <v>4186</v>
      </c>
      <c r="Z433" t="s">
        <v>51</v>
      </c>
      <c r="AA433" t="s">
        <v>4785</v>
      </c>
      <c r="AB433">
        <v>25100</v>
      </c>
      <c r="AC433" t="s">
        <v>146</v>
      </c>
      <c r="AD433" t="s">
        <v>4690</v>
      </c>
      <c r="AE433" t="s">
        <v>107</v>
      </c>
      <c r="AF433" t="s">
        <v>107</v>
      </c>
      <c r="AJ433" t="s">
        <v>58</v>
      </c>
      <c r="AK433" t="s">
        <v>59</v>
      </c>
      <c r="AL433">
        <v>39756</v>
      </c>
      <c r="AN433" t="b">
        <v>1</v>
      </c>
      <c r="AQ433" t="s">
        <v>60</v>
      </c>
      <c r="AR433" t="s">
        <v>61</v>
      </c>
      <c r="BB433" s="7" t="s">
        <v>28252</v>
      </c>
      <c r="BC433" s="7" t="s">
        <v>3875</v>
      </c>
      <c r="BE433" s="7">
        <v>99026</v>
      </c>
      <c r="BG433" s="7">
        <v>9614.7000000000007</v>
      </c>
      <c r="BH433" s="7">
        <v>0</v>
      </c>
      <c r="BI433">
        <v>7999.31</v>
      </c>
      <c r="BJ433">
        <v>0</v>
      </c>
      <c r="BK433">
        <v>0</v>
      </c>
      <c r="BL433">
        <v>0</v>
      </c>
      <c r="BO433" t="s">
        <v>28254</v>
      </c>
      <c r="BP433">
        <v>7572</v>
      </c>
      <c r="BQ433">
        <v>10400</v>
      </c>
      <c r="BR433">
        <v>16501</v>
      </c>
      <c r="BS433">
        <v>14688</v>
      </c>
      <c r="BU433" t="s">
        <v>28255</v>
      </c>
      <c r="BV433" t="s">
        <v>4695</v>
      </c>
      <c r="BX433">
        <v>44149.384340277778</v>
      </c>
    </row>
    <row r="434" spans="1:76" x14ac:dyDescent="0.25">
      <c r="A434" t="s">
        <v>28256</v>
      </c>
      <c r="B434" t="s">
        <v>3724</v>
      </c>
      <c r="C434" t="s">
        <v>46</v>
      </c>
      <c r="D434">
        <v>39276</v>
      </c>
      <c r="H434" t="s">
        <v>47</v>
      </c>
      <c r="I434">
        <v>39276</v>
      </c>
      <c r="J434">
        <v>2008</v>
      </c>
      <c r="K434" t="s">
        <v>1769</v>
      </c>
      <c r="L434" t="s">
        <v>3725</v>
      </c>
      <c r="N434" t="s">
        <v>2897</v>
      </c>
      <c r="O434" t="s">
        <v>2898</v>
      </c>
      <c r="P434" t="s">
        <v>322</v>
      </c>
      <c r="R434">
        <v>993430283</v>
      </c>
      <c r="S434" t="s">
        <v>3726</v>
      </c>
      <c r="T434" t="s">
        <v>28257</v>
      </c>
      <c r="V434" t="s">
        <v>54</v>
      </c>
      <c r="W434">
        <v>13</v>
      </c>
      <c r="X434" t="s">
        <v>324</v>
      </c>
      <c r="Y434">
        <v>4795</v>
      </c>
      <c r="Z434" t="s">
        <v>322</v>
      </c>
      <c r="AA434" t="s">
        <v>57</v>
      </c>
      <c r="AC434" t="s">
        <v>146</v>
      </c>
      <c r="AD434" t="s">
        <v>4690</v>
      </c>
      <c r="AE434" t="s">
        <v>107</v>
      </c>
      <c r="AF434" t="s">
        <v>107</v>
      </c>
      <c r="AJ434" t="s">
        <v>58</v>
      </c>
      <c r="AK434" t="s">
        <v>59</v>
      </c>
      <c r="AL434">
        <v>39756</v>
      </c>
      <c r="AN434" t="b">
        <v>1</v>
      </c>
      <c r="AQ434" t="s">
        <v>60</v>
      </c>
      <c r="AR434" t="s">
        <v>61</v>
      </c>
      <c r="AS434" t="s">
        <v>62</v>
      </c>
      <c r="BB434" s="7" t="s">
        <v>2897</v>
      </c>
      <c r="BC434" s="7" t="s">
        <v>2898</v>
      </c>
      <c r="BE434" s="7">
        <v>993430283</v>
      </c>
      <c r="BG434" s="7">
        <v>28500</v>
      </c>
      <c r="BH434" s="7">
        <v>8178.85</v>
      </c>
      <c r="BI434">
        <v>36678.85</v>
      </c>
      <c r="BJ434">
        <v>0</v>
      </c>
      <c r="BK434">
        <v>0</v>
      </c>
      <c r="BL434">
        <v>0</v>
      </c>
      <c r="BO434" t="s">
        <v>28258</v>
      </c>
      <c r="BP434">
        <v>7779</v>
      </c>
      <c r="BQ434">
        <v>10395</v>
      </c>
      <c r="BR434">
        <v>16493</v>
      </c>
      <c r="BS434">
        <v>14693</v>
      </c>
      <c r="BT434">
        <v>9</v>
      </c>
      <c r="BU434" t="s">
        <v>25807</v>
      </c>
      <c r="BV434" t="s">
        <v>4695</v>
      </c>
      <c r="BX434">
        <v>44149.384560185186</v>
      </c>
    </row>
    <row r="435" spans="1:76" x14ac:dyDescent="0.25">
      <c r="A435" t="s">
        <v>28259</v>
      </c>
      <c r="B435" t="s">
        <v>1433</v>
      </c>
      <c r="C435" t="s">
        <v>46</v>
      </c>
      <c r="D435">
        <v>39318</v>
      </c>
      <c r="H435" t="s">
        <v>47</v>
      </c>
      <c r="I435">
        <v>39318</v>
      </c>
      <c r="J435">
        <v>2008</v>
      </c>
      <c r="K435" t="s">
        <v>85</v>
      </c>
      <c r="L435" t="s">
        <v>1434</v>
      </c>
      <c r="N435" t="s">
        <v>1435</v>
      </c>
      <c r="O435" t="s">
        <v>95</v>
      </c>
      <c r="P435" t="s">
        <v>96</v>
      </c>
      <c r="R435">
        <v>99352</v>
      </c>
      <c r="S435" t="s">
        <v>1436</v>
      </c>
      <c r="T435" t="s">
        <v>25507</v>
      </c>
      <c r="V435" t="s">
        <v>54</v>
      </c>
      <c r="W435">
        <v>13</v>
      </c>
      <c r="X435" t="s">
        <v>98</v>
      </c>
      <c r="Y435">
        <v>4793</v>
      </c>
      <c r="Z435" t="s">
        <v>96</v>
      </c>
      <c r="AA435" t="s">
        <v>57</v>
      </c>
      <c r="AC435" t="s">
        <v>146</v>
      </c>
      <c r="AD435" t="s">
        <v>4690</v>
      </c>
      <c r="AE435" t="s">
        <v>107</v>
      </c>
      <c r="AF435" t="s">
        <v>107</v>
      </c>
      <c r="AJ435" t="s">
        <v>58</v>
      </c>
      <c r="AK435" t="s">
        <v>59</v>
      </c>
      <c r="AL435">
        <v>39756</v>
      </c>
      <c r="AN435" t="b">
        <v>1</v>
      </c>
      <c r="AQ435" t="s">
        <v>60</v>
      </c>
      <c r="AR435" t="s">
        <v>61</v>
      </c>
      <c r="AS435" t="s">
        <v>62</v>
      </c>
      <c r="BB435" s="7" t="s">
        <v>1435</v>
      </c>
      <c r="BC435" s="7" t="s">
        <v>95</v>
      </c>
      <c r="BE435" s="7">
        <v>99352</v>
      </c>
      <c r="BG435" s="7">
        <v>91470.3</v>
      </c>
      <c r="BH435" s="7">
        <v>16415.349999999999</v>
      </c>
      <c r="BI435">
        <v>106878.55</v>
      </c>
      <c r="BJ435">
        <v>0</v>
      </c>
      <c r="BK435">
        <v>0</v>
      </c>
      <c r="BL435">
        <v>0</v>
      </c>
      <c r="BO435" t="s">
        <v>28260</v>
      </c>
      <c r="BP435">
        <v>7784</v>
      </c>
      <c r="BQ435">
        <v>3835</v>
      </c>
      <c r="BR435">
        <v>16489</v>
      </c>
      <c r="BS435">
        <v>14695</v>
      </c>
      <c r="BT435">
        <v>8</v>
      </c>
      <c r="BU435" t="s">
        <v>25930</v>
      </c>
      <c r="BV435" t="s">
        <v>4695</v>
      </c>
      <c r="BX435">
        <v>44149.384675925925</v>
      </c>
    </row>
    <row r="436" spans="1:76" x14ac:dyDescent="0.25">
      <c r="A436" t="s">
        <v>28261</v>
      </c>
      <c r="B436" t="s">
        <v>2132</v>
      </c>
      <c r="C436" t="s">
        <v>46</v>
      </c>
      <c r="D436">
        <v>39583</v>
      </c>
      <c r="H436" t="s">
        <v>47</v>
      </c>
      <c r="I436">
        <v>39583</v>
      </c>
      <c r="J436">
        <v>2008</v>
      </c>
      <c r="K436" t="s">
        <v>85</v>
      </c>
      <c r="L436" t="s">
        <v>2133</v>
      </c>
      <c r="N436" t="s">
        <v>2436</v>
      </c>
      <c r="O436" t="s">
        <v>609</v>
      </c>
      <c r="P436" t="s">
        <v>68</v>
      </c>
      <c r="R436">
        <v>98073</v>
      </c>
      <c r="S436" t="s">
        <v>2437</v>
      </c>
      <c r="T436" t="s">
        <v>28262</v>
      </c>
      <c r="V436" t="s">
        <v>54</v>
      </c>
      <c r="W436">
        <v>13</v>
      </c>
      <c r="X436" t="s">
        <v>607</v>
      </c>
      <c r="Y436">
        <v>4868</v>
      </c>
      <c r="Z436" t="s">
        <v>68</v>
      </c>
      <c r="AA436" t="s">
        <v>57</v>
      </c>
      <c r="AC436" t="s">
        <v>146</v>
      </c>
      <c r="AD436" t="s">
        <v>4690</v>
      </c>
      <c r="AE436" t="s">
        <v>107</v>
      </c>
      <c r="AF436" t="s">
        <v>107</v>
      </c>
      <c r="AJ436" t="s">
        <v>58</v>
      </c>
      <c r="AK436" t="s">
        <v>59</v>
      </c>
      <c r="AL436">
        <v>39756</v>
      </c>
      <c r="AN436" t="b">
        <v>1</v>
      </c>
      <c r="AQ436" t="s">
        <v>60</v>
      </c>
      <c r="AR436" t="s">
        <v>99</v>
      </c>
      <c r="AS436" t="s">
        <v>4734</v>
      </c>
      <c r="BB436" s="7" t="s">
        <v>2436</v>
      </c>
      <c r="BC436" s="7" t="s">
        <v>609</v>
      </c>
      <c r="BE436" s="7">
        <v>98073</v>
      </c>
      <c r="BG436" s="7">
        <v>25527.58</v>
      </c>
      <c r="BH436" s="7">
        <v>1000</v>
      </c>
      <c r="BI436">
        <v>23651.75</v>
      </c>
      <c r="BJ436">
        <v>0</v>
      </c>
      <c r="BK436">
        <v>0</v>
      </c>
      <c r="BL436">
        <v>0</v>
      </c>
      <c r="BM436">
        <v>0</v>
      </c>
      <c r="BN436">
        <v>0</v>
      </c>
      <c r="BO436" t="s">
        <v>28263</v>
      </c>
      <c r="BP436">
        <v>7819</v>
      </c>
      <c r="BQ436">
        <v>7953</v>
      </c>
      <c r="BR436">
        <v>16487</v>
      </c>
      <c r="BS436">
        <v>14694</v>
      </c>
      <c r="BT436">
        <v>45</v>
      </c>
      <c r="BU436" t="s">
        <v>26777</v>
      </c>
      <c r="BV436" t="s">
        <v>4695</v>
      </c>
      <c r="BX436">
        <v>44149.384641203702</v>
      </c>
    </row>
    <row r="437" spans="1:76" x14ac:dyDescent="0.25">
      <c r="A437" t="s">
        <v>28264</v>
      </c>
      <c r="B437" t="s">
        <v>2665</v>
      </c>
      <c r="C437" t="s">
        <v>46</v>
      </c>
      <c r="D437">
        <v>39458</v>
      </c>
      <c r="H437" t="s">
        <v>47</v>
      </c>
      <c r="I437">
        <v>39458</v>
      </c>
      <c r="J437">
        <v>2008</v>
      </c>
      <c r="K437" t="s">
        <v>85</v>
      </c>
      <c r="L437" t="s">
        <v>20327</v>
      </c>
      <c r="N437" t="s">
        <v>2666</v>
      </c>
      <c r="O437" t="s">
        <v>447</v>
      </c>
      <c r="P437" t="s">
        <v>68</v>
      </c>
      <c r="R437">
        <v>98391</v>
      </c>
      <c r="T437" t="s">
        <v>28265</v>
      </c>
      <c r="V437" t="s">
        <v>54</v>
      </c>
      <c r="W437">
        <v>13</v>
      </c>
      <c r="X437" t="s">
        <v>306</v>
      </c>
      <c r="Y437">
        <v>4839</v>
      </c>
      <c r="Z437" t="s">
        <v>68</v>
      </c>
      <c r="AA437" t="s">
        <v>57</v>
      </c>
      <c r="AC437" t="s">
        <v>146</v>
      </c>
      <c r="AD437" t="s">
        <v>4690</v>
      </c>
      <c r="AE437" t="s">
        <v>107</v>
      </c>
      <c r="AF437" t="s">
        <v>107</v>
      </c>
      <c r="AJ437" t="s">
        <v>58</v>
      </c>
      <c r="AK437" t="s">
        <v>59</v>
      </c>
      <c r="AL437">
        <v>39756</v>
      </c>
      <c r="AN437" t="b">
        <v>1</v>
      </c>
      <c r="AQ437" t="s">
        <v>60</v>
      </c>
      <c r="AR437" t="s">
        <v>99</v>
      </c>
      <c r="AS437" t="s">
        <v>4734</v>
      </c>
      <c r="BB437" s="7" t="s">
        <v>2666</v>
      </c>
      <c r="BC437" s="7" t="s">
        <v>447</v>
      </c>
      <c r="BE437" s="7">
        <v>98391</v>
      </c>
      <c r="BG437" s="7">
        <v>15005</v>
      </c>
      <c r="BH437" s="7">
        <v>0</v>
      </c>
      <c r="BI437">
        <v>15005</v>
      </c>
      <c r="BJ437">
        <v>0</v>
      </c>
      <c r="BK437">
        <v>0</v>
      </c>
      <c r="BL437">
        <v>0</v>
      </c>
      <c r="BM437">
        <v>0</v>
      </c>
      <c r="BN437">
        <v>0</v>
      </c>
      <c r="BO437" t="s">
        <v>28266</v>
      </c>
      <c r="BP437">
        <v>7911</v>
      </c>
      <c r="BQ437">
        <v>4</v>
      </c>
      <c r="BR437">
        <v>16481</v>
      </c>
      <c r="BS437">
        <v>14698</v>
      </c>
      <c r="BT437">
        <v>31</v>
      </c>
      <c r="BU437" t="s">
        <v>24461</v>
      </c>
      <c r="BV437" t="s">
        <v>4695</v>
      </c>
      <c r="BX437">
        <v>44149.384826388887</v>
      </c>
    </row>
    <row r="438" spans="1:76" x14ac:dyDescent="0.25">
      <c r="A438" t="s">
        <v>28267</v>
      </c>
      <c r="B438" t="s">
        <v>28268</v>
      </c>
      <c r="C438" t="s">
        <v>46</v>
      </c>
      <c r="D438">
        <v>39600</v>
      </c>
      <c r="H438" t="s">
        <v>289</v>
      </c>
      <c r="I438">
        <v>39600</v>
      </c>
      <c r="J438">
        <v>2008</v>
      </c>
      <c r="K438" t="s">
        <v>85</v>
      </c>
      <c r="L438" t="s">
        <v>28269</v>
      </c>
      <c r="N438" t="s">
        <v>28270</v>
      </c>
      <c r="O438" t="s">
        <v>3857</v>
      </c>
      <c r="P438" t="s">
        <v>930</v>
      </c>
      <c r="R438">
        <v>99344</v>
      </c>
      <c r="S438" t="s">
        <v>28271</v>
      </c>
      <c r="T438" t="s">
        <v>28272</v>
      </c>
      <c r="V438" t="s">
        <v>4807</v>
      </c>
      <c r="W438">
        <v>23</v>
      </c>
      <c r="X438" t="s">
        <v>7097</v>
      </c>
      <c r="Y438">
        <v>3002</v>
      </c>
      <c r="Z438" t="s">
        <v>930</v>
      </c>
      <c r="AA438" t="s">
        <v>4785</v>
      </c>
      <c r="AB438">
        <v>5820</v>
      </c>
      <c r="AC438" t="s">
        <v>146</v>
      </c>
      <c r="AD438" t="s">
        <v>4690</v>
      </c>
      <c r="AE438" t="s">
        <v>107</v>
      </c>
      <c r="AF438" t="s">
        <v>107</v>
      </c>
      <c r="AJ438" t="s">
        <v>58</v>
      </c>
      <c r="AK438" t="s">
        <v>59</v>
      </c>
      <c r="AL438">
        <v>39756</v>
      </c>
      <c r="AN438" t="b">
        <v>1</v>
      </c>
      <c r="AQ438" t="s">
        <v>195</v>
      </c>
      <c r="AR438" t="s">
        <v>150</v>
      </c>
      <c r="BB438" s="7" t="s">
        <v>28270</v>
      </c>
      <c r="BC438" s="7" t="s">
        <v>3857</v>
      </c>
      <c r="BE438" s="7">
        <v>99344</v>
      </c>
      <c r="BG438" s="7">
        <v>0</v>
      </c>
      <c r="BH438" s="7">
        <v>0</v>
      </c>
      <c r="BI438">
        <v>0</v>
      </c>
      <c r="BJ438">
        <v>0</v>
      </c>
      <c r="BK438">
        <v>0</v>
      </c>
      <c r="BL438">
        <v>0</v>
      </c>
      <c r="BO438" t="s">
        <v>28273</v>
      </c>
      <c r="BP438">
        <v>8211</v>
      </c>
      <c r="BQ438">
        <v>3826</v>
      </c>
      <c r="BR438">
        <v>16462</v>
      </c>
      <c r="BS438">
        <v>14709</v>
      </c>
      <c r="BU438" t="s">
        <v>28274</v>
      </c>
      <c r="BV438" t="s">
        <v>4695</v>
      </c>
      <c r="BX438">
        <v>44149.385127314818</v>
      </c>
    </row>
    <row r="439" spans="1:76" x14ac:dyDescent="0.25">
      <c r="A439" t="s">
        <v>28275</v>
      </c>
      <c r="B439" t="s">
        <v>3960</v>
      </c>
      <c r="C439" t="s">
        <v>46</v>
      </c>
      <c r="D439">
        <v>39492</v>
      </c>
      <c r="H439" t="s">
        <v>599</v>
      </c>
      <c r="I439">
        <v>39492</v>
      </c>
      <c r="J439">
        <v>2008</v>
      </c>
      <c r="K439" t="s">
        <v>85</v>
      </c>
      <c r="L439" t="s">
        <v>3961</v>
      </c>
      <c r="N439" t="s">
        <v>3962</v>
      </c>
      <c r="O439" t="s">
        <v>1371</v>
      </c>
      <c r="P439" t="s">
        <v>353</v>
      </c>
      <c r="R439">
        <v>98230</v>
      </c>
      <c r="S439" t="s">
        <v>3963</v>
      </c>
      <c r="T439" t="s">
        <v>28276</v>
      </c>
      <c r="V439" t="s">
        <v>54</v>
      </c>
      <c r="W439">
        <v>13</v>
      </c>
      <c r="X439" t="s">
        <v>355</v>
      </c>
      <c r="Y439">
        <v>4862</v>
      </c>
      <c r="Z439" t="s">
        <v>353</v>
      </c>
      <c r="AA439" t="s">
        <v>57</v>
      </c>
      <c r="AC439" t="s">
        <v>146</v>
      </c>
      <c r="AD439" t="s">
        <v>4690</v>
      </c>
      <c r="AE439" t="s">
        <v>107</v>
      </c>
      <c r="AF439" t="s">
        <v>107</v>
      </c>
      <c r="AJ439" t="s">
        <v>58</v>
      </c>
      <c r="AK439" t="s">
        <v>59</v>
      </c>
      <c r="AL439">
        <v>39756</v>
      </c>
      <c r="AN439" t="b">
        <v>1</v>
      </c>
      <c r="AQ439" t="s">
        <v>60</v>
      </c>
      <c r="AR439" t="s">
        <v>99</v>
      </c>
      <c r="AS439" t="s">
        <v>4734</v>
      </c>
      <c r="BB439" s="7" t="s">
        <v>3962</v>
      </c>
      <c r="BC439" s="7" t="s">
        <v>1371</v>
      </c>
      <c r="BE439" s="7">
        <v>98230</v>
      </c>
      <c r="BG439" s="7">
        <v>7376.66</v>
      </c>
      <c r="BH439" s="7">
        <v>0</v>
      </c>
      <c r="BI439">
        <v>4055.73</v>
      </c>
      <c r="BJ439">
        <v>0</v>
      </c>
      <c r="BK439">
        <v>0</v>
      </c>
      <c r="BL439">
        <v>0</v>
      </c>
      <c r="BO439" t="s">
        <v>28277</v>
      </c>
      <c r="BP439">
        <v>8323</v>
      </c>
      <c r="BQ439">
        <v>10383</v>
      </c>
      <c r="BR439">
        <v>16457</v>
      </c>
      <c r="BS439">
        <v>14717</v>
      </c>
      <c r="BT439">
        <v>42</v>
      </c>
      <c r="BU439" t="s">
        <v>28278</v>
      </c>
      <c r="BV439" t="s">
        <v>4695</v>
      </c>
      <c r="BX439">
        <v>44149.385405092595</v>
      </c>
    </row>
    <row r="440" spans="1:76" x14ac:dyDescent="0.25">
      <c r="A440" t="s">
        <v>28279</v>
      </c>
      <c r="B440" t="s">
        <v>4112</v>
      </c>
      <c r="C440" t="s">
        <v>46</v>
      </c>
      <c r="D440">
        <v>39621</v>
      </c>
      <c r="H440" t="s">
        <v>289</v>
      </c>
      <c r="I440">
        <v>39621</v>
      </c>
      <c r="J440">
        <v>2008</v>
      </c>
      <c r="K440" t="s">
        <v>85</v>
      </c>
      <c r="L440" t="s">
        <v>4113</v>
      </c>
      <c r="N440" t="s">
        <v>3863</v>
      </c>
      <c r="O440" t="s">
        <v>241</v>
      </c>
      <c r="P440" t="s">
        <v>241</v>
      </c>
      <c r="R440">
        <v>989071331</v>
      </c>
      <c r="S440" t="s">
        <v>4114</v>
      </c>
      <c r="T440" t="s">
        <v>28280</v>
      </c>
      <c r="V440" t="s">
        <v>54</v>
      </c>
      <c r="W440">
        <v>13</v>
      </c>
      <c r="X440" t="s">
        <v>243</v>
      </c>
      <c r="Y440">
        <v>4805</v>
      </c>
      <c r="Z440" t="s">
        <v>241</v>
      </c>
      <c r="AA440" t="s">
        <v>57</v>
      </c>
      <c r="AC440" t="s">
        <v>146</v>
      </c>
      <c r="AD440" t="s">
        <v>4690</v>
      </c>
      <c r="AE440" t="s">
        <v>107</v>
      </c>
      <c r="AF440" t="s">
        <v>107</v>
      </c>
      <c r="AJ440" t="s">
        <v>58</v>
      </c>
      <c r="AK440" t="s">
        <v>59</v>
      </c>
      <c r="AL440">
        <v>39756</v>
      </c>
      <c r="AN440" t="b">
        <v>1</v>
      </c>
      <c r="AQ440" t="s">
        <v>177</v>
      </c>
      <c r="BB440" s="7" t="s">
        <v>3863</v>
      </c>
      <c r="BC440" s="7" t="s">
        <v>241</v>
      </c>
      <c r="BE440" s="7">
        <v>989071331</v>
      </c>
      <c r="BG440" s="7">
        <v>2728</v>
      </c>
      <c r="BH440" s="7">
        <v>0</v>
      </c>
      <c r="BI440">
        <v>0</v>
      </c>
      <c r="BJ440">
        <v>4538</v>
      </c>
      <c r="BK440">
        <v>0</v>
      </c>
      <c r="BL440">
        <v>0</v>
      </c>
      <c r="BO440" t="s">
        <v>28281</v>
      </c>
      <c r="BP440">
        <v>8724</v>
      </c>
      <c r="BQ440">
        <v>10373</v>
      </c>
      <c r="BR440">
        <v>16435</v>
      </c>
      <c r="BS440">
        <v>14729</v>
      </c>
      <c r="BT440">
        <v>14</v>
      </c>
      <c r="BU440" t="s">
        <v>28282</v>
      </c>
      <c r="BV440" t="s">
        <v>4695</v>
      </c>
      <c r="BX440">
        <v>44149.385821759257</v>
      </c>
    </row>
    <row r="441" spans="1:76" x14ac:dyDescent="0.25">
      <c r="A441" t="s">
        <v>28283</v>
      </c>
      <c r="B441" t="s">
        <v>28284</v>
      </c>
      <c r="C441" t="s">
        <v>46</v>
      </c>
      <c r="D441">
        <v>39612</v>
      </c>
      <c r="H441" t="s">
        <v>599</v>
      </c>
      <c r="I441">
        <v>39612</v>
      </c>
      <c r="J441">
        <v>2008</v>
      </c>
      <c r="K441" t="s">
        <v>85</v>
      </c>
      <c r="L441" t="s">
        <v>28285</v>
      </c>
      <c r="N441" t="s">
        <v>28286</v>
      </c>
      <c r="O441" t="s">
        <v>87</v>
      </c>
      <c r="P441" t="s">
        <v>88</v>
      </c>
      <c r="R441" t="s">
        <v>28287</v>
      </c>
      <c r="V441" t="s">
        <v>4807</v>
      </c>
      <c r="W441">
        <v>23</v>
      </c>
      <c r="X441" t="s">
        <v>5408</v>
      </c>
      <c r="Y441">
        <v>3626</v>
      </c>
      <c r="Z441" t="s">
        <v>88</v>
      </c>
      <c r="AA441" t="s">
        <v>4785</v>
      </c>
      <c r="AB441">
        <v>39960</v>
      </c>
      <c r="AC441" t="s">
        <v>146</v>
      </c>
      <c r="AD441" t="s">
        <v>4690</v>
      </c>
      <c r="AE441" t="s">
        <v>107</v>
      </c>
      <c r="AF441" t="s">
        <v>107</v>
      </c>
      <c r="AJ441" t="s">
        <v>58</v>
      </c>
      <c r="AK441" t="s">
        <v>59</v>
      </c>
      <c r="AL441">
        <v>39756</v>
      </c>
      <c r="AN441" t="b">
        <v>1</v>
      </c>
      <c r="AQ441" t="s">
        <v>60</v>
      </c>
      <c r="AR441" t="s">
        <v>99</v>
      </c>
      <c r="BB441" s="7" t="s">
        <v>28286</v>
      </c>
      <c r="BC441" s="7" t="s">
        <v>87</v>
      </c>
      <c r="BE441" s="7" t="s">
        <v>28287</v>
      </c>
      <c r="BG441" s="7">
        <v>947</v>
      </c>
      <c r="BH441" s="7">
        <v>0</v>
      </c>
      <c r="BI441">
        <v>6898.24</v>
      </c>
      <c r="BJ441">
        <v>0</v>
      </c>
      <c r="BK441">
        <v>0</v>
      </c>
      <c r="BL441">
        <v>0</v>
      </c>
      <c r="BO441" t="s">
        <v>28288</v>
      </c>
      <c r="BP441">
        <v>8846</v>
      </c>
      <c r="BQ441">
        <v>10370</v>
      </c>
      <c r="BR441">
        <v>16429</v>
      </c>
      <c r="BS441">
        <v>14737</v>
      </c>
      <c r="BU441" t="s">
        <v>28289</v>
      </c>
      <c r="BV441" t="s">
        <v>4695</v>
      </c>
      <c r="BX441">
        <v>44149.386064814818</v>
      </c>
    </row>
    <row r="442" spans="1:76" x14ac:dyDescent="0.25">
      <c r="A442" t="s">
        <v>28290</v>
      </c>
      <c r="B442" t="s">
        <v>4152</v>
      </c>
      <c r="C442" t="s">
        <v>46</v>
      </c>
      <c r="D442">
        <v>39268</v>
      </c>
      <c r="H442" t="s">
        <v>47</v>
      </c>
      <c r="I442">
        <v>39268</v>
      </c>
      <c r="J442">
        <v>2008</v>
      </c>
      <c r="K442" t="s">
        <v>85</v>
      </c>
      <c r="L442" t="s">
        <v>4153</v>
      </c>
      <c r="N442" t="s">
        <v>4154</v>
      </c>
      <c r="O442" t="s">
        <v>225</v>
      </c>
      <c r="P442" t="s">
        <v>226</v>
      </c>
      <c r="R442">
        <v>98682</v>
      </c>
      <c r="S442" t="s">
        <v>4155</v>
      </c>
      <c r="T442" t="s">
        <v>28291</v>
      </c>
      <c r="V442" t="s">
        <v>54</v>
      </c>
      <c r="W442">
        <v>13</v>
      </c>
      <c r="X442" t="s">
        <v>371</v>
      </c>
      <c r="Y442">
        <v>4811</v>
      </c>
      <c r="Z442" t="s">
        <v>226</v>
      </c>
      <c r="AA442" t="s">
        <v>57</v>
      </c>
      <c r="AC442" t="s">
        <v>146</v>
      </c>
      <c r="AD442" t="s">
        <v>4690</v>
      </c>
      <c r="AE442" t="s">
        <v>107</v>
      </c>
      <c r="AF442" t="s">
        <v>107</v>
      </c>
      <c r="AJ442" t="s">
        <v>58</v>
      </c>
      <c r="AK442" t="s">
        <v>59</v>
      </c>
      <c r="AL442">
        <v>39756</v>
      </c>
      <c r="AN442" t="b">
        <v>1</v>
      </c>
      <c r="AQ442" t="s">
        <v>60</v>
      </c>
      <c r="AR442" t="s">
        <v>99</v>
      </c>
      <c r="AS442" t="s">
        <v>100</v>
      </c>
      <c r="BB442" s="7" t="s">
        <v>4154</v>
      </c>
      <c r="BC442" s="7" t="s">
        <v>225</v>
      </c>
      <c r="BE442" s="7">
        <v>98682</v>
      </c>
      <c r="BG442" s="7">
        <v>211910.69</v>
      </c>
      <c r="BH442" s="7">
        <v>0</v>
      </c>
      <c r="BI442">
        <v>220847.92</v>
      </c>
      <c r="BJ442">
        <v>1100</v>
      </c>
      <c r="BK442">
        <v>0</v>
      </c>
      <c r="BL442">
        <v>0</v>
      </c>
      <c r="BM442">
        <v>351.08</v>
      </c>
      <c r="BN442">
        <v>14500</v>
      </c>
      <c r="BO442" t="s">
        <v>28292</v>
      </c>
      <c r="BP442">
        <v>9417</v>
      </c>
      <c r="BQ442">
        <v>10360</v>
      </c>
      <c r="BR442">
        <v>16407</v>
      </c>
      <c r="BS442">
        <v>14773</v>
      </c>
      <c r="BT442">
        <v>17</v>
      </c>
      <c r="BU442" t="s">
        <v>28293</v>
      </c>
      <c r="BV442" t="s">
        <v>4695</v>
      </c>
      <c r="BX442">
        <v>44149.388159722221</v>
      </c>
    </row>
    <row r="443" spans="1:76" x14ac:dyDescent="0.25">
      <c r="A443" t="s">
        <v>28294</v>
      </c>
      <c r="B443" t="s">
        <v>3129</v>
      </c>
      <c r="C443" t="s">
        <v>46</v>
      </c>
      <c r="D443">
        <v>39405</v>
      </c>
      <c r="H443" t="s">
        <v>47</v>
      </c>
      <c r="I443">
        <v>39405</v>
      </c>
      <c r="J443">
        <v>2008</v>
      </c>
      <c r="K443" t="s">
        <v>85</v>
      </c>
      <c r="L443" t="s">
        <v>3130</v>
      </c>
      <c r="N443" t="s">
        <v>3174</v>
      </c>
      <c r="O443" t="s">
        <v>366</v>
      </c>
      <c r="P443" t="s">
        <v>96</v>
      </c>
      <c r="R443">
        <v>993360749</v>
      </c>
      <c r="V443" t="s">
        <v>54</v>
      </c>
      <c r="W443">
        <v>13</v>
      </c>
      <c r="X443" t="s">
        <v>98</v>
      </c>
      <c r="Y443">
        <v>4793</v>
      </c>
      <c r="Z443" t="s">
        <v>96</v>
      </c>
      <c r="AA443" t="s">
        <v>57</v>
      </c>
      <c r="AC443" t="s">
        <v>146</v>
      </c>
      <c r="AD443" t="s">
        <v>4690</v>
      </c>
      <c r="AE443" t="s">
        <v>107</v>
      </c>
      <c r="AF443" t="s">
        <v>107</v>
      </c>
      <c r="AJ443" t="s">
        <v>58</v>
      </c>
      <c r="AK443" t="s">
        <v>59</v>
      </c>
      <c r="AL443">
        <v>39756</v>
      </c>
      <c r="AN443" t="b">
        <v>1</v>
      </c>
      <c r="AQ443" t="s">
        <v>177</v>
      </c>
      <c r="BB443" s="7" t="s">
        <v>3174</v>
      </c>
      <c r="BC443" s="7" t="s">
        <v>366</v>
      </c>
      <c r="BE443" s="7">
        <v>993360749</v>
      </c>
      <c r="BG443" s="7">
        <v>10666.54</v>
      </c>
      <c r="BH443" s="7">
        <v>0</v>
      </c>
      <c r="BI443">
        <v>9637.66</v>
      </c>
      <c r="BJ443">
        <v>-779.03</v>
      </c>
      <c r="BK443">
        <v>0</v>
      </c>
      <c r="BL443">
        <v>3847.68</v>
      </c>
      <c r="BO443" t="s">
        <v>28295</v>
      </c>
      <c r="BP443">
        <v>9549</v>
      </c>
      <c r="BQ443">
        <v>3524</v>
      </c>
      <c r="BR443">
        <v>16398</v>
      </c>
      <c r="BS443">
        <v>14774</v>
      </c>
      <c r="BT443">
        <v>8</v>
      </c>
      <c r="BU443" t="s">
        <v>28296</v>
      </c>
      <c r="BV443" t="s">
        <v>4695</v>
      </c>
      <c r="BX443">
        <v>44149.388344907406</v>
      </c>
    </row>
    <row r="444" spans="1:76" x14ac:dyDescent="0.25">
      <c r="A444" t="s">
        <v>28297</v>
      </c>
      <c r="B444" t="s">
        <v>28298</v>
      </c>
      <c r="C444" t="s">
        <v>46</v>
      </c>
      <c r="D444">
        <v>39499</v>
      </c>
      <c r="H444" t="s">
        <v>47</v>
      </c>
      <c r="I444">
        <v>39499</v>
      </c>
      <c r="J444">
        <v>2008</v>
      </c>
      <c r="K444" t="s">
        <v>85</v>
      </c>
      <c r="L444" t="s">
        <v>28299</v>
      </c>
      <c r="N444" t="s">
        <v>910</v>
      </c>
      <c r="O444" t="s">
        <v>907</v>
      </c>
      <c r="P444" t="s">
        <v>908</v>
      </c>
      <c r="R444">
        <v>98926</v>
      </c>
      <c r="S444" t="s">
        <v>909</v>
      </c>
      <c r="T444" t="s">
        <v>909</v>
      </c>
      <c r="V444" t="s">
        <v>4807</v>
      </c>
      <c r="W444">
        <v>23</v>
      </c>
      <c r="X444" t="s">
        <v>5397</v>
      </c>
      <c r="Y444">
        <v>3559</v>
      </c>
      <c r="Z444" t="s">
        <v>908</v>
      </c>
      <c r="AA444" t="s">
        <v>4785</v>
      </c>
      <c r="AB444">
        <v>18340</v>
      </c>
      <c r="AC444" t="s">
        <v>146</v>
      </c>
      <c r="AD444" t="s">
        <v>4690</v>
      </c>
      <c r="AE444" t="s">
        <v>107</v>
      </c>
      <c r="AF444" t="s">
        <v>107</v>
      </c>
      <c r="AJ444" t="s">
        <v>58</v>
      </c>
      <c r="AK444" t="s">
        <v>59</v>
      </c>
      <c r="AL444">
        <v>39756</v>
      </c>
      <c r="AN444" t="b">
        <v>1</v>
      </c>
      <c r="AQ444" t="s">
        <v>60</v>
      </c>
      <c r="AR444" t="s">
        <v>61</v>
      </c>
      <c r="BB444" s="7" t="s">
        <v>910</v>
      </c>
      <c r="BC444" s="7" t="s">
        <v>907</v>
      </c>
      <c r="BE444" s="7">
        <v>98926</v>
      </c>
      <c r="BG444" s="7">
        <v>17985.46</v>
      </c>
      <c r="BH444" s="7">
        <v>0</v>
      </c>
      <c r="BI444">
        <v>17159.16</v>
      </c>
      <c r="BJ444">
        <v>0</v>
      </c>
      <c r="BK444">
        <v>0</v>
      </c>
      <c r="BL444">
        <v>0</v>
      </c>
      <c r="BO444" t="s">
        <v>28300</v>
      </c>
      <c r="BP444">
        <v>9587</v>
      </c>
      <c r="BQ444">
        <v>3780</v>
      </c>
      <c r="BR444">
        <v>16397</v>
      </c>
      <c r="BS444">
        <v>14782</v>
      </c>
      <c r="BU444" t="s">
        <v>22170</v>
      </c>
      <c r="BV444" t="s">
        <v>4695</v>
      </c>
      <c r="BX444">
        <v>44149.388703703706</v>
      </c>
    </row>
    <row r="445" spans="1:76" x14ac:dyDescent="0.25">
      <c r="A445" t="s">
        <v>28301</v>
      </c>
      <c r="B445" t="s">
        <v>28302</v>
      </c>
      <c r="C445" t="s">
        <v>46</v>
      </c>
      <c r="D445">
        <v>39609</v>
      </c>
      <c r="I445">
        <v>39609</v>
      </c>
      <c r="J445">
        <v>2008</v>
      </c>
      <c r="K445" t="s">
        <v>85</v>
      </c>
      <c r="L445" t="s">
        <v>28303</v>
      </c>
      <c r="N445" t="s">
        <v>2764</v>
      </c>
      <c r="O445" t="s">
        <v>4629</v>
      </c>
      <c r="P445" t="s">
        <v>4630</v>
      </c>
      <c r="R445">
        <v>99403</v>
      </c>
      <c r="S445" t="s">
        <v>28304</v>
      </c>
      <c r="T445" t="s">
        <v>28305</v>
      </c>
      <c r="V445" t="s">
        <v>4807</v>
      </c>
      <c r="W445">
        <v>23</v>
      </c>
      <c r="X445" t="s">
        <v>8158</v>
      </c>
      <c r="Y445">
        <v>3029</v>
      </c>
      <c r="Z445" t="s">
        <v>4630</v>
      </c>
      <c r="AA445" t="s">
        <v>4785</v>
      </c>
      <c r="AB445">
        <v>11369</v>
      </c>
      <c r="AC445" t="s">
        <v>146</v>
      </c>
      <c r="AD445" t="s">
        <v>4690</v>
      </c>
      <c r="AE445" t="s">
        <v>107</v>
      </c>
      <c r="AF445" t="s">
        <v>107</v>
      </c>
      <c r="AJ445" t="s">
        <v>58</v>
      </c>
      <c r="AK445" t="s">
        <v>59</v>
      </c>
      <c r="AL445">
        <v>39756</v>
      </c>
      <c r="AN445" t="b">
        <v>1</v>
      </c>
      <c r="AQ445" t="s">
        <v>177</v>
      </c>
      <c r="BB445" s="7" t="s">
        <v>2764</v>
      </c>
      <c r="BC445" s="7" t="s">
        <v>4629</v>
      </c>
      <c r="BE445" s="7">
        <v>99403</v>
      </c>
      <c r="BO445" t="s">
        <v>28306</v>
      </c>
      <c r="BP445">
        <v>9791</v>
      </c>
      <c r="BQ445">
        <v>10349</v>
      </c>
      <c r="BR445">
        <v>16386</v>
      </c>
      <c r="BU445" t="s">
        <v>28307</v>
      </c>
      <c r="BV445" t="s">
        <v>4695</v>
      </c>
      <c r="BX445">
        <v>43598.301041666666</v>
      </c>
    </row>
    <row r="446" spans="1:76" x14ac:dyDescent="0.25">
      <c r="A446" t="s">
        <v>28308</v>
      </c>
      <c r="B446" t="s">
        <v>276</v>
      </c>
      <c r="C446" t="s">
        <v>46</v>
      </c>
      <c r="D446">
        <v>39594</v>
      </c>
      <c r="H446" t="s">
        <v>47</v>
      </c>
      <c r="I446">
        <v>39594</v>
      </c>
      <c r="J446">
        <v>2008</v>
      </c>
      <c r="K446" t="s">
        <v>85</v>
      </c>
      <c r="L446" t="s">
        <v>277</v>
      </c>
      <c r="N446" t="s">
        <v>278</v>
      </c>
      <c r="O446" t="s">
        <v>241</v>
      </c>
      <c r="P446" t="s">
        <v>241</v>
      </c>
      <c r="R446">
        <v>98903</v>
      </c>
      <c r="S446" t="s">
        <v>3537</v>
      </c>
      <c r="T446" t="s">
        <v>3537</v>
      </c>
      <c r="V446" t="s">
        <v>54</v>
      </c>
      <c r="W446">
        <v>13</v>
      </c>
      <c r="X446" t="s">
        <v>243</v>
      </c>
      <c r="Y446">
        <v>4805</v>
      </c>
      <c r="Z446" t="s">
        <v>241</v>
      </c>
      <c r="AA446" t="s">
        <v>57</v>
      </c>
      <c r="AC446" t="s">
        <v>146</v>
      </c>
      <c r="AD446" t="s">
        <v>4690</v>
      </c>
      <c r="AE446" t="s">
        <v>107</v>
      </c>
      <c r="AF446" t="s">
        <v>107</v>
      </c>
      <c r="AJ446" t="s">
        <v>58</v>
      </c>
      <c r="AK446" t="s">
        <v>59</v>
      </c>
      <c r="AL446">
        <v>39756</v>
      </c>
      <c r="AN446" t="b">
        <v>1</v>
      </c>
      <c r="AQ446" t="s">
        <v>60</v>
      </c>
      <c r="AR446" t="s">
        <v>61</v>
      </c>
      <c r="AS446" t="s">
        <v>100</v>
      </c>
      <c r="BB446" s="7" t="s">
        <v>278</v>
      </c>
      <c r="BC446" s="7" t="s">
        <v>241</v>
      </c>
      <c r="BE446" s="7">
        <v>98903</v>
      </c>
      <c r="BG446" s="7">
        <v>96106</v>
      </c>
      <c r="BH446" s="7">
        <v>0</v>
      </c>
      <c r="BI446">
        <v>96106</v>
      </c>
      <c r="BJ446">
        <v>0</v>
      </c>
      <c r="BK446">
        <v>0</v>
      </c>
      <c r="BL446">
        <v>0</v>
      </c>
      <c r="BO446" t="s">
        <v>28309</v>
      </c>
      <c r="BP446">
        <v>9949</v>
      </c>
      <c r="BQ446">
        <v>1758</v>
      </c>
      <c r="BR446">
        <v>16381</v>
      </c>
      <c r="BS446">
        <v>14788</v>
      </c>
      <c r="BT446">
        <v>14</v>
      </c>
      <c r="BU446" t="s">
        <v>24472</v>
      </c>
      <c r="BV446" t="s">
        <v>4695</v>
      </c>
      <c r="BX446">
        <v>44149.388888888891</v>
      </c>
    </row>
    <row r="447" spans="1:76" x14ac:dyDescent="0.25">
      <c r="A447" t="s">
        <v>28310</v>
      </c>
      <c r="B447" t="s">
        <v>28311</v>
      </c>
      <c r="C447" t="s">
        <v>46</v>
      </c>
      <c r="D447">
        <v>39609</v>
      </c>
      <c r="H447" t="s">
        <v>47</v>
      </c>
      <c r="I447">
        <v>39609</v>
      </c>
      <c r="J447">
        <v>2008</v>
      </c>
      <c r="K447" t="s">
        <v>85</v>
      </c>
      <c r="L447" t="s">
        <v>28312</v>
      </c>
      <c r="N447" t="s">
        <v>28313</v>
      </c>
      <c r="O447" t="s">
        <v>9404</v>
      </c>
      <c r="P447" t="s">
        <v>252</v>
      </c>
      <c r="R447" t="s">
        <v>28314</v>
      </c>
      <c r="V447" t="s">
        <v>4807</v>
      </c>
      <c r="W447">
        <v>23</v>
      </c>
      <c r="X447" t="s">
        <v>7405</v>
      </c>
      <c r="Y447">
        <v>3235</v>
      </c>
      <c r="Z447" t="s">
        <v>252</v>
      </c>
      <c r="AA447" t="s">
        <v>4785</v>
      </c>
      <c r="AB447">
        <v>18053</v>
      </c>
      <c r="AC447" t="s">
        <v>146</v>
      </c>
      <c r="AD447" t="s">
        <v>4690</v>
      </c>
      <c r="AE447" t="s">
        <v>107</v>
      </c>
      <c r="AF447" t="s">
        <v>107</v>
      </c>
      <c r="AJ447" t="s">
        <v>58</v>
      </c>
      <c r="AK447" t="s">
        <v>59</v>
      </c>
      <c r="AL447">
        <v>39756</v>
      </c>
      <c r="AN447" t="b">
        <v>1</v>
      </c>
      <c r="AQ447" t="s">
        <v>60</v>
      </c>
      <c r="AR447" t="s">
        <v>99</v>
      </c>
      <c r="BB447" s="7" t="s">
        <v>28313</v>
      </c>
      <c r="BC447" s="7" t="s">
        <v>9404</v>
      </c>
      <c r="BE447" s="7" t="s">
        <v>28314</v>
      </c>
      <c r="BG447" s="7">
        <v>8020</v>
      </c>
      <c r="BH447" s="7">
        <v>1488.41</v>
      </c>
      <c r="BI447">
        <v>9508.41</v>
      </c>
      <c r="BJ447">
        <v>0</v>
      </c>
      <c r="BK447">
        <v>0</v>
      </c>
      <c r="BL447">
        <v>0</v>
      </c>
      <c r="BO447" t="s">
        <v>28315</v>
      </c>
      <c r="BP447">
        <v>10149</v>
      </c>
      <c r="BQ447">
        <v>10343</v>
      </c>
      <c r="BR447">
        <v>16372</v>
      </c>
      <c r="BS447">
        <v>14798</v>
      </c>
      <c r="BU447" t="s">
        <v>28316</v>
      </c>
      <c r="BV447" t="s">
        <v>4695</v>
      </c>
      <c r="BX447">
        <v>44149.389236111114</v>
      </c>
    </row>
    <row r="448" spans="1:76" x14ac:dyDescent="0.25">
      <c r="A448" t="s">
        <v>28317</v>
      </c>
      <c r="B448" t="s">
        <v>1449</v>
      </c>
      <c r="C448" t="s">
        <v>46</v>
      </c>
      <c r="D448">
        <v>39429</v>
      </c>
      <c r="H448" t="s">
        <v>47</v>
      </c>
      <c r="I448">
        <v>39429</v>
      </c>
      <c r="J448">
        <v>2008</v>
      </c>
      <c r="K448" t="s">
        <v>85</v>
      </c>
      <c r="L448" t="s">
        <v>23506</v>
      </c>
      <c r="N448" t="s">
        <v>1450</v>
      </c>
      <c r="O448" t="s">
        <v>241</v>
      </c>
      <c r="P448" t="s">
        <v>241</v>
      </c>
      <c r="R448">
        <v>98909</v>
      </c>
      <c r="T448" t="s">
        <v>28318</v>
      </c>
      <c r="V448" t="s">
        <v>90</v>
      </c>
      <c r="W448">
        <v>12</v>
      </c>
      <c r="X448" t="s">
        <v>1452</v>
      </c>
      <c r="Y448">
        <v>4743</v>
      </c>
      <c r="Z448" t="s">
        <v>241</v>
      </c>
      <c r="AA448" t="s">
        <v>57</v>
      </c>
      <c r="AC448" t="s">
        <v>146</v>
      </c>
      <c r="AD448" t="s">
        <v>4690</v>
      </c>
      <c r="AE448" t="s">
        <v>107</v>
      </c>
      <c r="AF448" t="s">
        <v>107</v>
      </c>
      <c r="AJ448" t="s">
        <v>58</v>
      </c>
      <c r="AK448" t="s">
        <v>59</v>
      </c>
      <c r="AL448">
        <v>39756</v>
      </c>
      <c r="AN448" t="b">
        <v>1</v>
      </c>
      <c r="AQ448" t="s">
        <v>195</v>
      </c>
      <c r="AR448" t="s">
        <v>150</v>
      </c>
      <c r="AS448" t="s">
        <v>62</v>
      </c>
      <c r="BB448" s="7" t="s">
        <v>1450</v>
      </c>
      <c r="BC448" s="7" t="s">
        <v>241</v>
      </c>
      <c r="BE448" s="7">
        <v>98909</v>
      </c>
      <c r="BG448" s="7">
        <v>108231.06</v>
      </c>
      <c r="BH448" s="7">
        <v>16966.66</v>
      </c>
      <c r="BI448">
        <v>123178.85</v>
      </c>
      <c r="BJ448">
        <v>0</v>
      </c>
      <c r="BK448">
        <v>0</v>
      </c>
      <c r="BL448">
        <v>0</v>
      </c>
      <c r="BO448" t="s">
        <v>28319</v>
      </c>
      <c r="BP448">
        <v>10372</v>
      </c>
      <c r="BQ448">
        <v>1123</v>
      </c>
      <c r="BR448">
        <v>16363</v>
      </c>
      <c r="BS448">
        <v>14806</v>
      </c>
      <c r="BT448">
        <v>14</v>
      </c>
      <c r="BU448" t="s">
        <v>23509</v>
      </c>
      <c r="BV448" t="s">
        <v>4695</v>
      </c>
      <c r="BX448">
        <v>44149.389907407407</v>
      </c>
    </row>
    <row r="449" spans="1:76" x14ac:dyDescent="0.25">
      <c r="A449" t="s">
        <v>28320</v>
      </c>
      <c r="B449" t="s">
        <v>516</v>
      </c>
      <c r="C449" t="s">
        <v>46</v>
      </c>
      <c r="D449">
        <v>39586</v>
      </c>
      <c r="I449">
        <v>39586</v>
      </c>
      <c r="J449">
        <v>2008</v>
      </c>
      <c r="K449" t="s">
        <v>85</v>
      </c>
      <c r="L449" t="s">
        <v>517</v>
      </c>
      <c r="N449" t="s">
        <v>4056</v>
      </c>
      <c r="O449" t="s">
        <v>101</v>
      </c>
      <c r="P449" t="s">
        <v>68</v>
      </c>
      <c r="R449" t="s">
        <v>28321</v>
      </c>
      <c r="S449" t="s">
        <v>4057</v>
      </c>
      <c r="T449" t="s">
        <v>28322</v>
      </c>
      <c r="V449" t="s">
        <v>54</v>
      </c>
      <c r="W449">
        <v>13</v>
      </c>
      <c r="X449" t="s">
        <v>149</v>
      </c>
      <c r="Y449">
        <v>4850</v>
      </c>
      <c r="Z449" t="s">
        <v>68</v>
      </c>
      <c r="AA449" t="s">
        <v>57</v>
      </c>
      <c r="AC449" t="s">
        <v>146</v>
      </c>
      <c r="AD449" t="s">
        <v>4690</v>
      </c>
      <c r="AE449" t="s">
        <v>107</v>
      </c>
      <c r="AF449" t="s">
        <v>107</v>
      </c>
      <c r="AJ449" t="s">
        <v>58</v>
      </c>
      <c r="AK449" t="s">
        <v>59</v>
      </c>
      <c r="AL449">
        <v>39756</v>
      </c>
      <c r="AN449" t="b">
        <v>1</v>
      </c>
      <c r="AQ449" t="s">
        <v>60</v>
      </c>
      <c r="AR449" t="s">
        <v>99</v>
      </c>
      <c r="AS449" t="s">
        <v>4734</v>
      </c>
      <c r="BB449" s="7" t="s">
        <v>4056</v>
      </c>
      <c r="BC449" s="7" t="s">
        <v>101</v>
      </c>
      <c r="BE449" s="7" t="s">
        <v>28321</v>
      </c>
      <c r="BM449">
        <v>0</v>
      </c>
      <c r="BN449">
        <v>0</v>
      </c>
      <c r="BO449" t="s">
        <v>28323</v>
      </c>
      <c r="BP449">
        <v>10511</v>
      </c>
      <c r="BQ449">
        <v>6338</v>
      </c>
      <c r="BR449">
        <v>16359</v>
      </c>
      <c r="BT449">
        <v>36</v>
      </c>
      <c r="BU449" t="s">
        <v>23277</v>
      </c>
      <c r="BV449" t="s">
        <v>4695</v>
      </c>
      <c r="BX449">
        <v>43598.300844907404</v>
      </c>
    </row>
    <row r="450" spans="1:76" x14ac:dyDescent="0.25">
      <c r="A450" t="s">
        <v>28324</v>
      </c>
      <c r="B450" t="s">
        <v>915</v>
      </c>
      <c r="C450" t="s">
        <v>46</v>
      </c>
      <c r="D450">
        <v>39517</v>
      </c>
      <c r="H450" t="s">
        <v>47</v>
      </c>
      <c r="I450">
        <v>39517</v>
      </c>
      <c r="J450">
        <v>2008</v>
      </c>
      <c r="K450" t="s">
        <v>85</v>
      </c>
      <c r="L450" t="s">
        <v>23279</v>
      </c>
      <c r="N450" t="s">
        <v>916</v>
      </c>
      <c r="O450" t="s">
        <v>366</v>
      </c>
      <c r="P450" t="s">
        <v>96</v>
      </c>
      <c r="R450">
        <v>99338</v>
      </c>
      <c r="S450" t="s">
        <v>917</v>
      </c>
      <c r="T450" t="s">
        <v>22340</v>
      </c>
      <c r="V450" t="s">
        <v>54</v>
      </c>
      <c r="W450">
        <v>13</v>
      </c>
      <c r="X450" t="s">
        <v>98</v>
      </c>
      <c r="Y450">
        <v>4793</v>
      </c>
      <c r="Z450" t="s">
        <v>96</v>
      </c>
      <c r="AA450" t="s">
        <v>57</v>
      </c>
      <c r="AC450" t="s">
        <v>146</v>
      </c>
      <c r="AD450" t="s">
        <v>4690</v>
      </c>
      <c r="AE450" t="s">
        <v>107</v>
      </c>
      <c r="AF450" t="s">
        <v>107</v>
      </c>
      <c r="AJ450" t="s">
        <v>58</v>
      </c>
      <c r="AK450" t="s">
        <v>59</v>
      </c>
      <c r="AL450">
        <v>39756</v>
      </c>
      <c r="AN450" t="b">
        <v>1</v>
      </c>
      <c r="AQ450" t="s">
        <v>60</v>
      </c>
      <c r="AR450" t="s">
        <v>61</v>
      </c>
      <c r="AS450" t="s">
        <v>100</v>
      </c>
      <c r="BB450" s="7" t="s">
        <v>916</v>
      </c>
      <c r="BC450" s="7" t="s">
        <v>366</v>
      </c>
      <c r="BE450" s="7">
        <v>99338</v>
      </c>
      <c r="BG450" s="7">
        <v>75174.990000000005</v>
      </c>
      <c r="BH450" s="7">
        <v>0</v>
      </c>
      <c r="BI450">
        <v>74885.820000000007</v>
      </c>
      <c r="BJ450">
        <v>0</v>
      </c>
      <c r="BK450">
        <v>0</v>
      </c>
      <c r="BL450">
        <v>0</v>
      </c>
      <c r="BO450" t="s">
        <v>28325</v>
      </c>
      <c r="BP450">
        <v>10579</v>
      </c>
      <c r="BQ450">
        <v>356</v>
      </c>
      <c r="BR450">
        <v>16354</v>
      </c>
      <c r="BS450">
        <v>14821</v>
      </c>
      <c r="BT450">
        <v>8</v>
      </c>
      <c r="BU450" t="s">
        <v>22343</v>
      </c>
      <c r="BV450" t="s">
        <v>4695</v>
      </c>
      <c r="BX450">
        <v>44149.390659722223</v>
      </c>
    </row>
    <row r="451" spans="1:76" x14ac:dyDescent="0.25">
      <c r="A451" t="s">
        <v>28326</v>
      </c>
      <c r="B451" t="s">
        <v>28327</v>
      </c>
      <c r="C451" t="s">
        <v>46</v>
      </c>
      <c r="D451">
        <v>39602</v>
      </c>
      <c r="H451" t="s">
        <v>47</v>
      </c>
      <c r="I451">
        <v>39602</v>
      </c>
      <c r="J451">
        <v>2008</v>
      </c>
      <c r="K451" t="s">
        <v>85</v>
      </c>
      <c r="L451" t="s">
        <v>28328</v>
      </c>
      <c r="N451" t="s">
        <v>28329</v>
      </c>
      <c r="O451" t="s">
        <v>21205</v>
      </c>
      <c r="P451" t="s">
        <v>668</v>
      </c>
      <c r="R451">
        <v>993269751</v>
      </c>
      <c r="S451" t="s">
        <v>28330</v>
      </c>
      <c r="T451" t="s">
        <v>28331</v>
      </c>
      <c r="V451" t="s">
        <v>4807</v>
      </c>
      <c r="W451">
        <v>23</v>
      </c>
      <c r="X451" t="s">
        <v>6144</v>
      </c>
      <c r="Y451">
        <v>3306</v>
      </c>
      <c r="Z451" t="s">
        <v>668</v>
      </c>
      <c r="AA451" t="s">
        <v>4785</v>
      </c>
      <c r="AB451">
        <v>20307</v>
      </c>
      <c r="AC451" t="s">
        <v>146</v>
      </c>
      <c r="AD451" t="s">
        <v>4690</v>
      </c>
      <c r="AE451" t="s">
        <v>107</v>
      </c>
      <c r="AF451" t="s">
        <v>107</v>
      </c>
      <c r="AJ451" t="s">
        <v>58</v>
      </c>
      <c r="AK451" t="s">
        <v>59</v>
      </c>
      <c r="AL451">
        <v>39756</v>
      </c>
      <c r="AN451" t="b">
        <v>1</v>
      </c>
      <c r="AQ451" t="s">
        <v>60</v>
      </c>
      <c r="AR451" t="s">
        <v>61</v>
      </c>
      <c r="BB451" s="7" t="s">
        <v>28329</v>
      </c>
      <c r="BC451" s="7" t="s">
        <v>21205</v>
      </c>
      <c r="BE451" s="7">
        <v>993269751</v>
      </c>
      <c r="BG451" s="7">
        <v>7675</v>
      </c>
      <c r="BH451" s="7">
        <v>0</v>
      </c>
      <c r="BI451">
        <v>6985.6</v>
      </c>
      <c r="BJ451">
        <v>0</v>
      </c>
      <c r="BK451">
        <v>0</v>
      </c>
      <c r="BL451">
        <v>0</v>
      </c>
      <c r="BO451" t="s">
        <v>28332</v>
      </c>
      <c r="BP451">
        <v>10551</v>
      </c>
      <c r="BQ451">
        <v>3750</v>
      </c>
      <c r="BR451">
        <v>16353</v>
      </c>
      <c r="BS451">
        <v>14824</v>
      </c>
      <c r="BU451" t="s">
        <v>28333</v>
      </c>
      <c r="BV451" t="s">
        <v>4695</v>
      </c>
      <c r="BX451">
        <v>44149.390879629631</v>
      </c>
    </row>
    <row r="452" spans="1:76" x14ac:dyDescent="0.25">
      <c r="A452" t="s">
        <v>28334</v>
      </c>
      <c r="B452" t="s">
        <v>867</v>
      </c>
      <c r="C452" t="s">
        <v>46</v>
      </c>
      <c r="D452">
        <v>39237</v>
      </c>
      <c r="H452" t="s">
        <v>47</v>
      </c>
      <c r="I452">
        <v>39237</v>
      </c>
      <c r="J452">
        <v>2008</v>
      </c>
      <c r="K452" t="s">
        <v>85</v>
      </c>
      <c r="L452" t="s">
        <v>23899</v>
      </c>
      <c r="N452" t="s">
        <v>1718</v>
      </c>
      <c r="O452" t="s">
        <v>1719</v>
      </c>
      <c r="P452" t="s">
        <v>56</v>
      </c>
      <c r="R452">
        <v>98859</v>
      </c>
      <c r="S452" t="s">
        <v>1720</v>
      </c>
      <c r="T452" t="s">
        <v>24478</v>
      </c>
      <c r="V452" t="s">
        <v>54</v>
      </c>
      <c r="W452">
        <v>13</v>
      </c>
      <c r="X452" t="s">
        <v>55</v>
      </c>
      <c r="Y452">
        <v>4791</v>
      </c>
      <c r="Z452" t="s">
        <v>56</v>
      </c>
      <c r="AA452" t="s">
        <v>57</v>
      </c>
      <c r="AC452" t="s">
        <v>146</v>
      </c>
      <c r="AD452" t="s">
        <v>4690</v>
      </c>
      <c r="AE452" t="s">
        <v>107</v>
      </c>
      <c r="AF452" t="s">
        <v>107</v>
      </c>
      <c r="AJ452" t="s">
        <v>58</v>
      </c>
      <c r="AK452" t="s">
        <v>59</v>
      </c>
      <c r="AL452">
        <v>39756</v>
      </c>
      <c r="AN452" t="b">
        <v>1</v>
      </c>
      <c r="AQ452" t="s">
        <v>195</v>
      </c>
      <c r="AR452" t="s">
        <v>150</v>
      </c>
      <c r="AS452" t="s">
        <v>62</v>
      </c>
      <c r="BB452" s="7" t="s">
        <v>1718</v>
      </c>
      <c r="BC452" s="7" t="s">
        <v>1719</v>
      </c>
      <c r="BE452" s="7">
        <v>98859</v>
      </c>
      <c r="BG452" s="7">
        <v>58654.27</v>
      </c>
      <c r="BH452" s="7">
        <v>0</v>
      </c>
      <c r="BI452">
        <v>39771.86</v>
      </c>
      <c r="BJ452">
        <v>0</v>
      </c>
      <c r="BK452">
        <v>0</v>
      </c>
      <c r="BL452">
        <v>0</v>
      </c>
      <c r="BO452" t="s">
        <v>28335</v>
      </c>
      <c r="BP452">
        <v>10692</v>
      </c>
      <c r="BQ452">
        <v>787</v>
      </c>
      <c r="BR452">
        <v>16347</v>
      </c>
      <c r="BS452">
        <v>14830</v>
      </c>
      <c r="BT452">
        <v>7</v>
      </c>
      <c r="BU452" t="s">
        <v>24246</v>
      </c>
      <c r="BV452" t="s">
        <v>4695</v>
      </c>
      <c r="BX452">
        <v>44149.391064814816</v>
      </c>
    </row>
    <row r="453" spans="1:76" x14ac:dyDescent="0.25">
      <c r="A453" t="s">
        <v>28336</v>
      </c>
      <c r="B453" t="s">
        <v>208</v>
      </c>
      <c r="C453" t="s">
        <v>46</v>
      </c>
      <c r="D453">
        <v>39360</v>
      </c>
      <c r="H453" t="s">
        <v>47</v>
      </c>
      <c r="I453">
        <v>39360</v>
      </c>
      <c r="J453">
        <v>2008</v>
      </c>
      <c r="K453" t="s">
        <v>85</v>
      </c>
      <c r="L453" t="s">
        <v>209</v>
      </c>
      <c r="N453" t="s">
        <v>210</v>
      </c>
      <c r="O453" t="s">
        <v>199</v>
      </c>
      <c r="P453" t="s">
        <v>199</v>
      </c>
      <c r="R453">
        <v>982912007</v>
      </c>
      <c r="S453" t="s">
        <v>2637</v>
      </c>
      <c r="T453" t="s">
        <v>2637</v>
      </c>
      <c r="V453" t="s">
        <v>54</v>
      </c>
      <c r="W453">
        <v>13</v>
      </c>
      <c r="X453" t="s">
        <v>201</v>
      </c>
      <c r="Y453">
        <v>4856</v>
      </c>
      <c r="Z453" t="s">
        <v>199</v>
      </c>
      <c r="AA453" t="s">
        <v>57</v>
      </c>
      <c r="AC453" t="s">
        <v>146</v>
      </c>
      <c r="AD453" t="s">
        <v>4690</v>
      </c>
      <c r="AE453" t="s">
        <v>107</v>
      </c>
      <c r="AF453" t="s">
        <v>107</v>
      </c>
      <c r="AJ453" t="s">
        <v>58</v>
      </c>
      <c r="AK453" t="s">
        <v>59</v>
      </c>
      <c r="AL453">
        <v>39756</v>
      </c>
      <c r="AN453" t="b">
        <v>1</v>
      </c>
      <c r="AQ453" t="s">
        <v>60</v>
      </c>
      <c r="AR453" t="s">
        <v>61</v>
      </c>
      <c r="AS453" t="s">
        <v>62</v>
      </c>
      <c r="BB453" s="7" t="s">
        <v>210</v>
      </c>
      <c r="BC453" s="7" t="s">
        <v>199</v>
      </c>
      <c r="BE453" s="7">
        <v>982912007</v>
      </c>
      <c r="BG453" s="7">
        <v>104372.04</v>
      </c>
      <c r="BH453" s="7">
        <v>2591.81</v>
      </c>
      <c r="BI453">
        <v>101183.47</v>
      </c>
      <c r="BJ453">
        <v>0</v>
      </c>
      <c r="BK453">
        <v>0</v>
      </c>
      <c r="BL453">
        <v>0</v>
      </c>
      <c r="BM453">
        <v>3160.4</v>
      </c>
      <c r="BN453">
        <v>0</v>
      </c>
      <c r="BO453" t="s">
        <v>28337</v>
      </c>
      <c r="BP453">
        <v>10696</v>
      </c>
      <c r="BQ453">
        <v>1752</v>
      </c>
      <c r="BR453">
        <v>16346</v>
      </c>
      <c r="BS453">
        <v>14831</v>
      </c>
      <c r="BT453">
        <v>39</v>
      </c>
      <c r="BU453" t="s">
        <v>25154</v>
      </c>
      <c r="BV453" t="s">
        <v>4695</v>
      </c>
      <c r="BX453">
        <v>44149.391099537039</v>
      </c>
    </row>
    <row r="454" spans="1:76" x14ac:dyDescent="0.25">
      <c r="A454" t="s">
        <v>28338</v>
      </c>
      <c r="B454" t="s">
        <v>28339</v>
      </c>
      <c r="C454" t="s">
        <v>46</v>
      </c>
      <c r="D454">
        <v>39338</v>
      </c>
      <c r="I454">
        <v>39338</v>
      </c>
      <c r="J454">
        <v>2008</v>
      </c>
      <c r="K454" t="s">
        <v>85</v>
      </c>
      <c r="L454" t="s">
        <v>28340</v>
      </c>
      <c r="N454" t="s">
        <v>28341</v>
      </c>
      <c r="O454" t="s">
        <v>411</v>
      </c>
      <c r="P454" t="s">
        <v>115</v>
      </c>
      <c r="R454">
        <v>98332</v>
      </c>
      <c r="S454" t="s">
        <v>28342</v>
      </c>
      <c r="T454" t="s">
        <v>28343</v>
      </c>
      <c r="V454" t="s">
        <v>28344</v>
      </c>
      <c r="W454">
        <v>69</v>
      </c>
      <c r="X454" t="s">
        <v>4784</v>
      </c>
      <c r="Y454">
        <v>3879</v>
      </c>
      <c r="Z454" t="s">
        <v>115</v>
      </c>
      <c r="AA454" t="s">
        <v>4785</v>
      </c>
      <c r="AB454">
        <v>373207</v>
      </c>
      <c r="AC454" t="s">
        <v>146</v>
      </c>
      <c r="AD454" t="s">
        <v>4690</v>
      </c>
      <c r="AE454" t="s">
        <v>107</v>
      </c>
      <c r="AF454" t="s">
        <v>107</v>
      </c>
      <c r="AJ454" t="s">
        <v>58</v>
      </c>
      <c r="AK454" t="s">
        <v>59</v>
      </c>
      <c r="AL454">
        <v>39756</v>
      </c>
      <c r="AN454" t="b">
        <v>1</v>
      </c>
      <c r="AQ454" t="s">
        <v>73</v>
      </c>
      <c r="AR454" t="s">
        <v>99</v>
      </c>
      <c r="BB454" s="7" t="s">
        <v>28341</v>
      </c>
      <c r="BC454" s="7" t="s">
        <v>411</v>
      </c>
      <c r="BE454" s="7">
        <v>98332</v>
      </c>
      <c r="BO454" t="s">
        <v>28345</v>
      </c>
      <c r="BP454">
        <v>11259</v>
      </c>
      <c r="BQ454">
        <v>28711</v>
      </c>
      <c r="BR454">
        <v>16316</v>
      </c>
      <c r="BU454" t="s">
        <v>28346</v>
      </c>
      <c r="BV454" t="s">
        <v>4695</v>
      </c>
      <c r="BX454">
        <v>43598.300439814811</v>
      </c>
    </row>
    <row r="455" spans="1:76" x14ac:dyDescent="0.25">
      <c r="A455" t="s">
        <v>28347</v>
      </c>
      <c r="B455" t="s">
        <v>28348</v>
      </c>
      <c r="C455" t="s">
        <v>46</v>
      </c>
      <c r="D455">
        <v>39525</v>
      </c>
      <c r="H455" t="s">
        <v>47</v>
      </c>
      <c r="I455">
        <v>39525</v>
      </c>
      <c r="J455">
        <v>2008</v>
      </c>
      <c r="K455" t="s">
        <v>85</v>
      </c>
      <c r="L455" t="s">
        <v>28349</v>
      </c>
      <c r="N455" t="s">
        <v>28350</v>
      </c>
      <c r="O455" t="s">
        <v>241</v>
      </c>
      <c r="P455" t="s">
        <v>241</v>
      </c>
      <c r="R455">
        <v>98908</v>
      </c>
      <c r="V455" t="s">
        <v>4807</v>
      </c>
      <c r="W455">
        <v>23</v>
      </c>
      <c r="X455" t="s">
        <v>8532</v>
      </c>
      <c r="Y455">
        <v>4418</v>
      </c>
      <c r="Z455" t="s">
        <v>241</v>
      </c>
      <c r="AA455" t="s">
        <v>4785</v>
      </c>
      <c r="AB455">
        <v>91233</v>
      </c>
      <c r="AC455" t="s">
        <v>146</v>
      </c>
      <c r="AD455" t="s">
        <v>4690</v>
      </c>
      <c r="AE455" t="s">
        <v>107</v>
      </c>
      <c r="AF455" t="s">
        <v>107</v>
      </c>
      <c r="AJ455" t="s">
        <v>58</v>
      </c>
      <c r="AK455" t="s">
        <v>59</v>
      </c>
      <c r="AL455">
        <v>39756</v>
      </c>
      <c r="AN455" t="b">
        <v>1</v>
      </c>
      <c r="AQ455" t="s">
        <v>195</v>
      </c>
      <c r="AR455" t="s">
        <v>150</v>
      </c>
      <c r="BB455" s="7" t="s">
        <v>28350</v>
      </c>
      <c r="BC455" s="7" t="s">
        <v>241</v>
      </c>
      <c r="BE455" s="7">
        <v>98908</v>
      </c>
      <c r="BG455" s="7">
        <v>15045</v>
      </c>
      <c r="BH455" s="7">
        <v>1203.58</v>
      </c>
      <c r="BI455">
        <v>5189.6000000000004</v>
      </c>
      <c r="BJ455">
        <v>0</v>
      </c>
      <c r="BK455">
        <v>0</v>
      </c>
      <c r="BL455">
        <v>0</v>
      </c>
      <c r="BO455" t="s">
        <v>28351</v>
      </c>
      <c r="BP455">
        <v>11330</v>
      </c>
      <c r="BQ455">
        <v>3730</v>
      </c>
      <c r="BR455">
        <v>16313</v>
      </c>
      <c r="BS455">
        <v>14853</v>
      </c>
      <c r="BU455" t="s">
        <v>28352</v>
      </c>
      <c r="BV455" t="s">
        <v>4695</v>
      </c>
      <c r="BX455">
        <v>44149.391770833332</v>
      </c>
    </row>
    <row r="456" spans="1:76" x14ac:dyDescent="0.25">
      <c r="A456" t="s">
        <v>28353</v>
      </c>
      <c r="B456" t="s">
        <v>28354</v>
      </c>
      <c r="C456" t="s">
        <v>46</v>
      </c>
      <c r="D456">
        <v>39159</v>
      </c>
      <c r="I456">
        <v>39159</v>
      </c>
      <c r="J456">
        <v>2008</v>
      </c>
      <c r="K456" t="s">
        <v>77</v>
      </c>
      <c r="L456" t="s">
        <v>28340</v>
      </c>
      <c r="N456" t="s">
        <v>28341</v>
      </c>
      <c r="O456" t="s">
        <v>411</v>
      </c>
      <c r="P456" t="s">
        <v>115</v>
      </c>
      <c r="R456">
        <v>98332</v>
      </c>
      <c r="S456" t="s">
        <v>28342</v>
      </c>
      <c r="T456" t="s">
        <v>28343</v>
      </c>
      <c r="V456" t="s">
        <v>4783</v>
      </c>
      <c r="W456">
        <v>25</v>
      </c>
      <c r="X456" t="s">
        <v>4784</v>
      </c>
      <c r="Y456">
        <v>3879</v>
      </c>
      <c r="Z456" t="s">
        <v>115</v>
      </c>
      <c r="AA456" t="s">
        <v>4785</v>
      </c>
      <c r="AB456">
        <v>373207</v>
      </c>
      <c r="AC456" t="s">
        <v>146</v>
      </c>
      <c r="AD456" t="s">
        <v>4690</v>
      </c>
      <c r="AE456" t="s">
        <v>107</v>
      </c>
      <c r="AF456" t="s">
        <v>107</v>
      </c>
      <c r="AJ456" t="s">
        <v>58</v>
      </c>
      <c r="AK456" t="s">
        <v>59</v>
      </c>
      <c r="AL456">
        <v>39756</v>
      </c>
      <c r="AN456" t="b">
        <v>1</v>
      </c>
      <c r="AQ456" t="s">
        <v>73</v>
      </c>
      <c r="BB456" s="7" t="s">
        <v>28341</v>
      </c>
      <c r="BC456" s="7" t="s">
        <v>411</v>
      </c>
      <c r="BE456" s="7">
        <v>98332</v>
      </c>
      <c r="BO456" t="s">
        <v>28355</v>
      </c>
      <c r="BP456">
        <v>11321</v>
      </c>
      <c r="BQ456">
        <v>28711</v>
      </c>
      <c r="BR456">
        <v>16312</v>
      </c>
      <c r="BU456" t="s">
        <v>28346</v>
      </c>
      <c r="BV456" t="s">
        <v>4695</v>
      </c>
      <c r="BX456">
        <v>43598.300405092596</v>
      </c>
    </row>
    <row r="457" spans="1:76" x14ac:dyDescent="0.25">
      <c r="A457" t="s">
        <v>28356</v>
      </c>
      <c r="B457" t="s">
        <v>28357</v>
      </c>
      <c r="C457" t="s">
        <v>46</v>
      </c>
      <c r="D457">
        <v>39517</v>
      </c>
      <c r="H457" t="s">
        <v>289</v>
      </c>
      <c r="I457">
        <v>39517</v>
      </c>
      <c r="J457">
        <v>2008</v>
      </c>
      <c r="K457" t="s">
        <v>85</v>
      </c>
      <c r="L457" t="s">
        <v>28358</v>
      </c>
      <c r="N457" t="s">
        <v>28359</v>
      </c>
      <c r="O457" t="s">
        <v>462</v>
      </c>
      <c r="P457" t="s">
        <v>462</v>
      </c>
      <c r="R457">
        <v>99362</v>
      </c>
      <c r="T457" t="s">
        <v>28360</v>
      </c>
      <c r="V457" t="s">
        <v>4807</v>
      </c>
      <c r="W457">
        <v>23</v>
      </c>
      <c r="X457" t="s">
        <v>12122</v>
      </c>
      <c r="Y457">
        <v>4302</v>
      </c>
      <c r="Z457" t="s">
        <v>462</v>
      </c>
      <c r="AA457" t="s">
        <v>4785</v>
      </c>
      <c r="AB457">
        <v>28656</v>
      </c>
      <c r="AC457" t="s">
        <v>146</v>
      </c>
      <c r="AD457" t="s">
        <v>4690</v>
      </c>
      <c r="AE457" t="s">
        <v>107</v>
      </c>
      <c r="AF457" t="s">
        <v>107</v>
      </c>
      <c r="AJ457" t="s">
        <v>58</v>
      </c>
      <c r="AK457" t="s">
        <v>59</v>
      </c>
      <c r="AL457">
        <v>39756</v>
      </c>
      <c r="AN457" t="b">
        <v>1</v>
      </c>
      <c r="AQ457" t="s">
        <v>195</v>
      </c>
      <c r="AR457" t="s">
        <v>150</v>
      </c>
      <c r="BB457" s="7" t="s">
        <v>28359</v>
      </c>
      <c r="BC457" s="7" t="s">
        <v>462</v>
      </c>
      <c r="BE457" s="7">
        <v>99362</v>
      </c>
      <c r="BG457" s="7">
        <v>0</v>
      </c>
      <c r="BH457" s="7">
        <v>0</v>
      </c>
      <c r="BI457">
        <v>0</v>
      </c>
      <c r="BJ457">
        <v>0</v>
      </c>
      <c r="BK457">
        <v>0</v>
      </c>
      <c r="BL457">
        <v>0</v>
      </c>
      <c r="BO457" t="s">
        <v>28361</v>
      </c>
      <c r="BP457">
        <v>11586</v>
      </c>
      <c r="BQ457">
        <v>10318</v>
      </c>
      <c r="BR457">
        <v>16303</v>
      </c>
      <c r="BS457">
        <v>14871</v>
      </c>
      <c r="BU457" t="s">
        <v>28362</v>
      </c>
      <c r="BV457" t="s">
        <v>4695</v>
      </c>
      <c r="BX457">
        <v>44149.392430555556</v>
      </c>
    </row>
    <row r="458" spans="1:76" x14ac:dyDescent="0.25">
      <c r="A458" t="s">
        <v>28363</v>
      </c>
      <c r="B458" t="s">
        <v>4290</v>
      </c>
      <c r="C458" t="s">
        <v>46</v>
      </c>
      <c r="D458">
        <v>38407</v>
      </c>
      <c r="H458" t="s">
        <v>289</v>
      </c>
      <c r="I458">
        <v>38407</v>
      </c>
      <c r="J458">
        <v>2008</v>
      </c>
      <c r="K458" t="s">
        <v>85</v>
      </c>
      <c r="L458" t="s">
        <v>4291</v>
      </c>
      <c r="N458" t="s">
        <v>4292</v>
      </c>
      <c r="O458" t="s">
        <v>591</v>
      </c>
      <c r="R458">
        <v>98509</v>
      </c>
      <c r="S458" t="s">
        <v>4339</v>
      </c>
      <c r="T458" t="s">
        <v>4339</v>
      </c>
      <c r="V458" t="s">
        <v>1251</v>
      </c>
      <c r="W458">
        <v>3</v>
      </c>
      <c r="X458" t="s">
        <v>4770</v>
      </c>
      <c r="Y458">
        <v>1000</v>
      </c>
      <c r="AA458" t="s">
        <v>71</v>
      </c>
      <c r="AC458" t="s">
        <v>146</v>
      </c>
      <c r="AD458" t="s">
        <v>4690</v>
      </c>
      <c r="AE458" t="s">
        <v>107</v>
      </c>
      <c r="AF458" t="s">
        <v>107</v>
      </c>
      <c r="AJ458" t="s">
        <v>58</v>
      </c>
      <c r="AK458" t="s">
        <v>59</v>
      </c>
      <c r="AL458">
        <v>39756</v>
      </c>
      <c r="AN458" t="b">
        <v>1</v>
      </c>
      <c r="AQ458" t="s">
        <v>177</v>
      </c>
      <c r="BB458" s="7" t="s">
        <v>4292</v>
      </c>
      <c r="BC458" s="7" t="s">
        <v>591</v>
      </c>
      <c r="BE458" s="7">
        <v>98509</v>
      </c>
      <c r="BG458" s="7">
        <v>0</v>
      </c>
      <c r="BH458" s="7">
        <v>0</v>
      </c>
      <c r="BI458">
        <v>0</v>
      </c>
      <c r="BJ458">
        <v>0</v>
      </c>
      <c r="BK458">
        <v>0</v>
      </c>
      <c r="BL458">
        <v>0</v>
      </c>
      <c r="BO458" t="s">
        <v>28364</v>
      </c>
      <c r="BP458">
        <v>11600</v>
      </c>
      <c r="BQ458">
        <v>4258</v>
      </c>
      <c r="BR458">
        <v>16301</v>
      </c>
      <c r="BS458">
        <v>14875</v>
      </c>
      <c r="BU458" t="s">
        <v>23512</v>
      </c>
      <c r="BV458" t="s">
        <v>4695</v>
      </c>
      <c r="BX458">
        <v>44149.39261574074</v>
      </c>
    </row>
    <row r="459" spans="1:76" x14ac:dyDescent="0.25">
      <c r="A459" t="s">
        <v>28365</v>
      </c>
      <c r="B459" t="s">
        <v>3504</v>
      </c>
      <c r="C459" t="s">
        <v>46</v>
      </c>
      <c r="D459">
        <v>39215</v>
      </c>
      <c r="H459" t="s">
        <v>47</v>
      </c>
      <c r="I459">
        <v>39215</v>
      </c>
      <c r="J459">
        <v>2008</v>
      </c>
      <c r="K459" t="s">
        <v>85</v>
      </c>
      <c r="L459" t="s">
        <v>3505</v>
      </c>
      <c r="N459" t="s">
        <v>3506</v>
      </c>
      <c r="O459" t="s">
        <v>3507</v>
      </c>
      <c r="P459" t="s">
        <v>56</v>
      </c>
      <c r="R459">
        <v>990080107</v>
      </c>
      <c r="S459" t="s">
        <v>3509</v>
      </c>
      <c r="T459" t="s">
        <v>28366</v>
      </c>
      <c r="V459" t="s">
        <v>54</v>
      </c>
      <c r="W459">
        <v>13</v>
      </c>
      <c r="X459" t="s">
        <v>55</v>
      </c>
      <c r="Y459">
        <v>4791</v>
      </c>
      <c r="Z459" t="s">
        <v>56</v>
      </c>
      <c r="AA459" t="s">
        <v>57</v>
      </c>
      <c r="AC459" t="s">
        <v>146</v>
      </c>
      <c r="AD459" t="s">
        <v>4690</v>
      </c>
      <c r="AE459" t="s">
        <v>107</v>
      </c>
      <c r="AF459" t="s">
        <v>107</v>
      </c>
      <c r="AJ459" t="s">
        <v>58</v>
      </c>
      <c r="AK459" t="s">
        <v>59</v>
      </c>
      <c r="AL459">
        <v>39756</v>
      </c>
      <c r="AN459" t="b">
        <v>1</v>
      </c>
      <c r="AQ459" t="s">
        <v>60</v>
      </c>
      <c r="AR459" t="s">
        <v>99</v>
      </c>
      <c r="AS459" t="s">
        <v>100</v>
      </c>
      <c r="BB459" s="7" t="s">
        <v>3506</v>
      </c>
      <c r="BC459" s="7" t="s">
        <v>3507</v>
      </c>
      <c r="BE459" s="7">
        <v>990080107</v>
      </c>
      <c r="BG459" s="7">
        <v>50927.26</v>
      </c>
      <c r="BH459" s="7">
        <v>0</v>
      </c>
      <c r="BI459">
        <v>55355.519999999997</v>
      </c>
      <c r="BJ459">
        <v>0</v>
      </c>
      <c r="BK459">
        <v>1600</v>
      </c>
      <c r="BL459">
        <v>0</v>
      </c>
      <c r="BO459" t="s">
        <v>28367</v>
      </c>
      <c r="BP459">
        <v>11928</v>
      </c>
      <c r="BQ459">
        <v>10310</v>
      </c>
      <c r="BR459">
        <v>16285</v>
      </c>
      <c r="BS459">
        <v>14883</v>
      </c>
      <c r="BT459">
        <v>7</v>
      </c>
      <c r="BU459" t="s">
        <v>28368</v>
      </c>
      <c r="BV459" t="s">
        <v>4695</v>
      </c>
      <c r="BX459">
        <v>44149.392858796295</v>
      </c>
    </row>
    <row r="460" spans="1:76" x14ac:dyDescent="0.25">
      <c r="A460" t="s">
        <v>28369</v>
      </c>
      <c r="B460" t="s">
        <v>3268</v>
      </c>
      <c r="C460" t="s">
        <v>46</v>
      </c>
      <c r="D460">
        <v>39448</v>
      </c>
      <c r="H460" t="s">
        <v>599</v>
      </c>
      <c r="I460">
        <v>39448</v>
      </c>
      <c r="J460">
        <v>2008</v>
      </c>
      <c r="K460" t="s">
        <v>85</v>
      </c>
      <c r="L460" t="s">
        <v>3269</v>
      </c>
      <c r="N460" t="s">
        <v>3270</v>
      </c>
      <c r="O460" t="s">
        <v>2170</v>
      </c>
      <c r="P460" t="s">
        <v>115</v>
      </c>
      <c r="R460">
        <v>98387</v>
      </c>
      <c r="S460" t="s">
        <v>3271</v>
      </c>
      <c r="T460" t="s">
        <v>28370</v>
      </c>
      <c r="V460" t="s">
        <v>90</v>
      </c>
      <c r="W460">
        <v>12</v>
      </c>
      <c r="X460" t="s">
        <v>619</v>
      </c>
      <c r="Y460">
        <v>4731</v>
      </c>
      <c r="Z460" t="s">
        <v>115</v>
      </c>
      <c r="AA460" t="s">
        <v>57</v>
      </c>
      <c r="AC460" t="s">
        <v>146</v>
      </c>
      <c r="AD460" t="s">
        <v>4690</v>
      </c>
      <c r="AE460" t="s">
        <v>107</v>
      </c>
      <c r="AF460" t="s">
        <v>107</v>
      </c>
      <c r="AJ460" t="s">
        <v>58</v>
      </c>
      <c r="AK460" t="s">
        <v>59</v>
      </c>
      <c r="AL460">
        <v>39756</v>
      </c>
      <c r="AN460" t="b">
        <v>1</v>
      </c>
      <c r="AQ460" t="s">
        <v>177</v>
      </c>
      <c r="BB460" s="7" t="s">
        <v>3270</v>
      </c>
      <c r="BC460" s="7" t="s">
        <v>2170</v>
      </c>
      <c r="BE460" s="7">
        <v>98387</v>
      </c>
      <c r="BG460" s="7">
        <v>5373.55</v>
      </c>
      <c r="BH460" s="7">
        <v>100</v>
      </c>
      <c r="BI460">
        <v>5411.8</v>
      </c>
      <c r="BJ460">
        <v>0</v>
      </c>
      <c r="BK460">
        <v>0</v>
      </c>
      <c r="BL460">
        <v>0</v>
      </c>
      <c r="BO460" t="s">
        <v>28371</v>
      </c>
      <c r="BP460">
        <v>11946</v>
      </c>
      <c r="BQ460">
        <v>10309</v>
      </c>
      <c r="BR460">
        <v>16284</v>
      </c>
      <c r="BS460">
        <v>14887</v>
      </c>
      <c r="BT460">
        <v>2</v>
      </c>
      <c r="BU460" t="s">
        <v>28372</v>
      </c>
      <c r="BV460" t="s">
        <v>4695</v>
      </c>
      <c r="BX460">
        <v>44149.393009259256</v>
      </c>
    </row>
    <row r="461" spans="1:76" x14ac:dyDescent="0.25">
      <c r="A461" t="s">
        <v>28373</v>
      </c>
      <c r="B461" t="s">
        <v>2638</v>
      </c>
      <c r="C461" t="s">
        <v>46</v>
      </c>
      <c r="D461">
        <v>39233</v>
      </c>
      <c r="H461" t="s">
        <v>47</v>
      </c>
      <c r="I461">
        <v>39233</v>
      </c>
      <c r="J461">
        <v>2008</v>
      </c>
      <c r="K461" t="s">
        <v>85</v>
      </c>
      <c r="L461" t="s">
        <v>2639</v>
      </c>
      <c r="N461" t="s">
        <v>2640</v>
      </c>
      <c r="O461" t="s">
        <v>912</v>
      </c>
      <c r="R461">
        <v>98501</v>
      </c>
      <c r="S461" t="s">
        <v>2641</v>
      </c>
      <c r="T461" t="s">
        <v>28374</v>
      </c>
      <c r="V461" t="s">
        <v>222</v>
      </c>
      <c r="W461">
        <v>11</v>
      </c>
      <c r="X461" t="s">
        <v>4770</v>
      </c>
      <c r="Y461">
        <v>1000</v>
      </c>
      <c r="AA461" t="s">
        <v>71</v>
      </c>
      <c r="AC461" t="s">
        <v>146</v>
      </c>
      <c r="AD461" t="s">
        <v>4690</v>
      </c>
      <c r="AE461" t="s">
        <v>107</v>
      </c>
      <c r="AF461" t="s">
        <v>107</v>
      </c>
      <c r="AJ461" t="s">
        <v>58</v>
      </c>
      <c r="AK461" t="s">
        <v>59</v>
      </c>
      <c r="AL461">
        <v>39756</v>
      </c>
      <c r="AN461" t="b">
        <v>1</v>
      </c>
      <c r="AQ461" t="s">
        <v>60</v>
      </c>
      <c r="AR461" t="s">
        <v>99</v>
      </c>
      <c r="AS461" t="s">
        <v>100</v>
      </c>
      <c r="BB461" s="7" t="s">
        <v>2640</v>
      </c>
      <c r="BC461" s="7" t="s">
        <v>912</v>
      </c>
      <c r="BE461" s="7">
        <v>98501</v>
      </c>
      <c r="BG461" s="7">
        <v>120603.03</v>
      </c>
      <c r="BH461" s="7">
        <v>0</v>
      </c>
      <c r="BI461">
        <v>120603.03</v>
      </c>
      <c r="BJ461">
        <v>0</v>
      </c>
      <c r="BK461">
        <v>0</v>
      </c>
      <c r="BL461">
        <v>0</v>
      </c>
      <c r="BO461" t="s">
        <v>28375</v>
      </c>
      <c r="BP461">
        <v>12046</v>
      </c>
      <c r="BQ461">
        <v>10307</v>
      </c>
      <c r="BR461">
        <v>16281</v>
      </c>
      <c r="BS461">
        <v>14891</v>
      </c>
      <c r="BU461" t="s">
        <v>28376</v>
      </c>
      <c r="BV461" t="s">
        <v>4695</v>
      </c>
      <c r="BX461">
        <v>44149.393101851849</v>
      </c>
    </row>
    <row r="462" spans="1:76" x14ac:dyDescent="0.25">
      <c r="A462" t="s">
        <v>28377</v>
      </c>
      <c r="B462" t="s">
        <v>28378</v>
      </c>
      <c r="C462" t="s">
        <v>46</v>
      </c>
      <c r="D462">
        <v>39605</v>
      </c>
      <c r="I462">
        <v>39605</v>
      </c>
      <c r="J462">
        <v>2008</v>
      </c>
      <c r="K462" t="s">
        <v>85</v>
      </c>
      <c r="L462" t="s">
        <v>28379</v>
      </c>
      <c r="N462" t="s">
        <v>28380</v>
      </c>
      <c r="O462" t="s">
        <v>458</v>
      </c>
      <c r="P462" t="s">
        <v>459</v>
      </c>
      <c r="R462">
        <v>993288727</v>
      </c>
      <c r="S462" t="s">
        <v>28381</v>
      </c>
      <c r="T462" t="s">
        <v>28382</v>
      </c>
      <c r="V462" t="s">
        <v>4807</v>
      </c>
      <c r="W462">
        <v>23</v>
      </c>
      <c r="X462" t="s">
        <v>17282</v>
      </c>
      <c r="Y462">
        <v>3176</v>
      </c>
      <c r="Z462" t="s">
        <v>459</v>
      </c>
      <c r="AA462" t="s">
        <v>4785</v>
      </c>
      <c r="AB462">
        <v>2461</v>
      </c>
      <c r="AC462" t="s">
        <v>146</v>
      </c>
      <c r="AD462" t="s">
        <v>4690</v>
      </c>
      <c r="AE462" t="s">
        <v>107</v>
      </c>
      <c r="AF462" t="s">
        <v>107</v>
      </c>
      <c r="AJ462" t="s">
        <v>58</v>
      </c>
      <c r="AK462" t="s">
        <v>59</v>
      </c>
      <c r="AL462">
        <v>39756</v>
      </c>
      <c r="AN462" t="b">
        <v>1</v>
      </c>
      <c r="AQ462" t="s">
        <v>177</v>
      </c>
      <c r="BB462" s="7" t="s">
        <v>28380</v>
      </c>
      <c r="BC462" s="7" t="s">
        <v>458</v>
      </c>
      <c r="BE462" s="7">
        <v>993288727</v>
      </c>
      <c r="BO462" t="s">
        <v>28383</v>
      </c>
      <c r="BP462">
        <v>12173</v>
      </c>
      <c r="BQ462">
        <v>2219</v>
      </c>
      <c r="BR462">
        <v>16280</v>
      </c>
      <c r="BU462" t="s">
        <v>28384</v>
      </c>
      <c r="BV462" t="s">
        <v>4695</v>
      </c>
      <c r="BX462">
        <v>43598.300104166665</v>
      </c>
    </row>
    <row r="463" spans="1:76" x14ac:dyDescent="0.25">
      <c r="A463" t="s">
        <v>28385</v>
      </c>
      <c r="B463" t="s">
        <v>2222</v>
      </c>
      <c r="C463" t="s">
        <v>46</v>
      </c>
      <c r="D463">
        <v>39677</v>
      </c>
      <c r="H463" t="s">
        <v>599</v>
      </c>
      <c r="I463">
        <v>39677</v>
      </c>
      <c r="J463">
        <v>2008</v>
      </c>
      <c r="K463" t="s">
        <v>85</v>
      </c>
      <c r="L463" t="s">
        <v>28386</v>
      </c>
      <c r="N463" t="s">
        <v>2223</v>
      </c>
      <c r="O463" t="s">
        <v>125</v>
      </c>
      <c r="P463" t="s">
        <v>115</v>
      </c>
      <c r="R463">
        <v>984661222</v>
      </c>
      <c r="T463" t="s">
        <v>28387</v>
      </c>
      <c r="V463" t="s">
        <v>54</v>
      </c>
      <c r="W463">
        <v>13</v>
      </c>
      <c r="X463" t="s">
        <v>127</v>
      </c>
      <c r="Y463">
        <v>4833</v>
      </c>
      <c r="Z463" t="s">
        <v>115</v>
      </c>
      <c r="AA463" t="s">
        <v>57</v>
      </c>
      <c r="AC463" t="s">
        <v>146</v>
      </c>
      <c r="AD463" t="s">
        <v>4690</v>
      </c>
      <c r="AE463" t="s">
        <v>107</v>
      </c>
      <c r="AF463" t="s">
        <v>107</v>
      </c>
      <c r="AJ463" t="s">
        <v>58</v>
      </c>
      <c r="AK463" t="s">
        <v>59</v>
      </c>
      <c r="AL463">
        <v>39756</v>
      </c>
      <c r="AN463" t="b">
        <v>1</v>
      </c>
      <c r="AQ463" t="s">
        <v>60</v>
      </c>
      <c r="AR463" t="s">
        <v>99</v>
      </c>
      <c r="AS463" t="s">
        <v>4734</v>
      </c>
      <c r="BB463" s="7" t="s">
        <v>2223</v>
      </c>
      <c r="BC463" s="7" t="s">
        <v>125</v>
      </c>
      <c r="BE463" s="7">
        <v>984661222</v>
      </c>
      <c r="BG463" s="7">
        <v>4370</v>
      </c>
      <c r="BH463" s="7">
        <v>0</v>
      </c>
      <c r="BI463">
        <v>2967.16</v>
      </c>
      <c r="BJ463">
        <v>0</v>
      </c>
      <c r="BK463">
        <v>0</v>
      </c>
      <c r="BL463">
        <v>0</v>
      </c>
      <c r="BO463" t="s">
        <v>28388</v>
      </c>
      <c r="BP463">
        <v>12300</v>
      </c>
      <c r="BQ463">
        <v>2308</v>
      </c>
      <c r="BR463">
        <v>16276</v>
      </c>
      <c r="BS463">
        <v>14903</v>
      </c>
      <c r="BT463">
        <v>28</v>
      </c>
      <c r="BU463" t="s">
        <v>28389</v>
      </c>
      <c r="BV463" t="s">
        <v>4695</v>
      </c>
      <c r="BX463">
        <v>44149.393692129626</v>
      </c>
    </row>
    <row r="464" spans="1:76" x14ac:dyDescent="0.25">
      <c r="A464" t="s">
        <v>28390</v>
      </c>
      <c r="B464" t="s">
        <v>2120</v>
      </c>
      <c r="C464" t="s">
        <v>46</v>
      </c>
      <c r="D464">
        <v>39198</v>
      </c>
      <c r="H464" t="s">
        <v>47</v>
      </c>
      <c r="I464">
        <v>39198</v>
      </c>
      <c r="J464">
        <v>2008</v>
      </c>
      <c r="K464" t="s">
        <v>85</v>
      </c>
      <c r="L464" t="s">
        <v>2121</v>
      </c>
      <c r="N464" t="s">
        <v>2122</v>
      </c>
      <c r="O464" t="s">
        <v>105</v>
      </c>
      <c r="P464" t="s">
        <v>105</v>
      </c>
      <c r="R464">
        <v>99203</v>
      </c>
      <c r="S464" t="s">
        <v>2123</v>
      </c>
      <c r="T464" t="s">
        <v>25534</v>
      </c>
      <c r="V464" t="s">
        <v>54</v>
      </c>
      <c r="W464">
        <v>13</v>
      </c>
      <c r="X464" t="s">
        <v>106</v>
      </c>
      <c r="Y464">
        <v>4789</v>
      </c>
      <c r="Z464" t="s">
        <v>105</v>
      </c>
      <c r="AA464" t="s">
        <v>57</v>
      </c>
      <c r="AC464" t="s">
        <v>146</v>
      </c>
      <c r="AD464" t="s">
        <v>4690</v>
      </c>
      <c r="AE464" t="s">
        <v>107</v>
      </c>
      <c r="AF464" t="s">
        <v>107</v>
      </c>
      <c r="AJ464" t="s">
        <v>58</v>
      </c>
      <c r="AK464" t="s">
        <v>59</v>
      </c>
      <c r="AL464">
        <v>39756</v>
      </c>
      <c r="AN464" t="b">
        <v>1</v>
      </c>
      <c r="AQ464" t="s">
        <v>60</v>
      </c>
      <c r="AR464" t="s">
        <v>99</v>
      </c>
      <c r="AS464" t="s">
        <v>62</v>
      </c>
      <c r="BB464" s="7" t="s">
        <v>2122</v>
      </c>
      <c r="BC464" s="7" t="s">
        <v>105</v>
      </c>
      <c r="BE464" s="7">
        <v>99203</v>
      </c>
      <c r="BG464" s="7">
        <v>130847.39</v>
      </c>
      <c r="BH464" s="7">
        <v>10507.13</v>
      </c>
      <c r="BI464">
        <v>140491.15</v>
      </c>
      <c r="BJ464">
        <v>0</v>
      </c>
      <c r="BK464">
        <v>0</v>
      </c>
      <c r="BL464">
        <v>0</v>
      </c>
      <c r="BM464">
        <v>6093.94</v>
      </c>
      <c r="BN464">
        <v>16269.95</v>
      </c>
      <c r="BO464" t="s">
        <v>28391</v>
      </c>
      <c r="BP464">
        <v>238</v>
      </c>
      <c r="BQ464">
        <v>26353</v>
      </c>
      <c r="BR464">
        <v>16786</v>
      </c>
      <c r="BS464">
        <v>14345</v>
      </c>
      <c r="BT464">
        <v>6</v>
      </c>
      <c r="BU464" t="s">
        <v>23763</v>
      </c>
      <c r="BV464" t="s">
        <v>4695</v>
      </c>
      <c r="BX464">
        <v>44149.369618055556</v>
      </c>
    </row>
    <row r="465" spans="1:76" x14ac:dyDescent="0.25">
      <c r="A465" t="s">
        <v>28392</v>
      </c>
      <c r="B465" t="s">
        <v>3442</v>
      </c>
      <c r="C465" t="s">
        <v>46</v>
      </c>
      <c r="D465">
        <v>39350</v>
      </c>
      <c r="H465" t="s">
        <v>289</v>
      </c>
      <c r="I465">
        <v>39350</v>
      </c>
      <c r="J465">
        <v>2008</v>
      </c>
      <c r="K465" t="s">
        <v>85</v>
      </c>
      <c r="L465" t="s">
        <v>24562</v>
      </c>
      <c r="N465" t="s">
        <v>4370</v>
      </c>
      <c r="O465" t="s">
        <v>1985</v>
      </c>
      <c r="R465">
        <v>990220751</v>
      </c>
      <c r="S465" t="s">
        <v>3444</v>
      </c>
      <c r="T465" t="s">
        <v>24563</v>
      </c>
      <c r="V465" t="s">
        <v>1251</v>
      </c>
      <c r="W465">
        <v>3</v>
      </c>
      <c r="X465" t="s">
        <v>4770</v>
      </c>
      <c r="Y465">
        <v>1000</v>
      </c>
      <c r="AA465" t="s">
        <v>71</v>
      </c>
      <c r="AC465" t="s">
        <v>146</v>
      </c>
      <c r="AD465" t="s">
        <v>4690</v>
      </c>
      <c r="AE465" t="s">
        <v>107</v>
      </c>
      <c r="AF465" t="s">
        <v>107</v>
      </c>
      <c r="AJ465" t="s">
        <v>58</v>
      </c>
      <c r="AK465" t="s">
        <v>59</v>
      </c>
      <c r="AL465">
        <v>39756</v>
      </c>
      <c r="AN465" t="b">
        <v>1</v>
      </c>
      <c r="AQ465" t="s">
        <v>177</v>
      </c>
      <c r="BB465" s="7" t="s">
        <v>4370</v>
      </c>
      <c r="BC465" s="7" t="s">
        <v>1985</v>
      </c>
      <c r="BE465" s="7">
        <v>990220751</v>
      </c>
      <c r="BG465" s="7">
        <v>0</v>
      </c>
      <c r="BH465" s="7">
        <v>82.5</v>
      </c>
      <c r="BI465">
        <v>0</v>
      </c>
      <c r="BJ465">
        <v>0</v>
      </c>
      <c r="BK465">
        <v>0</v>
      </c>
      <c r="BL465">
        <v>0</v>
      </c>
      <c r="BO465" t="s">
        <v>28393</v>
      </c>
      <c r="BP465">
        <v>300</v>
      </c>
      <c r="BQ465">
        <v>205</v>
      </c>
      <c r="BR465">
        <v>16784</v>
      </c>
      <c r="BS465">
        <v>14346</v>
      </c>
      <c r="BU465" t="s">
        <v>24565</v>
      </c>
      <c r="BV465" t="s">
        <v>4695</v>
      </c>
      <c r="BX465">
        <v>44149.369664351849</v>
      </c>
    </row>
    <row r="466" spans="1:76" x14ac:dyDescent="0.25">
      <c r="A466" t="s">
        <v>28394</v>
      </c>
      <c r="B466" t="s">
        <v>749</v>
      </c>
      <c r="C466" t="s">
        <v>46</v>
      </c>
      <c r="D466">
        <v>39455</v>
      </c>
      <c r="H466" t="s">
        <v>47</v>
      </c>
      <c r="I466">
        <v>39455</v>
      </c>
      <c r="J466">
        <v>2008</v>
      </c>
      <c r="K466" t="s">
        <v>85</v>
      </c>
      <c r="L466" t="s">
        <v>750</v>
      </c>
      <c r="N466" t="s">
        <v>3237</v>
      </c>
      <c r="O466" t="s">
        <v>110</v>
      </c>
      <c r="P466" t="s">
        <v>115</v>
      </c>
      <c r="R466">
        <v>983679535</v>
      </c>
      <c r="S466" t="s">
        <v>753</v>
      </c>
      <c r="T466" t="s">
        <v>28395</v>
      </c>
      <c r="V466" t="s">
        <v>54</v>
      </c>
      <c r="W466">
        <v>13</v>
      </c>
      <c r="X466" t="s">
        <v>114</v>
      </c>
      <c r="Y466">
        <v>4829</v>
      </c>
      <c r="Z466" t="s">
        <v>115</v>
      </c>
      <c r="AA466" t="s">
        <v>57</v>
      </c>
      <c r="AC466" t="s">
        <v>146</v>
      </c>
      <c r="AD466" t="s">
        <v>4690</v>
      </c>
      <c r="AE466" t="s">
        <v>107</v>
      </c>
      <c r="AF466" t="s">
        <v>107</v>
      </c>
      <c r="AJ466" t="s">
        <v>58</v>
      </c>
      <c r="AK466" t="s">
        <v>59</v>
      </c>
      <c r="AL466">
        <v>39756</v>
      </c>
      <c r="AN466" t="b">
        <v>1</v>
      </c>
      <c r="AQ466" t="s">
        <v>60</v>
      </c>
      <c r="AR466" t="s">
        <v>61</v>
      </c>
      <c r="AS466" t="s">
        <v>100</v>
      </c>
      <c r="BB466" s="7" t="s">
        <v>3237</v>
      </c>
      <c r="BC466" s="7" t="s">
        <v>110</v>
      </c>
      <c r="BE466" s="7">
        <v>983679535</v>
      </c>
      <c r="BG466" s="7">
        <v>180393.66</v>
      </c>
      <c r="BH466" s="7">
        <v>0</v>
      </c>
      <c r="BI466">
        <v>171746.14</v>
      </c>
      <c r="BJ466">
        <v>0</v>
      </c>
      <c r="BK466">
        <v>0</v>
      </c>
      <c r="BL466">
        <v>0</v>
      </c>
      <c r="BM466">
        <v>152452.74</v>
      </c>
      <c r="BN466">
        <v>34313.879999999997</v>
      </c>
      <c r="BO466" t="s">
        <v>28396</v>
      </c>
      <c r="BP466">
        <v>587</v>
      </c>
      <c r="BQ466">
        <v>1811</v>
      </c>
      <c r="BR466">
        <v>16772</v>
      </c>
      <c r="BS466">
        <v>14359</v>
      </c>
      <c r="BT466">
        <v>26</v>
      </c>
      <c r="BU466" t="s">
        <v>24573</v>
      </c>
      <c r="BV466" t="s">
        <v>4695</v>
      </c>
      <c r="BX466">
        <v>44149.369930555556</v>
      </c>
    </row>
    <row r="467" spans="1:76" x14ac:dyDescent="0.25">
      <c r="A467" t="s">
        <v>28397</v>
      </c>
      <c r="B467" t="s">
        <v>1546</v>
      </c>
      <c r="C467" t="s">
        <v>46</v>
      </c>
      <c r="D467">
        <v>39455</v>
      </c>
      <c r="H467" t="s">
        <v>47</v>
      </c>
      <c r="I467">
        <v>39455</v>
      </c>
      <c r="J467">
        <v>2008</v>
      </c>
      <c r="K467" t="s">
        <v>77</v>
      </c>
      <c r="L467" t="s">
        <v>1547</v>
      </c>
      <c r="N467" t="s">
        <v>1548</v>
      </c>
      <c r="O467" t="s">
        <v>143</v>
      </c>
      <c r="P467" t="s">
        <v>115</v>
      </c>
      <c r="R467">
        <v>98443</v>
      </c>
      <c r="S467" t="s">
        <v>1549</v>
      </c>
      <c r="T467" t="s">
        <v>28398</v>
      </c>
      <c r="V467" t="s">
        <v>54</v>
      </c>
      <c r="W467">
        <v>13</v>
      </c>
      <c r="X467" t="s">
        <v>386</v>
      </c>
      <c r="Y467">
        <v>4827</v>
      </c>
      <c r="Z467" t="s">
        <v>115</v>
      </c>
      <c r="AA467" t="s">
        <v>57</v>
      </c>
      <c r="AC467" t="s">
        <v>146</v>
      </c>
      <c r="AD467" t="s">
        <v>4690</v>
      </c>
      <c r="AE467" t="s">
        <v>107</v>
      </c>
      <c r="AF467" t="s">
        <v>107</v>
      </c>
      <c r="AJ467" t="s">
        <v>58</v>
      </c>
      <c r="AK467" t="s">
        <v>59</v>
      </c>
      <c r="AL467">
        <v>39756</v>
      </c>
      <c r="AN467" t="b">
        <v>1</v>
      </c>
      <c r="AQ467" t="s">
        <v>73</v>
      </c>
      <c r="BB467" s="7" t="s">
        <v>1548</v>
      </c>
      <c r="BC467" s="7" t="s">
        <v>143</v>
      </c>
      <c r="BE467" s="7">
        <v>98443</v>
      </c>
      <c r="BG467" s="7">
        <v>1500</v>
      </c>
      <c r="BH467" s="7">
        <v>0</v>
      </c>
      <c r="BI467">
        <v>205</v>
      </c>
      <c r="BJ467">
        <v>0</v>
      </c>
      <c r="BK467">
        <v>0</v>
      </c>
      <c r="BL467">
        <v>0</v>
      </c>
      <c r="BO467" t="s">
        <v>28399</v>
      </c>
      <c r="BP467">
        <v>904</v>
      </c>
      <c r="BQ467">
        <v>10518</v>
      </c>
      <c r="BR467">
        <v>16757</v>
      </c>
      <c r="BS467">
        <v>14374</v>
      </c>
      <c r="BT467">
        <v>25</v>
      </c>
      <c r="BU467" t="s">
        <v>28400</v>
      </c>
      <c r="BV467" t="s">
        <v>4695</v>
      </c>
      <c r="BX467">
        <v>44149.370509259257</v>
      </c>
    </row>
    <row r="468" spans="1:76" x14ac:dyDescent="0.25">
      <c r="A468" t="s">
        <v>28401</v>
      </c>
      <c r="B468" t="s">
        <v>1479</v>
      </c>
      <c r="C468" t="s">
        <v>46</v>
      </c>
      <c r="D468">
        <v>39222</v>
      </c>
      <c r="H468" t="s">
        <v>47</v>
      </c>
      <c r="I468">
        <v>39222</v>
      </c>
      <c r="J468">
        <v>2008</v>
      </c>
      <c r="K468" t="s">
        <v>85</v>
      </c>
      <c r="L468" t="s">
        <v>24579</v>
      </c>
      <c r="N468" t="s">
        <v>1480</v>
      </c>
      <c r="O468" t="s">
        <v>1481</v>
      </c>
      <c r="P468" t="s">
        <v>394</v>
      </c>
      <c r="R468">
        <v>982779679</v>
      </c>
      <c r="T468" t="s">
        <v>24580</v>
      </c>
      <c r="V468" t="s">
        <v>54</v>
      </c>
      <c r="W468">
        <v>13</v>
      </c>
      <c r="X468" t="s">
        <v>395</v>
      </c>
      <c r="Y468">
        <v>4797</v>
      </c>
      <c r="Z468" t="s">
        <v>394</v>
      </c>
      <c r="AA468" t="s">
        <v>57</v>
      </c>
      <c r="AC468" t="s">
        <v>146</v>
      </c>
      <c r="AD468" t="s">
        <v>4690</v>
      </c>
      <c r="AE468" t="s">
        <v>107</v>
      </c>
      <c r="AF468" t="s">
        <v>107</v>
      </c>
      <c r="AJ468" t="s">
        <v>58</v>
      </c>
      <c r="AK468" t="s">
        <v>59</v>
      </c>
      <c r="AL468">
        <v>39756</v>
      </c>
      <c r="AN468" t="b">
        <v>1</v>
      </c>
      <c r="AQ468" t="s">
        <v>60</v>
      </c>
      <c r="AR468" t="s">
        <v>61</v>
      </c>
      <c r="AS468" t="s">
        <v>62</v>
      </c>
      <c r="BB468" s="7" t="s">
        <v>1480</v>
      </c>
      <c r="BC468" s="7" t="s">
        <v>1481</v>
      </c>
      <c r="BE468" s="7">
        <v>982779679</v>
      </c>
      <c r="BG468" s="7">
        <v>152740.54999999999</v>
      </c>
      <c r="BH468" s="7">
        <v>500</v>
      </c>
      <c r="BI468">
        <v>144600.85</v>
      </c>
      <c r="BJ468">
        <v>0</v>
      </c>
      <c r="BK468">
        <v>0</v>
      </c>
      <c r="BL468">
        <v>0</v>
      </c>
      <c r="BM468">
        <v>12025.65</v>
      </c>
      <c r="BN468">
        <v>0</v>
      </c>
      <c r="BO468" t="s">
        <v>28402</v>
      </c>
      <c r="BP468">
        <v>888</v>
      </c>
      <c r="BQ468">
        <v>26984</v>
      </c>
      <c r="BR468">
        <v>16756</v>
      </c>
      <c r="BS468">
        <v>14371</v>
      </c>
      <c r="BT468">
        <v>10</v>
      </c>
      <c r="BU468" t="s">
        <v>21588</v>
      </c>
      <c r="BV468" t="s">
        <v>4695</v>
      </c>
      <c r="BX468">
        <v>44149.370370370372</v>
      </c>
    </row>
    <row r="469" spans="1:76" x14ac:dyDescent="0.25">
      <c r="A469" t="s">
        <v>28403</v>
      </c>
      <c r="B469" t="s">
        <v>28404</v>
      </c>
      <c r="C469" t="s">
        <v>46</v>
      </c>
      <c r="D469">
        <v>39614</v>
      </c>
      <c r="I469">
        <v>39614</v>
      </c>
      <c r="J469">
        <v>2008</v>
      </c>
      <c r="K469" t="s">
        <v>85</v>
      </c>
      <c r="L469" t="s">
        <v>28405</v>
      </c>
      <c r="N469" t="s">
        <v>28406</v>
      </c>
      <c r="O469" t="s">
        <v>251</v>
      </c>
      <c r="P469" t="s">
        <v>252</v>
      </c>
      <c r="R469">
        <v>98802</v>
      </c>
      <c r="T469" t="s">
        <v>28407</v>
      </c>
      <c r="V469" t="s">
        <v>4807</v>
      </c>
      <c r="W469">
        <v>23</v>
      </c>
      <c r="X469" t="s">
        <v>7405</v>
      </c>
      <c r="Y469">
        <v>3235</v>
      </c>
      <c r="Z469" t="s">
        <v>252</v>
      </c>
      <c r="AA469" t="s">
        <v>4785</v>
      </c>
      <c r="AB469">
        <v>18053</v>
      </c>
      <c r="AC469" t="s">
        <v>146</v>
      </c>
      <c r="AD469" t="s">
        <v>4690</v>
      </c>
      <c r="AE469" t="s">
        <v>107</v>
      </c>
      <c r="AF469" t="s">
        <v>107</v>
      </c>
      <c r="AJ469" t="s">
        <v>58</v>
      </c>
      <c r="AK469" t="s">
        <v>59</v>
      </c>
      <c r="AL469">
        <v>39756</v>
      </c>
      <c r="AN469" t="b">
        <v>1</v>
      </c>
      <c r="AQ469" t="s">
        <v>177</v>
      </c>
      <c r="BB469" s="7" t="s">
        <v>28406</v>
      </c>
      <c r="BC469" s="7" t="s">
        <v>251</v>
      </c>
      <c r="BE469" s="7">
        <v>98802</v>
      </c>
      <c r="BO469" t="s">
        <v>28408</v>
      </c>
      <c r="BP469">
        <v>944</v>
      </c>
      <c r="BQ469">
        <v>7589</v>
      </c>
      <c r="BR469">
        <v>16755</v>
      </c>
      <c r="BU469" t="s">
        <v>28409</v>
      </c>
      <c r="BV469" t="s">
        <v>4695</v>
      </c>
      <c r="BX469">
        <v>43598.304386574076</v>
      </c>
    </row>
    <row r="470" spans="1:76" x14ac:dyDescent="0.25">
      <c r="A470" t="s">
        <v>28410</v>
      </c>
      <c r="B470" t="s">
        <v>23468</v>
      </c>
      <c r="C470" t="s">
        <v>46</v>
      </c>
      <c r="D470">
        <v>39513</v>
      </c>
      <c r="H470" t="s">
        <v>47</v>
      </c>
      <c r="I470">
        <v>39513</v>
      </c>
      <c r="J470">
        <v>2008</v>
      </c>
      <c r="K470" t="s">
        <v>85</v>
      </c>
      <c r="L470" t="s">
        <v>23469</v>
      </c>
      <c r="N470" t="s">
        <v>28411</v>
      </c>
      <c r="O470" t="s">
        <v>96</v>
      </c>
      <c r="P470" t="s">
        <v>96</v>
      </c>
      <c r="R470">
        <v>98336</v>
      </c>
      <c r="V470" t="s">
        <v>4807</v>
      </c>
      <c r="W470">
        <v>23</v>
      </c>
      <c r="X470" t="s">
        <v>7019</v>
      </c>
      <c r="Y470">
        <v>4725</v>
      </c>
      <c r="Z470" t="s">
        <v>96</v>
      </c>
      <c r="AA470" t="s">
        <v>4785</v>
      </c>
      <c r="AB470">
        <v>78479</v>
      </c>
      <c r="AC470" t="s">
        <v>146</v>
      </c>
      <c r="AD470" t="s">
        <v>4690</v>
      </c>
      <c r="AE470" t="s">
        <v>107</v>
      </c>
      <c r="AF470" t="s">
        <v>107</v>
      </c>
      <c r="AJ470" t="s">
        <v>58</v>
      </c>
      <c r="AK470" t="s">
        <v>59</v>
      </c>
      <c r="AL470">
        <v>39756</v>
      </c>
      <c r="AN470" t="b">
        <v>1</v>
      </c>
      <c r="AQ470" t="s">
        <v>60</v>
      </c>
      <c r="AR470" t="s">
        <v>61</v>
      </c>
      <c r="BB470" s="7" t="s">
        <v>28411</v>
      </c>
      <c r="BC470" s="7" t="s">
        <v>96</v>
      </c>
      <c r="BE470" s="7">
        <v>98336</v>
      </c>
      <c r="BG470" s="7">
        <v>20069.990000000002</v>
      </c>
      <c r="BH470" s="7">
        <v>0</v>
      </c>
      <c r="BI470">
        <v>22069.99</v>
      </c>
      <c r="BJ470">
        <v>0</v>
      </c>
      <c r="BK470">
        <v>0</v>
      </c>
      <c r="BL470">
        <v>0</v>
      </c>
      <c r="BO470" t="s">
        <v>28412</v>
      </c>
      <c r="BP470">
        <v>1098</v>
      </c>
      <c r="BQ470">
        <v>1071</v>
      </c>
      <c r="BR470">
        <v>16746</v>
      </c>
      <c r="BS470">
        <v>14383</v>
      </c>
      <c r="BU470" t="s">
        <v>22343</v>
      </c>
      <c r="BV470" t="s">
        <v>4695</v>
      </c>
      <c r="BX470">
        <v>44149.370740740742</v>
      </c>
    </row>
    <row r="471" spans="1:76" x14ac:dyDescent="0.25">
      <c r="A471" t="s">
        <v>28413</v>
      </c>
      <c r="B471" t="s">
        <v>28414</v>
      </c>
      <c r="C471" t="s">
        <v>46</v>
      </c>
      <c r="D471">
        <v>39624</v>
      </c>
      <c r="H471" t="s">
        <v>47</v>
      </c>
      <c r="I471">
        <v>39624</v>
      </c>
      <c r="J471">
        <v>2008</v>
      </c>
      <c r="K471" t="s">
        <v>85</v>
      </c>
      <c r="L471" t="s">
        <v>28415</v>
      </c>
      <c r="N471" t="s">
        <v>28416</v>
      </c>
      <c r="O471" t="s">
        <v>873</v>
      </c>
      <c r="P471" t="s">
        <v>226</v>
      </c>
      <c r="R471">
        <v>98606</v>
      </c>
      <c r="T471" t="s">
        <v>28417</v>
      </c>
      <c r="V471" t="s">
        <v>4783</v>
      </c>
      <c r="W471">
        <v>25</v>
      </c>
      <c r="X471" t="s">
        <v>6013</v>
      </c>
      <c r="Y471">
        <v>3147</v>
      </c>
      <c r="Z471" t="s">
        <v>226</v>
      </c>
      <c r="AA471" t="s">
        <v>4785</v>
      </c>
      <c r="AB471">
        <v>188946</v>
      </c>
      <c r="AC471" t="s">
        <v>146</v>
      </c>
      <c r="AD471" t="s">
        <v>4690</v>
      </c>
      <c r="AE471" t="s">
        <v>107</v>
      </c>
      <c r="AF471" t="s">
        <v>107</v>
      </c>
      <c r="AJ471" t="s">
        <v>58</v>
      </c>
      <c r="AK471" t="s">
        <v>59</v>
      </c>
      <c r="AL471">
        <v>39756</v>
      </c>
      <c r="AN471" t="b">
        <v>1</v>
      </c>
      <c r="AQ471" t="s">
        <v>60</v>
      </c>
      <c r="AR471" t="s">
        <v>61</v>
      </c>
      <c r="BB471" s="7" t="s">
        <v>28416</v>
      </c>
      <c r="BC471" s="7" t="s">
        <v>873</v>
      </c>
      <c r="BE471" s="7">
        <v>98606</v>
      </c>
      <c r="BG471" s="7">
        <v>76342</v>
      </c>
      <c r="BH471" s="7">
        <v>0</v>
      </c>
      <c r="BI471">
        <v>76815.03</v>
      </c>
      <c r="BJ471">
        <v>0</v>
      </c>
      <c r="BK471">
        <v>0</v>
      </c>
      <c r="BL471">
        <v>0</v>
      </c>
      <c r="BM471">
        <v>351.08</v>
      </c>
      <c r="BN471">
        <v>0</v>
      </c>
      <c r="BO471" t="s">
        <v>28418</v>
      </c>
      <c r="BP471">
        <v>1578</v>
      </c>
      <c r="BQ471">
        <v>450</v>
      </c>
      <c r="BR471">
        <v>16724</v>
      </c>
      <c r="BS471">
        <v>14405</v>
      </c>
      <c r="BU471" t="s">
        <v>28419</v>
      </c>
      <c r="BV471" t="s">
        <v>4695</v>
      </c>
      <c r="BX471">
        <v>44149.371435185189</v>
      </c>
    </row>
    <row r="472" spans="1:76" x14ac:dyDescent="0.25">
      <c r="A472" t="s">
        <v>28420</v>
      </c>
      <c r="B472" t="s">
        <v>28421</v>
      </c>
      <c r="C472" t="s">
        <v>46</v>
      </c>
      <c r="D472">
        <v>39619</v>
      </c>
      <c r="I472">
        <v>39619</v>
      </c>
      <c r="J472">
        <v>2008</v>
      </c>
      <c r="K472" t="s">
        <v>85</v>
      </c>
      <c r="L472" t="s">
        <v>28422</v>
      </c>
      <c r="N472" t="s">
        <v>28423</v>
      </c>
      <c r="O472" t="s">
        <v>4054</v>
      </c>
      <c r="P472" t="s">
        <v>3508</v>
      </c>
      <c r="R472">
        <v>99122</v>
      </c>
      <c r="T472" t="s">
        <v>28424</v>
      </c>
      <c r="V472" t="s">
        <v>4807</v>
      </c>
      <c r="W472">
        <v>23</v>
      </c>
      <c r="X472" t="s">
        <v>6972</v>
      </c>
      <c r="Y472">
        <v>3655</v>
      </c>
      <c r="Z472" t="s">
        <v>3508</v>
      </c>
      <c r="AA472" t="s">
        <v>4785</v>
      </c>
      <c r="AB472">
        <v>6596</v>
      </c>
      <c r="AC472" t="s">
        <v>146</v>
      </c>
      <c r="AD472" t="s">
        <v>4690</v>
      </c>
      <c r="AE472" t="s">
        <v>107</v>
      </c>
      <c r="AF472" t="s">
        <v>107</v>
      </c>
      <c r="AJ472" t="s">
        <v>58</v>
      </c>
      <c r="AK472" t="s">
        <v>59</v>
      </c>
      <c r="AL472">
        <v>39756</v>
      </c>
      <c r="AN472" t="b">
        <v>1</v>
      </c>
      <c r="AQ472" t="s">
        <v>60</v>
      </c>
      <c r="AR472" t="s">
        <v>61</v>
      </c>
      <c r="BB472" s="7" t="s">
        <v>28423</v>
      </c>
      <c r="BC472" s="7" t="s">
        <v>4054</v>
      </c>
      <c r="BE472" s="7">
        <v>99122</v>
      </c>
      <c r="BO472" t="s">
        <v>28425</v>
      </c>
      <c r="BP472">
        <v>1754</v>
      </c>
      <c r="BQ472">
        <v>10490</v>
      </c>
      <c r="BR472">
        <v>16713</v>
      </c>
      <c r="BU472" t="s">
        <v>28426</v>
      </c>
      <c r="BV472" t="s">
        <v>4695</v>
      </c>
      <c r="BX472">
        <v>43598.304039351853</v>
      </c>
    </row>
    <row r="473" spans="1:76" x14ac:dyDescent="0.25">
      <c r="A473" t="s">
        <v>28427</v>
      </c>
      <c r="B473" t="s">
        <v>28428</v>
      </c>
      <c r="C473" t="s">
        <v>46</v>
      </c>
      <c r="D473">
        <v>39238</v>
      </c>
      <c r="I473">
        <v>39238</v>
      </c>
      <c r="J473">
        <v>2008</v>
      </c>
      <c r="K473" t="s">
        <v>85</v>
      </c>
      <c r="L473" t="s">
        <v>28429</v>
      </c>
      <c r="N473" t="s">
        <v>28430</v>
      </c>
      <c r="O473" t="s">
        <v>4629</v>
      </c>
      <c r="P473" t="s">
        <v>4630</v>
      </c>
      <c r="R473">
        <v>99403</v>
      </c>
      <c r="S473" t="s">
        <v>28431</v>
      </c>
      <c r="T473" t="s">
        <v>28431</v>
      </c>
      <c r="V473" t="s">
        <v>4807</v>
      </c>
      <c r="W473">
        <v>23</v>
      </c>
      <c r="X473" t="s">
        <v>8158</v>
      </c>
      <c r="Y473">
        <v>3029</v>
      </c>
      <c r="Z473" t="s">
        <v>4630</v>
      </c>
      <c r="AA473" t="s">
        <v>4785</v>
      </c>
      <c r="AB473">
        <v>11369</v>
      </c>
      <c r="AC473" t="s">
        <v>146</v>
      </c>
      <c r="AD473" t="s">
        <v>4690</v>
      </c>
      <c r="AE473" t="s">
        <v>107</v>
      </c>
      <c r="AF473" t="s">
        <v>107</v>
      </c>
      <c r="AJ473" t="s">
        <v>58</v>
      </c>
      <c r="AK473" t="s">
        <v>59</v>
      </c>
      <c r="AL473">
        <v>39756</v>
      </c>
      <c r="AN473" t="b">
        <v>1</v>
      </c>
      <c r="AQ473" t="s">
        <v>60</v>
      </c>
      <c r="AR473" t="s">
        <v>61</v>
      </c>
      <c r="BB473" s="7" t="s">
        <v>28430</v>
      </c>
      <c r="BC473" s="7" t="s">
        <v>4629</v>
      </c>
      <c r="BE473" s="7">
        <v>99403</v>
      </c>
      <c r="BO473" t="s">
        <v>28432</v>
      </c>
      <c r="BP473">
        <v>2012</v>
      </c>
      <c r="BQ473">
        <v>10486</v>
      </c>
      <c r="BR473">
        <v>16705</v>
      </c>
      <c r="BU473" t="s">
        <v>28433</v>
      </c>
      <c r="BV473" t="s">
        <v>4695</v>
      </c>
      <c r="BX473">
        <v>43598.303935185184</v>
      </c>
    </row>
    <row r="474" spans="1:76" x14ac:dyDescent="0.25">
      <c r="A474" t="s">
        <v>28434</v>
      </c>
      <c r="B474" t="s">
        <v>3918</v>
      </c>
      <c r="C474" t="s">
        <v>46</v>
      </c>
      <c r="D474">
        <v>39590</v>
      </c>
      <c r="H474" t="s">
        <v>47</v>
      </c>
      <c r="I474">
        <v>39590</v>
      </c>
      <c r="J474">
        <v>2008</v>
      </c>
      <c r="K474" t="s">
        <v>85</v>
      </c>
      <c r="L474" t="s">
        <v>23594</v>
      </c>
      <c r="N474" t="s">
        <v>3154</v>
      </c>
      <c r="O474" t="s">
        <v>881</v>
      </c>
      <c r="P474" t="s">
        <v>121</v>
      </c>
      <c r="R474">
        <v>98528</v>
      </c>
      <c r="T474" t="s">
        <v>28435</v>
      </c>
      <c r="V474" t="s">
        <v>54</v>
      </c>
      <c r="W474">
        <v>13</v>
      </c>
      <c r="X474" t="s">
        <v>838</v>
      </c>
      <c r="Y474">
        <v>4847</v>
      </c>
      <c r="Z474" t="s">
        <v>121</v>
      </c>
      <c r="AA474" t="s">
        <v>57</v>
      </c>
      <c r="AC474" t="s">
        <v>146</v>
      </c>
      <c r="AD474" t="s">
        <v>4690</v>
      </c>
      <c r="AE474" t="s">
        <v>107</v>
      </c>
      <c r="AF474" t="s">
        <v>107</v>
      </c>
      <c r="AJ474" t="s">
        <v>58</v>
      </c>
      <c r="AK474" t="s">
        <v>59</v>
      </c>
      <c r="AL474">
        <v>39756</v>
      </c>
      <c r="AN474" t="b">
        <v>1</v>
      </c>
      <c r="AQ474" t="s">
        <v>60</v>
      </c>
      <c r="AR474" t="s">
        <v>99</v>
      </c>
      <c r="AS474" t="s">
        <v>4734</v>
      </c>
      <c r="BB474" s="7" t="s">
        <v>3154</v>
      </c>
      <c r="BC474" s="7" t="s">
        <v>881</v>
      </c>
      <c r="BE474" s="7">
        <v>98528</v>
      </c>
      <c r="BG474" s="7">
        <v>4867</v>
      </c>
      <c r="BH474" s="7">
        <v>0</v>
      </c>
      <c r="BI474">
        <v>4859.72</v>
      </c>
      <c r="BJ474">
        <v>0</v>
      </c>
      <c r="BK474">
        <v>0</v>
      </c>
      <c r="BL474">
        <v>0</v>
      </c>
      <c r="BO474" t="s">
        <v>28436</v>
      </c>
      <c r="BP474">
        <v>2062</v>
      </c>
      <c r="BQ474">
        <v>656</v>
      </c>
      <c r="BR474">
        <v>16702</v>
      </c>
      <c r="BS474">
        <v>14417</v>
      </c>
      <c r="BT474">
        <v>35</v>
      </c>
      <c r="BU474" t="s">
        <v>28437</v>
      </c>
      <c r="BV474" t="s">
        <v>4695</v>
      </c>
      <c r="BX474">
        <v>44149.371874999997</v>
      </c>
    </row>
    <row r="475" spans="1:76" x14ac:dyDescent="0.25">
      <c r="A475" t="s">
        <v>28438</v>
      </c>
      <c r="B475" t="s">
        <v>4142</v>
      </c>
      <c r="C475" t="s">
        <v>46</v>
      </c>
      <c r="D475">
        <v>39093</v>
      </c>
      <c r="H475" t="s">
        <v>47</v>
      </c>
      <c r="I475">
        <v>39093</v>
      </c>
      <c r="J475">
        <v>2008</v>
      </c>
      <c r="K475" t="s">
        <v>85</v>
      </c>
      <c r="L475" t="s">
        <v>4143</v>
      </c>
      <c r="N475" t="s">
        <v>28439</v>
      </c>
      <c r="O475" t="s">
        <v>143</v>
      </c>
      <c r="P475" t="s">
        <v>115</v>
      </c>
      <c r="R475">
        <v>98448</v>
      </c>
      <c r="S475" t="s">
        <v>28440</v>
      </c>
      <c r="T475" t="s">
        <v>27816</v>
      </c>
      <c r="V475" t="s">
        <v>4919</v>
      </c>
      <c r="W475">
        <v>29</v>
      </c>
      <c r="X475" t="s">
        <v>4784</v>
      </c>
      <c r="Y475">
        <v>3879</v>
      </c>
      <c r="Z475" t="s">
        <v>115</v>
      </c>
      <c r="AA475" t="s">
        <v>4785</v>
      </c>
      <c r="AB475">
        <v>373207</v>
      </c>
      <c r="AC475" t="s">
        <v>146</v>
      </c>
      <c r="AD475" t="s">
        <v>4690</v>
      </c>
      <c r="AE475" t="s">
        <v>107</v>
      </c>
      <c r="AF475" t="s">
        <v>107</v>
      </c>
      <c r="AJ475" t="s">
        <v>58</v>
      </c>
      <c r="AK475" t="s">
        <v>59</v>
      </c>
      <c r="AL475">
        <v>39756</v>
      </c>
      <c r="AN475" t="b">
        <v>1</v>
      </c>
      <c r="AQ475" t="s">
        <v>73</v>
      </c>
      <c r="AR475" t="s">
        <v>99</v>
      </c>
      <c r="BB475" s="7" t="s">
        <v>28439</v>
      </c>
      <c r="BC475" s="7" t="s">
        <v>143</v>
      </c>
      <c r="BE475" s="7">
        <v>98448</v>
      </c>
      <c r="BG475" s="7">
        <v>423056.92</v>
      </c>
      <c r="BH475" s="7">
        <v>0</v>
      </c>
      <c r="BI475">
        <v>423418.52</v>
      </c>
      <c r="BJ475">
        <v>0</v>
      </c>
      <c r="BK475">
        <v>0</v>
      </c>
      <c r="BL475">
        <v>0</v>
      </c>
      <c r="BO475" t="s">
        <v>28441</v>
      </c>
      <c r="BP475">
        <v>2167</v>
      </c>
      <c r="BQ475">
        <v>5813</v>
      </c>
      <c r="BR475">
        <v>16696</v>
      </c>
      <c r="BS475">
        <v>14423</v>
      </c>
      <c r="BU475" t="s">
        <v>28442</v>
      </c>
      <c r="BV475" t="s">
        <v>4695</v>
      </c>
      <c r="BX475">
        <v>44149.372071759259</v>
      </c>
    </row>
    <row r="476" spans="1:76" x14ac:dyDescent="0.25">
      <c r="A476" t="s">
        <v>28443</v>
      </c>
      <c r="B476" t="s">
        <v>3671</v>
      </c>
      <c r="C476" t="s">
        <v>46</v>
      </c>
      <c r="D476">
        <v>39392</v>
      </c>
      <c r="H476" t="s">
        <v>47</v>
      </c>
      <c r="I476">
        <v>39392</v>
      </c>
      <c r="J476">
        <v>2008</v>
      </c>
      <c r="K476" t="s">
        <v>77</v>
      </c>
      <c r="L476" t="s">
        <v>3672</v>
      </c>
      <c r="N476" t="s">
        <v>3673</v>
      </c>
      <c r="O476" t="s">
        <v>676</v>
      </c>
      <c r="P476" t="s">
        <v>322</v>
      </c>
      <c r="R476">
        <v>991110183</v>
      </c>
      <c r="T476" t="s">
        <v>28444</v>
      </c>
      <c r="V476" t="s">
        <v>54</v>
      </c>
      <c r="W476">
        <v>13</v>
      </c>
      <c r="X476" t="s">
        <v>324</v>
      </c>
      <c r="Y476">
        <v>4795</v>
      </c>
      <c r="Z476" t="s">
        <v>322</v>
      </c>
      <c r="AA476" t="s">
        <v>57</v>
      </c>
      <c r="AC476" t="s">
        <v>146</v>
      </c>
      <c r="AD476" t="s">
        <v>4690</v>
      </c>
      <c r="AE476" t="s">
        <v>107</v>
      </c>
      <c r="AF476" t="s">
        <v>107</v>
      </c>
      <c r="AJ476" t="s">
        <v>58</v>
      </c>
      <c r="AK476" t="s">
        <v>59</v>
      </c>
      <c r="AL476">
        <v>39756</v>
      </c>
      <c r="AN476" t="b">
        <v>1</v>
      </c>
      <c r="AQ476" t="s">
        <v>73</v>
      </c>
      <c r="BB476" s="7" t="s">
        <v>3673</v>
      </c>
      <c r="BC476" s="7" t="s">
        <v>676</v>
      </c>
      <c r="BE476" s="7">
        <v>991110183</v>
      </c>
      <c r="BG476" s="7">
        <v>0</v>
      </c>
      <c r="BH476" s="7">
        <v>2193.3000000000002</v>
      </c>
      <c r="BI476">
        <v>2193.3000000000002</v>
      </c>
      <c r="BJ476">
        <v>0</v>
      </c>
      <c r="BK476">
        <v>0</v>
      </c>
      <c r="BL476">
        <v>0</v>
      </c>
      <c r="BO476" t="s">
        <v>28445</v>
      </c>
      <c r="BP476">
        <v>2260</v>
      </c>
      <c r="BQ476">
        <v>10481</v>
      </c>
      <c r="BR476">
        <v>16693</v>
      </c>
      <c r="BS476">
        <v>14425</v>
      </c>
      <c r="BT476">
        <v>9</v>
      </c>
      <c r="BU476" t="s">
        <v>28446</v>
      </c>
      <c r="BV476" t="s">
        <v>4695</v>
      </c>
      <c r="BX476">
        <v>44149.37228009259</v>
      </c>
    </row>
    <row r="477" spans="1:76" x14ac:dyDescent="0.25">
      <c r="A477" t="s">
        <v>28447</v>
      </c>
      <c r="B477" t="s">
        <v>28448</v>
      </c>
      <c r="C477" t="s">
        <v>46</v>
      </c>
      <c r="D477">
        <v>39544</v>
      </c>
      <c r="H477" t="s">
        <v>47</v>
      </c>
      <c r="I477">
        <v>39544</v>
      </c>
      <c r="J477">
        <v>2008</v>
      </c>
      <c r="K477" t="s">
        <v>85</v>
      </c>
      <c r="L477" t="s">
        <v>28449</v>
      </c>
      <c r="N477" t="s">
        <v>28450</v>
      </c>
      <c r="O477" t="s">
        <v>56</v>
      </c>
      <c r="P477" t="s">
        <v>56</v>
      </c>
      <c r="R477">
        <v>98840</v>
      </c>
      <c r="T477" t="s">
        <v>28451</v>
      </c>
      <c r="V477" t="s">
        <v>4807</v>
      </c>
      <c r="W477">
        <v>23</v>
      </c>
      <c r="X477" t="s">
        <v>5554</v>
      </c>
      <c r="Y477">
        <v>3801</v>
      </c>
      <c r="Z477" t="s">
        <v>56</v>
      </c>
      <c r="AA477" t="s">
        <v>4785</v>
      </c>
      <c r="AB477">
        <v>19522</v>
      </c>
      <c r="AC477" t="s">
        <v>146</v>
      </c>
      <c r="AD477" t="s">
        <v>4690</v>
      </c>
      <c r="AE477" t="s">
        <v>107</v>
      </c>
      <c r="AF477" t="s">
        <v>107</v>
      </c>
      <c r="AJ477" t="s">
        <v>58</v>
      </c>
      <c r="AK477" t="s">
        <v>59</v>
      </c>
      <c r="AL477">
        <v>39756</v>
      </c>
      <c r="AN477" t="b">
        <v>1</v>
      </c>
      <c r="AQ477" t="s">
        <v>60</v>
      </c>
      <c r="AR477" t="s">
        <v>99</v>
      </c>
      <c r="BB477" s="7" t="s">
        <v>28450</v>
      </c>
      <c r="BC477" s="7" t="s">
        <v>56</v>
      </c>
      <c r="BE477" s="7">
        <v>98840</v>
      </c>
      <c r="BG477" s="7">
        <v>12109.26</v>
      </c>
      <c r="BH477" s="7">
        <v>0</v>
      </c>
      <c r="BI477">
        <v>12473.14</v>
      </c>
      <c r="BJ477">
        <v>2500</v>
      </c>
      <c r="BK477">
        <v>0</v>
      </c>
      <c r="BL477">
        <v>0</v>
      </c>
      <c r="BO477" t="s">
        <v>28452</v>
      </c>
      <c r="BP477">
        <v>2397</v>
      </c>
      <c r="BQ477">
        <v>10477</v>
      </c>
      <c r="BR477">
        <v>16689</v>
      </c>
      <c r="BS477">
        <v>14433</v>
      </c>
      <c r="BU477" t="s">
        <v>28453</v>
      </c>
      <c r="BV477" t="s">
        <v>4695</v>
      </c>
      <c r="BX477">
        <v>44149.372465277775</v>
      </c>
    </row>
    <row r="478" spans="1:76" x14ac:dyDescent="0.25">
      <c r="A478" t="s">
        <v>28454</v>
      </c>
      <c r="B478" t="s">
        <v>3800</v>
      </c>
      <c r="C478" t="s">
        <v>46</v>
      </c>
      <c r="D478">
        <v>38356</v>
      </c>
      <c r="H478" t="s">
        <v>47</v>
      </c>
      <c r="I478">
        <v>38356</v>
      </c>
      <c r="J478">
        <v>2008</v>
      </c>
      <c r="K478" t="s">
        <v>85</v>
      </c>
      <c r="L478" t="s">
        <v>3801</v>
      </c>
      <c r="N478" t="s">
        <v>3802</v>
      </c>
      <c r="O478" t="s">
        <v>143</v>
      </c>
      <c r="P478" t="s">
        <v>115</v>
      </c>
      <c r="R478" t="s">
        <v>26720</v>
      </c>
      <c r="S478" t="s">
        <v>3803</v>
      </c>
      <c r="T478" t="s">
        <v>26721</v>
      </c>
      <c r="V478" t="s">
        <v>90</v>
      </c>
      <c r="W478">
        <v>12</v>
      </c>
      <c r="X478" t="s">
        <v>926</v>
      </c>
      <c r="Y478">
        <v>4757</v>
      </c>
      <c r="Z478" t="s">
        <v>115</v>
      </c>
      <c r="AA478" t="s">
        <v>57</v>
      </c>
      <c r="AC478" t="s">
        <v>146</v>
      </c>
      <c r="AD478" t="s">
        <v>4690</v>
      </c>
      <c r="AE478" t="s">
        <v>107</v>
      </c>
      <c r="AF478" t="s">
        <v>107</v>
      </c>
      <c r="AJ478" t="s">
        <v>58</v>
      </c>
      <c r="AK478" t="s">
        <v>59</v>
      </c>
      <c r="AL478">
        <v>39756</v>
      </c>
      <c r="AN478" t="b">
        <v>1</v>
      </c>
      <c r="AQ478" t="s">
        <v>60</v>
      </c>
      <c r="AR478" t="s">
        <v>61</v>
      </c>
      <c r="AS478" t="s">
        <v>62</v>
      </c>
      <c r="BB478" s="7" t="s">
        <v>3802</v>
      </c>
      <c r="BC478" s="7" t="s">
        <v>143</v>
      </c>
      <c r="BE478" s="7" t="s">
        <v>26720</v>
      </c>
      <c r="BG478" s="7">
        <v>380384.56</v>
      </c>
      <c r="BH478" s="7">
        <v>0</v>
      </c>
      <c r="BI478">
        <v>380352.49</v>
      </c>
      <c r="BJ478">
        <v>0</v>
      </c>
      <c r="BK478">
        <v>0</v>
      </c>
      <c r="BL478">
        <v>0</v>
      </c>
      <c r="BM478">
        <v>9588.4699999999993</v>
      </c>
      <c r="BN478">
        <v>113992.62</v>
      </c>
      <c r="BO478" t="s">
        <v>28455</v>
      </c>
      <c r="BP478">
        <v>2607</v>
      </c>
      <c r="BQ478">
        <v>8000</v>
      </c>
      <c r="BR478">
        <v>16680</v>
      </c>
      <c r="BS478">
        <v>14440</v>
      </c>
      <c r="BT478">
        <v>28</v>
      </c>
      <c r="BU478" t="s">
        <v>26723</v>
      </c>
      <c r="BV478" t="s">
        <v>4695</v>
      </c>
      <c r="BX478">
        <v>44149.372997685183</v>
      </c>
    </row>
    <row r="479" spans="1:76" x14ac:dyDescent="0.25">
      <c r="A479" t="s">
        <v>28456</v>
      </c>
      <c r="B479" t="s">
        <v>2232</v>
      </c>
      <c r="C479" t="s">
        <v>46</v>
      </c>
      <c r="D479">
        <v>39302</v>
      </c>
      <c r="H479" t="s">
        <v>47</v>
      </c>
      <c r="I479">
        <v>39302</v>
      </c>
      <c r="J479">
        <v>2008</v>
      </c>
      <c r="K479" t="s">
        <v>85</v>
      </c>
      <c r="L479" t="s">
        <v>21933</v>
      </c>
      <c r="N479" t="s">
        <v>2233</v>
      </c>
      <c r="O479" t="s">
        <v>2234</v>
      </c>
      <c r="P479" t="s">
        <v>241</v>
      </c>
      <c r="R479">
        <v>98953</v>
      </c>
      <c r="T479" t="s">
        <v>21936</v>
      </c>
      <c r="V479" t="s">
        <v>54</v>
      </c>
      <c r="W479">
        <v>13</v>
      </c>
      <c r="X479" t="s">
        <v>426</v>
      </c>
      <c r="Y479">
        <v>4807</v>
      </c>
      <c r="Z479" t="s">
        <v>241</v>
      </c>
      <c r="AA479" t="s">
        <v>57</v>
      </c>
      <c r="AC479" t="s">
        <v>146</v>
      </c>
      <c r="AD479" t="s">
        <v>4690</v>
      </c>
      <c r="AE479" t="s">
        <v>107</v>
      </c>
      <c r="AF479" t="s">
        <v>107</v>
      </c>
      <c r="AJ479" t="s">
        <v>58</v>
      </c>
      <c r="AK479" t="s">
        <v>59</v>
      </c>
      <c r="AL479">
        <v>39756</v>
      </c>
      <c r="AN479" t="b">
        <v>1</v>
      </c>
      <c r="AQ479" t="s">
        <v>60</v>
      </c>
      <c r="AR479" t="s">
        <v>61</v>
      </c>
      <c r="AS479" t="s">
        <v>62</v>
      </c>
      <c r="BB479" s="7" t="s">
        <v>2233</v>
      </c>
      <c r="BC479" s="7" t="s">
        <v>2234</v>
      </c>
      <c r="BE479" s="7">
        <v>98953</v>
      </c>
      <c r="BG479" s="7">
        <v>84972</v>
      </c>
      <c r="BH479" s="7">
        <v>3622.57</v>
      </c>
      <c r="BI479">
        <v>81268.850000000006</v>
      </c>
      <c r="BJ479">
        <v>0</v>
      </c>
      <c r="BK479">
        <v>0</v>
      </c>
      <c r="BL479">
        <v>0</v>
      </c>
      <c r="BO479" t="s">
        <v>28457</v>
      </c>
      <c r="BP479">
        <v>2879</v>
      </c>
      <c r="BQ479">
        <v>462</v>
      </c>
      <c r="BR479">
        <v>16667</v>
      </c>
      <c r="BS479">
        <v>14449</v>
      </c>
      <c r="BT479">
        <v>15</v>
      </c>
      <c r="BU479" t="s">
        <v>25695</v>
      </c>
      <c r="BV479" t="s">
        <v>4695</v>
      </c>
      <c r="BX479">
        <v>44149.37327546296</v>
      </c>
    </row>
    <row r="480" spans="1:76" x14ac:dyDescent="0.25">
      <c r="A480" t="s">
        <v>28458</v>
      </c>
      <c r="B480" t="s">
        <v>3844</v>
      </c>
      <c r="C480" t="s">
        <v>46</v>
      </c>
      <c r="D480">
        <v>39607</v>
      </c>
      <c r="I480">
        <v>39607</v>
      </c>
      <c r="J480">
        <v>2008</v>
      </c>
      <c r="K480" t="s">
        <v>85</v>
      </c>
      <c r="L480" t="s">
        <v>3845</v>
      </c>
      <c r="N480" t="s">
        <v>3846</v>
      </c>
      <c r="O480" t="s">
        <v>143</v>
      </c>
      <c r="P480" t="s">
        <v>115</v>
      </c>
      <c r="R480" t="s">
        <v>28459</v>
      </c>
      <c r="V480" t="s">
        <v>54</v>
      </c>
      <c r="W480">
        <v>13</v>
      </c>
      <c r="X480" t="s">
        <v>202</v>
      </c>
      <c r="Y480">
        <v>4831</v>
      </c>
      <c r="Z480" t="s">
        <v>115</v>
      </c>
      <c r="AA480" t="s">
        <v>57</v>
      </c>
      <c r="AC480" t="s">
        <v>146</v>
      </c>
      <c r="AD480" t="s">
        <v>4690</v>
      </c>
      <c r="AE480" t="s">
        <v>107</v>
      </c>
      <c r="AF480" t="s">
        <v>107</v>
      </c>
      <c r="AJ480" t="s">
        <v>58</v>
      </c>
      <c r="AK480" t="s">
        <v>59</v>
      </c>
      <c r="AL480">
        <v>39756</v>
      </c>
      <c r="AN480" t="b">
        <v>1</v>
      </c>
      <c r="AQ480" t="s">
        <v>60</v>
      </c>
      <c r="AR480" t="s">
        <v>99</v>
      </c>
      <c r="AS480" t="s">
        <v>4734</v>
      </c>
      <c r="BB480" s="7" t="s">
        <v>3846</v>
      </c>
      <c r="BC480" s="7" t="s">
        <v>143</v>
      </c>
      <c r="BE480" s="7" t="s">
        <v>28459</v>
      </c>
      <c r="BO480" t="s">
        <v>28460</v>
      </c>
      <c r="BP480">
        <v>2963</v>
      </c>
      <c r="BQ480">
        <v>10466</v>
      </c>
      <c r="BR480">
        <v>16664</v>
      </c>
      <c r="BT480">
        <v>27</v>
      </c>
      <c r="BU480" t="s">
        <v>28461</v>
      </c>
      <c r="BV480" t="s">
        <v>4695</v>
      </c>
      <c r="BX480">
        <v>43598.303622685184</v>
      </c>
    </row>
    <row r="481" spans="1:76" x14ac:dyDescent="0.25">
      <c r="A481" t="s">
        <v>28462</v>
      </c>
      <c r="B481" t="s">
        <v>1661</v>
      </c>
      <c r="C481" t="s">
        <v>46</v>
      </c>
      <c r="D481">
        <v>39586</v>
      </c>
      <c r="H481" t="s">
        <v>289</v>
      </c>
      <c r="I481">
        <v>39586</v>
      </c>
      <c r="J481">
        <v>2008</v>
      </c>
      <c r="K481" t="s">
        <v>85</v>
      </c>
      <c r="L481" t="s">
        <v>1662</v>
      </c>
      <c r="N481" t="s">
        <v>1663</v>
      </c>
      <c r="O481" t="s">
        <v>327</v>
      </c>
      <c r="P481" t="s">
        <v>111</v>
      </c>
      <c r="R481">
        <v>983708526</v>
      </c>
      <c r="S481" t="s">
        <v>1664</v>
      </c>
      <c r="T481" t="s">
        <v>28463</v>
      </c>
      <c r="V481" t="s">
        <v>54</v>
      </c>
      <c r="W481">
        <v>13</v>
      </c>
      <c r="X481" t="s">
        <v>329</v>
      </c>
      <c r="Y481">
        <v>3558</v>
      </c>
      <c r="Z481" t="s">
        <v>111</v>
      </c>
      <c r="AA481" t="s">
        <v>57</v>
      </c>
      <c r="AC481" t="s">
        <v>146</v>
      </c>
      <c r="AD481" t="s">
        <v>4690</v>
      </c>
      <c r="AE481" t="s">
        <v>107</v>
      </c>
      <c r="AF481" t="s">
        <v>107</v>
      </c>
      <c r="AJ481" t="s">
        <v>58</v>
      </c>
      <c r="AK481" t="s">
        <v>59</v>
      </c>
      <c r="AL481">
        <v>39756</v>
      </c>
      <c r="AN481" t="b">
        <v>1</v>
      </c>
      <c r="AQ481" t="s">
        <v>60</v>
      </c>
      <c r="AR481" t="s">
        <v>99</v>
      </c>
      <c r="AS481" t="s">
        <v>4734</v>
      </c>
      <c r="BB481" s="7" t="s">
        <v>1663</v>
      </c>
      <c r="BC481" s="7" t="s">
        <v>327</v>
      </c>
      <c r="BE481" s="7">
        <v>983708526</v>
      </c>
      <c r="BG481" s="7">
        <v>6213</v>
      </c>
      <c r="BH481" s="7">
        <v>0</v>
      </c>
      <c r="BI481">
        <v>5822.82</v>
      </c>
      <c r="BJ481">
        <v>0</v>
      </c>
      <c r="BK481">
        <v>0</v>
      </c>
      <c r="BL481">
        <v>0</v>
      </c>
      <c r="BO481" t="s">
        <v>28464</v>
      </c>
      <c r="BP481">
        <v>4078</v>
      </c>
      <c r="BQ481">
        <v>10461</v>
      </c>
      <c r="BR481">
        <v>16649</v>
      </c>
      <c r="BS481">
        <v>14541</v>
      </c>
      <c r="BT481">
        <v>23</v>
      </c>
      <c r="BU481" t="s">
        <v>28465</v>
      </c>
      <c r="BV481" t="s">
        <v>4695</v>
      </c>
      <c r="BX481">
        <v>44149.375555555554</v>
      </c>
    </row>
    <row r="482" spans="1:76" x14ac:dyDescent="0.25">
      <c r="A482" t="s">
        <v>28466</v>
      </c>
      <c r="B482" t="s">
        <v>414</v>
      </c>
      <c r="C482" t="s">
        <v>46</v>
      </c>
      <c r="D482">
        <v>39087</v>
      </c>
      <c r="H482" t="s">
        <v>47</v>
      </c>
      <c r="I482">
        <v>39087</v>
      </c>
      <c r="J482">
        <v>2008</v>
      </c>
      <c r="K482" t="s">
        <v>85</v>
      </c>
      <c r="L482" t="s">
        <v>415</v>
      </c>
      <c r="N482" t="s">
        <v>416</v>
      </c>
      <c r="O482" t="s">
        <v>417</v>
      </c>
      <c r="P482" t="s">
        <v>255</v>
      </c>
      <c r="R482">
        <v>988073001</v>
      </c>
      <c r="S482" t="s">
        <v>2708</v>
      </c>
      <c r="T482" t="s">
        <v>2708</v>
      </c>
      <c r="V482" t="s">
        <v>54</v>
      </c>
      <c r="W482">
        <v>13</v>
      </c>
      <c r="X482" t="s">
        <v>254</v>
      </c>
      <c r="Y482">
        <v>4801</v>
      </c>
      <c r="Z482" t="s">
        <v>255</v>
      </c>
      <c r="AA482" t="s">
        <v>57</v>
      </c>
      <c r="AC482" t="s">
        <v>146</v>
      </c>
      <c r="AD482" t="s">
        <v>4690</v>
      </c>
      <c r="AE482" t="s">
        <v>107</v>
      </c>
      <c r="AF482" t="s">
        <v>107</v>
      </c>
      <c r="AJ482" t="s">
        <v>58</v>
      </c>
      <c r="AK482" t="s">
        <v>59</v>
      </c>
      <c r="AL482">
        <v>39756</v>
      </c>
      <c r="AN482" t="b">
        <v>1</v>
      </c>
      <c r="AQ482" t="s">
        <v>195</v>
      </c>
      <c r="AR482" t="s">
        <v>150</v>
      </c>
      <c r="AS482" t="s">
        <v>62</v>
      </c>
      <c r="BB482" s="7" t="s">
        <v>416</v>
      </c>
      <c r="BC482" s="7" t="s">
        <v>417</v>
      </c>
      <c r="BE482" s="7">
        <v>988073001</v>
      </c>
      <c r="BG482" s="7">
        <v>97125</v>
      </c>
      <c r="BH482" s="7">
        <v>0</v>
      </c>
      <c r="BI482">
        <v>97125</v>
      </c>
      <c r="BJ482">
        <v>0</v>
      </c>
      <c r="BK482">
        <v>0</v>
      </c>
      <c r="BL482">
        <v>0</v>
      </c>
      <c r="BO482" t="s">
        <v>28467</v>
      </c>
      <c r="BP482">
        <v>4164</v>
      </c>
      <c r="BQ482">
        <v>1799</v>
      </c>
      <c r="BR482">
        <v>16645</v>
      </c>
      <c r="BS482">
        <v>14535</v>
      </c>
      <c r="BT482">
        <v>12</v>
      </c>
      <c r="BU482" t="s">
        <v>22327</v>
      </c>
      <c r="BV482" t="s">
        <v>4695</v>
      </c>
      <c r="BX482">
        <v>44149.375416666669</v>
      </c>
    </row>
    <row r="483" spans="1:76" x14ac:dyDescent="0.25">
      <c r="A483" t="s">
        <v>28468</v>
      </c>
      <c r="B483" t="s">
        <v>4631</v>
      </c>
      <c r="C483" t="s">
        <v>46</v>
      </c>
      <c r="D483">
        <v>39621</v>
      </c>
      <c r="I483">
        <v>39621</v>
      </c>
      <c r="J483">
        <v>2008</v>
      </c>
      <c r="K483" t="s">
        <v>85</v>
      </c>
      <c r="L483" t="s">
        <v>4632</v>
      </c>
      <c r="N483" t="s">
        <v>4633</v>
      </c>
      <c r="O483" t="s">
        <v>557</v>
      </c>
      <c r="P483" t="s">
        <v>462</v>
      </c>
      <c r="R483">
        <v>993011522</v>
      </c>
      <c r="S483" t="s">
        <v>4634</v>
      </c>
      <c r="T483" t="s">
        <v>28469</v>
      </c>
      <c r="V483" t="s">
        <v>54</v>
      </c>
      <c r="W483">
        <v>13</v>
      </c>
      <c r="X483" t="s">
        <v>461</v>
      </c>
      <c r="Y483">
        <v>4809</v>
      </c>
      <c r="Z483" t="s">
        <v>462</v>
      </c>
      <c r="AA483" t="s">
        <v>57</v>
      </c>
      <c r="AC483" t="s">
        <v>146</v>
      </c>
      <c r="AD483" t="s">
        <v>4690</v>
      </c>
      <c r="AE483" t="s">
        <v>107</v>
      </c>
      <c r="AF483" t="s">
        <v>107</v>
      </c>
      <c r="AJ483" t="s">
        <v>58</v>
      </c>
      <c r="AK483" t="s">
        <v>59</v>
      </c>
      <c r="AL483">
        <v>39756</v>
      </c>
      <c r="AN483" t="b">
        <v>1</v>
      </c>
      <c r="AQ483" t="s">
        <v>177</v>
      </c>
      <c r="BB483" s="7" t="s">
        <v>4633</v>
      </c>
      <c r="BC483" s="7" t="s">
        <v>557</v>
      </c>
      <c r="BE483" s="7">
        <v>993011522</v>
      </c>
      <c r="BO483" t="s">
        <v>28470</v>
      </c>
      <c r="BP483">
        <v>4249</v>
      </c>
      <c r="BQ483">
        <v>10459</v>
      </c>
      <c r="BR483">
        <v>16642</v>
      </c>
      <c r="BT483">
        <v>16</v>
      </c>
      <c r="BU483" t="s">
        <v>28471</v>
      </c>
      <c r="BV483" t="s">
        <v>4695</v>
      </c>
      <c r="BX483">
        <v>43598.303310185183</v>
      </c>
    </row>
    <row r="484" spans="1:76" x14ac:dyDescent="0.25">
      <c r="A484" t="s">
        <v>28472</v>
      </c>
      <c r="B484" t="s">
        <v>28473</v>
      </c>
      <c r="C484" t="s">
        <v>46</v>
      </c>
      <c r="D484">
        <v>39573</v>
      </c>
      <c r="H484" t="s">
        <v>47</v>
      </c>
      <c r="I484">
        <v>39573</v>
      </c>
      <c r="J484">
        <v>2008</v>
      </c>
      <c r="K484" t="s">
        <v>85</v>
      </c>
      <c r="L484" t="s">
        <v>28474</v>
      </c>
      <c r="N484" t="s">
        <v>28475</v>
      </c>
      <c r="O484" t="s">
        <v>462</v>
      </c>
      <c r="P484" t="s">
        <v>462</v>
      </c>
      <c r="R484">
        <v>99362</v>
      </c>
      <c r="S484" t="s">
        <v>28476</v>
      </c>
      <c r="T484" t="s">
        <v>28477</v>
      </c>
      <c r="V484" t="s">
        <v>4807</v>
      </c>
      <c r="W484">
        <v>23</v>
      </c>
      <c r="X484" t="s">
        <v>12122</v>
      </c>
      <c r="Y484">
        <v>4302</v>
      </c>
      <c r="Z484" t="s">
        <v>462</v>
      </c>
      <c r="AA484" t="s">
        <v>4785</v>
      </c>
      <c r="AB484">
        <v>28656</v>
      </c>
      <c r="AC484" t="s">
        <v>146</v>
      </c>
      <c r="AD484" t="s">
        <v>4690</v>
      </c>
      <c r="AE484" t="s">
        <v>107</v>
      </c>
      <c r="AF484" t="s">
        <v>107</v>
      </c>
      <c r="AJ484" t="s">
        <v>58</v>
      </c>
      <c r="AK484" t="s">
        <v>59</v>
      </c>
      <c r="AL484">
        <v>39756</v>
      </c>
      <c r="AN484" t="b">
        <v>1</v>
      </c>
      <c r="AQ484" t="s">
        <v>60</v>
      </c>
      <c r="AR484" t="s">
        <v>99</v>
      </c>
      <c r="BB484" s="7" t="s">
        <v>28475</v>
      </c>
      <c r="BC484" s="7" t="s">
        <v>462</v>
      </c>
      <c r="BE484" s="7">
        <v>99362</v>
      </c>
      <c r="BG484" s="7">
        <v>4290</v>
      </c>
      <c r="BH484" s="7">
        <v>0</v>
      </c>
      <c r="BI484">
        <v>9213.39</v>
      </c>
      <c r="BJ484">
        <v>0</v>
      </c>
      <c r="BK484">
        <v>0</v>
      </c>
      <c r="BL484">
        <v>0</v>
      </c>
      <c r="BO484" t="s">
        <v>28478</v>
      </c>
      <c r="BP484">
        <v>4274</v>
      </c>
      <c r="BQ484">
        <v>10457</v>
      </c>
      <c r="BR484">
        <v>16640</v>
      </c>
      <c r="BS484">
        <v>14551</v>
      </c>
      <c r="BU484" t="s">
        <v>28479</v>
      </c>
      <c r="BV484" t="s">
        <v>4695</v>
      </c>
      <c r="BX484">
        <v>44149.375798611109</v>
      </c>
    </row>
    <row r="485" spans="1:76" x14ac:dyDescent="0.25">
      <c r="A485" t="s">
        <v>28480</v>
      </c>
      <c r="B485" t="s">
        <v>3636</v>
      </c>
      <c r="C485" t="s">
        <v>46</v>
      </c>
      <c r="D485">
        <v>39688</v>
      </c>
      <c r="H485" t="s">
        <v>47</v>
      </c>
      <c r="I485">
        <v>39688</v>
      </c>
      <c r="J485">
        <v>2008</v>
      </c>
      <c r="K485" t="s">
        <v>85</v>
      </c>
      <c r="L485" t="s">
        <v>3637</v>
      </c>
      <c r="N485" t="s">
        <v>3638</v>
      </c>
      <c r="O485" t="s">
        <v>417</v>
      </c>
      <c r="P485" t="s">
        <v>255</v>
      </c>
      <c r="R485">
        <v>98801</v>
      </c>
      <c r="S485" t="s">
        <v>3639</v>
      </c>
      <c r="T485" t="s">
        <v>28481</v>
      </c>
      <c r="V485" t="s">
        <v>54</v>
      </c>
      <c r="W485">
        <v>13</v>
      </c>
      <c r="X485" t="s">
        <v>254</v>
      </c>
      <c r="Y485">
        <v>4801</v>
      </c>
      <c r="Z485" t="s">
        <v>255</v>
      </c>
      <c r="AA485" t="s">
        <v>57</v>
      </c>
      <c r="AC485" t="s">
        <v>146</v>
      </c>
      <c r="AD485" t="s">
        <v>4690</v>
      </c>
      <c r="AE485" t="s">
        <v>107</v>
      </c>
      <c r="AF485" t="s">
        <v>107</v>
      </c>
      <c r="AJ485" t="s">
        <v>58</v>
      </c>
      <c r="AK485" t="s">
        <v>59</v>
      </c>
      <c r="AL485">
        <v>39756</v>
      </c>
      <c r="AN485" t="b">
        <v>1</v>
      </c>
      <c r="AQ485" t="s">
        <v>60</v>
      </c>
      <c r="AR485" t="s">
        <v>99</v>
      </c>
      <c r="AS485" t="s">
        <v>4734</v>
      </c>
      <c r="BB485" s="7" t="s">
        <v>3638</v>
      </c>
      <c r="BC485" s="7" t="s">
        <v>417</v>
      </c>
      <c r="BE485" s="7">
        <v>98801</v>
      </c>
      <c r="BG485" s="7">
        <v>16779.73</v>
      </c>
      <c r="BH485" s="7">
        <v>0</v>
      </c>
      <c r="BI485">
        <v>16779.73</v>
      </c>
      <c r="BJ485">
        <v>0</v>
      </c>
      <c r="BK485">
        <v>0</v>
      </c>
      <c r="BL485">
        <v>0</v>
      </c>
      <c r="BO485" t="s">
        <v>28482</v>
      </c>
      <c r="BP485">
        <v>4342</v>
      </c>
      <c r="BQ485">
        <v>10454</v>
      </c>
      <c r="BR485">
        <v>16636</v>
      </c>
      <c r="BS485">
        <v>14550</v>
      </c>
      <c r="BT485">
        <v>12</v>
      </c>
      <c r="BU485" t="s">
        <v>28483</v>
      </c>
      <c r="BV485" t="s">
        <v>4695</v>
      </c>
      <c r="BX485">
        <v>44149.375787037039</v>
      </c>
    </row>
    <row r="486" spans="1:76" x14ac:dyDescent="0.25">
      <c r="A486" t="s">
        <v>28484</v>
      </c>
      <c r="B486" t="s">
        <v>28485</v>
      </c>
      <c r="C486" t="s">
        <v>46</v>
      </c>
      <c r="D486">
        <v>39512</v>
      </c>
      <c r="I486">
        <v>39512</v>
      </c>
      <c r="J486">
        <v>2008</v>
      </c>
      <c r="K486" t="s">
        <v>85</v>
      </c>
      <c r="L486" t="s">
        <v>28486</v>
      </c>
      <c r="N486" t="s">
        <v>28487</v>
      </c>
      <c r="O486" t="s">
        <v>1129</v>
      </c>
      <c r="P486" t="s">
        <v>908</v>
      </c>
      <c r="R486">
        <v>989410262</v>
      </c>
      <c r="S486" t="s">
        <v>28488</v>
      </c>
      <c r="T486" t="s">
        <v>28488</v>
      </c>
      <c r="V486" t="s">
        <v>4807</v>
      </c>
      <c r="W486">
        <v>23</v>
      </c>
      <c r="X486" t="s">
        <v>5397</v>
      </c>
      <c r="Y486">
        <v>3559</v>
      </c>
      <c r="Z486" t="s">
        <v>908</v>
      </c>
      <c r="AA486" t="s">
        <v>4785</v>
      </c>
      <c r="AB486">
        <v>18340</v>
      </c>
      <c r="AC486" t="s">
        <v>146</v>
      </c>
      <c r="AD486" t="s">
        <v>4690</v>
      </c>
      <c r="AE486" t="s">
        <v>107</v>
      </c>
      <c r="AF486" t="s">
        <v>107</v>
      </c>
      <c r="AJ486" t="s">
        <v>58</v>
      </c>
      <c r="AK486" t="s">
        <v>59</v>
      </c>
      <c r="AL486">
        <v>39756</v>
      </c>
      <c r="AN486" t="b">
        <v>1</v>
      </c>
      <c r="AQ486" t="s">
        <v>60</v>
      </c>
      <c r="AR486" t="s">
        <v>61</v>
      </c>
      <c r="BB486" s="7" t="s">
        <v>28487</v>
      </c>
      <c r="BC486" s="7" t="s">
        <v>1129</v>
      </c>
      <c r="BE486" s="7">
        <v>989410262</v>
      </c>
      <c r="BM486">
        <v>1516.01</v>
      </c>
      <c r="BN486">
        <v>0</v>
      </c>
      <c r="BO486" t="s">
        <v>28489</v>
      </c>
      <c r="BP486">
        <v>4484</v>
      </c>
      <c r="BQ486">
        <v>10451</v>
      </c>
      <c r="BR486">
        <v>16629</v>
      </c>
      <c r="BU486" t="s">
        <v>28490</v>
      </c>
      <c r="BV486" t="s">
        <v>4695</v>
      </c>
      <c r="BX486">
        <v>43598.303182870368</v>
      </c>
    </row>
    <row r="487" spans="1:76" x14ac:dyDescent="0.25">
      <c r="A487" t="s">
        <v>28491</v>
      </c>
      <c r="B487" t="s">
        <v>2683</v>
      </c>
      <c r="C487" t="s">
        <v>46</v>
      </c>
      <c r="D487">
        <v>39603</v>
      </c>
      <c r="H487" t="s">
        <v>289</v>
      </c>
      <c r="I487">
        <v>39603</v>
      </c>
      <c r="J487">
        <v>2008</v>
      </c>
      <c r="K487" t="s">
        <v>85</v>
      </c>
      <c r="L487" t="s">
        <v>2684</v>
      </c>
      <c r="N487" t="s">
        <v>2685</v>
      </c>
      <c r="O487" t="s">
        <v>154</v>
      </c>
      <c r="P487" t="s">
        <v>155</v>
      </c>
      <c r="R487">
        <v>985011338</v>
      </c>
      <c r="T487" t="s">
        <v>28492</v>
      </c>
      <c r="V487" t="s">
        <v>54</v>
      </c>
      <c r="W487">
        <v>13</v>
      </c>
      <c r="X487" t="s">
        <v>157</v>
      </c>
      <c r="Y487">
        <v>4821</v>
      </c>
      <c r="Z487" t="s">
        <v>155</v>
      </c>
      <c r="AA487" t="s">
        <v>57</v>
      </c>
      <c r="AC487" t="s">
        <v>146</v>
      </c>
      <c r="AD487" t="s">
        <v>4690</v>
      </c>
      <c r="AE487" t="s">
        <v>107</v>
      </c>
      <c r="AF487" t="s">
        <v>107</v>
      </c>
      <c r="AJ487" t="s">
        <v>58</v>
      </c>
      <c r="AK487" t="s">
        <v>59</v>
      </c>
      <c r="AL487">
        <v>39756</v>
      </c>
      <c r="AN487" t="b">
        <v>1</v>
      </c>
      <c r="AQ487" t="s">
        <v>60</v>
      </c>
      <c r="AR487" t="s">
        <v>99</v>
      </c>
      <c r="AS487" t="s">
        <v>4734</v>
      </c>
      <c r="BB487" s="7" t="s">
        <v>2685</v>
      </c>
      <c r="BC487" s="7" t="s">
        <v>154</v>
      </c>
      <c r="BE487" s="7">
        <v>985011338</v>
      </c>
      <c r="BG487" s="7">
        <v>1322.8</v>
      </c>
      <c r="BH487" s="7">
        <v>0</v>
      </c>
      <c r="BI487">
        <v>1321.06</v>
      </c>
      <c r="BJ487">
        <v>0</v>
      </c>
      <c r="BK487">
        <v>0</v>
      </c>
      <c r="BL487">
        <v>0</v>
      </c>
      <c r="BO487" t="s">
        <v>28493</v>
      </c>
      <c r="BP487">
        <v>4487</v>
      </c>
      <c r="BQ487">
        <v>10450</v>
      </c>
      <c r="BR487">
        <v>16627</v>
      </c>
      <c r="BS487">
        <v>14553</v>
      </c>
      <c r="BT487">
        <v>22</v>
      </c>
      <c r="BU487" t="s">
        <v>28494</v>
      </c>
      <c r="BV487" t="s">
        <v>4695</v>
      </c>
      <c r="BX487">
        <v>44149.375844907408</v>
      </c>
    </row>
    <row r="488" spans="1:76" x14ac:dyDescent="0.25">
      <c r="A488" t="s">
        <v>28495</v>
      </c>
      <c r="B488" t="s">
        <v>1596</v>
      </c>
      <c r="C488" t="s">
        <v>46</v>
      </c>
      <c r="D488">
        <v>39332</v>
      </c>
      <c r="H488" t="s">
        <v>47</v>
      </c>
      <c r="I488">
        <v>39332</v>
      </c>
      <c r="J488">
        <v>2008</v>
      </c>
      <c r="K488" t="s">
        <v>85</v>
      </c>
      <c r="L488" t="s">
        <v>26743</v>
      </c>
      <c r="N488" t="s">
        <v>1597</v>
      </c>
      <c r="O488" t="s">
        <v>117</v>
      </c>
      <c r="P488" t="s">
        <v>115</v>
      </c>
      <c r="R488">
        <v>98374</v>
      </c>
      <c r="S488" t="s">
        <v>1599</v>
      </c>
      <c r="T488" t="s">
        <v>22370</v>
      </c>
      <c r="V488" t="s">
        <v>54</v>
      </c>
      <c r="W488">
        <v>13</v>
      </c>
      <c r="X488" t="s">
        <v>386</v>
      </c>
      <c r="Y488">
        <v>4827</v>
      </c>
      <c r="Z488" t="s">
        <v>115</v>
      </c>
      <c r="AA488" t="s">
        <v>57</v>
      </c>
      <c r="AC488" t="s">
        <v>146</v>
      </c>
      <c r="AD488" t="s">
        <v>4690</v>
      </c>
      <c r="AE488" t="s">
        <v>107</v>
      </c>
      <c r="AF488" t="s">
        <v>107</v>
      </c>
      <c r="AJ488" t="s">
        <v>58</v>
      </c>
      <c r="AK488" t="s">
        <v>59</v>
      </c>
      <c r="AL488">
        <v>39756</v>
      </c>
      <c r="AN488" t="b">
        <v>1</v>
      </c>
      <c r="AQ488" t="s">
        <v>60</v>
      </c>
      <c r="AR488" t="s">
        <v>61</v>
      </c>
      <c r="AS488" t="s">
        <v>100</v>
      </c>
      <c r="BB488" s="7" t="s">
        <v>1597</v>
      </c>
      <c r="BC488" s="7" t="s">
        <v>117</v>
      </c>
      <c r="BE488" s="7">
        <v>98374</v>
      </c>
      <c r="BG488" s="7">
        <v>211910.75</v>
      </c>
      <c r="BH488" s="7">
        <v>0</v>
      </c>
      <c r="BI488">
        <v>207004.13</v>
      </c>
      <c r="BJ488">
        <v>0</v>
      </c>
      <c r="BK488">
        <v>0</v>
      </c>
      <c r="BL488">
        <v>0</v>
      </c>
      <c r="BM488">
        <v>56851.83</v>
      </c>
      <c r="BN488">
        <v>27157.5</v>
      </c>
      <c r="BO488" t="s">
        <v>28496</v>
      </c>
      <c r="BP488">
        <v>4584</v>
      </c>
      <c r="BQ488">
        <v>25972</v>
      </c>
      <c r="BR488">
        <v>16623</v>
      </c>
      <c r="BS488">
        <v>14561</v>
      </c>
      <c r="BT488">
        <v>25</v>
      </c>
      <c r="BU488" t="s">
        <v>21568</v>
      </c>
      <c r="BV488" t="s">
        <v>4695</v>
      </c>
      <c r="BX488">
        <v>44149.37604166667</v>
      </c>
    </row>
    <row r="489" spans="1:76" x14ac:dyDescent="0.25">
      <c r="A489" t="s">
        <v>28497</v>
      </c>
      <c r="B489" t="s">
        <v>2278</v>
      </c>
      <c r="C489" t="s">
        <v>46</v>
      </c>
      <c r="D489">
        <v>39296</v>
      </c>
      <c r="H489" t="s">
        <v>47</v>
      </c>
      <c r="I489">
        <v>39296</v>
      </c>
      <c r="J489">
        <v>2008</v>
      </c>
      <c r="K489" t="s">
        <v>77</v>
      </c>
      <c r="L489" t="s">
        <v>2279</v>
      </c>
      <c r="N489" t="s">
        <v>2280</v>
      </c>
      <c r="O489" t="s">
        <v>2019</v>
      </c>
      <c r="P489" t="s">
        <v>226</v>
      </c>
      <c r="R489">
        <v>98629</v>
      </c>
      <c r="S489" t="s">
        <v>2281</v>
      </c>
      <c r="T489" t="s">
        <v>2281</v>
      </c>
      <c r="V489" t="s">
        <v>54</v>
      </c>
      <c r="W489">
        <v>13</v>
      </c>
      <c r="X489" t="s">
        <v>860</v>
      </c>
      <c r="Y489">
        <v>4813</v>
      </c>
      <c r="Z489" t="s">
        <v>226</v>
      </c>
      <c r="AA489" t="s">
        <v>57</v>
      </c>
      <c r="AC489" t="s">
        <v>146</v>
      </c>
      <c r="AD489" t="s">
        <v>4690</v>
      </c>
      <c r="AE489" t="s">
        <v>107</v>
      </c>
      <c r="AF489" t="s">
        <v>107</v>
      </c>
      <c r="AJ489" t="s">
        <v>58</v>
      </c>
      <c r="AK489" t="s">
        <v>59</v>
      </c>
      <c r="AL489">
        <v>39756</v>
      </c>
      <c r="AN489" t="b">
        <v>1</v>
      </c>
      <c r="AQ489" t="s">
        <v>73</v>
      </c>
      <c r="BB489" s="7" t="s">
        <v>2280</v>
      </c>
      <c r="BC489" s="7" t="s">
        <v>2019</v>
      </c>
      <c r="BE489" s="7">
        <v>98629</v>
      </c>
      <c r="BG489" s="7">
        <v>15525</v>
      </c>
      <c r="BH489" s="7">
        <v>0</v>
      </c>
      <c r="BI489">
        <v>7110.72</v>
      </c>
      <c r="BJ489">
        <v>0</v>
      </c>
      <c r="BK489">
        <v>0</v>
      </c>
      <c r="BL489">
        <v>0</v>
      </c>
      <c r="BO489" t="s">
        <v>28498</v>
      </c>
      <c r="BP489">
        <v>4644</v>
      </c>
      <c r="BQ489">
        <v>10448</v>
      </c>
      <c r="BR489">
        <v>16618</v>
      </c>
      <c r="BS489">
        <v>14557</v>
      </c>
      <c r="BT489">
        <v>18</v>
      </c>
      <c r="BU489" t="s">
        <v>28499</v>
      </c>
      <c r="BV489" t="s">
        <v>4695</v>
      </c>
      <c r="BX489">
        <v>44149.375925925924</v>
      </c>
    </row>
    <row r="490" spans="1:76" x14ac:dyDescent="0.25">
      <c r="A490" t="s">
        <v>28500</v>
      </c>
      <c r="B490" t="s">
        <v>28501</v>
      </c>
      <c r="C490" t="s">
        <v>46</v>
      </c>
      <c r="D490">
        <v>39600</v>
      </c>
      <c r="I490">
        <v>39600</v>
      </c>
      <c r="J490">
        <v>2008</v>
      </c>
      <c r="K490" t="s">
        <v>85</v>
      </c>
      <c r="L490" t="s">
        <v>28502</v>
      </c>
      <c r="N490" t="s">
        <v>28503</v>
      </c>
      <c r="O490" t="s">
        <v>458</v>
      </c>
      <c r="P490" t="s">
        <v>459</v>
      </c>
      <c r="R490">
        <v>993288741</v>
      </c>
      <c r="T490" t="s">
        <v>28504</v>
      </c>
      <c r="V490" t="s">
        <v>4807</v>
      </c>
      <c r="W490">
        <v>23</v>
      </c>
      <c r="X490" t="s">
        <v>17282</v>
      </c>
      <c r="Y490">
        <v>3176</v>
      </c>
      <c r="Z490" t="s">
        <v>459</v>
      </c>
      <c r="AA490" t="s">
        <v>4785</v>
      </c>
      <c r="AB490">
        <v>2461</v>
      </c>
      <c r="AC490" t="s">
        <v>146</v>
      </c>
      <c r="AD490" t="s">
        <v>4690</v>
      </c>
      <c r="AE490" t="s">
        <v>107</v>
      </c>
      <c r="AF490" t="s">
        <v>107</v>
      </c>
      <c r="AJ490" t="s">
        <v>58</v>
      </c>
      <c r="AK490" t="s">
        <v>59</v>
      </c>
      <c r="AL490">
        <v>39756</v>
      </c>
      <c r="AN490" t="b">
        <v>1</v>
      </c>
      <c r="AQ490" t="s">
        <v>60</v>
      </c>
      <c r="AR490" t="s">
        <v>99</v>
      </c>
      <c r="BB490" s="7" t="s">
        <v>28503</v>
      </c>
      <c r="BC490" s="7" t="s">
        <v>458</v>
      </c>
      <c r="BE490" s="7">
        <v>993288741</v>
      </c>
      <c r="BO490" t="s">
        <v>28505</v>
      </c>
      <c r="BP490">
        <v>4638</v>
      </c>
      <c r="BQ490">
        <v>10447</v>
      </c>
      <c r="BR490">
        <v>16616</v>
      </c>
      <c r="BU490" t="s">
        <v>28506</v>
      </c>
      <c r="BV490" t="s">
        <v>4695</v>
      </c>
      <c r="BX490">
        <v>43598.303090277775</v>
      </c>
    </row>
    <row r="491" spans="1:76" x14ac:dyDescent="0.25">
      <c r="A491" t="s">
        <v>28507</v>
      </c>
      <c r="B491" t="s">
        <v>2390</v>
      </c>
      <c r="C491" t="s">
        <v>46</v>
      </c>
      <c r="D491">
        <v>39534</v>
      </c>
      <c r="H491" t="s">
        <v>47</v>
      </c>
      <c r="I491">
        <v>39534</v>
      </c>
      <c r="J491">
        <v>2008</v>
      </c>
      <c r="K491" t="s">
        <v>85</v>
      </c>
      <c r="L491" t="s">
        <v>2391</v>
      </c>
      <c r="N491" t="s">
        <v>2392</v>
      </c>
      <c r="O491" t="s">
        <v>225</v>
      </c>
      <c r="P491" t="s">
        <v>226</v>
      </c>
      <c r="R491">
        <v>986822128</v>
      </c>
      <c r="T491" t="s">
        <v>28508</v>
      </c>
      <c r="V491" t="s">
        <v>54</v>
      </c>
      <c r="W491">
        <v>13</v>
      </c>
      <c r="X491" t="s">
        <v>371</v>
      </c>
      <c r="Y491">
        <v>4811</v>
      </c>
      <c r="Z491" t="s">
        <v>226</v>
      </c>
      <c r="AA491" t="s">
        <v>57</v>
      </c>
      <c r="AC491" t="s">
        <v>146</v>
      </c>
      <c r="AD491" t="s">
        <v>4690</v>
      </c>
      <c r="AE491" t="s">
        <v>107</v>
      </c>
      <c r="AF491" t="s">
        <v>107</v>
      </c>
      <c r="AJ491" t="s">
        <v>58</v>
      </c>
      <c r="AK491" t="s">
        <v>59</v>
      </c>
      <c r="AL491">
        <v>39756</v>
      </c>
      <c r="AN491" t="b">
        <v>1</v>
      </c>
      <c r="AQ491" t="s">
        <v>60</v>
      </c>
      <c r="AR491" t="s">
        <v>99</v>
      </c>
      <c r="AS491" t="s">
        <v>4734</v>
      </c>
      <c r="BB491" s="7" t="s">
        <v>2392</v>
      </c>
      <c r="BC491" s="7" t="s">
        <v>225</v>
      </c>
      <c r="BE491" s="7">
        <v>986822128</v>
      </c>
      <c r="BG491" s="7">
        <v>15090.54</v>
      </c>
      <c r="BH491" s="7">
        <v>0</v>
      </c>
      <c r="BI491">
        <v>19790.54</v>
      </c>
      <c r="BJ491">
        <v>-2750.1</v>
      </c>
      <c r="BK491">
        <v>0</v>
      </c>
      <c r="BL491">
        <v>0</v>
      </c>
      <c r="BO491" t="s">
        <v>28509</v>
      </c>
      <c r="BP491">
        <v>5096</v>
      </c>
      <c r="BQ491">
        <v>7449</v>
      </c>
      <c r="BR491">
        <v>16604</v>
      </c>
      <c r="BS491">
        <v>14576</v>
      </c>
      <c r="BT491">
        <v>17</v>
      </c>
      <c r="BU491" t="s">
        <v>28510</v>
      </c>
      <c r="BV491" t="s">
        <v>4695</v>
      </c>
      <c r="BX491">
        <v>44149.376608796294</v>
      </c>
    </row>
    <row r="492" spans="1:76" x14ac:dyDescent="0.25">
      <c r="A492" t="s">
        <v>28511</v>
      </c>
      <c r="B492" t="s">
        <v>28512</v>
      </c>
      <c r="C492" t="s">
        <v>46</v>
      </c>
      <c r="D492">
        <v>39595</v>
      </c>
      <c r="H492" t="s">
        <v>289</v>
      </c>
      <c r="I492">
        <v>39595</v>
      </c>
      <c r="J492">
        <v>2008</v>
      </c>
      <c r="K492" t="s">
        <v>85</v>
      </c>
      <c r="L492" t="s">
        <v>28513</v>
      </c>
      <c r="N492" t="s">
        <v>28514</v>
      </c>
      <c r="O492" t="s">
        <v>2160</v>
      </c>
      <c r="P492" t="s">
        <v>51</v>
      </c>
      <c r="R492">
        <v>99126</v>
      </c>
      <c r="T492" t="s">
        <v>28515</v>
      </c>
      <c r="V492" t="s">
        <v>4807</v>
      </c>
      <c r="W492">
        <v>23</v>
      </c>
      <c r="X492" t="s">
        <v>7121</v>
      </c>
      <c r="Y492">
        <v>4186</v>
      </c>
      <c r="Z492" t="s">
        <v>51</v>
      </c>
      <c r="AA492" t="s">
        <v>4785</v>
      </c>
      <c r="AB492">
        <v>25100</v>
      </c>
      <c r="AC492" t="s">
        <v>146</v>
      </c>
      <c r="AD492" t="s">
        <v>4690</v>
      </c>
      <c r="AE492" t="s">
        <v>107</v>
      </c>
      <c r="AF492" t="s">
        <v>107</v>
      </c>
      <c r="AJ492" t="s">
        <v>58</v>
      </c>
      <c r="AK492" t="s">
        <v>59</v>
      </c>
      <c r="AL492">
        <v>39756</v>
      </c>
      <c r="AN492" t="b">
        <v>1</v>
      </c>
      <c r="AQ492" t="s">
        <v>60</v>
      </c>
      <c r="AR492" t="s">
        <v>99</v>
      </c>
      <c r="BB492" s="7" t="s">
        <v>28514</v>
      </c>
      <c r="BC492" s="7" t="s">
        <v>2160</v>
      </c>
      <c r="BE492" s="7">
        <v>99126</v>
      </c>
      <c r="BG492" s="7">
        <v>0</v>
      </c>
      <c r="BH492" s="7">
        <v>0</v>
      </c>
      <c r="BI492">
        <v>0</v>
      </c>
      <c r="BJ492">
        <v>0</v>
      </c>
      <c r="BK492">
        <v>0</v>
      </c>
      <c r="BL492">
        <v>0</v>
      </c>
      <c r="BO492" t="s">
        <v>28516</v>
      </c>
      <c r="BP492">
        <v>1806</v>
      </c>
      <c r="BQ492">
        <v>10489</v>
      </c>
      <c r="BR492">
        <v>16712</v>
      </c>
      <c r="BS492">
        <v>14414</v>
      </c>
      <c r="BU492" t="s">
        <v>28517</v>
      </c>
      <c r="BV492" t="s">
        <v>4695</v>
      </c>
      <c r="BX492">
        <v>44149.371689814812</v>
      </c>
    </row>
    <row r="493" spans="1:76" x14ac:dyDescent="0.25">
      <c r="A493" t="s">
        <v>28518</v>
      </c>
      <c r="B493" t="s">
        <v>3577</v>
      </c>
      <c r="C493" t="s">
        <v>46</v>
      </c>
      <c r="D493">
        <v>39435</v>
      </c>
      <c r="H493" t="s">
        <v>599</v>
      </c>
      <c r="I493">
        <v>39435</v>
      </c>
      <c r="J493">
        <v>2008</v>
      </c>
      <c r="K493" t="s">
        <v>85</v>
      </c>
      <c r="L493" t="s">
        <v>3578</v>
      </c>
      <c r="N493" t="s">
        <v>3579</v>
      </c>
      <c r="O493" t="s">
        <v>143</v>
      </c>
      <c r="P493" t="s">
        <v>115</v>
      </c>
      <c r="R493">
        <v>984870065</v>
      </c>
      <c r="S493" t="s">
        <v>3580</v>
      </c>
      <c r="T493" t="s">
        <v>28519</v>
      </c>
      <c r="V493" t="s">
        <v>54</v>
      </c>
      <c r="W493">
        <v>13</v>
      </c>
      <c r="X493" t="s">
        <v>127</v>
      </c>
      <c r="Y493">
        <v>4833</v>
      </c>
      <c r="Z493" t="s">
        <v>115</v>
      </c>
      <c r="AA493" t="s">
        <v>57</v>
      </c>
      <c r="AC493" t="s">
        <v>146</v>
      </c>
      <c r="AD493" t="s">
        <v>4690</v>
      </c>
      <c r="AE493" t="s">
        <v>107</v>
      </c>
      <c r="AF493" t="s">
        <v>107</v>
      </c>
      <c r="AJ493" t="s">
        <v>58</v>
      </c>
      <c r="AK493" t="s">
        <v>59</v>
      </c>
      <c r="AL493">
        <v>39756</v>
      </c>
      <c r="AN493" t="b">
        <v>1</v>
      </c>
      <c r="AQ493" t="s">
        <v>60</v>
      </c>
      <c r="AR493" t="s">
        <v>99</v>
      </c>
      <c r="AS493" t="s">
        <v>4734</v>
      </c>
      <c r="BB493" s="7" t="s">
        <v>3579</v>
      </c>
      <c r="BC493" s="7" t="s">
        <v>143</v>
      </c>
      <c r="BE493" s="7">
        <v>984870065</v>
      </c>
      <c r="BG493" s="7">
        <v>23454.73</v>
      </c>
      <c r="BH493" s="7">
        <v>0</v>
      </c>
      <c r="BI493">
        <v>17040.96</v>
      </c>
      <c r="BJ493">
        <v>0</v>
      </c>
      <c r="BK493">
        <v>0</v>
      </c>
      <c r="BL493">
        <v>0</v>
      </c>
      <c r="BO493" t="s">
        <v>28520</v>
      </c>
      <c r="BP493">
        <v>5245</v>
      </c>
      <c r="BQ493">
        <v>10438</v>
      </c>
      <c r="BR493">
        <v>16597</v>
      </c>
      <c r="BS493">
        <v>14577</v>
      </c>
      <c r="BT493">
        <v>28</v>
      </c>
      <c r="BU493" t="s">
        <v>28521</v>
      </c>
      <c r="BV493" t="s">
        <v>4695</v>
      </c>
      <c r="BX493">
        <v>44149.376643518517</v>
      </c>
    </row>
    <row r="494" spans="1:76" x14ac:dyDescent="0.25">
      <c r="A494" t="s">
        <v>28522</v>
      </c>
      <c r="B494" t="s">
        <v>28523</v>
      </c>
      <c r="C494" t="s">
        <v>46</v>
      </c>
      <c r="D494">
        <v>39528</v>
      </c>
      <c r="H494" t="s">
        <v>47</v>
      </c>
      <c r="I494">
        <v>39528</v>
      </c>
      <c r="J494">
        <v>2008</v>
      </c>
      <c r="K494" t="s">
        <v>85</v>
      </c>
      <c r="L494" t="s">
        <v>28524</v>
      </c>
      <c r="N494" t="s">
        <v>28525</v>
      </c>
      <c r="O494" t="s">
        <v>28526</v>
      </c>
      <c r="P494" t="s">
        <v>462</v>
      </c>
      <c r="R494">
        <v>993619625</v>
      </c>
      <c r="T494" t="s">
        <v>28527</v>
      </c>
      <c r="V494" t="s">
        <v>4807</v>
      </c>
      <c r="W494">
        <v>23</v>
      </c>
      <c r="X494" t="s">
        <v>12122</v>
      </c>
      <c r="Y494">
        <v>4302</v>
      </c>
      <c r="Z494" t="s">
        <v>462</v>
      </c>
      <c r="AA494" t="s">
        <v>4785</v>
      </c>
      <c r="AB494">
        <v>28656</v>
      </c>
      <c r="AC494" t="s">
        <v>146</v>
      </c>
      <c r="AD494" t="s">
        <v>4690</v>
      </c>
      <c r="AE494" t="s">
        <v>107</v>
      </c>
      <c r="AF494" t="s">
        <v>107</v>
      </c>
      <c r="AJ494" t="s">
        <v>58</v>
      </c>
      <c r="AK494" t="s">
        <v>59</v>
      </c>
      <c r="AL494">
        <v>39756</v>
      </c>
      <c r="AN494" t="b">
        <v>1</v>
      </c>
      <c r="AQ494" t="s">
        <v>60</v>
      </c>
      <c r="AR494" t="s">
        <v>61</v>
      </c>
      <c r="BB494" s="7" t="s">
        <v>28525</v>
      </c>
      <c r="BC494" s="7" t="s">
        <v>28526</v>
      </c>
      <c r="BE494" s="7">
        <v>993619625</v>
      </c>
      <c r="BG494" s="7">
        <v>13235</v>
      </c>
      <c r="BH494" s="7">
        <v>0</v>
      </c>
      <c r="BI494">
        <v>17831.150000000001</v>
      </c>
      <c r="BJ494">
        <v>4615</v>
      </c>
      <c r="BK494">
        <v>0</v>
      </c>
      <c r="BL494">
        <v>0</v>
      </c>
      <c r="BO494" t="s">
        <v>28528</v>
      </c>
      <c r="BP494">
        <v>5270</v>
      </c>
      <c r="BQ494">
        <v>7744</v>
      </c>
      <c r="BR494">
        <v>16594</v>
      </c>
      <c r="BS494">
        <v>14581</v>
      </c>
      <c r="BU494" t="s">
        <v>28529</v>
      </c>
      <c r="BV494" t="s">
        <v>4695</v>
      </c>
      <c r="BX494">
        <v>44149.376805555556</v>
      </c>
    </row>
    <row r="495" spans="1:76" x14ac:dyDescent="0.25">
      <c r="A495" t="s">
        <v>39355</v>
      </c>
      <c r="B495" t="s">
        <v>3700</v>
      </c>
      <c r="C495" t="s">
        <v>46</v>
      </c>
      <c r="D495">
        <v>39064</v>
      </c>
      <c r="H495" t="s">
        <v>599</v>
      </c>
      <c r="I495">
        <v>39064</v>
      </c>
      <c r="J495">
        <v>2008</v>
      </c>
      <c r="K495" t="s">
        <v>85</v>
      </c>
      <c r="L495" t="s">
        <v>3701</v>
      </c>
      <c r="N495" t="s">
        <v>3702</v>
      </c>
      <c r="O495" t="s">
        <v>1577</v>
      </c>
      <c r="P495" t="s">
        <v>241</v>
      </c>
      <c r="Q495" t="s">
        <v>52</v>
      </c>
      <c r="R495">
        <v>98944</v>
      </c>
      <c r="S495" t="s">
        <v>39356</v>
      </c>
      <c r="T495" t="s">
        <v>39357</v>
      </c>
      <c r="V495" t="s">
        <v>54</v>
      </c>
      <c r="W495">
        <v>13</v>
      </c>
      <c r="X495" t="s">
        <v>426</v>
      </c>
      <c r="Y495">
        <v>4807</v>
      </c>
      <c r="Z495" t="s">
        <v>241</v>
      </c>
      <c r="AA495" t="s">
        <v>57</v>
      </c>
      <c r="AC495" t="s">
        <v>146</v>
      </c>
      <c r="AD495" t="s">
        <v>4690</v>
      </c>
      <c r="AE495" t="s">
        <v>107</v>
      </c>
      <c r="AF495" t="s">
        <v>107</v>
      </c>
      <c r="AI495">
        <v>2</v>
      </c>
      <c r="AJ495" t="s">
        <v>58</v>
      </c>
      <c r="AK495" t="s">
        <v>59</v>
      </c>
      <c r="AL495">
        <v>39756</v>
      </c>
      <c r="AM495" t="s">
        <v>4692</v>
      </c>
      <c r="AN495" t="b">
        <v>1</v>
      </c>
      <c r="AQ495" t="s">
        <v>60</v>
      </c>
      <c r="AR495" t="s">
        <v>61</v>
      </c>
      <c r="AS495" t="s">
        <v>62</v>
      </c>
      <c r="BB495" s="7" t="s">
        <v>3702</v>
      </c>
      <c r="BC495" s="7" t="s">
        <v>1577</v>
      </c>
      <c r="BD495" s="7" t="s">
        <v>52</v>
      </c>
      <c r="BE495" s="7">
        <v>98944</v>
      </c>
      <c r="BG495" s="7">
        <v>106466.49</v>
      </c>
      <c r="BH495" s="7">
        <v>7225</v>
      </c>
      <c r="BI495">
        <v>109519.65</v>
      </c>
      <c r="BJ495">
        <v>0</v>
      </c>
      <c r="BK495">
        <v>0</v>
      </c>
      <c r="BL495">
        <v>0</v>
      </c>
      <c r="BM495">
        <v>9486.41</v>
      </c>
      <c r="BN495">
        <v>0</v>
      </c>
      <c r="BO495" t="s">
        <v>39358</v>
      </c>
      <c r="BP495">
        <v>13941</v>
      </c>
      <c r="BQ495">
        <v>10280</v>
      </c>
      <c r="BR495">
        <v>16195</v>
      </c>
      <c r="BS495">
        <v>14956</v>
      </c>
      <c r="BT495">
        <v>15</v>
      </c>
      <c r="BU495" t="s">
        <v>21620</v>
      </c>
      <c r="BV495" t="s">
        <v>4695</v>
      </c>
      <c r="BX495">
        <v>44149.395925925928</v>
      </c>
    </row>
    <row r="496" spans="1:76" x14ac:dyDescent="0.25">
      <c r="A496" t="s">
        <v>8820</v>
      </c>
      <c r="B496" t="s">
        <v>8821</v>
      </c>
      <c r="C496" t="s">
        <v>46</v>
      </c>
      <c r="D496">
        <v>39712</v>
      </c>
      <c r="E496" s="1"/>
      <c r="H496" t="s">
        <v>47</v>
      </c>
      <c r="I496">
        <v>39712</v>
      </c>
      <c r="J496">
        <v>2009</v>
      </c>
      <c r="K496" t="s">
        <v>85</v>
      </c>
      <c r="L496" t="s">
        <v>8822</v>
      </c>
      <c r="N496" t="s">
        <v>8823</v>
      </c>
      <c r="O496" t="s">
        <v>631</v>
      </c>
      <c r="P496" t="s">
        <v>199</v>
      </c>
      <c r="R496">
        <v>98292</v>
      </c>
      <c r="T496" t="s">
        <v>8824</v>
      </c>
      <c r="V496" t="s">
        <v>4783</v>
      </c>
      <c r="W496">
        <v>25</v>
      </c>
      <c r="X496" t="s">
        <v>5278</v>
      </c>
      <c r="Y496">
        <v>4107</v>
      </c>
      <c r="Z496" t="s">
        <v>199</v>
      </c>
      <c r="AA496" t="s">
        <v>4785</v>
      </c>
      <c r="AB496">
        <v>375834</v>
      </c>
      <c r="AC496" t="s">
        <v>146</v>
      </c>
      <c r="AD496" t="s">
        <v>4690</v>
      </c>
      <c r="AE496" t="s">
        <v>107</v>
      </c>
      <c r="AF496" t="s">
        <v>107</v>
      </c>
      <c r="AI496" s="1"/>
      <c r="AJ496" t="s">
        <v>72</v>
      </c>
      <c r="AK496" t="s">
        <v>4691</v>
      </c>
      <c r="AL496">
        <v>40120</v>
      </c>
      <c r="AN496" t="b">
        <v>1</v>
      </c>
      <c r="AQ496" t="s">
        <v>60</v>
      </c>
      <c r="AR496" t="s">
        <v>99</v>
      </c>
      <c r="BB496" s="7" t="s">
        <v>8823</v>
      </c>
      <c r="BC496" s="7" t="s">
        <v>631</v>
      </c>
      <c r="BE496" s="7">
        <v>98292</v>
      </c>
      <c r="BG496" s="7">
        <v>48029.279999999999</v>
      </c>
      <c r="BH496" s="7">
        <v>0</v>
      </c>
      <c r="BI496">
        <v>47137.42</v>
      </c>
      <c r="BJ496">
        <v>0</v>
      </c>
      <c r="BK496">
        <v>0</v>
      </c>
      <c r="BL496">
        <v>0</v>
      </c>
      <c r="BO496" t="s">
        <v>8825</v>
      </c>
      <c r="BP496">
        <v>20827</v>
      </c>
      <c r="BQ496">
        <v>9424</v>
      </c>
      <c r="BR496">
        <v>14175</v>
      </c>
      <c r="BS496">
        <v>14191</v>
      </c>
      <c r="BU496" t="s">
        <v>8826</v>
      </c>
      <c r="BV496" t="s">
        <v>4695</v>
      </c>
      <c r="BX496">
        <v>44149.365590277775</v>
      </c>
    </row>
    <row r="497" spans="1:76" x14ac:dyDescent="0.25">
      <c r="A497" t="s">
        <v>8948</v>
      </c>
      <c r="B497" t="s">
        <v>1330</v>
      </c>
      <c r="C497" t="s">
        <v>46</v>
      </c>
      <c r="D497">
        <v>39980</v>
      </c>
      <c r="E497" s="1"/>
      <c r="H497" t="s">
        <v>47</v>
      </c>
      <c r="I497">
        <v>39980</v>
      </c>
      <c r="J497">
        <v>2009</v>
      </c>
      <c r="K497" t="s">
        <v>85</v>
      </c>
      <c r="L497" t="s">
        <v>8949</v>
      </c>
      <c r="N497" t="s">
        <v>1331</v>
      </c>
      <c r="O497" t="s">
        <v>929</v>
      </c>
      <c r="P497" t="s">
        <v>322</v>
      </c>
      <c r="R497">
        <v>99169</v>
      </c>
      <c r="T497" t="s">
        <v>8950</v>
      </c>
      <c r="V497" t="s">
        <v>54</v>
      </c>
      <c r="W497">
        <v>13</v>
      </c>
      <c r="X497" t="s">
        <v>324</v>
      </c>
      <c r="Y497">
        <v>4795</v>
      </c>
      <c r="Z497" t="s">
        <v>322</v>
      </c>
      <c r="AA497" t="s">
        <v>57</v>
      </c>
      <c r="AC497" t="s">
        <v>146</v>
      </c>
      <c r="AD497" t="s">
        <v>4690</v>
      </c>
      <c r="AE497" t="s">
        <v>107</v>
      </c>
      <c r="AF497" t="s">
        <v>107</v>
      </c>
      <c r="AI497" s="1"/>
      <c r="AJ497" t="s">
        <v>72</v>
      </c>
      <c r="AK497" t="s">
        <v>4691</v>
      </c>
      <c r="AL497">
        <v>40120</v>
      </c>
      <c r="AN497" t="b">
        <v>1</v>
      </c>
      <c r="AQ497" t="s">
        <v>177</v>
      </c>
      <c r="BB497" s="7" t="s">
        <v>1331</v>
      </c>
      <c r="BC497" s="7" t="s">
        <v>929</v>
      </c>
      <c r="BE497" s="7">
        <v>99169</v>
      </c>
      <c r="BG497" s="7">
        <v>1440.28</v>
      </c>
      <c r="BH497" s="7">
        <v>0</v>
      </c>
      <c r="BI497">
        <v>770.28</v>
      </c>
      <c r="BJ497">
        <v>0</v>
      </c>
      <c r="BK497">
        <v>0</v>
      </c>
      <c r="BL497">
        <v>0</v>
      </c>
      <c r="BO497" t="s">
        <v>8951</v>
      </c>
      <c r="BP497">
        <v>18812</v>
      </c>
      <c r="BQ497">
        <v>9015</v>
      </c>
      <c r="BR497">
        <v>14344</v>
      </c>
      <c r="BS497">
        <v>14029</v>
      </c>
      <c r="BT497">
        <v>9</v>
      </c>
      <c r="BU497" t="s">
        <v>8952</v>
      </c>
      <c r="BV497" t="s">
        <v>4695</v>
      </c>
      <c r="BX497">
        <v>44149.358784722222</v>
      </c>
    </row>
    <row r="498" spans="1:76" x14ac:dyDescent="0.25">
      <c r="A498" t="s">
        <v>8953</v>
      </c>
      <c r="B498" t="s">
        <v>8954</v>
      </c>
      <c r="C498" t="s">
        <v>46</v>
      </c>
      <c r="D498">
        <v>39916</v>
      </c>
      <c r="E498" s="1"/>
      <c r="H498" t="s">
        <v>289</v>
      </c>
      <c r="I498">
        <v>39916</v>
      </c>
      <c r="J498">
        <v>2009</v>
      </c>
      <c r="K498" t="s">
        <v>85</v>
      </c>
      <c r="L498" t="s">
        <v>8955</v>
      </c>
      <c r="N498" t="s">
        <v>8956</v>
      </c>
      <c r="O498" t="s">
        <v>154</v>
      </c>
      <c r="P498" t="s">
        <v>155</v>
      </c>
      <c r="R498">
        <v>985126604</v>
      </c>
      <c r="S498" t="s">
        <v>8957</v>
      </c>
      <c r="T498" t="s">
        <v>8958</v>
      </c>
      <c r="V498" t="s">
        <v>4807</v>
      </c>
      <c r="W498">
        <v>23</v>
      </c>
      <c r="X498" t="s">
        <v>5607</v>
      </c>
      <c r="Y498">
        <v>4229</v>
      </c>
      <c r="Z498" t="s">
        <v>155</v>
      </c>
      <c r="AA498" t="s">
        <v>4785</v>
      </c>
      <c r="AB498">
        <v>149243</v>
      </c>
      <c r="AC498" t="s">
        <v>146</v>
      </c>
      <c r="AD498" t="s">
        <v>4690</v>
      </c>
      <c r="AE498" t="s">
        <v>107</v>
      </c>
      <c r="AF498" t="s">
        <v>107</v>
      </c>
      <c r="AI498" s="1"/>
      <c r="AJ498" t="s">
        <v>72</v>
      </c>
      <c r="AK498" t="s">
        <v>4691</v>
      </c>
      <c r="AL498">
        <v>40120</v>
      </c>
      <c r="AN498" t="b">
        <v>1</v>
      </c>
      <c r="AQ498" t="s">
        <v>177</v>
      </c>
      <c r="BB498" s="7" t="s">
        <v>8956</v>
      </c>
      <c r="BC498" s="7" t="s">
        <v>154</v>
      </c>
      <c r="BE498" s="7">
        <v>985126604</v>
      </c>
      <c r="BG498" s="7">
        <v>0</v>
      </c>
      <c r="BH498" s="7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203.6</v>
      </c>
      <c r="BO498" t="s">
        <v>8959</v>
      </c>
      <c r="BP498">
        <v>20252</v>
      </c>
      <c r="BQ498">
        <v>9443</v>
      </c>
      <c r="BR498">
        <v>14214</v>
      </c>
      <c r="BS498">
        <v>14091</v>
      </c>
      <c r="BU498" t="s">
        <v>8960</v>
      </c>
      <c r="BV498" t="s">
        <v>4695</v>
      </c>
      <c r="BX498">
        <v>44149.360231481478</v>
      </c>
    </row>
    <row r="499" spans="1:76" x14ac:dyDescent="0.25">
      <c r="A499" t="s">
        <v>8961</v>
      </c>
      <c r="B499" t="s">
        <v>7443</v>
      </c>
      <c r="C499" t="s">
        <v>46</v>
      </c>
      <c r="D499">
        <v>40069</v>
      </c>
      <c r="E499" s="1"/>
      <c r="I499">
        <v>40069</v>
      </c>
      <c r="J499">
        <v>2009</v>
      </c>
      <c r="K499" t="s">
        <v>85</v>
      </c>
      <c r="L499" t="s">
        <v>7444</v>
      </c>
      <c r="N499" t="s">
        <v>7445</v>
      </c>
      <c r="O499" t="s">
        <v>1288</v>
      </c>
      <c r="P499" t="s">
        <v>1289</v>
      </c>
      <c r="R499">
        <v>993470775</v>
      </c>
      <c r="T499" t="s">
        <v>8962</v>
      </c>
      <c r="V499" t="s">
        <v>5571</v>
      </c>
      <c r="W499">
        <v>28</v>
      </c>
      <c r="X499" t="s">
        <v>5483</v>
      </c>
      <c r="Y499">
        <v>3320</v>
      </c>
      <c r="Z499" t="s">
        <v>1289</v>
      </c>
      <c r="AA499" t="s">
        <v>4785</v>
      </c>
      <c r="AB499">
        <v>1564</v>
      </c>
      <c r="AC499" t="s">
        <v>146</v>
      </c>
      <c r="AD499" t="s">
        <v>4690</v>
      </c>
      <c r="AE499" t="s">
        <v>107</v>
      </c>
      <c r="AF499" t="s">
        <v>107</v>
      </c>
      <c r="AI499" s="1"/>
      <c r="AJ499" t="s">
        <v>72</v>
      </c>
      <c r="AK499" t="s">
        <v>4691</v>
      </c>
      <c r="AL499">
        <v>40120</v>
      </c>
      <c r="AN499" t="b">
        <v>1</v>
      </c>
      <c r="AQ499" t="s">
        <v>73</v>
      </c>
      <c r="AR499" t="s">
        <v>150</v>
      </c>
      <c r="BB499" s="7" t="s">
        <v>7445</v>
      </c>
      <c r="BC499" s="7" t="s">
        <v>1288</v>
      </c>
      <c r="BE499" s="7">
        <v>993470775</v>
      </c>
      <c r="BO499" t="s">
        <v>8963</v>
      </c>
      <c r="BP499">
        <v>16647</v>
      </c>
      <c r="BQ499">
        <v>748</v>
      </c>
      <c r="BR499">
        <v>14526</v>
      </c>
      <c r="BU499" t="s">
        <v>8964</v>
      </c>
      <c r="BV499" t="s">
        <v>4695</v>
      </c>
      <c r="BX499">
        <v>43598.285891203705</v>
      </c>
    </row>
    <row r="500" spans="1:76" x14ac:dyDescent="0.25">
      <c r="A500" t="s">
        <v>8965</v>
      </c>
      <c r="B500" t="s">
        <v>8966</v>
      </c>
      <c r="C500" t="s">
        <v>46</v>
      </c>
      <c r="D500">
        <v>38977</v>
      </c>
      <c r="E500" s="1"/>
      <c r="H500" t="s">
        <v>47</v>
      </c>
      <c r="I500">
        <v>38977</v>
      </c>
      <c r="J500">
        <v>2009</v>
      </c>
      <c r="K500" t="s">
        <v>85</v>
      </c>
      <c r="L500" t="s">
        <v>8967</v>
      </c>
      <c r="N500" t="s">
        <v>8968</v>
      </c>
      <c r="O500" t="s">
        <v>582</v>
      </c>
      <c r="P500" t="s">
        <v>199</v>
      </c>
      <c r="R500" t="s">
        <v>8969</v>
      </c>
      <c r="S500" t="s">
        <v>8970</v>
      </c>
      <c r="T500" t="s">
        <v>8971</v>
      </c>
      <c r="V500" t="s">
        <v>4783</v>
      </c>
      <c r="W500">
        <v>25</v>
      </c>
      <c r="X500" t="s">
        <v>5278</v>
      </c>
      <c r="Y500">
        <v>4107</v>
      </c>
      <c r="Z500" t="s">
        <v>199</v>
      </c>
      <c r="AA500" t="s">
        <v>4785</v>
      </c>
      <c r="AB500">
        <v>375834</v>
      </c>
      <c r="AC500" t="s">
        <v>146</v>
      </c>
      <c r="AD500" t="s">
        <v>4690</v>
      </c>
      <c r="AE500" t="s">
        <v>107</v>
      </c>
      <c r="AF500" t="s">
        <v>107</v>
      </c>
      <c r="AI500" s="1"/>
      <c r="AJ500" t="s">
        <v>72</v>
      </c>
      <c r="AK500" t="s">
        <v>4691</v>
      </c>
      <c r="AL500">
        <v>40120</v>
      </c>
      <c r="AN500" t="b">
        <v>1</v>
      </c>
      <c r="AQ500" t="s">
        <v>60</v>
      </c>
      <c r="AR500" t="s">
        <v>61</v>
      </c>
      <c r="BB500" s="7" t="s">
        <v>8968</v>
      </c>
      <c r="BC500" s="7" t="s">
        <v>582</v>
      </c>
      <c r="BE500" s="7" t="s">
        <v>8969</v>
      </c>
      <c r="BG500" s="7">
        <v>91994.09</v>
      </c>
      <c r="BH500" s="7">
        <v>30072.79</v>
      </c>
      <c r="BI500">
        <v>122067.08</v>
      </c>
      <c r="BJ500">
        <v>0</v>
      </c>
      <c r="BK500">
        <v>0</v>
      </c>
      <c r="BL500">
        <v>0</v>
      </c>
      <c r="BO500" t="s">
        <v>8972</v>
      </c>
      <c r="BP500">
        <v>7254</v>
      </c>
      <c r="BQ500">
        <v>9926</v>
      </c>
      <c r="BR500">
        <v>15328</v>
      </c>
      <c r="BS500">
        <v>13549</v>
      </c>
      <c r="BU500" t="s">
        <v>8973</v>
      </c>
      <c r="BV500" t="s">
        <v>4695</v>
      </c>
      <c r="BX500">
        <v>44149.343981481485</v>
      </c>
    </row>
    <row r="501" spans="1:76" x14ac:dyDescent="0.25">
      <c r="A501" t="s">
        <v>8974</v>
      </c>
      <c r="B501" t="s">
        <v>3936</v>
      </c>
      <c r="C501" t="s">
        <v>46</v>
      </c>
      <c r="D501">
        <v>40035</v>
      </c>
      <c r="E501" s="1"/>
      <c r="I501">
        <v>40035</v>
      </c>
      <c r="J501">
        <v>2009</v>
      </c>
      <c r="K501" t="s">
        <v>85</v>
      </c>
      <c r="L501" t="s">
        <v>3937</v>
      </c>
      <c r="N501" t="s">
        <v>3938</v>
      </c>
      <c r="O501" t="s">
        <v>3939</v>
      </c>
      <c r="P501" t="s">
        <v>241</v>
      </c>
      <c r="R501">
        <v>94025</v>
      </c>
      <c r="V501" t="s">
        <v>54</v>
      </c>
      <c r="W501">
        <v>13</v>
      </c>
      <c r="X501" t="s">
        <v>426</v>
      </c>
      <c r="Y501">
        <v>4807</v>
      </c>
      <c r="Z501" t="s">
        <v>241</v>
      </c>
      <c r="AA501" t="s">
        <v>57</v>
      </c>
      <c r="AC501" t="s">
        <v>146</v>
      </c>
      <c r="AD501" t="s">
        <v>4690</v>
      </c>
      <c r="AE501" t="s">
        <v>107</v>
      </c>
      <c r="AF501" t="s">
        <v>107</v>
      </c>
      <c r="AI501" s="1"/>
      <c r="AJ501" t="s">
        <v>72</v>
      </c>
      <c r="AK501" t="s">
        <v>4691</v>
      </c>
      <c r="AL501">
        <v>40120</v>
      </c>
      <c r="AN501" t="b">
        <v>1</v>
      </c>
      <c r="AQ501" t="s">
        <v>60</v>
      </c>
      <c r="AR501" t="s">
        <v>99</v>
      </c>
      <c r="BB501" s="7" t="s">
        <v>3938</v>
      </c>
      <c r="BC501" s="7" t="s">
        <v>3939</v>
      </c>
      <c r="BE501" s="7">
        <v>94025</v>
      </c>
      <c r="BO501" t="s">
        <v>8975</v>
      </c>
      <c r="BP501">
        <v>7292</v>
      </c>
      <c r="BQ501">
        <v>9925</v>
      </c>
      <c r="BR501">
        <v>15327</v>
      </c>
      <c r="BT501">
        <v>15</v>
      </c>
      <c r="BU501" t="s">
        <v>8976</v>
      </c>
      <c r="BV501" t="s">
        <v>4695</v>
      </c>
      <c r="BX501">
        <v>43598.29105324074</v>
      </c>
    </row>
    <row r="502" spans="1:76" x14ac:dyDescent="0.25">
      <c r="A502" t="s">
        <v>8977</v>
      </c>
      <c r="B502" t="s">
        <v>8978</v>
      </c>
      <c r="C502" t="s">
        <v>46</v>
      </c>
      <c r="D502">
        <v>39908</v>
      </c>
      <c r="E502" s="1"/>
      <c r="I502">
        <v>39908</v>
      </c>
      <c r="J502">
        <v>2009</v>
      </c>
      <c r="K502" t="s">
        <v>85</v>
      </c>
      <c r="L502" t="s">
        <v>8979</v>
      </c>
      <c r="N502" t="s">
        <v>8980</v>
      </c>
      <c r="O502" t="s">
        <v>1793</v>
      </c>
      <c r="P502" t="s">
        <v>1794</v>
      </c>
      <c r="R502">
        <v>98365</v>
      </c>
      <c r="S502" t="s">
        <v>8981</v>
      </c>
      <c r="T502" t="s">
        <v>8982</v>
      </c>
      <c r="V502" t="s">
        <v>6576</v>
      </c>
      <c r="W502">
        <v>27</v>
      </c>
      <c r="X502" t="s">
        <v>5167</v>
      </c>
      <c r="Y502">
        <v>3433</v>
      </c>
      <c r="Z502" t="s">
        <v>1794</v>
      </c>
      <c r="AA502" t="s">
        <v>4785</v>
      </c>
      <c r="AB502">
        <v>22168</v>
      </c>
      <c r="AC502" t="s">
        <v>146</v>
      </c>
      <c r="AD502" t="s">
        <v>4690</v>
      </c>
      <c r="AE502" t="s">
        <v>107</v>
      </c>
      <c r="AF502" t="s">
        <v>107</v>
      </c>
      <c r="AI502" s="1"/>
      <c r="AJ502" t="s">
        <v>72</v>
      </c>
      <c r="AK502" t="s">
        <v>4691</v>
      </c>
      <c r="AL502">
        <v>40120</v>
      </c>
      <c r="AN502" t="b">
        <v>1</v>
      </c>
      <c r="AQ502" t="s">
        <v>73</v>
      </c>
      <c r="AR502" t="s">
        <v>150</v>
      </c>
      <c r="BB502" s="7" t="s">
        <v>8980</v>
      </c>
      <c r="BC502" s="7" t="s">
        <v>1793</v>
      </c>
      <c r="BE502" s="7">
        <v>98365</v>
      </c>
      <c r="BO502" t="s">
        <v>8983</v>
      </c>
      <c r="BP502">
        <v>8525</v>
      </c>
      <c r="BQ502">
        <v>9216</v>
      </c>
      <c r="BR502">
        <v>15216</v>
      </c>
      <c r="BU502" t="s">
        <v>8984</v>
      </c>
      <c r="BV502" t="s">
        <v>4695</v>
      </c>
      <c r="BX502">
        <v>43598.290335648147</v>
      </c>
    </row>
    <row r="503" spans="1:76" x14ac:dyDescent="0.25">
      <c r="A503" t="s">
        <v>8985</v>
      </c>
      <c r="B503" t="s">
        <v>7770</v>
      </c>
      <c r="C503" t="s">
        <v>46</v>
      </c>
      <c r="D503">
        <v>39968</v>
      </c>
      <c r="E503" s="1"/>
      <c r="I503">
        <v>39968</v>
      </c>
      <c r="J503">
        <v>2009</v>
      </c>
      <c r="K503" t="s">
        <v>85</v>
      </c>
      <c r="L503" t="s">
        <v>7771</v>
      </c>
      <c r="N503" t="s">
        <v>7772</v>
      </c>
      <c r="O503" t="s">
        <v>1493</v>
      </c>
      <c r="P503" t="s">
        <v>1494</v>
      </c>
      <c r="R503">
        <v>98612</v>
      </c>
      <c r="T503" t="s">
        <v>8986</v>
      </c>
      <c r="V503" t="s">
        <v>5424</v>
      </c>
      <c r="W503">
        <v>22</v>
      </c>
      <c r="X503" t="s">
        <v>6308</v>
      </c>
      <c r="Y503">
        <v>4286</v>
      </c>
      <c r="Z503" t="s">
        <v>1494</v>
      </c>
      <c r="AA503" t="s">
        <v>4785</v>
      </c>
      <c r="AB503">
        <v>2714</v>
      </c>
      <c r="AC503" t="s">
        <v>146</v>
      </c>
      <c r="AD503" t="s">
        <v>4690</v>
      </c>
      <c r="AE503" t="s">
        <v>107</v>
      </c>
      <c r="AF503" t="s">
        <v>107</v>
      </c>
      <c r="AI503" s="1"/>
      <c r="AJ503" t="s">
        <v>72</v>
      </c>
      <c r="AK503" t="s">
        <v>4691</v>
      </c>
      <c r="AL503">
        <v>40120</v>
      </c>
      <c r="AN503" t="b">
        <v>1</v>
      </c>
      <c r="AQ503" t="s">
        <v>195</v>
      </c>
      <c r="AR503" t="s">
        <v>150</v>
      </c>
      <c r="BB503" s="7" t="s">
        <v>7772</v>
      </c>
      <c r="BC503" s="7" t="s">
        <v>1493</v>
      </c>
      <c r="BE503" s="7">
        <v>98612</v>
      </c>
      <c r="BO503" t="s">
        <v>8987</v>
      </c>
      <c r="BP503">
        <v>8854</v>
      </c>
      <c r="BQ503">
        <v>119</v>
      </c>
      <c r="BR503">
        <v>15195</v>
      </c>
      <c r="BU503" t="s">
        <v>8413</v>
      </c>
      <c r="BV503" t="s">
        <v>4695</v>
      </c>
      <c r="BX503">
        <v>43906.843784722223</v>
      </c>
    </row>
    <row r="504" spans="1:76" x14ac:dyDescent="0.25">
      <c r="A504" t="s">
        <v>9017</v>
      </c>
      <c r="B504" t="s">
        <v>9018</v>
      </c>
      <c r="C504" t="s">
        <v>46</v>
      </c>
      <c r="D504">
        <v>39979</v>
      </c>
      <c r="E504" s="1"/>
      <c r="I504">
        <v>39979</v>
      </c>
      <c r="J504">
        <v>2009</v>
      </c>
      <c r="K504" t="s">
        <v>85</v>
      </c>
      <c r="L504" t="s">
        <v>9019</v>
      </c>
      <c r="N504" t="s">
        <v>9020</v>
      </c>
      <c r="O504" t="s">
        <v>4629</v>
      </c>
      <c r="P504" t="s">
        <v>4630</v>
      </c>
      <c r="R504">
        <v>99403</v>
      </c>
      <c r="S504" t="s">
        <v>9021</v>
      </c>
      <c r="T504" t="s">
        <v>9021</v>
      </c>
      <c r="V504" t="s">
        <v>7053</v>
      </c>
      <c r="W504">
        <v>21</v>
      </c>
      <c r="X504" t="s">
        <v>8158</v>
      </c>
      <c r="Y504">
        <v>3029</v>
      </c>
      <c r="Z504" t="s">
        <v>4630</v>
      </c>
      <c r="AA504" t="s">
        <v>4785</v>
      </c>
      <c r="AB504">
        <v>11919</v>
      </c>
      <c r="AC504" t="s">
        <v>146</v>
      </c>
      <c r="AD504" t="s">
        <v>4690</v>
      </c>
      <c r="AE504" t="s">
        <v>107</v>
      </c>
      <c r="AF504" t="s">
        <v>107</v>
      </c>
      <c r="AI504" s="1"/>
      <c r="AJ504" t="s">
        <v>72</v>
      </c>
      <c r="AK504" t="s">
        <v>4691</v>
      </c>
      <c r="AL504">
        <v>40120</v>
      </c>
      <c r="AN504" t="b">
        <v>1</v>
      </c>
      <c r="AQ504" t="s">
        <v>73</v>
      </c>
      <c r="AR504" t="s">
        <v>61</v>
      </c>
      <c r="BB504" s="7" t="s">
        <v>9020</v>
      </c>
      <c r="BC504" s="7" t="s">
        <v>4629</v>
      </c>
      <c r="BE504" s="7">
        <v>99403</v>
      </c>
      <c r="BO504" t="s">
        <v>9022</v>
      </c>
      <c r="BP504">
        <v>248</v>
      </c>
      <c r="BQ504">
        <v>10166</v>
      </c>
      <c r="BR504">
        <v>15881</v>
      </c>
      <c r="BU504" t="s">
        <v>9023</v>
      </c>
      <c r="BV504" t="s">
        <v>4695</v>
      </c>
      <c r="BX504">
        <v>43598.296053240738</v>
      </c>
    </row>
    <row r="505" spans="1:76" x14ac:dyDescent="0.25">
      <c r="A505" t="s">
        <v>10482</v>
      </c>
      <c r="B505" t="s">
        <v>6243</v>
      </c>
      <c r="C505" t="s">
        <v>46</v>
      </c>
      <c r="D505">
        <v>39479</v>
      </c>
      <c r="E505" s="1"/>
      <c r="H505" t="s">
        <v>599</v>
      </c>
      <c r="I505">
        <v>39479</v>
      </c>
      <c r="J505">
        <v>2009</v>
      </c>
      <c r="K505" t="s">
        <v>85</v>
      </c>
      <c r="L505" t="s">
        <v>10483</v>
      </c>
      <c r="N505" t="s">
        <v>10484</v>
      </c>
      <c r="O505" t="s">
        <v>199</v>
      </c>
      <c r="P505" t="s">
        <v>199</v>
      </c>
      <c r="R505">
        <v>982911082</v>
      </c>
      <c r="T505" t="s">
        <v>10485</v>
      </c>
      <c r="V505" t="s">
        <v>4783</v>
      </c>
      <c r="W505">
        <v>25</v>
      </c>
      <c r="X505" t="s">
        <v>5278</v>
      </c>
      <c r="Y505">
        <v>4107</v>
      </c>
      <c r="Z505" t="s">
        <v>199</v>
      </c>
      <c r="AA505" t="s">
        <v>4785</v>
      </c>
      <c r="AB505">
        <v>375834</v>
      </c>
      <c r="AC505" t="s">
        <v>146</v>
      </c>
      <c r="AD505" t="s">
        <v>4690</v>
      </c>
      <c r="AE505" t="s">
        <v>107</v>
      </c>
      <c r="AF505" t="s">
        <v>107</v>
      </c>
      <c r="AI505" s="1"/>
      <c r="AJ505" t="s">
        <v>72</v>
      </c>
      <c r="AK505" t="s">
        <v>4691</v>
      </c>
      <c r="AL505">
        <v>40120</v>
      </c>
      <c r="AN505" t="b">
        <v>1</v>
      </c>
      <c r="AQ505" t="s">
        <v>60</v>
      </c>
      <c r="AR505" t="s">
        <v>61</v>
      </c>
      <c r="BB505" s="7" t="s">
        <v>10484</v>
      </c>
      <c r="BC505" s="7" t="s">
        <v>199</v>
      </c>
      <c r="BE505" s="7">
        <v>982911082</v>
      </c>
      <c r="BG505" s="7">
        <v>113942.44</v>
      </c>
      <c r="BH505" s="7">
        <v>0</v>
      </c>
      <c r="BI505">
        <v>112009.77</v>
      </c>
      <c r="BJ505">
        <v>-1408.21</v>
      </c>
      <c r="BK505">
        <v>0</v>
      </c>
      <c r="BL505">
        <v>0</v>
      </c>
      <c r="BM505">
        <v>10500</v>
      </c>
      <c r="BN505">
        <v>0</v>
      </c>
      <c r="BO505" t="s">
        <v>10486</v>
      </c>
      <c r="BP505">
        <v>18327</v>
      </c>
      <c r="BQ505">
        <v>1545</v>
      </c>
      <c r="BR505">
        <v>14378</v>
      </c>
      <c r="BS505">
        <v>14001</v>
      </c>
      <c r="BU505" t="s">
        <v>10487</v>
      </c>
      <c r="BV505" t="s">
        <v>4695</v>
      </c>
      <c r="BX505">
        <v>44149.357939814814</v>
      </c>
    </row>
    <row r="506" spans="1:76" x14ac:dyDescent="0.25">
      <c r="A506" t="s">
        <v>10488</v>
      </c>
      <c r="B506" t="s">
        <v>8249</v>
      </c>
      <c r="C506" t="s">
        <v>46</v>
      </c>
      <c r="D506">
        <v>39849</v>
      </c>
      <c r="E506" s="1"/>
      <c r="H506" t="s">
        <v>47</v>
      </c>
      <c r="I506">
        <v>39849</v>
      </c>
      <c r="J506">
        <v>2009</v>
      </c>
      <c r="K506" t="s">
        <v>85</v>
      </c>
      <c r="L506" t="s">
        <v>8250</v>
      </c>
      <c r="N506" t="s">
        <v>8251</v>
      </c>
      <c r="O506" t="s">
        <v>154</v>
      </c>
      <c r="P506" t="s">
        <v>155</v>
      </c>
      <c r="R506">
        <v>98501</v>
      </c>
      <c r="T506" t="s">
        <v>10489</v>
      </c>
      <c r="V506" t="s">
        <v>4807</v>
      </c>
      <c r="W506">
        <v>23</v>
      </c>
      <c r="X506" t="s">
        <v>5607</v>
      </c>
      <c r="Y506">
        <v>4229</v>
      </c>
      <c r="Z506" t="s">
        <v>155</v>
      </c>
      <c r="AA506" t="s">
        <v>4785</v>
      </c>
      <c r="AB506">
        <v>149243</v>
      </c>
      <c r="AC506" t="s">
        <v>146</v>
      </c>
      <c r="AD506" t="s">
        <v>4690</v>
      </c>
      <c r="AE506" t="s">
        <v>107</v>
      </c>
      <c r="AF506" t="s">
        <v>107</v>
      </c>
      <c r="AI506" s="1"/>
      <c r="AJ506" t="s">
        <v>72</v>
      </c>
      <c r="AK506" t="s">
        <v>4691</v>
      </c>
      <c r="AL506">
        <v>40120</v>
      </c>
      <c r="AN506" t="b">
        <v>1</v>
      </c>
      <c r="AQ506" t="s">
        <v>60</v>
      </c>
      <c r="AR506" t="s">
        <v>61</v>
      </c>
      <c r="BB506" s="7" t="s">
        <v>8251</v>
      </c>
      <c r="BC506" s="7" t="s">
        <v>154</v>
      </c>
      <c r="BE506" s="7">
        <v>98501</v>
      </c>
      <c r="BG506" s="7">
        <v>44905.4</v>
      </c>
      <c r="BH506" s="7">
        <v>2000</v>
      </c>
      <c r="BI506">
        <v>46871.02</v>
      </c>
      <c r="BJ506">
        <v>0</v>
      </c>
      <c r="BK506">
        <v>0</v>
      </c>
      <c r="BL506">
        <v>0</v>
      </c>
      <c r="BM506">
        <v>203.61</v>
      </c>
      <c r="BN506">
        <v>0</v>
      </c>
      <c r="BO506" t="s">
        <v>10490</v>
      </c>
      <c r="BP506">
        <v>19919</v>
      </c>
      <c r="BQ506">
        <v>6082</v>
      </c>
      <c r="BR506">
        <v>14244</v>
      </c>
      <c r="BS506">
        <v>14085</v>
      </c>
      <c r="BU506" t="s">
        <v>10491</v>
      </c>
      <c r="BV506" t="s">
        <v>4695</v>
      </c>
      <c r="BX506">
        <v>44149.360011574077</v>
      </c>
    </row>
    <row r="507" spans="1:76" x14ac:dyDescent="0.25">
      <c r="A507" t="s">
        <v>10492</v>
      </c>
      <c r="B507" t="s">
        <v>10493</v>
      </c>
      <c r="C507" t="s">
        <v>46</v>
      </c>
      <c r="D507">
        <v>39786</v>
      </c>
      <c r="E507" s="1"/>
      <c r="H507" t="s">
        <v>47</v>
      </c>
      <c r="I507">
        <v>39786</v>
      </c>
      <c r="J507">
        <v>2009</v>
      </c>
      <c r="K507" t="s">
        <v>77</v>
      </c>
      <c r="L507" t="s">
        <v>10494</v>
      </c>
      <c r="N507" t="s">
        <v>10495</v>
      </c>
      <c r="O507" t="s">
        <v>154</v>
      </c>
      <c r="P507" t="s">
        <v>155</v>
      </c>
      <c r="R507">
        <v>98502</v>
      </c>
      <c r="S507" t="s">
        <v>10496</v>
      </c>
      <c r="T507" t="s">
        <v>10497</v>
      </c>
      <c r="V507" t="s">
        <v>4807</v>
      </c>
      <c r="W507">
        <v>23</v>
      </c>
      <c r="X507" t="s">
        <v>5607</v>
      </c>
      <c r="Y507">
        <v>4229</v>
      </c>
      <c r="Z507" t="s">
        <v>155</v>
      </c>
      <c r="AA507" t="s">
        <v>4785</v>
      </c>
      <c r="AB507">
        <v>149243</v>
      </c>
      <c r="AC507" t="s">
        <v>146</v>
      </c>
      <c r="AD507" t="s">
        <v>4690</v>
      </c>
      <c r="AE507" t="s">
        <v>107</v>
      </c>
      <c r="AF507" t="s">
        <v>107</v>
      </c>
      <c r="AI507" s="1"/>
      <c r="AJ507" t="s">
        <v>72</v>
      </c>
      <c r="AK507" t="s">
        <v>4691</v>
      </c>
      <c r="AL507">
        <v>40120</v>
      </c>
      <c r="AN507" t="b">
        <v>1</v>
      </c>
      <c r="AQ507" t="s">
        <v>73</v>
      </c>
      <c r="BB507" s="7" t="s">
        <v>10495</v>
      </c>
      <c r="BC507" s="7" t="s">
        <v>154</v>
      </c>
      <c r="BE507" s="7">
        <v>98502</v>
      </c>
      <c r="BG507" s="7">
        <v>4624</v>
      </c>
      <c r="BH507" s="7">
        <v>0</v>
      </c>
      <c r="BI507">
        <v>4553.99</v>
      </c>
      <c r="BJ507">
        <v>0</v>
      </c>
      <c r="BK507">
        <v>0</v>
      </c>
      <c r="BL507">
        <v>0</v>
      </c>
      <c r="BO507" t="s">
        <v>10498</v>
      </c>
      <c r="BP507">
        <v>11008</v>
      </c>
      <c r="BQ507">
        <v>9799</v>
      </c>
      <c r="BR507">
        <v>15018</v>
      </c>
      <c r="BS507">
        <v>13693</v>
      </c>
      <c r="BU507" t="s">
        <v>10499</v>
      </c>
      <c r="BV507" t="s">
        <v>4695</v>
      </c>
      <c r="BX507">
        <v>44149.348749999997</v>
      </c>
    </row>
    <row r="508" spans="1:76" x14ac:dyDescent="0.25">
      <c r="A508" t="s">
        <v>10500</v>
      </c>
      <c r="B508" t="s">
        <v>4133</v>
      </c>
      <c r="C508" t="s">
        <v>46</v>
      </c>
      <c r="D508">
        <v>40010</v>
      </c>
      <c r="E508" s="1"/>
      <c r="H508" t="s">
        <v>289</v>
      </c>
      <c r="I508">
        <v>40010</v>
      </c>
      <c r="J508">
        <v>2009</v>
      </c>
      <c r="K508" t="s">
        <v>85</v>
      </c>
      <c r="L508" t="s">
        <v>4134</v>
      </c>
      <c r="N508" t="s">
        <v>4135</v>
      </c>
      <c r="O508" t="s">
        <v>4136</v>
      </c>
      <c r="P508" t="s">
        <v>241</v>
      </c>
      <c r="R508">
        <v>98930</v>
      </c>
      <c r="T508" t="s">
        <v>10501</v>
      </c>
      <c r="V508" t="s">
        <v>54</v>
      </c>
      <c r="W508">
        <v>13</v>
      </c>
      <c r="X508" t="s">
        <v>426</v>
      </c>
      <c r="Y508">
        <v>4807</v>
      </c>
      <c r="Z508" t="s">
        <v>241</v>
      </c>
      <c r="AA508" t="s">
        <v>57</v>
      </c>
      <c r="AC508" t="s">
        <v>146</v>
      </c>
      <c r="AD508" t="s">
        <v>4690</v>
      </c>
      <c r="AE508" t="s">
        <v>107</v>
      </c>
      <c r="AF508" t="s">
        <v>107</v>
      </c>
      <c r="AI508" s="1"/>
      <c r="AJ508" t="s">
        <v>72</v>
      </c>
      <c r="AK508" t="s">
        <v>4691</v>
      </c>
      <c r="AL508">
        <v>40120</v>
      </c>
      <c r="AN508" t="b">
        <v>1</v>
      </c>
      <c r="AQ508" t="s">
        <v>177</v>
      </c>
      <c r="BB508" s="7" t="s">
        <v>4135</v>
      </c>
      <c r="BC508" s="7" t="s">
        <v>4136</v>
      </c>
      <c r="BE508" s="7">
        <v>98930</v>
      </c>
      <c r="BG508" s="7">
        <v>0</v>
      </c>
      <c r="BH508" s="7">
        <v>0</v>
      </c>
      <c r="BI508">
        <v>0</v>
      </c>
      <c r="BJ508">
        <v>0</v>
      </c>
      <c r="BK508">
        <v>0</v>
      </c>
      <c r="BL508">
        <v>0</v>
      </c>
      <c r="BO508" t="s">
        <v>10502</v>
      </c>
      <c r="BP508">
        <v>11982</v>
      </c>
      <c r="BQ508">
        <v>9759</v>
      </c>
      <c r="BR508">
        <v>14907</v>
      </c>
      <c r="BS508">
        <v>13749</v>
      </c>
      <c r="BT508">
        <v>15</v>
      </c>
      <c r="BU508" t="s">
        <v>10503</v>
      </c>
      <c r="BV508" t="s">
        <v>4695</v>
      </c>
      <c r="BX508">
        <v>44149.350416666668</v>
      </c>
    </row>
    <row r="509" spans="1:76" x14ac:dyDescent="0.25">
      <c r="A509" t="s">
        <v>10504</v>
      </c>
      <c r="B509" t="s">
        <v>495</v>
      </c>
      <c r="C509" t="s">
        <v>46</v>
      </c>
      <c r="D509">
        <v>39931</v>
      </c>
      <c r="E509" s="1"/>
      <c r="H509" t="s">
        <v>47</v>
      </c>
      <c r="I509">
        <v>39931</v>
      </c>
      <c r="J509">
        <v>2009</v>
      </c>
      <c r="K509" t="s">
        <v>85</v>
      </c>
      <c r="L509" t="s">
        <v>496</v>
      </c>
      <c r="N509" t="s">
        <v>497</v>
      </c>
      <c r="O509" t="s">
        <v>462</v>
      </c>
      <c r="P509" t="s">
        <v>462</v>
      </c>
      <c r="R509">
        <v>99362</v>
      </c>
      <c r="V509" t="s">
        <v>54</v>
      </c>
      <c r="W509">
        <v>13</v>
      </c>
      <c r="X509" t="s">
        <v>461</v>
      </c>
      <c r="Y509">
        <v>4809</v>
      </c>
      <c r="Z509" t="s">
        <v>462</v>
      </c>
      <c r="AA509" t="s">
        <v>57</v>
      </c>
      <c r="AC509" t="s">
        <v>146</v>
      </c>
      <c r="AD509" t="s">
        <v>4690</v>
      </c>
      <c r="AE509" t="s">
        <v>107</v>
      </c>
      <c r="AF509" t="s">
        <v>107</v>
      </c>
      <c r="AI509" s="1"/>
      <c r="AJ509" t="s">
        <v>72</v>
      </c>
      <c r="AK509" t="s">
        <v>4691</v>
      </c>
      <c r="AL509">
        <v>40120</v>
      </c>
      <c r="AN509" t="b">
        <v>1</v>
      </c>
      <c r="AQ509" t="s">
        <v>60</v>
      </c>
      <c r="AR509" t="s">
        <v>99</v>
      </c>
      <c r="BB509" s="7" t="s">
        <v>497</v>
      </c>
      <c r="BC509" s="7" t="s">
        <v>462</v>
      </c>
      <c r="BE509" s="7">
        <v>99362</v>
      </c>
      <c r="BG509" s="7">
        <v>167815.96</v>
      </c>
      <c r="BH509" s="7">
        <v>0</v>
      </c>
      <c r="BI509">
        <v>167996.16</v>
      </c>
      <c r="BJ509">
        <v>0</v>
      </c>
      <c r="BK509">
        <v>0</v>
      </c>
      <c r="BL509">
        <v>0</v>
      </c>
      <c r="BM509">
        <v>0</v>
      </c>
      <c r="BN509">
        <v>28075</v>
      </c>
      <c r="BO509" t="s">
        <v>10505</v>
      </c>
      <c r="BP509">
        <v>7374</v>
      </c>
      <c r="BQ509">
        <v>9922</v>
      </c>
      <c r="BR509">
        <v>15316</v>
      </c>
      <c r="BS509">
        <v>13553</v>
      </c>
      <c r="BT509">
        <v>16</v>
      </c>
      <c r="BU509" t="s">
        <v>10506</v>
      </c>
      <c r="BV509" t="s">
        <v>4695</v>
      </c>
      <c r="BX509">
        <v>44149.344131944446</v>
      </c>
    </row>
    <row r="510" spans="1:76" x14ac:dyDescent="0.25">
      <c r="A510" t="s">
        <v>10507</v>
      </c>
      <c r="B510" t="s">
        <v>10508</v>
      </c>
      <c r="C510" t="s">
        <v>46</v>
      </c>
      <c r="D510">
        <v>39989</v>
      </c>
      <c r="E510" s="1"/>
      <c r="I510">
        <v>39989</v>
      </c>
      <c r="J510">
        <v>2009</v>
      </c>
      <c r="K510" t="s">
        <v>85</v>
      </c>
      <c r="L510" t="s">
        <v>10509</v>
      </c>
      <c r="N510" t="s">
        <v>10510</v>
      </c>
      <c r="O510" t="s">
        <v>740</v>
      </c>
      <c r="P510" t="s">
        <v>737</v>
      </c>
      <c r="R510">
        <v>985209635</v>
      </c>
      <c r="T510" t="s">
        <v>10511</v>
      </c>
      <c r="V510" t="s">
        <v>6344</v>
      </c>
      <c r="W510">
        <v>24</v>
      </c>
      <c r="X510" t="s">
        <v>6884</v>
      </c>
      <c r="Y510">
        <v>3369</v>
      </c>
      <c r="Z510" t="s">
        <v>737</v>
      </c>
      <c r="AA510" t="s">
        <v>4785</v>
      </c>
      <c r="AB510">
        <v>36702</v>
      </c>
      <c r="AC510" t="s">
        <v>146</v>
      </c>
      <c r="AD510" t="s">
        <v>4690</v>
      </c>
      <c r="AE510" t="s">
        <v>107</v>
      </c>
      <c r="AF510" t="s">
        <v>107</v>
      </c>
      <c r="AI510" s="1"/>
      <c r="AJ510" t="s">
        <v>72</v>
      </c>
      <c r="AK510" t="s">
        <v>4691</v>
      </c>
      <c r="AL510">
        <v>40120</v>
      </c>
      <c r="AN510" t="b">
        <v>1</v>
      </c>
      <c r="AQ510" t="s">
        <v>73</v>
      </c>
      <c r="AR510" t="s">
        <v>99</v>
      </c>
      <c r="BB510" s="7" t="s">
        <v>10510</v>
      </c>
      <c r="BC510" s="7" t="s">
        <v>740</v>
      </c>
      <c r="BE510" s="7">
        <v>985209635</v>
      </c>
      <c r="BO510" t="s">
        <v>10512</v>
      </c>
      <c r="BP510">
        <v>4434</v>
      </c>
      <c r="BQ510">
        <v>10030</v>
      </c>
      <c r="BR510">
        <v>15581</v>
      </c>
      <c r="BU510" t="s">
        <v>10513</v>
      </c>
      <c r="BV510" t="s">
        <v>4695</v>
      </c>
      <c r="BX510">
        <v>43598.292824074073</v>
      </c>
    </row>
    <row r="511" spans="1:76" x14ac:dyDescent="0.25">
      <c r="A511" t="s">
        <v>10546</v>
      </c>
      <c r="B511" t="s">
        <v>8887</v>
      </c>
      <c r="C511" t="s">
        <v>46</v>
      </c>
      <c r="D511">
        <v>39947</v>
      </c>
      <c r="E511" s="1"/>
      <c r="H511" t="s">
        <v>47</v>
      </c>
      <c r="I511">
        <v>39947</v>
      </c>
      <c r="J511">
        <v>2009</v>
      </c>
      <c r="K511" t="s">
        <v>85</v>
      </c>
      <c r="L511" t="s">
        <v>8888</v>
      </c>
      <c r="N511" t="s">
        <v>8889</v>
      </c>
      <c r="O511" t="s">
        <v>736</v>
      </c>
      <c r="P511" t="s">
        <v>737</v>
      </c>
      <c r="R511">
        <v>98550</v>
      </c>
      <c r="S511" t="s">
        <v>8890</v>
      </c>
      <c r="T511" t="s">
        <v>8891</v>
      </c>
      <c r="V511" t="s">
        <v>6344</v>
      </c>
      <c r="W511">
        <v>24</v>
      </c>
      <c r="X511" t="s">
        <v>6884</v>
      </c>
      <c r="Y511">
        <v>3369</v>
      </c>
      <c r="Z511" t="s">
        <v>737</v>
      </c>
      <c r="AA511" t="s">
        <v>4785</v>
      </c>
      <c r="AB511">
        <v>36702</v>
      </c>
      <c r="AC511" t="s">
        <v>146</v>
      </c>
      <c r="AD511" t="s">
        <v>4690</v>
      </c>
      <c r="AE511" t="s">
        <v>107</v>
      </c>
      <c r="AF511" t="s">
        <v>107</v>
      </c>
      <c r="AI511" s="1"/>
      <c r="AJ511" t="s">
        <v>72</v>
      </c>
      <c r="AK511" t="s">
        <v>4691</v>
      </c>
      <c r="AL511">
        <v>40120</v>
      </c>
      <c r="AN511" t="b">
        <v>1</v>
      </c>
      <c r="AQ511" t="s">
        <v>73</v>
      </c>
      <c r="AR511" t="s">
        <v>61</v>
      </c>
      <c r="BB511" s="7" t="s">
        <v>8889</v>
      </c>
      <c r="BC511" s="7" t="s">
        <v>736</v>
      </c>
      <c r="BE511" s="7">
        <v>98550</v>
      </c>
      <c r="BG511" s="7">
        <v>10584</v>
      </c>
      <c r="BH511" s="7">
        <v>0</v>
      </c>
      <c r="BI511">
        <v>10346.19</v>
      </c>
      <c r="BJ511">
        <v>0</v>
      </c>
      <c r="BK511">
        <v>0</v>
      </c>
      <c r="BL511">
        <v>0</v>
      </c>
      <c r="BO511" t="s">
        <v>10547</v>
      </c>
      <c r="BP511">
        <v>2449</v>
      </c>
      <c r="BQ511">
        <v>9336</v>
      </c>
      <c r="BR511">
        <v>15692</v>
      </c>
      <c r="BS511">
        <v>13347</v>
      </c>
      <c r="BU511" t="s">
        <v>10548</v>
      </c>
      <c r="BV511" t="s">
        <v>4695</v>
      </c>
      <c r="BX511">
        <v>44149.336354166669</v>
      </c>
    </row>
    <row r="512" spans="1:76" x14ac:dyDescent="0.25">
      <c r="A512" t="s">
        <v>25529</v>
      </c>
      <c r="B512" t="s">
        <v>3331</v>
      </c>
      <c r="C512" t="s">
        <v>46</v>
      </c>
      <c r="D512">
        <v>39905</v>
      </c>
      <c r="H512" t="s">
        <v>47</v>
      </c>
      <c r="I512">
        <v>39905</v>
      </c>
      <c r="J512">
        <v>2009</v>
      </c>
      <c r="K512" t="s">
        <v>85</v>
      </c>
      <c r="L512" t="s">
        <v>3332</v>
      </c>
      <c r="N512" t="s">
        <v>3333</v>
      </c>
      <c r="O512" t="s">
        <v>462</v>
      </c>
      <c r="P512" t="s">
        <v>462</v>
      </c>
      <c r="R512">
        <v>99362</v>
      </c>
      <c r="S512" t="s">
        <v>3334</v>
      </c>
      <c r="T512" t="s">
        <v>25530</v>
      </c>
      <c r="V512" t="s">
        <v>54</v>
      </c>
      <c r="W512">
        <v>13</v>
      </c>
      <c r="X512" t="s">
        <v>461</v>
      </c>
      <c r="Y512">
        <v>4809</v>
      </c>
      <c r="Z512" t="s">
        <v>462</v>
      </c>
      <c r="AA512" t="s">
        <v>57</v>
      </c>
      <c r="AC512" t="s">
        <v>146</v>
      </c>
      <c r="AD512" t="s">
        <v>4690</v>
      </c>
      <c r="AE512" t="s">
        <v>107</v>
      </c>
      <c r="AF512" t="s">
        <v>107</v>
      </c>
      <c r="AJ512" t="s">
        <v>58</v>
      </c>
      <c r="AK512" t="s">
        <v>59</v>
      </c>
      <c r="AL512">
        <v>40120</v>
      </c>
      <c r="AN512" t="b">
        <v>1</v>
      </c>
      <c r="AQ512" t="s">
        <v>177</v>
      </c>
      <c r="BB512" s="7" t="s">
        <v>3333</v>
      </c>
      <c r="BC512" s="7" t="s">
        <v>462</v>
      </c>
      <c r="BE512" s="7">
        <v>99362</v>
      </c>
      <c r="BG512" s="7">
        <v>8812.6</v>
      </c>
      <c r="BH512" s="7">
        <v>0</v>
      </c>
      <c r="BI512">
        <v>8766.83</v>
      </c>
      <c r="BJ512">
        <v>-62.77</v>
      </c>
      <c r="BK512">
        <v>0</v>
      </c>
      <c r="BL512">
        <v>0</v>
      </c>
      <c r="BO512" t="s">
        <v>25531</v>
      </c>
      <c r="BP512">
        <v>22076</v>
      </c>
      <c r="BQ512">
        <v>8960</v>
      </c>
      <c r="BR512">
        <v>14086</v>
      </c>
      <c r="BS512">
        <v>14239</v>
      </c>
      <c r="BT512">
        <v>16</v>
      </c>
      <c r="BU512" t="s">
        <v>25532</v>
      </c>
      <c r="BV512" t="s">
        <v>4695</v>
      </c>
      <c r="BX512">
        <v>44149.366840277777</v>
      </c>
    </row>
    <row r="513" spans="1:76" x14ac:dyDescent="0.25">
      <c r="A513" t="s">
        <v>25761</v>
      </c>
      <c r="B513" t="s">
        <v>25762</v>
      </c>
      <c r="C513" t="s">
        <v>46</v>
      </c>
      <c r="D513">
        <v>39952</v>
      </c>
      <c r="H513" t="s">
        <v>47</v>
      </c>
      <c r="I513">
        <v>39952</v>
      </c>
      <c r="J513">
        <v>2009</v>
      </c>
      <c r="K513" t="s">
        <v>85</v>
      </c>
      <c r="L513" t="s">
        <v>25763</v>
      </c>
      <c r="N513" t="s">
        <v>25764</v>
      </c>
      <c r="O513" t="s">
        <v>573</v>
      </c>
      <c r="P513" t="s">
        <v>291</v>
      </c>
      <c r="R513">
        <v>98837</v>
      </c>
      <c r="V513" t="s">
        <v>5331</v>
      </c>
      <c r="W513">
        <v>26</v>
      </c>
      <c r="X513" t="s">
        <v>7459</v>
      </c>
      <c r="Y513">
        <v>3340</v>
      </c>
      <c r="Z513" t="s">
        <v>291</v>
      </c>
      <c r="AA513" t="s">
        <v>4785</v>
      </c>
      <c r="AB513">
        <v>32910</v>
      </c>
      <c r="AC513" t="s">
        <v>146</v>
      </c>
      <c r="AD513" t="s">
        <v>4690</v>
      </c>
      <c r="AE513" t="s">
        <v>107</v>
      </c>
      <c r="AF513" t="s">
        <v>107</v>
      </c>
      <c r="AJ513" t="s">
        <v>58</v>
      </c>
      <c r="AK513" t="s">
        <v>59</v>
      </c>
      <c r="AL513">
        <v>40120</v>
      </c>
      <c r="AN513" t="b">
        <v>1</v>
      </c>
      <c r="AQ513" t="s">
        <v>177</v>
      </c>
      <c r="BB513" s="7" t="s">
        <v>25764</v>
      </c>
      <c r="BC513" s="7" t="s">
        <v>573</v>
      </c>
      <c r="BE513" s="7">
        <v>98837</v>
      </c>
      <c r="BG513" s="7">
        <v>9150</v>
      </c>
      <c r="BH513" s="7">
        <v>0</v>
      </c>
      <c r="BI513">
        <v>36119.03</v>
      </c>
      <c r="BJ513">
        <v>30000</v>
      </c>
      <c r="BK513">
        <v>0</v>
      </c>
      <c r="BL513">
        <v>0</v>
      </c>
      <c r="BO513" t="s">
        <v>25765</v>
      </c>
      <c r="BP513">
        <v>17346</v>
      </c>
      <c r="BQ513">
        <v>9567</v>
      </c>
      <c r="BR513">
        <v>14470</v>
      </c>
      <c r="BS513">
        <v>13955</v>
      </c>
      <c r="BU513" t="s">
        <v>25766</v>
      </c>
      <c r="BV513" t="s">
        <v>4695</v>
      </c>
      <c r="BX513">
        <v>44149.356203703705</v>
      </c>
    </row>
    <row r="514" spans="1:76" x14ac:dyDescent="0.25">
      <c r="A514" t="s">
        <v>25767</v>
      </c>
      <c r="B514" t="s">
        <v>2762</v>
      </c>
      <c r="C514" t="s">
        <v>46</v>
      </c>
      <c r="D514">
        <v>39883</v>
      </c>
      <c r="H514" t="s">
        <v>47</v>
      </c>
      <c r="I514">
        <v>39883</v>
      </c>
      <c r="J514">
        <v>2009</v>
      </c>
      <c r="K514" t="s">
        <v>85</v>
      </c>
      <c r="L514" t="s">
        <v>2763</v>
      </c>
      <c r="N514" t="s">
        <v>2764</v>
      </c>
      <c r="O514" t="s">
        <v>2765</v>
      </c>
      <c r="P514" t="s">
        <v>322</v>
      </c>
      <c r="R514">
        <v>99032</v>
      </c>
      <c r="S514" t="s">
        <v>2766</v>
      </c>
      <c r="T514" t="s">
        <v>25768</v>
      </c>
      <c r="V514" t="s">
        <v>54</v>
      </c>
      <c r="W514">
        <v>13</v>
      </c>
      <c r="X514" t="s">
        <v>324</v>
      </c>
      <c r="Y514">
        <v>4795</v>
      </c>
      <c r="Z514" t="s">
        <v>322</v>
      </c>
      <c r="AA514" t="s">
        <v>57</v>
      </c>
      <c r="AC514" t="s">
        <v>146</v>
      </c>
      <c r="AD514" t="s">
        <v>4690</v>
      </c>
      <c r="AE514" t="s">
        <v>107</v>
      </c>
      <c r="AF514" t="s">
        <v>107</v>
      </c>
      <c r="AJ514" t="s">
        <v>58</v>
      </c>
      <c r="AK514" t="s">
        <v>59</v>
      </c>
      <c r="AL514">
        <v>40120</v>
      </c>
      <c r="AN514" t="b">
        <v>1</v>
      </c>
      <c r="AQ514" t="s">
        <v>177</v>
      </c>
      <c r="BB514" s="7" t="s">
        <v>2764</v>
      </c>
      <c r="BC514" s="7" t="s">
        <v>2765</v>
      </c>
      <c r="BE514" s="7">
        <v>99032</v>
      </c>
      <c r="BG514" s="7">
        <v>5540</v>
      </c>
      <c r="BH514" s="7">
        <v>0</v>
      </c>
      <c r="BI514">
        <v>8592.9699999999993</v>
      </c>
      <c r="BJ514">
        <v>0</v>
      </c>
      <c r="BK514">
        <v>0</v>
      </c>
      <c r="BL514">
        <v>0</v>
      </c>
      <c r="BO514" t="s">
        <v>25769</v>
      </c>
      <c r="BP514">
        <v>19167</v>
      </c>
      <c r="BQ514">
        <v>3797</v>
      </c>
      <c r="BR514">
        <v>14319</v>
      </c>
      <c r="BS514">
        <v>14035</v>
      </c>
      <c r="BT514">
        <v>9</v>
      </c>
      <c r="BU514" t="s">
        <v>25770</v>
      </c>
      <c r="BV514" t="s">
        <v>4695</v>
      </c>
      <c r="BX514">
        <v>44149.358946759261</v>
      </c>
    </row>
    <row r="515" spans="1:76" x14ac:dyDescent="0.25">
      <c r="A515" t="s">
        <v>25771</v>
      </c>
      <c r="B515" t="s">
        <v>978</v>
      </c>
      <c r="C515" t="s">
        <v>46</v>
      </c>
      <c r="D515">
        <v>39931</v>
      </c>
      <c r="H515" t="s">
        <v>47</v>
      </c>
      <c r="I515">
        <v>39931</v>
      </c>
      <c r="J515">
        <v>2009</v>
      </c>
      <c r="K515" t="s">
        <v>85</v>
      </c>
      <c r="L515" t="s">
        <v>25772</v>
      </c>
      <c r="N515" t="s">
        <v>979</v>
      </c>
      <c r="O515" t="s">
        <v>980</v>
      </c>
      <c r="P515" t="s">
        <v>241</v>
      </c>
      <c r="R515">
        <v>98936</v>
      </c>
      <c r="S515" t="s">
        <v>982</v>
      </c>
      <c r="T515" t="s">
        <v>21035</v>
      </c>
      <c r="V515" t="s">
        <v>54</v>
      </c>
      <c r="W515">
        <v>13</v>
      </c>
      <c r="X515" t="s">
        <v>426</v>
      </c>
      <c r="Y515">
        <v>4807</v>
      </c>
      <c r="Z515" t="s">
        <v>241</v>
      </c>
      <c r="AA515" t="s">
        <v>57</v>
      </c>
      <c r="AC515" t="s">
        <v>146</v>
      </c>
      <c r="AD515" t="s">
        <v>4690</v>
      </c>
      <c r="AE515" t="s">
        <v>107</v>
      </c>
      <c r="AF515" t="s">
        <v>107</v>
      </c>
      <c r="AJ515" t="s">
        <v>58</v>
      </c>
      <c r="AK515" t="s">
        <v>59</v>
      </c>
      <c r="AL515">
        <v>40120</v>
      </c>
      <c r="AN515" t="b">
        <v>1</v>
      </c>
      <c r="AQ515" t="s">
        <v>60</v>
      </c>
      <c r="AR515" t="s">
        <v>61</v>
      </c>
      <c r="BB515" s="7" t="s">
        <v>979</v>
      </c>
      <c r="BC515" s="7" t="s">
        <v>980</v>
      </c>
      <c r="BE515" s="7">
        <v>98936</v>
      </c>
      <c r="BG515" s="7">
        <v>64032.4</v>
      </c>
      <c r="BH515" s="7">
        <v>0</v>
      </c>
      <c r="BI515">
        <v>36661.22</v>
      </c>
      <c r="BJ515">
        <v>0</v>
      </c>
      <c r="BK515">
        <v>0</v>
      </c>
      <c r="BL515">
        <v>0</v>
      </c>
      <c r="BM515">
        <v>142.22999999999999</v>
      </c>
      <c r="BN515">
        <v>0</v>
      </c>
      <c r="BO515" t="s">
        <v>25773</v>
      </c>
      <c r="BP515">
        <v>19300</v>
      </c>
      <c r="BQ515">
        <v>309</v>
      </c>
      <c r="BR515">
        <v>14308</v>
      </c>
      <c r="BS515">
        <v>14041</v>
      </c>
      <c r="BT515">
        <v>15</v>
      </c>
      <c r="BU515" t="s">
        <v>25774</v>
      </c>
      <c r="BV515" t="s">
        <v>4695</v>
      </c>
      <c r="BX515">
        <v>44149.359050925923</v>
      </c>
    </row>
    <row r="516" spans="1:76" x14ac:dyDescent="0.25">
      <c r="A516" t="s">
        <v>25775</v>
      </c>
      <c r="B516" t="s">
        <v>455</v>
      </c>
      <c r="C516" t="s">
        <v>46</v>
      </c>
      <c r="D516">
        <v>39877</v>
      </c>
      <c r="H516" t="s">
        <v>47</v>
      </c>
      <c r="I516">
        <v>39877</v>
      </c>
      <c r="J516">
        <v>2009</v>
      </c>
      <c r="K516" t="s">
        <v>85</v>
      </c>
      <c r="L516" t="s">
        <v>456</v>
      </c>
      <c r="N516" t="s">
        <v>457</v>
      </c>
      <c r="O516" t="s">
        <v>458</v>
      </c>
      <c r="P516" t="s">
        <v>462</v>
      </c>
      <c r="R516">
        <v>99328</v>
      </c>
      <c r="S516" t="s">
        <v>460</v>
      </c>
      <c r="T516" t="s">
        <v>23383</v>
      </c>
      <c r="V516" t="s">
        <v>54</v>
      </c>
      <c r="W516">
        <v>13</v>
      </c>
      <c r="X516" t="s">
        <v>461</v>
      </c>
      <c r="Y516">
        <v>4809</v>
      </c>
      <c r="Z516" t="s">
        <v>462</v>
      </c>
      <c r="AA516" t="s">
        <v>57</v>
      </c>
      <c r="AC516" t="s">
        <v>146</v>
      </c>
      <c r="AD516" t="s">
        <v>4690</v>
      </c>
      <c r="AE516" t="s">
        <v>107</v>
      </c>
      <c r="AF516" t="s">
        <v>107</v>
      </c>
      <c r="AJ516" t="s">
        <v>58</v>
      </c>
      <c r="AK516" t="s">
        <v>59</v>
      </c>
      <c r="AL516">
        <v>40120</v>
      </c>
      <c r="AN516" t="b">
        <v>1</v>
      </c>
      <c r="AQ516" t="s">
        <v>60</v>
      </c>
      <c r="AR516" t="s">
        <v>61</v>
      </c>
      <c r="BB516" s="7" t="s">
        <v>457</v>
      </c>
      <c r="BC516" s="7" t="s">
        <v>458</v>
      </c>
      <c r="BE516" s="7">
        <v>99328</v>
      </c>
      <c r="BG516" s="7">
        <v>182245.56</v>
      </c>
      <c r="BH516" s="7">
        <v>0</v>
      </c>
      <c r="BI516">
        <v>182145.56</v>
      </c>
      <c r="BJ516">
        <v>0</v>
      </c>
      <c r="BK516">
        <v>0</v>
      </c>
      <c r="BL516">
        <v>0</v>
      </c>
      <c r="BM516">
        <v>65588</v>
      </c>
      <c r="BN516">
        <v>14000</v>
      </c>
      <c r="BO516" t="s">
        <v>25776</v>
      </c>
      <c r="BP516">
        <v>13705</v>
      </c>
      <c r="BQ516">
        <v>1733</v>
      </c>
      <c r="BR516">
        <v>14753</v>
      </c>
      <c r="BS516">
        <v>13802</v>
      </c>
      <c r="BT516">
        <v>16</v>
      </c>
      <c r="BU516" t="s">
        <v>23827</v>
      </c>
      <c r="BV516" t="s">
        <v>4695</v>
      </c>
      <c r="BX516">
        <v>44149.351817129631</v>
      </c>
    </row>
    <row r="517" spans="1:76" x14ac:dyDescent="0.25">
      <c r="A517" t="s">
        <v>25785</v>
      </c>
      <c r="B517" t="s">
        <v>318</v>
      </c>
      <c r="C517" t="s">
        <v>46</v>
      </c>
      <c r="D517">
        <v>39860</v>
      </c>
      <c r="H517" t="s">
        <v>47</v>
      </c>
      <c r="I517">
        <v>39860</v>
      </c>
      <c r="J517">
        <v>2009</v>
      </c>
      <c r="K517" t="s">
        <v>85</v>
      </c>
      <c r="L517" t="s">
        <v>319</v>
      </c>
      <c r="N517" t="s">
        <v>320</v>
      </c>
      <c r="O517" t="s">
        <v>321</v>
      </c>
      <c r="P517" t="s">
        <v>322</v>
      </c>
      <c r="R517">
        <v>99163</v>
      </c>
      <c r="T517" t="s">
        <v>25786</v>
      </c>
      <c r="V517" t="s">
        <v>54</v>
      </c>
      <c r="W517">
        <v>13</v>
      </c>
      <c r="X517" t="s">
        <v>324</v>
      </c>
      <c r="Y517">
        <v>4795</v>
      </c>
      <c r="Z517" t="s">
        <v>322</v>
      </c>
      <c r="AA517" t="s">
        <v>57</v>
      </c>
      <c r="AC517" t="s">
        <v>146</v>
      </c>
      <c r="AD517" t="s">
        <v>4690</v>
      </c>
      <c r="AE517" t="s">
        <v>107</v>
      </c>
      <c r="AF517" t="s">
        <v>107</v>
      </c>
      <c r="AJ517" t="s">
        <v>58</v>
      </c>
      <c r="AK517" t="s">
        <v>59</v>
      </c>
      <c r="AL517">
        <v>40120</v>
      </c>
      <c r="AN517" t="b">
        <v>1</v>
      </c>
      <c r="AQ517" t="s">
        <v>60</v>
      </c>
      <c r="AR517" t="s">
        <v>61</v>
      </c>
      <c r="BB517" s="7" t="s">
        <v>320</v>
      </c>
      <c r="BC517" s="7" t="s">
        <v>321</v>
      </c>
      <c r="BE517" s="7">
        <v>99163</v>
      </c>
      <c r="BG517" s="7">
        <v>113844.36</v>
      </c>
      <c r="BH517" s="7">
        <v>0</v>
      </c>
      <c r="BI517">
        <v>113614.61</v>
      </c>
      <c r="BJ517">
        <v>0</v>
      </c>
      <c r="BK517">
        <v>0</v>
      </c>
      <c r="BL517">
        <v>0</v>
      </c>
      <c r="BO517" t="s">
        <v>25787</v>
      </c>
      <c r="BP517">
        <v>5985</v>
      </c>
      <c r="BQ517">
        <v>6032</v>
      </c>
      <c r="BR517">
        <v>15423</v>
      </c>
      <c r="BS517">
        <v>13503</v>
      </c>
      <c r="BT517">
        <v>9</v>
      </c>
      <c r="BU517" t="s">
        <v>25788</v>
      </c>
      <c r="BV517" t="s">
        <v>4695</v>
      </c>
      <c r="BX517">
        <v>44149.342314814814</v>
      </c>
    </row>
    <row r="518" spans="1:76" x14ac:dyDescent="0.25">
      <c r="A518" t="s">
        <v>25789</v>
      </c>
      <c r="B518" t="s">
        <v>25156</v>
      </c>
      <c r="C518" t="s">
        <v>46</v>
      </c>
      <c r="D518">
        <v>39911</v>
      </c>
      <c r="H518" t="s">
        <v>47</v>
      </c>
      <c r="I518">
        <v>39911</v>
      </c>
      <c r="J518">
        <v>2009</v>
      </c>
      <c r="K518" t="s">
        <v>85</v>
      </c>
      <c r="L518" t="s">
        <v>25157</v>
      </c>
      <c r="N518" t="s">
        <v>25158</v>
      </c>
      <c r="O518" t="s">
        <v>290</v>
      </c>
      <c r="P518" t="s">
        <v>291</v>
      </c>
      <c r="R518">
        <v>98823</v>
      </c>
      <c r="T518" t="s">
        <v>25159</v>
      </c>
      <c r="V518" t="s">
        <v>5331</v>
      </c>
      <c r="W518">
        <v>26</v>
      </c>
      <c r="X518" t="s">
        <v>7459</v>
      </c>
      <c r="Y518">
        <v>3340</v>
      </c>
      <c r="Z518" t="s">
        <v>291</v>
      </c>
      <c r="AA518" t="s">
        <v>4785</v>
      </c>
      <c r="AB518">
        <v>32910</v>
      </c>
      <c r="AC518" t="s">
        <v>146</v>
      </c>
      <c r="AD518" t="s">
        <v>4690</v>
      </c>
      <c r="AE518" t="s">
        <v>107</v>
      </c>
      <c r="AF518" t="s">
        <v>107</v>
      </c>
      <c r="AJ518" t="s">
        <v>58</v>
      </c>
      <c r="AK518" t="s">
        <v>59</v>
      </c>
      <c r="AL518">
        <v>40120</v>
      </c>
      <c r="AN518" t="b">
        <v>1</v>
      </c>
      <c r="AQ518" t="s">
        <v>60</v>
      </c>
      <c r="AR518" t="s">
        <v>61</v>
      </c>
      <c r="BB518" s="7" t="s">
        <v>25158</v>
      </c>
      <c r="BC518" s="7" t="s">
        <v>290</v>
      </c>
      <c r="BE518" s="7">
        <v>98823</v>
      </c>
      <c r="BG518" s="7">
        <v>40416.660000000003</v>
      </c>
      <c r="BH518" s="7">
        <v>0</v>
      </c>
      <c r="BI518">
        <v>54858.61</v>
      </c>
      <c r="BJ518">
        <v>17394.2</v>
      </c>
      <c r="BK518">
        <v>0</v>
      </c>
      <c r="BL518">
        <v>0</v>
      </c>
      <c r="BO518" t="s">
        <v>25790</v>
      </c>
      <c r="BP518">
        <v>11204</v>
      </c>
      <c r="BQ518">
        <v>5923</v>
      </c>
      <c r="BR518">
        <v>14999</v>
      </c>
      <c r="BS518">
        <v>13702</v>
      </c>
      <c r="BU518" t="s">
        <v>25161</v>
      </c>
      <c r="BV518" t="s">
        <v>4695</v>
      </c>
      <c r="BX518">
        <v>44149.349004629628</v>
      </c>
    </row>
    <row r="519" spans="1:76" x14ac:dyDescent="0.25">
      <c r="A519" t="s">
        <v>25791</v>
      </c>
      <c r="B519" t="s">
        <v>25792</v>
      </c>
      <c r="C519" t="s">
        <v>46</v>
      </c>
      <c r="D519">
        <v>39971</v>
      </c>
      <c r="H519" t="s">
        <v>47</v>
      </c>
      <c r="I519">
        <v>39971</v>
      </c>
      <c r="J519">
        <v>2009</v>
      </c>
      <c r="K519" t="s">
        <v>85</v>
      </c>
      <c r="L519" t="s">
        <v>25793</v>
      </c>
      <c r="N519" t="s">
        <v>25794</v>
      </c>
      <c r="O519" t="s">
        <v>758</v>
      </c>
      <c r="P519" t="s">
        <v>199</v>
      </c>
      <c r="R519">
        <v>98258</v>
      </c>
      <c r="T519" t="s">
        <v>25795</v>
      </c>
      <c r="V519" t="s">
        <v>4783</v>
      </c>
      <c r="W519">
        <v>25</v>
      </c>
      <c r="X519" t="s">
        <v>5278</v>
      </c>
      <c r="Y519">
        <v>4107</v>
      </c>
      <c r="Z519" t="s">
        <v>199</v>
      </c>
      <c r="AA519" t="s">
        <v>4785</v>
      </c>
      <c r="AB519">
        <v>375834</v>
      </c>
      <c r="AC519" t="s">
        <v>146</v>
      </c>
      <c r="AD519" t="s">
        <v>4690</v>
      </c>
      <c r="AE519" t="s">
        <v>107</v>
      </c>
      <c r="AF519" t="s">
        <v>107</v>
      </c>
      <c r="AJ519" t="s">
        <v>58</v>
      </c>
      <c r="AK519" t="s">
        <v>59</v>
      </c>
      <c r="AL519">
        <v>40120</v>
      </c>
      <c r="AN519" t="b">
        <v>1</v>
      </c>
      <c r="AQ519" t="s">
        <v>177</v>
      </c>
      <c r="BB519" s="7" t="s">
        <v>25794</v>
      </c>
      <c r="BC519" s="7" t="s">
        <v>758</v>
      </c>
      <c r="BE519" s="7">
        <v>98258</v>
      </c>
      <c r="BG519" s="7">
        <v>3314.73</v>
      </c>
      <c r="BH519" s="7">
        <v>421.02</v>
      </c>
      <c r="BI519">
        <v>2175.75</v>
      </c>
      <c r="BJ519">
        <v>144.37</v>
      </c>
      <c r="BK519">
        <v>0</v>
      </c>
      <c r="BL519">
        <v>0</v>
      </c>
      <c r="BO519" t="s">
        <v>25796</v>
      </c>
      <c r="BP519">
        <v>11519</v>
      </c>
      <c r="BQ519">
        <v>8479</v>
      </c>
      <c r="BR519">
        <v>14963</v>
      </c>
      <c r="BS519">
        <v>13719</v>
      </c>
      <c r="BU519" t="s">
        <v>25797</v>
      </c>
      <c r="BV519" t="s">
        <v>4695</v>
      </c>
      <c r="BX519">
        <v>44149.34957175926</v>
      </c>
    </row>
    <row r="520" spans="1:76" x14ac:dyDescent="0.25">
      <c r="A520" t="s">
        <v>25798</v>
      </c>
      <c r="B520" t="s">
        <v>25799</v>
      </c>
      <c r="C520" t="s">
        <v>46</v>
      </c>
      <c r="D520">
        <v>39999</v>
      </c>
      <c r="I520">
        <v>39999</v>
      </c>
      <c r="J520">
        <v>2009</v>
      </c>
      <c r="K520" t="s">
        <v>85</v>
      </c>
      <c r="L520" t="s">
        <v>25800</v>
      </c>
      <c r="N520" t="s">
        <v>3942</v>
      </c>
      <c r="O520" t="s">
        <v>1157</v>
      </c>
      <c r="P520" t="s">
        <v>241</v>
      </c>
      <c r="R520">
        <v>98942</v>
      </c>
      <c r="V520" t="s">
        <v>5331</v>
      </c>
      <c r="W520">
        <v>26</v>
      </c>
      <c r="X520" t="s">
        <v>8532</v>
      </c>
      <c r="Y520">
        <v>4418</v>
      </c>
      <c r="Z520" t="s">
        <v>241</v>
      </c>
      <c r="AA520" t="s">
        <v>4785</v>
      </c>
      <c r="AB520">
        <v>98022</v>
      </c>
      <c r="AC520" t="s">
        <v>146</v>
      </c>
      <c r="AD520" t="s">
        <v>4690</v>
      </c>
      <c r="AE520" t="s">
        <v>107</v>
      </c>
      <c r="AF520" t="s">
        <v>107</v>
      </c>
      <c r="AJ520" t="s">
        <v>58</v>
      </c>
      <c r="AK520" t="s">
        <v>59</v>
      </c>
      <c r="AL520">
        <v>40120</v>
      </c>
      <c r="AN520" t="b">
        <v>1</v>
      </c>
      <c r="AQ520" t="s">
        <v>195</v>
      </c>
      <c r="AR520" t="s">
        <v>150</v>
      </c>
      <c r="BB520" s="7" t="s">
        <v>3942</v>
      </c>
      <c r="BC520" s="7" t="s">
        <v>1157</v>
      </c>
      <c r="BE520" s="7">
        <v>98942</v>
      </c>
      <c r="BO520" t="s">
        <v>25801</v>
      </c>
      <c r="BP520">
        <v>7743</v>
      </c>
      <c r="BQ520">
        <v>9234</v>
      </c>
      <c r="BR520">
        <v>15290</v>
      </c>
      <c r="BU520" t="s">
        <v>25802</v>
      </c>
      <c r="BV520" t="s">
        <v>4695</v>
      </c>
      <c r="BX520">
        <v>43598.290821759256</v>
      </c>
    </row>
    <row r="521" spans="1:76" x14ac:dyDescent="0.25">
      <c r="A521" t="s">
        <v>25803</v>
      </c>
      <c r="B521" t="s">
        <v>2896</v>
      </c>
      <c r="C521" t="s">
        <v>46</v>
      </c>
      <c r="D521">
        <v>39867</v>
      </c>
      <c r="H521" t="s">
        <v>47</v>
      </c>
      <c r="I521">
        <v>39867</v>
      </c>
      <c r="J521">
        <v>2009</v>
      </c>
      <c r="K521" t="s">
        <v>85</v>
      </c>
      <c r="L521" t="s">
        <v>25804</v>
      </c>
      <c r="N521" t="s">
        <v>2897</v>
      </c>
      <c r="O521" t="s">
        <v>2898</v>
      </c>
      <c r="P521" t="s">
        <v>322</v>
      </c>
      <c r="R521">
        <v>993430283</v>
      </c>
      <c r="S521" t="s">
        <v>2899</v>
      </c>
      <c r="T521" t="s">
        <v>25805</v>
      </c>
      <c r="V521" t="s">
        <v>54</v>
      </c>
      <c r="W521">
        <v>13</v>
      </c>
      <c r="X521" t="s">
        <v>324</v>
      </c>
      <c r="Y521">
        <v>4795</v>
      </c>
      <c r="Z521" t="s">
        <v>322</v>
      </c>
      <c r="AA521" t="s">
        <v>57</v>
      </c>
      <c r="AC521" t="s">
        <v>146</v>
      </c>
      <c r="AD521" t="s">
        <v>4690</v>
      </c>
      <c r="AE521" t="s">
        <v>107</v>
      </c>
      <c r="AF521" t="s">
        <v>107</v>
      </c>
      <c r="AJ521" t="s">
        <v>58</v>
      </c>
      <c r="AK521" t="s">
        <v>59</v>
      </c>
      <c r="AL521">
        <v>40120</v>
      </c>
      <c r="AN521" t="b">
        <v>1</v>
      </c>
      <c r="AQ521" t="s">
        <v>60</v>
      </c>
      <c r="AR521" t="s">
        <v>99</v>
      </c>
      <c r="BB521" s="7" t="s">
        <v>2897</v>
      </c>
      <c r="BC521" s="7" t="s">
        <v>2898</v>
      </c>
      <c r="BE521" s="7">
        <v>993430283</v>
      </c>
      <c r="BG521" s="7">
        <v>66924.649999999994</v>
      </c>
      <c r="BH521" s="7">
        <v>0</v>
      </c>
      <c r="BI521">
        <v>66924.649999999994</v>
      </c>
      <c r="BJ521">
        <v>0</v>
      </c>
      <c r="BK521">
        <v>0</v>
      </c>
      <c r="BL521">
        <v>0</v>
      </c>
      <c r="BO521" t="s">
        <v>25806</v>
      </c>
      <c r="BP521">
        <v>7754</v>
      </c>
      <c r="BQ521">
        <v>9909</v>
      </c>
      <c r="BR521">
        <v>15286</v>
      </c>
      <c r="BS521">
        <v>13570</v>
      </c>
      <c r="BT521">
        <v>9</v>
      </c>
      <c r="BU521" t="s">
        <v>25807</v>
      </c>
      <c r="BV521" t="s">
        <v>4695</v>
      </c>
      <c r="BX521">
        <v>44149.344502314816</v>
      </c>
    </row>
    <row r="522" spans="1:76" x14ac:dyDescent="0.25">
      <c r="A522" t="s">
        <v>25808</v>
      </c>
      <c r="B522" t="s">
        <v>23266</v>
      </c>
      <c r="C522" t="s">
        <v>46</v>
      </c>
      <c r="D522">
        <v>39973</v>
      </c>
      <c r="H522" t="s">
        <v>47</v>
      </c>
      <c r="I522">
        <v>39973</v>
      </c>
      <c r="J522">
        <v>2009</v>
      </c>
      <c r="K522" t="s">
        <v>85</v>
      </c>
      <c r="L522" t="s">
        <v>23267</v>
      </c>
      <c r="N522" t="s">
        <v>23268</v>
      </c>
      <c r="O522" t="s">
        <v>241</v>
      </c>
      <c r="P522" t="s">
        <v>241</v>
      </c>
      <c r="R522">
        <v>98908</v>
      </c>
      <c r="S522" t="s">
        <v>25809</v>
      </c>
      <c r="T522" t="s">
        <v>25810</v>
      </c>
      <c r="V522" t="s">
        <v>6344</v>
      </c>
      <c r="W522">
        <v>24</v>
      </c>
      <c r="X522" t="s">
        <v>8532</v>
      </c>
      <c r="Y522">
        <v>4418</v>
      </c>
      <c r="Z522" t="s">
        <v>241</v>
      </c>
      <c r="AA522" t="s">
        <v>4785</v>
      </c>
      <c r="AB522">
        <v>98022</v>
      </c>
      <c r="AC522" t="s">
        <v>146</v>
      </c>
      <c r="AD522" t="s">
        <v>4690</v>
      </c>
      <c r="AE522" t="s">
        <v>107</v>
      </c>
      <c r="AF522" t="s">
        <v>107</v>
      </c>
      <c r="AJ522" t="s">
        <v>58</v>
      </c>
      <c r="AK522" t="s">
        <v>59</v>
      </c>
      <c r="AL522">
        <v>40120</v>
      </c>
      <c r="AN522" t="b">
        <v>1</v>
      </c>
      <c r="AQ522" t="s">
        <v>60</v>
      </c>
      <c r="AR522" t="s">
        <v>61</v>
      </c>
      <c r="BB522" s="7" t="s">
        <v>23268</v>
      </c>
      <c r="BC522" s="7" t="s">
        <v>241</v>
      </c>
      <c r="BE522" s="7">
        <v>98908</v>
      </c>
      <c r="BG522" s="7">
        <v>8951.56</v>
      </c>
      <c r="BH522" s="7">
        <v>0</v>
      </c>
      <c r="BI522">
        <v>8262.27</v>
      </c>
      <c r="BJ522">
        <v>0</v>
      </c>
      <c r="BK522">
        <v>0</v>
      </c>
      <c r="BL522">
        <v>0</v>
      </c>
      <c r="BM522">
        <v>85.35</v>
      </c>
      <c r="BN522">
        <v>0</v>
      </c>
      <c r="BO522" t="s">
        <v>25811</v>
      </c>
      <c r="BP522">
        <v>8320</v>
      </c>
      <c r="BQ522">
        <v>330</v>
      </c>
      <c r="BR522">
        <v>15243</v>
      </c>
      <c r="BS522">
        <v>13587</v>
      </c>
      <c r="BU522" t="s">
        <v>25812</v>
      </c>
      <c r="BV522" t="s">
        <v>4695</v>
      </c>
      <c r="BX522">
        <v>44149.344976851855</v>
      </c>
    </row>
    <row r="523" spans="1:76" x14ac:dyDescent="0.25">
      <c r="A523" t="s">
        <v>25813</v>
      </c>
      <c r="B523" t="s">
        <v>4532</v>
      </c>
      <c r="C523" t="s">
        <v>46</v>
      </c>
      <c r="D523">
        <v>39853</v>
      </c>
      <c r="H523" t="s">
        <v>47</v>
      </c>
      <c r="I523">
        <v>39853</v>
      </c>
      <c r="J523">
        <v>2009</v>
      </c>
      <c r="K523" t="s">
        <v>85</v>
      </c>
      <c r="L523" t="s">
        <v>25259</v>
      </c>
      <c r="N523" t="s">
        <v>25814</v>
      </c>
      <c r="O523" t="s">
        <v>199</v>
      </c>
      <c r="P523" t="s">
        <v>199</v>
      </c>
      <c r="R523">
        <v>98290</v>
      </c>
      <c r="S523" t="s">
        <v>25815</v>
      </c>
      <c r="T523" t="s">
        <v>25816</v>
      </c>
      <c r="V523" t="s">
        <v>4783</v>
      </c>
      <c r="W523">
        <v>25</v>
      </c>
      <c r="X523" t="s">
        <v>5278</v>
      </c>
      <c r="Y523">
        <v>4107</v>
      </c>
      <c r="Z523" t="s">
        <v>199</v>
      </c>
      <c r="AA523" t="s">
        <v>4785</v>
      </c>
      <c r="AB523">
        <v>375834</v>
      </c>
      <c r="AC523" t="s">
        <v>146</v>
      </c>
      <c r="AD523" t="s">
        <v>4690</v>
      </c>
      <c r="AE523" t="s">
        <v>107</v>
      </c>
      <c r="AF523" t="s">
        <v>107</v>
      </c>
      <c r="AJ523" t="s">
        <v>58</v>
      </c>
      <c r="AK523" t="s">
        <v>59</v>
      </c>
      <c r="AL523">
        <v>40120</v>
      </c>
      <c r="AN523" t="b">
        <v>1</v>
      </c>
      <c r="AQ523" t="s">
        <v>60</v>
      </c>
      <c r="AR523" t="s">
        <v>99</v>
      </c>
      <c r="BB523" s="7" t="s">
        <v>25814</v>
      </c>
      <c r="BC523" s="7" t="s">
        <v>199</v>
      </c>
      <c r="BE523" s="7">
        <v>98290</v>
      </c>
      <c r="BG523" s="7">
        <v>23215</v>
      </c>
      <c r="BH523" s="7">
        <v>0</v>
      </c>
      <c r="BI523">
        <v>6928.19</v>
      </c>
      <c r="BJ523">
        <v>0</v>
      </c>
      <c r="BK523">
        <v>0</v>
      </c>
      <c r="BL523">
        <v>0</v>
      </c>
      <c r="BO523" t="s">
        <v>25817</v>
      </c>
      <c r="BP523">
        <v>4587</v>
      </c>
      <c r="BQ523">
        <v>2563</v>
      </c>
      <c r="BR523">
        <v>15568</v>
      </c>
      <c r="BS523">
        <v>13452</v>
      </c>
      <c r="BU523" t="s">
        <v>25818</v>
      </c>
      <c r="BV523" t="s">
        <v>4695</v>
      </c>
      <c r="BX523">
        <v>44149.340902777774</v>
      </c>
    </row>
    <row r="524" spans="1:76" x14ac:dyDescent="0.25">
      <c r="A524" t="s">
        <v>25864</v>
      </c>
      <c r="B524" t="s">
        <v>25611</v>
      </c>
      <c r="C524" t="s">
        <v>46</v>
      </c>
      <c r="D524">
        <v>39938</v>
      </c>
      <c r="H524" t="s">
        <v>47</v>
      </c>
      <c r="I524">
        <v>39938</v>
      </c>
      <c r="J524">
        <v>2009</v>
      </c>
      <c r="K524" t="s">
        <v>85</v>
      </c>
      <c r="L524" t="s">
        <v>25612</v>
      </c>
      <c r="N524" t="s">
        <v>25613</v>
      </c>
      <c r="O524" t="s">
        <v>912</v>
      </c>
      <c r="P524" t="s">
        <v>155</v>
      </c>
      <c r="R524">
        <v>985128108</v>
      </c>
      <c r="S524" t="s">
        <v>25865</v>
      </c>
      <c r="T524" t="s">
        <v>25866</v>
      </c>
      <c r="V524" t="s">
        <v>4807</v>
      </c>
      <c r="W524">
        <v>23</v>
      </c>
      <c r="X524" t="s">
        <v>5607</v>
      </c>
      <c r="Y524">
        <v>4229</v>
      </c>
      <c r="Z524" t="s">
        <v>155</v>
      </c>
      <c r="AA524" t="s">
        <v>4785</v>
      </c>
      <c r="AB524">
        <v>149243</v>
      </c>
      <c r="AC524" t="s">
        <v>146</v>
      </c>
      <c r="AD524" t="s">
        <v>4690</v>
      </c>
      <c r="AE524" t="s">
        <v>107</v>
      </c>
      <c r="AF524" t="s">
        <v>107</v>
      </c>
      <c r="AJ524" t="s">
        <v>58</v>
      </c>
      <c r="AK524" t="s">
        <v>59</v>
      </c>
      <c r="AL524">
        <v>40120</v>
      </c>
      <c r="AN524" t="b">
        <v>1</v>
      </c>
      <c r="AQ524" t="s">
        <v>60</v>
      </c>
      <c r="AR524" t="s">
        <v>99</v>
      </c>
      <c r="BB524" s="7" t="s">
        <v>25613</v>
      </c>
      <c r="BC524" s="7" t="s">
        <v>912</v>
      </c>
      <c r="BE524" s="7">
        <v>985128108</v>
      </c>
      <c r="BG524" s="7">
        <v>59366.65</v>
      </c>
      <c r="BH524" s="7">
        <v>103.34</v>
      </c>
      <c r="BI524">
        <v>60971.6</v>
      </c>
      <c r="BJ524">
        <v>2113.8000000000002</v>
      </c>
      <c r="BK524">
        <v>0</v>
      </c>
      <c r="BL524">
        <v>6666.12</v>
      </c>
      <c r="BM524">
        <v>2101.27</v>
      </c>
      <c r="BN524">
        <v>633.85</v>
      </c>
      <c r="BO524" t="s">
        <v>25867</v>
      </c>
      <c r="BP524">
        <v>1318</v>
      </c>
      <c r="BQ524">
        <v>9360</v>
      </c>
      <c r="BR524">
        <v>15789</v>
      </c>
      <c r="BS524">
        <v>13310</v>
      </c>
      <c r="BU524" t="s">
        <v>24588</v>
      </c>
      <c r="BV524" t="s">
        <v>4695</v>
      </c>
      <c r="BX524">
        <v>44149.335312499999</v>
      </c>
    </row>
    <row r="525" spans="1:76" x14ac:dyDescent="0.25">
      <c r="A525" t="s">
        <v>27651</v>
      </c>
      <c r="B525" t="s">
        <v>26921</v>
      </c>
      <c r="C525" t="s">
        <v>46</v>
      </c>
      <c r="D525">
        <v>39980</v>
      </c>
      <c r="I525">
        <v>39980</v>
      </c>
      <c r="J525">
        <v>2009</v>
      </c>
      <c r="K525" t="s">
        <v>85</v>
      </c>
      <c r="L525" t="s">
        <v>26922</v>
      </c>
      <c r="N525" t="s">
        <v>26923</v>
      </c>
      <c r="O525" t="s">
        <v>4629</v>
      </c>
      <c r="P525" t="s">
        <v>4630</v>
      </c>
      <c r="R525">
        <v>99403</v>
      </c>
      <c r="T525" t="s">
        <v>26924</v>
      </c>
      <c r="V525" t="s">
        <v>7053</v>
      </c>
      <c r="W525">
        <v>21</v>
      </c>
      <c r="X525" t="s">
        <v>8158</v>
      </c>
      <c r="Y525">
        <v>3029</v>
      </c>
      <c r="Z525" t="s">
        <v>4630</v>
      </c>
      <c r="AA525" t="s">
        <v>4785</v>
      </c>
      <c r="AB525">
        <v>11919</v>
      </c>
      <c r="AC525" t="s">
        <v>146</v>
      </c>
      <c r="AD525" t="s">
        <v>4690</v>
      </c>
      <c r="AE525" t="s">
        <v>107</v>
      </c>
      <c r="AF525" t="s">
        <v>107</v>
      </c>
      <c r="AJ525" t="s">
        <v>58</v>
      </c>
      <c r="AK525" t="s">
        <v>59</v>
      </c>
      <c r="AL525">
        <v>40120</v>
      </c>
      <c r="AN525" t="b">
        <v>1</v>
      </c>
      <c r="AQ525" t="s">
        <v>73</v>
      </c>
      <c r="AR525" t="s">
        <v>99</v>
      </c>
      <c r="BB525" s="7" t="s">
        <v>26923</v>
      </c>
      <c r="BC525" s="7" t="s">
        <v>4629</v>
      </c>
      <c r="BE525" s="7">
        <v>99403</v>
      </c>
      <c r="BO525" t="s">
        <v>27652</v>
      </c>
      <c r="BP525">
        <v>21605</v>
      </c>
      <c r="BQ525">
        <v>6204</v>
      </c>
      <c r="BR525">
        <v>14116</v>
      </c>
      <c r="BU525" t="s">
        <v>26926</v>
      </c>
      <c r="BV525" t="s">
        <v>4695</v>
      </c>
      <c r="BX525">
        <v>43598.283206018517</v>
      </c>
    </row>
    <row r="526" spans="1:76" x14ac:dyDescent="0.25">
      <c r="A526" t="s">
        <v>27900</v>
      </c>
      <c r="B526" t="s">
        <v>27901</v>
      </c>
      <c r="C526" t="s">
        <v>46</v>
      </c>
      <c r="D526">
        <v>39982</v>
      </c>
      <c r="I526">
        <v>39982</v>
      </c>
      <c r="J526">
        <v>2009</v>
      </c>
      <c r="K526" t="s">
        <v>85</v>
      </c>
      <c r="L526" t="s">
        <v>27902</v>
      </c>
      <c r="N526" t="s">
        <v>27903</v>
      </c>
      <c r="O526" t="s">
        <v>199</v>
      </c>
      <c r="P526" t="s">
        <v>199</v>
      </c>
      <c r="R526">
        <v>98296</v>
      </c>
      <c r="T526" t="s">
        <v>27904</v>
      </c>
      <c r="V526" t="s">
        <v>4783</v>
      </c>
      <c r="W526">
        <v>25</v>
      </c>
      <c r="X526" t="s">
        <v>5278</v>
      </c>
      <c r="Y526">
        <v>4107</v>
      </c>
      <c r="Z526" t="s">
        <v>199</v>
      </c>
      <c r="AA526" t="s">
        <v>4785</v>
      </c>
      <c r="AB526">
        <v>375834</v>
      </c>
      <c r="AC526" t="s">
        <v>146</v>
      </c>
      <c r="AD526" t="s">
        <v>4690</v>
      </c>
      <c r="AE526" t="s">
        <v>107</v>
      </c>
      <c r="AF526" t="s">
        <v>107</v>
      </c>
      <c r="AJ526" t="s">
        <v>58</v>
      </c>
      <c r="AK526" t="s">
        <v>59</v>
      </c>
      <c r="AL526">
        <v>40120</v>
      </c>
      <c r="AN526" t="b">
        <v>1</v>
      </c>
      <c r="AQ526" t="s">
        <v>177</v>
      </c>
      <c r="BB526" s="7" t="s">
        <v>27903</v>
      </c>
      <c r="BC526" s="7" t="s">
        <v>199</v>
      </c>
      <c r="BE526" s="7">
        <v>98296</v>
      </c>
      <c r="BO526" t="s">
        <v>27905</v>
      </c>
      <c r="BP526">
        <v>18725</v>
      </c>
      <c r="BQ526">
        <v>9510</v>
      </c>
      <c r="BR526">
        <v>14352</v>
      </c>
      <c r="BU526" t="s">
        <v>27906</v>
      </c>
      <c r="BV526" t="s">
        <v>4695</v>
      </c>
      <c r="BX526">
        <v>43598.284768518519</v>
      </c>
    </row>
    <row r="527" spans="1:76" x14ac:dyDescent="0.25">
      <c r="A527" t="s">
        <v>27907</v>
      </c>
      <c r="B527" t="s">
        <v>1367</v>
      </c>
      <c r="C527" t="s">
        <v>46</v>
      </c>
      <c r="D527">
        <v>39857</v>
      </c>
      <c r="H527" t="s">
        <v>47</v>
      </c>
      <c r="I527">
        <v>39857</v>
      </c>
      <c r="J527">
        <v>2009</v>
      </c>
      <c r="K527" t="s">
        <v>77</v>
      </c>
      <c r="L527" t="s">
        <v>1368</v>
      </c>
      <c r="N527" t="s">
        <v>239</v>
      </c>
      <c r="O527" t="s">
        <v>462</v>
      </c>
      <c r="P527" t="s">
        <v>462</v>
      </c>
      <c r="R527">
        <v>993620020</v>
      </c>
      <c r="S527" t="s">
        <v>1369</v>
      </c>
      <c r="T527" t="s">
        <v>27164</v>
      </c>
      <c r="V527" t="s">
        <v>54</v>
      </c>
      <c r="W527">
        <v>13</v>
      </c>
      <c r="X527" t="s">
        <v>461</v>
      </c>
      <c r="Y527">
        <v>4809</v>
      </c>
      <c r="Z527" t="s">
        <v>462</v>
      </c>
      <c r="AA527" t="s">
        <v>57</v>
      </c>
      <c r="AC527" t="s">
        <v>146</v>
      </c>
      <c r="AD527" t="s">
        <v>4690</v>
      </c>
      <c r="AE527" t="s">
        <v>107</v>
      </c>
      <c r="AF527" t="s">
        <v>107</v>
      </c>
      <c r="AJ527" t="s">
        <v>58</v>
      </c>
      <c r="AK527" t="s">
        <v>59</v>
      </c>
      <c r="AL527">
        <v>40120</v>
      </c>
      <c r="AN527" t="b">
        <v>1</v>
      </c>
      <c r="AQ527" t="s">
        <v>73</v>
      </c>
      <c r="BB527" s="7" t="s">
        <v>239</v>
      </c>
      <c r="BC527" s="7" t="s">
        <v>462</v>
      </c>
      <c r="BE527" s="7">
        <v>993620020</v>
      </c>
      <c r="BG527" s="7">
        <v>23477.66</v>
      </c>
      <c r="BH527" s="7">
        <v>0</v>
      </c>
      <c r="BI527">
        <v>4887.1099999999997</v>
      </c>
      <c r="BJ527">
        <v>0</v>
      </c>
      <c r="BK527">
        <v>0</v>
      </c>
      <c r="BL527">
        <v>0</v>
      </c>
      <c r="BO527" t="s">
        <v>27908</v>
      </c>
      <c r="BP527">
        <v>19676</v>
      </c>
      <c r="BQ527">
        <v>1231</v>
      </c>
      <c r="BR527">
        <v>14270</v>
      </c>
      <c r="BS527">
        <v>14057</v>
      </c>
      <c r="BT527">
        <v>16</v>
      </c>
      <c r="BU527" t="s">
        <v>27166</v>
      </c>
      <c r="BV527" t="s">
        <v>4695</v>
      </c>
      <c r="BX527">
        <v>44149.359456018516</v>
      </c>
    </row>
    <row r="528" spans="1:76" x14ac:dyDescent="0.25">
      <c r="A528" t="s">
        <v>27909</v>
      </c>
      <c r="B528" t="s">
        <v>2526</v>
      </c>
      <c r="C528" t="s">
        <v>46</v>
      </c>
      <c r="D528">
        <v>39846</v>
      </c>
      <c r="H528" t="s">
        <v>47</v>
      </c>
      <c r="I528">
        <v>39846</v>
      </c>
      <c r="J528">
        <v>2009</v>
      </c>
      <c r="K528" t="s">
        <v>77</v>
      </c>
      <c r="L528" t="s">
        <v>2527</v>
      </c>
      <c r="N528" t="s">
        <v>2528</v>
      </c>
      <c r="O528" t="s">
        <v>557</v>
      </c>
      <c r="P528" t="s">
        <v>462</v>
      </c>
      <c r="R528">
        <v>99301</v>
      </c>
      <c r="S528" t="s">
        <v>2529</v>
      </c>
      <c r="T528" t="s">
        <v>27910</v>
      </c>
      <c r="V528" t="s">
        <v>54</v>
      </c>
      <c r="W528">
        <v>13</v>
      </c>
      <c r="X528" t="s">
        <v>461</v>
      </c>
      <c r="Y528">
        <v>4809</v>
      </c>
      <c r="Z528" t="s">
        <v>462</v>
      </c>
      <c r="AA528" t="s">
        <v>57</v>
      </c>
      <c r="AC528" t="s">
        <v>146</v>
      </c>
      <c r="AD528" t="s">
        <v>4690</v>
      </c>
      <c r="AE528" t="s">
        <v>107</v>
      </c>
      <c r="AF528" t="s">
        <v>107</v>
      </c>
      <c r="AJ528" t="s">
        <v>58</v>
      </c>
      <c r="AK528" t="s">
        <v>59</v>
      </c>
      <c r="AL528">
        <v>40120</v>
      </c>
      <c r="AN528" t="b">
        <v>1</v>
      </c>
      <c r="AQ528" t="s">
        <v>73</v>
      </c>
      <c r="BB528" s="7" t="s">
        <v>2528</v>
      </c>
      <c r="BC528" s="7" t="s">
        <v>557</v>
      </c>
      <c r="BE528" s="7">
        <v>99301</v>
      </c>
      <c r="BG528" s="7">
        <v>229.85</v>
      </c>
      <c r="BH528" s="7">
        <v>0</v>
      </c>
      <c r="BI528">
        <v>229.85</v>
      </c>
      <c r="BJ528">
        <v>0</v>
      </c>
      <c r="BK528">
        <v>0</v>
      </c>
      <c r="BL528">
        <v>0</v>
      </c>
      <c r="BO528" t="s">
        <v>27911</v>
      </c>
      <c r="BP528">
        <v>20774</v>
      </c>
      <c r="BQ528">
        <v>3319</v>
      </c>
      <c r="BR528">
        <v>14178</v>
      </c>
      <c r="BS528">
        <v>14189</v>
      </c>
      <c r="BT528">
        <v>16</v>
      </c>
      <c r="BU528" t="s">
        <v>25930</v>
      </c>
      <c r="BV528" t="s">
        <v>4695</v>
      </c>
      <c r="BX528">
        <v>44149.365543981483</v>
      </c>
    </row>
    <row r="529" spans="1:76" x14ac:dyDescent="0.25">
      <c r="A529" t="s">
        <v>27912</v>
      </c>
      <c r="B529" t="s">
        <v>3680</v>
      </c>
      <c r="C529" t="s">
        <v>46</v>
      </c>
      <c r="D529">
        <v>39832</v>
      </c>
      <c r="H529" t="s">
        <v>47</v>
      </c>
      <c r="I529">
        <v>39832</v>
      </c>
      <c r="J529">
        <v>2009</v>
      </c>
      <c r="K529" t="s">
        <v>85</v>
      </c>
      <c r="L529" t="s">
        <v>3681</v>
      </c>
      <c r="N529" t="s">
        <v>3682</v>
      </c>
      <c r="O529" t="s">
        <v>3683</v>
      </c>
      <c r="P529" t="s">
        <v>322</v>
      </c>
      <c r="R529">
        <v>99161</v>
      </c>
      <c r="S529" t="s">
        <v>3684</v>
      </c>
      <c r="T529" t="s">
        <v>27913</v>
      </c>
      <c r="V529" t="s">
        <v>54</v>
      </c>
      <c r="W529">
        <v>13</v>
      </c>
      <c r="X529" t="s">
        <v>324</v>
      </c>
      <c r="Y529">
        <v>4795</v>
      </c>
      <c r="Z529" t="s">
        <v>322</v>
      </c>
      <c r="AA529" t="s">
        <v>57</v>
      </c>
      <c r="AC529" t="s">
        <v>146</v>
      </c>
      <c r="AD529" t="s">
        <v>4690</v>
      </c>
      <c r="AE529" t="s">
        <v>107</v>
      </c>
      <c r="AF529" t="s">
        <v>107</v>
      </c>
      <c r="AJ529" t="s">
        <v>58</v>
      </c>
      <c r="AK529" t="s">
        <v>59</v>
      </c>
      <c r="AL529">
        <v>40120</v>
      </c>
      <c r="AN529" t="b">
        <v>1</v>
      </c>
      <c r="AQ529" t="s">
        <v>177</v>
      </c>
      <c r="BB529" s="7" t="s">
        <v>3682</v>
      </c>
      <c r="BC529" s="7" t="s">
        <v>3683</v>
      </c>
      <c r="BE529" s="7">
        <v>99161</v>
      </c>
      <c r="BG529" s="7">
        <v>11087.99</v>
      </c>
      <c r="BH529" s="7">
        <v>0</v>
      </c>
      <c r="BI529">
        <v>11517.63</v>
      </c>
      <c r="BJ529">
        <v>1500</v>
      </c>
      <c r="BK529">
        <v>0</v>
      </c>
      <c r="BL529">
        <v>0</v>
      </c>
      <c r="BO529" t="s">
        <v>27914</v>
      </c>
      <c r="BP529">
        <v>20851</v>
      </c>
      <c r="BQ529">
        <v>9425</v>
      </c>
      <c r="BR529">
        <v>14176</v>
      </c>
      <c r="BS529">
        <v>14188</v>
      </c>
      <c r="BT529">
        <v>9</v>
      </c>
      <c r="BU529" t="s">
        <v>27915</v>
      </c>
      <c r="BV529" t="s">
        <v>4695</v>
      </c>
      <c r="BX529">
        <v>44149.365520833337</v>
      </c>
    </row>
    <row r="530" spans="1:76" x14ac:dyDescent="0.25">
      <c r="A530" t="s">
        <v>27916</v>
      </c>
      <c r="B530" t="s">
        <v>26998</v>
      </c>
      <c r="C530" t="s">
        <v>46</v>
      </c>
      <c r="D530">
        <v>39979</v>
      </c>
      <c r="I530">
        <v>39979</v>
      </c>
      <c r="J530">
        <v>2009</v>
      </c>
      <c r="K530" t="s">
        <v>85</v>
      </c>
      <c r="L530" t="s">
        <v>26999</v>
      </c>
      <c r="N530" t="s">
        <v>27917</v>
      </c>
      <c r="O530" t="s">
        <v>241</v>
      </c>
      <c r="P530" t="s">
        <v>241</v>
      </c>
      <c r="R530">
        <v>98907</v>
      </c>
      <c r="T530" t="s">
        <v>27002</v>
      </c>
      <c r="V530" t="s">
        <v>6344</v>
      </c>
      <c r="W530">
        <v>24</v>
      </c>
      <c r="X530" t="s">
        <v>8532</v>
      </c>
      <c r="Y530">
        <v>4418</v>
      </c>
      <c r="Z530" t="s">
        <v>241</v>
      </c>
      <c r="AA530" t="s">
        <v>4785</v>
      </c>
      <c r="AB530">
        <v>98022</v>
      </c>
      <c r="AC530" t="s">
        <v>146</v>
      </c>
      <c r="AD530" t="s">
        <v>4690</v>
      </c>
      <c r="AE530" t="s">
        <v>107</v>
      </c>
      <c r="AF530" t="s">
        <v>107</v>
      </c>
      <c r="AJ530" t="s">
        <v>58</v>
      </c>
      <c r="AK530" t="s">
        <v>59</v>
      </c>
      <c r="AL530">
        <v>40120</v>
      </c>
      <c r="AN530" t="b">
        <v>1</v>
      </c>
      <c r="AQ530" t="s">
        <v>177</v>
      </c>
      <c r="BB530" s="7" t="s">
        <v>27917</v>
      </c>
      <c r="BC530" s="7" t="s">
        <v>241</v>
      </c>
      <c r="BE530" s="7">
        <v>98907</v>
      </c>
      <c r="BO530" t="s">
        <v>27918</v>
      </c>
      <c r="BP530">
        <v>16096</v>
      </c>
      <c r="BQ530">
        <v>9074</v>
      </c>
      <c r="BR530">
        <v>14567</v>
      </c>
      <c r="BU530" t="s">
        <v>26976</v>
      </c>
      <c r="BV530" t="s">
        <v>4695</v>
      </c>
      <c r="BX530">
        <v>43598.286157407405</v>
      </c>
    </row>
    <row r="531" spans="1:76" x14ac:dyDescent="0.25">
      <c r="A531" t="s">
        <v>27919</v>
      </c>
      <c r="B531" t="s">
        <v>1992</v>
      </c>
      <c r="C531" t="s">
        <v>46</v>
      </c>
      <c r="D531">
        <v>39257</v>
      </c>
      <c r="H531" t="s">
        <v>47</v>
      </c>
      <c r="I531">
        <v>39257</v>
      </c>
      <c r="J531">
        <v>2009</v>
      </c>
      <c r="K531" t="s">
        <v>85</v>
      </c>
      <c r="L531" t="s">
        <v>1993</v>
      </c>
      <c r="N531" t="s">
        <v>27920</v>
      </c>
      <c r="O531" t="s">
        <v>198</v>
      </c>
      <c r="P531" t="s">
        <v>199</v>
      </c>
      <c r="R531">
        <v>98223</v>
      </c>
      <c r="S531" t="s">
        <v>27921</v>
      </c>
      <c r="T531" t="s">
        <v>27922</v>
      </c>
      <c r="V531" t="s">
        <v>4783</v>
      </c>
      <c r="W531">
        <v>25</v>
      </c>
      <c r="X531" t="s">
        <v>5278</v>
      </c>
      <c r="Y531">
        <v>4107</v>
      </c>
      <c r="Z531" t="s">
        <v>199</v>
      </c>
      <c r="AA531" t="s">
        <v>4785</v>
      </c>
      <c r="AB531">
        <v>375834</v>
      </c>
      <c r="AC531" t="s">
        <v>146</v>
      </c>
      <c r="AD531" t="s">
        <v>4690</v>
      </c>
      <c r="AE531" t="s">
        <v>107</v>
      </c>
      <c r="AF531" t="s">
        <v>107</v>
      </c>
      <c r="AJ531" t="s">
        <v>58</v>
      </c>
      <c r="AK531" t="s">
        <v>59</v>
      </c>
      <c r="AL531">
        <v>40120</v>
      </c>
      <c r="AN531" t="b">
        <v>1</v>
      </c>
      <c r="AQ531" t="s">
        <v>60</v>
      </c>
      <c r="AR531" t="s">
        <v>61</v>
      </c>
      <c r="BB531" s="7" t="s">
        <v>27920</v>
      </c>
      <c r="BC531" s="7" t="s">
        <v>198</v>
      </c>
      <c r="BE531" s="7">
        <v>98223</v>
      </c>
      <c r="BG531" s="7">
        <v>175296.32</v>
      </c>
      <c r="BH531" s="7">
        <v>0</v>
      </c>
      <c r="BI531">
        <v>173527.29</v>
      </c>
      <c r="BJ531">
        <v>0</v>
      </c>
      <c r="BK531">
        <v>0</v>
      </c>
      <c r="BL531">
        <v>0</v>
      </c>
      <c r="BO531" t="s">
        <v>27923</v>
      </c>
      <c r="BP531">
        <v>10809</v>
      </c>
      <c r="BQ531">
        <v>3749</v>
      </c>
      <c r="BR531">
        <v>15039</v>
      </c>
      <c r="BS531">
        <v>13684</v>
      </c>
      <c r="BU531" t="s">
        <v>27924</v>
      </c>
      <c r="BV531" t="s">
        <v>4695</v>
      </c>
      <c r="BX531">
        <v>44149.348402777781</v>
      </c>
    </row>
    <row r="532" spans="1:76" x14ac:dyDescent="0.25">
      <c r="A532" t="s">
        <v>27925</v>
      </c>
      <c r="B532" t="s">
        <v>22807</v>
      </c>
      <c r="C532" t="s">
        <v>46</v>
      </c>
      <c r="D532">
        <v>39964</v>
      </c>
      <c r="H532" t="s">
        <v>47</v>
      </c>
      <c r="I532">
        <v>39964</v>
      </c>
      <c r="J532">
        <v>2009</v>
      </c>
      <c r="K532" t="s">
        <v>85</v>
      </c>
      <c r="L532" t="s">
        <v>25180</v>
      </c>
      <c r="N532" t="s">
        <v>8638</v>
      </c>
      <c r="O532" t="s">
        <v>290</v>
      </c>
      <c r="P532" t="s">
        <v>291</v>
      </c>
      <c r="R532">
        <v>98823</v>
      </c>
      <c r="S532" t="s">
        <v>25181</v>
      </c>
      <c r="T532" t="s">
        <v>22811</v>
      </c>
      <c r="V532" t="s">
        <v>5331</v>
      </c>
      <c r="W532">
        <v>26</v>
      </c>
      <c r="X532" t="s">
        <v>7459</v>
      </c>
      <c r="Y532">
        <v>3340</v>
      </c>
      <c r="Z532" t="s">
        <v>291</v>
      </c>
      <c r="AA532" t="s">
        <v>4785</v>
      </c>
      <c r="AB532">
        <v>32910</v>
      </c>
      <c r="AC532" t="s">
        <v>146</v>
      </c>
      <c r="AD532" t="s">
        <v>4690</v>
      </c>
      <c r="AE532" t="s">
        <v>107</v>
      </c>
      <c r="AF532" t="s">
        <v>107</v>
      </c>
      <c r="AJ532" t="s">
        <v>58</v>
      </c>
      <c r="AK532" t="s">
        <v>59</v>
      </c>
      <c r="AL532">
        <v>40120</v>
      </c>
      <c r="AN532" t="b">
        <v>1</v>
      </c>
      <c r="AQ532" t="s">
        <v>60</v>
      </c>
      <c r="AR532" t="s">
        <v>99</v>
      </c>
      <c r="BB532" s="7" t="s">
        <v>8638</v>
      </c>
      <c r="BC532" s="7" t="s">
        <v>290</v>
      </c>
      <c r="BE532" s="7">
        <v>98823</v>
      </c>
      <c r="BG532" s="7">
        <v>19688.599999999999</v>
      </c>
      <c r="BH532" s="7">
        <v>0</v>
      </c>
      <c r="BI532">
        <v>29877.35</v>
      </c>
      <c r="BJ532">
        <v>26181.24</v>
      </c>
      <c r="BK532">
        <v>0</v>
      </c>
      <c r="BL532">
        <v>0</v>
      </c>
      <c r="BO532" t="s">
        <v>27926</v>
      </c>
      <c r="BP532">
        <v>11434</v>
      </c>
      <c r="BQ532">
        <v>9150</v>
      </c>
      <c r="BR532">
        <v>14976</v>
      </c>
      <c r="BS532">
        <v>13716</v>
      </c>
      <c r="BU532" t="s">
        <v>27927</v>
      </c>
      <c r="BV532" t="s">
        <v>4695</v>
      </c>
      <c r="BX532">
        <v>44149.349502314813</v>
      </c>
    </row>
    <row r="533" spans="1:76" x14ac:dyDescent="0.25">
      <c r="A533" t="s">
        <v>27928</v>
      </c>
      <c r="B533" t="s">
        <v>27929</v>
      </c>
      <c r="C533" t="s">
        <v>46</v>
      </c>
      <c r="D533">
        <v>39981</v>
      </c>
      <c r="I533">
        <v>39981</v>
      </c>
      <c r="J533">
        <v>2009</v>
      </c>
      <c r="K533" t="s">
        <v>85</v>
      </c>
      <c r="L533" t="s">
        <v>27930</v>
      </c>
      <c r="N533" t="s">
        <v>27931</v>
      </c>
      <c r="O533" t="s">
        <v>339</v>
      </c>
      <c r="P533" t="s">
        <v>199</v>
      </c>
      <c r="R533">
        <v>98012</v>
      </c>
      <c r="S533" t="s">
        <v>27932</v>
      </c>
      <c r="T533" t="s">
        <v>27933</v>
      </c>
      <c r="V533" t="s">
        <v>4783</v>
      </c>
      <c r="W533">
        <v>25</v>
      </c>
      <c r="X533" t="s">
        <v>5278</v>
      </c>
      <c r="Y533">
        <v>4107</v>
      </c>
      <c r="Z533" t="s">
        <v>199</v>
      </c>
      <c r="AA533" t="s">
        <v>4785</v>
      </c>
      <c r="AB533">
        <v>375834</v>
      </c>
      <c r="AC533" t="s">
        <v>146</v>
      </c>
      <c r="AD533" t="s">
        <v>4690</v>
      </c>
      <c r="AE533" t="s">
        <v>107</v>
      </c>
      <c r="AF533" t="s">
        <v>107</v>
      </c>
      <c r="AJ533" t="s">
        <v>58</v>
      </c>
      <c r="AK533" t="s">
        <v>59</v>
      </c>
      <c r="AL533">
        <v>40120</v>
      </c>
      <c r="AN533" t="b">
        <v>1</v>
      </c>
      <c r="AQ533" t="s">
        <v>60</v>
      </c>
      <c r="AR533" t="s">
        <v>99</v>
      </c>
      <c r="BB533" s="7" t="s">
        <v>27931</v>
      </c>
      <c r="BC533" s="7" t="s">
        <v>339</v>
      </c>
      <c r="BE533" s="7">
        <v>98012</v>
      </c>
      <c r="BO533" t="s">
        <v>27934</v>
      </c>
      <c r="BP533">
        <v>12798</v>
      </c>
      <c r="BQ533">
        <v>28283</v>
      </c>
      <c r="BR533">
        <v>14835</v>
      </c>
      <c r="BU533" t="s">
        <v>27935</v>
      </c>
      <c r="BV533" t="s">
        <v>4695</v>
      </c>
      <c r="BX533">
        <v>43598.287905092591</v>
      </c>
    </row>
    <row r="534" spans="1:76" x14ac:dyDescent="0.25">
      <c r="A534" t="s">
        <v>27936</v>
      </c>
      <c r="B534" t="s">
        <v>21218</v>
      </c>
      <c r="C534" t="s">
        <v>46</v>
      </c>
      <c r="D534">
        <v>39964</v>
      </c>
      <c r="I534">
        <v>39964</v>
      </c>
      <c r="J534">
        <v>2009</v>
      </c>
      <c r="K534" t="s">
        <v>85</v>
      </c>
      <c r="L534" t="s">
        <v>27888</v>
      </c>
      <c r="N534" t="s">
        <v>27889</v>
      </c>
      <c r="O534" t="s">
        <v>1288</v>
      </c>
      <c r="P534" t="s">
        <v>1289</v>
      </c>
      <c r="R534">
        <v>99347</v>
      </c>
      <c r="T534" t="s">
        <v>27937</v>
      </c>
      <c r="V534" t="s">
        <v>5424</v>
      </c>
      <c r="W534">
        <v>22</v>
      </c>
      <c r="X534" t="s">
        <v>5483</v>
      </c>
      <c r="Y534">
        <v>3320</v>
      </c>
      <c r="Z534" t="s">
        <v>1289</v>
      </c>
      <c r="AA534" t="s">
        <v>4785</v>
      </c>
      <c r="AB534">
        <v>1564</v>
      </c>
      <c r="AC534" t="s">
        <v>146</v>
      </c>
      <c r="AD534" t="s">
        <v>4690</v>
      </c>
      <c r="AE534" t="s">
        <v>107</v>
      </c>
      <c r="AF534" t="s">
        <v>107</v>
      </c>
      <c r="AJ534" t="s">
        <v>58</v>
      </c>
      <c r="AK534" t="s">
        <v>59</v>
      </c>
      <c r="AL534">
        <v>40120</v>
      </c>
      <c r="AN534" t="b">
        <v>1</v>
      </c>
      <c r="AQ534" t="s">
        <v>73</v>
      </c>
      <c r="AR534" t="s">
        <v>150</v>
      </c>
      <c r="BB534" s="7" t="s">
        <v>27889</v>
      </c>
      <c r="BC534" s="7" t="s">
        <v>1288</v>
      </c>
      <c r="BE534" s="7">
        <v>99347</v>
      </c>
      <c r="BO534" t="s">
        <v>27938</v>
      </c>
      <c r="BP534">
        <v>4276</v>
      </c>
      <c r="BQ534">
        <v>6064</v>
      </c>
      <c r="BR534">
        <v>15598</v>
      </c>
      <c r="BU534" t="s">
        <v>27939</v>
      </c>
      <c r="BV534" t="s">
        <v>4695</v>
      </c>
      <c r="BX534">
        <v>43598.292951388888</v>
      </c>
    </row>
    <row r="535" spans="1:76" x14ac:dyDescent="0.25">
      <c r="A535" t="s">
        <v>6485</v>
      </c>
      <c r="B535" t="s">
        <v>911</v>
      </c>
      <c r="C535" t="s">
        <v>46</v>
      </c>
      <c r="D535">
        <v>40181</v>
      </c>
      <c r="E535" s="1"/>
      <c r="H535" t="s">
        <v>47</v>
      </c>
      <c r="I535">
        <v>40181</v>
      </c>
      <c r="J535">
        <v>2010</v>
      </c>
      <c r="K535" t="s">
        <v>85</v>
      </c>
      <c r="L535" t="s">
        <v>6486</v>
      </c>
      <c r="N535" t="s">
        <v>2622</v>
      </c>
      <c r="O535" t="s">
        <v>912</v>
      </c>
      <c r="P535" t="s">
        <v>155</v>
      </c>
      <c r="Q535" t="s">
        <v>52</v>
      </c>
      <c r="R535" t="s">
        <v>6487</v>
      </c>
      <c r="S535" t="s">
        <v>2112</v>
      </c>
      <c r="T535" t="s">
        <v>6488</v>
      </c>
      <c r="U535" t="s">
        <v>6489</v>
      </c>
      <c r="V535" t="s">
        <v>54</v>
      </c>
      <c r="W535">
        <v>13</v>
      </c>
      <c r="X535" t="s">
        <v>157</v>
      </c>
      <c r="Y535">
        <v>4821</v>
      </c>
      <c r="Z535" t="s">
        <v>155</v>
      </c>
      <c r="AA535" t="s">
        <v>57</v>
      </c>
      <c r="AC535" t="s">
        <v>146</v>
      </c>
      <c r="AD535" t="s">
        <v>4690</v>
      </c>
      <c r="AE535" t="s">
        <v>107</v>
      </c>
      <c r="AF535" t="s">
        <v>107</v>
      </c>
      <c r="AI535" s="1"/>
      <c r="AJ535" t="s">
        <v>72</v>
      </c>
      <c r="AK535" t="s">
        <v>4691</v>
      </c>
      <c r="AL535">
        <v>40484</v>
      </c>
      <c r="AM535" t="s">
        <v>4692</v>
      </c>
      <c r="AN535" t="b">
        <v>1</v>
      </c>
      <c r="AQ535" t="s">
        <v>60</v>
      </c>
      <c r="AR535" t="s">
        <v>61</v>
      </c>
      <c r="AS535" t="s">
        <v>100</v>
      </c>
      <c r="BB535" s="7" t="s">
        <v>914</v>
      </c>
      <c r="BC535" s="7" t="s">
        <v>154</v>
      </c>
      <c r="BD535" s="7" t="s">
        <v>52</v>
      </c>
      <c r="BE535" s="7">
        <v>98512</v>
      </c>
      <c r="BF535" s="7" t="s">
        <v>6490</v>
      </c>
      <c r="BG535" s="7">
        <v>97242.09</v>
      </c>
      <c r="BH535" s="7">
        <v>0</v>
      </c>
      <c r="BI535">
        <v>95959.97</v>
      </c>
      <c r="BJ535">
        <v>3700</v>
      </c>
      <c r="BK535">
        <v>0</v>
      </c>
      <c r="BL535">
        <v>0</v>
      </c>
      <c r="BM535">
        <v>29578.92</v>
      </c>
      <c r="BN535">
        <v>0</v>
      </c>
      <c r="BO535" t="s">
        <v>6491</v>
      </c>
      <c r="BP535">
        <v>16204</v>
      </c>
      <c r="BQ535">
        <v>1070</v>
      </c>
      <c r="BR535">
        <v>12978</v>
      </c>
      <c r="BS535">
        <v>12792</v>
      </c>
      <c r="BT535">
        <v>22</v>
      </c>
      <c r="BU535" t="s">
        <v>6492</v>
      </c>
      <c r="BV535" t="s">
        <v>4695</v>
      </c>
      <c r="BX535">
        <v>44149.31821759259</v>
      </c>
    </row>
    <row r="536" spans="1:76" x14ac:dyDescent="0.25">
      <c r="A536" t="s">
        <v>7408</v>
      </c>
      <c r="B536" t="s">
        <v>4468</v>
      </c>
      <c r="C536" t="s">
        <v>46</v>
      </c>
      <c r="E536" s="1"/>
      <c r="J536">
        <v>2010</v>
      </c>
      <c r="L536" t="s">
        <v>7409</v>
      </c>
      <c r="P536" t="s">
        <v>394</v>
      </c>
      <c r="T536" t="s">
        <v>4470</v>
      </c>
      <c r="V536" t="s">
        <v>54</v>
      </c>
      <c r="W536">
        <v>13</v>
      </c>
      <c r="X536" t="s">
        <v>491</v>
      </c>
      <c r="Y536">
        <v>4858</v>
      </c>
      <c r="Z536" t="s">
        <v>394</v>
      </c>
      <c r="AA536" t="s">
        <v>57</v>
      </c>
      <c r="AC536" t="s">
        <v>146</v>
      </c>
      <c r="AD536" t="s">
        <v>4690</v>
      </c>
      <c r="AF536" t="s">
        <v>107</v>
      </c>
      <c r="AI536" s="1"/>
      <c r="AJ536" t="s">
        <v>72</v>
      </c>
      <c r="AK536" t="s">
        <v>4691</v>
      </c>
      <c r="AN536" t="b">
        <v>1</v>
      </c>
      <c r="AQ536" t="s">
        <v>177</v>
      </c>
      <c r="BO536" t="s">
        <v>7410</v>
      </c>
      <c r="BQ536">
        <v>839</v>
      </c>
      <c r="BR536">
        <v>13066</v>
      </c>
      <c r="BT536">
        <v>40</v>
      </c>
      <c r="BX536">
        <v>43598.055925925924</v>
      </c>
    </row>
    <row r="537" spans="1:76" x14ac:dyDescent="0.25">
      <c r="A537" t="s">
        <v>8140</v>
      </c>
      <c r="B537" t="s">
        <v>8141</v>
      </c>
      <c r="C537" t="s">
        <v>46</v>
      </c>
      <c r="D537">
        <v>40310</v>
      </c>
      <c r="E537" s="1"/>
      <c r="I537">
        <v>40310</v>
      </c>
      <c r="J537">
        <v>2010</v>
      </c>
      <c r="K537" t="s">
        <v>85</v>
      </c>
      <c r="L537" t="s">
        <v>8142</v>
      </c>
      <c r="N537" t="s">
        <v>8143</v>
      </c>
      <c r="O537" t="s">
        <v>4621</v>
      </c>
      <c r="P537" t="s">
        <v>105</v>
      </c>
      <c r="R537" t="s">
        <v>8144</v>
      </c>
      <c r="V537" t="s">
        <v>5571</v>
      </c>
      <c r="W537">
        <v>28</v>
      </c>
      <c r="X537" t="s">
        <v>6703</v>
      </c>
      <c r="Y537">
        <v>4151</v>
      </c>
      <c r="Z537" t="s">
        <v>105</v>
      </c>
      <c r="AA537" t="s">
        <v>4785</v>
      </c>
      <c r="AB537">
        <v>257092</v>
      </c>
      <c r="AC537" t="s">
        <v>146</v>
      </c>
      <c r="AD537" t="s">
        <v>4690</v>
      </c>
      <c r="AE537" t="s">
        <v>107</v>
      </c>
      <c r="AF537" t="s">
        <v>107</v>
      </c>
      <c r="AI537" s="1"/>
      <c r="AJ537" t="s">
        <v>72</v>
      </c>
      <c r="AK537" t="s">
        <v>4691</v>
      </c>
      <c r="AL537">
        <v>40484</v>
      </c>
      <c r="AN537" t="b">
        <v>1</v>
      </c>
      <c r="AQ537" t="s">
        <v>60</v>
      </c>
      <c r="AR537" t="s">
        <v>99</v>
      </c>
      <c r="BB537" s="7" t="s">
        <v>8143</v>
      </c>
      <c r="BC537" s="7" t="s">
        <v>4621</v>
      </c>
      <c r="BE537" s="7" t="s">
        <v>8144</v>
      </c>
      <c r="BO537" t="s">
        <v>8145</v>
      </c>
      <c r="BP537">
        <v>2992</v>
      </c>
      <c r="BQ537">
        <v>9318</v>
      </c>
      <c r="BR537">
        <v>13929</v>
      </c>
      <c r="BU537" t="s">
        <v>8146</v>
      </c>
      <c r="BV537" t="s">
        <v>4695</v>
      </c>
      <c r="BX537">
        <v>43598.280127314814</v>
      </c>
    </row>
    <row r="538" spans="1:76" x14ac:dyDescent="0.25">
      <c r="A538" t="s">
        <v>8147</v>
      </c>
      <c r="B538" t="s">
        <v>508</v>
      </c>
      <c r="C538" t="s">
        <v>46</v>
      </c>
      <c r="D538">
        <v>39848</v>
      </c>
      <c r="E538" s="1"/>
      <c r="H538" t="s">
        <v>47</v>
      </c>
      <c r="I538">
        <v>39848</v>
      </c>
      <c r="J538">
        <v>2010</v>
      </c>
      <c r="K538" t="s">
        <v>85</v>
      </c>
      <c r="L538" t="s">
        <v>509</v>
      </c>
      <c r="N538" t="s">
        <v>510</v>
      </c>
      <c r="O538" t="s">
        <v>375</v>
      </c>
      <c r="P538" t="s">
        <v>68</v>
      </c>
      <c r="R538">
        <v>98040</v>
      </c>
      <c r="T538" t="s">
        <v>5644</v>
      </c>
      <c r="V538" t="s">
        <v>54</v>
      </c>
      <c r="W538">
        <v>13</v>
      </c>
      <c r="X538" t="s">
        <v>377</v>
      </c>
      <c r="Y538">
        <v>4860</v>
      </c>
      <c r="Z538" t="s">
        <v>68</v>
      </c>
      <c r="AA538" t="s">
        <v>57</v>
      </c>
      <c r="AC538" t="s">
        <v>146</v>
      </c>
      <c r="AD538" t="s">
        <v>4690</v>
      </c>
      <c r="AE538" t="s">
        <v>107</v>
      </c>
      <c r="AF538" t="s">
        <v>107</v>
      </c>
      <c r="AI538" s="1"/>
      <c r="AJ538" t="s">
        <v>72</v>
      </c>
      <c r="AK538" t="s">
        <v>4691</v>
      </c>
      <c r="AL538">
        <v>40484</v>
      </c>
      <c r="AN538" t="b">
        <v>1</v>
      </c>
      <c r="AQ538" t="s">
        <v>60</v>
      </c>
      <c r="AR538" t="s">
        <v>61</v>
      </c>
      <c r="AS538" t="s">
        <v>62</v>
      </c>
      <c r="BB538" s="7" t="s">
        <v>510</v>
      </c>
      <c r="BC538" s="7" t="s">
        <v>375</v>
      </c>
      <c r="BE538" s="7">
        <v>98040</v>
      </c>
      <c r="BG538" s="7">
        <v>130101.4</v>
      </c>
      <c r="BH538" s="7">
        <v>7888.2</v>
      </c>
      <c r="BI538">
        <v>130854.89</v>
      </c>
      <c r="BJ538">
        <v>0</v>
      </c>
      <c r="BK538">
        <v>0</v>
      </c>
      <c r="BL538">
        <v>1250</v>
      </c>
      <c r="BM538">
        <v>5850.06</v>
      </c>
      <c r="BN538">
        <v>0</v>
      </c>
      <c r="BO538" t="s">
        <v>8148</v>
      </c>
      <c r="BP538">
        <v>3743</v>
      </c>
      <c r="BQ538">
        <v>1800</v>
      </c>
      <c r="BR538">
        <v>13921</v>
      </c>
      <c r="BS538">
        <v>12124</v>
      </c>
      <c r="BT538">
        <v>41</v>
      </c>
      <c r="BU538" t="s">
        <v>5009</v>
      </c>
      <c r="BV538" t="s">
        <v>4695</v>
      </c>
      <c r="BX538">
        <v>44149.296539351853</v>
      </c>
    </row>
    <row r="539" spans="1:76" x14ac:dyDescent="0.25">
      <c r="A539" t="s">
        <v>8149</v>
      </c>
      <c r="B539" t="s">
        <v>1516</v>
      </c>
      <c r="C539" t="s">
        <v>46</v>
      </c>
      <c r="D539">
        <v>39848</v>
      </c>
      <c r="E539" s="1"/>
      <c r="H539" t="s">
        <v>47</v>
      </c>
      <c r="I539">
        <v>39848</v>
      </c>
      <c r="J539">
        <v>2010</v>
      </c>
      <c r="K539" t="s">
        <v>85</v>
      </c>
      <c r="L539" t="s">
        <v>1517</v>
      </c>
      <c r="N539" t="s">
        <v>1518</v>
      </c>
      <c r="O539" t="s">
        <v>604</v>
      </c>
      <c r="P539" t="s">
        <v>68</v>
      </c>
      <c r="R539">
        <v>980338627</v>
      </c>
      <c r="T539" t="s">
        <v>8150</v>
      </c>
      <c r="V539" t="s">
        <v>54</v>
      </c>
      <c r="W539">
        <v>13</v>
      </c>
      <c r="X539" t="s">
        <v>945</v>
      </c>
      <c r="Y539">
        <v>4874</v>
      </c>
      <c r="Z539" t="s">
        <v>68</v>
      </c>
      <c r="AA539" t="s">
        <v>57</v>
      </c>
      <c r="AC539" t="s">
        <v>146</v>
      </c>
      <c r="AD539" t="s">
        <v>4690</v>
      </c>
      <c r="AE539" t="s">
        <v>107</v>
      </c>
      <c r="AF539" t="s">
        <v>107</v>
      </c>
      <c r="AI539" s="1"/>
      <c r="AJ539" t="s">
        <v>72</v>
      </c>
      <c r="AK539" t="s">
        <v>4691</v>
      </c>
      <c r="AL539">
        <v>40484</v>
      </c>
      <c r="AN539" t="b">
        <v>1</v>
      </c>
      <c r="AQ539" t="s">
        <v>60</v>
      </c>
      <c r="AR539" t="s">
        <v>61</v>
      </c>
      <c r="AS539" t="s">
        <v>62</v>
      </c>
      <c r="BB539" s="7" t="s">
        <v>1518</v>
      </c>
      <c r="BC539" s="7" t="s">
        <v>604</v>
      </c>
      <c r="BE539" s="7">
        <v>980338627</v>
      </c>
      <c r="BG539" s="7">
        <v>88435.55</v>
      </c>
      <c r="BH539" s="7">
        <v>54335.78</v>
      </c>
      <c r="BI539">
        <v>142773.28</v>
      </c>
      <c r="BJ539">
        <v>0</v>
      </c>
      <c r="BK539">
        <v>0</v>
      </c>
      <c r="BL539">
        <v>0</v>
      </c>
      <c r="BM539">
        <v>5850.05</v>
      </c>
      <c r="BN539">
        <v>0</v>
      </c>
      <c r="BO539" t="s">
        <v>8151</v>
      </c>
      <c r="BP539">
        <v>5507</v>
      </c>
      <c r="BQ539">
        <v>7980</v>
      </c>
      <c r="BR539">
        <v>13825</v>
      </c>
      <c r="BS539">
        <v>12216</v>
      </c>
      <c r="BT539">
        <v>48</v>
      </c>
      <c r="BU539" t="s">
        <v>5009</v>
      </c>
      <c r="BV539" t="s">
        <v>4695</v>
      </c>
      <c r="BX539">
        <v>44149.299490740741</v>
      </c>
    </row>
    <row r="540" spans="1:76" x14ac:dyDescent="0.25">
      <c r="A540" t="s">
        <v>8180</v>
      </c>
      <c r="B540" t="s">
        <v>8181</v>
      </c>
      <c r="C540" t="s">
        <v>46</v>
      </c>
      <c r="D540">
        <v>40344</v>
      </c>
      <c r="E540" s="1"/>
      <c r="I540">
        <v>40344</v>
      </c>
      <c r="J540">
        <v>2010</v>
      </c>
      <c r="K540" t="s">
        <v>85</v>
      </c>
      <c r="L540" t="s">
        <v>8182</v>
      </c>
      <c r="N540" t="s">
        <v>8183</v>
      </c>
      <c r="O540" t="s">
        <v>612</v>
      </c>
      <c r="P540" t="s">
        <v>613</v>
      </c>
      <c r="R540" t="s">
        <v>8184</v>
      </c>
      <c r="S540" t="s">
        <v>8185</v>
      </c>
      <c r="T540" t="s">
        <v>8186</v>
      </c>
      <c r="V540" t="s">
        <v>5571</v>
      </c>
      <c r="W540">
        <v>28</v>
      </c>
      <c r="X540" t="s">
        <v>7356</v>
      </c>
      <c r="Y540">
        <v>3290</v>
      </c>
      <c r="Z540" t="s">
        <v>613</v>
      </c>
      <c r="AA540" t="s">
        <v>4785</v>
      </c>
      <c r="AB540">
        <v>4295</v>
      </c>
      <c r="AC540" t="s">
        <v>146</v>
      </c>
      <c r="AD540" t="s">
        <v>4690</v>
      </c>
      <c r="AE540" t="s">
        <v>107</v>
      </c>
      <c r="AF540" t="s">
        <v>107</v>
      </c>
      <c r="AI540" s="1"/>
      <c r="AJ540" t="s">
        <v>72</v>
      </c>
      <c r="AK540" t="s">
        <v>4691</v>
      </c>
      <c r="AL540">
        <v>40484</v>
      </c>
      <c r="AN540" t="b">
        <v>1</v>
      </c>
      <c r="AQ540" t="s">
        <v>195</v>
      </c>
      <c r="AR540" t="s">
        <v>150</v>
      </c>
      <c r="BB540" s="7" t="s">
        <v>8183</v>
      </c>
      <c r="BC540" s="7" t="s">
        <v>612</v>
      </c>
      <c r="BE540" s="7" t="s">
        <v>8184</v>
      </c>
      <c r="BO540" t="s">
        <v>8187</v>
      </c>
      <c r="BP540">
        <v>16902</v>
      </c>
      <c r="BQ540">
        <v>9056</v>
      </c>
      <c r="BR540">
        <v>13218</v>
      </c>
      <c r="BU540" t="s">
        <v>8188</v>
      </c>
      <c r="BV540" t="s">
        <v>4695</v>
      </c>
      <c r="BX540">
        <v>43598.056921296295</v>
      </c>
    </row>
    <row r="541" spans="1:76" x14ac:dyDescent="0.25">
      <c r="A541" t="s">
        <v>8189</v>
      </c>
      <c r="B541" t="s">
        <v>864</v>
      </c>
      <c r="C541" t="s">
        <v>46</v>
      </c>
      <c r="D541">
        <v>39855</v>
      </c>
      <c r="E541" s="1"/>
      <c r="H541" t="s">
        <v>47</v>
      </c>
      <c r="I541">
        <v>39855</v>
      </c>
      <c r="J541">
        <v>2010</v>
      </c>
      <c r="K541" t="s">
        <v>85</v>
      </c>
      <c r="L541" t="s">
        <v>7903</v>
      </c>
      <c r="N541" t="s">
        <v>3536</v>
      </c>
      <c r="O541" t="s">
        <v>363</v>
      </c>
      <c r="P541" t="s">
        <v>68</v>
      </c>
      <c r="R541">
        <v>98042</v>
      </c>
      <c r="T541" t="s">
        <v>7904</v>
      </c>
      <c r="V541" t="s">
        <v>54</v>
      </c>
      <c r="W541">
        <v>13</v>
      </c>
      <c r="X541" t="s">
        <v>362</v>
      </c>
      <c r="Y541">
        <v>4872</v>
      </c>
      <c r="Z541" t="s">
        <v>68</v>
      </c>
      <c r="AA541" t="s">
        <v>57</v>
      </c>
      <c r="AC541" t="s">
        <v>146</v>
      </c>
      <c r="AD541" t="s">
        <v>4690</v>
      </c>
      <c r="AE541" t="s">
        <v>107</v>
      </c>
      <c r="AF541" t="s">
        <v>107</v>
      </c>
      <c r="AI541" s="1"/>
      <c r="AJ541" t="s">
        <v>72</v>
      </c>
      <c r="AK541" t="s">
        <v>4691</v>
      </c>
      <c r="AL541">
        <v>40484</v>
      </c>
      <c r="AN541" t="b">
        <v>1</v>
      </c>
      <c r="AQ541" t="s">
        <v>60</v>
      </c>
      <c r="AR541" t="s">
        <v>61</v>
      </c>
      <c r="AS541" t="s">
        <v>62</v>
      </c>
      <c r="BB541" s="7" t="s">
        <v>3536</v>
      </c>
      <c r="BC541" s="7" t="s">
        <v>363</v>
      </c>
      <c r="BE541" s="7">
        <v>98042</v>
      </c>
      <c r="BG541" s="7">
        <v>208190.16</v>
      </c>
      <c r="BH541" s="7">
        <v>-8965.18</v>
      </c>
      <c r="BI541">
        <v>201241.05</v>
      </c>
      <c r="BJ541">
        <v>0</v>
      </c>
      <c r="BK541">
        <v>0</v>
      </c>
      <c r="BL541">
        <v>5250</v>
      </c>
      <c r="BM541">
        <v>62359.09</v>
      </c>
      <c r="BN541">
        <v>0</v>
      </c>
      <c r="BO541" t="s">
        <v>8190</v>
      </c>
      <c r="BP541">
        <v>18889</v>
      </c>
      <c r="BQ541">
        <v>575</v>
      </c>
      <c r="BR541">
        <v>13124</v>
      </c>
      <c r="BS541">
        <v>12947</v>
      </c>
      <c r="BT541">
        <v>47</v>
      </c>
      <c r="BU541" t="s">
        <v>5009</v>
      </c>
      <c r="BV541" t="s">
        <v>4695</v>
      </c>
      <c r="BX541">
        <v>44149.323703703703</v>
      </c>
    </row>
    <row r="542" spans="1:76" x14ac:dyDescent="0.25">
      <c r="A542" t="s">
        <v>8191</v>
      </c>
      <c r="B542" t="s">
        <v>8192</v>
      </c>
      <c r="C542" t="s">
        <v>46</v>
      </c>
      <c r="D542">
        <v>40377</v>
      </c>
      <c r="E542" s="1"/>
      <c r="H542" t="s">
        <v>289</v>
      </c>
      <c r="I542">
        <v>40377</v>
      </c>
      <c r="J542">
        <v>2010</v>
      </c>
      <c r="K542" t="s">
        <v>85</v>
      </c>
      <c r="L542" t="s">
        <v>8193</v>
      </c>
      <c r="N542" t="s">
        <v>8194</v>
      </c>
      <c r="O542" t="s">
        <v>1126</v>
      </c>
      <c r="P542" t="s">
        <v>1127</v>
      </c>
      <c r="R542">
        <v>99156</v>
      </c>
      <c r="S542" t="s">
        <v>8195</v>
      </c>
      <c r="T542" t="s">
        <v>8196</v>
      </c>
      <c r="V542" t="s">
        <v>4807</v>
      </c>
      <c r="W542">
        <v>23</v>
      </c>
      <c r="X542" t="s">
        <v>7527</v>
      </c>
      <c r="Y542">
        <v>3865</v>
      </c>
      <c r="Z542" t="s">
        <v>1127</v>
      </c>
      <c r="AA542" t="s">
        <v>4785</v>
      </c>
      <c r="AB542">
        <v>7813</v>
      </c>
      <c r="AC542" t="s">
        <v>146</v>
      </c>
      <c r="AD542" t="s">
        <v>4690</v>
      </c>
      <c r="AE542" t="s">
        <v>107</v>
      </c>
      <c r="AF542" t="s">
        <v>107</v>
      </c>
      <c r="AI542" s="1"/>
      <c r="AJ542" t="s">
        <v>72</v>
      </c>
      <c r="AK542" t="s">
        <v>4691</v>
      </c>
      <c r="AL542">
        <v>40484</v>
      </c>
      <c r="AN542" t="b">
        <v>1</v>
      </c>
      <c r="AQ542" t="s">
        <v>60</v>
      </c>
      <c r="AR542" t="s">
        <v>99</v>
      </c>
      <c r="BB542" s="7" t="s">
        <v>8194</v>
      </c>
      <c r="BC542" s="7" t="s">
        <v>1126</v>
      </c>
      <c r="BE542" s="7">
        <v>99156</v>
      </c>
      <c r="BG542" s="7">
        <v>0</v>
      </c>
      <c r="BH542" s="7">
        <v>0</v>
      </c>
      <c r="BI542">
        <v>0</v>
      </c>
      <c r="BJ542">
        <v>0</v>
      </c>
      <c r="BK542">
        <v>0</v>
      </c>
      <c r="BL542">
        <v>0</v>
      </c>
      <c r="BO542" t="s">
        <v>8197</v>
      </c>
      <c r="BP542">
        <v>19013</v>
      </c>
      <c r="BQ542">
        <v>9016</v>
      </c>
      <c r="BR542">
        <v>13122</v>
      </c>
      <c r="BS542">
        <v>12938</v>
      </c>
      <c r="BU542" t="s">
        <v>8198</v>
      </c>
      <c r="BV542" t="s">
        <v>4695</v>
      </c>
      <c r="BX542">
        <v>44149.323495370372</v>
      </c>
    </row>
    <row r="543" spans="1:76" x14ac:dyDescent="0.25">
      <c r="A543" t="s">
        <v>8199</v>
      </c>
      <c r="B543" t="s">
        <v>3562</v>
      </c>
      <c r="C543" t="s">
        <v>46</v>
      </c>
      <c r="D543">
        <v>40216</v>
      </c>
      <c r="E543" s="1"/>
      <c r="H543" t="s">
        <v>47</v>
      </c>
      <c r="I543">
        <v>40216</v>
      </c>
      <c r="J543">
        <v>2010</v>
      </c>
      <c r="K543" t="s">
        <v>85</v>
      </c>
      <c r="L543" t="s">
        <v>3563</v>
      </c>
      <c r="N543" t="s">
        <v>3564</v>
      </c>
      <c r="O543" t="s">
        <v>101</v>
      </c>
      <c r="P543" t="s">
        <v>68</v>
      </c>
      <c r="R543">
        <v>98116</v>
      </c>
      <c r="S543" t="s">
        <v>3565</v>
      </c>
      <c r="T543" t="s">
        <v>8200</v>
      </c>
      <c r="V543" t="s">
        <v>54</v>
      </c>
      <c r="W543">
        <v>13</v>
      </c>
      <c r="X543" t="s">
        <v>646</v>
      </c>
      <c r="Y543">
        <v>4845</v>
      </c>
      <c r="Z543" t="s">
        <v>68</v>
      </c>
      <c r="AA543" t="s">
        <v>57</v>
      </c>
      <c r="AC543" t="s">
        <v>146</v>
      </c>
      <c r="AD543" t="s">
        <v>4690</v>
      </c>
      <c r="AE543" t="s">
        <v>107</v>
      </c>
      <c r="AF543" t="s">
        <v>107</v>
      </c>
      <c r="AI543" s="1"/>
      <c r="AJ543" t="s">
        <v>72</v>
      </c>
      <c r="AK543" t="s">
        <v>4691</v>
      </c>
      <c r="AL543">
        <v>40484</v>
      </c>
      <c r="AN543" t="b">
        <v>1</v>
      </c>
      <c r="AQ543" t="s">
        <v>177</v>
      </c>
      <c r="BB543" s="7" t="s">
        <v>3564</v>
      </c>
      <c r="BC543" s="7" t="s">
        <v>101</v>
      </c>
      <c r="BE543" s="7">
        <v>98116</v>
      </c>
      <c r="BG543" s="7">
        <v>29905.29</v>
      </c>
      <c r="BH543" s="7">
        <v>0</v>
      </c>
      <c r="BI543">
        <v>42454.79</v>
      </c>
      <c r="BJ543">
        <v>0</v>
      </c>
      <c r="BK543">
        <v>0</v>
      </c>
      <c r="BL543">
        <v>0</v>
      </c>
      <c r="BO543" t="s">
        <v>8201</v>
      </c>
      <c r="BP543">
        <v>19001</v>
      </c>
      <c r="BQ543">
        <v>9014</v>
      </c>
      <c r="BR543">
        <v>13119</v>
      </c>
      <c r="BS543">
        <v>12934</v>
      </c>
      <c r="BT543">
        <v>34</v>
      </c>
      <c r="BU543" t="s">
        <v>8202</v>
      </c>
      <c r="BV543" t="s">
        <v>4695</v>
      </c>
      <c r="BX543">
        <v>44149.323263888888</v>
      </c>
    </row>
    <row r="544" spans="1:76" x14ac:dyDescent="0.25">
      <c r="A544" t="s">
        <v>8203</v>
      </c>
      <c r="B544" t="s">
        <v>8204</v>
      </c>
      <c r="C544" t="s">
        <v>46</v>
      </c>
      <c r="D544">
        <v>40259</v>
      </c>
      <c r="E544" s="1"/>
      <c r="H544" t="s">
        <v>47</v>
      </c>
      <c r="I544">
        <v>40259</v>
      </c>
      <c r="J544">
        <v>2010</v>
      </c>
      <c r="K544" t="s">
        <v>85</v>
      </c>
      <c r="L544" t="s">
        <v>8205</v>
      </c>
      <c r="N544" t="s">
        <v>8206</v>
      </c>
      <c r="O544" t="s">
        <v>316</v>
      </c>
      <c r="P544" t="s">
        <v>133</v>
      </c>
      <c r="R544">
        <v>98632</v>
      </c>
      <c r="T544" t="s">
        <v>8207</v>
      </c>
      <c r="V544" t="s">
        <v>4807</v>
      </c>
      <c r="W544">
        <v>23</v>
      </c>
      <c r="X544" t="s">
        <v>5425</v>
      </c>
      <c r="Y544">
        <v>3200</v>
      </c>
      <c r="Z544" t="s">
        <v>133</v>
      </c>
      <c r="AA544" t="s">
        <v>4785</v>
      </c>
      <c r="AB544">
        <v>55737</v>
      </c>
      <c r="AC544" t="s">
        <v>146</v>
      </c>
      <c r="AD544" t="s">
        <v>4690</v>
      </c>
      <c r="AE544" t="s">
        <v>107</v>
      </c>
      <c r="AF544" t="s">
        <v>107</v>
      </c>
      <c r="AI544" s="1"/>
      <c r="AJ544" t="s">
        <v>72</v>
      </c>
      <c r="AK544" t="s">
        <v>4691</v>
      </c>
      <c r="AL544">
        <v>40484</v>
      </c>
      <c r="AN544" t="b">
        <v>1</v>
      </c>
      <c r="AQ544" t="s">
        <v>60</v>
      </c>
      <c r="AR544" t="s">
        <v>99</v>
      </c>
      <c r="BB544" s="7" t="s">
        <v>8206</v>
      </c>
      <c r="BC544" s="7" t="s">
        <v>316</v>
      </c>
      <c r="BE544" s="7">
        <v>98632</v>
      </c>
      <c r="BG544" s="7">
        <v>17409.759999999998</v>
      </c>
      <c r="BH544" s="7">
        <v>202.04</v>
      </c>
      <c r="BI544">
        <v>17593.07</v>
      </c>
      <c r="BJ544">
        <v>0</v>
      </c>
      <c r="BK544">
        <v>0</v>
      </c>
      <c r="BL544">
        <v>0</v>
      </c>
      <c r="BO544" t="s">
        <v>8208</v>
      </c>
      <c r="BP544">
        <v>19089</v>
      </c>
      <c r="BQ544">
        <v>9013</v>
      </c>
      <c r="BR544">
        <v>13117</v>
      </c>
      <c r="BS544">
        <v>12954</v>
      </c>
      <c r="BU544" t="s">
        <v>8209</v>
      </c>
      <c r="BV544" t="s">
        <v>4695</v>
      </c>
      <c r="BX544">
        <v>44149.323935185188</v>
      </c>
    </row>
    <row r="545" spans="1:76" x14ac:dyDescent="0.25">
      <c r="A545" t="s">
        <v>8210</v>
      </c>
      <c r="B545" t="s">
        <v>1015</v>
      </c>
      <c r="C545" t="s">
        <v>46</v>
      </c>
      <c r="D545">
        <v>39994</v>
      </c>
      <c r="E545" s="1"/>
      <c r="H545" t="s">
        <v>47</v>
      </c>
      <c r="I545">
        <v>39994</v>
      </c>
      <c r="J545">
        <v>2010</v>
      </c>
      <c r="K545" t="s">
        <v>85</v>
      </c>
      <c r="L545" t="s">
        <v>1016</v>
      </c>
      <c r="N545" t="s">
        <v>1017</v>
      </c>
      <c r="O545" t="s">
        <v>316</v>
      </c>
      <c r="P545" t="s">
        <v>133</v>
      </c>
      <c r="R545">
        <v>98632</v>
      </c>
      <c r="S545" t="s">
        <v>1018</v>
      </c>
      <c r="T545" t="s">
        <v>5357</v>
      </c>
      <c r="V545" t="s">
        <v>54</v>
      </c>
      <c r="W545">
        <v>13</v>
      </c>
      <c r="X545" t="s">
        <v>134</v>
      </c>
      <c r="Y545">
        <v>4815</v>
      </c>
      <c r="Z545" t="s">
        <v>133</v>
      </c>
      <c r="AA545" t="s">
        <v>57</v>
      </c>
      <c r="AC545" t="s">
        <v>146</v>
      </c>
      <c r="AD545" t="s">
        <v>4690</v>
      </c>
      <c r="AE545" t="s">
        <v>107</v>
      </c>
      <c r="AF545" t="s">
        <v>107</v>
      </c>
      <c r="AI545" s="1"/>
      <c r="AJ545" t="s">
        <v>72</v>
      </c>
      <c r="AK545" t="s">
        <v>4691</v>
      </c>
      <c r="AL545">
        <v>40484</v>
      </c>
      <c r="AN545" t="b">
        <v>1</v>
      </c>
      <c r="AQ545" t="s">
        <v>60</v>
      </c>
      <c r="AR545" t="s">
        <v>61</v>
      </c>
      <c r="AS545" t="s">
        <v>62</v>
      </c>
      <c r="BB545" s="7" t="s">
        <v>1017</v>
      </c>
      <c r="BC545" s="7" t="s">
        <v>316</v>
      </c>
      <c r="BE545" s="7">
        <v>98632</v>
      </c>
      <c r="BG545" s="7">
        <v>64850.6</v>
      </c>
      <c r="BH545" s="7">
        <v>23091</v>
      </c>
      <c r="BI545">
        <v>47592.27</v>
      </c>
      <c r="BJ545">
        <v>0</v>
      </c>
      <c r="BK545">
        <v>0</v>
      </c>
      <c r="BL545">
        <v>0</v>
      </c>
      <c r="BM545">
        <v>32.159999999999997</v>
      </c>
      <c r="BN545">
        <v>0</v>
      </c>
      <c r="BO545" t="s">
        <v>8211</v>
      </c>
      <c r="BP545">
        <v>19157</v>
      </c>
      <c r="BQ545">
        <v>26312</v>
      </c>
      <c r="BR545">
        <v>13108</v>
      </c>
      <c r="BS545">
        <v>12961</v>
      </c>
      <c r="BT545">
        <v>19</v>
      </c>
      <c r="BU545" t="s">
        <v>5360</v>
      </c>
      <c r="BV545" t="s">
        <v>4695</v>
      </c>
      <c r="BX545">
        <v>44149.324131944442</v>
      </c>
    </row>
    <row r="546" spans="1:76" x14ac:dyDescent="0.25">
      <c r="A546" t="s">
        <v>8212</v>
      </c>
      <c r="B546" t="s">
        <v>8213</v>
      </c>
      <c r="C546" t="s">
        <v>46</v>
      </c>
      <c r="D546">
        <v>40221</v>
      </c>
      <c r="E546" s="1"/>
      <c r="H546" t="s">
        <v>47</v>
      </c>
      <c r="I546">
        <v>40221</v>
      </c>
      <c r="J546">
        <v>2010</v>
      </c>
      <c r="K546" t="s">
        <v>85</v>
      </c>
      <c r="L546" t="s">
        <v>8214</v>
      </c>
      <c r="N546" t="s">
        <v>8215</v>
      </c>
      <c r="O546" t="s">
        <v>143</v>
      </c>
      <c r="P546" t="s">
        <v>115</v>
      </c>
      <c r="R546">
        <v>98404</v>
      </c>
      <c r="S546" t="s">
        <v>8216</v>
      </c>
      <c r="T546" t="s">
        <v>8217</v>
      </c>
      <c r="V546" t="s">
        <v>4783</v>
      </c>
      <c r="W546">
        <v>25</v>
      </c>
      <c r="X546" t="s">
        <v>4784</v>
      </c>
      <c r="Y546">
        <v>3879</v>
      </c>
      <c r="Z546" t="s">
        <v>115</v>
      </c>
      <c r="AA546" t="s">
        <v>4785</v>
      </c>
      <c r="AB546">
        <v>407991</v>
      </c>
      <c r="AC546" t="s">
        <v>146</v>
      </c>
      <c r="AD546" t="s">
        <v>4690</v>
      </c>
      <c r="AE546" t="s">
        <v>107</v>
      </c>
      <c r="AF546" t="s">
        <v>107</v>
      </c>
      <c r="AI546" s="1"/>
      <c r="AJ546" t="s">
        <v>72</v>
      </c>
      <c r="AK546" t="s">
        <v>4691</v>
      </c>
      <c r="AL546">
        <v>40484</v>
      </c>
      <c r="AN546" t="b">
        <v>1</v>
      </c>
      <c r="AQ546" t="s">
        <v>60</v>
      </c>
      <c r="AR546" t="s">
        <v>61</v>
      </c>
      <c r="BB546" s="7" t="s">
        <v>8215</v>
      </c>
      <c r="BC546" s="7" t="s">
        <v>143</v>
      </c>
      <c r="BE546" s="7">
        <v>98404</v>
      </c>
      <c r="BG546" s="7">
        <v>35051</v>
      </c>
      <c r="BH546" s="7">
        <v>25</v>
      </c>
      <c r="BI546">
        <v>32079.02</v>
      </c>
      <c r="BJ546">
        <v>0</v>
      </c>
      <c r="BK546">
        <v>0</v>
      </c>
      <c r="BL546">
        <v>0</v>
      </c>
      <c r="BM546">
        <v>1097.44</v>
      </c>
      <c r="BN546">
        <v>0</v>
      </c>
      <c r="BO546" t="s">
        <v>8218</v>
      </c>
      <c r="BP546">
        <v>19162</v>
      </c>
      <c r="BQ546">
        <v>3816</v>
      </c>
      <c r="BR546">
        <v>13105</v>
      </c>
      <c r="BS546">
        <v>12962</v>
      </c>
      <c r="BU546" t="s">
        <v>8219</v>
      </c>
      <c r="BV546" t="s">
        <v>4695</v>
      </c>
      <c r="BX546">
        <v>44149.324166666665</v>
      </c>
    </row>
    <row r="547" spans="1:76" x14ac:dyDescent="0.25">
      <c r="A547" t="s">
        <v>8220</v>
      </c>
      <c r="B547" t="s">
        <v>8221</v>
      </c>
      <c r="C547" t="s">
        <v>46</v>
      </c>
      <c r="D547">
        <v>40346</v>
      </c>
      <c r="E547" s="1"/>
      <c r="I547">
        <v>40346</v>
      </c>
      <c r="J547">
        <v>2010</v>
      </c>
      <c r="K547" t="s">
        <v>85</v>
      </c>
      <c r="L547" t="s">
        <v>8222</v>
      </c>
      <c r="N547" t="s">
        <v>8223</v>
      </c>
      <c r="O547" t="s">
        <v>836</v>
      </c>
      <c r="P547" t="s">
        <v>121</v>
      </c>
      <c r="R547">
        <v>98584</v>
      </c>
      <c r="S547" t="s">
        <v>8224</v>
      </c>
      <c r="T547" t="s">
        <v>8225</v>
      </c>
      <c r="V547" t="s">
        <v>5424</v>
      </c>
      <c r="W547">
        <v>22</v>
      </c>
      <c r="X547" t="s">
        <v>5754</v>
      </c>
      <c r="Y547">
        <v>3699</v>
      </c>
      <c r="Z547" t="s">
        <v>121</v>
      </c>
      <c r="AA547" t="s">
        <v>4785</v>
      </c>
      <c r="AB547">
        <v>33085</v>
      </c>
      <c r="AC547" t="s">
        <v>146</v>
      </c>
      <c r="AD547" t="s">
        <v>4690</v>
      </c>
      <c r="AE547" t="s">
        <v>107</v>
      </c>
      <c r="AF547" t="s">
        <v>107</v>
      </c>
      <c r="AI547" s="1"/>
      <c r="AJ547" t="s">
        <v>72</v>
      </c>
      <c r="AK547" t="s">
        <v>4691</v>
      </c>
      <c r="AL547">
        <v>40484</v>
      </c>
      <c r="AN547" t="b">
        <v>1</v>
      </c>
      <c r="AQ547" t="s">
        <v>60</v>
      </c>
      <c r="AR547" t="s">
        <v>61</v>
      </c>
      <c r="BB547" s="7" t="s">
        <v>8223</v>
      </c>
      <c r="BC547" s="7" t="s">
        <v>836</v>
      </c>
      <c r="BE547" s="7">
        <v>98584</v>
      </c>
      <c r="BO547" t="s">
        <v>8226</v>
      </c>
      <c r="BP547">
        <v>19178</v>
      </c>
      <c r="BQ547">
        <v>9009</v>
      </c>
      <c r="BR547">
        <v>13103</v>
      </c>
      <c r="BU547" t="s">
        <v>8227</v>
      </c>
      <c r="BV547" t="s">
        <v>4695</v>
      </c>
      <c r="BX547">
        <v>43598.056168981479</v>
      </c>
    </row>
    <row r="548" spans="1:76" x14ac:dyDescent="0.25">
      <c r="A548" t="s">
        <v>8228</v>
      </c>
      <c r="B548" t="s">
        <v>299</v>
      </c>
      <c r="C548" t="s">
        <v>46</v>
      </c>
      <c r="D548">
        <v>40315</v>
      </c>
      <c r="E548" s="1"/>
      <c r="H548" t="s">
        <v>47</v>
      </c>
      <c r="I548">
        <v>40315</v>
      </c>
      <c r="J548">
        <v>2010</v>
      </c>
      <c r="K548" t="s">
        <v>85</v>
      </c>
      <c r="L548" t="s">
        <v>5098</v>
      </c>
      <c r="N548" t="s">
        <v>300</v>
      </c>
      <c r="O548" t="s">
        <v>79</v>
      </c>
      <c r="P548" t="s">
        <v>80</v>
      </c>
      <c r="R548">
        <v>98382</v>
      </c>
      <c r="S548" t="s">
        <v>2838</v>
      </c>
      <c r="T548" t="s">
        <v>5099</v>
      </c>
      <c r="V548" t="s">
        <v>54</v>
      </c>
      <c r="W548">
        <v>13</v>
      </c>
      <c r="X548" t="s">
        <v>82</v>
      </c>
      <c r="Y548">
        <v>4825</v>
      </c>
      <c r="Z548" t="s">
        <v>80</v>
      </c>
      <c r="AA548" t="s">
        <v>57</v>
      </c>
      <c r="AC548" t="s">
        <v>146</v>
      </c>
      <c r="AD548" t="s">
        <v>4690</v>
      </c>
      <c r="AE548" t="s">
        <v>107</v>
      </c>
      <c r="AF548" t="s">
        <v>107</v>
      </c>
      <c r="AI548" s="1"/>
      <c r="AJ548" t="s">
        <v>72</v>
      </c>
      <c r="AK548" t="s">
        <v>4691</v>
      </c>
      <c r="AL548">
        <v>40484</v>
      </c>
      <c r="AN548" t="b">
        <v>1</v>
      </c>
      <c r="AQ548" t="s">
        <v>60</v>
      </c>
      <c r="AR548" t="s">
        <v>61</v>
      </c>
      <c r="AS548" t="s">
        <v>100</v>
      </c>
      <c r="BB548" s="7" t="s">
        <v>300</v>
      </c>
      <c r="BC548" s="7" t="s">
        <v>79</v>
      </c>
      <c r="BE548" s="7">
        <v>98382</v>
      </c>
      <c r="BG548" s="7">
        <v>148217.26999999999</v>
      </c>
      <c r="BH548" s="7">
        <v>0</v>
      </c>
      <c r="BI548">
        <v>147048.03</v>
      </c>
      <c r="BJ548">
        <v>-4000</v>
      </c>
      <c r="BK548">
        <v>0</v>
      </c>
      <c r="BL548">
        <v>0</v>
      </c>
      <c r="BM548">
        <v>6645.95</v>
      </c>
      <c r="BN548">
        <v>0</v>
      </c>
      <c r="BO548" t="s">
        <v>8229</v>
      </c>
      <c r="BP548">
        <v>19362</v>
      </c>
      <c r="BQ548">
        <v>774</v>
      </c>
      <c r="BR548">
        <v>13094</v>
      </c>
      <c r="BS548">
        <v>12969</v>
      </c>
      <c r="BT548">
        <v>24</v>
      </c>
      <c r="BU548" t="s">
        <v>7908</v>
      </c>
      <c r="BV548" t="s">
        <v>4695</v>
      </c>
      <c r="BX548">
        <v>44149.324340277781</v>
      </c>
    </row>
    <row r="549" spans="1:76" x14ac:dyDescent="0.25">
      <c r="A549" t="s">
        <v>8230</v>
      </c>
      <c r="B549" t="s">
        <v>8231</v>
      </c>
      <c r="C549" t="s">
        <v>46</v>
      </c>
      <c r="D549">
        <v>40293</v>
      </c>
      <c r="E549" s="1"/>
      <c r="H549" t="s">
        <v>47</v>
      </c>
      <c r="I549">
        <v>40293</v>
      </c>
      <c r="J549">
        <v>2010</v>
      </c>
      <c r="K549" t="s">
        <v>85</v>
      </c>
      <c r="L549" t="s">
        <v>8232</v>
      </c>
      <c r="N549" t="s">
        <v>8233</v>
      </c>
      <c r="O549" t="s">
        <v>8234</v>
      </c>
      <c r="P549" t="s">
        <v>1058</v>
      </c>
      <c r="R549">
        <v>98648</v>
      </c>
      <c r="S549" t="s">
        <v>8235</v>
      </c>
      <c r="T549" t="s">
        <v>8236</v>
      </c>
      <c r="V549" t="s">
        <v>4807</v>
      </c>
      <c r="W549">
        <v>23</v>
      </c>
      <c r="X549" t="s">
        <v>6297</v>
      </c>
      <c r="Y549">
        <v>4093</v>
      </c>
      <c r="Z549" t="s">
        <v>1058</v>
      </c>
      <c r="AA549" t="s">
        <v>4785</v>
      </c>
      <c r="AB549">
        <v>6691</v>
      </c>
      <c r="AC549" t="s">
        <v>146</v>
      </c>
      <c r="AD549" t="s">
        <v>4690</v>
      </c>
      <c r="AE549" t="s">
        <v>107</v>
      </c>
      <c r="AF549" t="s">
        <v>107</v>
      </c>
      <c r="AI549" s="1"/>
      <c r="AJ549" t="s">
        <v>72</v>
      </c>
      <c r="AK549" t="s">
        <v>4691</v>
      </c>
      <c r="AL549">
        <v>40484</v>
      </c>
      <c r="AN549" t="b">
        <v>1</v>
      </c>
      <c r="AQ549" t="s">
        <v>60</v>
      </c>
      <c r="AR549" t="s">
        <v>99</v>
      </c>
      <c r="BB549" s="7" t="s">
        <v>8233</v>
      </c>
      <c r="BC549" s="7" t="s">
        <v>8234</v>
      </c>
      <c r="BE549" s="7">
        <v>98648</v>
      </c>
      <c r="BG549" s="7">
        <v>3069.3</v>
      </c>
      <c r="BH549" s="7">
        <v>0</v>
      </c>
      <c r="BI549">
        <v>7029.99</v>
      </c>
      <c r="BJ549">
        <v>3960.69</v>
      </c>
      <c r="BK549">
        <v>0</v>
      </c>
      <c r="BL549">
        <v>0</v>
      </c>
      <c r="BO549" t="s">
        <v>8237</v>
      </c>
      <c r="BP549">
        <v>19549</v>
      </c>
      <c r="BQ549">
        <v>8997</v>
      </c>
      <c r="BR549">
        <v>13084</v>
      </c>
      <c r="BS549">
        <v>12984</v>
      </c>
      <c r="BU549" t="s">
        <v>8238</v>
      </c>
      <c r="BV549" t="s">
        <v>4695</v>
      </c>
      <c r="BX549">
        <v>44149.32472222222</v>
      </c>
    </row>
    <row r="550" spans="1:76" x14ac:dyDescent="0.25">
      <c r="A550" t="s">
        <v>8239</v>
      </c>
      <c r="B550" t="s">
        <v>8240</v>
      </c>
      <c r="C550" t="s">
        <v>46</v>
      </c>
      <c r="D550">
        <v>40115</v>
      </c>
      <c r="E550" s="1"/>
      <c r="H550" t="s">
        <v>47</v>
      </c>
      <c r="I550">
        <v>40115</v>
      </c>
      <c r="J550">
        <v>2010</v>
      </c>
      <c r="K550" t="s">
        <v>85</v>
      </c>
      <c r="L550" t="s">
        <v>8241</v>
      </c>
      <c r="N550" t="s">
        <v>8242</v>
      </c>
      <c r="O550" t="s">
        <v>154</v>
      </c>
      <c r="P550" t="s">
        <v>155</v>
      </c>
      <c r="R550">
        <v>985029346</v>
      </c>
      <c r="T550" t="s">
        <v>8243</v>
      </c>
      <c r="V550" t="s">
        <v>5331</v>
      </c>
      <c r="W550">
        <v>26</v>
      </c>
      <c r="X550" t="s">
        <v>5607</v>
      </c>
      <c r="Y550">
        <v>4229</v>
      </c>
      <c r="Z550" t="s">
        <v>155</v>
      </c>
      <c r="AA550" t="s">
        <v>4785</v>
      </c>
      <c r="AB550">
        <v>147343</v>
      </c>
      <c r="AC550" t="s">
        <v>146</v>
      </c>
      <c r="AD550" t="s">
        <v>4690</v>
      </c>
      <c r="AE550" t="s">
        <v>107</v>
      </c>
      <c r="AF550" t="s">
        <v>107</v>
      </c>
      <c r="AI550" s="1"/>
      <c r="AJ550" t="s">
        <v>72</v>
      </c>
      <c r="AK550" t="s">
        <v>4691</v>
      </c>
      <c r="AL550">
        <v>40484</v>
      </c>
      <c r="AN550" t="b">
        <v>1</v>
      </c>
      <c r="AQ550" t="s">
        <v>195</v>
      </c>
      <c r="AR550" t="s">
        <v>150</v>
      </c>
      <c r="BB550" s="7" t="s">
        <v>8242</v>
      </c>
      <c r="BC550" s="7" t="s">
        <v>154</v>
      </c>
      <c r="BE550" s="7">
        <v>985029346</v>
      </c>
      <c r="BG550" s="7">
        <v>18914.97</v>
      </c>
      <c r="BH550" s="7">
        <v>0</v>
      </c>
      <c r="BI550">
        <v>16880.87</v>
      </c>
      <c r="BJ550">
        <v>-2500</v>
      </c>
      <c r="BK550">
        <v>0</v>
      </c>
      <c r="BL550">
        <v>0</v>
      </c>
      <c r="BO550" t="s">
        <v>8244</v>
      </c>
      <c r="BP550">
        <v>19873</v>
      </c>
      <c r="BQ550">
        <v>77</v>
      </c>
      <c r="BR550">
        <v>13074</v>
      </c>
      <c r="BS550">
        <v>12999</v>
      </c>
      <c r="BU550" t="s">
        <v>8245</v>
      </c>
      <c r="BV550" t="s">
        <v>4695</v>
      </c>
      <c r="BX550">
        <v>44149.325092592589</v>
      </c>
    </row>
    <row r="551" spans="1:76" x14ac:dyDescent="0.25">
      <c r="A551" t="s">
        <v>8246</v>
      </c>
      <c r="B551" t="s">
        <v>1142</v>
      </c>
      <c r="C551" t="s">
        <v>46</v>
      </c>
      <c r="D551">
        <v>39848</v>
      </c>
      <c r="E551" s="1"/>
      <c r="H551" t="s">
        <v>47</v>
      </c>
      <c r="I551">
        <v>39848</v>
      </c>
      <c r="J551">
        <v>2010</v>
      </c>
      <c r="K551" t="s">
        <v>85</v>
      </c>
      <c r="L551" t="s">
        <v>5228</v>
      </c>
      <c r="N551" t="s">
        <v>1143</v>
      </c>
      <c r="O551" t="s">
        <v>215</v>
      </c>
      <c r="P551" t="s">
        <v>68</v>
      </c>
      <c r="R551">
        <v>98198</v>
      </c>
      <c r="T551" t="s">
        <v>5230</v>
      </c>
      <c r="V551" t="s">
        <v>54</v>
      </c>
      <c r="W551">
        <v>13</v>
      </c>
      <c r="X551" t="s">
        <v>216</v>
      </c>
      <c r="Y551">
        <v>4843</v>
      </c>
      <c r="Z551" t="s">
        <v>68</v>
      </c>
      <c r="AA551" t="s">
        <v>57</v>
      </c>
      <c r="AC551" t="s">
        <v>146</v>
      </c>
      <c r="AD551" t="s">
        <v>4690</v>
      </c>
      <c r="AE551" t="s">
        <v>107</v>
      </c>
      <c r="AF551" t="s">
        <v>107</v>
      </c>
      <c r="AI551" s="1"/>
      <c r="AJ551" t="s">
        <v>72</v>
      </c>
      <c r="AK551" t="s">
        <v>4691</v>
      </c>
      <c r="AL551">
        <v>40484</v>
      </c>
      <c r="AN551" t="b">
        <v>1</v>
      </c>
      <c r="AQ551" t="s">
        <v>195</v>
      </c>
      <c r="AR551" t="s">
        <v>150</v>
      </c>
      <c r="AS551" t="s">
        <v>62</v>
      </c>
      <c r="BB551" s="7" t="s">
        <v>1143</v>
      </c>
      <c r="BC551" s="7" t="s">
        <v>215</v>
      </c>
      <c r="BE551" s="7">
        <v>98198</v>
      </c>
      <c r="BG551" s="7">
        <v>56031.79</v>
      </c>
      <c r="BH551" s="7">
        <v>17184.78</v>
      </c>
      <c r="BI551">
        <v>54362</v>
      </c>
      <c r="BJ551">
        <v>0</v>
      </c>
      <c r="BK551">
        <v>0</v>
      </c>
      <c r="BL551">
        <v>0</v>
      </c>
      <c r="BO551" t="s">
        <v>8247</v>
      </c>
      <c r="BP551">
        <v>19908</v>
      </c>
      <c r="BQ551">
        <v>1057</v>
      </c>
      <c r="BR551">
        <v>13072</v>
      </c>
      <c r="BS551">
        <v>13011</v>
      </c>
      <c r="BT551">
        <v>33</v>
      </c>
      <c r="BU551" t="s">
        <v>5009</v>
      </c>
      <c r="BV551" t="s">
        <v>4695</v>
      </c>
      <c r="BX551">
        <v>44149.32539351852</v>
      </c>
    </row>
    <row r="552" spans="1:76" x14ac:dyDescent="0.25">
      <c r="A552" t="s">
        <v>8248</v>
      </c>
      <c r="B552" t="s">
        <v>8249</v>
      </c>
      <c r="C552" t="s">
        <v>46</v>
      </c>
      <c r="D552">
        <v>40219</v>
      </c>
      <c r="E552" s="1"/>
      <c r="H552" t="s">
        <v>47</v>
      </c>
      <c r="I552">
        <v>40219</v>
      </c>
      <c r="J552">
        <v>2010</v>
      </c>
      <c r="K552" t="s">
        <v>85</v>
      </c>
      <c r="L552" t="s">
        <v>8250</v>
      </c>
      <c r="N552" t="s">
        <v>8251</v>
      </c>
      <c r="O552" t="s">
        <v>154</v>
      </c>
      <c r="P552" t="s">
        <v>155</v>
      </c>
      <c r="R552">
        <v>98501</v>
      </c>
      <c r="V552" t="s">
        <v>4807</v>
      </c>
      <c r="W552">
        <v>23</v>
      </c>
      <c r="X552" t="s">
        <v>5607</v>
      </c>
      <c r="Y552">
        <v>4229</v>
      </c>
      <c r="Z552" t="s">
        <v>155</v>
      </c>
      <c r="AA552" t="s">
        <v>4785</v>
      </c>
      <c r="AB552">
        <v>147343</v>
      </c>
      <c r="AC552" t="s">
        <v>146</v>
      </c>
      <c r="AD552" t="s">
        <v>4690</v>
      </c>
      <c r="AE552" t="s">
        <v>107</v>
      </c>
      <c r="AF552" t="s">
        <v>107</v>
      </c>
      <c r="AI552" s="1"/>
      <c r="AJ552" t="s">
        <v>72</v>
      </c>
      <c r="AK552" t="s">
        <v>4691</v>
      </c>
      <c r="AL552">
        <v>40484</v>
      </c>
      <c r="AN552" t="b">
        <v>1</v>
      </c>
      <c r="AQ552" t="s">
        <v>60</v>
      </c>
      <c r="AR552" t="s">
        <v>61</v>
      </c>
      <c r="BB552" s="7" t="s">
        <v>8251</v>
      </c>
      <c r="BC552" s="7" t="s">
        <v>154</v>
      </c>
      <c r="BE552" s="7">
        <v>98501</v>
      </c>
      <c r="BG552" s="7">
        <v>41843.39</v>
      </c>
      <c r="BH552" s="7">
        <v>84</v>
      </c>
      <c r="BI552">
        <v>41550.089999999997</v>
      </c>
      <c r="BJ552">
        <v>0</v>
      </c>
      <c r="BK552">
        <v>0</v>
      </c>
      <c r="BL552">
        <v>0</v>
      </c>
      <c r="BM552">
        <v>714.83</v>
      </c>
      <c r="BN552">
        <v>0</v>
      </c>
      <c r="BO552" t="s">
        <v>8252</v>
      </c>
      <c r="BP552">
        <v>19996</v>
      </c>
      <c r="BQ552">
        <v>6082</v>
      </c>
      <c r="BR552">
        <v>13070</v>
      </c>
      <c r="BS552">
        <v>13015</v>
      </c>
      <c r="BU552" t="s">
        <v>8253</v>
      </c>
      <c r="BV552" t="s">
        <v>4695</v>
      </c>
      <c r="BX552">
        <v>44149.325497685182</v>
      </c>
    </row>
    <row r="553" spans="1:76" x14ac:dyDescent="0.25">
      <c r="A553" t="s">
        <v>8254</v>
      </c>
      <c r="B553" t="s">
        <v>7034</v>
      </c>
      <c r="C553" t="s">
        <v>46</v>
      </c>
      <c r="D553">
        <v>40288</v>
      </c>
      <c r="E553" s="1"/>
      <c r="I553">
        <v>40288</v>
      </c>
      <c r="J553">
        <v>2010</v>
      </c>
      <c r="K553" t="s">
        <v>85</v>
      </c>
      <c r="L553" t="s">
        <v>7035</v>
      </c>
      <c r="N553" t="s">
        <v>7036</v>
      </c>
      <c r="O553" t="s">
        <v>2412</v>
      </c>
      <c r="P553" t="s">
        <v>1058</v>
      </c>
      <c r="R553">
        <v>986100512</v>
      </c>
      <c r="T553" t="s">
        <v>8255</v>
      </c>
      <c r="V553" t="s">
        <v>5424</v>
      </c>
      <c r="W553">
        <v>22</v>
      </c>
      <c r="X553" t="s">
        <v>6297</v>
      </c>
      <c r="Y553">
        <v>4093</v>
      </c>
      <c r="Z553" t="s">
        <v>1058</v>
      </c>
      <c r="AA553" t="s">
        <v>4785</v>
      </c>
      <c r="AB553">
        <v>6691</v>
      </c>
      <c r="AC553" t="s">
        <v>146</v>
      </c>
      <c r="AD553" t="s">
        <v>4690</v>
      </c>
      <c r="AE553" t="s">
        <v>107</v>
      </c>
      <c r="AF553" t="s">
        <v>107</v>
      </c>
      <c r="AI553" s="1"/>
      <c r="AJ553" t="s">
        <v>72</v>
      </c>
      <c r="AK553" t="s">
        <v>4691</v>
      </c>
      <c r="AL553">
        <v>40484</v>
      </c>
      <c r="AN553" t="b">
        <v>1</v>
      </c>
      <c r="AQ553" t="s">
        <v>195</v>
      </c>
      <c r="AR553" t="s">
        <v>150</v>
      </c>
      <c r="BB553" s="7" t="s">
        <v>7036</v>
      </c>
      <c r="BC553" s="7" t="s">
        <v>2412</v>
      </c>
      <c r="BE553" s="7">
        <v>986100512</v>
      </c>
      <c r="BO553" t="s">
        <v>8256</v>
      </c>
      <c r="BP553">
        <v>20084</v>
      </c>
      <c r="BQ553">
        <v>6235</v>
      </c>
      <c r="BR553">
        <v>13065</v>
      </c>
      <c r="BU553" t="s">
        <v>8257</v>
      </c>
      <c r="BV553" t="s">
        <v>4695</v>
      </c>
      <c r="BX553">
        <v>43598.055914351855</v>
      </c>
    </row>
    <row r="554" spans="1:76" x14ac:dyDescent="0.25">
      <c r="A554" t="s">
        <v>8258</v>
      </c>
      <c r="B554" t="s">
        <v>1042</v>
      </c>
      <c r="C554" t="s">
        <v>46</v>
      </c>
      <c r="D554">
        <v>40163</v>
      </c>
      <c r="E554" s="1"/>
      <c r="H554" t="s">
        <v>47</v>
      </c>
      <c r="I554">
        <v>40163</v>
      </c>
      <c r="J554">
        <v>2010</v>
      </c>
      <c r="K554" t="s">
        <v>77</v>
      </c>
      <c r="L554" t="s">
        <v>1043</v>
      </c>
      <c r="N554" t="s">
        <v>1044</v>
      </c>
      <c r="O554" t="s">
        <v>225</v>
      </c>
      <c r="P554" t="s">
        <v>226</v>
      </c>
      <c r="R554">
        <v>98684</v>
      </c>
      <c r="S554" t="s">
        <v>1045</v>
      </c>
      <c r="T554" t="s">
        <v>8259</v>
      </c>
      <c r="V554" t="s">
        <v>54</v>
      </c>
      <c r="W554">
        <v>13</v>
      </c>
      <c r="X554" t="s">
        <v>371</v>
      </c>
      <c r="Y554">
        <v>4811</v>
      </c>
      <c r="Z554" t="s">
        <v>226</v>
      </c>
      <c r="AA554" t="s">
        <v>57</v>
      </c>
      <c r="AC554" t="s">
        <v>146</v>
      </c>
      <c r="AD554" t="s">
        <v>4690</v>
      </c>
      <c r="AE554" t="s">
        <v>107</v>
      </c>
      <c r="AF554" t="s">
        <v>107</v>
      </c>
      <c r="AI554" s="1"/>
      <c r="AJ554" t="s">
        <v>72</v>
      </c>
      <c r="AK554" t="s">
        <v>4691</v>
      </c>
      <c r="AL554">
        <v>40484</v>
      </c>
      <c r="AN554" t="b">
        <v>1</v>
      </c>
      <c r="AQ554" t="s">
        <v>73</v>
      </c>
      <c r="BB554" s="7" t="s">
        <v>1044</v>
      </c>
      <c r="BC554" s="7" t="s">
        <v>225</v>
      </c>
      <c r="BE554" s="7">
        <v>98684</v>
      </c>
      <c r="BG554" s="7">
        <v>8851.07</v>
      </c>
      <c r="BH554" s="7">
        <v>21251.84</v>
      </c>
      <c r="BI554">
        <v>30102.91</v>
      </c>
      <c r="BJ554">
        <v>0</v>
      </c>
      <c r="BK554">
        <v>0</v>
      </c>
      <c r="BL554">
        <v>0</v>
      </c>
      <c r="BO554" t="s">
        <v>8260</v>
      </c>
      <c r="BP554">
        <v>20481</v>
      </c>
      <c r="BQ554">
        <v>8991</v>
      </c>
      <c r="BR554">
        <v>13053</v>
      </c>
      <c r="BS554">
        <v>13039</v>
      </c>
      <c r="BT554">
        <v>17</v>
      </c>
      <c r="BU554" t="s">
        <v>8261</v>
      </c>
      <c r="BV554" t="s">
        <v>4695</v>
      </c>
      <c r="BX554">
        <v>44149.326192129629</v>
      </c>
    </row>
    <row r="555" spans="1:76" x14ac:dyDescent="0.25">
      <c r="A555" t="s">
        <v>8262</v>
      </c>
      <c r="B555" t="s">
        <v>1528</v>
      </c>
      <c r="C555" t="s">
        <v>46</v>
      </c>
      <c r="D555">
        <v>40064</v>
      </c>
      <c r="E555" s="1"/>
      <c r="H555" t="s">
        <v>47</v>
      </c>
      <c r="I555">
        <v>40064</v>
      </c>
      <c r="J555">
        <v>2010</v>
      </c>
      <c r="K555" t="s">
        <v>85</v>
      </c>
      <c r="L555" t="s">
        <v>1271</v>
      </c>
      <c r="N555" t="s">
        <v>1529</v>
      </c>
      <c r="O555" t="s">
        <v>1530</v>
      </c>
      <c r="P555" t="s">
        <v>199</v>
      </c>
      <c r="R555">
        <v>98252</v>
      </c>
      <c r="S555" t="s">
        <v>1531</v>
      </c>
      <c r="T555" t="s">
        <v>8263</v>
      </c>
      <c r="V555" t="s">
        <v>54</v>
      </c>
      <c r="W555">
        <v>13</v>
      </c>
      <c r="X555" t="s">
        <v>201</v>
      </c>
      <c r="Y555">
        <v>4856</v>
      </c>
      <c r="Z555" t="s">
        <v>199</v>
      </c>
      <c r="AA555" t="s">
        <v>57</v>
      </c>
      <c r="AC555" t="s">
        <v>146</v>
      </c>
      <c r="AD555" t="s">
        <v>4690</v>
      </c>
      <c r="AE555" t="s">
        <v>107</v>
      </c>
      <c r="AF555" t="s">
        <v>107</v>
      </c>
      <c r="AI555" s="1"/>
      <c r="AJ555" t="s">
        <v>72</v>
      </c>
      <c r="AK555" t="s">
        <v>4691</v>
      </c>
      <c r="AL555">
        <v>40484</v>
      </c>
      <c r="AN555" t="b">
        <v>1</v>
      </c>
      <c r="AQ555" t="s">
        <v>60</v>
      </c>
      <c r="AR555" t="s">
        <v>99</v>
      </c>
      <c r="AS555" t="s">
        <v>4734</v>
      </c>
      <c r="BB555" s="7" t="s">
        <v>1529</v>
      </c>
      <c r="BC555" s="7" t="s">
        <v>1530</v>
      </c>
      <c r="BE555" s="7">
        <v>98252</v>
      </c>
      <c r="BG555" s="7">
        <v>20852.43</v>
      </c>
      <c r="BH555" s="7">
        <v>0</v>
      </c>
      <c r="BI555">
        <v>20805.27</v>
      </c>
      <c r="BJ555">
        <v>0</v>
      </c>
      <c r="BK555">
        <v>0</v>
      </c>
      <c r="BL555">
        <v>0</v>
      </c>
      <c r="BO555" t="s">
        <v>8264</v>
      </c>
      <c r="BP555">
        <v>20625</v>
      </c>
      <c r="BQ555">
        <v>26960</v>
      </c>
      <c r="BR555">
        <v>13049</v>
      </c>
      <c r="BS555">
        <v>13043</v>
      </c>
      <c r="BT555">
        <v>39</v>
      </c>
      <c r="BU555" t="s">
        <v>8265</v>
      </c>
      <c r="BV555" t="s">
        <v>4695</v>
      </c>
      <c r="BX555">
        <v>44149.326319444444</v>
      </c>
    </row>
    <row r="556" spans="1:76" x14ac:dyDescent="0.25">
      <c r="A556" t="s">
        <v>8266</v>
      </c>
      <c r="B556" t="s">
        <v>1363</v>
      </c>
      <c r="C556" t="s">
        <v>46</v>
      </c>
      <c r="D556">
        <v>39832</v>
      </c>
      <c r="E556" s="1"/>
      <c r="H556" t="s">
        <v>47</v>
      </c>
      <c r="I556">
        <v>39832</v>
      </c>
      <c r="J556">
        <v>2010</v>
      </c>
      <c r="K556" t="s">
        <v>77</v>
      </c>
      <c r="L556" t="s">
        <v>1275</v>
      </c>
      <c r="N556" t="s">
        <v>1276</v>
      </c>
      <c r="O556" t="s">
        <v>447</v>
      </c>
      <c r="P556" t="s">
        <v>68</v>
      </c>
      <c r="R556">
        <v>98391</v>
      </c>
      <c r="S556" t="s">
        <v>1277</v>
      </c>
      <c r="T556" t="s">
        <v>8267</v>
      </c>
      <c r="V556" t="s">
        <v>54</v>
      </c>
      <c r="W556">
        <v>13</v>
      </c>
      <c r="X556" t="s">
        <v>306</v>
      </c>
      <c r="Y556">
        <v>4839</v>
      </c>
      <c r="Z556" t="s">
        <v>68</v>
      </c>
      <c r="AA556" t="s">
        <v>57</v>
      </c>
      <c r="AC556" t="s">
        <v>146</v>
      </c>
      <c r="AD556" t="s">
        <v>4690</v>
      </c>
      <c r="AE556" t="s">
        <v>107</v>
      </c>
      <c r="AF556" t="s">
        <v>107</v>
      </c>
      <c r="AI556" s="1"/>
      <c r="AJ556" t="s">
        <v>72</v>
      </c>
      <c r="AK556" t="s">
        <v>4691</v>
      </c>
      <c r="AL556">
        <v>40484</v>
      </c>
      <c r="AN556" t="b">
        <v>1</v>
      </c>
      <c r="AQ556" t="s">
        <v>73</v>
      </c>
      <c r="BB556" s="7" t="s">
        <v>1276</v>
      </c>
      <c r="BC556" s="7" t="s">
        <v>447</v>
      </c>
      <c r="BE556" s="7">
        <v>98391</v>
      </c>
      <c r="BG556" s="7">
        <v>8081.85</v>
      </c>
      <c r="BH556" s="7">
        <v>70.430000000000007</v>
      </c>
      <c r="BI556">
        <v>7747.28</v>
      </c>
      <c r="BJ556">
        <v>-450</v>
      </c>
      <c r="BK556">
        <v>0</v>
      </c>
      <c r="BL556">
        <v>0</v>
      </c>
      <c r="BO556" t="s">
        <v>8268</v>
      </c>
      <c r="BP556">
        <v>20914</v>
      </c>
      <c r="BQ556">
        <v>27609</v>
      </c>
      <c r="BR556">
        <v>13042</v>
      </c>
      <c r="BS556">
        <v>13131</v>
      </c>
      <c r="BT556">
        <v>31</v>
      </c>
      <c r="BU556" t="s">
        <v>8269</v>
      </c>
      <c r="BV556" t="s">
        <v>4695</v>
      </c>
      <c r="BX556">
        <v>44149.330810185187</v>
      </c>
    </row>
    <row r="557" spans="1:76" x14ac:dyDescent="0.25">
      <c r="A557" t="s">
        <v>8270</v>
      </c>
      <c r="B557" t="s">
        <v>1274</v>
      </c>
      <c r="C557" t="s">
        <v>46</v>
      </c>
      <c r="D557">
        <v>40206</v>
      </c>
      <c r="E557" s="1"/>
      <c r="H557" t="s">
        <v>47</v>
      </c>
      <c r="I557">
        <v>40206</v>
      </c>
      <c r="J557">
        <v>2010</v>
      </c>
      <c r="K557" t="s">
        <v>85</v>
      </c>
      <c r="L557" t="s">
        <v>1275</v>
      </c>
      <c r="N557" t="s">
        <v>1276</v>
      </c>
      <c r="O557" t="s">
        <v>447</v>
      </c>
      <c r="P557" t="s">
        <v>68</v>
      </c>
      <c r="R557">
        <v>98391</v>
      </c>
      <c r="S557" t="s">
        <v>1277</v>
      </c>
      <c r="T557" t="s">
        <v>8267</v>
      </c>
      <c r="V557" t="s">
        <v>90</v>
      </c>
      <c r="W557">
        <v>12</v>
      </c>
      <c r="X557" t="s">
        <v>188</v>
      </c>
      <c r="Y557">
        <v>4760</v>
      </c>
      <c r="Z557" t="s">
        <v>68</v>
      </c>
      <c r="AA557" t="s">
        <v>57</v>
      </c>
      <c r="AC557" t="s">
        <v>146</v>
      </c>
      <c r="AD557" t="s">
        <v>4690</v>
      </c>
      <c r="AE557" t="s">
        <v>107</v>
      </c>
      <c r="AF557" t="s">
        <v>107</v>
      </c>
      <c r="AI557" s="1"/>
      <c r="AJ557" t="s">
        <v>72</v>
      </c>
      <c r="AK557" t="s">
        <v>4691</v>
      </c>
      <c r="AL557">
        <v>40484</v>
      </c>
      <c r="AN557" t="b">
        <v>1</v>
      </c>
      <c r="AQ557" t="s">
        <v>177</v>
      </c>
      <c r="BB557" s="7" t="s">
        <v>1276</v>
      </c>
      <c r="BC557" s="7" t="s">
        <v>447</v>
      </c>
      <c r="BE557" s="7">
        <v>98391</v>
      </c>
      <c r="BG557" s="7">
        <v>15156.01</v>
      </c>
      <c r="BH557" s="7">
        <v>0</v>
      </c>
      <c r="BI557">
        <v>15132.57</v>
      </c>
      <c r="BJ557">
        <v>0</v>
      </c>
      <c r="BK557">
        <v>0</v>
      </c>
      <c r="BL557">
        <v>0</v>
      </c>
      <c r="BO557" t="s">
        <v>8271</v>
      </c>
      <c r="BP557">
        <v>20964</v>
      </c>
      <c r="BQ557">
        <v>27609</v>
      </c>
      <c r="BR557">
        <v>13038</v>
      </c>
      <c r="BS557">
        <v>13132</v>
      </c>
      <c r="BT557">
        <v>31</v>
      </c>
      <c r="BU557" t="s">
        <v>8272</v>
      </c>
      <c r="BV557" t="s">
        <v>4695</v>
      </c>
      <c r="BX557">
        <v>44149.330833333333</v>
      </c>
    </row>
    <row r="558" spans="1:76" x14ac:dyDescent="0.25">
      <c r="A558" t="s">
        <v>8273</v>
      </c>
      <c r="B558" t="s">
        <v>4435</v>
      </c>
      <c r="C558" t="s">
        <v>46</v>
      </c>
      <c r="D558">
        <v>40315</v>
      </c>
      <c r="E558" s="1"/>
      <c r="H558" t="s">
        <v>47</v>
      </c>
      <c r="I558">
        <v>40315</v>
      </c>
      <c r="J558">
        <v>2010</v>
      </c>
      <c r="K558" t="s">
        <v>85</v>
      </c>
      <c r="L558" t="s">
        <v>1770</v>
      </c>
      <c r="N558" t="s">
        <v>1771</v>
      </c>
      <c r="O558" t="s">
        <v>101</v>
      </c>
      <c r="P558" t="s">
        <v>68</v>
      </c>
      <c r="R558">
        <v>98111</v>
      </c>
      <c r="T558" t="s">
        <v>7699</v>
      </c>
      <c r="V558" t="s">
        <v>90</v>
      </c>
      <c r="W558">
        <v>12</v>
      </c>
      <c r="X558" t="s">
        <v>247</v>
      </c>
      <c r="Y558">
        <v>4775</v>
      </c>
      <c r="Z558" t="s">
        <v>68</v>
      </c>
      <c r="AA558" t="s">
        <v>57</v>
      </c>
      <c r="AC558" t="s">
        <v>146</v>
      </c>
      <c r="AD558" t="s">
        <v>4690</v>
      </c>
      <c r="AE558" t="s">
        <v>107</v>
      </c>
      <c r="AF558" t="s">
        <v>107</v>
      </c>
      <c r="AI558" s="1"/>
      <c r="AJ558" t="s">
        <v>72</v>
      </c>
      <c r="AK558" t="s">
        <v>4691</v>
      </c>
      <c r="AL558">
        <v>40484</v>
      </c>
      <c r="AN558" t="b">
        <v>1</v>
      </c>
      <c r="AQ558" t="s">
        <v>195</v>
      </c>
      <c r="AR558" t="s">
        <v>150</v>
      </c>
      <c r="AS558" t="s">
        <v>100</v>
      </c>
      <c r="BB558" s="7" t="s">
        <v>1771</v>
      </c>
      <c r="BC558" s="7" t="s">
        <v>101</v>
      </c>
      <c r="BE558" s="7">
        <v>98111</v>
      </c>
      <c r="BG558" s="7">
        <v>84745.06</v>
      </c>
      <c r="BH558" s="7">
        <v>0</v>
      </c>
      <c r="BI558">
        <v>84745.06</v>
      </c>
      <c r="BJ558">
        <v>0</v>
      </c>
      <c r="BK558">
        <v>0</v>
      </c>
      <c r="BL558">
        <v>0</v>
      </c>
      <c r="BO558" t="s">
        <v>8274</v>
      </c>
      <c r="BP558">
        <v>21157</v>
      </c>
      <c r="BQ558">
        <v>27612</v>
      </c>
      <c r="BR558">
        <v>13030</v>
      </c>
      <c r="BS558">
        <v>13150</v>
      </c>
      <c r="BT558">
        <v>46</v>
      </c>
      <c r="BU558" t="s">
        <v>5938</v>
      </c>
      <c r="BV558" t="s">
        <v>4695</v>
      </c>
      <c r="BX558">
        <v>44149.331354166665</v>
      </c>
    </row>
    <row r="559" spans="1:76" x14ac:dyDescent="0.25">
      <c r="A559" t="s">
        <v>8275</v>
      </c>
      <c r="B559" t="s">
        <v>1768</v>
      </c>
      <c r="C559" t="s">
        <v>46</v>
      </c>
      <c r="D559">
        <v>39826</v>
      </c>
      <c r="E559" s="1"/>
      <c r="H559" t="s">
        <v>47</v>
      </c>
      <c r="I559">
        <v>39826</v>
      </c>
      <c r="J559">
        <v>2010</v>
      </c>
      <c r="K559" t="s">
        <v>77</v>
      </c>
      <c r="L559" t="s">
        <v>1770</v>
      </c>
      <c r="N559" t="s">
        <v>1771</v>
      </c>
      <c r="O559" t="s">
        <v>101</v>
      </c>
      <c r="P559" t="s">
        <v>68</v>
      </c>
      <c r="R559">
        <v>98111</v>
      </c>
      <c r="S559" t="s">
        <v>1772</v>
      </c>
      <c r="T559" t="s">
        <v>7699</v>
      </c>
      <c r="V559" t="s">
        <v>54</v>
      </c>
      <c r="W559">
        <v>13</v>
      </c>
      <c r="X559" t="s">
        <v>469</v>
      </c>
      <c r="Y559">
        <v>4870</v>
      </c>
      <c r="Z559" t="s">
        <v>68</v>
      </c>
      <c r="AA559" t="s">
        <v>57</v>
      </c>
      <c r="AC559" t="s">
        <v>146</v>
      </c>
      <c r="AD559" t="s">
        <v>4690</v>
      </c>
      <c r="AE559" t="s">
        <v>107</v>
      </c>
      <c r="AF559" t="s">
        <v>107</v>
      </c>
      <c r="AI559" s="1"/>
      <c r="AJ559" t="s">
        <v>72</v>
      </c>
      <c r="AK559" t="s">
        <v>4691</v>
      </c>
      <c r="AL559">
        <v>40484</v>
      </c>
      <c r="AN559" t="b">
        <v>1</v>
      </c>
      <c r="AQ559" t="s">
        <v>73</v>
      </c>
      <c r="BB559" s="7" t="s">
        <v>1771</v>
      </c>
      <c r="BC559" s="7" t="s">
        <v>101</v>
      </c>
      <c r="BE559" s="7">
        <v>98111</v>
      </c>
      <c r="BG559" s="7">
        <v>18017.25</v>
      </c>
      <c r="BH559" s="7">
        <v>0</v>
      </c>
      <c r="BI559">
        <v>16117.25</v>
      </c>
      <c r="BJ559">
        <v>-1900</v>
      </c>
      <c r="BK559">
        <v>0</v>
      </c>
      <c r="BL559">
        <v>0</v>
      </c>
      <c r="BO559" t="s">
        <v>8276</v>
      </c>
      <c r="BP559">
        <v>21155</v>
      </c>
      <c r="BQ559">
        <v>27612</v>
      </c>
      <c r="BR559">
        <v>13027</v>
      </c>
      <c r="BS559">
        <v>13148</v>
      </c>
      <c r="BT559">
        <v>46</v>
      </c>
      <c r="BU559" t="s">
        <v>5938</v>
      </c>
      <c r="BV559" t="s">
        <v>4695</v>
      </c>
      <c r="BX559">
        <v>44149.331319444442</v>
      </c>
    </row>
    <row r="560" spans="1:76" x14ac:dyDescent="0.25">
      <c r="A560" t="s">
        <v>8277</v>
      </c>
      <c r="B560" t="s">
        <v>7689</v>
      </c>
      <c r="C560" t="s">
        <v>46</v>
      </c>
      <c r="D560">
        <v>40323</v>
      </c>
      <c r="E560" s="1"/>
      <c r="I560">
        <v>40323</v>
      </c>
      <c r="J560">
        <v>2010</v>
      </c>
      <c r="K560" t="s">
        <v>85</v>
      </c>
      <c r="L560" t="s">
        <v>7690</v>
      </c>
      <c r="N560" t="s">
        <v>8278</v>
      </c>
      <c r="O560" t="s">
        <v>393</v>
      </c>
      <c r="P560" t="s">
        <v>394</v>
      </c>
      <c r="R560">
        <v>98273</v>
      </c>
      <c r="S560" t="s">
        <v>8279</v>
      </c>
      <c r="T560" t="s">
        <v>8280</v>
      </c>
      <c r="V560" t="s">
        <v>5331</v>
      </c>
      <c r="W560">
        <v>26</v>
      </c>
      <c r="X560" t="s">
        <v>5461</v>
      </c>
      <c r="Y560">
        <v>4064</v>
      </c>
      <c r="Z560" t="s">
        <v>394</v>
      </c>
      <c r="AA560" t="s">
        <v>4785</v>
      </c>
      <c r="AB560">
        <v>65132</v>
      </c>
      <c r="AC560" t="s">
        <v>146</v>
      </c>
      <c r="AD560" t="s">
        <v>4690</v>
      </c>
      <c r="AE560" t="s">
        <v>107</v>
      </c>
      <c r="AF560" t="s">
        <v>107</v>
      </c>
      <c r="AI560" s="1"/>
      <c r="AJ560" t="s">
        <v>72</v>
      </c>
      <c r="AK560" t="s">
        <v>4691</v>
      </c>
      <c r="AL560">
        <v>40484</v>
      </c>
      <c r="AN560" t="b">
        <v>1</v>
      </c>
      <c r="AQ560" t="s">
        <v>195</v>
      </c>
      <c r="AR560" t="s">
        <v>150</v>
      </c>
      <c r="BB560" s="7" t="s">
        <v>8278</v>
      </c>
      <c r="BC560" s="7" t="s">
        <v>393</v>
      </c>
      <c r="BE560" s="7">
        <v>98273</v>
      </c>
      <c r="BO560" t="s">
        <v>8281</v>
      </c>
      <c r="BP560">
        <v>21192</v>
      </c>
      <c r="BQ560">
        <v>762</v>
      </c>
      <c r="BR560">
        <v>13022</v>
      </c>
      <c r="BU560" t="s">
        <v>7695</v>
      </c>
      <c r="BV560" t="s">
        <v>4695</v>
      </c>
      <c r="BX560">
        <v>43598.055625000001</v>
      </c>
    </row>
    <row r="561" spans="1:76" x14ac:dyDescent="0.25">
      <c r="A561" t="s">
        <v>8289</v>
      </c>
      <c r="B561" t="s">
        <v>7706</v>
      </c>
      <c r="C561" t="s">
        <v>46</v>
      </c>
      <c r="D561">
        <v>40318</v>
      </c>
      <c r="E561" s="1"/>
      <c r="I561">
        <v>40318</v>
      </c>
      <c r="J561">
        <v>2010</v>
      </c>
      <c r="K561" t="s">
        <v>85</v>
      </c>
      <c r="L561" t="s">
        <v>7707</v>
      </c>
      <c r="N561" t="s">
        <v>7708</v>
      </c>
      <c r="O561" t="s">
        <v>393</v>
      </c>
      <c r="P561" t="s">
        <v>394</v>
      </c>
      <c r="R561">
        <v>98273</v>
      </c>
      <c r="S561" t="s">
        <v>8290</v>
      </c>
      <c r="T561" t="s">
        <v>8291</v>
      </c>
      <c r="V561" t="s">
        <v>5396</v>
      </c>
      <c r="W561">
        <v>20</v>
      </c>
      <c r="X561" t="s">
        <v>5461</v>
      </c>
      <c r="Y561">
        <v>4064</v>
      </c>
      <c r="Z561" t="s">
        <v>394</v>
      </c>
      <c r="AA561" t="s">
        <v>4785</v>
      </c>
      <c r="AB561">
        <v>65132</v>
      </c>
      <c r="AC561" t="s">
        <v>146</v>
      </c>
      <c r="AD561" t="s">
        <v>4690</v>
      </c>
      <c r="AE561" t="s">
        <v>107</v>
      </c>
      <c r="AF561" t="s">
        <v>107</v>
      </c>
      <c r="AI561" s="1"/>
      <c r="AJ561" t="s">
        <v>72</v>
      </c>
      <c r="AK561" t="s">
        <v>4691</v>
      </c>
      <c r="AL561">
        <v>40484</v>
      </c>
      <c r="AN561" t="b">
        <v>1</v>
      </c>
      <c r="AQ561" t="s">
        <v>195</v>
      </c>
      <c r="AR561" t="s">
        <v>150</v>
      </c>
      <c r="BB561" s="7" t="s">
        <v>7708</v>
      </c>
      <c r="BC561" s="7" t="s">
        <v>393</v>
      </c>
      <c r="BE561" s="7">
        <v>98273</v>
      </c>
      <c r="BO561" t="s">
        <v>8292</v>
      </c>
      <c r="BP561">
        <v>22075</v>
      </c>
      <c r="BQ561">
        <v>6213</v>
      </c>
      <c r="BR561">
        <v>12980</v>
      </c>
      <c r="BU561" t="s">
        <v>7712</v>
      </c>
      <c r="BV561" t="s">
        <v>4695</v>
      </c>
      <c r="BX561">
        <v>43598.055324074077</v>
      </c>
    </row>
    <row r="562" spans="1:76" x14ac:dyDescent="0.25">
      <c r="A562" t="s">
        <v>8293</v>
      </c>
      <c r="B562" t="s">
        <v>8294</v>
      </c>
      <c r="C562" t="s">
        <v>46</v>
      </c>
      <c r="D562">
        <v>40241</v>
      </c>
      <c r="E562" s="1"/>
      <c r="I562">
        <v>40241</v>
      </c>
      <c r="J562">
        <v>2010</v>
      </c>
      <c r="K562" t="s">
        <v>85</v>
      </c>
      <c r="L562" t="s">
        <v>8295</v>
      </c>
      <c r="N562" t="s">
        <v>8296</v>
      </c>
      <c r="O562" t="s">
        <v>316</v>
      </c>
      <c r="P562" t="s">
        <v>133</v>
      </c>
      <c r="R562">
        <v>98632</v>
      </c>
      <c r="S562" t="s">
        <v>8297</v>
      </c>
      <c r="T562" t="s">
        <v>8298</v>
      </c>
      <c r="V562" t="s">
        <v>7053</v>
      </c>
      <c r="W562">
        <v>21</v>
      </c>
      <c r="X562" t="s">
        <v>5425</v>
      </c>
      <c r="Y562">
        <v>3200</v>
      </c>
      <c r="Z562" t="s">
        <v>133</v>
      </c>
      <c r="AA562" t="s">
        <v>4785</v>
      </c>
      <c r="AB562">
        <v>55737</v>
      </c>
      <c r="AC562" t="s">
        <v>146</v>
      </c>
      <c r="AD562" t="s">
        <v>4690</v>
      </c>
      <c r="AE562" t="s">
        <v>107</v>
      </c>
      <c r="AF562" t="s">
        <v>107</v>
      </c>
      <c r="AI562" s="1"/>
      <c r="AJ562" t="s">
        <v>72</v>
      </c>
      <c r="AK562" t="s">
        <v>4691</v>
      </c>
      <c r="AL562">
        <v>40484</v>
      </c>
      <c r="AN562" t="b">
        <v>1</v>
      </c>
      <c r="AQ562" t="s">
        <v>195</v>
      </c>
      <c r="AR562" t="s">
        <v>150</v>
      </c>
      <c r="BB562" s="7" t="s">
        <v>8296</v>
      </c>
      <c r="BC562" s="7" t="s">
        <v>316</v>
      </c>
      <c r="BE562" s="7">
        <v>98632</v>
      </c>
      <c r="BO562" t="s">
        <v>8299</v>
      </c>
      <c r="BP562">
        <v>12665</v>
      </c>
      <c r="BQ562">
        <v>5998</v>
      </c>
      <c r="BR562">
        <v>13434</v>
      </c>
      <c r="BU562" t="s">
        <v>8300</v>
      </c>
      <c r="BV562" t="s">
        <v>4695</v>
      </c>
      <c r="BX562">
        <v>43598.058344907404</v>
      </c>
    </row>
    <row r="563" spans="1:76" x14ac:dyDescent="0.25">
      <c r="A563" t="s">
        <v>8301</v>
      </c>
      <c r="B563" t="s">
        <v>8302</v>
      </c>
      <c r="C563" t="s">
        <v>46</v>
      </c>
      <c r="D563">
        <v>40317</v>
      </c>
      <c r="E563" s="1"/>
      <c r="I563">
        <v>40317</v>
      </c>
      <c r="J563">
        <v>2010</v>
      </c>
      <c r="K563" t="s">
        <v>85</v>
      </c>
      <c r="L563" t="s">
        <v>8303</v>
      </c>
      <c r="N563" t="s">
        <v>8304</v>
      </c>
      <c r="O563" t="s">
        <v>3600</v>
      </c>
      <c r="P563" t="s">
        <v>737</v>
      </c>
      <c r="R563">
        <v>985633305</v>
      </c>
      <c r="T563" t="s">
        <v>8305</v>
      </c>
      <c r="V563" t="s">
        <v>5331</v>
      </c>
      <c r="W563">
        <v>26</v>
      </c>
      <c r="X563" t="s">
        <v>6884</v>
      </c>
      <c r="Y563">
        <v>3369</v>
      </c>
      <c r="Z563" t="s">
        <v>737</v>
      </c>
      <c r="AA563" t="s">
        <v>4785</v>
      </c>
      <c r="AB563">
        <v>36341</v>
      </c>
      <c r="AC563" t="s">
        <v>146</v>
      </c>
      <c r="AD563" t="s">
        <v>4690</v>
      </c>
      <c r="AE563" t="s">
        <v>107</v>
      </c>
      <c r="AF563" t="s">
        <v>107</v>
      </c>
      <c r="AI563" s="1"/>
      <c r="AJ563" t="s">
        <v>72</v>
      </c>
      <c r="AK563" t="s">
        <v>4691</v>
      </c>
      <c r="AL563">
        <v>40484</v>
      </c>
      <c r="AN563" t="b">
        <v>1</v>
      </c>
      <c r="AQ563" t="s">
        <v>195</v>
      </c>
      <c r="AR563" t="s">
        <v>150</v>
      </c>
      <c r="BB563" s="7" t="s">
        <v>8304</v>
      </c>
      <c r="BC563" s="7" t="s">
        <v>3600</v>
      </c>
      <c r="BE563" s="7">
        <v>985633305</v>
      </c>
      <c r="BO563" t="s">
        <v>8306</v>
      </c>
      <c r="BP563">
        <v>12876</v>
      </c>
      <c r="BQ563">
        <v>9130</v>
      </c>
      <c r="BR563">
        <v>13423</v>
      </c>
      <c r="BU563" t="s">
        <v>8307</v>
      </c>
      <c r="BV563" t="s">
        <v>4695</v>
      </c>
      <c r="BX563">
        <v>43598.058275462965</v>
      </c>
    </row>
    <row r="564" spans="1:76" x14ac:dyDescent="0.25">
      <c r="A564" t="s">
        <v>8308</v>
      </c>
      <c r="B564" t="s">
        <v>8309</v>
      </c>
      <c r="C564" t="s">
        <v>46</v>
      </c>
      <c r="D564">
        <v>40379</v>
      </c>
      <c r="E564" s="1"/>
      <c r="I564">
        <v>40379</v>
      </c>
      <c r="J564">
        <v>2010</v>
      </c>
      <c r="K564" t="s">
        <v>85</v>
      </c>
      <c r="L564" t="s">
        <v>8310</v>
      </c>
      <c r="N564" t="s">
        <v>8311</v>
      </c>
      <c r="O564" t="s">
        <v>366</v>
      </c>
      <c r="P564" t="s">
        <v>96</v>
      </c>
      <c r="R564">
        <v>99336</v>
      </c>
      <c r="T564" t="s">
        <v>8312</v>
      </c>
      <c r="V564" t="s">
        <v>5331</v>
      </c>
      <c r="W564">
        <v>26</v>
      </c>
      <c r="X564" t="s">
        <v>7019</v>
      </c>
      <c r="Y564">
        <v>4725</v>
      </c>
      <c r="Z564" t="s">
        <v>96</v>
      </c>
      <c r="AA564" t="s">
        <v>4785</v>
      </c>
      <c r="AB564">
        <v>85214</v>
      </c>
      <c r="AC564" t="s">
        <v>146</v>
      </c>
      <c r="AD564" t="s">
        <v>4690</v>
      </c>
      <c r="AE564" t="s">
        <v>107</v>
      </c>
      <c r="AF564" t="s">
        <v>107</v>
      </c>
      <c r="AI564" s="1"/>
      <c r="AJ564" t="s">
        <v>72</v>
      </c>
      <c r="AK564" t="s">
        <v>4691</v>
      </c>
      <c r="AL564">
        <v>40484</v>
      </c>
      <c r="AN564" t="b">
        <v>1</v>
      </c>
      <c r="AQ564" t="s">
        <v>195</v>
      </c>
      <c r="AR564" t="s">
        <v>150</v>
      </c>
      <c r="BB564" s="7" t="s">
        <v>8311</v>
      </c>
      <c r="BC564" s="7" t="s">
        <v>366</v>
      </c>
      <c r="BE564" s="7">
        <v>99336</v>
      </c>
      <c r="BO564" t="s">
        <v>8313</v>
      </c>
      <c r="BP564">
        <v>13101</v>
      </c>
      <c r="BQ564">
        <v>338</v>
      </c>
      <c r="BR564">
        <v>13408</v>
      </c>
      <c r="BU564" t="s">
        <v>8314</v>
      </c>
      <c r="BV564" t="s">
        <v>4695</v>
      </c>
      <c r="BX564">
        <v>43598.058194444442</v>
      </c>
    </row>
    <row r="565" spans="1:76" x14ac:dyDescent="0.25">
      <c r="A565" t="s">
        <v>8315</v>
      </c>
      <c r="B565" t="s">
        <v>189</v>
      </c>
      <c r="C565" t="s">
        <v>46</v>
      </c>
      <c r="D565">
        <v>40193</v>
      </c>
      <c r="E565" s="1"/>
      <c r="H565" t="s">
        <v>47</v>
      </c>
      <c r="I565">
        <v>40193</v>
      </c>
      <c r="J565">
        <v>2010</v>
      </c>
      <c r="K565" t="s">
        <v>85</v>
      </c>
      <c r="L565" t="s">
        <v>190</v>
      </c>
      <c r="N565" t="s">
        <v>191</v>
      </c>
      <c r="O565" t="s">
        <v>192</v>
      </c>
      <c r="P565" t="s">
        <v>68</v>
      </c>
      <c r="R565">
        <v>98070</v>
      </c>
      <c r="S565" t="s">
        <v>193</v>
      </c>
      <c r="T565" t="s">
        <v>7170</v>
      </c>
      <c r="V565" t="s">
        <v>90</v>
      </c>
      <c r="W565">
        <v>12</v>
      </c>
      <c r="X565" t="s">
        <v>194</v>
      </c>
      <c r="Y565">
        <v>4763</v>
      </c>
      <c r="Z565" t="s">
        <v>68</v>
      </c>
      <c r="AA565" t="s">
        <v>57</v>
      </c>
      <c r="AC565" t="s">
        <v>146</v>
      </c>
      <c r="AD565" t="s">
        <v>4690</v>
      </c>
      <c r="AE565" t="s">
        <v>107</v>
      </c>
      <c r="AF565" t="s">
        <v>107</v>
      </c>
      <c r="AI565" s="1"/>
      <c r="AJ565" t="s">
        <v>72</v>
      </c>
      <c r="AK565" t="s">
        <v>4691</v>
      </c>
      <c r="AL565">
        <v>40484</v>
      </c>
      <c r="AN565" t="b">
        <v>1</v>
      </c>
      <c r="AQ565" t="s">
        <v>195</v>
      </c>
      <c r="AR565" t="s">
        <v>150</v>
      </c>
      <c r="AS565" t="s">
        <v>100</v>
      </c>
      <c r="BB565" s="7" t="s">
        <v>191</v>
      </c>
      <c r="BC565" s="7" t="s">
        <v>192</v>
      </c>
      <c r="BE565" s="7">
        <v>98070</v>
      </c>
      <c r="BG565" s="7">
        <v>45806.18</v>
      </c>
      <c r="BH565" s="7">
        <v>0</v>
      </c>
      <c r="BI565">
        <v>42592.76</v>
      </c>
      <c r="BJ565">
        <v>0</v>
      </c>
      <c r="BK565">
        <v>0</v>
      </c>
      <c r="BL565">
        <v>0</v>
      </c>
      <c r="BO565" t="s">
        <v>8316</v>
      </c>
      <c r="BP565">
        <v>13927</v>
      </c>
      <c r="BQ565">
        <v>27524</v>
      </c>
      <c r="BR565">
        <v>13355</v>
      </c>
      <c r="BS565">
        <v>12641</v>
      </c>
      <c r="BT565">
        <v>34</v>
      </c>
      <c r="BU565" t="s">
        <v>7172</v>
      </c>
      <c r="BV565" t="s">
        <v>4695</v>
      </c>
      <c r="BX565">
        <v>44149.314189814817</v>
      </c>
    </row>
    <row r="566" spans="1:76" x14ac:dyDescent="0.25">
      <c r="A566" t="s">
        <v>8317</v>
      </c>
      <c r="B566" t="s">
        <v>378</v>
      </c>
      <c r="C566" t="s">
        <v>46</v>
      </c>
      <c r="D566">
        <v>40030</v>
      </c>
      <c r="E566" s="1"/>
      <c r="H566" t="s">
        <v>47</v>
      </c>
      <c r="I566">
        <v>40030</v>
      </c>
      <c r="J566">
        <v>2010</v>
      </c>
      <c r="K566" t="s">
        <v>85</v>
      </c>
      <c r="L566" t="s">
        <v>4887</v>
      </c>
      <c r="N566" t="s">
        <v>1465</v>
      </c>
      <c r="O566" t="s">
        <v>380</v>
      </c>
      <c r="P566" t="s">
        <v>68</v>
      </c>
      <c r="R566">
        <v>98148</v>
      </c>
      <c r="S566" t="s">
        <v>381</v>
      </c>
      <c r="T566" t="s">
        <v>4890</v>
      </c>
      <c r="V566" t="s">
        <v>54</v>
      </c>
      <c r="W566">
        <v>13</v>
      </c>
      <c r="X566" t="s">
        <v>216</v>
      </c>
      <c r="Y566">
        <v>4843</v>
      </c>
      <c r="Z566" t="s">
        <v>68</v>
      </c>
      <c r="AA566" t="s">
        <v>57</v>
      </c>
      <c r="AC566" t="s">
        <v>146</v>
      </c>
      <c r="AD566" t="s">
        <v>4690</v>
      </c>
      <c r="AE566" t="s">
        <v>107</v>
      </c>
      <c r="AF566" t="s">
        <v>107</v>
      </c>
      <c r="AI566" s="1"/>
      <c r="AJ566" t="s">
        <v>72</v>
      </c>
      <c r="AK566" t="s">
        <v>4691</v>
      </c>
      <c r="AL566">
        <v>40484</v>
      </c>
      <c r="AN566" t="b">
        <v>1</v>
      </c>
      <c r="AQ566" t="s">
        <v>195</v>
      </c>
      <c r="AR566" t="s">
        <v>150</v>
      </c>
      <c r="AS566" t="s">
        <v>62</v>
      </c>
      <c r="BB566" s="7" t="s">
        <v>1465</v>
      </c>
      <c r="BC566" s="7" t="s">
        <v>380</v>
      </c>
      <c r="BE566" s="7">
        <v>98148</v>
      </c>
      <c r="BG566" s="7">
        <v>28916.720000000001</v>
      </c>
      <c r="BH566" s="7">
        <v>0</v>
      </c>
      <c r="BI566">
        <v>19667.830000000002</v>
      </c>
      <c r="BJ566">
        <v>0</v>
      </c>
      <c r="BK566">
        <v>0</v>
      </c>
      <c r="BL566">
        <v>0</v>
      </c>
      <c r="BO566" t="s">
        <v>8318</v>
      </c>
      <c r="BP566">
        <v>14559</v>
      </c>
      <c r="BQ566">
        <v>523</v>
      </c>
      <c r="BR566">
        <v>13326</v>
      </c>
      <c r="BS566">
        <v>12690</v>
      </c>
      <c r="BT566">
        <v>33</v>
      </c>
      <c r="BU566" t="s">
        <v>8319</v>
      </c>
      <c r="BV566" t="s">
        <v>4695</v>
      </c>
      <c r="BX566">
        <v>44149.315648148149</v>
      </c>
    </row>
    <row r="567" spans="1:76" x14ac:dyDescent="0.25">
      <c r="A567" t="s">
        <v>8320</v>
      </c>
      <c r="B567" t="s">
        <v>869</v>
      </c>
      <c r="C567" t="s">
        <v>46</v>
      </c>
      <c r="D567">
        <v>39940</v>
      </c>
      <c r="E567" s="1"/>
      <c r="H567" t="s">
        <v>47</v>
      </c>
      <c r="I567">
        <v>39940</v>
      </c>
      <c r="J567">
        <v>2010</v>
      </c>
      <c r="K567" t="s">
        <v>85</v>
      </c>
      <c r="L567" t="s">
        <v>5132</v>
      </c>
      <c r="N567" t="s">
        <v>870</v>
      </c>
      <c r="O567" t="s">
        <v>101</v>
      </c>
      <c r="P567" t="s">
        <v>68</v>
      </c>
      <c r="R567">
        <v>98104</v>
      </c>
      <c r="S567" t="s">
        <v>1682</v>
      </c>
      <c r="T567" t="s">
        <v>5134</v>
      </c>
      <c r="V567" t="s">
        <v>54</v>
      </c>
      <c r="W567">
        <v>13</v>
      </c>
      <c r="X567" t="s">
        <v>654</v>
      </c>
      <c r="Y567">
        <v>4864</v>
      </c>
      <c r="Z567" t="s">
        <v>68</v>
      </c>
      <c r="AA567" t="s">
        <v>57</v>
      </c>
      <c r="AC567" t="s">
        <v>146</v>
      </c>
      <c r="AD567" t="s">
        <v>4690</v>
      </c>
      <c r="AE567" t="s">
        <v>107</v>
      </c>
      <c r="AF567" t="s">
        <v>107</v>
      </c>
      <c r="AI567" s="1"/>
      <c r="AJ567" t="s">
        <v>72</v>
      </c>
      <c r="AK567" t="s">
        <v>4691</v>
      </c>
      <c r="AL567">
        <v>40484</v>
      </c>
      <c r="AN567" t="b">
        <v>1</v>
      </c>
      <c r="AQ567" t="s">
        <v>195</v>
      </c>
      <c r="AR567" t="s">
        <v>150</v>
      </c>
      <c r="AS567" t="s">
        <v>62</v>
      </c>
      <c r="BB567" s="7" t="s">
        <v>870</v>
      </c>
      <c r="BC567" s="7" t="s">
        <v>101</v>
      </c>
      <c r="BE567" s="7">
        <v>98104</v>
      </c>
      <c r="BG567" s="7">
        <v>89374.399999999994</v>
      </c>
      <c r="BH567" s="7">
        <v>143.75</v>
      </c>
      <c r="BI567">
        <v>84463.99</v>
      </c>
      <c r="BJ567">
        <v>0</v>
      </c>
      <c r="BK567">
        <v>0</v>
      </c>
      <c r="BL567">
        <v>0</v>
      </c>
      <c r="BO567" t="s">
        <v>8321</v>
      </c>
      <c r="BP567">
        <v>14991</v>
      </c>
      <c r="BQ567">
        <v>26712</v>
      </c>
      <c r="BR567">
        <v>13306</v>
      </c>
      <c r="BS567">
        <v>12709</v>
      </c>
      <c r="BT567">
        <v>43</v>
      </c>
      <c r="BU567" t="s">
        <v>8042</v>
      </c>
      <c r="BV567" t="s">
        <v>4695</v>
      </c>
      <c r="BX567">
        <v>44149.316250000003</v>
      </c>
    </row>
    <row r="568" spans="1:76" x14ac:dyDescent="0.25">
      <c r="A568" t="s">
        <v>8322</v>
      </c>
      <c r="B568" t="s">
        <v>8323</v>
      </c>
      <c r="C568" t="s">
        <v>46</v>
      </c>
      <c r="D568">
        <v>40217</v>
      </c>
      <c r="E568" s="1"/>
      <c r="H568" t="s">
        <v>47</v>
      </c>
      <c r="I568">
        <v>40217</v>
      </c>
      <c r="J568">
        <v>2010</v>
      </c>
      <c r="K568" t="s">
        <v>85</v>
      </c>
      <c r="L568" t="s">
        <v>8324</v>
      </c>
      <c r="N568" t="s">
        <v>8325</v>
      </c>
      <c r="O568" t="s">
        <v>836</v>
      </c>
      <c r="P568" t="s">
        <v>121</v>
      </c>
      <c r="R568">
        <v>985847809</v>
      </c>
      <c r="T568" t="s">
        <v>8326</v>
      </c>
      <c r="V568" t="s">
        <v>7053</v>
      </c>
      <c r="W568">
        <v>21</v>
      </c>
      <c r="X568" t="s">
        <v>5754</v>
      </c>
      <c r="Y568">
        <v>3699</v>
      </c>
      <c r="Z568" t="s">
        <v>121</v>
      </c>
      <c r="AA568" t="s">
        <v>4785</v>
      </c>
      <c r="AB568">
        <v>33085</v>
      </c>
      <c r="AC568" t="s">
        <v>146</v>
      </c>
      <c r="AD568" t="s">
        <v>4690</v>
      </c>
      <c r="AE568" t="s">
        <v>107</v>
      </c>
      <c r="AF568" t="s">
        <v>107</v>
      </c>
      <c r="AI568" s="1"/>
      <c r="AJ568" t="s">
        <v>72</v>
      </c>
      <c r="AK568" t="s">
        <v>4691</v>
      </c>
      <c r="AL568">
        <v>40484</v>
      </c>
      <c r="AN568" t="b">
        <v>1</v>
      </c>
      <c r="AQ568" t="s">
        <v>60</v>
      </c>
      <c r="AR568" t="s">
        <v>61</v>
      </c>
      <c r="BB568" s="7" t="s">
        <v>8325</v>
      </c>
      <c r="BC568" s="7" t="s">
        <v>836</v>
      </c>
      <c r="BE568" s="7">
        <v>985847809</v>
      </c>
      <c r="BG568" s="7">
        <v>6233.07</v>
      </c>
      <c r="BH568" s="7">
        <v>0</v>
      </c>
      <c r="BI568">
        <v>7865.6</v>
      </c>
      <c r="BJ568">
        <v>875</v>
      </c>
      <c r="BK568">
        <v>0</v>
      </c>
      <c r="BL568">
        <v>0</v>
      </c>
      <c r="BO568" t="s">
        <v>8327</v>
      </c>
      <c r="BP568">
        <v>15131</v>
      </c>
      <c r="BQ568">
        <v>645</v>
      </c>
      <c r="BR568">
        <v>13302</v>
      </c>
      <c r="BS568">
        <v>12725</v>
      </c>
      <c r="BU568" t="s">
        <v>8328</v>
      </c>
      <c r="BV568" t="s">
        <v>4695</v>
      </c>
      <c r="BX568">
        <v>44149.31659722222</v>
      </c>
    </row>
    <row r="569" spans="1:76" x14ac:dyDescent="0.25">
      <c r="A569" t="s">
        <v>8329</v>
      </c>
      <c r="B569" t="s">
        <v>8330</v>
      </c>
      <c r="C569" t="s">
        <v>46</v>
      </c>
      <c r="D569">
        <v>40238</v>
      </c>
      <c r="E569" s="1"/>
      <c r="H569" t="s">
        <v>47</v>
      </c>
      <c r="I569">
        <v>40238</v>
      </c>
      <c r="J569">
        <v>2010</v>
      </c>
      <c r="K569" t="s">
        <v>85</v>
      </c>
      <c r="L569" t="s">
        <v>8331</v>
      </c>
      <c r="N569" t="s">
        <v>8332</v>
      </c>
      <c r="O569" t="s">
        <v>971</v>
      </c>
      <c r="P569" t="s">
        <v>111</v>
      </c>
      <c r="R569">
        <v>983371457</v>
      </c>
      <c r="S569" t="s">
        <v>8333</v>
      </c>
      <c r="T569" t="s">
        <v>8334</v>
      </c>
      <c r="V569" t="s">
        <v>5424</v>
      </c>
      <c r="W569">
        <v>22</v>
      </c>
      <c r="X569" t="s">
        <v>4824</v>
      </c>
      <c r="Y569">
        <v>3539</v>
      </c>
      <c r="Z569" t="s">
        <v>111</v>
      </c>
      <c r="AA569" t="s">
        <v>4785</v>
      </c>
      <c r="AB569">
        <v>142431</v>
      </c>
      <c r="AC569" t="s">
        <v>146</v>
      </c>
      <c r="AD569" t="s">
        <v>4690</v>
      </c>
      <c r="AE569" t="s">
        <v>107</v>
      </c>
      <c r="AF569" t="s">
        <v>107</v>
      </c>
      <c r="AI569" s="1"/>
      <c r="AJ569" t="s">
        <v>72</v>
      </c>
      <c r="AK569" t="s">
        <v>4691</v>
      </c>
      <c r="AL569">
        <v>40484</v>
      </c>
      <c r="AN569" t="b">
        <v>1</v>
      </c>
      <c r="AQ569" t="s">
        <v>195</v>
      </c>
      <c r="AR569" t="s">
        <v>150</v>
      </c>
      <c r="BB569" s="7" t="s">
        <v>8332</v>
      </c>
      <c r="BC569" s="7" t="s">
        <v>971</v>
      </c>
      <c r="BE569" s="7">
        <v>983371457</v>
      </c>
      <c r="BG569" s="7">
        <v>2270</v>
      </c>
      <c r="BH569" s="7">
        <v>500</v>
      </c>
      <c r="BI569">
        <v>2270</v>
      </c>
      <c r="BJ569">
        <v>0</v>
      </c>
      <c r="BK569">
        <v>0</v>
      </c>
      <c r="BL569">
        <v>0</v>
      </c>
      <c r="BO569" t="s">
        <v>8335</v>
      </c>
      <c r="BP569">
        <v>15237</v>
      </c>
      <c r="BQ569">
        <v>6144</v>
      </c>
      <c r="BR569">
        <v>13297</v>
      </c>
      <c r="BS569">
        <v>12724</v>
      </c>
      <c r="BU569" t="s">
        <v>8336</v>
      </c>
      <c r="BV569" t="s">
        <v>4695</v>
      </c>
      <c r="BX569">
        <v>44149.316574074073</v>
      </c>
    </row>
    <row r="570" spans="1:76" x14ac:dyDescent="0.25">
      <c r="A570" t="s">
        <v>8337</v>
      </c>
      <c r="B570" t="s">
        <v>483</v>
      </c>
      <c r="C570" t="s">
        <v>46</v>
      </c>
      <c r="D570">
        <v>39848</v>
      </c>
      <c r="E570" s="1"/>
      <c r="H570" t="s">
        <v>47</v>
      </c>
      <c r="I570">
        <v>39848</v>
      </c>
      <c r="J570">
        <v>2010</v>
      </c>
      <c r="K570" t="s">
        <v>85</v>
      </c>
      <c r="L570" t="s">
        <v>7191</v>
      </c>
      <c r="N570" t="s">
        <v>484</v>
      </c>
      <c r="O570" t="s">
        <v>101</v>
      </c>
      <c r="P570" t="s">
        <v>68</v>
      </c>
      <c r="R570">
        <v>98118</v>
      </c>
      <c r="T570" t="s">
        <v>5923</v>
      </c>
      <c r="V570" t="s">
        <v>54</v>
      </c>
      <c r="W570">
        <v>13</v>
      </c>
      <c r="X570" t="s">
        <v>486</v>
      </c>
      <c r="Y570">
        <v>4852</v>
      </c>
      <c r="Z570" t="s">
        <v>68</v>
      </c>
      <c r="AA570" t="s">
        <v>57</v>
      </c>
      <c r="AC570" t="s">
        <v>146</v>
      </c>
      <c r="AD570" t="s">
        <v>4690</v>
      </c>
      <c r="AE570" t="s">
        <v>107</v>
      </c>
      <c r="AF570" t="s">
        <v>107</v>
      </c>
      <c r="AI570" s="1"/>
      <c r="AJ570" t="s">
        <v>72</v>
      </c>
      <c r="AK570" t="s">
        <v>4691</v>
      </c>
      <c r="AL570">
        <v>40484</v>
      </c>
      <c r="AN570" t="b">
        <v>1</v>
      </c>
      <c r="AQ570" t="s">
        <v>60</v>
      </c>
      <c r="AR570" t="s">
        <v>61</v>
      </c>
      <c r="AS570" t="s">
        <v>62</v>
      </c>
      <c r="BB570" s="7" t="s">
        <v>484</v>
      </c>
      <c r="BC570" s="7" t="s">
        <v>101</v>
      </c>
      <c r="BE570" s="7">
        <v>98118</v>
      </c>
      <c r="BG570" s="7">
        <v>105385.4</v>
      </c>
      <c r="BH570" s="7">
        <v>3968.62</v>
      </c>
      <c r="BI570">
        <v>98004.67</v>
      </c>
      <c r="BJ570">
        <v>0</v>
      </c>
      <c r="BK570">
        <v>0</v>
      </c>
      <c r="BL570">
        <v>1250</v>
      </c>
      <c r="BO570" t="s">
        <v>8338</v>
      </c>
      <c r="BP570">
        <v>15268</v>
      </c>
      <c r="BQ570">
        <v>490</v>
      </c>
      <c r="BR570">
        <v>13296</v>
      </c>
      <c r="BS570">
        <v>12729</v>
      </c>
      <c r="BT570">
        <v>37</v>
      </c>
      <c r="BU570" t="s">
        <v>5009</v>
      </c>
      <c r="BV570" t="s">
        <v>4695</v>
      </c>
      <c r="BX570">
        <v>44149.316666666666</v>
      </c>
    </row>
    <row r="571" spans="1:76" x14ac:dyDescent="0.25">
      <c r="A571" t="s">
        <v>8339</v>
      </c>
      <c r="B571" t="s">
        <v>8340</v>
      </c>
      <c r="C571" t="s">
        <v>46</v>
      </c>
      <c r="D571">
        <v>40147</v>
      </c>
      <c r="E571" s="1"/>
      <c r="H571" t="s">
        <v>47</v>
      </c>
      <c r="I571">
        <v>40147</v>
      </c>
      <c r="J571">
        <v>2010</v>
      </c>
      <c r="K571" t="s">
        <v>85</v>
      </c>
      <c r="L571" t="s">
        <v>8341</v>
      </c>
      <c r="N571" t="s">
        <v>1767</v>
      </c>
      <c r="O571" t="s">
        <v>154</v>
      </c>
      <c r="P571" t="s">
        <v>155</v>
      </c>
      <c r="R571">
        <v>98507</v>
      </c>
      <c r="T571" t="s">
        <v>8342</v>
      </c>
      <c r="V571" t="s">
        <v>7053</v>
      </c>
      <c r="W571">
        <v>21</v>
      </c>
      <c r="X571" t="s">
        <v>5607</v>
      </c>
      <c r="Y571">
        <v>4229</v>
      </c>
      <c r="Z571" t="s">
        <v>155</v>
      </c>
      <c r="AA571" t="s">
        <v>4785</v>
      </c>
      <c r="AB571">
        <v>147343</v>
      </c>
      <c r="AC571" t="s">
        <v>146</v>
      </c>
      <c r="AD571" t="s">
        <v>4690</v>
      </c>
      <c r="AE571" t="s">
        <v>107</v>
      </c>
      <c r="AF571" t="s">
        <v>107</v>
      </c>
      <c r="AI571" s="1"/>
      <c r="AJ571" t="s">
        <v>72</v>
      </c>
      <c r="AK571" t="s">
        <v>4691</v>
      </c>
      <c r="AL571">
        <v>40484</v>
      </c>
      <c r="AN571" t="b">
        <v>1</v>
      </c>
      <c r="AQ571" t="s">
        <v>177</v>
      </c>
      <c r="BB571" s="7" t="s">
        <v>1767</v>
      </c>
      <c r="BC571" s="7" t="s">
        <v>154</v>
      </c>
      <c r="BE571" s="7">
        <v>98507</v>
      </c>
      <c r="BG571" s="7">
        <v>26285.69</v>
      </c>
      <c r="BH571" s="7">
        <v>0</v>
      </c>
      <c r="BI571">
        <v>26209.73</v>
      </c>
      <c r="BJ571">
        <v>-207.86</v>
      </c>
      <c r="BK571">
        <v>0</v>
      </c>
      <c r="BL571">
        <v>0</v>
      </c>
      <c r="BO571" t="s">
        <v>8343</v>
      </c>
      <c r="BP571">
        <v>15743</v>
      </c>
      <c r="BQ571">
        <v>6205</v>
      </c>
      <c r="BR571">
        <v>13281</v>
      </c>
      <c r="BS571">
        <v>12769</v>
      </c>
      <c r="BU571" t="s">
        <v>8344</v>
      </c>
      <c r="BV571" t="s">
        <v>4695</v>
      </c>
      <c r="BX571">
        <v>44149.317754629628</v>
      </c>
    </row>
    <row r="572" spans="1:76" x14ac:dyDescent="0.25">
      <c r="A572" t="s">
        <v>8345</v>
      </c>
      <c r="B572" t="s">
        <v>8346</v>
      </c>
      <c r="C572" t="s">
        <v>46</v>
      </c>
      <c r="D572">
        <v>40316</v>
      </c>
      <c r="E572" s="1"/>
      <c r="H572" t="s">
        <v>47</v>
      </c>
      <c r="I572">
        <v>40316</v>
      </c>
      <c r="J572">
        <v>2010</v>
      </c>
      <c r="K572" t="s">
        <v>85</v>
      </c>
      <c r="L572" t="s">
        <v>8347</v>
      </c>
      <c r="N572" t="s">
        <v>8348</v>
      </c>
      <c r="O572" t="s">
        <v>411</v>
      </c>
      <c r="P572" t="s">
        <v>115</v>
      </c>
      <c r="R572">
        <v>983355890</v>
      </c>
      <c r="S572" t="s">
        <v>8349</v>
      </c>
      <c r="T572" t="s">
        <v>8350</v>
      </c>
      <c r="V572" t="s">
        <v>4783</v>
      </c>
      <c r="W572">
        <v>25</v>
      </c>
      <c r="X572" t="s">
        <v>4784</v>
      </c>
      <c r="Y572">
        <v>3879</v>
      </c>
      <c r="Z572" t="s">
        <v>115</v>
      </c>
      <c r="AA572" t="s">
        <v>4785</v>
      </c>
      <c r="AB572">
        <v>407991</v>
      </c>
      <c r="AC572" t="s">
        <v>146</v>
      </c>
      <c r="AD572" t="s">
        <v>4690</v>
      </c>
      <c r="AE572" t="s">
        <v>107</v>
      </c>
      <c r="AF572" t="s">
        <v>107</v>
      </c>
      <c r="AI572" s="1"/>
      <c r="AJ572" t="s">
        <v>72</v>
      </c>
      <c r="AK572" t="s">
        <v>4691</v>
      </c>
      <c r="AL572">
        <v>40484</v>
      </c>
      <c r="AN572" t="b">
        <v>1</v>
      </c>
      <c r="AQ572" t="s">
        <v>60</v>
      </c>
      <c r="AR572" t="s">
        <v>99</v>
      </c>
      <c r="BB572" s="7" t="s">
        <v>8348</v>
      </c>
      <c r="BC572" s="7" t="s">
        <v>411</v>
      </c>
      <c r="BE572" s="7">
        <v>983355890</v>
      </c>
      <c r="BG572" s="7">
        <v>27194</v>
      </c>
      <c r="BH572" s="7">
        <v>0</v>
      </c>
      <c r="BI572">
        <v>16127.67</v>
      </c>
      <c r="BJ572">
        <v>9500</v>
      </c>
      <c r="BK572">
        <v>0</v>
      </c>
      <c r="BL572">
        <v>0</v>
      </c>
      <c r="BO572" t="s">
        <v>8351</v>
      </c>
      <c r="BP572">
        <v>16313</v>
      </c>
      <c r="BQ572">
        <v>9069</v>
      </c>
      <c r="BR572">
        <v>13260</v>
      </c>
      <c r="BS572">
        <v>12804</v>
      </c>
      <c r="BU572" t="s">
        <v>8352</v>
      </c>
      <c r="BV572" t="s">
        <v>4695</v>
      </c>
      <c r="BX572">
        <v>44149.318668981483</v>
      </c>
    </row>
    <row r="573" spans="1:76" x14ac:dyDescent="0.25">
      <c r="A573" t="s">
        <v>8353</v>
      </c>
      <c r="B573" t="s">
        <v>713</v>
      </c>
      <c r="C573" t="s">
        <v>46</v>
      </c>
      <c r="D573">
        <v>40059</v>
      </c>
      <c r="E573" s="1"/>
      <c r="H573" t="s">
        <v>47</v>
      </c>
      <c r="I573">
        <v>40059</v>
      </c>
      <c r="J573">
        <v>2010</v>
      </c>
      <c r="K573" t="s">
        <v>85</v>
      </c>
      <c r="L573" t="s">
        <v>714</v>
      </c>
      <c r="N573" t="s">
        <v>1594</v>
      </c>
      <c r="O573" t="s">
        <v>825</v>
      </c>
      <c r="P573" t="s">
        <v>199</v>
      </c>
      <c r="R573">
        <v>980876196</v>
      </c>
      <c r="T573" t="s">
        <v>8354</v>
      </c>
      <c r="V573" t="s">
        <v>54</v>
      </c>
      <c r="W573">
        <v>13</v>
      </c>
      <c r="X573" t="s">
        <v>341</v>
      </c>
      <c r="Y573">
        <v>4819</v>
      </c>
      <c r="Z573" t="s">
        <v>199</v>
      </c>
      <c r="AA573" t="s">
        <v>57</v>
      </c>
      <c r="AC573" t="s">
        <v>146</v>
      </c>
      <c r="AD573" t="s">
        <v>4690</v>
      </c>
      <c r="AE573" t="s">
        <v>107</v>
      </c>
      <c r="AF573" t="s">
        <v>107</v>
      </c>
      <c r="AI573" s="1"/>
      <c r="AJ573" t="s">
        <v>72</v>
      </c>
      <c r="AK573" t="s">
        <v>4691</v>
      </c>
      <c r="AL573">
        <v>40484</v>
      </c>
      <c r="AN573" t="b">
        <v>1</v>
      </c>
      <c r="AQ573" t="s">
        <v>60</v>
      </c>
      <c r="AR573" t="s">
        <v>61</v>
      </c>
      <c r="AS573" t="s">
        <v>62</v>
      </c>
      <c r="BB573" s="7" t="s">
        <v>1594</v>
      </c>
      <c r="BC573" s="7" t="s">
        <v>825</v>
      </c>
      <c r="BE573" s="7">
        <v>980876196</v>
      </c>
      <c r="BG573" s="7">
        <v>54141.19</v>
      </c>
      <c r="BH573" s="7">
        <v>400.23</v>
      </c>
      <c r="BI573">
        <v>50940.94</v>
      </c>
      <c r="BJ573">
        <v>0</v>
      </c>
      <c r="BK573">
        <v>0</v>
      </c>
      <c r="BL573">
        <v>0</v>
      </c>
      <c r="BM573">
        <v>263.95999999999998</v>
      </c>
      <c r="BN573">
        <v>0</v>
      </c>
      <c r="BO573" t="s">
        <v>8355</v>
      </c>
      <c r="BP573">
        <v>16548</v>
      </c>
      <c r="BQ573">
        <v>6276</v>
      </c>
      <c r="BR573">
        <v>13244</v>
      </c>
      <c r="BS573">
        <v>12813</v>
      </c>
      <c r="BT573">
        <v>21</v>
      </c>
      <c r="BU573" t="s">
        <v>8356</v>
      </c>
      <c r="BV573" t="s">
        <v>4695</v>
      </c>
      <c r="BX573">
        <v>44149.318912037037</v>
      </c>
    </row>
    <row r="574" spans="1:76" x14ac:dyDescent="0.25">
      <c r="A574" t="s">
        <v>8357</v>
      </c>
      <c r="B574" t="s">
        <v>8358</v>
      </c>
      <c r="C574" t="s">
        <v>46</v>
      </c>
      <c r="D574">
        <v>39737</v>
      </c>
      <c r="E574" s="1"/>
      <c r="H574" t="s">
        <v>47</v>
      </c>
      <c r="I574">
        <v>39737</v>
      </c>
      <c r="J574">
        <v>2010</v>
      </c>
      <c r="K574" t="s">
        <v>85</v>
      </c>
      <c r="L574" t="s">
        <v>8359</v>
      </c>
      <c r="N574" t="s">
        <v>8360</v>
      </c>
      <c r="O574" t="s">
        <v>631</v>
      </c>
      <c r="P574" t="s">
        <v>199</v>
      </c>
      <c r="R574">
        <v>98292</v>
      </c>
      <c r="V574" t="s">
        <v>5331</v>
      </c>
      <c r="W574">
        <v>26</v>
      </c>
      <c r="X574" t="s">
        <v>5278</v>
      </c>
      <c r="Y574">
        <v>4107</v>
      </c>
      <c r="Z574" t="s">
        <v>199</v>
      </c>
      <c r="AA574" t="s">
        <v>4785</v>
      </c>
      <c r="AB574">
        <v>371915</v>
      </c>
      <c r="AC574" t="s">
        <v>146</v>
      </c>
      <c r="AD574" t="s">
        <v>4690</v>
      </c>
      <c r="AE574" t="s">
        <v>107</v>
      </c>
      <c r="AF574" t="s">
        <v>107</v>
      </c>
      <c r="AI574" s="1"/>
      <c r="AJ574" t="s">
        <v>72</v>
      </c>
      <c r="AK574" t="s">
        <v>4691</v>
      </c>
      <c r="AL574">
        <v>40484</v>
      </c>
      <c r="AN574" t="b">
        <v>1</v>
      </c>
      <c r="AQ574" t="s">
        <v>60</v>
      </c>
      <c r="AR574" t="s">
        <v>61</v>
      </c>
      <c r="BB574" s="7" t="s">
        <v>8360</v>
      </c>
      <c r="BC574" s="7" t="s">
        <v>631</v>
      </c>
      <c r="BE574" s="7">
        <v>98292</v>
      </c>
      <c r="BG574" s="7">
        <v>157822</v>
      </c>
      <c r="BH574" s="7">
        <v>0</v>
      </c>
      <c r="BI574">
        <v>150689.28</v>
      </c>
      <c r="BJ574">
        <v>0</v>
      </c>
      <c r="BK574">
        <v>0</v>
      </c>
      <c r="BL574">
        <v>0</v>
      </c>
      <c r="BM574">
        <v>496</v>
      </c>
      <c r="BN574">
        <v>0</v>
      </c>
      <c r="BO574" t="s">
        <v>8361</v>
      </c>
      <c r="BP574">
        <v>16583</v>
      </c>
      <c r="BQ574">
        <v>6178</v>
      </c>
      <c r="BR574">
        <v>13242</v>
      </c>
      <c r="BS574">
        <v>12816</v>
      </c>
      <c r="BU574" t="s">
        <v>8362</v>
      </c>
      <c r="BV574" t="s">
        <v>4695</v>
      </c>
      <c r="BX574">
        <v>44149.319039351853</v>
      </c>
    </row>
    <row r="575" spans="1:76" x14ac:dyDescent="0.25">
      <c r="A575" t="s">
        <v>8363</v>
      </c>
      <c r="B575" t="s">
        <v>8364</v>
      </c>
      <c r="C575" t="s">
        <v>46</v>
      </c>
      <c r="D575">
        <v>40290</v>
      </c>
      <c r="E575" s="1"/>
      <c r="H575" t="s">
        <v>47</v>
      </c>
      <c r="I575">
        <v>40290</v>
      </c>
      <c r="J575">
        <v>2010</v>
      </c>
      <c r="K575" t="s">
        <v>85</v>
      </c>
      <c r="L575" t="s">
        <v>8365</v>
      </c>
      <c r="N575" t="s">
        <v>8366</v>
      </c>
      <c r="O575" t="s">
        <v>5720</v>
      </c>
      <c r="P575" t="s">
        <v>1794</v>
      </c>
      <c r="R575">
        <v>98368</v>
      </c>
      <c r="S575" t="s">
        <v>8367</v>
      </c>
      <c r="T575" t="s">
        <v>8368</v>
      </c>
      <c r="V575" t="s">
        <v>5331</v>
      </c>
      <c r="W575">
        <v>26</v>
      </c>
      <c r="X575" t="s">
        <v>5167</v>
      </c>
      <c r="Y575">
        <v>3433</v>
      </c>
      <c r="Z575" t="s">
        <v>1794</v>
      </c>
      <c r="AA575" t="s">
        <v>4785</v>
      </c>
      <c r="AB575">
        <v>21988</v>
      </c>
      <c r="AC575" t="s">
        <v>146</v>
      </c>
      <c r="AD575" t="s">
        <v>4690</v>
      </c>
      <c r="AE575" t="s">
        <v>107</v>
      </c>
      <c r="AF575" t="s">
        <v>107</v>
      </c>
      <c r="AI575" s="1"/>
      <c r="AJ575" t="s">
        <v>72</v>
      </c>
      <c r="AK575" t="s">
        <v>4691</v>
      </c>
      <c r="AL575">
        <v>40484</v>
      </c>
      <c r="AN575" t="b">
        <v>1</v>
      </c>
      <c r="AQ575" t="s">
        <v>60</v>
      </c>
      <c r="AR575" t="s">
        <v>61</v>
      </c>
      <c r="BB575" s="7" t="s">
        <v>8366</v>
      </c>
      <c r="BC575" s="7" t="s">
        <v>5720</v>
      </c>
      <c r="BE575" s="7">
        <v>98368</v>
      </c>
      <c r="BG575" s="7">
        <v>5206.1899999999996</v>
      </c>
      <c r="BH575" s="7">
        <v>0</v>
      </c>
      <c r="BI575">
        <v>6912.29</v>
      </c>
      <c r="BJ575">
        <v>2500</v>
      </c>
      <c r="BK575">
        <v>0</v>
      </c>
      <c r="BL575">
        <v>0</v>
      </c>
      <c r="BO575" t="s">
        <v>8369</v>
      </c>
      <c r="BP575">
        <v>16671</v>
      </c>
      <c r="BQ575">
        <v>6171</v>
      </c>
      <c r="BR575">
        <v>13239</v>
      </c>
      <c r="BS575">
        <v>12822</v>
      </c>
      <c r="BU575" t="s">
        <v>8370</v>
      </c>
      <c r="BV575" t="s">
        <v>4695</v>
      </c>
      <c r="BX575">
        <v>44149.319247685184</v>
      </c>
    </row>
    <row r="576" spans="1:76" x14ac:dyDescent="0.25">
      <c r="A576" t="s">
        <v>8371</v>
      </c>
      <c r="B576" t="s">
        <v>8372</v>
      </c>
      <c r="C576" t="s">
        <v>46</v>
      </c>
      <c r="D576">
        <v>40210</v>
      </c>
      <c r="E576" s="1"/>
      <c r="H576" t="s">
        <v>289</v>
      </c>
      <c r="I576">
        <v>40210</v>
      </c>
      <c r="J576">
        <v>2010</v>
      </c>
      <c r="K576" t="s">
        <v>85</v>
      </c>
      <c r="L576" t="s">
        <v>8373</v>
      </c>
      <c r="N576" t="s">
        <v>8374</v>
      </c>
      <c r="O576" t="s">
        <v>773</v>
      </c>
      <c r="P576" t="s">
        <v>562</v>
      </c>
      <c r="R576">
        <v>98577</v>
      </c>
      <c r="S576" t="s">
        <v>8375</v>
      </c>
      <c r="T576" t="s">
        <v>8376</v>
      </c>
      <c r="V576" t="s">
        <v>4807</v>
      </c>
      <c r="W576">
        <v>23</v>
      </c>
      <c r="X576" t="s">
        <v>5526</v>
      </c>
      <c r="Y576">
        <v>3841</v>
      </c>
      <c r="Z576" t="s">
        <v>562</v>
      </c>
      <c r="AA576" t="s">
        <v>4785</v>
      </c>
      <c r="AB576">
        <v>13002</v>
      </c>
      <c r="AC576" t="s">
        <v>146</v>
      </c>
      <c r="AD576" t="s">
        <v>4690</v>
      </c>
      <c r="AE576" t="s">
        <v>107</v>
      </c>
      <c r="AF576" t="s">
        <v>107</v>
      </c>
      <c r="AI576" s="1"/>
      <c r="AJ576" t="s">
        <v>72</v>
      </c>
      <c r="AK576" t="s">
        <v>4691</v>
      </c>
      <c r="AL576">
        <v>40484</v>
      </c>
      <c r="AN576" t="b">
        <v>1</v>
      </c>
      <c r="AQ576" t="s">
        <v>60</v>
      </c>
      <c r="AR576" t="s">
        <v>99</v>
      </c>
      <c r="BB576" s="7" t="s">
        <v>8374</v>
      </c>
      <c r="BC576" s="7" t="s">
        <v>773</v>
      </c>
      <c r="BE576" s="7">
        <v>98577</v>
      </c>
      <c r="BG576" s="7">
        <v>0</v>
      </c>
      <c r="BH576" s="7">
        <v>0</v>
      </c>
      <c r="BI576">
        <v>0</v>
      </c>
      <c r="BJ576">
        <v>0</v>
      </c>
      <c r="BK576">
        <v>0</v>
      </c>
      <c r="BL576">
        <v>0</v>
      </c>
      <c r="BO576" t="s">
        <v>8377</v>
      </c>
      <c r="BP576">
        <v>16907</v>
      </c>
      <c r="BQ576">
        <v>9058</v>
      </c>
      <c r="BR576">
        <v>13221</v>
      </c>
      <c r="BS576">
        <v>12827</v>
      </c>
      <c r="BU576" t="s">
        <v>8378</v>
      </c>
      <c r="BV576" t="s">
        <v>4695</v>
      </c>
      <c r="BX576">
        <v>44149.319374999999</v>
      </c>
    </row>
    <row r="577" spans="1:76" x14ac:dyDescent="0.25">
      <c r="A577" t="s">
        <v>8379</v>
      </c>
      <c r="B577" t="s">
        <v>1047</v>
      </c>
      <c r="C577" t="s">
        <v>46</v>
      </c>
      <c r="D577">
        <v>40297</v>
      </c>
      <c r="E577" s="1"/>
      <c r="H577" t="s">
        <v>47</v>
      </c>
      <c r="I577">
        <v>40297</v>
      </c>
      <c r="J577">
        <v>2010</v>
      </c>
      <c r="K577" t="s">
        <v>85</v>
      </c>
      <c r="L577" t="s">
        <v>7200</v>
      </c>
      <c r="N577" t="s">
        <v>4077</v>
      </c>
      <c r="O577" t="s">
        <v>627</v>
      </c>
      <c r="P577" t="s">
        <v>68</v>
      </c>
      <c r="R577">
        <v>981336134</v>
      </c>
      <c r="S577" t="s">
        <v>1049</v>
      </c>
      <c r="T577" t="s">
        <v>5640</v>
      </c>
      <c r="V577" t="s">
        <v>54</v>
      </c>
      <c r="W577">
        <v>13</v>
      </c>
      <c r="X577" t="s">
        <v>626</v>
      </c>
      <c r="Y577">
        <v>4841</v>
      </c>
      <c r="Z577" t="s">
        <v>68</v>
      </c>
      <c r="AA577" t="s">
        <v>57</v>
      </c>
      <c r="AC577" t="s">
        <v>146</v>
      </c>
      <c r="AD577" t="s">
        <v>4690</v>
      </c>
      <c r="AE577" t="s">
        <v>107</v>
      </c>
      <c r="AF577" t="s">
        <v>107</v>
      </c>
      <c r="AI577" s="1"/>
      <c r="AJ577" t="s">
        <v>72</v>
      </c>
      <c r="AK577" t="s">
        <v>4691</v>
      </c>
      <c r="AL577">
        <v>40484</v>
      </c>
      <c r="AN577" t="b">
        <v>1</v>
      </c>
      <c r="AQ577" t="s">
        <v>60</v>
      </c>
      <c r="AR577" t="s">
        <v>61</v>
      </c>
      <c r="AS577" t="s">
        <v>100</v>
      </c>
      <c r="BB577" s="7" t="s">
        <v>4077</v>
      </c>
      <c r="BC577" s="7" t="s">
        <v>627</v>
      </c>
      <c r="BE577" s="7">
        <v>981336134</v>
      </c>
      <c r="BG577" s="7">
        <v>92760.88</v>
      </c>
      <c r="BH577" s="7">
        <v>0</v>
      </c>
      <c r="BI577">
        <v>91000.7</v>
      </c>
      <c r="BJ577">
        <v>5000</v>
      </c>
      <c r="BK577">
        <v>0</v>
      </c>
      <c r="BL577">
        <v>1250</v>
      </c>
      <c r="BM577">
        <v>0</v>
      </c>
      <c r="BN577">
        <v>1227.77</v>
      </c>
      <c r="BO577" t="s">
        <v>8380</v>
      </c>
      <c r="BP577">
        <v>16890</v>
      </c>
      <c r="BQ577">
        <v>557</v>
      </c>
      <c r="BR577">
        <v>13220</v>
      </c>
      <c r="BS577">
        <v>12829</v>
      </c>
      <c r="BT577">
        <v>32</v>
      </c>
      <c r="BU577" t="s">
        <v>5009</v>
      </c>
      <c r="BV577" t="s">
        <v>4695</v>
      </c>
      <c r="BX577">
        <v>44149.319421296299</v>
      </c>
    </row>
    <row r="578" spans="1:76" x14ac:dyDescent="0.25">
      <c r="A578" t="s">
        <v>8381</v>
      </c>
      <c r="B578" t="s">
        <v>1078</v>
      </c>
      <c r="C578" t="s">
        <v>46</v>
      </c>
      <c r="D578">
        <v>40251</v>
      </c>
      <c r="E578" s="1"/>
      <c r="H578" t="s">
        <v>47</v>
      </c>
      <c r="I578">
        <v>40251</v>
      </c>
      <c r="J578">
        <v>2010</v>
      </c>
      <c r="K578" t="s">
        <v>85</v>
      </c>
      <c r="L578" t="s">
        <v>1079</v>
      </c>
      <c r="N578" t="s">
        <v>1080</v>
      </c>
      <c r="O578" t="s">
        <v>101</v>
      </c>
      <c r="P578" t="s">
        <v>68</v>
      </c>
      <c r="R578">
        <v>98116</v>
      </c>
      <c r="T578" t="s">
        <v>8382</v>
      </c>
      <c r="V578" t="s">
        <v>54</v>
      </c>
      <c r="W578">
        <v>13</v>
      </c>
      <c r="X578" t="s">
        <v>646</v>
      </c>
      <c r="Y578">
        <v>4845</v>
      </c>
      <c r="Z578" t="s">
        <v>68</v>
      </c>
      <c r="AA578" t="s">
        <v>57</v>
      </c>
      <c r="AC578" t="s">
        <v>146</v>
      </c>
      <c r="AD578" t="s">
        <v>4690</v>
      </c>
      <c r="AE578" t="s">
        <v>107</v>
      </c>
      <c r="AF578" t="s">
        <v>107</v>
      </c>
      <c r="AI578" s="1"/>
      <c r="AJ578" t="s">
        <v>72</v>
      </c>
      <c r="AK578" t="s">
        <v>4691</v>
      </c>
      <c r="AL578">
        <v>40484</v>
      </c>
      <c r="AN578" t="b">
        <v>1</v>
      </c>
      <c r="AQ578" t="s">
        <v>60</v>
      </c>
      <c r="AR578" t="s">
        <v>99</v>
      </c>
      <c r="AS578" t="s">
        <v>100</v>
      </c>
      <c r="BB578" s="7" t="s">
        <v>1080</v>
      </c>
      <c r="BC578" s="7" t="s">
        <v>101</v>
      </c>
      <c r="BE578" s="7">
        <v>98116</v>
      </c>
      <c r="BG578" s="7">
        <v>118156.18</v>
      </c>
      <c r="BH578" s="7">
        <v>0</v>
      </c>
      <c r="BI578">
        <v>117922.9</v>
      </c>
      <c r="BJ578">
        <v>0</v>
      </c>
      <c r="BK578">
        <v>0</v>
      </c>
      <c r="BL578">
        <v>0</v>
      </c>
      <c r="BM578">
        <v>84950.33</v>
      </c>
      <c r="BN578">
        <v>4928.18</v>
      </c>
      <c r="BO578" t="s">
        <v>8383</v>
      </c>
      <c r="BP578">
        <v>8349</v>
      </c>
      <c r="BQ578">
        <v>9219</v>
      </c>
      <c r="BR578">
        <v>13656</v>
      </c>
      <c r="BS578">
        <v>12357</v>
      </c>
      <c r="BT578">
        <v>34</v>
      </c>
      <c r="BU578" t="s">
        <v>8384</v>
      </c>
      <c r="BV578" t="s">
        <v>4695</v>
      </c>
      <c r="BX578">
        <v>44149.303993055553</v>
      </c>
    </row>
    <row r="579" spans="1:76" x14ac:dyDescent="0.25">
      <c r="A579" t="s">
        <v>8385</v>
      </c>
      <c r="B579" t="s">
        <v>8386</v>
      </c>
      <c r="C579" t="s">
        <v>46</v>
      </c>
      <c r="D579">
        <v>40269</v>
      </c>
      <c r="E579" s="1"/>
      <c r="I579">
        <v>40269</v>
      </c>
      <c r="J579">
        <v>2010</v>
      </c>
      <c r="K579" t="s">
        <v>85</v>
      </c>
      <c r="L579" t="s">
        <v>8387</v>
      </c>
      <c r="N579" t="s">
        <v>8388</v>
      </c>
      <c r="O579" t="s">
        <v>836</v>
      </c>
      <c r="P579" t="s">
        <v>121</v>
      </c>
      <c r="R579">
        <v>98584</v>
      </c>
      <c r="T579" t="s">
        <v>8389</v>
      </c>
      <c r="V579" t="s">
        <v>5396</v>
      </c>
      <c r="W579">
        <v>20</v>
      </c>
      <c r="X579" t="s">
        <v>5754</v>
      </c>
      <c r="Y579">
        <v>3699</v>
      </c>
      <c r="Z579" t="s">
        <v>121</v>
      </c>
      <c r="AA579" t="s">
        <v>4785</v>
      </c>
      <c r="AB579">
        <v>33085</v>
      </c>
      <c r="AC579" t="s">
        <v>146</v>
      </c>
      <c r="AD579" t="s">
        <v>4690</v>
      </c>
      <c r="AE579" t="s">
        <v>107</v>
      </c>
      <c r="AF579" t="s">
        <v>107</v>
      </c>
      <c r="AI579" s="1"/>
      <c r="AJ579" t="s">
        <v>72</v>
      </c>
      <c r="AK579" t="s">
        <v>4691</v>
      </c>
      <c r="AL579">
        <v>40484</v>
      </c>
      <c r="AN579" t="b">
        <v>1</v>
      </c>
      <c r="AQ579" t="s">
        <v>195</v>
      </c>
      <c r="AR579" t="s">
        <v>150</v>
      </c>
      <c r="BB579" s="7" t="s">
        <v>8388</v>
      </c>
      <c r="BC579" s="7" t="s">
        <v>836</v>
      </c>
      <c r="BE579" s="7">
        <v>98584</v>
      </c>
      <c r="BO579" t="s">
        <v>8390</v>
      </c>
      <c r="BP579">
        <v>8529</v>
      </c>
      <c r="BQ579">
        <v>5982</v>
      </c>
      <c r="BR579">
        <v>13645</v>
      </c>
      <c r="BU579" t="s">
        <v>8391</v>
      </c>
      <c r="BV579" t="s">
        <v>4695</v>
      </c>
      <c r="BX579">
        <v>43598.059606481482</v>
      </c>
    </row>
    <row r="580" spans="1:76" x14ac:dyDescent="0.25">
      <c r="A580" t="s">
        <v>8392</v>
      </c>
      <c r="B580" t="s">
        <v>8393</v>
      </c>
      <c r="C580" t="s">
        <v>46</v>
      </c>
      <c r="D580">
        <v>40282</v>
      </c>
      <c r="E580" s="1"/>
      <c r="I580">
        <v>40282</v>
      </c>
      <c r="J580">
        <v>2010</v>
      </c>
      <c r="K580" t="s">
        <v>85</v>
      </c>
      <c r="L580" t="s">
        <v>8394</v>
      </c>
      <c r="N580" t="s">
        <v>8395</v>
      </c>
      <c r="O580" t="s">
        <v>4629</v>
      </c>
      <c r="P580" t="s">
        <v>4630</v>
      </c>
      <c r="R580">
        <v>994031673</v>
      </c>
      <c r="T580" t="s">
        <v>8396</v>
      </c>
      <c r="V580" t="s">
        <v>6576</v>
      </c>
      <c r="W580">
        <v>27</v>
      </c>
      <c r="X580" t="s">
        <v>8158</v>
      </c>
      <c r="Y580">
        <v>3029</v>
      </c>
      <c r="Z580" t="s">
        <v>4630</v>
      </c>
      <c r="AA580" t="s">
        <v>4785</v>
      </c>
      <c r="AB580">
        <v>12024</v>
      </c>
      <c r="AC580" t="s">
        <v>146</v>
      </c>
      <c r="AD580" t="s">
        <v>4690</v>
      </c>
      <c r="AE580" t="s">
        <v>107</v>
      </c>
      <c r="AF580" t="s">
        <v>107</v>
      </c>
      <c r="AI580" s="1"/>
      <c r="AJ580" t="s">
        <v>72</v>
      </c>
      <c r="AK580" t="s">
        <v>4691</v>
      </c>
      <c r="AL580">
        <v>40484</v>
      </c>
      <c r="AN580" t="b">
        <v>1</v>
      </c>
      <c r="AQ580" t="s">
        <v>60</v>
      </c>
      <c r="AR580" t="s">
        <v>99</v>
      </c>
      <c r="BB580" s="7" t="s">
        <v>8395</v>
      </c>
      <c r="BC580" s="7" t="s">
        <v>4629</v>
      </c>
      <c r="BE580" s="7">
        <v>994031673</v>
      </c>
      <c r="BO580" t="s">
        <v>8397</v>
      </c>
      <c r="BP580">
        <v>8575</v>
      </c>
      <c r="BQ580">
        <v>701</v>
      </c>
      <c r="BR580">
        <v>13644</v>
      </c>
      <c r="BU580" t="s">
        <v>8398</v>
      </c>
      <c r="BV580" t="s">
        <v>4695</v>
      </c>
      <c r="BX580">
        <v>43598.059594907405</v>
      </c>
    </row>
    <row r="581" spans="1:76" x14ac:dyDescent="0.25">
      <c r="A581" t="s">
        <v>8399</v>
      </c>
      <c r="B581" t="s">
        <v>8400</v>
      </c>
      <c r="C581" t="s">
        <v>46</v>
      </c>
      <c r="D581">
        <v>40345</v>
      </c>
      <c r="E581" s="1"/>
      <c r="H581" t="s">
        <v>47</v>
      </c>
      <c r="I581">
        <v>40345</v>
      </c>
      <c r="J581">
        <v>2010</v>
      </c>
      <c r="K581" t="s">
        <v>85</v>
      </c>
      <c r="L581" t="s">
        <v>8401</v>
      </c>
      <c r="N581" t="s">
        <v>8402</v>
      </c>
      <c r="O581" t="s">
        <v>836</v>
      </c>
      <c r="P581" t="s">
        <v>121</v>
      </c>
      <c r="R581">
        <v>98584</v>
      </c>
      <c r="S581" t="s">
        <v>8403</v>
      </c>
      <c r="T581" t="s">
        <v>8404</v>
      </c>
      <c r="V581" t="s">
        <v>4807</v>
      </c>
      <c r="W581">
        <v>23</v>
      </c>
      <c r="X581" t="s">
        <v>5754</v>
      </c>
      <c r="Y581">
        <v>3699</v>
      </c>
      <c r="Z581" t="s">
        <v>121</v>
      </c>
      <c r="AA581" t="s">
        <v>4785</v>
      </c>
      <c r="AB581">
        <v>33085</v>
      </c>
      <c r="AC581" t="s">
        <v>146</v>
      </c>
      <c r="AD581" t="s">
        <v>4690</v>
      </c>
      <c r="AE581" t="s">
        <v>107</v>
      </c>
      <c r="AF581" t="s">
        <v>107</v>
      </c>
      <c r="AI581" s="1"/>
      <c r="AJ581" t="s">
        <v>72</v>
      </c>
      <c r="AK581" t="s">
        <v>4691</v>
      </c>
      <c r="AL581">
        <v>40484</v>
      </c>
      <c r="AN581" t="b">
        <v>1</v>
      </c>
      <c r="AQ581" t="s">
        <v>60</v>
      </c>
      <c r="AR581" t="s">
        <v>99</v>
      </c>
      <c r="BB581" s="7" t="s">
        <v>8402</v>
      </c>
      <c r="BC581" s="7" t="s">
        <v>836</v>
      </c>
      <c r="BE581" s="7">
        <v>98584</v>
      </c>
      <c r="BG581" s="7">
        <v>28244.19</v>
      </c>
      <c r="BH581" s="7">
        <v>0</v>
      </c>
      <c r="BI581">
        <v>26848.76</v>
      </c>
      <c r="BJ581">
        <v>-4952.3</v>
      </c>
      <c r="BK581">
        <v>0</v>
      </c>
      <c r="BL581">
        <v>0</v>
      </c>
      <c r="BO581" t="s">
        <v>8405</v>
      </c>
      <c r="BP581">
        <v>8645</v>
      </c>
      <c r="BQ581">
        <v>7299</v>
      </c>
      <c r="BR581">
        <v>13641</v>
      </c>
      <c r="BS581">
        <v>12368</v>
      </c>
      <c r="BU581" t="s">
        <v>8406</v>
      </c>
      <c r="BV581" t="s">
        <v>4695</v>
      </c>
      <c r="BX581">
        <v>44149.304583333331</v>
      </c>
    </row>
    <row r="582" spans="1:76" x14ac:dyDescent="0.25">
      <c r="A582" t="s">
        <v>8407</v>
      </c>
      <c r="B582" t="s">
        <v>3215</v>
      </c>
      <c r="C582" t="s">
        <v>46</v>
      </c>
      <c r="D582">
        <v>39063</v>
      </c>
      <c r="E582" s="1"/>
      <c r="H582" t="s">
        <v>47</v>
      </c>
      <c r="I582">
        <v>39063</v>
      </c>
      <c r="J582">
        <v>2010</v>
      </c>
      <c r="K582" t="s">
        <v>85</v>
      </c>
      <c r="L582" t="s">
        <v>5141</v>
      </c>
      <c r="N582" t="s">
        <v>4025</v>
      </c>
      <c r="O582" t="s">
        <v>758</v>
      </c>
      <c r="P582" t="s">
        <v>68</v>
      </c>
      <c r="R582">
        <v>98258</v>
      </c>
      <c r="S582" t="s">
        <v>4026</v>
      </c>
      <c r="T582" t="s">
        <v>8408</v>
      </c>
      <c r="V582" t="s">
        <v>90</v>
      </c>
      <c r="W582">
        <v>12</v>
      </c>
      <c r="X582" t="s">
        <v>1011</v>
      </c>
      <c r="Y582">
        <v>4773</v>
      </c>
      <c r="Z582" t="s">
        <v>68</v>
      </c>
      <c r="AA582" t="s">
        <v>57</v>
      </c>
      <c r="AC582" t="s">
        <v>146</v>
      </c>
      <c r="AD582" t="s">
        <v>4690</v>
      </c>
      <c r="AE582" t="s">
        <v>107</v>
      </c>
      <c r="AF582" t="s">
        <v>107</v>
      </c>
      <c r="AI582" s="1"/>
      <c r="AJ582" t="s">
        <v>72</v>
      </c>
      <c r="AK582" t="s">
        <v>4691</v>
      </c>
      <c r="AL582">
        <v>40484</v>
      </c>
      <c r="AN582" t="b">
        <v>1</v>
      </c>
      <c r="AQ582" t="s">
        <v>60</v>
      </c>
      <c r="AR582" t="s">
        <v>61</v>
      </c>
      <c r="AS582" t="s">
        <v>62</v>
      </c>
      <c r="BB582" s="7" t="s">
        <v>4025</v>
      </c>
      <c r="BC582" s="7" t="s">
        <v>758</v>
      </c>
      <c r="BE582" s="7">
        <v>98258</v>
      </c>
      <c r="BG582" s="7">
        <v>365899.12</v>
      </c>
      <c r="BH582" s="7">
        <v>63.19</v>
      </c>
      <c r="BI582">
        <v>355656.75</v>
      </c>
      <c r="BJ582">
        <v>0</v>
      </c>
      <c r="BK582">
        <v>0</v>
      </c>
      <c r="BL582">
        <v>0</v>
      </c>
      <c r="BM582">
        <v>72951.679999999993</v>
      </c>
      <c r="BN582">
        <v>138322.34</v>
      </c>
      <c r="BO582" t="s">
        <v>8409</v>
      </c>
      <c r="BP582">
        <v>8793</v>
      </c>
      <c r="BQ582">
        <v>206</v>
      </c>
      <c r="BR582">
        <v>13633</v>
      </c>
      <c r="BS582">
        <v>12369</v>
      </c>
      <c r="BT582">
        <v>44</v>
      </c>
      <c r="BU582" t="s">
        <v>8410</v>
      </c>
      <c r="BV582" t="s">
        <v>4695</v>
      </c>
      <c r="BX582">
        <v>44149.304629629631</v>
      </c>
    </row>
    <row r="583" spans="1:76" x14ac:dyDescent="0.25">
      <c r="A583" t="s">
        <v>8411</v>
      </c>
      <c r="B583" t="s">
        <v>7770</v>
      </c>
      <c r="C583" t="s">
        <v>46</v>
      </c>
      <c r="D583">
        <v>40337</v>
      </c>
      <c r="E583" s="1"/>
      <c r="I583">
        <v>40337</v>
      </c>
      <c r="J583">
        <v>2010</v>
      </c>
      <c r="K583" t="s">
        <v>85</v>
      </c>
      <c r="L583" t="s">
        <v>7771</v>
      </c>
      <c r="N583" t="s">
        <v>7772</v>
      </c>
      <c r="O583" t="s">
        <v>1493</v>
      </c>
      <c r="P583" t="s">
        <v>1494</v>
      </c>
      <c r="R583">
        <v>98612</v>
      </c>
      <c r="T583" t="s">
        <v>7773</v>
      </c>
      <c r="V583" t="s">
        <v>5424</v>
      </c>
      <c r="W583">
        <v>22</v>
      </c>
      <c r="X583" t="s">
        <v>6308</v>
      </c>
      <c r="Y583">
        <v>4286</v>
      </c>
      <c r="Z583" t="s">
        <v>1494</v>
      </c>
      <c r="AA583" t="s">
        <v>4785</v>
      </c>
      <c r="AB583">
        <v>2692</v>
      </c>
      <c r="AC583" t="s">
        <v>146</v>
      </c>
      <c r="AD583" t="s">
        <v>4690</v>
      </c>
      <c r="AE583" t="s">
        <v>107</v>
      </c>
      <c r="AF583" t="s">
        <v>107</v>
      </c>
      <c r="AI583" s="1"/>
      <c r="AJ583" t="s">
        <v>72</v>
      </c>
      <c r="AK583" t="s">
        <v>4691</v>
      </c>
      <c r="AL583">
        <v>40484</v>
      </c>
      <c r="AN583" t="b">
        <v>1</v>
      </c>
      <c r="AQ583" t="s">
        <v>195</v>
      </c>
      <c r="AR583" t="s">
        <v>150</v>
      </c>
      <c r="BB583" s="7" t="s">
        <v>7772</v>
      </c>
      <c r="BC583" s="7" t="s">
        <v>1493</v>
      </c>
      <c r="BE583" s="7">
        <v>98612</v>
      </c>
      <c r="BO583" t="s">
        <v>8412</v>
      </c>
      <c r="BP583">
        <v>8891</v>
      </c>
      <c r="BQ583">
        <v>119</v>
      </c>
      <c r="BR583">
        <v>13628</v>
      </c>
      <c r="BU583" t="s">
        <v>8413</v>
      </c>
      <c r="BV583" t="s">
        <v>4695</v>
      </c>
      <c r="BX583">
        <v>43906.843784722223</v>
      </c>
    </row>
    <row r="584" spans="1:76" x14ac:dyDescent="0.25">
      <c r="A584" t="s">
        <v>8414</v>
      </c>
      <c r="B584" t="s">
        <v>1572</v>
      </c>
      <c r="C584" t="s">
        <v>46</v>
      </c>
      <c r="D584">
        <v>40150</v>
      </c>
      <c r="E584" s="1"/>
      <c r="H584" t="s">
        <v>47</v>
      </c>
      <c r="I584">
        <v>40150</v>
      </c>
      <c r="J584">
        <v>2010</v>
      </c>
      <c r="K584" t="s">
        <v>85</v>
      </c>
      <c r="L584" t="s">
        <v>1573</v>
      </c>
      <c r="N584" t="s">
        <v>1574</v>
      </c>
      <c r="O584" t="s">
        <v>137</v>
      </c>
      <c r="P584" t="s">
        <v>68</v>
      </c>
      <c r="R584">
        <v>980270028</v>
      </c>
      <c r="T584" t="s">
        <v>8415</v>
      </c>
      <c r="V584" t="s">
        <v>54</v>
      </c>
      <c r="W584">
        <v>13</v>
      </c>
      <c r="X584" t="s">
        <v>182</v>
      </c>
      <c r="Y584">
        <v>4787</v>
      </c>
      <c r="Z584" t="s">
        <v>68</v>
      </c>
      <c r="AA584" t="s">
        <v>57</v>
      </c>
      <c r="AC584" t="s">
        <v>146</v>
      </c>
      <c r="AD584" t="s">
        <v>4690</v>
      </c>
      <c r="AE584" t="s">
        <v>107</v>
      </c>
      <c r="AF584" t="s">
        <v>107</v>
      </c>
      <c r="AI584" s="1"/>
      <c r="AJ584" t="s">
        <v>72</v>
      </c>
      <c r="AK584" t="s">
        <v>4691</v>
      </c>
      <c r="AL584">
        <v>40484</v>
      </c>
      <c r="AN584" t="b">
        <v>1</v>
      </c>
      <c r="AQ584" t="s">
        <v>60</v>
      </c>
      <c r="AR584" t="s">
        <v>99</v>
      </c>
      <c r="AS584" t="s">
        <v>4734</v>
      </c>
      <c r="BB584" s="7" t="s">
        <v>1574</v>
      </c>
      <c r="BC584" s="7" t="s">
        <v>137</v>
      </c>
      <c r="BE584" s="7">
        <v>980270028</v>
      </c>
      <c r="BG584" s="7">
        <v>40933.120000000003</v>
      </c>
      <c r="BH584" s="7">
        <v>0</v>
      </c>
      <c r="BI584">
        <v>42778.84</v>
      </c>
      <c r="BJ584">
        <v>0</v>
      </c>
      <c r="BK584">
        <v>0</v>
      </c>
      <c r="BL584">
        <v>0</v>
      </c>
      <c r="BO584" t="s">
        <v>8416</v>
      </c>
      <c r="BP584">
        <v>8920</v>
      </c>
      <c r="BQ584">
        <v>9206</v>
      </c>
      <c r="BR584">
        <v>13626</v>
      </c>
      <c r="BS584">
        <v>12377</v>
      </c>
      <c r="BT584">
        <v>5</v>
      </c>
      <c r="BU584" t="s">
        <v>5938</v>
      </c>
      <c r="BV584" t="s">
        <v>4695</v>
      </c>
      <c r="BX584">
        <v>44149.3049537037</v>
      </c>
    </row>
    <row r="585" spans="1:76" x14ac:dyDescent="0.25">
      <c r="A585" t="s">
        <v>8417</v>
      </c>
      <c r="B585" t="s">
        <v>151</v>
      </c>
      <c r="C585" t="s">
        <v>46</v>
      </c>
      <c r="D585">
        <v>39789</v>
      </c>
      <c r="E585" s="1"/>
      <c r="H585" t="s">
        <v>47</v>
      </c>
      <c r="I585">
        <v>39789</v>
      </c>
      <c r="J585">
        <v>2010</v>
      </c>
      <c r="K585" t="s">
        <v>85</v>
      </c>
      <c r="L585" t="s">
        <v>152</v>
      </c>
      <c r="N585" t="s">
        <v>153</v>
      </c>
      <c r="O585" t="s">
        <v>154</v>
      </c>
      <c r="P585" t="s">
        <v>155</v>
      </c>
      <c r="R585">
        <v>98506</v>
      </c>
      <c r="S585" t="s">
        <v>156</v>
      </c>
      <c r="T585" t="s">
        <v>7542</v>
      </c>
      <c r="V585" t="s">
        <v>54</v>
      </c>
      <c r="W585">
        <v>13</v>
      </c>
      <c r="X585" t="s">
        <v>157</v>
      </c>
      <c r="Y585">
        <v>4821</v>
      </c>
      <c r="Z585" t="s">
        <v>155</v>
      </c>
      <c r="AA585" t="s">
        <v>57</v>
      </c>
      <c r="AC585" t="s">
        <v>146</v>
      </c>
      <c r="AD585" t="s">
        <v>4690</v>
      </c>
      <c r="AE585" t="s">
        <v>107</v>
      </c>
      <c r="AF585" t="s">
        <v>107</v>
      </c>
      <c r="AI585" s="1"/>
      <c r="AJ585" t="s">
        <v>72</v>
      </c>
      <c r="AK585" t="s">
        <v>4691</v>
      </c>
      <c r="AL585">
        <v>40484</v>
      </c>
      <c r="AN585" t="b">
        <v>1</v>
      </c>
      <c r="AQ585" t="s">
        <v>60</v>
      </c>
      <c r="AR585" t="s">
        <v>61</v>
      </c>
      <c r="AS585" t="s">
        <v>62</v>
      </c>
      <c r="BB585" s="7" t="s">
        <v>153</v>
      </c>
      <c r="BC585" s="7" t="s">
        <v>154</v>
      </c>
      <c r="BE585" s="7">
        <v>98506</v>
      </c>
      <c r="BG585" s="7">
        <v>59516.75</v>
      </c>
      <c r="BH585" s="7">
        <v>2800.42</v>
      </c>
      <c r="BI585">
        <v>61203.98</v>
      </c>
      <c r="BJ585">
        <v>0</v>
      </c>
      <c r="BK585">
        <v>0</v>
      </c>
      <c r="BL585">
        <v>0</v>
      </c>
      <c r="BO585" t="s">
        <v>8418</v>
      </c>
      <c r="BP585">
        <v>9117</v>
      </c>
      <c r="BQ585">
        <v>26204</v>
      </c>
      <c r="BR585">
        <v>13614</v>
      </c>
      <c r="BS585">
        <v>12388</v>
      </c>
      <c r="BT585">
        <v>22</v>
      </c>
      <c r="BU585" t="s">
        <v>7270</v>
      </c>
      <c r="BV585" t="s">
        <v>4695</v>
      </c>
      <c r="BX585">
        <v>44149.305405092593</v>
      </c>
    </row>
    <row r="586" spans="1:76" x14ac:dyDescent="0.25">
      <c r="A586" t="s">
        <v>8419</v>
      </c>
      <c r="B586" t="s">
        <v>1301</v>
      </c>
      <c r="C586" t="s">
        <v>46</v>
      </c>
      <c r="D586">
        <v>40092</v>
      </c>
      <c r="E586" s="1"/>
      <c r="H586" t="s">
        <v>47</v>
      </c>
      <c r="I586">
        <v>40092</v>
      </c>
      <c r="J586">
        <v>2010</v>
      </c>
      <c r="K586" t="s">
        <v>85</v>
      </c>
      <c r="L586" t="s">
        <v>7966</v>
      </c>
      <c r="N586" t="s">
        <v>1302</v>
      </c>
      <c r="O586" t="s">
        <v>168</v>
      </c>
      <c r="P586" t="s">
        <v>68</v>
      </c>
      <c r="R586">
        <v>980094204</v>
      </c>
      <c r="T586" t="s">
        <v>7967</v>
      </c>
      <c r="V586" t="s">
        <v>54</v>
      </c>
      <c r="W586">
        <v>13</v>
      </c>
      <c r="X586" t="s">
        <v>945</v>
      </c>
      <c r="Y586">
        <v>4874</v>
      </c>
      <c r="Z586" t="s">
        <v>68</v>
      </c>
      <c r="AA586" t="s">
        <v>57</v>
      </c>
      <c r="AC586" t="s">
        <v>146</v>
      </c>
      <c r="AD586" t="s">
        <v>4690</v>
      </c>
      <c r="AE586" t="s">
        <v>107</v>
      </c>
      <c r="AF586" t="s">
        <v>107</v>
      </c>
      <c r="AI586" s="1"/>
      <c r="AJ586" t="s">
        <v>72</v>
      </c>
      <c r="AK586" t="s">
        <v>4691</v>
      </c>
      <c r="AL586">
        <v>40484</v>
      </c>
      <c r="AN586" t="b">
        <v>1</v>
      </c>
      <c r="AQ586" t="s">
        <v>60</v>
      </c>
      <c r="AR586" t="s">
        <v>61</v>
      </c>
      <c r="AS586" t="s">
        <v>62</v>
      </c>
      <c r="BB586" s="7" t="s">
        <v>1302</v>
      </c>
      <c r="BC586" s="7" t="s">
        <v>168</v>
      </c>
      <c r="BE586" s="7">
        <v>980094204</v>
      </c>
      <c r="BG586" s="7">
        <v>212312.07</v>
      </c>
      <c r="BH586" s="7">
        <v>0</v>
      </c>
      <c r="BI586">
        <v>212312.07</v>
      </c>
      <c r="BJ586">
        <v>0</v>
      </c>
      <c r="BK586">
        <v>0</v>
      </c>
      <c r="BL586">
        <v>0</v>
      </c>
      <c r="BM586">
        <v>28162.07</v>
      </c>
      <c r="BN586">
        <v>12576.65</v>
      </c>
      <c r="BO586" t="s">
        <v>8420</v>
      </c>
      <c r="BP586">
        <v>9202</v>
      </c>
      <c r="BQ586">
        <v>3803</v>
      </c>
      <c r="BR586">
        <v>13613</v>
      </c>
      <c r="BS586">
        <v>12387</v>
      </c>
      <c r="BT586">
        <v>48</v>
      </c>
      <c r="BU586" t="s">
        <v>5938</v>
      </c>
      <c r="BV586" t="s">
        <v>4695</v>
      </c>
      <c r="BX586">
        <v>44149.305335648147</v>
      </c>
    </row>
    <row r="587" spans="1:76" x14ac:dyDescent="0.25">
      <c r="A587" t="s">
        <v>8421</v>
      </c>
      <c r="B587" t="s">
        <v>8422</v>
      </c>
      <c r="C587" t="s">
        <v>46</v>
      </c>
      <c r="D587">
        <v>40218</v>
      </c>
      <c r="E587" s="1"/>
      <c r="H587" t="s">
        <v>47</v>
      </c>
      <c r="I587">
        <v>40218</v>
      </c>
      <c r="J587">
        <v>2010</v>
      </c>
      <c r="K587" t="s">
        <v>85</v>
      </c>
      <c r="L587" t="s">
        <v>8423</v>
      </c>
      <c r="N587" t="s">
        <v>8424</v>
      </c>
      <c r="O587" t="s">
        <v>411</v>
      </c>
      <c r="P587" t="s">
        <v>115</v>
      </c>
      <c r="R587">
        <v>98335</v>
      </c>
      <c r="T587" t="s">
        <v>8425</v>
      </c>
      <c r="V587" t="s">
        <v>4783</v>
      </c>
      <c r="W587">
        <v>25</v>
      </c>
      <c r="X587" t="s">
        <v>4784</v>
      </c>
      <c r="Y587">
        <v>3879</v>
      </c>
      <c r="Z587" t="s">
        <v>115</v>
      </c>
      <c r="AA587" t="s">
        <v>4785</v>
      </c>
      <c r="AB587">
        <v>407991</v>
      </c>
      <c r="AC587" t="s">
        <v>146</v>
      </c>
      <c r="AD587" t="s">
        <v>4690</v>
      </c>
      <c r="AE587" t="s">
        <v>107</v>
      </c>
      <c r="AF587" t="s">
        <v>107</v>
      </c>
      <c r="AI587" s="1"/>
      <c r="AJ587" t="s">
        <v>72</v>
      </c>
      <c r="AK587" t="s">
        <v>4691</v>
      </c>
      <c r="AL587">
        <v>40484</v>
      </c>
      <c r="AN587" t="b">
        <v>1</v>
      </c>
      <c r="AQ587" t="s">
        <v>177</v>
      </c>
      <c r="BB587" s="7" t="s">
        <v>8424</v>
      </c>
      <c r="BC587" s="7" t="s">
        <v>411</v>
      </c>
      <c r="BE587" s="7">
        <v>98335</v>
      </c>
      <c r="BG587" s="7">
        <v>28958.79</v>
      </c>
      <c r="BH587" s="7">
        <v>0</v>
      </c>
      <c r="BI587">
        <v>28958.79</v>
      </c>
      <c r="BJ587">
        <v>0</v>
      </c>
      <c r="BK587">
        <v>0</v>
      </c>
      <c r="BL587">
        <v>0</v>
      </c>
      <c r="BO587" t="s">
        <v>8426</v>
      </c>
      <c r="BP587">
        <v>9388</v>
      </c>
      <c r="BQ587">
        <v>5511</v>
      </c>
      <c r="BR587">
        <v>13605</v>
      </c>
      <c r="BS587">
        <v>12411</v>
      </c>
      <c r="BU587" t="s">
        <v>5009</v>
      </c>
      <c r="BV587" t="s">
        <v>4695</v>
      </c>
      <c r="BX587">
        <v>44149.306296296294</v>
      </c>
    </row>
    <row r="588" spans="1:76" x14ac:dyDescent="0.25">
      <c r="A588" t="s">
        <v>8427</v>
      </c>
      <c r="B588" t="s">
        <v>1325</v>
      </c>
      <c r="C588" t="s">
        <v>46</v>
      </c>
      <c r="D588">
        <v>40006</v>
      </c>
      <c r="E588" s="1"/>
      <c r="H588" t="s">
        <v>47</v>
      </c>
      <c r="I588">
        <v>40006</v>
      </c>
      <c r="J588">
        <v>2010</v>
      </c>
      <c r="K588" t="s">
        <v>85</v>
      </c>
      <c r="L588" t="s">
        <v>1326</v>
      </c>
      <c r="N588" t="s">
        <v>1255</v>
      </c>
      <c r="O588" t="s">
        <v>225</v>
      </c>
      <c r="P588" t="s">
        <v>226</v>
      </c>
      <c r="R588">
        <v>986602987</v>
      </c>
      <c r="S588" t="s">
        <v>1256</v>
      </c>
      <c r="T588" t="s">
        <v>5929</v>
      </c>
      <c r="V588" t="s">
        <v>54</v>
      </c>
      <c r="W588">
        <v>13</v>
      </c>
      <c r="X588" t="s">
        <v>228</v>
      </c>
      <c r="Y588">
        <v>4876</v>
      </c>
      <c r="Z588" t="s">
        <v>226</v>
      </c>
      <c r="AA588" t="s">
        <v>57</v>
      </c>
      <c r="AC588" t="s">
        <v>146</v>
      </c>
      <c r="AD588" t="s">
        <v>4690</v>
      </c>
      <c r="AE588" t="s">
        <v>107</v>
      </c>
      <c r="AF588" t="s">
        <v>107</v>
      </c>
      <c r="AI588" s="1"/>
      <c r="AJ588" t="s">
        <v>72</v>
      </c>
      <c r="AK588" t="s">
        <v>4691</v>
      </c>
      <c r="AL588">
        <v>40484</v>
      </c>
      <c r="AN588" t="b">
        <v>1</v>
      </c>
      <c r="AQ588" t="s">
        <v>60</v>
      </c>
      <c r="AR588" t="s">
        <v>61</v>
      </c>
      <c r="AS588" t="s">
        <v>62</v>
      </c>
      <c r="BB588" s="7" t="s">
        <v>1255</v>
      </c>
      <c r="BC588" s="7" t="s">
        <v>225</v>
      </c>
      <c r="BE588" s="7">
        <v>986602987</v>
      </c>
      <c r="BG588" s="7">
        <v>59295.96</v>
      </c>
      <c r="BH588" s="7">
        <v>11483.84</v>
      </c>
      <c r="BI588">
        <v>70108.95</v>
      </c>
      <c r="BJ588">
        <v>0</v>
      </c>
      <c r="BK588">
        <v>0</v>
      </c>
      <c r="BL588">
        <v>0</v>
      </c>
      <c r="BO588" t="s">
        <v>8428</v>
      </c>
      <c r="BP588">
        <v>9395</v>
      </c>
      <c r="BQ588">
        <v>7935</v>
      </c>
      <c r="BR588">
        <v>13603</v>
      </c>
      <c r="BS588">
        <v>12413</v>
      </c>
      <c r="BT588">
        <v>49</v>
      </c>
      <c r="BU588" t="s">
        <v>7225</v>
      </c>
      <c r="BV588" t="s">
        <v>4695</v>
      </c>
      <c r="BX588">
        <v>44149.306354166663</v>
      </c>
    </row>
    <row r="589" spans="1:76" x14ac:dyDescent="0.25">
      <c r="A589" t="s">
        <v>8429</v>
      </c>
      <c r="B589" t="s">
        <v>8430</v>
      </c>
      <c r="C589" t="s">
        <v>46</v>
      </c>
      <c r="D589">
        <v>40329</v>
      </c>
      <c r="E589" s="1"/>
      <c r="H589" t="s">
        <v>47</v>
      </c>
      <c r="I589">
        <v>40329</v>
      </c>
      <c r="J589">
        <v>2010</v>
      </c>
      <c r="K589" t="s">
        <v>85</v>
      </c>
      <c r="L589" t="s">
        <v>8431</v>
      </c>
      <c r="N589" t="s">
        <v>8432</v>
      </c>
      <c r="O589" t="s">
        <v>3196</v>
      </c>
      <c r="P589" t="s">
        <v>1794</v>
      </c>
      <c r="R589">
        <v>98376</v>
      </c>
      <c r="T589" t="s">
        <v>8433</v>
      </c>
      <c r="V589" t="s">
        <v>4807</v>
      </c>
      <c r="W589">
        <v>23</v>
      </c>
      <c r="X589" t="s">
        <v>5167</v>
      </c>
      <c r="Y589">
        <v>3433</v>
      </c>
      <c r="Z589" t="s">
        <v>1794</v>
      </c>
      <c r="AA589" t="s">
        <v>4785</v>
      </c>
      <c r="AB589">
        <v>21988</v>
      </c>
      <c r="AC589" t="s">
        <v>146</v>
      </c>
      <c r="AD589" t="s">
        <v>4690</v>
      </c>
      <c r="AE589" t="s">
        <v>107</v>
      </c>
      <c r="AF589" t="s">
        <v>107</v>
      </c>
      <c r="AI589" s="1"/>
      <c r="AJ589" t="s">
        <v>72</v>
      </c>
      <c r="AK589" t="s">
        <v>4691</v>
      </c>
      <c r="AL589">
        <v>40484</v>
      </c>
      <c r="AN589" t="b">
        <v>1</v>
      </c>
      <c r="AQ589" t="s">
        <v>177</v>
      </c>
      <c r="BB589" s="7" t="s">
        <v>8432</v>
      </c>
      <c r="BC589" s="7" t="s">
        <v>3196</v>
      </c>
      <c r="BE589" s="7">
        <v>98376</v>
      </c>
      <c r="BG589" s="7">
        <v>3367</v>
      </c>
      <c r="BH589" s="7">
        <v>0</v>
      </c>
      <c r="BI589">
        <v>6504.83</v>
      </c>
      <c r="BJ589">
        <v>500</v>
      </c>
      <c r="BK589">
        <v>0</v>
      </c>
      <c r="BL589">
        <v>0</v>
      </c>
      <c r="BO589" t="s">
        <v>8434</v>
      </c>
      <c r="BP589">
        <v>9694</v>
      </c>
      <c r="BQ589">
        <v>7263</v>
      </c>
      <c r="BR589">
        <v>13587</v>
      </c>
      <c r="BS589">
        <v>12428</v>
      </c>
      <c r="BU589" t="s">
        <v>8435</v>
      </c>
      <c r="BV589" t="s">
        <v>4695</v>
      </c>
      <c r="BX589">
        <v>44149.306909722225</v>
      </c>
    </row>
    <row r="590" spans="1:76" x14ac:dyDescent="0.25">
      <c r="A590" t="s">
        <v>8436</v>
      </c>
      <c r="B590" t="s">
        <v>6967</v>
      </c>
      <c r="C590" t="s">
        <v>46</v>
      </c>
      <c r="D590">
        <v>40335</v>
      </c>
      <c r="E590" s="1"/>
      <c r="I590">
        <v>40335</v>
      </c>
      <c r="J590">
        <v>2010</v>
      </c>
      <c r="K590" t="s">
        <v>85</v>
      </c>
      <c r="L590" t="s">
        <v>6968</v>
      </c>
      <c r="N590" t="s">
        <v>6969</v>
      </c>
      <c r="O590" t="s">
        <v>4054</v>
      </c>
      <c r="P590" t="s">
        <v>3508</v>
      </c>
      <c r="R590">
        <v>99122</v>
      </c>
      <c r="S590" t="s">
        <v>8437</v>
      </c>
      <c r="T590" t="s">
        <v>8438</v>
      </c>
      <c r="V590" t="s">
        <v>5396</v>
      </c>
      <c r="W590">
        <v>20</v>
      </c>
      <c r="X590" t="s">
        <v>6972</v>
      </c>
      <c r="Y590">
        <v>3655</v>
      </c>
      <c r="Z590" t="s">
        <v>3508</v>
      </c>
      <c r="AA590" t="s">
        <v>4785</v>
      </c>
      <c r="AB590">
        <v>6838</v>
      </c>
      <c r="AC590" t="s">
        <v>146</v>
      </c>
      <c r="AD590" t="s">
        <v>4690</v>
      </c>
      <c r="AE590" t="s">
        <v>107</v>
      </c>
      <c r="AF590" t="s">
        <v>107</v>
      </c>
      <c r="AI590" s="1"/>
      <c r="AJ590" t="s">
        <v>72</v>
      </c>
      <c r="AK590" t="s">
        <v>4691</v>
      </c>
      <c r="AL590">
        <v>40484</v>
      </c>
      <c r="AN590" t="b">
        <v>1</v>
      </c>
      <c r="AQ590" t="s">
        <v>195</v>
      </c>
      <c r="AR590" t="s">
        <v>150</v>
      </c>
      <c r="BB590" s="7" t="s">
        <v>6969</v>
      </c>
      <c r="BC590" s="7" t="s">
        <v>4054</v>
      </c>
      <c r="BE590" s="7">
        <v>99122</v>
      </c>
      <c r="BO590" t="s">
        <v>8439</v>
      </c>
      <c r="BP590">
        <v>9776</v>
      </c>
      <c r="BQ590">
        <v>751</v>
      </c>
      <c r="BR590">
        <v>13584</v>
      </c>
      <c r="BU590" t="s">
        <v>6974</v>
      </c>
      <c r="BV590" t="s">
        <v>4695</v>
      </c>
      <c r="BX590">
        <v>43598.059224537035</v>
      </c>
    </row>
    <row r="591" spans="1:76" x14ac:dyDescent="0.25">
      <c r="A591" t="s">
        <v>8440</v>
      </c>
      <c r="B591" t="s">
        <v>8441</v>
      </c>
      <c r="C591" t="s">
        <v>46</v>
      </c>
      <c r="D591">
        <v>40357</v>
      </c>
      <c r="E591" s="1"/>
      <c r="H591" t="s">
        <v>47</v>
      </c>
      <c r="I591">
        <v>40357</v>
      </c>
      <c r="J591">
        <v>2010</v>
      </c>
      <c r="K591" t="s">
        <v>85</v>
      </c>
      <c r="L591" t="s">
        <v>8442</v>
      </c>
      <c r="N591" t="s">
        <v>8443</v>
      </c>
      <c r="O591" t="s">
        <v>225</v>
      </c>
      <c r="P591" t="s">
        <v>226</v>
      </c>
      <c r="R591">
        <v>98665</v>
      </c>
      <c r="S591" t="s">
        <v>8444</v>
      </c>
      <c r="T591" t="s">
        <v>8445</v>
      </c>
      <c r="V591" t="s">
        <v>7053</v>
      </c>
      <c r="W591">
        <v>21</v>
      </c>
      <c r="X591" t="s">
        <v>6013</v>
      </c>
      <c r="Y591">
        <v>3147</v>
      </c>
      <c r="Z591" t="s">
        <v>226</v>
      </c>
      <c r="AA591" t="s">
        <v>4785</v>
      </c>
      <c r="AB591">
        <v>215626</v>
      </c>
      <c r="AC591" t="s">
        <v>146</v>
      </c>
      <c r="AD591" t="s">
        <v>4690</v>
      </c>
      <c r="AE591" t="s">
        <v>107</v>
      </c>
      <c r="AF591" t="s">
        <v>107</v>
      </c>
      <c r="AI591" s="1"/>
      <c r="AJ591" t="s">
        <v>72</v>
      </c>
      <c r="AK591" t="s">
        <v>4691</v>
      </c>
      <c r="AL591">
        <v>40484</v>
      </c>
      <c r="AN591" t="b">
        <v>1</v>
      </c>
      <c r="AQ591" t="s">
        <v>60</v>
      </c>
      <c r="AR591" t="s">
        <v>99</v>
      </c>
      <c r="BB591" s="7" t="s">
        <v>8443</v>
      </c>
      <c r="BC591" s="7" t="s">
        <v>225</v>
      </c>
      <c r="BE591" s="7">
        <v>98665</v>
      </c>
      <c r="BG591" s="7">
        <v>15301.11</v>
      </c>
      <c r="BH591" s="7">
        <v>0</v>
      </c>
      <c r="BI591">
        <v>15820.37</v>
      </c>
      <c r="BJ591">
        <v>785.09</v>
      </c>
      <c r="BK591">
        <v>0</v>
      </c>
      <c r="BL591">
        <v>0</v>
      </c>
      <c r="BO591" t="s">
        <v>8446</v>
      </c>
      <c r="BP591">
        <v>17569</v>
      </c>
      <c r="BQ591">
        <v>9041</v>
      </c>
      <c r="BR591">
        <v>13186</v>
      </c>
      <c r="BS591">
        <v>12864</v>
      </c>
      <c r="BU591" t="s">
        <v>5476</v>
      </c>
      <c r="BV591" t="s">
        <v>4695</v>
      </c>
      <c r="BX591">
        <v>44149.321030092593</v>
      </c>
    </row>
    <row r="592" spans="1:76" x14ac:dyDescent="0.25">
      <c r="A592" t="s">
        <v>8447</v>
      </c>
      <c r="B592" t="s">
        <v>8448</v>
      </c>
      <c r="C592" t="s">
        <v>46</v>
      </c>
      <c r="D592">
        <v>40283</v>
      </c>
      <c r="E592" s="1"/>
      <c r="H592" t="s">
        <v>47</v>
      </c>
      <c r="I592">
        <v>40283</v>
      </c>
      <c r="J592">
        <v>2010</v>
      </c>
      <c r="K592" t="s">
        <v>85</v>
      </c>
      <c r="L592" t="s">
        <v>8449</v>
      </c>
      <c r="N592" t="s">
        <v>8450</v>
      </c>
      <c r="O592" t="s">
        <v>225</v>
      </c>
      <c r="P592" t="s">
        <v>226</v>
      </c>
      <c r="R592">
        <v>98686</v>
      </c>
      <c r="T592" t="s">
        <v>8451</v>
      </c>
      <c r="V592" t="s">
        <v>6576</v>
      </c>
      <c r="W592">
        <v>27</v>
      </c>
      <c r="X592" t="s">
        <v>6013</v>
      </c>
      <c r="Y592">
        <v>3147</v>
      </c>
      <c r="Z592" t="s">
        <v>226</v>
      </c>
      <c r="AA592" t="s">
        <v>4785</v>
      </c>
      <c r="AB592">
        <v>215626</v>
      </c>
      <c r="AC592" t="s">
        <v>146</v>
      </c>
      <c r="AD592" t="s">
        <v>4690</v>
      </c>
      <c r="AE592" t="s">
        <v>107</v>
      </c>
      <c r="AF592" t="s">
        <v>107</v>
      </c>
      <c r="AI592" s="1"/>
      <c r="AJ592" t="s">
        <v>72</v>
      </c>
      <c r="AK592" t="s">
        <v>4691</v>
      </c>
      <c r="AL592">
        <v>40484</v>
      </c>
      <c r="AN592" t="b">
        <v>1</v>
      </c>
      <c r="AQ592" t="s">
        <v>60</v>
      </c>
      <c r="AR592" t="s">
        <v>99</v>
      </c>
      <c r="BB592" s="7" t="s">
        <v>8450</v>
      </c>
      <c r="BC592" s="7" t="s">
        <v>225</v>
      </c>
      <c r="BE592" s="7">
        <v>98686</v>
      </c>
      <c r="BG592" s="7">
        <v>2563</v>
      </c>
      <c r="BH592" s="7">
        <v>247</v>
      </c>
      <c r="BI592">
        <v>4123.9799999999996</v>
      </c>
      <c r="BJ592">
        <v>1370</v>
      </c>
      <c r="BK592">
        <v>0</v>
      </c>
      <c r="BL592">
        <v>0</v>
      </c>
      <c r="BO592" t="s">
        <v>8452</v>
      </c>
      <c r="BP592">
        <v>17737</v>
      </c>
      <c r="BQ592">
        <v>9039</v>
      </c>
      <c r="BR592">
        <v>13181</v>
      </c>
      <c r="BS592">
        <v>12881</v>
      </c>
      <c r="BU592" t="s">
        <v>8453</v>
      </c>
      <c r="BV592" t="s">
        <v>4695</v>
      </c>
      <c r="BX592">
        <v>44149.321770833332</v>
      </c>
    </row>
    <row r="593" spans="1:76" x14ac:dyDescent="0.25">
      <c r="A593" t="s">
        <v>8454</v>
      </c>
      <c r="B593" t="s">
        <v>3923</v>
      </c>
      <c r="C593" t="s">
        <v>46</v>
      </c>
      <c r="D593">
        <v>39849</v>
      </c>
      <c r="E593" s="1"/>
      <c r="H593" t="s">
        <v>47</v>
      </c>
      <c r="I593">
        <v>39849</v>
      </c>
      <c r="J593">
        <v>2010</v>
      </c>
      <c r="K593" t="s">
        <v>85</v>
      </c>
      <c r="L593" t="s">
        <v>3924</v>
      </c>
      <c r="N593" t="s">
        <v>3925</v>
      </c>
      <c r="O593" t="s">
        <v>363</v>
      </c>
      <c r="P593" t="s">
        <v>68</v>
      </c>
      <c r="R593">
        <v>98042</v>
      </c>
      <c r="S593" t="s">
        <v>3926</v>
      </c>
      <c r="T593" t="s">
        <v>8455</v>
      </c>
      <c r="V593" t="s">
        <v>54</v>
      </c>
      <c r="W593">
        <v>13</v>
      </c>
      <c r="X593" t="s">
        <v>362</v>
      </c>
      <c r="Y593">
        <v>4872</v>
      </c>
      <c r="Z593" t="s">
        <v>68</v>
      </c>
      <c r="AA593" t="s">
        <v>57</v>
      </c>
      <c r="AC593" t="s">
        <v>146</v>
      </c>
      <c r="AD593" t="s">
        <v>4690</v>
      </c>
      <c r="AE593" t="s">
        <v>107</v>
      </c>
      <c r="AF593" t="s">
        <v>107</v>
      </c>
      <c r="AI593" s="1"/>
      <c r="AJ593" t="s">
        <v>72</v>
      </c>
      <c r="AK593" t="s">
        <v>4691</v>
      </c>
      <c r="AL593">
        <v>40484</v>
      </c>
      <c r="AN593" t="b">
        <v>1</v>
      </c>
      <c r="AQ593" t="s">
        <v>60</v>
      </c>
      <c r="AR593" t="s">
        <v>99</v>
      </c>
      <c r="AS593" t="s">
        <v>62</v>
      </c>
      <c r="BB593" s="7" t="s">
        <v>3925</v>
      </c>
      <c r="BC593" s="7" t="s">
        <v>363</v>
      </c>
      <c r="BE593" s="7">
        <v>98042</v>
      </c>
      <c r="BG593" s="7">
        <v>254255.16</v>
      </c>
      <c r="BH593" s="7">
        <v>23379.06</v>
      </c>
      <c r="BI593">
        <v>277752.53999999998</v>
      </c>
      <c r="BJ593">
        <v>0</v>
      </c>
      <c r="BK593">
        <v>0</v>
      </c>
      <c r="BL593">
        <v>0</v>
      </c>
      <c r="BM593">
        <v>1506.31</v>
      </c>
      <c r="BN593">
        <v>25514.57</v>
      </c>
      <c r="BO593" t="s">
        <v>8456</v>
      </c>
      <c r="BP593">
        <v>17921</v>
      </c>
      <c r="BQ593">
        <v>9035</v>
      </c>
      <c r="BR593">
        <v>13170</v>
      </c>
      <c r="BS593">
        <v>12886</v>
      </c>
      <c r="BT593">
        <v>47</v>
      </c>
      <c r="BU593" t="s">
        <v>5009</v>
      </c>
      <c r="BV593" t="s">
        <v>4695</v>
      </c>
      <c r="BX593">
        <v>44149.321863425925</v>
      </c>
    </row>
    <row r="594" spans="1:76" x14ac:dyDescent="0.25">
      <c r="A594" t="s">
        <v>8457</v>
      </c>
      <c r="B594" t="s">
        <v>3361</v>
      </c>
      <c r="C594" t="s">
        <v>46</v>
      </c>
      <c r="D594">
        <v>39874</v>
      </c>
      <c r="E594" s="1"/>
      <c r="I594">
        <v>39874</v>
      </c>
      <c r="J594">
        <v>2010</v>
      </c>
      <c r="K594" t="s">
        <v>77</v>
      </c>
      <c r="L594" t="s">
        <v>3362</v>
      </c>
      <c r="N594" t="s">
        <v>3363</v>
      </c>
      <c r="O594" t="s">
        <v>105</v>
      </c>
      <c r="P594" t="s">
        <v>105</v>
      </c>
      <c r="R594">
        <v>99205</v>
      </c>
      <c r="S594" t="s">
        <v>3364</v>
      </c>
      <c r="T594" t="s">
        <v>8458</v>
      </c>
      <c r="V594" t="s">
        <v>54</v>
      </c>
      <c r="W594">
        <v>13</v>
      </c>
      <c r="X594" t="s">
        <v>260</v>
      </c>
      <c r="Y594">
        <v>4783</v>
      </c>
      <c r="Z594" t="s">
        <v>105</v>
      </c>
      <c r="AA594" t="s">
        <v>57</v>
      </c>
      <c r="AC594" t="s">
        <v>146</v>
      </c>
      <c r="AD594" t="s">
        <v>4690</v>
      </c>
      <c r="AE594" t="s">
        <v>107</v>
      </c>
      <c r="AF594" t="s">
        <v>107</v>
      </c>
      <c r="AI594" s="1"/>
      <c r="AJ594" t="s">
        <v>72</v>
      </c>
      <c r="AK594" t="s">
        <v>4691</v>
      </c>
      <c r="AL594">
        <v>40484</v>
      </c>
      <c r="AN594" t="b">
        <v>1</v>
      </c>
      <c r="AQ594" t="s">
        <v>73</v>
      </c>
      <c r="BB594" s="7" t="s">
        <v>3363</v>
      </c>
      <c r="BC594" s="7" t="s">
        <v>105</v>
      </c>
      <c r="BE594" s="7">
        <v>99205</v>
      </c>
      <c r="BO594" t="s">
        <v>8459</v>
      </c>
      <c r="BP594">
        <v>18026</v>
      </c>
      <c r="BQ594">
        <v>9034</v>
      </c>
      <c r="BR594">
        <v>13165</v>
      </c>
      <c r="BT594">
        <v>3</v>
      </c>
      <c r="BU594" t="s">
        <v>8460</v>
      </c>
      <c r="BV594" t="s">
        <v>4695</v>
      </c>
      <c r="BX594">
        <v>43598.056574074071</v>
      </c>
    </row>
    <row r="595" spans="1:76" x14ac:dyDescent="0.25">
      <c r="A595" t="s">
        <v>8461</v>
      </c>
      <c r="B595" t="s">
        <v>8462</v>
      </c>
      <c r="C595" t="s">
        <v>46</v>
      </c>
      <c r="D595">
        <v>40336</v>
      </c>
      <c r="E595" s="1"/>
      <c r="I595">
        <v>40336</v>
      </c>
      <c r="J595">
        <v>2010</v>
      </c>
      <c r="K595" t="s">
        <v>85</v>
      </c>
      <c r="L595" t="s">
        <v>8463</v>
      </c>
      <c r="N595" t="s">
        <v>8464</v>
      </c>
      <c r="O595" t="s">
        <v>1057</v>
      </c>
      <c r="P595" t="s">
        <v>1058</v>
      </c>
      <c r="R595">
        <v>98648</v>
      </c>
      <c r="T595" t="s">
        <v>8465</v>
      </c>
      <c r="V595" t="s">
        <v>7053</v>
      </c>
      <c r="W595">
        <v>21</v>
      </c>
      <c r="X595" t="s">
        <v>6297</v>
      </c>
      <c r="Y595">
        <v>4093</v>
      </c>
      <c r="Z595" t="s">
        <v>1058</v>
      </c>
      <c r="AA595" t="s">
        <v>4785</v>
      </c>
      <c r="AB595">
        <v>6691</v>
      </c>
      <c r="AC595" t="s">
        <v>146</v>
      </c>
      <c r="AD595" t="s">
        <v>4690</v>
      </c>
      <c r="AE595" t="s">
        <v>107</v>
      </c>
      <c r="AF595" t="s">
        <v>107</v>
      </c>
      <c r="AI595" s="1"/>
      <c r="AJ595" t="s">
        <v>72</v>
      </c>
      <c r="AK595" t="s">
        <v>4691</v>
      </c>
      <c r="AL595">
        <v>40484</v>
      </c>
      <c r="AN595" t="b">
        <v>1</v>
      </c>
      <c r="AQ595" t="s">
        <v>195</v>
      </c>
      <c r="AR595" t="s">
        <v>150</v>
      </c>
      <c r="BB595" s="7" t="s">
        <v>8464</v>
      </c>
      <c r="BC595" s="7" t="s">
        <v>1057</v>
      </c>
      <c r="BE595" s="7">
        <v>98648</v>
      </c>
      <c r="BO595" t="s">
        <v>8466</v>
      </c>
      <c r="BP595">
        <v>18441</v>
      </c>
      <c r="BQ595">
        <v>688</v>
      </c>
      <c r="BR595">
        <v>13148</v>
      </c>
      <c r="BU595" t="s">
        <v>8467</v>
      </c>
      <c r="BV595" t="s">
        <v>4695</v>
      </c>
      <c r="BX595">
        <v>43598.056458333333</v>
      </c>
    </row>
    <row r="596" spans="1:76" x14ac:dyDescent="0.25">
      <c r="A596" t="s">
        <v>8468</v>
      </c>
      <c r="B596" t="s">
        <v>1168</v>
      </c>
      <c r="C596" t="s">
        <v>46</v>
      </c>
      <c r="D596">
        <v>40167</v>
      </c>
      <c r="E596" s="1"/>
      <c r="H596" t="s">
        <v>47</v>
      </c>
      <c r="I596">
        <v>40167</v>
      </c>
      <c r="J596">
        <v>2010</v>
      </c>
      <c r="K596" t="s">
        <v>85</v>
      </c>
      <c r="L596" t="s">
        <v>8469</v>
      </c>
      <c r="N596" t="s">
        <v>3355</v>
      </c>
      <c r="O596" t="s">
        <v>225</v>
      </c>
      <c r="P596" t="s">
        <v>226</v>
      </c>
      <c r="R596">
        <v>986871956</v>
      </c>
      <c r="S596" t="s">
        <v>3356</v>
      </c>
      <c r="T596" t="s">
        <v>6439</v>
      </c>
      <c r="V596" t="s">
        <v>54</v>
      </c>
      <c r="W596">
        <v>13</v>
      </c>
      <c r="X596" t="s">
        <v>371</v>
      </c>
      <c r="Y596">
        <v>4811</v>
      </c>
      <c r="Z596" t="s">
        <v>226</v>
      </c>
      <c r="AA596" t="s">
        <v>57</v>
      </c>
      <c r="AC596" t="s">
        <v>146</v>
      </c>
      <c r="AD596" t="s">
        <v>4690</v>
      </c>
      <c r="AE596" t="s">
        <v>107</v>
      </c>
      <c r="AF596" t="s">
        <v>107</v>
      </c>
      <c r="AI596" s="1"/>
      <c r="AJ596" t="s">
        <v>72</v>
      </c>
      <c r="AK596" t="s">
        <v>4691</v>
      </c>
      <c r="AL596">
        <v>40484</v>
      </c>
      <c r="AN596" t="b">
        <v>1</v>
      </c>
      <c r="AQ596" t="s">
        <v>60</v>
      </c>
      <c r="AR596" t="s">
        <v>99</v>
      </c>
      <c r="AS596" t="s">
        <v>100</v>
      </c>
      <c r="BB596" s="7" t="s">
        <v>3355</v>
      </c>
      <c r="BC596" s="7" t="s">
        <v>225</v>
      </c>
      <c r="BE596" s="7">
        <v>986871956</v>
      </c>
      <c r="BG596" s="7">
        <v>67669.45</v>
      </c>
      <c r="BH596" s="7">
        <v>0</v>
      </c>
      <c r="BI596">
        <v>68161.36</v>
      </c>
      <c r="BJ596">
        <v>0</v>
      </c>
      <c r="BK596">
        <v>0</v>
      </c>
      <c r="BL596">
        <v>0</v>
      </c>
      <c r="BM596">
        <v>7392.5</v>
      </c>
      <c r="BN596">
        <v>1320</v>
      </c>
      <c r="BO596" t="s">
        <v>8470</v>
      </c>
      <c r="BP596">
        <v>18827</v>
      </c>
      <c r="BQ596">
        <v>452</v>
      </c>
      <c r="BR596">
        <v>13130</v>
      </c>
      <c r="BS596">
        <v>12935</v>
      </c>
      <c r="BT596">
        <v>17</v>
      </c>
      <c r="BU596" t="s">
        <v>8471</v>
      </c>
      <c r="BV596" t="s">
        <v>4695</v>
      </c>
      <c r="BX596">
        <v>44149.323333333334</v>
      </c>
    </row>
    <row r="597" spans="1:76" x14ac:dyDescent="0.25">
      <c r="A597" t="s">
        <v>8472</v>
      </c>
      <c r="B597" t="s">
        <v>7637</v>
      </c>
      <c r="C597" t="s">
        <v>46</v>
      </c>
      <c r="D597">
        <v>40246</v>
      </c>
      <c r="E597" s="1"/>
      <c r="I597">
        <v>40246</v>
      </c>
      <c r="J597">
        <v>2010</v>
      </c>
      <c r="K597" t="s">
        <v>85</v>
      </c>
      <c r="L597" t="s">
        <v>7638</v>
      </c>
      <c r="N597" t="s">
        <v>7639</v>
      </c>
      <c r="O597" t="s">
        <v>836</v>
      </c>
      <c r="P597" t="s">
        <v>121</v>
      </c>
      <c r="R597">
        <v>985845011</v>
      </c>
      <c r="S597" t="s">
        <v>8473</v>
      </c>
      <c r="T597" t="s">
        <v>7641</v>
      </c>
      <c r="V597" t="s">
        <v>6344</v>
      </c>
      <c r="W597">
        <v>24</v>
      </c>
      <c r="X597" t="s">
        <v>5754</v>
      </c>
      <c r="Y597">
        <v>3699</v>
      </c>
      <c r="Z597" t="s">
        <v>121</v>
      </c>
      <c r="AA597" t="s">
        <v>4785</v>
      </c>
      <c r="AB597">
        <v>33085</v>
      </c>
      <c r="AC597" t="s">
        <v>146</v>
      </c>
      <c r="AD597" t="s">
        <v>4690</v>
      </c>
      <c r="AE597" t="s">
        <v>107</v>
      </c>
      <c r="AF597" t="s">
        <v>107</v>
      </c>
      <c r="AI597" s="1"/>
      <c r="AJ597" t="s">
        <v>72</v>
      </c>
      <c r="AK597" t="s">
        <v>4691</v>
      </c>
      <c r="AL597">
        <v>40484</v>
      </c>
      <c r="AN597" t="b">
        <v>1</v>
      </c>
      <c r="AQ597" t="s">
        <v>195</v>
      </c>
      <c r="AR597" t="s">
        <v>150</v>
      </c>
      <c r="BB597" s="7" t="s">
        <v>7639</v>
      </c>
      <c r="BC597" s="7" t="s">
        <v>836</v>
      </c>
      <c r="BE597" s="7">
        <v>985845011</v>
      </c>
      <c r="BO597" t="s">
        <v>8474</v>
      </c>
      <c r="BP597">
        <v>18814</v>
      </c>
      <c r="BQ597">
        <v>650</v>
      </c>
      <c r="BR597">
        <v>13129</v>
      </c>
      <c r="BU597" t="s">
        <v>7643</v>
      </c>
      <c r="BV597" t="s">
        <v>4695</v>
      </c>
      <c r="BX597">
        <v>43839.612754629627</v>
      </c>
    </row>
    <row r="598" spans="1:76" x14ac:dyDescent="0.25">
      <c r="A598" t="s">
        <v>8475</v>
      </c>
      <c r="B598" t="s">
        <v>498</v>
      </c>
      <c r="C598" t="s">
        <v>46</v>
      </c>
      <c r="D598">
        <v>39080</v>
      </c>
      <c r="E598" s="1"/>
      <c r="H598" t="s">
        <v>47</v>
      </c>
      <c r="I598">
        <v>39080</v>
      </c>
      <c r="J598">
        <v>2010</v>
      </c>
      <c r="K598" t="s">
        <v>85</v>
      </c>
      <c r="L598" t="s">
        <v>6980</v>
      </c>
      <c r="N598" t="s">
        <v>2703</v>
      </c>
      <c r="O598" t="s">
        <v>215</v>
      </c>
      <c r="P598" t="s">
        <v>68</v>
      </c>
      <c r="R598" t="s">
        <v>8476</v>
      </c>
      <c r="T598" t="s">
        <v>6981</v>
      </c>
      <c r="V598" t="s">
        <v>90</v>
      </c>
      <c r="W598">
        <v>12</v>
      </c>
      <c r="X598" t="s">
        <v>501</v>
      </c>
      <c r="Y598">
        <v>4762</v>
      </c>
      <c r="Z598" t="s">
        <v>68</v>
      </c>
      <c r="AA598" t="s">
        <v>57</v>
      </c>
      <c r="AC598" t="s">
        <v>146</v>
      </c>
      <c r="AD598" t="s">
        <v>4690</v>
      </c>
      <c r="AE598" t="s">
        <v>107</v>
      </c>
      <c r="AF598" t="s">
        <v>107</v>
      </c>
      <c r="AI598" s="1"/>
      <c r="AJ598" t="s">
        <v>72</v>
      </c>
      <c r="AK598" t="s">
        <v>4691</v>
      </c>
      <c r="AL598">
        <v>40484</v>
      </c>
      <c r="AN598" t="b">
        <v>1</v>
      </c>
      <c r="AQ598" t="s">
        <v>60</v>
      </c>
      <c r="AR598" t="s">
        <v>61</v>
      </c>
      <c r="AS598" t="s">
        <v>62</v>
      </c>
      <c r="BB598" s="7" t="s">
        <v>2703</v>
      </c>
      <c r="BC598" s="7" t="s">
        <v>215</v>
      </c>
      <c r="BE598" s="7" t="s">
        <v>8476</v>
      </c>
      <c r="BG598" s="7">
        <v>133579.1</v>
      </c>
      <c r="BH598" s="7">
        <v>22410.69</v>
      </c>
      <c r="BI598">
        <v>140378.09</v>
      </c>
      <c r="BJ598">
        <v>0</v>
      </c>
      <c r="BK598">
        <v>0</v>
      </c>
      <c r="BL598">
        <v>1250</v>
      </c>
      <c r="BO598" t="s">
        <v>8477</v>
      </c>
      <c r="BP598">
        <v>10249</v>
      </c>
      <c r="BQ598">
        <v>512</v>
      </c>
      <c r="BR598">
        <v>13555</v>
      </c>
      <c r="BS598">
        <v>12452</v>
      </c>
      <c r="BT598">
        <v>33</v>
      </c>
      <c r="BU598" t="s">
        <v>5009</v>
      </c>
      <c r="BV598" t="s">
        <v>4695</v>
      </c>
      <c r="BX598">
        <v>44149.307743055557</v>
      </c>
    </row>
    <row r="599" spans="1:76" x14ac:dyDescent="0.25">
      <c r="A599" t="s">
        <v>8478</v>
      </c>
      <c r="B599" t="s">
        <v>6292</v>
      </c>
      <c r="C599" t="s">
        <v>46</v>
      </c>
      <c r="D599">
        <v>40279</v>
      </c>
      <c r="E599" s="1"/>
      <c r="H599" t="s">
        <v>47</v>
      </c>
      <c r="I599">
        <v>40279</v>
      </c>
      <c r="J599">
        <v>2010</v>
      </c>
      <c r="K599" t="s">
        <v>85</v>
      </c>
      <c r="L599" t="s">
        <v>8479</v>
      </c>
      <c r="N599" t="s">
        <v>6298</v>
      </c>
      <c r="O599" t="s">
        <v>1057</v>
      </c>
      <c r="P599" t="s">
        <v>1058</v>
      </c>
      <c r="R599">
        <v>98648</v>
      </c>
      <c r="S599" t="s">
        <v>8480</v>
      </c>
      <c r="T599" t="s">
        <v>8481</v>
      </c>
      <c r="V599" t="s">
        <v>5331</v>
      </c>
      <c r="W599">
        <v>26</v>
      </c>
      <c r="X599" t="s">
        <v>6297</v>
      </c>
      <c r="Y599">
        <v>4093</v>
      </c>
      <c r="Z599" t="s">
        <v>1058</v>
      </c>
      <c r="AA599" t="s">
        <v>4785</v>
      </c>
      <c r="AB599">
        <v>6691</v>
      </c>
      <c r="AC599" t="s">
        <v>146</v>
      </c>
      <c r="AD599" t="s">
        <v>4690</v>
      </c>
      <c r="AE599" t="s">
        <v>107</v>
      </c>
      <c r="AF599" t="s">
        <v>107</v>
      </c>
      <c r="AI599" s="1"/>
      <c r="AJ599" t="s">
        <v>72</v>
      </c>
      <c r="AK599" t="s">
        <v>4691</v>
      </c>
      <c r="AL599">
        <v>40484</v>
      </c>
      <c r="AN599" t="b">
        <v>1</v>
      </c>
      <c r="AQ599" t="s">
        <v>60</v>
      </c>
      <c r="AR599" t="s">
        <v>61</v>
      </c>
      <c r="BB599" s="7" t="s">
        <v>6298</v>
      </c>
      <c r="BC599" s="7" t="s">
        <v>1057</v>
      </c>
      <c r="BE599" s="7">
        <v>98648</v>
      </c>
      <c r="BG599" s="7">
        <v>17414.650000000001</v>
      </c>
      <c r="BH599" s="7">
        <v>0</v>
      </c>
      <c r="BI599">
        <v>17089.61</v>
      </c>
      <c r="BJ599">
        <v>0</v>
      </c>
      <c r="BK599">
        <v>0</v>
      </c>
      <c r="BL599">
        <v>0</v>
      </c>
      <c r="BO599" t="s">
        <v>8482</v>
      </c>
      <c r="BP599">
        <v>10246</v>
      </c>
      <c r="BQ599">
        <v>687</v>
      </c>
      <c r="BR599">
        <v>13553</v>
      </c>
      <c r="BS599">
        <v>12465</v>
      </c>
      <c r="BU599" t="s">
        <v>6301</v>
      </c>
      <c r="BV599" t="s">
        <v>4695</v>
      </c>
      <c r="BX599">
        <v>44149.308287037034</v>
      </c>
    </row>
    <row r="600" spans="1:76" x14ac:dyDescent="0.25">
      <c r="A600" t="s">
        <v>8483</v>
      </c>
      <c r="B600" t="s">
        <v>679</v>
      </c>
      <c r="C600" t="s">
        <v>46</v>
      </c>
      <c r="D600">
        <v>39829</v>
      </c>
      <c r="E600" s="1"/>
      <c r="H600" t="s">
        <v>47</v>
      </c>
      <c r="I600">
        <v>39829</v>
      </c>
      <c r="J600">
        <v>2010</v>
      </c>
      <c r="K600" t="s">
        <v>85</v>
      </c>
      <c r="L600" t="s">
        <v>8484</v>
      </c>
      <c r="N600" t="s">
        <v>680</v>
      </c>
      <c r="O600" t="s">
        <v>101</v>
      </c>
      <c r="P600" t="s">
        <v>68</v>
      </c>
      <c r="R600">
        <v>981153925</v>
      </c>
      <c r="S600" t="s">
        <v>681</v>
      </c>
      <c r="T600" t="s">
        <v>8485</v>
      </c>
      <c r="V600" t="s">
        <v>54</v>
      </c>
      <c r="W600">
        <v>13</v>
      </c>
      <c r="X600" t="s">
        <v>469</v>
      </c>
      <c r="Y600">
        <v>4870</v>
      </c>
      <c r="Z600" t="s">
        <v>68</v>
      </c>
      <c r="AA600" t="s">
        <v>57</v>
      </c>
      <c r="AC600" t="s">
        <v>146</v>
      </c>
      <c r="AD600" t="s">
        <v>4690</v>
      </c>
      <c r="AE600" t="s">
        <v>107</v>
      </c>
      <c r="AF600" t="s">
        <v>107</v>
      </c>
      <c r="AI600" s="1"/>
      <c r="AJ600" t="s">
        <v>72</v>
      </c>
      <c r="AK600" t="s">
        <v>4691</v>
      </c>
      <c r="AL600">
        <v>40484</v>
      </c>
      <c r="AN600" t="b">
        <v>1</v>
      </c>
      <c r="AQ600" t="s">
        <v>60</v>
      </c>
      <c r="AR600" t="s">
        <v>61</v>
      </c>
      <c r="AS600" t="s">
        <v>62</v>
      </c>
      <c r="BB600" s="7" t="s">
        <v>680</v>
      </c>
      <c r="BC600" s="7" t="s">
        <v>101</v>
      </c>
      <c r="BE600" s="7">
        <v>981153925</v>
      </c>
      <c r="BG600" s="7">
        <v>50995.6</v>
      </c>
      <c r="BH600" s="7">
        <v>2935.23</v>
      </c>
      <c r="BI600">
        <v>53919.83</v>
      </c>
      <c r="BJ600">
        <v>0</v>
      </c>
      <c r="BK600">
        <v>0</v>
      </c>
      <c r="BL600">
        <v>0</v>
      </c>
      <c r="BO600" t="s">
        <v>8486</v>
      </c>
      <c r="BP600">
        <v>10285</v>
      </c>
      <c r="BQ600">
        <v>7923</v>
      </c>
      <c r="BR600">
        <v>13551</v>
      </c>
      <c r="BS600">
        <v>12460</v>
      </c>
      <c r="BT600">
        <v>46</v>
      </c>
      <c r="BU600" t="s">
        <v>8487</v>
      </c>
      <c r="BV600" t="s">
        <v>4695</v>
      </c>
      <c r="BX600">
        <v>44149.308055555557</v>
      </c>
    </row>
    <row r="601" spans="1:76" x14ac:dyDescent="0.25">
      <c r="A601" t="s">
        <v>8488</v>
      </c>
      <c r="B601" t="s">
        <v>8489</v>
      </c>
      <c r="C601" t="s">
        <v>46</v>
      </c>
      <c r="D601">
        <v>40335</v>
      </c>
      <c r="E601" s="1"/>
      <c r="I601">
        <v>40335</v>
      </c>
      <c r="J601">
        <v>2010</v>
      </c>
      <c r="K601" t="s">
        <v>85</v>
      </c>
      <c r="L601" t="s">
        <v>8490</v>
      </c>
      <c r="N601" t="s">
        <v>8491</v>
      </c>
      <c r="O601" t="s">
        <v>557</v>
      </c>
      <c r="P601" t="s">
        <v>668</v>
      </c>
      <c r="R601">
        <v>99301</v>
      </c>
      <c r="S601" t="s">
        <v>8492</v>
      </c>
      <c r="T601" t="s">
        <v>8493</v>
      </c>
      <c r="V601" t="s">
        <v>5424</v>
      </c>
      <c r="W601">
        <v>22</v>
      </c>
      <c r="X601" t="s">
        <v>6144</v>
      </c>
      <c r="Y601">
        <v>3306</v>
      </c>
      <c r="Z601" t="s">
        <v>668</v>
      </c>
      <c r="AA601" t="s">
        <v>4785</v>
      </c>
      <c r="AB601">
        <v>24027</v>
      </c>
      <c r="AC601" t="s">
        <v>146</v>
      </c>
      <c r="AD601" t="s">
        <v>4690</v>
      </c>
      <c r="AE601" t="s">
        <v>107</v>
      </c>
      <c r="AF601" t="s">
        <v>107</v>
      </c>
      <c r="AI601" s="1"/>
      <c r="AJ601" t="s">
        <v>72</v>
      </c>
      <c r="AK601" t="s">
        <v>4691</v>
      </c>
      <c r="AL601">
        <v>40484</v>
      </c>
      <c r="AN601" t="b">
        <v>1</v>
      </c>
      <c r="AQ601" t="s">
        <v>195</v>
      </c>
      <c r="AR601" t="s">
        <v>150</v>
      </c>
      <c r="BB601" s="7" t="s">
        <v>8491</v>
      </c>
      <c r="BC601" s="7" t="s">
        <v>557</v>
      </c>
      <c r="BE601" s="7">
        <v>99301</v>
      </c>
      <c r="BO601" t="s">
        <v>8494</v>
      </c>
      <c r="BP601">
        <v>10319</v>
      </c>
      <c r="BQ601">
        <v>603</v>
      </c>
      <c r="BR601">
        <v>13550</v>
      </c>
      <c r="BU601" t="s">
        <v>8495</v>
      </c>
      <c r="BV601" t="s">
        <v>4695</v>
      </c>
      <c r="BX601">
        <v>43598.059016203704</v>
      </c>
    </row>
    <row r="602" spans="1:76" x14ac:dyDescent="0.25">
      <c r="A602" t="s">
        <v>8496</v>
      </c>
      <c r="B602" t="s">
        <v>234</v>
      </c>
      <c r="C602" t="s">
        <v>46</v>
      </c>
      <c r="D602">
        <v>40016</v>
      </c>
      <c r="E602" s="1"/>
      <c r="H602" t="s">
        <v>47</v>
      </c>
      <c r="I602">
        <v>40016</v>
      </c>
      <c r="J602">
        <v>2010</v>
      </c>
      <c r="K602" t="s">
        <v>85</v>
      </c>
      <c r="L602" t="s">
        <v>8497</v>
      </c>
      <c r="N602" t="s">
        <v>235</v>
      </c>
      <c r="O602" t="s">
        <v>143</v>
      </c>
      <c r="P602" t="s">
        <v>115</v>
      </c>
      <c r="R602">
        <v>98444</v>
      </c>
      <c r="S602" t="s">
        <v>236</v>
      </c>
      <c r="T602" t="s">
        <v>6363</v>
      </c>
      <c r="V602" t="s">
        <v>54</v>
      </c>
      <c r="W602">
        <v>13</v>
      </c>
      <c r="X602" t="s">
        <v>237</v>
      </c>
      <c r="Y602">
        <v>4835</v>
      </c>
      <c r="Z602" t="s">
        <v>115</v>
      </c>
      <c r="AA602" t="s">
        <v>57</v>
      </c>
      <c r="AC602" t="s">
        <v>146</v>
      </c>
      <c r="AD602" t="s">
        <v>4690</v>
      </c>
      <c r="AE602" t="s">
        <v>107</v>
      </c>
      <c r="AF602" t="s">
        <v>107</v>
      </c>
      <c r="AI602" s="1"/>
      <c r="AJ602" t="s">
        <v>72</v>
      </c>
      <c r="AK602" t="s">
        <v>4691</v>
      </c>
      <c r="AL602">
        <v>40484</v>
      </c>
      <c r="AN602" t="b">
        <v>1</v>
      </c>
      <c r="AQ602" t="s">
        <v>60</v>
      </c>
      <c r="AR602" t="s">
        <v>61</v>
      </c>
      <c r="AS602" t="s">
        <v>62</v>
      </c>
      <c r="BB602" s="7" t="s">
        <v>235</v>
      </c>
      <c r="BC602" s="7" t="s">
        <v>143</v>
      </c>
      <c r="BE602" s="7">
        <v>98444</v>
      </c>
      <c r="BG602" s="7">
        <v>60790.74</v>
      </c>
      <c r="BH602" s="7">
        <v>666.1</v>
      </c>
      <c r="BI602">
        <v>60906.84</v>
      </c>
      <c r="BJ602">
        <v>0</v>
      </c>
      <c r="BK602">
        <v>0</v>
      </c>
      <c r="BL602">
        <v>0</v>
      </c>
      <c r="BO602" t="s">
        <v>8498</v>
      </c>
      <c r="BP602">
        <v>10392</v>
      </c>
      <c r="BQ602">
        <v>43</v>
      </c>
      <c r="BR602">
        <v>13547</v>
      </c>
      <c r="BS602">
        <v>12476</v>
      </c>
      <c r="BT602">
        <v>29</v>
      </c>
      <c r="BU602" t="s">
        <v>6366</v>
      </c>
      <c r="BV602" t="s">
        <v>4695</v>
      </c>
      <c r="BX602">
        <v>44149.308761574073</v>
      </c>
    </row>
    <row r="603" spans="1:76" x14ac:dyDescent="0.25">
      <c r="A603" t="s">
        <v>8499</v>
      </c>
      <c r="B603" t="s">
        <v>3283</v>
      </c>
      <c r="C603" t="s">
        <v>46</v>
      </c>
      <c r="D603">
        <v>40007</v>
      </c>
      <c r="E603" s="1"/>
      <c r="H603" t="s">
        <v>47</v>
      </c>
      <c r="I603">
        <v>40007</v>
      </c>
      <c r="J603">
        <v>2010</v>
      </c>
      <c r="K603" t="s">
        <v>85</v>
      </c>
      <c r="L603" t="s">
        <v>3284</v>
      </c>
      <c r="N603" t="s">
        <v>3285</v>
      </c>
      <c r="O603" t="s">
        <v>101</v>
      </c>
      <c r="P603" t="s">
        <v>68</v>
      </c>
      <c r="R603">
        <v>981447013</v>
      </c>
      <c r="S603" t="s">
        <v>3286</v>
      </c>
      <c r="T603" t="s">
        <v>8500</v>
      </c>
      <c r="V603" t="s">
        <v>90</v>
      </c>
      <c r="W603">
        <v>12</v>
      </c>
      <c r="X603" t="s">
        <v>258</v>
      </c>
      <c r="Y603">
        <v>4766</v>
      </c>
      <c r="Z603" t="s">
        <v>68</v>
      </c>
      <c r="AA603" t="s">
        <v>57</v>
      </c>
      <c r="AC603" t="s">
        <v>146</v>
      </c>
      <c r="AD603" t="s">
        <v>4690</v>
      </c>
      <c r="AE603" t="s">
        <v>107</v>
      </c>
      <c r="AF603" t="s">
        <v>107</v>
      </c>
      <c r="AI603" s="1"/>
      <c r="AJ603" t="s">
        <v>72</v>
      </c>
      <c r="AK603" t="s">
        <v>4691</v>
      </c>
      <c r="AL603">
        <v>40484</v>
      </c>
      <c r="AN603" t="b">
        <v>1</v>
      </c>
      <c r="AQ603" t="s">
        <v>60</v>
      </c>
      <c r="AR603" t="s">
        <v>61</v>
      </c>
      <c r="AS603" t="s">
        <v>62</v>
      </c>
      <c r="BB603" s="7" t="s">
        <v>3285</v>
      </c>
      <c r="BC603" s="7" t="s">
        <v>101</v>
      </c>
      <c r="BE603" s="7">
        <v>981447013</v>
      </c>
      <c r="BG603" s="7">
        <v>75568.34</v>
      </c>
      <c r="BH603" s="7">
        <v>6833.57</v>
      </c>
      <c r="BI603">
        <v>50042.2</v>
      </c>
      <c r="BJ603">
        <v>0</v>
      </c>
      <c r="BK603">
        <v>0</v>
      </c>
      <c r="BL603">
        <v>0</v>
      </c>
      <c r="BO603" t="s">
        <v>8501</v>
      </c>
      <c r="BP603">
        <v>10576</v>
      </c>
      <c r="BQ603">
        <v>5930</v>
      </c>
      <c r="BR603">
        <v>13541</v>
      </c>
      <c r="BS603">
        <v>12483</v>
      </c>
      <c r="BT603">
        <v>37</v>
      </c>
      <c r="BU603" t="s">
        <v>8502</v>
      </c>
      <c r="BV603" t="s">
        <v>4695</v>
      </c>
      <c r="BX603">
        <v>44149.308969907404</v>
      </c>
    </row>
    <row r="604" spans="1:76" x14ac:dyDescent="0.25">
      <c r="A604" t="s">
        <v>8503</v>
      </c>
      <c r="B604" t="s">
        <v>2458</v>
      </c>
      <c r="C604" t="s">
        <v>46</v>
      </c>
      <c r="D604">
        <v>40209</v>
      </c>
      <c r="E604" s="1"/>
      <c r="H604" t="s">
        <v>599</v>
      </c>
      <c r="I604">
        <v>40209</v>
      </c>
      <c r="J604">
        <v>2010</v>
      </c>
      <c r="K604" t="s">
        <v>77</v>
      </c>
      <c r="L604" t="s">
        <v>2459</v>
      </c>
      <c r="N604" t="s">
        <v>2460</v>
      </c>
      <c r="O604" t="s">
        <v>162</v>
      </c>
      <c r="P604" t="s">
        <v>68</v>
      </c>
      <c r="R604">
        <v>980219319</v>
      </c>
      <c r="T604" t="s">
        <v>8504</v>
      </c>
      <c r="V604" t="s">
        <v>54</v>
      </c>
      <c r="W604">
        <v>13</v>
      </c>
      <c r="X604" t="s">
        <v>164</v>
      </c>
      <c r="Y604">
        <v>4779</v>
      </c>
      <c r="Z604" t="s">
        <v>68</v>
      </c>
      <c r="AA604" t="s">
        <v>57</v>
      </c>
      <c r="AC604" t="s">
        <v>146</v>
      </c>
      <c r="AD604" t="s">
        <v>4690</v>
      </c>
      <c r="AE604" t="s">
        <v>107</v>
      </c>
      <c r="AF604" t="s">
        <v>107</v>
      </c>
      <c r="AI604" s="1"/>
      <c r="AJ604" t="s">
        <v>72</v>
      </c>
      <c r="AK604" t="s">
        <v>4691</v>
      </c>
      <c r="AL604">
        <v>40484</v>
      </c>
      <c r="AN604" t="b">
        <v>1</v>
      </c>
      <c r="AQ604" t="s">
        <v>73</v>
      </c>
      <c r="BB604" s="7" t="s">
        <v>2460</v>
      </c>
      <c r="BC604" s="7" t="s">
        <v>162</v>
      </c>
      <c r="BE604" s="7">
        <v>980219319</v>
      </c>
      <c r="BG604" s="7">
        <v>8429.9599999999991</v>
      </c>
      <c r="BH604" s="7">
        <v>0</v>
      </c>
      <c r="BI604">
        <v>12290.22</v>
      </c>
      <c r="BJ604">
        <v>0</v>
      </c>
      <c r="BK604">
        <v>0</v>
      </c>
      <c r="BL604">
        <v>0</v>
      </c>
      <c r="BO604" t="s">
        <v>8505</v>
      </c>
      <c r="BP604">
        <v>10815</v>
      </c>
      <c r="BQ604">
        <v>2701</v>
      </c>
      <c r="BR604">
        <v>13527</v>
      </c>
      <c r="BS604">
        <v>12490</v>
      </c>
      <c r="BT604">
        <v>1</v>
      </c>
      <c r="BU604" t="s">
        <v>5938</v>
      </c>
      <c r="BV604" t="s">
        <v>4695</v>
      </c>
      <c r="BX604">
        <v>44149.309317129628</v>
      </c>
    </row>
    <row r="605" spans="1:76" x14ac:dyDescent="0.25">
      <c r="A605" t="s">
        <v>8506</v>
      </c>
      <c r="B605" t="s">
        <v>8507</v>
      </c>
      <c r="C605" t="s">
        <v>46</v>
      </c>
      <c r="D605">
        <v>40364</v>
      </c>
      <c r="E605" s="1"/>
      <c r="I605">
        <v>40364</v>
      </c>
      <c r="J605">
        <v>2010</v>
      </c>
      <c r="K605" t="s">
        <v>85</v>
      </c>
      <c r="L605" t="s">
        <v>8508</v>
      </c>
      <c r="N605" t="s">
        <v>8509</v>
      </c>
      <c r="O605" t="s">
        <v>4629</v>
      </c>
      <c r="P605" t="s">
        <v>4630</v>
      </c>
      <c r="R605">
        <v>99403</v>
      </c>
      <c r="S605" t="s">
        <v>8510</v>
      </c>
      <c r="T605" t="s">
        <v>8511</v>
      </c>
      <c r="V605" t="s">
        <v>4807</v>
      </c>
      <c r="W605">
        <v>23</v>
      </c>
      <c r="X605" t="s">
        <v>8158</v>
      </c>
      <c r="Y605">
        <v>3029</v>
      </c>
      <c r="Z605" t="s">
        <v>4630</v>
      </c>
      <c r="AA605" t="s">
        <v>4785</v>
      </c>
      <c r="AB605">
        <v>12024</v>
      </c>
      <c r="AC605" t="s">
        <v>146</v>
      </c>
      <c r="AD605" t="s">
        <v>4690</v>
      </c>
      <c r="AE605" t="s">
        <v>107</v>
      </c>
      <c r="AF605" t="s">
        <v>107</v>
      </c>
      <c r="AI605" s="1"/>
      <c r="AJ605" t="s">
        <v>72</v>
      </c>
      <c r="AK605" t="s">
        <v>4691</v>
      </c>
      <c r="AL605">
        <v>40484</v>
      </c>
      <c r="AN605" t="b">
        <v>1</v>
      </c>
      <c r="AQ605" t="s">
        <v>60</v>
      </c>
      <c r="AR605" t="s">
        <v>99</v>
      </c>
      <c r="BB605" s="7" t="s">
        <v>8509</v>
      </c>
      <c r="BC605" s="7" t="s">
        <v>4629</v>
      </c>
      <c r="BE605" s="7">
        <v>99403</v>
      </c>
      <c r="BO605" t="s">
        <v>8512</v>
      </c>
      <c r="BP605">
        <v>10994</v>
      </c>
      <c r="BQ605">
        <v>9168</v>
      </c>
      <c r="BR605">
        <v>13519</v>
      </c>
      <c r="BU605" t="s">
        <v>8513</v>
      </c>
      <c r="BV605" t="s">
        <v>4695</v>
      </c>
      <c r="BX605">
        <v>43598.058831018519</v>
      </c>
    </row>
    <row r="606" spans="1:76" x14ac:dyDescent="0.25">
      <c r="A606" t="s">
        <v>8514</v>
      </c>
      <c r="B606" t="s">
        <v>8515</v>
      </c>
      <c r="C606" t="s">
        <v>46</v>
      </c>
      <c r="D606">
        <v>40188</v>
      </c>
      <c r="E606" s="1"/>
      <c r="H606" t="s">
        <v>47</v>
      </c>
      <c r="I606">
        <v>40188</v>
      </c>
      <c r="J606">
        <v>2010</v>
      </c>
      <c r="K606" t="s">
        <v>85</v>
      </c>
      <c r="L606" t="s">
        <v>8516</v>
      </c>
      <c r="N606" t="s">
        <v>8517</v>
      </c>
      <c r="O606" t="s">
        <v>225</v>
      </c>
      <c r="P606" t="s">
        <v>226</v>
      </c>
      <c r="R606">
        <v>98666</v>
      </c>
      <c r="S606" t="s">
        <v>8518</v>
      </c>
      <c r="T606" t="s">
        <v>8519</v>
      </c>
      <c r="V606" t="s">
        <v>5571</v>
      </c>
      <c r="W606">
        <v>28</v>
      </c>
      <c r="X606" t="s">
        <v>6013</v>
      </c>
      <c r="Y606">
        <v>3147</v>
      </c>
      <c r="Z606" t="s">
        <v>226</v>
      </c>
      <c r="AA606" t="s">
        <v>4785</v>
      </c>
      <c r="AB606">
        <v>215626</v>
      </c>
      <c r="AC606" t="s">
        <v>146</v>
      </c>
      <c r="AD606" t="s">
        <v>4690</v>
      </c>
      <c r="AE606" t="s">
        <v>107</v>
      </c>
      <c r="AF606" t="s">
        <v>107</v>
      </c>
      <c r="AI606" s="1"/>
      <c r="AJ606" t="s">
        <v>72</v>
      </c>
      <c r="AK606" t="s">
        <v>4691</v>
      </c>
      <c r="AL606">
        <v>40484</v>
      </c>
      <c r="AN606" t="b">
        <v>1</v>
      </c>
      <c r="AQ606" t="s">
        <v>60</v>
      </c>
      <c r="AR606" t="s">
        <v>99</v>
      </c>
      <c r="BB606" s="7" t="s">
        <v>8517</v>
      </c>
      <c r="BC606" s="7" t="s">
        <v>225</v>
      </c>
      <c r="BE606" s="7">
        <v>98666</v>
      </c>
      <c r="BG606" s="7">
        <v>17035.96</v>
      </c>
      <c r="BH606" s="7">
        <v>763.13</v>
      </c>
      <c r="BI606">
        <v>22356.33</v>
      </c>
      <c r="BJ606">
        <v>4500</v>
      </c>
      <c r="BK606">
        <v>0</v>
      </c>
      <c r="BL606">
        <v>0</v>
      </c>
      <c r="BO606" t="s">
        <v>8520</v>
      </c>
      <c r="BP606">
        <v>11049</v>
      </c>
      <c r="BQ606">
        <v>1750</v>
      </c>
      <c r="BR606">
        <v>13513</v>
      </c>
      <c r="BS606">
        <v>12508</v>
      </c>
      <c r="BU606" t="s">
        <v>8521</v>
      </c>
      <c r="BV606" t="s">
        <v>4695</v>
      </c>
      <c r="BX606">
        <v>44149.309942129628</v>
      </c>
    </row>
    <row r="607" spans="1:76" x14ac:dyDescent="0.25">
      <c r="A607" t="s">
        <v>8522</v>
      </c>
      <c r="B607" t="s">
        <v>5521</v>
      </c>
      <c r="C607" t="s">
        <v>46</v>
      </c>
      <c r="D607">
        <v>40343</v>
      </c>
      <c r="E607" s="1"/>
      <c r="I607">
        <v>40343</v>
      </c>
      <c r="J607">
        <v>2010</v>
      </c>
      <c r="K607" t="s">
        <v>85</v>
      </c>
      <c r="L607" t="s">
        <v>8523</v>
      </c>
      <c r="N607" t="s">
        <v>5523</v>
      </c>
      <c r="O607" t="s">
        <v>561</v>
      </c>
      <c r="P607" t="s">
        <v>562</v>
      </c>
      <c r="R607">
        <v>98586</v>
      </c>
      <c r="S607" t="s">
        <v>8524</v>
      </c>
      <c r="T607" t="s">
        <v>5524</v>
      </c>
      <c r="V607" t="s">
        <v>5424</v>
      </c>
      <c r="W607">
        <v>22</v>
      </c>
      <c r="X607" t="s">
        <v>5526</v>
      </c>
      <c r="Y607">
        <v>3841</v>
      </c>
      <c r="Z607" t="s">
        <v>562</v>
      </c>
      <c r="AA607" t="s">
        <v>4785</v>
      </c>
      <c r="AB607">
        <v>13002</v>
      </c>
      <c r="AC607" t="s">
        <v>146</v>
      </c>
      <c r="AD607" t="s">
        <v>4690</v>
      </c>
      <c r="AE607" t="s">
        <v>107</v>
      </c>
      <c r="AF607" t="s">
        <v>107</v>
      </c>
      <c r="AI607" s="1"/>
      <c r="AJ607" t="s">
        <v>72</v>
      </c>
      <c r="AK607" t="s">
        <v>4691</v>
      </c>
      <c r="AL607">
        <v>40484</v>
      </c>
      <c r="AN607" t="b">
        <v>1</v>
      </c>
      <c r="AQ607" t="s">
        <v>195</v>
      </c>
      <c r="AR607" t="s">
        <v>150</v>
      </c>
      <c r="BB607" s="7" t="s">
        <v>5523</v>
      </c>
      <c r="BC607" s="7" t="s">
        <v>561</v>
      </c>
      <c r="BE607" s="7">
        <v>98586</v>
      </c>
      <c r="BO607" t="s">
        <v>8525</v>
      </c>
      <c r="BP607">
        <v>11154</v>
      </c>
      <c r="BQ607">
        <v>137</v>
      </c>
      <c r="BR607">
        <v>13509</v>
      </c>
      <c r="BU607" t="s">
        <v>8526</v>
      </c>
      <c r="BV607" t="s">
        <v>4695</v>
      </c>
      <c r="BX607">
        <v>43598.05877314815</v>
      </c>
    </row>
    <row r="608" spans="1:76" x14ac:dyDescent="0.25">
      <c r="A608" t="s">
        <v>8527</v>
      </c>
      <c r="B608" t="s">
        <v>8528</v>
      </c>
      <c r="C608" t="s">
        <v>46</v>
      </c>
      <c r="D608">
        <v>40303</v>
      </c>
      <c r="E608" s="1"/>
      <c r="H608" t="s">
        <v>47</v>
      </c>
      <c r="I608">
        <v>40303</v>
      </c>
      <c r="J608">
        <v>2010</v>
      </c>
      <c r="K608" t="s">
        <v>85</v>
      </c>
      <c r="L608" t="s">
        <v>8529</v>
      </c>
      <c r="N608" t="s">
        <v>8103</v>
      </c>
      <c r="O608" t="s">
        <v>8530</v>
      </c>
      <c r="P608" t="s">
        <v>241</v>
      </c>
      <c r="R608">
        <v>989485601</v>
      </c>
      <c r="T608" t="s">
        <v>8531</v>
      </c>
      <c r="V608" t="s">
        <v>5331</v>
      </c>
      <c r="W608">
        <v>26</v>
      </c>
      <c r="X608" t="s">
        <v>8532</v>
      </c>
      <c r="Y608">
        <v>4418</v>
      </c>
      <c r="Z608" t="s">
        <v>241</v>
      </c>
      <c r="AA608" t="s">
        <v>4785</v>
      </c>
      <c r="AB608">
        <v>97079</v>
      </c>
      <c r="AC608" t="s">
        <v>146</v>
      </c>
      <c r="AD608" t="s">
        <v>4690</v>
      </c>
      <c r="AE608" t="s">
        <v>107</v>
      </c>
      <c r="AF608" t="s">
        <v>107</v>
      </c>
      <c r="AI608" s="1"/>
      <c r="AJ608" t="s">
        <v>72</v>
      </c>
      <c r="AK608" t="s">
        <v>4691</v>
      </c>
      <c r="AL608">
        <v>40484</v>
      </c>
      <c r="AN608" t="b">
        <v>1</v>
      </c>
      <c r="AQ608" t="s">
        <v>60</v>
      </c>
      <c r="AR608" t="s">
        <v>99</v>
      </c>
      <c r="BB608" s="7" t="s">
        <v>8103</v>
      </c>
      <c r="BC608" s="7" t="s">
        <v>8530</v>
      </c>
      <c r="BE608" s="7">
        <v>989485601</v>
      </c>
      <c r="BG608" s="7">
        <v>2744.13</v>
      </c>
      <c r="BH608" s="7">
        <v>0</v>
      </c>
      <c r="BI608">
        <v>2744.13</v>
      </c>
      <c r="BJ608">
        <v>0</v>
      </c>
      <c r="BK608">
        <v>0</v>
      </c>
      <c r="BL608">
        <v>0</v>
      </c>
      <c r="BO608" t="s">
        <v>8533</v>
      </c>
      <c r="BP608">
        <v>11242</v>
      </c>
      <c r="BQ608">
        <v>9163</v>
      </c>
      <c r="BR608">
        <v>13507</v>
      </c>
      <c r="BS608">
        <v>12512</v>
      </c>
      <c r="BU608" t="s">
        <v>8534</v>
      </c>
      <c r="BV608" t="s">
        <v>4695</v>
      </c>
      <c r="BX608">
        <v>44149.310046296298</v>
      </c>
    </row>
    <row r="609" spans="1:76" x14ac:dyDescent="0.25">
      <c r="A609" t="s">
        <v>8535</v>
      </c>
      <c r="B609" t="s">
        <v>308</v>
      </c>
      <c r="C609" t="s">
        <v>46</v>
      </c>
      <c r="D609">
        <v>40293</v>
      </c>
      <c r="E609" s="1"/>
      <c r="H609" t="s">
        <v>47</v>
      </c>
      <c r="I609">
        <v>40293</v>
      </c>
      <c r="J609">
        <v>2010</v>
      </c>
      <c r="K609" t="s">
        <v>85</v>
      </c>
      <c r="L609" t="s">
        <v>309</v>
      </c>
      <c r="N609" t="s">
        <v>310</v>
      </c>
      <c r="O609" t="s">
        <v>311</v>
      </c>
      <c r="P609" t="s">
        <v>68</v>
      </c>
      <c r="R609">
        <v>98385</v>
      </c>
      <c r="S609" t="s">
        <v>312</v>
      </c>
      <c r="T609" t="s">
        <v>8536</v>
      </c>
      <c r="V609" t="s">
        <v>54</v>
      </c>
      <c r="W609">
        <v>13</v>
      </c>
      <c r="X609" t="s">
        <v>306</v>
      </c>
      <c r="Y609">
        <v>4839</v>
      </c>
      <c r="Z609" t="s">
        <v>68</v>
      </c>
      <c r="AA609" t="s">
        <v>57</v>
      </c>
      <c r="AC609" t="s">
        <v>146</v>
      </c>
      <c r="AD609" t="s">
        <v>4690</v>
      </c>
      <c r="AE609" t="s">
        <v>107</v>
      </c>
      <c r="AF609" t="s">
        <v>107</v>
      </c>
      <c r="AI609" s="1"/>
      <c r="AJ609" t="s">
        <v>72</v>
      </c>
      <c r="AK609" t="s">
        <v>4691</v>
      </c>
      <c r="AL609">
        <v>40484</v>
      </c>
      <c r="AN609" t="b">
        <v>1</v>
      </c>
      <c r="AQ609" t="s">
        <v>177</v>
      </c>
      <c r="BB609" s="7" t="s">
        <v>310</v>
      </c>
      <c r="BC609" s="7" t="s">
        <v>311</v>
      </c>
      <c r="BE609" s="7">
        <v>98385</v>
      </c>
      <c r="BG609" s="7">
        <v>18852.79</v>
      </c>
      <c r="BH609" s="7">
        <v>0</v>
      </c>
      <c r="BI609">
        <v>20820.23</v>
      </c>
      <c r="BJ609">
        <v>-421.06</v>
      </c>
      <c r="BK609">
        <v>0</v>
      </c>
      <c r="BL609">
        <v>0</v>
      </c>
      <c r="BO609" t="s">
        <v>8537</v>
      </c>
      <c r="BP609">
        <v>11292</v>
      </c>
      <c r="BQ609">
        <v>9161</v>
      </c>
      <c r="BR609">
        <v>13504</v>
      </c>
      <c r="BS609">
        <v>12515</v>
      </c>
      <c r="BT609">
        <v>31</v>
      </c>
      <c r="BU609" t="s">
        <v>5333</v>
      </c>
      <c r="BV609" t="s">
        <v>4695</v>
      </c>
      <c r="BX609">
        <v>44149.310104166667</v>
      </c>
    </row>
    <row r="610" spans="1:76" x14ac:dyDescent="0.25">
      <c r="A610" t="s">
        <v>8538</v>
      </c>
      <c r="B610" t="s">
        <v>8539</v>
      </c>
      <c r="C610" t="s">
        <v>46</v>
      </c>
      <c r="D610">
        <v>40349</v>
      </c>
      <c r="E610" s="1"/>
      <c r="H610" t="s">
        <v>47</v>
      </c>
      <c r="I610">
        <v>40349</v>
      </c>
      <c r="J610">
        <v>2010</v>
      </c>
      <c r="K610" t="s">
        <v>85</v>
      </c>
      <c r="L610" t="s">
        <v>8540</v>
      </c>
      <c r="N610" t="s">
        <v>8541</v>
      </c>
      <c r="O610" t="s">
        <v>557</v>
      </c>
      <c r="P610" t="s">
        <v>668</v>
      </c>
      <c r="R610">
        <v>99301</v>
      </c>
      <c r="S610" t="s">
        <v>8542</v>
      </c>
      <c r="T610" t="s">
        <v>8543</v>
      </c>
      <c r="V610" t="s">
        <v>5396</v>
      </c>
      <c r="W610">
        <v>20</v>
      </c>
      <c r="X610" t="s">
        <v>6144</v>
      </c>
      <c r="Y610">
        <v>3306</v>
      </c>
      <c r="Z610" t="s">
        <v>668</v>
      </c>
      <c r="AA610" t="s">
        <v>4785</v>
      </c>
      <c r="AB610">
        <v>24027</v>
      </c>
      <c r="AC610" t="s">
        <v>146</v>
      </c>
      <c r="AD610" t="s">
        <v>4690</v>
      </c>
      <c r="AE610" t="s">
        <v>107</v>
      </c>
      <c r="AF610" t="s">
        <v>107</v>
      </c>
      <c r="AI610" s="1"/>
      <c r="AJ610" t="s">
        <v>72</v>
      </c>
      <c r="AK610" t="s">
        <v>4691</v>
      </c>
      <c r="AL610">
        <v>40484</v>
      </c>
      <c r="AN610" t="b">
        <v>1</v>
      </c>
      <c r="AQ610" t="s">
        <v>60</v>
      </c>
      <c r="AR610" t="s">
        <v>99</v>
      </c>
      <c r="BB610" s="7" t="s">
        <v>8541</v>
      </c>
      <c r="BC610" s="7" t="s">
        <v>557</v>
      </c>
      <c r="BE610" s="7">
        <v>99301</v>
      </c>
      <c r="BG610" s="7">
        <v>11660.25</v>
      </c>
      <c r="BH610" s="7">
        <v>0</v>
      </c>
      <c r="BI610">
        <v>18036.45</v>
      </c>
      <c r="BJ610">
        <v>11000</v>
      </c>
      <c r="BK610">
        <v>0</v>
      </c>
      <c r="BL610">
        <v>0</v>
      </c>
      <c r="BO610" t="s">
        <v>8544</v>
      </c>
      <c r="BP610">
        <v>11338</v>
      </c>
      <c r="BQ610">
        <v>9159</v>
      </c>
      <c r="BR610">
        <v>13502</v>
      </c>
      <c r="BS610">
        <v>12514</v>
      </c>
      <c r="BU610" t="s">
        <v>8545</v>
      </c>
      <c r="BV610" t="s">
        <v>4695</v>
      </c>
      <c r="BX610">
        <v>44149.310081018521</v>
      </c>
    </row>
    <row r="611" spans="1:76" x14ac:dyDescent="0.25">
      <c r="A611" t="s">
        <v>8546</v>
      </c>
      <c r="B611" t="s">
        <v>8547</v>
      </c>
      <c r="C611" t="s">
        <v>46</v>
      </c>
      <c r="D611">
        <v>40323</v>
      </c>
      <c r="E611" s="1"/>
      <c r="H611" t="s">
        <v>47</v>
      </c>
      <c r="I611">
        <v>40323</v>
      </c>
      <c r="J611">
        <v>2010</v>
      </c>
      <c r="K611" t="s">
        <v>85</v>
      </c>
      <c r="L611" t="s">
        <v>8548</v>
      </c>
      <c r="N611" t="s">
        <v>8549</v>
      </c>
      <c r="O611" t="s">
        <v>836</v>
      </c>
      <c r="P611" t="s">
        <v>121</v>
      </c>
      <c r="R611">
        <v>98584</v>
      </c>
      <c r="S611" t="s">
        <v>8550</v>
      </c>
      <c r="T611" t="s">
        <v>8551</v>
      </c>
      <c r="V611" t="s">
        <v>4807</v>
      </c>
      <c r="W611">
        <v>23</v>
      </c>
      <c r="X611" t="s">
        <v>5754</v>
      </c>
      <c r="Y611">
        <v>3699</v>
      </c>
      <c r="Z611" t="s">
        <v>121</v>
      </c>
      <c r="AA611" t="s">
        <v>4785</v>
      </c>
      <c r="AB611">
        <v>33085</v>
      </c>
      <c r="AC611" t="s">
        <v>146</v>
      </c>
      <c r="AD611" t="s">
        <v>4690</v>
      </c>
      <c r="AE611" t="s">
        <v>107</v>
      </c>
      <c r="AF611" t="s">
        <v>107</v>
      </c>
      <c r="AI611" s="1"/>
      <c r="AJ611" t="s">
        <v>72</v>
      </c>
      <c r="AK611" t="s">
        <v>4691</v>
      </c>
      <c r="AL611">
        <v>40484</v>
      </c>
      <c r="AN611" t="b">
        <v>1</v>
      </c>
      <c r="AQ611" t="s">
        <v>177</v>
      </c>
      <c r="BB611" s="7" t="s">
        <v>8549</v>
      </c>
      <c r="BC611" s="7" t="s">
        <v>836</v>
      </c>
      <c r="BE611" s="7">
        <v>98584</v>
      </c>
      <c r="BG611" s="7">
        <v>5499.64</v>
      </c>
      <c r="BH611" s="7">
        <v>0</v>
      </c>
      <c r="BI611">
        <v>4906.46</v>
      </c>
      <c r="BJ611">
        <v>-551.66</v>
      </c>
      <c r="BK611">
        <v>0</v>
      </c>
      <c r="BL611">
        <v>0</v>
      </c>
      <c r="BO611" t="s">
        <v>8552</v>
      </c>
      <c r="BP611">
        <v>11360</v>
      </c>
      <c r="BQ611">
        <v>9158</v>
      </c>
      <c r="BR611">
        <v>13501</v>
      </c>
      <c r="BS611">
        <v>12519</v>
      </c>
      <c r="BU611" t="s">
        <v>8553</v>
      </c>
      <c r="BV611" t="s">
        <v>4695</v>
      </c>
      <c r="BX611">
        <v>44149.310196759259</v>
      </c>
    </row>
    <row r="612" spans="1:76" x14ac:dyDescent="0.25">
      <c r="A612" t="s">
        <v>8554</v>
      </c>
      <c r="B612" t="s">
        <v>7796</v>
      </c>
      <c r="C612" t="s">
        <v>46</v>
      </c>
      <c r="D612">
        <v>39855</v>
      </c>
      <c r="E612" s="1"/>
      <c r="H612" t="s">
        <v>47</v>
      </c>
      <c r="I612">
        <v>39855</v>
      </c>
      <c r="J612">
        <v>2010</v>
      </c>
      <c r="K612" t="s">
        <v>85</v>
      </c>
      <c r="L612" t="s">
        <v>7797</v>
      </c>
      <c r="N612" t="s">
        <v>585</v>
      </c>
      <c r="O612" t="s">
        <v>143</v>
      </c>
      <c r="P612" t="s">
        <v>115</v>
      </c>
      <c r="R612">
        <v>98401</v>
      </c>
      <c r="S612" t="s">
        <v>7798</v>
      </c>
      <c r="T612" t="s">
        <v>7798</v>
      </c>
      <c r="V612" t="s">
        <v>5331</v>
      </c>
      <c r="W612">
        <v>26</v>
      </c>
      <c r="X612" t="s">
        <v>4784</v>
      </c>
      <c r="Y612">
        <v>3879</v>
      </c>
      <c r="Z612" t="s">
        <v>115</v>
      </c>
      <c r="AA612" t="s">
        <v>4785</v>
      </c>
      <c r="AB612">
        <v>407991</v>
      </c>
      <c r="AC612" t="s">
        <v>146</v>
      </c>
      <c r="AD612" t="s">
        <v>4690</v>
      </c>
      <c r="AE612" t="s">
        <v>107</v>
      </c>
      <c r="AF612" t="s">
        <v>107</v>
      </c>
      <c r="AI612" s="1"/>
      <c r="AJ612" t="s">
        <v>72</v>
      </c>
      <c r="AK612" t="s">
        <v>4691</v>
      </c>
      <c r="AL612">
        <v>40484</v>
      </c>
      <c r="AN612" t="b">
        <v>1</v>
      </c>
      <c r="AQ612" t="s">
        <v>60</v>
      </c>
      <c r="AR612" t="s">
        <v>61</v>
      </c>
      <c r="BB612" s="7" t="s">
        <v>585</v>
      </c>
      <c r="BC612" s="7" t="s">
        <v>143</v>
      </c>
      <c r="BE612" s="7">
        <v>98401</v>
      </c>
      <c r="BG612" s="7">
        <v>66042.720000000001</v>
      </c>
      <c r="BH612" s="7">
        <v>0</v>
      </c>
      <c r="BI612">
        <v>64320.01</v>
      </c>
      <c r="BJ612">
        <v>-239.22</v>
      </c>
      <c r="BK612">
        <v>0</v>
      </c>
      <c r="BL612">
        <v>0</v>
      </c>
      <c r="BM612">
        <v>1389.44</v>
      </c>
      <c r="BN612">
        <v>0</v>
      </c>
      <c r="BO612" t="s">
        <v>8555</v>
      </c>
      <c r="BP612">
        <v>11398</v>
      </c>
      <c r="BQ612">
        <v>27</v>
      </c>
      <c r="BR612">
        <v>13499</v>
      </c>
      <c r="BS612">
        <v>12530</v>
      </c>
      <c r="BU612" t="s">
        <v>7801</v>
      </c>
      <c r="BV612" t="s">
        <v>4695</v>
      </c>
      <c r="BX612">
        <v>44149.310543981483</v>
      </c>
    </row>
    <row r="613" spans="1:76" x14ac:dyDescent="0.25">
      <c r="A613" t="s">
        <v>8556</v>
      </c>
      <c r="B613" t="s">
        <v>7788</v>
      </c>
      <c r="C613" t="s">
        <v>46</v>
      </c>
      <c r="D613">
        <v>40312</v>
      </c>
      <c r="E613" s="1"/>
      <c r="H613" t="s">
        <v>47</v>
      </c>
      <c r="I613">
        <v>40312</v>
      </c>
      <c r="J613">
        <v>2010</v>
      </c>
      <c r="K613" t="s">
        <v>85</v>
      </c>
      <c r="L613" t="s">
        <v>7789</v>
      </c>
      <c r="N613" t="s">
        <v>8557</v>
      </c>
      <c r="O613" t="s">
        <v>740</v>
      </c>
      <c r="P613" t="s">
        <v>737</v>
      </c>
      <c r="R613">
        <v>98520</v>
      </c>
      <c r="S613" t="s">
        <v>8558</v>
      </c>
      <c r="T613" t="s">
        <v>8559</v>
      </c>
      <c r="V613" t="s">
        <v>7053</v>
      </c>
      <c r="W613">
        <v>21</v>
      </c>
      <c r="X613" t="s">
        <v>6884</v>
      </c>
      <c r="Y613">
        <v>3369</v>
      </c>
      <c r="Z613" t="s">
        <v>737</v>
      </c>
      <c r="AA613" t="s">
        <v>4785</v>
      </c>
      <c r="AB613">
        <v>36341</v>
      </c>
      <c r="AC613" t="s">
        <v>146</v>
      </c>
      <c r="AD613" t="s">
        <v>4690</v>
      </c>
      <c r="AE613" t="s">
        <v>107</v>
      </c>
      <c r="AF613" t="s">
        <v>107</v>
      </c>
      <c r="AI613" s="1"/>
      <c r="AJ613" t="s">
        <v>72</v>
      </c>
      <c r="AK613" t="s">
        <v>4691</v>
      </c>
      <c r="AL613">
        <v>40484</v>
      </c>
      <c r="AN613" t="b">
        <v>1</v>
      </c>
      <c r="AQ613" t="s">
        <v>60</v>
      </c>
      <c r="AR613" t="s">
        <v>99</v>
      </c>
      <c r="BB613" s="7" t="s">
        <v>8557</v>
      </c>
      <c r="BC613" s="7" t="s">
        <v>740</v>
      </c>
      <c r="BE613" s="7">
        <v>98520</v>
      </c>
      <c r="BG613" s="7">
        <v>7279</v>
      </c>
      <c r="BH613" s="7">
        <v>0</v>
      </c>
      <c r="BI613">
        <v>9412.2900000000009</v>
      </c>
      <c r="BJ613">
        <v>0</v>
      </c>
      <c r="BK613">
        <v>0</v>
      </c>
      <c r="BL613">
        <v>0</v>
      </c>
      <c r="BO613" t="s">
        <v>8560</v>
      </c>
      <c r="BP613">
        <v>11440</v>
      </c>
      <c r="BQ613">
        <v>112</v>
      </c>
      <c r="BR613">
        <v>13495</v>
      </c>
      <c r="BS613">
        <v>12529</v>
      </c>
      <c r="BU613" t="s">
        <v>8561</v>
      </c>
      <c r="BV613" t="s">
        <v>4695</v>
      </c>
      <c r="BX613">
        <v>44149.310520833336</v>
      </c>
    </row>
    <row r="614" spans="1:76" x14ac:dyDescent="0.25">
      <c r="A614" t="s">
        <v>8562</v>
      </c>
      <c r="B614" t="s">
        <v>3735</v>
      </c>
      <c r="C614" t="s">
        <v>46</v>
      </c>
      <c r="D614">
        <v>40372</v>
      </c>
      <c r="E614" s="1"/>
      <c r="I614">
        <v>40372</v>
      </c>
      <c r="J614">
        <v>2010</v>
      </c>
      <c r="K614" t="s">
        <v>85</v>
      </c>
      <c r="L614" t="s">
        <v>8563</v>
      </c>
      <c r="N614" t="s">
        <v>3736</v>
      </c>
      <c r="O614" t="s">
        <v>623</v>
      </c>
      <c r="P614" t="s">
        <v>68</v>
      </c>
      <c r="R614">
        <v>981536727</v>
      </c>
      <c r="S614" t="s">
        <v>3737</v>
      </c>
      <c r="T614" t="s">
        <v>8564</v>
      </c>
      <c r="V614" t="s">
        <v>54</v>
      </c>
      <c r="W614">
        <v>13</v>
      </c>
      <c r="X614" t="s">
        <v>626</v>
      </c>
      <c r="Y614">
        <v>4841</v>
      </c>
      <c r="Z614" t="s">
        <v>68</v>
      </c>
      <c r="AA614" t="s">
        <v>57</v>
      </c>
      <c r="AC614" t="s">
        <v>146</v>
      </c>
      <c r="AD614" t="s">
        <v>4690</v>
      </c>
      <c r="AE614" t="s">
        <v>107</v>
      </c>
      <c r="AF614" t="s">
        <v>107</v>
      </c>
      <c r="AI614" s="1"/>
      <c r="AJ614" t="s">
        <v>72</v>
      </c>
      <c r="AK614" t="s">
        <v>4691</v>
      </c>
      <c r="AL614">
        <v>40484</v>
      </c>
      <c r="AN614" t="b">
        <v>1</v>
      </c>
      <c r="AQ614" t="s">
        <v>177</v>
      </c>
      <c r="BB614" s="7" t="s">
        <v>3736</v>
      </c>
      <c r="BC614" s="7" t="s">
        <v>623</v>
      </c>
      <c r="BE614" s="7">
        <v>981536727</v>
      </c>
      <c r="BO614" t="s">
        <v>8565</v>
      </c>
      <c r="BP614">
        <v>11455</v>
      </c>
      <c r="BQ614">
        <v>491</v>
      </c>
      <c r="BR614">
        <v>13492</v>
      </c>
      <c r="BT614">
        <v>32</v>
      </c>
      <c r="BU614" t="s">
        <v>8566</v>
      </c>
      <c r="BV614" t="s">
        <v>4695</v>
      </c>
      <c r="BX614">
        <v>43598.058668981481</v>
      </c>
    </row>
    <row r="615" spans="1:76" x14ac:dyDescent="0.25">
      <c r="A615" t="s">
        <v>8567</v>
      </c>
      <c r="B615" t="s">
        <v>2983</v>
      </c>
      <c r="C615" t="s">
        <v>46</v>
      </c>
      <c r="D615">
        <v>40202</v>
      </c>
      <c r="E615" s="1"/>
      <c r="H615" t="s">
        <v>47</v>
      </c>
      <c r="I615">
        <v>40202</v>
      </c>
      <c r="J615">
        <v>2010</v>
      </c>
      <c r="K615" t="s">
        <v>77</v>
      </c>
      <c r="L615" t="s">
        <v>2984</v>
      </c>
      <c r="N615" t="s">
        <v>2985</v>
      </c>
      <c r="O615" t="s">
        <v>101</v>
      </c>
      <c r="P615" t="s">
        <v>68</v>
      </c>
      <c r="R615">
        <v>98114</v>
      </c>
      <c r="V615" t="s">
        <v>90</v>
      </c>
      <c r="W615">
        <v>12</v>
      </c>
      <c r="X615" t="s">
        <v>258</v>
      </c>
      <c r="Y615">
        <v>4766</v>
      </c>
      <c r="Z615" t="s">
        <v>68</v>
      </c>
      <c r="AA615" t="s">
        <v>57</v>
      </c>
      <c r="AC615" t="s">
        <v>146</v>
      </c>
      <c r="AD615" t="s">
        <v>4690</v>
      </c>
      <c r="AE615" t="s">
        <v>107</v>
      </c>
      <c r="AF615" t="s">
        <v>107</v>
      </c>
      <c r="AI615" s="1"/>
      <c r="AJ615" t="s">
        <v>72</v>
      </c>
      <c r="AK615" t="s">
        <v>4691</v>
      </c>
      <c r="AL615">
        <v>40484</v>
      </c>
      <c r="AN615" t="b">
        <v>1</v>
      </c>
      <c r="AQ615" t="s">
        <v>73</v>
      </c>
      <c r="BB615" s="7" t="s">
        <v>2985</v>
      </c>
      <c r="BC615" s="7" t="s">
        <v>101</v>
      </c>
      <c r="BE615" s="7">
        <v>98114</v>
      </c>
      <c r="BG615" s="7">
        <v>73513.48</v>
      </c>
      <c r="BH615" s="7">
        <v>0</v>
      </c>
      <c r="BI615">
        <v>73513.48</v>
      </c>
      <c r="BJ615">
        <v>0</v>
      </c>
      <c r="BK615">
        <v>0</v>
      </c>
      <c r="BL615">
        <v>0</v>
      </c>
      <c r="BO615" t="s">
        <v>8568</v>
      </c>
      <c r="BP615">
        <v>11524</v>
      </c>
      <c r="BQ615">
        <v>9152</v>
      </c>
      <c r="BR615">
        <v>13487</v>
      </c>
      <c r="BS615">
        <v>12535</v>
      </c>
      <c r="BT615">
        <v>37</v>
      </c>
      <c r="BU615" t="s">
        <v>5938</v>
      </c>
      <c r="BV615" t="s">
        <v>4695</v>
      </c>
      <c r="BX615">
        <v>44149.31082175926</v>
      </c>
    </row>
    <row r="616" spans="1:76" x14ac:dyDescent="0.25">
      <c r="A616" t="s">
        <v>8569</v>
      </c>
      <c r="B616" t="s">
        <v>3274</v>
      </c>
      <c r="C616" t="s">
        <v>46</v>
      </c>
      <c r="D616">
        <v>40400</v>
      </c>
      <c r="E616" s="1"/>
      <c r="I616">
        <v>40400</v>
      </c>
      <c r="J616">
        <v>2010</v>
      </c>
      <c r="K616" t="s">
        <v>85</v>
      </c>
      <c r="L616" t="s">
        <v>3275</v>
      </c>
      <c r="N616" t="s">
        <v>3276</v>
      </c>
      <c r="O616" t="s">
        <v>241</v>
      </c>
      <c r="P616" t="s">
        <v>241</v>
      </c>
      <c r="R616">
        <v>98902</v>
      </c>
      <c r="S616" t="s">
        <v>3277</v>
      </c>
      <c r="T616" t="s">
        <v>8570</v>
      </c>
      <c r="V616" t="s">
        <v>54</v>
      </c>
      <c r="W616">
        <v>13</v>
      </c>
      <c r="X616" t="s">
        <v>243</v>
      </c>
      <c r="Y616">
        <v>4805</v>
      </c>
      <c r="Z616" t="s">
        <v>241</v>
      </c>
      <c r="AA616" t="s">
        <v>57</v>
      </c>
      <c r="AC616" t="s">
        <v>146</v>
      </c>
      <c r="AD616" t="s">
        <v>4690</v>
      </c>
      <c r="AE616" t="s">
        <v>107</v>
      </c>
      <c r="AF616" t="s">
        <v>107</v>
      </c>
      <c r="AI616" s="1"/>
      <c r="AJ616" t="s">
        <v>72</v>
      </c>
      <c r="AK616" t="s">
        <v>4691</v>
      </c>
      <c r="AL616">
        <v>40484</v>
      </c>
      <c r="AN616" t="b">
        <v>1</v>
      </c>
      <c r="AQ616" t="s">
        <v>177</v>
      </c>
      <c r="BB616" s="7" t="s">
        <v>3276</v>
      </c>
      <c r="BC616" s="7" t="s">
        <v>241</v>
      </c>
      <c r="BE616" s="7">
        <v>98902</v>
      </c>
      <c r="BO616" t="s">
        <v>8571</v>
      </c>
      <c r="BP616">
        <v>11635</v>
      </c>
      <c r="BQ616">
        <v>9149</v>
      </c>
      <c r="BR616">
        <v>13483</v>
      </c>
      <c r="BT616">
        <v>14</v>
      </c>
      <c r="BU616" t="s">
        <v>8572</v>
      </c>
      <c r="BV616" t="s">
        <v>4695</v>
      </c>
      <c r="BX616">
        <v>43598.058622685188</v>
      </c>
    </row>
    <row r="617" spans="1:76" x14ac:dyDescent="0.25">
      <c r="A617" t="s">
        <v>8573</v>
      </c>
      <c r="B617" t="s">
        <v>8574</v>
      </c>
      <c r="C617" t="s">
        <v>46</v>
      </c>
      <c r="D617">
        <v>40346</v>
      </c>
      <c r="E617" s="1"/>
      <c r="H617" t="s">
        <v>289</v>
      </c>
      <c r="I617">
        <v>40346</v>
      </c>
      <c r="J617">
        <v>2010</v>
      </c>
      <c r="K617" t="s">
        <v>85</v>
      </c>
      <c r="L617" t="s">
        <v>8575</v>
      </c>
      <c r="N617" t="s">
        <v>8576</v>
      </c>
      <c r="O617" t="s">
        <v>557</v>
      </c>
      <c r="P617" t="s">
        <v>668</v>
      </c>
      <c r="R617">
        <v>993025566</v>
      </c>
      <c r="S617" t="s">
        <v>8577</v>
      </c>
      <c r="T617" t="s">
        <v>8578</v>
      </c>
      <c r="V617" t="s">
        <v>5331</v>
      </c>
      <c r="W617">
        <v>26</v>
      </c>
      <c r="X617" t="s">
        <v>6144</v>
      </c>
      <c r="Y617">
        <v>3306</v>
      </c>
      <c r="Z617" t="s">
        <v>668</v>
      </c>
      <c r="AA617" t="s">
        <v>4785</v>
      </c>
      <c r="AB617">
        <v>24027</v>
      </c>
      <c r="AC617" t="s">
        <v>146</v>
      </c>
      <c r="AD617" t="s">
        <v>4690</v>
      </c>
      <c r="AE617" t="s">
        <v>107</v>
      </c>
      <c r="AF617" t="s">
        <v>107</v>
      </c>
      <c r="AI617" s="1"/>
      <c r="AJ617" t="s">
        <v>72</v>
      </c>
      <c r="AK617" t="s">
        <v>4691</v>
      </c>
      <c r="AL617">
        <v>40484</v>
      </c>
      <c r="AN617" t="b">
        <v>1</v>
      </c>
      <c r="AQ617" t="s">
        <v>60</v>
      </c>
      <c r="AR617" t="s">
        <v>99</v>
      </c>
      <c r="BB617" s="7" t="s">
        <v>8576</v>
      </c>
      <c r="BC617" s="7" t="s">
        <v>557</v>
      </c>
      <c r="BE617" s="7">
        <v>993025566</v>
      </c>
      <c r="BG617" s="7">
        <v>0</v>
      </c>
      <c r="BH617" s="7">
        <v>0</v>
      </c>
      <c r="BI617">
        <v>0</v>
      </c>
      <c r="BJ617">
        <v>0</v>
      </c>
      <c r="BK617">
        <v>0</v>
      </c>
      <c r="BL617">
        <v>0</v>
      </c>
      <c r="BO617" t="s">
        <v>8579</v>
      </c>
      <c r="BP617">
        <v>11701</v>
      </c>
      <c r="BQ617">
        <v>9148</v>
      </c>
      <c r="BR617">
        <v>13482</v>
      </c>
      <c r="BS617">
        <v>12540</v>
      </c>
      <c r="BU617" t="s">
        <v>8580</v>
      </c>
      <c r="BV617" t="s">
        <v>4695</v>
      </c>
      <c r="BX617">
        <v>44149.310925925929</v>
      </c>
    </row>
    <row r="618" spans="1:76" x14ac:dyDescent="0.25">
      <c r="A618" t="s">
        <v>8581</v>
      </c>
      <c r="B618" t="s">
        <v>575</v>
      </c>
      <c r="C618" t="s">
        <v>46</v>
      </c>
      <c r="D618">
        <v>40227</v>
      </c>
      <c r="E618" s="1"/>
      <c r="H618" t="s">
        <v>47</v>
      </c>
      <c r="I618">
        <v>40227</v>
      </c>
      <c r="J618">
        <v>2010</v>
      </c>
      <c r="K618" t="s">
        <v>85</v>
      </c>
      <c r="L618" t="s">
        <v>576</v>
      </c>
      <c r="N618" t="s">
        <v>1687</v>
      </c>
      <c r="O618" t="s">
        <v>489</v>
      </c>
      <c r="P618" t="s">
        <v>394</v>
      </c>
      <c r="R618">
        <v>98221</v>
      </c>
      <c r="S618" t="s">
        <v>578</v>
      </c>
      <c r="T618" t="s">
        <v>8582</v>
      </c>
      <c r="V618" t="s">
        <v>54</v>
      </c>
      <c r="W618">
        <v>13</v>
      </c>
      <c r="X618" t="s">
        <v>491</v>
      </c>
      <c r="Y618">
        <v>4858</v>
      </c>
      <c r="Z618" t="s">
        <v>394</v>
      </c>
      <c r="AA618" t="s">
        <v>57</v>
      </c>
      <c r="AC618" t="s">
        <v>146</v>
      </c>
      <c r="AD618" t="s">
        <v>4690</v>
      </c>
      <c r="AE618" t="s">
        <v>107</v>
      </c>
      <c r="AF618" t="s">
        <v>107</v>
      </c>
      <c r="AI618" s="1"/>
      <c r="AJ618" t="s">
        <v>72</v>
      </c>
      <c r="AK618" t="s">
        <v>4691</v>
      </c>
      <c r="AL618">
        <v>40484</v>
      </c>
      <c r="AN618" t="b">
        <v>1</v>
      </c>
      <c r="AQ618" t="s">
        <v>60</v>
      </c>
      <c r="AR618" t="s">
        <v>61</v>
      </c>
      <c r="AS618" t="s">
        <v>100</v>
      </c>
      <c r="BB618" s="7" t="s">
        <v>1687</v>
      </c>
      <c r="BC618" s="7" t="s">
        <v>489</v>
      </c>
      <c r="BE618" s="7">
        <v>98221</v>
      </c>
      <c r="BG618" s="7">
        <v>89546.32</v>
      </c>
      <c r="BH618" s="7">
        <v>0</v>
      </c>
      <c r="BI618">
        <v>87194.240000000005</v>
      </c>
      <c r="BJ618">
        <v>0</v>
      </c>
      <c r="BK618">
        <v>0</v>
      </c>
      <c r="BL618">
        <v>0</v>
      </c>
      <c r="BM618">
        <v>29168.240000000002</v>
      </c>
      <c r="BN618">
        <v>221.58</v>
      </c>
      <c r="BO618" t="s">
        <v>8583</v>
      </c>
      <c r="BP618">
        <v>11756</v>
      </c>
      <c r="BQ618">
        <v>1547</v>
      </c>
      <c r="BR618">
        <v>13481</v>
      </c>
      <c r="BS618">
        <v>12543</v>
      </c>
      <c r="BT618">
        <v>40</v>
      </c>
      <c r="BU618" t="s">
        <v>8584</v>
      </c>
      <c r="BV618" t="s">
        <v>4695</v>
      </c>
      <c r="BX618">
        <v>44149.310972222222</v>
      </c>
    </row>
    <row r="619" spans="1:76" x14ac:dyDescent="0.25">
      <c r="A619" t="s">
        <v>8585</v>
      </c>
      <c r="B619" t="s">
        <v>8586</v>
      </c>
      <c r="C619" t="s">
        <v>46</v>
      </c>
      <c r="D619">
        <v>40234</v>
      </c>
      <c r="E619" s="1"/>
      <c r="H619" t="s">
        <v>47</v>
      </c>
      <c r="I619">
        <v>40234</v>
      </c>
      <c r="J619">
        <v>2010</v>
      </c>
      <c r="K619" t="s">
        <v>85</v>
      </c>
      <c r="L619" t="s">
        <v>8587</v>
      </c>
      <c r="N619" t="s">
        <v>8588</v>
      </c>
      <c r="O619" t="s">
        <v>105</v>
      </c>
      <c r="P619" t="s">
        <v>105</v>
      </c>
      <c r="R619">
        <v>992051413</v>
      </c>
      <c r="S619" t="s">
        <v>8589</v>
      </c>
      <c r="T619" t="s">
        <v>8590</v>
      </c>
      <c r="V619" t="s">
        <v>5331</v>
      </c>
      <c r="W619">
        <v>26</v>
      </c>
      <c r="X619" t="s">
        <v>6703</v>
      </c>
      <c r="Y619">
        <v>4151</v>
      </c>
      <c r="Z619" t="s">
        <v>105</v>
      </c>
      <c r="AA619" t="s">
        <v>4785</v>
      </c>
      <c r="AB619">
        <v>257092</v>
      </c>
      <c r="AC619" t="s">
        <v>146</v>
      </c>
      <c r="AD619" t="s">
        <v>4690</v>
      </c>
      <c r="AE619" t="s">
        <v>107</v>
      </c>
      <c r="AF619" t="s">
        <v>107</v>
      </c>
      <c r="AI619" s="1"/>
      <c r="AJ619" t="s">
        <v>72</v>
      </c>
      <c r="AK619" t="s">
        <v>4691</v>
      </c>
      <c r="AL619">
        <v>40484</v>
      </c>
      <c r="AN619" t="b">
        <v>1</v>
      </c>
      <c r="AQ619" t="s">
        <v>60</v>
      </c>
      <c r="AR619" t="s">
        <v>99</v>
      </c>
      <c r="BB619" s="7" t="s">
        <v>8588</v>
      </c>
      <c r="BC619" s="7" t="s">
        <v>105</v>
      </c>
      <c r="BE619" s="7">
        <v>992051413</v>
      </c>
      <c r="BG619" s="7">
        <v>11639</v>
      </c>
      <c r="BH619" s="7">
        <v>0</v>
      </c>
      <c r="BI619">
        <v>11639</v>
      </c>
      <c r="BJ619">
        <v>0</v>
      </c>
      <c r="BK619">
        <v>0</v>
      </c>
      <c r="BL619">
        <v>0</v>
      </c>
      <c r="BO619" t="s">
        <v>8591</v>
      </c>
      <c r="BP619">
        <v>11907</v>
      </c>
      <c r="BQ619">
        <v>9147</v>
      </c>
      <c r="BR619">
        <v>13473</v>
      </c>
      <c r="BS619">
        <v>12553</v>
      </c>
      <c r="BU619" t="s">
        <v>8592</v>
      </c>
      <c r="BV619" t="s">
        <v>4695</v>
      </c>
      <c r="BX619">
        <v>44149.311388888891</v>
      </c>
    </row>
    <row r="620" spans="1:76" x14ac:dyDescent="0.25">
      <c r="A620" t="s">
        <v>8593</v>
      </c>
      <c r="B620" t="s">
        <v>8594</v>
      </c>
      <c r="C620" t="s">
        <v>46</v>
      </c>
      <c r="D620">
        <v>39468</v>
      </c>
      <c r="E620" s="1"/>
      <c r="H620" t="s">
        <v>47</v>
      </c>
      <c r="I620">
        <v>39468</v>
      </c>
      <c r="J620">
        <v>2010</v>
      </c>
      <c r="K620" t="s">
        <v>85</v>
      </c>
      <c r="L620" t="s">
        <v>8595</v>
      </c>
      <c r="N620" t="s">
        <v>8596</v>
      </c>
      <c r="O620" t="s">
        <v>526</v>
      </c>
      <c r="P620" t="s">
        <v>105</v>
      </c>
      <c r="R620">
        <v>990378349</v>
      </c>
      <c r="S620" t="s">
        <v>8597</v>
      </c>
      <c r="T620" t="s">
        <v>8598</v>
      </c>
      <c r="V620" t="s">
        <v>4807</v>
      </c>
      <c r="W620">
        <v>23</v>
      </c>
      <c r="X620" t="s">
        <v>6703</v>
      </c>
      <c r="Y620">
        <v>4151</v>
      </c>
      <c r="Z620" t="s">
        <v>105</v>
      </c>
      <c r="AA620" t="s">
        <v>4785</v>
      </c>
      <c r="AB620">
        <v>257092</v>
      </c>
      <c r="AC620" t="s">
        <v>146</v>
      </c>
      <c r="AD620" t="s">
        <v>4690</v>
      </c>
      <c r="AE620" t="s">
        <v>107</v>
      </c>
      <c r="AF620" t="s">
        <v>107</v>
      </c>
      <c r="AI620" s="1"/>
      <c r="AJ620" t="s">
        <v>72</v>
      </c>
      <c r="AK620" t="s">
        <v>4691</v>
      </c>
      <c r="AL620">
        <v>40484</v>
      </c>
      <c r="AN620" t="b">
        <v>1</v>
      </c>
      <c r="AQ620" t="s">
        <v>60</v>
      </c>
      <c r="AR620" t="s">
        <v>99</v>
      </c>
      <c r="BB620" s="7" t="s">
        <v>8596</v>
      </c>
      <c r="BC620" s="7" t="s">
        <v>526</v>
      </c>
      <c r="BE620" s="7">
        <v>990378349</v>
      </c>
      <c r="BG620" s="7">
        <v>123902.07</v>
      </c>
      <c r="BH620" s="7">
        <v>1352.63</v>
      </c>
      <c r="BI620">
        <v>125179.94</v>
      </c>
      <c r="BJ620">
        <v>0</v>
      </c>
      <c r="BK620">
        <v>0</v>
      </c>
      <c r="BL620">
        <v>0</v>
      </c>
      <c r="BM620">
        <v>2000</v>
      </c>
      <c r="BN620">
        <v>0</v>
      </c>
      <c r="BO620" t="s">
        <v>8599</v>
      </c>
      <c r="BP620">
        <v>11932</v>
      </c>
      <c r="BQ620">
        <v>5944</v>
      </c>
      <c r="BR620">
        <v>13472</v>
      </c>
      <c r="BS620">
        <v>12546</v>
      </c>
      <c r="BU620" t="s">
        <v>8088</v>
      </c>
      <c r="BV620" t="s">
        <v>4695</v>
      </c>
      <c r="BX620">
        <v>44149.31108796296</v>
      </c>
    </row>
    <row r="621" spans="1:76" x14ac:dyDescent="0.25">
      <c r="A621" t="s">
        <v>8600</v>
      </c>
      <c r="B621" t="s">
        <v>8601</v>
      </c>
      <c r="C621" t="s">
        <v>46</v>
      </c>
      <c r="D621">
        <v>40280</v>
      </c>
      <c r="E621" s="1"/>
      <c r="H621" t="s">
        <v>599</v>
      </c>
      <c r="I621">
        <v>40280</v>
      </c>
      <c r="J621">
        <v>2010</v>
      </c>
      <c r="K621" t="s">
        <v>85</v>
      </c>
      <c r="L621" t="s">
        <v>8602</v>
      </c>
      <c r="N621" t="s">
        <v>8603</v>
      </c>
      <c r="O621" t="s">
        <v>241</v>
      </c>
      <c r="P621" t="s">
        <v>241</v>
      </c>
      <c r="R621">
        <v>989072812</v>
      </c>
      <c r="S621" t="s">
        <v>8604</v>
      </c>
      <c r="T621" t="s">
        <v>8605</v>
      </c>
      <c r="V621" t="s">
        <v>5396</v>
      </c>
      <c r="W621">
        <v>20</v>
      </c>
      <c r="X621" t="s">
        <v>8532</v>
      </c>
      <c r="Y621">
        <v>4418</v>
      </c>
      <c r="Z621" t="s">
        <v>241</v>
      </c>
      <c r="AA621" t="s">
        <v>4785</v>
      </c>
      <c r="AB621">
        <v>97079</v>
      </c>
      <c r="AC621" t="s">
        <v>146</v>
      </c>
      <c r="AD621" t="s">
        <v>4690</v>
      </c>
      <c r="AE621" t="s">
        <v>107</v>
      </c>
      <c r="AF621" t="s">
        <v>107</v>
      </c>
      <c r="AI621" s="1"/>
      <c r="AJ621" t="s">
        <v>72</v>
      </c>
      <c r="AK621" t="s">
        <v>4691</v>
      </c>
      <c r="AL621">
        <v>40484</v>
      </c>
      <c r="AN621" t="b">
        <v>1</v>
      </c>
      <c r="AQ621" t="s">
        <v>60</v>
      </c>
      <c r="AR621" t="s">
        <v>61</v>
      </c>
      <c r="BB621" s="7" t="s">
        <v>8603</v>
      </c>
      <c r="BC621" s="7" t="s">
        <v>241</v>
      </c>
      <c r="BE621" s="7">
        <v>989072812</v>
      </c>
      <c r="BG621" s="7">
        <v>9402.7900000000009</v>
      </c>
      <c r="BH621" s="7">
        <v>0</v>
      </c>
      <c r="BI621">
        <v>10614.35</v>
      </c>
      <c r="BJ621">
        <v>0</v>
      </c>
      <c r="BK621">
        <v>0</v>
      </c>
      <c r="BL621">
        <v>0</v>
      </c>
      <c r="BO621" t="s">
        <v>8606</v>
      </c>
      <c r="BP621">
        <v>12190</v>
      </c>
      <c r="BQ621">
        <v>9142</v>
      </c>
      <c r="BR621">
        <v>13460</v>
      </c>
      <c r="BS621">
        <v>12561</v>
      </c>
      <c r="BU621" t="s">
        <v>8607</v>
      </c>
      <c r="BV621" t="s">
        <v>4695</v>
      </c>
      <c r="BX621">
        <v>44149.311759259261</v>
      </c>
    </row>
    <row r="622" spans="1:76" x14ac:dyDescent="0.25">
      <c r="A622" t="s">
        <v>8608</v>
      </c>
      <c r="B622" t="s">
        <v>2774</v>
      </c>
      <c r="C622" t="s">
        <v>46</v>
      </c>
      <c r="D622">
        <v>39113</v>
      </c>
      <c r="E622" s="1"/>
      <c r="H622" t="s">
        <v>47</v>
      </c>
      <c r="I622">
        <v>39113</v>
      </c>
      <c r="J622">
        <v>2010</v>
      </c>
      <c r="K622" t="s">
        <v>85</v>
      </c>
      <c r="L622" t="s">
        <v>2775</v>
      </c>
      <c r="N622" t="s">
        <v>1659</v>
      </c>
      <c r="O622" t="s">
        <v>105</v>
      </c>
      <c r="P622" t="s">
        <v>105</v>
      </c>
      <c r="R622">
        <v>992102025</v>
      </c>
      <c r="S622" t="s">
        <v>2776</v>
      </c>
      <c r="T622" t="s">
        <v>8609</v>
      </c>
      <c r="V622" t="s">
        <v>90</v>
      </c>
      <c r="W622">
        <v>12</v>
      </c>
      <c r="X622" t="s">
        <v>273</v>
      </c>
      <c r="Y622">
        <v>4735</v>
      </c>
      <c r="Z622" t="s">
        <v>105</v>
      </c>
      <c r="AA622" t="s">
        <v>57</v>
      </c>
      <c r="AC622" t="s">
        <v>146</v>
      </c>
      <c r="AD622" t="s">
        <v>4690</v>
      </c>
      <c r="AE622" t="s">
        <v>107</v>
      </c>
      <c r="AF622" t="s">
        <v>107</v>
      </c>
      <c r="AI622" s="1"/>
      <c r="AJ622" t="s">
        <v>72</v>
      </c>
      <c r="AK622" t="s">
        <v>4691</v>
      </c>
      <c r="AL622">
        <v>40484</v>
      </c>
      <c r="AN622" t="b">
        <v>1</v>
      </c>
      <c r="AQ622" t="s">
        <v>60</v>
      </c>
      <c r="AR622" t="s">
        <v>99</v>
      </c>
      <c r="AS622" t="s">
        <v>62</v>
      </c>
      <c r="BB622" s="7" t="s">
        <v>1659</v>
      </c>
      <c r="BC622" s="7" t="s">
        <v>105</v>
      </c>
      <c r="BE622" s="7">
        <v>992102025</v>
      </c>
      <c r="BG622" s="7">
        <v>542159.53</v>
      </c>
      <c r="BH622" s="7">
        <v>9460</v>
      </c>
      <c r="BI622">
        <v>538747.82999999996</v>
      </c>
      <c r="BJ622">
        <v>0</v>
      </c>
      <c r="BK622">
        <v>0</v>
      </c>
      <c r="BL622">
        <v>0</v>
      </c>
      <c r="BM622">
        <v>57950.25</v>
      </c>
      <c r="BN622">
        <v>142938.07999999999</v>
      </c>
      <c r="BO622" t="s">
        <v>8610</v>
      </c>
      <c r="BP622">
        <v>12226</v>
      </c>
      <c r="BQ622">
        <v>9140</v>
      </c>
      <c r="BR622">
        <v>13458</v>
      </c>
      <c r="BS622">
        <v>12556</v>
      </c>
      <c r="BT622">
        <v>6</v>
      </c>
      <c r="BU622" t="s">
        <v>8611</v>
      </c>
      <c r="BV622" t="s">
        <v>4695</v>
      </c>
      <c r="BX622">
        <v>44149.311469907407</v>
      </c>
    </row>
    <row r="623" spans="1:76" x14ac:dyDescent="0.25">
      <c r="A623" t="s">
        <v>8612</v>
      </c>
      <c r="B623" t="s">
        <v>396</v>
      </c>
      <c r="C623" t="s">
        <v>46</v>
      </c>
      <c r="D623">
        <v>39988</v>
      </c>
      <c r="E623" s="1"/>
      <c r="H623" t="s">
        <v>47</v>
      </c>
      <c r="I623">
        <v>39988</v>
      </c>
      <c r="J623">
        <v>2010</v>
      </c>
      <c r="K623" t="s">
        <v>77</v>
      </c>
      <c r="L623" t="s">
        <v>397</v>
      </c>
      <c r="N623" t="s">
        <v>399</v>
      </c>
      <c r="O623" t="s">
        <v>400</v>
      </c>
      <c r="P623" t="s">
        <v>353</v>
      </c>
      <c r="R623">
        <v>98240</v>
      </c>
      <c r="S623" t="s">
        <v>401</v>
      </c>
      <c r="T623" t="s">
        <v>8613</v>
      </c>
      <c r="V623" t="s">
        <v>90</v>
      </c>
      <c r="W623">
        <v>12</v>
      </c>
      <c r="X623" t="s">
        <v>402</v>
      </c>
      <c r="Y623">
        <v>4771</v>
      </c>
      <c r="Z623" t="s">
        <v>353</v>
      </c>
      <c r="AA623" t="s">
        <v>57</v>
      </c>
      <c r="AC623" t="s">
        <v>146</v>
      </c>
      <c r="AD623" t="s">
        <v>4690</v>
      </c>
      <c r="AE623" t="s">
        <v>107</v>
      </c>
      <c r="AF623" t="s">
        <v>107</v>
      </c>
      <c r="AI623" s="1"/>
      <c r="AJ623" t="s">
        <v>72</v>
      </c>
      <c r="AK623" t="s">
        <v>4691</v>
      </c>
      <c r="AL623">
        <v>40484</v>
      </c>
      <c r="AN623" t="b">
        <v>1</v>
      </c>
      <c r="AQ623" t="s">
        <v>73</v>
      </c>
      <c r="BB623" s="7" t="s">
        <v>399</v>
      </c>
      <c r="BC623" s="7" t="s">
        <v>400</v>
      </c>
      <c r="BE623" s="7">
        <v>98240</v>
      </c>
      <c r="BG623" s="7">
        <v>10374.51</v>
      </c>
      <c r="BH623" s="7">
        <v>0</v>
      </c>
      <c r="BI623">
        <v>10374.51</v>
      </c>
      <c r="BJ623">
        <v>0</v>
      </c>
      <c r="BK623">
        <v>0</v>
      </c>
      <c r="BL623">
        <v>0</v>
      </c>
      <c r="BO623" t="s">
        <v>8614</v>
      </c>
      <c r="BP623">
        <v>12318</v>
      </c>
      <c r="BQ623">
        <v>27508</v>
      </c>
      <c r="BR623">
        <v>13453</v>
      </c>
      <c r="BS623">
        <v>12564</v>
      </c>
      <c r="BT623">
        <v>42</v>
      </c>
      <c r="BU623" t="s">
        <v>5938</v>
      </c>
      <c r="BV623" t="s">
        <v>4695</v>
      </c>
      <c r="BX623">
        <v>44149.311898148146</v>
      </c>
    </row>
    <row r="624" spans="1:76" x14ac:dyDescent="0.25">
      <c r="A624" t="s">
        <v>8615</v>
      </c>
      <c r="B624" t="s">
        <v>584</v>
      </c>
      <c r="C624" t="s">
        <v>46</v>
      </c>
      <c r="D624">
        <v>40008</v>
      </c>
      <c r="E624" s="1"/>
      <c r="H624" t="s">
        <v>47</v>
      </c>
      <c r="I624">
        <v>40008</v>
      </c>
      <c r="J624">
        <v>2010</v>
      </c>
      <c r="K624" t="s">
        <v>85</v>
      </c>
      <c r="L624" t="s">
        <v>7165</v>
      </c>
      <c r="N624" t="s">
        <v>585</v>
      </c>
      <c r="O624" t="s">
        <v>586</v>
      </c>
      <c r="P624" t="s">
        <v>199</v>
      </c>
      <c r="R624">
        <v>98270</v>
      </c>
      <c r="S624" t="s">
        <v>833</v>
      </c>
      <c r="T624" t="s">
        <v>8616</v>
      </c>
      <c r="V624" t="s">
        <v>54</v>
      </c>
      <c r="W624">
        <v>13</v>
      </c>
      <c r="X624" t="s">
        <v>334</v>
      </c>
      <c r="Y624">
        <v>4854</v>
      </c>
      <c r="Z624" t="s">
        <v>199</v>
      </c>
      <c r="AA624" t="s">
        <v>57</v>
      </c>
      <c r="AC624" t="s">
        <v>146</v>
      </c>
      <c r="AD624" t="s">
        <v>4690</v>
      </c>
      <c r="AE624" t="s">
        <v>107</v>
      </c>
      <c r="AF624" t="s">
        <v>107</v>
      </c>
      <c r="AI624" s="1"/>
      <c r="AJ624" t="s">
        <v>72</v>
      </c>
      <c r="AK624" t="s">
        <v>4691</v>
      </c>
      <c r="AL624">
        <v>40484</v>
      </c>
      <c r="AN624" t="b">
        <v>1</v>
      </c>
      <c r="AQ624" t="s">
        <v>60</v>
      </c>
      <c r="AR624" t="s">
        <v>61</v>
      </c>
      <c r="AS624" t="s">
        <v>62</v>
      </c>
      <c r="BB624" s="7" t="s">
        <v>585</v>
      </c>
      <c r="BC624" s="7" t="s">
        <v>586</v>
      </c>
      <c r="BE624" s="7">
        <v>98270</v>
      </c>
      <c r="BG624" s="7">
        <v>78864.31</v>
      </c>
      <c r="BH624" s="7">
        <v>18442.490000000002</v>
      </c>
      <c r="BI624">
        <v>94428.21</v>
      </c>
      <c r="BJ624">
        <v>0</v>
      </c>
      <c r="BK624">
        <v>0</v>
      </c>
      <c r="BL624">
        <v>0</v>
      </c>
      <c r="BO624" t="s">
        <v>8617</v>
      </c>
      <c r="BP624">
        <v>12483</v>
      </c>
      <c r="BQ624">
        <v>26681</v>
      </c>
      <c r="BR624">
        <v>13448</v>
      </c>
      <c r="BS624">
        <v>12573</v>
      </c>
      <c r="BT624">
        <v>38</v>
      </c>
      <c r="BU624" t="s">
        <v>8618</v>
      </c>
      <c r="BV624" t="s">
        <v>4695</v>
      </c>
      <c r="BX624">
        <v>44149.312152777777</v>
      </c>
    </row>
    <row r="625" spans="1:76" x14ac:dyDescent="0.25">
      <c r="A625" t="s">
        <v>8619</v>
      </c>
      <c r="B625" t="s">
        <v>1555</v>
      </c>
      <c r="C625" t="s">
        <v>46</v>
      </c>
      <c r="D625">
        <v>39938</v>
      </c>
      <c r="E625" s="1"/>
      <c r="H625" t="s">
        <v>47</v>
      </c>
      <c r="I625">
        <v>39938</v>
      </c>
      <c r="J625">
        <v>2010</v>
      </c>
      <c r="K625" t="s">
        <v>77</v>
      </c>
      <c r="L625" t="s">
        <v>8620</v>
      </c>
      <c r="N625" t="s">
        <v>1556</v>
      </c>
      <c r="O625" t="s">
        <v>101</v>
      </c>
      <c r="P625" t="s">
        <v>68</v>
      </c>
      <c r="R625">
        <v>98116</v>
      </c>
      <c r="T625" t="s">
        <v>8621</v>
      </c>
      <c r="V625" t="s">
        <v>90</v>
      </c>
      <c r="W625">
        <v>12</v>
      </c>
      <c r="X625" t="s">
        <v>194</v>
      </c>
      <c r="Y625">
        <v>4763</v>
      </c>
      <c r="Z625" t="s">
        <v>68</v>
      </c>
      <c r="AA625" t="s">
        <v>57</v>
      </c>
      <c r="AC625" t="s">
        <v>146</v>
      </c>
      <c r="AD625" t="s">
        <v>4690</v>
      </c>
      <c r="AE625" t="s">
        <v>107</v>
      </c>
      <c r="AF625" t="s">
        <v>107</v>
      </c>
      <c r="AI625" s="1"/>
      <c r="AJ625" t="s">
        <v>72</v>
      </c>
      <c r="AK625" t="s">
        <v>4691</v>
      </c>
      <c r="AL625">
        <v>40484</v>
      </c>
      <c r="AN625" t="b">
        <v>1</v>
      </c>
      <c r="AQ625" t="s">
        <v>73</v>
      </c>
      <c r="BB625" s="7" t="s">
        <v>1556</v>
      </c>
      <c r="BC625" s="7" t="s">
        <v>101</v>
      </c>
      <c r="BE625" s="7">
        <v>98116</v>
      </c>
      <c r="BG625" s="7">
        <v>13703.94</v>
      </c>
      <c r="BH625" s="7">
        <v>22083.42</v>
      </c>
      <c r="BI625">
        <v>35692.36</v>
      </c>
      <c r="BJ625">
        <v>0</v>
      </c>
      <c r="BK625">
        <v>0</v>
      </c>
      <c r="BL625">
        <v>0</v>
      </c>
      <c r="BO625" t="s">
        <v>8622</v>
      </c>
      <c r="BP625">
        <v>12506</v>
      </c>
      <c r="BQ625">
        <v>27871</v>
      </c>
      <c r="BR625">
        <v>13447</v>
      </c>
      <c r="BS625">
        <v>12577</v>
      </c>
      <c r="BT625">
        <v>34</v>
      </c>
      <c r="BU625" t="s">
        <v>8623</v>
      </c>
      <c r="BV625" t="s">
        <v>4695</v>
      </c>
      <c r="BX625">
        <v>44149.312280092592</v>
      </c>
    </row>
    <row r="626" spans="1:76" x14ac:dyDescent="0.25">
      <c r="A626" t="s">
        <v>8624</v>
      </c>
      <c r="B626" t="s">
        <v>8625</v>
      </c>
      <c r="C626" t="s">
        <v>46</v>
      </c>
      <c r="D626">
        <v>40290</v>
      </c>
      <c r="E626" s="1"/>
      <c r="I626">
        <v>40290</v>
      </c>
      <c r="J626">
        <v>2010</v>
      </c>
      <c r="K626" t="s">
        <v>85</v>
      </c>
      <c r="L626" t="s">
        <v>8626</v>
      </c>
      <c r="N626" t="s">
        <v>8627</v>
      </c>
      <c r="O626" t="s">
        <v>2770</v>
      </c>
      <c r="P626" t="s">
        <v>56</v>
      </c>
      <c r="R626">
        <v>98841</v>
      </c>
      <c r="S626" t="s">
        <v>8628</v>
      </c>
      <c r="T626" t="s">
        <v>8628</v>
      </c>
      <c r="V626" t="s">
        <v>5571</v>
      </c>
      <c r="W626">
        <v>28</v>
      </c>
      <c r="X626" t="s">
        <v>5554</v>
      </c>
      <c r="Y626">
        <v>3801</v>
      </c>
      <c r="Z626" t="s">
        <v>56</v>
      </c>
      <c r="AA626" t="s">
        <v>4785</v>
      </c>
      <c r="AB626">
        <v>20335</v>
      </c>
      <c r="AC626" t="s">
        <v>146</v>
      </c>
      <c r="AD626" t="s">
        <v>4690</v>
      </c>
      <c r="AE626" t="s">
        <v>107</v>
      </c>
      <c r="AF626" t="s">
        <v>107</v>
      </c>
      <c r="AI626" s="1"/>
      <c r="AJ626" t="s">
        <v>72</v>
      </c>
      <c r="AK626" t="s">
        <v>4691</v>
      </c>
      <c r="AL626">
        <v>40484</v>
      </c>
      <c r="AN626" t="b">
        <v>1</v>
      </c>
      <c r="AQ626" t="s">
        <v>60</v>
      </c>
      <c r="AR626" t="s">
        <v>61</v>
      </c>
      <c r="BB626" s="7" t="s">
        <v>8627</v>
      </c>
      <c r="BC626" s="7" t="s">
        <v>2770</v>
      </c>
      <c r="BE626" s="7">
        <v>98841</v>
      </c>
      <c r="BO626" t="s">
        <v>8629</v>
      </c>
      <c r="BP626">
        <v>12526</v>
      </c>
      <c r="BQ626">
        <v>799</v>
      </c>
      <c r="BR626">
        <v>13444</v>
      </c>
      <c r="BU626" t="s">
        <v>8630</v>
      </c>
      <c r="BV626" t="s">
        <v>4695</v>
      </c>
      <c r="BX626">
        <v>43598.05840277778</v>
      </c>
    </row>
    <row r="627" spans="1:76" x14ac:dyDescent="0.25">
      <c r="A627" t="s">
        <v>8631</v>
      </c>
      <c r="B627" t="s">
        <v>2948</v>
      </c>
      <c r="C627" t="s">
        <v>46</v>
      </c>
      <c r="D627">
        <v>40346</v>
      </c>
      <c r="E627" s="1"/>
      <c r="H627" t="s">
        <v>47</v>
      </c>
      <c r="I627">
        <v>40346</v>
      </c>
      <c r="J627">
        <v>2010</v>
      </c>
      <c r="K627" t="s">
        <v>85</v>
      </c>
      <c r="L627" t="s">
        <v>2949</v>
      </c>
      <c r="N627" t="s">
        <v>2950</v>
      </c>
      <c r="O627" t="s">
        <v>627</v>
      </c>
      <c r="P627" t="s">
        <v>68</v>
      </c>
      <c r="R627">
        <v>981772953</v>
      </c>
      <c r="S627" t="s">
        <v>2951</v>
      </c>
      <c r="T627" t="s">
        <v>8632</v>
      </c>
      <c r="V627" t="s">
        <v>54</v>
      </c>
      <c r="W627">
        <v>13</v>
      </c>
      <c r="X627" t="s">
        <v>626</v>
      </c>
      <c r="Y627">
        <v>4841</v>
      </c>
      <c r="Z627" t="s">
        <v>68</v>
      </c>
      <c r="AA627" t="s">
        <v>57</v>
      </c>
      <c r="AC627" t="s">
        <v>146</v>
      </c>
      <c r="AD627" t="s">
        <v>4690</v>
      </c>
      <c r="AE627" t="s">
        <v>107</v>
      </c>
      <c r="AF627" t="s">
        <v>107</v>
      </c>
      <c r="AI627" s="1"/>
      <c r="AJ627" t="s">
        <v>72</v>
      </c>
      <c r="AK627" t="s">
        <v>4691</v>
      </c>
      <c r="AL627">
        <v>40484</v>
      </c>
      <c r="AN627" t="b">
        <v>1</v>
      </c>
      <c r="AQ627" t="s">
        <v>177</v>
      </c>
      <c r="BB627" s="7" t="s">
        <v>2950</v>
      </c>
      <c r="BC627" s="7" t="s">
        <v>627</v>
      </c>
      <c r="BE627" s="7">
        <v>981772953</v>
      </c>
      <c r="BG627" s="7">
        <v>13962</v>
      </c>
      <c r="BH627" s="7">
        <v>0</v>
      </c>
      <c r="BI627">
        <v>18019.66</v>
      </c>
      <c r="BJ627">
        <v>4057.66</v>
      </c>
      <c r="BK627">
        <v>0</v>
      </c>
      <c r="BL627">
        <v>0</v>
      </c>
      <c r="BO627" t="s">
        <v>8633</v>
      </c>
      <c r="BP627">
        <v>12522</v>
      </c>
      <c r="BQ627">
        <v>1668</v>
      </c>
      <c r="BR627">
        <v>13443</v>
      </c>
      <c r="BS627">
        <v>12572</v>
      </c>
      <c r="BT627">
        <v>32</v>
      </c>
      <c r="BU627" t="s">
        <v>8634</v>
      </c>
      <c r="BV627" t="s">
        <v>4695</v>
      </c>
      <c r="BX627">
        <v>44149.31212962963</v>
      </c>
    </row>
    <row r="628" spans="1:76" x14ac:dyDescent="0.25">
      <c r="A628" t="s">
        <v>8635</v>
      </c>
      <c r="B628" t="s">
        <v>8636</v>
      </c>
      <c r="C628" t="s">
        <v>46</v>
      </c>
      <c r="D628">
        <v>40205</v>
      </c>
      <c r="E628" s="1"/>
      <c r="H628" t="s">
        <v>47</v>
      </c>
      <c r="I628">
        <v>40205</v>
      </c>
      <c r="J628">
        <v>2010</v>
      </c>
      <c r="K628" t="s">
        <v>85</v>
      </c>
      <c r="L628" t="s">
        <v>8637</v>
      </c>
      <c r="N628" t="s">
        <v>8638</v>
      </c>
      <c r="O628" t="s">
        <v>173</v>
      </c>
      <c r="P628" t="s">
        <v>115</v>
      </c>
      <c r="R628">
        <v>983601482</v>
      </c>
      <c r="T628" t="s">
        <v>8639</v>
      </c>
      <c r="V628" t="s">
        <v>4783</v>
      </c>
      <c r="W628">
        <v>25</v>
      </c>
      <c r="X628" t="s">
        <v>4784</v>
      </c>
      <c r="Y628">
        <v>3879</v>
      </c>
      <c r="Z628" t="s">
        <v>115</v>
      </c>
      <c r="AA628" t="s">
        <v>4785</v>
      </c>
      <c r="AB628">
        <v>407991</v>
      </c>
      <c r="AC628" t="s">
        <v>146</v>
      </c>
      <c r="AD628" t="s">
        <v>4690</v>
      </c>
      <c r="AE628" t="s">
        <v>107</v>
      </c>
      <c r="AF628" t="s">
        <v>107</v>
      </c>
      <c r="AI628" s="1"/>
      <c r="AJ628" t="s">
        <v>72</v>
      </c>
      <c r="AK628" t="s">
        <v>4691</v>
      </c>
      <c r="AL628">
        <v>40484</v>
      </c>
      <c r="AN628" t="b">
        <v>1</v>
      </c>
      <c r="AQ628" t="s">
        <v>60</v>
      </c>
      <c r="AR628" t="s">
        <v>99</v>
      </c>
      <c r="BB628" s="7" t="s">
        <v>8638</v>
      </c>
      <c r="BC628" s="7" t="s">
        <v>173</v>
      </c>
      <c r="BE628" s="7">
        <v>983601482</v>
      </c>
      <c r="BG628" s="7">
        <v>55962.48</v>
      </c>
      <c r="BH628" s="7">
        <v>0</v>
      </c>
      <c r="BI628">
        <v>42256.959999999999</v>
      </c>
      <c r="BJ628">
        <v>0</v>
      </c>
      <c r="BK628">
        <v>0</v>
      </c>
      <c r="BL628">
        <v>0</v>
      </c>
      <c r="BO628" t="s">
        <v>8640</v>
      </c>
      <c r="BP628">
        <v>12570</v>
      </c>
      <c r="BQ628">
        <v>4723</v>
      </c>
      <c r="BR628">
        <v>13440</v>
      </c>
      <c r="BS628">
        <v>12581</v>
      </c>
      <c r="BU628" t="s">
        <v>8641</v>
      </c>
      <c r="BV628" t="s">
        <v>4695</v>
      </c>
      <c r="BX628">
        <v>44149.312430555554</v>
      </c>
    </row>
    <row r="629" spans="1:76" x14ac:dyDescent="0.25">
      <c r="A629" t="s">
        <v>8642</v>
      </c>
      <c r="B629" t="s">
        <v>1130</v>
      </c>
      <c r="C629" t="s">
        <v>46</v>
      </c>
      <c r="D629">
        <v>40091</v>
      </c>
      <c r="E629" s="1"/>
      <c r="H629" t="s">
        <v>47</v>
      </c>
      <c r="I629">
        <v>40091</v>
      </c>
      <c r="J629">
        <v>2010</v>
      </c>
      <c r="K629" t="s">
        <v>85</v>
      </c>
      <c r="L629" t="s">
        <v>8126</v>
      </c>
      <c r="N629" t="s">
        <v>1131</v>
      </c>
      <c r="O629" t="s">
        <v>143</v>
      </c>
      <c r="P629" t="s">
        <v>115</v>
      </c>
      <c r="R629">
        <v>984170753</v>
      </c>
      <c r="S629" t="s">
        <v>1132</v>
      </c>
      <c r="T629" t="s">
        <v>8643</v>
      </c>
      <c r="V629" t="s">
        <v>54</v>
      </c>
      <c r="W629">
        <v>13</v>
      </c>
      <c r="X629" t="s">
        <v>202</v>
      </c>
      <c r="Y629">
        <v>4831</v>
      </c>
      <c r="Z629" t="s">
        <v>115</v>
      </c>
      <c r="AA629" t="s">
        <v>57</v>
      </c>
      <c r="AC629" t="s">
        <v>146</v>
      </c>
      <c r="AD629" t="s">
        <v>4690</v>
      </c>
      <c r="AE629" t="s">
        <v>107</v>
      </c>
      <c r="AF629" t="s">
        <v>107</v>
      </c>
      <c r="AI629" s="1"/>
      <c r="AJ629" t="s">
        <v>72</v>
      </c>
      <c r="AK629" t="s">
        <v>4691</v>
      </c>
      <c r="AL629">
        <v>40484</v>
      </c>
      <c r="AN629" t="b">
        <v>1</v>
      </c>
      <c r="AQ629" t="s">
        <v>60</v>
      </c>
      <c r="AR629" t="s">
        <v>61</v>
      </c>
      <c r="AS629" t="s">
        <v>62</v>
      </c>
      <c r="BB629" s="7" t="s">
        <v>1131</v>
      </c>
      <c r="BC629" s="7" t="s">
        <v>143</v>
      </c>
      <c r="BE629" s="7">
        <v>984170753</v>
      </c>
      <c r="BG629" s="7">
        <v>22696.74</v>
      </c>
      <c r="BH629" s="7">
        <v>1556.1</v>
      </c>
      <c r="BI629">
        <v>23043.7</v>
      </c>
      <c r="BJ629">
        <v>0</v>
      </c>
      <c r="BK629">
        <v>0</v>
      </c>
      <c r="BL629">
        <v>0</v>
      </c>
      <c r="BO629" t="s">
        <v>8644</v>
      </c>
      <c r="BP629">
        <v>4565</v>
      </c>
      <c r="BQ629">
        <v>30395</v>
      </c>
      <c r="BR629">
        <v>13877</v>
      </c>
      <c r="BS629">
        <v>12172</v>
      </c>
      <c r="BT629">
        <v>27</v>
      </c>
      <c r="BU629" t="s">
        <v>8128</v>
      </c>
      <c r="BV629" t="s">
        <v>4695</v>
      </c>
      <c r="BX629">
        <v>44149.297789351855</v>
      </c>
    </row>
    <row r="630" spans="1:76" x14ac:dyDescent="0.25">
      <c r="A630" t="s">
        <v>8645</v>
      </c>
      <c r="B630" t="s">
        <v>8646</v>
      </c>
      <c r="C630" t="s">
        <v>46</v>
      </c>
      <c r="D630">
        <v>40337</v>
      </c>
      <c r="E630" s="1"/>
      <c r="H630" t="s">
        <v>47</v>
      </c>
      <c r="I630">
        <v>40337</v>
      </c>
      <c r="J630">
        <v>2010</v>
      </c>
      <c r="K630" t="s">
        <v>85</v>
      </c>
      <c r="L630" t="s">
        <v>8647</v>
      </c>
      <c r="N630" t="s">
        <v>8648</v>
      </c>
      <c r="O630" t="s">
        <v>907</v>
      </c>
      <c r="P630" t="s">
        <v>908</v>
      </c>
      <c r="R630">
        <v>98926</v>
      </c>
      <c r="S630" t="s">
        <v>8649</v>
      </c>
      <c r="T630" t="s">
        <v>8650</v>
      </c>
      <c r="V630" t="s">
        <v>6576</v>
      </c>
      <c r="W630">
        <v>27</v>
      </c>
      <c r="X630" t="s">
        <v>5397</v>
      </c>
      <c r="Y630">
        <v>3559</v>
      </c>
      <c r="Z630" t="s">
        <v>908</v>
      </c>
      <c r="AA630" t="s">
        <v>4785</v>
      </c>
      <c r="AB630">
        <v>20358</v>
      </c>
      <c r="AC630" t="s">
        <v>146</v>
      </c>
      <c r="AD630" t="s">
        <v>4690</v>
      </c>
      <c r="AE630" t="s">
        <v>107</v>
      </c>
      <c r="AF630" t="s">
        <v>107</v>
      </c>
      <c r="AI630" s="1"/>
      <c r="AJ630" t="s">
        <v>72</v>
      </c>
      <c r="AK630" t="s">
        <v>4691</v>
      </c>
      <c r="AL630">
        <v>40484</v>
      </c>
      <c r="AN630" t="b">
        <v>1</v>
      </c>
      <c r="AQ630" t="s">
        <v>195</v>
      </c>
      <c r="AR630" t="s">
        <v>150</v>
      </c>
      <c r="BB630" s="7" t="s">
        <v>8648</v>
      </c>
      <c r="BC630" s="7" t="s">
        <v>907</v>
      </c>
      <c r="BE630" s="7">
        <v>98926</v>
      </c>
      <c r="BG630" s="7">
        <v>1064.8</v>
      </c>
      <c r="BH630" s="7">
        <v>0</v>
      </c>
      <c r="BI630">
        <v>903.3</v>
      </c>
      <c r="BJ630">
        <v>-150</v>
      </c>
      <c r="BK630">
        <v>0</v>
      </c>
      <c r="BL630">
        <v>0</v>
      </c>
      <c r="BO630" t="s">
        <v>8651</v>
      </c>
      <c r="BP630">
        <v>4586</v>
      </c>
      <c r="BQ630">
        <v>736</v>
      </c>
      <c r="BR630">
        <v>13876</v>
      </c>
      <c r="BS630">
        <v>12171</v>
      </c>
      <c r="BU630" t="s">
        <v>8652</v>
      </c>
      <c r="BV630" t="s">
        <v>4695</v>
      </c>
      <c r="BX630">
        <v>44149.297766203701</v>
      </c>
    </row>
    <row r="631" spans="1:76" x14ac:dyDescent="0.25">
      <c r="A631" t="s">
        <v>8653</v>
      </c>
      <c r="B631" t="s">
        <v>8654</v>
      </c>
      <c r="C631" t="s">
        <v>46</v>
      </c>
      <c r="D631">
        <v>39145</v>
      </c>
      <c r="E631" s="1"/>
      <c r="H631" t="s">
        <v>47</v>
      </c>
      <c r="I631">
        <v>39145</v>
      </c>
      <c r="J631">
        <v>2010</v>
      </c>
      <c r="K631" t="s">
        <v>85</v>
      </c>
      <c r="L631" t="s">
        <v>8655</v>
      </c>
      <c r="N631" t="s">
        <v>8656</v>
      </c>
      <c r="O631" t="s">
        <v>634</v>
      </c>
      <c r="P631" t="s">
        <v>632</v>
      </c>
      <c r="R631">
        <v>98282</v>
      </c>
      <c r="S631" t="s">
        <v>8657</v>
      </c>
      <c r="T631" t="s">
        <v>8658</v>
      </c>
      <c r="V631" t="s">
        <v>4807</v>
      </c>
      <c r="W631">
        <v>23</v>
      </c>
      <c r="X631" t="s">
        <v>4808</v>
      </c>
      <c r="Y631">
        <v>3424</v>
      </c>
      <c r="Z631" t="s">
        <v>632</v>
      </c>
      <c r="AA631" t="s">
        <v>4785</v>
      </c>
      <c r="AB631">
        <v>47223</v>
      </c>
      <c r="AC631" t="s">
        <v>146</v>
      </c>
      <c r="AD631" t="s">
        <v>4690</v>
      </c>
      <c r="AE631" t="s">
        <v>107</v>
      </c>
      <c r="AF631" t="s">
        <v>107</v>
      </c>
      <c r="AI631" s="1"/>
      <c r="AJ631" t="s">
        <v>72</v>
      </c>
      <c r="AK631" t="s">
        <v>4691</v>
      </c>
      <c r="AL631">
        <v>40484</v>
      </c>
      <c r="AN631" t="b">
        <v>1</v>
      </c>
      <c r="AQ631" t="s">
        <v>60</v>
      </c>
      <c r="AR631" t="s">
        <v>99</v>
      </c>
      <c r="BB631" s="7" t="s">
        <v>8656</v>
      </c>
      <c r="BC631" s="7" t="s">
        <v>634</v>
      </c>
      <c r="BE631" s="7">
        <v>98282</v>
      </c>
      <c r="BG631" s="7">
        <v>31149.31</v>
      </c>
      <c r="BH631" s="7">
        <v>3984.41</v>
      </c>
      <c r="BI631">
        <v>34582.089999999997</v>
      </c>
      <c r="BJ631">
        <v>0</v>
      </c>
      <c r="BK631">
        <v>0</v>
      </c>
      <c r="BL631">
        <v>0</v>
      </c>
      <c r="BO631" t="s">
        <v>8659</v>
      </c>
      <c r="BP631">
        <v>4713</v>
      </c>
      <c r="BQ631">
        <v>9303</v>
      </c>
      <c r="BR631">
        <v>13865</v>
      </c>
      <c r="BS631">
        <v>12174</v>
      </c>
      <c r="BU631" t="s">
        <v>8660</v>
      </c>
      <c r="BV631" t="s">
        <v>4695</v>
      </c>
      <c r="BX631">
        <v>44149.297847222224</v>
      </c>
    </row>
    <row r="632" spans="1:76" x14ac:dyDescent="0.25">
      <c r="A632" t="s">
        <v>8661</v>
      </c>
      <c r="B632" t="s">
        <v>948</v>
      </c>
      <c r="C632" t="s">
        <v>46</v>
      </c>
      <c r="D632">
        <v>40308</v>
      </c>
      <c r="E632" s="1"/>
      <c r="H632" t="s">
        <v>47</v>
      </c>
      <c r="I632">
        <v>40308</v>
      </c>
      <c r="J632">
        <v>2010</v>
      </c>
      <c r="K632" t="s">
        <v>85</v>
      </c>
      <c r="L632" t="s">
        <v>949</v>
      </c>
      <c r="N632" t="s">
        <v>950</v>
      </c>
      <c r="O632" t="s">
        <v>582</v>
      </c>
      <c r="P632" t="s">
        <v>68</v>
      </c>
      <c r="R632">
        <v>980430584</v>
      </c>
      <c r="S632" t="s">
        <v>951</v>
      </c>
      <c r="T632" t="s">
        <v>8662</v>
      </c>
      <c r="V632" t="s">
        <v>54</v>
      </c>
      <c r="W632">
        <v>13</v>
      </c>
      <c r="X632" t="s">
        <v>164</v>
      </c>
      <c r="Y632">
        <v>4779</v>
      </c>
      <c r="Z632" t="s">
        <v>68</v>
      </c>
      <c r="AA632" t="s">
        <v>57</v>
      </c>
      <c r="AC632" t="s">
        <v>146</v>
      </c>
      <c r="AD632" t="s">
        <v>4690</v>
      </c>
      <c r="AE632" t="s">
        <v>107</v>
      </c>
      <c r="AF632" t="s">
        <v>107</v>
      </c>
      <c r="AI632" s="1"/>
      <c r="AJ632" t="s">
        <v>72</v>
      </c>
      <c r="AK632" t="s">
        <v>4691</v>
      </c>
      <c r="AL632">
        <v>40484</v>
      </c>
      <c r="AN632" t="b">
        <v>1</v>
      </c>
      <c r="AQ632" t="s">
        <v>177</v>
      </c>
      <c r="BB632" s="7" t="s">
        <v>950</v>
      </c>
      <c r="BC632" s="7" t="s">
        <v>582</v>
      </c>
      <c r="BE632" s="7">
        <v>980430584</v>
      </c>
      <c r="BG632" s="7">
        <v>27088.97</v>
      </c>
      <c r="BH632" s="7">
        <v>0</v>
      </c>
      <c r="BI632">
        <v>27878.87</v>
      </c>
      <c r="BJ632">
        <v>0</v>
      </c>
      <c r="BK632">
        <v>0</v>
      </c>
      <c r="BL632">
        <v>0</v>
      </c>
      <c r="BO632" t="s">
        <v>8663</v>
      </c>
      <c r="BP632">
        <v>4832</v>
      </c>
      <c r="BQ632">
        <v>9297</v>
      </c>
      <c r="BR632">
        <v>13854</v>
      </c>
      <c r="BS632">
        <v>12182</v>
      </c>
      <c r="BT632">
        <v>1</v>
      </c>
      <c r="BU632" t="s">
        <v>8664</v>
      </c>
      <c r="BV632" t="s">
        <v>4695</v>
      </c>
      <c r="BX632">
        <v>44149.298333333332</v>
      </c>
    </row>
    <row r="633" spans="1:76" x14ac:dyDescent="0.25">
      <c r="A633" t="s">
        <v>8665</v>
      </c>
      <c r="B633" t="s">
        <v>7138</v>
      </c>
      <c r="C633" t="s">
        <v>46</v>
      </c>
      <c r="D633">
        <v>40308</v>
      </c>
      <c r="E633" s="1"/>
      <c r="H633" t="s">
        <v>47</v>
      </c>
      <c r="I633">
        <v>40308</v>
      </c>
      <c r="J633">
        <v>2010</v>
      </c>
      <c r="K633" t="s">
        <v>85</v>
      </c>
      <c r="L633" t="s">
        <v>7139</v>
      </c>
      <c r="N633" t="s">
        <v>8666</v>
      </c>
      <c r="O633" t="s">
        <v>393</v>
      </c>
      <c r="P633" t="s">
        <v>394</v>
      </c>
      <c r="R633">
        <v>982744009</v>
      </c>
      <c r="S633" t="s">
        <v>8667</v>
      </c>
      <c r="T633" t="s">
        <v>7141</v>
      </c>
      <c r="V633" t="s">
        <v>6344</v>
      </c>
      <c r="W633">
        <v>24</v>
      </c>
      <c r="X633" t="s">
        <v>5461</v>
      </c>
      <c r="Y633">
        <v>4064</v>
      </c>
      <c r="Z633" t="s">
        <v>394</v>
      </c>
      <c r="AA633" t="s">
        <v>4785</v>
      </c>
      <c r="AB633">
        <v>65132</v>
      </c>
      <c r="AC633" t="s">
        <v>146</v>
      </c>
      <c r="AD633" t="s">
        <v>4690</v>
      </c>
      <c r="AE633" t="s">
        <v>107</v>
      </c>
      <c r="AF633" t="s">
        <v>107</v>
      </c>
      <c r="AI633" s="1"/>
      <c r="AJ633" t="s">
        <v>72</v>
      </c>
      <c r="AK633" t="s">
        <v>4691</v>
      </c>
      <c r="AL633">
        <v>40484</v>
      </c>
      <c r="AN633" t="b">
        <v>1</v>
      </c>
      <c r="AQ633" t="s">
        <v>60</v>
      </c>
      <c r="AR633" t="s">
        <v>61</v>
      </c>
      <c r="BB633" s="7" t="s">
        <v>8666</v>
      </c>
      <c r="BC633" s="7" t="s">
        <v>393</v>
      </c>
      <c r="BE633" s="7">
        <v>982744009</v>
      </c>
      <c r="BG633" s="7">
        <v>3810.59</v>
      </c>
      <c r="BH633" s="7">
        <v>463.24</v>
      </c>
      <c r="BI633">
        <v>3981.61</v>
      </c>
      <c r="BJ633">
        <v>0</v>
      </c>
      <c r="BK633">
        <v>0</v>
      </c>
      <c r="BL633">
        <v>0</v>
      </c>
      <c r="BO633" t="s">
        <v>8668</v>
      </c>
      <c r="BP633">
        <v>4916</v>
      </c>
      <c r="BQ633">
        <v>6410</v>
      </c>
      <c r="BR633">
        <v>13849</v>
      </c>
      <c r="BS633">
        <v>12185</v>
      </c>
      <c r="BU633" t="s">
        <v>8669</v>
      </c>
      <c r="BV633" t="s">
        <v>4695</v>
      </c>
      <c r="BX633">
        <v>44149.298460648148</v>
      </c>
    </row>
    <row r="634" spans="1:76" x14ac:dyDescent="0.25">
      <c r="A634" t="s">
        <v>8670</v>
      </c>
      <c r="B634" t="s">
        <v>8671</v>
      </c>
      <c r="C634" t="s">
        <v>46</v>
      </c>
      <c r="D634">
        <v>40329</v>
      </c>
      <c r="E634" s="1"/>
      <c r="H634" t="s">
        <v>47</v>
      </c>
      <c r="I634">
        <v>40329</v>
      </c>
      <c r="J634">
        <v>2010</v>
      </c>
      <c r="K634" t="s">
        <v>85</v>
      </c>
      <c r="L634" t="s">
        <v>8672</v>
      </c>
      <c r="N634" t="s">
        <v>8673</v>
      </c>
      <c r="O634" t="s">
        <v>349</v>
      </c>
      <c r="P634" t="s">
        <v>80</v>
      </c>
      <c r="R634">
        <v>98363</v>
      </c>
      <c r="S634" t="s">
        <v>8674</v>
      </c>
      <c r="T634" t="s">
        <v>8675</v>
      </c>
      <c r="V634" t="s">
        <v>4807</v>
      </c>
      <c r="W634">
        <v>23</v>
      </c>
      <c r="X634" t="s">
        <v>7113</v>
      </c>
      <c r="Y634">
        <v>3133</v>
      </c>
      <c r="Z634" t="s">
        <v>80</v>
      </c>
      <c r="AA634" t="s">
        <v>4785</v>
      </c>
      <c r="AB634">
        <v>45739</v>
      </c>
      <c r="AC634" t="s">
        <v>146</v>
      </c>
      <c r="AD634" t="s">
        <v>4690</v>
      </c>
      <c r="AE634" t="s">
        <v>107</v>
      </c>
      <c r="AF634" t="s">
        <v>107</v>
      </c>
      <c r="AI634" s="1"/>
      <c r="AJ634" t="s">
        <v>72</v>
      </c>
      <c r="AK634" t="s">
        <v>4691</v>
      </c>
      <c r="AL634">
        <v>40484</v>
      </c>
      <c r="AN634" t="b">
        <v>1</v>
      </c>
      <c r="AQ634" t="s">
        <v>60</v>
      </c>
      <c r="AR634" t="s">
        <v>61</v>
      </c>
      <c r="BB634" s="7" t="s">
        <v>8673</v>
      </c>
      <c r="BC634" s="7" t="s">
        <v>349</v>
      </c>
      <c r="BE634" s="7">
        <v>98363</v>
      </c>
      <c r="BG634" s="7">
        <v>6071.05</v>
      </c>
      <c r="BH634" s="7">
        <v>1068.99</v>
      </c>
      <c r="BI634">
        <v>7289.32</v>
      </c>
      <c r="BJ634">
        <v>178.41</v>
      </c>
      <c r="BK634">
        <v>0</v>
      </c>
      <c r="BL634">
        <v>0</v>
      </c>
      <c r="BO634" t="s">
        <v>8676</v>
      </c>
      <c r="BP634">
        <v>5107</v>
      </c>
      <c r="BQ634">
        <v>1794</v>
      </c>
      <c r="BR634">
        <v>13842</v>
      </c>
      <c r="BS634">
        <v>12193</v>
      </c>
      <c r="BU634" t="s">
        <v>8677</v>
      </c>
      <c r="BV634" t="s">
        <v>4695</v>
      </c>
      <c r="BX634">
        <v>44149.298726851855</v>
      </c>
    </row>
    <row r="635" spans="1:76" x14ac:dyDescent="0.25">
      <c r="A635" t="s">
        <v>8678</v>
      </c>
      <c r="B635" t="s">
        <v>2849</v>
      </c>
      <c r="C635" t="s">
        <v>46</v>
      </c>
      <c r="D635">
        <v>40065</v>
      </c>
      <c r="E635" s="1"/>
      <c r="H635" t="s">
        <v>47</v>
      </c>
      <c r="I635">
        <v>40065</v>
      </c>
      <c r="J635">
        <v>2010</v>
      </c>
      <c r="K635" t="s">
        <v>85</v>
      </c>
      <c r="L635" t="s">
        <v>2850</v>
      </c>
      <c r="N635" t="s">
        <v>2851</v>
      </c>
      <c r="O635" t="s">
        <v>105</v>
      </c>
      <c r="P635" t="s">
        <v>105</v>
      </c>
      <c r="R635">
        <v>99223</v>
      </c>
      <c r="S635" t="s">
        <v>2852</v>
      </c>
      <c r="T635" t="s">
        <v>8679</v>
      </c>
      <c r="V635" t="s">
        <v>54</v>
      </c>
      <c r="W635">
        <v>13</v>
      </c>
      <c r="X635" t="s">
        <v>106</v>
      </c>
      <c r="Y635">
        <v>4789</v>
      </c>
      <c r="Z635" t="s">
        <v>105</v>
      </c>
      <c r="AA635" t="s">
        <v>57</v>
      </c>
      <c r="AC635" t="s">
        <v>146</v>
      </c>
      <c r="AD635" t="s">
        <v>4690</v>
      </c>
      <c r="AE635" t="s">
        <v>107</v>
      </c>
      <c r="AF635" t="s">
        <v>107</v>
      </c>
      <c r="AI635" s="1"/>
      <c r="AJ635" t="s">
        <v>72</v>
      </c>
      <c r="AK635" t="s">
        <v>4691</v>
      </c>
      <c r="AL635">
        <v>40484</v>
      </c>
      <c r="AN635" t="b">
        <v>1</v>
      </c>
      <c r="AQ635" t="s">
        <v>60</v>
      </c>
      <c r="AR635" t="s">
        <v>99</v>
      </c>
      <c r="AS635" t="s">
        <v>62</v>
      </c>
      <c r="BB635" s="7" t="s">
        <v>2851</v>
      </c>
      <c r="BC635" s="7" t="s">
        <v>105</v>
      </c>
      <c r="BE635" s="7">
        <v>99223</v>
      </c>
      <c r="BG635" s="7">
        <v>178434.78</v>
      </c>
      <c r="BH635" s="7">
        <v>832.54</v>
      </c>
      <c r="BI635">
        <v>178018.52</v>
      </c>
      <c r="BJ635">
        <v>0</v>
      </c>
      <c r="BK635">
        <v>0</v>
      </c>
      <c r="BL635">
        <v>0</v>
      </c>
      <c r="BM635">
        <v>41955.74</v>
      </c>
      <c r="BN635">
        <v>2710.12</v>
      </c>
      <c r="BO635" t="s">
        <v>8680</v>
      </c>
      <c r="BP635">
        <v>5207</v>
      </c>
      <c r="BQ635">
        <v>9291</v>
      </c>
      <c r="BR635">
        <v>13837</v>
      </c>
      <c r="BS635">
        <v>12202</v>
      </c>
      <c r="BT635">
        <v>6</v>
      </c>
      <c r="BU635" t="s">
        <v>8681</v>
      </c>
      <c r="BV635" t="s">
        <v>4695</v>
      </c>
      <c r="BX635">
        <v>44149.298993055556</v>
      </c>
    </row>
    <row r="636" spans="1:76" x14ac:dyDescent="0.25">
      <c r="A636" t="s">
        <v>8682</v>
      </c>
      <c r="B636" t="s">
        <v>4226</v>
      </c>
      <c r="C636" t="s">
        <v>46</v>
      </c>
      <c r="D636">
        <v>40297</v>
      </c>
      <c r="E636" s="1"/>
      <c r="H636" t="s">
        <v>47</v>
      </c>
      <c r="I636">
        <v>40297</v>
      </c>
      <c r="J636">
        <v>2010</v>
      </c>
      <c r="K636" t="s">
        <v>85</v>
      </c>
      <c r="L636" t="s">
        <v>8683</v>
      </c>
      <c r="N636" t="s">
        <v>4227</v>
      </c>
      <c r="O636" t="s">
        <v>3600</v>
      </c>
      <c r="P636" t="s">
        <v>80</v>
      </c>
      <c r="R636">
        <v>98563</v>
      </c>
      <c r="T636" t="s">
        <v>8684</v>
      </c>
      <c r="V636" t="s">
        <v>54</v>
      </c>
      <c r="W636">
        <v>13</v>
      </c>
      <c r="X636" t="s">
        <v>82</v>
      </c>
      <c r="Y636">
        <v>4825</v>
      </c>
      <c r="Z636" t="s">
        <v>80</v>
      </c>
      <c r="AA636" t="s">
        <v>57</v>
      </c>
      <c r="AC636" t="s">
        <v>146</v>
      </c>
      <c r="AD636" t="s">
        <v>4690</v>
      </c>
      <c r="AE636" t="s">
        <v>107</v>
      </c>
      <c r="AF636" t="s">
        <v>107</v>
      </c>
      <c r="AI636" s="1"/>
      <c r="AJ636" t="s">
        <v>72</v>
      </c>
      <c r="AK636" t="s">
        <v>4691</v>
      </c>
      <c r="AL636">
        <v>40484</v>
      </c>
      <c r="AN636" t="b">
        <v>1</v>
      </c>
      <c r="AQ636" t="s">
        <v>177</v>
      </c>
      <c r="BB636" s="7" t="s">
        <v>4227</v>
      </c>
      <c r="BC636" s="7" t="s">
        <v>3600</v>
      </c>
      <c r="BE636" s="7">
        <v>98563</v>
      </c>
      <c r="BG636" s="7">
        <v>5626.01</v>
      </c>
      <c r="BH636" s="7">
        <v>0</v>
      </c>
      <c r="BI636">
        <v>4588.2</v>
      </c>
      <c r="BJ636">
        <v>0</v>
      </c>
      <c r="BK636">
        <v>0</v>
      </c>
      <c r="BL636">
        <v>0</v>
      </c>
      <c r="BO636" t="s">
        <v>8685</v>
      </c>
      <c r="BP636">
        <v>5315</v>
      </c>
      <c r="BQ636">
        <v>7434</v>
      </c>
      <c r="BR636">
        <v>13835</v>
      </c>
      <c r="BS636">
        <v>12206</v>
      </c>
      <c r="BT636">
        <v>24</v>
      </c>
      <c r="BU636" t="s">
        <v>8686</v>
      </c>
      <c r="BV636" t="s">
        <v>4695</v>
      </c>
      <c r="BX636">
        <v>44149.29923611111</v>
      </c>
    </row>
    <row r="637" spans="1:76" x14ac:dyDescent="0.25">
      <c r="A637" t="s">
        <v>8687</v>
      </c>
      <c r="B637" t="s">
        <v>7400</v>
      </c>
      <c r="C637" t="s">
        <v>46</v>
      </c>
      <c r="D637">
        <v>40337</v>
      </c>
      <c r="E637" s="1"/>
      <c r="I637">
        <v>40337</v>
      </c>
      <c r="J637">
        <v>2010</v>
      </c>
      <c r="K637" t="s">
        <v>85</v>
      </c>
      <c r="L637" t="s">
        <v>8688</v>
      </c>
      <c r="N637" t="s">
        <v>7402</v>
      </c>
      <c r="O637" t="s">
        <v>251</v>
      </c>
      <c r="P637" t="s">
        <v>252</v>
      </c>
      <c r="R637">
        <v>98802</v>
      </c>
      <c r="S637" t="s">
        <v>7403</v>
      </c>
      <c r="T637" t="s">
        <v>7404</v>
      </c>
      <c r="V637" t="s">
        <v>5396</v>
      </c>
      <c r="W637">
        <v>20</v>
      </c>
      <c r="X637" t="s">
        <v>7405</v>
      </c>
      <c r="Y637">
        <v>3235</v>
      </c>
      <c r="Z637" t="s">
        <v>252</v>
      </c>
      <c r="AA637" t="s">
        <v>4785</v>
      </c>
      <c r="AB637">
        <v>18223</v>
      </c>
      <c r="AC637" t="s">
        <v>146</v>
      </c>
      <c r="AD637" t="s">
        <v>4690</v>
      </c>
      <c r="AE637" t="s">
        <v>107</v>
      </c>
      <c r="AF637" t="s">
        <v>107</v>
      </c>
      <c r="AI637" s="1"/>
      <c r="AJ637" t="s">
        <v>72</v>
      </c>
      <c r="AK637" t="s">
        <v>4691</v>
      </c>
      <c r="AL637">
        <v>40484</v>
      </c>
      <c r="AN637" t="b">
        <v>1</v>
      </c>
      <c r="AQ637" t="s">
        <v>195</v>
      </c>
      <c r="AR637" t="s">
        <v>150</v>
      </c>
      <c r="BB637" s="7" t="s">
        <v>7402</v>
      </c>
      <c r="BC637" s="7" t="s">
        <v>251</v>
      </c>
      <c r="BE637" s="7">
        <v>98802</v>
      </c>
      <c r="BO637" t="s">
        <v>8689</v>
      </c>
      <c r="BP637">
        <v>5314</v>
      </c>
      <c r="BQ637">
        <v>161</v>
      </c>
      <c r="BR637">
        <v>13833</v>
      </c>
      <c r="BU637" t="s">
        <v>8690</v>
      </c>
      <c r="BV637" t="s">
        <v>4695</v>
      </c>
      <c r="BX637">
        <v>43598.060763888891</v>
      </c>
    </row>
    <row r="638" spans="1:76" x14ac:dyDescent="0.25">
      <c r="A638" t="s">
        <v>8691</v>
      </c>
      <c r="B638" t="s">
        <v>2345</v>
      </c>
      <c r="C638" t="s">
        <v>46</v>
      </c>
      <c r="D638">
        <v>39940</v>
      </c>
      <c r="E638" s="1"/>
      <c r="H638" t="s">
        <v>47</v>
      </c>
      <c r="I638">
        <v>39940</v>
      </c>
      <c r="J638">
        <v>2010</v>
      </c>
      <c r="K638" t="s">
        <v>85</v>
      </c>
      <c r="L638" t="s">
        <v>2346</v>
      </c>
      <c r="N638" t="s">
        <v>2347</v>
      </c>
      <c r="O638" t="s">
        <v>215</v>
      </c>
      <c r="P638" t="s">
        <v>68</v>
      </c>
      <c r="R638">
        <v>981988266</v>
      </c>
      <c r="V638" t="s">
        <v>90</v>
      </c>
      <c r="W638">
        <v>12</v>
      </c>
      <c r="X638" t="s">
        <v>544</v>
      </c>
      <c r="Y638">
        <v>4759</v>
      </c>
      <c r="Z638" t="s">
        <v>68</v>
      </c>
      <c r="AA638" t="s">
        <v>57</v>
      </c>
      <c r="AC638" t="s">
        <v>146</v>
      </c>
      <c r="AD638" t="s">
        <v>4690</v>
      </c>
      <c r="AE638" t="s">
        <v>107</v>
      </c>
      <c r="AF638" t="s">
        <v>107</v>
      </c>
      <c r="AI638" s="1"/>
      <c r="AJ638" t="s">
        <v>72</v>
      </c>
      <c r="AK638" t="s">
        <v>4691</v>
      </c>
      <c r="AL638">
        <v>40484</v>
      </c>
      <c r="AN638" t="b">
        <v>1</v>
      </c>
      <c r="AQ638" t="s">
        <v>60</v>
      </c>
      <c r="AR638" t="s">
        <v>61</v>
      </c>
      <c r="AS638" t="s">
        <v>62</v>
      </c>
      <c r="BB638" s="7" t="s">
        <v>2347</v>
      </c>
      <c r="BC638" s="7" t="s">
        <v>215</v>
      </c>
      <c r="BE638" s="7">
        <v>981988266</v>
      </c>
      <c r="BG638" s="7">
        <v>245252.38</v>
      </c>
      <c r="BH638" s="7">
        <v>5250</v>
      </c>
      <c r="BI638">
        <v>246075.45</v>
      </c>
      <c r="BJ638">
        <v>0</v>
      </c>
      <c r="BK638">
        <v>0</v>
      </c>
      <c r="BL638">
        <v>0</v>
      </c>
      <c r="BM638">
        <v>31516.37</v>
      </c>
      <c r="BN638">
        <v>51486.21</v>
      </c>
      <c r="BO638" t="s">
        <v>8692</v>
      </c>
      <c r="BP638">
        <v>5589</v>
      </c>
      <c r="BQ638">
        <v>6406</v>
      </c>
      <c r="BR638">
        <v>13817</v>
      </c>
      <c r="BS638">
        <v>12219</v>
      </c>
      <c r="BT638">
        <v>30</v>
      </c>
      <c r="BU638" t="s">
        <v>5009</v>
      </c>
      <c r="BV638" t="s">
        <v>4695</v>
      </c>
      <c r="BX638">
        <v>44149.29960648148</v>
      </c>
    </row>
    <row r="639" spans="1:76" x14ac:dyDescent="0.25">
      <c r="A639" t="s">
        <v>8693</v>
      </c>
      <c r="B639" t="s">
        <v>8694</v>
      </c>
      <c r="C639" t="s">
        <v>46</v>
      </c>
      <c r="D639">
        <v>40290</v>
      </c>
      <c r="E639" s="1"/>
      <c r="H639" t="s">
        <v>47</v>
      </c>
      <c r="I639">
        <v>40290</v>
      </c>
      <c r="J639">
        <v>2010</v>
      </c>
      <c r="K639" t="s">
        <v>85</v>
      </c>
      <c r="L639" t="s">
        <v>8695</v>
      </c>
      <c r="N639" t="s">
        <v>8696</v>
      </c>
      <c r="O639" t="s">
        <v>1883</v>
      </c>
      <c r="P639" t="s">
        <v>51</v>
      </c>
      <c r="R639">
        <v>991090006</v>
      </c>
      <c r="S639" t="s">
        <v>8697</v>
      </c>
      <c r="T639" t="s">
        <v>8698</v>
      </c>
      <c r="V639" t="s">
        <v>5331</v>
      </c>
      <c r="W639">
        <v>26</v>
      </c>
      <c r="X639" t="s">
        <v>7121</v>
      </c>
      <c r="Y639">
        <v>4186</v>
      </c>
      <c r="Z639" t="s">
        <v>51</v>
      </c>
      <c r="AA639" t="s">
        <v>4785</v>
      </c>
      <c r="AB639">
        <v>26092</v>
      </c>
      <c r="AC639" t="s">
        <v>146</v>
      </c>
      <c r="AD639" t="s">
        <v>4690</v>
      </c>
      <c r="AE639" t="s">
        <v>107</v>
      </c>
      <c r="AF639" t="s">
        <v>107</v>
      </c>
      <c r="AI639" s="1"/>
      <c r="AJ639" t="s">
        <v>72</v>
      </c>
      <c r="AK639" t="s">
        <v>4691</v>
      </c>
      <c r="AL639">
        <v>40484</v>
      </c>
      <c r="AN639" t="b">
        <v>1</v>
      </c>
      <c r="AQ639" t="s">
        <v>60</v>
      </c>
      <c r="AR639" t="s">
        <v>99</v>
      </c>
      <c r="BB639" s="7" t="s">
        <v>8696</v>
      </c>
      <c r="BC639" s="7" t="s">
        <v>1883</v>
      </c>
      <c r="BE639" s="7">
        <v>991090006</v>
      </c>
      <c r="BG639" s="7">
        <v>18070</v>
      </c>
      <c r="BH639" s="7">
        <v>0</v>
      </c>
      <c r="BI639">
        <v>17984</v>
      </c>
      <c r="BJ639">
        <v>0</v>
      </c>
      <c r="BK639">
        <v>0</v>
      </c>
      <c r="BL639">
        <v>0</v>
      </c>
      <c r="BO639" t="s">
        <v>8699</v>
      </c>
      <c r="BP639">
        <v>13417</v>
      </c>
      <c r="BQ639">
        <v>4244</v>
      </c>
      <c r="BR639">
        <v>13383</v>
      </c>
      <c r="BS639">
        <v>12613</v>
      </c>
      <c r="BU639" t="s">
        <v>8700</v>
      </c>
      <c r="BV639" t="s">
        <v>4695</v>
      </c>
      <c r="BX639">
        <v>44149.313159722224</v>
      </c>
    </row>
    <row r="640" spans="1:76" x14ac:dyDescent="0.25">
      <c r="A640" t="s">
        <v>8701</v>
      </c>
      <c r="B640" t="s">
        <v>1138</v>
      </c>
      <c r="C640" t="s">
        <v>46</v>
      </c>
      <c r="D640">
        <v>39761</v>
      </c>
      <c r="E640" s="1"/>
      <c r="H640" t="s">
        <v>289</v>
      </c>
      <c r="I640">
        <v>39761</v>
      </c>
      <c r="J640">
        <v>2010</v>
      </c>
      <c r="K640" t="s">
        <v>85</v>
      </c>
      <c r="L640" t="s">
        <v>1139</v>
      </c>
      <c r="N640" t="s">
        <v>1141</v>
      </c>
      <c r="O640" t="s">
        <v>143</v>
      </c>
      <c r="P640" t="s">
        <v>115</v>
      </c>
      <c r="R640">
        <v>984454502</v>
      </c>
      <c r="T640" t="s">
        <v>8702</v>
      </c>
      <c r="V640" t="s">
        <v>54</v>
      </c>
      <c r="W640">
        <v>13</v>
      </c>
      <c r="X640" t="s">
        <v>386</v>
      </c>
      <c r="Y640">
        <v>4827</v>
      </c>
      <c r="Z640" t="s">
        <v>115</v>
      </c>
      <c r="AA640" t="s">
        <v>57</v>
      </c>
      <c r="AC640" t="s">
        <v>146</v>
      </c>
      <c r="AD640" t="s">
        <v>4690</v>
      </c>
      <c r="AE640" t="s">
        <v>107</v>
      </c>
      <c r="AF640" t="s">
        <v>107</v>
      </c>
      <c r="AI640" s="1"/>
      <c r="AJ640" t="s">
        <v>72</v>
      </c>
      <c r="AK640" t="s">
        <v>4691</v>
      </c>
      <c r="AL640">
        <v>40484</v>
      </c>
      <c r="AN640" t="b">
        <v>1</v>
      </c>
      <c r="AQ640" t="s">
        <v>177</v>
      </c>
      <c r="BB640" s="7" t="s">
        <v>1141</v>
      </c>
      <c r="BC640" s="7" t="s">
        <v>143</v>
      </c>
      <c r="BE640" s="7">
        <v>984454502</v>
      </c>
      <c r="BG640" s="7">
        <v>0</v>
      </c>
      <c r="BH640" s="7">
        <v>0</v>
      </c>
      <c r="BI640">
        <v>421.06</v>
      </c>
      <c r="BJ640">
        <v>440</v>
      </c>
      <c r="BK640">
        <v>0</v>
      </c>
      <c r="BL640">
        <v>0</v>
      </c>
      <c r="BO640" t="s">
        <v>8703</v>
      </c>
      <c r="BP640">
        <v>13460</v>
      </c>
      <c r="BQ640">
        <v>9111</v>
      </c>
      <c r="BR640">
        <v>13378</v>
      </c>
      <c r="BS640">
        <v>12615</v>
      </c>
      <c r="BT640">
        <v>25</v>
      </c>
      <c r="BU640" t="s">
        <v>8704</v>
      </c>
      <c r="BV640" t="s">
        <v>4695</v>
      </c>
      <c r="BX640">
        <v>44149.313240740739</v>
      </c>
    </row>
    <row r="641" spans="1:76" x14ac:dyDescent="0.25">
      <c r="A641" t="s">
        <v>8705</v>
      </c>
      <c r="B641" t="s">
        <v>2806</v>
      </c>
      <c r="C641" t="s">
        <v>46</v>
      </c>
      <c r="D641">
        <v>40315</v>
      </c>
      <c r="E641" s="1"/>
      <c r="H641" t="s">
        <v>47</v>
      </c>
      <c r="I641">
        <v>40315</v>
      </c>
      <c r="J641">
        <v>2010</v>
      </c>
      <c r="K641" t="s">
        <v>85</v>
      </c>
      <c r="L641" t="s">
        <v>2807</v>
      </c>
      <c r="N641" t="s">
        <v>2808</v>
      </c>
      <c r="O641" t="s">
        <v>1883</v>
      </c>
      <c r="P641" t="s">
        <v>56</v>
      </c>
      <c r="R641">
        <v>99109</v>
      </c>
      <c r="S641" t="s">
        <v>2809</v>
      </c>
      <c r="T641" t="s">
        <v>8706</v>
      </c>
      <c r="V641" t="s">
        <v>90</v>
      </c>
      <c r="W641">
        <v>12</v>
      </c>
      <c r="X641" t="s">
        <v>269</v>
      </c>
      <c r="Y641">
        <v>4736</v>
      </c>
      <c r="Z641" t="s">
        <v>56</v>
      </c>
      <c r="AA641" t="s">
        <v>57</v>
      </c>
      <c r="AC641" t="s">
        <v>146</v>
      </c>
      <c r="AD641" t="s">
        <v>4690</v>
      </c>
      <c r="AE641" t="s">
        <v>107</v>
      </c>
      <c r="AF641" t="s">
        <v>107</v>
      </c>
      <c r="AI641" s="1"/>
      <c r="AJ641" t="s">
        <v>72</v>
      </c>
      <c r="AK641" t="s">
        <v>4691</v>
      </c>
      <c r="AL641">
        <v>40484</v>
      </c>
      <c r="AN641" t="b">
        <v>1</v>
      </c>
      <c r="AQ641" t="s">
        <v>60</v>
      </c>
      <c r="AR641" t="s">
        <v>99</v>
      </c>
      <c r="AS641" t="s">
        <v>4734</v>
      </c>
      <c r="BB641" s="7" t="s">
        <v>2808</v>
      </c>
      <c r="BC641" s="7" t="s">
        <v>1883</v>
      </c>
      <c r="BE641" s="7">
        <v>99109</v>
      </c>
      <c r="BG641" s="7">
        <v>4060.35</v>
      </c>
      <c r="BH641" s="7">
        <v>0</v>
      </c>
      <c r="BI641">
        <v>4048.06</v>
      </c>
      <c r="BJ641">
        <v>0</v>
      </c>
      <c r="BK641">
        <v>0</v>
      </c>
      <c r="BL641">
        <v>0</v>
      </c>
      <c r="BM641">
        <v>23.07</v>
      </c>
      <c r="BN641">
        <v>0</v>
      </c>
      <c r="BO641" t="s">
        <v>8707</v>
      </c>
      <c r="BP641">
        <v>13511</v>
      </c>
      <c r="BQ641">
        <v>9110</v>
      </c>
      <c r="BR641">
        <v>13376</v>
      </c>
      <c r="BS641">
        <v>12627</v>
      </c>
      <c r="BT641">
        <v>7</v>
      </c>
      <c r="BU641" t="s">
        <v>8708</v>
      </c>
      <c r="BV641" t="s">
        <v>4695</v>
      </c>
      <c r="BX641">
        <v>44149.313692129632</v>
      </c>
    </row>
    <row r="642" spans="1:76" x14ac:dyDescent="0.25">
      <c r="A642" t="s">
        <v>8709</v>
      </c>
      <c r="B642" t="s">
        <v>809</v>
      </c>
      <c r="C642" t="s">
        <v>46</v>
      </c>
      <c r="D642">
        <v>39848</v>
      </c>
      <c r="E642" s="1"/>
      <c r="H642" t="s">
        <v>47</v>
      </c>
      <c r="I642">
        <v>39848</v>
      </c>
      <c r="J642">
        <v>2010</v>
      </c>
      <c r="K642" t="s">
        <v>85</v>
      </c>
      <c r="L642" t="s">
        <v>8031</v>
      </c>
      <c r="N642" t="s">
        <v>3096</v>
      </c>
      <c r="O642" t="s">
        <v>327</v>
      </c>
      <c r="P642" t="s">
        <v>111</v>
      </c>
      <c r="R642">
        <v>98370</v>
      </c>
      <c r="S642" t="s">
        <v>3236</v>
      </c>
      <c r="T642" t="s">
        <v>8032</v>
      </c>
      <c r="V642" t="s">
        <v>54</v>
      </c>
      <c r="W642">
        <v>13</v>
      </c>
      <c r="X642" t="s">
        <v>329</v>
      </c>
      <c r="Y642">
        <v>3558</v>
      </c>
      <c r="Z642" t="s">
        <v>111</v>
      </c>
      <c r="AA642" t="s">
        <v>57</v>
      </c>
      <c r="AC642" t="s">
        <v>146</v>
      </c>
      <c r="AD642" t="s">
        <v>4690</v>
      </c>
      <c r="AE642" t="s">
        <v>107</v>
      </c>
      <c r="AF642" t="s">
        <v>107</v>
      </c>
      <c r="AI642" s="1"/>
      <c r="AJ642" t="s">
        <v>72</v>
      </c>
      <c r="AK642" t="s">
        <v>4691</v>
      </c>
      <c r="AL642">
        <v>40484</v>
      </c>
      <c r="AN642" t="b">
        <v>1</v>
      </c>
      <c r="AQ642" t="s">
        <v>60</v>
      </c>
      <c r="AR642" t="s">
        <v>61</v>
      </c>
      <c r="AS642" t="s">
        <v>62</v>
      </c>
      <c r="BB642" s="7" t="s">
        <v>3096</v>
      </c>
      <c r="BC642" s="7" t="s">
        <v>327</v>
      </c>
      <c r="BE642" s="7">
        <v>98370</v>
      </c>
      <c r="BG642" s="7">
        <v>96794.09</v>
      </c>
      <c r="BH642" s="7">
        <v>26833.51</v>
      </c>
      <c r="BI642">
        <v>119440.38</v>
      </c>
      <c r="BJ642">
        <v>0</v>
      </c>
      <c r="BK642">
        <v>0</v>
      </c>
      <c r="BL642">
        <v>0</v>
      </c>
      <c r="BO642" t="s">
        <v>8710</v>
      </c>
      <c r="BP642">
        <v>13656</v>
      </c>
      <c r="BQ642">
        <v>27216</v>
      </c>
      <c r="BR642">
        <v>13368</v>
      </c>
      <c r="BS642">
        <v>12634</v>
      </c>
      <c r="BT642">
        <v>23</v>
      </c>
      <c r="BU642" t="s">
        <v>8034</v>
      </c>
      <c r="BV642" t="s">
        <v>4695</v>
      </c>
      <c r="BX642">
        <v>44149.313969907409</v>
      </c>
    </row>
    <row r="643" spans="1:76" x14ac:dyDescent="0.25">
      <c r="A643" t="s">
        <v>8711</v>
      </c>
      <c r="B643" t="s">
        <v>7824</v>
      </c>
      <c r="C643" t="s">
        <v>46</v>
      </c>
      <c r="D643">
        <v>40296</v>
      </c>
      <c r="E643" s="1"/>
      <c r="H643" t="s">
        <v>47</v>
      </c>
      <c r="I643">
        <v>40296</v>
      </c>
      <c r="J643">
        <v>2010</v>
      </c>
      <c r="K643" t="s">
        <v>85</v>
      </c>
      <c r="L643" t="s">
        <v>7825</v>
      </c>
      <c r="N643" t="s">
        <v>8712</v>
      </c>
      <c r="O643" t="s">
        <v>154</v>
      </c>
      <c r="P643" t="s">
        <v>155</v>
      </c>
      <c r="R643">
        <v>98501</v>
      </c>
      <c r="S643" t="s">
        <v>8713</v>
      </c>
      <c r="T643" t="s">
        <v>7827</v>
      </c>
      <c r="V643" t="s">
        <v>5571</v>
      </c>
      <c r="W643">
        <v>28</v>
      </c>
      <c r="X643" t="s">
        <v>5607</v>
      </c>
      <c r="Y643">
        <v>4229</v>
      </c>
      <c r="Z643" t="s">
        <v>155</v>
      </c>
      <c r="AA643" t="s">
        <v>4785</v>
      </c>
      <c r="AB643">
        <v>147343</v>
      </c>
      <c r="AC643" t="s">
        <v>146</v>
      </c>
      <c r="AD643" t="s">
        <v>4690</v>
      </c>
      <c r="AE643" t="s">
        <v>107</v>
      </c>
      <c r="AF643" t="s">
        <v>107</v>
      </c>
      <c r="AI643" s="1"/>
      <c r="AJ643" t="s">
        <v>72</v>
      </c>
      <c r="AK643" t="s">
        <v>4691</v>
      </c>
      <c r="AL643">
        <v>40484</v>
      </c>
      <c r="AN643" t="b">
        <v>1</v>
      </c>
      <c r="AQ643" t="s">
        <v>60</v>
      </c>
      <c r="AR643" t="s">
        <v>61</v>
      </c>
      <c r="BB643" s="7" t="s">
        <v>8712</v>
      </c>
      <c r="BC643" s="7" t="s">
        <v>154</v>
      </c>
      <c r="BE643" s="7">
        <v>98501</v>
      </c>
      <c r="BG643" s="7">
        <v>35069.870000000003</v>
      </c>
      <c r="BH643" s="7">
        <v>0</v>
      </c>
      <c r="BI643">
        <v>37165.54</v>
      </c>
      <c r="BJ643">
        <v>2099.96</v>
      </c>
      <c r="BK643">
        <v>0</v>
      </c>
      <c r="BL643">
        <v>0</v>
      </c>
      <c r="BO643" t="s">
        <v>8714</v>
      </c>
      <c r="BP643">
        <v>13765</v>
      </c>
      <c r="BQ643">
        <v>6302</v>
      </c>
      <c r="BR643">
        <v>13360</v>
      </c>
      <c r="BS643">
        <v>12633</v>
      </c>
      <c r="BU643" t="s">
        <v>7829</v>
      </c>
      <c r="BV643" t="s">
        <v>4695</v>
      </c>
      <c r="BX643">
        <v>44149.313935185186</v>
      </c>
    </row>
    <row r="644" spans="1:76" x14ac:dyDescent="0.25">
      <c r="A644" t="s">
        <v>8715</v>
      </c>
      <c r="B644" t="s">
        <v>512</v>
      </c>
      <c r="C644" t="s">
        <v>46</v>
      </c>
      <c r="D644">
        <v>39922</v>
      </c>
      <c r="E644" s="1"/>
      <c r="H644" t="s">
        <v>47</v>
      </c>
      <c r="I644">
        <v>39922</v>
      </c>
      <c r="J644">
        <v>2010</v>
      </c>
      <c r="K644" t="s">
        <v>77</v>
      </c>
      <c r="L644" t="s">
        <v>190</v>
      </c>
      <c r="N644" t="s">
        <v>191</v>
      </c>
      <c r="O644" t="s">
        <v>192</v>
      </c>
      <c r="P644" t="s">
        <v>68</v>
      </c>
      <c r="R644">
        <v>98070</v>
      </c>
      <c r="S644" t="s">
        <v>193</v>
      </c>
      <c r="T644" t="s">
        <v>7170</v>
      </c>
      <c r="V644" t="s">
        <v>54</v>
      </c>
      <c r="W644">
        <v>13</v>
      </c>
      <c r="X644" t="s">
        <v>646</v>
      </c>
      <c r="Y644">
        <v>4845</v>
      </c>
      <c r="Z644" t="s">
        <v>68</v>
      </c>
      <c r="AA644" t="s">
        <v>57</v>
      </c>
      <c r="AC644" t="s">
        <v>146</v>
      </c>
      <c r="AD644" t="s">
        <v>4690</v>
      </c>
      <c r="AE644" t="s">
        <v>107</v>
      </c>
      <c r="AF644" t="s">
        <v>107</v>
      </c>
      <c r="AI644" s="1"/>
      <c r="AJ644" t="s">
        <v>72</v>
      </c>
      <c r="AK644" t="s">
        <v>4691</v>
      </c>
      <c r="AL644">
        <v>40484</v>
      </c>
      <c r="AN644" t="b">
        <v>1</v>
      </c>
      <c r="AQ644" t="s">
        <v>73</v>
      </c>
      <c r="BB644" s="7" t="s">
        <v>191</v>
      </c>
      <c r="BC644" s="7" t="s">
        <v>192</v>
      </c>
      <c r="BE644" s="7">
        <v>98070</v>
      </c>
      <c r="BG644" s="7">
        <v>2850</v>
      </c>
      <c r="BH644" s="7">
        <v>1438.99</v>
      </c>
      <c r="BI644">
        <v>4288.99</v>
      </c>
      <c r="BJ644">
        <v>0</v>
      </c>
      <c r="BK644">
        <v>0</v>
      </c>
      <c r="BL644">
        <v>0</v>
      </c>
      <c r="BO644" t="s">
        <v>8716</v>
      </c>
      <c r="BP644">
        <v>13801</v>
      </c>
      <c r="BQ644">
        <v>27524</v>
      </c>
      <c r="BR644">
        <v>13359</v>
      </c>
      <c r="BS644">
        <v>12640</v>
      </c>
      <c r="BT644">
        <v>34</v>
      </c>
      <c r="BU644" t="s">
        <v>7172</v>
      </c>
      <c r="BV644" t="s">
        <v>4695</v>
      </c>
      <c r="BX644">
        <v>44149.31417824074</v>
      </c>
    </row>
    <row r="645" spans="1:76" x14ac:dyDescent="0.25">
      <c r="A645" t="s">
        <v>8717</v>
      </c>
      <c r="B645" t="s">
        <v>8718</v>
      </c>
      <c r="C645" t="s">
        <v>46</v>
      </c>
      <c r="D645">
        <v>40219</v>
      </c>
      <c r="E645" s="1"/>
      <c r="H645" t="s">
        <v>47</v>
      </c>
      <c r="I645">
        <v>40219</v>
      </c>
      <c r="J645">
        <v>2010</v>
      </c>
      <c r="K645" t="s">
        <v>85</v>
      </c>
      <c r="L645" t="s">
        <v>8719</v>
      </c>
      <c r="N645" t="s">
        <v>8720</v>
      </c>
      <c r="O645" t="s">
        <v>316</v>
      </c>
      <c r="P645" t="s">
        <v>133</v>
      </c>
      <c r="R645">
        <v>986325344</v>
      </c>
      <c r="S645" t="s">
        <v>8721</v>
      </c>
      <c r="T645" t="s">
        <v>8722</v>
      </c>
      <c r="V645" t="s">
        <v>6576</v>
      </c>
      <c r="W645">
        <v>27</v>
      </c>
      <c r="X645" t="s">
        <v>5425</v>
      </c>
      <c r="Y645">
        <v>3200</v>
      </c>
      <c r="Z645" t="s">
        <v>133</v>
      </c>
      <c r="AA645" t="s">
        <v>4785</v>
      </c>
      <c r="AB645">
        <v>55737</v>
      </c>
      <c r="AC645" t="s">
        <v>146</v>
      </c>
      <c r="AD645" t="s">
        <v>4690</v>
      </c>
      <c r="AE645" t="s">
        <v>107</v>
      </c>
      <c r="AF645" t="s">
        <v>107</v>
      </c>
      <c r="AI645" s="1"/>
      <c r="AJ645" t="s">
        <v>72</v>
      </c>
      <c r="AK645" t="s">
        <v>4691</v>
      </c>
      <c r="AL645">
        <v>40484</v>
      </c>
      <c r="AN645" t="b">
        <v>1</v>
      </c>
      <c r="AQ645" t="s">
        <v>195</v>
      </c>
      <c r="AR645" t="s">
        <v>150</v>
      </c>
      <c r="BB645" s="7" t="s">
        <v>8720</v>
      </c>
      <c r="BC645" s="7" t="s">
        <v>316</v>
      </c>
      <c r="BE645" s="7">
        <v>986325344</v>
      </c>
      <c r="BG645" s="7">
        <v>4879.2</v>
      </c>
      <c r="BH645" s="7">
        <v>0</v>
      </c>
      <c r="BI645">
        <v>5869.66</v>
      </c>
      <c r="BJ645">
        <v>1000</v>
      </c>
      <c r="BK645">
        <v>0</v>
      </c>
      <c r="BL645">
        <v>0</v>
      </c>
      <c r="BO645" t="s">
        <v>8723</v>
      </c>
      <c r="BP645">
        <v>13923</v>
      </c>
      <c r="BQ645">
        <v>96</v>
      </c>
      <c r="BR645">
        <v>13356</v>
      </c>
      <c r="BS645">
        <v>12639</v>
      </c>
      <c r="BU645" t="s">
        <v>8724</v>
      </c>
      <c r="BV645" t="s">
        <v>4695</v>
      </c>
      <c r="BX645">
        <v>44149.314143518517</v>
      </c>
    </row>
    <row r="646" spans="1:76" x14ac:dyDescent="0.25">
      <c r="A646" t="s">
        <v>8725</v>
      </c>
      <c r="B646" t="s">
        <v>8726</v>
      </c>
      <c r="C646" t="s">
        <v>46</v>
      </c>
      <c r="D646">
        <v>40261</v>
      </c>
      <c r="E646" s="1"/>
      <c r="H646" t="s">
        <v>47</v>
      </c>
      <c r="I646">
        <v>40261</v>
      </c>
      <c r="J646">
        <v>2010</v>
      </c>
      <c r="K646" t="s">
        <v>85</v>
      </c>
      <c r="L646" t="s">
        <v>8727</v>
      </c>
      <c r="N646" t="s">
        <v>8728</v>
      </c>
      <c r="O646" t="s">
        <v>1308</v>
      </c>
      <c r="P646" t="s">
        <v>51</v>
      </c>
      <c r="R646">
        <v>99101</v>
      </c>
      <c r="S646" t="s">
        <v>8729</v>
      </c>
      <c r="T646" t="s">
        <v>8730</v>
      </c>
      <c r="V646" t="s">
        <v>7053</v>
      </c>
      <c r="W646">
        <v>21</v>
      </c>
      <c r="X646" t="s">
        <v>7121</v>
      </c>
      <c r="Y646">
        <v>4186</v>
      </c>
      <c r="Z646" t="s">
        <v>51</v>
      </c>
      <c r="AA646" t="s">
        <v>4785</v>
      </c>
      <c r="AB646">
        <v>26092</v>
      </c>
      <c r="AC646" t="s">
        <v>146</v>
      </c>
      <c r="AD646" t="s">
        <v>4690</v>
      </c>
      <c r="AE646" t="s">
        <v>107</v>
      </c>
      <c r="AF646" t="s">
        <v>107</v>
      </c>
      <c r="AI646" s="1"/>
      <c r="AJ646" t="s">
        <v>72</v>
      </c>
      <c r="AK646" t="s">
        <v>4691</v>
      </c>
      <c r="AL646">
        <v>40484</v>
      </c>
      <c r="AN646" t="b">
        <v>1</v>
      </c>
      <c r="AQ646" t="s">
        <v>60</v>
      </c>
      <c r="AR646" t="s">
        <v>99</v>
      </c>
      <c r="BB646" s="7" t="s">
        <v>8728</v>
      </c>
      <c r="BC646" s="7" t="s">
        <v>1308</v>
      </c>
      <c r="BE646" s="7">
        <v>99101</v>
      </c>
      <c r="BG646" s="7">
        <v>885.43</v>
      </c>
      <c r="BH646" s="7">
        <v>48.96</v>
      </c>
      <c r="BI646">
        <v>774.68</v>
      </c>
      <c r="BJ646">
        <v>0</v>
      </c>
      <c r="BK646">
        <v>0</v>
      </c>
      <c r="BL646">
        <v>0</v>
      </c>
      <c r="BO646" t="s">
        <v>8731</v>
      </c>
      <c r="BP646">
        <v>6153</v>
      </c>
      <c r="BQ646">
        <v>9272</v>
      </c>
      <c r="BR646">
        <v>13789</v>
      </c>
      <c r="BS646">
        <v>12251</v>
      </c>
      <c r="BU646" t="s">
        <v>8732</v>
      </c>
      <c r="BV646" t="s">
        <v>4695</v>
      </c>
      <c r="BX646">
        <v>44149.300798611112</v>
      </c>
    </row>
    <row r="647" spans="1:76" x14ac:dyDescent="0.25">
      <c r="A647" t="s">
        <v>8733</v>
      </c>
      <c r="B647" t="s">
        <v>741</v>
      </c>
      <c r="C647" t="s">
        <v>46</v>
      </c>
      <c r="D647">
        <v>40308</v>
      </c>
      <c r="E647" s="1"/>
      <c r="H647" t="s">
        <v>289</v>
      </c>
      <c r="I647">
        <v>40308</v>
      </c>
      <c r="J647">
        <v>2010</v>
      </c>
      <c r="K647" t="s">
        <v>77</v>
      </c>
      <c r="L647" t="s">
        <v>742</v>
      </c>
      <c r="N647" t="s">
        <v>743</v>
      </c>
      <c r="O647" t="s">
        <v>542</v>
      </c>
      <c r="P647" t="s">
        <v>68</v>
      </c>
      <c r="R647">
        <v>980033625</v>
      </c>
      <c r="T647" t="s">
        <v>8734</v>
      </c>
      <c r="V647" t="s">
        <v>54</v>
      </c>
      <c r="W647">
        <v>13</v>
      </c>
      <c r="X647" t="s">
        <v>745</v>
      </c>
      <c r="Y647">
        <v>4837</v>
      </c>
      <c r="Z647" t="s">
        <v>68</v>
      </c>
      <c r="AA647" t="s">
        <v>57</v>
      </c>
      <c r="AC647" t="s">
        <v>146</v>
      </c>
      <c r="AD647" t="s">
        <v>4690</v>
      </c>
      <c r="AE647" t="s">
        <v>107</v>
      </c>
      <c r="AF647" t="s">
        <v>107</v>
      </c>
      <c r="AI647" s="1"/>
      <c r="AJ647" t="s">
        <v>72</v>
      </c>
      <c r="AK647" t="s">
        <v>4691</v>
      </c>
      <c r="AL647">
        <v>40484</v>
      </c>
      <c r="AN647" t="b">
        <v>1</v>
      </c>
      <c r="AQ647" t="s">
        <v>73</v>
      </c>
      <c r="BB647" s="7" t="s">
        <v>743</v>
      </c>
      <c r="BC647" s="7" t="s">
        <v>542</v>
      </c>
      <c r="BE647" s="7">
        <v>980033625</v>
      </c>
      <c r="BG647" s="7">
        <v>65</v>
      </c>
      <c r="BH647" s="7">
        <v>0</v>
      </c>
      <c r="BI647">
        <v>131.4</v>
      </c>
      <c r="BJ647">
        <v>0</v>
      </c>
      <c r="BK647">
        <v>0</v>
      </c>
      <c r="BL647">
        <v>0</v>
      </c>
      <c r="BO647" t="s">
        <v>8735</v>
      </c>
      <c r="BP647">
        <v>6290</v>
      </c>
      <c r="BQ647">
        <v>26404</v>
      </c>
      <c r="BR647">
        <v>13778</v>
      </c>
      <c r="BS647">
        <v>12270</v>
      </c>
      <c r="BT647">
        <v>30</v>
      </c>
      <c r="BU647" t="s">
        <v>8736</v>
      </c>
      <c r="BV647" t="s">
        <v>4695</v>
      </c>
      <c r="BX647">
        <v>44149.301631944443</v>
      </c>
    </row>
    <row r="648" spans="1:76" x14ac:dyDescent="0.25">
      <c r="A648" t="s">
        <v>8737</v>
      </c>
      <c r="B648" t="s">
        <v>8738</v>
      </c>
      <c r="C648" t="s">
        <v>46</v>
      </c>
      <c r="D648">
        <v>40251</v>
      </c>
      <c r="E648" s="1"/>
      <c r="I648">
        <v>40251</v>
      </c>
      <c r="J648">
        <v>2010</v>
      </c>
      <c r="K648" t="s">
        <v>77</v>
      </c>
      <c r="L648" t="s">
        <v>8739</v>
      </c>
      <c r="N648" t="s">
        <v>8740</v>
      </c>
      <c r="O648" t="s">
        <v>349</v>
      </c>
      <c r="P648" t="s">
        <v>80</v>
      </c>
      <c r="R648">
        <v>98362</v>
      </c>
      <c r="S648" t="s">
        <v>8741</v>
      </c>
      <c r="T648" t="s">
        <v>8742</v>
      </c>
      <c r="V648" t="s">
        <v>5331</v>
      </c>
      <c r="W648">
        <v>26</v>
      </c>
      <c r="X648" t="s">
        <v>7113</v>
      </c>
      <c r="Y648">
        <v>3133</v>
      </c>
      <c r="Z648" t="s">
        <v>80</v>
      </c>
      <c r="AA648" t="s">
        <v>4785</v>
      </c>
      <c r="AB648">
        <v>45739</v>
      </c>
      <c r="AC648" t="s">
        <v>146</v>
      </c>
      <c r="AD648" t="s">
        <v>4690</v>
      </c>
      <c r="AE648" t="s">
        <v>107</v>
      </c>
      <c r="AF648" t="s">
        <v>107</v>
      </c>
      <c r="AI648" s="1"/>
      <c r="AJ648" t="s">
        <v>72</v>
      </c>
      <c r="AK648" t="s">
        <v>4691</v>
      </c>
      <c r="AL648">
        <v>40484</v>
      </c>
      <c r="AN648" t="b">
        <v>1</v>
      </c>
      <c r="AQ648" t="s">
        <v>73</v>
      </c>
      <c r="BB648" s="7" t="s">
        <v>8740</v>
      </c>
      <c r="BC648" s="7" t="s">
        <v>349</v>
      </c>
      <c r="BE648" s="7">
        <v>98362</v>
      </c>
      <c r="BO648" t="s">
        <v>8743</v>
      </c>
      <c r="BP648">
        <v>6328</v>
      </c>
      <c r="BQ648">
        <v>9263</v>
      </c>
      <c r="BR648">
        <v>13775</v>
      </c>
      <c r="BU648" t="s">
        <v>8744</v>
      </c>
      <c r="BV648" t="s">
        <v>4695</v>
      </c>
      <c r="BX648">
        <v>43598.060393518521</v>
      </c>
    </row>
    <row r="649" spans="1:76" x14ac:dyDescent="0.25">
      <c r="A649" t="s">
        <v>8745</v>
      </c>
      <c r="B649" t="s">
        <v>8746</v>
      </c>
      <c r="C649" t="s">
        <v>46</v>
      </c>
      <c r="D649">
        <v>40265</v>
      </c>
      <c r="E649" s="1"/>
      <c r="I649">
        <v>40265</v>
      </c>
      <c r="J649">
        <v>2010</v>
      </c>
      <c r="K649" t="s">
        <v>85</v>
      </c>
      <c r="L649" t="s">
        <v>8747</v>
      </c>
      <c r="N649" t="s">
        <v>8748</v>
      </c>
      <c r="O649" t="s">
        <v>836</v>
      </c>
      <c r="P649" t="s">
        <v>121</v>
      </c>
      <c r="R649">
        <v>985842680</v>
      </c>
      <c r="S649" t="s">
        <v>8749</v>
      </c>
      <c r="T649" t="s">
        <v>8750</v>
      </c>
      <c r="V649" t="s">
        <v>5571</v>
      </c>
      <c r="W649">
        <v>28</v>
      </c>
      <c r="X649" t="s">
        <v>5754</v>
      </c>
      <c r="Y649">
        <v>3699</v>
      </c>
      <c r="Z649" t="s">
        <v>121</v>
      </c>
      <c r="AA649" t="s">
        <v>4785</v>
      </c>
      <c r="AB649">
        <v>33085</v>
      </c>
      <c r="AC649" t="s">
        <v>146</v>
      </c>
      <c r="AD649" t="s">
        <v>4690</v>
      </c>
      <c r="AE649" t="s">
        <v>107</v>
      </c>
      <c r="AF649" t="s">
        <v>107</v>
      </c>
      <c r="AI649" s="1"/>
      <c r="AJ649" t="s">
        <v>72</v>
      </c>
      <c r="AK649" t="s">
        <v>4691</v>
      </c>
      <c r="AL649">
        <v>40484</v>
      </c>
      <c r="AN649" t="b">
        <v>1</v>
      </c>
      <c r="AQ649" t="s">
        <v>195</v>
      </c>
      <c r="AR649" t="s">
        <v>150</v>
      </c>
      <c r="BB649" s="7" t="s">
        <v>8748</v>
      </c>
      <c r="BC649" s="7" t="s">
        <v>836</v>
      </c>
      <c r="BE649" s="7">
        <v>985842680</v>
      </c>
      <c r="BO649" t="s">
        <v>8751</v>
      </c>
      <c r="BP649">
        <v>6552</v>
      </c>
      <c r="BQ649">
        <v>1781</v>
      </c>
      <c r="BR649">
        <v>13766</v>
      </c>
      <c r="BU649" t="s">
        <v>8752</v>
      </c>
      <c r="BV649" t="s">
        <v>4695</v>
      </c>
      <c r="BX649">
        <v>43598.060335648152</v>
      </c>
    </row>
    <row r="650" spans="1:76" x14ac:dyDescent="0.25">
      <c r="A650" t="s">
        <v>8753</v>
      </c>
      <c r="B650" t="s">
        <v>244</v>
      </c>
      <c r="C650" t="s">
        <v>46</v>
      </c>
      <c r="D650">
        <v>40183</v>
      </c>
      <c r="E650" s="1"/>
      <c r="H650" t="s">
        <v>47</v>
      </c>
      <c r="I650">
        <v>40183</v>
      </c>
      <c r="J650">
        <v>2010</v>
      </c>
      <c r="K650" t="s">
        <v>77</v>
      </c>
      <c r="L650" t="s">
        <v>8754</v>
      </c>
      <c r="N650" t="s">
        <v>245</v>
      </c>
      <c r="O650" t="s">
        <v>101</v>
      </c>
      <c r="P650" t="s">
        <v>68</v>
      </c>
      <c r="R650">
        <v>981112114</v>
      </c>
      <c r="T650" t="s">
        <v>8755</v>
      </c>
      <c r="V650" t="s">
        <v>90</v>
      </c>
      <c r="W650">
        <v>12</v>
      </c>
      <c r="X650" t="s">
        <v>247</v>
      </c>
      <c r="Y650">
        <v>4775</v>
      </c>
      <c r="Z650" t="s">
        <v>68</v>
      </c>
      <c r="AA650" t="s">
        <v>57</v>
      </c>
      <c r="AC650" t="s">
        <v>146</v>
      </c>
      <c r="AD650" t="s">
        <v>4690</v>
      </c>
      <c r="AE650" t="s">
        <v>107</v>
      </c>
      <c r="AF650" t="s">
        <v>107</v>
      </c>
      <c r="AI650" s="1"/>
      <c r="AJ650" t="s">
        <v>72</v>
      </c>
      <c r="AK650" t="s">
        <v>4691</v>
      </c>
      <c r="AL650">
        <v>40484</v>
      </c>
      <c r="AN650" t="b">
        <v>1</v>
      </c>
      <c r="AQ650" t="s">
        <v>73</v>
      </c>
      <c r="BB650" s="7" t="s">
        <v>245</v>
      </c>
      <c r="BC650" s="7" t="s">
        <v>101</v>
      </c>
      <c r="BE650" s="7">
        <v>981112114</v>
      </c>
      <c r="BG650" s="7">
        <v>102253.99</v>
      </c>
      <c r="BH650" s="7">
        <v>0</v>
      </c>
      <c r="BI650">
        <v>102253.99</v>
      </c>
      <c r="BJ650">
        <v>0</v>
      </c>
      <c r="BK650">
        <v>0</v>
      </c>
      <c r="BL650">
        <v>0</v>
      </c>
      <c r="BO650" t="s">
        <v>8756</v>
      </c>
      <c r="BP650">
        <v>6639</v>
      </c>
      <c r="BQ650">
        <v>27089</v>
      </c>
      <c r="BR650">
        <v>13762</v>
      </c>
      <c r="BS650">
        <v>12282</v>
      </c>
      <c r="BT650">
        <v>46</v>
      </c>
      <c r="BU650" t="s">
        <v>5938</v>
      </c>
      <c r="BV650" t="s">
        <v>4695</v>
      </c>
      <c r="BX650">
        <v>44149.301874999997</v>
      </c>
    </row>
    <row r="651" spans="1:76" x14ac:dyDescent="0.25">
      <c r="A651" t="s">
        <v>8757</v>
      </c>
      <c r="B651" t="s">
        <v>8758</v>
      </c>
      <c r="C651" t="s">
        <v>46</v>
      </c>
      <c r="D651">
        <v>39245</v>
      </c>
      <c r="E651" s="1"/>
      <c r="H651" t="s">
        <v>47</v>
      </c>
      <c r="I651">
        <v>39245</v>
      </c>
      <c r="J651">
        <v>2010</v>
      </c>
      <c r="K651" t="s">
        <v>85</v>
      </c>
      <c r="L651" t="s">
        <v>8759</v>
      </c>
      <c r="N651" t="s">
        <v>8760</v>
      </c>
      <c r="O651" t="s">
        <v>836</v>
      </c>
      <c r="P651" t="s">
        <v>121</v>
      </c>
      <c r="R651">
        <v>985843802</v>
      </c>
      <c r="S651" t="s">
        <v>8761</v>
      </c>
      <c r="T651" t="s">
        <v>8762</v>
      </c>
      <c r="V651" t="s">
        <v>4807</v>
      </c>
      <c r="W651">
        <v>23</v>
      </c>
      <c r="X651" t="s">
        <v>5754</v>
      </c>
      <c r="Y651">
        <v>3699</v>
      </c>
      <c r="Z651" t="s">
        <v>121</v>
      </c>
      <c r="AA651" t="s">
        <v>4785</v>
      </c>
      <c r="AB651">
        <v>33085</v>
      </c>
      <c r="AC651" t="s">
        <v>146</v>
      </c>
      <c r="AD651" t="s">
        <v>4690</v>
      </c>
      <c r="AE651" t="s">
        <v>107</v>
      </c>
      <c r="AF651" t="s">
        <v>107</v>
      </c>
      <c r="AI651" s="1"/>
      <c r="AJ651" t="s">
        <v>72</v>
      </c>
      <c r="AK651" t="s">
        <v>4691</v>
      </c>
      <c r="AL651">
        <v>40484</v>
      </c>
      <c r="AN651" t="b">
        <v>1</v>
      </c>
      <c r="AQ651" t="s">
        <v>177</v>
      </c>
      <c r="BB651" s="7" t="s">
        <v>8760</v>
      </c>
      <c r="BC651" s="7" t="s">
        <v>836</v>
      </c>
      <c r="BE651" s="7">
        <v>985843802</v>
      </c>
      <c r="BG651" s="7">
        <v>6535.1</v>
      </c>
      <c r="BH651" s="7">
        <v>0</v>
      </c>
      <c r="BI651">
        <v>6153.91</v>
      </c>
      <c r="BJ651">
        <v>0</v>
      </c>
      <c r="BK651">
        <v>0</v>
      </c>
      <c r="BL651">
        <v>0</v>
      </c>
      <c r="BO651" t="s">
        <v>8763</v>
      </c>
      <c r="BP651">
        <v>6734</v>
      </c>
      <c r="BQ651">
        <v>3580</v>
      </c>
      <c r="BR651">
        <v>13758</v>
      </c>
      <c r="BS651">
        <v>12290</v>
      </c>
      <c r="BU651" t="s">
        <v>8764</v>
      </c>
      <c r="BV651" t="s">
        <v>4695</v>
      </c>
      <c r="BX651">
        <v>44149.302071759259</v>
      </c>
    </row>
    <row r="652" spans="1:76" x14ac:dyDescent="0.25">
      <c r="A652" t="s">
        <v>8765</v>
      </c>
      <c r="B652" t="s">
        <v>2082</v>
      </c>
      <c r="C652" t="s">
        <v>46</v>
      </c>
      <c r="D652">
        <v>40246</v>
      </c>
      <c r="E652" s="1"/>
      <c r="H652" t="s">
        <v>47</v>
      </c>
      <c r="I652">
        <v>40246</v>
      </c>
      <c r="J652">
        <v>2010</v>
      </c>
      <c r="K652" t="s">
        <v>85</v>
      </c>
      <c r="L652" t="s">
        <v>2083</v>
      </c>
      <c r="N652" t="s">
        <v>2084</v>
      </c>
      <c r="O652" t="s">
        <v>143</v>
      </c>
      <c r="P652" t="s">
        <v>115</v>
      </c>
      <c r="R652">
        <v>98409</v>
      </c>
      <c r="S652" t="s">
        <v>2085</v>
      </c>
      <c r="T652" t="s">
        <v>8766</v>
      </c>
      <c r="V652" t="s">
        <v>54</v>
      </c>
      <c r="W652">
        <v>13</v>
      </c>
      <c r="X652" t="s">
        <v>202</v>
      </c>
      <c r="Y652">
        <v>4831</v>
      </c>
      <c r="Z652" t="s">
        <v>115</v>
      </c>
      <c r="AA652" t="s">
        <v>57</v>
      </c>
      <c r="AC652" t="s">
        <v>146</v>
      </c>
      <c r="AD652" t="s">
        <v>4690</v>
      </c>
      <c r="AE652" t="s">
        <v>107</v>
      </c>
      <c r="AF652" t="s">
        <v>107</v>
      </c>
      <c r="AI652" s="1"/>
      <c r="AJ652" t="s">
        <v>72</v>
      </c>
      <c r="AK652" t="s">
        <v>4691</v>
      </c>
      <c r="AL652">
        <v>40484</v>
      </c>
      <c r="AN652" t="b">
        <v>1</v>
      </c>
      <c r="AQ652" t="s">
        <v>177</v>
      </c>
      <c r="BB652" s="7" t="s">
        <v>2084</v>
      </c>
      <c r="BC652" s="7" t="s">
        <v>143</v>
      </c>
      <c r="BE652" s="7">
        <v>98409</v>
      </c>
      <c r="BG652" s="7">
        <v>1328.84</v>
      </c>
      <c r="BH652" s="7">
        <v>230</v>
      </c>
      <c r="BI652">
        <v>978.14</v>
      </c>
      <c r="BJ652">
        <v>0</v>
      </c>
      <c r="BK652">
        <v>0</v>
      </c>
      <c r="BL652">
        <v>0</v>
      </c>
      <c r="BO652" t="s">
        <v>8767</v>
      </c>
      <c r="BP652">
        <v>6874</v>
      </c>
      <c r="BQ652">
        <v>9253</v>
      </c>
      <c r="BR652">
        <v>13751</v>
      </c>
      <c r="BS652">
        <v>12292</v>
      </c>
      <c r="BT652">
        <v>27</v>
      </c>
      <c r="BU652" t="s">
        <v>8768</v>
      </c>
      <c r="BV652" t="s">
        <v>4695</v>
      </c>
      <c r="BX652">
        <v>44149.302152777775</v>
      </c>
    </row>
    <row r="653" spans="1:76" x14ac:dyDescent="0.25">
      <c r="A653" t="s">
        <v>8769</v>
      </c>
      <c r="B653" t="s">
        <v>8770</v>
      </c>
      <c r="C653" t="s">
        <v>46</v>
      </c>
      <c r="D653">
        <v>40310</v>
      </c>
      <c r="E653" s="1"/>
      <c r="I653">
        <v>40310</v>
      </c>
      <c r="J653">
        <v>2010</v>
      </c>
      <c r="K653" t="s">
        <v>85</v>
      </c>
      <c r="L653" t="s">
        <v>8771</v>
      </c>
      <c r="N653" t="s">
        <v>8772</v>
      </c>
      <c r="O653" t="s">
        <v>2770</v>
      </c>
      <c r="P653" t="s">
        <v>56</v>
      </c>
      <c r="R653">
        <v>98841</v>
      </c>
      <c r="S653" t="s">
        <v>8773</v>
      </c>
      <c r="T653" t="s">
        <v>8774</v>
      </c>
      <c r="V653" t="s">
        <v>5424</v>
      </c>
      <c r="W653">
        <v>22</v>
      </c>
      <c r="X653" t="s">
        <v>5554</v>
      </c>
      <c r="Y653">
        <v>3801</v>
      </c>
      <c r="Z653" t="s">
        <v>56</v>
      </c>
      <c r="AA653" t="s">
        <v>4785</v>
      </c>
      <c r="AB653">
        <v>20335</v>
      </c>
      <c r="AC653" t="s">
        <v>146</v>
      </c>
      <c r="AD653" t="s">
        <v>4690</v>
      </c>
      <c r="AE653" t="s">
        <v>107</v>
      </c>
      <c r="AF653" t="s">
        <v>107</v>
      </c>
      <c r="AI653" s="1"/>
      <c r="AJ653" t="s">
        <v>72</v>
      </c>
      <c r="AK653" t="s">
        <v>4691</v>
      </c>
      <c r="AL653">
        <v>40484</v>
      </c>
      <c r="AN653" t="b">
        <v>1</v>
      </c>
      <c r="AQ653" t="s">
        <v>177</v>
      </c>
      <c r="BB653" s="7" t="s">
        <v>8772</v>
      </c>
      <c r="BC653" s="7" t="s">
        <v>2770</v>
      </c>
      <c r="BE653" s="7">
        <v>98841</v>
      </c>
      <c r="BO653" t="s">
        <v>8775</v>
      </c>
      <c r="BP653">
        <v>6907</v>
      </c>
      <c r="BQ653">
        <v>9250</v>
      </c>
      <c r="BR653">
        <v>13748</v>
      </c>
      <c r="BU653" t="s">
        <v>8776</v>
      </c>
      <c r="BV653" t="s">
        <v>4695</v>
      </c>
      <c r="BX653">
        <v>43598.060208333336</v>
      </c>
    </row>
    <row r="654" spans="1:76" x14ac:dyDescent="0.25">
      <c r="A654" t="s">
        <v>8777</v>
      </c>
      <c r="B654" t="s">
        <v>6528</v>
      </c>
      <c r="C654" t="s">
        <v>46</v>
      </c>
      <c r="D654">
        <v>40335</v>
      </c>
      <c r="E654" s="1"/>
      <c r="I654">
        <v>40335</v>
      </c>
      <c r="J654">
        <v>2010</v>
      </c>
      <c r="K654" t="s">
        <v>85</v>
      </c>
      <c r="L654" t="s">
        <v>8778</v>
      </c>
      <c r="N654" t="s">
        <v>8779</v>
      </c>
      <c r="O654" t="s">
        <v>6531</v>
      </c>
      <c r="P654" t="s">
        <v>1088</v>
      </c>
      <c r="R654">
        <v>98245</v>
      </c>
      <c r="S654" t="s">
        <v>6532</v>
      </c>
      <c r="T654" t="s">
        <v>6533</v>
      </c>
      <c r="V654" t="s">
        <v>5331</v>
      </c>
      <c r="W654">
        <v>26</v>
      </c>
      <c r="X654" t="s">
        <v>5498</v>
      </c>
      <c r="Y654">
        <v>4038</v>
      </c>
      <c r="Z654" t="s">
        <v>1088</v>
      </c>
      <c r="AA654" t="s">
        <v>4785</v>
      </c>
      <c r="AB654">
        <v>11542</v>
      </c>
      <c r="AC654" t="s">
        <v>146</v>
      </c>
      <c r="AD654" t="s">
        <v>4690</v>
      </c>
      <c r="AE654" t="s">
        <v>107</v>
      </c>
      <c r="AF654" t="s">
        <v>107</v>
      </c>
      <c r="AI654" s="1"/>
      <c r="AJ654" t="s">
        <v>72</v>
      </c>
      <c r="AK654" t="s">
        <v>4691</v>
      </c>
      <c r="AL654">
        <v>40484</v>
      </c>
      <c r="AN654" t="b">
        <v>1</v>
      </c>
      <c r="AQ654" t="s">
        <v>195</v>
      </c>
      <c r="AR654" t="s">
        <v>150</v>
      </c>
      <c r="BB654" s="7" t="s">
        <v>8779</v>
      </c>
      <c r="BC654" s="7" t="s">
        <v>6531</v>
      </c>
      <c r="BE654" s="7">
        <v>98245</v>
      </c>
      <c r="BO654" t="s">
        <v>8780</v>
      </c>
      <c r="BP654">
        <v>7059</v>
      </c>
      <c r="BQ654">
        <v>266</v>
      </c>
      <c r="BR654">
        <v>13742</v>
      </c>
      <c r="BU654" t="s">
        <v>8781</v>
      </c>
      <c r="BV654" t="s">
        <v>4695</v>
      </c>
      <c r="BX654">
        <v>43598.060173611113</v>
      </c>
    </row>
    <row r="655" spans="1:76" x14ac:dyDescent="0.25">
      <c r="A655" t="s">
        <v>8782</v>
      </c>
      <c r="B655" t="s">
        <v>1657</v>
      </c>
      <c r="C655" t="s">
        <v>46</v>
      </c>
      <c r="D655">
        <v>40184</v>
      </c>
      <c r="E655" s="1"/>
      <c r="H655" t="s">
        <v>47</v>
      </c>
      <c r="I655">
        <v>40184</v>
      </c>
      <c r="J655">
        <v>2010</v>
      </c>
      <c r="K655" t="s">
        <v>85</v>
      </c>
      <c r="L655" t="s">
        <v>1658</v>
      </c>
      <c r="N655" t="s">
        <v>1659</v>
      </c>
      <c r="O655" t="s">
        <v>1660</v>
      </c>
      <c r="P655" t="s">
        <v>68</v>
      </c>
      <c r="R655">
        <v>98009</v>
      </c>
      <c r="V655" t="s">
        <v>90</v>
      </c>
      <c r="W655">
        <v>12</v>
      </c>
      <c r="X655" t="s">
        <v>890</v>
      </c>
      <c r="Y655">
        <v>4770</v>
      </c>
      <c r="Z655" t="s">
        <v>68</v>
      </c>
      <c r="AA655" t="s">
        <v>57</v>
      </c>
      <c r="AC655" t="s">
        <v>146</v>
      </c>
      <c r="AD655" t="s">
        <v>4690</v>
      </c>
      <c r="AE655" t="s">
        <v>107</v>
      </c>
      <c r="AF655" t="s">
        <v>107</v>
      </c>
      <c r="AI655" s="1"/>
      <c r="AJ655" t="s">
        <v>72</v>
      </c>
      <c r="AK655" t="s">
        <v>4691</v>
      </c>
      <c r="AL655">
        <v>40484</v>
      </c>
      <c r="AN655" t="b">
        <v>1</v>
      </c>
      <c r="AQ655" t="s">
        <v>60</v>
      </c>
      <c r="AR655" t="s">
        <v>99</v>
      </c>
      <c r="AS655" t="s">
        <v>100</v>
      </c>
      <c r="BB655" s="7" t="s">
        <v>1659</v>
      </c>
      <c r="BC655" s="7" t="s">
        <v>1660</v>
      </c>
      <c r="BE655" s="7">
        <v>98009</v>
      </c>
      <c r="BG655" s="7">
        <v>275438.49</v>
      </c>
      <c r="BH655" s="7">
        <v>0</v>
      </c>
      <c r="BI655">
        <v>253063.7</v>
      </c>
      <c r="BJ655">
        <v>0</v>
      </c>
      <c r="BK655">
        <v>0</v>
      </c>
      <c r="BL655">
        <v>0</v>
      </c>
      <c r="BM655">
        <v>34919.15</v>
      </c>
      <c r="BN655">
        <v>100332.04</v>
      </c>
      <c r="BO655" t="s">
        <v>8783</v>
      </c>
      <c r="BP655">
        <v>7281</v>
      </c>
      <c r="BQ655">
        <v>9246</v>
      </c>
      <c r="BR655">
        <v>13733</v>
      </c>
      <c r="BS655">
        <v>12303</v>
      </c>
      <c r="BT655">
        <v>41</v>
      </c>
      <c r="BU655" t="s">
        <v>8784</v>
      </c>
      <c r="BV655" t="s">
        <v>4695</v>
      </c>
      <c r="BX655">
        <v>44149.302453703705</v>
      </c>
    </row>
    <row r="656" spans="1:76" x14ac:dyDescent="0.25">
      <c r="A656" t="s">
        <v>8785</v>
      </c>
      <c r="B656" t="s">
        <v>8786</v>
      </c>
      <c r="C656" t="s">
        <v>46</v>
      </c>
      <c r="D656">
        <v>40183</v>
      </c>
      <c r="E656" s="1"/>
      <c r="I656">
        <v>40183</v>
      </c>
      <c r="J656">
        <v>2010</v>
      </c>
      <c r="K656" t="s">
        <v>85</v>
      </c>
      <c r="L656" t="s">
        <v>8787</v>
      </c>
      <c r="N656" t="s">
        <v>8788</v>
      </c>
      <c r="O656" t="s">
        <v>591</v>
      </c>
      <c r="P656" t="s">
        <v>155</v>
      </c>
      <c r="R656">
        <v>985161361</v>
      </c>
      <c r="S656" t="s">
        <v>8789</v>
      </c>
      <c r="T656" t="s">
        <v>8790</v>
      </c>
      <c r="V656" t="s">
        <v>5424</v>
      </c>
      <c r="W656">
        <v>22</v>
      </c>
      <c r="X656" t="s">
        <v>5607</v>
      </c>
      <c r="Y656">
        <v>4229</v>
      </c>
      <c r="Z656" t="s">
        <v>155</v>
      </c>
      <c r="AA656" t="s">
        <v>4785</v>
      </c>
      <c r="AB656">
        <v>147343</v>
      </c>
      <c r="AC656" t="s">
        <v>146</v>
      </c>
      <c r="AD656" t="s">
        <v>4690</v>
      </c>
      <c r="AE656" t="s">
        <v>107</v>
      </c>
      <c r="AF656" t="s">
        <v>107</v>
      </c>
      <c r="AI656" s="1"/>
      <c r="AJ656" t="s">
        <v>72</v>
      </c>
      <c r="AK656" t="s">
        <v>4691</v>
      </c>
      <c r="AL656">
        <v>40484</v>
      </c>
      <c r="AN656" t="b">
        <v>1</v>
      </c>
      <c r="AQ656" t="s">
        <v>195</v>
      </c>
      <c r="AR656" t="s">
        <v>150</v>
      </c>
      <c r="BB656" s="7" t="s">
        <v>8788</v>
      </c>
      <c r="BC656" s="7" t="s">
        <v>591</v>
      </c>
      <c r="BE656" s="7">
        <v>985161361</v>
      </c>
      <c r="BO656" t="s">
        <v>8791</v>
      </c>
      <c r="BP656">
        <v>7325</v>
      </c>
      <c r="BQ656">
        <v>9244</v>
      </c>
      <c r="BR656">
        <v>13725</v>
      </c>
      <c r="BU656" t="s">
        <v>8792</v>
      </c>
      <c r="BV656" t="s">
        <v>4695</v>
      </c>
      <c r="BX656">
        <v>43598.060081018521</v>
      </c>
    </row>
    <row r="657" spans="1:76" x14ac:dyDescent="0.25">
      <c r="A657" t="s">
        <v>8793</v>
      </c>
      <c r="B657" t="s">
        <v>3357</v>
      </c>
      <c r="C657" t="s">
        <v>46</v>
      </c>
      <c r="D657">
        <v>40472</v>
      </c>
      <c r="E657" s="1"/>
      <c r="I657">
        <v>40472</v>
      </c>
      <c r="J657">
        <v>2010</v>
      </c>
      <c r="K657" t="s">
        <v>85</v>
      </c>
      <c r="L657" t="s">
        <v>8794</v>
      </c>
      <c r="N657" t="s">
        <v>3358</v>
      </c>
      <c r="O657" t="s">
        <v>186</v>
      </c>
      <c r="P657" t="s">
        <v>68</v>
      </c>
      <c r="R657">
        <v>98002</v>
      </c>
      <c r="S657" t="s">
        <v>3359</v>
      </c>
      <c r="T657" t="s">
        <v>8795</v>
      </c>
      <c r="V657" t="s">
        <v>90</v>
      </c>
      <c r="W657">
        <v>12</v>
      </c>
      <c r="X657" t="s">
        <v>188</v>
      </c>
      <c r="Y657">
        <v>4760</v>
      </c>
      <c r="Z657" t="s">
        <v>68</v>
      </c>
      <c r="AA657" t="s">
        <v>57</v>
      </c>
      <c r="AC657" t="s">
        <v>146</v>
      </c>
      <c r="AD657" t="s">
        <v>4690</v>
      </c>
      <c r="AE657" t="s">
        <v>107</v>
      </c>
      <c r="AF657" t="s">
        <v>107</v>
      </c>
      <c r="AI657" s="1"/>
      <c r="AJ657" t="s">
        <v>72</v>
      </c>
      <c r="AK657" t="s">
        <v>4691</v>
      </c>
      <c r="AL657">
        <v>40484</v>
      </c>
      <c r="AN657" t="b">
        <v>1</v>
      </c>
      <c r="AQ657" t="s">
        <v>177</v>
      </c>
      <c r="BB657" s="7" t="s">
        <v>3358</v>
      </c>
      <c r="BC657" s="7" t="s">
        <v>186</v>
      </c>
      <c r="BE657" s="7">
        <v>98002</v>
      </c>
      <c r="BO657" t="s">
        <v>8796</v>
      </c>
      <c r="BP657">
        <v>7646</v>
      </c>
      <c r="BQ657">
        <v>7774</v>
      </c>
      <c r="BR657">
        <v>13705</v>
      </c>
      <c r="BT657">
        <v>31</v>
      </c>
      <c r="BU657" t="s">
        <v>8797</v>
      </c>
      <c r="BV657" t="s">
        <v>4695</v>
      </c>
      <c r="BX657">
        <v>43598.059965277775</v>
      </c>
    </row>
    <row r="658" spans="1:76" x14ac:dyDescent="0.25">
      <c r="A658" t="s">
        <v>8798</v>
      </c>
      <c r="B658" t="s">
        <v>1695</v>
      </c>
      <c r="C658" t="s">
        <v>46</v>
      </c>
      <c r="D658">
        <v>40315</v>
      </c>
      <c r="E658" s="1"/>
      <c r="H658" t="s">
        <v>47</v>
      </c>
      <c r="I658">
        <v>40315</v>
      </c>
      <c r="J658">
        <v>2010</v>
      </c>
      <c r="K658" t="s">
        <v>85</v>
      </c>
      <c r="L658" t="s">
        <v>1696</v>
      </c>
      <c r="N658" t="s">
        <v>2516</v>
      </c>
      <c r="O658" t="s">
        <v>542</v>
      </c>
      <c r="P658" t="s">
        <v>68</v>
      </c>
      <c r="R658">
        <v>980633796</v>
      </c>
      <c r="S658" t="s">
        <v>2517</v>
      </c>
      <c r="T658" t="s">
        <v>8799</v>
      </c>
      <c r="V658" t="s">
        <v>54</v>
      </c>
      <c r="W658">
        <v>13</v>
      </c>
      <c r="X658" t="s">
        <v>745</v>
      </c>
      <c r="Y658">
        <v>4837</v>
      </c>
      <c r="Z658" t="s">
        <v>68</v>
      </c>
      <c r="AA658" t="s">
        <v>57</v>
      </c>
      <c r="AC658" t="s">
        <v>146</v>
      </c>
      <c r="AD658" t="s">
        <v>4690</v>
      </c>
      <c r="AE658" t="s">
        <v>107</v>
      </c>
      <c r="AF658" t="s">
        <v>107</v>
      </c>
      <c r="AI658" s="1"/>
      <c r="AJ658" t="s">
        <v>72</v>
      </c>
      <c r="AK658" t="s">
        <v>4691</v>
      </c>
      <c r="AL658">
        <v>40484</v>
      </c>
      <c r="AN658" t="b">
        <v>1</v>
      </c>
      <c r="AQ658" t="s">
        <v>60</v>
      </c>
      <c r="AR658" t="s">
        <v>99</v>
      </c>
      <c r="AS658" t="s">
        <v>100</v>
      </c>
      <c r="BB658" s="7" t="s">
        <v>2516</v>
      </c>
      <c r="BC658" s="7" t="s">
        <v>542</v>
      </c>
      <c r="BE658" s="7">
        <v>980633796</v>
      </c>
      <c r="BG658" s="7">
        <v>163573.43</v>
      </c>
      <c r="BH658" s="7">
        <v>0</v>
      </c>
      <c r="BI658">
        <v>159746.51</v>
      </c>
      <c r="BJ658">
        <v>-1534.85</v>
      </c>
      <c r="BK658">
        <v>0</v>
      </c>
      <c r="BL658">
        <v>0</v>
      </c>
      <c r="BM658">
        <v>47143.37</v>
      </c>
      <c r="BN658">
        <v>13780</v>
      </c>
      <c r="BO658" t="s">
        <v>8800</v>
      </c>
      <c r="BP658">
        <v>7668</v>
      </c>
      <c r="BQ658">
        <v>2989</v>
      </c>
      <c r="BR658">
        <v>13703</v>
      </c>
      <c r="BS658">
        <v>12317</v>
      </c>
      <c r="BT658">
        <v>30</v>
      </c>
      <c r="BU658" t="s">
        <v>8801</v>
      </c>
      <c r="BV658" t="s">
        <v>4695</v>
      </c>
      <c r="BX658">
        <v>44149.302858796298</v>
      </c>
    </row>
    <row r="659" spans="1:76" x14ac:dyDescent="0.25">
      <c r="A659" t="s">
        <v>8802</v>
      </c>
      <c r="B659" t="s">
        <v>3079</v>
      </c>
      <c r="C659" t="s">
        <v>46</v>
      </c>
      <c r="D659">
        <v>40010</v>
      </c>
      <c r="E659" s="1"/>
      <c r="H659" t="s">
        <v>47</v>
      </c>
      <c r="I659">
        <v>40010</v>
      </c>
      <c r="J659">
        <v>2010</v>
      </c>
      <c r="K659" t="s">
        <v>85</v>
      </c>
      <c r="L659" t="s">
        <v>3080</v>
      </c>
      <c r="N659" t="s">
        <v>3081</v>
      </c>
      <c r="O659" t="s">
        <v>143</v>
      </c>
      <c r="P659" t="s">
        <v>115</v>
      </c>
      <c r="R659">
        <v>98498</v>
      </c>
      <c r="T659" t="s">
        <v>7755</v>
      </c>
      <c r="V659" t="s">
        <v>54</v>
      </c>
      <c r="W659">
        <v>13</v>
      </c>
      <c r="X659" t="s">
        <v>127</v>
      </c>
      <c r="Y659">
        <v>4833</v>
      </c>
      <c r="Z659" t="s">
        <v>115</v>
      </c>
      <c r="AA659" t="s">
        <v>57</v>
      </c>
      <c r="AC659" t="s">
        <v>146</v>
      </c>
      <c r="AD659" t="s">
        <v>4690</v>
      </c>
      <c r="AE659" t="s">
        <v>107</v>
      </c>
      <c r="AF659" t="s">
        <v>107</v>
      </c>
      <c r="AI659" s="1"/>
      <c r="AJ659" t="s">
        <v>72</v>
      </c>
      <c r="AK659" t="s">
        <v>4691</v>
      </c>
      <c r="AL659">
        <v>40484</v>
      </c>
      <c r="AN659" t="b">
        <v>1</v>
      </c>
      <c r="AQ659" t="s">
        <v>60</v>
      </c>
      <c r="AR659" t="s">
        <v>61</v>
      </c>
      <c r="AS659" t="s">
        <v>62</v>
      </c>
      <c r="BB659" s="7" t="s">
        <v>3081</v>
      </c>
      <c r="BC659" s="7" t="s">
        <v>143</v>
      </c>
      <c r="BE659" s="7">
        <v>98498</v>
      </c>
      <c r="BG659" s="7">
        <v>181102.25</v>
      </c>
      <c r="BH659" s="7">
        <v>500</v>
      </c>
      <c r="BI659">
        <v>173262.19</v>
      </c>
      <c r="BJ659">
        <v>0</v>
      </c>
      <c r="BK659">
        <v>0</v>
      </c>
      <c r="BL659">
        <v>0</v>
      </c>
      <c r="BM659">
        <v>23621.26</v>
      </c>
      <c r="BN659">
        <v>25464.22</v>
      </c>
      <c r="BO659" t="s">
        <v>8803</v>
      </c>
      <c r="BP659">
        <v>7666</v>
      </c>
      <c r="BQ659">
        <v>6381</v>
      </c>
      <c r="BR659">
        <v>13702</v>
      </c>
      <c r="BS659">
        <v>12316</v>
      </c>
      <c r="BT659">
        <v>28</v>
      </c>
      <c r="BU659" t="s">
        <v>7757</v>
      </c>
      <c r="BV659" t="s">
        <v>4695</v>
      </c>
      <c r="BX659">
        <v>44149.302800925929</v>
      </c>
    </row>
    <row r="660" spans="1:76" x14ac:dyDescent="0.25">
      <c r="A660" t="s">
        <v>8804</v>
      </c>
      <c r="B660" t="s">
        <v>721</v>
      </c>
      <c r="C660" t="s">
        <v>46</v>
      </c>
      <c r="D660">
        <v>40345</v>
      </c>
      <c r="E660" s="1"/>
      <c r="H660" t="s">
        <v>47</v>
      </c>
      <c r="I660">
        <v>40345</v>
      </c>
      <c r="J660">
        <v>2010</v>
      </c>
      <c r="K660" t="s">
        <v>85</v>
      </c>
      <c r="L660" t="s">
        <v>722</v>
      </c>
      <c r="N660" t="s">
        <v>723</v>
      </c>
      <c r="O660" t="s">
        <v>332</v>
      </c>
      <c r="P660" t="s">
        <v>199</v>
      </c>
      <c r="R660">
        <v>98206</v>
      </c>
      <c r="S660" t="s">
        <v>724</v>
      </c>
      <c r="T660" t="s">
        <v>8805</v>
      </c>
      <c r="V660" t="s">
        <v>90</v>
      </c>
      <c r="W660">
        <v>12</v>
      </c>
      <c r="X660" t="s">
        <v>588</v>
      </c>
      <c r="Y660">
        <v>4767</v>
      </c>
      <c r="Z660" t="s">
        <v>199</v>
      </c>
      <c r="AA660" t="s">
        <v>57</v>
      </c>
      <c r="AC660" t="s">
        <v>146</v>
      </c>
      <c r="AD660" t="s">
        <v>4690</v>
      </c>
      <c r="AE660" t="s">
        <v>107</v>
      </c>
      <c r="AF660" t="s">
        <v>107</v>
      </c>
      <c r="AI660" s="1"/>
      <c r="AJ660" t="s">
        <v>72</v>
      </c>
      <c r="AK660" t="s">
        <v>4691</v>
      </c>
      <c r="AL660">
        <v>40484</v>
      </c>
      <c r="AN660" t="b">
        <v>1</v>
      </c>
      <c r="AQ660" t="s">
        <v>60</v>
      </c>
      <c r="AR660" t="s">
        <v>61</v>
      </c>
      <c r="AS660" t="s">
        <v>100</v>
      </c>
      <c r="BB660" s="7" t="s">
        <v>723</v>
      </c>
      <c r="BC660" s="7" t="s">
        <v>332</v>
      </c>
      <c r="BE660" s="7">
        <v>98206</v>
      </c>
      <c r="BG660" s="7">
        <v>105742.34</v>
      </c>
      <c r="BH660" s="7">
        <v>0</v>
      </c>
      <c r="BI660">
        <v>102946.41</v>
      </c>
      <c r="BJ660">
        <v>0</v>
      </c>
      <c r="BK660">
        <v>0</v>
      </c>
      <c r="BL660">
        <v>0</v>
      </c>
      <c r="BM660">
        <v>101421.4</v>
      </c>
      <c r="BN660">
        <v>0</v>
      </c>
      <c r="BO660" t="s">
        <v>8806</v>
      </c>
      <c r="BP660">
        <v>8065</v>
      </c>
      <c r="BQ660">
        <v>6373</v>
      </c>
      <c r="BR660">
        <v>13676</v>
      </c>
      <c r="BS660">
        <v>12342</v>
      </c>
      <c r="BT660">
        <v>38</v>
      </c>
      <c r="BU660" t="s">
        <v>8807</v>
      </c>
      <c r="BV660" t="s">
        <v>4695</v>
      </c>
      <c r="BX660">
        <v>44149.303587962961</v>
      </c>
    </row>
    <row r="661" spans="1:76" x14ac:dyDescent="0.25">
      <c r="A661" t="s">
        <v>8808</v>
      </c>
      <c r="B661" t="s">
        <v>1744</v>
      </c>
      <c r="C661" t="s">
        <v>46</v>
      </c>
      <c r="D661">
        <v>39982</v>
      </c>
      <c r="E661" s="1"/>
      <c r="H661" t="s">
        <v>47</v>
      </c>
      <c r="I661">
        <v>39982</v>
      </c>
      <c r="J661">
        <v>2010</v>
      </c>
      <c r="K661" t="s">
        <v>77</v>
      </c>
      <c r="L661" t="s">
        <v>1745</v>
      </c>
      <c r="N661" t="s">
        <v>1746</v>
      </c>
      <c r="O661" t="s">
        <v>162</v>
      </c>
      <c r="P661" t="s">
        <v>68</v>
      </c>
      <c r="R661">
        <v>980114845</v>
      </c>
      <c r="S661" t="s">
        <v>1747</v>
      </c>
      <c r="T661" t="s">
        <v>8809</v>
      </c>
      <c r="V661" t="s">
        <v>54</v>
      </c>
      <c r="W661">
        <v>13</v>
      </c>
      <c r="X661" t="s">
        <v>164</v>
      </c>
      <c r="Y661">
        <v>4779</v>
      </c>
      <c r="Z661" t="s">
        <v>68</v>
      </c>
      <c r="AA661" t="s">
        <v>57</v>
      </c>
      <c r="AC661" t="s">
        <v>146</v>
      </c>
      <c r="AD661" t="s">
        <v>4690</v>
      </c>
      <c r="AE661" t="s">
        <v>107</v>
      </c>
      <c r="AF661" t="s">
        <v>107</v>
      </c>
      <c r="AI661" s="1"/>
      <c r="AJ661" t="s">
        <v>72</v>
      </c>
      <c r="AK661" t="s">
        <v>4691</v>
      </c>
      <c r="AL661">
        <v>40484</v>
      </c>
      <c r="AN661" t="b">
        <v>1</v>
      </c>
      <c r="AQ661" t="s">
        <v>73</v>
      </c>
      <c r="BB661" s="7" t="s">
        <v>1746</v>
      </c>
      <c r="BC661" s="7" t="s">
        <v>162</v>
      </c>
      <c r="BE661" s="7">
        <v>980114845</v>
      </c>
      <c r="BG661" s="7">
        <v>1485.59</v>
      </c>
      <c r="BH661" s="7">
        <v>0</v>
      </c>
      <c r="BI661">
        <v>1485.59</v>
      </c>
      <c r="BJ661">
        <v>0</v>
      </c>
      <c r="BK661">
        <v>0</v>
      </c>
      <c r="BL661">
        <v>0</v>
      </c>
      <c r="BO661" t="s">
        <v>8810</v>
      </c>
      <c r="BP661">
        <v>8154</v>
      </c>
      <c r="BQ661">
        <v>9224</v>
      </c>
      <c r="BR661">
        <v>13668</v>
      </c>
      <c r="BS661">
        <v>12348</v>
      </c>
      <c r="BT661">
        <v>1</v>
      </c>
      <c r="BU661" t="s">
        <v>8811</v>
      </c>
      <c r="BV661" t="s">
        <v>4695</v>
      </c>
      <c r="BX661">
        <v>44149.303773148145</v>
      </c>
    </row>
    <row r="662" spans="1:76" x14ac:dyDescent="0.25">
      <c r="A662" t="s">
        <v>8812</v>
      </c>
      <c r="B662" t="s">
        <v>8813</v>
      </c>
      <c r="C662" t="s">
        <v>46</v>
      </c>
      <c r="D662">
        <v>40258</v>
      </c>
      <c r="E662" s="1"/>
      <c r="I662">
        <v>40258</v>
      </c>
      <c r="J662">
        <v>2010</v>
      </c>
      <c r="K662" t="s">
        <v>85</v>
      </c>
      <c r="L662" t="s">
        <v>8814</v>
      </c>
      <c r="N662" t="s">
        <v>8815</v>
      </c>
      <c r="O662" t="s">
        <v>773</v>
      </c>
      <c r="P662" t="s">
        <v>562</v>
      </c>
      <c r="R662">
        <v>98577</v>
      </c>
      <c r="S662" t="s">
        <v>8816</v>
      </c>
      <c r="T662" t="s">
        <v>8817</v>
      </c>
      <c r="V662" t="s">
        <v>4807</v>
      </c>
      <c r="W662">
        <v>23</v>
      </c>
      <c r="X662" t="s">
        <v>5526</v>
      </c>
      <c r="Y662">
        <v>3841</v>
      </c>
      <c r="Z662" t="s">
        <v>562</v>
      </c>
      <c r="AA662" t="s">
        <v>4785</v>
      </c>
      <c r="AB662">
        <v>13002</v>
      </c>
      <c r="AC662" t="s">
        <v>146</v>
      </c>
      <c r="AD662" t="s">
        <v>4690</v>
      </c>
      <c r="AE662" t="s">
        <v>107</v>
      </c>
      <c r="AF662" t="s">
        <v>107</v>
      </c>
      <c r="AI662" s="1"/>
      <c r="AJ662" t="s">
        <v>72</v>
      </c>
      <c r="AK662" t="s">
        <v>4691</v>
      </c>
      <c r="AL662">
        <v>40484</v>
      </c>
      <c r="AN662" t="b">
        <v>1</v>
      </c>
      <c r="AQ662" t="s">
        <v>177</v>
      </c>
      <c r="BB662" s="7" t="s">
        <v>8815</v>
      </c>
      <c r="BC662" s="7" t="s">
        <v>773</v>
      </c>
      <c r="BE662" s="7">
        <v>98577</v>
      </c>
      <c r="BO662" t="s">
        <v>8818</v>
      </c>
      <c r="BP662">
        <v>8213</v>
      </c>
      <c r="BQ662">
        <v>9222</v>
      </c>
      <c r="BR662">
        <v>13663</v>
      </c>
      <c r="BU662" t="s">
        <v>8819</v>
      </c>
      <c r="BV662" t="s">
        <v>4695</v>
      </c>
      <c r="BX662">
        <v>43598.05972222222</v>
      </c>
    </row>
    <row r="663" spans="1:76" x14ac:dyDescent="0.25">
      <c r="A663" t="s">
        <v>8827</v>
      </c>
      <c r="B663" t="s">
        <v>8828</v>
      </c>
      <c r="C663" t="s">
        <v>46</v>
      </c>
      <c r="D663">
        <v>40352</v>
      </c>
      <c r="E663" s="1"/>
      <c r="H663" t="s">
        <v>47</v>
      </c>
      <c r="I663">
        <v>40352</v>
      </c>
      <c r="J663">
        <v>2010</v>
      </c>
      <c r="K663" t="s">
        <v>85</v>
      </c>
      <c r="L663" t="s">
        <v>8829</v>
      </c>
      <c r="N663" t="s">
        <v>8830</v>
      </c>
      <c r="O663" t="s">
        <v>2033</v>
      </c>
      <c r="P663" t="s">
        <v>155</v>
      </c>
      <c r="R663">
        <v>98589</v>
      </c>
      <c r="S663" t="s">
        <v>8831</v>
      </c>
      <c r="T663" t="s">
        <v>8832</v>
      </c>
      <c r="V663" t="s">
        <v>5396</v>
      </c>
      <c r="W663">
        <v>20</v>
      </c>
      <c r="X663" t="s">
        <v>5607</v>
      </c>
      <c r="Y663">
        <v>4229</v>
      </c>
      <c r="Z663" t="s">
        <v>155</v>
      </c>
      <c r="AA663" t="s">
        <v>4785</v>
      </c>
      <c r="AB663">
        <v>147343</v>
      </c>
      <c r="AC663" t="s">
        <v>146</v>
      </c>
      <c r="AD663" t="s">
        <v>4690</v>
      </c>
      <c r="AE663" t="s">
        <v>107</v>
      </c>
      <c r="AF663" t="s">
        <v>107</v>
      </c>
      <c r="AI663" s="1"/>
      <c r="AJ663" t="s">
        <v>72</v>
      </c>
      <c r="AK663" t="s">
        <v>4691</v>
      </c>
      <c r="AL663">
        <v>40484</v>
      </c>
      <c r="AN663" t="b">
        <v>1</v>
      </c>
      <c r="AQ663" t="s">
        <v>60</v>
      </c>
      <c r="AR663" t="s">
        <v>99</v>
      </c>
      <c r="BB663" s="7" t="s">
        <v>8830</v>
      </c>
      <c r="BC663" s="7" t="s">
        <v>2033</v>
      </c>
      <c r="BE663" s="7">
        <v>98589</v>
      </c>
      <c r="BG663" s="7">
        <v>3210.68</v>
      </c>
      <c r="BH663" s="7">
        <v>0</v>
      </c>
      <c r="BI663">
        <v>5654.87</v>
      </c>
      <c r="BJ663">
        <v>788.86</v>
      </c>
      <c r="BK663">
        <v>0</v>
      </c>
      <c r="BL663">
        <v>0</v>
      </c>
      <c r="BO663" t="s">
        <v>8833</v>
      </c>
      <c r="BP663">
        <v>147</v>
      </c>
      <c r="BQ663">
        <v>9379</v>
      </c>
      <c r="BR663">
        <v>14078</v>
      </c>
      <c r="BS663">
        <v>11910</v>
      </c>
      <c r="BU663" t="s">
        <v>8834</v>
      </c>
      <c r="BV663" t="s">
        <v>4695</v>
      </c>
      <c r="BX663">
        <v>44149.289710648147</v>
      </c>
    </row>
    <row r="664" spans="1:76" x14ac:dyDescent="0.25">
      <c r="A664" t="s">
        <v>8835</v>
      </c>
      <c r="B664" t="s">
        <v>1709</v>
      </c>
      <c r="C664" t="s">
        <v>46</v>
      </c>
      <c r="D664">
        <v>39090</v>
      </c>
      <c r="E664" s="1"/>
      <c r="H664" t="s">
        <v>47</v>
      </c>
      <c r="I664">
        <v>39090</v>
      </c>
      <c r="J664">
        <v>2010</v>
      </c>
      <c r="K664" t="s">
        <v>85</v>
      </c>
      <c r="L664" t="s">
        <v>1710</v>
      </c>
      <c r="N664" t="s">
        <v>1711</v>
      </c>
      <c r="O664" t="s">
        <v>361</v>
      </c>
      <c r="P664" t="s">
        <v>68</v>
      </c>
      <c r="R664">
        <v>98035</v>
      </c>
      <c r="S664" t="s">
        <v>1712</v>
      </c>
      <c r="T664" t="s">
        <v>8836</v>
      </c>
      <c r="V664" t="s">
        <v>90</v>
      </c>
      <c r="W664">
        <v>12</v>
      </c>
      <c r="X664" t="s">
        <v>1094</v>
      </c>
      <c r="Y664">
        <v>4776</v>
      </c>
      <c r="Z664" t="s">
        <v>68</v>
      </c>
      <c r="AA664" t="s">
        <v>57</v>
      </c>
      <c r="AC664" t="s">
        <v>146</v>
      </c>
      <c r="AD664" t="s">
        <v>4690</v>
      </c>
      <c r="AE664" t="s">
        <v>107</v>
      </c>
      <c r="AF664" t="s">
        <v>107</v>
      </c>
      <c r="AI664" s="1"/>
      <c r="AJ664" t="s">
        <v>72</v>
      </c>
      <c r="AK664" t="s">
        <v>4691</v>
      </c>
      <c r="AL664">
        <v>40484</v>
      </c>
      <c r="AN664" t="b">
        <v>1</v>
      </c>
      <c r="AQ664" t="s">
        <v>60</v>
      </c>
      <c r="AR664" t="s">
        <v>99</v>
      </c>
      <c r="AS664" t="s">
        <v>62</v>
      </c>
      <c r="BB664" s="7" t="s">
        <v>1711</v>
      </c>
      <c r="BC664" s="7" t="s">
        <v>361</v>
      </c>
      <c r="BE664" s="7">
        <v>98035</v>
      </c>
      <c r="BG664" s="7">
        <v>385729.23</v>
      </c>
      <c r="BH664" s="7">
        <v>14836.37</v>
      </c>
      <c r="BI664">
        <v>401366.76</v>
      </c>
      <c r="BJ664">
        <v>0</v>
      </c>
      <c r="BK664">
        <v>0</v>
      </c>
      <c r="BL664">
        <v>0</v>
      </c>
      <c r="BM664">
        <v>53890.81</v>
      </c>
      <c r="BN664">
        <v>84425.71</v>
      </c>
      <c r="BO664" t="s">
        <v>8837</v>
      </c>
      <c r="BP664">
        <v>10037</v>
      </c>
      <c r="BQ664">
        <v>1963</v>
      </c>
      <c r="BR664">
        <v>13573</v>
      </c>
      <c r="BS664">
        <v>12445</v>
      </c>
      <c r="BT664">
        <v>47</v>
      </c>
      <c r="BU664" t="s">
        <v>5009</v>
      </c>
      <c r="BV664" t="s">
        <v>4695</v>
      </c>
      <c r="BX664">
        <v>44149.307430555556</v>
      </c>
    </row>
    <row r="665" spans="1:76" x14ac:dyDescent="0.25">
      <c r="A665" t="s">
        <v>8838</v>
      </c>
      <c r="B665" t="s">
        <v>1200</v>
      </c>
      <c r="C665" t="s">
        <v>46</v>
      </c>
      <c r="D665">
        <v>40157</v>
      </c>
      <c r="E665" s="1"/>
      <c r="H665" t="s">
        <v>47</v>
      </c>
      <c r="I665">
        <v>40157</v>
      </c>
      <c r="J665">
        <v>2010</v>
      </c>
      <c r="K665" t="s">
        <v>85</v>
      </c>
      <c r="L665" t="s">
        <v>1201</v>
      </c>
      <c r="N665" t="s">
        <v>1202</v>
      </c>
      <c r="O665" t="s">
        <v>225</v>
      </c>
      <c r="P665" t="s">
        <v>226</v>
      </c>
      <c r="R665">
        <v>98682</v>
      </c>
      <c r="S665" t="s">
        <v>1203</v>
      </c>
      <c r="T665" t="s">
        <v>8839</v>
      </c>
      <c r="V665" t="s">
        <v>54</v>
      </c>
      <c r="W665">
        <v>13</v>
      </c>
      <c r="X665" t="s">
        <v>860</v>
      </c>
      <c r="Y665">
        <v>4813</v>
      </c>
      <c r="Z665" t="s">
        <v>226</v>
      </c>
      <c r="AA665" t="s">
        <v>57</v>
      </c>
      <c r="AC665" t="s">
        <v>146</v>
      </c>
      <c r="AD665" t="s">
        <v>4690</v>
      </c>
      <c r="AE665" t="s">
        <v>107</v>
      </c>
      <c r="AF665" t="s">
        <v>107</v>
      </c>
      <c r="AI665" s="1"/>
      <c r="AJ665" t="s">
        <v>72</v>
      </c>
      <c r="AK665" t="s">
        <v>4691</v>
      </c>
      <c r="AL665">
        <v>40484</v>
      </c>
      <c r="AN665" t="b">
        <v>1</v>
      </c>
      <c r="AQ665" t="s">
        <v>60</v>
      </c>
      <c r="AR665" t="s">
        <v>99</v>
      </c>
      <c r="AS665" t="s">
        <v>100</v>
      </c>
      <c r="BB665" s="7" t="s">
        <v>1202</v>
      </c>
      <c r="BC665" s="7" t="s">
        <v>225</v>
      </c>
      <c r="BE665" s="7">
        <v>98682</v>
      </c>
      <c r="BG665" s="7">
        <v>61493.14</v>
      </c>
      <c r="BH665" s="7">
        <v>0</v>
      </c>
      <c r="BI665">
        <v>65035.07</v>
      </c>
      <c r="BJ665">
        <v>3950</v>
      </c>
      <c r="BK665">
        <v>0</v>
      </c>
      <c r="BL665">
        <v>0</v>
      </c>
      <c r="BO665" t="s">
        <v>8840</v>
      </c>
      <c r="BP665">
        <v>10048</v>
      </c>
      <c r="BQ665">
        <v>9179</v>
      </c>
      <c r="BR665">
        <v>13571</v>
      </c>
      <c r="BS665">
        <v>12443</v>
      </c>
      <c r="BT665">
        <v>18</v>
      </c>
      <c r="BU665" t="s">
        <v>8841</v>
      </c>
      <c r="BV665" t="s">
        <v>4695</v>
      </c>
      <c r="BX665">
        <v>44149.307337962964</v>
      </c>
    </row>
    <row r="666" spans="1:76" x14ac:dyDescent="0.25">
      <c r="A666" t="s">
        <v>8842</v>
      </c>
      <c r="B666" t="s">
        <v>3582</v>
      </c>
      <c r="C666" t="s">
        <v>46</v>
      </c>
      <c r="D666">
        <v>40295</v>
      </c>
      <c r="E666" s="1"/>
      <c r="H666" t="s">
        <v>47</v>
      </c>
      <c r="I666">
        <v>40295</v>
      </c>
      <c r="J666">
        <v>2010</v>
      </c>
      <c r="K666" t="s">
        <v>85</v>
      </c>
      <c r="L666" t="s">
        <v>1910</v>
      </c>
      <c r="N666" t="s">
        <v>1911</v>
      </c>
      <c r="O666" t="s">
        <v>199</v>
      </c>
      <c r="P666" t="s">
        <v>68</v>
      </c>
      <c r="R666">
        <v>98296</v>
      </c>
      <c r="S666" t="s">
        <v>3583</v>
      </c>
      <c r="T666" t="s">
        <v>8843</v>
      </c>
      <c r="V666" t="s">
        <v>90</v>
      </c>
      <c r="W666">
        <v>12</v>
      </c>
      <c r="X666" t="s">
        <v>1011</v>
      </c>
      <c r="Y666">
        <v>4773</v>
      </c>
      <c r="Z666" t="s">
        <v>68</v>
      </c>
      <c r="AA666" t="s">
        <v>57</v>
      </c>
      <c r="AC666" t="s">
        <v>146</v>
      </c>
      <c r="AD666" t="s">
        <v>4690</v>
      </c>
      <c r="AE666" t="s">
        <v>107</v>
      </c>
      <c r="AF666" t="s">
        <v>107</v>
      </c>
      <c r="AI666" s="1"/>
      <c r="AJ666" t="s">
        <v>72</v>
      </c>
      <c r="AK666" t="s">
        <v>4691</v>
      </c>
      <c r="AL666">
        <v>40484</v>
      </c>
      <c r="AN666" t="b">
        <v>1</v>
      </c>
      <c r="AQ666" t="s">
        <v>177</v>
      </c>
      <c r="BB666" s="7" t="s">
        <v>1911</v>
      </c>
      <c r="BC666" s="7" t="s">
        <v>199</v>
      </c>
      <c r="BE666" s="7">
        <v>98296</v>
      </c>
      <c r="BG666" s="7">
        <v>21533.1</v>
      </c>
      <c r="BH666" s="7">
        <v>0</v>
      </c>
      <c r="BI666">
        <v>21533.1</v>
      </c>
      <c r="BJ666">
        <v>0</v>
      </c>
      <c r="BK666">
        <v>0</v>
      </c>
      <c r="BL666">
        <v>0</v>
      </c>
      <c r="BM666">
        <v>13771.27</v>
      </c>
      <c r="BN666">
        <v>0</v>
      </c>
      <c r="BO666" t="s">
        <v>8844</v>
      </c>
      <c r="BP666">
        <v>10113</v>
      </c>
      <c r="BQ666">
        <v>27482</v>
      </c>
      <c r="BR666">
        <v>13566</v>
      </c>
      <c r="BS666">
        <v>12447</v>
      </c>
      <c r="BT666">
        <v>44</v>
      </c>
      <c r="BU666" t="s">
        <v>5333</v>
      </c>
      <c r="BV666" t="s">
        <v>4695</v>
      </c>
      <c r="BX666">
        <v>44149.307604166665</v>
      </c>
    </row>
    <row r="667" spans="1:76" x14ac:dyDescent="0.25">
      <c r="A667" t="s">
        <v>8845</v>
      </c>
      <c r="B667" t="s">
        <v>1409</v>
      </c>
      <c r="C667" t="s">
        <v>46</v>
      </c>
      <c r="D667">
        <v>40279</v>
      </c>
      <c r="E667" s="1"/>
      <c r="H667" t="s">
        <v>47</v>
      </c>
      <c r="I667">
        <v>40279</v>
      </c>
      <c r="J667">
        <v>2010</v>
      </c>
      <c r="K667" t="s">
        <v>77</v>
      </c>
      <c r="L667" t="s">
        <v>8846</v>
      </c>
      <c r="N667" t="s">
        <v>1410</v>
      </c>
      <c r="O667" t="s">
        <v>154</v>
      </c>
      <c r="P667" t="s">
        <v>155</v>
      </c>
      <c r="R667">
        <v>98501</v>
      </c>
      <c r="T667" t="s">
        <v>8847</v>
      </c>
      <c r="V667" t="s">
        <v>54</v>
      </c>
      <c r="W667">
        <v>13</v>
      </c>
      <c r="X667" t="s">
        <v>157</v>
      </c>
      <c r="Y667">
        <v>4821</v>
      </c>
      <c r="Z667" t="s">
        <v>155</v>
      </c>
      <c r="AA667" t="s">
        <v>57</v>
      </c>
      <c r="AC667" t="s">
        <v>146</v>
      </c>
      <c r="AD667" t="s">
        <v>4690</v>
      </c>
      <c r="AE667" t="s">
        <v>107</v>
      </c>
      <c r="AF667" t="s">
        <v>107</v>
      </c>
      <c r="AI667" s="1"/>
      <c r="AJ667" t="s">
        <v>72</v>
      </c>
      <c r="AK667" t="s">
        <v>4691</v>
      </c>
      <c r="AL667">
        <v>40484</v>
      </c>
      <c r="AN667" t="b">
        <v>1</v>
      </c>
      <c r="AQ667" t="s">
        <v>73</v>
      </c>
      <c r="BB667" s="7" t="s">
        <v>1410</v>
      </c>
      <c r="BC667" s="7" t="s">
        <v>154</v>
      </c>
      <c r="BE667" s="7">
        <v>98501</v>
      </c>
      <c r="BG667" s="7">
        <v>8073.72</v>
      </c>
      <c r="BH667" s="7">
        <v>0</v>
      </c>
      <c r="BI667">
        <v>8073.72</v>
      </c>
      <c r="BJ667">
        <v>0</v>
      </c>
      <c r="BK667">
        <v>0</v>
      </c>
      <c r="BL667">
        <v>0</v>
      </c>
      <c r="BO667" t="s">
        <v>8848</v>
      </c>
      <c r="BP667">
        <v>653</v>
      </c>
      <c r="BQ667">
        <v>89</v>
      </c>
      <c r="BR667">
        <v>14056</v>
      </c>
      <c r="BS667">
        <v>11943</v>
      </c>
      <c r="BT667">
        <v>22</v>
      </c>
      <c r="BU667" t="s">
        <v>5009</v>
      </c>
      <c r="BV667" t="s">
        <v>4695</v>
      </c>
      <c r="BX667">
        <v>44149.290763888886</v>
      </c>
    </row>
    <row r="668" spans="1:76" x14ac:dyDescent="0.25">
      <c r="A668" t="s">
        <v>8849</v>
      </c>
      <c r="B668" t="s">
        <v>325</v>
      </c>
      <c r="C668" t="s">
        <v>46</v>
      </c>
      <c r="D668">
        <v>39975</v>
      </c>
      <c r="E668" s="1"/>
      <c r="H668" t="s">
        <v>47</v>
      </c>
      <c r="I668">
        <v>39975</v>
      </c>
      <c r="J668">
        <v>2010</v>
      </c>
      <c r="K668" t="s">
        <v>85</v>
      </c>
      <c r="L668" t="s">
        <v>8850</v>
      </c>
      <c r="N668" t="s">
        <v>326</v>
      </c>
      <c r="O668" t="s">
        <v>327</v>
      </c>
      <c r="P668" t="s">
        <v>111</v>
      </c>
      <c r="R668">
        <v>98370</v>
      </c>
      <c r="S668" t="s">
        <v>328</v>
      </c>
      <c r="T668" t="s">
        <v>8851</v>
      </c>
      <c r="V668" t="s">
        <v>54</v>
      </c>
      <c r="W668">
        <v>13</v>
      </c>
      <c r="X668" t="s">
        <v>329</v>
      </c>
      <c r="Y668">
        <v>3558</v>
      </c>
      <c r="Z668" t="s">
        <v>111</v>
      </c>
      <c r="AA668" t="s">
        <v>57</v>
      </c>
      <c r="AC668" t="s">
        <v>146</v>
      </c>
      <c r="AD668" t="s">
        <v>4690</v>
      </c>
      <c r="AE668" t="s">
        <v>107</v>
      </c>
      <c r="AF668" t="s">
        <v>107</v>
      </c>
      <c r="AI668" s="1"/>
      <c r="AJ668" t="s">
        <v>72</v>
      </c>
      <c r="AK668" t="s">
        <v>4691</v>
      </c>
      <c r="AL668">
        <v>40484</v>
      </c>
      <c r="AN668" t="b">
        <v>1</v>
      </c>
      <c r="AQ668" t="s">
        <v>60</v>
      </c>
      <c r="AR668" t="s">
        <v>61</v>
      </c>
      <c r="AS668" t="s">
        <v>62</v>
      </c>
      <c r="BB668" s="7" t="s">
        <v>326</v>
      </c>
      <c r="BC668" s="7" t="s">
        <v>327</v>
      </c>
      <c r="BE668" s="7">
        <v>98370</v>
      </c>
      <c r="BG668" s="7">
        <v>103203.22</v>
      </c>
      <c r="BH668" s="7">
        <v>1831.58</v>
      </c>
      <c r="BI668">
        <v>105034.8</v>
      </c>
      <c r="BJ668">
        <v>0</v>
      </c>
      <c r="BK668">
        <v>0</v>
      </c>
      <c r="BL668">
        <v>0</v>
      </c>
      <c r="BO668" t="s">
        <v>8852</v>
      </c>
      <c r="BP668">
        <v>650</v>
      </c>
      <c r="BQ668">
        <v>227</v>
      </c>
      <c r="BR668">
        <v>14055</v>
      </c>
      <c r="BS668">
        <v>11942</v>
      </c>
      <c r="BT668">
        <v>23</v>
      </c>
      <c r="BU668" t="s">
        <v>7873</v>
      </c>
      <c r="BV668" t="s">
        <v>4695</v>
      </c>
      <c r="BX668">
        <v>44149.290694444448</v>
      </c>
    </row>
    <row r="669" spans="1:76" x14ac:dyDescent="0.25">
      <c r="A669" t="s">
        <v>8853</v>
      </c>
      <c r="B669" t="s">
        <v>3097</v>
      </c>
      <c r="C669" t="s">
        <v>46</v>
      </c>
      <c r="D669">
        <v>40206</v>
      </c>
      <c r="E669" s="1"/>
      <c r="H669" t="s">
        <v>47</v>
      </c>
      <c r="I669">
        <v>40206</v>
      </c>
      <c r="J669">
        <v>2010</v>
      </c>
      <c r="K669" t="s">
        <v>85</v>
      </c>
      <c r="L669" t="s">
        <v>8854</v>
      </c>
      <c r="N669" t="s">
        <v>3098</v>
      </c>
      <c r="O669" t="s">
        <v>105</v>
      </c>
      <c r="P669" t="s">
        <v>105</v>
      </c>
      <c r="R669">
        <v>992177294</v>
      </c>
      <c r="T669" t="s">
        <v>8855</v>
      </c>
      <c r="V669" t="s">
        <v>54</v>
      </c>
      <c r="W669">
        <v>13</v>
      </c>
      <c r="X669" t="s">
        <v>260</v>
      </c>
      <c r="Y669">
        <v>4783</v>
      </c>
      <c r="Z669" t="s">
        <v>105</v>
      </c>
      <c r="AA669" t="s">
        <v>57</v>
      </c>
      <c r="AC669" t="s">
        <v>146</v>
      </c>
      <c r="AD669" t="s">
        <v>4690</v>
      </c>
      <c r="AE669" t="s">
        <v>107</v>
      </c>
      <c r="AF669" t="s">
        <v>107</v>
      </c>
      <c r="AI669" s="1"/>
      <c r="AJ669" t="s">
        <v>72</v>
      </c>
      <c r="AK669" t="s">
        <v>4691</v>
      </c>
      <c r="AL669">
        <v>40484</v>
      </c>
      <c r="AN669" t="b">
        <v>1</v>
      </c>
      <c r="AQ669" t="s">
        <v>177</v>
      </c>
      <c r="BB669" s="7" t="s">
        <v>3098</v>
      </c>
      <c r="BC669" s="7" t="s">
        <v>105</v>
      </c>
      <c r="BE669" s="7">
        <v>992177294</v>
      </c>
      <c r="BG669" s="7">
        <v>5235</v>
      </c>
      <c r="BH669" s="7">
        <v>0</v>
      </c>
      <c r="BI669">
        <v>8268.59</v>
      </c>
      <c r="BJ669">
        <v>2416.42</v>
      </c>
      <c r="BK669">
        <v>0</v>
      </c>
      <c r="BL669">
        <v>0</v>
      </c>
      <c r="BO669" t="s">
        <v>8856</v>
      </c>
      <c r="BP669">
        <v>707</v>
      </c>
      <c r="BQ669">
        <v>7770</v>
      </c>
      <c r="BR669">
        <v>14051</v>
      </c>
      <c r="BS669">
        <v>11941</v>
      </c>
      <c r="BT669">
        <v>3</v>
      </c>
      <c r="BU669" t="s">
        <v>8857</v>
      </c>
      <c r="BV669" t="s">
        <v>4695</v>
      </c>
      <c r="BX669">
        <v>44149.290682870371</v>
      </c>
    </row>
    <row r="670" spans="1:76" x14ac:dyDescent="0.25">
      <c r="A670" t="s">
        <v>8858</v>
      </c>
      <c r="B670" t="s">
        <v>1796</v>
      </c>
      <c r="C670" t="s">
        <v>46</v>
      </c>
      <c r="D670">
        <v>40116</v>
      </c>
      <c r="E670" s="1"/>
      <c r="H670" t="s">
        <v>47</v>
      </c>
      <c r="I670">
        <v>40116</v>
      </c>
      <c r="J670">
        <v>2010</v>
      </c>
      <c r="K670" t="s">
        <v>85</v>
      </c>
      <c r="L670" t="s">
        <v>8090</v>
      </c>
      <c r="N670" t="s">
        <v>1797</v>
      </c>
      <c r="O670" t="s">
        <v>105</v>
      </c>
      <c r="P670" t="s">
        <v>105</v>
      </c>
      <c r="R670">
        <v>99210</v>
      </c>
      <c r="S670" t="s">
        <v>3019</v>
      </c>
      <c r="T670" t="s">
        <v>8859</v>
      </c>
      <c r="V670" t="s">
        <v>54</v>
      </c>
      <c r="W670">
        <v>13</v>
      </c>
      <c r="X670" t="s">
        <v>260</v>
      </c>
      <c r="Y670">
        <v>4783</v>
      </c>
      <c r="Z670" t="s">
        <v>105</v>
      </c>
      <c r="AA670" t="s">
        <v>57</v>
      </c>
      <c r="AC670" t="s">
        <v>146</v>
      </c>
      <c r="AD670" t="s">
        <v>4690</v>
      </c>
      <c r="AE670" t="s">
        <v>107</v>
      </c>
      <c r="AF670" t="s">
        <v>107</v>
      </c>
      <c r="AI670" s="1"/>
      <c r="AJ670" t="s">
        <v>72</v>
      </c>
      <c r="AK670" t="s">
        <v>4691</v>
      </c>
      <c r="AL670">
        <v>40484</v>
      </c>
      <c r="AN670" t="b">
        <v>1</v>
      </c>
      <c r="AQ670" t="s">
        <v>60</v>
      </c>
      <c r="AR670" t="s">
        <v>61</v>
      </c>
      <c r="AS670" t="s">
        <v>100</v>
      </c>
      <c r="BB670" s="7" t="s">
        <v>1797</v>
      </c>
      <c r="BC670" s="7" t="s">
        <v>105</v>
      </c>
      <c r="BE670" s="7">
        <v>99210</v>
      </c>
      <c r="BG670" s="7">
        <v>133209.79</v>
      </c>
      <c r="BH670" s="7">
        <v>0</v>
      </c>
      <c r="BI670">
        <v>129984.77</v>
      </c>
      <c r="BJ670">
        <v>0</v>
      </c>
      <c r="BK670">
        <v>0</v>
      </c>
      <c r="BL670">
        <v>0</v>
      </c>
      <c r="BM670">
        <v>694.24</v>
      </c>
      <c r="BN670">
        <v>0</v>
      </c>
      <c r="BO670" t="s">
        <v>8860</v>
      </c>
      <c r="BP670">
        <v>1388</v>
      </c>
      <c r="BQ670">
        <v>1076</v>
      </c>
      <c r="BR670">
        <v>14019</v>
      </c>
      <c r="BS670">
        <v>11985</v>
      </c>
      <c r="BT670">
        <v>3</v>
      </c>
      <c r="BU670" t="s">
        <v>5599</v>
      </c>
      <c r="BV670" t="s">
        <v>4695</v>
      </c>
      <c r="BX670">
        <v>44149.292048611111</v>
      </c>
    </row>
    <row r="671" spans="1:76" x14ac:dyDescent="0.25">
      <c r="A671" t="s">
        <v>8861</v>
      </c>
      <c r="B671" t="s">
        <v>2975</v>
      </c>
      <c r="C671" t="s">
        <v>46</v>
      </c>
      <c r="D671">
        <v>40184</v>
      </c>
      <c r="E671" s="1"/>
      <c r="H671" t="s">
        <v>47</v>
      </c>
      <c r="I671">
        <v>40184</v>
      </c>
      <c r="J671">
        <v>2010</v>
      </c>
      <c r="K671" t="s">
        <v>64</v>
      </c>
      <c r="L671" t="s">
        <v>8862</v>
      </c>
      <c r="N671" t="s">
        <v>2976</v>
      </c>
      <c r="O671" t="s">
        <v>332</v>
      </c>
      <c r="P671" t="s">
        <v>68</v>
      </c>
      <c r="R671">
        <v>98205</v>
      </c>
      <c r="S671" t="s">
        <v>2977</v>
      </c>
      <c r="T671" t="s">
        <v>8863</v>
      </c>
      <c r="V671" t="s">
        <v>54</v>
      </c>
      <c r="W671">
        <v>13</v>
      </c>
      <c r="X671" t="s">
        <v>759</v>
      </c>
      <c r="Y671">
        <v>4866</v>
      </c>
      <c r="Z671" t="s">
        <v>68</v>
      </c>
      <c r="AA671" t="s">
        <v>57</v>
      </c>
      <c r="AC671" t="s">
        <v>146</v>
      </c>
      <c r="AD671" t="s">
        <v>4690</v>
      </c>
      <c r="AE671" t="s">
        <v>107</v>
      </c>
      <c r="AF671" t="s">
        <v>107</v>
      </c>
      <c r="AI671" s="1"/>
      <c r="AJ671" t="s">
        <v>72</v>
      </c>
      <c r="AK671" t="s">
        <v>4691</v>
      </c>
      <c r="AL671">
        <v>40484</v>
      </c>
      <c r="AN671" t="b">
        <v>1</v>
      </c>
      <c r="AQ671" t="s">
        <v>60</v>
      </c>
      <c r="AR671" t="s">
        <v>99</v>
      </c>
      <c r="AS671" t="s">
        <v>4734</v>
      </c>
      <c r="BB671" s="7" t="s">
        <v>2976</v>
      </c>
      <c r="BC671" s="7" t="s">
        <v>332</v>
      </c>
      <c r="BE671" s="7">
        <v>98205</v>
      </c>
      <c r="BG671" s="7">
        <v>1374</v>
      </c>
      <c r="BH671" s="7">
        <v>0</v>
      </c>
      <c r="BI671">
        <v>1368.49</v>
      </c>
      <c r="BJ671">
        <v>0</v>
      </c>
      <c r="BK671">
        <v>0</v>
      </c>
      <c r="BL671">
        <v>0</v>
      </c>
      <c r="BO671" t="s">
        <v>8864</v>
      </c>
      <c r="BP671">
        <v>1573</v>
      </c>
      <c r="BQ671">
        <v>2377</v>
      </c>
      <c r="BR671">
        <v>14013</v>
      </c>
      <c r="BS671">
        <v>11990</v>
      </c>
      <c r="BT671">
        <v>44</v>
      </c>
      <c r="BU671" t="s">
        <v>8865</v>
      </c>
      <c r="BV671" t="s">
        <v>4695</v>
      </c>
      <c r="BX671">
        <v>44149.292233796295</v>
      </c>
    </row>
    <row r="672" spans="1:76" x14ac:dyDescent="0.25">
      <c r="A672" t="s">
        <v>8866</v>
      </c>
      <c r="B672" t="s">
        <v>4137</v>
      </c>
      <c r="C672" t="s">
        <v>46</v>
      </c>
      <c r="D672">
        <v>40237</v>
      </c>
      <c r="E672" s="1"/>
      <c r="H672" t="s">
        <v>47</v>
      </c>
      <c r="I672">
        <v>40237</v>
      </c>
      <c r="J672">
        <v>2010</v>
      </c>
      <c r="K672" t="s">
        <v>85</v>
      </c>
      <c r="L672" t="s">
        <v>4138</v>
      </c>
      <c r="N672" t="s">
        <v>4139</v>
      </c>
      <c r="O672" t="s">
        <v>393</v>
      </c>
      <c r="P672" t="s">
        <v>394</v>
      </c>
      <c r="R672">
        <v>982732945</v>
      </c>
      <c r="S672" t="s">
        <v>4140</v>
      </c>
      <c r="T672" t="s">
        <v>8867</v>
      </c>
      <c r="V672" t="s">
        <v>54</v>
      </c>
      <c r="W672">
        <v>13</v>
      </c>
      <c r="X672" t="s">
        <v>491</v>
      </c>
      <c r="Y672">
        <v>4858</v>
      </c>
      <c r="Z672" t="s">
        <v>394</v>
      </c>
      <c r="AA672" t="s">
        <v>57</v>
      </c>
      <c r="AC672" t="s">
        <v>146</v>
      </c>
      <c r="AD672" t="s">
        <v>4690</v>
      </c>
      <c r="AE672" t="s">
        <v>107</v>
      </c>
      <c r="AF672" t="s">
        <v>107</v>
      </c>
      <c r="AI672" s="1"/>
      <c r="AJ672" t="s">
        <v>72</v>
      </c>
      <c r="AK672" t="s">
        <v>4691</v>
      </c>
      <c r="AL672">
        <v>40484</v>
      </c>
      <c r="AN672" t="b">
        <v>1</v>
      </c>
      <c r="AQ672" t="s">
        <v>177</v>
      </c>
      <c r="BB672" s="7" t="s">
        <v>4139</v>
      </c>
      <c r="BC672" s="7" t="s">
        <v>393</v>
      </c>
      <c r="BE672" s="7">
        <v>982732945</v>
      </c>
      <c r="BG672" s="7">
        <v>21682.74</v>
      </c>
      <c r="BH672" s="7">
        <v>72</v>
      </c>
      <c r="BI672">
        <v>30315.98</v>
      </c>
      <c r="BJ672">
        <v>0</v>
      </c>
      <c r="BK672">
        <v>0</v>
      </c>
      <c r="BL672">
        <v>8318.2000000000007</v>
      </c>
      <c r="BO672" t="s">
        <v>8868</v>
      </c>
      <c r="BP672">
        <v>1922</v>
      </c>
      <c r="BQ672">
        <v>9341</v>
      </c>
      <c r="BR672">
        <v>13992</v>
      </c>
      <c r="BS672">
        <v>11999</v>
      </c>
      <c r="BT672">
        <v>40</v>
      </c>
      <c r="BU672" t="s">
        <v>8869</v>
      </c>
      <c r="BV672" t="s">
        <v>4695</v>
      </c>
      <c r="BX672">
        <v>44149.292442129627</v>
      </c>
    </row>
    <row r="673" spans="1:76" x14ac:dyDescent="0.25">
      <c r="A673" t="s">
        <v>8870</v>
      </c>
      <c r="B673" t="s">
        <v>7645</v>
      </c>
      <c r="C673" t="s">
        <v>46</v>
      </c>
      <c r="D673">
        <v>40296</v>
      </c>
      <c r="E673" s="1"/>
      <c r="I673">
        <v>40296</v>
      </c>
      <c r="J673">
        <v>2010</v>
      </c>
      <c r="K673" t="s">
        <v>85</v>
      </c>
      <c r="L673" t="s">
        <v>7646</v>
      </c>
      <c r="N673" t="s">
        <v>7354</v>
      </c>
      <c r="O673" t="s">
        <v>612</v>
      </c>
      <c r="P673" t="s">
        <v>613</v>
      </c>
      <c r="R673">
        <v>991660862</v>
      </c>
      <c r="T673" t="s">
        <v>7647</v>
      </c>
      <c r="V673" t="s">
        <v>5424</v>
      </c>
      <c r="W673">
        <v>22</v>
      </c>
      <c r="X673" t="s">
        <v>7356</v>
      </c>
      <c r="Y673">
        <v>3290</v>
      </c>
      <c r="Z673" t="s">
        <v>613</v>
      </c>
      <c r="AA673" t="s">
        <v>4785</v>
      </c>
      <c r="AB673">
        <v>4295</v>
      </c>
      <c r="AC673" t="s">
        <v>146</v>
      </c>
      <c r="AD673" t="s">
        <v>4690</v>
      </c>
      <c r="AE673" t="s">
        <v>107</v>
      </c>
      <c r="AF673" t="s">
        <v>107</v>
      </c>
      <c r="AI673" s="1"/>
      <c r="AJ673" t="s">
        <v>72</v>
      </c>
      <c r="AK673" t="s">
        <v>4691</v>
      </c>
      <c r="AL673">
        <v>40484</v>
      </c>
      <c r="AN673" t="b">
        <v>1</v>
      </c>
      <c r="AQ673" t="s">
        <v>195</v>
      </c>
      <c r="AR673" t="s">
        <v>150</v>
      </c>
      <c r="BB673" s="7" t="s">
        <v>7354</v>
      </c>
      <c r="BC673" s="7" t="s">
        <v>612</v>
      </c>
      <c r="BE673" s="7">
        <v>991660862</v>
      </c>
      <c r="BO673" t="s">
        <v>8871</v>
      </c>
      <c r="BP673">
        <v>1976</v>
      </c>
      <c r="BQ673">
        <v>1852</v>
      </c>
      <c r="BR673">
        <v>13989</v>
      </c>
      <c r="BU673" t="s">
        <v>7358</v>
      </c>
      <c r="BV673" t="s">
        <v>4695</v>
      </c>
      <c r="BX673">
        <v>43598.281053240738</v>
      </c>
    </row>
    <row r="674" spans="1:76" x14ac:dyDescent="0.25">
      <c r="A674" t="s">
        <v>8872</v>
      </c>
      <c r="B674" t="s">
        <v>7101</v>
      </c>
      <c r="C674" t="s">
        <v>46</v>
      </c>
      <c r="D674">
        <v>39353</v>
      </c>
      <c r="E674" s="1"/>
      <c r="H674" t="s">
        <v>47</v>
      </c>
      <c r="I674">
        <v>39353</v>
      </c>
      <c r="J674">
        <v>2010</v>
      </c>
      <c r="K674" t="s">
        <v>85</v>
      </c>
      <c r="L674" t="s">
        <v>7102</v>
      </c>
      <c r="N674" t="s">
        <v>7103</v>
      </c>
      <c r="O674" t="s">
        <v>1554</v>
      </c>
      <c r="P674" t="s">
        <v>111</v>
      </c>
      <c r="R674">
        <v>983832481</v>
      </c>
      <c r="T674" t="s">
        <v>7105</v>
      </c>
      <c r="V674" t="s">
        <v>4807</v>
      </c>
      <c r="W674">
        <v>23</v>
      </c>
      <c r="X674" t="s">
        <v>4824</v>
      </c>
      <c r="Y674">
        <v>3539</v>
      </c>
      <c r="Z674" t="s">
        <v>111</v>
      </c>
      <c r="AA674" t="s">
        <v>4785</v>
      </c>
      <c r="AB674">
        <v>142431</v>
      </c>
      <c r="AC674" t="s">
        <v>146</v>
      </c>
      <c r="AD674" t="s">
        <v>4690</v>
      </c>
      <c r="AE674" t="s">
        <v>107</v>
      </c>
      <c r="AF674" t="s">
        <v>107</v>
      </c>
      <c r="AI674" s="1"/>
      <c r="AJ674" t="s">
        <v>72</v>
      </c>
      <c r="AK674" t="s">
        <v>4691</v>
      </c>
      <c r="AL674">
        <v>40484</v>
      </c>
      <c r="AN674" t="b">
        <v>1</v>
      </c>
      <c r="AQ674" t="s">
        <v>60</v>
      </c>
      <c r="AR674" t="s">
        <v>61</v>
      </c>
      <c r="BB674" s="7" t="s">
        <v>7103</v>
      </c>
      <c r="BC674" s="7" t="s">
        <v>1554</v>
      </c>
      <c r="BE674" s="7">
        <v>983832481</v>
      </c>
      <c r="BG674" s="7">
        <v>87434.84</v>
      </c>
      <c r="BH674" s="7">
        <v>433.32</v>
      </c>
      <c r="BI674">
        <v>81908.27</v>
      </c>
      <c r="BJ674">
        <v>0</v>
      </c>
      <c r="BK674">
        <v>0</v>
      </c>
      <c r="BL674">
        <v>0</v>
      </c>
      <c r="BM674">
        <v>1835.45</v>
      </c>
      <c r="BN674">
        <v>0</v>
      </c>
      <c r="BO674" t="s">
        <v>8873</v>
      </c>
      <c r="BP674">
        <v>2056</v>
      </c>
      <c r="BQ674">
        <v>6437</v>
      </c>
      <c r="BR674">
        <v>13983</v>
      </c>
      <c r="BS674">
        <v>12007</v>
      </c>
      <c r="BU674" t="s">
        <v>8874</v>
      </c>
      <c r="BV674" t="s">
        <v>4695</v>
      </c>
      <c r="BX674">
        <v>44149.292638888888</v>
      </c>
    </row>
    <row r="675" spans="1:76" x14ac:dyDescent="0.25">
      <c r="A675" t="s">
        <v>8875</v>
      </c>
      <c r="B675" t="s">
        <v>2583</v>
      </c>
      <c r="C675" t="s">
        <v>46</v>
      </c>
      <c r="D675">
        <v>40267</v>
      </c>
      <c r="E675" s="1"/>
      <c r="H675" t="s">
        <v>47</v>
      </c>
      <c r="I675">
        <v>40267</v>
      </c>
      <c r="J675">
        <v>2010</v>
      </c>
      <c r="K675" t="s">
        <v>85</v>
      </c>
      <c r="L675" t="s">
        <v>1979</v>
      </c>
      <c r="N675" t="s">
        <v>1980</v>
      </c>
      <c r="O675" t="s">
        <v>447</v>
      </c>
      <c r="P675" t="s">
        <v>68</v>
      </c>
      <c r="R675">
        <v>98391</v>
      </c>
      <c r="S675" t="s">
        <v>1981</v>
      </c>
      <c r="T675" t="s">
        <v>8876</v>
      </c>
      <c r="V675" t="s">
        <v>90</v>
      </c>
      <c r="W675">
        <v>12</v>
      </c>
      <c r="X675" t="s">
        <v>188</v>
      </c>
      <c r="Y675">
        <v>4760</v>
      </c>
      <c r="Z675" t="s">
        <v>68</v>
      </c>
      <c r="AA675" t="s">
        <v>57</v>
      </c>
      <c r="AC675" t="s">
        <v>146</v>
      </c>
      <c r="AD675" t="s">
        <v>4690</v>
      </c>
      <c r="AE675" t="s">
        <v>107</v>
      </c>
      <c r="AF675" t="s">
        <v>107</v>
      </c>
      <c r="AI675" s="1"/>
      <c r="AJ675" t="s">
        <v>72</v>
      </c>
      <c r="AK675" t="s">
        <v>4691</v>
      </c>
      <c r="AL675">
        <v>40484</v>
      </c>
      <c r="AN675" t="b">
        <v>1</v>
      </c>
      <c r="AQ675" t="s">
        <v>177</v>
      </c>
      <c r="BB675" s="7" t="s">
        <v>1980</v>
      </c>
      <c r="BC675" s="7" t="s">
        <v>447</v>
      </c>
      <c r="BE675" s="7">
        <v>98391</v>
      </c>
      <c r="BG675" s="7">
        <v>32241.67</v>
      </c>
      <c r="BH675" s="7">
        <v>0</v>
      </c>
      <c r="BI675">
        <v>33241.67</v>
      </c>
      <c r="BJ675">
        <v>0</v>
      </c>
      <c r="BK675">
        <v>0</v>
      </c>
      <c r="BL675">
        <v>0</v>
      </c>
      <c r="BO675" t="s">
        <v>8877</v>
      </c>
      <c r="BP675">
        <v>2204</v>
      </c>
      <c r="BQ675">
        <v>27659</v>
      </c>
      <c r="BR675">
        <v>13973</v>
      </c>
      <c r="BS675">
        <v>12019</v>
      </c>
      <c r="BT675">
        <v>31</v>
      </c>
      <c r="BU675" t="s">
        <v>5938</v>
      </c>
      <c r="BV675" t="s">
        <v>4695</v>
      </c>
      <c r="BX675">
        <v>44149.293020833335</v>
      </c>
    </row>
    <row r="676" spans="1:76" x14ac:dyDescent="0.25">
      <c r="A676" t="s">
        <v>8878</v>
      </c>
      <c r="B676" t="s">
        <v>1676</v>
      </c>
      <c r="C676" t="s">
        <v>46</v>
      </c>
      <c r="D676">
        <v>39826</v>
      </c>
      <c r="E676" s="1"/>
      <c r="H676" t="s">
        <v>47</v>
      </c>
      <c r="I676">
        <v>39826</v>
      </c>
      <c r="J676">
        <v>2010</v>
      </c>
      <c r="K676" t="s">
        <v>77</v>
      </c>
      <c r="L676" t="s">
        <v>1677</v>
      </c>
      <c r="N676" t="s">
        <v>1679</v>
      </c>
      <c r="O676" t="s">
        <v>101</v>
      </c>
      <c r="P676" t="s">
        <v>68</v>
      </c>
      <c r="R676">
        <v>981112747</v>
      </c>
      <c r="V676" t="s">
        <v>54</v>
      </c>
      <c r="W676">
        <v>13</v>
      </c>
      <c r="X676" t="s">
        <v>149</v>
      </c>
      <c r="Y676">
        <v>4850</v>
      </c>
      <c r="Z676" t="s">
        <v>68</v>
      </c>
      <c r="AA676" t="s">
        <v>57</v>
      </c>
      <c r="AC676" t="s">
        <v>146</v>
      </c>
      <c r="AD676" t="s">
        <v>4690</v>
      </c>
      <c r="AE676" t="s">
        <v>107</v>
      </c>
      <c r="AF676" t="s">
        <v>107</v>
      </c>
      <c r="AI676" s="1"/>
      <c r="AJ676" t="s">
        <v>72</v>
      </c>
      <c r="AK676" t="s">
        <v>4691</v>
      </c>
      <c r="AL676">
        <v>40484</v>
      </c>
      <c r="AN676" t="b">
        <v>1</v>
      </c>
      <c r="AQ676" t="s">
        <v>73</v>
      </c>
      <c r="BB676" s="7" t="s">
        <v>1679</v>
      </c>
      <c r="BC676" s="7" t="s">
        <v>101</v>
      </c>
      <c r="BE676" s="7">
        <v>981112747</v>
      </c>
      <c r="BG676" s="7">
        <v>8285.07</v>
      </c>
      <c r="BH676" s="7">
        <v>0</v>
      </c>
      <c r="BI676">
        <v>8285.07</v>
      </c>
      <c r="BJ676">
        <v>0</v>
      </c>
      <c r="BK676">
        <v>0</v>
      </c>
      <c r="BL676">
        <v>0</v>
      </c>
      <c r="BO676" t="s">
        <v>8879</v>
      </c>
      <c r="BP676">
        <v>2251</v>
      </c>
      <c r="BQ676">
        <v>9338</v>
      </c>
      <c r="BR676">
        <v>13971</v>
      </c>
      <c r="BS676">
        <v>12021</v>
      </c>
      <c r="BT676">
        <v>36</v>
      </c>
      <c r="BU676" t="s">
        <v>5938</v>
      </c>
      <c r="BV676" t="s">
        <v>4695</v>
      </c>
      <c r="BX676">
        <v>44149.29310185185</v>
      </c>
    </row>
    <row r="677" spans="1:76" x14ac:dyDescent="0.25">
      <c r="A677" t="s">
        <v>8880</v>
      </c>
      <c r="B677" t="s">
        <v>8881</v>
      </c>
      <c r="C677" t="s">
        <v>46</v>
      </c>
      <c r="D677">
        <v>40346</v>
      </c>
      <c r="E677" s="1"/>
      <c r="I677">
        <v>40346</v>
      </c>
      <c r="J677">
        <v>2010</v>
      </c>
      <c r="K677" t="s">
        <v>85</v>
      </c>
      <c r="L677" t="s">
        <v>8882</v>
      </c>
      <c r="N677" t="s">
        <v>8883</v>
      </c>
      <c r="O677" t="s">
        <v>773</v>
      </c>
      <c r="P677" t="s">
        <v>562</v>
      </c>
      <c r="R677">
        <v>98577</v>
      </c>
      <c r="V677" t="s">
        <v>5331</v>
      </c>
      <c r="W677">
        <v>26</v>
      </c>
      <c r="X677" t="s">
        <v>5526</v>
      </c>
      <c r="Y677">
        <v>3841</v>
      </c>
      <c r="Z677" t="s">
        <v>562</v>
      </c>
      <c r="AA677" t="s">
        <v>4785</v>
      </c>
      <c r="AB677">
        <v>13002</v>
      </c>
      <c r="AC677" t="s">
        <v>146</v>
      </c>
      <c r="AD677" t="s">
        <v>4690</v>
      </c>
      <c r="AE677" t="s">
        <v>107</v>
      </c>
      <c r="AF677" t="s">
        <v>107</v>
      </c>
      <c r="AI677" s="1"/>
      <c r="AJ677" t="s">
        <v>72</v>
      </c>
      <c r="AK677" t="s">
        <v>4691</v>
      </c>
      <c r="AL677">
        <v>40484</v>
      </c>
      <c r="AN677" t="b">
        <v>1</v>
      </c>
      <c r="AQ677" t="s">
        <v>195</v>
      </c>
      <c r="AR677" t="s">
        <v>150</v>
      </c>
      <c r="BB677" s="7" t="s">
        <v>8883</v>
      </c>
      <c r="BC677" s="7" t="s">
        <v>773</v>
      </c>
      <c r="BE677" s="7">
        <v>98577</v>
      </c>
      <c r="BO677" t="s">
        <v>8884</v>
      </c>
      <c r="BP677">
        <v>2317</v>
      </c>
      <c r="BQ677">
        <v>6118</v>
      </c>
      <c r="BR677">
        <v>13968</v>
      </c>
      <c r="BU677" t="s">
        <v>8885</v>
      </c>
      <c r="BV677" t="s">
        <v>4695</v>
      </c>
      <c r="BX677">
        <v>43598.2809375</v>
      </c>
    </row>
    <row r="678" spans="1:76" x14ac:dyDescent="0.25">
      <c r="A678" t="s">
        <v>8886</v>
      </c>
      <c r="B678" t="s">
        <v>8887</v>
      </c>
      <c r="C678" t="s">
        <v>46</v>
      </c>
      <c r="D678">
        <v>40309</v>
      </c>
      <c r="E678" s="1"/>
      <c r="I678">
        <v>40309</v>
      </c>
      <c r="J678">
        <v>2010</v>
      </c>
      <c r="K678" t="s">
        <v>85</v>
      </c>
      <c r="L678" t="s">
        <v>8888</v>
      </c>
      <c r="N678" t="s">
        <v>8889</v>
      </c>
      <c r="O678" t="s">
        <v>736</v>
      </c>
      <c r="P678" t="s">
        <v>737</v>
      </c>
      <c r="R678">
        <v>98550</v>
      </c>
      <c r="S678" t="s">
        <v>8890</v>
      </c>
      <c r="T678" t="s">
        <v>8891</v>
      </c>
      <c r="V678" t="s">
        <v>6344</v>
      </c>
      <c r="W678">
        <v>24</v>
      </c>
      <c r="X678" t="s">
        <v>6884</v>
      </c>
      <c r="Y678">
        <v>3369</v>
      </c>
      <c r="Z678" t="s">
        <v>737</v>
      </c>
      <c r="AA678" t="s">
        <v>4785</v>
      </c>
      <c r="AB678">
        <v>36341</v>
      </c>
      <c r="AC678" t="s">
        <v>146</v>
      </c>
      <c r="AD678" t="s">
        <v>4690</v>
      </c>
      <c r="AE678" t="s">
        <v>107</v>
      </c>
      <c r="AF678" t="s">
        <v>107</v>
      </c>
      <c r="AI678" s="1"/>
      <c r="AJ678" t="s">
        <v>72</v>
      </c>
      <c r="AK678" t="s">
        <v>4691</v>
      </c>
      <c r="AL678">
        <v>40484</v>
      </c>
      <c r="AN678" t="b">
        <v>1</v>
      </c>
      <c r="AQ678" t="s">
        <v>195</v>
      </c>
      <c r="AR678" t="s">
        <v>150</v>
      </c>
      <c r="BB678" s="7" t="s">
        <v>8889</v>
      </c>
      <c r="BC678" s="7" t="s">
        <v>736</v>
      </c>
      <c r="BE678" s="7">
        <v>98550</v>
      </c>
      <c r="BO678" t="s">
        <v>8892</v>
      </c>
      <c r="BP678">
        <v>2335</v>
      </c>
      <c r="BQ678">
        <v>9336</v>
      </c>
      <c r="BR678">
        <v>13964</v>
      </c>
      <c r="BU678" t="s">
        <v>8893</v>
      </c>
      <c r="BV678" t="s">
        <v>4695</v>
      </c>
      <c r="BX678">
        <v>43598.280914351853</v>
      </c>
    </row>
    <row r="679" spans="1:76" x14ac:dyDescent="0.25">
      <c r="A679" t="s">
        <v>8894</v>
      </c>
      <c r="B679" t="s">
        <v>1869</v>
      </c>
      <c r="C679" t="s">
        <v>46</v>
      </c>
      <c r="D679">
        <v>40352</v>
      </c>
      <c r="E679" s="1"/>
      <c r="H679" t="s">
        <v>599</v>
      </c>
      <c r="I679">
        <v>40352</v>
      </c>
      <c r="J679">
        <v>2010</v>
      </c>
      <c r="K679" t="s">
        <v>85</v>
      </c>
      <c r="L679" t="s">
        <v>1870</v>
      </c>
      <c r="N679" t="s">
        <v>1871</v>
      </c>
      <c r="O679" t="s">
        <v>627</v>
      </c>
      <c r="P679" t="s">
        <v>68</v>
      </c>
      <c r="R679">
        <v>98155</v>
      </c>
      <c r="S679" t="s">
        <v>1872</v>
      </c>
      <c r="T679" t="s">
        <v>8895</v>
      </c>
      <c r="V679" t="s">
        <v>90</v>
      </c>
      <c r="W679">
        <v>12</v>
      </c>
      <c r="X679" t="s">
        <v>823</v>
      </c>
      <c r="Y679">
        <v>4761</v>
      </c>
      <c r="Z679" t="s">
        <v>68</v>
      </c>
      <c r="AA679" t="s">
        <v>57</v>
      </c>
      <c r="AC679" t="s">
        <v>146</v>
      </c>
      <c r="AD679" t="s">
        <v>4690</v>
      </c>
      <c r="AE679" t="s">
        <v>107</v>
      </c>
      <c r="AF679" t="s">
        <v>107</v>
      </c>
      <c r="AI679" s="1"/>
      <c r="AJ679" t="s">
        <v>72</v>
      </c>
      <c r="AK679" t="s">
        <v>4691</v>
      </c>
      <c r="AL679">
        <v>40484</v>
      </c>
      <c r="AN679" t="b">
        <v>1</v>
      </c>
      <c r="AQ679" t="s">
        <v>177</v>
      </c>
      <c r="BB679" s="7" t="s">
        <v>1871</v>
      </c>
      <c r="BC679" s="7" t="s">
        <v>627</v>
      </c>
      <c r="BE679" s="7">
        <v>98155</v>
      </c>
      <c r="BG679" s="7">
        <v>9566.92</v>
      </c>
      <c r="BH679" s="7">
        <v>0</v>
      </c>
      <c r="BI679">
        <v>9441.92</v>
      </c>
      <c r="BJ679">
        <v>0</v>
      </c>
      <c r="BK679">
        <v>0</v>
      </c>
      <c r="BL679">
        <v>0</v>
      </c>
      <c r="BO679" t="s">
        <v>8896</v>
      </c>
      <c r="BP679">
        <v>2517</v>
      </c>
      <c r="BQ679">
        <v>9333</v>
      </c>
      <c r="BR679">
        <v>13957</v>
      </c>
      <c r="BS679">
        <v>12027</v>
      </c>
      <c r="BT679">
        <v>32</v>
      </c>
      <c r="BU679" t="s">
        <v>5333</v>
      </c>
      <c r="BV679" t="s">
        <v>4695</v>
      </c>
      <c r="BX679">
        <v>44149.293287037035</v>
      </c>
    </row>
    <row r="680" spans="1:76" x14ac:dyDescent="0.25">
      <c r="A680" t="s">
        <v>8897</v>
      </c>
      <c r="B680" t="s">
        <v>3103</v>
      </c>
      <c r="C680" t="s">
        <v>46</v>
      </c>
      <c r="D680">
        <v>40119</v>
      </c>
      <c r="E680" s="1"/>
      <c r="H680" t="s">
        <v>599</v>
      </c>
      <c r="I680">
        <v>40119</v>
      </c>
      <c r="J680">
        <v>2010</v>
      </c>
      <c r="K680" t="s">
        <v>77</v>
      </c>
      <c r="L680" t="s">
        <v>3104</v>
      </c>
      <c r="N680" t="s">
        <v>3105</v>
      </c>
      <c r="O680" t="s">
        <v>168</v>
      </c>
      <c r="P680" t="s">
        <v>68</v>
      </c>
      <c r="R680">
        <v>98011</v>
      </c>
      <c r="S680" t="s">
        <v>3106</v>
      </c>
      <c r="T680" t="s">
        <v>8898</v>
      </c>
      <c r="V680" t="s">
        <v>54</v>
      </c>
      <c r="W680">
        <v>13</v>
      </c>
      <c r="X680" t="s">
        <v>164</v>
      </c>
      <c r="Y680">
        <v>4779</v>
      </c>
      <c r="Z680" t="s">
        <v>68</v>
      </c>
      <c r="AA680" t="s">
        <v>57</v>
      </c>
      <c r="AC680" t="s">
        <v>146</v>
      </c>
      <c r="AD680" t="s">
        <v>4690</v>
      </c>
      <c r="AE680" t="s">
        <v>107</v>
      </c>
      <c r="AF680" t="s">
        <v>107</v>
      </c>
      <c r="AI680" s="1"/>
      <c r="AJ680" t="s">
        <v>72</v>
      </c>
      <c r="AK680" t="s">
        <v>4691</v>
      </c>
      <c r="AL680">
        <v>40484</v>
      </c>
      <c r="AN680" t="b">
        <v>1</v>
      </c>
      <c r="AQ680" t="s">
        <v>73</v>
      </c>
      <c r="BB680" s="7" t="s">
        <v>3105</v>
      </c>
      <c r="BC680" s="7" t="s">
        <v>168</v>
      </c>
      <c r="BE680" s="7">
        <v>98011</v>
      </c>
      <c r="BG680" s="7">
        <v>750</v>
      </c>
      <c r="BH680" s="7">
        <v>0</v>
      </c>
      <c r="BI680">
        <v>700</v>
      </c>
      <c r="BJ680">
        <v>0</v>
      </c>
      <c r="BK680">
        <v>0</v>
      </c>
      <c r="BL680">
        <v>0</v>
      </c>
      <c r="BO680" t="s">
        <v>8899</v>
      </c>
      <c r="BP680">
        <v>2591</v>
      </c>
      <c r="BQ680">
        <v>3963</v>
      </c>
      <c r="BR680">
        <v>13954</v>
      </c>
      <c r="BS680">
        <v>12039</v>
      </c>
      <c r="BT680">
        <v>1</v>
      </c>
      <c r="BU680" t="s">
        <v>8900</v>
      </c>
      <c r="BV680" t="s">
        <v>4695</v>
      </c>
      <c r="BX680">
        <v>44149.293842592589</v>
      </c>
    </row>
    <row r="681" spans="1:76" x14ac:dyDescent="0.25">
      <c r="A681" t="s">
        <v>8901</v>
      </c>
      <c r="B681" t="s">
        <v>8902</v>
      </c>
      <c r="C681" t="s">
        <v>46</v>
      </c>
      <c r="D681">
        <v>40276</v>
      </c>
      <c r="E681" s="1"/>
      <c r="H681" t="s">
        <v>47</v>
      </c>
      <c r="I681">
        <v>40276</v>
      </c>
      <c r="J681">
        <v>2010</v>
      </c>
      <c r="K681" t="s">
        <v>85</v>
      </c>
      <c r="L681" t="s">
        <v>8903</v>
      </c>
      <c r="N681" t="s">
        <v>7508</v>
      </c>
      <c r="O681" t="s">
        <v>736</v>
      </c>
      <c r="P681" t="s">
        <v>737</v>
      </c>
      <c r="R681">
        <v>98550</v>
      </c>
      <c r="S681" t="s">
        <v>8904</v>
      </c>
      <c r="T681" t="s">
        <v>8905</v>
      </c>
      <c r="V681" t="s">
        <v>4807</v>
      </c>
      <c r="W681">
        <v>23</v>
      </c>
      <c r="X681" t="s">
        <v>6884</v>
      </c>
      <c r="Y681">
        <v>3369</v>
      </c>
      <c r="Z681" t="s">
        <v>737</v>
      </c>
      <c r="AA681" t="s">
        <v>4785</v>
      </c>
      <c r="AB681">
        <v>36341</v>
      </c>
      <c r="AC681" t="s">
        <v>146</v>
      </c>
      <c r="AD681" t="s">
        <v>4690</v>
      </c>
      <c r="AE681" t="s">
        <v>107</v>
      </c>
      <c r="AF681" t="s">
        <v>107</v>
      </c>
      <c r="AI681" s="1"/>
      <c r="AJ681" t="s">
        <v>72</v>
      </c>
      <c r="AK681" t="s">
        <v>4691</v>
      </c>
      <c r="AL681">
        <v>40484</v>
      </c>
      <c r="AN681" t="b">
        <v>1</v>
      </c>
      <c r="AQ681" t="s">
        <v>60</v>
      </c>
      <c r="AR681" t="s">
        <v>99</v>
      </c>
      <c r="BB681" s="7" t="s">
        <v>7508</v>
      </c>
      <c r="BC681" s="7" t="s">
        <v>736</v>
      </c>
      <c r="BE681" s="7">
        <v>98550</v>
      </c>
      <c r="BG681" s="7">
        <v>17938.419999999998</v>
      </c>
      <c r="BH681" s="7">
        <v>275</v>
      </c>
      <c r="BI681">
        <v>20323.3</v>
      </c>
      <c r="BJ681">
        <v>2000</v>
      </c>
      <c r="BK681">
        <v>0</v>
      </c>
      <c r="BL681">
        <v>0</v>
      </c>
      <c r="BM681">
        <v>0</v>
      </c>
      <c r="BN681">
        <v>7698.4</v>
      </c>
      <c r="BO681" t="s">
        <v>8906</v>
      </c>
      <c r="BP681">
        <v>2698</v>
      </c>
      <c r="BQ681">
        <v>9328</v>
      </c>
      <c r="BR681">
        <v>13949</v>
      </c>
      <c r="BS681">
        <v>12042</v>
      </c>
      <c r="BU681" t="s">
        <v>8907</v>
      </c>
      <c r="BV681" t="s">
        <v>4695</v>
      </c>
      <c r="BX681">
        <v>44149.293935185182</v>
      </c>
    </row>
    <row r="682" spans="1:76" x14ac:dyDescent="0.25">
      <c r="A682" t="s">
        <v>8908</v>
      </c>
      <c r="B682" t="s">
        <v>2444</v>
      </c>
      <c r="C682" t="s">
        <v>46</v>
      </c>
      <c r="D682">
        <v>40190</v>
      </c>
      <c r="E682" s="1"/>
      <c r="H682" t="s">
        <v>47</v>
      </c>
      <c r="I682">
        <v>40190</v>
      </c>
      <c r="J682">
        <v>2010</v>
      </c>
      <c r="K682" t="s">
        <v>85</v>
      </c>
      <c r="L682" t="s">
        <v>2445</v>
      </c>
      <c r="N682" t="s">
        <v>2446</v>
      </c>
      <c r="O682" t="s">
        <v>105</v>
      </c>
      <c r="P682" t="s">
        <v>105</v>
      </c>
      <c r="R682">
        <v>992099955</v>
      </c>
      <c r="S682" t="s">
        <v>2447</v>
      </c>
      <c r="T682" t="s">
        <v>8909</v>
      </c>
      <c r="V682" t="s">
        <v>54</v>
      </c>
      <c r="W682">
        <v>13</v>
      </c>
      <c r="X682" t="s">
        <v>260</v>
      </c>
      <c r="Y682">
        <v>4783</v>
      </c>
      <c r="Z682" t="s">
        <v>105</v>
      </c>
      <c r="AA682" t="s">
        <v>57</v>
      </c>
      <c r="AC682" t="s">
        <v>146</v>
      </c>
      <c r="AD682" t="s">
        <v>4690</v>
      </c>
      <c r="AE682" t="s">
        <v>107</v>
      </c>
      <c r="AF682" t="s">
        <v>107</v>
      </c>
      <c r="AI682" s="1"/>
      <c r="AJ682" t="s">
        <v>72</v>
      </c>
      <c r="AK682" t="s">
        <v>4691</v>
      </c>
      <c r="AL682">
        <v>40484</v>
      </c>
      <c r="AN682" t="b">
        <v>1</v>
      </c>
      <c r="AQ682" t="s">
        <v>177</v>
      </c>
      <c r="BB682" s="7" t="s">
        <v>2446</v>
      </c>
      <c r="BC682" s="7" t="s">
        <v>105</v>
      </c>
      <c r="BE682" s="7">
        <v>992099955</v>
      </c>
      <c r="BG682" s="7">
        <v>20466.2</v>
      </c>
      <c r="BH682" s="7">
        <v>0</v>
      </c>
      <c r="BI682">
        <v>19952.900000000001</v>
      </c>
      <c r="BJ682">
        <v>-1320.56</v>
      </c>
      <c r="BK682">
        <v>0</v>
      </c>
      <c r="BL682">
        <v>0</v>
      </c>
      <c r="BO682" t="s">
        <v>8910</v>
      </c>
      <c r="BP682">
        <v>2752</v>
      </c>
      <c r="BQ682">
        <v>9325</v>
      </c>
      <c r="BR682">
        <v>13945</v>
      </c>
      <c r="BS682">
        <v>12049</v>
      </c>
      <c r="BT682">
        <v>3</v>
      </c>
      <c r="BU682" t="s">
        <v>8911</v>
      </c>
      <c r="BV682" t="s">
        <v>4695</v>
      </c>
      <c r="BX682">
        <v>44149.29414351852</v>
      </c>
    </row>
    <row r="683" spans="1:76" x14ac:dyDescent="0.25">
      <c r="A683" t="s">
        <v>8912</v>
      </c>
      <c r="B683" t="s">
        <v>820</v>
      </c>
      <c r="C683" t="s">
        <v>46</v>
      </c>
      <c r="D683">
        <v>39869</v>
      </c>
      <c r="E683" s="1"/>
      <c r="I683">
        <v>39869</v>
      </c>
      <c r="J683">
        <v>2010</v>
      </c>
      <c r="K683" t="s">
        <v>77</v>
      </c>
      <c r="L683" t="s">
        <v>6481</v>
      </c>
      <c r="N683" t="s">
        <v>821</v>
      </c>
      <c r="O683" t="s">
        <v>627</v>
      </c>
      <c r="P683" t="s">
        <v>68</v>
      </c>
      <c r="R683">
        <v>981770267</v>
      </c>
      <c r="S683" t="s">
        <v>1805</v>
      </c>
      <c r="T683" t="s">
        <v>8913</v>
      </c>
      <c r="V683" t="s">
        <v>54</v>
      </c>
      <c r="W683">
        <v>13</v>
      </c>
      <c r="X683" t="s">
        <v>626</v>
      </c>
      <c r="Y683">
        <v>4841</v>
      </c>
      <c r="Z683" t="s">
        <v>68</v>
      </c>
      <c r="AA683" t="s">
        <v>57</v>
      </c>
      <c r="AC683" t="s">
        <v>146</v>
      </c>
      <c r="AD683" t="s">
        <v>4690</v>
      </c>
      <c r="AE683" t="s">
        <v>107</v>
      </c>
      <c r="AF683" t="s">
        <v>107</v>
      </c>
      <c r="AI683" s="1"/>
      <c r="AJ683" t="s">
        <v>72</v>
      </c>
      <c r="AK683" t="s">
        <v>4691</v>
      </c>
      <c r="AL683">
        <v>40484</v>
      </c>
      <c r="AN683" t="b">
        <v>1</v>
      </c>
      <c r="AQ683" t="s">
        <v>73</v>
      </c>
      <c r="BB683" s="7" t="s">
        <v>821</v>
      </c>
      <c r="BC683" s="7" t="s">
        <v>627</v>
      </c>
      <c r="BE683" s="7">
        <v>981770267</v>
      </c>
      <c r="BO683" t="s">
        <v>8914</v>
      </c>
      <c r="BP683">
        <v>2900</v>
      </c>
      <c r="BQ683">
        <v>27667</v>
      </c>
      <c r="BR683">
        <v>13938</v>
      </c>
      <c r="BT683">
        <v>32</v>
      </c>
      <c r="BU683" t="s">
        <v>6241</v>
      </c>
      <c r="BV683" t="s">
        <v>4695</v>
      </c>
      <c r="BX683">
        <v>43598.280185185184</v>
      </c>
    </row>
    <row r="684" spans="1:76" x14ac:dyDescent="0.25">
      <c r="A684" t="s">
        <v>8915</v>
      </c>
      <c r="B684" t="s">
        <v>7117</v>
      </c>
      <c r="C684" t="s">
        <v>46</v>
      </c>
      <c r="D684">
        <v>40283</v>
      </c>
      <c r="E684" s="1"/>
      <c r="I684">
        <v>40283</v>
      </c>
      <c r="J684">
        <v>2010</v>
      </c>
      <c r="K684" t="s">
        <v>85</v>
      </c>
      <c r="L684" t="s">
        <v>7118</v>
      </c>
      <c r="N684" t="s">
        <v>7119</v>
      </c>
      <c r="O684" t="s">
        <v>50</v>
      </c>
      <c r="P684" t="s">
        <v>51</v>
      </c>
      <c r="R684">
        <v>99114</v>
      </c>
      <c r="S684" t="s">
        <v>8916</v>
      </c>
      <c r="T684" t="s">
        <v>7120</v>
      </c>
      <c r="V684" t="s">
        <v>5424</v>
      </c>
      <c r="W684">
        <v>22</v>
      </c>
      <c r="X684" t="s">
        <v>7121</v>
      </c>
      <c r="Y684">
        <v>4186</v>
      </c>
      <c r="Z684" t="s">
        <v>51</v>
      </c>
      <c r="AA684" t="s">
        <v>4785</v>
      </c>
      <c r="AB684">
        <v>26092</v>
      </c>
      <c r="AC684" t="s">
        <v>146</v>
      </c>
      <c r="AD684" t="s">
        <v>4690</v>
      </c>
      <c r="AE684" t="s">
        <v>107</v>
      </c>
      <c r="AF684" t="s">
        <v>107</v>
      </c>
      <c r="AI684" s="1"/>
      <c r="AJ684" t="s">
        <v>72</v>
      </c>
      <c r="AK684" t="s">
        <v>4691</v>
      </c>
      <c r="AL684">
        <v>40484</v>
      </c>
      <c r="AN684" t="b">
        <v>1</v>
      </c>
      <c r="AQ684" t="s">
        <v>195</v>
      </c>
      <c r="AR684" t="s">
        <v>150</v>
      </c>
      <c r="BB684" s="7" t="s">
        <v>7119</v>
      </c>
      <c r="BC684" s="7" t="s">
        <v>50</v>
      </c>
      <c r="BE684" s="7">
        <v>99114</v>
      </c>
      <c r="BO684" t="s">
        <v>8917</v>
      </c>
      <c r="BP684">
        <v>2986</v>
      </c>
      <c r="BQ684">
        <v>6428</v>
      </c>
      <c r="BR684">
        <v>13932</v>
      </c>
      <c r="BU684" t="s">
        <v>7123</v>
      </c>
      <c r="BV684" t="s">
        <v>4695</v>
      </c>
      <c r="BX684">
        <v>43598.280150462961</v>
      </c>
    </row>
    <row r="685" spans="1:76" x14ac:dyDescent="0.25">
      <c r="A685" t="s">
        <v>8918</v>
      </c>
      <c r="B685" t="s">
        <v>8919</v>
      </c>
      <c r="C685" t="s">
        <v>46</v>
      </c>
      <c r="D685">
        <v>40269</v>
      </c>
      <c r="E685" s="1"/>
      <c r="H685" t="s">
        <v>47</v>
      </c>
      <c r="I685">
        <v>40269</v>
      </c>
      <c r="J685">
        <v>2010</v>
      </c>
      <c r="K685" t="s">
        <v>85</v>
      </c>
      <c r="L685" t="s">
        <v>8920</v>
      </c>
      <c r="N685" t="s">
        <v>8921</v>
      </c>
      <c r="O685" t="s">
        <v>836</v>
      </c>
      <c r="P685" t="s">
        <v>121</v>
      </c>
      <c r="R685">
        <v>98584</v>
      </c>
      <c r="S685" t="s">
        <v>8922</v>
      </c>
      <c r="T685" t="s">
        <v>8923</v>
      </c>
      <c r="V685" t="s">
        <v>5331</v>
      </c>
      <c r="W685">
        <v>26</v>
      </c>
      <c r="X685" t="s">
        <v>5754</v>
      </c>
      <c r="Y685">
        <v>3699</v>
      </c>
      <c r="Z685" t="s">
        <v>121</v>
      </c>
      <c r="AA685" t="s">
        <v>4785</v>
      </c>
      <c r="AB685">
        <v>33085</v>
      </c>
      <c r="AC685" t="s">
        <v>146</v>
      </c>
      <c r="AD685" t="s">
        <v>4690</v>
      </c>
      <c r="AE685" t="s">
        <v>107</v>
      </c>
      <c r="AF685" t="s">
        <v>107</v>
      </c>
      <c r="AI685" s="1"/>
      <c r="AJ685" t="s">
        <v>72</v>
      </c>
      <c r="AK685" t="s">
        <v>4691</v>
      </c>
      <c r="AL685">
        <v>40484</v>
      </c>
      <c r="AN685" t="b">
        <v>1</v>
      </c>
      <c r="AQ685" t="s">
        <v>60</v>
      </c>
      <c r="AR685" t="s">
        <v>99</v>
      </c>
      <c r="BB685" s="7" t="s">
        <v>8921</v>
      </c>
      <c r="BC685" s="7" t="s">
        <v>836</v>
      </c>
      <c r="BE685" s="7">
        <v>98584</v>
      </c>
      <c r="BG685" s="7">
        <v>22683.1</v>
      </c>
      <c r="BH685" s="7">
        <v>112.92</v>
      </c>
      <c r="BI685">
        <v>22606.07</v>
      </c>
      <c r="BJ685">
        <v>0</v>
      </c>
      <c r="BK685">
        <v>0</v>
      </c>
      <c r="BL685">
        <v>0</v>
      </c>
      <c r="BO685" t="s">
        <v>8924</v>
      </c>
      <c r="BP685">
        <v>3845</v>
      </c>
      <c r="BQ685">
        <v>658</v>
      </c>
      <c r="BR685">
        <v>13912</v>
      </c>
      <c r="BS685">
        <v>12127</v>
      </c>
      <c r="BU685" t="s">
        <v>8925</v>
      </c>
      <c r="BV685" t="s">
        <v>4695</v>
      </c>
      <c r="BX685">
        <v>44149.296655092592</v>
      </c>
    </row>
    <row r="686" spans="1:76" x14ac:dyDescent="0.25">
      <c r="A686" t="s">
        <v>8926</v>
      </c>
      <c r="B686" t="s">
        <v>8927</v>
      </c>
      <c r="C686" t="s">
        <v>46</v>
      </c>
      <c r="D686">
        <v>40351</v>
      </c>
      <c r="E686" s="1"/>
      <c r="I686">
        <v>40351</v>
      </c>
      <c r="J686">
        <v>2010</v>
      </c>
      <c r="K686" t="s">
        <v>85</v>
      </c>
      <c r="L686" t="s">
        <v>8928</v>
      </c>
      <c r="N686" t="s">
        <v>8929</v>
      </c>
      <c r="O686" t="s">
        <v>105</v>
      </c>
      <c r="P686" t="s">
        <v>105</v>
      </c>
      <c r="R686">
        <v>99205</v>
      </c>
      <c r="S686" t="s">
        <v>8930</v>
      </c>
      <c r="T686" t="s">
        <v>8931</v>
      </c>
      <c r="V686" t="s">
        <v>7053</v>
      </c>
      <c r="W686">
        <v>21</v>
      </c>
      <c r="X686" t="s">
        <v>6703</v>
      </c>
      <c r="Y686">
        <v>4151</v>
      </c>
      <c r="Z686" t="s">
        <v>105</v>
      </c>
      <c r="AA686" t="s">
        <v>4785</v>
      </c>
      <c r="AB686">
        <v>257092</v>
      </c>
      <c r="AC686" t="s">
        <v>146</v>
      </c>
      <c r="AD686" t="s">
        <v>4690</v>
      </c>
      <c r="AE686" t="s">
        <v>107</v>
      </c>
      <c r="AF686" t="s">
        <v>107</v>
      </c>
      <c r="AI686" s="1"/>
      <c r="AJ686" t="s">
        <v>72</v>
      </c>
      <c r="AK686" t="s">
        <v>4691</v>
      </c>
      <c r="AL686">
        <v>40484</v>
      </c>
      <c r="AN686" t="b">
        <v>1</v>
      </c>
      <c r="AQ686" t="s">
        <v>177</v>
      </c>
      <c r="BB686" s="7" t="s">
        <v>8929</v>
      </c>
      <c r="BC686" s="7" t="s">
        <v>105</v>
      </c>
      <c r="BE686" s="7">
        <v>99205</v>
      </c>
      <c r="BO686" t="s">
        <v>8932</v>
      </c>
      <c r="BP686">
        <v>4114</v>
      </c>
      <c r="BQ686">
        <v>9315</v>
      </c>
      <c r="BR686">
        <v>13901</v>
      </c>
      <c r="BU686" t="s">
        <v>8933</v>
      </c>
      <c r="BV686" t="s">
        <v>4695</v>
      </c>
      <c r="BX686">
        <v>43598.061180555553</v>
      </c>
    </row>
    <row r="687" spans="1:76" x14ac:dyDescent="0.25">
      <c r="A687" t="s">
        <v>8934</v>
      </c>
      <c r="B687" t="s">
        <v>8935</v>
      </c>
      <c r="C687" t="s">
        <v>46</v>
      </c>
      <c r="D687">
        <v>40245</v>
      </c>
      <c r="E687" s="1"/>
      <c r="H687" t="s">
        <v>47</v>
      </c>
      <c r="I687">
        <v>40245</v>
      </c>
      <c r="J687">
        <v>2010</v>
      </c>
      <c r="K687" t="s">
        <v>85</v>
      </c>
      <c r="L687" t="s">
        <v>8936</v>
      </c>
      <c r="N687" t="s">
        <v>3974</v>
      </c>
      <c r="O687" t="s">
        <v>154</v>
      </c>
      <c r="P687" t="s">
        <v>155</v>
      </c>
      <c r="R687">
        <v>985072363</v>
      </c>
      <c r="S687" t="s">
        <v>8937</v>
      </c>
      <c r="T687" t="s">
        <v>8938</v>
      </c>
      <c r="V687" t="s">
        <v>5571</v>
      </c>
      <c r="W687">
        <v>28</v>
      </c>
      <c r="X687" t="s">
        <v>5607</v>
      </c>
      <c r="Y687">
        <v>4229</v>
      </c>
      <c r="Z687" t="s">
        <v>155</v>
      </c>
      <c r="AA687" t="s">
        <v>4785</v>
      </c>
      <c r="AB687">
        <v>147343</v>
      </c>
      <c r="AC687" t="s">
        <v>146</v>
      </c>
      <c r="AD687" t="s">
        <v>4690</v>
      </c>
      <c r="AE687" t="s">
        <v>107</v>
      </c>
      <c r="AF687" t="s">
        <v>107</v>
      </c>
      <c r="AI687" s="1"/>
      <c r="AJ687" t="s">
        <v>72</v>
      </c>
      <c r="AK687" t="s">
        <v>4691</v>
      </c>
      <c r="AL687">
        <v>40484</v>
      </c>
      <c r="AN687" t="b">
        <v>1</v>
      </c>
      <c r="AQ687" t="s">
        <v>177</v>
      </c>
      <c r="BB687" s="7" t="s">
        <v>3974</v>
      </c>
      <c r="BC687" s="7" t="s">
        <v>154</v>
      </c>
      <c r="BE687" s="7">
        <v>985072363</v>
      </c>
      <c r="BG687" s="7">
        <v>7448.87</v>
      </c>
      <c r="BH687" s="7">
        <v>0</v>
      </c>
      <c r="BI687">
        <v>8154.33</v>
      </c>
      <c r="BJ687">
        <v>595.46</v>
      </c>
      <c r="BK687">
        <v>0</v>
      </c>
      <c r="BL687">
        <v>0</v>
      </c>
      <c r="BO687" t="s">
        <v>8939</v>
      </c>
      <c r="BP687">
        <v>4387</v>
      </c>
      <c r="BQ687">
        <v>9309</v>
      </c>
      <c r="BR687">
        <v>13888</v>
      </c>
      <c r="BS687">
        <v>12162</v>
      </c>
      <c r="BU687" t="s">
        <v>8940</v>
      </c>
      <c r="BV687" t="s">
        <v>4695</v>
      </c>
      <c r="BX687">
        <v>44149.297511574077</v>
      </c>
    </row>
    <row r="688" spans="1:76" x14ac:dyDescent="0.25">
      <c r="A688" t="s">
        <v>8941</v>
      </c>
      <c r="B688" t="s">
        <v>3822</v>
      </c>
      <c r="C688" t="s">
        <v>46</v>
      </c>
      <c r="D688">
        <v>40353</v>
      </c>
      <c r="E688" s="1"/>
      <c r="I688">
        <v>40353</v>
      </c>
      <c r="J688">
        <v>2010</v>
      </c>
      <c r="K688" t="s">
        <v>85</v>
      </c>
      <c r="L688" t="s">
        <v>3823</v>
      </c>
      <c r="N688" t="s">
        <v>3824</v>
      </c>
      <c r="O688" t="s">
        <v>143</v>
      </c>
      <c r="P688" t="s">
        <v>115</v>
      </c>
      <c r="R688">
        <v>98409</v>
      </c>
      <c r="S688" t="s">
        <v>3825</v>
      </c>
      <c r="T688" t="s">
        <v>8942</v>
      </c>
      <c r="V688" t="s">
        <v>54</v>
      </c>
      <c r="W688">
        <v>13</v>
      </c>
      <c r="X688" t="s">
        <v>202</v>
      </c>
      <c r="Y688">
        <v>4831</v>
      </c>
      <c r="Z688" t="s">
        <v>115</v>
      </c>
      <c r="AA688" t="s">
        <v>57</v>
      </c>
      <c r="AC688" t="s">
        <v>146</v>
      </c>
      <c r="AD688" t="s">
        <v>4690</v>
      </c>
      <c r="AE688" t="s">
        <v>107</v>
      </c>
      <c r="AF688" t="s">
        <v>107</v>
      </c>
      <c r="AI688" s="1"/>
      <c r="AJ688" t="s">
        <v>72</v>
      </c>
      <c r="AK688" t="s">
        <v>4691</v>
      </c>
      <c r="AL688">
        <v>40484</v>
      </c>
      <c r="AN688" t="b">
        <v>1</v>
      </c>
      <c r="AQ688" t="s">
        <v>177</v>
      </c>
      <c r="BB688" s="7" t="s">
        <v>3824</v>
      </c>
      <c r="BC688" s="7" t="s">
        <v>143</v>
      </c>
      <c r="BE688" s="7">
        <v>98409</v>
      </c>
      <c r="BO688" t="s">
        <v>8943</v>
      </c>
      <c r="BP688">
        <v>4390</v>
      </c>
      <c r="BQ688">
        <v>9307</v>
      </c>
      <c r="BR688">
        <v>13885</v>
      </c>
      <c r="BT688">
        <v>27</v>
      </c>
      <c r="BU688" t="s">
        <v>8944</v>
      </c>
      <c r="BV688" t="s">
        <v>4695</v>
      </c>
      <c r="BX688">
        <v>43598.061076388891</v>
      </c>
    </row>
    <row r="689" spans="1:76" x14ac:dyDescent="0.25">
      <c r="A689" t="s">
        <v>8945</v>
      </c>
      <c r="B689" t="s">
        <v>513</v>
      </c>
      <c r="C689" t="s">
        <v>46</v>
      </c>
      <c r="D689">
        <v>39848</v>
      </c>
      <c r="E689" s="1"/>
      <c r="H689" t="s">
        <v>47</v>
      </c>
      <c r="I689">
        <v>39848</v>
      </c>
      <c r="J689">
        <v>2010</v>
      </c>
      <c r="K689" t="s">
        <v>77</v>
      </c>
      <c r="L689" t="s">
        <v>514</v>
      </c>
      <c r="N689" t="s">
        <v>515</v>
      </c>
      <c r="O689" t="s">
        <v>162</v>
      </c>
      <c r="P689" t="s">
        <v>68</v>
      </c>
      <c r="R689">
        <v>98041</v>
      </c>
      <c r="T689" t="s">
        <v>8946</v>
      </c>
      <c r="V689" t="s">
        <v>54</v>
      </c>
      <c r="W689">
        <v>13</v>
      </c>
      <c r="X689" t="s">
        <v>164</v>
      </c>
      <c r="Y689">
        <v>4779</v>
      </c>
      <c r="Z689" t="s">
        <v>68</v>
      </c>
      <c r="AA689" t="s">
        <v>57</v>
      </c>
      <c r="AC689" t="s">
        <v>146</v>
      </c>
      <c r="AD689" t="s">
        <v>4690</v>
      </c>
      <c r="AE689" t="s">
        <v>107</v>
      </c>
      <c r="AF689" t="s">
        <v>107</v>
      </c>
      <c r="AI689" s="1"/>
      <c r="AJ689" t="s">
        <v>72</v>
      </c>
      <c r="AK689" t="s">
        <v>4691</v>
      </c>
      <c r="AL689">
        <v>40484</v>
      </c>
      <c r="AN689" t="b">
        <v>1</v>
      </c>
      <c r="AQ689" t="s">
        <v>73</v>
      </c>
      <c r="BB689" s="7" t="s">
        <v>515</v>
      </c>
      <c r="BC689" s="7" t="s">
        <v>162</v>
      </c>
      <c r="BE689" s="7">
        <v>98041</v>
      </c>
      <c r="BG689" s="7">
        <v>7900</v>
      </c>
      <c r="BH689" s="7">
        <v>1282.83</v>
      </c>
      <c r="BI689">
        <v>9182.83</v>
      </c>
      <c r="BJ689">
        <v>0</v>
      </c>
      <c r="BK689">
        <v>0</v>
      </c>
      <c r="BL689">
        <v>0</v>
      </c>
      <c r="BO689" t="s">
        <v>8947</v>
      </c>
      <c r="BP689">
        <v>5919</v>
      </c>
      <c r="BQ689">
        <v>35551</v>
      </c>
      <c r="BR689">
        <v>13796</v>
      </c>
      <c r="BS689">
        <v>12236</v>
      </c>
      <c r="BT689">
        <v>1</v>
      </c>
      <c r="BU689" t="s">
        <v>5009</v>
      </c>
      <c r="BV689" t="s">
        <v>4695</v>
      </c>
      <c r="BX689">
        <v>44149.300138888888</v>
      </c>
    </row>
    <row r="690" spans="1:76" x14ac:dyDescent="0.25">
      <c r="A690" t="s">
        <v>9674</v>
      </c>
      <c r="B690" t="s">
        <v>5478</v>
      </c>
      <c r="C690" t="s">
        <v>46</v>
      </c>
      <c r="D690">
        <v>40346</v>
      </c>
      <c r="E690" s="1"/>
      <c r="I690">
        <v>40346</v>
      </c>
      <c r="J690">
        <v>2010</v>
      </c>
      <c r="K690" t="s">
        <v>85</v>
      </c>
      <c r="L690" t="s">
        <v>7132</v>
      </c>
      <c r="N690" t="s">
        <v>1037</v>
      </c>
      <c r="O690" t="s">
        <v>1288</v>
      </c>
      <c r="P690" t="s">
        <v>1289</v>
      </c>
      <c r="R690">
        <v>993470194</v>
      </c>
      <c r="V690" t="s">
        <v>5396</v>
      </c>
      <c r="W690">
        <v>20</v>
      </c>
      <c r="X690" t="s">
        <v>5483</v>
      </c>
      <c r="Y690">
        <v>3320</v>
      </c>
      <c r="Z690" t="s">
        <v>1289</v>
      </c>
      <c r="AA690" t="s">
        <v>4785</v>
      </c>
      <c r="AB690">
        <v>1706</v>
      </c>
      <c r="AC690" t="s">
        <v>146</v>
      </c>
      <c r="AD690" t="s">
        <v>4690</v>
      </c>
      <c r="AE690" t="s">
        <v>107</v>
      </c>
      <c r="AF690" t="s">
        <v>107</v>
      </c>
      <c r="AI690" s="1"/>
      <c r="AJ690" t="s">
        <v>72</v>
      </c>
      <c r="AK690" t="s">
        <v>4691</v>
      </c>
      <c r="AL690">
        <v>40484</v>
      </c>
      <c r="AN690" t="b">
        <v>1</v>
      </c>
      <c r="AQ690" t="s">
        <v>195</v>
      </c>
      <c r="AR690" t="s">
        <v>150</v>
      </c>
      <c r="BB690" s="7" t="s">
        <v>1037</v>
      </c>
      <c r="BC690" s="7" t="s">
        <v>1288</v>
      </c>
      <c r="BE690" s="7">
        <v>993470194</v>
      </c>
      <c r="BO690" t="s">
        <v>9675</v>
      </c>
      <c r="BP690">
        <v>4710</v>
      </c>
      <c r="BQ690">
        <v>746</v>
      </c>
      <c r="BR690">
        <v>13864</v>
      </c>
      <c r="BU690" t="s">
        <v>5485</v>
      </c>
      <c r="BV690" t="s">
        <v>4695</v>
      </c>
      <c r="BX690">
        <v>43598.060949074075</v>
      </c>
    </row>
    <row r="691" spans="1:76" x14ac:dyDescent="0.25">
      <c r="A691" t="s">
        <v>9690</v>
      </c>
      <c r="B691" t="s">
        <v>7673</v>
      </c>
      <c r="C691" t="s">
        <v>46</v>
      </c>
      <c r="D691">
        <v>40238</v>
      </c>
      <c r="E691" s="1"/>
      <c r="H691" t="s">
        <v>47</v>
      </c>
      <c r="I691">
        <v>40238</v>
      </c>
      <c r="J691">
        <v>2010</v>
      </c>
      <c r="K691" t="s">
        <v>85</v>
      </c>
      <c r="L691" t="s">
        <v>7674</v>
      </c>
      <c r="N691" t="s">
        <v>7675</v>
      </c>
      <c r="O691" t="s">
        <v>1481</v>
      </c>
      <c r="P691" t="s">
        <v>632</v>
      </c>
      <c r="R691">
        <v>98277</v>
      </c>
      <c r="S691" t="s">
        <v>9691</v>
      </c>
      <c r="T691" t="s">
        <v>9692</v>
      </c>
      <c r="V691" t="s">
        <v>5424</v>
      </c>
      <c r="W691">
        <v>22</v>
      </c>
      <c r="X691" t="s">
        <v>4808</v>
      </c>
      <c r="Y691">
        <v>3424</v>
      </c>
      <c r="Z691" t="s">
        <v>632</v>
      </c>
      <c r="AA691" t="s">
        <v>4785</v>
      </c>
      <c r="AB691">
        <v>47223</v>
      </c>
      <c r="AC691" t="s">
        <v>146</v>
      </c>
      <c r="AD691" t="s">
        <v>4690</v>
      </c>
      <c r="AE691" t="s">
        <v>107</v>
      </c>
      <c r="AF691" t="s">
        <v>107</v>
      </c>
      <c r="AI691" s="1"/>
      <c r="AJ691" t="s">
        <v>72</v>
      </c>
      <c r="AK691" t="s">
        <v>4691</v>
      </c>
      <c r="AL691">
        <v>40484</v>
      </c>
      <c r="AN691" t="b">
        <v>1</v>
      </c>
      <c r="AQ691" t="s">
        <v>60</v>
      </c>
      <c r="AR691" t="s">
        <v>61</v>
      </c>
      <c r="BB691" s="7" t="s">
        <v>7675</v>
      </c>
      <c r="BC691" s="7" t="s">
        <v>1481</v>
      </c>
      <c r="BE691" s="7">
        <v>98277</v>
      </c>
      <c r="BG691" s="7">
        <v>12214.73</v>
      </c>
      <c r="BH691" s="7">
        <v>0</v>
      </c>
      <c r="BI691">
        <v>13176.65</v>
      </c>
      <c r="BJ691">
        <v>968.92</v>
      </c>
      <c r="BK691">
        <v>0</v>
      </c>
      <c r="BL691">
        <v>0</v>
      </c>
      <c r="BO691" t="s">
        <v>9693</v>
      </c>
      <c r="BP691">
        <v>20065</v>
      </c>
      <c r="BQ691">
        <v>854</v>
      </c>
      <c r="BR691">
        <v>13068</v>
      </c>
      <c r="BS691">
        <v>13019</v>
      </c>
      <c r="BU691" t="s">
        <v>9694</v>
      </c>
      <c r="BV691" t="s">
        <v>4695</v>
      </c>
      <c r="BX691">
        <v>44149.325659722221</v>
      </c>
    </row>
    <row r="692" spans="1:76" x14ac:dyDescent="0.25">
      <c r="A692" t="s">
        <v>9695</v>
      </c>
      <c r="B692" t="s">
        <v>76</v>
      </c>
      <c r="C692" t="s">
        <v>46</v>
      </c>
      <c r="D692">
        <v>39848</v>
      </c>
      <c r="E692" s="1"/>
      <c r="H692" t="s">
        <v>47</v>
      </c>
      <c r="I692">
        <v>39848</v>
      </c>
      <c r="J692">
        <v>2010</v>
      </c>
      <c r="K692" t="s">
        <v>85</v>
      </c>
      <c r="L692" t="s">
        <v>7313</v>
      </c>
      <c r="N692" t="s">
        <v>78</v>
      </c>
      <c r="O692" t="s">
        <v>79</v>
      </c>
      <c r="P692" t="s">
        <v>80</v>
      </c>
      <c r="R692">
        <v>98382</v>
      </c>
      <c r="T692" t="s">
        <v>7314</v>
      </c>
      <c r="V692" t="s">
        <v>54</v>
      </c>
      <c r="W692">
        <v>13</v>
      </c>
      <c r="X692" t="s">
        <v>82</v>
      </c>
      <c r="Y692">
        <v>4825</v>
      </c>
      <c r="Z692" t="s">
        <v>80</v>
      </c>
      <c r="AA692" t="s">
        <v>57</v>
      </c>
      <c r="AC692" t="s">
        <v>146</v>
      </c>
      <c r="AD692" t="s">
        <v>4690</v>
      </c>
      <c r="AE692" t="s">
        <v>107</v>
      </c>
      <c r="AF692" t="s">
        <v>107</v>
      </c>
      <c r="AI692" s="1"/>
      <c r="AJ692" t="s">
        <v>72</v>
      </c>
      <c r="AK692" t="s">
        <v>4691</v>
      </c>
      <c r="AL692">
        <v>40484</v>
      </c>
      <c r="AN692" t="b">
        <v>1</v>
      </c>
      <c r="AQ692" t="s">
        <v>60</v>
      </c>
      <c r="AR692" t="s">
        <v>61</v>
      </c>
      <c r="AS692" t="s">
        <v>62</v>
      </c>
      <c r="BB692" s="7" t="s">
        <v>78</v>
      </c>
      <c r="BC692" s="7" t="s">
        <v>79</v>
      </c>
      <c r="BE692" s="7">
        <v>98382</v>
      </c>
      <c r="BG692" s="7">
        <v>112450.23</v>
      </c>
      <c r="BH692" s="7">
        <v>130383.97</v>
      </c>
      <c r="BI692">
        <v>141103.35999999999</v>
      </c>
      <c r="BJ692">
        <v>0</v>
      </c>
      <c r="BK692">
        <v>0</v>
      </c>
      <c r="BL692">
        <v>1250</v>
      </c>
      <c r="BO692" t="s">
        <v>9696</v>
      </c>
      <c r="BP692">
        <v>20051</v>
      </c>
      <c r="BQ692">
        <v>26330</v>
      </c>
      <c r="BR692">
        <v>13067</v>
      </c>
      <c r="BS692">
        <v>13017</v>
      </c>
      <c r="BT692">
        <v>24</v>
      </c>
      <c r="BU692" t="s">
        <v>5009</v>
      </c>
      <c r="BV692" t="s">
        <v>4695</v>
      </c>
      <c r="BX692">
        <v>44149.325555555559</v>
      </c>
    </row>
    <row r="693" spans="1:76" x14ac:dyDescent="0.25">
      <c r="A693" t="s">
        <v>9697</v>
      </c>
      <c r="B693" t="s">
        <v>7048</v>
      </c>
      <c r="C693" t="s">
        <v>46</v>
      </c>
      <c r="D693">
        <v>40342</v>
      </c>
      <c r="E693" s="1"/>
      <c r="I693">
        <v>40342</v>
      </c>
      <c r="J693">
        <v>2010</v>
      </c>
      <c r="K693" t="s">
        <v>85</v>
      </c>
      <c r="L693" t="s">
        <v>7049</v>
      </c>
      <c r="N693" t="s">
        <v>7050</v>
      </c>
      <c r="O693" t="s">
        <v>773</v>
      </c>
      <c r="P693" t="s">
        <v>562</v>
      </c>
      <c r="R693">
        <v>98577</v>
      </c>
      <c r="S693" t="s">
        <v>7051</v>
      </c>
      <c r="T693" t="s">
        <v>7051</v>
      </c>
      <c r="V693" t="s">
        <v>7053</v>
      </c>
      <c r="W693">
        <v>21</v>
      </c>
      <c r="X693" t="s">
        <v>5526</v>
      </c>
      <c r="Y693">
        <v>3841</v>
      </c>
      <c r="Z693" t="s">
        <v>562</v>
      </c>
      <c r="AA693" t="s">
        <v>4785</v>
      </c>
      <c r="AB693">
        <v>13002</v>
      </c>
      <c r="AC693" t="s">
        <v>146</v>
      </c>
      <c r="AD693" t="s">
        <v>4690</v>
      </c>
      <c r="AE693" t="s">
        <v>107</v>
      </c>
      <c r="AF693" t="s">
        <v>107</v>
      </c>
      <c r="AI693" s="1"/>
      <c r="AJ693" t="s">
        <v>72</v>
      </c>
      <c r="AK693" t="s">
        <v>4691</v>
      </c>
      <c r="AL693">
        <v>40484</v>
      </c>
      <c r="AN693" t="b">
        <v>1</v>
      </c>
      <c r="AQ693" t="s">
        <v>195</v>
      </c>
      <c r="AR693" t="s">
        <v>150</v>
      </c>
      <c r="BB693" s="7" t="s">
        <v>7050</v>
      </c>
      <c r="BC693" s="7" t="s">
        <v>773</v>
      </c>
      <c r="BE693" s="7">
        <v>98577</v>
      </c>
      <c r="BO693" t="s">
        <v>9698</v>
      </c>
      <c r="BP693">
        <v>20470</v>
      </c>
      <c r="BQ693">
        <v>92</v>
      </c>
      <c r="BR693">
        <v>13054</v>
      </c>
      <c r="BU693" t="s">
        <v>7055</v>
      </c>
      <c r="BV693" t="s">
        <v>4695</v>
      </c>
      <c r="BX693">
        <v>43598.055833333332</v>
      </c>
    </row>
    <row r="694" spans="1:76" x14ac:dyDescent="0.25">
      <c r="A694" t="s">
        <v>9699</v>
      </c>
      <c r="B694" t="s">
        <v>2125</v>
      </c>
      <c r="C694" t="s">
        <v>46</v>
      </c>
      <c r="D694">
        <v>39359</v>
      </c>
      <c r="E694" s="1"/>
      <c r="H694" t="s">
        <v>47</v>
      </c>
      <c r="I694">
        <v>39359</v>
      </c>
      <c r="J694">
        <v>2010</v>
      </c>
      <c r="K694" t="s">
        <v>85</v>
      </c>
      <c r="L694" t="s">
        <v>7666</v>
      </c>
      <c r="N694" t="s">
        <v>2558</v>
      </c>
      <c r="O694" t="s">
        <v>1038</v>
      </c>
      <c r="P694" t="s">
        <v>68</v>
      </c>
      <c r="R694">
        <v>98039</v>
      </c>
      <c r="S694" t="s">
        <v>2559</v>
      </c>
      <c r="T694" t="s">
        <v>2559</v>
      </c>
      <c r="V694" t="s">
        <v>90</v>
      </c>
      <c r="W694">
        <v>12</v>
      </c>
      <c r="X694" t="s">
        <v>673</v>
      </c>
      <c r="Y694">
        <v>4777</v>
      </c>
      <c r="Z694" t="s">
        <v>68</v>
      </c>
      <c r="AA694" t="s">
        <v>57</v>
      </c>
      <c r="AC694" t="s">
        <v>146</v>
      </c>
      <c r="AD694" t="s">
        <v>4690</v>
      </c>
      <c r="AE694" t="s">
        <v>107</v>
      </c>
      <c r="AF694" t="s">
        <v>107</v>
      </c>
      <c r="AI694" s="1"/>
      <c r="AJ694" t="s">
        <v>72</v>
      </c>
      <c r="AK694" t="s">
        <v>4691</v>
      </c>
      <c r="AL694">
        <v>40484</v>
      </c>
      <c r="AN694" t="b">
        <v>1</v>
      </c>
      <c r="AQ694" t="s">
        <v>60</v>
      </c>
      <c r="AR694" t="s">
        <v>61</v>
      </c>
      <c r="AS694" t="s">
        <v>62</v>
      </c>
      <c r="BB694" s="7" t="s">
        <v>2558</v>
      </c>
      <c r="BC694" s="7" t="s">
        <v>1038</v>
      </c>
      <c r="BE694" s="7">
        <v>98039</v>
      </c>
      <c r="BG694" s="7">
        <v>269543.34999999998</v>
      </c>
      <c r="BH694" s="7">
        <v>6973.64</v>
      </c>
      <c r="BI694">
        <v>296617.55</v>
      </c>
      <c r="BJ694">
        <v>0</v>
      </c>
      <c r="BK694">
        <v>0</v>
      </c>
      <c r="BL694">
        <v>13035</v>
      </c>
      <c r="BM694">
        <v>32867.089999999997</v>
      </c>
      <c r="BN694">
        <v>84435.56</v>
      </c>
      <c r="BO694" t="s">
        <v>9700</v>
      </c>
      <c r="BP694">
        <v>19552</v>
      </c>
      <c r="BQ694">
        <v>538</v>
      </c>
      <c r="BR694">
        <v>13085</v>
      </c>
      <c r="BS694">
        <v>12985</v>
      </c>
      <c r="BT694">
        <v>48</v>
      </c>
      <c r="BU694" t="s">
        <v>5009</v>
      </c>
      <c r="BV694" t="s">
        <v>4695</v>
      </c>
      <c r="BX694">
        <v>44149.324745370373</v>
      </c>
    </row>
    <row r="695" spans="1:76" x14ac:dyDescent="0.25">
      <c r="A695" t="s">
        <v>9701</v>
      </c>
      <c r="B695" t="s">
        <v>6734</v>
      </c>
      <c r="C695" t="s">
        <v>46</v>
      </c>
      <c r="D695">
        <v>40258</v>
      </c>
      <c r="E695" s="1"/>
      <c r="H695" t="s">
        <v>47</v>
      </c>
      <c r="I695">
        <v>40258</v>
      </c>
      <c r="J695">
        <v>2010</v>
      </c>
      <c r="K695" t="s">
        <v>85</v>
      </c>
      <c r="L695" t="s">
        <v>6735</v>
      </c>
      <c r="N695" t="s">
        <v>7385</v>
      </c>
      <c r="O695" t="s">
        <v>2116</v>
      </c>
      <c r="P695" t="s">
        <v>155</v>
      </c>
      <c r="R695">
        <v>98576</v>
      </c>
      <c r="S695" t="s">
        <v>9702</v>
      </c>
      <c r="T695" t="s">
        <v>9703</v>
      </c>
      <c r="V695" t="s">
        <v>6344</v>
      </c>
      <c r="W695">
        <v>24</v>
      </c>
      <c r="X695" t="s">
        <v>5607</v>
      </c>
      <c r="Y695">
        <v>4229</v>
      </c>
      <c r="Z695" t="s">
        <v>155</v>
      </c>
      <c r="AA695" t="s">
        <v>4785</v>
      </c>
      <c r="AB695">
        <v>147343</v>
      </c>
      <c r="AC695" t="s">
        <v>146</v>
      </c>
      <c r="AD695" t="s">
        <v>4690</v>
      </c>
      <c r="AE695" t="s">
        <v>107</v>
      </c>
      <c r="AF695" t="s">
        <v>107</v>
      </c>
      <c r="AI695" s="1"/>
      <c r="AJ695" t="s">
        <v>72</v>
      </c>
      <c r="AK695" t="s">
        <v>4691</v>
      </c>
      <c r="AL695">
        <v>40484</v>
      </c>
      <c r="AN695" t="b">
        <v>1</v>
      </c>
      <c r="AQ695" t="s">
        <v>195</v>
      </c>
      <c r="AR695" t="s">
        <v>150</v>
      </c>
      <c r="BB695" s="7" t="s">
        <v>7385</v>
      </c>
      <c r="BC695" s="7" t="s">
        <v>2116</v>
      </c>
      <c r="BE695" s="7">
        <v>98576</v>
      </c>
      <c r="BG695" s="7">
        <v>100</v>
      </c>
      <c r="BH695" s="7">
        <v>8842.3700000000008</v>
      </c>
      <c r="BI695">
        <v>1052.76</v>
      </c>
      <c r="BJ695">
        <v>0</v>
      </c>
      <c r="BK695">
        <v>0</v>
      </c>
      <c r="BL695">
        <v>0</v>
      </c>
      <c r="BO695" t="s">
        <v>9704</v>
      </c>
      <c r="BP695">
        <v>20640</v>
      </c>
      <c r="BQ695">
        <v>63</v>
      </c>
      <c r="BR695">
        <v>13047</v>
      </c>
      <c r="BS695">
        <v>13044</v>
      </c>
      <c r="BU695" t="s">
        <v>9705</v>
      </c>
      <c r="BV695" t="s">
        <v>4695</v>
      </c>
      <c r="BX695">
        <v>44149.326354166667</v>
      </c>
    </row>
    <row r="696" spans="1:76" x14ac:dyDescent="0.25">
      <c r="A696" t="s">
        <v>9706</v>
      </c>
      <c r="B696" t="s">
        <v>9707</v>
      </c>
      <c r="C696" t="s">
        <v>46</v>
      </c>
      <c r="D696">
        <v>40133</v>
      </c>
      <c r="E696" s="1"/>
      <c r="H696" t="s">
        <v>47</v>
      </c>
      <c r="I696">
        <v>40133</v>
      </c>
      <c r="J696">
        <v>2010</v>
      </c>
      <c r="K696" t="s">
        <v>85</v>
      </c>
      <c r="L696" t="s">
        <v>9708</v>
      </c>
      <c r="N696" t="s">
        <v>9709</v>
      </c>
      <c r="O696" t="s">
        <v>110</v>
      </c>
      <c r="P696" t="s">
        <v>111</v>
      </c>
      <c r="R696">
        <v>983669998</v>
      </c>
      <c r="S696" t="s">
        <v>9710</v>
      </c>
      <c r="T696" t="s">
        <v>9711</v>
      </c>
      <c r="V696" t="s">
        <v>5396</v>
      </c>
      <c r="W696">
        <v>20</v>
      </c>
      <c r="X696" t="s">
        <v>4824</v>
      </c>
      <c r="Y696">
        <v>3539</v>
      </c>
      <c r="Z696" t="s">
        <v>111</v>
      </c>
      <c r="AA696" t="s">
        <v>4785</v>
      </c>
      <c r="AB696">
        <v>142431</v>
      </c>
      <c r="AC696" t="s">
        <v>146</v>
      </c>
      <c r="AD696" t="s">
        <v>4690</v>
      </c>
      <c r="AE696" t="s">
        <v>107</v>
      </c>
      <c r="AF696" t="s">
        <v>107</v>
      </c>
      <c r="AI696" s="1"/>
      <c r="AJ696" t="s">
        <v>72</v>
      </c>
      <c r="AK696" t="s">
        <v>4691</v>
      </c>
      <c r="AL696">
        <v>40484</v>
      </c>
      <c r="AN696" t="b">
        <v>1</v>
      </c>
      <c r="AQ696" t="s">
        <v>195</v>
      </c>
      <c r="AR696" t="s">
        <v>150</v>
      </c>
      <c r="BB696" s="7" t="s">
        <v>9709</v>
      </c>
      <c r="BC696" s="7" t="s">
        <v>110</v>
      </c>
      <c r="BE696" s="7">
        <v>983669998</v>
      </c>
      <c r="BG696" s="7">
        <v>4721.63</v>
      </c>
      <c r="BH696" s="7">
        <v>374.28</v>
      </c>
      <c r="BI696">
        <v>3550.11</v>
      </c>
      <c r="BJ696">
        <v>0</v>
      </c>
      <c r="BK696">
        <v>0</v>
      </c>
      <c r="BL696">
        <v>0</v>
      </c>
      <c r="BO696" t="s">
        <v>9712</v>
      </c>
      <c r="BP696">
        <v>20798</v>
      </c>
      <c r="BQ696">
        <v>8987</v>
      </c>
      <c r="BR696">
        <v>13044</v>
      </c>
      <c r="BS696">
        <v>13105</v>
      </c>
      <c r="BU696" t="s">
        <v>9713</v>
      </c>
      <c r="BV696" t="s">
        <v>4695</v>
      </c>
      <c r="BX696">
        <v>44149.329618055555</v>
      </c>
    </row>
    <row r="697" spans="1:76" x14ac:dyDescent="0.25">
      <c r="A697" t="s">
        <v>9714</v>
      </c>
      <c r="B697" t="s">
        <v>9715</v>
      </c>
      <c r="C697" t="s">
        <v>46</v>
      </c>
      <c r="D697">
        <v>40308</v>
      </c>
      <c r="E697" s="1"/>
      <c r="I697">
        <v>40308</v>
      </c>
      <c r="J697">
        <v>2010</v>
      </c>
      <c r="K697" t="s">
        <v>85</v>
      </c>
      <c r="L697" t="s">
        <v>9716</v>
      </c>
      <c r="N697" t="s">
        <v>9717</v>
      </c>
      <c r="O697" t="s">
        <v>5720</v>
      </c>
      <c r="P697" t="s">
        <v>1794</v>
      </c>
      <c r="R697">
        <v>983688035</v>
      </c>
      <c r="V697" t="s">
        <v>7053</v>
      </c>
      <c r="W697">
        <v>21</v>
      </c>
      <c r="X697" t="s">
        <v>5167</v>
      </c>
      <c r="Y697">
        <v>3433</v>
      </c>
      <c r="Z697" t="s">
        <v>1794</v>
      </c>
      <c r="AA697" t="s">
        <v>4785</v>
      </c>
      <c r="AB697">
        <v>21988</v>
      </c>
      <c r="AC697" t="s">
        <v>146</v>
      </c>
      <c r="AD697" t="s">
        <v>4690</v>
      </c>
      <c r="AE697" t="s">
        <v>107</v>
      </c>
      <c r="AF697" t="s">
        <v>107</v>
      </c>
      <c r="AI697" s="1"/>
      <c r="AJ697" t="s">
        <v>72</v>
      </c>
      <c r="AK697" t="s">
        <v>4691</v>
      </c>
      <c r="AL697">
        <v>40484</v>
      </c>
      <c r="AN697" t="b">
        <v>1</v>
      </c>
      <c r="AQ697" t="s">
        <v>195</v>
      </c>
      <c r="AR697" t="s">
        <v>150</v>
      </c>
      <c r="BB697" s="7" t="s">
        <v>9717</v>
      </c>
      <c r="BC697" s="7" t="s">
        <v>5720</v>
      </c>
      <c r="BE697" s="7">
        <v>983688035</v>
      </c>
      <c r="BO697" t="s">
        <v>9718</v>
      </c>
      <c r="BP697">
        <v>21030</v>
      </c>
      <c r="BQ697">
        <v>6913</v>
      </c>
      <c r="BR697">
        <v>13037</v>
      </c>
      <c r="BU697" t="s">
        <v>9719</v>
      </c>
      <c r="BV697" t="s">
        <v>4695</v>
      </c>
      <c r="BX697">
        <v>43598.055706018517</v>
      </c>
    </row>
    <row r="698" spans="1:76" x14ac:dyDescent="0.25">
      <c r="A698" t="s">
        <v>9720</v>
      </c>
      <c r="B698" t="s">
        <v>9721</v>
      </c>
      <c r="C698" t="s">
        <v>46</v>
      </c>
      <c r="D698">
        <v>40279</v>
      </c>
      <c r="E698" s="1"/>
      <c r="H698" t="s">
        <v>47</v>
      </c>
      <c r="I698">
        <v>40279</v>
      </c>
      <c r="J698">
        <v>2010</v>
      </c>
      <c r="K698" t="s">
        <v>85</v>
      </c>
      <c r="L698" t="s">
        <v>9722</v>
      </c>
      <c r="N698" t="s">
        <v>9723</v>
      </c>
      <c r="O698" t="s">
        <v>1942</v>
      </c>
      <c r="P698" t="s">
        <v>115</v>
      </c>
      <c r="R698">
        <v>98394</v>
      </c>
      <c r="V698" t="s">
        <v>4783</v>
      </c>
      <c r="W698">
        <v>25</v>
      </c>
      <c r="X698" t="s">
        <v>4784</v>
      </c>
      <c r="Y698">
        <v>3879</v>
      </c>
      <c r="Z698" t="s">
        <v>115</v>
      </c>
      <c r="AA698" t="s">
        <v>4785</v>
      </c>
      <c r="AB698">
        <v>407991</v>
      </c>
      <c r="AC698" t="s">
        <v>146</v>
      </c>
      <c r="AD698" t="s">
        <v>4690</v>
      </c>
      <c r="AE698" t="s">
        <v>107</v>
      </c>
      <c r="AF698" t="s">
        <v>107</v>
      </c>
      <c r="AI698" s="1"/>
      <c r="AJ698" t="s">
        <v>72</v>
      </c>
      <c r="AK698" t="s">
        <v>4691</v>
      </c>
      <c r="AL698">
        <v>40484</v>
      </c>
      <c r="AN698" t="b">
        <v>1</v>
      </c>
      <c r="AQ698" t="s">
        <v>177</v>
      </c>
      <c r="BB698" s="7" t="s">
        <v>9723</v>
      </c>
      <c r="BC698" s="7" t="s">
        <v>1942</v>
      </c>
      <c r="BE698" s="7">
        <v>98394</v>
      </c>
      <c r="BG698" s="7">
        <v>6795</v>
      </c>
      <c r="BH698" s="7">
        <v>0</v>
      </c>
      <c r="BI698">
        <v>5451.53</v>
      </c>
      <c r="BJ698">
        <v>0</v>
      </c>
      <c r="BK698">
        <v>0</v>
      </c>
      <c r="BL698">
        <v>0</v>
      </c>
      <c r="BO698" t="s">
        <v>9724</v>
      </c>
      <c r="BP698">
        <v>21097</v>
      </c>
      <c r="BQ698">
        <v>8981</v>
      </c>
      <c r="BR698">
        <v>13034</v>
      </c>
      <c r="BS698">
        <v>13134</v>
      </c>
      <c r="BU698" t="s">
        <v>9725</v>
      </c>
      <c r="BV698" t="s">
        <v>4695</v>
      </c>
      <c r="BX698">
        <v>44149.330891203703</v>
      </c>
    </row>
    <row r="699" spans="1:76" x14ac:dyDescent="0.25">
      <c r="A699" t="s">
        <v>9726</v>
      </c>
      <c r="B699" t="s">
        <v>9727</v>
      </c>
      <c r="C699" t="s">
        <v>46</v>
      </c>
      <c r="D699">
        <v>40372</v>
      </c>
      <c r="E699" s="1"/>
      <c r="H699" t="s">
        <v>47</v>
      </c>
      <c r="I699">
        <v>40372</v>
      </c>
      <c r="J699">
        <v>2010</v>
      </c>
      <c r="K699" t="s">
        <v>85</v>
      </c>
      <c r="L699" t="s">
        <v>9728</v>
      </c>
      <c r="N699" t="s">
        <v>9729</v>
      </c>
      <c r="O699" t="s">
        <v>9730</v>
      </c>
      <c r="P699" t="s">
        <v>88</v>
      </c>
      <c r="R699">
        <v>98591</v>
      </c>
      <c r="S699" t="s">
        <v>9731</v>
      </c>
      <c r="T699" t="s">
        <v>9732</v>
      </c>
      <c r="V699" t="s">
        <v>4807</v>
      </c>
      <c r="W699">
        <v>23</v>
      </c>
      <c r="X699" t="s">
        <v>5408</v>
      </c>
      <c r="Y699">
        <v>3626</v>
      </c>
      <c r="Z699" t="s">
        <v>88</v>
      </c>
      <c r="AA699" t="s">
        <v>4785</v>
      </c>
      <c r="AB699">
        <v>41462</v>
      </c>
      <c r="AC699" t="s">
        <v>146</v>
      </c>
      <c r="AD699" t="s">
        <v>4690</v>
      </c>
      <c r="AE699" t="s">
        <v>107</v>
      </c>
      <c r="AF699" t="s">
        <v>107</v>
      </c>
      <c r="AI699" s="1"/>
      <c r="AJ699" t="s">
        <v>72</v>
      </c>
      <c r="AK699" t="s">
        <v>4691</v>
      </c>
      <c r="AL699">
        <v>40484</v>
      </c>
      <c r="AN699" t="b">
        <v>1</v>
      </c>
      <c r="AQ699" t="s">
        <v>60</v>
      </c>
      <c r="AR699" t="s">
        <v>99</v>
      </c>
      <c r="BB699" s="7" t="s">
        <v>9729</v>
      </c>
      <c r="BC699" s="7" t="s">
        <v>9730</v>
      </c>
      <c r="BE699" s="7">
        <v>98591</v>
      </c>
      <c r="BG699" s="7">
        <v>6252.92</v>
      </c>
      <c r="BH699" s="7">
        <v>0</v>
      </c>
      <c r="BI699">
        <v>2890.07</v>
      </c>
      <c r="BJ699">
        <v>1000</v>
      </c>
      <c r="BK699">
        <v>0</v>
      </c>
      <c r="BL699">
        <v>0</v>
      </c>
      <c r="BO699" t="s">
        <v>9733</v>
      </c>
      <c r="BP699">
        <v>21156</v>
      </c>
      <c r="BQ699">
        <v>8979</v>
      </c>
      <c r="BR699">
        <v>13026</v>
      </c>
      <c r="BS699">
        <v>13149</v>
      </c>
      <c r="BU699" t="s">
        <v>9734</v>
      </c>
      <c r="BV699" t="s">
        <v>4695</v>
      </c>
      <c r="BX699">
        <v>44149.331342592595</v>
      </c>
    </row>
    <row r="700" spans="1:76" x14ac:dyDescent="0.25">
      <c r="A700" t="s">
        <v>9735</v>
      </c>
      <c r="B700" t="s">
        <v>9736</v>
      </c>
      <c r="C700" t="s">
        <v>46</v>
      </c>
      <c r="D700">
        <v>40314</v>
      </c>
      <c r="E700" s="1"/>
      <c r="I700">
        <v>40314</v>
      </c>
      <c r="J700">
        <v>2010</v>
      </c>
      <c r="K700" t="s">
        <v>85</v>
      </c>
      <c r="L700" t="s">
        <v>9737</v>
      </c>
      <c r="N700" t="s">
        <v>9738</v>
      </c>
      <c r="O700" t="s">
        <v>3600</v>
      </c>
      <c r="P700" t="s">
        <v>737</v>
      </c>
      <c r="R700">
        <v>98563</v>
      </c>
      <c r="S700" t="s">
        <v>9739</v>
      </c>
      <c r="T700" t="s">
        <v>9740</v>
      </c>
      <c r="V700" t="s">
        <v>6576</v>
      </c>
      <c r="W700">
        <v>27</v>
      </c>
      <c r="X700" t="s">
        <v>6884</v>
      </c>
      <c r="Y700">
        <v>3369</v>
      </c>
      <c r="Z700" t="s">
        <v>737</v>
      </c>
      <c r="AA700" t="s">
        <v>4785</v>
      </c>
      <c r="AB700">
        <v>36341</v>
      </c>
      <c r="AC700" t="s">
        <v>146</v>
      </c>
      <c r="AD700" t="s">
        <v>4690</v>
      </c>
      <c r="AE700" t="s">
        <v>107</v>
      </c>
      <c r="AF700" t="s">
        <v>107</v>
      </c>
      <c r="AI700" s="1"/>
      <c r="AJ700" t="s">
        <v>72</v>
      </c>
      <c r="AK700" t="s">
        <v>4691</v>
      </c>
      <c r="AL700">
        <v>40484</v>
      </c>
      <c r="AN700" t="b">
        <v>1</v>
      </c>
      <c r="AQ700" t="s">
        <v>195</v>
      </c>
      <c r="AR700" t="s">
        <v>150</v>
      </c>
      <c r="BB700" s="7" t="s">
        <v>9738</v>
      </c>
      <c r="BC700" s="7" t="s">
        <v>3600</v>
      </c>
      <c r="BE700" s="7">
        <v>98563</v>
      </c>
      <c r="BO700" t="s">
        <v>9741</v>
      </c>
      <c r="BP700">
        <v>21209</v>
      </c>
      <c r="BQ700">
        <v>8978</v>
      </c>
      <c r="BR700">
        <v>13023</v>
      </c>
      <c r="BU700" t="s">
        <v>9742</v>
      </c>
      <c r="BV700" t="s">
        <v>4695</v>
      </c>
      <c r="BX700">
        <v>43598.055625000001</v>
      </c>
    </row>
    <row r="701" spans="1:76" x14ac:dyDescent="0.25">
      <c r="A701" t="s">
        <v>9743</v>
      </c>
      <c r="B701" t="s">
        <v>3052</v>
      </c>
      <c r="C701" t="s">
        <v>46</v>
      </c>
      <c r="D701">
        <v>40158</v>
      </c>
      <c r="E701" s="1"/>
      <c r="H701" t="s">
        <v>47</v>
      </c>
      <c r="I701">
        <v>40158</v>
      </c>
      <c r="J701">
        <v>2010</v>
      </c>
      <c r="K701" t="s">
        <v>85</v>
      </c>
      <c r="L701" t="s">
        <v>3053</v>
      </c>
      <c r="N701" t="s">
        <v>3054</v>
      </c>
      <c r="O701" t="s">
        <v>137</v>
      </c>
      <c r="P701" t="s">
        <v>68</v>
      </c>
      <c r="R701">
        <v>980279607</v>
      </c>
      <c r="S701" t="s">
        <v>3055</v>
      </c>
      <c r="T701" t="s">
        <v>9744</v>
      </c>
      <c r="V701" t="s">
        <v>54</v>
      </c>
      <c r="W701">
        <v>13</v>
      </c>
      <c r="X701" t="s">
        <v>182</v>
      </c>
      <c r="Y701">
        <v>4787</v>
      </c>
      <c r="Z701" t="s">
        <v>68</v>
      </c>
      <c r="AA701" t="s">
        <v>57</v>
      </c>
      <c r="AC701" t="s">
        <v>146</v>
      </c>
      <c r="AD701" t="s">
        <v>4690</v>
      </c>
      <c r="AE701" t="s">
        <v>107</v>
      </c>
      <c r="AF701" t="s">
        <v>107</v>
      </c>
      <c r="AI701" s="1"/>
      <c r="AJ701" t="s">
        <v>72</v>
      </c>
      <c r="AK701" t="s">
        <v>4691</v>
      </c>
      <c r="AL701">
        <v>40484</v>
      </c>
      <c r="AN701" t="b">
        <v>1</v>
      </c>
      <c r="AQ701" t="s">
        <v>177</v>
      </c>
      <c r="BB701" s="7" t="s">
        <v>3054</v>
      </c>
      <c r="BC701" s="7" t="s">
        <v>137</v>
      </c>
      <c r="BE701" s="7">
        <v>980279607</v>
      </c>
      <c r="BG701" s="7">
        <v>94795.41</v>
      </c>
      <c r="BH701" s="7">
        <v>0</v>
      </c>
      <c r="BI701">
        <v>96673.72</v>
      </c>
      <c r="BJ701">
        <v>0</v>
      </c>
      <c r="BK701">
        <v>0</v>
      </c>
      <c r="BL701">
        <v>0</v>
      </c>
      <c r="BO701" t="s">
        <v>9745</v>
      </c>
      <c r="BP701">
        <v>21370</v>
      </c>
      <c r="BQ701">
        <v>8070</v>
      </c>
      <c r="BR701">
        <v>13013</v>
      </c>
      <c r="BS701">
        <v>13155</v>
      </c>
      <c r="BT701">
        <v>5</v>
      </c>
      <c r="BU701" t="s">
        <v>9746</v>
      </c>
      <c r="BV701" t="s">
        <v>4695</v>
      </c>
      <c r="BX701">
        <v>44149.331666666665</v>
      </c>
    </row>
    <row r="702" spans="1:76" x14ac:dyDescent="0.25">
      <c r="A702" t="s">
        <v>9747</v>
      </c>
      <c r="B702" t="s">
        <v>9748</v>
      </c>
      <c r="C702" t="s">
        <v>46</v>
      </c>
      <c r="D702">
        <v>40163</v>
      </c>
      <c r="E702" s="1"/>
      <c r="H702" t="s">
        <v>47</v>
      </c>
      <c r="I702">
        <v>40163</v>
      </c>
      <c r="J702">
        <v>2010</v>
      </c>
      <c r="K702" t="s">
        <v>77</v>
      </c>
      <c r="L702" t="s">
        <v>9749</v>
      </c>
      <c r="N702" t="s">
        <v>9750</v>
      </c>
      <c r="O702" t="s">
        <v>225</v>
      </c>
      <c r="P702" t="s">
        <v>226</v>
      </c>
      <c r="R702">
        <v>986661507</v>
      </c>
      <c r="S702" t="s">
        <v>9751</v>
      </c>
      <c r="T702" t="s">
        <v>9752</v>
      </c>
      <c r="V702" t="s">
        <v>5331</v>
      </c>
      <c r="W702">
        <v>26</v>
      </c>
      <c r="X702" t="s">
        <v>6013</v>
      </c>
      <c r="Y702">
        <v>3147</v>
      </c>
      <c r="Z702" t="s">
        <v>226</v>
      </c>
      <c r="AA702" t="s">
        <v>4785</v>
      </c>
      <c r="AB702">
        <v>215626</v>
      </c>
      <c r="AC702" t="s">
        <v>146</v>
      </c>
      <c r="AD702" t="s">
        <v>4690</v>
      </c>
      <c r="AE702" t="s">
        <v>107</v>
      </c>
      <c r="AF702" t="s">
        <v>107</v>
      </c>
      <c r="AI702" s="1"/>
      <c r="AJ702" t="s">
        <v>72</v>
      </c>
      <c r="AK702" t="s">
        <v>4691</v>
      </c>
      <c r="AL702">
        <v>40484</v>
      </c>
      <c r="AN702" t="b">
        <v>1</v>
      </c>
      <c r="AQ702" t="s">
        <v>73</v>
      </c>
      <c r="BB702" s="7" t="s">
        <v>9750</v>
      </c>
      <c r="BC702" s="7" t="s">
        <v>225</v>
      </c>
      <c r="BE702" s="7">
        <v>986661507</v>
      </c>
      <c r="BG702" s="7">
        <v>220</v>
      </c>
      <c r="BH702" s="7">
        <v>0</v>
      </c>
      <c r="BI702">
        <v>0</v>
      </c>
      <c r="BJ702">
        <v>0</v>
      </c>
      <c r="BK702">
        <v>0</v>
      </c>
      <c r="BL702">
        <v>0</v>
      </c>
      <c r="BO702" t="s">
        <v>9753</v>
      </c>
      <c r="BP702">
        <v>21745</v>
      </c>
      <c r="BQ702">
        <v>8962</v>
      </c>
      <c r="BR702">
        <v>12991</v>
      </c>
      <c r="BS702">
        <v>13176</v>
      </c>
      <c r="BU702" t="s">
        <v>9754</v>
      </c>
      <c r="BV702" t="s">
        <v>4695</v>
      </c>
      <c r="BX702">
        <v>44149.332118055558</v>
      </c>
    </row>
    <row r="703" spans="1:76" x14ac:dyDescent="0.25">
      <c r="A703" t="s">
        <v>9762</v>
      </c>
      <c r="B703" t="s">
        <v>9763</v>
      </c>
      <c r="C703" t="s">
        <v>46</v>
      </c>
      <c r="D703">
        <v>39292</v>
      </c>
      <c r="E703" s="1"/>
      <c r="H703" t="s">
        <v>47</v>
      </c>
      <c r="I703">
        <v>39292</v>
      </c>
      <c r="J703">
        <v>2010</v>
      </c>
      <c r="K703" t="s">
        <v>85</v>
      </c>
      <c r="L703" t="s">
        <v>9764</v>
      </c>
      <c r="N703" t="s">
        <v>9765</v>
      </c>
      <c r="O703" t="s">
        <v>225</v>
      </c>
      <c r="P703" t="s">
        <v>226</v>
      </c>
      <c r="R703">
        <v>986661652</v>
      </c>
      <c r="T703" t="s">
        <v>9766</v>
      </c>
      <c r="V703" t="s">
        <v>5424</v>
      </c>
      <c r="W703">
        <v>22</v>
      </c>
      <c r="X703" t="s">
        <v>6013</v>
      </c>
      <c r="Y703">
        <v>3147</v>
      </c>
      <c r="Z703" t="s">
        <v>226</v>
      </c>
      <c r="AA703" t="s">
        <v>4785</v>
      </c>
      <c r="AB703">
        <v>215626</v>
      </c>
      <c r="AC703" t="s">
        <v>146</v>
      </c>
      <c r="AD703" t="s">
        <v>4690</v>
      </c>
      <c r="AE703" t="s">
        <v>107</v>
      </c>
      <c r="AF703" t="s">
        <v>107</v>
      </c>
      <c r="AI703" s="1"/>
      <c r="AJ703" t="s">
        <v>72</v>
      </c>
      <c r="AK703" t="s">
        <v>4691</v>
      </c>
      <c r="AL703">
        <v>40484</v>
      </c>
      <c r="AN703" t="b">
        <v>1</v>
      </c>
      <c r="AQ703" t="s">
        <v>60</v>
      </c>
      <c r="AR703" t="s">
        <v>99</v>
      </c>
      <c r="BB703" s="7" t="s">
        <v>9765</v>
      </c>
      <c r="BC703" s="7" t="s">
        <v>225</v>
      </c>
      <c r="BE703" s="7">
        <v>986661652</v>
      </c>
      <c r="BG703" s="7">
        <v>8213.98</v>
      </c>
      <c r="BH703" s="7">
        <v>12044.88</v>
      </c>
      <c r="BI703">
        <v>14742.54</v>
      </c>
      <c r="BJ703">
        <v>-5516.32</v>
      </c>
      <c r="BK703">
        <v>0</v>
      </c>
      <c r="BL703">
        <v>0</v>
      </c>
      <c r="BO703" t="s">
        <v>9767</v>
      </c>
      <c r="BP703">
        <v>14796</v>
      </c>
      <c r="BQ703">
        <v>9088</v>
      </c>
      <c r="BR703">
        <v>13315</v>
      </c>
      <c r="BS703">
        <v>12703</v>
      </c>
      <c r="BU703" t="s">
        <v>9768</v>
      </c>
      <c r="BV703" t="s">
        <v>4695</v>
      </c>
      <c r="BX703">
        <v>44149.316041666665</v>
      </c>
    </row>
    <row r="704" spans="1:76" x14ac:dyDescent="0.25">
      <c r="A704" t="s">
        <v>9769</v>
      </c>
      <c r="B704" t="s">
        <v>5391</v>
      </c>
      <c r="C704" t="s">
        <v>46</v>
      </c>
      <c r="D704">
        <v>40338</v>
      </c>
      <c r="E704" s="1"/>
      <c r="I704">
        <v>40338</v>
      </c>
      <c r="J704">
        <v>2010</v>
      </c>
      <c r="K704" t="s">
        <v>85</v>
      </c>
      <c r="L704" t="s">
        <v>9770</v>
      </c>
      <c r="N704" t="s">
        <v>9771</v>
      </c>
      <c r="O704" t="s">
        <v>907</v>
      </c>
      <c r="P704" t="s">
        <v>908</v>
      </c>
      <c r="R704">
        <v>98926</v>
      </c>
      <c r="S704" t="s">
        <v>9772</v>
      </c>
      <c r="T704" t="s">
        <v>9773</v>
      </c>
      <c r="V704" t="s">
        <v>5396</v>
      </c>
      <c r="W704">
        <v>20</v>
      </c>
      <c r="X704" t="s">
        <v>5397</v>
      </c>
      <c r="Y704">
        <v>3559</v>
      </c>
      <c r="Z704" t="s">
        <v>908</v>
      </c>
      <c r="AA704" t="s">
        <v>4785</v>
      </c>
      <c r="AB704">
        <v>20358</v>
      </c>
      <c r="AC704" t="s">
        <v>146</v>
      </c>
      <c r="AD704" t="s">
        <v>4690</v>
      </c>
      <c r="AE704" t="s">
        <v>107</v>
      </c>
      <c r="AF704" t="s">
        <v>107</v>
      </c>
      <c r="AI704" s="1"/>
      <c r="AJ704" t="s">
        <v>72</v>
      </c>
      <c r="AK704" t="s">
        <v>4691</v>
      </c>
      <c r="AL704">
        <v>40484</v>
      </c>
      <c r="AN704" t="b">
        <v>1</v>
      </c>
      <c r="AQ704" t="s">
        <v>195</v>
      </c>
      <c r="AR704" t="s">
        <v>150</v>
      </c>
      <c r="BB704" s="7" t="s">
        <v>9771</v>
      </c>
      <c r="BC704" s="7" t="s">
        <v>907</v>
      </c>
      <c r="BE704" s="7">
        <v>98926</v>
      </c>
      <c r="BO704" t="s">
        <v>9774</v>
      </c>
      <c r="BP704">
        <v>15298</v>
      </c>
      <c r="BQ704">
        <v>769</v>
      </c>
      <c r="BR704">
        <v>13294</v>
      </c>
      <c r="BU704" t="s">
        <v>9775</v>
      </c>
      <c r="BV704" t="s">
        <v>4695</v>
      </c>
      <c r="BX704">
        <v>43598.057442129626</v>
      </c>
    </row>
    <row r="705" spans="1:76" x14ac:dyDescent="0.25">
      <c r="A705" t="s">
        <v>9776</v>
      </c>
      <c r="B705" t="s">
        <v>2743</v>
      </c>
      <c r="C705" t="s">
        <v>46</v>
      </c>
      <c r="D705">
        <v>39983</v>
      </c>
      <c r="E705" s="1"/>
      <c r="H705" t="s">
        <v>47</v>
      </c>
      <c r="I705">
        <v>39983</v>
      </c>
      <c r="J705">
        <v>2010</v>
      </c>
      <c r="K705" t="s">
        <v>85</v>
      </c>
      <c r="L705" t="s">
        <v>2154</v>
      </c>
      <c r="N705" t="s">
        <v>3435</v>
      </c>
      <c r="O705" t="s">
        <v>225</v>
      </c>
      <c r="P705" t="s">
        <v>226</v>
      </c>
      <c r="R705">
        <v>986861446</v>
      </c>
      <c r="S705" t="s">
        <v>2155</v>
      </c>
      <c r="T705" t="s">
        <v>9091</v>
      </c>
      <c r="V705" t="s">
        <v>54</v>
      </c>
      <c r="W705">
        <v>13</v>
      </c>
      <c r="X705" t="s">
        <v>371</v>
      </c>
      <c r="Y705">
        <v>4811</v>
      </c>
      <c r="Z705" t="s">
        <v>226</v>
      </c>
      <c r="AA705" t="s">
        <v>57</v>
      </c>
      <c r="AC705" t="s">
        <v>146</v>
      </c>
      <c r="AD705" t="s">
        <v>4690</v>
      </c>
      <c r="AE705" t="s">
        <v>107</v>
      </c>
      <c r="AF705" t="s">
        <v>107</v>
      </c>
      <c r="AI705" s="1"/>
      <c r="AJ705" t="s">
        <v>72</v>
      </c>
      <c r="AK705" t="s">
        <v>4691</v>
      </c>
      <c r="AL705">
        <v>40484</v>
      </c>
      <c r="AN705" t="b">
        <v>1</v>
      </c>
      <c r="AQ705" t="s">
        <v>60</v>
      </c>
      <c r="AR705" t="s">
        <v>61</v>
      </c>
      <c r="AS705" t="s">
        <v>62</v>
      </c>
      <c r="BB705" s="7" t="s">
        <v>3435</v>
      </c>
      <c r="BC705" s="7" t="s">
        <v>225</v>
      </c>
      <c r="BE705" s="7">
        <v>986861446</v>
      </c>
      <c r="BG705" s="7">
        <v>226303.45</v>
      </c>
      <c r="BH705" s="7">
        <v>9371.7000000000007</v>
      </c>
      <c r="BI705">
        <v>232146.26</v>
      </c>
      <c r="BJ705">
        <v>0</v>
      </c>
      <c r="BK705">
        <v>0</v>
      </c>
      <c r="BL705">
        <v>0</v>
      </c>
      <c r="BM705">
        <v>7167.3</v>
      </c>
      <c r="BN705">
        <v>12167.1</v>
      </c>
      <c r="BO705" t="s">
        <v>9777</v>
      </c>
      <c r="BP705">
        <v>15710</v>
      </c>
      <c r="BQ705">
        <v>27244</v>
      </c>
      <c r="BR705">
        <v>13283</v>
      </c>
      <c r="BS705">
        <v>12751</v>
      </c>
      <c r="BT705">
        <v>17</v>
      </c>
      <c r="BU705" t="s">
        <v>9778</v>
      </c>
      <c r="BV705" t="s">
        <v>4695</v>
      </c>
      <c r="BX705">
        <v>44149.317291666666</v>
      </c>
    </row>
    <row r="706" spans="1:76" x14ac:dyDescent="0.25">
      <c r="A706" t="s">
        <v>9779</v>
      </c>
      <c r="B706" t="s">
        <v>3499</v>
      </c>
      <c r="C706" t="s">
        <v>46</v>
      </c>
      <c r="D706">
        <v>40111</v>
      </c>
      <c r="E706" s="1"/>
      <c r="H706" t="s">
        <v>289</v>
      </c>
      <c r="I706">
        <v>40111</v>
      </c>
      <c r="J706">
        <v>2010</v>
      </c>
      <c r="K706" t="s">
        <v>77</v>
      </c>
      <c r="L706" t="s">
        <v>3500</v>
      </c>
      <c r="N706" t="s">
        <v>3501</v>
      </c>
      <c r="O706" t="s">
        <v>393</v>
      </c>
      <c r="P706" t="s">
        <v>394</v>
      </c>
      <c r="R706">
        <v>982731142</v>
      </c>
      <c r="T706" t="s">
        <v>9780</v>
      </c>
      <c r="V706" t="s">
        <v>54</v>
      </c>
      <c r="W706">
        <v>13</v>
      </c>
      <c r="X706" t="s">
        <v>491</v>
      </c>
      <c r="Y706">
        <v>4858</v>
      </c>
      <c r="Z706" t="s">
        <v>394</v>
      </c>
      <c r="AA706" t="s">
        <v>57</v>
      </c>
      <c r="AC706" t="s">
        <v>146</v>
      </c>
      <c r="AD706" t="s">
        <v>4690</v>
      </c>
      <c r="AE706" t="s">
        <v>107</v>
      </c>
      <c r="AF706" t="s">
        <v>107</v>
      </c>
      <c r="AI706" s="1"/>
      <c r="AJ706" t="s">
        <v>72</v>
      </c>
      <c r="AK706" t="s">
        <v>4691</v>
      </c>
      <c r="AL706">
        <v>40484</v>
      </c>
      <c r="AN706" t="b">
        <v>1</v>
      </c>
      <c r="AQ706" t="s">
        <v>73</v>
      </c>
      <c r="BB706" s="7" t="s">
        <v>3501</v>
      </c>
      <c r="BC706" s="7" t="s">
        <v>393</v>
      </c>
      <c r="BE706" s="7">
        <v>982731142</v>
      </c>
      <c r="BG706" s="7">
        <v>1050</v>
      </c>
      <c r="BH706" s="7">
        <v>10363.69</v>
      </c>
      <c r="BI706">
        <v>7752.21</v>
      </c>
      <c r="BJ706">
        <v>0</v>
      </c>
      <c r="BK706">
        <v>0</v>
      </c>
      <c r="BL706">
        <v>0</v>
      </c>
      <c r="BO706" t="s">
        <v>9781</v>
      </c>
      <c r="BP706">
        <v>15791</v>
      </c>
      <c r="BQ706">
        <v>9076</v>
      </c>
      <c r="BR706">
        <v>13280</v>
      </c>
      <c r="BS706">
        <v>12772</v>
      </c>
      <c r="BT706">
        <v>40</v>
      </c>
      <c r="BU706" t="s">
        <v>9096</v>
      </c>
      <c r="BV706" t="s">
        <v>4695</v>
      </c>
      <c r="BX706">
        <v>44149.317824074074</v>
      </c>
    </row>
    <row r="707" spans="1:76" x14ac:dyDescent="0.25">
      <c r="A707" t="s">
        <v>9782</v>
      </c>
      <c r="B707" t="s">
        <v>718</v>
      </c>
      <c r="C707" t="s">
        <v>46</v>
      </c>
      <c r="D707">
        <v>40353</v>
      </c>
      <c r="E707" s="1"/>
      <c r="H707" t="s">
        <v>47</v>
      </c>
      <c r="I707">
        <v>40353</v>
      </c>
      <c r="J707">
        <v>2010</v>
      </c>
      <c r="K707" t="s">
        <v>85</v>
      </c>
      <c r="L707" t="s">
        <v>719</v>
      </c>
      <c r="N707" t="s">
        <v>720</v>
      </c>
      <c r="O707" t="s">
        <v>661</v>
      </c>
      <c r="P707" t="s">
        <v>115</v>
      </c>
      <c r="R707">
        <v>98324</v>
      </c>
      <c r="T707" t="s">
        <v>9518</v>
      </c>
      <c r="V707" t="s">
        <v>54</v>
      </c>
      <c r="W707">
        <v>13</v>
      </c>
      <c r="X707" t="s">
        <v>174</v>
      </c>
      <c r="Y707">
        <v>4781</v>
      </c>
      <c r="Z707" t="s">
        <v>115</v>
      </c>
      <c r="AA707" t="s">
        <v>57</v>
      </c>
      <c r="AC707" t="s">
        <v>146</v>
      </c>
      <c r="AD707" t="s">
        <v>4690</v>
      </c>
      <c r="AE707" t="s">
        <v>107</v>
      </c>
      <c r="AF707" t="s">
        <v>107</v>
      </c>
      <c r="AI707" s="1"/>
      <c r="AJ707" t="s">
        <v>72</v>
      </c>
      <c r="AK707" t="s">
        <v>4691</v>
      </c>
      <c r="AL707">
        <v>40484</v>
      </c>
      <c r="AN707" t="b">
        <v>1</v>
      </c>
      <c r="AQ707" t="s">
        <v>60</v>
      </c>
      <c r="AR707" t="s">
        <v>99</v>
      </c>
      <c r="AS707" t="s">
        <v>4734</v>
      </c>
      <c r="BB707" s="7" t="s">
        <v>720</v>
      </c>
      <c r="BC707" s="7" t="s">
        <v>661</v>
      </c>
      <c r="BE707" s="7">
        <v>98324</v>
      </c>
      <c r="BG707" s="7">
        <v>13673.2</v>
      </c>
      <c r="BH707" s="7">
        <v>0</v>
      </c>
      <c r="BI707">
        <v>10976.84</v>
      </c>
      <c r="BJ707">
        <v>0</v>
      </c>
      <c r="BK707">
        <v>0</v>
      </c>
      <c r="BL707">
        <v>0</v>
      </c>
      <c r="BO707" t="s">
        <v>9783</v>
      </c>
      <c r="BP707">
        <v>16004</v>
      </c>
      <c r="BQ707">
        <v>4034</v>
      </c>
      <c r="BR707">
        <v>13274</v>
      </c>
      <c r="BS707">
        <v>12775</v>
      </c>
      <c r="BT707">
        <v>2</v>
      </c>
      <c r="BU707" t="s">
        <v>9520</v>
      </c>
      <c r="BV707" t="s">
        <v>4695</v>
      </c>
      <c r="BX707">
        <v>44149.317858796298</v>
      </c>
    </row>
    <row r="708" spans="1:76" x14ac:dyDescent="0.25">
      <c r="A708" t="s">
        <v>9784</v>
      </c>
      <c r="B708" t="s">
        <v>7598</v>
      </c>
      <c r="C708" t="s">
        <v>46</v>
      </c>
      <c r="D708">
        <v>40001</v>
      </c>
      <c r="E708" s="1"/>
      <c r="H708" t="s">
        <v>599</v>
      </c>
      <c r="I708">
        <v>40001</v>
      </c>
      <c r="J708">
        <v>2010</v>
      </c>
      <c r="K708" t="s">
        <v>85</v>
      </c>
      <c r="L708" t="s">
        <v>7599</v>
      </c>
      <c r="N708" t="s">
        <v>1268</v>
      </c>
      <c r="O708" t="s">
        <v>959</v>
      </c>
      <c r="P708" t="s">
        <v>394</v>
      </c>
      <c r="R708">
        <v>982330048</v>
      </c>
      <c r="T708" t="s">
        <v>7602</v>
      </c>
      <c r="V708" t="s">
        <v>6576</v>
      </c>
      <c r="W708">
        <v>27</v>
      </c>
      <c r="X708" t="s">
        <v>5461</v>
      </c>
      <c r="Y708">
        <v>4064</v>
      </c>
      <c r="Z708" t="s">
        <v>394</v>
      </c>
      <c r="AA708" t="s">
        <v>4785</v>
      </c>
      <c r="AB708">
        <v>65132</v>
      </c>
      <c r="AC708" t="s">
        <v>146</v>
      </c>
      <c r="AD708" t="s">
        <v>4690</v>
      </c>
      <c r="AE708" t="s">
        <v>107</v>
      </c>
      <c r="AF708" t="s">
        <v>107</v>
      </c>
      <c r="AI708" s="1"/>
      <c r="AJ708" t="s">
        <v>72</v>
      </c>
      <c r="AK708" t="s">
        <v>4691</v>
      </c>
      <c r="AL708">
        <v>40484</v>
      </c>
      <c r="AN708" t="b">
        <v>1</v>
      </c>
      <c r="AQ708" t="s">
        <v>60</v>
      </c>
      <c r="AR708" t="s">
        <v>61</v>
      </c>
      <c r="BB708" s="7" t="s">
        <v>1268</v>
      </c>
      <c r="BC708" s="7" t="s">
        <v>959</v>
      </c>
      <c r="BE708" s="7">
        <v>982330048</v>
      </c>
      <c r="BG708" s="7">
        <v>22900</v>
      </c>
      <c r="BH708" s="7">
        <v>0</v>
      </c>
      <c r="BI708">
        <v>23498.02</v>
      </c>
      <c r="BJ708">
        <v>0</v>
      </c>
      <c r="BK708">
        <v>0</v>
      </c>
      <c r="BL708">
        <v>0</v>
      </c>
      <c r="BO708" t="s">
        <v>9785</v>
      </c>
      <c r="BP708">
        <v>16152</v>
      </c>
      <c r="BQ708">
        <v>6283</v>
      </c>
      <c r="BR708">
        <v>13268</v>
      </c>
      <c r="BS708">
        <v>12784</v>
      </c>
      <c r="BU708" t="s">
        <v>5573</v>
      </c>
      <c r="BV708" t="s">
        <v>4695</v>
      </c>
      <c r="BX708">
        <v>44149.318043981482</v>
      </c>
    </row>
    <row r="709" spans="1:76" x14ac:dyDescent="0.25">
      <c r="A709" t="s">
        <v>9786</v>
      </c>
      <c r="B709" t="s">
        <v>628</v>
      </c>
      <c r="C709" t="s">
        <v>46</v>
      </c>
      <c r="D709">
        <v>40332</v>
      </c>
      <c r="E709" s="1"/>
      <c r="H709" t="s">
        <v>599</v>
      </c>
      <c r="I709">
        <v>40332</v>
      </c>
      <c r="J709">
        <v>2010</v>
      </c>
      <c r="K709" t="s">
        <v>85</v>
      </c>
      <c r="L709" t="s">
        <v>629</v>
      </c>
      <c r="N709" t="s">
        <v>630</v>
      </c>
      <c r="O709" t="s">
        <v>631</v>
      </c>
      <c r="P709" t="s">
        <v>394</v>
      </c>
      <c r="R709">
        <v>98292</v>
      </c>
      <c r="S709" t="s">
        <v>633</v>
      </c>
      <c r="T709" t="s">
        <v>9787</v>
      </c>
      <c r="V709" t="s">
        <v>54</v>
      </c>
      <c r="W709">
        <v>13</v>
      </c>
      <c r="X709" t="s">
        <v>395</v>
      </c>
      <c r="Y709">
        <v>4797</v>
      </c>
      <c r="Z709" t="s">
        <v>394</v>
      </c>
      <c r="AA709" t="s">
        <v>57</v>
      </c>
      <c r="AC709" t="s">
        <v>146</v>
      </c>
      <c r="AD709" t="s">
        <v>4690</v>
      </c>
      <c r="AE709" t="s">
        <v>107</v>
      </c>
      <c r="AF709" t="s">
        <v>107</v>
      </c>
      <c r="AI709" s="1"/>
      <c r="AJ709" t="s">
        <v>72</v>
      </c>
      <c r="AK709" t="s">
        <v>4691</v>
      </c>
      <c r="AL709">
        <v>40484</v>
      </c>
      <c r="AN709" t="b">
        <v>1</v>
      </c>
      <c r="AQ709" t="s">
        <v>60</v>
      </c>
      <c r="AR709" t="s">
        <v>99</v>
      </c>
      <c r="AS709" t="s">
        <v>4734</v>
      </c>
      <c r="BB709" s="7" t="s">
        <v>630</v>
      </c>
      <c r="BC709" s="7" t="s">
        <v>631</v>
      </c>
      <c r="BE709" s="7">
        <v>98292</v>
      </c>
      <c r="BG709" s="7">
        <v>17415.38</v>
      </c>
      <c r="BH709" s="7">
        <v>0</v>
      </c>
      <c r="BI709">
        <v>16736.79</v>
      </c>
      <c r="BJ709">
        <v>0</v>
      </c>
      <c r="BK709">
        <v>0</v>
      </c>
      <c r="BL709">
        <v>0</v>
      </c>
      <c r="BO709" t="s">
        <v>9788</v>
      </c>
      <c r="BP709">
        <v>16438</v>
      </c>
      <c r="BQ709">
        <v>7631</v>
      </c>
      <c r="BR709">
        <v>13251</v>
      </c>
      <c r="BS709">
        <v>12800</v>
      </c>
      <c r="BT709">
        <v>10</v>
      </c>
      <c r="BU709" t="s">
        <v>9789</v>
      </c>
      <c r="BV709" t="s">
        <v>4695</v>
      </c>
      <c r="BX709">
        <v>44149.318530092591</v>
      </c>
    </row>
    <row r="710" spans="1:76" x14ac:dyDescent="0.25">
      <c r="A710" t="s">
        <v>9790</v>
      </c>
      <c r="B710" t="s">
        <v>7443</v>
      </c>
      <c r="C710" t="s">
        <v>46</v>
      </c>
      <c r="D710">
        <v>40353</v>
      </c>
      <c r="E710" s="1"/>
      <c r="I710">
        <v>40353</v>
      </c>
      <c r="J710">
        <v>2010</v>
      </c>
      <c r="K710" t="s">
        <v>85</v>
      </c>
      <c r="L710" t="s">
        <v>7444</v>
      </c>
      <c r="N710" t="s">
        <v>7445</v>
      </c>
      <c r="O710" t="s">
        <v>1288</v>
      </c>
      <c r="P710" t="s">
        <v>1289</v>
      </c>
      <c r="R710">
        <v>99347</v>
      </c>
      <c r="S710" t="s">
        <v>7446</v>
      </c>
      <c r="T710" t="s">
        <v>7447</v>
      </c>
      <c r="V710" t="s">
        <v>5571</v>
      </c>
      <c r="W710">
        <v>28</v>
      </c>
      <c r="X710" t="s">
        <v>5483</v>
      </c>
      <c r="Y710">
        <v>3320</v>
      </c>
      <c r="Z710" t="s">
        <v>1289</v>
      </c>
      <c r="AA710" t="s">
        <v>4785</v>
      </c>
      <c r="AB710">
        <v>1706</v>
      </c>
      <c r="AC710" t="s">
        <v>146</v>
      </c>
      <c r="AD710" t="s">
        <v>4690</v>
      </c>
      <c r="AE710" t="s">
        <v>107</v>
      </c>
      <c r="AF710" t="s">
        <v>107</v>
      </c>
      <c r="AI710" s="1"/>
      <c r="AJ710" t="s">
        <v>72</v>
      </c>
      <c r="AK710" t="s">
        <v>4691</v>
      </c>
      <c r="AL710">
        <v>40484</v>
      </c>
      <c r="AN710" t="b">
        <v>1</v>
      </c>
      <c r="AQ710" t="s">
        <v>60</v>
      </c>
      <c r="AR710" t="s">
        <v>61</v>
      </c>
      <c r="BB710" s="7" t="s">
        <v>7445</v>
      </c>
      <c r="BC710" s="7" t="s">
        <v>1288</v>
      </c>
      <c r="BE710" s="7">
        <v>99347</v>
      </c>
      <c r="BO710" t="s">
        <v>9791</v>
      </c>
      <c r="BP710">
        <v>16658</v>
      </c>
      <c r="BQ710">
        <v>748</v>
      </c>
      <c r="BR710">
        <v>13236</v>
      </c>
      <c r="BU710" t="s">
        <v>7449</v>
      </c>
      <c r="BV710" t="s">
        <v>4695</v>
      </c>
      <c r="BX710">
        <v>43598.057025462964</v>
      </c>
    </row>
    <row r="711" spans="1:76" x14ac:dyDescent="0.25">
      <c r="A711" t="s">
        <v>9792</v>
      </c>
      <c r="B711" t="s">
        <v>3169</v>
      </c>
      <c r="C711" t="s">
        <v>46</v>
      </c>
      <c r="D711">
        <v>40156</v>
      </c>
      <c r="E711" s="1"/>
      <c r="H711" t="s">
        <v>47</v>
      </c>
      <c r="I711">
        <v>40156</v>
      </c>
      <c r="J711">
        <v>2010</v>
      </c>
      <c r="K711" t="s">
        <v>85</v>
      </c>
      <c r="L711" t="s">
        <v>3170</v>
      </c>
      <c r="N711" t="s">
        <v>3171</v>
      </c>
      <c r="O711" t="s">
        <v>154</v>
      </c>
      <c r="P711" t="s">
        <v>155</v>
      </c>
      <c r="R711">
        <v>98501</v>
      </c>
      <c r="S711" t="s">
        <v>3172</v>
      </c>
      <c r="T711" t="s">
        <v>9793</v>
      </c>
      <c r="V711" t="s">
        <v>54</v>
      </c>
      <c r="W711">
        <v>13</v>
      </c>
      <c r="X711" t="s">
        <v>157</v>
      </c>
      <c r="Y711">
        <v>4821</v>
      </c>
      <c r="Z711" t="s">
        <v>155</v>
      </c>
      <c r="AA711" t="s">
        <v>57</v>
      </c>
      <c r="AC711" t="s">
        <v>146</v>
      </c>
      <c r="AD711" t="s">
        <v>4690</v>
      </c>
      <c r="AE711" t="s">
        <v>107</v>
      </c>
      <c r="AF711" t="s">
        <v>107</v>
      </c>
      <c r="AI711" s="1"/>
      <c r="AJ711" t="s">
        <v>72</v>
      </c>
      <c r="AK711" t="s">
        <v>4691</v>
      </c>
      <c r="AL711">
        <v>40484</v>
      </c>
      <c r="AN711" t="b">
        <v>1</v>
      </c>
      <c r="AQ711" t="s">
        <v>177</v>
      </c>
      <c r="BB711" s="7" t="s">
        <v>3171</v>
      </c>
      <c r="BC711" s="7" t="s">
        <v>154</v>
      </c>
      <c r="BE711" s="7">
        <v>98501</v>
      </c>
      <c r="BG711" s="7">
        <v>19342.53</v>
      </c>
      <c r="BH711" s="7">
        <v>0</v>
      </c>
      <c r="BI711">
        <v>13545.14</v>
      </c>
      <c r="BJ711">
        <v>2000</v>
      </c>
      <c r="BK711">
        <v>0</v>
      </c>
      <c r="BL711">
        <v>0</v>
      </c>
      <c r="BO711" t="s">
        <v>9794</v>
      </c>
      <c r="BP711">
        <v>16700</v>
      </c>
      <c r="BQ711">
        <v>9063</v>
      </c>
      <c r="BR711">
        <v>13233</v>
      </c>
      <c r="BS711">
        <v>12814</v>
      </c>
      <c r="BT711">
        <v>22</v>
      </c>
      <c r="BU711" t="s">
        <v>9795</v>
      </c>
      <c r="BV711" t="s">
        <v>4695</v>
      </c>
      <c r="BX711">
        <v>44149.318969907406</v>
      </c>
    </row>
    <row r="712" spans="1:76" x14ac:dyDescent="0.25">
      <c r="A712" t="s">
        <v>9796</v>
      </c>
      <c r="B712" t="s">
        <v>9797</v>
      </c>
      <c r="C712" t="s">
        <v>46</v>
      </c>
      <c r="D712">
        <v>40310</v>
      </c>
      <c r="E712" s="1"/>
      <c r="H712" t="s">
        <v>47</v>
      </c>
      <c r="I712">
        <v>40310</v>
      </c>
      <c r="J712">
        <v>2010</v>
      </c>
      <c r="K712" t="s">
        <v>85</v>
      </c>
      <c r="L712" t="s">
        <v>9798</v>
      </c>
      <c r="N712" t="s">
        <v>9799</v>
      </c>
      <c r="O712" t="s">
        <v>143</v>
      </c>
      <c r="P712" t="s">
        <v>115</v>
      </c>
      <c r="R712">
        <v>98448</v>
      </c>
      <c r="S712" t="s">
        <v>9800</v>
      </c>
      <c r="T712" t="s">
        <v>9801</v>
      </c>
      <c r="V712" t="s">
        <v>4783</v>
      </c>
      <c r="W712">
        <v>25</v>
      </c>
      <c r="X712" t="s">
        <v>4784</v>
      </c>
      <c r="Y712">
        <v>3879</v>
      </c>
      <c r="Z712" t="s">
        <v>115</v>
      </c>
      <c r="AA712" t="s">
        <v>4785</v>
      </c>
      <c r="AB712">
        <v>407991</v>
      </c>
      <c r="AC712" t="s">
        <v>146</v>
      </c>
      <c r="AD712" t="s">
        <v>4690</v>
      </c>
      <c r="AE712" t="s">
        <v>107</v>
      </c>
      <c r="AF712" t="s">
        <v>107</v>
      </c>
      <c r="AI712" s="1"/>
      <c r="AJ712" t="s">
        <v>72</v>
      </c>
      <c r="AK712" t="s">
        <v>4691</v>
      </c>
      <c r="AL712">
        <v>40484</v>
      </c>
      <c r="AN712" t="b">
        <v>1</v>
      </c>
      <c r="AQ712" t="s">
        <v>177</v>
      </c>
      <c r="BB712" s="7" t="s">
        <v>9799</v>
      </c>
      <c r="BC712" s="7" t="s">
        <v>143</v>
      </c>
      <c r="BE712" s="7">
        <v>98448</v>
      </c>
      <c r="BG712" s="7">
        <v>3942</v>
      </c>
      <c r="BH712" s="7">
        <v>50</v>
      </c>
      <c r="BI712">
        <v>4047.65</v>
      </c>
      <c r="BJ712">
        <v>1297.6199999999999</v>
      </c>
      <c r="BK712">
        <v>0</v>
      </c>
      <c r="BL712">
        <v>0</v>
      </c>
      <c r="BO712" t="s">
        <v>9802</v>
      </c>
      <c r="BP712">
        <v>16937</v>
      </c>
      <c r="BQ712">
        <v>9055</v>
      </c>
      <c r="BR712">
        <v>13217</v>
      </c>
      <c r="BS712">
        <v>12830</v>
      </c>
      <c r="BU712" t="s">
        <v>9803</v>
      </c>
      <c r="BV712" t="s">
        <v>4695</v>
      </c>
      <c r="BX712">
        <v>44149.319490740738</v>
      </c>
    </row>
    <row r="713" spans="1:76" x14ac:dyDescent="0.25">
      <c r="A713" t="s">
        <v>9804</v>
      </c>
      <c r="B713" t="s">
        <v>6570</v>
      </c>
      <c r="C713" t="s">
        <v>46</v>
      </c>
      <c r="D713">
        <v>40226</v>
      </c>
      <c r="E713" s="1"/>
      <c r="H713" t="s">
        <v>47</v>
      </c>
      <c r="I713">
        <v>40226</v>
      </c>
      <c r="J713">
        <v>2010</v>
      </c>
      <c r="K713" t="s">
        <v>85</v>
      </c>
      <c r="L713" t="s">
        <v>7611</v>
      </c>
      <c r="N713" t="s">
        <v>6572</v>
      </c>
      <c r="O713" t="s">
        <v>836</v>
      </c>
      <c r="P713" t="s">
        <v>121</v>
      </c>
      <c r="R713">
        <v>98584</v>
      </c>
      <c r="S713" t="s">
        <v>6573</v>
      </c>
      <c r="T713" t="s">
        <v>6574</v>
      </c>
      <c r="V713" t="s">
        <v>6576</v>
      </c>
      <c r="W713">
        <v>27</v>
      </c>
      <c r="X713" t="s">
        <v>5754</v>
      </c>
      <c r="Y713">
        <v>3699</v>
      </c>
      <c r="Z713" t="s">
        <v>121</v>
      </c>
      <c r="AA713" t="s">
        <v>4785</v>
      </c>
      <c r="AB713">
        <v>33085</v>
      </c>
      <c r="AC713" t="s">
        <v>146</v>
      </c>
      <c r="AD713" t="s">
        <v>4690</v>
      </c>
      <c r="AE713" t="s">
        <v>107</v>
      </c>
      <c r="AF713" t="s">
        <v>107</v>
      </c>
      <c r="AI713" s="1"/>
      <c r="AJ713" t="s">
        <v>72</v>
      </c>
      <c r="AK713" t="s">
        <v>4691</v>
      </c>
      <c r="AL713">
        <v>40484</v>
      </c>
      <c r="AN713" t="b">
        <v>1</v>
      </c>
      <c r="AQ713" t="s">
        <v>60</v>
      </c>
      <c r="AR713" t="s">
        <v>61</v>
      </c>
      <c r="BB713" s="7" t="s">
        <v>6572</v>
      </c>
      <c r="BC713" s="7" t="s">
        <v>836</v>
      </c>
      <c r="BE713" s="7">
        <v>98584</v>
      </c>
      <c r="BG713" s="7">
        <v>3927.17</v>
      </c>
      <c r="BH713" s="7">
        <v>4373.3900000000003</v>
      </c>
      <c r="BI713">
        <v>1916.36</v>
      </c>
      <c r="BJ713">
        <v>0</v>
      </c>
      <c r="BK713">
        <v>0</v>
      </c>
      <c r="BL713">
        <v>0</v>
      </c>
      <c r="BO713" t="s">
        <v>9805</v>
      </c>
      <c r="BP713">
        <v>16959</v>
      </c>
      <c r="BQ713">
        <v>649</v>
      </c>
      <c r="BR713">
        <v>13216</v>
      </c>
      <c r="BS713">
        <v>12834</v>
      </c>
      <c r="BU713" t="s">
        <v>7613</v>
      </c>
      <c r="BV713" t="s">
        <v>4695</v>
      </c>
      <c r="BX713">
        <v>44149.319571759261</v>
      </c>
    </row>
    <row r="714" spans="1:76" x14ac:dyDescent="0.25">
      <c r="A714" t="s">
        <v>9806</v>
      </c>
      <c r="B714" t="s">
        <v>790</v>
      </c>
      <c r="C714" t="s">
        <v>46</v>
      </c>
      <c r="D714">
        <v>40163</v>
      </c>
      <c r="E714" s="1"/>
      <c r="H714" t="s">
        <v>47</v>
      </c>
      <c r="I714">
        <v>40163</v>
      </c>
      <c r="J714">
        <v>2010</v>
      </c>
      <c r="K714" t="s">
        <v>85</v>
      </c>
      <c r="L714" t="s">
        <v>9807</v>
      </c>
      <c r="N714" t="s">
        <v>791</v>
      </c>
      <c r="O714" t="s">
        <v>101</v>
      </c>
      <c r="P714" t="s">
        <v>68</v>
      </c>
      <c r="R714">
        <v>98178</v>
      </c>
      <c r="S714" t="s">
        <v>792</v>
      </c>
      <c r="T714" t="s">
        <v>9808</v>
      </c>
      <c r="V714" t="s">
        <v>54</v>
      </c>
      <c r="W714">
        <v>13</v>
      </c>
      <c r="X714" t="s">
        <v>486</v>
      </c>
      <c r="Y714">
        <v>4852</v>
      </c>
      <c r="Z714" t="s">
        <v>68</v>
      </c>
      <c r="AA714" t="s">
        <v>57</v>
      </c>
      <c r="AC714" t="s">
        <v>146</v>
      </c>
      <c r="AD714" t="s">
        <v>4690</v>
      </c>
      <c r="AE714" t="s">
        <v>107</v>
      </c>
      <c r="AF714" t="s">
        <v>107</v>
      </c>
      <c r="AI714" s="1"/>
      <c r="AJ714" t="s">
        <v>72</v>
      </c>
      <c r="AK714" t="s">
        <v>4691</v>
      </c>
      <c r="AL714">
        <v>40484</v>
      </c>
      <c r="AN714" t="b">
        <v>1</v>
      </c>
      <c r="AQ714" t="s">
        <v>195</v>
      </c>
      <c r="AR714" t="s">
        <v>150</v>
      </c>
      <c r="AS714" t="s">
        <v>62</v>
      </c>
      <c r="BB714" s="7" t="s">
        <v>791</v>
      </c>
      <c r="BC714" s="7" t="s">
        <v>101</v>
      </c>
      <c r="BE714" s="7">
        <v>98178</v>
      </c>
      <c r="BG714" s="7">
        <v>60582.46</v>
      </c>
      <c r="BH714" s="7">
        <v>2061.14</v>
      </c>
      <c r="BI714">
        <v>58904.59</v>
      </c>
      <c r="BJ714">
        <v>0</v>
      </c>
      <c r="BK714">
        <v>0</v>
      </c>
      <c r="BL714">
        <v>0</v>
      </c>
      <c r="BO714" t="s">
        <v>9809</v>
      </c>
      <c r="BP714">
        <v>17207</v>
      </c>
      <c r="BQ714">
        <v>476</v>
      </c>
      <c r="BR714">
        <v>13202</v>
      </c>
      <c r="BS714">
        <v>12843</v>
      </c>
      <c r="BT714">
        <v>37</v>
      </c>
      <c r="BU714" t="s">
        <v>9810</v>
      </c>
      <c r="BV714" t="s">
        <v>4695</v>
      </c>
      <c r="BX714">
        <v>44149.319872685184</v>
      </c>
    </row>
    <row r="715" spans="1:76" x14ac:dyDescent="0.25">
      <c r="A715" t="s">
        <v>9811</v>
      </c>
      <c r="B715" t="s">
        <v>2425</v>
      </c>
      <c r="C715" t="s">
        <v>46</v>
      </c>
      <c r="D715">
        <v>40232</v>
      </c>
      <c r="E715" s="1"/>
      <c r="H715" t="s">
        <v>47</v>
      </c>
      <c r="I715">
        <v>40232</v>
      </c>
      <c r="J715">
        <v>2010</v>
      </c>
      <c r="K715" t="s">
        <v>85</v>
      </c>
      <c r="L715" t="s">
        <v>2426</v>
      </c>
      <c r="N715" t="s">
        <v>2427</v>
      </c>
      <c r="O715" t="s">
        <v>101</v>
      </c>
      <c r="P715" t="s">
        <v>68</v>
      </c>
      <c r="R715">
        <v>98116</v>
      </c>
      <c r="S715" t="s">
        <v>2428</v>
      </c>
      <c r="T715" t="s">
        <v>9812</v>
      </c>
      <c r="V715" t="s">
        <v>54</v>
      </c>
      <c r="W715">
        <v>13</v>
      </c>
      <c r="X715" t="s">
        <v>646</v>
      </c>
      <c r="Y715">
        <v>4845</v>
      </c>
      <c r="Z715" t="s">
        <v>68</v>
      </c>
      <c r="AA715" t="s">
        <v>57</v>
      </c>
      <c r="AC715" t="s">
        <v>146</v>
      </c>
      <c r="AD715" t="s">
        <v>4690</v>
      </c>
      <c r="AE715" t="s">
        <v>107</v>
      </c>
      <c r="AF715" t="s">
        <v>107</v>
      </c>
      <c r="AI715" s="1"/>
      <c r="AJ715" t="s">
        <v>72</v>
      </c>
      <c r="AK715" t="s">
        <v>4691</v>
      </c>
      <c r="AL715">
        <v>40484</v>
      </c>
      <c r="AN715" t="b">
        <v>1</v>
      </c>
      <c r="AQ715" t="s">
        <v>177</v>
      </c>
      <c r="BB715" s="7" t="s">
        <v>2427</v>
      </c>
      <c r="BC715" s="7" t="s">
        <v>101</v>
      </c>
      <c r="BE715" s="7">
        <v>98116</v>
      </c>
      <c r="BG715" s="7">
        <v>13840</v>
      </c>
      <c r="BH715" s="7">
        <v>0</v>
      </c>
      <c r="BI715">
        <v>13840</v>
      </c>
      <c r="BJ715">
        <v>0</v>
      </c>
      <c r="BK715">
        <v>0</v>
      </c>
      <c r="BL715">
        <v>0</v>
      </c>
      <c r="BO715" t="s">
        <v>9813</v>
      </c>
      <c r="BP715">
        <v>17363</v>
      </c>
      <c r="BQ715">
        <v>9048</v>
      </c>
      <c r="BR715">
        <v>13199</v>
      </c>
      <c r="BS715">
        <v>12853</v>
      </c>
      <c r="BT715">
        <v>34</v>
      </c>
      <c r="BU715" t="s">
        <v>5938</v>
      </c>
      <c r="BV715" t="s">
        <v>4695</v>
      </c>
      <c r="BX715">
        <v>44149.320219907408</v>
      </c>
    </row>
    <row r="716" spans="1:76" x14ac:dyDescent="0.25">
      <c r="A716" t="s">
        <v>9814</v>
      </c>
      <c r="B716" t="s">
        <v>9815</v>
      </c>
      <c r="C716" t="s">
        <v>46</v>
      </c>
      <c r="D716">
        <v>40322</v>
      </c>
      <c r="E716" s="1"/>
      <c r="I716">
        <v>40322</v>
      </c>
      <c r="J716">
        <v>2010</v>
      </c>
      <c r="K716" t="s">
        <v>85</v>
      </c>
      <c r="L716" t="s">
        <v>9816</v>
      </c>
      <c r="N716" t="s">
        <v>9817</v>
      </c>
      <c r="O716" t="s">
        <v>959</v>
      </c>
      <c r="P716" t="s">
        <v>394</v>
      </c>
      <c r="R716">
        <v>98233</v>
      </c>
      <c r="V716" t="s">
        <v>5424</v>
      </c>
      <c r="W716">
        <v>22</v>
      </c>
      <c r="X716" t="s">
        <v>5461</v>
      </c>
      <c r="Y716">
        <v>4064</v>
      </c>
      <c r="Z716" t="s">
        <v>394</v>
      </c>
      <c r="AA716" t="s">
        <v>4785</v>
      </c>
      <c r="AB716">
        <v>65132</v>
      </c>
      <c r="AC716" t="s">
        <v>146</v>
      </c>
      <c r="AD716" t="s">
        <v>4690</v>
      </c>
      <c r="AE716" t="s">
        <v>107</v>
      </c>
      <c r="AF716" t="s">
        <v>107</v>
      </c>
      <c r="AI716" s="1"/>
      <c r="AJ716" t="s">
        <v>72</v>
      </c>
      <c r="AK716" t="s">
        <v>4691</v>
      </c>
      <c r="AL716">
        <v>40484</v>
      </c>
      <c r="AN716" t="b">
        <v>1</v>
      </c>
      <c r="AQ716" t="s">
        <v>195</v>
      </c>
      <c r="AR716" t="s">
        <v>150</v>
      </c>
      <c r="BB716" s="7" t="s">
        <v>9817</v>
      </c>
      <c r="BC716" s="7" t="s">
        <v>959</v>
      </c>
      <c r="BE716" s="7">
        <v>98233</v>
      </c>
      <c r="BO716" t="s">
        <v>9818</v>
      </c>
      <c r="BP716">
        <v>17411</v>
      </c>
      <c r="BQ716">
        <v>9047</v>
      </c>
      <c r="BR716">
        <v>13196</v>
      </c>
      <c r="BU716" t="s">
        <v>9819</v>
      </c>
      <c r="BV716" t="s">
        <v>4695</v>
      </c>
      <c r="BX716">
        <v>43598.056770833333</v>
      </c>
    </row>
    <row r="717" spans="1:76" x14ac:dyDescent="0.25">
      <c r="A717" t="s">
        <v>9820</v>
      </c>
      <c r="B717" t="s">
        <v>1788</v>
      </c>
      <c r="C717" t="s">
        <v>46</v>
      </c>
      <c r="D717">
        <v>39848</v>
      </c>
      <c r="E717" s="1"/>
      <c r="H717" t="s">
        <v>47</v>
      </c>
      <c r="I717">
        <v>39848</v>
      </c>
      <c r="J717">
        <v>2010</v>
      </c>
      <c r="K717" t="s">
        <v>85</v>
      </c>
      <c r="L717" t="s">
        <v>7207</v>
      </c>
      <c r="N717" t="s">
        <v>1954</v>
      </c>
      <c r="O717" t="s">
        <v>411</v>
      </c>
      <c r="P717" t="s">
        <v>115</v>
      </c>
      <c r="R717">
        <v>98335</v>
      </c>
      <c r="S717" t="s">
        <v>2533</v>
      </c>
      <c r="T717" t="s">
        <v>7208</v>
      </c>
      <c r="V717" t="s">
        <v>54</v>
      </c>
      <c r="W717">
        <v>13</v>
      </c>
      <c r="X717" t="s">
        <v>114</v>
      </c>
      <c r="Y717">
        <v>4829</v>
      </c>
      <c r="Z717" t="s">
        <v>115</v>
      </c>
      <c r="AA717" t="s">
        <v>57</v>
      </c>
      <c r="AC717" t="s">
        <v>146</v>
      </c>
      <c r="AD717" t="s">
        <v>4690</v>
      </c>
      <c r="AE717" t="s">
        <v>107</v>
      </c>
      <c r="AF717" t="s">
        <v>107</v>
      </c>
      <c r="AI717" s="1"/>
      <c r="AJ717" t="s">
        <v>72</v>
      </c>
      <c r="AK717" t="s">
        <v>4691</v>
      </c>
      <c r="AL717">
        <v>40484</v>
      </c>
      <c r="AN717" t="b">
        <v>1</v>
      </c>
      <c r="AQ717" t="s">
        <v>60</v>
      </c>
      <c r="AR717" t="s">
        <v>61</v>
      </c>
      <c r="AS717" t="s">
        <v>62</v>
      </c>
      <c r="BB717" s="7" t="s">
        <v>1954</v>
      </c>
      <c r="BC717" s="7" t="s">
        <v>411</v>
      </c>
      <c r="BE717" s="7">
        <v>98335</v>
      </c>
      <c r="BG717" s="7">
        <v>182945.12</v>
      </c>
      <c r="BH717" s="7">
        <v>4465.32</v>
      </c>
      <c r="BI717">
        <v>188039.56</v>
      </c>
      <c r="BJ717">
        <v>2000</v>
      </c>
      <c r="BK717">
        <v>0</v>
      </c>
      <c r="BL717">
        <v>1718.03</v>
      </c>
      <c r="BM717">
        <v>10000</v>
      </c>
      <c r="BN717">
        <v>0</v>
      </c>
      <c r="BO717" t="s">
        <v>9821</v>
      </c>
      <c r="BP717">
        <v>17421</v>
      </c>
      <c r="BQ717">
        <v>26078</v>
      </c>
      <c r="BR717">
        <v>13195</v>
      </c>
      <c r="BS717">
        <v>12859</v>
      </c>
      <c r="BT717">
        <v>26</v>
      </c>
      <c r="BU717" t="s">
        <v>5009</v>
      </c>
      <c r="BV717" t="s">
        <v>4695</v>
      </c>
      <c r="BX717">
        <v>44149.320486111108</v>
      </c>
    </row>
    <row r="718" spans="1:76" x14ac:dyDescent="0.25">
      <c r="A718" t="s">
        <v>9822</v>
      </c>
      <c r="B718" t="s">
        <v>2386</v>
      </c>
      <c r="C718" t="s">
        <v>46</v>
      </c>
      <c r="D718">
        <v>40193</v>
      </c>
      <c r="E718" s="1"/>
      <c r="H718" t="s">
        <v>47</v>
      </c>
      <c r="I718">
        <v>40193</v>
      </c>
      <c r="J718">
        <v>2010</v>
      </c>
      <c r="K718" t="s">
        <v>85</v>
      </c>
      <c r="L718" t="s">
        <v>2387</v>
      </c>
      <c r="N718" t="s">
        <v>2388</v>
      </c>
      <c r="O718" t="s">
        <v>411</v>
      </c>
      <c r="P718" t="s">
        <v>115</v>
      </c>
      <c r="R718">
        <v>983359979</v>
      </c>
      <c r="S718" t="s">
        <v>2389</v>
      </c>
      <c r="T718" t="s">
        <v>9823</v>
      </c>
      <c r="V718" t="s">
        <v>54</v>
      </c>
      <c r="W718">
        <v>13</v>
      </c>
      <c r="X718" t="s">
        <v>114</v>
      </c>
      <c r="Y718">
        <v>4829</v>
      </c>
      <c r="Z718" t="s">
        <v>115</v>
      </c>
      <c r="AA718" t="s">
        <v>57</v>
      </c>
      <c r="AC718" t="s">
        <v>146</v>
      </c>
      <c r="AD718" t="s">
        <v>4690</v>
      </c>
      <c r="AE718" t="s">
        <v>107</v>
      </c>
      <c r="AF718" t="s">
        <v>107</v>
      </c>
      <c r="AI718" s="1"/>
      <c r="AJ718" t="s">
        <v>72</v>
      </c>
      <c r="AK718" t="s">
        <v>4691</v>
      </c>
      <c r="AL718">
        <v>40484</v>
      </c>
      <c r="AN718" t="b">
        <v>1</v>
      </c>
      <c r="AQ718" t="s">
        <v>60</v>
      </c>
      <c r="AR718" t="s">
        <v>99</v>
      </c>
      <c r="AS718" t="s">
        <v>4734</v>
      </c>
      <c r="BB718" s="7" t="s">
        <v>2388</v>
      </c>
      <c r="BC718" s="7" t="s">
        <v>411</v>
      </c>
      <c r="BE718" s="7">
        <v>983359979</v>
      </c>
      <c r="BG718" s="7">
        <v>86138.74</v>
      </c>
      <c r="BH718" s="7">
        <v>0</v>
      </c>
      <c r="BI718">
        <v>86138.74</v>
      </c>
      <c r="BJ718">
        <v>0</v>
      </c>
      <c r="BK718">
        <v>0</v>
      </c>
      <c r="BL718">
        <v>0</v>
      </c>
      <c r="BO718" t="s">
        <v>9824</v>
      </c>
      <c r="BP718">
        <v>17499</v>
      </c>
      <c r="BQ718">
        <v>9045</v>
      </c>
      <c r="BR718">
        <v>13191</v>
      </c>
      <c r="BS718">
        <v>12856</v>
      </c>
      <c r="BT718">
        <v>26</v>
      </c>
      <c r="BU718" t="s">
        <v>5009</v>
      </c>
      <c r="BV718" t="s">
        <v>4695</v>
      </c>
      <c r="BX718">
        <v>44149.320324074077</v>
      </c>
    </row>
    <row r="719" spans="1:76" x14ac:dyDescent="0.25">
      <c r="A719" t="s">
        <v>9825</v>
      </c>
      <c r="B719" t="s">
        <v>330</v>
      </c>
      <c r="C719" t="s">
        <v>46</v>
      </c>
      <c r="D719">
        <v>39908</v>
      </c>
      <c r="E719" s="1"/>
      <c r="H719" t="s">
        <v>47</v>
      </c>
      <c r="I719">
        <v>39908</v>
      </c>
      <c r="J719">
        <v>2010</v>
      </c>
      <c r="K719" t="s">
        <v>85</v>
      </c>
      <c r="L719" t="s">
        <v>7451</v>
      </c>
      <c r="N719" t="s">
        <v>331</v>
      </c>
      <c r="O719" t="s">
        <v>332</v>
      </c>
      <c r="P719" t="s">
        <v>199</v>
      </c>
      <c r="R719">
        <v>982062395</v>
      </c>
      <c r="S719" t="s">
        <v>333</v>
      </c>
      <c r="T719" t="s">
        <v>333</v>
      </c>
      <c r="V719" t="s">
        <v>54</v>
      </c>
      <c r="W719">
        <v>13</v>
      </c>
      <c r="X719" t="s">
        <v>334</v>
      </c>
      <c r="Y719">
        <v>4854</v>
      </c>
      <c r="Z719" t="s">
        <v>199</v>
      </c>
      <c r="AA719" t="s">
        <v>57</v>
      </c>
      <c r="AC719" t="s">
        <v>146</v>
      </c>
      <c r="AD719" t="s">
        <v>4690</v>
      </c>
      <c r="AE719" t="s">
        <v>107</v>
      </c>
      <c r="AF719" t="s">
        <v>107</v>
      </c>
      <c r="AI719" s="1"/>
      <c r="AJ719" t="s">
        <v>72</v>
      </c>
      <c r="AK719" t="s">
        <v>4691</v>
      </c>
      <c r="AL719">
        <v>40484</v>
      </c>
      <c r="AN719" t="b">
        <v>1</v>
      </c>
      <c r="AQ719" t="s">
        <v>60</v>
      </c>
      <c r="AR719" t="s">
        <v>61</v>
      </c>
      <c r="AS719" t="s">
        <v>4734</v>
      </c>
      <c r="BB719" s="7" t="s">
        <v>331</v>
      </c>
      <c r="BC719" s="7" t="s">
        <v>332</v>
      </c>
      <c r="BE719" s="7">
        <v>982062395</v>
      </c>
      <c r="BG719" s="7">
        <v>35746.160000000003</v>
      </c>
      <c r="BH719" s="7">
        <v>20148.900000000001</v>
      </c>
      <c r="BI719">
        <v>42528.08</v>
      </c>
      <c r="BJ719">
        <v>0</v>
      </c>
      <c r="BK719">
        <v>0</v>
      </c>
      <c r="BL719">
        <v>0</v>
      </c>
      <c r="BO719" t="s">
        <v>9826</v>
      </c>
      <c r="BP719">
        <v>17601</v>
      </c>
      <c r="BQ719">
        <v>202</v>
      </c>
      <c r="BR719">
        <v>13185</v>
      </c>
      <c r="BS719">
        <v>12866</v>
      </c>
      <c r="BT719">
        <v>38</v>
      </c>
      <c r="BU719" t="s">
        <v>5914</v>
      </c>
      <c r="BV719" t="s">
        <v>4695</v>
      </c>
      <c r="BX719">
        <v>44149.321076388886</v>
      </c>
    </row>
    <row r="720" spans="1:76" x14ac:dyDescent="0.25">
      <c r="A720" t="s">
        <v>9827</v>
      </c>
      <c r="B720" t="s">
        <v>9828</v>
      </c>
      <c r="C720" t="s">
        <v>46</v>
      </c>
      <c r="D720">
        <v>40345</v>
      </c>
      <c r="E720" s="1"/>
      <c r="H720" t="s">
        <v>47</v>
      </c>
      <c r="I720">
        <v>40345</v>
      </c>
      <c r="J720">
        <v>2010</v>
      </c>
      <c r="K720" t="s">
        <v>85</v>
      </c>
      <c r="L720" t="s">
        <v>9829</v>
      </c>
      <c r="N720" t="s">
        <v>9830</v>
      </c>
      <c r="O720" t="s">
        <v>9213</v>
      </c>
      <c r="P720" t="s">
        <v>737</v>
      </c>
      <c r="R720">
        <v>985411456</v>
      </c>
      <c r="S720" t="s">
        <v>9831</v>
      </c>
      <c r="T720" t="s">
        <v>9832</v>
      </c>
      <c r="V720" t="s">
        <v>5424</v>
      </c>
      <c r="W720">
        <v>22</v>
      </c>
      <c r="X720" t="s">
        <v>6884</v>
      </c>
      <c r="Y720">
        <v>3369</v>
      </c>
      <c r="Z720" t="s">
        <v>737</v>
      </c>
      <c r="AA720" t="s">
        <v>4785</v>
      </c>
      <c r="AB720">
        <v>36341</v>
      </c>
      <c r="AC720" t="s">
        <v>146</v>
      </c>
      <c r="AD720" t="s">
        <v>4690</v>
      </c>
      <c r="AE720" t="s">
        <v>107</v>
      </c>
      <c r="AF720" t="s">
        <v>107</v>
      </c>
      <c r="AI720" s="1"/>
      <c r="AJ720" t="s">
        <v>72</v>
      </c>
      <c r="AK720" t="s">
        <v>4691</v>
      </c>
      <c r="AL720">
        <v>40484</v>
      </c>
      <c r="AN720" t="b">
        <v>1</v>
      </c>
      <c r="AQ720" t="s">
        <v>60</v>
      </c>
      <c r="AR720" t="s">
        <v>99</v>
      </c>
      <c r="BB720" s="7" t="s">
        <v>9830</v>
      </c>
      <c r="BC720" s="7" t="s">
        <v>9213</v>
      </c>
      <c r="BE720" s="7">
        <v>985411456</v>
      </c>
      <c r="BG720" s="7">
        <v>17931.32</v>
      </c>
      <c r="BH720" s="7">
        <v>0</v>
      </c>
      <c r="BI720">
        <v>17031.71</v>
      </c>
      <c r="BJ720">
        <v>1109.3599999999999</v>
      </c>
      <c r="BK720">
        <v>0</v>
      </c>
      <c r="BL720">
        <v>0</v>
      </c>
      <c r="BO720" t="s">
        <v>9833</v>
      </c>
      <c r="BP720">
        <v>17710</v>
      </c>
      <c r="BQ720">
        <v>9040</v>
      </c>
      <c r="BR720">
        <v>13183</v>
      </c>
      <c r="BS720">
        <v>12878</v>
      </c>
      <c r="BU720" t="s">
        <v>9834</v>
      </c>
      <c r="BV720" t="s">
        <v>4695</v>
      </c>
      <c r="BX720">
        <v>44149.321631944447</v>
      </c>
    </row>
    <row r="721" spans="1:76" x14ac:dyDescent="0.25">
      <c r="A721" t="s">
        <v>9835</v>
      </c>
      <c r="B721" t="s">
        <v>118</v>
      </c>
      <c r="C721" t="s">
        <v>46</v>
      </c>
      <c r="D721">
        <v>39265</v>
      </c>
      <c r="E721" s="1"/>
      <c r="H721" t="s">
        <v>47</v>
      </c>
      <c r="I721">
        <v>39265</v>
      </c>
      <c r="J721">
        <v>2010</v>
      </c>
      <c r="K721" t="s">
        <v>85</v>
      </c>
      <c r="L721" t="s">
        <v>7213</v>
      </c>
      <c r="N721" t="s">
        <v>119</v>
      </c>
      <c r="O721" t="s">
        <v>120</v>
      </c>
      <c r="P721" t="s">
        <v>121</v>
      </c>
      <c r="R721">
        <v>98548</v>
      </c>
      <c r="V721" t="s">
        <v>90</v>
      </c>
      <c r="W721">
        <v>12</v>
      </c>
      <c r="X721" t="s">
        <v>122</v>
      </c>
      <c r="Y721">
        <v>4764</v>
      </c>
      <c r="Z721" t="s">
        <v>121</v>
      </c>
      <c r="AA721" t="s">
        <v>57</v>
      </c>
      <c r="AC721" t="s">
        <v>146</v>
      </c>
      <c r="AD721" t="s">
        <v>4690</v>
      </c>
      <c r="AE721" t="s">
        <v>107</v>
      </c>
      <c r="AF721" t="s">
        <v>107</v>
      </c>
      <c r="AI721" s="1"/>
      <c r="AJ721" t="s">
        <v>72</v>
      </c>
      <c r="AK721" t="s">
        <v>4691</v>
      </c>
      <c r="AL721">
        <v>40484</v>
      </c>
      <c r="AN721" t="b">
        <v>1</v>
      </c>
      <c r="AQ721" t="s">
        <v>60</v>
      </c>
      <c r="AR721" t="s">
        <v>61</v>
      </c>
      <c r="AS721" t="s">
        <v>62</v>
      </c>
      <c r="BB721" s="7" t="s">
        <v>119</v>
      </c>
      <c r="BC721" s="7" t="s">
        <v>120</v>
      </c>
      <c r="BE721" s="7">
        <v>98548</v>
      </c>
      <c r="BG721" s="7">
        <v>123390.17</v>
      </c>
      <c r="BH721" s="7">
        <v>1000</v>
      </c>
      <c r="BI721">
        <v>113816.92</v>
      </c>
      <c r="BJ721">
        <v>0</v>
      </c>
      <c r="BK721">
        <v>0</v>
      </c>
      <c r="BL721">
        <v>0</v>
      </c>
      <c r="BO721" t="s">
        <v>9836</v>
      </c>
      <c r="BP721">
        <v>17757</v>
      </c>
      <c r="BQ721">
        <v>647</v>
      </c>
      <c r="BR721">
        <v>13180</v>
      </c>
      <c r="BS721">
        <v>12877</v>
      </c>
      <c r="BT721">
        <v>35</v>
      </c>
      <c r="BU721" t="s">
        <v>7891</v>
      </c>
      <c r="BV721" t="s">
        <v>4695</v>
      </c>
      <c r="BX721">
        <v>44149.321574074071</v>
      </c>
    </row>
    <row r="722" spans="1:76" x14ac:dyDescent="0.25">
      <c r="A722" t="s">
        <v>9837</v>
      </c>
      <c r="B722" t="s">
        <v>4015</v>
      </c>
      <c r="C722" t="s">
        <v>46</v>
      </c>
      <c r="D722">
        <v>39419</v>
      </c>
      <c r="E722" s="1"/>
      <c r="H722" t="s">
        <v>47</v>
      </c>
      <c r="I722">
        <v>39419</v>
      </c>
      <c r="J722">
        <v>2010</v>
      </c>
      <c r="K722" t="s">
        <v>85</v>
      </c>
      <c r="L722" t="s">
        <v>4016</v>
      </c>
      <c r="N722" t="s">
        <v>4017</v>
      </c>
      <c r="O722" t="s">
        <v>825</v>
      </c>
      <c r="P722" t="s">
        <v>199</v>
      </c>
      <c r="R722" t="s">
        <v>9838</v>
      </c>
      <c r="V722" t="s">
        <v>90</v>
      </c>
      <c r="W722">
        <v>12</v>
      </c>
      <c r="X722" t="s">
        <v>1125</v>
      </c>
      <c r="Y722">
        <v>4750</v>
      </c>
      <c r="Z722" t="s">
        <v>199</v>
      </c>
      <c r="AA722" t="s">
        <v>57</v>
      </c>
      <c r="AC722" t="s">
        <v>146</v>
      </c>
      <c r="AD722" t="s">
        <v>4690</v>
      </c>
      <c r="AE722" t="s">
        <v>107</v>
      </c>
      <c r="AF722" t="s">
        <v>107</v>
      </c>
      <c r="AI722" s="1"/>
      <c r="AJ722" t="s">
        <v>72</v>
      </c>
      <c r="AK722" t="s">
        <v>4691</v>
      </c>
      <c r="AL722">
        <v>40484</v>
      </c>
      <c r="AN722" t="b">
        <v>1</v>
      </c>
      <c r="AQ722" t="s">
        <v>60</v>
      </c>
      <c r="AR722" t="s">
        <v>61</v>
      </c>
      <c r="AS722" t="s">
        <v>62</v>
      </c>
      <c r="BB722" s="7" t="s">
        <v>4017</v>
      </c>
      <c r="BC722" s="7" t="s">
        <v>825</v>
      </c>
      <c r="BE722" s="7" t="s">
        <v>9838</v>
      </c>
      <c r="BG722" s="7">
        <v>197708.44</v>
      </c>
      <c r="BH722" s="7">
        <v>106225.53</v>
      </c>
      <c r="BI722">
        <v>222309.25</v>
      </c>
      <c r="BJ722">
        <v>0</v>
      </c>
      <c r="BK722">
        <v>0</v>
      </c>
      <c r="BL722">
        <v>0</v>
      </c>
      <c r="BO722" t="s">
        <v>9839</v>
      </c>
      <c r="BP722">
        <v>17853</v>
      </c>
      <c r="BQ722">
        <v>9036</v>
      </c>
      <c r="BR722">
        <v>13173</v>
      </c>
      <c r="BS722">
        <v>12879</v>
      </c>
      <c r="BT722">
        <v>21</v>
      </c>
      <c r="BU722" t="s">
        <v>9840</v>
      </c>
      <c r="BV722" t="s">
        <v>4695</v>
      </c>
      <c r="BX722">
        <v>44149.321666666663</v>
      </c>
    </row>
    <row r="723" spans="1:76" x14ac:dyDescent="0.25">
      <c r="A723" t="s">
        <v>9841</v>
      </c>
      <c r="B723" t="s">
        <v>2092</v>
      </c>
      <c r="C723" t="s">
        <v>46</v>
      </c>
      <c r="D723">
        <v>40372</v>
      </c>
      <c r="E723" s="1"/>
      <c r="H723" t="s">
        <v>47</v>
      </c>
      <c r="I723">
        <v>40372</v>
      </c>
      <c r="J723">
        <v>2010</v>
      </c>
      <c r="K723" t="s">
        <v>85</v>
      </c>
      <c r="L723" t="s">
        <v>2093</v>
      </c>
      <c r="N723" t="s">
        <v>2094</v>
      </c>
      <c r="O723" t="s">
        <v>2095</v>
      </c>
      <c r="P723" t="s">
        <v>241</v>
      </c>
      <c r="R723">
        <v>98951</v>
      </c>
      <c r="S723" t="s">
        <v>2096</v>
      </c>
      <c r="T723" t="s">
        <v>9842</v>
      </c>
      <c r="V723" t="s">
        <v>54</v>
      </c>
      <c r="W723">
        <v>13</v>
      </c>
      <c r="X723" t="s">
        <v>426</v>
      </c>
      <c r="Y723">
        <v>4807</v>
      </c>
      <c r="Z723" t="s">
        <v>241</v>
      </c>
      <c r="AA723" t="s">
        <v>57</v>
      </c>
      <c r="AC723" t="s">
        <v>146</v>
      </c>
      <c r="AD723" t="s">
        <v>4690</v>
      </c>
      <c r="AE723" t="s">
        <v>107</v>
      </c>
      <c r="AF723" t="s">
        <v>107</v>
      </c>
      <c r="AI723" s="1"/>
      <c r="AJ723" t="s">
        <v>72</v>
      </c>
      <c r="AK723" t="s">
        <v>4691</v>
      </c>
      <c r="AL723">
        <v>40484</v>
      </c>
      <c r="AN723" t="b">
        <v>1</v>
      </c>
      <c r="AQ723" t="s">
        <v>60</v>
      </c>
      <c r="AR723" t="s">
        <v>99</v>
      </c>
      <c r="AS723" t="s">
        <v>4734</v>
      </c>
      <c r="BB723" s="7" t="s">
        <v>2094</v>
      </c>
      <c r="BC723" s="7" t="s">
        <v>2095</v>
      </c>
      <c r="BE723" s="7">
        <v>98951</v>
      </c>
      <c r="BG723" s="7">
        <v>12138.44</v>
      </c>
      <c r="BH723" s="7">
        <v>0</v>
      </c>
      <c r="BI723">
        <v>10957.99</v>
      </c>
      <c r="BJ723">
        <v>0</v>
      </c>
      <c r="BK723">
        <v>0</v>
      </c>
      <c r="BL723">
        <v>1700</v>
      </c>
      <c r="BO723" t="s">
        <v>9843</v>
      </c>
      <c r="BP723">
        <v>17888</v>
      </c>
      <c r="BQ723">
        <v>8213</v>
      </c>
      <c r="BR723">
        <v>13172</v>
      </c>
      <c r="BS723">
        <v>12885</v>
      </c>
      <c r="BT723">
        <v>15</v>
      </c>
      <c r="BU723" t="s">
        <v>9844</v>
      </c>
      <c r="BV723" t="s">
        <v>4695</v>
      </c>
      <c r="BX723">
        <v>44149.321840277778</v>
      </c>
    </row>
    <row r="724" spans="1:76" x14ac:dyDescent="0.25">
      <c r="A724" t="s">
        <v>9845</v>
      </c>
      <c r="B724" t="s">
        <v>6992</v>
      </c>
      <c r="C724" t="s">
        <v>46</v>
      </c>
      <c r="D724">
        <v>40282</v>
      </c>
      <c r="E724" s="1"/>
      <c r="H724" t="s">
        <v>289</v>
      </c>
      <c r="I724">
        <v>40282</v>
      </c>
      <c r="J724">
        <v>2010</v>
      </c>
      <c r="K724" t="s">
        <v>85</v>
      </c>
      <c r="L724" t="s">
        <v>6993</v>
      </c>
      <c r="N724" t="s">
        <v>6994</v>
      </c>
      <c r="O724" t="s">
        <v>56</v>
      </c>
      <c r="P724" t="s">
        <v>56</v>
      </c>
      <c r="R724">
        <v>988400986</v>
      </c>
      <c r="S724" t="s">
        <v>9846</v>
      </c>
      <c r="T724" t="s">
        <v>9847</v>
      </c>
      <c r="V724" t="s">
        <v>5331</v>
      </c>
      <c r="W724">
        <v>26</v>
      </c>
      <c r="X724" t="s">
        <v>5554</v>
      </c>
      <c r="Y724">
        <v>3801</v>
      </c>
      <c r="Z724" t="s">
        <v>56</v>
      </c>
      <c r="AA724" t="s">
        <v>4785</v>
      </c>
      <c r="AB724">
        <v>20335</v>
      </c>
      <c r="AC724" t="s">
        <v>146</v>
      </c>
      <c r="AD724" t="s">
        <v>4690</v>
      </c>
      <c r="AE724" t="s">
        <v>107</v>
      </c>
      <c r="AF724" t="s">
        <v>107</v>
      </c>
      <c r="AI724" s="1"/>
      <c r="AJ724" t="s">
        <v>72</v>
      </c>
      <c r="AK724" t="s">
        <v>4691</v>
      </c>
      <c r="AL724">
        <v>40484</v>
      </c>
      <c r="AN724" t="b">
        <v>1</v>
      </c>
      <c r="AQ724" t="s">
        <v>195</v>
      </c>
      <c r="AR724" t="s">
        <v>150</v>
      </c>
      <c r="BB724" s="7" t="s">
        <v>6994</v>
      </c>
      <c r="BC724" s="7" t="s">
        <v>56</v>
      </c>
      <c r="BE724" s="7">
        <v>988400986</v>
      </c>
      <c r="BG724" s="7">
        <v>0</v>
      </c>
      <c r="BH724" s="7">
        <v>0</v>
      </c>
      <c r="BI724">
        <v>0</v>
      </c>
      <c r="BJ724">
        <v>0</v>
      </c>
      <c r="BK724">
        <v>0</v>
      </c>
      <c r="BL724">
        <v>0</v>
      </c>
      <c r="BO724" t="s">
        <v>9848</v>
      </c>
      <c r="BP724">
        <v>18089</v>
      </c>
      <c r="BQ724">
        <v>6261</v>
      </c>
      <c r="BR724">
        <v>13163</v>
      </c>
      <c r="BS724">
        <v>12892</v>
      </c>
      <c r="BU724" t="s">
        <v>9849</v>
      </c>
      <c r="BV724" t="s">
        <v>4695</v>
      </c>
      <c r="BX724">
        <v>44149.322129629632</v>
      </c>
    </row>
    <row r="725" spans="1:76" x14ac:dyDescent="0.25">
      <c r="A725" t="s">
        <v>9850</v>
      </c>
      <c r="B725" t="s">
        <v>3814</v>
      </c>
      <c r="C725" t="s">
        <v>46</v>
      </c>
      <c r="D725">
        <v>40353</v>
      </c>
      <c r="E725" s="1"/>
      <c r="I725">
        <v>40353</v>
      </c>
      <c r="J725">
        <v>2010</v>
      </c>
      <c r="K725" t="s">
        <v>85</v>
      </c>
      <c r="L725" t="s">
        <v>3815</v>
      </c>
      <c r="N725" t="s">
        <v>3816</v>
      </c>
      <c r="O725" t="s">
        <v>143</v>
      </c>
      <c r="P725" t="s">
        <v>115</v>
      </c>
      <c r="R725">
        <v>98406</v>
      </c>
      <c r="S725" t="s">
        <v>3817</v>
      </c>
      <c r="T725" t="s">
        <v>9851</v>
      </c>
      <c r="V725" t="s">
        <v>54</v>
      </c>
      <c r="W725">
        <v>13</v>
      </c>
      <c r="X725" t="s">
        <v>202</v>
      </c>
      <c r="Y725">
        <v>4831</v>
      </c>
      <c r="Z725" t="s">
        <v>115</v>
      </c>
      <c r="AA725" t="s">
        <v>57</v>
      </c>
      <c r="AC725" t="s">
        <v>146</v>
      </c>
      <c r="AD725" t="s">
        <v>4690</v>
      </c>
      <c r="AE725" t="s">
        <v>107</v>
      </c>
      <c r="AF725" t="s">
        <v>107</v>
      </c>
      <c r="AI725" s="1"/>
      <c r="AJ725" t="s">
        <v>72</v>
      </c>
      <c r="AK725" t="s">
        <v>4691</v>
      </c>
      <c r="AL725">
        <v>40484</v>
      </c>
      <c r="AN725" t="b">
        <v>1</v>
      </c>
      <c r="AQ725" t="s">
        <v>177</v>
      </c>
      <c r="BB725" s="7" t="s">
        <v>3816</v>
      </c>
      <c r="BC725" s="7" t="s">
        <v>143</v>
      </c>
      <c r="BE725" s="7">
        <v>98406</v>
      </c>
      <c r="BO725" t="s">
        <v>9852</v>
      </c>
      <c r="BP725">
        <v>18118</v>
      </c>
      <c r="BQ725">
        <v>7006</v>
      </c>
      <c r="BR725">
        <v>13162</v>
      </c>
      <c r="BT725">
        <v>27</v>
      </c>
      <c r="BU725" t="s">
        <v>9156</v>
      </c>
      <c r="BV725" t="s">
        <v>4695</v>
      </c>
      <c r="BX725">
        <v>43598.056550925925</v>
      </c>
    </row>
    <row r="726" spans="1:76" x14ac:dyDescent="0.25">
      <c r="A726" t="s">
        <v>9853</v>
      </c>
      <c r="B726" t="s">
        <v>9854</v>
      </c>
      <c r="C726" t="s">
        <v>46</v>
      </c>
      <c r="D726">
        <v>40351</v>
      </c>
      <c r="E726" s="1"/>
      <c r="H726" t="s">
        <v>289</v>
      </c>
      <c r="I726">
        <v>40351</v>
      </c>
      <c r="J726">
        <v>2010</v>
      </c>
      <c r="K726" t="s">
        <v>85</v>
      </c>
      <c r="L726" t="s">
        <v>9855</v>
      </c>
      <c r="N726" t="s">
        <v>9856</v>
      </c>
      <c r="O726" t="s">
        <v>836</v>
      </c>
      <c r="P726" t="s">
        <v>121</v>
      </c>
      <c r="R726">
        <v>98584</v>
      </c>
      <c r="S726" t="s">
        <v>9857</v>
      </c>
      <c r="T726" t="s">
        <v>9858</v>
      </c>
      <c r="V726" t="s">
        <v>5424</v>
      </c>
      <c r="W726">
        <v>22</v>
      </c>
      <c r="X726" t="s">
        <v>5754</v>
      </c>
      <c r="Y726">
        <v>3699</v>
      </c>
      <c r="Z726" t="s">
        <v>121</v>
      </c>
      <c r="AA726" t="s">
        <v>4785</v>
      </c>
      <c r="AB726">
        <v>33085</v>
      </c>
      <c r="AC726" t="s">
        <v>146</v>
      </c>
      <c r="AD726" t="s">
        <v>4690</v>
      </c>
      <c r="AE726" t="s">
        <v>107</v>
      </c>
      <c r="AF726" t="s">
        <v>107</v>
      </c>
      <c r="AI726" s="1"/>
      <c r="AJ726" t="s">
        <v>72</v>
      </c>
      <c r="AK726" t="s">
        <v>4691</v>
      </c>
      <c r="AL726">
        <v>40484</v>
      </c>
      <c r="AN726" t="b">
        <v>1</v>
      </c>
      <c r="AQ726" t="s">
        <v>60</v>
      </c>
      <c r="AR726" t="s">
        <v>99</v>
      </c>
      <c r="BB726" s="7" t="s">
        <v>9856</v>
      </c>
      <c r="BC726" s="7" t="s">
        <v>836</v>
      </c>
      <c r="BE726" s="7">
        <v>98584</v>
      </c>
      <c r="BG726" s="7">
        <v>0</v>
      </c>
      <c r="BH726" s="7">
        <v>0</v>
      </c>
      <c r="BI726">
        <v>0</v>
      </c>
      <c r="BJ726">
        <v>0</v>
      </c>
      <c r="BK726">
        <v>0</v>
      </c>
      <c r="BL726">
        <v>0</v>
      </c>
      <c r="BO726" t="s">
        <v>9859</v>
      </c>
      <c r="BP726">
        <v>18250</v>
      </c>
      <c r="BQ726">
        <v>9032</v>
      </c>
      <c r="BR726">
        <v>13157</v>
      </c>
      <c r="BS726">
        <v>12903</v>
      </c>
      <c r="BU726" t="s">
        <v>9860</v>
      </c>
      <c r="BV726" t="s">
        <v>4695</v>
      </c>
      <c r="BX726">
        <v>44149.322453703702</v>
      </c>
    </row>
    <row r="727" spans="1:76" x14ac:dyDescent="0.25">
      <c r="A727" t="s">
        <v>9861</v>
      </c>
      <c r="B727" t="s">
        <v>7624</v>
      </c>
      <c r="C727" t="s">
        <v>46</v>
      </c>
      <c r="D727">
        <v>40317</v>
      </c>
      <c r="E727" s="1"/>
      <c r="I727">
        <v>40317</v>
      </c>
      <c r="J727">
        <v>2010</v>
      </c>
      <c r="K727" t="s">
        <v>85</v>
      </c>
      <c r="L727" t="s">
        <v>7625</v>
      </c>
      <c r="N727" t="s">
        <v>7626</v>
      </c>
      <c r="O727" t="s">
        <v>740</v>
      </c>
      <c r="P727" t="s">
        <v>737</v>
      </c>
      <c r="R727">
        <v>98520</v>
      </c>
      <c r="S727" t="s">
        <v>7627</v>
      </c>
      <c r="T727" t="s">
        <v>7628</v>
      </c>
      <c r="V727" t="s">
        <v>5396</v>
      </c>
      <c r="W727">
        <v>20</v>
      </c>
      <c r="X727" t="s">
        <v>6884</v>
      </c>
      <c r="Y727">
        <v>3369</v>
      </c>
      <c r="Z727" t="s">
        <v>737</v>
      </c>
      <c r="AA727" t="s">
        <v>4785</v>
      </c>
      <c r="AB727">
        <v>36341</v>
      </c>
      <c r="AC727" t="s">
        <v>146</v>
      </c>
      <c r="AD727" t="s">
        <v>4690</v>
      </c>
      <c r="AE727" t="s">
        <v>107</v>
      </c>
      <c r="AF727" t="s">
        <v>107</v>
      </c>
      <c r="AI727" s="1"/>
      <c r="AJ727" t="s">
        <v>72</v>
      </c>
      <c r="AK727" t="s">
        <v>4691</v>
      </c>
      <c r="AL727">
        <v>40484</v>
      </c>
      <c r="AN727" t="b">
        <v>1</v>
      </c>
      <c r="AQ727" t="s">
        <v>195</v>
      </c>
      <c r="AR727" t="s">
        <v>150</v>
      </c>
      <c r="BB727" s="7" t="s">
        <v>7626</v>
      </c>
      <c r="BC727" s="7" t="s">
        <v>740</v>
      </c>
      <c r="BE727" s="7">
        <v>98520</v>
      </c>
      <c r="BO727" t="s">
        <v>9862</v>
      </c>
      <c r="BP727">
        <v>18354</v>
      </c>
      <c r="BQ727">
        <v>6257</v>
      </c>
      <c r="BR727">
        <v>13150</v>
      </c>
      <c r="BU727" t="s">
        <v>9863</v>
      </c>
      <c r="BV727" t="s">
        <v>4695</v>
      </c>
      <c r="BX727">
        <v>43598.056469907409</v>
      </c>
    </row>
    <row r="728" spans="1:76" x14ac:dyDescent="0.25">
      <c r="A728" t="s">
        <v>9864</v>
      </c>
      <c r="B728" t="s">
        <v>1054</v>
      </c>
      <c r="C728" t="s">
        <v>46</v>
      </c>
      <c r="D728">
        <v>40364</v>
      </c>
      <c r="E728" s="1"/>
      <c r="H728" t="s">
        <v>47</v>
      </c>
      <c r="I728">
        <v>40364</v>
      </c>
      <c r="J728">
        <v>2010</v>
      </c>
      <c r="K728" t="s">
        <v>85</v>
      </c>
      <c r="L728" t="s">
        <v>1055</v>
      </c>
      <c r="N728" t="s">
        <v>1056</v>
      </c>
      <c r="O728" t="s">
        <v>1057</v>
      </c>
      <c r="P728" t="s">
        <v>241</v>
      </c>
      <c r="R728">
        <v>986480173</v>
      </c>
      <c r="S728" t="s">
        <v>1059</v>
      </c>
      <c r="T728" t="s">
        <v>9865</v>
      </c>
      <c r="V728" t="s">
        <v>54</v>
      </c>
      <c r="W728">
        <v>13</v>
      </c>
      <c r="X728" t="s">
        <v>426</v>
      </c>
      <c r="Y728">
        <v>4807</v>
      </c>
      <c r="Z728" t="s">
        <v>241</v>
      </c>
      <c r="AA728" t="s">
        <v>57</v>
      </c>
      <c r="AC728" t="s">
        <v>146</v>
      </c>
      <c r="AD728" t="s">
        <v>4690</v>
      </c>
      <c r="AE728" t="s">
        <v>107</v>
      </c>
      <c r="AF728" t="s">
        <v>107</v>
      </c>
      <c r="AI728" s="1"/>
      <c r="AJ728" t="s">
        <v>72</v>
      </c>
      <c r="AK728" t="s">
        <v>4691</v>
      </c>
      <c r="AL728">
        <v>40484</v>
      </c>
      <c r="AN728" t="b">
        <v>1</v>
      </c>
      <c r="AQ728" t="s">
        <v>60</v>
      </c>
      <c r="AR728" t="s">
        <v>99</v>
      </c>
      <c r="AS728" t="s">
        <v>4734</v>
      </c>
      <c r="BB728" s="7" t="s">
        <v>1056</v>
      </c>
      <c r="BC728" s="7" t="s">
        <v>1057</v>
      </c>
      <c r="BE728" s="7">
        <v>986480173</v>
      </c>
      <c r="BG728" s="7">
        <v>3348.1</v>
      </c>
      <c r="BH728" s="7">
        <v>0</v>
      </c>
      <c r="BI728">
        <v>1808.6</v>
      </c>
      <c r="BJ728">
        <v>-429</v>
      </c>
      <c r="BK728">
        <v>0</v>
      </c>
      <c r="BL728">
        <v>300</v>
      </c>
      <c r="BO728" t="s">
        <v>9866</v>
      </c>
      <c r="BP728">
        <v>18394</v>
      </c>
      <c r="BQ728">
        <v>7620</v>
      </c>
      <c r="BR728">
        <v>13149</v>
      </c>
      <c r="BS728">
        <v>12910</v>
      </c>
      <c r="BT728">
        <v>15</v>
      </c>
      <c r="BU728" t="s">
        <v>9867</v>
      </c>
      <c r="BV728" t="s">
        <v>4695</v>
      </c>
      <c r="BX728">
        <v>44149.322546296295</v>
      </c>
    </row>
    <row r="729" spans="1:76" x14ac:dyDescent="0.25">
      <c r="A729" t="s">
        <v>9868</v>
      </c>
      <c r="B729" t="s">
        <v>9869</v>
      </c>
      <c r="C729" t="s">
        <v>46</v>
      </c>
      <c r="D729">
        <v>40212</v>
      </c>
      <c r="E729" s="1"/>
      <c r="I729">
        <v>40212</v>
      </c>
      <c r="J729">
        <v>2010</v>
      </c>
      <c r="K729" t="s">
        <v>77</v>
      </c>
      <c r="L729" t="s">
        <v>9870</v>
      </c>
      <c r="N729" t="s">
        <v>9871</v>
      </c>
      <c r="O729" t="s">
        <v>225</v>
      </c>
      <c r="P729" t="s">
        <v>226</v>
      </c>
      <c r="R729">
        <v>986660027</v>
      </c>
      <c r="T729" t="s">
        <v>9872</v>
      </c>
      <c r="V729" t="s">
        <v>5331</v>
      </c>
      <c r="W729">
        <v>26</v>
      </c>
      <c r="X729" t="s">
        <v>6013</v>
      </c>
      <c r="Y729">
        <v>3147</v>
      </c>
      <c r="Z729" t="s">
        <v>226</v>
      </c>
      <c r="AA729" t="s">
        <v>4785</v>
      </c>
      <c r="AB729">
        <v>215626</v>
      </c>
      <c r="AC729" t="s">
        <v>146</v>
      </c>
      <c r="AD729" t="s">
        <v>4690</v>
      </c>
      <c r="AE729" t="s">
        <v>107</v>
      </c>
      <c r="AF729" t="s">
        <v>107</v>
      </c>
      <c r="AI729" s="1"/>
      <c r="AJ729" t="s">
        <v>72</v>
      </c>
      <c r="AK729" t="s">
        <v>4691</v>
      </c>
      <c r="AL729">
        <v>40484</v>
      </c>
      <c r="AN729" t="b">
        <v>1</v>
      </c>
      <c r="AQ729" t="s">
        <v>73</v>
      </c>
      <c r="BB729" s="7" t="s">
        <v>9871</v>
      </c>
      <c r="BC729" s="7" t="s">
        <v>225</v>
      </c>
      <c r="BE729" s="7">
        <v>986660027</v>
      </c>
      <c r="BO729" t="s">
        <v>9873</v>
      </c>
      <c r="BP729">
        <v>18429</v>
      </c>
      <c r="BQ729">
        <v>9027</v>
      </c>
      <c r="BR729">
        <v>13147</v>
      </c>
      <c r="BU729" t="s">
        <v>9874</v>
      </c>
      <c r="BV729" t="s">
        <v>4695</v>
      </c>
      <c r="BX729">
        <v>43598.056458333333</v>
      </c>
    </row>
    <row r="730" spans="1:76" x14ac:dyDescent="0.25">
      <c r="A730" t="s">
        <v>9875</v>
      </c>
      <c r="B730" t="s">
        <v>989</v>
      </c>
      <c r="C730" t="s">
        <v>46</v>
      </c>
      <c r="D730">
        <v>39849</v>
      </c>
      <c r="E730" s="1"/>
      <c r="H730" t="s">
        <v>47</v>
      </c>
      <c r="I730">
        <v>39849</v>
      </c>
      <c r="J730">
        <v>2010</v>
      </c>
      <c r="K730" t="s">
        <v>85</v>
      </c>
      <c r="L730" t="s">
        <v>7301</v>
      </c>
      <c r="N730" t="s">
        <v>1644</v>
      </c>
      <c r="O730" t="s">
        <v>604</v>
      </c>
      <c r="P730" t="s">
        <v>68</v>
      </c>
      <c r="R730">
        <v>98033</v>
      </c>
      <c r="S730" t="s">
        <v>1645</v>
      </c>
      <c r="T730" t="s">
        <v>7302</v>
      </c>
      <c r="V730" t="s">
        <v>54</v>
      </c>
      <c r="W730">
        <v>13</v>
      </c>
      <c r="X730" t="s">
        <v>607</v>
      </c>
      <c r="Y730">
        <v>4868</v>
      </c>
      <c r="Z730" t="s">
        <v>68</v>
      </c>
      <c r="AA730" t="s">
        <v>57</v>
      </c>
      <c r="AC730" t="s">
        <v>146</v>
      </c>
      <c r="AD730" t="s">
        <v>4690</v>
      </c>
      <c r="AE730" t="s">
        <v>107</v>
      </c>
      <c r="AF730" t="s">
        <v>107</v>
      </c>
      <c r="AI730" s="1"/>
      <c r="AJ730" t="s">
        <v>72</v>
      </c>
      <c r="AK730" t="s">
        <v>4691</v>
      </c>
      <c r="AL730">
        <v>40484</v>
      </c>
      <c r="AN730" t="b">
        <v>1</v>
      </c>
      <c r="AQ730" t="s">
        <v>60</v>
      </c>
      <c r="AR730" t="s">
        <v>61</v>
      </c>
      <c r="AS730" t="s">
        <v>62</v>
      </c>
      <c r="BB730" s="7" t="s">
        <v>1644</v>
      </c>
      <c r="BC730" s="7" t="s">
        <v>604</v>
      </c>
      <c r="BE730" s="7">
        <v>98033</v>
      </c>
      <c r="BG730" s="7">
        <v>176962.45</v>
      </c>
      <c r="BH730" s="7">
        <v>8717.01</v>
      </c>
      <c r="BI730">
        <v>158319.35999999999</v>
      </c>
      <c r="BJ730">
        <v>0</v>
      </c>
      <c r="BK730">
        <v>0</v>
      </c>
      <c r="BL730">
        <v>8236.5</v>
      </c>
      <c r="BM730">
        <v>5849.06</v>
      </c>
      <c r="BN730">
        <v>0</v>
      </c>
      <c r="BO730" t="s">
        <v>9876</v>
      </c>
      <c r="BP730">
        <v>18486</v>
      </c>
      <c r="BQ730">
        <v>569</v>
      </c>
      <c r="BR730">
        <v>13145</v>
      </c>
      <c r="BS730">
        <v>12921</v>
      </c>
      <c r="BT730">
        <v>45</v>
      </c>
      <c r="BU730" t="s">
        <v>5009</v>
      </c>
      <c r="BV730" t="s">
        <v>4695</v>
      </c>
      <c r="BX730">
        <v>44149.322916666664</v>
      </c>
    </row>
    <row r="731" spans="1:76" x14ac:dyDescent="0.25">
      <c r="A731" t="s">
        <v>9877</v>
      </c>
      <c r="B731" t="s">
        <v>1751</v>
      </c>
      <c r="C731" t="s">
        <v>46</v>
      </c>
      <c r="D731">
        <v>40192</v>
      </c>
      <c r="E731" s="1"/>
      <c r="H731" t="s">
        <v>47</v>
      </c>
      <c r="I731">
        <v>40192</v>
      </c>
      <c r="J731">
        <v>2010</v>
      </c>
      <c r="K731" t="s">
        <v>85</v>
      </c>
      <c r="L731" t="s">
        <v>7000</v>
      </c>
      <c r="N731" t="s">
        <v>1752</v>
      </c>
      <c r="O731" t="s">
        <v>1753</v>
      </c>
      <c r="P731" t="s">
        <v>68</v>
      </c>
      <c r="R731">
        <v>98045</v>
      </c>
      <c r="S731" t="s">
        <v>2432</v>
      </c>
      <c r="T731" t="s">
        <v>9878</v>
      </c>
      <c r="V731" t="s">
        <v>54</v>
      </c>
      <c r="W731">
        <v>13</v>
      </c>
      <c r="X731" t="s">
        <v>182</v>
      </c>
      <c r="Y731">
        <v>4787</v>
      </c>
      <c r="Z731" t="s">
        <v>68</v>
      </c>
      <c r="AA731" t="s">
        <v>57</v>
      </c>
      <c r="AC731" t="s">
        <v>146</v>
      </c>
      <c r="AD731" t="s">
        <v>4690</v>
      </c>
      <c r="AE731" t="s">
        <v>107</v>
      </c>
      <c r="AF731" t="s">
        <v>107</v>
      </c>
      <c r="AI731" s="1"/>
      <c r="AJ731" t="s">
        <v>72</v>
      </c>
      <c r="AK731" t="s">
        <v>4691</v>
      </c>
      <c r="AL731">
        <v>40484</v>
      </c>
      <c r="AN731" t="b">
        <v>1</v>
      </c>
      <c r="AQ731" t="s">
        <v>60</v>
      </c>
      <c r="AR731" t="s">
        <v>99</v>
      </c>
      <c r="AS731" t="s">
        <v>4734</v>
      </c>
      <c r="BB731" s="7" t="s">
        <v>1752</v>
      </c>
      <c r="BC731" s="7" t="s">
        <v>1753</v>
      </c>
      <c r="BE731" s="7">
        <v>98045</v>
      </c>
      <c r="BG731" s="7">
        <v>5965.12</v>
      </c>
      <c r="BH731" s="7">
        <v>0</v>
      </c>
      <c r="BI731">
        <v>6965.12</v>
      </c>
      <c r="BJ731">
        <v>1000</v>
      </c>
      <c r="BK731">
        <v>0</v>
      </c>
      <c r="BL731">
        <v>0</v>
      </c>
      <c r="BO731" t="s">
        <v>9879</v>
      </c>
      <c r="BP731">
        <v>18483</v>
      </c>
      <c r="BQ731">
        <v>3737</v>
      </c>
      <c r="BR731">
        <v>13143</v>
      </c>
      <c r="BS731">
        <v>12920</v>
      </c>
      <c r="BT731">
        <v>5</v>
      </c>
      <c r="BU731" t="s">
        <v>7003</v>
      </c>
      <c r="BV731" t="s">
        <v>4695</v>
      </c>
      <c r="BX731">
        <v>44149.322905092595</v>
      </c>
    </row>
    <row r="732" spans="1:76" x14ac:dyDescent="0.25">
      <c r="A732" t="s">
        <v>9880</v>
      </c>
      <c r="B732" t="s">
        <v>1649</v>
      </c>
      <c r="C732" t="s">
        <v>46</v>
      </c>
      <c r="D732">
        <v>40352</v>
      </c>
      <c r="E732" s="1"/>
      <c r="I732">
        <v>40352</v>
      </c>
      <c r="J732">
        <v>2010</v>
      </c>
      <c r="K732" t="s">
        <v>85</v>
      </c>
      <c r="L732" t="s">
        <v>7005</v>
      </c>
      <c r="N732" t="s">
        <v>1650</v>
      </c>
      <c r="O732" t="s">
        <v>101</v>
      </c>
      <c r="P732" t="s">
        <v>68</v>
      </c>
      <c r="R732">
        <v>98144</v>
      </c>
      <c r="S732" t="s">
        <v>1652</v>
      </c>
      <c r="T732" t="s">
        <v>7006</v>
      </c>
      <c r="V732" t="s">
        <v>54</v>
      </c>
      <c r="W732">
        <v>13</v>
      </c>
      <c r="X732" t="s">
        <v>486</v>
      </c>
      <c r="Y732">
        <v>4852</v>
      </c>
      <c r="Z732" t="s">
        <v>68</v>
      </c>
      <c r="AA732" t="s">
        <v>57</v>
      </c>
      <c r="AC732" t="s">
        <v>146</v>
      </c>
      <c r="AD732" t="s">
        <v>4690</v>
      </c>
      <c r="AE732" t="s">
        <v>107</v>
      </c>
      <c r="AF732" t="s">
        <v>107</v>
      </c>
      <c r="AI732" s="1"/>
      <c r="AJ732" t="s">
        <v>72</v>
      </c>
      <c r="AK732" t="s">
        <v>4691</v>
      </c>
      <c r="AL732">
        <v>40484</v>
      </c>
      <c r="AN732" t="b">
        <v>1</v>
      </c>
      <c r="AQ732" t="s">
        <v>60</v>
      </c>
      <c r="AR732" t="s">
        <v>99</v>
      </c>
      <c r="AS732" t="s">
        <v>4734</v>
      </c>
      <c r="BB732" s="7" t="s">
        <v>1650</v>
      </c>
      <c r="BC732" s="7" t="s">
        <v>101</v>
      </c>
      <c r="BE732" s="7">
        <v>98144</v>
      </c>
      <c r="BO732" t="s">
        <v>9881</v>
      </c>
      <c r="BP732">
        <v>18498</v>
      </c>
      <c r="BQ732">
        <v>6253</v>
      </c>
      <c r="BR732">
        <v>13142</v>
      </c>
      <c r="BT732">
        <v>37</v>
      </c>
      <c r="BU732" t="s">
        <v>7008</v>
      </c>
      <c r="BV732" t="s">
        <v>4695</v>
      </c>
      <c r="BX732">
        <v>43598.056423611109</v>
      </c>
    </row>
    <row r="733" spans="1:76" x14ac:dyDescent="0.25">
      <c r="A733" t="s">
        <v>9882</v>
      </c>
      <c r="B733" t="s">
        <v>2471</v>
      </c>
      <c r="C733" t="s">
        <v>46</v>
      </c>
      <c r="D733">
        <v>40392</v>
      </c>
      <c r="E733" s="1"/>
      <c r="H733" t="s">
        <v>47</v>
      </c>
      <c r="I733">
        <v>40392</v>
      </c>
      <c r="J733">
        <v>2010</v>
      </c>
      <c r="K733" t="s">
        <v>85</v>
      </c>
      <c r="L733" t="s">
        <v>2472</v>
      </c>
      <c r="N733" t="s">
        <v>2473</v>
      </c>
      <c r="O733" t="s">
        <v>836</v>
      </c>
      <c r="P733" t="s">
        <v>121</v>
      </c>
      <c r="R733">
        <v>98584</v>
      </c>
      <c r="S733" t="s">
        <v>2474</v>
      </c>
      <c r="T733" t="s">
        <v>9883</v>
      </c>
      <c r="V733" t="s">
        <v>90</v>
      </c>
      <c r="W733">
        <v>12</v>
      </c>
      <c r="X733" t="s">
        <v>122</v>
      </c>
      <c r="Y733">
        <v>4764</v>
      </c>
      <c r="Z733" t="s">
        <v>121</v>
      </c>
      <c r="AA733" t="s">
        <v>57</v>
      </c>
      <c r="AC733" t="s">
        <v>146</v>
      </c>
      <c r="AD733" t="s">
        <v>4690</v>
      </c>
      <c r="AE733" t="s">
        <v>107</v>
      </c>
      <c r="AF733" t="s">
        <v>107</v>
      </c>
      <c r="AI733" s="1"/>
      <c r="AJ733" t="s">
        <v>72</v>
      </c>
      <c r="AK733" t="s">
        <v>4691</v>
      </c>
      <c r="AL733">
        <v>40484</v>
      </c>
      <c r="AN733" t="b">
        <v>1</v>
      </c>
      <c r="AQ733" t="s">
        <v>73</v>
      </c>
      <c r="BB733" s="7" t="s">
        <v>2473</v>
      </c>
      <c r="BC733" s="7" t="s">
        <v>836</v>
      </c>
      <c r="BE733" s="7">
        <v>98584</v>
      </c>
      <c r="BG733" s="7">
        <v>1079</v>
      </c>
      <c r="BH733" s="7">
        <v>0</v>
      </c>
      <c r="BI733">
        <v>827.31</v>
      </c>
      <c r="BJ733">
        <v>0</v>
      </c>
      <c r="BK733">
        <v>0</v>
      </c>
      <c r="BL733">
        <v>0</v>
      </c>
      <c r="BO733" t="s">
        <v>9884</v>
      </c>
      <c r="BP733">
        <v>18545</v>
      </c>
      <c r="BQ733">
        <v>9025</v>
      </c>
      <c r="BR733">
        <v>13141</v>
      </c>
      <c r="BS733">
        <v>12926</v>
      </c>
      <c r="BT733">
        <v>35</v>
      </c>
      <c r="BU733" t="s">
        <v>9885</v>
      </c>
      <c r="BV733" t="s">
        <v>4695</v>
      </c>
      <c r="BX733">
        <v>44149.323113425926</v>
      </c>
    </row>
    <row r="734" spans="1:76" x14ac:dyDescent="0.25">
      <c r="A734" t="s">
        <v>9886</v>
      </c>
      <c r="B734" t="s">
        <v>1500</v>
      </c>
      <c r="C734" t="s">
        <v>46</v>
      </c>
      <c r="D734">
        <v>40279</v>
      </c>
      <c r="E734" s="1"/>
      <c r="H734" t="s">
        <v>47</v>
      </c>
      <c r="I734">
        <v>40279</v>
      </c>
      <c r="J734">
        <v>2010</v>
      </c>
      <c r="K734" t="s">
        <v>85</v>
      </c>
      <c r="L734" t="s">
        <v>7898</v>
      </c>
      <c r="N734" t="s">
        <v>2648</v>
      </c>
      <c r="O734" t="s">
        <v>162</v>
      </c>
      <c r="P734" t="s">
        <v>68</v>
      </c>
      <c r="R734">
        <v>980412041</v>
      </c>
      <c r="S734" t="s">
        <v>2963</v>
      </c>
      <c r="T734" t="s">
        <v>7899</v>
      </c>
      <c r="V734" t="s">
        <v>54</v>
      </c>
      <c r="W734">
        <v>13</v>
      </c>
      <c r="X734" t="s">
        <v>164</v>
      </c>
      <c r="Y734">
        <v>4779</v>
      </c>
      <c r="Z734" t="s">
        <v>68</v>
      </c>
      <c r="AA734" t="s">
        <v>57</v>
      </c>
      <c r="AC734" t="s">
        <v>146</v>
      </c>
      <c r="AD734" t="s">
        <v>4690</v>
      </c>
      <c r="AE734" t="s">
        <v>107</v>
      </c>
      <c r="AF734" t="s">
        <v>107</v>
      </c>
      <c r="AI734" s="1"/>
      <c r="AJ734" t="s">
        <v>72</v>
      </c>
      <c r="AK734" t="s">
        <v>4691</v>
      </c>
      <c r="AL734">
        <v>40484</v>
      </c>
      <c r="AN734" t="b">
        <v>1</v>
      </c>
      <c r="AQ734" t="s">
        <v>60</v>
      </c>
      <c r="AR734" t="s">
        <v>61</v>
      </c>
      <c r="AS734" t="s">
        <v>100</v>
      </c>
      <c r="BB734" s="7" t="s">
        <v>2648</v>
      </c>
      <c r="BC734" s="7" t="s">
        <v>162</v>
      </c>
      <c r="BE734" s="7">
        <v>980412041</v>
      </c>
      <c r="BG734" s="7">
        <v>148921.93</v>
      </c>
      <c r="BH734" s="7">
        <v>0</v>
      </c>
      <c r="BI734">
        <v>148500.01999999999</v>
      </c>
      <c r="BJ734">
        <v>0</v>
      </c>
      <c r="BK734">
        <v>0</v>
      </c>
      <c r="BL734">
        <v>0</v>
      </c>
      <c r="BM734">
        <v>18312.310000000001</v>
      </c>
      <c r="BN734">
        <v>0</v>
      </c>
      <c r="BO734" t="s">
        <v>9887</v>
      </c>
      <c r="BP734">
        <v>18609</v>
      </c>
      <c r="BQ734">
        <v>897</v>
      </c>
      <c r="BR734">
        <v>13140</v>
      </c>
      <c r="BS734">
        <v>12923</v>
      </c>
      <c r="BT734">
        <v>1</v>
      </c>
      <c r="BU734" t="s">
        <v>7901</v>
      </c>
      <c r="BV734" t="s">
        <v>4695</v>
      </c>
      <c r="BX734">
        <v>44149.32304398148</v>
      </c>
    </row>
    <row r="735" spans="1:76" x14ac:dyDescent="0.25">
      <c r="A735" t="s">
        <v>9888</v>
      </c>
      <c r="B735" t="s">
        <v>7658</v>
      </c>
      <c r="C735" t="s">
        <v>46</v>
      </c>
      <c r="D735">
        <v>39124</v>
      </c>
      <c r="E735" s="1"/>
      <c r="H735" t="s">
        <v>47</v>
      </c>
      <c r="I735">
        <v>39124</v>
      </c>
      <c r="J735">
        <v>2010</v>
      </c>
      <c r="K735" t="s">
        <v>85</v>
      </c>
      <c r="L735" t="s">
        <v>7659</v>
      </c>
      <c r="N735" t="s">
        <v>7660</v>
      </c>
      <c r="O735" t="s">
        <v>225</v>
      </c>
      <c r="P735" t="s">
        <v>226</v>
      </c>
      <c r="R735">
        <v>98660</v>
      </c>
      <c r="S735" t="s">
        <v>7661</v>
      </c>
      <c r="T735" t="s">
        <v>7662</v>
      </c>
      <c r="V735" t="s">
        <v>4783</v>
      </c>
      <c r="W735">
        <v>25</v>
      </c>
      <c r="X735" t="s">
        <v>6013</v>
      </c>
      <c r="Y735">
        <v>3147</v>
      </c>
      <c r="Z735" t="s">
        <v>226</v>
      </c>
      <c r="AA735" t="s">
        <v>4785</v>
      </c>
      <c r="AB735">
        <v>215626</v>
      </c>
      <c r="AC735" t="s">
        <v>146</v>
      </c>
      <c r="AD735" t="s">
        <v>4690</v>
      </c>
      <c r="AE735" t="s">
        <v>107</v>
      </c>
      <c r="AF735" t="s">
        <v>107</v>
      </c>
      <c r="AI735" s="1"/>
      <c r="AJ735" t="s">
        <v>72</v>
      </c>
      <c r="AK735" t="s">
        <v>4691</v>
      </c>
      <c r="AL735">
        <v>40484</v>
      </c>
      <c r="AN735" t="b">
        <v>1</v>
      </c>
      <c r="AQ735" t="s">
        <v>60</v>
      </c>
      <c r="AR735" t="s">
        <v>61</v>
      </c>
      <c r="BB735" s="7" t="s">
        <v>7660</v>
      </c>
      <c r="BC735" s="7" t="s">
        <v>225</v>
      </c>
      <c r="BE735" s="7">
        <v>98660</v>
      </c>
      <c r="BG735" s="7">
        <v>81462.39</v>
      </c>
      <c r="BH735" s="7">
        <v>1751.67</v>
      </c>
      <c r="BI735">
        <v>92409.51</v>
      </c>
      <c r="BJ735">
        <v>0</v>
      </c>
      <c r="BK735">
        <v>0</v>
      </c>
      <c r="BL735">
        <v>0</v>
      </c>
      <c r="BO735" t="s">
        <v>9889</v>
      </c>
      <c r="BP735">
        <v>18871</v>
      </c>
      <c r="BQ735">
        <v>6248</v>
      </c>
      <c r="BR735">
        <v>13126</v>
      </c>
      <c r="BS735">
        <v>12945</v>
      </c>
      <c r="BU735" t="s">
        <v>7664</v>
      </c>
      <c r="BV735" t="s">
        <v>4695</v>
      </c>
      <c r="BX735">
        <v>44149.323645833334</v>
      </c>
    </row>
    <row r="736" spans="1:76" x14ac:dyDescent="0.25">
      <c r="A736" t="s">
        <v>9890</v>
      </c>
      <c r="B736" t="s">
        <v>7235</v>
      </c>
      <c r="C736" t="s">
        <v>46</v>
      </c>
      <c r="D736">
        <v>40310</v>
      </c>
      <c r="E736" s="1"/>
      <c r="I736">
        <v>40310</v>
      </c>
      <c r="J736">
        <v>2010</v>
      </c>
      <c r="K736" t="s">
        <v>85</v>
      </c>
      <c r="L736" t="s">
        <v>7236</v>
      </c>
      <c r="N736" t="s">
        <v>7237</v>
      </c>
      <c r="O736" t="s">
        <v>843</v>
      </c>
      <c r="P736" t="s">
        <v>737</v>
      </c>
      <c r="R736">
        <v>985370610</v>
      </c>
      <c r="V736" t="s">
        <v>5571</v>
      </c>
      <c r="W736">
        <v>28</v>
      </c>
      <c r="X736" t="s">
        <v>6884</v>
      </c>
      <c r="Y736">
        <v>3369</v>
      </c>
      <c r="Z736" t="s">
        <v>737</v>
      </c>
      <c r="AA736" t="s">
        <v>4785</v>
      </c>
      <c r="AB736">
        <v>36341</v>
      </c>
      <c r="AC736" t="s">
        <v>146</v>
      </c>
      <c r="AD736" t="s">
        <v>4690</v>
      </c>
      <c r="AE736" t="s">
        <v>107</v>
      </c>
      <c r="AF736" t="s">
        <v>107</v>
      </c>
      <c r="AI736" s="1"/>
      <c r="AJ736" t="s">
        <v>72</v>
      </c>
      <c r="AK736" t="s">
        <v>4691</v>
      </c>
      <c r="AL736">
        <v>40484</v>
      </c>
      <c r="AN736" t="b">
        <v>1</v>
      </c>
      <c r="AQ736" t="s">
        <v>195</v>
      </c>
      <c r="AR736" t="s">
        <v>150</v>
      </c>
      <c r="BB736" s="7" t="s">
        <v>7237</v>
      </c>
      <c r="BC736" s="7" t="s">
        <v>843</v>
      </c>
      <c r="BE736" s="7">
        <v>985370610</v>
      </c>
      <c r="BO736" t="s">
        <v>9891</v>
      </c>
      <c r="BP736">
        <v>19019</v>
      </c>
      <c r="BQ736">
        <v>6250</v>
      </c>
      <c r="BR736">
        <v>13120</v>
      </c>
      <c r="BU736" t="s">
        <v>7239</v>
      </c>
      <c r="BV736" t="s">
        <v>4695</v>
      </c>
      <c r="BX736">
        <v>43598.056273148148</v>
      </c>
    </row>
    <row r="737" spans="1:76" x14ac:dyDescent="0.25">
      <c r="A737" t="s">
        <v>9892</v>
      </c>
      <c r="B737" t="s">
        <v>9893</v>
      </c>
      <c r="C737" t="s">
        <v>46</v>
      </c>
      <c r="D737">
        <v>40247</v>
      </c>
      <c r="E737" s="1"/>
      <c r="I737">
        <v>40247</v>
      </c>
      <c r="J737">
        <v>2010</v>
      </c>
      <c r="K737" t="s">
        <v>85</v>
      </c>
      <c r="L737" t="s">
        <v>9894</v>
      </c>
      <c r="N737" t="s">
        <v>9895</v>
      </c>
      <c r="O737" t="s">
        <v>818</v>
      </c>
      <c r="P737" t="s">
        <v>133</v>
      </c>
      <c r="R737">
        <v>98611</v>
      </c>
      <c r="T737" t="s">
        <v>9896</v>
      </c>
      <c r="V737" t="s">
        <v>5396</v>
      </c>
      <c r="W737">
        <v>20</v>
      </c>
      <c r="X737" t="s">
        <v>5425</v>
      </c>
      <c r="Y737">
        <v>3200</v>
      </c>
      <c r="Z737" t="s">
        <v>133</v>
      </c>
      <c r="AA737" t="s">
        <v>4785</v>
      </c>
      <c r="AB737">
        <v>55737</v>
      </c>
      <c r="AC737" t="s">
        <v>146</v>
      </c>
      <c r="AD737" t="s">
        <v>4690</v>
      </c>
      <c r="AE737" t="s">
        <v>107</v>
      </c>
      <c r="AF737" t="s">
        <v>107</v>
      </c>
      <c r="AI737" s="1"/>
      <c r="AJ737" t="s">
        <v>72</v>
      </c>
      <c r="AK737" t="s">
        <v>4691</v>
      </c>
      <c r="AL737">
        <v>40484</v>
      </c>
      <c r="AN737" t="b">
        <v>1</v>
      </c>
      <c r="AQ737" t="s">
        <v>195</v>
      </c>
      <c r="AR737" t="s">
        <v>150</v>
      </c>
      <c r="BB737" s="7" t="s">
        <v>9895</v>
      </c>
      <c r="BC737" s="7" t="s">
        <v>818</v>
      </c>
      <c r="BE737" s="7">
        <v>98611</v>
      </c>
      <c r="BO737" t="s">
        <v>9897</v>
      </c>
      <c r="BP737">
        <v>19170</v>
      </c>
      <c r="BQ737">
        <v>6070</v>
      </c>
      <c r="BR737">
        <v>13107</v>
      </c>
      <c r="BU737" t="s">
        <v>9898</v>
      </c>
      <c r="BV737" t="s">
        <v>4695</v>
      </c>
      <c r="BX737">
        <v>43598.056192129632</v>
      </c>
    </row>
    <row r="738" spans="1:76" x14ac:dyDescent="0.25">
      <c r="A738" t="s">
        <v>9899</v>
      </c>
      <c r="B738" t="s">
        <v>3566</v>
      </c>
      <c r="C738" t="s">
        <v>46</v>
      </c>
      <c r="D738">
        <v>40230</v>
      </c>
      <c r="E738" s="1"/>
      <c r="H738" t="s">
        <v>599</v>
      </c>
      <c r="I738">
        <v>40230</v>
      </c>
      <c r="J738">
        <v>2010</v>
      </c>
      <c r="K738" t="s">
        <v>85</v>
      </c>
      <c r="L738" t="s">
        <v>3567</v>
      </c>
      <c r="N738" t="s">
        <v>9900</v>
      </c>
      <c r="O738" t="s">
        <v>631</v>
      </c>
      <c r="P738" t="s">
        <v>632</v>
      </c>
      <c r="R738">
        <v>98292</v>
      </c>
      <c r="S738" t="s">
        <v>9901</v>
      </c>
      <c r="T738" t="s">
        <v>9902</v>
      </c>
      <c r="V738" t="s">
        <v>5424</v>
      </c>
      <c r="W738">
        <v>22</v>
      </c>
      <c r="X738" t="s">
        <v>4808</v>
      </c>
      <c r="Y738">
        <v>3424</v>
      </c>
      <c r="Z738" t="s">
        <v>632</v>
      </c>
      <c r="AA738" t="s">
        <v>4785</v>
      </c>
      <c r="AB738">
        <v>47223</v>
      </c>
      <c r="AC738" t="s">
        <v>146</v>
      </c>
      <c r="AD738" t="s">
        <v>4690</v>
      </c>
      <c r="AE738" t="s">
        <v>107</v>
      </c>
      <c r="AF738" t="s">
        <v>107</v>
      </c>
      <c r="AI738" s="1"/>
      <c r="AJ738" t="s">
        <v>72</v>
      </c>
      <c r="AK738" t="s">
        <v>4691</v>
      </c>
      <c r="AL738">
        <v>40484</v>
      </c>
      <c r="AN738" t="b">
        <v>1</v>
      </c>
      <c r="AQ738" t="s">
        <v>177</v>
      </c>
      <c r="BB738" s="7" t="s">
        <v>9900</v>
      </c>
      <c r="BC738" s="7" t="s">
        <v>631</v>
      </c>
      <c r="BE738" s="7">
        <v>98292</v>
      </c>
      <c r="BG738" s="7">
        <v>6039.93</v>
      </c>
      <c r="BH738" s="7">
        <v>0</v>
      </c>
      <c r="BI738">
        <v>5191.12</v>
      </c>
      <c r="BJ738">
        <v>-527.14</v>
      </c>
      <c r="BK738">
        <v>0</v>
      </c>
      <c r="BL738">
        <v>0</v>
      </c>
      <c r="BO738" t="s">
        <v>9903</v>
      </c>
      <c r="BP738">
        <v>19475</v>
      </c>
      <c r="BQ738">
        <v>9000</v>
      </c>
      <c r="BR738">
        <v>13089</v>
      </c>
      <c r="BS738">
        <v>12968</v>
      </c>
      <c r="BU738" t="s">
        <v>9904</v>
      </c>
      <c r="BV738" t="s">
        <v>4695</v>
      </c>
      <c r="BX738">
        <v>44149.324317129627</v>
      </c>
    </row>
    <row r="739" spans="1:76" x14ac:dyDescent="0.25">
      <c r="A739" t="s">
        <v>9905</v>
      </c>
      <c r="B739" t="s">
        <v>4315</v>
      </c>
      <c r="C739" t="s">
        <v>46</v>
      </c>
      <c r="D739">
        <v>40300</v>
      </c>
      <c r="E739" s="1"/>
      <c r="H739" t="s">
        <v>47</v>
      </c>
      <c r="I739">
        <v>40300</v>
      </c>
      <c r="J739">
        <v>2010</v>
      </c>
      <c r="K739" t="s">
        <v>85</v>
      </c>
      <c r="L739" t="s">
        <v>2885</v>
      </c>
      <c r="N739" t="s">
        <v>4316</v>
      </c>
      <c r="O739" t="s">
        <v>1865</v>
      </c>
      <c r="P739" t="s">
        <v>115</v>
      </c>
      <c r="R739">
        <v>98354</v>
      </c>
      <c r="S739" t="s">
        <v>4317</v>
      </c>
      <c r="T739" t="s">
        <v>9906</v>
      </c>
      <c r="V739" t="s">
        <v>54</v>
      </c>
      <c r="W739">
        <v>13</v>
      </c>
      <c r="X739" t="s">
        <v>386</v>
      </c>
      <c r="Y739">
        <v>4827</v>
      </c>
      <c r="Z739" t="s">
        <v>115</v>
      </c>
      <c r="AA739" t="s">
        <v>57</v>
      </c>
      <c r="AC739" t="s">
        <v>146</v>
      </c>
      <c r="AD739" t="s">
        <v>4690</v>
      </c>
      <c r="AE739" t="s">
        <v>107</v>
      </c>
      <c r="AF739" t="s">
        <v>107</v>
      </c>
      <c r="AI739" s="1"/>
      <c r="AJ739" t="s">
        <v>72</v>
      </c>
      <c r="AK739" t="s">
        <v>4691</v>
      </c>
      <c r="AL739">
        <v>40484</v>
      </c>
      <c r="AN739" t="b">
        <v>1</v>
      </c>
      <c r="AQ739" t="s">
        <v>60</v>
      </c>
      <c r="AR739" t="s">
        <v>99</v>
      </c>
      <c r="AS739" t="s">
        <v>4734</v>
      </c>
      <c r="BB739" s="7" t="s">
        <v>4316</v>
      </c>
      <c r="BC739" s="7" t="s">
        <v>1865</v>
      </c>
      <c r="BE739" s="7">
        <v>98354</v>
      </c>
      <c r="BG739" s="7">
        <v>32842.559999999998</v>
      </c>
      <c r="BH739" s="7">
        <v>0</v>
      </c>
      <c r="BI739">
        <v>32842.559999999998</v>
      </c>
      <c r="BJ739">
        <v>0</v>
      </c>
      <c r="BK739">
        <v>0</v>
      </c>
      <c r="BL739">
        <v>0</v>
      </c>
      <c r="BM739">
        <v>5850.06</v>
      </c>
      <c r="BN739">
        <v>0</v>
      </c>
      <c r="BO739" t="s">
        <v>9907</v>
      </c>
      <c r="BP739">
        <v>19502</v>
      </c>
      <c r="BQ739">
        <v>8999</v>
      </c>
      <c r="BR739">
        <v>13088</v>
      </c>
      <c r="BS739">
        <v>12972</v>
      </c>
      <c r="BT739">
        <v>25</v>
      </c>
      <c r="BU739" t="s">
        <v>9908</v>
      </c>
      <c r="BV739" t="s">
        <v>4695</v>
      </c>
      <c r="BX739">
        <v>44149.324421296296</v>
      </c>
    </row>
    <row r="740" spans="1:76" x14ac:dyDescent="0.25">
      <c r="A740" t="s">
        <v>9909</v>
      </c>
      <c r="B740" t="s">
        <v>2331</v>
      </c>
      <c r="C740" t="s">
        <v>46</v>
      </c>
      <c r="D740">
        <v>40244</v>
      </c>
      <c r="E740" s="1"/>
      <c r="H740" t="s">
        <v>47</v>
      </c>
      <c r="I740">
        <v>40244</v>
      </c>
      <c r="J740">
        <v>2010</v>
      </c>
      <c r="K740" t="s">
        <v>85</v>
      </c>
      <c r="L740" t="s">
        <v>2332</v>
      </c>
      <c r="N740" t="s">
        <v>2333</v>
      </c>
      <c r="O740" t="s">
        <v>2334</v>
      </c>
      <c r="P740" t="s">
        <v>88</v>
      </c>
      <c r="R740">
        <v>98556</v>
      </c>
      <c r="T740" t="s">
        <v>9910</v>
      </c>
      <c r="V740" t="s">
        <v>54</v>
      </c>
      <c r="W740">
        <v>13</v>
      </c>
      <c r="X740" t="s">
        <v>649</v>
      </c>
      <c r="Y740">
        <v>4817</v>
      </c>
      <c r="Z740" t="s">
        <v>88</v>
      </c>
      <c r="AA740" t="s">
        <v>57</v>
      </c>
      <c r="AC740" t="s">
        <v>146</v>
      </c>
      <c r="AD740" t="s">
        <v>4690</v>
      </c>
      <c r="AE740" t="s">
        <v>107</v>
      </c>
      <c r="AF740" t="s">
        <v>107</v>
      </c>
      <c r="AI740" s="1"/>
      <c r="AJ740" t="s">
        <v>72</v>
      </c>
      <c r="AK740" t="s">
        <v>4691</v>
      </c>
      <c r="AL740">
        <v>40484</v>
      </c>
      <c r="AN740" t="b">
        <v>1</v>
      </c>
      <c r="AQ740" t="s">
        <v>60</v>
      </c>
      <c r="AR740" t="s">
        <v>99</v>
      </c>
      <c r="AS740" t="s">
        <v>4734</v>
      </c>
      <c r="BB740" s="7" t="s">
        <v>2333</v>
      </c>
      <c r="BC740" s="7" t="s">
        <v>2334</v>
      </c>
      <c r="BE740" s="7">
        <v>98556</v>
      </c>
      <c r="BG740" s="7">
        <v>22265.14</v>
      </c>
      <c r="BH740" s="7">
        <v>1000</v>
      </c>
      <c r="BI740">
        <v>20054.62</v>
      </c>
      <c r="BJ740">
        <v>0</v>
      </c>
      <c r="BK740">
        <v>0</v>
      </c>
      <c r="BL740">
        <v>0</v>
      </c>
      <c r="BO740" t="s">
        <v>9911</v>
      </c>
      <c r="BP740">
        <v>19539</v>
      </c>
      <c r="BQ740">
        <v>8998</v>
      </c>
      <c r="BR740">
        <v>13087</v>
      </c>
      <c r="BS740">
        <v>12981</v>
      </c>
      <c r="BT740">
        <v>20</v>
      </c>
      <c r="BU740" t="s">
        <v>9912</v>
      </c>
      <c r="BV740" t="s">
        <v>4695</v>
      </c>
      <c r="BX740">
        <v>44149.324664351851</v>
      </c>
    </row>
    <row r="741" spans="1:76" x14ac:dyDescent="0.25">
      <c r="A741" t="s">
        <v>9913</v>
      </c>
      <c r="B741" t="s">
        <v>7027</v>
      </c>
      <c r="C741" t="s">
        <v>46</v>
      </c>
      <c r="D741">
        <v>40281</v>
      </c>
      <c r="E741" s="1"/>
      <c r="I741">
        <v>40281</v>
      </c>
      <c r="J741">
        <v>2010</v>
      </c>
      <c r="K741" t="s">
        <v>85</v>
      </c>
      <c r="L741" t="s">
        <v>7028</v>
      </c>
      <c r="N741" t="s">
        <v>7029</v>
      </c>
      <c r="O741" t="s">
        <v>1493</v>
      </c>
      <c r="P741" t="s">
        <v>1494</v>
      </c>
      <c r="R741">
        <v>98612</v>
      </c>
      <c r="S741" t="s">
        <v>9914</v>
      </c>
      <c r="T741" t="s">
        <v>9915</v>
      </c>
      <c r="V741" t="s">
        <v>5396</v>
      </c>
      <c r="W741">
        <v>20</v>
      </c>
      <c r="X741" t="s">
        <v>6308</v>
      </c>
      <c r="Y741">
        <v>4286</v>
      </c>
      <c r="Z741" t="s">
        <v>1494</v>
      </c>
      <c r="AA741" t="s">
        <v>4785</v>
      </c>
      <c r="AB741">
        <v>2692</v>
      </c>
      <c r="AC741" t="s">
        <v>146</v>
      </c>
      <c r="AD741" t="s">
        <v>4690</v>
      </c>
      <c r="AE741" t="s">
        <v>107</v>
      </c>
      <c r="AF741" t="s">
        <v>107</v>
      </c>
      <c r="AI741" s="1"/>
      <c r="AJ741" t="s">
        <v>72</v>
      </c>
      <c r="AK741" t="s">
        <v>4691</v>
      </c>
      <c r="AL741">
        <v>40484</v>
      </c>
      <c r="AN741" t="b">
        <v>1</v>
      </c>
      <c r="AQ741" t="s">
        <v>195</v>
      </c>
      <c r="AR741" t="s">
        <v>150</v>
      </c>
      <c r="BB741" s="7" t="s">
        <v>7029</v>
      </c>
      <c r="BC741" s="7" t="s">
        <v>1493</v>
      </c>
      <c r="BE741" s="7">
        <v>98612</v>
      </c>
      <c r="BO741" t="s">
        <v>9916</v>
      </c>
      <c r="BP741">
        <v>19586</v>
      </c>
      <c r="BQ741">
        <v>6240</v>
      </c>
      <c r="BR741">
        <v>13080</v>
      </c>
      <c r="BU741" t="s">
        <v>7032</v>
      </c>
      <c r="BV741" t="s">
        <v>4695</v>
      </c>
      <c r="BX741">
        <v>43598.056018518517</v>
      </c>
    </row>
    <row r="742" spans="1:76" x14ac:dyDescent="0.25">
      <c r="A742" t="s">
        <v>9917</v>
      </c>
      <c r="B742" t="s">
        <v>9918</v>
      </c>
      <c r="C742" t="s">
        <v>46</v>
      </c>
      <c r="D742">
        <v>40069</v>
      </c>
      <c r="E742" s="1"/>
      <c r="H742" t="s">
        <v>47</v>
      </c>
      <c r="I742">
        <v>40069</v>
      </c>
      <c r="J742">
        <v>2010</v>
      </c>
      <c r="K742" t="s">
        <v>85</v>
      </c>
      <c r="L742" t="s">
        <v>9919</v>
      </c>
      <c r="N742" t="s">
        <v>9920</v>
      </c>
      <c r="O742" t="s">
        <v>526</v>
      </c>
      <c r="P742" t="s">
        <v>105</v>
      </c>
      <c r="R742">
        <v>990374417</v>
      </c>
      <c r="S742" t="s">
        <v>9921</v>
      </c>
      <c r="T742" t="s">
        <v>9922</v>
      </c>
      <c r="V742" t="s">
        <v>7053</v>
      </c>
      <c r="W742">
        <v>21</v>
      </c>
      <c r="X742" t="s">
        <v>6703</v>
      </c>
      <c r="Y742">
        <v>4151</v>
      </c>
      <c r="Z742" t="s">
        <v>105</v>
      </c>
      <c r="AA742" t="s">
        <v>4785</v>
      </c>
      <c r="AB742">
        <v>257092</v>
      </c>
      <c r="AC742" t="s">
        <v>146</v>
      </c>
      <c r="AD742" t="s">
        <v>4690</v>
      </c>
      <c r="AE742" t="s">
        <v>107</v>
      </c>
      <c r="AF742" t="s">
        <v>107</v>
      </c>
      <c r="AI742" s="1"/>
      <c r="AJ742" t="s">
        <v>72</v>
      </c>
      <c r="AK742" t="s">
        <v>4691</v>
      </c>
      <c r="AL742">
        <v>40484</v>
      </c>
      <c r="AN742" t="b">
        <v>1</v>
      </c>
      <c r="AQ742" t="s">
        <v>177</v>
      </c>
      <c r="BB742" s="7" t="s">
        <v>9920</v>
      </c>
      <c r="BC742" s="7" t="s">
        <v>526</v>
      </c>
      <c r="BE742" s="7">
        <v>990374417</v>
      </c>
      <c r="BG742" s="7">
        <v>11204.38</v>
      </c>
      <c r="BH742" s="7">
        <v>0</v>
      </c>
      <c r="BI742">
        <v>11206.83</v>
      </c>
      <c r="BJ742">
        <v>0</v>
      </c>
      <c r="BK742">
        <v>0</v>
      </c>
      <c r="BL742">
        <v>0</v>
      </c>
      <c r="BO742" t="s">
        <v>9923</v>
      </c>
      <c r="BP742">
        <v>9390</v>
      </c>
      <c r="BQ742">
        <v>9194</v>
      </c>
      <c r="BR742">
        <v>13601</v>
      </c>
      <c r="BS742">
        <v>12412</v>
      </c>
      <c r="BU742" t="s">
        <v>9924</v>
      </c>
      <c r="BV742" t="s">
        <v>4695</v>
      </c>
      <c r="BX742">
        <v>44149.306331018517</v>
      </c>
    </row>
    <row r="743" spans="1:76" x14ac:dyDescent="0.25">
      <c r="A743" t="s">
        <v>9925</v>
      </c>
      <c r="B743" t="s">
        <v>2351</v>
      </c>
      <c r="C743" t="s">
        <v>46</v>
      </c>
      <c r="D743">
        <v>40269</v>
      </c>
      <c r="E743" s="1"/>
      <c r="H743" t="s">
        <v>47</v>
      </c>
      <c r="I743">
        <v>40269</v>
      </c>
      <c r="J743">
        <v>2010</v>
      </c>
      <c r="K743" t="s">
        <v>77</v>
      </c>
      <c r="L743" t="s">
        <v>2352</v>
      </c>
      <c r="N743" t="s">
        <v>2353</v>
      </c>
      <c r="O743" t="s">
        <v>825</v>
      </c>
      <c r="P743" t="s">
        <v>68</v>
      </c>
      <c r="R743">
        <v>980364900</v>
      </c>
      <c r="S743" t="s">
        <v>2354</v>
      </c>
      <c r="T743" t="s">
        <v>9926</v>
      </c>
      <c r="V743" t="s">
        <v>54</v>
      </c>
      <c r="W743">
        <v>13</v>
      </c>
      <c r="X743" t="s">
        <v>164</v>
      </c>
      <c r="Y743">
        <v>4779</v>
      </c>
      <c r="Z743" t="s">
        <v>68</v>
      </c>
      <c r="AA743" t="s">
        <v>57</v>
      </c>
      <c r="AC743" t="s">
        <v>146</v>
      </c>
      <c r="AD743" t="s">
        <v>4690</v>
      </c>
      <c r="AE743" t="s">
        <v>107</v>
      </c>
      <c r="AF743" t="s">
        <v>107</v>
      </c>
      <c r="AI743" s="1"/>
      <c r="AJ743" t="s">
        <v>72</v>
      </c>
      <c r="AK743" t="s">
        <v>4691</v>
      </c>
      <c r="AL743">
        <v>40484</v>
      </c>
      <c r="AN743" t="b">
        <v>1</v>
      </c>
      <c r="AQ743" t="s">
        <v>73</v>
      </c>
      <c r="BB743" s="7" t="s">
        <v>2353</v>
      </c>
      <c r="BC743" s="7" t="s">
        <v>825</v>
      </c>
      <c r="BE743" s="7">
        <v>980364900</v>
      </c>
      <c r="BG743" s="7">
        <v>90</v>
      </c>
      <c r="BH743" s="7">
        <v>0</v>
      </c>
      <c r="BI743">
        <v>90</v>
      </c>
      <c r="BJ743">
        <v>0</v>
      </c>
      <c r="BK743">
        <v>0</v>
      </c>
      <c r="BL743">
        <v>0</v>
      </c>
      <c r="BO743" t="s">
        <v>9927</v>
      </c>
      <c r="BP743">
        <v>9419</v>
      </c>
      <c r="BQ743">
        <v>9193</v>
      </c>
      <c r="BR743">
        <v>13600</v>
      </c>
      <c r="BS743">
        <v>12416</v>
      </c>
      <c r="BT743">
        <v>1</v>
      </c>
      <c r="BU743" t="s">
        <v>9928</v>
      </c>
      <c r="BV743" t="s">
        <v>4695</v>
      </c>
      <c r="BX743">
        <v>44149.306504629632</v>
      </c>
    </row>
    <row r="744" spans="1:76" x14ac:dyDescent="0.25">
      <c r="A744" t="s">
        <v>9929</v>
      </c>
      <c r="B744" t="s">
        <v>2889</v>
      </c>
      <c r="C744" t="s">
        <v>46</v>
      </c>
      <c r="D744">
        <v>40251</v>
      </c>
      <c r="E744" s="1"/>
      <c r="H744" t="s">
        <v>47</v>
      </c>
      <c r="I744">
        <v>40251</v>
      </c>
      <c r="J744">
        <v>2010</v>
      </c>
      <c r="K744" t="s">
        <v>85</v>
      </c>
      <c r="L744" t="s">
        <v>2890</v>
      </c>
      <c r="N744" t="s">
        <v>2891</v>
      </c>
      <c r="O744" t="s">
        <v>352</v>
      </c>
      <c r="P744" t="s">
        <v>353</v>
      </c>
      <c r="R744">
        <v>982282228</v>
      </c>
      <c r="S744" t="s">
        <v>2892</v>
      </c>
      <c r="T744" t="s">
        <v>9930</v>
      </c>
      <c r="V744" t="s">
        <v>54</v>
      </c>
      <c r="W744">
        <v>13</v>
      </c>
      <c r="X744" t="s">
        <v>355</v>
      </c>
      <c r="Y744">
        <v>4862</v>
      </c>
      <c r="Z744" t="s">
        <v>353</v>
      </c>
      <c r="AA744" t="s">
        <v>57</v>
      </c>
      <c r="AC744" t="s">
        <v>146</v>
      </c>
      <c r="AD744" t="s">
        <v>4690</v>
      </c>
      <c r="AE744" t="s">
        <v>107</v>
      </c>
      <c r="AF744" t="s">
        <v>107</v>
      </c>
      <c r="AI744" s="1"/>
      <c r="AJ744" t="s">
        <v>72</v>
      </c>
      <c r="AK744" t="s">
        <v>4691</v>
      </c>
      <c r="AL744">
        <v>40484</v>
      </c>
      <c r="AN744" t="b">
        <v>1</v>
      </c>
      <c r="AQ744" t="s">
        <v>60</v>
      </c>
      <c r="AR744" t="s">
        <v>99</v>
      </c>
      <c r="AS744" t="s">
        <v>100</v>
      </c>
      <c r="BB744" s="7" t="s">
        <v>2891</v>
      </c>
      <c r="BC744" s="7" t="s">
        <v>352</v>
      </c>
      <c r="BE744" s="7">
        <v>982282228</v>
      </c>
      <c r="BG744" s="7">
        <v>78088.38</v>
      </c>
      <c r="BH744" s="7">
        <v>0</v>
      </c>
      <c r="BI744">
        <v>78300.81</v>
      </c>
      <c r="BJ744">
        <v>212.42</v>
      </c>
      <c r="BK744">
        <v>0</v>
      </c>
      <c r="BL744">
        <v>0</v>
      </c>
      <c r="BM744">
        <v>0</v>
      </c>
      <c r="BN744">
        <v>1115.2</v>
      </c>
      <c r="BO744" t="s">
        <v>9931</v>
      </c>
      <c r="BP744">
        <v>9603</v>
      </c>
      <c r="BQ744">
        <v>9189</v>
      </c>
      <c r="BR744">
        <v>13592</v>
      </c>
      <c r="BS744">
        <v>12422</v>
      </c>
      <c r="BT744">
        <v>42</v>
      </c>
      <c r="BU744" t="s">
        <v>9932</v>
      </c>
      <c r="BV744" t="s">
        <v>4695</v>
      </c>
      <c r="BX744">
        <v>44149.306666666664</v>
      </c>
    </row>
    <row r="745" spans="1:76" x14ac:dyDescent="0.25">
      <c r="A745" t="s">
        <v>9933</v>
      </c>
      <c r="B745" t="s">
        <v>3178</v>
      </c>
      <c r="C745" t="s">
        <v>46</v>
      </c>
      <c r="D745">
        <v>40259</v>
      </c>
      <c r="E745" s="1"/>
      <c r="H745" t="s">
        <v>47</v>
      </c>
      <c r="I745">
        <v>40259</v>
      </c>
      <c r="J745">
        <v>2010</v>
      </c>
      <c r="K745" t="s">
        <v>85</v>
      </c>
      <c r="L745" t="s">
        <v>3179</v>
      </c>
      <c r="N745" t="s">
        <v>3180</v>
      </c>
      <c r="O745" t="s">
        <v>352</v>
      </c>
      <c r="P745" t="s">
        <v>353</v>
      </c>
      <c r="R745">
        <v>98227</v>
      </c>
      <c r="S745" t="s">
        <v>3181</v>
      </c>
      <c r="T745" t="s">
        <v>9934</v>
      </c>
      <c r="V745" t="s">
        <v>90</v>
      </c>
      <c r="W745">
        <v>12</v>
      </c>
      <c r="X745" t="s">
        <v>402</v>
      </c>
      <c r="Y745">
        <v>4771</v>
      </c>
      <c r="Z745" t="s">
        <v>353</v>
      </c>
      <c r="AA745" t="s">
        <v>57</v>
      </c>
      <c r="AC745" t="s">
        <v>146</v>
      </c>
      <c r="AD745" t="s">
        <v>4690</v>
      </c>
      <c r="AE745" t="s">
        <v>107</v>
      </c>
      <c r="AF745" t="s">
        <v>107</v>
      </c>
      <c r="AI745" s="1"/>
      <c r="AJ745" t="s">
        <v>72</v>
      </c>
      <c r="AK745" t="s">
        <v>4691</v>
      </c>
      <c r="AL745">
        <v>40484</v>
      </c>
      <c r="AN745" t="b">
        <v>1</v>
      </c>
      <c r="AQ745" t="s">
        <v>60</v>
      </c>
      <c r="AR745" t="s">
        <v>99</v>
      </c>
      <c r="AS745" t="s">
        <v>100</v>
      </c>
      <c r="BB745" s="7" t="s">
        <v>3180</v>
      </c>
      <c r="BC745" s="7" t="s">
        <v>352</v>
      </c>
      <c r="BE745" s="7">
        <v>98227</v>
      </c>
      <c r="BG745" s="7">
        <v>16888.98</v>
      </c>
      <c r="BH745" s="7">
        <v>0</v>
      </c>
      <c r="BI745">
        <v>19439.73</v>
      </c>
      <c r="BJ745">
        <v>0</v>
      </c>
      <c r="BK745">
        <v>0</v>
      </c>
      <c r="BL745">
        <v>0</v>
      </c>
      <c r="BO745" t="s">
        <v>9935</v>
      </c>
      <c r="BP745">
        <v>9654</v>
      </c>
      <c r="BQ745">
        <v>9187</v>
      </c>
      <c r="BR745">
        <v>13589</v>
      </c>
      <c r="BS745">
        <v>12423</v>
      </c>
      <c r="BT745">
        <v>42</v>
      </c>
      <c r="BU745" t="s">
        <v>9936</v>
      </c>
      <c r="BV745" t="s">
        <v>4695</v>
      </c>
      <c r="BX745">
        <v>44149.30672453704</v>
      </c>
    </row>
    <row r="746" spans="1:76" x14ac:dyDescent="0.25">
      <c r="A746" t="s">
        <v>9937</v>
      </c>
      <c r="B746" t="s">
        <v>1219</v>
      </c>
      <c r="C746" t="s">
        <v>46</v>
      </c>
      <c r="D746">
        <v>40345</v>
      </c>
      <c r="E746" s="1"/>
      <c r="H746" t="s">
        <v>47</v>
      </c>
      <c r="I746">
        <v>40345</v>
      </c>
      <c r="J746">
        <v>2010</v>
      </c>
      <c r="K746" t="s">
        <v>85</v>
      </c>
      <c r="L746" t="s">
        <v>1220</v>
      </c>
      <c r="N746" t="s">
        <v>1221</v>
      </c>
      <c r="O746" t="s">
        <v>143</v>
      </c>
      <c r="P746" t="s">
        <v>115</v>
      </c>
      <c r="R746">
        <v>984082914</v>
      </c>
      <c r="S746" t="s">
        <v>1222</v>
      </c>
      <c r="T746" t="s">
        <v>9938</v>
      </c>
      <c r="V746" t="s">
        <v>54</v>
      </c>
      <c r="W746">
        <v>13</v>
      </c>
      <c r="X746" t="s">
        <v>237</v>
      </c>
      <c r="Y746">
        <v>4835</v>
      </c>
      <c r="Z746" t="s">
        <v>115</v>
      </c>
      <c r="AA746" t="s">
        <v>57</v>
      </c>
      <c r="AC746" t="s">
        <v>146</v>
      </c>
      <c r="AD746" t="s">
        <v>4690</v>
      </c>
      <c r="AE746" t="s">
        <v>107</v>
      </c>
      <c r="AF746" t="s">
        <v>107</v>
      </c>
      <c r="AI746" s="1"/>
      <c r="AJ746" t="s">
        <v>72</v>
      </c>
      <c r="AK746" t="s">
        <v>4691</v>
      </c>
      <c r="AL746">
        <v>40484</v>
      </c>
      <c r="AN746" t="b">
        <v>1</v>
      </c>
      <c r="AQ746" t="s">
        <v>177</v>
      </c>
      <c r="BB746" s="7" t="s">
        <v>1221</v>
      </c>
      <c r="BC746" s="7" t="s">
        <v>143</v>
      </c>
      <c r="BE746" s="7">
        <v>984082914</v>
      </c>
      <c r="BG746" s="7">
        <v>1424.95</v>
      </c>
      <c r="BH746" s="7">
        <v>0</v>
      </c>
      <c r="BI746">
        <v>5993.42</v>
      </c>
      <c r="BJ746">
        <v>4700</v>
      </c>
      <c r="BK746">
        <v>0</v>
      </c>
      <c r="BL746">
        <v>0</v>
      </c>
      <c r="BO746" t="s">
        <v>9939</v>
      </c>
      <c r="BP746">
        <v>9708</v>
      </c>
      <c r="BQ746">
        <v>9185</v>
      </c>
      <c r="BR746">
        <v>13586</v>
      </c>
      <c r="BS746">
        <v>12431</v>
      </c>
      <c r="BT746">
        <v>29</v>
      </c>
      <c r="BU746" t="s">
        <v>9940</v>
      </c>
      <c r="BV746" t="s">
        <v>4695</v>
      </c>
      <c r="BX746">
        <v>44149.307002314818</v>
      </c>
    </row>
    <row r="747" spans="1:76" x14ac:dyDescent="0.25">
      <c r="A747" t="s">
        <v>9941</v>
      </c>
      <c r="B747" t="s">
        <v>9942</v>
      </c>
      <c r="C747" t="s">
        <v>46</v>
      </c>
      <c r="D747">
        <v>40337</v>
      </c>
      <c r="E747" s="1"/>
      <c r="H747" t="s">
        <v>47</v>
      </c>
      <c r="I747">
        <v>40337</v>
      </c>
      <c r="J747">
        <v>2010</v>
      </c>
      <c r="K747" t="s">
        <v>85</v>
      </c>
      <c r="L747" t="s">
        <v>9943</v>
      </c>
      <c r="N747" t="s">
        <v>9944</v>
      </c>
      <c r="O747" t="s">
        <v>9945</v>
      </c>
      <c r="P747" t="s">
        <v>562</v>
      </c>
      <c r="R747">
        <v>98638</v>
      </c>
      <c r="S747" t="s">
        <v>9946</v>
      </c>
      <c r="T747" t="s">
        <v>9947</v>
      </c>
      <c r="V747" t="s">
        <v>6576</v>
      </c>
      <c r="W747">
        <v>27</v>
      </c>
      <c r="X747" t="s">
        <v>5526</v>
      </c>
      <c r="Y747">
        <v>3841</v>
      </c>
      <c r="Z747" t="s">
        <v>562</v>
      </c>
      <c r="AA747" t="s">
        <v>4785</v>
      </c>
      <c r="AB747">
        <v>13002</v>
      </c>
      <c r="AC747" t="s">
        <v>146</v>
      </c>
      <c r="AD747" t="s">
        <v>4690</v>
      </c>
      <c r="AE747" t="s">
        <v>107</v>
      </c>
      <c r="AF747" t="s">
        <v>107</v>
      </c>
      <c r="AI747" s="1"/>
      <c r="AJ747" t="s">
        <v>72</v>
      </c>
      <c r="AK747" t="s">
        <v>4691</v>
      </c>
      <c r="AL747">
        <v>40484</v>
      </c>
      <c r="AN747" t="b">
        <v>1</v>
      </c>
      <c r="AQ747" t="s">
        <v>60</v>
      </c>
      <c r="AR747" t="s">
        <v>61</v>
      </c>
      <c r="BB747" s="7" t="s">
        <v>9944</v>
      </c>
      <c r="BC747" s="7" t="s">
        <v>9945</v>
      </c>
      <c r="BE747" s="7">
        <v>98638</v>
      </c>
      <c r="BG747" s="7">
        <v>15825.09</v>
      </c>
      <c r="BH747" s="7">
        <v>0</v>
      </c>
      <c r="BI747">
        <v>15746.86</v>
      </c>
      <c r="BJ747">
        <v>-78.23</v>
      </c>
      <c r="BK747">
        <v>0</v>
      </c>
      <c r="BL747">
        <v>0</v>
      </c>
      <c r="BO747" t="s">
        <v>9948</v>
      </c>
      <c r="BP747">
        <v>9736</v>
      </c>
      <c r="BQ747">
        <v>138</v>
      </c>
      <c r="BR747">
        <v>13585</v>
      </c>
      <c r="BS747">
        <v>12433</v>
      </c>
      <c r="BU747" t="s">
        <v>9949</v>
      </c>
      <c r="BV747" t="s">
        <v>4695</v>
      </c>
      <c r="BX747">
        <v>44149.307071759256</v>
      </c>
    </row>
    <row r="748" spans="1:76" x14ac:dyDescent="0.25">
      <c r="A748" t="s">
        <v>9950</v>
      </c>
      <c r="B748" t="s">
        <v>621</v>
      </c>
      <c r="C748" t="s">
        <v>46</v>
      </c>
      <c r="D748">
        <v>39873</v>
      </c>
      <c r="E748" s="1"/>
      <c r="H748" t="s">
        <v>47</v>
      </c>
      <c r="I748">
        <v>39873</v>
      </c>
      <c r="J748">
        <v>2010</v>
      </c>
      <c r="K748" t="s">
        <v>85</v>
      </c>
      <c r="L748" t="s">
        <v>9951</v>
      </c>
      <c r="N748" t="s">
        <v>622</v>
      </c>
      <c r="O748" t="s">
        <v>623</v>
      </c>
      <c r="P748" t="s">
        <v>68</v>
      </c>
      <c r="R748" t="s">
        <v>9952</v>
      </c>
      <c r="S748" t="s">
        <v>624</v>
      </c>
      <c r="T748" t="s">
        <v>9953</v>
      </c>
      <c r="V748" t="s">
        <v>54</v>
      </c>
      <c r="W748">
        <v>13</v>
      </c>
      <c r="X748" t="s">
        <v>626</v>
      </c>
      <c r="Y748">
        <v>4841</v>
      </c>
      <c r="Z748" t="s">
        <v>68</v>
      </c>
      <c r="AA748" t="s">
        <v>57</v>
      </c>
      <c r="AC748" t="s">
        <v>146</v>
      </c>
      <c r="AD748" t="s">
        <v>4690</v>
      </c>
      <c r="AE748" t="s">
        <v>107</v>
      </c>
      <c r="AF748" t="s">
        <v>107</v>
      </c>
      <c r="AI748" s="1"/>
      <c r="AJ748" t="s">
        <v>72</v>
      </c>
      <c r="AK748" t="s">
        <v>4691</v>
      </c>
      <c r="AL748">
        <v>40484</v>
      </c>
      <c r="AN748" t="b">
        <v>1</v>
      </c>
      <c r="AQ748" t="s">
        <v>60</v>
      </c>
      <c r="AR748" t="s">
        <v>61</v>
      </c>
      <c r="AS748" t="s">
        <v>62</v>
      </c>
      <c r="BB748" s="7" t="s">
        <v>622</v>
      </c>
      <c r="BC748" s="7" t="s">
        <v>623</v>
      </c>
      <c r="BE748" s="7" t="s">
        <v>9952</v>
      </c>
      <c r="BG748" s="7">
        <v>73187.34</v>
      </c>
      <c r="BH748" s="7">
        <v>751.42</v>
      </c>
      <c r="BI748">
        <v>72762.03</v>
      </c>
      <c r="BJ748">
        <v>0</v>
      </c>
      <c r="BK748">
        <v>0</v>
      </c>
      <c r="BL748">
        <v>0</v>
      </c>
      <c r="BO748" t="s">
        <v>9954</v>
      </c>
      <c r="BP748">
        <v>9876</v>
      </c>
      <c r="BQ748">
        <v>1757</v>
      </c>
      <c r="BR748">
        <v>13580</v>
      </c>
      <c r="BS748">
        <v>12440</v>
      </c>
      <c r="BT748">
        <v>32</v>
      </c>
      <c r="BU748" t="s">
        <v>9955</v>
      </c>
      <c r="BV748" t="s">
        <v>4695</v>
      </c>
      <c r="BX748">
        <v>44149.307256944441</v>
      </c>
    </row>
    <row r="749" spans="1:76" x14ac:dyDescent="0.25">
      <c r="A749" t="s">
        <v>9956</v>
      </c>
      <c r="B749" t="s">
        <v>549</v>
      </c>
      <c r="C749" t="s">
        <v>46</v>
      </c>
      <c r="D749">
        <v>40262</v>
      </c>
      <c r="E749" s="1"/>
      <c r="H749" t="s">
        <v>47</v>
      </c>
      <c r="I749">
        <v>40262</v>
      </c>
      <c r="J749">
        <v>2010</v>
      </c>
      <c r="K749" t="s">
        <v>85</v>
      </c>
      <c r="L749" t="s">
        <v>7975</v>
      </c>
      <c r="N749" t="s">
        <v>550</v>
      </c>
      <c r="O749" t="s">
        <v>143</v>
      </c>
      <c r="P749" t="s">
        <v>115</v>
      </c>
      <c r="R749">
        <v>984012032</v>
      </c>
      <c r="S749" t="s">
        <v>551</v>
      </c>
      <c r="T749" t="s">
        <v>5636</v>
      </c>
      <c r="V749" t="s">
        <v>54</v>
      </c>
      <c r="W749">
        <v>13</v>
      </c>
      <c r="X749" t="s">
        <v>202</v>
      </c>
      <c r="Y749">
        <v>4831</v>
      </c>
      <c r="Z749" t="s">
        <v>115</v>
      </c>
      <c r="AA749" t="s">
        <v>57</v>
      </c>
      <c r="AC749" t="s">
        <v>146</v>
      </c>
      <c r="AD749" t="s">
        <v>4690</v>
      </c>
      <c r="AE749" t="s">
        <v>107</v>
      </c>
      <c r="AF749" t="s">
        <v>107</v>
      </c>
      <c r="AI749" s="1"/>
      <c r="AJ749" t="s">
        <v>72</v>
      </c>
      <c r="AK749" t="s">
        <v>4691</v>
      </c>
      <c r="AL749">
        <v>40484</v>
      </c>
      <c r="AN749" t="b">
        <v>1</v>
      </c>
      <c r="AQ749" t="s">
        <v>60</v>
      </c>
      <c r="AR749" t="s">
        <v>61</v>
      </c>
      <c r="AS749" t="s">
        <v>100</v>
      </c>
      <c r="BB749" s="7" t="s">
        <v>550</v>
      </c>
      <c r="BC749" s="7" t="s">
        <v>143</v>
      </c>
      <c r="BE749" s="7">
        <v>984012032</v>
      </c>
      <c r="BG749" s="7">
        <v>204964.92</v>
      </c>
      <c r="BH749" s="7">
        <v>0</v>
      </c>
      <c r="BI749">
        <v>205691.07</v>
      </c>
      <c r="BJ749">
        <v>0</v>
      </c>
      <c r="BK749">
        <v>0</v>
      </c>
      <c r="BL749">
        <v>3381.76</v>
      </c>
      <c r="BM749">
        <v>18890.849999999999</v>
      </c>
      <c r="BN749">
        <v>0</v>
      </c>
      <c r="BO749" t="s">
        <v>9957</v>
      </c>
      <c r="BP749">
        <v>9894</v>
      </c>
      <c r="BQ749">
        <v>22</v>
      </c>
      <c r="BR749">
        <v>13579</v>
      </c>
      <c r="BS749">
        <v>12424</v>
      </c>
      <c r="BT749">
        <v>27</v>
      </c>
      <c r="BU749" t="s">
        <v>9958</v>
      </c>
      <c r="BV749" t="s">
        <v>4695</v>
      </c>
      <c r="BX749">
        <v>44149.306747685187</v>
      </c>
    </row>
    <row r="750" spans="1:76" x14ac:dyDescent="0.25">
      <c r="A750" t="s">
        <v>9959</v>
      </c>
      <c r="B750" t="s">
        <v>1909</v>
      </c>
      <c r="C750" t="s">
        <v>46</v>
      </c>
      <c r="D750">
        <v>40198</v>
      </c>
      <c r="E750" s="1"/>
      <c r="H750" t="s">
        <v>47</v>
      </c>
      <c r="I750">
        <v>40198</v>
      </c>
      <c r="J750">
        <v>2010</v>
      </c>
      <c r="K750" t="s">
        <v>77</v>
      </c>
      <c r="L750" t="s">
        <v>1910</v>
      </c>
      <c r="N750" t="s">
        <v>1911</v>
      </c>
      <c r="O750" t="s">
        <v>199</v>
      </c>
      <c r="P750" t="s">
        <v>68</v>
      </c>
      <c r="R750">
        <v>98296</v>
      </c>
      <c r="V750" t="s">
        <v>54</v>
      </c>
      <c r="W750">
        <v>13</v>
      </c>
      <c r="X750" t="s">
        <v>759</v>
      </c>
      <c r="Y750">
        <v>4866</v>
      </c>
      <c r="Z750" t="s">
        <v>68</v>
      </c>
      <c r="AA750" t="s">
        <v>57</v>
      </c>
      <c r="AC750" t="s">
        <v>146</v>
      </c>
      <c r="AD750" t="s">
        <v>4690</v>
      </c>
      <c r="AE750" t="s">
        <v>107</v>
      </c>
      <c r="AF750" t="s">
        <v>107</v>
      </c>
      <c r="AI750" s="1"/>
      <c r="AJ750" t="s">
        <v>72</v>
      </c>
      <c r="AK750" t="s">
        <v>4691</v>
      </c>
      <c r="AL750">
        <v>40484</v>
      </c>
      <c r="AN750" t="b">
        <v>1</v>
      </c>
      <c r="AQ750" t="s">
        <v>73</v>
      </c>
      <c r="AS750" t="s">
        <v>4734</v>
      </c>
      <c r="BB750" s="7" t="s">
        <v>1911</v>
      </c>
      <c r="BC750" s="7" t="s">
        <v>199</v>
      </c>
      <c r="BE750" s="7">
        <v>98296</v>
      </c>
      <c r="BG750" s="7">
        <v>5100.09</v>
      </c>
      <c r="BH750" s="7">
        <v>0</v>
      </c>
      <c r="BI750">
        <v>5100.09</v>
      </c>
      <c r="BJ750">
        <v>0</v>
      </c>
      <c r="BK750">
        <v>0</v>
      </c>
      <c r="BL750">
        <v>0</v>
      </c>
      <c r="BO750" t="s">
        <v>9960</v>
      </c>
      <c r="BP750">
        <v>10069</v>
      </c>
      <c r="BQ750">
        <v>27482</v>
      </c>
      <c r="BR750">
        <v>13569</v>
      </c>
      <c r="BS750">
        <v>12446</v>
      </c>
      <c r="BT750">
        <v>44</v>
      </c>
      <c r="BU750" t="s">
        <v>5009</v>
      </c>
      <c r="BV750" t="s">
        <v>4695</v>
      </c>
      <c r="BX750">
        <v>44149.307581018518</v>
      </c>
    </row>
    <row r="751" spans="1:76" x14ac:dyDescent="0.25">
      <c r="A751" t="s">
        <v>9961</v>
      </c>
      <c r="B751" t="s">
        <v>1625</v>
      </c>
      <c r="C751" t="s">
        <v>46</v>
      </c>
      <c r="D751">
        <v>39848</v>
      </c>
      <c r="E751" s="1"/>
      <c r="H751" t="s">
        <v>47</v>
      </c>
      <c r="I751">
        <v>39848</v>
      </c>
      <c r="J751">
        <v>2010</v>
      </c>
      <c r="K751" t="s">
        <v>85</v>
      </c>
      <c r="L751" t="s">
        <v>1626</v>
      </c>
      <c r="N751" t="s">
        <v>2148</v>
      </c>
      <c r="O751" t="s">
        <v>954</v>
      </c>
      <c r="P751" t="s">
        <v>115</v>
      </c>
      <c r="R751">
        <v>98496</v>
      </c>
      <c r="T751" t="s">
        <v>7475</v>
      </c>
      <c r="V751" t="s">
        <v>54</v>
      </c>
      <c r="W751">
        <v>13</v>
      </c>
      <c r="X751" t="s">
        <v>127</v>
      </c>
      <c r="Y751">
        <v>4833</v>
      </c>
      <c r="Z751" t="s">
        <v>115</v>
      </c>
      <c r="AA751" t="s">
        <v>57</v>
      </c>
      <c r="AC751" t="s">
        <v>146</v>
      </c>
      <c r="AD751" t="s">
        <v>4690</v>
      </c>
      <c r="AE751" t="s">
        <v>107</v>
      </c>
      <c r="AF751" t="s">
        <v>107</v>
      </c>
      <c r="AI751" s="1"/>
      <c r="AJ751" t="s">
        <v>72</v>
      </c>
      <c r="AK751" t="s">
        <v>4691</v>
      </c>
      <c r="AL751">
        <v>40484</v>
      </c>
      <c r="AN751" t="b">
        <v>1</v>
      </c>
      <c r="AQ751" t="s">
        <v>60</v>
      </c>
      <c r="AR751" t="s">
        <v>61</v>
      </c>
      <c r="AS751" t="s">
        <v>62</v>
      </c>
      <c r="BB751" s="7" t="s">
        <v>2148</v>
      </c>
      <c r="BC751" s="7" t="s">
        <v>954</v>
      </c>
      <c r="BE751" s="7">
        <v>98496</v>
      </c>
      <c r="BG751" s="7">
        <v>277077.65000000002</v>
      </c>
      <c r="BH751" s="7">
        <v>49665.39</v>
      </c>
      <c r="BI751">
        <v>328640.40999999997</v>
      </c>
      <c r="BJ751">
        <v>2000</v>
      </c>
      <c r="BK751">
        <v>0</v>
      </c>
      <c r="BL751">
        <v>0</v>
      </c>
      <c r="BM751">
        <v>34481.17</v>
      </c>
      <c r="BN751">
        <v>5356.7</v>
      </c>
      <c r="BO751" t="s">
        <v>9962</v>
      </c>
      <c r="BP751">
        <v>10188</v>
      </c>
      <c r="BQ751">
        <v>27151</v>
      </c>
      <c r="BR751">
        <v>13561</v>
      </c>
      <c r="BS751">
        <v>12456</v>
      </c>
      <c r="BT751">
        <v>28</v>
      </c>
      <c r="BU751" t="s">
        <v>5938</v>
      </c>
      <c r="BV751" t="s">
        <v>4695</v>
      </c>
      <c r="BX751">
        <v>44149.307881944442</v>
      </c>
    </row>
    <row r="752" spans="1:76" x14ac:dyDescent="0.25">
      <c r="A752" t="s">
        <v>9963</v>
      </c>
      <c r="B752" t="s">
        <v>9964</v>
      </c>
      <c r="C752" t="s">
        <v>46</v>
      </c>
      <c r="D752">
        <v>39987</v>
      </c>
      <c r="E752" s="1"/>
      <c r="H752" t="s">
        <v>47</v>
      </c>
      <c r="I752">
        <v>39987</v>
      </c>
      <c r="J752">
        <v>2010</v>
      </c>
      <c r="K752" t="s">
        <v>85</v>
      </c>
      <c r="L752" t="s">
        <v>9965</v>
      </c>
      <c r="N752" t="s">
        <v>9966</v>
      </c>
      <c r="O752" t="s">
        <v>332</v>
      </c>
      <c r="P752" t="s">
        <v>199</v>
      </c>
      <c r="R752">
        <v>98208</v>
      </c>
      <c r="S752" t="s">
        <v>9967</v>
      </c>
      <c r="T752" t="s">
        <v>9968</v>
      </c>
      <c r="V752" t="s">
        <v>5331</v>
      </c>
      <c r="W752">
        <v>26</v>
      </c>
      <c r="X752" t="s">
        <v>5278</v>
      </c>
      <c r="Y752">
        <v>4107</v>
      </c>
      <c r="Z752" t="s">
        <v>199</v>
      </c>
      <c r="AA752" t="s">
        <v>4785</v>
      </c>
      <c r="AB752">
        <v>371915</v>
      </c>
      <c r="AC752" t="s">
        <v>146</v>
      </c>
      <c r="AD752" t="s">
        <v>4690</v>
      </c>
      <c r="AE752" t="s">
        <v>107</v>
      </c>
      <c r="AF752" t="s">
        <v>107</v>
      </c>
      <c r="AI752" s="1"/>
      <c r="AJ752" t="s">
        <v>72</v>
      </c>
      <c r="AK752" t="s">
        <v>4691</v>
      </c>
      <c r="AL752">
        <v>40484</v>
      </c>
      <c r="AN752" t="b">
        <v>1</v>
      </c>
      <c r="AQ752" t="s">
        <v>60</v>
      </c>
      <c r="AR752" t="s">
        <v>99</v>
      </c>
      <c r="BB752" s="7" t="s">
        <v>9966</v>
      </c>
      <c r="BC752" s="7" t="s">
        <v>332</v>
      </c>
      <c r="BE752" s="7">
        <v>98208</v>
      </c>
      <c r="BG752" s="7">
        <v>75269.539999999994</v>
      </c>
      <c r="BH752" s="7">
        <v>28.14</v>
      </c>
      <c r="BI752">
        <v>75297.679999999993</v>
      </c>
      <c r="BJ752">
        <v>0</v>
      </c>
      <c r="BK752">
        <v>0</v>
      </c>
      <c r="BL752">
        <v>0</v>
      </c>
      <c r="BO752" t="s">
        <v>9969</v>
      </c>
      <c r="BP752">
        <v>10221</v>
      </c>
      <c r="BQ752">
        <v>1606</v>
      </c>
      <c r="BR752">
        <v>13558</v>
      </c>
      <c r="BS752">
        <v>12459</v>
      </c>
      <c r="BU752" t="s">
        <v>5938</v>
      </c>
      <c r="BV752" t="s">
        <v>4695</v>
      </c>
      <c r="BX752">
        <v>44149.307997685188</v>
      </c>
    </row>
    <row r="753" spans="1:76" x14ac:dyDescent="0.25">
      <c r="A753" t="s">
        <v>9970</v>
      </c>
      <c r="B753" t="s">
        <v>9971</v>
      </c>
      <c r="C753" t="s">
        <v>46</v>
      </c>
      <c r="D753">
        <v>40344</v>
      </c>
      <c r="E753" s="1"/>
      <c r="I753">
        <v>40344</v>
      </c>
      <c r="J753">
        <v>2010</v>
      </c>
      <c r="K753" t="s">
        <v>85</v>
      </c>
      <c r="L753" t="s">
        <v>9972</v>
      </c>
      <c r="N753" t="s">
        <v>9973</v>
      </c>
      <c r="O753" t="s">
        <v>1288</v>
      </c>
      <c r="P753" t="s">
        <v>1289</v>
      </c>
      <c r="R753">
        <v>993470882</v>
      </c>
      <c r="T753" t="s">
        <v>9974</v>
      </c>
      <c r="V753" t="s">
        <v>6576</v>
      </c>
      <c r="W753">
        <v>27</v>
      </c>
      <c r="X753" t="s">
        <v>5483</v>
      </c>
      <c r="Y753">
        <v>3320</v>
      </c>
      <c r="Z753" t="s">
        <v>1289</v>
      </c>
      <c r="AA753" t="s">
        <v>4785</v>
      </c>
      <c r="AB753">
        <v>1706</v>
      </c>
      <c r="AC753" t="s">
        <v>146</v>
      </c>
      <c r="AD753" t="s">
        <v>4690</v>
      </c>
      <c r="AE753" t="s">
        <v>107</v>
      </c>
      <c r="AF753" t="s">
        <v>107</v>
      </c>
      <c r="AI753" s="1"/>
      <c r="AJ753" t="s">
        <v>72</v>
      </c>
      <c r="AK753" t="s">
        <v>4691</v>
      </c>
      <c r="AL753">
        <v>40484</v>
      </c>
      <c r="AN753" t="b">
        <v>1</v>
      </c>
      <c r="AQ753" t="s">
        <v>195</v>
      </c>
      <c r="AR753" t="s">
        <v>150</v>
      </c>
      <c r="BB753" s="7" t="s">
        <v>9973</v>
      </c>
      <c r="BC753" s="7" t="s">
        <v>1288</v>
      </c>
      <c r="BE753" s="7">
        <v>993470882</v>
      </c>
      <c r="BO753" t="s">
        <v>9975</v>
      </c>
      <c r="BP753">
        <v>10253</v>
      </c>
      <c r="BQ753">
        <v>747</v>
      </c>
      <c r="BR753">
        <v>13557</v>
      </c>
      <c r="BU753" t="s">
        <v>9976</v>
      </c>
      <c r="BV753" t="s">
        <v>4695</v>
      </c>
      <c r="BX753">
        <v>43598.059062499997</v>
      </c>
    </row>
    <row r="754" spans="1:76" x14ac:dyDescent="0.25">
      <c r="A754" t="s">
        <v>9977</v>
      </c>
      <c r="B754" t="s">
        <v>2149</v>
      </c>
      <c r="C754" t="s">
        <v>46</v>
      </c>
      <c r="D754">
        <v>39967</v>
      </c>
      <c r="E754" s="1"/>
      <c r="H754" t="s">
        <v>47</v>
      </c>
      <c r="I754">
        <v>39967</v>
      </c>
      <c r="J754">
        <v>2010</v>
      </c>
      <c r="K754" t="s">
        <v>77</v>
      </c>
      <c r="L754" t="s">
        <v>2150</v>
      </c>
      <c r="N754" t="s">
        <v>2151</v>
      </c>
      <c r="O754" t="s">
        <v>736</v>
      </c>
      <c r="P754" t="s">
        <v>80</v>
      </c>
      <c r="R754">
        <v>98550</v>
      </c>
      <c r="T754" t="s">
        <v>9978</v>
      </c>
      <c r="V754" t="s">
        <v>54</v>
      </c>
      <c r="W754">
        <v>13</v>
      </c>
      <c r="X754" t="s">
        <v>82</v>
      </c>
      <c r="Y754">
        <v>4825</v>
      </c>
      <c r="Z754" t="s">
        <v>80</v>
      </c>
      <c r="AA754" t="s">
        <v>57</v>
      </c>
      <c r="AC754" t="s">
        <v>146</v>
      </c>
      <c r="AD754" t="s">
        <v>4690</v>
      </c>
      <c r="AE754" t="s">
        <v>107</v>
      </c>
      <c r="AF754" t="s">
        <v>107</v>
      </c>
      <c r="AI754" s="1"/>
      <c r="AJ754" t="s">
        <v>72</v>
      </c>
      <c r="AK754" t="s">
        <v>4691</v>
      </c>
      <c r="AL754">
        <v>40484</v>
      </c>
      <c r="AN754" t="b">
        <v>1</v>
      </c>
      <c r="AQ754" t="s">
        <v>73</v>
      </c>
      <c r="BB754" s="7" t="s">
        <v>2151</v>
      </c>
      <c r="BC754" s="7" t="s">
        <v>736</v>
      </c>
      <c r="BE754" s="7">
        <v>98550</v>
      </c>
      <c r="BG754" s="7">
        <v>33793.449999999997</v>
      </c>
      <c r="BH754" s="7">
        <v>9920.32</v>
      </c>
      <c r="BI754">
        <v>43714.559999999998</v>
      </c>
      <c r="BJ754">
        <v>0</v>
      </c>
      <c r="BK754">
        <v>0</v>
      </c>
      <c r="BL754">
        <v>0</v>
      </c>
      <c r="BO754" t="s">
        <v>9979</v>
      </c>
      <c r="BP754">
        <v>10236</v>
      </c>
      <c r="BQ754">
        <v>9172</v>
      </c>
      <c r="BR754">
        <v>13552</v>
      </c>
      <c r="BS754">
        <v>12462</v>
      </c>
      <c r="BT754">
        <v>24</v>
      </c>
      <c r="BU754" t="s">
        <v>9288</v>
      </c>
      <c r="BV754" t="s">
        <v>4695</v>
      </c>
      <c r="BX754">
        <v>44149.308182870373</v>
      </c>
    </row>
    <row r="755" spans="1:76" x14ac:dyDescent="0.25">
      <c r="A755" t="s">
        <v>9980</v>
      </c>
      <c r="B755" t="s">
        <v>2039</v>
      </c>
      <c r="C755" t="s">
        <v>46</v>
      </c>
      <c r="D755">
        <v>39105</v>
      </c>
      <c r="E755" s="1"/>
      <c r="H755" t="s">
        <v>47</v>
      </c>
      <c r="I755">
        <v>39105</v>
      </c>
      <c r="J755">
        <v>2010</v>
      </c>
      <c r="K755" t="s">
        <v>85</v>
      </c>
      <c r="L755" t="s">
        <v>2040</v>
      </c>
      <c r="N755" t="s">
        <v>2041</v>
      </c>
      <c r="O755" t="s">
        <v>411</v>
      </c>
      <c r="P755" t="s">
        <v>115</v>
      </c>
      <c r="R755">
        <v>98335</v>
      </c>
      <c r="S755" t="s">
        <v>2042</v>
      </c>
      <c r="T755" t="s">
        <v>7584</v>
      </c>
      <c r="V755" t="s">
        <v>90</v>
      </c>
      <c r="W755">
        <v>12</v>
      </c>
      <c r="X755" t="s">
        <v>523</v>
      </c>
      <c r="Y755">
        <v>4755</v>
      </c>
      <c r="Z755" t="s">
        <v>115</v>
      </c>
      <c r="AA755" t="s">
        <v>57</v>
      </c>
      <c r="AC755" t="s">
        <v>146</v>
      </c>
      <c r="AD755" t="s">
        <v>4690</v>
      </c>
      <c r="AE755" t="s">
        <v>107</v>
      </c>
      <c r="AF755" t="s">
        <v>107</v>
      </c>
      <c r="AI755" s="1"/>
      <c r="AJ755" t="s">
        <v>72</v>
      </c>
      <c r="AK755" t="s">
        <v>4691</v>
      </c>
      <c r="AL755">
        <v>40484</v>
      </c>
      <c r="AN755" t="b">
        <v>1</v>
      </c>
      <c r="AQ755" t="s">
        <v>60</v>
      </c>
      <c r="AR755" t="s">
        <v>61</v>
      </c>
      <c r="AS755" t="s">
        <v>62</v>
      </c>
      <c r="BB755" s="7" t="s">
        <v>2041</v>
      </c>
      <c r="BC755" s="7" t="s">
        <v>411</v>
      </c>
      <c r="BE755" s="7">
        <v>98335</v>
      </c>
      <c r="BG755" s="7">
        <v>344308.7</v>
      </c>
      <c r="BH755" s="7">
        <v>0</v>
      </c>
      <c r="BI755">
        <v>366618.02</v>
      </c>
      <c r="BJ755">
        <v>0</v>
      </c>
      <c r="BK755">
        <v>0</v>
      </c>
      <c r="BL755">
        <v>0</v>
      </c>
      <c r="BO755" t="s">
        <v>9981</v>
      </c>
      <c r="BP755">
        <v>10445</v>
      </c>
      <c r="BQ755">
        <v>6341</v>
      </c>
      <c r="BR755">
        <v>13546</v>
      </c>
      <c r="BS755">
        <v>12467</v>
      </c>
      <c r="BT755">
        <v>26</v>
      </c>
      <c r="BU755" t="s">
        <v>9982</v>
      </c>
      <c r="BV755" t="s">
        <v>4695</v>
      </c>
      <c r="BX755">
        <v>44149.308321759258</v>
      </c>
    </row>
    <row r="756" spans="1:76" x14ac:dyDescent="0.25">
      <c r="A756" t="s">
        <v>9983</v>
      </c>
      <c r="B756" t="s">
        <v>448</v>
      </c>
      <c r="C756" t="s">
        <v>46</v>
      </c>
      <c r="D756">
        <v>39062</v>
      </c>
      <c r="E756" s="1"/>
      <c r="H756" t="s">
        <v>47</v>
      </c>
      <c r="I756">
        <v>39062</v>
      </c>
      <c r="J756">
        <v>2010</v>
      </c>
      <c r="K756" t="s">
        <v>85</v>
      </c>
      <c r="L756" t="s">
        <v>7376</v>
      </c>
      <c r="N756" t="s">
        <v>83</v>
      </c>
      <c r="O756" t="s">
        <v>101</v>
      </c>
      <c r="P756" t="s">
        <v>68</v>
      </c>
      <c r="R756">
        <v>98109</v>
      </c>
      <c r="T756" t="s">
        <v>7588</v>
      </c>
      <c r="V756" t="s">
        <v>90</v>
      </c>
      <c r="W756">
        <v>12</v>
      </c>
      <c r="X756" t="s">
        <v>450</v>
      </c>
      <c r="Y756">
        <v>4765</v>
      </c>
      <c r="Z756" t="s">
        <v>68</v>
      </c>
      <c r="AA756" t="s">
        <v>57</v>
      </c>
      <c r="AC756" t="s">
        <v>146</v>
      </c>
      <c r="AD756" t="s">
        <v>4690</v>
      </c>
      <c r="AE756" t="s">
        <v>107</v>
      </c>
      <c r="AF756" t="s">
        <v>107</v>
      </c>
      <c r="AI756" s="1"/>
      <c r="AJ756" t="s">
        <v>72</v>
      </c>
      <c r="AK756" t="s">
        <v>4691</v>
      </c>
      <c r="AL756">
        <v>40484</v>
      </c>
      <c r="AN756" t="b">
        <v>1</v>
      </c>
      <c r="AQ756" t="s">
        <v>60</v>
      </c>
      <c r="AR756" t="s">
        <v>61</v>
      </c>
      <c r="AS756" t="s">
        <v>62</v>
      </c>
      <c r="BB756" s="7" t="s">
        <v>83</v>
      </c>
      <c r="BC756" s="7" t="s">
        <v>101</v>
      </c>
      <c r="BE756" s="7">
        <v>98109</v>
      </c>
      <c r="BG756" s="7">
        <v>149616.5</v>
      </c>
      <c r="BH756" s="7">
        <v>908.93</v>
      </c>
      <c r="BI756">
        <v>140129.19</v>
      </c>
      <c r="BJ756">
        <v>0</v>
      </c>
      <c r="BK756">
        <v>0</v>
      </c>
      <c r="BL756">
        <v>1550</v>
      </c>
      <c r="BO756" t="s">
        <v>9984</v>
      </c>
      <c r="BP756">
        <v>10618</v>
      </c>
      <c r="BQ756">
        <v>1624</v>
      </c>
      <c r="BR756">
        <v>13537</v>
      </c>
      <c r="BS756">
        <v>12488</v>
      </c>
      <c r="BT756">
        <v>36</v>
      </c>
      <c r="BU756" t="s">
        <v>5009</v>
      </c>
      <c r="BV756" t="s">
        <v>4695</v>
      </c>
      <c r="BX756">
        <v>44149.309166666666</v>
      </c>
    </row>
    <row r="757" spans="1:76" x14ac:dyDescent="0.25">
      <c r="A757" t="s">
        <v>9985</v>
      </c>
      <c r="B757" t="s">
        <v>2739</v>
      </c>
      <c r="C757" t="s">
        <v>46</v>
      </c>
      <c r="D757">
        <v>40290</v>
      </c>
      <c r="E757" s="1"/>
      <c r="H757" t="s">
        <v>289</v>
      </c>
      <c r="I757">
        <v>40290</v>
      </c>
      <c r="J757">
        <v>2010</v>
      </c>
      <c r="K757" t="s">
        <v>85</v>
      </c>
      <c r="L757" t="s">
        <v>2740</v>
      </c>
      <c r="N757" t="s">
        <v>2741</v>
      </c>
      <c r="O757" t="s">
        <v>154</v>
      </c>
      <c r="P757" t="s">
        <v>155</v>
      </c>
      <c r="R757">
        <v>98501</v>
      </c>
      <c r="S757" t="s">
        <v>2742</v>
      </c>
      <c r="T757" t="s">
        <v>9986</v>
      </c>
      <c r="V757" t="s">
        <v>54</v>
      </c>
      <c r="W757">
        <v>13</v>
      </c>
      <c r="X757" t="s">
        <v>157</v>
      </c>
      <c r="Y757">
        <v>4821</v>
      </c>
      <c r="Z757" t="s">
        <v>155</v>
      </c>
      <c r="AA757" t="s">
        <v>57</v>
      </c>
      <c r="AC757" t="s">
        <v>146</v>
      </c>
      <c r="AD757" t="s">
        <v>4690</v>
      </c>
      <c r="AE757" t="s">
        <v>107</v>
      </c>
      <c r="AF757" t="s">
        <v>107</v>
      </c>
      <c r="AI757" s="1"/>
      <c r="AJ757" t="s">
        <v>72</v>
      </c>
      <c r="AK757" t="s">
        <v>4691</v>
      </c>
      <c r="AL757">
        <v>40484</v>
      </c>
      <c r="AN757" t="b">
        <v>1</v>
      </c>
      <c r="AQ757" t="s">
        <v>177</v>
      </c>
      <c r="BB757" s="7" t="s">
        <v>2741</v>
      </c>
      <c r="BC757" s="7" t="s">
        <v>154</v>
      </c>
      <c r="BE757" s="7">
        <v>98501</v>
      </c>
      <c r="BG757" s="7">
        <v>1805</v>
      </c>
      <c r="BH757" s="7">
        <v>26.94</v>
      </c>
      <c r="BI757">
        <v>1826.88</v>
      </c>
      <c r="BJ757">
        <v>0</v>
      </c>
      <c r="BK757">
        <v>0</v>
      </c>
      <c r="BL757">
        <v>0</v>
      </c>
      <c r="BO757" t="s">
        <v>9987</v>
      </c>
      <c r="BP757">
        <v>10641</v>
      </c>
      <c r="BQ757">
        <v>7921</v>
      </c>
      <c r="BR757">
        <v>13536</v>
      </c>
      <c r="BS757">
        <v>12489</v>
      </c>
      <c r="BT757">
        <v>22</v>
      </c>
      <c r="BU757" t="s">
        <v>9988</v>
      </c>
      <c r="BV757" t="s">
        <v>4695</v>
      </c>
      <c r="BX757">
        <v>44149.309305555558</v>
      </c>
    </row>
    <row r="758" spans="1:76" x14ac:dyDescent="0.25">
      <c r="A758" t="s">
        <v>9989</v>
      </c>
      <c r="B758" t="s">
        <v>3218</v>
      </c>
      <c r="C758" t="s">
        <v>46</v>
      </c>
      <c r="D758">
        <v>40316</v>
      </c>
      <c r="E758" s="1"/>
      <c r="H758" t="s">
        <v>47</v>
      </c>
      <c r="I758">
        <v>40316</v>
      </c>
      <c r="J758">
        <v>2010</v>
      </c>
      <c r="K758" t="s">
        <v>85</v>
      </c>
      <c r="L758" t="s">
        <v>9475</v>
      </c>
      <c r="N758" t="s">
        <v>3219</v>
      </c>
      <c r="O758" t="s">
        <v>143</v>
      </c>
      <c r="P758" t="s">
        <v>115</v>
      </c>
      <c r="R758">
        <v>984111928</v>
      </c>
      <c r="S758" t="s">
        <v>3220</v>
      </c>
      <c r="T758" t="s">
        <v>5901</v>
      </c>
      <c r="V758" t="s">
        <v>54</v>
      </c>
      <c r="W758">
        <v>13</v>
      </c>
      <c r="X758" t="s">
        <v>237</v>
      </c>
      <c r="Y758">
        <v>4835</v>
      </c>
      <c r="Z758" t="s">
        <v>115</v>
      </c>
      <c r="AA758" t="s">
        <v>57</v>
      </c>
      <c r="AC758" t="s">
        <v>146</v>
      </c>
      <c r="AD758" t="s">
        <v>4690</v>
      </c>
      <c r="AE758" t="s">
        <v>107</v>
      </c>
      <c r="AF758" t="s">
        <v>107</v>
      </c>
      <c r="AI758" s="1"/>
      <c r="AJ758" t="s">
        <v>72</v>
      </c>
      <c r="AK758" t="s">
        <v>4691</v>
      </c>
      <c r="AL758">
        <v>40484</v>
      </c>
      <c r="AN758" t="b">
        <v>1</v>
      </c>
      <c r="AQ758" t="s">
        <v>60</v>
      </c>
      <c r="AR758" t="s">
        <v>61</v>
      </c>
      <c r="AS758" t="s">
        <v>100</v>
      </c>
      <c r="BB758" s="7" t="s">
        <v>3219</v>
      </c>
      <c r="BC758" s="7" t="s">
        <v>143</v>
      </c>
      <c r="BE758" s="7">
        <v>984111928</v>
      </c>
      <c r="BG758" s="7">
        <v>40577</v>
      </c>
      <c r="BH758" s="7">
        <v>0</v>
      </c>
      <c r="BI758">
        <v>40077.57</v>
      </c>
      <c r="BJ758">
        <v>11021.06</v>
      </c>
      <c r="BK758">
        <v>0</v>
      </c>
      <c r="BL758">
        <v>0</v>
      </c>
      <c r="BO758" t="s">
        <v>9990</v>
      </c>
      <c r="BP758">
        <v>10753</v>
      </c>
      <c r="BQ758">
        <v>27160</v>
      </c>
      <c r="BR758">
        <v>13531</v>
      </c>
      <c r="BS758">
        <v>12496</v>
      </c>
      <c r="BT758">
        <v>29</v>
      </c>
      <c r="BU758" t="s">
        <v>7997</v>
      </c>
      <c r="BV758" t="s">
        <v>4695</v>
      </c>
      <c r="BX758">
        <v>44149.309479166666</v>
      </c>
    </row>
    <row r="759" spans="1:76" x14ac:dyDescent="0.25">
      <c r="A759" t="s">
        <v>9991</v>
      </c>
      <c r="B759" t="s">
        <v>1303</v>
      </c>
      <c r="C759" t="s">
        <v>46</v>
      </c>
      <c r="D759">
        <v>40240</v>
      </c>
      <c r="E759" s="1"/>
      <c r="H759" t="s">
        <v>47</v>
      </c>
      <c r="I759">
        <v>40240</v>
      </c>
      <c r="J759">
        <v>2010</v>
      </c>
      <c r="K759" t="s">
        <v>77</v>
      </c>
      <c r="L759" t="s">
        <v>1304</v>
      </c>
      <c r="N759" t="s">
        <v>1305</v>
      </c>
      <c r="O759" t="s">
        <v>661</v>
      </c>
      <c r="P759" t="s">
        <v>115</v>
      </c>
      <c r="R759">
        <v>98328</v>
      </c>
      <c r="T759" t="s">
        <v>9992</v>
      </c>
      <c r="V759" t="s">
        <v>54</v>
      </c>
      <c r="W759">
        <v>13</v>
      </c>
      <c r="X759" t="s">
        <v>174</v>
      </c>
      <c r="Y759">
        <v>4781</v>
      </c>
      <c r="Z759" t="s">
        <v>115</v>
      </c>
      <c r="AA759" t="s">
        <v>57</v>
      </c>
      <c r="AC759" t="s">
        <v>146</v>
      </c>
      <c r="AD759" t="s">
        <v>4690</v>
      </c>
      <c r="AE759" t="s">
        <v>107</v>
      </c>
      <c r="AF759" t="s">
        <v>107</v>
      </c>
      <c r="AI759" s="1"/>
      <c r="AJ759" t="s">
        <v>72</v>
      </c>
      <c r="AK759" t="s">
        <v>4691</v>
      </c>
      <c r="AL759">
        <v>40484</v>
      </c>
      <c r="AN759" t="b">
        <v>1</v>
      </c>
      <c r="AQ759" t="s">
        <v>73</v>
      </c>
      <c r="BB759" s="7" t="s">
        <v>1305</v>
      </c>
      <c r="BC759" s="7" t="s">
        <v>661</v>
      </c>
      <c r="BE759" s="7">
        <v>98328</v>
      </c>
      <c r="BG759" s="7">
        <v>7769.15</v>
      </c>
      <c r="BH759" s="7">
        <v>3159.56</v>
      </c>
      <c r="BI759">
        <v>8338.6</v>
      </c>
      <c r="BJ759">
        <v>0</v>
      </c>
      <c r="BK759">
        <v>0</v>
      </c>
      <c r="BL759">
        <v>0</v>
      </c>
      <c r="BO759" t="s">
        <v>9993</v>
      </c>
      <c r="BP759">
        <v>10920</v>
      </c>
      <c r="BQ759">
        <v>5457</v>
      </c>
      <c r="BR759">
        <v>13522</v>
      </c>
      <c r="BS759">
        <v>12495</v>
      </c>
      <c r="BT759">
        <v>2</v>
      </c>
      <c r="BU759" t="s">
        <v>9994</v>
      </c>
      <c r="BV759" t="s">
        <v>4695</v>
      </c>
      <c r="BX759">
        <v>44149.309467592589</v>
      </c>
    </row>
    <row r="760" spans="1:76" x14ac:dyDescent="0.25">
      <c r="A760" t="s">
        <v>9995</v>
      </c>
      <c r="B760" t="s">
        <v>9996</v>
      </c>
      <c r="C760" t="s">
        <v>46</v>
      </c>
      <c r="D760">
        <v>40332</v>
      </c>
      <c r="E760" s="1"/>
      <c r="H760" t="s">
        <v>289</v>
      </c>
      <c r="I760">
        <v>40332</v>
      </c>
      <c r="J760">
        <v>2010</v>
      </c>
      <c r="K760" t="s">
        <v>85</v>
      </c>
      <c r="L760" t="s">
        <v>9997</v>
      </c>
      <c r="N760" t="s">
        <v>9998</v>
      </c>
      <c r="O760" t="s">
        <v>4629</v>
      </c>
      <c r="P760" t="s">
        <v>4630</v>
      </c>
      <c r="R760">
        <v>99403</v>
      </c>
      <c r="S760" t="s">
        <v>9999</v>
      </c>
      <c r="T760" t="s">
        <v>10000</v>
      </c>
      <c r="V760" t="s">
        <v>5331</v>
      </c>
      <c r="W760">
        <v>26</v>
      </c>
      <c r="X760" t="s">
        <v>8158</v>
      </c>
      <c r="Y760">
        <v>3029</v>
      </c>
      <c r="Z760" t="s">
        <v>4630</v>
      </c>
      <c r="AA760" t="s">
        <v>4785</v>
      </c>
      <c r="AB760">
        <v>12024</v>
      </c>
      <c r="AC760" t="s">
        <v>146</v>
      </c>
      <c r="AD760" t="s">
        <v>4690</v>
      </c>
      <c r="AE760" t="s">
        <v>107</v>
      </c>
      <c r="AF760" t="s">
        <v>107</v>
      </c>
      <c r="AI760" s="1"/>
      <c r="AJ760" t="s">
        <v>72</v>
      </c>
      <c r="AK760" t="s">
        <v>4691</v>
      </c>
      <c r="AL760">
        <v>40484</v>
      </c>
      <c r="AN760" t="b">
        <v>1</v>
      </c>
      <c r="AQ760" t="s">
        <v>60</v>
      </c>
      <c r="AR760" t="s">
        <v>99</v>
      </c>
      <c r="BB760" s="7" t="s">
        <v>9998</v>
      </c>
      <c r="BC760" s="7" t="s">
        <v>4629</v>
      </c>
      <c r="BE760" s="7">
        <v>99403</v>
      </c>
      <c r="BG760" s="7">
        <v>0</v>
      </c>
      <c r="BH760" s="7">
        <v>0</v>
      </c>
      <c r="BI760">
        <v>0</v>
      </c>
      <c r="BJ760">
        <v>0</v>
      </c>
      <c r="BK760">
        <v>0</v>
      </c>
      <c r="BL760">
        <v>0</v>
      </c>
      <c r="BO760" t="s">
        <v>10001</v>
      </c>
      <c r="BP760">
        <v>11185</v>
      </c>
      <c r="BQ760">
        <v>9164</v>
      </c>
      <c r="BR760">
        <v>13508</v>
      </c>
      <c r="BS760">
        <v>12509</v>
      </c>
      <c r="BU760" t="s">
        <v>10002</v>
      </c>
      <c r="BV760" t="s">
        <v>4695</v>
      </c>
      <c r="BX760">
        <v>44149.309965277775</v>
      </c>
    </row>
    <row r="761" spans="1:76" x14ac:dyDescent="0.25">
      <c r="A761" t="s">
        <v>10003</v>
      </c>
      <c r="B761" t="s">
        <v>10004</v>
      </c>
      <c r="C761" t="s">
        <v>46</v>
      </c>
      <c r="D761">
        <v>40344</v>
      </c>
      <c r="E761" s="1"/>
      <c r="I761">
        <v>40344</v>
      </c>
      <c r="J761">
        <v>2010</v>
      </c>
      <c r="K761" t="s">
        <v>85</v>
      </c>
      <c r="L761" t="s">
        <v>10005</v>
      </c>
      <c r="N761" t="s">
        <v>10006</v>
      </c>
      <c r="O761" t="s">
        <v>1288</v>
      </c>
      <c r="P761" t="s">
        <v>1289</v>
      </c>
      <c r="R761">
        <v>993470375</v>
      </c>
      <c r="T761" t="s">
        <v>10007</v>
      </c>
      <c r="V761" t="s">
        <v>7053</v>
      </c>
      <c r="W761">
        <v>21</v>
      </c>
      <c r="X761" t="s">
        <v>5483</v>
      </c>
      <c r="Y761">
        <v>3320</v>
      </c>
      <c r="Z761" t="s">
        <v>1289</v>
      </c>
      <c r="AA761" t="s">
        <v>4785</v>
      </c>
      <c r="AB761">
        <v>1706</v>
      </c>
      <c r="AC761" t="s">
        <v>146</v>
      </c>
      <c r="AD761" t="s">
        <v>4690</v>
      </c>
      <c r="AE761" t="s">
        <v>107</v>
      </c>
      <c r="AF761" t="s">
        <v>107</v>
      </c>
      <c r="AI761" s="1"/>
      <c r="AJ761" t="s">
        <v>72</v>
      </c>
      <c r="AK761" t="s">
        <v>4691</v>
      </c>
      <c r="AL761">
        <v>40484</v>
      </c>
      <c r="AN761" t="b">
        <v>1</v>
      </c>
      <c r="AQ761" t="s">
        <v>195</v>
      </c>
      <c r="AR761" t="s">
        <v>150</v>
      </c>
      <c r="BB761" s="7" t="s">
        <v>10006</v>
      </c>
      <c r="BC761" s="7" t="s">
        <v>1288</v>
      </c>
      <c r="BE761" s="7">
        <v>993470375</v>
      </c>
      <c r="BO761" t="s">
        <v>10008</v>
      </c>
      <c r="BP761">
        <v>11232</v>
      </c>
      <c r="BQ761">
        <v>9162</v>
      </c>
      <c r="BR761">
        <v>13506</v>
      </c>
      <c r="BU761" t="s">
        <v>10009</v>
      </c>
      <c r="BV761" t="s">
        <v>4695</v>
      </c>
      <c r="BX761">
        <v>43598.058749999997</v>
      </c>
    </row>
    <row r="762" spans="1:76" x14ac:dyDescent="0.25">
      <c r="A762" t="s">
        <v>10010</v>
      </c>
      <c r="B762" t="s">
        <v>1968</v>
      </c>
      <c r="C762" t="s">
        <v>46</v>
      </c>
      <c r="D762">
        <v>40148</v>
      </c>
      <c r="E762" s="1"/>
      <c r="H762" t="s">
        <v>47</v>
      </c>
      <c r="I762">
        <v>40148</v>
      </c>
      <c r="J762">
        <v>2010</v>
      </c>
      <c r="K762" t="s">
        <v>85</v>
      </c>
      <c r="L762" t="s">
        <v>1969</v>
      </c>
      <c r="N762" t="s">
        <v>3560</v>
      </c>
      <c r="O762" t="s">
        <v>352</v>
      </c>
      <c r="P762" t="s">
        <v>353</v>
      </c>
      <c r="R762">
        <v>982275782</v>
      </c>
      <c r="S762" t="s">
        <v>3561</v>
      </c>
      <c r="T762" t="s">
        <v>10011</v>
      </c>
      <c r="V762" t="s">
        <v>54</v>
      </c>
      <c r="W762">
        <v>13</v>
      </c>
      <c r="X762" t="s">
        <v>355</v>
      </c>
      <c r="Y762">
        <v>4862</v>
      </c>
      <c r="Z762" t="s">
        <v>353</v>
      </c>
      <c r="AA762" t="s">
        <v>57</v>
      </c>
      <c r="AC762" t="s">
        <v>146</v>
      </c>
      <c r="AD762" t="s">
        <v>4690</v>
      </c>
      <c r="AE762" t="s">
        <v>107</v>
      </c>
      <c r="AF762" t="s">
        <v>107</v>
      </c>
      <c r="AI762" s="1"/>
      <c r="AJ762" t="s">
        <v>72</v>
      </c>
      <c r="AK762" t="s">
        <v>4691</v>
      </c>
      <c r="AL762">
        <v>40484</v>
      </c>
      <c r="AN762" t="b">
        <v>1</v>
      </c>
      <c r="AQ762" t="s">
        <v>60</v>
      </c>
      <c r="AR762" t="s">
        <v>99</v>
      </c>
      <c r="AS762" t="s">
        <v>62</v>
      </c>
      <c r="BB762" s="7" t="s">
        <v>3560</v>
      </c>
      <c r="BC762" s="7" t="s">
        <v>352</v>
      </c>
      <c r="BE762" s="7">
        <v>982275782</v>
      </c>
      <c r="BG762" s="7">
        <v>238358.25</v>
      </c>
      <c r="BH762" s="7">
        <v>13718.02</v>
      </c>
      <c r="BI762">
        <v>249814.59</v>
      </c>
      <c r="BJ762">
        <v>0</v>
      </c>
      <c r="BK762">
        <v>0</v>
      </c>
      <c r="BL762">
        <v>0</v>
      </c>
      <c r="BM762">
        <v>24487.31</v>
      </c>
      <c r="BN762">
        <v>23293.360000000001</v>
      </c>
      <c r="BO762" t="s">
        <v>10012</v>
      </c>
      <c r="BP762">
        <v>11407</v>
      </c>
      <c r="BQ762">
        <v>4684</v>
      </c>
      <c r="BR762">
        <v>13498</v>
      </c>
      <c r="BS762">
        <v>12532</v>
      </c>
      <c r="BT762">
        <v>42</v>
      </c>
      <c r="BU762" t="s">
        <v>8004</v>
      </c>
      <c r="BV762" t="s">
        <v>4695</v>
      </c>
      <c r="BX762">
        <v>44149.310624999998</v>
      </c>
    </row>
    <row r="763" spans="1:76" x14ac:dyDescent="0.25">
      <c r="A763" t="s">
        <v>10013</v>
      </c>
      <c r="B763" t="s">
        <v>217</v>
      </c>
      <c r="C763" t="s">
        <v>46</v>
      </c>
      <c r="D763">
        <v>39891</v>
      </c>
      <c r="E763" s="1"/>
      <c r="H763" t="s">
        <v>47</v>
      </c>
      <c r="I763">
        <v>39891</v>
      </c>
      <c r="J763">
        <v>2010</v>
      </c>
      <c r="K763" t="s">
        <v>85</v>
      </c>
      <c r="L763" t="s">
        <v>218</v>
      </c>
      <c r="N763" t="s">
        <v>1954</v>
      </c>
      <c r="O763" t="s">
        <v>1471</v>
      </c>
      <c r="P763" t="s">
        <v>199</v>
      </c>
      <c r="R763">
        <v>98275</v>
      </c>
      <c r="S763" t="s">
        <v>1955</v>
      </c>
      <c r="T763" t="s">
        <v>1955</v>
      </c>
      <c r="V763" t="s">
        <v>54</v>
      </c>
      <c r="W763">
        <v>13</v>
      </c>
      <c r="X763" t="s">
        <v>341</v>
      </c>
      <c r="Y763">
        <v>4819</v>
      </c>
      <c r="Z763" t="s">
        <v>199</v>
      </c>
      <c r="AA763" t="s">
        <v>57</v>
      </c>
      <c r="AC763" t="s">
        <v>146</v>
      </c>
      <c r="AD763" t="s">
        <v>4690</v>
      </c>
      <c r="AE763" t="s">
        <v>107</v>
      </c>
      <c r="AF763" t="s">
        <v>107</v>
      </c>
      <c r="AI763" s="1"/>
      <c r="AJ763" t="s">
        <v>72</v>
      </c>
      <c r="AK763" t="s">
        <v>4691</v>
      </c>
      <c r="AL763">
        <v>40484</v>
      </c>
      <c r="AN763" t="b">
        <v>1</v>
      </c>
      <c r="AQ763" t="s">
        <v>60</v>
      </c>
      <c r="AR763" t="s">
        <v>61</v>
      </c>
      <c r="AS763" t="s">
        <v>62</v>
      </c>
      <c r="BB763" s="7" t="s">
        <v>1954</v>
      </c>
      <c r="BC763" s="7" t="s">
        <v>1471</v>
      </c>
      <c r="BE763" s="7">
        <v>98275</v>
      </c>
      <c r="BG763" s="7">
        <v>154036.54999999999</v>
      </c>
      <c r="BH763" s="7">
        <v>8428.82</v>
      </c>
      <c r="BI763">
        <v>161300.97</v>
      </c>
      <c r="BJ763">
        <v>0</v>
      </c>
      <c r="BK763">
        <v>0</v>
      </c>
      <c r="BL763">
        <v>9956</v>
      </c>
      <c r="BM763">
        <v>271.31</v>
      </c>
      <c r="BN763">
        <v>3140.44</v>
      </c>
      <c r="BO763" t="s">
        <v>10014</v>
      </c>
      <c r="BP763">
        <v>11427</v>
      </c>
      <c r="BQ763">
        <v>26669</v>
      </c>
      <c r="BR763">
        <v>13493</v>
      </c>
      <c r="BS763">
        <v>12525</v>
      </c>
      <c r="BT763">
        <v>21</v>
      </c>
      <c r="BU763" t="s">
        <v>5009</v>
      </c>
      <c r="BV763" t="s">
        <v>4695</v>
      </c>
      <c r="BX763">
        <v>44149.310358796298</v>
      </c>
    </row>
    <row r="764" spans="1:76" x14ac:dyDescent="0.25">
      <c r="A764" t="s">
        <v>10015</v>
      </c>
      <c r="B764" t="s">
        <v>3197</v>
      </c>
      <c r="C764" t="s">
        <v>46</v>
      </c>
      <c r="D764">
        <v>40405</v>
      </c>
      <c r="E764" s="1"/>
      <c r="H764" t="s">
        <v>47</v>
      </c>
      <c r="I764">
        <v>40405</v>
      </c>
      <c r="J764">
        <v>2010</v>
      </c>
      <c r="K764" t="s">
        <v>85</v>
      </c>
      <c r="L764" t="s">
        <v>3198</v>
      </c>
      <c r="N764" t="s">
        <v>3199</v>
      </c>
      <c r="O764" t="s">
        <v>631</v>
      </c>
      <c r="P764" t="s">
        <v>394</v>
      </c>
      <c r="R764">
        <v>98292</v>
      </c>
      <c r="S764" t="s">
        <v>3200</v>
      </c>
      <c r="T764" t="s">
        <v>10016</v>
      </c>
      <c r="V764" t="s">
        <v>54</v>
      </c>
      <c r="W764">
        <v>13</v>
      </c>
      <c r="X764" t="s">
        <v>395</v>
      </c>
      <c r="Y764">
        <v>4797</v>
      </c>
      <c r="Z764" t="s">
        <v>394</v>
      </c>
      <c r="AA764" t="s">
        <v>57</v>
      </c>
      <c r="AC764" t="s">
        <v>146</v>
      </c>
      <c r="AD764" t="s">
        <v>4690</v>
      </c>
      <c r="AE764" t="s">
        <v>107</v>
      </c>
      <c r="AF764" t="s">
        <v>107</v>
      </c>
      <c r="AI764" s="1"/>
      <c r="AJ764" t="s">
        <v>72</v>
      </c>
      <c r="AK764" t="s">
        <v>4691</v>
      </c>
      <c r="AL764">
        <v>40484</v>
      </c>
      <c r="AN764" t="b">
        <v>1</v>
      </c>
      <c r="AQ764" t="s">
        <v>60</v>
      </c>
      <c r="AR764" t="s">
        <v>99</v>
      </c>
      <c r="AS764" t="s">
        <v>4734</v>
      </c>
      <c r="BB764" s="7" t="s">
        <v>3199</v>
      </c>
      <c r="BC764" s="7" t="s">
        <v>631</v>
      </c>
      <c r="BE764" s="7">
        <v>98292</v>
      </c>
      <c r="BG764" s="7">
        <v>9034.11</v>
      </c>
      <c r="BH764" s="7">
        <v>0</v>
      </c>
      <c r="BI764">
        <v>8875.25</v>
      </c>
      <c r="BJ764">
        <v>20.239999999999998</v>
      </c>
      <c r="BK764">
        <v>0</v>
      </c>
      <c r="BL764">
        <v>0</v>
      </c>
      <c r="BO764" t="s">
        <v>10017</v>
      </c>
      <c r="BP764">
        <v>11485</v>
      </c>
      <c r="BQ764">
        <v>9156</v>
      </c>
      <c r="BR764">
        <v>13491</v>
      </c>
      <c r="BS764">
        <v>12518</v>
      </c>
      <c r="BT764">
        <v>10</v>
      </c>
      <c r="BU764" t="s">
        <v>8869</v>
      </c>
      <c r="BV764" t="s">
        <v>4695</v>
      </c>
      <c r="BX764">
        <v>44149.310173611113</v>
      </c>
    </row>
    <row r="765" spans="1:76" x14ac:dyDescent="0.25">
      <c r="A765" t="s">
        <v>10018</v>
      </c>
      <c r="B765" t="s">
        <v>10019</v>
      </c>
      <c r="C765" t="s">
        <v>46</v>
      </c>
      <c r="D765">
        <v>40225</v>
      </c>
      <c r="E765" s="1"/>
      <c r="H765" t="s">
        <v>599</v>
      </c>
      <c r="I765">
        <v>40225</v>
      </c>
      <c r="J765">
        <v>2010</v>
      </c>
      <c r="K765" t="s">
        <v>85</v>
      </c>
      <c r="L765" t="s">
        <v>10020</v>
      </c>
      <c r="N765" t="s">
        <v>10021</v>
      </c>
      <c r="O765" t="s">
        <v>836</v>
      </c>
      <c r="P765" t="s">
        <v>121</v>
      </c>
      <c r="R765">
        <v>98584</v>
      </c>
      <c r="T765" t="s">
        <v>10022</v>
      </c>
      <c r="V765" t="s">
        <v>7053</v>
      </c>
      <c r="W765">
        <v>21</v>
      </c>
      <c r="X765" t="s">
        <v>5754</v>
      </c>
      <c r="Y765">
        <v>3699</v>
      </c>
      <c r="Z765" t="s">
        <v>121</v>
      </c>
      <c r="AA765" t="s">
        <v>4785</v>
      </c>
      <c r="AB765">
        <v>33085</v>
      </c>
      <c r="AC765" t="s">
        <v>146</v>
      </c>
      <c r="AD765" t="s">
        <v>4690</v>
      </c>
      <c r="AE765" t="s">
        <v>107</v>
      </c>
      <c r="AF765" t="s">
        <v>107</v>
      </c>
      <c r="AI765" s="1"/>
      <c r="AJ765" t="s">
        <v>72</v>
      </c>
      <c r="AK765" t="s">
        <v>4691</v>
      </c>
      <c r="AL765">
        <v>40484</v>
      </c>
      <c r="AN765" t="b">
        <v>1</v>
      </c>
      <c r="AQ765" t="s">
        <v>177</v>
      </c>
      <c r="BB765" s="7" t="s">
        <v>10021</v>
      </c>
      <c r="BC765" s="7" t="s">
        <v>836</v>
      </c>
      <c r="BE765" s="7">
        <v>98584</v>
      </c>
      <c r="BG765" s="7">
        <v>5051.7700000000004</v>
      </c>
      <c r="BH765" s="7">
        <v>0</v>
      </c>
      <c r="BI765">
        <v>6007.86</v>
      </c>
      <c r="BJ765">
        <v>7000</v>
      </c>
      <c r="BK765">
        <v>0</v>
      </c>
      <c r="BL765">
        <v>0</v>
      </c>
      <c r="BO765" t="s">
        <v>10023</v>
      </c>
      <c r="BP765">
        <v>11535</v>
      </c>
      <c r="BQ765">
        <v>9153</v>
      </c>
      <c r="BR765">
        <v>13488</v>
      </c>
      <c r="BS765">
        <v>12538</v>
      </c>
      <c r="BU765" t="s">
        <v>10024</v>
      </c>
      <c r="BV765" t="s">
        <v>4695</v>
      </c>
      <c r="BX765">
        <v>44149.310891203706</v>
      </c>
    </row>
    <row r="766" spans="1:76" x14ac:dyDescent="0.25">
      <c r="A766" t="s">
        <v>10025</v>
      </c>
      <c r="B766" t="s">
        <v>2441</v>
      </c>
      <c r="C766" t="s">
        <v>46</v>
      </c>
      <c r="D766">
        <v>39062</v>
      </c>
      <c r="E766" s="1"/>
      <c r="H766" t="s">
        <v>47</v>
      </c>
      <c r="I766">
        <v>39062</v>
      </c>
      <c r="J766">
        <v>2010</v>
      </c>
      <c r="K766" t="s">
        <v>77</v>
      </c>
      <c r="L766" t="s">
        <v>10026</v>
      </c>
      <c r="N766" t="s">
        <v>2442</v>
      </c>
      <c r="O766" t="s">
        <v>836</v>
      </c>
      <c r="P766" t="s">
        <v>121</v>
      </c>
      <c r="R766">
        <v>985842983</v>
      </c>
      <c r="S766" t="s">
        <v>2443</v>
      </c>
      <c r="T766" t="s">
        <v>10027</v>
      </c>
      <c r="V766" t="s">
        <v>90</v>
      </c>
      <c r="W766">
        <v>12</v>
      </c>
      <c r="X766" t="s">
        <v>122</v>
      </c>
      <c r="Y766">
        <v>4764</v>
      </c>
      <c r="Z766" t="s">
        <v>121</v>
      </c>
      <c r="AA766" t="s">
        <v>57</v>
      </c>
      <c r="AC766" t="s">
        <v>146</v>
      </c>
      <c r="AD766" t="s">
        <v>4690</v>
      </c>
      <c r="AE766" t="s">
        <v>107</v>
      </c>
      <c r="AF766" t="s">
        <v>107</v>
      </c>
      <c r="AI766" s="1"/>
      <c r="AJ766" t="s">
        <v>72</v>
      </c>
      <c r="AK766" t="s">
        <v>4691</v>
      </c>
      <c r="AL766">
        <v>40484</v>
      </c>
      <c r="AN766" t="b">
        <v>1</v>
      </c>
      <c r="AQ766" t="s">
        <v>73</v>
      </c>
      <c r="BB766" s="7" t="s">
        <v>2442</v>
      </c>
      <c r="BC766" s="7" t="s">
        <v>836</v>
      </c>
      <c r="BE766" s="7">
        <v>985842983</v>
      </c>
      <c r="BG766" s="7">
        <v>6030.03</v>
      </c>
      <c r="BH766" s="7">
        <v>4965.57</v>
      </c>
      <c r="BI766">
        <v>10944.59</v>
      </c>
      <c r="BJ766">
        <v>0</v>
      </c>
      <c r="BK766">
        <v>0</v>
      </c>
      <c r="BL766">
        <v>6578</v>
      </c>
      <c r="BO766" t="s">
        <v>10028</v>
      </c>
      <c r="BP766">
        <v>11780</v>
      </c>
      <c r="BQ766">
        <v>6750</v>
      </c>
      <c r="BR766">
        <v>13480</v>
      </c>
      <c r="BS766">
        <v>12542</v>
      </c>
      <c r="BT766">
        <v>35</v>
      </c>
      <c r="BU766" t="s">
        <v>10029</v>
      </c>
      <c r="BV766" t="s">
        <v>4695</v>
      </c>
      <c r="BX766">
        <v>44149.310960648145</v>
      </c>
    </row>
    <row r="767" spans="1:76" x14ac:dyDescent="0.25">
      <c r="A767" t="s">
        <v>10030</v>
      </c>
      <c r="B767" t="s">
        <v>10031</v>
      </c>
      <c r="C767" t="s">
        <v>46</v>
      </c>
      <c r="D767">
        <v>40023</v>
      </c>
      <c r="E767" s="1"/>
      <c r="H767" t="s">
        <v>47</v>
      </c>
      <c r="I767">
        <v>40023</v>
      </c>
      <c r="J767">
        <v>2010</v>
      </c>
      <c r="K767" t="s">
        <v>85</v>
      </c>
      <c r="L767" t="s">
        <v>10032</v>
      </c>
      <c r="N767" t="s">
        <v>10033</v>
      </c>
      <c r="O767" t="s">
        <v>4354</v>
      </c>
      <c r="P767" t="s">
        <v>632</v>
      </c>
      <c r="R767">
        <v>98249</v>
      </c>
      <c r="T767" t="s">
        <v>10034</v>
      </c>
      <c r="V767" t="s">
        <v>7053</v>
      </c>
      <c r="W767">
        <v>21</v>
      </c>
      <c r="X767" t="s">
        <v>4808</v>
      </c>
      <c r="Y767">
        <v>3424</v>
      </c>
      <c r="Z767" t="s">
        <v>632</v>
      </c>
      <c r="AA767" t="s">
        <v>4785</v>
      </c>
      <c r="AB767">
        <v>47223</v>
      </c>
      <c r="AC767" t="s">
        <v>146</v>
      </c>
      <c r="AD767" t="s">
        <v>4690</v>
      </c>
      <c r="AE767" t="s">
        <v>107</v>
      </c>
      <c r="AF767" t="s">
        <v>107</v>
      </c>
      <c r="AI767" s="1"/>
      <c r="AJ767" t="s">
        <v>72</v>
      </c>
      <c r="AK767" t="s">
        <v>4691</v>
      </c>
      <c r="AL767">
        <v>40484</v>
      </c>
      <c r="AN767" t="b">
        <v>1</v>
      </c>
      <c r="AQ767" t="s">
        <v>60</v>
      </c>
      <c r="AR767" t="s">
        <v>99</v>
      </c>
      <c r="BB767" s="7" t="s">
        <v>10033</v>
      </c>
      <c r="BC767" s="7" t="s">
        <v>4354</v>
      </c>
      <c r="BE767" s="7">
        <v>98249</v>
      </c>
      <c r="BG767" s="7">
        <v>15120.67</v>
      </c>
      <c r="BH767" s="7">
        <v>2083.5700000000002</v>
      </c>
      <c r="BI767">
        <v>17085.14</v>
      </c>
      <c r="BJ767">
        <v>0</v>
      </c>
      <c r="BK767">
        <v>0</v>
      </c>
      <c r="BL767">
        <v>0</v>
      </c>
      <c r="BO767" t="s">
        <v>10035</v>
      </c>
      <c r="BP767">
        <v>12099</v>
      </c>
      <c r="BQ767">
        <v>9144</v>
      </c>
      <c r="BR767">
        <v>13465</v>
      </c>
      <c r="BS767">
        <v>12562</v>
      </c>
      <c r="BU767" t="s">
        <v>10036</v>
      </c>
      <c r="BV767" t="s">
        <v>4695</v>
      </c>
      <c r="BX767">
        <v>44149.311782407407</v>
      </c>
    </row>
    <row r="768" spans="1:76" x14ac:dyDescent="0.25">
      <c r="A768" t="s">
        <v>10037</v>
      </c>
      <c r="B768" t="s">
        <v>2520</v>
      </c>
      <c r="C768" t="s">
        <v>46</v>
      </c>
      <c r="D768">
        <v>40254</v>
      </c>
      <c r="E768" s="1"/>
      <c r="H768" t="s">
        <v>47</v>
      </c>
      <c r="I768">
        <v>40254</v>
      </c>
      <c r="J768">
        <v>2010</v>
      </c>
      <c r="K768" t="s">
        <v>85</v>
      </c>
      <c r="L768" t="s">
        <v>397</v>
      </c>
      <c r="N768" t="s">
        <v>399</v>
      </c>
      <c r="O768" t="s">
        <v>400</v>
      </c>
      <c r="P768" t="s">
        <v>353</v>
      </c>
      <c r="R768">
        <v>98240</v>
      </c>
      <c r="S768" t="s">
        <v>401</v>
      </c>
      <c r="T768" t="s">
        <v>8613</v>
      </c>
      <c r="V768" t="s">
        <v>54</v>
      </c>
      <c r="W768">
        <v>13</v>
      </c>
      <c r="X768" t="s">
        <v>355</v>
      </c>
      <c r="Y768">
        <v>4862</v>
      </c>
      <c r="Z768" t="s">
        <v>353</v>
      </c>
      <c r="AA768" t="s">
        <v>57</v>
      </c>
      <c r="AC768" t="s">
        <v>146</v>
      </c>
      <c r="AD768" t="s">
        <v>4690</v>
      </c>
      <c r="AE768" t="s">
        <v>107</v>
      </c>
      <c r="AF768" t="s">
        <v>107</v>
      </c>
      <c r="AI768" s="1"/>
      <c r="AJ768" t="s">
        <v>72</v>
      </c>
      <c r="AK768" t="s">
        <v>4691</v>
      </c>
      <c r="AL768">
        <v>40484</v>
      </c>
      <c r="AN768" t="b">
        <v>1</v>
      </c>
      <c r="AQ768" t="s">
        <v>177</v>
      </c>
      <c r="BB768" s="7" t="s">
        <v>399</v>
      </c>
      <c r="BC768" s="7" t="s">
        <v>400</v>
      </c>
      <c r="BE768" s="7">
        <v>98240</v>
      </c>
      <c r="BG768" s="7">
        <v>18340.71</v>
      </c>
      <c r="BH768" s="7">
        <v>0</v>
      </c>
      <c r="BI768">
        <v>19160.71</v>
      </c>
      <c r="BJ768">
        <v>0</v>
      </c>
      <c r="BK768">
        <v>0</v>
      </c>
      <c r="BL768">
        <v>0</v>
      </c>
      <c r="BO768" t="s">
        <v>10038</v>
      </c>
      <c r="BP768">
        <v>12207</v>
      </c>
      <c r="BQ768">
        <v>27508</v>
      </c>
      <c r="BR768">
        <v>13461</v>
      </c>
      <c r="BS768">
        <v>12565</v>
      </c>
      <c r="BT768">
        <v>42</v>
      </c>
      <c r="BU768" t="s">
        <v>5938</v>
      </c>
      <c r="BV768" t="s">
        <v>4695</v>
      </c>
      <c r="BX768">
        <v>44149.311932870369</v>
      </c>
    </row>
    <row r="769" spans="1:76" x14ac:dyDescent="0.25">
      <c r="A769" t="s">
        <v>10039</v>
      </c>
      <c r="B769" t="s">
        <v>1095</v>
      </c>
      <c r="C769" t="s">
        <v>46</v>
      </c>
      <c r="D769">
        <v>40024</v>
      </c>
      <c r="E769" s="1"/>
      <c r="H769" t="s">
        <v>47</v>
      </c>
      <c r="I769">
        <v>40024</v>
      </c>
      <c r="J769">
        <v>2010</v>
      </c>
      <c r="K769" t="s">
        <v>85</v>
      </c>
      <c r="L769" t="s">
        <v>8006</v>
      </c>
      <c r="N769" t="s">
        <v>1096</v>
      </c>
      <c r="O769" t="s">
        <v>75</v>
      </c>
      <c r="P769" t="s">
        <v>68</v>
      </c>
      <c r="R769">
        <v>98056</v>
      </c>
      <c r="S769" t="s">
        <v>1097</v>
      </c>
      <c r="T769" t="s">
        <v>8007</v>
      </c>
      <c r="V769" t="s">
        <v>54</v>
      </c>
      <c r="W769">
        <v>13</v>
      </c>
      <c r="X769" t="s">
        <v>377</v>
      </c>
      <c r="Y769">
        <v>4860</v>
      </c>
      <c r="Z769" t="s">
        <v>68</v>
      </c>
      <c r="AA769" t="s">
        <v>57</v>
      </c>
      <c r="AC769" t="s">
        <v>146</v>
      </c>
      <c r="AD769" t="s">
        <v>4690</v>
      </c>
      <c r="AE769" t="s">
        <v>107</v>
      </c>
      <c r="AF769" t="s">
        <v>107</v>
      </c>
      <c r="AI769" s="1"/>
      <c r="AJ769" t="s">
        <v>72</v>
      </c>
      <c r="AK769" t="s">
        <v>4691</v>
      </c>
      <c r="AL769">
        <v>40484</v>
      </c>
      <c r="AN769" t="b">
        <v>1</v>
      </c>
      <c r="AQ769" t="s">
        <v>60</v>
      </c>
      <c r="AR769" t="s">
        <v>61</v>
      </c>
      <c r="AS769" t="s">
        <v>62</v>
      </c>
      <c r="BB769" s="7" t="s">
        <v>1096</v>
      </c>
      <c r="BC769" s="7" t="s">
        <v>75</v>
      </c>
      <c r="BE769" s="7">
        <v>98056</v>
      </c>
      <c r="BG769" s="7">
        <v>237038.42</v>
      </c>
      <c r="BH769" s="7">
        <v>0</v>
      </c>
      <c r="BI769">
        <v>237038.42</v>
      </c>
      <c r="BJ769">
        <v>0</v>
      </c>
      <c r="BK769">
        <v>0</v>
      </c>
      <c r="BL769">
        <v>0</v>
      </c>
      <c r="BM769">
        <v>39025</v>
      </c>
      <c r="BN769">
        <v>0</v>
      </c>
      <c r="BO769" t="s">
        <v>10040</v>
      </c>
      <c r="BP769">
        <v>12314</v>
      </c>
      <c r="BQ769">
        <v>1569</v>
      </c>
      <c r="BR769">
        <v>13454</v>
      </c>
      <c r="BS769">
        <v>12563</v>
      </c>
      <c r="BT769">
        <v>41</v>
      </c>
      <c r="BU769" t="s">
        <v>10041</v>
      </c>
      <c r="BV769" t="s">
        <v>4695</v>
      </c>
      <c r="BX769">
        <v>44149.311805555553</v>
      </c>
    </row>
    <row r="770" spans="1:76" x14ac:dyDescent="0.25">
      <c r="A770" t="s">
        <v>10042</v>
      </c>
      <c r="B770" t="s">
        <v>10043</v>
      </c>
      <c r="C770" t="s">
        <v>46</v>
      </c>
      <c r="D770">
        <v>40344</v>
      </c>
      <c r="E770" s="1"/>
      <c r="I770">
        <v>40344</v>
      </c>
      <c r="J770">
        <v>2010</v>
      </c>
      <c r="K770" t="s">
        <v>85</v>
      </c>
      <c r="L770" t="s">
        <v>10044</v>
      </c>
      <c r="N770" t="s">
        <v>10045</v>
      </c>
      <c r="O770" t="s">
        <v>1126</v>
      </c>
      <c r="P770" t="s">
        <v>1127</v>
      </c>
      <c r="R770">
        <v>99156</v>
      </c>
      <c r="S770" t="s">
        <v>10046</v>
      </c>
      <c r="T770" t="s">
        <v>10046</v>
      </c>
      <c r="V770" t="s">
        <v>5331</v>
      </c>
      <c r="W770">
        <v>26</v>
      </c>
      <c r="X770" t="s">
        <v>7527</v>
      </c>
      <c r="Y770">
        <v>3865</v>
      </c>
      <c r="Z770" t="s">
        <v>1127</v>
      </c>
      <c r="AA770" t="s">
        <v>4785</v>
      </c>
      <c r="AB770">
        <v>7813</v>
      </c>
      <c r="AC770" t="s">
        <v>146</v>
      </c>
      <c r="AD770" t="s">
        <v>4690</v>
      </c>
      <c r="AE770" t="s">
        <v>107</v>
      </c>
      <c r="AF770" t="s">
        <v>107</v>
      </c>
      <c r="AI770" s="1"/>
      <c r="AJ770" t="s">
        <v>72</v>
      </c>
      <c r="AK770" t="s">
        <v>4691</v>
      </c>
      <c r="AL770">
        <v>40484</v>
      </c>
      <c r="AN770" t="b">
        <v>1</v>
      </c>
      <c r="AQ770" t="s">
        <v>195</v>
      </c>
      <c r="AR770" t="s">
        <v>150</v>
      </c>
      <c r="BB770" s="7" t="s">
        <v>10045</v>
      </c>
      <c r="BC770" s="7" t="s">
        <v>1126</v>
      </c>
      <c r="BE770" s="7">
        <v>99156</v>
      </c>
      <c r="BO770" t="s">
        <v>10047</v>
      </c>
      <c r="BP770">
        <v>12897</v>
      </c>
      <c r="BQ770">
        <v>9128</v>
      </c>
      <c r="BR770">
        <v>13420</v>
      </c>
      <c r="BU770" t="s">
        <v>10048</v>
      </c>
      <c r="BV770" t="s">
        <v>4695</v>
      </c>
      <c r="BX770">
        <v>43598.058263888888</v>
      </c>
    </row>
    <row r="771" spans="1:76" x14ac:dyDescent="0.25">
      <c r="A771" t="s">
        <v>10049</v>
      </c>
      <c r="B771" t="s">
        <v>10050</v>
      </c>
      <c r="C771" t="s">
        <v>46</v>
      </c>
      <c r="D771">
        <v>40066</v>
      </c>
      <c r="E771" s="1"/>
      <c r="H771" t="s">
        <v>47</v>
      </c>
      <c r="I771">
        <v>40066</v>
      </c>
      <c r="J771">
        <v>2010</v>
      </c>
      <c r="K771" t="s">
        <v>85</v>
      </c>
      <c r="L771" t="s">
        <v>10051</v>
      </c>
      <c r="N771" t="s">
        <v>10052</v>
      </c>
      <c r="O771" t="s">
        <v>154</v>
      </c>
      <c r="P771" t="s">
        <v>155</v>
      </c>
      <c r="R771">
        <v>985133497</v>
      </c>
      <c r="T771" t="s">
        <v>10053</v>
      </c>
      <c r="V771" t="s">
        <v>6576</v>
      </c>
      <c r="W771">
        <v>27</v>
      </c>
      <c r="X771" t="s">
        <v>5607</v>
      </c>
      <c r="Y771">
        <v>4229</v>
      </c>
      <c r="Z771" t="s">
        <v>155</v>
      </c>
      <c r="AA771" t="s">
        <v>4785</v>
      </c>
      <c r="AB771">
        <v>147343</v>
      </c>
      <c r="AC771" t="s">
        <v>146</v>
      </c>
      <c r="AD771" t="s">
        <v>4690</v>
      </c>
      <c r="AE771" t="s">
        <v>107</v>
      </c>
      <c r="AF771" t="s">
        <v>107</v>
      </c>
      <c r="AI771" s="1"/>
      <c r="AJ771" t="s">
        <v>72</v>
      </c>
      <c r="AK771" t="s">
        <v>4691</v>
      </c>
      <c r="AL771">
        <v>40484</v>
      </c>
      <c r="AN771" t="b">
        <v>1</v>
      </c>
      <c r="AQ771" t="s">
        <v>60</v>
      </c>
      <c r="AR771" t="s">
        <v>99</v>
      </c>
      <c r="BB771" s="7" t="s">
        <v>10052</v>
      </c>
      <c r="BC771" s="7" t="s">
        <v>154</v>
      </c>
      <c r="BE771" s="7">
        <v>985133497</v>
      </c>
      <c r="BG771" s="7">
        <v>32816.239999999998</v>
      </c>
      <c r="BH771" s="7">
        <v>0</v>
      </c>
      <c r="BI771">
        <v>32816.239999999998</v>
      </c>
      <c r="BJ771">
        <v>-1000</v>
      </c>
      <c r="BK771">
        <v>0</v>
      </c>
      <c r="BL771">
        <v>0</v>
      </c>
      <c r="BO771" t="s">
        <v>10054</v>
      </c>
      <c r="BP771">
        <v>12934</v>
      </c>
      <c r="BQ771">
        <v>9127</v>
      </c>
      <c r="BR771">
        <v>13419</v>
      </c>
      <c r="BS771">
        <v>12590</v>
      </c>
      <c r="BU771" t="s">
        <v>8245</v>
      </c>
      <c r="BV771" t="s">
        <v>4695</v>
      </c>
      <c r="BX771">
        <v>44149.312615740739</v>
      </c>
    </row>
    <row r="772" spans="1:76" x14ac:dyDescent="0.25">
      <c r="A772" t="s">
        <v>10055</v>
      </c>
      <c r="B772" t="s">
        <v>10056</v>
      </c>
      <c r="C772" t="s">
        <v>46</v>
      </c>
      <c r="D772">
        <v>40238</v>
      </c>
      <c r="E772" s="1"/>
      <c r="H772" t="s">
        <v>47</v>
      </c>
      <c r="I772">
        <v>40238</v>
      </c>
      <c r="J772">
        <v>2010</v>
      </c>
      <c r="K772" t="s">
        <v>85</v>
      </c>
      <c r="L772" t="s">
        <v>10057</v>
      </c>
      <c r="N772" t="s">
        <v>10058</v>
      </c>
      <c r="O772" t="s">
        <v>1126</v>
      </c>
      <c r="P772" t="s">
        <v>1127</v>
      </c>
      <c r="R772">
        <v>991569207</v>
      </c>
      <c r="S772" t="s">
        <v>10059</v>
      </c>
      <c r="T772" t="s">
        <v>10060</v>
      </c>
      <c r="V772" t="s">
        <v>5571</v>
      </c>
      <c r="W772">
        <v>28</v>
      </c>
      <c r="X772" t="s">
        <v>7527</v>
      </c>
      <c r="Y772">
        <v>3865</v>
      </c>
      <c r="Z772" t="s">
        <v>1127</v>
      </c>
      <c r="AA772" t="s">
        <v>4785</v>
      </c>
      <c r="AB772">
        <v>7813</v>
      </c>
      <c r="AC772" t="s">
        <v>146</v>
      </c>
      <c r="AD772" t="s">
        <v>4690</v>
      </c>
      <c r="AE772" t="s">
        <v>107</v>
      </c>
      <c r="AF772" t="s">
        <v>107</v>
      </c>
      <c r="AI772" s="1"/>
      <c r="AJ772" t="s">
        <v>72</v>
      </c>
      <c r="AK772" t="s">
        <v>4691</v>
      </c>
      <c r="AL772">
        <v>40484</v>
      </c>
      <c r="AN772" t="b">
        <v>1</v>
      </c>
      <c r="AQ772" t="s">
        <v>195</v>
      </c>
      <c r="AR772" t="s">
        <v>150</v>
      </c>
      <c r="BB772" s="7" t="s">
        <v>10058</v>
      </c>
      <c r="BC772" s="7" t="s">
        <v>1126</v>
      </c>
      <c r="BE772" s="7">
        <v>991569207</v>
      </c>
      <c r="BG772" s="7">
        <v>3347.64</v>
      </c>
      <c r="BH772" s="7">
        <v>0</v>
      </c>
      <c r="BI772">
        <v>3065.04</v>
      </c>
      <c r="BJ772">
        <v>0</v>
      </c>
      <c r="BK772">
        <v>0</v>
      </c>
      <c r="BL772">
        <v>0</v>
      </c>
      <c r="BO772" t="s">
        <v>10061</v>
      </c>
      <c r="BP772">
        <v>13057</v>
      </c>
      <c r="BQ772">
        <v>6018</v>
      </c>
      <c r="BR772">
        <v>13412</v>
      </c>
      <c r="BS772">
        <v>12605</v>
      </c>
      <c r="BU772" t="s">
        <v>10062</v>
      </c>
      <c r="BV772" t="s">
        <v>4695</v>
      </c>
      <c r="BX772">
        <v>44149.312951388885</v>
      </c>
    </row>
    <row r="773" spans="1:76" x14ac:dyDescent="0.25">
      <c r="A773" t="s">
        <v>10063</v>
      </c>
      <c r="B773" t="s">
        <v>539</v>
      </c>
      <c r="C773" t="s">
        <v>46</v>
      </c>
      <c r="D773">
        <v>40150</v>
      </c>
      <c r="E773" s="1"/>
      <c r="H773" t="s">
        <v>47</v>
      </c>
      <c r="I773">
        <v>40150</v>
      </c>
      <c r="J773">
        <v>2010</v>
      </c>
      <c r="K773" t="s">
        <v>85</v>
      </c>
      <c r="L773" t="s">
        <v>540</v>
      </c>
      <c r="N773" t="s">
        <v>541</v>
      </c>
      <c r="O773" t="s">
        <v>542</v>
      </c>
      <c r="P773" t="s">
        <v>68</v>
      </c>
      <c r="R773" t="s">
        <v>9039</v>
      </c>
      <c r="S773" t="s">
        <v>543</v>
      </c>
      <c r="T773" t="s">
        <v>9040</v>
      </c>
      <c r="V773" t="s">
        <v>54</v>
      </c>
      <c r="W773">
        <v>13</v>
      </c>
      <c r="X773" t="s">
        <v>745</v>
      </c>
      <c r="Y773">
        <v>4837</v>
      </c>
      <c r="Z773" t="s">
        <v>68</v>
      </c>
      <c r="AA773" t="s">
        <v>57</v>
      </c>
      <c r="AC773" t="s">
        <v>146</v>
      </c>
      <c r="AD773" t="s">
        <v>4690</v>
      </c>
      <c r="AE773" t="s">
        <v>107</v>
      </c>
      <c r="AF773" t="s">
        <v>107</v>
      </c>
      <c r="AI773" s="1"/>
      <c r="AJ773" t="s">
        <v>72</v>
      </c>
      <c r="AK773" t="s">
        <v>4691</v>
      </c>
      <c r="AL773">
        <v>40484</v>
      </c>
      <c r="AN773" t="b">
        <v>1</v>
      </c>
      <c r="AQ773" t="s">
        <v>60</v>
      </c>
      <c r="AR773" t="s">
        <v>61</v>
      </c>
      <c r="AS773" t="s">
        <v>62</v>
      </c>
      <c r="BB773" s="7" t="s">
        <v>541</v>
      </c>
      <c r="BC773" s="7" t="s">
        <v>542</v>
      </c>
      <c r="BE773" s="7" t="s">
        <v>9039</v>
      </c>
      <c r="BG773" s="7">
        <v>34494.370000000003</v>
      </c>
      <c r="BH773" s="7">
        <v>0</v>
      </c>
      <c r="BI773">
        <v>34276.480000000003</v>
      </c>
      <c r="BJ773">
        <v>0</v>
      </c>
      <c r="BK773">
        <v>0</v>
      </c>
      <c r="BL773">
        <v>0</v>
      </c>
      <c r="BM773">
        <v>5850.06</v>
      </c>
      <c r="BN773">
        <v>0</v>
      </c>
      <c r="BO773" t="s">
        <v>10064</v>
      </c>
      <c r="BP773">
        <v>13062</v>
      </c>
      <c r="BQ773">
        <v>27207</v>
      </c>
      <c r="BR773">
        <v>13409</v>
      </c>
      <c r="BS773">
        <v>12606</v>
      </c>
      <c r="BT773">
        <v>30</v>
      </c>
      <c r="BU773" t="s">
        <v>10065</v>
      </c>
      <c r="BV773" t="s">
        <v>4695</v>
      </c>
      <c r="BX773">
        <v>44149.312974537039</v>
      </c>
    </row>
    <row r="774" spans="1:76" x14ac:dyDescent="0.25">
      <c r="A774" t="s">
        <v>10066</v>
      </c>
      <c r="B774" t="s">
        <v>4478</v>
      </c>
      <c r="C774" t="s">
        <v>46</v>
      </c>
      <c r="D774">
        <v>40213</v>
      </c>
      <c r="E774" s="1"/>
      <c r="I774">
        <v>40213</v>
      </c>
      <c r="J774">
        <v>2010</v>
      </c>
      <c r="K774" t="s">
        <v>77</v>
      </c>
      <c r="L774" t="s">
        <v>4479</v>
      </c>
      <c r="N774" t="s">
        <v>4480</v>
      </c>
      <c r="O774" t="s">
        <v>591</v>
      </c>
      <c r="P774" t="s">
        <v>155</v>
      </c>
      <c r="R774">
        <v>98503</v>
      </c>
      <c r="S774" t="s">
        <v>4481</v>
      </c>
      <c r="T774" t="s">
        <v>10067</v>
      </c>
      <c r="V774" t="s">
        <v>54</v>
      </c>
      <c r="W774">
        <v>13</v>
      </c>
      <c r="X774" t="s">
        <v>157</v>
      </c>
      <c r="Y774">
        <v>4821</v>
      </c>
      <c r="Z774" t="s">
        <v>155</v>
      </c>
      <c r="AA774" t="s">
        <v>57</v>
      </c>
      <c r="AC774" t="s">
        <v>146</v>
      </c>
      <c r="AD774" t="s">
        <v>4690</v>
      </c>
      <c r="AE774" t="s">
        <v>107</v>
      </c>
      <c r="AF774" t="s">
        <v>107</v>
      </c>
      <c r="AI774" s="1"/>
      <c r="AJ774" t="s">
        <v>72</v>
      </c>
      <c r="AK774" t="s">
        <v>4691</v>
      </c>
      <c r="AL774">
        <v>40484</v>
      </c>
      <c r="AN774" t="b">
        <v>1</v>
      </c>
      <c r="AQ774" t="s">
        <v>73</v>
      </c>
      <c r="BB774" s="7" t="s">
        <v>4480</v>
      </c>
      <c r="BC774" s="7" t="s">
        <v>591</v>
      </c>
      <c r="BE774" s="7">
        <v>98503</v>
      </c>
      <c r="BO774" t="s">
        <v>10068</v>
      </c>
      <c r="BP774">
        <v>13096</v>
      </c>
      <c r="BQ774">
        <v>8415</v>
      </c>
      <c r="BR774">
        <v>13405</v>
      </c>
      <c r="BT774">
        <v>22</v>
      </c>
      <c r="BU774" t="s">
        <v>10069</v>
      </c>
      <c r="BV774" t="s">
        <v>4695</v>
      </c>
      <c r="BX774">
        <v>43598.058171296296</v>
      </c>
    </row>
    <row r="775" spans="1:76" x14ac:dyDescent="0.25">
      <c r="A775" t="s">
        <v>10070</v>
      </c>
      <c r="B775" t="s">
        <v>3386</v>
      </c>
      <c r="C775" t="s">
        <v>46</v>
      </c>
      <c r="D775">
        <v>40281</v>
      </c>
      <c r="E775" s="1"/>
      <c r="H775" t="s">
        <v>289</v>
      </c>
      <c r="I775">
        <v>40281</v>
      </c>
      <c r="J775">
        <v>2010</v>
      </c>
      <c r="K775" t="s">
        <v>85</v>
      </c>
      <c r="L775" t="s">
        <v>3387</v>
      </c>
      <c r="N775" t="s">
        <v>2741</v>
      </c>
      <c r="O775" t="s">
        <v>154</v>
      </c>
      <c r="P775" t="s">
        <v>155</v>
      </c>
      <c r="R775">
        <v>98501</v>
      </c>
      <c r="S775" t="s">
        <v>3388</v>
      </c>
      <c r="T775" t="s">
        <v>3388</v>
      </c>
      <c r="V775" t="s">
        <v>54</v>
      </c>
      <c r="W775">
        <v>13</v>
      </c>
      <c r="X775" t="s">
        <v>157</v>
      </c>
      <c r="Y775">
        <v>4821</v>
      </c>
      <c r="Z775" t="s">
        <v>155</v>
      </c>
      <c r="AA775" t="s">
        <v>57</v>
      </c>
      <c r="AC775" t="s">
        <v>146</v>
      </c>
      <c r="AD775" t="s">
        <v>4690</v>
      </c>
      <c r="AE775" t="s">
        <v>107</v>
      </c>
      <c r="AF775" t="s">
        <v>107</v>
      </c>
      <c r="AI775" s="1"/>
      <c r="AJ775" t="s">
        <v>72</v>
      </c>
      <c r="AK775" t="s">
        <v>4691</v>
      </c>
      <c r="AL775">
        <v>40484</v>
      </c>
      <c r="AN775" t="b">
        <v>1</v>
      </c>
      <c r="AQ775" t="s">
        <v>177</v>
      </c>
      <c r="BB775" s="7" t="s">
        <v>2741</v>
      </c>
      <c r="BC775" s="7" t="s">
        <v>154</v>
      </c>
      <c r="BE775" s="7">
        <v>98501</v>
      </c>
      <c r="BG775" s="7">
        <v>2590.41</v>
      </c>
      <c r="BH775" s="7">
        <v>0</v>
      </c>
      <c r="BI775">
        <v>6647.48</v>
      </c>
      <c r="BJ775">
        <v>10000</v>
      </c>
      <c r="BK775">
        <v>0</v>
      </c>
      <c r="BL775">
        <v>0</v>
      </c>
      <c r="BO775" t="s">
        <v>10071</v>
      </c>
      <c r="BP775">
        <v>13136</v>
      </c>
      <c r="BQ775">
        <v>9120</v>
      </c>
      <c r="BR775">
        <v>13402</v>
      </c>
      <c r="BS775">
        <v>12602</v>
      </c>
      <c r="BT775">
        <v>22</v>
      </c>
      <c r="BU775" t="s">
        <v>10072</v>
      </c>
      <c r="BV775" t="s">
        <v>4695</v>
      </c>
      <c r="BX775">
        <v>44149.312905092593</v>
      </c>
    </row>
    <row r="776" spans="1:76" x14ac:dyDescent="0.25">
      <c r="A776" t="s">
        <v>10073</v>
      </c>
      <c r="B776" t="s">
        <v>709</v>
      </c>
      <c r="C776" t="s">
        <v>46</v>
      </c>
      <c r="D776">
        <v>39824</v>
      </c>
      <c r="E776" s="1"/>
      <c r="H776" t="s">
        <v>47</v>
      </c>
      <c r="I776">
        <v>39824</v>
      </c>
      <c r="J776">
        <v>2010</v>
      </c>
      <c r="K776" t="s">
        <v>85</v>
      </c>
      <c r="L776" t="s">
        <v>8024</v>
      </c>
      <c r="N776" t="s">
        <v>1912</v>
      </c>
      <c r="O776" t="s">
        <v>225</v>
      </c>
      <c r="P776" t="s">
        <v>226</v>
      </c>
      <c r="R776">
        <v>98663</v>
      </c>
      <c r="S776" t="s">
        <v>1913</v>
      </c>
      <c r="T776" t="s">
        <v>9044</v>
      </c>
      <c r="V776" t="s">
        <v>54</v>
      </c>
      <c r="W776">
        <v>13</v>
      </c>
      <c r="X776" t="s">
        <v>228</v>
      </c>
      <c r="Y776">
        <v>4876</v>
      </c>
      <c r="Z776" t="s">
        <v>226</v>
      </c>
      <c r="AA776" t="s">
        <v>57</v>
      </c>
      <c r="AC776" t="s">
        <v>146</v>
      </c>
      <c r="AD776" t="s">
        <v>4690</v>
      </c>
      <c r="AE776" t="s">
        <v>107</v>
      </c>
      <c r="AF776" t="s">
        <v>107</v>
      </c>
      <c r="AI776" s="1"/>
      <c r="AJ776" t="s">
        <v>72</v>
      </c>
      <c r="AK776" t="s">
        <v>4691</v>
      </c>
      <c r="AL776">
        <v>40484</v>
      </c>
      <c r="AN776" t="b">
        <v>1</v>
      </c>
      <c r="AQ776" t="s">
        <v>60</v>
      </c>
      <c r="AR776" t="s">
        <v>61</v>
      </c>
      <c r="AS776" t="s">
        <v>62</v>
      </c>
      <c r="BB776" s="7" t="s">
        <v>1912</v>
      </c>
      <c r="BC776" s="7" t="s">
        <v>225</v>
      </c>
      <c r="BE776" s="7">
        <v>98663</v>
      </c>
      <c r="BG776" s="7">
        <v>110260.13</v>
      </c>
      <c r="BH776" s="7">
        <v>7368.53</v>
      </c>
      <c r="BI776">
        <v>108980.14</v>
      </c>
      <c r="BJ776">
        <v>0</v>
      </c>
      <c r="BK776">
        <v>0</v>
      </c>
      <c r="BL776">
        <v>0</v>
      </c>
      <c r="BM776">
        <v>0</v>
      </c>
      <c r="BN776">
        <v>1253.3699999999999</v>
      </c>
      <c r="BO776" t="s">
        <v>10074</v>
      </c>
      <c r="BP776">
        <v>13225</v>
      </c>
      <c r="BQ776">
        <v>428</v>
      </c>
      <c r="BR776">
        <v>13398</v>
      </c>
      <c r="BS776">
        <v>12612</v>
      </c>
      <c r="BT776">
        <v>49</v>
      </c>
      <c r="BU776" t="s">
        <v>5476</v>
      </c>
      <c r="BV776" t="s">
        <v>4695</v>
      </c>
      <c r="BX776">
        <v>44149.313101851854</v>
      </c>
    </row>
    <row r="777" spans="1:76" x14ac:dyDescent="0.25">
      <c r="A777" t="s">
        <v>10075</v>
      </c>
      <c r="B777" t="s">
        <v>1283</v>
      </c>
      <c r="C777" t="s">
        <v>46</v>
      </c>
      <c r="D777">
        <v>39848</v>
      </c>
      <c r="E777" s="1"/>
      <c r="H777" t="s">
        <v>47</v>
      </c>
      <c r="I777">
        <v>39848</v>
      </c>
      <c r="J777">
        <v>2010</v>
      </c>
      <c r="K777" t="s">
        <v>85</v>
      </c>
      <c r="L777" t="s">
        <v>7816</v>
      </c>
      <c r="N777" t="s">
        <v>1284</v>
      </c>
      <c r="O777" t="s">
        <v>489</v>
      </c>
      <c r="P777" t="s">
        <v>394</v>
      </c>
      <c r="R777">
        <v>98221</v>
      </c>
      <c r="T777" t="s">
        <v>7817</v>
      </c>
      <c r="V777" t="s">
        <v>54</v>
      </c>
      <c r="W777">
        <v>13</v>
      </c>
      <c r="X777" t="s">
        <v>491</v>
      </c>
      <c r="Y777">
        <v>4858</v>
      </c>
      <c r="Z777" t="s">
        <v>394</v>
      </c>
      <c r="AA777" t="s">
        <v>57</v>
      </c>
      <c r="AC777" t="s">
        <v>146</v>
      </c>
      <c r="AD777" t="s">
        <v>4690</v>
      </c>
      <c r="AE777" t="s">
        <v>107</v>
      </c>
      <c r="AF777" t="s">
        <v>107</v>
      </c>
      <c r="AI777" s="1"/>
      <c r="AJ777" t="s">
        <v>72</v>
      </c>
      <c r="AK777" t="s">
        <v>4691</v>
      </c>
      <c r="AL777">
        <v>40484</v>
      </c>
      <c r="AN777" t="b">
        <v>1</v>
      </c>
      <c r="AQ777" t="s">
        <v>60</v>
      </c>
      <c r="AR777" t="s">
        <v>61</v>
      </c>
      <c r="AS777" t="s">
        <v>62</v>
      </c>
      <c r="BB777" s="7" t="s">
        <v>1284</v>
      </c>
      <c r="BC777" s="7" t="s">
        <v>489</v>
      </c>
      <c r="BE777" s="7">
        <v>98221</v>
      </c>
      <c r="BG777" s="7">
        <v>135690.65</v>
      </c>
      <c r="BH777" s="7">
        <v>16234.47</v>
      </c>
      <c r="BI777">
        <v>151925.25</v>
      </c>
      <c r="BJ777">
        <v>0</v>
      </c>
      <c r="BK777">
        <v>0</v>
      </c>
      <c r="BL777">
        <v>0</v>
      </c>
      <c r="BM777">
        <v>221.58</v>
      </c>
      <c r="BN777">
        <v>0</v>
      </c>
      <c r="BO777" t="s">
        <v>10076</v>
      </c>
      <c r="BP777">
        <v>13307</v>
      </c>
      <c r="BQ777">
        <v>809</v>
      </c>
      <c r="BR777">
        <v>13393</v>
      </c>
      <c r="BS777">
        <v>12620</v>
      </c>
      <c r="BT777">
        <v>40</v>
      </c>
      <c r="BU777" t="s">
        <v>5009</v>
      </c>
      <c r="BV777" t="s">
        <v>4695</v>
      </c>
      <c r="BX777">
        <v>44149.313391203701</v>
      </c>
    </row>
    <row r="778" spans="1:76" x14ac:dyDescent="0.25">
      <c r="A778" t="s">
        <v>10077</v>
      </c>
      <c r="B778" t="s">
        <v>382</v>
      </c>
      <c r="C778" t="s">
        <v>46</v>
      </c>
      <c r="D778">
        <v>39994</v>
      </c>
      <c r="E778" s="1"/>
      <c r="H778" t="s">
        <v>47</v>
      </c>
      <c r="I778">
        <v>39994</v>
      </c>
      <c r="J778">
        <v>2010</v>
      </c>
      <c r="K778" t="s">
        <v>85</v>
      </c>
      <c r="L778" t="s">
        <v>383</v>
      </c>
      <c r="N778" t="s">
        <v>384</v>
      </c>
      <c r="O778" t="s">
        <v>117</v>
      </c>
      <c r="P778" t="s">
        <v>115</v>
      </c>
      <c r="R778">
        <v>983741951</v>
      </c>
      <c r="S778" t="s">
        <v>1176</v>
      </c>
      <c r="T778" t="s">
        <v>10078</v>
      </c>
      <c r="V778" t="s">
        <v>54</v>
      </c>
      <c r="W778">
        <v>13</v>
      </c>
      <c r="X778" t="s">
        <v>386</v>
      </c>
      <c r="Y778">
        <v>4827</v>
      </c>
      <c r="Z778" t="s">
        <v>115</v>
      </c>
      <c r="AA778" t="s">
        <v>57</v>
      </c>
      <c r="AC778" t="s">
        <v>146</v>
      </c>
      <c r="AD778" t="s">
        <v>4690</v>
      </c>
      <c r="AE778" t="s">
        <v>107</v>
      </c>
      <c r="AF778" t="s">
        <v>107</v>
      </c>
      <c r="AI778" s="1"/>
      <c r="AJ778" t="s">
        <v>72</v>
      </c>
      <c r="AK778" t="s">
        <v>4691</v>
      </c>
      <c r="AL778">
        <v>40484</v>
      </c>
      <c r="AN778" t="b">
        <v>1</v>
      </c>
      <c r="AQ778" t="s">
        <v>60</v>
      </c>
      <c r="AR778" t="s">
        <v>99</v>
      </c>
      <c r="AS778" t="s">
        <v>62</v>
      </c>
      <c r="BB778" s="7" t="s">
        <v>384</v>
      </c>
      <c r="BC778" s="7" t="s">
        <v>117</v>
      </c>
      <c r="BE778" s="7">
        <v>983741951</v>
      </c>
      <c r="BG778" s="7">
        <v>266962.65999999997</v>
      </c>
      <c r="BH778" s="7">
        <v>0</v>
      </c>
      <c r="BI778">
        <v>257450</v>
      </c>
      <c r="BJ778">
        <v>0</v>
      </c>
      <c r="BK778">
        <v>0</v>
      </c>
      <c r="BL778">
        <v>0</v>
      </c>
      <c r="BM778">
        <v>45466.63</v>
      </c>
      <c r="BN778">
        <v>14370.25</v>
      </c>
      <c r="BO778" t="s">
        <v>10079</v>
      </c>
      <c r="BP778">
        <v>13303</v>
      </c>
      <c r="BQ778">
        <v>6025</v>
      </c>
      <c r="BR778">
        <v>13392</v>
      </c>
      <c r="BS778">
        <v>12619</v>
      </c>
      <c r="BT778">
        <v>25</v>
      </c>
      <c r="BU778" t="s">
        <v>9489</v>
      </c>
      <c r="BV778" t="s">
        <v>4695</v>
      </c>
      <c r="BX778">
        <v>44149.313333333332</v>
      </c>
    </row>
    <row r="779" spans="1:76" x14ac:dyDescent="0.25">
      <c r="A779" t="s">
        <v>10080</v>
      </c>
      <c r="B779" t="s">
        <v>579</v>
      </c>
      <c r="C779" t="s">
        <v>46</v>
      </c>
      <c r="D779">
        <v>40107</v>
      </c>
      <c r="E779" s="1"/>
      <c r="H779" t="s">
        <v>47</v>
      </c>
      <c r="I779">
        <v>40107</v>
      </c>
      <c r="J779">
        <v>2010</v>
      </c>
      <c r="K779" t="s">
        <v>85</v>
      </c>
      <c r="L779" t="s">
        <v>580</v>
      </c>
      <c r="N779" t="s">
        <v>581</v>
      </c>
      <c r="O779" t="s">
        <v>582</v>
      </c>
      <c r="P779" t="s">
        <v>68</v>
      </c>
      <c r="R779">
        <v>980430422</v>
      </c>
      <c r="S779" t="s">
        <v>583</v>
      </c>
      <c r="T779" t="s">
        <v>8028</v>
      </c>
      <c r="V779" t="s">
        <v>54</v>
      </c>
      <c r="W779">
        <v>13</v>
      </c>
      <c r="X779" t="s">
        <v>164</v>
      </c>
      <c r="Y779">
        <v>4779</v>
      </c>
      <c r="Z779" t="s">
        <v>68</v>
      </c>
      <c r="AA779" t="s">
        <v>57</v>
      </c>
      <c r="AC779" t="s">
        <v>146</v>
      </c>
      <c r="AD779" t="s">
        <v>4690</v>
      </c>
      <c r="AE779" t="s">
        <v>107</v>
      </c>
      <c r="AF779" t="s">
        <v>107</v>
      </c>
      <c r="AI779" s="1"/>
      <c r="AJ779" t="s">
        <v>72</v>
      </c>
      <c r="AK779" t="s">
        <v>4691</v>
      </c>
      <c r="AL779">
        <v>40484</v>
      </c>
      <c r="AN779" t="b">
        <v>1</v>
      </c>
      <c r="AQ779" t="s">
        <v>60</v>
      </c>
      <c r="AR779" t="s">
        <v>61</v>
      </c>
      <c r="AS779" t="s">
        <v>100</v>
      </c>
      <c r="BB779" s="7" t="s">
        <v>581</v>
      </c>
      <c r="BC779" s="7" t="s">
        <v>582</v>
      </c>
      <c r="BE779" s="7">
        <v>980430422</v>
      </c>
      <c r="BG779" s="7">
        <v>178089.51</v>
      </c>
      <c r="BH779" s="7">
        <v>0</v>
      </c>
      <c r="BI779">
        <v>180780.02</v>
      </c>
      <c r="BJ779">
        <v>1375</v>
      </c>
      <c r="BK779">
        <v>0</v>
      </c>
      <c r="BL779">
        <v>0</v>
      </c>
      <c r="BM779">
        <v>23312.32</v>
      </c>
      <c r="BN779">
        <v>14920</v>
      </c>
      <c r="BO779" t="s">
        <v>10081</v>
      </c>
      <c r="BP779">
        <v>13362</v>
      </c>
      <c r="BQ779">
        <v>26248</v>
      </c>
      <c r="BR779">
        <v>13386</v>
      </c>
      <c r="BS779">
        <v>12623</v>
      </c>
      <c r="BT779">
        <v>1</v>
      </c>
      <c r="BU779" t="s">
        <v>5333</v>
      </c>
      <c r="BV779" t="s">
        <v>4695</v>
      </c>
      <c r="BX779">
        <v>44149.31355324074</v>
      </c>
    </row>
    <row r="780" spans="1:76" x14ac:dyDescent="0.25">
      <c r="A780" t="s">
        <v>10082</v>
      </c>
      <c r="B780" t="s">
        <v>1411</v>
      </c>
      <c r="C780" t="s">
        <v>46</v>
      </c>
      <c r="D780">
        <v>40326</v>
      </c>
      <c r="E780" s="1"/>
      <c r="H780" t="s">
        <v>47</v>
      </c>
      <c r="I780">
        <v>40326</v>
      </c>
      <c r="J780">
        <v>2010</v>
      </c>
      <c r="K780" t="s">
        <v>85</v>
      </c>
      <c r="L780" t="s">
        <v>1412</v>
      </c>
      <c r="N780" t="s">
        <v>1413</v>
      </c>
      <c r="O780" t="s">
        <v>95</v>
      </c>
      <c r="P780" t="s">
        <v>96</v>
      </c>
      <c r="R780">
        <v>99352</v>
      </c>
      <c r="S780" t="s">
        <v>1414</v>
      </c>
      <c r="T780" t="s">
        <v>9047</v>
      </c>
      <c r="V780" t="s">
        <v>54</v>
      </c>
      <c r="W780">
        <v>13</v>
      </c>
      <c r="X780" t="s">
        <v>98</v>
      </c>
      <c r="Y780">
        <v>4793</v>
      </c>
      <c r="Z780" t="s">
        <v>96</v>
      </c>
      <c r="AA780" t="s">
        <v>57</v>
      </c>
      <c r="AC780" t="s">
        <v>146</v>
      </c>
      <c r="AD780" t="s">
        <v>4690</v>
      </c>
      <c r="AE780" t="s">
        <v>107</v>
      </c>
      <c r="AF780" t="s">
        <v>107</v>
      </c>
      <c r="AI780" s="1"/>
      <c r="AJ780" t="s">
        <v>72</v>
      </c>
      <c r="AK780" t="s">
        <v>4691</v>
      </c>
      <c r="AL780">
        <v>40484</v>
      </c>
      <c r="AN780" t="b">
        <v>1</v>
      </c>
      <c r="AQ780" t="s">
        <v>60</v>
      </c>
      <c r="AR780" t="s">
        <v>99</v>
      </c>
      <c r="AS780" t="s">
        <v>4734</v>
      </c>
      <c r="BB780" s="7" t="s">
        <v>1413</v>
      </c>
      <c r="BC780" s="7" t="s">
        <v>95</v>
      </c>
      <c r="BE780" s="7">
        <v>99352</v>
      </c>
      <c r="BG780" s="7">
        <v>56962.2</v>
      </c>
      <c r="BH780" s="7">
        <v>4801.75</v>
      </c>
      <c r="BI780">
        <v>62714.65</v>
      </c>
      <c r="BJ780">
        <v>0</v>
      </c>
      <c r="BK780">
        <v>0</v>
      </c>
      <c r="BL780">
        <v>0</v>
      </c>
      <c r="BO780" t="s">
        <v>10083</v>
      </c>
      <c r="BP780">
        <v>13363</v>
      </c>
      <c r="BQ780">
        <v>9114</v>
      </c>
      <c r="BR780">
        <v>13384</v>
      </c>
      <c r="BS780">
        <v>12624</v>
      </c>
      <c r="BT780">
        <v>8</v>
      </c>
      <c r="BU780" t="s">
        <v>10084</v>
      </c>
      <c r="BV780" t="s">
        <v>4695</v>
      </c>
      <c r="BX780">
        <v>44149.313634259262</v>
      </c>
    </row>
    <row r="781" spans="1:76" x14ac:dyDescent="0.25">
      <c r="A781" t="s">
        <v>10085</v>
      </c>
      <c r="B781" t="s">
        <v>2183</v>
      </c>
      <c r="C781" t="s">
        <v>46</v>
      </c>
      <c r="D781">
        <v>39062</v>
      </c>
      <c r="E781" s="1"/>
      <c r="H781" t="s">
        <v>47</v>
      </c>
      <c r="I781">
        <v>39062</v>
      </c>
      <c r="J781">
        <v>2010</v>
      </c>
      <c r="K781" t="s">
        <v>85</v>
      </c>
      <c r="L781" t="s">
        <v>2184</v>
      </c>
      <c r="N781" t="s">
        <v>2185</v>
      </c>
      <c r="O781" t="s">
        <v>101</v>
      </c>
      <c r="P781" t="s">
        <v>68</v>
      </c>
      <c r="R781">
        <v>98122</v>
      </c>
      <c r="S781" t="s">
        <v>2186</v>
      </c>
      <c r="T781" t="s">
        <v>10086</v>
      </c>
      <c r="V781" t="s">
        <v>90</v>
      </c>
      <c r="W781">
        <v>12</v>
      </c>
      <c r="X781" t="s">
        <v>878</v>
      </c>
      <c r="Y781">
        <v>4772</v>
      </c>
      <c r="Z781" t="s">
        <v>68</v>
      </c>
      <c r="AA781" t="s">
        <v>57</v>
      </c>
      <c r="AC781" t="s">
        <v>146</v>
      </c>
      <c r="AD781" t="s">
        <v>4690</v>
      </c>
      <c r="AE781" t="s">
        <v>107</v>
      </c>
      <c r="AF781" t="s">
        <v>107</v>
      </c>
      <c r="AI781" s="1"/>
      <c r="AJ781" t="s">
        <v>72</v>
      </c>
      <c r="AK781" t="s">
        <v>4691</v>
      </c>
      <c r="AL781">
        <v>40484</v>
      </c>
      <c r="AN781" t="b">
        <v>1</v>
      </c>
      <c r="AQ781" t="s">
        <v>195</v>
      </c>
      <c r="AR781" t="s">
        <v>150</v>
      </c>
      <c r="AS781" t="s">
        <v>62</v>
      </c>
      <c r="BB781" s="7" t="s">
        <v>2185</v>
      </c>
      <c r="BC781" s="7" t="s">
        <v>101</v>
      </c>
      <c r="BE781" s="7">
        <v>98122</v>
      </c>
      <c r="BG781" s="7">
        <v>177138.21</v>
      </c>
      <c r="BH781" s="7">
        <v>3749.96</v>
      </c>
      <c r="BI781">
        <v>175634.17</v>
      </c>
      <c r="BJ781">
        <v>0</v>
      </c>
      <c r="BK781">
        <v>0</v>
      </c>
      <c r="BL781">
        <v>0</v>
      </c>
      <c r="BO781" t="s">
        <v>10087</v>
      </c>
      <c r="BP781">
        <v>13628</v>
      </c>
      <c r="BQ781">
        <v>2890</v>
      </c>
      <c r="BR781">
        <v>13367</v>
      </c>
      <c r="BS781">
        <v>12631</v>
      </c>
      <c r="BT781">
        <v>43</v>
      </c>
      <c r="BU781" t="s">
        <v>7822</v>
      </c>
      <c r="BV781" t="s">
        <v>4695</v>
      </c>
      <c r="BX781">
        <v>44149.313819444447</v>
      </c>
    </row>
    <row r="782" spans="1:76" x14ac:dyDescent="0.25">
      <c r="A782" t="s">
        <v>10088</v>
      </c>
      <c r="B782" t="s">
        <v>10089</v>
      </c>
      <c r="C782" t="s">
        <v>46</v>
      </c>
      <c r="D782">
        <v>40217</v>
      </c>
      <c r="E782" s="1"/>
      <c r="H782" t="s">
        <v>47</v>
      </c>
      <c r="I782">
        <v>40217</v>
      </c>
      <c r="J782">
        <v>2010</v>
      </c>
      <c r="K782" t="s">
        <v>85</v>
      </c>
      <c r="L782" t="s">
        <v>10090</v>
      </c>
      <c r="N782" t="s">
        <v>10091</v>
      </c>
      <c r="O782" t="s">
        <v>10092</v>
      </c>
      <c r="P782" t="s">
        <v>632</v>
      </c>
      <c r="R782">
        <v>98239</v>
      </c>
      <c r="S782" t="s">
        <v>10093</v>
      </c>
      <c r="T782" t="s">
        <v>10094</v>
      </c>
      <c r="V782" t="s">
        <v>5571</v>
      </c>
      <c r="W782">
        <v>28</v>
      </c>
      <c r="X782" t="s">
        <v>4808</v>
      </c>
      <c r="Y782">
        <v>3424</v>
      </c>
      <c r="Z782" t="s">
        <v>632</v>
      </c>
      <c r="AA782" t="s">
        <v>4785</v>
      </c>
      <c r="AB782">
        <v>47223</v>
      </c>
      <c r="AC782" t="s">
        <v>146</v>
      </c>
      <c r="AD782" t="s">
        <v>4690</v>
      </c>
      <c r="AE782" t="s">
        <v>107</v>
      </c>
      <c r="AF782" t="s">
        <v>107</v>
      </c>
      <c r="AI782" s="1"/>
      <c r="AJ782" t="s">
        <v>72</v>
      </c>
      <c r="AK782" t="s">
        <v>4691</v>
      </c>
      <c r="AL782">
        <v>40484</v>
      </c>
      <c r="AN782" t="b">
        <v>1</v>
      </c>
      <c r="AQ782" t="s">
        <v>60</v>
      </c>
      <c r="AR782" t="s">
        <v>61</v>
      </c>
      <c r="BB782" s="7" t="s">
        <v>10091</v>
      </c>
      <c r="BC782" s="7" t="s">
        <v>10092</v>
      </c>
      <c r="BE782" s="7">
        <v>98239</v>
      </c>
      <c r="BG782" s="7">
        <v>6647.84</v>
      </c>
      <c r="BH782" s="7">
        <v>0</v>
      </c>
      <c r="BI782">
        <v>3604.45</v>
      </c>
      <c r="BJ782">
        <v>3558.46</v>
      </c>
      <c r="BK782">
        <v>0</v>
      </c>
      <c r="BL782">
        <v>482.88</v>
      </c>
      <c r="BO782" t="s">
        <v>10095</v>
      </c>
      <c r="BP782">
        <v>14208</v>
      </c>
      <c r="BQ782">
        <v>6069</v>
      </c>
      <c r="BR782">
        <v>13344</v>
      </c>
      <c r="BS782">
        <v>12665</v>
      </c>
      <c r="BU782" t="s">
        <v>10096</v>
      </c>
      <c r="BV782" t="s">
        <v>4695</v>
      </c>
      <c r="BX782">
        <v>44149.31490740741</v>
      </c>
    </row>
    <row r="783" spans="1:76" x14ac:dyDescent="0.25">
      <c r="A783" t="s">
        <v>10097</v>
      </c>
      <c r="B783" t="s">
        <v>4320</v>
      </c>
      <c r="C783" t="s">
        <v>46</v>
      </c>
      <c r="D783">
        <v>39090</v>
      </c>
      <c r="E783" s="1"/>
      <c r="H783" t="s">
        <v>47</v>
      </c>
      <c r="I783">
        <v>39090</v>
      </c>
      <c r="J783">
        <v>2010</v>
      </c>
      <c r="K783" t="s">
        <v>85</v>
      </c>
      <c r="L783" t="s">
        <v>4321</v>
      </c>
      <c r="N783" t="s">
        <v>4322</v>
      </c>
      <c r="O783" t="s">
        <v>604</v>
      </c>
      <c r="P783" t="s">
        <v>68</v>
      </c>
      <c r="R783">
        <v>980832852</v>
      </c>
      <c r="S783" t="s">
        <v>4323</v>
      </c>
      <c r="T783" t="s">
        <v>10098</v>
      </c>
      <c r="V783" t="s">
        <v>90</v>
      </c>
      <c r="W783">
        <v>12</v>
      </c>
      <c r="X783" t="s">
        <v>1235</v>
      </c>
      <c r="Y783">
        <v>4774</v>
      </c>
      <c r="Z783" t="s">
        <v>68</v>
      </c>
      <c r="AA783" t="s">
        <v>57</v>
      </c>
      <c r="AC783" t="s">
        <v>146</v>
      </c>
      <c r="AD783" t="s">
        <v>4690</v>
      </c>
      <c r="AE783" t="s">
        <v>107</v>
      </c>
      <c r="AF783" t="s">
        <v>107</v>
      </c>
      <c r="AI783" s="1"/>
      <c r="AJ783" t="s">
        <v>72</v>
      </c>
      <c r="AK783" t="s">
        <v>4691</v>
      </c>
      <c r="AL783">
        <v>40484</v>
      </c>
      <c r="AN783" t="b">
        <v>1</v>
      </c>
      <c r="AQ783" t="s">
        <v>60</v>
      </c>
      <c r="AR783" t="s">
        <v>99</v>
      </c>
      <c r="AS783" t="s">
        <v>62</v>
      </c>
      <c r="BB783" s="7" t="s">
        <v>4322</v>
      </c>
      <c r="BC783" s="7" t="s">
        <v>604</v>
      </c>
      <c r="BE783" s="7">
        <v>980832852</v>
      </c>
      <c r="BG783" s="7">
        <v>280096.21000000002</v>
      </c>
      <c r="BH783" s="7">
        <v>12574.38</v>
      </c>
      <c r="BI783">
        <v>292491.28999999998</v>
      </c>
      <c r="BJ783">
        <v>0</v>
      </c>
      <c r="BK783">
        <v>0</v>
      </c>
      <c r="BL783">
        <v>0</v>
      </c>
      <c r="BM783">
        <v>54446.78</v>
      </c>
      <c r="BN783">
        <v>90416.12</v>
      </c>
      <c r="BO783" t="s">
        <v>10099</v>
      </c>
      <c r="BP783">
        <v>14333</v>
      </c>
      <c r="BQ783">
        <v>9099</v>
      </c>
      <c r="BR783">
        <v>13341</v>
      </c>
      <c r="BS783">
        <v>12670</v>
      </c>
      <c r="BT783">
        <v>45</v>
      </c>
      <c r="BU783" t="s">
        <v>10100</v>
      </c>
      <c r="BV783" t="s">
        <v>4695</v>
      </c>
      <c r="BX783">
        <v>44149.315115740741</v>
      </c>
    </row>
    <row r="784" spans="1:76" x14ac:dyDescent="0.25">
      <c r="A784" t="s">
        <v>10101</v>
      </c>
      <c r="B784" t="s">
        <v>10102</v>
      </c>
      <c r="C784" t="s">
        <v>46</v>
      </c>
      <c r="D784">
        <v>40269</v>
      </c>
      <c r="E784" s="1"/>
      <c r="H784" t="s">
        <v>289</v>
      </c>
      <c r="I784">
        <v>40269</v>
      </c>
      <c r="J784">
        <v>2010</v>
      </c>
      <c r="K784" t="s">
        <v>77</v>
      </c>
      <c r="L784" t="s">
        <v>10103</v>
      </c>
      <c r="N784" t="s">
        <v>10104</v>
      </c>
      <c r="O784" t="s">
        <v>912</v>
      </c>
      <c r="P784" t="s">
        <v>155</v>
      </c>
      <c r="R784">
        <v>985115000</v>
      </c>
      <c r="S784" t="s">
        <v>10105</v>
      </c>
      <c r="T784" t="s">
        <v>10106</v>
      </c>
      <c r="V784" t="s">
        <v>5571</v>
      </c>
      <c r="W784">
        <v>28</v>
      </c>
      <c r="X784" t="s">
        <v>5607</v>
      </c>
      <c r="Y784">
        <v>4229</v>
      </c>
      <c r="Z784" t="s">
        <v>155</v>
      </c>
      <c r="AA784" t="s">
        <v>4785</v>
      </c>
      <c r="AB784">
        <v>147343</v>
      </c>
      <c r="AC784" t="s">
        <v>146</v>
      </c>
      <c r="AD784" t="s">
        <v>4690</v>
      </c>
      <c r="AE784" t="s">
        <v>107</v>
      </c>
      <c r="AF784" t="s">
        <v>107</v>
      </c>
      <c r="AI784" s="1"/>
      <c r="AJ784" t="s">
        <v>72</v>
      </c>
      <c r="AK784" t="s">
        <v>4691</v>
      </c>
      <c r="AL784">
        <v>40484</v>
      </c>
      <c r="AN784" t="b">
        <v>1</v>
      </c>
      <c r="AQ784" t="s">
        <v>73</v>
      </c>
      <c r="BB784" s="7" t="s">
        <v>10104</v>
      </c>
      <c r="BC784" s="7" t="s">
        <v>912</v>
      </c>
      <c r="BE784" s="7">
        <v>985115000</v>
      </c>
      <c r="BG784" s="7">
        <v>0</v>
      </c>
      <c r="BH784" s="7">
        <v>0</v>
      </c>
      <c r="BI784">
        <v>0</v>
      </c>
      <c r="BJ784">
        <v>0</v>
      </c>
      <c r="BK784">
        <v>0</v>
      </c>
      <c r="BL784">
        <v>0</v>
      </c>
      <c r="BO784" t="s">
        <v>10107</v>
      </c>
      <c r="BP784">
        <v>14352</v>
      </c>
      <c r="BQ784">
        <v>24201</v>
      </c>
      <c r="BR784">
        <v>13338</v>
      </c>
      <c r="BS784">
        <v>12675</v>
      </c>
      <c r="BU784" t="s">
        <v>10108</v>
      </c>
      <c r="BV784" t="s">
        <v>4695</v>
      </c>
      <c r="BX784">
        <v>44149.315335648149</v>
      </c>
    </row>
    <row r="785" spans="1:76" x14ac:dyDescent="0.25">
      <c r="A785" t="s">
        <v>10109</v>
      </c>
      <c r="B785" t="s">
        <v>779</v>
      </c>
      <c r="C785" t="s">
        <v>46</v>
      </c>
      <c r="D785">
        <v>40052</v>
      </c>
      <c r="E785" s="1"/>
      <c r="H785" t="s">
        <v>47</v>
      </c>
      <c r="I785">
        <v>40052</v>
      </c>
      <c r="J785">
        <v>2010</v>
      </c>
      <c r="K785" t="s">
        <v>85</v>
      </c>
      <c r="L785" t="s">
        <v>8036</v>
      </c>
      <c r="N785" t="s">
        <v>780</v>
      </c>
      <c r="O785" t="s">
        <v>105</v>
      </c>
      <c r="P785" t="s">
        <v>105</v>
      </c>
      <c r="R785">
        <v>992102177</v>
      </c>
      <c r="S785" t="s">
        <v>1379</v>
      </c>
      <c r="T785" t="s">
        <v>8037</v>
      </c>
      <c r="V785" t="s">
        <v>54</v>
      </c>
      <c r="W785">
        <v>13</v>
      </c>
      <c r="X785" t="s">
        <v>260</v>
      </c>
      <c r="Y785">
        <v>4783</v>
      </c>
      <c r="Z785" t="s">
        <v>105</v>
      </c>
      <c r="AA785" t="s">
        <v>57</v>
      </c>
      <c r="AC785" t="s">
        <v>146</v>
      </c>
      <c r="AD785" t="s">
        <v>4690</v>
      </c>
      <c r="AE785" t="s">
        <v>107</v>
      </c>
      <c r="AF785" t="s">
        <v>107</v>
      </c>
      <c r="AI785" s="1"/>
      <c r="AJ785" t="s">
        <v>72</v>
      </c>
      <c r="AK785" t="s">
        <v>4691</v>
      </c>
      <c r="AL785">
        <v>40484</v>
      </c>
      <c r="AN785" t="b">
        <v>1</v>
      </c>
      <c r="AQ785" t="s">
        <v>60</v>
      </c>
      <c r="AR785" t="s">
        <v>61</v>
      </c>
      <c r="AS785" t="s">
        <v>62</v>
      </c>
      <c r="BB785" s="7" t="s">
        <v>780</v>
      </c>
      <c r="BC785" s="7" t="s">
        <v>105</v>
      </c>
      <c r="BE785" s="7">
        <v>992102177</v>
      </c>
      <c r="BG785" s="7">
        <v>38430</v>
      </c>
      <c r="BH785" s="7">
        <v>18017.59</v>
      </c>
      <c r="BI785">
        <v>46359.61</v>
      </c>
      <c r="BJ785">
        <v>0</v>
      </c>
      <c r="BK785">
        <v>0</v>
      </c>
      <c r="BL785">
        <v>0</v>
      </c>
      <c r="BO785" t="s">
        <v>10110</v>
      </c>
      <c r="BP785">
        <v>14421</v>
      </c>
      <c r="BQ785">
        <v>230</v>
      </c>
      <c r="BR785">
        <v>13333</v>
      </c>
      <c r="BS785">
        <v>12689</v>
      </c>
      <c r="BT785">
        <v>3</v>
      </c>
      <c r="BU785" t="s">
        <v>8039</v>
      </c>
      <c r="BV785" t="s">
        <v>4695</v>
      </c>
      <c r="BX785">
        <v>44149.315625000003</v>
      </c>
    </row>
    <row r="786" spans="1:76" x14ac:dyDescent="0.25">
      <c r="A786" t="s">
        <v>10111</v>
      </c>
      <c r="B786" t="s">
        <v>10112</v>
      </c>
      <c r="C786" t="s">
        <v>46</v>
      </c>
      <c r="D786">
        <v>40351</v>
      </c>
      <c r="E786" s="1"/>
      <c r="H786" t="s">
        <v>289</v>
      </c>
      <c r="I786">
        <v>40351</v>
      </c>
      <c r="J786">
        <v>2010</v>
      </c>
      <c r="K786" t="s">
        <v>85</v>
      </c>
      <c r="L786" t="s">
        <v>10113</v>
      </c>
      <c r="N786" t="s">
        <v>10114</v>
      </c>
      <c r="O786" t="s">
        <v>959</v>
      </c>
      <c r="P786" t="s">
        <v>394</v>
      </c>
      <c r="R786">
        <v>98233</v>
      </c>
      <c r="S786" t="s">
        <v>10115</v>
      </c>
      <c r="T786" t="s">
        <v>10116</v>
      </c>
      <c r="V786" t="s">
        <v>7053</v>
      </c>
      <c r="W786">
        <v>21</v>
      </c>
      <c r="X786" t="s">
        <v>5461</v>
      </c>
      <c r="Y786">
        <v>4064</v>
      </c>
      <c r="Z786" t="s">
        <v>394</v>
      </c>
      <c r="AA786" t="s">
        <v>4785</v>
      </c>
      <c r="AB786">
        <v>65132</v>
      </c>
      <c r="AC786" t="s">
        <v>146</v>
      </c>
      <c r="AD786" t="s">
        <v>4690</v>
      </c>
      <c r="AE786" t="s">
        <v>107</v>
      </c>
      <c r="AF786" t="s">
        <v>107</v>
      </c>
      <c r="AI786" s="1"/>
      <c r="AJ786" t="s">
        <v>72</v>
      </c>
      <c r="AK786" t="s">
        <v>4691</v>
      </c>
      <c r="AL786">
        <v>40484</v>
      </c>
      <c r="AN786" t="b">
        <v>1</v>
      </c>
      <c r="AQ786" t="s">
        <v>60</v>
      </c>
      <c r="AR786" t="s">
        <v>99</v>
      </c>
      <c r="BB786" s="7" t="s">
        <v>10114</v>
      </c>
      <c r="BC786" s="7" t="s">
        <v>959</v>
      </c>
      <c r="BE786" s="7">
        <v>98233</v>
      </c>
      <c r="BG786" s="7">
        <v>0</v>
      </c>
      <c r="BH786" s="7">
        <v>0</v>
      </c>
      <c r="BI786">
        <v>0</v>
      </c>
      <c r="BJ786">
        <v>0</v>
      </c>
      <c r="BK786">
        <v>0</v>
      </c>
      <c r="BL786">
        <v>0</v>
      </c>
      <c r="BO786" t="s">
        <v>10117</v>
      </c>
      <c r="BP786">
        <v>14523</v>
      </c>
      <c r="BQ786">
        <v>2634</v>
      </c>
      <c r="BR786">
        <v>13330</v>
      </c>
      <c r="BS786">
        <v>12681</v>
      </c>
      <c r="BU786" t="s">
        <v>10118</v>
      </c>
      <c r="BV786" t="s">
        <v>4695</v>
      </c>
      <c r="BX786">
        <v>44149.315428240741</v>
      </c>
    </row>
    <row r="787" spans="1:76" x14ac:dyDescent="0.25">
      <c r="A787" t="s">
        <v>10119</v>
      </c>
      <c r="B787" t="s">
        <v>1019</v>
      </c>
      <c r="C787" t="s">
        <v>46</v>
      </c>
      <c r="D787">
        <v>40237</v>
      </c>
      <c r="E787" s="1"/>
      <c r="H787" t="s">
        <v>47</v>
      </c>
      <c r="I787">
        <v>40237</v>
      </c>
      <c r="J787">
        <v>2010</v>
      </c>
      <c r="K787" t="s">
        <v>85</v>
      </c>
      <c r="L787" t="s">
        <v>7174</v>
      </c>
      <c r="N787" t="s">
        <v>1020</v>
      </c>
      <c r="O787" t="s">
        <v>959</v>
      </c>
      <c r="P787" t="s">
        <v>394</v>
      </c>
      <c r="R787">
        <v>982339998</v>
      </c>
      <c r="S787" t="s">
        <v>1021</v>
      </c>
      <c r="T787" t="s">
        <v>10120</v>
      </c>
      <c r="V787" t="s">
        <v>54</v>
      </c>
      <c r="W787">
        <v>13</v>
      </c>
      <c r="X787" t="s">
        <v>491</v>
      </c>
      <c r="Y787">
        <v>4858</v>
      </c>
      <c r="Z787" t="s">
        <v>394</v>
      </c>
      <c r="AA787" t="s">
        <v>57</v>
      </c>
      <c r="AC787" t="s">
        <v>146</v>
      </c>
      <c r="AD787" t="s">
        <v>4690</v>
      </c>
      <c r="AE787" t="s">
        <v>107</v>
      </c>
      <c r="AF787" t="s">
        <v>107</v>
      </c>
      <c r="AI787" s="1"/>
      <c r="AJ787" t="s">
        <v>72</v>
      </c>
      <c r="AK787" t="s">
        <v>4691</v>
      </c>
      <c r="AL787">
        <v>40484</v>
      </c>
      <c r="AN787" t="b">
        <v>1</v>
      </c>
      <c r="AQ787" t="s">
        <v>177</v>
      </c>
      <c r="BB787" s="7" t="s">
        <v>1020</v>
      </c>
      <c r="BC787" s="7" t="s">
        <v>959</v>
      </c>
      <c r="BE787" s="7">
        <v>982339998</v>
      </c>
      <c r="BG787" s="7">
        <v>39838.86</v>
      </c>
      <c r="BH787" s="7">
        <v>0</v>
      </c>
      <c r="BI787">
        <v>40944.589999999997</v>
      </c>
      <c r="BJ787">
        <v>4700</v>
      </c>
      <c r="BK787">
        <v>0</v>
      </c>
      <c r="BL787">
        <v>4600</v>
      </c>
      <c r="BO787" t="s">
        <v>10121</v>
      </c>
      <c r="BP787">
        <v>14813</v>
      </c>
      <c r="BQ787">
        <v>771</v>
      </c>
      <c r="BR787">
        <v>13316</v>
      </c>
      <c r="BS787">
        <v>12704</v>
      </c>
      <c r="BT787">
        <v>40</v>
      </c>
      <c r="BU787" t="s">
        <v>10122</v>
      </c>
      <c r="BV787" t="s">
        <v>4695</v>
      </c>
      <c r="BX787">
        <v>44149.316064814811</v>
      </c>
    </row>
    <row r="788" spans="1:76" x14ac:dyDescent="0.25">
      <c r="A788" t="s">
        <v>10123</v>
      </c>
      <c r="B788" t="s">
        <v>6339</v>
      </c>
      <c r="C788" t="s">
        <v>46</v>
      </c>
      <c r="D788">
        <v>40246</v>
      </c>
      <c r="E788" s="1"/>
      <c r="I788">
        <v>40246</v>
      </c>
      <c r="J788">
        <v>2010</v>
      </c>
      <c r="K788" t="s">
        <v>85</v>
      </c>
      <c r="L788" t="s">
        <v>10124</v>
      </c>
      <c r="N788" t="s">
        <v>10125</v>
      </c>
      <c r="O788" t="s">
        <v>818</v>
      </c>
      <c r="P788" t="s">
        <v>133</v>
      </c>
      <c r="R788">
        <v>98611</v>
      </c>
      <c r="T788" t="s">
        <v>10126</v>
      </c>
      <c r="V788" t="s">
        <v>6344</v>
      </c>
      <c r="W788">
        <v>24</v>
      </c>
      <c r="X788" t="s">
        <v>5425</v>
      </c>
      <c r="Y788">
        <v>3200</v>
      </c>
      <c r="Z788" t="s">
        <v>133</v>
      </c>
      <c r="AA788" t="s">
        <v>4785</v>
      </c>
      <c r="AB788">
        <v>55737</v>
      </c>
      <c r="AC788" t="s">
        <v>146</v>
      </c>
      <c r="AD788" t="s">
        <v>4690</v>
      </c>
      <c r="AE788" t="s">
        <v>107</v>
      </c>
      <c r="AF788" t="s">
        <v>107</v>
      </c>
      <c r="AI788" s="1"/>
      <c r="AJ788" t="s">
        <v>72</v>
      </c>
      <c r="AK788" t="s">
        <v>4691</v>
      </c>
      <c r="AL788">
        <v>40484</v>
      </c>
      <c r="AN788" t="b">
        <v>1</v>
      </c>
      <c r="AQ788" t="s">
        <v>195</v>
      </c>
      <c r="AR788" t="s">
        <v>150</v>
      </c>
      <c r="BB788" s="7" t="s">
        <v>10125</v>
      </c>
      <c r="BC788" s="7" t="s">
        <v>818</v>
      </c>
      <c r="BE788" s="7">
        <v>98611</v>
      </c>
      <c r="BO788" t="s">
        <v>10127</v>
      </c>
      <c r="BP788">
        <v>4787</v>
      </c>
      <c r="BQ788">
        <v>108</v>
      </c>
      <c r="BR788">
        <v>13857</v>
      </c>
      <c r="BU788" t="s">
        <v>10128</v>
      </c>
      <c r="BV788" t="s">
        <v>4695</v>
      </c>
      <c r="BX788">
        <v>43598.060914351852</v>
      </c>
    </row>
    <row r="789" spans="1:76" x14ac:dyDescent="0.25">
      <c r="A789" t="s">
        <v>10129</v>
      </c>
      <c r="B789" t="s">
        <v>986</v>
      </c>
      <c r="C789" t="s">
        <v>46</v>
      </c>
      <c r="D789">
        <v>39848</v>
      </c>
      <c r="E789" s="1"/>
      <c r="H789" t="s">
        <v>47</v>
      </c>
      <c r="I789">
        <v>39848</v>
      </c>
      <c r="J789">
        <v>2010</v>
      </c>
      <c r="K789" t="s">
        <v>85</v>
      </c>
      <c r="L789" t="s">
        <v>987</v>
      </c>
      <c r="N789" t="s">
        <v>988</v>
      </c>
      <c r="O789" t="s">
        <v>101</v>
      </c>
      <c r="P789" t="s">
        <v>68</v>
      </c>
      <c r="R789">
        <v>98125</v>
      </c>
      <c r="T789" t="s">
        <v>8130</v>
      </c>
      <c r="V789" t="s">
        <v>54</v>
      </c>
      <c r="W789">
        <v>13</v>
      </c>
      <c r="X789" t="s">
        <v>149</v>
      </c>
      <c r="Y789">
        <v>4850</v>
      </c>
      <c r="Z789" t="s">
        <v>68</v>
      </c>
      <c r="AA789" t="s">
        <v>57</v>
      </c>
      <c r="AC789" t="s">
        <v>146</v>
      </c>
      <c r="AD789" t="s">
        <v>4690</v>
      </c>
      <c r="AE789" t="s">
        <v>107</v>
      </c>
      <c r="AF789" t="s">
        <v>107</v>
      </c>
      <c r="AI789" s="1"/>
      <c r="AJ789" t="s">
        <v>72</v>
      </c>
      <c r="AK789" t="s">
        <v>4691</v>
      </c>
      <c r="AL789">
        <v>40484</v>
      </c>
      <c r="AN789" t="b">
        <v>1</v>
      </c>
      <c r="AQ789" t="s">
        <v>60</v>
      </c>
      <c r="AR789" t="s">
        <v>61</v>
      </c>
      <c r="AS789" t="s">
        <v>62</v>
      </c>
      <c r="BB789" s="7" t="s">
        <v>988</v>
      </c>
      <c r="BC789" s="7" t="s">
        <v>101</v>
      </c>
      <c r="BE789" s="7">
        <v>98125</v>
      </c>
      <c r="BG789" s="7">
        <v>33850.43</v>
      </c>
      <c r="BH789" s="7">
        <v>1164.6400000000001</v>
      </c>
      <c r="BI789">
        <v>35055.07</v>
      </c>
      <c r="BJ789">
        <v>0</v>
      </c>
      <c r="BK789">
        <v>0</v>
      </c>
      <c r="BL789">
        <v>0</v>
      </c>
      <c r="BO789" t="s">
        <v>10130</v>
      </c>
      <c r="BP789">
        <v>4974</v>
      </c>
      <c r="BQ789">
        <v>7985</v>
      </c>
      <c r="BR789">
        <v>13846</v>
      </c>
      <c r="BS789">
        <v>12189</v>
      </c>
      <c r="BT789">
        <v>36</v>
      </c>
      <c r="BU789" t="s">
        <v>5009</v>
      </c>
      <c r="BV789" t="s">
        <v>4695</v>
      </c>
      <c r="BX789">
        <v>44149.29859953704</v>
      </c>
    </row>
    <row r="790" spans="1:76" x14ac:dyDescent="0.25">
      <c r="A790" t="s">
        <v>10131</v>
      </c>
      <c r="B790" t="s">
        <v>10132</v>
      </c>
      <c r="C790" t="s">
        <v>46</v>
      </c>
      <c r="D790">
        <v>40337</v>
      </c>
      <c r="E790" s="1"/>
      <c r="I790">
        <v>40337</v>
      </c>
      <c r="J790">
        <v>2010</v>
      </c>
      <c r="K790" t="s">
        <v>85</v>
      </c>
      <c r="L790" t="s">
        <v>10133</v>
      </c>
      <c r="N790" t="s">
        <v>10134</v>
      </c>
      <c r="O790" t="s">
        <v>9945</v>
      </c>
      <c r="P790" t="s">
        <v>562</v>
      </c>
      <c r="R790">
        <v>98638</v>
      </c>
      <c r="V790" t="s">
        <v>6576</v>
      </c>
      <c r="W790">
        <v>27</v>
      </c>
      <c r="X790" t="s">
        <v>5526</v>
      </c>
      <c r="Y790">
        <v>3841</v>
      </c>
      <c r="Z790" t="s">
        <v>562</v>
      </c>
      <c r="AA790" t="s">
        <v>4785</v>
      </c>
      <c r="AB790">
        <v>13002</v>
      </c>
      <c r="AC790" t="s">
        <v>146</v>
      </c>
      <c r="AD790" t="s">
        <v>4690</v>
      </c>
      <c r="AE790" t="s">
        <v>107</v>
      </c>
      <c r="AF790" t="s">
        <v>107</v>
      </c>
      <c r="AI790" s="1"/>
      <c r="AJ790" t="s">
        <v>72</v>
      </c>
      <c r="AK790" t="s">
        <v>4691</v>
      </c>
      <c r="AL790">
        <v>40484</v>
      </c>
      <c r="AN790" t="b">
        <v>1</v>
      </c>
      <c r="AQ790" t="s">
        <v>60</v>
      </c>
      <c r="AR790" t="s">
        <v>99</v>
      </c>
      <c r="BB790" s="7" t="s">
        <v>10134</v>
      </c>
      <c r="BC790" s="7" t="s">
        <v>9945</v>
      </c>
      <c r="BE790" s="7">
        <v>98638</v>
      </c>
      <c r="BO790" t="s">
        <v>10135</v>
      </c>
      <c r="BP790">
        <v>4995</v>
      </c>
      <c r="BQ790">
        <v>9294</v>
      </c>
      <c r="BR790">
        <v>13845</v>
      </c>
      <c r="BU790" t="s">
        <v>10136</v>
      </c>
      <c r="BV790" t="s">
        <v>4695</v>
      </c>
      <c r="BX790">
        <v>43598.060833333337</v>
      </c>
    </row>
    <row r="791" spans="1:76" x14ac:dyDescent="0.25">
      <c r="A791" t="s">
        <v>10137</v>
      </c>
      <c r="B791" t="s">
        <v>10138</v>
      </c>
      <c r="C791" t="s">
        <v>46</v>
      </c>
      <c r="D791">
        <v>40241</v>
      </c>
      <c r="E791" s="1"/>
      <c r="H791" t="s">
        <v>47</v>
      </c>
      <c r="I791">
        <v>40241</v>
      </c>
      <c r="J791">
        <v>2010</v>
      </c>
      <c r="K791" t="s">
        <v>85</v>
      </c>
      <c r="L791" t="s">
        <v>10139</v>
      </c>
      <c r="N791" t="s">
        <v>10140</v>
      </c>
      <c r="O791" t="s">
        <v>767</v>
      </c>
      <c r="P791" t="s">
        <v>394</v>
      </c>
      <c r="R791" t="s">
        <v>10141</v>
      </c>
      <c r="T791" t="s">
        <v>10142</v>
      </c>
      <c r="V791" t="s">
        <v>4807</v>
      </c>
      <c r="W791">
        <v>23</v>
      </c>
      <c r="X791" t="s">
        <v>5461</v>
      </c>
      <c r="Y791">
        <v>4064</v>
      </c>
      <c r="Z791" t="s">
        <v>394</v>
      </c>
      <c r="AA791" t="s">
        <v>4785</v>
      </c>
      <c r="AB791">
        <v>65132</v>
      </c>
      <c r="AC791" t="s">
        <v>146</v>
      </c>
      <c r="AD791" t="s">
        <v>4690</v>
      </c>
      <c r="AE791" t="s">
        <v>107</v>
      </c>
      <c r="AF791" t="s">
        <v>107</v>
      </c>
      <c r="AI791" s="1"/>
      <c r="AJ791" t="s">
        <v>72</v>
      </c>
      <c r="AK791" t="s">
        <v>4691</v>
      </c>
      <c r="AL791">
        <v>40484</v>
      </c>
      <c r="AN791" t="b">
        <v>1</v>
      </c>
      <c r="AQ791" t="s">
        <v>60</v>
      </c>
      <c r="AR791" t="s">
        <v>61</v>
      </c>
      <c r="BB791" s="7" t="s">
        <v>10140</v>
      </c>
      <c r="BC791" s="7" t="s">
        <v>767</v>
      </c>
      <c r="BE791" s="7" t="s">
        <v>10141</v>
      </c>
      <c r="BG791" s="7">
        <v>18356</v>
      </c>
      <c r="BH791" s="7">
        <v>238.35</v>
      </c>
      <c r="BI791">
        <v>19728.72</v>
      </c>
      <c r="BJ791">
        <v>1747.8</v>
      </c>
      <c r="BK791">
        <v>0</v>
      </c>
      <c r="BL791">
        <v>2437.2800000000002</v>
      </c>
      <c r="BO791" t="s">
        <v>10143</v>
      </c>
      <c r="BP791">
        <v>5065</v>
      </c>
      <c r="BQ791">
        <v>1845</v>
      </c>
      <c r="BR791">
        <v>13844</v>
      </c>
      <c r="BS791">
        <v>12191</v>
      </c>
      <c r="BU791" t="s">
        <v>10144</v>
      </c>
      <c r="BV791" t="s">
        <v>4695</v>
      </c>
      <c r="BX791">
        <v>44149.298680555556</v>
      </c>
    </row>
    <row r="792" spans="1:76" x14ac:dyDescent="0.25">
      <c r="A792" t="s">
        <v>10145</v>
      </c>
      <c r="B792" t="s">
        <v>1609</v>
      </c>
      <c r="C792" t="s">
        <v>46</v>
      </c>
      <c r="D792">
        <v>39848</v>
      </c>
      <c r="E792" s="1"/>
      <c r="H792" t="s">
        <v>47</v>
      </c>
      <c r="I792">
        <v>39848</v>
      </c>
      <c r="J792">
        <v>2010</v>
      </c>
      <c r="K792" t="s">
        <v>85</v>
      </c>
      <c r="L792" t="s">
        <v>1610</v>
      </c>
      <c r="N792" t="s">
        <v>2035</v>
      </c>
      <c r="O792" t="s">
        <v>199</v>
      </c>
      <c r="P792" t="s">
        <v>68</v>
      </c>
      <c r="R792">
        <v>982901856</v>
      </c>
      <c r="T792" t="s">
        <v>5445</v>
      </c>
      <c r="V792" t="s">
        <v>54</v>
      </c>
      <c r="W792">
        <v>13</v>
      </c>
      <c r="X792" t="s">
        <v>759</v>
      </c>
      <c r="Y792">
        <v>4866</v>
      </c>
      <c r="Z792" t="s">
        <v>68</v>
      </c>
      <c r="AA792" t="s">
        <v>57</v>
      </c>
      <c r="AC792" t="s">
        <v>146</v>
      </c>
      <c r="AD792" t="s">
        <v>4690</v>
      </c>
      <c r="AE792" t="s">
        <v>107</v>
      </c>
      <c r="AF792" t="s">
        <v>107</v>
      </c>
      <c r="AI792" s="1"/>
      <c r="AJ792" t="s">
        <v>72</v>
      </c>
      <c r="AK792" t="s">
        <v>4691</v>
      </c>
      <c r="AL792">
        <v>40484</v>
      </c>
      <c r="AN792" t="b">
        <v>1</v>
      </c>
      <c r="AQ792" t="s">
        <v>60</v>
      </c>
      <c r="AR792" t="s">
        <v>61</v>
      </c>
      <c r="AS792" t="s">
        <v>62</v>
      </c>
      <c r="BB792" s="7" t="s">
        <v>2035</v>
      </c>
      <c r="BC792" s="7" t="s">
        <v>199</v>
      </c>
      <c r="BE792" s="7">
        <v>982901856</v>
      </c>
      <c r="BG792" s="7">
        <v>141538.62</v>
      </c>
      <c r="BH792" s="7">
        <v>34162.870000000003</v>
      </c>
      <c r="BI792">
        <v>173426.06</v>
      </c>
      <c r="BJ792">
        <v>0</v>
      </c>
      <c r="BK792">
        <v>0</v>
      </c>
      <c r="BL792">
        <v>6758.9</v>
      </c>
      <c r="BM792">
        <v>40564.980000000003</v>
      </c>
      <c r="BN792">
        <v>0</v>
      </c>
      <c r="BO792" t="s">
        <v>10146</v>
      </c>
      <c r="BP792">
        <v>5233</v>
      </c>
      <c r="BQ792">
        <v>26165</v>
      </c>
      <c r="BR792">
        <v>13838</v>
      </c>
      <c r="BS792">
        <v>12205</v>
      </c>
      <c r="BT792">
        <v>44</v>
      </c>
      <c r="BU792" t="s">
        <v>5009</v>
      </c>
      <c r="BV792" t="s">
        <v>4695</v>
      </c>
      <c r="BX792">
        <v>44149.299166666664</v>
      </c>
    </row>
    <row r="793" spans="1:76" x14ac:dyDescent="0.25">
      <c r="A793" t="s">
        <v>10147</v>
      </c>
      <c r="B793" t="s">
        <v>7393</v>
      </c>
      <c r="C793" t="s">
        <v>46</v>
      </c>
      <c r="D793">
        <v>40202</v>
      </c>
      <c r="E793" s="1"/>
      <c r="H793" t="s">
        <v>47</v>
      </c>
      <c r="I793">
        <v>40202</v>
      </c>
      <c r="J793">
        <v>2010</v>
      </c>
      <c r="K793" t="s">
        <v>85</v>
      </c>
      <c r="L793" t="s">
        <v>7394</v>
      </c>
      <c r="N793" t="s">
        <v>158</v>
      </c>
      <c r="O793" t="s">
        <v>154</v>
      </c>
      <c r="P793" t="s">
        <v>155</v>
      </c>
      <c r="R793">
        <v>98516</v>
      </c>
      <c r="S793" t="s">
        <v>10148</v>
      </c>
      <c r="T793" t="s">
        <v>10149</v>
      </c>
      <c r="V793" t="s">
        <v>7053</v>
      </c>
      <c r="W793">
        <v>21</v>
      </c>
      <c r="X793" t="s">
        <v>5607</v>
      </c>
      <c r="Y793">
        <v>4229</v>
      </c>
      <c r="Z793" t="s">
        <v>155</v>
      </c>
      <c r="AA793" t="s">
        <v>4785</v>
      </c>
      <c r="AB793">
        <v>147343</v>
      </c>
      <c r="AC793" t="s">
        <v>146</v>
      </c>
      <c r="AD793" t="s">
        <v>4690</v>
      </c>
      <c r="AE793" t="s">
        <v>107</v>
      </c>
      <c r="AF793" t="s">
        <v>107</v>
      </c>
      <c r="AI793" s="1"/>
      <c r="AJ793" t="s">
        <v>72</v>
      </c>
      <c r="AK793" t="s">
        <v>4691</v>
      </c>
      <c r="AL793">
        <v>40484</v>
      </c>
      <c r="AN793" t="b">
        <v>1</v>
      </c>
      <c r="AQ793" t="s">
        <v>60</v>
      </c>
      <c r="AR793" t="s">
        <v>61</v>
      </c>
      <c r="BB793" s="7" t="s">
        <v>158</v>
      </c>
      <c r="BC793" s="7" t="s">
        <v>154</v>
      </c>
      <c r="BE793" s="7">
        <v>98516</v>
      </c>
      <c r="BG793" s="7">
        <v>39675.040000000001</v>
      </c>
      <c r="BH793" s="7">
        <v>0</v>
      </c>
      <c r="BI793">
        <v>42945.75</v>
      </c>
      <c r="BJ793">
        <v>3300</v>
      </c>
      <c r="BK793">
        <v>0</v>
      </c>
      <c r="BL793">
        <v>0</v>
      </c>
      <c r="BM793">
        <v>329.39</v>
      </c>
      <c r="BN793">
        <v>0</v>
      </c>
      <c r="BO793" t="s">
        <v>10150</v>
      </c>
      <c r="BP793">
        <v>5441</v>
      </c>
      <c r="BQ793">
        <v>825</v>
      </c>
      <c r="BR793">
        <v>13829</v>
      </c>
      <c r="BS793">
        <v>12201</v>
      </c>
      <c r="BU793" t="s">
        <v>10151</v>
      </c>
      <c r="BV793" t="s">
        <v>4695</v>
      </c>
      <c r="BX793">
        <v>44149.298946759256</v>
      </c>
    </row>
    <row r="794" spans="1:76" x14ac:dyDescent="0.25">
      <c r="A794" t="s">
        <v>10152</v>
      </c>
      <c r="B794" t="s">
        <v>10153</v>
      </c>
      <c r="C794" t="s">
        <v>46</v>
      </c>
      <c r="D794">
        <v>40279</v>
      </c>
      <c r="E794" s="1"/>
      <c r="H794" t="s">
        <v>47</v>
      </c>
      <c r="I794">
        <v>40279</v>
      </c>
      <c r="J794">
        <v>2010</v>
      </c>
      <c r="K794" t="s">
        <v>85</v>
      </c>
      <c r="L794" t="s">
        <v>10154</v>
      </c>
      <c r="N794" t="s">
        <v>10155</v>
      </c>
      <c r="O794" t="s">
        <v>79</v>
      </c>
      <c r="P794" t="s">
        <v>80</v>
      </c>
      <c r="R794">
        <v>98362</v>
      </c>
      <c r="S794" t="s">
        <v>10156</v>
      </c>
      <c r="T794" t="s">
        <v>10157</v>
      </c>
      <c r="V794" t="s">
        <v>5331</v>
      </c>
      <c r="W794">
        <v>26</v>
      </c>
      <c r="X794" t="s">
        <v>7113</v>
      </c>
      <c r="Y794">
        <v>3133</v>
      </c>
      <c r="Z794" t="s">
        <v>80</v>
      </c>
      <c r="AA794" t="s">
        <v>4785</v>
      </c>
      <c r="AB794">
        <v>45739</v>
      </c>
      <c r="AC794" t="s">
        <v>146</v>
      </c>
      <c r="AD794" t="s">
        <v>4690</v>
      </c>
      <c r="AE794" t="s">
        <v>107</v>
      </c>
      <c r="AF794" t="s">
        <v>107</v>
      </c>
      <c r="AI794" s="1"/>
      <c r="AJ794" t="s">
        <v>72</v>
      </c>
      <c r="AK794" t="s">
        <v>4691</v>
      </c>
      <c r="AL794">
        <v>40484</v>
      </c>
      <c r="AN794" t="b">
        <v>1</v>
      </c>
      <c r="AQ794" t="s">
        <v>177</v>
      </c>
      <c r="BB794" s="7" t="s">
        <v>10155</v>
      </c>
      <c r="BC794" s="7" t="s">
        <v>79</v>
      </c>
      <c r="BE794" s="7">
        <v>98362</v>
      </c>
      <c r="BG794" s="7">
        <v>2924</v>
      </c>
      <c r="BH794" s="7">
        <v>100</v>
      </c>
      <c r="BI794">
        <v>5122.08</v>
      </c>
      <c r="BJ794">
        <v>2179</v>
      </c>
      <c r="BK794">
        <v>0</v>
      </c>
      <c r="BL794">
        <v>0</v>
      </c>
      <c r="BO794" t="s">
        <v>10158</v>
      </c>
      <c r="BP794">
        <v>5736</v>
      </c>
      <c r="BQ794">
        <v>9281</v>
      </c>
      <c r="BR794">
        <v>13806</v>
      </c>
      <c r="BS794">
        <v>12235</v>
      </c>
      <c r="BU794" t="s">
        <v>10159</v>
      </c>
      <c r="BV794" t="s">
        <v>4695</v>
      </c>
      <c r="BX794">
        <v>44149.300127314818</v>
      </c>
    </row>
    <row r="795" spans="1:76" x14ac:dyDescent="0.25">
      <c r="A795" t="s">
        <v>10160</v>
      </c>
      <c r="B795" t="s">
        <v>2189</v>
      </c>
      <c r="C795" t="s">
        <v>46</v>
      </c>
      <c r="D795">
        <v>39393</v>
      </c>
      <c r="E795" s="1"/>
      <c r="H795" t="s">
        <v>47</v>
      </c>
      <c r="I795">
        <v>39393</v>
      </c>
      <c r="J795">
        <v>2010</v>
      </c>
      <c r="K795" t="s">
        <v>77</v>
      </c>
      <c r="L795" t="s">
        <v>2190</v>
      </c>
      <c r="N795" t="s">
        <v>2191</v>
      </c>
      <c r="O795" t="s">
        <v>623</v>
      </c>
      <c r="P795" t="s">
        <v>68</v>
      </c>
      <c r="R795" t="s">
        <v>10161</v>
      </c>
      <c r="S795" t="s">
        <v>2192</v>
      </c>
      <c r="T795" t="s">
        <v>10162</v>
      </c>
      <c r="V795" t="s">
        <v>90</v>
      </c>
      <c r="W795">
        <v>12</v>
      </c>
      <c r="X795" t="s">
        <v>823</v>
      </c>
      <c r="Y795">
        <v>4761</v>
      </c>
      <c r="Z795" t="s">
        <v>68</v>
      </c>
      <c r="AA795" t="s">
        <v>57</v>
      </c>
      <c r="AC795" t="s">
        <v>146</v>
      </c>
      <c r="AD795" t="s">
        <v>4690</v>
      </c>
      <c r="AE795" t="s">
        <v>107</v>
      </c>
      <c r="AF795" t="s">
        <v>107</v>
      </c>
      <c r="AI795" s="1"/>
      <c r="AJ795" t="s">
        <v>72</v>
      </c>
      <c r="AK795" t="s">
        <v>4691</v>
      </c>
      <c r="AL795">
        <v>40484</v>
      </c>
      <c r="AN795" t="b">
        <v>1</v>
      </c>
      <c r="AQ795" t="s">
        <v>73</v>
      </c>
      <c r="BB795" s="7" t="s">
        <v>2191</v>
      </c>
      <c r="BC795" s="7" t="s">
        <v>623</v>
      </c>
      <c r="BE795" s="7" t="s">
        <v>10161</v>
      </c>
      <c r="BG795" s="7">
        <v>22802.47</v>
      </c>
      <c r="BH795" s="7">
        <v>0</v>
      </c>
      <c r="BI795">
        <v>12995.73</v>
      </c>
      <c r="BJ795">
        <v>0</v>
      </c>
      <c r="BK795">
        <v>0</v>
      </c>
      <c r="BL795">
        <v>0</v>
      </c>
      <c r="BO795" t="s">
        <v>10163</v>
      </c>
      <c r="BP795">
        <v>5859</v>
      </c>
      <c r="BQ795">
        <v>9279</v>
      </c>
      <c r="BR795">
        <v>13803</v>
      </c>
      <c r="BS795">
        <v>12243</v>
      </c>
      <c r="BT795">
        <v>32</v>
      </c>
      <c r="BU795" t="s">
        <v>10164</v>
      </c>
      <c r="BV795" t="s">
        <v>4695</v>
      </c>
      <c r="BX795">
        <v>44149.300428240742</v>
      </c>
    </row>
    <row r="796" spans="1:76" x14ac:dyDescent="0.25">
      <c r="A796" t="s">
        <v>10165</v>
      </c>
      <c r="B796" t="s">
        <v>10166</v>
      </c>
      <c r="C796" t="s">
        <v>46</v>
      </c>
      <c r="D796">
        <v>40349</v>
      </c>
      <c r="E796" s="1"/>
      <c r="I796">
        <v>40349</v>
      </c>
      <c r="J796">
        <v>2010</v>
      </c>
      <c r="K796" t="s">
        <v>85</v>
      </c>
      <c r="L796" t="s">
        <v>10167</v>
      </c>
      <c r="N796" t="s">
        <v>10168</v>
      </c>
      <c r="O796" t="s">
        <v>4630</v>
      </c>
      <c r="P796" t="s">
        <v>4630</v>
      </c>
      <c r="R796">
        <v>994020246</v>
      </c>
      <c r="S796" t="s">
        <v>10169</v>
      </c>
      <c r="T796" t="s">
        <v>10170</v>
      </c>
      <c r="V796" t="s">
        <v>5424</v>
      </c>
      <c r="W796">
        <v>22</v>
      </c>
      <c r="X796" t="s">
        <v>8158</v>
      </c>
      <c r="Y796">
        <v>3029</v>
      </c>
      <c r="Z796" t="s">
        <v>4630</v>
      </c>
      <c r="AA796" t="s">
        <v>4785</v>
      </c>
      <c r="AB796">
        <v>12024</v>
      </c>
      <c r="AC796" t="s">
        <v>146</v>
      </c>
      <c r="AD796" t="s">
        <v>4690</v>
      </c>
      <c r="AE796" t="s">
        <v>107</v>
      </c>
      <c r="AF796" t="s">
        <v>107</v>
      </c>
      <c r="AI796" s="1"/>
      <c r="AJ796" t="s">
        <v>72</v>
      </c>
      <c r="AK796" t="s">
        <v>4691</v>
      </c>
      <c r="AL796">
        <v>40484</v>
      </c>
      <c r="AN796" t="b">
        <v>1</v>
      </c>
      <c r="AQ796" t="s">
        <v>60</v>
      </c>
      <c r="AR796" t="s">
        <v>61</v>
      </c>
      <c r="BB796" s="7" t="s">
        <v>10168</v>
      </c>
      <c r="BC796" s="7" t="s">
        <v>4630</v>
      </c>
      <c r="BE796" s="7">
        <v>994020246</v>
      </c>
      <c r="BO796" t="s">
        <v>10171</v>
      </c>
      <c r="BP796">
        <v>5529</v>
      </c>
      <c r="BQ796">
        <v>6036</v>
      </c>
      <c r="BR796">
        <v>13822</v>
      </c>
      <c r="BU796" t="s">
        <v>10172</v>
      </c>
      <c r="BV796" t="s">
        <v>4695</v>
      </c>
      <c r="BX796">
        <v>43598.060682870368</v>
      </c>
    </row>
    <row r="797" spans="1:76" x14ac:dyDescent="0.25">
      <c r="A797" t="s">
        <v>10173</v>
      </c>
      <c r="B797" t="s">
        <v>1105</v>
      </c>
      <c r="C797" t="s">
        <v>46</v>
      </c>
      <c r="D797">
        <v>40239</v>
      </c>
      <c r="E797" s="1"/>
      <c r="H797" t="s">
        <v>47</v>
      </c>
      <c r="I797">
        <v>40239</v>
      </c>
      <c r="J797">
        <v>2010</v>
      </c>
      <c r="K797" t="s">
        <v>85</v>
      </c>
      <c r="L797" t="s">
        <v>5035</v>
      </c>
      <c r="N797" t="s">
        <v>3984</v>
      </c>
      <c r="O797" t="s">
        <v>143</v>
      </c>
      <c r="P797" t="s">
        <v>115</v>
      </c>
      <c r="R797">
        <v>98422</v>
      </c>
      <c r="S797" t="s">
        <v>3985</v>
      </c>
      <c r="T797" t="s">
        <v>10174</v>
      </c>
      <c r="V797" t="s">
        <v>54</v>
      </c>
      <c r="W797">
        <v>13</v>
      </c>
      <c r="X797" t="s">
        <v>202</v>
      </c>
      <c r="Y797">
        <v>4831</v>
      </c>
      <c r="Z797" t="s">
        <v>115</v>
      </c>
      <c r="AA797" t="s">
        <v>57</v>
      </c>
      <c r="AC797" t="s">
        <v>146</v>
      </c>
      <c r="AD797" t="s">
        <v>4690</v>
      </c>
      <c r="AE797" t="s">
        <v>107</v>
      </c>
      <c r="AF797" t="s">
        <v>107</v>
      </c>
      <c r="AI797" s="1"/>
      <c r="AJ797" t="s">
        <v>72</v>
      </c>
      <c r="AK797" t="s">
        <v>4691</v>
      </c>
      <c r="AL797">
        <v>40484</v>
      </c>
      <c r="AN797" t="b">
        <v>1</v>
      </c>
      <c r="AQ797" t="s">
        <v>60</v>
      </c>
      <c r="AR797" t="s">
        <v>99</v>
      </c>
      <c r="AS797" t="s">
        <v>100</v>
      </c>
      <c r="BB797" s="7" t="s">
        <v>3984</v>
      </c>
      <c r="BC797" s="7" t="s">
        <v>143</v>
      </c>
      <c r="BE797" s="7">
        <v>98422</v>
      </c>
      <c r="BG797" s="7">
        <v>146570.95000000001</v>
      </c>
      <c r="BH797" s="7">
        <v>2403.08</v>
      </c>
      <c r="BI797">
        <v>157402.41</v>
      </c>
      <c r="BJ797">
        <v>-8000</v>
      </c>
      <c r="BK797">
        <v>0</v>
      </c>
      <c r="BL797">
        <v>0</v>
      </c>
      <c r="BM797">
        <v>54313.52</v>
      </c>
      <c r="BN797">
        <v>0</v>
      </c>
      <c r="BO797" t="s">
        <v>10175</v>
      </c>
      <c r="BP797">
        <v>6115</v>
      </c>
      <c r="BQ797">
        <v>30397</v>
      </c>
      <c r="BR797">
        <v>13791</v>
      </c>
      <c r="BS797">
        <v>12257</v>
      </c>
      <c r="BT797">
        <v>27</v>
      </c>
      <c r="BU797" t="s">
        <v>10176</v>
      </c>
      <c r="BV797" t="s">
        <v>4695</v>
      </c>
      <c r="BX797">
        <v>44149.300949074073</v>
      </c>
    </row>
    <row r="798" spans="1:76" x14ac:dyDescent="0.25">
      <c r="A798" t="s">
        <v>10177</v>
      </c>
      <c r="B798" t="s">
        <v>10178</v>
      </c>
      <c r="C798" t="s">
        <v>46</v>
      </c>
      <c r="D798">
        <v>40374</v>
      </c>
      <c r="E798" s="1"/>
      <c r="H798" t="s">
        <v>289</v>
      </c>
      <c r="I798">
        <v>40374</v>
      </c>
      <c r="J798">
        <v>2010</v>
      </c>
      <c r="K798" t="s">
        <v>85</v>
      </c>
      <c r="L798" t="s">
        <v>10179</v>
      </c>
      <c r="N798" t="s">
        <v>10180</v>
      </c>
      <c r="O798" t="s">
        <v>1554</v>
      </c>
      <c r="P798" t="s">
        <v>111</v>
      </c>
      <c r="R798">
        <v>98383</v>
      </c>
      <c r="S798" t="s">
        <v>10181</v>
      </c>
      <c r="T798" t="s">
        <v>10182</v>
      </c>
      <c r="V798" t="s">
        <v>6344</v>
      </c>
      <c r="W798">
        <v>24</v>
      </c>
      <c r="X798" t="s">
        <v>4824</v>
      </c>
      <c r="Y798">
        <v>3539</v>
      </c>
      <c r="Z798" t="s">
        <v>111</v>
      </c>
      <c r="AA798" t="s">
        <v>4785</v>
      </c>
      <c r="AB798">
        <v>142431</v>
      </c>
      <c r="AC798" t="s">
        <v>146</v>
      </c>
      <c r="AD798" t="s">
        <v>4690</v>
      </c>
      <c r="AE798" t="s">
        <v>107</v>
      </c>
      <c r="AF798" t="s">
        <v>107</v>
      </c>
      <c r="AI798" s="1"/>
      <c r="AJ798" t="s">
        <v>72</v>
      </c>
      <c r="AK798" t="s">
        <v>4691</v>
      </c>
      <c r="AL798">
        <v>40484</v>
      </c>
      <c r="AN798" t="b">
        <v>1</v>
      </c>
      <c r="AQ798" t="s">
        <v>60</v>
      </c>
      <c r="AR798" t="s">
        <v>99</v>
      </c>
      <c r="BB798" s="7" t="s">
        <v>10180</v>
      </c>
      <c r="BC798" s="7" t="s">
        <v>1554</v>
      </c>
      <c r="BE798" s="7">
        <v>98383</v>
      </c>
      <c r="BG798" s="7">
        <v>0</v>
      </c>
      <c r="BH798" s="7">
        <v>0</v>
      </c>
      <c r="BI798">
        <v>0</v>
      </c>
      <c r="BJ798">
        <v>0</v>
      </c>
      <c r="BK798">
        <v>0</v>
      </c>
      <c r="BL798">
        <v>0</v>
      </c>
      <c r="BO798" t="s">
        <v>10183</v>
      </c>
      <c r="BP798">
        <v>6151</v>
      </c>
      <c r="BQ798">
        <v>9271</v>
      </c>
      <c r="BR798">
        <v>13788</v>
      </c>
      <c r="BS798">
        <v>12250</v>
      </c>
      <c r="BU798" t="s">
        <v>10184</v>
      </c>
      <c r="BV798" t="s">
        <v>4695</v>
      </c>
      <c r="BX798">
        <v>44149.300787037035</v>
      </c>
    </row>
    <row r="799" spans="1:76" x14ac:dyDescent="0.25">
      <c r="A799" t="s">
        <v>10185</v>
      </c>
      <c r="B799" t="s">
        <v>879</v>
      </c>
      <c r="C799" t="s">
        <v>46</v>
      </c>
      <c r="D799">
        <v>40063</v>
      </c>
      <c r="E799" s="1"/>
      <c r="H799" t="s">
        <v>47</v>
      </c>
      <c r="I799">
        <v>40063</v>
      </c>
      <c r="J799">
        <v>2010</v>
      </c>
      <c r="K799" t="s">
        <v>85</v>
      </c>
      <c r="L799" t="s">
        <v>9425</v>
      </c>
      <c r="N799" t="s">
        <v>880</v>
      </c>
      <c r="O799" t="s">
        <v>881</v>
      </c>
      <c r="P799" t="s">
        <v>121</v>
      </c>
      <c r="R799">
        <v>98528</v>
      </c>
      <c r="S799" t="s">
        <v>882</v>
      </c>
      <c r="T799" t="s">
        <v>9426</v>
      </c>
      <c r="V799" t="s">
        <v>54</v>
      </c>
      <c r="W799">
        <v>13</v>
      </c>
      <c r="X799" t="s">
        <v>838</v>
      </c>
      <c r="Y799">
        <v>4847</v>
      </c>
      <c r="Z799" t="s">
        <v>121</v>
      </c>
      <c r="AA799" t="s">
        <v>57</v>
      </c>
      <c r="AC799" t="s">
        <v>146</v>
      </c>
      <c r="AD799" t="s">
        <v>4690</v>
      </c>
      <c r="AE799" t="s">
        <v>107</v>
      </c>
      <c r="AF799" t="s">
        <v>107</v>
      </c>
      <c r="AI799" s="1"/>
      <c r="AJ799" t="s">
        <v>72</v>
      </c>
      <c r="AK799" t="s">
        <v>4691</v>
      </c>
      <c r="AL799">
        <v>40484</v>
      </c>
      <c r="AN799" t="b">
        <v>1</v>
      </c>
      <c r="AQ799" t="s">
        <v>60</v>
      </c>
      <c r="AR799" t="s">
        <v>61</v>
      </c>
      <c r="AS799" t="s">
        <v>62</v>
      </c>
      <c r="BB799" s="7" t="s">
        <v>880</v>
      </c>
      <c r="BC799" s="7" t="s">
        <v>881</v>
      </c>
      <c r="BE799" s="7">
        <v>98528</v>
      </c>
      <c r="BG799" s="7">
        <v>150255.12</v>
      </c>
      <c r="BH799" s="7">
        <v>378.59</v>
      </c>
      <c r="BI799">
        <v>155334.01</v>
      </c>
      <c r="BJ799">
        <v>0</v>
      </c>
      <c r="BK799">
        <v>0</v>
      </c>
      <c r="BL799">
        <v>0</v>
      </c>
      <c r="BM799">
        <v>10117.43</v>
      </c>
      <c r="BN799">
        <v>0</v>
      </c>
      <c r="BO799" t="s">
        <v>10186</v>
      </c>
      <c r="BP799">
        <v>6368</v>
      </c>
      <c r="BQ799">
        <v>9262</v>
      </c>
      <c r="BR799">
        <v>13774</v>
      </c>
      <c r="BS799">
        <v>12261</v>
      </c>
      <c r="BT799">
        <v>35</v>
      </c>
      <c r="BU799" t="s">
        <v>10187</v>
      </c>
      <c r="BV799" t="s">
        <v>4695</v>
      </c>
      <c r="BX799">
        <v>44149.301064814812</v>
      </c>
    </row>
    <row r="800" spans="1:76" x14ac:dyDescent="0.25">
      <c r="A800" t="s">
        <v>10188</v>
      </c>
      <c r="B800" t="s">
        <v>760</v>
      </c>
      <c r="C800" t="s">
        <v>46</v>
      </c>
      <c r="D800">
        <v>40258</v>
      </c>
      <c r="E800" s="1"/>
      <c r="H800" t="s">
        <v>47</v>
      </c>
      <c r="I800">
        <v>40258</v>
      </c>
      <c r="J800">
        <v>2010</v>
      </c>
      <c r="K800" t="s">
        <v>85</v>
      </c>
      <c r="L800" t="s">
        <v>10189</v>
      </c>
      <c r="N800" t="s">
        <v>2413</v>
      </c>
      <c r="O800" t="s">
        <v>762</v>
      </c>
      <c r="P800" t="s">
        <v>68</v>
      </c>
      <c r="R800">
        <v>98166</v>
      </c>
      <c r="S800" t="s">
        <v>1279</v>
      </c>
      <c r="T800" t="s">
        <v>5917</v>
      </c>
      <c r="V800" t="s">
        <v>54</v>
      </c>
      <c r="W800">
        <v>13</v>
      </c>
      <c r="X800" t="s">
        <v>646</v>
      </c>
      <c r="Y800">
        <v>4845</v>
      </c>
      <c r="Z800" t="s">
        <v>68</v>
      </c>
      <c r="AA800" t="s">
        <v>57</v>
      </c>
      <c r="AC800" t="s">
        <v>146</v>
      </c>
      <c r="AD800" t="s">
        <v>4690</v>
      </c>
      <c r="AE800" t="s">
        <v>107</v>
      </c>
      <c r="AF800" t="s">
        <v>107</v>
      </c>
      <c r="AI800" s="1"/>
      <c r="AJ800" t="s">
        <v>72</v>
      </c>
      <c r="AK800" t="s">
        <v>4691</v>
      </c>
      <c r="AL800">
        <v>40484</v>
      </c>
      <c r="AN800" t="b">
        <v>1</v>
      </c>
      <c r="AQ800" t="s">
        <v>60</v>
      </c>
      <c r="AR800" t="s">
        <v>61</v>
      </c>
      <c r="AS800" t="s">
        <v>100</v>
      </c>
      <c r="BB800" s="7" t="s">
        <v>2413</v>
      </c>
      <c r="BC800" s="7" t="s">
        <v>762</v>
      </c>
      <c r="BE800" s="7">
        <v>98166</v>
      </c>
      <c r="BG800" s="7">
        <v>116304.36</v>
      </c>
      <c r="BH800" s="7">
        <v>600</v>
      </c>
      <c r="BI800">
        <v>103325.02</v>
      </c>
      <c r="BJ800">
        <v>0</v>
      </c>
      <c r="BK800">
        <v>0</v>
      </c>
      <c r="BL800">
        <v>10111.73</v>
      </c>
      <c r="BM800">
        <v>61303.02</v>
      </c>
      <c r="BN800">
        <v>0</v>
      </c>
      <c r="BO800" t="s">
        <v>10190</v>
      </c>
      <c r="BP800">
        <v>6386</v>
      </c>
      <c r="BQ800">
        <v>519</v>
      </c>
      <c r="BR800">
        <v>13771</v>
      </c>
      <c r="BS800">
        <v>12267</v>
      </c>
      <c r="BT800">
        <v>34</v>
      </c>
      <c r="BU800" t="s">
        <v>10191</v>
      </c>
      <c r="BV800" t="s">
        <v>4695</v>
      </c>
      <c r="BX800">
        <v>44149.301516203705</v>
      </c>
    </row>
    <row r="801" spans="1:76" x14ac:dyDescent="0.25">
      <c r="A801" t="s">
        <v>10192</v>
      </c>
      <c r="B801" t="s">
        <v>10193</v>
      </c>
      <c r="C801" t="s">
        <v>46</v>
      </c>
      <c r="D801">
        <v>40245</v>
      </c>
      <c r="E801" s="1"/>
      <c r="H801" t="s">
        <v>47</v>
      </c>
      <c r="I801">
        <v>40245</v>
      </c>
      <c r="J801">
        <v>2010</v>
      </c>
      <c r="K801" t="s">
        <v>85</v>
      </c>
      <c r="L801" t="s">
        <v>10194</v>
      </c>
      <c r="N801" t="s">
        <v>10195</v>
      </c>
      <c r="O801" t="s">
        <v>79</v>
      </c>
      <c r="P801" t="s">
        <v>80</v>
      </c>
      <c r="R801">
        <v>983825026</v>
      </c>
      <c r="T801" t="s">
        <v>10196</v>
      </c>
      <c r="V801" t="s">
        <v>5331</v>
      </c>
      <c r="W801">
        <v>26</v>
      </c>
      <c r="X801" t="s">
        <v>7113</v>
      </c>
      <c r="Y801">
        <v>3133</v>
      </c>
      <c r="Z801" t="s">
        <v>80</v>
      </c>
      <c r="AA801" t="s">
        <v>4785</v>
      </c>
      <c r="AB801">
        <v>45739</v>
      </c>
      <c r="AC801" t="s">
        <v>146</v>
      </c>
      <c r="AD801" t="s">
        <v>4690</v>
      </c>
      <c r="AE801" t="s">
        <v>107</v>
      </c>
      <c r="AF801" t="s">
        <v>107</v>
      </c>
      <c r="AI801" s="1"/>
      <c r="AJ801" t="s">
        <v>72</v>
      </c>
      <c r="AK801" t="s">
        <v>4691</v>
      </c>
      <c r="AL801">
        <v>40484</v>
      </c>
      <c r="AN801" t="b">
        <v>1</v>
      </c>
      <c r="AQ801" t="s">
        <v>60</v>
      </c>
      <c r="AR801" t="s">
        <v>99</v>
      </c>
      <c r="BB801" s="7" t="s">
        <v>10195</v>
      </c>
      <c r="BC801" s="7" t="s">
        <v>79</v>
      </c>
      <c r="BE801" s="7">
        <v>983825026</v>
      </c>
      <c r="BG801" s="7">
        <v>6907.24</v>
      </c>
      <c r="BH801" s="7">
        <v>0</v>
      </c>
      <c r="BI801">
        <v>25806.77</v>
      </c>
      <c r="BJ801">
        <v>18899.53</v>
      </c>
      <c r="BK801">
        <v>0</v>
      </c>
      <c r="BL801">
        <v>0</v>
      </c>
      <c r="BO801" t="s">
        <v>10197</v>
      </c>
      <c r="BP801">
        <v>6598</v>
      </c>
      <c r="BQ801">
        <v>9258</v>
      </c>
      <c r="BR801">
        <v>13764</v>
      </c>
      <c r="BS801">
        <v>12279</v>
      </c>
      <c r="BU801" t="s">
        <v>10198</v>
      </c>
      <c r="BV801" t="s">
        <v>4695</v>
      </c>
      <c r="BX801">
        <v>44149.301782407405</v>
      </c>
    </row>
    <row r="802" spans="1:76" x14ac:dyDescent="0.25">
      <c r="A802" t="s">
        <v>10199</v>
      </c>
      <c r="B802" t="s">
        <v>1756</v>
      </c>
      <c r="C802" t="s">
        <v>46</v>
      </c>
      <c r="D802">
        <v>40316</v>
      </c>
      <c r="E802" s="1"/>
      <c r="H802" t="s">
        <v>47</v>
      </c>
      <c r="I802">
        <v>40316</v>
      </c>
      <c r="J802">
        <v>2010</v>
      </c>
      <c r="K802" t="s">
        <v>85</v>
      </c>
      <c r="L802" t="s">
        <v>8754</v>
      </c>
      <c r="N802" t="s">
        <v>245</v>
      </c>
      <c r="O802" t="s">
        <v>101</v>
      </c>
      <c r="P802" t="s">
        <v>68</v>
      </c>
      <c r="R802">
        <v>981112114</v>
      </c>
      <c r="S802" t="s">
        <v>1757</v>
      </c>
      <c r="T802" t="s">
        <v>1757</v>
      </c>
      <c r="V802" t="s">
        <v>54</v>
      </c>
      <c r="W802">
        <v>13</v>
      </c>
      <c r="X802" t="s">
        <v>469</v>
      </c>
      <c r="Y802">
        <v>4870</v>
      </c>
      <c r="Z802" t="s">
        <v>68</v>
      </c>
      <c r="AA802" t="s">
        <v>57</v>
      </c>
      <c r="AC802" t="s">
        <v>146</v>
      </c>
      <c r="AD802" t="s">
        <v>4690</v>
      </c>
      <c r="AE802" t="s">
        <v>107</v>
      </c>
      <c r="AF802" t="s">
        <v>107</v>
      </c>
      <c r="AI802" s="1"/>
      <c r="AJ802" t="s">
        <v>72</v>
      </c>
      <c r="AK802" t="s">
        <v>4691</v>
      </c>
      <c r="AL802">
        <v>40484</v>
      </c>
      <c r="AN802" t="b">
        <v>1</v>
      </c>
      <c r="AQ802" t="s">
        <v>195</v>
      </c>
      <c r="AR802" t="s">
        <v>150</v>
      </c>
      <c r="AS802" t="s">
        <v>100</v>
      </c>
      <c r="BB802" s="7" t="s">
        <v>245</v>
      </c>
      <c r="BC802" s="7" t="s">
        <v>101</v>
      </c>
      <c r="BE802" s="7">
        <v>981112114</v>
      </c>
      <c r="BG802" s="7">
        <v>81464.63</v>
      </c>
      <c r="BH802" s="7">
        <v>0</v>
      </c>
      <c r="BI802">
        <v>90864.63</v>
      </c>
      <c r="BJ802">
        <v>0</v>
      </c>
      <c r="BK802">
        <v>0</v>
      </c>
      <c r="BL802">
        <v>0</v>
      </c>
      <c r="BO802" t="s">
        <v>10200</v>
      </c>
      <c r="BP802">
        <v>6672</v>
      </c>
      <c r="BQ802">
        <v>27089</v>
      </c>
      <c r="BR802">
        <v>13763</v>
      </c>
      <c r="BS802">
        <v>12283</v>
      </c>
      <c r="BT802">
        <v>46</v>
      </c>
      <c r="BU802" t="s">
        <v>5938</v>
      </c>
      <c r="BV802" t="s">
        <v>4695</v>
      </c>
      <c r="BX802">
        <v>44149.301898148151</v>
      </c>
    </row>
    <row r="803" spans="1:76" x14ac:dyDescent="0.25">
      <c r="A803" t="s">
        <v>10201</v>
      </c>
      <c r="B803" t="s">
        <v>7731</v>
      </c>
      <c r="C803" t="s">
        <v>46</v>
      </c>
      <c r="D803">
        <v>40282</v>
      </c>
      <c r="E803" s="1"/>
      <c r="I803">
        <v>40282</v>
      </c>
      <c r="J803">
        <v>2010</v>
      </c>
      <c r="K803" t="s">
        <v>85</v>
      </c>
      <c r="L803" t="s">
        <v>7732</v>
      </c>
      <c r="N803" t="s">
        <v>7733</v>
      </c>
      <c r="O803" t="s">
        <v>56</v>
      </c>
      <c r="P803" t="s">
        <v>56</v>
      </c>
      <c r="R803">
        <v>98840</v>
      </c>
      <c r="V803" t="s">
        <v>7053</v>
      </c>
      <c r="W803">
        <v>21</v>
      </c>
      <c r="X803" t="s">
        <v>5554</v>
      </c>
      <c r="Y803">
        <v>3801</v>
      </c>
      <c r="Z803" t="s">
        <v>56</v>
      </c>
      <c r="AA803" t="s">
        <v>4785</v>
      </c>
      <c r="AB803">
        <v>20335</v>
      </c>
      <c r="AC803" t="s">
        <v>146</v>
      </c>
      <c r="AD803" t="s">
        <v>4690</v>
      </c>
      <c r="AE803" t="s">
        <v>107</v>
      </c>
      <c r="AF803" t="s">
        <v>107</v>
      </c>
      <c r="AI803" s="1"/>
      <c r="AJ803" t="s">
        <v>72</v>
      </c>
      <c r="AK803" t="s">
        <v>4691</v>
      </c>
      <c r="AL803">
        <v>40484</v>
      </c>
      <c r="AN803" t="b">
        <v>1</v>
      </c>
      <c r="AQ803" t="s">
        <v>195</v>
      </c>
      <c r="AR803" t="s">
        <v>150</v>
      </c>
      <c r="BB803" s="7" t="s">
        <v>7733</v>
      </c>
      <c r="BC803" s="7" t="s">
        <v>56</v>
      </c>
      <c r="BE803" s="7">
        <v>98840</v>
      </c>
      <c r="BO803" t="s">
        <v>10202</v>
      </c>
      <c r="BP803">
        <v>6707</v>
      </c>
      <c r="BQ803">
        <v>6392</v>
      </c>
      <c r="BR803">
        <v>13755</v>
      </c>
      <c r="BU803" t="s">
        <v>7735</v>
      </c>
      <c r="BV803" t="s">
        <v>4695</v>
      </c>
      <c r="BX803">
        <v>43598.060254629629</v>
      </c>
    </row>
    <row r="804" spans="1:76" x14ac:dyDescent="0.25">
      <c r="A804" t="s">
        <v>10203</v>
      </c>
      <c r="B804" t="s">
        <v>7328</v>
      </c>
      <c r="C804" t="s">
        <v>46</v>
      </c>
      <c r="D804">
        <v>40188</v>
      </c>
      <c r="E804" s="1"/>
      <c r="H804" t="s">
        <v>47</v>
      </c>
      <c r="I804">
        <v>40188</v>
      </c>
      <c r="J804">
        <v>2010</v>
      </c>
      <c r="K804" t="s">
        <v>85</v>
      </c>
      <c r="L804" t="s">
        <v>7329</v>
      </c>
      <c r="N804" t="s">
        <v>7330</v>
      </c>
      <c r="O804" t="s">
        <v>591</v>
      </c>
      <c r="P804" t="s">
        <v>155</v>
      </c>
      <c r="R804">
        <v>98503</v>
      </c>
      <c r="S804" t="s">
        <v>10204</v>
      </c>
      <c r="T804" t="s">
        <v>10204</v>
      </c>
      <c r="V804" t="s">
        <v>7053</v>
      </c>
      <c r="W804">
        <v>21</v>
      </c>
      <c r="X804" t="s">
        <v>5607</v>
      </c>
      <c r="Y804">
        <v>4229</v>
      </c>
      <c r="Z804" t="s">
        <v>155</v>
      </c>
      <c r="AA804" t="s">
        <v>4785</v>
      </c>
      <c r="AB804">
        <v>147343</v>
      </c>
      <c r="AC804" t="s">
        <v>146</v>
      </c>
      <c r="AD804" t="s">
        <v>4690</v>
      </c>
      <c r="AE804" t="s">
        <v>107</v>
      </c>
      <c r="AF804" t="s">
        <v>107</v>
      </c>
      <c r="AI804" s="1"/>
      <c r="AJ804" t="s">
        <v>72</v>
      </c>
      <c r="AK804" t="s">
        <v>4691</v>
      </c>
      <c r="AL804">
        <v>40484</v>
      </c>
      <c r="AN804" t="b">
        <v>1</v>
      </c>
      <c r="AQ804" t="s">
        <v>177</v>
      </c>
      <c r="BB804" s="7" t="s">
        <v>7330</v>
      </c>
      <c r="BC804" s="7" t="s">
        <v>591</v>
      </c>
      <c r="BE804" s="7">
        <v>98503</v>
      </c>
      <c r="BG804" s="7">
        <v>8243.98</v>
      </c>
      <c r="BH804" s="7">
        <v>0</v>
      </c>
      <c r="BI804">
        <v>6825.41</v>
      </c>
      <c r="BJ804">
        <v>-581.14</v>
      </c>
      <c r="BK804">
        <v>0</v>
      </c>
      <c r="BL804">
        <v>0</v>
      </c>
      <c r="BO804" t="s">
        <v>10205</v>
      </c>
      <c r="BP804">
        <v>6785</v>
      </c>
      <c r="BQ804">
        <v>55</v>
      </c>
      <c r="BR804">
        <v>13752</v>
      </c>
      <c r="BS804">
        <v>12286</v>
      </c>
      <c r="BU804" t="s">
        <v>10206</v>
      </c>
      <c r="BV804" t="s">
        <v>4695</v>
      </c>
      <c r="BX804">
        <v>44149.301990740743</v>
      </c>
    </row>
    <row r="805" spans="1:76" x14ac:dyDescent="0.25">
      <c r="A805" t="s">
        <v>10207</v>
      </c>
      <c r="B805" t="s">
        <v>10208</v>
      </c>
      <c r="C805" t="s">
        <v>46</v>
      </c>
      <c r="D805">
        <v>40255</v>
      </c>
      <c r="E805" s="1"/>
      <c r="I805">
        <v>40255</v>
      </c>
      <c r="J805">
        <v>2010</v>
      </c>
      <c r="K805" t="s">
        <v>85</v>
      </c>
      <c r="L805" t="s">
        <v>10209</v>
      </c>
      <c r="N805" t="s">
        <v>10210</v>
      </c>
      <c r="O805" t="s">
        <v>773</v>
      </c>
      <c r="P805" t="s">
        <v>562</v>
      </c>
      <c r="R805">
        <v>98577</v>
      </c>
      <c r="S805" t="s">
        <v>10211</v>
      </c>
      <c r="T805" t="s">
        <v>10212</v>
      </c>
      <c r="V805" t="s">
        <v>5396</v>
      </c>
      <c r="W805">
        <v>20</v>
      </c>
      <c r="X805" t="s">
        <v>5526</v>
      </c>
      <c r="Y805">
        <v>3841</v>
      </c>
      <c r="Z805" t="s">
        <v>562</v>
      </c>
      <c r="AA805" t="s">
        <v>4785</v>
      </c>
      <c r="AB805">
        <v>13002</v>
      </c>
      <c r="AC805" t="s">
        <v>146</v>
      </c>
      <c r="AD805" t="s">
        <v>4690</v>
      </c>
      <c r="AE805" t="s">
        <v>107</v>
      </c>
      <c r="AF805" t="s">
        <v>107</v>
      </c>
      <c r="AI805" s="1"/>
      <c r="AJ805" t="s">
        <v>72</v>
      </c>
      <c r="AK805" t="s">
        <v>4691</v>
      </c>
      <c r="AL805">
        <v>40484</v>
      </c>
      <c r="AN805" t="b">
        <v>1</v>
      </c>
      <c r="AQ805" t="s">
        <v>195</v>
      </c>
      <c r="AR805" t="s">
        <v>150</v>
      </c>
      <c r="BB805" s="7" t="s">
        <v>10210</v>
      </c>
      <c r="BC805" s="7" t="s">
        <v>773</v>
      </c>
      <c r="BE805" s="7">
        <v>98577</v>
      </c>
      <c r="BO805" t="s">
        <v>10213</v>
      </c>
      <c r="BP805">
        <v>6936</v>
      </c>
      <c r="BQ805">
        <v>9249</v>
      </c>
      <c r="BR805">
        <v>13746</v>
      </c>
      <c r="BU805" t="s">
        <v>10214</v>
      </c>
      <c r="BV805" t="s">
        <v>4695</v>
      </c>
      <c r="BX805">
        <v>43598.060196759259</v>
      </c>
    </row>
    <row r="806" spans="1:76" x14ac:dyDescent="0.25">
      <c r="A806" t="s">
        <v>10215</v>
      </c>
      <c r="B806" t="s">
        <v>7741</v>
      </c>
      <c r="C806" t="s">
        <v>46</v>
      </c>
      <c r="D806">
        <v>40164</v>
      </c>
      <c r="E806" s="1"/>
      <c r="H806" t="s">
        <v>47</v>
      </c>
      <c r="I806">
        <v>40164</v>
      </c>
      <c r="J806">
        <v>2010</v>
      </c>
      <c r="K806" t="s">
        <v>85</v>
      </c>
      <c r="L806" t="s">
        <v>7742</v>
      </c>
      <c r="N806" t="s">
        <v>239</v>
      </c>
      <c r="O806" t="s">
        <v>225</v>
      </c>
      <c r="P806" t="s">
        <v>226</v>
      </c>
      <c r="R806">
        <v>98666</v>
      </c>
      <c r="S806" t="s">
        <v>10216</v>
      </c>
      <c r="T806" t="s">
        <v>10217</v>
      </c>
      <c r="V806" t="s">
        <v>5331</v>
      </c>
      <c r="W806">
        <v>26</v>
      </c>
      <c r="X806" t="s">
        <v>6013</v>
      </c>
      <c r="Y806">
        <v>3147</v>
      </c>
      <c r="Z806" t="s">
        <v>226</v>
      </c>
      <c r="AA806" t="s">
        <v>4785</v>
      </c>
      <c r="AB806">
        <v>215626</v>
      </c>
      <c r="AC806" t="s">
        <v>146</v>
      </c>
      <c r="AD806" t="s">
        <v>4690</v>
      </c>
      <c r="AE806" t="s">
        <v>107</v>
      </c>
      <c r="AF806" t="s">
        <v>107</v>
      </c>
      <c r="AI806" s="1"/>
      <c r="AJ806" t="s">
        <v>72</v>
      </c>
      <c r="AK806" t="s">
        <v>4691</v>
      </c>
      <c r="AL806">
        <v>40484</v>
      </c>
      <c r="AN806" t="b">
        <v>1</v>
      </c>
      <c r="AQ806" t="s">
        <v>60</v>
      </c>
      <c r="AR806" t="s">
        <v>61</v>
      </c>
      <c r="BB806" s="7" t="s">
        <v>239</v>
      </c>
      <c r="BC806" s="7" t="s">
        <v>225</v>
      </c>
      <c r="BE806" s="7">
        <v>98666</v>
      </c>
      <c r="BG806" s="7">
        <v>73118.77</v>
      </c>
      <c r="BH806" s="7">
        <v>0</v>
      </c>
      <c r="BI806">
        <v>72012.539999999994</v>
      </c>
      <c r="BJ806">
        <v>500</v>
      </c>
      <c r="BK806">
        <v>0</v>
      </c>
      <c r="BL806">
        <v>0</v>
      </c>
      <c r="BO806" t="s">
        <v>10218</v>
      </c>
      <c r="BP806">
        <v>7132</v>
      </c>
      <c r="BQ806">
        <v>448</v>
      </c>
      <c r="BR806">
        <v>13741</v>
      </c>
      <c r="BS806">
        <v>12299</v>
      </c>
      <c r="BU806" t="s">
        <v>10219</v>
      </c>
      <c r="BV806" t="s">
        <v>4695</v>
      </c>
      <c r="BX806">
        <v>44149.302291666667</v>
      </c>
    </row>
    <row r="807" spans="1:76" x14ac:dyDescent="0.25">
      <c r="A807" t="s">
        <v>10220</v>
      </c>
      <c r="B807" t="s">
        <v>602</v>
      </c>
      <c r="C807" t="s">
        <v>46</v>
      </c>
      <c r="D807">
        <v>40186</v>
      </c>
      <c r="E807" s="1"/>
      <c r="H807" t="s">
        <v>47</v>
      </c>
      <c r="I807">
        <v>40186</v>
      </c>
      <c r="J807">
        <v>2010</v>
      </c>
      <c r="K807" t="s">
        <v>85</v>
      </c>
      <c r="L807" t="s">
        <v>10221</v>
      </c>
      <c r="N807" t="s">
        <v>2143</v>
      </c>
      <c r="O807" t="s">
        <v>604</v>
      </c>
      <c r="P807" t="s">
        <v>68</v>
      </c>
      <c r="R807">
        <v>980336108</v>
      </c>
      <c r="S807" t="s">
        <v>3369</v>
      </c>
      <c r="T807" t="s">
        <v>10222</v>
      </c>
      <c r="V807" t="s">
        <v>54</v>
      </c>
      <c r="W807">
        <v>13</v>
      </c>
      <c r="X807" t="s">
        <v>607</v>
      </c>
      <c r="Y807">
        <v>4868</v>
      </c>
      <c r="Z807" t="s">
        <v>68</v>
      </c>
      <c r="AA807" t="s">
        <v>57</v>
      </c>
      <c r="AC807" t="s">
        <v>146</v>
      </c>
      <c r="AD807" t="s">
        <v>4690</v>
      </c>
      <c r="AE807" t="s">
        <v>107</v>
      </c>
      <c r="AF807" t="s">
        <v>107</v>
      </c>
      <c r="AI807" s="1"/>
      <c r="AJ807" t="s">
        <v>72</v>
      </c>
      <c r="AK807" t="s">
        <v>4691</v>
      </c>
      <c r="AL807">
        <v>40484</v>
      </c>
      <c r="AN807" t="b">
        <v>1</v>
      </c>
      <c r="AQ807" t="s">
        <v>60</v>
      </c>
      <c r="AR807" t="s">
        <v>61</v>
      </c>
      <c r="AS807" t="s">
        <v>62</v>
      </c>
      <c r="BB807" s="7" t="s">
        <v>2143</v>
      </c>
      <c r="BC807" s="7" t="s">
        <v>604</v>
      </c>
      <c r="BE807" s="7">
        <v>980336108</v>
      </c>
      <c r="BG807" s="7">
        <v>199092.96</v>
      </c>
      <c r="BH807" s="7">
        <v>5658</v>
      </c>
      <c r="BI807">
        <v>198581.82</v>
      </c>
      <c r="BJ807">
        <v>0</v>
      </c>
      <c r="BK807">
        <v>0</v>
      </c>
      <c r="BL807">
        <v>0</v>
      </c>
      <c r="BM807">
        <v>36074.31</v>
      </c>
      <c r="BN807">
        <v>0</v>
      </c>
      <c r="BO807" t="s">
        <v>10223</v>
      </c>
      <c r="BP807">
        <v>7153</v>
      </c>
      <c r="BQ807">
        <v>570</v>
      </c>
      <c r="BR807">
        <v>13739</v>
      </c>
      <c r="BS807">
        <v>12301</v>
      </c>
      <c r="BT807">
        <v>45</v>
      </c>
      <c r="BU807" t="s">
        <v>10224</v>
      </c>
      <c r="BV807" t="s">
        <v>4695</v>
      </c>
      <c r="BX807">
        <v>44149.302361111113</v>
      </c>
    </row>
    <row r="808" spans="1:76" x14ac:dyDescent="0.25">
      <c r="A808" t="s">
        <v>10225</v>
      </c>
      <c r="B808" t="s">
        <v>7747</v>
      </c>
      <c r="C808" t="s">
        <v>46</v>
      </c>
      <c r="D808">
        <v>40305</v>
      </c>
      <c r="E808" s="1"/>
      <c r="H808" t="s">
        <v>47</v>
      </c>
      <c r="I808">
        <v>40305</v>
      </c>
      <c r="J808">
        <v>2010</v>
      </c>
      <c r="K808" t="s">
        <v>85</v>
      </c>
      <c r="L808" t="s">
        <v>7748</v>
      </c>
      <c r="N808" t="s">
        <v>7749</v>
      </c>
      <c r="O808" t="s">
        <v>5720</v>
      </c>
      <c r="P808" t="s">
        <v>1794</v>
      </c>
      <c r="R808">
        <v>98368</v>
      </c>
      <c r="S808" t="s">
        <v>7750</v>
      </c>
      <c r="T808" t="s">
        <v>7751</v>
      </c>
      <c r="V808" t="s">
        <v>5424</v>
      </c>
      <c r="W808">
        <v>22</v>
      </c>
      <c r="X808" t="s">
        <v>5167</v>
      </c>
      <c r="Y808">
        <v>3433</v>
      </c>
      <c r="Z808" t="s">
        <v>1794</v>
      </c>
      <c r="AA808" t="s">
        <v>4785</v>
      </c>
      <c r="AB808">
        <v>21988</v>
      </c>
      <c r="AC808" t="s">
        <v>146</v>
      </c>
      <c r="AD808" t="s">
        <v>4690</v>
      </c>
      <c r="AE808" t="s">
        <v>107</v>
      </c>
      <c r="AF808" t="s">
        <v>107</v>
      </c>
      <c r="AI808" s="1"/>
      <c r="AJ808" t="s">
        <v>72</v>
      </c>
      <c r="AK808" t="s">
        <v>4691</v>
      </c>
      <c r="AL808">
        <v>40484</v>
      </c>
      <c r="AN808" t="b">
        <v>1</v>
      </c>
      <c r="AQ808" t="s">
        <v>195</v>
      </c>
      <c r="AR808" t="s">
        <v>150</v>
      </c>
      <c r="BB808" s="7" t="s">
        <v>7749</v>
      </c>
      <c r="BC808" s="7" t="s">
        <v>5720</v>
      </c>
      <c r="BE808" s="7">
        <v>98368</v>
      </c>
      <c r="BG808" s="7">
        <v>320</v>
      </c>
      <c r="BH808" s="7">
        <v>0</v>
      </c>
      <c r="BI808">
        <v>0</v>
      </c>
      <c r="BJ808">
        <v>0</v>
      </c>
      <c r="BK808">
        <v>0</v>
      </c>
      <c r="BL808">
        <v>0</v>
      </c>
      <c r="BO808" t="s">
        <v>10226</v>
      </c>
      <c r="BP808">
        <v>7282</v>
      </c>
      <c r="BQ808">
        <v>351</v>
      </c>
      <c r="BR808">
        <v>13732</v>
      </c>
      <c r="BS808">
        <v>12304</v>
      </c>
      <c r="BU808" t="s">
        <v>10227</v>
      </c>
      <c r="BV808" t="s">
        <v>4695</v>
      </c>
      <c r="BX808">
        <v>44149.302546296298</v>
      </c>
    </row>
    <row r="809" spans="1:76" x14ac:dyDescent="0.25">
      <c r="A809" t="s">
        <v>10228</v>
      </c>
      <c r="B809" t="s">
        <v>10229</v>
      </c>
      <c r="C809" t="s">
        <v>46</v>
      </c>
      <c r="D809">
        <v>40347</v>
      </c>
      <c r="E809" s="1"/>
      <c r="I809">
        <v>40347</v>
      </c>
      <c r="J809">
        <v>2010</v>
      </c>
      <c r="K809" t="s">
        <v>85</v>
      </c>
      <c r="L809" t="s">
        <v>10230</v>
      </c>
      <c r="N809" t="s">
        <v>10231</v>
      </c>
      <c r="O809" t="s">
        <v>561</v>
      </c>
      <c r="P809" t="s">
        <v>562</v>
      </c>
      <c r="R809">
        <v>98586</v>
      </c>
      <c r="S809" t="s">
        <v>10232</v>
      </c>
      <c r="T809" t="s">
        <v>10233</v>
      </c>
      <c r="V809" t="s">
        <v>5571</v>
      </c>
      <c r="W809">
        <v>28</v>
      </c>
      <c r="X809" t="s">
        <v>5526</v>
      </c>
      <c r="Y809">
        <v>3841</v>
      </c>
      <c r="Z809" t="s">
        <v>562</v>
      </c>
      <c r="AA809" t="s">
        <v>4785</v>
      </c>
      <c r="AB809">
        <v>13002</v>
      </c>
      <c r="AC809" t="s">
        <v>146</v>
      </c>
      <c r="AD809" t="s">
        <v>4690</v>
      </c>
      <c r="AE809" t="s">
        <v>107</v>
      </c>
      <c r="AF809" t="s">
        <v>107</v>
      </c>
      <c r="AI809" s="1"/>
      <c r="AJ809" t="s">
        <v>72</v>
      </c>
      <c r="AK809" t="s">
        <v>4691</v>
      </c>
      <c r="AL809">
        <v>40484</v>
      </c>
      <c r="AN809" t="b">
        <v>1</v>
      </c>
      <c r="AQ809" t="s">
        <v>195</v>
      </c>
      <c r="AR809" t="s">
        <v>150</v>
      </c>
      <c r="BB809" s="7" t="s">
        <v>10231</v>
      </c>
      <c r="BC809" s="7" t="s">
        <v>561</v>
      </c>
      <c r="BE809" s="7">
        <v>98586</v>
      </c>
      <c r="BO809" t="s">
        <v>10234</v>
      </c>
      <c r="BP809">
        <v>7271</v>
      </c>
      <c r="BQ809">
        <v>97</v>
      </c>
      <c r="BR809">
        <v>13730</v>
      </c>
      <c r="BU809" t="s">
        <v>10230</v>
      </c>
      <c r="BV809" t="s">
        <v>4695</v>
      </c>
      <c r="BX809">
        <v>43598.060104166667</v>
      </c>
    </row>
    <row r="810" spans="1:76" x14ac:dyDescent="0.25">
      <c r="A810" t="s">
        <v>10235</v>
      </c>
      <c r="B810" t="s">
        <v>10236</v>
      </c>
      <c r="C810" t="s">
        <v>46</v>
      </c>
      <c r="D810">
        <v>40287</v>
      </c>
      <c r="E810" s="1"/>
      <c r="I810">
        <v>40287</v>
      </c>
      <c r="J810">
        <v>2010</v>
      </c>
      <c r="K810" t="s">
        <v>85</v>
      </c>
      <c r="L810" t="s">
        <v>10237</v>
      </c>
      <c r="N810" t="s">
        <v>10238</v>
      </c>
      <c r="O810" t="s">
        <v>50</v>
      </c>
      <c r="P810" t="s">
        <v>51</v>
      </c>
      <c r="R810" t="s">
        <v>10239</v>
      </c>
      <c r="S810" t="s">
        <v>10240</v>
      </c>
      <c r="T810" t="s">
        <v>10241</v>
      </c>
      <c r="V810" t="s">
        <v>5396</v>
      </c>
      <c r="W810">
        <v>20</v>
      </c>
      <c r="X810" t="s">
        <v>7121</v>
      </c>
      <c r="Y810">
        <v>4186</v>
      </c>
      <c r="Z810" t="s">
        <v>51</v>
      </c>
      <c r="AA810" t="s">
        <v>4785</v>
      </c>
      <c r="AB810">
        <v>26092</v>
      </c>
      <c r="AC810" t="s">
        <v>146</v>
      </c>
      <c r="AD810" t="s">
        <v>4690</v>
      </c>
      <c r="AE810" t="s">
        <v>107</v>
      </c>
      <c r="AF810" t="s">
        <v>107</v>
      </c>
      <c r="AI810" s="1"/>
      <c r="AJ810" t="s">
        <v>72</v>
      </c>
      <c r="AK810" t="s">
        <v>4691</v>
      </c>
      <c r="AL810">
        <v>40484</v>
      </c>
      <c r="AN810" t="b">
        <v>1</v>
      </c>
      <c r="AQ810" t="s">
        <v>195</v>
      </c>
      <c r="AR810" t="s">
        <v>150</v>
      </c>
      <c r="BB810" s="7" t="s">
        <v>10238</v>
      </c>
      <c r="BC810" s="7" t="s">
        <v>50</v>
      </c>
      <c r="BE810" s="7" t="s">
        <v>10239</v>
      </c>
      <c r="BO810" t="s">
        <v>10242</v>
      </c>
      <c r="BP810">
        <v>7353</v>
      </c>
      <c r="BQ810">
        <v>638</v>
      </c>
      <c r="BR810">
        <v>13723</v>
      </c>
      <c r="BU810" t="s">
        <v>10243</v>
      </c>
      <c r="BV810" t="s">
        <v>4695</v>
      </c>
      <c r="BX810">
        <v>43598.060069444444</v>
      </c>
    </row>
    <row r="811" spans="1:76" x14ac:dyDescent="0.25">
      <c r="A811" t="s">
        <v>10244</v>
      </c>
      <c r="B811" t="s">
        <v>10245</v>
      </c>
      <c r="C811" t="s">
        <v>46</v>
      </c>
      <c r="D811">
        <v>40258</v>
      </c>
      <c r="E811" s="1"/>
      <c r="H811" t="s">
        <v>47</v>
      </c>
      <c r="I811">
        <v>40258</v>
      </c>
      <c r="J811">
        <v>2010</v>
      </c>
      <c r="K811" t="s">
        <v>85</v>
      </c>
      <c r="L811" t="s">
        <v>10246</v>
      </c>
      <c r="N811" t="s">
        <v>10247</v>
      </c>
      <c r="O811" t="s">
        <v>327</v>
      </c>
      <c r="P811" t="s">
        <v>111</v>
      </c>
      <c r="R811">
        <v>98370</v>
      </c>
      <c r="T811" t="s">
        <v>10248</v>
      </c>
      <c r="V811" t="s">
        <v>5571</v>
      </c>
      <c r="W811">
        <v>28</v>
      </c>
      <c r="X811" t="s">
        <v>4824</v>
      </c>
      <c r="Y811">
        <v>3539</v>
      </c>
      <c r="Z811" t="s">
        <v>111</v>
      </c>
      <c r="AA811" t="s">
        <v>4785</v>
      </c>
      <c r="AB811">
        <v>142431</v>
      </c>
      <c r="AC811" t="s">
        <v>146</v>
      </c>
      <c r="AD811" t="s">
        <v>4690</v>
      </c>
      <c r="AE811" t="s">
        <v>107</v>
      </c>
      <c r="AF811" t="s">
        <v>107</v>
      </c>
      <c r="AI811" s="1"/>
      <c r="AJ811" t="s">
        <v>72</v>
      </c>
      <c r="AK811" t="s">
        <v>4691</v>
      </c>
      <c r="AL811">
        <v>40484</v>
      </c>
      <c r="AN811" t="b">
        <v>1</v>
      </c>
      <c r="AQ811" t="s">
        <v>195</v>
      </c>
      <c r="AR811" t="s">
        <v>150</v>
      </c>
      <c r="BB811" s="7" t="s">
        <v>10247</v>
      </c>
      <c r="BC811" s="7" t="s">
        <v>327</v>
      </c>
      <c r="BE811" s="7">
        <v>98370</v>
      </c>
      <c r="BG811" s="7">
        <v>6749.35</v>
      </c>
      <c r="BH811" s="7">
        <v>0</v>
      </c>
      <c r="BI811">
        <v>8994.23</v>
      </c>
      <c r="BJ811">
        <v>0</v>
      </c>
      <c r="BK811">
        <v>0</v>
      </c>
      <c r="BL811">
        <v>0</v>
      </c>
      <c r="BO811" t="s">
        <v>10249</v>
      </c>
      <c r="BP811">
        <v>7478</v>
      </c>
      <c r="BQ811">
        <v>229</v>
      </c>
      <c r="BR811">
        <v>13719</v>
      </c>
      <c r="BS811">
        <v>12314</v>
      </c>
      <c r="BU811" t="s">
        <v>7873</v>
      </c>
      <c r="BV811" t="s">
        <v>4695</v>
      </c>
      <c r="BX811">
        <v>44149.302754629629</v>
      </c>
    </row>
    <row r="812" spans="1:76" x14ac:dyDescent="0.25">
      <c r="A812" t="s">
        <v>10250</v>
      </c>
      <c r="B812" t="s">
        <v>4206</v>
      </c>
      <c r="C812" t="s">
        <v>46</v>
      </c>
      <c r="D812">
        <v>40352</v>
      </c>
      <c r="E812" s="1"/>
      <c r="I812">
        <v>40352</v>
      </c>
      <c r="J812">
        <v>2010</v>
      </c>
      <c r="K812" t="s">
        <v>85</v>
      </c>
      <c r="L812" t="s">
        <v>4207</v>
      </c>
      <c r="N812" t="s">
        <v>4208</v>
      </c>
      <c r="O812" t="s">
        <v>1383</v>
      </c>
      <c r="P812" t="s">
        <v>68</v>
      </c>
      <c r="R812">
        <v>98072</v>
      </c>
      <c r="S812" t="s">
        <v>4463</v>
      </c>
      <c r="T812" t="s">
        <v>10251</v>
      </c>
      <c r="V812" t="s">
        <v>54</v>
      </c>
      <c r="W812">
        <v>13</v>
      </c>
      <c r="X812" t="s">
        <v>164</v>
      </c>
      <c r="Y812">
        <v>4779</v>
      </c>
      <c r="Z812" t="s">
        <v>68</v>
      </c>
      <c r="AA812" t="s">
        <v>57</v>
      </c>
      <c r="AC812" t="s">
        <v>146</v>
      </c>
      <c r="AD812" t="s">
        <v>4690</v>
      </c>
      <c r="AE812" t="s">
        <v>107</v>
      </c>
      <c r="AF812" t="s">
        <v>107</v>
      </c>
      <c r="AI812" s="1"/>
      <c r="AJ812" t="s">
        <v>72</v>
      </c>
      <c r="AK812" t="s">
        <v>4691</v>
      </c>
      <c r="AL812">
        <v>40484</v>
      </c>
      <c r="AN812" t="b">
        <v>1</v>
      </c>
      <c r="AQ812" t="s">
        <v>177</v>
      </c>
      <c r="BB812" s="7" t="s">
        <v>4208</v>
      </c>
      <c r="BC812" s="7" t="s">
        <v>1383</v>
      </c>
      <c r="BE812" s="7">
        <v>98072</v>
      </c>
      <c r="BO812" t="s">
        <v>10252</v>
      </c>
      <c r="BP812">
        <v>7546</v>
      </c>
      <c r="BQ812">
        <v>6379</v>
      </c>
      <c r="BR812">
        <v>13714</v>
      </c>
      <c r="BT812">
        <v>1</v>
      </c>
      <c r="BU812" t="s">
        <v>10253</v>
      </c>
      <c r="BV812" t="s">
        <v>4695</v>
      </c>
      <c r="BX812">
        <v>43598.060023148151</v>
      </c>
    </row>
    <row r="813" spans="1:76" x14ac:dyDescent="0.25">
      <c r="A813" t="s">
        <v>10254</v>
      </c>
      <c r="B813" t="s">
        <v>2735</v>
      </c>
      <c r="C813" t="s">
        <v>46</v>
      </c>
      <c r="D813">
        <v>40070</v>
      </c>
      <c r="E813" s="1"/>
      <c r="H813" t="s">
        <v>47</v>
      </c>
      <c r="I813">
        <v>40070</v>
      </c>
      <c r="J813">
        <v>2010</v>
      </c>
      <c r="K813" t="s">
        <v>85</v>
      </c>
      <c r="L813" t="s">
        <v>2736</v>
      </c>
      <c r="N813" t="s">
        <v>2737</v>
      </c>
      <c r="O813" t="s">
        <v>836</v>
      </c>
      <c r="P813" t="s">
        <v>121</v>
      </c>
      <c r="R813">
        <v>98584</v>
      </c>
      <c r="S813" t="s">
        <v>2738</v>
      </c>
      <c r="T813" t="s">
        <v>9206</v>
      </c>
      <c r="V813" t="s">
        <v>54</v>
      </c>
      <c r="W813">
        <v>13</v>
      </c>
      <c r="X813" t="s">
        <v>838</v>
      </c>
      <c r="Y813">
        <v>4847</v>
      </c>
      <c r="Z813" t="s">
        <v>121</v>
      </c>
      <c r="AA813" t="s">
        <v>57</v>
      </c>
      <c r="AC813" t="s">
        <v>146</v>
      </c>
      <c r="AD813" t="s">
        <v>4690</v>
      </c>
      <c r="AE813" t="s">
        <v>107</v>
      </c>
      <c r="AF813" t="s">
        <v>107</v>
      </c>
      <c r="AI813" s="1"/>
      <c r="AJ813" t="s">
        <v>72</v>
      </c>
      <c r="AK813" t="s">
        <v>4691</v>
      </c>
      <c r="AL813">
        <v>40484</v>
      </c>
      <c r="AN813" t="b">
        <v>1</v>
      </c>
      <c r="AQ813" t="s">
        <v>60</v>
      </c>
      <c r="AR813" t="s">
        <v>61</v>
      </c>
      <c r="AS813" t="s">
        <v>62</v>
      </c>
      <c r="BB813" s="7" t="s">
        <v>2737</v>
      </c>
      <c r="BC813" s="7" t="s">
        <v>836</v>
      </c>
      <c r="BE813" s="7">
        <v>98584</v>
      </c>
      <c r="BG813" s="7">
        <v>104698.04</v>
      </c>
      <c r="BH813" s="7">
        <v>3444.34</v>
      </c>
      <c r="BI813">
        <v>101296.77</v>
      </c>
      <c r="BJ813">
        <v>0</v>
      </c>
      <c r="BK813">
        <v>0</v>
      </c>
      <c r="BL813">
        <v>0</v>
      </c>
      <c r="BM813">
        <v>117.42</v>
      </c>
      <c r="BN813">
        <v>4621.57</v>
      </c>
      <c r="BO813" t="s">
        <v>10255</v>
      </c>
      <c r="BP813">
        <v>7816</v>
      </c>
      <c r="BQ813">
        <v>5989</v>
      </c>
      <c r="BR813">
        <v>13690</v>
      </c>
      <c r="BS813">
        <v>12329</v>
      </c>
      <c r="BT813">
        <v>35</v>
      </c>
      <c r="BU813" t="s">
        <v>9208</v>
      </c>
      <c r="BV813" t="s">
        <v>4695</v>
      </c>
      <c r="BX813">
        <v>44149.303206018521</v>
      </c>
    </row>
    <row r="814" spans="1:76" x14ac:dyDescent="0.25">
      <c r="A814" t="s">
        <v>10256</v>
      </c>
      <c r="B814" t="s">
        <v>10257</v>
      </c>
      <c r="C814" t="s">
        <v>46</v>
      </c>
      <c r="D814">
        <v>40284</v>
      </c>
      <c r="E814" s="1"/>
      <c r="H814" t="s">
        <v>289</v>
      </c>
      <c r="I814">
        <v>40284</v>
      </c>
      <c r="J814">
        <v>2010</v>
      </c>
      <c r="K814" t="s">
        <v>85</v>
      </c>
      <c r="L814" t="s">
        <v>10258</v>
      </c>
      <c r="N814" t="s">
        <v>10259</v>
      </c>
      <c r="O814" t="s">
        <v>1102</v>
      </c>
      <c r="P814" t="s">
        <v>51</v>
      </c>
      <c r="R814">
        <v>991419617</v>
      </c>
      <c r="S814" t="s">
        <v>10260</v>
      </c>
      <c r="T814" t="s">
        <v>10261</v>
      </c>
      <c r="V814" t="s">
        <v>6344</v>
      </c>
      <c r="W814">
        <v>24</v>
      </c>
      <c r="X814" t="s">
        <v>7121</v>
      </c>
      <c r="Y814">
        <v>4186</v>
      </c>
      <c r="Z814" t="s">
        <v>51</v>
      </c>
      <c r="AA814" t="s">
        <v>4785</v>
      </c>
      <c r="AB814">
        <v>26092</v>
      </c>
      <c r="AC814" t="s">
        <v>146</v>
      </c>
      <c r="AD814" t="s">
        <v>4690</v>
      </c>
      <c r="AE814" t="s">
        <v>107</v>
      </c>
      <c r="AF814" t="s">
        <v>107</v>
      </c>
      <c r="AI814" s="1"/>
      <c r="AJ814" t="s">
        <v>72</v>
      </c>
      <c r="AK814" t="s">
        <v>4691</v>
      </c>
      <c r="AL814">
        <v>40484</v>
      </c>
      <c r="AN814" t="b">
        <v>1</v>
      </c>
      <c r="AQ814" t="s">
        <v>60</v>
      </c>
      <c r="AR814" t="s">
        <v>61</v>
      </c>
      <c r="BB814" s="7" t="s">
        <v>10259</v>
      </c>
      <c r="BC814" s="7" t="s">
        <v>1102</v>
      </c>
      <c r="BE814" s="7">
        <v>991419617</v>
      </c>
      <c r="BG814" s="7">
        <v>0</v>
      </c>
      <c r="BH814" s="7">
        <v>0</v>
      </c>
      <c r="BI814">
        <v>0</v>
      </c>
      <c r="BJ814">
        <v>0</v>
      </c>
      <c r="BK814">
        <v>0</v>
      </c>
      <c r="BL814">
        <v>0</v>
      </c>
      <c r="BO814" t="s">
        <v>10262</v>
      </c>
      <c r="BP814">
        <v>7908</v>
      </c>
      <c r="BQ814">
        <v>9228</v>
      </c>
      <c r="BR814">
        <v>13684</v>
      </c>
      <c r="BS814">
        <v>12333</v>
      </c>
      <c r="BU814" t="s">
        <v>10263</v>
      </c>
      <c r="BV814" t="s">
        <v>4695</v>
      </c>
      <c r="BX814">
        <v>44149.303356481483</v>
      </c>
    </row>
    <row r="815" spans="1:76" x14ac:dyDescent="0.25">
      <c r="A815" t="s">
        <v>10264</v>
      </c>
      <c r="B815" t="s">
        <v>10265</v>
      </c>
      <c r="C815" t="s">
        <v>46</v>
      </c>
      <c r="D815">
        <v>40282</v>
      </c>
      <c r="E815" s="1"/>
      <c r="H815" t="s">
        <v>47</v>
      </c>
      <c r="I815">
        <v>40282</v>
      </c>
      <c r="J815">
        <v>2010</v>
      </c>
      <c r="K815" t="s">
        <v>85</v>
      </c>
      <c r="L815" t="s">
        <v>10266</v>
      </c>
      <c r="N815" t="s">
        <v>10267</v>
      </c>
      <c r="O815" t="s">
        <v>50</v>
      </c>
      <c r="P815" t="s">
        <v>51</v>
      </c>
      <c r="R815">
        <v>99114</v>
      </c>
      <c r="S815" t="s">
        <v>10268</v>
      </c>
      <c r="T815" t="s">
        <v>10269</v>
      </c>
      <c r="V815" t="s">
        <v>5571</v>
      </c>
      <c r="W815">
        <v>28</v>
      </c>
      <c r="X815" t="s">
        <v>7121</v>
      </c>
      <c r="Y815">
        <v>4186</v>
      </c>
      <c r="Z815" t="s">
        <v>51</v>
      </c>
      <c r="AA815" t="s">
        <v>4785</v>
      </c>
      <c r="AB815">
        <v>26092</v>
      </c>
      <c r="AC815" t="s">
        <v>146</v>
      </c>
      <c r="AD815" t="s">
        <v>4690</v>
      </c>
      <c r="AE815" t="s">
        <v>107</v>
      </c>
      <c r="AF815" t="s">
        <v>107</v>
      </c>
      <c r="AI815" s="1"/>
      <c r="AJ815" t="s">
        <v>72</v>
      </c>
      <c r="AK815" t="s">
        <v>4691</v>
      </c>
      <c r="AL815">
        <v>40484</v>
      </c>
      <c r="AN815" t="b">
        <v>1</v>
      </c>
      <c r="AQ815" t="s">
        <v>195</v>
      </c>
      <c r="AR815" t="s">
        <v>150</v>
      </c>
      <c r="BB815" s="7" t="s">
        <v>10267</v>
      </c>
      <c r="BC815" s="7" t="s">
        <v>50</v>
      </c>
      <c r="BE815" s="7">
        <v>99114</v>
      </c>
      <c r="BG815" s="7">
        <v>0</v>
      </c>
      <c r="BH815" s="7">
        <v>0</v>
      </c>
      <c r="BI815">
        <v>0</v>
      </c>
      <c r="BJ815">
        <v>0</v>
      </c>
      <c r="BK815">
        <v>0</v>
      </c>
      <c r="BL815">
        <v>0</v>
      </c>
      <c r="BO815" t="s">
        <v>10270</v>
      </c>
      <c r="BP815">
        <v>8062</v>
      </c>
      <c r="BQ815">
        <v>5978</v>
      </c>
      <c r="BR815">
        <v>13674</v>
      </c>
      <c r="BS815">
        <v>12340</v>
      </c>
      <c r="BU815" t="s">
        <v>10271</v>
      </c>
      <c r="BV815" t="s">
        <v>4695</v>
      </c>
      <c r="BX815">
        <v>44149.303564814814</v>
      </c>
    </row>
    <row r="816" spans="1:76" x14ac:dyDescent="0.25">
      <c r="A816" t="s">
        <v>10272</v>
      </c>
      <c r="B816" t="s">
        <v>1705</v>
      </c>
      <c r="C816" t="s">
        <v>46</v>
      </c>
      <c r="D816">
        <v>40283</v>
      </c>
      <c r="E816" s="1"/>
      <c r="H816" t="s">
        <v>47</v>
      </c>
      <c r="I816">
        <v>40283</v>
      </c>
      <c r="J816">
        <v>2010</v>
      </c>
      <c r="K816" t="s">
        <v>85</v>
      </c>
      <c r="L816" t="s">
        <v>10273</v>
      </c>
      <c r="N816" t="s">
        <v>1706</v>
      </c>
      <c r="O816" t="s">
        <v>101</v>
      </c>
      <c r="P816" t="s">
        <v>68</v>
      </c>
      <c r="R816">
        <v>98124</v>
      </c>
      <c r="S816" t="s">
        <v>2802</v>
      </c>
      <c r="T816" t="s">
        <v>10274</v>
      </c>
      <c r="V816" t="s">
        <v>54</v>
      </c>
      <c r="W816">
        <v>13</v>
      </c>
      <c r="X816" t="s">
        <v>233</v>
      </c>
      <c r="Y816">
        <v>4799</v>
      </c>
      <c r="Z816" t="s">
        <v>68</v>
      </c>
      <c r="AA816" t="s">
        <v>57</v>
      </c>
      <c r="AC816" t="s">
        <v>146</v>
      </c>
      <c r="AD816" t="s">
        <v>4690</v>
      </c>
      <c r="AE816" t="s">
        <v>107</v>
      </c>
      <c r="AF816" t="s">
        <v>107</v>
      </c>
      <c r="AI816" s="1"/>
      <c r="AJ816" t="s">
        <v>72</v>
      </c>
      <c r="AK816" t="s">
        <v>4691</v>
      </c>
      <c r="AL816">
        <v>40484</v>
      </c>
      <c r="AN816" t="b">
        <v>1</v>
      </c>
      <c r="AQ816" t="s">
        <v>60</v>
      </c>
      <c r="AR816" t="s">
        <v>61</v>
      </c>
      <c r="AS816" t="s">
        <v>62</v>
      </c>
      <c r="BB816" s="7" t="s">
        <v>1706</v>
      </c>
      <c r="BC816" s="7" t="s">
        <v>101</v>
      </c>
      <c r="BE816" s="7">
        <v>98124</v>
      </c>
      <c r="BG816" s="7">
        <v>45861.919999999998</v>
      </c>
      <c r="BH816" s="7">
        <v>38936.03</v>
      </c>
      <c r="BI816">
        <v>26737.42</v>
      </c>
      <c r="BJ816">
        <v>0</v>
      </c>
      <c r="BK816">
        <v>0</v>
      </c>
      <c r="BL816">
        <v>0</v>
      </c>
      <c r="BO816" t="s">
        <v>10275</v>
      </c>
      <c r="BP816">
        <v>8104</v>
      </c>
      <c r="BQ816">
        <v>1066</v>
      </c>
      <c r="BR816">
        <v>13672</v>
      </c>
      <c r="BS816">
        <v>12347</v>
      </c>
      <c r="BT816">
        <v>11</v>
      </c>
      <c r="BU816" t="s">
        <v>10276</v>
      </c>
      <c r="BV816" t="s">
        <v>4695</v>
      </c>
      <c r="BX816">
        <v>44149.303738425922</v>
      </c>
    </row>
    <row r="817" spans="1:76" x14ac:dyDescent="0.25">
      <c r="A817" t="s">
        <v>10277</v>
      </c>
      <c r="B817" t="s">
        <v>10278</v>
      </c>
      <c r="C817" t="s">
        <v>46</v>
      </c>
      <c r="D817">
        <v>40269</v>
      </c>
      <c r="E817" s="1"/>
      <c r="H817" t="s">
        <v>47</v>
      </c>
      <c r="I817">
        <v>40269</v>
      </c>
      <c r="J817">
        <v>2010</v>
      </c>
      <c r="K817" t="s">
        <v>85</v>
      </c>
      <c r="L817" t="s">
        <v>10279</v>
      </c>
      <c r="N817" t="s">
        <v>10280</v>
      </c>
      <c r="O817" t="s">
        <v>1351</v>
      </c>
      <c r="P817" t="s">
        <v>255</v>
      </c>
      <c r="R817">
        <v>98828</v>
      </c>
      <c r="S817" t="s">
        <v>10281</v>
      </c>
      <c r="T817" t="s">
        <v>10282</v>
      </c>
      <c r="V817" t="s">
        <v>6576</v>
      </c>
      <c r="W817">
        <v>27</v>
      </c>
      <c r="X817" t="s">
        <v>6430</v>
      </c>
      <c r="Y817">
        <v>3111</v>
      </c>
      <c r="Z817" t="s">
        <v>255</v>
      </c>
      <c r="AA817" t="s">
        <v>4785</v>
      </c>
      <c r="AB817">
        <v>37773</v>
      </c>
      <c r="AC817" t="s">
        <v>146</v>
      </c>
      <c r="AD817" t="s">
        <v>4690</v>
      </c>
      <c r="AE817" t="s">
        <v>107</v>
      </c>
      <c r="AF817" t="s">
        <v>107</v>
      </c>
      <c r="AI817" s="1"/>
      <c r="AJ817" t="s">
        <v>72</v>
      </c>
      <c r="AK817" t="s">
        <v>4691</v>
      </c>
      <c r="AL817">
        <v>40484</v>
      </c>
      <c r="AN817" t="b">
        <v>1</v>
      </c>
      <c r="AQ817" t="s">
        <v>177</v>
      </c>
      <c r="BB817" s="7" t="s">
        <v>10280</v>
      </c>
      <c r="BC817" s="7" t="s">
        <v>1351</v>
      </c>
      <c r="BE817" s="7">
        <v>98828</v>
      </c>
      <c r="BG817" s="7">
        <v>11020.75</v>
      </c>
      <c r="BH817" s="7">
        <v>0</v>
      </c>
      <c r="BI817">
        <v>11020.75</v>
      </c>
      <c r="BJ817">
        <v>0</v>
      </c>
      <c r="BK817">
        <v>0</v>
      </c>
      <c r="BL817">
        <v>0</v>
      </c>
      <c r="BO817" t="s">
        <v>10283</v>
      </c>
      <c r="BP817">
        <v>8099</v>
      </c>
      <c r="BQ817">
        <v>9226</v>
      </c>
      <c r="BR817">
        <v>13671</v>
      </c>
      <c r="BS817">
        <v>12345</v>
      </c>
      <c r="BU817" t="s">
        <v>10284</v>
      </c>
      <c r="BV817" t="s">
        <v>4695</v>
      </c>
      <c r="BX817">
        <v>44149.30369212963</v>
      </c>
    </row>
    <row r="818" spans="1:76" x14ac:dyDescent="0.25">
      <c r="A818" t="s">
        <v>10285</v>
      </c>
      <c r="B818" t="s">
        <v>2097</v>
      </c>
      <c r="C818" t="s">
        <v>46</v>
      </c>
      <c r="D818">
        <v>40242</v>
      </c>
      <c r="E818" s="1"/>
      <c r="I818">
        <v>40242</v>
      </c>
      <c r="J818">
        <v>2010</v>
      </c>
      <c r="K818" t="s">
        <v>85</v>
      </c>
      <c r="L818" t="s">
        <v>2098</v>
      </c>
      <c r="N818" t="s">
        <v>2099</v>
      </c>
      <c r="O818" t="s">
        <v>225</v>
      </c>
      <c r="P818" t="s">
        <v>226</v>
      </c>
      <c r="R818">
        <v>98662</v>
      </c>
      <c r="T818" t="s">
        <v>10286</v>
      </c>
      <c r="V818" t="s">
        <v>54</v>
      </c>
      <c r="W818">
        <v>13</v>
      </c>
      <c r="X818" t="s">
        <v>371</v>
      </c>
      <c r="Y818">
        <v>4811</v>
      </c>
      <c r="Z818" t="s">
        <v>226</v>
      </c>
      <c r="AA818" t="s">
        <v>57</v>
      </c>
      <c r="AC818" t="s">
        <v>146</v>
      </c>
      <c r="AD818" t="s">
        <v>4690</v>
      </c>
      <c r="AE818" t="s">
        <v>107</v>
      </c>
      <c r="AF818" t="s">
        <v>107</v>
      </c>
      <c r="AI818" s="1"/>
      <c r="AJ818" t="s">
        <v>72</v>
      </c>
      <c r="AK818" t="s">
        <v>4691</v>
      </c>
      <c r="AL818">
        <v>40484</v>
      </c>
      <c r="AN818" t="b">
        <v>1</v>
      </c>
      <c r="AQ818" t="s">
        <v>177</v>
      </c>
      <c r="BB818" s="7" t="s">
        <v>2099</v>
      </c>
      <c r="BC818" s="7" t="s">
        <v>225</v>
      </c>
      <c r="BE818" s="7">
        <v>98662</v>
      </c>
      <c r="BO818" t="s">
        <v>10287</v>
      </c>
      <c r="BP818">
        <v>8143</v>
      </c>
      <c r="BQ818">
        <v>4292</v>
      </c>
      <c r="BR818">
        <v>13670</v>
      </c>
      <c r="BT818">
        <v>17</v>
      </c>
      <c r="BU818" t="s">
        <v>7536</v>
      </c>
      <c r="BV818" t="s">
        <v>4695</v>
      </c>
      <c r="BX818">
        <v>43598.059756944444</v>
      </c>
    </row>
    <row r="819" spans="1:76" x14ac:dyDescent="0.25">
      <c r="A819" t="s">
        <v>10288</v>
      </c>
      <c r="B819" t="s">
        <v>10289</v>
      </c>
      <c r="C819" t="s">
        <v>46</v>
      </c>
      <c r="D819">
        <v>40280</v>
      </c>
      <c r="E819" s="1"/>
      <c r="H819" t="s">
        <v>47</v>
      </c>
      <c r="I819">
        <v>40280</v>
      </c>
      <c r="J819">
        <v>2010</v>
      </c>
      <c r="K819" t="s">
        <v>85</v>
      </c>
      <c r="L819" t="s">
        <v>10290</v>
      </c>
      <c r="N819" t="s">
        <v>3761</v>
      </c>
      <c r="O819" t="s">
        <v>1554</v>
      </c>
      <c r="P819" t="s">
        <v>111</v>
      </c>
      <c r="R819">
        <v>983830675</v>
      </c>
      <c r="S819" t="s">
        <v>10291</v>
      </c>
      <c r="T819" t="s">
        <v>10292</v>
      </c>
      <c r="V819" t="s">
        <v>5331</v>
      </c>
      <c r="W819">
        <v>26</v>
      </c>
      <c r="X819" t="s">
        <v>4824</v>
      </c>
      <c r="Y819">
        <v>3539</v>
      </c>
      <c r="Z819" t="s">
        <v>111</v>
      </c>
      <c r="AA819" t="s">
        <v>4785</v>
      </c>
      <c r="AB819">
        <v>142431</v>
      </c>
      <c r="AC819" t="s">
        <v>146</v>
      </c>
      <c r="AD819" t="s">
        <v>4690</v>
      </c>
      <c r="AE819" t="s">
        <v>107</v>
      </c>
      <c r="AF819" t="s">
        <v>107</v>
      </c>
      <c r="AI819" s="1"/>
      <c r="AJ819" t="s">
        <v>72</v>
      </c>
      <c r="AK819" t="s">
        <v>4691</v>
      </c>
      <c r="AL819">
        <v>40484</v>
      </c>
      <c r="AN819" t="b">
        <v>1</v>
      </c>
      <c r="AQ819" t="s">
        <v>60</v>
      </c>
      <c r="AR819" t="s">
        <v>61</v>
      </c>
      <c r="BB819" s="7" t="s">
        <v>3761</v>
      </c>
      <c r="BC819" s="7" t="s">
        <v>1554</v>
      </c>
      <c r="BE819" s="7">
        <v>983830675</v>
      </c>
      <c r="BG819" s="7">
        <v>42010.31</v>
      </c>
      <c r="BH819" s="7">
        <v>0</v>
      </c>
      <c r="BI819">
        <v>44875.78</v>
      </c>
      <c r="BJ819">
        <v>0</v>
      </c>
      <c r="BK819">
        <v>0</v>
      </c>
      <c r="BL819">
        <v>0</v>
      </c>
      <c r="BM819">
        <v>1839</v>
      </c>
      <c r="BN819">
        <v>0</v>
      </c>
      <c r="BO819" t="s">
        <v>10293</v>
      </c>
      <c r="BP819">
        <v>8229</v>
      </c>
      <c r="BQ819">
        <v>5979</v>
      </c>
      <c r="BR819">
        <v>13660</v>
      </c>
      <c r="BS819">
        <v>12349</v>
      </c>
      <c r="BU819" t="s">
        <v>10294</v>
      </c>
      <c r="BV819" t="s">
        <v>4695</v>
      </c>
      <c r="BX819">
        <v>44149.303807870368</v>
      </c>
    </row>
    <row r="820" spans="1:76" x14ac:dyDescent="0.25">
      <c r="A820" t="s">
        <v>10295</v>
      </c>
      <c r="B820" t="s">
        <v>1537</v>
      </c>
      <c r="C820" t="s">
        <v>46</v>
      </c>
      <c r="D820">
        <v>40020</v>
      </c>
      <c r="E820" s="1"/>
      <c r="H820" t="s">
        <v>47</v>
      </c>
      <c r="I820">
        <v>40020</v>
      </c>
      <c r="J820">
        <v>2010</v>
      </c>
      <c r="K820" t="s">
        <v>85</v>
      </c>
      <c r="L820" t="s">
        <v>1538</v>
      </c>
      <c r="N820" t="s">
        <v>1539</v>
      </c>
      <c r="O820" t="s">
        <v>154</v>
      </c>
      <c r="P820" t="s">
        <v>155</v>
      </c>
      <c r="R820">
        <v>985070091</v>
      </c>
      <c r="S820" t="s">
        <v>1540</v>
      </c>
      <c r="T820" t="s">
        <v>10296</v>
      </c>
      <c r="V820" t="s">
        <v>54</v>
      </c>
      <c r="W820">
        <v>13</v>
      </c>
      <c r="X820" t="s">
        <v>157</v>
      </c>
      <c r="Y820">
        <v>4821</v>
      </c>
      <c r="Z820" t="s">
        <v>155</v>
      </c>
      <c r="AA820" t="s">
        <v>57</v>
      </c>
      <c r="AC820" t="s">
        <v>146</v>
      </c>
      <c r="AD820" t="s">
        <v>4690</v>
      </c>
      <c r="AE820" t="s">
        <v>107</v>
      </c>
      <c r="AF820" t="s">
        <v>107</v>
      </c>
      <c r="AI820" s="1"/>
      <c r="AJ820" t="s">
        <v>72</v>
      </c>
      <c r="AK820" t="s">
        <v>4691</v>
      </c>
      <c r="AL820">
        <v>40484</v>
      </c>
      <c r="AN820" t="b">
        <v>1</v>
      </c>
      <c r="AQ820" t="s">
        <v>177</v>
      </c>
      <c r="BB820" s="7" t="s">
        <v>1539</v>
      </c>
      <c r="BC820" s="7" t="s">
        <v>154</v>
      </c>
      <c r="BE820" s="7">
        <v>985070091</v>
      </c>
      <c r="BG820" s="7">
        <v>80486.64</v>
      </c>
      <c r="BH820" s="7">
        <v>303</v>
      </c>
      <c r="BI820">
        <v>80138.570000000007</v>
      </c>
      <c r="BJ820">
        <v>-220</v>
      </c>
      <c r="BK820">
        <v>0</v>
      </c>
      <c r="BL820">
        <v>6865.86</v>
      </c>
      <c r="BM820">
        <v>395.38</v>
      </c>
      <c r="BN820">
        <v>0</v>
      </c>
      <c r="BO820" t="s">
        <v>10297</v>
      </c>
      <c r="BP820">
        <v>8415</v>
      </c>
      <c r="BQ820">
        <v>9218</v>
      </c>
      <c r="BR820">
        <v>13654</v>
      </c>
      <c r="BS820">
        <v>12360</v>
      </c>
      <c r="BT820">
        <v>22</v>
      </c>
      <c r="BU820" t="s">
        <v>9625</v>
      </c>
      <c r="BV820" t="s">
        <v>4695</v>
      </c>
      <c r="BX820">
        <v>44149.304189814815</v>
      </c>
    </row>
    <row r="821" spans="1:76" x14ac:dyDescent="0.25">
      <c r="A821" t="s">
        <v>10298</v>
      </c>
      <c r="B821" t="s">
        <v>8978</v>
      </c>
      <c r="C821" t="s">
        <v>46</v>
      </c>
      <c r="D821">
        <v>40090</v>
      </c>
      <c r="E821" s="1"/>
      <c r="H821" t="s">
        <v>47</v>
      </c>
      <c r="I821">
        <v>40090</v>
      </c>
      <c r="J821">
        <v>2010</v>
      </c>
      <c r="K821" t="s">
        <v>85</v>
      </c>
      <c r="L821" t="s">
        <v>8979</v>
      </c>
      <c r="N821" t="s">
        <v>8980</v>
      </c>
      <c r="O821" t="s">
        <v>1793</v>
      </c>
      <c r="P821" t="s">
        <v>1794</v>
      </c>
      <c r="R821">
        <v>983658737</v>
      </c>
      <c r="S821" t="s">
        <v>10299</v>
      </c>
      <c r="T821" t="s">
        <v>10300</v>
      </c>
      <c r="V821" t="s">
        <v>6576</v>
      </c>
      <c r="W821">
        <v>27</v>
      </c>
      <c r="X821" t="s">
        <v>5167</v>
      </c>
      <c r="Y821">
        <v>3433</v>
      </c>
      <c r="Z821" t="s">
        <v>1794</v>
      </c>
      <c r="AA821" t="s">
        <v>4785</v>
      </c>
      <c r="AB821">
        <v>21988</v>
      </c>
      <c r="AC821" t="s">
        <v>146</v>
      </c>
      <c r="AD821" t="s">
        <v>4690</v>
      </c>
      <c r="AE821" t="s">
        <v>107</v>
      </c>
      <c r="AF821" t="s">
        <v>107</v>
      </c>
      <c r="AI821" s="1"/>
      <c r="AJ821" t="s">
        <v>72</v>
      </c>
      <c r="AK821" t="s">
        <v>4691</v>
      </c>
      <c r="AL821">
        <v>40484</v>
      </c>
      <c r="AN821" t="b">
        <v>1</v>
      </c>
      <c r="AQ821" t="s">
        <v>195</v>
      </c>
      <c r="AR821" t="s">
        <v>150</v>
      </c>
      <c r="BB821" s="7" t="s">
        <v>8980</v>
      </c>
      <c r="BC821" s="7" t="s">
        <v>1793</v>
      </c>
      <c r="BE821" s="7">
        <v>983658737</v>
      </c>
      <c r="BG821" s="7">
        <v>441.38</v>
      </c>
      <c r="BH821" s="7">
        <v>0</v>
      </c>
      <c r="BI821">
        <v>0</v>
      </c>
      <c r="BJ821">
        <v>0</v>
      </c>
      <c r="BK821">
        <v>0</v>
      </c>
      <c r="BL821">
        <v>0</v>
      </c>
      <c r="BO821" t="s">
        <v>10301</v>
      </c>
      <c r="BP821">
        <v>8485</v>
      </c>
      <c r="BQ821">
        <v>9216</v>
      </c>
      <c r="BR821">
        <v>13649</v>
      </c>
      <c r="BS821">
        <v>12361</v>
      </c>
      <c r="BU821" t="s">
        <v>8984</v>
      </c>
      <c r="BV821" t="s">
        <v>4695</v>
      </c>
      <c r="BX821">
        <v>44149.30431712963</v>
      </c>
    </row>
    <row r="822" spans="1:76" x14ac:dyDescent="0.25">
      <c r="A822" t="s">
        <v>10302</v>
      </c>
      <c r="B822" t="s">
        <v>2393</v>
      </c>
      <c r="C822" t="s">
        <v>46</v>
      </c>
      <c r="D822">
        <v>40213</v>
      </c>
      <c r="E822" s="1"/>
      <c r="H822" t="s">
        <v>47</v>
      </c>
      <c r="I822">
        <v>40213</v>
      </c>
      <c r="J822">
        <v>2010</v>
      </c>
      <c r="K822" t="s">
        <v>85</v>
      </c>
      <c r="L822" t="s">
        <v>2394</v>
      </c>
      <c r="N822" t="s">
        <v>2395</v>
      </c>
      <c r="O822" t="s">
        <v>912</v>
      </c>
      <c r="P822" t="s">
        <v>155</v>
      </c>
      <c r="R822">
        <v>98501</v>
      </c>
      <c r="S822" t="s">
        <v>2396</v>
      </c>
      <c r="T822" t="s">
        <v>10303</v>
      </c>
      <c r="V822" t="s">
        <v>54</v>
      </c>
      <c r="W822">
        <v>13</v>
      </c>
      <c r="X822" t="s">
        <v>157</v>
      </c>
      <c r="Y822">
        <v>4821</v>
      </c>
      <c r="Z822" t="s">
        <v>155</v>
      </c>
      <c r="AA822" t="s">
        <v>57</v>
      </c>
      <c r="AC822" t="s">
        <v>146</v>
      </c>
      <c r="AD822" t="s">
        <v>4690</v>
      </c>
      <c r="AE822" t="s">
        <v>107</v>
      </c>
      <c r="AF822" t="s">
        <v>107</v>
      </c>
      <c r="AI822" s="1"/>
      <c r="AJ822" t="s">
        <v>72</v>
      </c>
      <c r="AK822" t="s">
        <v>4691</v>
      </c>
      <c r="AL822">
        <v>40484</v>
      </c>
      <c r="AN822" t="b">
        <v>1</v>
      </c>
      <c r="AQ822" t="s">
        <v>177</v>
      </c>
      <c r="BB822" s="7" t="s">
        <v>2395</v>
      </c>
      <c r="BC822" s="7" t="s">
        <v>912</v>
      </c>
      <c r="BE822" s="7">
        <v>98501</v>
      </c>
      <c r="BG822" s="7">
        <v>17726.23</v>
      </c>
      <c r="BH822" s="7">
        <v>0</v>
      </c>
      <c r="BI822">
        <v>16410.84</v>
      </c>
      <c r="BJ822">
        <v>0</v>
      </c>
      <c r="BK822">
        <v>0</v>
      </c>
      <c r="BL822">
        <v>0</v>
      </c>
      <c r="BO822" t="s">
        <v>10304</v>
      </c>
      <c r="BP822">
        <v>8832</v>
      </c>
      <c r="BQ822">
        <v>9208</v>
      </c>
      <c r="BR822">
        <v>13631</v>
      </c>
      <c r="BS822">
        <v>12371</v>
      </c>
      <c r="BT822">
        <v>22</v>
      </c>
      <c r="BU822" t="s">
        <v>10305</v>
      </c>
      <c r="BV822" t="s">
        <v>4695</v>
      </c>
      <c r="BX822">
        <v>44149.304756944446</v>
      </c>
    </row>
    <row r="823" spans="1:76" x14ac:dyDescent="0.25">
      <c r="A823" t="s">
        <v>10306</v>
      </c>
      <c r="B823" t="s">
        <v>10307</v>
      </c>
      <c r="C823" t="s">
        <v>46</v>
      </c>
      <c r="D823">
        <v>40337</v>
      </c>
      <c r="E823" s="1"/>
      <c r="I823">
        <v>40337</v>
      </c>
      <c r="J823">
        <v>2010</v>
      </c>
      <c r="K823" t="s">
        <v>85</v>
      </c>
      <c r="L823" t="s">
        <v>10308</v>
      </c>
      <c r="N823" t="s">
        <v>10309</v>
      </c>
      <c r="O823" t="s">
        <v>1493</v>
      </c>
      <c r="P823" t="s">
        <v>1494</v>
      </c>
      <c r="R823">
        <v>98612</v>
      </c>
      <c r="S823" t="s">
        <v>10310</v>
      </c>
      <c r="T823" t="s">
        <v>10311</v>
      </c>
      <c r="V823" t="s">
        <v>5571</v>
      </c>
      <c r="W823">
        <v>28</v>
      </c>
      <c r="X823" t="s">
        <v>6308</v>
      </c>
      <c r="Y823">
        <v>4286</v>
      </c>
      <c r="Z823" t="s">
        <v>1494</v>
      </c>
      <c r="AA823" t="s">
        <v>4785</v>
      </c>
      <c r="AB823">
        <v>2692</v>
      </c>
      <c r="AC823" t="s">
        <v>146</v>
      </c>
      <c r="AD823" t="s">
        <v>4690</v>
      </c>
      <c r="AE823" t="s">
        <v>107</v>
      </c>
      <c r="AF823" t="s">
        <v>107</v>
      </c>
      <c r="AI823" s="1"/>
      <c r="AJ823" t="s">
        <v>72</v>
      </c>
      <c r="AK823" t="s">
        <v>4691</v>
      </c>
      <c r="AL823">
        <v>40484</v>
      </c>
      <c r="AN823" t="b">
        <v>1</v>
      </c>
      <c r="AQ823" t="s">
        <v>195</v>
      </c>
      <c r="AR823" t="s">
        <v>150</v>
      </c>
      <c r="BB823" s="7" t="s">
        <v>10309</v>
      </c>
      <c r="BC823" s="7" t="s">
        <v>1493</v>
      </c>
      <c r="BE823" s="7">
        <v>98612</v>
      </c>
      <c r="BO823" t="s">
        <v>10312</v>
      </c>
      <c r="BP823">
        <v>8980</v>
      </c>
      <c r="BQ823">
        <v>9204</v>
      </c>
      <c r="BR823">
        <v>13621</v>
      </c>
      <c r="BU823" t="s">
        <v>10313</v>
      </c>
      <c r="BV823" t="s">
        <v>4695</v>
      </c>
      <c r="BX823">
        <v>43598.059467592589</v>
      </c>
    </row>
    <row r="824" spans="1:76" x14ac:dyDescent="0.25">
      <c r="A824" t="s">
        <v>10314</v>
      </c>
      <c r="B824" t="s">
        <v>407</v>
      </c>
      <c r="C824" t="s">
        <v>46</v>
      </c>
      <c r="D824">
        <v>40031</v>
      </c>
      <c r="E824" s="1"/>
      <c r="H824" t="s">
        <v>47</v>
      </c>
      <c r="I824">
        <v>40031</v>
      </c>
      <c r="J824">
        <v>2010</v>
      </c>
      <c r="K824" t="s">
        <v>85</v>
      </c>
      <c r="L824" t="s">
        <v>65</v>
      </c>
      <c r="N824" t="s">
        <v>66</v>
      </c>
      <c r="O824" t="s">
        <v>67</v>
      </c>
      <c r="P824" t="s">
        <v>68</v>
      </c>
      <c r="R824">
        <v>98168</v>
      </c>
      <c r="S824" t="s">
        <v>3182</v>
      </c>
      <c r="T824" t="s">
        <v>3182</v>
      </c>
      <c r="V824" t="s">
        <v>54</v>
      </c>
      <c r="W824">
        <v>13</v>
      </c>
      <c r="X824" t="s">
        <v>233</v>
      </c>
      <c r="Y824">
        <v>4799</v>
      </c>
      <c r="Z824" t="s">
        <v>68</v>
      </c>
      <c r="AA824" t="s">
        <v>57</v>
      </c>
      <c r="AC824" t="s">
        <v>146</v>
      </c>
      <c r="AD824" t="s">
        <v>4690</v>
      </c>
      <c r="AE824" t="s">
        <v>107</v>
      </c>
      <c r="AF824" t="s">
        <v>107</v>
      </c>
      <c r="AI824" s="1"/>
      <c r="AJ824" t="s">
        <v>72</v>
      </c>
      <c r="AK824" t="s">
        <v>4691</v>
      </c>
      <c r="AL824">
        <v>40484</v>
      </c>
      <c r="AN824" t="b">
        <v>1</v>
      </c>
      <c r="AQ824" t="s">
        <v>60</v>
      </c>
      <c r="AR824" t="s">
        <v>61</v>
      </c>
      <c r="AS824" t="s">
        <v>62</v>
      </c>
      <c r="BB824" s="7" t="s">
        <v>66</v>
      </c>
      <c r="BC824" s="7" t="s">
        <v>67</v>
      </c>
      <c r="BE824" s="7">
        <v>98168</v>
      </c>
      <c r="BG824" s="7">
        <v>45739.78</v>
      </c>
      <c r="BH824" s="7">
        <v>22000</v>
      </c>
      <c r="BI824">
        <v>61167.78</v>
      </c>
      <c r="BJ824">
        <v>0</v>
      </c>
      <c r="BK824">
        <v>0</v>
      </c>
      <c r="BL824">
        <v>0</v>
      </c>
      <c r="BO824" t="s">
        <v>10315</v>
      </c>
      <c r="BP824">
        <v>9062</v>
      </c>
      <c r="BQ824">
        <v>25410</v>
      </c>
      <c r="BR824">
        <v>13617</v>
      </c>
      <c r="BS824">
        <v>12383</v>
      </c>
      <c r="BT824">
        <v>11</v>
      </c>
      <c r="BU824" t="s">
        <v>7964</v>
      </c>
      <c r="BV824" t="s">
        <v>4695</v>
      </c>
      <c r="BX824">
        <v>44149.305243055554</v>
      </c>
    </row>
    <row r="825" spans="1:76" x14ac:dyDescent="0.25">
      <c r="A825" t="s">
        <v>10316</v>
      </c>
      <c r="B825" t="s">
        <v>10317</v>
      </c>
      <c r="C825" t="s">
        <v>46</v>
      </c>
      <c r="D825">
        <v>40174</v>
      </c>
      <c r="E825" s="1"/>
      <c r="H825" t="s">
        <v>47</v>
      </c>
      <c r="I825">
        <v>40174</v>
      </c>
      <c r="J825">
        <v>2010</v>
      </c>
      <c r="K825" t="s">
        <v>77</v>
      </c>
      <c r="L825" t="s">
        <v>10318</v>
      </c>
      <c r="N825" t="s">
        <v>10319</v>
      </c>
      <c r="O825" t="s">
        <v>154</v>
      </c>
      <c r="P825" t="s">
        <v>155</v>
      </c>
      <c r="R825">
        <v>98501</v>
      </c>
      <c r="S825" t="s">
        <v>10320</v>
      </c>
      <c r="T825" t="s">
        <v>10321</v>
      </c>
      <c r="V825" t="s">
        <v>5571</v>
      </c>
      <c r="W825">
        <v>28</v>
      </c>
      <c r="X825" t="s">
        <v>5607</v>
      </c>
      <c r="Y825">
        <v>4229</v>
      </c>
      <c r="Z825" t="s">
        <v>155</v>
      </c>
      <c r="AA825" t="s">
        <v>4785</v>
      </c>
      <c r="AB825">
        <v>147343</v>
      </c>
      <c r="AC825" t="s">
        <v>146</v>
      </c>
      <c r="AD825" t="s">
        <v>4690</v>
      </c>
      <c r="AE825" t="s">
        <v>107</v>
      </c>
      <c r="AF825" t="s">
        <v>107</v>
      </c>
      <c r="AI825" s="1"/>
      <c r="AJ825" t="s">
        <v>72</v>
      </c>
      <c r="AK825" t="s">
        <v>4691</v>
      </c>
      <c r="AL825">
        <v>40484</v>
      </c>
      <c r="AN825" t="b">
        <v>1</v>
      </c>
      <c r="AQ825" t="s">
        <v>73</v>
      </c>
      <c r="BB825" s="7" t="s">
        <v>10319</v>
      </c>
      <c r="BC825" s="7" t="s">
        <v>154</v>
      </c>
      <c r="BE825" s="7">
        <v>98501</v>
      </c>
      <c r="BG825" s="7">
        <v>300</v>
      </c>
      <c r="BH825" s="7">
        <v>0</v>
      </c>
      <c r="BI825">
        <v>300</v>
      </c>
      <c r="BJ825">
        <v>0</v>
      </c>
      <c r="BK825">
        <v>0</v>
      </c>
      <c r="BL825">
        <v>0</v>
      </c>
      <c r="BO825" t="s">
        <v>10322</v>
      </c>
      <c r="BP825">
        <v>9289</v>
      </c>
      <c r="BQ825">
        <v>9198</v>
      </c>
      <c r="BR825">
        <v>13607</v>
      </c>
      <c r="BS825">
        <v>12393</v>
      </c>
      <c r="BU825" t="s">
        <v>9625</v>
      </c>
      <c r="BV825" t="s">
        <v>4695</v>
      </c>
      <c r="BX825">
        <v>44149.305543981478</v>
      </c>
    </row>
    <row r="826" spans="1:76" x14ac:dyDescent="0.25">
      <c r="A826" t="s">
        <v>10323</v>
      </c>
      <c r="B826" t="s">
        <v>2922</v>
      </c>
      <c r="C826" t="s">
        <v>46</v>
      </c>
      <c r="D826">
        <v>40196</v>
      </c>
      <c r="E826" s="1"/>
      <c r="H826" t="s">
        <v>47</v>
      </c>
      <c r="I826">
        <v>40196</v>
      </c>
      <c r="J826">
        <v>2010</v>
      </c>
      <c r="K826" t="s">
        <v>77</v>
      </c>
      <c r="L826" t="s">
        <v>2923</v>
      </c>
      <c r="N826" t="s">
        <v>2924</v>
      </c>
      <c r="O826" t="s">
        <v>101</v>
      </c>
      <c r="P826" t="s">
        <v>68</v>
      </c>
      <c r="R826">
        <v>981156009</v>
      </c>
      <c r="T826" t="s">
        <v>10324</v>
      </c>
      <c r="V826" t="s">
        <v>90</v>
      </c>
      <c r="W826">
        <v>12</v>
      </c>
      <c r="X826" t="s">
        <v>247</v>
      </c>
      <c r="Y826">
        <v>4775</v>
      </c>
      <c r="Z826" t="s">
        <v>68</v>
      </c>
      <c r="AA826" t="s">
        <v>57</v>
      </c>
      <c r="AC826" t="s">
        <v>146</v>
      </c>
      <c r="AD826" t="s">
        <v>4690</v>
      </c>
      <c r="AE826" t="s">
        <v>107</v>
      </c>
      <c r="AF826" t="s">
        <v>107</v>
      </c>
      <c r="AI826" s="1"/>
      <c r="AJ826" t="s">
        <v>72</v>
      </c>
      <c r="AK826" t="s">
        <v>4691</v>
      </c>
      <c r="AL826">
        <v>40484</v>
      </c>
      <c r="AN826" t="b">
        <v>1</v>
      </c>
      <c r="AQ826" t="s">
        <v>73</v>
      </c>
      <c r="BB826" s="7" t="s">
        <v>2924</v>
      </c>
      <c r="BC826" s="7" t="s">
        <v>101</v>
      </c>
      <c r="BE826" s="7">
        <v>981156009</v>
      </c>
      <c r="BG826" s="7">
        <v>17887.54</v>
      </c>
      <c r="BH826" s="7">
        <v>48876.2</v>
      </c>
      <c r="BI826">
        <v>66763.740000000005</v>
      </c>
      <c r="BJ826">
        <v>0</v>
      </c>
      <c r="BK826">
        <v>0</v>
      </c>
      <c r="BL826">
        <v>0</v>
      </c>
      <c r="BM826">
        <v>0</v>
      </c>
      <c r="BN826">
        <v>150</v>
      </c>
      <c r="BO826" t="s">
        <v>10325</v>
      </c>
      <c r="BP826">
        <v>9404</v>
      </c>
      <c r="BQ826">
        <v>9196</v>
      </c>
      <c r="BR826">
        <v>13604</v>
      </c>
      <c r="BS826">
        <v>12414</v>
      </c>
      <c r="BT826">
        <v>46</v>
      </c>
      <c r="BU826" t="s">
        <v>10326</v>
      </c>
      <c r="BV826" t="s">
        <v>4695</v>
      </c>
      <c r="BX826">
        <v>44149.30641203704</v>
      </c>
    </row>
    <row r="827" spans="1:76" x14ac:dyDescent="0.25">
      <c r="A827" t="s">
        <v>10327</v>
      </c>
      <c r="B827" t="s">
        <v>10328</v>
      </c>
      <c r="C827" t="s">
        <v>46</v>
      </c>
      <c r="D827">
        <v>40268</v>
      </c>
      <c r="E827" s="1"/>
      <c r="I827">
        <v>40268</v>
      </c>
      <c r="J827">
        <v>2010</v>
      </c>
      <c r="K827" t="s">
        <v>85</v>
      </c>
      <c r="L827" t="s">
        <v>10329</v>
      </c>
      <c r="N827" t="s">
        <v>10330</v>
      </c>
      <c r="O827" t="s">
        <v>504</v>
      </c>
      <c r="P827" t="s">
        <v>505</v>
      </c>
      <c r="R827">
        <v>986203012</v>
      </c>
      <c r="T827" t="s">
        <v>10331</v>
      </c>
      <c r="V827" t="s">
        <v>7053</v>
      </c>
      <c r="W827">
        <v>21</v>
      </c>
      <c r="X827" t="s">
        <v>6135</v>
      </c>
      <c r="Y827">
        <v>3579</v>
      </c>
      <c r="Z827" t="s">
        <v>505</v>
      </c>
      <c r="AA827" t="s">
        <v>4785</v>
      </c>
      <c r="AB827">
        <v>12154</v>
      </c>
      <c r="AC827" t="s">
        <v>146</v>
      </c>
      <c r="AD827" t="s">
        <v>4690</v>
      </c>
      <c r="AE827" t="s">
        <v>107</v>
      </c>
      <c r="AF827" t="s">
        <v>107</v>
      </c>
      <c r="AI827" s="1"/>
      <c r="AJ827" t="s">
        <v>72</v>
      </c>
      <c r="AK827" t="s">
        <v>4691</v>
      </c>
      <c r="AL827">
        <v>40484</v>
      </c>
      <c r="AN827" t="b">
        <v>1</v>
      </c>
      <c r="AQ827" t="s">
        <v>60</v>
      </c>
      <c r="AR827" t="s">
        <v>99</v>
      </c>
      <c r="BB827" s="7" t="s">
        <v>10330</v>
      </c>
      <c r="BC827" s="7" t="s">
        <v>504</v>
      </c>
      <c r="BE827" s="7">
        <v>986203012</v>
      </c>
      <c r="BO827" t="s">
        <v>10332</v>
      </c>
      <c r="BP827">
        <v>329</v>
      </c>
      <c r="BQ827">
        <v>9378</v>
      </c>
      <c r="BR827">
        <v>14076</v>
      </c>
      <c r="BU827" t="s">
        <v>10333</v>
      </c>
      <c r="BV827" t="s">
        <v>4695</v>
      </c>
      <c r="BX827">
        <v>43598.28266203704</v>
      </c>
    </row>
    <row r="828" spans="1:76" x14ac:dyDescent="0.25">
      <c r="A828" t="s">
        <v>10334</v>
      </c>
      <c r="B828" t="s">
        <v>10335</v>
      </c>
      <c r="C828" t="s">
        <v>46</v>
      </c>
      <c r="D828">
        <v>40226</v>
      </c>
      <c r="E828" s="1"/>
      <c r="H828" t="s">
        <v>47</v>
      </c>
      <c r="I828">
        <v>40226</v>
      </c>
      <c r="J828">
        <v>2010</v>
      </c>
      <c r="K828" t="s">
        <v>85</v>
      </c>
      <c r="L828" t="s">
        <v>10336</v>
      </c>
      <c r="N828" t="s">
        <v>10337</v>
      </c>
      <c r="O828" t="s">
        <v>1793</v>
      </c>
      <c r="P828" t="s">
        <v>1794</v>
      </c>
      <c r="R828">
        <v>983659639</v>
      </c>
      <c r="V828" t="s">
        <v>4807</v>
      </c>
      <c r="W828">
        <v>23</v>
      </c>
      <c r="X828" t="s">
        <v>5167</v>
      </c>
      <c r="Y828">
        <v>3433</v>
      </c>
      <c r="Z828" t="s">
        <v>1794</v>
      </c>
      <c r="AA828" t="s">
        <v>4785</v>
      </c>
      <c r="AB828">
        <v>21988</v>
      </c>
      <c r="AC828" t="s">
        <v>146</v>
      </c>
      <c r="AD828" t="s">
        <v>4690</v>
      </c>
      <c r="AE828" t="s">
        <v>107</v>
      </c>
      <c r="AF828" t="s">
        <v>107</v>
      </c>
      <c r="AI828" s="1"/>
      <c r="AJ828" t="s">
        <v>72</v>
      </c>
      <c r="AK828" t="s">
        <v>4691</v>
      </c>
      <c r="AL828">
        <v>40484</v>
      </c>
      <c r="AN828" t="b">
        <v>1</v>
      </c>
      <c r="AQ828" t="s">
        <v>60</v>
      </c>
      <c r="AR828" t="s">
        <v>61</v>
      </c>
      <c r="BB828" s="7" t="s">
        <v>10337</v>
      </c>
      <c r="BC828" s="7" t="s">
        <v>1793</v>
      </c>
      <c r="BE828" s="7">
        <v>983659639</v>
      </c>
      <c r="BG828" s="7">
        <v>27376.84</v>
      </c>
      <c r="BH828" s="7">
        <v>2500</v>
      </c>
      <c r="BI828">
        <v>27047.35</v>
      </c>
      <c r="BJ828">
        <v>0</v>
      </c>
      <c r="BK828">
        <v>0</v>
      </c>
      <c r="BL828">
        <v>0</v>
      </c>
      <c r="BM828">
        <v>183.03</v>
      </c>
      <c r="BN828">
        <v>0</v>
      </c>
      <c r="BO828" t="s">
        <v>10338</v>
      </c>
      <c r="BP828">
        <v>700</v>
      </c>
      <c r="BQ828">
        <v>9371</v>
      </c>
      <c r="BR828">
        <v>14052</v>
      </c>
      <c r="BS828">
        <v>11951</v>
      </c>
      <c r="BU828" t="s">
        <v>10339</v>
      </c>
      <c r="BV828" t="s">
        <v>4695</v>
      </c>
      <c r="BX828">
        <v>44149.290949074071</v>
      </c>
    </row>
    <row r="829" spans="1:76" x14ac:dyDescent="0.25">
      <c r="A829" t="s">
        <v>10340</v>
      </c>
      <c r="B829" t="s">
        <v>10341</v>
      </c>
      <c r="C829" t="s">
        <v>46</v>
      </c>
      <c r="D829">
        <v>40211</v>
      </c>
      <c r="E829" s="1"/>
      <c r="H829" t="s">
        <v>47</v>
      </c>
      <c r="I829">
        <v>40211</v>
      </c>
      <c r="J829">
        <v>2010</v>
      </c>
      <c r="K829" t="s">
        <v>85</v>
      </c>
      <c r="L829" t="s">
        <v>10342</v>
      </c>
      <c r="N829" t="s">
        <v>2037</v>
      </c>
      <c r="O829" t="s">
        <v>773</v>
      </c>
      <c r="P829" t="s">
        <v>562</v>
      </c>
      <c r="R829">
        <v>98577</v>
      </c>
      <c r="S829" t="s">
        <v>10343</v>
      </c>
      <c r="T829" t="s">
        <v>5873</v>
      </c>
      <c r="V829" t="s">
        <v>4807</v>
      </c>
      <c r="W829">
        <v>23</v>
      </c>
      <c r="X829" t="s">
        <v>5526</v>
      </c>
      <c r="Y829">
        <v>3841</v>
      </c>
      <c r="Z829" t="s">
        <v>562</v>
      </c>
      <c r="AA829" t="s">
        <v>4785</v>
      </c>
      <c r="AB829">
        <v>13002</v>
      </c>
      <c r="AC829" t="s">
        <v>146</v>
      </c>
      <c r="AD829" t="s">
        <v>4690</v>
      </c>
      <c r="AE829" t="s">
        <v>107</v>
      </c>
      <c r="AF829" t="s">
        <v>107</v>
      </c>
      <c r="AI829" s="1"/>
      <c r="AJ829" t="s">
        <v>72</v>
      </c>
      <c r="AK829" t="s">
        <v>4691</v>
      </c>
      <c r="AL829">
        <v>40484</v>
      </c>
      <c r="AN829" t="b">
        <v>1</v>
      </c>
      <c r="AQ829" t="s">
        <v>60</v>
      </c>
      <c r="AR829" t="s">
        <v>61</v>
      </c>
      <c r="BB829" s="7" t="s">
        <v>2037</v>
      </c>
      <c r="BC829" s="7" t="s">
        <v>773</v>
      </c>
      <c r="BE829" s="7">
        <v>98577</v>
      </c>
      <c r="BG829" s="7">
        <v>8884.18</v>
      </c>
      <c r="BH829" s="7">
        <v>0</v>
      </c>
      <c r="BI829">
        <v>10865.84</v>
      </c>
      <c r="BJ829">
        <v>0</v>
      </c>
      <c r="BK829">
        <v>0</v>
      </c>
      <c r="BL829">
        <v>0</v>
      </c>
      <c r="BO829" t="s">
        <v>10344</v>
      </c>
      <c r="BP829">
        <v>873</v>
      </c>
      <c r="BQ829">
        <v>6169</v>
      </c>
      <c r="BR829">
        <v>14044</v>
      </c>
      <c r="BS829">
        <v>11952</v>
      </c>
      <c r="BU829" t="s">
        <v>5879</v>
      </c>
      <c r="BV829" t="s">
        <v>4695</v>
      </c>
      <c r="BX829">
        <v>44149.290995370371</v>
      </c>
    </row>
    <row r="830" spans="1:76" x14ac:dyDescent="0.25">
      <c r="A830" t="s">
        <v>10345</v>
      </c>
      <c r="B830" t="s">
        <v>10346</v>
      </c>
      <c r="C830" t="s">
        <v>46</v>
      </c>
      <c r="D830">
        <v>40280</v>
      </c>
      <c r="E830" s="1"/>
      <c r="H830" t="s">
        <v>47</v>
      </c>
      <c r="I830">
        <v>40280</v>
      </c>
      <c r="J830">
        <v>2010</v>
      </c>
      <c r="K830" t="s">
        <v>85</v>
      </c>
      <c r="L830" t="s">
        <v>10347</v>
      </c>
      <c r="N830" t="s">
        <v>2552</v>
      </c>
      <c r="O830" t="s">
        <v>4354</v>
      </c>
      <c r="P830" t="s">
        <v>632</v>
      </c>
      <c r="R830">
        <v>98249</v>
      </c>
      <c r="S830" t="s">
        <v>10348</v>
      </c>
      <c r="T830" t="s">
        <v>10349</v>
      </c>
      <c r="V830" t="s">
        <v>5331</v>
      </c>
      <c r="W830">
        <v>26</v>
      </c>
      <c r="X830" t="s">
        <v>4808</v>
      </c>
      <c r="Y830">
        <v>3424</v>
      </c>
      <c r="Z830" t="s">
        <v>632</v>
      </c>
      <c r="AA830" t="s">
        <v>4785</v>
      </c>
      <c r="AB830">
        <v>47223</v>
      </c>
      <c r="AC830" t="s">
        <v>146</v>
      </c>
      <c r="AD830" t="s">
        <v>4690</v>
      </c>
      <c r="AE830" t="s">
        <v>107</v>
      </c>
      <c r="AF830" t="s">
        <v>107</v>
      </c>
      <c r="AI830" s="1"/>
      <c r="AJ830" t="s">
        <v>72</v>
      </c>
      <c r="AK830" t="s">
        <v>4691</v>
      </c>
      <c r="AL830">
        <v>40484</v>
      </c>
      <c r="AN830" t="b">
        <v>1</v>
      </c>
      <c r="AQ830" t="s">
        <v>195</v>
      </c>
      <c r="AR830" t="s">
        <v>150</v>
      </c>
      <c r="BB830" s="7" t="s">
        <v>2552</v>
      </c>
      <c r="BC830" s="7" t="s">
        <v>4354</v>
      </c>
      <c r="BE830" s="7">
        <v>98249</v>
      </c>
      <c r="BG830" s="7">
        <v>200</v>
      </c>
      <c r="BH830" s="7">
        <v>394.52</v>
      </c>
      <c r="BI830">
        <v>0</v>
      </c>
      <c r="BJ830">
        <v>0</v>
      </c>
      <c r="BK830">
        <v>0</v>
      </c>
      <c r="BL830">
        <v>0</v>
      </c>
      <c r="BO830" t="s">
        <v>10350</v>
      </c>
      <c r="BP830">
        <v>1033</v>
      </c>
      <c r="BQ830">
        <v>679</v>
      </c>
      <c r="BR830">
        <v>14032</v>
      </c>
      <c r="BS830">
        <v>11961</v>
      </c>
      <c r="BU830" t="s">
        <v>10351</v>
      </c>
      <c r="BV830" t="s">
        <v>4695</v>
      </c>
      <c r="BX830">
        <v>44149.291203703702</v>
      </c>
    </row>
    <row r="831" spans="1:76" x14ac:dyDescent="0.25">
      <c r="A831" t="s">
        <v>10352</v>
      </c>
      <c r="B831" t="s">
        <v>10353</v>
      </c>
      <c r="C831" t="s">
        <v>46</v>
      </c>
      <c r="D831">
        <v>40260</v>
      </c>
      <c r="E831" s="1"/>
      <c r="H831" t="s">
        <v>47</v>
      </c>
      <c r="I831">
        <v>40260</v>
      </c>
      <c r="J831">
        <v>2010</v>
      </c>
      <c r="K831" t="s">
        <v>85</v>
      </c>
      <c r="L831" t="s">
        <v>10354</v>
      </c>
      <c r="N831" t="s">
        <v>10355</v>
      </c>
      <c r="O831" t="s">
        <v>316</v>
      </c>
      <c r="P831" t="s">
        <v>133</v>
      </c>
      <c r="R831">
        <v>98632</v>
      </c>
      <c r="S831" t="s">
        <v>10356</v>
      </c>
      <c r="T831" t="s">
        <v>10357</v>
      </c>
      <c r="V831" t="s">
        <v>5331</v>
      </c>
      <c r="W831">
        <v>26</v>
      </c>
      <c r="X831" t="s">
        <v>5425</v>
      </c>
      <c r="Y831">
        <v>3200</v>
      </c>
      <c r="Z831" t="s">
        <v>133</v>
      </c>
      <c r="AA831" t="s">
        <v>4785</v>
      </c>
      <c r="AB831">
        <v>55737</v>
      </c>
      <c r="AC831" t="s">
        <v>146</v>
      </c>
      <c r="AD831" t="s">
        <v>4690</v>
      </c>
      <c r="AE831" t="s">
        <v>107</v>
      </c>
      <c r="AF831" t="s">
        <v>107</v>
      </c>
      <c r="AI831" s="1"/>
      <c r="AJ831" t="s">
        <v>72</v>
      </c>
      <c r="AK831" t="s">
        <v>4691</v>
      </c>
      <c r="AL831">
        <v>40484</v>
      </c>
      <c r="AN831" t="b">
        <v>1</v>
      </c>
      <c r="AQ831" t="s">
        <v>60</v>
      </c>
      <c r="AR831" t="s">
        <v>61</v>
      </c>
      <c r="BB831" s="7" t="s">
        <v>10355</v>
      </c>
      <c r="BC831" s="7" t="s">
        <v>316</v>
      </c>
      <c r="BE831" s="7">
        <v>98632</v>
      </c>
      <c r="BG831" s="7">
        <v>8268.07</v>
      </c>
      <c r="BH831" s="7">
        <v>0</v>
      </c>
      <c r="BI831">
        <v>9581.17</v>
      </c>
      <c r="BJ831">
        <v>0</v>
      </c>
      <c r="BK831">
        <v>0</v>
      </c>
      <c r="BL831">
        <v>0</v>
      </c>
      <c r="BO831" t="s">
        <v>10358</v>
      </c>
      <c r="BP831">
        <v>1082</v>
      </c>
      <c r="BQ831">
        <v>6158</v>
      </c>
      <c r="BR831">
        <v>14028</v>
      </c>
      <c r="BS831">
        <v>11968</v>
      </c>
      <c r="BU831" t="s">
        <v>10359</v>
      </c>
      <c r="BV831" t="s">
        <v>4695</v>
      </c>
      <c r="BX831">
        <v>44149.291446759256</v>
      </c>
    </row>
    <row r="832" spans="1:76" x14ac:dyDescent="0.25">
      <c r="A832" t="s">
        <v>10360</v>
      </c>
      <c r="B832" t="s">
        <v>10361</v>
      </c>
      <c r="C832" t="s">
        <v>46</v>
      </c>
      <c r="D832">
        <v>40269</v>
      </c>
      <c r="E832" s="1"/>
      <c r="H832" t="s">
        <v>47</v>
      </c>
      <c r="I832">
        <v>40269</v>
      </c>
      <c r="J832">
        <v>2010</v>
      </c>
      <c r="K832" t="s">
        <v>77</v>
      </c>
      <c r="L832" t="s">
        <v>10362</v>
      </c>
      <c r="N832" t="s">
        <v>10363</v>
      </c>
      <c r="O832" t="s">
        <v>591</v>
      </c>
      <c r="P832" t="s">
        <v>155</v>
      </c>
      <c r="R832">
        <v>985163878</v>
      </c>
      <c r="S832" t="s">
        <v>10364</v>
      </c>
      <c r="T832" t="s">
        <v>10365</v>
      </c>
      <c r="V832" t="s">
        <v>5571</v>
      </c>
      <c r="W832">
        <v>28</v>
      </c>
      <c r="X832" t="s">
        <v>5607</v>
      </c>
      <c r="Y832">
        <v>4229</v>
      </c>
      <c r="Z832" t="s">
        <v>155</v>
      </c>
      <c r="AA832" t="s">
        <v>4785</v>
      </c>
      <c r="AB832">
        <v>147343</v>
      </c>
      <c r="AC832" t="s">
        <v>146</v>
      </c>
      <c r="AD832" t="s">
        <v>4690</v>
      </c>
      <c r="AE832" t="s">
        <v>107</v>
      </c>
      <c r="AF832" t="s">
        <v>107</v>
      </c>
      <c r="AI832" s="1"/>
      <c r="AJ832" t="s">
        <v>72</v>
      </c>
      <c r="AK832" t="s">
        <v>4691</v>
      </c>
      <c r="AL832">
        <v>40484</v>
      </c>
      <c r="AN832" t="b">
        <v>1</v>
      </c>
      <c r="AQ832" t="s">
        <v>73</v>
      </c>
      <c r="BB832" s="7" t="s">
        <v>10363</v>
      </c>
      <c r="BC832" s="7" t="s">
        <v>591</v>
      </c>
      <c r="BE832" s="7">
        <v>985163878</v>
      </c>
      <c r="BG832" s="7">
        <v>237.05</v>
      </c>
      <c r="BH832" s="7">
        <v>0</v>
      </c>
      <c r="BI832">
        <v>4628.0600000000004</v>
      </c>
      <c r="BJ832">
        <v>0</v>
      </c>
      <c r="BK832">
        <v>0</v>
      </c>
      <c r="BL832">
        <v>0</v>
      </c>
      <c r="BO832" t="s">
        <v>10366</v>
      </c>
      <c r="BP832">
        <v>1342</v>
      </c>
      <c r="BQ832">
        <v>9358</v>
      </c>
      <c r="BR832">
        <v>14022</v>
      </c>
      <c r="BS832">
        <v>11974</v>
      </c>
      <c r="BU832" t="s">
        <v>10367</v>
      </c>
      <c r="BV832" t="s">
        <v>4695</v>
      </c>
      <c r="BX832">
        <v>44149.291678240741</v>
      </c>
    </row>
    <row r="833" spans="1:76" x14ac:dyDescent="0.25">
      <c r="A833" t="s">
        <v>10368</v>
      </c>
      <c r="B833" t="s">
        <v>3826</v>
      </c>
      <c r="C833" t="s">
        <v>46</v>
      </c>
      <c r="D833">
        <v>39370</v>
      </c>
      <c r="E833" s="1"/>
      <c r="H833" t="s">
        <v>47</v>
      </c>
      <c r="I833">
        <v>39370</v>
      </c>
      <c r="J833">
        <v>2010</v>
      </c>
      <c r="K833" t="s">
        <v>85</v>
      </c>
      <c r="L833" t="s">
        <v>3827</v>
      </c>
      <c r="N833" t="s">
        <v>3828</v>
      </c>
      <c r="O833" t="s">
        <v>332</v>
      </c>
      <c r="P833" t="s">
        <v>199</v>
      </c>
      <c r="R833">
        <v>982130190</v>
      </c>
      <c r="V833" t="s">
        <v>90</v>
      </c>
      <c r="W833">
        <v>12</v>
      </c>
      <c r="X833" t="s">
        <v>588</v>
      </c>
      <c r="Y833">
        <v>4767</v>
      </c>
      <c r="Z833" t="s">
        <v>199</v>
      </c>
      <c r="AA833" t="s">
        <v>57</v>
      </c>
      <c r="AC833" t="s">
        <v>146</v>
      </c>
      <c r="AD833" t="s">
        <v>4690</v>
      </c>
      <c r="AE833" t="s">
        <v>107</v>
      </c>
      <c r="AF833" t="s">
        <v>107</v>
      </c>
      <c r="AI833" s="1"/>
      <c r="AJ833" t="s">
        <v>72</v>
      </c>
      <c r="AK833" t="s">
        <v>4691</v>
      </c>
      <c r="AL833">
        <v>40484</v>
      </c>
      <c r="AN833" t="b">
        <v>1</v>
      </c>
      <c r="AQ833" t="s">
        <v>177</v>
      </c>
      <c r="BB833" s="7" t="s">
        <v>3828</v>
      </c>
      <c r="BC833" s="7" t="s">
        <v>332</v>
      </c>
      <c r="BE833" s="7">
        <v>982130190</v>
      </c>
      <c r="BG833" s="7">
        <v>88744.5</v>
      </c>
      <c r="BH833" s="7">
        <v>11965.72</v>
      </c>
      <c r="BI833">
        <v>97255.62</v>
      </c>
      <c r="BJ833">
        <v>0</v>
      </c>
      <c r="BK833">
        <v>0</v>
      </c>
      <c r="BL833">
        <v>0</v>
      </c>
      <c r="BM833">
        <v>20765.849999999999</v>
      </c>
      <c r="BN833">
        <v>188202.01</v>
      </c>
      <c r="BO833" t="s">
        <v>10369</v>
      </c>
      <c r="BP833">
        <v>1419</v>
      </c>
      <c r="BQ833">
        <v>9355</v>
      </c>
      <c r="BR833">
        <v>14018</v>
      </c>
      <c r="BS833">
        <v>11979</v>
      </c>
      <c r="BT833">
        <v>38</v>
      </c>
      <c r="BU833" t="s">
        <v>10370</v>
      </c>
      <c r="BV833" t="s">
        <v>4695</v>
      </c>
      <c r="BX833">
        <v>44149.29178240741</v>
      </c>
    </row>
    <row r="834" spans="1:76" x14ac:dyDescent="0.25">
      <c r="A834" t="s">
        <v>10371</v>
      </c>
      <c r="B834" t="s">
        <v>7840</v>
      </c>
      <c r="C834" t="s">
        <v>46</v>
      </c>
      <c r="D834">
        <v>40361</v>
      </c>
      <c r="E834" s="1"/>
      <c r="I834">
        <v>40361</v>
      </c>
      <c r="J834">
        <v>2010</v>
      </c>
      <c r="K834" t="s">
        <v>85</v>
      </c>
      <c r="L834" t="s">
        <v>7841</v>
      </c>
      <c r="N834" t="s">
        <v>7842</v>
      </c>
      <c r="O834" t="s">
        <v>1493</v>
      </c>
      <c r="P834" t="s">
        <v>1494</v>
      </c>
      <c r="R834">
        <v>986120608</v>
      </c>
      <c r="T834" t="s">
        <v>7844</v>
      </c>
      <c r="V834" t="s">
        <v>5331</v>
      </c>
      <c r="W834">
        <v>26</v>
      </c>
      <c r="X834" t="s">
        <v>6308</v>
      </c>
      <c r="Y834">
        <v>4286</v>
      </c>
      <c r="Z834" t="s">
        <v>1494</v>
      </c>
      <c r="AA834" t="s">
        <v>4785</v>
      </c>
      <c r="AB834">
        <v>2692</v>
      </c>
      <c r="AC834" t="s">
        <v>146</v>
      </c>
      <c r="AD834" t="s">
        <v>4690</v>
      </c>
      <c r="AE834" t="s">
        <v>107</v>
      </c>
      <c r="AF834" t="s">
        <v>107</v>
      </c>
      <c r="AI834" s="1"/>
      <c r="AJ834" t="s">
        <v>72</v>
      </c>
      <c r="AK834" t="s">
        <v>4691</v>
      </c>
      <c r="AL834">
        <v>40484</v>
      </c>
      <c r="AN834" t="b">
        <v>1</v>
      </c>
      <c r="AQ834" t="s">
        <v>60</v>
      </c>
      <c r="AR834" t="s">
        <v>61</v>
      </c>
      <c r="BB834" s="7" t="s">
        <v>7842</v>
      </c>
      <c r="BC834" s="7" t="s">
        <v>1493</v>
      </c>
      <c r="BE834" s="7">
        <v>986120608</v>
      </c>
      <c r="BO834" t="s">
        <v>10372</v>
      </c>
      <c r="BP834">
        <v>1540</v>
      </c>
      <c r="BQ834">
        <v>122</v>
      </c>
      <c r="BR834">
        <v>14015</v>
      </c>
      <c r="BU834" t="s">
        <v>10373</v>
      </c>
      <c r="BV834" t="s">
        <v>4695</v>
      </c>
      <c r="BX834">
        <v>43598.2812037037</v>
      </c>
    </row>
    <row r="835" spans="1:76" x14ac:dyDescent="0.25">
      <c r="A835" t="s">
        <v>10374</v>
      </c>
      <c r="B835" t="s">
        <v>10375</v>
      </c>
      <c r="C835" t="s">
        <v>46</v>
      </c>
      <c r="D835">
        <v>40233</v>
      </c>
      <c r="E835" s="1"/>
      <c r="H835" t="s">
        <v>289</v>
      </c>
      <c r="I835">
        <v>40233</v>
      </c>
      <c r="J835">
        <v>2010</v>
      </c>
      <c r="K835" t="s">
        <v>85</v>
      </c>
      <c r="L835" t="s">
        <v>10376</v>
      </c>
      <c r="N835" t="s">
        <v>10377</v>
      </c>
      <c r="O835" t="s">
        <v>316</v>
      </c>
      <c r="P835" t="s">
        <v>133</v>
      </c>
      <c r="R835">
        <v>98632</v>
      </c>
      <c r="S835" t="s">
        <v>10378</v>
      </c>
      <c r="T835" t="s">
        <v>10379</v>
      </c>
      <c r="V835" t="s">
        <v>5424</v>
      </c>
      <c r="W835">
        <v>22</v>
      </c>
      <c r="X835" t="s">
        <v>5425</v>
      </c>
      <c r="Y835">
        <v>3200</v>
      </c>
      <c r="Z835" t="s">
        <v>133</v>
      </c>
      <c r="AA835" t="s">
        <v>4785</v>
      </c>
      <c r="AB835">
        <v>55737</v>
      </c>
      <c r="AC835" t="s">
        <v>146</v>
      </c>
      <c r="AD835" t="s">
        <v>4690</v>
      </c>
      <c r="AE835" t="s">
        <v>107</v>
      </c>
      <c r="AF835" t="s">
        <v>107</v>
      </c>
      <c r="AI835" s="1"/>
      <c r="AJ835" t="s">
        <v>72</v>
      </c>
      <c r="AK835" t="s">
        <v>4691</v>
      </c>
      <c r="AL835">
        <v>40484</v>
      </c>
      <c r="AN835" t="b">
        <v>1</v>
      </c>
      <c r="AQ835" t="s">
        <v>60</v>
      </c>
      <c r="AR835" t="s">
        <v>99</v>
      </c>
      <c r="BB835" s="7" t="s">
        <v>10377</v>
      </c>
      <c r="BC835" s="7" t="s">
        <v>316</v>
      </c>
      <c r="BE835" s="7">
        <v>98632</v>
      </c>
      <c r="BG835" s="7">
        <v>0</v>
      </c>
      <c r="BH835" s="7">
        <v>0</v>
      </c>
      <c r="BI835">
        <v>0</v>
      </c>
      <c r="BJ835">
        <v>0</v>
      </c>
      <c r="BK835">
        <v>0</v>
      </c>
      <c r="BL835">
        <v>0</v>
      </c>
      <c r="BO835" t="s">
        <v>10380</v>
      </c>
      <c r="BP835">
        <v>1598</v>
      </c>
      <c r="BQ835">
        <v>9354</v>
      </c>
      <c r="BR835">
        <v>14011</v>
      </c>
      <c r="BS835">
        <v>11995</v>
      </c>
      <c r="BU835" t="s">
        <v>10381</v>
      </c>
      <c r="BV835" t="s">
        <v>4695</v>
      </c>
      <c r="BX835">
        <v>44149.292349537034</v>
      </c>
    </row>
    <row r="836" spans="1:76" x14ac:dyDescent="0.25">
      <c r="A836" t="s">
        <v>10382</v>
      </c>
      <c r="B836" t="s">
        <v>545</v>
      </c>
      <c r="C836" t="s">
        <v>46</v>
      </c>
      <c r="D836">
        <v>39901</v>
      </c>
      <c r="E836" s="1"/>
      <c r="H836" t="s">
        <v>47</v>
      </c>
      <c r="I836">
        <v>39901</v>
      </c>
      <c r="J836">
        <v>2010</v>
      </c>
      <c r="K836" t="s">
        <v>85</v>
      </c>
      <c r="L836" t="s">
        <v>6880</v>
      </c>
      <c r="N836" t="s">
        <v>546</v>
      </c>
      <c r="O836" t="s">
        <v>316</v>
      </c>
      <c r="P836" t="s">
        <v>133</v>
      </c>
      <c r="R836">
        <v>98632</v>
      </c>
      <c r="T836" t="s">
        <v>9367</v>
      </c>
      <c r="V836" t="s">
        <v>54</v>
      </c>
      <c r="W836">
        <v>13</v>
      </c>
      <c r="X836" t="s">
        <v>134</v>
      </c>
      <c r="Y836">
        <v>4815</v>
      </c>
      <c r="Z836" t="s">
        <v>133</v>
      </c>
      <c r="AA836" t="s">
        <v>57</v>
      </c>
      <c r="AC836" t="s">
        <v>146</v>
      </c>
      <c r="AD836" t="s">
        <v>4690</v>
      </c>
      <c r="AE836" t="s">
        <v>107</v>
      </c>
      <c r="AF836" t="s">
        <v>107</v>
      </c>
      <c r="AI836" s="1"/>
      <c r="AJ836" t="s">
        <v>72</v>
      </c>
      <c r="AK836" t="s">
        <v>4691</v>
      </c>
      <c r="AL836">
        <v>40484</v>
      </c>
      <c r="AN836" t="b">
        <v>1</v>
      </c>
      <c r="AQ836" t="s">
        <v>60</v>
      </c>
      <c r="AR836" t="s">
        <v>61</v>
      </c>
      <c r="AS836" t="s">
        <v>62</v>
      </c>
      <c r="BB836" s="7" t="s">
        <v>546</v>
      </c>
      <c r="BC836" s="7" t="s">
        <v>316</v>
      </c>
      <c r="BE836" s="7">
        <v>98632</v>
      </c>
      <c r="BG836" s="7">
        <v>73262.429999999993</v>
      </c>
      <c r="BH836" s="7">
        <v>3603.9</v>
      </c>
      <c r="BI836">
        <v>67639.649999999994</v>
      </c>
      <c r="BJ836">
        <v>0</v>
      </c>
      <c r="BK836">
        <v>0</v>
      </c>
      <c r="BL836">
        <v>0</v>
      </c>
      <c r="BM836">
        <v>32.159999999999997</v>
      </c>
      <c r="BN836">
        <v>0</v>
      </c>
      <c r="BO836" t="s">
        <v>10383</v>
      </c>
      <c r="BP836">
        <v>1724</v>
      </c>
      <c r="BQ836">
        <v>140</v>
      </c>
      <c r="BR836">
        <v>14005</v>
      </c>
      <c r="BS836">
        <v>11989</v>
      </c>
      <c r="BT836">
        <v>19</v>
      </c>
      <c r="BU836" t="s">
        <v>9369</v>
      </c>
      <c r="BV836" t="s">
        <v>4695</v>
      </c>
      <c r="BX836">
        <v>44149.292187500003</v>
      </c>
    </row>
    <row r="837" spans="1:76" x14ac:dyDescent="0.25">
      <c r="A837" t="s">
        <v>10384</v>
      </c>
      <c r="B837" t="s">
        <v>10385</v>
      </c>
      <c r="C837" t="s">
        <v>46</v>
      </c>
      <c r="D837">
        <v>40281</v>
      </c>
      <c r="E837" s="1"/>
      <c r="H837" t="s">
        <v>289</v>
      </c>
      <c r="I837">
        <v>40281</v>
      </c>
      <c r="J837">
        <v>2010</v>
      </c>
      <c r="K837" t="s">
        <v>85</v>
      </c>
      <c r="L837" t="s">
        <v>10386</v>
      </c>
      <c r="N837" t="s">
        <v>10387</v>
      </c>
      <c r="O837" t="s">
        <v>612</v>
      </c>
      <c r="P837" t="s">
        <v>613</v>
      </c>
      <c r="R837">
        <v>99166</v>
      </c>
      <c r="S837" t="s">
        <v>10388</v>
      </c>
      <c r="T837" t="s">
        <v>10389</v>
      </c>
      <c r="V837" t="s">
        <v>4807</v>
      </c>
      <c r="W837">
        <v>23</v>
      </c>
      <c r="X837" t="s">
        <v>7356</v>
      </c>
      <c r="Y837">
        <v>3290</v>
      </c>
      <c r="Z837" t="s">
        <v>613</v>
      </c>
      <c r="AA837" t="s">
        <v>4785</v>
      </c>
      <c r="AB837">
        <v>4295</v>
      </c>
      <c r="AC837" t="s">
        <v>146</v>
      </c>
      <c r="AD837" t="s">
        <v>4690</v>
      </c>
      <c r="AE837" t="s">
        <v>107</v>
      </c>
      <c r="AF837" t="s">
        <v>107</v>
      </c>
      <c r="AI837" s="1"/>
      <c r="AJ837" t="s">
        <v>72</v>
      </c>
      <c r="AK837" t="s">
        <v>4691</v>
      </c>
      <c r="AL837">
        <v>40484</v>
      </c>
      <c r="AN837" t="b">
        <v>1</v>
      </c>
      <c r="AQ837" t="s">
        <v>60</v>
      </c>
      <c r="AR837" t="s">
        <v>99</v>
      </c>
      <c r="BB837" s="7" t="s">
        <v>10387</v>
      </c>
      <c r="BC837" s="7" t="s">
        <v>612</v>
      </c>
      <c r="BE837" s="7">
        <v>99166</v>
      </c>
      <c r="BG837" s="7">
        <v>0</v>
      </c>
      <c r="BH837" s="7">
        <v>0</v>
      </c>
      <c r="BI837">
        <v>0</v>
      </c>
      <c r="BJ837">
        <v>0</v>
      </c>
      <c r="BK837">
        <v>0</v>
      </c>
      <c r="BL837">
        <v>0</v>
      </c>
      <c r="BO837" t="s">
        <v>10390</v>
      </c>
      <c r="BP837">
        <v>1834</v>
      </c>
      <c r="BQ837">
        <v>9346</v>
      </c>
      <c r="BR837">
        <v>13998</v>
      </c>
      <c r="BS837">
        <v>11993</v>
      </c>
      <c r="BU837" t="s">
        <v>10391</v>
      </c>
      <c r="BV837" t="s">
        <v>4695</v>
      </c>
      <c r="BX837">
        <v>44149.292326388888</v>
      </c>
    </row>
    <row r="838" spans="1:76" x14ac:dyDescent="0.25">
      <c r="A838" t="s">
        <v>10392</v>
      </c>
      <c r="B838" t="s">
        <v>10393</v>
      </c>
      <c r="C838" t="s">
        <v>46</v>
      </c>
      <c r="D838">
        <v>40317</v>
      </c>
      <c r="E838" s="1"/>
      <c r="H838" t="s">
        <v>599</v>
      </c>
      <c r="I838">
        <v>40317</v>
      </c>
      <c r="J838">
        <v>2010</v>
      </c>
      <c r="K838" t="s">
        <v>85</v>
      </c>
      <c r="L838" t="s">
        <v>10394</v>
      </c>
      <c r="N838" t="s">
        <v>10395</v>
      </c>
      <c r="O838" t="s">
        <v>9213</v>
      </c>
      <c r="P838" t="s">
        <v>737</v>
      </c>
      <c r="R838">
        <v>98541</v>
      </c>
      <c r="S838" t="s">
        <v>10396</v>
      </c>
      <c r="T838" t="s">
        <v>10397</v>
      </c>
      <c r="V838" t="s">
        <v>7053</v>
      </c>
      <c r="W838">
        <v>21</v>
      </c>
      <c r="X838" t="s">
        <v>6884</v>
      </c>
      <c r="Y838">
        <v>3369</v>
      </c>
      <c r="Z838" t="s">
        <v>737</v>
      </c>
      <c r="AA838" t="s">
        <v>4785</v>
      </c>
      <c r="AB838">
        <v>36341</v>
      </c>
      <c r="AC838" t="s">
        <v>146</v>
      </c>
      <c r="AD838" t="s">
        <v>4690</v>
      </c>
      <c r="AE838" t="s">
        <v>107</v>
      </c>
      <c r="AF838" t="s">
        <v>107</v>
      </c>
      <c r="AI838" s="1"/>
      <c r="AJ838" t="s">
        <v>72</v>
      </c>
      <c r="AK838" t="s">
        <v>4691</v>
      </c>
      <c r="AL838">
        <v>40484</v>
      </c>
      <c r="AN838" t="b">
        <v>1</v>
      </c>
      <c r="AQ838" t="s">
        <v>177</v>
      </c>
      <c r="BB838" s="7" t="s">
        <v>10395</v>
      </c>
      <c r="BC838" s="7" t="s">
        <v>9213</v>
      </c>
      <c r="BE838" s="7">
        <v>98541</v>
      </c>
      <c r="BG838" s="7">
        <v>721.78</v>
      </c>
      <c r="BH838" s="7">
        <v>0</v>
      </c>
      <c r="BI838">
        <v>3522.48</v>
      </c>
      <c r="BJ838">
        <v>0</v>
      </c>
      <c r="BK838">
        <v>0</v>
      </c>
      <c r="BL838">
        <v>0</v>
      </c>
      <c r="BO838" t="s">
        <v>10398</v>
      </c>
      <c r="BP838">
        <v>1862</v>
      </c>
      <c r="BQ838">
        <v>9344</v>
      </c>
      <c r="BR838">
        <v>13996</v>
      </c>
      <c r="BS838">
        <v>12000</v>
      </c>
      <c r="BU838" t="s">
        <v>10399</v>
      </c>
      <c r="BV838" t="s">
        <v>4695</v>
      </c>
      <c r="BX838">
        <v>44149.29247685185</v>
      </c>
    </row>
    <row r="839" spans="1:76" x14ac:dyDescent="0.25">
      <c r="A839" t="s">
        <v>10400</v>
      </c>
      <c r="B839" t="s">
        <v>7343</v>
      </c>
      <c r="C839" t="s">
        <v>46</v>
      </c>
      <c r="D839">
        <v>40281</v>
      </c>
      <c r="E839" s="1"/>
      <c r="I839">
        <v>40281</v>
      </c>
      <c r="J839">
        <v>2010</v>
      </c>
      <c r="K839" t="s">
        <v>85</v>
      </c>
      <c r="L839" t="s">
        <v>7344</v>
      </c>
      <c r="N839" t="s">
        <v>10401</v>
      </c>
      <c r="O839" t="s">
        <v>7346</v>
      </c>
      <c r="P839" t="s">
        <v>1494</v>
      </c>
      <c r="R839">
        <v>986439605</v>
      </c>
      <c r="S839" t="s">
        <v>7347</v>
      </c>
      <c r="T839" t="s">
        <v>7348</v>
      </c>
      <c r="V839" t="s">
        <v>4807</v>
      </c>
      <c r="W839">
        <v>23</v>
      </c>
      <c r="X839" t="s">
        <v>6308</v>
      </c>
      <c r="Y839">
        <v>4286</v>
      </c>
      <c r="Z839" t="s">
        <v>1494</v>
      </c>
      <c r="AA839" t="s">
        <v>4785</v>
      </c>
      <c r="AB839">
        <v>2692</v>
      </c>
      <c r="AC839" t="s">
        <v>146</v>
      </c>
      <c r="AD839" t="s">
        <v>4690</v>
      </c>
      <c r="AE839" t="s">
        <v>107</v>
      </c>
      <c r="AF839" t="s">
        <v>107</v>
      </c>
      <c r="AI839" s="1"/>
      <c r="AJ839" t="s">
        <v>72</v>
      </c>
      <c r="AK839" t="s">
        <v>4691</v>
      </c>
      <c r="AL839">
        <v>40484</v>
      </c>
      <c r="AN839" t="b">
        <v>1</v>
      </c>
      <c r="AQ839" t="s">
        <v>60</v>
      </c>
      <c r="AR839" t="s">
        <v>61</v>
      </c>
      <c r="BB839" s="7" t="s">
        <v>10401</v>
      </c>
      <c r="BC839" s="7" t="s">
        <v>7346</v>
      </c>
      <c r="BE839" s="7">
        <v>986439605</v>
      </c>
      <c r="BO839" t="s">
        <v>10402</v>
      </c>
      <c r="BP839">
        <v>1886</v>
      </c>
      <c r="BQ839">
        <v>95</v>
      </c>
      <c r="BR839">
        <v>13994</v>
      </c>
      <c r="BU839" t="s">
        <v>7350</v>
      </c>
      <c r="BV839" t="s">
        <v>4695</v>
      </c>
      <c r="BX839">
        <v>43598.281076388892</v>
      </c>
    </row>
    <row r="840" spans="1:76" x14ac:dyDescent="0.25">
      <c r="A840" t="s">
        <v>10403</v>
      </c>
      <c r="B840" t="s">
        <v>10404</v>
      </c>
      <c r="C840" t="s">
        <v>46</v>
      </c>
      <c r="D840">
        <v>40321</v>
      </c>
      <c r="E840" s="1"/>
      <c r="H840" t="s">
        <v>47</v>
      </c>
      <c r="I840">
        <v>40321</v>
      </c>
      <c r="J840">
        <v>2010</v>
      </c>
      <c r="K840" t="s">
        <v>85</v>
      </c>
      <c r="L840" t="s">
        <v>10405</v>
      </c>
      <c r="N840" t="s">
        <v>10406</v>
      </c>
      <c r="O840" t="s">
        <v>1554</v>
      </c>
      <c r="P840" t="s">
        <v>111</v>
      </c>
      <c r="R840">
        <v>983839130</v>
      </c>
      <c r="S840" t="s">
        <v>10407</v>
      </c>
      <c r="T840" t="s">
        <v>10408</v>
      </c>
      <c r="V840" t="s">
        <v>6576</v>
      </c>
      <c r="W840">
        <v>27</v>
      </c>
      <c r="X840" t="s">
        <v>4824</v>
      </c>
      <c r="Y840">
        <v>3539</v>
      </c>
      <c r="Z840" t="s">
        <v>111</v>
      </c>
      <c r="AA840" t="s">
        <v>4785</v>
      </c>
      <c r="AB840">
        <v>142431</v>
      </c>
      <c r="AC840" t="s">
        <v>146</v>
      </c>
      <c r="AD840" t="s">
        <v>4690</v>
      </c>
      <c r="AE840" t="s">
        <v>107</v>
      </c>
      <c r="AF840" t="s">
        <v>107</v>
      </c>
      <c r="AI840" s="1"/>
      <c r="AJ840" t="s">
        <v>72</v>
      </c>
      <c r="AK840" t="s">
        <v>4691</v>
      </c>
      <c r="AL840">
        <v>40484</v>
      </c>
      <c r="AN840" t="b">
        <v>1</v>
      </c>
      <c r="AQ840" t="s">
        <v>195</v>
      </c>
      <c r="AR840" t="s">
        <v>150</v>
      </c>
      <c r="BB840" s="7" t="s">
        <v>10406</v>
      </c>
      <c r="BC840" s="7" t="s">
        <v>1554</v>
      </c>
      <c r="BE840" s="7">
        <v>983839130</v>
      </c>
      <c r="BG840" s="7">
        <v>5125</v>
      </c>
      <c r="BH840" s="7">
        <v>4286.38</v>
      </c>
      <c r="BI840">
        <v>4799.5200000000004</v>
      </c>
      <c r="BJ840">
        <v>0</v>
      </c>
      <c r="BK840">
        <v>0</v>
      </c>
      <c r="BL840">
        <v>0</v>
      </c>
      <c r="BO840" t="s">
        <v>10409</v>
      </c>
      <c r="BP840">
        <v>1944</v>
      </c>
      <c r="BQ840">
        <v>9340</v>
      </c>
      <c r="BR840">
        <v>13991</v>
      </c>
      <c r="BS840">
        <v>12003</v>
      </c>
      <c r="BU840" t="s">
        <v>10410</v>
      </c>
      <c r="BV840" t="s">
        <v>4695</v>
      </c>
      <c r="BX840">
        <v>44149.292557870373</v>
      </c>
    </row>
    <row r="841" spans="1:76" x14ac:dyDescent="0.25">
      <c r="A841" t="s">
        <v>10411</v>
      </c>
      <c r="B841" t="s">
        <v>7086</v>
      </c>
      <c r="C841" t="s">
        <v>46</v>
      </c>
      <c r="D841">
        <v>40318</v>
      </c>
      <c r="E841" s="1"/>
      <c r="H841" t="s">
        <v>599</v>
      </c>
      <c r="I841">
        <v>40318</v>
      </c>
      <c r="J841">
        <v>2010</v>
      </c>
      <c r="K841" t="s">
        <v>85</v>
      </c>
      <c r="L841" t="s">
        <v>7087</v>
      </c>
      <c r="N841" t="s">
        <v>7088</v>
      </c>
      <c r="O841" t="s">
        <v>740</v>
      </c>
      <c r="P841" t="s">
        <v>737</v>
      </c>
      <c r="R841">
        <v>98520</v>
      </c>
      <c r="S841" t="s">
        <v>10412</v>
      </c>
      <c r="T841" t="s">
        <v>7089</v>
      </c>
      <c r="V841" t="s">
        <v>5424</v>
      </c>
      <c r="W841">
        <v>22</v>
      </c>
      <c r="X841" t="s">
        <v>6884</v>
      </c>
      <c r="Y841">
        <v>3369</v>
      </c>
      <c r="Z841" t="s">
        <v>737</v>
      </c>
      <c r="AA841" t="s">
        <v>4785</v>
      </c>
      <c r="AB841">
        <v>36341</v>
      </c>
      <c r="AC841" t="s">
        <v>146</v>
      </c>
      <c r="AD841" t="s">
        <v>4690</v>
      </c>
      <c r="AE841" t="s">
        <v>107</v>
      </c>
      <c r="AF841" t="s">
        <v>107</v>
      </c>
      <c r="AI841" s="1"/>
      <c r="AJ841" t="s">
        <v>72</v>
      </c>
      <c r="AK841" t="s">
        <v>4691</v>
      </c>
      <c r="AL841">
        <v>40484</v>
      </c>
      <c r="AN841" t="b">
        <v>1</v>
      </c>
      <c r="AQ841" t="s">
        <v>60</v>
      </c>
      <c r="AR841" t="s">
        <v>61</v>
      </c>
      <c r="BB841" s="7" t="s">
        <v>7088</v>
      </c>
      <c r="BC841" s="7" t="s">
        <v>740</v>
      </c>
      <c r="BE841" s="7">
        <v>98520</v>
      </c>
      <c r="BG841" s="7">
        <v>10434.44</v>
      </c>
      <c r="BH841" s="7">
        <v>0</v>
      </c>
      <c r="BI841">
        <v>12873.35</v>
      </c>
      <c r="BJ841">
        <v>0</v>
      </c>
      <c r="BK841">
        <v>0</v>
      </c>
      <c r="BL841">
        <v>0</v>
      </c>
      <c r="BO841" t="s">
        <v>10413</v>
      </c>
      <c r="BP841">
        <v>2047</v>
      </c>
      <c r="BQ841">
        <v>6440</v>
      </c>
      <c r="BR841">
        <v>13984</v>
      </c>
      <c r="BS841">
        <v>12005</v>
      </c>
      <c r="BU841" t="s">
        <v>10414</v>
      </c>
      <c r="BV841" t="s">
        <v>4695</v>
      </c>
      <c r="BX841">
        <v>44149.292604166665</v>
      </c>
    </row>
    <row r="842" spans="1:76" x14ac:dyDescent="0.25">
      <c r="A842" t="s">
        <v>10415</v>
      </c>
      <c r="B842" t="s">
        <v>2712</v>
      </c>
      <c r="C842" t="s">
        <v>46</v>
      </c>
      <c r="D842">
        <v>40345</v>
      </c>
      <c r="E842" s="1"/>
      <c r="H842" t="s">
        <v>47</v>
      </c>
      <c r="I842">
        <v>40345</v>
      </c>
      <c r="J842">
        <v>2010</v>
      </c>
      <c r="K842" t="s">
        <v>85</v>
      </c>
      <c r="L842" t="s">
        <v>2713</v>
      </c>
      <c r="N842" t="s">
        <v>4377</v>
      </c>
      <c r="O842" t="s">
        <v>2715</v>
      </c>
      <c r="P842" t="s">
        <v>241</v>
      </c>
      <c r="R842">
        <v>98903</v>
      </c>
      <c r="S842" t="s">
        <v>4378</v>
      </c>
      <c r="T842" t="s">
        <v>10416</v>
      </c>
      <c r="V842" t="s">
        <v>54</v>
      </c>
      <c r="W842">
        <v>13</v>
      </c>
      <c r="X842" t="s">
        <v>243</v>
      </c>
      <c r="Y842">
        <v>4805</v>
      </c>
      <c r="Z842" t="s">
        <v>241</v>
      </c>
      <c r="AA842" t="s">
        <v>57</v>
      </c>
      <c r="AC842" t="s">
        <v>146</v>
      </c>
      <c r="AD842" t="s">
        <v>4690</v>
      </c>
      <c r="AE842" t="s">
        <v>107</v>
      </c>
      <c r="AF842" t="s">
        <v>107</v>
      </c>
      <c r="AI842" s="1"/>
      <c r="AJ842" t="s">
        <v>72</v>
      </c>
      <c r="AK842" t="s">
        <v>4691</v>
      </c>
      <c r="AL842">
        <v>40484</v>
      </c>
      <c r="AN842" t="b">
        <v>1</v>
      </c>
      <c r="AQ842" t="s">
        <v>177</v>
      </c>
      <c r="BB842" s="7" t="s">
        <v>4377</v>
      </c>
      <c r="BC842" s="7" t="s">
        <v>2715</v>
      </c>
      <c r="BE842" s="7">
        <v>98903</v>
      </c>
      <c r="BG842" s="7">
        <v>14053.12</v>
      </c>
      <c r="BH842" s="7">
        <v>0</v>
      </c>
      <c r="BI842">
        <v>13898.33</v>
      </c>
      <c r="BJ842">
        <v>0</v>
      </c>
      <c r="BK842">
        <v>0</v>
      </c>
      <c r="BL842">
        <v>0</v>
      </c>
      <c r="BO842" t="s">
        <v>10417</v>
      </c>
      <c r="BP842">
        <v>2177</v>
      </c>
      <c r="BQ842">
        <v>6122</v>
      </c>
      <c r="BR842">
        <v>13976</v>
      </c>
      <c r="BS842">
        <v>12009</v>
      </c>
      <c r="BT842">
        <v>14</v>
      </c>
      <c r="BU842" t="s">
        <v>10418</v>
      </c>
      <c r="BV842" t="s">
        <v>4695</v>
      </c>
      <c r="BX842">
        <v>44149.292754629627</v>
      </c>
    </row>
    <row r="843" spans="1:76" x14ac:dyDescent="0.25">
      <c r="A843" t="s">
        <v>10419</v>
      </c>
      <c r="B843" t="s">
        <v>1978</v>
      </c>
      <c r="C843" t="s">
        <v>46</v>
      </c>
      <c r="D843">
        <v>40163</v>
      </c>
      <c r="E843" s="1"/>
      <c r="H843" t="s">
        <v>47</v>
      </c>
      <c r="I843">
        <v>40163</v>
      </c>
      <c r="J843">
        <v>2010</v>
      </c>
      <c r="K843" t="s">
        <v>77</v>
      </c>
      <c r="L843" t="s">
        <v>1979</v>
      </c>
      <c r="N843" t="s">
        <v>1980</v>
      </c>
      <c r="O843" t="s">
        <v>447</v>
      </c>
      <c r="P843" t="s">
        <v>68</v>
      </c>
      <c r="R843">
        <v>98391</v>
      </c>
      <c r="S843" t="s">
        <v>1981</v>
      </c>
      <c r="T843" t="s">
        <v>8876</v>
      </c>
      <c r="V843" t="s">
        <v>54</v>
      </c>
      <c r="W843">
        <v>13</v>
      </c>
      <c r="X843" t="s">
        <v>306</v>
      </c>
      <c r="Y843">
        <v>4839</v>
      </c>
      <c r="Z843" t="s">
        <v>68</v>
      </c>
      <c r="AA843" t="s">
        <v>57</v>
      </c>
      <c r="AC843" t="s">
        <v>146</v>
      </c>
      <c r="AD843" t="s">
        <v>4690</v>
      </c>
      <c r="AE843" t="s">
        <v>107</v>
      </c>
      <c r="AF843" t="s">
        <v>107</v>
      </c>
      <c r="AI843" s="1"/>
      <c r="AJ843" t="s">
        <v>72</v>
      </c>
      <c r="AK843" t="s">
        <v>4691</v>
      </c>
      <c r="AL843">
        <v>40484</v>
      </c>
      <c r="AN843" t="b">
        <v>1</v>
      </c>
      <c r="AQ843" t="s">
        <v>73</v>
      </c>
      <c r="BB843" s="7" t="s">
        <v>1980</v>
      </c>
      <c r="BC843" s="7" t="s">
        <v>447</v>
      </c>
      <c r="BE843" s="7">
        <v>98391</v>
      </c>
      <c r="BG843" s="7">
        <v>11320</v>
      </c>
      <c r="BH843" s="7">
        <v>0</v>
      </c>
      <c r="BI843">
        <v>11320</v>
      </c>
      <c r="BJ843">
        <v>0</v>
      </c>
      <c r="BK843">
        <v>0</v>
      </c>
      <c r="BL843">
        <v>0</v>
      </c>
      <c r="BO843" t="s">
        <v>10420</v>
      </c>
      <c r="BP843">
        <v>2247</v>
      </c>
      <c r="BQ843">
        <v>27659</v>
      </c>
      <c r="BR843">
        <v>13972</v>
      </c>
      <c r="BS843">
        <v>12018</v>
      </c>
      <c r="BT843">
        <v>31</v>
      </c>
      <c r="BU843" t="s">
        <v>5938</v>
      </c>
      <c r="BV843" t="s">
        <v>4695</v>
      </c>
      <c r="BX843">
        <v>44149.292997685188</v>
      </c>
    </row>
    <row r="844" spans="1:76" x14ac:dyDescent="0.25">
      <c r="A844" t="s">
        <v>10421</v>
      </c>
      <c r="B844" t="s">
        <v>10422</v>
      </c>
      <c r="C844" t="s">
        <v>46</v>
      </c>
      <c r="D844">
        <v>40284</v>
      </c>
      <c r="E844" s="1"/>
      <c r="I844">
        <v>40284</v>
      </c>
      <c r="J844">
        <v>2010</v>
      </c>
      <c r="K844" t="s">
        <v>85</v>
      </c>
      <c r="L844" t="s">
        <v>10423</v>
      </c>
      <c r="N844" t="s">
        <v>10424</v>
      </c>
      <c r="O844" t="s">
        <v>335</v>
      </c>
      <c r="P844" t="s">
        <v>505</v>
      </c>
      <c r="R844">
        <v>98635</v>
      </c>
      <c r="S844" t="s">
        <v>10425</v>
      </c>
      <c r="T844" t="s">
        <v>10426</v>
      </c>
      <c r="V844" t="s">
        <v>5571</v>
      </c>
      <c r="W844">
        <v>28</v>
      </c>
      <c r="X844" t="s">
        <v>6135</v>
      </c>
      <c r="Y844">
        <v>3579</v>
      </c>
      <c r="Z844" t="s">
        <v>505</v>
      </c>
      <c r="AA844" t="s">
        <v>4785</v>
      </c>
      <c r="AB844">
        <v>12154</v>
      </c>
      <c r="AC844" t="s">
        <v>146</v>
      </c>
      <c r="AD844" t="s">
        <v>4690</v>
      </c>
      <c r="AE844" t="s">
        <v>107</v>
      </c>
      <c r="AF844" t="s">
        <v>107</v>
      </c>
      <c r="AI844" s="1"/>
      <c r="AJ844" t="s">
        <v>72</v>
      </c>
      <c r="AK844" t="s">
        <v>4691</v>
      </c>
      <c r="AL844">
        <v>40484</v>
      </c>
      <c r="AN844" t="b">
        <v>1</v>
      </c>
      <c r="AQ844" t="s">
        <v>195</v>
      </c>
      <c r="AR844" t="s">
        <v>150</v>
      </c>
      <c r="BB844" s="7" t="s">
        <v>10424</v>
      </c>
      <c r="BC844" s="7" t="s">
        <v>335</v>
      </c>
      <c r="BE844" s="7">
        <v>98635</v>
      </c>
      <c r="BO844" t="s">
        <v>10427</v>
      </c>
      <c r="BP844">
        <v>2344</v>
      </c>
      <c r="BQ844">
        <v>9337</v>
      </c>
      <c r="BR844">
        <v>13966</v>
      </c>
      <c r="BU844" t="s">
        <v>10428</v>
      </c>
      <c r="BV844" t="s">
        <v>4695</v>
      </c>
      <c r="BX844">
        <v>43598.280925925923</v>
      </c>
    </row>
    <row r="845" spans="1:76" x14ac:dyDescent="0.25">
      <c r="A845" t="s">
        <v>10429</v>
      </c>
      <c r="B845" t="s">
        <v>342</v>
      </c>
      <c r="C845" t="s">
        <v>46</v>
      </c>
      <c r="D845">
        <v>39848</v>
      </c>
      <c r="E845" s="1"/>
      <c r="H845" t="s">
        <v>47</v>
      </c>
      <c r="I845">
        <v>39848</v>
      </c>
      <c r="J845">
        <v>2010</v>
      </c>
      <c r="K845" t="s">
        <v>85</v>
      </c>
      <c r="L845" t="s">
        <v>343</v>
      </c>
      <c r="N845" t="s">
        <v>83</v>
      </c>
      <c r="O845" t="s">
        <v>101</v>
      </c>
      <c r="P845" t="s">
        <v>68</v>
      </c>
      <c r="R845">
        <v>98109</v>
      </c>
      <c r="S845" t="s">
        <v>344</v>
      </c>
      <c r="T845" t="s">
        <v>8113</v>
      </c>
      <c r="V845" t="s">
        <v>54</v>
      </c>
      <c r="W845">
        <v>13</v>
      </c>
      <c r="X845" t="s">
        <v>149</v>
      </c>
      <c r="Y845">
        <v>4850</v>
      </c>
      <c r="Z845" t="s">
        <v>68</v>
      </c>
      <c r="AA845" t="s">
        <v>57</v>
      </c>
      <c r="AC845" t="s">
        <v>146</v>
      </c>
      <c r="AD845" t="s">
        <v>4690</v>
      </c>
      <c r="AE845" t="s">
        <v>107</v>
      </c>
      <c r="AF845" t="s">
        <v>107</v>
      </c>
      <c r="AI845" s="1"/>
      <c r="AJ845" t="s">
        <v>72</v>
      </c>
      <c r="AK845" t="s">
        <v>4691</v>
      </c>
      <c r="AL845">
        <v>40484</v>
      </c>
      <c r="AN845" t="b">
        <v>1</v>
      </c>
      <c r="AQ845" t="s">
        <v>195</v>
      </c>
      <c r="AR845" t="s">
        <v>150</v>
      </c>
      <c r="AS845" t="s">
        <v>62</v>
      </c>
      <c r="BB845" s="7" t="s">
        <v>83</v>
      </c>
      <c r="BC845" s="7" t="s">
        <v>101</v>
      </c>
      <c r="BE845" s="7">
        <v>98109</v>
      </c>
      <c r="BG845" s="7">
        <v>101635.35</v>
      </c>
      <c r="BH845" s="7">
        <v>16447.98</v>
      </c>
      <c r="BI845">
        <v>82526.73</v>
      </c>
      <c r="BJ845">
        <v>-4200</v>
      </c>
      <c r="BK845">
        <v>0</v>
      </c>
      <c r="BL845">
        <v>1345</v>
      </c>
      <c r="BO845" t="s">
        <v>10430</v>
      </c>
      <c r="BP845">
        <v>2631</v>
      </c>
      <c r="BQ845">
        <v>26137</v>
      </c>
      <c r="BR845">
        <v>13953</v>
      </c>
      <c r="BS845">
        <v>12040</v>
      </c>
      <c r="BT845">
        <v>36</v>
      </c>
      <c r="BU845" t="s">
        <v>5009</v>
      </c>
      <c r="BV845" t="s">
        <v>4695</v>
      </c>
      <c r="BX845">
        <v>44149.293865740743</v>
      </c>
    </row>
    <row r="846" spans="1:76" x14ac:dyDescent="0.25">
      <c r="A846" t="s">
        <v>10431</v>
      </c>
      <c r="B846" t="s">
        <v>10432</v>
      </c>
      <c r="C846" t="s">
        <v>46</v>
      </c>
      <c r="D846">
        <v>40255</v>
      </c>
      <c r="E846" s="1"/>
      <c r="I846">
        <v>40255</v>
      </c>
      <c r="J846">
        <v>2010</v>
      </c>
      <c r="K846" t="s">
        <v>85</v>
      </c>
      <c r="L846" t="s">
        <v>10433</v>
      </c>
      <c r="N846" t="s">
        <v>10434</v>
      </c>
      <c r="O846" t="s">
        <v>1883</v>
      </c>
      <c r="P846" t="s">
        <v>51</v>
      </c>
      <c r="R846">
        <v>99109</v>
      </c>
      <c r="T846" t="s">
        <v>10435</v>
      </c>
      <c r="V846" t="s">
        <v>4807</v>
      </c>
      <c r="W846">
        <v>23</v>
      </c>
      <c r="X846" t="s">
        <v>7121</v>
      </c>
      <c r="Y846">
        <v>4186</v>
      </c>
      <c r="Z846" t="s">
        <v>51</v>
      </c>
      <c r="AA846" t="s">
        <v>4785</v>
      </c>
      <c r="AB846">
        <v>26092</v>
      </c>
      <c r="AC846" t="s">
        <v>146</v>
      </c>
      <c r="AD846" t="s">
        <v>4690</v>
      </c>
      <c r="AE846" t="s">
        <v>107</v>
      </c>
      <c r="AF846" t="s">
        <v>107</v>
      </c>
      <c r="AI846" s="1"/>
      <c r="AJ846" t="s">
        <v>72</v>
      </c>
      <c r="AK846" t="s">
        <v>4691</v>
      </c>
      <c r="AL846">
        <v>40484</v>
      </c>
      <c r="AN846" t="b">
        <v>1</v>
      </c>
      <c r="AQ846" t="s">
        <v>177</v>
      </c>
      <c r="BB846" s="7" t="s">
        <v>10434</v>
      </c>
      <c r="BC846" s="7" t="s">
        <v>1883</v>
      </c>
      <c r="BE846" s="7">
        <v>99109</v>
      </c>
      <c r="BO846" t="s">
        <v>10436</v>
      </c>
      <c r="BP846">
        <v>2853</v>
      </c>
      <c r="BQ846">
        <v>9323</v>
      </c>
      <c r="BR846">
        <v>13942</v>
      </c>
      <c r="BU846" t="s">
        <v>10437</v>
      </c>
      <c r="BV846" t="s">
        <v>4695</v>
      </c>
      <c r="BX846">
        <v>43598.280219907407</v>
      </c>
    </row>
    <row r="847" spans="1:76" x14ac:dyDescent="0.25">
      <c r="A847" t="s">
        <v>10438</v>
      </c>
      <c r="B847" t="s">
        <v>10439</v>
      </c>
      <c r="C847" t="s">
        <v>46</v>
      </c>
      <c r="D847">
        <v>40301</v>
      </c>
      <c r="E847" s="1"/>
      <c r="H847" t="s">
        <v>47</v>
      </c>
      <c r="I847">
        <v>40301</v>
      </c>
      <c r="J847">
        <v>2010</v>
      </c>
      <c r="K847" t="s">
        <v>85</v>
      </c>
      <c r="L847" t="s">
        <v>10440</v>
      </c>
      <c r="N847" t="s">
        <v>10441</v>
      </c>
      <c r="O847" t="s">
        <v>143</v>
      </c>
      <c r="P847" t="s">
        <v>115</v>
      </c>
      <c r="R847">
        <v>98446</v>
      </c>
      <c r="S847" t="s">
        <v>10442</v>
      </c>
      <c r="T847" t="s">
        <v>10443</v>
      </c>
      <c r="V847" t="s">
        <v>4783</v>
      </c>
      <c r="W847">
        <v>25</v>
      </c>
      <c r="X847" t="s">
        <v>4784</v>
      </c>
      <c r="Y847">
        <v>3879</v>
      </c>
      <c r="Z847" t="s">
        <v>115</v>
      </c>
      <c r="AA847" t="s">
        <v>4785</v>
      </c>
      <c r="AB847">
        <v>407991</v>
      </c>
      <c r="AC847" t="s">
        <v>146</v>
      </c>
      <c r="AD847" t="s">
        <v>4690</v>
      </c>
      <c r="AE847" t="s">
        <v>107</v>
      </c>
      <c r="AF847" t="s">
        <v>107</v>
      </c>
      <c r="AI847" s="1"/>
      <c r="AJ847" t="s">
        <v>72</v>
      </c>
      <c r="AK847" t="s">
        <v>4691</v>
      </c>
      <c r="AL847">
        <v>40484</v>
      </c>
      <c r="AN847" t="b">
        <v>1</v>
      </c>
      <c r="AQ847" t="s">
        <v>60</v>
      </c>
      <c r="AR847" t="s">
        <v>99</v>
      </c>
      <c r="BB847" s="7" t="s">
        <v>10441</v>
      </c>
      <c r="BC847" s="7" t="s">
        <v>143</v>
      </c>
      <c r="BE847" s="7">
        <v>98446</v>
      </c>
      <c r="BG847" s="7">
        <v>1200</v>
      </c>
      <c r="BH847" s="7">
        <v>0</v>
      </c>
      <c r="BI847">
        <v>0</v>
      </c>
      <c r="BJ847">
        <v>412.9</v>
      </c>
      <c r="BK847">
        <v>0</v>
      </c>
      <c r="BL847">
        <v>0</v>
      </c>
      <c r="BO847" t="s">
        <v>10444</v>
      </c>
      <c r="BP847">
        <v>2896</v>
      </c>
      <c r="BQ847">
        <v>9322</v>
      </c>
      <c r="BR847">
        <v>13939</v>
      </c>
      <c r="BS847">
        <v>12054</v>
      </c>
      <c r="BU847" t="s">
        <v>10445</v>
      </c>
      <c r="BV847" t="s">
        <v>4695</v>
      </c>
      <c r="BX847">
        <v>44149.294328703705</v>
      </c>
    </row>
    <row r="848" spans="1:76" x14ac:dyDescent="0.25">
      <c r="A848" t="s">
        <v>10446</v>
      </c>
      <c r="B848" t="s">
        <v>4146</v>
      </c>
      <c r="C848" t="s">
        <v>46</v>
      </c>
      <c r="D848">
        <v>40296</v>
      </c>
      <c r="E848" s="1"/>
      <c r="H848" t="s">
        <v>47</v>
      </c>
      <c r="I848">
        <v>40296</v>
      </c>
      <c r="J848">
        <v>2010</v>
      </c>
      <c r="K848" t="s">
        <v>85</v>
      </c>
      <c r="L848" t="s">
        <v>6481</v>
      </c>
      <c r="N848" t="s">
        <v>821</v>
      </c>
      <c r="O848" t="s">
        <v>627</v>
      </c>
      <c r="P848" t="s">
        <v>68</v>
      </c>
      <c r="R848">
        <v>98177</v>
      </c>
      <c r="S848" t="s">
        <v>4147</v>
      </c>
      <c r="T848" t="s">
        <v>6237</v>
      </c>
      <c r="V848" t="s">
        <v>90</v>
      </c>
      <c r="W848">
        <v>12</v>
      </c>
      <c r="X848" t="s">
        <v>823</v>
      </c>
      <c r="Y848">
        <v>4761</v>
      </c>
      <c r="Z848" t="s">
        <v>68</v>
      </c>
      <c r="AA848" t="s">
        <v>57</v>
      </c>
      <c r="AC848" t="s">
        <v>146</v>
      </c>
      <c r="AD848" t="s">
        <v>4690</v>
      </c>
      <c r="AE848" t="s">
        <v>107</v>
      </c>
      <c r="AF848" t="s">
        <v>107</v>
      </c>
      <c r="AI848" s="1"/>
      <c r="AJ848" t="s">
        <v>72</v>
      </c>
      <c r="AK848" t="s">
        <v>4691</v>
      </c>
      <c r="AL848">
        <v>40484</v>
      </c>
      <c r="AN848" t="b">
        <v>1</v>
      </c>
      <c r="AQ848" t="s">
        <v>60</v>
      </c>
      <c r="AR848" t="s">
        <v>61</v>
      </c>
      <c r="AS848" t="s">
        <v>100</v>
      </c>
      <c r="BB848" s="7" t="s">
        <v>821</v>
      </c>
      <c r="BC848" s="7" t="s">
        <v>627</v>
      </c>
      <c r="BE848" s="7">
        <v>98177</v>
      </c>
      <c r="BG848" s="7">
        <v>52274.65</v>
      </c>
      <c r="BH848" s="7">
        <v>0</v>
      </c>
      <c r="BI848">
        <v>41107.39</v>
      </c>
      <c r="BJ848">
        <v>0</v>
      </c>
      <c r="BK848">
        <v>0</v>
      </c>
      <c r="BL848">
        <v>0</v>
      </c>
      <c r="BO848" t="s">
        <v>10447</v>
      </c>
      <c r="BP848">
        <v>2976</v>
      </c>
      <c r="BQ848">
        <v>27667</v>
      </c>
      <c r="BR848">
        <v>13933</v>
      </c>
      <c r="BS848">
        <v>12055</v>
      </c>
      <c r="BT848">
        <v>32</v>
      </c>
      <c r="BU848" t="s">
        <v>10448</v>
      </c>
      <c r="BV848" t="s">
        <v>4695</v>
      </c>
      <c r="BX848">
        <v>44149.294340277775</v>
      </c>
    </row>
    <row r="849" spans="1:76" x14ac:dyDescent="0.25">
      <c r="A849" t="s">
        <v>10449</v>
      </c>
      <c r="B849" t="s">
        <v>1075</v>
      </c>
      <c r="C849" t="s">
        <v>46</v>
      </c>
      <c r="D849">
        <v>39849</v>
      </c>
      <c r="E849" s="1"/>
      <c r="H849" t="s">
        <v>47</v>
      </c>
      <c r="I849">
        <v>39849</v>
      </c>
      <c r="J849">
        <v>2010</v>
      </c>
      <c r="K849" t="s">
        <v>85</v>
      </c>
      <c r="L849" t="s">
        <v>7125</v>
      </c>
      <c r="N849" t="s">
        <v>1076</v>
      </c>
      <c r="O849" t="s">
        <v>101</v>
      </c>
      <c r="P849" t="s">
        <v>68</v>
      </c>
      <c r="R849">
        <v>98109</v>
      </c>
      <c r="S849" t="s">
        <v>1077</v>
      </c>
      <c r="T849" t="s">
        <v>1077</v>
      </c>
      <c r="V849" t="s">
        <v>54</v>
      </c>
      <c r="W849">
        <v>13</v>
      </c>
      <c r="X849" t="s">
        <v>654</v>
      </c>
      <c r="Y849">
        <v>4864</v>
      </c>
      <c r="Z849" t="s">
        <v>68</v>
      </c>
      <c r="AA849" t="s">
        <v>57</v>
      </c>
      <c r="AC849" t="s">
        <v>146</v>
      </c>
      <c r="AD849" t="s">
        <v>4690</v>
      </c>
      <c r="AE849" t="s">
        <v>107</v>
      </c>
      <c r="AF849" t="s">
        <v>107</v>
      </c>
      <c r="AI849" s="1"/>
      <c r="AJ849" t="s">
        <v>72</v>
      </c>
      <c r="AK849" t="s">
        <v>4691</v>
      </c>
      <c r="AL849">
        <v>40484</v>
      </c>
      <c r="AN849" t="b">
        <v>1</v>
      </c>
      <c r="AQ849" t="s">
        <v>60</v>
      </c>
      <c r="AR849" t="s">
        <v>61</v>
      </c>
      <c r="AS849" t="s">
        <v>62</v>
      </c>
      <c r="BB849" s="7" t="s">
        <v>1076</v>
      </c>
      <c r="BC849" s="7" t="s">
        <v>101</v>
      </c>
      <c r="BE849" s="7">
        <v>98109</v>
      </c>
      <c r="BG849" s="7">
        <v>187826.74</v>
      </c>
      <c r="BH849" s="7">
        <v>8856.81</v>
      </c>
      <c r="BI849">
        <v>194647.52</v>
      </c>
      <c r="BJ849">
        <v>0</v>
      </c>
      <c r="BK849">
        <v>0</v>
      </c>
      <c r="BL849">
        <v>0</v>
      </c>
      <c r="BO849" t="s">
        <v>10450</v>
      </c>
      <c r="BP849">
        <v>3078</v>
      </c>
      <c r="BQ849">
        <v>469</v>
      </c>
      <c r="BR849">
        <v>13924</v>
      </c>
      <c r="BS849">
        <v>12062</v>
      </c>
      <c r="BT849">
        <v>43</v>
      </c>
      <c r="BU849" t="s">
        <v>5009</v>
      </c>
      <c r="BV849" t="s">
        <v>4695</v>
      </c>
      <c r="BX849">
        <v>44149.294525462959</v>
      </c>
    </row>
    <row r="850" spans="1:76" x14ac:dyDescent="0.25">
      <c r="A850" t="s">
        <v>10451</v>
      </c>
      <c r="B850" t="s">
        <v>1421</v>
      </c>
      <c r="C850" t="s">
        <v>46</v>
      </c>
      <c r="D850">
        <v>39848</v>
      </c>
      <c r="E850" s="1"/>
      <c r="H850" t="s">
        <v>47</v>
      </c>
      <c r="I850">
        <v>39848</v>
      </c>
      <c r="J850">
        <v>2010</v>
      </c>
      <c r="K850" t="s">
        <v>85</v>
      </c>
      <c r="L850" t="s">
        <v>7737</v>
      </c>
      <c r="N850" t="s">
        <v>1422</v>
      </c>
      <c r="O850" t="s">
        <v>101</v>
      </c>
      <c r="P850" t="s">
        <v>68</v>
      </c>
      <c r="R850">
        <v>98126</v>
      </c>
      <c r="T850" t="s">
        <v>7738</v>
      </c>
      <c r="V850" t="s">
        <v>54</v>
      </c>
      <c r="W850">
        <v>13</v>
      </c>
      <c r="X850" t="s">
        <v>646</v>
      </c>
      <c r="Y850">
        <v>4845</v>
      </c>
      <c r="Z850" t="s">
        <v>68</v>
      </c>
      <c r="AA850" t="s">
        <v>57</v>
      </c>
      <c r="AC850" t="s">
        <v>146</v>
      </c>
      <c r="AD850" t="s">
        <v>4690</v>
      </c>
      <c r="AE850" t="s">
        <v>107</v>
      </c>
      <c r="AF850" t="s">
        <v>107</v>
      </c>
      <c r="AI850" s="1"/>
      <c r="AJ850" t="s">
        <v>72</v>
      </c>
      <c r="AK850" t="s">
        <v>4691</v>
      </c>
      <c r="AL850">
        <v>40484</v>
      </c>
      <c r="AN850" t="b">
        <v>1</v>
      </c>
      <c r="AQ850" t="s">
        <v>60</v>
      </c>
      <c r="AR850" t="s">
        <v>61</v>
      </c>
      <c r="AS850" t="s">
        <v>62</v>
      </c>
      <c r="BB850" s="7" t="s">
        <v>1422</v>
      </c>
      <c r="BC850" s="7" t="s">
        <v>101</v>
      </c>
      <c r="BE850" s="7">
        <v>98126</v>
      </c>
      <c r="BG850" s="7">
        <v>50914.720000000001</v>
      </c>
      <c r="BH850" s="7">
        <v>19924.73</v>
      </c>
      <c r="BI850">
        <v>52914.45</v>
      </c>
      <c r="BJ850">
        <v>0</v>
      </c>
      <c r="BK850">
        <v>0</v>
      </c>
      <c r="BL850">
        <v>1250</v>
      </c>
      <c r="BO850" t="s">
        <v>10452</v>
      </c>
      <c r="BP850">
        <v>3769</v>
      </c>
      <c r="BQ850">
        <v>463</v>
      </c>
      <c r="BR850">
        <v>13913</v>
      </c>
      <c r="BS850">
        <v>12129</v>
      </c>
      <c r="BT850">
        <v>34</v>
      </c>
      <c r="BU850" t="s">
        <v>5009</v>
      </c>
      <c r="BV850" t="s">
        <v>4695</v>
      </c>
      <c r="BX850">
        <v>44149.296724537038</v>
      </c>
    </row>
    <row r="851" spans="1:76" x14ac:dyDescent="0.25">
      <c r="A851" t="s">
        <v>10453</v>
      </c>
      <c r="B851" t="s">
        <v>10454</v>
      </c>
      <c r="C851" t="s">
        <v>46</v>
      </c>
      <c r="D851">
        <v>40345</v>
      </c>
      <c r="E851" s="1"/>
      <c r="H851" t="s">
        <v>47</v>
      </c>
      <c r="I851">
        <v>40345</v>
      </c>
      <c r="J851">
        <v>2010</v>
      </c>
      <c r="K851" t="s">
        <v>85</v>
      </c>
      <c r="L851" t="s">
        <v>10455</v>
      </c>
      <c r="N851" t="s">
        <v>10456</v>
      </c>
      <c r="O851" t="s">
        <v>557</v>
      </c>
      <c r="P851" t="s">
        <v>668</v>
      </c>
      <c r="R851">
        <v>99301</v>
      </c>
      <c r="S851" t="s">
        <v>10457</v>
      </c>
      <c r="T851" t="s">
        <v>10458</v>
      </c>
      <c r="V851" t="s">
        <v>5571</v>
      </c>
      <c r="W851">
        <v>28</v>
      </c>
      <c r="X851" t="s">
        <v>6144</v>
      </c>
      <c r="Y851">
        <v>3306</v>
      </c>
      <c r="Z851" t="s">
        <v>668</v>
      </c>
      <c r="AA851" t="s">
        <v>4785</v>
      </c>
      <c r="AB851">
        <v>24027</v>
      </c>
      <c r="AC851" t="s">
        <v>146</v>
      </c>
      <c r="AD851" t="s">
        <v>4690</v>
      </c>
      <c r="AE851" t="s">
        <v>107</v>
      </c>
      <c r="AF851" t="s">
        <v>107</v>
      </c>
      <c r="AI851" s="1"/>
      <c r="AJ851" t="s">
        <v>72</v>
      </c>
      <c r="AK851" t="s">
        <v>4691</v>
      </c>
      <c r="AL851">
        <v>40484</v>
      </c>
      <c r="AN851" t="b">
        <v>1</v>
      </c>
      <c r="AQ851" t="s">
        <v>60</v>
      </c>
      <c r="AR851" t="s">
        <v>99</v>
      </c>
      <c r="BB851" s="7" t="s">
        <v>10456</v>
      </c>
      <c r="BC851" s="7" t="s">
        <v>557</v>
      </c>
      <c r="BE851" s="7">
        <v>99301</v>
      </c>
      <c r="BG851" s="7">
        <v>12556.15</v>
      </c>
      <c r="BH851" s="7">
        <v>0</v>
      </c>
      <c r="BI851">
        <v>14083.38</v>
      </c>
      <c r="BJ851">
        <v>0</v>
      </c>
      <c r="BK851">
        <v>0</v>
      </c>
      <c r="BL851">
        <v>0</v>
      </c>
      <c r="BO851" t="s">
        <v>10459</v>
      </c>
      <c r="BP851">
        <v>3897</v>
      </c>
      <c r="BQ851">
        <v>9317</v>
      </c>
      <c r="BR851">
        <v>13909</v>
      </c>
      <c r="BS851">
        <v>12131</v>
      </c>
      <c r="BU851" t="s">
        <v>10460</v>
      </c>
      <c r="BV851" t="s">
        <v>4695</v>
      </c>
      <c r="BX851">
        <v>44149.296793981484</v>
      </c>
    </row>
    <row r="852" spans="1:76" x14ac:dyDescent="0.25">
      <c r="A852" t="s">
        <v>10461</v>
      </c>
      <c r="B852" t="s">
        <v>420</v>
      </c>
      <c r="C852" t="s">
        <v>46</v>
      </c>
      <c r="D852">
        <v>40255</v>
      </c>
      <c r="E852" s="1"/>
      <c r="H852" t="s">
        <v>47</v>
      </c>
      <c r="I852">
        <v>40255</v>
      </c>
      <c r="J852">
        <v>2010</v>
      </c>
      <c r="K852" t="s">
        <v>77</v>
      </c>
      <c r="L852" t="s">
        <v>421</v>
      </c>
      <c r="N852" t="s">
        <v>422</v>
      </c>
      <c r="O852" t="s">
        <v>225</v>
      </c>
      <c r="P852" t="s">
        <v>226</v>
      </c>
      <c r="R852">
        <v>98666</v>
      </c>
      <c r="S852" t="s">
        <v>423</v>
      </c>
      <c r="T852" t="s">
        <v>10462</v>
      </c>
      <c r="V852" t="s">
        <v>54</v>
      </c>
      <c r="W852">
        <v>13</v>
      </c>
      <c r="X852" t="s">
        <v>228</v>
      </c>
      <c r="Y852">
        <v>4876</v>
      </c>
      <c r="Z852" t="s">
        <v>226</v>
      </c>
      <c r="AA852" t="s">
        <v>57</v>
      </c>
      <c r="AC852" t="s">
        <v>146</v>
      </c>
      <c r="AD852" t="s">
        <v>4690</v>
      </c>
      <c r="AE852" t="s">
        <v>107</v>
      </c>
      <c r="AF852" t="s">
        <v>107</v>
      </c>
      <c r="AI852" s="1"/>
      <c r="AJ852" t="s">
        <v>72</v>
      </c>
      <c r="AK852" t="s">
        <v>4691</v>
      </c>
      <c r="AL852">
        <v>40484</v>
      </c>
      <c r="AN852" t="b">
        <v>1</v>
      </c>
      <c r="AQ852" t="s">
        <v>73</v>
      </c>
      <c r="BB852" s="7" t="s">
        <v>422</v>
      </c>
      <c r="BC852" s="7" t="s">
        <v>225</v>
      </c>
      <c r="BE852" s="7">
        <v>98666</v>
      </c>
      <c r="BG852" s="7">
        <v>267.54000000000002</v>
      </c>
      <c r="BH852" s="7">
        <v>0</v>
      </c>
      <c r="BI852">
        <v>3603.23</v>
      </c>
      <c r="BJ852">
        <v>3585.69</v>
      </c>
      <c r="BK852">
        <v>0</v>
      </c>
      <c r="BL852">
        <v>0</v>
      </c>
      <c r="BO852" t="s">
        <v>10463</v>
      </c>
      <c r="BP852">
        <v>4045</v>
      </c>
      <c r="BQ852">
        <v>9316</v>
      </c>
      <c r="BR852">
        <v>13906</v>
      </c>
      <c r="BS852">
        <v>12147</v>
      </c>
      <c r="BT852">
        <v>49</v>
      </c>
      <c r="BU852" t="s">
        <v>10464</v>
      </c>
      <c r="BV852" t="s">
        <v>4695</v>
      </c>
      <c r="BX852">
        <v>44149.2971412037</v>
      </c>
    </row>
    <row r="853" spans="1:76" x14ac:dyDescent="0.25">
      <c r="A853" t="s">
        <v>10465</v>
      </c>
      <c r="B853" t="s">
        <v>1293</v>
      </c>
      <c r="C853" t="s">
        <v>46</v>
      </c>
      <c r="D853">
        <v>40090</v>
      </c>
      <c r="E853" s="1"/>
      <c r="H853" t="s">
        <v>47</v>
      </c>
      <c r="I853">
        <v>40090</v>
      </c>
      <c r="J853">
        <v>2010</v>
      </c>
      <c r="K853" t="s">
        <v>77</v>
      </c>
      <c r="L853" t="s">
        <v>7719</v>
      </c>
      <c r="N853" t="s">
        <v>1294</v>
      </c>
      <c r="O853" t="s">
        <v>143</v>
      </c>
      <c r="P853" t="s">
        <v>115</v>
      </c>
      <c r="R853">
        <v>984112020</v>
      </c>
      <c r="S853" t="s">
        <v>1296</v>
      </c>
      <c r="T853" t="s">
        <v>7720</v>
      </c>
      <c r="V853" t="s">
        <v>54</v>
      </c>
      <c r="W853">
        <v>13</v>
      </c>
      <c r="X853" t="s">
        <v>237</v>
      </c>
      <c r="Y853">
        <v>4835</v>
      </c>
      <c r="Z853" t="s">
        <v>115</v>
      </c>
      <c r="AA853" t="s">
        <v>57</v>
      </c>
      <c r="AC853" t="s">
        <v>146</v>
      </c>
      <c r="AD853" t="s">
        <v>4690</v>
      </c>
      <c r="AE853" t="s">
        <v>107</v>
      </c>
      <c r="AF853" t="s">
        <v>107</v>
      </c>
      <c r="AI853" s="1"/>
      <c r="AJ853" t="s">
        <v>72</v>
      </c>
      <c r="AK853" t="s">
        <v>4691</v>
      </c>
      <c r="AL853">
        <v>40484</v>
      </c>
      <c r="AN853" t="b">
        <v>1</v>
      </c>
      <c r="AQ853" t="s">
        <v>73</v>
      </c>
      <c r="BB853" s="7" t="s">
        <v>1294</v>
      </c>
      <c r="BC853" s="7" t="s">
        <v>143</v>
      </c>
      <c r="BE853" s="7">
        <v>984112020</v>
      </c>
      <c r="BG853" s="7">
        <v>13775</v>
      </c>
      <c r="BH853" s="7">
        <v>14759.88</v>
      </c>
      <c r="BI853">
        <v>7778.66</v>
      </c>
      <c r="BJ853">
        <v>0</v>
      </c>
      <c r="BK853">
        <v>0</v>
      </c>
      <c r="BL853">
        <v>0</v>
      </c>
      <c r="BO853" t="s">
        <v>10466</v>
      </c>
      <c r="BP853">
        <v>4061</v>
      </c>
      <c r="BQ853">
        <v>27399</v>
      </c>
      <c r="BR853">
        <v>13905</v>
      </c>
      <c r="BS853">
        <v>12151</v>
      </c>
      <c r="BT853">
        <v>29</v>
      </c>
      <c r="BU853" t="s">
        <v>10467</v>
      </c>
      <c r="BV853" t="s">
        <v>4695</v>
      </c>
      <c r="BX853">
        <v>44149.297210648147</v>
      </c>
    </row>
    <row r="854" spans="1:76" x14ac:dyDescent="0.25">
      <c r="A854" t="s">
        <v>10468</v>
      </c>
      <c r="B854" t="s">
        <v>1708</v>
      </c>
      <c r="C854" t="s">
        <v>46</v>
      </c>
      <c r="D854">
        <v>40304</v>
      </c>
      <c r="E854" s="1"/>
      <c r="H854" t="s">
        <v>47</v>
      </c>
      <c r="I854">
        <v>40304</v>
      </c>
      <c r="J854">
        <v>2010</v>
      </c>
      <c r="K854" t="s">
        <v>85</v>
      </c>
      <c r="L854" t="s">
        <v>7719</v>
      </c>
      <c r="N854" t="s">
        <v>1294</v>
      </c>
      <c r="O854" t="s">
        <v>143</v>
      </c>
      <c r="P854" t="s">
        <v>115</v>
      </c>
      <c r="R854">
        <v>984112020</v>
      </c>
      <c r="S854" t="s">
        <v>1296</v>
      </c>
      <c r="T854" t="s">
        <v>7720</v>
      </c>
      <c r="V854" t="s">
        <v>90</v>
      </c>
      <c r="W854">
        <v>12</v>
      </c>
      <c r="X854" t="s">
        <v>1297</v>
      </c>
      <c r="Y854">
        <v>4758</v>
      </c>
      <c r="Z854" t="s">
        <v>115</v>
      </c>
      <c r="AA854" t="s">
        <v>57</v>
      </c>
      <c r="AC854" t="s">
        <v>146</v>
      </c>
      <c r="AD854" t="s">
        <v>4690</v>
      </c>
      <c r="AE854" t="s">
        <v>107</v>
      </c>
      <c r="AF854" t="s">
        <v>107</v>
      </c>
      <c r="AI854" s="1"/>
      <c r="AJ854" t="s">
        <v>72</v>
      </c>
      <c r="AK854" t="s">
        <v>4691</v>
      </c>
      <c r="AL854">
        <v>40484</v>
      </c>
      <c r="AN854" t="b">
        <v>1</v>
      </c>
      <c r="AQ854" t="s">
        <v>60</v>
      </c>
      <c r="AR854" t="s">
        <v>61</v>
      </c>
      <c r="AS854" t="s">
        <v>100</v>
      </c>
      <c r="BB854" s="7" t="s">
        <v>1294</v>
      </c>
      <c r="BC854" s="7" t="s">
        <v>143</v>
      </c>
      <c r="BE854" s="7">
        <v>984112020</v>
      </c>
      <c r="BG854" s="7">
        <v>86972.5</v>
      </c>
      <c r="BH854" s="7">
        <v>0</v>
      </c>
      <c r="BI854">
        <v>83571.839999999997</v>
      </c>
      <c r="BJ854">
        <v>0</v>
      </c>
      <c r="BK854">
        <v>0</v>
      </c>
      <c r="BL854">
        <v>0</v>
      </c>
      <c r="BO854" t="s">
        <v>10469</v>
      </c>
      <c r="BP854">
        <v>4181</v>
      </c>
      <c r="BQ854">
        <v>27399</v>
      </c>
      <c r="BR854">
        <v>13897</v>
      </c>
      <c r="BS854">
        <v>12152</v>
      </c>
      <c r="BT854">
        <v>29</v>
      </c>
      <c r="BU854" t="s">
        <v>10467</v>
      </c>
      <c r="BV854" t="s">
        <v>4695</v>
      </c>
      <c r="BX854">
        <v>44149.297233796293</v>
      </c>
    </row>
    <row r="855" spans="1:76" x14ac:dyDescent="0.25">
      <c r="A855" t="s">
        <v>10470</v>
      </c>
      <c r="B855" t="s">
        <v>10471</v>
      </c>
      <c r="C855" t="s">
        <v>46</v>
      </c>
      <c r="D855">
        <v>40364</v>
      </c>
      <c r="E855" s="1"/>
      <c r="I855">
        <v>40364</v>
      </c>
      <c r="J855">
        <v>2010</v>
      </c>
      <c r="K855" t="s">
        <v>85</v>
      </c>
      <c r="L855" t="s">
        <v>10472</v>
      </c>
      <c r="N855" t="s">
        <v>10473</v>
      </c>
      <c r="O855" t="s">
        <v>4629</v>
      </c>
      <c r="P855" t="s">
        <v>4630</v>
      </c>
      <c r="R855">
        <v>99403</v>
      </c>
      <c r="S855" t="s">
        <v>10474</v>
      </c>
      <c r="T855" t="s">
        <v>10475</v>
      </c>
      <c r="V855" t="s">
        <v>5571</v>
      </c>
      <c r="W855">
        <v>28</v>
      </c>
      <c r="X855" t="s">
        <v>8158</v>
      </c>
      <c r="Y855">
        <v>3029</v>
      </c>
      <c r="Z855" t="s">
        <v>4630</v>
      </c>
      <c r="AA855" t="s">
        <v>4785</v>
      </c>
      <c r="AB855">
        <v>12024</v>
      </c>
      <c r="AC855" t="s">
        <v>146</v>
      </c>
      <c r="AD855" t="s">
        <v>4690</v>
      </c>
      <c r="AE855" t="s">
        <v>107</v>
      </c>
      <c r="AF855" t="s">
        <v>107</v>
      </c>
      <c r="AI855" s="1"/>
      <c r="AJ855" t="s">
        <v>72</v>
      </c>
      <c r="AK855" t="s">
        <v>4691</v>
      </c>
      <c r="AL855">
        <v>40484</v>
      </c>
      <c r="AN855" t="b">
        <v>1</v>
      </c>
      <c r="AQ855" t="s">
        <v>195</v>
      </c>
      <c r="AR855" t="s">
        <v>150</v>
      </c>
      <c r="BB855" s="7" t="s">
        <v>10473</v>
      </c>
      <c r="BC855" s="7" t="s">
        <v>4629</v>
      </c>
      <c r="BE855" s="7">
        <v>99403</v>
      </c>
      <c r="BO855" t="s">
        <v>10476</v>
      </c>
      <c r="BP855">
        <v>4480</v>
      </c>
      <c r="BQ855">
        <v>9306</v>
      </c>
      <c r="BR855">
        <v>13883</v>
      </c>
      <c r="BU855" t="s">
        <v>10477</v>
      </c>
      <c r="BV855" t="s">
        <v>4695</v>
      </c>
      <c r="BX855">
        <v>43598.061064814814</v>
      </c>
    </row>
    <row r="856" spans="1:76" x14ac:dyDescent="0.25">
      <c r="A856" t="s">
        <v>10478</v>
      </c>
      <c r="B856" t="s">
        <v>7724</v>
      </c>
      <c r="C856" t="s">
        <v>46</v>
      </c>
      <c r="D856">
        <v>40291</v>
      </c>
      <c r="E856" s="1"/>
      <c r="I856">
        <v>40291</v>
      </c>
      <c r="J856">
        <v>2010</v>
      </c>
      <c r="K856" t="s">
        <v>85</v>
      </c>
      <c r="L856" t="s">
        <v>7725</v>
      </c>
      <c r="N856" t="s">
        <v>10479</v>
      </c>
      <c r="O856" t="s">
        <v>526</v>
      </c>
      <c r="P856" t="s">
        <v>105</v>
      </c>
      <c r="R856">
        <v>990160144</v>
      </c>
      <c r="S856" t="s">
        <v>7727</v>
      </c>
      <c r="T856" t="s">
        <v>7728</v>
      </c>
      <c r="V856" t="s">
        <v>5396</v>
      </c>
      <c r="W856">
        <v>20</v>
      </c>
      <c r="X856" t="s">
        <v>6703</v>
      </c>
      <c r="Y856">
        <v>4151</v>
      </c>
      <c r="Z856" t="s">
        <v>105</v>
      </c>
      <c r="AA856" t="s">
        <v>4785</v>
      </c>
      <c r="AB856">
        <v>257092</v>
      </c>
      <c r="AC856" t="s">
        <v>146</v>
      </c>
      <c r="AD856" t="s">
        <v>4690</v>
      </c>
      <c r="AE856" t="s">
        <v>107</v>
      </c>
      <c r="AF856" t="s">
        <v>107</v>
      </c>
      <c r="AI856" s="1"/>
      <c r="AJ856" t="s">
        <v>72</v>
      </c>
      <c r="AK856" t="s">
        <v>4691</v>
      </c>
      <c r="AL856">
        <v>40484</v>
      </c>
      <c r="AN856" t="b">
        <v>1</v>
      </c>
      <c r="AQ856" t="s">
        <v>60</v>
      </c>
      <c r="AR856" t="s">
        <v>61</v>
      </c>
      <c r="BB856" s="7" t="s">
        <v>10479</v>
      </c>
      <c r="BC856" s="7" t="s">
        <v>526</v>
      </c>
      <c r="BE856" s="7">
        <v>990160144</v>
      </c>
      <c r="BO856" t="s">
        <v>10480</v>
      </c>
      <c r="BP856">
        <v>4479</v>
      </c>
      <c r="BQ856">
        <v>83</v>
      </c>
      <c r="BR856">
        <v>13882</v>
      </c>
      <c r="BU856" t="s">
        <v>10481</v>
      </c>
      <c r="BV856" t="s">
        <v>4695</v>
      </c>
      <c r="BX856">
        <v>43598.061053240737</v>
      </c>
    </row>
    <row r="857" spans="1:76" x14ac:dyDescent="0.25">
      <c r="A857" t="s">
        <v>13336</v>
      </c>
      <c r="B857" t="s">
        <v>13337</v>
      </c>
      <c r="C857" t="s">
        <v>46</v>
      </c>
      <c r="D857">
        <v>40128</v>
      </c>
      <c r="E857" s="1"/>
      <c r="H857" t="s">
        <v>47</v>
      </c>
      <c r="I857">
        <v>40128</v>
      </c>
      <c r="J857">
        <v>2010</v>
      </c>
      <c r="K857" t="s">
        <v>85</v>
      </c>
      <c r="L857" t="s">
        <v>13338</v>
      </c>
      <c r="N857" t="s">
        <v>13339</v>
      </c>
      <c r="O857" t="s">
        <v>132</v>
      </c>
      <c r="P857" t="s">
        <v>133</v>
      </c>
      <c r="Q857" t="s">
        <v>52</v>
      </c>
      <c r="R857">
        <v>98625</v>
      </c>
      <c r="S857" t="s">
        <v>13340</v>
      </c>
      <c r="T857" t="s">
        <v>13340</v>
      </c>
      <c r="U857" t="s">
        <v>13341</v>
      </c>
      <c r="V857" t="s">
        <v>5571</v>
      </c>
      <c r="W857">
        <v>28</v>
      </c>
      <c r="X857" t="s">
        <v>5425</v>
      </c>
      <c r="Y857">
        <v>3200</v>
      </c>
      <c r="Z857" t="s">
        <v>133</v>
      </c>
      <c r="AA857" t="s">
        <v>4785</v>
      </c>
      <c r="AB857">
        <v>55737</v>
      </c>
      <c r="AC857" t="s">
        <v>146</v>
      </c>
      <c r="AD857" t="s">
        <v>4690</v>
      </c>
      <c r="AE857" t="s">
        <v>107</v>
      </c>
      <c r="AF857" t="s">
        <v>107</v>
      </c>
      <c r="AI857" s="1"/>
      <c r="AJ857" t="s">
        <v>72</v>
      </c>
      <c r="AK857" t="s">
        <v>4691</v>
      </c>
      <c r="AL857">
        <v>40484</v>
      </c>
      <c r="AM857" t="s">
        <v>4692</v>
      </c>
      <c r="AN857" t="b">
        <v>1</v>
      </c>
      <c r="AQ857" t="s">
        <v>60</v>
      </c>
      <c r="AR857" t="s">
        <v>61</v>
      </c>
      <c r="BB857" s="7" t="s">
        <v>13342</v>
      </c>
      <c r="BC857" s="7" t="s">
        <v>1225</v>
      </c>
      <c r="BD857" s="7" t="s">
        <v>52</v>
      </c>
      <c r="BE857" s="7">
        <v>98625</v>
      </c>
      <c r="BG857" s="7">
        <v>7669.14</v>
      </c>
      <c r="BH857" s="7">
        <v>0</v>
      </c>
      <c r="BI857">
        <v>9454.74</v>
      </c>
      <c r="BJ857">
        <v>1785.6</v>
      </c>
      <c r="BK857">
        <v>0</v>
      </c>
      <c r="BL857">
        <v>0</v>
      </c>
      <c r="BO857" t="s">
        <v>13343</v>
      </c>
      <c r="BP857">
        <v>7903</v>
      </c>
      <c r="BQ857">
        <v>5983</v>
      </c>
      <c r="BR857">
        <v>12975</v>
      </c>
      <c r="BS857">
        <v>12334</v>
      </c>
      <c r="BU857" t="s">
        <v>13344</v>
      </c>
      <c r="BV857" t="s">
        <v>4695</v>
      </c>
      <c r="BX857">
        <v>44149.303368055553</v>
      </c>
    </row>
    <row r="858" spans="1:76" x14ac:dyDescent="0.25">
      <c r="A858" t="s">
        <v>23720</v>
      </c>
      <c r="B858" t="s">
        <v>23721</v>
      </c>
      <c r="C858" t="s">
        <v>46</v>
      </c>
      <c r="J858">
        <v>2010</v>
      </c>
      <c r="L858" t="s">
        <v>23722</v>
      </c>
      <c r="P858" t="s">
        <v>105</v>
      </c>
      <c r="T858" t="s">
        <v>23723</v>
      </c>
      <c r="V858" t="s">
        <v>4807</v>
      </c>
      <c r="W858">
        <v>23</v>
      </c>
      <c r="X858" t="s">
        <v>6703</v>
      </c>
      <c r="Y858">
        <v>4151</v>
      </c>
      <c r="Z858" t="s">
        <v>105</v>
      </c>
      <c r="AA858" t="s">
        <v>4785</v>
      </c>
      <c r="AB858">
        <v>257092</v>
      </c>
      <c r="AC858" t="s">
        <v>146</v>
      </c>
      <c r="AD858" t="s">
        <v>4690</v>
      </c>
      <c r="AF858" t="s">
        <v>107</v>
      </c>
      <c r="AJ858" t="s">
        <v>58</v>
      </c>
      <c r="AK858" t="s">
        <v>59</v>
      </c>
      <c r="AN858" t="b">
        <v>1</v>
      </c>
      <c r="AQ858" t="s">
        <v>177</v>
      </c>
      <c r="BO858" t="s">
        <v>23724</v>
      </c>
      <c r="BQ858">
        <v>9285</v>
      </c>
      <c r="BR858">
        <v>13815</v>
      </c>
      <c r="BX858">
        <v>43598.060648148145</v>
      </c>
    </row>
    <row r="859" spans="1:76" x14ac:dyDescent="0.25">
      <c r="A859" t="s">
        <v>23725</v>
      </c>
      <c r="B859" t="s">
        <v>23726</v>
      </c>
      <c r="C859" t="s">
        <v>46</v>
      </c>
      <c r="J859">
        <v>2010</v>
      </c>
      <c r="K859" t="s">
        <v>64</v>
      </c>
      <c r="L859" t="s">
        <v>23727</v>
      </c>
      <c r="P859" t="s">
        <v>226</v>
      </c>
      <c r="T859" t="s">
        <v>23728</v>
      </c>
      <c r="V859" t="s">
        <v>4783</v>
      </c>
      <c r="W859">
        <v>25</v>
      </c>
      <c r="X859" t="s">
        <v>6013</v>
      </c>
      <c r="Y859">
        <v>3147</v>
      </c>
      <c r="Z859" t="s">
        <v>226</v>
      </c>
      <c r="AA859" t="s">
        <v>4785</v>
      </c>
      <c r="AB859">
        <v>215626</v>
      </c>
      <c r="AC859" t="s">
        <v>146</v>
      </c>
      <c r="AD859" t="s">
        <v>4690</v>
      </c>
      <c r="AF859" t="s">
        <v>107</v>
      </c>
      <c r="AJ859" t="s">
        <v>58</v>
      </c>
      <c r="AK859" t="s">
        <v>59</v>
      </c>
      <c r="AN859" t="b">
        <v>1</v>
      </c>
      <c r="AQ859" t="s">
        <v>73</v>
      </c>
      <c r="BO859" t="s">
        <v>23729</v>
      </c>
      <c r="BQ859">
        <v>430</v>
      </c>
      <c r="BR859">
        <v>13132</v>
      </c>
      <c r="BX859">
        <v>43598.056354166663</v>
      </c>
    </row>
    <row r="860" spans="1:76" x14ac:dyDescent="0.25">
      <c r="A860" t="s">
        <v>24691</v>
      </c>
      <c r="B860" t="s">
        <v>24692</v>
      </c>
      <c r="C860" t="s">
        <v>46</v>
      </c>
      <c r="D860">
        <v>40087</v>
      </c>
      <c r="H860" t="s">
        <v>47</v>
      </c>
      <c r="I860">
        <v>40087</v>
      </c>
      <c r="J860">
        <v>2010</v>
      </c>
      <c r="K860" t="s">
        <v>85</v>
      </c>
      <c r="L860" t="s">
        <v>24693</v>
      </c>
      <c r="N860" t="s">
        <v>24694</v>
      </c>
      <c r="O860" t="s">
        <v>105</v>
      </c>
      <c r="P860" t="s">
        <v>105</v>
      </c>
      <c r="R860">
        <v>992014425</v>
      </c>
      <c r="S860" t="s">
        <v>24695</v>
      </c>
      <c r="T860" t="s">
        <v>24696</v>
      </c>
      <c r="V860" t="s">
        <v>4807</v>
      </c>
      <c r="W860">
        <v>23</v>
      </c>
      <c r="X860" t="s">
        <v>6703</v>
      </c>
      <c r="Y860">
        <v>4151</v>
      </c>
      <c r="Z860" t="s">
        <v>105</v>
      </c>
      <c r="AA860" t="s">
        <v>4785</v>
      </c>
      <c r="AB860">
        <v>257092</v>
      </c>
      <c r="AC860" t="s">
        <v>146</v>
      </c>
      <c r="AD860" t="s">
        <v>4690</v>
      </c>
      <c r="AE860" t="s">
        <v>107</v>
      </c>
      <c r="AF860" t="s">
        <v>107</v>
      </c>
      <c r="AJ860" t="s">
        <v>58</v>
      </c>
      <c r="AK860" t="s">
        <v>59</v>
      </c>
      <c r="AL860">
        <v>40484</v>
      </c>
      <c r="AN860" t="b">
        <v>1</v>
      </c>
      <c r="AQ860" t="s">
        <v>177</v>
      </c>
      <c r="BB860" s="7" t="s">
        <v>24694</v>
      </c>
      <c r="BC860" s="7" t="s">
        <v>105</v>
      </c>
      <c r="BE860" s="7">
        <v>992014425</v>
      </c>
      <c r="BG860" s="7">
        <v>70737.67</v>
      </c>
      <c r="BH860" s="7">
        <v>0</v>
      </c>
      <c r="BI860">
        <v>70737.67</v>
      </c>
      <c r="BJ860">
        <v>0</v>
      </c>
      <c r="BK860">
        <v>0</v>
      </c>
      <c r="BL860">
        <v>0</v>
      </c>
      <c r="BO860" t="s">
        <v>24697</v>
      </c>
      <c r="BP860">
        <v>16963</v>
      </c>
      <c r="BQ860">
        <v>8255</v>
      </c>
      <c r="BR860">
        <v>13215</v>
      </c>
      <c r="BS860">
        <v>12835</v>
      </c>
      <c r="BU860" t="s">
        <v>24698</v>
      </c>
      <c r="BV860" t="s">
        <v>4695</v>
      </c>
      <c r="BX860">
        <v>44149.31958333333</v>
      </c>
    </row>
    <row r="861" spans="1:76" x14ac:dyDescent="0.25">
      <c r="A861" t="s">
        <v>24699</v>
      </c>
      <c r="B861" t="s">
        <v>24700</v>
      </c>
      <c r="C861" t="s">
        <v>46</v>
      </c>
      <c r="D861">
        <v>40339</v>
      </c>
      <c r="H861" t="s">
        <v>289</v>
      </c>
      <c r="I861">
        <v>40339</v>
      </c>
      <c r="J861">
        <v>2010</v>
      </c>
      <c r="K861" t="s">
        <v>85</v>
      </c>
      <c r="L861" t="s">
        <v>24701</v>
      </c>
      <c r="N861" t="s">
        <v>24702</v>
      </c>
      <c r="O861" t="s">
        <v>110</v>
      </c>
      <c r="P861" t="s">
        <v>111</v>
      </c>
      <c r="R861">
        <v>983662022</v>
      </c>
      <c r="S861" t="s">
        <v>24703</v>
      </c>
      <c r="T861" t="s">
        <v>24704</v>
      </c>
      <c r="V861" t="s">
        <v>6344</v>
      </c>
      <c r="W861">
        <v>24</v>
      </c>
      <c r="X861" t="s">
        <v>4824</v>
      </c>
      <c r="Y861">
        <v>3539</v>
      </c>
      <c r="Z861" t="s">
        <v>111</v>
      </c>
      <c r="AA861" t="s">
        <v>4785</v>
      </c>
      <c r="AB861">
        <v>142431</v>
      </c>
      <c r="AC861" t="s">
        <v>146</v>
      </c>
      <c r="AD861" t="s">
        <v>4690</v>
      </c>
      <c r="AE861" t="s">
        <v>107</v>
      </c>
      <c r="AF861" t="s">
        <v>107</v>
      </c>
      <c r="AJ861" t="s">
        <v>58</v>
      </c>
      <c r="AK861" t="s">
        <v>59</v>
      </c>
      <c r="AL861">
        <v>40484</v>
      </c>
      <c r="AN861" t="b">
        <v>1</v>
      </c>
      <c r="AQ861" t="s">
        <v>60</v>
      </c>
      <c r="AR861" t="s">
        <v>61</v>
      </c>
      <c r="BB861" s="7" t="s">
        <v>24702</v>
      </c>
      <c r="BC861" s="7" t="s">
        <v>110</v>
      </c>
      <c r="BE861" s="7">
        <v>983662022</v>
      </c>
      <c r="BG861" s="7">
        <v>0</v>
      </c>
      <c r="BH861" s="7">
        <v>0</v>
      </c>
      <c r="BI861">
        <v>0</v>
      </c>
      <c r="BJ861">
        <v>0</v>
      </c>
      <c r="BK861">
        <v>0</v>
      </c>
      <c r="BL861">
        <v>0</v>
      </c>
      <c r="BO861" t="s">
        <v>24705</v>
      </c>
      <c r="BP861">
        <v>17016</v>
      </c>
      <c r="BQ861">
        <v>6164</v>
      </c>
      <c r="BR861">
        <v>13211</v>
      </c>
      <c r="BS861">
        <v>12837</v>
      </c>
      <c r="BU861" t="s">
        <v>24706</v>
      </c>
      <c r="BV861" t="s">
        <v>4695</v>
      </c>
      <c r="BX861">
        <v>44149.319652777776</v>
      </c>
    </row>
    <row r="862" spans="1:76" x14ac:dyDescent="0.25">
      <c r="A862" t="s">
        <v>24707</v>
      </c>
      <c r="B862" t="s">
        <v>24040</v>
      </c>
      <c r="C862" t="s">
        <v>46</v>
      </c>
      <c r="D862">
        <v>39862</v>
      </c>
      <c r="H862" t="s">
        <v>47</v>
      </c>
      <c r="I862">
        <v>39862</v>
      </c>
      <c r="J862">
        <v>2010</v>
      </c>
      <c r="K862" t="s">
        <v>85</v>
      </c>
      <c r="L862" t="s">
        <v>24041</v>
      </c>
      <c r="N862" t="s">
        <v>24042</v>
      </c>
      <c r="O862" t="s">
        <v>101</v>
      </c>
      <c r="P862" t="s">
        <v>68</v>
      </c>
      <c r="R862">
        <v>98104</v>
      </c>
      <c r="T862" t="s">
        <v>24708</v>
      </c>
      <c r="V862" t="s">
        <v>5331</v>
      </c>
      <c r="W862">
        <v>26</v>
      </c>
      <c r="X862" t="s">
        <v>12576</v>
      </c>
      <c r="Y862">
        <v>5090</v>
      </c>
      <c r="Z862" t="s">
        <v>68</v>
      </c>
      <c r="AA862" t="s">
        <v>4785</v>
      </c>
      <c r="AB862">
        <v>1079842</v>
      </c>
      <c r="AC862" t="s">
        <v>146</v>
      </c>
      <c r="AD862" t="s">
        <v>4690</v>
      </c>
      <c r="AE862" t="s">
        <v>107</v>
      </c>
      <c r="AF862" t="s">
        <v>107</v>
      </c>
      <c r="AJ862" t="s">
        <v>58</v>
      </c>
      <c r="AK862" t="s">
        <v>59</v>
      </c>
      <c r="AL862">
        <v>40484</v>
      </c>
      <c r="AN862" t="b">
        <v>1</v>
      </c>
      <c r="AQ862" t="s">
        <v>195</v>
      </c>
      <c r="AR862" t="s">
        <v>150</v>
      </c>
      <c r="BB862" s="7" t="s">
        <v>24042</v>
      </c>
      <c r="BC862" s="7" t="s">
        <v>101</v>
      </c>
      <c r="BE862" s="7">
        <v>98104</v>
      </c>
      <c r="BG862" s="7">
        <v>166516.07999999999</v>
      </c>
      <c r="BH862" s="7">
        <v>5243.95</v>
      </c>
      <c r="BI862">
        <v>95872.45</v>
      </c>
      <c r="BJ862">
        <v>0</v>
      </c>
      <c r="BK862">
        <v>0</v>
      </c>
      <c r="BL862">
        <v>0</v>
      </c>
      <c r="BO862" t="s">
        <v>24709</v>
      </c>
      <c r="BP862">
        <v>17036</v>
      </c>
      <c r="BQ862">
        <v>524</v>
      </c>
      <c r="BR862">
        <v>13208</v>
      </c>
      <c r="BS862">
        <v>12845</v>
      </c>
      <c r="BU862" t="s">
        <v>24046</v>
      </c>
      <c r="BV862" t="s">
        <v>4695</v>
      </c>
      <c r="BX862">
        <v>44149.319918981484</v>
      </c>
    </row>
    <row r="863" spans="1:76" x14ac:dyDescent="0.25">
      <c r="A863" t="s">
        <v>24710</v>
      </c>
      <c r="B863" t="s">
        <v>3034</v>
      </c>
      <c r="C863" t="s">
        <v>46</v>
      </c>
      <c r="D863">
        <v>40332</v>
      </c>
      <c r="H863" t="s">
        <v>289</v>
      </c>
      <c r="I863">
        <v>40332</v>
      </c>
      <c r="J863">
        <v>2010</v>
      </c>
      <c r="K863" t="s">
        <v>85</v>
      </c>
      <c r="L863" t="s">
        <v>3035</v>
      </c>
      <c r="N863" t="s">
        <v>3036</v>
      </c>
      <c r="O863" t="s">
        <v>1471</v>
      </c>
      <c r="P863" t="s">
        <v>199</v>
      </c>
      <c r="R863">
        <v>98275</v>
      </c>
      <c r="S863" t="s">
        <v>3037</v>
      </c>
      <c r="T863" t="s">
        <v>24711</v>
      </c>
      <c r="V863" t="s">
        <v>90</v>
      </c>
      <c r="W863">
        <v>12</v>
      </c>
      <c r="X863" t="s">
        <v>1125</v>
      </c>
      <c r="Y863">
        <v>4750</v>
      </c>
      <c r="Z863" t="s">
        <v>199</v>
      </c>
      <c r="AA863" t="s">
        <v>57</v>
      </c>
      <c r="AC863" t="s">
        <v>146</v>
      </c>
      <c r="AD863" t="s">
        <v>4690</v>
      </c>
      <c r="AE863" t="s">
        <v>107</v>
      </c>
      <c r="AF863" t="s">
        <v>107</v>
      </c>
      <c r="AJ863" t="s">
        <v>58</v>
      </c>
      <c r="AK863" t="s">
        <v>59</v>
      </c>
      <c r="AL863">
        <v>40484</v>
      </c>
      <c r="AN863" t="b">
        <v>1</v>
      </c>
      <c r="AQ863" t="s">
        <v>177</v>
      </c>
      <c r="BB863" s="7" t="s">
        <v>3036</v>
      </c>
      <c r="BC863" s="7" t="s">
        <v>1471</v>
      </c>
      <c r="BE863" s="7">
        <v>98275</v>
      </c>
      <c r="BG863" s="7">
        <v>3192.49</v>
      </c>
      <c r="BH863" s="7">
        <v>0</v>
      </c>
      <c r="BI863">
        <v>1698.98</v>
      </c>
      <c r="BJ863">
        <v>459.06</v>
      </c>
      <c r="BK863">
        <v>0</v>
      </c>
      <c r="BL863">
        <v>0</v>
      </c>
      <c r="BO863" t="s">
        <v>24712</v>
      </c>
      <c r="BP863">
        <v>17159</v>
      </c>
      <c r="BQ863">
        <v>8253</v>
      </c>
      <c r="BR863">
        <v>13205</v>
      </c>
      <c r="BS863">
        <v>12849</v>
      </c>
      <c r="BT863">
        <v>21</v>
      </c>
      <c r="BU863" t="s">
        <v>24713</v>
      </c>
      <c r="BV863" t="s">
        <v>4695</v>
      </c>
      <c r="BX863">
        <v>44149.320115740738</v>
      </c>
    </row>
    <row r="864" spans="1:76" x14ac:dyDescent="0.25">
      <c r="A864" t="s">
        <v>24714</v>
      </c>
      <c r="B864" t="s">
        <v>2751</v>
      </c>
      <c r="C864" t="s">
        <v>46</v>
      </c>
      <c r="D864">
        <v>40344</v>
      </c>
      <c r="H864" t="s">
        <v>47</v>
      </c>
      <c r="I864">
        <v>40344</v>
      </c>
      <c r="J864">
        <v>2010</v>
      </c>
      <c r="K864" t="s">
        <v>85</v>
      </c>
      <c r="L864" t="s">
        <v>2752</v>
      </c>
      <c r="N864" t="s">
        <v>2753</v>
      </c>
      <c r="O864" t="s">
        <v>168</v>
      </c>
      <c r="P864" t="s">
        <v>68</v>
      </c>
      <c r="R864">
        <v>980062341</v>
      </c>
      <c r="S864" t="s">
        <v>2754</v>
      </c>
      <c r="T864" t="s">
        <v>24715</v>
      </c>
      <c r="V864" t="s">
        <v>54</v>
      </c>
      <c r="W864">
        <v>13</v>
      </c>
      <c r="X864" t="s">
        <v>377</v>
      </c>
      <c r="Y864">
        <v>4860</v>
      </c>
      <c r="Z864" t="s">
        <v>68</v>
      </c>
      <c r="AA864" t="s">
        <v>57</v>
      </c>
      <c r="AC864" t="s">
        <v>146</v>
      </c>
      <c r="AD864" t="s">
        <v>4690</v>
      </c>
      <c r="AE864" t="s">
        <v>107</v>
      </c>
      <c r="AF864" t="s">
        <v>107</v>
      </c>
      <c r="AJ864" t="s">
        <v>58</v>
      </c>
      <c r="AK864" t="s">
        <v>59</v>
      </c>
      <c r="AL864">
        <v>40484</v>
      </c>
      <c r="AN864" t="b">
        <v>1</v>
      </c>
      <c r="AQ864" t="s">
        <v>60</v>
      </c>
      <c r="AR864" t="s">
        <v>99</v>
      </c>
      <c r="AS864" t="s">
        <v>4734</v>
      </c>
      <c r="BB864" s="7" t="s">
        <v>2753</v>
      </c>
      <c r="BC864" s="7" t="s">
        <v>168</v>
      </c>
      <c r="BE864" s="7">
        <v>980062341</v>
      </c>
      <c r="BG864" s="7">
        <v>6252.22</v>
      </c>
      <c r="BH864" s="7">
        <v>0</v>
      </c>
      <c r="BI864">
        <v>5760.08</v>
      </c>
      <c r="BJ864">
        <v>-1143.71</v>
      </c>
      <c r="BK864">
        <v>0</v>
      </c>
      <c r="BL864">
        <v>0</v>
      </c>
      <c r="BO864" t="s">
        <v>24716</v>
      </c>
      <c r="BP864">
        <v>18846</v>
      </c>
      <c r="BQ864">
        <v>9019</v>
      </c>
      <c r="BR864">
        <v>13127</v>
      </c>
      <c r="BS864">
        <v>12939</v>
      </c>
      <c r="BT864">
        <v>41</v>
      </c>
      <c r="BU864" t="s">
        <v>24717</v>
      </c>
      <c r="BV864" t="s">
        <v>4695</v>
      </c>
      <c r="BX864">
        <v>44149.323506944442</v>
      </c>
    </row>
    <row r="865" spans="1:76" x14ac:dyDescent="0.25">
      <c r="A865" t="s">
        <v>24718</v>
      </c>
      <c r="B865" t="s">
        <v>1484</v>
      </c>
      <c r="C865" t="s">
        <v>46</v>
      </c>
      <c r="D865">
        <v>40248</v>
      </c>
      <c r="H865" t="s">
        <v>47</v>
      </c>
      <c r="I865">
        <v>40248</v>
      </c>
      <c r="J865">
        <v>2010</v>
      </c>
      <c r="K865" t="s">
        <v>85</v>
      </c>
      <c r="L865" t="s">
        <v>1485</v>
      </c>
      <c r="N865" t="s">
        <v>1486</v>
      </c>
      <c r="O865" t="s">
        <v>542</v>
      </c>
      <c r="P865" t="s">
        <v>68</v>
      </c>
      <c r="R865">
        <v>980033158</v>
      </c>
      <c r="S865" t="s">
        <v>1487</v>
      </c>
      <c r="T865" t="s">
        <v>24719</v>
      </c>
      <c r="V865" t="s">
        <v>54</v>
      </c>
      <c r="W865">
        <v>13</v>
      </c>
      <c r="X865" t="s">
        <v>745</v>
      </c>
      <c r="Y865">
        <v>4837</v>
      </c>
      <c r="Z865" t="s">
        <v>68</v>
      </c>
      <c r="AA865" t="s">
        <v>57</v>
      </c>
      <c r="AC865" t="s">
        <v>146</v>
      </c>
      <c r="AD865" t="s">
        <v>4690</v>
      </c>
      <c r="AE865" t="s">
        <v>107</v>
      </c>
      <c r="AF865" t="s">
        <v>107</v>
      </c>
      <c r="AJ865" t="s">
        <v>58</v>
      </c>
      <c r="AK865" t="s">
        <v>59</v>
      </c>
      <c r="AL865">
        <v>40484</v>
      </c>
      <c r="AN865" t="b">
        <v>1</v>
      </c>
      <c r="AQ865" t="s">
        <v>60</v>
      </c>
      <c r="AR865" t="s">
        <v>99</v>
      </c>
      <c r="AS865" t="s">
        <v>4734</v>
      </c>
      <c r="BB865" s="7" t="s">
        <v>1486</v>
      </c>
      <c r="BC865" s="7" t="s">
        <v>542</v>
      </c>
      <c r="BE865" s="7">
        <v>980033158</v>
      </c>
      <c r="BG865" s="7">
        <v>15312.89</v>
      </c>
      <c r="BH865" s="7">
        <v>0</v>
      </c>
      <c r="BI865">
        <v>15688.8</v>
      </c>
      <c r="BJ865">
        <v>620</v>
      </c>
      <c r="BK865">
        <v>0</v>
      </c>
      <c r="BL865">
        <v>0</v>
      </c>
      <c r="BO865" t="s">
        <v>24720</v>
      </c>
      <c r="BP865">
        <v>18891</v>
      </c>
      <c r="BQ865">
        <v>9018</v>
      </c>
      <c r="BR865">
        <v>13125</v>
      </c>
      <c r="BS865">
        <v>12948</v>
      </c>
      <c r="BT865">
        <v>30</v>
      </c>
      <c r="BU865" t="s">
        <v>24721</v>
      </c>
      <c r="BV865" t="s">
        <v>4695</v>
      </c>
      <c r="BX865">
        <v>44149.323773148149</v>
      </c>
    </row>
    <row r="866" spans="1:76" x14ac:dyDescent="0.25">
      <c r="A866" t="s">
        <v>24722</v>
      </c>
      <c r="B866" t="s">
        <v>24723</v>
      </c>
      <c r="C866" t="s">
        <v>46</v>
      </c>
      <c r="D866">
        <v>40353</v>
      </c>
      <c r="H866" t="s">
        <v>289</v>
      </c>
      <c r="I866">
        <v>40353</v>
      </c>
      <c r="J866">
        <v>2010</v>
      </c>
      <c r="K866" t="s">
        <v>85</v>
      </c>
      <c r="L866" t="s">
        <v>24724</v>
      </c>
      <c r="N866" t="s">
        <v>24725</v>
      </c>
      <c r="O866" t="s">
        <v>225</v>
      </c>
      <c r="P866" t="s">
        <v>226</v>
      </c>
      <c r="R866">
        <v>986877515</v>
      </c>
      <c r="S866" t="s">
        <v>24726</v>
      </c>
      <c r="T866" t="s">
        <v>24727</v>
      </c>
      <c r="V866" t="s">
        <v>4783</v>
      </c>
      <c r="W866">
        <v>25</v>
      </c>
      <c r="X866" t="s">
        <v>6013</v>
      </c>
      <c r="Y866">
        <v>3147</v>
      </c>
      <c r="Z866" t="s">
        <v>226</v>
      </c>
      <c r="AA866" t="s">
        <v>4785</v>
      </c>
      <c r="AB866">
        <v>215626</v>
      </c>
      <c r="AC866" t="s">
        <v>146</v>
      </c>
      <c r="AD866" t="s">
        <v>4690</v>
      </c>
      <c r="AE866" t="s">
        <v>107</v>
      </c>
      <c r="AF866" t="s">
        <v>107</v>
      </c>
      <c r="AJ866" t="s">
        <v>58</v>
      </c>
      <c r="AK866" t="s">
        <v>59</v>
      </c>
      <c r="AL866">
        <v>40484</v>
      </c>
      <c r="AN866" t="b">
        <v>1</v>
      </c>
      <c r="AQ866" t="s">
        <v>60</v>
      </c>
      <c r="AR866" t="s">
        <v>99</v>
      </c>
      <c r="BB866" s="7" t="s">
        <v>24725</v>
      </c>
      <c r="BC866" s="7" t="s">
        <v>225</v>
      </c>
      <c r="BE866" s="7">
        <v>986877515</v>
      </c>
      <c r="BG866" s="7">
        <v>0</v>
      </c>
      <c r="BH866" s="7">
        <v>0</v>
      </c>
      <c r="BI866">
        <v>0</v>
      </c>
      <c r="BJ866">
        <v>0</v>
      </c>
      <c r="BK866">
        <v>0</v>
      </c>
      <c r="BL866">
        <v>0</v>
      </c>
      <c r="BM866">
        <v>5958.08</v>
      </c>
      <c r="BN866">
        <v>0</v>
      </c>
      <c r="BO866" t="s">
        <v>24728</v>
      </c>
      <c r="BP866">
        <v>19119</v>
      </c>
      <c r="BQ866">
        <v>9011</v>
      </c>
      <c r="BR866">
        <v>13112</v>
      </c>
      <c r="BS866">
        <v>12953</v>
      </c>
      <c r="BU866" t="s">
        <v>24729</v>
      </c>
      <c r="BV866" t="s">
        <v>4695</v>
      </c>
      <c r="BX866">
        <v>44149.323923611111</v>
      </c>
    </row>
    <row r="867" spans="1:76" x14ac:dyDescent="0.25">
      <c r="A867" t="s">
        <v>24730</v>
      </c>
      <c r="B867" t="s">
        <v>129</v>
      </c>
      <c r="C867" t="s">
        <v>46</v>
      </c>
      <c r="D867">
        <v>40324</v>
      </c>
      <c r="H867" t="s">
        <v>47</v>
      </c>
      <c r="I867">
        <v>40324</v>
      </c>
      <c r="J867">
        <v>2010</v>
      </c>
      <c r="K867" t="s">
        <v>85</v>
      </c>
      <c r="L867" t="s">
        <v>130</v>
      </c>
      <c r="N867" t="s">
        <v>131</v>
      </c>
      <c r="O867" t="s">
        <v>132</v>
      </c>
      <c r="P867" t="s">
        <v>133</v>
      </c>
      <c r="R867">
        <v>986263004</v>
      </c>
      <c r="V867" t="s">
        <v>54</v>
      </c>
      <c r="W867">
        <v>13</v>
      </c>
      <c r="X867" t="s">
        <v>134</v>
      </c>
      <c r="Y867">
        <v>4815</v>
      </c>
      <c r="Z867" t="s">
        <v>133</v>
      </c>
      <c r="AA867" t="s">
        <v>57</v>
      </c>
      <c r="AC867" t="s">
        <v>146</v>
      </c>
      <c r="AD867" t="s">
        <v>4690</v>
      </c>
      <c r="AE867" t="s">
        <v>107</v>
      </c>
      <c r="AF867" t="s">
        <v>107</v>
      </c>
      <c r="AJ867" t="s">
        <v>58</v>
      </c>
      <c r="AK867" t="s">
        <v>59</v>
      </c>
      <c r="AL867">
        <v>40484</v>
      </c>
      <c r="AN867" t="b">
        <v>1</v>
      </c>
      <c r="AQ867" t="s">
        <v>60</v>
      </c>
      <c r="AR867" t="s">
        <v>99</v>
      </c>
      <c r="AS867" t="s">
        <v>4734</v>
      </c>
      <c r="BB867" s="7" t="s">
        <v>131</v>
      </c>
      <c r="BC867" s="7" t="s">
        <v>132</v>
      </c>
      <c r="BE867" s="7">
        <v>986263004</v>
      </c>
      <c r="BG867" s="7">
        <v>540.76</v>
      </c>
      <c r="BH867" s="7">
        <v>0</v>
      </c>
      <c r="BI867">
        <v>1990.9</v>
      </c>
      <c r="BJ867">
        <v>1400</v>
      </c>
      <c r="BK867">
        <v>0</v>
      </c>
      <c r="BL867">
        <v>0</v>
      </c>
      <c r="BO867" t="s">
        <v>24731</v>
      </c>
      <c r="BP867">
        <v>19125</v>
      </c>
      <c r="BQ867">
        <v>7832</v>
      </c>
      <c r="BR867">
        <v>13111</v>
      </c>
      <c r="BS867">
        <v>12955</v>
      </c>
      <c r="BT867">
        <v>19</v>
      </c>
      <c r="BU867" t="s">
        <v>24732</v>
      </c>
      <c r="BV867" t="s">
        <v>4695</v>
      </c>
      <c r="BX867">
        <v>44149.323969907404</v>
      </c>
    </row>
    <row r="868" spans="1:76" x14ac:dyDescent="0.25">
      <c r="A868" t="s">
        <v>24733</v>
      </c>
      <c r="B868" t="s">
        <v>1639</v>
      </c>
      <c r="C868" t="s">
        <v>46</v>
      </c>
      <c r="D868">
        <v>40273</v>
      </c>
      <c r="H868" t="s">
        <v>47</v>
      </c>
      <c r="I868">
        <v>40273</v>
      </c>
      <c r="J868">
        <v>2010</v>
      </c>
      <c r="K868" t="s">
        <v>85</v>
      </c>
      <c r="L868" t="s">
        <v>1640</v>
      </c>
      <c r="N868" t="s">
        <v>1641</v>
      </c>
      <c r="O868" t="s">
        <v>489</v>
      </c>
      <c r="P868" t="s">
        <v>394</v>
      </c>
      <c r="R868">
        <v>98221</v>
      </c>
      <c r="S868" t="s">
        <v>1642</v>
      </c>
      <c r="T868" t="s">
        <v>24734</v>
      </c>
      <c r="V868" t="s">
        <v>54</v>
      </c>
      <c r="W868">
        <v>13</v>
      </c>
      <c r="X868" t="s">
        <v>491</v>
      </c>
      <c r="Y868">
        <v>4858</v>
      </c>
      <c r="Z868" t="s">
        <v>394</v>
      </c>
      <c r="AA868" t="s">
        <v>57</v>
      </c>
      <c r="AC868" t="s">
        <v>146</v>
      </c>
      <c r="AD868" t="s">
        <v>4690</v>
      </c>
      <c r="AE868" t="s">
        <v>107</v>
      </c>
      <c r="AF868" t="s">
        <v>107</v>
      </c>
      <c r="AJ868" t="s">
        <v>58</v>
      </c>
      <c r="AK868" t="s">
        <v>59</v>
      </c>
      <c r="AL868">
        <v>40484</v>
      </c>
      <c r="AN868" t="b">
        <v>1</v>
      </c>
      <c r="AQ868" t="s">
        <v>60</v>
      </c>
      <c r="AR868" t="s">
        <v>99</v>
      </c>
      <c r="AS868" t="s">
        <v>4734</v>
      </c>
      <c r="BB868" s="7" t="s">
        <v>1641</v>
      </c>
      <c r="BC868" s="7" t="s">
        <v>489</v>
      </c>
      <c r="BE868" s="7">
        <v>98221</v>
      </c>
      <c r="BG868" s="7">
        <v>31592</v>
      </c>
      <c r="BH868" s="7">
        <v>0</v>
      </c>
      <c r="BI868">
        <v>22694.77</v>
      </c>
      <c r="BJ868">
        <v>0</v>
      </c>
      <c r="BK868">
        <v>0</v>
      </c>
      <c r="BL868">
        <v>0</v>
      </c>
      <c r="BM868">
        <v>274.07</v>
      </c>
      <c r="BN868">
        <v>0</v>
      </c>
      <c r="BO868" t="s">
        <v>24735</v>
      </c>
      <c r="BP868">
        <v>19130</v>
      </c>
      <c r="BQ868">
        <v>7834</v>
      </c>
      <c r="BR868">
        <v>13109</v>
      </c>
      <c r="BS868">
        <v>12956</v>
      </c>
      <c r="BT868">
        <v>40</v>
      </c>
      <c r="BU868" t="s">
        <v>24736</v>
      </c>
      <c r="BV868" t="s">
        <v>4695</v>
      </c>
      <c r="BX868">
        <v>44149.323993055557</v>
      </c>
    </row>
    <row r="869" spans="1:76" x14ac:dyDescent="0.25">
      <c r="A869" t="s">
        <v>24737</v>
      </c>
      <c r="B869" t="s">
        <v>24738</v>
      </c>
      <c r="C869" t="s">
        <v>46</v>
      </c>
      <c r="D869">
        <v>40314</v>
      </c>
      <c r="I869">
        <v>40314</v>
      </c>
      <c r="J869">
        <v>2010</v>
      </c>
      <c r="K869" t="s">
        <v>85</v>
      </c>
      <c r="L869" t="s">
        <v>24739</v>
      </c>
      <c r="N869" t="s">
        <v>24740</v>
      </c>
      <c r="O869" t="s">
        <v>50</v>
      </c>
      <c r="P869" t="s">
        <v>51</v>
      </c>
      <c r="R869">
        <v>991148225</v>
      </c>
      <c r="V869" t="s">
        <v>7053</v>
      </c>
      <c r="W869">
        <v>21</v>
      </c>
      <c r="X869" t="s">
        <v>7121</v>
      </c>
      <c r="Y869">
        <v>4186</v>
      </c>
      <c r="Z869" t="s">
        <v>51</v>
      </c>
      <c r="AA869" t="s">
        <v>4785</v>
      </c>
      <c r="AB869">
        <v>26092</v>
      </c>
      <c r="AC869" t="s">
        <v>146</v>
      </c>
      <c r="AD869" t="s">
        <v>4690</v>
      </c>
      <c r="AE869" t="s">
        <v>107</v>
      </c>
      <c r="AF869" t="s">
        <v>107</v>
      </c>
      <c r="AJ869" t="s">
        <v>58</v>
      </c>
      <c r="AK869" t="s">
        <v>59</v>
      </c>
      <c r="AL869">
        <v>40484</v>
      </c>
      <c r="AN869" t="b">
        <v>1</v>
      </c>
      <c r="AQ869" t="s">
        <v>60</v>
      </c>
      <c r="AR869" t="s">
        <v>61</v>
      </c>
      <c r="BB869" s="7" t="s">
        <v>24740</v>
      </c>
      <c r="BC869" s="7" t="s">
        <v>50</v>
      </c>
      <c r="BE869" s="7">
        <v>991148225</v>
      </c>
      <c r="BO869" t="s">
        <v>24741</v>
      </c>
      <c r="BP869">
        <v>19326</v>
      </c>
      <c r="BQ869">
        <v>9004</v>
      </c>
      <c r="BR869">
        <v>13096</v>
      </c>
      <c r="BU869" t="s">
        <v>24742</v>
      </c>
      <c r="BV869" t="s">
        <v>4695</v>
      </c>
      <c r="BX869">
        <v>43598.056122685186</v>
      </c>
    </row>
    <row r="870" spans="1:76" x14ac:dyDescent="0.25">
      <c r="A870" t="s">
        <v>24743</v>
      </c>
      <c r="B870" t="s">
        <v>21132</v>
      </c>
      <c r="C870" t="s">
        <v>46</v>
      </c>
      <c r="D870">
        <v>40287</v>
      </c>
      <c r="I870">
        <v>40287</v>
      </c>
      <c r="J870">
        <v>2010</v>
      </c>
      <c r="K870" t="s">
        <v>85</v>
      </c>
      <c r="L870" t="s">
        <v>24744</v>
      </c>
      <c r="N870" t="s">
        <v>21134</v>
      </c>
      <c r="O870" t="s">
        <v>241</v>
      </c>
      <c r="P870" t="s">
        <v>241</v>
      </c>
      <c r="R870">
        <v>98903</v>
      </c>
      <c r="S870" t="s">
        <v>24745</v>
      </c>
      <c r="T870" t="s">
        <v>24746</v>
      </c>
      <c r="V870" t="s">
        <v>5571</v>
      </c>
      <c r="W870">
        <v>28</v>
      </c>
      <c r="X870" t="s">
        <v>8532</v>
      </c>
      <c r="Y870">
        <v>4418</v>
      </c>
      <c r="Z870" t="s">
        <v>241</v>
      </c>
      <c r="AA870" t="s">
        <v>4785</v>
      </c>
      <c r="AB870">
        <v>97079</v>
      </c>
      <c r="AC870" t="s">
        <v>146</v>
      </c>
      <c r="AD870" t="s">
        <v>4690</v>
      </c>
      <c r="AE870" t="s">
        <v>107</v>
      </c>
      <c r="AF870" t="s">
        <v>107</v>
      </c>
      <c r="AJ870" t="s">
        <v>58</v>
      </c>
      <c r="AK870" t="s">
        <v>59</v>
      </c>
      <c r="AL870">
        <v>40484</v>
      </c>
      <c r="AN870" t="b">
        <v>1</v>
      </c>
      <c r="AQ870" t="s">
        <v>195</v>
      </c>
      <c r="AR870" t="s">
        <v>150</v>
      </c>
      <c r="BB870" s="7" t="s">
        <v>21134</v>
      </c>
      <c r="BC870" s="7" t="s">
        <v>241</v>
      </c>
      <c r="BE870" s="7">
        <v>98903</v>
      </c>
      <c r="BO870" t="s">
        <v>24747</v>
      </c>
      <c r="BP870">
        <v>19398</v>
      </c>
      <c r="BQ870">
        <v>308</v>
      </c>
      <c r="BR870">
        <v>13093</v>
      </c>
      <c r="BU870" t="s">
        <v>21140</v>
      </c>
      <c r="BV870" t="s">
        <v>4695</v>
      </c>
      <c r="BX870">
        <v>43598.05609953704</v>
      </c>
    </row>
    <row r="871" spans="1:76" x14ac:dyDescent="0.25">
      <c r="A871" t="s">
        <v>24748</v>
      </c>
      <c r="B871" t="s">
        <v>24749</v>
      </c>
      <c r="C871" t="s">
        <v>46</v>
      </c>
      <c r="D871">
        <v>40259</v>
      </c>
      <c r="I871">
        <v>40259</v>
      </c>
      <c r="J871">
        <v>2010</v>
      </c>
      <c r="K871" t="s">
        <v>85</v>
      </c>
      <c r="L871" t="s">
        <v>24750</v>
      </c>
      <c r="N871" t="s">
        <v>24751</v>
      </c>
      <c r="O871" t="s">
        <v>1057</v>
      </c>
      <c r="P871" t="s">
        <v>1058</v>
      </c>
      <c r="R871">
        <v>98648</v>
      </c>
      <c r="V871" t="s">
        <v>5396</v>
      </c>
      <c r="W871">
        <v>20</v>
      </c>
      <c r="X871" t="s">
        <v>6297</v>
      </c>
      <c r="Y871">
        <v>4093</v>
      </c>
      <c r="Z871" t="s">
        <v>1058</v>
      </c>
      <c r="AA871" t="s">
        <v>4785</v>
      </c>
      <c r="AB871">
        <v>6691</v>
      </c>
      <c r="AC871" t="s">
        <v>146</v>
      </c>
      <c r="AD871" t="s">
        <v>4690</v>
      </c>
      <c r="AE871" t="s">
        <v>107</v>
      </c>
      <c r="AF871" t="s">
        <v>107</v>
      </c>
      <c r="AJ871" t="s">
        <v>58</v>
      </c>
      <c r="AK871" t="s">
        <v>59</v>
      </c>
      <c r="AL871">
        <v>40484</v>
      </c>
      <c r="AN871" t="b">
        <v>1</v>
      </c>
      <c r="AQ871" t="s">
        <v>60</v>
      </c>
      <c r="AR871" t="s">
        <v>61</v>
      </c>
      <c r="BB871" s="7" t="s">
        <v>24751</v>
      </c>
      <c r="BC871" s="7" t="s">
        <v>1057</v>
      </c>
      <c r="BE871" s="7">
        <v>98648</v>
      </c>
      <c r="BO871" t="s">
        <v>24752</v>
      </c>
      <c r="BP871">
        <v>19592</v>
      </c>
      <c r="BQ871">
        <v>8996</v>
      </c>
      <c r="BR871">
        <v>13081</v>
      </c>
      <c r="BU871" t="s">
        <v>24753</v>
      </c>
      <c r="BV871" t="s">
        <v>4695</v>
      </c>
      <c r="BX871">
        <v>43598.056030092594</v>
      </c>
    </row>
    <row r="872" spans="1:76" x14ac:dyDescent="0.25">
      <c r="A872" t="s">
        <v>24754</v>
      </c>
      <c r="B872" t="s">
        <v>24755</v>
      </c>
      <c r="C872" t="s">
        <v>46</v>
      </c>
      <c r="D872">
        <v>40342</v>
      </c>
      <c r="I872">
        <v>40342</v>
      </c>
      <c r="J872">
        <v>2010</v>
      </c>
      <c r="K872" t="s">
        <v>85</v>
      </c>
      <c r="L872" t="s">
        <v>24756</v>
      </c>
      <c r="N872" t="s">
        <v>24757</v>
      </c>
      <c r="O872" t="s">
        <v>321</v>
      </c>
      <c r="P872" t="s">
        <v>322</v>
      </c>
      <c r="R872">
        <v>99163</v>
      </c>
      <c r="T872" t="s">
        <v>24758</v>
      </c>
      <c r="V872" t="s">
        <v>5331</v>
      </c>
      <c r="W872">
        <v>26</v>
      </c>
      <c r="X872" t="s">
        <v>6562</v>
      </c>
      <c r="Y872">
        <v>4375</v>
      </c>
      <c r="Z872" t="s">
        <v>322</v>
      </c>
      <c r="AA872" t="s">
        <v>4785</v>
      </c>
      <c r="AB872">
        <v>19487</v>
      </c>
      <c r="AC872" t="s">
        <v>146</v>
      </c>
      <c r="AD872" t="s">
        <v>4690</v>
      </c>
      <c r="AE872" t="s">
        <v>107</v>
      </c>
      <c r="AF872" t="s">
        <v>107</v>
      </c>
      <c r="AJ872" t="s">
        <v>58</v>
      </c>
      <c r="AK872" t="s">
        <v>59</v>
      </c>
      <c r="AL872">
        <v>40484</v>
      </c>
      <c r="AN872" t="b">
        <v>1</v>
      </c>
      <c r="AQ872" t="s">
        <v>195</v>
      </c>
      <c r="AR872" t="s">
        <v>150</v>
      </c>
      <c r="BB872" s="7" t="s">
        <v>24757</v>
      </c>
      <c r="BC872" s="7" t="s">
        <v>321</v>
      </c>
      <c r="BE872" s="7">
        <v>99163</v>
      </c>
      <c r="BO872" t="s">
        <v>24759</v>
      </c>
      <c r="BP872">
        <v>19730</v>
      </c>
      <c r="BQ872">
        <v>628</v>
      </c>
      <c r="BR872">
        <v>13079</v>
      </c>
      <c r="BU872" t="s">
        <v>24760</v>
      </c>
      <c r="BV872" t="s">
        <v>4695</v>
      </c>
      <c r="BX872">
        <v>43598.056018518517</v>
      </c>
    </row>
    <row r="873" spans="1:76" x14ac:dyDescent="0.25">
      <c r="A873" t="s">
        <v>24761</v>
      </c>
      <c r="B873" t="s">
        <v>3460</v>
      </c>
      <c r="C873" t="s">
        <v>46</v>
      </c>
      <c r="D873">
        <v>40175</v>
      </c>
      <c r="I873">
        <v>40175</v>
      </c>
      <c r="J873">
        <v>2010</v>
      </c>
      <c r="K873" t="s">
        <v>85</v>
      </c>
      <c r="L873" t="s">
        <v>3461</v>
      </c>
      <c r="N873" t="s">
        <v>3462</v>
      </c>
      <c r="O873" t="s">
        <v>117</v>
      </c>
      <c r="P873" t="s">
        <v>115</v>
      </c>
      <c r="R873">
        <v>98374</v>
      </c>
      <c r="S873" t="s">
        <v>3463</v>
      </c>
      <c r="T873" t="s">
        <v>24762</v>
      </c>
      <c r="V873" t="s">
        <v>54</v>
      </c>
      <c r="W873">
        <v>13</v>
      </c>
      <c r="X873" t="s">
        <v>386</v>
      </c>
      <c r="Y873">
        <v>4827</v>
      </c>
      <c r="Z873" t="s">
        <v>115</v>
      </c>
      <c r="AA873" t="s">
        <v>57</v>
      </c>
      <c r="AC873" t="s">
        <v>146</v>
      </c>
      <c r="AD873" t="s">
        <v>4690</v>
      </c>
      <c r="AE873" t="s">
        <v>107</v>
      </c>
      <c r="AF873" t="s">
        <v>107</v>
      </c>
      <c r="AJ873" t="s">
        <v>58</v>
      </c>
      <c r="AK873" t="s">
        <v>59</v>
      </c>
      <c r="AL873">
        <v>40484</v>
      </c>
      <c r="AN873" t="b">
        <v>1</v>
      </c>
      <c r="AQ873" t="s">
        <v>177</v>
      </c>
      <c r="BB873" s="7" t="s">
        <v>3462</v>
      </c>
      <c r="BC873" s="7" t="s">
        <v>117</v>
      </c>
      <c r="BE873" s="7">
        <v>98374</v>
      </c>
      <c r="BO873" t="s">
        <v>24763</v>
      </c>
      <c r="BP873">
        <v>20187</v>
      </c>
      <c r="BQ873">
        <v>4902</v>
      </c>
      <c r="BR873">
        <v>13060</v>
      </c>
      <c r="BT873">
        <v>25</v>
      </c>
      <c r="BU873" t="s">
        <v>24764</v>
      </c>
      <c r="BV873" t="s">
        <v>4695</v>
      </c>
      <c r="BX873">
        <v>43598.055891203701</v>
      </c>
    </row>
    <row r="874" spans="1:76" x14ac:dyDescent="0.25">
      <c r="A874" t="s">
        <v>24765</v>
      </c>
      <c r="B874" t="s">
        <v>530</v>
      </c>
      <c r="C874" t="s">
        <v>46</v>
      </c>
      <c r="D874">
        <v>40295</v>
      </c>
      <c r="H874" t="s">
        <v>47</v>
      </c>
      <c r="I874">
        <v>40295</v>
      </c>
      <c r="J874">
        <v>2010</v>
      </c>
      <c r="K874" t="s">
        <v>85</v>
      </c>
      <c r="L874" t="s">
        <v>531</v>
      </c>
      <c r="N874" t="s">
        <v>3716</v>
      </c>
      <c r="O874" t="s">
        <v>462</v>
      </c>
      <c r="P874" t="s">
        <v>462</v>
      </c>
      <c r="R874">
        <v>99362</v>
      </c>
      <c r="S874" t="s">
        <v>533</v>
      </c>
      <c r="T874" t="s">
        <v>24766</v>
      </c>
      <c r="V874" t="s">
        <v>54</v>
      </c>
      <c r="W874">
        <v>13</v>
      </c>
      <c r="X874" t="s">
        <v>461</v>
      </c>
      <c r="Y874">
        <v>4809</v>
      </c>
      <c r="Z874" t="s">
        <v>462</v>
      </c>
      <c r="AA874" t="s">
        <v>57</v>
      </c>
      <c r="AC874" t="s">
        <v>146</v>
      </c>
      <c r="AD874" t="s">
        <v>4690</v>
      </c>
      <c r="AE874" t="s">
        <v>107</v>
      </c>
      <c r="AF874" t="s">
        <v>107</v>
      </c>
      <c r="AJ874" t="s">
        <v>58</v>
      </c>
      <c r="AK874" t="s">
        <v>59</v>
      </c>
      <c r="AL874">
        <v>40484</v>
      </c>
      <c r="AN874" t="b">
        <v>1</v>
      </c>
      <c r="AQ874" t="s">
        <v>60</v>
      </c>
      <c r="AR874" t="s">
        <v>61</v>
      </c>
      <c r="AS874" t="s">
        <v>62</v>
      </c>
      <c r="BB874" s="7" t="s">
        <v>3716</v>
      </c>
      <c r="BC874" s="7" t="s">
        <v>462</v>
      </c>
      <c r="BE874" s="7">
        <v>99362</v>
      </c>
      <c r="BG874" s="7">
        <v>54981</v>
      </c>
      <c r="BH874" s="7">
        <v>9811.83</v>
      </c>
      <c r="BI874">
        <v>58412.47</v>
      </c>
      <c r="BJ874">
        <v>0</v>
      </c>
      <c r="BK874">
        <v>0</v>
      </c>
      <c r="BL874">
        <v>0</v>
      </c>
      <c r="BO874" t="s">
        <v>24767</v>
      </c>
      <c r="BP874">
        <v>20466</v>
      </c>
      <c r="BQ874">
        <v>26337</v>
      </c>
      <c r="BR874">
        <v>13056</v>
      </c>
      <c r="BS874">
        <v>13042</v>
      </c>
      <c r="BT874">
        <v>16</v>
      </c>
      <c r="BU874" t="s">
        <v>24768</v>
      </c>
      <c r="BV874" t="s">
        <v>4695</v>
      </c>
      <c r="BX874">
        <v>44149.326284722221</v>
      </c>
    </row>
    <row r="875" spans="1:76" x14ac:dyDescent="0.25">
      <c r="A875" t="s">
        <v>24769</v>
      </c>
      <c r="B875" t="s">
        <v>24770</v>
      </c>
      <c r="C875" t="s">
        <v>46</v>
      </c>
      <c r="D875">
        <v>40244</v>
      </c>
      <c r="H875" t="s">
        <v>47</v>
      </c>
      <c r="I875">
        <v>40244</v>
      </c>
      <c r="J875">
        <v>2010</v>
      </c>
      <c r="K875" t="s">
        <v>85</v>
      </c>
      <c r="L875" t="s">
        <v>24771</v>
      </c>
      <c r="N875" t="s">
        <v>24772</v>
      </c>
      <c r="O875" t="s">
        <v>366</v>
      </c>
      <c r="P875" t="s">
        <v>96</v>
      </c>
      <c r="R875">
        <v>99337</v>
      </c>
      <c r="S875" t="s">
        <v>24773</v>
      </c>
      <c r="T875" t="s">
        <v>24774</v>
      </c>
      <c r="V875" t="s">
        <v>7053</v>
      </c>
      <c r="W875">
        <v>21</v>
      </c>
      <c r="X875" t="s">
        <v>7019</v>
      </c>
      <c r="Y875">
        <v>4725</v>
      </c>
      <c r="Z875" t="s">
        <v>96</v>
      </c>
      <c r="AA875" t="s">
        <v>4785</v>
      </c>
      <c r="AB875">
        <v>85214</v>
      </c>
      <c r="AC875" t="s">
        <v>146</v>
      </c>
      <c r="AD875" t="s">
        <v>4690</v>
      </c>
      <c r="AE875" t="s">
        <v>107</v>
      </c>
      <c r="AF875" t="s">
        <v>107</v>
      </c>
      <c r="AJ875" t="s">
        <v>58</v>
      </c>
      <c r="AK875" t="s">
        <v>59</v>
      </c>
      <c r="AL875">
        <v>40484</v>
      </c>
      <c r="AN875" t="b">
        <v>1</v>
      </c>
      <c r="AQ875" t="s">
        <v>60</v>
      </c>
      <c r="AR875" t="s">
        <v>61</v>
      </c>
      <c r="BB875" s="7" t="s">
        <v>24772</v>
      </c>
      <c r="BC875" s="7" t="s">
        <v>366</v>
      </c>
      <c r="BE875" s="7">
        <v>99337</v>
      </c>
      <c r="BG875" s="7">
        <v>7040</v>
      </c>
      <c r="BH875" s="7">
        <v>2000</v>
      </c>
      <c r="BI875">
        <v>8991.26</v>
      </c>
      <c r="BJ875">
        <v>2500</v>
      </c>
      <c r="BK875">
        <v>0</v>
      </c>
      <c r="BL875">
        <v>0</v>
      </c>
      <c r="BO875" t="s">
        <v>24775</v>
      </c>
      <c r="BP875">
        <v>20523</v>
      </c>
      <c r="BQ875">
        <v>8990</v>
      </c>
      <c r="BR875">
        <v>13052</v>
      </c>
      <c r="BS875">
        <v>13035</v>
      </c>
      <c r="BU875" t="s">
        <v>24776</v>
      </c>
      <c r="BV875" t="s">
        <v>4695</v>
      </c>
      <c r="BX875">
        <v>44149.326099537036</v>
      </c>
    </row>
    <row r="876" spans="1:76" x14ac:dyDescent="0.25">
      <c r="A876" t="s">
        <v>24777</v>
      </c>
      <c r="B876" t="s">
        <v>24778</v>
      </c>
      <c r="C876" t="s">
        <v>46</v>
      </c>
      <c r="D876">
        <v>40245</v>
      </c>
      <c r="I876">
        <v>40245</v>
      </c>
      <c r="J876">
        <v>2010</v>
      </c>
      <c r="K876" t="s">
        <v>85</v>
      </c>
      <c r="L876" t="s">
        <v>24779</v>
      </c>
      <c r="N876" t="s">
        <v>24780</v>
      </c>
      <c r="O876" t="s">
        <v>4202</v>
      </c>
      <c r="P876" t="s">
        <v>613</v>
      </c>
      <c r="R876" t="s">
        <v>24781</v>
      </c>
      <c r="V876" t="s">
        <v>6576</v>
      </c>
      <c r="W876">
        <v>27</v>
      </c>
      <c r="X876" t="s">
        <v>7356</v>
      </c>
      <c r="Y876">
        <v>3290</v>
      </c>
      <c r="Z876" t="s">
        <v>613</v>
      </c>
      <c r="AA876" t="s">
        <v>4785</v>
      </c>
      <c r="AB876">
        <v>4295</v>
      </c>
      <c r="AC876" t="s">
        <v>146</v>
      </c>
      <c r="AD876" t="s">
        <v>4690</v>
      </c>
      <c r="AE876" t="s">
        <v>107</v>
      </c>
      <c r="AF876" t="s">
        <v>107</v>
      </c>
      <c r="AJ876" t="s">
        <v>58</v>
      </c>
      <c r="AK876" t="s">
        <v>59</v>
      </c>
      <c r="AL876">
        <v>40484</v>
      </c>
      <c r="AN876" t="b">
        <v>1</v>
      </c>
      <c r="AQ876" t="s">
        <v>60</v>
      </c>
      <c r="AR876" t="s">
        <v>61</v>
      </c>
      <c r="BB876" s="7" t="s">
        <v>24780</v>
      </c>
      <c r="BC876" s="7" t="s">
        <v>4202</v>
      </c>
      <c r="BE876" s="7" t="s">
        <v>24781</v>
      </c>
      <c r="BO876" t="s">
        <v>24782</v>
      </c>
      <c r="BP876">
        <v>20644</v>
      </c>
      <c r="BQ876">
        <v>8989</v>
      </c>
      <c r="BR876">
        <v>13048</v>
      </c>
      <c r="BU876" t="s">
        <v>24783</v>
      </c>
      <c r="BV876" t="s">
        <v>4695</v>
      </c>
      <c r="BX876">
        <v>43598.055798611109</v>
      </c>
    </row>
    <row r="877" spans="1:76" x14ac:dyDescent="0.25">
      <c r="A877" t="s">
        <v>24784</v>
      </c>
      <c r="B877" t="s">
        <v>24785</v>
      </c>
      <c r="C877" t="s">
        <v>46</v>
      </c>
      <c r="D877">
        <v>40262</v>
      </c>
      <c r="H877" t="s">
        <v>47</v>
      </c>
      <c r="I877">
        <v>40262</v>
      </c>
      <c r="J877">
        <v>2010</v>
      </c>
      <c r="K877" t="s">
        <v>85</v>
      </c>
      <c r="L877" t="s">
        <v>24786</v>
      </c>
      <c r="N877" t="s">
        <v>21483</v>
      </c>
      <c r="O877" t="s">
        <v>225</v>
      </c>
      <c r="P877" t="s">
        <v>226</v>
      </c>
      <c r="R877">
        <v>986862868</v>
      </c>
      <c r="T877" t="s">
        <v>24787</v>
      </c>
      <c r="V877" t="s">
        <v>7053</v>
      </c>
      <c r="W877">
        <v>21</v>
      </c>
      <c r="X877" t="s">
        <v>6013</v>
      </c>
      <c r="Y877">
        <v>3147</v>
      </c>
      <c r="Z877" t="s">
        <v>226</v>
      </c>
      <c r="AA877" t="s">
        <v>4785</v>
      </c>
      <c r="AB877">
        <v>215626</v>
      </c>
      <c r="AC877" t="s">
        <v>146</v>
      </c>
      <c r="AD877" t="s">
        <v>4690</v>
      </c>
      <c r="AE877" t="s">
        <v>107</v>
      </c>
      <c r="AF877" t="s">
        <v>107</v>
      </c>
      <c r="AJ877" t="s">
        <v>58</v>
      </c>
      <c r="AK877" t="s">
        <v>59</v>
      </c>
      <c r="AL877">
        <v>40484</v>
      </c>
      <c r="AN877" t="b">
        <v>1</v>
      </c>
      <c r="AQ877" t="s">
        <v>177</v>
      </c>
      <c r="BB877" s="7" t="s">
        <v>21483</v>
      </c>
      <c r="BC877" s="7" t="s">
        <v>225</v>
      </c>
      <c r="BE877" s="7">
        <v>986862868</v>
      </c>
      <c r="BG877" s="7">
        <v>3270</v>
      </c>
      <c r="BH877" s="7">
        <v>1000</v>
      </c>
      <c r="BI877">
        <v>7838.26</v>
      </c>
      <c r="BJ877">
        <v>0</v>
      </c>
      <c r="BK877">
        <v>0</v>
      </c>
      <c r="BL877">
        <v>0</v>
      </c>
      <c r="BO877" t="s">
        <v>24788</v>
      </c>
      <c r="BP877">
        <v>20946</v>
      </c>
      <c r="BQ877">
        <v>8985</v>
      </c>
      <c r="BR877">
        <v>13040</v>
      </c>
      <c r="BS877">
        <v>13128</v>
      </c>
      <c r="BU877" t="s">
        <v>24789</v>
      </c>
      <c r="BV877" t="s">
        <v>4695</v>
      </c>
      <c r="BX877">
        <v>44149.330763888887</v>
      </c>
    </row>
    <row r="878" spans="1:76" x14ac:dyDescent="0.25">
      <c r="A878" t="s">
        <v>24790</v>
      </c>
      <c r="B878" t="s">
        <v>24791</v>
      </c>
      <c r="C878" t="s">
        <v>46</v>
      </c>
      <c r="D878">
        <v>40253</v>
      </c>
      <c r="H878" t="s">
        <v>47</v>
      </c>
      <c r="I878">
        <v>40253</v>
      </c>
      <c r="J878">
        <v>2010</v>
      </c>
      <c r="K878" t="s">
        <v>85</v>
      </c>
      <c r="L878" t="s">
        <v>24792</v>
      </c>
      <c r="N878" t="s">
        <v>24793</v>
      </c>
      <c r="O878" t="s">
        <v>462</v>
      </c>
      <c r="P878" t="s">
        <v>462</v>
      </c>
      <c r="R878">
        <v>99362</v>
      </c>
      <c r="S878" t="s">
        <v>24794</v>
      </c>
      <c r="T878" t="s">
        <v>24795</v>
      </c>
      <c r="V878" t="s">
        <v>6576</v>
      </c>
      <c r="W878">
        <v>27</v>
      </c>
      <c r="X878" t="s">
        <v>12122</v>
      </c>
      <c r="Y878">
        <v>4302</v>
      </c>
      <c r="Z878" t="s">
        <v>462</v>
      </c>
      <c r="AA878" t="s">
        <v>4785</v>
      </c>
      <c r="AB878">
        <v>30095</v>
      </c>
      <c r="AC878" t="s">
        <v>146</v>
      </c>
      <c r="AD878" t="s">
        <v>4690</v>
      </c>
      <c r="AE878" t="s">
        <v>107</v>
      </c>
      <c r="AF878" t="s">
        <v>107</v>
      </c>
      <c r="AJ878" t="s">
        <v>58</v>
      </c>
      <c r="AK878" t="s">
        <v>59</v>
      </c>
      <c r="AL878">
        <v>40484</v>
      </c>
      <c r="AN878" t="b">
        <v>1</v>
      </c>
      <c r="AQ878" t="s">
        <v>60</v>
      </c>
      <c r="AR878" t="s">
        <v>99</v>
      </c>
      <c r="BB878" s="7" t="s">
        <v>24793</v>
      </c>
      <c r="BC878" s="7" t="s">
        <v>462</v>
      </c>
      <c r="BE878" s="7">
        <v>99362</v>
      </c>
      <c r="BG878" s="7">
        <v>18113.939999999999</v>
      </c>
      <c r="BH878" s="7">
        <v>0</v>
      </c>
      <c r="BI878">
        <v>17701.07</v>
      </c>
      <c r="BJ878">
        <v>0</v>
      </c>
      <c r="BK878">
        <v>0</v>
      </c>
      <c r="BL878">
        <v>0</v>
      </c>
      <c r="BO878" t="s">
        <v>24796</v>
      </c>
      <c r="BP878">
        <v>21214</v>
      </c>
      <c r="BQ878">
        <v>8976</v>
      </c>
      <c r="BR878">
        <v>13020</v>
      </c>
      <c r="BS878">
        <v>13143</v>
      </c>
      <c r="BU878" t="s">
        <v>24797</v>
      </c>
      <c r="BV878" t="s">
        <v>4695</v>
      </c>
      <c r="BX878">
        <v>44149.331192129626</v>
      </c>
    </row>
    <row r="879" spans="1:76" x14ac:dyDescent="0.25">
      <c r="A879" t="s">
        <v>24798</v>
      </c>
      <c r="B879" t="s">
        <v>1740</v>
      </c>
      <c r="C879" t="s">
        <v>46</v>
      </c>
      <c r="D879">
        <v>40052</v>
      </c>
      <c r="H879" t="s">
        <v>47</v>
      </c>
      <c r="I879">
        <v>40052</v>
      </c>
      <c r="J879">
        <v>2010</v>
      </c>
      <c r="K879" t="s">
        <v>85</v>
      </c>
      <c r="L879" t="s">
        <v>24799</v>
      </c>
      <c r="N879" t="s">
        <v>2069</v>
      </c>
      <c r="O879" t="s">
        <v>295</v>
      </c>
      <c r="P879" t="s">
        <v>115</v>
      </c>
      <c r="R879">
        <v>98558</v>
      </c>
      <c r="S879" t="s">
        <v>2362</v>
      </c>
      <c r="T879" t="s">
        <v>24800</v>
      </c>
      <c r="V879" t="s">
        <v>54</v>
      </c>
      <c r="W879">
        <v>13</v>
      </c>
      <c r="X879" t="s">
        <v>174</v>
      </c>
      <c r="Y879">
        <v>4781</v>
      </c>
      <c r="Z879" t="s">
        <v>115</v>
      </c>
      <c r="AA879" t="s">
        <v>57</v>
      </c>
      <c r="AC879" t="s">
        <v>146</v>
      </c>
      <c r="AD879" t="s">
        <v>4690</v>
      </c>
      <c r="AE879" t="s">
        <v>107</v>
      </c>
      <c r="AF879" t="s">
        <v>107</v>
      </c>
      <c r="AJ879" t="s">
        <v>58</v>
      </c>
      <c r="AK879" t="s">
        <v>59</v>
      </c>
      <c r="AL879">
        <v>40484</v>
      </c>
      <c r="AN879" t="b">
        <v>1</v>
      </c>
      <c r="AQ879" t="s">
        <v>60</v>
      </c>
      <c r="AR879" t="s">
        <v>61</v>
      </c>
      <c r="AS879" t="s">
        <v>4734</v>
      </c>
      <c r="BB879" s="7" t="s">
        <v>2069</v>
      </c>
      <c r="BC879" s="7" t="s">
        <v>295</v>
      </c>
      <c r="BE879" s="7">
        <v>98558</v>
      </c>
      <c r="BG879" s="7">
        <v>196207.44</v>
      </c>
      <c r="BH879" s="7">
        <v>0</v>
      </c>
      <c r="BI879">
        <v>199277.41</v>
      </c>
      <c r="BJ879">
        <v>0</v>
      </c>
      <c r="BK879">
        <v>0</v>
      </c>
      <c r="BL879">
        <v>0</v>
      </c>
      <c r="BM879">
        <v>1852.81</v>
      </c>
      <c r="BN879">
        <v>102116.91</v>
      </c>
      <c r="BO879" t="s">
        <v>24801</v>
      </c>
      <c r="BP879">
        <v>21353</v>
      </c>
      <c r="BQ879">
        <v>2</v>
      </c>
      <c r="BR879">
        <v>13016</v>
      </c>
      <c r="BS879">
        <v>13153</v>
      </c>
      <c r="BT879">
        <v>2</v>
      </c>
      <c r="BU879" t="s">
        <v>24802</v>
      </c>
      <c r="BV879" t="s">
        <v>4695</v>
      </c>
      <c r="BX879">
        <v>44149.33153935185</v>
      </c>
    </row>
    <row r="880" spans="1:76" x14ac:dyDescent="0.25">
      <c r="A880" t="s">
        <v>24803</v>
      </c>
      <c r="B880" t="s">
        <v>4417</v>
      </c>
      <c r="C880" t="s">
        <v>46</v>
      </c>
      <c r="D880">
        <v>40259</v>
      </c>
      <c r="H880" t="s">
        <v>47</v>
      </c>
      <c r="I880">
        <v>40259</v>
      </c>
      <c r="J880">
        <v>2010</v>
      </c>
      <c r="K880" t="s">
        <v>85</v>
      </c>
      <c r="L880" t="s">
        <v>4418</v>
      </c>
      <c r="N880" t="s">
        <v>2561</v>
      </c>
      <c r="O880" t="s">
        <v>881</v>
      </c>
      <c r="P880" t="s">
        <v>121</v>
      </c>
      <c r="R880">
        <v>985281375</v>
      </c>
      <c r="S880" t="s">
        <v>4419</v>
      </c>
      <c r="T880" t="s">
        <v>4419</v>
      </c>
      <c r="V880" t="s">
        <v>90</v>
      </c>
      <c r="W880">
        <v>12</v>
      </c>
      <c r="X880" t="s">
        <v>122</v>
      </c>
      <c r="Y880">
        <v>4764</v>
      </c>
      <c r="Z880" t="s">
        <v>121</v>
      </c>
      <c r="AA880" t="s">
        <v>57</v>
      </c>
      <c r="AC880" t="s">
        <v>146</v>
      </c>
      <c r="AD880" t="s">
        <v>4690</v>
      </c>
      <c r="AE880" t="s">
        <v>107</v>
      </c>
      <c r="AF880" t="s">
        <v>107</v>
      </c>
      <c r="AJ880" t="s">
        <v>58</v>
      </c>
      <c r="AK880" t="s">
        <v>59</v>
      </c>
      <c r="AL880">
        <v>40484</v>
      </c>
      <c r="AN880" t="b">
        <v>1</v>
      </c>
      <c r="AQ880" t="s">
        <v>60</v>
      </c>
      <c r="AR880" t="s">
        <v>99</v>
      </c>
      <c r="AS880" t="s">
        <v>4734</v>
      </c>
      <c r="BB880" s="7" t="s">
        <v>2561</v>
      </c>
      <c r="BC880" s="7" t="s">
        <v>881</v>
      </c>
      <c r="BE880" s="7">
        <v>985281375</v>
      </c>
      <c r="BG880" s="7">
        <v>6864.75</v>
      </c>
      <c r="BH880" s="7">
        <v>0</v>
      </c>
      <c r="BI880">
        <v>6102.95</v>
      </c>
      <c r="BJ880">
        <v>1400</v>
      </c>
      <c r="BK880">
        <v>0</v>
      </c>
      <c r="BL880">
        <v>0</v>
      </c>
      <c r="BM880">
        <v>23.07</v>
      </c>
      <c r="BN880">
        <v>0</v>
      </c>
      <c r="BO880" t="s">
        <v>24804</v>
      </c>
      <c r="BP880">
        <v>21383</v>
      </c>
      <c r="BQ880">
        <v>4979</v>
      </c>
      <c r="BR880">
        <v>13014</v>
      </c>
      <c r="BS880">
        <v>13159</v>
      </c>
      <c r="BT880">
        <v>35</v>
      </c>
      <c r="BU880" t="s">
        <v>24805</v>
      </c>
      <c r="BV880" t="s">
        <v>4695</v>
      </c>
      <c r="BX880">
        <v>44149.331782407404</v>
      </c>
    </row>
    <row r="881" spans="1:76" x14ac:dyDescent="0.25">
      <c r="A881" t="s">
        <v>24806</v>
      </c>
      <c r="B881" t="s">
        <v>24807</v>
      </c>
      <c r="C881" t="s">
        <v>46</v>
      </c>
      <c r="D881">
        <v>40350</v>
      </c>
      <c r="I881">
        <v>40350</v>
      </c>
      <c r="J881">
        <v>2010</v>
      </c>
      <c r="K881" t="s">
        <v>85</v>
      </c>
      <c r="L881" t="s">
        <v>24808</v>
      </c>
      <c r="N881" t="s">
        <v>24809</v>
      </c>
      <c r="O881" t="s">
        <v>24810</v>
      </c>
      <c r="P881" t="s">
        <v>115</v>
      </c>
      <c r="R881">
        <v>983490503</v>
      </c>
      <c r="S881" t="s">
        <v>24811</v>
      </c>
      <c r="T881" t="s">
        <v>24812</v>
      </c>
      <c r="V881" t="s">
        <v>4783</v>
      </c>
      <c r="W881">
        <v>25</v>
      </c>
      <c r="X881" t="s">
        <v>4784</v>
      </c>
      <c r="Y881">
        <v>3879</v>
      </c>
      <c r="Z881" t="s">
        <v>115</v>
      </c>
      <c r="AA881" t="s">
        <v>4785</v>
      </c>
      <c r="AB881">
        <v>407991</v>
      </c>
      <c r="AC881" t="s">
        <v>146</v>
      </c>
      <c r="AD881" t="s">
        <v>4690</v>
      </c>
      <c r="AE881" t="s">
        <v>107</v>
      </c>
      <c r="AF881" t="s">
        <v>107</v>
      </c>
      <c r="AJ881" t="s">
        <v>58</v>
      </c>
      <c r="AK881" t="s">
        <v>59</v>
      </c>
      <c r="AL881">
        <v>40484</v>
      </c>
      <c r="AN881" t="b">
        <v>1</v>
      </c>
      <c r="AQ881" t="s">
        <v>177</v>
      </c>
      <c r="BB881" s="7" t="s">
        <v>24809</v>
      </c>
      <c r="BC881" s="7" t="s">
        <v>24810</v>
      </c>
      <c r="BE881" s="7">
        <v>983490503</v>
      </c>
      <c r="BO881" t="s">
        <v>24813</v>
      </c>
      <c r="BP881">
        <v>21438</v>
      </c>
      <c r="BQ881">
        <v>8972</v>
      </c>
      <c r="BR881">
        <v>13009</v>
      </c>
      <c r="BU881" t="s">
        <v>24814</v>
      </c>
      <c r="BV881" t="s">
        <v>4695</v>
      </c>
      <c r="BX881">
        <v>43598.055532407408</v>
      </c>
    </row>
    <row r="882" spans="1:76" x14ac:dyDescent="0.25">
      <c r="A882" t="s">
        <v>24815</v>
      </c>
      <c r="B882" t="s">
        <v>2724</v>
      </c>
      <c r="C882" t="s">
        <v>46</v>
      </c>
      <c r="D882">
        <v>40212</v>
      </c>
      <c r="H882" t="s">
        <v>47</v>
      </c>
      <c r="I882">
        <v>40212</v>
      </c>
      <c r="J882">
        <v>2010</v>
      </c>
      <c r="K882" t="s">
        <v>85</v>
      </c>
      <c r="L882" t="s">
        <v>2725</v>
      </c>
      <c r="N882" t="s">
        <v>2726</v>
      </c>
      <c r="O882" t="s">
        <v>2727</v>
      </c>
      <c r="P882" t="s">
        <v>115</v>
      </c>
      <c r="R882">
        <v>98327</v>
      </c>
      <c r="V882" t="s">
        <v>54</v>
      </c>
      <c r="W882">
        <v>13</v>
      </c>
      <c r="X882" t="s">
        <v>127</v>
      </c>
      <c r="Y882">
        <v>4833</v>
      </c>
      <c r="Z882" t="s">
        <v>115</v>
      </c>
      <c r="AA882" t="s">
        <v>57</v>
      </c>
      <c r="AC882" t="s">
        <v>146</v>
      </c>
      <c r="AD882" t="s">
        <v>4690</v>
      </c>
      <c r="AE882" t="s">
        <v>107</v>
      </c>
      <c r="AF882" t="s">
        <v>107</v>
      </c>
      <c r="AJ882" t="s">
        <v>58</v>
      </c>
      <c r="AK882" t="s">
        <v>59</v>
      </c>
      <c r="AL882">
        <v>40484</v>
      </c>
      <c r="AN882" t="b">
        <v>1</v>
      </c>
      <c r="AQ882" t="s">
        <v>177</v>
      </c>
      <c r="BB882" s="7" t="s">
        <v>2726</v>
      </c>
      <c r="BC882" s="7" t="s">
        <v>2727</v>
      </c>
      <c r="BE882" s="7">
        <v>98327</v>
      </c>
      <c r="BG882" s="7">
        <v>45558.34</v>
      </c>
      <c r="BH882" s="7">
        <v>0</v>
      </c>
      <c r="BI882">
        <v>38797.83</v>
      </c>
      <c r="BJ882">
        <v>0</v>
      </c>
      <c r="BK882">
        <v>0</v>
      </c>
      <c r="BL882">
        <v>0</v>
      </c>
      <c r="BO882" t="s">
        <v>24816</v>
      </c>
      <c r="BP882">
        <v>21584</v>
      </c>
      <c r="BQ882">
        <v>8966</v>
      </c>
      <c r="BR882">
        <v>12999</v>
      </c>
      <c r="BS882">
        <v>13171</v>
      </c>
      <c r="BT882">
        <v>28</v>
      </c>
      <c r="BU882" t="s">
        <v>24817</v>
      </c>
      <c r="BV882" t="s">
        <v>4695</v>
      </c>
      <c r="BX882">
        <v>44149.331967592596</v>
      </c>
    </row>
    <row r="883" spans="1:76" x14ac:dyDescent="0.25">
      <c r="A883" t="s">
        <v>24818</v>
      </c>
      <c r="B883" t="s">
        <v>24819</v>
      </c>
      <c r="C883" t="s">
        <v>46</v>
      </c>
      <c r="D883">
        <v>40365</v>
      </c>
      <c r="I883">
        <v>40365</v>
      </c>
      <c r="J883">
        <v>2010</v>
      </c>
      <c r="K883" t="s">
        <v>85</v>
      </c>
      <c r="L883" t="s">
        <v>24820</v>
      </c>
      <c r="N883" t="s">
        <v>10479</v>
      </c>
      <c r="O883" t="s">
        <v>7346</v>
      </c>
      <c r="P883" t="s">
        <v>1494</v>
      </c>
      <c r="R883">
        <v>98643</v>
      </c>
      <c r="T883" t="s">
        <v>24821</v>
      </c>
      <c r="V883" t="s">
        <v>7053</v>
      </c>
      <c r="W883">
        <v>21</v>
      </c>
      <c r="X883" t="s">
        <v>6308</v>
      </c>
      <c r="Y883">
        <v>4286</v>
      </c>
      <c r="Z883" t="s">
        <v>1494</v>
      </c>
      <c r="AA883" t="s">
        <v>4785</v>
      </c>
      <c r="AB883">
        <v>2692</v>
      </c>
      <c r="AC883" t="s">
        <v>146</v>
      </c>
      <c r="AD883" t="s">
        <v>4690</v>
      </c>
      <c r="AE883" t="s">
        <v>107</v>
      </c>
      <c r="AF883" t="s">
        <v>107</v>
      </c>
      <c r="AJ883" t="s">
        <v>58</v>
      </c>
      <c r="AK883" t="s">
        <v>59</v>
      </c>
      <c r="AL883">
        <v>40484</v>
      </c>
      <c r="AN883" t="b">
        <v>1</v>
      </c>
      <c r="AQ883" t="s">
        <v>60</v>
      </c>
      <c r="AR883" t="s">
        <v>99</v>
      </c>
      <c r="BB883" s="7" t="s">
        <v>10479</v>
      </c>
      <c r="BC883" s="7" t="s">
        <v>7346</v>
      </c>
      <c r="BE883" s="7">
        <v>98643</v>
      </c>
      <c r="BO883" t="s">
        <v>24822</v>
      </c>
      <c r="BP883">
        <v>21992</v>
      </c>
      <c r="BQ883">
        <v>8956</v>
      </c>
      <c r="BR883">
        <v>12984</v>
      </c>
      <c r="BU883" t="s">
        <v>24823</v>
      </c>
      <c r="BV883" t="s">
        <v>4695</v>
      </c>
      <c r="BX883">
        <v>43598.055358796293</v>
      </c>
    </row>
    <row r="884" spans="1:76" x14ac:dyDescent="0.25">
      <c r="A884" t="s">
        <v>24824</v>
      </c>
      <c r="B884" t="s">
        <v>1182</v>
      </c>
      <c r="C884" t="s">
        <v>46</v>
      </c>
      <c r="D884">
        <v>40268</v>
      </c>
      <c r="H884" t="s">
        <v>599</v>
      </c>
      <c r="I884">
        <v>40268</v>
      </c>
      <c r="J884">
        <v>2010</v>
      </c>
      <c r="K884" t="s">
        <v>85</v>
      </c>
      <c r="L884" t="s">
        <v>1183</v>
      </c>
      <c r="N884" t="s">
        <v>1184</v>
      </c>
      <c r="O884" t="s">
        <v>75</v>
      </c>
      <c r="P884" t="s">
        <v>68</v>
      </c>
      <c r="R884">
        <v>980589998</v>
      </c>
      <c r="S884" t="s">
        <v>1185</v>
      </c>
      <c r="T884" t="s">
        <v>24825</v>
      </c>
      <c r="V884" t="s">
        <v>54</v>
      </c>
      <c r="W884">
        <v>13</v>
      </c>
      <c r="X884" t="s">
        <v>362</v>
      </c>
      <c r="Y884">
        <v>4872</v>
      </c>
      <c r="Z884" t="s">
        <v>68</v>
      </c>
      <c r="AA884" t="s">
        <v>57</v>
      </c>
      <c r="AC884" t="s">
        <v>146</v>
      </c>
      <c r="AD884" t="s">
        <v>4690</v>
      </c>
      <c r="AE884" t="s">
        <v>107</v>
      </c>
      <c r="AF884" t="s">
        <v>107</v>
      </c>
      <c r="AJ884" t="s">
        <v>58</v>
      </c>
      <c r="AK884" t="s">
        <v>59</v>
      </c>
      <c r="AL884">
        <v>40484</v>
      </c>
      <c r="AN884" t="b">
        <v>1</v>
      </c>
      <c r="AQ884" t="s">
        <v>60</v>
      </c>
      <c r="AR884" t="s">
        <v>99</v>
      </c>
      <c r="AS884" t="s">
        <v>4734</v>
      </c>
      <c r="BB884" s="7" t="s">
        <v>1184</v>
      </c>
      <c r="BC884" s="7" t="s">
        <v>75</v>
      </c>
      <c r="BE884" s="7">
        <v>980589998</v>
      </c>
      <c r="BG884" s="7">
        <v>19006.060000000001</v>
      </c>
      <c r="BH884" s="7">
        <v>0</v>
      </c>
      <c r="BI884">
        <v>13778.78</v>
      </c>
      <c r="BJ884">
        <v>3700</v>
      </c>
      <c r="BK884">
        <v>0</v>
      </c>
      <c r="BL884">
        <v>0</v>
      </c>
      <c r="BO884" t="s">
        <v>24826</v>
      </c>
      <c r="BP884">
        <v>22008</v>
      </c>
      <c r="BQ884">
        <v>8955</v>
      </c>
      <c r="BR884">
        <v>12983</v>
      </c>
      <c r="BS884">
        <v>13180</v>
      </c>
      <c r="BT884">
        <v>47</v>
      </c>
      <c r="BU884" t="s">
        <v>24827</v>
      </c>
      <c r="BV884" t="s">
        <v>4695</v>
      </c>
      <c r="BX884">
        <v>44149.332233796296</v>
      </c>
    </row>
    <row r="885" spans="1:76" x14ac:dyDescent="0.25">
      <c r="A885" t="s">
        <v>24828</v>
      </c>
      <c r="B885" t="s">
        <v>22162</v>
      </c>
      <c r="C885" t="s">
        <v>46</v>
      </c>
      <c r="D885">
        <v>40254</v>
      </c>
      <c r="H885" t="s">
        <v>47</v>
      </c>
      <c r="I885">
        <v>40254</v>
      </c>
      <c r="J885">
        <v>2010</v>
      </c>
      <c r="K885" t="s">
        <v>85</v>
      </c>
      <c r="L885" t="s">
        <v>22557</v>
      </c>
      <c r="N885" t="s">
        <v>24829</v>
      </c>
      <c r="O885" t="s">
        <v>907</v>
      </c>
      <c r="P885" t="s">
        <v>908</v>
      </c>
      <c r="R885">
        <v>98926</v>
      </c>
      <c r="S885" t="s">
        <v>24830</v>
      </c>
      <c r="T885" t="s">
        <v>22559</v>
      </c>
      <c r="V885" t="s">
        <v>5331</v>
      </c>
      <c r="W885">
        <v>26</v>
      </c>
      <c r="X885" t="s">
        <v>5397</v>
      </c>
      <c r="Y885">
        <v>3559</v>
      </c>
      <c r="Z885" t="s">
        <v>908</v>
      </c>
      <c r="AA885" t="s">
        <v>4785</v>
      </c>
      <c r="AB885">
        <v>20358</v>
      </c>
      <c r="AC885" t="s">
        <v>146</v>
      </c>
      <c r="AD885" t="s">
        <v>4690</v>
      </c>
      <c r="AE885" t="s">
        <v>107</v>
      </c>
      <c r="AF885" t="s">
        <v>107</v>
      </c>
      <c r="AJ885" t="s">
        <v>58</v>
      </c>
      <c r="AK885" t="s">
        <v>59</v>
      </c>
      <c r="AL885">
        <v>40484</v>
      </c>
      <c r="AN885" t="b">
        <v>1</v>
      </c>
      <c r="AQ885" t="s">
        <v>60</v>
      </c>
      <c r="AR885" t="s">
        <v>61</v>
      </c>
      <c r="BB885" s="7" t="s">
        <v>24829</v>
      </c>
      <c r="BC885" s="7" t="s">
        <v>907</v>
      </c>
      <c r="BE885" s="7">
        <v>98926</v>
      </c>
      <c r="BG885" s="7">
        <v>12938.61</v>
      </c>
      <c r="BH885" s="7">
        <v>550</v>
      </c>
      <c r="BI885">
        <v>16483.41</v>
      </c>
      <c r="BJ885">
        <v>-1801.61</v>
      </c>
      <c r="BK885">
        <v>0</v>
      </c>
      <c r="BL885">
        <v>0</v>
      </c>
      <c r="BO885" t="s">
        <v>24831</v>
      </c>
      <c r="BP885">
        <v>21991</v>
      </c>
      <c r="BQ885">
        <v>759</v>
      </c>
      <c r="BR885">
        <v>12982</v>
      </c>
      <c r="BS885">
        <v>13194</v>
      </c>
      <c r="BU885" t="s">
        <v>22170</v>
      </c>
      <c r="BV885" t="s">
        <v>4695</v>
      </c>
      <c r="BX885">
        <v>44149.332673611112</v>
      </c>
    </row>
    <row r="886" spans="1:76" x14ac:dyDescent="0.25">
      <c r="A886" t="s">
        <v>24832</v>
      </c>
      <c r="B886" t="s">
        <v>438</v>
      </c>
      <c r="C886" t="s">
        <v>46</v>
      </c>
      <c r="D886">
        <v>39989</v>
      </c>
      <c r="H886" t="s">
        <v>47</v>
      </c>
      <c r="I886">
        <v>39989</v>
      </c>
      <c r="J886">
        <v>2010</v>
      </c>
      <c r="K886" t="s">
        <v>85</v>
      </c>
      <c r="L886" t="s">
        <v>24833</v>
      </c>
      <c r="N886" t="s">
        <v>439</v>
      </c>
      <c r="O886" t="s">
        <v>117</v>
      </c>
      <c r="P886" t="s">
        <v>115</v>
      </c>
      <c r="R886">
        <v>983730303</v>
      </c>
      <c r="S886" t="s">
        <v>2461</v>
      </c>
      <c r="T886" t="s">
        <v>24834</v>
      </c>
      <c r="V886" t="s">
        <v>54</v>
      </c>
      <c r="W886">
        <v>13</v>
      </c>
      <c r="X886" t="s">
        <v>386</v>
      </c>
      <c r="Y886">
        <v>4827</v>
      </c>
      <c r="Z886" t="s">
        <v>115</v>
      </c>
      <c r="AA886" t="s">
        <v>57</v>
      </c>
      <c r="AC886" t="s">
        <v>146</v>
      </c>
      <c r="AD886" t="s">
        <v>4690</v>
      </c>
      <c r="AE886" t="s">
        <v>107</v>
      </c>
      <c r="AF886" t="s">
        <v>107</v>
      </c>
      <c r="AJ886" t="s">
        <v>58</v>
      </c>
      <c r="AK886" t="s">
        <v>59</v>
      </c>
      <c r="AL886">
        <v>40484</v>
      </c>
      <c r="AN886" t="b">
        <v>1</v>
      </c>
      <c r="AQ886" t="s">
        <v>60</v>
      </c>
      <c r="AR886" t="s">
        <v>61</v>
      </c>
      <c r="AS886" t="s">
        <v>4734</v>
      </c>
      <c r="BB886" s="7" t="s">
        <v>439</v>
      </c>
      <c r="BC886" s="7" t="s">
        <v>117</v>
      </c>
      <c r="BE886" s="7">
        <v>983730303</v>
      </c>
      <c r="BG886" s="7">
        <v>182557.51</v>
      </c>
      <c r="BH886" s="7">
        <v>0</v>
      </c>
      <c r="BI886">
        <v>180033.51</v>
      </c>
      <c r="BJ886">
        <v>250</v>
      </c>
      <c r="BK886">
        <v>0</v>
      </c>
      <c r="BL886">
        <v>0</v>
      </c>
      <c r="BM886">
        <v>1645.07</v>
      </c>
      <c r="BN886">
        <v>32689.56</v>
      </c>
      <c r="BO886" t="s">
        <v>24835</v>
      </c>
      <c r="BP886">
        <v>22101</v>
      </c>
      <c r="BQ886">
        <v>30578</v>
      </c>
      <c r="BR886">
        <v>12979</v>
      </c>
      <c r="BS886">
        <v>13193</v>
      </c>
      <c r="BT886">
        <v>25</v>
      </c>
      <c r="BU886" t="s">
        <v>24836</v>
      </c>
      <c r="BV886" t="s">
        <v>4695</v>
      </c>
      <c r="BX886">
        <v>44149.332557870373</v>
      </c>
    </row>
    <row r="887" spans="1:76" x14ac:dyDescent="0.25">
      <c r="A887" t="s">
        <v>24837</v>
      </c>
      <c r="B887" t="s">
        <v>23339</v>
      </c>
      <c r="C887" t="s">
        <v>46</v>
      </c>
      <c r="D887">
        <v>40190</v>
      </c>
      <c r="H887" t="s">
        <v>289</v>
      </c>
      <c r="I887">
        <v>40190</v>
      </c>
      <c r="J887">
        <v>2010</v>
      </c>
      <c r="K887" t="s">
        <v>85</v>
      </c>
      <c r="L887" t="s">
        <v>23340</v>
      </c>
      <c r="N887" t="s">
        <v>24838</v>
      </c>
      <c r="O887" t="s">
        <v>87</v>
      </c>
      <c r="P887" t="s">
        <v>88</v>
      </c>
      <c r="R887">
        <v>985320383</v>
      </c>
      <c r="S887" t="s">
        <v>24839</v>
      </c>
      <c r="T887" t="s">
        <v>24840</v>
      </c>
      <c r="V887" t="s">
        <v>6344</v>
      </c>
      <c r="W887">
        <v>24</v>
      </c>
      <c r="X887" t="s">
        <v>5408</v>
      </c>
      <c r="Y887">
        <v>3626</v>
      </c>
      <c r="Z887" t="s">
        <v>88</v>
      </c>
      <c r="AA887" t="s">
        <v>4785</v>
      </c>
      <c r="AB887">
        <v>41462</v>
      </c>
      <c r="AC887" t="s">
        <v>146</v>
      </c>
      <c r="AD887" t="s">
        <v>4690</v>
      </c>
      <c r="AE887" t="s">
        <v>107</v>
      </c>
      <c r="AF887" t="s">
        <v>107</v>
      </c>
      <c r="AJ887" t="s">
        <v>58</v>
      </c>
      <c r="AK887" t="s">
        <v>59</v>
      </c>
      <c r="AL887">
        <v>40484</v>
      </c>
      <c r="AN887" t="b">
        <v>1</v>
      </c>
      <c r="AQ887" t="s">
        <v>60</v>
      </c>
      <c r="AR887" t="s">
        <v>61</v>
      </c>
      <c r="BB887" s="7" t="s">
        <v>24838</v>
      </c>
      <c r="BC887" s="7" t="s">
        <v>87</v>
      </c>
      <c r="BE887" s="7">
        <v>985320383</v>
      </c>
      <c r="BG887" s="7">
        <v>0</v>
      </c>
      <c r="BH887" s="7">
        <v>0</v>
      </c>
      <c r="BI887">
        <v>0</v>
      </c>
      <c r="BJ887">
        <v>0</v>
      </c>
      <c r="BK887">
        <v>0</v>
      </c>
      <c r="BL887">
        <v>0</v>
      </c>
      <c r="BO887" t="s">
        <v>24841</v>
      </c>
      <c r="BP887">
        <v>12755</v>
      </c>
      <c r="BQ887">
        <v>899</v>
      </c>
      <c r="BR887">
        <v>13429</v>
      </c>
      <c r="BS887">
        <v>12587</v>
      </c>
      <c r="BU887" t="s">
        <v>24842</v>
      </c>
      <c r="BV887" t="s">
        <v>4695</v>
      </c>
      <c r="BX887">
        <v>44149.312581018516</v>
      </c>
    </row>
    <row r="888" spans="1:76" x14ac:dyDescent="0.25">
      <c r="A888" t="s">
        <v>24843</v>
      </c>
      <c r="B888" t="s">
        <v>2145</v>
      </c>
      <c r="C888" t="s">
        <v>46</v>
      </c>
      <c r="D888">
        <v>40212</v>
      </c>
      <c r="H888" t="s">
        <v>47</v>
      </c>
      <c r="I888">
        <v>40212</v>
      </c>
      <c r="J888">
        <v>2010</v>
      </c>
      <c r="K888" t="s">
        <v>85</v>
      </c>
      <c r="L888" t="s">
        <v>2146</v>
      </c>
      <c r="N888" t="s">
        <v>2147</v>
      </c>
      <c r="O888" t="s">
        <v>215</v>
      </c>
      <c r="P888" t="s">
        <v>68</v>
      </c>
      <c r="R888">
        <v>981981556</v>
      </c>
      <c r="T888" t="s">
        <v>24844</v>
      </c>
      <c r="V888" t="s">
        <v>90</v>
      </c>
      <c r="W888">
        <v>12</v>
      </c>
      <c r="X888" t="s">
        <v>501</v>
      </c>
      <c r="Y888">
        <v>4762</v>
      </c>
      <c r="Z888" t="s">
        <v>68</v>
      </c>
      <c r="AA888" t="s">
        <v>57</v>
      </c>
      <c r="AC888" t="s">
        <v>146</v>
      </c>
      <c r="AD888" t="s">
        <v>4690</v>
      </c>
      <c r="AE888" t="s">
        <v>107</v>
      </c>
      <c r="AF888" t="s">
        <v>107</v>
      </c>
      <c r="AJ888" t="s">
        <v>58</v>
      </c>
      <c r="AK888" t="s">
        <v>59</v>
      </c>
      <c r="AL888">
        <v>40484</v>
      </c>
      <c r="AN888" t="b">
        <v>1</v>
      </c>
      <c r="AQ888" t="s">
        <v>60</v>
      </c>
      <c r="AR888" t="s">
        <v>99</v>
      </c>
      <c r="AS888" t="s">
        <v>4734</v>
      </c>
      <c r="BB888" s="7" t="s">
        <v>2147</v>
      </c>
      <c r="BC888" s="7" t="s">
        <v>215</v>
      </c>
      <c r="BE888" s="7">
        <v>981981556</v>
      </c>
      <c r="BG888" s="7">
        <v>19335</v>
      </c>
      <c r="BH888" s="7">
        <v>0</v>
      </c>
      <c r="BI888">
        <v>26063.31</v>
      </c>
      <c r="BJ888">
        <v>3428.31</v>
      </c>
      <c r="BK888">
        <v>0</v>
      </c>
      <c r="BL888">
        <v>0</v>
      </c>
      <c r="BM888">
        <v>23.07</v>
      </c>
      <c r="BN888">
        <v>0</v>
      </c>
      <c r="BO888" t="s">
        <v>24845</v>
      </c>
      <c r="BP888">
        <v>12911</v>
      </c>
      <c r="BQ888">
        <v>9129</v>
      </c>
      <c r="BR888">
        <v>13421</v>
      </c>
      <c r="BS888">
        <v>12599</v>
      </c>
      <c r="BT888">
        <v>33</v>
      </c>
      <c r="BU888" t="s">
        <v>24846</v>
      </c>
      <c r="BV888" t="s">
        <v>4695</v>
      </c>
      <c r="BX888">
        <v>44149.312835648147</v>
      </c>
    </row>
    <row r="889" spans="1:76" x14ac:dyDescent="0.25">
      <c r="A889" t="s">
        <v>24847</v>
      </c>
      <c r="B889" t="s">
        <v>24848</v>
      </c>
      <c r="C889" t="s">
        <v>46</v>
      </c>
      <c r="D889">
        <v>40344</v>
      </c>
      <c r="H889" t="s">
        <v>47</v>
      </c>
      <c r="I889">
        <v>40344</v>
      </c>
      <c r="J889">
        <v>2010</v>
      </c>
      <c r="K889" t="s">
        <v>85</v>
      </c>
      <c r="L889" t="s">
        <v>24849</v>
      </c>
      <c r="N889" t="s">
        <v>24850</v>
      </c>
      <c r="O889" t="s">
        <v>1126</v>
      </c>
      <c r="P889" t="s">
        <v>1127</v>
      </c>
      <c r="R889">
        <v>99156</v>
      </c>
      <c r="S889" t="s">
        <v>24851</v>
      </c>
      <c r="T889" t="s">
        <v>24851</v>
      </c>
      <c r="V889" t="s">
        <v>4807</v>
      </c>
      <c r="W889">
        <v>23</v>
      </c>
      <c r="X889" t="s">
        <v>7527</v>
      </c>
      <c r="Y889">
        <v>3865</v>
      </c>
      <c r="Z889" t="s">
        <v>1127</v>
      </c>
      <c r="AA889" t="s">
        <v>4785</v>
      </c>
      <c r="AB889">
        <v>7813</v>
      </c>
      <c r="AC889" t="s">
        <v>146</v>
      </c>
      <c r="AD889" t="s">
        <v>4690</v>
      </c>
      <c r="AE889" t="s">
        <v>107</v>
      </c>
      <c r="AF889" t="s">
        <v>107</v>
      </c>
      <c r="AJ889" t="s">
        <v>58</v>
      </c>
      <c r="AK889" t="s">
        <v>59</v>
      </c>
      <c r="AL889">
        <v>40484</v>
      </c>
      <c r="AN889" t="b">
        <v>1</v>
      </c>
      <c r="AQ889" t="s">
        <v>60</v>
      </c>
      <c r="AR889" t="s">
        <v>61</v>
      </c>
      <c r="BB889" s="7" t="s">
        <v>24850</v>
      </c>
      <c r="BC889" s="7" t="s">
        <v>1126</v>
      </c>
      <c r="BE889" s="7">
        <v>99156</v>
      </c>
      <c r="BG889" s="7">
        <v>1364.89</v>
      </c>
      <c r="BH889" s="7">
        <v>0</v>
      </c>
      <c r="BI889">
        <v>2879.67</v>
      </c>
      <c r="BJ889">
        <v>1514.78</v>
      </c>
      <c r="BK889">
        <v>0</v>
      </c>
      <c r="BL889">
        <v>0</v>
      </c>
      <c r="BO889" t="s">
        <v>24852</v>
      </c>
      <c r="BP889">
        <v>12978</v>
      </c>
      <c r="BQ889">
        <v>9125</v>
      </c>
      <c r="BR889">
        <v>13417</v>
      </c>
      <c r="BS889">
        <v>12596</v>
      </c>
      <c r="BU889" t="s">
        <v>24853</v>
      </c>
      <c r="BV889" t="s">
        <v>4695</v>
      </c>
      <c r="BX889">
        <v>44149.312754629631</v>
      </c>
    </row>
    <row r="890" spans="1:76" x14ac:dyDescent="0.25">
      <c r="A890" t="s">
        <v>24854</v>
      </c>
      <c r="B890" t="s">
        <v>3797</v>
      </c>
      <c r="C890" t="s">
        <v>46</v>
      </c>
      <c r="D890">
        <v>40370</v>
      </c>
      <c r="I890">
        <v>40370</v>
      </c>
      <c r="J890">
        <v>2010</v>
      </c>
      <c r="K890" t="s">
        <v>85</v>
      </c>
      <c r="L890" t="s">
        <v>3798</v>
      </c>
      <c r="N890" t="s">
        <v>3374</v>
      </c>
      <c r="O890" t="s">
        <v>3375</v>
      </c>
      <c r="P890" t="s">
        <v>394</v>
      </c>
      <c r="R890">
        <v>98250</v>
      </c>
      <c r="S890" t="s">
        <v>3799</v>
      </c>
      <c r="T890" t="s">
        <v>3799</v>
      </c>
      <c r="V890" t="s">
        <v>54</v>
      </c>
      <c r="W890">
        <v>13</v>
      </c>
      <c r="X890" t="s">
        <v>491</v>
      </c>
      <c r="Y890">
        <v>4858</v>
      </c>
      <c r="Z890" t="s">
        <v>394</v>
      </c>
      <c r="AA890" t="s">
        <v>57</v>
      </c>
      <c r="AC890" t="s">
        <v>146</v>
      </c>
      <c r="AD890" t="s">
        <v>4690</v>
      </c>
      <c r="AE890" t="s">
        <v>107</v>
      </c>
      <c r="AF890" t="s">
        <v>107</v>
      </c>
      <c r="AJ890" t="s">
        <v>58</v>
      </c>
      <c r="AK890" t="s">
        <v>59</v>
      </c>
      <c r="AL890">
        <v>40484</v>
      </c>
      <c r="AN890" t="b">
        <v>1</v>
      </c>
      <c r="AQ890" t="s">
        <v>177</v>
      </c>
      <c r="BB890" s="7" t="s">
        <v>3374</v>
      </c>
      <c r="BC890" s="7" t="s">
        <v>3375</v>
      </c>
      <c r="BE890" s="7">
        <v>98250</v>
      </c>
      <c r="BO890" t="s">
        <v>24855</v>
      </c>
      <c r="BP890">
        <v>13113</v>
      </c>
      <c r="BQ890">
        <v>9122</v>
      </c>
      <c r="BR890">
        <v>13407</v>
      </c>
      <c r="BT890">
        <v>40</v>
      </c>
      <c r="BU890" t="s">
        <v>24856</v>
      </c>
      <c r="BV890" t="s">
        <v>4695</v>
      </c>
      <c r="BX890">
        <v>43598.058182870373</v>
      </c>
    </row>
    <row r="891" spans="1:76" x14ac:dyDescent="0.25">
      <c r="A891" t="s">
        <v>24857</v>
      </c>
      <c r="B891" t="s">
        <v>24858</v>
      </c>
      <c r="C891" t="s">
        <v>46</v>
      </c>
      <c r="D891">
        <v>40339</v>
      </c>
      <c r="I891">
        <v>40339</v>
      </c>
      <c r="J891">
        <v>2010</v>
      </c>
      <c r="K891" t="s">
        <v>85</v>
      </c>
      <c r="L891" t="s">
        <v>24859</v>
      </c>
      <c r="N891" t="s">
        <v>4442</v>
      </c>
      <c r="O891" t="s">
        <v>458</v>
      </c>
      <c r="P891" t="s">
        <v>459</v>
      </c>
      <c r="R891">
        <v>99328</v>
      </c>
      <c r="S891" t="s">
        <v>24860</v>
      </c>
      <c r="T891" t="s">
        <v>24861</v>
      </c>
      <c r="V891" t="s">
        <v>7053</v>
      </c>
      <c r="W891">
        <v>21</v>
      </c>
      <c r="X891" t="s">
        <v>17282</v>
      </c>
      <c r="Y891">
        <v>3176</v>
      </c>
      <c r="Z891" t="s">
        <v>459</v>
      </c>
      <c r="AA891" t="s">
        <v>4785</v>
      </c>
      <c r="AB891">
        <v>2496</v>
      </c>
      <c r="AC891" t="s">
        <v>146</v>
      </c>
      <c r="AD891" t="s">
        <v>4690</v>
      </c>
      <c r="AE891" t="s">
        <v>107</v>
      </c>
      <c r="AF891" t="s">
        <v>107</v>
      </c>
      <c r="AJ891" t="s">
        <v>58</v>
      </c>
      <c r="AK891" t="s">
        <v>59</v>
      </c>
      <c r="AL891">
        <v>40484</v>
      </c>
      <c r="AN891" t="b">
        <v>1</v>
      </c>
      <c r="AQ891" t="s">
        <v>195</v>
      </c>
      <c r="AR891" t="s">
        <v>150</v>
      </c>
      <c r="BB891" s="7" t="s">
        <v>4442</v>
      </c>
      <c r="BC891" s="7" t="s">
        <v>458</v>
      </c>
      <c r="BE891" s="7">
        <v>99328</v>
      </c>
      <c r="BO891" t="s">
        <v>24862</v>
      </c>
      <c r="BP891">
        <v>13123</v>
      </c>
      <c r="BQ891">
        <v>727</v>
      </c>
      <c r="BR891">
        <v>13403</v>
      </c>
      <c r="BU891" t="s">
        <v>24863</v>
      </c>
      <c r="BV891" t="s">
        <v>4695</v>
      </c>
      <c r="BX891">
        <v>43598.058159722219</v>
      </c>
    </row>
    <row r="892" spans="1:76" x14ac:dyDescent="0.25">
      <c r="A892" t="s">
        <v>24864</v>
      </c>
      <c r="B892" t="s">
        <v>23367</v>
      </c>
      <c r="C892" t="s">
        <v>46</v>
      </c>
      <c r="D892">
        <v>40360</v>
      </c>
      <c r="I892">
        <v>40360</v>
      </c>
      <c r="J892">
        <v>2010</v>
      </c>
      <c r="K892" t="s">
        <v>85</v>
      </c>
      <c r="L892" t="s">
        <v>23368</v>
      </c>
      <c r="N892" t="s">
        <v>23369</v>
      </c>
      <c r="O892" t="s">
        <v>3958</v>
      </c>
      <c r="P892" t="s">
        <v>255</v>
      </c>
      <c r="R892">
        <v>98815</v>
      </c>
      <c r="T892" t="s">
        <v>23371</v>
      </c>
      <c r="V892" t="s">
        <v>5396</v>
      </c>
      <c r="W892">
        <v>20</v>
      </c>
      <c r="X892" t="s">
        <v>6430</v>
      </c>
      <c r="Y892">
        <v>3111</v>
      </c>
      <c r="Z892" t="s">
        <v>255</v>
      </c>
      <c r="AA892" t="s">
        <v>4785</v>
      </c>
      <c r="AB892">
        <v>37773</v>
      </c>
      <c r="AC892" t="s">
        <v>146</v>
      </c>
      <c r="AD892" t="s">
        <v>4690</v>
      </c>
      <c r="AE892" t="s">
        <v>107</v>
      </c>
      <c r="AF892" t="s">
        <v>107</v>
      </c>
      <c r="AJ892" t="s">
        <v>58</v>
      </c>
      <c r="AK892" t="s">
        <v>59</v>
      </c>
      <c r="AL892">
        <v>40484</v>
      </c>
      <c r="AN892" t="b">
        <v>1</v>
      </c>
      <c r="AQ892" t="s">
        <v>195</v>
      </c>
      <c r="AR892" t="s">
        <v>150</v>
      </c>
      <c r="BB892" s="7" t="s">
        <v>23369</v>
      </c>
      <c r="BC892" s="7" t="s">
        <v>3958</v>
      </c>
      <c r="BE892" s="7">
        <v>98815</v>
      </c>
      <c r="BO892" t="s">
        <v>24865</v>
      </c>
      <c r="BP892">
        <v>13257</v>
      </c>
      <c r="BQ892">
        <v>35227</v>
      </c>
      <c r="BR892">
        <v>13395</v>
      </c>
      <c r="BU892" t="s">
        <v>24866</v>
      </c>
      <c r="BV892" t="s">
        <v>4695</v>
      </c>
      <c r="BX892">
        <v>43598.058113425926</v>
      </c>
    </row>
    <row r="893" spans="1:76" x14ac:dyDescent="0.25">
      <c r="A893" t="s">
        <v>24867</v>
      </c>
      <c r="B893" t="s">
        <v>24868</v>
      </c>
      <c r="C893" t="s">
        <v>46</v>
      </c>
      <c r="D893">
        <v>40325</v>
      </c>
      <c r="I893">
        <v>40325</v>
      </c>
      <c r="J893">
        <v>2010</v>
      </c>
      <c r="K893" t="s">
        <v>85</v>
      </c>
      <c r="L893" t="s">
        <v>24869</v>
      </c>
      <c r="N893" t="s">
        <v>24870</v>
      </c>
      <c r="O893" t="s">
        <v>417</v>
      </c>
      <c r="P893" t="s">
        <v>255</v>
      </c>
      <c r="R893">
        <v>98801</v>
      </c>
      <c r="S893" t="s">
        <v>24871</v>
      </c>
      <c r="T893" t="s">
        <v>24872</v>
      </c>
      <c r="V893" t="s">
        <v>5424</v>
      </c>
      <c r="W893">
        <v>22</v>
      </c>
      <c r="X893" t="s">
        <v>6430</v>
      </c>
      <c r="Y893">
        <v>3111</v>
      </c>
      <c r="Z893" t="s">
        <v>255</v>
      </c>
      <c r="AA893" t="s">
        <v>4785</v>
      </c>
      <c r="AB893">
        <v>37773</v>
      </c>
      <c r="AC893" t="s">
        <v>146</v>
      </c>
      <c r="AD893" t="s">
        <v>4690</v>
      </c>
      <c r="AE893" t="s">
        <v>107</v>
      </c>
      <c r="AF893" t="s">
        <v>107</v>
      </c>
      <c r="AJ893" t="s">
        <v>58</v>
      </c>
      <c r="AK893" t="s">
        <v>59</v>
      </c>
      <c r="AL893">
        <v>40484</v>
      </c>
      <c r="AN893" t="b">
        <v>1</v>
      </c>
      <c r="AQ893" t="s">
        <v>195</v>
      </c>
      <c r="AR893" t="s">
        <v>150</v>
      </c>
      <c r="BB893" s="7" t="s">
        <v>24870</v>
      </c>
      <c r="BC893" s="7" t="s">
        <v>417</v>
      </c>
      <c r="BE893" s="7">
        <v>98801</v>
      </c>
      <c r="BO893" t="s">
        <v>24873</v>
      </c>
      <c r="BP893">
        <v>13311</v>
      </c>
      <c r="BQ893">
        <v>370</v>
      </c>
      <c r="BR893">
        <v>13394</v>
      </c>
      <c r="BU893" t="s">
        <v>24874</v>
      </c>
      <c r="BV893" t="s">
        <v>4695</v>
      </c>
      <c r="BX893">
        <v>43598.058113425926</v>
      </c>
    </row>
    <row r="894" spans="1:76" x14ac:dyDescent="0.25">
      <c r="A894" t="s">
        <v>24875</v>
      </c>
      <c r="B894" t="s">
        <v>24876</v>
      </c>
      <c r="C894" t="s">
        <v>46</v>
      </c>
      <c r="D894">
        <v>40224</v>
      </c>
      <c r="I894">
        <v>40224</v>
      </c>
      <c r="J894">
        <v>2010</v>
      </c>
      <c r="K894" t="s">
        <v>85</v>
      </c>
      <c r="L894" t="s">
        <v>24877</v>
      </c>
      <c r="N894" t="s">
        <v>24878</v>
      </c>
      <c r="O894" t="s">
        <v>3193</v>
      </c>
      <c r="P894" t="s">
        <v>1794</v>
      </c>
      <c r="R894">
        <v>98339</v>
      </c>
      <c r="S894" t="s">
        <v>24879</v>
      </c>
      <c r="T894" t="s">
        <v>24880</v>
      </c>
      <c r="V894" t="s">
        <v>5571</v>
      </c>
      <c r="W894">
        <v>28</v>
      </c>
      <c r="X894" t="s">
        <v>5167</v>
      </c>
      <c r="Y894">
        <v>3433</v>
      </c>
      <c r="Z894" t="s">
        <v>1794</v>
      </c>
      <c r="AA894" t="s">
        <v>4785</v>
      </c>
      <c r="AB894">
        <v>21988</v>
      </c>
      <c r="AC894" t="s">
        <v>146</v>
      </c>
      <c r="AD894" t="s">
        <v>4690</v>
      </c>
      <c r="AE894" t="s">
        <v>107</v>
      </c>
      <c r="AF894" t="s">
        <v>107</v>
      </c>
      <c r="AJ894" t="s">
        <v>58</v>
      </c>
      <c r="AK894" t="s">
        <v>59</v>
      </c>
      <c r="AL894">
        <v>40484</v>
      </c>
      <c r="AN894" t="b">
        <v>1</v>
      </c>
      <c r="AQ894" t="s">
        <v>195</v>
      </c>
      <c r="AR894" t="s">
        <v>150</v>
      </c>
      <c r="BB894" s="7" t="s">
        <v>24878</v>
      </c>
      <c r="BC894" s="7" t="s">
        <v>3193</v>
      </c>
      <c r="BE894" s="7">
        <v>98339</v>
      </c>
      <c r="BO894" t="s">
        <v>24881</v>
      </c>
      <c r="BP894">
        <v>13346</v>
      </c>
      <c r="BQ894">
        <v>9117</v>
      </c>
      <c r="BR894">
        <v>13391</v>
      </c>
      <c r="BU894" t="s">
        <v>24882</v>
      </c>
      <c r="BV894" t="s">
        <v>4695</v>
      </c>
      <c r="BX894">
        <v>43598.05809027778</v>
      </c>
    </row>
    <row r="895" spans="1:76" x14ac:dyDescent="0.25">
      <c r="A895" t="s">
        <v>24883</v>
      </c>
      <c r="B895" t="s">
        <v>21965</v>
      </c>
      <c r="C895" t="s">
        <v>46</v>
      </c>
      <c r="D895">
        <v>40253</v>
      </c>
      <c r="H895" t="s">
        <v>289</v>
      </c>
      <c r="I895">
        <v>40253</v>
      </c>
      <c r="J895">
        <v>2010</v>
      </c>
      <c r="K895" t="s">
        <v>85</v>
      </c>
      <c r="L895" t="s">
        <v>24884</v>
      </c>
      <c r="N895" t="s">
        <v>24885</v>
      </c>
      <c r="O895" t="s">
        <v>557</v>
      </c>
      <c r="P895" t="s">
        <v>668</v>
      </c>
      <c r="R895">
        <v>99301</v>
      </c>
      <c r="S895" t="s">
        <v>24886</v>
      </c>
      <c r="T895" t="s">
        <v>21968</v>
      </c>
      <c r="V895" t="s">
        <v>4807</v>
      </c>
      <c r="W895">
        <v>23</v>
      </c>
      <c r="X895" t="s">
        <v>6144</v>
      </c>
      <c r="Y895">
        <v>3306</v>
      </c>
      <c r="Z895" t="s">
        <v>668</v>
      </c>
      <c r="AA895" t="s">
        <v>4785</v>
      </c>
      <c r="AB895">
        <v>24027</v>
      </c>
      <c r="AC895" t="s">
        <v>146</v>
      </c>
      <c r="AD895" t="s">
        <v>4690</v>
      </c>
      <c r="AE895" t="s">
        <v>107</v>
      </c>
      <c r="AF895" t="s">
        <v>107</v>
      </c>
      <c r="AJ895" t="s">
        <v>58</v>
      </c>
      <c r="AK895" t="s">
        <v>59</v>
      </c>
      <c r="AL895">
        <v>40484</v>
      </c>
      <c r="AN895" t="b">
        <v>1</v>
      </c>
      <c r="AQ895" t="s">
        <v>60</v>
      </c>
      <c r="AR895" t="s">
        <v>61</v>
      </c>
      <c r="BB895" s="7" t="s">
        <v>24885</v>
      </c>
      <c r="BC895" s="7" t="s">
        <v>557</v>
      </c>
      <c r="BE895" s="7">
        <v>99301</v>
      </c>
      <c r="BG895" s="7">
        <v>0</v>
      </c>
      <c r="BH895" s="7">
        <v>0</v>
      </c>
      <c r="BI895">
        <v>0</v>
      </c>
      <c r="BJ895">
        <v>0</v>
      </c>
      <c r="BK895">
        <v>0</v>
      </c>
      <c r="BL895">
        <v>0</v>
      </c>
      <c r="BO895" t="s">
        <v>24887</v>
      </c>
      <c r="BP895">
        <v>13379</v>
      </c>
      <c r="BQ895">
        <v>1</v>
      </c>
      <c r="BR895">
        <v>13388</v>
      </c>
      <c r="BS895">
        <v>12603</v>
      </c>
      <c r="BU895" t="s">
        <v>21973</v>
      </c>
      <c r="BV895" t="s">
        <v>4695</v>
      </c>
      <c r="BX895">
        <v>44149.312916666669</v>
      </c>
    </row>
    <row r="896" spans="1:76" x14ac:dyDescent="0.25">
      <c r="A896" t="s">
        <v>24892</v>
      </c>
      <c r="B896" t="s">
        <v>746</v>
      </c>
      <c r="C896" t="s">
        <v>46</v>
      </c>
      <c r="D896">
        <v>40102</v>
      </c>
      <c r="H896" t="s">
        <v>47</v>
      </c>
      <c r="I896">
        <v>40102</v>
      </c>
      <c r="J896">
        <v>2010</v>
      </c>
      <c r="K896" t="s">
        <v>85</v>
      </c>
      <c r="L896" t="s">
        <v>747</v>
      </c>
      <c r="N896" t="s">
        <v>748</v>
      </c>
      <c r="O896" t="s">
        <v>393</v>
      </c>
      <c r="P896" t="s">
        <v>394</v>
      </c>
      <c r="R896">
        <v>98274</v>
      </c>
      <c r="V896" t="s">
        <v>54</v>
      </c>
      <c r="W896">
        <v>13</v>
      </c>
      <c r="X896" t="s">
        <v>491</v>
      </c>
      <c r="Y896">
        <v>4858</v>
      </c>
      <c r="Z896" t="s">
        <v>394</v>
      </c>
      <c r="AA896" t="s">
        <v>57</v>
      </c>
      <c r="AC896" t="s">
        <v>146</v>
      </c>
      <c r="AD896" t="s">
        <v>4690</v>
      </c>
      <c r="AE896" t="s">
        <v>107</v>
      </c>
      <c r="AF896" t="s">
        <v>107</v>
      </c>
      <c r="AJ896" t="s">
        <v>58</v>
      </c>
      <c r="AK896" t="s">
        <v>59</v>
      </c>
      <c r="AL896">
        <v>40484</v>
      </c>
      <c r="AN896" t="b">
        <v>1</v>
      </c>
      <c r="AQ896" t="s">
        <v>60</v>
      </c>
      <c r="AR896" t="s">
        <v>99</v>
      </c>
      <c r="AS896" t="s">
        <v>100</v>
      </c>
      <c r="BB896" s="7" t="s">
        <v>748</v>
      </c>
      <c r="BC896" s="7" t="s">
        <v>393</v>
      </c>
      <c r="BE896" s="7">
        <v>98274</v>
      </c>
      <c r="BG896" s="7">
        <v>40722.57</v>
      </c>
      <c r="BH896" s="7">
        <v>0</v>
      </c>
      <c r="BI896">
        <v>39502.53</v>
      </c>
      <c r="BJ896">
        <v>0</v>
      </c>
      <c r="BK896">
        <v>0</v>
      </c>
      <c r="BL896">
        <v>0</v>
      </c>
      <c r="BM896">
        <v>1628.19</v>
      </c>
      <c r="BN896">
        <v>0</v>
      </c>
      <c r="BO896" t="s">
        <v>24893</v>
      </c>
      <c r="BP896">
        <v>13943</v>
      </c>
      <c r="BQ896">
        <v>7895</v>
      </c>
      <c r="BR896">
        <v>13353</v>
      </c>
      <c r="BS896">
        <v>12645</v>
      </c>
      <c r="BT896">
        <v>40</v>
      </c>
      <c r="BU896" t="s">
        <v>24894</v>
      </c>
      <c r="BV896" t="s">
        <v>4695</v>
      </c>
      <c r="BX896">
        <v>44149.314317129632</v>
      </c>
    </row>
    <row r="897" spans="1:76" x14ac:dyDescent="0.25">
      <c r="A897" t="s">
        <v>24895</v>
      </c>
      <c r="B897" t="s">
        <v>24896</v>
      </c>
      <c r="C897" t="s">
        <v>46</v>
      </c>
      <c r="D897">
        <v>39853</v>
      </c>
      <c r="H897" t="s">
        <v>47</v>
      </c>
      <c r="I897">
        <v>39853</v>
      </c>
      <c r="J897">
        <v>2010</v>
      </c>
      <c r="K897" t="s">
        <v>85</v>
      </c>
      <c r="L897" t="s">
        <v>24897</v>
      </c>
      <c r="N897" t="s">
        <v>24898</v>
      </c>
      <c r="O897" t="s">
        <v>767</v>
      </c>
      <c r="P897" t="s">
        <v>394</v>
      </c>
      <c r="R897">
        <v>98284</v>
      </c>
      <c r="S897" t="s">
        <v>24899</v>
      </c>
      <c r="T897" t="s">
        <v>24900</v>
      </c>
      <c r="V897" t="s">
        <v>6576</v>
      </c>
      <c r="W897">
        <v>27</v>
      </c>
      <c r="X897" t="s">
        <v>5461</v>
      </c>
      <c r="Y897">
        <v>4064</v>
      </c>
      <c r="Z897" t="s">
        <v>394</v>
      </c>
      <c r="AA897" t="s">
        <v>4785</v>
      </c>
      <c r="AB897">
        <v>65132</v>
      </c>
      <c r="AC897" t="s">
        <v>146</v>
      </c>
      <c r="AD897" t="s">
        <v>4690</v>
      </c>
      <c r="AE897" t="s">
        <v>107</v>
      </c>
      <c r="AF897" t="s">
        <v>107</v>
      </c>
      <c r="AJ897" t="s">
        <v>58</v>
      </c>
      <c r="AK897" t="s">
        <v>59</v>
      </c>
      <c r="AL897">
        <v>40484</v>
      </c>
      <c r="AN897" t="b">
        <v>1</v>
      </c>
      <c r="AQ897" t="s">
        <v>60</v>
      </c>
      <c r="AR897" t="s">
        <v>99</v>
      </c>
      <c r="BB897" s="7" t="s">
        <v>24898</v>
      </c>
      <c r="BC897" s="7" t="s">
        <v>767</v>
      </c>
      <c r="BE897" s="7">
        <v>98284</v>
      </c>
      <c r="BG897" s="7">
        <v>23515.11</v>
      </c>
      <c r="BH897" s="7">
        <v>0</v>
      </c>
      <c r="BI897">
        <v>24413.34</v>
      </c>
      <c r="BJ897">
        <v>4700</v>
      </c>
      <c r="BK897">
        <v>0</v>
      </c>
      <c r="BL897">
        <v>0</v>
      </c>
      <c r="BO897" t="s">
        <v>24901</v>
      </c>
      <c r="BP897">
        <v>14278</v>
      </c>
      <c r="BQ897">
        <v>9100</v>
      </c>
      <c r="BR897">
        <v>13342</v>
      </c>
      <c r="BS897">
        <v>12667</v>
      </c>
      <c r="BU897" t="s">
        <v>24902</v>
      </c>
      <c r="BV897" t="s">
        <v>4695</v>
      </c>
      <c r="BX897">
        <v>44149.315023148149</v>
      </c>
    </row>
    <row r="898" spans="1:76" x14ac:dyDescent="0.25">
      <c r="A898" t="s">
        <v>24903</v>
      </c>
      <c r="B898" t="s">
        <v>24904</v>
      </c>
      <c r="C898" t="s">
        <v>46</v>
      </c>
      <c r="D898">
        <v>40357</v>
      </c>
      <c r="H898" t="s">
        <v>47</v>
      </c>
      <c r="I898">
        <v>40357</v>
      </c>
      <c r="J898">
        <v>2010</v>
      </c>
      <c r="K898" t="s">
        <v>85</v>
      </c>
      <c r="L898" t="s">
        <v>24905</v>
      </c>
      <c r="N898" t="s">
        <v>24906</v>
      </c>
      <c r="O898" t="s">
        <v>366</v>
      </c>
      <c r="P898" t="s">
        <v>96</v>
      </c>
      <c r="R898">
        <v>99337</v>
      </c>
      <c r="S898" t="s">
        <v>24907</v>
      </c>
      <c r="T898" t="s">
        <v>24908</v>
      </c>
      <c r="V898" t="s">
        <v>5396</v>
      </c>
      <c r="W898">
        <v>20</v>
      </c>
      <c r="X898" t="s">
        <v>7019</v>
      </c>
      <c r="Y898">
        <v>4725</v>
      </c>
      <c r="Z898" t="s">
        <v>96</v>
      </c>
      <c r="AA898" t="s">
        <v>4785</v>
      </c>
      <c r="AB898">
        <v>85214</v>
      </c>
      <c r="AC898" t="s">
        <v>146</v>
      </c>
      <c r="AD898" t="s">
        <v>4690</v>
      </c>
      <c r="AE898" t="s">
        <v>107</v>
      </c>
      <c r="AF898" t="s">
        <v>107</v>
      </c>
      <c r="AJ898" t="s">
        <v>58</v>
      </c>
      <c r="AK898" t="s">
        <v>59</v>
      </c>
      <c r="AL898">
        <v>40484</v>
      </c>
      <c r="AN898" t="b">
        <v>1</v>
      </c>
      <c r="AQ898" t="s">
        <v>60</v>
      </c>
      <c r="AR898" t="s">
        <v>99</v>
      </c>
      <c r="BB898" s="7" t="s">
        <v>24906</v>
      </c>
      <c r="BC898" s="7" t="s">
        <v>366</v>
      </c>
      <c r="BE898" s="7">
        <v>99337</v>
      </c>
      <c r="BG898" s="7">
        <v>14335.26</v>
      </c>
      <c r="BH898" s="7">
        <v>250</v>
      </c>
      <c r="BI898">
        <v>18298.849999999999</v>
      </c>
      <c r="BJ898">
        <v>4060.39</v>
      </c>
      <c r="BK898">
        <v>0</v>
      </c>
      <c r="BL898">
        <v>0</v>
      </c>
      <c r="BO898" t="s">
        <v>24909</v>
      </c>
      <c r="BP898">
        <v>14347</v>
      </c>
      <c r="BQ898">
        <v>9098</v>
      </c>
      <c r="BR898">
        <v>13340</v>
      </c>
      <c r="BS898">
        <v>12673</v>
      </c>
      <c r="BU898" t="s">
        <v>24910</v>
      </c>
      <c r="BV898" t="s">
        <v>4695</v>
      </c>
      <c r="BX898">
        <v>44149.315312500003</v>
      </c>
    </row>
    <row r="899" spans="1:76" x14ac:dyDescent="0.25">
      <c r="A899" t="s">
        <v>24911</v>
      </c>
      <c r="B899" t="s">
        <v>1691</v>
      </c>
      <c r="C899" t="s">
        <v>46</v>
      </c>
      <c r="D899">
        <v>40353</v>
      </c>
      <c r="H899" t="s">
        <v>289</v>
      </c>
      <c r="I899">
        <v>40353</v>
      </c>
      <c r="J899">
        <v>2010</v>
      </c>
      <c r="K899" t="s">
        <v>85</v>
      </c>
      <c r="L899" t="s">
        <v>1692</v>
      </c>
      <c r="N899" t="s">
        <v>1693</v>
      </c>
      <c r="O899" t="s">
        <v>815</v>
      </c>
      <c r="P899" t="s">
        <v>111</v>
      </c>
      <c r="R899">
        <v>98110</v>
      </c>
      <c r="S899" t="s">
        <v>2344</v>
      </c>
      <c r="T899" t="s">
        <v>24912</v>
      </c>
      <c r="V899" t="s">
        <v>54</v>
      </c>
      <c r="W899">
        <v>13</v>
      </c>
      <c r="X899" t="s">
        <v>329</v>
      </c>
      <c r="Y899">
        <v>3558</v>
      </c>
      <c r="Z899" t="s">
        <v>111</v>
      </c>
      <c r="AA899" t="s">
        <v>57</v>
      </c>
      <c r="AC899" t="s">
        <v>146</v>
      </c>
      <c r="AD899" t="s">
        <v>4690</v>
      </c>
      <c r="AE899" t="s">
        <v>107</v>
      </c>
      <c r="AF899" t="s">
        <v>107</v>
      </c>
      <c r="AJ899" t="s">
        <v>58</v>
      </c>
      <c r="AK899" t="s">
        <v>59</v>
      </c>
      <c r="AL899">
        <v>40484</v>
      </c>
      <c r="AN899" t="b">
        <v>1</v>
      </c>
      <c r="AQ899" t="s">
        <v>60</v>
      </c>
      <c r="AR899" t="s">
        <v>99</v>
      </c>
      <c r="AS899" t="s">
        <v>4734</v>
      </c>
      <c r="BB899" s="7" t="s">
        <v>1693</v>
      </c>
      <c r="BC899" s="7" t="s">
        <v>815</v>
      </c>
      <c r="BE899" s="7">
        <v>98110</v>
      </c>
      <c r="BG899" s="7">
        <v>9609</v>
      </c>
      <c r="BH899" s="7">
        <v>0</v>
      </c>
      <c r="BI899">
        <v>11461.72</v>
      </c>
      <c r="BJ899">
        <v>-27.2</v>
      </c>
      <c r="BK899">
        <v>0</v>
      </c>
      <c r="BL899">
        <v>0</v>
      </c>
      <c r="BO899" t="s">
        <v>24913</v>
      </c>
      <c r="BP899">
        <v>14493</v>
      </c>
      <c r="BQ899">
        <v>6077</v>
      </c>
      <c r="BR899">
        <v>13332</v>
      </c>
      <c r="BS899">
        <v>12676</v>
      </c>
      <c r="BT899">
        <v>23</v>
      </c>
      <c r="BU899" t="s">
        <v>24914</v>
      </c>
      <c r="BV899" t="s">
        <v>4695</v>
      </c>
      <c r="BX899">
        <v>44149.315347222226</v>
      </c>
    </row>
    <row r="900" spans="1:76" x14ac:dyDescent="0.25">
      <c r="A900" t="s">
        <v>24915</v>
      </c>
      <c r="B900" t="s">
        <v>2944</v>
      </c>
      <c r="C900" t="s">
        <v>46</v>
      </c>
      <c r="D900">
        <v>40070</v>
      </c>
      <c r="H900" t="s">
        <v>47</v>
      </c>
      <c r="I900">
        <v>40070</v>
      </c>
      <c r="J900">
        <v>2010</v>
      </c>
      <c r="K900" t="s">
        <v>85</v>
      </c>
      <c r="L900" t="s">
        <v>2945</v>
      </c>
      <c r="N900" t="s">
        <v>2946</v>
      </c>
      <c r="O900" t="s">
        <v>105</v>
      </c>
      <c r="P900" t="s">
        <v>105</v>
      </c>
      <c r="R900">
        <v>992100729</v>
      </c>
      <c r="S900" t="s">
        <v>2947</v>
      </c>
      <c r="T900" t="s">
        <v>24916</v>
      </c>
      <c r="V900" t="s">
        <v>54</v>
      </c>
      <c r="W900">
        <v>13</v>
      </c>
      <c r="X900" t="s">
        <v>106</v>
      </c>
      <c r="Y900">
        <v>4789</v>
      </c>
      <c r="Z900" t="s">
        <v>105</v>
      </c>
      <c r="AA900" t="s">
        <v>57</v>
      </c>
      <c r="AC900" t="s">
        <v>146</v>
      </c>
      <c r="AD900" t="s">
        <v>4690</v>
      </c>
      <c r="AE900" t="s">
        <v>107</v>
      </c>
      <c r="AF900" t="s">
        <v>107</v>
      </c>
      <c r="AJ900" t="s">
        <v>58</v>
      </c>
      <c r="AK900" t="s">
        <v>59</v>
      </c>
      <c r="AL900">
        <v>40484</v>
      </c>
      <c r="AN900" t="b">
        <v>1</v>
      </c>
      <c r="AQ900" t="s">
        <v>177</v>
      </c>
      <c r="BB900" s="7" t="s">
        <v>2946</v>
      </c>
      <c r="BC900" s="7" t="s">
        <v>105</v>
      </c>
      <c r="BE900" s="7">
        <v>992100729</v>
      </c>
      <c r="BG900" s="7">
        <v>50309.8</v>
      </c>
      <c r="BH900" s="7">
        <v>0</v>
      </c>
      <c r="BI900">
        <v>50309.8</v>
      </c>
      <c r="BJ900">
        <v>0</v>
      </c>
      <c r="BK900">
        <v>0</v>
      </c>
      <c r="BL900">
        <v>0</v>
      </c>
      <c r="BM900">
        <v>2891.89</v>
      </c>
      <c r="BN900">
        <v>0</v>
      </c>
      <c r="BO900" t="s">
        <v>24917</v>
      </c>
      <c r="BP900">
        <v>14538</v>
      </c>
      <c r="BQ900">
        <v>4228</v>
      </c>
      <c r="BR900">
        <v>13329</v>
      </c>
      <c r="BS900">
        <v>12687</v>
      </c>
      <c r="BT900">
        <v>6</v>
      </c>
      <c r="BU900" t="s">
        <v>24918</v>
      </c>
      <c r="BV900" t="s">
        <v>4695</v>
      </c>
      <c r="BX900">
        <v>44149.315520833334</v>
      </c>
    </row>
    <row r="901" spans="1:76" x14ac:dyDescent="0.25">
      <c r="A901" t="s">
        <v>24919</v>
      </c>
      <c r="B901" t="s">
        <v>2283</v>
      </c>
      <c r="C901" t="s">
        <v>46</v>
      </c>
      <c r="D901">
        <v>40258</v>
      </c>
      <c r="H901" t="s">
        <v>47</v>
      </c>
      <c r="I901">
        <v>40258</v>
      </c>
      <c r="J901">
        <v>2010</v>
      </c>
      <c r="K901" t="s">
        <v>85</v>
      </c>
      <c r="L901" t="s">
        <v>2284</v>
      </c>
      <c r="N901" t="s">
        <v>2285</v>
      </c>
      <c r="O901" t="s">
        <v>1371</v>
      </c>
      <c r="P901" t="s">
        <v>353</v>
      </c>
      <c r="R901">
        <v>982311203</v>
      </c>
      <c r="S901" t="s">
        <v>2286</v>
      </c>
      <c r="T901" t="s">
        <v>24920</v>
      </c>
      <c r="V901" t="s">
        <v>54</v>
      </c>
      <c r="W901">
        <v>13</v>
      </c>
      <c r="X901" t="s">
        <v>355</v>
      </c>
      <c r="Y901">
        <v>4862</v>
      </c>
      <c r="Z901" t="s">
        <v>353</v>
      </c>
      <c r="AA901" t="s">
        <v>57</v>
      </c>
      <c r="AC901" t="s">
        <v>146</v>
      </c>
      <c r="AD901" t="s">
        <v>4690</v>
      </c>
      <c r="AE901" t="s">
        <v>107</v>
      </c>
      <c r="AF901" t="s">
        <v>107</v>
      </c>
      <c r="AJ901" t="s">
        <v>58</v>
      </c>
      <c r="AK901" t="s">
        <v>59</v>
      </c>
      <c r="AL901">
        <v>40484</v>
      </c>
      <c r="AN901" t="b">
        <v>1</v>
      </c>
      <c r="AQ901" t="s">
        <v>60</v>
      </c>
      <c r="AR901" t="s">
        <v>61</v>
      </c>
      <c r="AS901" t="s">
        <v>100</v>
      </c>
      <c r="BB901" s="7" t="s">
        <v>2285</v>
      </c>
      <c r="BC901" s="7" t="s">
        <v>1371</v>
      </c>
      <c r="BE901" s="7">
        <v>982311203</v>
      </c>
      <c r="BG901" s="7">
        <v>90215.16</v>
      </c>
      <c r="BH901" s="7">
        <v>0</v>
      </c>
      <c r="BI901">
        <v>90165.16</v>
      </c>
      <c r="BJ901">
        <v>0</v>
      </c>
      <c r="BK901">
        <v>0</v>
      </c>
      <c r="BL901">
        <v>0</v>
      </c>
      <c r="BM901">
        <v>2504.4699999999998</v>
      </c>
      <c r="BN901">
        <v>0</v>
      </c>
      <c r="BO901" t="s">
        <v>24921</v>
      </c>
      <c r="BP901">
        <v>14576</v>
      </c>
      <c r="BQ901">
        <v>6092</v>
      </c>
      <c r="BR901">
        <v>13327</v>
      </c>
      <c r="BS901">
        <v>12693</v>
      </c>
      <c r="BT901">
        <v>42</v>
      </c>
      <c r="BU901" t="s">
        <v>24550</v>
      </c>
      <c r="BV901" t="s">
        <v>4695</v>
      </c>
      <c r="BX901">
        <v>44149.315706018519</v>
      </c>
    </row>
    <row r="902" spans="1:76" x14ac:dyDescent="0.25">
      <c r="A902" t="s">
        <v>24922</v>
      </c>
      <c r="B902" t="s">
        <v>24923</v>
      </c>
      <c r="C902" t="s">
        <v>46</v>
      </c>
      <c r="D902">
        <v>40332</v>
      </c>
      <c r="H902" t="s">
        <v>289</v>
      </c>
      <c r="I902">
        <v>40332</v>
      </c>
      <c r="J902">
        <v>2010</v>
      </c>
      <c r="K902" t="s">
        <v>85</v>
      </c>
      <c r="L902" t="s">
        <v>24924</v>
      </c>
      <c r="N902" t="s">
        <v>18313</v>
      </c>
      <c r="O902" t="s">
        <v>1126</v>
      </c>
      <c r="P902" t="s">
        <v>1127</v>
      </c>
      <c r="R902">
        <v>99156</v>
      </c>
      <c r="S902" t="s">
        <v>24925</v>
      </c>
      <c r="T902" t="s">
        <v>24926</v>
      </c>
      <c r="V902" t="s">
        <v>5424</v>
      </c>
      <c r="W902">
        <v>22</v>
      </c>
      <c r="X902" t="s">
        <v>7527</v>
      </c>
      <c r="Y902">
        <v>3865</v>
      </c>
      <c r="Z902" t="s">
        <v>1127</v>
      </c>
      <c r="AA902" t="s">
        <v>4785</v>
      </c>
      <c r="AB902">
        <v>7813</v>
      </c>
      <c r="AC902" t="s">
        <v>146</v>
      </c>
      <c r="AD902" t="s">
        <v>4690</v>
      </c>
      <c r="AE902" t="s">
        <v>107</v>
      </c>
      <c r="AF902" t="s">
        <v>107</v>
      </c>
      <c r="AJ902" t="s">
        <v>58</v>
      </c>
      <c r="AK902" t="s">
        <v>59</v>
      </c>
      <c r="AL902">
        <v>40484</v>
      </c>
      <c r="AN902" t="b">
        <v>1</v>
      </c>
      <c r="AQ902" t="s">
        <v>195</v>
      </c>
      <c r="AR902" t="s">
        <v>150</v>
      </c>
      <c r="BB902" s="7" t="s">
        <v>18313</v>
      </c>
      <c r="BC902" s="7" t="s">
        <v>1126</v>
      </c>
      <c r="BE902" s="7">
        <v>99156</v>
      </c>
      <c r="BG902" s="7">
        <v>0</v>
      </c>
      <c r="BH902" s="7">
        <v>0</v>
      </c>
      <c r="BI902">
        <v>0</v>
      </c>
      <c r="BJ902">
        <v>0</v>
      </c>
      <c r="BK902">
        <v>0</v>
      </c>
      <c r="BL902">
        <v>0</v>
      </c>
      <c r="BO902" t="s">
        <v>24927</v>
      </c>
      <c r="BP902">
        <v>14649</v>
      </c>
      <c r="BQ902">
        <v>593</v>
      </c>
      <c r="BR902">
        <v>13323</v>
      </c>
      <c r="BS902">
        <v>12694</v>
      </c>
      <c r="BU902" t="s">
        <v>24928</v>
      </c>
      <c r="BV902" t="s">
        <v>4695</v>
      </c>
      <c r="BX902">
        <v>44149.315775462965</v>
      </c>
    </row>
    <row r="903" spans="1:76" x14ac:dyDescent="0.25">
      <c r="A903" t="s">
        <v>24929</v>
      </c>
      <c r="B903" t="s">
        <v>4482</v>
      </c>
      <c r="C903" t="s">
        <v>46</v>
      </c>
      <c r="D903">
        <v>40361</v>
      </c>
      <c r="I903">
        <v>40361</v>
      </c>
      <c r="J903">
        <v>2010</v>
      </c>
      <c r="K903" t="s">
        <v>85</v>
      </c>
      <c r="L903" t="s">
        <v>4483</v>
      </c>
      <c r="N903" t="s">
        <v>4484</v>
      </c>
      <c r="O903" t="s">
        <v>143</v>
      </c>
      <c r="P903" t="s">
        <v>115</v>
      </c>
      <c r="R903">
        <v>98444</v>
      </c>
      <c r="S903" t="s">
        <v>4485</v>
      </c>
      <c r="T903" t="s">
        <v>24930</v>
      </c>
      <c r="V903" t="s">
        <v>54</v>
      </c>
      <c r="W903">
        <v>13</v>
      </c>
      <c r="X903" t="s">
        <v>237</v>
      </c>
      <c r="Y903">
        <v>4835</v>
      </c>
      <c r="Z903" t="s">
        <v>115</v>
      </c>
      <c r="AA903" t="s">
        <v>57</v>
      </c>
      <c r="AC903" t="s">
        <v>146</v>
      </c>
      <c r="AD903" t="s">
        <v>4690</v>
      </c>
      <c r="AE903" t="s">
        <v>107</v>
      </c>
      <c r="AF903" t="s">
        <v>107</v>
      </c>
      <c r="AJ903" t="s">
        <v>58</v>
      </c>
      <c r="AK903" t="s">
        <v>59</v>
      </c>
      <c r="AL903">
        <v>40484</v>
      </c>
      <c r="AN903" t="b">
        <v>1</v>
      </c>
      <c r="AQ903" t="s">
        <v>177</v>
      </c>
      <c r="BB903" s="7" t="s">
        <v>4484</v>
      </c>
      <c r="BC903" s="7" t="s">
        <v>143</v>
      </c>
      <c r="BE903" s="7">
        <v>98444</v>
      </c>
      <c r="BO903" t="s">
        <v>24931</v>
      </c>
      <c r="BP903">
        <v>14750</v>
      </c>
      <c r="BQ903">
        <v>9089</v>
      </c>
      <c r="BR903">
        <v>13317</v>
      </c>
      <c r="BT903">
        <v>29</v>
      </c>
      <c r="BU903" t="s">
        <v>24932</v>
      </c>
      <c r="BV903" t="s">
        <v>4695</v>
      </c>
      <c r="BX903">
        <v>43598.057592592595</v>
      </c>
    </row>
    <row r="904" spans="1:76" x14ac:dyDescent="0.25">
      <c r="A904" t="s">
        <v>24933</v>
      </c>
      <c r="B904" t="s">
        <v>204</v>
      </c>
      <c r="C904" t="s">
        <v>46</v>
      </c>
      <c r="D904">
        <v>39932</v>
      </c>
      <c r="H904" t="s">
        <v>47</v>
      </c>
      <c r="I904">
        <v>39932</v>
      </c>
      <c r="J904">
        <v>2010</v>
      </c>
      <c r="K904" t="s">
        <v>85</v>
      </c>
      <c r="L904" t="s">
        <v>205</v>
      </c>
      <c r="N904" t="s">
        <v>206</v>
      </c>
      <c r="O904" t="s">
        <v>105</v>
      </c>
      <c r="P904" t="s">
        <v>105</v>
      </c>
      <c r="R904">
        <v>99210</v>
      </c>
      <c r="S904" t="s">
        <v>207</v>
      </c>
      <c r="T904" t="s">
        <v>24934</v>
      </c>
      <c r="V904" t="s">
        <v>54</v>
      </c>
      <c r="W904">
        <v>13</v>
      </c>
      <c r="X904" t="s">
        <v>106</v>
      </c>
      <c r="Y904">
        <v>4789</v>
      </c>
      <c r="Z904" t="s">
        <v>105</v>
      </c>
      <c r="AA904" t="s">
        <v>57</v>
      </c>
      <c r="AC904" t="s">
        <v>146</v>
      </c>
      <c r="AD904" t="s">
        <v>4690</v>
      </c>
      <c r="AE904" t="s">
        <v>107</v>
      </c>
      <c r="AF904" t="s">
        <v>107</v>
      </c>
      <c r="AJ904" t="s">
        <v>58</v>
      </c>
      <c r="AK904" t="s">
        <v>59</v>
      </c>
      <c r="AL904">
        <v>40484</v>
      </c>
      <c r="AN904" t="b">
        <v>1</v>
      </c>
      <c r="AQ904" t="s">
        <v>195</v>
      </c>
      <c r="AR904" t="s">
        <v>150</v>
      </c>
      <c r="AS904" t="s">
        <v>62</v>
      </c>
      <c r="BB904" s="7" t="s">
        <v>206</v>
      </c>
      <c r="BC904" s="7" t="s">
        <v>105</v>
      </c>
      <c r="BE904" s="7">
        <v>99210</v>
      </c>
      <c r="BG904" s="7">
        <v>197754.14</v>
      </c>
      <c r="BH904" s="7">
        <v>18705.259999999998</v>
      </c>
      <c r="BI904">
        <v>203997.02</v>
      </c>
      <c r="BJ904">
        <v>0</v>
      </c>
      <c r="BK904">
        <v>0</v>
      </c>
      <c r="BL904">
        <v>0</v>
      </c>
      <c r="BM904">
        <v>4254.1099999999997</v>
      </c>
      <c r="BN904">
        <v>0</v>
      </c>
      <c r="BO904" t="s">
        <v>24935</v>
      </c>
      <c r="BP904">
        <v>14790</v>
      </c>
      <c r="BQ904">
        <v>4080</v>
      </c>
      <c r="BR904">
        <v>13314</v>
      </c>
      <c r="BS904">
        <v>12700</v>
      </c>
      <c r="BT904">
        <v>6</v>
      </c>
      <c r="BU904" t="s">
        <v>24936</v>
      </c>
      <c r="BV904" t="s">
        <v>4695</v>
      </c>
      <c r="BX904">
        <v>44149.315891203703</v>
      </c>
    </row>
    <row r="905" spans="1:76" x14ac:dyDescent="0.25">
      <c r="A905" t="s">
        <v>24937</v>
      </c>
      <c r="B905" t="s">
        <v>3929</v>
      </c>
      <c r="C905" t="s">
        <v>46</v>
      </c>
      <c r="D905">
        <v>39926</v>
      </c>
      <c r="H905" t="s">
        <v>47</v>
      </c>
      <c r="I905">
        <v>39926</v>
      </c>
      <c r="J905">
        <v>2010</v>
      </c>
      <c r="K905" t="s">
        <v>85</v>
      </c>
      <c r="L905" t="s">
        <v>3930</v>
      </c>
      <c r="N905" t="s">
        <v>3931</v>
      </c>
      <c r="O905" t="s">
        <v>225</v>
      </c>
      <c r="P905" t="s">
        <v>226</v>
      </c>
      <c r="R905">
        <v>98682</v>
      </c>
      <c r="S905" t="s">
        <v>3932</v>
      </c>
      <c r="T905" t="s">
        <v>24938</v>
      </c>
      <c r="V905" t="s">
        <v>54</v>
      </c>
      <c r="W905">
        <v>13</v>
      </c>
      <c r="X905" t="s">
        <v>371</v>
      </c>
      <c r="Y905">
        <v>4811</v>
      </c>
      <c r="Z905" t="s">
        <v>226</v>
      </c>
      <c r="AA905" t="s">
        <v>57</v>
      </c>
      <c r="AC905" t="s">
        <v>146</v>
      </c>
      <c r="AD905" t="s">
        <v>4690</v>
      </c>
      <c r="AE905" t="s">
        <v>107</v>
      </c>
      <c r="AF905" t="s">
        <v>107</v>
      </c>
      <c r="AJ905" t="s">
        <v>58</v>
      </c>
      <c r="AK905" t="s">
        <v>59</v>
      </c>
      <c r="AL905">
        <v>40484</v>
      </c>
      <c r="AN905" t="b">
        <v>1</v>
      </c>
      <c r="AQ905" t="s">
        <v>60</v>
      </c>
      <c r="AR905" t="s">
        <v>99</v>
      </c>
      <c r="AS905" t="s">
        <v>4734</v>
      </c>
      <c r="BB905" s="7" t="s">
        <v>3931</v>
      </c>
      <c r="BC905" s="7" t="s">
        <v>225</v>
      </c>
      <c r="BE905" s="7">
        <v>98682</v>
      </c>
      <c r="BG905" s="7">
        <v>121051.97</v>
      </c>
      <c r="BH905" s="7">
        <v>0</v>
      </c>
      <c r="BI905">
        <v>120564.54</v>
      </c>
      <c r="BJ905">
        <v>0</v>
      </c>
      <c r="BK905">
        <v>0</v>
      </c>
      <c r="BL905">
        <v>0</v>
      </c>
      <c r="BM905">
        <v>2368.08</v>
      </c>
      <c r="BN905">
        <v>24138.6</v>
      </c>
      <c r="BO905" t="s">
        <v>24939</v>
      </c>
      <c r="BP905">
        <v>14988</v>
      </c>
      <c r="BQ905">
        <v>9086</v>
      </c>
      <c r="BR905">
        <v>13307</v>
      </c>
      <c r="BS905">
        <v>12708</v>
      </c>
      <c r="BT905">
        <v>17</v>
      </c>
      <c r="BU905" t="s">
        <v>24940</v>
      </c>
      <c r="BV905" t="s">
        <v>4695</v>
      </c>
      <c r="BX905">
        <v>44149.316180555557</v>
      </c>
    </row>
    <row r="906" spans="1:76" x14ac:dyDescent="0.25">
      <c r="A906" t="s">
        <v>24941</v>
      </c>
      <c r="B906" t="s">
        <v>3489</v>
      </c>
      <c r="C906" t="s">
        <v>46</v>
      </c>
      <c r="D906">
        <v>40269</v>
      </c>
      <c r="H906" t="s">
        <v>47</v>
      </c>
      <c r="I906">
        <v>40269</v>
      </c>
      <c r="J906">
        <v>2010</v>
      </c>
      <c r="K906" t="s">
        <v>77</v>
      </c>
      <c r="L906" t="s">
        <v>3490</v>
      </c>
      <c r="N906" t="s">
        <v>3491</v>
      </c>
      <c r="O906" t="s">
        <v>225</v>
      </c>
      <c r="P906" t="s">
        <v>226</v>
      </c>
      <c r="R906">
        <v>98686</v>
      </c>
      <c r="S906" t="s">
        <v>3492</v>
      </c>
      <c r="T906" t="s">
        <v>24942</v>
      </c>
      <c r="V906" t="s">
        <v>54</v>
      </c>
      <c r="W906">
        <v>13</v>
      </c>
      <c r="X906" t="s">
        <v>371</v>
      </c>
      <c r="Y906">
        <v>4811</v>
      </c>
      <c r="Z906" t="s">
        <v>226</v>
      </c>
      <c r="AA906" t="s">
        <v>57</v>
      </c>
      <c r="AC906" t="s">
        <v>146</v>
      </c>
      <c r="AD906" t="s">
        <v>4690</v>
      </c>
      <c r="AE906" t="s">
        <v>107</v>
      </c>
      <c r="AF906" t="s">
        <v>107</v>
      </c>
      <c r="AJ906" t="s">
        <v>58</v>
      </c>
      <c r="AK906" t="s">
        <v>59</v>
      </c>
      <c r="AL906">
        <v>40484</v>
      </c>
      <c r="AN906" t="b">
        <v>1</v>
      </c>
      <c r="AQ906" t="s">
        <v>73</v>
      </c>
      <c r="BB906" s="7" t="s">
        <v>3491</v>
      </c>
      <c r="BC906" s="7" t="s">
        <v>225</v>
      </c>
      <c r="BE906" s="7">
        <v>98686</v>
      </c>
      <c r="BG906" s="7">
        <v>5325</v>
      </c>
      <c r="BH906" s="7">
        <v>0</v>
      </c>
      <c r="BI906">
        <v>5325</v>
      </c>
      <c r="BJ906">
        <v>0</v>
      </c>
      <c r="BK906">
        <v>0</v>
      </c>
      <c r="BL906">
        <v>0</v>
      </c>
      <c r="BO906" t="s">
        <v>24943</v>
      </c>
      <c r="BP906">
        <v>15029</v>
      </c>
      <c r="BQ906">
        <v>9085</v>
      </c>
      <c r="BR906">
        <v>13305</v>
      </c>
      <c r="BS906">
        <v>12710</v>
      </c>
      <c r="BT906">
        <v>17</v>
      </c>
      <c r="BU906" t="s">
        <v>24944</v>
      </c>
      <c r="BV906" t="s">
        <v>4695</v>
      </c>
      <c r="BX906">
        <v>44149.316296296296</v>
      </c>
    </row>
    <row r="907" spans="1:76" x14ac:dyDescent="0.25">
      <c r="A907" t="s">
        <v>24945</v>
      </c>
      <c r="B907" t="s">
        <v>24946</v>
      </c>
      <c r="C907" t="s">
        <v>46</v>
      </c>
      <c r="D907">
        <v>40361</v>
      </c>
      <c r="I907">
        <v>40361</v>
      </c>
      <c r="J907">
        <v>2010</v>
      </c>
      <c r="K907" t="s">
        <v>85</v>
      </c>
      <c r="L907" t="s">
        <v>24947</v>
      </c>
      <c r="N907" t="s">
        <v>23767</v>
      </c>
      <c r="O907" t="s">
        <v>24948</v>
      </c>
      <c r="P907" t="s">
        <v>80</v>
      </c>
      <c r="R907">
        <v>98305</v>
      </c>
      <c r="V907" t="s">
        <v>4807</v>
      </c>
      <c r="W907">
        <v>23</v>
      </c>
      <c r="X907" t="s">
        <v>7113</v>
      </c>
      <c r="Y907">
        <v>3133</v>
      </c>
      <c r="Z907" t="s">
        <v>80</v>
      </c>
      <c r="AA907" t="s">
        <v>4785</v>
      </c>
      <c r="AB907">
        <v>45739</v>
      </c>
      <c r="AC907" t="s">
        <v>146</v>
      </c>
      <c r="AD907" t="s">
        <v>4690</v>
      </c>
      <c r="AE907" t="s">
        <v>107</v>
      </c>
      <c r="AF907" t="s">
        <v>107</v>
      </c>
      <c r="AJ907" t="s">
        <v>58</v>
      </c>
      <c r="AK907" t="s">
        <v>59</v>
      </c>
      <c r="AL907">
        <v>40484</v>
      </c>
      <c r="AN907" t="b">
        <v>1</v>
      </c>
      <c r="AQ907" t="s">
        <v>60</v>
      </c>
      <c r="AR907" t="s">
        <v>99</v>
      </c>
      <c r="BB907" s="7" t="s">
        <v>23767</v>
      </c>
      <c r="BC907" s="7" t="s">
        <v>24948</v>
      </c>
      <c r="BE907" s="7">
        <v>98305</v>
      </c>
      <c r="BM907">
        <v>608.20000000000005</v>
      </c>
      <c r="BN907">
        <v>0</v>
      </c>
      <c r="BO907" t="s">
        <v>24949</v>
      </c>
      <c r="BP907">
        <v>15490</v>
      </c>
      <c r="BQ907">
        <v>9078</v>
      </c>
      <c r="BR907">
        <v>13290</v>
      </c>
      <c r="BU907" t="s">
        <v>24950</v>
      </c>
      <c r="BV907" t="s">
        <v>4695</v>
      </c>
      <c r="BX907">
        <v>43598.05740740741</v>
      </c>
    </row>
    <row r="908" spans="1:76" x14ac:dyDescent="0.25">
      <c r="A908" t="s">
        <v>24951</v>
      </c>
      <c r="B908" t="s">
        <v>3514</v>
      </c>
      <c r="C908" t="s">
        <v>46</v>
      </c>
      <c r="D908">
        <v>40371</v>
      </c>
      <c r="I908">
        <v>40371</v>
      </c>
      <c r="J908">
        <v>2010</v>
      </c>
      <c r="K908" t="s">
        <v>85</v>
      </c>
      <c r="L908" t="s">
        <v>24952</v>
      </c>
      <c r="N908" t="s">
        <v>3515</v>
      </c>
      <c r="O908" t="s">
        <v>101</v>
      </c>
      <c r="P908" t="s">
        <v>68</v>
      </c>
      <c r="R908">
        <v>981682142</v>
      </c>
      <c r="S908" t="s">
        <v>3516</v>
      </c>
      <c r="T908" t="s">
        <v>24953</v>
      </c>
      <c r="V908" t="s">
        <v>54</v>
      </c>
      <c r="W908">
        <v>13</v>
      </c>
      <c r="X908" t="s">
        <v>233</v>
      </c>
      <c r="Y908">
        <v>4799</v>
      </c>
      <c r="Z908" t="s">
        <v>68</v>
      </c>
      <c r="AA908" t="s">
        <v>57</v>
      </c>
      <c r="AC908" t="s">
        <v>146</v>
      </c>
      <c r="AD908" t="s">
        <v>4690</v>
      </c>
      <c r="AE908" t="s">
        <v>107</v>
      </c>
      <c r="AF908" t="s">
        <v>107</v>
      </c>
      <c r="AJ908" t="s">
        <v>58</v>
      </c>
      <c r="AK908" t="s">
        <v>59</v>
      </c>
      <c r="AL908">
        <v>40484</v>
      </c>
      <c r="AN908" t="b">
        <v>1</v>
      </c>
      <c r="AQ908" t="s">
        <v>60</v>
      </c>
      <c r="AR908" t="s">
        <v>99</v>
      </c>
      <c r="AS908" t="s">
        <v>4734</v>
      </c>
      <c r="BB908" s="7" t="s">
        <v>3515</v>
      </c>
      <c r="BC908" s="7" t="s">
        <v>101</v>
      </c>
      <c r="BE908" s="7">
        <v>981682142</v>
      </c>
      <c r="BM908">
        <v>23.07</v>
      </c>
      <c r="BN908">
        <v>0</v>
      </c>
      <c r="BO908" t="s">
        <v>24954</v>
      </c>
      <c r="BP908">
        <v>15603</v>
      </c>
      <c r="BQ908">
        <v>4050</v>
      </c>
      <c r="BR908">
        <v>13287</v>
      </c>
      <c r="BT908">
        <v>11</v>
      </c>
      <c r="BU908" t="s">
        <v>3517</v>
      </c>
      <c r="BV908" t="s">
        <v>4695</v>
      </c>
      <c r="BX908">
        <v>43598.057395833333</v>
      </c>
    </row>
    <row r="909" spans="1:76" x14ac:dyDescent="0.25">
      <c r="A909" t="s">
        <v>24955</v>
      </c>
      <c r="B909" t="s">
        <v>23429</v>
      </c>
      <c r="C909" t="s">
        <v>46</v>
      </c>
      <c r="D909">
        <v>40296</v>
      </c>
      <c r="H909" t="s">
        <v>47</v>
      </c>
      <c r="I909">
        <v>40296</v>
      </c>
      <c r="J909">
        <v>2010</v>
      </c>
      <c r="K909" t="s">
        <v>85</v>
      </c>
      <c r="L909" t="s">
        <v>23430</v>
      </c>
      <c r="N909" t="s">
        <v>23431</v>
      </c>
      <c r="O909" t="s">
        <v>3875</v>
      </c>
      <c r="P909" t="s">
        <v>51</v>
      </c>
      <c r="R909">
        <v>99026</v>
      </c>
      <c r="T909" t="s">
        <v>24956</v>
      </c>
      <c r="V909" t="s">
        <v>5331</v>
      </c>
      <c r="W909">
        <v>26</v>
      </c>
      <c r="X909" t="s">
        <v>7121</v>
      </c>
      <c r="Y909">
        <v>4186</v>
      </c>
      <c r="Z909" t="s">
        <v>51</v>
      </c>
      <c r="AA909" t="s">
        <v>4785</v>
      </c>
      <c r="AB909">
        <v>26092</v>
      </c>
      <c r="AC909" t="s">
        <v>146</v>
      </c>
      <c r="AD909" t="s">
        <v>4690</v>
      </c>
      <c r="AE909" t="s">
        <v>107</v>
      </c>
      <c r="AF909" t="s">
        <v>107</v>
      </c>
      <c r="AJ909" t="s">
        <v>58</v>
      </c>
      <c r="AK909" t="s">
        <v>59</v>
      </c>
      <c r="AL909">
        <v>40484</v>
      </c>
      <c r="AN909" t="b">
        <v>1</v>
      </c>
      <c r="AQ909" t="s">
        <v>60</v>
      </c>
      <c r="AR909" t="s">
        <v>61</v>
      </c>
      <c r="BB909" s="7" t="s">
        <v>23431</v>
      </c>
      <c r="BC909" s="7" t="s">
        <v>3875</v>
      </c>
      <c r="BE909" s="7">
        <v>99026</v>
      </c>
      <c r="BG909" s="7">
        <v>15197</v>
      </c>
      <c r="BH909" s="7">
        <v>9.64</v>
      </c>
      <c r="BI909">
        <v>11392.29</v>
      </c>
      <c r="BJ909">
        <v>225</v>
      </c>
      <c r="BK909">
        <v>0</v>
      </c>
      <c r="BL909">
        <v>0</v>
      </c>
      <c r="BO909" t="s">
        <v>24957</v>
      </c>
      <c r="BP909">
        <v>15969</v>
      </c>
      <c r="BQ909">
        <v>625</v>
      </c>
      <c r="BR909">
        <v>13276</v>
      </c>
      <c r="BS909">
        <v>12776</v>
      </c>
      <c r="BU909" t="s">
        <v>23434</v>
      </c>
      <c r="BV909" t="s">
        <v>4695</v>
      </c>
      <c r="BX909">
        <v>44149.317881944444</v>
      </c>
    </row>
    <row r="910" spans="1:76" x14ac:dyDescent="0.25">
      <c r="A910" t="s">
        <v>24958</v>
      </c>
      <c r="B910" t="s">
        <v>24959</v>
      </c>
      <c r="C910" t="s">
        <v>46</v>
      </c>
      <c r="D910">
        <v>40342</v>
      </c>
      <c r="I910">
        <v>40342</v>
      </c>
      <c r="J910">
        <v>2010</v>
      </c>
      <c r="K910" t="s">
        <v>85</v>
      </c>
      <c r="L910" t="s">
        <v>24960</v>
      </c>
      <c r="N910" t="s">
        <v>24961</v>
      </c>
      <c r="O910" t="s">
        <v>458</v>
      </c>
      <c r="P910" t="s">
        <v>459</v>
      </c>
      <c r="R910">
        <v>99328</v>
      </c>
      <c r="S910" t="s">
        <v>24962</v>
      </c>
      <c r="T910" t="s">
        <v>24963</v>
      </c>
      <c r="V910" t="s">
        <v>4807</v>
      </c>
      <c r="W910">
        <v>23</v>
      </c>
      <c r="X910" t="s">
        <v>17282</v>
      </c>
      <c r="Y910">
        <v>3176</v>
      </c>
      <c r="Z910" t="s">
        <v>459</v>
      </c>
      <c r="AA910" t="s">
        <v>4785</v>
      </c>
      <c r="AB910">
        <v>2496</v>
      </c>
      <c r="AC910" t="s">
        <v>146</v>
      </c>
      <c r="AD910" t="s">
        <v>4690</v>
      </c>
      <c r="AE910" t="s">
        <v>107</v>
      </c>
      <c r="AF910" t="s">
        <v>107</v>
      </c>
      <c r="AJ910" t="s">
        <v>58</v>
      </c>
      <c r="AK910" t="s">
        <v>59</v>
      </c>
      <c r="AL910">
        <v>40484</v>
      </c>
      <c r="AN910" t="b">
        <v>1</v>
      </c>
      <c r="AQ910" t="s">
        <v>60</v>
      </c>
      <c r="AR910" t="s">
        <v>61</v>
      </c>
      <c r="BB910" s="7" t="s">
        <v>24961</v>
      </c>
      <c r="BC910" s="7" t="s">
        <v>458</v>
      </c>
      <c r="BE910" s="7">
        <v>99328</v>
      </c>
      <c r="BO910" t="s">
        <v>24964</v>
      </c>
      <c r="BP910">
        <v>16082</v>
      </c>
      <c r="BQ910">
        <v>9073</v>
      </c>
      <c r="BR910">
        <v>13269</v>
      </c>
      <c r="BU910" t="s">
        <v>24965</v>
      </c>
      <c r="BV910" t="s">
        <v>4695</v>
      </c>
      <c r="BX910">
        <v>43598.057245370372</v>
      </c>
    </row>
    <row r="911" spans="1:76" x14ac:dyDescent="0.25">
      <c r="A911" t="s">
        <v>24966</v>
      </c>
      <c r="B911" t="s">
        <v>24967</v>
      </c>
      <c r="C911" t="s">
        <v>46</v>
      </c>
      <c r="D911">
        <v>40335</v>
      </c>
      <c r="I911">
        <v>40335</v>
      </c>
      <c r="J911">
        <v>2010</v>
      </c>
      <c r="K911" t="s">
        <v>85</v>
      </c>
      <c r="L911" t="s">
        <v>24968</v>
      </c>
      <c r="N911" t="s">
        <v>24969</v>
      </c>
      <c r="O911" t="s">
        <v>458</v>
      </c>
      <c r="P911" t="s">
        <v>459</v>
      </c>
      <c r="R911">
        <v>99328</v>
      </c>
      <c r="S911" t="s">
        <v>24970</v>
      </c>
      <c r="T911" t="s">
        <v>24971</v>
      </c>
      <c r="V911" t="s">
        <v>5396</v>
      </c>
      <c r="W911">
        <v>20</v>
      </c>
      <c r="X911" t="s">
        <v>17282</v>
      </c>
      <c r="Y911">
        <v>3176</v>
      </c>
      <c r="Z911" t="s">
        <v>459</v>
      </c>
      <c r="AA911" t="s">
        <v>4785</v>
      </c>
      <c r="AB911">
        <v>2496</v>
      </c>
      <c r="AC911" t="s">
        <v>146</v>
      </c>
      <c r="AD911" t="s">
        <v>4690</v>
      </c>
      <c r="AE911" t="s">
        <v>107</v>
      </c>
      <c r="AF911" t="s">
        <v>107</v>
      </c>
      <c r="AJ911" t="s">
        <v>58</v>
      </c>
      <c r="AK911" t="s">
        <v>59</v>
      </c>
      <c r="AL911">
        <v>40484</v>
      </c>
      <c r="AN911" t="b">
        <v>1</v>
      </c>
      <c r="AQ911" t="s">
        <v>195</v>
      </c>
      <c r="AR911" t="s">
        <v>150</v>
      </c>
      <c r="BB911" s="7" t="s">
        <v>24969</v>
      </c>
      <c r="BC911" s="7" t="s">
        <v>458</v>
      </c>
      <c r="BE911" s="7">
        <v>99328</v>
      </c>
      <c r="BO911" t="s">
        <v>24972</v>
      </c>
      <c r="BP911">
        <v>16239</v>
      </c>
      <c r="BQ911">
        <v>6198</v>
      </c>
      <c r="BR911">
        <v>13266</v>
      </c>
      <c r="BU911" t="s">
        <v>24973</v>
      </c>
      <c r="BV911" t="s">
        <v>4695</v>
      </c>
      <c r="BX911">
        <v>43598.057222222225</v>
      </c>
    </row>
    <row r="912" spans="1:76" x14ac:dyDescent="0.25">
      <c r="A912" t="s">
        <v>24974</v>
      </c>
      <c r="B912" t="s">
        <v>2730</v>
      </c>
      <c r="C912" t="s">
        <v>46</v>
      </c>
      <c r="D912">
        <v>40238</v>
      </c>
      <c r="H912" t="s">
        <v>47</v>
      </c>
      <c r="I912">
        <v>40238</v>
      </c>
      <c r="J912">
        <v>2010</v>
      </c>
      <c r="K912" t="s">
        <v>85</v>
      </c>
      <c r="L912" t="s">
        <v>2731</v>
      </c>
      <c r="N912" t="s">
        <v>2732</v>
      </c>
      <c r="O912" t="s">
        <v>225</v>
      </c>
      <c r="P912" t="s">
        <v>226</v>
      </c>
      <c r="R912">
        <v>98663</v>
      </c>
      <c r="S912" t="s">
        <v>3078</v>
      </c>
      <c r="T912" t="s">
        <v>24975</v>
      </c>
      <c r="V912" t="s">
        <v>54</v>
      </c>
      <c r="W912">
        <v>13</v>
      </c>
      <c r="X912" t="s">
        <v>228</v>
      </c>
      <c r="Y912">
        <v>4876</v>
      </c>
      <c r="Z912" t="s">
        <v>226</v>
      </c>
      <c r="AA912" t="s">
        <v>57</v>
      </c>
      <c r="AC912" t="s">
        <v>146</v>
      </c>
      <c r="AD912" t="s">
        <v>4690</v>
      </c>
      <c r="AE912" t="s">
        <v>107</v>
      </c>
      <c r="AF912" t="s">
        <v>107</v>
      </c>
      <c r="AJ912" t="s">
        <v>58</v>
      </c>
      <c r="AK912" t="s">
        <v>59</v>
      </c>
      <c r="AL912">
        <v>40484</v>
      </c>
      <c r="AN912" t="b">
        <v>1</v>
      </c>
      <c r="AQ912" t="s">
        <v>60</v>
      </c>
      <c r="AR912" t="s">
        <v>99</v>
      </c>
      <c r="AS912" t="s">
        <v>4734</v>
      </c>
      <c r="BB912" s="7" t="s">
        <v>2732</v>
      </c>
      <c r="BC912" s="7" t="s">
        <v>225</v>
      </c>
      <c r="BE912" s="7">
        <v>98663</v>
      </c>
      <c r="BG912" s="7">
        <v>40042.53</v>
      </c>
      <c r="BH912" s="7">
        <v>0</v>
      </c>
      <c r="BI912">
        <v>39847.83</v>
      </c>
      <c r="BJ912">
        <v>300</v>
      </c>
      <c r="BK912">
        <v>0</v>
      </c>
      <c r="BL912">
        <v>0</v>
      </c>
      <c r="BM912">
        <v>2741.45</v>
      </c>
      <c r="BN912">
        <v>0</v>
      </c>
      <c r="BO912" t="s">
        <v>24976</v>
      </c>
      <c r="BP912">
        <v>16311</v>
      </c>
      <c r="BQ912">
        <v>6678</v>
      </c>
      <c r="BR912">
        <v>13258</v>
      </c>
      <c r="BS912">
        <v>12803</v>
      </c>
      <c r="BT912">
        <v>49</v>
      </c>
      <c r="BU912" t="s">
        <v>24977</v>
      </c>
      <c r="BV912" t="s">
        <v>4695</v>
      </c>
      <c r="BX912">
        <v>44149.318611111114</v>
      </c>
    </row>
    <row r="913" spans="1:76" x14ac:dyDescent="0.25">
      <c r="A913" t="s">
        <v>24978</v>
      </c>
      <c r="B913" t="s">
        <v>24979</v>
      </c>
      <c r="C913" t="s">
        <v>46</v>
      </c>
      <c r="D913">
        <v>40234</v>
      </c>
      <c r="I913">
        <v>40234</v>
      </c>
      <c r="J913">
        <v>2010</v>
      </c>
      <c r="K913" t="s">
        <v>85</v>
      </c>
      <c r="L913" t="s">
        <v>24980</v>
      </c>
      <c r="N913" t="s">
        <v>24981</v>
      </c>
      <c r="O913" t="s">
        <v>676</v>
      </c>
      <c r="P913" t="s">
        <v>322</v>
      </c>
      <c r="R913">
        <v>99111</v>
      </c>
      <c r="V913" t="s">
        <v>7053</v>
      </c>
      <c r="W913">
        <v>21</v>
      </c>
      <c r="X913" t="s">
        <v>6562</v>
      </c>
      <c r="Y913">
        <v>4375</v>
      </c>
      <c r="Z913" t="s">
        <v>322</v>
      </c>
      <c r="AA913" t="s">
        <v>4785</v>
      </c>
      <c r="AB913">
        <v>19487</v>
      </c>
      <c r="AC913" t="s">
        <v>146</v>
      </c>
      <c r="AD913" t="s">
        <v>4690</v>
      </c>
      <c r="AE913" t="s">
        <v>107</v>
      </c>
      <c r="AF913" t="s">
        <v>107</v>
      </c>
      <c r="AJ913" t="s">
        <v>58</v>
      </c>
      <c r="AK913" t="s">
        <v>59</v>
      </c>
      <c r="AL913">
        <v>40484</v>
      </c>
      <c r="AN913" t="b">
        <v>1</v>
      </c>
      <c r="AQ913" t="s">
        <v>195</v>
      </c>
      <c r="AR913" t="s">
        <v>150</v>
      </c>
      <c r="BB913" s="7" t="s">
        <v>24981</v>
      </c>
      <c r="BC913" s="7" t="s">
        <v>676</v>
      </c>
      <c r="BE913" s="7">
        <v>99111</v>
      </c>
      <c r="BO913" t="s">
        <v>24982</v>
      </c>
      <c r="BP913">
        <v>16388</v>
      </c>
      <c r="BQ913">
        <v>6201</v>
      </c>
      <c r="BR913">
        <v>13255</v>
      </c>
      <c r="BU913" t="s">
        <v>24983</v>
      </c>
      <c r="BV913" t="s">
        <v>4695</v>
      </c>
      <c r="BX913">
        <v>43598.057152777779</v>
      </c>
    </row>
    <row r="914" spans="1:76" x14ac:dyDescent="0.25">
      <c r="A914" t="s">
        <v>24984</v>
      </c>
      <c r="B914" t="s">
        <v>786</v>
      </c>
      <c r="C914" t="s">
        <v>46</v>
      </c>
      <c r="D914">
        <v>40354</v>
      </c>
      <c r="H914" t="s">
        <v>599</v>
      </c>
      <c r="I914">
        <v>40354</v>
      </c>
      <c r="J914">
        <v>2010</v>
      </c>
      <c r="K914" t="s">
        <v>85</v>
      </c>
      <c r="L914" t="s">
        <v>787</v>
      </c>
      <c r="N914" t="s">
        <v>788</v>
      </c>
      <c r="O914" t="s">
        <v>305</v>
      </c>
      <c r="P914" t="s">
        <v>68</v>
      </c>
      <c r="R914">
        <v>98390</v>
      </c>
      <c r="S914" t="s">
        <v>789</v>
      </c>
      <c r="T914" t="s">
        <v>24985</v>
      </c>
      <c r="V914" t="s">
        <v>90</v>
      </c>
      <c r="W914">
        <v>12</v>
      </c>
      <c r="X914" t="s">
        <v>188</v>
      </c>
      <c r="Y914">
        <v>4760</v>
      </c>
      <c r="Z914" t="s">
        <v>68</v>
      </c>
      <c r="AA914" t="s">
        <v>57</v>
      </c>
      <c r="AC914" t="s">
        <v>146</v>
      </c>
      <c r="AD914" t="s">
        <v>4690</v>
      </c>
      <c r="AE914" t="s">
        <v>107</v>
      </c>
      <c r="AF914" t="s">
        <v>107</v>
      </c>
      <c r="AJ914" t="s">
        <v>58</v>
      </c>
      <c r="AK914" t="s">
        <v>59</v>
      </c>
      <c r="AL914">
        <v>40484</v>
      </c>
      <c r="AN914" t="b">
        <v>1</v>
      </c>
      <c r="AQ914" t="s">
        <v>60</v>
      </c>
      <c r="AR914" t="s">
        <v>99</v>
      </c>
      <c r="AS914" t="s">
        <v>4734</v>
      </c>
      <c r="BB914" s="7" t="s">
        <v>788</v>
      </c>
      <c r="BC914" s="7" t="s">
        <v>305</v>
      </c>
      <c r="BE914" s="7">
        <v>98390</v>
      </c>
      <c r="BG914" s="7">
        <v>28139.94</v>
      </c>
      <c r="BH914" s="7">
        <v>0</v>
      </c>
      <c r="BI914">
        <v>27903.14</v>
      </c>
      <c r="BJ914">
        <v>4700</v>
      </c>
      <c r="BK914">
        <v>0</v>
      </c>
      <c r="BL914">
        <v>2512.86</v>
      </c>
      <c r="BM914">
        <v>23.07</v>
      </c>
      <c r="BN914">
        <v>0</v>
      </c>
      <c r="BO914" t="s">
        <v>24986</v>
      </c>
      <c r="BP914">
        <v>16412</v>
      </c>
      <c r="BQ914">
        <v>9068</v>
      </c>
      <c r="BR914">
        <v>13253</v>
      </c>
      <c r="BS914">
        <v>12795</v>
      </c>
      <c r="BT914">
        <v>31</v>
      </c>
      <c r="BU914" t="s">
        <v>24987</v>
      </c>
      <c r="BV914" t="s">
        <v>4695</v>
      </c>
      <c r="BX914">
        <v>44149.318449074075</v>
      </c>
    </row>
    <row r="915" spans="1:76" x14ac:dyDescent="0.25">
      <c r="A915" t="s">
        <v>24988</v>
      </c>
      <c r="B915" t="s">
        <v>24989</v>
      </c>
      <c r="C915" t="s">
        <v>46</v>
      </c>
      <c r="D915">
        <v>40335</v>
      </c>
      <c r="I915">
        <v>40335</v>
      </c>
      <c r="J915">
        <v>2010</v>
      </c>
      <c r="K915" t="s">
        <v>85</v>
      </c>
      <c r="L915" t="s">
        <v>24990</v>
      </c>
      <c r="N915" t="s">
        <v>24991</v>
      </c>
      <c r="O915" t="s">
        <v>417</v>
      </c>
      <c r="P915" t="s">
        <v>255</v>
      </c>
      <c r="R915">
        <v>98801</v>
      </c>
      <c r="T915" t="s">
        <v>24992</v>
      </c>
      <c r="V915" t="s">
        <v>5331</v>
      </c>
      <c r="W915">
        <v>26</v>
      </c>
      <c r="X915" t="s">
        <v>6430</v>
      </c>
      <c r="Y915">
        <v>3111</v>
      </c>
      <c r="Z915" t="s">
        <v>255</v>
      </c>
      <c r="AA915" t="s">
        <v>4785</v>
      </c>
      <c r="AB915">
        <v>37773</v>
      </c>
      <c r="AC915" t="s">
        <v>146</v>
      </c>
      <c r="AD915" t="s">
        <v>4690</v>
      </c>
      <c r="AE915" t="s">
        <v>107</v>
      </c>
      <c r="AF915" t="s">
        <v>107</v>
      </c>
      <c r="AJ915" t="s">
        <v>58</v>
      </c>
      <c r="AK915" t="s">
        <v>59</v>
      </c>
      <c r="AL915">
        <v>40484</v>
      </c>
      <c r="AN915" t="b">
        <v>1</v>
      </c>
      <c r="AQ915" t="s">
        <v>195</v>
      </c>
      <c r="AR915" t="s">
        <v>150</v>
      </c>
      <c r="BB915" s="7" t="s">
        <v>24991</v>
      </c>
      <c r="BC915" s="7" t="s">
        <v>417</v>
      </c>
      <c r="BE915" s="7">
        <v>98801</v>
      </c>
      <c r="BO915" t="s">
        <v>24993</v>
      </c>
      <c r="BP915">
        <v>16435</v>
      </c>
      <c r="BQ915">
        <v>9067</v>
      </c>
      <c r="BR915">
        <v>13250</v>
      </c>
      <c r="BU915" t="s">
        <v>24994</v>
      </c>
      <c r="BV915" t="s">
        <v>4695</v>
      </c>
      <c r="BX915">
        <v>43598.057118055556</v>
      </c>
    </row>
    <row r="916" spans="1:76" x14ac:dyDescent="0.25">
      <c r="A916" t="s">
        <v>24995</v>
      </c>
      <c r="B916" t="s">
        <v>280</v>
      </c>
      <c r="C916" t="s">
        <v>46</v>
      </c>
      <c r="D916">
        <v>40093</v>
      </c>
      <c r="H916" t="s">
        <v>47</v>
      </c>
      <c r="I916">
        <v>40093</v>
      </c>
      <c r="J916">
        <v>2010</v>
      </c>
      <c r="K916" t="s">
        <v>85</v>
      </c>
      <c r="L916" t="s">
        <v>281</v>
      </c>
      <c r="N916" t="s">
        <v>282</v>
      </c>
      <c r="O916" t="s">
        <v>186</v>
      </c>
      <c r="P916" t="s">
        <v>68</v>
      </c>
      <c r="R916">
        <v>98071</v>
      </c>
      <c r="T916" t="s">
        <v>23802</v>
      </c>
      <c r="V916" t="s">
        <v>90</v>
      </c>
      <c r="W916">
        <v>12</v>
      </c>
      <c r="X916" t="s">
        <v>188</v>
      </c>
      <c r="Y916">
        <v>4760</v>
      </c>
      <c r="Z916" t="s">
        <v>68</v>
      </c>
      <c r="AA916" t="s">
        <v>57</v>
      </c>
      <c r="AC916" t="s">
        <v>146</v>
      </c>
      <c r="AD916" t="s">
        <v>4690</v>
      </c>
      <c r="AE916" t="s">
        <v>107</v>
      </c>
      <c r="AF916" t="s">
        <v>107</v>
      </c>
      <c r="AJ916" t="s">
        <v>58</v>
      </c>
      <c r="AK916" t="s">
        <v>59</v>
      </c>
      <c r="AL916">
        <v>40484</v>
      </c>
      <c r="AN916" t="b">
        <v>1</v>
      </c>
      <c r="AQ916" t="s">
        <v>60</v>
      </c>
      <c r="AR916" t="s">
        <v>61</v>
      </c>
      <c r="AS916" t="s">
        <v>62</v>
      </c>
      <c r="BB916" s="7" t="s">
        <v>282</v>
      </c>
      <c r="BC916" s="7" t="s">
        <v>186</v>
      </c>
      <c r="BE916" s="7">
        <v>98071</v>
      </c>
      <c r="BG916" s="7">
        <v>126271.46</v>
      </c>
      <c r="BH916" s="7">
        <v>11334</v>
      </c>
      <c r="BI916">
        <v>124996.6</v>
      </c>
      <c r="BJ916">
        <v>0</v>
      </c>
      <c r="BK916">
        <v>0</v>
      </c>
      <c r="BL916">
        <v>0</v>
      </c>
      <c r="BM916">
        <v>615.86</v>
      </c>
      <c r="BN916">
        <v>0</v>
      </c>
      <c r="BO916" t="s">
        <v>24996</v>
      </c>
      <c r="BP916">
        <v>16470</v>
      </c>
      <c r="BQ916">
        <v>1825</v>
      </c>
      <c r="BR916">
        <v>13248</v>
      </c>
      <c r="BS916">
        <v>12811</v>
      </c>
      <c r="BT916">
        <v>31</v>
      </c>
      <c r="BU916" t="s">
        <v>24028</v>
      </c>
      <c r="BV916" t="s">
        <v>4695</v>
      </c>
      <c r="BX916">
        <v>44149.318831018521</v>
      </c>
    </row>
    <row r="917" spans="1:76" x14ac:dyDescent="0.25">
      <c r="A917" t="s">
        <v>24997</v>
      </c>
      <c r="B917" t="s">
        <v>24998</v>
      </c>
      <c r="C917" t="s">
        <v>46</v>
      </c>
      <c r="D917">
        <v>40350</v>
      </c>
      <c r="I917">
        <v>40350</v>
      </c>
      <c r="J917">
        <v>2010</v>
      </c>
      <c r="K917" t="s">
        <v>85</v>
      </c>
      <c r="L917" t="s">
        <v>24999</v>
      </c>
      <c r="N917" t="s">
        <v>25000</v>
      </c>
      <c r="O917" t="s">
        <v>50</v>
      </c>
      <c r="P917" t="s">
        <v>51</v>
      </c>
      <c r="R917">
        <v>99114</v>
      </c>
      <c r="S917" t="s">
        <v>25001</v>
      </c>
      <c r="T917" t="s">
        <v>25002</v>
      </c>
      <c r="V917" t="s">
        <v>6344</v>
      </c>
      <c r="W917">
        <v>24</v>
      </c>
      <c r="X917" t="s">
        <v>7121</v>
      </c>
      <c r="Y917">
        <v>4186</v>
      </c>
      <c r="Z917" t="s">
        <v>51</v>
      </c>
      <c r="AA917" t="s">
        <v>4785</v>
      </c>
      <c r="AB917">
        <v>26092</v>
      </c>
      <c r="AC917" t="s">
        <v>146</v>
      </c>
      <c r="AD917" t="s">
        <v>4690</v>
      </c>
      <c r="AE917" t="s">
        <v>107</v>
      </c>
      <c r="AF917" t="s">
        <v>107</v>
      </c>
      <c r="AJ917" t="s">
        <v>58</v>
      </c>
      <c r="AK917" t="s">
        <v>59</v>
      </c>
      <c r="AL917">
        <v>40484</v>
      </c>
      <c r="AN917" t="b">
        <v>1</v>
      </c>
      <c r="AQ917" t="s">
        <v>60</v>
      </c>
      <c r="AR917" t="s">
        <v>99</v>
      </c>
      <c r="BB917" s="7" t="s">
        <v>25000</v>
      </c>
      <c r="BC917" s="7" t="s">
        <v>50</v>
      </c>
      <c r="BE917" s="7">
        <v>99114</v>
      </c>
      <c r="BO917" t="s">
        <v>25003</v>
      </c>
      <c r="BP917">
        <v>16538</v>
      </c>
      <c r="BQ917">
        <v>9066</v>
      </c>
      <c r="BR917">
        <v>13245</v>
      </c>
      <c r="BU917" t="s">
        <v>25004</v>
      </c>
      <c r="BV917" t="s">
        <v>4695</v>
      </c>
      <c r="BX917">
        <v>43598.057083333333</v>
      </c>
    </row>
    <row r="918" spans="1:76" x14ac:dyDescent="0.25">
      <c r="A918" t="s">
        <v>25005</v>
      </c>
      <c r="B918" t="s">
        <v>25006</v>
      </c>
      <c r="C918" t="s">
        <v>46</v>
      </c>
      <c r="D918">
        <v>40230</v>
      </c>
      <c r="H918" t="s">
        <v>47</v>
      </c>
      <c r="I918">
        <v>40230</v>
      </c>
      <c r="J918">
        <v>2010</v>
      </c>
      <c r="K918" t="s">
        <v>85</v>
      </c>
      <c r="L918" t="s">
        <v>23436</v>
      </c>
      <c r="N918" t="s">
        <v>691</v>
      </c>
      <c r="O918" t="s">
        <v>447</v>
      </c>
      <c r="P918" t="s">
        <v>115</v>
      </c>
      <c r="R918">
        <v>98391</v>
      </c>
      <c r="T918" t="s">
        <v>25007</v>
      </c>
      <c r="V918" t="s">
        <v>4783</v>
      </c>
      <c r="W918">
        <v>25</v>
      </c>
      <c r="X918" t="s">
        <v>4784</v>
      </c>
      <c r="Y918">
        <v>3879</v>
      </c>
      <c r="Z918" t="s">
        <v>115</v>
      </c>
      <c r="AA918" t="s">
        <v>4785</v>
      </c>
      <c r="AB918">
        <v>407991</v>
      </c>
      <c r="AC918" t="s">
        <v>146</v>
      </c>
      <c r="AD918" t="s">
        <v>4690</v>
      </c>
      <c r="AE918" t="s">
        <v>107</v>
      </c>
      <c r="AF918" t="s">
        <v>107</v>
      </c>
      <c r="AJ918" t="s">
        <v>58</v>
      </c>
      <c r="AK918" t="s">
        <v>59</v>
      </c>
      <c r="AL918">
        <v>40484</v>
      </c>
      <c r="AN918" t="b">
        <v>1</v>
      </c>
      <c r="AQ918" t="s">
        <v>60</v>
      </c>
      <c r="AR918" t="s">
        <v>61</v>
      </c>
      <c r="BB918" s="7" t="s">
        <v>691</v>
      </c>
      <c r="BC918" s="7" t="s">
        <v>447</v>
      </c>
      <c r="BE918" s="7">
        <v>98391</v>
      </c>
      <c r="BG918" s="7">
        <v>68046</v>
      </c>
      <c r="BH918" s="7">
        <v>0</v>
      </c>
      <c r="BI918">
        <v>66543.679999999993</v>
      </c>
      <c r="BJ918">
        <v>0</v>
      </c>
      <c r="BK918">
        <v>0</v>
      </c>
      <c r="BL918">
        <v>0</v>
      </c>
      <c r="BM918">
        <v>1097.44</v>
      </c>
      <c r="BN918">
        <v>0</v>
      </c>
      <c r="BO918" t="s">
        <v>25008</v>
      </c>
      <c r="BP918">
        <v>16329</v>
      </c>
      <c r="BQ918">
        <v>27924</v>
      </c>
      <c r="BR918">
        <v>13256</v>
      </c>
      <c r="BS918">
        <v>12810</v>
      </c>
      <c r="BU918" t="s">
        <v>25009</v>
      </c>
      <c r="BV918" t="s">
        <v>4695</v>
      </c>
      <c r="BX918">
        <v>44149.318807870368</v>
      </c>
    </row>
    <row r="919" spans="1:76" x14ac:dyDescent="0.25">
      <c r="A919" t="s">
        <v>25010</v>
      </c>
      <c r="B919" t="s">
        <v>238</v>
      </c>
      <c r="C919" t="s">
        <v>46</v>
      </c>
      <c r="D919">
        <v>40001</v>
      </c>
      <c r="H919" t="s">
        <v>47</v>
      </c>
      <c r="I919">
        <v>40001</v>
      </c>
      <c r="J919">
        <v>2010</v>
      </c>
      <c r="K919" t="s">
        <v>85</v>
      </c>
      <c r="L919" t="s">
        <v>24332</v>
      </c>
      <c r="N919" t="s">
        <v>239</v>
      </c>
      <c r="O919" t="s">
        <v>240</v>
      </c>
      <c r="P919" t="s">
        <v>241</v>
      </c>
      <c r="R919">
        <v>989370996</v>
      </c>
      <c r="S919" t="s">
        <v>242</v>
      </c>
      <c r="T919" t="s">
        <v>24333</v>
      </c>
      <c r="V919" t="s">
        <v>54</v>
      </c>
      <c r="W919">
        <v>13</v>
      </c>
      <c r="X919" t="s">
        <v>243</v>
      </c>
      <c r="Y919">
        <v>4805</v>
      </c>
      <c r="Z919" t="s">
        <v>241</v>
      </c>
      <c r="AA919" t="s">
        <v>57</v>
      </c>
      <c r="AC919" t="s">
        <v>146</v>
      </c>
      <c r="AD919" t="s">
        <v>4690</v>
      </c>
      <c r="AE919" t="s">
        <v>107</v>
      </c>
      <c r="AF919" t="s">
        <v>107</v>
      </c>
      <c r="AJ919" t="s">
        <v>58</v>
      </c>
      <c r="AK919" t="s">
        <v>59</v>
      </c>
      <c r="AL919">
        <v>40484</v>
      </c>
      <c r="AN919" t="b">
        <v>1</v>
      </c>
      <c r="AQ919" t="s">
        <v>60</v>
      </c>
      <c r="AR919" t="s">
        <v>150</v>
      </c>
      <c r="AS919" t="s">
        <v>62</v>
      </c>
      <c r="BB919" s="7" t="s">
        <v>239</v>
      </c>
      <c r="BC919" s="7" t="s">
        <v>240</v>
      </c>
      <c r="BE919" s="7">
        <v>989370996</v>
      </c>
      <c r="BG919" s="7">
        <v>71864.820000000007</v>
      </c>
      <c r="BH919" s="7">
        <v>5000</v>
      </c>
      <c r="BI919">
        <v>76864.820000000007</v>
      </c>
      <c r="BJ919">
        <v>0</v>
      </c>
      <c r="BK919">
        <v>0</v>
      </c>
      <c r="BL919">
        <v>0</v>
      </c>
      <c r="BO919" t="s">
        <v>25011</v>
      </c>
      <c r="BP919">
        <v>16814</v>
      </c>
      <c r="BQ919">
        <v>26506</v>
      </c>
      <c r="BR919">
        <v>13226</v>
      </c>
      <c r="BS919">
        <v>12824</v>
      </c>
      <c r="BT919">
        <v>14</v>
      </c>
      <c r="BU919" t="s">
        <v>25012</v>
      </c>
      <c r="BV919" t="s">
        <v>4695</v>
      </c>
      <c r="BX919">
        <v>44149.319282407407</v>
      </c>
    </row>
    <row r="920" spans="1:76" x14ac:dyDescent="0.25">
      <c r="A920" t="s">
        <v>25013</v>
      </c>
      <c r="B920" t="s">
        <v>4091</v>
      </c>
      <c r="C920" t="s">
        <v>46</v>
      </c>
      <c r="D920">
        <v>40246</v>
      </c>
      <c r="H920" t="s">
        <v>599</v>
      </c>
      <c r="I920">
        <v>40246</v>
      </c>
      <c r="J920">
        <v>2010</v>
      </c>
      <c r="K920" t="s">
        <v>85</v>
      </c>
      <c r="L920" t="s">
        <v>4092</v>
      </c>
      <c r="N920" t="s">
        <v>4093</v>
      </c>
      <c r="O920" t="s">
        <v>2321</v>
      </c>
      <c r="P920" t="s">
        <v>226</v>
      </c>
      <c r="R920">
        <v>98671</v>
      </c>
      <c r="T920" t="s">
        <v>25014</v>
      </c>
      <c r="V920" t="s">
        <v>54</v>
      </c>
      <c r="W920">
        <v>13</v>
      </c>
      <c r="X920" t="s">
        <v>860</v>
      </c>
      <c r="Y920">
        <v>4813</v>
      </c>
      <c r="Z920" t="s">
        <v>226</v>
      </c>
      <c r="AA920" t="s">
        <v>57</v>
      </c>
      <c r="AC920" t="s">
        <v>146</v>
      </c>
      <c r="AD920" t="s">
        <v>4690</v>
      </c>
      <c r="AE920" t="s">
        <v>107</v>
      </c>
      <c r="AF920" t="s">
        <v>107</v>
      </c>
      <c r="AJ920" t="s">
        <v>58</v>
      </c>
      <c r="AK920" t="s">
        <v>59</v>
      </c>
      <c r="AL920">
        <v>40484</v>
      </c>
      <c r="AN920" t="b">
        <v>1</v>
      </c>
      <c r="AQ920" t="s">
        <v>177</v>
      </c>
      <c r="BB920" s="7" t="s">
        <v>4093</v>
      </c>
      <c r="BC920" s="7" t="s">
        <v>2321</v>
      </c>
      <c r="BE920" s="7">
        <v>98671</v>
      </c>
      <c r="BG920" s="7">
        <v>27934.98</v>
      </c>
      <c r="BH920" s="7">
        <v>0</v>
      </c>
      <c r="BI920">
        <v>14861.85</v>
      </c>
      <c r="BJ920">
        <v>0</v>
      </c>
      <c r="BK920">
        <v>0</v>
      </c>
      <c r="BL920">
        <v>0</v>
      </c>
      <c r="BO920" t="s">
        <v>25015</v>
      </c>
      <c r="BP920">
        <v>16866</v>
      </c>
      <c r="BQ920">
        <v>9059</v>
      </c>
      <c r="BR920">
        <v>13224</v>
      </c>
      <c r="BS920">
        <v>12828</v>
      </c>
      <c r="BT920">
        <v>18</v>
      </c>
      <c r="BU920" t="s">
        <v>25016</v>
      </c>
      <c r="BV920" t="s">
        <v>4695</v>
      </c>
      <c r="BX920">
        <v>44149.319386574076</v>
      </c>
    </row>
    <row r="921" spans="1:76" x14ac:dyDescent="0.25">
      <c r="A921" t="s">
        <v>25017</v>
      </c>
      <c r="B921" t="s">
        <v>9118</v>
      </c>
      <c r="C921" t="s">
        <v>46</v>
      </c>
      <c r="D921">
        <v>40174</v>
      </c>
      <c r="I921">
        <v>40174</v>
      </c>
      <c r="J921">
        <v>2010</v>
      </c>
      <c r="K921" t="s">
        <v>85</v>
      </c>
      <c r="L921" t="s">
        <v>9119</v>
      </c>
      <c r="N921" t="s">
        <v>9120</v>
      </c>
      <c r="O921" t="s">
        <v>836</v>
      </c>
      <c r="P921" t="s">
        <v>121</v>
      </c>
      <c r="R921">
        <v>98584</v>
      </c>
      <c r="T921" t="s">
        <v>9122</v>
      </c>
      <c r="V921" t="s">
        <v>7053</v>
      </c>
      <c r="W921">
        <v>21</v>
      </c>
      <c r="X921" t="s">
        <v>5754</v>
      </c>
      <c r="Y921">
        <v>3699</v>
      </c>
      <c r="Z921" t="s">
        <v>121</v>
      </c>
      <c r="AA921" t="s">
        <v>4785</v>
      </c>
      <c r="AB921">
        <v>33085</v>
      </c>
      <c r="AC921" t="s">
        <v>146</v>
      </c>
      <c r="AD921" t="s">
        <v>4690</v>
      </c>
      <c r="AE921" t="s">
        <v>107</v>
      </c>
      <c r="AF921" t="s">
        <v>107</v>
      </c>
      <c r="AJ921" t="s">
        <v>58</v>
      </c>
      <c r="AK921" t="s">
        <v>59</v>
      </c>
      <c r="AL921">
        <v>40484</v>
      </c>
      <c r="AN921" t="b">
        <v>1</v>
      </c>
      <c r="AQ921" t="s">
        <v>60</v>
      </c>
      <c r="AR921" t="s">
        <v>99</v>
      </c>
      <c r="BB921" s="7" t="s">
        <v>9120</v>
      </c>
      <c r="BC921" s="7" t="s">
        <v>836</v>
      </c>
      <c r="BE921" s="7">
        <v>98584</v>
      </c>
      <c r="BO921" t="s">
        <v>25018</v>
      </c>
      <c r="BP921">
        <v>16924</v>
      </c>
      <c r="BQ921">
        <v>9057</v>
      </c>
      <c r="BR921">
        <v>13219</v>
      </c>
      <c r="BU921" t="s">
        <v>25019</v>
      </c>
      <c r="BV921" t="s">
        <v>4695</v>
      </c>
      <c r="BX921">
        <v>43598.056932870371</v>
      </c>
    </row>
    <row r="922" spans="1:76" x14ac:dyDescent="0.25">
      <c r="A922" t="s">
        <v>25020</v>
      </c>
      <c r="B922" t="s">
        <v>25021</v>
      </c>
      <c r="C922" t="s">
        <v>46</v>
      </c>
      <c r="D922">
        <v>40233</v>
      </c>
      <c r="I922">
        <v>40233</v>
      </c>
      <c r="J922">
        <v>2010</v>
      </c>
      <c r="K922" t="s">
        <v>85</v>
      </c>
      <c r="L922" t="s">
        <v>25022</v>
      </c>
      <c r="N922" t="s">
        <v>25023</v>
      </c>
      <c r="O922" t="s">
        <v>462</v>
      </c>
      <c r="P922" t="s">
        <v>462</v>
      </c>
      <c r="R922">
        <v>99362</v>
      </c>
      <c r="T922" t="s">
        <v>25024</v>
      </c>
      <c r="V922" t="s">
        <v>5571</v>
      </c>
      <c r="W922">
        <v>28</v>
      </c>
      <c r="X922" t="s">
        <v>12122</v>
      </c>
      <c r="Y922">
        <v>4302</v>
      </c>
      <c r="Z922" t="s">
        <v>462</v>
      </c>
      <c r="AA922" t="s">
        <v>4785</v>
      </c>
      <c r="AB922">
        <v>30095</v>
      </c>
      <c r="AC922" t="s">
        <v>146</v>
      </c>
      <c r="AD922" t="s">
        <v>4690</v>
      </c>
      <c r="AE922" t="s">
        <v>107</v>
      </c>
      <c r="AF922" t="s">
        <v>107</v>
      </c>
      <c r="AJ922" t="s">
        <v>58</v>
      </c>
      <c r="AK922" t="s">
        <v>59</v>
      </c>
      <c r="AL922">
        <v>40484</v>
      </c>
      <c r="AN922" t="b">
        <v>1</v>
      </c>
      <c r="AQ922" t="s">
        <v>195</v>
      </c>
      <c r="AR922" t="s">
        <v>150</v>
      </c>
      <c r="BB922" s="7" t="s">
        <v>25023</v>
      </c>
      <c r="BC922" s="7" t="s">
        <v>462</v>
      </c>
      <c r="BE922" s="7">
        <v>99362</v>
      </c>
      <c r="BO922" t="s">
        <v>25025</v>
      </c>
      <c r="BP922">
        <v>8381</v>
      </c>
      <c r="BQ922">
        <v>279</v>
      </c>
      <c r="BR922">
        <v>13655</v>
      </c>
      <c r="BU922" t="s">
        <v>25026</v>
      </c>
      <c r="BV922" t="s">
        <v>4695</v>
      </c>
      <c r="BX922">
        <v>43598.059664351851</v>
      </c>
    </row>
    <row r="923" spans="1:76" x14ac:dyDescent="0.25">
      <c r="A923" t="s">
        <v>25027</v>
      </c>
      <c r="B923" t="s">
        <v>25028</v>
      </c>
      <c r="C923" t="s">
        <v>46</v>
      </c>
      <c r="D923">
        <v>40301</v>
      </c>
      <c r="I923">
        <v>40301</v>
      </c>
      <c r="J923">
        <v>2010</v>
      </c>
      <c r="K923" t="s">
        <v>85</v>
      </c>
      <c r="L923" t="s">
        <v>25029</v>
      </c>
      <c r="N923" t="s">
        <v>25030</v>
      </c>
      <c r="O923" t="s">
        <v>458</v>
      </c>
      <c r="P923" t="s">
        <v>459</v>
      </c>
      <c r="R923">
        <v>99328</v>
      </c>
      <c r="S923" t="s">
        <v>25031</v>
      </c>
      <c r="T923" t="s">
        <v>25032</v>
      </c>
      <c r="V923" t="s">
        <v>6576</v>
      </c>
      <c r="W923">
        <v>27</v>
      </c>
      <c r="X923" t="s">
        <v>17282</v>
      </c>
      <c r="Y923">
        <v>3176</v>
      </c>
      <c r="Z923" t="s">
        <v>459</v>
      </c>
      <c r="AA923" t="s">
        <v>4785</v>
      </c>
      <c r="AB923">
        <v>2496</v>
      </c>
      <c r="AC923" t="s">
        <v>146</v>
      </c>
      <c r="AD923" t="s">
        <v>4690</v>
      </c>
      <c r="AE923" t="s">
        <v>107</v>
      </c>
      <c r="AF923" t="s">
        <v>107</v>
      </c>
      <c r="AJ923" t="s">
        <v>58</v>
      </c>
      <c r="AK923" t="s">
        <v>59</v>
      </c>
      <c r="AL923">
        <v>40484</v>
      </c>
      <c r="AN923" t="b">
        <v>1</v>
      </c>
      <c r="AQ923" t="s">
        <v>60</v>
      </c>
      <c r="AR923" t="s">
        <v>61</v>
      </c>
      <c r="BB923" s="7" t="s">
        <v>25030</v>
      </c>
      <c r="BC923" s="7" t="s">
        <v>458</v>
      </c>
      <c r="BE923" s="7">
        <v>99328</v>
      </c>
      <c r="BO923" t="s">
        <v>25033</v>
      </c>
      <c r="BP923">
        <v>8496</v>
      </c>
      <c r="BQ923">
        <v>9215</v>
      </c>
      <c r="BR923">
        <v>13648</v>
      </c>
      <c r="BU923" t="s">
        <v>25034</v>
      </c>
      <c r="BV923" t="s">
        <v>4695</v>
      </c>
      <c r="BX923">
        <v>43598.059618055559</v>
      </c>
    </row>
    <row r="924" spans="1:76" x14ac:dyDescent="0.25">
      <c r="A924" t="s">
        <v>25035</v>
      </c>
      <c r="B924" t="s">
        <v>2970</v>
      </c>
      <c r="C924" t="s">
        <v>46</v>
      </c>
      <c r="D924">
        <v>39796</v>
      </c>
      <c r="H924" t="s">
        <v>47</v>
      </c>
      <c r="I924">
        <v>39796</v>
      </c>
      <c r="J924">
        <v>2010</v>
      </c>
      <c r="K924" t="s">
        <v>77</v>
      </c>
      <c r="L924" t="s">
        <v>25036</v>
      </c>
      <c r="N924" t="s">
        <v>2971</v>
      </c>
      <c r="O924" t="s">
        <v>369</v>
      </c>
      <c r="P924" t="s">
        <v>226</v>
      </c>
      <c r="R924">
        <v>98642</v>
      </c>
      <c r="S924" t="s">
        <v>2972</v>
      </c>
      <c r="T924" t="s">
        <v>25037</v>
      </c>
      <c r="V924" t="s">
        <v>54</v>
      </c>
      <c r="W924">
        <v>13</v>
      </c>
      <c r="X924" t="s">
        <v>860</v>
      </c>
      <c r="Y924">
        <v>4813</v>
      </c>
      <c r="Z924" t="s">
        <v>226</v>
      </c>
      <c r="AA924" t="s">
        <v>57</v>
      </c>
      <c r="AC924" t="s">
        <v>146</v>
      </c>
      <c r="AD924" t="s">
        <v>4690</v>
      </c>
      <c r="AE924" t="s">
        <v>107</v>
      </c>
      <c r="AF924" t="s">
        <v>107</v>
      </c>
      <c r="AJ924" t="s">
        <v>58</v>
      </c>
      <c r="AK924" t="s">
        <v>59</v>
      </c>
      <c r="AL924">
        <v>40484</v>
      </c>
      <c r="AN924" t="b">
        <v>1</v>
      </c>
      <c r="AQ924" t="s">
        <v>73</v>
      </c>
      <c r="BB924" s="7" t="s">
        <v>2971</v>
      </c>
      <c r="BC924" s="7" t="s">
        <v>369</v>
      </c>
      <c r="BE924" s="7">
        <v>98642</v>
      </c>
      <c r="BG924" s="7">
        <v>23000</v>
      </c>
      <c r="BH924" s="7">
        <v>175.04</v>
      </c>
      <c r="BI924">
        <v>23175.040000000001</v>
      </c>
      <c r="BJ924">
        <v>0</v>
      </c>
      <c r="BK924">
        <v>0</v>
      </c>
      <c r="BL924">
        <v>0</v>
      </c>
      <c r="BO924" t="s">
        <v>25038</v>
      </c>
      <c r="BP924">
        <v>8528</v>
      </c>
      <c r="BQ924">
        <v>9213</v>
      </c>
      <c r="BR924">
        <v>13646</v>
      </c>
      <c r="BS924">
        <v>12362</v>
      </c>
      <c r="BT924">
        <v>18</v>
      </c>
      <c r="BU924" t="s">
        <v>25039</v>
      </c>
      <c r="BV924" t="s">
        <v>4695</v>
      </c>
      <c r="BX924">
        <v>44149.304328703707</v>
      </c>
    </row>
    <row r="925" spans="1:76" x14ac:dyDescent="0.25">
      <c r="A925" t="s">
        <v>25040</v>
      </c>
      <c r="B925" t="s">
        <v>1960</v>
      </c>
      <c r="C925" t="s">
        <v>46</v>
      </c>
      <c r="D925">
        <v>40255</v>
      </c>
      <c r="H925" t="s">
        <v>47</v>
      </c>
      <c r="I925">
        <v>40255</v>
      </c>
      <c r="J925">
        <v>2010</v>
      </c>
      <c r="K925" t="s">
        <v>85</v>
      </c>
      <c r="L925" t="s">
        <v>1961</v>
      </c>
      <c r="N925" t="s">
        <v>2495</v>
      </c>
      <c r="O925" t="s">
        <v>609</v>
      </c>
      <c r="P925" t="s">
        <v>68</v>
      </c>
      <c r="R925">
        <v>98053</v>
      </c>
      <c r="S925" t="s">
        <v>2496</v>
      </c>
      <c r="T925" t="s">
        <v>25041</v>
      </c>
      <c r="V925" t="s">
        <v>90</v>
      </c>
      <c r="W925">
        <v>12</v>
      </c>
      <c r="X925" t="s">
        <v>1235</v>
      </c>
      <c r="Y925">
        <v>4774</v>
      </c>
      <c r="Z925" t="s">
        <v>68</v>
      </c>
      <c r="AA925" t="s">
        <v>57</v>
      </c>
      <c r="AC925" t="s">
        <v>146</v>
      </c>
      <c r="AD925" t="s">
        <v>4690</v>
      </c>
      <c r="AE925" t="s">
        <v>107</v>
      </c>
      <c r="AF925" t="s">
        <v>107</v>
      </c>
      <c r="AJ925" t="s">
        <v>58</v>
      </c>
      <c r="AK925" t="s">
        <v>59</v>
      </c>
      <c r="AL925">
        <v>40484</v>
      </c>
      <c r="AN925" t="b">
        <v>1</v>
      </c>
      <c r="AQ925" t="s">
        <v>60</v>
      </c>
      <c r="AR925" t="s">
        <v>61</v>
      </c>
      <c r="AS925" t="s">
        <v>4734</v>
      </c>
      <c r="BB925" s="7" t="s">
        <v>2495</v>
      </c>
      <c r="BC925" s="7" t="s">
        <v>609</v>
      </c>
      <c r="BE925" s="7">
        <v>98053</v>
      </c>
      <c r="BG925" s="7">
        <v>418971.55</v>
      </c>
      <c r="BH925" s="7">
        <v>0</v>
      </c>
      <c r="BI925">
        <v>407613.37</v>
      </c>
      <c r="BJ925">
        <v>0</v>
      </c>
      <c r="BK925">
        <v>0</v>
      </c>
      <c r="BL925">
        <v>0</v>
      </c>
      <c r="BM925">
        <v>66397.289999999994</v>
      </c>
      <c r="BN925">
        <v>64456.38</v>
      </c>
      <c r="BO925" t="s">
        <v>25042</v>
      </c>
      <c r="BP925">
        <v>8567</v>
      </c>
      <c r="BQ925">
        <v>1768</v>
      </c>
      <c r="BR925">
        <v>13643</v>
      </c>
      <c r="BS925">
        <v>12366</v>
      </c>
      <c r="BT925">
        <v>45</v>
      </c>
      <c r="BU925" t="s">
        <v>25043</v>
      </c>
      <c r="BV925" t="s">
        <v>4695</v>
      </c>
      <c r="BX925">
        <v>44149.304432870369</v>
      </c>
    </row>
    <row r="926" spans="1:76" x14ac:dyDescent="0.25">
      <c r="A926" t="s">
        <v>25044</v>
      </c>
      <c r="B926" t="s">
        <v>25045</v>
      </c>
      <c r="C926" t="s">
        <v>46</v>
      </c>
      <c r="D926">
        <v>40352</v>
      </c>
      <c r="H926" t="s">
        <v>289</v>
      </c>
      <c r="I926">
        <v>40352</v>
      </c>
      <c r="J926">
        <v>2010</v>
      </c>
      <c r="K926" t="s">
        <v>85</v>
      </c>
      <c r="L926" t="s">
        <v>25046</v>
      </c>
      <c r="N926" t="s">
        <v>25047</v>
      </c>
      <c r="O926" t="s">
        <v>2234</v>
      </c>
      <c r="P926" t="s">
        <v>241</v>
      </c>
      <c r="R926">
        <v>98953</v>
      </c>
      <c r="T926" t="s">
        <v>25048</v>
      </c>
      <c r="V926" t="s">
        <v>4807</v>
      </c>
      <c r="W926">
        <v>23</v>
      </c>
      <c r="X926" t="s">
        <v>8532</v>
      </c>
      <c r="Y926">
        <v>4418</v>
      </c>
      <c r="Z926" t="s">
        <v>241</v>
      </c>
      <c r="AA926" t="s">
        <v>4785</v>
      </c>
      <c r="AB926">
        <v>97079</v>
      </c>
      <c r="AC926" t="s">
        <v>146</v>
      </c>
      <c r="AD926" t="s">
        <v>4690</v>
      </c>
      <c r="AE926" t="s">
        <v>107</v>
      </c>
      <c r="AF926" t="s">
        <v>107</v>
      </c>
      <c r="AJ926" t="s">
        <v>58</v>
      </c>
      <c r="AK926" t="s">
        <v>59</v>
      </c>
      <c r="AL926">
        <v>40484</v>
      </c>
      <c r="AN926" t="b">
        <v>1</v>
      </c>
      <c r="AQ926" t="s">
        <v>177</v>
      </c>
      <c r="BB926" s="7" t="s">
        <v>25047</v>
      </c>
      <c r="BC926" s="7" t="s">
        <v>2234</v>
      </c>
      <c r="BE926" s="7">
        <v>98953</v>
      </c>
      <c r="BG926" s="7">
        <v>0</v>
      </c>
      <c r="BH926" s="7">
        <v>0</v>
      </c>
      <c r="BI926">
        <v>0</v>
      </c>
      <c r="BJ926">
        <v>0</v>
      </c>
      <c r="BK926">
        <v>0</v>
      </c>
      <c r="BL926">
        <v>0</v>
      </c>
      <c r="BO926" t="s">
        <v>25049</v>
      </c>
      <c r="BP926">
        <v>8667</v>
      </c>
      <c r="BQ926">
        <v>9211</v>
      </c>
      <c r="BR926">
        <v>13640</v>
      </c>
      <c r="BS926">
        <v>12372</v>
      </c>
      <c r="BU926" t="s">
        <v>25050</v>
      </c>
      <c r="BV926" t="s">
        <v>4695</v>
      </c>
      <c r="BX926">
        <v>44149.304780092592</v>
      </c>
    </row>
    <row r="927" spans="1:76" x14ac:dyDescent="0.25">
      <c r="A927" t="s">
        <v>25051</v>
      </c>
      <c r="B927" t="s">
        <v>24212</v>
      </c>
      <c r="C927" t="s">
        <v>46</v>
      </c>
      <c r="D927">
        <v>40289</v>
      </c>
      <c r="H927" t="s">
        <v>289</v>
      </c>
      <c r="I927">
        <v>40289</v>
      </c>
      <c r="J927">
        <v>2010</v>
      </c>
      <c r="K927" t="s">
        <v>85</v>
      </c>
      <c r="L927" t="s">
        <v>24213</v>
      </c>
      <c r="N927" t="s">
        <v>25052</v>
      </c>
      <c r="O927" t="s">
        <v>23543</v>
      </c>
      <c r="P927" t="s">
        <v>505</v>
      </c>
      <c r="R927">
        <v>98613</v>
      </c>
      <c r="T927" t="s">
        <v>25053</v>
      </c>
      <c r="V927" t="s">
        <v>5331</v>
      </c>
      <c r="W927">
        <v>26</v>
      </c>
      <c r="X927" t="s">
        <v>6135</v>
      </c>
      <c r="Y927">
        <v>3579</v>
      </c>
      <c r="Z927" t="s">
        <v>505</v>
      </c>
      <c r="AA927" t="s">
        <v>4785</v>
      </c>
      <c r="AB927">
        <v>12154</v>
      </c>
      <c r="AC927" t="s">
        <v>146</v>
      </c>
      <c r="AD927" t="s">
        <v>4690</v>
      </c>
      <c r="AE927" t="s">
        <v>107</v>
      </c>
      <c r="AF927" t="s">
        <v>107</v>
      </c>
      <c r="AJ927" t="s">
        <v>58</v>
      </c>
      <c r="AK927" t="s">
        <v>59</v>
      </c>
      <c r="AL927">
        <v>40484</v>
      </c>
      <c r="AN927" t="b">
        <v>1</v>
      </c>
      <c r="AQ927" t="s">
        <v>60</v>
      </c>
      <c r="AR927" t="s">
        <v>61</v>
      </c>
      <c r="BB927" s="7" t="s">
        <v>25052</v>
      </c>
      <c r="BC927" s="7" t="s">
        <v>23543</v>
      </c>
      <c r="BE927" s="7">
        <v>98613</v>
      </c>
      <c r="BG927" s="7">
        <v>0</v>
      </c>
      <c r="BH927" s="7">
        <v>0</v>
      </c>
      <c r="BI927">
        <v>0</v>
      </c>
      <c r="BJ927">
        <v>0</v>
      </c>
      <c r="BK927">
        <v>0</v>
      </c>
      <c r="BL927">
        <v>0</v>
      </c>
      <c r="BO927" t="s">
        <v>25054</v>
      </c>
      <c r="BP927">
        <v>8827</v>
      </c>
      <c r="BQ927">
        <v>6366</v>
      </c>
      <c r="BR927">
        <v>13632</v>
      </c>
      <c r="BS927">
        <v>12370</v>
      </c>
      <c r="BU927" t="s">
        <v>25055</v>
      </c>
      <c r="BV927" t="s">
        <v>4695</v>
      </c>
      <c r="BX927">
        <v>44149.304745370369</v>
      </c>
    </row>
    <row r="928" spans="1:76" x14ac:dyDescent="0.25">
      <c r="A928" t="s">
        <v>25056</v>
      </c>
      <c r="B928" t="s">
        <v>25057</v>
      </c>
      <c r="C928" t="s">
        <v>46</v>
      </c>
      <c r="D928">
        <v>40272</v>
      </c>
      <c r="H928" t="s">
        <v>47</v>
      </c>
      <c r="I928">
        <v>40272</v>
      </c>
      <c r="J928">
        <v>2010</v>
      </c>
      <c r="K928" t="s">
        <v>85</v>
      </c>
      <c r="L928" t="s">
        <v>25058</v>
      </c>
      <c r="N928" t="s">
        <v>25059</v>
      </c>
      <c r="O928" t="s">
        <v>25060</v>
      </c>
      <c r="P928" t="s">
        <v>908</v>
      </c>
      <c r="R928">
        <v>989267237</v>
      </c>
      <c r="S928" t="s">
        <v>25061</v>
      </c>
      <c r="T928" t="s">
        <v>25062</v>
      </c>
      <c r="V928" t="s">
        <v>5424</v>
      </c>
      <c r="W928">
        <v>22</v>
      </c>
      <c r="X928" t="s">
        <v>5397</v>
      </c>
      <c r="Y928">
        <v>3559</v>
      </c>
      <c r="Z928" t="s">
        <v>908</v>
      </c>
      <c r="AA928" t="s">
        <v>4785</v>
      </c>
      <c r="AB928">
        <v>20358</v>
      </c>
      <c r="AC928" t="s">
        <v>146</v>
      </c>
      <c r="AD928" t="s">
        <v>4690</v>
      </c>
      <c r="AE928" t="s">
        <v>107</v>
      </c>
      <c r="AF928" t="s">
        <v>107</v>
      </c>
      <c r="AJ928" t="s">
        <v>58</v>
      </c>
      <c r="AK928" t="s">
        <v>59</v>
      </c>
      <c r="AL928">
        <v>40484</v>
      </c>
      <c r="AN928" t="b">
        <v>1</v>
      </c>
      <c r="AQ928" t="s">
        <v>195</v>
      </c>
      <c r="AR928" t="s">
        <v>150</v>
      </c>
      <c r="BB928" s="7" t="s">
        <v>25059</v>
      </c>
      <c r="BC928" s="7" t="s">
        <v>25060</v>
      </c>
      <c r="BE928" s="7">
        <v>989267237</v>
      </c>
      <c r="BG928" s="7">
        <v>650</v>
      </c>
      <c r="BH928" s="7">
        <v>0</v>
      </c>
      <c r="BI928">
        <v>650</v>
      </c>
      <c r="BJ928">
        <v>0</v>
      </c>
      <c r="BK928">
        <v>0</v>
      </c>
      <c r="BL928">
        <v>0</v>
      </c>
      <c r="BO928" t="s">
        <v>25063</v>
      </c>
      <c r="BP928">
        <v>9864</v>
      </c>
      <c r="BQ928">
        <v>9184</v>
      </c>
      <c r="BR928">
        <v>13581</v>
      </c>
      <c r="BS928">
        <v>12436</v>
      </c>
      <c r="BU928" t="s">
        <v>13865</v>
      </c>
      <c r="BV928" t="s">
        <v>4695</v>
      </c>
      <c r="BX928">
        <v>44149.307175925926</v>
      </c>
    </row>
    <row r="929" spans="1:76" x14ac:dyDescent="0.25">
      <c r="A929" t="s">
        <v>25064</v>
      </c>
      <c r="B929" t="s">
        <v>25065</v>
      </c>
      <c r="C929" t="s">
        <v>46</v>
      </c>
      <c r="D929">
        <v>40360</v>
      </c>
      <c r="I929">
        <v>40360</v>
      </c>
      <c r="J929">
        <v>2010</v>
      </c>
      <c r="K929" t="s">
        <v>85</v>
      </c>
      <c r="L929" t="s">
        <v>25066</v>
      </c>
      <c r="N929" t="s">
        <v>3593</v>
      </c>
      <c r="O929" t="s">
        <v>4054</v>
      </c>
      <c r="P929" t="s">
        <v>3508</v>
      </c>
      <c r="R929">
        <v>991220238</v>
      </c>
      <c r="S929" t="s">
        <v>25067</v>
      </c>
      <c r="T929" t="s">
        <v>25068</v>
      </c>
      <c r="V929" t="s">
        <v>5424</v>
      </c>
      <c r="W929">
        <v>22</v>
      </c>
      <c r="X929" t="s">
        <v>6972</v>
      </c>
      <c r="Y929">
        <v>3655</v>
      </c>
      <c r="Z929" t="s">
        <v>3508</v>
      </c>
      <c r="AA929" t="s">
        <v>4785</v>
      </c>
      <c r="AB929">
        <v>6838</v>
      </c>
      <c r="AC929" t="s">
        <v>146</v>
      </c>
      <c r="AD929" t="s">
        <v>4690</v>
      </c>
      <c r="AE929" t="s">
        <v>107</v>
      </c>
      <c r="AF929" t="s">
        <v>107</v>
      </c>
      <c r="AJ929" t="s">
        <v>58</v>
      </c>
      <c r="AK929" t="s">
        <v>59</v>
      </c>
      <c r="AL929">
        <v>40484</v>
      </c>
      <c r="AN929" t="b">
        <v>1</v>
      </c>
      <c r="AQ929" t="s">
        <v>195</v>
      </c>
      <c r="AR929" t="s">
        <v>150</v>
      </c>
      <c r="BB929" s="7" t="s">
        <v>3593</v>
      </c>
      <c r="BC929" s="7" t="s">
        <v>4054</v>
      </c>
      <c r="BE929" s="7">
        <v>991220238</v>
      </c>
      <c r="BO929" t="s">
        <v>25069</v>
      </c>
      <c r="BP929">
        <v>17584</v>
      </c>
      <c r="BQ929">
        <v>750</v>
      </c>
      <c r="BR929">
        <v>13188</v>
      </c>
      <c r="BU929" t="s">
        <v>25070</v>
      </c>
      <c r="BV929" t="s">
        <v>4695</v>
      </c>
      <c r="BX929">
        <v>43598.05672453704</v>
      </c>
    </row>
    <row r="930" spans="1:76" x14ac:dyDescent="0.25">
      <c r="A930" t="s">
        <v>25071</v>
      </c>
      <c r="B930" t="s">
        <v>25072</v>
      </c>
      <c r="C930" t="s">
        <v>46</v>
      </c>
      <c r="D930">
        <v>40246</v>
      </c>
      <c r="H930" t="s">
        <v>47</v>
      </c>
      <c r="I930">
        <v>40246</v>
      </c>
      <c r="J930">
        <v>2010</v>
      </c>
      <c r="K930" t="s">
        <v>85</v>
      </c>
      <c r="L930" t="s">
        <v>25073</v>
      </c>
      <c r="N930" t="s">
        <v>4149</v>
      </c>
      <c r="O930" t="s">
        <v>411</v>
      </c>
      <c r="P930" t="s">
        <v>115</v>
      </c>
      <c r="R930">
        <v>98335</v>
      </c>
      <c r="T930" t="s">
        <v>25074</v>
      </c>
      <c r="V930" t="s">
        <v>4783</v>
      </c>
      <c r="W930">
        <v>25</v>
      </c>
      <c r="X930" t="s">
        <v>4784</v>
      </c>
      <c r="Y930">
        <v>3879</v>
      </c>
      <c r="Z930" t="s">
        <v>115</v>
      </c>
      <c r="AA930" t="s">
        <v>4785</v>
      </c>
      <c r="AB930">
        <v>407991</v>
      </c>
      <c r="AC930" t="s">
        <v>146</v>
      </c>
      <c r="AD930" t="s">
        <v>4690</v>
      </c>
      <c r="AE930" t="s">
        <v>107</v>
      </c>
      <c r="AF930" t="s">
        <v>107</v>
      </c>
      <c r="AJ930" t="s">
        <v>58</v>
      </c>
      <c r="AK930" t="s">
        <v>59</v>
      </c>
      <c r="AL930">
        <v>40484</v>
      </c>
      <c r="AN930" t="b">
        <v>1</v>
      </c>
      <c r="AQ930" t="s">
        <v>177</v>
      </c>
      <c r="BB930" s="7" t="s">
        <v>4149</v>
      </c>
      <c r="BC930" s="7" t="s">
        <v>411</v>
      </c>
      <c r="BE930" s="7">
        <v>98335</v>
      </c>
      <c r="BG930" s="7">
        <v>7855.01</v>
      </c>
      <c r="BH930" s="7">
        <v>0</v>
      </c>
      <c r="BI930">
        <v>7610.29</v>
      </c>
      <c r="BJ930">
        <v>-244.64</v>
      </c>
      <c r="BK930">
        <v>0</v>
      </c>
      <c r="BL930">
        <v>0</v>
      </c>
      <c r="BO930" t="s">
        <v>25075</v>
      </c>
      <c r="BP930">
        <v>17571</v>
      </c>
      <c r="BQ930">
        <v>38276</v>
      </c>
      <c r="BR930">
        <v>13187</v>
      </c>
      <c r="BS930">
        <v>12865</v>
      </c>
      <c r="BU930" t="s">
        <v>25076</v>
      </c>
      <c r="BV930" t="s">
        <v>4695</v>
      </c>
      <c r="BX930">
        <v>44149.321053240739</v>
      </c>
    </row>
    <row r="931" spans="1:76" x14ac:dyDescent="0.25">
      <c r="A931" t="s">
        <v>25077</v>
      </c>
      <c r="B931" t="s">
        <v>524</v>
      </c>
      <c r="C931" t="s">
        <v>46</v>
      </c>
      <c r="D931">
        <v>40052</v>
      </c>
      <c r="H931" t="s">
        <v>47</v>
      </c>
      <c r="I931">
        <v>40052</v>
      </c>
      <c r="J931">
        <v>2010</v>
      </c>
      <c r="K931" t="s">
        <v>85</v>
      </c>
      <c r="L931" t="s">
        <v>24353</v>
      </c>
      <c r="N931" t="s">
        <v>525</v>
      </c>
      <c r="O931" t="s">
        <v>526</v>
      </c>
      <c r="P931" t="s">
        <v>105</v>
      </c>
      <c r="R931">
        <v>99214</v>
      </c>
      <c r="T931" t="s">
        <v>25078</v>
      </c>
      <c r="V931" t="s">
        <v>54</v>
      </c>
      <c r="W931">
        <v>13</v>
      </c>
      <c r="X931" t="s">
        <v>528</v>
      </c>
      <c r="Y931">
        <v>4785</v>
      </c>
      <c r="Z931" t="s">
        <v>105</v>
      </c>
      <c r="AA931" t="s">
        <v>57</v>
      </c>
      <c r="AC931" t="s">
        <v>146</v>
      </c>
      <c r="AD931" t="s">
        <v>4690</v>
      </c>
      <c r="AE931" t="s">
        <v>107</v>
      </c>
      <c r="AF931" t="s">
        <v>107</v>
      </c>
      <c r="AJ931" t="s">
        <v>58</v>
      </c>
      <c r="AK931" t="s">
        <v>59</v>
      </c>
      <c r="AL931">
        <v>40484</v>
      </c>
      <c r="AN931" t="b">
        <v>1</v>
      </c>
      <c r="AQ931" t="s">
        <v>195</v>
      </c>
      <c r="AR931" t="s">
        <v>150</v>
      </c>
      <c r="AS931" t="s">
        <v>62</v>
      </c>
      <c r="BB931" s="7" t="s">
        <v>525</v>
      </c>
      <c r="BC931" s="7" t="s">
        <v>526</v>
      </c>
      <c r="BE931" s="7">
        <v>99214</v>
      </c>
      <c r="BG931" s="7">
        <v>55376.28</v>
      </c>
      <c r="BH931" s="7">
        <v>0</v>
      </c>
      <c r="BI931">
        <v>55342.43</v>
      </c>
      <c r="BJ931">
        <v>0</v>
      </c>
      <c r="BK931">
        <v>0</v>
      </c>
      <c r="BL931">
        <v>0</v>
      </c>
      <c r="BO931" t="s">
        <v>25079</v>
      </c>
      <c r="BP931">
        <v>17696</v>
      </c>
      <c r="BQ931">
        <v>252</v>
      </c>
      <c r="BR931">
        <v>13182</v>
      </c>
      <c r="BS931">
        <v>12875</v>
      </c>
      <c r="BT931">
        <v>4</v>
      </c>
      <c r="BU931" t="s">
        <v>25080</v>
      </c>
      <c r="BV931" t="s">
        <v>4695</v>
      </c>
      <c r="BX931">
        <v>44149.321493055555</v>
      </c>
    </row>
    <row r="932" spans="1:76" x14ac:dyDescent="0.25">
      <c r="A932" t="s">
        <v>25081</v>
      </c>
      <c r="B932" t="s">
        <v>267</v>
      </c>
      <c r="C932" t="s">
        <v>46</v>
      </c>
      <c r="D932">
        <v>40042</v>
      </c>
      <c r="H932" t="s">
        <v>47</v>
      </c>
      <c r="I932">
        <v>40042</v>
      </c>
      <c r="J932">
        <v>2010</v>
      </c>
      <c r="K932" t="s">
        <v>85</v>
      </c>
      <c r="L932" t="s">
        <v>23903</v>
      </c>
      <c r="N932" t="s">
        <v>1307</v>
      </c>
      <c r="O932" t="s">
        <v>1308</v>
      </c>
      <c r="P932" t="s">
        <v>56</v>
      </c>
      <c r="R932">
        <v>99101</v>
      </c>
      <c r="S932" t="s">
        <v>1309</v>
      </c>
      <c r="T932" t="s">
        <v>23904</v>
      </c>
      <c r="V932" t="s">
        <v>54</v>
      </c>
      <c r="W932">
        <v>13</v>
      </c>
      <c r="X932" t="s">
        <v>55</v>
      </c>
      <c r="Y932">
        <v>4791</v>
      </c>
      <c r="Z932" t="s">
        <v>56</v>
      </c>
      <c r="AA932" t="s">
        <v>57</v>
      </c>
      <c r="AC932" t="s">
        <v>146</v>
      </c>
      <c r="AD932" t="s">
        <v>4690</v>
      </c>
      <c r="AE932" t="s">
        <v>107</v>
      </c>
      <c r="AF932" t="s">
        <v>107</v>
      </c>
      <c r="AJ932" t="s">
        <v>58</v>
      </c>
      <c r="AK932" t="s">
        <v>59</v>
      </c>
      <c r="AL932">
        <v>40484</v>
      </c>
      <c r="AN932" t="b">
        <v>1</v>
      </c>
      <c r="AQ932" t="s">
        <v>195</v>
      </c>
      <c r="AR932" t="s">
        <v>150</v>
      </c>
      <c r="AS932" t="s">
        <v>62</v>
      </c>
      <c r="BB932" s="7" t="s">
        <v>1307</v>
      </c>
      <c r="BC932" s="7" t="s">
        <v>1308</v>
      </c>
      <c r="BE932" s="7">
        <v>99101</v>
      </c>
      <c r="BG932" s="7">
        <v>60674</v>
      </c>
      <c r="BH932" s="7">
        <v>3254.64</v>
      </c>
      <c r="BI932">
        <v>58121.49</v>
      </c>
      <c r="BJ932">
        <v>0</v>
      </c>
      <c r="BK932">
        <v>0</v>
      </c>
      <c r="BL932">
        <v>0</v>
      </c>
      <c r="BM932">
        <v>32.159999999999997</v>
      </c>
      <c r="BN932">
        <v>0</v>
      </c>
      <c r="BO932" t="s">
        <v>25082</v>
      </c>
      <c r="BP932">
        <v>17865</v>
      </c>
      <c r="BQ932">
        <v>616</v>
      </c>
      <c r="BR932">
        <v>13174</v>
      </c>
      <c r="BS932">
        <v>12880</v>
      </c>
      <c r="BT932">
        <v>7</v>
      </c>
      <c r="BU932" t="s">
        <v>23906</v>
      </c>
      <c r="BV932" t="s">
        <v>4695</v>
      </c>
      <c r="BX932">
        <v>44149.321736111109</v>
      </c>
    </row>
    <row r="933" spans="1:76" x14ac:dyDescent="0.25">
      <c r="A933" t="s">
        <v>25083</v>
      </c>
      <c r="B933" t="s">
        <v>23652</v>
      </c>
      <c r="C933" t="s">
        <v>46</v>
      </c>
      <c r="D933">
        <v>40303</v>
      </c>
      <c r="I933">
        <v>40303</v>
      </c>
      <c r="J933">
        <v>2010</v>
      </c>
      <c r="K933" t="s">
        <v>85</v>
      </c>
      <c r="L933" t="s">
        <v>23653</v>
      </c>
      <c r="N933" t="s">
        <v>25084</v>
      </c>
      <c r="O933" t="s">
        <v>612</v>
      </c>
      <c r="P933" t="s">
        <v>613</v>
      </c>
      <c r="R933">
        <v>99166</v>
      </c>
      <c r="T933" t="s">
        <v>23656</v>
      </c>
      <c r="V933" t="s">
        <v>7053</v>
      </c>
      <c r="W933">
        <v>21</v>
      </c>
      <c r="X933" t="s">
        <v>7356</v>
      </c>
      <c r="Y933">
        <v>3290</v>
      </c>
      <c r="Z933" t="s">
        <v>613</v>
      </c>
      <c r="AA933" t="s">
        <v>4785</v>
      </c>
      <c r="AB933">
        <v>4295</v>
      </c>
      <c r="AC933" t="s">
        <v>146</v>
      </c>
      <c r="AD933" t="s">
        <v>4690</v>
      </c>
      <c r="AE933" t="s">
        <v>107</v>
      </c>
      <c r="AF933" t="s">
        <v>107</v>
      </c>
      <c r="AJ933" t="s">
        <v>58</v>
      </c>
      <c r="AK933" t="s">
        <v>59</v>
      </c>
      <c r="AL933">
        <v>40484</v>
      </c>
      <c r="AN933" t="b">
        <v>1</v>
      </c>
      <c r="AQ933" t="s">
        <v>195</v>
      </c>
      <c r="AR933" t="s">
        <v>150</v>
      </c>
      <c r="BB933" s="7" t="s">
        <v>25084</v>
      </c>
      <c r="BC933" s="7" t="s">
        <v>612</v>
      </c>
      <c r="BE933" s="7">
        <v>99166</v>
      </c>
      <c r="BO933" t="s">
        <v>25085</v>
      </c>
      <c r="BP933">
        <v>17931</v>
      </c>
      <c r="BQ933">
        <v>714</v>
      </c>
      <c r="BR933">
        <v>13171</v>
      </c>
      <c r="BU933" t="s">
        <v>23658</v>
      </c>
      <c r="BV933" t="s">
        <v>4695</v>
      </c>
      <c r="BX933">
        <v>43598.056608796294</v>
      </c>
    </row>
    <row r="934" spans="1:76" x14ac:dyDescent="0.25">
      <c r="A934" t="s">
        <v>25086</v>
      </c>
      <c r="B934" t="s">
        <v>1060</v>
      </c>
      <c r="C934" t="s">
        <v>46</v>
      </c>
      <c r="D934">
        <v>40055</v>
      </c>
      <c r="H934" t="s">
        <v>47</v>
      </c>
      <c r="I934">
        <v>40055</v>
      </c>
      <c r="J934">
        <v>2010</v>
      </c>
      <c r="K934" t="s">
        <v>85</v>
      </c>
      <c r="L934" t="s">
        <v>24362</v>
      </c>
      <c r="N934" t="s">
        <v>1061</v>
      </c>
      <c r="O934" t="s">
        <v>1062</v>
      </c>
      <c r="P934" t="s">
        <v>394</v>
      </c>
      <c r="R934">
        <v>98236</v>
      </c>
      <c r="S934" t="s">
        <v>1063</v>
      </c>
      <c r="T934" t="s">
        <v>25087</v>
      </c>
      <c r="V934" t="s">
        <v>54</v>
      </c>
      <c r="W934">
        <v>13</v>
      </c>
      <c r="X934" t="s">
        <v>395</v>
      </c>
      <c r="Y934">
        <v>4797</v>
      </c>
      <c r="Z934" t="s">
        <v>394</v>
      </c>
      <c r="AA934" t="s">
        <v>57</v>
      </c>
      <c r="AC934" t="s">
        <v>146</v>
      </c>
      <c r="AD934" t="s">
        <v>4690</v>
      </c>
      <c r="AE934" t="s">
        <v>107</v>
      </c>
      <c r="AF934" t="s">
        <v>107</v>
      </c>
      <c r="AJ934" t="s">
        <v>58</v>
      </c>
      <c r="AK934" t="s">
        <v>59</v>
      </c>
      <c r="AL934">
        <v>40484</v>
      </c>
      <c r="AN934" t="b">
        <v>1</v>
      </c>
      <c r="AQ934" t="s">
        <v>60</v>
      </c>
      <c r="AR934" t="s">
        <v>61</v>
      </c>
      <c r="AS934" t="s">
        <v>62</v>
      </c>
      <c r="BB934" s="7" t="s">
        <v>1061</v>
      </c>
      <c r="BC934" s="7" t="s">
        <v>1062</v>
      </c>
      <c r="BE934" s="7">
        <v>98236</v>
      </c>
      <c r="BG934" s="7">
        <v>93890.43</v>
      </c>
      <c r="BH934" s="7">
        <v>0</v>
      </c>
      <c r="BI934">
        <v>79966.880000000005</v>
      </c>
      <c r="BJ934">
        <v>0</v>
      </c>
      <c r="BK934">
        <v>0</v>
      </c>
      <c r="BL934">
        <v>0</v>
      </c>
      <c r="BO934" t="s">
        <v>25088</v>
      </c>
      <c r="BP934">
        <v>18188</v>
      </c>
      <c r="BQ934">
        <v>673</v>
      </c>
      <c r="BR934">
        <v>13159</v>
      </c>
      <c r="BS934">
        <v>12896</v>
      </c>
      <c r="BT934">
        <v>10</v>
      </c>
      <c r="BU934" t="s">
        <v>24364</v>
      </c>
      <c r="BV934" t="s">
        <v>4695</v>
      </c>
      <c r="BX934">
        <v>44149.322233796294</v>
      </c>
    </row>
    <row r="935" spans="1:76" x14ac:dyDescent="0.25">
      <c r="A935" t="s">
        <v>25089</v>
      </c>
      <c r="B935" t="s">
        <v>25090</v>
      </c>
      <c r="C935" t="s">
        <v>46</v>
      </c>
      <c r="D935">
        <v>40358</v>
      </c>
      <c r="H935" t="s">
        <v>47</v>
      </c>
      <c r="I935">
        <v>40358</v>
      </c>
      <c r="J935">
        <v>2010</v>
      </c>
      <c r="K935" t="s">
        <v>85</v>
      </c>
      <c r="L935" t="s">
        <v>25091</v>
      </c>
      <c r="N935" t="s">
        <v>25092</v>
      </c>
      <c r="O935" t="s">
        <v>2321</v>
      </c>
      <c r="P935" t="s">
        <v>1058</v>
      </c>
      <c r="R935">
        <v>986717144</v>
      </c>
      <c r="S935" t="s">
        <v>25093</v>
      </c>
      <c r="T935" t="s">
        <v>25094</v>
      </c>
      <c r="V935" t="s">
        <v>5331</v>
      </c>
      <c r="W935">
        <v>26</v>
      </c>
      <c r="X935" t="s">
        <v>6297</v>
      </c>
      <c r="Y935">
        <v>4093</v>
      </c>
      <c r="Z935" t="s">
        <v>1058</v>
      </c>
      <c r="AA935" t="s">
        <v>4785</v>
      </c>
      <c r="AB935">
        <v>6691</v>
      </c>
      <c r="AC935" t="s">
        <v>146</v>
      </c>
      <c r="AD935" t="s">
        <v>4690</v>
      </c>
      <c r="AE935" t="s">
        <v>107</v>
      </c>
      <c r="AF935" t="s">
        <v>107</v>
      </c>
      <c r="AJ935" t="s">
        <v>58</v>
      </c>
      <c r="AK935" t="s">
        <v>59</v>
      </c>
      <c r="AL935">
        <v>40484</v>
      </c>
      <c r="AN935" t="b">
        <v>1</v>
      </c>
      <c r="AQ935" t="s">
        <v>177</v>
      </c>
      <c r="BB935" s="7" t="s">
        <v>25092</v>
      </c>
      <c r="BC935" s="7" t="s">
        <v>2321</v>
      </c>
      <c r="BE935" s="7">
        <v>986717144</v>
      </c>
      <c r="BG935" s="7">
        <v>9429.66</v>
      </c>
      <c r="BH935" s="7">
        <v>0</v>
      </c>
      <c r="BI935">
        <v>13900.4</v>
      </c>
      <c r="BJ935">
        <v>4700</v>
      </c>
      <c r="BK935">
        <v>0</v>
      </c>
      <c r="BL935">
        <v>0</v>
      </c>
      <c r="BO935" t="s">
        <v>25095</v>
      </c>
      <c r="BP935">
        <v>18611</v>
      </c>
      <c r="BQ935">
        <v>9024</v>
      </c>
      <c r="BR935">
        <v>13139</v>
      </c>
      <c r="BS935">
        <v>12924</v>
      </c>
      <c r="BU935" t="s">
        <v>25096</v>
      </c>
      <c r="BV935" t="s">
        <v>4695</v>
      </c>
      <c r="BX935">
        <v>44149.32309027778</v>
      </c>
    </row>
    <row r="936" spans="1:76" x14ac:dyDescent="0.25">
      <c r="A936" t="s">
        <v>25097</v>
      </c>
      <c r="B936" t="s">
        <v>25098</v>
      </c>
      <c r="C936" t="s">
        <v>46</v>
      </c>
      <c r="D936">
        <v>40303</v>
      </c>
      <c r="I936">
        <v>40303</v>
      </c>
      <c r="J936">
        <v>2010</v>
      </c>
      <c r="K936" t="s">
        <v>77</v>
      </c>
      <c r="L936" t="s">
        <v>25099</v>
      </c>
      <c r="N936" t="s">
        <v>25100</v>
      </c>
      <c r="O936" t="s">
        <v>105</v>
      </c>
      <c r="P936" t="s">
        <v>105</v>
      </c>
      <c r="R936">
        <v>99224</v>
      </c>
      <c r="S936" t="s">
        <v>25101</v>
      </c>
      <c r="T936" t="s">
        <v>25102</v>
      </c>
      <c r="V936" t="s">
        <v>6576</v>
      </c>
      <c r="W936">
        <v>27</v>
      </c>
      <c r="X936" t="s">
        <v>6703</v>
      </c>
      <c r="Y936">
        <v>4151</v>
      </c>
      <c r="Z936" t="s">
        <v>105</v>
      </c>
      <c r="AA936" t="s">
        <v>4785</v>
      </c>
      <c r="AB936">
        <v>257092</v>
      </c>
      <c r="AC936" t="s">
        <v>146</v>
      </c>
      <c r="AD936" t="s">
        <v>4690</v>
      </c>
      <c r="AE936" t="s">
        <v>107</v>
      </c>
      <c r="AF936" t="s">
        <v>107</v>
      </c>
      <c r="AJ936" t="s">
        <v>58</v>
      </c>
      <c r="AK936" t="s">
        <v>59</v>
      </c>
      <c r="AL936">
        <v>40484</v>
      </c>
      <c r="AN936" t="b">
        <v>1</v>
      </c>
      <c r="AQ936" t="s">
        <v>73</v>
      </c>
      <c r="BB936" s="7" t="s">
        <v>25100</v>
      </c>
      <c r="BC936" s="7" t="s">
        <v>105</v>
      </c>
      <c r="BE936" s="7">
        <v>99224</v>
      </c>
      <c r="BO936" t="s">
        <v>25103</v>
      </c>
      <c r="BP936">
        <v>18735</v>
      </c>
      <c r="BQ936">
        <v>9022</v>
      </c>
      <c r="BR936">
        <v>13133</v>
      </c>
      <c r="BU936" t="s">
        <v>25104</v>
      </c>
      <c r="BV936" t="s">
        <v>4695</v>
      </c>
      <c r="BX936">
        <v>43598.056354166663</v>
      </c>
    </row>
    <row r="937" spans="1:76" x14ac:dyDescent="0.25">
      <c r="A937" t="s">
        <v>25105</v>
      </c>
      <c r="B937" t="s">
        <v>25106</v>
      </c>
      <c r="C937" t="s">
        <v>46</v>
      </c>
      <c r="D937">
        <v>40276</v>
      </c>
      <c r="I937">
        <v>40276</v>
      </c>
      <c r="J937">
        <v>2010</v>
      </c>
      <c r="K937" t="s">
        <v>85</v>
      </c>
      <c r="L937" t="s">
        <v>25107</v>
      </c>
      <c r="N937" t="s">
        <v>25108</v>
      </c>
      <c r="O937" t="s">
        <v>23543</v>
      </c>
      <c r="P937" t="s">
        <v>505</v>
      </c>
      <c r="R937">
        <v>98613</v>
      </c>
      <c r="T937" t="s">
        <v>25109</v>
      </c>
      <c r="V937" t="s">
        <v>5396</v>
      </c>
      <c r="W937">
        <v>20</v>
      </c>
      <c r="X937" t="s">
        <v>6135</v>
      </c>
      <c r="Y937">
        <v>3579</v>
      </c>
      <c r="Z937" t="s">
        <v>505</v>
      </c>
      <c r="AA937" t="s">
        <v>4785</v>
      </c>
      <c r="AB937">
        <v>12154</v>
      </c>
      <c r="AC937" t="s">
        <v>146</v>
      </c>
      <c r="AD937" t="s">
        <v>4690</v>
      </c>
      <c r="AE937" t="s">
        <v>107</v>
      </c>
      <c r="AF937" t="s">
        <v>107</v>
      </c>
      <c r="AJ937" t="s">
        <v>58</v>
      </c>
      <c r="AK937" t="s">
        <v>59</v>
      </c>
      <c r="AL937">
        <v>40484</v>
      </c>
      <c r="AN937" t="b">
        <v>1</v>
      </c>
      <c r="AQ937" t="s">
        <v>60</v>
      </c>
      <c r="AR937" t="s">
        <v>99</v>
      </c>
      <c r="BB937" s="7" t="s">
        <v>25108</v>
      </c>
      <c r="BC937" s="7" t="s">
        <v>23543</v>
      </c>
      <c r="BE937" s="7">
        <v>98613</v>
      </c>
      <c r="BO937" t="s">
        <v>25110</v>
      </c>
      <c r="BP937">
        <v>10116</v>
      </c>
      <c r="BQ937">
        <v>9176</v>
      </c>
      <c r="BR937">
        <v>13563</v>
      </c>
      <c r="BU937" t="s">
        <v>25111</v>
      </c>
      <c r="BV937" t="s">
        <v>4695</v>
      </c>
      <c r="BX937">
        <v>43598.059108796297</v>
      </c>
    </row>
    <row r="938" spans="1:76" x14ac:dyDescent="0.25">
      <c r="A938" t="s">
        <v>25112</v>
      </c>
      <c r="B938" t="s">
        <v>25113</v>
      </c>
      <c r="C938" t="s">
        <v>46</v>
      </c>
      <c r="D938">
        <v>40235</v>
      </c>
      <c r="H938" t="s">
        <v>47</v>
      </c>
      <c r="I938">
        <v>40235</v>
      </c>
      <c r="J938">
        <v>2010</v>
      </c>
      <c r="K938" t="s">
        <v>85</v>
      </c>
      <c r="L938" t="s">
        <v>25114</v>
      </c>
      <c r="N938" t="s">
        <v>25115</v>
      </c>
      <c r="O938" t="s">
        <v>349</v>
      </c>
      <c r="P938" t="s">
        <v>80</v>
      </c>
      <c r="R938" t="s">
        <v>25116</v>
      </c>
      <c r="S938" t="s">
        <v>25117</v>
      </c>
      <c r="T938" t="s">
        <v>25118</v>
      </c>
      <c r="V938" t="s">
        <v>5331</v>
      </c>
      <c r="W938">
        <v>26</v>
      </c>
      <c r="X938" t="s">
        <v>7113</v>
      </c>
      <c r="Y938">
        <v>3133</v>
      </c>
      <c r="Z938" t="s">
        <v>80</v>
      </c>
      <c r="AA938" t="s">
        <v>4785</v>
      </c>
      <c r="AB938">
        <v>45739</v>
      </c>
      <c r="AC938" t="s">
        <v>146</v>
      </c>
      <c r="AD938" t="s">
        <v>4690</v>
      </c>
      <c r="AE938" t="s">
        <v>107</v>
      </c>
      <c r="AF938" t="s">
        <v>107</v>
      </c>
      <c r="AJ938" t="s">
        <v>58</v>
      </c>
      <c r="AK938" t="s">
        <v>59</v>
      </c>
      <c r="AL938">
        <v>40484</v>
      </c>
      <c r="AN938" t="b">
        <v>1</v>
      </c>
      <c r="AQ938" t="s">
        <v>60</v>
      </c>
      <c r="AR938" t="s">
        <v>61</v>
      </c>
      <c r="BB938" s="7" t="s">
        <v>25115</v>
      </c>
      <c r="BC938" s="7" t="s">
        <v>349</v>
      </c>
      <c r="BE938" s="7" t="s">
        <v>25116</v>
      </c>
      <c r="BG938" s="7">
        <v>16340.16</v>
      </c>
      <c r="BH938" s="7">
        <v>0</v>
      </c>
      <c r="BI938">
        <v>25546.65</v>
      </c>
      <c r="BJ938">
        <v>10000</v>
      </c>
      <c r="BK938">
        <v>0</v>
      </c>
      <c r="BL938">
        <v>0</v>
      </c>
      <c r="BM938">
        <v>608.20000000000005</v>
      </c>
      <c r="BN938">
        <v>0</v>
      </c>
      <c r="BO938" t="s">
        <v>25119</v>
      </c>
      <c r="BP938">
        <v>10174</v>
      </c>
      <c r="BQ938">
        <v>9175</v>
      </c>
      <c r="BR938">
        <v>13560</v>
      </c>
      <c r="BS938">
        <v>12453</v>
      </c>
      <c r="BU938" t="s">
        <v>25120</v>
      </c>
      <c r="BV938" t="s">
        <v>4695</v>
      </c>
      <c r="BX938">
        <v>44149.307812500003</v>
      </c>
    </row>
    <row r="939" spans="1:76" x14ac:dyDescent="0.25">
      <c r="A939" t="s">
        <v>25121</v>
      </c>
      <c r="B939" t="s">
        <v>25122</v>
      </c>
      <c r="C939" t="s">
        <v>46</v>
      </c>
      <c r="D939">
        <v>40312</v>
      </c>
      <c r="H939" t="s">
        <v>47</v>
      </c>
      <c r="I939">
        <v>40312</v>
      </c>
      <c r="J939">
        <v>2010</v>
      </c>
      <c r="K939" t="s">
        <v>85</v>
      </c>
      <c r="L939" t="s">
        <v>25123</v>
      </c>
      <c r="N939" t="s">
        <v>25124</v>
      </c>
      <c r="O939" t="s">
        <v>1225</v>
      </c>
      <c r="P939" t="s">
        <v>133</v>
      </c>
      <c r="R939">
        <v>98625</v>
      </c>
      <c r="S939" t="s">
        <v>25125</v>
      </c>
      <c r="T939" t="s">
        <v>25126</v>
      </c>
      <c r="V939" t="s">
        <v>5571</v>
      </c>
      <c r="W939">
        <v>28</v>
      </c>
      <c r="X939" t="s">
        <v>5425</v>
      </c>
      <c r="Y939">
        <v>3200</v>
      </c>
      <c r="Z939" t="s">
        <v>133</v>
      </c>
      <c r="AA939" t="s">
        <v>4785</v>
      </c>
      <c r="AB939">
        <v>55737</v>
      </c>
      <c r="AC939" t="s">
        <v>146</v>
      </c>
      <c r="AD939" t="s">
        <v>4690</v>
      </c>
      <c r="AE939" t="s">
        <v>107</v>
      </c>
      <c r="AF939" t="s">
        <v>107</v>
      </c>
      <c r="AJ939" t="s">
        <v>58</v>
      </c>
      <c r="AK939" t="s">
        <v>59</v>
      </c>
      <c r="AL939">
        <v>40484</v>
      </c>
      <c r="AN939" t="b">
        <v>1</v>
      </c>
      <c r="AQ939" t="s">
        <v>60</v>
      </c>
      <c r="AR939" t="s">
        <v>99</v>
      </c>
      <c r="BB939" s="7" t="s">
        <v>25124</v>
      </c>
      <c r="BC939" s="7" t="s">
        <v>1225</v>
      </c>
      <c r="BE939" s="7">
        <v>98625</v>
      </c>
      <c r="BG939" s="7">
        <v>14388</v>
      </c>
      <c r="BH939" s="7">
        <v>0</v>
      </c>
      <c r="BI939">
        <v>15328.11</v>
      </c>
      <c r="BJ939">
        <v>4700</v>
      </c>
      <c r="BK939">
        <v>0</v>
      </c>
      <c r="BL939">
        <v>0</v>
      </c>
      <c r="BO939" t="s">
        <v>25127</v>
      </c>
      <c r="BP939">
        <v>10239</v>
      </c>
      <c r="BQ939">
        <v>5933</v>
      </c>
      <c r="BR939">
        <v>13556</v>
      </c>
      <c r="BS939">
        <v>12464</v>
      </c>
      <c r="BU939" t="s">
        <v>25128</v>
      </c>
      <c r="BV939" t="s">
        <v>4695</v>
      </c>
      <c r="BX939">
        <v>44149.308263888888</v>
      </c>
    </row>
    <row r="940" spans="1:76" x14ac:dyDescent="0.25">
      <c r="A940" t="s">
        <v>25129</v>
      </c>
      <c r="B940" t="s">
        <v>25130</v>
      </c>
      <c r="C940" t="s">
        <v>46</v>
      </c>
      <c r="D940">
        <v>40296</v>
      </c>
      <c r="I940">
        <v>40296</v>
      </c>
      <c r="J940">
        <v>2010</v>
      </c>
      <c r="K940" t="s">
        <v>85</v>
      </c>
      <c r="L940" t="s">
        <v>25131</v>
      </c>
      <c r="N940" t="s">
        <v>25132</v>
      </c>
      <c r="O940" t="s">
        <v>612</v>
      </c>
      <c r="P940" t="s">
        <v>613</v>
      </c>
      <c r="R940">
        <v>991667701</v>
      </c>
      <c r="S940" t="s">
        <v>25133</v>
      </c>
      <c r="T940" t="s">
        <v>25134</v>
      </c>
      <c r="V940" t="s">
        <v>4807</v>
      </c>
      <c r="W940">
        <v>23</v>
      </c>
      <c r="X940" t="s">
        <v>7356</v>
      </c>
      <c r="Y940">
        <v>3290</v>
      </c>
      <c r="Z940" t="s">
        <v>613</v>
      </c>
      <c r="AA940" t="s">
        <v>4785</v>
      </c>
      <c r="AB940">
        <v>4295</v>
      </c>
      <c r="AC940" t="s">
        <v>146</v>
      </c>
      <c r="AD940" t="s">
        <v>4690</v>
      </c>
      <c r="AE940" t="s">
        <v>107</v>
      </c>
      <c r="AF940" t="s">
        <v>107</v>
      </c>
      <c r="AJ940" t="s">
        <v>58</v>
      </c>
      <c r="AK940" t="s">
        <v>59</v>
      </c>
      <c r="AL940">
        <v>40484</v>
      </c>
      <c r="AN940" t="b">
        <v>1</v>
      </c>
      <c r="AQ940" t="s">
        <v>177</v>
      </c>
      <c r="BB940" s="7" t="s">
        <v>25132</v>
      </c>
      <c r="BC940" s="7" t="s">
        <v>612</v>
      </c>
      <c r="BE940" s="7">
        <v>991667701</v>
      </c>
      <c r="BO940" t="s">
        <v>25135</v>
      </c>
      <c r="BP940">
        <v>10376</v>
      </c>
      <c r="BQ940">
        <v>5932</v>
      </c>
      <c r="BR940">
        <v>13548</v>
      </c>
      <c r="BU940" t="s">
        <v>25136</v>
      </c>
      <c r="BV940" t="s">
        <v>4695</v>
      </c>
      <c r="BX940">
        <v>43598.059004629627</v>
      </c>
    </row>
    <row r="941" spans="1:76" x14ac:dyDescent="0.25">
      <c r="A941" t="s">
        <v>25137</v>
      </c>
      <c r="B941" t="s">
        <v>24012</v>
      </c>
      <c r="C941" t="s">
        <v>46</v>
      </c>
      <c r="D941">
        <v>40345</v>
      </c>
      <c r="I941">
        <v>40345</v>
      </c>
      <c r="J941">
        <v>2010</v>
      </c>
      <c r="K941" t="s">
        <v>85</v>
      </c>
      <c r="L941" t="s">
        <v>24013</v>
      </c>
      <c r="N941" t="s">
        <v>25138</v>
      </c>
      <c r="O941" t="s">
        <v>929</v>
      </c>
      <c r="P941" t="s">
        <v>930</v>
      </c>
      <c r="R941">
        <v>991691624</v>
      </c>
      <c r="T941" t="s">
        <v>25139</v>
      </c>
      <c r="V941" t="s">
        <v>5424</v>
      </c>
      <c r="W941">
        <v>22</v>
      </c>
      <c r="X941" t="s">
        <v>7097</v>
      </c>
      <c r="Y941">
        <v>3002</v>
      </c>
      <c r="Z941" t="s">
        <v>930</v>
      </c>
      <c r="AA941" t="s">
        <v>4785</v>
      </c>
      <c r="AB941">
        <v>6080</v>
      </c>
      <c r="AC941" t="s">
        <v>146</v>
      </c>
      <c r="AD941" t="s">
        <v>4690</v>
      </c>
      <c r="AE941" t="s">
        <v>107</v>
      </c>
      <c r="AF941" t="s">
        <v>107</v>
      </c>
      <c r="AJ941" t="s">
        <v>58</v>
      </c>
      <c r="AK941" t="s">
        <v>59</v>
      </c>
      <c r="AL941">
        <v>40484</v>
      </c>
      <c r="AN941" t="b">
        <v>1</v>
      </c>
      <c r="AQ941" t="s">
        <v>195</v>
      </c>
      <c r="AR941" t="s">
        <v>150</v>
      </c>
      <c r="BB941" s="7" t="s">
        <v>25138</v>
      </c>
      <c r="BC941" s="7" t="s">
        <v>929</v>
      </c>
      <c r="BE941" s="7">
        <v>991691624</v>
      </c>
      <c r="BO941" t="s">
        <v>25140</v>
      </c>
      <c r="BP941">
        <v>10479</v>
      </c>
      <c r="BQ941">
        <v>6340</v>
      </c>
      <c r="BR941">
        <v>13545</v>
      </c>
      <c r="BU941" t="s">
        <v>25141</v>
      </c>
      <c r="BV941" t="s">
        <v>4695</v>
      </c>
      <c r="BX941">
        <v>43598.058993055558</v>
      </c>
    </row>
    <row r="942" spans="1:76" x14ac:dyDescent="0.25">
      <c r="A942" t="s">
        <v>25142</v>
      </c>
      <c r="B942" t="s">
        <v>23282</v>
      </c>
      <c r="C942" t="s">
        <v>46</v>
      </c>
      <c r="D942">
        <v>39738</v>
      </c>
      <c r="H942" t="s">
        <v>47</v>
      </c>
      <c r="I942">
        <v>39738</v>
      </c>
      <c r="J942">
        <v>2010</v>
      </c>
      <c r="K942" t="s">
        <v>85</v>
      </c>
      <c r="L942" t="s">
        <v>23283</v>
      </c>
      <c r="N942" t="s">
        <v>25143</v>
      </c>
      <c r="O942" t="s">
        <v>105</v>
      </c>
      <c r="P942" t="s">
        <v>105</v>
      </c>
      <c r="R942">
        <v>992084762</v>
      </c>
      <c r="S942" t="s">
        <v>25144</v>
      </c>
      <c r="T942" t="s">
        <v>25145</v>
      </c>
      <c r="V942" t="s">
        <v>6576</v>
      </c>
      <c r="W942">
        <v>27</v>
      </c>
      <c r="X942" t="s">
        <v>6703</v>
      </c>
      <c r="Y942">
        <v>4151</v>
      </c>
      <c r="Z942" t="s">
        <v>105</v>
      </c>
      <c r="AA942" t="s">
        <v>4785</v>
      </c>
      <c r="AB942">
        <v>257092</v>
      </c>
      <c r="AC942" t="s">
        <v>146</v>
      </c>
      <c r="AD942" t="s">
        <v>4690</v>
      </c>
      <c r="AE942" t="s">
        <v>107</v>
      </c>
      <c r="AF942" t="s">
        <v>107</v>
      </c>
      <c r="AJ942" t="s">
        <v>58</v>
      </c>
      <c r="AK942" t="s">
        <v>59</v>
      </c>
      <c r="AL942">
        <v>40484</v>
      </c>
      <c r="AN942" t="b">
        <v>1</v>
      </c>
      <c r="AQ942" t="s">
        <v>195</v>
      </c>
      <c r="AR942" t="s">
        <v>150</v>
      </c>
      <c r="BB942" s="7" t="s">
        <v>25143</v>
      </c>
      <c r="BC942" s="7" t="s">
        <v>105</v>
      </c>
      <c r="BE942" s="7">
        <v>992084762</v>
      </c>
      <c r="BG942" s="7">
        <v>52457.61</v>
      </c>
      <c r="BH942" s="7">
        <v>1208.27</v>
      </c>
      <c r="BI942">
        <v>27324.85</v>
      </c>
      <c r="BJ942">
        <v>0</v>
      </c>
      <c r="BK942">
        <v>0</v>
      </c>
      <c r="BL942">
        <v>0</v>
      </c>
      <c r="BO942" t="s">
        <v>25146</v>
      </c>
      <c r="BP942">
        <v>10530</v>
      </c>
      <c r="BQ942">
        <v>188</v>
      </c>
      <c r="BR942">
        <v>13544</v>
      </c>
      <c r="BS942">
        <v>12485</v>
      </c>
      <c r="BU942" t="s">
        <v>23289</v>
      </c>
      <c r="BV942" t="s">
        <v>4695</v>
      </c>
      <c r="BX942">
        <v>44149.309039351851</v>
      </c>
    </row>
    <row r="943" spans="1:76" x14ac:dyDescent="0.25">
      <c r="A943" t="s">
        <v>25147</v>
      </c>
      <c r="B943" t="s">
        <v>915</v>
      </c>
      <c r="C943" t="s">
        <v>46</v>
      </c>
      <c r="D943">
        <v>39792</v>
      </c>
      <c r="H943" t="s">
        <v>47</v>
      </c>
      <c r="I943">
        <v>39792</v>
      </c>
      <c r="J943">
        <v>2010</v>
      </c>
      <c r="K943" t="s">
        <v>85</v>
      </c>
      <c r="L943" t="s">
        <v>23279</v>
      </c>
      <c r="N943" t="s">
        <v>916</v>
      </c>
      <c r="O943" t="s">
        <v>366</v>
      </c>
      <c r="P943" t="s">
        <v>96</v>
      </c>
      <c r="R943">
        <v>99336</v>
      </c>
      <c r="S943" t="s">
        <v>917</v>
      </c>
      <c r="T943" t="s">
        <v>22340</v>
      </c>
      <c r="V943" t="s">
        <v>54</v>
      </c>
      <c r="W943">
        <v>13</v>
      </c>
      <c r="X943" t="s">
        <v>98</v>
      </c>
      <c r="Y943">
        <v>4793</v>
      </c>
      <c r="Z943" t="s">
        <v>96</v>
      </c>
      <c r="AA943" t="s">
        <v>57</v>
      </c>
      <c r="AC943" t="s">
        <v>146</v>
      </c>
      <c r="AD943" t="s">
        <v>4690</v>
      </c>
      <c r="AE943" t="s">
        <v>107</v>
      </c>
      <c r="AF943" t="s">
        <v>107</v>
      </c>
      <c r="AJ943" t="s">
        <v>58</v>
      </c>
      <c r="AK943" t="s">
        <v>59</v>
      </c>
      <c r="AL943">
        <v>40484</v>
      </c>
      <c r="AN943" t="b">
        <v>1</v>
      </c>
      <c r="AQ943" t="s">
        <v>60</v>
      </c>
      <c r="AR943" t="s">
        <v>61</v>
      </c>
      <c r="AS943" t="s">
        <v>62</v>
      </c>
      <c r="BB943" s="7" t="s">
        <v>916</v>
      </c>
      <c r="BC943" s="7" t="s">
        <v>366</v>
      </c>
      <c r="BE943" s="7">
        <v>99336</v>
      </c>
      <c r="BG943" s="7">
        <v>41224.74</v>
      </c>
      <c r="BH943" s="7">
        <v>289.17</v>
      </c>
      <c r="BI943">
        <v>40747.72</v>
      </c>
      <c r="BJ943">
        <v>0</v>
      </c>
      <c r="BK943">
        <v>0</v>
      </c>
      <c r="BL943">
        <v>0</v>
      </c>
      <c r="BO943" t="s">
        <v>25148</v>
      </c>
      <c r="BP943">
        <v>10517</v>
      </c>
      <c r="BQ943">
        <v>356</v>
      </c>
      <c r="BR943">
        <v>13542</v>
      </c>
      <c r="BS943">
        <v>12484</v>
      </c>
      <c r="BT943">
        <v>8</v>
      </c>
      <c r="BU943" t="s">
        <v>22343</v>
      </c>
      <c r="BV943" t="s">
        <v>4695</v>
      </c>
      <c r="BX943">
        <v>44149.309004629627</v>
      </c>
    </row>
    <row r="944" spans="1:76" x14ac:dyDescent="0.25">
      <c r="A944" t="s">
        <v>25149</v>
      </c>
      <c r="B944" t="s">
        <v>867</v>
      </c>
      <c r="C944" t="s">
        <v>46</v>
      </c>
      <c r="D944">
        <v>40030</v>
      </c>
      <c r="H944" t="s">
        <v>47</v>
      </c>
      <c r="I944">
        <v>40030</v>
      </c>
      <c r="J944">
        <v>2010</v>
      </c>
      <c r="K944" t="s">
        <v>85</v>
      </c>
      <c r="L944" t="s">
        <v>23899</v>
      </c>
      <c r="N944" t="s">
        <v>1718</v>
      </c>
      <c r="O944" t="s">
        <v>1719</v>
      </c>
      <c r="P944" t="s">
        <v>56</v>
      </c>
      <c r="R944">
        <v>98859</v>
      </c>
      <c r="T944" t="s">
        <v>24478</v>
      </c>
      <c r="V944" t="s">
        <v>54</v>
      </c>
      <c r="W944">
        <v>13</v>
      </c>
      <c r="X944" t="s">
        <v>55</v>
      </c>
      <c r="Y944">
        <v>4791</v>
      </c>
      <c r="Z944" t="s">
        <v>56</v>
      </c>
      <c r="AA944" t="s">
        <v>57</v>
      </c>
      <c r="AC944" t="s">
        <v>146</v>
      </c>
      <c r="AD944" t="s">
        <v>4690</v>
      </c>
      <c r="AE944" t="s">
        <v>107</v>
      </c>
      <c r="AF944" t="s">
        <v>107</v>
      </c>
      <c r="AJ944" t="s">
        <v>58</v>
      </c>
      <c r="AK944" t="s">
        <v>59</v>
      </c>
      <c r="AL944">
        <v>40484</v>
      </c>
      <c r="AN944" t="b">
        <v>1</v>
      </c>
      <c r="AQ944" t="s">
        <v>195</v>
      </c>
      <c r="AR944" t="s">
        <v>150</v>
      </c>
      <c r="AS944" t="s">
        <v>62</v>
      </c>
      <c r="BB944" s="7" t="s">
        <v>1718</v>
      </c>
      <c r="BC944" s="7" t="s">
        <v>1719</v>
      </c>
      <c r="BE944" s="7">
        <v>98859</v>
      </c>
      <c r="BG944" s="7">
        <v>116043</v>
      </c>
      <c r="BH944" s="7">
        <v>558.30999999999995</v>
      </c>
      <c r="BI944">
        <v>111382.84</v>
      </c>
      <c r="BJ944">
        <v>0</v>
      </c>
      <c r="BK944">
        <v>0</v>
      </c>
      <c r="BL944">
        <v>0</v>
      </c>
      <c r="BM944">
        <v>32.159999999999997</v>
      </c>
      <c r="BN944">
        <v>0</v>
      </c>
      <c r="BO944" t="s">
        <v>25150</v>
      </c>
      <c r="BP944">
        <v>10704</v>
      </c>
      <c r="BQ944">
        <v>787</v>
      </c>
      <c r="BR944">
        <v>13533</v>
      </c>
      <c r="BS944">
        <v>12491</v>
      </c>
      <c r="BT944">
        <v>7</v>
      </c>
      <c r="BU944" t="s">
        <v>24246</v>
      </c>
      <c r="BV944" t="s">
        <v>4695</v>
      </c>
      <c r="BX944">
        <v>44149.309340277781</v>
      </c>
    </row>
    <row r="945" spans="1:76" x14ac:dyDescent="0.25">
      <c r="A945" t="s">
        <v>25151</v>
      </c>
      <c r="B945" t="s">
        <v>208</v>
      </c>
      <c r="C945" t="s">
        <v>46</v>
      </c>
      <c r="D945">
        <v>40125</v>
      </c>
      <c r="H945" t="s">
        <v>47</v>
      </c>
      <c r="I945">
        <v>40125</v>
      </c>
      <c r="J945">
        <v>2010</v>
      </c>
      <c r="K945" t="s">
        <v>85</v>
      </c>
      <c r="L945" t="s">
        <v>209</v>
      </c>
      <c r="N945" t="s">
        <v>210</v>
      </c>
      <c r="O945" t="s">
        <v>199</v>
      </c>
      <c r="P945" t="s">
        <v>199</v>
      </c>
      <c r="R945">
        <v>982912007</v>
      </c>
      <c r="T945" t="s">
        <v>25152</v>
      </c>
      <c r="V945" t="s">
        <v>54</v>
      </c>
      <c r="W945">
        <v>13</v>
      </c>
      <c r="X945" t="s">
        <v>201</v>
      </c>
      <c r="Y945">
        <v>4856</v>
      </c>
      <c r="Z945" t="s">
        <v>199</v>
      </c>
      <c r="AA945" t="s">
        <v>57</v>
      </c>
      <c r="AC945" t="s">
        <v>146</v>
      </c>
      <c r="AD945" t="s">
        <v>4690</v>
      </c>
      <c r="AE945" t="s">
        <v>107</v>
      </c>
      <c r="AF945" t="s">
        <v>107</v>
      </c>
      <c r="AJ945" t="s">
        <v>58</v>
      </c>
      <c r="AK945" t="s">
        <v>59</v>
      </c>
      <c r="AL945">
        <v>40484</v>
      </c>
      <c r="AN945" t="b">
        <v>1</v>
      </c>
      <c r="AQ945" t="s">
        <v>60</v>
      </c>
      <c r="AR945" t="s">
        <v>61</v>
      </c>
      <c r="AS945" t="s">
        <v>62</v>
      </c>
      <c r="BB945" s="7" t="s">
        <v>210</v>
      </c>
      <c r="BC945" s="7" t="s">
        <v>199</v>
      </c>
      <c r="BE945" s="7">
        <v>982912007</v>
      </c>
      <c r="BG945" s="7">
        <v>104887.5</v>
      </c>
      <c r="BH945" s="7">
        <v>5780.38</v>
      </c>
      <c r="BI945">
        <v>109492.12</v>
      </c>
      <c r="BJ945">
        <v>-912.54</v>
      </c>
      <c r="BK945">
        <v>0</v>
      </c>
      <c r="BL945">
        <v>0</v>
      </c>
      <c r="BO945" t="s">
        <v>25153</v>
      </c>
      <c r="BP945">
        <v>10831</v>
      </c>
      <c r="BQ945">
        <v>1752</v>
      </c>
      <c r="BR945">
        <v>13524</v>
      </c>
      <c r="BS945">
        <v>12492</v>
      </c>
      <c r="BT945">
        <v>39</v>
      </c>
      <c r="BU945" t="s">
        <v>25154</v>
      </c>
      <c r="BV945" t="s">
        <v>4695</v>
      </c>
      <c r="BX945">
        <v>44149.309386574074</v>
      </c>
    </row>
    <row r="946" spans="1:76" x14ac:dyDescent="0.25">
      <c r="A946" t="s">
        <v>25155</v>
      </c>
      <c r="B946" t="s">
        <v>25156</v>
      </c>
      <c r="C946" t="s">
        <v>46</v>
      </c>
      <c r="D946">
        <v>40269</v>
      </c>
      <c r="H946" t="s">
        <v>47</v>
      </c>
      <c r="I946">
        <v>40269</v>
      </c>
      <c r="J946">
        <v>2010</v>
      </c>
      <c r="K946" t="s">
        <v>85</v>
      </c>
      <c r="L946" t="s">
        <v>25157</v>
      </c>
      <c r="N946" t="s">
        <v>25158</v>
      </c>
      <c r="O946" t="s">
        <v>290</v>
      </c>
      <c r="P946" t="s">
        <v>291</v>
      </c>
      <c r="R946">
        <v>98823</v>
      </c>
      <c r="T946" t="s">
        <v>25159</v>
      </c>
      <c r="V946" t="s">
        <v>5331</v>
      </c>
      <c r="W946">
        <v>26</v>
      </c>
      <c r="X946" t="s">
        <v>7459</v>
      </c>
      <c r="Y946">
        <v>3340</v>
      </c>
      <c r="Z946" t="s">
        <v>291</v>
      </c>
      <c r="AA946" t="s">
        <v>4785</v>
      </c>
      <c r="AB946">
        <v>32684</v>
      </c>
      <c r="AC946" t="s">
        <v>146</v>
      </c>
      <c r="AD946" t="s">
        <v>4690</v>
      </c>
      <c r="AE946" t="s">
        <v>107</v>
      </c>
      <c r="AF946" t="s">
        <v>107</v>
      </c>
      <c r="AJ946" t="s">
        <v>58</v>
      </c>
      <c r="AK946" t="s">
        <v>59</v>
      </c>
      <c r="AL946">
        <v>40484</v>
      </c>
      <c r="AN946" t="b">
        <v>1</v>
      </c>
      <c r="AQ946" t="s">
        <v>60</v>
      </c>
      <c r="AR946" t="s">
        <v>61</v>
      </c>
      <c r="BB946" s="7" t="s">
        <v>25158</v>
      </c>
      <c r="BC946" s="7" t="s">
        <v>290</v>
      </c>
      <c r="BE946" s="7">
        <v>98823</v>
      </c>
      <c r="BG946" s="7">
        <v>9817.93</v>
      </c>
      <c r="BH946" s="7">
        <v>1322.25</v>
      </c>
      <c r="BI946">
        <v>15903.29</v>
      </c>
      <c r="BJ946">
        <v>0</v>
      </c>
      <c r="BK946">
        <v>0</v>
      </c>
      <c r="BL946">
        <v>0</v>
      </c>
      <c r="BO946" t="s">
        <v>25160</v>
      </c>
      <c r="BP946">
        <v>11236</v>
      </c>
      <c r="BQ946">
        <v>5923</v>
      </c>
      <c r="BR946">
        <v>13505</v>
      </c>
      <c r="BS946">
        <v>12511</v>
      </c>
      <c r="BU946" t="s">
        <v>25161</v>
      </c>
      <c r="BV946" t="s">
        <v>4695</v>
      </c>
      <c r="BX946">
        <v>44149.310023148151</v>
      </c>
    </row>
    <row r="947" spans="1:76" x14ac:dyDescent="0.25">
      <c r="A947" t="s">
        <v>25162</v>
      </c>
      <c r="B947" t="s">
        <v>23297</v>
      </c>
      <c r="C947" t="s">
        <v>46</v>
      </c>
      <c r="D947">
        <v>40294</v>
      </c>
      <c r="I947">
        <v>40294</v>
      </c>
      <c r="J947">
        <v>2010</v>
      </c>
      <c r="K947" t="s">
        <v>85</v>
      </c>
      <c r="L947" t="s">
        <v>23298</v>
      </c>
      <c r="N947" t="s">
        <v>23299</v>
      </c>
      <c r="O947" t="s">
        <v>458</v>
      </c>
      <c r="P947" t="s">
        <v>459</v>
      </c>
      <c r="R947">
        <v>99328</v>
      </c>
      <c r="S947" t="s">
        <v>25163</v>
      </c>
      <c r="T947" t="s">
        <v>25164</v>
      </c>
      <c r="V947" t="s">
        <v>5331</v>
      </c>
      <c r="W947">
        <v>26</v>
      </c>
      <c r="X947" t="s">
        <v>17282</v>
      </c>
      <c r="Y947">
        <v>3176</v>
      </c>
      <c r="Z947" t="s">
        <v>459</v>
      </c>
      <c r="AA947" t="s">
        <v>4785</v>
      </c>
      <c r="AB947">
        <v>2496</v>
      </c>
      <c r="AC947" t="s">
        <v>146</v>
      </c>
      <c r="AD947" t="s">
        <v>4690</v>
      </c>
      <c r="AE947" t="s">
        <v>107</v>
      </c>
      <c r="AF947" t="s">
        <v>107</v>
      </c>
      <c r="AJ947" t="s">
        <v>58</v>
      </c>
      <c r="AK947" t="s">
        <v>59</v>
      </c>
      <c r="AL947">
        <v>40484</v>
      </c>
      <c r="AN947" t="b">
        <v>1</v>
      </c>
      <c r="AQ947" t="s">
        <v>60</v>
      </c>
      <c r="AR947" t="s">
        <v>99</v>
      </c>
      <c r="BB947" s="7" t="s">
        <v>23299</v>
      </c>
      <c r="BC947" s="7" t="s">
        <v>458</v>
      </c>
      <c r="BE947" s="7">
        <v>99328</v>
      </c>
      <c r="BO947" t="s">
        <v>25165</v>
      </c>
      <c r="BP947">
        <v>11362</v>
      </c>
      <c r="BQ947">
        <v>6330</v>
      </c>
      <c r="BR947">
        <v>13500</v>
      </c>
      <c r="BU947" t="s">
        <v>25166</v>
      </c>
      <c r="BV947" t="s">
        <v>4695</v>
      </c>
      <c r="BX947">
        <v>43598.058715277781</v>
      </c>
    </row>
    <row r="948" spans="1:76" x14ac:dyDescent="0.25">
      <c r="A948" t="s">
        <v>25167</v>
      </c>
      <c r="B948" t="s">
        <v>1475</v>
      </c>
      <c r="C948" t="s">
        <v>46</v>
      </c>
      <c r="D948">
        <v>40353</v>
      </c>
      <c r="H948" t="s">
        <v>47</v>
      </c>
      <c r="I948">
        <v>40353</v>
      </c>
      <c r="J948">
        <v>2010</v>
      </c>
      <c r="K948" t="s">
        <v>85</v>
      </c>
      <c r="L948" t="s">
        <v>1476</v>
      </c>
      <c r="N948" t="s">
        <v>1477</v>
      </c>
      <c r="O948" t="s">
        <v>586</v>
      </c>
      <c r="P948" t="s">
        <v>199</v>
      </c>
      <c r="R948">
        <v>98270</v>
      </c>
      <c r="S948" t="s">
        <v>1478</v>
      </c>
      <c r="T948" t="s">
        <v>25168</v>
      </c>
      <c r="V948" t="s">
        <v>54</v>
      </c>
      <c r="W948">
        <v>13</v>
      </c>
      <c r="X948" t="s">
        <v>334</v>
      </c>
      <c r="Y948">
        <v>4854</v>
      </c>
      <c r="Z948" t="s">
        <v>199</v>
      </c>
      <c r="AA948" t="s">
        <v>57</v>
      </c>
      <c r="AC948" t="s">
        <v>146</v>
      </c>
      <c r="AD948" t="s">
        <v>4690</v>
      </c>
      <c r="AE948" t="s">
        <v>107</v>
      </c>
      <c r="AF948" t="s">
        <v>107</v>
      </c>
      <c r="AJ948" t="s">
        <v>58</v>
      </c>
      <c r="AK948" t="s">
        <v>59</v>
      </c>
      <c r="AL948">
        <v>40484</v>
      </c>
      <c r="AN948" t="b">
        <v>1</v>
      </c>
      <c r="AQ948" t="s">
        <v>60</v>
      </c>
      <c r="AR948" t="s">
        <v>99</v>
      </c>
      <c r="AS948" t="s">
        <v>4734</v>
      </c>
      <c r="BB948" s="7" t="s">
        <v>1477</v>
      </c>
      <c r="BC948" s="7" t="s">
        <v>586</v>
      </c>
      <c r="BE948" s="7">
        <v>98270</v>
      </c>
      <c r="BG948" s="7">
        <v>1760</v>
      </c>
      <c r="BH948" s="7">
        <v>0</v>
      </c>
      <c r="BI948">
        <v>1414.41</v>
      </c>
      <c r="BJ948">
        <v>0</v>
      </c>
      <c r="BK948">
        <v>0</v>
      </c>
      <c r="BL948">
        <v>0</v>
      </c>
      <c r="BO948" t="s">
        <v>25169</v>
      </c>
      <c r="BP948">
        <v>11511</v>
      </c>
      <c r="BQ948">
        <v>9155</v>
      </c>
      <c r="BR948">
        <v>13490</v>
      </c>
      <c r="BS948">
        <v>12526</v>
      </c>
      <c r="BT948">
        <v>38</v>
      </c>
      <c r="BU948" t="s">
        <v>25170</v>
      </c>
      <c r="BV948" t="s">
        <v>4695</v>
      </c>
      <c r="BX948">
        <v>44149.31046296296</v>
      </c>
    </row>
    <row r="949" spans="1:76" x14ac:dyDescent="0.25">
      <c r="A949" t="s">
        <v>25171</v>
      </c>
      <c r="B949" t="s">
        <v>25172</v>
      </c>
      <c r="C949" t="s">
        <v>46</v>
      </c>
      <c r="D949">
        <v>40230</v>
      </c>
      <c r="I949">
        <v>40230</v>
      </c>
      <c r="J949">
        <v>2010</v>
      </c>
      <c r="K949" t="s">
        <v>85</v>
      </c>
      <c r="L949" t="s">
        <v>25173</v>
      </c>
      <c r="N949" t="s">
        <v>25174</v>
      </c>
      <c r="O949" t="s">
        <v>676</v>
      </c>
      <c r="P949" t="s">
        <v>322</v>
      </c>
      <c r="R949">
        <v>99111</v>
      </c>
      <c r="S949" t="s">
        <v>25175</v>
      </c>
      <c r="T949" t="s">
        <v>25176</v>
      </c>
      <c r="V949" t="s">
        <v>5571</v>
      </c>
      <c r="W949">
        <v>28</v>
      </c>
      <c r="X949" t="s">
        <v>6562</v>
      </c>
      <c r="Y949">
        <v>4375</v>
      </c>
      <c r="Z949" t="s">
        <v>322</v>
      </c>
      <c r="AA949" t="s">
        <v>4785</v>
      </c>
      <c r="AB949">
        <v>19487</v>
      </c>
      <c r="AC949" t="s">
        <v>146</v>
      </c>
      <c r="AD949" t="s">
        <v>4690</v>
      </c>
      <c r="AE949" t="s">
        <v>107</v>
      </c>
      <c r="AF949" t="s">
        <v>107</v>
      </c>
      <c r="AJ949" t="s">
        <v>58</v>
      </c>
      <c r="AK949" t="s">
        <v>59</v>
      </c>
      <c r="AL949">
        <v>40484</v>
      </c>
      <c r="AN949" t="b">
        <v>1</v>
      </c>
      <c r="AQ949" t="s">
        <v>195</v>
      </c>
      <c r="AR949" t="s">
        <v>150</v>
      </c>
      <c r="BB949" s="7" t="s">
        <v>25174</v>
      </c>
      <c r="BC949" s="7" t="s">
        <v>676</v>
      </c>
      <c r="BE949" s="7">
        <v>99111</v>
      </c>
      <c r="BO949" t="s">
        <v>25177</v>
      </c>
      <c r="BP949">
        <v>11560</v>
      </c>
      <c r="BQ949">
        <v>9151</v>
      </c>
      <c r="BR949">
        <v>13486</v>
      </c>
      <c r="BU949" t="s">
        <v>25178</v>
      </c>
      <c r="BV949" t="s">
        <v>4695</v>
      </c>
      <c r="BX949">
        <v>43598.058634259258</v>
      </c>
    </row>
    <row r="950" spans="1:76" x14ac:dyDescent="0.25">
      <c r="A950" t="s">
        <v>25179</v>
      </c>
      <c r="B950" t="s">
        <v>22807</v>
      </c>
      <c r="C950" t="s">
        <v>46</v>
      </c>
      <c r="D950">
        <v>40325</v>
      </c>
      <c r="H950" t="s">
        <v>47</v>
      </c>
      <c r="I950">
        <v>40325</v>
      </c>
      <c r="J950">
        <v>2010</v>
      </c>
      <c r="K950" t="s">
        <v>85</v>
      </c>
      <c r="L950" t="s">
        <v>25180</v>
      </c>
      <c r="N950" t="s">
        <v>8638</v>
      </c>
      <c r="O950" t="s">
        <v>290</v>
      </c>
      <c r="P950" t="s">
        <v>291</v>
      </c>
      <c r="R950">
        <v>98823</v>
      </c>
      <c r="S950" t="s">
        <v>25181</v>
      </c>
      <c r="T950" t="s">
        <v>22811</v>
      </c>
      <c r="V950" t="s">
        <v>5331</v>
      </c>
      <c r="W950">
        <v>26</v>
      </c>
      <c r="X950" t="s">
        <v>7459</v>
      </c>
      <c r="Y950">
        <v>3340</v>
      </c>
      <c r="Z950" t="s">
        <v>291</v>
      </c>
      <c r="AA950" t="s">
        <v>4785</v>
      </c>
      <c r="AB950">
        <v>32684</v>
      </c>
      <c r="AC950" t="s">
        <v>146</v>
      </c>
      <c r="AD950" t="s">
        <v>4690</v>
      </c>
      <c r="AE950" t="s">
        <v>107</v>
      </c>
      <c r="AF950" t="s">
        <v>107</v>
      </c>
      <c r="AJ950" t="s">
        <v>58</v>
      </c>
      <c r="AK950" t="s">
        <v>59</v>
      </c>
      <c r="AL950">
        <v>40484</v>
      </c>
      <c r="AN950" t="b">
        <v>1</v>
      </c>
      <c r="AQ950" t="s">
        <v>60</v>
      </c>
      <c r="AR950" t="s">
        <v>99</v>
      </c>
      <c r="BB950" s="7" t="s">
        <v>8638</v>
      </c>
      <c r="BC950" s="7" t="s">
        <v>290</v>
      </c>
      <c r="BE950" s="7">
        <v>98823</v>
      </c>
      <c r="BG950" s="7">
        <v>16756.02</v>
      </c>
      <c r="BH950" s="7">
        <v>856.96</v>
      </c>
      <c r="BI950">
        <v>16911.45</v>
      </c>
      <c r="BJ950">
        <v>500</v>
      </c>
      <c r="BK950">
        <v>0</v>
      </c>
      <c r="BL950">
        <v>0</v>
      </c>
      <c r="BO950" t="s">
        <v>25182</v>
      </c>
      <c r="BP950">
        <v>11612</v>
      </c>
      <c r="BQ950">
        <v>9150</v>
      </c>
      <c r="BR950">
        <v>13485</v>
      </c>
      <c r="BS950">
        <v>12527</v>
      </c>
      <c r="BU950" t="s">
        <v>25183</v>
      </c>
      <c r="BV950" t="s">
        <v>4695</v>
      </c>
      <c r="BX950">
        <v>44149.310486111113</v>
      </c>
    </row>
    <row r="951" spans="1:76" x14ac:dyDescent="0.25">
      <c r="A951" t="s">
        <v>25184</v>
      </c>
      <c r="B951" t="s">
        <v>25185</v>
      </c>
      <c r="C951" t="s">
        <v>46</v>
      </c>
      <c r="D951">
        <v>40269</v>
      </c>
      <c r="H951" t="s">
        <v>47</v>
      </c>
      <c r="I951">
        <v>40269</v>
      </c>
      <c r="J951">
        <v>2010</v>
      </c>
      <c r="K951" t="s">
        <v>85</v>
      </c>
      <c r="L951" t="s">
        <v>25186</v>
      </c>
      <c r="N951" t="s">
        <v>25187</v>
      </c>
      <c r="O951" t="s">
        <v>225</v>
      </c>
      <c r="P951" t="s">
        <v>226</v>
      </c>
      <c r="R951">
        <v>986852831</v>
      </c>
      <c r="T951" t="s">
        <v>25188</v>
      </c>
      <c r="V951" t="s">
        <v>6576</v>
      </c>
      <c r="W951">
        <v>27</v>
      </c>
      <c r="X951" t="s">
        <v>6013</v>
      </c>
      <c r="Y951">
        <v>3147</v>
      </c>
      <c r="Z951" t="s">
        <v>226</v>
      </c>
      <c r="AA951" t="s">
        <v>4785</v>
      </c>
      <c r="AB951">
        <v>215626</v>
      </c>
      <c r="AC951" t="s">
        <v>146</v>
      </c>
      <c r="AD951" t="s">
        <v>4690</v>
      </c>
      <c r="AE951" t="s">
        <v>107</v>
      </c>
      <c r="AF951" t="s">
        <v>107</v>
      </c>
      <c r="AJ951" t="s">
        <v>58</v>
      </c>
      <c r="AK951" t="s">
        <v>59</v>
      </c>
      <c r="AL951">
        <v>40484</v>
      </c>
      <c r="AN951" t="b">
        <v>1</v>
      </c>
      <c r="AQ951" t="s">
        <v>60</v>
      </c>
      <c r="AR951" t="s">
        <v>61</v>
      </c>
      <c r="BB951" s="7" t="s">
        <v>25187</v>
      </c>
      <c r="BC951" s="7" t="s">
        <v>225</v>
      </c>
      <c r="BE951" s="7">
        <v>986852831</v>
      </c>
      <c r="BG951" s="7">
        <v>8197.6200000000008</v>
      </c>
      <c r="BH951" s="7">
        <v>0</v>
      </c>
      <c r="BI951">
        <v>8197.6200000000008</v>
      </c>
      <c r="BJ951">
        <v>0</v>
      </c>
      <c r="BK951">
        <v>0</v>
      </c>
      <c r="BL951">
        <v>0</v>
      </c>
      <c r="BM951">
        <v>488.08</v>
      </c>
      <c r="BN951">
        <v>0</v>
      </c>
      <c r="BO951" t="s">
        <v>25189</v>
      </c>
      <c r="BP951">
        <v>11779</v>
      </c>
      <c r="BQ951">
        <v>7216</v>
      </c>
      <c r="BR951">
        <v>13478</v>
      </c>
      <c r="BS951">
        <v>12541</v>
      </c>
      <c r="BU951" t="s">
        <v>25190</v>
      </c>
      <c r="BV951" t="s">
        <v>4695</v>
      </c>
      <c r="BX951">
        <v>44149.310937499999</v>
      </c>
    </row>
    <row r="952" spans="1:76" x14ac:dyDescent="0.25">
      <c r="A952" t="s">
        <v>25191</v>
      </c>
      <c r="B952" t="s">
        <v>25192</v>
      </c>
      <c r="C952" t="s">
        <v>46</v>
      </c>
      <c r="D952">
        <v>39210</v>
      </c>
      <c r="I952">
        <v>39210</v>
      </c>
      <c r="J952">
        <v>2010</v>
      </c>
      <c r="K952" t="s">
        <v>1769</v>
      </c>
      <c r="L952" t="s">
        <v>25193</v>
      </c>
      <c r="N952" t="s">
        <v>25194</v>
      </c>
      <c r="O952" t="s">
        <v>101</v>
      </c>
      <c r="P952" t="s">
        <v>68</v>
      </c>
      <c r="R952">
        <v>98109</v>
      </c>
      <c r="V952" t="s">
        <v>5331</v>
      </c>
      <c r="W952">
        <v>26</v>
      </c>
      <c r="X952" t="s">
        <v>12576</v>
      </c>
      <c r="Y952">
        <v>5090</v>
      </c>
      <c r="Z952" t="s">
        <v>68</v>
      </c>
      <c r="AA952" t="s">
        <v>4785</v>
      </c>
      <c r="AB952">
        <v>1079842</v>
      </c>
      <c r="AC952" t="s">
        <v>146</v>
      </c>
      <c r="AD952" t="s">
        <v>4690</v>
      </c>
      <c r="AE952" t="s">
        <v>107</v>
      </c>
      <c r="AF952" t="s">
        <v>107</v>
      </c>
      <c r="AJ952" t="s">
        <v>58</v>
      </c>
      <c r="AK952" t="s">
        <v>59</v>
      </c>
      <c r="AL952">
        <v>40484</v>
      </c>
      <c r="AN952" t="b">
        <v>1</v>
      </c>
      <c r="AQ952" t="s">
        <v>73</v>
      </c>
      <c r="BB952" s="7" t="s">
        <v>25194</v>
      </c>
      <c r="BC952" s="7" t="s">
        <v>101</v>
      </c>
      <c r="BE952" s="7">
        <v>98109</v>
      </c>
      <c r="BO952" t="s">
        <v>25195</v>
      </c>
      <c r="BP952">
        <v>11952</v>
      </c>
      <c r="BQ952">
        <v>9146</v>
      </c>
      <c r="BR952">
        <v>13470</v>
      </c>
      <c r="BU952" t="s">
        <v>24046</v>
      </c>
      <c r="BV952" t="s">
        <v>4695</v>
      </c>
      <c r="BX952">
        <v>43598.058553240742</v>
      </c>
    </row>
    <row r="953" spans="1:76" x14ac:dyDescent="0.25">
      <c r="A953" t="s">
        <v>25196</v>
      </c>
      <c r="B953" t="s">
        <v>24248</v>
      </c>
      <c r="C953" t="s">
        <v>46</v>
      </c>
      <c r="D953">
        <v>40225</v>
      </c>
      <c r="I953">
        <v>40225</v>
      </c>
      <c r="J953">
        <v>2010</v>
      </c>
      <c r="K953" t="s">
        <v>85</v>
      </c>
      <c r="L953" t="s">
        <v>24249</v>
      </c>
      <c r="N953" t="s">
        <v>23501</v>
      </c>
      <c r="O953" t="s">
        <v>25197</v>
      </c>
      <c r="P953" t="s">
        <v>322</v>
      </c>
      <c r="R953">
        <v>99171</v>
      </c>
      <c r="T953" t="s">
        <v>25198</v>
      </c>
      <c r="V953" t="s">
        <v>6344</v>
      </c>
      <c r="W953">
        <v>24</v>
      </c>
      <c r="X953" t="s">
        <v>6562</v>
      </c>
      <c r="Y953">
        <v>4375</v>
      </c>
      <c r="Z953" t="s">
        <v>322</v>
      </c>
      <c r="AA953" t="s">
        <v>4785</v>
      </c>
      <c r="AB953">
        <v>19487</v>
      </c>
      <c r="AC953" t="s">
        <v>146</v>
      </c>
      <c r="AD953" t="s">
        <v>4690</v>
      </c>
      <c r="AE953" t="s">
        <v>107</v>
      </c>
      <c r="AF953" t="s">
        <v>107</v>
      </c>
      <c r="AJ953" t="s">
        <v>58</v>
      </c>
      <c r="AK953" t="s">
        <v>59</v>
      </c>
      <c r="AL953">
        <v>40484</v>
      </c>
      <c r="AN953" t="b">
        <v>1</v>
      </c>
      <c r="AQ953" t="s">
        <v>195</v>
      </c>
      <c r="AR953" t="s">
        <v>150</v>
      </c>
      <c r="BB953" s="7" t="s">
        <v>23501</v>
      </c>
      <c r="BC953" s="7" t="s">
        <v>25197</v>
      </c>
      <c r="BE953" s="7">
        <v>99171</v>
      </c>
      <c r="BO953" t="s">
        <v>25199</v>
      </c>
      <c r="BP953">
        <v>12166</v>
      </c>
      <c r="BQ953">
        <v>6319</v>
      </c>
      <c r="BR953">
        <v>13462</v>
      </c>
      <c r="BU953" t="s">
        <v>25200</v>
      </c>
      <c r="BV953" t="s">
        <v>4695</v>
      </c>
      <c r="BX953">
        <v>43598.058506944442</v>
      </c>
    </row>
    <row r="954" spans="1:76" x14ac:dyDescent="0.25">
      <c r="A954" t="s">
        <v>25201</v>
      </c>
      <c r="B954" t="s">
        <v>25202</v>
      </c>
      <c r="C954" t="s">
        <v>46</v>
      </c>
      <c r="D954">
        <v>40239</v>
      </c>
      <c r="I954">
        <v>40239</v>
      </c>
      <c r="J954">
        <v>2010</v>
      </c>
      <c r="K954" t="s">
        <v>85</v>
      </c>
      <c r="L954" t="s">
        <v>25203</v>
      </c>
      <c r="N954" t="s">
        <v>25204</v>
      </c>
      <c r="O954" t="s">
        <v>462</v>
      </c>
      <c r="P954" t="s">
        <v>462</v>
      </c>
      <c r="R954">
        <v>99362</v>
      </c>
      <c r="S954" t="s">
        <v>25205</v>
      </c>
      <c r="T954" t="s">
        <v>25206</v>
      </c>
      <c r="V954" t="s">
        <v>5424</v>
      </c>
      <c r="W954">
        <v>22</v>
      </c>
      <c r="X954" t="s">
        <v>12122</v>
      </c>
      <c r="Y954">
        <v>4302</v>
      </c>
      <c r="Z954" t="s">
        <v>462</v>
      </c>
      <c r="AA954" t="s">
        <v>4785</v>
      </c>
      <c r="AB954">
        <v>30095</v>
      </c>
      <c r="AC954" t="s">
        <v>146</v>
      </c>
      <c r="AD954" t="s">
        <v>4690</v>
      </c>
      <c r="AE954" t="s">
        <v>107</v>
      </c>
      <c r="AF954" t="s">
        <v>107</v>
      </c>
      <c r="AJ954" t="s">
        <v>58</v>
      </c>
      <c r="AK954" t="s">
        <v>59</v>
      </c>
      <c r="AL954">
        <v>40484</v>
      </c>
      <c r="AN954" t="b">
        <v>1</v>
      </c>
      <c r="AQ954" t="s">
        <v>195</v>
      </c>
      <c r="AR954" t="s">
        <v>150</v>
      </c>
      <c r="BB954" s="7" t="s">
        <v>25204</v>
      </c>
      <c r="BC954" s="7" t="s">
        <v>462</v>
      </c>
      <c r="BE954" s="7">
        <v>99362</v>
      </c>
      <c r="BO954" t="s">
        <v>25207</v>
      </c>
      <c r="BP954">
        <v>12247</v>
      </c>
      <c r="BQ954">
        <v>278</v>
      </c>
      <c r="BR954">
        <v>13457</v>
      </c>
      <c r="BU954" t="s">
        <v>25208</v>
      </c>
      <c r="BV954" t="s">
        <v>4695</v>
      </c>
      <c r="BX954">
        <v>43598.058472222219</v>
      </c>
    </row>
    <row r="955" spans="1:76" x14ac:dyDescent="0.25">
      <c r="A955" t="s">
        <v>25209</v>
      </c>
      <c r="B955" t="s">
        <v>2376</v>
      </c>
      <c r="C955" t="s">
        <v>46</v>
      </c>
      <c r="D955">
        <v>40353</v>
      </c>
      <c r="H955" t="s">
        <v>47</v>
      </c>
      <c r="I955">
        <v>40353</v>
      </c>
      <c r="J955">
        <v>2010</v>
      </c>
      <c r="K955" t="s">
        <v>85</v>
      </c>
      <c r="L955" t="s">
        <v>2377</v>
      </c>
      <c r="N955" t="s">
        <v>2378</v>
      </c>
      <c r="O955" t="s">
        <v>199</v>
      </c>
      <c r="P955" t="s">
        <v>68</v>
      </c>
      <c r="R955">
        <v>982910765</v>
      </c>
      <c r="S955" t="s">
        <v>2379</v>
      </c>
      <c r="T955" t="s">
        <v>25210</v>
      </c>
      <c r="V955" t="s">
        <v>54</v>
      </c>
      <c r="W955">
        <v>13</v>
      </c>
      <c r="X955" t="s">
        <v>759</v>
      </c>
      <c r="Y955">
        <v>4866</v>
      </c>
      <c r="Z955" t="s">
        <v>68</v>
      </c>
      <c r="AA955" t="s">
        <v>57</v>
      </c>
      <c r="AC955" t="s">
        <v>146</v>
      </c>
      <c r="AD955" t="s">
        <v>4690</v>
      </c>
      <c r="AE955" t="s">
        <v>107</v>
      </c>
      <c r="AF955" t="s">
        <v>107</v>
      </c>
      <c r="AJ955" t="s">
        <v>58</v>
      </c>
      <c r="AK955" t="s">
        <v>59</v>
      </c>
      <c r="AL955">
        <v>40484</v>
      </c>
      <c r="AN955" t="b">
        <v>1</v>
      </c>
      <c r="AQ955" t="s">
        <v>60</v>
      </c>
      <c r="AR955" t="s">
        <v>99</v>
      </c>
      <c r="AS955" t="s">
        <v>4734</v>
      </c>
      <c r="BB955" s="7" t="s">
        <v>2378</v>
      </c>
      <c r="BC955" s="7" t="s">
        <v>199</v>
      </c>
      <c r="BE955" s="7">
        <v>982910765</v>
      </c>
      <c r="BG955" s="7">
        <v>13461.94</v>
      </c>
      <c r="BH955" s="7">
        <v>0</v>
      </c>
      <c r="BI955">
        <v>8940.7000000000007</v>
      </c>
      <c r="BJ955">
        <v>-4045.48</v>
      </c>
      <c r="BK955">
        <v>0</v>
      </c>
      <c r="BL955">
        <v>0</v>
      </c>
      <c r="BM955">
        <v>10938.29</v>
      </c>
      <c r="BN955">
        <v>0</v>
      </c>
      <c r="BO955" t="s">
        <v>25211</v>
      </c>
      <c r="BP955">
        <v>12354</v>
      </c>
      <c r="BQ955">
        <v>7794</v>
      </c>
      <c r="BR955">
        <v>13452</v>
      </c>
      <c r="BS955">
        <v>12569</v>
      </c>
      <c r="BT955">
        <v>44</v>
      </c>
      <c r="BU955" t="s">
        <v>25212</v>
      </c>
      <c r="BV955" t="s">
        <v>4695</v>
      </c>
      <c r="BX955">
        <v>44149.312025462961</v>
      </c>
    </row>
    <row r="956" spans="1:76" x14ac:dyDescent="0.25">
      <c r="A956" t="s">
        <v>25213</v>
      </c>
      <c r="B956" t="s">
        <v>25214</v>
      </c>
      <c r="C956" t="s">
        <v>46</v>
      </c>
      <c r="D956">
        <v>40238</v>
      </c>
      <c r="H956" t="s">
        <v>47</v>
      </c>
      <c r="I956">
        <v>40238</v>
      </c>
      <c r="J956">
        <v>2010</v>
      </c>
      <c r="K956" t="s">
        <v>85</v>
      </c>
      <c r="L956" t="s">
        <v>25215</v>
      </c>
      <c r="N956" t="s">
        <v>25216</v>
      </c>
      <c r="O956" t="s">
        <v>290</v>
      </c>
      <c r="P956" t="s">
        <v>291</v>
      </c>
      <c r="R956">
        <v>98823</v>
      </c>
      <c r="T956" t="s">
        <v>25217</v>
      </c>
      <c r="V956" t="s">
        <v>6344</v>
      </c>
      <c r="W956">
        <v>24</v>
      </c>
      <c r="X956" t="s">
        <v>7459</v>
      </c>
      <c r="Y956">
        <v>3340</v>
      </c>
      <c r="Z956" t="s">
        <v>291</v>
      </c>
      <c r="AA956" t="s">
        <v>4785</v>
      </c>
      <c r="AB956">
        <v>32684</v>
      </c>
      <c r="AC956" t="s">
        <v>146</v>
      </c>
      <c r="AD956" t="s">
        <v>4690</v>
      </c>
      <c r="AE956" t="s">
        <v>107</v>
      </c>
      <c r="AF956" t="s">
        <v>107</v>
      </c>
      <c r="AJ956" t="s">
        <v>58</v>
      </c>
      <c r="AK956" t="s">
        <v>59</v>
      </c>
      <c r="AL956">
        <v>40484</v>
      </c>
      <c r="AN956" t="b">
        <v>1</v>
      </c>
      <c r="AQ956" t="s">
        <v>60</v>
      </c>
      <c r="AR956" t="s">
        <v>99</v>
      </c>
      <c r="BB956" s="7" t="s">
        <v>25216</v>
      </c>
      <c r="BC956" s="7" t="s">
        <v>290</v>
      </c>
      <c r="BE956" s="7">
        <v>98823</v>
      </c>
      <c r="BG956" s="7">
        <v>17251.64</v>
      </c>
      <c r="BH956" s="7">
        <v>0</v>
      </c>
      <c r="BI956">
        <v>18044.46</v>
      </c>
      <c r="BJ956">
        <v>0</v>
      </c>
      <c r="BK956">
        <v>0</v>
      </c>
      <c r="BL956">
        <v>0</v>
      </c>
      <c r="BO956" t="s">
        <v>25218</v>
      </c>
      <c r="BP956">
        <v>12377</v>
      </c>
      <c r="BQ956">
        <v>9139</v>
      </c>
      <c r="BR956">
        <v>13451</v>
      </c>
      <c r="BS956">
        <v>12560</v>
      </c>
      <c r="BU956" t="s">
        <v>25219</v>
      </c>
      <c r="BV956" t="s">
        <v>4695</v>
      </c>
      <c r="BX956">
        <v>44149.311736111114</v>
      </c>
    </row>
    <row r="957" spans="1:76" x14ac:dyDescent="0.25">
      <c r="A957" t="s">
        <v>25220</v>
      </c>
      <c r="B957" t="s">
        <v>1179</v>
      </c>
      <c r="C957" t="s">
        <v>46</v>
      </c>
      <c r="D957">
        <v>40275</v>
      </c>
      <c r="H957" t="s">
        <v>47</v>
      </c>
      <c r="I957">
        <v>40275</v>
      </c>
      <c r="J957">
        <v>2010</v>
      </c>
      <c r="K957" t="s">
        <v>85</v>
      </c>
      <c r="L957" t="s">
        <v>25221</v>
      </c>
      <c r="N957" t="s">
        <v>1415</v>
      </c>
      <c r="O957" t="s">
        <v>411</v>
      </c>
      <c r="P957" t="s">
        <v>115</v>
      </c>
      <c r="R957">
        <v>98332</v>
      </c>
      <c r="S957" t="s">
        <v>1416</v>
      </c>
      <c r="T957" t="s">
        <v>25222</v>
      </c>
      <c r="V957" t="s">
        <v>90</v>
      </c>
      <c r="W957">
        <v>12</v>
      </c>
      <c r="X957" t="s">
        <v>523</v>
      </c>
      <c r="Y957">
        <v>4755</v>
      </c>
      <c r="Z957" t="s">
        <v>115</v>
      </c>
      <c r="AA957" t="s">
        <v>57</v>
      </c>
      <c r="AC957" t="s">
        <v>146</v>
      </c>
      <c r="AD957" t="s">
        <v>4690</v>
      </c>
      <c r="AE957" t="s">
        <v>107</v>
      </c>
      <c r="AF957" t="s">
        <v>107</v>
      </c>
      <c r="AJ957" t="s">
        <v>58</v>
      </c>
      <c r="AK957" t="s">
        <v>59</v>
      </c>
      <c r="AL957">
        <v>40484</v>
      </c>
      <c r="AN957" t="b">
        <v>1</v>
      </c>
      <c r="AQ957" t="s">
        <v>60</v>
      </c>
      <c r="AR957" t="s">
        <v>99</v>
      </c>
      <c r="AS957" t="s">
        <v>4734</v>
      </c>
      <c r="BB957" s="7" t="s">
        <v>1415</v>
      </c>
      <c r="BC957" s="7" t="s">
        <v>411</v>
      </c>
      <c r="BE957" s="7">
        <v>98332</v>
      </c>
      <c r="BG957" s="7">
        <v>30287.4</v>
      </c>
      <c r="BH957" s="7">
        <v>0</v>
      </c>
      <c r="BI957">
        <v>35244.870000000003</v>
      </c>
      <c r="BJ957">
        <v>0</v>
      </c>
      <c r="BK957">
        <v>0</v>
      </c>
      <c r="BL957">
        <v>0</v>
      </c>
      <c r="BO957" t="s">
        <v>25223</v>
      </c>
      <c r="BP957">
        <v>12441</v>
      </c>
      <c r="BQ957">
        <v>233</v>
      </c>
      <c r="BR957">
        <v>13449</v>
      </c>
      <c r="BS957">
        <v>12570</v>
      </c>
      <c r="BT957">
        <v>26</v>
      </c>
      <c r="BU957" t="s">
        <v>25224</v>
      </c>
      <c r="BV957" t="s">
        <v>4695</v>
      </c>
      <c r="BX957">
        <v>44149.312071759261</v>
      </c>
    </row>
    <row r="958" spans="1:76" x14ac:dyDescent="0.25">
      <c r="A958" t="s">
        <v>25225</v>
      </c>
      <c r="B958" t="s">
        <v>25226</v>
      </c>
      <c r="C958" t="s">
        <v>46</v>
      </c>
      <c r="D958">
        <v>40365</v>
      </c>
      <c r="I958">
        <v>40365</v>
      </c>
      <c r="J958">
        <v>2010</v>
      </c>
      <c r="K958" t="s">
        <v>85</v>
      </c>
      <c r="L958" t="s">
        <v>25227</v>
      </c>
      <c r="N958" t="s">
        <v>25228</v>
      </c>
      <c r="O958" t="s">
        <v>504</v>
      </c>
      <c r="P958" t="s">
        <v>505</v>
      </c>
      <c r="R958">
        <v>98620</v>
      </c>
      <c r="S958" t="s">
        <v>25229</v>
      </c>
      <c r="T958" t="s">
        <v>25230</v>
      </c>
      <c r="V958" t="s">
        <v>6576</v>
      </c>
      <c r="W958">
        <v>27</v>
      </c>
      <c r="X958" t="s">
        <v>6135</v>
      </c>
      <c r="Y958">
        <v>3579</v>
      </c>
      <c r="Z958" t="s">
        <v>505</v>
      </c>
      <c r="AA958" t="s">
        <v>4785</v>
      </c>
      <c r="AB958">
        <v>12154</v>
      </c>
      <c r="AC958" t="s">
        <v>146</v>
      </c>
      <c r="AD958" t="s">
        <v>4690</v>
      </c>
      <c r="AE958" t="s">
        <v>107</v>
      </c>
      <c r="AF958" t="s">
        <v>107</v>
      </c>
      <c r="AJ958" t="s">
        <v>58</v>
      </c>
      <c r="AK958" t="s">
        <v>59</v>
      </c>
      <c r="AL958">
        <v>40484</v>
      </c>
      <c r="AN958" t="b">
        <v>1</v>
      </c>
      <c r="AQ958" t="s">
        <v>195</v>
      </c>
      <c r="AR958" t="s">
        <v>150</v>
      </c>
      <c r="BB958" s="7" t="s">
        <v>25228</v>
      </c>
      <c r="BC958" s="7" t="s">
        <v>504</v>
      </c>
      <c r="BE958" s="7">
        <v>98620</v>
      </c>
      <c r="BO958" t="s">
        <v>25231</v>
      </c>
      <c r="BP958">
        <v>12529</v>
      </c>
      <c r="BQ958">
        <v>9138</v>
      </c>
      <c r="BR958">
        <v>13445</v>
      </c>
      <c r="BU958" t="s">
        <v>25232</v>
      </c>
      <c r="BV958" t="s">
        <v>4695</v>
      </c>
      <c r="BX958">
        <v>43598.05840277778</v>
      </c>
    </row>
    <row r="959" spans="1:76" x14ac:dyDescent="0.25">
      <c r="A959" t="s">
        <v>25233</v>
      </c>
      <c r="B959" t="s">
        <v>24269</v>
      </c>
      <c r="C959" t="s">
        <v>46</v>
      </c>
      <c r="D959">
        <v>40335</v>
      </c>
      <c r="I959">
        <v>40335</v>
      </c>
      <c r="J959">
        <v>2010</v>
      </c>
      <c r="K959" t="s">
        <v>85</v>
      </c>
      <c r="L959" t="s">
        <v>24270</v>
      </c>
      <c r="N959" t="s">
        <v>24271</v>
      </c>
      <c r="O959" t="s">
        <v>352</v>
      </c>
      <c r="P959" t="s">
        <v>353</v>
      </c>
      <c r="R959">
        <v>98226</v>
      </c>
      <c r="S959" t="s">
        <v>24272</v>
      </c>
      <c r="T959" t="s">
        <v>24273</v>
      </c>
      <c r="V959" t="s">
        <v>5331</v>
      </c>
      <c r="W959">
        <v>26</v>
      </c>
      <c r="X959" t="s">
        <v>6288</v>
      </c>
      <c r="Y959">
        <v>4335</v>
      </c>
      <c r="Z959" t="s">
        <v>353</v>
      </c>
      <c r="AA959" t="s">
        <v>4785</v>
      </c>
      <c r="AB959">
        <v>114312</v>
      </c>
      <c r="AC959" t="s">
        <v>146</v>
      </c>
      <c r="AD959" t="s">
        <v>4690</v>
      </c>
      <c r="AE959" t="s">
        <v>107</v>
      </c>
      <c r="AF959" t="s">
        <v>107</v>
      </c>
      <c r="AJ959" t="s">
        <v>58</v>
      </c>
      <c r="AK959" t="s">
        <v>59</v>
      </c>
      <c r="AL959">
        <v>40484</v>
      </c>
      <c r="AN959" t="b">
        <v>1</v>
      </c>
      <c r="AQ959" t="s">
        <v>73</v>
      </c>
      <c r="AR959" t="s">
        <v>150</v>
      </c>
      <c r="BB959" s="7" t="s">
        <v>24271</v>
      </c>
      <c r="BC959" s="7" t="s">
        <v>352</v>
      </c>
      <c r="BE959" s="7">
        <v>98226</v>
      </c>
      <c r="BO959" t="s">
        <v>25234</v>
      </c>
      <c r="BP959">
        <v>12568</v>
      </c>
      <c r="BQ959">
        <v>6316</v>
      </c>
      <c r="BR959">
        <v>13442</v>
      </c>
      <c r="BU959" t="s">
        <v>24275</v>
      </c>
      <c r="BV959" t="s">
        <v>4695</v>
      </c>
      <c r="BX959">
        <v>43598.058391203704</v>
      </c>
    </row>
    <row r="960" spans="1:76" x14ac:dyDescent="0.25">
      <c r="A960" t="s">
        <v>25235</v>
      </c>
      <c r="B960" t="s">
        <v>1737</v>
      </c>
      <c r="C960" t="s">
        <v>46</v>
      </c>
      <c r="D960">
        <v>40301</v>
      </c>
      <c r="H960" t="s">
        <v>47</v>
      </c>
      <c r="I960">
        <v>40301</v>
      </c>
      <c r="J960">
        <v>2010</v>
      </c>
      <c r="K960" t="s">
        <v>85</v>
      </c>
      <c r="L960" t="s">
        <v>23985</v>
      </c>
      <c r="N960" t="s">
        <v>1738</v>
      </c>
      <c r="O960" t="s">
        <v>79</v>
      </c>
      <c r="P960" t="s">
        <v>80</v>
      </c>
      <c r="R960">
        <v>983828949</v>
      </c>
      <c r="S960" t="s">
        <v>2424</v>
      </c>
      <c r="T960" t="s">
        <v>25236</v>
      </c>
      <c r="V960" t="s">
        <v>54</v>
      </c>
      <c r="W960">
        <v>13</v>
      </c>
      <c r="X960" t="s">
        <v>82</v>
      </c>
      <c r="Y960">
        <v>4825</v>
      </c>
      <c r="Z960" t="s">
        <v>80</v>
      </c>
      <c r="AA960" t="s">
        <v>57</v>
      </c>
      <c r="AC960" t="s">
        <v>146</v>
      </c>
      <c r="AD960" t="s">
        <v>4690</v>
      </c>
      <c r="AE960" t="s">
        <v>107</v>
      </c>
      <c r="AF960" t="s">
        <v>107</v>
      </c>
      <c r="AJ960" t="s">
        <v>58</v>
      </c>
      <c r="AK960" t="s">
        <v>59</v>
      </c>
      <c r="AL960">
        <v>40484</v>
      </c>
      <c r="AN960" t="b">
        <v>1</v>
      </c>
      <c r="AQ960" t="s">
        <v>60</v>
      </c>
      <c r="AR960" t="s">
        <v>99</v>
      </c>
      <c r="AS960" t="s">
        <v>100</v>
      </c>
      <c r="BB960" s="7" t="s">
        <v>1738</v>
      </c>
      <c r="BC960" s="7" t="s">
        <v>79</v>
      </c>
      <c r="BE960" s="7">
        <v>983828949</v>
      </c>
      <c r="BG960" s="7">
        <v>64674.13</v>
      </c>
      <c r="BH960" s="7">
        <v>0</v>
      </c>
      <c r="BI960">
        <v>60269.39</v>
      </c>
      <c r="BJ960">
        <v>0</v>
      </c>
      <c r="BK960">
        <v>0</v>
      </c>
      <c r="BL960">
        <v>0</v>
      </c>
      <c r="BM960">
        <v>30948.22</v>
      </c>
      <c r="BN960">
        <v>0</v>
      </c>
      <c r="BO960" t="s">
        <v>25237</v>
      </c>
      <c r="BP960">
        <v>12573</v>
      </c>
      <c r="BQ960">
        <v>32071</v>
      </c>
      <c r="BR960">
        <v>13441</v>
      </c>
      <c r="BS960">
        <v>12582</v>
      </c>
      <c r="BT960">
        <v>24</v>
      </c>
      <c r="BU960" t="s">
        <v>25238</v>
      </c>
      <c r="BV960" t="s">
        <v>4695</v>
      </c>
      <c r="BX960">
        <v>44149.312465277777</v>
      </c>
    </row>
    <row r="961" spans="1:76" x14ac:dyDescent="0.25">
      <c r="A961" t="s">
        <v>25239</v>
      </c>
      <c r="B961" t="s">
        <v>25240</v>
      </c>
      <c r="C961" t="s">
        <v>46</v>
      </c>
      <c r="D961">
        <v>40350</v>
      </c>
      <c r="H961" t="s">
        <v>47</v>
      </c>
      <c r="I961">
        <v>40350</v>
      </c>
      <c r="J961">
        <v>2010</v>
      </c>
      <c r="K961" t="s">
        <v>85</v>
      </c>
      <c r="L961" t="s">
        <v>25241</v>
      </c>
      <c r="N961" t="s">
        <v>25242</v>
      </c>
      <c r="O961" t="s">
        <v>173</v>
      </c>
      <c r="P961" t="s">
        <v>115</v>
      </c>
      <c r="R961">
        <v>98360</v>
      </c>
      <c r="S961" t="s">
        <v>25243</v>
      </c>
      <c r="T961" t="s">
        <v>25244</v>
      </c>
      <c r="V961" t="s">
        <v>4783</v>
      </c>
      <c r="W961">
        <v>25</v>
      </c>
      <c r="X961" t="s">
        <v>4784</v>
      </c>
      <c r="Y961">
        <v>3879</v>
      </c>
      <c r="Z961" t="s">
        <v>115</v>
      </c>
      <c r="AA961" t="s">
        <v>4785</v>
      </c>
      <c r="AB961">
        <v>407991</v>
      </c>
      <c r="AC961" t="s">
        <v>146</v>
      </c>
      <c r="AD961" t="s">
        <v>4690</v>
      </c>
      <c r="AE961" t="s">
        <v>107</v>
      </c>
      <c r="AF961" t="s">
        <v>107</v>
      </c>
      <c r="AJ961" t="s">
        <v>58</v>
      </c>
      <c r="AK961" t="s">
        <v>59</v>
      </c>
      <c r="AL961">
        <v>40484</v>
      </c>
      <c r="AN961" t="b">
        <v>1</v>
      </c>
      <c r="AQ961" t="s">
        <v>177</v>
      </c>
      <c r="BB961" s="7" t="s">
        <v>25242</v>
      </c>
      <c r="BC961" s="7" t="s">
        <v>173</v>
      </c>
      <c r="BE961" s="7">
        <v>98360</v>
      </c>
      <c r="BG961" s="7">
        <v>4215.55</v>
      </c>
      <c r="BH961" s="7">
        <v>0</v>
      </c>
      <c r="BI961">
        <v>7366.81</v>
      </c>
      <c r="BJ961">
        <v>3200</v>
      </c>
      <c r="BK961">
        <v>0</v>
      </c>
      <c r="BL961">
        <v>0</v>
      </c>
      <c r="BO961" t="s">
        <v>25245</v>
      </c>
      <c r="BP961">
        <v>12556</v>
      </c>
      <c r="BQ961">
        <v>9136</v>
      </c>
      <c r="BR961">
        <v>13438</v>
      </c>
      <c r="BS961">
        <v>12579</v>
      </c>
      <c r="BU961" t="s">
        <v>25246</v>
      </c>
      <c r="BV961" t="s">
        <v>4695</v>
      </c>
      <c r="BX961">
        <v>44149.312395833331</v>
      </c>
    </row>
    <row r="962" spans="1:76" x14ac:dyDescent="0.25">
      <c r="A962" t="s">
        <v>25247</v>
      </c>
      <c r="B962" t="s">
        <v>23780</v>
      </c>
      <c r="C962" t="s">
        <v>46</v>
      </c>
      <c r="D962">
        <v>40266</v>
      </c>
      <c r="H962" t="s">
        <v>289</v>
      </c>
      <c r="I962">
        <v>40266</v>
      </c>
      <c r="J962">
        <v>2010</v>
      </c>
      <c r="K962" t="s">
        <v>85</v>
      </c>
      <c r="L962" t="s">
        <v>23781</v>
      </c>
      <c r="N962" t="s">
        <v>23782</v>
      </c>
      <c r="O962" t="s">
        <v>1126</v>
      </c>
      <c r="P962" t="s">
        <v>1127</v>
      </c>
      <c r="R962">
        <v>991561352</v>
      </c>
      <c r="S962" t="s">
        <v>24265</v>
      </c>
      <c r="T962" t="s">
        <v>23784</v>
      </c>
      <c r="V962" t="s">
        <v>7053</v>
      </c>
      <c r="W962">
        <v>21</v>
      </c>
      <c r="X962" t="s">
        <v>7527</v>
      </c>
      <c r="Y962">
        <v>3865</v>
      </c>
      <c r="Z962" t="s">
        <v>1127</v>
      </c>
      <c r="AA962" t="s">
        <v>4785</v>
      </c>
      <c r="AB962">
        <v>7813</v>
      </c>
      <c r="AC962" t="s">
        <v>146</v>
      </c>
      <c r="AD962" t="s">
        <v>4690</v>
      </c>
      <c r="AE962" t="s">
        <v>107</v>
      </c>
      <c r="AF962" t="s">
        <v>107</v>
      </c>
      <c r="AJ962" t="s">
        <v>58</v>
      </c>
      <c r="AK962" t="s">
        <v>59</v>
      </c>
      <c r="AL962">
        <v>40484</v>
      </c>
      <c r="AN962" t="b">
        <v>1</v>
      </c>
      <c r="AQ962" t="s">
        <v>195</v>
      </c>
      <c r="AR962" t="s">
        <v>150</v>
      </c>
      <c r="BB962" s="7" t="s">
        <v>23782</v>
      </c>
      <c r="BC962" s="7" t="s">
        <v>1126</v>
      </c>
      <c r="BE962" s="7">
        <v>991561352</v>
      </c>
      <c r="BG962" s="7">
        <v>0</v>
      </c>
      <c r="BH962" s="7">
        <v>0</v>
      </c>
      <c r="BI962">
        <v>0</v>
      </c>
      <c r="BJ962">
        <v>0</v>
      </c>
      <c r="BK962">
        <v>0</v>
      </c>
      <c r="BL962">
        <v>0</v>
      </c>
      <c r="BO962" t="s">
        <v>25248</v>
      </c>
      <c r="BP962">
        <v>12668</v>
      </c>
      <c r="BQ962">
        <v>598</v>
      </c>
      <c r="BR962">
        <v>13436</v>
      </c>
      <c r="BS962">
        <v>12574</v>
      </c>
      <c r="BU962" t="s">
        <v>24267</v>
      </c>
      <c r="BV962" t="s">
        <v>4695</v>
      </c>
      <c r="BX962">
        <v>44149.312199074076</v>
      </c>
    </row>
    <row r="963" spans="1:76" x14ac:dyDescent="0.25">
      <c r="A963" t="s">
        <v>25249</v>
      </c>
      <c r="B963" t="s">
        <v>21042</v>
      </c>
      <c r="C963" t="s">
        <v>46</v>
      </c>
      <c r="D963">
        <v>40219</v>
      </c>
      <c r="H963" t="s">
        <v>289</v>
      </c>
      <c r="I963">
        <v>40219</v>
      </c>
      <c r="J963">
        <v>2010</v>
      </c>
      <c r="K963" t="s">
        <v>85</v>
      </c>
      <c r="L963" t="s">
        <v>25250</v>
      </c>
      <c r="N963" t="s">
        <v>25251</v>
      </c>
      <c r="O963" t="s">
        <v>1481</v>
      </c>
      <c r="P963" t="s">
        <v>632</v>
      </c>
      <c r="R963" t="s">
        <v>21045</v>
      </c>
      <c r="S963" t="s">
        <v>25252</v>
      </c>
      <c r="T963" t="s">
        <v>21046</v>
      </c>
      <c r="V963" t="s">
        <v>5396</v>
      </c>
      <c r="W963">
        <v>20</v>
      </c>
      <c r="X963" t="s">
        <v>4808</v>
      </c>
      <c r="Y963">
        <v>3424</v>
      </c>
      <c r="Z963" t="s">
        <v>632</v>
      </c>
      <c r="AA963" t="s">
        <v>4785</v>
      </c>
      <c r="AB963">
        <v>47223</v>
      </c>
      <c r="AC963" t="s">
        <v>146</v>
      </c>
      <c r="AD963" t="s">
        <v>4690</v>
      </c>
      <c r="AE963" t="s">
        <v>107</v>
      </c>
      <c r="AF963" t="s">
        <v>107</v>
      </c>
      <c r="AJ963" t="s">
        <v>58</v>
      </c>
      <c r="AK963" t="s">
        <v>59</v>
      </c>
      <c r="AL963">
        <v>40484</v>
      </c>
      <c r="AN963" t="b">
        <v>1</v>
      </c>
      <c r="AQ963" t="s">
        <v>195</v>
      </c>
      <c r="AR963" t="s">
        <v>150</v>
      </c>
      <c r="BB963" s="7" t="s">
        <v>25251</v>
      </c>
      <c r="BC963" s="7" t="s">
        <v>1481</v>
      </c>
      <c r="BE963" s="7" t="s">
        <v>21045</v>
      </c>
      <c r="BG963" s="7">
        <v>0</v>
      </c>
      <c r="BH963" s="7">
        <v>0</v>
      </c>
      <c r="BI963">
        <v>0</v>
      </c>
      <c r="BJ963">
        <v>0</v>
      </c>
      <c r="BK963">
        <v>0</v>
      </c>
      <c r="BL963">
        <v>0</v>
      </c>
      <c r="BO963" t="s">
        <v>25253</v>
      </c>
      <c r="BP963">
        <v>4498</v>
      </c>
      <c r="BQ963">
        <v>683</v>
      </c>
      <c r="BR963">
        <v>13880</v>
      </c>
      <c r="BS963">
        <v>12161</v>
      </c>
      <c r="BU963" t="s">
        <v>25254</v>
      </c>
      <c r="BV963" t="s">
        <v>4695</v>
      </c>
      <c r="BX963">
        <v>44149.297500000001</v>
      </c>
    </row>
    <row r="964" spans="1:76" x14ac:dyDescent="0.25">
      <c r="A964" t="s">
        <v>25255</v>
      </c>
      <c r="B964" t="s">
        <v>23176</v>
      </c>
      <c r="C964" t="s">
        <v>46</v>
      </c>
      <c r="D964">
        <v>40219</v>
      </c>
      <c r="H964" t="s">
        <v>47</v>
      </c>
      <c r="I964">
        <v>40219</v>
      </c>
      <c r="J964">
        <v>2010</v>
      </c>
      <c r="K964" t="s">
        <v>85</v>
      </c>
      <c r="L964" t="s">
        <v>23177</v>
      </c>
      <c r="N964" t="s">
        <v>23178</v>
      </c>
      <c r="O964" t="s">
        <v>366</v>
      </c>
      <c r="P964" t="s">
        <v>96</v>
      </c>
      <c r="R964">
        <v>99336</v>
      </c>
      <c r="T964" t="s">
        <v>23180</v>
      </c>
      <c r="V964" t="s">
        <v>4807</v>
      </c>
      <c r="W964">
        <v>23</v>
      </c>
      <c r="X964" t="s">
        <v>7019</v>
      </c>
      <c r="Y964">
        <v>4725</v>
      </c>
      <c r="Z964" t="s">
        <v>96</v>
      </c>
      <c r="AA964" t="s">
        <v>4785</v>
      </c>
      <c r="AB964">
        <v>85214</v>
      </c>
      <c r="AC964" t="s">
        <v>146</v>
      </c>
      <c r="AD964" t="s">
        <v>4690</v>
      </c>
      <c r="AE964" t="s">
        <v>107</v>
      </c>
      <c r="AF964" t="s">
        <v>107</v>
      </c>
      <c r="AJ964" t="s">
        <v>58</v>
      </c>
      <c r="AK964" t="s">
        <v>59</v>
      </c>
      <c r="AL964">
        <v>40484</v>
      </c>
      <c r="AN964" t="b">
        <v>1</v>
      </c>
      <c r="AQ964" t="s">
        <v>177</v>
      </c>
      <c r="BB964" s="7" t="s">
        <v>23178</v>
      </c>
      <c r="BC964" s="7" t="s">
        <v>366</v>
      </c>
      <c r="BE964" s="7">
        <v>99336</v>
      </c>
      <c r="BG964" s="7">
        <v>5196.47</v>
      </c>
      <c r="BH964" s="7">
        <v>0</v>
      </c>
      <c r="BI964">
        <v>6142.56</v>
      </c>
      <c r="BJ964">
        <v>0</v>
      </c>
      <c r="BK964">
        <v>0</v>
      </c>
      <c r="BL964">
        <v>0</v>
      </c>
      <c r="BO964" t="s">
        <v>25256</v>
      </c>
      <c r="BP964">
        <v>4545</v>
      </c>
      <c r="BQ964">
        <v>6414</v>
      </c>
      <c r="BR964">
        <v>13879</v>
      </c>
      <c r="BS964">
        <v>12169</v>
      </c>
      <c r="BU964" t="s">
        <v>25257</v>
      </c>
      <c r="BV964" t="s">
        <v>4695</v>
      </c>
      <c r="BX964">
        <v>44149.297696759262</v>
      </c>
    </row>
    <row r="965" spans="1:76" x14ac:dyDescent="0.25">
      <c r="A965" t="s">
        <v>25258</v>
      </c>
      <c r="B965" t="s">
        <v>4532</v>
      </c>
      <c r="C965" t="s">
        <v>46</v>
      </c>
      <c r="D965">
        <v>40234</v>
      </c>
      <c r="I965">
        <v>40234</v>
      </c>
      <c r="J965">
        <v>2010</v>
      </c>
      <c r="K965" t="s">
        <v>77</v>
      </c>
      <c r="L965" t="s">
        <v>25259</v>
      </c>
      <c r="N965" t="s">
        <v>4533</v>
      </c>
      <c r="O965" t="s">
        <v>199</v>
      </c>
      <c r="P965" t="s">
        <v>68</v>
      </c>
      <c r="R965">
        <v>98290</v>
      </c>
      <c r="S965" t="s">
        <v>4534</v>
      </c>
      <c r="T965" t="s">
        <v>25260</v>
      </c>
      <c r="V965" t="s">
        <v>54</v>
      </c>
      <c r="W965">
        <v>13</v>
      </c>
      <c r="X965" t="s">
        <v>759</v>
      </c>
      <c r="Y965">
        <v>4866</v>
      </c>
      <c r="Z965" t="s">
        <v>68</v>
      </c>
      <c r="AA965" t="s">
        <v>57</v>
      </c>
      <c r="AC965" t="s">
        <v>146</v>
      </c>
      <c r="AD965" t="s">
        <v>4690</v>
      </c>
      <c r="AE965" t="s">
        <v>107</v>
      </c>
      <c r="AF965" t="s">
        <v>107</v>
      </c>
      <c r="AJ965" t="s">
        <v>58</v>
      </c>
      <c r="AK965" t="s">
        <v>59</v>
      </c>
      <c r="AL965">
        <v>40484</v>
      </c>
      <c r="AN965" t="b">
        <v>1</v>
      </c>
      <c r="AQ965" t="s">
        <v>73</v>
      </c>
      <c r="BB965" s="7" t="s">
        <v>4533</v>
      </c>
      <c r="BC965" s="7" t="s">
        <v>199</v>
      </c>
      <c r="BE965" s="7">
        <v>98290</v>
      </c>
      <c r="BO965" t="s">
        <v>25261</v>
      </c>
      <c r="BP965">
        <v>4671</v>
      </c>
      <c r="BQ965">
        <v>2563</v>
      </c>
      <c r="BR965">
        <v>13871</v>
      </c>
      <c r="BT965">
        <v>44</v>
      </c>
      <c r="BU965" t="s">
        <v>25262</v>
      </c>
      <c r="BV965" t="s">
        <v>4695</v>
      </c>
      <c r="BX965">
        <v>43598.060995370368</v>
      </c>
    </row>
    <row r="966" spans="1:76" x14ac:dyDescent="0.25">
      <c r="A966" t="s">
        <v>25263</v>
      </c>
      <c r="B966" t="s">
        <v>1713</v>
      </c>
      <c r="C966" t="s">
        <v>46</v>
      </c>
      <c r="D966">
        <v>40185</v>
      </c>
      <c r="H966" t="s">
        <v>47</v>
      </c>
      <c r="I966">
        <v>40185</v>
      </c>
      <c r="J966">
        <v>2010</v>
      </c>
      <c r="K966" t="s">
        <v>77</v>
      </c>
      <c r="L966" t="s">
        <v>1714</v>
      </c>
      <c r="N966" t="s">
        <v>1715</v>
      </c>
      <c r="O966" t="s">
        <v>1328</v>
      </c>
      <c r="P966" t="s">
        <v>226</v>
      </c>
      <c r="R966">
        <v>98607</v>
      </c>
      <c r="S966" t="s">
        <v>1716</v>
      </c>
      <c r="T966" t="s">
        <v>25264</v>
      </c>
      <c r="V966" t="s">
        <v>54</v>
      </c>
      <c r="W966">
        <v>13</v>
      </c>
      <c r="X966" t="s">
        <v>860</v>
      </c>
      <c r="Y966">
        <v>4813</v>
      </c>
      <c r="Z966" t="s">
        <v>226</v>
      </c>
      <c r="AA966" t="s">
        <v>57</v>
      </c>
      <c r="AC966" t="s">
        <v>146</v>
      </c>
      <c r="AD966" t="s">
        <v>4690</v>
      </c>
      <c r="AE966" t="s">
        <v>107</v>
      </c>
      <c r="AF966" t="s">
        <v>107</v>
      </c>
      <c r="AJ966" t="s">
        <v>58</v>
      </c>
      <c r="AK966" t="s">
        <v>59</v>
      </c>
      <c r="AL966">
        <v>40484</v>
      </c>
      <c r="AN966" t="b">
        <v>1</v>
      </c>
      <c r="AQ966" t="s">
        <v>73</v>
      </c>
      <c r="BB966" s="7" t="s">
        <v>1715</v>
      </c>
      <c r="BC966" s="7" t="s">
        <v>1328</v>
      </c>
      <c r="BE966" s="7">
        <v>98607</v>
      </c>
      <c r="BG966" s="7">
        <v>1360.19</v>
      </c>
      <c r="BH966" s="7">
        <v>0</v>
      </c>
      <c r="BI966">
        <v>1068.69</v>
      </c>
      <c r="BJ966">
        <v>0</v>
      </c>
      <c r="BK966">
        <v>0</v>
      </c>
      <c r="BL966">
        <v>0</v>
      </c>
      <c r="BO966" t="s">
        <v>25265</v>
      </c>
      <c r="BP966">
        <v>4715</v>
      </c>
      <c r="BQ966">
        <v>9304</v>
      </c>
      <c r="BR966">
        <v>13866</v>
      </c>
      <c r="BS966">
        <v>12175</v>
      </c>
      <c r="BT966">
        <v>18</v>
      </c>
      <c r="BU966" t="s">
        <v>25266</v>
      </c>
      <c r="BV966" t="s">
        <v>4695</v>
      </c>
      <c r="BX966">
        <v>44149.29792824074</v>
      </c>
    </row>
    <row r="967" spans="1:76" x14ac:dyDescent="0.25">
      <c r="A967" t="s">
        <v>25267</v>
      </c>
      <c r="B967" t="s">
        <v>25268</v>
      </c>
      <c r="C967" t="s">
        <v>46</v>
      </c>
      <c r="D967">
        <v>40339</v>
      </c>
      <c r="I967">
        <v>40339</v>
      </c>
      <c r="J967">
        <v>2010</v>
      </c>
      <c r="K967" t="s">
        <v>85</v>
      </c>
      <c r="L967" t="s">
        <v>25269</v>
      </c>
      <c r="N967" t="s">
        <v>25270</v>
      </c>
      <c r="O967" t="s">
        <v>25271</v>
      </c>
      <c r="P967" t="s">
        <v>51</v>
      </c>
      <c r="R967">
        <v>99137</v>
      </c>
      <c r="S967" t="s">
        <v>25272</v>
      </c>
      <c r="T967" t="s">
        <v>25273</v>
      </c>
      <c r="V967" t="s">
        <v>4807</v>
      </c>
      <c r="W967">
        <v>23</v>
      </c>
      <c r="X967" t="s">
        <v>7121</v>
      </c>
      <c r="Y967">
        <v>4186</v>
      </c>
      <c r="Z967" t="s">
        <v>51</v>
      </c>
      <c r="AA967" t="s">
        <v>4785</v>
      </c>
      <c r="AB967">
        <v>26092</v>
      </c>
      <c r="AC967" t="s">
        <v>146</v>
      </c>
      <c r="AD967" t="s">
        <v>4690</v>
      </c>
      <c r="AE967" t="s">
        <v>107</v>
      </c>
      <c r="AF967" t="s">
        <v>107</v>
      </c>
      <c r="AJ967" t="s">
        <v>58</v>
      </c>
      <c r="AK967" t="s">
        <v>59</v>
      </c>
      <c r="AL967">
        <v>40484</v>
      </c>
      <c r="AN967" t="b">
        <v>1</v>
      </c>
      <c r="AQ967" t="s">
        <v>60</v>
      </c>
      <c r="AR967" t="s">
        <v>61</v>
      </c>
      <c r="BB967" s="7" t="s">
        <v>25270</v>
      </c>
      <c r="BC967" s="7" t="s">
        <v>25271</v>
      </c>
      <c r="BE967" s="7">
        <v>99137</v>
      </c>
      <c r="BO967" t="s">
        <v>25274</v>
      </c>
      <c r="BP967">
        <v>4740</v>
      </c>
      <c r="BQ967">
        <v>622</v>
      </c>
      <c r="BR967">
        <v>13863</v>
      </c>
      <c r="BU967" t="s">
        <v>25275</v>
      </c>
      <c r="BV967" t="s">
        <v>4695</v>
      </c>
      <c r="BX967">
        <v>43598.060949074075</v>
      </c>
    </row>
    <row r="968" spans="1:76" x14ac:dyDescent="0.25">
      <c r="A968" t="s">
        <v>25276</v>
      </c>
      <c r="B968" t="s">
        <v>2227</v>
      </c>
      <c r="C968" t="s">
        <v>46</v>
      </c>
      <c r="D968">
        <v>40190</v>
      </c>
      <c r="H968" t="s">
        <v>47</v>
      </c>
      <c r="I968">
        <v>40190</v>
      </c>
      <c r="J968">
        <v>2010</v>
      </c>
      <c r="K968" t="s">
        <v>85</v>
      </c>
      <c r="L968" t="s">
        <v>2228</v>
      </c>
      <c r="N968" t="s">
        <v>2229</v>
      </c>
      <c r="O968" t="s">
        <v>2230</v>
      </c>
      <c r="P968" t="s">
        <v>111</v>
      </c>
      <c r="R968">
        <v>983461505</v>
      </c>
      <c r="V968" t="s">
        <v>54</v>
      </c>
      <c r="W968">
        <v>13</v>
      </c>
      <c r="X968" t="s">
        <v>329</v>
      </c>
      <c r="Y968">
        <v>3558</v>
      </c>
      <c r="Z968" t="s">
        <v>111</v>
      </c>
      <c r="AA968" t="s">
        <v>57</v>
      </c>
      <c r="AC968" t="s">
        <v>146</v>
      </c>
      <c r="AD968" t="s">
        <v>4690</v>
      </c>
      <c r="AE968" t="s">
        <v>107</v>
      </c>
      <c r="AF968" t="s">
        <v>107</v>
      </c>
      <c r="AJ968" t="s">
        <v>58</v>
      </c>
      <c r="AK968" t="s">
        <v>59</v>
      </c>
      <c r="AL968">
        <v>40484</v>
      </c>
      <c r="AN968" t="b">
        <v>1</v>
      </c>
      <c r="AQ968" t="s">
        <v>60</v>
      </c>
      <c r="AR968" t="s">
        <v>99</v>
      </c>
      <c r="AS968" t="s">
        <v>4734</v>
      </c>
      <c r="BB968" s="7" t="s">
        <v>2229</v>
      </c>
      <c r="BC968" s="7" t="s">
        <v>2230</v>
      </c>
      <c r="BE968" s="7">
        <v>983461505</v>
      </c>
      <c r="BG968" s="7">
        <v>48312</v>
      </c>
      <c r="BH968" s="7">
        <v>0</v>
      </c>
      <c r="BI968">
        <v>46462.92</v>
      </c>
      <c r="BJ968">
        <v>0</v>
      </c>
      <c r="BK968">
        <v>0</v>
      </c>
      <c r="BL968">
        <v>0</v>
      </c>
      <c r="BO968" t="s">
        <v>25277</v>
      </c>
      <c r="BP968">
        <v>4782</v>
      </c>
      <c r="BQ968">
        <v>9301</v>
      </c>
      <c r="BR968">
        <v>13860</v>
      </c>
      <c r="BS968">
        <v>12176</v>
      </c>
      <c r="BT968">
        <v>23</v>
      </c>
      <c r="BU968" t="s">
        <v>25278</v>
      </c>
      <c r="BV968" t="s">
        <v>4695</v>
      </c>
      <c r="BX968">
        <v>44149.297951388886</v>
      </c>
    </row>
    <row r="969" spans="1:76" x14ac:dyDescent="0.25">
      <c r="A969" t="s">
        <v>25279</v>
      </c>
      <c r="B969" t="s">
        <v>25280</v>
      </c>
      <c r="C969" t="s">
        <v>46</v>
      </c>
      <c r="D969">
        <v>40234</v>
      </c>
      <c r="H969" t="s">
        <v>47</v>
      </c>
      <c r="I969">
        <v>40234</v>
      </c>
      <c r="J969">
        <v>2010</v>
      </c>
      <c r="K969" t="s">
        <v>85</v>
      </c>
      <c r="L969" t="s">
        <v>25281</v>
      </c>
      <c r="N969" t="s">
        <v>25282</v>
      </c>
      <c r="O969" t="s">
        <v>573</v>
      </c>
      <c r="P969" t="s">
        <v>291</v>
      </c>
      <c r="R969" t="s">
        <v>25283</v>
      </c>
      <c r="T969" t="s">
        <v>25284</v>
      </c>
      <c r="V969" t="s">
        <v>6576</v>
      </c>
      <c r="W969">
        <v>27</v>
      </c>
      <c r="X969" t="s">
        <v>7459</v>
      </c>
      <c r="Y969">
        <v>3340</v>
      </c>
      <c r="Z969" t="s">
        <v>291</v>
      </c>
      <c r="AA969" t="s">
        <v>4785</v>
      </c>
      <c r="AB969">
        <v>32684</v>
      </c>
      <c r="AC969" t="s">
        <v>146</v>
      </c>
      <c r="AD969" t="s">
        <v>4690</v>
      </c>
      <c r="AE969" t="s">
        <v>107</v>
      </c>
      <c r="AF969" t="s">
        <v>107</v>
      </c>
      <c r="AJ969" t="s">
        <v>58</v>
      </c>
      <c r="AK969" t="s">
        <v>59</v>
      </c>
      <c r="AL969">
        <v>40484</v>
      </c>
      <c r="AN969" t="b">
        <v>1</v>
      </c>
      <c r="AQ969" t="s">
        <v>60</v>
      </c>
      <c r="AR969" t="s">
        <v>99</v>
      </c>
      <c r="BB969" s="7" t="s">
        <v>25282</v>
      </c>
      <c r="BC969" s="7" t="s">
        <v>573</v>
      </c>
      <c r="BE969" s="7" t="s">
        <v>25283</v>
      </c>
      <c r="BG969" s="7">
        <v>24069.25</v>
      </c>
      <c r="BH969" s="7">
        <v>0</v>
      </c>
      <c r="BI969">
        <v>28350.73</v>
      </c>
      <c r="BJ969">
        <v>0</v>
      </c>
      <c r="BK969">
        <v>0</v>
      </c>
      <c r="BL969">
        <v>0</v>
      </c>
      <c r="BO969" t="s">
        <v>25285</v>
      </c>
      <c r="BP969">
        <v>4872</v>
      </c>
      <c r="BQ969">
        <v>9296</v>
      </c>
      <c r="BR969">
        <v>13852</v>
      </c>
      <c r="BS969">
        <v>12187</v>
      </c>
      <c r="BU969" t="s">
        <v>25286</v>
      </c>
      <c r="BV969" t="s">
        <v>4695</v>
      </c>
      <c r="BX969">
        <v>44149.298518518517</v>
      </c>
    </row>
    <row r="970" spans="1:76" x14ac:dyDescent="0.25">
      <c r="A970" t="s">
        <v>25287</v>
      </c>
      <c r="B970" t="s">
        <v>25288</v>
      </c>
      <c r="C970" t="s">
        <v>46</v>
      </c>
      <c r="D970">
        <v>40209</v>
      </c>
      <c r="H970" t="s">
        <v>289</v>
      </c>
      <c r="I970">
        <v>40209</v>
      </c>
      <c r="J970">
        <v>2010</v>
      </c>
      <c r="K970" t="s">
        <v>85</v>
      </c>
      <c r="L970" t="s">
        <v>25289</v>
      </c>
      <c r="N970" t="s">
        <v>25290</v>
      </c>
      <c r="O970" t="s">
        <v>504</v>
      </c>
      <c r="P970" t="s">
        <v>505</v>
      </c>
      <c r="R970">
        <v>98620</v>
      </c>
      <c r="S970" t="s">
        <v>25291</v>
      </c>
      <c r="T970" t="s">
        <v>25292</v>
      </c>
      <c r="V970" t="s">
        <v>7053</v>
      </c>
      <c r="W970">
        <v>21</v>
      </c>
      <c r="X970" t="s">
        <v>6135</v>
      </c>
      <c r="Y970">
        <v>3579</v>
      </c>
      <c r="Z970" t="s">
        <v>505</v>
      </c>
      <c r="AA970" t="s">
        <v>4785</v>
      </c>
      <c r="AB970">
        <v>12154</v>
      </c>
      <c r="AC970" t="s">
        <v>146</v>
      </c>
      <c r="AD970" t="s">
        <v>4690</v>
      </c>
      <c r="AE970" t="s">
        <v>107</v>
      </c>
      <c r="AF970" t="s">
        <v>107</v>
      </c>
      <c r="AJ970" t="s">
        <v>58</v>
      </c>
      <c r="AK970" t="s">
        <v>59</v>
      </c>
      <c r="AL970">
        <v>40484</v>
      </c>
      <c r="AN970" t="b">
        <v>1</v>
      </c>
      <c r="AQ970" t="s">
        <v>177</v>
      </c>
      <c r="BB970" s="7" t="s">
        <v>25290</v>
      </c>
      <c r="BC970" s="7" t="s">
        <v>504</v>
      </c>
      <c r="BE970" s="7">
        <v>98620</v>
      </c>
      <c r="BG970" s="7">
        <v>0</v>
      </c>
      <c r="BH970" s="7">
        <v>0</v>
      </c>
      <c r="BI970">
        <v>0</v>
      </c>
      <c r="BJ970">
        <v>0</v>
      </c>
      <c r="BK970">
        <v>0</v>
      </c>
      <c r="BL970">
        <v>0</v>
      </c>
      <c r="BO970" t="s">
        <v>25293</v>
      </c>
      <c r="BP970">
        <v>4891</v>
      </c>
      <c r="BQ970">
        <v>9295</v>
      </c>
      <c r="BR970">
        <v>13850</v>
      </c>
      <c r="BS970">
        <v>12179</v>
      </c>
      <c r="BU970" t="s">
        <v>25294</v>
      </c>
      <c r="BV970" t="s">
        <v>4695</v>
      </c>
      <c r="BX970">
        <v>44149.298252314817</v>
      </c>
    </row>
    <row r="971" spans="1:76" x14ac:dyDescent="0.25">
      <c r="A971" t="s">
        <v>25295</v>
      </c>
      <c r="B971" t="s">
        <v>20551</v>
      </c>
      <c r="C971" t="s">
        <v>46</v>
      </c>
      <c r="D971">
        <v>39910</v>
      </c>
      <c r="H971" t="s">
        <v>47</v>
      </c>
      <c r="I971">
        <v>39910</v>
      </c>
      <c r="J971">
        <v>2010</v>
      </c>
      <c r="K971" t="s">
        <v>85</v>
      </c>
      <c r="L971" t="s">
        <v>23186</v>
      </c>
      <c r="N971" t="s">
        <v>23187</v>
      </c>
      <c r="O971" t="s">
        <v>95</v>
      </c>
      <c r="P971" t="s">
        <v>96</v>
      </c>
      <c r="R971">
        <v>99352</v>
      </c>
      <c r="S971" t="s">
        <v>23188</v>
      </c>
      <c r="T971" t="s">
        <v>20554</v>
      </c>
      <c r="V971" t="s">
        <v>5424</v>
      </c>
      <c r="W971">
        <v>22</v>
      </c>
      <c r="X971" t="s">
        <v>7019</v>
      </c>
      <c r="Y971">
        <v>4725</v>
      </c>
      <c r="Z971" t="s">
        <v>96</v>
      </c>
      <c r="AA971" t="s">
        <v>4785</v>
      </c>
      <c r="AB971">
        <v>85214</v>
      </c>
      <c r="AC971" t="s">
        <v>146</v>
      </c>
      <c r="AD971" t="s">
        <v>4690</v>
      </c>
      <c r="AE971" t="s">
        <v>107</v>
      </c>
      <c r="AF971" t="s">
        <v>107</v>
      </c>
      <c r="AJ971" t="s">
        <v>58</v>
      </c>
      <c r="AK971" t="s">
        <v>59</v>
      </c>
      <c r="AL971">
        <v>40484</v>
      </c>
      <c r="AN971" t="b">
        <v>1</v>
      </c>
      <c r="AQ971" t="s">
        <v>195</v>
      </c>
      <c r="AR971" t="s">
        <v>150</v>
      </c>
      <c r="BB971" s="7" t="s">
        <v>23187</v>
      </c>
      <c r="BC971" s="7" t="s">
        <v>95</v>
      </c>
      <c r="BE971" s="7">
        <v>99352</v>
      </c>
      <c r="BG971" s="7">
        <v>4336</v>
      </c>
      <c r="BH971" s="7">
        <v>1518.6</v>
      </c>
      <c r="BI971">
        <v>4468.2299999999996</v>
      </c>
      <c r="BJ971">
        <v>0</v>
      </c>
      <c r="BK971">
        <v>0</v>
      </c>
      <c r="BL971">
        <v>0</v>
      </c>
      <c r="BO971" t="s">
        <v>25296</v>
      </c>
      <c r="BP971">
        <v>4907</v>
      </c>
      <c r="BQ971">
        <v>1040</v>
      </c>
      <c r="BR971">
        <v>13848</v>
      </c>
      <c r="BS971">
        <v>12181</v>
      </c>
      <c r="BU971" t="s">
        <v>23190</v>
      </c>
      <c r="BV971" t="s">
        <v>4695</v>
      </c>
      <c r="BX971">
        <v>44149.298321759263</v>
      </c>
    </row>
    <row r="972" spans="1:76" x14ac:dyDescent="0.25">
      <c r="A972" t="s">
        <v>25297</v>
      </c>
      <c r="B972" t="s">
        <v>23204</v>
      </c>
      <c r="C972" t="s">
        <v>46</v>
      </c>
      <c r="D972">
        <v>40240</v>
      </c>
      <c r="H972" t="s">
        <v>47</v>
      </c>
      <c r="I972">
        <v>40240</v>
      </c>
      <c r="J972">
        <v>2010</v>
      </c>
      <c r="K972" t="s">
        <v>85</v>
      </c>
      <c r="L972" t="s">
        <v>23205</v>
      </c>
      <c r="N972" t="s">
        <v>23206</v>
      </c>
      <c r="O972" t="s">
        <v>2770</v>
      </c>
      <c r="P972" t="s">
        <v>56</v>
      </c>
      <c r="R972">
        <v>988559711</v>
      </c>
      <c r="S972" t="s">
        <v>25298</v>
      </c>
      <c r="T972" t="s">
        <v>25299</v>
      </c>
      <c r="V972" t="s">
        <v>4807</v>
      </c>
      <c r="W972">
        <v>23</v>
      </c>
      <c r="X972" t="s">
        <v>5554</v>
      </c>
      <c r="Y972">
        <v>3801</v>
      </c>
      <c r="Z972" t="s">
        <v>56</v>
      </c>
      <c r="AA972" t="s">
        <v>4785</v>
      </c>
      <c r="AB972">
        <v>20335</v>
      </c>
      <c r="AC972" t="s">
        <v>146</v>
      </c>
      <c r="AD972" t="s">
        <v>4690</v>
      </c>
      <c r="AE972" t="s">
        <v>107</v>
      </c>
      <c r="AF972" t="s">
        <v>107</v>
      </c>
      <c r="AJ972" t="s">
        <v>58</v>
      </c>
      <c r="AK972" t="s">
        <v>59</v>
      </c>
      <c r="AL972">
        <v>40484</v>
      </c>
      <c r="AN972" t="b">
        <v>1</v>
      </c>
      <c r="AQ972" t="s">
        <v>60</v>
      </c>
      <c r="AR972" t="s">
        <v>61</v>
      </c>
      <c r="BB972" s="7" t="s">
        <v>23206</v>
      </c>
      <c r="BC972" s="7" t="s">
        <v>2770</v>
      </c>
      <c r="BE972" s="7">
        <v>988559711</v>
      </c>
      <c r="BG972" s="7">
        <v>24631.53</v>
      </c>
      <c r="BH972" s="7">
        <v>0</v>
      </c>
      <c r="BI972">
        <v>24410.94</v>
      </c>
      <c r="BJ972">
        <v>-220.59</v>
      </c>
      <c r="BK972">
        <v>0</v>
      </c>
      <c r="BL972">
        <v>0</v>
      </c>
      <c r="BO972" t="s">
        <v>25300</v>
      </c>
      <c r="BP972">
        <v>4956</v>
      </c>
      <c r="BQ972">
        <v>791</v>
      </c>
      <c r="BR972">
        <v>13847</v>
      </c>
      <c r="BS972">
        <v>12188</v>
      </c>
      <c r="BU972" t="s">
        <v>25301</v>
      </c>
      <c r="BV972" t="s">
        <v>4695</v>
      </c>
      <c r="BX972">
        <v>44149.29855324074</v>
      </c>
    </row>
    <row r="973" spans="1:76" x14ac:dyDescent="0.25">
      <c r="A973" t="s">
        <v>25302</v>
      </c>
      <c r="B973" t="s">
        <v>25303</v>
      </c>
      <c r="C973" t="s">
        <v>46</v>
      </c>
      <c r="D973">
        <v>40323</v>
      </c>
      <c r="H973" t="s">
        <v>47</v>
      </c>
      <c r="I973">
        <v>40323</v>
      </c>
      <c r="J973">
        <v>2010</v>
      </c>
      <c r="K973" t="s">
        <v>85</v>
      </c>
      <c r="L973" t="s">
        <v>25304</v>
      </c>
      <c r="N973" t="s">
        <v>25305</v>
      </c>
      <c r="O973" t="s">
        <v>836</v>
      </c>
      <c r="P973" t="s">
        <v>121</v>
      </c>
      <c r="R973">
        <v>98584</v>
      </c>
      <c r="S973" t="s">
        <v>25306</v>
      </c>
      <c r="T973" t="s">
        <v>25307</v>
      </c>
      <c r="V973" t="s">
        <v>4807</v>
      </c>
      <c r="W973">
        <v>23</v>
      </c>
      <c r="X973" t="s">
        <v>5754</v>
      </c>
      <c r="Y973">
        <v>3699</v>
      </c>
      <c r="Z973" t="s">
        <v>121</v>
      </c>
      <c r="AA973" t="s">
        <v>4785</v>
      </c>
      <c r="AB973">
        <v>33085</v>
      </c>
      <c r="AC973" t="s">
        <v>146</v>
      </c>
      <c r="AD973" t="s">
        <v>4690</v>
      </c>
      <c r="AE973" t="s">
        <v>107</v>
      </c>
      <c r="AF973" t="s">
        <v>107</v>
      </c>
      <c r="AJ973" t="s">
        <v>58</v>
      </c>
      <c r="AK973" t="s">
        <v>59</v>
      </c>
      <c r="AL973">
        <v>40484</v>
      </c>
      <c r="AN973" t="b">
        <v>1</v>
      </c>
      <c r="AQ973" t="s">
        <v>177</v>
      </c>
      <c r="BB973" s="7" t="s">
        <v>25305</v>
      </c>
      <c r="BC973" s="7" t="s">
        <v>836</v>
      </c>
      <c r="BE973" s="7">
        <v>98584</v>
      </c>
      <c r="BG973" s="7">
        <v>4000</v>
      </c>
      <c r="BH973" s="7">
        <v>0</v>
      </c>
      <c r="BI973">
        <v>0</v>
      </c>
      <c r="BJ973">
        <v>0</v>
      </c>
      <c r="BK973">
        <v>0</v>
      </c>
      <c r="BL973">
        <v>0</v>
      </c>
      <c r="BO973" t="s">
        <v>25308</v>
      </c>
      <c r="BP973">
        <v>5092</v>
      </c>
      <c r="BQ973">
        <v>9293</v>
      </c>
      <c r="BR973">
        <v>13843</v>
      </c>
      <c r="BS973">
        <v>12192</v>
      </c>
      <c r="BU973" t="s">
        <v>25309</v>
      </c>
      <c r="BV973" t="s">
        <v>4695</v>
      </c>
      <c r="BX973">
        <v>44149.298715277779</v>
      </c>
    </row>
    <row r="974" spans="1:76" x14ac:dyDescent="0.25">
      <c r="A974" t="s">
        <v>25310</v>
      </c>
      <c r="B974" t="s">
        <v>25311</v>
      </c>
      <c r="C974" t="s">
        <v>46</v>
      </c>
      <c r="D974">
        <v>40346</v>
      </c>
      <c r="H974" t="s">
        <v>47</v>
      </c>
      <c r="I974">
        <v>40346</v>
      </c>
      <c r="J974">
        <v>2010</v>
      </c>
      <c r="K974" t="s">
        <v>85</v>
      </c>
      <c r="L974" t="s">
        <v>25312</v>
      </c>
      <c r="N974" t="s">
        <v>25313</v>
      </c>
      <c r="O974" t="s">
        <v>980</v>
      </c>
      <c r="P974" t="s">
        <v>241</v>
      </c>
      <c r="R974">
        <v>98936</v>
      </c>
      <c r="S974" t="s">
        <v>25314</v>
      </c>
      <c r="T974" t="s">
        <v>25315</v>
      </c>
      <c r="V974" t="s">
        <v>5424</v>
      </c>
      <c r="W974">
        <v>22</v>
      </c>
      <c r="X974" t="s">
        <v>8532</v>
      </c>
      <c r="Y974">
        <v>4418</v>
      </c>
      <c r="Z974" t="s">
        <v>241</v>
      </c>
      <c r="AA974" t="s">
        <v>4785</v>
      </c>
      <c r="AB974">
        <v>97079</v>
      </c>
      <c r="AC974" t="s">
        <v>146</v>
      </c>
      <c r="AD974" t="s">
        <v>4690</v>
      </c>
      <c r="AE974" t="s">
        <v>107</v>
      </c>
      <c r="AF974" t="s">
        <v>107</v>
      </c>
      <c r="AJ974" t="s">
        <v>58</v>
      </c>
      <c r="AK974" t="s">
        <v>59</v>
      </c>
      <c r="AL974">
        <v>40484</v>
      </c>
      <c r="AN974" t="b">
        <v>1</v>
      </c>
      <c r="AQ974" t="s">
        <v>60</v>
      </c>
      <c r="AR974" t="s">
        <v>61</v>
      </c>
      <c r="BB974" s="7" t="s">
        <v>25313</v>
      </c>
      <c r="BC974" s="7" t="s">
        <v>980</v>
      </c>
      <c r="BE974" s="7">
        <v>98936</v>
      </c>
      <c r="BG974" s="7">
        <v>5532.7</v>
      </c>
      <c r="BH974" s="7">
        <v>0</v>
      </c>
      <c r="BI974">
        <v>5322.9</v>
      </c>
      <c r="BJ974">
        <v>-209.8</v>
      </c>
      <c r="BK974">
        <v>0</v>
      </c>
      <c r="BL974">
        <v>0</v>
      </c>
      <c r="BO974" t="s">
        <v>25316</v>
      </c>
      <c r="BP974">
        <v>5366</v>
      </c>
      <c r="BQ974">
        <v>9290</v>
      </c>
      <c r="BR974">
        <v>13830</v>
      </c>
      <c r="BS974">
        <v>12215</v>
      </c>
      <c r="BU974" t="s">
        <v>25317</v>
      </c>
      <c r="BV974" t="s">
        <v>4695</v>
      </c>
      <c r="BX974">
        <v>44149.299467592595</v>
      </c>
    </row>
    <row r="975" spans="1:76" x14ac:dyDescent="0.25">
      <c r="A975" t="s">
        <v>25318</v>
      </c>
      <c r="B975" t="s">
        <v>2414</v>
      </c>
      <c r="C975" t="s">
        <v>46</v>
      </c>
      <c r="D975">
        <v>40246</v>
      </c>
      <c r="H975" t="s">
        <v>47</v>
      </c>
      <c r="I975">
        <v>40246</v>
      </c>
      <c r="J975">
        <v>2010</v>
      </c>
      <c r="K975" t="s">
        <v>85</v>
      </c>
      <c r="L975" t="s">
        <v>2415</v>
      </c>
      <c r="N975" t="s">
        <v>2854</v>
      </c>
      <c r="O975" t="s">
        <v>375</v>
      </c>
      <c r="P975" t="s">
        <v>68</v>
      </c>
      <c r="R975">
        <v>98040</v>
      </c>
      <c r="S975" t="s">
        <v>752</v>
      </c>
      <c r="T975" t="s">
        <v>25319</v>
      </c>
      <c r="V975" t="s">
        <v>54</v>
      </c>
      <c r="W975">
        <v>13</v>
      </c>
      <c r="X975" t="s">
        <v>377</v>
      </c>
      <c r="Y975">
        <v>4860</v>
      </c>
      <c r="Z975" t="s">
        <v>68</v>
      </c>
      <c r="AA975" t="s">
        <v>57</v>
      </c>
      <c r="AC975" t="s">
        <v>146</v>
      </c>
      <c r="AD975" t="s">
        <v>4690</v>
      </c>
      <c r="AE975" t="s">
        <v>107</v>
      </c>
      <c r="AF975" t="s">
        <v>107</v>
      </c>
      <c r="AJ975" t="s">
        <v>58</v>
      </c>
      <c r="AK975" t="s">
        <v>59</v>
      </c>
      <c r="AL975">
        <v>40484</v>
      </c>
      <c r="AN975" t="b">
        <v>1</v>
      </c>
      <c r="AQ975" t="s">
        <v>60</v>
      </c>
      <c r="AR975" t="s">
        <v>99</v>
      </c>
      <c r="AS975" t="s">
        <v>4734</v>
      </c>
      <c r="BB975" s="7" t="s">
        <v>2854</v>
      </c>
      <c r="BC975" s="7" t="s">
        <v>375</v>
      </c>
      <c r="BE975" s="7">
        <v>98040</v>
      </c>
      <c r="BG975" s="7">
        <v>217907.49</v>
      </c>
      <c r="BH975" s="7">
        <v>0</v>
      </c>
      <c r="BI975">
        <v>219786.58</v>
      </c>
      <c r="BJ975">
        <v>0</v>
      </c>
      <c r="BK975">
        <v>0</v>
      </c>
      <c r="BL975">
        <v>0</v>
      </c>
      <c r="BM975">
        <v>37023.379999999997</v>
      </c>
      <c r="BN975">
        <v>0</v>
      </c>
      <c r="BO975" t="s">
        <v>25320</v>
      </c>
      <c r="BP975">
        <v>5458</v>
      </c>
      <c r="BQ975">
        <v>7983</v>
      </c>
      <c r="BR975">
        <v>13827</v>
      </c>
      <c r="BS975">
        <v>12203</v>
      </c>
      <c r="BT975">
        <v>41</v>
      </c>
      <c r="BU975" t="s">
        <v>25321</v>
      </c>
      <c r="BV975" t="s">
        <v>4695</v>
      </c>
      <c r="BX975">
        <v>44149.299062500002</v>
      </c>
    </row>
    <row r="976" spans="1:76" x14ac:dyDescent="0.25">
      <c r="A976" t="s">
        <v>25322</v>
      </c>
      <c r="B976" t="s">
        <v>4166</v>
      </c>
      <c r="C976" t="s">
        <v>46</v>
      </c>
      <c r="D976">
        <v>40302</v>
      </c>
      <c r="I976">
        <v>40302</v>
      </c>
      <c r="J976">
        <v>2010</v>
      </c>
      <c r="K976" t="s">
        <v>85</v>
      </c>
      <c r="L976" t="s">
        <v>25323</v>
      </c>
      <c r="N976" t="s">
        <v>4167</v>
      </c>
      <c r="O976" t="s">
        <v>1793</v>
      </c>
      <c r="P976" t="s">
        <v>80</v>
      </c>
      <c r="R976">
        <v>98365</v>
      </c>
      <c r="S976" t="s">
        <v>4169</v>
      </c>
      <c r="T976" t="s">
        <v>25324</v>
      </c>
      <c r="V976" t="s">
        <v>54</v>
      </c>
      <c r="W976">
        <v>13</v>
      </c>
      <c r="X976" t="s">
        <v>82</v>
      </c>
      <c r="Y976">
        <v>4825</v>
      </c>
      <c r="Z976" t="s">
        <v>80</v>
      </c>
      <c r="AA976" t="s">
        <v>57</v>
      </c>
      <c r="AC976" t="s">
        <v>146</v>
      </c>
      <c r="AD976" t="s">
        <v>4690</v>
      </c>
      <c r="AE976" t="s">
        <v>107</v>
      </c>
      <c r="AF976" t="s">
        <v>107</v>
      </c>
      <c r="AJ976" t="s">
        <v>58</v>
      </c>
      <c r="AK976" t="s">
        <v>59</v>
      </c>
      <c r="AL976">
        <v>40484</v>
      </c>
      <c r="AN976" t="b">
        <v>1</v>
      </c>
      <c r="AQ976" t="s">
        <v>177</v>
      </c>
      <c r="BB976" s="7" t="s">
        <v>4167</v>
      </c>
      <c r="BC976" s="7" t="s">
        <v>1793</v>
      </c>
      <c r="BE976" s="7">
        <v>98365</v>
      </c>
      <c r="BO976" t="s">
        <v>25325</v>
      </c>
      <c r="BP976">
        <v>5472</v>
      </c>
      <c r="BQ976">
        <v>349</v>
      </c>
      <c r="BR976">
        <v>13826</v>
      </c>
      <c r="BT976">
        <v>24</v>
      </c>
      <c r="BU976" t="s">
        <v>5507</v>
      </c>
      <c r="BV976" t="s">
        <v>4695</v>
      </c>
      <c r="BX976">
        <v>43598.060717592591</v>
      </c>
    </row>
    <row r="977" spans="1:76" x14ac:dyDescent="0.25">
      <c r="A977" t="s">
        <v>25326</v>
      </c>
      <c r="B977" t="s">
        <v>25327</v>
      </c>
      <c r="C977" t="s">
        <v>46</v>
      </c>
      <c r="D977">
        <v>40358</v>
      </c>
      <c r="I977">
        <v>40358</v>
      </c>
      <c r="J977">
        <v>2010</v>
      </c>
      <c r="K977" t="s">
        <v>85</v>
      </c>
      <c r="L977" t="s">
        <v>25328</v>
      </c>
      <c r="N977" t="s">
        <v>25329</v>
      </c>
      <c r="O977" t="s">
        <v>241</v>
      </c>
      <c r="P977" t="s">
        <v>241</v>
      </c>
      <c r="R977">
        <v>98902</v>
      </c>
      <c r="S977" t="s">
        <v>25330</v>
      </c>
      <c r="T977" t="s">
        <v>25331</v>
      </c>
      <c r="V977" t="s">
        <v>4807</v>
      </c>
      <c r="W977">
        <v>23</v>
      </c>
      <c r="X977" t="s">
        <v>8532</v>
      </c>
      <c r="Y977">
        <v>4418</v>
      </c>
      <c r="Z977" t="s">
        <v>241</v>
      </c>
      <c r="AA977" t="s">
        <v>4785</v>
      </c>
      <c r="AB977">
        <v>97079</v>
      </c>
      <c r="AC977" t="s">
        <v>146</v>
      </c>
      <c r="AD977" t="s">
        <v>4690</v>
      </c>
      <c r="AE977" t="s">
        <v>107</v>
      </c>
      <c r="AF977" t="s">
        <v>107</v>
      </c>
      <c r="AJ977" t="s">
        <v>58</v>
      </c>
      <c r="AK977" t="s">
        <v>59</v>
      </c>
      <c r="AL977">
        <v>40484</v>
      </c>
      <c r="AN977" t="b">
        <v>1</v>
      </c>
      <c r="AQ977" t="s">
        <v>60</v>
      </c>
      <c r="AR977" t="s">
        <v>61</v>
      </c>
      <c r="BB977" s="7" t="s">
        <v>25329</v>
      </c>
      <c r="BC977" s="7" t="s">
        <v>241</v>
      </c>
      <c r="BE977" s="7">
        <v>98902</v>
      </c>
      <c r="BO977" t="s">
        <v>25332</v>
      </c>
      <c r="BP977">
        <v>5655</v>
      </c>
      <c r="BQ977">
        <v>6033</v>
      </c>
      <c r="BR977">
        <v>13811</v>
      </c>
      <c r="BU977" t="s">
        <v>25333</v>
      </c>
      <c r="BV977" t="s">
        <v>4695</v>
      </c>
      <c r="BX977">
        <v>43598.060613425929</v>
      </c>
    </row>
    <row r="978" spans="1:76" x14ac:dyDescent="0.25">
      <c r="A978" t="s">
        <v>25334</v>
      </c>
      <c r="B978" t="s">
        <v>25335</v>
      </c>
      <c r="C978" t="s">
        <v>46</v>
      </c>
      <c r="D978">
        <v>40237</v>
      </c>
      <c r="H978" t="s">
        <v>289</v>
      </c>
      <c r="I978">
        <v>40237</v>
      </c>
      <c r="J978">
        <v>2010</v>
      </c>
      <c r="K978" t="s">
        <v>85</v>
      </c>
      <c r="L978" t="s">
        <v>25336</v>
      </c>
      <c r="N978" t="s">
        <v>25337</v>
      </c>
      <c r="O978" t="s">
        <v>2898</v>
      </c>
      <c r="P978" t="s">
        <v>668</v>
      </c>
      <c r="R978">
        <v>99343</v>
      </c>
      <c r="S978" t="s">
        <v>25338</v>
      </c>
      <c r="T978" t="s">
        <v>25339</v>
      </c>
      <c r="V978" t="s">
        <v>4807</v>
      </c>
      <c r="W978">
        <v>23</v>
      </c>
      <c r="X978" t="s">
        <v>6144</v>
      </c>
      <c r="Y978">
        <v>3306</v>
      </c>
      <c r="Z978" t="s">
        <v>668</v>
      </c>
      <c r="AA978" t="s">
        <v>4785</v>
      </c>
      <c r="AB978">
        <v>24027</v>
      </c>
      <c r="AC978" t="s">
        <v>146</v>
      </c>
      <c r="AD978" t="s">
        <v>4690</v>
      </c>
      <c r="AE978" t="s">
        <v>107</v>
      </c>
      <c r="AF978" t="s">
        <v>107</v>
      </c>
      <c r="AJ978" t="s">
        <v>58</v>
      </c>
      <c r="AK978" t="s">
        <v>59</v>
      </c>
      <c r="AL978">
        <v>40484</v>
      </c>
      <c r="AN978" t="b">
        <v>1</v>
      </c>
      <c r="AQ978" t="s">
        <v>60</v>
      </c>
      <c r="AR978" t="s">
        <v>99</v>
      </c>
      <c r="BB978" s="7" t="s">
        <v>25337</v>
      </c>
      <c r="BC978" s="7" t="s">
        <v>2898</v>
      </c>
      <c r="BE978" s="7">
        <v>99343</v>
      </c>
      <c r="BG978" s="7">
        <v>0</v>
      </c>
      <c r="BH978" s="7">
        <v>0</v>
      </c>
      <c r="BI978">
        <v>0</v>
      </c>
      <c r="BJ978">
        <v>0</v>
      </c>
      <c r="BK978">
        <v>0</v>
      </c>
      <c r="BL978">
        <v>0</v>
      </c>
      <c r="BO978" t="s">
        <v>25340</v>
      </c>
      <c r="BP978">
        <v>5710</v>
      </c>
      <c r="BQ978">
        <v>9283</v>
      </c>
      <c r="BR978">
        <v>13809</v>
      </c>
      <c r="BS978">
        <v>12227</v>
      </c>
      <c r="BU978" t="s">
        <v>25341</v>
      </c>
      <c r="BV978" t="s">
        <v>4695</v>
      </c>
      <c r="BX978">
        <v>44149.299872685187</v>
      </c>
    </row>
    <row r="979" spans="1:76" x14ac:dyDescent="0.25">
      <c r="A979" t="s">
        <v>25342</v>
      </c>
      <c r="B979" t="s">
        <v>3481</v>
      </c>
      <c r="C979" t="s">
        <v>46</v>
      </c>
      <c r="D979">
        <v>40350</v>
      </c>
      <c r="H979" t="s">
        <v>47</v>
      </c>
      <c r="I979">
        <v>40350</v>
      </c>
      <c r="J979">
        <v>2010</v>
      </c>
      <c r="K979" t="s">
        <v>85</v>
      </c>
      <c r="L979" t="s">
        <v>3482</v>
      </c>
      <c r="N979" t="s">
        <v>3483</v>
      </c>
      <c r="O979" t="s">
        <v>101</v>
      </c>
      <c r="P979" t="s">
        <v>68</v>
      </c>
      <c r="R979">
        <v>981110714</v>
      </c>
      <c r="S979" t="s">
        <v>3484</v>
      </c>
      <c r="T979" t="s">
        <v>25343</v>
      </c>
      <c r="V979" t="s">
        <v>54</v>
      </c>
      <c r="W979">
        <v>13</v>
      </c>
      <c r="X979" t="s">
        <v>149</v>
      </c>
      <c r="Y979">
        <v>4850</v>
      </c>
      <c r="Z979" t="s">
        <v>68</v>
      </c>
      <c r="AA979" t="s">
        <v>57</v>
      </c>
      <c r="AC979" t="s">
        <v>146</v>
      </c>
      <c r="AD979" t="s">
        <v>4690</v>
      </c>
      <c r="AE979" t="s">
        <v>107</v>
      </c>
      <c r="AF979" t="s">
        <v>107</v>
      </c>
      <c r="AJ979" t="s">
        <v>58</v>
      </c>
      <c r="AK979" t="s">
        <v>59</v>
      </c>
      <c r="AL979">
        <v>40484</v>
      </c>
      <c r="AN979" t="b">
        <v>1</v>
      </c>
      <c r="AQ979" t="s">
        <v>60</v>
      </c>
      <c r="AR979" t="s">
        <v>99</v>
      </c>
      <c r="AS979" t="s">
        <v>4734</v>
      </c>
      <c r="BB979" s="7" t="s">
        <v>3483</v>
      </c>
      <c r="BC979" s="7" t="s">
        <v>101</v>
      </c>
      <c r="BE979" s="7">
        <v>981110714</v>
      </c>
      <c r="BG979" s="7">
        <v>5647.84</v>
      </c>
      <c r="BH979" s="7">
        <v>0</v>
      </c>
      <c r="BI979">
        <v>5323.84</v>
      </c>
      <c r="BJ979">
        <v>3000</v>
      </c>
      <c r="BK979">
        <v>0</v>
      </c>
      <c r="BL979">
        <v>0</v>
      </c>
      <c r="BM979">
        <v>23.07</v>
      </c>
      <c r="BN979">
        <v>0</v>
      </c>
      <c r="BO979" t="s">
        <v>25344</v>
      </c>
      <c r="BP979">
        <v>5892</v>
      </c>
      <c r="BQ979">
        <v>9277</v>
      </c>
      <c r="BR979">
        <v>13799</v>
      </c>
      <c r="BS979">
        <v>12228</v>
      </c>
      <c r="BT979">
        <v>36</v>
      </c>
      <c r="BU979" t="s">
        <v>25345</v>
      </c>
      <c r="BV979" t="s">
        <v>4695</v>
      </c>
      <c r="BX979">
        <v>44149.299884259257</v>
      </c>
    </row>
    <row r="980" spans="1:76" x14ac:dyDescent="0.25">
      <c r="A980" t="s">
        <v>25346</v>
      </c>
      <c r="B980" t="s">
        <v>25347</v>
      </c>
      <c r="C980" t="s">
        <v>46</v>
      </c>
      <c r="D980">
        <v>40281</v>
      </c>
      <c r="H980" t="s">
        <v>47</v>
      </c>
      <c r="I980">
        <v>40281</v>
      </c>
      <c r="J980">
        <v>2010</v>
      </c>
      <c r="K980" t="s">
        <v>85</v>
      </c>
      <c r="L980" t="s">
        <v>25348</v>
      </c>
      <c r="N980" t="s">
        <v>25349</v>
      </c>
      <c r="O980" t="s">
        <v>10092</v>
      </c>
      <c r="P980" t="s">
        <v>632</v>
      </c>
      <c r="R980">
        <v>98239</v>
      </c>
      <c r="S980" t="s">
        <v>25350</v>
      </c>
      <c r="T980" t="s">
        <v>25351</v>
      </c>
      <c r="V980" t="s">
        <v>7053</v>
      </c>
      <c r="W980">
        <v>21</v>
      </c>
      <c r="X980" t="s">
        <v>4808</v>
      </c>
      <c r="Y980">
        <v>3424</v>
      </c>
      <c r="Z980" t="s">
        <v>632</v>
      </c>
      <c r="AA980" t="s">
        <v>4785</v>
      </c>
      <c r="AB980">
        <v>47223</v>
      </c>
      <c r="AC980" t="s">
        <v>146</v>
      </c>
      <c r="AD980" t="s">
        <v>4690</v>
      </c>
      <c r="AE980" t="s">
        <v>107</v>
      </c>
      <c r="AF980" t="s">
        <v>107</v>
      </c>
      <c r="AJ980" t="s">
        <v>58</v>
      </c>
      <c r="AK980" t="s">
        <v>59</v>
      </c>
      <c r="AL980">
        <v>40484</v>
      </c>
      <c r="AN980" t="b">
        <v>1</v>
      </c>
      <c r="AQ980" t="s">
        <v>60</v>
      </c>
      <c r="AR980" t="s">
        <v>61</v>
      </c>
      <c r="BB980" s="7" t="s">
        <v>25349</v>
      </c>
      <c r="BC980" s="7" t="s">
        <v>10092</v>
      </c>
      <c r="BE980" s="7">
        <v>98239</v>
      </c>
      <c r="BG980" s="7">
        <v>13056.53</v>
      </c>
      <c r="BH980" s="7">
        <v>0</v>
      </c>
      <c r="BI980">
        <v>13056.53</v>
      </c>
      <c r="BJ980">
        <v>0</v>
      </c>
      <c r="BK980">
        <v>0</v>
      </c>
      <c r="BL980">
        <v>0</v>
      </c>
      <c r="BO980" t="s">
        <v>25352</v>
      </c>
      <c r="BP980">
        <v>5895</v>
      </c>
      <c r="BQ980">
        <v>672</v>
      </c>
      <c r="BR980">
        <v>13798</v>
      </c>
      <c r="BS980">
        <v>12229</v>
      </c>
      <c r="BU980" t="s">
        <v>25353</v>
      </c>
      <c r="BV980" t="s">
        <v>4695</v>
      </c>
      <c r="BX980">
        <v>44149.299907407411</v>
      </c>
    </row>
    <row r="981" spans="1:76" x14ac:dyDescent="0.25">
      <c r="A981" t="s">
        <v>25354</v>
      </c>
      <c r="B981" t="s">
        <v>25355</v>
      </c>
      <c r="C981" t="s">
        <v>46</v>
      </c>
      <c r="D981">
        <v>40345</v>
      </c>
      <c r="H981" t="s">
        <v>47</v>
      </c>
      <c r="I981">
        <v>40345</v>
      </c>
      <c r="J981">
        <v>2010</v>
      </c>
      <c r="K981" t="s">
        <v>85</v>
      </c>
      <c r="L981" t="s">
        <v>25356</v>
      </c>
      <c r="N981" t="s">
        <v>25357</v>
      </c>
      <c r="O981" t="s">
        <v>573</v>
      </c>
      <c r="P981" t="s">
        <v>291</v>
      </c>
      <c r="R981">
        <v>98837</v>
      </c>
      <c r="S981" t="s">
        <v>25358</v>
      </c>
      <c r="T981" t="s">
        <v>25359</v>
      </c>
      <c r="V981" t="s">
        <v>6344</v>
      </c>
      <c r="W981">
        <v>24</v>
      </c>
      <c r="X981" t="s">
        <v>7459</v>
      </c>
      <c r="Y981">
        <v>3340</v>
      </c>
      <c r="Z981" t="s">
        <v>291</v>
      </c>
      <c r="AA981" t="s">
        <v>4785</v>
      </c>
      <c r="AB981">
        <v>32684</v>
      </c>
      <c r="AC981" t="s">
        <v>146</v>
      </c>
      <c r="AD981" t="s">
        <v>4690</v>
      </c>
      <c r="AE981" t="s">
        <v>107</v>
      </c>
      <c r="AF981" t="s">
        <v>107</v>
      </c>
      <c r="AJ981" t="s">
        <v>58</v>
      </c>
      <c r="AK981" t="s">
        <v>59</v>
      </c>
      <c r="AL981">
        <v>40484</v>
      </c>
      <c r="AN981" t="b">
        <v>1</v>
      </c>
      <c r="AQ981" t="s">
        <v>60</v>
      </c>
      <c r="AR981" t="s">
        <v>61</v>
      </c>
      <c r="BB981" s="7" t="s">
        <v>25357</v>
      </c>
      <c r="BC981" s="7" t="s">
        <v>573</v>
      </c>
      <c r="BE981" s="7">
        <v>98837</v>
      </c>
      <c r="BG981" s="7">
        <v>10990.25</v>
      </c>
      <c r="BH981" s="7">
        <v>0</v>
      </c>
      <c r="BI981">
        <v>13502.97</v>
      </c>
      <c r="BJ981">
        <v>0</v>
      </c>
      <c r="BK981">
        <v>0</v>
      </c>
      <c r="BL981">
        <v>0</v>
      </c>
      <c r="BO981" t="s">
        <v>25360</v>
      </c>
      <c r="BP981">
        <v>13473</v>
      </c>
      <c r="BQ981">
        <v>318</v>
      </c>
      <c r="BR981">
        <v>13379</v>
      </c>
      <c r="BS981">
        <v>12618</v>
      </c>
      <c r="BU981" t="s">
        <v>25361</v>
      </c>
      <c r="BV981" t="s">
        <v>4695</v>
      </c>
      <c r="BX981">
        <v>44149.313298611109</v>
      </c>
    </row>
    <row r="982" spans="1:76" x14ac:dyDescent="0.25">
      <c r="A982" t="s">
        <v>25362</v>
      </c>
      <c r="B982" t="s">
        <v>973</v>
      </c>
      <c r="C982" t="s">
        <v>46</v>
      </c>
      <c r="D982">
        <v>40085</v>
      </c>
      <c r="H982" t="s">
        <v>47</v>
      </c>
      <c r="I982">
        <v>40085</v>
      </c>
      <c r="J982">
        <v>2010</v>
      </c>
      <c r="K982" t="s">
        <v>85</v>
      </c>
      <c r="L982" t="s">
        <v>974</v>
      </c>
      <c r="N982" t="s">
        <v>975</v>
      </c>
      <c r="O982" t="s">
        <v>162</v>
      </c>
      <c r="P982" t="s">
        <v>68</v>
      </c>
      <c r="R982">
        <v>98012</v>
      </c>
      <c r="S982" t="s">
        <v>976</v>
      </c>
      <c r="T982" t="s">
        <v>25363</v>
      </c>
      <c r="V982" t="s">
        <v>54</v>
      </c>
      <c r="W982">
        <v>13</v>
      </c>
      <c r="X982" t="s">
        <v>164</v>
      </c>
      <c r="Y982">
        <v>4779</v>
      </c>
      <c r="Z982" t="s">
        <v>68</v>
      </c>
      <c r="AA982" t="s">
        <v>57</v>
      </c>
      <c r="AC982" t="s">
        <v>146</v>
      </c>
      <c r="AD982" t="s">
        <v>4690</v>
      </c>
      <c r="AE982" t="s">
        <v>107</v>
      </c>
      <c r="AF982" t="s">
        <v>107</v>
      </c>
      <c r="AJ982" t="s">
        <v>58</v>
      </c>
      <c r="AK982" t="s">
        <v>59</v>
      </c>
      <c r="AL982">
        <v>40484</v>
      </c>
      <c r="AN982" t="b">
        <v>1</v>
      </c>
      <c r="AQ982" t="s">
        <v>60</v>
      </c>
      <c r="AR982" t="s">
        <v>99</v>
      </c>
      <c r="AS982" t="s">
        <v>100</v>
      </c>
      <c r="BB982" s="7" t="s">
        <v>975</v>
      </c>
      <c r="BC982" s="7" t="s">
        <v>162</v>
      </c>
      <c r="BE982" s="7">
        <v>98012</v>
      </c>
      <c r="BG982" s="7">
        <v>103790.12</v>
      </c>
      <c r="BH982" s="7">
        <v>0</v>
      </c>
      <c r="BI982">
        <v>104427.31</v>
      </c>
      <c r="BJ982">
        <v>0</v>
      </c>
      <c r="BK982">
        <v>0</v>
      </c>
      <c r="BL982">
        <v>0</v>
      </c>
      <c r="BM982">
        <v>19431.57</v>
      </c>
      <c r="BN982">
        <v>19983.259999999998</v>
      </c>
      <c r="BO982" t="s">
        <v>25364</v>
      </c>
      <c r="BP982">
        <v>13546</v>
      </c>
      <c r="BQ982">
        <v>4754</v>
      </c>
      <c r="BR982">
        <v>13375</v>
      </c>
      <c r="BS982">
        <v>12629</v>
      </c>
      <c r="BT982">
        <v>1</v>
      </c>
      <c r="BU982" t="s">
        <v>25365</v>
      </c>
      <c r="BV982" t="s">
        <v>4695</v>
      </c>
      <c r="BX982">
        <v>44149.313738425924</v>
      </c>
    </row>
    <row r="983" spans="1:76" x14ac:dyDescent="0.25">
      <c r="A983" t="s">
        <v>25366</v>
      </c>
      <c r="B983" t="s">
        <v>25367</v>
      </c>
      <c r="C983" t="s">
        <v>46</v>
      </c>
      <c r="D983">
        <v>40335</v>
      </c>
      <c r="H983" t="s">
        <v>47</v>
      </c>
      <c r="I983">
        <v>40335</v>
      </c>
      <c r="J983">
        <v>2010</v>
      </c>
      <c r="K983" t="s">
        <v>85</v>
      </c>
      <c r="L983" t="s">
        <v>25368</v>
      </c>
      <c r="N983" t="s">
        <v>25369</v>
      </c>
      <c r="O983" t="s">
        <v>489</v>
      </c>
      <c r="P983" t="s">
        <v>394</v>
      </c>
      <c r="R983">
        <v>98221</v>
      </c>
      <c r="S983" t="s">
        <v>25370</v>
      </c>
      <c r="T983" t="s">
        <v>25371</v>
      </c>
      <c r="V983" t="s">
        <v>7053</v>
      </c>
      <c r="W983">
        <v>21</v>
      </c>
      <c r="X983" t="s">
        <v>5461</v>
      </c>
      <c r="Y983">
        <v>4064</v>
      </c>
      <c r="Z983" t="s">
        <v>394</v>
      </c>
      <c r="AA983" t="s">
        <v>4785</v>
      </c>
      <c r="AB983">
        <v>65132</v>
      </c>
      <c r="AC983" t="s">
        <v>146</v>
      </c>
      <c r="AD983" t="s">
        <v>4690</v>
      </c>
      <c r="AE983" t="s">
        <v>107</v>
      </c>
      <c r="AF983" t="s">
        <v>107</v>
      </c>
      <c r="AJ983" t="s">
        <v>58</v>
      </c>
      <c r="AK983" t="s">
        <v>59</v>
      </c>
      <c r="AL983">
        <v>40484</v>
      </c>
      <c r="AN983" t="b">
        <v>1</v>
      </c>
      <c r="AQ983" t="s">
        <v>60</v>
      </c>
      <c r="AR983" t="s">
        <v>61</v>
      </c>
      <c r="BB983" s="7" t="s">
        <v>25369</v>
      </c>
      <c r="BC983" s="7" t="s">
        <v>489</v>
      </c>
      <c r="BE983" s="7">
        <v>98221</v>
      </c>
      <c r="BG983" s="7">
        <v>10900.1</v>
      </c>
      <c r="BH983" s="7">
        <v>0</v>
      </c>
      <c r="BI983">
        <v>9886.6299999999992</v>
      </c>
      <c r="BJ983">
        <v>0</v>
      </c>
      <c r="BK983">
        <v>0</v>
      </c>
      <c r="BL983">
        <v>0</v>
      </c>
      <c r="BO983" t="s">
        <v>25372</v>
      </c>
      <c r="BP983">
        <v>13605</v>
      </c>
      <c r="BQ983">
        <v>9108</v>
      </c>
      <c r="BR983">
        <v>13371</v>
      </c>
      <c r="BS983">
        <v>12628</v>
      </c>
      <c r="BU983" t="s">
        <v>25373</v>
      </c>
      <c r="BV983" t="s">
        <v>4695</v>
      </c>
      <c r="BX983">
        <v>44149.313715277778</v>
      </c>
    </row>
    <row r="984" spans="1:76" x14ac:dyDescent="0.25">
      <c r="A984" t="s">
        <v>25374</v>
      </c>
      <c r="B984" t="s">
        <v>455</v>
      </c>
      <c r="C984" t="s">
        <v>46</v>
      </c>
      <c r="D984">
        <v>40251</v>
      </c>
      <c r="H984" t="s">
        <v>47</v>
      </c>
      <c r="I984">
        <v>40251</v>
      </c>
      <c r="J984">
        <v>2010</v>
      </c>
      <c r="K984" t="s">
        <v>85</v>
      </c>
      <c r="L984" t="s">
        <v>456</v>
      </c>
      <c r="N984" t="s">
        <v>457</v>
      </c>
      <c r="O984" t="s">
        <v>458</v>
      </c>
      <c r="P984" t="s">
        <v>462</v>
      </c>
      <c r="R984">
        <v>99328</v>
      </c>
      <c r="S984" t="s">
        <v>460</v>
      </c>
      <c r="T984" t="s">
        <v>23383</v>
      </c>
      <c r="V984" t="s">
        <v>54</v>
      </c>
      <c r="W984">
        <v>13</v>
      </c>
      <c r="X984" t="s">
        <v>461</v>
      </c>
      <c r="Y984">
        <v>4809</v>
      </c>
      <c r="Z984" t="s">
        <v>462</v>
      </c>
      <c r="AA984" t="s">
        <v>57</v>
      </c>
      <c r="AC984" t="s">
        <v>146</v>
      </c>
      <c r="AD984" t="s">
        <v>4690</v>
      </c>
      <c r="AE984" t="s">
        <v>107</v>
      </c>
      <c r="AF984" t="s">
        <v>107</v>
      </c>
      <c r="AJ984" t="s">
        <v>58</v>
      </c>
      <c r="AK984" t="s">
        <v>59</v>
      </c>
      <c r="AL984">
        <v>40484</v>
      </c>
      <c r="AN984" t="b">
        <v>1</v>
      </c>
      <c r="AQ984" t="s">
        <v>195</v>
      </c>
      <c r="AR984" t="s">
        <v>150</v>
      </c>
      <c r="AS984" t="s">
        <v>62</v>
      </c>
      <c r="BB984" s="7" t="s">
        <v>457</v>
      </c>
      <c r="BC984" s="7" t="s">
        <v>458</v>
      </c>
      <c r="BE984" s="7">
        <v>99328</v>
      </c>
      <c r="BG984" s="7">
        <v>32820.550000000003</v>
      </c>
      <c r="BH984" s="7">
        <v>100</v>
      </c>
      <c r="BI984">
        <v>32420.55</v>
      </c>
      <c r="BJ984">
        <v>0</v>
      </c>
      <c r="BK984">
        <v>0</v>
      </c>
      <c r="BL984">
        <v>0</v>
      </c>
      <c r="BO984" t="s">
        <v>25375</v>
      </c>
      <c r="BP984">
        <v>13706</v>
      </c>
      <c r="BQ984">
        <v>1733</v>
      </c>
      <c r="BR984">
        <v>13363</v>
      </c>
      <c r="BS984">
        <v>12637</v>
      </c>
      <c r="BT984">
        <v>16</v>
      </c>
      <c r="BU984" t="s">
        <v>23827</v>
      </c>
      <c r="BV984" t="s">
        <v>4695</v>
      </c>
      <c r="BX984">
        <v>44149.314097222225</v>
      </c>
    </row>
    <row r="985" spans="1:76" x14ac:dyDescent="0.25">
      <c r="A985" t="s">
        <v>25376</v>
      </c>
      <c r="B985" t="s">
        <v>25377</v>
      </c>
      <c r="C985" t="s">
        <v>46</v>
      </c>
      <c r="D985">
        <v>40300</v>
      </c>
      <c r="I985">
        <v>40300</v>
      </c>
      <c r="J985">
        <v>2010</v>
      </c>
      <c r="K985" t="s">
        <v>85</v>
      </c>
      <c r="L985" t="s">
        <v>25378</v>
      </c>
      <c r="N985" t="s">
        <v>25379</v>
      </c>
      <c r="O985" t="s">
        <v>105</v>
      </c>
      <c r="P985" t="s">
        <v>105</v>
      </c>
      <c r="R985">
        <v>992233007</v>
      </c>
      <c r="S985" t="s">
        <v>25380</v>
      </c>
      <c r="T985" t="s">
        <v>25381</v>
      </c>
      <c r="V985" t="s">
        <v>5424</v>
      </c>
      <c r="W985">
        <v>22</v>
      </c>
      <c r="X985" t="s">
        <v>6703</v>
      </c>
      <c r="Y985">
        <v>4151</v>
      </c>
      <c r="Z985" t="s">
        <v>105</v>
      </c>
      <c r="AA985" t="s">
        <v>4785</v>
      </c>
      <c r="AB985">
        <v>257092</v>
      </c>
      <c r="AC985" t="s">
        <v>146</v>
      </c>
      <c r="AD985" t="s">
        <v>4690</v>
      </c>
      <c r="AE985" t="s">
        <v>107</v>
      </c>
      <c r="AF985" t="s">
        <v>107</v>
      </c>
      <c r="AJ985" t="s">
        <v>58</v>
      </c>
      <c r="AK985" t="s">
        <v>59</v>
      </c>
      <c r="AL985">
        <v>40484</v>
      </c>
      <c r="AN985" t="b">
        <v>1</v>
      </c>
      <c r="AQ985" t="s">
        <v>195</v>
      </c>
      <c r="AR985" t="s">
        <v>150</v>
      </c>
      <c r="BB985" s="7" t="s">
        <v>25379</v>
      </c>
      <c r="BC985" s="7" t="s">
        <v>105</v>
      </c>
      <c r="BE985" s="7">
        <v>992233007</v>
      </c>
      <c r="BO985" t="s">
        <v>25382</v>
      </c>
      <c r="BP985">
        <v>6004</v>
      </c>
      <c r="BQ985">
        <v>9274</v>
      </c>
      <c r="BR985">
        <v>13794</v>
      </c>
      <c r="BU985" t="s">
        <v>25383</v>
      </c>
      <c r="BV985" t="s">
        <v>4695</v>
      </c>
      <c r="BX985">
        <v>43598.06050925926</v>
      </c>
    </row>
    <row r="986" spans="1:76" x14ac:dyDescent="0.25">
      <c r="A986" t="s">
        <v>25384</v>
      </c>
      <c r="B986" t="s">
        <v>23231</v>
      </c>
      <c r="C986" t="s">
        <v>46</v>
      </c>
      <c r="D986">
        <v>40350</v>
      </c>
      <c r="I986">
        <v>40350</v>
      </c>
      <c r="J986">
        <v>2010</v>
      </c>
      <c r="K986" t="s">
        <v>85</v>
      </c>
      <c r="L986" t="s">
        <v>23232</v>
      </c>
      <c r="N986" t="s">
        <v>25385</v>
      </c>
      <c r="O986" t="s">
        <v>929</v>
      </c>
      <c r="P986" t="s">
        <v>930</v>
      </c>
      <c r="R986">
        <v>99169</v>
      </c>
      <c r="V986" t="s">
        <v>5331</v>
      </c>
      <c r="W986">
        <v>26</v>
      </c>
      <c r="X986" t="s">
        <v>7097</v>
      </c>
      <c r="Y986">
        <v>3002</v>
      </c>
      <c r="Z986" t="s">
        <v>930</v>
      </c>
      <c r="AA986" t="s">
        <v>4785</v>
      </c>
      <c r="AB986">
        <v>6080</v>
      </c>
      <c r="AC986" t="s">
        <v>146</v>
      </c>
      <c r="AD986" t="s">
        <v>4690</v>
      </c>
      <c r="AE986" t="s">
        <v>107</v>
      </c>
      <c r="AF986" t="s">
        <v>107</v>
      </c>
      <c r="AJ986" t="s">
        <v>58</v>
      </c>
      <c r="AK986" t="s">
        <v>59</v>
      </c>
      <c r="AL986">
        <v>40484</v>
      </c>
      <c r="AN986" t="b">
        <v>1</v>
      </c>
      <c r="AQ986" t="s">
        <v>195</v>
      </c>
      <c r="AR986" t="s">
        <v>150</v>
      </c>
      <c r="BB986" s="7" t="s">
        <v>25385</v>
      </c>
      <c r="BC986" s="7" t="s">
        <v>929</v>
      </c>
      <c r="BE986" s="7">
        <v>99169</v>
      </c>
      <c r="BO986" t="s">
        <v>25386</v>
      </c>
      <c r="BP986">
        <v>6238</v>
      </c>
      <c r="BQ986">
        <v>665</v>
      </c>
      <c r="BR986">
        <v>13782</v>
      </c>
      <c r="BU986" t="s">
        <v>25387</v>
      </c>
      <c r="BV986" t="s">
        <v>4695</v>
      </c>
      <c r="BX986">
        <v>43598.060439814813</v>
      </c>
    </row>
    <row r="987" spans="1:76" x14ac:dyDescent="0.25">
      <c r="A987" t="s">
        <v>25388</v>
      </c>
      <c r="B987" t="s">
        <v>25389</v>
      </c>
      <c r="C987" t="s">
        <v>46</v>
      </c>
      <c r="D987">
        <v>40346</v>
      </c>
      <c r="I987">
        <v>40346</v>
      </c>
      <c r="J987">
        <v>2010</v>
      </c>
      <c r="K987" t="s">
        <v>85</v>
      </c>
      <c r="L987" t="s">
        <v>25390</v>
      </c>
      <c r="N987" t="s">
        <v>1954</v>
      </c>
      <c r="O987" t="s">
        <v>1288</v>
      </c>
      <c r="P987" t="s">
        <v>1289</v>
      </c>
      <c r="R987">
        <v>99347</v>
      </c>
      <c r="S987" t="s">
        <v>25391</v>
      </c>
      <c r="T987" t="s">
        <v>25392</v>
      </c>
      <c r="V987" t="s">
        <v>5571</v>
      </c>
      <c r="W987">
        <v>28</v>
      </c>
      <c r="X987" t="s">
        <v>5483</v>
      </c>
      <c r="Y987">
        <v>3320</v>
      </c>
      <c r="Z987" t="s">
        <v>1289</v>
      </c>
      <c r="AA987" t="s">
        <v>4785</v>
      </c>
      <c r="AB987">
        <v>1706</v>
      </c>
      <c r="AC987" t="s">
        <v>146</v>
      </c>
      <c r="AD987" t="s">
        <v>4690</v>
      </c>
      <c r="AE987" t="s">
        <v>107</v>
      </c>
      <c r="AF987" t="s">
        <v>107</v>
      </c>
      <c r="AJ987" t="s">
        <v>58</v>
      </c>
      <c r="AK987" t="s">
        <v>59</v>
      </c>
      <c r="AL987">
        <v>40484</v>
      </c>
      <c r="AN987" t="b">
        <v>1</v>
      </c>
      <c r="AQ987" t="s">
        <v>60</v>
      </c>
      <c r="AR987" t="s">
        <v>99</v>
      </c>
      <c r="BB987" s="7" t="s">
        <v>1954</v>
      </c>
      <c r="BC987" s="7" t="s">
        <v>1288</v>
      </c>
      <c r="BE987" s="7">
        <v>99347</v>
      </c>
      <c r="BO987" t="s">
        <v>25393</v>
      </c>
      <c r="BP987">
        <v>6241</v>
      </c>
      <c r="BQ987">
        <v>9266</v>
      </c>
      <c r="BR987">
        <v>13779</v>
      </c>
      <c r="BU987" t="s">
        <v>25394</v>
      </c>
      <c r="BV987" t="s">
        <v>4695</v>
      </c>
      <c r="BX987">
        <v>43598.060416666667</v>
      </c>
    </row>
    <row r="988" spans="1:76" x14ac:dyDescent="0.25">
      <c r="A988" t="s">
        <v>25395</v>
      </c>
      <c r="B988" t="s">
        <v>1007</v>
      </c>
      <c r="C988" t="s">
        <v>46</v>
      </c>
      <c r="D988">
        <v>40274</v>
      </c>
      <c r="H988" t="s">
        <v>47</v>
      </c>
      <c r="I988">
        <v>40274</v>
      </c>
      <c r="J988">
        <v>2010</v>
      </c>
      <c r="K988" t="s">
        <v>85</v>
      </c>
      <c r="L988" t="s">
        <v>1008</v>
      </c>
      <c r="N988" t="s">
        <v>1009</v>
      </c>
      <c r="O988" t="s">
        <v>332</v>
      </c>
      <c r="P988" t="s">
        <v>68</v>
      </c>
      <c r="R988">
        <v>98208</v>
      </c>
      <c r="S988" t="s">
        <v>1010</v>
      </c>
      <c r="T988" t="s">
        <v>25396</v>
      </c>
      <c r="V988" t="s">
        <v>90</v>
      </c>
      <c r="W988">
        <v>12</v>
      </c>
      <c r="X988" t="s">
        <v>1011</v>
      </c>
      <c r="Y988">
        <v>4773</v>
      </c>
      <c r="Z988" t="s">
        <v>68</v>
      </c>
      <c r="AA988" t="s">
        <v>57</v>
      </c>
      <c r="AC988" t="s">
        <v>146</v>
      </c>
      <c r="AD988" t="s">
        <v>4690</v>
      </c>
      <c r="AE988" t="s">
        <v>107</v>
      </c>
      <c r="AF988" t="s">
        <v>107</v>
      </c>
      <c r="AJ988" t="s">
        <v>58</v>
      </c>
      <c r="AK988" t="s">
        <v>59</v>
      </c>
      <c r="AL988">
        <v>40484</v>
      </c>
      <c r="AN988" t="b">
        <v>1</v>
      </c>
      <c r="AQ988" t="s">
        <v>177</v>
      </c>
      <c r="BB988" s="7" t="s">
        <v>1009</v>
      </c>
      <c r="BC988" s="7" t="s">
        <v>332</v>
      </c>
      <c r="BE988" s="7">
        <v>98208</v>
      </c>
      <c r="BG988" s="7">
        <v>10416.83</v>
      </c>
      <c r="BH988" s="7">
        <v>0</v>
      </c>
      <c r="BI988">
        <v>7548.84</v>
      </c>
      <c r="BJ988">
        <v>0</v>
      </c>
      <c r="BK988">
        <v>0</v>
      </c>
      <c r="BL988">
        <v>0</v>
      </c>
      <c r="BO988" t="s">
        <v>25397</v>
      </c>
      <c r="BP988">
        <v>6346</v>
      </c>
      <c r="BQ988">
        <v>9264</v>
      </c>
      <c r="BR988">
        <v>13776</v>
      </c>
      <c r="BS988">
        <v>12256</v>
      </c>
      <c r="BT988">
        <v>44</v>
      </c>
      <c r="BU988" t="s">
        <v>25398</v>
      </c>
      <c r="BV988" t="s">
        <v>4695</v>
      </c>
      <c r="BX988">
        <v>44149.300925925927</v>
      </c>
    </row>
    <row r="989" spans="1:76" x14ac:dyDescent="0.25">
      <c r="A989" t="s">
        <v>25399</v>
      </c>
      <c r="B989" t="s">
        <v>22389</v>
      </c>
      <c r="C989" t="s">
        <v>46</v>
      </c>
      <c r="D989">
        <v>40254</v>
      </c>
      <c r="H989" t="s">
        <v>47</v>
      </c>
      <c r="I989">
        <v>40254</v>
      </c>
      <c r="J989">
        <v>2010</v>
      </c>
      <c r="K989" t="s">
        <v>85</v>
      </c>
      <c r="L989" t="s">
        <v>22390</v>
      </c>
      <c r="N989" t="s">
        <v>25400</v>
      </c>
      <c r="O989" t="s">
        <v>125</v>
      </c>
      <c r="P989" t="s">
        <v>115</v>
      </c>
      <c r="R989">
        <v>98467</v>
      </c>
      <c r="S989" t="s">
        <v>25401</v>
      </c>
      <c r="T989" t="s">
        <v>22392</v>
      </c>
      <c r="V989" t="s">
        <v>4783</v>
      </c>
      <c r="W989">
        <v>25</v>
      </c>
      <c r="X989" t="s">
        <v>4784</v>
      </c>
      <c r="Y989">
        <v>3879</v>
      </c>
      <c r="Z989" t="s">
        <v>115</v>
      </c>
      <c r="AA989" t="s">
        <v>4785</v>
      </c>
      <c r="AB989">
        <v>407991</v>
      </c>
      <c r="AC989" t="s">
        <v>146</v>
      </c>
      <c r="AD989" t="s">
        <v>4690</v>
      </c>
      <c r="AE989" t="s">
        <v>107</v>
      </c>
      <c r="AF989" t="s">
        <v>107</v>
      </c>
      <c r="AJ989" t="s">
        <v>58</v>
      </c>
      <c r="AK989" t="s">
        <v>59</v>
      </c>
      <c r="AL989">
        <v>40484</v>
      </c>
      <c r="AN989" t="b">
        <v>1</v>
      </c>
      <c r="AQ989" t="s">
        <v>60</v>
      </c>
      <c r="AR989" t="s">
        <v>61</v>
      </c>
      <c r="BB989" s="7" t="s">
        <v>25400</v>
      </c>
      <c r="BC989" s="7" t="s">
        <v>125</v>
      </c>
      <c r="BE989" s="7">
        <v>98467</v>
      </c>
      <c r="BG989" s="7">
        <v>10385.17</v>
      </c>
      <c r="BH989" s="7">
        <v>711</v>
      </c>
      <c r="BI989">
        <v>30634.2</v>
      </c>
      <c r="BJ989">
        <v>23170.05</v>
      </c>
      <c r="BK989">
        <v>0</v>
      </c>
      <c r="BL989">
        <v>0</v>
      </c>
      <c r="BM989">
        <v>1389.44</v>
      </c>
      <c r="BN989">
        <v>0</v>
      </c>
      <c r="BO989" t="s">
        <v>25402</v>
      </c>
      <c r="BP989">
        <v>6398</v>
      </c>
      <c r="BQ989">
        <v>6021</v>
      </c>
      <c r="BR989">
        <v>13770</v>
      </c>
      <c r="BS989">
        <v>12269</v>
      </c>
      <c r="BU989" t="s">
        <v>25403</v>
      </c>
      <c r="BV989" t="s">
        <v>4695</v>
      </c>
      <c r="BX989">
        <v>44149.301608796297</v>
      </c>
    </row>
    <row r="990" spans="1:76" x14ac:dyDescent="0.25">
      <c r="A990" t="s">
        <v>25404</v>
      </c>
      <c r="B990" t="s">
        <v>23224</v>
      </c>
      <c r="C990" t="s">
        <v>46</v>
      </c>
      <c r="D990">
        <v>40335</v>
      </c>
      <c r="I990">
        <v>40335</v>
      </c>
      <c r="J990">
        <v>2010</v>
      </c>
      <c r="K990" t="s">
        <v>85</v>
      </c>
      <c r="L990" t="s">
        <v>23225</v>
      </c>
      <c r="N990" t="s">
        <v>23226</v>
      </c>
      <c r="O990" t="s">
        <v>23227</v>
      </c>
      <c r="P990" t="s">
        <v>3508</v>
      </c>
      <c r="R990">
        <v>99117</v>
      </c>
      <c r="V990" t="s">
        <v>5571</v>
      </c>
      <c r="W990">
        <v>28</v>
      </c>
      <c r="X990" t="s">
        <v>6972</v>
      </c>
      <c r="Y990">
        <v>3655</v>
      </c>
      <c r="Z990" t="s">
        <v>3508</v>
      </c>
      <c r="AA990" t="s">
        <v>4785</v>
      </c>
      <c r="AB990">
        <v>6838</v>
      </c>
      <c r="AC990" t="s">
        <v>146</v>
      </c>
      <c r="AD990" t="s">
        <v>4690</v>
      </c>
      <c r="AE990" t="s">
        <v>107</v>
      </c>
      <c r="AF990" t="s">
        <v>107</v>
      </c>
      <c r="AJ990" t="s">
        <v>58</v>
      </c>
      <c r="AK990" t="s">
        <v>59</v>
      </c>
      <c r="AL990">
        <v>40484</v>
      </c>
      <c r="AN990" t="b">
        <v>1</v>
      </c>
      <c r="AQ990" t="s">
        <v>195</v>
      </c>
      <c r="AR990" t="s">
        <v>150</v>
      </c>
      <c r="BB990" s="7" t="s">
        <v>23226</v>
      </c>
      <c r="BC990" s="7" t="s">
        <v>23227</v>
      </c>
      <c r="BE990" s="7">
        <v>99117</v>
      </c>
      <c r="BO990" t="s">
        <v>25405</v>
      </c>
      <c r="BP990">
        <v>6378</v>
      </c>
      <c r="BQ990">
        <v>6398</v>
      </c>
      <c r="BR990">
        <v>13769</v>
      </c>
      <c r="BU990" t="s">
        <v>25406</v>
      </c>
      <c r="BV990" t="s">
        <v>4695</v>
      </c>
      <c r="BX990">
        <v>43598.060358796298</v>
      </c>
    </row>
    <row r="991" spans="1:76" x14ac:dyDescent="0.25">
      <c r="A991" t="s">
        <v>25407</v>
      </c>
      <c r="B991" t="s">
        <v>20799</v>
      </c>
      <c r="C991" t="s">
        <v>46</v>
      </c>
      <c r="D991">
        <v>40086</v>
      </c>
      <c r="H991" t="s">
        <v>47</v>
      </c>
      <c r="I991">
        <v>40086</v>
      </c>
      <c r="J991">
        <v>2010</v>
      </c>
      <c r="K991" t="s">
        <v>85</v>
      </c>
      <c r="L991" t="s">
        <v>20800</v>
      </c>
      <c r="N991" t="s">
        <v>25408</v>
      </c>
      <c r="O991" t="s">
        <v>105</v>
      </c>
      <c r="P991" t="s">
        <v>105</v>
      </c>
      <c r="R991">
        <v>99209</v>
      </c>
      <c r="T991" t="s">
        <v>25409</v>
      </c>
      <c r="V991" t="s">
        <v>4807</v>
      </c>
      <c r="W991">
        <v>23</v>
      </c>
      <c r="X991" t="s">
        <v>6703</v>
      </c>
      <c r="Y991">
        <v>4151</v>
      </c>
      <c r="Z991" t="s">
        <v>105</v>
      </c>
      <c r="AA991" t="s">
        <v>4785</v>
      </c>
      <c r="AB991">
        <v>257092</v>
      </c>
      <c r="AC991" t="s">
        <v>146</v>
      </c>
      <c r="AD991" t="s">
        <v>4690</v>
      </c>
      <c r="AE991" t="s">
        <v>107</v>
      </c>
      <c r="AF991" t="s">
        <v>107</v>
      </c>
      <c r="AJ991" t="s">
        <v>58</v>
      </c>
      <c r="AK991" t="s">
        <v>59</v>
      </c>
      <c r="AL991">
        <v>40484</v>
      </c>
      <c r="AN991" t="b">
        <v>1</v>
      </c>
      <c r="AQ991" t="s">
        <v>60</v>
      </c>
      <c r="AR991" t="s">
        <v>61</v>
      </c>
      <c r="BB991" s="7" t="s">
        <v>25408</v>
      </c>
      <c r="BC991" s="7" t="s">
        <v>105</v>
      </c>
      <c r="BE991" s="7">
        <v>99209</v>
      </c>
      <c r="BG991" s="7">
        <v>131485.6</v>
      </c>
      <c r="BH991" s="7">
        <v>0</v>
      </c>
      <c r="BI991">
        <v>114326.48</v>
      </c>
      <c r="BJ991">
        <v>9400</v>
      </c>
      <c r="BK991">
        <v>1250</v>
      </c>
      <c r="BL991">
        <v>0</v>
      </c>
      <c r="BM991">
        <v>2500</v>
      </c>
      <c r="BN991">
        <v>0</v>
      </c>
      <c r="BO991" t="s">
        <v>25410</v>
      </c>
      <c r="BP991">
        <v>6603</v>
      </c>
      <c r="BQ991">
        <v>68</v>
      </c>
      <c r="BR991">
        <v>13765</v>
      </c>
      <c r="BS991">
        <v>12280</v>
      </c>
      <c r="BU991" t="s">
        <v>25411</v>
      </c>
      <c r="BV991" t="s">
        <v>4695</v>
      </c>
      <c r="BX991">
        <v>44149.301817129628</v>
      </c>
    </row>
    <row r="992" spans="1:76" x14ac:dyDescent="0.25">
      <c r="A992" t="s">
        <v>25412</v>
      </c>
      <c r="B992" t="s">
        <v>23239</v>
      </c>
      <c r="C992" t="s">
        <v>46</v>
      </c>
      <c r="D992">
        <v>40336</v>
      </c>
      <c r="I992">
        <v>40336</v>
      </c>
      <c r="J992">
        <v>2010</v>
      </c>
      <c r="K992" t="s">
        <v>85</v>
      </c>
      <c r="L992" t="s">
        <v>23240</v>
      </c>
      <c r="N992" t="s">
        <v>23241</v>
      </c>
      <c r="O992" t="s">
        <v>612</v>
      </c>
      <c r="P992" t="s">
        <v>613</v>
      </c>
      <c r="R992">
        <v>991660927</v>
      </c>
      <c r="V992" t="s">
        <v>5396</v>
      </c>
      <c r="W992">
        <v>20</v>
      </c>
      <c r="X992" t="s">
        <v>7356</v>
      </c>
      <c r="Y992">
        <v>3290</v>
      </c>
      <c r="Z992" t="s">
        <v>613</v>
      </c>
      <c r="AA992" t="s">
        <v>4785</v>
      </c>
      <c r="AB992">
        <v>4295</v>
      </c>
      <c r="AC992" t="s">
        <v>146</v>
      </c>
      <c r="AD992" t="s">
        <v>4690</v>
      </c>
      <c r="AE992" t="s">
        <v>107</v>
      </c>
      <c r="AF992" t="s">
        <v>107</v>
      </c>
      <c r="AJ992" t="s">
        <v>58</v>
      </c>
      <c r="AK992" t="s">
        <v>59</v>
      </c>
      <c r="AL992">
        <v>40484</v>
      </c>
      <c r="AN992" t="b">
        <v>1</v>
      </c>
      <c r="AQ992" t="s">
        <v>195</v>
      </c>
      <c r="AR992" t="s">
        <v>150</v>
      </c>
      <c r="BB992" s="7" t="s">
        <v>23241</v>
      </c>
      <c r="BC992" s="7" t="s">
        <v>612</v>
      </c>
      <c r="BE992" s="7">
        <v>991660927</v>
      </c>
      <c r="BO992" t="s">
        <v>25413</v>
      </c>
      <c r="BP992">
        <v>6735</v>
      </c>
      <c r="BQ992">
        <v>712</v>
      </c>
      <c r="BR992">
        <v>13759</v>
      </c>
      <c r="BU992" t="s">
        <v>23875</v>
      </c>
      <c r="BV992" t="s">
        <v>4695</v>
      </c>
      <c r="BX992">
        <v>43598.060277777775</v>
      </c>
    </row>
    <row r="993" spans="1:76" x14ac:dyDescent="0.25">
      <c r="A993" t="s">
        <v>25414</v>
      </c>
      <c r="B993" t="s">
        <v>3409</v>
      </c>
      <c r="C993" t="s">
        <v>46</v>
      </c>
      <c r="D993">
        <v>40316</v>
      </c>
      <c r="H993" t="s">
        <v>47</v>
      </c>
      <c r="I993">
        <v>40316</v>
      </c>
      <c r="J993">
        <v>2010</v>
      </c>
      <c r="K993" t="s">
        <v>85</v>
      </c>
      <c r="L993" t="s">
        <v>3410</v>
      </c>
      <c r="N993" t="s">
        <v>3411</v>
      </c>
      <c r="O993" t="s">
        <v>627</v>
      </c>
      <c r="P993" t="s">
        <v>68</v>
      </c>
      <c r="R993">
        <v>98133</v>
      </c>
      <c r="S993" t="s">
        <v>3412</v>
      </c>
      <c r="T993" t="s">
        <v>25415</v>
      </c>
      <c r="V993" t="s">
        <v>54</v>
      </c>
      <c r="W993">
        <v>13</v>
      </c>
      <c r="X993" t="s">
        <v>626</v>
      </c>
      <c r="Y993">
        <v>4841</v>
      </c>
      <c r="Z993" t="s">
        <v>68</v>
      </c>
      <c r="AA993" t="s">
        <v>57</v>
      </c>
      <c r="AC993" t="s">
        <v>146</v>
      </c>
      <c r="AD993" t="s">
        <v>4690</v>
      </c>
      <c r="AE993" t="s">
        <v>107</v>
      </c>
      <c r="AF993" t="s">
        <v>107</v>
      </c>
      <c r="AJ993" t="s">
        <v>58</v>
      </c>
      <c r="AK993" t="s">
        <v>59</v>
      </c>
      <c r="AL993">
        <v>40484</v>
      </c>
      <c r="AN993" t="b">
        <v>1</v>
      </c>
      <c r="AQ993" t="s">
        <v>60</v>
      </c>
      <c r="AR993" t="s">
        <v>99</v>
      </c>
      <c r="AS993" t="s">
        <v>4734</v>
      </c>
      <c r="BB993" s="7" t="s">
        <v>3411</v>
      </c>
      <c r="BC993" s="7" t="s">
        <v>627</v>
      </c>
      <c r="BE993" s="7">
        <v>98133</v>
      </c>
      <c r="BG993" s="7">
        <v>16369.2</v>
      </c>
      <c r="BH993" s="7">
        <v>0</v>
      </c>
      <c r="BI993">
        <v>15793.84</v>
      </c>
      <c r="BJ993">
        <v>0</v>
      </c>
      <c r="BK993">
        <v>0</v>
      </c>
      <c r="BL993">
        <v>0</v>
      </c>
      <c r="BO993" t="s">
        <v>25416</v>
      </c>
      <c r="BP993">
        <v>6718</v>
      </c>
      <c r="BQ993">
        <v>9255</v>
      </c>
      <c r="BR993">
        <v>13757</v>
      </c>
      <c r="BS993">
        <v>12287</v>
      </c>
      <c r="BT993">
        <v>32</v>
      </c>
      <c r="BU993" t="s">
        <v>25417</v>
      </c>
      <c r="BV993" t="s">
        <v>4695</v>
      </c>
      <c r="BX993">
        <v>44149.30201388889</v>
      </c>
    </row>
    <row r="994" spans="1:76" x14ac:dyDescent="0.25">
      <c r="A994" t="s">
        <v>25418</v>
      </c>
      <c r="B994" t="s">
        <v>2295</v>
      </c>
      <c r="C994" t="s">
        <v>46</v>
      </c>
      <c r="D994">
        <v>40330</v>
      </c>
      <c r="H994" t="s">
        <v>47</v>
      </c>
      <c r="I994">
        <v>40330</v>
      </c>
      <c r="J994">
        <v>2010</v>
      </c>
      <c r="K994" t="s">
        <v>85</v>
      </c>
      <c r="L994" t="s">
        <v>25419</v>
      </c>
      <c r="N994" t="s">
        <v>2380</v>
      </c>
      <c r="O994" t="s">
        <v>1865</v>
      </c>
      <c r="P994" t="s">
        <v>68</v>
      </c>
      <c r="R994">
        <v>983541213</v>
      </c>
      <c r="T994" t="s">
        <v>25420</v>
      </c>
      <c r="V994" t="s">
        <v>54</v>
      </c>
      <c r="W994">
        <v>13</v>
      </c>
      <c r="X994" t="s">
        <v>745</v>
      </c>
      <c r="Y994">
        <v>4837</v>
      </c>
      <c r="Z994" t="s">
        <v>68</v>
      </c>
      <c r="AA994" t="s">
        <v>57</v>
      </c>
      <c r="AC994" t="s">
        <v>146</v>
      </c>
      <c r="AD994" t="s">
        <v>4690</v>
      </c>
      <c r="AE994" t="s">
        <v>107</v>
      </c>
      <c r="AF994" t="s">
        <v>107</v>
      </c>
      <c r="AJ994" t="s">
        <v>58</v>
      </c>
      <c r="AK994" t="s">
        <v>59</v>
      </c>
      <c r="AL994">
        <v>40484</v>
      </c>
      <c r="AN994" t="b">
        <v>1</v>
      </c>
      <c r="AQ994" t="s">
        <v>177</v>
      </c>
      <c r="BB994" s="7" t="s">
        <v>2380</v>
      </c>
      <c r="BC994" s="7" t="s">
        <v>1865</v>
      </c>
      <c r="BE994" s="7">
        <v>983541213</v>
      </c>
      <c r="BG994" s="7">
        <v>2052.1</v>
      </c>
      <c r="BH994" s="7">
        <v>0</v>
      </c>
      <c r="BI994">
        <v>6908.22</v>
      </c>
      <c r="BJ994">
        <v>4856.12</v>
      </c>
      <c r="BK994">
        <v>0</v>
      </c>
      <c r="BL994">
        <v>0</v>
      </c>
      <c r="BO994" t="s">
        <v>25421</v>
      </c>
      <c r="BP994">
        <v>6797</v>
      </c>
      <c r="BQ994">
        <v>35041</v>
      </c>
      <c r="BR994">
        <v>13753</v>
      </c>
      <c r="BS994">
        <v>12289</v>
      </c>
      <c r="BT994">
        <v>30</v>
      </c>
      <c r="BU994" t="s">
        <v>25422</v>
      </c>
      <c r="BV994" t="s">
        <v>4695</v>
      </c>
      <c r="BX994">
        <v>44149.302060185182</v>
      </c>
    </row>
    <row r="995" spans="1:76" x14ac:dyDescent="0.25">
      <c r="A995" t="s">
        <v>25423</v>
      </c>
      <c r="B995" t="s">
        <v>3850</v>
      </c>
      <c r="C995" t="s">
        <v>46</v>
      </c>
      <c r="D995">
        <v>40286</v>
      </c>
      <c r="H995" t="s">
        <v>47</v>
      </c>
      <c r="I995">
        <v>40286</v>
      </c>
      <c r="J995">
        <v>2010</v>
      </c>
      <c r="K995" t="s">
        <v>85</v>
      </c>
      <c r="L995" t="s">
        <v>25424</v>
      </c>
      <c r="N995" t="s">
        <v>25425</v>
      </c>
      <c r="O995" t="s">
        <v>3852</v>
      </c>
      <c r="P995" t="s">
        <v>255</v>
      </c>
      <c r="R995">
        <v>98826</v>
      </c>
      <c r="S995" t="s">
        <v>25426</v>
      </c>
      <c r="T995" t="s">
        <v>25427</v>
      </c>
      <c r="V995" t="s">
        <v>4807</v>
      </c>
      <c r="W995">
        <v>23</v>
      </c>
      <c r="X995" t="s">
        <v>6430</v>
      </c>
      <c r="Y995">
        <v>3111</v>
      </c>
      <c r="Z995" t="s">
        <v>255</v>
      </c>
      <c r="AA995" t="s">
        <v>4785</v>
      </c>
      <c r="AB995">
        <v>37773</v>
      </c>
      <c r="AC995" t="s">
        <v>146</v>
      </c>
      <c r="AD995" t="s">
        <v>4690</v>
      </c>
      <c r="AE995" t="s">
        <v>107</v>
      </c>
      <c r="AF995" t="s">
        <v>107</v>
      </c>
      <c r="AJ995" t="s">
        <v>58</v>
      </c>
      <c r="AK995" t="s">
        <v>59</v>
      </c>
      <c r="AL995">
        <v>40484</v>
      </c>
      <c r="AN995" t="b">
        <v>1</v>
      </c>
      <c r="AQ995" t="s">
        <v>60</v>
      </c>
      <c r="AR995" t="s">
        <v>61</v>
      </c>
      <c r="BB995" s="7" t="s">
        <v>25425</v>
      </c>
      <c r="BC995" s="7" t="s">
        <v>3852</v>
      </c>
      <c r="BE995" s="7">
        <v>98826</v>
      </c>
      <c r="BG995" s="7">
        <v>2900</v>
      </c>
      <c r="BH995" s="7">
        <v>4598.4399999999996</v>
      </c>
      <c r="BI995">
        <v>2229.34</v>
      </c>
      <c r="BJ995">
        <v>0</v>
      </c>
      <c r="BK995">
        <v>0</v>
      </c>
      <c r="BL995">
        <v>0</v>
      </c>
      <c r="BO995" t="s">
        <v>25428</v>
      </c>
      <c r="BP995">
        <v>7003</v>
      </c>
      <c r="BQ995">
        <v>45524</v>
      </c>
      <c r="BR995">
        <v>13743</v>
      </c>
      <c r="BS995">
        <v>12297</v>
      </c>
      <c r="BU995" t="s">
        <v>25429</v>
      </c>
      <c r="BV995" t="s">
        <v>4695</v>
      </c>
      <c r="BX995">
        <v>44149.302245370367</v>
      </c>
    </row>
    <row r="996" spans="1:76" x14ac:dyDescent="0.25">
      <c r="A996" t="s">
        <v>25430</v>
      </c>
      <c r="B996" t="s">
        <v>4001</v>
      </c>
      <c r="C996" t="s">
        <v>46</v>
      </c>
      <c r="D996">
        <v>40013</v>
      </c>
      <c r="H996" t="s">
        <v>47</v>
      </c>
      <c r="I996">
        <v>40013</v>
      </c>
      <c r="J996">
        <v>2010</v>
      </c>
      <c r="K996" t="s">
        <v>77</v>
      </c>
      <c r="L996" t="s">
        <v>25431</v>
      </c>
      <c r="N996" t="s">
        <v>4002</v>
      </c>
      <c r="O996" t="s">
        <v>954</v>
      </c>
      <c r="P996" t="s">
        <v>115</v>
      </c>
      <c r="R996">
        <v>98498</v>
      </c>
      <c r="S996" t="s">
        <v>4003</v>
      </c>
      <c r="T996" t="s">
        <v>25432</v>
      </c>
      <c r="V996" t="s">
        <v>54</v>
      </c>
      <c r="W996">
        <v>13</v>
      </c>
      <c r="X996" t="s">
        <v>127</v>
      </c>
      <c r="Y996">
        <v>4833</v>
      </c>
      <c r="Z996" t="s">
        <v>115</v>
      </c>
      <c r="AA996" t="s">
        <v>57</v>
      </c>
      <c r="AC996" t="s">
        <v>146</v>
      </c>
      <c r="AD996" t="s">
        <v>4690</v>
      </c>
      <c r="AE996" t="s">
        <v>107</v>
      </c>
      <c r="AF996" t="s">
        <v>107</v>
      </c>
      <c r="AJ996" t="s">
        <v>58</v>
      </c>
      <c r="AK996" t="s">
        <v>59</v>
      </c>
      <c r="AL996">
        <v>40484</v>
      </c>
      <c r="AN996" t="b">
        <v>1</v>
      </c>
      <c r="AQ996" t="s">
        <v>73</v>
      </c>
      <c r="BB996" s="7" t="s">
        <v>4002</v>
      </c>
      <c r="BC996" s="7" t="s">
        <v>954</v>
      </c>
      <c r="BE996" s="7">
        <v>98498</v>
      </c>
      <c r="BG996" s="7">
        <v>0</v>
      </c>
      <c r="BH996" s="7">
        <v>0</v>
      </c>
      <c r="BI996">
        <v>0</v>
      </c>
      <c r="BJ996">
        <v>0</v>
      </c>
      <c r="BK996">
        <v>0</v>
      </c>
      <c r="BL996">
        <v>0</v>
      </c>
      <c r="BO996" t="s">
        <v>25433</v>
      </c>
      <c r="BP996">
        <v>7184</v>
      </c>
      <c r="BQ996">
        <v>9248</v>
      </c>
      <c r="BR996">
        <v>13737</v>
      </c>
      <c r="BS996">
        <v>12296</v>
      </c>
      <c r="BT996">
        <v>28</v>
      </c>
      <c r="BU996" t="s">
        <v>25434</v>
      </c>
      <c r="BV996" t="s">
        <v>4695</v>
      </c>
      <c r="BX996">
        <v>44149.302233796298</v>
      </c>
    </row>
    <row r="997" spans="1:76" x14ac:dyDescent="0.25">
      <c r="A997" t="s">
        <v>25435</v>
      </c>
      <c r="B997" t="s">
        <v>25436</v>
      </c>
      <c r="C997" t="s">
        <v>46</v>
      </c>
      <c r="D997">
        <v>40356</v>
      </c>
      <c r="I997">
        <v>40356</v>
      </c>
      <c r="J997">
        <v>2010</v>
      </c>
      <c r="K997" t="s">
        <v>85</v>
      </c>
      <c r="L997" t="s">
        <v>25437</v>
      </c>
      <c r="N997" t="s">
        <v>25438</v>
      </c>
      <c r="O997" t="s">
        <v>573</v>
      </c>
      <c r="P997" t="s">
        <v>291</v>
      </c>
      <c r="R997">
        <v>98837</v>
      </c>
      <c r="S997" t="s">
        <v>25439</v>
      </c>
      <c r="T997" t="s">
        <v>25440</v>
      </c>
      <c r="V997" t="s">
        <v>7053</v>
      </c>
      <c r="W997">
        <v>21</v>
      </c>
      <c r="X997" t="s">
        <v>7459</v>
      </c>
      <c r="Y997">
        <v>3340</v>
      </c>
      <c r="Z997" t="s">
        <v>291</v>
      </c>
      <c r="AA997" t="s">
        <v>4785</v>
      </c>
      <c r="AB997">
        <v>32684</v>
      </c>
      <c r="AC997" t="s">
        <v>146</v>
      </c>
      <c r="AD997" t="s">
        <v>4690</v>
      </c>
      <c r="AE997" t="s">
        <v>107</v>
      </c>
      <c r="AF997" t="s">
        <v>107</v>
      </c>
      <c r="AJ997" t="s">
        <v>58</v>
      </c>
      <c r="AK997" t="s">
        <v>59</v>
      </c>
      <c r="AL997">
        <v>40484</v>
      </c>
      <c r="AN997" t="b">
        <v>1</v>
      </c>
      <c r="AQ997" t="s">
        <v>195</v>
      </c>
      <c r="AR997" t="s">
        <v>150</v>
      </c>
      <c r="BB997" s="7" t="s">
        <v>25438</v>
      </c>
      <c r="BC997" s="7" t="s">
        <v>573</v>
      </c>
      <c r="BE997" s="7">
        <v>98837</v>
      </c>
      <c r="BO997" t="s">
        <v>25441</v>
      </c>
      <c r="BP997">
        <v>7303</v>
      </c>
      <c r="BQ997">
        <v>6002</v>
      </c>
      <c r="BR997">
        <v>13728</v>
      </c>
      <c r="BU997" t="s">
        <v>25442</v>
      </c>
      <c r="BV997" t="s">
        <v>4695</v>
      </c>
      <c r="BX997">
        <v>43598.06009259259</v>
      </c>
    </row>
    <row r="998" spans="1:76" x14ac:dyDescent="0.25">
      <c r="A998" t="s">
        <v>25443</v>
      </c>
      <c r="B998" t="s">
        <v>25444</v>
      </c>
      <c r="C998" t="s">
        <v>46</v>
      </c>
      <c r="D998">
        <v>40318</v>
      </c>
      <c r="H998" t="s">
        <v>47</v>
      </c>
      <c r="I998">
        <v>40318</v>
      </c>
      <c r="J998">
        <v>2010</v>
      </c>
      <c r="K998" t="s">
        <v>85</v>
      </c>
      <c r="L998" t="s">
        <v>25445</v>
      </c>
      <c r="N998" t="s">
        <v>25446</v>
      </c>
      <c r="O998" t="s">
        <v>87</v>
      </c>
      <c r="P998" t="s">
        <v>88</v>
      </c>
      <c r="R998">
        <v>98532</v>
      </c>
      <c r="S998" t="s">
        <v>25447</v>
      </c>
      <c r="T998" t="s">
        <v>25448</v>
      </c>
      <c r="V998" t="s">
        <v>5396</v>
      </c>
      <c r="W998">
        <v>20</v>
      </c>
      <c r="X998" t="s">
        <v>5408</v>
      </c>
      <c r="Y998">
        <v>3626</v>
      </c>
      <c r="Z998" t="s">
        <v>88</v>
      </c>
      <c r="AA998" t="s">
        <v>4785</v>
      </c>
      <c r="AB998">
        <v>41462</v>
      </c>
      <c r="AC998" t="s">
        <v>146</v>
      </c>
      <c r="AD998" t="s">
        <v>4690</v>
      </c>
      <c r="AE998" t="s">
        <v>107</v>
      </c>
      <c r="AF998" t="s">
        <v>107</v>
      </c>
      <c r="AJ998" t="s">
        <v>58</v>
      </c>
      <c r="AK998" t="s">
        <v>59</v>
      </c>
      <c r="AL998">
        <v>40484</v>
      </c>
      <c r="AN998" t="b">
        <v>1</v>
      </c>
      <c r="AQ998" t="s">
        <v>60</v>
      </c>
      <c r="AR998" t="s">
        <v>99</v>
      </c>
      <c r="BB998" s="7" t="s">
        <v>25446</v>
      </c>
      <c r="BC998" s="7" t="s">
        <v>87</v>
      </c>
      <c r="BE998" s="7">
        <v>98532</v>
      </c>
      <c r="BG998" s="7">
        <v>5476.86</v>
      </c>
      <c r="BH998" s="7">
        <v>0</v>
      </c>
      <c r="BI998">
        <v>6576.86</v>
      </c>
      <c r="BJ998">
        <v>-400</v>
      </c>
      <c r="BK998">
        <v>0</v>
      </c>
      <c r="BL998">
        <v>0</v>
      </c>
      <c r="BO998" t="s">
        <v>25449</v>
      </c>
      <c r="BP998">
        <v>7443</v>
      </c>
      <c r="BQ998">
        <v>9243</v>
      </c>
      <c r="BR998">
        <v>13720</v>
      </c>
      <c r="BS998">
        <v>12313</v>
      </c>
      <c r="BU998" t="s">
        <v>25450</v>
      </c>
      <c r="BV998" t="s">
        <v>4695</v>
      </c>
      <c r="BX998">
        <v>44149.302731481483</v>
      </c>
    </row>
    <row r="999" spans="1:76" x14ac:dyDescent="0.25">
      <c r="A999" t="s">
        <v>25451</v>
      </c>
      <c r="B999" t="s">
        <v>23877</v>
      </c>
      <c r="C999" t="s">
        <v>46</v>
      </c>
      <c r="D999">
        <v>40352</v>
      </c>
      <c r="H999" t="s">
        <v>289</v>
      </c>
      <c r="I999">
        <v>40352</v>
      </c>
      <c r="J999">
        <v>2010</v>
      </c>
      <c r="K999" t="s">
        <v>85</v>
      </c>
      <c r="L999" t="s">
        <v>23878</v>
      </c>
      <c r="N999" t="s">
        <v>25452</v>
      </c>
      <c r="O999" t="s">
        <v>25453</v>
      </c>
      <c r="P999" t="s">
        <v>462</v>
      </c>
      <c r="R999">
        <v>99362</v>
      </c>
      <c r="S999" t="s">
        <v>25454</v>
      </c>
      <c r="T999" t="s">
        <v>23881</v>
      </c>
      <c r="V999" t="s">
        <v>6344</v>
      </c>
      <c r="W999">
        <v>24</v>
      </c>
      <c r="X999" t="s">
        <v>12122</v>
      </c>
      <c r="Y999">
        <v>4302</v>
      </c>
      <c r="Z999" t="s">
        <v>462</v>
      </c>
      <c r="AA999" t="s">
        <v>4785</v>
      </c>
      <c r="AB999">
        <v>30095</v>
      </c>
      <c r="AC999" t="s">
        <v>146</v>
      </c>
      <c r="AD999" t="s">
        <v>4690</v>
      </c>
      <c r="AE999" t="s">
        <v>107</v>
      </c>
      <c r="AF999" t="s">
        <v>107</v>
      </c>
      <c r="AJ999" t="s">
        <v>58</v>
      </c>
      <c r="AK999" t="s">
        <v>59</v>
      </c>
      <c r="AL999">
        <v>40484</v>
      </c>
      <c r="AN999" t="b">
        <v>1</v>
      </c>
      <c r="AQ999" t="s">
        <v>60</v>
      </c>
      <c r="AR999" t="s">
        <v>61</v>
      </c>
      <c r="BB999" s="7" t="s">
        <v>25452</v>
      </c>
      <c r="BC999" s="7" t="s">
        <v>25453</v>
      </c>
      <c r="BE999" s="7">
        <v>99362</v>
      </c>
      <c r="BG999" s="7">
        <v>0</v>
      </c>
      <c r="BH999" s="7">
        <v>0</v>
      </c>
      <c r="BI999">
        <v>0</v>
      </c>
      <c r="BJ999">
        <v>0</v>
      </c>
      <c r="BK999">
        <v>0</v>
      </c>
      <c r="BL999">
        <v>0</v>
      </c>
      <c r="BO999" t="s">
        <v>25455</v>
      </c>
      <c r="BP999">
        <v>7486</v>
      </c>
      <c r="BQ999">
        <v>277</v>
      </c>
      <c r="BR999">
        <v>13716</v>
      </c>
      <c r="BS999">
        <v>12315</v>
      </c>
      <c r="BU999" t="s">
        <v>25456</v>
      </c>
      <c r="BV999" t="s">
        <v>4695</v>
      </c>
      <c r="BX999">
        <v>44149.302789351852</v>
      </c>
    </row>
    <row r="1000" spans="1:76" x14ac:dyDescent="0.25">
      <c r="A1000" t="s">
        <v>25457</v>
      </c>
      <c r="B1000" t="s">
        <v>23713</v>
      </c>
      <c r="C1000" t="s">
        <v>46</v>
      </c>
      <c r="D1000">
        <v>40364</v>
      </c>
      <c r="I1000">
        <v>40364</v>
      </c>
      <c r="J1000">
        <v>2010</v>
      </c>
      <c r="K1000" t="s">
        <v>85</v>
      </c>
      <c r="L1000" t="s">
        <v>23714</v>
      </c>
      <c r="N1000" t="s">
        <v>23715</v>
      </c>
      <c r="O1000" t="s">
        <v>417</v>
      </c>
      <c r="P1000" t="s">
        <v>255</v>
      </c>
      <c r="R1000">
        <v>988011760</v>
      </c>
      <c r="V1000" t="s">
        <v>5571</v>
      </c>
      <c r="W1000">
        <v>28</v>
      </c>
      <c r="X1000" t="s">
        <v>6430</v>
      </c>
      <c r="Y1000">
        <v>3111</v>
      </c>
      <c r="Z1000" t="s">
        <v>255</v>
      </c>
      <c r="AA1000" t="s">
        <v>4785</v>
      </c>
      <c r="AB1000">
        <v>37773</v>
      </c>
      <c r="AC1000" t="s">
        <v>146</v>
      </c>
      <c r="AD1000" t="s">
        <v>4690</v>
      </c>
      <c r="AE1000" t="s">
        <v>107</v>
      </c>
      <c r="AF1000" t="s">
        <v>107</v>
      </c>
      <c r="AJ1000" t="s">
        <v>58</v>
      </c>
      <c r="AK1000" t="s">
        <v>59</v>
      </c>
      <c r="AL1000">
        <v>40484</v>
      </c>
      <c r="AN1000" t="b">
        <v>1</v>
      </c>
      <c r="AQ1000" t="s">
        <v>195</v>
      </c>
      <c r="AR1000" t="s">
        <v>150</v>
      </c>
      <c r="BB1000" s="7" t="s">
        <v>23715</v>
      </c>
      <c r="BC1000" s="7" t="s">
        <v>417</v>
      </c>
      <c r="BE1000" s="7">
        <v>988011760</v>
      </c>
      <c r="BO1000" t="s">
        <v>25458</v>
      </c>
      <c r="BP1000">
        <v>7548</v>
      </c>
      <c r="BQ1000">
        <v>374</v>
      </c>
      <c r="BR1000">
        <v>13713</v>
      </c>
      <c r="BU1000" t="s">
        <v>23719</v>
      </c>
      <c r="BV1000" t="s">
        <v>4695</v>
      </c>
      <c r="BX1000">
        <v>43598.060011574074</v>
      </c>
    </row>
    <row r="1001" spans="1:76" x14ac:dyDescent="0.25">
      <c r="A1001" t="s">
        <v>25459</v>
      </c>
      <c r="B1001" t="s">
        <v>2036</v>
      </c>
      <c r="C1001" t="s">
        <v>46</v>
      </c>
      <c r="D1001">
        <v>40211</v>
      </c>
      <c r="H1001" t="s">
        <v>47</v>
      </c>
      <c r="I1001">
        <v>40211</v>
      </c>
      <c r="J1001">
        <v>2010</v>
      </c>
      <c r="K1001" t="s">
        <v>85</v>
      </c>
      <c r="L1001" t="s">
        <v>25460</v>
      </c>
      <c r="N1001" t="s">
        <v>2037</v>
      </c>
      <c r="O1001" t="s">
        <v>1158</v>
      </c>
      <c r="P1001" t="s">
        <v>121</v>
      </c>
      <c r="R1001">
        <v>98524</v>
      </c>
      <c r="S1001" t="s">
        <v>1408</v>
      </c>
      <c r="T1001" t="s">
        <v>25461</v>
      </c>
      <c r="V1001" t="s">
        <v>54</v>
      </c>
      <c r="W1001">
        <v>13</v>
      </c>
      <c r="X1001" t="s">
        <v>838</v>
      </c>
      <c r="Y1001">
        <v>4847</v>
      </c>
      <c r="Z1001" t="s">
        <v>121</v>
      </c>
      <c r="AA1001" t="s">
        <v>57</v>
      </c>
      <c r="AC1001" t="s">
        <v>146</v>
      </c>
      <c r="AD1001" t="s">
        <v>4690</v>
      </c>
      <c r="AE1001" t="s">
        <v>107</v>
      </c>
      <c r="AF1001" t="s">
        <v>107</v>
      </c>
      <c r="AJ1001" t="s">
        <v>58</v>
      </c>
      <c r="AK1001" t="s">
        <v>59</v>
      </c>
      <c r="AL1001">
        <v>40484</v>
      </c>
      <c r="AN1001" t="b">
        <v>1</v>
      </c>
      <c r="AQ1001" t="s">
        <v>60</v>
      </c>
      <c r="AR1001" t="s">
        <v>99</v>
      </c>
      <c r="AS1001" t="s">
        <v>4734</v>
      </c>
      <c r="BB1001" s="7" t="s">
        <v>2037</v>
      </c>
      <c r="BC1001" s="7" t="s">
        <v>1158</v>
      </c>
      <c r="BE1001" s="7">
        <v>98524</v>
      </c>
      <c r="BG1001" s="7">
        <v>46289.42</v>
      </c>
      <c r="BH1001" s="7">
        <v>2792.22</v>
      </c>
      <c r="BI1001">
        <v>40685.760000000002</v>
      </c>
      <c r="BJ1001">
        <v>-5</v>
      </c>
      <c r="BK1001">
        <v>0</v>
      </c>
      <c r="BL1001">
        <v>0</v>
      </c>
      <c r="BM1001">
        <v>16402.79</v>
      </c>
      <c r="BN1001">
        <v>0</v>
      </c>
      <c r="BO1001" t="s">
        <v>25462</v>
      </c>
      <c r="BP1001">
        <v>7550</v>
      </c>
      <c r="BQ1001">
        <v>30310</v>
      </c>
      <c r="BR1001">
        <v>13712</v>
      </c>
      <c r="BS1001">
        <v>12320</v>
      </c>
      <c r="BT1001">
        <v>35</v>
      </c>
      <c r="BU1001" t="s">
        <v>25463</v>
      </c>
      <c r="BV1001" t="s">
        <v>4695</v>
      </c>
      <c r="BX1001">
        <v>44149.302951388891</v>
      </c>
    </row>
    <row r="1002" spans="1:76" x14ac:dyDescent="0.25">
      <c r="A1002" t="s">
        <v>25464</v>
      </c>
      <c r="B1002" t="s">
        <v>25465</v>
      </c>
      <c r="C1002" t="s">
        <v>46</v>
      </c>
      <c r="D1002">
        <v>40329</v>
      </c>
      <c r="H1002" t="s">
        <v>599</v>
      </c>
      <c r="I1002">
        <v>40329</v>
      </c>
      <c r="J1002">
        <v>2010</v>
      </c>
      <c r="K1002" t="s">
        <v>85</v>
      </c>
      <c r="L1002" t="s">
        <v>25466</v>
      </c>
      <c r="N1002" t="s">
        <v>25467</v>
      </c>
      <c r="O1002" t="s">
        <v>417</v>
      </c>
      <c r="P1002" t="s">
        <v>255</v>
      </c>
      <c r="R1002">
        <v>988074108</v>
      </c>
      <c r="S1002" t="s">
        <v>25468</v>
      </c>
      <c r="T1002" t="s">
        <v>25469</v>
      </c>
      <c r="V1002" t="s">
        <v>7053</v>
      </c>
      <c r="W1002">
        <v>21</v>
      </c>
      <c r="X1002" t="s">
        <v>6430</v>
      </c>
      <c r="Y1002">
        <v>3111</v>
      </c>
      <c r="Z1002" t="s">
        <v>255</v>
      </c>
      <c r="AA1002" t="s">
        <v>4785</v>
      </c>
      <c r="AB1002">
        <v>37773</v>
      </c>
      <c r="AC1002" t="s">
        <v>146</v>
      </c>
      <c r="AD1002" t="s">
        <v>4690</v>
      </c>
      <c r="AE1002" t="s">
        <v>107</v>
      </c>
      <c r="AF1002" t="s">
        <v>107</v>
      </c>
      <c r="AJ1002" t="s">
        <v>58</v>
      </c>
      <c r="AK1002" t="s">
        <v>59</v>
      </c>
      <c r="AL1002">
        <v>40484</v>
      </c>
      <c r="AN1002" t="b">
        <v>1</v>
      </c>
      <c r="AQ1002" t="s">
        <v>60</v>
      </c>
      <c r="AR1002" t="s">
        <v>61</v>
      </c>
      <c r="BB1002" s="7" t="s">
        <v>25467</v>
      </c>
      <c r="BC1002" s="7" t="s">
        <v>417</v>
      </c>
      <c r="BE1002" s="7">
        <v>988074108</v>
      </c>
      <c r="BG1002" s="7">
        <v>2450</v>
      </c>
      <c r="BH1002" s="7">
        <v>0</v>
      </c>
      <c r="BI1002">
        <v>4480.49</v>
      </c>
      <c r="BJ1002">
        <v>0</v>
      </c>
      <c r="BK1002">
        <v>0</v>
      </c>
      <c r="BL1002">
        <v>0</v>
      </c>
      <c r="BO1002" t="s">
        <v>25470</v>
      </c>
      <c r="BP1002">
        <v>7554</v>
      </c>
      <c r="BQ1002">
        <v>9239</v>
      </c>
      <c r="BR1002">
        <v>13711</v>
      </c>
      <c r="BS1002">
        <v>12321</v>
      </c>
      <c r="BU1002" t="s">
        <v>25471</v>
      </c>
      <c r="BV1002" t="s">
        <v>4695</v>
      </c>
      <c r="BX1002">
        <v>44149.302986111114</v>
      </c>
    </row>
    <row r="1003" spans="1:76" x14ac:dyDescent="0.25">
      <c r="A1003" t="s">
        <v>25472</v>
      </c>
      <c r="B1003" t="s">
        <v>1406</v>
      </c>
      <c r="C1003" t="s">
        <v>46</v>
      </c>
      <c r="D1003">
        <v>40164</v>
      </c>
      <c r="H1003" t="s">
        <v>289</v>
      </c>
      <c r="I1003">
        <v>40164</v>
      </c>
      <c r="J1003">
        <v>2010</v>
      </c>
      <c r="K1003" t="s">
        <v>77</v>
      </c>
      <c r="L1003" t="s">
        <v>25460</v>
      </c>
      <c r="N1003" t="s">
        <v>1407</v>
      </c>
      <c r="O1003" t="s">
        <v>1158</v>
      </c>
      <c r="P1003" t="s">
        <v>121</v>
      </c>
      <c r="R1003">
        <v>98524</v>
      </c>
      <c r="S1003" t="s">
        <v>1408</v>
      </c>
      <c r="T1003" t="s">
        <v>25461</v>
      </c>
      <c r="V1003" t="s">
        <v>90</v>
      </c>
      <c r="W1003">
        <v>12</v>
      </c>
      <c r="X1003" t="s">
        <v>122</v>
      </c>
      <c r="Y1003">
        <v>4764</v>
      </c>
      <c r="Z1003" t="s">
        <v>121</v>
      </c>
      <c r="AA1003" t="s">
        <v>57</v>
      </c>
      <c r="AC1003" t="s">
        <v>146</v>
      </c>
      <c r="AD1003" t="s">
        <v>4690</v>
      </c>
      <c r="AE1003" t="s">
        <v>107</v>
      </c>
      <c r="AF1003" t="s">
        <v>107</v>
      </c>
      <c r="AJ1003" t="s">
        <v>58</v>
      </c>
      <c r="AK1003" t="s">
        <v>59</v>
      </c>
      <c r="AL1003">
        <v>40484</v>
      </c>
      <c r="AN1003" t="b">
        <v>1</v>
      </c>
      <c r="AQ1003" t="s">
        <v>73</v>
      </c>
      <c r="BB1003" s="7" t="s">
        <v>1407</v>
      </c>
      <c r="BC1003" s="7" t="s">
        <v>1158</v>
      </c>
      <c r="BE1003" s="7">
        <v>98524</v>
      </c>
      <c r="BG1003" s="7">
        <v>2175</v>
      </c>
      <c r="BH1003" s="7">
        <v>0</v>
      </c>
      <c r="BI1003">
        <v>1137.93</v>
      </c>
      <c r="BJ1003">
        <v>0</v>
      </c>
      <c r="BK1003">
        <v>0</v>
      </c>
      <c r="BL1003">
        <v>0</v>
      </c>
      <c r="BO1003" t="s">
        <v>25473</v>
      </c>
      <c r="BP1003">
        <v>7613</v>
      </c>
      <c r="BQ1003">
        <v>30310</v>
      </c>
      <c r="BR1003">
        <v>13708</v>
      </c>
      <c r="BS1003">
        <v>12319</v>
      </c>
      <c r="BT1003">
        <v>35</v>
      </c>
      <c r="BU1003" t="s">
        <v>25474</v>
      </c>
      <c r="BV1003" t="s">
        <v>4695</v>
      </c>
      <c r="BX1003">
        <v>44149.302939814814</v>
      </c>
    </row>
    <row r="1004" spans="1:76" x14ac:dyDescent="0.25">
      <c r="A1004" t="s">
        <v>25475</v>
      </c>
      <c r="B1004" t="s">
        <v>25476</v>
      </c>
      <c r="C1004" t="s">
        <v>46</v>
      </c>
      <c r="D1004">
        <v>40238</v>
      </c>
      <c r="H1004" t="s">
        <v>289</v>
      </c>
      <c r="I1004">
        <v>40238</v>
      </c>
      <c r="J1004">
        <v>2010</v>
      </c>
      <c r="K1004" t="s">
        <v>85</v>
      </c>
      <c r="L1004" t="s">
        <v>25477</v>
      </c>
      <c r="N1004" t="s">
        <v>25478</v>
      </c>
      <c r="O1004" t="s">
        <v>56</v>
      </c>
      <c r="P1004" t="s">
        <v>56</v>
      </c>
      <c r="R1004">
        <v>98840</v>
      </c>
      <c r="S1004" t="s">
        <v>25479</v>
      </c>
      <c r="T1004" t="s">
        <v>25480</v>
      </c>
      <c r="V1004" t="s">
        <v>5424</v>
      </c>
      <c r="W1004">
        <v>22</v>
      </c>
      <c r="X1004" t="s">
        <v>5554</v>
      </c>
      <c r="Y1004">
        <v>3801</v>
      </c>
      <c r="Z1004" t="s">
        <v>56</v>
      </c>
      <c r="AA1004" t="s">
        <v>4785</v>
      </c>
      <c r="AB1004">
        <v>20335</v>
      </c>
      <c r="AC1004" t="s">
        <v>146</v>
      </c>
      <c r="AD1004" t="s">
        <v>4690</v>
      </c>
      <c r="AE1004" t="s">
        <v>107</v>
      </c>
      <c r="AF1004" t="s">
        <v>107</v>
      </c>
      <c r="AJ1004" t="s">
        <v>58</v>
      </c>
      <c r="AK1004" t="s">
        <v>59</v>
      </c>
      <c r="AL1004">
        <v>40484</v>
      </c>
      <c r="AN1004" t="b">
        <v>1</v>
      </c>
      <c r="AQ1004" t="s">
        <v>60</v>
      </c>
      <c r="AR1004" t="s">
        <v>61</v>
      </c>
      <c r="BB1004" s="7" t="s">
        <v>25478</v>
      </c>
      <c r="BC1004" s="7" t="s">
        <v>56</v>
      </c>
      <c r="BE1004" s="7">
        <v>98840</v>
      </c>
      <c r="BG1004" s="7">
        <v>0</v>
      </c>
      <c r="BH1004" s="7">
        <v>0</v>
      </c>
      <c r="BI1004">
        <v>0</v>
      </c>
      <c r="BJ1004">
        <v>0</v>
      </c>
      <c r="BK1004">
        <v>0</v>
      </c>
      <c r="BL1004">
        <v>0</v>
      </c>
      <c r="BO1004" t="s">
        <v>25481</v>
      </c>
      <c r="BP1004">
        <v>7626</v>
      </c>
      <c r="BQ1004">
        <v>803</v>
      </c>
      <c r="BR1004">
        <v>13706</v>
      </c>
      <c r="BS1004">
        <v>12322</v>
      </c>
      <c r="BU1004" t="s">
        <v>25482</v>
      </c>
      <c r="BV1004" t="s">
        <v>4695</v>
      </c>
      <c r="BX1004">
        <v>44149.30300925926</v>
      </c>
    </row>
    <row r="1005" spans="1:76" x14ac:dyDescent="0.25">
      <c r="A1005" t="s">
        <v>25483</v>
      </c>
      <c r="B1005" t="s">
        <v>25484</v>
      </c>
      <c r="C1005" t="s">
        <v>46</v>
      </c>
      <c r="D1005">
        <v>40197</v>
      </c>
      <c r="H1005" t="s">
        <v>47</v>
      </c>
      <c r="I1005">
        <v>40197</v>
      </c>
      <c r="J1005">
        <v>2010</v>
      </c>
      <c r="K1005" t="s">
        <v>85</v>
      </c>
      <c r="L1005" t="s">
        <v>25485</v>
      </c>
      <c r="N1005" t="s">
        <v>25486</v>
      </c>
      <c r="O1005" t="s">
        <v>4524</v>
      </c>
      <c r="P1005" t="s">
        <v>88</v>
      </c>
      <c r="R1005">
        <v>983610308</v>
      </c>
      <c r="S1005" t="s">
        <v>25487</v>
      </c>
      <c r="T1005" t="s">
        <v>25488</v>
      </c>
      <c r="V1005" t="s">
        <v>4807</v>
      </c>
      <c r="W1005">
        <v>23</v>
      </c>
      <c r="X1005" t="s">
        <v>5408</v>
      </c>
      <c r="Y1005">
        <v>3626</v>
      </c>
      <c r="Z1005" t="s">
        <v>88</v>
      </c>
      <c r="AA1005" t="s">
        <v>4785</v>
      </c>
      <c r="AB1005">
        <v>41462</v>
      </c>
      <c r="AC1005" t="s">
        <v>146</v>
      </c>
      <c r="AD1005" t="s">
        <v>4690</v>
      </c>
      <c r="AE1005" t="s">
        <v>107</v>
      </c>
      <c r="AF1005" t="s">
        <v>107</v>
      </c>
      <c r="AJ1005" t="s">
        <v>58</v>
      </c>
      <c r="AK1005" t="s">
        <v>59</v>
      </c>
      <c r="AL1005">
        <v>40484</v>
      </c>
      <c r="AN1005" t="b">
        <v>1</v>
      </c>
      <c r="AQ1005" t="s">
        <v>60</v>
      </c>
      <c r="AR1005" t="s">
        <v>61</v>
      </c>
      <c r="BB1005" s="7" t="s">
        <v>25486</v>
      </c>
      <c r="BC1005" s="7" t="s">
        <v>4524</v>
      </c>
      <c r="BE1005" s="7">
        <v>983610308</v>
      </c>
      <c r="BG1005" s="7">
        <v>13299.55</v>
      </c>
      <c r="BH1005" s="7">
        <v>0</v>
      </c>
      <c r="BI1005">
        <v>13299.55</v>
      </c>
      <c r="BJ1005">
        <v>0</v>
      </c>
      <c r="BK1005">
        <v>0</v>
      </c>
      <c r="BL1005">
        <v>0</v>
      </c>
      <c r="BO1005" t="s">
        <v>25489</v>
      </c>
      <c r="BP1005">
        <v>7701</v>
      </c>
      <c r="BQ1005">
        <v>387</v>
      </c>
      <c r="BR1005">
        <v>13701</v>
      </c>
      <c r="BS1005">
        <v>12323</v>
      </c>
      <c r="BU1005" t="s">
        <v>25490</v>
      </c>
      <c r="BV1005" t="s">
        <v>4695</v>
      </c>
      <c r="BX1005">
        <v>44149.30300925926</v>
      </c>
    </row>
    <row r="1006" spans="1:76" x14ac:dyDescent="0.25">
      <c r="A1006" t="s">
        <v>25491</v>
      </c>
      <c r="B1006" t="s">
        <v>159</v>
      </c>
      <c r="C1006" t="s">
        <v>46</v>
      </c>
      <c r="D1006">
        <v>40346</v>
      </c>
      <c r="H1006" t="s">
        <v>47</v>
      </c>
      <c r="I1006">
        <v>40346</v>
      </c>
      <c r="J1006">
        <v>2010</v>
      </c>
      <c r="K1006" t="s">
        <v>85</v>
      </c>
      <c r="L1006" t="s">
        <v>160</v>
      </c>
      <c r="N1006" t="s">
        <v>2374</v>
      </c>
      <c r="O1006" t="s">
        <v>162</v>
      </c>
      <c r="P1006" t="s">
        <v>68</v>
      </c>
      <c r="R1006">
        <v>98011</v>
      </c>
      <c r="S1006" t="s">
        <v>2375</v>
      </c>
      <c r="T1006" t="s">
        <v>25492</v>
      </c>
      <c r="V1006" t="s">
        <v>54</v>
      </c>
      <c r="W1006">
        <v>13</v>
      </c>
      <c r="X1006" t="s">
        <v>164</v>
      </c>
      <c r="Y1006">
        <v>4779</v>
      </c>
      <c r="Z1006" t="s">
        <v>68</v>
      </c>
      <c r="AA1006" t="s">
        <v>57</v>
      </c>
      <c r="AC1006" t="s">
        <v>146</v>
      </c>
      <c r="AD1006" t="s">
        <v>4690</v>
      </c>
      <c r="AE1006" t="s">
        <v>107</v>
      </c>
      <c r="AF1006" t="s">
        <v>107</v>
      </c>
      <c r="AJ1006" t="s">
        <v>58</v>
      </c>
      <c r="AK1006" t="s">
        <v>59</v>
      </c>
      <c r="AL1006">
        <v>40484</v>
      </c>
      <c r="AN1006" t="b">
        <v>1</v>
      </c>
      <c r="AQ1006" t="s">
        <v>177</v>
      </c>
      <c r="BB1006" s="7" t="s">
        <v>2374</v>
      </c>
      <c r="BC1006" s="7" t="s">
        <v>162</v>
      </c>
      <c r="BE1006" s="7">
        <v>98011</v>
      </c>
      <c r="BG1006" s="7">
        <v>6482.63</v>
      </c>
      <c r="BH1006" s="7">
        <v>0</v>
      </c>
      <c r="BI1006">
        <v>10372.85</v>
      </c>
      <c r="BJ1006">
        <v>-530.84</v>
      </c>
      <c r="BK1006">
        <v>200</v>
      </c>
      <c r="BL1006">
        <v>0</v>
      </c>
      <c r="BO1006" t="s">
        <v>25493</v>
      </c>
      <c r="BP1006">
        <v>7716</v>
      </c>
      <c r="BQ1006">
        <v>7775</v>
      </c>
      <c r="BR1006">
        <v>13700</v>
      </c>
      <c r="BS1006">
        <v>12324</v>
      </c>
      <c r="BT1006">
        <v>1</v>
      </c>
      <c r="BU1006" t="s">
        <v>25494</v>
      </c>
      <c r="BV1006" t="s">
        <v>4695</v>
      </c>
      <c r="BX1006">
        <v>44149.303043981483</v>
      </c>
    </row>
    <row r="1007" spans="1:76" x14ac:dyDescent="0.25">
      <c r="A1007" t="s">
        <v>25495</v>
      </c>
      <c r="B1007" t="s">
        <v>2290</v>
      </c>
      <c r="C1007" t="s">
        <v>46</v>
      </c>
      <c r="D1007">
        <v>40276</v>
      </c>
      <c r="H1007" t="s">
        <v>47</v>
      </c>
      <c r="I1007">
        <v>40276</v>
      </c>
      <c r="J1007">
        <v>2010</v>
      </c>
      <c r="K1007" t="s">
        <v>85</v>
      </c>
      <c r="L1007" t="s">
        <v>2291</v>
      </c>
      <c r="N1007" t="s">
        <v>2292</v>
      </c>
      <c r="O1007" t="s">
        <v>352</v>
      </c>
      <c r="P1007" t="s">
        <v>394</v>
      </c>
      <c r="R1007">
        <v>98226</v>
      </c>
      <c r="S1007" t="s">
        <v>2293</v>
      </c>
      <c r="T1007" t="s">
        <v>25496</v>
      </c>
      <c r="V1007" t="s">
        <v>54</v>
      </c>
      <c r="W1007">
        <v>13</v>
      </c>
      <c r="X1007" t="s">
        <v>491</v>
      </c>
      <c r="Y1007">
        <v>4858</v>
      </c>
      <c r="Z1007" t="s">
        <v>394</v>
      </c>
      <c r="AA1007" t="s">
        <v>57</v>
      </c>
      <c r="AC1007" t="s">
        <v>146</v>
      </c>
      <c r="AD1007" t="s">
        <v>4690</v>
      </c>
      <c r="AE1007" t="s">
        <v>107</v>
      </c>
      <c r="AF1007" t="s">
        <v>107</v>
      </c>
      <c r="AJ1007" t="s">
        <v>58</v>
      </c>
      <c r="AK1007" t="s">
        <v>59</v>
      </c>
      <c r="AL1007">
        <v>40484</v>
      </c>
      <c r="AN1007" t="b">
        <v>1</v>
      </c>
      <c r="AQ1007" t="s">
        <v>177</v>
      </c>
      <c r="BB1007" s="7" t="s">
        <v>2292</v>
      </c>
      <c r="BC1007" s="7" t="s">
        <v>352</v>
      </c>
      <c r="BE1007" s="7">
        <v>98226</v>
      </c>
      <c r="BG1007" s="7">
        <v>36054</v>
      </c>
      <c r="BH1007" s="7">
        <v>400</v>
      </c>
      <c r="BI1007">
        <v>35267.26</v>
      </c>
      <c r="BJ1007">
        <v>0</v>
      </c>
      <c r="BK1007">
        <v>0</v>
      </c>
      <c r="BL1007">
        <v>0</v>
      </c>
      <c r="BO1007" t="s">
        <v>25497</v>
      </c>
      <c r="BP1007">
        <v>7717</v>
      </c>
      <c r="BQ1007">
        <v>9236</v>
      </c>
      <c r="BR1007">
        <v>13699</v>
      </c>
      <c r="BS1007">
        <v>12325</v>
      </c>
      <c r="BT1007">
        <v>40</v>
      </c>
      <c r="BU1007" t="s">
        <v>25498</v>
      </c>
      <c r="BV1007" t="s">
        <v>4695</v>
      </c>
      <c r="BX1007">
        <v>44149.303055555552</v>
      </c>
    </row>
    <row r="1008" spans="1:76" x14ac:dyDescent="0.25">
      <c r="A1008" t="s">
        <v>25499</v>
      </c>
      <c r="B1008" t="s">
        <v>25500</v>
      </c>
      <c r="C1008" t="s">
        <v>46</v>
      </c>
      <c r="D1008">
        <v>40237</v>
      </c>
      <c r="H1008" t="s">
        <v>47</v>
      </c>
      <c r="I1008">
        <v>40237</v>
      </c>
      <c r="J1008">
        <v>2010</v>
      </c>
      <c r="K1008" t="s">
        <v>85</v>
      </c>
      <c r="L1008" t="s">
        <v>25501</v>
      </c>
      <c r="N1008" t="s">
        <v>25502</v>
      </c>
      <c r="O1008" t="s">
        <v>4173</v>
      </c>
      <c r="P1008" t="s">
        <v>252</v>
      </c>
      <c r="R1008">
        <v>98858</v>
      </c>
      <c r="T1008" t="s">
        <v>25503</v>
      </c>
      <c r="V1008" t="s">
        <v>5571</v>
      </c>
      <c r="W1008">
        <v>28</v>
      </c>
      <c r="X1008" t="s">
        <v>7405</v>
      </c>
      <c r="Y1008">
        <v>3235</v>
      </c>
      <c r="Z1008" t="s">
        <v>252</v>
      </c>
      <c r="AA1008" t="s">
        <v>4785</v>
      </c>
      <c r="AB1008">
        <v>18223</v>
      </c>
      <c r="AC1008" t="s">
        <v>146</v>
      </c>
      <c r="AD1008" t="s">
        <v>4690</v>
      </c>
      <c r="AE1008" t="s">
        <v>107</v>
      </c>
      <c r="AF1008" t="s">
        <v>107</v>
      </c>
      <c r="AJ1008" t="s">
        <v>58</v>
      </c>
      <c r="AK1008" t="s">
        <v>59</v>
      </c>
      <c r="AL1008">
        <v>40484</v>
      </c>
      <c r="AN1008" t="b">
        <v>1</v>
      </c>
      <c r="AQ1008" t="s">
        <v>195</v>
      </c>
      <c r="AR1008" t="s">
        <v>150</v>
      </c>
      <c r="BB1008" s="7" t="s">
        <v>25502</v>
      </c>
      <c r="BC1008" s="7" t="s">
        <v>4173</v>
      </c>
      <c r="BE1008" s="7">
        <v>98858</v>
      </c>
      <c r="BG1008" s="7">
        <v>4482.99</v>
      </c>
      <c r="BH1008" s="7">
        <v>0</v>
      </c>
      <c r="BI1008">
        <v>2799.84</v>
      </c>
      <c r="BJ1008">
        <v>-762.99</v>
      </c>
      <c r="BK1008">
        <v>0</v>
      </c>
      <c r="BL1008">
        <v>0</v>
      </c>
      <c r="BO1008" t="s">
        <v>25504</v>
      </c>
      <c r="BP1008">
        <v>7757</v>
      </c>
      <c r="BQ1008">
        <v>5996</v>
      </c>
      <c r="BR1008">
        <v>13697</v>
      </c>
      <c r="BS1008">
        <v>12327</v>
      </c>
      <c r="BU1008" t="s">
        <v>25505</v>
      </c>
      <c r="BV1008" t="s">
        <v>4695</v>
      </c>
      <c r="BX1008">
        <v>44149.303124999999</v>
      </c>
    </row>
    <row r="1009" spans="1:76" x14ac:dyDescent="0.25">
      <c r="A1009" t="s">
        <v>25506</v>
      </c>
      <c r="B1009" t="s">
        <v>1433</v>
      </c>
      <c r="C1009" t="s">
        <v>46</v>
      </c>
      <c r="D1009">
        <v>39983</v>
      </c>
      <c r="H1009" t="s">
        <v>47</v>
      </c>
      <c r="I1009">
        <v>39983</v>
      </c>
      <c r="J1009">
        <v>2010</v>
      </c>
      <c r="K1009" t="s">
        <v>85</v>
      </c>
      <c r="L1009" t="s">
        <v>1434</v>
      </c>
      <c r="N1009" t="s">
        <v>1435</v>
      </c>
      <c r="O1009" t="s">
        <v>95</v>
      </c>
      <c r="P1009" t="s">
        <v>96</v>
      </c>
      <c r="R1009">
        <v>99352</v>
      </c>
      <c r="S1009" t="s">
        <v>1436</v>
      </c>
      <c r="T1009" t="s">
        <v>25507</v>
      </c>
      <c r="V1009" t="s">
        <v>54</v>
      </c>
      <c r="W1009">
        <v>13</v>
      </c>
      <c r="X1009" t="s">
        <v>98</v>
      </c>
      <c r="Y1009">
        <v>4793</v>
      </c>
      <c r="Z1009" t="s">
        <v>96</v>
      </c>
      <c r="AA1009" t="s">
        <v>57</v>
      </c>
      <c r="AC1009" t="s">
        <v>146</v>
      </c>
      <c r="AD1009" t="s">
        <v>4690</v>
      </c>
      <c r="AE1009" t="s">
        <v>107</v>
      </c>
      <c r="AF1009" t="s">
        <v>107</v>
      </c>
      <c r="AJ1009" t="s">
        <v>58</v>
      </c>
      <c r="AK1009" t="s">
        <v>59</v>
      </c>
      <c r="AL1009">
        <v>40484</v>
      </c>
      <c r="AN1009" t="b">
        <v>1</v>
      </c>
      <c r="AQ1009" t="s">
        <v>195</v>
      </c>
      <c r="AR1009" t="s">
        <v>150</v>
      </c>
      <c r="AS1009" t="s">
        <v>62</v>
      </c>
      <c r="BB1009" s="7" t="s">
        <v>1435</v>
      </c>
      <c r="BC1009" s="7" t="s">
        <v>95</v>
      </c>
      <c r="BE1009" s="7">
        <v>99352</v>
      </c>
      <c r="BG1009" s="7">
        <v>38750.550000000003</v>
      </c>
      <c r="BH1009" s="7">
        <v>1007.1</v>
      </c>
      <c r="BI1009">
        <v>36657.660000000003</v>
      </c>
      <c r="BJ1009">
        <v>0</v>
      </c>
      <c r="BK1009">
        <v>0</v>
      </c>
      <c r="BL1009">
        <v>0</v>
      </c>
      <c r="BO1009" t="s">
        <v>25508</v>
      </c>
      <c r="BP1009">
        <v>7823</v>
      </c>
      <c r="BQ1009">
        <v>3835</v>
      </c>
      <c r="BR1009">
        <v>13692</v>
      </c>
      <c r="BS1009">
        <v>12331</v>
      </c>
      <c r="BT1009">
        <v>8</v>
      </c>
      <c r="BU1009" t="s">
        <v>21545</v>
      </c>
      <c r="BV1009" t="s">
        <v>4695</v>
      </c>
      <c r="BX1009">
        <v>44149.303298611114</v>
      </c>
    </row>
    <row r="1010" spans="1:76" x14ac:dyDescent="0.25">
      <c r="A1010" t="s">
        <v>25509</v>
      </c>
      <c r="B1010" t="s">
        <v>1012</v>
      </c>
      <c r="C1010" t="s">
        <v>46</v>
      </c>
      <c r="D1010">
        <v>39939</v>
      </c>
      <c r="H1010" t="s">
        <v>47</v>
      </c>
      <c r="I1010">
        <v>39939</v>
      </c>
      <c r="J1010">
        <v>2010</v>
      </c>
      <c r="K1010" t="s">
        <v>85</v>
      </c>
      <c r="L1010" t="s">
        <v>24463</v>
      </c>
      <c r="N1010" t="s">
        <v>1013</v>
      </c>
      <c r="O1010" t="s">
        <v>363</v>
      </c>
      <c r="P1010" t="s">
        <v>68</v>
      </c>
      <c r="R1010">
        <v>98042</v>
      </c>
      <c r="S1010" t="s">
        <v>2249</v>
      </c>
      <c r="T1010" t="s">
        <v>25510</v>
      </c>
      <c r="V1010" t="s">
        <v>54</v>
      </c>
      <c r="W1010">
        <v>13</v>
      </c>
      <c r="X1010" t="s">
        <v>362</v>
      </c>
      <c r="Y1010">
        <v>4872</v>
      </c>
      <c r="Z1010" t="s">
        <v>68</v>
      </c>
      <c r="AA1010" t="s">
        <v>57</v>
      </c>
      <c r="AC1010" t="s">
        <v>146</v>
      </c>
      <c r="AD1010" t="s">
        <v>4690</v>
      </c>
      <c r="AE1010" t="s">
        <v>107</v>
      </c>
      <c r="AF1010" t="s">
        <v>107</v>
      </c>
      <c r="AJ1010" t="s">
        <v>58</v>
      </c>
      <c r="AK1010" t="s">
        <v>59</v>
      </c>
      <c r="AL1010">
        <v>40484</v>
      </c>
      <c r="AN1010" t="b">
        <v>1</v>
      </c>
      <c r="AQ1010" t="s">
        <v>60</v>
      </c>
      <c r="AR1010" t="s">
        <v>61</v>
      </c>
      <c r="AS1010" t="s">
        <v>4734</v>
      </c>
      <c r="BB1010" s="7" t="s">
        <v>1013</v>
      </c>
      <c r="BC1010" s="7" t="s">
        <v>363</v>
      </c>
      <c r="BE1010" s="7">
        <v>98042</v>
      </c>
      <c r="BG1010" s="7">
        <v>102210.92</v>
      </c>
      <c r="BH1010" s="7">
        <v>1574.22</v>
      </c>
      <c r="BI1010">
        <v>84412.82</v>
      </c>
      <c r="BJ1010">
        <v>0</v>
      </c>
      <c r="BK1010">
        <v>0</v>
      </c>
      <c r="BL1010">
        <v>0</v>
      </c>
      <c r="BM1010">
        <v>6894.42</v>
      </c>
      <c r="BN1010">
        <v>61311.07</v>
      </c>
      <c r="BO1010" t="s">
        <v>25511</v>
      </c>
      <c r="BP1010">
        <v>7948</v>
      </c>
      <c r="BQ1010">
        <v>581</v>
      </c>
      <c r="BR1010">
        <v>13683</v>
      </c>
      <c r="BS1010">
        <v>12338</v>
      </c>
      <c r="BT1010">
        <v>47</v>
      </c>
      <c r="BU1010" t="s">
        <v>24466</v>
      </c>
      <c r="BV1010" t="s">
        <v>4695</v>
      </c>
      <c r="BX1010">
        <v>44149.303495370368</v>
      </c>
    </row>
    <row r="1011" spans="1:76" x14ac:dyDescent="0.25">
      <c r="A1011" t="s">
        <v>25512</v>
      </c>
      <c r="B1011" t="s">
        <v>4241</v>
      </c>
      <c r="C1011" t="s">
        <v>46</v>
      </c>
      <c r="D1011">
        <v>40125</v>
      </c>
      <c r="I1011">
        <v>40125</v>
      </c>
      <c r="J1011">
        <v>2010</v>
      </c>
      <c r="K1011" t="s">
        <v>77</v>
      </c>
      <c r="L1011" t="s">
        <v>4242</v>
      </c>
      <c r="N1011" t="s">
        <v>4243</v>
      </c>
      <c r="O1011" t="s">
        <v>609</v>
      </c>
      <c r="P1011" t="s">
        <v>68</v>
      </c>
      <c r="R1011">
        <v>980522772</v>
      </c>
      <c r="S1011" t="s">
        <v>4244</v>
      </c>
      <c r="T1011" t="s">
        <v>25513</v>
      </c>
      <c r="V1011" t="s">
        <v>90</v>
      </c>
      <c r="W1011">
        <v>12</v>
      </c>
      <c r="X1011" t="s">
        <v>1235</v>
      </c>
      <c r="Y1011">
        <v>4774</v>
      </c>
      <c r="Z1011" t="s">
        <v>68</v>
      </c>
      <c r="AA1011" t="s">
        <v>57</v>
      </c>
      <c r="AC1011" t="s">
        <v>146</v>
      </c>
      <c r="AD1011" t="s">
        <v>4690</v>
      </c>
      <c r="AE1011" t="s">
        <v>107</v>
      </c>
      <c r="AF1011" t="s">
        <v>107</v>
      </c>
      <c r="AJ1011" t="s">
        <v>58</v>
      </c>
      <c r="AK1011" t="s">
        <v>59</v>
      </c>
      <c r="AL1011">
        <v>40484</v>
      </c>
      <c r="AN1011" t="b">
        <v>1</v>
      </c>
      <c r="AQ1011" t="s">
        <v>73</v>
      </c>
      <c r="BB1011" s="7" t="s">
        <v>4243</v>
      </c>
      <c r="BC1011" s="7" t="s">
        <v>609</v>
      </c>
      <c r="BE1011" s="7">
        <v>980522772</v>
      </c>
      <c r="BO1011" t="s">
        <v>25514</v>
      </c>
      <c r="BP1011">
        <v>8002</v>
      </c>
      <c r="BQ1011">
        <v>9227</v>
      </c>
      <c r="BR1011">
        <v>13680</v>
      </c>
      <c r="BT1011">
        <v>45</v>
      </c>
      <c r="BU1011" t="s">
        <v>25515</v>
      </c>
      <c r="BV1011" t="s">
        <v>4695</v>
      </c>
      <c r="BX1011">
        <v>43598.059814814813</v>
      </c>
    </row>
    <row r="1012" spans="1:76" x14ac:dyDescent="0.25">
      <c r="A1012" t="s">
        <v>25516</v>
      </c>
      <c r="B1012" t="s">
        <v>2301</v>
      </c>
      <c r="C1012" t="s">
        <v>46</v>
      </c>
      <c r="D1012">
        <v>40338</v>
      </c>
      <c r="I1012">
        <v>40338</v>
      </c>
      <c r="J1012">
        <v>2010</v>
      </c>
      <c r="K1012" t="s">
        <v>85</v>
      </c>
      <c r="L1012" t="s">
        <v>25517</v>
      </c>
      <c r="N1012" t="s">
        <v>2302</v>
      </c>
      <c r="O1012" t="s">
        <v>143</v>
      </c>
      <c r="P1012" t="s">
        <v>115</v>
      </c>
      <c r="R1012">
        <v>98445</v>
      </c>
      <c r="S1012" t="s">
        <v>2303</v>
      </c>
      <c r="T1012" t="s">
        <v>25518</v>
      </c>
      <c r="V1012" t="s">
        <v>90</v>
      </c>
      <c r="W1012">
        <v>12</v>
      </c>
      <c r="X1012" t="s">
        <v>1297</v>
      </c>
      <c r="Y1012">
        <v>4758</v>
      </c>
      <c r="Z1012" t="s">
        <v>115</v>
      </c>
      <c r="AA1012" t="s">
        <v>57</v>
      </c>
      <c r="AC1012" t="s">
        <v>146</v>
      </c>
      <c r="AD1012" t="s">
        <v>4690</v>
      </c>
      <c r="AE1012" t="s">
        <v>107</v>
      </c>
      <c r="AF1012" t="s">
        <v>107</v>
      </c>
      <c r="AJ1012" t="s">
        <v>58</v>
      </c>
      <c r="AK1012" t="s">
        <v>59</v>
      </c>
      <c r="AL1012">
        <v>40484</v>
      </c>
      <c r="AN1012" t="b">
        <v>1</v>
      </c>
      <c r="AQ1012" t="s">
        <v>60</v>
      </c>
      <c r="AR1012" t="s">
        <v>99</v>
      </c>
      <c r="AS1012" t="s">
        <v>100</v>
      </c>
      <c r="BB1012" s="7" t="s">
        <v>2302</v>
      </c>
      <c r="BC1012" s="7" t="s">
        <v>143</v>
      </c>
      <c r="BE1012" s="7">
        <v>98445</v>
      </c>
      <c r="BM1012">
        <v>23.07</v>
      </c>
      <c r="BN1012">
        <v>0</v>
      </c>
      <c r="BO1012" t="s">
        <v>25519</v>
      </c>
      <c r="BP1012">
        <v>8034</v>
      </c>
      <c r="BQ1012">
        <v>427</v>
      </c>
      <c r="BR1012">
        <v>13679</v>
      </c>
      <c r="BT1012">
        <v>29</v>
      </c>
      <c r="BU1012" t="s">
        <v>25520</v>
      </c>
      <c r="BV1012" t="s">
        <v>4695</v>
      </c>
      <c r="BX1012">
        <v>43598.059814814813</v>
      </c>
    </row>
    <row r="1013" spans="1:76" x14ac:dyDescent="0.25">
      <c r="A1013" t="s">
        <v>25521</v>
      </c>
      <c r="B1013" t="s">
        <v>25522</v>
      </c>
      <c r="C1013" t="s">
        <v>46</v>
      </c>
      <c r="D1013">
        <v>40326</v>
      </c>
      <c r="I1013">
        <v>40326</v>
      </c>
      <c r="J1013">
        <v>2010</v>
      </c>
      <c r="K1013" t="s">
        <v>85</v>
      </c>
      <c r="L1013" t="s">
        <v>25523</v>
      </c>
      <c r="N1013" t="s">
        <v>25524</v>
      </c>
      <c r="O1013" t="s">
        <v>417</v>
      </c>
      <c r="P1013" t="s">
        <v>255</v>
      </c>
      <c r="R1013">
        <v>98801</v>
      </c>
      <c r="S1013" t="s">
        <v>25525</v>
      </c>
      <c r="T1013" t="s">
        <v>25526</v>
      </c>
      <c r="V1013" t="s">
        <v>6344</v>
      </c>
      <c r="W1013">
        <v>24</v>
      </c>
      <c r="X1013" t="s">
        <v>6430</v>
      </c>
      <c r="Y1013">
        <v>3111</v>
      </c>
      <c r="Z1013" t="s">
        <v>255</v>
      </c>
      <c r="AA1013" t="s">
        <v>4785</v>
      </c>
      <c r="AB1013">
        <v>37773</v>
      </c>
      <c r="AC1013" t="s">
        <v>146</v>
      </c>
      <c r="AD1013" t="s">
        <v>4690</v>
      </c>
      <c r="AE1013" t="s">
        <v>107</v>
      </c>
      <c r="AF1013" t="s">
        <v>107</v>
      </c>
      <c r="AJ1013" t="s">
        <v>58</v>
      </c>
      <c r="AK1013" t="s">
        <v>59</v>
      </c>
      <c r="AL1013">
        <v>40484</v>
      </c>
      <c r="AN1013" t="b">
        <v>1</v>
      </c>
      <c r="AQ1013" t="s">
        <v>195</v>
      </c>
      <c r="AR1013" t="s">
        <v>150</v>
      </c>
      <c r="BB1013" s="7" t="s">
        <v>25524</v>
      </c>
      <c r="BC1013" s="7" t="s">
        <v>417</v>
      </c>
      <c r="BE1013" s="7">
        <v>98801</v>
      </c>
      <c r="BO1013" t="s">
        <v>25527</v>
      </c>
      <c r="BP1013">
        <v>8196</v>
      </c>
      <c r="BQ1013">
        <v>375</v>
      </c>
      <c r="BR1013">
        <v>13665</v>
      </c>
      <c r="BU1013" t="s">
        <v>25528</v>
      </c>
      <c r="BV1013" t="s">
        <v>4695</v>
      </c>
      <c r="BX1013">
        <v>43598.059733796297</v>
      </c>
    </row>
    <row r="1014" spans="1:76" x14ac:dyDescent="0.25">
      <c r="A1014" t="s">
        <v>25533</v>
      </c>
      <c r="B1014" t="s">
        <v>2120</v>
      </c>
      <c r="C1014" t="s">
        <v>46</v>
      </c>
      <c r="D1014">
        <v>39880</v>
      </c>
      <c r="H1014" t="s">
        <v>47</v>
      </c>
      <c r="I1014">
        <v>39880</v>
      </c>
      <c r="J1014">
        <v>2010</v>
      </c>
      <c r="K1014" t="s">
        <v>85</v>
      </c>
      <c r="L1014" t="s">
        <v>2121</v>
      </c>
      <c r="N1014" t="s">
        <v>2122</v>
      </c>
      <c r="O1014" t="s">
        <v>105</v>
      </c>
      <c r="P1014" t="s">
        <v>105</v>
      </c>
      <c r="R1014">
        <v>99203</v>
      </c>
      <c r="S1014" t="s">
        <v>2123</v>
      </c>
      <c r="T1014" t="s">
        <v>25534</v>
      </c>
      <c r="V1014" t="s">
        <v>54</v>
      </c>
      <c r="W1014">
        <v>13</v>
      </c>
      <c r="X1014" t="s">
        <v>106</v>
      </c>
      <c r="Y1014">
        <v>4789</v>
      </c>
      <c r="Z1014" t="s">
        <v>105</v>
      </c>
      <c r="AA1014" t="s">
        <v>57</v>
      </c>
      <c r="AC1014" t="s">
        <v>146</v>
      </c>
      <c r="AD1014" t="s">
        <v>4690</v>
      </c>
      <c r="AE1014" t="s">
        <v>107</v>
      </c>
      <c r="AF1014" t="s">
        <v>107</v>
      </c>
      <c r="AJ1014" t="s">
        <v>58</v>
      </c>
      <c r="AK1014" t="s">
        <v>59</v>
      </c>
      <c r="AL1014">
        <v>40484</v>
      </c>
      <c r="AN1014" t="b">
        <v>1</v>
      </c>
      <c r="AQ1014" t="s">
        <v>60</v>
      </c>
      <c r="AR1014" t="s">
        <v>61</v>
      </c>
      <c r="AS1014" t="s">
        <v>4734</v>
      </c>
      <c r="BB1014" s="7" t="s">
        <v>2122</v>
      </c>
      <c r="BC1014" s="7" t="s">
        <v>105</v>
      </c>
      <c r="BE1014" s="7">
        <v>99203</v>
      </c>
      <c r="BG1014" s="7">
        <v>89405.1</v>
      </c>
      <c r="BH1014" s="7">
        <v>863.37</v>
      </c>
      <c r="BI1014">
        <v>86542.98</v>
      </c>
      <c r="BJ1014">
        <v>0</v>
      </c>
      <c r="BK1014">
        <v>0</v>
      </c>
      <c r="BL1014">
        <v>0</v>
      </c>
      <c r="BM1014">
        <v>1649.13</v>
      </c>
      <c r="BN1014">
        <v>0</v>
      </c>
      <c r="BO1014" t="s">
        <v>25535</v>
      </c>
      <c r="BP1014">
        <v>193</v>
      </c>
      <c r="BQ1014">
        <v>26353</v>
      </c>
      <c r="BR1014">
        <v>14077</v>
      </c>
      <c r="BS1014">
        <v>11923</v>
      </c>
      <c r="BT1014">
        <v>6</v>
      </c>
      <c r="BU1014" t="s">
        <v>23763</v>
      </c>
      <c r="BV1014" t="s">
        <v>4695</v>
      </c>
      <c r="BX1014">
        <v>44149.29011574074</v>
      </c>
    </row>
    <row r="1015" spans="1:76" x14ac:dyDescent="0.25">
      <c r="A1015" t="s">
        <v>25536</v>
      </c>
      <c r="B1015" t="s">
        <v>25537</v>
      </c>
      <c r="C1015" t="s">
        <v>46</v>
      </c>
      <c r="D1015">
        <v>40364</v>
      </c>
      <c r="I1015">
        <v>40364</v>
      </c>
      <c r="J1015">
        <v>2010</v>
      </c>
      <c r="K1015" t="s">
        <v>85</v>
      </c>
      <c r="L1015" t="s">
        <v>25538</v>
      </c>
      <c r="N1015" t="s">
        <v>25539</v>
      </c>
      <c r="O1015" t="s">
        <v>3857</v>
      </c>
      <c r="P1015" t="s">
        <v>930</v>
      </c>
      <c r="R1015">
        <v>99344</v>
      </c>
      <c r="T1015" t="s">
        <v>25540</v>
      </c>
      <c r="V1015" t="s">
        <v>7053</v>
      </c>
      <c r="W1015">
        <v>21</v>
      </c>
      <c r="X1015" t="s">
        <v>7097</v>
      </c>
      <c r="Y1015">
        <v>3002</v>
      </c>
      <c r="Z1015" t="s">
        <v>930</v>
      </c>
      <c r="AA1015" t="s">
        <v>4785</v>
      </c>
      <c r="AB1015">
        <v>6080</v>
      </c>
      <c r="AC1015" t="s">
        <v>146</v>
      </c>
      <c r="AD1015" t="s">
        <v>4690</v>
      </c>
      <c r="AE1015" t="s">
        <v>107</v>
      </c>
      <c r="AF1015" t="s">
        <v>107</v>
      </c>
      <c r="AJ1015" t="s">
        <v>58</v>
      </c>
      <c r="AK1015" t="s">
        <v>59</v>
      </c>
      <c r="AL1015">
        <v>40484</v>
      </c>
      <c r="AN1015" t="b">
        <v>1</v>
      </c>
      <c r="AQ1015" t="s">
        <v>195</v>
      </c>
      <c r="AR1015" t="s">
        <v>150</v>
      </c>
      <c r="BB1015" s="7" t="s">
        <v>25539</v>
      </c>
      <c r="BC1015" s="7" t="s">
        <v>3857</v>
      </c>
      <c r="BE1015" s="7">
        <v>99344</v>
      </c>
      <c r="BO1015" t="s">
        <v>25541</v>
      </c>
      <c r="BP1015">
        <v>361</v>
      </c>
      <c r="BQ1015">
        <v>9377</v>
      </c>
      <c r="BR1015">
        <v>14075</v>
      </c>
      <c r="BU1015" t="s">
        <v>25542</v>
      </c>
      <c r="BV1015" t="s">
        <v>4695</v>
      </c>
      <c r="BX1015">
        <v>43598.282650462963</v>
      </c>
    </row>
    <row r="1016" spans="1:76" x14ac:dyDescent="0.25">
      <c r="A1016" t="s">
        <v>25543</v>
      </c>
      <c r="B1016" t="s">
        <v>1266</v>
      </c>
      <c r="C1016" t="s">
        <v>46</v>
      </c>
      <c r="D1016">
        <v>39981</v>
      </c>
      <c r="H1016" t="s">
        <v>47</v>
      </c>
      <c r="I1016">
        <v>39981</v>
      </c>
      <c r="J1016">
        <v>2010</v>
      </c>
      <c r="K1016" t="s">
        <v>85</v>
      </c>
      <c r="L1016" t="s">
        <v>1267</v>
      </c>
      <c r="N1016" t="s">
        <v>1268</v>
      </c>
      <c r="O1016" t="s">
        <v>154</v>
      </c>
      <c r="P1016" t="s">
        <v>88</v>
      </c>
      <c r="R1016">
        <v>985070048</v>
      </c>
      <c r="S1016" t="s">
        <v>1269</v>
      </c>
      <c r="T1016" t="s">
        <v>24317</v>
      </c>
      <c r="V1016" t="s">
        <v>54</v>
      </c>
      <c r="W1016">
        <v>13</v>
      </c>
      <c r="X1016" t="s">
        <v>649</v>
      </c>
      <c r="Y1016">
        <v>4817</v>
      </c>
      <c r="Z1016" t="s">
        <v>88</v>
      </c>
      <c r="AA1016" t="s">
        <v>57</v>
      </c>
      <c r="AC1016" t="s">
        <v>146</v>
      </c>
      <c r="AD1016" t="s">
        <v>4690</v>
      </c>
      <c r="AE1016" t="s">
        <v>107</v>
      </c>
      <c r="AF1016" t="s">
        <v>107</v>
      </c>
      <c r="AJ1016" t="s">
        <v>58</v>
      </c>
      <c r="AK1016" t="s">
        <v>59</v>
      </c>
      <c r="AL1016">
        <v>40484</v>
      </c>
      <c r="AN1016" t="b">
        <v>1</v>
      </c>
      <c r="AQ1016" t="s">
        <v>195</v>
      </c>
      <c r="AR1016" t="s">
        <v>150</v>
      </c>
      <c r="AS1016" t="s">
        <v>62</v>
      </c>
      <c r="BB1016" s="7" t="s">
        <v>1268</v>
      </c>
      <c r="BC1016" s="7" t="s">
        <v>154</v>
      </c>
      <c r="BE1016" s="7">
        <v>985070048</v>
      </c>
      <c r="BG1016" s="7">
        <v>111035.79</v>
      </c>
      <c r="BH1016" s="7">
        <v>10213.82</v>
      </c>
      <c r="BI1016">
        <v>119321.59</v>
      </c>
      <c r="BJ1016">
        <v>0</v>
      </c>
      <c r="BK1016">
        <v>0</v>
      </c>
      <c r="BL1016">
        <v>0</v>
      </c>
      <c r="BO1016" t="s">
        <v>25544</v>
      </c>
      <c r="BP1016">
        <v>453</v>
      </c>
      <c r="BQ1016">
        <v>7611</v>
      </c>
      <c r="BR1016">
        <v>14070</v>
      </c>
      <c r="BS1016">
        <v>11924</v>
      </c>
      <c r="BT1016">
        <v>20</v>
      </c>
      <c r="BU1016" t="s">
        <v>24319</v>
      </c>
      <c r="BV1016" t="s">
        <v>4695</v>
      </c>
      <c r="BX1016">
        <v>44149.290173611109</v>
      </c>
    </row>
    <row r="1017" spans="1:76" x14ac:dyDescent="0.25">
      <c r="A1017" t="s">
        <v>25545</v>
      </c>
      <c r="B1017" t="s">
        <v>25546</v>
      </c>
      <c r="C1017" t="s">
        <v>46</v>
      </c>
      <c r="D1017">
        <v>40224</v>
      </c>
      <c r="H1017" t="s">
        <v>289</v>
      </c>
      <c r="I1017">
        <v>40224</v>
      </c>
      <c r="J1017">
        <v>2010</v>
      </c>
      <c r="K1017" t="s">
        <v>85</v>
      </c>
      <c r="L1017" t="s">
        <v>25547</v>
      </c>
      <c r="N1017" t="s">
        <v>1576</v>
      </c>
      <c r="O1017" t="s">
        <v>504</v>
      </c>
      <c r="P1017" t="s">
        <v>505</v>
      </c>
      <c r="R1017">
        <v>98620</v>
      </c>
      <c r="S1017" t="s">
        <v>25548</v>
      </c>
      <c r="T1017" t="s">
        <v>25549</v>
      </c>
      <c r="V1017" t="s">
        <v>5331</v>
      </c>
      <c r="W1017">
        <v>26</v>
      </c>
      <c r="X1017" t="s">
        <v>6135</v>
      </c>
      <c r="Y1017">
        <v>3579</v>
      </c>
      <c r="Z1017" t="s">
        <v>505</v>
      </c>
      <c r="AA1017" t="s">
        <v>4785</v>
      </c>
      <c r="AB1017">
        <v>12154</v>
      </c>
      <c r="AC1017" t="s">
        <v>146</v>
      </c>
      <c r="AD1017" t="s">
        <v>4690</v>
      </c>
      <c r="AE1017" t="s">
        <v>107</v>
      </c>
      <c r="AF1017" t="s">
        <v>107</v>
      </c>
      <c r="AJ1017" t="s">
        <v>58</v>
      </c>
      <c r="AK1017" t="s">
        <v>59</v>
      </c>
      <c r="AL1017">
        <v>40484</v>
      </c>
      <c r="AN1017" t="b">
        <v>1</v>
      </c>
      <c r="AQ1017" t="s">
        <v>60</v>
      </c>
      <c r="AR1017" t="s">
        <v>99</v>
      </c>
      <c r="BB1017" s="7" t="s">
        <v>1576</v>
      </c>
      <c r="BC1017" s="7" t="s">
        <v>504</v>
      </c>
      <c r="BE1017" s="7">
        <v>98620</v>
      </c>
      <c r="BG1017" s="7">
        <v>0</v>
      </c>
      <c r="BH1017" s="7">
        <v>0</v>
      </c>
      <c r="BI1017">
        <v>0</v>
      </c>
      <c r="BJ1017">
        <v>0</v>
      </c>
      <c r="BK1017">
        <v>0</v>
      </c>
      <c r="BL1017">
        <v>0</v>
      </c>
      <c r="BO1017" t="s">
        <v>25550</v>
      </c>
      <c r="BP1017">
        <v>10001</v>
      </c>
      <c r="BQ1017">
        <v>9181</v>
      </c>
      <c r="BR1017">
        <v>13575</v>
      </c>
      <c r="BS1017">
        <v>12437</v>
      </c>
      <c r="BU1017" t="s">
        <v>25551</v>
      </c>
      <c r="BV1017" t="s">
        <v>4695</v>
      </c>
      <c r="BX1017">
        <v>44149.307187500002</v>
      </c>
    </row>
    <row r="1018" spans="1:76" x14ac:dyDescent="0.25">
      <c r="A1018" t="s">
        <v>25552</v>
      </c>
      <c r="B1018" t="s">
        <v>25553</v>
      </c>
      <c r="C1018" t="s">
        <v>46</v>
      </c>
      <c r="D1018">
        <v>40282</v>
      </c>
      <c r="I1018">
        <v>40282</v>
      </c>
      <c r="J1018">
        <v>2010</v>
      </c>
      <c r="K1018" t="s">
        <v>85</v>
      </c>
      <c r="L1018" t="s">
        <v>25554</v>
      </c>
      <c r="N1018" t="s">
        <v>25555</v>
      </c>
      <c r="O1018" t="s">
        <v>393</v>
      </c>
      <c r="P1018" t="s">
        <v>394</v>
      </c>
      <c r="R1018">
        <v>98274</v>
      </c>
      <c r="T1018" t="s">
        <v>25556</v>
      </c>
      <c r="V1018" t="s">
        <v>5571</v>
      </c>
      <c r="W1018">
        <v>28</v>
      </c>
      <c r="X1018" t="s">
        <v>5461</v>
      </c>
      <c r="Y1018">
        <v>4064</v>
      </c>
      <c r="Z1018" t="s">
        <v>394</v>
      </c>
      <c r="AA1018" t="s">
        <v>4785</v>
      </c>
      <c r="AB1018">
        <v>65132</v>
      </c>
      <c r="AC1018" t="s">
        <v>146</v>
      </c>
      <c r="AD1018" t="s">
        <v>4690</v>
      </c>
      <c r="AE1018" t="s">
        <v>107</v>
      </c>
      <c r="AF1018" t="s">
        <v>107</v>
      </c>
      <c r="AJ1018" t="s">
        <v>58</v>
      </c>
      <c r="AK1018" t="s">
        <v>59</v>
      </c>
      <c r="AL1018">
        <v>40484</v>
      </c>
      <c r="AN1018" t="b">
        <v>1</v>
      </c>
      <c r="AQ1018" t="s">
        <v>195</v>
      </c>
      <c r="AR1018" t="s">
        <v>150</v>
      </c>
      <c r="BB1018" s="7" t="s">
        <v>25555</v>
      </c>
      <c r="BC1018" s="7" t="s">
        <v>393</v>
      </c>
      <c r="BE1018" s="7">
        <v>98274</v>
      </c>
      <c r="BO1018" t="s">
        <v>25557</v>
      </c>
      <c r="BP1018">
        <v>9998</v>
      </c>
      <c r="BQ1018">
        <v>5940</v>
      </c>
      <c r="BR1018">
        <v>13574</v>
      </c>
      <c r="BU1018" t="s">
        <v>5464</v>
      </c>
      <c r="BV1018" t="s">
        <v>4695</v>
      </c>
      <c r="BX1018">
        <v>43598.059166666666</v>
      </c>
    </row>
    <row r="1019" spans="1:76" x14ac:dyDescent="0.25">
      <c r="A1019" t="s">
        <v>25558</v>
      </c>
      <c r="B1019" t="s">
        <v>25559</v>
      </c>
      <c r="C1019" t="s">
        <v>46</v>
      </c>
      <c r="D1019">
        <v>40351</v>
      </c>
      <c r="H1019" t="s">
        <v>289</v>
      </c>
      <c r="I1019">
        <v>40351</v>
      </c>
      <c r="J1019">
        <v>2010</v>
      </c>
      <c r="K1019" t="s">
        <v>85</v>
      </c>
      <c r="L1019" t="s">
        <v>25560</v>
      </c>
      <c r="N1019" t="s">
        <v>25561</v>
      </c>
      <c r="O1019" t="s">
        <v>1946</v>
      </c>
      <c r="P1019" t="s">
        <v>394</v>
      </c>
      <c r="R1019">
        <v>982848720</v>
      </c>
      <c r="T1019" t="s">
        <v>25562</v>
      </c>
      <c r="V1019" t="s">
        <v>4807</v>
      </c>
      <c r="W1019">
        <v>23</v>
      </c>
      <c r="X1019" t="s">
        <v>5461</v>
      </c>
      <c r="Y1019">
        <v>4064</v>
      </c>
      <c r="Z1019" t="s">
        <v>394</v>
      </c>
      <c r="AA1019" t="s">
        <v>4785</v>
      </c>
      <c r="AB1019">
        <v>65132</v>
      </c>
      <c r="AC1019" t="s">
        <v>146</v>
      </c>
      <c r="AD1019" t="s">
        <v>4690</v>
      </c>
      <c r="AE1019" t="s">
        <v>107</v>
      </c>
      <c r="AF1019" t="s">
        <v>107</v>
      </c>
      <c r="AJ1019" t="s">
        <v>58</v>
      </c>
      <c r="AK1019" t="s">
        <v>59</v>
      </c>
      <c r="AL1019">
        <v>40484</v>
      </c>
      <c r="AN1019" t="b">
        <v>1</v>
      </c>
      <c r="AQ1019" t="s">
        <v>177</v>
      </c>
      <c r="BB1019" s="7" t="s">
        <v>25561</v>
      </c>
      <c r="BC1019" s="7" t="s">
        <v>1946</v>
      </c>
      <c r="BE1019" s="7">
        <v>982848720</v>
      </c>
      <c r="BG1019" s="7">
        <v>0</v>
      </c>
      <c r="BH1019" s="7">
        <v>0</v>
      </c>
      <c r="BI1019">
        <v>0</v>
      </c>
      <c r="BJ1019">
        <v>0</v>
      </c>
      <c r="BK1019">
        <v>0</v>
      </c>
      <c r="BL1019">
        <v>0</v>
      </c>
      <c r="BO1019" t="s">
        <v>25563</v>
      </c>
      <c r="BP1019">
        <v>10044</v>
      </c>
      <c r="BQ1019">
        <v>6798</v>
      </c>
      <c r="BR1019">
        <v>13570</v>
      </c>
      <c r="BS1019">
        <v>12442</v>
      </c>
      <c r="BU1019" t="s">
        <v>25564</v>
      </c>
      <c r="BV1019" t="s">
        <v>4695</v>
      </c>
      <c r="BX1019">
        <v>44149.307326388887</v>
      </c>
    </row>
    <row r="1020" spans="1:76" x14ac:dyDescent="0.25">
      <c r="A1020" t="s">
        <v>25565</v>
      </c>
      <c r="B1020" t="s">
        <v>992</v>
      </c>
      <c r="C1020" t="s">
        <v>46</v>
      </c>
      <c r="D1020">
        <v>40209</v>
      </c>
      <c r="H1020" t="s">
        <v>289</v>
      </c>
      <c r="I1020">
        <v>40209</v>
      </c>
      <c r="J1020">
        <v>2010</v>
      </c>
      <c r="K1020" t="s">
        <v>77</v>
      </c>
      <c r="L1020" t="s">
        <v>993</v>
      </c>
      <c r="N1020" t="s">
        <v>994</v>
      </c>
      <c r="O1020" t="s">
        <v>125</v>
      </c>
      <c r="P1020" t="s">
        <v>115</v>
      </c>
      <c r="R1020">
        <v>98467</v>
      </c>
      <c r="T1020" t="s">
        <v>25566</v>
      </c>
      <c r="V1020" t="s">
        <v>54</v>
      </c>
      <c r="W1020">
        <v>13</v>
      </c>
      <c r="X1020" t="s">
        <v>127</v>
      </c>
      <c r="Y1020">
        <v>4833</v>
      </c>
      <c r="Z1020" t="s">
        <v>115</v>
      </c>
      <c r="AA1020" t="s">
        <v>57</v>
      </c>
      <c r="AC1020" t="s">
        <v>146</v>
      </c>
      <c r="AD1020" t="s">
        <v>4690</v>
      </c>
      <c r="AE1020" t="s">
        <v>107</v>
      </c>
      <c r="AF1020" t="s">
        <v>107</v>
      </c>
      <c r="AJ1020" t="s">
        <v>58</v>
      </c>
      <c r="AK1020" t="s">
        <v>59</v>
      </c>
      <c r="AL1020">
        <v>40484</v>
      </c>
      <c r="AN1020" t="b">
        <v>1</v>
      </c>
      <c r="AQ1020" t="s">
        <v>73</v>
      </c>
      <c r="BB1020" s="7" t="s">
        <v>994</v>
      </c>
      <c r="BC1020" s="7" t="s">
        <v>125</v>
      </c>
      <c r="BE1020" s="7">
        <v>98467</v>
      </c>
      <c r="BG1020" s="7">
        <v>150</v>
      </c>
      <c r="BH1020" s="7">
        <v>0</v>
      </c>
      <c r="BI1020">
        <v>133.72</v>
      </c>
      <c r="BJ1020">
        <v>0</v>
      </c>
      <c r="BK1020">
        <v>0</v>
      </c>
      <c r="BL1020">
        <v>0</v>
      </c>
      <c r="BO1020" t="s">
        <v>25567</v>
      </c>
      <c r="BP1020">
        <v>10125</v>
      </c>
      <c r="BQ1020">
        <v>27819</v>
      </c>
      <c r="BR1020">
        <v>13564</v>
      </c>
      <c r="BS1020">
        <v>12449</v>
      </c>
      <c r="BT1020">
        <v>28</v>
      </c>
      <c r="BU1020" t="s">
        <v>25568</v>
      </c>
      <c r="BV1020" t="s">
        <v>4695</v>
      </c>
      <c r="BX1020">
        <v>44149.307650462964</v>
      </c>
    </row>
    <row r="1021" spans="1:76" x14ac:dyDescent="0.25">
      <c r="A1021" t="s">
        <v>25569</v>
      </c>
      <c r="B1021" t="s">
        <v>25570</v>
      </c>
      <c r="C1021" t="s">
        <v>46</v>
      </c>
      <c r="D1021">
        <v>40267</v>
      </c>
      <c r="H1021" t="s">
        <v>47</v>
      </c>
      <c r="I1021">
        <v>40267</v>
      </c>
      <c r="J1021">
        <v>2010</v>
      </c>
      <c r="K1021" t="s">
        <v>85</v>
      </c>
      <c r="L1021" t="s">
        <v>25571</v>
      </c>
      <c r="N1021" t="s">
        <v>25572</v>
      </c>
      <c r="O1021" t="s">
        <v>4054</v>
      </c>
      <c r="P1021" t="s">
        <v>3508</v>
      </c>
      <c r="R1021">
        <v>99122</v>
      </c>
      <c r="S1021" t="s">
        <v>25573</v>
      </c>
      <c r="T1021" t="s">
        <v>25574</v>
      </c>
      <c r="V1021" t="s">
        <v>6576</v>
      </c>
      <c r="W1021">
        <v>27</v>
      </c>
      <c r="X1021" t="s">
        <v>6972</v>
      </c>
      <c r="Y1021">
        <v>3655</v>
      </c>
      <c r="Z1021" t="s">
        <v>3508</v>
      </c>
      <c r="AA1021" t="s">
        <v>4785</v>
      </c>
      <c r="AB1021">
        <v>6838</v>
      </c>
      <c r="AC1021" t="s">
        <v>146</v>
      </c>
      <c r="AD1021" t="s">
        <v>4690</v>
      </c>
      <c r="AE1021" t="s">
        <v>107</v>
      </c>
      <c r="AF1021" t="s">
        <v>107</v>
      </c>
      <c r="AJ1021" t="s">
        <v>58</v>
      </c>
      <c r="AK1021" t="s">
        <v>59</v>
      </c>
      <c r="AL1021">
        <v>40484</v>
      </c>
      <c r="AN1021" t="b">
        <v>1</v>
      </c>
      <c r="AQ1021" t="s">
        <v>60</v>
      </c>
      <c r="AR1021" t="s">
        <v>99</v>
      </c>
      <c r="BB1021" s="7" t="s">
        <v>25572</v>
      </c>
      <c r="BC1021" s="7" t="s">
        <v>4054</v>
      </c>
      <c r="BE1021" s="7">
        <v>99122</v>
      </c>
      <c r="BG1021" s="7">
        <v>12114.03</v>
      </c>
      <c r="BH1021" s="7">
        <v>241.9</v>
      </c>
      <c r="BI1021">
        <v>12096.24</v>
      </c>
      <c r="BJ1021">
        <v>0</v>
      </c>
      <c r="BK1021">
        <v>0</v>
      </c>
      <c r="BL1021">
        <v>0</v>
      </c>
      <c r="BO1021" t="s">
        <v>25575</v>
      </c>
      <c r="BP1021">
        <v>463</v>
      </c>
      <c r="BQ1021">
        <v>9375</v>
      </c>
      <c r="BR1021">
        <v>14068</v>
      </c>
      <c r="BS1021">
        <v>11925</v>
      </c>
      <c r="BU1021" t="s">
        <v>25576</v>
      </c>
      <c r="BV1021" t="s">
        <v>4695</v>
      </c>
      <c r="BX1021">
        <v>44149.290219907409</v>
      </c>
    </row>
    <row r="1022" spans="1:76" x14ac:dyDescent="0.25">
      <c r="A1022" t="s">
        <v>25577</v>
      </c>
      <c r="B1022" t="s">
        <v>749</v>
      </c>
      <c r="C1022" t="s">
        <v>46</v>
      </c>
      <c r="D1022">
        <v>39980</v>
      </c>
      <c r="H1022" t="s">
        <v>47</v>
      </c>
      <c r="I1022">
        <v>39980</v>
      </c>
      <c r="J1022">
        <v>2010</v>
      </c>
      <c r="K1022" t="s">
        <v>85</v>
      </c>
      <c r="L1022" t="s">
        <v>750</v>
      </c>
      <c r="N1022" t="s">
        <v>3237</v>
      </c>
      <c r="O1022" t="s">
        <v>110</v>
      </c>
      <c r="P1022" t="s">
        <v>115</v>
      </c>
      <c r="R1022">
        <v>983679535</v>
      </c>
      <c r="S1022" t="s">
        <v>753</v>
      </c>
      <c r="T1022" t="s">
        <v>24571</v>
      </c>
      <c r="V1022" t="s">
        <v>54</v>
      </c>
      <c r="W1022">
        <v>13</v>
      </c>
      <c r="X1022" t="s">
        <v>114</v>
      </c>
      <c r="Y1022">
        <v>4829</v>
      </c>
      <c r="Z1022" t="s">
        <v>115</v>
      </c>
      <c r="AA1022" t="s">
        <v>57</v>
      </c>
      <c r="AC1022" t="s">
        <v>146</v>
      </c>
      <c r="AD1022" t="s">
        <v>4690</v>
      </c>
      <c r="AE1022" t="s">
        <v>107</v>
      </c>
      <c r="AF1022" t="s">
        <v>107</v>
      </c>
      <c r="AJ1022" t="s">
        <v>58</v>
      </c>
      <c r="AK1022" t="s">
        <v>59</v>
      </c>
      <c r="AL1022">
        <v>40484</v>
      </c>
      <c r="AN1022" t="b">
        <v>1</v>
      </c>
      <c r="AQ1022" t="s">
        <v>60</v>
      </c>
      <c r="AR1022" t="s">
        <v>61</v>
      </c>
      <c r="AS1022" t="s">
        <v>62</v>
      </c>
      <c r="BB1022" s="7" t="s">
        <v>3237</v>
      </c>
      <c r="BC1022" s="7" t="s">
        <v>110</v>
      </c>
      <c r="BE1022" s="7">
        <v>983679535</v>
      </c>
      <c r="BG1022" s="7">
        <v>105701.66</v>
      </c>
      <c r="BH1022" s="7">
        <v>0</v>
      </c>
      <c r="BI1022">
        <v>105698.46</v>
      </c>
      <c r="BJ1022">
        <v>0</v>
      </c>
      <c r="BK1022">
        <v>0</v>
      </c>
      <c r="BL1022">
        <v>0</v>
      </c>
      <c r="BM1022">
        <v>23.07</v>
      </c>
      <c r="BN1022">
        <v>0</v>
      </c>
      <c r="BO1022" t="s">
        <v>25578</v>
      </c>
      <c r="BP1022">
        <v>543</v>
      </c>
      <c r="BQ1022">
        <v>1811</v>
      </c>
      <c r="BR1022">
        <v>14062</v>
      </c>
      <c r="BS1022">
        <v>11939</v>
      </c>
      <c r="BT1022">
        <v>26</v>
      </c>
      <c r="BU1022" t="s">
        <v>24573</v>
      </c>
      <c r="BV1022" t="s">
        <v>4695</v>
      </c>
      <c r="BX1022">
        <v>44149.290590277778</v>
      </c>
    </row>
    <row r="1023" spans="1:76" x14ac:dyDescent="0.25">
      <c r="A1023" t="s">
        <v>25579</v>
      </c>
      <c r="B1023" t="s">
        <v>2571</v>
      </c>
      <c r="C1023" t="s">
        <v>46</v>
      </c>
      <c r="D1023">
        <v>40331</v>
      </c>
      <c r="H1023" t="s">
        <v>47</v>
      </c>
      <c r="I1023">
        <v>40331</v>
      </c>
      <c r="J1023">
        <v>2010</v>
      </c>
      <c r="K1023" t="s">
        <v>85</v>
      </c>
      <c r="L1023" t="s">
        <v>2572</v>
      </c>
      <c r="N1023" t="s">
        <v>25580</v>
      </c>
      <c r="O1023" t="s">
        <v>225</v>
      </c>
      <c r="P1023" t="s">
        <v>226</v>
      </c>
      <c r="R1023">
        <v>98682</v>
      </c>
      <c r="S1023" t="s">
        <v>25581</v>
      </c>
      <c r="T1023" t="s">
        <v>25582</v>
      </c>
      <c r="V1023" t="s">
        <v>5571</v>
      </c>
      <c r="W1023">
        <v>28</v>
      </c>
      <c r="X1023" t="s">
        <v>6013</v>
      </c>
      <c r="Y1023">
        <v>3147</v>
      </c>
      <c r="Z1023" t="s">
        <v>226</v>
      </c>
      <c r="AA1023" t="s">
        <v>4785</v>
      </c>
      <c r="AB1023">
        <v>215626</v>
      </c>
      <c r="AC1023" t="s">
        <v>146</v>
      </c>
      <c r="AD1023" t="s">
        <v>4690</v>
      </c>
      <c r="AE1023" t="s">
        <v>107</v>
      </c>
      <c r="AF1023" t="s">
        <v>107</v>
      </c>
      <c r="AJ1023" t="s">
        <v>58</v>
      </c>
      <c r="AK1023" t="s">
        <v>59</v>
      </c>
      <c r="AL1023">
        <v>40484</v>
      </c>
      <c r="AN1023" t="b">
        <v>1</v>
      </c>
      <c r="AQ1023" t="s">
        <v>60</v>
      </c>
      <c r="AR1023" t="s">
        <v>61</v>
      </c>
      <c r="BB1023" s="7" t="s">
        <v>25580</v>
      </c>
      <c r="BC1023" s="7" t="s">
        <v>225</v>
      </c>
      <c r="BE1023" s="7">
        <v>98682</v>
      </c>
      <c r="BG1023" s="7">
        <v>5375.72</v>
      </c>
      <c r="BH1023" s="7">
        <v>0</v>
      </c>
      <c r="BI1023">
        <v>4071.16</v>
      </c>
      <c r="BJ1023">
        <v>-2247.6799999999998</v>
      </c>
      <c r="BK1023">
        <v>0</v>
      </c>
      <c r="BL1023">
        <v>0</v>
      </c>
      <c r="BM1023">
        <v>488.08</v>
      </c>
      <c r="BN1023">
        <v>0</v>
      </c>
      <c r="BO1023" t="s">
        <v>25583</v>
      </c>
      <c r="BP1023">
        <v>608</v>
      </c>
      <c r="BQ1023">
        <v>7773</v>
      </c>
      <c r="BR1023">
        <v>14058</v>
      </c>
      <c r="BS1023">
        <v>11940</v>
      </c>
      <c r="BU1023" t="s">
        <v>25584</v>
      </c>
      <c r="BV1023" t="s">
        <v>4695</v>
      </c>
      <c r="BX1023">
        <v>44149.290648148148</v>
      </c>
    </row>
    <row r="1024" spans="1:76" x14ac:dyDescent="0.25">
      <c r="A1024" t="s">
        <v>25585</v>
      </c>
      <c r="B1024" t="s">
        <v>24284</v>
      </c>
      <c r="C1024" t="s">
        <v>46</v>
      </c>
      <c r="D1024">
        <v>40211</v>
      </c>
      <c r="I1024">
        <v>40211</v>
      </c>
      <c r="J1024">
        <v>2010</v>
      </c>
      <c r="K1024" t="s">
        <v>85</v>
      </c>
      <c r="L1024" t="s">
        <v>24285</v>
      </c>
      <c r="N1024" t="s">
        <v>24286</v>
      </c>
      <c r="O1024" t="s">
        <v>462</v>
      </c>
      <c r="P1024" t="s">
        <v>462</v>
      </c>
      <c r="R1024">
        <v>993624039</v>
      </c>
      <c r="T1024" t="s">
        <v>25586</v>
      </c>
      <c r="V1024" t="s">
        <v>7053</v>
      </c>
      <c r="W1024">
        <v>21</v>
      </c>
      <c r="X1024" t="s">
        <v>12122</v>
      </c>
      <c r="Y1024">
        <v>4302</v>
      </c>
      <c r="Z1024" t="s">
        <v>462</v>
      </c>
      <c r="AA1024" t="s">
        <v>4785</v>
      </c>
      <c r="AB1024">
        <v>30095</v>
      </c>
      <c r="AC1024" t="s">
        <v>146</v>
      </c>
      <c r="AD1024" t="s">
        <v>4690</v>
      </c>
      <c r="AE1024" t="s">
        <v>107</v>
      </c>
      <c r="AF1024" t="s">
        <v>107</v>
      </c>
      <c r="AJ1024" t="s">
        <v>58</v>
      </c>
      <c r="AK1024" t="s">
        <v>59</v>
      </c>
      <c r="AL1024">
        <v>40484</v>
      </c>
      <c r="AN1024" t="b">
        <v>1</v>
      </c>
      <c r="AQ1024" t="s">
        <v>195</v>
      </c>
      <c r="AR1024" t="s">
        <v>150</v>
      </c>
      <c r="BB1024" s="7" t="s">
        <v>24286</v>
      </c>
      <c r="BC1024" s="7" t="s">
        <v>462</v>
      </c>
      <c r="BE1024" s="7">
        <v>993624039</v>
      </c>
      <c r="BO1024" t="s">
        <v>25587</v>
      </c>
      <c r="BP1024">
        <v>590</v>
      </c>
      <c r="BQ1024">
        <v>272</v>
      </c>
      <c r="BR1024">
        <v>14057</v>
      </c>
      <c r="BU1024" t="s">
        <v>25588</v>
      </c>
      <c r="BV1024" t="s">
        <v>4695</v>
      </c>
      <c r="BX1024">
        <v>43598.282546296294</v>
      </c>
    </row>
    <row r="1025" spans="1:76" x14ac:dyDescent="0.25">
      <c r="A1025" t="s">
        <v>25589</v>
      </c>
      <c r="B1025" t="s">
        <v>3108</v>
      </c>
      <c r="C1025" t="s">
        <v>46</v>
      </c>
      <c r="D1025">
        <v>40315</v>
      </c>
      <c r="H1025" t="s">
        <v>47</v>
      </c>
      <c r="I1025">
        <v>40315</v>
      </c>
      <c r="J1025">
        <v>2010</v>
      </c>
      <c r="K1025" t="s">
        <v>85</v>
      </c>
      <c r="L1025" t="s">
        <v>3109</v>
      </c>
      <c r="N1025" t="s">
        <v>3110</v>
      </c>
      <c r="O1025" t="s">
        <v>1865</v>
      </c>
      <c r="P1025" t="s">
        <v>68</v>
      </c>
      <c r="R1025">
        <v>98354</v>
      </c>
      <c r="S1025" t="s">
        <v>3496</v>
      </c>
      <c r="T1025" t="s">
        <v>25590</v>
      </c>
      <c r="V1025" t="s">
        <v>54</v>
      </c>
      <c r="W1025">
        <v>13</v>
      </c>
      <c r="X1025" t="s">
        <v>745</v>
      </c>
      <c r="Y1025">
        <v>4837</v>
      </c>
      <c r="Z1025" t="s">
        <v>68</v>
      </c>
      <c r="AA1025" t="s">
        <v>57</v>
      </c>
      <c r="AC1025" t="s">
        <v>146</v>
      </c>
      <c r="AD1025" t="s">
        <v>4690</v>
      </c>
      <c r="AE1025" t="s">
        <v>107</v>
      </c>
      <c r="AF1025" t="s">
        <v>107</v>
      </c>
      <c r="AJ1025" t="s">
        <v>58</v>
      </c>
      <c r="AK1025" t="s">
        <v>59</v>
      </c>
      <c r="AL1025">
        <v>40484</v>
      </c>
      <c r="AN1025" t="b">
        <v>1</v>
      </c>
      <c r="AQ1025" t="s">
        <v>60</v>
      </c>
      <c r="AR1025" t="s">
        <v>61</v>
      </c>
      <c r="AS1025" t="s">
        <v>100</v>
      </c>
      <c r="BB1025" s="7" t="s">
        <v>3110</v>
      </c>
      <c r="BC1025" s="7" t="s">
        <v>1865</v>
      </c>
      <c r="BE1025" s="7">
        <v>98354</v>
      </c>
      <c r="BG1025" s="7">
        <v>87195.1</v>
      </c>
      <c r="BH1025" s="7">
        <v>0</v>
      </c>
      <c r="BI1025">
        <v>84312.26</v>
      </c>
      <c r="BJ1025">
        <v>0</v>
      </c>
      <c r="BK1025">
        <v>0</v>
      </c>
      <c r="BL1025">
        <v>63.75</v>
      </c>
      <c r="BM1025">
        <v>61289.08</v>
      </c>
      <c r="BN1025">
        <v>66943.44</v>
      </c>
      <c r="BO1025" t="s">
        <v>25591</v>
      </c>
      <c r="BP1025">
        <v>734</v>
      </c>
      <c r="BQ1025">
        <v>8025</v>
      </c>
      <c r="BR1025">
        <v>14048</v>
      </c>
      <c r="BS1025">
        <v>11946</v>
      </c>
      <c r="BT1025">
        <v>30</v>
      </c>
      <c r="BU1025" t="s">
        <v>25592</v>
      </c>
      <c r="BV1025" t="s">
        <v>4695</v>
      </c>
      <c r="BX1025">
        <v>44149.290856481479</v>
      </c>
    </row>
    <row r="1026" spans="1:76" x14ac:dyDescent="0.25">
      <c r="A1026" t="s">
        <v>25593</v>
      </c>
      <c r="B1026" t="s">
        <v>25594</v>
      </c>
      <c r="C1026" t="s">
        <v>46</v>
      </c>
      <c r="D1026">
        <v>40230</v>
      </c>
      <c r="H1026" t="s">
        <v>47</v>
      </c>
      <c r="I1026">
        <v>40230</v>
      </c>
      <c r="J1026">
        <v>2010</v>
      </c>
      <c r="K1026" t="s">
        <v>85</v>
      </c>
      <c r="L1026" t="s">
        <v>25595</v>
      </c>
      <c r="N1026" t="s">
        <v>25596</v>
      </c>
      <c r="O1026" t="s">
        <v>105</v>
      </c>
      <c r="P1026" t="s">
        <v>105</v>
      </c>
      <c r="R1026">
        <v>992249775</v>
      </c>
      <c r="S1026" t="s">
        <v>25597</v>
      </c>
      <c r="T1026" t="s">
        <v>25598</v>
      </c>
      <c r="V1026" t="s">
        <v>7053</v>
      </c>
      <c r="W1026">
        <v>21</v>
      </c>
      <c r="X1026" t="s">
        <v>6703</v>
      </c>
      <c r="Y1026">
        <v>4151</v>
      </c>
      <c r="Z1026" t="s">
        <v>105</v>
      </c>
      <c r="AA1026" t="s">
        <v>4785</v>
      </c>
      <c r="AB1026">
        <v>257092</v>
      </c>
      <c r="AC1026" t="s">
        <v>146</v>
      </c>
      <c r="AD1026" t="s">
        <v>4690</v>
      </c>
      <c r="AE1026" t="s">
        <v>107</v>
      </c>
      <c r="AF1026" t="s">
        <v>107</v>
      </c>
      <c r="AJ1026" t="s">
        <v>58</v>
      </c>
      <c r="AK1026" t="s">
        <v>59</v>
      </c>
      <c r="AL1026">
        <v>40484</v>
      </c>
      <c r="AN1026" t="b">
        <v>1</v>
      </c>
      <c r="AQ1026" t="s">
        <v>60</v>
      </c>
      <c r="AR1026" t="s">
        <v>99</v>
      </c>
      <c r="BB1026" s="7" t="s">
        <v>25596</v>
      </c>
      <c r="BC1026" s="7" t="s">
        <v>105</v>
      </c>
      <c r="BE1026" s="7">
        <v>992249775</v>
      </c>
      <c r="BG1026" s="7">
        <v>2612.5</v>
      </c>
      <c r="BH1026" s="7">
        <v>0</v>
      </c>
      <c r="BI1026">
        <v>2354.09</v>
      </c>
      <c r="BJ1026">
        <v>-883.5</v>
      </c>
      <c r="BK1026">
        <v>0</v>
      </c>
      <c r="BL1026">
        <v>0</v>
      </c>
      <c r="BO1026" t="s">
        <v>25599</v>
      </c>
      <c r="BP1026">
        <v>954</v>
      </c>
      <c r="BQ1026">
        <v>9367</v>
      </c>
      <c r="BR1026">
        <v>14041</v>
      </c>
      <c r="BS1026">
        <v>11957</v>
      </c>
      <c r="BU1026" t="s">
        <v>25600</v>
      </c>
      <c r="BV1026" t="s">
        <v>4695</v>
      </c>
      <c r="BX1026">
        <v>44149.291134259256</v>
      </c>
    </row>
    <row r="1027" spans="1:76" x14ac:dyDescent="0.25">
      <c r="A1027" t="s">
        <v>25601</v>
      </c>
      <c r="B1027" t="s">
        <v>1748</v>
      </c>
      <c r="C1027" t="s">
        <v>46</v>
      </c>
      <c r="D1027">
        <v>40307</v>
      </c>
      <c r="H1027" t="s">
        <v>47</v>
      </c>
      <c r="I1027">
        <v>40307</v>
      </c>
      <c r="J1027">
        <v>2010</v>
      </c>
      <c r="K1027" t="s">
        <v>85</v>
      </c>
      <c r="L1027" t="s">
        <v>25602</v>
      </c>
      <c r="N1027" t="s">
        <v>1749</v>
      </c>
      <c r="O1027" t="s">
        <v>1750</v>
      </c>
      <c r="P1027" t="s">
        <v>68</v>
      </c>
      <c r="R1027">
        <v>98028</v>
      </c>
      <c r="T1027" t="s">
        <v>25603</v>
      </c>
      <c r="V1027" t="s">
        <v>90</v>
      </c>
      <c r="W1027">
        <v>12</v>
      </c>
      <c r="X1027" t="s">
        <v>823</v>
      </c>
      <c r="Y1027">
        <v>4761</v>
      </c>
      <c r="Z1027" t="s">
        <v>68</v>
      </c>
      <c r="AA1027" t="s">
        <v>57</v>
      </c>
      <c r="AC1027" t="s">
        <v>146</v>
      </c>
      <c r="AD1027" t="s">
        <v>4690</v>
      </c>
      <c r="AE1027" t="s">
        <v>107</v>
      </c>
      <c r="AF1027" t="s">
        <v>107</v>
      </c>
      <c r="AJ1027" t="s">
        <v>58</v>
      </c>
      <c r="AK1027" t="s">
        <v>59</v>
      </c>
      <c r="AL1027">
        <v>40484</v>
      </c>
      <c r="AN1027" t="b">
        <v>1</v>
      </c>
      <c r="AQ1027" t="s">
        <v>60</v>
      </c>
      <c r="AR1027" t="s">
        <v>99</v>
      </c>
      <c r="AS1027" t="s">
        <v>100</v>
      </c>
      <c r="BB1027" s="7" t="s">
        <v>1749</v>
      </c>
      <c r="BC1027" s="7" t="s">
        <v>1750</v>
      </c>
      <c r="BE1027" s="7">
        <v>98028</v>
      </c>
      <c r="BG1027" s="7">
        <v>13480.16</v>
      </c>
      <c r="BH1027" s="7">
        <v>0</v>
      </c>
      <c r="BI1027">
        <v>13474.37</v>
      </c>
      <c r="BJ1027">
        <v>0</v>
      </c>
      <c r="BK1027">
        <v>0</v>
      </c>
      <c r="BL1027">
        <v>0</v>
      </c>
      <c r="BO1027" t="s">
        <v>25604</v>
      </c>
      <c r="BP1027">
        <v>1005</v>
      </c>
      <c r="BQ1027">
        <v>1174</v>
      </c>
      <c r="BR1027">
        <v>14036</v>
      </c>
      <c r="BS1027">
        <v>11956</v>
      </c>
      <c r="BT1027">
        <v>32</v>
      </c>
      <c r="BU1027" t="s">
        <v>25605</v>
      </c>
      <c r="BV1027" t="s">
        <v>4695</v>
      </c>
      <c r="BX1027">
        <v>44149.29111111111</v>
      </c>
    </row>
    <row r="1028" spans="1:76" x14ac:dyDescent="0.25">
      <c r="A1028" t="s">
        <v>25606</v>
      </c>
      <c r="B1028" t="s">
        <v>270</v>
      </c>
      <c r="C1028" t="s">
        <v>46</v>
      </c>
      <c r="D1028">
        <v>40209</v>
      </c>
      <c r="H1028" t="s">
        <v>47</v>
      </c>
      <c r="I1028">
        <v>40209</v>
      </c>
      <c r="J1028">
        <v>2010</v>
      </c>
      <c r="K1028" t="s">
        <v>85</v>
      </c>
      <c r="L1028" t="s">
        <v>23135</v>
      </c>
      <c r="N1028" t="s">
        <v>3076</v>
      </c>
      <c r="O1028" t="s">
        <v>105</v>
      </c>
      <c r="P1028" t="s">
        <v>105</v>
      </c>
      <c r="R1028">
        <v>992281237</v>
      </c>
      <c r="S1028" t="s">
        <v>3077</v>
      </c>
      <c r="T1028" t="s">
        <v>25607</v>
      </c>
      <c r="V1028" t="s">
        <v>90</v>
      </c>
      <c r="W1028">
        <v>12</v>
      </c>
      <c r="X1028" t="s">
        <v>273</v>
      </c>
      <c r="Y1028">
        <v>4735</v>
      </c>
      <c r="Z1028" t="s">
        <v>105</v>
      </c>
      <c r="AA1028" t="s">
        <v>57</v>
      </c>
      <c r="AC1028" t="s">
        <v>146</v>
      </c>
      <c r="AD1028" t="s">
        <v>4690</v>
      </c>
      <c r="AE1028" t="s">
        <v>107</v>
      </c>
      <c r="AF1028" t="s">
        <v>107</v>
      </c>
      <c r="AJ1028" t="s">
        <v>58</v>
      </c>
      <c r="AK1028" t="s">
        <v>59</v>
      </c>
      <c r="AL1028">
        <v>40484</v>
      </c>
      <c r="AN1028" t="b">
        <v>1</v>
      </c>
      <c r="AQ1028" t="s">
        <v>60</v>
      </c>
      <c r="AR1028" t="s">
        <v>61</v>
      </c>
      <c r="AS1028" t="s">
        <v>4734</v>
      </c>
      <c r="BB1028" s="7" t="s">
        <v>3076</v>
      </c>
      <c r="BC1028" s="7" t="s">
        <v>105</v>
      </c>
      <c r="BE1028" s="7">
        <v>992281237</v>
      </c>
      <c r="BG1028" s="7">
        <v>444456.33</v>
      </c>
      <c r="BH1028" s="7">
        <v>0</v>
      </c>
      <c r="BI1028">
        <v>432435.09</v>
      </c>
      <c r="BJ1028">
        <v>0</v>
      </c>
      <c r="BK1028">
        <v>0</v>
      </c>
      <c r="BL1028">
        <v>0</v>
      </c>
      <c r="BM1028">
        <v>4385.4399999999996</v>
      </c>
      <c r="BN1028">
        <v>87941.97</v>
      </c>
      <c r="BO1028" t="s">
        <v>25608</v>
      </c>
      <c r="BP1028">
        <v>1078</v>
      </c>
      <c r="BQ1028">
        <v>25683</v>
      </c>
      <c r="BR1028">
        <v>14027</v>
      </c>
      <c r="BS1028">
        <v>11967</v>
      </c>
      <c r="BT1028">
        <v>6</v>
      </c>
      <c r="BU1028" t="s">
        <v>25609</v>
      </c>
      <c r="BV1028" t="s">
        <v>4695</v>
      </c>
      <c r="BX1028">
        <v>44149.291319444441</v>
      </c>
    </row>
    <row r="1029" spans="1:76" x14ac:dyDescent="0.25">
      <c r="A1029" t="s">
        <v>25610</v>
      </c>
      <c r="B1029" t="s">
        <v>25611</v>
      </c>
      <c r="C1029" t="s">
        <v>46</v>
      </c>
      <c r="D1029">
        <v>40196</v>
      </c>
      <c r="H1029" t="s">
        <v>47</v>
      </c>
      <c r="I1029">
        <v>40196</v>
      </c>
      <c r="J1029">
        <v>2010</v>
      </c>
      <c r="K1029" t="s">
        <v>85</v>
      </c>
      <c r="L1029" t="s">
        <v>25612</v>
      </c>
      <c r="N1029" t="s">
        <v>25613</v>
      </c>
      <c r="O1029" t="s">
        <v>912</v>
      </c>
      <c r="P1029" t="s">
        <v>155</v>
      </c>
      <c r="R1029">
        <v>985128108</v>
      </c>
      <c r="S1029" t="s">
        <v>25614</v>
      </c>
      <c r="T1029" t="s">
        <v>25615</v>
      </c>
      <c r="V1029" t="s">
        <v>4807</v>
      </c>
      <c r="W1029">
        <v>23</v>
      </c>
      <c r="X1029" t="s">
        <v>5607</v>
      </c>
      <c r="Y1029">
        <v>4229</v>
      </c>
      <c r="Z1029" t="s">
        <v>155</v>
      </c>
      <c r="AA1029" t="s">
        <v>4785</v>
      </c>
      <c r="AB1029">
        <v>147343</v>
      </c>
      <c r="AC1029" t="s">
        <v>146</v>
      </c>
      <c r="AD1029" t="s">
        <v>4690</v>
      </c>
      <c r="AE1029" t="s">
        <v>107</v>
      </c>
      <c r="AF1029" t="s">
        <v>107</v>
      </c>
      <c r="AJ1029" t="s">
        <v>58</v>
      </c>
      <c r="AK1029" t="s">
        <v>59</v>
      </c>
      <c r="AL1029">
        <v>40484</v>
      </c>
      <c r="AN1029" t="b">
        <v>1</v>
      </c>
      <c r="AQ1029" t="s">
        <v>60</v>
      </c>
      <c r="AR1029" t="s">
        <v>99</v>
      </c>
      <c r="BB1029" s="7" t="s">
        <v>25613</v>
      </c>
      <c r="BC1029" s="7" t="s">
        <v>912</v>
      </c>
      <c r="BE1029" s="7">
        <v>985128108</v>
      </c>
      <c r="BG1029" s="7">
        <v>14788.15</v>
      </c>
      <c r="BH1029" s="7">
        <v>4066.78</v>
      </c>
      <c r="BI1029">
        <v>16001.29</v>
      </c>
      <c r="BJ1029">
        <v>0</v>
      </c>
      <c r="BK1029">
        <v>0</v>
      </c>
      <c r="BL1029">
        <v>3956.12</v>
      </c>
      <c r="BO1029" t="s">
        <v>25616</v>
      </c>
      <c r="BP1029">
        <v>1209</v>
      </c>
      <c r="BQ1029">
        <v>9360</v>
      </c>
      <c r="BR1029">
        <v>14025</v>
      </c>
      <c r="BS1029">
        <v>11970</v>
      </c>
      <c r="BU1029" t="s">
        <v>25617</v>
      </c>
      <c r="BV1029" t="s">
        <v>4695</v>
      </c>
      <c r="BX1029">
        <v>44149.291481481479</v>
      </c>
    </row>
    <row r="1030" spans="1:76" x14ac:dyDescent="0.25">
      <c r="A1030" t="s">
        <v>25618</v>
      </c>
      <c r="B1030" t="s">
        <v>25619</v>
      </c>
      <c r="C1030" t="s">
        <v>46</v>
      </c>
      <c r="D1030">
        <v>40202</v>
      </c>
      <c r="H1030" t="s">
        <v>47</v>
      </c>
      <c r="I1030">
        <v>40202</v>
      </c>
      <c r="J1030">
        <v>2010</v>
      </c>
      <c r="K1030" t="s">
        <v>85</v>
      </c>
      <c r="L1030" t="s">
        <v>25620</v>
      </c>
      <c r="N1030" t="s">
        <v>25621</v>
      </c>
      <c r="O1030" t="s">
        <v>225</v>
      </c>
      <c r="P1030" t="s">
        <v>226</v>
      </c>
      <c r="R1030">
        <v>98666</v>
      </c>
      <c r="S1030" t="s">
        <v>25622</v>
      </c>
      <c r="T1030" t="s">
        <v>25623</v>
      </c>
      <c r="V1030" t="s">
        <v>5331</v>
      </c>
      <c r="W1030">
        <v>26</v>
      </c>
      <c r="X1030" t="s">
        <v>6013</v>
      </c>
      <c r="Y1030">
        <v>3147</v>
      </c>
      <c r="Z1030" t="s">
        <v>226</v>
      </c>
      <c r="AA1030" t="s">
        <v>4785</v>
      </c>
      <c r="AB1030">
        <v>215626</v>
      </c>
      <c r="AC1030" t="s">
        <v>146</v>
      </c>
      <c r="AD1030" t="s">
        <v>4690</v>
      </c>
      <c r="AE1030" t="s">
        <v>107</v>
      </c>
      <c r="AF1030" t="s">
        <v>107</v>
      </c>
      <c r="AJ1030" t="s">
        <v>58</v>
      </c>
      <c r="AK1030" t="s">
        <v>59</v>
      </c>
      <c r="AL1030">
        <v>40484</v>
      </c>
      <c r="AN1030" t="b">
        <v>1</v>
      </c>
      <c r="AQ1030" t="s">
        <v>60</v>
      </c>
      <c r="AR1030" t="s">
        <v>99</v>
      </c>
      <c r="BB1030" s="7" t="s">
        <v>25621</v>
      </c>
      <c r="BC1030" s="7" t="s">
        <v>225</v>
      </c>
      <c r="BE1030" s="7">
        <v>98666</v>
      </c>
      <c r="BG1030" s="7">
        <v>48118.63</v>
      </c>
      <c r="BH1030" s="7">
        <v>0</v>
      </c>
      <c r="BI1030">
        <v>48073.18</v>
      </c>
      <c r="BJ1030">
        <v>0</v>
      </c>
      <c r="BK1030">
        <v>0</v>
      </c>
      <c r="BL1030">
        <v>0</v>
      </c>
      <c r="BM1030">
        <v>488.08</v>
      </c>
      <c r="BN1030">
        <v>0</v>
      </c>
      <c r="BO1030" t="s">
        <v>25624</v>
      </c>
      <c r="BP1030">
        <v>1574</v>
      </c>
      <c r="BQ1030">
        <v>2376</v>
      </c>
      <c r="BR1030">
        <v>14012</v>
      </c>
      <c r="BS1030">
        <v>11991</v>
      </c>
      <c r="BU1030" t="s">
        <v>25625</v>
      </c>
      <c r="BV1030" t="s">
        <v>4695</v>
      </c>
      <c r="BX1030">
        <v>44149.292245370372</v>
      </c>
    </row>
    <row r="1031" spans="1:76" x14ac:dyDescent="0.25">
      <c r="A1031" t="s">
        <v>25626</v>
      </c>
      <c r="B1031" t="s">
        <v>22288</v>
      </c>
      <c r="C1031" t="s">
        <v>46</v>
      </c>
      <c r="D1031">
        <v>40359</v>
      </c>
      <c r="H1031" t="s">
        <v>47</v>
      </c>
      <c r="I1031">
        <v>40359</v>
      </c>
      <c r="J1031">
        <v>2010</v>
      </c>
      <c r="K1031" t="s">
        <v>85</v>
      </c>
      <c r="L1031" t="s">
        <v>25627</v>
      </c>
      <c r="N1031" t="s">
        <v>1395</v>
      </c>
      <c r="O1031" t="s">
        <v>411</v>
      </c>
      <c r="P1031" t="s">
        <v>115</v>
      </c>
      <c r="R1031">
        <v>98335</v>
      </c>
      <c r="S1031" t="s">
        <v>25628</v>
      </c>
      <c r="T1031" t="s">
        <v>25629</v>
      </c>
      <c r="V1031" t="s">
        <v>4783</v>
      </c>
      <c r="W1031">
        <v>25</v>
      </c>
      <c r="X1031" t="s">
        <v>4784</v>
      </c>
      <c r="Y1031">
        <v>3879</v>
      </c>
      <c r="Z1031" t="s">
        <v>115</v>
      </c>
      <c r="AA1031" t="s">
        <v>4785</v>
      </c>
      <c r="AB1031">
        <v>407991</v>
      </c>
      <c r="AC1031" t="s">
        <v>146</v>
      </c>
      <c r="AD1031" t="s">
        <v>4690</v>
      </c>
      <c r="AE1031" t="s">
        <v>107</v>
      </c>
      <c r="AF1031" t="s">
        <v>107</v>
      </c>
      <c r="AJ1031" t="s">
        <v>58</v>
      </c>
      <c r="AK1031" t="s">
        <v>59</v>
      </c>
      <c r="AL1031">
        <v>40484</v>
      </c>
      <c r="AN1031" t="b">
        <v>1</v>
      </c>
      <c r="AQ1031" t="s">
        <v>177</v>
      </c>
      <c r="BB1031" s="7" t="s">
        <v>1395</v>
      </c>
      <c r="BC1031" s="7" t="s">
        <v>411</v>
      </c>
      <c r="BE1031" s="7">
        <v>98335</v>
      </c>
      <c r="BG1031" s="7">
        <v>2424</v>
      </c>
      <c r="BH1031" s="7">
        <v>0</v>
      </c>
      <c r="BI1031">
        <v>843.75</v>
      </c>
      <c r="BJ1031">
        <v>0</v>
      </c>
      <c r="BK1031">
        <v>0</v>
      </c>
      <c r="BL1031">
        <v>0</v>
      </c>
      <c r="BO1031" t="s">
        <v>25630</v>
      </c>
      <c r="BP1031">
        <v>1606</v>
      </c>
      <c r="BQ1031">
        <v>25630</v>
      </c>
      <c r="BR1031">
        <v>14008</v>
      </c>
      <c r="BS1031">
        <v>11997</v>
      </c>
      <c r="BU1031" t="s">
        <v>25631</v>
      </c>
      <c r="BV1031" t="s">
        <v>4695</v>
      </c>
      <c r="BX1031">
        <v>44149.292395833334</v>
      </c>
    </row>
    <row r="1032" spans="1:76" x14ac:dyDescent="0.25">
      <c r="A1032" t="s">
        <v>25632</v>
      </c>
      <c r="B1032" t="s">
        <v>25633</v>
      </c>
      <c r="C1032" t="s">
        <v>46</v>
      </c>
      <c r="D1032">
        <v>40230</v>
      </c>
      <c r="H1032" t="s">
        <v>47</v>
      </c>
      <c r="I1032">
        <v>40230</v>
      </c>
      <c r="J1032">
        <v>2010</v>
      </c>
      <c r="K1032" t="s">
        <v>85</v>
      </c>
      <c r="L1032" t="s">
        <v>25634</v>
      </c>
      <c r="N1032" t="s">
        <v>4573</v>
      </c>
      <c r="O1032" t="s">
        <v>3340</v>
      </c>
      <c r="P1032" t="s">
        <v>1127</v>
      </c>
      <c r="R1032" t="s">
        <v>25635</v>
      </c>
      <c r="S1032" t="s">
        <v>25636</v>
      </c>
      <c r="T1032" t="s">
        <v>25637</v>
      </c>
      <c r="V1032" t="s">
        <v>6576</v>
      </c>
      <c r="W1032">
        <v>27</v>
      </c>
      <c r="X1032" t="s">
        <v>7527</v>
      </c>
      <c r="Y1032">
        <v>3865</v>
      </c>
      <c r="Z1032" t="s">
        <v>1127</v>
      </c>
      <c r="AA1032" t="s">
        <v>4785</v>
      </c>
      <c r="AB1032">
        <v>7813</v>
      </c>
      <c r="AC1032" t="s">
        <v>146</v>
      </c>
      <c r="AD1032" t="s">
        <v>4690</v>
      </c>
      <c r="AE1032" t="s">
        <v>107</v>
      </c>
      <c r="AF1032" t="s">
        <v>107</v>
      </c>
      <c r="AJ1032" t="s">
        <v>58</v>
      </c>
      <c r="AK1032" t="s">
        <v>59</v>
      </c>
      <c r="AL1032">
        <v>40484</v>
      </c>
      <c r="AN1032" t="b">
        <v>1</v>
      </c>
      <c r="AQ1032" t="s">
        <v>60</v>
      </c>
      <c r="AR1032" t="s">
        <v>61</v>
      </c>
      <c r="BB1032" s="7" t="s">
        <v>4573</v>
      </c>
      <c r="BC1032" s="7" t="s">
        <v>3340</v>
      </c>
      <c r="BE1032" s="7" t="s">
        <v>25635</v>
      </c>
      <c r="BG1032" s="7">
        <v>11882</v>
      </c>
      <c r="BH1032" s="7">
        <v>0</v>
      </c>
      <c r="BI1032">
        <v>11033.97</v>
      </c>
      <c r="BJ1032">
        <v>0</v>
      </c>
      <c r="BK1032">
        <v>0</v>
      </c>
      <c r="BL1032">
        <v>0</v>
      </c>
      <c r="BO1032" t="s">
        <v>25638</v>
      </c>
      <c r="BP1032">
        <v>1700</v>
      </c>
      <c r="BQ1032">
        <v>6135</v>
      </c>
      <c r="BR1032">
        <v>14006</v>
      </c>
      <c r="BS1032">
        <v>11998</v>
      </c>
      <c r="BU1032" t="s">
        <v>25639</v>
      </c>
      <c r="BV1032" t="s">
        <v>4695</v>
      </c>
      <c r="BX1032">
        <v>44149.292407407411</v>
      </c>
    </row>
    <row r="1033" spans="1:76" x14ac:dyDescent="0.25">
      <c r="A1033" t="s">
        <v>25640</v>
      </c>
      <c r="B1033" t="s">
        <v>25641</v>
      </c>
      <c r="C1033" t="s">
        <v>46</v>
      </c>
      <c r="D1033">
        <v>40374</v>
      </c>
      <c r="I1033">
        <v>40374</v>
      </c>
      <c r="J1033">
        <v>2010</v>
      </c>
      <c r="K1033" t="s">
        <v>85</v>
      </c>
      <c r="L1033" t="s">
        <v>25642</v>
      </c>
      <c r="N1033" t="s">
        <v>25643</v>
      </c>
      <c r="O1033" t="s">
        <v>3689</v>
      </c>
      <c r="P1033" t="s">
        <v>51</v>
      </c>
      <c r="V1033" t="s">
        <v>6576</v>
      </c>
      <c r="W1033">
        <v>27</v>
      </c>
      <c r="X1033" t="s">
        <v>7121</v>
      </c>
      <c r="Y1033">
        <v>4186</v>
      </c>
      <c r="Z1033" t="s">
        <v>51</v>
      </c>
      <c r="AA1033" t="s">
        <v>4785</v>
      </c>
      <c r="AB1033">
        <v>26092</v>
      </c>
      <c r="AC1033" t="s">
        <v>146</v>
      </c>
      <c r="AD1033" t="s">
        <v>4690</v>
      </c>
      <c r="AE1033" t="s">
        <v>107</v>
      </c>
      <c r="AF1033" t="s">
        <v>107</v>
      </c>
      <c r="AJ1033" t="s">
        <v>58</v>
      </c>
      <c r="AK1033" t="s">
        <v>59</v>
      </c>
      <c r="AL1033">
        <v>40484</v>
      </c>
      <c r="AN1033" t="b">
        <v>1</v>
      </c>
      <c r="AQ1033" t="s">
        <v>177</v>
      </c>
      <c r="BB1033" s="7" t="s">
        <v>25643</v>
      </c>
      <c r="BC1033" s="7" t="s">
        <v>3689</v>
      </c>
      <c r="BO1033" t="s">
        <v>25644</v>
      </c>
      <c r="BP1033">
        <v>1803</v>
      </c>
      <c r="BQ1033">
        <v>9351</v>
      </c>
      <c r="BR1033">
        <v>14004</v>
      </c>
      <c r="BU1033" t="s">
        <v>25645</v>
      </c>
      <c r="BV1033" t="s">
        <v>4695</v>
      </c>
      <c r="BX1033">
        <v>43598.281134259261</v>
      </c>
    </row>
    <row r="1034" spans="1:76" x14ac:dyDescent="0.25">
      <c r="A1034" t="s">
        <v>25646</v>
      </c>
      <c r="B1034" t="s">
        <v>3882</v>
      </c>
      <c r="C1034" t="s">
        <v>46</v>
      </c>
      <c r="D1034">
        <v>40209</v>
      </c>
      <c r="H1034" t="s">
        <v>47</v>
      </c>
      <c r="I1034">
        <v>40209</v>
      </c>
      <c r="J1034">
        <v>2010</v>
      </c>
      <c r="K1034" t="s">
        <v>85</v>
      </c>
      <c r="L1034" t="s">
        <v>3883</v>
      </c>
      <c r="N1034" t="s">
        <v>3884</v>
      </c>
      <c r="O1034" t="s">
        <v>1471</v>
      </c>
      <c r="P1034" t="s">
        <v>199</v>
      </c>
      <c r="R1034">
        <v>98275</v>
      </c>
      <c r="T1034" t="s">
        <v>25647</v>
      </c>
      <c r="V1034" t="s">
        <v>54</v>
      </c>
      <c r="W1034">
        <v>13</v>
      </c>
      <c r="X1034" t="s">
        <v>341</v>
      </c>
      <c r="Y1034">
        <v>4819</v>
      </c>
      <c r="Z1034" t="s">
        <v>199</v>
      </c>
      <c r="AA1034" t="s">
        <v>57</v>
      </c>
      <c r="AC1034" t="s">
        <v>146</v>
      </c>
      <c r="AD1034" t="s">
        <v>4690</v>
      </c>
      <c r="AE1034" t="s">
        <v>107</v>
      </c>
      <c r="AF1034" t="s">
        <v>107</v>
      </c>
      <c r="AJ1034" t="s">
        <v>58</v>
      </c>
      <c r="AK1034" t="s">
        <v>59</v>
      </c>
      <c r="AL1034">
        <v>40484</v>
      </c>
      <c r="AN1034" t="b">
        <v>1</v>
      </c>
      <c r="AQ1034" t="s">
        <v>60</v>
      </c>
      <c r="AR1034" t="s">
        <v>99</v>
      </c>
      <c r="AS1034" t="s">
        <v>4734</v>
      </c>
      <c r="BB1034" s="7" t="s">
        <v>3884</v>
      </c>
      <c r="BC1034" s="7" t="s">
        <v>1471</v>
      </c>
      <c r="BE1034" s="7">
        <v>98275</v>
      </c>
      <c r="BG1034" s="7">
        <v>106902.47</v>
      </c>
      <c r="BH1034" s="7">
        <v>0</v>
      </c>
      <c r="BI1034">
        <v>107681.66</v>
      </c>
      <c r="BJ1034">
        <v>2071.39</v>
      </c>
      <c r="BK1034">
        <v>0</v>
      </c>
      <c r="BL1034">
        <v>0</v>
      </c>
      <c r="BO1034" t="s">
        <v>25648</v>
      </c>
      <c r="BP1034">
        <v>1842</v>
      </c>
      <c r="BQ1034">
        <v>9348</v>
      </c>
      <c r="BR1034">
        <v>14001</v>
      </c>
      <c r="BS1034">
        <v>11996</v>
      </c>
      <c r="BT1034">
        <v>21</v>
      </c>
      <c r="BU1034" t="s">
        <v>25649</v>
      </c>
      <c r="BV1034" t="s">
        <v>4695</v>
      </c>
      <c r="BX1034">
        <v>44149.292349537034</v>
      </c>
    </row>
    <row r="1035" spans="1:76" x14ac:dyDescent="0.25">
      <c r="A1035" t="s">
        <v>25650</v>
      </c>
      <c r="B1035" t="s">
        <v>25651</v>
      </c>
      <c r="C1035" t="s">
        <v>46</v>
      </c>
      <c r="D1035">
        <v>39912</v>
      </c>
      <c r="H1035" t="s">
        <v>47</v>
      </c>
      <c r="I1035">
        <v>39912</v>
      </c>
      <c r="J1035">
        <v>2010</v>
      </c>
      <c r="K1035" t="s">
        <v>85</v>
      </c>
      <c r="L1035" t="s">
        <v>25652</v>
      </c>
      <c r="N1035" t="s">
        <v>25653</v>
      </c>
      <c r="O1035" t="s">
        <v>1793</v>
      </c>
      <c r="P1035" t="s">
        <v>1794</v>
      </c>
      <c r="R1035">
        <v>98365</v>
      </c>
      <c r="S1035" t="s">
        <v>25654</v>
      </c>
      <c r="T1035" t="s">
        <v>25655</v>
      </c>
      <c r="V1035" t="s">
        <v>4807</v>
      </c>
      <c r="W1035">
        <v>23</v>
      </c>
      <c r="X1035" t="s">
        <v>5167</v>
      </c>
      <c r="Y1035">
        <v>3433</v>
      </c>
      <c r="Z1035" t="s">
        <v>1794</v>
      </c>
      <c r="AA1035" t="s">
        <v>4785</v>
      </c>
      <c r="AB1035">
        <v>21988</v>
      </c>
      <c r="AC1035" t="s">
        <v>146</v>
      </c>
      <c r="AD1035" t="s">
        <v>4690</v>
      </c>
      <c r="AE1035" t="s">
        <v>107</v>
      </c>
      <c r="AF1035" t="s">
        <v>107</v>
      </c>
      <c r="AJ1035" t="s">
        <v>58</v>
      </c>
      <c r="AK1035" t="s">
        <v>59</v>
      </c>
      <c r="AL1035">
        <v>40484</v>
      </c>
      <c r="AN1035" t="b">
        <v>1</v>
      </c>
      <c r="AQ1035" t="s">
        <v>60</v>
      </c>
      <c r="AR1035" t="s">
        <v>99</v>
      </c>
      <c r="BB1035" s="7" t="s">
        <v>25653</v>
      </c>
      <c r="BC1035" s="7" t="s">
        <v>1793</v>
      </c>
      <c r="BE1035" s="7">
        <v>98365</v>
      </c>
      <c r="BG1035" s="7">
        <v>24068.5</v>
      </c>
      <c r="BH1035" s="7">
        <v>0</v>
      </c>
      <c r="BI1035">
        <v>23317.34</v>
      </c>
      <c r="BJ1035">
        <v>0</v>
      </c>
      <c r="BK1035">
        <v>0</v>
      </c>
      <c r="BL1035">
        <v>0</v>
      </c>
      <c r="BM1035">
        <v>5740.78</v>
      </c>
      <c r="BN1035">
        <v>183.03</v>
      </c>
      <c r="BO1035" t="s">
        <v>25656</v>
      </c>
      <c r="BP1035">
        <v>1943</v>
      </c>
      <c r="BQ1035">
        <v>7547</v>
      </c>
      <c r="BR1035">
        <v>13990</v>
      </c>
      <c r="BS1035">
        <v>12002</v>
      </c>
      <c r="BU1035" t="s">
        <v>25657</v>
      </c>
      <c r="BV1035" t="s">
        <v>4695</v>
      </c>
      <c r="BX1035">
        <v>44149.292511574073</v>
      </c>
    </row>
    <row r="1036" spans="1:76" x14ac:dyDescent="0.25">
      <c r="A1036" t="s">
        <v>25658</v>
      </c>
      <c r="B1036" t="s">
        <v>25659</v>
      </c>
      <c r="C1036" t="s">
        <v>46</v>
      </c>
      <c r="D1036">
        <v>40288</v>
      </c>
      <c r="I1036">
        <v>40288</v>
      </c>
      <c r="J1036">
        <v>2010</v>
      </c>
      <c r="K1036" t="s">
        <v>85</v>
      </c>
      <c r="L1036" t="s">
        <v>25660</v>
      </c>
      <c r="N1036" t="s">
        <v>25661</v>
      </c>
      <c r="O1036" t="s">
        <v>9730</v>
      </c>
      <c r="P1036" t="s">
        <v>88</v>
      </c>
      <c r="R1036">
        <v>985910007</v>
      </c>
      <c r="S1036" t="s">
        <v>25662</v>
      </c>
      <c r="T1036" t="s">
        <v>25663</v>
      </c>
      <c r="V1036" t="s">
        <v>5424</v>
      </c>
      <c r="W1036">
        <v>22</v>
      </c>
      <c r="X1036" t="s">
        <v>5408</v>
      </c>
      <c r="Y1036">
        <v>3626</v>
      </c>
      <c r="Z1036" t="s">
        <v>88</v>
      </c>
      <c r="AA1036" t="s">
        <v>4785</v>
      </c>
      <c r="AB1036">
        <v>41462</v>
      </c>
      <c r="AC1036" t="s">
        <v>146</v>
      </c>
      <c r="AD1036" t="s">
        <v>4690</v>
      </c>
      <c r="AE1036" t="s">
        <v>107</v>
      </c>
      <c r="AF1036" t="s">
        <v>107</v>
      </c>
      <c r="AJ1036" t="s">
        <v>58</v>
      </c>
      <c r="AK1036" t="s">
        <v>59</v>
      </c>
      <c r="AL1036">
        <v>40484</v>
      </c>
      <c r="AN1036" t="b">
        <v>1</v>
      </c>
      <c r="AQ1036" t="s">
        <v>195</v>
      </c>
      <c r="AR1036" t="s">
        <v>150</v>
      </c>
      <c r="BB1036" s="7" t="s">
        <v>25661</v>
      </c>
      <c r="BC1036" s="7" t="s">
        <v>9730</v>
      </c>
      <c r="BE1036" s="7">
        <v>985910007</v>
      </c>
      <c r="BO1036" t="s">
        <v>25664</v>
      </c>
      <c r="BP1036">
        <v>1949</v>
      </c>
      <c r="BQ1036">
        <v>6138</v>
      </c>
      <c r="BR1036">
        <v>13988</v>
      </c>
      <c r="BU1036" t="s">
        <v>25665</v>
      </c>
      <c r="BV1036" t="s">
        <v>4695</v>
      </c>
      <c r="BX1036">
        <v>43598.281041666669</v>
      </c>
    </row>
    <row r="1037" spans="1:76" x14ac:dyDescent="0.25">
      <c r="A1037" t="s">
        <v>25666</v>
      </c>
      <c r="B1037" t="s">
        <v>25667</v>
      </c>
      <c r="C1037" t="s">
        <v>46</v>
      </c>
      <c r="D1037">
        <v>40293</v>
      </c>
      <c r="I1037">
        <v>40293</v>
      </c>
      <c r="J1037">
        <v>2010</v>
      </c>
      <c r="K1037" t="s">
        <v>85</v>
      </c>
      <c r="L1037" t="s">
        <v>25668</v>
      </c>
      <c r="N1037" t="s">
        <v>25669</v>
      </c>
      <c r="O1037" t="s">
        <v>612</v>
      </c>
      <c r="P1037" t="s">
        <v>613</v>
      </c>
      <c r="R1037">
        <v>99166</v>
      </c>
      <c r="T1037" t="s">
        <v>25670</v>
      </c>
      <c r="V1037" t="s">
        <v>4807</v>
      </c>
      <c r="W1037">
        <v>23</v>
      </c>
      <c r="X1037" t="s">
        <v>7356</v>
      </c>
      <c r="Y1037">
        <v>3290</v>
      </c>
      <c r="Z1037" t="s">
        <v>613</v>
      </c>
      <c r="AA1037" t="s">
        <v>4785</v>
      </c>
      <c r="AB1037">
        <v>4295</v>
      </c>
      <c r="AC1037" t="s">
        <v>146</v>
      </c>
      <c r="AD1037" t="s">
        <v>4690</v>
      </c>
      <c r="AE1037" t="s">
        <v>107</v>
      </c>
      <c r="AF1037" t="s">
        <v>107</v>
      </c>
      <c r="AJ1037" t="s">
        <v>58</v>
      </c>
      <c r="AK1037" t="s">
        <v>59</v>
      </c>
      <c r="AL1037">
        <v>40484</v>
      </c>
      <c r="AN1037" t="b">
        <v>1</v>
      </c>
      <c r="AQ1037" t="s">
        <v>177</v>
      </c>
      <c r="BB1037" s="7" t="s">
        <v>25669</v>
      </c>
      <c r="BC1037" s="7" t="s">
        <v>612</v>
      </c>
      <c r="BE1037" s="7">
        <v>99166</v>
      </c>
      <c r="BO1037" t="s">
        <v>25671</v>
      </c>
      <c r="BP1037">
        <v>2046</v>
      </c>
      <c r="BQ1037">
        <v>9339</v>
      </c>
      <c r="BR1037">
        <v>13985</v>
      </c>
      <c r="BU1037" t="s">
        <v>25672</v>
      </c>
      <c r="BV1037" t="s">
        <v>4695</v>
      </c>
      <c r="BX1037">
        <v>43598.281030092592</v>
      </c>
    </row>
    <row r="1038" spans="1:76" x14ac:dyDescent="0.25">
      <c r="A1038" t="s">
        <v>25673</v>
      </c>
      <c r="B1038" t="s">
        <v>25674</v>
      </c>
      <c r="C1038" t="s">
        <v>46</v>
      </c>
      <c r="D1038">
        <v>39878</v>
      </c>
      <c r="H1038" t="s">
        <v>47</v>
      </c>
      <c r="I1038">
        <v>39878</v>
      </c>
      <c r="J1038">
        <v>2010</v>
      </c>
      <c r="K1038" t="s">
        <v>85</v>
      </c>
      <c r="L1038" t="s">
        <v>25675</v>
      </c>
      <c r="N1038" t="s">
        <v>25676</v>
      </c>
      <c r="O1038" t="s">
        <v>1481</v>
      </c>
      <c r="P1038" t="s">
        <v>632</v>
      </c>
      <c r="R1038">
        <v>98277</v>
      </c>
      <c r="T1038" t="s">
        <v>25677</v>
      </c>
      <c r="V1038" t="s">
        <v>6576</v>
      </c>
      <c r="W1038">
        <v>27</v>
      </c>
      <c r="X1038" t="s">
        <v>4808</v>
      </c>
      <c r="Y1038">
        <v>3424</v>
      </c>
      <c r="Z1038" t="s">
        <v>632</v>
      </c>
      <c r="AA1038" t="s">
        <v>4785</v>
      </c>
      <c r="AB1038">
        <v>47223</v>
      </c>
      <c r="AC1038" t="s">
        <v>146</v>
      </c>
      <c r="AD1038" t="s">
        <v>4690</v>
      </c>
      <c r="AE1038" t="s">
        <v>107</v>
      </c>
      <c r="AF1038" t="s">
        <v>107</v>
      </c>
      <c r="AJ1038" t="s">
        <v>58</v>
      </c>
      <c r="AK1038" t="s">
        <v>59</v>
      </c>
      <c r="AL1038">
        <v>40484</v>
      </c>
      <c r="AN1038" t="b">
        <v>1</v>
      </c>
      <c r="AQ1038" t="s">
        <v>195</v>
      </c>
      <c r="AR1038" t="s">
        <v>150</v>
      </c>
      <c r="BB1038" s="7" t="s">
        <v>25676</v>
      </c>
      <c r="BC1038" s="7" t="s">
        <v>1481</v>
      </c>
      <c r="BE1038" s="7">
        <v>98277</v>
      </c>
      <c r="BG1038" s="7">
        <v>697.26</v>
      </c>
      <c r="BH1038" s="7">
        <v>0</v>
      </c>
      <c r="BI1038">
        <v>1469.6</v>
      </c>
      <c r="BJ1038">
        <v>772.34</v>
      </c>
      <c r="BK1038">
        <v>0</v>
      </c>
      <c r="BL1038">
        <v>0</v>
      </c>
      <c r="BO1038" t="s">
        <v>25678</v>
      </c>
      <c r="BP1038">
        <v>2107</v>
      </c>
      <c r="BQ1038">
        <v>6127</v>
      </c>
      <c r="BR1038">
        <v>13982</v>
      </c>
      <c r="BS1038">
        <v>12008</v>
      </c>
      <c r="BU1038" t="s">
        <v>25679</v>
      </c>
      <c r="BV1038" t="s">
        <v>4695</v>
      </c>
      <c r="BX1038">
        <v>44149.292719907404</v>
      </c>
    </row>
    <row r="1039" spans="1:76" x14ac:dyDescent="0.25">
      <c r="A1039" t="s">
        <v>25680</v>
      </c>
      <c r="B1039" t="s">
        <v>25681</v>
      </c>
      <c r="C1039" t="s">
        <v>46</v>
      </c>
      <c r="D1039">
        <v>40260</v>
      </c>
      <c r="H1039" t="s">
        <v>47</v>
      </c>
      <c r="I1039">
        <v>40260</v>
      </c>
      <c r="J1039">
        <v>2010</v>
      </c>
      <c r="K1039" t="s">
        <v>85</v>
      </c>
      <c r="L1039" t="s">
        <v>25682</v>
      </c>
      <c r="N1039" t="s">
        <v>25683</v>
      </c>
      <c r="O1039" t="s">
        <v>105</v>
      </c>
      <c r="P1039" t="s">
        <v>105</v>
      </c>
      <c r="R1039">
        <v>99202</v>
      </c>
      <c r="T1039" t="s">
        <v>25684</v>
      </c>
      <c r="V1039" t="s">
        <v>5331</v>
      </c>
      <c r="W1039">
        <v>26</v>
      </c>
      <c r="X1039" t="s">
        <v>6703</v>
      </c>
      <c r="Y1039">
        <v>4151</v>
      </c>
      <c r="Z1039" t="s">
        <v>105</v>
      </c>
      <c r="AA1039" t="s">
        <v>4785</v>
      </c>
      <c r="AB1039">
        <v>257092</v>
      </c>
      <c r="AC1039" t="s">
        <v>146</v>
      </c>
      <c r="AD1039" t="s">
        <v>4690</v>
      </c>
      <c r="AE1039" t="s">
        <v>107</v>
      </c>
      <c r="AF1039" t="s">
        <v>107</v>
      </c>
      <c r="AJ1039" t="s">
        <v>58</v>
      </c>
      <c r="AK1039" t="s">
        <v>59</v>
      </c>
      <c r="AL1039">
        <v>40484</v>
      </c>
      <c r="AN1039" t="b">
        <v>1</v>
      </c>
      <c r="AQ1039" t="s">
        <v>177</v>
      </c>
      <c r="BB1039" s="7" t="s">
        <v>25683</v>
      </c>
      <c r="BC1039" s="7" t="s">
        <v>105</v>
      </c>
      <c r="BE1039" s="7">
        <v>99202</v>
      </c>
      <c r="BG1039" s="7">
        <v>19831</v>
      </c>
      <c r="BH1039" s="7">
        <v>0</v>
      </c>
      <c r="BI1039">
        <v>19693.169999999998</v>
      </c>
      <c r="BJ1039">
        <v>0</v>
      </c>
      <c r="BK1039">
        <v>0</v>
      </c>
      <c r="BL1039">
        <v>0</v>
      </c>
      <c r="BO1039" t="s">
        <v>25685</v>
      </c>
      <c r="BP1039">
        <v>2238</v>
      </c>
      <c r="BQ1039">
        <v>6126</v>
      </c>
      <c r="BR1039">
        <v>13970</v>
      </c>
      <c r="BS1039">
        <v>12011</v>
      </c>
      <c r="BU1039" t="s">
        <v>9071</v>
      </c>
      <c r="BV1039" t="s">
        <v>4695</v>
      </c>
      <c r="BX1039">
        <v>44149.29278935185</v>
      </c>
    </row>
    <row r="1040" spans="1:76" x14ac:dyDescent="0.25">
      <c r="A1040" t="s">
        <v>25686</v>
      </c>
      <c r="B1040" t="s">
        <v>25687</v>
      </c>
      <c r="C1040" t="s">
        <v>46</v>
      </c>
      <c r="D1040">
        <v>40364</v>
      </c>
      <c r="I1040">
        <v>40364</v>
      </c>
      <c r="J1040">
        <v>2010</v>
      </c>
      <c r="K1040" t="s">
        <v>85</v>
      </c>
      <c r="L1040" t="s">
        <v>25688</v>
      </c>
      <c r="N1040" t="s">
        <v>2004</v>
      </c>
      <c r="O1040" t="s">
        <v>1288</v>
      </c>
      <c r="P1040" t="s">
        <v>1289</v>
      </c>
      <c r="R1040">
        <v>99347</v>
      </c>
      <c r="S1040" t="s">
        <v>25689</v>
      </c>
      <c r="T1040" t="s">
        <v>25690</v>
      </c>
      <c r="V1040" t="s">
        <v>4807</v>
      </c>
      <c r="W1040">
        <v>23</v>
      </c>
      <c r="X1040" t="s">
        <v>5483</v>
      </c>
      <c r="Y1040">
        <v>3320</v>
      </c>
      <c r="Z1040" t="s">
        <v>1289</v>
      </c>
      <c r="AA1040" t="s">
        <v>4785</v>
      </c>
      <c r="AB1040">
        <v>1706</v>
      </c>
      <c r="AC1040" t="s">
        <v>146</v>
      </c>
      <c r="AD1040" t="s">
        <v>4690</v>
      </c>
      <c r="AE1040" t="s">
        <v>107</v>
      </c>
      <c r="AF1040" t="s">
        <v>107</v>
      </c>
      <c r="AJ1040" t="s">
        <v>58</v>
      </c>
      <c r="AK1040" t="s">
        <v>59</v>
      </c>
      <c r="AL1040">
        <v>40484</v>
      </c>
      <c r="AN1040" t="b">
        <v>1</v>
      </c>
      <c r="AQ1040" t="s">
        <v>195</v>
      </c>
      <c r="AR1040" t="s">
        <v>150</v>
      </c>
      <c r="BB1040" s="7" t="s">
        <v>2004</v>
      </c>
      <c r="BC1040" s="7" t="s">
        <v>1288</v>
      </c>
      <c r="BE1040" s="7">
        <v>99347</v>
      </c>
      <c r="BO1040" t="s">
        <v>25691</v>
      </c>
      <c r="BP1040">
        <v>2458</v>
      </c>
      <c r="BQ1040">
        <v>9335</v>
      </c>
      <c r="BR1040">
        <v>13961</v>
      </c>
      <c r="BU1040" t="s">
        <v>25692</v>
      </c>
      <c r="BV1040" t="s">
        <v>4695</v>
      </c>
      <c r="BX1040">
        <v>43598.280891203707</v>
      </c>
    </row>
    <row r="1041" spans="1:76" x14ac:dyDescent="0.25">
      <c r="A1041" t="s">
        <v>25693</v>
      </c>
      <c r="B1041" t="s">
        <v>2232</v>
      </c>
      <c r="C1041" t="s">
        <v>46</v>
      </c>
      <c r="D1041">
        <v>40156</v>
      </c>
      <c r="H1041" t="s">
        <v>47</v>
      </c>
      <c r="I1041">
        <v>40156</v>
      </c>
      <c r="J1041">
        <v>2010</v>
      </c>
      <c r="K1041" t="s">
        <v>85</v>
      </c>
      <c r="L1041" t="s">
        <v>21933</v>
      </c>
      <c r="N1041" t="s">
        <v>2233</v>
      </c>
      <c r="O1041" t="s">
        <v>2234</v>
      </c>
      <c r="P1041" t="s">
        <v>241</v>
      </c>
      <c r="R1041">
        <v>98953</v>
      </c>
      <c r="T1041" t="s">
        <v>21936</v>
      </c>
      <c r="V1041" t="s">
        <v>54</v>
      </c>
      <c r="W1041">
        <v>13</v>
      </c>
      <c r="X1041" t="s">
        <v>426</v>
      </c>
      <c r="Y1041">
        <v>4807</v>
      </c>
      <c r="Z1041" t="s">
        <v>241</v>
      </c>
      <c r="AA1041" t="s">
        <v>57</v>
      </c>
      <c r="AC1041" t="s">
        <v>146</v>
      </c>
      <c r="AD1041" t="s">
        <v>4690</v>
      </c>
      <c r="AE1041" t="s">
        <v>107</v>
      </c>
      <c r="AF1041" t="s">
        <v>107</v>
      </c>
      <c r="AJ1041" t="s">
        <v>58</v>
      </c>
      <c r="AK1041" t="s">
        <v>59</v>
      </c>
      <c r="AL1041">
        <v>40484</v>
      </c>
      <c r="AN1041" t="b">
        <v>1</v>
      </c>
      <c r="AQ1041" t="s">
        <v>60</v>
      </c>
      <c r="AR1041" t="s">
        <v>61</v>
      </c>
      <c r="AS1041" t="s">
        <v>62</v>
      </c>
      <c r="BB1041" s="7" t="s">
        <v>2233</v>
      </c>
      <c r="BC1041" s="7" t="s">
        <v>2234</v>
      </c>
      <c r="BE1041" s="7">
        <v>98953</v>
      </c>
      <c r="BG1041" s="7">
        <v>78100</v>
      </c>
      <c r="BH1041" s="7">
        <v>6912.92</v>
      </c>
      <c r="BI1041">
        <v>55590.67</v>
      </c>
      <c r="BJ1041">
        <v>0</v>
      </c>
      <c r="BK1041">
        <v>0</v>
      </c>
      <c r="BL1041">
        <v>0</v>
      </c>
      <c r="BM1041">
        <v>520.24</v>
      </c>
      <c r="BN1041">
        <v>0</v>
      </c>
      <c r="BO1041" t="s">
        <v>25694</v>
      </c>
      <c r="BP1041">
        <v>2855</v>
      </c>
      <c r="BQ1041">
        <v>462</v>
      </c>
      <c r="BR1041">
        <v>13941</v>
      </c>
      <c r="BS1041">
        <v>12051</v>
      </c>
      <c r="BT1041">
        <v>15</v>
      </c>
      <c r="BU1041" t="s">
        <v>25695</v>
      </c>
      <c r="BV1041" t="s">
        <v>4695</v>
      </c>
      <c r="BX1041">
        <v>44149.294236111113</v>
      </c>
    </row>
    <row r="1042" spans="1:76" x14ac:dyDescent="0.25">
      <c r="A1042" t="s">
        <v>25696</v>
      </c>
      <c r="B1042" t="s">
        <v>20384</v>
      </c>
      <c r="C1042" t="s">
        <v>46</v>
      </c>
      <c r="D1042">
        <v>40319</v>
      </c>
      <c r="H1042" t="s">
        <v>47</v>
      </c>
      <c r="I1042">
        <v>40319</v>
      </c>
      <c r="J1042">
        <v>2010</v>
      </c>
      <c r="K1042" t="s">
        <v>85</v>
      </c>
      <c r="L1042" t="s">
        <v>25697</v>
      </c>
      <c r="N1042" t="s">
        <v>25698</v>
      </c>
      <c r="O1042" t="s">
        <v>25699</v>
      </c>
      <c r="P1042" t="s">
        <v>88</v>
      </c>
      <c r="R1042">
        <v>98377</v>
      </c>
      <c r="S1042" t="s">
        <v>25700</v>
      </c>
      <c r="T1042" t="s">
        <v>25701</v>
      </c>
      <c r="V1042" t="s">
        <v>6576</v>
      </c>
      <c r="W1042">
        <v>27</v>
      </c>
      <c r="X1042" t="s">
        <v>5408</v>
      </c>
      <c r="Y1042">
        <v>3626</v>
      </c>
      <c r="Z1042" t="s">
        <v>88</v>
      </c>
      <c r="AA1042" t="s">
        <v>4785</v>
      </c>
      <c r="AB1042">
        <v>41462</v>
      </c>
      <c r="AC1042" t="s">
        <v>146</v>
      </c>
      <c r="AD1042" t="s">
        <v>4690</v>
      </c>
      <c r="AE1042" t="s">
        <v>107</v>
      </c>
      <c r="AF1042" t="s">
        <v>107</v>
      </c>
      <c r="AJ1042" t="s">
        <v>58</v>
      </c>
      <c r="AK1042" t="s">
        <v>59</v>
      </c>
      <c r="AL1042">
        <v>40484</v>
      </c>
      <c r="AN1042" t="b">
        <v>1</v>
      </c>
      <c r="AQ1042" t="s">
        <v>60</v>
      </c>
      <c r="AR1042" t="s">
        <v>99</v>
      </c>
      <c r="BB1042" s="7" t="s">
        <v>25698</v>
      </c>
      <c r="BC1042" s="7" t="s">
        <v>25699</v>
      </c>
      <c r="BE1042" s="7">
        <v>98377</v>
      </c>
      <c r="BG1042" s="7">
        <v>4647.3100000000004</v>
      </c>
      <c r="BH1042" s="7">
        <v>0</v>
      </c>
      <c r="BI1042">
        <v>4526.8900000000003</v>
      </c>
      <c r="BJ1042">
        <v>0</v>
      </c>
      <c r="BK1042">
        <v>0</v>
      </c>
      <c r="BL1042">
        <v>0</v>
      </c>
      <c r="BO1042" t="s">
        <v>25702</v>
      </c>
      <c r="BP1042">
        <v>2905</v>
      </c>
      <c r="BQ1042">
        <v>9321</v>
      </c>
      <c r="BR1042">
        <v>13936</v>
      </c>
      <c r="BS1042">
        <v>12057</v>
      </c>
      <c r="BU1042" t="s">
        <v>25703</v>
      </c>
      <c r="BV1042" t="s">
        <v>4695</v>
      </c>
      <c r="BX1042">
        <v>44149.294386574074</v>
      </c>
    </row>
    <row r="1043" spans="1:76" x14ac:dyDescent="0.25">
      <c r="A1043" t="s">
        <v>25704</v>
      </c>
      <c r="B1043" t="s">
        <v>23852</v>
      </c>
      <c r="C1043" t="s">
        <v>46</v>
      </c>
      <c r="D1043">
        <v>40122</v>
      </c>
      <c r="H1043" t="s">
        <v>47</v>
      </c>
      <c r="I1043">
        <v>40122</v>
      </c>
      <c r="J1043">
        <v>2010</v>
      </c>
      <c r="K1043" t="s">
        <v>85</v>
      </c>
      <c r="L1043" t="s">
        <v>23853</v>
      </c>
      <c r="N1043" t="s">
        <v>916</v>
      </c>
      <c r="O1043" t="s">
        <v>366</v>
      </c>
      <c r="P1043" t="s">
        <v>96</v>
      </c>
      <c r="R1043">
        <v>99338</v>
      </c>
      <c r="T1043" t="s">
        <v>22340</v>
      </c>
      <c r="V1043" t="s">
        <v>5396</v>
      </c>
      <c r="W1043">
        <v>20</v>
      </c>
      <c r="X1043" t="s">
        <v>7019</v>
      </c>
      <c r="Y1043">
        <v>4725</v>
      </c>
      <c r="Z1043" t="s">
        <v>96</v>
      </c>
      <c r="AA1043" t="s">
        <v>4785</v>
      </c>
      <c r="AB1043">
        <v>85214</v>
      </c>
      <c r="AC1043" t="s">
        <v>146</v>
      </c>
      <c r="AD1043" t="s">
        <v>4690</v>
      </c>
      <c r="AE1043" t="s">
        <v>107</v>
      </c>
      <c r="AF1043" t="s">
        <v>107</v>
      </c>
      <c r="AJ1043" t="s">
        <v>58</v>
      </c>
      <c r="AK1043" t="s">
        <v>59</v>
      </c>
      <c r="AL1043">
        <v>40484</v>
      </c>
      <c r="AN1043" t="b">
        <v>1</v>
      </c>
      <c r="AQ1043" t="s">
        <v>60</v>
      </c>
      <c r="AR1043" t="s">
        <v>61</v>
      </c>
      <c r="BB1043" s="7" t="s">
        <v>916</v>
      </c>
      <c r="BC1043" s="7" t="s">
        <v>366</v>
      </c>
      <c r="BE1043" s="7">
        <v>99338</v>
      </c>
      <c r="BG1043" s="7">
        <v>37142.300000000003</v>
      </c>
      <c r="BH1043" s="7">
        <v>0</v>
      </c>
      <c r="BI1043">
        <v>37142.300000000003</v>
      </c>
      <c r="BJ1043">
        <v>0</v>
      </c>
      <c r="BK1043">
        <v>0</v>
      </c>
      <c r="BL1043">
        <v>0</v>
      </c>
      <c r="BO1043" t="s">
        <v>25705</v>
      </c>
      <c r="BP1043">
        <v>2990</v>
      </c>
      <c r="BQ1043">
        <v>353</v>
      </c>
      <c r="BR1043">
        <v>13930</v>
      </c>
      <c r="BS1043">
        <v>12058</v>
      </c>
      <c r="BU1043" t="s">
        <v>22343</v>
      </c>
      <c r="BV1043" t="s">
        <v>4695</v>
      </c>
      <c r="BX1043">
        <v>44149.294409722221</v>
      </c>
    </row>
    <row r="1044" spans="1:76" x14ac:dyDescent="0.25">
      <c r="A1044" t="s">
        <v>25706</v>
      </c>
      <c r="B1044" t="s">
        <v>1620</v>
      </c>
      <c r="C1044" t="s">
        <v>46</v>
      </c>
      <c r="D1044">
        <v>40365</v>
      </c>
      <c r="H1044" t="s">
        <v>47</v>
      </c>
      <c r="I1044">
        <v>40365</v>
      </c>
      <c r="J1044">
        <v>2010</v>
      </c>
      <c r="K1044" t="s">
        <v>85</v>
      </c>
      <c r="L1044" t="s">
        <v>1621</v>
      </c>
      <c r="N1044" t="s">
        <v>1622</v>
      </c>
      <c r="O1044" t="s">
        <v>225</v>
      </c>
      <c r="P1044" t="s">
        <v>226</v>
      </c>
      <c r="R1044">
        <v>986658748</v>
      </c>
      <c r="S1044" t="s">
        <v>1623</v>
      </c>
      <c r="T1044" t="s">
        <v>25707</v>
      </c>
      <c r="V1044" t="s">
        <v>54</v>
      </c>
      <c r="W1044">
        <v>13</v>
      </c>
      <c r="X1044" t="s">
        <v>228</v>
      </c>
      <c r="Y1044">
        <v>4876</v>
      </c>
      <c r="Z1044" t="s">
        <v>226</v>
      </c>
      <c r="AA1044" t="s">
        <v>57</v>
      </c>
      <c r="AC1044" t="s">
        <v>146</v>
      </c>
      <c r="AD1044" t="s">
        <v>4690</v>
      </c>
      <c r="AE1044" t="s">
        <v>107</v>
      </c>
      <c r="AF1044" t="s">
        <v>107</v>
      </c>
      <c r="AJ1044" t="s">
        <v>58</v>
      </c>
      <c r="AK1044" t="s">
        <v>59</v>
      </c>
      <c r="AL1044">
        <v>40484</v>
      </c>
      <c r="AN1044" t="b">
        <v>1</v>
      </c>
      <c r="AQ1044" t="s">
        <v>60</v>
      </c>
      <c r="AR1044" t="s">
        <v>99</v>
      </c>
      <c r="AS1044" t="s">
        <v>4734</v>
      </c>
      <c r="BB1044" s="7" t="s">
        <v>1622</v>
      </c>
      <c r="BC1044" s="7" t="s">
        <v>225</v>
      </c>
      <c r="BE1044" s="7">
        <v>986658748</v>
      </c>
      <c r="BG1044" s="7">
        <v>9367.17</v>
      </c>
      <c r="BH1044" s="7">
        <v>0</v>
      </c>
      <c r="BI1044">
        <v>8185.61</v>
      </c>
      <c r="BJ1044">
        <v>-1181.56</v>
      </c>
      <c r="BK1044">
        <v>0</v>
      </c>
      <c r="BL1044">
        <v>0</v>
      </c>
      <c r="BM1044">
        <v>1488.08</v>
      </c>
      <c r="BN1044">
        <v>0</v>
      </c>
      <c r="BO1044" t="s">
        <v>25708</v>
      </c>
      <c r="BP1044">
        <v>3038</v>
      </c>
      <c r="BQ1044">
        <v>7496</v>
      </c>
      <c r="BR1044">
        <v>13928</v>
      </c>
      <c r="BS1044">
        <v>12067</v>
      </c>
      <c r="BT1044">
        <v>49</v>
      </c>
      <c r="BU1044" t="s">
        <v>25709</v>
      </c>
      <c r="BV1044" t="s">
        <v>4695</v>
      </c>
      <c r="BX1044">
        <v>44149.294675925928</v>
      </c>
    </row>
    <row r="1045" spans="1:76" x14ac:dyDescent="0.25">
      <c r="A1045" t="s">
        <v>25710</v>
      </c>
      <c r="B1045" t="s">
        <v>25711</v>
      </c>
      <c r="C1045" t="s">
        <v>46</v>
      </c>
      <c r="D1045">
        <v>40351</v>
      </c>
      <c r="H1045" t="s">
        <v>289</v>
      </c>
      <c r="I1045">
        <v>40351</v>
      </c>
      <c r="J1045">
        <v>2010</v>
      </c>
      <c r="K1045" t="s">
        <v>85</v>
      </c>
      <c r="L1045" t="s">
        <v>25712</v>
      </c>
      <c r="N1045" t="s">
        <v>25713</v>
      </c>
      <c r="O1045" t="s">
        <v>489</v>
      </c>
      <c r="P1045" t="s">
        <v>394</v>
      </c>
      <c r="R1045">
        <v>98221</v>
      </c>
      <c r="S1045" t="s">
        <v>25714</v>
      </c>
      <c r="T1045" t="s">
        <v>25715</v>
      </c>
      <c r="V1045" t="s">
        <v>6344</v>
      </c>
      <c r="W1045">
        <v>24</v>
      </c>
      <c r="X1045" t="s">
        <v>5461</v>
      </c>
      <c r="Y1045">
        <v>4064</v>
      </c>
      <c r="Z1045" t="s">
        <v>394</v>
      </c>
      <c r="AA1045" t="s">
        <v>4785</v>
      </c>
      <c r="AB1045">
        <v>65132</v>
      </c>
      <c r="AC1045" t="s">
        <v>146</v>
      </c>
      <c r="AD1045" t="s">
        <v>4690</v>
      </c>
      <c r="AE1045" t="s">
        <v>107</v>
      </c>
      <c r="AF1045" t="s">
        <v>107</v>
      </c>
      <c r="AJ1045" t="s">
        <v>58</v>
      </c>
      <c r="AK1045" t="s">
        <v>59</v>
      </c>
      <c r="AL1045">
        <v>40484</v>
      </c>
      <c r="AN1045" t="b">
        <v>1</v>
      </c>
      <c r="AQ1045" t="s">
        <v>60</v>
      </c>
      <c r="AR1045" t="s">
        <v>99</v>
      </c>
      <c r="BB1045" s="7" t="s">
        <v>25713</v>
      </c>
      <c r="BC1045" s="7" t="s">
        <v>489</v>
      </c>
      <c r="BE1045" s="7">
        <v>98221</v>
      </c>
      <c r="BG1045" s="7">
        <v>0</v>
      </c>
      <c r="BH1045" s="7">
        <v>0</v>
      </c>
      <c r="BI1045">
        <v>0</v>
      </c>
      <c r="BJ1045">
        <v>0</v>
      </c>
      <c r="BK1045">
        <v>0</v>
      </c>
      <c r="BL1045">
        <v>0</v>
      </c>
      <c r="BO1045" t="s">
        <v>25716</v>
      </c>
      <c r="BP1045">
        <v>3702</v>
      </c>
      <c r="BQ1045">
        <v>6425</v>
      </c>
      <c r="BR1045">
        <v>13923</v>
      </c>
      <c r="BS1045">
        <v>12120</v>
      </c>
      <c r="BU1045" t="s">
        <v>25717</v>
      </c>
      <c r="BV1045" t="s">
        <v>4695</v>
      </c>
      <c r="BX1045">
        <v>44149.296435185184</v>
      </c>
    </row>
    <row r="1046" spans="1:76" x14ac:dyDescent="0.25">
      <c r="A1046" t="s">
        <v>25718</v>
      </c>
      <c r="B1046" t="s">
        <v>25719</v>
      </c>
      <c r="C1046" t="s">
        <v>46</v>
      </c>
      <c r="D1046">
        <v>40346</v>
      </c>
      <c r="I1046">
        <v>40346</v>
      </c>
      <c r="J1046">
        <v>2010</v>
      </c>
      <c r="K1046" t="s">
        <v>85</v>
      </c>
      <c r="L1046" t="s">
        <v>25720</v>
      </c>
      <c r="N1046" t="s">
        <v>25721</v>
      </c>
      <c r="O1046" t="s">
        <v>251</v>
      </c>
      <c r="P1046" t="s">
        <v>252</v>
      </c>
      <c r="R1046">
        <v>98802</v>
      </c>
      <c r="T1046" t="s">
        <v>25722</v>
      </c>
      <c r="V1046" t="s">
        <v>5331</v>
      </c>
      <c r="W1046">
        <v>26</v>
      </c>
      <c r="X1046" t="s">
        <v>7405</v>
      </c>
      <c r="Y1046">
        <v>3235</v>
      </c>
      <c r="Z1046" t="s">
        <v>252</v>
      </c>
      <c r="AA1046" t="s">
        <v>4785</v>
      </c>
      <c r="AB1046">
        <v>18223</v>
      </c>
      <c r="AC1046" t="s">
        <v>146</v>
      </c>
      <c r="AD1046" t="s">
        <v>4690</v>
      </c>
      <c r="AE1046" t="s">
        <v>107</v>
      </c>
      <c r="AF1046" t="s">
        <v>107</v>
      </c>
      <c r="AJ1046" t="s">
        <v>58</v>
      </c>
      <c r="AK1046" t="s">
        <v>59</v>
      </c>
      <c r="AL1046">
        <v>40484</v>
      </c>
      <c r="AN1046" t="b">
        <v>1</v>
      </c>
      <c r="AQ1046" t="s">
        <v>195</v>
      </c>
      <c r="AR1046" t="s">
        <v>150</v>
      </c>
      <c r="BB1046" s="7" t="s">
        <v>25721</v>
      </c>
      <c r="BC1046" s="7" t="s">
        <v>251</v>
      </c>
      <c r="BE1046" s="7">
        <v>98802</v>
      </c>
      <c r="BO1046" t="s">
        <v>25723</v>
      </c>
      <c r="BP1046">
        <v>3721</v>
      </c>
      <c r="BQ1046">
        <v>6072</v>
      </c>
      <c r="BR1046">
        <v>13922</v>
      </c>
      <c r="BU1046" t="s">
        <v>25724</v>
      </c>
      <c r="BV1046" t="s">
        <v>4695</v>
      </c>
      <c r="BX1046">
        <v>43598.279953703706</v>
      </c>
    </row>
    <row r="1047" spans="1:76" x14ac:dyDescent="0.25">
      <c r="A1047" t="s">
        <v>25725</v>
      </c>
      <c r="B1047" t="s">
        <v>4120</v>
      </c>
      <c r="C1047" t="s">
        <v>46</v>
      </c>
      <c r="D1047">
        <v>40339</v>
      </c>
      <c r="H1047" t="s">
        <v>47</v>
      </c>
      <c r="I1047">
        <v>40339</v>
      </c>
      <c r="J1047">
        <v>2010</v>
      </c>
      <c r="K1047" t="s">
        <v>85</v>
      </c>
      <c r="L1047" t="s">
        <v>25726</v>
      </c>
      <c r="N1047" t="s">
        <v>4313</v>
      </c>
      <c r="O1047" t="s">
        <v>627</v>
      </c>
      <c r="P1047" t="s">
        <v>68</v>
      </c>
      <c r="R1047">
        <v>98155</v>
      </c>
      <c r="S1047" t="s">
        <v>4314</v>
      </c>
      <c r="T1047" t="s">
        <v>25727</v>
      </c>
      <c r="V1047" t="s">
        <v>54</v>
      </c>
      <c r="W1047">
        <v>13</v>
      </c>
      <c r="X1047" t="s">
        <v>626</v>
      </c>
      <c r="Y1047">
        <v>4841</v>
      </c>
      <c r="Z1047" t="s">
        <v>68</v>
      </c>
      <c r="AA1047" t="s">
        <v>57</v>
      </c>
      <c r="AC1047" t="s">
        <v>146</v>
      </c>
      <c r="AD1047" t="s">
        <v>4690</v>
      </c>
      <c r="AE1047" t="s">
        <v>107</v>
      </c>
      <c r="AF1047" t="s">
        <v>107</v>
      </c>
      <c r="AJ1047" t="s">
        <v>58</v>
      </c>
      <c r="AK1047" t="s">
        <v>59</v>
      </c>
      <c r="AL1047">
        <v>40484</v>
      </c>
      <c r="AN1047" t="b">
        <v>1</v>
      </c>
      <c r="AQ1047" t="s">
        <v>60</v>
      </c>
      <c r="AR1047" t="s">
        <v>99</v>
      </c>
      <c r="AS1047" t="s">
        <v>100</v>
      </c>
      <c r="BB1047" s="7" t="s">
        <v>4313</v>
      </c>
      <c r="BC1047" s="7" t="s">
        <v>627</v>
      </c>
      <c r="BE1047" s="7">
        <v>98155</v>
      </c>
      <c r="BG1047" s="7">
        <v>29552.6</v>
      </c>
      <c r="BH1047" s="7">
        <v>0</v>
      </c>
      <c r="BI1047">
        <v>28613.52</v>
      </c>
      <c r="BJ1047">
        <v>0</v>
      </c>
      <c r="BK1047">
        <v>0</v>
      </c>
      <c r="BL1047">
        <v>0</v>
      </c>
      <c r="BM1047">
        <v>1250.8399999999999</v>
      </c>
      <c r="BN1047">
        <v>0</v>
      </c>
      <c r="BO1047" t="s">
        <v>25728</v>
      </c>
      <c r="BP1047">
        <v>3889</v>
      </c>
      <c r="BQ1047">
        <v>3946</v>
      </c>
      <c r="BR1047">
        <v>13910</v>
      </c>
      <c r="BS1047">
        <v>12128</v>
      </c>
      <c r="BT1047">
        <v>32</v>
      </c>
      <c r="BU1047" t="s">
        <v>25417</v>
      </c>
      <c r="BV1047" t="s">
        <v>4695</v>
      </c>
      <c r="BX1047">
        <v>44149.296689814815</v>
      </c>
    </row>
    <row r="1048" spans="1:76" x14ac:dyDescent="0.25">
      <c r="A1048" t="s">
        <v>25729</v>
      </c>
      <c r="B1048" t="s">
        <v>24153</v>
      </c>
      <c r="C1048" t="s">
        <v>46</v>
      </c>
      <c r="D1048">
        <v>40192</v>
      </c>
      <c r="H1048" t="s">
        <v>47</v>
      </c>
      <c r="I1048">
        <v>40192</v>
      </c>
      <c r="J1048">
        <v>2010</v>
      </c>
      <c r="K1048" t="s">
        <v>85</v>
      </c>
      <c r="L1048" t="s">
        <v>24154</v>
      </c>
      <c r="N1048" t="s">
        <v>24155</v>
      </c>
      <c r="O1048" t="s">
        <v>2493</v>
      </c>
      <c r="P1048" t="s">
        <v>3508</v>
      </c>
      <c r="R1048">
        <v>99185</v>
      </c>
      <c r="S1048" t="s">
        <v>25730</v>
      </c>
      <c r="T1048" t="s">
        <v>25731</v>
      </c>
      <c r="V1048" t="s">
        <v>4807</v>
      </c>
      <c r="W1048">
        <v>23</v>
      </c>
      <c r="X1048" t="s">
        <v>6972</v>
      </c>
      <c r="Y1048">
        <v>3655</v>
      </c>
      <c r="Z1048" t="s">
        <v>3508</v>
      </c>
      <c r="AA1048" t="s">
        <v>4785</v>
      </c>
      <c r="AB1048">
        <v>6838</v>
      </c>
      <c r="AC1048" t="s">
        <v>146</v>
      </c>
      <c r="AD1048" t="s">
        <v>4690</v>
      </c>
      <c r="AE1048" t="s">
        <v>107</v>
      </c>
      <c r="AF1048" t="s">
        <v>107</v>
      </c>
      <c r="AJ1048" t="s">
        <v>58</v>
      </c>
      <c r="AK1048" t="s">
        <v>59</v>
      </c>
      <c r="AL1048">
        <v>40484</v>
      </c>
      <c r="AN1048" t="b">
        <v>1</v>
      </c>
      <c r="AQ1048" t="s">
        <v>60</v>
      </c>
      <c r="AR1048" t="s">
        <v>61</v>
      </c>
      <c r="BB1048" s="7" t="s">
        <v>24155</v>
      </c>
      <c r="BC1048" s="7" t="s">
        <v>2493</v>
      </c>
      <c r="BE1048" s="7">
        <v>99185</v>
      </c>
      <c r="BG1048" s="7">
        <v>11449.21</v>
      </c>
      <c r="BH1048" s="7">
        <v>0</v>
      </c>
      <c r="BI1048">
        <v>13774.09</v>
      </c>
      <c r="BJ1048">
        <v>1310.23</v>
      </c>
      <c r="BK1048">
        <v>0</v>
      </c>
      <c r="BL1048">
        <v>0</v>
      </c>
      <c r="BO1048" t="s">
        <v>25732</v>
      </c>
      <c r="BP1048">
        <v>3895</v>
      </c>
      <c r="BQ1048">
        <v>756</v>
      </c>
      <c r="BR1048">
        <v>13908</v>
      </c>
      <c r="BS1048">
        <v>12130</v>
      </c>
      <c r="BU1048" t="s">
        <v>24159</v>
      </c>
      <c r="BV1048" t="s">
        <v>4695</v>
      </c>
      <c r="BX1048">
        <v>44149.296759259261</v>
      </c>
    </row>
    <row r="1049" spans="1:76" x14ac:dyDescent="0.25">
      <c r="A1049" t="s">
        <v>25733</v>
      </c>
      <c r="B1049" t="s">
        <v>414</v>
      </c>
      <c r="C1049" t="s">
        <v>46</v>
      </c>
      <c r="D1049">
        <v>39983</v>
      </c>
      <c r="H1049" t="s">
        <v>47</v>
      </c>
      <c r="I1049">
        <v>39983</v>
      </c>
      <c r="J1049">
        <v>2010</v>
      </c>
      <c r="K1049" t="s">
        <v>85</v>
      </c>
      <c r="L1049" t="s">
        <v>415</v>
      </c>
      <c r="N1049" t="s">
        <v>416</v>
      </c>
      <c r="O1049" t="s">
        <v>417</v>
      </c>
      <c r="P1049" t="s">
        <v>255</v>
      </c>
      <c r="R1049">
        <v>98801</v>
      </c>
      <c r="S1049" t="s">
        <v>3592</v>
      </c>
      <c r="T1049" t="s">
        <v>3592</v>
      </c>
      <c r="V1049" t="s">
        <v>54</v>
      </c>
      <c r="W1049">
        <v>13</v>
      </c>
      <c r="X1049" t="s">
        <v>254</v>
      </c>
      <c r="Y1049">
        <v>4801</v>
      </c>
      <c r="Z1049" t="s">
        <v>255</v>
      </c>
      <c r="AA1049" t="s">
        <v>57</v>
      </c>
      <c r="AC1049" t="s">
        <v>146</v>
      </c>
      <c r="AD1049" t="s">
        <v>4690</v>
      </c>
      <c r="AE1049" t="s">
        <v>107</v>
      </c>
      <c r="AF1049" t="s">
        <v>107</v>
      </c>
      <c r="AJ1049" t="s">
        <v>58</v>
      </c>
      <c r="AK1049" t="s">
        <v>59</v>
      </c>
      <c r="AL1049">
        <v>40484</v>
      </c>
      <c r="AN1049" t="b">
        <v>1</v>
      </c>
      <c r="AQ1049" t="s">
        <v>195</v>
      </c>
      <c r="AR1049" t="s">
        <v>150</v>
      </c>
      <c r="AS1049" t="s">
        <v>62</v>
      </c>
      <c r="BB1049" s="7" t="s">
        <v>416</v>
      </c>
      <c r="BC1049" s="7" t="s">
        <v>417</v>
      </c>
      <c r="BE1049" s="7">
        <v>98801</v>
      </c>
      <c r="BG1049" s="7">
        <v>81330</v>
      </c>
      <c r="BH1049" s="7">
        <v>0</v>
      </c>
      <c r="BI1049">
        <v>80952</v>
      </c>
      <c r="BJ1049">
        <v>0</v>
      </c>
      <c r="BK1049">
        <v>0</v>
      </c>
      <c r="BL1049">
        <v>0</v>
      </c>
      <c r="BM1049">
        <v>32.159999999999997</v>
      </c>
      <c r="BN1049">
        <v>0</v>
      </c>
      <c r="BO1049" t="s">
        <v>25734</v>
      </c>
      <c r="BP1049">
        <v>4043</v>
      </c>
      <c r="BQ1049">
        <v>1799</v>
      </c>
      <c r="BR1049">
        <v>13907</v>
      </c>
      <c r="BS1049">
        <v>12146</v>
      </c>
      <c r="BT1049">
        <v>12</v>
      </c>
      <c r="BU1049" t="s">
        <v>25735</v>
      </c>
      <c r="BV1049" t="s">
        <v>4695</v>
      </c>
      <c r="BX1049">
        <v>44149.297118055554</v>
      </c>
    </row>
    <row r="1050" spans="1:76" x14ac:dyDescent="0.25">
      <c r="A1050" t="s">
        <v>25736</v>
      </c>
      <c r="B1050" t="s">
        <v>25737</v>
      </c>
      <c r="C1050" t="s">
        <v>46</v>
      </c>
      <c r="D1050">
        <v>40275</v>
      </c>
      <c r="I1050">
        <v>40275</v>
      </c>
      <c r="J1050">
        <v>2010</v>
      </c>
      <c r="K1050" t="s">
        <v>77</v>
      </c>
      <c r="L1050" t="s">
        <v>25738</v>
      </c>
      <c r="N1050" t="s">
        <v>25739</v>
      </c>
      <c r="O1050" t="s">
        <v>105</v>
      </c>
      <c r="P1050" t="s">
        <v>105</v>
      </c>
      <c r="R1050">
        <v>99218</v>
      </c>
      <c r="S1050" t="s">
        <v>25740</v>
      </c>
      <c r="T1050" t="s">
        <v>25741</v>
      </c>
      <c r="V1050" t="s">
        <v>7053</v>
      </c>
      <c r="W1050">
        <v>21</v>
      </c>
      <c r="X1050" t="s">
        <v>6703</v>
      </c>
      <c r="Y1050">
        <v>4151</v>
      </c>
      <c r="Z1050" t="s">
        <v>105</v>
      </c>
      <c r="AA1050" t="s">
        <v>4785</v>
      </c>
      <c r="AB1050">
        <v>257092</v>
      </c>
      <c r="AC1050" t="s">
        <v>146</v>
      </c>
      <c r="AD1050" t="s">
        <v>4690</v>
      </c>
      <c r="AE1050" t="s">
        <v>107</v>
      </c>
      <c r="AF1050" t="s">
        <v>107</v>
      </c>
      <c r="AJ1050" t="s">
        <v>58</v>
      </c>
      <c r="AK1050" t="s">
        <v>59</v>
      </c>
      <c r="AL1050">
        <v>40484</v>
      </c>
      <c r="AN1050" t="b">
        <v>1</v>
      </c>
      <c r="AQ1050" t="s">
        <v>73</v>
      </c>
      <c r="BB1050" s="7" t="s">
        <v>25739</v>
      </c>
      <c r="BC1050" s="7" t="s">
        <v>105</v>
      </c>
      <c r="BE1050" s="7">
        <v>99218</v>
      </c>
      <c r="BO1050" t="s">
        <v>25742</v>
      </c>
      <c r="BP1050">
        <v>4110</v>
      </c>
      <c r="BQ1050">
        <v>9314</v>
      </c>
      <c r="BR1050">
        <v>13900</v>
      </c>
      <c r="BU1050" t="s">
        <v>25743</v>
      </c>
      <c r="BV1050" t="s">
        <v>4695</v>
      </c>
      <c r="BX1050">
        <v>43598.061168981483</v>
      </c>
    </row>
    <row r="1051" spans="1:76" x14ac:dyDescent="0.25">
      <c r="A1051" t="s">
        <v>25744</v>
      </c>
      <c r="B1051" t="s">
        <v>2649</v>
      </c>
      <c r="C1051" t="s">
        <v>46</v>
      </c>
      <c r="D1051">
        <v>40296</v>
      </c>
      <c r="H1051" t="s">
        <v>47</v>
      </c>
      <c r="I1051">
        <v>40296</v>
      </c>
      <c r="J1051">
        <v>2010</v>
      </c>
      <c r="K1051" t="s">
        <v>85</v>
      </c>
      <c r="L1051" t="s">
        <v>2650</v>
      </c>
      <c r="N1051" t="s">
        <v>2651</v>
      </c>
      <c r="O1051" t="s">
        <v>255</v>
      </c>
      <c r="P1051" t="s">
        <v>255</v>
      </c>
      <c r="R1051">
        <v>98816</v>
      </c>
      <c r="S1051" t="s">
        <v>2652</v>
      </c>
      <c r="T1051" t="s">
        <v>25745</v>
      </c>
      <c r="V1051" t="s">
        <v>54</v>
      </c>
      <c r="W1051">
        <v>13</v>
      </c>
      <c r="X1051" t="s">
        <v>254</v>
      </c>
      <c r="Y1051">
        <v>4801</v>
      </c>
      <c r="Z1051" t="s">
        <v>255</v>
      </c>
      <c r="AA1051" t="s">
        <v>57</v>
      </c>
      <c r="AC1051" t="s">
        <v>146</v>
      </c>
      <c r="AD1051" t="s">
        <v>4690</v>
      </c>
      <c r="AE1051" t="s">
        <v>107</v>
      </c>
      <c r="AF1051" t="s">
        <v>107</v>
      </c>
      <c r="AJ1051" t="s">
        <v>58</v>
      </c>
      <c r="AK1051" t="s">
        <v>59</v>
      </c>
      <c r="AL1051">
        <v>40484</v>
      </c>
      <c r="AN1051" t="b">
        <v>1</v>
      </c>
      <c r="AQ1051" t="s">
        <v>60</v>
      </c>
      <c r="AR1051" t="s">
        <v>99</v>
      </c>
      <c r="AS1051" t="s">
        <v>4734</v>
      </c>
      <c r="BB1051" s="7" t="s">
        <v>2651</v>
      </c>
      <c r="BC1051" s="7" t="s">
        <v>255</v>
      </c>
      <c r="BE1051" s="7">
        <v>98816</v>
      </c>
      <c r="BG1051" s="7">
        <v>64530.96</v>
      </c>
      <c r="BH1051" s="7">
        <v>0</v>
      </c>
      <c r="BI1051">
        <v>66893.02</v>
      </c>
      <c r="BJ1051">
        <v>3000</v>
      </c>
      <c r="BK1051">
        <v>0</v>
      </c>
      <c r="BL1051">
        <v>0</v>
      </c>
      <c r="BO1051" t="s">
        <v>25746</v>
      </c>
      <c r="BP1051">
        <v>4299</v>
      </c>
      <c r="BQ1051">
        <v>9311</v>
      </c>
      <c r="BR1051">
        <v>13891</v>
      </c>
      <c r="BS1051">
        <v>12157</v>
      </c>
      <c r="BT1051">
        <v>12</v>
      </c>
      <c r="BU1051" t="s">
        <v>25747</v>
      </c>
      <c r="BV1051" t="s">
        <v>4695</v>
      </c>
      <c r="BX1051">
        <v>44149.297337962962</v>
      </c>
    </row>
    <row r="1052" spans="1:76" x14ac:dyDescent="0.25">
      <c r="A1052" t="s">
        <v>25748</v>
      </c>
      <c r="B1052" t="s">
        <v>25749</v>
      </c>
      <c r="C1052" t="s">
        <v>46</v>
      </c>
      <c r="D1052">
        <v>40297</v>
      </c>
      <c r="I1052">
        <v>40297</v>
      </c>
      <c r="J1052">
        <v>2010</v>
      </c>
      <c r="K1052" t="s">
        <v>85</v>
      </c>
      <c r="L1052" t="s">
        <v>25750</v>
      </c>
      <c r="N1052" t="s">
        <v>25751</v>
      </c>
      <c r="O1052" t="s">
        <v>3508</v>
      </c>
      <c r="P1052" t="s">
        <v>3508</v>
      </c>
      <c r="R1052">
        <v>991478544</v>
      </c>
      <c r="T1052" t="s">
        <v>25752</v>
      </c>
      <c r="V1052" t="s">
        <v>4807</v>
      </c>
      <c r="W1052">
        <v>23</v>
      </c>
      <c r="X1052" t="s">
        <v>6972</v>
      </c>
      <c r="Y1052">
        <v>3655</v>
      </c>
      <c r="Z1052" t="s">
        <v>3508</v>
      </c>
      <c r="AA1052" t="s">
        <v>4785</v>
      </c>
      <c r="AB1052">
        <v>6838</v>
      </c>
      <c r="AC1052" t="s">
        <v>146</v>
      </c>
      <c r="AD1052" t="s">
        <v>4690</v>
      </c>
      <c r="AE1052" t="s">
        <v>107</v>
      </c>
      <c r="AF1052" t="s">
        <v>107</v>
      </c>
      <c r="AJ1052" t="s">
        <v>58</v>
      </c>
      <c r="AK1052" t="s">
        <v>59</v>
      </c>
      <c r="AL1052">
        <v>40484</v>
      </c>
      <c r="AN1052" t="b">
        <v>1</v>
      </c>
      <c r="AQ1052" t="s">
        <v>177</v>
      </c>
      <c r="BB1052" s="7" t="s">
        <v>25751</v>
      </c>
      <c r="BC1052" s="7" t="s">
        <v>3508</v>
      </c>
      <c r="BE1052" s="7">
        <v>991478544</v>
      </c>
      <c r="BO1052" t="s">
        <v>25753</v>
      </c>
      <c r="BP1052">
        <v>4315</v>
      </c>
      <c r="BQ1052">
        <v>9310</v>
      </c>
      <c r="BR1052">
        <v>13890</v>
      </c>
      <c r="BU1052" t="s">
        <v>25754</v>
      </c>
      <c r="BV1052" t="s">
        <v>4695</v>
      </c>
      <c r="BX1052">
        <v>43598.061099537037</v>
      </c>
    </row>
    <row r="1053" spans="1:76" x14ac:dyDescent="0.25">
      <c r="A1053" t="s">
        <v>25755</v>
      </c>
      <c r="B1053" t="s">
        <v>25756</v>
      </c>
      <c r="C1053" t="s">
        <v>46</v>
      </c>
      <c r="D1053">
        <v>40342</v>
      </c>
      <c r="I1053">
        <v>40342</v>
      </c>
      <c r="J1053">
        <v>2010</v>
      </c>
      <c r="K1053" t="s">
        <v>85</v>
      </c>
      <c r="L1053" t="s">
        <v>25757</v>
      </c>
      <c r="N1053" t="s">
        <v>25758</v>
      </c>
      <c r="O1053" t="s">
        <v>929</v>
      </c>
      <c r="P1053" t="s">
        <v>930</v>
      </c>
      <c r="R1053">
        <v>99169</v>
      </c>
      <c r="V1053" t="s">
        <v>5396</v>
      </c>
      <c r="W1053">
        <v>20</v>
      </c>
      <c r="X1053" t="s">
        <v>7097</v>
      </c>
      <c r="Y1053">
        <v>3002</v>
      </c>
      <c r="Z1053" t="s">
        <v>930</v>
      </c>
      <c r="AA1053" t="s">
        <v>4785</v>
      </c>
      <c r="AB1053">
        <v>6080</v>
      </c>
      <c r="AC1053" t="s">
        <v>146</v>
      </c>
      <c r="AD1053" t="s">
        <v>4690</v>
      </c>
      <c r="AE1053" t="s">
        <v>107</v>
      </c>
      <c r="AF1053" t="s">
        <v>107</v>
      </c>
      <c r="AJ1053" t="s">
        <v>58</v>
      </c>
      <c r="AK1053" t="s">
        <v>59</v>
      </c>
      <c r="AL1053">
        <v>40484</v>
      </c>
      <c r="AN1053" t="b">
        <v>1</v>
      </c>
      <c r="AQ1053" t="s">
        <v>195</v>
      </c>
      <c r="AR1053" t="s">
        <v>150</v>
      </c>
      <c r="BB1053" s="7" t="s">
        <v>25758</v>
      </c>
      <c r="BC1053" s="7" t="s">
        <v>929</v>
      </c>
      <c r="BE1053" s="7">
        <v>99169</v>
      </c>
      <c r="BO1053" t="s">
        <v>25759</v>
      </c>
      <c r="BP1053">
        <v>4395</v>
      </c>
      <c r="BQ1053">
        <v>9308</v>
      </c>
      <c r="BR1053">
        <v>13886</v>
      </c>
      <c r="BU1053" t="s">
        <v>25760</v>
      </c>
      <c r="BV1053" t="s">
        <v>4695</v>
      </c>
      <c r="BX1053">
        <v>43598.061076388891</v>
      </c>
    </row>
    <row r="1054" spans="1:76" x14ac:dyDescent="0.25">
      <c r="A1054" t="s">
        <v>25777</v>
      </c>
      <c r="B1054" t="s">
        <v>25778</v>
      </c>
      <c r="C1054" t="s">
        <v>46</v>
      </c>
      <c r="D1054">
        <v>40202</v>
      </c>
      <c r="H1054" t="s">
        <v>47</v>
      </c>
      <c r="I1054">
        <v>40202</v>
      </c>
      <c r="J1054">
        <v>2010</v>
      </c>
      <c r="K1054" t="s">
        <v>85</v>
      </c>
      <c r="L1054" t="s">
        <v>25779</v>
      </c>
      <c r="N1054" t="s">
        <v>25780</v>
      </c>
      <c r="O1054" t="s">
        <v>290</v>
      </c>
      <c r="P1054" t="s">
        <v>291</v>
      </c>
      <c r="R1054">
        <v>98823</v>
      </c>
      <c r="S1054" t="s">
        <v>25781</v>
      </c>
      <c r="T1054" t="s">
        <v>25782</v>
      </c>
      <c r="V1054" t="s">
        <v>5424</v>
      </c>
      <c r="W1054">
        <v>22</v>
      </c>
      <c r="X1054" t="s">
        <v>7459</v>
      </c>
      <c r="Y1054">
        <v>3340</v>
      </c>
      <c r="Z1054" t="s">
        <v>291</v>
      </c>
      <c r="AA1054" t="s">
        <v>4785</v>
      </c>
      <c r="AB1054">
        <v>32684</v>
      </c>
      <c r="AC1054" t="s">
        <v>146</v>
      </c>
      <c r="AD1054" t="s">
        <v>4690</v>
      </c>
      <c r="AE1054" t="s">
        <v>107</v>
      </c>
      <c r="AF1054" t="s">
        <v>107</v>
      </c>
      <c r="AJ1054" t="s">
        <v>58</v>
      </c>
      <c r="AK1054" t="s">
        <v>59</v>
      </c>
      <c r="AL1054">
        <v>40484</v>
      </c>
      <c r="AN1054" t="b">
        <v>1</v>
      </c>
      <c r="AQ1054" t="s">
        <v>195</v>
      </c>
      <c r="AR1054" t="s">
        <v>150</v>
      </c>
      <c r="BB1054" s="7" t="s">
        <v>25780</v>
      </c>
      <c r="BC1054" s="7" t="s">
        <v>290</v>
      </c>
      <c r="BE1054" s="7">
        <v>98823</v>
      </c>
      <c r="BG1054" s="7">
        <v>500</v>
      </c>
      <c r="BH1054" s="7">
        <v>0</v>
      </c>
      <c r="BI1054">
        <v>1918.63</v>
      </c>
      <c r="BJ1054">
        <v>0</v>
      </c>
      <c r="BK1054">
        <v>0</v>
      </c>
      <c r="BL1054">
        <v>0</v>
      </c>
      <c r="BO1054" t="s">
        <v>25783</v>
      </c>
      <c r="BP1054">
        <v>467</v>
      </c>
      <c r="BQ1054">
        <v>302</v>
      </c>
      <c r="BR1054">
        <v>14069</v>
      </c>
      <c r="BS1054">
        <v>11927</v>
      </c>
      <c r="BU1054" t="s">
        <v>25784</v>
      </c>
      <c r="BV1054" t="s">
        <v>4695</v>
      </c>
      <c r="BX1054">
        <v>44149.290266203701</v>
      </c>
    </row>
    <row r="1055" spans="1:76" x14ac:dyDescent="0.25">
      <c r="A1055" t="s">
        <v>26489</v>
      </c>
      <c r="B1055" t="s">
        <v>3377</v>
      </c>
      <c r="C1055" t="s">
        <v>46</v>
      </c>
      <c r="J1055">
        <v>2010</v>
      </c>
      <c r="L1055" t="s">
        <v>3378</v>
      </c>
      <c r="P1055" t="s">
        <v>68</v>
      </c>
      <c r="T1055" t="s">
        <v>3997</v>
      </c>
      <c r="V1055" t="s">
        <v>54</v>
      </c>
      <c r="W1055">
        <v>13</v>
      </c>
      <c r="X1055" t="s">
        <v>654</v>
      </c>
      <c r="Y1055">
        <v>4864</v>
      </c>
      <c r="Z1055" t="s">
        <v>68</v>
      </c>
      <c r="AA1055" t="s">
        <v>57</v>
      </c>
      <c r="AC1055" t="s">
        <v>146</v>
      </c>
      <c r="AD1055" t="s">
        <v>4690</v>
      </c>
      <c r="AF1055" t="s">
        <v>107</v>
      </c>
      <c r="AJ1055" t="s">
        <v>58</v>
      </c>
      <c r="AK1055" t="s">
        <v>59</v>
      </c>
      <c r="AN1055" t="b">
        <v>1</v>
      </c>
      <c r="AQ1055" t="s">
        <v>60</v>
      </c>
      <c r="AR1055" t="s">
        <v>99</v>
      </c>
      <c r="AS1055" t="s">
        <v>4734</v>
      </c>
      <c r="BO1055" t="s">
        <v>26490</v>
      </c>
      <c r="BQ1055">
        <v>8992</v>
      </c>
      <c r="BR1055">
        <v>13059</v>
      </c>
      <c r="BT1055">
        <v>43</v>
      </c>
      <c r="BX1055">
        <v>43598.055879629632</v>
      </c>
    </row>
    <row r="1056" spans="1:76" x14ac:dyDescent="0.25">
      <c r="A1056" t="s">
        <v>26491</v>
      </c>
      <c r="B1056" t="s">
        <v>25994</v>
      </c>
      <c r="C1056" t="s">
        <v>46</v>
      </c>
      <c r="J1056">
        <v>2010</v>
      </c>
      <c r="L1056" t="s">
        <v>25995</v>
      </c>
      <c r="P1056" t="s">
        <v>462</v>
      </c>
      <c r="T1056" t="s">
        <v>25997</v>
      </c>
      <c r="V1056" t="s">
        <v>6344</v>
      </c>
      <c r="W1056">
        <v>24</v>
      </c>
      <c r="X1056" t="s">
        <v>12122</v>
      </c>
      <c r="Y1056">
        <v>4302</v>
      </c>
      <c r="Z1056" t="s">
        <v>462</v>
      </c>
      <c r="AA1056" t="s">
        <v>4785</v>
      </c>
      <c r="AB1056">
        <v>30095</v>
      </c>
      <c r="AC1056" t="s">
        <v>146</v>
      </c>
      <c r="AD1056" t="s">
        <v>4690</v>
      </c>
      <c r="AF1056" t="s">
        <v>107</v>
      </c>
      <c r="AJ1056" t="s">
        <v>58</v>
      </c>
      <c r="AK1056" t="s">
        <v>59</v>
      </c>
      <c r="AN1056" t="b">
        <v>1</v>
      </c>
      <c r="AQ1056" t="s">
        <v>177</v>
      </c>
      <c r="BO1056" t="s">
        <v>26492</v>
      </c>
      <c r="BQ1056">
        <v>6128</v>
      </c>
      <c r="BR1056">
        <v>13987</v>
      </c>
      <c r="BX1056">
        <v>43598.281041666669</v>
      </c>
    </row>
    <row r="1057" spans="1:76" x14ac:dyDescent="0.25">
      <c r="A1057" t="s">
        <v>26830</v>
      </c>
      <c r="B1057" t="s">
        <v>26831</v>
      </c>
      <c r="C1057" t="s">
        <v>46</v>
      </c>
      <c r="D1057">
        <v>40048</v>
      </c>
      <c r="H1057" t="s">
        <v>599</v>
      </c>
      <c r="I1057">
        <v>40048</v>
      </c>
      <c r="J1057">
        <v>2010</v>
      </c>
      <c r="K1057" t="s">
        <v>85</v>
      </c>
      <c r="L1057" t="s">
        <v>26832</v>
      </c>
      <c r="N1057" t="s">
        <v>26833</v>
      </c>
      <c r="O1057" t="s">
        <v>225</v>
      </c>
      <c r="P1057" t="s">
        <v>226</v>
      </c>
      <c r="R1057">
        <v>986873397</v>
      </c>
      <c r="S1057" t="s">
        <v>26834</v>
      </c>
      <c r="T1057" t="s">
        <v>26835</v>
      </c>
      <c r="V1057" t="s">
        <v>7053</v>
      </c>
      <c r="W1057">
        <v>21</v>
      </c>
      <c r="X1057" t="s">
        <v>6013</v>
      </c>
      <c r="Y1057">
        <v>3147</v>
      </c>
      <c r="Z1057" t="s">
        <v>226</v>
      </c>
      <c r="AA1057" t="s">
        <v>4785</v>
      </c>
      <c r="AB1057">
        <v>215626</v>
      </c>
      <c r="AC1057" t="s">
        <v>146</v>
      </c>
      <c r="AD1057" t="s">
        <v>4690</v>
      </c>
      <c r="AE1057" t="s">
        <v>107</v>
      </c>
      <c r="AF1057" t="s">
        <v>107</v>
      </c>
      <c r="AJ1057" t="s">
        <v>58</v>
      </c>
      <c r="AK1057" t="s">
        <v>59</v>
      </c>
      <c r="AL1057">
        <v>40484</v>
      </c>
      <c r="AN1057" t="b">
        <v>1</v>
      </c>
      <c r="AQ1057" t="s">
        <v>60</v>
      </c>
      <c r="AR1057" t="s">
        <v>61</v>
      </c>
      <c r="BB1057" s="7" t="s">
        <v>26833</v>
      </c>
      <c r="BC1057" s="7" t="s">
        <v>225</v>
      </c>
      <c r="BE1057" s="7">
        <v>986873397</v>
      </c>
      <c r="BG1057" s="7">
        <v>18443.060000000001</v>
      </c>
      <c r="BH1057" s="7">
        <v>0</v>
      </c>
      <c r="BI1057">
        <v>14620.16</v>
      </c>
      <c r="BJ1057">
        <v>-616.6</v>
      </c>
      <c r="BK1057">
        <v>0</v>
      </c>
      <c r="BL1057">
        <v>0</v>
      </c>
      <c r="BM1057">
        <v>488.08</v>
      </c>
      <c r="BN1057">
        <v>0</v>
      </c>
      <c r="BO1057" t="s">
        <v>26836</v>
      </c>
      <c r="BP1057">
        <v>20106</v>
      </c>
      <c r="BQ1057">
        <v>434</v>
      </c>
      <c r="BR1057">
        <v>13064</v>
      </c>
      <c r="BS1057">
        <v>13018</v>
      </c>
      <c r="BU1057" t="s">
        <v>26837</v>
      </c>
      <c r="BV1057" t="s">
        <v>4695</v>
      </c>
      <c r="BX1057">
        <v>44149.325624999998</v>
      </c>
    </row>
    <row r="1058" spans="1:76" x14ac:dyDescent="0.25">
      <c r="A1058" t="s">
        <v>26838</v>
      </c>
      <c r="B1058" t="s">
        <v>894</v>
      </c>
      <c r="C1058" t="s">
        <v>46</v>
      </c>
      <c r="D1058">
        <v>40219</v>
      </c>
      <c r="H1058" t="s">
        <v>47</v>
      </c>
      <c r="I1058">
        <v>40219</v>
      </c>
      <c r="J1058">
        <v>2010</v>
      </c>
      <c r="K1058" t="s">
        <v>85</v>
      </c>
      <c r="L1058" t="s">
        <v>23681</v>
      </c>
      <c r="N1058" t="s">
        <v>2701</v>
      </c>
      <c r="O1058" t="s">
        <v>225</v>
      </c>
      <c r="P1058" t="s">
        <v>226</v>
      </c>
      <c r="R1058">
        <v>986877521</v>
      </c>
      <c r="S1058" t="s">
        <v>2702</v>
      </c>
      <c r="T1058" t="s">
        <v>26839</v>
      </c>
      <c r="V1058" t="s">
        <v>54</v>
      </c>
      <c r="W1058">
        <v>13</v>
      </c>
      <c r="X1058" t="s">
        <v>860</v>
      </c>
      <c r="Y1058">
        <v>4813</v>
      </c>
      <c r="Z1058" t="s">
        <v>226</v>
      </c>
      <c r="AA1058" t="s">
        <v>57</v>
      </c>
      <c r="AC1058" t="s">
        <v>146</v>
      </c>
      <c r="AD1058" t="s">
        <v>4690</v>
      </c>
      <c r="AE1058" t="s">
        <v>107</v>
      </c>
      <c r="AF1058" t="s">
        <v>107</v>
      </c>
      <c r="AJ1058" t="s">
        <v>58</v>
      </c>
      <c r="AK1058" t="s">
        <v>59</v>
      </c>
      <c r="AL1058">
        <v>40484</v>
      </c>
      <c r="AN1058" t="b">
        <v>1</v>
      </c>
      <c r="AQ1058" t="s">
        <v>177</v>
      </c>
      <c r="BB1058" s="7" t="s">
        <v>2701</v>
      </c>
      <c r="BC1058" s="7" t="s">
        <v>225</v>
      </c>
      <c r="BE1058" s="7">
        <v>986877521</v>
      </c>
      <c r="BG1058" s="7">
        <v>6082.55</v>
      </c>
      <c r="BH1058" s="7">
        <v>0</v>
      </c>
      <c r="BI1058">
        <v>7204.55</v>
      </c>
      <c r="BJ1058">
        <v>0</v>
      </c>
      <c r="BK1058">
        <v>0</v>
      </c>
      <c r="BL1058">
        <v>0</v>
      </c>
      <c r="BO1058" t="s">
        <v>26840</v>
      </c>
      <c r="BP1058">
        <v>20192</v>
      </c>
      <c r="BQ1058">
        <v>440</v>
      </c>
      <c r="BR1058">
        <v>13058</v>
      </c>
      <c r="BS1058">
        <v>13022</v>
      </c>
      <c r="BT1058">
        <v>18</v>
      </c>
      <c r="BU1058" t="s">
        <v>21009</v>
      </c>
      <c r="BV1058" t="s">
        <v>4695</v>
      </c>
      <c r="BX1058">
        <v>44149.325706018521</v>
      </c>
    </row>
    <row r="1059" spans="1:76" x14ac:dyDescent="0.25">
      <c r="A1059" t="s">
        <v>26841</v>
      </c>
      <c r="B1059" t="s">
        <v>952</v>
      </c>
      <c r="C1059" t="s">
        <v>46</v>
      </c>
      <c r="D1059">
        <v>40269</v>
      </c>
      <c r="H1059" t="s">
        <v>47</v>
      </c>
      <c r="I1059">
        <v>40269</v>
      </c>
      <c r="J1059">
        <v>2010</v>
      </c>
      <c r="K1059" t="s">
        <v>85</v>
      </c>
      <c r="L1059" t="s">
        <v>26842</v>
      </c>
      <c r="N1059" t="s">
        <v>953</v>
      </c>
      <c r="O1059" t="s">
        <v>954</v>
      </c>
      <c r="P1059" t="s">
        <v>115</v>
      </c>
      <c r="R1059">
        <v>984983696</v>
      </c>
      <c r="S1059" t="s">
        <v>955</v>
      </c>
      <c r="T1059" t="s">
        <v>22108</v>
      </c>
      <c r="V1059" t="s">
        <v>54</v>
      </c>
      <c r="W1059">
        <v>13</v>
      </c>
      <c r="X1059" t="s">
        <v>127</v>
      </c>
      <c r="Y1059">
        <v>4833</v>
      </c>
      <c r="Z1059" t="s">
        <v>115</v>
      </c>
      <c r="AA1059" t="s">
        <v>57</v>
      </c>
      <c r="AC1059" t="s">
        <v>146</v>
      </c>
      <c r="AD1059" t="s">
        <v>4690</v>
      </c>
      <c r="AE1059" t="s">
        <v>107</v>
      </c>
      <c r="AF1059" t="s">
        <v>107</v>
      </c>
      <c r="AJ1059" t="s">
        <v>58</v>
      </c>
      <c r="AK1059" t="s">
        <v>59</v>
      </c>
      <c r="AL1059">
        <v>40484</v>
      </c>
      <c r="AN1059" t="b">
        <v>1</v>
      </c>
      <c r="AQ1059" t="s">
        <v>60</v>
      </c>
      <c r="AR1059" t="s">
        <v>99</v>
      </c>
      <c r="AS1059" t="s">
        <v>4734</v>
      </c>
      <c r="BB1059" s="7" t="s">
        <v>953</v>
      </c>
      <c r="BC1059" s="7" t="s">
        <v>954</v>
      </c>
      <c r="BE1059" s="7">
        <v>984983696</v>
      </c>
      <c r="BG1059" s="7">
        <v>109629.4</v>
      </c>
      <c r="BH1059" s="7">
        <v>6.19</v>
      </c>
      <c r="BI1059">
        <v>101904.14</v>
      </c>
      <c r="BJ1059">
        <v>0</v>
      </c>
      <c r="BK1059">
        <v>0</v>
      </c>
      <c r="BL1059">
        <v>0</v>
      </c>
      <c r="BM1059">
        <v>66411.23</v>
      </c>
      <c r="BN1059">
        <v>73366.91</v>
      </c>
      <c r="BO1059" t="s">
        <v>26843</v>
      </c>
      <c r="BP1059">
        <v>20521</v>
      </c>
      <c r="BQ1059">
        <v>26538</v>
      </c>
      <c r="BR1059">
        <v>13051</v>
      </c>
      <c r="BS1059">
        <v>13034</v>
      </c>
      <c r="BT1059">
        <v>28</v>
      </c>
      <c r="BU1059" t="s">
        <v>22112</v>
      </c>
      <c r="BV1059" t="s">
        <v>4695</v>
      </c>
      <c r="BX1059">
        <v>44149.326053240744</v>
      </c>
    </row>
    <row r="1060" spans="1:76" x14ac:dyDescent="0.25">
      <c r="A1060" t="s">
        <v>26844</v>
      </c>
      <c r="B1060" t="s">
        <v>1344</v>
      </c>
      <c r="C1060" t="s">
        <v>46</v>
      </c>
      <c r="D1060">
        <v>40050</v>
      </c>
      <c r="H1060" t="s">
        <v>47</v>
      </c>
      <c r="I1060">
        <v>40050</v>
      </c>
      <c r="J1060">
        <v>2010</v>
      </c>
      <c r="K1060" t="s">
        <v>85</v>
      </c>
      <c r="L1060" t="s">
        <v>25820</v>
      </c>
      <c r="N1060" t="s">
        <v>1345</v>
      </c>
      <c r="O1060" t="s">
        <v>573</v>
      </c>
      <c r="P1060" t="s">
        <v>291</v>
      </c>
      <c r="R1060">
        <v>98837</v>
      </c>
      <c r="S1060" t="s">
        <v>1346</v>
      </c>
      <c r="T1060" t="s">
        <v>26845</v>
      </c>
      <c r="V1060" t="s">
        <v>54</v>
      </c>
      <c r="W1060">
        <v>13</v>
      </c>
      <c r="X1060" t="s">
        <v>574</v>
      </c>
      <c r="Y1060">
        <v>4803</v>
      </c>
      <c r="Z1060" t="s">
        <v>291</v>
      </c>
      <c r="AA1060" t="s">
        <v>57</v>
      </c>
      <c r="AC1060" t="s">
        <v>146</v>
      </c>
      <c r="AD1060" t="s">
        <v>4690</v>
      </c>
      <c r="AE1060" t="s">
        <v>107</v>
      </c>
      <c r="AF1060" t="s">
        <v>107</v>
      </c>
      <c r="AJ1060" t="s">
        <v>58</v>
      </c>
      <c r="AK1060" t="s">
        <v>59</v>
      </c>
      <c r="AL1060">
        <v>40484</v>
      </c>
      <c r="AN1060" t="b">
        <v>1</v>
      </c>
      <c r="AQ1060" t="s">
        <v>195</v>
      </c>
      <c r="AR1060" t="s">
        <v>150</v>
      </c>
      <c r="AS1060" t="s">
        <v>62</v>
      </c>
      <c r="BB1060" s="7" t="s">
        <v>1345</v>
      </c>
      <c r="BC1060" s="7" t="s">
        <v>573</v>
      </c>
      <c r="BE1060" s="7">
        <v>98837</v>
      </c>
      <c r="BG1060" s="7">
        <v>65752</v>
      </c>
      <c r="BH1060" s="7">
        <v>10007.99</v>
      </c>
      <c r="BI1060">
        <v>75759.990000000005</v>
      </c>
      <c r="BJ1060">
        <v>0</v>
      </c>
      <c r="BK1060">
        <v>0</v>
      </c>
      <c r="BL1060">
        <v>0</v>
      </c>
      <c r="BO1060" t="s">
        <v>26846</v>
      </c>
      <c r="BP1060">
        <v>20678</v>
      </c>
      <c r="BQ1060">
        <v>26539</v>
      </c>
      <c r="BR1060">
        <v>13046</v>
      </c>
      <c r="BS1060">
        <v>13045</v>
      </c>
      <c r="BT1060">
        <v>13</v>
      </c>
      <c r="BU1060" t="s">
        <v>26651</v>
      </c>
      <c r="BV1060" t="s">
        <v>4695</v>
      </c>
      <c r="BX1060">
        <v>44149.326365740744</v>
      </c>
    </row>
    <row r="1061" spans="1:76" x14ac:dyDescent="0.25">
      <c r="A1061" t="s">
        <v>26847</v>
      </c>
      <c r="B1061" t="s">
        <v>26848</v>
      </c>
      <c r="C1061" t="s">
        <v>46</v>
      </c>
      <c r="D1061">
        <v>40298</v>
      </c>
      <c r="H1061" t="s">
        <v>47</v>
      </c>
      <c r="I1061">
        <v>40298</v>
      </c>
      <c r="J1061">
        <v>2010</v>
      </c>
      <c r="K1061" t="s">
        <v>85</v>
      </c>
      <c r="L1061" t="s">
        <v>26849</v>
      </c>
      <c r="N1061" t="s">
        <v>26850</v>
      </c>
      <c r="O1061" t="s">
        <v>225</v>
      </c>
      <c r="P1061" t="s">
        <v>226</v>
      </c>
      <c r="R1061">
        <v>98682</v>
      </c>
      <c r="S1061" t="s">
        <v>26851</v>
      </c>
      <c r="T1061" t="s">
        <v>26852</v>
      </c>
      <c r="V1061" t="s">
        <v>5424</v>
      </c>
      <c r="W1061">
        <v>22</v>
      </c>
      <c r="X1061" t="s">
        <v>6013</v>
      </c>
      <c r="Y1061">
        <v>3147</v>
      </c>
      <c r="Z1061" t="s">
        <v>226</v>
      </c>
      <c r="AA1061" t="s">
        <v>4785</v>
      </c>
      <c r="AB1061">
        <v>215626</v>
      </c>
      <c r="AC1061" t="s">
        <v>146</v>
      </c>
      <c r="AD1061" t="s">
        <v>4690</v>
      </c>
      <c r="AE1061" t="s">
        <v>107</v>
      </c>
      <c r="AF1061" t="s">
        <v>107</v>
      </c>
      <c r="AJ1061" t="s">
        <v>58</v>
      </c>
      <c r="AK1061" t="s">
        <v>59</v>
      </c>
      <c r="AL1061">
        <v>40484</v>
      </c>
      <c r="AN1061" t="b">
        <v>1</v>
      </c>
      <c r="AQ1061" t="s">
        <v>60</v>
      </c>
      <c r="AR1061" t="s">
        <v>61</v>
      </c>
      <c r="BB1061" s="7" t="s">
        <v>26850</v>
      </c>
      <c r="BC1061" s="7" t="s">
        <v>225</v>
      </c>
      <c r="BE1061" s="7">
        <v>98682</v>
      </c>
      <c r="BG1061" s="7">
        <v>2885</v>
      </c>
      <c r="BH1061" s="7">
        <v>0</v>
      </c>
      <c r="BI1061">
        <v>3702.03</v>
      </c>
      <c r="BJ1061">
        <v>3000</v>
      </c>
      <c r="BK1061">
        <v>0</v>
      </c>
      <c r="BL1061">
        <v>0</v>
      </c>
      <c r="BM1061">
        <v>488.08</v>
      </c>
      <c r="BN1061">
        <v>0</v>
      </c>
      <c r="BO1061" t="s">
        <v>26853</v>
      </c>
      <c r="BP1061">
        <v>20881</v>
      </c>
      <c r="BQ1061">
        <v>461</v>
      </c>
      <c r="BR1061">
        <v>13043</v>
      </c>
      <c r="BS1061">
        <v>13130</v>
      </c>
      <c r="BU1061" t="s">
        <v>26854</v>
      </c>
      <c r="BV1061" t="s">
        <v>4695</v>
      </c>
      <c r="BX1061">
        <v>44149.330787037034</v>
      </c>
    </row>
    <row r="1062" spans="1:76" x14ac:dyDescent="0.25">
      <c r="A1062" t="s">
        <v>26855</v>
      </c>
      <c r="B1062" t="s">
        <v>26856</v>
      </c>
      <c r="C1062" t="s">
        <v>46</v>
      </c>
      <c r="D1062">
        <v>40324</v>
      </c>
      <c r="H1062" t="s">
        <v>47</v>
      </c>
      <c r="I1062">
        <v>40324</v>
      </c>
      <c r="J1062">
        <v>2010</v>
      </c>
      <c r="K1062" t="s">
        <v>85</v>
      </c>
      <c r="L1062" t="s">
        <v>26857</v>
      </c>
      <c r="N1062" t="s">
        <v>26858</v>
      </c>
      <c r="O1062" t="s">
        <v>740</v>
      </c>
      <c r="P1062" t="s">
        <v>737</v>
      </c>
      <c r="R1062">
        <v>98520</v>
      </c>
      <c r="S1062" t="s">
        <v>26859</v>
      </c>
      <c r="T1062" t="s">
        <v>26860</v>
      </c>
      <c r="V1062" t="s">
        <v>4807</v>
      </c>
      <c r="W1062">
        <v>23</v>
      </c>
      <c r="X1062" t="s">
        <v>6884</v>
      </c>
      <c r="Y1062">
        <v>3369</v>
      </c>
      <c r="Z1062" t="s">
        <v>737</v>
      </c>
      <c r="AA1062" t="s">
        <v>4785</v>
      </c>
      <c r="AB1062">
        <v>36341</v>
      </c>
      <c r="AC1062" t="s">
        <v>146</v>
      </c>
      <c r="AD1062" t="s">
        <v>4690</v>
      </c>
      <c r="AE1062" t="s">
        <v>107</v>
      </c>
      <c r="AF1062" t="s">
        <v>107</v>
      </c>
      <c r="AJ1062" t="s">
        <v>58</v>
      </c>
      <c r="AK1062" t="s">
        <v>59</v>
      </c>
      <c r="AL1062">
        <v>40484</v>
      </c>
      <c r="AN1062" t="b">
        <v>1</v>
      </c>
      <c r="AQ1062" t="s">
        <v>60</v>
      </c>
      <c r="AR1062" t="s">
        <v>61</v>
      </c>
      <c r="BB1062" s="7" t="s">
        <v>26858</v>
      </c>
      <c r="BC1062" s="7" t="s">
        <v>740</v>
      </c>
      <c r="BE1062" s="7">
        <v>98520</v>
      </c>
      <c r="BG1062" s="7">
        <v>13412.3</v>
      </c>
      <c r="BH1062" s="7">
        <v>0</v>
      </c>
      <c r="BI1062">
        <v>14026.61</v>
      </c>
      <c r="BJ1062">
        <v>627.22</v>
      </c>
      <c r="BK1062">
        <v>0</v>
      </c>
      <c r="BL1062">
        <v>0</v>
      </c>
      <c r="BO1062" t="s">
        <v>26861</v>
      </c>
      <c r="BP1062">
        <v>21005</v>
      </c>
      <c r="BQ1062">
        <v>8982</v>
      </c>
      <c r="BR1062">
        <v>13035</v>
      </c>
      <c r="BS1062">
        <v>13133</v>
      </c>
      <c r="BU1062" t="s">
        <v>26862</v>
      </c>
      <c r="BV1062" t="s">
        <v>4695</v>
      </c>
      <c r="BX1062">
        <v>44149.330868055556</v>
      </c>
    </row>
    <row r="1063" spans="1:76" x14ac:dyDescent="0.25">
      <c r="A1063" t="s">
        <v>26863</v>
      </c>
      <c r="B1063" t="s">
        <v>26864</v>
      </c>
      <c r="C1063" t="s">
        <v>46</v>
      </c>
      <c r="D1063">
        <v>40351</v>
      </c>
      <c r="I1063">
        <v>40351</v>
      </c>
      <c r="J1063">
        <v>2010</v>
      </c>
      <c r="K1063" t="s">
        <v>85</v>
      </c>
      <c r="L1063" t="s">
        <v>26865</v>
      </c>
      <c r="N1063" t="s">
        <v>2522</v>
      </c>
      <c r="O1063" t="s">
        <v>4629</v>
      </c>
      <c r="P1063" t="s">
        <v>4630</v>
      </c>
      <c r="R1063">
        <v>994030082</v>
      </c>
      <c r="T1063" t="s">
        <v>26866</v>
      </c>
      <c r="V1063" t="s">
        <v>4807</v>
      </c>
      <c r="W1063">
        <v>23</v>
      </c>
      <c r="X1063" t="s">
        <v>8158</v>
      </c>
      <c r="Y1063">
        <v>3029</v>
      </c>
      <c r="Z1063" t="s">
        <v>4630</v>
      </c>
      <c r="AA1063" t="s">
        <v>4785</v>
      </c>
      <c r="AB1063">
        <v>12024</v>
      </c>
      <c r="AC1063" t="s">
        <v>146</v>
      </c>
      <c r="AD1063" t="s">
        <v>4690</v>
      </c>
      <c r="AE1063" t="s">
        <v>107</v>
      </c>
      <c r="AF1063" t="s">
        <v>107</v>
      </c>
      <c r="AJ1063" t="s">
        <v>58</v>
      </c>
      <c r="AK1063" t="s">
        <v>59</v>
      </c>
      <c r="AL1063">
        <v>40484</v>
      </c>
      <c r="AN1063" t="b">
        <v>1</v>
      </c>
      <c r="AQ1063" t="s">
        <v>177</v>
      </c>
      <c r="BB1063" s="7" t="s">
        <v>2522</v>
      </c>
      <c r="BC1063" s="7" t="s">
        <v>4629</v>
      </c>
      <c r="BE1063" s="7">
        <v>994030082</v>
      </c>
      <c r="BO1063" t="s">
        <v>26867</v>
      </c>
      <c r="BP1063">
        <v>21081</v>
      </c>
      <c r="BQ1063">
        <v>7813</v>
      </c>
      <c r="BR1063">
        <v>13033</v>
      </c>
      <c r="BU1063" t="s">
        <v>26868</v>
      </c>
      <c r="BV1063" t="s">
        <v>4695</v>
      </c>
      <c r="BX1063">
        <v>43598.05568287037</v>
      </c>
    </row>
    <row r="1064" spans="1:76" x14ac:dyDescent="0.25">
      <c r="A1064" t="s">
        <v>26869</v>
      </c>
      <c r="B1064" t="s">
        <v>1646</v>
      </c>
      <c r="C1064" t="s">
        <v>46</v>
      </c>
      <c r="D1064">
        <v>40350</v>
      </c>
      <c r="H1064" t="s">
        <v>47</v>
      </c>
      <c r="I1064">
        <v>40350</v>
      </c>
      <c r="J1064">
        <v>2010</v>
      </c>
      <c r="K1064" t="s">
        <v>85</v>
      </c>
      <c r="L1064" t="s">
        <v>1647</v>
      </c>
      <c r="N1064" t="s">
        <v>1648</v>
      </c>
      <c r="O1064" t="s">
        <v>105</v>
      </c>
      <c r="P1064" t="s">
        <v>105</v>
      </c>
      <c r="R1064">
        <v>99209</v>
      </c>
      <c r="T1064" t="s">
        <v>24426</v>
      </c>
      <c r="V1064" t="s">
        <v>54</v>
      </c>
      <c r="W1064">
        <v>13</v>
      </c>
      <c r="X1064" t="s">
        <v>260</v>
      </c>
      <c r="Y1064">
        <v>4783</v>
      </c>
      <c r="Z1064" t="s">
        <v>105</v>
      </c>
      <c r="AA1064" t="s">
        <v>57</v>
      </c>
      <c r="AC1064" t="s">
        <v>146</v>
      </c>
      <c r="AD1064" t="s">
        <v>4690</v>
      </c>
      <c r="AE1064" t="s">
        <v>107</v>
      </c>
      <c r="AF1064" t="s">
        <v>107</v>
      </c>
      <c r="AJ1064" t="s">
        <v>58</v>
      </c>
      <c r="AK1064" t="s">
        <v>59</v>
      </c>
      <c r="AL1064">
        <v>40484</v>
      </c>
      <c r="AN1064" t="b">
        <v>1</v>
      </c>
      <c r="AQ1064" t="s">
        <v>60</v>
      </c>
      <c r="AR1064" t="s">
        <v>99</v>
      </c>
      <c r="AS1064" t="s">
        <v>100</v>
      </c>
      <c r="BB1064" s="7" t="s">
        <v>1648</v>
      </c>
      <c r="BC1064" s="7" t="s">
        <v>105</v>
      </c>
      <c r="BE1064" s="7">
        <v>99209</v>
      </c>
      <c r="BG1064" s="7">
        <v>4971.0600000000004</v>
      </c>
      <c r="BH1064" s="7">
        <v>0</v>
      </c>
      <c r="BI1064">
        <v>4971.0600000000004</v>
      </c>
      <c r="BJ1064">
        <v>0</v>
      </c>
      <c r="BK1064">
        <v>0</v>
      </c>
      <c r="BL1064">
        <v>0</v>
      </c>
      <c r="BO1064" t="s">
        <v>26870</v>
      </c>
      <c r="BP1064">
        <v>21135</v>
      </c>
      <c r="BQ1064">
        <v>4990</v>
      </c>
      <c r="BR1064">
        <v>13032</v>
      </c>
      <c r="BS1064">
        <v>13144</v>
      </c>
      <c r="BT1064">
        <v>3</v>
      </c>
      <c r="BU1064" t="s">
        <v>23763</v>
      </c>
      <c r="BV1064" t="s">
        <v>4695</v>
      </c>
      <c r="BX1064">
        <v>44149.331226851849</v>
      </c>
    </row>
    <row r="1065" spans="1:76" x14ac:dyDescent="0.25">
      <c r="A1065" t="s">
        <v>26871</v>
      </c>
      <c r="B1065" t="s">
        <v>21253</v>
      </c>
      <c r="C1065" t="s">
        <v>46</v>
      </c>
      <c r="D1065">
        <v>40290</v>
      </c>
      <c r="H1065" t="s">
        <v>47</v>
      </c>
      <c r="I1065">
        <v>40290</v>
      </c>
      <c r="J1065">
        <v>2010</v>
      </c>
      <c r="K1065" t="s">
        <v>85</v>
      </c>
      <c r="L1065" t="s">
        <v>26872</v>
      </c>
      <c r="N1065" t="s">
        <v>26873</v>
      </c>
      <c r="O1065" t="s">
        <v>907</v>
      </c>
      <c r="P1065" t="s">
        <v>908</v>
      </c>
      <c r="R1065">
        <v>98926</v>
      </c>
      <c r="S1065" t="s">
        <v>26874</v>
      </c>
      <c r="T1065" t="s">
        <v>21255</v>
      </c>
      <c r="V1065" t="s">
        <v>7053</v>
      </c>
      <c r="W1065">
        <v>21</v>
      </c>
      <c r="X1065" t="s">
        <v>5397</v>
      </c>
      <c r="Y1065">
        <v>3559</v>
      </c>
      <c r="Z1065" t="s">
        <v>908</v>
      </c>
      <c r="AA1065" t="s">
        <v>4785</v>
      </c>
      <c r="AB1065">
        <v>20358</v>
      </c>
      <c r="AC1065" t="s">
        <v>146</v>
      </c>
      <c r="AD1065" t="s">
        <v>4690</v>
      </c>
      <c r="AE1065" t="s">
        <v>107</v>
      </c>
      <c r="AF1065" t="s">
        <v>107</v>
      </c>
      <c r="AJ1065" t="s">
        <v>58</v>
      </c>
      <c r="AK1065" t="s">
        <v>59</v>
      </c>
      <c r="AL1065">
        <v>40484</v>
      </c>
      <c r="AN1065" t="b">
        <v>1</v>
      </c>
      <c r="AQ1065" t="s">
        <v>195</v>
      </c>
      <c r="AR1065" t="s">
        <v>150</v>
      </c>
      <c r="BB1065" s="7" t="s">
        <v>26873</v>
      </c>
      <c r="BC1065" s="7" t="s">
        <v>907</v>
      </c>
      <c r="BE1065" s="7">
        <v>98926</v>
      </c>
      <c r="BG1065" s="7">
        <v>650.29999999999995</v>
      </c>
      <c r="BH1065" s="7">
        <v>1350.49</v>
      </c>
      <c r="BI1065">
        <v>2001.92</v>
      </c>
      <c r="BJ1065">
        <v>0</v>
      </c>
      <c r="BK1065">
        <v>0</v>
      </c>
      <c r="BL1065">
        <v>0</v>
      </c>
      <c r="BO1065" t="s">
        <v>26875</v>
      </c>
      <c r="BP1065">
        <v>21190</v>
      </c>
      <c r="BQ1065">
        <v>6007</v>
      </c>
      <c r="BR1065">
        <v>13024</v>
      </c>
      <c r="BS1065">
        <v>13136</v>
      </c>
      <c r="BU1065" t="s">
        <v>13865</v>
      </c>
      <c r="BV1065" t="s">
        <v>4695</v>
      </c>
      <c r="BX1065">
        <v>44149.330960648149</v>
      </c>
    </row>
    <row r="1066" spans="1:76" x14ac:dyDescent="0.25">
      <c r="A1066" t="s">
        <v>26876</v>
      </c>
      <c r="B1066" t="s">
        <v>26877</v>
      </c>
      <c r="C1066" t="s">
        <v>46</v>
      </c>
      <c r="D1066">
        <v>40353</v>
      </c>
      <c r="H1066" t="s">
        <v>47</v>
      </c>
      <c r="I1066">
        <v>40353</v>
      </c>
      <c r="J1066">
        <v>2010</v>
      </c>
      <c r="K1066" t="s">
        <v>85</v>
      </c>
      <c r="L1066" t="s">
        <v>26878</v>
      </c>
      <c r="N1066" t="s">
        <v>26879</v>
      </c>
      <c r="O1066" t="s">
        <v>676</v>
      </c>
      <c r="P1066" t="s">
        <v>322</v>
      </c>
      <c r="R1066">
        <v>99111</v>
      </c>
      <c r="S1066" t="s">
        <v>26880</v>
      </c>
      <c r="T1066" t="s">
        <v>26881</v>
      </c>
      <c r="V1066" t="s">
        <v>5396</v>
      </c>
      <c r="W1066">
        <v>20</v>
      </c>
      <c r="X1066" t="s">
        <v>6562</v>
      </c>
      <c r="Y1066">
        <v>4375</v>
      </c>
      <c r="Z1066" t="s">
        <v>322</v>
      </c>
      <c r="AA1066" t="s">
        <v>4785</v>
      </c>
      <c r="AB1066">
        <v>19487</v>
      </c>
      <c r="AC1066" t="s">
        <v>146</v>
      </c>
      <c r="AD1066" t="s">
        <v>4690</v>
      </c>
      <c r="AE1066" t="s">
        <v>107</v>
      </c>
      <c r="AF1066" t="s">
        <v>107</v>
      </c>
      <c r="AJ1066" t="s">
        <v>58</v>
      </c>
      <c r="AK1066" t="s">
        <v>59</v>
      </c>
      <c r="AL1066">
        <v>40484</v>
      </c>
      <c r="AN1066" t="b">
        <v>1</v>
      </c>
      <c r="AQ1066" t="s">
        <v>60</v>
      </c>
      <c r="AR1066" t="s">
        <v>99</v>
      </c>
      <c r="BB1066" s="7" t="s">
        <v>26879</v>
      </c>
      <c r="BC1066" s="7" t="s">
        <v>676</v>
      </c>
      <c r="BE1066" s="7">
        <v>99111</v>
      </c>
      <c r="BG1066" s="7">
        <v>170</v>
      </c>
      <c r="BH1066" s="7">
        <v>0</v>
      </c>
      <c r="BI1066">
        <v>0</v>
      </c>
      <c r="BJ1066">
        <v>0</v>
      </c>
      <c r="BK1066">
        <v>0</v>
      </c>
      <c r="BL1066">
        <v>0</v>
      </c>
      <c r="BO1066" t="s">
        <v>26882</v>
      </c>
      <c r="BP1066">
        <v>21420</v>
      </c>
      <c r="BQ1066">
        <v>8974</v>
      </c>
      <c r="BR1066">
        <v>13011</v>
      </c>
      <c r="BS1066">
        <v>13161</v>
      </c>
      <c r="BU1066" t="s">
        <v>26883</v>
      </c>
      <c r="BV1066" t="s">
        <v>4695</v>
      </c>
      <c r="BX1066">
        <v>44149.331817129627</v>
      </c>
    </row>
    <row r="1067" spans="1:76" x14ac:dyDescent="0.25">
      <c r="A1067" t="s">
        <v>26884</v>
      </c>
      <c r="B1067" t="s">
        <v>2588</v>
      </c>
      <c r="C1067" t="s">
        <v>46</v>
      </c>
      <c r="D1067">
        <v>40353</v>
      </c>
      <c r="H1067" t="s">
        <v>47</v>
      </c>
      <c r="I1067">
        <v>40353</v>
      </c>
      <c r="J1067">
        <v>2010</v>
      </c>
      <c r="K1067" t="s">
        <v>85</v>
      </c>
      <c r="L1067" t="s">
        <v>2589</v>
      </c>
      <c r="N1067" t="s">
        <v>2590</v>
      </c>
      <c r="O1067" t="s">
        <v>168</v>
      </c>
      <c r="P1067" t="s">
        <v>68</v>
      </c>
      <c r="R1067">
        <v>980084048</v>
      </c>
      <c r="T1067" t="s">
        <v>26885</v>
      </c>
      <c r="V1067" t="s">
        <v>54</v>
      </c>
      <c r="W1067">
        <v>13</v>
      </c>
      <c r="X1067" t="s">
        <v>945</v>
      </c>
      <c r="Y1067">
        <v>4874</v>
      </c>
      <c r="Z1067" t="s">
        <v>68</v>
      </c>
      <c r="AA1067" t="s">
        <v>57</v>
      </c>
      <c r="AC1067" t="s">
        <v>146</v>
      </c>
      <c r="AD1067" t="s">
        <v>4690</v>
      </c>
      <c r="AE1067" t="s">
        <v>107</v>
      </c>
      <c r="AF1067" t="s">
        <v>107</v>
      </c>
      <c r="AJ1067" t="s">
        <v>58</v>
      </c>
      <c r="AK1067" t="s">
        <v>59</v>
      </c>
      <c r="AL1067">
        <v>40484</v>
      </c>
      <c r="AN1067" t="b">
        <v>1</v>
      </c>
      <c r="AQ1067" t="s">
        <v>60</v>
      </c>
      <c r="AR1067" t="s">
        <v>99</v>
      </c>
      <c r="AS1067" t="s">
        <v>4734</v>
      </c>
      <c r="BB1067" s="7" t="s">
        <v>2590</v>
      </c>
      <c r="BC1067" s="7" t="s">
        <v>168</v>
      </c>
      <c r="BE1067" s="7">
        <v>980084048</v>
      </c>
      <c r="BG1067" s="7">
        <v>26037.21</v>
      </c>
      <c r="BH1067" s="7">
        <v>0</v>
      </c>
      <c r="BI1067">
        <v>29664.82</v>
      </c>
      <c r="BJ1067">
        <v>0</v>
      </c>
      <c r="BK1067">
        <v>0</v>
      </c>
      <c r="BL1067">
        <v>0</v>
      </c>
      <c r="BM1067">
        <v>1788.51</v>
      </c>
      <c r="BN1067">
        <v>0</v>
      </c>
      <c r="BO1067" t="s">
        <v>26886</v>
      </c>
      <c r="BP1067">
        <v>21430</v>
      </c>
      <c r="BQ1067">
        <v>8973</v>
      </c>
      <c r="BR1067">
        <v>13010</v>
      </c>
      <c r="BS1067">
        <v>13162</v>
      </c>
      <c r="BT1067">
        <v>48</v>
      </c>
      <c r="BU1067" t="s">
        <v>26887</v>
      </c>
      <c r="BV1067" t="s">
        <v>4695</v>
      </c>
      <c r="BX1067">
        <v>44149.331828703704</v>
      </c>
    </row>
    <row r="1068" spans="1:76" x14ac:dyDescent="0.25">
      <c r="A1068" t="s">
        <v>26888</v>
      </c>
      <c r="B1068" t="s">
        <v>4220</v>
      </c>
      <c r="C1068" t="s">
        <v>46</v>
      </c>
      <c r="D1068">
        <v>40350</v>
      </c>
      <c r="I1068">
        <v>40350</v>
      </c>
      <c r="J1068">
        <v>2010</v>
      </c>
      <c r="K1068" t="s">
        <v>85</v>
      </c>
      <c r="L1068" t="s">
        <v>4221</v>
      </c>
      <c r="N1068" t="s">
        <v>4222</v>
      </c>
      <c r="O1068" t="s">
        <v>327</v>
      </c>
      <c r="P1068" t="s">
        <v>111</v>
      </c>
      <c r="R1068">
        <v>983708436</v>
      </c>
      <c r="T1068" t="s">
        <v>26889</v>
      </c>
      <c r="V1068" t="s">
        <v>54</v>
      </c>
      <c r="W1068">
        <v>13</v>
      </c>
      <c r="X1068" t="s">
        <v>329</v>
      </c>
      <c r="Y1068">
        <v>3558</v>
      </c>
      <c r="Z1068" t="s">
        <v>111</v>
      </c>
      <c r="AA1068" t="s">
        <v>57</v>
      </c>
      <c r="AC1068" t="s">
        <v>146</v>
      </c>
      <c r="AD1068" t="s">
        <v>4690</v>
      </c>
      <c r="AE1068" t="s">
        <v>107</v>
      </c>
      <c r="AF1068" t="s">
        <v>107</v>
      </c>
      <c r="AJ1068" t="s">
        <v>58</v>
      </c>
      <c r="AK1068" t="s">
        <v>59</v>
      </c>
      <c r="AL1068">
        <v>40484</v>
      </c>
      <c r="AN1068" t="b">
        <v>1</v>
      </c>
      <c r="AQ1068" t="s">
        <v>177</v>
      </c>
      <c r="BB1068" s="7" t="s">
        <v>4222</v>
      </c>
      <c r="BC1068" s="7" t="s">
        <v>327</v>
      </c>
      <c r="BE1068" s="7">
        <v>983708436</v>
      </c>
      <c r="BO1068" t="s">
        <v>26890</v>
      </c>
      <c r="BP1068">
        <v>21445</v>
      </c>
      <c r="BQ1068">
        <v>8971</v>
      </c>
      <c r="BR1068">
        <v>13008</v>
      </c>
      <c r="BT1068">
        <v>23</v>
      </c>
      <c r="BU1068" t="s">
        <v>26891</v>
      </c>
      <c r="BV1068" t="s">
        <v>4695</v>
      </c>
      <c r="BX1068">
        <v>43598.055532407408</v>
      </c>
    </row>
    <row r="1069" spans="1:76" x14ac:dyDescent="0.25">
      <c r="A1069" t="s">
        <v>26892</v>
      </c>
      <c r="B1069" t="s">
        <v>3337</v>
      </c>
      <c r="C1069" t="s">
        <v>46</v>
      </c>
      <c r="D1069">
        <v>40347</v>
      </c>
      <c r="I1069">
        <v>40347</v>
      </c>
      <c r="J1069">
        <v>2010</v>
      </c>
      <c r="K1069" t="s">
        <v>85</v>
      </c>
      <c r="L1069" t="s">
        <v>3338</v>
      </c>
      <c r="N1069" t="s">
        <v>3339</v>
      </c>
      <c r="O1069" t="s">
        <v>3340</v>
      </c>
      <c r="P1069" t="s">
        <v>1127</v>
      </c>
      <c r="R1069">
        <v>991390161</v>
      </c>
      <c r="S1069" t="s">
        <v>26893</v>
      </c>
      <c r="T1069" t="s">
        <v>26894</v>
      </c>
      <c r="V1069" t="s">
        <v>6576</v>
      </c>
      <c r="W1069">
        <v>27</v>
      </c>
      <c r="X1069" t="s">
        <v>7527</v>
      </c>
      <c r="Y1069">
        <v>3865</v>
      </c>
      <c r="Z1069" t="s">
        <v>1127</v>
      </c>
      <c r="AA1069" t="s">
        <v>4785</v>
      </c>
      <c r="AB1069">
        <v>7813</v>
      </c>
      <c r="AC1069" t="s">
        <v>146</v>
      </c>
      <c r="AD1069" t="s">
        <v>4690</v>
      </c>
      <c r="AE1069" t="s">
        <v>107</v>
      </c>
      <c r="AF1069" t="s">
        <v>107</v>
      </c>
      <c r="AJ1069" t="s">
        <v>58</v>
      </c>
      <c r="AK1069" t="s">
        <v>59</v>
      </c>
      <c r="AL1069">
        <v>40484</v>
      </c>
      <c r="AN1069" t="b">
        <v>1</v>
      </c>
      <c r="AQ1069" t="s">
        <v>177</v>
      </c>
      <c r="BB1069" s="7" t="s">
        <v>3339</v>
      </c>
      <c r="BC1069" s="7" t="s">
        <v>3340</v>
      </c>
      <c r="BE1069" s="7">
        <v>991390161</v>
      </c>
      <c r="BO1069" t="s">
        <v>26895</v>
      </c>
      <c r="BP1069">
        <v>21431</v>
      </c>
      <c r="BQ1069">
        <v>7810</v>
      </c>
      <c r="BR1069">
        <v>13007</v>
      </c>
      <c r="BU1069" t="s">
        <v>26663</v>
      </c>
      <c r="BV1069" t="s">
        <v>4695</v>
      </c>
      <c r="BX1069">
        <v>43598.055520833332</v>
      </c>
    </row>
    <row r="1070" spans="1:76" x14ac:dyDescent="0.25">
      <c r="A1070" t="s">
        <v>26896</v>
      </c>
      <c r="B1070" t="s">
        <v>3527</v>
      </c>
      <c r="C1070" t="s">
        <v>46</v>
      </c>
      <c r="D1070">
        <v>40267</v>
      </c>
      <c r="I1070">
        <v>40267</v>
      </c>
      <c r="J1070">
        <v>2010</v>
      </c>
      <c r="K1070" t="s">
        <v>77</v>
      </c>
      <c r="L1070" t="s">
        <v>3528</v>
      </c>
      <c r="N1070" t="s">
        <v>3529</v>
      </c>
      <c r="O1070" t="s">
        <v>143</v>
      </c>
      <c r="P1070" t="s">
        <v>115</v>
      </c>
      <c r="R1070">
        <v>98411</v>
      </c>
      <c r="S1070" t="s">
        <v>3530</v>
      </c>
      <c r="T1070" t="s">
        <v>26897</v>
      </c>
      <c r="V1070" t="s">
        <v>54</v>
      </c>
      <c r="W1070">
        <v>13</v>
      </c>
      <c r="X1070" t="s">
        <v>202</v>
      </c>
      <c r="Y1070">
        <v>4831</v>
      </c>
      <c r="Z1070" t="s">
        <v>115</v>
      </c>
      <c r="AA1070" t="s">
        <v>57</v>
      </c>
      <c r="AC1070" t="s">
        <v>146</v>
      </c>
      <c r="AD1070" t="s">
        <v>4690</v>
      </c>
      <c r="AE1070" t="s">
        <v>107</v>
      </c>
      <c r="AF1070" t="s">
        <v>107</v>
      </c>
      <c r="AJ1070" t="s">
        <v>58</v>
      </c>
      <c r="AK1070" t="s">
        <v>59</v>
      </c>
      <c r="AL1070">
        <v>40484</v>
      </c>
      <c r="AN1070" t="b">
        <v>1</v>
      </c>
      <c r="AQ1070" t="s">
        <v>73</v>
      </c>
      <c r="BB1070" s="7" t="s">
        <v>3529</v>
      </c>
      <c r="BC1070" s="7" t="s">
        <v>143</v>
      </c>
      <c r="BE1070" s="7">
        <v>98411</v>
      </c>
      <c r="BO1070" t="s">
        <v>26898</v>
      </c>
      <c r="BP1070">
        <v>21480</v>
      </c>
      <c r="BQ1070">
        <v>8970</v>
      </c>
      <c r="BR1070">
        <v>13006</v>
      </c>
      <c r="BT1070">
        <v>27</v>
      </c>
      <c r="BU1070" t="s">
        <v>26899</v>
      </c>
      <c r="BV1070" t="s">
        <v>4695</v>
      </c>
      <c r="BX1070">
        <v>43598.055520833332</v>
      </c>
    </row>
    <row r="1071" spans="1:76" x14ac:dyDescent="0.25">
      <c r="A1071" t="s">
        <v>26900</v>
      </c>
      <c r="B1071" t="s">
        <v>1898</v>
      </c>
      <c r="C1071" t="s">
        <v>46</v>
      </c>
      <c r="D1071">
        <v>40160</v>
      </c>
      <c r="H1071" t="s">
        <v>47</v>
      </c>
      <c r="I1071">
        <v>40160</v>
      </c>
      <c r="J1071">
        <v>2010</v>
      </c>
      <c r="K1071" t="s">
        <v>85</v>
      </c>
      <c r="L1071" t="s">
        <v>1899</v>
      </c>
      <c r="N1071" t="s">
        <v>1900</v>
      </c>
      <c r="O1071" t="s">
        <v>363</v>
      </c>
      <c r="P1071" t="s">
        <v>68</v>
      </c>
      <c r="R1071">
        <v>980427726</v>
      </c>
      <c r="S1071" t="s">
        <v>1901</v>
      </c>
      <c r="T1071" t="s">
        <v>26901</v>
      </c>
      <c r="V1071" t="s">
        <v>54</v>
      </c>
      <c r="W1071">
        <v>13</v>
      </c>
      <c r="X1071" t="s">
        <v>362</v>
      </c>
      <c r="Y1071">
        <v>4872</v>
      </c>
      <c r="Z1071" t="s">
        <v>68</v>
      </c>
      <c r="AA1071" t="s">
        <v>57</v>
      </c>
      <c r="AC1071" t="s">
        <v>146</v>
      </c>
      <c r="AD1071" t="s">
        <v>4690</v>
      </c>
      <c r="AE1071" t="s">
        <v>107</v>
      </c>
      <c r="AF1071" t="s">
        <v>107</v>
      </c>
      <c r="AJ1071" t="s">
        <v>58</v>
      </c>
      <c r="AK1071" t="s">
        <v>59</v>
      </c>
      <c r="AL1071">
        <v>40484</v>
      </c>
      <c r="AN1071" t="b">
        <v>1</v>
      </c>
      <c r="AQ1071" t="s">
        <v>177</v>
      </c>
      <c r="BB1071" s="7" t="s">
        <v>1900</v>
      </c>
      <c r="BC1071" s="7" t="s">
        <v>363</v>
      </c>
      <c r="BE1071" s="7">
        <v>980427726</v>
      </c>
      <c r="BG1071" s="7">
        <v>38303.279999999999</v>
      </c>
      <c r="BH1071" s="7">
        <v>0</v>
      </c>
      <c r="BI1071">
        <v>37036.04</v>
      </c>
      <c r="BJ1071">
        <v>-672.26</v>
      </c>
      <c r="BK1071">
        <v>0</v>
      </c>
      <c r="BL1071">
        <v>0</v>
      </c>
      <c r="BO1071" t="s">
        <v>26902</v>
      </c>
      <c r="BP1071">
        <v>21586</v>
      </c>
      <c r="BQ1071">
        <v>8969</v>
      </c>
      <c r="BR1071">
        <v>13002</v>
      </c>
      <c r="BS1071">
        <v>13173</v>
      </c>
      <c r="BT1071">
        <v>47</v>
      </c>
      <c r="BU1071" t="s">
        <v>26903</v>
      </c>
      <c r="BV1071" t="s">
        <v>4695</v>
      </c>
      <c r="BX1071">
        <v>44149.332013888888</v>
      </c>
    </row>
    <row r="1072" spans="1:76" x14ac:dyDescent="0.25">
      <c r="A1072" t="s">
        <v>26904</v>
      </c>
      <c r="B1072" t="s">
        <v>26905</v>
      </c>
      <c r="C1072" t="s">
        <v>46</v>
      </c>
      <c r="D1072">
        <v>40345</v>
      </c>
      <c r="I1072">
        <v>40345</v>
      </c>
      <c r="J1072">
        <v>2010</v>
      </c>
      <c r="K1072" t="s">
        <v>85</v>
      </c>
      <c r="L1072" t="s">
        <v>26906</v>
      </c>
      <c r="N1072" t="s">
        <v>26907</v>
      </c>
      <c r="O1072" t="s">
        <v>56</v>
      </c>
      <c r="P1072" t="s">
        <v>56</v>
      </c>
      <c r="R1072">
        <v>98840</v>
      </c>
      <c r="S1072" t="s">
        <v>26908</v>
      </c>
      <c r="T1072" t="s">
        <v>26909</v>
      </c>
      <c r="V1072" t="s">
        <v>5571</v>
      </c>
      <c r="W1072">
        <v>28</v>
      </c>
      <c r="X1072" t="s">
        <v>5554</v>
      </c>
      <c r="Y1072">
        <v>3801</v>
      </c>
      <c r="Z1072" t="s">
        <v>56</v>
      </c>
      <c r="AA1072" t="s">
        <v>4785</v>
      </c>
      <c r="AB1072">
        <v>20335</v>
      </c>
      <c r="AC1072" t="s">
        <v>146</v>
      </c>
      <c r="AD1072" t="s">
        <v>4690</v>
      </c>
      <c r="AE1072" t="s">
        <v>107</v>
      </c>
      <c r="AF1072" t="s">
        <v>107</v>
      </c>
      <c r="AJ1072" t="s">
        <v>58</v>
      </c>
      <c r="AK1072" t="s">
        <v>59</v>
      </c>
      <c r="AL1072">
        <v>40484</v>
      </c>
      <c r="AN1072" t="b">
        <v>1</v>
      </c>
      <c r="AQ1072" t="s">
        <v>60</v>
      </c>
      <c r="AR1072" t="s">
        <v>99</v>
      </c>
      <c r="BB1072" s="7" t="s">
        <v>26907</v>
      </c>
      <c r="BC1072" s="7" t="s">
        <v>56</v>
      </c>
      <c r="BE1072" s="7">
        <v>98840</v>
      </c>
      <c r="BO1072" t="s">
        <v>26910</v>
      </c>
      <c r="BP1072">
        <v>21590</v>
      </c>
      <c r="BQ1072">
        <v>8968</v>
      </c>
      <c r="BR1072">
        <v>13001</v>
      </c>
      <c r="BU1072" t="s">
        <v>26911</v>
      </c>
      <c r="BV1072" t="s">
        <v>4695</v>
      </c>
      <c r="BX1072">
        <v>43598.055486111109</v>
      </c>
    </row>
    <row r="1073" spans="1:76" x14ac:dyDescent="0.25">
      <c r="A1073" t="s">
        <v>26912</v>
      </c>
      <c r="B1073" t="s">
        <v>26913</v>
      </c>
      <c r="C1073" t="s">
        <v>46</v>
      </c>
      <c r="D1073">
        <v>40388</v>
      </c>
      <c r="I1073">
        <v>40388</v>
      </c>
      <c r="J1073">
        <v>2010</v>
      </c>
      <c r="K1073" t="s">
        <v>85</v>
      </c>
      <c r="L1073" t="s">
        <v>26914</v>
      </c>
      <c r="N1073" t="s">
        <v>26915</v>
      </c>
      <c r="O1073" t="s">
        <v>1057</v>
      </c>
      <c r="P1073" t="s">
        <v>1058</v>
      </c>
      <c r="R1073">
        <v>986480516</v>
      </c>
      <c r="S1073" t="s">
        <v>26916</v>
      </c>
      <c r="T1073" t="s">
        <v>26917</v>
      </c>
      <c r="V1073" t="s">
        <v>5396</v>
      </c>
      <c r="W1073">
        <v>20</v>
      </c>
      <c r="X1073" t="s">
        <v>6297</v>
      </c>
      <c r="Y1073">
        <v>4093</v>
      </c>
      <c r="Z1073" t="s">
        <v>1058</v>
      </c>
      <c r="AA1073" t="s">
        <v>4785</v>
      </c>
      <c r="AB1073">
        <v>6691</v>
      </c>
      <c r="AC1073" t="s">
        <v>146</v>
      </c>
      <c r="AD1073" t="s">
        <v>4690</v>
      </c>
      <c r="AE1073" t="s">
        <v>107</v>
      </c>
      <c r="AF1073" t="s">
        <v>107</v>
      </c>
      <c r="AJ1073" t="s">
        <v>58</v>
      </c>
      <c r="AK1073" t="s">
        <v>59</v>
      </c>
      <c r="AL1073">
        <v>40484</v>
      </c>
      <c r="AN1073" t="b">
        <v>1</v>
      </c>
      <c r="AQ1073" t="s">
        <v>60</v>
      </c>
      <c r="AR1073" t="s">
        <v>99</v>
      </c>
      <c r="BB1073" s="7" t="s">
        <v>26915</v>
      </c>
      <c r="BC1073" s="7" t="s">
        <v>1057</v>
      </c>
      <c r="BE1073" s="7">
        <v>986480516</v>
      </c>
      <c r="BO1073" t="s">
        <v>26918</v>
      </c>
      <c r="BP1073">
        <v>21587</v>
      </c>
      <c r="BQ1073">
        <v>8967</v>
      </c>
      <c r="BR1073">
        <v>13000</v>
      </c>
      <c r="BU1073" t="s">
        <v>26919</v>
      </c>
      <c r="BV1073" t="s">
        <v>4695</v>
      </c>
      <c r="BX1073">
        <v>43598.055486111109</v>
      </c>
    </row>
    <row r="1074" spans="1:76" x14ac:dyDescent="0.25">
      <c r="A1074" t="s">
        <v>26920</v>
      </c>
      <c r="B1074" t="s">
        <v>26921</v>
      </c>
      <c r="C1074" t="s">
        <v>46</v>
      </c>
      <c r="D1074">
        <v>40335</v>
      </c>
      <c r="I1074">
        <v>40335</v>
      </c>
      <c r="J1074">
        <v>2010</v>
      </c>
      <c r="K1074" t="s">
        <v>85</v>
      </c>
      <c r="L1074" t="s">
        <v>26922</v>
      </c>
      <c r="N1074" t="s">
        <v>26923</v>
      </c>
      <c r="O1074" t="s">
        <v>4629</v>
      </c>
      <c r="P1074" t="s">
        <v>4630</v>
      </c>
      <c r="R1074">
        <v>99403</v>
      </c>
      <c r="T1074" t="s">
        <v>26924</v>
      </c>
      <c r="V1074" t="s">
        <v>7053</v>
      </c>
      <c r="W1074">
        <v>21</v>
      </c>
      <c r="X1074" t="s">
        <v>8158</v>
      </c>
      <c r="Y1074">
        <v>3029</v>
      </c>
      <c r="Z1074" t="s">
        <v>4630</v>
      </c>
      <c r="AA1074" t="s">
        <v>4785</v>
      </c>
      <c r="AB1074">
        <v>12024</v>
      </c>
      <c r="AC1074" t="s">
        <v>146</v>
      </c>
      <c r="AD1074" t="s">
        <v>4690</v>
      </c>
      <c r="AE1074" t="s">
        <v>107</v>
      </c>
      <c r="AF1074" t="s">
        <v>107</v>
      </c>
      <c r="AJ1074" t="s">
        <v>58</v>
      </c>
      <c r="AK1074" t="s">
        <v>59</v>
      </c>
      <c r="AL1074">
        <v>40484</v>
      </c>
      <c r="AN1074" t="b">
        <v>1</v>
      </c>
      <c r="AQ1074" t="s">
        <v>60</v>
      </c>
      <c r="AR1074" t="s">
        <v>61</v>
      </c>
      <c r="BB1074" s="7" t="s">
        <v>26923</v>
      </c>
      <c r="BC1074" s="7" t="s">
        <v>4629</v>
      </c>
      <c r="BE1074" s="7">
        <v>99403</v>
      </c>
      <c r="BO1074" t="s">
        <v>26925</v>
      </c>
      <c r="BP1074">
        <v>21677</v>
      </c>
      <c r="BQ1074">
        <v>6204</v>
      </c>
      <c r="BR1074">
        <v>12995</v>
      </c>
      <c r="BU1074" t="s">
        <v>26926</v>
      </c>
      <c r="BV1074" t="s">
        <v>4695</v>
      </c>
      <c r="BX1074">
        <v>43598.055451388886</v>
      </c>
    </row>
    <row r="1075" spans="1:76" x14ac:dyDescent="0.25">
      <c r="A1075" t="s">
        <v>26927</v>
      </c>
      <c r="B1075" t="s">
        <v>26928</v>
      </c>
      <c r="C1075" t="s">
        <v>46</v>
      </c>
      <c r="D1075">
        <v>39842</v>
      </c>
      <c r="H1075" t="s">
        <v>47</v>
      </c>
      <c r="I1075">
        <v>39842</v>
      </c>
      <c r="J1075">
        <v>2010</v>
      </c>
      <c r="K1075" t="s">
        <v>85</v>
      </c>
      <c r="L1075" t="s">
        <v>26929</v>
      </c>
      <c r="N1075" t="s">
        <v>26930</v>
      </c>
      <c r="O1075" t="s">
        <v>26931</v>
      </c>
      <c r="P1075" t="s">
        <v>56</v>
      </c>
      <c r="R1075">
        <v>98849</v>
      </c>
      <c r="S1075" t="s">
        <v>26932</v>
      </c>
      <c r="T1075" t="s">
        <v>26933</v>
      </c>
      <c r="V1075" t="s">
        <v>6576</v>
      </c>
      <c r="W1075">
        <v>27</v>
      </c>
      <c r="X1075" t="s">
        <v>5554</v>
      </c>
      <c r="Y1075">
        <v>3801</v>
      </c>
      <c r="Z1075" t="s">
        <v>56</v>
      </c>
      <c r="AA1075" t="s">
        <v>4785</v>
      </c>
      <c r="AB1075">
        <v>20335</v>
      </c>
      <c r="AC1075" t="s">
        <v>146</v>
      </c>
      <c r="AD1075" t="s">
        <v>4690</v>
      </c>
      <c r="AE1075" t="s">
        <v>107</v>
      </c>
      <c r="AF1075" t="s">
        <v>107</v>
      </c>
      <c r="AJ1075" t="s">
        <v>58</v>
      </c>
      <c r="AK1075" t="s">
        <v>59</v>
      </c>
      <c r="AL1075">
        <v>40484</v>
      </c>
      <c r="AN1075" t="b">
        <v>1</v>
      </c>
      <c r="AQ1075" t="s">
        <v>60</v>
      </c>
      <c r="AR1075" t="s">
        <v>99</v>
      </c>
      <c r="BB1075" s="7" t="s">
        <v>26930</v>
      </c>
      <c r="BC1075" s="7" t="s">
        <v>26931</v>
      </c>
      <c r="BE1075" s="7">
        <v>98849</v>
      </c>
      <c r="BG1075" s="7">
        <v>15356.03</v>
      </c>
      <c r="BH1075" s="7">
        <v>0</v>
      </c>
      <c r="BI1075">
        <v>12162.76</v>
      </c>
      <c r="BJ1075">
        <v>0</v>
      </c>
      <c r="BK1075">
        <v>0</v>
      </c>
      <c r="BL1075">
        <v>0</v>
      </c>
      <c r="BO1075" t="s">
        <v>26934</v>
      </c>
      <c r="BP1075">
        <v>21809</v>
      </c>
      <c r="BQ1075">
        <v>8961</v>
      </c>
      <c r="BR1075">
        <v>12990</v>
      </c>
      <c r="BS1075">
        <v>13181</v>
      </c>
      <c r="BU1075" t="s">
        <v>26935</v>
      </c>
      <c r="BV1075" t="s">
        <v>4695</v>
      </c>
      <c r="BX1075">
        <v>44149.332268518519</v>
      </c>
    </row>
    <row r="1076" spans="1:76" x14ac:dyDescent="0.25">
      <c r="A1076" t="s">
        <v>26936</v>
      </c>
      <c r="B1076" t="s">
        <v>3331</v>
      </c>
      <c r="C1076" t="s">
        <v>46</v>
      </c>
      <c r="D1076">
        <v>40407</v>
      </c>
      <c r="I1076">
        <v>40407</v>
      </c>
      <c r="J1076">
        <v>2010</v>
      </c>
      <c r="K1076" t="s">
        <v>85</v>
      </c>
      <c r="L1076" t="s">
        <v>3332</v>
      </c>
      <c r="N1076" t="s">
        <v>26937</v>
      </c>
      <c r="O1076" t="s">
        <v>462</v>
      </c>
      <c r="P1076" t="s">
        <v>462</v>
      </c>
      <c r="R1076">
        <v>993626206</v>
      </c>
      <c r="S1076" t="s">
        <v>26938</v>
      </c>
      <c r="T1076" t="s">
        <v>26939</v>
      </c>
      <c r="V1076" t="s">
        <v>4807</v>
      </c>
      <c r="W1076">
        <v>23</v>
      </c>
      <c r="X1076" t="s">
        <v>12122</v>
      </c>
      <c r="Y1076">
        <v>4302</v>
      </c>
      <c r="Z1076" t="s">
        <v>462</v>
      </c>
      <c r="AA1076" t="s">
        <v>4785</v>
      </c>
      <c r="AB1076">
        <v>30095</v>
      </c>
      <c r="AC1076" t="s">
        <v>146</v>
      </c>
      <c r="AD1076" t="s">
        <v>4690</v>
      </c>
      <c r="AE1076" t="s">
        <v>107</v>
      </c>
      <c r="AF1076" t="s">
        <v>107</v>
      </c>
      <c r="AJ1076" t="s">
        <v>58</v>
      </c>
      <c r="AK1076" t="s">
        <v>59</v>
      </c>
      <c r="AL1076">
        <v>40484</v>
      </c>
      <c r="AN1076" t="b">
        <v>1</v>
      </c>
      <c r="AQ1076" t="s">
        <v>177</v>
      </c>
      <c r="BB1076" s="7" t="s">
        <v>26937</v>
      </c>
      <c r="BC1076" s="7" t="s">
        <v>462</v>
      </c>
      <c r="BE1076" s="7">
        <v>993626206</v>
      </c>
      <c r="BO1076" t="s">
        <v>26940</v>
      </c>
      <c r="BP1076">
        <v>21906</v>
      </c>
      <c r="BQ1076">
        <v>8960</v>
      </c>
      <c r="BR1076">
        <v>12989</v>
      </c>
      <c r="BU1076" t="s">
        <v>26941</v>
      </c>
      <c r="BV1076" t="s">
        <v>4695</v>
      </c>
      <c r="BX1076">
        <v>43598.055393518516</v>
      </c>
    </row>
    <row r="1077" spans="1:76" x14ac:dyDescent="0.25">
      <c r="A1077" t="s">
        <v>26942</v>
      </c>
      <c r="B1077" t="s">
        <v>26943</v>
      </c>
      <c r="C1077" t="s">
        <v>46</v>
      </c>
      <c r="D1077">
        <v>40323</v>
      </c>
      <c r="I1077">
        <v>40323</v>
      </c>
      <c r="J1077">
        <v>2010</v>
      </c>
      <c r="K1077" t="s">
        <v>85</v>
      </c>
      <c r="L1077" t="s">
        <v>26944</v>
      </c>
      <c r="N1077" t="s">
        <v>9102</v>
      </c>
      <c r="O1077" t="s">
        <v>23141</v>
      </c>
      <c r="P1077" t="s">
        <v>88</v>
      </c>
      <c r="R1077">
        <v>98570</v>
      </c>
      <c r="S1077" t="s">
        <v>26945</v>
      </c>
      <c r="T1077" t="s">
        <v>26946</v>
      </c>
      <c r="V1077" t="s">
        <v>5396</v>
      </c>
      <c r="W1077">
        <v>20</v>
      </c>
      <c r="X1077" t="s">
        <v>5408</v>
      </c>
      <c r="Y1077">
        <v>3626</v>
      </c>
      <c r="Z1077" t="s">
        <v>88</v>
      </c>
      <c r="AA1077" t="s">
        <v>4785</v>
      </c>
      <c r="AB1077">
        <v>41462</v>
      </c>
      <c r="AC1077" t="s">
        <v>146</v>
      </c>
      <c r="AD1077" t="s">
        <v>4690</v>
      </c>
      <c r="AE1077" t="s">
        <v>107</v>
      </c>
      <c r="AF1077" t="s">
        <v>107</v>
      </c>
      <c r="AJ1077" t="s">
        <v>58</v>
      </c>
      <c r="AK1077" t="s">
        <v>59</v>
      </c>
      <c r="AL1077">
        <v>40484</v>
      </c>
      <c r="AN1077" t="b">
        <v>1</v>
      </c>
      <c r="AQ1077" t="s">
        <v>60</v>
      </c>
      <c r="AR1077" t="s">
        <v>61</v>
      </c>
      <c r="BB1077" s="7" t="s">
        <v>9102</v>
      </c>
      <c r="BC1077" s="7" t="s">
        <v>23141</v>
      </c>
      <c r="BE1077" s="7">
        <v>98570</v>
      </c>
      <c r="BO1077" t="s">
        <v>26947</v>
      </c>
      <c r="BP1077">
        <v>21980</v>
      </c>
      <c r="BQ1077">
        <v>8958</v>
      </c>
      <c r="BR1077">
        <v>12987</v>
      </c>
      <c r="BU1077" t="s">
        <v>26948</v>
      </c>
      <c r="BV1077" t="s">
        <v>4695</v>
      </c>
      <c r="BX1077">
        <v>43598.055381944447</v>
      </c>
    </row>
    <row r="1078" spans="1:76" x14ac:dyDescent="0.25">
      <c r="A1078" t="s">
        <v>26953</v>
      </c>
      <c r="B1078" t="s">
        <v>1239</v>
      </c>
      <c r="C1078" t="s">
        <v>46</v>
      </c>
      <c r="D1078">
        <v>40119</v>
      </c>
      <c r="H1078" t="s">
        <v>47</v>
      </c>
      <c r="I1078">
        <v>40119</v>
      </c>
      <c r="J1078">
        <v>2010</v>
      </c>
      <c r="K1078" t="s">
        <v>85</v>
      </c>
      <c r="L1078" t="s">
        <v>24437</v>
      </c>
      <c r="N1078" t="s">
        <v>26954</v>
      </c>
      <c r="O1078" t="s">
        <v>591</v>
      </c>
      <c r="P1078" t="s">
        <v>155</v>
      </c>
      <c r="R1078">
        <v>98513</v>
      </c>
      <c r="T1078" t="s">
        <v>26955</v>
      </c>
      <c r="V1078" t="s">
        <v>5396</v>
      </c>
      <c r="W1078">
        <v>20</v>
      </c>
      <c r="X1078" t="s">
        <v>5607</v>
      </c>
      <c r="Y1078">
        <v>4229</v>
      </c>
      <c r="Z1078" t="s">
        <v>155</v>
      </c>
      <c r="AA1078" t="s">
        <v>4785</v>
      </c>
      <c r="AB1078">
        <v>147343</v>
      </c>
      <c r="AC1078" t="s">
        <v>146</v>
      </c>
      <c r="AD1078" t="s">
        <v>4690</v>
      </c>
      <c r="AE1078" t="s">
        <v>107</v>
      </c>
      <c r="AF1078" t="s">
        <v>107</v>
      </c>
      <c r="AJ1078" t="s">
        <v>58</v>
      </c>
      <c r="AK1078" t="s">
        <v>59</v>
      </c>
      <c r="AL1078">
        <v>40484</v>
      </c>
      <c r="AN1078" t="b">
        <v>1</v>
      </c>
      <c r="AQ1078" t="s">
        <v>60</v>
      </c>
      <c r="AR1078" t="s">
        <v>61</v>
      </c>
      <c r="BB1078" s="7" t="s">
        <v>26954</v>
      </c>
      <c r="BC1078" s="7" t="s">
        <v>591</v>
      </c>
      <c r="BE1078" s="7">
        <v>98513</v>
      </c>
      <c r="BG1078" s="7">
        <v>27769</v>
      </c>
      <c r="BH1078" s="7">
        <v>1243</v>
      </c>
      <c r="BI1078">
        <v>25272.77</v>
      </c>
      <c r="BJ1078">
        <v>0</v>
      </c>
      <c r="BK1078">
        <v>0</v>
      </c>
      <c r="BL1078">
        <v>0</v>
      </c>
      <c r="BO1078" t="s">
        <v>26956</v>
      </c>
      <c r="BP1078">
        <v>21773</v>
      </c>
      <c r="BQ1078">
        <v>1067</v>
      </c>
      <c r="BR1078">
        <v>12992</v>
      </c>
      <c r="BS1078">
        <v>13174</v>
      </c>
      <c r="BU1078" t="s">
        <v>26957</v>
      </c>
      <c r="BV1078" t="s">
        <v>4695</v>
      </c>
      <c r="BX1078">
        <v>44149.332060185188</v>
      </c>
    </row>
    <row r="1079" spans="1:76" x14ac:dyDescent="0.25">
      <c r="A1079" t="s">
        <v>26962</v>
      </c>
      <c r="B1079" t="s">
        <v>3100</v>
      </c>
      <c r="C1079" t="s">
        <v>46</v>
      </c>
      <c r="D1079">
        <v>40003</v>
      </c>
      <c r="H1079" t="s">
        <v>47</v>
      </c>
      <c r="I1079">
        <v>40003</v>
      </c>
      <c r="J1079">
        <v>2010</v>
      </c>
      <c r="K1079" t="s">
        <v>85</v>
      </c>
      <c r="L1079" t="s">
        <v>2211</v>
      </c>
      <c r="N1079" t="s">
        <v>3101</v>
      </c>
      <c r="O1079" t="s">
        <v>453</v>
      </c>
      <c r="P1079" t="s">
        <v>199</v>
      </c>
      <c r="R1079">
        <v>98272</v>
      </c>
      <c r="S1079" t="s">
        <v>3102</v>
      </c>
      <c r="T1079" t="s">
        <v>26963</v>
      </c>
      <c r="V1079" t="s">
        <v>54</v>
      </c>
      <c r="W1079">
        <v>13</v>
      </c>
      <c r="X1079" t="s">
        <v>201</v>
      </c>
      <c r="Y1079">
        <v>4856</v>
      </c>
      <c r="Z1079" t="s">
        <v>199</v>
      </c>
      <c r="AA1079" t="s">
        <v>57</v>
      </c>
      <c r="AC1079" t="s">
        <v>146</v>
      </c>
      <c r="AD1079" t="s">
        <v>4690</v>
      </c>
      <c r="AE1079" t="s">
        <v>107</v>
      </c>
      <c r="AF1079" t="s">
        <v>107</v>
      </c>
      <c r="AJ1079" t="s">
        <v>58</v>
      </c>
      <c r="AK1079" t="s">
        <v>59</v>
      </c>
      <c r="AL1079">
        <v>40484</v>
      </c>
      <c r="AN1079" t="b">
        <v>1</v>
      </c>
      <c r="AQ1079" t="s">
        <v>195</v>
      </c>
      <c r="AR1079" t="s">
        <v>150</v>
      </c>
      <c r="AS1079" t="s">
        <v>62</v>
      </c>
      <c r="BB1079" s="7" t="s">
        <v>3101</v>
      </c>
      <c r="BC1079" s="7" t="s">
        <v>453</v>
      </c>
      <c r="BE1079" s="7">
        <v>98272</v>
      </c>
      <c r="BG1079" s="7">
        <v>52003.05</v>
      </c>
      <c r="BH1079" s="7">
        <v>1591.05</v>
      </c>
      <c r="BI1079">
        <v>43822.16</v>
      </c>
      <c r="BJ1079">
        <v>0</v>
      </c>
      <c r="BK1079">
        <v>0</v>
      </c>
      <c r="BL1079">
        <v>0</v>
      </c>
      <c r="BO1079" t="s">
        <v>26964</v>
      </c>
      <c r="BP1079">
        <v>14944</v>
      </c>
      <c r="BQ1079">
        <v>27234</v>
      </c>
      <c r="BR1079">
        <v>13310</v>
      </c>
      <c r="BS1079">
        <v>12707</v>
      </c>
      <c r="BT1079">
        <v>39</v>
      </c>
      <c r="BU1079" t="s">
        <v>26569</v>
      </c>
      <c r="BV1079" t="s">
        <v>4695</v>
      </c>
      <c r="BX1079">
        <v>44149.316134259258</v>
      </c>
    </row>
    <row r="1080" spans="1:76" x14ac:dyDescent="0.25">
      <c r="A1080" t="s">
        <v>26965</v>
      </c>
      <c r="B1080" t="s">
        <v>23412</v>
      </c>
      <c r="C1080" t="s">
        <v>46</v>
      </c>
      <c r="D1080">
        <v>40350</v>
      </c>
      <c r="H1080" t="s">
        <v>47</v>
      </c>
      <c r="I1080">
        <v>40350</v>
      </c>
      <c r="J1080">
        <v>2010</v>
      </c>
      <c r="K1080" t="s">
        <v>85</v>
      </c>
      <c r="L1080" t="s">
        <v>23413</v>
      </c>
      <c r="N1080" t="s">
        <v>23414</v>
      </c>
      <c r="O1080" t="s">
        <v>23415</v>
      </c>
      <c r="P1080" t="s">
        <v>80</v>
      </c>
      <c r="R1080">
        <v>983311893</v>
      </c>
      <c r="T1080" t="s">
        <v>26966</v>
      </c>
      <c r="V1080" t="s">
        <v>4807</v>
      </c>
      <c r="W1080">
        <v>23</v>
      </c>
      <c r="X1080" t="s">
        <v>7113</v>
      </c>
      <c r="Y1080">
        <v>3133</v>
      </c>
      <c r="Z1080" t="s">
        <v>80</v>
      </c>
      <c r="AA1080" t="s">
        <v>4785</v>
      </c>
      <c r="AB1080">
        <v>45739</v>
      </c>
      <c r="AC1080" t="s">
        <v>146</v>
      </c>
      <c r="AD1080" t="s">
        <v>4690</v>
      </c>
      <c r="AE1080" t="s">
        <v>107</v>
      </c>
      <c r="AF1080" t="s">
        <v>107</v>
      </c>
      <c r="AJ1080" t="s">
        <v>58</v>
      </c>
      <c r="AK1080" t="s">
        <v>59</v>
      </c>
      <c r="AL1080">
        <v>40484</v>
      </c>
      <c r="AN1080" t="b">
        <v>1</v>
      </c>
      <c r="AQ1080" t="s">
        <v>177</v>
      </c>
      <c r="BB1080" s="7" t="s">
        <v>23414</v>
      </c>
      <c r="BC1080" s="7" t="s">
        <v>23415</v>
      </c>
      <c r="BE1080" s="7">
        <v>983311893</v>
      </c>
      <c r="BG1080" s="7">
        <v>13402.42</v>
      </c>
      <c r="BH1080" s="7">
        <v>0</v>
      </c>
      <c r="BI1080">
        <v>13402.42</v>
      </c>
      <c r="BJ1080">
        <v>0</v>
      </c>
      <c r="BK1080">
        <v>0</v>
      </c>
      <c r="BL1080">
        <v>0</v>
      </c>
      <c r="BO1080" t="s">
        <v>26967</v>
      </c>
      <c r="BP1080">
        <v>14927</v>
      </c>
      <c r="BQ1080">
        <v>35225</v>
      </c>
      <c r="BR1080">
        <v>13309</v>
      </c>
      <c r="BS1080">
        <v>12706</v>
      </c>
      <c r="BU1080" t="s">
        <v>26968</v>
      </c>
      <c r="BV1080" t="s">
        <v>4695</v>
      </c>
      <c r="BX1080">
        <v>44149.316122685188</v>
      </c>
    </row>
    <row r="1081" spans="1:76" x14ac:dyDescent="0.25">
      <c r="A1081" t="s">
        <v>26969</v>
      </c>
      <c r="B1081" t="s">
        <v>26970</v>
      </c>
      <c r="C1081" t="s">
        <v>46</v>
      </c>
      <c r="D1081">
        <v>40337</v>
      </c>
      <c r="H1081" t="s">
        <v>289</v>
      </c>
      <c r="I1081">
        <v>40337</v>
      </c>
      <c r="J1081">
        <v>2010</v>
      </c>
      <c r="K1081" t="s">
        <v>85</v>
      </c>
      <c r="L1081" t="s">
        <v>26971</v>
      </c>
      <c r="N1081" t="s">
        <v>26972</v>
      </c>
      <c r="O1081" t="s">
        <v>241</v>
      </c>
      <c r="P1081" t="s">
        <v>241</v>
      </c>
      <c r="R1081">
        <v>989089680</v>
      </c>
      <c r="S1081" t="s">
        <v>26973</v>
      </c>
      <c r="T1081" t="s">
        <v>26974</v>
      </c>
      <c r="V1081" t="s">
        <v>5396</v>
      </c>
      <c r="W1081">
        <v>20</v>
      </c>
      <c r="X1081" t="s">
        <v>8532</v>
      </c>
      <c r="Y1081">
        <v>4418</v>
      </c>
      <c r="Z1081" t="s">
        <v>241</v>
      </c>
      <c r="AA1081" t="s">
        <v>4785</v>
      </c>
      <c r="AB1081">
        <v>97079</v>
      </c>
      <c r="AC1081" t="s">
        <v>146</v>
      </c>
      <c r="AD1081" t="s">
        <v>4690</v>
      </c>
      <c r="AE1081" t="s">
        <v>107</v>
      </c>
      <c r="AF1081" t="s">
        <v>107</v>
      </c>
      <c r="AJ1081" t="s">
        <v>58</v>
      </c>
      <c r="AK1081" t="s">
        <v>59</v>
      </c>
      <c r="AL1081">
        <v>40484</v>
      </c>
      <c r="AN1081" t="b">
        <v>1</v>
      </c>
      <c r="AQ1081" t="s">
        <v>60</v>
      </c>
      <c r="AR1081" t="s">
        <v>99</v>
      </c>
      <c r="BB1081" s="7" t="s">
        <v>26972</v>
      </c>
      <c r="BC1081" s="7" t="s">
        <v>241</v>
      </c>
      <c r="BE1081" s="7">
        <v>989089680</v>
      </c>
      <c r="BG1081" s="7">
        <v>0</v>
      </c>
      <c r="BH1081" s="7">
        <v>0</v>
      </c>
      <c r="BI1081">
        <v>0</v>
      </c>
      <c r="BJ1081">
        <v>0</v>
      </c>
      <c r="BK1081">
        <v>0</v>
      </c>
      <c r="BL1081">
        <v>0</v>
      </c>
      <c r="BO1081" t="s">
        <v>26975</v>
      </c>
      <c r="BP1081">
        <v>15182</v>
      </c>
      <c r="BQ1081">
        <v>9083</v>
      </c>
      <c r="BR1081">
        <v>13301</v>
      </c>
      <c r="BS1081">
        <v>12726</v>
      </c>
      <c r="BU1081" t="s">
        <v>26976</v>
      </c>
      <c r="BV1081" t="s">
        <v>4695</v>
      </c>
      <c r="BX1081">
        <v>44149.316620370373</v>
      </c>
    </row>
    <row r="1082" spans="1:76" x14ac:dyDescent="0.25">
      <c r="A1082" t="s">
        <v>26977</v>
      </c>
      <c r="B1082" t="s">
        <v>26978</v>
      </c>
      <c r="C1082" t="s">
        <v>46</v>
      </c>
      <c r="D1082">
        <v>40353</v>
      </c>
      <c r="I1082">
        <v>40353</v>
      </c>
      <c r="J1082">
        <v>2010</v>
      </c>
      <c r="K1082" t="s">
        <v>85</v>
      </c>
      <c r="L1082" t="s">
        <v>26979</v>
      </c>
      <c r="N1082" t="s">
        <v>2604</v>
      </c>
      <c r="O1082" t="s">
        <v>1057</v>
      </c>
      <c r="P1082" t="s">
        <v>1058</v>
      </c>
      <c r="R1082">
        <v>98648</v>
      </c>
      <c r="S1082" t="s">
        <v>26980</v>
      </c>
      <c r="T1082" t="s">
        <v>26981</v>
      </c>
      <c r="V1082" t="s">
        <v>4807</v>
      </c>
      <c r="W1082">
        <v>23</v>
      </c>
      <c r="X1082" t="s">
        <v>6297</v>
      </c>
      <c r="Y1082">
        <v>4093</v>
      </c>
      <c r="Z1082" t="s">
        <v>1058</v>
      </c>
      <c r="AA1082" t="s">
        <v>4785</v>
      </c>
      <c r="AB1082">
        <v>6691</v>
      </c>
      <c r="AC1082" t="s">
        <v>146</v>
      </c>
      <c r="AD1082" t="s">
        <v>4690</v>
      </c>
      <c r="AE1082" t="s">
        <v>107</v>
      </c>
      <c r="AF1082" t="s">
        <v>107</v>
      </c>
      <c r="AJ1082" t="s">
        <v>58</v>
      </c>
      <c r="AK1082" t="s">
        <v>59</v>
      </c>
      <c r="AL1082">
        <v>40484</v>
      </c>
      <c r="AN1082" t="b">
        <v>1</v>
      </c>
      <c r="AQ1082" t="s">
        <v>177</v>
      </c>
      <c r="BB1082" s="7" t="s">
        <v>2604</v>
      </c>
      <c r="BC1082" s="7" t="s">
        <v>1057</v>
      </c>
      <c r="BE1082" s="7">
        <v>98648</v>
      </c>
      <c r="BO1082" t="s">
        <v>26982</v>
      </c>
      <c r="BP1082">
        <v>15353</v>
      </c>
      <c r="BQ1082">
        <v>9079</v>
      </c>
      <c r="BR1082">
        <v>13292</v>
      </c>
      <c r="BU1082" t="s">
        <v>26983</v>
      </c>
      <c r="BV1082" t="s">
        <v>4695</v>
      </c>
      <c r="BX1082">
        <v>43598.05741898148</v>
      </c>
    </row>
    <row r="1083" spans="1:76" x14ac:dyDescent="0.25">
      <c r="A1083" t="s">
        <v>26984</v>
      </c>
      <c r="B1083" t="s">
        <v>2692</v>
      </c>
      <c r="C1083" t="s">
        <v>46</v>
      </c>
      <c r="D1083">
        <v>39979</v>
      </c>
      <c r="H1083" t="s">
        <v>47</v>
      </c>
      <c r="I1083">
        <v>39979</v>
      </c>
      <c r="J1083">
        <v>2010</v>
      </c>
      <c r="K1083" t="s">
        <v>77</v>
      </c>
      <c r="L1083" t="s">
        <v>2693</v>
      </c>
      <c r="N1083" t="s">
        <v>2694</v>
      </c>
      <c r="O1083" t="s">
        <v>542</v>
      </c>
      <c r="P1083" t="s">
        <v>68</v>
      </c>
      <c r="R1083">
        <v>98093</v>
      </c>
      <c r="T1083" t="s">
        <v>26001</v>
      </c>
      <c r="V1083" t="s">
        <v>54</v>
      </c>
      <c r="W1083">
        <v>13</v>
      </c>
      <c r="X1083" t="s">
        <v>745</v>
      </c>
      <c r="Y1083">
        <v>4837</v>
      </c>
      <c r="Z1083" t="s">
        <v>68</v>
      </c>
      <c r="AA1083" t="s">
        <v>57</v>
      </c>
      <c r="AC1083" t="s">
        <v>146</v>
      </c>
      <c r="AD1083" t="s">
        <v>4690</v>
      </c>
      <c r="AE1083" t="s">
        <v>107</v>
      </c>
      <c r="AF1083" t="s">
        <v>107</v>
      </c>
      <c r="AJ1083" t="s">
        <v>58</v>
      </c>
      <c r="AK1083" t="s">
        <v>59</v>
      </c>
      <c r="AL1083">
        <v>40484</v>
      </c>
      <c r="AN1083" t="b">
        <v>1</v>
      </c>
      <c r="AQ1083" t="s">
        <v>73</v>
      </c>
      <c r="BB1083" s="7" t="s">
        <v>2694</v>
      </c>
      <c r="BC1083" s="7" t="s">
        <v>542</v>
      </c>
      <c r="BE1083" s="7">
        <v>98093</v>
      </c>
      <c r="BG1083" s="7">
        <v>10622.72</v>
      </c>
      <c r="BH1083" s="7">
        <v>2373.85</v>
      </c>
      <c r="BI1083">
        <v>11400</v>
      </c>
      <c r="BJ1083">
        <v>0</v>
      </c>
      <c r="BK1083">
        <v>0</v>
      </c>
      <c r="BL1083">
        <v>0</v>
      </c>
      <c r="BO1083" t="s">
        <v>26985</v>
      </c>
      <c r="BP1083">
        <v>15640</v>
      </c>
      <c r="BQ1083">
        <v>27908</v>
      </c>
      <c r="BR1083">
        <v>13285</v>
      </c>
      <c r="BS1083">
        <v>12748</v>
      </c>
      <c r="BT1083">
        <v>30</v>
      </c>
      <c r="BU1083" t="s">
        <v>26986</v>
      </c>
      <c r="BV1083" t="s">
        <v>4695</v>
      </c>
      <c r="BX1083">
        <v>44149.317233796297</v>
      </c>
    </row>
    <row r="1084" spans="1:76" x14ac:dyDescent="0.25">
      <c r="A1084" t="s">
        <v>26987</v>
      </c>
      <c r="B1084" t="s">
        <v>1122</v>
      </c>
      <c r="C1084" t="s">
        <v>46</v>
      </c>
      <c r="D1084">
        <v>40370</v>
      </c>
      <c r="H1084" t="s">
        <v>47</v>
      </c>
      <c r="I1084">
        <v>40370</v>
      </c>
      <c r="J1084">
        <v>2010</v>
      </c>
      <c r="K1084" t="s">
        <v>85</v>
      </c>
      <c r="L1084" t="s">
        <v>26988</v>
      </c>
      <c r="N1084" t="s">
        <v>1123</v>
      </c>
      <c r="O1084" t="s">
        <v>716</v>
      </c>
      <c r="P1084" t="s">
        <v>199</v>
      </c>
      <c r="R1084">
        <v>980200909</v>
      </c>
      <c r="S1084" t="s">
        <v>1124</v>
      </c>
      <c r="T1084" t="s">
        <v>26989</v>
      </c>
      <c r="V1084" t="s">
        <v>90</v>
      </c>
      <c r="W1084">
        <v>12</v>
      </c>
      <c r="X1084" t="s">
        <v>1125</v>
      </c>
      <c r="Y1084">
        <v>4750</v>
      </c>
      <c r="Z1084" t="s">
        <v>199</v>
      </c>
      <c r="AA1084" t="s">
        <v>57</v>
      </c>
      <c r="AC1084" t="s">
        <v>146</v>
      </c>
      <c r="AD1084" t="s">
        <v>4690</v>
      </c>
      <c r="AE1084" t="s">
        <v>107</v>
      </c>
      <c r="AF1084" t="s">
        <v>107</v>
      </c>
      <c r="AJ1084" t="s">
        <v>58</v>
      </c>
      <c r="AK1084" t="s">
        <v>59</v>
      </c>
      <c r="AL1084">
        <v>40484</v>
      </c>
      <c r="AN1084" t="b">
        <v>1</v>
      </c>
      <c r="AQ1084" t="s">
        <v>60</v>
      </c>
      <c r="AR1084" t="s">
        <v>99</v>
      </c>
      <c r="AS1084" t="s">
        <v>4734</v>
      </c>
      <c r="BB1084" s="7" t="s">
        <v>1123</v>
      </c>
      <c r="BC1084" s="7" t="s">
        <v>716</v>
      </c>
      <c r="BE1084" s="7">
        <v>980200909</v>
      </c>
      <c r="BG1084" s="7">
        <v>21248.92</v>
      </c>
      <c r="BH1084" s="7">
        <v>0</v>
      </c>
      <c r="BI1084">
        <v>14088.23</v>
      </c>
      <c r="BJ1084">
        <v>-9463.86</v>
      </c>
      <c r="BK1084">
        <v>0</v>
      </c>
      <c r="BL1084">
        <v>0</v>
      </c>
      <c r="BO1084" t="s">
        <v>26990</v>
      </c>
      <c r="BP1084">
        <v>15689</v>
      </c>
      <c r="BQ1084">
        <v>1471</v>
      </c>
      <c r="BR1084">
        <v>13282</v>
      </c>
      <c r="BS1084">
        <v>12747</v>
      </c>
      <c r="BT1084">
        <v>21</v>
      </c>
      <c r="BU1084" t="s">
        <v>26991</v>
      </c>
      <c r="BV1084" t="s">
        <v>4695</v>
      </c>
      <c r="BX1084">
        <v>44149.317210648151</v>
      </c>
    </row>
    <row r="1085" spans="1:76" x14ac:dyDescent="0.25">
      <c r="A1085" t="s">
        <v>26992</v>
      </c>
      <c r="B1085" t="s">
        <v>303</v>
      </c>
      <c r="C1085" t="s">
        <v>46</v>
      </c>
      <c r="D1085">
        <v>40160</v>
      </c>
      <c r="H1085" t="s">
        <v>47</v>
      </c>
      <c r="I1085">
        <v>40160</v>
      </c>
      <c r="J1085">
        <v>2010</v>
      </c>
      <c r="K1085" t="s">
        <v>85</v>
      </c>
      <c r="L1085" t="s">
        <v>26993</v>
      </c>
      <c r="N1085" t="s">
        <v>304</v>
      </c>
      <c r="O1085" t="s">
        <v>305</v>
      </c>
      <c r="P1085" t="s">
        <v>68</v>
      </c>
      <c r="R1085">
        <v>983908149</v>
      </c>
      <c r="T1085" t="s">
        <v>26994</v>
      </c>
      <c r="V1085" t="s">
        <v>54</v>
      </c>
      <c r="W1085">
        <v>13</v>
      </c>
      <c r="X1085" t="s">
        <v>306</v>
      </c>
      <c r="Y1085">
        <v>4839</v>
      </c>
      <c r="Z1085" t="s">
        <v>68</v>
      </c>
      <c r="AA1085" t="s">
        <v>57</v>
      </c>
      <c r="AC1085" t="s">
        <v>146</v>
      </c>
      <c r="AD1085" t="s">
        <v>4690</v>
      </c>
      <c r="AE1085" t="s">
        <v>107</v>
      </c>
      <c r="AF1085" t="s">
        <v>107</v>
      </c>
      <c r="AJ1085" t="s">
        <v>58</v>
      </c>
      <c r="AK1085" t="s">
        <v>59</v>
      </c>
      <c r="AL1085">
        <v>40484</v>
      </c>
      <c r="AN1085" t="b">
        <v>1</v>
      </c>
      <c r="AQ1085" t="s">
        <v>60</v>
      </c>
      <c r="AR1085" t="s">
        <v>99</v>
      </c>
      <c r="AS1085" t="s">
        <v>4734</v>
      </c>
      <c r="BB1085" s="7" t="s">
        <v>304</v>
      </c>
      <c r="BC1085" s="7" t="s">
        <v>305</v>
      </c>
      <c r="BE1085" s="7">
        <v>983908149</v>
      </c>
      <c r="BG1085" s="7">
        <v>3187.76</v>
      </c>
      <c r="BH1085" s="7">
        <v>0</v>
      </c>
      <c r="BI1085">
        <v>3186.73</v>
      </c>
      <c r="BJ1085">
        <v>0</v>
      </c>
      <c r="BK1085">
        <v>2400</v>
      </c>
      <c r="BL1085">
        <v>1525.28</v>
      </c>
      <c r="BO1085" t="s">
        <v>26995</v>
      </c>
      <c r="BP1085">
        <v>16034</v>
      </c>
      <c r="BQ1085">
        <v>1487</v>
      </c>
      <c r="BR1085">
        <v>13272</v>
      </c>
      <c r="BS1085">
        <v>12783</v>
      </c>
      <c r="BT1085">
        <v>31</v>
      </c>
      <c r="BU1085" t="s">
        <v>26996</v>
      </c>
      <c r="BV1085" t="s">
        <v>4695</v>
      </c>
      <c r="BX1085">
        <v>44149.318020833336</v>
      </c>
    </row>
    <row r="1086" spans="1:76" x14ac:dyDescent="0.25">
      <c r="A1086" t="s">
        <v>26997</v>
      </c>
      <c r="B1086" t="s">
        <v>26998</v>
      </c>
      <c r="C1086" t="s">
        <v>46</v>
      </c>
      <c r="D1086">
        <v>40301</v>
      </c>
      <c r="H1086" t="s">
        <v>47</v>
      </c>
      <c r="I1086">
        <v>40301</v>
      </c>
      <c r="J1086">
        <v>2010</v>
      </c>
      <c r="K1086" t="s">
        <v>85</v>
      </c>
      <c r="L1086" t="s">
        <v>26999</v>
      </c>
      <c r="N1086" t="s">
        <v>27000</v>
      </c>
      <c r="O1086" t="s">
        <v>366</v>
      </c>
      <c r="P1086" t="s">
        <v>96</v>
      </c>
      <c r="R1086">
        <v>99336</v>
      </c>
      <c r="S1086" t="s">
        <v>27001</v>
      </c>
      <c r="T1086" t="s">
        <v>27002</v>
      </c>
      <c r="V1086" t="s">
        <v>6344</v>
      </c>
      <c r="W1086">
        <v>24</v>
      </c>
      <c r="X1086" t="s">
        <v>7019</v>
      </c>
      <c r="Y1086">
        <v>4725</v>
      </c>
      <c r="Z1086" t="s">
        <v>96</v>
      </c>
      <c r="AA1086" t="s">
        <v>4785</v>
      </c>
      <c r="AB1086">
        <v>85214</v>
      </c>
      <c r="AC1086" t="s">
        <v>146</v>
      </c>
      <c r="AD1086" t="s">
        <v>4690</v>
      </c>
      <c r="AE1086" t="s">
        <v>107</v>
      </c>
      <c r="AF1086" t="s">
        <v>107</v>
      </c>
      <c r="AJ1086" t="s">
        <v>58</v>
      </c>
      <c r="AK1086" t="s">
        <v>59</v>
      </c>
      <c r="AL1086">
        <v>40484</v>
      </c>
      <c r="AN1086" t="b">
        <v>1</v>
      </c>
      <c r="AQ1086" t="s">
        <v>60</v>
      </c>
      <c r="AR1086" t="s">
        <v>61</v>
      </c>
      <c r="BB1086" s="7" t="s">
        <v>27000</v>
      </c>
      <c r="BC1086" s="7" t="s">
        <v>366</v>
      </c>
      <c r="BE1086" s="7">
        <v>99336</v>
      </c>
      <c r="BG1086" s="7">
        <v>2222.9699999999998</v>
      </c>
      <c r="BH1086" s="7">
        <v>0</v>
      </c>
      <c r="BI1086">
        <v>8447.8700000000008</v>
      </c>
      <c r="BJ1086">
        <v>12320</v>
      </c>
      <c r="BK1086">
        <v>0</v>
      </c>
      <c r="BL1086">
        <v>1634</v>
      </c>
      <c r="BO1086" t="s">
        <v>27003</v>
      </c>
      <c r="BP1086">
        <v>16072</v>
      </c>
      <c r="BQ1086">
        <v>9074</v>
      </c>
      <c r="BR1086">
        <v>13271</v>
      </c>
      <c r="BS1086">
        <v>12782</v>
      </c>
      <c r="BU1086" t="s">
        <v>27004</v>
      </c>
      <c r="BV1086" t="s">
        <v>4695</v>
      </c>
      <c r="BX1086">
        <v>44149.317997685182</v>
      </c>
    </row>
    <row r="1087" spans="1:76" x14ac:dyDescent="0.25">
      <c r="A1087" t="s">
        <v>27005</v>
      </c>
      <c r="B1087" t="s">
        <v>1915</v>
      </c>
      <c r="C1087" t="s">
        <v>46</v>
      </c>
      <c r="D1087">
        <v>40284</v>
      </c>
      <c r="H1087" t="s">
        <v>47</v>
      </c>
      <c r="I1087">
        <v>40284</v>
      </c>
      <c r="J1087">
        <v>2010</v>
      </c>
      <c r="K1087" t="s">
        <v>85</v>
      </c>
      <c r="L1087" t="s">
        <v>1916</v>
      </c>
      <c r="N1087" t="s">
        <v>1917</v>
      </c>
      <c r="O1087" t="s">
        <v>162</v>
      </c>
      <c r="P1087" t="s">
        <v>68</v>
      </c>
      <c r="R1087">
        <v>98021</v>
      </c>
      <c r="S1087" t="s">
        <v>2006</v>
      </c>
      <c r="T1087" t="s">
        <v>27006</v>
      </c>
      <c r="V1087" t="s">
        <v>54</v>
      </c>
      <c r="W1087">
        <v>13</v>
      </c>
      <c r="X1087" t="s">
        <v>164</v>
      </c>
      <c r="Y1087">
        <v>4779</v>
      </c>
      <c r="Z1087" t="s">
        <v>68</v>
      </c>
      <c r="AA1087" t="s">
        <v>57</v>
      </c>
      <c r="AC1087" t="s">
        <v>146</v>
      </c>
      <c r="AD1087" t="s">
        <v>4690</v>
      </c>
      <c r="AE1087" t="s">
        <v>107</v>
      </c>
      <c r="AF1087" t="s">
        <v>107</v>
      </c>
      <c r="AJ1087" t="s">
        <v>58</v>
      </c>
      <c r="AK1087" t="s">
        <v>59</v>
      </c>
      <c r="AL1087">
        <v>40484</v>
      </c>
      <c r="AN1087" t="b">
        <v>1</v>
      </c>
      <c r="AQ1087" t="s">
        <v>60</v>
      </c>
      <c r="AR1087" t="s">
        <v>99</v>
      </c>
      <c r="AS1087" t="s">
        <v>100</v>
      </c>
      <c r="BB1087" s="7" t="s">
        <v>1917</v>
      </c>
      <c r="BC1087" s="7" t="s">
        <v>162</v>
      </c>
      <c r="BE1087" s="7">
        <v>98021</v>
      </c>
      <c r="BG1087" s="7">
        <v>14113.61</v>
      </c>
      <c r="BH1087" s="7">
        <v>60.08</v>
      </c>
      <c r="BI1087">
        <v>8366.06</v>
      </c>
      <c r="BJ1087">
        <v>-6010.66</v>
      </c>
      <c r="BK1087">
        <v>0</v>
      </c>
      <c r="BL1087">
        <v>0</v>
      </c>
      <c r="BM1087">
        <v>23.07</v>
      </c>
      <c r="BN1087">
        <v>19983.259999999998</v>
      </c>
      <c r="BO1087" t="s">
        <v>27007</v>
      </c>
      <c r="BP1087">
        <v>16225</v>
      </c>
      <c r="BQ1087">
        <v>9071</v>
      </c>
      <c r="BR1087">
        <v>13265</v>
      </c>
      <c r="BS1087">
        <v>12793</v>
      </c>
      <c r="BT1087">
        <v>1</v>
      </c>
      <c r="BU1087" t="s">
        <v>27008</v>
      </c>
      <c r="BV1087" t="s">
        <v>4695</v>
      </c>
      <c r="BX1087">
        <v>44149.318287037036</v>
      </c>
    </row>
    <row r="1088" spans="1:76" x14ac:dyDescent="0.25">
      <c r="A1088" t="s">
        <v>27009</v>
      </c>
      <c r="B1088" t="s">
        <v>27010</v>
      </c>
      <c r="C1088" t="s">
        <v>46</v>
      </c>
      <c r="D1088">
        <v>40351</v>
      </c>
      <c r="H1088" t="s">
        <v>289</v>
      </c>
      <c r="I1088">
        <v>40351</v>
      </c>
      <c r="J1088">
        <v>2010</v>
      </c>
      <c r="K1088" t="s">
        <v>85</v>
      </c>
      <c r="L1088" t="s">
        <v>27011</v>
      </c>
      <c r="N1088" t="s">
        <v>27012</v>
      </c>
      <c r="O1088" t="s">
        <v>241</v>
      </c>
      <c r="P1088" t="s">
        <v>241</v>
      </c>
      <c r="R1088">
        <v>98902</v>
      </c>
      <c r="S1088" t="s">
        <v>27013</v>
      </c>
      <c r="T1088" t="s">
        <v>27014</v>
      </c>
      <c r="V1088" t="s">
        <v>5424</v>
      </c>
      <c r="W1088">
        <v>22</v>
      </c>
      <c r="X1088" t="s">
        <v>8532</v>
      </c>
      <c r="Y1088">
        <v>4418</v>
      </c>
      <c r="Z1088" t="s">
        <v>241</v>
      </c>
      <c r="AA1088" t="s">
        <v>4785</v>
      </c>
      <c r="AB1088">
        <v>97079</v>
      </c>
      <c r="AC1088" t="s">
        <v>146</v>
      </c>
      <c r="AD1088" t="s">
        <v>4690</v>
      </c>
      <c r="AE1088" t="s">
        <v>107</v>
      </c>
      <c r="AF1088" t="s">
        <v>107</v>
      </c>
      <c r="AJ1088" t="s">
        <v>58</v>
      </c>
      <c r="AK1088" t="s">
        <v>59</v>
      </c>
      <c r="AL1088">
        <v>40484</v>
      </c>
      <c r="AN1088" t="b">
        <v>1</v>
      </c>
      <c r="AQ1088" t="s">
        <v>60</v>
      </c>
      <c r="AR1088" t="s">
        <v>99</v>
      </c>
      <c r="BB1088" s="7" t="s">
        <v>27012</v>
      </c>
      <c r="BC1088" s="7" t="s">
        <v>241</v>
      </c>
      <c r="BE1088" s="7">
        <v>98902</v>
      </c>
      <c r="BG1088" s="7">
        <v>0</v>
      </c>
      <c r="BH1088" s="7">
        <v>0</v>
      </c>
      <c r="BI1088">
        <v>0</v>
      </c>
      <c r="BJ1088">
        <v>0</v>
      </c>
      <c r="BK1088">
        <v>0</v>
      </c>
      <c r="BL1088">
        <v>0</v>
      </c>
      <c r="BO1088" t="s">
        <v>27015</v>
      </c>
      <c r="BP1088">
        <v>16285</v>
      </c>
      <c r="BQ1088">
        <v>312</v>
      </c>
      <c r="BR1088">
        <v>13262</v>
      </c>
      <c r="BS1088">
        <v>12796</v>
      </c>
      <c r="BU1088" t="s">
        <v>27016</v>
      </c>
      <c r="BV1088" t="s">
        <v>4695</v>
      </c>
      <c r="BX1088">
        <v>44149.318472222221</v>
      </c>
    </row>
    <row r="1089" spans="1:76" x14ac:dyDescent="0.25">
      <c r="A1089" t="s">
        <v>27017</v>
      </c>
      <c r="B1089" t="s">
        <v>3766</v>
      </c>
      <c r="C1089" t="s">
        <v>46</v>
      </c>
      <c r="D1089">
        <v>40318</v>
      </c>
      <c r="H1089" t="s">
        <v>47</v>
      </c>
      <c r="I1089">
        <v>40318</v>
      </c>
      <c r="J1089">
        <v>2010</v>
      </c>
      <c r="K1089" t="s">
        <v>85</v>
      </c>
      <c r="L1089" t="s">
        <v>3767</v>
      </c>
      <c r="N1089" t="s">
        <v>3768</v>
      </c>
      <c r="O1089" t="s">
        <v>586</v>
      </c>
      <c r="P1089" t="s">
        <v>199</v>
      </c>
      <c r="R1089">
        <v>98270</v>
      </c>
      <c r="S1089" t="s">
        <v>3769</v>
      </c>
      <c r="T1089" t="s">
        <v>27018</v>
      </c>
      <c r="V1089" t="s">
        <v>90</v>
      </c>
      <c r="W1089">
        <v>12</v>
      </c>
      <c r="X1089" t="s">
        <v>588</v>
      </c>
      <c r="Y1089">
        <v>4767</v>
      </c>
      <c r="Z1089" t="s">
        <v>199</v>
      </c>
      <c r="AA1089" t="s">
        <v>57</v>
      </c>
      <c r="AC1089" t="s">
        <v>146</v>
      </c>
      <c r="AD1089" t="s">
        <v>4690</v>
      </c>
      <c r="AE1089" t="s">
        <v>107</v>
      </c>
      <c r="AF1089" t="s">
        <v>107</v>
      </c>
      <c r="AJ1089" t="s">
        <v>58</v>
      </c>
      <c r="AK1089" t="s">
        <v>59</v>
      </c>
      <c r="AL1089">
        <v>40484</v>
      </c>
      <c r="AN1089" t="b">
        <v>1</v>
      </c>
      <c r="AQ1089" t="s">
        <v>60</v>
      </c>
      <c r="AR1089" t="s">
        <v>99</v>
      </c>
      <c r="AS1089" t="s">
        <v>100</v>
      </c>
      <c r="BB1089" s="7" t="s">
        <v>3768</v>
      </c>
      <c r="BC1089" s="7" t="s">
        <v>586</v>
      </c>
      <c r="BE1089" s="7">
        <v>98270</v>
      </c>
      <c r="BG1089" s="7">
        <v>900</v>
      </c>
      <c r="BH1089" s="7">
        <v>0</v>
      </c>
      <c r="BI1089">
        <v>850</v>
      </c>
      <c r="BJ1089">
        <v>0</v>
      </c>
      <c r="BK1089">
        <v>0</v>
      </c>
      <c r="BL1089">
        <v>0</v>
      </c>
      <c r="BM1089">
        <v>4703</v>
      </c>
      <c r="BN1089">
        <v>0</v>
      </c>
      <c r="BO1089" t="s">
        <v>27019</v>
      </c>
      <c r="BP1089">
        <v>16303</v>
      </c>
      <c r="BQ1089">
        <v>8277</v>
      </c>
      <c r="BR1089">
        <v>13259</v>
      </c>
      <c r="BS1089">
        <v>12798</v>
      </c>
      <c r="BT1089">
        <v>38</v>
      </c>
      <c r="BU1089" t="s">
        <v>27020</v>
      </c>
      <c r="BV1089" t="s">
        <v>4695</v>
      </c>
      <c r="BX1089">
        <v>44149.318495370368</v>
      </c>
    </row>
    <row r="1090" spans="1:76" x14ac:dyDescent="0.25">
      <c r="A1090" t="s">
        <v>27021</v>
      </c>
      <c r="B1090" t="s">
        <v>3301</v>
      </c>
      <c r="C1090" t="s">
        <v>46</v>
      </c>
      <c r="D1090">
        <v>40263</v>
      </c>
      <c r="H1090" t="s">
        <v>47</v>
      </c>
      <c r="I1090">
        <v>40263</v>
      </c>
      <c r="J1090">
        <v>2010</v>
      </c>
      <c r="K1090" t="s">
        <v>85</v>
      </c>
      <c r="L1090" t="s">
        <v>3302</v>
      </c>
      <c r="N1090" t="s">
        <v>2275</v>
      </c>
      <c r="O1090" t="s">
        <v>110</v>
      </c>
      <c r="P1090" t="s">
        <v>115</v>
      </c>
      <c r="R1090">
        <v>98366</v>
      </c>
      <c r="S1090" t="s">
        <v>3303</v>
      </c>
      <c r="T1090" t="s">
        <v>27022</v>
      </c>
      <c r="V1090" t="s">
        <v>54</v>
      </c>
      <c r="W1090">
        <v>13</v>
      </c>
      <c r="X1090" t="s">
        <v>114</v>
      </c>
      <c r="Y1090">
        <v>4829</v>
      </c>
      <c r="Z1090" t="s">
        <v>115</v>
      </c>
      <c r="AA1090" t="s">
        <v>57</v>
      </c>
      <c r="AC1090" t="s">
        <v>146</v>
      </c>
      <c r="AD1090" t="s">
        <v>4690</v>
      </c>
      <c r="AE1090" t="s">
        <v>107</v>
      </c>
      <c r="AF1090" t="s">
        <v>107</v>
      </c>
      <c r="AJ1090" t="s">
        <v>58</v>
      </c>
      <c r="AK1090" t="s">
        <v>59</v>
      </c>
      <c r="AL1090">
        <v>40484</v>
      </c>
      <c r="AN1090" t="b">
        <v>1</v>
      </c>
      <c r="AQ1090" t="s">
        <v>60</v>
      </c>
      <c r="AR1090" t="s">
        <v>99</v>
      </c>
      <c r="AS1090" t="s">
        <v>4734</v>
      </c>
      <c r="BB1090" s="7" t="s">
        <v>2275</v>
      </c>
      <c r="BC1090" s="7" t="s">
        <v>110</v>
      </c>
      <c r="BE1090" s="7">
        <v>98366</v>
      </c>
      <c r="BG1090" s="7">
        <v>87999.4</v>
      </c>
      <c r="BH1090" s="7">
        <v>0</v>
      </c>
      <c r="BI1090">
        <v>83080.37</v>
      </c>
      <c r="BJ1090">
        <v>-4680.8500000000004</v>
      </c>
      <c r="BK1090">
        <v>0</v>
      </c>
      <c r="BL1090">
        <v>75.040000000000006</v>
      </c>
      <c r="BO1090" t="s">
        <v>27023</v>
      </c>
      <c r="BP1090">
        <v>16405</v>
      </c>
      <c r="BQ1090">
        <v>7697</v>
      </c>
      <c r="BR1090">
        <v>13254</v>
      </c>
      <c r="BS1090">
        <v>12794</v>
      </c>
      <c r="BT1090">
        <v>26</v>
      </c>
      <c r="BU1090" t="s">
        <v>27024</v>
      </c>
      <c r="BV1090" t="s">
        <v>4695</v>
      </c>
      <c r="BX1090">
        <v>44149.31832175926</v>
      </c>
    </row>
    <row r="1091" spans="1:76" x14ac:dyDescent="0.25">
      <c r="A1091" t="s">
        <v>27025</v>
      </c>
      <c r="B1091" t="s">
        <v>690</v>
      </c>
      <c r="C1091" t="s">
        <v>46</v>
      </c>
      <c r="D1091">
        <v>39870</v>
      </c>
      <c r="H1091" t="s">
        <v>47</v>
      </c>
      <c r="I1091">
        <v>39870</v>
      </c>
      <c r="J1091">
        <v>2010</v>
      </c>
      <c r="K1091" t="s">
        <v>77</v>
      </c>
      <c r="L1091" t="s">
        <v>23436</v>
      </c>
      <c r="N1091" t="s">
        <v>691</v>
      </c>
      <c r="O1091" t="s">
        <v>447</v>
      </c>
      <c r="P1091" t="s">
        <v>68</v>
      </c>
      <c r="R1091">
        <v>98391</v>
      </c>
      <c r="S1091" t="s">
        <v>692</v>
      </c>
      <c r="T1091" t="s">
        <v>25007</v>
      </c>
      <c r="V1091" t="s">
        <v>54</v>
      </c>
      <c r="W1091">
        <v>13</v>
      </c>
      <c r="X1091" t="s">
        <v>306</v>
      </c>
      <c r="Y1091">
        <v>4839</v>
      </c>
      <c r="Z1091" t="s">
        <v>68</v>
      </c>
      <c r="AA1091" t="s">
        <v>57</v>
      </c>
      <c r="AC1091" t="s">
        <v>146</v>
      </c>
      <c r="AD1091" t="s">
        <v>4690</v>
      </c>
      <c r="AE1091" t="s">
        <v>107</v>
      </c>
      <c r="AF1091" t="s">
        <v>107</v>
      </c>
      <c r="AJ1091" t="s">
        <v>58</v>
      </c>
      <c r="AK1091" t="s">
        <v>59</v>
      </c>
      <c r="AL1091">
        <v>40484</v>
      </c>
      <c r="AN1091" t="b">
        <v>1</v>
      </c>
      <c r="AQ1091" t="s">
        <v>73</v>
      </c>
      <c r="BB1091" s="7" t="s">
        <v>691</v>
      </c>
      <c r="BC1091" s="7" t="s">
        <v>447</v>
      </c>
      <c r="BE1091" s="7">
        <v>98391</v>
      </c>
      <c r="BG1091" s="7">
        <v>30150</v>
      </c>
      <c r="BH1091" s="7">
        <v>33834.550000000003</v>
      </c>
      <c r="BI1091">
        <v>36699.65</v>
      </c>
      <c r="BJ1091">
        <v>0</v>
      </c>
      <c r="BK1091">
        <v>0</v>
      </c>
      <c r="BL1091">
        <v>0</v>
      </c>
      <c r="BO1091" t="s">
        <v>27026</v>
      </c>
      <c r="BP1091">
        <v>16507</v>
      </c>
      <c r="BQ1091">
        <v>27924</v>
      </c>
      <c r="BR1091">
        <v>13247</v>
      </c>
      <c r="BS1091">
        <v>12809</v>
      </c>
      <c r="BT1091">
        <v>31</v>
      </c>
      <c r="BU1091" t="s">
        <v>27027</v>
      </c>
      <c r="BV1091" t="s">
        <v>4695</v>
      </c>
      <c r="BX1091">
        <v>44149.318784722222</v>
      </c>
    </row>
    <row r="1092" spans="1:76" x14ac:dyDescent="0.25">
      <c r="A1092" t="s">
        <v>27028</v>
      </c>
      <c r="B1092" t="s">
        <v>2128</v>
      </c>
      <c r="C1092" t="s">
        <v>46</v>
      </c>
      <c r="D1092">
        <v>40177</v>
      </c>
      <c r="H1092" t="s">
        <v>47</v>
      </c>
      <c r="I1092">
        <v>40177</v>
      </c>
      <c r="J1092">
        <v>2010</v>
      </c>
      <c r="K1092" t="s">
        <v>85</v>
      </c>
      <c r="L1092" t="s">
        <v>2129</v>
      </c>
      <c r="N1092" t="s">
        <v>2231</v>
      </c>
      <c r="O1092" t="s">
        <v>2019</v>
      </c>
      <c r="P1092" t="s">
        <v>226</v>
      </c>
      <c r="R1092">
        <v>98629</v>
      </c>
      <c r="S1092" t="s">
        <v>3778</v>
      </c>
      <c r="T1092" t="s">
        <v>27029</v>
      </c>
      <c r="V1092" t="s">
        <v>54</v>
      </c>
      <c r="W1092">
        <v>13</v>
      </c>
      <c r="X1092" t="s">
        <v>860</v>
      </c>
      <c r="Y1092">
        <v>4813</v>
      </c>
      <c r="Z1092" t="s">
        <v>226</v>
      </c>
      <c r="AA1092" t="s">
        <v>57</v>
      </c>
      <c r="AC1092" t="s">
        <v>146</v>
      </c>
      <c r="AD1092" t="s">
        <v>4690</v>
      </c>
      <c r="AE1092" t="s">
        <v>107</v>
      </c>
      <c r="AF1092" t="s">
        <v>107</v>
      </c>
      <c r="AJ1092" t="s">
        <v>58</v>
      </c>
      <c r="AK1092" t="s">
        <v>59</v>
      </c>
      <c r="AL1092">
        <v>40484</v>
      </c>
      <c r="AN1092" t="b">
        <v>1</v>
      </c>
      <c r="AQ1092" t="s">
        <v>60</v>
      </c>
      <c r="AR1092" t="s">
        <v>61</v>
      </c>
      <c r="AS1092" t="s">
        <v>100</v>
      </c>
      <c r="BB1092" s="7" t="s">
        <v>2231</v>
      </c>
      <c r="BC1092" s="7" t="s">
        <v>2019</v>
      </c>
      <c r="BE1092" s="7">
        <v>98629</v>
      </c>
      <c r="BG1092" s="7">
        <v>104164.15</v>
      </c>
      <c r="BH1092" s="7">
        <v>0</v>
      </c>
      <c r="BI1092">
        <v>103527.52</v>
      </c>
      <c r="BJ1092">
        <v>0</v>
      </c>
      <c r="BK1092">
        <v>0</v>
      </c>
      <c r="BL1092">
        <v>0</v>
      </c>
      <c r="BM1092">
        <v>520.24</v>
      </c>
      <c r="BN1092">
        <v>0</v>
      </c>
      <c r="BO1092" t="s">
        <v>27030</v>
      </c>
      <c r="BP1092">
        <v>16501</v>
      </c>
      <c r="BQ1092">
        <v>26929</v>
      </c>
      <c r="BR1092">
        <v>13246</v>
      </c>
      <c r="BS1092">
        <v>12806</v>
      </c>
      <c r="BT1092">
        <v>18</v>
      </c>
      <c r="BU1092" t="s">
        <v>24326</v>
      </c>
      <c r="BV1092" t="s">
        <v>4695</v>
      </c>
      <c r="BX1092">
        <v>44149.318703703706</v>
      </c>
    </row>
    <row r="1093" spans="1:76" x14ac:dyDescent="0.25">
      <c r="A1093" t="s">
        <v>27031</v>
      </c>
      <c r="B1093" t="s">
        <v>1930</v>
      </c>
      <c r="C1093" t="s">
        <v>46</v>
      </c>
      <c r="D1093">
        <v>40154</v>
      </c>
      <c r="H1093" t="s">
        <v>47</v>
      </c>
      <c r="I1093">
        <v>40154</v>
      </c>
      <c r="J1093">
        <v>2010</v>
      </c>
      <c r="K1093" t="s">
        <v>85</v>
      </c>
      <c r="L1093" t="s">
        <v>1931</v>
      </c>
      <c r="N1093" t="s">
        <v>2193</v>
      </c>
      <c r="O1093" t="s">
        <v>137</v>
      </c>
      <c r="P1093" t="s">
        <v>68</v>
      </c>
      <c r="R1093">
        <v>98027</v>
      </c>
      <c r="S1093" t="s">
        <v>2194</v>
      </c>
      <c r="T1093" t="s">
        <v>24337</v>
      </c>
      <c r="V1093" t="s">
        <v>54</v>
      </c>
      <c r="W1093">
        <v>13</v>
      </c>
      <c r="X1093" t="s">
        <v>182</v>
      </c>
      <c r="Y1093">
        <v>4787</v>
      </c>
      <c r="Z1093" t="s">
        <v>68</v>
      </c>
      <c r="AA1093" t="s">
        <v>57</v>
      </c>
      <c r="AC1093" t="s">
        <v>146</v>
      </c>
      <c r="AD1093" t="s">
        <v>4690</v>
      </c>
      <c r="AE1093" t="s">
        <v>107</v>
      </c>
      <c r="AF1093" t="s">
        <v>107</v>
      </c>
      <c r="AJ1093" t="s">
        <v>58</v>
      </c>
      <c r="AK1093" t="s">
        <v>59</v>
      </c>
      <c r="AL1093">
        <v>40484</v>
      </c>
      <c r="AN1093" t="b">
        <v>1</v>
      </c>
      <c r="AQ1093" t="s">
        <v>60</v>
      </c>
      <c r="AR1093" t="s">
        <v>61</v>
      </c>
      <c r="AS1093" t="s">
        <v>62</v>
      </c>
      <c r="BB1093" s="7" t="s">
        <v>2193</v>
      </c>
      <c r="BC1093" s="7" t="s">
        <v>137</v>
      </c>
      <c r="BE1093" s="7">
        <v>98027</v>
      </c>
      <c r="BG1093" s="7">
        <v>94516.98</v>
      </c>
      <c r="BH1093" s="7">
        <v>0</v>
      </c>
      <c r="BI1093">
        <v>93716.98</v>
      </c>
      <c r="BJ1093">
        <v>0</v>
      </c>
      <c r="BK1093">
        <v>0</v>
      </c>
      <c r="BL1093">
        <v>0</v>
      </c>
      <c r="BM1093">
        <v>32.159999999999997</v>
      </c>
      <c r="BN1093">
        <v>0</v>
      </c>
      <c r="BO1093" t="s">
        <v>27032</v>
      </c>
      <c r="BP1093">
        <v>16579</v>
      </c>
      <c r="BQ1093">
        <v>1721</v>
      </c>
      <c r="BR1093">
        <v>13241</v>
      </c>
      <c r="BS1093">
        <v>12815</v>
      </c>
      <c r="BT1093">
        <v>5</v>
      </c>
      <c r="BU1093" t="s">
        <v>26031</v>
      </c>
      <c r="BV1093" t="s">
        <v>4695</v>
      </c>
      <c r="BX1093">
        <v>44149.319004629629</v>
      </c>
    </row>
    <row r="1094" spans="1:76" x14ac:dyDescent="0.25">
      <c r="A1094" t="s">
        <v>27033</v>
      </c>
      <c r="B1094" t="s">
        <v>27034</v>
      </c>
      <c r="C1094" t="s">
        <v>46</v>
      </c>
      <c r="D1094">
        <v>40295</v>
      </c>
      <c r="H1094" t="s">
        <v>47</v>
      </c>
      <c r="I1094">
        <v>40295</v>
      </c>
      <c r="J1094">
        <v>2010</v>
      </c>
      <c r="K1094" t="s">
        <v>85</v>
      </c>
      <c r="L1094" t="s">
        <v>27035</v>
      </c>
      <c r="N1094" t="s">
        <v>27036</v>
      </c>
      <c r="O1094" t="s">
        <v>56</v>
      </c>
      <c r="P1094" t="s">
        <v>56</v>
      </c>
      <c r="R1094">
        <v>98840</v>
      </c>
      <c r="S1094" t="s">
        <v>27037</v>
      </c>
      <c r="T1094" t="s">
        <v>27038</v>
      </c>
      <c r="V1094" t="s">
        <v>6576</v>
      </c>
      <c r="W1094">
        <v>27</v>
      </c>
      <c r="X1094" t="s">
        <v>5554</v>
      </c>
      <c r="Y1094">
        <v>3801</v>
      </c>
      <c r="Z1094" t="s">
        <v>56</v>
      </c>
      <c r="AA1094" t="s">
        <v>4785</v>
      </c>
      <c r="AB1094">
        <v>20335</v>
      </c>
      <c r="AC1094" t="s">
        <v>146</v>
      </c>
      <c r="AD1094" t="s">
        <v>4690</v>
      </c>
      <c r="AE1094" t="s">
        <v>107</v>
      </c>
      <c r="AF1094" t="s">
        <v>107</v>
      </c>
      <c r="AJ1094" t="s">
        <v>58</v>
      </c>
      <c r="AK1094" t="s">
        <v>59</v>
      </c>
      <c r="AL1094">
        <v>40484</v>
      </c>
      <c r="AN1094" t="b">
        <v>1</v>
      </c>
      <c r="AQ1094" t="s">
        <v>60</v>
      </c>
      <c r="AR1094" t="s">
        <v>61</v>
      </c>
      <c r="BB1094" s="7" t="s">
        <v>27036</v>
      </c>
      <c r="BC1094" s="7" t="s">
        <v>56</v>
      </c>
      <c r="BE1094" s="7">
        <v>98840</v>
      </c>
      <c r="BG1094" s="7">
        <v>26635</v>
      </c>
      <c r="BH1094" s="7">
        <v>0</v>
      </c>
      <c r="BI1094">
        <v>26635</v>
      </c>
      <c r="BJ1094">
        <v>0</v>
      </c>
      <c r="BK1094">
        <v>0</v>
      </c>
      <c r="BL1094">
        <v>0</v>
      </c>
      <c r="BO1094" t="s">
        <v>27039</v>
      </c>
      <c r="BP1094">
        <v>16626</v>
      </c>
      <c r="BQ1094">
        <v>6176</v>
      </c>
      <c r="BR1094">
        <v>13240</v>
      </c>
      <c r="BS1094">
        <v>12817</v>
      </c>
      <c r="BU1094" t="s">
        <v>27040</v>
      </c>
      <c r="BV1094" t="s">
        <v>4695</v>
      </c>
      <c r="BX1094">
        <v>44149.319120370368</v>
      </c>
    </row>
    <row r="1095" spans="1:76" x14ac:dyDescent="0.25">
      <c r="A1095" t="s">
        <v>27041</v>
      </c>
      <c r="B1095" t="s">
        <v>27042</v>
      </c>
      <c r="C1095" t="s">
        <v>46</v>
      </c>
      <c r="D1095">
        <v>40339</v>
      </c>
      <c r="I1095">
        <v>40339</v>
      </c>
      <c r="J1095">
        <v>2010</v>
      </c>
      <c r="K1095" t="s">
        <v>85</v>
      </c>
      <c r="L1095" t="s">
        <v>27043</v>
      </c>
      <c r="N1095" t="s">
        <v>4612</v>
      </c>
      <c r="O1095" t="s">
        <v>27044</v>
      </c>
      <c r="P1095" t="s">
        <v>462</v>
      </c>
      <c r="R1095">
        <v>99348</v>
      </c>
      <c r="S1095" t="s">
        <v>27045</v>
      </c>
      <c r="T1095" t="s">
        <v>27046</v>
      </c>
      <c r="V1095" t="s">
        <v>6344</v>
      </c>
      <c r="W1095">
        <v>24</v>
      </c>
      <c r="X1095" t="s">
        <v>12122</v>
      </c>
      <c r="Y1095">
        <v>4302</v>
      </c>
      <c r="Z1095" t="s">
        <v>462</v>
      </c>
      <c r="AA1095" t="s">
        <v>4785</v>
      </c>
      <c r="AB1095">
        <v>30095</v>
      </c>
      <c r="AC1095" t="s">
        <v>146</v>
      </c>
      <c r="AD1095" t="s">
        <v>4690</v>
      </c>
      <c r="AE1095" t="s">
        <v>107</v>
      </c>
      <c r="AF1095" t="s">
        <v>107</v>
      </c>
      <c r="AJ1095" t="s">
        <v>58</v>
      </c>
      <c r="AK1095" t="s">
        <v>59</v>
      </c>
      <c r="AL1095">
        <v>40484</v>
      </c>
      <c r="AN1095" t="b">
        <v>1</v>
      </c>
      <c r="AQ1095" t="s">
        <v>60</v>
      </c>
      <c r="AR1095" t="s">
        <v>99</v>
      </c>
      <c r="BB1095" s="7" t="s">
        <v>4612</v>
      </c>
      <c r="BC1095" s="7" t="s">
        <v>27044</v>
      </c>
      <c r="BE1095" s="7">
        <v>99348</v>
      </c>
      <c r="BO1095" t="s">
        <v>27047</v>
      </c>
      <c r="BP1095">
        <v>16655</v>
      </c>
      <c r="BQ1095">
        <v>9065</v>
      </c>
      <c r="BR1095">
        <v>13235</v>
      </c>
      <c r="BU1095" t="s">
        <v>27048</v>
      </c>
      <c r="BV1095" t="s">
        <v>4695</v>
      </c>
      <c r="BX1095">
        <v>43598.057025462964</v>
      </c>
    </row>
    <row r="1096" spans="1:76" x14ac:dyDescent="0.25">
      <c r="A1096" t="s">
        <v>27049</v>
      </c>
      <c r="B1096" t="s">
        <v>27050</v>
      </c>
      <c r="C1096" t="s">
        <v>46</v>
      </c>
      <c r="D1096">
        <v>40258</v>
      </c>
      <c r="H1096" t="s">
        <v>289</v>
      </c>
      <c r="I1096">
        <v>40258</v>
      </c>
      <c r="J1096">
        <v>2010</v>
      </c>
      <c r="K1096" t="s">
        <v>85</v>
      </c>
      <c r="L1096" t="s">
        <v>27051</v>
      </c>
      <c r="N1096" t="s">
        <v>4612</v>
      </c>
      <c r="O1096" t="s">
        <v>27044</v>
      </c>
      <c r="P1096" t="s">
        <v>462</v>
      </c>
      <c r="R1096">
        <v>99348</v>
      </c>
      <c r="S1096" t="s">
        <v>27052</v>
      </c>
      <c r="T1096" t="s">
        <v>27053</v>
      </c>
      <c r="V1096" t="s">
        <v>6576</v>
      </c>
      <c r="W1096">
        <v>27</v>
      </c>
      <c r="X1096" t="s">
        <v>12122</v>
      </c>
      <c r="Y1096">
        <v>4302</v>
      </c>
      <c r="Z1096" t="s">
        <v>462</v>
      </c>
      <c r="AA1096" t="s">
        <v>4785</v>
      </c>
      <c r="AB1096">
        <v>30095</v>
      </c>
      <c r="AC1096" t="s">
        <v>146</v>
      </c>
      <c r="AD1096" t="s">
        <v>4690</v>
      </c>
      <c r="AE1096" t="s">
        <v>107</v>
      </c>
      <c r="AF1096" t="s">
        <v>107</v>
      </c>
      <c r="AJ1096" t="s">
        <v>58</v>
      </c>
      <c r="AK1096" t="s">
        <v>59</v>
      </c>
      <c r="AL1096">
        <v>40484</v>
      </c>
      <c r="AN1096" t="b">
        <v>1</v>
      </c>
      <c r="AQ1096" t="s">
        <v>177</v>
      </c>
      <c r="BB1096" s="7" t="s">
        <v>4612</v>
      </c>
      <c r="BC1096" s="7" t="s">
        <v>27044</v>
      </c>
      <c r="BE1096" s="7">
        <v>99348</v>
      </c>
      <c r="BG1096" s="7">
        <v>0</v>
      </c>
      <c r="BH1096" s="7">
        <v>0</v>
      </c>
      <c r="BI1096">
        <v>0</v>
      </c>
      <c r="BJ1096">
        <v>0</v>
      </c>
      <c r="BK1096">
        <v>0</v>
      </c>
      <c r="BL1096">
        <v>0</v>
      </c>
      <c r="BO1096" t="s">
        <v>27054</v>
      </c>
      <c r="BP1096">
        <v>16733</v>
      </c>
      <c r="BQ1096">
        <v>9061</v>
      </c>
      <c r="BR1096">
        <v>13231</v>
      </c>
      <c r="BS1096">
        <v>12818</v>
      </c>
      <c r="BU1096" t="s">
        <v>27055</v>
      </c>
      <c r="BV1096" t="s">
        <v>4695</v>
      </c>
      <c r="BX1096">
        <v>44149.319155092591</v>
      </c>
    </row>
    <row r="1097" spans="1:76" x14ac:dyDescent="0.25">
      <c r="A1097" t="s">
        <v>27056</v>
      </c>
      <c r="B1097" t="s">
        <v>27057</v>
      </c>
      <c r="C1097" t="s">
        <v>46</v>
      </c>
      <c r="D1097">
        <v>40352</v>
      </c>
      <c r="H1097" t="s">
        <v>289</v>
      </c>
      <c r="I1097">
        <v>40352</v>
      </c>
      <c r="J1097">
        <v>2010</v>
      </c>
      <c r="K1097" t="s">
        <v>85</v>
      </c>
      <c r="L1097" t="s">
        <v>27058</v>
      </c>
      <c r="N1097" t="s">
        <v>27059</v>
      </c>
      <c r="O1097" t="s">
        <v>4054</v>
      </c>
      <c r="P1097" t="s">
        <v>3508</v>
      </c>
      <c r="R1097">
        <v>99122</v>
      </c>
      <c r="S1097" t="s">
        <v>27060</v>
      </c>
      <c r="T1097" t="s">
        <v>27061</v>
      </c>
      <c r="V1097" t="s">
        <v>4807</v>
      </c>
      <c r="W1097">
        <v>23</v>
      </c>
      <c r="X1097" t="s">
        <v>6972</v>
      </c>
      <c r="Y1097">
        <v>3655</v>
      </c>
      <c r="Z1097" t="s">
        <v>3508</v>
      </c>
      <c r="AA1097" t="s">
        <v>4785</v>
      </c>
      <c r="AB1097">
        <v>6838</v>
      </c>
      <c r="AC1097" t="s">
        <v>146</v>
      </c>
      <c r="AD1097" t="s">
        <v>4690</v>
      </c>
      <c r="AE1097" t="s">
        <v>107</v>
      </c>
      <c r="AF1097" t="s">
        <v>107</v>
      </c>
      <c r="AJ1097" t="s">
        <v>58</v>
      </c>
      <c r="AK1097" t="s">
        <v>59</v>
      </c>
      <c r="AL1097">
        <v>40484</v>
      </c>
      <c r="AN1097" t="b">
        <v>1</v>
      </c>
      <c r="AQ1097" t="s">
        <v>60</v>
      </c>
      <c r="AR1097" t="s">
        <v>99</v>
      </c>
      <c r="BB1097" s="7" t="s">
        <v>27059</v>
      </c>
      <c r="BC1097" s="7" t="s">
        <v>4054</v>
      </c>
      <c r="BE1097" s="7">
        <v>99122</v>
      </c>
      <c r="BG1097" s="7">
        <v>0</v>
      </c>
      <c r="BH1097" s="7">
        <v>0</v>
      </c>
      <c r="BI1097">
        <v>0</v>
      </c>
      <c r="BJ1097">
        <v>0</v>
      </c>
      <c r="BK1097">
        <v>0</v>
      </c>
      <c r="BL1097">
        <v>0</v>
      </c>
      <c r="BO1097" t="s">
        <v>27062</v>
      </c>
      <c r="BP1097">
        <v>16813</v>
      </c>
      <c r="BQ1097">
        <v>9060</v>
      </c>
      <c r="BR1097">
        <v>13227</v>
      </c>
      <c r="BS1097">
        <v>12823</v>
      </c>
      <c r="BU1097" t="s">
        <v>27063</v>
      </c>
      <c r="BV1097" t="s">
        <v>4695</v>
      </c>
      <c r="BX1097">
        <v>44149.31927083333</v>
      </c>
    </row>
    <row r="1098" spans="1:76" x14ac:dyDescent="0.25">
      <c r="A1098" t="s">
        <v>27064</v>
      </c>
      <c r="B1098" t="s">
        <v>24048</v>
      </c>
      <c r="C1098" t="s">
        <v>46</v>
      </c>
      <c r="D1098">
        <v>40339</v>
      </c>
      <c r="I1098">
        <v>40339</v>
      </c>
      <c r="J1098">
        <v>2010</v>
      </c>
      <c r="K1098" t="s">
        <v>85</v>
      </c>
      <c r="L1098" t="s">
        <v>24049</v>
      </c>
      <c r="N1098" t="s">
        <v>24050</v>
      </c>
      <c r="O1098" t="s">
        <v>4173</v>
      </c>
      <c r="P1098" t="s">
        <v>252</v>
      </c>
      <c r="R1098">
        <v>98858</v>
      </c>
      <c r="S1098" t="s">
        <v>27065</v>
      </c>
      <c r="T1098" t="s">
        <v>27065</v>
      </c>
      <c r="V1098" t="s">
        <v>7053</v>
      </c>
      <c r="W1098">
        <v>21</v>
      </c>
      <c r="X1098" t="s">
        <v>7405</v>
      </c>
      <c r="Y1098">
        <v>3235</v>
      </c>
      <c r="Z1098" t="s">
        <v>252</v>
      </c>
      <c r="AA1098" t="s">
        <v>4785</v>
      </c>
      <c r="AB1098">
        <v>18223</v>
      </c>
      <c r="AC1098" t="s">
        <v>146</v>
      </c>
      <c r="AD1098" t="s">
        <v>4690</v>
      </c>
      <c r="AE1098" t="s">
        <v>107</v>
      </c>
      <c r="AF1098" t="s">
        <v>107</v>
      </c>
      <c r="AJ1098" t="s">
        <v>58</v>
      </c>
      <c r="AK1098" t="s">
        <v>59</v>
      </c>
      <c r="AL1098">
        <v>40484</v>
      </c>
      <c r="AN1098" t="b">
        <v>1</v>
      </c>
      <c r="AQ1098" t="s">
        <v>195</v>
      </c>
      <c r="AR1098" t="s">
        <v>150</v>
      </c>
      <c r="BB1098" s="7" t="s">
        <v>24050</v>
      </c>
      <c r="BC1098" s="7" t="s">
        <v>4173</v>
      </c>
      <c r="BE1098" s="7">
        <v>98858</v>
      </c>
      <c r="BO1098" t="s">
        <v>27066</v>
      </c>
      <c r="BP1098">
        <v>16876</v>
      </c>
      <c r="BQ1098">
        <v>32687</v>
      </c>
      <c r="BR1098">
        <v>13223</v>
      </c>
      <c r="BU1098" t="s">
        <v>24053</v>
      </c>
      <c r="BV1098" t="s">
        <v>4695</v>
      </c>
      <c r="BX1098">
        <v>43598.056956018518</v>
      </c>
    </row>
    <row r="1099" spans="1:76" x14ac:dyDescent="0.25">
      <c r="A1099" t="s">
        <v>27067</v>
      </c>
      <c r="B1099" t="s">
        <v>21198</v>
      </c>
      <c r="C1099" t="s">
        <v>46</v>
      </c>
      <c r="D1099">
        <v>40345</v>
      </c>
      <c r="H1099" t="s">
        <v>47</v>
      </c>
      <c r="I1099">
        <v>40345</v>
      </c>
      <c r="J1099">
        <v>2010</v>
      </c>
      <c r="K1099" t="s">
        <v>85</v>
      </c>
      <c r="L1099" t="s">
        <v>27068</v>
      </c>
      <c r="N1099" t="s">
        <v>27069</v>
      </c>
      <c r="O1099" t="s">
        <v>557</v>
      </c>
      <c r="P1099" t="s">
        <v>668</v>
      </c>
      <c r="R1099">
        <v>99301</v>
      </c>
      <c r="S1099" t="s">
        <v>27070</v>
      </c>
      <c r="T1099" t="s">
        <v>27071</v>
      </c>
      <c r="V1099" t="s">
        <v>5331</v>
      </c>
      <c r="W1099">
        <v>26</v>
      </c>
      <c r="X1099" t="s">
        <v>6144</v>
      </c>
      <c r="Y1099">
        <v>3306</v>
      </c>
      <c r="Z1099" t="s">
        <v>668</v>
      </c>
      <c r="AA1099" t="s">
        <v>4785</v>
      </c>
      <c r="AB1099">
        <v>24027</v>
      </c>
      <c r="AC1099" t="s">
        <v>146</v>
      </c>
      <c r="AD1099" t="s">
        <v>4690</v>
      </c>
      <c r="AE1099" t="s">
        <v>107</v>
      </c>
      <c r="AF1099" t="s">
        <v>107</v>
      </c>
      <c r="AJ1099" t="s">
        <v>58</v>
      </c>
      <c r="AK1099" t="s">
        <v>59</v>
      </c>
      <c r="AL1099">
        <v>40484</v>
      </c>
      <c r="AN1099" t="b">
        <v>1</v>
      </c>
      <c r="AQ1099" t="s">
        <v>60</v>
      </c>
      <c r="AR1099" t="s">
        <v>61</v>
      </c>
      <c r="BB1099" s="7" t="s">
        <v>27069</v>
      </c>
      <c r="BC1099" s="7" t="s">
        <v>557</v>
      </c>
      <c r="BE1099" s="7">
        <v>99301</v>
      </c>
      <c r="BG1099" s="7">
        <v>5517.94</v>
      </c>
      <c r="BH1099" s="7">
        <v>0</v>
      </c>
      <c r="BI1099">
        <v>4807.17</v>
      </c>
      <c r="BJ1099">
        <v>0</v>
      </c>
      <c r="BK1099">
        <v>0</v>
      </c>
      <c r="BL1099">
        <v>0</v>
      </c>
      <c r="BO1099" t="s">
        <v>27072</v>
      </c>
      <c r="BP1099">
        <v>16990</v>
      </c>
      <c r="BQ1099">
        <v>609</v>
      </c>
      <c r="BR1099">
        <v>13214</v>
      </c>
      <c r="BS1099">
        <v>12844</v>
      </c>
      <c r="BU1099" t="s">
        <v>27073</v>
      </c>
      <c r="BV1099" t="s">
        <v>4695</v>
      </c>
      <c r="BX1099">
        <v>44149.319895833331</v>
      </c>
    </row>
    <row r="1100" spans="1:76" x14ac:dyDescent="0.25">
      <c r="A1100" t="s">
        <v>27074</v>
      </c>
      <c r="B1100" t="s">
        <v>27075</v>
      </c>
      <c r="C1100" t="s">
        <v>46</v>
      </c>
      <c r="D1100">
        <v>40318</v>
      </c>
      <c r="H1100" t="s">
        <v>289</v>
      </c>
      <c r="I1100">
        <v>40318</v>
      </c>
      <c r="J1100">
        <v>2010</v>
      </c>
      <c r="K1100" t="s">
        <v>85</v>
      </c>
      <c r="L1100" t="s">
        <v>27076</v>
      </c>
      <c r="N1100" t="s">
        <v>27077</v>
      </c>
      <c r="O1100" t="s">
        <v>612</v>
      </c>
      <c r="P1100" t="s">
        <v>613</v>
      </c>
      <c r="R1100">
        <v>991660832</v>
      </c>
      <c r="S1100" t="s">
        <v>27078</v>
      </c>
      <c r="T1100" t="s">
        <v>27079</v>
      </c>
      <c r="V1100" t="s">
        <v>5331</v>
      </c>
      <c r="W1100">
        <v>26</v>
      </c>
      <c r="X1100" t="s">
        <v>7356</v>
      </c>
      <c r="Y1100">
        <v>3290</v>
      </c>
      <c r="Z1100" t="s">
        <v>613</v>
      </c>
      <c r="AA1100" t="s">
        <v>4785</v>
      </c>
      <c r="AB1100">
        <v>4295</v>
      </c>
      <c r="AC1100" t="s">
        <v>146</v>
      </c>
      <c r="AD1100" t="s">
        <v>4690</v>
      </c>
      <c r="AE1100" t="s">
        <v>107</v>
      </c>
      <c r="AF1100" t="s">
        <v>107</v>
      </c>
      <c r="AJ1100" t="s">
        <v>58</v>
      </c>
      <c r="AK1100" t="s">
        <v>59</v>
      </c>
      <c r="AL1100">
        <v>40484</v>
      </c>
      <c r="AN1100" t="b">
        <v>1</v>
      </c>
      <c r="AQ1100" t="s">
        <v>60</v>
      </c>
      <c r="AR1100" t="s">
        <v>61</v>
      </c>
      <c r="BB1100" s="7" t="s">
        <v>27077</v>
      </c>
      <c r="BC1100" s="7" t="s">
        <v>612</v>
      </c>
      <c r="BE1100" s="7">
        <v>991660832</v>
      </c>
      <c r="BG1100" s="7">
        <v>0</v>
      </c>
      <c r="BH1100" s="7">
        <v>0</v>
      </c>
      <c r="BI1100">
        <v>0</v>
      </c>
      <c r="BJ1100">
        <v>0</v>
      </c>
      <c r="BK1100">
        <v>0</v>
      </c>
      <c r="BL1100">
        <v>0</v>
      </c>
      <c r="BO1100" t="s">
        <v>27080</v>
      </c>
      <c r="BP1100">
        <v>17020</v>
      </c>
      <c r="BQ1100">
        <v>9054</v>
      </c>
      <c r="BR1100">
        <v>13212</v>
      </c>
      <c r="BS1100">
        <v>12838</v>
      </c>
      <c r="BU1100" t="s">
        <v>27081</v>
      </c>
      <c r="BV1100" t="s">
        <v>4695</v>
      </c>
      <c r="BX1100">
        <v>44149.319664351853</v>
      </c>
    </row>
    <row r="1101" spans="1:76" x14ac:dyDescent="0.25">
      <c r="A1101" t="s">
        <v>27082</v>
      </c>
      <c r="B1101" t="s">
        <v>27083</v>
      </c>
      <c r="C1101" t="s">
        <v>46</v>
      </c>
      <c r="D1101">
        <v>40297</v>
      </c>
      <c r="I1101">
        <v>40297</v>
      </c>
      <c r="J1101">
        <v>2010</v>
      </c>
      <c r="K1101" t="s">
        <v>85</v>
      </c>
      <c r="L1101" t="s">
        <v>27084</v>
      </c>
      <c r="N1101" t="s">
        <v>27085</v>
      </c>
      <c r="O1101" t="s">
        <v>335</v>
      </c>
      <c r="P1101" t="s">
        <v>505</v>
      </c>
      <c r="R1101">
        <v>98635</v>
      </c>
      <c r="S1101" t="s">
        <v>27086</v>
      </c>
      <c r="T1101" t="s">
        <v>27086</v>
      </c>
      <c r="V1101" t="s">
        <v>4807</v>
      </c>
      <c r="W1101">
        <v>23</v>
      </c>
      <c r="X1101" t="s">
        <v>6135</v>
      </c>
      <c r="Y1101">
        <v>3579</v>
      </c>
      <c r="Z1101" t="s">
        <v>505</v>
      </c>
      <c r="AA1101" t="s">
        <v>4785</v>
      </c>
      <c r="AB1101">
        <v>12154</v>
      </c>
      <c r="AC1101" t="s">
        <v>146</v>
      </c>
      <c r="AD1101" t="s">
        <v>4690</v>
      </c>
      <c r="AE1101" t="s">
        <v>107</v>
      </c>
      <c r="AF1101" t="s">
        <v>107</v>
      </c>
      <c r="AJ1101" t="s">
        <v>58</v>
      </c>
      <c r="AK1101" t="s">
        <v>59</v>
      </c>
      <c r="AL1101">
        <v>40484</v>
      </c>
      <c r="AN1101" t="b">
        <v>1</v>
      </c>
      <c r="AQ1101" t="s">
        <v>195</v>
      </c>
      <c r="AR1101" t="s">
        <v>61</v>
      </c>
      <c r="BB1101" s="7" t="s">
        <v>27085</v>
      </c>
      <c r="BC1101" s="7" t="s">
        <v>335</v>
      </c>
      <c r="BE1101" s="7">
        <v>98635</v>
      </c>
      <c r="BO1101" t="s">
        <v>27087</v>
      </c>
      <c r="BP1101">
        <v>17041</v>
      </c>
      <c r="BQ1101">
        <v>704</v>
      </c>
      <c r="BR1101">
        <v>13207</v>
      </c>
      <c r="BU1101" t="s">
        <v>27088</v>
      </c>
      <c r="BV1101" t="s">
        <v>4695</v>
      </c>
      <c r="BX1101">
        <v>43598.056851851848</v>
      </c>
    </row>
    <row r="1102" spans="1:76" x14ac:dyDescent="0.25">
      <c r="A1102" t="s">
        <v>27089</v>
      </c>
      <c r="B1102" t="s">
        <v>2399</v>
      </c>
      <c r="C1102" t="s">
        <v>46</v>
      </c>
      <c r="D1102">
        <v>40274</v>
      </c>
      <c r="H1102" t="s">
        <v>47</v>
      </c>
      <c r="I1102">
        <v>40274</v>
      </c>
      <c r="J1102">
        <v>2010</v>
      </c>
      <c r="K1102" t="s">
        <v>85</v>
      </c>
      <c r="L1102" t="s">
        <v>2400</v>
      </c>
      <c r="N1102" t="s">
        <v>2401</v>
      </c>
      <c r="O1102" t="s">
        <v>332</v>
      </c>
      <c r="P1102" t="s">
        <v>68</v>
      </c>
      <c r="R1102">
        <v>98208</v>
      </c>
      <c r="S1102" t="s">
        <v>2402</v>
      </c>
      <c r="T1102" t="s">
        <v>2402</v>
      </c>
      <c r="V1102" t="s">
        <v>90</v>
      </c>
      <c r="W1102">
        <v>12</v>
      </c>
      <c r="X1102" t="s">
        <v>1011</v>
      </c>
      <c r="Y1102">
        <v>4773</v>
      </c>
      <c r="Z1102" t="s">
        <v>68</v>
      </c>
      <c r="AA1102" t="s">
        <v>57</v>
      </c>
      <c r="AC1102" t="s">
        <v>146</v>
      </c>
      <c r="AD1102" t="s">
        <v>4690</v>
      </c>
      <c r="AE1102" t="s">
        <v>107</v>
      </c>
      <c r="AF1102" t="s">
        <v>107</v>
      </c>
      <c r="AJ1102" t="s">
        <v>58</v>
      </c>
      <c r="AK1102" t="s">
        <v>59</v>
      </c>
      <c r="AL1102">
        <v>40484</v>
      </c>
      <c r="AN1102" t="b">
        <v>1</v>
      </c>
      <c r="AQ1102" t="s">
        <v>60</v>
      </c>
      <c r="AR1102" t="s">
        <v>99</v>
      </c>
      <c r="AS1102" t="s">
        <v>4734</v>
      </c>
      <c r="BB1102" s="7" t="s">
        <v>2401</v>
      </c>
      <c r="BC1102" s="7" t="s">
        <v>332</v>
      </c>
      <c r="BE1102" s="7">
        <v>98208</v>
      </c>
      <c r="BG1102" s="7">
        <v>188552.08</v>
      </c>
      <c r="BH1102" s="7">
        <v>0</v>
      </c>
      <c r="BI1102">
        <v>188551.78</v>
      </c>
      <c r="BJ1102">
        <v>0</v>
      </c>
      <c r="BK1102">
        <v>0</v>
      </c>
      <c r="BL1102">
        <v>0</v>
      </c>
      <c r="BM1102">
        <v>21062.97</v>
      </c>
      <c r="BN1102">
        <v>34379.800000000003</v>
      </c>
      <c r="BO1102" t="s">
        <v>27090</v>
      </c>
      <c r="BP1102">
        <v>17272</v>
      </c>
      <c r="BQ1102">
        <v>9050</v>
      </c>
      <c r="BR1102">
        <v>13201</v>
      </c>
      <c r="BS1102">
        <v>12850</v>
      </c>
      <c r="BT1102">
        <v>44</v>
      </c>
      <c r="BU1102" t="s">
        <v>27091</v>
      </c>
      <c r="BV1102" t="s">
        <v>4695</v>
      </c>
      <c r="BX1102">
        <v>44149.320127314815</v>
      </c>
    </row>
    <row r="1103" spans="1:76" x14ac:dyDescent="0.25">
      <c r="A1103" t="s">
        <v>27092</v>
      </c>
      <c r="B1103" t="s">
        <v>674</v>
      </c>
      <c r="C1103" t="s">
        <v>46</v>
      </c>
      <c r="D1103">
        <v>40052</v>
      </c>
      <c r="H1103" t="s">
        <v>47</v>
      </c>
      <c r="I1103">
        <v>40052</v>
      </c>
      <c r="J1103">
        <v>2010</v>
      </c>
      <c r="K1103" t="s">
        <v>85</v>
      </c>
      <c r="L1103" t="s">
        <v>26599</v>
      </c>
      <c r="N1103" t="s">
        <v>675</v>
      </c>
      <c r="O1103" t="s">
        <v>676</v>
      </c>
      <c r="P1103" t="s">
        <v>322</v>
      </c>
      <c r="R1103">
        <v>99111</v>
      </c>
      <c r="S1103" t="s">
        <v>677</v>
      </c>
      <c r="T1103" t="s">
        <v>21553</v>
      </c>
      <c r="V1103" t="s">
        <v>54</v>
      </c>
      <c r="W1103">
        <v>13</v>
      </c>
      <c r="X1103" t="s">
        <v>324</v>
      </c>
      <c r="Y1103">
        <v>4795</v>
      </c>
      <c r="Z1103" t="s">
        <v>322</v>
      </c>
      <c r="AA1103" t="s">
        <v>57</v>
      </c>
      <c r="AC1103" t="s">
        <v>146</v>
      </c>
      <c r="AD1103" t="s">
        <v>4690</v>
      </c>
      <c r="AE1103" t="s">
        <v>107</v>
      </c>
      <c r="AF1103" t="s">
        <v>107</v>
      </c>
      <c r="AJ1103" t="s">
        <v>58</v>
      </c>
      <c r="AK1103" t="s">
        <v>59</v>
      </c>
      <c r="AL1103">
        <v>40484</v>
      </c>
      <c r="AN1103" t="b">
        <v>1</v>
      </c>
      <c r="AQ1103" t="s">
        <v>60</v>
      </c>
      <c r="AR1103" t="s">
        <v>61</v>
      </c>
      <c r="AS1103" t="s">
        <v>62</v>
      </c>
      <c r="BB1103" s="7" t="s">
        <v>675</v>
      </c>
      <c r="BC1103" s="7" t="s">
        <v>676</v>
      </c>
      <c r="BE1103" s="7">
        <v>99111</v>
      </c>
      <c r="BG1103" s="7">
        <v>82763.72</v>
      </c>
      <c r="BH1103" s="7">
        <v>23395.69</v>
      </c>
      <c r="BI1103">
        <v>86394.99</v>
      </c>
      <c r="BJ1103">
        <v>0</v>
      </c>
      <c r="BK1103">
        <v>0</v>
      </c>
      <c r="BL1103">
        <v>0</v>
      </c>
      <c r="BO1103" t="s">
        <v>27093</v>
      </c>
      <c r="BP1103">
        <v>17352</v>
      </c>
      <c r="BQ1103">
        <v>30414</v>
      </c>
      <c r="BR1103">
        <v>13197</v>
      </c>
      <c r="BS1103">
        <v>12851</v>
      </c>
      <c r="BT1103">
        <v>9</v>
      </c>
      <c r="BU1103" t="s">
        <v>21523</v>
      </c>
      <c r="BV1103" t="s">
        <v>4695</v>
      </c>
      <c r="BX1103">
        <v>44149.320162037038</v>
      </c>
    </row>
    <row r="1104" spans="1:76" x14ac:dyDescent="0.25">
      <c r="A1104" t="s">
        <v>27094</v>
      </c>
      <c r="B1104" t="s">
        <v>1031</v>
      </c>
      <c r="C1104" t="s">
        <v>46</v>
      </c>
      <c r="D1104">
        <v>39945</v>
      </c>
      <c r="H1104" t="s">
        <v>47</v>
      </c>
      <c r="I1104">
        <v>39945</v>
      </c>
      <c r="J1104">
        <v>2010</v>
      </c>
      <c r="K1104" t="s">
        <v>85</v>
      </c>
      <c r="L1104" t="s">
        <v>1032</v>
      </c>
      <c r="N1104" t="s">
        <v>2304</v>
      </c>
      <c r="O1104" t="s">
        <v>716</v>
      </c>
      <c r="P1104" t="s">
        <v>199</v>
      </c>
      <c r="R1104">
        <v>98020</v>
      </c>
      <c r="S1104" t="s">
        <v>2305</v>
      </c>
      <c r="T1104" t="s">
        <v>27095</v>
      </c>
      <c r="V1104" t="s">
        <v>54</v>
      </c>
      <c r="W1104">
        <v>13</v>
      </c>
      <c r="X1104" t="s">
        <v>341</v>
      </c>
      <c r="Y1104">
        <v>4819</v>
      </c>
      <c r="Z1104" t="s">
        <v>199</v>
      </c>
      <c r="AA1104" t="s">
        <v>57</v>
      </c>
      <c r="AC1104" t="s">
        <v>146</v>
      </c>
      <c r="AD1104" t="s">
        <v>4690</v>
      </c>
      <c r="AE1104" t="s">
        <v>107</v>
      </c>
      <c r="AF1104" t="s">
        <v>107</v>
      </c>
      <c r="AJ1104" t="s">
        <v>58</v>
      </c>
      <c r="AK1104" t="s">
        <v>59</v>
      </c>
      <c r="AL1104">
        <v>40484</v>
      </c>
      <c r="AN1104" t="b">
        <v>1</v>
      </c>
      <c r="AQ1104" t="s">
        <v>60</v>
      </c>
      <c r="AR1104" t="s">
        <v>99</v>
      </c>
      <c r="AS1104" t="s">
        <v>4734</v>
      </c>
      <c r="BB1104" s="7" t="s">
        <v>2304</v>
      </c>
      <c r="BC1104" s="7" t="s">
        <v>716</v>
      </c>
      <c r="BE1104" s="7">
        <v>98020</v>
      </c>
      <c r="BG1104" s="7">
        <v>101228.01</v>
      </c>
      <c r="BH1104" s="7">
        <v>0</v>
      </c>
      <c r="BI1104">
        <v>103278.01</v>
      </c>
      <c r="BJ1104">
        <v>0</v>
      </c>
      <c r="BK1104">
        <v>0</v>
      </c>
      <c r="BL1104">
        <v>0</v>
      </c>
      <c r="BM1104">
        <v>23.07</v>
      </c>
      <c r="BN1104">
        <v>0</v>
      </c>
      <c r="BO1104" t="s">
        <v>27096</v>
      </c>
      <c r="BP1104">
        <v>17448</v>
      </c>
      <c r="BQ1104">
        <v>25660</v>
      </c>
      <c r="BR1104">
        <v>13194</v>
      </c>
      <c r="BS1104">
        <v>12857</v>
      </c>
      <c r="BT1104">
        <v>21</v>
      </c>
      <c r="BU1104" t="s">
        <v>27097</v>
      </c>
      <c r="BV1104" t="s">
        <v>4695</v>
      </c>
      <c r="BX1104">
        <v>44149.320381944446</v>
      </c>
    </row>
    <row r="1105" spans="1:76" x14ac:dyDescent="0.25">
      <c r="A1105" t="s">
        <v>27098</v>
      </c>
      <c r="B1105" t="s">
        <v>4575</v>
      </c>
      <c r="C1105" t="s">
        <v>46</v>
      </c>
      <c r="D1105">
        <v>40318</v>
      </c>
      <c r="I1105">
        <v>40318</v>
      </c>
      <c r="J1105">
        <v>2010</v>
      </c>
      <c r="K1105" t="s">
        <v>85</v>
      </c>
      <c r="L1105" t="s">
        <v>4576</v>
      </c>
      <c r="N1105" t="s">
        <v>4577</v>
      </c>
      <c r="O1105" t="s">
        <v>971</v>
      </c>
      <c r="P1105" t="s">
        <v>121</v>
      </c>
      <c r="R1105">
        <v>983371626</v>
      </c>
      <c r="S1105" t="s">
        <v>4578</v>
      </c>
      <c r="T1105" t="s">
        <v>27099</v>
      </c>
      <c r="V1105" t="s">
        <v>54</v>
      </c>
      <c r="W1105">
        <v>13</v>
      </c>
      <c r="X1105" t="s">
        <v>838</v>
      </c>
      <c r="Y1105">
        <v>4847</v>
      </c>
      <c r="Z1105" t="s">
        <v>121</v>
      </c>
      <c r="AA1105" t="s">
        <v>57</v>
      </c>
      <c r="AC1105" t="s">
        <v>146</v>
      </c>
      <c r="AD1105" t="s">
        <v>4690</v>
      </c>
      <c r="AE1105" t="s">
        <v>107</v>
      </c>
      <c r="AF1105" t="s">
        <v>107</v>
      </c>
      <c r="AJ1105" t="s">
        <v>58</v>
      </c>
      <c r="AK1105" t="s">
        <v>59</v>
      </c>
      <c r="AL1105">
        <v>40484</v>
      </c>
      <c r="AN1105" t="b">
        <v>1</v>
      </c>
      <c r="AQ1105" t="s">
        <v>60</v>
      </c>
      <c r="AR1105" t="s">
        <v>99</v>
      </c>
      <c r="AS1105" t="s">
        <v>4734</v>
      </c>
      <c r="BB1105" s="7" t="s">
        <v>4577</v>
      </c>
      <c r="BC1105" s="7" t="s">
        <v>971</v>
      </c>
      <c r="BE1105" s="7">
        <v>983371626</v>
      </c>
      <c r="BM1105">
        <v>23.07</v>
      </c>
      <c r="BN1105">
        <v>0</v>
      </c>
      <c r="BO1105" t="s">
        <v>27100</v>
      </c>
      <c r="BP1105">
        <v>17978</v>
      </c>
      <c r="BQ1105">
        <v>7648</v>
      </c>
      <c r="BR1105">
        <v>13169</v>
      </c>
      <c r="BT1105">
        <v>35</v>
      </c>
      <c r="BU1105" t="s">
        <v>27101</v>
      </c>
      <c r="BV1105" t="s">
        <v>4695</v>
      </c>
      <c r="BX1105">
        <v>43598.056597222225</v>
      </c>
    </row>
    <row r="1106" spans="1:76" x14ac:dyDescent="0.25">
      <c r="A1106" t="s">
        <v>27102</v>
      </c>
      <c r="B1106" t="s">
        <v>22329</v>
      </c>
      <c r="C1106" t="s">
        <v>46</v>
      </c>
      <c r="D1106">
        <v>40072</v>
      </c>
      <c r="H1106" t="s">
        <v>599</v>
      </c>
      <c r="I1106">
        <v>40072</v>
      </c>
      <c r="J1106">
        <v>2010</v>
      </c>
      <c r="K1106" t="s">
        <v>85</v>
      </c>
      <c r="L1106" t="s">
        <v>27103</v>
      </c>
      <c r="N1106" t="s">
        <v>27104</v>
      </c>
      <c r="O1106" t="s">
        <v>1358</v>
      </c>
      <c r="P1106" t="s">
        <v>96</v>
      </c>
      <c r="R1106">
        <v>99350</v>
      </c>
      <c r="V1106" t="s">
        <v>4807</v>
      </c>
      <c r="W1106">
        <v>23</v>
      </c>
      <c r="X1106" t="s">
        <v>7019</v>
      </c>
      <c r="Y1106">
        <v>4725</v>
      </c>
      <c r="Z1106" t="s">
        <v>96</v>
      </c>
      <c r="AA1106" t="s">
        <v>4785</v>
      </c>
      <c r="AB1106">
        <v>85214</v>
      </c>
      <c r="AC1106" t="s">
        <v>146</v>
      </c>
      <c r="AD1106" t="s">
        <v>4690</v>
      </c>
      <c r="AE1106" t="s">
        <v>107</v>
      </c>
      <c r="AF1106" t="s">
        <v>107</v>
      </c>
      <c r="AJ1106" t="s">
        <v>58</v>
      </c>
      <c r="AK1106" t="s">
        <v>59</v>
      </c>
      <c r="AL1106">
        <v>40484</v>
      </c>
      <c r="AN1106" t="b">
        <v>1</v>
      </c>
      <c r="AQ1106" t="s">
        <v>60</v>
      </c>
      <c r="AR1106" t="s">
        <v>61</v>
      </c>
      <c r="BB1106" s="7" t="s">
        <v>27104</v>
      </c>
      <c r="BC1106" s="7" t="s">
        <v>1358</v>
      </c>
      <c r="BE1106" s="7">
        <v>99350</v>
      </c>
      <c r="BG1106" s="7">
        <v>41103.96</v>
      </c>
      <c r="BH1106" s="7">
        <v>0</v>
      </c>
      <c r="BI1106">
        <v>42435.7</v>
      </c>
      <c r="BJ1106">
        <v>0</v>
      </c>
      <c r="BK1106">
        <v>0</v>
      </c>
      <c r="BL1106">
        <v>0</v>
      </c>
      <c r="BO1106" t="s">
        <v>27105</v>
      </c>
      <c r="BP1106">
        <v>18011</v>
      </c>
      <c r="BQ1106">
        <v>354</v>
      </c>
      <c r="BR1106">
        <v>13168</v>
      </c>
      <c r="BS1106">
        <v>12894</v>
      </c>
      <c r="BU1106" t="s">
        <v>22337</v>
      </c>
      <c r="BV1106" t="s">
        <v>4695</v>
      </c>
      <c r="BX1106">
        <v>44149.322152777779</v>
      </c>
    </row>
    <row r="1107" spans="1:76" x14ac:dyDescent="0.25">
      <c r="A1107" t="s">
        <v>27106</v>
      </c>
      <c r="B1107" t="s">
        <v>4265</v>
      </c>
      <c r="C1107" t="s">
        <v>46</v>
      </c>
      <c r="D1107">
        <v>40301</v>
      </c>
      <c r="I1107">
        <v>40301</v>
      </c>
      <c r="J1107">
        <v>2010</v>
      </c>
      <c r="K1107" t="s">
        <v>85</v>
      </c>
      <c r="L1107" t="s">
        <v>4266</v>
      </c>
      <c r="N1107" t="s">
        <v>4267</v>
      </c>
      <c r="O1107" t="s">
        <v>4268</v>
      </c>
      <c r="P1107" t="s">
        <v>353</v>
      </c>
      <c r="R1107">
        <v>98247</v>
      </c>
      <c r="V1107" t="s">
        <v>54</v>
      </c>
      <c r="W1107">
        <v>13</v>
      </c>
      <c r="X1107" t="s">
        <v>355</v>
      </c>
      <c r="Y1107">
        <v>4862</v>
      </c>
      <c r="Z1107" t="s">
        <v>353</v>
      </c>
      <c r="AA1107" t="s">
        <v>57</v>
      </c>
      <c r="AC1107" t="s">
        <v>146</v>
      </c>
      <c r="AD1107" t="s">
        <v>4690</v>
      </c>
      <c r="AE1107" t="s">
        <v>107</v>
      </c>
      <c r="AF1107" t="s">
        <v>107</v>
      </c>
      <c r="AJ1107" t="s">
        <v>58</v>
      </c>
      <c r="AK1107" t="s">
        <v>59</v>
      </c>
      <c r="AL1107">
        <v>40484</v>
      </c>
      <c r="AN1107" t="b">
        <v>1</v>
      </c>
      <c r="AQ1107" t="s">
        <v>177</v>
      </c>
      <c r="BB1107" s="7" t="s">
        <v>4267</v>
      </c>
      <c r="BC1107" s="7" t="s">
        <v>4268</v>
      </c>
      <c r="BE1107" s="7">
        <v>98247</v>
      </c>
      <c r="BO1107" t="s">
        <v>27107</v>
      </c>
      <c r="BP1107">
        <v>18049</v>
      </c>
      <c r="BQ1107">
        <v>9033</v>
      </c>
      <c r="BR1107">
        <v>13164</v>
      </c>
      <c r="BT1107">
        <v>42</v>
      </c>
      <c r="BU1107" t="s">
        <v>27108</v>
      </c>
      <c r="BV1107" t="s">
        <v>4695</v>
      </c>
      <c r="BX1107">
        <v>43598.056562500002</v>
      </c>
    </row>
    <row r="1108" spans="1:76" x14ac:dyDescent="0.25">
      <c r="A1108" t="s">
        <v>27109</v>
      </c>
      <c r="B1108" t="s">
        <v>27110</v>
      </c>
      <c r="C1108" t="s">
        <v>46</v>
      </c>
      <c r="D1108">
        <v>40252</v>
      </c>
      <c r="H1108" t="s">
        <v>47</v>
      </c>
      <c r="I1108">
        <v>40252</v>
      </c>
      <c r="J1108">
        <v>2010</v>
      </c>
      <c r="K1108" t="s">
        <v>85</v>
      </c>
      <c r="L1108" t="s">
        <v>27111</v>
      </c>
      <c r="N1108" t="s">
        <v>27112</v>
      </c>
      <c r="O1108" t="s">
        <v>335</v>
      </c>
      <c r="P1108" t="s">
        <v>505</v>
      </c>
      <c r="R1108">
        <v>98635</v>
      </c>
      <c r="S1108" t="s">
        <v>27113</v>
      </c>
      <c r="T1108" t="s">
        <v>27114</v>
      </c>
      <c r="V1108" t="s">
        <v>5396</v>
      </c>
      <c r="W1108">
        <v>20</v>
      </c>
      <c r="X1108" t="s">
        <v>6135</v>
      </c>
      <c r="Y1108">
        <v>3579</v>
      </c>
      <c r="Z1108" t="s">
        <v>505</v>
      </c>
      <c r="AA1108" t="s">
        <v>4785</v>
      </c>
      <c r="AB1108">
        <v>12154</v>
      </c>
      <c r="AC1108" t="s">
        <v>146</v>
      </c>
      <c r="AD1108" t="s">
        <v>4690</v>
      </c>
      <c r="AE1108" t="s">
        <v>107</v>
      </c>
      <c r="AF1108" t="s">
        <v>107</v>
      </c>
      <c r="AJ1108" t="s">
        <v>58</v>
      </c>
      <c r="AK1108" t="s">
        <v>59</v>
      </c>
      <c r="AL1108">
        <v>40484</v>
      </c>
      <c r="AN1108" t="b">
        <v>1</v>
      </c>
      <c r="AQ1108" t="s">
        <v>60</v>
      </c>
      <c r="AR1108" t="s">
        <v>61</v>
      </c>
      <c r="BB1108" s="7" t="s">
        <v>27112</v>
      </c>
      <c r="BC1108" s="7" t="s">
        <v>335</v>
      </c>
      <c r="BE1108" s="7">
        <v>98635</v>
      </c>
      <c r="BG1108" s="7">
        <v>1286.3599999999999</v>
      </c>
      <c r="BH1108" s="7">
        <v>100</v>
      </c>
      <c r="BI1108">
        <v>3831.63</v>
      </c>
      <c r="BJ1108">
        <v>-300</v>
      </c>
      <c r="BK1108">
        <v>0</v>
      </c>
      <c r="BL1108">
        <v>0</v>
      </c>
      <c r="BO1108" t="s">
        <v>27115</v>
      </c>
      <c r="BP1108">
        <v>18335</v>
      </c>
      <c r="BQ1108">
        <v>705</v>
      </c>
      <c r="BR1108">
        <v>13155</v>
      </c>
      <c r="BS1108">
        <v>12904</v>
      </c>
      <c r="BU1108" t="s">
        <v>27116</v>
      </c>
      <c r="BV1108" t="s">
        <v>4695</v>
      </c>
      <c r="BX1108">
        <v>44149.322465277779</v>
      </c>
    </row>
    <row r="1109" spans="1:76" x14ac:dyDescent="0.25">
      <c r="A1109" t="s">
        <v>27117</v>
      </c>
      <c r="B1109" t="s">
        <v>27118</v>
      </c>
      <c r="C1109" t="s">
        <v>46</v>
      </c>
      <c r="D1109">
        <v>40115</v>
      </c>
      <c r="H1109" t="s">
        <v>47</v>
      </c>
      <c r="I1109">
        <v>40115</v>
      </c>
      <c r="J1109">
        <v>2010</v>
      </c>
      <c r="K1109" t="s">
        <v>85</v>
      </c>
      <c r="L1109" t="s">
        <v>27119</v>
      </c>
      <c r="N1109" t="s">
        <v>27120</v>
      </c>
      <c r="O1109" t="s">
        <v>95</v>
      </c>
      <c r="P1109" t="s">
        <v>96</v>
      </c>
      <c r="R1109">
        <v>99352</v>
      </c>
      <c r="S1109" t="s">
        <v>27121</v>
      </c>
      <c r="T1109" t="s">
        <v>27122</v>
      </c>
      <c r="V1109" t="s">
        <v>7053</v>
      </c>
      <c r="W1109">
        <v>21</v>
      </c>
      <c r="X1109" t="s">
        <v>7019</v>
      </c>
      <c r="Y1109">
        <v>4725</v>
      </c>
      <c r="Z1109" t="s">
        <v>96</v>
      </c>
      <c r="AA1109" t="s">
        <v>4785</v>
      </c>
      <c r="AB1109">
        <v>85214</v>
      </c>
      <c r="AC1109" t="s">
        <v>146</v>
      </c>
      <c r="AD1109" t="s">
        <v>4690</v>
      </c>
      <c r="AE1109" t="s">
        <v>107</v>
      </c>
      <c r="AF1109" t="s">
        <v>107</v>
      </c>
      <c r="AJ1109" t="s">
        <v>58</v>
      </c>
      <c r="AK1109" t="s">
        <v>59</v>
      </c>
      <c r="AL1109">
        <v>40484</v>
      </c>
      <c r="AN1109" t="b">
        <v>1</v>
      </c>
      <c r="AQ1109" t="s">
        <v>60</v>
      </c>
      <c r="AR1109" t="s">
        <v>99</v>
      </c>
      <c r="BB1109" s="7" t="s">
        <v>27120</v>
      </c>
      <c r="BC1109" s="7" t="s">
        <v>95</v>
      </c>
      <c r="BE1109" s="7">
        <v>99352</v>
      </c>
      <c r="BG1109" s="7">
        <v>23799.93</v>
      </c>
      <c r="BH1109" s="7">
        <v>373.11</v>
      </c>
      <c r="BI1109">
        <v>22833.71</v>
      </c>
      <c r="BJ1109">
        <v>-1506.07</v>
      </c>
      <c r="BK1109">
        <v>0</v>
      </c>
      <c r="BL1109">
        <v>0</v>
      </c>
      <c r="BO1109" t="s">
        <v>27123</v>
      </c>
      <c r="BP1109">
        <v>18466</v>
      </c>
      <c r="BQ1109">
        <v>343</v>
      </c>
      <c r="BR1109">
        <v>13144</v>
      </c>
      <c r="BS1109">
        <v>12911</v>
      </c>
      <c r="BU1109" t="s">
        <v>27124</v>
      </c>
      <c r="BV1109" t="s">
        <v>4695</v>
      </c>
      <c r="BX1109">
        <v>44149.322557870371</v>
      </c>
    </row>
    <row r="1110" spans="1:76" x14ac:dyDescent="0.25">
      <c r="A1110" t="s">
        <v>27125</v>
      </c>
      <c r="B1110" t="s">
        <v>27126</v>
      </c>
      <c r="C1110" t="s">
        <v>46</v>
      </c>
      <c r="D1110">
        <v>40316</v>
      </c>
      <c r="I1110">
        <v>40316</v>
      </c>
      <c r="J1110">
        <v>2010</v>
      </c>
      <c r="K1110" t="s">
        <v>85</v>
      </c>
      <c r="L1110" t="s">
        <v>27127</v>
      </c>
      <c r="N1110" t="s">
        <v>27128</v>
      </c>
      <c r="O1110" t="s">
        <v>3857</v>
      </c>
      <c r="P1110" t="s">
        <v>930</v>
      </c>
      <c r="R1110">
        <v>99344</v>
      </c>
      <c r="T1110" t="s">
        <v>27129</v>
      </c>
      <c r="V1110" t="s">
        <v>4807</v>
      </c>
      <c r="W1110">
        <v>23</v>
      </c>
      <c r="X1110" t="s">
        <v>7097</v>
      </c>
      <c r="Y1110">
        <v>3002</v>
      </c>
      <c r="Z1110" t="s">
        <v>930</v>
      </c>
      <c r="AA1110" t="s">
        <v>4785</v>
      </c>
      <c r="AB1110">
        <v>6080</v>
      </c>
      <c r="AC1110" t="s">
        <v>146</v>
      </c>
      <c r="AD1110" t="s">
        <v>4690</v>
      </c>
      <c r="AE1110" t="s">
        <v>107</v>
      </c>
      <c r="AF1110" t="s">
        <v>107</v>
      </c>
      <c r="AJ1110" t="s">
        <v>58</v>
      </c>
      <c r="AK1110" t="s">
        <v>59</v>
      </c>
      <c r="AL1110">
        <v>40484</v>
      </c>
      <c r="AN1110" t="b">
        <v>1</v>
      </c>
      <c r="AQ1110" t="s">
        <v>195</v>
      </c>
      <c r="AR1110" t="s">
        <v>150</v>
      </c>
      <c r="BB1110" s="7" t="s">
        <v>27128</v>
      </c>
      <c r="BC1110" s="7" t="s">
        <v>3857</v>
      </c>
      <c r="BE1110" s="7">
        <v>99344</v>
      </c>
      <c r="BO1110" t="s">
        <v>27130</v>
      </c>
      <c r="BP1110">
        <v>18693</v>
      </c>
      <c r="BQ1110">
        <v>6076</v>
      </c>
      <c r="BR1110">
        <v>13136</v>
      </c>
      <c r="BU1110" t="s">
        <v>27131</v>
      </c>
      <c r="BV1110" t="s">
        <v>4695</v>
      </c>
      <c r="BX1110">
        <v>43598.056377314817</v>
      </c>
    </row>
    <row r="1111" spans="1:76" x14ac:dyDescent="0.25">
      <c r="A1111" t="s">
        <v>27132</v>
      </c>
      <c r="B1111" t="s">
        <v>27133</v>
      </c>
      <c r="C1111" t="s">
        <v>46</v>
      </c>
      <c r="D1111">
        <v>40227</v>
      </c>
      <c r="H1111" t="s">
        <v>47</v>
      </c>
      <c r="I1111">
        <v>40227</v>
      </c>
      <c r="J1111">
        <v>2010</v>
      </c>
      <c r="K1111" t="s">
        <v>85</v>
      </c>
      <c r="L1111" t="s">
        <v>27134</v>
      </c>
      <c r="N1111" t="s">
        <v>27135</v>
      </c>
      <c r="O1111" t="s">
        <v>105</v>
      </c>
      <c r="P1111" t="s">
        <v>105</v>
      </c>
      <c r="R1111">
        <v>992091223</v>
      </c>
      <c r="S1111" t="s">
        <v>27136</v>
      </c>
      <c r="T1111" t="s">
        <v>27137</v>
      </c>
      <c r="V1111" t="s">
        <v>5331</v>
      </c>
      <c r="W1111">
        <v>26</v>
      </c>
      <c r="X1111" t="s">
        <v>6703</v>
      </c>
      <c r="Y1111">
        <v>4151</v>
      </c>
      <c r="Z1111" t="s">
        <v>105</v>
      </c>
      <c r="AA1111" t="s">
        <v>4785</v>
      </c>
      <c r="AB1111">
        <v>257092</v>
      </c>
      <c r="AC1111" t="s">
        <v>146</v>
      </c>
      <c r="AD1111" t="s">
        <v>4690</v>
      </c>
      <c r="AE1111" t="s">
        <v>107</v>
      </c>
      <c r="AF1111" t="s">
        <v>107</v>
      </c>
      <c r="AJ1111" t="s">
        <v>58</v>
      </c>
      <c r="AK1111" t="s">
        <v>59</v>
      </c>
      <c r="AL1111">
        <v>40484</v>
      </c>
      <c r="AN1111" t="b">
        <v>1</v>
      </c>
      <c r="AQ1111" t="s">
        <v>177</v>
      </c>
      <c r="BB1111" s="7" t="s">
        <v>27135</v>
      </c>
      <c r="BC1111" s="7" t="s">
        <v>105</v>
      </c>
      <c r="BE1111" s="7">
        <v>992091223</v>
      </c>
      <c r="BG1111" s="7">
        <v>7433</v>
      </c>
      <c r="BH1111" s="7">
        <v>0</v>
      </c>
      <c r="BI1111">
        <v>5382.13</v>
      </c>
      <c r="BJ1111">
        <v>804.17</v>
      </c>
      <c r="BK1111">
        <v>0</v>
      </c>
      <c r="BL1111">
        <v>0</v>
      </c>
      <c r="BO1111" t="s">
        <v>27138</v>
      </c>
      <c r="BP1111">
        <v>18739</v>
      </c>
      <c r="BQ1111">
        <v>9023</v>
      </c>
      <c r="BR1111">
        <v>13134</v>
      </c>
      <c r="BS1111">
        <v>12930</v>
      </c>
      <c r="BU1111" t="s">
        <v>27139</v>
      </c>
      <c r="BV1111" t="s">
        <v>4695</v>
      </c>
      <c r="BX1111">
        <v>44149.323182870372</v>
      </c>
    </row>
    <row r="1112" spans="1:76" x14ac:dyDescent="0.25">
      <c r="A1112" t="s">
        <v>27140</v>
      </c>
      <c r="B1112" t="s">
        <v>2429</v>
      </c>
      <c r="C1112" t="s">
        <v>46</v>
      </c>
      <c r="D1112">
        <v>40174</v>
      </c>
      <c r="H1112" t="s">
        <v>47</v>
      </c>
      <c r="I1112">
        <v>40174</v>
      </c>
      <c r="J1112">
        <v>2010</v>
      </c>
      <c r="K1112" t="s">
        <v>85</v>
      </c>
      <c r="L1112" t="s">
        <v>2430</v>
      </c>
      <c r="N1112" t="s">
        <v>2431</v>
      </c>
      <c r="O1112" t="s">
        <v>1157</v>
      </c>
      <c r="P1112" t="s">
        <v>241</v>
      </c>
      <c r="R1112">
        <v>98942</v>
      </c>
      <c r="T1112" t="s">
        <v>27141</v>
      </c>
      <c r="V1112" t="s">
        <v>54</v>
      </c>
      <c r="W1112">
        <v>13</v>
      </c>
      <c r="X1112" t="s">
        <v>243</v>
      </c>
      <c r="Y1112">
        <v>4805</v>
      </c>
      <c r="Z1112" t="s">
        <v>241</v>
      </c>
      <c r="AA1112" t="s">
        <v>57</v>
      </c>
      <c r="AC1112" t="s">
        <v>146</v>
      </c>
      <c r="AD1112" t="s">
        <v>4690</v>
      </c>
      <c r="AE1112" t="s">
        <v>107</v>
      </c>
      <c r="AF1112" t="s">
        <v>107</v>
      </c>
      <c r="AJ1112" t="s">
        <v>58</v>
      </c>
      <c r="AK1112" t="s">
        <v>59</v>
      </c>
      <c r="AL1112">
        <v>40484</v>
      </c>
      <c r="AN1112" t="b">
        <v>1</v>
      </c>
      <c r="AQ1112" t="s">
        <v>60</v>
      </c>
      <c r="AR1112" t="s">
        <v>99</v>
      </c>
      <c r="AS1112" t="s">
        <v>4734</v>
      </c>
      <c r="BB1112" s="7" t="s">
        <v>2431</v>
      </c>
      <c r="BC1112" s="7" t="s">
        <v>1157</v>
      </c>
      <c r="BE1112" s="7">
        <v>98942</v>
      </c>
      <c r="BG1112" s="7">
        <v>70148.929999999993</v>
      </c>
      <c r="BH1112" s="7">
        <v>0</v>
      </c>
      <c r="BI1112">
        <v>61517.56</v>
      </c>
      <c r="BJ1112">
        <v>0</v>
      </c>
      <c r="BK1112">
        <v>0</v>
      </c>
      <c r="BL1112">
        <v>0</v>
      </c>
      <c r="BM1112">
        <v>1320</v>
      </c>
      <c r="BN1112">
        <v>0</v>
      </c>
      <c r="BO1112" t="s">
        <v>27142</v>
      </c>
      <c r="BP1112">
        <v>18913</v>
      </c>
      <c r="BQ1112">
        <v>9017</v>
      </c>
      <c r="BR1112">
        <v>13123</v>
      </c>
      <c r="BS1112">
        <v>12943</v>
      </c>
      <c r="BT1112">
        <v>14</v>
      </c>
      <c r="BU1112" t="s">
        <v>27143</v>
      </c>
      <c r="BV1112" t="s">
        <v>4695</v>
      </c>
      <c r="BX1112">
        <v>44149.323587962965</v>
      </c>
    </row>
    <row r="1113" spans="1:76" x14ac:dyDescent="0.25">
      <c r="A1113" t="s">
        <v>27144</v>
      </c>
      <c r="B1113" t="s">
        <v>1330</v>
      </c>
      <c r="C1113" t="s">
        <v>46</v>
      </c>
      <c r="D1113">
        <v>40354</v>
      </c>
      <c r="I1113">
        <v>40354</v>
      </c>
      <c r="J1113">
        <v>2010</v>
      </c>
      <c r="K1113" t="s">
        <v>85</v>
      </c>
      <c r="L1113" t="s">
        <v>8949</v>
      </c>
      <c r="N1113" t="s">
        <v>1331</v>
      </c>
      <c r="O1113" t="s">
        <v>929</v>
      </c>
      <c r="P1113" t="s">
        <v>322</v>
      </c>
      <c r="R1113">
        <v>99169</v>
      </c>
      <c r="S1113" t="s">
        <v>1332</v>
      </c>
      <c r="T1113" t="s">
        <v>8950</v>
      </c>
      <c r="V1113" t="s">
        <v>54</v>
      </c>
      <c r="W1113">
        <v>13</v>
      </c>
      <c r="X1113" t="s">
        <v>324</v>
      </c>
      <c r="Y1113">
        <v>4795</v>
      </c>
      <c r="Z1113" t="s">
        <v>322</v>
      </c>
      <c r="AA1113" t="s">
        <v>57</v>
      </c>
      <c r="AC1113" t="s">
        <v>146</v>
      </c>
      <c r="AD1113" t="s">
        <v>4690</v>
      </c>
      <c r="AE1113" t="s">
        <v>107</v>
      </c>
      <c r="AF1113" t="s">
        <v>107</v>
      </c>
      <c r="AJ1113" t="s">
        <v>58</v>
      </c>
      <c r="AK1113" t="s">
        <v>59</v>
      </c>
      <c r="AL1113">
        <v>40484</v>
      </c>
      <c r="AN1113" t="b">
        <v>1</v>
      </c>
      <c r="AQ1113" t="s">
        <v>60</v>
      </c>
      <c r="AR1113" t="s">
        <v>99</v>
      </c>
      <c r="AS1113" t="s">
        <v>4734</v>
      </c>
      <c r="BB1113" s="7" t="s">
        <v>1331</v>
      </c>
      <c r="BC1113" s="7" t="s">
        <v>929</v>
      </c>
      <c r="BE1113" s="7">
        <v>99169</v>
      </c>
      <c r="BM1113">
        <v>23.07</v>
      </c>
      <c r="BN1113">
        <v>0</v>
      </c>
      <c r="BO1113" t="s">
        <v>27145</v>
      </c>
      <c r="BP1113">
        <v>18987</v>
      </c>
      <c r="BQ1113">
        <v>9015</v>
      </c>
      <c r="BR1113">
        <v>13121</v>
      </c>
      <c r="BT1113">
        <v>9</v>
      </c>
      <c r="BU1113" t="s">
        <v>27146</v>
      </c>
      <c r="BV1113" t="s">
        <v>4695</v>
      </c>
      <c r="BX1113">
        <v>43598.056273148148</v>
      </c>
    </row>
    <row r="1114" spans="1:76" x14ac:dyDescent="0.25">
      <c r="A1114" t="s">
        <v>27147</v>
      </c>
      <c r="B1114" t="s">
        <v>3847</v>
      </c>
      <c r="C1114" t="s">
        <v>46</v>
      </c>
      <c r="D1114">
        <v>40305</v>
      </c>
      <c r="H1114" t="s">
        <v>47</v>
      </c>
      <c r="I1114">
        <v>40305</v>
      </c>
      <c r="J1114">
        <v>2010</v>
      </c>
      <c r="K1114" t="s">
        <v>85</v>
      </c>
      <c r="L1114" t="s">
        <v>3848</v>
      </c>
      <c r="N1114" t="s">
        <v>3849</v>
      </c>
      <c r="O1114" t="s">
        <v>716</v>
      </c>
      <c r="P1114" t="s">
        <v>199</v>
      </c>
      <c r="R1114">
        <v>98026</v>
      </c>
      <c r="T1114" t="s">
        <v>27148</v>
      </c>
      <c r="V1114" t="s">
        <v>54</v>
      </c>
      <c r="W1114">
        <v>13</v>
      </c>
      <c r="X1114" t="s">
        <v>341</v>
      </c>
      <c r="Y1114">
        <v>4819</v>
      </c>
      <c r="Z1114" t="s">
        <v>199</v>
      </c>
      <c r="AA1114" t="s">
        <v>57</v>
      </c>
      <c r="AC1114" t="s">
        <v>146</v>
      </c>
      <c r="AD1114" t="s">
        <v>4690</v>
      </c>
      <c r="AE1114" t="s">
        <v>107</v>
      </c>
      <c r="AF1114" t="s">
        <v>107</v>
      </c>
      <c r="AJ1114" t="s">
        <v>58</v>
      </c>
      <c r="AK1114" t="s">
        <v>59</v>
      </c>
      <c r="AL1114">
        <v>40484</v>
      </c>
      <c r="AN1114" t="b">
        <v>1</v>
      </c>
      <c r="AQ1114" t="s">
        <v>177</v>
      </c>
      <c r="BB1114" s="7" t="s">
        <v>3849</v>
      </c>
      <c r="BC1114" s="7" t="s">
        <v>716</v>
      </c>
      <c r="BE1114" s="7">
        <v>98026</v>
      </c>
      <c r="BG1114" s="7">
        <v>575</v>
      </c>
      <c r="BH1114" s="7">
        <v>0</v>
      </c>
      <c r="BI1114">
        <v>0</v>
      </c>
      <c r="BJ1114">
        <v>100</v>
      </c>
      <c r="BK1114">
        <v>0</v>
      </c>
      <c r="BL1114">
        <v>0</v>
      </c>
      <c r="BO1114" t="s">
        <v>27149</v>
      </c>
      <c r="BP1114">
        <v>19199</v>
      </c>
      <c r="BQ1114">
        <v>9008</v>
      </c>
      <c r="BR1114">
        <v>13102</v>
      </c>
      <c r="BS1114">
        <v>12959</v>
      </c>
      <c r="BT1114">
        <v>21</v>
      </c>
      <c r="BU1114" t="s">
        <v>27150</v>
      </c>
      <c r="BV1114" t="s">
        <v>4695</v>
      </c>
      <c r="BX1114">
        <v>44149.324097222219</v>
      </c>
    </row>
    <row r="1115" spans="1:76" x14ac:dyDescent="0.25">
      <c r="A1115" t="s">
        <v>27151</v>
      </c>
      <c r="B1115" t="s">
        <v>978</v>
      </c>
      <c r="C1115" t="s">
        <v>46</v>
      </c>
      <c r="D1115">
        <v>40289</v>
      </c>
      <c r="H1115" t="s">
        <v>47</v>
      </c>
      <c r="I1115">
        <v>40289</v>
      </c>
      <c r="J1115">
        <v>2010</v>
      </c>
      <c r="K1115" t="s">
        <v>85</v>
      </c>
      <c r="L1115" t="s">
        <v>25772</v>
      </c>
      <c r="N1115" t="s">
        <v>979</v>
      </c>
      <c r="O1115" t="s">
        <v>980</v>
      </c>
      <c r="P1115" t="s">
        <v>241</v>
      </c>
      <c r="R1115">
        <v>98936</v>
      </c>
      <c r="S1115" t="s">
        <v>981</v>
      </c>
      <c r="T1115" t="s">
        <v>21035</v>
      </c>
      <c r="V1115" t="s">
        <v>54</v>
      </c>
      <c r="W1115">
        <v>13</v>
      </c>
      <c r="X1115" t="s">
        <v>426</v>
      </c>
      <c r="Y1115">
        <v>4807</v>
      </c>
      <c r="Z1115" t="s">
        <v>241</v>
      </c>
      <c r="AA1115" t="s">
        <v>57</v>
      </c>
      <c r="AC1115" t="s">
        <v>146</v>
      </c>
      <c r="AD1115" t="s">
        <v>4690</v>
      </c>
      <c r="AE1115" t="s">
        <v>107</v>
      </c>
      <c r="AF1115" t="s">
        <v>107</v>
      </c>
      <c r="AJ1115" t="s">
        <v>58</v>
      </c>
      <c r="AK1115" t="s">
        <v>59</v>
      </c>
      <c r="AL1115">
        <v>40484</v>
      </c>
      <c r="AN1115" t="b">
        <v>1</v>
      </c>
      <c r="AQ1115" t="s">
        <v>60</v>
      </c>
      <c r="AR1115" t="s">
        <v>61</v>
      </c>
      <c r="AS1115" t="s">
        <v>62</v>
      </c>
      <c r="BB1115" s="7" t="s">
        <v>979</v>
      </c>
      <c r="BC1115" s="7" t="s">
        <v>980</v>
      </c>
      <c r="BE1115" s="7">
        <v>98936</v>
      </c>
      <c r="BG1115" s="7">
        <v>50190</v>
      </c>
      <c r="BH1115" s="7">
        <v>0</v>
      </c>
      <c r="BI1115">
        <v>29456.83</v>
      </c>
      <c r="BJ1115">
        <v>0</v>
      </c>
      <c r="BK1115">
        <v>0</v>
      </c>
      <c r="BL1115">
        <v>0</v>
      </c>
      <c r="BM1115">
        <v>488.08</v>
      </c>
      <c r="BN1115">
        <v>0</v>
      </c>
      <c r="BO1115" t="s">
        <v>27152</v>
      </c>
      <c r="BP1115">
        <v>19234</v>
      </c>
      <c r="BQ1115">
        <v>309</v>
      </c>
      <c r="BR1115">
        <v>13100</v>
      </c>
      <c r="BS1115">
        <v>12965</v>
      </c>
      <c r="BT1115">
        <v>15</v>
      </c>
      <c r="BU1115" t="s">
        <v>27153</v>
      </c>
      <c r="BV1115" t="s">
        <v>4695</v>
      </c>
      <c r="BX1115">
        <v>44149.324212962965</v>
      </c>
    </row>
    <row r="1116" spans="1:76" x14ac:dyDescent="0.25">
      <c r="A1116" t="s">
        <v>27154</v>
      </c>
      <c r="B1116" t="s">
        <v>3810</v>
      </c>
      <c r="C1116" t="s">
        <v>46</v>
      </c>
      <c r="D1116">
        <v>40321</v>
      </c>
      <c r="H1116" t="s">
        <v>47</v>
      </c>
      <c r="I1116">
        <v>40321</v>
      </c>
      <c r="J1116">
        <v>2010</v>
      </c>
      <c r="K1116" t="s">
        <v>85</v>
      </c>
      <c r="L1116" t="s">
        <v>3811</v>
      </c>
      <c r="N1116" t="s">
        <v>3812</v>
      </c>
      <c r="O1116" t="s">
        <v>168</v>
      </c>
      <c r="P1116" t="s">
        <v>68</v>
      </c>
      <c r="R1116">
        <v>980153486</v>
      </c>
      <c r="S1116" t="s">
        <v>3813</v>
      </c>
      <c r="T1116" t="s">
        <v>27155</v>
      </c>
      <c r="V1116" t="s">
        <v>54</v>
      </c>
      <c r="W1116">
        <v>13</v>
      </c>
      <c r="X1116" t="s">
        <v>945</v>
      </c>
      <c r="Y1116">
        <v>4874</v>
      </c>
      <c r="Z1116" t="s">
        <v>68</v>
      </c>
      <c r="AA1116" t="s">
        <v>57</v>
      </c>
      <c r="AC1116" t="s">
        <v>146</v>
      </c>
      <c r="AD1116" t="s">
        <v>4690</v>
      </c>
      <c r="AE1116" t="s">
        <v>107</v>
      </c>
      <c r="AF1116" t="s">
        <v>107</v>
      </c>
      <c r="AJ1116" t="s">
        <v>58</v>
      </c>
      <c r="AK1116" t="s">
        <v>59</v>
      </c>
      <c r="AL1116">
        <v>40484</v>
      </c>
      <c r="AN1116" t="b">
        <v>1</v>
      </c>
      <c r="AQ1116" t="s">
        <v>60</v>
      </c>
      <c r="AR1116" t="s">
        <v>99</v>
      </c>
      <c r="AS1116" t="s">
        <v>4734</v>
      </c>
      <c r="BB1116" s="7" t="s">
        <v>3812</v>
      </c>
      <c r="BC1116" s="7" t="s">
        <v>168</v>
      </c>
      <c r="BE1116" s="7">
        <v>980153486</v>
      </c>
      <c r="BG1116" s="7">
        <v>216080.47</v>
      </c>
      <c r="BH1116" s="7">
        <v>0</v>
      </c>
      <c r="BI1116">
        <v>192311.1</v>
      </c>
      <c r="BJ1116">
        <v>-20000</v>
      </c>
      <c r="BK1116">
        <v>0</v>
      </c>
      <c r="BL1116">
        <v>0</v>
      </c>
      <c r="BM1116">
        <v>1151.93</v>
      </c>
      <c r="BN1116">
        <v>0</v>
      </c>
      <c r="BO1116" t="s">
        <v>27156</v>
      </c>
      <c r="BP1116">
        <v>19346</v>
      </c>
      <c r="BQ1116">
        <v>9003</v>
      </c>
      <c r="BR1116">
        <v>13095</v>
      </c>
      <c r="BS1116">
        <v>12967</v>
      </c>
      <c r="BT1116">
        <v>48</v>
      </c>
      <c r="BU1116" t="s">
        <v>24364</v>
      </c>
      <c r="BV1116" t="s">
        <v>4695</v>
      </c>
      <c r="BX1116">
        <v>44149.324259259258</v>
      </c>
    </row>
    <row r="1117" spans="1:76" x14ac:dyDescent="0.25">
      <c r="A1117" t="s">
        <v>27157</v>
      </c>
      <c r="B1117" t="s">
        <v>21210</v>
      </c>
      <c r="C1117" t="s">
        <v>46</v>
      </c>
      <c r="D1117">
        <v>40241</v>
      </c>
      <c r="H1117" t="s">
        <v>289</v>
      </c>
      <c r="I1117">
        <v>40241</v>
      </c>
      <c r="J1117">
        <v>2010</v>
      </c>
      <c r="K1117" t="s">
        <v>85</v>
      </c>
      <c r="L1117" t="s">
        <v>27158</v>
      </c>
      <c r="N1117" t="s">
        <v>21212</v>
      </c>
      <c r="O1117" t="s">
        <v>56</v>
      </c>
      <c r="P1117" t="s">
        <v>56</v>
      </c>
      <c r="R1117">
        <v>98840</v>
      </c>
      <c r="S1117" t="s">
        <v>27159</v>
      </c>
      <c r="T1117" t="s">
        <v>21213</v>
      </c>
      <c r="V1117" t="s">
        <v>5396</v>
      </c>
      <c r="W1117">
        <v>20</v>
      </c>
      <c r="X1117" t="s">
        <v>5554</v>
      </c>
      <c r="Y1117">
        <v>3801</v>
      </c>
      <c r="Z1117" t="s">
        <v>56</v>
      </c>
      <c r="AA1117" t="s">
        <v>4785</v>
      </c>
      <c r="AB1117">
        <v>20335</v>
      </c>
      <c r="AC1117" t="s">
        <v>146</v>
      </c>
      <c r="AD1117" t="s">
        <v>4690</v>
      </c>
      <c r="AE1117" t="s">
        <v>107</v>
      </c>
      <c r="AF1117" t="s">
        <v>107</v>
      </c>
      <c r="AJ1117" t="s">
        <v>58</v>
      </c>
      <c r="AK1117" t="s">
        <v>59</v>
      </c>
      <c r="AL1117">
        <v>40484</v>
      </c>
      <c r="AN1117" t="b">
        <v>1</v>
      </c>
      <c r="AQ1117" t="s">
        <v>195</v>
      </c>
      <c r="AR1117" t="s">
        <v>150</v>
      </c>
      <c r="BB1117" s="7" t="s">
        <v>21212</v>
      </c>
      <c r="BC1117" s="7" t="s">
        <v>56</v>
      </c>
      <c r="BE1117" s="7">
        <v>98840</v>
      </c>
      <c r="BG1117" s="7">
        <v>0</v>
      </c>
      <c r="BH1117" s="7">
        <v>0</v>
      </c>
      <c r="BI1117">
        <v>0</v>
      </c>
      <c r="BJ1117">
        <v>0</v>
      </c>
      <c r="BK1117">
        <v>0</v>
      </c>
      <c r="BL1117">
        <v>0</v>
      </c>
      <c r="BO1117" t="s">
        <v>27160</v>
      </c>
      <c r="BP1117">
        <v>19439</v>
      </c>
      <c r="BQ1117">
        <v>1700</v>
      </c>
      <c r="BR1117">
        <v>13091</v>
      </c>
      <c r="BS1117">
        <v>12973</v>
      </c>
      <c r="BU1117" t="s">
        <v>27161</v>
      </c>
      <c r="BV1117" t="s">
        <v>4695</v>
      </c>
      <c r="BX1117">
        <v>44149.324444444443</v>
      </c>
    </row>
    <row r="1118" spans="1:76" x14ac:dyDescent="0.25">
      <c r="A1118" t="s">
        <v>27162</v>
      </c>
      <c r="B1118" t="s">
        <v>1367</v>
      </c>
      <c r="C1118" t="s">
        <v>46</v>
      </c>
      <c r="D1118">
        <v>40230</v>
      </c>
      <c r="H1118" t="s">
        <v>47</v>
      </c>
      <c r="I1118">
        <v>40230</v>
      </c>
      <c r="J1118">
        <v>2010</v>
      </c>
      <c r="K1118" t="s">
        <v>85</v>
      </c>
      <c r="L1118" t="s">
        <v>1368</v>
      </c>
      <c r="N1118" t="s">
        <v>239</v>
      </c>
      <c r="O1118" t="s">
        <v>462</v>
      </c>
      <c r="P1118" t="s">
        <v>462</v>
      </c>
      <c r="R1118">
        <v>99362</v>
      </c>
      <c r="S1118" t="s">
        <v>27163</v>
      </c>
      <c r="T1118" t="s">
        <v>27164</v>
      </c>
      <c r="V1118" t="s">
        <v>4807</v>
      </c>
      <c r="W1118">
        <v>23</v>
      </c>
      <c r="X1118" t="s">
        <v>12122</v>
      </c>
      <c r="Y1118">
        <v>4302</v>
      </c>
      <c r="Z1118" t="s">
        <v>462</v>
      </c>
      <c r="AA1118" t="s">
        <v>4785</v>
      </c>
      <c r="AB1118">
        <v>30095</v>
      </c>
      <c r="AC1118" t="s">
        <v>146</v>
      </c>
      <c r="AD1118" t="s">
        <v>4690</v>
      </c>
      <c r="AE1118" t="s">
        <v>107</v>
      </c>
      <c r="AF1118" t="s">
        <v>107</v>
      </c>
      <c r="AJ1118" t="s">
        <v>58</v>
      </c>
      <c r="AK1118" t="s">
        <v>59</v>
      </c>
      <c r="AL1118">
        <v>40484</v>
      </c>
      <c r="AN1118" t="b">
        <v>1</v>
      </c>
      <c r="AQ1118" t="s">
        <v>195</v>
      </c>
      <c r="AR1118" t="s">
        <v>150</v>
      </c>
      <c r="BB1118" s="7" t="s">
        <v>239</v>
      </c>
      <c r="BC1118" s="7" t="s">
        <v>462</v>
      </c>
      <c r="BE1118" s="7">
        <v>99362</v>
      </c>
      <c r="BG1118" s="7">
        <v>5675</v>
      </c>
      <c r="BH1118" s="7">
        <v>670.55</v>
      </c>
      <c r="BI1118">
        <v>6345.55</v>
      </c>
      <c r="BJ1118">
        <v>0</v>
      </c>
      <c r="BK1118">
        <v>0</v>
      </c>
      <c r="BL1118">
        <v>0</v>
      </c>
      <c r="BO1118" t="s">
        <v>27165</v>
      </c>
      <c r="BP1118">
        <v>19557</v>
      </c>
      <c r="BQ1118">
        <v>1231</v>
      </c>
      <c r="BR1118">
        <v>13083</v>
      </c>
      <c r="BS1118">
        <v>12986</v>
      </c>
      <c r="BU1118" t="s">
        <v>27166</v>
      </c>
      <c r="BV1118" t="s">
        <v>4695</v>
      </c>
      <c r="BX1118">
        <v>44149.324826388889</v>
      </c>
    </row>
    <row r="1119" spans="1:76" x14ac:dyDescent="0.25">
      <c r="A1119" t="s">
        <v>27167</v>
      </c>
      <c r="B1119" t="s">
        <v>27168</v>
      </c>
      <c r="C1119" t="s">
        <v>46</v>
      </c>
      <c r="D1119">
        <v>39995</v>
      </c>
      <c r="H1119" t="s">
        <v>47</v>
      </c>
      <c r="I1119">
        <v>39995</v>
      </c>
      <c r="J1119">
        <v>2010</v>
      </c>
      <c r="K1119" t="s">
        <v>85</v>
      </c>
      <c r="L1119" t="s">
        <v>27169</v>
      </c>
      <c r="N1119" t="s">
        <v>27170</v>
      </c>
      <c r="O1119" t="s">
        <v>105</v>
      </c>
      <c r="P1119" t="s">
        <v>105</v>
      </c>
      <c r="R1119">
        <v>992141124</v>
      </c>
      <c r="S1119" t="s">
        <v>27171</v>
      </c>
      <c r="T1119" t="s">
        <v>27172</v>
      </c>
      <c r="V1119" t="s">
        <v>5331</v>
      </c>
      <c r="W1119">
        <v>26</v>
      </c>
      <c r="X1119" t="s">
        <v>6703</v>
      </c>
      <c r="Y1119">
        <v>4151</v>
      </c>
      <c r="Z1119" t="s">
        <v>105</v>
      </c>
      <c r="AA1119" t="s">
        <v>4785</v>
      </c>
      <c r="AB1119">
        <v>257092</v>
      </c>
      <c r="AC1119" t="s">
        <v>146</v>
      </c>
      <c r="AD1119" t="s">
        <v>4690</v>
      </c>
      <c r="AE1119" t="s">
        <v>107</v>
      </c>
      <c r="AF1119" t="s">
        <v>107</v>
      </c>
      <c r="AJ1119" t="s">
        <v>58</v>
      </c>
      <c r="AK1119" t="s">
        <v>59</v>
      </c>
      <c r="AL1119">
        <v>40484</v>
      </c>
      <c r="AN1119" t="b">
        <v>1</v>
      </c>
      <c r="AQ1119" t="s">
        <v>60</v>
      </c>
      <c r="AR1119" t="s">
        <v>61</v>
      </c>
      <c r="BB1119" s="7" t="s">
        <v>27170</v>
      </c>
      <c r="BC1119" s="7" t="s">
        <v>105</v>
      </c>
      <c r="BE1119" s="7">
        <v>992141124</v>
      </c>
      <c r="BG1119" s="7">
        <v>16885.28</v>
      </c>
      <c r="BH1119" s="7">
        <v>1204.1199999999999</v>
      </c>
      <c r="BI1119">
        <v>18089.400000000001</v>
      </c>
      <c r="BJ1119">
        <v>0</v>
      </c>
      <c r="BK1119">
        <v>0</v>
      </c>
      <c r="BL1119">
        <v>0</v>
      </c>
      <c r="BM1119">
        <v>1750</v>
      </c>
      <c r="BN1119">
        <v>0</v>
      </c>
      <c r="BO1119" t="s">
        <v>27173</v>
      </c>
      <c r="BP1119">
        <v>19770</v>
      </c>
      <c r="BQ1119">
        <v>8995</v>
      </c>
      <c r="BR1119">
        <v>13077</v>
      </c>
      <c r="BS1119">
        <v>12996</v>
      </c>
      <c r="BU1119" t="s">
        <v>27174</v>
      </c>
      <c r="BV1119" t="s">
        <v>4695</v>
      </c>
      <c r="BX1119">
        <v>44149.325023148151</v>
      </c>
    </row>
    <row r="1120" spans="1:76" x14ac:dyDescent="0.25">
      <c r="A1120" t="s">
        <v>27175</v>
      </c>
      <c r="B1120" t="s">
        <v>23821</v>
      </c>
      <c r="C1120" t="s">
        <v>46</v>
      </c>
      <c r="D1120">
        <v>40146</v>
      </c>
      <c r="H1120" t="s">
        <v>47</v>
      </c>
      <c r="I1120">
        <v>40146</v>
      </c>
      <c r="J1120">
        <v>2010</v>
      </c>
      <c r="K1120" t="s">
        <v>85</v>
      </c>
      <c r="L1120" t="s">
        <v>23822</v>
      </c>
      <c r="N1120" t="s">
        <v>23823</v>
      </c>
      <c r="O1120" t="s">
        <v>462</v>
      </c>
      <c r="P1120" t="s">
        <v>462</v>
      </c>
      <c r="R1120">
        <v>99362</v>
      </c>
      <c r="S1120" t="s">
        <v>27176</v>
      </c>
      <c r="T1120" t="s">
        <v>27177</v>
      </c>
      <c r="V1120" t="s">
        <v>6576</v>
      </c>
      <c r="W1120">
        <v>27</v>
      </c>
      <c r="X1120" t="s">
        <v>12122</v>
      </c>
      <c r="Y1120">
        <v>4302</v>
      </c>
      <c r="Z1120" t="s">
        <v>462</v>
      </c>
      <c r="AA1120" t="s">
        <v>4785</v>
      </c>
      <c r="AB1120">
        <v>30095</v>
      </c>
      <c r="AC1120" t="s">
        <v>146</v>
      </c>
      <c r="AD1120" t="s">
        <v>4690</v>
      </c>
      <c r="AE1120" t="s">
        <v>107</v>
      </c>
      <c r="AF1120" t="s">
        <v>107</v>
      </c>
      <c r="AJ1120" t="s">
        <v>58</v>
      </c>
      <c r="AK1120" t="s">
        <v>59</v>
      </c>
      <c r="AL1120">
        <v>40484</v>
      </c>
      <c r="AN1120" t="b">
        <v>1</v>
      </c>
      <c r="AQ1120" t="s">
        <v>60</v>
      </c>
      <c r="AR1120" t="s">
        <v>61</v>
      </c>
      <c r="BB1120" s="7" t="s">
        <v>23823</v>
      </c>
      <c r="BC1120" s="7" t="s">
        <v>462</v>
      </c>
      <c r="BE1120" s="7">
        <v>99362</v>
      </c>
      <c r="BG1120" s="7">
        <v>47116.639999999999</v>
      </c>
      <c r="BH1120" s="7">
        <v>0</v>
      </c>
      <c r="BI1120">
        <v>48416.639999999999</v>
      </c>
      <c r="BJ1120">
        <v>0</v>
      </c>
      <c r="BK1120">
        <v>0</v>
      </c>
      <c r="BL1120">
        <v>0</v>
      </c>
      <c r="BO1120" t="s">
        <v>27178</v>
      </c>
      <c r="BP1120">
        <v>19836</v>
      </c>
      <c r="BQ1120">
        <v>1817</v>
      </c>
      <c r="BR1120">
        <v>13075</v>
      </c>
      <c r="BS1120">
        <v>13000</v>
      </c>
      <c r="BU1120" t="s">
        <v>23827</v>
      </c>
      <c r="BV1120" t="s">
        <v>4695</v>
      </c>
      <c r="BX1120">
        <v>44149.325127314813</v>
      </c>
    </row>
    <row r="1121" spans="1:76" x14ac:dyDescent="0.25">
      <c r="A1121" t="s">
        <v>27179</v>
      </c>
      <c r="B1121" t="s">
        <v>27180</v>
      </c>
      <c r="C1121" t="s">
        <v>46</v>
      </c>
      <c r="D1121">
        <v>40342</v>
      </c>
      <c r="I1121">
        <v>40342</v>
      </c>
      <c r="J1121">
        <v>2010</v>
      </c>
      <c r="K1121" t="s">
        <v>85</v>
      </c>
      <c r="L1121" t="s">
        <v>27181</v>
      </c>
      <c r="N1121" t="s">
        <v>27182</v>
      </c>
      <c r="O1121" t="s">
        <v>241</v>
      </c>
      <c r="P1121" t="s">
        <v>241</v>
      </c>
      <c r="R1121">
        <v>98908</v>
      </c>
      <c r="S1121" t="s">
        <v>27183</v>
      </c>
      <c r="T1121" t="s">
        <v>27184</v>
      </c>
      <c r="V1121" t="s">
        <v>6576</v>
      </c>
      <c r="W1121">
        <v>27</v>
      </c>
      <c r="X1121" t="s">
        <v>8532</v>
      </c>
      <c r="Y1121">
        <v>4418</v>
      </c>
      <c r="Z1121" t="s">
        <v>241</v>
      </c>
      <c r="AA1121" t="s">
        <v>4785</v>
      </c>
      <c r="AB1121">
        <v>97079</v>
      </c>
      <c r="AC1121" t="s">
        <v>146</v>
      </c>
      <c r="AD1121" t="s">
        <v>4690</v>
      </c>
      <c r="AE1121" t="s">
        <v>107</v>
      </c>
      <c r="AF1121" t="s">
        <v>107</v>
      </c>
      <c r="AJ1121" t="s">
        <v>58</v>
      </c>
      <c r="AK1121" t="s">
        <v>59</v>
      </c>
      <c r="AL1121">
        <v>40484</v>
      </c>
      <c r="AN1121" t="b">
        <v>1</v>
      </c>
      <c r="AQ1121" t="s">
        <v>60</v>
      </c>
      <c r="AR1121" t="s">
        <v>61</v>
      </c>
      <c r="BB1121" s="7" t="s">
        <v>27182</v>
      </c>
      <c r="BC1121" s="7" t="s">
        <v>241</v>
      </c>
      <c r="BE1121" s="7">
        <v>98908</v>
      </c>
      <c r="BO1121" t="s">
        <v>27185</v>
      </c>
      <c r="BP1121">
        <v>9494</v>
      </c>
      <c r="BQ1121">
        <v>9191</v>
      </c>
      <c r="BR1121">
        <v>13597</v>
      </c>
      <c r="BU1121" t="s">
        <v>27186</v>
      </c>
      <c r="BV1121" t="s">
        <v>4695</v>
      </c>
      <c r="BX1121">
        <v>43598.059305555558</v>
      </c>
    </row>
    <row r="1122" spans="1:76" x14ac:dyDescent="0.25">
      <c r="A1122" t="s">
        <v>27187</v>
      </c>
      <c r="B1122" t="s">
        <v>27188</v>
      </c>
      <c r="C1122" t="s">
        <v>46</v>
      </c>
      <c r="D1122">
        <v>39138</v>
      </c>
      <c r="I1122">
        <v>39138</v>
      </c>
      <c r="J1122">
        <v>2010</v>
      </c>
      <c r="K1122" t="s">
        <v>77</v>
      </c>
      <c r="L1122" t="s">
        <v>27189</v>
      </c>
      <c r="N1122" t="s">
        <v>27190</v>
      </c>
      <c r="O1122" t="s">
        <v>225</v>
      </c>
      <c r="P1122" t="s">
        <v>226</v>
      </c>
      <c r="R1122">
        <v>986601605</v>
      </c>
      <c r="S1122" t="s">
        <v>27191</v>
      </c>
      <c r="T1122" t="s">
        <v>27192</v>
      </c>
      <c r="V1122" t="s">
        <v>7053</v>
      </c>
      <c r="W1122">
        <v>21</v>
      </c>
      <c r="X1122" t="s">
        <v>6013</v>
      </c>
      <c r="Y1122">
        <v>3147</v>
      </c>
      <c r="Z1122" t="s">
        <v>226</v>
      </c>
      <c r="AA1122" t="s">
        <v>4785</v>
      </c>
      <c r="AB1122">
        <v>215626</v>
      </c>
      <c r="AC1122" t="s">
        <v>146</v>
      </c>
      <c r="AD1122" t="s">
        <v>4690</v>
      </c>
      <c r="AE1122" t="s">
        <v>107</v>
      </c>
      <c r="AF1122" t="s">
        <v>107</v>
      </c>
      <c r="AJ1122" t="s">
        <v>58</v>
      </c>
      <c r="AK1122" t="s">
        <v>59</v>
      </c>
      <c r="AL1122">
        <v>40484</v>
      </c>
      <c r="AN1122" t="b">
        <v>1</v>
      </c>
      <c r="AQ1122" t="s">
        <v>73</v>
      </c>
      <c r="BB1122" s="7" t="s">
        <v>27190</v>
      </c>
      <c r="BC1122" s="7" t="s">
        <v>225</v>
      </c>
      <c r="BE1122" s="7">
        <v>986601605</v>
      </c>
      <c r="BO1122" t="s">
        <v>27193</v>
      </c>
      <c r="BP1122">
        <v>9542</v>
      </c>
      <c r="BQ1122">
        <v>9190</v>
      </c>
      <c r="BR1122">
        <v>13595</v>
      </c>
      <c r="BU1122" t="s">
        <v>27194</v>
      </c>
      <c r="BV1122" t="s">
        <v>4695</v>
      </c>
      <c r="BX1122">
        <v>43598.059293981481</v>
      </c>
    </row>
    <row r="1123" spans="1:76" x14ac:dyDescent="0.25">
      <c r="A1123" t="s">
        <v>27195</v>
      </c>
      <c r="B1123" t="s">
        <v>24230</v>
      </c>
      <c r="C1123" t="s">
        <v>46</v>
      </c>
      <c r="D1123">
        <v>40254</v>
      </c>
      <c r="H1123" t="s">
        <v>47</v>
      </c>
      <c r="I1123">
        <v>40254</v>
      </c>
      <c r="J1123">
        <v>2010</v>
      </c>
      <c r="K1123" t="s">
        <v>85</v>
      </c>
      <c r="L1123" t="s">
        <v>24231</v>
      </c>
      <c r="N1123" t="s">
        <v>14498</v>
      </c>
      <c r="O1123" t="s">
        <v>27196</v>
      </c>
      <c r="P1123" t="s">
        <v>252</v>
      </c>
      <c r="R1123">
        <v>98813</v>
      </c>
      <c r="S1123" t="s">
        <v>27197</v>
      </c>
      <c r="T1123" t="s">
        <v>27197</v>
      </c>
      <c r="V1123" t="s">
        <v>4807</v>
      </c>
      <c r="W1123">
        <v>23</v>
      </c>
      <c r="X1123" t="s">
        <v>7405</v>
      </c>
      <c r="Y1123">
        <v>3235</v>
      </c>
      <c r="Z1123" t="s">
        <v>252</v>
      </c>
      <c r="AA1123" t="s">
        <v>4785</v>
      </c>
      <c r="AB1123">
        <v>18223</v>
      </c>
      <c r="AC1123" t="s">
        <v>146</v>
      </c>
      <c r="AD1123" t="s">
        <v>4690</v>
      </c>
      <c r="AE1123" t="s">
        <v>107</v>
      </c>
      <c r="AF1123" t="s">
        <v>107</v>
      </c>
      <c r="AJ1123" t="s">
        <v>58</v>
      </c>
      <c r="AK1123" t="s">
        <v>59</v>
      </c>
      <c r="AL1123">
        <v>40484</v>
      </c>
      <c r="AN1123" t="b">
        <v>1</v>
      </c>
      <c r="AQ1123" t="s">
        <v>60</v>
      </c>
      <c r="AR1123" t="s">
        <v>61</v>
      </c>
      <c r="BB1123" s="7" t="s">
        <v>14498</v>
      </c>
      <c r="BC1123" s="7" t="s">
        <v>27196</v>
      </c>
      <c r="BE1123" s="7">
        <v>98813</v>
      </c>
      <c r="BG1123" s="7">
        <v>23055</v>
      </c>
      <c r="BH1123" s="7">
        <v>0</v>
      </c>
      <c r="BI1123">
        <v>20653.439999999999</v>
      </c>
      <c r="BJ1123">
        <v>0</v>
      </c>
      <c r="BK1123">
        <v>0</v>
      </c>
      <c r="BL1123">
        <v>0</v>
      </c>
      <c r="BO1123" t="s">
        <v>27198</v>
      </c>
      <c r="BP1123">
        <v>9570</v>
      </c>
      <c r="BQ1123">
        <v>6353</v>
      </c>
      <c r="BR1123">
        <v>13593</v>
      </c>
      <c r="BS1123">
        <v>12421</v>
      </c>
      <c r="BU1123" t="s">
        <v>27199</v>
      </c>
      <c r="BV1123" t="s">
        <v>4695</v>
      </c>
      <c r="BX1123">
        <v>44149.306643518517</v>
      </c>
    </row>
    <row r="1124" spans="1:76" x14ac:dyDescent="0.25">
      <c r="A1124" t="s">
        <v>27200</v>
      </c>
      <c r="B1124" t="s">
        <v>276</v>
      </c>
      <c r="C1124" t="s">
        <v>46</v>
      </c>
      <c r="D1124">
        <v>40035</v>
      </c>
      <c r="H1124" t="s">
        <v>47</v>
      </c>
      <c r="I1124">
        <v>40035</v>
      </c>
      <c r="J1124">
        <v>2010</v>
      </c>
      <c r="K1124" t="s">
        <v>85</v>
      </c>
      <c r="L1124" t="s">
        <v>277</v>
      </c>
      <c r="N1124" t="s">
        <v>278</v>
      </c>
      <c r="O1124" t="s">
        <v>241</v>
      </c>
      <c r="P1124" t="s">
        <v>241</v>
      </c>
      <c r="R1124">
        <v>98903</v>
      </c>
      <c r="S1124" t="s">
        <v>279</v>
      </c>
      <c r="T1124" t="s">
        <v>27201</v>
      </c>
      <c r="V1124" t="s">
        <v>54</v>
      </c>
      <c r="W1124">
        <v>13</v>
      </c>
      <c r="X1124" t="s">
        <v>243</v>
      </c>
      <c r="Y1124">
        <v>4805</v>
      </c>
      <c r="Z1124" t="s">
        <v>241</v>
      </c>
      <c r="AA1124" t="s">
        <v>57</v>
      </c>
      <c r="AC1124" t="s">
        <v>146</v>
      </c>
      <c r="AD1124" t="s">
        <v>4690</v>
      </c>
      <c r="AE1124" t="s">
        <v>107</v>
      </c>
      <c r="AF1124" t="s">
        <v>107</v>
      </c>
      <c r="AJ1124" t="s">
        <v>58</v>
      </c>
      <c r="AK1124" t="s">
        <v>59</v>
      </c>
      <c r="AL1124">
        <v>40484</v>
      </c>
      <c r="AN1124" t="b">
        <v>1</v>
      </c>
      <c r="AQ1124" t="s">
        <v>60</v>
      </c>
      <c r="AR1124" t="s">
        <v>61</v>
      </c>
      <c r="AS1124" t="s">
        <v>62</v>
      </c>
      <c r="BB1124" s="7" t="s">
        <v>278</v>
      </c>
      <c r="BC1124" s="7" t="s">
        <v>241</v>
      </c>
      <c r="BE1124" s="7">
        <v>98903</v>
      </c>
      <c r="BG1124" s="7">
        <v>115490.2</v>
      </c>
      <c r="BH1124" s="7">
        <v>849.13</v>
      </c>
      <c r="BI1124">
        <v>115780.82</v>
      </c>
      <c r="BJ1124">
        <v>0</v>
      </c>
      <c r="BK1124">
        <v>0</v>
      </c>
      <c r="BL1124">
        <v>0</v>
      </c>
      <c r="BM1124">
        <v>0</v>
      </c>
      <c r="BN1124">
        <v>440</v>
      </c>
      <c r="BO1124" t="s">
        <v>27202</v>
      </c>
      <c r="BP1124">
        <v>9766</v>
      </c>
      <c r="BQ1124">
        <v>1758</v>
      </c>
      <c r="BR1124">
        <v>13583</v>
      </c>
      <c r="BS1124">
        <v>12432</v>
      </c>
      <c r="BT1124">
        <v>14</v>
      </c>
      <c r="BU1124" t="s">
        <v>24472</v>
      </c>
      <c r="BV1124" t="s">
        <v>4695</v>
      </c>
      <c r="BX1124">
        <v>44149.307025462964</v>
      </c>
    </row>
    <row r="1125" spans="1:76" x14ac:dyDescent="0.25">
      <c r="A1125" t="s">
        <v>27203</v>
      </c>
      <c r="B1125" t="s">
        <v>27204</v>
      </c>
      <c r="C1125" t="s">
        <v>46</v>
      </c>
      <c r="D1125">
        <v>40288</v>
      </c>
      <c r="H1125" t="s">
        <v>47</v>
      </c>
      <c r="I1125">
        <v>40288</v>
      </c>
      <c r="J1125">
        <v>2010</v>
      </c>
      <c r="K1125" t="s">
        <v>85</v>
      </c>
      <c r="L1125" t="s">
        <v>27205</v>
      </c>
      <c r="N1125" t="s">
        <v>27206</v>
      </c>
      <c r="O1125" t="s">
        <v>573</v>
      </c>
      <c r="P1125" t="s">
        <v>291</v>
      </c>
      <c r="R1125">
        <v>98837</v>
      </c>
      <c r="S1125" t="s">
        <v>27207</v>
      </c>
      <c r="T1125" t="s">
        <v>27208</v>
      </c>
      <c r="V1125" t="s">
        <v>6576</v>
      </c>
      <c r="W1125">
        <v>27</v>
      </c>
      <c r="X1125" t="s">
        <v>7459</v>
      </c>
      <c r="Y1125">
        <v>3340</v>
      </c>
      <c r="Z1125" t="s">
        <v>291</v>
      </c>
      <c r="AA1125" t="s">
        <v>4785</v>
      </c>
      <c r="AB1125">
        <v>32684</v>
      </c>
      <c r="AC1125" t="s">
        <v>146</v>
      </c>
      <c r="AD1125" t="s">
        <v>4690</v>
      </c>
      <c r="AE1125" t="s">
        <v>107</v>
      </c>
      <c r="AF1125" t="s">
        <v>107</v>
      </c>
      <c r="AJ1125" t="s">
        <v>58</v>
      </c>
      <c r="AK1125" t="s">
        <v>59</v>
      </c>
      <c r="AL1125">
        <v>40484</v>
      </c>
      <c r="AN1125" t="b">
        <v>1</v>
      </c>
      <c r="AQ1125" t="s">
        <v>60</v>
      </c>
      <c r="AR1125" t="s">
        <v>61</v>
      </c>
      <c r="BB1125" s="7" t="s">
        <v>27206</v>
      </c>
      <c r="BC1125" s="7" t="s">
        <v>573</v>
      </c>
      <c r="BE1125" s="7">
        <v>98837</v>
      </c>
      <c r="BG1125" s="7">
        <v>56248.9</v>
      </c>
      <c r="BH1125" s="7">
        <v>3000</v>
      </c>
      <c r="BI1125">
        <v>50703.06</v>
      </c>
      <c r="BJ1125">
        <v>0</v>
      </c>
      <c r="BK1125">
        <v>0</v>
      </c>
      <c r="BL1125">
        <v>0</v>
      </c>
      <c r="BO1125" t="s">
        <v>27209</v>
      </c>
      <c r="BP1125">
        <v>9849</v>
      </c>
      <c r="BQ1125">
        <v>298</v>
      </c>
      <c r="BR1125">
        <v>13582</v>
      </c>
      <c r="BS1125">
        <v>12435</v>
      </c>
      <c r="BU1125" t="s">
        <v>27210</v>
      </c>
      <c r="BV1125" t="s">
        <v>4695</v>
      </c>
      <c r="BX1125">
        <v>44149.307118055556</v>
      </c>
    </row>
    <row r="1126" spans="1:76" x14ac:dyDescent="0.25">
      <c r="A1126" t="s">
        <v>27211</v>
      </c>
      <c r="B1126" t="s">
        <v>4210</v>
      </c>
      <c r="C1126" t="s">
        <v>46</v>
      </c>
      <c r="D1126">
        <v>40338</v>
      </c>
      <c r="H1126" t="s">
        <v>599</v>
      </c>
      <c r="I1126">
        <v>40338</v>
      </c>
      <c r="J1126">
        <v>2010</v>
      </c>
      <c r="K1126" t="s">
        <v>85</v>
      </c>
      <c r="L1126" t="s">
        <v>4211</v>
      </c>
      <c r="N1126" t="s">
        <v>4212</v>
      </c>
      <c r="O1126" t="s">
        <v>542</v>
      </c>
      <c r="P1126" t="s">
        <v>68</v>
      </c>
      <c r="R1126">
        <v>98003</v>
      </c>
      <c r="T1126" t="s">
        <v>27212</v>
      </c>
      <c r="V1126" t="s">
        <v>54</v>
      </c>
      <c r="W1126">
        <v>13</v>
      </c>
      <c r="X1126" t="s">
        <v>745</v>
      </c>
      <c r="Y1126">
        <v>4837</v>
      </c>
      <c r="Z1126" t="s">
        <v>68</v>
      </c>
      <c r="AA1126" t="s">
        <v>57</v>
      </c>
      <c r="AC1126" t="s">
        <v>146</v>
      </c>
      <c r="AD1126" t="s">
        <v>4690</v>
      </c>
      <c r="AE1126" t="s">
        <v>107</v>
      </c>
      <c r="AF1126" t="s">
        <v>107</v>
      </c>
      <c r="AJ1126" t="s">
        <v>58</v>
      </c>
      <c r="AK1126" t="s">
        <v>59</v>
      </c>
      <c r="AL1126">
        <v>40484</v>
      </c>
      <c r="AN1126" t="b">
        <v>1</v>
      </c>
      <c r="AQ1126" t="s">
        <v>177</v>
      </c>
      <c r="BB1126" s="7" t="s">
        <v>4212</v>
      </c>
      <c r="BC1126" s="7" t="s">
        <v>542</v>
      </c>
      <c r="BE1126" s="7">
        <v>98003</v>
      </c>
      <c r="BG1126" s="7">
        <v>12035.96</v>
      </c>
      <c r="BH1126" s="7">
        <v>0</v>
      </c>
      <c r="BI1126">
        <v>9037.24</v>
      </c>
      <c r="BJ1126">
        <v>0</v>
      </c>
      <c r="BK1126">
        <v>100</v>
      </c>
      <c r="BL1126">
        <v>0</v>
      </c>
      <c r="BO1126" t="s">
        <v>27213</v>
      </c>
      <c r="BP1126">
        <v>10042</v>
      </c>
      <c r="BQ1126">
        <v>9180</v>
      </c>
      <c r="BR1126">
        <v>13572</v>
      </c>
      <c r="BS1126">
        <v>12441</v>
      </c>
      <c r="BT1126">
        <v>30</v>
      </c>
      <c r="BU1126" t="s">
        <v>27214</v>
      </c>
      <c r="BV1126" t="s">
        <v>4695</v>
      </c>
      <c r="BX1126">
        <v>44149.307303240741</v>
      </c>
    </row>
    <row r="1127" spans="1:76" x14ac:dyDescent="0.25">
      <c r="A1127" t="s">
        <v>27215</v>
      </c>
      <c r="B1127" t="s">
        <v>23103</v>
      </c>
      <c r="C1127" t="s">
        <v>46</v>
      </c>
      <c r="D1127">
        <v>40284</v>
      </c>
      <c r="H1127" t="s">
        <v>47</v>
      </c>
      <c r="I1127">
        <v>40284</v>
      </c>
      <c r="J1127">
        <v>2010</v>
      </c>
      <c r="K1127" t="s">
        <v>85</v>
      </c>
      <c r="L1127" t="s">
        <v>23104</v>
      </c>
      <c r="N1127" t="s">
        <v>23105</v>
      </c>
      <c r="O1127" t="s">
        <v>95</v>
      </c>
      <c r="P1127" t="s">
        <v>96</v>
      </c>
      <c r="R1127">
        <v>99354</v>
      </c>
      <c r="S1127" t="s">
        <v>27216</v>
      </c>
      <c r="T1127" t="s">
        <v>27217</v>
      </c>
      <c r="V1127" t="s">
        <v>6576</v>
      </c>
      <c r="W1127">
        <v>27</v>
      </c>
      <c r="X1127" t="s">
        <v>7019</v>
      </c>
      <c r="Y1127">
        <v>4725</v>
      </c>
      <c r="Z1127" t="s">
        <v>96</v>
      </c>
      <c r="AA1127" t="s">
        <v>4785</v>
      </c>
      <c r="AB1127">
        <v>85214</v>
      </c>
      <c r="AC1127" t="s">
        <v>146</v>
      </c>
      <c r="AD1127" t="s">
        <v>4690</v>
      </c>
      <c r="AE1127" t="s">
        <v>107</v>
      </c>
      <c r="AF1127" t="s">
        <v>107</v>
      </c>
      <c r="AJ1127" t="s">
        <v>58</v>
      </c>
      <c r="AK1127" t="s">
        <v>59</v>
      </c>
      <c r="AL1127">
        <v>40484</v>
      </c>
      <c r="AN1127" t="b">
        <v>1</v>
      </c>
      <c r="AQ1127" t="s">
        <v>195</v>
      </c>
      <c r="AR1127" t="s">
        <v>150</v>
      </c>
      <c r="BB1127" s="7" t="s">
        <v>23105</v>
      </c>
      <c r="BC1127" s="7" t="s">
        <v>95</v>
      </c>
      <c r="BE1127" s="7">
        <v>99354</v>
      </c>
      <c r="BG1127" s="7">
        <v>9686</v>
      </c>
      <c r="BH1127" s="7">
        <v>72</v>
      </c>
      <c r="BI1127">
        <v>5510.16</v>
      </c>
      <c r="BJ1127">
        <v>0</v>
      </c>
      <c r="BK1127">
        <v>0</v>
      </c>
      <c r="BL1127">
        <v>0</v>
      </c>
      <c r="BO1127" t="s">
        <v>27218</v>
      </c>
      <c r="BP1127">
        <v>10076</v>
      </c>
      <c r="BQ1127">
        <v>6344</v>
      </c>
      <c r="BR1127">
        <v>13567</v>
      </c>
      <c r="BS1127">
        <v>12448</v>
      </c>
      <c r="BU1127" t="s">
        <v>23109</v>
      </c>
      <c r="BV1127" t="s">
        <v>4695</v>
      </c>
      <c r="BX1127">
        <v>44149.307627314818</v>
      </c>
    </row>
    <row r="1128" spans="1:76" x14ac:dyDescent="0.25">
      <c r="A1128" t="s">
        <v>27219</v>
      </c>
      <c r="B1128" t="s">
        <v>27220</v>
      </c>
      <c r="C1128" t="s">
        <v>46</v>
      </c>
      <c r="D1128">
        <v>40262</v>
      </c>
      <c r="H1128" t="s">
        <v>47</v>
      </c>
      <c r="I1128">
        <v>40262</v>
      </c>
      <c r="J1128">
        <v>2010</v>
      </c>
      <c r="K1128" t="s">
        <v>85</v>
      </c>
      <c r="L1128" t="s">
        <v>27221</v>
      </c>
      <c r="N1128" t="s">
        <v>27222</v>
      </c>
      <c r="O1128" t="s">
        <v>56</v>
      </c>
      <c r="P1128" t="s">
        <v>56</v>
      </c>
      <c r="R1128">
        <v>988401454</v>
      </c>
      <c r="S1128" t="s">
        <v>27223</v>
      </c>
      <c r="T1128" t="s">
        <v>27224</v>
      </c>
      <c r="V1128" t="s">
        <v>5424</v>
      </c>
      <c r="W1128">
        <v>22</v>
      </c>
      <c r="X1128" t="s">
        <v>5554</v>
      </c>
      <c r="Y1128">
        <v>3801</v>
      </c>
      <c r="Z1128" t="s">
        <v>56</v>
      </c>
      <c r="AA1128" t="s">
        <v>4785</v>
      </c>
      <c r="AB1128">
        <v>20335</v>
      </c>
      <c r="AC1128" t="s">
        <v>146</v>
      </c>
      <c r="AD1128" t="s">
        <v>4690</v>
      </c>
      <c r="AE1128" t="s">
        <v>107</v>
      </c>
      <c r="AF1128" t="s">
        <v>107</v>
      </c>
      <c r="AJ1128" t="s">
        <v>58</v>
      </c>
      <c r="AK1128" t="s">
        <v>59</v>
      </c>
      <c r="AL1128">
        <v>40484</v>
      </c>
      <c r="AN1128" t="b">
        <v>1</v>
      </c>
      <c r="AQ1128" t="s">
        <v>60</v>
      </c>
      <c r="AR1128" t="s">
        <v>99</v>
      </c>
      <c r="BB1128" s="7" t="s">
        <v>27222</v>
      </c>
      <c r="BC1128" s="7" t="s">
        <v>56</v>
      </c>
      <c r="BE1128" s="7">
        <v>988401454</v>
      </c>
      <c r="BG1128" s="7">
        <v>12726.86</v>
      </c>
      <c r="BH1128" s="7">
        <v>0</v>
      </c>
      <c r="BI1128">
        <v>11427.31</v>
      </c>
      <c r="BJ1128">
        <v>-2855.87</v>
      </c>
      <c r="BK1128">
        <v>0</v>
      </c>
      <c r="BL1128">
        <v>0</v>
      </c>
      <c r="BO1128" t="s">
        <v>27225</v>
      </c>
      <c r="BP1128">
        <v>10184</v>
      </c>
      <c r="BQ1128">
        <v>9174</v>
      </c>
      <c r="BR1128">
        <v>13559</v>
      </c>
      <c r="BS1128">
        <v>12454</v>
      </c>
      <c r="BU1128" t="s">
        <v>27226</v>
      </c>
      <c r="BV1128" t="s">
        <v>4695</v>
      </c>
      <c r="BX1128">
        <v>44149.307847222219</v>
      </c>
    </row>
    <row r="1129" spans="1:76" x14ac:dyDescent="0.25">
      <c r="A1129" t="s">
        <v>27227</v>
      </c>
      <c r="B1129" t="s">
        <v>27228</v>
      </c>
      <c r="C1129" t="s">
        <v>46</v>
      </c>
      <c r="D1129">
        <v>39061</v>
      </c>
      <c r="I1129">
        <v>39061</v>
      </c>
      <c r="J1129">
        <v>2010</v>
      </c>
      <c r="K1129" t="s">
        <v>85</v>
      </c>
      <c r="L1129" t="s">
        <v>27229</v>
      </c>
      <c r="N1129" t="s">
        <v>27230</v>
      </c>
      <c r="O1129" t="s">
        <v>225</v>
      </c>
      <c r="P1129" t="s">
        <v>226</v>
      </c>
      <c r="R1129">
        <v>98666</v>
      </c>
      <c r="S1129" t="s">
        <v>27231</v>
      </c>
      <c r="T1129" t="s">
        <v>27232</v>
      </c>
      <c r="V1129" t="s">
        <v>5396</v>
      </c>
      <c r="W1129">
        <v>20</v>
      </c>
      <c r="X1129" t="s">
        <v>6013</v>
      </c>
      <c r="Y1129">
        <v>3147</v>
      </c>
      <c r="Z1129" t="s">
        <v>226</v>
      </c>
      <c r="AA1129" t="s">
        <v>4785</v>
      </c>
      <c r="AB1129">
        <v>215626</v>
      </c>
      <c r="AC1129" t="s">
        <v>146</v>
      </c>
      <c r="AD1129" t="s">
        <v>4690</v>
      </c>
      <c r="AE1129" t="s">
        <v>107</v>
      </c>
      <c r="AF1129" t="s">
        <v>107</v>
      </c>
      <c r="AJ1129" t="s">
        <v>58</v>
      </c>
      <c r="AK1129" t="s">
        <v>59</v>
      </c>
      <c r="AL1129">
        <v>40484</v>
      </c>
      <c r="AN1129" t="b">
        <v>1</v>
      </c>
      <c r="AQ1129" t="s">
        <v>195</v>
      </c>
      <c r="AR1129" t="s">
        <v>150</v>
      </c>
      <c r="BB1129" s="7" t="s">
        <v>27230</v>
      </c>
      <c r="BC1129" s="7" t="s">
        <v>225</v>
      </c>
      <c r="BE1129" s="7">
        <v>98666</v>
      </c>
      <c r="BM1129">
        <v>488.08</v>
      </c>
      <c r="BN1129">
        <v>0</v>
      </c>
      <c r="BO1129" t="s">
        <v>27233</v>
      </c>
      <c r="BP1129">
        <v>10367</v>
      </c>
      <c r="BQ1129">
        <v>443</v>
      </c>
      <c r="BR1129">
        <v>13549</v>
      </c>
      <c r="BU1129" t="s">
        <v>27234</v>
      </c>
      <c r="BV1129" t="s">
        <v>4695</v>
      </c>
      <c r="BX1129">
        <v>43598.059016203704</v>
      </c>
    </row>
    <row r="1130" spans="1:76" x14ac:dyDescent="0.25">
      <c r="A1130" t="s">
        <v>27235</v>
      </c>
      <c r="B1130" t="s">
        <v>23624</v>
      </c>
      <c r="C1130" t="s">
        <v>46</v>
      </c>
      <c r="D1130">
        <v>40349</v>
      </c>
      <c r="H1130" t="s">
        <v>289</v>
      </c>
      <c r="I1130">
        <v>40349</v>
      </c>
      <c r="J1130">
        <v>2010</v>
      </c>
      <c r="K1130" t="s">
        <v>85</v>
      </c>
      <c r="L1130" t="s">
        <v>23625</v>
      </c>
      <c r="N1130" t="s">
        <v>27236</v>
      </c>
      <c r="O1130" t="s">
        <v>3857</v>
      </c>
      <c r="P1130" t="s">
        <v>668</v>
      </c>
      <c r="R1130">
        <v>99344</v>
      </c>
      <c r="S1130" t="s">
        <v>27237</v>
      </c>
      <c r="T1130" t="s">
        <v>23626</v>
      </c>
      <c r="V1130" t="s">
        <v>5571</v>
      </c>
      <c r="W1130">
        <v>28</v>
      </c>
      <c r="X1130" t="s">
        <v>6144</v>
      </c>
      <c r="Y1130">
        <v>3306</v>
      </c>
      <c r="Z1130" t="s">
        <v>668</v>
      </c>
      <c r="AA1130" t="s">
        <v>4785</v>
      </c>
      <c r="AB1130">
        <v>24027</v>
      </c>
      <c r="AC1130" t="s">
        <v>146</v>
      </c>
      <c r="AD1130" t="s">
        <v>4690</v>
      </c>
      <c r="AE1130" t="s">
        <v>107</v>
      </c>
      <c r="AF1130" t="s">
        <v>107</v>
      </c>
      <c r="AJ1130" t="s">
        <v>58</v>
      </c>
      <c r="AK1130" t="s">
        <v>59</v>
      </c>
      <c r="AL1130">
        <v>40484</v>
      </c>
      <c r="AN1130" t="b">
        <v>1</v>
      </c>
      <c r="AQ1130" t="s">
        <v>60</v>
      </c>
      <c r="AR1130" t="s">
        <v>61</v>
      </c>
      <c r="BB1130" s="7" t="s">
        <v>27236</v>
      </c>
      <c r="BC1130" s="7" t="s">
        <v>3857</v>
      </c>
      <c r="BE1130" s="7">
        <v>99344</v>
      </c>
      <c r="BG1130" s="7">
        <v>0</v>
      </c>
      <c r="BH1130" s="7">
        <v>0</v>
      </c>
      <c r="BI1130">
        <v>0</v>
      </c>
      <c r="BJ1130">
        <v>0</v>
      </c>
      <c r="BK1130">
        <v>0</v>
      </c>
      <c r="BL1130">
        <v>0</v>
      </c>
      <c r="BO1130" t="s">
        <v>27238</v>
      </c>
      <c r="BP1130">
        <v>10786</v>
      </c>
      <c r="BQ1130">
        <v>615</v>
      </c>
      <c r="BR1130">
        <v>13529</v>
      </c>
      <c r="BS1130">
        <v>12487</v>
      </c>
      <c r="BU1130" t="s">
        <v>27239</v>
      </c>
      <c r="BV1130" t="s">
        <v>4695</v>
      </c>
      <c r="BX1130">
        <v>44149.309155092589</v>
      </c>
    </row>
    <row r="1131" spans="1:76" x14ac:dyDescent="0.25">
      <c r="A1131" t="s">
        <v>27240</v>
      </c>
      <c r="B1131" t="s">
        <v>27241</v>
      </c>
      <c r="C1131" t="s">
        <v>46</v>
      </c>
      <c r="D1131">
        <v>40331</v>
      </c>
      <c r="I1131">
        <v>40331</v>
      </c>
      <c r="J1131">
        <v>2010</v>
      </c>
      <c r="K1131" t="s">
        <v>85</v>
      </c>
      <c r="L1131" t="s">
        <v>27242</v>
      </c>
      <c r="N1131" t="s">
        <v>27243</v>
      </c>
      <c r="O1131" t="s">
        <v>251</v>
      </c>
      <c r="P1131" t="s">
        <v>252</v>
      </c>
      <c r="R1131">
        <v>98802</v>
      </c>
      <c r="T1131" t="s">
        <v>27244</v>
      </c>
      <c r="V1131" t="s">
        <v>5424</v>
      </c>
      <c r="W1131">
        <v>22</v>
      </c>
      <c r="X1131" t="s">
        <v>7405</v>
      </c>
      <c r="Y1131">
        <v>3235</v>
      </c>
      <c r="Z1131" t="s">
        <v>252</v>
      </c>
      <c r="AA1131" t="s">
        <v>4785</v>
      </c>
      <c r="AB1131">
        <v>18223</v>
      </c>
      <c r="AC1131" t="s">
        <v>146</v>
      </c>
      <c r="AD1131" t="s">
        <v>4690</v>
      </c>
      <c r="AE1131" t="s">
        <v>107</v>
      </c>
      <c r="AF1131" t="s">
        <v>107</v>
      </c>
      <c r="AJ1131" t="s">
        <v>58</v>
      </c>
      <c r="AK1131" t="s">
        <v>59</v>
      </c>
      <c r="AL1131">
        <v>40484</v>
      </c>
      <c r="AN1131" t="b">
        <v>1</v>
      </c>
      <c r="AQ1131" t="s">
        <v>195</v>
      </c>
      <c r="AR1131" t="s">
        <v>150</v>
      </c>
      <c r="BB1131" s="7" t="s">
        <v>27243</v>
      </c>
      <c r="BC1131" s="7" t="s">
        <v>251</v>
      </c>
      <c r="BE1131" s="7">
        <v>98802</v>
      </c>
      <c r="BO1131" t="s">
        <v>27245</v>
      </c>
      <c r="BP1131">
        <v>10782</v>
      </c>
      <c r="BQ1131">
        <v>9170</v>
      </c>
      <c r="BR1131">
        <v>13528</v>
      </c>
      <c r="BU1131" t="s">
        <v>27246</v>
      </c>
      <c r="BV1131" t="s">
        <v>4695</v>
      </c>
      <c r="BX1131">
        <v>43598.058888888889</v>
      </c>
    </row>
    <row r="1132" spans="1:76" x14ac:dyDescent="0.25">
      <c r="A1132" t="s">
        <v>27247</v>
      </c>
      <c r="B1132" t="s">
        <v>27248</v>
      </c>
      <c r="C1132" t="s">
        <v>46</v>
      </c>
      <c r="D1132">
        <v>40351</v>
      </c>
      <c r="H1132" t="s">
        <v>47</v>
      </c>
      <c r="I1132">
        <v>40351</v>
      </c>
      <c r="J1132">
        <v>2010</v>
      </c>
      <c r="K1132" t="s">
        <v>85</v>
      </c>
      <c r="L1132" t="s">
        <v>27249</v>
      </c>
      <c r="N1132" t="s">
        <v>7469</v>
      </c>
      <c r="O1132" t="s">
        <v>2412</v>
      </c>
      <c r="P1132" t="s">
        <v>1058</v>
      </c>
      <c r="R1132">
        <v>98610</v>
      </c>
      <c r="T1132" t="s">
        <v>27250</v>
      </c>
      <c r="V1132" t="s">
        <v>5331</v>
      </c>
      <c r="W1132">
        <v>26</v>
      </c>
      <c r="X1132" t="s">
        <v>6297</v>
      </c>
      <c r="Y1132">
        <v>4093</v>
      </c>
      <c r="Z1132" t="s">
        <v>1058</v>
      </c>
      <c r="AA1132" t="s">
        <v>4785</v>
      </c>
      <c r="AB1132">
        <v>6691</v>
      </c>
      <c r="AC1132" t="s">
        <v>146</v>
      </c>
      <c r="AD1132" t="s">
        <v>4690</v>
      </c>
      <c r="AE1132" t="s">
        <v>107</v>
      </c>
      <c r="AF1132" t="s">
        <v>107</v>
      </c>
      <c r="AJ1132" t="s">
        <v>58</v>
      </c>
      <c r="AK1132" t="s">
        <v>59</v>
      </c>
      <c r="AL1132">
        <v>40484</v>
      </c>
      <c r="AN1132" t="b">
        <v>1</v>
      </c>
      <c r="AQ1132" t="s">
        <v>60</v>
      </c>
      <c r="AR1132" t="s">
        <v>99</v>
      </c>
      <c r="BB1132" s="7" t="s">
        <v>7469</v>
      </c>
      <c r="BC1132" s="7" t="s">
        <v>2412</v>
      </c>
      <c r="BE1132" s="7">
        <v>98610</v>
      </c>
      <c r="BG1132" s="7">
        <v>9839.94</v>
      </c>
      <c r="BH1132" s="7">
        <v>0</v>
      </c>
      <c r="BI1132">
        <v>9839.94</v>
      </c>
      <c r="BJ1132">
        <v>0</v>
      </c>
      <c r="BK1132">
        <v>0</v>
      </c>
      <c r="BL1132">
        <v>0</v>
      </c>
      <c r="BO1132" t="s">
        <v>27251</v>
      </c>
      <c r="BP1132">
        <v>10834</v>
      </c>
      <c r="BQ1132">
        <v>3747</v>
      </c>
      <c r="BR1132">
        <v>13525</v>
      </c>
      <c r="BS1132">
        <v>12493</v>
      </c>
      <c r="BU1132" t="s">
        <v>27252</v>
      </c>
      <c r="BV1132" t="s">
        <v>4695</v>
      </c>
      <c r="BX1132">
        <v>44149.309432870374</v>
      </c>
    </row>
    <row r="1133" spans="1:76" x14ac:dyDescent="0.25">
      <c r="A1133" t="s">
        <v>27253</v>
      </c>
      <c r="B1133" t="s">
        <v>3010</v>
      </c>
      <c r="C1133" t="s">
        <v>46</v>
      </c>
      <c r="D1133">
        <v>40234</v>
      </c>
      <c r="H1133" t="s">
        <v>289</v>
      </c>
      <c r="I1133">
        <v>40234</v>
      </c>
      <c r="J1133">
        <v>2010</v>
      </c>
      <c r="K1133" t="s">
        <v>77</v>
      </c>
      <c r="L1133" t="s">
        <v>3011</v>
      </c>
      <c r="N1133" t="s">
        <v>3012</v>
      </c>
      <c r="O1133" t="s">
        <v>954</v>
      </c>
      <c r="P1133" t="s">
        <v>115</v>
      </c>
      <c r="R1133">
        <v>984985632</v>
      </c>
      <c r="S1133" t="s">
        <v>3013</v>
      </c>
      <c r="T1133" t="s">
        <v>27254</v>
      </c>
      <c r="V1133" t="s">
        <v>54</v>
      </c>
      <c r="W1133">
        <v>13</v>
      </c>
      <c r="X1133" t="s">
        <v>127</v>
      </c>
      <c r="Y1133">
        <v>4833</v>
      </c>
      <c r="Z1133" t="s">
        <v>115</v>
      </c>
      <c r="AA1133" t="s">
        <v>57</v>
      </c>
      <c r="AC1133" t="s">
        <v>146</v>
      </c>
      <c r="AD1133" t="s">
        <v>4690</v>
      </c>
      <c r="AE1133" t="s">
        <v>107</v>
      </c>
      <c r="AF1133" t="s">
        <v>107</v>
      </c>
      <c r="AJ1133" t="s">
        <v>58</v>
      </c>
      <c r="AK1133" t="s">
        <v>59</v>
      </c>
      <c r="AL1133">
        <v>40484</v>
      </c>
      <c r="AN1133" t="b">
        <v>1</v>
      </c>
      <c r="AQ1133" t="s">
        <v>73</v>
      </c>
      <c r="BB1133" s="7" t="s">
        <v>3012</v>
      </c>
      <c r="BC1133" s="7" t="s">
        <v>954</v>
      </c>
      <c r="BE1133" s="7">
        <v>984985632</v>
      </c>
      <c r="BG1133" s="7">
        <v>2570</v>
      </c>
      <c r="BH1133" s="7">
        <v>0</v>
      </c>
      <c r="BI1133">
        <v>2422.87</v>
      </c>
      <c r="BJ1133">
        <v>0</v>
      </c>
      <c r="BK1133">
        <v>0</v>
      </c>
      <c r="BL1133">
        <v>0</v>
      </c>
      <c r="BO1133" t="s">
        <v>27255</v>
      </c>
      <c r="BP1133">
        <v>10865</v>
      </c>
      <c r="BQ1133">
        <v>9169</v>
      </c>
      <c r="BR1133">
        <v>13523</v>
      </c>
      <c r="BS1133">
        <v>12494</v>
      </c>
      <c r="BT1133">
        <v>28</v>
      </c>
      <c r="BU1133" t="s">
        <v>27256</v>
      </c>
      <c r="BV1133" t="s">
        <v>4695</v>
      </c>
      <c r="BX1133">
        <v>44149.309444444443</v>
      </c>
    </row>
    <row r="1134" spans="1:76" x14ac:dyDescent="0.25">
      <c r="A1134" t="s">
        <v>27257</v>
      </c>
      <c r="B1134" t="s">
        <v>4502</v>
      </c>
      <c r="C1134" t="s">
        <v>46</v>
      </c>
      <c r="D1134">
        <v>40345</v>
      </c>
      <c r="I1134">
        <v>40345</v>
      </c>
      <c r="J1134">
        <v>2010</v>
      </c>
      <c r="K1134" t="s">
        <v>85</v>
      </c>
      <c r="L1134" t="s">
        <v>4503</v>
      </c>
      <c r="N1134" t="s">
        <v>4504</v>
      </c>
      <c r="O1134" t="s">
        <v>825</v>
      </c>
      <c r="P1134" t="s">
        <v>68</v>
      </c>
      <c r="R1134">
        <v>98046</v>
      </c>
      <c r="S1134" t="s">
        <v>4505</v>
      </c>
      <c r="T1134" t="s">
        <v>27258</v>
      </c>
      <c r="V1134" t="s">
        <v>54</v>
      </c>
      <c r="W1134">
        <v>13</v>
      </c>
      <c r="X1134" t="s">
        <v>164</v>
      </c>
      <c r="Y1134">
        <v>4779</v>
      </c>
      <c r="Z1134" t="s">
        <v>68</v>
      </c>
      <c r="AA1134" t="s">
        <v>57</v>
      </c>
      <c r="AC1134" t="s">
        <v>146</v>
      </c>
      <c r="AD1134" t="s">
        <v>4690</v>
      </c>
      <c r="AE1134" t="s">
        <v>107</v>
      </c>
      <c r="AF1134" t="s">
        <v>107</v>
      </c>
      <c r="AJ1134" t="s">
        <v>58</v>
      </c>
      <c r="AK1134" t="s">
        <v>59</v>
      </c>
      <c r="AL1134">
        <v>40484</v>
      </c>
      <c r="AN1134" t="b">
        <v>1</v>
      </c>
      <c r="AQ1134" t="s">
        <v>177</v>
      </c>
      <c r="BB1134" s="7" t="s">
        <v>4504</v>
      </c>
      <c r="BC1134" s="7" t="s">
        <v>825</v>
      </c>
      <c r="BE1134" s="7">
        <v>98046</v>
      </c>
      <c r="BO1134" t="s">
        <v>27259</v>
      </c>
      <c r="BP1134">
        <v>11025</v>
      </c>
      <c r="BQ1134">
        <v>9166</v>
      </c>
      <c r="BR1134">
        <v>13516</v>
      </c>
      <c r="BT1134">
        <v>1</v>
      </c>
      <c r="BU1134" t="s">
        <v>27260</v>
      </c>
      <c r="BV1134" t="s">
        <v>4695</v>
      </c>
      <c r="BX1134">
        <v>43598.058807870373</v>
      </c>
    </row>
    <row r="1135" spans="1:76" x14ac:dyDescent="0.25">
      <c r="A1135" t="s">
        <v>27261</v>
      </c>
      <c r="B1135" t="s">
        <v>22769</v>
      </c>
      <c r="C1135" t="s">
        <v>46</v>
      </c>
      <c r="D1135">
        <v>40230</v>
      </c>
      <c r="H1135" t="s">
        <v>47</v>
      </c>
      <c r="I1135">
        <v>40230</v>
      </c>
      <c r="J1135">
        <v>2010</v>
      </c>
      <c r="K1135" t="s">
        <v>85</v>
      </c>
      <c r="L1135" t="s">
        <v>22770</v>
      </c>
      <c r="N1135" t="s">
        <v>27262</v>
      </c>
      <c r="O1135" t="s">
        <v>676</v>
      </c>
      <c r="P1135" t="s">
        <v>322</v>
      </c>
      <c r="R1135">
        <v>99111</v>
      </c>
      <c r="S1135" t="s">
        <v>27263</v>
      </c>
      <c r="T1135" t="s">
        <v>22773</v>
      </c>
      <c r="V1135" t="s">
        <v>4807</v>
      </c>
      <c r="W1135">
        <v>23</v>
      </c>
      <c r="X1135" t="s">
        <v>6562</v>
      </c>
      <c r="Y1135">
        <v>4375</v>
      </c>
      <c r="Z1135" t="s">
        <v>322</v>
      </c>
      <c r="AA1135" t="s">
        <v>4785</v>
      </c>
      <c r="AB1135">
        <v>19487</v>
      </c>
      <c r="AC1135" t="s">
        <v>146</v>
      </c>
      <c r="AD1135" t="s">
        <v>4690</v>
      </c>
      <c r="AE1135" t="s">
        <v>107</v>
      </c>
      <c r="AF1135" t="s">
        <v>107</v>
      </c>
      <c r="AJ1135" t="s">
        <v>58</v>
      </c>
      <c r="AK1135" t="s">
        <v>59</v>
      </c>
      <c r="AL1135">
        <v>40484</v>
      </c>
      <c r="AN1135" t="b">
        <v>1</v>
      </c>
      <c r="AQ1135" t="s">
        <v>195</v>
      </c>
      <c r="AR1135" t="s">
        <v>150</v>
      </c>
      <c r="BB1135" s="7" t="s">
        <v>27262</v>
      </c>
      <c r="BC1135" s="7" t="s">
        <v>676</v>
      </c>
      <c r="BE1135" s="7">
        <v>99111</v>
      </c>
      <c r="BG1135" s="7">
        <v>581.64</v>
      </c>
      <c r="BH1135" s="7">
        <v>111.95</v>
      </c>
      <c r="BI1135">
        <v>646.64</v>
      </c>
      <c r="BJ1135">
        <v>0</v>
      </c>
      <c r="BK1135">
        <v>0</v>
      </c>
      <c r="BL1135">
        <v>0</v>
      </c>
      <c r="BO1135" t="s">
        <v>27264</v>
      </c>
      <c r="BP1135">
        <v>11096</v>
      </c>
      <c r="BQ1135">
        <v>641</v>
      </c>
      <c r="BR1135">
        <v>13512</v>
      </c>
      <c r="BS1135">
        <v>12505</v>
      </c>
      <c r="BU1135" t="s">
        <v>27265</v>
      </c>
      <c r="BV1135" t="s">
        <v>4695</v>
      </c>
      <c r="BX1135">
        <v>44149.309884259259</v>
      </c>
    </row>
    <row r="1136" spans="1:76" x14ac:dyDescent="0.25">
      <c r="A1136" t="s">
        <v>27266</v>
      </c>
      <c r="B1136" t="s">
        <v>27267</v>
      </c>
      <c r="C1136" t="s">
        <v>46</v>
      </c>
      <c r="D1136">
        <v>40335</v>
      </c>
      <c r="I1136">
        <v>40335</v>
      </c>
      <c r="J1136">
        <v>2010</v>
      </c>
      <c r="K1136" t="s">
        <v>85</v>
      </c>
      <c r="L1136" t="s">
        <v>27268</v>
      </c>
      <c r="N1136" t="s">
        <v>27269</v>
      </c>
      <c r="O1136" t="s">
        <v>458</v>
      </c>
      <c r="P1136" t="s">
        <v>459</v>
      </c>
      <c r="R1136">
        <v>993281361</v>
      </c>
      <c r="V1136" t="s">
        <v>5424</v>
      </c>
      <c r="W1136">
        <v>22</v>
      </c>
      <c r="X1136" t="s">
        <v>17282</v>
      </c>
      <c r="Y1136">
        <v>3176</v>
      </c>
      <c r="Z1136" t="s">
        <v>459</v>
      </c>
      <c r="AA1136" t="s">
        <v>4785</v>
      </c>
      <c r="AB1136">
        <v>2496</v>
      </c>
      <c r="AC1136" t="s">
        <v>146</v>
      </c>
      <c r="AD1136" t="s">
        <v>4690</v>
      </c>
      <c r="AE1136" t="s">
        <v>107</v>
      </c>
      <c r="AF1136" t="s">
        <v>107</v>
      </c>
      <c r="AJ1136" t="s">
        <v>58</v>
      </c>
      <c r="AK1136" t="s">
        <v>59</v>
      </c>
      <c r="AL1136">
        <v>40484</v>
      </c>
      <c r="AN1136" t="b">
        <v>1</v>
      </c>
      <c r="AQ1136" t="s">
        <v>195</v>
      </c>
      <c r="AR1136" t="s">
        <v>150</v>
      </c>
      <c r="BB1136" s="7" t="s">
        <v>27269</v>
      </c>
      <c r="BC1136" s="7" t="s">
        <v>458</v>
      </c>
      <c r="BE1136" s="7">
        <v>993281361</v>
      </c>
      <c r="BO1136" t="s">
        <v>27270</v>
      </c>
      <c r="BP1136">
        <v>11347</v>
      </c>
      <c r="BQ1136">
        <v>9160</v>
      </c>
      <c r="BR1136">
        <v>13503</v>
      </c>
      <c r="BU1136" t="s">
        <v>27271</v>
      </c>
      <c r="BV1136" t="s">
        <v>4695</v>
      </c>
      <c r="BX1136">
        <v>43598.058738425927</v>
      </c>
    </row>
    <row r="1137" spans="1:76" x14ac:dyDescent="0.25">
      <c r="A1137" t="s">
        <v>27272</v>
      </c>
      <c r="B1137" t="s">
        <v>27273</v>
      </c>
      <c r="C1137" t="s">
        <v>46</v>
      </c>
      <c r="D1137">
        <v>40232</v>
      </c>
      <c r="H1137" t="s">
        <v>47</v>
      </c>
      <c r="I1137">
        <v>40232</v>
      </c>
      <c r="J1137">
        <v>2010</v>
      </c>
      <c r="K1137" t="s">
        <v>85</v>
      </c>
      <c r="L1137" t="s">
        <v>27274</v>
      </c>
      <c r="N1137" t="s">
        <v>27275</v>
      </c>
      <c r="O1137" t="s">
        <v>132</v>
      </c>
      <c r="P1137" t="s">
        <v>133</v>
      </c>
      <c r="R1137">
        <v>98626</v>
      </c>
      <c r="S1137" t="s">
        <v>27276</v>
      </c>
      <c r="T1137" t="s">
        <v>27277</v>
      </c>
      <c r="V1137" t="s">
        <v>5424</v>
      </c>
      <c r="W1137">
        <v>22</v>
      </c>
      <c r="X1137" t="s">
        <v>5425</v>
      </c>
      <c r="Y1137">
        <v>3200</v>
      </c>
      <c r="Z1137" t="s">
        <v>133</v>
      </c>
      <c r="AA1137" t="s">
        <v>4785</v>
      </c>
      <c r="AB1137">
        <v>55737</v>
      </c>
      <c r="AC1137" t="s">
        <v>146</v>
      </c>
      <c r="AD1137" t="s">
        <v>4690</v>
      </c>
      <c r="AE1137" t="s">
        <v>107</v>
      </c>
      <c r="AF1137" t="s">
        <v>107</v>
      </c>
      <c r="AJ1137" t="s">
        <v>58</v>
      </c>
      <c r="AK1137" t="s">
        <v>59</v>
      </c>
      <c r="AL1137">
        <v>40484</v>
      </c>
      <c r="AN1137" t="b">
        <v>1</v>
      </c>
      <c r="AQ1137" t="s">
        <v>60</v>
      </c>
      <c r="AR1137" t="s">
        <v>61</v>
      </c>
      <c r="BB1137" s="7" t="s">
        <v>27275</v>
      </c>
      <c r="BC1137" s="7" t="s">
        <v>132</v>
      </c>
      <c r="BE1137" s="7">
        <v>98626</v>
      </c>
      <c r="BG1137" s="7">
        <v>5486.8</v>
      </c>
      <c r="BH1137" s="7">
        <v>0</v>
      </c>
      <c r="BI1137">
        <v>8209.61</v>
      </c>
      <c r="BJ1137">
        <v>2722.81</v>
      </c>
      <c r="BK1137">
        <v>0</v>
      </c>
      <c r="BL1137">
        <v>0</v>
      </c>
      <c r="BO1137" t="s">
        <v>27278</v>
      </c>
      <c r="BP1137">
        <v>11518</v>
      </c>
      <c r="BQ1137">
        <v>9154</v>
      </c>
      <c r="BR1137">
        <v>13489</v>
      </c>
      <c r="BS1137">
        <v>12533</v>
      </c>
      <c r="BU1137" t="s">
        <v>9264</v>
      </c>
      <c r="BV1137" t="s">
        <v>4695</v>
      </c>
      <c r="BX1137">
        <v>44149.310694444444</v>
      </c>
    </row>
    <row r="1138" spans="1:76" x14ac:dyDescent="0.25">
      <c r="A1138" t="s">
        <v>27279</v>
      </c>
      <c r="B1138" t="s">
        <v>1512</v>
      </c>
      <c r="C1138" t="s">
        <v>46</v>
      </c>
      <c r="D1138">
        <v>40188</v>
      </c>
      <c r="H1138" t="s">
        <v>47</v>
      </c>
      <c r="I1138">
        <v>40188</v>
      </c>
      <c r="J1138">
        <v>2010</v>
      </c>
      <c r="K1138" t="s">
        <v>85</v>
      </c>
      <c r="L1138" t="s">
        <v>1513</v>
      </c>
      <c r="N1138" t="s">
        <v>1514</v>
      </c>
      <c r="O1138" t="s">
        <v>375</v>
      </c>
      <c r="P1138" t="s">
        <v>68</v>
      </c>
      <c r="R1138">
        <v>98040</v>
      </c>
      <c r="S1138" t="s">
        <v>1515</v>
      </c>
      <c r="T1138" t="s">
        <v>26262</v>
      </c>
      <c r="V1138" t="s">
        <v>90</v>
      </c>
      <c r="W1138">
        <v>12</v>
      </c>
      <c r="X1138" t="s">
        <v>890</v>
      </c>
      <c r="Y1138">
        <v>4770</v>
      </c>
      <c r="Z1138" t="s">
        <v>68</v>
      </c>
      <c r="AA1138" t="s">
        <v>57</v>
      </c>
      <c r="AC1138" t="s">
        <v>146</v>
      </c>
      <c r="AD1138" t="s">
        <v>4690</v>
      </c>
      <c r="AE1138" t="s">
        <v>107</v>
      </c>
      <c r="AF1138" t="s">
        <v>107</v>
      </c>
      <c r="AJ1138" t="s">
        <v>58</v>
      </c>
      <c r="AK1138" t="s">
        <v>59</v>
      </c>
      <c r="AL1138">
        <v>40484</v>
      </c>
      <c r="AN1138" t="b">
        <v>1</v>
      </c>
      <c r="AQ1138" t="s">
        <v>60</v>
      </c>
      <c r="AR1138" t="s">
        <v>61</v>
      </c>
      <c r="AS1138" t="s">
        <v>100</v>
      </c>
      <c r="BB1138" s="7" t="s">
        <v>1514</v>
      </c>
      <c r="BC1138" s="7" t="s">
        <v>375</v>
      </c>
      <c r="BE1138" s="7">
        <v>98040</v>
      </c>
      <c r="BG1138" s="7">
        <v>399785.7</v>
      </c>
      <c r="BH1138" s="7">
        <v>106.15</v>
      </c>
      <c r="BI1138">
        <v>399014.28</v>
      </c>
      <c r="BJ1138">
        <v>0</v>
      </c>
      <c r="BK1138">
        <v>0</v>
      </c>
      <c r="BL1138">
        <v>0</v>
      </c>
      <c r="BM1138">
        <v>63453.93</v>
      </c>
      <c r="BN1138">
        <v>80690.179999999993</v>
      </c>
      <c r="BO1138" t="s">
        <v>27280</v>
      </c>
      <c r="BP1138">
        <v>11642</v>
      </c>
      <c r="BQ1138">
        <v>30360</v>
      </c>
      <c r="BR1138">
        <v>13484</v>
      </c>
      <c r="BS1138">
        <v>12534</v>
      </c>
      <c r="BT1138">
        <v>41</v>
      </c>
      <c r="BU1138" t="s">
        <v>7669</v>
      </c>
      <c r="BV1138" t="s">
        <v>4695</v>
      </c>
      <c r="BX1138">
        <v>44149.310729166667</v>
      </c>
    </row>
    <row r="1139" spans="1:76" x14ac:dyDescent="0.25">
      <c r="A1139" t="s">
        <v>27281</v>
      </c>
      <c r="B1139" t="s">
        <v>27282</v>
      </c>
      <c r="C1139" t="s">
        <v>46</v>
      </c>
      <c r="D1139">
        <v>40338</v>
      </c>
      <c r="I1139">
        <v>40338</v>
      </c>
      <c r="J1139">
        <v>2010</v>
      </c>
      <c r="K1139" t="s">
        <v>85</v>
      </c>
      <c r="L1139" t="s">
        <v>27283</v>
      </c>
      <c r="N1139" t="s">
        <v>27284</v>
      </c>
      <c r="O1139" t="s">
        <v>557</v>
      </c>
      <c r="P1139" t="s">
        <v>668</v>
      </c>
      <c r="R1139">
        <v>99301</v>
      </c>
      <c r="T1139" t="s">
        <v>27285</v>
      </c>
      <c r="V1139" t="s">
        <v>7053</v>
      </c>
      <c r="W1139">
        <v>21</v>
      </c>
      <c r="X1139" t="s">
        <v>6144</v>
      </c>
      <c r="Y1139">
        <v>3306</v>
      </c>
      <c r="Z1139" t="s">
        <v>668</v>
      </c>
      <c r="AA1139" t="s">
        <v>4785</v>
      </c>
      <c r="AB1139">
        <v>24027</v>
      </c>
      <c r="AC1139" t="s">
        <v>146</v>
      </c>
      <c r="AD1139" t="s">
        <v>4690</v>
      </c>
      <c r="AE1139" t="s">
        <v>107</v>
      </c>
      <c r="AF1139" t="s">
        <v>107</v>
      </c>
      <c r="AJ1139" t="s">
        <v>58</v>
      </c>
      <c r="AK1139" t="s">
        <v>59</v>
      </c>
      <c r="AL1139">
        <v>40484</v>
      </c>
      <c r="AN1139" t="b">
        <v>1</v>
      </c>
      <c r="AQ1139" t="s">
        <v>195</v>
      </c>
      <c r="AR1139" t="s">
        <v>150</v>
      </c>
      <c r="BB1139" s="7" t="s">
        <v>27284</v>
      </c>
      <c r="BC1139" s="7" t="s">
        <v>557</v>
      </c>
      <c r="BE1139" s="7">
        <v>99301</v>
      </c>
      <c r="BO1139" t="s">
        <v>27286</v>
      </c>
      <c r="BP1139">
        <v>11988</v>
      </c>
      <c r="BQ1139">
        <v>5952</v>
      </c>
      <c r="BR1139">
        <v>13469</v>
      </c>
      <c r="BU1139" t="s">
        <v>27287</v>
      </c>
      <c r="BV1139" t="s">
        <v>4695</v>
      </c>
      <c r="BX1139">
        <v>43598.058541666665</v>
      </c>
    </row>
    <row r="1140" spans="1:76" x14ac:dyDescent="0.25">
      <c r="A1140" t="s">
        <v>27288</v>
      </c>
      <c r="B1140" t="s">
        <v>27289</v>
      </c>
      <c r="C1140" t="s">
        <v>46</v>
      </c>
      <c r="D1140">
        <v>40183</v>
      </c>
      <c r="H1140" t="s">
        <v>47</v>
      </c>
      <c r="I1140">
        <v>40183</v>
      </c>
      <c r="J1140">
        <v>2010</v>
      </c>
      <c r="K1140" t="s">
        <v>85</v>
      </c>
      <c r="L1140" t="s">
        <v>27290</v>
      </c>
      <c r="N1140" t="s">
        <v>27291</v>
      </c>
      <c r="O1140" t="s">
        <v>1399</v>
      </c>
      <c r="P1140" t="s">
        <v>88</v>
      </c>
      <c r="R1140">
        <v>98531</v>
      </c>
      <c r="T1140" t="s">
        <v>27292</v>
      </c>
      <c r="V1140" t="s">
        <v>6576</v>
      </c>
      <c r="W1140">
        <v>27</v>
      </c>
      <c r="X1140" t="s">
        <v>5408</v>
      </c>
      <c r="Y1140">
        <v>3626</v>
      </c>
      <c r="Z1140" t="s">
        <v>88</v>
      </c>
      <c r="AA1140" t="s">
        <v>4785</v>
      </c>
      <c r="AB1140">
        <v>41462</v>
      </c>
      <c r="AC1140" t="s">
        <v>146</v>
      </c>
      <c r="AD1140" t="s">
        <v>4690</v>
      </c>
      <c r="AE1140" t="s">
        <v>107</v>
      </c>
      <c r="AF1140" t="s">
        <v>107</v>
      </c>
      <c r="AJ1140" t="s">
        <v>58</v>
      </c>
      <c r="AK1140" t="s">
        <v>59</v>
      </c>
      <c r="AL1140">
        <v>40484</v>
      </c>
      <c r="AN1140" t="b">
        <v>1</v>
      </c>
      <c r="AQ1140" t="s">
        <v>60</v>
      </c>
      <c r="AR1140" t="s">
        <v>61</v>
      </c>
      <c r="BB1140" s="7" t="s">
        <v>27291</v>
      </c>
      <c r="BC1140" s="7" t="s">
        <v>1399</v>
      </c>
      <c r="BE1140" s="7">
        <v>98531</v>
      </c>
      <c r="BG1140" s="7">
        <v>12335.08</v>
      </c>
      <c r="BH1140" s="7">
        <v>2000</v>
      </c>
      <c r="BI1140">
        <v>14335.08</v>
      </c>
      <c r="BJ1140">
        <v>0</v>
      </c>
      <c r="BK1140">
        <v>0</v>
      </c>
      <c r="BL1140">
        <v>0</v>
      </c>
      <c r="BO1140" t="s">
        <v>27293</v>
      </c>
      <c r="BP1140">
        <v>12153</v>
      </c>
      <c r="BQ1140">
        <v>9143</v>
      </c>
      <c r="BR1140">
        <v>13464</v>
      </c>
      <c r="BS1140">
        <v>12554</v>
      </c>
      <c r="BU1140" t="s">
        <v>27294</v>
      </c>
      <c r="BV1140" t="s">
        <v>4695</v>
      </c>
      <c r="BX1140">
        <v>44149.311423611114</v>
      </c>
    </row>
    <row r="1141" spans="1:76" x14ac:dyDescent="0.25">
      <c r="A1141" t="s">
        <v>27295</v>
      </c>
      <c r="B1141" t="s">
        <v>24257</v>
      </c>
      <c r="C1141" t="s">
        <v>46</v>
      </c>
      <c r="D1141">
        <v>40204</v>
      </c>
      <c r="I1141">
        <v>40204</v>
      </c>
      <c r="J1141">
        <v>2010</v>
      </c>
      <c r="K1141" t="s">
        <v>85</v>
      </c>
      <c r="L1141" t="s">
        <v>24258</v>
      </c>
      <c r="N1141" t="s">
        <v>24259</v>
      </c>
      <c r="O1141" t="s">
        <v>462</v>
      </c>
      <c r="P1141" t="s">
        <v>462</v>
      </c>
      <c r="R1141">
        <v>99362</v>
      </c>
      <c r="T1141" t="s">
        <v>24261</v>
      </c>
      <c r="V1141" t="s">
        <v>5396</v>
      </c>
      <c r="W1141">
        <v>20</v>
      </c>
      <c r="X1141" t="s">
        <v>12122</v>
      </c>
      <c r="Y1141">
        <v>4302</v>
      </c>
      <c r="Z1141" t="s">
        <v>462</v>
      </c>
      <c r="AA1141" t="s">
        <v>4785</v>
      </c>
      <c r="AB1141">
        <v>30095</v>
      </c>
      <c r="AC1141" t="s">
        <v>146</v>
      </c>
      <c r="AD1141" t="s">
        <v>4690</v>
      </c>
      <c r="AE1141" t="s">
        <v>107</v>
      </c>
      <c r="AF1141" t="s">
        <v>107</v>
      </c>
      <c r="AJ1141" t="s">
        <v>58</v>
      </c>
      <c r="AK1141" t="s">
        <v>59</v>
      </c>
      <c r="AL1141">
        <v>40484</v>
      </c>
      <c r="AN1141" t="b">
        <v>1</v>
      </c>
      <c r="AQ1141" t="s">
        <v>195</v>
      </c>
      <c r="AR1141" t="s">
        <v>150</v>
      </c>
      <c r="BB1141" s="7" t="s">
        <v>24259</v>
      </c>
      <c r="BC1141" s="7" t="s">
        <v>462</v>
      </c>
      <c r="BE1141" s="7">
        <v>99362</v>
      </c>
      <c r="BO1141" t="s">
        <v>27296</v>
      </c>
      <c r="BP1141">
        <v>12159</v>
      </c>
      <c r="BQ1141">
        <v>290</v>
      </c>
      <c r="BR1141">
        <v>13463</v>
      </c>
      <c r="BU1141" t="s">
        <v>27297</v>
      </c>
      <c r="BV1141" t="s">
        <v>4695</v>
      </c>
      <c r="BX1141">
        <v>43598.058506944442</v>
      </c>
    </row>
    <row r="1142" spans="1:76" x14ac:dyDescent="0.25">
      <c r="A1142" t="s">
        <v>27298</v>
      </c>
      <c r="B1142" t="s">
        <v>27299</v>
      </c>
      <c r="C1142" t="s">
        <v>46</v>
      </c>
      <c r="D1142">
        <v>40308</v>
      </c>
      <c r="H1142" t="s">
        <v>599</v>
      </c>
      <c r="I1142">
        <v>40308</v>
      </c>
      <c r="J1142">
        <v>2010</v>
      </c>
      <c r="K1142" t="s">
        <v>85</v>
      </c>
      <c r="L1142" t="s">
        <v>27300</v>
      </c>
      <c r="N1142" t="s">
        <v>27301</v>
      </c>
      <c r="O1142" t="s">
        <v>907</v>
      </c>
      <c r="P1142" t="s">
        <v>908</v>
      </c>
      <c r="R1142">
        <v>98926</v>
      </c>
      <c r="S1142" t="s">
        <v>27302</v>
      </c>
      <c r="T1142" t="s">
        <v>27303</v>
      </c>
      <c r="V1142" t="s">
        <v>5331</v>
      </c>
      <c r="W1142">
        <v>26</v>
      </c>
      <c r="X1142" t="s">
        <v>5397</v>
      </c>
      <c r="Y1142">
        <v>3559</v>
      </c>
      <c r="Z1142" t="s">
        <v>908</v>
      </c>
      <c r="AA1142" t="s">
        <v>4785</v>
      </c>
      <c r="AB1142">
        <v>20358</v>
      </c>
      <c r="AC1142" t="s">
        <v>146</v>
      </c>
      <c r="AD1142" t="s">
        <v>4690</v>
      </c>
      <c r="AE1142" t="s">
        <v>107</v>
      </c>
      <c r="AF1142" t="s">
        <v>107</v>
      </c>
      <c r="AJ1142" t="s">
        <v>58</v>
      </c>
      <c r="AK1142" t="s">
        <v>59</v>
      </c>
      <c r="AL1142">
        <v>40484</v>
      </c>
      <c r="AN1142" t="b">
        <v>1</v>
      </c>
      <c r="AQ1142" t="s">
        <v>177</v>
      </c>
      <c r="BB1142" s="7" t="s">
        <v>27301</v>
      </c>
      <c r="BC1142" s="7" t="s">
        <v>907</v>
      </c>
      <c r="BE1142" s="7">
        <v>98926</v>
      </c>
      <c r="BG1142" s="7">
        <v>5575</v>
      </c>
      <c r="BH1142" s="7">
        <v>0</v>
      </c>
      <c r="BI1142">
        <v>4867.82</v>
      </c>
      <c r="BJ1142">
        <v>0</v>
      </c>
      <c r="BK1142">
        <v>0</v>
      </c>
      <c r="BL1142">
        <v>0</v>
      </c>
      <c r="BO1142" t="s">
        <v>27304</v>
      </c>
      <c r="BP1142">
        <v>12443</v>
      </c>
      <c r="BQ1142">
        <v>724</v>
      </c>
      <c r="BR1142">
        <v>13450</v>
      </c>
      <c r="BS1142">
        <v>12571</v>
      </c>
      <c r="BU1142" t="s">
        <v>27305</v>
      </c>
      <c r="BV1142" t="s">
        <v>4695</v>
      </c>
      <c r="BX1142">
        <v>44149.312118055554</v>
      </c>
    </row>
    <row r="1143" spans="1:76" x14ac:dyDescent="0.25">
      <c r="A1143" t="s">
        <v>27306</v>
      </c>
      <c r="B1143" t="s">
        <v>3323</v>
      </c>
      <c r="C1143" t="s">
        <v>46</v>
      </c>
      <c r="D1143">
        <v>40017</v>
      </c>
      <c r="H1143" t="s">
        <v>47</v>
      </c>
      <c r="I1143">
        <v>40017</v>
      </c>
      <c r="J1143">
        <v>2010</v>
      </c>
      <c r="K1143" t="s">
        <v>85</v>
      </c>
      <c r="L1143" t="s">
        <v>3324</v>
      </c>
      <c r="N1143" t="s">
        <v>3325</v>
      </c>
      <c r="O1143" t="s">
        <v>886</v>
      </c>
      <c r="P1143" t="s">
        <v>115</v>
      </c>
      <c r="R1143">
        <v>98338</v>
      </c>
      <c r="S1143" t="s">
        <v>3326</v>
      </c>
      <c r="T1143" t="s">
        <v>20323</v>
      </c>
      <c r="V1143" t="s">
        <v>54</v>
      </c>
      <c r="W1143">
        <v>13</v>
      </c>
      <c r="X1143" t="s">
        <v>174</v>
      </c>
      <c r="Y1143">
        <v>4781</v>
      </c>
      <c r="Z1143" t="s">
        <v>115</v>
      </c>
      <c r="AA1143" t="s">
        <v>57</v>
      </c>
      <c r="AC1143" t="s">
        <v>146</v>
      </c>
      <c r="AD1143" t="s">
        <v>4690</v>
      </c>
      <c r="AE1143" t="s">
        <v>107</v>
      </c>
      <c r="AF1143" t="s">
        <v>107</v>
      </c>
      <c r="AJ1143" t="s">
        <v>58</v>
      </c>
      <c r="AK1143" t="s">
        <v>59</v>
      </c>
      <c r="AL1143">
        <v>40484</v>
      </c>
      <c r="AN1143" t="b">
        <v>1</v>
      </c>
      <c r="AQ1143" t="s">
        <v>60</v>
      </c>
      <c r="AR1143" t="s">
        <v>61</v>
      </c>
      <c r="AS1143" t="s">
        <v>62</v>
      </c>
      <c r="BB1143" s="7" t="s">
        <v>3325</v>
      </c>
      <c r="BC1143" s="7" t="s">
        <v>886</v>
      </c>
      <c r="BE1143" s="7">
        <v>98338</v>
      </c>
      <c r="BG1143" s="7">
        <v>54679.1</v>
      </c>
      <c r="BH1143" s="7">
        <v>10881.57</v>
      </c>
      <c r="BI1143">
        <v>57820.31</v>
      </c>
      <c r="BJ1143">
        <v>0</v>
      </c>
      <c r="BK1143">
        <v>0</v>
      </c>
      <c r="BL1143">
        <v>0</v>
      </c>
      <c r="BO1143" t="s">
        <v>27307</v>
      </c>
      <c r="BP1143">
        <v>12672</v>
      </c>
      <c r="BQ1143">
        <v>27193</v>
      </c>
      <c r="BR1143">
        <v>13435</v>
      </c>
      <c r="BS1143">
        <v>12576</v>
      </c>
      <c r="BT1143">
        <v>2</v>
      </c>
      <c r="BU1143" t="s">
        <v>24501</v>
      </c>
      <c r="BV1143" t="s">
        <v>4695</v>
      </c>
      <c r="BX1143">
        <v>44149.3122337963</v>
      </c>
    </row>
    <row r="1144" spans="1:76" x14ac:dyDescent="0.25">
      <c r="A1144" t="s">
        <v>27308</v>
      </c>
      <c r="B1144" t="s">
        <v>27309</v>
      </c>
      <c r="C1144" t="s">
        <v>46</v>
      </c>
      <c r="D1144">
        <v>40134</v>
      </c>
      <c r="H1144" t="s">
        <v>47</v>
      </c>
      <c r="I1144">
        <v>40134</v>
      </c>
      <c r="J1144">
        <v>2010</v>
      </c>
      <c r="K1144" t="s">
        <v>77</v>
      </c>
      <c r="L1144" t="s">
        <v>27310</v>
      </c>
      <c r="N1144" t="s">
        <v>916</v>
      </c>
      <c r="O1144" t="s">
        <v>366</v>
      </c>
      <c r="P1144" t="s">
        <v>96</v>
      </c>
      <c r="R1144">
        <v>99338</v>
      </c>
      <c r="S1144" t="s">
        <v>917</v>
      </c>
      <c r="T1144" t="s">
        <v>27311</v>
      </c>
      <c r="V1144" t="s">
        <v>7053</v>
      </c>
      <c r="W1144">
        <v>21</v>
      </c>
      <c r="X1144" t="s">
        <v>7019</v>
      </c>
      <c r="Y1144">
        <v>4725</v>
      </c>
      <c r="Z1144" t="s">
        <v>96</v>
      </c>
      <c r="AA1144" t="s">
        <v>4785</v>
      </c>
      <c r="AB1144">
        <v>85214</v>
      </c>
      <c r="AC1144" t="s">
        <v>146</v>
      </c>
      <c r="AD1144" t="s">
        <v>4690</v>
      </c>
      <c r="AE1144" t="s">
        <v>107</v>
      </c>
      <c r="AF1144" t="s">
        <v>107</v>
      </c>
      <c r="AJ1144" t="s">
        <v>58</v>
      </c>
      <c r="AK1144" t="s">
        <v>59</v>
      </c>
      <c r="AL1144">
        <v>40484</v>
      </c>
      <c r="AN1144" t="b">
        <v>1</v>
      </c>
      <c r="AQ1144" t="s">
        <v>73</v>
      </c>
      <c r="BB1144" s="7" t="s">
        <v>916</v>
      </c>
      <c r="BC1144" s="7" t="s">
        <v>366</v>
      </c>
      <c r="BE1144" s="7">
        <v>99338</v>
      </c>
      <c r="BG1144" s="7">
        <v>1610.08</v>
      </c>
      <c r="BH1144" s="7">
        <v>0</v>
      </c>
      <c r="BI1144">
        <v>743.39</v>
      </c>
      <c r="BJ1144">
        <v>0</v>
      </c>
      <c r="BK1144">
        <v>0</v>
      </c>
      <c r="BL1144">
        <v>0</v>
      </c>
      <c r="BO1144" t="s">
        <v>27312</v>
      </c>
      <c r="BP1144">
        <v>12652</v>
      </c>
      <c r="BQ1144">
        <v>9134</v>
      </c>
      <c r="BR1144">
        <v>13433</v>
      </c>
      <c r="BS1144">
        <v>12585</v>
      </c>
      <c r="BU1144" t="s">
        <v>22343</v>
      </c>
      <c r="BV1144" t="s">
        <v>4695</v>
      </c>
      <c r="BX1144">
        <v>44149.3125462963</v>
      </c>
    </row>
    <row r="1145" spans="1:76" x14ac:dyDescent="0.25">
      <c r="A1145" t="s">
        <v>27313</v>
      </c>
      <c r="B1145" t="s">
        <v>27314</v>
      </c>
      <c r="C1145" t="s">
        <v>46</v>
      </c>
      <c r="D1145">
        <v>40337</v>
      </c>
      <c r="I1145">
        <v>40337</v>
      </c>
      <c r="J1145">
        <v>2010</v>
      </c>
      <c r="K1145" t="s">
        <v>85</v>
      </c>
      <c r="L1145" t="s">
        <v>27315</v>
      </c>
      <c r="N1145" t="s">
        <v>27316</v>
      </c>
      <c r="O1145" t="s">
        <v>4629</v>
      </c>
      <c r="P1145" t="s">
        <v>4630</v>
      </c>
      <c r="R1145">
        <v>99403</v>
      </c>
      <c r="S1145" t="s">
        <v>27317</v>
      </c>
      <c r="T1145" t="s">
        <v>27318</v>
      </c>
      <c r="V1145" t="s">
        <v>5396</v>
      </c>
      <c r="W1145">
        <v>20</v>
      </c>
      <c r="X1145" t="s">
        <v>8158</v>
      </c>
      <c r="Y1145">
        <v>3029</v>
      </c>
      <c r="Z1145" t="s">
        <v>4630</v>
      </c>
      <c r="AA1145" t="s">
        <v>4785</v>
      </c>
      <c r="AB1145">
        <v>12024</v>
      </c>
      <c r="AC1145" t="s">
        <v>146</v>
      </c>
      <c r="AD1145" t="s">
        <v>4690</v>
      </c>
      <c r="AE1145" t="s">
        <v>107</v>
      </c>
      <c r="AF1145" t="s">
        <v>107</v>
      </c>
      <c r="AJ1145" t="s">
        <v>58</v>
      </c>
      <c r="AK1145" t="s">
        <v>59</v>
      </c>
      <c r="AL1145">
        <v>40484</v>
      </c>
      <c r="AN1145" t="b">
        <v>1</v>
      </c>
      <c r="AQ1145" t="s">
        <v>195</v>
      </c>
      <c r="AR1145" t="s">
        <v>150</v>
      </c>
      <c r="BB1145" s="7" t="s">
        <v>27316</v>
      </c>
      <c r="BC1145" s="7" t="s">
        <v>4629</v>
      </c>
      <c r="BE1145" s="7">
        <v>99403</v>
      </c>
      <c r="BO1145" t="s">
        <v>27319</v>
      </c>
      <c r="BP1145">
        <v>12725</v>
      </c>
      <c r="BQ1145">
        <v>698</v>
      </c>
      <c r="BR1145">
        <v>13431</v>
      </c>
      <c r="BU1145" t="s">
        <v>27320</v>
      </c>
      <c r="BV1145" t="s">
        <v>4695</v>
      </c>
      <c r="BX1145">
        <v>43598.058321759258</v>
      </c>
    </row>
    <row r="1146" spans="1:76" x14ac:dyDescent="0.25">
      <c r="A1146" t="s">
        <v>27321</v>
      </c>
      <c r="B1146" t="s">
        <v>22044</v>
      </c>
      <c r="C1146" t="s">
        <v>46</v>
      </c>
      <c r="D1146">
        <v>40335</v>
      </c>
      <c r="I1146">
        <v>40335</v>
      </c>
      <c r="J1146">
        <v>2010</v>
      </c>
      <c r="K1146" t="s">
        <v>85</v>
      </c>
      <c r="L1146" t="s">
        <v>27322</v>
      </c>
      <c r="N1146" t="s">
        <v>27323</v>
      </c>
      <c r="O1146" t="s">
        <v>458</v>
      </c>
      <c r="P1146" t="s">
        <v>459</v>
      </c>
      <c r="R1146">
        <v>99328</v>
      </c>
      <c r="S1146" t="s">
        <v>27324</v>
      </c>
      <c r="T1146" t="s">
        <v>27325</v>
      </c>
      <c r="V1146" t="s">
        <v>5571</v>
      </c>
      <c r="W1146">
        <v>28</v>
      </c>
      <c r="X1146" t="s">
        <v>17282</v>
      </c>
      <c r="Y1146">
        <v>3176</v>
      </c>
      <c r="Z1146" t="s">
        <v>459</v>
      </c>
      <c r="AA1146" t="s">
        <v>4785</v>
      </c>
      <c r="AB1146">
        <v>2496</v>
      </c>
      <c r="AC1146" t="s">
        <v>146</v>
      </c>
      <c r="AD1146" t="s">
        <v>4690</v>
      </c>
      <c r="AE1146" t="s">
        <v>107</v>
      </c>
      <c r="AF1146" t="s">
        <v>107</v>
      </c>
      <c r="AJ1146" t="s">
        <v>58</v>
      </c>
      <c r="AK1146" t="s">
        <v>59</v>
      </c>
      <c r="AL1146">
        <v>40484</v>
      </c>
      <c r="AN1146" t="b">
        <v>1</v>
      </c>
      <c r="AQ1146" t="s">
        <v>195</v>
      </c>
      <c r="AR1146" t="s">
        <v>150</v>
      </c>
      <c r="BB1146" s="7" t="s">
        <v>27323</v>
      </c>
      <c r="BC1146" s="7" t="s">
        <v>458</v>
      </c>
      <c r="BE1146" s="7">
        <v>99328</v>
      </c>
      <c r="BO1146" t="s">
        <v>27326</v>
      </c>
      <c r="BP1146">
        <v>12827</v>
      </c>
      <c r="BQ1146">
        <v>6000</v>
      </c>
      <c r="BR1146">
        <v>13425</v>
      </c>
      <c r="BU1146" t="s">
        <v>22050</v>
      </c>
      <c r="BV1146" t="s">
        <v>4695</v>
      </c>
      <c r="BX1146">
        <v>43598.058287037034</v>
      </c>
    </row>
    <row r="1147" spans="1:76" x14ac:dyDescent="0.25">
      <c r="A1147" t="s">
        <v>27327</v>
      </c>
      <c r="B1147" t="s">
        <v>3685</v>
      </c>
      <c r="C1147" t="s">
        <v>46</v>
      </c>
      <c r="D1147">
        <v>40345</v>
      </c>
      <c r="H1147" t="s">
        <v>47</v>
      </c>
      <c r="I1147">
        <v>40345</v>
      </c>
      <c r="J1147">
        <v>2010</v>
      </c>
      <c r="K1147" t="s">
        <v>85</v>
      </c>
      <c r="L1147" t="s">
        <v>3686</v>
      </c>
      <c r="N1147" t="s">
        <v>3687</v>
      </c>
      <c r="O1147" t="s">
        <v>143</v>
      </c>
      <c r="P1147" t="s">
        <v>115</v>
      </c>
      <c r="R1147">
        <v>98411</v>
      </c>
      <c r="S1147" t="s">
        <v>3688</v>
      </c>
      <c r="T1147" t="s">
        <v>27328</v>
      </c>
      <c r="V1147" t="s">
        <v>54</v>
      </c>
      <c r="W1147">
        <v>13</v>
      </c>
      <c r="X1147" t="s">
        <v>237</v>
      </c>
      <c r="Y1147">
        <v>4835</v>
      </c>
      <c r="Z1147" t="s">
        <v>115</v>
      </c>
      <c r="AA1147" t="s">
        <v>57</v>
      </c>
      <c r="AC1147" t="s">
        <v>146</v>
      </c>
      <c r="AD1147" t="s">
        <v>4690</v>
      </c>
      <c r="AE1147" t="s">
        <v>107</v>
      </c>
      <c r="AF1147" t="s">
        <v>107</v>
      </c>
      <c r="AJ1147" t="s">
        <v>58</v>
      </c>
      <c r="AK1147" t="s">
        <v>59</v>
      </c>
      <c r="AL1147">
        <v>40484</v>
      </c>
      <c r="AN1147" t="b">
        <v>1</v>
      </c>
      <c r="AQ1147" t="s">
        <v>60</v>
      </c>
      <c r="AR1147" t="s">
        <v>99</v>
      </c>
      <c r="AS1147" t="s">
        <v>4734</v>
      </c>
      <c r="BB1147" s="7" t="s">
        <v>3687</v>
      </c>
      <c r="BC1147" s="7" t="s">
        <v>143</v>
      </c>
      <c r="BE1147" s="7">
        <v>98411</v>
      </c>
      <c r="BG1147" s="7">
        <v>1129.56</v>
      </c>
      <c r="BH1147" s="7">
        <v>421</v>
      </c>
      <c r="BI1147">
        <v>896.94</v>
      </c>
      <c r="BJ1147">
        <v>-611</v>
      </c>
      <c r="BK1147">
        <v>0</v>
      </c>
      <c r="BL1147">
        <v>0</v>
      </c>
      <c r="BO1147" t="s">
        <v>27329</v>
      </c>
      <c r="BP1147">
        <v>13042</v>
      </c>
      <c r="BQ1147">
        <v>9123</v>
      </c>
      <c r="BR1147">
        <v>13414</v>
      </c>
      <c r="BS1147">
        <v>12601</v>
      </c>
      <c r="BT1147">
        <v>29</v>
      </c>
      <c r="BU1147" t="s">
        <v>27330</v>
      </c>
      <c r="BV1147" t="s">
        <v>4695</v>
      </c>
      <c r="BX1147">
        <v>44149.312881944446</v>
      </c>
    </row>
    <row r="1148" spans="1:76" x14ac:dyDescent="0.25">
      <c r="A1148" t="s">
        <v>27331</v>
      </c>
      <c r="B1148" t="s">
        <v>27332</v>
      </c>
      <c r="C1148" t="s">
        <v>46</v>
      </c>
      <c r="D1148">
        <v>40125</v>
      </c>
      <c r="H1148" t="s">
        <v>47</v>
      </c>
      <c r="I1148">
        <v>40125</v>
      </c>
      <c r="J1148">
        <v>2010</v>
      </c>
      <c r="K1148" t="s">
        <v>85</v>
      </c>
      <c r="L1148" t="s">
        <v>27333</v>
      </c>
      <c r="N1148" t="s">
        <v>27334</v>
      </c>
      <c r="O1148" t="s">
        <v>1399</v>
      </c>
      <c r="P1148" t="s">
        <v>88</v>
      </c>
      <c r="R1148">
        <v>98531</v>
      </c>
      <c r="T1148" t="s">
        <v>27335</v>
      </c>
      <c r="V1148" t="s">
        <v>5331</v>
      </c>
      <c r="W1148">
        <v>26</v>
      </c>
      <c r="X1148" t="s">
        <v>5408</v>
      </c>
      <c r="Y1148">
        <v>3626</v>
      </c>
      <c r="Z1148" t="s">
        <v>88</v>
      </c>
      <c r="AA1148" t="s">
        <v>4785</v>
      </c>
      <c r="AB1148">
        <v>41462</v>
      </c>
      <c r="AC1148" t="s">
        <v>146</v>
      </c>
      <c r="AD1148" t="s">
        <v>4690</v>
      </c>
      <c r="AE1148" t="s">
        <v>107</v>
      </c>
      <c r="AF1148" t="s">
        <v>107</v>
      </c>
      <c r="AJ1148" t="s">
        <v>58</v>
      </c>
      <c r="AK1148" t="s">
        <v>59</v>
      </c>
      <c r="AL1148">
        <v>40484</v>
      </c>
      <c r="AN1148" t="b">
        <v>1</v>
      </c>
      <c r="AQ1148" t="s">
        <v>60</v>
      </c>
      <c r="AR1148" t="s">
        <v>61</v>
      </c>
      <c r="BB1148" s="7" t="s">
        <v>27334</v>
      </c>
      <c r="BC1148" s="7" t="s">
        <v>1399</v>
      </c>
      <c r="BE1148" s="7">
        <v>98531</v>
      </c>
      <c r="BG1148" s="7">
        <v>34328.82</v>
      </c>
      <c r="BH1148" s="7">
        <v>0</v>
      </c>
      <c r="BI1148">
        <v>33128.42</v>
      </c>
      <c r="BJ1148">
        <v>-1003.25</v>
      </c>
      <c r="BK1148">
        <v>0</v>
      </c>
      <c r="BL1148">
        <v>0</v>
      </c>
      <c r="BO1148" t="s">
        <v>27336</v>
      </c>
      <c r="BP1148">
        <v>13078</v>
      </c>
      <c r="BQ1148">
        <v>412</v>
      </c>
      <c r="BR1148">
        <v>13411</v>
      </c>
      <c r="BS1148">
        <v>12598</v>
      </c>
      <c r="BU1148" t="s">
        <v>27337</v>
      </c>
      <c r="BV1148" t="s">
        <v>4695</v>
      </c>
      <c r="BX1148">
        <v>44149.312789351854</v>
      </c>
    </row>
    <row r="1149" spans="1:76" x14ac:dyDescent="0.25">
      <c r="A1149" t="s">
        <v>27338</v>
      </c>
      <c r="B1149" t="s">
        <v>27339</v>
      </c>
      <c r="C1149" t="s">
        <v>46</v>
      </c>
      <c r="D1149">
        <v>40242</v>
      </c>
      <c r="I1149">
        <v>40242</v>
      </c>
      <c r="J1149">
        <v>2010</v>
      </c>
      <c r="K1149" t="s">
        <v>77</v>
      </c>
      <c r="L1149" t="s">
        <v>27340</v>
      </c>
      <c r="N1149" t="s">
        <v>27341</v>
      </c>
      <c r="O1149" t="s">
        <v>3958</v>
      </c>
      <c r="P1149" t="s">
        <v>255</v>
      </c>
      <c r="R1149">
        <v>988151252</v>
      </c>
      <c r="S1149" t="s">
        <v>27342</v>
      </c>
      <c r="T1149" t="s">
        <v>27343</v>
      </c>
      <c r="V1149" t="s">
        <v>4807</v>
      </c>
      <c r="W1149">
        <v>23</v>
      </c>
      <c r="X1149" t="s">
        <v>6430</v>
      </c>
      <c r="Y1149">
        <v>3111</v>
      </c>
      <c r="Z1149" t="s">
        <v>255</v>
      </c>
      <c r="AA1149" t="s">
        <v>4785</v>
      </c>
      <c r="AB1149">
        <v>37773</v>
      </c>
      <c r="AC1149" t="s">
        <v>146</v>
      </c>
      <c r="AD1149" t="s">
        <v>4690</v>
      </c>
      <c r="AE1149" t="s">
        <v>107</v>
      </c>
      <c r="AF1149" t="s">
        <v>107</v>
      </c>
      <c r="AJ1149" t="s">
        <v>58</v>
      </c>
      <c r="AK1149" t="s">
        <v>59</v>
      </c>
      <c r="AL1149">
        <v>40484</v>
      </c>
      <c r="AN1149" t="b">
        <v>1</v>
      </c>
      <c r="AQ1149" t="s">
        <v>73</v>
      </c>
      <c r="BB1149" s="7" t="s">
        <v>27341</v>
      </c>
      <c r="BC1149" s="7" t="s">
        <v>3958</v>
      </c>
      <c r="BE1149" s="7">
        <v>988151252</v>
      </c>
      <c r="BO1149" t="s">
        <v>27344</v>
      </c>
      <c r="BP1149">
        <v>13256</v>
      </c>
      <c r="BQ1149">
        <v>9118</v>
      </c>
      <c r="BR1149">
        <v>13397</v>
      </c>
      <c r="BU1149" t="s">
        <v>27345</v>
      </c>
      <c r="BV1149" t="s">
        <v>4695</v>
      </c>
      <c r="BX1149">
        <v>43598.058125000003</v>
      </c>
    </row>
    <row r="1150" spans="1:76" x14ac:dyDescent="0.25">
      <c r="A1150" t="s">
        <v>27346</v>
      </c>
      <c r="B1150" t="s">
        <v>27347</v>
      </c>
      <c r="C1150" t="s">
        <v>46</v>
      </c>
      <c r="D1150">
        <v>40332</v>
      </c>
      <c r="H1150" t="s">
        <v>47</v>
      </c>
      <c r="I1150">
        <v>40332</v>
      </c>
      <c r="J1150">
        <v>2010</v>
      </c>
      <c r="K1150" t="s">
        <v>85</v>
      </c>
      <c r="L1150" t="s">
        <v>27348</v>
      </c>
      <c r="N1150" t="s">
        <v>27349</v>
      </c>
      <c r="O1150" t="s">
        <v>154</v>
      </c>
      <c r="P1150" t="s">
        <v>155</v>
      </c>
      <c r="R1150">
        <v>98502</v>
      </c>
      <c r="S1150" t="s">
        <v>27350</v>
      </c>
      <c r="T1150" t="s">
        <v>27351</v>
      </c>
      <c r="V1150" t="s">
        <v>7053</v>
      </c>
      <c r="W1150">
        <v>21</v>
      </c>
      <c r="X1150" t="s">
        <v>5607</v>
      </c>
      <c r="Y1150">
        <v>4229</v>
      </c>
      <c r="Z1150" t="s">
        <v>155</v>
      </c>
      <c r="AA1150" t="s">
        <v>4785</v>
      </c>
      <c r="AB1150">
        <v>147343</v>
      </c>
      <c r="AC1150" t="s">
        <v>146</v>
      </c>
      <c r="AD1150" t="s">
        <v>4690</v>
      </c>
      <c r="AE1150" t="s">
        <v>107</v>
      </c>
      <c r="AF1150" t="s">
        <v>107</v>
      </c>
      <c r="AJ1150" t="s">
        <v>58</v>
      </c>
      <c r="AK1150" t="s">
        <v>59</v>
      </c>
      <c r="AL1150">
        <v>40484</v>
      </c>
      <c r="AN1150" t="b">
        <v>1</v>
      </c>
      <c r="AQ1150" t="s">
        <v>60</v>
      </c>
      <c r="AR1150" t="s">
        <v>99</v>
      </c>
      <c r="BB1150" s="7" t="s">
        <v>27349</v>
      </c>
      <c r="BC1150" s="7" t="s">
        <v>154</v>
      </c>
      <c r="BE1150" s="7">
        <v>98502</v>
      </c>
      <c r="BG1150" s="7">
        <v>24561.03</v>
      </c>
      <c r="BH1150" s="7">
        <v>0</v>
      </c>
      <c r="BI1150">
        <v>24536.03</v>
      </c>
      <c r="BJ1150">
        <v>0</v>
      </c>
      <c r="BK1150">
        <v>0</v>
      </c>
      <c r="BL1150">
        <v>0</v>
      </c>
      <c r="BM1150">
        <v>2111.7600000000002</v>
      </c>
      <c r="BN1150">
        <v>0</v>
      </c>
      <c r="BO1150" t="s">
        <v>27352</v>
      </c>
      <c r="BP1150">
        <v>13329</v>
      </c>
      <c r="BQ1150">
        <v>5332</v>
      </c>
      <c r="BR1150">
        <v>13390</v>
      </c>
      <c r="BS1150">
        <v>12617</v>
      </c>
      <c r="BU1150" t="s">
        <v>27353</v>
      </c>
      <c r="BV1150" t="s">
        <v>4695</v>
      </c>
      <c r="BX1150">
        <v>44149.313263888886</v>
      </c>
    </row>
    <row r="1151" spans="1:76" x14ac:dyDescent="0.25">
      <c r="A1151" t="s">
        <v>27354</v>
      </c>
      <c r="B1151" t="s">
        <v>695</v>
      </c>
      <c r="C1151" t="s">
        <v>46</v>
      </c>
      <c r="D1151">
        <v>40262</v>
      </c>
      <c r="H1151" t="s">
        <v>599</v>
      </c>
      <c r="I1151">
        <v>40262</v>
      </c>
      <c r="J1151">
        <v>2010</v>
      </c>
      <c r="K1151" t="s">
        <v>85</v>
      </c>
      <c r="L1151" t="s">
        <v>696</v>
      </c>
      <c r="N1151" t="s">
        <v>697</v>
      </c>
      <c r="O1151" t="s">
        <v>542</v>
      </c>
      <c r="P1151" t="s">
        <v>68</v>
      </c>
      <c r="R1151">
        <v>98093</v>
      </c>
      <c r="T1151" t="s">
        <v>27355</v>
      </c>
      <c r="V1151" t="s">
        <v>90</v>
      </c>
      <c r="W1151">
        <v>12</v>
      </c>
      <c r="X1151" t="s">
        <v>544</v>
      </c>
      <c r="Y1151">
        <v>4759</v>
      </c>
      <c r="Z1151" t="s">
        <v>68</v>
      </c>
      <c r="AA1151" t="s">
        <v>57</v>
      </c>
      <c r="AC1151" t="s">
        <v>146</v>
      </c>
      <c r="AD1151" t="s">
        <v>4690</v>
      </c>
      <c r="AE1151" t="s">
        <v>107</v>
      </c>
      <c r="AF1151" t="s">
        <v>107</v>
      </c>
      <c r="AJ1151" t="s">
        <v>58</v>
      </c>
      <c r="AK1151" t="s">
        <v>59</v>
      </c>
      <c r="AL1151">
        <v>40484</v>
      </c>
      <c r="AN1151" t="b">
        <v>1</v>
      </c>
      <c r="AQ1151" t="s">
        <v>60</v>
      </c>
      <c r="AR1151" t="s">
        <v>99</v>
      </c>
      <c r="AS1151" t="s">
        <v>4734</v>
      </c>
      <c r="BB1151" s="7" t="s">
        <v>697</v>
      </c>
      <c r="BC1151" s="7" t="s">
        <v>542</v>
      </c>
      <c r="BE1151" s="7">
        <v>98093</v>
      </c>
      <c r="BG1151" s="7">
        <v>157485.4</v>
      </c>
      <c r="BH1151" s="7">
        <v>0</v>
      </c>
      <c r="BI1151">
        <v>154086.04999999999</v>
      </c>
      <c r="BJ1151">
        <v>4500</v>
      </c>
      <c r="BK1151">
        <v>0</v>
      </c>
      <c r="BL1151">
        <v>0</v>
      </c>
      <c r="BM1151">
        <v>18312.8</v>
      </c>
      <c r="BN1151">
        <v>40708.120000000003</v>
      </c>
      <c r="BO1151" t="s">
        <v>27356</v>
      </c>
      <c r="BP1151">
        <v>13450</v>
      </c>
      <c r="BQ1151">
        <v>7898</v>
      </c>
      <c r="BR1151">
        <v>13382</v>
      </c>
      <c r="BS1151">
        <v>12614</v>
      </c>
      <c r="BT1151">
        <v>30</v>
      </c>
      <c r="BU1151" t="s">
        <v>27357</v>
      </c>
      <c r="BV1151" t="s">
        <v>4695</v>
      </c>
      <c r="BX1151">
        <v>44149.31318287037</v>
      </c>
    </row>
    <row r="1152" spans="1:76" x14ac:dyDescent="0.25">
      <c r="A1152" t="s">
        <v>27358</v>
      </c>
      <c r="B1152" t="s">
        <v>1098</v>
      </c>
      <c r="C1152" t="s">
        <v>46</v>
      </c>
      <c r="D1152">
        <v>39383</v>
      </c>
      <c r="H1152" t="s">
        <v>47</v>
      </c>
      <c r="I1152">
        <v>39383</v>
      </c>
      <c r="J1152">
        <v>2010</v>
      </c>
      <c r="K1152" t="s">
        <v>85</v>
      </c>
      <c r="L1152" t="s">
        <v>1099</v>
      </c>
      <c r="N1152" t="s">
        <v>1101</v>
      </c>
      <c r="O1152" t="s">
        <v>1102</v>
      </c>
      <c r="P1152" t="s">
        <v>56</v>
      </c>
      <c r="R1152">
        <v>99141</v>
      </c>
      <c r="S1152" t="s">
        <v>1103</v>
      </c>
      <c r="T1152" t="s">
        <v>1103</v>
      </c>
      <c r="V1152" t="s">
        <v>90</v>
      </c>
      <c r="W1152">
        <v>12</v>
      </c>
      <c r="X1152" t="s">
        <v>269</v>
      </c>
      <c r="Y1152">
        <v>4736</v>
      </c>
      <c r="Z1152" t="s">
        <v>56</v>
      </c>
      <c r="AA1152" t="s">
        <v>57</v>
      </c>
      <c r="AC1152" t="s">
        <v>146</v>
      </c>
      <c r="AD1152" t="s">
        <v>4690</v>
      </c>
      <c r="AE1152" t="s">
        <v>107</v>
      </c>
      <c r="AF1152" t="s">
        <v>107</v>
      </c>
      <c r="AJ1152" t="s">
        <v>58</v>
      </c>
      <c r="AK1152" t="s">
        <v>59</v>
      </c>
      <c r="AL1152">
        <v>40484</v>
      </c>
      <c r="AN1152" t="b">
        <v>1</v>
      </c>
      <c r="AQ1152" t="s">
        <v>60</v>
      </c>
      <c r="AR1152" t="s">
        <v>61</v>
      </c>
      <c r="AS1152" t="s">
        <v>62</v>
      </c>
      <c r="BB1152" s="7" t="s">
        <v>1101</v>
      </c>
      <c r="BC1152" s="7" t="s">
        <v>1102</v>
      </c>
      <c r="BE1152" s="7">
        <v>99141</v>
      </c>
      <c r="BG1152" s="7">
        <v>124320.97</v>
      </c>
      <c r="BH1152" s="7">
        <v>57322.42</v>
      </c>
      <c r="BI1152">
        <v>154451.19</v>
      </c>
      <c r="BJ1152">
        <v>0</v>
      </c>
      <c r="BK1152">
        <v>0</v>
      </c>
      <c r="BL1152">
        <v>0</v>
      </c>
      <c r="BM1152">
        <v>32.159999999999997</v>
      </c>
      <c r="BN1152">
        <v>0</v>
      </c>
      <c r="BO1152" t="s">
        <v>27359</v>
      </c>
      <c r="BP1152">
        <v>13569</v>
      </c>
      <c r="BQ1152">
        <v>6306</v>
      </c>
      <c r="BR1152">
        <v>13373</v>
      </c>
      <c r="BS1152">
        <v>12622</v>
      </c>
      <c r="BT1152">
        <v>7</v>
      </c>
      <c r="BU1152" t="s">
        <v>23357</v>
      </c>
      <c r="BV1152" t="s">
        <v>4695</v>
      </c>
      <c r="BX1152">
        <v>44149.313483796293</v>
      </c>
    </row>
    <row r="1153" spans="1:76" x14ac:dyDescent="0.25">
      <c r="A1153" t="s">
        <v>27360</v>
      </c>
      <c r="B1153" t="s">
        <v>24277</v>
      </c>
      <c r="C1153" t="s">
        <v>46</v>
      </c>
      <c r="D1153">
        <v>40199</v>
      </c>
      <c r="I1153">
        <v>40199</v>
      </c>
      <c r="J1153">
        <v>2010</v>
      </c>
      <c r="K1153" t="s">
        <v>85</v>
      </c>
      <c r="L1153" t="s">
        <v>24278</v>
      </c>
      <c r="N1153" t="s">
        <v>300</v>
      </c>
      <c r="O1153" t="s">
        <v>462</v>
      </c>
      <c r="P1153" t="s">
        <v>462</v>
      </c>
      <c r="R1153">
        <v>993620257</v>
      </c>
      <c r="S1153" t="s">
        <v>27361</v>
      </c>
      <c r="T1153" t="s">
        <v>27362</v>
      </c>
      <c r="V1153" t="s">
        <v>5331</v>
      </c>
      <c r="W1153">
        <v>26</v>
      </c>
      <c r="X1153" t="s">
        <v>12122</v>
      </c>
      <c r="Y1153">
        <v>4302</v>
      </c>
      <c r="Z1153" t="s">
        <v>462</v>
      </c>
      <c r="AA1153" t="s">
        <v>4785</v>
      </c>
      <c r="AB1153">
        <v>30095</v>
      </c>
      <c r="AC1153" t="s">
        <v>146</v>
      </c>
      <c r="AD1153" t="s">
        <v>4690</v>
      </c>
      <c r="AE1153" t="s">
        <v>107</v>
      </c>
      <c r="AF1153" t="s">
        <v>107</v>
      </c>
      <c r="AJ1153" t="s">
        <v>58</v>
      </c>
      <c r="AK1153" t="s">
        <v>59</v>
      </c>
      <c r="AL1153">
        <v>40484</v>
      </c>
      <c r="AN1153" t="b">
        <v>1</v>
      </c>
      <c r="AQ1153" t="s">
        <v>195</v>
      </c>
      <c r="AR1153" t="s">
        <v>150</v>
      </c>
      <c r="BB1153" s="7" t="s">
        <v>300</v>
      </c>
      <c r="BC1153" s="7" t="s">
        <v>462</v>
      </c>
      <c r="BE1153" s="7">
        <v>993620257</v>
      </c>
      <c r="BO1153" t="s">
        <v>27363</v>
      </c>
      <c r="BP1153">
        <v>13649</v>
      </c>
      <c r="BQ1153">
        <v>284</v>
      </c>
      <c r="BR1153">
        <v>13369</v>
      </c>
      <c r="BU1153" t="s">
        <v>27364</v>
      </c>
      <c r="BV1153" t="s">
        <v>4695</v>
      </c>
      <c r="BX1153">
        <v>43598.057962962965</v>
      </c>
    </row>
    <row r="1154" spans="1:76" x14ac:dyDescent="0.25">
      <c r="A1154" t="s">
        <v>27365</v>
      </c>
      <c r="B1154" t="s">
        <v>23375</v>
      </c>
      <c r="C1154" t="s">
        <v>46</v>
      </c>
      <c r="D1154">
        <v>40318</v>
      </c>
      <c r="I1154">
        <v>40318</v>
      </c>
      <c r="J1154">
        <v>2010</v>
      </c>
      <c r="K1154" t="s">
        <v>85</v>
      </c>
      <c r="L1154" t="s">
        <v>23376</v>
      </c>
      <c r="N1154" t="s">
        <v>27366</v>
      </c>
      <c r="O1154" t="s">
        <v>321</v>
      </c>
      <c r="P1154" t="s">
        <v>322</v>
      </c>
      <c r="R1154">
        <v>99163</v>
      </c>
      <c r="S1154" t="s">
        <v>27367</v>
      </c>
      <c r="T1154" t="s">
        <v>27368</v>
      </c>
      <c r="V1154" t="s">
        <v>6576</v>
      </c>
      <c r="W1154">
        <v>27</v>
      </c>
      <c r="X1154" t="s">
        <v>6562</v>
      </c>
      <c r="Y1154">
        <v>4375</v>
      </c>
      <c r="Z1154" t="s">
        <v>322</v>
      </c>
      <c r="AA1154" t="s">
        <v>4785</v>
      </c>
      <c r="AB1154">
        <v>19487</v>
      </c>
      <c r="AC1154" t="s">
        <v>146</v>
      </c>
      <c r="AD1154" t="s">
        <v>4690</v>
      </c>
      <c r="AE1154" t="s">
        <v>107</v>
      </c>
      <c r="AF1154" t="s">
        <v>107</v>
      </c>
      <c r="AJ1154" t="s">
        <v>58</v>
      </c>
      <c r="AK1154" t="s">
        <v>59</v>
      </c>
      <c r="AL1154">
        <v>40484</v>
      </c>
      <c r="AN1154" t="b">
        <v>1</v>
      </c>
      <c r="AQ1154" t="s">
        <v>195</v>
      </c>
      <c r="AR1154" t="s">
        <v>150</v>
      </c>
      <c r="BB1154" s="7" t="s">
        <v>27366</v>
      </c>
      <c r="BC1154" s="7" t="s">
        <v>321</v>
      </c>
      <c r="BE1154" s="7">
        <v>99163</v>
      </c>
      <c r="BO1154" t="s">
        <v>27369</v>
      </c>
      <c r="BP1154">
        <v>13674</v>
      </c>
      <c r="BQ1154">
        <v>632</v>
      </c>
      <c r="BR1154">
        <v>13364</v>
      </c>
      <c r="BU1154" t="s">
        <v>23381</v>
      </c>
      <c r="BV1154" t="s">
        <v>4695</v>
      </c>
      <c r="BX1154">
        <v>43598.057939814818</v>
      </c>
    </row>
    <row r="1155" spans="1:76" x14ac:dyDescent="0.25">
      <c r="A1155" t="s">
        <v>27370</v>
      </c>
      <c r="B1155" t="s">
        <v>27371</v>
      </c>
      <c r="C1155" t="s">
        <v>46</v>
      </c>
      <c r="D1155">
        <v>40258</v>
      </c>
      <c r="H1155" t="s">
        <v>47</v>
      </c>
      <c r="I1155">
        <v>40258</v>
      </c>
      <c r="J1155">
        <v>2010</v>
      </c>
      <c r="K1155" t="s">
        <v>85</v>
      </c>
      <c r="L1155" t="s">
        <v>27372</v>
      </c>
      <c r="N1155" t="s">
        <v>27373</v>
      </c>
      <c r="O1155" t="s">
        <v>154</v>
      </c>
      <c r="P1155" t="s">
        <v>155</v>
      </c>
      <c r="R1155">
        <v>985077361</v>
      </c>
      <c r="S1155" t="s">
        <v>1241</v>
      </c>
      <c r="T1155" t="s">
        <v>27374</v>
      </c>
      <c r="V1155" t="s">
        <v>5571</v>
      </c>
      <c r="W1155">
        <v>28</v>
      </c>
      <c r="X1155" t="s">
        <v>5607</v>
      </c>
      <c r="Y1155">
        <v>4229</v>
      </c>
      <c r="Z1155" t="s">
        <v>155</v>
      </c>
      <c r="AA1155" t="s">
        <v>4785</v>
      </c>
      <c r="AB1155">
        <v>147343</v>
      </c>
      <c r="AC1155" t="s">
        <v>146</v>
      </c>
      <c r="AD1155" t="s">
        <v>4690</v>
      </c>
      <c r="AE1155" t="s">
        <v>107</v>
      </c>
      <c r="AF1155" t="s">
        <v>107</v>
      </c>
      <c r="AJ1155" t="s">
        <v>58</v>
      </c>
      <c r="AK1155" t="s">
        <v>59</v>
      </c>
      <c r="AL1155">
        <v>40484</v>
      </c>
      <c r="AN1155" t="b">
        <v>1</v>
      </c>
      <c r="AQ1155" t="s">
        <v>60</v>
      </c>
      <c r="AR1155" t="s">
        <v>99</v>
      </c>
      <c r="BB1155" s="7" t="s">
        <v>27373</v>
      </c>
      <c r="BC1155" s="7" t="s">
        <v>154</v>
      </c>
      <c r="BE1155" s="7">
        <v>985077361</v>
      </c>
      <c r="BG1155" s="7">
        <v>36721</v>
      </c>
      <c r="BH1155" s="7">
        <v>0</v>
      </c>
      <c r="BI1155">
        <v>36721</v>
      </c>
      <c r="BJ1155">
        <v>0</v>
      </c>
      <c r="BK1155">
        <v>0</v>
      </c>
      <c r="BL1155">
        <v>0</v>
      </c>
      <c r="BM1155">
        <v>2111.7600000000002</v>
      </c>
      <c r="BN1155">
        <v>0</v>
      </c>
      <c r="BO1155" t="s">
        <v>27375</v>
      </c>
      <c r="BP1155">
        <v>13893</v>
      </c>
      <c r="BQ1155">
        <v>8372</v>
      </c>
      <c r="BR1155">
        <v>13358</v>
      </c>
      <c r="BS1155">
        <v>12642</v>
      </c>
      <c r="BU1155" t="s">
        <v>24440</v>
      </c>
      <c r="BV1155" t="s">
        <v>4695</v>
      </c>
      <c r="BX1155">
        <v>44149.314236111109</v>
      </c>
    </row>
    <row r="1156" spans="1:76" x14ac:dyDescent="0.25">
      <c r="A1156" t="s">
        <v>27376</v>
      </c>
      <c r="B1156" t="s">
        <v>20981</v>
      </c>
      <c r="C1156" t="s">
        <v>46</v>
      </c>
      <c r="D1156">
        <v>40279</v>
      </c>
      <c r="I1156">
        <v>40279</v>
      </c>
      <c r="J1156">
        <v>2010</v>
      </c>
      <c r="K1156" t="s">
        <v>85</v>
      </c>
      <c r="L1156" t="s">
        <v>23795</v>
      </c>
      <c r="N1156" t="s">
        <v>27377</v>
      </c>
      <c r="O1156" t="s">
        <v>1288</v>
      </c>
      <c r="P1156" t="s">
        <v>1289</v>
      </c>
      <c r="R1156">
        <v>99347</v>
      </c>
      <c r="V1156" t="s">
        <v>5331</v>
      </c>
      <c r="W1156">
        <v>26</v>
      </c>
      <c r="X1156" t="s">
        <v>5483</v>
      </c>
      <c r="Y1156">
        <v>3320</v>
      </c>
      <c r="Z1156" t="s">
        <v>1289</v>
      </c>
      <c r="AA1156" t="s">
        <v>4785</v>
      </c>
      <c r="AB1156">
        <v>1706</v>
      </c>
      <c r="AC1156" t="s">
        <v>146</v>
      </c>
      <c r="AD1156" t="s">
        <v>4690</v>
      </c>
      <c r="AE1156" t="s">
        <v>107</v>
      </c>
      <c r="AF1156" t="s">
        <v>107</v>
      </c>
      <c r="AJ1156" t="s">
        <v>58</v>
      </c>
      <c r="AK1156" t="s">
        <v>59</v>
      </c>
      <c r="AL1156">
        <v>40484</v>
      </c>
      <c r="AN1156" t="b">
        <v>1</v>
      </c>
      <c r="AQ1156" t="s">
        <v>195</v>
      </c>
      <c r="AR1156" t="s">
        <v>150</v>
      </c>
      <c r="BB1156" s="7" t="s">
        <v>27377</v>
      </c>
      <c r="BC1156" s="7" t="s">
        <v>1288</v>
      </c>
      <c r="BE1156" s="7">
        <v>99347</v>
      </c>
      <c r="BO1156" t="s">
        <v>27378</v>
      </c>
      <c r="BP1156">
        <v>13904</v>
      </c>
      <c r="BQ1156">
        <v>207</v>
      </c>
      <c r="BR1156">
        <v>13357</v>
      </c>
      <c r="BU1156" t="s">
        <v>23800</v>
      </c>
      <c r="BV1156" t="s">
        <v>4695</v>
      </c>
      <c r="BX1156">
        <v>43598.057893518519</v>
      </c>
    </row>
    <row r="1157" spans="1:76" x14ac:dyDescent="0.25">
      <c r="A1157" t="s">
        <v>27379</v>
      </c>
      <c r="B1157" t="s">
        <v>27380</v>
      </c>
      <c r="C1157" t="s">
        <v>46</v>
      </c>
      <c r="D1157">
        <v>40265</v>
      </c>
      <c r="H1157" t="s">
        <v>289</v>
      </c>
      <c r="I1157">
        <v>40265</v>
      </c>
      <c r="J1157">
        <v>2010</v>
      </c>
      <c r="K1157" t="s">
        <v>85</v>
      </c>
      <c r="L1157" t="s">
        <v>27381</v>
      </c>
      <c r="N1157" t="s">
        <v>27382</v>
      </c>
      <c r="O1157" t="s">
        <v>1126</v>
      </c>
      <c r="P1157" t="s">
        <v>1127</v>
      </c>
      <c r="R1157">
        <v>99156</v>
      </c>
      <c r="S1157" t="s">
        <v>27383</v>
      </c>
      <c r="T1157" t="s">
        <v>27384</v>
      </c>
      <c r="V1157" t="s">
        <v>5396</v>
      </c>
      <c r="W1157">
        <v>20</v>
      </c>
      <c r="X1157" t="s">
        <v>7527</v>
      </c>
      <c r="Y1157">
        <v>3865</v>
      </c>
      <c r="Z1157" t="s">
        <v>1127</v>
      </c>
      <c r="AA1157" t="s">
        <v>4785</v>
      </c>
      <c r="AB1157">
        <v>7813</v>
      </c>
      <c r="AC1157" t="s">
        <v>146</v>
      </c>
      <c r="AD1157" t="s">
        <v>4690</v>
      </c>
      <c r="AE1157" t="s">
        <v>107</v>
      </c>
      <c r="AF1157" t="s">
        <v>107</v>
      </c>
      <c r="AJ1157" t="s">
        <v>58</v>
      </c>
      <c r="AK1157" t="s">
        <v>59</v>
      </c>
      <c r="AL1157">
        <v>40484</v>
      </c>
      <c r="AN1157" t="b">
        <v>1</v>
      </c>
      <c r="AQ1157" t="s">
        <v>195</v>
      </c>
      <c r="AR1157" t="s">
        <v>150</v>
      </c>
      <c r="BB1157" s="7" t="s">
        <v>27382</v>
      </c>
      <c r="BC1157" s="7" t="s">
        <v>1126</v>
      </c>
      <c r="BE1157" s="7">
        <v>99156</v>
      </c>
      <c r="BG1157" s="7">
        <v>0</v>
      </c>
      <c r="BH1157" s="7">
        <v>0</v>
      </c>
      <c r="BI1157">
        <v>0</v>
      </c>
      <c r="BJ1157">
        <v>0</v>
      </c>
      <c r="BK1157">
        <v>0</v>
      </c>
      <c r="BL1157">
        <v>0</v>
      </c>
      <c r="BO1157" t="s">
        <v>27385</v>
      </c>
      <c r="BP1157">
        <v>13983</v>
      </c>
      <c r="BQ1157">
        <v>596</v>
      </c>
      <c r="BR1157">
        <v>13350</v>
      </c>
      <c r="BS1157">
        <v>12647</v>
      </c>
      <c r="BU1157" t="s">
        <v>27386</v>
      </c>
      <c r="BV1157" t="s">
        <v>4695</v>
      </c>
      <c r="BX1157">
        <v>44149.314375000002</v>
      </c>
    </row>
    <row r="1158" spans="1:76" x14ac:dyDescent="0.25">
      <c r="A1158" t="s">
        <v>27387</v>
      </c>
      <c r="B1158" t="s">
        <v>27388</v>
      </c>
      <c r="C1158" t="s">
        <v>46</v>
      </c>
      <c r="D1158">
        <v>40308</v>
      </c>
      <c r="H1158" t="s">
        <v>47</v>
      </c>
      <c r="I1158">
        <v>40308</v>
      </c>
      <c r="J1158">
        <v>2010</v>
      </c>
      <c r="K1158" t="s">
        <v>85</v>
      </c>
      <c r="L1158" t="s">
        <v>27389</v>
      </c>
      <c r="N1158" t="s">
        <v>27390</v>
      </c>
      <c r="O1158" t="s">
        <v>417</v>
      </c>
      <c r="P1158" t="s">
        <v>255</v>
      </c>
      <c r="R1158">
        <v>98801</v>
      </c>
      <c r="S1158" t="s">
        <v>27391</v>
      </c>
      <c r="T1158" t="s">
        <v>27392</v>
      </c>
      <c r="V1158" t="s">
        <v>7053</v>
      </c>
      <c r="W1158">
        <v>21</v>
      </c>
      <c r="X1158" t="s">
        <v>6430</v>
      </c>
      <c r="Y1158">
        <v>3111</v>
      </c>
      <c r="Z1158" t="s">
        <v>255</v>
      </c>
      <c r="AA1158" t="s">
        <v>4785</v>
      </c>
      <c r="AB1158">
        <v>37773</v>
      </c>
      <c r="AC1158" t="s">
        <v>146</v>
      </c>
      <c r="AD1158" t="s">
        <v>4690</v>
      </c>
      <c r="AE1158" t="s">
        <v>107</v>
      </c>
      <c r="AF1158" t="s">
        <v>107</v>
      </c>
      <c r="AJ1158" t="s">
        <v>58</v>
      </c>
      <c r="AK1158" t="s">
        <v>59</v>
      </c>
      <c r="AL1158">
        <v>40484</v>
      </c>
      <c r="AN1158" t="b">
        <v>1</v>
      </c>
      <c r="AQ1158" t="s">
        <v>60</v>
      </c>
      <c r="AR1158" t="s">
        <v>99</v>
      </c>
      <c r="BB1158" s="7" t="s">
        <v>27390</v>
      </c>
      <c r="BC1158" s="7" t="s">
        <v>417</v>
      </c>
      <c r="BE1158" s="7">
        <v>98801</v>
      </c>
      <c r="BG1158" s="7">
        <v>3157.42</v>
      </c>
      <c r="BH1158" s="7">
        <v>1258.47</v>
      </c>
      <c r="BI1158">
        <v>3281.66</v>
      </c>
      <c r="BJ1158">
        <v>0</v>
      </c>
      <c r="BK1158">
        <v>0</v>
      </c>
      <c r="BL1158">
        <v>0</v>
      </c>
      <c r="BO1158" t="s">
        <v>27393</v>
      </c>
      <c r="BP1158">
        <v>14348</v>
      </c>
      <c r="BQ1158">
        <v>9097</v>
      </c>
      <c r="BR1158">
        <v>13339</v>
      </c>
      <c r="BS1158">
        <v>12674</v>
      </c>
      <c r="BU1158" t="s">
        <v>27394</v>
      </c>
      <c r="BV1158" t="s">
        <v>4695</v>
      </c>
      <c r="BX1158">
        <v>44149.315335648149</v>
      </c>
    </row>
    <row r="1159" spans="1:76" x14ac:dyDescent="0.25">
      <c r="A1159" t="s">
        <v>27395</v>
      </c>
      <c r="B1159" t="s">
        <v>27396</v>
      </c>
      <c r="C1159" t="s">
        <v>46</v>
      </c>
      <c r="D1159">
        <v>40343</v>
      </c>
      <c r="I1159">
        <v>40343</v>
      </c>
      <c r="J1159">
        <v>2010</v>
      </c>
      <c r="K1159" t="s">
        <v>85</v>
      </c>
      <c r="L1159" t="s">
        <v>27397</v>
      </c>
      <c r="N1159" t="s">
        <v>27398</v>
      </c>
      <c r="O1159" t="s">
        <v>23543</v>
      </c>
      <c r="P1159" t="s">
        <v>505</v>
      </c>
      <c r="R1159">
        <v>98613</v>
      </c>
      <c r="T1159" t="s">
        <v>27399</v>
      </c>
      <c r="V1159" t="s">
        <v>5424</v>
      </c>
      <c r="W1159">
        <v>22</v>
      </c>
      <c r="X1159" t="s">
        <v>6135</v>
      </c>
      <c r="Y1159">
        <v>3579</v>
      </c>
      <c r="Z1159" t="s">
        <v>505</v>
      </c>
      <c r="AA1159" t="s">
        <v>4785</v>
      </c>
      <c r="AB1159">
        <v>12154</v>
      </c>
      <c r="AC1159" t="s">
        <v>146</v>
      </c>
      <c r="AD1159" t="s">
        <v>4690</v>
      </c>
      <c r="AE1159" t="s">
        <v>107</v>
      </c>
      <c r="AF1159" t="s">
        <v>107</v>
      </c>
      <c r="AJ1159" t="s">
        <v>58</v>
      </c>
      <c r="AK1159" t="s">
        <v>59</v>
      </c>
      <c r="AL1159">
        <v>40484</v>
      </c>
      <c r="AN1159" t="b">
        <v>1</v>
      </c>
      <c r="AQ1159" t="s">
        <v>195</v>
      </c>
      <c r="AR1159" t="s">
        <v>150</v>
      </c>
      <c r="BB1159" s="7" t="s">
        <v>27398</v>
      </c>
      <c r="BC1159" s="7" t="s">
        <v>23543</v>
      </c>
      <c r="BE1159" s="7">
        <v>98613</v>
      </c>
      <c r="BO1159" t="s">
        <v>27400</v>
      </c>
      <c r="BP1159">
        <v>14388</v>
      </c>
      <c r="BQ1159">
        <v>9095</v>
      </c>
      <c r="BR1159">
        <v>13336</v>
      </c>
      <c r="BU1159" t="s">
        <v>27401</v>
      </c>
      <c r="BV1159" t="s">
        <v>4695</v>
      </c>
      <c r="BX1159">
        <v>43598.057719907411</v>
      </c>
    </row>
    <row r="1160" spans="1:76" x14ac:dyDescent="0.25">
      <c r="A1160" t="s">
        <v>27402</v>
      </c>
      <c r="B1160" t="s">
        <v>1223</v>
      </c>
      <c r="C1160" t="s">
        <v>46</v>
      </c>
      <c r="D1160">
        <v>39793</v>
      </c>
      <c r="H1160" t="s">
        <v>47</v>
      </c>
      <c r="I1160">
        <v>39793</v>
      </c>
      <c r="J1160">
        <v>2010</v>
      </c>
      <c r="K1160" t="s">
        <v>85</v>
      </c>
      <c r="L1160" t="s">
        <v>20612</v>
      </c>
      <c r="N1160" t="s">
        <v>1224</v>
      </c>
      <c r="O1160" t="s">
        <v>1225</v>
      </c>
      <c r="P1160" t="s">
        <v>226</v>
      </c>
      <c r="R1160">
        <v>98625</v>
      </c>
      <c r="T1160" t="s">
        <v>27403</v>
      </c>
      <c r="V1160" t="s">
        <v>54</v>
      </c>
      <c r="W1160">
        <v>13</v>
      </c>
      <c r="X1160" t="s">
        <v>860</v>
      </c>
      <c r="Y1160">
        <v>4813</v>
      </c>
      <c r="Z1160" t="s">
        <v>226</v>
      </c>
      <c r="AA1160" t="s">
        <v>57</v>
      </c>
      <c r="AC1160" t="s">
        <v>146</v>
      </c>
      <c r="AD1160" t="s">
        <v>4690</v>
      </c>
      <c r="AE1160" t="s">
        <v>107</v>
      </c>
      <c r="AF1160" t="s">
        <v>107</v>
      </c>
      <c r="AJ1160" t="s">
        <v>58</v>
      </c>
      <c r="AK1160" t="s">
        <v>59</v>
      </c>
      <c r="AL1160">
        <v>40484</v>
      </c>
      <c r="AN1160" t="b">
        <v>1</v>
      </c>
      <c r="AQ1160" t="s">
        <v>195</v>
      </c>
      <c r="AR1160" t="s">
        <v>150</v>
      </c>
      <c r="AS1160" t="s">
        <v>62</v>
      </c>
      <c r="BB1160" s="7" t="s">
        <v>1224</v>
      </c>
      <c r="BC1160" s="7" t="s">
        <v>1225</v>
      </c>
      <c r="BE1160" s="7">
        <v>98625</v>
      </c>
      <c r="BG1160" s="7">
        <v>90280.5</v>
      </c>
      <c r="BH1160" s="7">
        <v>1362</v>
      </c>
      <c r="BI1160">
        <v>88303.16</v>
      </c>
      <c r="BJ1160">
        <v>0</v>
      </c>
      <c r="BK1160">
        <v>0</v>
      </c>
      <c r="BL1160">
        <v>0</v>
      </c>
      <c r="BM1160">
        <v>520.24</v>
      </c>
      <c r="BN1160">
        <v>0</v>
      </c>
      <c r="BO1160" t="s">
        <v>27404</v>
      </c>
      <c r="BP1160">
        <v>14540</v>
      </c>
      <c r="BQ1160">
        <v>23902</v>
      </c>
      <c r="BR1160">
        <v>13331</v>
      </c>
      <c r="BS1160">
        <v>12688</v>
      </c>
      <c r="BT1160">
        <v>18</v>
      </c>
      <c r="BU1160" t="s">
        <v>27405</v>
      </c>
      <c r="BV1160" t="s">
        <v>4695</v>
      </c>
      <c r="BX1160">
        <v>44149.315567129626</v>
      </c>
    </row>
    <row r="1161" spans="1:76" x14ac:dyDescent="0.25">
      <c r="A1161" t="s">
        <v>27406</v>
      </c>
      <c r="B1161" t="s">
        <v>27407</v>
      </c>
      <c r="C1161" t="s">
        <v>46</v>
      </c>
      <c r="D1161">
        <v>40279</v>
      </c>
      <c r="H1161" t="s">
        <v>47</v>
      </c>
      <c r="I1161">
        <v>40279</v>
      </c>
      <c r="J1161">
        <v>2010</v>
      </c>
      <c r="K1161" t="s">
        <v>85</v>
      </c>
      <c r="L1161" t="s">
        <v>27408</v>
      </c>
      <c r="N1161" t="s">
        <v>27409</v>
      </c>
      <c r="O1161" t="s">
        <v>1308</v>
      </c>
      <c r="P1161" t="s">
        <v>51</v>
      </c>
      <c r="R1161">
        <v>99101</v>
      </c>
      <c r="S1161" t="s">
        <v>27410</v>
      </c>
      <c r="T1161" t="s">
        <v>27411</v>
      </c>
      <c r="V1161" t="s">
        <v>4807</v>
      </c>
      <c r="W1161">
        <v>23</v>
      </c>
      <c r="X1161" t="s">
        <v>7121</v>
      </c>
      <c r="Y1161">
        <v>4186</v>
      </c>
      <c r="Z1161" t="s">
        <v>51</v>
      </c>
      <c r="AA1161" t="s">
        <v>4785</v>
      </c>
      <c r="AB1161">
        <v>26092</v>
      </c>
      <c r="AC1161" t="s">
        <v>146</v>
      </c>
      <c r="AD1161" t="s">
        <v>4690</v>
      </c>
      <c r="AE1161" t="s">
        <v>107</v>
      </c>
      <c r="AF1161" t="s">
        <v>107</v>
      </c>
      <c r="AJ1161" t="s">
        <v>58</v>
      </c>
      <c r="AK1161" t="s">
        <v>59</v>
      </c>
      <c r="AL1161">
        <v>40484</v>
      </c>
      <c r="AN1161" t="b">
        <v>1</v>
      </c>
      <c r="AQ1161" t="s">
        <v>60</v>
      </c>
      <c r="AR1161" t="s">
        <v>99</v>
      </c>
      <c r="BB1161" s="7" t="s">
        <v>27409</v>
      </c>
      <c r="BC1161" s="7" t="s">
        <v>1308</v>
      </c>
      <c r="BE1161" s="7">
        <v>99101</v>
      </c>
      <c r="BG1161" s="7">
        <v>3826.01</v>
      </c>
      <c r="BH1161" s="7">
        <v>0</v>
      </c>
      <c r="BI1161">
        <v>4185.53</v>
      </c>
      <c r="BJ1161">
        <v>0</v>
      </c>
      <c r="BK1161">
        <v>0</v>
      </c>
      <c r="BL1161">
        <v>0</v>
      </c>
      <c r="BO1161" t="s">
        <v>27412</v>
      </c>
      <c r="BP1161">
        <v>14633</v>
      </c>
      <c r="BQ1161">
        <v>9092</v>
      </c>
      <c r="BR1161">
        <v>13324</v>
      </c>
      <c r="BS1161">
        <v>12691</v>
      </c>
      <c r="BU1161" t="s">
        <v>27413</v>
      </c>
      <c r="BV1161" t="s">
        <v>4695</v>
      </c>
      <c r="BX1161">
        <v>44149.315682870372</v>
      </c>
    </row>
    <row r="1162" spans="1:76" x14ac:dyDescent="0.25">
      <c r="A1162" t="s">
        <v>27414</v>
      </c>
      <c r="B1162" t="s">
        <v>25949</v>
      </c>
      <c r="C1162" t="s">
        <v>46</v>
      </c>
      <c r="D1162">
        <v>40281</v>
      </c>
      <c r="H1162" t="s">
        <v>47</v>
      </c>
      <c r="I1162">
        <v>40281</v>
      </c>
      <c r="J1162">
        <v>2010</v>
      </c>
      <c r="K1162" t="s">
        <v>85</v>
      </c>
      <c r="L1162" t="s">
        <v>25950</v>
      </c>
      <c r="N1162" t="s">
        <v>25951</v>
      </c>
      <c r="O1162" t="s">
        <v>907</v>
      </c>
      <c r="P1162" t="s">
        <v>908</v>
      </c>
      <c r="R1162">
        <v>98926</v>
      </c>
      <c r="S1162" t="s">
        <v>27415</v>
      </c>
      <c r="T1162" t="s">
        <v>25953</v>
      </c>
      <c r="V1162" t="s">
        <v>5571</v>
      </c>
      <c r="W1162">
        <v>28</v>
      </c>
      <c r="X1162" t="s">
        <v>5397</v>
      </c>
      <c r="Y1162">
        <v>3559</v>
      </c>
      <c r="Z1162" t="s">
        <v>908</v>
      </c>
      <c r="AA1162" t="s">
        <v>4785</v>
      </c>
      <c r="AB1162">
        <v>20358</v>
      </c>
      <c r="AC1162" t="s">
        <v>146</v>
      </c>
      <c r="AD1162" t="s">
        <v>4690</v>
      </c>
      <c r="AE1162" t="s">
        <v>107</v>
      </c>
      <c r="AF1162" t="s">
        <v>107</v>
      </c>
      <c r="AJ1162" t="s">
        <v>58</v>
      </c>
      <c r="AK1162" t="s">
        <v>59</v>
      </c>
      <c r="AL1162">
        <v>40484</v>
      </c>
      <c r="AN1162" t="b">
        <v>1</v>
      </c>
      <c r="AQ1162" t="s">
        <v>195</v>
      </c>
      <c r="AR1162" t="s">
        <v>150</v>
      </c>
      <c r="BB1162" s="7" t="s">
        <v>25951</v>
      </c>
      <c r="BC1162" s="7" t="s">
        <v>907</v>
      </c>
      <c r="BE1162" s="7">
        <v>98926</v>
      </c>
      <c r="BG1162" s="7">
        <v>650</v>
      </c>
      <c r="BH1162" s="7">
        <v>0</v>
      </c>
      <c r="BI1162">
        <v>640.62</v>
      </c>
      <c r="BJ1162">
        <v>0</v>
      </c>
      <c r="BK1162">
        <v>0</v>
      </c>
      <c r="BL1162">
        <v>0</v>
      </c>
      <c r="BO1162" t="s">
        <v>27416</v>
      </c>
      <c r="BP1162">
        <v>14674</v>
      </c>
      <c r="BQ1162">
        <v>6108</v>
      </c>
      <c r="BR1162">
        <v>13322</v>
      </c>
      <c r="BS1162">
        <v>12698</v>
      </c>
      <c r="BU1162" t="s">
        <v>26165</v>
      </c>
      <c r="BV1162" t="s">
        <v>4695</v>
      </c>
      <c r="BX1162">
        <v>44149.315844907411</v>
      </c>
    </row>
    <row r="1163" spans="1:76" x14ac:dyDescent="0.25">
      <c r="A1163" t="s">
        <v>27417</v>
      </c>
      <c r="B1163" t="s">
        <v>2858</v>
      </c>
      <c r="C1163" t="s">
        <v>46</v>
      </c>
      <c r="D1163">
        <v>40335</v>
      </c>
      <c r="H1163" t="s">
        <v>47</v>
      </c>
      <c r="I1163">
        <v>40335</v>
      </c>
      <c r="J1163">
        <v>2010</v>
      </c>
      <c r="K1163" t="s">
        <v>85</v>
      </c>
      <c r="L1163" t="s">
        <v>2859</v>
      </c>
      <c r="N1163" t="s">
        <v>2860</v>
      </c>
      <c r="O1163" t="s">
        <v>105</v>
      </c>
      <c r="P1163" t="s">
        <v>105</v>
      </c>
      <c r="R1163">
        <v>99209</v>
      </c>
      <c r="S1163" t="s">
        <v>2861</v>
      </c>
      <c r="T1163" t="s">
        <v>27418</v>
      </c>
      <c r="V1163" t="s">
        <v>54</v>
      </c>
      <c r="W1163">
        <v>13</v>
      </c>
      <c r="X1163" t="s">
        <v>260</v>
      </c>
      <c r="Y1163">
        <v>4783</v>
      </c>
      <c r="Z1163" t="s">
        <v>105</v>
      </c>
      <c r="AA1163" t="s">
        <v>57</v>
      </c>
      <c r="AC1163" t="s">
        <v>146</v>
      </c>
      <c r="AD1163" t="s">
        <v>4690</v>
      </c>
      <c r="AE1163" t="s">
        <v>107</v>
      </c>
      <c r="AF1163" t="s">
        <v>107</v>
      </c>
      <c r="AJ1163" t="s">
        <v>58</v>
      </c>
      <c r="AK1163" t="s">
        <v>59</v>
      </c>
      <c r="AL1163">
        <v>40484</v>
      </c>
      <c r="AN1163" t="b">
        <v>1</v>
      </c>
      <c r="AQ1163" t="s">
        <v>60</v>
      </c>
      <c r="AR1163" t="s">
        <v>99</v>
      </c>
      <c r="AS1163" t="s">
        <v>4734</v>
      </c>
      <c r="BB1163" s="7" t="s">
        <v>2860</v>
      </c>
      <c r="BC1163" s="7" t="s">
        <v>105</v>
      </c>
      <c r="BE1163" s="7">
        <v>99209</v>
      </c>
      <c r="BG1163" s="7">
        <v>15641.94</v>
      </c>
      <c r="BH1163" s="7">
        <v>0</v>
      </c>
      <c r="BI1163">
        <v>14501.83</v>
      </c>
      <c r="BJ1163">
        <v>0</v>
      </c>
      <c r="BK1163">
        <v>0</v>
      </c>
      <c r="BL1163">
        <v>0</v>
      </c>
      <c r="BO1163" t="s">
        <v>27419</v>
      </c>
      <c r="BP1163">
        <v>14687</v>
      </c>
      <c r="BQ1163">
        <v>7624</v>
      </c>
      <c r="BR1163">
        <v>13321</v>
      </c>
      <c r="BS1163">
        <v>12695</v>
      </c>
      <c r="BT1163">
        <v>3</v>
      </c>
      <c r="BU1163" t="s">
        <v>19557</v>
      </c>
      <c r="BV1163" t="s">
        <v>4695</v>
      </c>
      <c r="BX1163">
        <v>44149.315787037034</v>
      </c>
    </row>
    <row r="1164" spans="1:76" x14ac:dyDescent="0.25">
      <c r="A1164" t="s">
        <v>27420</v>
      </c>
      <c r="B1164" t="s">
        <v>1779</v>
      </c>
      <c r="C1164" t="s">
        <v>46</v>
      </c>
      <c r="D1164">
        <v>40247</v>
      </c>
      <c r="I1164">
        <v>40247</v>
      </c>
      <c r="J1164">
        <v>2010</v>
      </c>
      <c r="K1164" t="s">
        <v>85</v>
      </c>
      <c r="L1164" t="s">
        <v>1780</v>
      </c>
      <c r="N1164" t="s">
        <v>27421</v>
      </c>
      <c r="O1164" t="s">
        <v>366</v>
      </c>
      <c r="P1164" t="s">
        <v>96</v>
      </c>
      <c r="R1164">
        <v>99337</v>
      </c>
      <c r="S1164" t="s">
        <v>27422</v>
      </c>
      <c r="T1164" t="s">
        <v>24185</v>
      </c>
      <c r="V1164" t="s">
        <v>5571</v>
      </c>
      <c r="W1164">
        <v>28</v>
      </c>
      <c r="X1164" t="s">
        <v>7019</v>
      </c>
      <c r="Y1164">
        <v>4725</v>
      </c>
      <c r="Z1164" t="s">
        <v>96</v>
      </c>
      <c r="AA1164" t="s">
        <v>4785</v>
      </c>
      <c r="AB1164">
        <v>85214</v>
      </c>
      <c r="AC1164" t="s">
        <v>146</v>
      </c>
      <c r="AD1164" t="s">
        <v>4690</v>
      </c>
      <c r="AE1164" t="s">
        <v>107</v>
      </c>
      <c r="AF1164" t="s">
        <v>107</v>
      </c>
      <c r="AJ1164" t="s">
        <v>58</v>
      </c>
      <c r="AK1164" t="s">
        <v>59</v>
      </c>
      <c r="AL1164">
        <v>40484</v>
      </c>
      <c r="AN1164" t="b">
        <v>1</v>
      </c>
      <c r="AQ1164" t="s">
        <v>195</v>
      </c>
      <c r="AR1164" t="s">
        <v>150</v>
      </c>
      <c r="BB1164" s="7" t="s">
        <v>27421</v>
      </c>
      <c r="BC1164" s="7" t="s">
        <v>366</v>
      </c>
      <c r="BE1164" s="7">
        <v>99337</v>
      </c>
      <c r="BO1164" t="s">
        <v>27423</v>
      </c>
      <c r="BP1164">
        <v>4687</v>
      </c>
      <c r="BQ1164">
        <v>1065</v>
      </c>
      <c r="BR1164">
        <v>13872</v>
      </c>
      <c r="BU1164" t="s">
        <v>27424</v>
      </c>
      <c r="BV1164" t="s">
        <v>4695</v>
      </c>
      <c r="BX1164">
        <v>43598.060995370368</v>
      </c>
    </row>
    <row r="1165" spans="1:76" x14ac:dyDescent="0.25">
      <c r="A1165" t="s">
        <v>27425</v>
      </c>
      <c r="B1165" t="s">
        <v>610</v>
      </c>
      <c r="C1165" t="s">
        <v>46</v>
      </c>
      <c r="D1165">
        <v>40307</v>
      </c>
      <c r="I1165">
        <v>40307</v>
      </c>
      <c r="J1165">
        <v>2010</v>
      </c>
      <c r="K1165" t="s">
        <v>85</v>
      </c>
      <c r="L1165" t="s">
        <v>23171</v>
      </c>
      <c r="N1165" t="s">
        <v>611</v>
      </c>
      <c r="O1165" t="s">
        <v>612</v>
      </c>
      <c r="P1165" t="s">
        <v>613</v>
      </c>
      <c r="R1165">
        <v>991669614</v>
      </c>
      <c r="S1165" t="s">
        <v>614</v>
      </c>
      <c r="T1165" t="s">
        <v>23172</v>
      </c>
      <c r="V1165" t="s">
        <v>4807</v>
      </c>
      <c r="W1165">
        <v>23</v>
      </c>
      <c r="X1165" t="s">
        <v>7356</v>
      </c>
      <c r="Y1165">
        <v>3290</v>
      </c>
      <c r="Z1165" t="s">
        <v>613</v>
      </c>
      <c r="AA1165" t="s">
        <v>4785</v>
      </c>
      <c r="AB1165">
        <v>4295</v>
      </c>
      <c r="AC1165" t="s">
        <v>146</v>
      </c>
      <c r="AD1165" t="s">
        <v>4690</v>
      </c>
      <c r="AE1165" t="s">
        <v>107</v>
      </c>
      <c r="AF1165" t="s">
        <v>107</v>
      </c>
      <c r="AJ1165" t="s">
        <v>58</v>
      </c>
      <c r="AK1165" t="s">
        <v>59</v>
      </c>
      <c r="AL1165">
        <v>40484</v>
      </c>
      <c r="AN1165" t="b">
        <v>1</v>
      </c>
      <c r="AQ1165" t="s">
        <v>60</v>
      </c>
      <c r="AR1165" t="s">
        <v>61</v>
      </c>
      <c r="BB1165" s="7" t="s">
        <v>611</v>
      </c>
      <c r="BC1165" s="7" t="s">
        <v>612</v>
      </c>
      <c r="BE1165" s="7">
        <v>991669614</v>
      </c>
      <c r="BO1165" t="s">
        <v>27426</v>
      </c>
      <c r="BP1165">
        <v>4682</v>
      </c>
      <c r="BQ1165">
        <v>1847</v>
      </c>
      <c r="BR1165">
        <v>13870</v>
      </c>
      <c r="BU1165" t="s">
        <v>24306</v>
      </c>
      <c r="BV1165" t="s">
        <v>4695</v>
      </c>
      <c r="BX1165">
        <v>43598.060983796298</v>
      </c>
    </row>
    <row r="1166" spans="1:76" x14ac:dyDescent="0.25">
      <c r="A1166" t="s">
        <v>27427</v>
      </c>
      <c r="B1166" t="s">
        <v>1596</v>
      </c>
      <c r="C1166" t="s">
        <v>46</v>
      </c>
      <c r="D1166">
        <v>39960</v>
      </c>
      <c r="H1166" t="s">
        <v>47</v>
      </c>
      <c r="I1166">
        <v>39960</v>
      </c>
      <c r="J1166">
        <v>2010</v>
      </c>
      <c r="K1166" t="s">
        <v>85</v>
      </c>
      <c r="L1166" t="s">
        <v>26743</v>
      </c>
      <c r="N1166" t="s">
        <v>2004</v>
      </c>
      <c r="O1166" t="s">
        <v>117</v>
      </c>
      <c r="P1166" t="s">
        <v>115</v>
      </c>
      <c r="R1166">
        <v>98374</v>
      </c>
      <c r="S1166" t="s">
        <v>1598</v>
      </c>
      <c r="T1166" t="s">
        <v>22370</v>
      </c>
      <c r="V1166" t="s">
        <v>54</v>
      </c>
      <c r="W1166">
        <v>13</v>
      </c>
      <c r="X1166" t="s">
        <v>386</v>
      </c>
      <c r="Y1166">
        <v>4827</v>
      </c>
      <c r="Z1166" t="s">
        <v>115</v>
      </c>
      <c r="AA1166" t="s">
        <v>57</v>
      </c>
      <c r="AC1166" t="s">
        <v>146</v>
      </c>
      <c r="AD1166" t="s">
        <v>4690</v>
      </c>
      <c r="AE1166" t="s">
        <v>107</v>
      </c>
      <c r="AF1166" t="s">
        <v>107</v>
      </c>
      <c r="AJ1166" t="s">
        <v>58</v>
      </c>
      <c r="AK1166" t="s">
        <v>59</v>
      </c>
      <c r="AL1166">
        <v>40484</v>
      </c>
      <c r="AN1166" t="b">
        <v>1</v>
      </c>
      <c r="AQ1166" t="s">
        <v>60</v>
      </c>
      <c r="AR1166" t="s">
        <v>61</v>
      </c>
      <c r="AS1166" t="s">
        <v>62</v>
      </c>
      <c r="BB1166" s="7" t="s">
        <v>2004</v>
      </c>
      <c r="BC1166" s="7" t="s">
        <v>117</v>
      </c>
      <c r="BE1166" s="7">
        <v>98374</v>
      </c>
      <c r="BG1166" s="7">
        <v>181984.83</v>
      </c>
      <c r="BH1166" s="7">
        <v>4906.62</v>
      </c>
      <c r="BI1166">
        <v>158921.94</v>
      </c>
      <c r="BJ1166">
        <v>0</v>
      </c>
      <c r="BK1166">
        <v>0</v>
      </c>
      <c r="BL1166">
        <v>0</v>
      </c>
      <c r="BO1166" t="s">
        <v>27428</v>
      </c>
      <c r="BP1166">
        <v>4668</v>
      </c>
      <c r="BQ1166">
        <v>25972</v>
      </c>
      <c r="BR1166">
        <v>13868</v>
      </c>
      <c r="BS1166">
        <v>12170</v>
      </c>
      <c r="BT1166">
        <v>25</v>
      </c>
      <c r="BU1166" t="s">
        <v>21568</v>
      </c>
      <c r="BV1166" t="s">
        <v>4695</v>
      </c>
      <c r="BX1166">
        <v>44149.297719907408</v>
      </c>
    </row>
    <row r="1167" spans="1:76" x14ac:dyDescent="0.25">
      <c r="A1167" t="s">
        <v>27429</v>
      </c>
      <c r="B1167" t="s">
        <v>1027</v>
      </c>
      <c r="C1167" t="s">
        <v>46</v>
      </c>
      <c r="D1167">
        <v>39940</v>
      </c>
      <c r="H1167" t="s">
        <v>47</v>
      </c>
      <c r="I1167">
        <v>39940</v>
      </c>
      <c r="J1167">
        <v>2010</v>
      </c>
      <c r="K1167" t="s">
        <v>85</v>
      </c>
      <c r="L1167" t="s">
        <v>26445</v>
      </c>
      <c r="N1167" t="s">
        <v>3658</v>
      </c>
      <c r="O1167" t="s">
        <v>87</v>
      </c>
      <c r="P1167" t="s">
        <v>88</v>
      </c>
      <c r="R1167">
        <v>98532</v>
      </c>
      <c r="T1167" t="s">
        <v>27430</v>
      </c>
      <c r="V1167" t="s">
        <v>54</v>
      </c>
      <c r="W1167">
        <v>13</v>
      </c>
      <c r="X1167" t="s">
        <v>649</v>
      </c>
      <c r="Y1167">
        <v>4817</v>
      </c>
      <c r="Z1167" t="s">
        <v>88</v>
      </c>
      <c r="AA1167" t="s">
        <v>57</v>
      </c>
      <c r="AC1167" t="s">
        <v>146</v>
      </c>
      <c r="AD1167" t="s">
        <v>4690</v>
      </c>
      <c r="AE1167" t="s">
        <v>107</v>
      </c>
      <c r="AF1167" t="s">
        <v>107</v>
      </c>
      <c r="AJ1167" t="s">
        <v>58</v>
      </c>
      <c r="AK1167" t="s">
        <v>59</v>
      </c>
      <c r="AL1167">
        <v>40484</v>
      </c>
      <c r="AN1167" t="b">
        <v>1</v>
      </c>
      <c r="AQ1167" t="s">
        <v>60</v>
      </c>
      <c r="AR1167" t="s">
        <v>61</v>
      </c>
      <c r="AS1167" t="s">
        <v>62</v>
      </c>
      <c r="BB1167" s="7" t="s">
        <v>3658</v>
      </c>
      <c r="BC1167" s="7" t="s">
        <v>87</v>
      </c>
      <c r="BE1167" s="7">
        <v>98532</v>
      </c>
      <c r="BG1167" s="7">
        <v>171445.04</v>
      </c>
      <c r="BH1167" s="7">
        <v>777.83</v>
      </c>
      <c r="BI1167">
        <v>162222.87</v>
      </c>
      <c r="BJ1167">
        <v>0</v>
      </c>
      <c r="BK1167">
        <v>0</v>
      </c>
      <c r="BL1167">
        <v>0</v>
      </c>
      <c r="BM1167">
        <v>32.159999999999997</v>
      </c>
      <c r="BN1167">
        <v>0</v>
      </c>
      <c r="BO1167" t="s">
        <v>27431</v>
      </c>
      <c r="BP1167">
        <v>4783</v>
      </c>
      <c r="BQ1167">
        <v>383</v>
      </c>
      <c r="BR1167">
        <v>13859</v>
      </c>
      <c r="BS1167">
        <v>12177</v>
      </c>
      <c r="BT1167">
        <v>20</v>
      </c>
      <c r="BU1167" t="s">
        <v>26448</v>
      </c>
      <c r="BV1167" t="s">
        <v>4695</v>
      </c>
      <c r="BX1167">
        <v>44149.297997685186</v>
      </c>
    </row>
    <row r="1168" spans="1:76" x14ac:dyDescent="0.25">
      <c r="A1168" t="s">
        <v>27432</v>
      </c>
      <c r="B1168" t="s">
        <v>2482</v>
      </c>
      <c r="C1168" t="s">
        <v>46</v>
      </c>
      <c r="D1168">
        <v>39208</v>
      </c>
      <c r="H1168" t="s">
        <v>47</v>
      </c>
      <c r="I1168">
        <v>39208</v>
      </c>
      <c r="J1168">
        <v>2010</v>
      </c>
      <c r="K1168" t="s">
        <v>85</v>
      </c>
      <c r="L1168" t="s">
        <v>2483</v>
      </c>
      <c r="N1168" t="s">
        <v>4000</v>
      </c>
      <c r="O1168" t="s">
        <v>95</v>
      </c>
      <c r="P1168" t="s">
        <v>96</v>
      </c>
      <c r="R1168">
        <v>99352</v>
      </c>
      <c r="S1168" t="s">
        <v>917</v>
      </c>
      <c r="T1168" t="s">
        <v>27433</v>
      </c>
      <c r="V1168" t="s">
        <v>90</v>
      </c>
      <c r="W1168">
        <v>12</v>
      </c>
      <c r="X1168" t="s">
        <v>831</v>
      </c>
      <c r="Y1168">
        <v>4737</v>
      </c>
      <c r="Z1168" t="s">
        <v>96</v>
      </c>
      <c r="AA1168" t="s">
        <v>57</v>
      </c>
      <c r="AC1168" t="s">
        <v>146</v>
      </c>
      <c r="AD1168" t="s">
        <v>4690</v>
      </c>
      <c r="AE1168" t="s">
        <v>107</v>
      </c>
      <c r="AF1168" t="s">
        <v>107</v>
      </c>
      <c r="AJ1168" t="s">
        <v>58</v>
      </c>
      <c r="AK1168" t="s">
        <v>59</v>
      </c>
      <c r="AL1168">
        <v>40484</v>
      </c>
      <c r="AN1168" t="b">
        <v>1</v>
      </c>
      <c r="AQ1168" t="s">
        <v>60</v>
      </c>
      <c r="AR1168" t="s">
        <v>61</v>
      </c>
      <c r="AS1168" t="s">
        <v>62</v>
      </c>
      <c r="BB1168" s="7" t="s">
        <v>4000</v>
      </c>
      <c r="BC1168" s="7" t="s">
        <v>95</v>
      </c>
      <c r="BE1168" s="7">
        <v>99352</v>
      </c>
      <c r="BG1168" s="7">
        <v>144857.96</v>
      </c>
      <c r="BH1168" s="7">
        <v>0</v>
      </c>
      <c r="BI1168">
        <v>137333.54999999999</v>
      </c>
      <c r="BJ1168">
        <v>0</v>
      </c>
      <c r="BK1168">
        <v>0</v>
      </c>
      <c r="BL1168">
        <v>0</v>
      </c>
      <c r="BM1168">
        <v>32.159999999999997</v>
      </c>
      <c r="BN1168">
        <v>0</v>
      </c>
      <c r="BO1168" t="s">
        <v>27434</v>
      </c>
      <c r="BP1168">
        <v>4841</v>
      </c>
      <c r="BQ1168">
        <v>30376</v>
      </c>
      <c r="BR1168">
        <v>13853</v>
      </c>
      <c r="BS1168">
        <v>12180</v>
      </c>
      <c r="BT1168">
        <v>8</v>
      </c>
      <c r="BU1168" t="s">
        <v>22343</v>
      </c>
      <c r="BV1168" t="s">
        <v>4695</v>
      </c>
      <c r="BX1168">
        <v>44149.298263888886</v>
      </c>
    </row>
    <row r="1169" spans="1:76" x14ac:dyDescent="0.25">
      <c r="A1169" t="s">
        <v>27435</v>
      </c>
      <c r="B1169" t="s">
        <v>22172</v>
      </c>
      <c r="C1169" t="s">
        <v>46</v>
      </c>
      <c r="D1169">
        <v>40192</v>
      </c>
      <c r="H1169" t="s">
        <v>47</v>
      </c>
      <c r="I1169">
        <v>40192</v>
      </c>
      <c r="J1169">
        <v>2010</v>
      </c>
      <c r="K1169" t="s">
        <v>85</v>
      </c>
      <c r="L1169" t="s">
        <v>27436</v>
      </c>
      <c r="N1169" t="s">
        <v>22178</v>
      </c>
      <c r="O1169" t="s">
        <v>836</v>
      </c>
      <c r="P1169" t="s">
        <v>121</v>
      </c>
      <c r="R1169">
        <v>98584</v>
      </c>
      <c r="S1169" t="s">
        <v>27437</v>
      </c>
      <c r="T1169" t="s">
        <v>22176</v>
      </c>
      <c r="V1169" t="s">
        <v>5331</v>
      </c>
      <c r="W1169">
        <v>26</v>
      </c>
      <c r="X1169" t="s">
        <v>5754</v>
      </c>
      <c r="Y1169">
        <v>3699</v>
      </c>
      <c r="Z1169" t="s">
        <v>121</v>
      </c>
      <c r="AA1169" t="s">
        <v>4785</v>
      </c>
      <c r="AB1169">
        <v>33085</v>
      </c>
      <c r="AC1169" t="s">
        <v>146</v>
      </c>
      <c r="AD1169" t="s">
        <v>4690</v>
      </c>
      <c r="AE1169" t="s">
        <v>107</v>
      </c>
      <c r="AF1169" t="s">
        <v>107</v>
      </c>
      <c r="AJ1169" t="s">
        <v>58</v>
      </c>
      <c r="AK1169" t="s">
        <v>59</v>
      </c>
      <c r="AL1169">
        <v>40484</v>
      </c>
      <c r="AN1169" t="b">
        <v>1</v>
      </c>
      <c r="AQ1169" t="s">
        <v>60</v>
      </c>
      <c r="AR1169" t="s">
        <v>61</v>
      </c>
      <c r="BB1169" s="7" t="s">
        <v>22178</v>
      </c>
      <c r="BC1169" s="7" t="s">
        <v>836</v>
      </c>
      <c r="BE1169" s="7">
        <v>98584</v>
      </c>
      <c r="BG1169" s="7">
        <v>37217.019999999997</v>
      </c>
      <c r="BH1169" s="7">
        <v>0</v>
      </c>
      <c r="BI1169">
        <v>41418.85</v>
      </c>
      <c r="BJ1169">
        <v>0</v>
      </c>
      <c r="BK1169">
        <v>0</v>
      </c>
      <c r="BL1169">
        <v>0</v>
      </c>
      <c r="BO1169" t="s">
        <v>27438</v>
      </c>
      <c r="BP1169">
        <v>5129</v>
      </c>
      <c r="BQ1169">
        <v>660</v>
      </c>
      <c r="BR1169">
        <v>13841</v>
      </c>
      <c r="BS1169">
        <v>12197</v>
      </c>
      <c r="BU1169" t="s">
        <v>27439</v>
      </c>
      <c r="BV1169" t="s">
        <v>4695</v>
      </c>
      <c r="BX1169">
        <v>44149.298831018517</v>
      </c>
    </row>
    <row r="1170" spans="1:76" x14ac:dyDescent="0.25">
      <c r="A1170" t="s">
        <v>27440</v>
      </c>
      <c r="B1170" t="s">
        <v>27441</v>
      </c>
      <c r="C1170" t="s">
        <v>46</v>
      </c>
      <c r="D1170">
        <v>40283</v>
      </c>
      <c r="H1170" t="s">
        <v>47</v>
      </c>
      <c r="I1170">
        <v>40283</v>
      </c>
      <c r="J1170">
        <v>2010</v>
      </c>
      <c r="K1170" t="s">
        <v>85</v>
      </c>
      <c r="L1170" t="s">
        <v>27442</v>
      </c>
      <c r="N1170" t="s">
        <v>27443</v>
      </c>
      <c r="O1170" t="s">
        <v>1946</v>
      </c>
      <c r="P1170" t="s">
        <v>394</v>
      </c>
      <c r="R1170">
        <v>98284</v>
      </c>
      <c r="S1170" t="s">
        <v>27444</v>
      </c>
      <c r="T1170" t="s">
        <v>27445</v>
      </c>
      <c r="V1170" t="s">
        <v>4807</v>
      </c>
      <c r="W1170">
        <v>23</v>
      </c>
      <c r="X1170" t="s">
        <v>5461</v>
      </c>
      <c r="Y1170">
        <v>4064</v>
      </c>
      <c r="Z1170" t="s">
        <v>394</v>
      </c>
      <c r="AA1170" t="s">
        <v>4785</v>
      </c>
      <c r="AB1170">
        <v>65132</v>
      </c>
      <c r="AC1170" t="s">
        <v>146</v>
      </c>
      <c r="AD1170" t="s">
        <v>4690</v>
      </c>
      <c r="AE1170" t="s">
        <v>107</v>
      </c>
      <c r="AF1170" t="s">
        <v>107</v>
      </c>
      <c r="AJ1170" t="s">
        <v>58</v>
      </c>
      <c r="AK1170" t="s">
        <v>59</v>
      </c>
      <c r="AL1170">
        <v>40484</v>
      </c>
      <c r="AN1170" t="b">
        <v>1</v>
      </c>
      <c r="AQ1170" t="s">
        <v>177</v>
      </c>
      <c r="BB1170" s="7" t="s">
        <v>27443</v>
      </c>
      <c r="BC1170" s="7" t="s">
        <v>1946</v>
      </c>
      <c r="BE1170" s="7">
        <v>98284</v>
      </c>
      <c r="BG1170" s="7">
        <v>2674.66</v>
      </c>
      <c r="BH1170" s="7">
        <v>0</v>
      </c>
      <c r="BI1170">
        <v>2073.36</v>
      </c>
      <c r="BJ1170">
        <v>-229.5</v>
      </c>
      <c r="BK1170">
        <v>0</v>
      </c>
      <c r="BL1170">
        <v>0</v>
      </c>
      <c r="BO1170" t="s">
        <v>27446</v>
      </c>
      <c r="BP1170">
        <v>5158</v>
      </c>
      <c r="BQ1170">
        <v>9292</v>
      </c>
      <c r="BR1170">
        <v>13840</v>
      </c>
      <c r="BS1170">
        <v>12196</v>
      </c>
      <c r="BU1170" t="s">
        <v>27447</v>
      </c>
      <c r="BV1170" t="s">
        <v>4695</v>
      </c>
      <c r="BX1170">
        <v>44149.298807870371</v>
      </c>
    </row>
    <row r="1171" spans="1:76" x14ac:dyDescent="0.25">
      <c r="A1171" t="s">
        <v>27448</v>
      </c>
      <c r="B1171" t="s">
        <v>27449</v>
      </c>
      <c r="C1171" t="s">
        <v>46</v>
      </c>
      <c r="D1171">
        <v>40283</v>
      </c>
      <c r="H1171" t="s">
        <v>47</v>
      </c>
      <c r="I1171">
        <v>40283</v>
      </c>
      <c r="J1171">
        <v>2010</v>
      </c>
      <c r="K1171" t="s">
        <v>85</v>
      </c>
      <c r="L1171" t="s">
        <v>22906</v>
      </c>
      <c r="N1171" t="s">
        <v>27450</v>
      </c>
      <c r="O1171" t="s">
        <v>23141</v>
      </c>
      <c r="P1171" t="s">
        <v>88</v>
      </c>
      <c r="R1171">
        <v>98570</v>
      </c>
      <c r="S1171" t="s">
        <v>27451</v>
      </c>
      <c r="T1171" t="s">
        <v>27452</v>
      </c>
      <c r="V1171" t="s">
        <v>7053</v>
      </c>
      <c r="W1171">
        <v>21</v>
      </c>
      <c r="X1171" t="s">
        <v>5408</v>
      </c>
      <c r="Y1171">
        <v>3626</v>
      </c>
      <c r="Z1171" t="s">
        <v>88</v>
      </c>
      <c r="AA1171" t="s">
        <v>4785</v>
      </c>
      <c r="AB1171">
        <v>41462</v>
      </c>
      <c r="AC1171" t="s">
        <v>146</v>
      </c>
      <c r="AD1171" t="s">
        <v>4690</v>
      </c>
      <c r="AE1171" t="s">
        <v>107</v>
      </c>
      <c r="AF1171" t="s">
        <v>107</v>
      </c>
      <c r="AJ1171" t="s">
        <v>58</v>
      </c>
      <c r="AK1171" t="s">
        <v>59</v>
      </c>
      <c r="AL1171">
        <v>40484</v>
      </c>
      <c r="AN1171" t="b">
        <v>1</v>
      </c>
      <c r="AQ1171" t="s">
        <v>60</v>
      </c>
      <c r="AR1171" t="s">
        <v>61</v>
      </c>
      <c r="BB1171" s="7" t="s">
        <v>27450</v>
      </c>
      <c r="BC1171" s="7" t="s">
        <v>23141</v>
      </c>
      <c r="BE1171" s="7">
        <v>98570</v>
      </c>
      <c r="BG1171" s="7">
        <v>5622.35</v>
      </c>
      <c r="BH1171" s="7">
        <v>0</v>
      </c>
      <c r="BI1171">
        <v>4003.73</v>
      </c>
      <c r="BJ1171">
        <v>-1607.35</v>
      </c>
      <c r="BK1171">
        <v>0</v>
      </c>
      <c r="BL1171">
        <v>0</v>
      </c>
      <c r="BO1171" t="s">
        <v>27453</v>
      </c>
      <c r="BP1171">
        <v>5162</v>
      </c>
      <c r="BQ1171">
        <v>415</v>
      </c>
      <c r="BR1171">
        <v>13839</v>
      </c>
      <c r="BS1171">
        <v>12198</v>
      </c>
      <c r="BU1171" t="s">
        <v>27454</v>
      </c>
      <c r="BV1171" t="s">
        <v>4695</v>
      </c>
      <c r="BX1171">
        <v>44149.29886574074</v>
      </c>
    </row>
    <row r="1172" spans="1:76" x14ac:dyDescent="0.25">
      <c r="A1172" t="s">
        <v>27455</v>
      </c>
      <c r="B1172" t="s">
        <v>27456</v>
      </c>
      <c r="C1172" t="s">
        <v>46</v>
      </c>
      <c r="D1172">
        <v>40231</v>
      </c>
      <c r="I1172">
        <v>40231</v>
      </c>
      <c r="J1172">
        <v>2010</v>
      </c>
      <c r="K1172" t="s">
        <v>85</v>
      </c>
      <c r="L1172" t="s">
        <v>27457</v>
      </c>
      <c r="N1172" t="s">
        <v>27458</v>
      </c>
      <c r="O1172" t="s">
        <v>5720</v>
      </c>
      <c r="P1172" t="s">
        <v>1794</v>
      </c>
      <c r="R1172">
        <v>983689617</v>
      </c>
      <c r="V1172" t="s">
        <v>5396</v>
      </c>
      <c r="W1172">
        <v>20</v>
      </c>
      <c r="X1172" t="s">
        <v>5167</v>
      </c>
      <c r="Y1172">
        <v>3433</v>
      </c>
      <c r="Z1172" t="s">
        <v>1794</v>
      </c>
      <c r="AA1172" t="s">
        <v>4785</v>
      </c>
      <c r="AB1172">
        <v>21988</v>
      </c>
      <c r="AC1172" t="s">
        <v>146</v>
      </c>
      <c r="AD1172" t="s">
        <v>4690</v>
      </c>
      <c r="AE1172" t="s">
        <v>107</v>
      </c>
      <c r="AF1172" t="s">
        <v>107</v>
      </c>
      <c r="AJ1172" t="s">
        <v>58</v>
      </c>
      <c r="AK1172" t="s">
        <v>59</v>
      </c>
      <c r="AL1172">
        <v>40484</v>
      </c>
      <c r="AN1172" t="b">
        <v>1</v>
      </c>
      <c r="AQ1172" t="s">
        <v>195</v>
      </c>
      <c r="AR1172" t="s">
        <v>150</v>
      </c>
      <c r="BB1172" s="7" t="s">
        <v>27458</v>
      </c>
      <c r="BC1172" s="7" t="s">
        <v>5720</v>
      </c>
      <c r="BE1172" s="7">
        <v>983689617</v>
      </c>
      <c r="BO1172" t="s">
        <v>27459</v>
      </c>
      <c r="BP1172">
        <v>5599</v>
      </c>
      <c r="BQ1172">
        <v>9286</v>
      </c>
      <c r="BR1172">
        <v>13818</v>
      </c>
      <c r="BU1172" t="s">
        <v>27460</v>
      </c>
      <c r="BV1172" t="s">
        <v>4695</v>
      </c>
      <c r="BX1172">
        <v>43598.060659722221</v>
      </c>
    </row>
    <row r="1173" spans="1:76" x14ac:dyDescent="0.25">
      <c r="A1173" t="s">
        <v>27461</v>
      </c>
      <c r="B1173" t="s">
        <v>27462</v>
      </c>
      <c r="C1173" t="s">
        <v>46</v>
      </c>
      <c r="D1173">
        <v>40205</v>
      </c>
      <c r="H1173" t="s">
        <v>47</v>
      </c>
      <c r="I1173">
        <v>40205</v>
      </c>
      <c r="J1173">
        <v>2010</v>
      </c>
      <c r="K1173" t="s">
        <v>85</v>
      </c>
      <c r="L1173" t="s">
        <v>27463</v>
      </c>
      <c r="N1173" t="s">
        <v>27464</v>
      </c>
      <c r="O1173" t="s">
        <v>634</v>
      </c>
      <c r="P1173" t="s">
        <v>632</v>
      </c>
      <c r="R1173">
        <v>98282</v>
      </c>
      <c r="S1173" t="s">
        <v>27465</v>
      </c>
      <c r="T1173" t="s">
        <v>27466</v>
      </c>
      <c r="V1173" t="s">
        <v>4807</v>
      </c>
      <c r="W1173">
        <v>23</v>
      </c>
      <c r="X1173" t="s">
        <v>4808</v>
      </c>
      <c r="Y1173">
        <v>3424</v>
      </c>
      <c r="Z1173" t="s">
        <v>632</v>
      </c>
      <c r="AA1173" t="s">
        <v>4785</v>
      </c>
      <c r="AB1173">
        <v>47223</v>
      </c>
      <c r="AC1173" t="s">
        <v>146</v>
      </c>
      <c r="AD1173" t="s">
        <v>4690</v>
      </c>
      <c r="AE1173" t="s">
        <v>107</v>
      </c>
      <c r="AF1173" t="s">
        <v>107</v>
      </c>
      <c r="AJ1173" t="s">
        <v>58</v>
      </c>
      <c r="AK1173" t="s">
        <v>59</v>
      </c>
      <c r="AL1173">
        <v>40484</v>
      </c>
      <c r="AN1173" t="b">
        <v>1</v>
      </c>
      <c r="AQ1173" t="s">
        <v>60</v>
      </c>
      <c r="AR1173" t="s">
        <v>61</v>
      </c>
      <c r="BB1173" s="7" t="s">
        <v>27464</v>
      </c>
      <c r="BC1173" s="7" t="s">
        <v>634</v>
      </c>
      <c r="BE1173" s="7">
        <v>98282</v>
      </c>
      <c r="BG1173" s="7">
        <v>36691.96</v>
      </c>
      <c r="BH1173" s="7">
        <v>0</v>
      </c>
      <c r="BI1173">
        <v>38477.760000000002</v>
      </c>
      <c r="BJ1173">
        <v>1787.55</v>
      </c>
      <c r="BK1173">
        <v>0</v>
      </c>
      <c r="BL1173">
        <v>0</v>
      </c>
      <c r="BO1173" t="s">
        <v>27467</v>
      </c>
      <c r="BP1173">
        <v>5633</v>
      </c>
      <c r="BQ1173">
        <v>6035</v>
      </c>
      <c r="BR1173">
        <v>13814</v>
      </c>
      <c r="BS1173">
        <v>12224</v>
      </c>
      <c r="BU1173" t="s">
        <v>27468</v>
      </c>
      <c r="BV1173" t="s">
        <v>4695</v>
      </c>
      <c r="BX1173">
        <v>44149.299780092595</v>
      </c>
    </row>
    <row r="1174" spans="1:76" x14ac:dyDescent="0.25">
      <c r="A1174" t="s">
        <v>27469</v>
      </c>
      <c r="B1174" t="s">
        <v>1565</v>
      </c>
      <c r="C1174" t="s">
        <v>46</v>
      </c>
      <c r="D1174">
        <v>39875</v>
      </c>
      <c r="H1174" t="s">
        <v>47</v>
      </c>
      <c r="I1174">
        <v>39875</v>
      </c>
      <c r="J1174">
        <v>2010</v>
      </c>
      <c r="K1174" t="s">
        <v>77</v>
      </c>
      <c r="L1174" t="s">
        <v>23219</v>
      </c>
      <c r="N1174" t="s">
        <v>2250</v>
      </c>
      <c r="O1174" t="s">
        <v>352</v>
      </c>
      <c r="P1174" t="s">
        <v>353</v>
      </c>
      <c r="R1174">
        <v>98227</v>
      </c>
      <c r="S1174" t="s">
        <v>2251</v>
      </c>
      <c r="T1174" t="s">
        <v>27470</v>
      </c>
      <c r="V1174" t="s">
        <v>54</v>
      </c>
      <c r="W1174">
        <v>13</v>
      </c>
      <c r="X1174" t="s">
        <v>355</v>
      </c>
      <c r="Y1174">
        <v>4862</v>
      </c>
      <c r="Z1174" t="s">
        <v>353</v>
      </c>
      <c r="AA1174" t="s">
        <v>57</v>
      </c>
      <c r="AC1174" t="s">
        <v>146</v>
      </c>
      <c r="AD1174" t="s">
        <v>4690</v>
      </c>
      <c r="AE1174" t="s">
        <v>107</v>
      </c>
      <c r="AF1174" t="s">
        <v>107</v>
      </c>
      <c r="AJ1174" t="s">
        <v>58</v>
      </c>
      <c r="AK1174" t="s">
        <v>59</v>
      </c>
      <c r="AL1174">
        <v>40484</v>
      </c>
      <c r="AN1174" t="b">
        <v>1</v>
      </c>
      <c r="AQ1174" t="s">
        <v>73</v>
      </c>
      <c r="BB1174" s="7" t="s">
        <v>2250</v>
      </c>
      <c r="BC1174" s="7" t="s">
        <v>352</v>
      </c>
      <c r="BE1174" s="7">
        <v>98227</v>
      </c>
      <c r="BG1174" s="7">
        <v>39325</v>
      </c>
      <c r="BH1174" s="7">
        <v>16234.62</v>
      </c>
      <c r="BI1174">
        <v>55559.62</v>
      </c>
      <c r="BJ1174">
        <v>0</v>
      </c>
      <c r="BK1174">
        <v>0</v>
      </c>
      <c r="BL1174">
        <v>0</v>
      </c>
      <c r="BO1174" t="s">
        <v>27471</v>
      </c>
      <c r="BP1174">
        <v>5749</v>
      </c>
      <c r="BQ1174">
        <v>30301</v>
      </c>
      <c r="BR1174">
        <v>13807</v>
      </c>
      <c r="BS1174">
        <v>12233</v>
      </c>
      <c r="BT1174">
        <v>42</v>
      </c>
      <c r="BU1174" t="s">
        <v>27472</v>
      </c>
      <c r="BV1174" t="s">
        <v>4695</v>
      </c>
      <c r="BX1174">
        <v>44149.300034722219</v>
      </c>
    </row>
    <row r="1175" spans="1:76" x14ac:dyDescent="0.25">
      <c r="A1175" t="s">
        <v>27473</v>
      </c>
      <c r="B1175" t="s">
        <v>1466</v>
      </c>
      <c r="C1175" t="s">
        <v>46</v>
      </c>
      <c r="D1175">
        <v>40196</v>
      </c>
      <c r="H1175" t="s">
        <v>47</v>
      </c>
      <c r="I1175">
        <v>40196</v>
      </c>
      <c r="J1175">
        <v>2010</v>
      </c>
      <c r="K1175" t="s">
        <v>85</v>
      </c>
      <c r="L1175" t="s">
        <v>27474</v>
      </c>
      <c r="N1175" t="s">
        <v>1467</v>
      </c>
      <c r="O1175" t="s">
        <v>363</v>
      </c>
      <c r="P1175" t="s">
        <v>68</v>
      </c>
      <c r="R1175">
        <v>98042</v>
      </c>
      <c r="S1175" t="s">
        <v>2841</v>
      </c>
      <c r="T1175" t="s">
        <v>27475</v>
      </c>
      <c r="V1175" t="s">
        <v>90</v>
      </c>
      <c r="W1175">
        <v>12</v>
      </c>
      <c r="X1175" t="s">
        <v>1094</v>
      </c>
      <c r="Y1175">
        <v>4776</v>
      </c>
      <c r="Z1175" t="s">
        <v>68</v>
      </c>
      <c r="AA1175" t="s">
        <v>57</v>
      </c>
      <c r="AC1175" t="s">
        <v>146</v>
      </c>
      <c r="AD1175" t="s">
        <v>4690</v>
      </c>
      <c r="AE1175" t="s">
        <v>107</v>
      </c>
      <c r="AF1175" t="s">
        <v>107</v>
      </c>
      <c r="AJ1175" t="s">
        <v>58</v>
      </c>
      <c r="AK1175" t="s">
        <v>59</v>
      </c>
      <c r="AL1175">
        <v>40484</v>
      </c>
      <c r="AN1175" t="b">
        <v>1</v>
      </c>
      <c r="AQ1175" t="s">
        <v>60</v>
      </c>
      <c r="AR1175" t="s">
        <v>61</v>
      </c>
      <c r="AS1175" t="s">
        <v>4734</v>
      </c>
      <c r="BB1175" s="7" t="s">
        <v>1467</v>
      </c>
      <c r="BC1175" s="7" t="s">
        <v>363</v>
      </c>
      <c r="BE1175" s="7">
        <v>98042</v>
      </c>
      <c r="BG1175" s="7">
        <v>363366.43</v>
      </c>
      <c r="BH1175" s="7">
        <v>0</v>
      </c>
      <c r="BI1175">
        <v>363988.25</v>
      </c>
      <c r="BJ1175">
        <v>0</v>
      </c>
      <c r="BK1175">
        <v>0</v>
      </c>
      <c r="BL1175">
        <v>0</v>
      </c>
      <c r="BM1175">
        <v>83456.570000000007</v>
      </c>
      <c r="BN1175">
        <v>53674.19</v>
      </c>
      <c r="BO1175" t="s">
        <v>27476</v>
      </c>
      <c r="BP1175">
        <v>5857</v>
      </c>
      <c r="BQ1175">
        <v>528</v>
      </c>
      <c r="BR1175">
        <v>13802</v>
      </c>
      <c r="BS1175">
        <v>12242</v>
      </c>
      <c r="BT1175">
        <v>47</v>
      </c>
      <c r="BU1175" t="s">
        <v>27477</v>
      </c>
      <c r="BV1175" t="s">
        <v>4695</v>
      </c>
      <c r="BX1175">
        <v>44149.300300925926</v>
      </c>
    </row>
    <row r="1176" spans="1:76" x14ac:dyDescent="0.25">
      <c r="A1176" t="s">
        <v>27478</v>
      </c>
      <c r="B1176" t="s">
        <v>318</v>
      </c>
      <c r="C1176" t="s">
        <v>46</v>
      </c>
      <c r="D1176">
        <v>40157</v>
      </c>
      <c r="H1176" t="s">
        <v>47</v>
      </c>
      <c r="I1176">
        <v>40157</v>
      </c>
      <c r="J1176">
        <v>2010</v>
      </c>
      <c r="K1176" t="s">
        <v>85</v>
      </c>
      <c r="L1176" t="s">
        <v>319</v>
      </c>
      <c r="N1176" t="s">
        <v>320</v>
      </c>
      <c r="O1176" t="s">
        <v>321</v>
      </c>
      <c r="P1176" t="s">
        <v>322</v>
      </c>
      <c r="R1176">
        <v>99163</v>
      </c>
      <c r="S1176" t="s">
        <v>323</v>
      </c>
      <c r="T1176" t="s">
        <v>25786</v>
      </c>
      <c r="V1176" t="s">
        <v>54</v>
      </c>
      <c r="W1176">
        <v>13</v>
      </c>
      <c r="X1176" t="s">
        <v>324</v>
      </c>
      <c r="Y1176">
        <v>4795</v>
      </c>
      <c r="Z1176" t="s">
        <v>322</v>
      </c>
      <c r="AA1176" t="s">
        <v>57</v>
      </c>
      <c r="AC1176" t="s">
        <v>146</v>
      </c>
      <c r="AD1176" t="s">
        <v>4690</v>
      </c>
      <c r="AE1176" t="s">
        <v>107</v>
      </c>
      <c r="AF1176" t="s">
        <v>107</v>
      </c>
      <c r="AJ1176" t="s">
        <v>58</v>
      </c>
      <c r="AK1176" t="s">
        <v>59</v>
      </c>
      <c r="AL1176">
        <v>40484</v>
      </c>
      <c r="AN1176" t="b">
        <v>1</v>
      </c>
      <c r="AQ1176" t="s">
        <v>195</v>
      </c>
      <c r="AR1176" t="s">
        <v>150</v>
      </c>
      <c r="AS1176" t="s">
        <v>62</v>
      </c>
      <c r="BB1176" s="7" t="s">
        <v>320</v>
      </c>
      <c r="BC1176" s="7" t="s">
        <v>321</v>
      </c>
      <c r="BE1176" s="7">
        <v>99163</v>
      </c>
      <c r="BG1176" s="7">
        <v>49607</v>
      </c>
      <c r="BH1176" s="7">
        <v>185.87</v>
      </c>
      <c r="BI1176">
        <v>42065.83</v>
      </c>
      <c r="BJ1176">
        <v>0</v>
      </c>
      <c r="BK1176">
        <v>0</v>
      </c>
      <c r="BL1176">
        <v>0</v>
      </c>
      <c r="BO1176" t="s">
        <v>27479</v>
      </c>
      <c r="BP1176">
        <v>5852</v>
      </c>
      <c r="BQ1176">
        <v>6032</v>
      </c>
      <c r="BR1176">
        <v>13800</v>
      </c>
      <c r="BS1176">
        <v>12241</v>
      </c>
      <c r="BT1176">
        <v>9</v>
      </c>
      <c r="BU1176" t="s">
        <v>27480</v>
      </c>
      <c r="BV1176" t="s">
        <v>4695</v>
      </c>
      <c r="BX1176">
        <v>44149.300254629627</v>
      </c>
    </row>
    <row r="1177" spans="1:76" x14ac:dyDescent="0.25">
      <c r="A1177" t="s">
        <v>27481</v>
      </c>
      <c r="B1177" t="s">
        <v>3906</v>
      </c>
      <c r="C1177" t="s">
        <v>46</v>
      </c>
      <c r="D1177">
        <v>40262</v>
      </c>
      <c r="H1177" t="s">
        <v>47</v>
      </c>
      <c r="I1177">
        <v>40262</v>
      </c>
      <c r="J1177">
        <v>2010</v>
      </c>
      <c r="K1177" t="s">
        <v>85</v>
      </c>
      <c r="L1177" t="s">
        <v>23219</v>
      </c>
      <c r="N1177" t="s">
        <v>2250</v>
      </c>
      <c r="O1177" t="s">
        <v>352</v>
      </c>
      <c r="P1177" t="s">
        <v>353</v>
      </c>
      <c r="R1177">
        <v>98227</v>
      </c>
      <c r="T1177" t="s">
        <v>23220</v>
      </c>
      <c r="V1177" t="s">
        <v>90</v>
      </c>
      <c r="W1177">
        <v>12</v>
      </c>
      <c r="X1177" t="s">
        <v>402</v>
      </c>
      <c r="Y1177">
        <v>4771</v>
      </c>
      <c r="Z1177" t="s">
        <v>353</v>
      </c>
      <c r="AA1177" t="s">
        <v>57</v>
      </c>
      <c r="AC1177" t="s">
        <v>146</v>
      </c>
      <c r="AD1177" t="s">
        <v>4690</v>
      </c>
      <c r="AE1177" t="s">
        <v>107</v>
      </c>
      <c r="AF1177" t="s">
        <v>107</v>
      </c>
      <c r="AJ1177" t="s">
        <v>58</v>
      </c>
      <c r="AK1177" t="s">
        <v>59</v>
      </c>
      <c r="AL1177">
        <v>40484</v>
      </c>
      <c r="AN1177" t="b">
        <v>1</v>
      </c>
      <c r="AQ1177" t="s">
        <v>60</v>
      </c>
      <c r="AR1177" t="s">
        <v>61</v>
      </c>
      <c r="AS1177" t="s">
        <v>100</v>
      </c>
      <c r="BB1177" s="7" t="s">
        <v>2250</v>
      </c>
      <c r="BC1177" s="7" t="s">
        <v>352</v>
      </c>
      <c r="BE1177" s="7">
        <v>98227</v>
      </c>
      <c r="BG1177" s="7">
        <v>174649.4</v>
      </c>
      <c r="BH1177" s="7">
        <v>0</v>
      </c>
      <c r="BI1177">
        <v>186827.84</v>
      </c>
      <c r="BJ1177">
        <v>0</v>
      </c>
      <c r="BK1177">
        <v>0</v>
      </c>
      <c r="BL1177">
        <v>0</v>
      </c>
      <c r="BM1177">
        <v>1603.23</v>
      </c>
      <c r="BN1177">
        <v>0</v>
      </c>
      <c r="BO1177" t="s">
        <v>27482</v>
      </c>
      <c r="BP1177">
        <v>5915</v>
      </c>
      <c r="BQ1177">
        <v>30301</v>
      </c>
      <c r="BR1177">
        <v>13797</v>
      </c>
      <c r="BS1177">
        <v>12234</v>
      </c>
      <c r="BT1177">
        <v>42</v>
      </c>
      <c r="BU1177" t="s">
        <v>27483</v>
      </c>
      <c r="BV1177" t="s">
        <v>4695</v>
      </c>
      <c r="BX1177">
        <v>44149.300069444442</v>
      </c>
    </row>
    <row r="1178" spans="1:76" x14ac:dyDescent="0.25">
      <c r="A1178" t="s">
        <v>27484</v>
      </c>
      <c r="B1178" t="s">
        <v>27485</v>
      </c>
      <c r="C1178" t="s">
        <v>46</v>
      </c>
      <c r="D1178">
        <v>40332</v>
      </c>
      <c r="I1178">
        <v>40332</v>
      </c>
      <c r="J1178">
        <v>2010</v>
      </c>
      <c r="K1178" t="s">
        <v>85</v>
      </c>
      <c r="L1178" t="s">
        <v>27486</v>
      </c>
      <c r="N1178" t="s">
        <v>27487</v>
      </c>
      <c r="O1178" t="s">
        <v>573</v>
      </c>
      <c r="P1178" t="s">
        <v>291</v>
      </c>
      <c r="R1178">
        <v>98837</v>
      </c>
      <c r="S1178" t="s">
        <v>27488</v>
      </c>
      <c r="T1178" t="s">
        <v>27489</v>
      </c>
      <c r="V1178" t="s">
        <v>5396</v>
      </c>
      <c r="W1178">
        <v>20</v>
      </c>
      <c r="X1178" t="s">
        <v>7459</v>
      </c>
      <c r="Y1178">
        <v>3340</v>
      </c>
      <c r="Z1178" t="s">
        <v>291</v>
      </c>
      <c r="AA1178" t="s">
        <v>4785</v>
      </c>
      <c r="AB1178">
        <v>32684</v>
      </c>
      <c r="AC1178" t="s">
        <v>146</v>
      </c>
      <c r="AD1178" t="s">
        <v>4690</v>
      </c>
      <c r="AE1178" t="s">
        <v>107</v>
      </c>
      <c r="AF1178" t="s">
        <v>107</v>
      </c>
      <c r="AJ1178" t="s">
        <v>58</v>
      </c>
      <c r="AK1178" t="s">
        <v>59</v>
      </c>
      <c r="AL1178">
        <v>40484</v>
      </c>
      <c r="AN1178" t="b">
        <v>1</v>
      </c>
      <c r="AQ1178" t="s">
        <v>195</v>
      </c>
      <c r="AR1178" t="s">
        <v>150</v>
      </c>
      <c r="BB1178" s="7" t="s">
        <v>27487</v>
      </c>
      <c r="BC1178" s="7" t="s">
        <v>573</v>
      </c>
      <c r="BE1178" s="7">
        <v>98837</v>
      </c>
      <c r="BO1178" t="s">
        <v>27490</v>
      </c>
      <c r="BP1178">
        <v>6204</v>
      </c>
      <c r="BQ1178">
        <v>9270</v>
      </c>
      <c r="BR1178">
        <v>13785</v>
      </c>
      <c r="BU1178" t="s">
        <v>27491</v>
      </c>
      <c r="BV1178" t="s">
        <v>4695</v>
      </c>
      <c r="BX1178">
        <v>43598.06045138889</v>
      </c>
    </row>
    <row r="1179" spans="1:76" x14ac:dyDescent="0.25">
      <c r="A1179" t="s">
        <v>27492</v>
      </c>
      <c r="B1179" t="s">
        <v>27493</v>
      </c>
      <c r="C1179" t="s">
        <v>46</v>
      </c>
      <c r="D1179">
        <v>40338</v>
      </c>
      <c r="I1179">
        <v>40338</v>
      </c>
      <c r="J1179">
        <v>2010</v>
      </c>
      <c r="K1179" t="s">
        <v>85</v>
      </c>
      <c r="L1179" t="s">
        <v>27494</v>
      </c>
      <c r="N1179" t="s">
        <v>27495</v>
      </c>
      <c r="O1179" t="s">
        <v>2412</v>
      </c>
      <c r="P1179" t="s">
        <v>1058</v>
      </c>
      <c r="R1179">
        <v>986101076</v>
      </c>
      <c r="S1179" t="s">
        <v>27496</v>
      </c>
      <c r="T1179" t="s">
        <v>27497</v>
      </c>
      <c r="V1179" t="s">
        <v>5571</v>
      </c>
      <c r="W1179">
        <v>28</v>
      </c>
      <c r="X1179" t="s">
        <v>6297</v>
      </c>
      <c r="Y1179">
        <v>4093</v>
      </c>
      <c r="Z1179" t="s">
        <v>1058</v>
      </c>
      <c r="AA1179" t="s">
        <v>4785</v>
      </c>
      <c r="AB1179">
        <v>6691</v>
      </c>
      <c r="AC1179" t="s">
        <v>146</v>
      </c>
      <c r="AD1179" t="s">
        <v>4690</v>
      </c>
      <c r="AE1179" t="s">
        <v>107</v>
      </c>
      <c r="AF1179" t="s">
        <v>107</v>
      </c>
      <c r="AJ1179" t="s">
        <v>58</v>
      </c>
      <c r="AK1179" t="s">
        <v>59</v>
      </c>
      <c r="AL1179">
        <v>40484</v>
      </c>
      <c r="AN1179" t="b">
        <v>1</v>
      </c>
      <c r="AQ1179" t="s">
        <v>195</v>
      </c>
      <c r="AR1179" t="s">
        <v>150</v>
      </c>
      <c r="BB1179" s="7" t="s">
        <v>27495</v>
      </c>
      <c r="BC1179" s="7" t="s">
        <v>2412</v>
      </c>
      <c r="BE1179" s="7">
        <v>986101076</v>
      </c>
      <c r="BO1179" t="s">
        <v>27498</v>
      </c>
      <c r="BP1179">
        <v>6236</v>
      </c>
      <c r="BQ1179">
        <v>9267</v>
      </c>
      <c r="BR1179">
        <v>13781</v>
      </c>
      <c r="BU1179" t="s">
        <v>27499</v>
      </c>
      <c r="BV1179" t="s">
        <v>4695</v>
      </c>
      <c r="BX1179">
        <v>43598.060428240744</v>
      </c>
    </row>
    <row r="1180" spans="1:76" x14ac:dyDescent="0.25">
      <c r="A1180" t="s">
        <v>27500</v>
      </c>
      <c r="B1180" t="s">
        <v>558</v>
      </c>
      <c r="C1180" t="s">
        <v>46</v>
      </c>
      <c r="D1180">
        <v>40052</v>
      </c>
      <c r="H1180" t="s">
        <v>599</v>
      </c>
      <c r="I1180">
        <v>40052</v>
      </c>
      <c r="J1180">
        <v>2010</v>
      </c>
      <c r="K1180" t="s">
        <v>85</v>
      </c>
      <c r="L1180" t="s">
        <v>559</v>
      </c>
      <c r="N1180" t="s">
        <v>3475</v>
      </c>
      <c r="O1180" t="s">
        <v>586</v>
      </c>
      <c r="P1180" t="s">
        <v>199</v>
      </c>
      <c r="R1180">
        <v>98270</v>
      </c>
      <c r="S1180" t="s">
        <v>563</v>
      </c>
      <c r="T1180" t="s">
        <v>27501</v>
      </c>
      <c r="V1180" t="s">
        <v>54</v>
      </c>
      <c r="W1180">
        <v>13</v>
      </c>
      <c r="X1180" t="s">
        <v>334</v>
      </c>
      <c r="Y1180">
        <v>4854</v>
      </c>
      <c r="Z1180" t="s">
        <v>199</v>
      </c>
      <c r="AA1180" t="s">
        <v>57</v>
      </c>
      <c r="AC1180" t="s">
        <v>146</v>
      </c>
      <c r="AD1180" t="s">
        <v>4690</v>
      </c>
      <c r="AE1180" t="s">
        <v>107</v>
      </c>
      <c r="AF1180" t="s">
        <v>107</v>
      </c>
      <c r="AJ1180" t="s">
        <v>58</v>
      </c>
      <c r="AK1180" t="s">
        <v>59</v>
      </c>
      <c r="AL1180">
        <v>40484</v>
      </c>
      <c r="AN1180" t="b">
        <v>1</v>
      </c>
      <c r="AQ1180" t="s">
        <v>60</v>
      </c>
      <c r="AR1180" t="s">
        <v>99</v>
      </c>
      <c r="AS1180" t="s">
        <v>4734</v>
      </c>
      <c r="BB1180" s="7" t="s">
        <v>3475</v>
      </c>
      <c r="BC1180" s="7" t="s">
        <v>586</v>
      </c>
      <c r="BE1180" s="7">
        <v>98270</v>
      </c>
      <c r="BG1180" s="7">
        <v>8619.83</v>
      </c>
      <c r="BH1180" s="7">
        <v>0</v>
      </c>
      <c r="BI1180">
        <v>4889.1000000000004</v>
      </c>
      <c r="BJ1180">
        <v>0</v>
      </c>
      <c r="BK1180">
        <v>0</v>
      </c>
      <c r="BL1180">
        <v>0</v>
      </c>
      <c r="BM1180">
        <v>930.54</v>
      </c>
      <c r="BN1180">
        <v>0</v>
      </c>
      <c r="BO1180" t="s">
        <v>27502</v>
      </c>
      <c r="BP1180">
        <v>6228</v>
      </c>
      <c r="BQ1180">
        <v>6022</v>
      </c>
      <c r="BR1180">
        <v>13780</v>
      </c>
      <c r="BS1180">
        <v>12268</v>
      </c>
      <c r="BT1180">
        <v>38</v>
      </c>
      <c r="BU1180" t="s">
        <v>27503</v>
      </c>
      <c r="BV1180" t="s">
        <v>4695</v>
      </c>
      <c r="BX1180">
        <v>44149.301574074074</v>
      </c>
    </row>
    <row r="1181" spans="1:76" x14ac:dyDescent="0.25">
      <c r="A1181" t="s">
        <v>27504</v>
      </c>
      <c r="B1181" t="s">
        <v>27505</v>
      </c>
      <c r="C1181" t="s">
        <v>46</v>
      </c>
      <c r="D1181">
        <v>40358</v>
      </c>
      <c r="I1181">
        <v>40358</v>
      </c>
      <c r="J1181">
        <v>2010</v>
      </c>
      <c r="K1181" t="s">
        <v>85</v>
      </c>
      <c r="L1181" t="s">
        <v>27506</v>
      </c>
      <c r="N1181" t="s">
        <v>27507</v>
      </c>
      <c r="O1181" t="s">
        <v>1481</v>
      </c>
      <c r="P1181" t="s">
        <v>632</v>
      </c>
      <c r="R1181">
        <v>982778883</v>
      </c>
      <c r="S1181" t="s">
        <v>27508</v>
      </c>
      <c r="T1181" t="s">
        <v>27509</v>
      </c>
      <c r="V1181" t="s">
        <v>5571</v>
      </c>
      <c r="W1181">
        <v>28</v>
      </c>
      <c r="X1181" t="s">
        <v>4808</v>
      </c>
      <c r="Y1181">
        <v>3424</v>
      </c>
      <c r="Z1181" t="s">
        <v>632</v>
      </c>
      <c r="AA1181" t="s">
        <v>4785</v>
      </c>
      <c r="AB1181">
        <v>47223</v>
      </c>
      <c r="AC1181" t="s">
        <v>146</v>
      </c>
      <c r="AD1181" t="s">
        <v>4690</v>
      </c>
      <c r="AE1181" t="s">
        <v>107</v>
      </c>
      <c r="AF1181" t="s">
        <v>107</v>
      </c>
      <c r="AJ1181" t="s">
        <v>58</v>
      </c>
      <c r="AK1181" t="s">
        <v>59</v>
      </c>
      <c r="AL1181">
        <v>40484</v>
      </c>
      <c r="AN1181" t="b">
        <v>1</v>
      </c>
      <c r="AQ1181" t="s">
        <v>60</v>
      </c>
      <c r="AR1181" t="s">
        <v>99</v>
      </c>
      <c r="BB1181" s="7" t="s">
        <v>27507</v>
      </c>
      <c r="BC1181" s="7" t="s">
        <v>1481</v>
      </c>
      <c r="BE1181" s="7">
        <v>982778883</v>
      </c>
      <c r="BO1181" t="s">
        <v>27510</v>
      </c>
      <c r="BP1181">
        <v>6315</v>
      </c>
      <c r="BQ1181">
        <v>9265</v>
      </c>
      <c r="BR1181">
        <v>13777</v>
      </c>
      <c r="BU1181" t="s">
        <v>27511</v>
      </c>
      <c r="BV1181" t="s">
        <v>4695</v>
      </c>
      <c r="BX1181">
        <v>43598.06040509259</v>
      </c>
    </row>
    <row r="1182" spans="1:76" x14ac:dyDescent="0.25">
      <c r="A1182" t="s">
        <v>27512</v>
      </c>
      <c r="B1182" t="s">
        <v>27513</v>
      </c>
      <c r="C1182" t="s">
        <v>46</v>
      </c>
      <c r="D1182">
        <v>40358</v>
      </c>
      <c r="I1182">
        <v>40358</v>
      </c>
      <c r="J1182">
        <v>2010</v>
      </c>
      <c r="K1182" t="s">
        <v>85</v>
      </c>
      <c r="L1182" t="s">
        <v>27514</v>
      </c>
      <c r="N1182" t="s">
        <v>27507</v>
      </c>
      <c r="O1182" t="s">
        <v>1481</v>
      </c>
      <c r="P1182" t="s">
        <v>632</v>
      </c>
      <c r="R1182">
        <v>982778883</v>
      </c>
      <c r="S1182" t="s">
        <v>27515</v>
      </c>
      <c r="T1182" t="s">
        <v>27516</v>
      </c>
      <c r="V1182" t="s">
        <v>5424</v>
      </c>
      <c r="W1182">
        <v>22</v>
      </c>
      <c r="X1182" t="s">
        <v>4808</v>
      </c>
      <c r="Y1182">
        <v>3424</v>
      </c>
      <c r="Z1182" t="s">
        <v>632</v>
      </c>
      <c r="AA1182" t="s">
        <v>4785</v>
      </c>
      <c r="AB1182">
        <v>47223</v>
      </c>
      <c r="AC1182" t="s">
        <v>146</v>
      </c>
      <c r="AD1182" t="s">
        <v>4690</v>
      </c>
      <c r="AE1182" t="s">
        <v>107</v>
      </c>
      <c r="AF1182" t="s">
        <v>107</v>
      </c>
      <c r="AJ1182" t="s">
        <v>58</v>
      </c>
      <c r="AK1182" t="s">
        <v>59</v>
      </c>
      <c r="AL1182">
        <v>40484</v>
      </c>
      <c r="AN1182" t="b">
        <v>1</v>
      </c>
      <c r="AQ1182" t="s">
        <v>60</v>
      </c>
      <c r="AR1182" t="s">
        <v>99</v>
      </c>
      <c r="BB1182" s="7" t="s">
        <v>27507</v>
      </c>
      <c r="BC1182" s="7" t="s">
        <v>1481</v>
      </c>
      <c r="BE1182" s="7">
        <v>982778883</v>
      </c>
      <c r="BO1182" t="s">
        <v>27517</v>
      </c>
      <c r="BP1182">
        <v>6429</v>
      </c>
      <c r="BQ1182">
        <v>9260</v>
      </c>
      <c r="BR1182">
        <v>13768</v>
      </c>
      <c r="BU1182" t="s">
        <v>27518</v>
      </c>
      <c r="BV1182" t="s">
        <v>4695</v>
      </c>
      <c r="BX1182">
        <v>43598.060358796298</v>
      </c>
    </row>
    <row r="1183" spans="1:76" x14ac:dyDescent="0.25">
      <c r="A1183" t="s">
        <v>27519</v>
      </c>
      <c r="B1183" t="s">
        <v>27520</v>
      </c>
      <c r="C1183" t="s">
        <v>46</v>
      </c>
      <c r="D1183">
        <v>40300</v>
      </c>
      <c r="H1183" t="s">
        <v>289</v>
      </c>
      <c r="I1183">
        <v>40300</v>
      </c>
      <c r="J1183">
        <v>2010</v>
      </c>
      <c r="K1183" t="s">
        <v>85</v>
      </c>
      <c r="L1183" t="s">
        <v>27521</v>
      </c>
      <c r="N1183" t="s">
        <v>27522</v>
      </c>
      <c r="O1183" t="s">
        <v>458</v>
      </c>
      <c r="P1183" t="s">
        <v>459</v>
      </c>
      <c r="R1183">
        <v>99328</v>
      </c>
      <c r="T1183" t="s">
        <v>27523</v>
      </c>
      <c r="V1183" t="s">
        <v>6576</v>
      </c>
      <c r="W1183">
        <v>27</v>
      </c>
      <c r="X1183" t="s">
        <v>17282</v>
      </c>
      <c r="Y1183">
        <v>3176</v>
      </c>
      <c r="Z1183" t="s">
        <v>459</v>
      </c>
      <c r="AA1183" t="s">
        <v>4785</v>
      </c>
      <c r="AB1183">
        <v>2496</v>
      </c>
      <c r="AC1183" t="s">
        <v>146</v>
      </c>
      <c r="AD1183" t="s">
        <v>4690</v>
      </c>
      <c r="AE1183" t="s">
        <v>107</v>
      </c>
      <c r="AF1183" t="s">
        <v>107</v>
      </c>
      <c r="AJ1183" t="s">
        <v>58</v>
      </c>
      <c r="AK1183" t="s">
        <v>59</v>
      </c>
      <c r="AL1183">
        <v>40484</v>
      </c>
      <c r="AN1183" t="b">
        <v>1</v>
      </c>
      <c r="AQ1183" t="s">
        <v>60</v>
      </c>
      <c r="AR1183" t="s">
        <v>99</v>
      </c>
      <c r="BB1183" s="7" t="s">
        <v>27522</v>
      </c>
      <c r="BC1183" s="7" t="s">
        <v>458</v>
      </c>
      <c r="BE1183" s="7">
        <v>99328</v>
      </c>
      <c r="BG1183" s="7">
        <v>0</v>
      </c>
      <c r="BH1183" s="7">
        <v>0</v>
      </c>
      <c r="BI1183">
        <v>0</v>
      </c>
      <c r="BJ1183">
        <v>0</v>
      </c>
      <c r="BK1183">
        <v>0</v>
      </c>
      <c r="BL1183">
        <v>0</v>
      </c>
      <c r="BO1183" t="s">
        <v>27524</v>
      </c>
      <c r="BP1183">
        <v>6474</v>
      </c>
      <c r="BQ1183">
        <v>9259</v>
      </c>
      <c r="BR1183">
        <v>13767</v>
      </c>
      <c r="BS1183">
        <v>12276</v>
      </c>
      <c r="BU1183" t="s">
        <v>27525</v>
      </c>
      <c r="BV1183" t="s">
        <v>4695</v>
      </c>
      <c r="BX1183">
        <v>44149.301747685182</v>
      </c>
    </row>
    <row r="1184" spans="1:76" x14ac:dyDescent="0.25">
      <c r="A1184" t="s">
        <v>27526</v>
      </c>
      <c r="B1184" t="s">
        <v>4586</v>
      </c>
      <c r="C1184" t="s">
        <v>46</v>
      </c>
      <c r="D1184">
        <v>40338</v>
      </c>
      <c r="I1184">
        <v>40338</v>
      </c>
      <c r="J1184">
        <v>2010</v>
      </c>
      <c r="K1184" t="s">
        <v>85</v>
      </c>
      <c r="L1184" t="s">
        <v>4587</v>
      </c>
      <c r="N1184" t="s">
        <v>4588</v>
      </c>
      <c r="O1184" t="s">
        <v>447</v>
      </c>
      <c r="P1184" t="s">
        <v>68</v>
      </c>
      <c r="R1184">
        <v>983918840</v>
      </c>
      <c r="S1184" t="s">
        <v>4589</v>
      </c>
      <c r="T1184" t="s">
        <v>27527</v>
      </c>
      <c r="V1184" t="s">
        <v>54</v>
      </c>
      <c r="W1184">
        <v>13</v>
      </c>
      <c r="X1184" t="s">
        <v>306</v>
      </c>
      <c r="Y1184">
        <v>4839</v>
      </c>
      <c r="Z1184" t="s">
        <v>68</v>
      </c>
      <c r="AA1184" t="s">
        <v>57</v>
      </c>
      <c r="AC1184" t="s">
        <v>146</v>
      </c>
      <c r="AD1184" t="s">
        <v>4690</v>
      </c>
      <c r="AE1184" t="s">
        <v>107</v>
      </c>
      <c r="AF1184" t="s">
        <v>107</v>
      </c>
      <c r="AJ1184" t="s">
        <v>58</v>
      </c>
      <c r="AK1184" t="s">
        <v>59</v>
      </c>
      <c r="AL1184">
        <v>40484</v>
      </c>
      <c r="AN1184" t="b">
        <v>1</v>
      </c>
      <c r="AQ1184" t="s">
        <v>177</v>
      </c>
      <c r="BB1184" s="7" t="s">
        <v>4588</v>
      </c>
      <c r="BC1184" s="7" t="s">
        <v>447</v>
      </c>
      <c r="BE1184" s="7">
        <v>983918840</v>
      </c>
      <c r="BO1184" t="s">
        <v>27528</v>
      </c>
      <c r="BP1184">
        <v>6897</v>
      </c>
      <c r="BQ1184">
        <v>9252</v>
      </c>
      <c r="BR1184">
        <v>13750</v>
      </c>
      <c r="BT1184">
        <v>31</v>
      </c>
      <c r="BU1184" t="s">
        <v>27529</v>
      </c>
      <c r="BV1184" t="s">
        <v>4695</v>
      </c>
      <c r="BX1184">
        <v>43598.060219907406</v>
      </c>
    </row>
    <row r="1185" spans="1:76" x14ac:dyDescent="0.25">
      <c r="A1185" t="s">
        <v>27530</v>
      </c>
      <c r="B1185" t="s">
        <v>346</v>
      </c>
      <c r="C1185" t="s">
        <v>46</v>
      </c>
      <c r="D1185">
        <v>40304</v>
      </c>
      <c r="H1185" t="s">
        <v>47</v>
      </c>
      <c r="I1185">
        <v>40304</v>
      </c>
      <c r="J1185">
        <v>2010</v>
      </c>
      <c r="K1185" t="s">
        <v>85</v>
      </c>
      <c r="L1185" t="s">
        <v>347</v>
      </c>
      <c r="N1185" t="s">
        <v>348</v>
      </c>
      <c r="O1185" t="s">
        <v>349</v>
      </c>
      <c r="P1185" t="s">
        <v>80</v>
      </c>
      <c r="R1185">
        <v>98362</v>
      </c>
      <c r="T1185" t="s">
        <v>27531</v>
      </c>
      <c r="V1185" t="s">
        <v>54</v>
      </c>
      <c r="W1185">
        <v>13</v>
      </c>
      <c r="X1185" t="s">
        <v>82</v>
      </c>
      <c r="Y1185">
        <v>4825</v>
      </c>
      <c r="Z1185" t="s">
        <v>80</v>
      </c>
      <c r="AA1185" t="s">
        <v>57</v>
      </c>
      <c r="AC1185" t="s">
        <v>146</v>
      </c>
      <c r="AD1185" t="s">
        <v>4690</v>
      </c>
      <c r="AE1185" t="s">
        <v>107</v>
      </c>
      <c r="AF1185" t="s">
        <v>107</v>
      </c>
      <c r="AJ1185" t="s">
        <v>58</v>
      </c>
      <c r="AK1185" t="s">
        <v>59</v>
      </c>
      <c r="AL1185">
        <v>40484</v>
      </c>
      <c r="AN1185" t="b">
        <v>1</v>
      </c>
      <c r="AQ1185" t="s">
        <v>60</v>
      </c>
      <c r="AR1185" t="s">
        <v>99</v>
      </c>
      <c r="AS1185" t="s">
        <v>4734</v>
      </c>
      <c r="BB1185" s="7" t="s">
        <v>348</v>
      </c>
      <c r="BC1185" s="7" t="s">
        <v>349</v>
      </c>
      <c r="BE1185" s="7">
        <v>98362</v>
      </c>
      <c r="BG1185" s="7">
        <v>44838.5</v>
      </c>
      <c r="BH1185" s="7">
        <v>0</v>
      </c>
      <c r="BI1185">
        <v>44838.5</v>
      </c>
      <c r="BJ1185">
        <v>0</v>
      </c>
      <c r="BK1185">
        <v>0</v>
      </c>
      <c r="BL1185">
        <v>0</v>
      </c>
      <c r="BM1185">
        <v>608.20000000000005</v>
      </c>
      <c r="BN1185">
        <v>0</v>
      </c>
      <c r="BO1185" t="s">
        <v>27532</v>
      </c>
      <c r="BP1185">
        <v>6949</v>
      </c>
      <c r="BQ1185">
        <v>7379</v>
      </c>
      <c r="BR1185">
        <v>13744</v>
      </c>
      <c r="BS1185">
        <v>12291</v>
      </c>
      <c r="BT1185">
        <v>24</v>
      </c>
      <c r="BU1185" t="s">
        <v>27533</v>
      </c>
      <c r="BV1185" t="s">
        <v>4695</v>
      </c>
      <c r="BX1185">
        <v>44149.302106481482</v>
      </c>
    </row>
    <row r="1186" spans="1:76" x14ac:dyDescent="0.25">
      <c r="A1186" t="s">
        <v>27534</v>
      </c>
      <c r="B1186" t="s">
        <v>23246</v>
      </c>
      <c r="C1186" t="s">
        <v>46</v>
      </c>
      <c r="D1186">
        <v>40281</v>
      </c>
      <c r="H1186" t="s">
        <v>599</v>
      </c>
      <c r="I1186">
        <v>40281</v>
      </c>
      <c r="J1186">
        <v>2010</v>
      </c>
      <c r="K1186" t="s">
        <v>85</v>
      </c>
      <c r="L1186" t="s">
        <v>23247</v>
      </c>
      <c r="N1186" t="s">
        <v>27535</v>
      </c>
      <c r="O1186" t="s">
        <v>251</v>
      </c>
      <c r="P1186" t="s">
        <v>252</v>
      </c>
      <c r="R1186">
        <v>988024846</v>
      </c>
      <c r="S1186" t="s">
        <v>27536</v>
      </c>
      <c r="T1186" t="s">
        <v>27537</v>
      </c>
      <c r="V1186" t="s">
        <v>6576</v>
      </c>
      <c r="W1186">
        <v>27</v>
      </c>
      <c r="X1186" t="s">
        <v>7405</v>
      </c>
      <c r="Y1186">
        <v>3235</v>
      </c>
      <c r="Z1186" t="s">
        <v>252</v>
      </c>
      <c r="AA1186" t="s">
        <v>4785</v>
      </c>
      <c r="AB1186">
        <v>18223</v>
      </c>
      <c r="AC1186" t="s">
        <v>146</v>
      </c>
      <c r="AD1186" t="s">
        <v>4690</v>
      </c>
      <c r="AE1186" t="s">
        <v>107</v>
      </c>
      <c r="AF1186" t="s">
        <v>107</v>
      </c>
      <c r="AJ1186" t="s">
        <v>58</v>
      </c>
      <c r="AK1186" t="s">
        <v>59</v>
      </c>
      <c r="AL1186">
        <v>40484</v>
      </c>
      <c r="AN1186" t="b">
        <v>1</v>
      </c>
      <c r="AQ1186" t="s">
        <v>195</v>
      </c>
      <c r="AR1186" t="s">
        <v>150</v>
      </c>
      <c r="BB1186" s="7" t="s">
        <v>27535</v>
      </c>
      <c r="BC1186" s="7" t="s">
        <v>251</v>
      </c>
      <c r="BE1186" s="7">
        <v>988024846</v>
      </c>
      <c r="BG1186" s="7">
        <v>2579.2600000000002</v>
      </c>
      <c r="BH1186" s="7">
        <v>0</v>
      </c>
      <c r="BI1186">
        <v>2703.3</v>
      </c>
      <c r="BJ1186">
        <v>0</v>
      </c>
      <c r="BK1186">
        <v>0</v>
      </c>
      <c r="BL1186">
        <v>0</v>
      </c>
      <c r="BO1186" t="s">
        <v>27538</v>
      </c>
      <c r="BP1186">
        <v>7172</v>
      </c>
      <c r="BQ1186">
        <v>6389</v>
      </c>
      <c r="BR1186">
        <v>13738</v>
      </c>
      <c r="BS1186">
        <v>12295</v>
      </c>
      <c r="BU1186" t="s">
        <v>27539</v>
      </c>
      <c r="BV1186" t="s">
        <v>4695</v>
      </c>
      <c r="BX1186">
        <v>44149.302222222221</v>
      </c>
    </row>
    <row r="1187" spans="1:76" x14ac:dyDescent="0.25">
      <c r="A1187" t="s">
        <v>27540</v>
      </c>
      <c r="B1187" t="s">
        <v>20871</v>
      </c>
      <c r="C1187" t="s">
        <v>46</v>
      </c>
      <c r="D1187">
        <v>40255</v>
      </c>
      <c r="H1187" t="s">
        <v>599</v>
      </c>
      <c r="I1187">
        <v>40255</v>
      </c>
      <c r="J1187">
        <v>2010</v>
      </c>
      <c r="K1187" t="s">
        <v>85</v>
      </c>
      <c r="L1187" t="s">
        <v>27541</v>
      </c>
      <c r="N1187" t="s">
        <v>27542</v>
      </c>
      <c r="O1187" t="s">
        <v>87</v>
      </c>
      <c r="P1187" t="s">
        <v>88</v>
      </c>
      <c r="R1187">
        <v>98532</v>
      </c>
      <c r="S1187" t="s">
        <v>20877</v>
      </c>
      <c r="T1187" t="s">
        <v>20876</v>
      </c>
      <c r="V1187" t="s">
        <v>5331</v>
      </c>
      <c r="W1187">
        <v>26</v>
      </c>
      <c r="X1187" t="s">
        <v>5408</v>
      </c>
      <c r="Y1187">
        <v>3626</v>
      </c>
      <c r="Z1187" t="s">
        <v>88</v>
      </c>
      <c r="AA1187" t="s">
        <v>4785</v>
      </c>
      <c r="AB1187">
        <v>41462</v>
      </c>
      <c r="AC1187" t="s">
        <v>146</v>
      </c>
      <c r="AD1187" t="s">
        <v>4690</v>
      </c>
      <c r="AE1187" t="s">
        <v>107</v>
      </c>
      <c r="AF1187" t="s">
        <v>107</v>
      </c>
      <c r="AJ1187" t="s">
        <v>58</v>
      </c>
      <c r="AK1187" t="s">
        <v>59</v>
      </c>
      <c r="AL1187">
        <v>40484</v>
      </c>
      <c r="AN1187" t="b">
        <v>1</v>
      </c>
      <c r="AQ1187" t="s">
        <v>60</v>
      </c>
      <c r="AR1187" t="s">
        <v>99</v>
      </c>
      <c r="BB1187" s="7" t="s">
        <v>27542</v>
      </c>
      <c r="BC1187" s="7" t="s">
        <v>87</v>
      </c>
      <c r="BE1187" s="7">
        <v>98532</v>
      </c>
      <c r="BG1187" s="7">
        <v>20919.63</v>
      </c>
      <c r="BH1187" s="7">
        <v>0</v>
      </c>
      <c r="BI1187">
        <v>20672.21</v>
      </c>
      <c r="BJ1187">
        <v>0</v>
      </c>
      <c r="BK1187">
        <v>0</v>
      </c>
      <c r="BL1187">
        <v>0</v>
      </c>
      <c r="BO1187" t="s">
        <v>27543</v>
      </c>
      <c r="BP1187">
        <v>7214</v>
      </c>
      <c r="BQ1187">
        <v>9247</v>
      </c>
      <c r="BR1187">
        <v>13735</v>
      </c>
      <c r="BS1187">
        <v>12298</v>
      </c>
      <c r="BU1187" t="s">
        <v>27544</v>
      </c>
      <c r="BV1187" t="s">
        <v>4695</v>
      </c>
      <c r="BX1187">
        <v>44149.302268518521</v>
      </c>
    </row>
    <row r="1188" spans="1:76" x14ac:dyDescent="0.25">
      <c r="A1188" t="s">
        <v>27545</v>
      </c>
      <c r="B1188" t="s">
        <v>27546</v>
      </c>
      <c r="C1188" t="s">
        <v>46</v>
      </c>
      <c r="D1188">
        <v>40346</v>
      </c>
      <c r="I1188">
        <v>40346</v>
      </c>
      <c r="J1188">
        <v>2010</v>
      </c>
      <c r="K1188" t="s">
        <v>85</v>
      </c>
      <c r="L1188" t="s">
        <v>27547</v>
      </c>
      <c r="N1188" t="s">
        <v>2450</v>
      </c>
      <c r="O1188" t="s">
        <v>2493</v>
      </c>
      <c r="P1188" t="s">
        <v>3508</v>
      </c>
      <c r="R1188">
        <v>991850276</v>
      </c>
      <c r="T1188" t="s">
        <v>27548</v>
      </c>
      <c r="V1188" t="s">
        <v>4807</v>
      </c>
      <c r="W1188">
        <v>23</v>
      </c>
      <c r="X1188" t="s">
        <v>6972</v>
      </c>
      <c r="Y1188">
        <v>3655</v>
      </c>
      <c r="Z1188" t="s">
        <v>3508</v>
      </c>
      <c r="AA1188" t="s">
        <v>4785</v>
      </c>
      <c r="AB1188">
        <v>6838</v>
      </c>
      <c r="AC1188" t="s">
        <v>146</v>
      </c>
      <c r="AD1188" t="s">
        <v>4690</v>
      </c>
      <c r="AE1188" t="s">
        <v>107</v>
      </c>
      <c r="AF1188" t="s">
        <v>107</v>
      </c>
      <c r="AJ1188" t="s">
        <v>58</v>
      </c>
      <c r="AK1188" t="s">
        <v>59</v>
      </c>
      <c r="AL1188">
        <v>40484</v>
      </c>
      <c r="AN1188" t="b">
        <v>1</v>
      </c>
      <c r="AQ1188" t="s">
        <v>177</v>
      </c>
      <c r="BB1188" s="7" t="s">
        <v>2450</v>
      </c>
      <c r="BC1188" s="7" t="s">
        <v>2493</v>
      </c>
      <c r="BE1188" s="7">
        <v>991850276</v>
      </c>
      <c r="BO1188" t="s">
        <v>27549</v>
      </c>
      <c r="BP1188">
        <v>7506</v>
      </c>
      <c r="BQ1188">
        <v>9241</v>
      </c>
      <c r="BR1188">
        <v>13715</v>
      </c>
      <c r="BU1188" t="s">
        <v>27550</v>
      </c>
      <c r="BV1188" t="s">
        <v>4695</v>
      </c>
      <c r="BX1188">
        <v>43598.060023148151</v>
      </c>
    </row>
    <row r="1189" spans="1:76" x14ac:dyDescent="0.25">
      <c r="A1189" t="s">
        <v>27551</v>
      </c>
      <c r="B1189" t="s">
        <v>2175</v>
      </c>
      <c r="C1189" t="s">
        <v>46</v>
      </c>
      <c r="D1189">
        <v>40188</v>
      </c>
      <c r="H1189" t="s">
        <v>47</v>
      </c>
      <c r="I1189">
        <v>40188</v>
      </c>
      <c r="J1189">
        <v>2010</v>
      </c>
      <c r="K1189" t="s">
        <v>85</v>
      </c>
      <c r="L1189" t="s">
        <v>2176</v>
      </c>
      <c r="N1189" t="s">
        <v>3349</v>
      </c>
      <c r="O1189" t="s">
        <v>332</v>
      </c>
      <c r="P1189" t="s">
        <v>68</v>
      </c>
      <c r="R1189">
        <v>982086641</v>
      </c>
      <c r="S1189" t="s">
        <v>3350</v>
      </c>
      <c r="T1189" t="s">
        <v>27552</v>
      </c>
      <c r="V1189" t="s">
        <v>54</v>
      </c>
      <c r="W1189">
        <v>13</v>
      </c>
      <c r="X1189" t="s">
        <v>759</v>
      </c>
      <c r="Y1189">
        <v>4866</v>
      </c>
      <c r="Z1189" t="s">
        <v>68</v>
      </c>
      <c r="AA1189" t="s">
        <v>57</v>
      </c>
      <c r="AC1189" t="s">
        <v>146</v>
      </c>
      <c r="AD1189" t="s">
        <v>4690</v>
      </c>
      <c r="AE1189" t="s">
        <v>107</v>
      </c>
      <c r="AF1189" t="s">
        <v>107</v>
      </c>
      <c r="AJ1189" t="s">
        <v>58</v>
      </c>
      <c r="AK1189" t="s">
        <v>59</v>
      </c>
      <c r="AL1189">
        <v>40484</v>
      </c>
      <c r="AN1189" t="b">
        <v>1</v>
      </c>
      <c r="AQ1189" t="s">
        <v>177</v>
      </c>
      <c r="BB1189" s="7" t="s">
        <v>3349</v>
      </c>
      <c r="BC1189" s="7" t="s">
        <v>332</v>
      </c>
      <c r="BE1189" s="7">
        <v>982086641</v>
      </c>
      <c r="BG1189" s="7">
        <v>25747.68</v>
      </c>
      <c r="BH1189" s="7">
        <v>0</v>
      </c>
      <c r="BI1189">
        <v>24943.21</v>
      </c>
      <c r="BJ1189">
        <v>-1904.65</v>
      </c>
      <c r="BK1189">
        <v>660</v>
      </c>
      <c r="BL1189">
        <v>0</v>
      </c>
      <c r="BO1189" t="s">
        <v>27553</v>
      </c>
      <c r="BP1189">
        <v>7601</v>
      </c>
      <c r="BQ1189">
        <v>7954</v>
      </c>
      <c r="BR1189">
        <v>13707</v>
      </c>
      <c r="BS1189">
        <v>12328</v>
      </c>
      <c r="BT1189">
        <v>44</v>
      </c>
      <c r="BU1189" t="s">
        <v>27554</v>
      </c>
      <c r="BV1189" t="s">
        <v>4695</v>
      </c>
      <c r="BX1189">
        <v>44149.303148148145</v>
      </c>
    </row>
    <row r="1190" spans="1:76" x14ac:dyDescent="0.25">
      <c r="A1190" t="s">
        <v>27555</v>
      </c>
      <c r="B1190" t="s">
        <v>25799</v>
      </c>
      <c r="C1190" t="s">
        <v>46</v>
      </c>
      <c r="D1190">
        <v>40318</v>
      </c>
      <c r="I1190">
        <v>40318</v>
      </c>
      <c r="J1190">
        <v>2010</v>
      </c>
      <c r="K1190" t="s">
        <v>85</v>
      </c>
      <c r="L1190" t="s">
        <v>25800</v>
      </c>
      <c r="N1190" t="s">
        <v>3942</v>
      </c>
      <c r="O1190" t="s">
        <v>1157</v>
      </c>
      <c r="P1190" t="s">
        <v>241</v>
      </c>
      <c r="R1190">
        <v>98942</v>
      </c>
      <c r="S1190" t="s">
        <v>27556</v>
      </c>
      <c r="T1190" t="s">
        <v>27557</v>
      </c>
      <c r="V1190" t="s">
        <v>5331</v>
      </c>
      <c r="W1190">
        <v>26</v>
      </c>
      <c r="X1190" t="s">
        <v>8532</v>
      </c>
      <c r="Y1190">
        <v>4418</v>
      </c>
      <c r="Z1190" t="s">
        <v>241</v>
      </c>
      <c r="AA1190" t="s">
        <v>4785</v>
      </c>
      <c r="AB1190">
        <v>97079</v>
      </c>
      <c r="AC1190" t="s">
        <v>146</v>
      </c>
      <c r="AD1190" t="s">
        <v>4690</v>
      </c>
      <c r="AE1190" t="s">
        <v>107</v>
      </c>
      <c r="AF1190" t="s">
        <v>107</v>
      </c>
      <c r="AJ1190" t="s">
        <v>58</v>
      </c>
      <c r="AK1190" t="s">
        <v>59</v>
      </c>
      <c r="AL1190">
        <v>40484</v>
      </c>
      <c r="AN1190" t="b">
        <v>1</v>
      </c>
      <c r="AQ1190" t="s">
        <v>60</v>
      </c>
      <c r="AR1190" t="s">
        <v>61</v>
      </c>
      <c r="BB1190" s="7" t="s">
        <v>3942</v>
      </c>
      <c r="BC1190" s="7" t="s">
        <v>1157</v>
      </c>
      <c r="BE1190" s="7">
        <v>98942</v>
      </c>
      <c r="BO1190" t="s">
        <v>27558</v>
      </c>
      <c r="BP1190">
        <v>7768</v>
      </c>
      <c r="BQ1190">
        <v>9234</v>
      </c>
      <c r="BR1190">
        <v>13696</v>
      </c>
      <c r="BU1190" t="s">
        <v>27559</v>
      </c>
      <c r="BV1190" t="s">
        <v>4695</v>
      </c>
      <c r="BX1190">
        <v>43598.059907407405</v>
      </c>
    </row>
    <row r="1191" spans="1:76" x14ac:dyDescent="0.25">
      <c r="A1191" t="s">
        <v>27560</v>
      </c>
      <c r="B1191" t="s">
        <v>2132</v>
      </c>
      <c r="C1191" t="s">
        <v>46</v>
      </c>
      <c r="D1191">
        <v>40245</v>
      </c>
      <c r="H1191" t="s">
        <v>47</v>
      </c>
      <c r="I1191">
        <v>40245</v>
      </c>
      <c r="J1191">
        <v>2010</v>
      </c>
      <c r="K1191" t="s">
        <v>85</v>
      </c>
      <c r="L1191" t="s">
        <v>2133</v>
      </c>
      <c r="N1191" t="s">
        <v>2134</v>
      </c>
      <c r="O1191" t="s">
        <v>1734</v>
      </c>
      <c r="P1191" t="s">
        <v>68</v>
      </c>
      <c r="R1191">
        <v>98014</v>
      </c>
      <c r="S1191" t="s">
        <v>2135</v>
      </c>
      <c r="T1191" t="s">
        <v>26775</v>
      </c>
      <c r="V1191" t="s">
        <v>54</v>
      </c>
      <c r="W1191">
        <v>13</v>
      </c>
      <c r="X1191" t="s">
        <v>607</v>
      </c>
      <c r="Y1191">
        <v>4868</v>
      </c>
      <c r="Z1191" t="s">
        <v>68</v>
      </c>
      <c r="AA1191" t="s">
        <v>57</v>
      </c>
      <c r="AC1191" t="s">
        <v>146</v>
      </c>
      <c r="AD1191" t="s">
        <v>4690</v>
      </c>
      <c r="AE1191" t="s">
        <v>107</v>
      </c>
      <c r="AF1191" t="s">
        <v>107</v>
      </c>
      <c r="AJ1191" t="s">
        <v>58</v>
      </c>
      <c r="AK1191" t="s">
        <v>59</v>
      </c>
      <c r="AL1191">
        <v>40484</v>
      </c>
      <c r="AN1191" t="b">
        <v>1</v>
      </c>
      <c r="AQ1191" t="s">
        <v>60</v>
      </c>
      <c r="AR1191" t="s">
        <v>99</v>
      </c>
      <c r="AS1191" t="s">
        <v>4734</v>
      </c>
      <c r="BB1191" s="7" t="s">
        <v>2134</v>
      </c>
      <c r="BC1191" s="7" t="s">
        <v>1734</v>
      </c>
      <c r="BE1191" s="7">
        <v>98014</v>
      </c>
      <c r="BG1191" s="7">
        <v>128276.02</v>
      </c>
      <c r="BH1191" s="7">
        <v>1853.25</v>
      </c>
      <c r="BI1191">
        <v>129863.9</v>
      </c>
      <c r="BJ1191">
        <v>0</v>
      </c>
      <c r="BK1191">
        <v>0</v>
      </c>
      <c r="BL1191">
        <v>0</v>
      </c>
      <c r="BM1191">
        <v>53687.94</v>
      </c>
      <c r="BN1191">
        <v>39472.480000000003</v>
      </c>
      <c r="BO1191" t="s">
        <v>27561</v>
      </c>
      <c r="BP1191">
        <v>7856</v>
      </c>
      <c r="BQ1191">
        <v>7953</v>
      </c>
      <c r="BR1191">
        <v>13687</v>
      </c>
      <c r="BS1191">
        <v>12330</v>
      </c>
      <c r="BT1191">
        <v>45</v>
      </c>
      <c r="BU1191" t="s">
        <v>26777</v>
      </c>
      <c r="BV1191" t="s">
        <v>4695</v>
      </c>
      <c r="BX1191">
        <v>44149.303240740737</v>
      </c>
    </row>
    <row r="1192" spans="1:76" x14ac:dyDescent="0.25">
      <c r="A1192" t="s">
        <v>27562</v>
      </c>
      <c r="B1192" t="s">
        <v>23254</v>
      </c>
      <c r="C1192" t="s">
        <v>46</v>
      </c>
      <c r="D1192">
        <v>40336</v>
      </c>
      <c r="I1192">
        <v>40336</v>
      </c>
      <c r="J1192">
        <v>2010</v>
      </c>
      <c r="K1192" t="s">
        <v>85</v>
      </c>
      <c r="L1192" t="s">
        <v>23255</v>
      </c>
      <c r="N1192" t="s">
        <v>27563</v>
      </c>
      <c r="O1192" t="s">
        <v>4054</v>
      </c>
      <c r="P1192" t="s">
        <v>3508</v>
      </c>
      <c r="R1192">
        <v>99122</v>
      </c>
      <c r="V1192" t="s">
        <v>7053</v>
      </c>
      <c r="W1192">
        <v>21</v>
      </c>
      <c r="X1192" t="s">
        <v>6972</v>
      </c>
      <c r="Y1192">
        <v>3655</v>
      </c>
      <c r="Z1192" t="s">
        <v>3508</v>
      </c>
      <c r="AA1192" t="s">
        <v>4785</v>
      </c>
      <c r="AB1192">
        <v>6838</v>
      </c>
      <c r="AC1192" t="s">
        <v>146</v>
      </c>
      <c r="AD1192" t="s">
        <v>4690</v>
      </c>
      <c r="AE1192" t="s">
        <v>107</v>
      </c>
      <c r="AF1192" t="s">
        <v>107</v>
      </c>
      <c r="AJ1192" t="s">
        <v>58</v>
      </c>
      <c r="AK1192" t="s">
        <v>59</v>
      </c>
      <c r="AL1192">
        <v>40484</v>
      </c>
      <c r="AN1192" t="b">
        <v>1</v>
      </c>
      <c r="AQ1192" t="s">
        <v>195</v>
      </c>
      <c r="AR1192" t="s">
        <v>150</v>
      </c>
      <c r="BB1192" s="7" t="s">
        <v>27563</v>
      </c>
      <c r="BC1192" s="7" t="s">
        <v>4054</v>
      </c>
      <c r="BE1192" s="7">
        <v>99122</v>
      </c>
      <c r="BO1192" t="s">
        <v>27564</v>
      </c>
      <c r="BP1192">
        <v>7852</v>
      </c>
      <c r="BQ1192">
        <v>6375</v>
      </c>
      <c r="BR1192">
        <v>13686</v>
      </c>
      <c r="BU1192" t="s">
        <v>27565</v>
      </c>
      <c r="BV1192" t="s">
        <v>4695</v>
      </c>
      <c r="BX1192">
        <v>43598.059849537036</v>
      </c>
    </row>
    <row r="1193" spans="1:76" x14ac:dyDescent="0.25">
      <c r="A1193" t="s">
        <v>27566</v>
      </c>
      <c r="B1193" t="s">
        <v>2965</v>
      </c>
      <c r="C1193" t="s">
        <v>46</v>
      </c>
      <c r="D1193">
        <v>39929</v>
      </c>
      <c r="H1193" t="s">
        <v>599</v>
      </c>
      <c r="I1193">
        <v>39929</v>
      </c>
      <c r="J1193">
        <v>2010</v>
      </c>
      <c r="K1193" t="s">
        <v>77</v>
      </c>
      <c r="L1193" t="s">
        <v>2966</v>
      </c>
      <c r="N1193" t="s">
        <v>2967</v>
      </c>
      <c r="O1193" t="s">
        <v>886</v>
      </c>
      <c r="P1193" t="s">
        <v>115</v>
      </c>
      <c r="R1193">
        <v>983387079</v>
      </c>
      <c r="T1193" t="s">
        <v>27567</v>
      </c>
      <c r="V1193" t="s">
        <v>54</v>
      </c>
      <c r="W1193">
        <v>13</v>
      </c>
      <c r="X1193" t="s">
        <v>174</v>
      </c>
      <c r="Y1193">
        <v>4781</v>
      </c>
      <c r="Z1193" t="s">
        <v>115</v>
      </c>
      <c r="AA1193" t="s">
        <v>57</v>
      </c>
      <c r="AC1193" t="s">
        <v>146</v>
      </c>
      <c r="AD1193" t="s">
        <v>4690</v>
      </c>
      <c r="AE1193" t="s">
        <v>107</v>
      </c>
      <c r="AF1193" t="s">
        <v>107</v>
      </c>
      <c r="AJ1193" t="s">
        <v>58</v>
      </c>
      <c r="AK1193" t="s">
        <v>59</v>
      </c>
      <c r="AL1193">
        <v>40484</v>
      </c>
      <c r="AN1193" t="b">
        <v>1</v>
      </c>
      <c r="AQ1193" t="s">
        <v>73</v>
      </c>
      <c r="BB1193" s="7" t="s">
        <v>2967</v>
      </c>
      <c r="BC1193" s="7" t="s">
        <v>886</v>
      </c>
      <c r="BE1193" s="7">
        <v>983387079</v>
      </c>
      <c r="BG1193" s="7">
        <v>1379.21</v>
      </c>
      <c r="BH1193" s="7">
        <v>0</v>
      </c>
      <c r="BI1193">
        <v>13198.19</v>
      </c>
      <c r="BJ1193">
        <v>0</v>
      </c>
      <c r="BK1193">
        <v>0</v>
      </c>
      <c r="BL1193">
        <v>0</v>
      </c>
      <c r="BO1193" t="s">
        <v>27568</v>
      </c>
      <c r="BP1193">
        <v>7884</v>
      </c>
      <c r="BQ1193">
        <v>5985</v>
      </c>
      <c r="BR1193">
        <v>13685</v>
      </c>
      <c r="BS1193">
        <v>12332</v>
      </c>
      <c r="BT1193">
        <v>2</v>
      </c>
      <c r="BU1193" t="s">
        <v>27569</v>
      </c>
      <c r="BV1193" t="s">
        <v>4695</v>
      </c>
      <c r="BX1193">
        <v>44149.303333333337</v>
      </c>
    </row>
    <row r="1194" spans="1:76" x14ac:dyDescent="0.25">
      <c r="A1194" t="s">
        <v>27570</v>
      </c>
      <c r="B1194" t="s">
        <v>23260</v>
      </c>
      <c r="C1194" t="s">
        <v>46</v>
      </c>
      <c r="D1194">
        <v>40251</v>
      </c>
      <c r="H1194" t="s">
        <v>47</v>
      </c>
      <c r="I1194">
        <v>40251</v>
      </c>
      <c r="J1194">
        <v>2010</v>
      </c>
      <c r="K1194" t="s">
        <v>85</v>
      </c>
      <c r="L1194" t="s">
        <v>23261</v>
      </c>
      <c r="N1194" t="s">
        <v>16766</v>
      </c>
      <c r="O1194" t="s">
        <v>95</v>
      </c>
      <c r="P1194" t="s">
        <v>96</v>
      </c>
      <c r="R1194">
        <v>99352</v>
      </c>
      <c r="S1194" t="s">
        <v>27571</v>
      </c>
      <c r="T1194" t="s">
        <v>27572</v>
      </c>
      <c r="V1194" t="s">
        <v>6344</v>
      </c>
      <c r="W1194">
        <v>24</v>
      </c>
      <c r="X1194" t="s">
        <v>7019</v>
      </c>
      <c r="Y1194">
        <v>4725</v>
      </c>
      <c r="Z1194" t="s">
        <v>96</v>
      </c>
      <c r="AA1194" t="s">
        <v>4785</v>
      </c>
      <c r="AB1194">
        <v>85214</v>
      </c>
      <c r="AC1194" t="s">
        <v>146</v>
      </c>
      <c r="AD1194" t="s">
        <v>4690</v>
      </c>
      <c r="AE1194" t="s">
        <v>107</v>
      </c>
      <c r="AF1194" t="s">
        <v>107</v>
      </c>
      <c r="AJ1194" t="s">
        <v>58</v>
      </c>
      <c r="AK1194" t="s">
        <v>59</v>
      </c>
      <c r="AL1194">
        <v>40484</v>
      </c>
      <c r="AN1194" t="b">
        <v>1</v>
      </c>
      <c r="AQ1194" t="s">
        <v>60</v>
      </c>
      <c r="AR1194" t="s">
        <v>99</v>
      </c>
      <c r="BB1194" s="7" t="s">
        <v>16766</v>
      </c>
      <c r="BC1194" s="7" t="s">
        <v>95</v>
      </c>
      <c r="BE1194" s="7">
        <v>99352</v>
      </c>
      <c r="BG1194" s="7">
        <v>7315.43</v>
      </c>
      <c r="BH1194" s="7">
        <v>1500</v>
      </c>
      <c r="BI1194">
        <v>10913.39</v>
      </c>
      <c r="BJ1194">
        <v>4500</v>
      </c>
      <c r="BK1194">
        <v>0</v>
      </c>
      <c r="BL1194">
        <v>0</v>
      </c>
      <c r="BO1194" t="s">
        <v>27573</v>
      </c>
      <c r="BP1194">
        <v>8019</v>
      </c>
      <c r="BQ1194">
        <v>6374</v>
      </c>
      <c r="BR1194">
        <v>13681</v>
      </c>
      <c r="BS1194">
        <v>12337</v>
      </c>
      <c r="BU1194" t="s">
        <v>27574</v>
      </c>
      <c r="BV1194" t="s">
        <v>4695</v>
      </c>
      <c r="BX1194">
        <v>44149.303472222222</v>
      </c>
    </row>
    <row r="1195" spans="1:76" x14ac:dyDescent="0.25">
      <c r="A1195" t="s">
        <v>27575</v>
      </c>
      <c r="B1195" t="s">
        <v>27576</v>
      </c>
      <c r="C1195" t="s">
        <v>46</v>
      </c>
      <c r="D1195">
        <v>40259</v>
      </c>
      <c r="H1195" t="s">
        <v>47</v>
      </c>
      <c r="I1195">
        <v>40259</v>
      </c>
      <c r="J1195">
        <v>2010</v>
      </c>
      <c r="K1195" t="s">
        <v>85</v>
      </c>
      <c r="L1195" t="s">
        <v>27577</v>
      </c>
      <c r="N1195" t="s">
        <v>27578</v>
      </c>
      <c r="O1195" t="s">
        <v>417</v>
      </c>
      <c r="P1195" t="s">
        <v>255</v>
      </c>
      <c r="R1195">
        <v>98801</v>
      </c>
      <c r="S1195" t="s">
        <v>9305</v>
      </c>
      <c r="T1195" t="s">
        <v>27579</v>
      </c>
      <c r="V1195" t="s">
        <v>6576</v>
      </c>
      <c r="W1195">
        <v>27</v>
      </c>
      <c r="X1195" t="s">
        <v>6430</v>
      </c>
      <c r="Y1195">
        <v>3111</v>
      </c>
      <c r="Z1195" t="s">
        <v>255</v>
      </c>
      <c r="AA1195" t="s">
        <v>4785</v>
      </c>
      <c r="AB1195">
        <v>37773</v>
      </c>
      <c r="AC1195" t="s">
        <v>146</v>
      </c>
      <c r="AD1195" t="s">
        <v>4690</v>
      </c>
      <c r="AE1195" t="s">
        <v>107</v>
      </c>
      <c r="AF1195" t="s">
        <v>107</v>
      </c>
      <c r="AJ1195" t="s">
        <v>58</v>
      </c>
      <c r="AK1195" t="s">
        <v>59</v>
      </c>
      <c r="AL1195">
        <v>40484</v>
      </c>
      <c r="AN1195" t="b">
        <v>1</v>
      </c>
      <c r="AQ1195" t="s">
        <v>60</v>
      </c>
      <c r="AR1195" t="s">
        <v>99</v>
      </c>
      <c r="BB1195" s="7" t="s">
        <v>27578</v>
      </c>
      <c r="BC1195" s="7" t="s">
        <v>417</v>
      </c>
      <c r="BE1195" s="7">
        <v>98801</v>
      </c>
      <c r="BG1195" s="7">
        <v>19210.09</v>
      </c>
      <c r="BH1195" s="7">
        <v>0</v>
      </c>
      <c r="BI1195">
        <v>27394.99</v>
      </c>
      <c r="BJ1195">
        <v>9333</v>
      </c>
      <c r="BK1195">
        <v>0</v>
      </c>
      <c r="BL1195">
        <v>0</v>
      </c>
      <c r="BO1195" t="s">
        <v>27580</v>
      </c>
      <c r="BP1195">
        <v>8139</v>
      </c>
      <c r="BQ1195">
        <v>9225</v>
      </c>
      <c r="BR1195">
        <v>13669</v>
      </c>
      <c r="BS1195">
        <v>12346</v>
      </c>
      <c r="BU1195" t="s">
        <v>27581</v>
      </c>
      <c r="BV1195" t="s">
        <v>4695</v>
      </c>
      <c r="BX1195">
        <v>44149.303715277776</v>
      </c>
    </row>
    <row r="1196" spans="1:76" x14ac:dyDescent="0.25">
      <c r="A1196" t="s">
        <v>27582</v>
      </c>
      <c r="B1196" t="s">
        <v>1360</v>
      </c>
      <c r="C1196" t="s">
        <v>46</v>
      </c>
      <c r="D1196">
        <v>40247</v>
      </c>
      <c r="H1196" t="s">
        <v>47</v>
      </c>
      <c r="I1196">
        <v>40247</v>
      </c>
      <c r="J1196">
        <v>2010</v>
      </c>
      <c r="K1196" t="s">
        <v>85</v>
      </c>
      <c r="L1196" t="s">
        <v>23955</v>
      </c>
      <c r="N1196" t="s">
        <v>2501</v>
      </c>
      <c r="O1196" t="s">
        <v>225</v>
      </c>
      <c r="P1196" t="s">
        <v>226</v>
      </c>
      <c r="R1196">
        <v>98683</v>
      </c>
      <c r="S1196" t="s">
        <v>1362</v>
      </c>
      <c r="T1196" t="s">
        <v>20568</v>
      </c>
      <c r="V1196" t="s">
        <v>54</v>
      </c>
      <c r="W1196">
        <v>13</v>
      </c>
      <c r="X1196" t="s">
        <v>371</v>
      </c>
      <c r="Y1196">
        <v>4811</v>
      </c>
      <c r="Z1196" t="s">
        <v>226</v>
      </c>
      <c r="AA1196" t="s">
        <v>57</v>
      </c>
      <c r="AC1196" t="s">
        <v>146</v>
      </c>
      <c r="AD1196" t="s">
        <v>4690</v>
      </c>
      <c r="AE1196" t="s">
        <v>107</v>
      </c>
      <c r="AF1196" t="s">
        <v>107</v>
      </c>
      <c r="AJ1196" t="s">
        <v>58</v>
      </c>
      <c r="AK1196" t="s">
        <v>59</v>
      </c>
      <c r="AL1196">
        <v>40484</v>
      </c>
      <c r="AN1196" t="b">
        <v>1</v>
      </c>
      <c r="AQ1196" t="s">
        <v>60</v>
      </c>
      <c r="AR1196" t="s">
        <v>61</v>
      </c>
      <c r="AS1196" t="s">
        <v>100</v>
      </c>
      <c r="BB1196" s="7" t="s">
        <v>2501</v>
      </c>
      <c r="BC1196" s="7" t="s">
        <v>225</v>
      </c>
      <c r="BE1196" s="7">
        <v>98683</v>
      </c>
      <c r="BG1196" s="7">
        <v>77851</v>
      </c>
      <c r="BH1196" s="7">
        <v>0</v>
      </c>
      <c r="BI1196">
        <v>76077.490000000005</v>
      </c>
      <c r="BJ1196">
        <v>9400</v>
      </c>
      <c r="BK1196">
        <v>0</v>
      </c>
      <c r="BL1196">
        <v>0</v>
      </c>
      <c r="BM1196">
        <v>2368.08</v>
      </c>
      <c r="BN1196">
        <v>0</v>
      </c>
      <c r="BO1196" t="s">
        <v>27583</v>
      </c>
      <c r="BP1196">
        <v>8189</v>
      </c>
      <c r="BQ1196">
        <v>32216</v>
      </c>
      <c r="BR1196">
        <v>13667</v>
      </c>
      <c r="BS1196">
        <v>12343</v>
      </c>
      <c r="BT1196">
        <v>17</v>
      </c>
      <c r="BU1196" t="s">
        <v>27584</v>
      </c>
      <c r="BV1196" t="s">
        <v>4695</v>
      </c>
      <c r="BX1196">
        <v>44149.30363425926</v>
      </c>
    </row>
    <row r="1197" spans="1:76" x14ac:dyDescent="0.25">
      <c r="A1197" t="s">
        <v>27585</v>
      </c>
      <c r="B1197" t="s">
        <v>2930</v>
      </c>
      <c r="C1197" t="s">
        <v>46</v>
      </c>
      <c r="D1197">
        <v>40213</v>
      </c>
      <c r="H1197" t="s">
        <v>47</v>
      </c>
      <c r="I1197">
        <v>40213</v>
      </c>
      <c r="J1197">
        <v>2010</v>
      </c>
      <c r="K1197" t="s">
        <v>77</v>
      </c>
      <c r="L1197" t="s">
        <v>2931</v>
      </c>
      <c r="N1197" t="s">
        <v>2932</v>
      </c>
      <c r="O1197" t="s">
        <v>162</v>
      </c>
      <c r="P1197" t="s">
        <v>68</v>
      </c>
      <c r="R1197">
        <v>980417915</v>
      </c>
      <c r="S1197" t="s">
        <v>2933</v>
      </c>
      <c r="T1197" t="s">
        <v>27586</v>
      </c>
      <c r="V1197" t="s">
        <v>54</v>
      </c>
      <c r="W1197">
        <v>13</v>
      </c>
      <c r="X1197" t="s">
        <v>164</v>
      </c>
      <c r="Y1197">
        <v>4779</v>
      </c>
      <c r="Z1197" t="s">
        <v>68</v>
      </c>
      <c r="AA1197" t="s">
        <v>57</v>
      </c>
      <c r="AC1197" t="s">
        <v>146</v>
      </c>
      <c r="AD1197" t="s">
        <v>4690</v>
      </c>
      <c r="AE1197" t="s">
        <v>107</v>
      </c>
      <c r="AF1197" t="s">
        <v>107</v>
      </c>
      <c r="AJ1197" t="s">
        <v>58</v>
      </c>
      <c r="AK1197" t="s">
        <v>59</v>
      </c>
      <c r="AL1197">
        <v>40484</v>
      </c>
      <c r="AN1197" t="b">
        <v>1</v>
      </c>
      <c r="AQ1197" t="s">
        <v>73</v>
      </c>
      <c r="BB1197" s="7" t="s">
        <v>2932</v>
      </c>
      <c r="BC1197" s="7" t="s">
        <v>162</v>
      </c>
      <c r="BE1197" s="7">
        <v>980417915</v>
      </c>
      <c r="BG1197" s="7">
        <v>119.4</v>
      </c>
      <c r="BH1197" s="7">
        <v>0</v>
      </c>
      <c r="BI1197">
        <v>119.4</v>
      </c>
      <c r="BJ1197">
        <v>0</v>
      </c>
      <c r="BK1197">
        <v>0</v>
      </c>
      <c r="BL1197">
        <v>0</v>
      </c>
      <c r="BO1197" t="s">
        <v>27587</v>
      </c>
      <c r="BP1197">
        <v>8234</v>
      </c>
      <c r="BQ1197">
        <v>9221</v>
      </c>
      <c r="BR1197">
        <v>13662</v>
      </c>
      <c r="BS1197">
        <v>12350</v>
      </c>
      <c r="BT1197">
        <v>1</v>
      </c>
      <c r="BU1197" t="s">
        <v>27588</v>
      </c>
      <c r="BV1197" t="s">
        <v>4695</v>
      </c>
      <c r="BX1197">
        <v>44149.303842592592</v>
      </c>
    </row>
    <row r="1198" spans="1:76" x14ac:dyDescent="0.25">
      <c r="A1198" t="s">
        <v>27589</v>
      </c>
      <c r="B1198" t="s">
        <v>2043</v>
      </c>
      <c r="C1198" t="s">
        <v>46</v>
      </c>
      <c r="D1198">
        <v>40266</v>
      </c>
      <c r="H1198" t="s">
        <v>47</v>
      </c>
      <c r="I1198">
        <v>40266</v>
      </c>
      <c r="J1198">
        <v>2010</v>
      </c>
      <c r="K1198" t="s">
        <v>85</v>
      </c>
      <c r="L1198" t="s">
        <v>2044</v>
      </c>
      <c r="N1198" t="s">
        <v>2045</v>
      </c>
      <c r="O1198" t="s">
        <v>591</v>
      </c>
      <c r="P1198" t="s">
        <v>155</v>
      </c>
      <c r="R1198">
        <v>98503</v>
      </c>
      <c r="S1198" t="s">
        <v>2046</v>
      </c>
      <c r="T1198" t="s">
        <v>27590</v>
      </c>
      <c r="V1198" t="s">
        <v>54</v>
      </c>
      <c r="W1198">
        <v>13</v>
      </c>
      <c r="X1198" t="s">
        <v>157</v>
      </c>
      <c r="Y1198">
        <v>4821</v>
      </c>
      <c r="Z1198" t="s">
        <v>155</v>
      </c>
      <c r="AA1198" t="s">
        <v>57</v>
      </c>
      <c r="AC1198" t="s">
        <v>146</v>
      </c>
      <c r="AD1198" t="s">
        <v>4690</v>
      </c>
      <c r="AE1198" t="s">
        <v>107</v>
      </c>
      <c r="AF1198" t="s">
        <v>107</v>
      </c>
      <c r="AJ1198" t="s">
        <v>58</v>
      </c>
      <c r="AK1198" t="s">
        <v>59</v>
      </c>
      <c r="AL1198">
        <v>40484</v>
      </c>
      <c r="AN1198" t="b">
        <v>1</v>
      </c>
      <c r="AQ1198" t="s">
        <v>60</v>
      </c>
      <c r="AR1198" t="s">
        <v>99</v>
      </c>
      <c r="AS1198" t="s">
        <v>100</v>
      </c>
      <c r="BB1198" s="7" t="s">
        <v>2045</v>
      </c>
      <c r="BC1198" s="7" t="s">
        <v>591</v>
      </c>
      <c r="BE1198" s="7">
        <v>98503</v>
      </c>
      <c r="BG1198" s="7">
        <v>19072.21</v>
      </c>
      <c r="BH1198" s="7">
        <v>100</v>
      </c>
      <c r="BI1198">
        <v>17750.54</v>
      </c>
      <c r="BJ1198">
        <v>-1376</v>
      </c>
      <c r="BK1198">
        <v>0</v>
      </c>
      <c r="BL1198">
        <v>0</v>
      </c>
      <c r="BO1198" t="s">
        <v>27591</v>
      </c>
      <c r="BP1198">
        <v>8305</v>
      </c>
      <c r="BQ1198">
        <v>5573</v>
      </c>
      <c r="BR1198">
        <v>13657</v>
      </c>
      <c r="BS1198">
        <v>12356</v>
      </c>
      <c r="BT1198">
        <v>22</v>
      </c>
      <c r="BU1198" t="s">
        <v>27592</v>
      </c>
      <c r="BV1198" t="s">
        <v>4695</v>
      </c>
      <c r="BX1198">
        <v>44149.30395833333</v>
      </c>
    </row>
    <row r="1199" spans="1:76" x14ac:dyDescent="0.25">
      <c r="A1199" t="s">
        <v>27593</v>
      </c>
      <c r="B1199" t="s">
        <v>3156</v>
      </c>
      <c r="C1199" t="s">
        <v>46</v>
      </c>
      <c r="D1199">
        <v>40246</v>
      </c>
      <c r="H1199" t="s">
        <v>47</v>
      </c>
      <c r="I1199">
        <v>40246</v>
      </c>
      <c r="J1199">
        <v>2010</v>
      </c>
      <c r="K1199" t="s">
        <v>85</v>
      </c>
      <c r="L1199" t="s">
        <v>3157</v>
      </c>
      <c r="N1199" t="s">
        <v>3158</v>
      </c>
      <c r="O1199" t="s">
        <v>143</v>
      </c>
      <c r="P1199" t="s">
        <v>115</v>
      </c>
      <c r="R1199">
        <v>984224514</v>
      </c>
      <c r="S1199" t="s">
        <v>3159</v>
      </c>
      <c r="T1199" t="s">
        <v>27594</v>
      </c>
      <c r="V1199" t="s">
        <v>54</v>
      </c>
      <c r="W1199">
        <v>13</v>
      </c>
      <c r="X1199" t="s">
        <v>202</v>
      </c>
      <c r="Y1199">
        <v>4831</v>
      </c>
      <c r="Z1199" t="s">
        <v>115</v>
      </c>
      <c r="AA1199" t="s">
        <v>57</v>
      </c>
      <c r="AC1199" t="s">
        <v>146</v>
      </c>
      <c r="AD1199" t="s">
        <v>4690</v>
      </c>
      <c r="AE1199" t="s">
        <v>107</v>
      </c>
      <c r="AF1199" t="s">
        <v>107</v>
      </c>
      <c r="AJ1199" t="s">
        <v>58</v>
      </c>
      <c r="AK1199" t="s">
        <v>59</v>
      </c>
      <c r="AL1199">
        <v>40484</v>
      </c>
      <c r="AN1199" t="b">
        <v>1</v>
      </c>
      <c r="AQ1199" t="s">
        <v>60</v>
      </c>
      <c r="AR1199" t="s">
        <v>99</v>
      </c>
      <c r="AS1199" t="s">
        <v>4734</v>
      </c>
      <c r="BB1199" s="7" t="s">
        <v>3158</v>
      </c>
      <c r="BC1199" s="7" t="s">
        <v>143</v>
      </c>
      <c r="BE1199" s="7">
        <v>984224514</v>
      </c>
      <c r="BG1199" s="7">
        <v>22581.279999999999</v>
      </c>
      <c r="BH1199" s="7">
        <v>0</v>
      </c>
      <c r="BI1199">
        <v>20915.16</v>
      </c>
      <c r="BJ1199">
        <v>-1666.12</v>
      </c>
      <c r="BK1199">
        <v>0</v>
      </c>
      <c r="BL1199">
        <v>0</v>
      </c>
      <c r="BO1199" t="s">
        <v>27595</v>
      </c>
      <c r="BP1199">
        <v>8571</v>
      </c>
      <c r="BQ1199">
        <v>9212</v>
      </c>
      <c r="BR1199">
        <v>13642</v>
      </c>
      <c r="BS1199">
        <v>12365</v>
      </c>
      <c r="BT1199">
        <v>27</v>
      </c>
      <c r="BU1199" t="s">
        <v>27596</v>
      </c>
      <c r="BV1199" t="s">
        <v>4695</v>
      </c>
      <c r="BX1199">
        <v>44149.304398148146</v>
      </c>
    </row>
    <row r="1200" spans="1:76" x14ac:dyDescent="0.25">
      <c r="A1200" t="s">
        <v>27597</v>
      </c>
      <c r="B1200" t="s">
        <v>1456</v>
      </c>
      <c r="C1200" t="s">
        <v>46</v>
      </c>
      <c r="D1200">
        <v>39817</v>
      </c>
      <c r="H1200" t="s">
        <v>47</v>
      </c>
      <c r="I1200">
        <v>39817</v>
      </c>
      <c r="J1200">
        <v>2010</v>
      </c>
      <c r="K1200" t="s">
        <v>85</v>
      </c>
      <c r="L1200" t="s">
        <v>1457</v>
      </c>
      <c r="N1200" t="s">
        <v>910</v>
      </c>
      <c r="O1200" t="s">
        <v>907</v>
      </c>
      <c r="P1200" t="s">
        <v>291</v>
      </c>
      <c r="R1200">
        <v>98926</v>
      </c>
      <c r="S1200" t="s">
        <v>909</v>
      </c>
      <c r="T1200" t="s">
        <v>27598</v>
      </c>
      <c r="V1200" t="s">
        <v>54</v>
      </c>
      <c r="W1200">
        <v>13</v>
      </c>
      <c r="X1200" t="s">
        <v>574</v>
      </c>
      <c r="Y1200">
        <v>4803</v>
      </c>
      <c r="Z1200" t="s">
        <v>291</v>
      </c>
      <c r="AA1200" t="s">
        <v>57</v>
      </c>
      <c r="AC1200" t="s">
        <v>146</v>
      </c>
      <c r="AD1200" t="s">
        <v>4690</v>
      </c>
      <c r="AE1200" t="s">
        <v>107</v>
      </c>
      <c r="AF1200" t="s">
        <v>107</v>
      </c>
      <c r="AJ1200" t="s">
        <v>58</v>
      </c>
      <c r="AK1200" t="s">
        <v>59</v>
      </c>
      <c r="AL1200">
        <v>40484</v>
      </c>
      <c r="AN1200" t="b">
        <v>1</v>
      </c>
      <c r="AQ1200" t="s">
        <v>60</v>
      </c>
      <c r="AR1200" t="s">
        <v>61</v>
      </c>
      <c r="AS1200" t="s">
        <v>62</v>
      </c>
      <c r="BB1200" s="7" t="s">
        <v>910</v>
      </c>
      <c r="BC1200" s="7" t="s">
        <v>907</v>
      </c>
      <c r="BE1200" s="7">
        <v>98926</v>
      </c>
      <c r="BG1200" s="7">
        <v>117830</v>
      </c>
      <c r="BH1200" s="7">
        <v>1105.2</v>
      </c>
      <c r="BI1200">
        <v>82073.34</v>
      </c>
      <c r="BJ1200">
        <v>0</v>
      </c>
      <c r="BK1200">
        <v>0</v>
      </c>
      <c r="BL1200">
        <v>0</v>
      </c>
      <c r="BO1200" t="s">
        <v>27599</v>
      </c>
      <c r="BP1200">
        <v>8780</v>
      </c>
      <c r="BQ1200">
        <v>7946</v>
      </c>
      <c r="BR1200">
        <v>13635</v>
      </c>
      <c r="BS1200">
        <v>12367</v>
      </c>
      <c r="BT1200">
        <v>13</v>
      </c>
      <c r="BU1200" t="s">
        <v>22170</v>
      </c>
      <c r="BV1200" t="s">
        <v>4695</v>
      </c>
      <c r="BX1200">
        <v>44149.304513888892</v>
      </c>
    </row>
    <row r="1201" spans="1:76" x14ac:dyDescent="0.25">
      <c r="A1201" t="s">
        <v>27600</v>
      </c>
      <c r="B1201" t="s">
        <v>27601</v>
      </c>
      <c r="C1201" t="s">
        <v>46</v>
      </c>
      <c r="D1201">
        <v>40346</v>
      </c>
      <c r="I1201">
        <v>40346</v>
      </c>
      <c r="J1201">
        <v>2010</v>
      </c>
      <c r="K1201" t="s">
        <v>85</v>
      </c>
      <c r="L1201" t="s">
        <v>27602</v>
      </c>
      <c r="N1201" t="s">
        <v>27603</v>
      </c>
      <c r="O1201" t="s">
        <v>1883</v>
      </c>
      <c r="P1201" t="s">
        <v>51</v>
      </c>
      <c r="R1201">
        <v>99109</v>
      </c>
      <c r="S1201" t="s">
        <v>27604</v>
      </c>
      <c r="T1201" t="s">
        <v>27605</v>
      </c>
      <c r="V1201" t="s">
        <v>4807</v>
      </c>
      <c r="W1201">
        <v>23</v>
      </c>
      <c r="X1201" t="s">
        <v>7121</v>
      </c>
      <c r="Y1201">
        <v>4186</v>
      </c>
      <c r="Z1201" t="s">
        <v>51</v>
      </c>
      <c r="AA1201" t="s">
        <v>4785</v>
      </c>
      <c r="AB1201">
        <v>26092</v>
      </c>
      <c r="AC1201" t="s">
        <v>146</v>
      </c>
      <c r="AD1201" t="s">
        <v>4690</v>
      </c>
      <c r="AE1201" t="s">
        <v>107</v>
      </c>
      <c r="AF1201" t="s">
        <v>107</v>
      </c>
      <c r="AJ1201" t="s">
        <v>58</v>
      </c>
      <c r="AK1201" t="s">
        <v>59</v>
      </c>
      <c r="AL1201">
        <v>40484</v>
      </c>
      <c r="AN1201" t="b">
        <v>1</v>
      </c>
      <c r="AQ1201" t="s">
        <v>177</v>
      </c>
      <c r="BB1201" s="7" t="s">
        <v>27603</v>
      </c>
      <c r="BC1201" s="7" t="s">
        <v>1883</v>
      </c>
      <c r="BE1201" s="7">
        <v>99109</v>
      </c>
      <c r="BO1201" t="s">
        <v>27606</v>
      </c>
      <c r="BP1201">
        <v>8820</v>
      </c>
      <c r="BQ1201">
        <v>617</v>
      </c>
      <c r="BR1201">
        <v>13634</v>
      </c>
      <c r="BU1201" t="s">
        <v>27607</v>
      </c>
      <c r="BV1201" t="s">
        <v>4695</v>
      </c>
      <c r="BX1201">
        <v>43598.059537037036</v>
      </c>
    </row>
    <row r="1202" spans="1:76" x14ac:dyDescent="0.25">
      <c r="A1202" t="s">
        <v>27608</v>
      </c>
      <c r="B1202" t="s">
        <v>2745</v>
      </c>
      <c r="C1202" t="s">
        <v>46</v>
      </c>
      <c r="D1202">
        <v>39415</v>
      </c>
      <c r="H1202" t="s">
        <v>47</v>
      </c>
      <c r="I1202">
        <v>39415</v>
      </c>
      <c r="J1202">
        <v>2010</v>
      </c>
      <c r="K1202" t="s">
        <v>85</v>
      </c>
      <c r="L1202" t="s">
        <v>2746</v>
      </c>
      <c r="N1202" t="s">
        <v>2747</v>
      </c>
      <c r="O1202" t="s">
        <v>573</v>
      </c>
      <c r="P1202" t="s">
        <v>291</v>
      </c>
      <c r="R1202">
        <v>98823</v>
      </c>
      <c r="V1202" t="s">
        <v>90</v>
      </c>
      <c r="W1202">
        <v>12</v>
      </c>
      <c r="X1202" t="s">
        <v>292</v>
      </c>
      <c r="Y1202">
        <v>4742</v>
      </c>
      <c r="Z1202" t="s">
        <v>291</v>
      </c>
      <c r="AA1202" t="s">
        <v>57</v>
      </c>
      <c r="AC1202" t="s">
        <v>146</v>
      </c>
      <c r="AD1202" t="s">
        <v>4690</v>
      </c>
      <c r="AE1202" t="s">
        <v>107</v>
      </c>
      <c r="AF1202" t="s">
        <v>107</v>
      </c>
      <c r="AJ1202" t="s">
        <v>58</v>
      </c>
      <c r="AK1202" t="s">
        <v>59</v>
      </c>
      <c r="AL1202">
        <v>40484</v>
      </c>
      <c r="AN1202" t="b">
        <v>1</v>
      </c>
      <c r="AQ1202" t="s">
        <v>195</v>
      </c>
      <c r="AR1202" t="s">
        <v>150</v>
      </c>
      <c r="AS1202" t="s">
        <v>62</v>
      </c>
      <c r="BB1202" s="7" t="s">
        <v>2747</v>
      </c>
      <c r="BC1202" s="7" t="s">
        <v>573</v>
      </c>
      <c r="BE1202" s="7">
        <v>98823</v>
      </c>
      <c r="BG1202" s="7">
        <v>125272.83</v>
      </c>
      <c r="BH1202" s="7">
        <v>18759.59</v>
      </c>
      <c r="BI1202">
        <v>144032.42000000001</v>
      </c>
      <c r="BJ1202">
        <v>0</v>
      </c>
      <c r="BK1202">
        <v>0</v>
      </c>
      <c r="BL1202">
        <v>0</v>
      </c>
      <c r="BM1202">
        <v>32.159999999999997</v>
      </c>
      <c r="BN1202">
        <v>0</v>
      </c>
      <c r="BO1202" t="s">
        <v>27609</v>
      </c>
      <c r="BP1202">
        <v>8895</v>
      </c>
      <c r="BQ1202">
        <v>5958</v>
      </c>
      <c r="BR1202">
        <v>13627</v>
      </c>
      <c r="BS1202">
        <v>12374</v>
      </c>
      <c r="BT1202">
        <v>13</v>
      </c>
      <c r="BU1202" t="s">
        <v>27610</v>
      </c>
      <c r="BV1202" t="s">
        <v>4695</v>
      </c>
      <c r="BX1202">
        <v>44149.304814814815</v>
      </c>
    </row>
    <row r="1203" spans="1:76" x14ac:dyDescent="0.25">
      <c r="A1203" t="s">
        <v>27611</v>
      </c>
      <c r="B1203" t="s">
        <v>1669</v>
      </c>
      <c r="C1203" t="s">
        <v>46</v>
      </c>
      <c r="D1203">
        <v>40199</v>
      </c>
      <c r="H1203" t="s">
        <v>47</v>
      </c>
      <c r="I1203">
        <v>40199</v>
      </c>
      <c r="J1203">
        <v>2010</v>
      </c>
      <c r="K1203" t="s">
        <v>85</v>
      </c>
      <c r="L1203" t="s">
        <v>23959</v>
      </c>
      <c r="N1203" t="s">
        <v>1670</v>
      </c>
      <c r="O1203" t="s">
        <v>105</v>
      </c>
      <c r="P1203" t="s">
        <v>105</v>
      </c>
      <c r="R1203">
        <v>99220</v>
      </c>
      <c r="T1203" t="s">
        <v>27612</v>
      </c>
      <c r="V1203" t="s">
        <v>4807</v>
      </c>
      <c r="W1203">
        <v>23</v>
      </c>
      <c r="X1203" t="s">
        <v>6703</v>
      </c>
      <c r="Y1203">
        <v>4151</v>
      </c>
      <c r="Z1203" t="s">
        <v>105</v>
      </c>
      <c r="AA1203" t="s">
        <v>4785</v>
      </c>
      <c r="AB1203">
        <v>257092</v>
      </c>
      <c r="AC1203" t="s">
        <v>146</v>
      </c>
      <c r="AD1203" t="s">
        <v>4690</v>
      </c>
      <c r="AE1203" t="s">
        <v>107</v>
      </c>
      <c r="AF1203" t="s">
        <v>107</v>
      </c>
      <c r="AJ1203" t="s">
        <v>58</v>
      </c>
      <c r="AK1203" t="s">
        <v>59</v>
      </c>
      <c r="AL1203">
        <v>40484</v>
      </c>
      <c r="AN1203" t="b">
        <v>1</v>
      </c>
      <c r="AQ1203" t="s">
        <v>177</v>
      </c>
      <c r="BB1203" s="7" t="s">
        <v>1670</v>
      </c>
      <c r="BC1203" s="7" t="s">
        <v>105</v>
      </c>
      <c r="BE1203" s="7">
        <v>99220</v>
      </c>
      <c r="BG1203" s="7">
        <v>14200.81</v>
      </c>
      <c r="BH1203" s="7">
        <v>0</v>
      </c>
      <c r="BI1203">
        <v>8181.13</v>
      </c>
      <c r="BJ1203">
        <v>0</v>
      </c>
      <c r="BK1203">
        <v>0</v>
      </c>
      <c r="BL1203">
        <v>0</v>
      </c>
      <c r="BO1203" t="s">
        <v>27613</v>
      </c>
      <c r="BP1203">
        <v>8903</v>
      </c>
      <c r="BQ1203">
        <v>35520</v>
      </c>
      <c r="BR1203">
        <v>13625</v>
      </c>
      <c r="BS1203">
        <v>12375</v>
      </c>
      <c r="BU1203" t="s">
        <v>27614</v>
      </c>
      <c r="BV1203" t="s">
        <v>4695</v>
      </c>
      <c r="BX1203">
        <v>44149.304861111108</v>
      </c>
    </row>
    <row r="1204" spans="1:76" x14ac:dyDescent="0.25">
      <c r="A1204" t="s">
        <v>27615</v>
      </c>
      <c r="B1204" t="s">
        <v>755</v>
      </c>
      <c r="C1204" t="s">
        <v>46</v>
      </c>
      <c r="D1204">
        <v>39960</v>
      </c>
      <c r="H1204" t="s">
        <v>47</v>
      </c>
      <c r="I1204">
        <v>39960</v>
      </c>
      <c r="J1204">
        <v>2010</v>
      </c>
      <c r="K1204" t="s">
        <v>85</v>
      </c>
      <c r="L1204" t="s">
        <v>756</v>
      </c>
      <c r="N1204" t="s">
        <v>757</v>
      </c>
      <c r="O1204" t="s">
        <v>758</v>
      </c>
      <c r="P1204" t="s">
        <v>68</v>
      </c>
      <c r="R1204">
        <v>98258</v>
      </c>
      <c r="T1204" t="s">
        <v>26191</v>
      </c>
      <c r="V1204" t="s">
        <v>54</v>
      </c>
      <c r="W1204">
        <v>13</v>
      </c>
      <c r="X1204" t="s">
        <v>759</v>
      </c>
      <c r="Y1204">
        <v>4866</v>
      </c>
      <c r="Z1204" t="s">
        <v>68</v>
      </c>
      <c r="AA1204" t="s">
        <v>57</v>
      </c>
      <c r="AC1204" t="s">
        <v>146</v>
      </c>
      <c r="AD1204" t="s">
        <v>4690</v>
      </c>
      <c r="AE1204" t="s">
        <v>107</v>
      </c>
      <c r="AF1204" t="s">
        <v>107</v>
      </c>
      <c r="AJ1204" t="s">
        <v>58</v>
      </c>
      <c r="AK1204" t="s">
        <v>59</v>
      </c>
      <c r="AL1204">
        <v>40484</v>
      </c>
      <c r="AN1204" t="b">
        <v>1</v>
      </c>
      <c r="AQ1204" t="s">
        <v>60</v>
      </c>
      <c r="AR1204" t="s">
        <v>61</v>
      </c>
      <c r="AS1204" t="s">
        <v>62</v>
      </c>
      <c r="BB1204" s="7" t="s">
        <v>757</v>
      </c>
      <c r="BC1204" s="7" t="s">
        <v>758</v>
      </c>
      <c r="BE1204" s="7">
        <v>98258</v>
      </c>
      <c r="BG1204" s="7">
        <v>95825.37</v>
      </c>
      <c r="BH1204" s="7">
        <v>1735.34</v>
      </c>
      <c r="BI1204">
        <v>97560.71</v>
      </c>
      <c r="BJ1204">
        <v>0</v>
      </c>
      <c r="BK1204">
        <v>0</v>
      </c>
      <c r="BL1204">
        <v>0</v>
      </c>
      <c r="BO1204" t="s">
        <v>27616</v>
      </c>
      <c r="BP1204">
        <v>8921</v>
      </c>
      <c r="BQ1204">
        <v>7710</v>
      </c>
      <c r="BR1204">
        <v>13624</v>
      </c>
      <c r="BS1204">
        <v>12378</v>
      </c>
      <c r="BT1204">
        <v>44</v>
      </c>
      <c r="BU1204" t="s">
        <v>27617</v>
      </c>
      <c r="BV1204" t="s">
        <v>4695</v>
      </c>
      <c r="BX1204">
        <v>44149.305</v>
      </c>
    </row>
    <row r="1205" spans="1:76" x14ac:dyDescent="0.25">
      <c r="A1205" t="s">
        <v>27618</v>
      </c>
      <c r="B1205" t="s">
        <v>27619</v>
      </c>
      <c r="C1205" t="s">
        <v>46</v>
      </c>
      <c r="D1205">
        <v>40351</v>
      </c>
      <c r="I1205">
        <v>40351</v>
      </c>
      <c r="J1205">
        <v>2010</v>
      </c>
      <c r="K1205" t="s">
        <v>85</v>
      </c>
      <c r="L1205" t="s">
        <v>27620</v>
      </c>
      <c r="N1205" t="s">
        <v>27621</v>
      </c>
      <c r="O1205" t="s">
        <v>225</v>
      </c>
      <c r="P1205" t="s">
        <v>226</v>
      </c>
      <c r="R1205">
        <v>98683</v>
      </c>
      <c r="S1205" t="s">
        <v>27622</v>
      </c>
      <c r="T1205" t="s">
        <v>27623</v>
      </c>
      <c r="V1205" t="s">
        <v>7053</v>
      </c>
      <c r="W1205">
        <v>21</v>
      </c>
      <c r="X1205" t="s">
        <v>6013</v>
      </c>
      <c r="Y1205">
        <v>3147</v>
      </c>
      <c r="Z1205" t="s">
        <v>226</v>
      </c>
      <c r="AA1205" t="s">
        <v>4785</v>
      </c>
      <c r="AB1205">
        <v>215626</v>
      </c>
      <c r="AC1205" t="s">
        <v>146</v>
      </c>
      <c r="AD1205" t="s">
        <v>4690</v>
      </c>
      <c r="AE1205" t="s">
        <v>107</v>
      </c>
      <c r="AF1205" t="s">
        <v>107</v>
      </c>
      <c r="AJ1205" t="s">
        <v>58</v>
      </c>
      <c r="AK1205" t="s">
        <v>59</v>
      </c>
      <c r="AL1205">
        <v>40484</v>
      </c>
      <c r="AN1205" t="b">
        <v>1</v>
      </c>
      <c r="AQ1205" t="s">
        <v>177</v>
      </c>
      <c r="BB1205" s="7" t="s">
        <v>27621</v>
      </c>
      <c r="BC1205" s="7" t="s">
        <v>225</v>
      </c>
      <c r="BE1205" s="7">
        <v>98683</v>
      </c>
      <c r="BO1205" t="s">
        <v>27624</v>
      </c>
      <c r="BP1205">
        <v>8943</v>
      </c>
      <c r="BQ1205">
        <v>9205</v>
      </c>
      <c r="BR1205">
        <v>13623</v>
      </c>
      <c r="BU1205" t="s">
        <v>9644</v>
      </c>
      <c r="BV1205" t="s">
        <v>4695</v>
      </c>
      <c r="BX1205">
        <v>43598.059479166666</v>
      </c>
    </row>
    <row r="1206" spans="1:76" x14ac:dyDescent="0.25">
      <c r="A1206" t="s">
        <v>27625</v>
      </c>
      <c r="B1206" t="s">
        <v>1575</v>
      </c>
      <c r="C1206" t="s">
        <v>46</v>
      </c>
      <c r="D1206">
        <v>39187</v>
      </c>
      <c r="H1206" t="s">
        <v>47</v>
      </c>
      <c r="I1206">
        <v>39187</v>
      </c>
      <c r="J1206">
        <v>2010</v>
      </c>
      <c r="K1206" t="s">
        <v>85</v>
      </c>
      <c r="L1206" t="s">
        <v>23699</v>
      </c>
      <c r="N1206" t="s">
        <v>1576</v>
      </c>
      <c r="O1206" t="s">
        <v>1577</v>
      </c>
      <c r="P1206" t="s">
        <v>241</v>
      </c>
      <c r="R1206" t="s">
        <v>23700</v>
      </c>
      <c r="V1206" t="s">
        <v>90</v>
      </c>
      <c r="W1206">
        <v>12</v>
      </c>
      <c r="X1206" t="s">
        <v>1579</v>
      </c>
      <c r="Y1206">
        <v>4744</v>
      </c>
      <c r="Z1206" t="s">
        <v>241</v>
      </c>
      <c r="AA1206" t="s">
        <v>57</v>
      </c>
      <c r="AC1206" t="s">
        <v>146</v>
      </c>
      <c r="AD1206" t="s">
        <v>4690</v>
      </c>
      <c r="AE1206" t="s">
        <v>107</v>
      </c>
      <c r="AF1206" t="s">
        <v>107</v>
      </c>
      <c r="AJ1206" t="s">
        <v>58</v>
      </c>
      <c r="AK1206" t="s">
        <v>59</v>
      </c>
      <c r="AL1206">
        <v>40484</v>
      </c>
      <c r="AN1206" t="b">
        <v>1</v>
      </c>
      <c r="AQ1206" t="s">
        <v>195</v>
      </c>
      <c r="AR1206" t="s">
        <v>150</v>
      </c>
      <c r="AS1206" t="s">
        <v>62</v>
      </c>
      <c r="BB1206" s="7" t="s">
        <v>1576</v>
      </c>
      <c r="BC1206" s="7" t="s">
        <v>1577</v>
      </c>
      <c r="BE1206" s="7" t="s">
        <v>23700</v>
      </c>
      <c r="BG1206" s="7">
        <v>120572</v>
      </c>
      <c r="BH1206" s="7">
        <v>1319.43</v>
      </c>
      <c r="BI1206">
        <v>121579.89</v>
      </c>
      <c r="BJ1206">
        <v>0</v>
      </c>
      <c r="BK1206">
        <v>0</v>
      </c>
      <c r="BL1206">
        <v>0</v>
      </c>
      <c r="BM1206">
        <v>520.24</v>
      </c>
      <c r="BN1206">
        <v>0</v>
      </c>
      <c r="BO1206" t="s">
        <v>27626</v>
      </c>
      <c r="BP1206">
        <v>9001</v>
      </c>
      <c r="BQ1206">
        <v>325</v>
      </c>
      <c r="BR1206">
        <v>13620</v>
      </c>
      <c r="BS1206">
        <v>12376</v>
      </c>
      <c r="BT1206">
        <v>15</v>
      </c>
      <c r="BU1206" t="s">
        <v>27627</v>
      </c>
      <c r="BV1206" t="s">
        <v>4695</v>
      </c>
      <c r="BX1206">
        <v>44149.304895833331</v>
      </c>
    </row>
    <row r="1207" spans="1:76" x14ac:dyDescent="0.25">
      <c r="A1207" t="s">
        <v>27628</v>
      </c>
      <c r="B1207" t="s">
        <v>24222</v>
      </c>
      <c r="C1207" t="s">
        <v>46</v>
      </c>
      <c r="D1207">
        <v>40212</v>
      </c>
      <c r="H1207" t="s">
        <v>47</v>
      </c>
      <c r="I1207">
        <v>40212</v>
      </c>
      <c r="J1207">
        <v>2010</v>
      </c>
      <c r="K1207" t="s">
        <v>85</v>
      </c>
      <c r="L1207" t="s">
        <v>24223</v>
      </c>
      <c r="N1207" t="s">
        <v>24224</v>
      </c>
      <c r="O1207" t="s">
        <v>105</v>
      </c>
      <c r="P1207" t="s">
        <v>105</v>
      </c>
      <c r="R1207">
        <v>99205</v>
      </c>
      <c r="S1207" t="s">
        <v>24225</v>
      </c>
      <c r="T1207" t="s">
        <v>27629</v>
      </c>
      <c r="V1207" t="s">
        <v>7053</v>
      </c>
      <c r="W1207">
        <v>21</v>
      </c>
      <c r="X1207" t="s">
        <v>6703</v>
      </c>
      <c r="Y1207">
        <v>4151</v>
      </c>
      <c r="Z1207" t="s">
        <v>105</v>
      </c>
      <c r="AA1207" t="s">
        <v>4785</v>
      </c>
      <c r="AB1207">
        <v>257092</v>
      </c>
      <c r="AC1207" t="s">
        <v>146</v>
      </c>
      <c r="AD1207" t="s">
        <v>4690</v>
      </c>
      <c r="AE1207" t="s">
        <v>107</v>
      </c>
      <c r="AF1207" t="s">
        <v>107</v>
      </c>
      <c r="AJ1207" t="s">
        <v>58</v>
      </c>
      <c r="AK1207" t="s">
        <v>59</v>
      </c>
      <c r="AL1207">
        <v>40484</v>
      </c>
      <c r="AN1207" t="b">
        <v>1</v>
      </c>
      <c r="AQ1207" t="s">
        <v>60</v>
      </c>
      <c r="AR1207" t="s">
        <v>61</v>
      </c>
      <c r="BB1207" s="7" t="s">
        <v>24224</v>
      </c>
      <c r="BC1207" s="7" t="s">
        <v>105</v>
      </c>
      <c r="BE1207" s="7">
        <v>99205</v>
      </c>
      <c r="BG1207" s="7">
        <v>4650.5200000000004</v>
      </c>
      <c r="BH1207" s="7">
        <v>85</v>
      </c>
      <c r="BI1207">
        <v>9220.09</v>
      </c>
      <c r="BJ1207">
        <v>4569.57</v>
      </c>
      <c r="BK1207">
        <v>0</v>
      </c>
      <c r="BL1207">
        <v>0</v>
      </c>
      <c r="BO1207" t="s">
        <v>27630</v>
      </c>
      <c r="BP1207">
        <v>9035</v>
      </c>
      <c r="BQ1207">
        <v>6360</v>
      </c>
      <c r="BR1207">
        <v>13619</v>
      </c>
      <c r="BS1207">
        <v>12380</v>
      </c>
      <c r="BU1207" t="s">
        <v>27631</v>
      </c>
      <c r="BV1207" t="s">
        <v>4695</v>
      </c>
      <c r="BX1207">
        <v>44149.305069444446</v>
      </c>
    </row>
    <row r="1208" spans="1:76" x14ac:dyDescent="0.25">
      <c r="A1208" t="s">
        <v>27632</v>
      </c>
      <c r="B1208" t="s">
        <v>27633</v>
      </c>
      <c r="C1208" t="s">
        <v>46</v>
      </c>
      <c r="D1208">
        <v>40282</v>
      </c>
      <c r="H1208" t="s">
        <v>47</v>
      </c>
      <c r="I1208">
        <v>40282</v>
      </c>
      <c r="J1208">
        <v>2010</v>
      </c>
      <c r="K1208" t="s">
        <v>85</v>
      </c>
      <c r="L1208" t="s">
        <v>27634</v>
      </c>
      <c r="N1208" t="s">
        <v>27635</v>
      </c>
      <c r="O1208" t="s">
        <v>27636</v>
      </c>
      <c r="P1208" t="s">
        <v>252</v>
      </c>
      <c r="R1208">
        <v>99115</v>
      </c>
      <c r="T1208" t="s">
        <v>27637</v>
      </c>
      <c r="V1208" t="s">
        <v>4807</v>
      </c>
      <c r="W1208">
        <v>23</v>
      </c>
      <c r="X1208" t="s">
        <v>7405</v>
      </c>
      <c r="Y1208">
        <v>3235</v>
      </c>
      <c r="Z1208" t="s">
        <v>252</v>
      </c>
      <c r="AA1208" t="s">
        <v>4785</v>
      </c>
      <c r="AB1208">
        <v>18223</v>
      </c>
      <c r="AC1208" t="s">
        <v>146</v>
      </c>
      <c r="AD1208" t="s">
        <v>4690</v>
      </c>
      <c r="AE1208" t="s">
        <v>107</v>
      </c>
      <c r="AF1208" t="s">
        <v>107</v>
      </c>
      <c r="AJ1208" t="s">
        <v>58</v>
      </c>
      <c r="AK1208" t="s">
        <v>59</v>
      </c>
      <c r="AL1208">
        <v>40484</v>
      </c>
      <c r="AN1208" t="b">
        <v>1</v>
      </c>
      <c r="AQ1208" t="s">
        <v>60</v>
      </c>
      <c r="AR1208" t="s">
        <v>99</v>
      </c>
      <c r="BB1208" s="7" t="s">
        <v>27635</v>
      </c>
      <c r="BC1208" s="7" t="s">
        <v>27636</v>
      </c>
      <c r="BE1208" s="7">
        <v>99115</v>
      </c>
      <c r="BG1208" s="7">
        <v>6053.03</v>
      </c>
      <c r="BH1208" s="7">
        <v>0</v>
      </c>
      <c r="BI1208">
        <v>5253.7</v>
      </c>
      <c r="BJ1208">
        <v>0</v>
      </c>
      <c r="BK1208">
        <v>0</v>
      </c>
      <c r="BL1208">
        <v>0</v>
      </c>
      <c r="BO1208" t="s">
        <v>27638</v>
      </c>
      <c r="BP1208">
        <v>9233</v>
      </c>
      <c r="BQ1208">
        <v>9201</v>
      </c>
      <c r="BR1208">
        <v>13612</v>
      </c>
      <c r="BS1208">
        <v>12386</v>
      </c>
      <c r="BU1208" t="s">
        <v>27539</v>
      </c>
      <c r="BV1208" t="s">
        <v>4695</v>
      </c>
      <c r="BX1208">
        <v>44149.305324074077</v>
      </c>
    </row>
    <row r="1209" spans="1:76" x14ac:dyDescent="0.25">
      <c r="A1209" t="s">
        <v>27639</v>
      </c>
      <c r="B1209" t="s">
        <v>27640</v>
      </c>
      <c r="C1209" t="s">
        <v>46</v>
      </c>
      <c r="D1209">
        <v>40237</v>
      </c>
      <c r="H1209" t="s">
        <v>289</v>
      </c>
      <c r="I1209">
        <v>40237</v>
      </c>
      <c r="J1209">
        <v>2010</v>
      </c>
      <c r="K1209" t="s">
        <v>85</v>
      </c>
      <c r="L1209" t="s">
        <v>27641</v>
      </c>
      <c r="N1209" t="s">
        <v>27642</v>
      </c>
      <c r="O1209" t="s">
        <v>87</v>
      </c>
      <c r="P1209" t="s">
        <v>88</v>
      </c>
      <c r="R1209">
        <v>98532</v>
      </c>
      <c r="S1209" t="s">
        <v>27643</v>
      </c>
      <c r="T1209" t="s">
        <v>27644</v>
      </c>
      <c r="V1209" t="s">
        <v>6344</v>
      </c>
      <c r="W1209">
        <v>24</v>
      </c>
      <c r="X1209" t="s">
        <v>5408</v>
      </c>
      <c r="Y1209">
        <v>3626</v>
      </c>
      <c r="Z1209" t="s">
        <v>88</v>
      </c>
      <c r="AA1209" t="s">
        <v>4785</v>
      </c>
      <c r="AB1209">
        <v>41462</v>
      </c>
      <c r="AC1209" t="s">
        <v>146</v>
      </c>
      <c r="AD1209" t="s">
        <v>4690</v>
      </c>
      <c r="AE1209" t="s">
        <v>107</v>
      </c>
      <c r="AF1209" t="s">
        <v>107</v>
      </c>
      <c r="AJ1209" t="s">
        <v>58</v>
      </c>
      <c r="AK1209" t="s">
        <v>59</v>
      </c>
      <c r="AL1209">
        <v>40484</v>
      </c>
      <c r="AN1209" t="b">
        <v>1</v>
      </c>
      <c r="AQ1209" t="s">
        <v>60</v>
      </c>
      <c r="AR1209" t="s">
        <v>99</v>
      </c>
      <c r="BB1209" s="7" t="s">
        <v>27642</v>
      </c>
      <c r="BC1209" s="7" t="s">
        <v>87</v>
      </c>
      <c r="BE1209" s="7">
        <v>98532</v>
      </c>
      <c r="BG1209" s="7">
        <v>0</v>
      </c>
      <c r="BH1209" s="7">
        <v>0</v>
      </c>
      <c r="BI1209">
        <v>0</v>
      </c>
      <c r="BJ1209">
        <v>0</v>
      </c>
      <c r="BK1209">
        <v>0</v>
      </c>
      <c r="BL1209">
        <v>0</v>
      </c>
      <c r="BO1209" t="s">
        <v>27645</v>
      </c>
      <c r="BP1209">
        <v>9244</v>
      </c>
      <c r="BQ1209">
        <v>9200</v>
      </c>
      <c r="BR1209">
        <v>13611</v>
      </c>
      <c r="BS1209">
        <v>12389</v>
      </c>
      <c r="BU1209" t="s">
        <v>27646</v>
      </c>
      <c r="BV1209" t="s">
        <v>4695</v>
      </c>
      <c r="BX1209">
        <v>44149.305451388886</v>
      </c>
    </row>
    <row r="1210" spans="1:76" x14ac:dyDescent="0.25">
      <c r="A1210" t="s">
        <v>27647</v>
      </c>
      <c r="B1210" t="s">
        <v>3968</v>
      </c>
      <c r="C1210" t="s">
        <v>46</v>
      </c>
      <c r="D1210">
        <v>40308</v>
      </c>
      <c r="H1210" t="s">
        <v>47</v>
      </c>
      <c r="I1210">
        <v>40308</v>
      </c>
      <c r="J1210">
        <v>2010</v>
      </c>
      <c r="K1210" t="s">
        <v>85</v>
      </c>
      <c r="L1210" t="s">
        <v>3969</v>
      </c>
      <c r="N1210" t="s">
        <v>3970</v>
      </c>
      <c r="O1210" t="s">
        <v>604</v>
      </c>
      <c r="P1210" t="s">
        <v>68</v>
      </c>
      <c r="R1210">
        <v>98034</v>
      </c>
      <c r="S1210" t="s">
        <v>3971</v>
      </c>
      <c r="T1210" t="s">
        <v>27648</v>
      </c>
      <c r="V1210" t="s">
        <v>54</v>
      </c>
      <c r="W1210">
        <v>13</v>
      </c>
      <c r="X1210" t="s">
        <v>607</v>
      </c>
      <c r="Y1210">
        <v>4868</v>
      </c>
      <c r="Z1210" t="s">
        <v>68</v>
      </c>
      <c r="AA1210" t="s">
        <v>57</v>
      </c>
      <c r="AC1210" t="s">
        <v>146</v>
      </c>
      <c r="AD1210" t="s">
        <v>4690</v>
      </c>
      <c r="AE1210" t="s">
        <v>107</v>
      </c>
      <c r="AF1210" t="s">
        <v>107</v>
      </c>
      <c r="AJ1210" t="s">
        <v>58</v>
      </c>
      <c r="AK1210" t="s">
        <v>59</v>
      </c>
      <c r="AL1210">
        <v>40484</v>
      </c>
      <c r="AN1210" t="b">
        <v>1</v>
      </c>
      <c r="AQ1210" t="s">
        <v>60</v>
      </c>
      <c r="AR1210" t="s">
        <v>99</v>
      </c>
      <c r="AS1210" t="s">
        <v>4734</v>
      </c>
      <c r="BB1210" s="7" t="s">
        <v>3970</v>
      </c>
      <c r="BC1210" s="7" t="s">
        <v>604</v>
      </c>
      <c r="BE1210" s="7">
        <v>98034</v>
      </c>
      <c r="BG1210" s="7">
        <v>10179.540000000001</v>
      </c>
      <c r="BH1210" s="7">
        <v>0</v>
      </c>
      <c r="BI1210">
        <v>10433.969999999999</v>
      </c>
      <c r="BJ1210">
        <v>500</v>
      </c>
      <c r="BK1210">
        <v>0</v>
      </c>
      <c r="BL1210">
        <v>0</v>
      </c>
      <c r="BO1210" t="s">
        <v>27649</v>
      </c>
      <c r="BP1210">
        <v>9324</v>
      </c>
      <c r="BQ1210">
        <v>9197</v>
      </c>
      <c r="BR1210">
        <v>13606</v>
      </c>
      <c r="BS1210">
        <v>12406</v>
      </c>
      <c r="BT1210">
        <v>45</v>
      </c>
      <c r="BU1210" t="s">
        <v>27650</v>
      </c>
      <c r="BV1210" t="s">
        <v>4695</v>
      </c>
      <c r="BX1210">
        <v>44149.306180555555</v>
      </c>
    </row>
    <row r="1211" spans="1:76" x14ac:dyDescent="0.25">
      <c r="A1211" t="s">
        <v>27653</v>
      </c>
      <c r="B1211" t="s">
        <v>27654</v>
      </c>
      <c r="C1211" t="s">
        <v>46</v>
      </c>
      <c r="D1211">
        <v>40239</v>
      </c>
      <c r="H1211" t="s">
        <v>47</v>
      </c>
      <c r="I1211">
        <v>40239</v>
      </c>
      <c r="J1211">
        <v>2010</v>
      </c>
      <c r="K1211" t="s">
        <v>85</v>
      </c>
      <c r="L1211" t="s">
        <v>27655</v>
      </c>
      <c r="N1211" t="s">
        <v>4181</v>
      </c>
      <c r="O1211" t="s">
        <v>2770</v>
      </c>
      <c r="P1211" t="s">
        <v>56</v>
      </c>
      <c r="R1211">
        <v>988410273</v>
      </c>
      <c r="S1211" t="s">
        <v>27656</v>
      </c>
      <c r="T1211" t="s">
        <v>27657</v>
      </c>
      <c r="V1211" t="s">
        <v>4807</v>
      </c>
      <c r="W1211">
        <v>23</v>
      </c>
      <c r="X1211" t="s">
        <v>5554</v>
      </c>
      <c r="Y1211">
        <v>3801</v>
      </c>
      <c r="Z1211" t="s">
        <v>56</v>
      </c>
      <c r="AA1211" t="s">
        <v>4785</v>
      </c>
      <c r="AB1211">
        <v>20335</v>
      </c>
      <c r="AC1211" t="s">
        <v>146</v>
      </c>
      <c r="AD1211" t="s">
        <v>4690</v>
      </c>
      <c r="AE1211" t="s">
        <v>107</v>
      </c>
      <c r="AF1211" t="s">
        <v>107</v>
      </c>
      <c r="AJ1211" t="s">
        <v>58</v>
      </c>
      <c r="AK1211" t="s">
        <v>59</v>
      </c>
      <c r="AL1211">
        <v>40484</v>
      </c>
      <c r="AN1211" t="b">
        <v>1</v>
      </c>
      <c r="AQ1211" t="s">
        <v>60</v>
      </c>
      <c r="AR1211" t="s">
        <v>99</v>
      </c>
      <c r="BB1211" s="7" t="s">
        <v>4181</v>
      </c>
      <c r="BC1211" s="7" t="s">
        <v>2770</v>
      </c>
      <c r="BE1211" s="7">
        <v>988410273</v>
      </c>
      <c r="BG1211" s="7">
        <v>21057.94</v>
      </c>
      <c r="BH1211" s="7">
        <v>0</v>
      </c>
      <c r="BI1211">
        <v>20610.349999999999</v>
      </c>
      <c r="BJ1211">
        <v>-1044</v>
      </c>
      <c r="BK1211">
        <v>0</v>
      </c>
      <c r="BL1211">
        <v>0</v>
      </c>
      <c r="BO1211" t="s">
        <v>27658</v>
      </c>
      <c r="BP1211">
        <v>394</v>
      </c>
      <c r="BQ1211">
        <v>9376</v>
      </c>
      <c r="BR1211">
        <v>14074</v>
      </c>
      <c r="BS1211">
        <v>11938</v>
      </c>
      <c r="BU1211" t="s">
        <v>27659</v>
      </c>
      <c r="BV1211" t="s">
        <v>4695</v>
      </c>
      <c r="BX1211">
        <v>44149.290567129632</v>
      </c>
    </row>
    <row r="1212" spans="1:76" x14ac:dyDescent="0.25">
      <c r="A1212" t="s">
        <v>27660</v>
      </c>
      <c r="B1212" t="s">
        <v>27661</v>
      </c>
      <c r="C1212" t="s">
        <v>46</v>
      </c>
      <c r="D1212">
        <v>40279</v>
      </c>
      <c r="H1212" t="s">
        <v>599</v>
      </c>
      <c r="I1212">
        <v>40279</v>
      </c>
      <c r="J1212">
        <v>2010</v>
      </c>
      <c r="K1212" t="s">
        <v>85</v>
      </c>
      <c r="L1212" t="s">
        <v>27662</v>
      </c>
      <c r="N1212" t="s">
        <v>27663</v>
      </c>
      <c r="O1212" t="s">
        <v>1102</v>
      </c>
      <c r="P1212" t="s">
        <v>51</v>
      </c>
      <c r="R1212">
        <v>99141</v>
      </c>
      <c r="S1212" t="s">
        <v>27664</v>
      </c>
      <c r="T1212" t="s">
        <v>27665</v>
      </c>
      <c r="V1212" t="s">
        <v>6576</v>
      </c>
      <c r="W1212">
        <v>27</v>
      </c>
      <c r="X1212" t="s">
        <v>7121</v>
      </c>
      <c r="Y1212">
        <v>4186</v>
      </c>
      <c r="Z1212" t="s">
        <v>51</v>
      </c>
      <c r="AA1212" t="s">
        <v>4785</v>
      </c>
      <c r="AB1212">
        <v>26092</v>
      </c>
      <c r="AC1212" t="s">
        <v>146</v>
      </c>
      <c r="AD1212" t="s">
        <v>4690</v>
      </c>
      <c r="AE1212" t="s">
        <v>107</v>
      </c>
      <c r="AF1212" t="s">
        <v>107</v>
      </c>
      <c r="AJ1212" t="s">
        <v>58</v>
      </c>
      <c r="AK1212" t="s">
        <v>59</v>
      </c>
      <c r="AL1212">
        <v>40484</v>
      </c>
      <c r="AN1212" t="b">
        <v>1</v>
      </c>
      <c r="AQ1212" t="s">
        <v>60</v>
      </c>
      <c r="AR1212" t="s">
        <v>61</v>
      </c>
      <c r="BB1212" s="7" t="s">
        <v>27663</v>
      </c>
      <c r="BC1212" s="7" t="s">
        <v>1102</v>
      </c>
      <c r="BE1212" s="7">
        <v>99141</v>
      </c>
      <c r="BG1212" s="7">
        <v>8003.95</v>
      </c>
      <c r="BH1212" s="7">
        <v>0</v>
      </c>
      <c r="BI1212">
        <v>8250.75</v>
      </c>
      <c r="BJ1212">
        <v>0</v>
      </c>
      <c r="BK1212">
        <v>0</v>
      </c>
      <c r="BL1212">
        <v>0</v>
      </c>
      <c r="BO1212" t="s">
        <v>27666</v>
      </c>
      <c r="BP1212">
        <v>418</v>
      </c>
      <c r="BQ1212">
        <v>1812</v>
      </c>
      <c r="BR1212">
        <v>14073</v>
      </c>
      <c r="BS1212">
        <v>11926</v>
      </c>
      <c r="BU1212" t="s">
        <v>27667</v>
      </c>
      <c r="BV1212" t="s">
        <v>4695</v>
      </c>
      <c r="BX1212">
        <v>44149.290243055555</v>
      </c>
    </row>
    <row r="1213" spans="1:76" x14ac:dyDescent="0.25">
      <c r="A1213" t="s">
        <v>27668</v>
      </c>
      <c r="B1213" t="s">
        <v>27669</v>
      </c>
      <c r="C1213" t="s">
        <v>46</v>
      </c>
      <c r="D1213">
        <v>40353</v>
      </c>
      <c r="I1213">
        <v>40353</v>
      </c>
      <c r="J1213">
        <v>2010</v>
      </c>
      <c r="K1213" t="s">
        <v>85</v>
      </c>
      <c r="L1213" t="s">
        <v>27670</v>
      </c>
      <c r="N1213" t="s">
        <v>27671</v>
      </c>
      <c r="O1213" t="s">
        <v>458</v>
      </c>
      <c r="P1213" t="s">
        <v>459</v>
      </c>
      <c r="R1213">
        <v>99328</v>
      </c>
      <c r="V1213" t="s">
        <v>4807</v>
      </c>
      <c r="W1213">
        <v>23</v>
      </c>
      <c r="X1213" t="s">
        <v>17282</v>
      </c>
      <c r="Y1213">
        <v>3176</v>
      </c>
      <c r="Z1213" t="s">
        <v>459</v>
      </c>
      <c r="AA1213" t="s">
        <v>4785</v>
      </c>
      <c r="AB1213">
        <v>2496</v>
      </c>
      <c r="AC1213" t="s">
        <v>146</v>
      </c>
      <c r="AD1213" t="s">
        <v>4690</v>
      </c>
      <c r="AE1213" t="s">
        <v>107</v>
      </c>
      <c r="AF1213" t="s">
        <v>107</v>
      </c>
      <c r="AJ1213" t="s">
        <v>58</v>
      </c>
      <c r="AK1213" t="s">
        <v>59</v>
      </c>
      <c r="AL1213">
        <v>40484</v>
      </c>
      <c r="AN1213" t="b">
        <v>1</v>
      </c>
      <c r="AQ1213" t="s">
        <v>60</v>
      </c>
      <c r="AR1213" t="s">
        <v>99</v>
      </c>
      <c r="BB1213" s="7" t="s">
        <v>27671</v>
      </c>
      <c r="BC1213" s="7" t="s">
        <v>458</v>
      </c>
      <c r="BE1213" s="7">
        <v>99328</v>
      </c>
      <c r="BO1213" t="s">
        <v>27672</v>
      </c>
      <c r="BP1213">
        <v>444</v>
      </c>
      <c r="BQ1213">
        <v>844</v>
      </c>
      <c r="BR1213">
        <v>14071</v>
      </c>
      <c r="BU1213" t="s">
        <v>27673</v>
      </c>
      <c r="BV1213" t="s">
        <v>4695</v>
      </c>
      <c r="BX1213">
        <v>43598.282627314817</v>
      </c>
    </row>
    <row r="1214" spans="1:76" x14ac:dyDescent="0.25">
      <c r="A1214" t="s">
        <v>27674</v>
      </c>
      <c r="B1214" t="s">
        <v>4304</v>
      </c>
      <c r="C1214" t="s">
        <v>46</v>
      </c>
      <c r="D1214">
        <v>40353</v>
      </c>
      <c r="H1214" t="s">
        <v>47</v>
      </c>
      <c r="I1214">
        <v>40353</v>
      </c>
      <c r="J1214">
        <v>2010</v>
      </c>
      <c r="K1214" t="s">
        <v>85</v>
      </c>
      <c r="L1214" t="s">
        <v>4305</v>
      </c>
      <c r="N1214" t="s">
        <v>4306</v>
      </c>
      <c r="O1214" t="s">
        <v>95</v>
      </c>
      <c r="P1214" t="s">
        <v>96</v>
      </c>
      <c r="R1214">
        <v>99354</v>
      </c>
      <c r="S1214" t="s">
        <v>4307</v>
      </c>
      <c r="T1214" t="s">
        <v>27675</v>
      </c>
      <c r="V1214" t="s">
        <v>90</v>
      </c>
      <c r="W1214">
        <v>12</v>
      </c>
      <c r="X1214" t="s">
        <v>831</v>
      </c>
      <c r="Y1214">
        <v>4737</v>
      </c>
      <c r="Z1214" t="s">
        <v>96</v>
      </c>
      <c r="AA1214" t="s">
        <v>57</v>
      </c>
      <c r="AC1214" t="s">
        <v>146</v>
      </c>
      <c r="AD1214" t="s">
        <v>4690</v>
      </c>
      <c r="AE1214" t="s">
        <v>107</v>
      </c>
      <c r="AF1214" t="s">
        <v>107</v>
      </c>
      <c r="AJ1214" t="s">
        <v>58</v>
      </c>
      <c r="AK1214" t="s">
        <v>59</v>
      </c>
      <c r="AL1214">
        <v>40484</v>
      </c>
      <c r="AN1214" t="b">
        <v>1</v>
      </c>
      <c r="AQ1214" t="s">
        <v>60</v>
      </c>
      <c r="AR1214" t="s">
        <v>99</v>
      </c>
      <c r="AS1214" t="s">
        <v>4734</v>
      </c>
      <c r="BB1214" s="7" t="s">
        <v>4306</v>
      </c>
      <c r="BC1214" s="7" t="s">
        <v>95</v>
      </c>
      <c r="BE1214" s="7">
        <v>99354</v>
      </c>
      <c r="BG1214" s="7">
        <v>3890</v>
      </c>
      <c r="BH1214" s="7">
        <v>0</v>
      </c>
      <c r="BI1214">
        <v>2818.17</v>
      </c>
      <c r="BJ1214">
        <v>0</v>
      </c>
      <c r="BK1214">
        <v>0</v>
      </c>
      <c r="BL1214">
        <v>0</v>
      </c>
      <c r="BO1214" t="s">
        <v>27676</v>
      </c>
      <c r="BP1214">
        <v>504</v>
      </c>
      <c r="BQ1214">
        <v>5905</v>
      </c>
      <c r="BR1214">
        <v>14067</v>
      </c>
      <c r="BS1214">
        <v>11931</v>
      </c>
      <c r="BT1214">
        <v>8</v>
      </c>
      <c r="BU1214" t="s">
        <v>27677</v>
      </c>
      <c r="BV1214" t="s">
        <v>4695</v>
      </c>
      <c r="BX1214">
        <v>44149.290347222224</v>
      </c>
    </row>
    <row r="1215" spans="1:76" x14ac:dyDescent="0.25">
      <c r="A1215" t="s">
        <v>27678</v>
      </c>
      <c r="B1215" t="s">
        <v>3330</v>
      </c>
      <c r="C1215" t="s">
        <v>46</v>
      </c>
      <c r="D1215">
        <v>39971</v>
      </c>
      <c r="H1215" t="s">
        <v>47</v>
      </c>
      <c r="I1215">
        <v>39971</v>
      </c>
      <c r="J1215">
        <v>2010</v>
      </c>
      <c r="K1215" t="s">
        <v>85</v>
      </c>
      <c r="L1215" t="s">
        <v>3084</v>
      </c>
      <c r="N1215" t="s">
        <v>3085</v>
      </c>
      <c r="O1215" t="s">
        <v>137</v>
      </c>
      <c r="P1215" t="s">
        <v>68</v>
      </c>
      <c r="R1215">
        <v>98027</v>
      </c>
      <c r="T1215" t="s">
        <v>27679</v>
      </c>
      <c r="V1215" t="s">
        <v>54</v>
      </c>
      <c r="W1215">
        <v>13</v>
      </c>
      <c r="X1215" t="s">
        <v>182</v>
      </c>
      <c r="Y1215">
        <v>4787</v>
      </c>
      <c r="Z1215" t="s">
        <v>68</v>
      </c>
      <c r="AA1215" t="s">
        <v>57</v>
      </c>
      <c r="AC1215" t="s">
        <v>146</v>
      </c>
      <c r="AD1215" t="s">
        <v>4690</v>
      </c>
      <c r="AE1215" t="s">
        <v>107</v>
      </c>
      <c r="AF1215" t="s">
        <v>107</v>
      </c>
      <c r="AJ1215" t="s">
        <v>58</v>
      </c>
      <c r="AK1215" t="s">
        <v>59</v>
      </c>
      <c r="AL1215">
        <v>40484</v>
      </c>
      <c r="AN1215" t="b">
        <v>1</v>
      </c>
      <c r="AQ1215" t="s">
        <v>60</v>
      </c>
      <c r="AR1215" t="s">
        <v>61</v>
      </c>
      <c r="AS1215" t="s">
        <v>62</v>
      </c>
      <c r="BB1215" s="7" t="s">
        <v>3085</v>
      </c>
      <c r="BC1215" s="7" t="s">
        <v>137</v>
      </c>
      <c r="BE1215" s="7">
        <v>98027</v>
      </c>
      <c r="BG1215" s="7">
        <v>63597.13</v>
      </c>
      <c r="BH1215" s="7">
        <v>8095.57</v>
      </c>
      <c r="BI1215">
        <v>71051.12</v>
      </c>
      <c r="BJ1215">
        <v>0</v>
      </c>
      <c r="BK1215">
        <v>0</v>
      </c>
      <c r="BL1215">
        <v>0</v>
      </c>
      <c r="BO1215" t="s">
        <v>27680</v>
      </c>
      <c r="BP1215">
        <v>553</v>
      </c>
      <c r="BQ1215">
        <v>26977</v>
      </c>
      <c r="BR1215">
        <v>14061</v>
      </c>
      <c r="BS1215">
        <v>11932</v>
      </c>
      <c r="BT1215">
        <v>5</v>
      </c>
      <c r="BU1215" t="s">
        <v>26315</v>
      </c>
      <c r="BV1215" t="s">
        <v>4695</v>
      </c>
      <c r="BX1215">
        <v>44149.290358796294</v>
      </c>
    </row>
    <row r="1216" spans="1:76" x14ac:dyDescent="0.25">
      <c r="A1216" t="s">
        <v>27681</v>
      </c>
      <c r="B1216" t="s">
        <v>27682</v>
      </c>
      <c r="C1216" t="s">
        <v>46</v>
      </c>
      <c r="D1216">
        <v>40343</v>
      </c>
      <c r="H1216" t="s">
        <v>47</v>
      </c>
      <c r="I1216">
        <v>40343</v>
      </c>
      <c r="J1216">
        <v>2010</v>
      </c>
      <c r="K1216" t="s">
        <v>85</v>
      </c>
      <c r="L1216" t="s">
        <v>27683</v>
      </c>
      <c r="N1216" t="s">
        <v>27684</v>
      </c>
      <c r="O1216" t="s">
        <v>767</v>
      </c>
      <c r="P1216" t="s">
        <v>394</v>
      </c>
      <c r="R1216">
        <v>98284</v>
      </c>
      <c r="S1216" t="s">
        <v>27685</v>
      </c>
      <c r="T1216" t="s">
        <v>27686</v>
      </c>
      <c r="V1216" t="s">
        <v>4807</v>
      </c>
      <c r="W1216">
        <v>23</v>
      </c>
      <c r="X1216" t="s">
        <v>5461</v>
      </c>
      <c r="Y1216">
        <v>4064</v>
      </c>
      <c r="Z1216" t="s">
        <v>394</v>
      </c>
      <c r="AA1216" t="s">
        <v>4785</v>
      </c>
      <c r="AB1216">
        <v>65132</v>
      </c>
      <c r="AC1216" t="s">
        <v>146</v>
      </c>
      <c r="AD1216" t="s">
        <v>4690</v>
      </c>
      <c r="AE1216" t="s">
        <v>107</v>
      </c>
      <c r="AF1216" t="s">
        <v>107</v>
      </c>
      <c r="AJ1216" t="s">
        <v>58</v>
      </c>
      <c r="AK1216" t="s">
        <v>59</v>
      </c>
      <c r="AL1216">
        <v>40484</v>
      </c>
      <c r="AN1216" t="b">
        <v>1</v>
      </c>
      <c r="AQ1216" t="s">
        <v>60</v>
      </c>
      <c r="AR1216" t="s">
        <v>99</v>
      </c>
      <c r="BB1216" s="7" t="s">
        <v>27684</v>
      </c>
      <c r="BC1216" s="7" t="s">
        <v>767</v>
      </c>
      <c r="BE1216" s="7">
        <v>98284</v>
      </c>
      <c r="BG1216" s="7">
        <v>18341.599999999999</v>
      </c>
      <c r="BH1216" s="7">
        <v>0</v>
      </c>
      <c r="BI1216">
        <v>15523.36</v>
      </c>
      <c r="BJ1216">
        <v>0</v>
      </c>
      <c r="BK1216">
        <v>0</v>
      </c>
      <c r="BL1216">
        <v>0</v>
      </c>
      <c r="BM1216">
        <v>5273.5</v>
      </c>
      <c r="BN1216">
        <v>0</v>
      </c>
      <c r="BO1216" t="s">
        <v>27687</v>
      </c>
      <c r="BP1216">
        <v>555</v>
      </c>
      <c r="BQ1216">
        <v>9373</v>
      </c>
      <c r="BR1216">
        <v>14059</v>
      </c>
      <c r="BS1216">
        <v>11934</v>
      </c>
      <c r="BU1216" t="s">
        <v>24569</v>
      </c>
      <c r="BV1216" t="s">
        <v>4695</v>
      </c>
      <c r="BX1216">
        <v>44149.290439814817</v>
      </c>
    </row>
    <row r="1217" spans="1:76" x14ac:dyDescent="0.25">
      <c r="A1217" t="s">
        <v>27688</v>
      </c>
      <c r="B1217" t="s">
        <v>2403</v>
      </c>
      <c r="C1217" t="s">
        <v>46</v>
      </c>
      <c r="D1217">
        <v>39992</v>
      </c>
      <c r="H1217" t="s">
        <v>47</v>
      </c>
      <c r="I1217">
        <v>39992</v>
      </c>
      <c r="J1217">
        <v>2010</v>
      </c>
      <c r="K1217" t="s">
        <v>85</v>
      </c>
      <c r="L1217" t="s">
        <v>2404</v>
      </c>
      <c r="N1217" t="s">
        <v>2405</v>
      </c>
      <c r="O1217" t="s">
        <v>417</v>
      </c>
      <c r="P1217" t="s">
        <v>255</v>
      </c>
      <c r="R1217">
        <v>98801</v>
      </c>
      <c r="S1217" t="s">
        <v>2406</v>
      </c>
      <c r="T1217" t="s">
        <v>24575</v>
      </c>
      <c r="V1217" t="s">
        <v>54</v>
      </c>
      <c r="W1217">
        <v>13</v>
      </c>
      <c r="X1217" t="s">
        <v>254</v>
      </c>
      <c r="Y1217">
        <v>4801</v>
      </c>
      <c r="Z1217" t="s">
        <v>255</v>
      </c>
      <c r="AA1217" t="s">
        <v>57</v>
      </c>
      <c r="AC1217" t="s">
        <v>146</v>
      </c>
      <c r="AD1217" t="s">
        <v>4690</v>
      </c>
      <c r="AE1217" t="s">
        <v>107</v>
      </c>
      <c r="AF1217" t="s">
        <v>107</v>
      </c>
      <c r="AJ1217" t="s">
        <v>58</v>
      </c>
      <c r="AK1217" t="s">
        <v>59</v>
      </c>
      <c r="AL1217">
        <v>40484</v>
      </c>
      <c r="AN1217" t="b">
        <v>1</v>
      </c>
      <c r="AQ1217" t="s">
        <v>60</v>
      </c>
      <c r="AR1217" t="s">
        <v>61</v>
      </c>
      <c r="AS1217" t="s">
        <v>62</v>
      </c>
      <c r="BB1217" s="7" t="s">
        <v>2405</v>
      </c>
      <c r="BC1217" s="7" t="s">
        <v>417</v>
      </c>
      <c r="BE1217" s="7">
        <v>98801</v>
      </c>
      <c r="BG1217" s="7">
        <v>101822.06</v>
      </c>
      <c r="BH1217" s="7">
        <v>36.700000000000003</v>
      </c>
      <c r="BI1217">
        <v>101858.76</v>
      </c>
      <c r="BJ1217">
        <v>0</v>
      </c>
      <c r="BK1217">
        <v>0</v>
      </c>
      <c r="BL1217">
        <v>0</v>
      </c>
      <c r="BO1217" t="s">
        <v>27689</v>
      </c>
      <c r="BP1217">
        <v>666</v>
      </c>
      <c r="BQ1217">
        <v>8023</v>
      </c>
      <c r="BR1217">
        <v>14054</v>
      </c>
      <c r="BS1217">
        <v>11945</v>
      </c>
      <c r="BT1217">
        <v>12</v>
      </c>
      <c r="BU1217" t="s">
        <v>24577</v>
      </c>
      <c r="BV1217" t="s">
        <v>4695</v>
      </c>
      <c r="BX1217">
        <v>44149.290810185186</v>
      </c>
    </row>
    <row r="1218" spans="1:76" x14ac:dyDescent="0.25">
      <c r="A1218" t="s">
        <v>27690</v>
      </c>
      <c r="B1218" t="s">
        <v>27691</v>
      </c>
      <c r="C1218" t="s">
        <v>46</v>
      </c>
      <c r="D1218">
        <v>40252</v>
      </c>
      <c r="I1218">
        <v>40252</v>
      </c>
      <c r="J1218">
        <v>2010</v>
      </c>
      <c r="K1218" t="s">
        <v>85</v>
      </c>
      <c r="L1218" t="s">
        <v>27692</v>
      </c>
      <c r="N1218" t="s">
        <v>27693</v>
      </c>
      <c r="O1218" t="s">
        <v>110</v>
      </c>
      <c r="P1218" t="s">
        <v>111</v>
      </c>
      <c r="R1218" t="s">
        <v>27694</v>
      </c>
      <c r="S1218" t="s">
        <v>27695</v>
      </c>
      <c r="T1218" t="s">
        <v>27696</v>
      </c>
      <c r="V1218" t="s">
        <v>7053</v>
      </c>
      <c r="W1218">
        <v>21</v>
      </c>
      <c r="X1218" t="s">
        <v>4824</v>
      </c>
      <c r="Y1218">
        <v>3539</v>
      </c>
      <c r="Z1218" t="s">
        <v>111</v>
      </c>
      <c r="AA1218" t="s">
        <v>4785</v>
      </c>
      <c r="AB1218">
        <v>142431</v>
      </c>
      <c r="AC1218" t="s">
        <v>146</v>
      </c>
      <c r="AD1218" t="s">
        <v>4690</v>
      </c>
      <c r="AE1218" t="s">
        <v>107</v>
      </c>
      <c r="AF1218" t="s">
        <v>107</v>
      </c>
      <c r="AJ1218" t="s">
        <v>58</v>
      </c>
      <c r="AK1218" t="s">
        <v>59</v>
      </c>
      <c r="AL1218">
        <v>40484</v>
      </c>
      <c r="AN1218" t="b">
        <v>1</v>
      </c>
      <c r="AQ1218" t="s">
        <v>195</v>
      </c>
      <c r="AR1218" t="s">
        <v>150</v>
      </c>
      <c r="BB1218" s="7" t="s">
        <v>27693</v>
      </c>
      <c r="BC1218" s="7" t="s">
        <v>110</v>
      </c>
      <c r="BE1218" s="7" t="s">
        <v>27694</v>
      </c>
      <c r="BO1218" t="s">
        <v>27697</v>
      </c>
      <c r="BP1218">
        <v>760</v>
      </c>
      <c r="BQ1218">
        <v>9370</v>
      </c>
      <c r="BR1218">
        <v>14047</v>
      </c>
      <c r="BU1218" t="s">
        <v>27698</v>
      </c>
      <c r="BV1218" t="s">
        <v>4695</v>
      </c>
      <c r="BX1218">
        <v>43598.282488425924</v>
      </c>
    </row>
    <row r="1219" spans="1:76" x14ac:dyDescent="0.25">
      <c r="A1219" t="s">
        <v>27699</v>
      </c>
      <c r="B1219" t="s">
        <v>27700</v>
      </c>
      <c r="C1219" t="s">
        <v>46</v>
      </c>
      <c r="D1219">
        <v>40237</v>
      </c>
      <c r="I1219">
        <v>40237</v>
      </c>
      <c r="J1219">
        <v>2010</v>
      </c>
      <c r="K1219" t="s">
        <v>85</v>
      </c>
      <c r="L1219" t="s">
        <v>27701</v>
      </c>
      <c r="N1219" t="s">
        <v>27702</v>
      </c>
      <c r="O1219" t="s">
        <v>676</v>
      </c>
      <c r="P1219" t="s">
        <v>322</v>
      </c>
      <c r="R1219">
        <v>991110611</v>
      </c>
      <c r="S1219" t="s">
        <v>27703</v>
      </c>
      <c r="T1219" t="s">
        <v>27704</v>
      </c>
      <c r="V1219" t="s">
        <v>5424</v>
      </c>
      <c r="W1219">
        <v>22</v>
      </c>
      <c r="X1219" t="s">
        <v>6562</v>
      </c>
      <c r="Y1219">
        <v>4375</v>
      </c>
      <c r="Z1219" t="s">
        <v>322</v>
      </c>
      <c r="AA1219" t="s">
        <v>4785</v>
      </c>
      <c r="AB1219">
        <v>19487</v>
      </c>
      <c r="AC1219" t="s">
        <v>146</v>
      </c>
      <c r="AD1219" t="s">
        <v>4690</v>
      </c>
      <c r="AE1219" t="s">
        <v>107</v>
      </c>
      <c r="AF1219" t="s">
        <v>107</v>
      </c>
      <c r="AJ1219" t="s">
        <v>58</v>
      </c>
      <c r="AK1219" t="s">
        <v>59</v>
      </c>
      <c r="AL1219">
        <v>40484</v>
      </c>
      <c r="AN1219" t="b">
        <v>1</v>
      </c>
      <c r="AQ1219" t="s">
        <v>195</v>
      </c>
      <c r="AR1219" t="s">
        <v>150</v>
      </c>
      <c r="BB1219" s="7" t="s">
        <v>27702</v>
      </c>
      <c r="BC1219" s="7" t="s">
        <v>676</v>
      </c>
      <c r="BE1219" s="7">
        <v>991110611</v>
      </c>
      <c r="BO1219" t="s">
        <v>27705</v>
      </c>
      <c r="BP1219">
        <v>777</v>
      </c>
      <c r="BQ1219">
        <v>9369</v>
      </c>
      <c r="BR1219">
        <v>14046</v>
      </c>
      <c r="BU1219" t="s">
        <v>27706</v>
      </c>
      <c r="BV1219" t="s">
        <v>4695</v>
      </c>
      <c r="BX1219">
        <v>43598.282476851855</v>
      </c>
    </row>
    <row r="1220" spans="1:76" x14ac:dyDescent="0.25">
      <c r="A1220" t="s">
        <v>27707</v>
      </c>
      <c r="B1220" t="s">
        <v>1479</v>
      </c>
      <c r="C1220" t="s">
        <v>46</v>
      </c>
      <c r="D1220">
        <v>39966</v>
      </c>
      <c r="H1220" t="s">
        <v>47</v>
      </c>
      <c r="I1220">
        <v>39966</v>
      </c>
      <c r="J1220">
        <v>2010</v>
      </c>
      <c r="K1220" t="s">
        <v>85</v>
      </c>
      <c r="L1220" t="s">
        <v>24579</v>
      </c>
      <c r="N1220" t="s">
        <v>1480</v>
      </c>
      <c r="O1220" t="s">
        <v>1481</v>
      </c>
      <c r="P1220" t="s">
        <v>394</v>
      </c>
      <c r="R1220">
        <v>982779679</v>
      </c>
      <c r="S1220" t="s">
        <v>1482</v>
      </c>
      <c r="T1220" t="s">
        <v>24580</v>
      </c>
      <c r="V1220" t="s">
        <v>54</v>
      </c>
      <c r="W1220">
        <v>13</v>
      </c>
      <c r="X1220" t="s">
        <v>395</v>
      </c>
      <c r="Y1220">
        <v>4797</v>
      </c>
      <c r="Z1220" t="s">
        <v>394</v>
      </c>
      <c r="AA1220" t="s">
        <v>57</v>
      </c>
      <c r="AC1220" t="s">
        <v>146</v>
      </c>
      <c r="AD1220" t="s">
        <v>4690</v>
      </c>
      <c r="AE1220" t="s">
        <v>107</v>
      </c>
      <c r="AF1220" t="s">
        <v>107</v>
      </c>
      <c r="AJ1220" t="s">
        <v>58</v>
      </c>
      <c r="AK1220" t="s">
        <v>59</v>
      </c>
      <c r="AL1220">
        <v>40484</v>
      </c>
      <c r="AN1220" t="b">
        <v>1</v>
      </c>
      <c r="AQ1220" t="s">
        <v>60</v>
      </c>
      <c r="AR1220" t="s">
        <v>61</v>
      </c>
      <c r="AS1220" t="s">
        <v>62</v>
      </c>
      <c r="BB1220" s="7" t="s">
        <v>1480</v>
      </c>
      <c r="BC1220" s="7" t="s">
        <v>1481</v>
      </c>
      <c r="BE1220" s="7">
        <v>982779679</v>
      </c>
      <c r="BG1220" s="7">
        <v>152278</v>
      </c>
      <c r="BH1220" s="7">
        <v>500</v>
      </c>
      <c r="BI1220">
        <v>151332.42000000001</v>
      </c>
      <c r="BJ1220">
        <v>0</v>
      </c>
      <c r="BK1220">
        <v>0</v>
      </c>
      <c r="BL1220">
        <v>0</v>
      </c>
      <c r="BO1220" t="s">
        <v>27708</v>
      </c>
      <c r="BP1220">
        <v>821</v>
      </c>
      <c r="BQ1220">
        <v>26984</v>
      </c>
      <c r="BR1220">
        <v>14045</v>
      </c>
      <c r="BS1220">
        <v>11953</v>
      </c>
      <c r="BT1220">
        <v>10</v>
      </c>
      <c r="BU1220" t="s">
        <v>21588</v>
      </c>
      <c r="BV1220" t="s">
        <v>4695</v>
      </c>
      <c r="BX1220">
        <v>44149.291018518517</v>
      </c>
    </row>
    <row r="1221" spans="1:76" x14ac:dyDescent="0.25">
      <c r="A1221" t="s">
        <v>27709</v>
      </c>
      <c r="B1221" t="s">
        <v>27710</v>
      </c>
      <c r="C1221" t="s">
        <v>46</v>
      </c>
      <c r="D1221">
        <v>40244</v>
      </c>
      <c r="H1221" t="s">
        <v>289</v>
      </c>
      <c r="I1221">
        <v>40244</v>
      </c>
      <c r="J1221">
        <v>2010</v>
      </c>
      <c r="K1221" t="s">
        <v>85</v>
      </c>
      <c r="L1221" t="s">
        <v>27711</v>
      </c>
      <c r="N1221" t="s">
        <v>27712</v>
      </c>
      <c r="O1221" t="s">
        <v>1057</v>
      </c>
      <c r="P1221" t="s">
        <v>1058</v>
      </c>
      <c r="R1221">
        <v>98648</v>
      </c>
      <c r="S1221" t="s">
        <v>27713</v>
      </c>
      <c r="T1221" t="s">
        <v>27714</v>
      </c>
      <c r="V1221" t="s">
        <v>5331</v>
      </c>
      <c r="W1221">
        <v>26</v>
      </c>
      <c r="X1221" t="s">
        <v>6297</v>
      </c>
      <c r="Y1221">
        <v>4093</v>
      </c>
      <c r="Z1221" t="s">
        <v>1058</v>
      </c>
      <c r="AA1221" t="s">
        <v>4785</v>
      </c>
      <c r="AB1221">
        <v>6691</v>
      </c>
      <c r="AC1221" t="s">
        <v>146</v>
      </c>
      <c r="AD1221" t="s">
        <v>4690</v>
      </c>
      <c r="AE1221" t="s">
        <v>107</v>
      </c>
      <c r="AF1221" t="s">
        <v>107</v>
      </c>
      <c r="AJ1221" t="s">
        <v>58</v>
      </c>
      <c r="AK1221" t="s">
        <v>59</v>
      </c>
      <c r="AL1221">
        <v>40484</v>
      </c>
      <c r="AN1221" t="b">
        <v>1</v>
      </c>
      <c r="AQ1221" t="s">
        <v>177</v>
      </c>
      <c r="BB1221" s="7" t="s">
        <v>27712</v>
      </c>
      <c r="BC1221" s="7" t="s">
        <v>1057</v>
      </c>
      <c r="BE1221" s="7">
        <v>98648</v>
      </c>
      <c r="BG1221" s="7">
        <v>0</v>
      </c>
      <c r="BH1221" s="7">
        <v>0</v>
      </c>
      <c r="BI1221">
        <v>0</v>
      </c>
      <c r="BJ1221">
        <v>0</v>
      </c>
      <c r="BK1221">
        <v>0</v>
      </c>
      <c r="BL1221">
        <v>0</v>
      </c>
      <c r="BO1221" t="s">
        <v>27715</v>
      </c>
      <c r="BP1221">
        <v>976</v>
      </c>
      <c r="BQ1221">
        <v>9365</v>
      </c>
      <c r="BR1221">
        <v>14039</v>
      </c>
      <c r="BS1221">
        <v>11962</v>
      </c>
      <c r="BU1221" t="s">
        <v>27716</v>
      </c>
      <c r="BV1221" t="s">
        <v>4695</v>
      </c>
      <c r="BX1221">
        <v>44149.291215277779</v>
      </c>
    </row>
    <row r="1222" spans="1:76" x14ac:dyDescent="0.25">
      <c r="A1222" t="s">
        <v>27717</v>
      </c>
      <c r="B1222" t="s">
        <v>23585</v>
      </c>
      <c r="C1222" t="s">
        <v>46</v>
      </c>
      <c r="D1222">
        <v>40339</v>
      </c>
      <c r="I1222">
        <v>40339</v>
      </c>
      <c r="J1222">
        <v>2010</v>
      </c>
      <c r="K1222" t="s">
        <v>85</v>
      </c>
      <c r="L1222" t="s">
        <v>23586</v>
      </c>
      <c r="N1222" t="s">
        <v>27718</v>
      </c>
      <c r="O1222" t="s">
        <v>4054</v>
      </c>
      <c r="P1222" t="s">
        <v>3508</v>
      </c>
      <c r="R1222">
        <v>99122</v>
      </c>
      <c r="T1222" t="s">
        <v>27719</v>
      </c>
      <c r="V1222" t="s">
        <v>5331</v>
      </c>
      <c r="W1222">
        <v>26</v>
      </c>
      <c r="X1222" t="s">
        <v>6972</v>
      </c>
      <c r="Y1222">
        <v>3655</v>
      </c>
      <c r="Z1222" t="s">
        <v>3508</v>
      </c>
      <c r="AA1222" t="s">
        <v>4785</v>
      </c>
      <c r="AB1222">
        <v>6838</v>
      </c>
      <c r="AC1222" t="s">
        <v>146</v>
      </c>
      <c r="AD1222" t="s">
        <v>4690</v>
      </c>
      <c r="AE1222" t="s">
        <v>107</v>
      </c>
      <c r="AF1222" t="s">
        <v>107</v>
      </c>
      <c r="AJ1222" t="s">
        <v>58</v>
      </c>
      <c r="AK1222" t="s">
        <v>59</v>
      </c>
      <c r="AL1222">
        <v>40484</v>
      </c>
      <c r="AN1222" t="b">
        <v>1</v>
      </c>
      <c r="AQ1222" t="s">
        <v>195</v>
      </c>
      <c r="AR1222" t="s">
        <v>150</v>
      </c>
      <c r="BB1222" s="7" t="s">
        <v>27718</v>
      </c>
      <c r="BC1222" s="7" t="s">
        <v>4054</v>
      </c>
      <c r="BE1222" s="7">
        <v>99122</v>
      </c>
      <c r="BO1222" t="s">
        <v>27720</v>
      </c>
      <c r="BP1222">
        <v>988</v>
      </c>
      <c r="BQ1222">
        <v>265</v>
      </c>
      <c r="BR1222">
        <v>14038</v>
      </c>
      <c r="BU1222" t="s">
        <v>27721</v>
      </c>
      <c r="BV1222" t="s">
        <v>4695</v>
      </c>
      <c r="BX1222">
        <v>43598.281331018516</v>
      </c>
    </row>
    <row r="1223" spans="1:76" x14ac:dyDescent="0.25">
      <c r="A1223" t="s">
        <v>27722</v>
      </c>
      <c r="B1223" t="s">
        <v>3278</v>
      </c>
      <c r="C1223" t="s">
        <v>46</v>
      </c>
      <c r="D1223">
        <v>40202</v>
      </c>
      <c r="H1223" t="s">
        <v>47</v>
      </c>
      <c r="I1223">
        <v>40202</v>
      </c>
      <c r="J1223">
        <v>2010</v>
      </c>
      <c r="K1223" t="s">
        <v>77</v>
      </c>
      <c r="L1223" t="s">
        <v>3279</v>
      </c>
      <c r="N1223" t="s">
        <v>3280</v>
      </c>
      <c r="O1223" t="s">
        <v>1225</v>
      </c>
      <c r="P1223" t="s">
        <v>226</v>
      </c>
      <c r="R1223">
        <v>98625</v>
      </c>
      <c r="S1223" t="s">
        <v>3281</v>
      </c>
      <c r="T1223" t="s">
        <v>27723</v>
      </c>
      <c r="V1223" t="s">
        <v>54</v>
      </c>
      <c r="W1223">
        <v>13</v>
      </c>
      <c r="X1223" t="s">
        <v>860</v>
      </c>
      <c r="Y1223">
        <v>4813</v>
      </c>
      <c r="Z1223" t="s">
        <v>226</v>
      </c>
      <c r="AA1223" t="s">
        <v>57</v>
      </c>
      <c r="AC1223" t="s">
        <v>146</v>
      </c>
      <c r="AD1223" t="s">
        <v>4690</v>
      </c>
      <c r="AE1223" t="s">
        <v>107</v>
      </c>
      <c r="AF1223" t="s">
        <v>107</v>
      </c>
      <c r="AJ1223" t="s">
        <v>58</v>
      </c>
      <c r="AK1223" t="s">
        <v>59</v>
      </c>
      <c r="AL1223">
        <v>40484</v>
      </c>
      <c r="AN1223" t="b">
        <v>1</v>
      </c>
      <c r="AQ1223" t="s">
        <v>73</v>
      </c>
      <c r="BB1223" s="7" t="s">
        <v>3280</v>
      </c>
      <c r="BC1223" s="7" t="s">
        <v>1225</v>
      </c>
      <c r="BE1223" s="7">
        <v>98625</v>
      </c>
      <c r="BG1223" s="7">
        <v>15097.39</v>
      </c>
      <c r="BH1223" s="7">
        <v>0</v>
      </c>
      <c r="BI1223">
        <v>15097.39</v>
      </c>
      <c r="BJ1223">
        <v>0</v>
      </c>
      <c r="BK1223">
        <v>0</v>
      </c>
      <c r="BL1223">
        <v>0</v>
      </c>
      <c r="BO1223" t="s">
        <v>27724</v>
      </c>
      <c r="BP1223">
        <v>1002</v>
      </c>
      <c r="BQ1223">
        <v>9364</v>
      </c>
      <c r="BR1223">
        <v>14037</v>
      </c>
      <c r="BS1223">
        <v>11965</v>
      </c>
      <c r="BT1223">
        <v>18</v>
      </c>
      <c r="BU1223" t="s">
        <v>27725</v>
      </c>
      <c r="BV1223" t="s">
        <v>4695</v>
      </c>
      <c r="BX1223">
        <v>44149.291284722225</v>
      </c>
    </row>
    <row r="1224" spans="1:76" x14ac:dyDescent="0.25">
      <c r="A1224" t="s">
        <v>27726</v>
      </c>
      <c r="B1224" t="s">
        <v>4452</v>
      </c>
      <c r="C1224" t="s">
        <v>46</v>
      </c>
      <c r="D1224">
        <v>40325</v>
      </c>
      <c r="I1224">
        <v>40325</v>
      </c>
      <c r="J1224">
        <v>2010</v>
      </c>
      <c r="K1224" t="s">
        <v>85</v>
      </c>
      <c r="L1224" t="s">
        <v>4453</v>
      </c>
      <c r="N1224" t="s">
        <v>4454</v>
      </c>
      <c r="O1224" t="s">
        <v>542</v>
      </c>
      <c r="P1224" t="s">
        <v>68</v>
      </c>
      <c r="R1224">
        <v>98093</v>
      </c>
      <c r="T1224" t="s">
        <v>27727</v>
      </c>
      <c r="V1224" t="s">
        <v>54</v>
      </c>
      <c r="W1224">
        <v>13</v>
      </c>
      <c r="X1224" t="s">
        <v>745</v>
      </c>
      <c r="Y1224">
        <v>4837</v>
      </c>
      <c r="Z1224" t="s">
        <v>68</v>
      </c>
      <c r="AA1224" t="s">
        <v>57</v>
      </c>
      <c r="AC1224" t="s">
        <v>146</v>
      </c>
      <c r="AD1224" t="s">
        <v>4690</v>
      </c>
      <c r="AE1224" t="s">
        <v>107</v>
      </c>
      <c r="AF1224" t="s">
        <v>107</v>
      </c>
      <c r="AJ1224" t="s">
        <v>58</v>
      </c>
      <c r="AK1224" t="s">
        <v>59</v>
      </c>
      <c r="AL1224">
        <v>40484</v>
      </c>
      <c r="AN1224" t="b">
        <v>1</v>
      </c>
      <c r="AQ1224" t="s">
        <v>177</v>
      </c>
      <c r="BB1224" s="7" t="s">
        <v>4454</v>
      </c>
      <c r="BC1224" s="7" t="s">
        <v>542</v>
      </c>
      <c r="BE1224" s="7">
        <v>98093</v>
      </c>
      <c r="BO1224" t="s">
        <v>27728</v>
      </c>
      <c r="BP1224">
        <v>994</v>
      </c>
      <c r="BQ1224">
        <v>26989</v>
      </c>
      <c r="BR1224">
        <v>14035</v>
      </c>
      <c r="BT1224">
        <v>30</v>
      </c>
      <c r="BU1224" t="s">
        <v>27729</v>
      </c>
      <c r="BV1224" t="s">
        <v>4695</v>
      </c>
      <c r="BX1224">
        <v>43598.281319444446</v>
      </c>
    </row>
    <row r="1225" spans="1:76" x14ac:dyDescent="0.25">
      <c r="A1225" t="s">
        <v>27730</v>
      </c>
      <c r="B1225" t="s">
        <v>27731</v>
      </c>
      <c r="C1225" t="s">
        <v>46</v>
      </c>
      <c r="D1225">
        <v>40336</v>
      </c>
      <c r="I1225">
        <v>40336</v>
      </c>
      <c r="J1225">
        <v>2010</v>
      </c>
      <c r="K1225" t="s">
        <v>85</v>
      </c>
      <c r="L1225" t="s">
        <v>27732</v>
      </c>
      <c r="N1225" t="s">
        <v>23943</v>
      </c>
      <c r="O1225" t="s">
        <v>3857</v>
      </c>
      <c r="P1225" t="s">
        <v>930</v>
      </c>
      <c r="R1225">
        <v>993440272</v>
      </c>
      <c r="T1225" t="s">
        <v>27733</v>
      </c>
      <c r="V1225" t="s">
        <v>6576</v>
      </c>
      <c r="W1225">
        <v>27</v>
      </c>
      <c r="X1225" t="s">
        <v>7097</v>
      </c>
      <c r="Y1225">
        <v>3002</v>
      </c>
      <c r="Z1225" t="s">
        <v>930</v>
      </c>
      <c r="AA1225" t="s">
        <v>4785</v>
      </c>
      <c r="AB1225">
        <v>6080</v>
      </c>
      <c r="AC1225" t="s">
        <v>146</v>
      </c>
      <c r="AD1225" t="s">
        <v>4690</v>
      </c>
      <c r="AE1225" t="s">
        <v>107</v>
      </c>
      <c r="AF1225" t="s">
        <v>107</v>
      </c>
      <c r="AJ1225" t="s">
        <v>58</v>
      </c>
      <c r="AK1225" t="s">
        <v>59</v>
      </c>
      <c r="AL1225">
        <v>40484</v>
      </c>
      <c r="AN1225" t="b">
        <v>1</v>
      </c>
      <c r="AQ1225" t="s">
        <v>195</v>
      </c>
      <c r="AR1225" t="s">
        <v>150</v>
      </c>
      <c r="BB1225" s="7" t="s">
        <v>23943</v>
      </c>
      <c r="BC1225" s="7" t="s">
        <v>3857</v>
      </c>
      <c r="BE1225" s="7">
        <v>993440272</v>
      </c>
      <c r="BO1225" t="s">
        <v>27734</v>
      </c>
      <c r="BP1225">
        <v>982</v>
      </c>
      <c r="BQ1225">
        <v>9363</v>
      </c>
      <c r="BR1225">
        <v>14033</v>
      </c>
      <c r="BU1225" t="s">
        <v>27735</v>
      </c>
      <c r="BV1225" t="s">
        <v>4695</v>
      </c>
      <c r="BX1225">
        <v>43598.281307870369</v>
      </c>
    </row>
    <row r="1226" spans="1:76" x14ac:dyDescent="0.25">
      <c r="A1226" t="s">
        <v>27736</v>
      </c>
      <c r="B1226" t="s">
        <v>27737</v>
      </c>
      <c r="C1226" t="s">
        <v>46</v>
      </c>
      <c r="D1226">
        <v>40353</v>
      </c>
      <c r="H1226" t="s">
        <v>289</v>
      </c>
      <c r="I1226">
        <v>40353</v>
      </c>
      <c r="J1226">
        <v>2010</v>
      </c>
      <c r="K1226" t="s">
        <v>85</v>
      </c>
      <c r="L1226" t="s">
        <v>27738</v>
      </c>
      <c r="N1226" t="s">
        <v>27739</v>
      </c>
      <c r="O1226" t="s">
        <v>557</v>
      </c>
      <c r="P1226" t="s">
        <v>668</v>
      </c>
      <c r="R1226">
        <v>993013808</v>
      </c>
      <c r="S1226" t="s">
        <v>27740</v>
      </c>
      <c r="T1226" t="s">
        <v>27741</v>
      </c>
      <c r="V1226" t="s">
        <v>5396</v>
      </c>
      <c r="W1226">
        <v>20</v>
      </c>
      <c r="X1226" t="s">
        <v>6144</v>
      </c>
      <c r="Y1226">
        <v>3306</v>
      </c>
      <c r="Z1226" t="s">
        <v>668</v>
      </c>
      <c r="AA1226" t="s">
        <v>4785</v>
      </c>
      <c r="AB1226">
        <v>24027</v>
      </c>
      <c r="AC1226" t="s">
        <v>146</v>
      </c>
      <c r="AD1226" t="s">
        <v>4690</v>
      </c>
      <c r="AE1226" t="s">
        <v>107</v>
      </c>
      <c r="AF1226" t="s">
        <v>107</v>
      </c>
      <c r="AJ1226" t="s">
        <v>58</v>
      </c>
      <c r="AK1226" t="s">
        <v>59</v>
      </c>
      <c r="AL1226">
        <v>40484</v>
      </c>
      <c r="AN1226" t="b">
        <v>1</v>
      </c>
      <c r="AQ1226" t="s">
        <v>60</v>
      </c>
      <c r="AR1226" t="s">
        <v>61</v>
      </c>
      <c r="BB1226" s="7" t="s">
        <v>27739</v>
      </c>
      <c r="BC1226" s="7" t="s">
        <v>557</v>
      </c>
      <c r="BE1226" s="7">
        <v>993013808</v>
      </c>
      <c r="BG1226" s="7">
        <v>0</v>
      </c>
      <c r="BH1226" s="7">
        <v>0</v>
      </c>
      <c r="BI1226">
        <v>0</v>
      </c>
      <c r="BJ1226">
        <v>0</v>
      </c>
      <c r="BK1226">
        <v>0</v>
      </c>
      <c r="BL1226">
        <v>0</v>
      </c>
      <c r="BO1226" t="s">
        <v>27742</v>
      </c>
      <c r="BP1226">
        <v>1095</v>
      </c>
      <c r="BQ1226">
        <v>607</v>
      </c>
      <c r="BR1226">
        <v>14029</v>
      </c>
      <c r="BS1226">
        <v>11969</v>
      </c>
      <c r="BU1226" t="s">
        <v>27743</v>
      </c>
      <c r="BV1226" t="s">
        <v>4695</v>
      </c>
      <c r="BX1226">
        <v>44149.29146990741</v>
      </c>
    </row>
    <row r="1227" spans="1:76" x14ac:dyDescent="0.25">
      <c r="A1227" t="s">
        <v>27744</v>
      </c>
      <c r="B1227" t="s">
        <v>27745</v>
      </c>
      <c r="C1227" t="s">
        <v>46</v>
      </c>
      <c r="D1227">
        <v>40227</v>
      </c>
      <c r="H1227" t="s">
        <v>47</v>
      </c>
      <c r="I1227">
        <v>40227</v>
      </c>
      <c r="J1227">
        <v>2010</v>
      </c>
      <c r="K1227" t="s">
        <v>85</v>
      </c>
      <c r="L1227" t="s">
        <v>27746</v>
      </c>
      <c r="N1227" t="s">
        <v>27747</v>
      </c>
      <c r="O1227" t="s">
        <v>1358</v>
      </c>
      <c r="P1227" t="s">
        <v>96</v>
      </c>
      <c r="R1227">
        <v>993507558</v>
      </c>
      <c r="S1227" t="s">
        <v>27748</v>
      </c>
      <c r="T1227" t="s">
        <v>27748</v>
      </c>
      <c r="V1227" t="s">
        <v>4807</v>
      </c>
      <c r="W1227">
        <v>23</v>
      </c>
      <c r="X1227" t="s">
        <v>7019</v>
      </c>
      <c r="Y1227">
        <v>4725</v>
      </c>
      <c r="Z1227" t="s">
        <v>96</v>
      </c>
      <c r="AA1227" t="s">
        <v>4785</v>
      </c>
      <c r="AB1227">
        <v>85214</v>
      </c>
      <c r="AC1227" t="s">
        <v>146</v>
      </c>
      <c r="AD1227" t="s">
        <v>4690</v>
      </c>
      <c r="AE1227" t="s">
        <v>107</v>
      </c>
      <c r="AF1227" t="s">
        <v>107</v>
      </c>
      <c r="AJ1227" t="s">
        <v>58</v>
      </c>
      <c r="AK1227" t="s">
        <v>59</v>
      </c>
      <c r="AL1227">
        <v>40484</v>
      </c>
      <c r="AN1227" t="b">
        <v>1</v>
      </c>
      <c r="AQ1227" t="s">
        <v>60</v>
      </c>
      <c r="AR1227" t="s">
        <v>99</v>
      </c>
      <c r="BB1227" s="7" t="s">
        <v>27747</v>
      </c>
      <c r="BC1227" s="7" t="s">
        <v>1358</v>
      </c>
      <c r="BE1227" s="7">
        <v>993507558</v>
      </c>
      <c r="BG1227" s="7">
        <v>30971.74</v>
      </c>
      <c r="BH1227" s="7">
        <v>0</v>
      </c>
      <c r="BI1227">
        <v>28296.81</v>
      </c>
      <c r="BJ1227">
        <v>0</v>
      </c>
      <c r="BK1227">
        <v>0</v>
      </c>
      <c r="BL1227">
        <v>0</v>
      </c>
      <c r="BO1227" t="s">
        <v>27749</v>
      </c>
      <c r="BP1227">
        <v>1225</v>
      </c>
      <c r="BQ1227">
        <v>9361</v>
      </c>
      <c r="BR1227">
        <v>14026</v>
      </c>
      <c r="BS1227">
        <v>11972</v>
      </c>
      <c r="BU1227" t="s">
        <v>27750</v>
      </c>
      <c r="BV1227" t="s">
        <v>4695</v>
      </c>
      <c r="BX1227">
        <v>44149.291539351849</v>
      </c>
    </row>
    <row r="1228" spans="1:76" x14ac:dyDescent="0.25">
      <c r="A1228" t="s">
        <v>27751</v>
      </c>
      <c r="B1228" t="s">
        <v>2794</v>
      </c>
      <c r="C1228" t="s">
        <v>46</v>
      </c>
      <c r="D1228">
        <v>40160</v>
      </c>
      <c r="H1228" t="s">
        <v>47</v>
      </c>
      <c r="I1228">
        <v>40160</v>
      </c>
      <c r="J1228">
        <v>2010</v>
      </c>
      <c r="K1228" t="s">
        <v>85</v>
      </c>
      <c r="L1228" t="s">
        <v>2795</v>
      </c>
      <c r="N1228" t="s">
        <v>2796</v>
      </c>
      <c r="O1228" t="s">
        <v>168</v>
      </c>
      <c r="P1228" t="s">
        <v>68</v>
      </c>
      <c r="R1228">
        <v>98004</v>
      </c>
      <c r="S1228" t="s">
        <v>2797</v>
      </c>
      <c r="T1228" t="s">
        <v>27752</v>
      </c>
      <c r="V1228" t="s">
        <v>90</v>
      </c>
      <c r="W1228">
        <v>12</v>
      </c>
      <c r="X1228" t="s">
        <v>673</v>
      </c>
      <c r="Y1228">
        <v>4777</v>
      </c>
      <c r="Z1228" t="s">
        <v>68</v>
      </c>
      <c r="AA1228" t="s">
        <v>57</v>
      </c>
      <c r="AC1228" t="s">
        <v>146</v>
      </c>
      <c r="AD1228" t="s">
        <v>4690</v>
      </c>
      <c r="AE1228" t="s">
        <v>107</v>
      </c>
      <c r="AF1228" t="s">
        <v>107</v>
      </c>
      <c r="AJ1228" t="s">
        <v>58</v>
      </c>
      <c r="AK1228" t="s">
        <v>59</v>
      </c>
      <c r="AL1228">
        <v>40484</v>
      </c>
      <c r="AN1228" t="b">
        <v>1</v>
      </c>
      <c r="AQ1228" t="s">
        <v>60</v>
      </c>
      <c r="AR1228" t="s">
        <v>99</v>
      </c>
      <c r="AS1228" t="s">
        <v>4734</v>
      </c>
      <c r="BB1228" s="7" t="s">
        <v>2796</v>
      </c>
      <c r="BC1228" s="7" t="s">
        <v>168</v>
      </c>
      <c r="BE1228" s="7">
        <v>98004</v>
      </c>
      <c r="BG1228" s="7">
        <v>459142.74</v>
      </c>
      <c r="BH1228" s="7">
        <v>0</v>
      </c>
      <c r="BI1228">
        <v>575708.59</v>
      </c>
      <c r="BJ1228">
        <v>-20000</v>
      </c>
      <c r="BK1228">
        <v>0</v>
      </c>
      <c r="BL1228">
        <v>0</v>
      </c>
      <c r="BM1228">
        <v>67003.320000000007</v>
      </c>
      <c r="BN1228">
        <v>55135.06</v>
      </c>
      <c r="BO1228" t="s">
        <v>27753</v>
      </c>
      <c r="BP1228">
        <v>1339</v>
      </c>
      <c r="BQ1228">
        <v>9359</v>
      </c>
      <c r="BR1228">
        <v>14024</v>
      </c>
      <c r="BS1228">
        <v>11973</v>
      </c>
      <c r="BT1228">
        <v>48</v>
      </c>
      <c r="BU1228" t="s">
        <v>27754</v>
      </c>
      <c r="BV1228" t="s">
        <v>4695</v>
      </c>
      <c r="BX1228">
        <v>44149.291574074072</v>
      </c>
    </row>
    <row r="1229" spans="1:76" x14ac:dyDescent="0.25">
      <c r="A1229" t="s">
        <v>27755</v>
      </c>
      <c r="B1229" t="s">
        <v>4279</v>
      </c>
      <c r="C1229" t="s">
        <v>46</v>
      </c>
      <c r="D1229">
        <v>40246</v>
      </c>
      <c r="H1229" t="s">
        <v>47</v>
      </c>
      <c r="I1229">
        <v>40246</v>
      </c>
      <c r="J1229">
        <v>2010</v>
      </c>
      <c r="K1229" t="s">
        <v>85</v>
      </c>
      <c r="L1229" t="s">
        <v>4280</v>
      </c>
      <c r="N1229" t="s">
        <v>4281</v>
      </c>
      <c r="O1229" t="s">
        <v>225</v>
      </c>
      <c r="P1229" t="s">
        <v>226</v>
      </c>
      <c r="R1229">
        <v>98685</v>
      </c>
      <c r="S1229" t="s">
        <v>4282</v>
      </c>
      <c r="T1229" t="s">
        <v>27756</v>
      </c>
      <c r="V1229" t="s">
        <v>54</v>
      </c>
      <c r="W1229">
        <v>13</v>
      </c>
      <c r="X1229" t="s">
        <v>860</v>
      </c>
      <c r="Y1229">
        <v>4813</v>
      </c>
      <c r="Z1229" t="s">
        <v>226</v>
      </c>
      <c r="AA1229" t="s">
        <v>57</v>
      </c>
      <c r="AC1229" t="s">
        <v>146</v>
      </c>
      <c r="AD1229" t="s">
        <v>4690</v>
      </c>
      <c r="AE1229" t="s">
        <v>107</v>
      </c>
      <c r="AF1229" t="s">
        <v>107</v>
      </c>
      <c r="AJ1229" t="s">
        <v>58</v>
      </c>
      <c r="AK1229" t="s">
        <v>59</v>
      </c>
      <c r="AL1229">
        <v>40484</v>
      </c>
      <c r="AN1229" t="b">
        <v>1</v>
      </c>
      <c r="AQ1229" t="s">
        <v>177</v>
      </c>
      <c r="BB1229" s="7" t="s">
        <v>4281</v>
      </c>
      <c r="BC1229" s="7" t="s">
        <v>225</v>
      </c>
      <c r="BE1229" s="7">
        <v>98685</v>
      </c>
      <c r="BG1229" s="7">
        <v>4571.7700000000004</v>
      </c>
      <c r="BH1229" s="7">
        <v>0</v>
      </c>
      <c r="BI1229">
        <v>1338.08</v>
      </c>
      <c r="BJ1229">
        <v>0</v>
      </c>
      <c r="BK1229">
        <v>0</v>
      </c>
      <c r="BL1229">
        <v>0</v>
      </c>
      <c r="BO1229" t="s">
        <v>27757</v>
      </c>
      <c r="BP1229">
        <v>1400</v>
      </c>
      <c r="BQ1229">
        <v>9357</v>
      </c>
      <c r="BR1229">
        <v>14021</v>
      </c>
      <c r="BS1229">
        <v>11988</v>
      </c>
      <c r="BT1229">
        <v>18</v>
      </c>
      <c r="BU1229" t="s">
        <v>27758</v>
      </c>
      <c r="BV1229" t="s">
        <v>4695</v>
      </c>
      <c r="BX1229">
        <v>44149.292175925926</v>
      </c>
    </row>
    <row r="1230" spans="1:76" x14ac:dyDescent="0.25">
      <c r="A1230" t="s">
        <v>27759</v>
      </c>
      <c r="B1230" t="s">
        <v>24067</v>
      </c>
      <c r="C1230" t="s">
        <v>46</v>
      </c>
      <c r="D1230">
        <v>40360</v>
      </c>
      <c r="I1230">
        <v>40360</v>
      </c>
      <c r="J1230">
        <v>2010</v>
      </c>
      <c r="K1230" t="s">
        <v>85</v>
      </c>
      <c r="L1230" t="s">
        <v>24068</v>
      </c>
      <c r="N1230" t="s">
        <v>24069</v>
      </c>
      <c r="O1230" t="s">
        <v>557</v>
      </c>
      <c r="P1230" t="s">
        <v>668</v>
      </c>
      <c r="R1230">
        <v>99301</v>
      </c>
      <c r="S1230" t="s">
        <v>27760</v>
      </c>
      <c r="T1230" t="s">
        <v>27761</v>
      </c>
      <c r="V1230" t="s">
        <v>6344</v>
      </c>
      <c r="W1230">
        <v>24</v>
      </c>
      <c r="X1230" t="s">
        <v>6144</v>
      </c>
      <c r="Y1230">
        <v>3306</v>
      </c>
      <c r="Z1230" t="s">
        <v>668</v>
      </c>
      <c r="AA1230" t="s">
        <v>4785</v>
      </c>
      <c r="AB1230">
        <v>24027</v>
      </c>
      <c r="AC1230" t="s">
        <v>146</v>
      </c>
      <c r="AD1230" t="s">
        <v>4690</v>
      </c>
      <c r="AE1230" t="s">
        <v>107</v>
      </c>
      <c r="AF1230" t="s">
        <v>107</v>
      </c>
      <c r="AJ1230" t="s">
        <v>58</v>
      </c>
      <c r="AK1230" t="s">
        <v>59</v>
      </c>
      <c r="AL1230">
        <v>40484</v>
      </c>
      <c r="AN1230" t="b">
        <v>1</v>
      </c>
      <c r="AQ1230" t="s">
        <v>195</v>
      </c>
      <c r="AR1230" t="s">
        <v>150</v>
      </c>
      <c r="BB1230" s="7" t="s">
        <v>24069</v>
      </c>
      <c r="BC1230" s="7" t="s">
        <v>557</v>
      </c>
      <c r="BE1230" s="7">
        <v>99301</v>
      </c>
      <c r="BO1230" t="s">
        <v>27762</v>
      </c>
      <c r="BP1230">
        <v>1490</v>
      </c>
      <c r="BQ1230">
        <v>611</v>
      </c>
      <c r="BR1230">
        <v>14017</v>
      </c>
      <c r="BU1230" t="s">
        <v>27763</v>
      </c>
      <c r="BV1230" t="s">
        <v>4695</v>
      </c>
      <c r="BX1230">
        <v>43598.2812037037</v>
      </c>
    </row>
    <row r="1231" spans="1:76" x14ac:dyDescent="0.25">
      <c r="A1231" t="s">
        <v>27764</v>
      </c>
      <c r="B1231" t="s">
        <v>24294</v>
      </c>
      <c r="C1231" t="s">
        <v>46</v>
      </c>
      <c r="D1231">
        <v>40291</v>
      </c>
      <c r="H1231" t="s">
        <v>289</v>
      </c>
      <c r="I1231">
        <v>40291</v>
      </c>
      <c r="J1231">
        <v>2010</v>
      </c>
      <c r="K1231" t="s">
        <v>85</v>
      </c>
      <c r="L1231" t="s">
        <v>24295</v>
      </c>
      <c r="N1231" t="s">
        <v>13212</v>
      </c>
      <c r="O1231" t="s">
        <v>10092</v>
      </c>
      <c r="P1231" t="s">
        <v>632</v>
      </c>
      <c r="R1231">
        <v>98239</v>
      </c>
      <c r="S1231" t="s">
        <v>27765</v>
      </c>
      <c r="T1231" t="s">
        <v>27766</v>
      </c>
      <c r="V1231" t="s">
        <v>6344</v>
      </c>
      <c r="W1231">
        <v>24</v>
      </c>
      <c r="X1231" t="s">
        <v>4808</v>
      </c>
      <c r="Y1231">
        <v>3424</v>
      </c>
      <c r="Z1231" t="s">
        <v>632</v>
      </c>
      <c r="AA1231" t="s">
        <v>4785</v>
      </c>
      <c r="AB1231">
        <v>47223</v>
      </c>
      <c r="AC1231" t="s">
        <v>146</v>
      </c>
      <c r="AD1231" t="s">
        <v>4690</v>
      </c>
      <c r="AE1231" t="s">
        <v>107</v>
      </c>
      <c r="AF1231" t="s">
        <v>107</v>
      </c>
      <c r="AJ1231" t="s">
        <v>58</v>
      </c>
      <c r="AK1231" t="s">
        <v>59</v>
      </c>
      <c r="AL1231">
        <v>40484</v>
      </c>
      <c r="AN1231" t="b">
        <v>1</v>
      </c>
      <c r="AQ1231" t="s">
        <v>60</v>
      </c>
      <c r="AR1231" t="s">
        <v>61</v>
      </c>
      <c r="BB1231" s="7" t="s">
        <v>13212</v>
      </c>
      <c r="BC1231" s="7" t="s">
        <v>10092</v>
      </c>
      <c r="BE1231" s="7">
        <v>98239</v>
      </c>
      <c r="BG1231" s="7">
        <v>0</v>
      </c>
      <c r="BH1231" s="7">
        <v>0</v>
      </c>
      <c r="BI1231">
        <v>0</v>
      </c>
      <c r="BJ1231">
        <v>0</v>
      </c>
      <c r="BK1231">
        <v>0</v>
      </c>
      <c r="BL1231">
        <v>0</v>
      </c>
      <c r="BO1231" t="s">
        <v>27767</v>
      </c>
      <c r="BP1231">
        <v>1552</v>
      </c>
      <c r="BQ1231">
        <v>681</v>
      </c>
      <c r="BR1231">
        <v>14014</v>
      </c>
      <c r="BS1231">
        <v>11987</v>
      </c>
      <c r="BU1231" t="s">
        <v>24299</v>
      </c>
      <c r="BV1231" t="s">
        <v>4695</v>
      </c>
      <c r="BX1231">
        <v>44149.292164351849</v>
      </c>
    </row>
    <row r="1232" spans="1:76" x14ac:dyDescent="0.25">
      <c r="A1232" t="s">
        <v>27768</v>
      </c>
      <c r="B1232" t="s">
        <v>27769</v>
      </c>
      <c r="C1232" t="s">
        <v>46</v>
      </c>
      <c r="D1232">
        <v>40288</v>
      </c>
      <c r="I1232">
        <v>40288</v>
      </c>
      <c r="J1232">
        <v>2010</v>
      </c>
      <c r="K1232" t="s">
        <v>85</v>
      </c>
      <c r="L1232" t="s">
        <v>27770</v>
      </c>
      <c r="N1232" t="s">
        <v>27771</v>
      </c>
      <c r="O1232" t="s">
        <v>612</v>
      </c>
      <c r="P1232" t="s">
        <v>613</v>
      </c>
      <c r="R1232">
        <v>991669610</v>
      </c>
      <c r="S1232" t="s">
        <v>27772</v>
      </c>
      <c r="T1232" t="s">
        <v>27773</v>
      </c>
      <c r="V1232" t="s">
        <v>4807</v>
      </c>
      <c r="W1232">
        <v>23</v>
      </c>
      <c r="X1232" t="s">
        <v>7356</v>
      </c>
      <c r="Y1232">
        <v>3290</v>
      </c>
      <c r="Z1232" t="s">
        <v>613</v>
      </c>
      <c r="AA1232" t="s">
        <v>4785</v>
      </c>
      <c r="AB1232">
        <v>4295</v>
      </c>
      <c r="AC1232" t="s">
        <v>146</v>
      </c>
      <c r="AD1232" t="s">
        <v>4690</v>
      </c>
      <c r="AE1232" t="s">
        <v>107</v>
      </c>
      <c r="AF1232" t="s">
        <v>107</v>
      </c>
      <c r="AJ1232" t="s">
        <v>58</v>
      </c>
      <c r="AK1232" t="s">
        <v>59</v>
      </c>
      <c r="AL1232">
        <v>40484</v>
      </c>
      <c r="AN1232" t="b">
        <v>1</v>
      </c>
      <c r="AQ1232" t="s">
        <v>177</v>
      </c>
      <c r="BB1232" s="7" t="s">
        <v>27771</v>
      </c>
      <c r="BC1232" s="7" t="s">
        <v>612</v>
      </c>
      <c r="BE1232" s="7">
        <v>991669610</v>
      </c>
      <c r="BO1232" t="s">
        <v>27774</v>
      </c>
      <c r="BP1232">
        <v>1588</v>
      </c>
      <c r="BQ1232">
        <v>9353</v>
      </c>
      <c r="BR1232">
        <v>14009</v>
      </c>
      <c r="BU1232" t="s">
        <v>27775</v>
      </c>
      <c r="BV1232" t="s">
        <v>4695</v>
      </c>
      <c r="BX1232">
        <v>43598.281168981484</v>
      </c>
    </row>
    <row r="1233" spans="1:76" x14ac:dyDescent="0.25">
      <c r="A1233" t="s">
        <v>27776</v>
      </c>
      <c r="B1233" t="s">
        <v>27777</v>
      </c>
      <c r="C1233" t="s">
        <v>46</v>
      </c>
      <c r="D1233">
        <v>40280</v>
      </c>
      <c r="I1233">
        <v>40280</v>
      </c>
      <c r="J1233">
        <v>2010</v>
      </c>
      <c r="K1233" t="s">
        <v>85</v>
      </c>
      <c r="L1233" t="s">
        <v>27778</v>
      </c>
      <c r="N1233" t="s">
        <v>27779</v>
      </c>
      <c r="O1233" t="s">
        <v>612</v>
      </c>
      <c r="P1233" t="s">
        <v>613</v>
      </c>
      <c r="R1233">
        <v>991661286</v>
      </c>
      <c r="T1233" t="s">
        <v>27780</v>
      </c>
      <c r="V1233" t="s">
        <v>6576</v>
      </c>
      <c r="W1233">
        <v>27</v>
      </c>
      <c r="X1233" t="s">
        <v>7356</v>
      </c>
      <c r="Y1233">
        <v>3290</v>
      </c>
      <c r="Z1233" t="s">
        <v>613</v>
      </c>
      <c r="AA1233" t="s">
        <v>4785</v>
      </c>
      <c r="AB1233">
        <v>4295</v>
      </c>
      <c r="AC1233" t="s">
        <v>146</v>
      </c>
      <c r="AD1233" t="s">
        <v>4690</v>
      </c>
      <c r="AE1233" t="s">
        <v>107</v>
      </c>
      <c r="AF1233" t="s">
        <v>107</v>
      </c>
      <c r="AJ1233" t="s">
        <v>58</v>
      </c>
      <c r="AK1233" t="s">
        <v>59</v>
      </c>
      <c r="AL1233">
        <v>40484</v>
      </c>
      <c r="AN1233" t="b">
        <v>1</v>
      </c>
      <c r="AQ1233" t="s">
        <v>60</v>
      </c>
      <c r="AR1233" t="s">
        <v>99</v>
      </c>
      <c r="BB1233" s="7" t="s">
        <v>27779</v>
      </c>
      <c r="BC1233" s="7" t="s">
        <v>612</v>
      </c>
      <c r="BE1233" s="7">
        <v>991661286</v>
      </c>
      <c r="BO1233" t="s">
        <v>27781</v>
      </c>
      <c r="BP1233">
        <v>1595</v>
      </c>
      <c r="BQ1233">
        <v>9352</v>
      </c>
      <c r="BR1233">
        <v>14007</v>
      </c>
      <c r="BU1233" t="s">
        <v>27782</v>
      </c>
      <c r="BV1233" t="s">
        <v>4695</v>
      </c>
      <c r="BX1233">
        <v>43598.281157407408</v>
      </c>
    </row>
    <row r="1234" spans="1:76" x14ac:dyDescent="0.25">
      <c r="A1234" t="s">
        <v>27783</v>
      </c>
      <c r="B1234" t="s">
        <v>27784</v>
      </c>
      <c r="C1234" t="s">
        <v>46</v>
      </c>
      <c r="D1234">
        <v>40279</v>
      </c>
      <c r="H1234" t="s">
        <v>47</v>
      </c>
      <c r="I1234">
        <v>40279</v>
      </c>
      <c r="J1234">
        <v>2010</v>
      </c>
      <c r="K1234" t="s">
        <v>85</v>
      </c>
      <c r="L1234" t="s">
        <v>27785</v>
      </c>
      <c r="N1234" t="s">
        <v>27786</v>
      </c>
      <c r="O1234" t="s">
        <v>1399</v>
      </c>
      <c r="P1234" t="s">
        <v>88</v>
      </c>
      <c r="R1234">
        <v>98531</v>
      </c>
      <c r="S1234" t="s">
        <v>27787</v>
      </c>
      <c r="T1234" t="s">
        <v>27788</v>
      </c>
      <c r="V1234" t="s">
        <v>5571</v>
      </c>
      <c r="W1234">
        <v>28</v>
      </c>
      <c r="X1234" t="s">
        <v>5408</v>
      </c>
      <c r="Y1234">
        <v>3626</v>
      </c>
      <c r="Z1234" t="s">
        <v>88</v>
      </c>
      <c r="AA1234" t="s">
        <v>4785</v>
      </c>
      <c r="AB1234">
        <v>41462</v>
      </c>
      <c r="AC1234" t="s">
        <v>146</v>
      </c>
      <c r="AD1234" t="s">
        <v>4690</v>
      </c>
      <c r="AE1234" t="s">
        <v>107</v>
      </c>
      <c r="AF1234" t="s">
        <v>107</v>
      </c>
      <c r="AJ1234" t="s">
        <v>58</v>
      </c>
      <c r="AK1234" t="s">
        <v>59</v>
      </c>
      <c r="AL1234">
        <v>40484</v>
      </c>
      <c r="AN1234" t="b">
        <v>1</v>
      </c>
      <c r="AQ1234" t="s">
        <v>60</v>
      </c>
      <c r="AR1234" t="s">
        <v>61</v>
      </c>
      <c r="BB1234" s="7" t="s">
        <v>27786</v>
      </c>
      <c r="BC1234" s="7" t="s">
        <v>1399</v>
      </c>
      <c r="BE1234" s="7">
        <v>98531</v>
      </c>
      <c r="BG1234" s="7">
        <v>7905.99</v>
      </c>
      <c r="BH1234" s="7">
        <v>824.93</v>
      </c>
      <c r="BI1234">
        <v>15212.43</v>
      </c>
      <c r="BJ1234">
        <v>7318.96</v>
      </c>
      <c r="BK1234">
        <v>0</v>
      </c>
      <c r="BL1234">
        <v>0</v>
      </c>
      <c r="BO1234" t="s">
        <v>27789</v>
      </c>
      <c r="BP1234">
        <v>1869</v>
      </c>
      <c r="BQ1234">
        <v>9345</v>
      </c>
      <c r="BR1234">
        <v>13997</v>
      </c>
      <c r="BS1234">
        <v>12001</v>
      </c>
      <c r="BU1234" t="s">
        <v>27790</v>
      </c>
      <c r="BV1234" t="s">
        <v>4695</v>
      </c>
      <c r="BX1234">
        <v>44149.292488425926</v>
      </c>
    </row>
    <row r="1235" spans="1:76" x14ac:dyDescent="0.25">
      <c r="A1235" t="s">
        <v>27791</v>
      </c>
      <c r="B1235" t="s">
        <v>27792</v>
      </c>
      <c r="C1235" t="s">
        <v>46</v>
      </c>
      <c r="D1235">
        <v>40344</v>
      </c>
      <c r="I1235">
        <v>40344</v>
      </c>
      <c r="J1235">
        <v>2010</v>
      </c>
      <c r="K1235" t="s">
        <v>85</v>
      </c>
      <c r="L1235" t="s">
        <v>27793</v>
      </c>
      <c r="N1235" t="s">
        <v>27794</v>
      </c>
      <c r="O1235" t="s">
        <v>95</v>
      </c>
      <c r="P1235" t="s">
        <v>96</v>
      </c>
      <c r="R1235">
        <v>99352</v>
      </c>
      <c r="S1235" t="s">
        <v>27795</v>
      </c>
      <c r="T1235" t="s">
        <v>27796</v>
      </c>
      <c r="V1235" t="s">
        <v>7053</v>
      </c>
      <c r="W1235">
        <v>21</v>
      </c>
      <c r="X1235" t="s">
        <v>7019</v>
      </c>
      <c r="Y1235">
        <v>4725</v>
      </c>
      <c r="Z1235" t="s">
        <v>96</v>
      </c>
      <c r="AA1235" t="s">
        <v>4785</v>
      </c>
      <c r="AB1235">
        <v>85214</v>
      </c>
      <c r="AC1235" t="s">
        <v>146</v>
      </c>
      <c r="AD1235" t="s">
        <v>4690</v>
      </c>
      <c r="AE1235" t="s">
        <v>107</v>
      </c>
      <c r="AF1235" t="s">
        <v>107</v>
      </c>
      <c r="AJ1235" t="s">
        <v>58</v>
      </c>
      <c r="AK1235" t="s">
        <v>59</v>
      </c>
      <c r="AL1235">
        <v>40484</v>
      </c>
      <c r="AN1235" t="b">
        <v>1</v>
      </c>
      <c r="AQ1235" t="s">
        <v>177</v>
      </c>
      <c r="BB1235" s="7" t="s">
        <v>27794</v>
      </c>
      <c r="BC1235" s="7" t="s">
        <v>95</v>
      </c>
      <c r="BE1235" s="7">
        <v>99352</v>
      </c>
      <c r="BO1235" t="s">
        <v>27797</v>
      </c>
      <c r="BP1235">
        <v>1878</v>
      </c>
      <c r="BQ1235">
        <v>9343</v>
      </c>
      <c r="BR1235">
        <v>13995</v>
      </c>
      <c r="BU1235" t="s">
        <v>27798</v>
      </c>
      <c r="BV1235" t="s">
        <v>4695</v>
      </c>
      <c r="BX1235">
        <v>43598.281087962961</v>
      </c>
    </row>
    <row r="1236" spans="1:76" x14ac:dyDescent="0.25">
      <c r="A1236" t="s">
        <v>27799</v>
      </c>
      <c r="B1236" t="s">
        <v>2484</v>
      </c>
      <c r="C1236" t="s">
        <v>46</v>
      </c>
      <c r="D1236">
        <v>39376</v>
      </c>
      <c r="H1236" t="s">
        <v>47</v>
      </c>
      <c r="I1236">
        <v>39376</v>
      </c>
      <c r="J1236">
        <v>2010</v>
      </c>
      <c r="K1236" t="s">
        <v>77</v>
      </c>
      <c r="L1236" t="s">
        <v>2485</v>
      </c>
      <c r="N1236" t="s">
        <v>2486</v>
      </c>
      <c r="O1236" t="s">
        <v>352</v>
      </c>
      <c r="P1236" t="s">
        <v>353</v>
      </c>
      <c r="R1236">
        <v>98227</v>
      </c>
      <c r="V1236" t="s">
        <v>90</v>
      </c>
      <c r="W1236">
        <v>12</v>
      </c>
      <c r="X1236" t="s">
        <v>402</v>
      </c>
      <c r="Y1236">
        <v>4771</v>
      </c>
      <c r="Z1236" t="s">
        <v>353</v>
      </c>
      <c r="AA1236" t="s">
        <v>57</v>
      </c>
      <c r="AC1236" t="s">
        <v>146</v>
      </c>
      <c r="AD1236" t="s">
        <v>4690</v>
      </c>
      <c r="AE1236" t="s">
        <v>107</v>
      </c>
      <c r="AF1236" t="s">
        <v>107</v>
      </c>
      <c r="AJ1236" t="s">
        <v>58</v>
      </c>
      <c r="AK1236" t="s">
        <v>59</v>
      </c>
      <c r="AL1236">
        <v>40484</v>
      </c>
      <c r="AN1236" t="b">
        <v>1</v>
      </c>
      <c r="AQ1236" t="s">
        <v>73</v>
      </c>
      <c r="BB1236" s="7" t="s">
        <v>2486</v>
      </c>
      <c r="BC1236" s="7" t="s">
        <v>352</v>
      </c>
      <c r="BE1236" s="7">
        <v>98227</v>
      </c>
      <c r="BG1236" s="7">
        <v>41409.96</v>
      </c>
      <c r="BH1236" s="7">
        <v>0</v>
      </c>
      <c r="BI1236">
        <v>41409.96</v>
      </c>
      <c r="BJ1236">
        <v>0</v>
      </c>
      <c r="BK1236">
        <v>0</v>
      </c>
      <c r="BL1236">
        <v>0</v>
      </c>
      <c r="BO1236" t="s">
        <v>27800</v>
      </c>
      <c r="BP1236">
        <v>1897</v>
      </c>
      <c r="BQ1236">
        <v>9342</v>
      </c>
      <c r="BR1236">
        <v>13993</v>
      </c>
      <c r="BS1236">
        <v>12004</v>
      </c>
      <c r="BT1236">
        <v>42</v>
      </c>
      <c r="BU1236" t="s">
        <v>27801</v>
      </c>
      <c r="BV1236" t="s">
        <v>4695</v>
      </c>
      <c r="BX1236">
        <v>44149.292581018519</v>
      </c>
    </row>
    <row r="1237" spans="1:76" x14ac:dyDescent="0.25">
      <c r="A1237" t="s">
        <v>27802</v>
      </c>
      <c r="B1237" t="s">
        <v>27803</v>
      </c>
      <c r="C1237" t="s">
        <v>46</v>
      </c>
      <c r="D1237">
        <v>40352</v>
      </c>
      <c r="H1237" t="s">
        <v>47</v>
      </c>
      <c r="I1237">
        <v>40352</v>
      </c>
      <c r="J1237">
        <v>2010</v>
      </c>
      <c r="K1237" t="s">
        <v>85</v>
      </c>
      <c r="L1237" t="s">
        <v>27804</v>
      </c>
      <c r="N1237" t="s">
        <v>27805</v>
      </c>
      <c r="O1237" t="s">
        <v>504</v>
      </c>
      <c r="P1237" t="s">
        <v>505</v>
      </c>
      <c r="R1237">
        <v>98620</v>
      </c>
      <c r="S1237" t="s">
        <v>27806</v>
      </c>
      <c r="T1237" t="s">
        <v>27807</v>
      </c>
      <c r="V1237" t="s">
        <v>5331</v>
      </c>
      <c r="W1237">
        <v>26</v>
      </c>
      <c r="X1237" t="s">
        <v>6135</v>
      </c>
      <c r="Y1237">
        <v>3579</v>
      </c>
      <c r="Z1237" t="s">
        <v>505</v>
      </c>
      <c r="AA1237" t="s">
        <v>4785</v>
      </c>
      <c r="AB1237">
        <v>12154</v>
      </c>
      <c r="AC1237" t="s">
        <v>146</v>
      </c>
      <c r="AD1237" t="s">
        <v>4690</v>
      </c>
      <c r="AE1237" t="s">
        <v>107</v>
      </c>
      <c r="AF1237" t="s">
        <v>107</v>
      </c>
      <c r="AJ1237" t="s">
        <v>58</v>
      </c>
      <c r="AK1237" t="s">
        <v>59</v>
      </c>
      <c r="AL1237">
        <v>40484</v>
      </c>
      <c r="AN1237" t="b">
        <v>1</v>
      </c>
      <c r="AQ1237" t="s">
        <v>177</v>
      </c>
      <c r="BB1237" s="7" t="s">
        <v>27805</v>
      </c>
      <c r="BC1237" s="7" t="s">
        <v>504</v>
      </c>
      <c r="BE1237" s="7">
        <v>98620</v>
      </c>
      <c r="BG1237" s="7">
        <v>6618.82</v>
      </c>
      <c r="BH1237" s="7">
        <v>0</v>
      </c>
      <c r="BI1237">
        <v>6458.82</v>
      </c>
      <c r="BJ1237">
        <v>0</v>
      </c>
      <c r="BK1237">
        <v>0</v>
      </c>
      <c r="BL1237">
        <v>0</v>
      </c>
      <c r="BO1237" t="s">
        <v>27808</v>
      </c>
      <c r="BP1237">
        <v>2014</v>
      </c>
      <c r="BQ1237">
        <v>6439</v>
      </c>
      <c r="BR1237">
        <v>13986</v>
      </c>
      <c r="BS1237">
        <v>12006</v>
      </c>
      <c r="BU1237" t="s">
        <v>27809</v>
      </c>
      <c r="BV1237" t="s">
        <v>4695</v>
      </c>
      <c r="BX1237">
        <v>44149.292627314811</v>
      </c>
    </row>
    <row r="1238" spans="1:76" x14ac:dyDescent="0.25">
      <c r="A1238" t="s">
        <v>27810</v>
      </c>
      <c r="B1238" t="s">
        <v>1820</v>
      </c>
      <c r="C1238" t="s">
        <v>46</v>
      </c>
      <c r="D1238">
        <v>40342</v>
      </c>
      <c r="H1238" t="s">
        <v>47</v>
      </c>
      <c r="I1238">
        <v>40342</v>
      </c>
      <c r="J1238">
        <v>2010</v>
      </c>
      <c r="K1238" t="s">
        <v>85</v>
      </c>
      <c r="L1238" t="s">
        <v>1821</v>
      </c>
      <c r="N1238" t="s">
        <v>27811</v>
      </c>
      <c r="O1238" t="s">
        <v>1823</v>
      </c>
      <c r="P1238" t="s">
        <v>51</v>
      </c>
      <c r="R1238">
        <v>99173</v>
      </c>
      <c r="S1238" t="s">
        <v>27812</v>
      </c>
      <c r="T1238" t="s">
        <v>27813</v>
      </c>
      <c r="V1238" t="s">
        <v>6576</v>
      </c>
      <c r="W1238">
        <v>27</v>
      </c>
      <c r="X1238" t="s">
        <v>7121</v>
      </c>
      <c r="Y1238">
        <v>4186</v>
      </c>
      <c r="Z1238" t="s">
        <v>51</v>
      </c>
      <c r="AA1238" t="s">
        <v>4785</v>
      </c>
      <c r="AB1238">
        <v>26092</v>
      </c>
      <c r="AC1238" t="s">
        <v>146</v>
      </c>
      <c r="AD1238" t="s">
        <v>4690</v>
      </c>
      <c r="AE1238" t="s">
        <v>107</v>
      </c>
      <c r="AF1238" t="s">
        <v>107</v>
      </c>
      <c r="AJ1238" t="s">
        <v>58</v>
      </c>
      <c r="AK1238" t="s">
        <v>59</v>
      </c>
      <c r="AL1238">
        <v>40484</v>
      </c>
      <c r="AN1238" t="b">
        <v>1</v>
      </c>
      <c r="AQ1238" t="s">
        <v>60</v>
      </c>
      <c r="AR1238" t="s">
        <v>99</v>
      </c>
      <c r="BB1238" s="7" t="s">
        <v>27811</v>
      </c>
      <c r="BC1238" s="7" t="s">
        <v>1823</v>
      </c>
      <c r="BE1238" s="7">
        <v>99173</v>
      </c>
      <c r="BG1238" s="7">
        <v>2707.84</v>
      </c>
      <c r="BH1238" s="7">
        <v>0</v>
      </c>
      <c r="BI1238">
        <v>4770.92</v>
      </c>
      <c r="BJ1238">
        <v>2599.2600000000002</v>
      </c>
      <c r="BK1238">
        <v>0</v>
      </c>
      <c r="BL1238">
        <v>0</v>
      </c>
      <c r="BO1238" t="s">
        <v>27814</v>
      </c>
      <c r="BP1238">
        <v>2180</v>
      </c>
      <c r="BQ1238">
        <v>6121</v>
      </c>
      <c r="BR1238">
        <v>13977</v>
      </c>
      <c r="BS1238">
        <v>12010</v>
      </c>
      <c r="BU1238" t="s">
        <v>9182</v>
      </c>
      <c r="BV1238" t="s">
        <v>4695</v>
      </c>
      <c r="BX1238">
        <v>44149.292766203704</v>
      </c>
    </row>
    <row r="1239" spans="1:76" x14ac:dyDescent="0.25">
      <c r="A1239" t="s">
        <v>27815</v>
      </c>
      <c r="B1239" t="s">
        <v>4142</v>
      </c>
      <c r="C1239" t="s">
        <v>46</v>
      </c>
      <c r="D1239">
        <v>40216</v>
      </c>
      <c r="H1239" t="s">
        <v>47</v>
      </c>
      <c r="I1239">
        <v>40216</v>
      </c>
      <c r="J1239">
        <v>2010</v>
      </c>
      <c r="K1239" t="s">
        <v>85</v>
      </c>
      <c r="L1239" t="s">
        <v>4143</v>
      </c>
      <c r="N1239" t="s">
        <v>4144</v>
      </c>
      <c r="O1239" t="s">
        <v>305</v>
      </c>
      <c r="P1239" t="s">
        <v>68</v>
      </c>
      <c r="R1239">
        <v>98391</v>
      </c>
      <c r="S1239" t="s">
        <v>4145</v>
      </c>
      <c r="T1239" t="s">
        <v>27816</v>
      </c>
      <c r="V1239" t="s">
        <v>54</v>
      </c>
      <c r="W1239">
        <v>13</v>
      </c>
      <c r="X1239" t="s">
        <v>306</v>
      </c>
      <c r="Y1239">
        <v>4839</v>
      </c>
      <c r="Z1239" t="s">
        <v>68</v>
      </c>
      <c r="AA1239" t="s">
        <v>57</v>
      </c>
      <c r="AC1239" t="s">
        <v>146</v>
      </c>
      <c r="AD1239" t="s">
        <v>4690</v>
      </c>
      <c r="AE1239" t="s">
        <v>107</v>
      </c>
      <c r="AF1239" t="s">
        <v>107</v>
      </c>
      <c r="AJ1239" t="s">
        <v>58</v>
      </c>
      <c r="AK1239" t="s">
        <v>59</v>
      </c>
      <c r="AL1239">
        <v>40484</v>
      </c>
      <c r="AN1239" t="b">
        <v>1</v>
      </c>
      <c r="AQ1239" t="s">
        <v>60</v>
      </c>
      <c r="AR1239" t="s">
        <v>99</v>
      </c>
      <c r="AS1239" t="s">
        <v>100</v>
      </c>
      <c r="BB1239" s="7" t="s">
        <v>4144</v>
      </c>
      <c r="BC1239" s="7" t="s">
        <v>305</v>
      </c>
      <c r="BE1239" s="7">
        <v>98391</v>
      </c>
      <c r="BG1239" s="7">
        <v>113568.99</v>
      </c>
      <c r="BH1239" s="7">
        <v>0</v>
      </c>
      <c r="BI1239">
        <v>118828.78</v>
      </c>
      <c r="BJ1239">
        <v>0</v>
      </c>
      <c r="BK1239">
        <v>0</v>
      </c>
      <c r="BL1239">
        <v>0</v>
      </c>
      <c r="BM1239">
        <v>10177.049999999999</v>
      </c>
      <c r="BN1239">
        <v>0</v>
      </c>
      <c r="BO1239" t="s">
        <v>27817</v>
      </c>
      <c r="BP1239">
        <v>2205</v>
      </c>
      <c r="BQ1239">
        <v>5813</v>
      </c>
      <c r="BR1239">
        <v>13974</v>
      </c>
      <c r="BS1239">
        <v>12020</v>
      </c>
      <c r="BT1239">
        <v>31</v>
      </c>
      <c r="BU1239" t="s">
        <v>27818</v>
      </c>
      <c r="BV1239" t="s">
        <v>4695</v>
      </c>
      <c r="BX1239">
        <v>44149.293043981481</v>
      </c>
    </row>
    <row r="1240" spans="1:76" x14ac:dyDescent="0.25">
      <c r="A1240" t="s">
        <v>27819</v>
      </c>
      <c r="B1240" t="s">
        <v>805</v>
      </c>
      <c r="C1240" t="s">
        <v>46</v>
      </c>
      <c r="D1240">
        <v>40161</v>
      </c>
      <c r="H1240" t="s">
        <v>47</v>
      </c>
      <c r="I1240">
        <v>40161</v>
      </c>
      <c r="J1240">
        <v>2010</v>
      </c>
      <c r="K1240" t="s">
        <v>85</v>
      </c>
      <c r="L1240" t="s">
        <v>27820</v>
      </c>
      <c r="N1240" t="s">
        <v>806</v>
      </c>
      <c r="O1240" t="s">
        <v>807</v>
      </c>
      <c r="P1240" t="s">
        <v>353</v>
      </c>
      <c r="R1240">
        <v>982640025</v>
      </c>
      <c r="S1240" t="s">
        <v>3177</v>
      </c>
      <c r="T1240" t="s">
        <v>21012</v>
      </c>
      <c r="V1240" t="s">
        <v>54</v>
      </c>
      <c r="W1240">
        <v>13</v>
      </c>
      <c r="X1240" t="s">
        <v>355</v>
      </c>
      <c r="Y1240">
        <v>4862</v>
      </c>
      <c r="Z1240" t="s">
        <v>353</v>
      </c>
      <c r="AA1240" t="s">
        <v>57</v>
      </c>
      <c r="AC1240" t="s">
        <v>146</v>
      </c>
      <c r="AD1240" t="s">
        <v>4690</v>
      </c>
      <c r="AE1240" t="s">
        <v>107</v>
      </c>
      <c r="AF1240" t="s">
        <v>107</v>
      </c>
      <c r="AJ1240" t="s">
        <v>58</v>
      </c>
      <c r="AK1240" t="s">
        <v>59</v>
      </c>
      <c r="AL1240">
        <v>40484</v>
      </c>
      <c r="AN1240" t="b">
        <v>1</v>
      </c>
      <c r="AQ1240" t="s">
        <v>60</v>
      </c>
      <c r="AR1240" t="s">
        <v>61</v>
      </c>
      <c r="AS1240" t="s">
        <v>4734</v>
      </c>
      <c r="BB1240" s="7" t="s">
        <v>806</v>
      </c>
      <c r="BC1240" s="7" t="s">
        <v>807</v>
      </c>
      <c r="BE1240" s="7">
        <v>982640025</v>
      </c>
      <c r="BG1240" s="7">
        <v>115170.82</v>
      </c>
      <c r="BH1240" s="7">
        <v>0</v>
      </c>
      <c r="BI1240">
        <v>109233.3</v>
      </c>
      <c r="BJ1240">
        <v>0</v>
      </c>
      <c r="BK1240">
        <v>0</v>
      </c>
      <c r="BL1240">
        <v>0</v>
      </c>
      <c r="BM1240">
        <v>1941.27</v>
      </c>
      <c r="BN1240">
        <v>0</v>
      </c>
      <c r="BO1240" t="s">
        <v>27821</v>
      </c>
      <c r="BP1240">
        <v>2305</v>
      </c>
      <c r="BQ1240">
        <v>243</v>
      </c>
      <c r="BR1240">
        <v>13967</v>
      </c>
      <c r="BS1240">
        <v>12029</v>
      </c>
      <c r="BT1240">
        <v>42</v>
      </c>
      <c r="BU1240" t="s">
        <v>21399</v>
      </c>
      <c r="BV1240" t="s">
        <v>4695</v>
      </c>
      <c r="BX1240">
        <v>44149.293310185189</v>
      </c>
    </row>
    <row r="1241" spans="1:76" x14ac:dyDescent="0.25">
      <c r="A1241" t="s">
        <v>27822</v>
      </c>
      <c r="B1241" t="s">
        <v>20627</v>
      </c>
      <c r="C1241" t="s">
        <v>46</v>
      </c>
      <c r="D1241">
        <v>40253</v>
      </c>
      <c r="H1241" t="s">
        <v>47</v>
      </c>
      <c r="I1241">
        <v>40253</v>
      </c>
      <c r="J1241">
        <v>2010</v>
      </c>
      <c r="K1241" t="s">
        <v>85</v>
      </c>
      <c r="L1241" t="s">
        <v>20628</v>
      </c>
      <c r="N1241" t="s">
        <v>3942</v>
      </c>
      <c r="O1241" t="s">
        <v>417</v>
      </c>
      <c r="P1241" t="s">
        <v>255</v>
      </c>
      <c r="R1241">
        <v>988070612</v>
      </c>
      <c r="T1241" t="s">
        <v>27823</v>
      </c>
      <c r="V1241" t="s">
        <v>6576</v>
      </c>
      <c r="W1241">
        <v>27</v>
      </c>
      <c r="X1241" t="s">
        <v>6430</v>
      </c>
      <c r="Y1241">
        <v>3111</v>
      </c>
      <c r="Z1241" t="s">
        <v>255</v>
      </c>
      <c r="AA1241" t="s">
        <v>4785</v>
      </c>
      <c r="AB1241">
        <v>37773</v>
      </c>
      <c r="AC1241" t="s">
        <v>146</v>
      </c>
      <c r="AD1241" t="s">
        <v>4690</v>
      </c>
      <c r="AE1241" t="s">
        <v>107</v>
      </c>
      <c r="AF1241" t="s">
        <v>107</v>
      </c>
      <c r="AJ1241" t="s">
        <v>58</v>
      </c>
      <c r="AK1241" t="s">
        <v>59</v>
      </c>
      <c r="AL1241">
        <v>40484</v>
      </c>
      <c r="AN1241" t="b">
        <v>1</v>
      </c>
      <c r="AQ1241" t="s">
        <v>60</v>
      </c>
      <c r="AR1241" t="s">
        <v>61</v>
      </c>
      <c r="BB1241" s="7" t="s">
        <v>3942</v>
      </c>
      <c r="BC1241" s="7" t="s">
        <v>417</v>
      </c>
      <c r="BE1241" s="7">
        <v>988070612</v>
      </c>
      <c r="BG1241" s="7">
        <v>45818.53</v>
      </c>
      <c r="BH1241" s="7">
        <v>0</v>
      </c>
      <c r="BI1241">
        <v>45485.53</v>
      </c>
      <c r="BJ1241">
        <v>0</v>
      </c>
      <c r="BK1241">
        <v>0</v>
      </c>
      <c r="BL1241">
        <v>0</v>
      </c>
      <c r="BM1241">
        <v>3619.5</v>
      </c>
      <c r="BN1241">
        <v>0</v>
      </c>
      <c r="BO1241" t="s">
        <v>27824</v>
      </c>
      <c r="BP1241">
        <v>2333</v>
      </c>
      <c r="BQ1241">
        <v>900</v>
      </c>
      <c r="BR1241">
        <v>13965</v>
      </c>
      <c r="BS1241">
        <v>12023</v>
      </c>
      <c r="BU1241" t="s">
        <v>27825</v>
      </c>
      <c r="BV1241" t="s">
        <v>4695</v>
      </c>
      <c r="BX1241">
        <v>44149.29315972222</v>
      </c>
    </row>
    <row r="1242" spans="1:76" x14ac:dyDescent="0.25">
      <c r="A1242" t="s">
        <v>27826</v>
      </c>
      <c r="B1242" t="s">
        <v>27827</v>
      </c>
      <c r="C1242" t="s">
        <v>46</v>
      </c>
      <c r="D1242">
        <v>40302</v>
      </c>
      <c r="H1242" t="s">
        <v>47</v>
      </c>
      <c r="I1242">
        <v>40302</v>
      </c>
      <c r="J1242">
        <v>2010</v>
      </c>
      <c r="K1242" t="s">
        <v>85</v>
      </c>
      <c r="L1242" t="s">
        <v>27828</v>
      </c>
      <c r="N1242" t="s">
        <v>27829</v>
      </c>
      <c r="O1242" t="s">
        <v>971</v>
      </c>
      <c r="P1242" t="s">
        <v>111</v>
      </c>
      <c r="R1242">
        <v>98311</v>
      </c>
      <c r="S1242" t="s">
        <v>27830</v>
      </c>
      <c r="T1242" t="s">
        <v>27831</v>
      </c>
      <c r="V1242" t="s">
        <v>4807</v>
      </c>
      <c r="W1242">
        <v>23</v>
      </c>
      <c r="X1242" t="s">
        <v>4824</v>
      </c>
      <c r="Y1242">
        <v>3539</v>
      </c>
      <c r="Z1242" t="s">
        <v>111</v>
      </c>
      <c r="AA1242" t="s">
        <v>4785</v>
      </c>
      <c r="AB1242">
        <v>142431</v>
      </c>
      <c r="AC1242" t="s">
        <v>146</v>
      </c>
      <c r="AD1242" t="s">
        <v>4690</v>
      </c>
      <c r="AE1242" t="s">
        <v>107</v>
      </c>
      <c r="AF1242" t="s">
        <v>107</v>
      </c>
      <c r="AJ1242" t="s">
        <v>58</v>
      </c>
      <c r="AK1242" t="s">
        <v>59</v>
      </c>
      <c r="AL1242">
        <v>40484</v>
      </c>
      <c r="AN1242" t="b">
        <v>1</v>
      </c>
      <c r="AQ1242" t="s">
        <v>60</v>
      </c>
      <c r="AR1242" t="s">
        <v>99</v>
      </c>
      <c r="BB1242" s="7" t="s">
        <v>27829</v>
      </c>
      <c r="BC1242" s="7" t="s">
        <v>971</v>
      </c>
      <c r="BE1242" s="7">
        <v>98311</v>
      </c>
      <c r="BG1242" s="7">
        <v>38262.699999999997</v>
      </c>
      <c r="BH1242" s="7">
        <v>0</v>
      </c>
      <c r="BI1242">
        <v>38592.39</v>
      </c>
      <c r="BJ1242">
        <v>435</v>
      </c>
      <c r="BK1242">
        <v>0</v>
      </c>
      <c r="BL1242">
        <v>0</v>
      </c>
      <c r="BO1242" t="s">
        <v>27832</v>
      </c>
      <c r="BP1242">
        <v>2444</v>
      </c>
      <c r="BQ1242">
        <v>9334</v>
      </c>
      <c r="BR1242">
        <v>13959</v>
      </c>
      <c r="BS1242">
        <v>12022</v>
      </c>
      <c r="BU1242" t="s">
        <v>27833</v>
      </c>
      <c r="BV1242" t="s">
        <v>4695</v>
      </c>
      <c r="BX1242">
        <v>44149.293113425927</v>
      </c>
    </row>
    <row r="1243" spans="1:76" x14ac:dyDescent="0.25">
      <c r="A1243" t="s">
        <v>27834</v>
      </c>
      <c r="B1243" t="s">
        <v>2206</v>
      </c>
      <c r="C1243" t="s">
        <v>46</v>
      </c>
      <c r="D1243">
        <v>40055</v>
      </c>
      <c r="H1243" t="s">
        <v>47</v>
      </c>
      <c r="I1243">
        <v>40055</v>
      </c>
      <c r="J1243">
        <v>2010</v>
      </c>
      <c r="K1243" t="s">
        <v>85</v>
      </c>
      <c r="L1243" t="s">
        <v>2207</v>
      </c>
      <c r="N1243" t="s">
        <v>2208</v>
      </c>
      <c r="O1243" t="s">
        <v>2170</v>
      </c>
      <c r="P1243" t="s">
        <v>115</v>
      </c>
      <c r="R1243" t="s">
        <v>26408</v>
      </c>
      <c r="S1243" t="s">
        <v>2209</v>
      </c>
      <c r="T1243" t="s">
        <v>27835</v>
      </c>
      <c r="V1243" t="s">
        <v>54</v>
      </c>
      <c r="W1243">
        <v>13</v>
      </c>
      <c r="X1243" t="s">
        <v>174</v>
      </c>
      <c r="Y1243">
        <v>4781</v>
      </c>
      <c r="Z1243" t="s">
        <v>115</v>
      </c>
      <c r="AA1243" t="s">
        <v>57</v>
      </c>
      <c r="AC1243" t="s">
        <v>146</v>
      </c>
      <c r="AD1243" t="s">
        <v>4690</v>
      </c>
      <c r="AE1243" t="s">
        <v>107</v>
      </c>
      <c r="AF1243" t="s">
        <v>107</v>
      </c>
      <c r="AJ1243" t="s">
        <v>58</v>
      </c>
      <c r="AK1243" t="s">
        <v>59</v>
      </c>
      <c r="AL1243">
        <v>40484</v>
      </c>
      <c r="AN1243" t="b">
        <v>1</v>
      </c>
      <c r="AQ1243" t="s">
        <v>60</v>
      </c>
      <c r="AR1243" t="s">
        <v>99</v>
      </c>
      <c r="AS1243" t="s">
        <v>62</v>
      </c>
      <c r="BB1243" s="7" t="s">
        <v>2208</v>
      </c>
      <c r="BC1243" s="7" t="s">
        <v>2170</v>
      </c>
      <c r="BE1243" s="7" t="s">
        <v>26408</v>
      </c>
      <c r="BG1243" s="7">
        <v>220012.52</v>
      </c>
      <c r="BH1243" s="7">
        <v>0</v>
      </c>
      <c r="BI1243">
        <v>175332.26</v>
      </c>
      <c r="BJ1243">
        <v>0</v>
      </c>
      <c r="BK1243">
        <v>0</v>
      </c>
      <c r="BL1243">
        <v>0</v>
      </c>
      <c r="BO1243" t="s">
        <v>27836</v>
      </c>
      <c r="BP1243">
        <v>2570</v>
      </c>
      <c r="BQ1243">
        <v>9331</v>
      </c>
      <c r="BR1243">
        <v>13955</v>
      </c>
      <c r="BS1243">
        <v>12034</v>
      </c>
      <c r="BT1243">
        <v>2</v>
      </c>
      <c r="BU1243" t="s">
        <v>26411</v>
      </c>
      <c r="BV1243" t="s">
        <v>4695</v>
      </c>
      <c r="BX1243">
        <v>44149.293425925927</v>
      </c>
    </row>
    <row r="1244" spans="1:76" x14ac:dyDescent="0.25">
      <c r="A1244" t="s">
        <v>27837</v>
      </c>
      <c r="B1244" t="s">
        <v>27838</v>
      </c>
      <c r="C1244" t="s">
        <v>46</v>
      </c>
      <c r="D1244">
        <v>40309</v>
      </c>
      <c r="I1244">
        <v>40309</v>
      </c>
      <c r="J1244">
        <v>2010</v>
      </c>
      <c r="K1244" t="s">
        <v>85</v>
      </c>
      <c r="L1244" t="s">
        <v>27839</v>
      </c>
      <c r="N1244" t="s">
        <v>27840</v>
      </c>
      <c r="O1244" t="s">
        <v>27841</v>
      </c>
      <c r="P1244" t="s">
        <v>291</v>
      </c>
      <c r="R1244">
        <v>99357</v>
      </c>
      <c r="S1244" t="s">
        <v>27842</v>
      </c>
      <c r="T1244" t="s">
        <v>27843</v>
      </c>
      <c r="V1244" t="s">
        <v>4807</v>
      </c>
      <c r="W1244">
        <v>23</v>
      </c>
      <c r="X1244" t="s">
        <v>7459</v>
      </c>
      <c r="Y1244">
        <v>3340</v>
      </c>
      <c r="Z1244" t="s">
        <v>291</v>
      </c>
      <c r="AA1244" t="s">
        <v>4785</v>
      </c>
      <c r="AB1244">
        <v>32684</v>
      </c>
      <c r="AC1244" t="s">
        <v>146</v>
      </c>
      <c r="AD1244" t="s">
        <v>4690</v>
      </c>
      <c r="AE1244" t="s">
        <v>107</v>
      </c>
      <c r="AF1244" t="s">
        <v>107</v>
      </c>
      <c r="AJ1244" t="s">
        <v>58</v>
      </c>
      <c r="AK1244" t="s">
        <v>59</v>
      </c>
      <c r="AL1244">
        <v>40484</v>
      </c>
      <c r="AN1244" t="b">
        <v>1</v>
      </c>
      <c r="AQ1244" t="s">
        <v>195</v>
      </c>
      <c r="AR1244" t="s">
        <v>150</v>
      </c>
      <c r="BB1244" s="7" t="s">
        <v>27840</v>
      </c>
      <c r="BC1244" s="7" t="s">
        <v>27841</v>
      </c>
      <c r="BE1244" s="7">
        <v>99357</v>
      </c>
      <c r="BO1244" t="s">
        <v>27844</v>
      </c>
      <c r="BP1244">
        <v>2699</v>
      </c>
      <c r="BQ1244">
        <v>297</v>
      </c>
      <c r="BR1244">
        <v>13948</v>
      </c>
      <c r="BU1244" t="s">
        <v>27845</v>
      </c>
      <c r="BV1244" t="s">
        <v>4695</v>
      </c>
      <c r="BX1244">
        <v>43598.28025462963</v>
      </c>
    </row>
    <row r="1245" spans="1:76" x14ac:dyDescent="0.25">
      <c r="A1245" t="s">
        <v>27846</v>
      </c>
      <c r="B1245" t="s">
        <v>3370</v>
      </c>
      <c r="C1245" t="s">
        <v>46</v>
      </c>
      <c r="D1245">
        <v>40364</v>
      </c>
      <c r="I1245">
        <v>40364</v>
      </c>
      <c r="J1245">
        <v>2010</v>
      </c>
      <c r="K1245" t="s">
        <v>85</v>
      </c>
      <c r="L1245" t="s">
        <v>27847</v>
      </c>
      <c r="N1245" t="s">
        <v>3371</v>
      </c>
      <c r="O1245" t="s">
        <v>959</v>
      </c>
      <c r="P1245" t="s">
        <v>394</v>
      </c>
      <c r="R1245">
        <v>98233</v>
      </c>
      <c r="S1245" t="s">
        <v>3372</v>
      </c>
      <c r="T1245" t="s">
        <v>27848</v>
      </c>
      <c r="V1245" t="s">
        <v>54</v>
      </c>
      <c r="W1245">
        <v>13</v>
      </c>
      <c r="X1245" t="s">
        <v>491</v>
      </c>
      <c r="Y1245">
        <v>4858</v>
      </c>
      <c r="Z1245" t="s">
        <v>394</v>
      </c>
      <c r="AA1245" t="s">
        <v>57</v>
      </c>
      <c r="AC1245" t="s">
        <v>146</v>
      </c>
      <c r="AD1245" t="s">
        <v>4690</v>
      </c>
      <c r="AE1245" t="s">
        <v>107</v>
      </c>
      <c r="AF1245" t="s">
        <v>107</v>
      </c>
      <c r="AJ1245" t="s">
        <v>58</v>
      </c>
      <c r="AK1245" t="s">
        <v>59</v>
      </c>
      <c r="AL1245">
        <v>40484</v>
      </c>
      <c r="AN1245" t="b">
        <v>1</v>
      </c>
      <c r="AQ1245" t="s">
        <v>177</v>
      </c>
      <c r="BB1245" s="7" t="s">
        <v>3371</v>
      </c>
      <c r="BC1245" s="7" t="s">
        <v>959</v>
      </c>
      <c r="BE1245" s="7">
        <v>98233</v>
      </c>
      <c r="BO1245" t="s">
        <v>27849</v>
      </c>
      <c r="BP1245">
        <v>2687</v>
      </c>
      <c r="BQ1245">
        <v>9327</v>
      </c>
      <c r="BR1245">
        <v>13947</v>
      </c>
      <c r="BT1245">
        <v>40</v>
      </c>
      <c r="BU1245" t="s">
        <v>27850</v>
      </c>
      <c r="BV1245" t="s">
        <v>4695</v>
      </c>
      <c r="BX1245">
        <v>43598.280243055553</v>
      </c>
    </row>
    <row r="1246" spans="1:76" x14ac:dyDescent="0.25">
      <c r="A1246" t="s">
        <v>27851</v>
      </c>
      <c r="B1246" t="s">
        <v>1791</v>
      </c>
      <c r="C1246" t="s">
        <v>46</v>
      </c>
      <c r="D1246">
        <v>40284</v>
      </c>
      <c r="I1246">
        <v>40284</v>
      </c>
      <c r="J1246">
        <v>2010</v>
      </c>
      <c r="K1246" t="s">
        <v>85</v>
      </c>
      <c r="L1246" t="s">
        <v>1792</v>
      </c>
      <c r="N1246" t="s">
        <v>4574</v>
      </c>
      <c r="O1246" t="s">
        <v>1793</v>
      </c>
      <c r="P1246" t="s">
        <v>80</v>
      </c>
      <c r="R1246">
        <v>983659479</v>
      </c>
      <c r="S1246" t="s">
        <v>1795</v>
      </c>
      <c r="T1246" t="s">
        <v>27852</v>
      </c>
      <c r="V1246" t="s">
        <v>54</v>
      </c>
      <c r="W1246">
        <v>13</v>
      </c>
      <c r="X1246" t="s">
        <v>82</v>
      </c>
      <c r="Y1246">
        <v>4825</v>
      </c>
      <c r="Z1246" t="s">
        <v>80</v>
      </c>
      <c r="AA1246" t="s">
        <v>57</v>
      </c>
      <c r="AC1246" t="s">
        <v>146</v>
      </c>
      <c r="AD1246" t="s">
        <v>4690</v>
      </c>
      <c r="AE1246" t="s">
        <v>107</v>
      </c>
      <c r="AF1246" t="s">
        <v>107</v>
      </c>
      <c r="AJ1246" t="s">
        <v>58</v>
      </c>
      <c r="AK1246" t="s">
        <v>59</v>
      </c>
      <c r="AL1246">
        <v>40484</v>
      </c>
      <c r="AN1246" t="b">
        <v>1</v>
      </c>
      <c r="AQ1246" t="s">
        <v>177</v>
      </c>
      <c r="BB1246" s="7" t="s">
        <v>4574</v>
      </c>
      <c r="BC1246" s="7" t="s">
        <v>1793</v>
      </c>
      <c r="BE1246" s="7">
        <v>983659479</v>
      </c>
      <c r="BO1246" t="s">
        <v>27853</v>
      </c>
      <c r="BP1246">
        <v>2772</v>
      </c>
      <c r="BQ1246">
        <v>7632</v>
      </c>
      <c r="BR1246">
        <v>13943</v>
      </c>
      <c r="BT1246">
        <v>24</v>
      </c>
      <c r="BU1246" t="s">
        <v>27854</v>
      </c>
      <c r="BV1246" t="s">
        <v>4695</v>
      </c>
      <c r="BX1246">
        <v>43598.280219907407</v>
      </c>
    </row>
    <row r="1247" spans="1:76" x14ac:dyDescent="0.25">
      <c r="A1247" t="s">
        <v>27855</v>
      </c>
      <c r="B1247" t="s">
        <v>20447</v>
      </c>
      <c r="C1247" t="s">
        <v>46</v>
      </c>
      <c r="D1247">
        <v>40403</v>
      </c>
      <c r="H1247" t="s">
        <v>289</v>
      </c>
      <c r="I1247">
        <v>40403</v>
      </c>
      <c r="J1247">
        <v>2010</v>
      </c>
      <c r="K1247" t="s">
        <v>85</v>
      </c>
      <c r="L1247" t="s">
        <v>27856</v>
      </c>
      <c r="N1247" t="s">
        <v>27857</v>
      </c>
      <c r="O1247" t="s">
        <v>830</v>
      </c>
      <c r="P1247" t="s">
        <v>105</v>
      </c>
      <c r="R1247">
        <v>990190802</v>
      </c>
      <c r="S1247" t="s">
        <v>27858</v>
      </c>
      <c r="T1247" t="s">
        <v>20450</v>
      </c>
      <c r="V1247" t="s">
        <v>5571</v>
      </c>
      <c r="W1247">
        <v>28</v>
      </c>
      <c r="X1247" t="s">
        <v>6703</v>
      </c>
      <c r="Y1247">
        <v>4151</v>
      </c>
      <c r="Z1247" t="s">
        <v>105</v>
      </c>
      <c r="AA1247" t="s">
        <v>4785</v>
      </c>
      <c r="AB1247">
        <v>257092</v>
      </c>
      <c r="AC1247" t="s">
        <v>146</v>
      </c>
      <c r="AD1247" t="s">
        <v>4690</v>
      </c>
      <c r="AE1247" t="s">
        <v>107</v>
      </c>
      <c r="AF1247" t="s">
        <v>107</v>
      </c>
      <c r="AJ1247" t="s">
        <v>58</v>
      </c>
      <c r="AK1247" t="s">
        <v>59</v>
      </c>
      <c r="AL1247">
        <v>40484</v>
      </c>
      <c r="AN1247" t="b">
        <v>1</v>
      </c>
      <c r="AQ1247" t="s">
        <v>60</v>
      </c>
      <c r="AR1247" t="s">
        <v>61</v>
      </c>
      <c r="BB1247" s="7" t="s">
        <v>27857</v>
      </c>
      <c r="BC1247" s="7" t="s">
        <v>830</v>
      </c>
      <c r="BE1247" s="7">
        <v>990190802</v>
      </c>
      <c r="BG1247" s="7">
        <v>0</v>
      </c>
      <c r="BH1247" s="7">
        <v>0</v>
      </c>
      <c r="BI1247">
        <v>0</v>
      </c>
      <c r="BJ1247">
        <v>0</v>
      </c>
      <c r="BK1247">
        <v>0</v>
      </c>
      <c r="BL1247">
        <v>0</v>
      </c>
      <c r="BO1247" t="s">
        <v>27859</v>
      </c>
      <c r="BP1247">
        <v>2901</v>
      </c>
      <c r="BQ1247">
        <v>35985</v>
      </c>
      <c r="BR1247">
        <v>13937</v>
      </c>
      <c r="BS1247">
        <v>12056</v>
      </c>
      <c r="BU1247" t="s">
        <v>27860</v>
      </c>
      <c r="BV1247" t="s">
        <v>4695</v>
      </c>
      <c r="BX1247">
        <v>44149.294374999998</v>
      </c>
    </row>
    <row r="1248" spans="1:76" x14ac:dyDescent="0.25">
      <c r="A1248" t="s">
        <v>27861</v>
      </c>
      <c r="B1248" t="s">
        <v>1608</v>
      </c>
      <c r="C1248" t="s">
        <v>46</v>
      </c>
      <c r="D1248">
        <v>40342</v>
      </c>
      <c r="H1248" t="s">
        <v>47</v>
      </c>
      <c r="I1248">
        <v>40342</v>
      </c>
      <c r="J1248">
        <v>2010</v>
      </c>
      <c r="K1248" t="s">
        <v>85</v>
      </c>
      <c r="L1248" t="s">
        <v>27862</v>
      </c>
      <c r="N1248" t="s">
        <v>27863</v>
      </c>
      <c r="O1248" t="s">
        <v>105</v>
      </c>
      <c r="P1248" t="s">
        <v>105</v>
      </c>
      <c r="R1248">
        <v>99228</v>
      </c>
      <c r="S1248" t="s">
        <v>27864</v>
      </c>
      <c r="T1248" t="s">
        <v>27865</v>
      </c>
      <c r="V1248" t="s">
        <v>5396</v>
      </c>
      <c r="W1248">
        <v>20</v>
      </c>
      <c r="X1248" t="s">
        <v>6703</v>
      </c>
      <c r="Y1248">
        <v>4151</v>
      </c>
      <c r="Z1248" t="s">
        <v>105</v>
      </c>
      <c r="AA1248" t="s">
        <v>4785</v>
      </c>
      <c r="AB1248">
        <v>257092</v>
      </c>
      <c r="AC1248" t="s">
        <v>146</v>
      </c>
      <c r="AD1248" t="s">
        <v>4690</v>
      </c>
      <c r="AE1248" t="s">
        <v>107</v>
      </c>
      <c r="AF1248" t="s">
        <v>107</v>
      </c>
      <c r="AJ1248" t="s">
        <v>58</v>
      </c>
      <c r="AK1248" t="s">
        <v>59</v>
      </c>
      <c r="AL1248">
        <v>40484</v>
      </c>
      <c r="AN1248" t="b">
        <v>1</v>
      </c>
      <c r="AQ1248" t="s">
        <v>60</v>
      </c>
      <c r="AR1248" t="s">
        <v>99</v>
      </c>
      <c r="BB1248" s="7" t="s">
        <v>27863</v>
      </c>
      <c r="BC1248" s="7" t="s">
        <v>105</v>
      </c>
      <c r="BE1248" s="7">
        <v>99228</v>
      </c>
      <c r="BG1248" s="7">
        <v>8969.6</v>
      </c>
      <c r="BH1248" s="7">
        <v>0</v>
      </c>
      <c r="BI1248">
        <v>8969.6</v>
      </c>
      <c r="BJ1248">
        <v>0</v>
      </c>
      <c r="BK1248">
        <v>0</v>
      </c>
      <c r="BL1248">
        <v>0</v>
      </c>
      <c r="BO1248" t="s">
        <v>27866</v>
      </c>
      <c r="BP1248">
        <v>3025</v>
      </c>
      <c r="BQ1248">
        <v>52</v>
      </c>
      <c r="BR1248">
        <v>13926</v>
      </c>
      <c r="BS1248">
        <v>12065</v>
      </c>
      <c r="BU1248" t="s">
        <v>27867</v>
      </c>
      <c r="BV1248" t="s">
        <v>4695</v>
      </c>
      <c r="BX1248">
        <v>44149.294641203705</v>
      </c>
    </row>
    <row r="1249" spans="1:76" x14ac:dyDescent="0.25">
      <c r="A1249" t="s">
        <v>27868</v>
      </c>
      <c r="B1249" t="s">
        <v>24161</v>
      </c>
      <c r="C1249" t="s">
        <v>46</v>
      </c>
      <c r="D1249">
        <v>40234</v>
      </c>
      <c r="H1249" t="s">
        <v>47</v>
      </c>
      <c r="I1249">
        <v>40234</v>
      </c>
      <c r="J1249">
        <v>2010</v>
      </c>
      <c r="K1249" t="s">
        <v>85</v>
      </c>
      <c r="L1249" t="s">
        <v>24162</v>
      </c>
      <c r="N1249" t="s">
        <v>27869</v>
      </c>
      <c r="O1249" t="s">
        <v>676</v>
      </c>
      <c r="P1249" t="s">
        <v>322</v>
      </c>
      <c r="R1249">
        <v>99111</v>
      </c>
      <c r="S1249" t="s">
        <v>24163</v>
      </c>
      <c r="T1249" t="s">
        <v>24164</v>
      </c>
      <c r="V1249" t="s">
        <v>5396</v>
      </c>
      <c r="W1249">
        <v>20</v>
      </c>
      <c r="X1249" t="s">
        <v>6562</v>
      </c>
      <c r="Y1249">
        <v>4375</v>
      </c>
      <c r="Z1249" t="s">
        <v>322</v>
      </c>
      <c r="AA1249" t="s">
        <v>4785</v>
      </c>
      <c r="AB1249">
        <v>19487</v>
      </c>
      <c r="AC1249" t="s">
        <v>146</v>
      </c>
      <c r="AD1249" t="s">
        <v>4690</v>
      </c>
      <c r="AE1249" t="s">
        <v>107</v>
      </c>
      <c r="AF1249" t="s">
        <v>107</v>
      </c>
      <c r="AJ1249" t="s">
        <v>58</v>
      </c>
      <c r="AK1249" t="s">
        <v>59</v>
      </c>
      <c r="AL1249">
        <v>40484</v>
      </c>
      <c r="AN1249" t="b">
        <v>1</v>
      </c>
      <c r="AQ1249" t="s">
        <v>60</v>
      </c>
      <c r="AR1249" t="s">
        <v>61</v>
      </c>
      <c r="BB1249" s="7" t="s">
        <v>27869</v>
      </c>
      <c r="BC1249" s="7" t="s">
        <v>676</v>
      </c>
      <c r="BE1249" s="7">
        <v>99111</v>
      </c>
      <c r="BG1249" s="7">
        <v>1424.59</v>
      </c>
      <c r="BH1249" s="7">
        <v>35.78</v>
      </c>
      <c r="BI1249">
        <v>1958.77</v>
      </c>
      <c r="BJ1249">
        <v>0</v>
      </c>
      <c r="BK1249">
        <v>0</v>
      </c>
      <c r="BL1249">
        <v>0</v>
      </c>
      <c r="BO1249" t="s">
        <v>27870</v>
      </c>
      <c r="BP1249">
        <v>3777</v>
      </c>
      <c r="BQ1249">
        <v>6422</v>
      </c>
      <c r="BR1249">
        <v>13920</v>
      </c>
      <c r="BS1249">
        <v>12132</v>
      </c>
      <c r="BU1249" t="s">
        <v>27871</v>
      </c>
      <c r="BV1249" t="s">
        <v>4695</v>
      </c>
      <c r="BX1249">
        <v>44149.296817129631</v>
      </c>
    </row>
    <row r="1250" spans="1:76" x14ac:dyDescent="0.25">
      <c r="A1250" t="s">
        <v>27872</v>
      </c>
      <c r="B1250" t="s">
        <v>21992</v>
      </c>
      <c r="C1250" t="s">
        <v>46</v>
      </c>
      <c r="D1250">
        <v>40289</v>
      </c>
      <c r="I1250">
        <v>40289</v>
      </c>
      <c r="J1250">
        <v>2010</v>
      </c>
      <c r="K1250" t="s">
        <v>85</v>
      </c>
      <c r="L1250" t="s">
        <v>27873</v>
      </c>
      <c r="N1250" t="s">
        <v>27874</v>
      </c>
      <c r="O1250" t="s">
        <v>241</v>
      </c>
      <c r="P1250" t="s">
        <v>241</v>
      </c>
      <c r="R1250">
        <v>98908</v>
      </c>
      <c r="S1250" t="s">
        <v>27875</v>
      </c>
      <c r="T1250" t="s">
        <v>21995</v>
      </c>
      <c r="V1250" t="s">
        <v>7053</v>
      </c>
      <c r="W1250">
        <v>21</v>
      </c>
      <c r="X1250" t="s">
        <v>8532</v>
      </c>
      <c r="Y1250">
        <v>4418</v>
      </c>
      <c r="Z1250" t="s">
        <v>241</v>
      </c>
      <c r="AA1250" t="s">
        <v>4785</v>
      </c>
      <c r="AB1250">
        <v>97079</v>
      </c>
      <c r="AC1250" t="s">
        <v>146</v>
      </c>
      <c r="AD1250" t="s">
        <v>4690</v>
      </c>
      <c r="AE1250" t="s">
        <v>107</v>
      </c>
      <c r="AF1250" t="s">
        <v>107</v>
      </c>
      <c r="AJ1250" t="s">
        <v>58</v>
      </c>
      <c r="AK1250" t="s">
        <v>59</v>
      </c>
      <c r="AL1250">
        <v>40484</v>
      </c>
      <c r="AN1250" t="b">
        <v>1</v>
      </c>
      <c r="AQ1250" t="s">
        <v>195</v>
      </c>
      <c r="AR1250" t="s">
        <v>150</v>
      </c>
      <c r="BB1250" s="7" t="s">
        <v>27874</v>
      </c>
      <c r="BC1250" s="7" t="s">
        <v>241</v>
      </c>
      <c r="BE1250" s="7">
        <v>98908</v>
      </c>
      <c r="BO1250" t="s">
        <v>27876</v>
      </c>
      <c r="BP1250">
        <v>4076</v>
      </c>
      <c r="BQ1250">
        <v>274</v>
      </c>
      <c r="BR1250">
        <v>13904</v>
      </c>
      <c r="BU1250" t="s">
        <v>27877</v>
      </c>
      <c r="BV1250" t="s">
        <v>4695</v>
      </c>
      <c r="BX1250">
        <v>43598.061192129629</v>
      </c>
    </row>
    <row r="1251" spans="1:76" x14ac:dyDescent="0.25">
      <c r="A1251" t="s">
        <v>27878</v>
      </c>
      <c r="B1251" t="s">
        <v>1802</v>
      </c>
      <c r="C1251" t="s">
        <v>46</v>
      </c>
      <c r="D1251">
        <v>40359</v>
      </c>
      <c r="H1251" t="s">
        <v>47</v>
      </c>
      <c r="I1251">
        <v>40359</v>
      </c>
      <c r="J1251">
        <v>2010</v>
      </c>
      <c r="K1251" t="s">
        <v>85</v>
      </c>
      <c r="L1251" t="s">
        <v>26424</v>
      </c>
      <c r="N1251" t="s">
        <v>1803</v>
      </c>
      <c r="O1251" t="s">
        <v>143</v>
      </c>
      <c r="P1251" t="s">
        <v>115</v>
      </c>
      <c r="R1251">
        <v>98419</v>
      </c>
      <c r="S1251" t="s">
        <v>1804</v>
      </c>
      <c r="T1251" t="s">
        <v>27879</v>
      </c>
      <c r="V1251" t="s">
        <v>54</v>
      </c>
      <c r="W1251">
        <v>13</v>
      </c>
      <c r="X1251" t="s">
        <v>237</v>
      </c>
      <c r="Y1251">
        <v>4835</v>
      </c>
      <c r="Z1251" t="s">
        <v>115</v>
      </c>
      <c r="AA1251" t="s">
        <v>57</v>
      </c>
      <c r="AC1251" t="s">
        <v>146</v>
      </c>
      <c r="AD1251" t="s">
        <v>4690</v>
      </c>
      <c r="AE1251" t="s">
        <v>107</v>
      </c>
      <c r="AF1251" t="s">
        <v>107</v>
      </c>
      <c r="AJ1251" t="s">
        <v>58</v>
      </c>
      <c r="AK1251" t="s">
        <v>59</v>
      </c>
      <c r="AL1251">
        <v>40484</v>
      </c>
      <c r="AN1251" t="b">
        <v>1</v>
      </c>
      <c r="AQ1251" t="s">
        <v>60</v>
      </c>
      <c r="AR1251" t="s">
        <v>99</v>
      </c>
      <c r="AS1251" t="s">
        <v>100</v>
      </c>
      <c r="BB1251" s="7" t="s">
        <v>1803</v>
      </c>
      <c r="BC1251" s="7" t="s">
        <v>143</v>
      </c>
      <c r="BE1251" s="7">
        <v>98419</v>
      </c>
      <c r="BG1251" s="7">
        <v>465</v>
      </c>
      <c r="BH1251" s="7">
        <v>217.3</v>
      </c>
      <c r="BI1251">
        <v>1827</v>
      </c>
      <c r="BJ1251">
        <v>180</v>
      </c>
      <c r="BK1251">
        <v>0</v>
      </c>
      <c r="BL1251">
        <v>0</v>
      </c>
      <c r="BM1251">
        <v>23.07</v>
      </c>
      <c r="BN1251">
        <v>0</v>
      </c>
      <c r="BO1251" t="s">
        <v>27880</v>
      </c>
      <c r="BP1251">
        <v>4108</v>
      </c>
      <c r="BQ1251">
        <v>4470</v>
      </c>
      <c r="BR1251">
        <v>13902</v>
      </c>
      <c r="BS1251">
        <v>12154</v>
      </c>
      <c r="BT1251">
        <v>29</v>
      </c>
      <c r="BU1251" t="s">
        <v>22029</v>
      </c>
      <c r="BV1251" t="s">
        <v>4695</v>
      </c>
      <c r="BX1251">
        <v>44149.297291666669</v>
      </c>
    </row>
    <row r="1252" spans="1:76" x14ac:dyDescent="0.25">
      <c r="A1252" t="s">
        <v>27881</v>
      </c>
      <c r="B1252" t="s">
        <v>27882</v>
      </c>
      <c r="C1252" t="s">
        <v>46</v>
      </c>
      <c r="D1252">
        <v>40346</v>
      </c>
      <c r="I1252">
        <v>40346</v>
      </c>
      <c r="J1252">
        <v>2010</v>
      </c>
      <c r="K1252" t="s">
        <v>85</v>
      </c>
      <c r="L1252" t="s">
        <v>27883</v>
      </c>
      <c r="N1252" t="s">
        <v>27884</v>
      </c>
      <c r="O1252" t="s">
        <v>971</v>
      </c>
      <c r="P1252" t="s">
        <v>111</v>
      </c>
      <c r="R1252">
        <v>98310</v>
      </c>
      <c r="V1252" t="s">
        <v>4807</v>
      </c>
      <c r="W1252">
        <v>23</v>
      </c>
      <c r="X1252" t="s">
        <v>4824</v>
      </c>
      <c r="Y1252">
        <v>3539</v>
      </c>
      <c r="Z1252" t="s">
        <v>111</v>
      </c>
      <c r="AA1252" t="s">
        <v>4785</v>
      </c>
      <c r="AB1252">
        <v>142431</v>
      </c>
      <c r="AC1252" t="s">
        <v>146</v>
      </c>
      <c r="AD1252" t="s">
        <v>4690</v>
      </c>
      <c r="AE1252" t="s">
        <v>107</v>
      </c>
      <c r="AF1252" t="s">
        <v>107</v>
      </c>
      <c r="AJ1252" t="s">
        <v>58</v>
      </c>
      <c r="AK1252" t="s">
        <v>59</v>
      </c>
      <c r="AL1252">
        <v>40484</v>
      </c>
      <c r="AN1252" t="b">
        <v>1</v>
      </c>
      <c r="AQ1252" t="s">
        <v>177</v>
      </c>
      <c r="BB1252" s="7" t="s">
        <v>27884</v>
      </c>
      <c r="BC1252" s="7" t="s">
        <v>971</v>
      </c>
      <c r="BE1252" s="7">
        <v>98310</v>
      </c>
      <c r="BO1252" t="s">
        <v>27885</v>
      </c>
      <c r="BP1252">
        <v>4244</v>
      </c>
      <c r="BQ1252">
        <v>9312</v>
      </c>
      <c r="BR1252">
        <v>13892</v>
      </c>
      <c r="BU1252" t="s">
        <v>27886</v>
      </c>
      <c r="BV1252" t="s">
        <v>4695</v>
      </c>
      <c r="BX1252">
        <v>43598.061111111114</v>
      </c>
    </row>
    <row r="1253" spans="1:76" x14ac:dyDescent="0.25">
      <c r="A1253" t="s">
        <v>27887</v>
      </c>
      <c r="B1253" t="s">
        <v>21218</v>
      </c>
      <c r="C1253" t="s">
        <v>46</v>
      </c>
      <c r="D1253">
        <v>40356</v>
      </c>
      <c r="I1253">
        <v>40356</v>
      </c>
      <c r="J1253">
        <v>2010</v>
      </c>
      <c r="K1253" t="s">
        <v>85</v>
      </c>
      <c r="L1253" t="s">
        <v>27888</v>
      </c>
      <c r="N1253" t="s">
        <v>27889</v>
      </c>
      <c r="O1253" t="s">
        <v>1288</v>
      </c>
      <c r="P1253" t="s">
        <v>1289</v>
      </c>
      <c r="R1253">
        <v>99347</v>
      </c>
      <c r="T1253" t="s">
        <v>21221</v>
      </c>
      <c r="V1253" t="s">
        <v>5424</v>
      </c>
      <c r="W1253">
        <v>22</v>
      </c>
      <c r="X1253" t="s">
        <v>5483</v>
      </c>
      <c r="Y1253">
        <v>3320</v>
      </c>
      <c r="Z1253" t="s">
        <v>1289</v>
      </c>
      <c r="AA1253" t="s">
        <v>4785</v>
      </c>
      <c r="AB1253">
        <v>1706</v>
      </c>
      <c r="AC1253" t="s">
        <v>146</v>
      </c>
      <c r="AD1253" t="s">
        <v>4690</v>
      </c>
      <c r="AE1253" t="s">
        <v>107</v>
      </c>
      <c r="AF1253" t="s">
        <v>107</v>
      </c>
      <c r="AJ1253" t="s">
        <v>58</v>
      </c>
      <c r="AK1253" t="s">
        <v>59</v>
      </c>
      <c r="AL1253">
        <v>40484</v>
      </c>
      <c r="AN1253" t="b">
        <v>1</v>
      </c>
      <c r="AQ1253" t="s">
        <v>195</v>
      </c>
      <c r="AR1253" t="s">
        <v>150</v>
      </c>
      <c r="BB1253" s="7" t="s">
        <v>27889</v>
      </c>
      <c r="BC1253" s="7" t="s">
        <v>1288</v>
      </c>
      <c r="BE1253" s="7">
        <v>99347</v>
      </c>
      <c r="BO1253" t="s">
        <v>27890</v>
      </c>
      <c r="BP1253">
        <v>4345</v>
      </c>
      <c r="BQ1253">
        <v>6064</v>
      </c>
      <c r="BR1253">
        <v>13889</v>
      </c>
      <c r="BU1253" t="s">
        <v>27891</v>
      </c>
      <c r="BV1253" t="s">
        <v>4695</v>
      </c>
      <c r="BX1253">
        <v>43598.061099537037</v>
      </c>
    </row>
    <row r="1254" spans="1:76" x14ac:dyDescent="0.25">
      <c r="A1254" t="s">
        <v>27892</v>
      </c>
      <c r="B1254" t="s">
        <v>686</v>
      </c>
      <c r="C1254" t="s">
        <v>46</v>
      </c>
      <c r="D1254">
        <v>39954</v>
      </c>
      <c r="H1254" t="s">
        <v>47</v>
      </c>
      <c r="I1254">
        <v>39954</v>
      </c>
      <c r="J1254">
        <v>2010</v>
      </c>
      <c r="K1254" t="s">
        <v>85</v>
      </c>
      <c r="L1254" t="s">
        <v>687</v>
      </c>
      <c r="N1254" t="s">
        <v>2013</v>
      </c>
      <c r="O1254" t="s">
        <v>105</v>
      </c>
      <c r="P1254" t="s">
        <v>105</v>
      </c>
      <c r="R1254" t="s">
        <v>26435</v>
      </c>
      <c r="S1254" t="s">
        <v>689</v>
      </c>
      <c r="T1254" t="s">
        <v>24627</v>
      </c>
      <c r="V1254" t="s">
        <v>54</v>
      </c>
      <c r="W1254">
        <v>13</v>
      </c>
      <c r="X1254" t="s">
        <v>528</v>
      </c>
      <c r="Y1254">
        <v>4785</v>
      </c>
      <c r="Z1254" t="s">
        <v>105</v>
      </c>
      <c r="AA1254" t="s">
        <v>57</v>
      </c>
      <c r="AC1254" t="s">
        <v>146</v>
      </c>
      <c r="AD1254" t="s">
        <v>4690</v>
      </c>
      <c r="AE1254" t="s">
        <v>107</v>
      </c>
      <c r="AF1254" t="s">
        <v>107</v>
      </c>
      <c r="AJ1254" t="s">
        <v>58</v>
      </c>
      <c r="AK1254" t="s">
        <v>59</v>
      </c>
      <c r="AL1254">
        <v>40484</v>
      </c>
      <c r="AN1254" t="b">
        <v>1</v>
      </c>
      <c r="AQ1254" t="s">
        <v>195</v>
      </c>
      <c r="AR1254" t="s">
        <v>150</v>
      </c>
      <c r="AS1254" t="s">
        <v>62</v>
      </c>
      <c r="BB1254" s="7" t="s">
        <v>2013</v>
      </c>
      <c r="BC1254" s="7" t="s">
        <v>105</v>
      </c>
      <c r="BE1254" s="7" t="s">
        <v>26435</v>
      </c>
      <c r="BG1254" s="7">
        <v>42650</v>
      </c>
      <c r="BH1254" s="7">
        <v>1210.18</v>
      </c>
      <c r="BI1254">
        <v>46032.69</v>
      </c>
      <c r="BJ1254">
        <v>0</v>
      </c>
      <c r="BK1254">
        <v>0</v>
      </c>
      <c r="BL1254">
        <v>0</v>
      </c>
      <c r="BO1254" t="s">
        <v>27893</v>
      </c>
      <c r="BP1254">
        <v>4397</v>
      </c>
      <c r="BQ1254">
        <v>7991</v>
      </c>
      <c r="BR1254">
        <v>13884</v>
      </c>
      <c r="BS1254">
        <v>12163</v>
      </c>
      <c r="BT1254">
        <v>4</v>
      </c>
      <c r="BU1254" t="s">
        <v>23763</v>
      </c>
      <c r="BV1254" t="s">
        <v>4695</v>
      </c>
      <c r="BX1254">
        <v>44149.297534722224</v>
      </c>
    </row>
    <row r="1255" spans="1:76" x14ac:dyDescent="0.25">
      <c r="A1255" t="s">
        <v>27894</v>
      </c>
      <c r="B1255" t="s">
        <v>1128</v>
      </c>
      <c r="C1255" t="s">
        <v>46</v>
      </c>
      <c r="D1255">
        <v>40174</v>
      </c>
      <c r="H1255" t="s">
        <v>47</v>
      </c>
      <c r="I1255">
        <v>40174</v>
      </c>
      <c r="J1255">
        <v>2010</v>
      </c>
      <c r="K1255" t="s">
        <v>85</v>
      </c>
      <c r="L1255" t="s">
        <v>639</v>
      </c>
      <c r="N1255" t="s">
        <v>640</v>
      </c>
      <c r="O1255" t="s">
        <v>601</v>
      </c>
      <c r="P1255" t="s">
        <v>68</v>
      </c>
      <c r="R1255">
        <v>980222223</v>
      </c>
      <c r="S1255" t="s">
        <v>641</v>
      </c>
      <c r="T1255" t="s">
        <v>23167</v>
      </c>
      <c r="V1255" t="s">
        <v>54</v>
      </c>
      <c r="W1255">
        <v>13</v>
      </c>
      <c r="X1255" t="s">
        <v>306</v>
      </c>
      <c r="Y1255">
        <v>4839</v>
      </c>
      <c r="Z1255" t="s">
        <v>68</v>
      </c>
      <c r="AA1255" t="s">
        <v>57</v>
      </c>
      <c r="AC1255" t="s">
        <v>146</v>
      </c>
      <c r="AD1255" t="s">
        <v>4690</v>
      </c>
      <c r="AE1255" t="s">
        <v>107</v>
      </c>
      <c r="AF1255" t="s">
        <v>107</v>
      </c>
      <c r="AJ1255" t="s">
        <v>58</v>
      </c>
      <c r="AK1255" t="s">
        <v>59</v>
      </c>
      <c r="AL1255">
        <v>40484</v>
      </c>
      <c r="AN1255" t="b">
        <v>1</v>
      </c>
      <c r="AQ1255" t="s">
        <v>60</v>
      </c>
      <c r="AR1255" t="s">
        <v>61</v>
      </c>
      <c r="AS1255" t="s">
        <v>100</v>
      </c>
      <c r="BB1255" s="7" t="s">
        <v>640</v>
      </c>
      <c r="BC1255" s="7" t="s">
        <v>601</v>
      </c>
      <c r="BE1255" s="7">
        <v>980222223</v>
      </c>
      <c r="BG1255" s="7">
        <v>83767.25</v>
      </c>
      <c r="BH1255" s="7">
        <v>0</v>
      </c>
      <c r="BI1255">
        <v>61909.91</v>
      </c>
      <c r="BJ1255">
        <v>-2350.0300000000002</v>
      </c>
      <c r="BK1255">
        <v>0</v>
      </c>
      <c r="BL1255">
        <v>0</v>
      </c>
      <c r="BM1255">
        <v>12807.96</v>
      </c>
      <c r="BN1255">
        <v>0</v>
      </c>
      <c r="BO1255" t="s">
        <v>27895</v>
      </c>
      <c r="BP1255">
        <v>4653</v>
      </c>
      <c r="BQ1255">
        <v>26382</v>
      </c>
      <c r="BR1255">
        <v>13875</v>
      </c>
      <c r="BS1255">
        <v>12168</v>
      </c>
      <c r="BT1255">
        <v>31</v>
      </c>
      <c r="BU1255" t="s">
        <v>27896</v>
      </c>
      <c r="BV1255" t="s">
        <v>4695</v>
      </c>
      <c r="BX1255">
        <v>44149.297627314816</v>
      </c>
    </row>
    <row r="1256" spans="1:76" x14ac:dyDescent="0.25">
      <c r="A1256" t="s">
        <v>27897</v>
      </c>
      <c r="B1256" t="s">
        <v>24178</v>
      </c>
      <c r="C1256" t="s">
        <v>46</v>
      </c>
      <c r="D1256">
        <v>40351</v>
      </c>
      <c r="I1256">
        <v>40351</v>
      </c>
      <c r="J1256">
        <v>2010</v>
      </c>
      <c r="K1256" t="s">
        <v>85</v>
      </c>
      <c r="L1256" t="s">
        <v>24179</v>
      </c>
      <c r="N1256" t="s">
        <v>24180</v>
      </c>
      <c r="O1256" t="s">
        <v>929</v>
      </c>
      <c r="P1256" t="s">
        <v>930</v>
      </c>
      <c r="R1256">
        <v>99169</v>
      </c>
      <c r="V1256" t="s">
        <v>5571</v>
      </c>
      <c r="W1256">
        <v>28</v>
      </c>
      <c r="X1256" t="s">
        <v>7097</v>
      </c>
      <c r="Y1256">
        <v>3002</v>
      </c>
      <c r="Z1256" t="s">
        <v>930</v>
      </c>
      <c r="AA1256" t="s">
        <v>4785</v>
      </c>
      <c r="AB1256">
        <v>6080</v>
      </c>
      <c r="AC1256" t="s">
        <v>146</v>
      </c>
      <c r="AD1256" t="s">
        <v>4690</v>
      </c>
      <c r="AE1256" t="s">
        <v>107</v>
      </c>
      <c r="AF1256" t="s">
        <v>107</v>
      </c>
      <c r="AJ1256" t="s">
        <v>58</v>
      </c>
      <c r="AK1256" t="s">
        <v>59</v>
      </c>
      <c r="AL1256">
        <v>40484</v>
      </c>
      <c r="AN1256" t="b">
        <v>1</v>
      </c>
      <c r="AQ1256" t="s">
        <v>195</v>
      </c>
      <c r="AR1256" t="s">
        <v>150</v>
      </c>
      <c r="BB1256" s="7" t="s">
        <v>24180</v>
      </c>
      <c r="BC1256" s="7" t="s">
        <v>929</v>
      </c>
      <c r="BE1256" s="7">
        <v>99169</v>
      </c>
      <c r="BO1256" t="s">
        <v>27898</v>
      </c>
      <c r="BP1256">
        <v>4672</v>
      </c>
      <c r="BQ1256">
        <v>6416</v>
      </c>
      <c r="BR1256">
        <v>13873</v>
      </c>
      <c r="BU1256" t="s">
        <v>27899</v>
      </c>
      <c r="BV1256" t="s">
        <v>4695</v>
      </c>
      <c r="BX1256">
        <v>43598.061006944445</v>
      </c>
    </row>
    <row r="1257" spans="1:76" x14ac:dyDescent="0.25">
      <c r="A1257" t="s">
        <v>29595</v>
      </c>
      <c r="B1257" t="s">
        <v>23266</v>
      </c>
      <c r="C1257" t="s">
        <v>46</v>
      </c>
      <c r="D1257">
        <v>40347</v>
      </c>
      <c r="H1257" t="s">
        <v>47</v>
      </c>
      <c r="I1257">
        <v>40347</v>
      </c>
      <c r="J1257">
        <v>2010</v>
      </c>
      <c r="K1257" t="s">
        <v>85</v>
      </c>
      <c r="L1257" t="s">
        <v>29596</v>
      </c>
      <c r="N1257" t="s">
        <v>29597</v>
      </c>
      <c r="O1257" t="s">
        <v>241</v>
      </c>
      <c r="P1257" t="s">
        <v>241</v>
      </c>
      <c r="Q1257" t="s">
        <v>52</v>
      </c>
      <c r="R1257">
        <v>98908</v>
      </c>
      <c r="S1257" t="s">
        <v>23269</v>
      </c>
      <c r="T1257" t="s">
        <v>23269</v>
      </c>
      <c r="U1257" t="s">
        <v>29598</v>
      </c>
      <c r="V1257" t="s">
        <v>6344</v>
      </c>
      <c r="W1257">
        <v>24</v>
      </c>
      <c r="X1257" t="s">
        <v>8532</v>
      </c>
      <c r="Y1257">
        <v>4418</v>
      </c>
      <c r="Z1257" t="s">
        <v>241</v>
      </c>
      <c r="AA1257" t="s">
        <v>4785</v>
      </c>
      <c r="AB1257">
        <v>97079</v>
      </c>
      <c r="AC1257" t="s">
        <v>146</v>
      </c>
      <c r="AD1257" t="s">
        <v>4690</v>
      </c>
      <c r="AE1257" t="s">
        <v>107</v>
      </c>
      <c r="AF1257" t="s">
        <v>107</v>
      </c>
      <c r="AJ1257" t="s">
        <v>58</v>
      </c>
      <c r="AK1257" t="s">
        <v>59</v>
      </c>
      <c r="AL1257">
        <v>40484</v>
      </c>
      <c r="AM1257" t="s">
        <v>4878</v>
      </c>
      <c r="AN1257" t="b">
        <v>1</v>
      </c>
      <c r="AQ1257" t="s">
        <v>195</v>
      </c>
      <c r="AR1257" t="s">
        <v>150</v>
      </c>
      <c r="BB1257" s="7" t="s">
        <v>29599</v>
      </c>
      <c r="BC1257" s="7" t="s">
        <v>241</v>
      </c>
      <c r="BD1257" s="7" t="s">
        <v>52</v>
      </c>
      <c r="BE1257" s="7">
        <v>98908</v>
      </c>
      <c r="BF1257" s="7" t="s">
        <v>29598</v>
      </c>
      <c r="BG1257" s="7">
        <v>450</v>
      </c>
      <c r="BH1257" s="7">
        <v>0</v>
      </c>
      <c r="BI1257">
        <v>0</v>
      </c>
      <c r="BJ1257">
        <v>700</v>
      </c>
      <c r="BK1257">
        <v>0</v>
      </c>
      <c r="BL1257">
        <v>0</v>
      </c>
      <c r="BO1257" t="s">
        <v>29600</v>
      </c>
      <c r="BP1257">
        <v>8280</v>
      </c>
      <c r="BQ1257">
        <v>330</v>
      </c>
      <c r="BR1257">
        <v>12974</v>
      </c>
      <c r="BS1257">
        <v>12351</v>
      </c>
      <c r="BU1257" t="s">
        <v>23271</v>
      </c>
      <c r="BV1257" t="s">
        <v>4695</v>
      </c>
      <c r="BX1257">
        <v>44149.303865740738</v>
      </c>
    </row>
    <row r="1258" spans="1:76" x14ac:dyDescent="0.25">
      <c r="A1258" t="s">
        <v>29601</v>
      </c>
      <c r="B1258" t="s">
        <v>21184</v>
      </c>
      <c r="C1258" t="s">
        <v>46</v>
      </c>
      <c r="D1258">
        <v>40353</v>
      </c>
      <c r="I1258">
        <v>40353</v>
      </c>
      <c r="J1258">
        <v>2010</v>
      </c>
      <c r="K1258" t="s">
        <v>85</v>
      </c>
      <c r="L1258" t="s">
        <v>21185</v>
      </c>
      <c r="N1258" t="s">
        <v>21186</v>
      </c>
      <c r="O1258" t="s">
        <v>1057</v>
      </c>
      <c r="P1258" t="s">
        <v>1058</v>
      </c>
      <c r="Q1258" t="s">
        <v>52</v>
      </c>
      <c r="R1258">
        <v>98648</v>
      </c>
      <c r="S1258" t="s">
        <v>21187</v>
      </c>
      <c r="T1258" t="s">
        <v>21187</v>
      </c>
      <c r="U1258" t="s">
        <v>29602</v>
      </c>
      <c r="V1258" t="s">
        <v>6576</v>
      </c>
      <c r="W1258">
        <v>27</v>
      </c>
      <c r="X1258" t="s">
        <v>6297</v>
      </c>
      <c r="Y1258">
        <v>4093</v>
      </c>
      <c r="Z1258" t="s">
        <v>1058</v>
      </c>
      <c r="AA1258" t="s">
        <v>4785</v>
      </c>
      <c r="AB1258">
        <v>6691</v>
      </c>
      <c r="AC1258" t="s">
        <v>146</v>
      </c>
      <c r="AD1258" t="s">
        <v>4690</v>
      </c>
      <c r="AE1258" t="s">
        <v>107</v>
      </c>
      <c r="AF1258" t="s">
        <v>107</v>
      </c>
      <c r="AJ1258" t="s">
        <v>58</v>
      </c>
      <c r="AK1258" t="s">
        <v>59</v>
      </c>
      <c r="AL1258">
        <v>40484</v>
      </c>
      <c r="AM1258" t="s">
        <v>4878</v>
      </c>
      <c r="AN1258" t="b">
        <v>1</v>
      </c>
      <c r="AQ1258" t="s">
        <v>195</v>
      </c>
      <c r="AR1258" t="s">
        <v>150</v>
      </c>
      <c r="BB1258" s="7" t="s">
        <v>21186</v>
      </c>
      <c r="BC1258" s="7" t="s">
        <v>1057</v>
      </c>
      <c r="BD1258" s="7" t="s">
        <v>52</v>
      </c>
      <c r="BE1258" s="7">
        <v>98648</v>
      </c>
      <c r="BF1258" s="7" t="s">
        <v>29602</v>
      </c>
      <c r="BO1258" t="s">
        <v>29603</v>
      </c>
      <c r="BP1258">
        <v>2096</v>
      </c>
      <c r="BQ1258">
        <v>686</v>
      </c>
      <c r="BR1258">
        <v>12967</v>
      </c>
      <c r="BU1258" t="s">
        <v>21190</v>
      </c>
      <c r="BV1258" t="s">
        <v>4695</v>
      </c>
      <c r="BX1258">
        <v>43598.054976851854</v>
      </c>
    </row>
    <row r="1259" spans="1:76" x14ac:dyDescent="0.25">
      <c r="A1259" t="s">
        <v>31385</v>
      </c>
      <c r="B1259" t="s">
        <v>31386</v>
      </c>
      <c r="C1259" t="s">
        <v>46</v>
      </c>
      <c r="D1259">
        <v>40255</v>
      </c>
      <c r="H1259" t="s">
        <v>47</v>
      </c>
      <c r="I1259">
        <v>40255</v>
      </c>
      <c r="J1259">
        <v>2010</v>
      </c>
      <c r="K1259" t="s">
        <v>85</v>
      </c>
      <c r="L1259" t="s">
        <v>31387</v>
      </c>
      <c r="N1259" t="s">
        <v>31388</v>
      </c>
      <c r="O1259" t="s">
        <v>907</v>
      </c>
      <c r="P1259" t="s">
        <v>908</v>
      </c>
      <c r="Q1259" t="s">
        <v>52</v>
      </c>
      <c r="R1259" t="s">
        <v>31389</v>
      </c>
      <c r="S1259" t="s">
        <v>31390</v>
      </c>
      <c r="T1259" t="s">
        <v>31391</v>
      </c>
      <c r="U1259" t="s">
        <v>31392</v>
      </c>
      <c r="V1259" t="s">
        <v>4807</v>
      </c>
      <c r="W1259">
        <v>23</v>
      </c>
      <c r="X1259" t="s">
        <v>5397</v>
      </c>
      <c r="Y1259">
        <v>3559</v>
      </c>
      <c r="Z1259" t="s">
        <v>908</v>
      </c>
      <c r="AA1259" t="s">
        <v>4785</v>
      </c>
      <c r="AB1259">
        <v>20358</v>
      </c>
      <c r="AC1259" t="s">
        <v>146</v>
      </c>
      <c r="AD1259" t="s">
        <v>4690</v>
      </c>
      <c r="AE1259" t="s">
        <v>107</v>
      </c>
      <c r="AF1259" t="s">
        <v>107</v>
      </c>
      <c r="AJ1259" t="s">
        <v>58</v>
      </c>
      <c r="AK1259" t="s">
        <v>59</v>
      </c>
      <c r="AL1259">
        <v>40484</v>
      </c>
      <c r="AM1259" t="s">
        <v>4692</v>
      </c>
      <c r="AN1259" t="b">
        <v>1</v>
      </c>
      <c r="AQ1259" t="s">
        <v>60</v>
      </c>
      <c r="AR1259" t="s">
        <v>61</v>
      </c>
      <c r="BB1259" s="7" t="s">
        <v>31393</v>
      </c>
      <c r="BC1259" s="7" t="s">
        <v>907</v>
      </c>
      <c r="BD1259" s="7" t="s">
        <v>52</v>
      </c>
      <c r="BE1259" s="7">
        <v>98926</v>
      </c>
      <c r="BF1259" s="7" t="s">
        <v>31394</v>
      </c>
      <c r="BG1259" s="7">
        <v>11007.12</v>
      </c>
      <c r="BH1259" s="7">
        <v>0</v>
      </c>
      <c r="BI1259">
        <v>10795.73</v>
      </c>
      <c r="BJ1259">
        <v>0</v>
      </c>
      <c r="BK1259">
        <v>0</v>
      </c>
      <c r="BL1259">
        <v>0</v>
      </c>
      <c r="BO1259" t="s">
        <v>31395</v>
      </c>
      <c r="BP1259">
        <v>14260</v>
      </c>
      <c r="BQ1259">
        <v>6071</v>
      </c>
      <c r="BR1259">
        <v>12971</v>
      </c>
      <c r="BS1259">
        <v>12668</v>
      </c>
      <c r="BU1259" t="s">
        <v>31396</v>
      </c>
      <c r="BV1259" t="s">
        <v>4695</v>
      </c>
      <c r="BX1259">
        <v>44149.315069444441</v>
      </c>
    </row>
    <row r="1260" spans="1:76" x14ac:dyDescent="0.25">
      <c r="A1260" t="s">
        <v>33082</v>
      </c>
      <c r="B1260" t="s">
        <v>2438</v>
      </c>
      <c r="C1260" t="s">
        <v>46</v>
      </c>
      <c r="D1260">
        <v>40345</v>
      </c>
      <c r="I1260">
        <v>40345</v>
      </c>
      <c r="J1260">
        <v>2010</v>
      </c>
      <c r="K1260" t="s">
        <v>85</v>
      </c>
      <c r="L1260" t="s">
        <v>33083</v>
      </c>
      <c r="N1260" t="s">
        <v>23291</v>
      </c>
      <c r="O1260" t="s">
        <v>557</v>
      </c>
      <c r="P1260" t="s">
        <v>668</v>
      </c>
      <c r="Q1260" t="s">
        <v>52</v>
      </c>
      <c r="R1260">
        <v>99301</v>
      </c>
      <c r="S1260" t="s">
        <v>23293</v>
      </c>
      <c r="T1260" t="s">
        <v>23293</v>
      </c>
      <c r="U1260" t="s">
        <v>33084</v>
      </c>
      <c r="V1260" t="s">
        <v>6576</v>
      </c>
      <c r="W1260">
        <v>27</v>
      </c>
      <c r="X1260" t="s">
        <v>6144</v>
      </c>
      <c r="Y1260">
        <v>3306</v>
      </c>
      <c r="Z1260" t="s">
        <v>668</v>
      </c>
      <c r="AA1260" t="s">
        <v>4785</v>
      </c>
      <c r="AB1260">
        <v>24027</v>
      </c>
      <c r="AC1260" t="s">
        <v>146</v>
      </c>
      <c r="AD1260" t="s">
        <v>4690</v>
      </c>
      <c r="AE1260" t="s">
        <v>107</v>
      </c>
      <c r="AF1260" t="s">
        <v>107</v>
      </c>
      <c r="AJ1260" t="s">
        <v>58</v>
      </c>
      <c r="AK1260" t="s">
        <v>59</v>
      </c>
      <c r="AL1260">
        <v>40484</v>
      </c>
      <c r="AM1260" t="s">
        <v>4878</v>
      </c>
      <c r="AN1260" t="b">
        <v>1</v>
      </c>
      <c r="AQ1260" t="s">
        <v>195</v>
      </c>
      <c r="AR1260" t="s">
        <v>150</v>
      </c>
      <c r="BB1260" s="7" t="s">
        <v>23291</v>
      </c>
      <c r="BC1260" s="7" t="s">
        <v>557</v>
      </c>
      <c r="BD1260" s="7" t="s">
        <v>52</v>
      </c>
      <c r="BE1260" s="7">
        <v>99301</v>
      </c>
      <c r="BF1260" s="7" t="s">
        <v>33084</v>
      </c>
      <c r="BO1260" t="s">
        <v>33085</v>
      </c>
      <c r="BP1260">
        <v>11052</v>
      </c>
      <c r="BQ1260">
        <v>4672</v>
      </c>
      <c r="BR1260">
        <v>12972</v>
      </c>
      <c r="BU1260" t="s">
        <v>23295</v>
      </c>
      <c r="BV1260" t="s">
        <v>4695</v>
      </c>
      <c r="BX1260">
        <v>43598.055150462962</v>
      </c>
    </row>
    <row r="1261" spans="1:76" x14ac:dyDescent="0.25">
      <c r="A1261" t="s">
        <v>33086</v>
      </c>
      <c r="B1261" t="s">
        <v>924</v>
      </c>
      <c r="C1261" t="s">
        <v>46</v>
      </c>
      <c r="D1261">
        <v>40240</v>
      </c>
      <c r="H1261" t="s">
        <v>599</v>
      </c>
      <c r="I1261">
        <v>40240</v>
      </c>
      <c r="J1261">
        <v>2010</v>
      </c>
      <c r="K1261" t="s">
        <v>85</v>
      </c>
      <c r="L1261" t="s">
        <v>33087</v>
      </c>
      <c r="N1261" t="s">
        <v>925</v>
      </c>
      <c r="O1261" t="s">
        <v>125</v>
      </c>
      <c r="P1261" t="s">
        <v>115</v>
      </c>
      <c r="Q1261" t="s">
        <v>52</v>
      </c>
      <c r="R1261">
        <v>98464</v>
      </c>
      <c r="S1261" t="s">
        <v>22183</v>
      </c>
      <c r="T1261" t="s">
        <v>22183</v>
      </c>
      <c r="U1261" t="s">
        <v>22184</v>
      </c>
      <c r="V1261" t="s">
        <v>54</v>
      </c>
      <c r="W1261">
        <v>13</v>
      </c>
      <c r="X1261" t="s">
        <v>127</v>
      </c>
      <c r="Y1261">
        <v>4833</v>
      </c>
      <c r="Z1261" t="s">
        <v>115</v>
      </c>
      <c r="AA1261" t="s">
        <v>57</v>
      </c>
      <c r="AC1261" t="s">
        <v>146</v>
      </c>
      <c r="AD1261" t="s">
        <v>4690</v>
      </c>
      <c r="AE1261" t="s">
        <v>107</v>
      </c>
      <c r="AF1261" t="s">
        <v>107</v>
      </c>
      <c r="AJ1261" t="s">
        <v>58</v>
      </c>
      <c r="AK1261" t="s">
        <v>59</v>
      </c>
      <c r="AL1261">
        <v>40484</v>
      </c>
      <c r="AM1261" t="s">
        <v>4692</v>
      </c>
      <c r="AN1261" t="b">
        <v>1</v>
      </c>
      <c r="AQ1261" t="s">
        <v>60</v>
      </c>
      <c r="AR1261" t="s">
        <v>99</v>
      </c>
      <c r="AS1261" t="s">
        <v>4734</v>
      </c>
      <c r="BB1261" s="7" t="s">
        <v>1070</v>
      </c>
      <c r="BC1261" s="7" t="s">
        <v>143</v>
      </c>
      <c r="BD1261" s="7" t="s">
        <v>52</v>
      </c>
      <c r="BE1261" s="7">
        <v>98465</v>
      </c>
      <c r="BF1261" s="7" t="s">
        <v>22184</v>
      </c>
      <c r="BG1261" s="7">
        <v>146510.26999999999</v>
      </c>
      <c r="BH1261" s="7">
        <v>0</v>
      </c>
      <c r="BI1261">
        <v>148595.15</v>
      </c>
      <c r="BJ1261">
        <v>0</v>
      </c>
      <c r="BK1261">
        <v>0</v>
      </c>
      <c r="BL1261">
        <v>0</v>
      </c>
      <c r="BM1261">
        <v>5356.57</v>
      </c>
      <c r="BN1261">
        <v>52861.66</v>
      </c>
      <c r="BO1261" t="s">
        <v>33088</v>
      </c>
      <c r="BP1261">
        <v>14276</v>
      </c>
      <c r="BQ1261">
        <v>1104</v>
      </c>
      <c r="BR1261">
        <v>12973</v>
      </c>
      <c r="BS1261">
        <v>12666</v>
      </c>
      <c r="BT1261">
        <v>28</v>
      </c>
      <c r="BU1261" t="s">
        <v>33089</v>
      </c>
      <c r="BV1261" t="s">
        <v>4695</v>
      </c>
      <c r="BX1261">
        <v>44149.314930555556</v>
      </c>
    </row>
    <row r="1262" spans="1:76" x14ac:dyDescent="0.25">
      <c r="A1262" t="s">
        <v>34767</v>
      </c>
      <c r="B1262" t="s">
        <v>32245</v>
      </c>
      <c r="C1262" t="s">
        <v>46</v>
      </c>
      <c r="D1262">
        <v>40258</v>
      </c>
      <c r="H1262" t="s">
        <v>47</v>
      </c>
      <c r="I1262">
        <v>40258</v>
      </c>
      <c r="J1262">
        <v>2010</v>
      </c>
      <c r="K1262" t="s">
        <v>85</v>
      </c>
      <c r="L1262" t="s">
        <v>32246</v>
      </c>
      <c r="N1262" t="s">
        <v>33001</v>
      </c>
      <c r="O1262" t="s">
        <v>2493</v>
      </c>
      <c r="P1262" t="s">
        <v>3508</v>
      </c>
      <c r="Q1262" t="s">
        <v>52</v>
      </c>
      <c r="R1262">
        <v>99185</v>
      </c>
      <c r="S1262" t="s">
        <v>32248</v>
      </c>
      <c r="T1262" t="s">
        <v>32249</v>
      </c>
      <c r="U1262" t="s">
        <v>33002</v>
      </c>
      <c r="V1262" t="s">
        <v>6576</v>
      </c>
      <c r="W1262">
        <v>27</v>
      </c>
      <c r="X1262" t="s">
        <v>6972</v>
      </c>
      <c r="Y1262">
        <v>3655</v>
      </c>
      <c r="Z1262" t="s">
        <v>3508</v>
      </c>
      <c r="AA1262" t="s">
        <v>4785</v>
      </c>
      <c r="AB1262">
        <v>6838</v>
      </c>
      <c r="AC1262" t="s">
        <v>146</v>
      </c>
      <c r="AD1262" t="s">
        <v>4690</v>
      </c>
      <c r="AE1262" t="s">
        <v>107</v>
      </c>
      <c r="AF1262" t="s">
        <v>107</v>
      </c>
      <c r="AJ1262" t="s">
        <v>58</v>
      </c>
      <c r="AK1262" t="s">
        <v>59</v>
      </c>
      <c r="AL1262">
        <v>40484</v>
      </c>
      <c r="AM1262" t="s">
        <v>4692</v>
      </c>
      <c r="AN1262" t="b">
        <v>1</v>
      </c>
      <c r="AQ1262" t="s">
        <v>60</v>
      </c>
      <c r="AR1262" t="s">
        <v>61</v>
      </c>
      <c r="BB1262" s="7" t="s">
        <v>32251</v>
      </c>
      <c r="BC1262" s="7" t="s">
        <v>26580</v>
      </c>
      <c r="BD1262" s="7" t="s">
        <v>52</v>
      </c>
      <c r="BE1262" s="7">
        <v>99159</v>
      </c>
      <c r="BF1262" s="7" t="s">
        <v>32252</v>
      </c>
      <c r="BG1262" s="7">
        <v>14801.55</v>
      </c>
      <c r="BH1262" s="7">
        <v>196.38</v>
      </c>
      <c r="BI1262">
        <v>14982.97</v>
      </c>
      <c r="BJ1262">
        <v>0</v>
      </c>
      <c r="BK1262">
        <v>0</v>
      </c>
      <c r="BL1262">
        <v>0</v>
      </c>
      <c r="BO1262" t="s">
        <v>34768</v>
      </c>
      <c r="BP1262">
        <v>12118</v>
      </c>
      <c r="BQ1262">
        <v>757</v>
      </c>
      <c r="BR1262">
        <v>12970</v>
      </c>
      <c r="BS1262">
        <v>12547</v>
      </c>
      <c r="BU1262" t="s">
        <v>32254</v>
      </c>
      <c r="BV1262" t="s">
        <v>4695</v>
      </c>
      <c r="BX1262">
        <v>44149.311203703706</v>
      </c>
    </row>
    <row r="1263" spans="1:76" x14ac:dyDescent="0.25">
      <c r="A1263" t="s">
        <v>36480</v>
      </c>
      <c r="B1263" t="s">
        <v>21975</v>
      </c>
      <c r="C1263" t="s">
        <v>46</v>
      </c>
      <c r="D1263">
        <v>40360</v>
      </c>
      <c r="H1263" t="s">
        <v>47</v>
      </c>
      <c r="I1263">
        <v>40360</v>
      </c>
      <c r="J1263">
        <v>2010</v>
      </c>
      <c r="K1263" t="s">
        <v>85</v>
      </c>
      <c r="L1263" t="s">
        <v>21976</v>
      </c>
      <c r="N1263" t="s">
        <v>2059</v>
      </c>
      <c r="O1263" t="s">
        <v>7470</v>
      </c>
      <c r="P1263" t="s">
        <v>505</v>
      </c>
      <c r="Q1263" t="s">
        <v>52</v>
      </c>
      <c r="R1263">
        <v>98605</v>
      </c>
      <c r="S1263" t="s">
        <v>36481</v>
      </c>
      <c r="T1263" t="s">
        <v>36482</v>
      </c>
      <c r="U1263" t="s">
        <v>21981</v>
      </c>
      <c r="V1263" t="s">
        <v>7053</v>
      </c>
      <c r="W1263">
        <v>21</v>
      </c>
      <c r="X1263" t="s">
        <v>6135</v>
      </c>
      <c r="Y1263">
        <v>3579</v>
      </c>
      <c r="Z1263" t="s">
        <v>505</v>
      </c>
      <c r="AA1263" t="s">
        <v>4785</v>
      </c>
      <c r="AB1263">
        <v>12154</v>
      </c>
      <c r="AC1263" t="s">
        <v>146</v>
      </c>
      <c r="AD1263" t="s">
        <v>4690</v>
      </c>
      <c r="AE1263" t="s">
        <v>107</v>
      </c>
      <c r="AF1263" t="s">
        <v>107</v>
      </c>
      <c r="AJ1263" t="s">
        <v>58</v>
      </c>
      <c r="AK1263" t="s">
        <v>59</v>
      </c>
      <c r="AL1263">
        <v>40484</v>
      </c>
      <c r="AM1263" t="s">
        <v>4692</v>
      </c>
      <c r="AN1263" t="b">
        <v>1</v>
      </c>
      <c r="AQ1263" t="s">
        <v>60</v>
      </c>
      <c r="AR1263" t="s">
        <v>61</v>
      </c>
      <c r="BB1263" s="7" t="s">
        <v>36483</v>
      </c>
      <c r="BC1263" s="7" t="s">
        <v>3406</v>
      </c>
      <c r="BD1263" s="7" t="s">
        <v>52</v>
      </c>
      <c r="BE1263" s="7">
        <v>98672</v>
      </c>
      <c r="BG1263" s="7">
        <v>565</v>
      </c>
      <c r="BH1263" s="7">
        <v>0</v>
      </c>
      <c r="BI1263">
        <v>3297.48</v>
      </c>
      <c r="BJ1263">
        <v>4723.16</v>
      </c>
      <c r="BK1263">
        <v>0</v>
      </c>
      <c r="BL1263">
        <v>0</v>
      </c>
      <c r="BO1263" t="s">
        <v>36484</v>
      </c>
      <c r="BP1263">
        <v>9920</v>
      </c>
      <c r="BQ1263">
        <v>5941</v>
      </c>
      <c r="BR1263">
        <v>12968</v>
      </c>
      <c r="BS1263">
        <v>12429</v>
      </c>
      <c r="BU1263" t="s">
        <v>36485</v>
      </c>
      <c r="BV1263" t="s">
        <v>4695</v>
      </c>
      <c r="BX1263">
        <v>44149.306932870371</v>
      </c>
    </row>
    <row r="1264" spans="1:76" x14ac:dyDescent="0.25">
      <c r="A1264" t="s">
        <v>38283</v>
      </c>
      <c r="B1264" t="s">
        <v>31090</v>
      </c>
      <c r="C1264" t="s">
        <v>46</v>
      </c>
      <c r="D1264">
        <v>40371</v>
      </c>
      <c r="I1264">
        <v>40371</v>
      </c>
      <c r="J1264">
        <v>2010</v>
      </c>
      <c r="K1264" t="s">
        <v>85</v>
      </c>
      <c r="L1264" t="s">
        <v>31091</v>
      </c>
      <c r="N1264" t="s">
        <v>31092</v>
      </c>
      <c r="O1264" t="s">
        <v>4629</v>
      </c>
      <c r="P1264" t="s">
        <v>4630</v>
      </c>
      <c r="Q1264" t="s">
        <v>52</v>
      </c>
      <c r="R1264">
        <v>99403</v>
      </c>
      <c r="S1264" t="s">
        <v>31093</v>
      </c>
      <c r="T1264" t="s">
        <v>31093</v>
      </c>
      <c r="U1264" t="s">
        <v>38284</v>
      </c>
      <c r="V1264" t="s">
        <v>4807</v>
      </c>
      <c r="W1264">
        <v>23</v>
      </c>
      <c r="X1264" t="s">
        <v>8158</v>
      </c>
      <c r="Y1264">
        <v>3029</v>
      </c>
      <c r="Z1264" t="s">
        <v>4630</v>
      </c>
      <c r="AA1264" t="s">
        <v>4785</v>
      </c>
      <c r="AB1264">
        <v>12024</v>
      </c>
      <c r="AC1264" t="s">
        <v>146</v>
      </c>
      <c r="AD1264" t="s">
        <v>4690</v>
      </c>
      <c r="AE1264" t="s">
        <v>107</v>
      </c>
      <c r="AF1264" t="s">
        <v>107</v>
      </c>
      <c r="AJ1264" t="s">
        <v>58</v>
      </c>
      <c r="AK1264" t="s">
        <v>59</v>
      </c>
      <c r="AL1264">
        <v>40484</v>
      </c>
      <c r="AM1264" t="s">
        <v>4878</v>
      </c>
      <c r="AN1264" t="b">
        <v>1</v>
      </c>
      <c r="AQ1264" t="s">
        <v>60</v>
      </c>
      <c r="AR1264" t="s">
        <v>61</v>
      </c>
      <c r="BB1264" s="7" t="s">
        <v>31092</v>
      </c>
      <c r="BC1264" s="7" t="s">
        <v>4629</v>
      </c>
      <c r="BD1264" s="7" t="s">
        <v>52</v>
      </c>
      <c r="BE1264" s="7">
        <v>99403</v>
      </c>
      <c r="BF1264" s="7" t="s">
        <v>38284</v>
      </c>
      <c r="BO1264" t="s">
        <v>38285</v>
      </c>
      <c r="BP1264">
        <v>9562</v>
      </c>
      <c r="BQ1264">
        <v>702</v>
      </c>
      <c r="BR1264">
        <v>12977</v>
      </c>
      <c r="BU1264" t="s">
        <v>31096</v>
      </c>
      <c r="BV1264" t="s">
        <v>4695</v>
      </c>
      <c r="BX1264">
        <v>43598.055243055554</v>
      </c>
    </row>
    <row r="1265" spans="1:76" x14ac:dyDescent="0.25">
      <c r="A1265" t="s">
        <v>39849</v>
      </c>
      <c r="B1265" t="s">
        <v>23128</v>
      </c>
      <c r="C1265" t="s">
        <v>46</v>
      </c>
      <c r="D1265">
        <v>40265</v>
      </c>
      <c r="I1265">
        <v>40265</v>
      </c>
      <c r="J1265">
        <v>2010</v>
      </c>
      <c r="K1265" t="s">
        <v>85</v>
      </c>
      <c r="L1265" t="s">
        <v>39850</v>
      </c>
      <c r="N1265" t="s">
        <v>4263</v>
      </c>
      <c r="O1265" t="s">
        <v>2412</v>
      </c>
      <c r="P1265" t="s">
        <v>1058</v>
      </c>
      <c r="Q1265" t="s">
        <v>52</v>
      </c>
      <c r="R1265">
        <v>98610</v>
      </c>
      <c r="S1265" t="s">
        <v>39851</v>
      </c>
      <c r="T1265" t="s">
        <v>39852</v>
      </c>
      <c r="U1265" t="s">
        <v>39853</v>
      </c>
      <c r="V1265" t="s">
        <v>4807</v>
      </c>
      <c r="W1265">
        <v>23</v>
      </c>
      <c r="X1265" t="s">
        <v>6297</v>
      </c>
      <c r="Y1265">
        <v>4093</v>
      </c>
      <c r="Z1265" t="s">
        <v>1058</v>
      </c>
      <c r="AA1265" t="s">
        <v>4785</v>
      </c>
      <c r="AB1265">
        <v>6691</v>
      </c>
      <c r="AC1265" t="s">
        <v>146</v>
      </c>
      <c r="AD1265" t="s">
        <v>4690</v>
      </c>
      <c r="AE1265" t="s">
        <v>107</v>
      </c>
      <c r="AF1265" t="s">
        <v>107</v>
      </c>
      <c r="AJ1265" t="s">
        <v>58</v>
      </c>
      <c r="AK1265" t="s">
        <v>59</v>
      </c>
      <c r="AL1265">
        <v>40484</v>
      </c>
      <c r="AM1265" t="s">
        <v>4878</v>
      </c>
      <c r="AN1265" t="b">
        <v>1</v>
      </c>
      <c r="AQ1265" t="s">
        <v>60</v>
      </c>
      <c r="AR1265" t="s">
        <v>61</v>
      </c>
      <c r="BB1265" s="7" t="s">
        <v>39854</v>
      </c>
      <c r="BC1265" s="7" t="s">
        <v>2412</v>
      </c>
      <c r="BD1265" s="7" t="s">
        <v>52</v>
      </c>
      <c r="BE1265" s="7">
        <v>98610</v>
      </c>
      <c r="BF1265" s="7" t="s">
        <v>39855</v>
      </c>
      <c r="BO1265" t="s">
        <v>39856</v>
      </c>
      <c r="BP1265">
        <v>526</v>
      </c>
      <c r="BQ1265">
        <v>6458</v>
      </c>
      <c r="BR1265">
        <v>12976</v>
      </c>
      <c r="BU1265" t="s">
        <v>39857</v>
      </c>
      <c r="BV1265" t="s">
        <v>4695</v>
      </c>
      <c r="BX1265">
        <v>43598.055231481485</v>
      </c>
    </row>
    <row r="1266" spans="1:76" x14ac:dyDescent="0.25">
      <c r="A1266" t="s">
        <v>8152</v>
      </c>
      <c r="B1266" t="s">
        <v>8153</v>
      </c>
      <c r="C1266" t="s">
        <v>46</v>
      </c>
      <c r="D1266">
        <v>40717</v>
      </c>
      <c r="E1266" s="1"/>
      <c r="I1266">
        <v>40717</v>
      </c>
      <c r="J1266">
        <v>2011</v>
      </c>
      <c r="K1266" t="s">
        <v>85</v>
      </c>
      <c r="L1266" t="s">
        <v>8154</v>
      </c>
      <c r="N1266" t="s">
        <v>8155</v>
      </c>
      <c r="O1266" t="s">
        <v>4629</v>
      </c>
      <c r="P1266" t="s">
        <v>4630</v>
      </c>
      <c r="R1266">
        <v>99403</v>
      </c>
      <c r="S1266" t="s">
        <v>8156</v>
      </c>
      <c r="T1266" t="s">
        <v>8157</v>
      </c>
      <c r="V1266" t="s">
        <v>4807</v>
      </c>
      <c r="W1266">
        <v>23</v>
      </c>
      <c r="X1266" t="s">
        <v>8158</v>
      </c>
      <c r="Y1266">
        <v>3029</v>
      </c>
      <c r="Z1266" t="s">
        <v>4630</v>
      </c>
      <c r="AA1266" t="s">
        <v>4785</v>
      </c>
      <c r="AB1266">
        <v>12278</v>
      </c>
      <c r="AC1266" t="s">
        <v>146</v>
      </c>
      <c r="AD1266" t="s">
        <v>4690</v>
      </c>
      <c r="AE1266" t="s">
        <v>107</v>
      </c>
      <c r="AF1266" t="s">
        <v>107</v>
      </c>
      <c r="AI1266" s="1"/>
      <c r="AJ1266" t="s">
        <v>72</v>
      </c>
      <c r="AK1266" t="s">
        <v>4691</v>
      </c>
      <c r="AL1266">
        <v>40855</v>
      </c>
      <c r="AN1266" t="b">
        <v>1</v>
      </c>
      <c r="AQ1266" t="s">
        <v>177</v>
      </c>
      <c r="BB1266" s="7" t="s">
        <v>8155</v>
      </c>
      <c r="BC1266" s="7" t="s">
        <v>4629</v>
      </c>
      <c r="BE1266" s="7">
        <v>99403</v>
      </c>
      <c r="BO1266" t="s">
        <v>8159</v>
      </c>
      <c r="BP1266">
        <v>12144</v>
      </c>
      <c r="BQ1266">
        <v>8449</v>
      </c>
      <c r="BR1266">
        <v>11973</v>
      </c>
      <c r="BU1266" t="s">
        <v>8160</v>
      </c>
      <c r="BV1266" t="s">
        <v>4695</v>
      </c>
      <c r="BX1266">
        <v>43598.048564814817</v>
      </c>
    </row>
    <row r="1267" spans="1:76" x14ac:dyDescent="0.25">
      <c r="A1267" t="s">
        <v>8161</v>
      </c>
      <c r="B1267" t="s">
        <v>8162</v>
      </c>
      <c r="C1267" t="s">
        <v>46</v>
      </c>
      <c r="D1267">
        <v>40720</v>
      </c>
      <c r="E1267" s="1"/>
      <c r="I1267">
        <v>40720</v>
      </c>
      <c r="J1267">
        <v>2011</v>
      </c>
      <c r="K1267" t="s">
        <v>85</v>
      </c>
      <c r="L1267" t="s">
        <v>8163</v>
      </c>
      <c r="N1267" t="s">
        <v>8164</v>
      </c>
      <c r="O1267" t="s">
        <v>4629</v>
      </c>
      <c r="P1267" t="s">
        <v>4630</v>
      </c>
      <c r="R1267">
        <v>99403</v>
      </c>
      <c r="S1267" t="s">
        <v>8165</v>
      </c>
      <c r="T1267" t="s">
        <v>8165</v>
      </c>
      <c r="V1267" t="s">
        <v>4807</v>
      </c>
      <c r="W1267">
        <v>23</v>
      </c>
      <c r="X1267" t="s">
        <v>8158</v>
      </c>
      <c r="Y1267">
        <v>3029</v>
      </c>
      <c r="Z1267" t="s">
        <v>4630</v>
      </c>
      <c r="AA1267" t="s">
        <v>4785</v>
      </c>
      <c r="AB1267">
        <v>12278</v>
      </c>
      <c r="AC1267" t="s">
        <v>146</v>
      </c>
      <c r="AD1267" t="s">
        <v>4690</v>
      </c>
      <c r="AE1267" t="s">
        <v>107</v>
      </c>
      <c r="AF1267" t="s">
        <v>107</v>
      </c>
      <c r="AI1267" s="1"/>
      <c r="AJ1267" t="s">
        <v>72</v>
      </c>
      <c r="AK1267" t="s">
        <v>4691</v>
      </c>
      <c r="AL1267">
        <v>40855</v>
      </c>
      <c r="AN1267" t="b">
        <v>1</v>
      </c>
      <c r="AQ1267" t="s">
        <v>177</v>
      </c>
      <c r="BB1267" s="7" t="s">
        <v>8164</v>
      </c>
      <c r="BC1267" s="7" t="s">
        <v>4629</v>
      </c>
      <c r="BE1267" s="7">
        <v>99403</v>
      </c>
      <c r="BO1267" t="s">
        <v>8166</v>
      </c>
      <c r="BP1267">
        <v>13827</v>
      </c>
      <c r="BQ1267">
        <v>8376</v>
      </c>
      <c r="BR1267">
        <v>11807</v>
      </c>
      <c r="BU1267" t="s">
        <v>8167</v>
      </c>
      <c r="BV1267" t="s">
        <v>4695</v>
      </c>
      <c r="BX1267">
        <v>43598.04755787037</v>
      </c>
    </row>
    <row r="1268" spans="1:76" x14ac:dyDescent="0.25">
      <c r="A1268" t="s">
        <v>8168</v>
      </c>
      <c r="B1268" t="s">
        <v>8169</v>
      </c>
      <c r="C1268" t="s">
        <v>46</v>
      </c>
      <c r="D1268">
        <v>39433</v>
      </c>
      <c r="E1268" s="1"/>
      <c r="H1268" t="s">
        <v>47</v>
      </c>
      <c r="I1268">
        <v>39433</v>
      </c>
      <c r="J1268">
        <v>2011</v>
      </c>
      <c r="K1268" t="s">
        <v>77</v>
      </c>
      <c r="L1268" t="s">
        <v>8170</v>
      </c>
      <c r="N1268" t="s">
        <v>8171</v>
      </c>
      <c r="O1268" t="s">
        <v>716</v>
      </c>
      <c r="P1268" t="s">
        <v>199</v>
      </c>
      <c r="R1268" t="s">
        <v>8172</v>
      </c>
      <c r="S1268" t="s">
        <v>8173</v>
      </c>
      <c r="T1268" t="s">
        <v>8173</v>
      </c>
      <c r="V1268" t="s">
        <v>4783</v>
      </c>
      <c r="W1268">
        <v>25</v>
      </c>
      <c r="X1268" t="s">
        <v>5278</v>
      </c>
      <c r="Y1268">
        <v>4107</v>
      </c>
      <c r="Z1268" t="s">
        <v>199</v>
      </c>
      <c r="AA1268" t="s">
        <v>4785</v>
      </c>
      <c r="AB1268">
        <v>377781</v>
      </c>
      <c r="AC1268" t="s">
        <v>146</v>
      </c>
      <c r="AD1268" t="s">
        <v>4690</v>
      </c>
      <c r="AE1268" t="s">
        <v>107</v>
      </c>
      <c r="AF1268" t="s">
        <v>107</v>
      </c>
      <c r="AI1268" s="1"/>
      <c r="AJ1268" t="s">
        <v>72</v>
      </c>
      <c r="AK1268" t="s">
        <v>4691</v>
      </c>
      <c r="AL1268">
        <v>40855</v>
      </c>
      <c r="AN1268" t="b">
        <v>1</v>
      </c>
      <c r="AQ1268" t="s">
        <v>73</v>
      </c>
      <c r="BB1268" s="7" t="s">
        <v>8171</v>
      </c>
      <c r="BC1268" s="7" t="s">
        <v>716</v>
      </c>
      <c r="BE1268" s="7" t="s">
        <v>8172</v>
      </c>
      <c r="BG1268" s="7">
        <v>30327.42</v>
      </c>
      <c r="BH1268" s="7">
        <v>2061.77</v>
      </c>
      <c r="BI1268">
        <v>35727.5</v>
      </c>
      <c r="BJ1268">
        <v>-6150</v>
      </c>
      <c r="BK1268">
        <v>0</v>
      </c>
      <c r="BL1268">
        <v>0</v>
      </c>
      <c r="BM1268">
        <v>275</v>
      </c>
      <c r="BN1268">
        <v>0</v>
      </c>
      <c r="BO1268" t="s">
        <v>8174</v>
      </c>
      <c r="BP1268">
        <v>4118</v>
      </c>
      <c r="BQ1268">
        <v>27041</v>
      </c>
      <c r="BR1268">
        <v>12663</v>
      </c>
      <c r="BS1268">
        <v>11095</v>
      </c>
      <c r="BU1268" t="s">
        <v>8175</v>
      </c>
      <c r="BV1268" t="s">
        <v>4695</v>
      </c>
      <c r="BX1268">
        <v>44149.263599537036</v>
      </c>
    </row>
    <row r="1269" spans="1:76" x14ac:dyDescent="0.25">
      <c r="A1269" t="s">
        <v>9576</v>
      </c>
      <c r="B1269" t="s">
        <v>9577</v>
      </c>
      <c r="C1269" t="s">
        <v>46</v>
      </c>
      <c r="D1269">
        <v>40398</v>
      </c>
      <c r="E1269" s="1"/>
      <c r="H1269" t="s">
        <v>47</v>
      </c>
      <c r="I1269">
        <v>40398</v>
      </c>
      <c r="J1269">
        <v>2011</v>
      </c>
      <c r="K1269" t="s">
        <v>85</v>
      </c>
      <c r="L1269" t="s">
        <v>9578</v>
      </c>
      <c r="N1269" t="s">
        <v>9579</v>
      </c>
      <c r="O1269" t="s">
        <v>825</v>
      </c>
      <c r="P1269" t="s">
        <v>199</v>
      </c>
      <c r="R1269">
        <v>980374236</v>
      </c>
      <c r="S1269" t="s">
        <v>9580</v>
      </c>
      <c r="T1269" t="s">
        <v>9581</v>
      </c>
      <c r="V1269" t="s">
        <v>4783</v>
      </c>
      <c r="W1269">
        <v>25</v>
      </c>
      <c r="X1269" t="s">
        <v>5278</v>
      </c>
      <c r="Y1269">
        <v>4107</v>
      </c>
      <c r="Z1269" t="s">
        <v>199</v>
      </c>
      <c r="AA1269" t="s">
        <v>4785</v>
      </c>
      <c r="AB1269">
        <v>377781</v>
      </c>
      <c r="AC1269" t="s">
        <v>146</v>
      </c>
      <c r="AD1269" t="s">
        <v>4690</v>
      </c>
      <c r="AE1269" t="s">
        <v>107</v>
      </c>
      <c r="AF1269" t="s">
        <v>107</v>
      </c>
      <c r="AI1269" s="1"/>
      <c r="AJ1269" t="s">
        <v>72</v>
      </c>
      <c r="AK1269" t="s">
        <v>4691</v>
      </c>
      <c r="AL1269">
        <v>40855</v>
      </c>
      <c r="AN1269" t="b">
        <v>1</v>
      </c>
      <c r="AQ1269" t="s">
        <v>60</v>
      </c>
      <c r="AR1269" t="s">
        <v>61</v>
      </c>
      <c r="BB1269" s="7" t="s">
        <v>9579</v>
      </c>
      <c r="BC1269" s="7" t="s">
        <v>825</v>
      </c>
      <c r="BE1269" s="7">
        <v>980374236</v>
      </c>
      <c r="BG1269" s="7">
        <v>43673.73</v>
      </c>
      <c r="BH1269" s="7">
        <v>0</v>
      </c>
      <c r="BI1269">
        <v>24556.42</v>
      </c>
      <c r="BJ1269">
        <v>0</v>
      </c>
      <c r="BK1269">
        <v>0</v>
      </c>
      <c r="BL1269">
        <v>0</v>
      </c>
      <c r="BM1269">
        <v>505.81</v>
      </c>
      <c r="BN1269">
        <v>0</v>
      </c>
      <c r="BO1269" t="s">
        <v>9582</v>
      </c>
      <c r="BP1269">
        <v>21578</v>
      </c>
      <c r="BQ1269">
        <v>1187</v>
      </c>
      <c r="BR1269">
        <v>11171</v>
      </c>
      <c r="BS1269">
        <v>11831</v>
      </c>
      <c r="BU1269" t="s">
        <v>9583</v>
      </c>
      <c r="BV1269" t="s">
        <v>4695</v>
      </c>
      <c r="BX1269">
        <v>44149.287905092591</v>
      </c>
    </row>
    <row r="1270" spans="1:76" x14ac:dyDescent="0.25">
      <c r="A1270" t="s">
        <v>9584</v>
      </c>
      <c r="B1270" t="s">
        <v>223</v>
      </c>
      <c r="C1270" t="s">
        <v>46</v>
      </c>
      <c r="D1270">
        <v>40657</v>
      </c>
      <c r="E1270" s="1"/>
      <c r="H1270" t="s">
        <v>47</v>
      </c>
      <c r="I1270">
        <v>40657</v>
      </c>
      <c r="J1270">
        <v>2011</v>
      </c>
      <c r="K1270" t="s">
        <v>85</v>
      </c>
      <c r="L1270" t="s">
        <v>4746</v>
      </c>
      <c r="N1270" t="s">
        <v>1255</v>
      </c>
      <c r="O1270" t="s">
        <v>225</v>
      </c>
      <c r="P1270" t="s">
        <v>226</v>
      </c>
      <c r="R1270">
        <v>98660</v>
      </c>
      <c r="S1270" t="s">
        <v>1256</v>
      </c>
      <c r="T1270" t="s">
        <v>6500</v>
      </c>
      <c r="V1270" t="s">
        <v>54</v>
      </c>
      <c r="W1270">
        <v>13</v>
      </c>
      <c r="X1270" t="s">
        <v>228</v>
      </c>
      <c r="Y1270">
        <v>4876</v>
      </c>
      <c r="Z1270" t="s">
        <v>226</v>
      </c>
      <c r="AA1270" t="s">
        <v>57</v>
      </c>
      <c r="AC1270" t="s">
        <v>146</v>
      </c>
      <c r="AD1270" t="s">
        <v>4690</v>
      </c>
      <c r="AE1270" t="s">
        <v>107</v>
      </c>
      <c r="AF1270" t="s">
        <v>107</v>
      </c>
      <c r="AI1270" s="1"/>
      <c r="AJ1270" t="s">
        <v>72</v>
      </c>
      <c r="AK1270" t="s">
        <v>4691</v>
      </c>
      <c r="AL1270">
        <v>40855</v>
      </c>
      <c r="AN1270" t="b">
        <v>1</v>
      </c>
      <c r="AQ1270" t="s">
        <v>73</v>
      </c>
      <c r="AR1270" t="s">
        <v>61</v>
      </c>
      <c r="BB1270" s="7" t="s">
        <v>1255</v>
      </c>
      <c r="BC1270" s="7" t="s">
        <v>225</v>
      </c>
      <c r="BE1270" s="7">
        <v>98660</v>
      </c>
      <c r="BG1270" s="7">
        <v>165745.24</v>
      </c>
      <c r="BH1270" s="7">
        <v>0</v>
      </c>
      <c r="BI1270">
        <v>167289.79999999999</v>
      </c>
      <c r="BJ1270">
        <v>0</v>
      </c>
      <c r="BK1270">
        <v>0</v>
      </c>
      <c r="BL1270">
        <v>0</v>
      </c>
      <c r="BM1270">
        <v>3260.49</v>
      </c>
      <c r="BN1270">
        <v>33192</v>
      </c>
      <c r="BO1270" t="s">
        <v>9585</v>
      </c>
      <c r="BP1270">
        <v>21739</v>
      </c>
      <c r="BQ1270">
        <v>433</v>
      </c>
      <c r="BR1270">
        <v>11157</v>
      </c>
      <c r="BS1270">
        <v>11832</v>
      </c>
      <c r="BT1270">
        <v>49</v>
      </c>
      <c r="BU1270" t="s">
        <v>7225</v>
      </c>
      <c r="BV1270" t="s">
        <v>4695</v>
      </c>
      <c r="BX1270">
        <v>44149.287928240738</v>
      </c>
    </row>
    <row r="1271" spans="1:76" x14ac:dyDescent="0.25">
      <c r="A1271" t="s">
        <v>9676</v>
      </c>
      <c r="B1271" t="s">
        <v>9677</v>
      </c>
      <c r="C1271" t="s">
        <v>46</v>
      </c>
      <c r="D1271">
        <v>39568</v>
      </c>
      <c r="E1271" s="1"/>
      <c r="H1271" t="s">
        <v>47</v>
      </c>
      <c r="I1271">
        <v>39568</v>
      </c>
      <c r="J1271">
        <v>2011</v>
      </c>
      <c r="K1271" t="s">
        <v>85</v>
      </c>
      <c r="L1271" t="s">
        <v>9678</v>
      </c>
      <c r="N1271" t="s">
        <v>9679</v>
      </c>
      <c r="O1271" t="s">
        <v>332</v>
      </c>
      <c r="P1271" t="s">
        <v>199</v>
      </c>
      <c r="R1271">
        <v>98206</v>
      </c>
      <c r="S1271" t="s">
        <v>9680</v>
      </c>
      <c r="T1271" t="s">
        <v>9681</v>
      </c>
      <c r="V1271" t="s">
        <v>4919</v>
      </c>
      <c r="W1271">
        <v>29</v>
      </c>
      <c r="X1271" t="s">
        <v>5278</v>
      </c>
      <c r="Y1271">
        <v>4107</v>
      </c>
      <c r="Z1271" t="s">
        <v>199</v>
      </c>
      <c r="AA1271" t="s">
        <v>4785</v>
      </c>
      <c r="AB1271">
        <v>377781</v>
      </c>
      <c r="AC1271" t="s">
        <v>146</v>
      </c>
      <c r="AD1271" t="s">
        <v>4690</v>
      </c>
      <c r="AE1271" t="s">
        <v>107</v>
      </c>
      <c r="AF1271" t="s">
        <v>107</v>
      </c>
      <c r="AI1271" s="1"/>
      <c r="AJ1271" t="s">
        <v>72</v>
      </c>
      <c r="AK1271" t="s">
        <v>4691</v>
      </c>
      <c r="AL1271">
        <v>40855</v>
      </c>
      <c r="AN1271" t="b">
        <v>1</v>
      </c>
      <c r="AQ1271" t="s">
        <v>60</v>
      </c>
      <c r="AR1271" t="s">
        <v>61</v>
      </c>
      <c r="BB1271" s="7" t="s">
        <v>9679</v>
      </c>
      <c r="BC1271" s="7" t="s">
        <v>332</v>
      </c>
      <c r="BE1271" s="7">
        <v>98206</v>
      </c>
      <c r="BG1271" s="7">
        <v>310371.28999999998</v>
      </c>
      <c r="BH1271" s="7">
        <v>0</v>
      </c>
      <c r="BI1271">
        <v>318971.28999999998</v>
      </c>
      <c r="BJ1271">
        <v>9400</v>
      </c>
      <c r="BK1271">
        <v>0</v>
      </c>
      <c r="BL1271">
        <v>3300</v>
      </c>
      <c r="BM1271">
        <v>66529.08</v>
      </c>
      <c r="BN1271">
        <v>0</v>
      </c>
      <c r="BO1271" t="s">
        <v>9682</v>
      </c>
      <c r="BP1271">
        <v>16022</v>
      </c>
      <c r="BQ1271">
        <v>8288</v>
      </c>
      <c r="BR1271">
        <v>11630</v>
      </c>
      <c r="BS1271">
        <v>11527</v>
      </c>
      <c r="BU1271" t="s">
        <v>9683</v>
      </c>
      <c r="BV1271" t="s">
        <v>4695</v>
      </c>
      <c r="BX1271">
        <v>44149.276620370372</v>
      </c>
    </row>
    <row r="1272" spans="1:76" x14ac:dyDescent="0.25">
      <c r="A1272" t="s">
        <v>9684</v>
      </c>
      <c r="B1272" t="s">
        <v>6414</v>
      </c>
      <c r="C1272" t="s">
        <v>46</v>
      </c>
      <c r="D1272">
        <v>40596</v>
      </c>
      <c r="E1272" s="1"/>
      <c r="H1272" t="s">
        <v>47</v>
      </c>
      <c r="I1272">
        <v>40596</v>
      </c>
      <c r="J1272">
        <v>2011</v>
      </c>
      <c r="K1272" t="s">
        <v>85</v>
      </c>
      <c r="L1272" t="s">
        <v>9685</v>
      </c>
      <c r="N1272" t="s">
        <v>6416</v>
      </c>
      <c r="O1272" t="s">
        <v>132</v>
      </c>
      <c r="P1272" t="s">
        <v>133</v>
      </c>
      <c r="R1272">
        <v>98626</v>
      </c>
      <c r="S1272" t="s">
        <v>9686</v>
      </c>
      <c r="T1272" t="s">
        <v>6418</v>
      </c>
      <c r="V1272" t="s">
        <v>4807</v>
      </c>
      <c r="W1272">
        <v>23</v>
      </c>
      <c r="X1272" t="s">
        <v>5425</v>
      </c>
      <c r="Y1272">
        <v>3200</v>
      </c>
      <c r="Z1272" t="s">
        <v>133</v>
      </c>
      <c r="AA1272" t="s">
        <v>4785</v>
      </c>
      <c r="AB1272">
        <v>55534</v>
      </c>
      <c r="AC1272" t="s">
        <v>146</v>
      </c>
      <c r="AD1272" t="s">
        <v>4690</v>
      </c>
      <c r="AE1272" t="s">
        <v>107</v>
      </c>
      <c r="AF1272" t="s">
        <v>107</v>
      </c>
      <c r="AI1272" s="1"/>
      <c r="AJ1272" t="s">
        <v>72</v>
      </c>
      <c r="AK1272" t="s">
        <v>4691</v>
      </c>
      <c r="AL1272">
        <v>40855</v>
      </c>
      <c r="AN1272" t="b">
        <v>1</v>
      </c>
      <c r="AQ1272" t="s">
        <v>73</v>
      </c>
      <c r="AR1272" t="s">
        <v>150</v>
      </c>
      <c r="BB1272" s="7" t="s">
        <v>6416</v>
      </c>
      <c r="BC1272" s="7" t="s">
        <v>132</v>
      </c>
      <c r="BE1272" s="7">
        <v>98626</v>
      </c>
      <c r="BG1272" s="7">
        <v>520</v>
      </c>
      <c r="BH1272" s="7">
        <v>0</v>
      </c>
      <c r="BI1272">
        <v>11.7</v>
      </c>
      <c r="BJ1272">
        <v>0</v>
      </c>
      <c r="BK1272">
        <v>0</v>
      </c>
      <c r="BL1272">
        <v>0</v>
      </c>
      <c r="BO1272" t="s">
        <v>9687</v>
      </c>
      <c r="BP1272">
        <v>10101</v>
      </c>
      <c r="BQ1272">
        <v>3513</v>
      </c>
      <c r="BR1272">
        <v>12162</v>
      </c>
      <c r="BS1272">
        <v>11292</v>
      </c>
      <c r="BU1272" t="s">
        <v>6423</v>
      </c>
      <c r="BV1272" t="s">
        <v>4695</v>
      </c>
      <c r="BX1272">
        <v>44149.270358796297</v>
      </c>
    </row>
    <row r="1273" spans="1:76" x14ac:dyDescent="0.25">
      <c r="A1273" t="s">
        <v>9688</v>
      </c>
      <c r="B1273" t="s">
        <v>7922</v>
      </c>
      <c r="C1273" t="s">
        <v>46</v>
      </c>
      <c r="D1273">
        <v>40616</v>
      </c>
      <c r="E1273" s="1"/>
      <c r="H1273" t="s">
        <v>47</v>
      </c>
      <c r="I1273">
        <v>40616</v>
      </c>
      <c r="J1273">
        <v>2011</v>
      </c>
      <c r="K1273" t="s">
        <v>85</v>
      </c>
      <c r="L1273" t="s">
        <v>7923</v>
      </c>
      <c r="N1273" t="s">
        <v>326</v>
      </c>
      <c r="O1273" t="s">
        <v>327</v>
      </c>
      <c r="P1273" t="s">
        <v>111</v>
      </c>
      <c r="R1273">
        <v>98370</v>
      </c>
      <c r="S1273" t="s">
        <v>7924</v>
      </c>
      <c r="T1273" t="s">
        <v>7925</v>
      </c>
      <c r="V1273" t="s">
        <v>4807</v>
      </c>
      <c r="W1273">
        <v>23</v>
      </c>
      <c r="X1273" t="s">
        <v>4824</v>
      </c>
      <c r="Y1273">
        <v>3539</v>
      </c>
      <c r="Z1273" t="s">
        <v>111</v>
      </c>
      <c r="AA1273" t="s">
        <v>4785</v>
      </c>
      <c r="AB1273">
        <v>144059</v>
      </c>
      <c r="AC1273" t="s">
        <v>146</v>
      </c>
      <c r="AD1273" t="s">
        <v>4690</v>
      </c>
      <c r="AE1273" t="s">
        <v>107</v>
      </c>
      <c r="AF1273" t="s">
        <v>107</v>
      </c>
      <c r="AI1273" s="1"/>
      <c r="AJ1273" t="s">
        <v>72</v>
      </c>
      <c r="AK1273" t="s">
        <v>4691</v>
      </c>
      <c r="AL1273">
        <v>40855</v>
      </c>
      <c r="AN1273" t="b">
        <v>1</v>
      </c>
      <c r="AQ1273" t="s">
        <v>73</v>
      </c>
      <c r="AR1273" t="s">
        <v>61</v>
      </c>
      <c r="BB1273" s="7" t="s">
        <v>326</v>
      </c>
      <c r="BC1273" s="7" t="s">
        <v>327</v>
      </c>
      <c r="BE1273" s="7">
        <v>98370</v>
      </c>
      <c r="BG1273" s="7">
        <v>49353.65</v>
      </c>
      <c r="BH1273" s="7">
        <v>0</v>
      </c>
      <c r="BI1273">
        <v>47722.86</v>
      </c>
      <c r="BJ1273">
        <v>0</v>
      </c>
      <c r="BK1273">
        <v>0</v>
      </c>
      <c r="BL1273">
        <v>0</v>
      </c>
      <c r="BO1273" t="s">
        <v>9689</v>
      </c>
      <c r="BP1273">
        <v>6879</v>
      </c>
      <c r="BQ1273">
        <v>1097</v>
      </c>
      <c r="BR1273">
        <v>12441</v>
      </c>
      <c r="BS1273">
        <v>11184</v>
      </c>
      <c r="BU1273" t="s">
        <v>7873</v>
      </c>
      <c r="BV1273" t="s">
        <v>4695</v>
      </c>
      <c r="BX1273">
        <v>44149.266643518517</v>
      </c>
    </row>
    <row r="1274" spans="1:76" x14ac:dyDescent="0.25">
      <c r="A1274" t="s">
        <v>9755</v>
      </c>
      <c r="B1274" t="s">
        <v>9756</v>
      </c>
      <c r="C1274" t="s">
        <v>46</v>
      </c>
      <c r="D1274">
        <v>40658</v>
      </c>
      <c r="E1274" s="1"/>
      <c r="H1274" t="s">
        <v>47</v>
      </c>
      <c r="I1274">
        <v>40658</v>
      </c>
      <c r="J1274">
        <v>2011</v>
      </c>
      <c r="K1274" t="s">
        <v>85</v>
      </c>
      <c r="L1274" t="s">
        <v>9757</v>
      </c>
      <c r="N1274" t="s">
        <v>9758</v>
      </c>
      <c r="O1274" t="s">
        <v>79</v>
      </c>
      <c r="P1274" t="s">
        <v>80</v>
      </c>
      <c r="R1274">
        <v>98382</v>
      </c>
      <c r="S1274" t="s">
        <v>9759</v>
      </c>
      <c r="T1274" t="s">
        <v>9760</v>
      </c>
      <c r="V1274" t="s">
        <v>4807</v>
      </c>
      <c r="W1274">
        <v>23</v>
      </c>
      <c r="X1274" t="s">
        <v>7113</v>
      </c>
      <c r="Y1274">
        <v>3133</v>
      </c>
      <c r="Z1274" t="s">
        <v>80</v>
      </c>
      <c r="AA1274" t="s">
        <v>4785</v>
      </c>
      <c r="AB1274">
        <v>45508</v>
      </c>
      <c r="AC1274" t="s">
        <v>146</v>
      </c>
      <c r="AD1274" t="s">
        <v>4690</v>
      </c>
      <c r="AE1274" t="s">
        <v>107</v>
      </c>
      <c r="AF1274" t="s">
        <v>107</v>
      </c>
      <c r="AI1274" s="1"/>
      <c r="AJ1274" t="s">
        <v>72</v>
      </c>
      <c r="AK1274" t="s">
        <v>4691</v>
      </c>
      <c r="AL1274">
        <v>40855</v>
      </c>
      <c r="AN1274" t="b">
        <v>1</v>
      </c>
      <c r="AQ1274" t="s">
        <v>60</v>
      </c>
      <c r="AR1274" t="s">
        <v>99</v>
      </c>
      <c r="BB1274" s="7" t="s">
        <v>9758</v>
      </c>
      <c r="BC1274" s="7" t="s">
        <v>79</v>
      </c>
      <c r="BE1274" s="7">
        <v>98382</v>
      </c>
      <c r="BG1274" s="7">
        <v>43397.21</v>
      </c>
      <c r="BH1274" s="7">
        <v>0</v>
      </c>
      <c r="BI1274">
        <v>45622.21</v>
      </c>
      <c r="BJ1274">
        <v>-1055.8599999999999</v>
      </c>
      <c r="BK1274">
        <v>0</v>
      </c>
      <c r="BL1274">
        <v>0</v>
      </c>
      <c r="BM1274">
        <v>0</v>
      </c>
      <c r="BN1274">
        <v>1192.32</v>
      </c>
      <c r="BO1274" t="s">
        <v>9761</v>
      </c>
      <c r="BP1274">
        <v>940</v>
      </c>
      <c r="BQ1274">
        <v>8923</v>
      </c>
      <c r="BR1274">
        <v>12899</v>
      </c>
      <c r="BS1274">
        <v>10967</v>
      </c>
      <c r="BU1274" t="s">
        <v>7908</v>
      </c>
      <c r="BV1274" t="s">
        <v>4695</v>
      </c>
      <c r="BX1274">
        <v>44149.259756944448</v>
      </c>
    </row>
    <row r="1275" spans="1:76" x14ac:dyDescent="0.25">
      <c r="A1275" t="s">
        <v>13319</v>
      </c>
      <c r="B1275" t="s">
        <v>13320</v>
      </c>
      <c r="C1275" t="s">
        <v>46</v>
      </c>
      <c r="D1275">
        <v>40720</v>
      </c>
      <c r="E1275" s="1"/>
      <c r="I1275">
        <v>40720</v>
      </c>
      <c r="J1275">
        <v>2011</v>
      </c>
      <c r="K1275" t="s">
        <v>85</v>
      </c>
      <c r="L1275" t="s">
        <v>13321</v>
      </c>
      <c r="N1275" t="s">
        <v>13322</v>
      </c>
      <c r="O1275" t="s">
        <v>971</v>
      </c>
      <c r="P1275" t="s">
        <v>111</v>
      </c>
      <c r="Q1275" t="s">
        <v>52</v>
      </c>
      <c r="R1275">
        <v>98312</v>
      </c>
      <c r="S1275" t="s">
        <v>13323</v>
      </c>
      <c r="T1275" t="s">
        <v>13323</v>
      </c>
      <c r="U1275" t="s">
        <v>13324</v>
      </c>
      <c r="V1275" t="s">
        <v>4968</v>
      </c>
      <c r="W1275">
        <v>32</v>
      </c>
      <c r="X1275" t="s">
        <v>13325</v>
      </c>
      <c r="Y1275">
        <v>3071</v>
      </c>
      <c r="Z1275" t="s">
        <v>111</v>
      </c>
      <c r="AA1275" t="s">
        <v>4785</v>
      </c>
      <c r="AB1275">
        <v>15863</v>
      </c>
      <c r="AC1275" t="s">
        <v>146</v>
      </c>
      <c r="AD1275" t="s">
        <v>4690</v>
      </c>
      <c r="AE1275" t="s">
        <v>107</v>
      </c>
      <c r="AF1275" t="s">
        <v>107</v>
      </c>
      <c r="AI1275" s="1"/>
      <c r="AJ1275" t="s">
        <v>72</v>
      </c>
      <c r="AK1275" t="s">
        <v>4691</v>
      </c>
      <c r="AL1275">
        <v>40855</v>
      </c>
      <c r="AM1275" t="s">
        <v>4878</v>
      </c>
      <c r="AN1275" t="b">
        <v>1</v>
      </c>
      <c r="AQ1275" t="s">
        <v>73</v>
      </c>
      <c r="AR1275" t="s">
        <v>150</v>
      </c>
      <c r="BB1275" s="7" t="s">
        <v>103</v>
      </c>
      <c r="BC1275" s="7" t="s">
        <v>110</v>
      </c>
      <c r="BD1275" s="7" t="s">
        <v>52</v>
      </c>
      <c r="BE1275" s="7">
        <v>98366</v>
      </c>
      <c r="BF1275" s="7" t="s">
        <v>13326</v>
      </c>
      <c r="BO1275" t="s">
        <v>13327</v>
      </c>
      <c r="BP1275">
        <v>6396</v>
      </c>
      <c r="BQ1275">
        <v>6495</v>
      </c>
      <c r="BR1275">
        <v>11124</v>
      </c>
      <c r="BU1275" t="s">
        <v>13328</v>
      </c>
      <c r="BV1275" t="s">
        <v>4695</v>
      </c>
      <c r="BX1275">
        <v>43598.042719907404</v>
      </c>
    </row>
    <row r="1276" spans="1:76" x14ac:dyDescent="0.25">
      <c r="A1276" t="s">
        <v>13329</v>
      </c>
      <c r="B1276" t="s">
        <v>5678</v>
      </c>
      <c r="C1276" t="s">
        <v>46</v>
      </c>
      <c r="D1276">
        <v>40720</v>
      </c>
      <c r="E1276" s="1"/>
      <c r="H1276" t="s">
        <v>47</v>
      </c>
      <c r="I1276">
        <v>40720</v>
      </c>
      <c r="J1276">
        <v>2011</v>
      </c>
      <c r="K1276" t="s">
        <v>85</v>
      </c>
      <c r="L1276" t="s">
        <v>5679</v>
      </c>
      <c r="N1276" t="s">
        <v>13330</v>
      </c>
      <c r="O1276" t="s">
        <v>215</v>
      </c>
      <c r="P1276" t="s">
        <v>68</v>
      </c>
      <c r="Q1276" t="s">
        <v>52</v>
      </c>
      <c r="R1276">
        <v>98198</v>
      </c>
      <c r="S1276" t="s">
        <v>13331</v>
      </c>
      <c r="T1276" t="s">
        <v>13332</v>
      </c>
      <c r="U1276" t="s">
        <v>13333</v>
      </c>
      <c r="V1276" t="s">
        <v>5683</v>
      </c>
      <c r="W1276">
        <v>44</v>
      </c>
      <c r="X1276" t="s">
        <v>5684</v>
      </c>
      <c r="Y1276">
        <v>5107</v>
      </c>
      <c r="Z1276" t="s">
        <v>68</v>
      </c>
      <c r="AA1276" t="s">
        <v>4785</v>
      </c>
      <c r="AB1276">
        <v>68425</v>
      </c>
      <c r="AC1276" t="s">
        <v>146</v>
      </c>
      <c r="AD1276" t="s">
        <v>4690</v>
      </c>
      <c r="AE1276" t="s">
        <v>107</v>
      </c>
      <c r="AF1276" t="s">
        <v>107</v>
      </c>
      <c r="AI1276" s="1"/>
      <c r="AJ1276" t="s">
        <v>72</v>
      </c>
      <c r="AK1276" t="s">
        <v>4691</v>
      </c>
      <c r="AL1276">
        <v>40855</v>
      </c>
      <c r="AM1276" t="s">
        <v>4692</v>
      </c>
      <c r="AN1276" t="b">
        <v>1</v>
      </c>
      <c r="AQ1276" t="s">
        <v>73</v>
      </c>
      <c r="AR1276" t="s">
        <v>61</v>
      </c>
      <c r="BB1276" s="7" t="s">
        <v>13330</v>
      </c>
      <c r="BC1276" s="7" t="s">
        <v>215</v>
      </c>
      <c r="BD1276" s="7" t="s">
        <v>52</v>
      </c>
      <c r="BE1276" s="7">
        <v>98198</v>
      </c>
      <c r="BF1276" s="7" t="s">
        <v>13333</v>
      </c>
      <c r="BG1276" s="7">
        <v>19609.759999999998</v>
      </c>
      <c r="BH1276" s="7">
        <v>0</v>
      </c>
      <c r="BI1276">
        <v>16217.29</v>
      </c>
      <c r="BJ1276">
        <v>0</v>
      </c>
      <c r="BK1276">
        <v>0</v>
      </c>
      <c r="BL1276">
        <v>0</v>
      </c>
      <c r="BO1276" t="s">
        <v>13334</v>
      </c>
      <c r="BP1276">
        <v>6435</v>
      </c>
      <c r="BQ1276">
        <v>3144</v>
      </c>
      <c r="BR1276">
        <v>11105</v>
      </c>
      <c r="BS1276">
        <v>11172</v>
      </c>
      <c r="BU1276" t="s">
        <v>13335</v>
      </c>
      <c r="BV1276" t="s">
        <v>4695</v>
      </c>
      <c r="BX1276">
        <v>44149.26635416667</v>
      </c>
    </row>
    <row r="1277" spans="1:76" x14ac:dyDescent="0.25">
      <c r="A1277" t="s">
        <v>18370</v>
      </c>
      <c r="B1277" t="s">
        <v>18371</v>
      </c>
      <c r="C1277" t="s">
        <v>46</v>
      </c>
      <c r="D1277">
        <v>40819</v>
      </c>
      <c r="I1277">
        <v>40819</v>
      </c>
      <c r="J1277">
        <v>2011</v>
      </c>
      <c r="K1277" t="s">
        <v>85</v>
      </c>
      <c r="L1277" t="s">
        <v>18372</v>
      </c>
      <c r="N1277" t="s">
        <v>18373</v>
      </c>
      <c r="O1277" t="s">
        <v>241</v>
      </c>
      <c r="P1277" t="s">
        <v>241</v>
      </c>
      <c r="Q1277" t="s">
        <v>52</v>
      </c>
      <c r="R1277">
        <v>98902</v>
      </c>
      <c r="S1277" t="s">
        <v>18374</v>
      </c>
      <c r="T1277" t="s">
        <v>18374</v>
      </c>
      <c r="U1277" t="s">
        <v>18375</v>
      </c>
      <c r="V1277" t="s">
        <v>5407</v>
      </c>
      <c r="W1277">
        <v>30</v>
      </c>
      <c r="X1277" t="s">
        <v>8532</v>
      </c>
      <c r="Y1277">
        <v>4418</v>
      </c>
      <c r="Z1277" t="s">
        <v>241</v>
      </c>
      <c r="AA1277" t="s">
        <v>4785</v>
      </c>
      <c r="AB1277">
        <v>99574</v>
      </c>
      <c r="AC1277" t="s">
        <v>146</v>
      </c>
      <c r="AD1277" t="s">
        <v>4690</v>
      </c>
      <c r="AE1277" t="s">
        <v>107</v>
      </c>
      <c r="AF1277" t="s">
        <v>107</v>
      </c>
      <c r="AJ1277" t="s">
        <v>72</v>
      </c>
      <c r="AK1277" t="s">
        <v>4691</v>
      </c>
      <c r="AL1277">
        <v>40855</v>
      </c>
      <c r="AM1277" t="s">
        <v>4878</v>
      </c>
      <c r="AN1277" t="b">
        <v>1</v>
      </c>
      <c r="AQ1277" t="s">
        <v>73</v>
      </c>
      <c r="AR1277" t="s">
        <v>99</v>
      </c>
      <c r="BB1277" s="7" t="s">
        <v>18373</v>
      </c>
      <c r="BC1277" s="7" t="s">
        <v>241</v>
      </c>
      <c r="BD1277" s="7" t="s">
        <v>52</v>
      </c>
      <c r="BE1277" s="7">
        <v>98902</v>
      </c>
      <c r="BF1277" s="7" t="s">
        <v>18375</v>
      </c>
      <c r="BO1277" t="s">
        <v>18376</v>
      </c>
      <c r="BP1277">
        <v>21109</v>
      </c>
      <c r="BQ1277">
        <v>8033</v>
      </c>
      <c r="BR1277">
        <v>11106</v>
      </c>
      <c r="BU1277" t="s">
        <v>18377</v>
      </c>
      <c r="BV1277" t="s">
        <v>4695</v>
      </c>
      <c r="BX1277">
        <v>43598.042280092595</v>
      </c>
    </row>
    <row r="1278" spans="1:76" x14ac:dyDescent="0.25">
      <c r="A1278" t="s">
        <v>18378</v>
      </c>
      <c r="B1278" t="s">
        <v>18379</v>
      </c>
      <c r="C1278" t="s">
        <v>46</v>
      </c>
      <c r="D1278">
        <v>40718</v>
      </c>
      <c r="I1278">
        <v>40718</v>
      </c>
      <c r="J1278">
        <v>2011</v>
      </c>
      <c r="K1278" t="s">
        <v>85</v>
      </c>
      <c r="L1278" t="s">
        <v>18380</v>
      </c>
      <c r="N1278" t="s">
        <v>18381</v>
      </c>
      <c r="O1278" t="s">
        <v>912</v>
      </c>
      <c r="P1278" t="s">
        <v>155</v>
      </c>
      <c r="Q1278" t="s">
        <v>52</v>
      </c>
      <c r="R1278">
        <v>98512</v>
      </c>
      <c r="S1278" t="s">
        <v>18382</v>
      </c>
      <c r="T1278" t="s">
        <v>18382</v>
      </c>
      <c r="U1278" t="s">
        <v>18383</v>
      </c>
      <c r="V1278" t="s">
        <v>5653</v>
      </c>
      <c r="W1278">
        <v>49</v>
      </c>
      <c r="X1278" t="s">
        <v>18384</v>
      </c>
      <c r="Y1278">
        <v>4266</v>
      </c>
      <c r="Z1278" t="s">
        <v>155</v>
      </c>
      <c r="AA1278" t="s">
        <v>4785</v>
      </c>
      <c r="AB1278">
        <v>22681</v>
      </c>
      <c r="AC1278" t="s">
        <v>146</v>
      </c>
      <c r="AD1278" t="s">
        <v>4690</v>
      </c>
      <c r="AE1278" t="s">
        <v>107</v>
      </c>
      <c r="AF1278" t="s">
        <v>107</v>
      </c>
      <c r="AJ1278" t="s">
        <v>72</v>
      </c>
      <c r="AK1278" t="s">
        <v>4691</v>
      </c>
      <c r="AL1278">
        <v>40855</v>
      </c>
      <c r="AM1278" t="s">
        <v>4878</v>
      </c>
      <c r="AN1278" t="b">
        <v>1</v>
      </c>
      <c r="AQ1278" t="s">
        <v>73</v>
      </c>
      <c r="AR1278" t="s">
        <v>150</v>
      </c>
      <c r="BB1278" s="7" t="s">
        <v>18385</v>
      </c>
      <c r="BC1278" s="7" t="s">
        <v>912</v>
      </c>
      <c r="BD1278" s="7" t="s">
        <v>52</v>
      </c>
      <c r="BE1278" s="7">
        <v>98512</v>
      </c>
      <c r="BF1278" s="7" t="s">
        <v>18386</v>
      </c>
      <c r="BO1278" t="s">
        <v>18387</v>
      </c>
      <c r="BP1278">
        <v>16385</v>
      </c>
      <c r="BQ1278">
        <v>5209</v>
      </c>
      <c r="BR1278">
        <v>11136</v>
      </c>
      <c r="BU1278" t="s">
        <v>6492</v>
      </c>
      <c r="BV1278" t="s">
        <v>4695</v>
      </c>
      <c r="BX1278">
        <v>43598.043009259258</v>
      </c>
    </row>
    <row r="1279" spans="1:76" x14ac:dyDescent="0.25">
      <c r="A1279" t="s">
        <v>19686</v>
      </c>
      <c r="B1279" t="s">
        <v>12638</v>
      </c>
      <c r="C1279" t="s">
        <v>46</v>
      </c>
      <c r="D1279">
        <v>40792</v>
      </c>
      <c r="I1279">
        <v>40792</v>
      </c>
      <c r="J1279">
        <v>2011</v>
      </c>
      <c r="K1279" t="s">
        <v>85</v>
      </c>
      <c r="L1279" t="s">
        <v>12639</v>
      </c>
      <c r="N1279" t="s">
        <v>12640</v>
      </c>
      <c r="O1279" t="s">
        <v>132</v>
      </c>
      <c r="P1279" t="s">
        <v>133</v>
      </c>
      <c r="Q1279" t="s">
        <v>52</v>
      </c>
      <c r="R1279">
        <v>98626</v>
      </c>
      <c r="S1279" t="s">
        <v>19687</v>
      </c>
      <c r="T1279" t="s">
        <v>19687</v>
      </c>
      <c r="U1279" t="s">
        <v>12642</v>
      </c>
      <c r="V1279" t="s">
        <v>4968</v>
      </c>
      <c r="W1279">
        <v>32</v>
      </c>
      <c r="X1279" t="s">
        <v>12643</v>
      </c>
      <c r="Y1279">
        <v>3454</v>
      </c>
      <c r="Z1279" t="s">
        <v>133</v>
      </c>
      <c r="AA1279" t="s">
        <v>4785</v>
      </c>
      <c r="AB1279">
        <v>5342</v>
      </c>
      <c r="AC1279" t="s">
        <v>146</v>
      </c>
      <c r="AD1279" t="s">
        <v>4690</v>
      </c>
      <c r="AE1279" t="s">
        <v>107</v>
      </c>
      <c r="AF1279" t="s">
        <v>107</v>
      </c>
      <c r="AJ1279" t="s">
        <v>72</v>
      </c>
      <c r="AK1279" t="s">
        <v>4691</v>
      </c>
      <c r="AL1279">
        <v>40855</v>
      </c>
      <c r="AM1279" t="s">
        <v>4878</v>
      </c>
      <c r="AN1279" t="b">
        <v>1</v>
      </c>
      <c r="AQ1279" t="s">
        <v>73</v>
      </c>
      <c r="AR1279" t="s">
        <v>61</v>
      </c>
      <c r="BB1279" s="7" t="s">
        <v>12640</v>
      </c>
      <c r="BC1279" s="7" t="s">
        <v>132</v>
      </c>
      <c r="BD1279" s="7" t="s">
        <v>52</v>
      </c>
      <c r="BE1279" s="7">
        <v>98626</v>
      </c>
      <c r="BF1279" s="7" t="s">
        <v>12644</v>
      </c>
      <c r="BO1279" t="s">
        <v>19688</v>
      </c>
      <c r="BP1279">
        <v>11260</v>
      </c>
      <c r="BQ1279">
        <v>3280</v>
      </c>
      <c r="BR1279">
        <v>11121</v>
      </c>
      <c r="BU1279" t="s">
        <v>12646</v>
      </c>
      <c r="BV1279" t="s">
        <v>4695</v>
      </c>
      <c r="BX1279">
        <v>43598.042615740742</v>
      </c>
    </row>
    <row r="1280" spans="1:76" x14ac:dyDescent="0.25">
      <c r="A1280" t="s">
        <v>24556</v>
      </c>
      <c r="B1280" t="s">
        <v>3034</v>
      </c>
      <c r="C1280" t="s">
        <v>46</v>
      </c>
      <c r="D1280">
        <v>40720</v>
      </c>
      <c r="H1280" t="s">
        <v>47</v>
      </c>
      <c r="I1280">
        <v>40720</v>
      </c>
      <c r="J1280">
        <v>2011</v>
      </c>
      <c r="K1280" t="s">
        <v>85</v>
      </c>
      <c r="L1280" t="s">
        <v>3035</v>
      </c>
      <c r="N1280" t="s">
        <v>24557</v>
      </c>
      <c r="O1280" t="s">
        <v>1471</v>
      </c>
      <c r="P1280" t="s">
        <v>199</v>
      </c>
      <c r="R1280">
        <v>98275</v>
      </c>
      <c r="S1280" t="s">
        <v>24558</v>
      </c>
      <c r="T1280" t="s">
        <v>24559</v>
      </c>
      <c r="V1280" t="s">
        <v>4783</v>
      </c>
      <c r="W1280">
        <v>25</v>
      </c>
      <c r="X1280" t="s">
        <v>5278</v>
      </c>
      <c r="Y1280">
        <v>4107</v>
      </c>
      <c r="Z1280" t="s">
        <v>199</v>
      </c>
      <c r="AA1280" t="s">
        <v>4785</v>
      </c>
      <c r="AB1280">
        <v>377781</v>
      </c>
      <c r="AC1280" t="s">
        <v>146</v>
      </c>
      <c r="AD1280" t="s">
        <v>4690</v>
      </c>
      <c r="AE1280" t="s">
        <v>107</v>
      </c>
      <c r="AF1280" t="s">
        <v>107</v>
      </c>
      <c r="AJ1280" t="s">
        <v>58</v>
      </c>
      <c r="AK1280" t="s">
        <v>59</v>
      </c>
      <c r="AL1280">
        <v>40855</v>
      </c>
      <c r="AN1280" t="b">
        <v>1</v>
      </c>
      <c r="AQ1280" t="s">
        <v>60</v>
      </c>
      <c r="AR1280" t="s">
        <v>99</v>
      </c>
      <c r="BB1280" s="7" t="s">
        <v>24557</v>
      </c>
      <c r="BC1280" s="7" t="s">
        <v>1471</v>
      </c>
      <c r="BE1280" s="7">
        <v>98275</v>
      </c>
      <c r="BG1280" s="7">
        <v>1823.79</v>
      </c>
      <c r="BH1280" s="7">
        <v>0</v>
      </c>
      <c r="BI1280">
        <v>2507.79</v>
      </c>
      <c r="BJ1280">
        <v>1000</v>
      </c>
      <c r="BK1280">
        <v>0</v>
      </c>
      <c r="BL1280">
        <v>0</v>
      </c>
      <c r="BO1280" t="s">
        <v>24560</v>
      </c>
      <c r="BP1280">
        <v>17117</v>
      </c>
      <c r="BQ1280">
        <v>8253</v>
      </c>
      <c r="BR1280">
        <v>11555</v>
      </c>
      <c r="BS1280">
        <v>11568</v>
      </c>
      <c r="BU1280" t="s">
        <v>21236</v>
      </c>
      <c r="BV1280" t="s">
        <v>4695</v>
      </c>
      <c r="BX1280">
        <v>44149.277708333335</v>
      </c>
    </row>
    <row r="1281" spans="1:76" x14ac:dyDescent="0.25">
      <c r="A1281" t="s">
        <v>24660</v>
      </c>
      <c r="B1281" t="s">
        <v>24661</v>
      </c>
      <c r="C1281" t="s">
        <v>46</v>
      </c>
      <c r="D1281">
        <v>40713</v>
      </c>
      <c r="H1281" t="s">
        <v>47</v>
      </c>
      <c r="I1281">
        <v>40713</v>
      </c>
      <c r="J1281">
        <v>2011</v>
      </c>
      <c r="K1281" t="s">
        <v>85</v>
      </c>
      <c r="L1281" t="s">
        <v>24662</v>
      </c>
      <c r="N1281" t="s">
        <v>24663</v>
      </c>
      <c r="O1281" t="s">
        <v>2230</v>
      </c>
      <c r="P1281" t="s">
        <v>111</v>
      </c>
      <c r="R1281">
        <v>983461463</v>
      </c>
      <c r="S1281" t="s">
        <v>24664</v>
      </c>
      <c r="T1281" t="s">
        <v>24665</v>
      </c>
      <c r="V1281" t="s">
        <v>4807</v>
      </c>
      <c r="W1281">
        <v>23</v>
      </c>
      <c r="X1281" t="s">
        <v>4824</v>
      </c>
      <c r="Y1281">
        <v>3539</v>
      </c>
      <c r="Z1281" t="s">
        <v>111</v>
      </c>
      <c r="AA1281" t="s">
        <v>4785</v>
      </c>
      <c r="AB1281">
        <v>144059</v>
      </c>
      <c r="AC1281" t="s">
        <v>146</v>
      </c>
      <c r="AD1281" t="s">
        <v>4690</v>
      </c>
      <c r="AE1281" t="s">
        <v>107</v>
      </c>
      <c r="AF1281" t="s">
        <v>107</v>
      </c>
      <c r="AJ1281" t="s">
        <v>58</v>
      </c>
      <c r="AK1281" t="s">
        <v>59</v>
      </c>
      <c r="AL1281">
        <v>40855</v>
      </c>
      <c r="AN1281" t="b">
        <v>1</v>
      </c>
      <c r="AQ1281" t="s">
        <v>73</v>
      </c>
      <c r="AR1281" t="s">
        <v>99</v>
      </c>
      <c r="BB1281" s="7" t="s">
        <v>24663</v>
      </c>
      <c r="BC1281" s="7" t="s">
        <v>2230</v>
      </c>
      <c r="BE1281" s="7">
        <v>983461463</v>
      </c>
      <c r="BG1281" s="7">
        <v>8473.82</v>
      </c>
      <c r="BH1281" s="7">
        <v>0</v>
      </c>
      <c r="BI1281">
        <v>8324.02</v>
      </c>
      <c r="BJ1281">
        <v>-453.6</v>
      </c>
      <c r="BK1281">
        <v>0</v>
      </c>
      <c r="BL1281">
        <v>0</v>
      </c>
      <c r="BO1281" t="s">
        <v>24666</v>
      </c>
      <c r="BP1281">
        <v>19646</v>
      </c>
      <c r="BQ1281">
        <v>3841</v>
      </c>
      <c r="BR1281">
        <v>11353</v>
      </c>
      <c r="BS1281">
        <v>11664</v>
      </c>
      <c r="BU1281" t="s">
        <v>24667</v>
      </c>
      <c r="BV1281" t="s">
        <v>4695</v>
      </c>
      <c r="BX1281">
        <v>44149.280729166669</v>
      </c>
    </row>
    <row r="1282" spans="1:76" x14ac:dyDescent="0.25">
      <c r="A1282" t="s">
        <v>24668</v>
      </c>
      <c r="B1282" t="s">
        <v>2730</v>
      </c>
      <c r="C1282" t="s">
        <v>46</v>
      </c>
      <c r="D1282">
        <v>40679</v>
      </c>
      <c r="H1282" t="s">
        <v>47</v>
      </c>
      <c r="I1282">
        <v>40679</v>
      </c>
      <c r="J1282">
        <v>2011</v>
      </c>
      <c r="K1282" t="s">
        <v>85</v>
      </c>
      <c r="L1282" t="s">
        <v>2731</v>
      </c>
      <c r="N1282" t="s">
        <v>2732</v>
      </c>
      <c r="O1282" t="s">
        <v>225</v>
      </c>
      <c r="P1282" t="s">
        <v>226</v>
      </c>
      <c r="R1282">
        <v>986633436</v>
      </c>
      <c r="S1282" t="s">
        <v>2733</v>
      </c>
      <c r="T1282" t="s">
        <v>24669</v>
      </c>
      <c r="V1282" t="s">
        <v>54</v>
      </c>
      <c r="W1282">
        <v>13</v>
      </c>
      <c r="X1282" t="s">
        <v>228</v>
      </c>
      <c r="Y1282">
        <v>4876</v>
      </c>
      <c r="Z1282" t="s">
        <v>226</v>
      </c>
      <c r="AA1282" t="s">
        <v>57</v>
      </c>
      <c r="AC1282" t="s">
        <v>146</v>
      </c>
      <c r="AD1282" t="s">
        <v>4690</v>
      </c>
      <c r="AE1282" t="s">
        <v>107</v>
      </c>
      <c r="AF1282" t="s">
        <v>107</v>
      </c>
      <c r="AJ1282" t="s">
        <v>58</v>
      </c>
      <c r="AK1282" t="s">
        <v>59</v>
      </c>
      <c r="AL1282">
        <v>40855</v>
      </c>
      <c r="AN1282" t="b">
        <v>1</v>
      </c>
      <c r="AQ1282" t="s">
        <v>73</v>
      </c>
      <c r="AR1282" t="s">
        <v>99</v>
      </c>
      <c r="AS1282" t="s">
        <v>100</v>
      </c>
      <c r="BB1282" s="7" t="s">
        <v>2732</v>
      </c>
      <c r="BC1282" s="7" t="s">
        <v>225</v>
      </c>
      <c r="BE1282" s="7">
        <v>986633436</v>
      </c>
      <c r="BG1282" s="7">
        <v>98172.57</v>
      </c>
      <c r="BH1282" s="7">
        <v>0</v>
      </c>
      <c r="BI1282">
        <v>89788.28</v>
      </c>
      <c r="BJ1282">
        <v>700</v>
      </c>
      <c r="BK1282">
        <v>0</v>
      </c>
      <c r="BL1282">
        <v>0</v>
      </c>
      <c r="BM1282">
        <v>6808</v>
      </c>
      <c r="BN1282">
        <v>2388.75</v>
      </c>
      <c r="BO1282" t="s">
        <v>24670</v>
      </c>
      <c r="BP1282">
        <v>16450</v>
      </c>
      <c r="BQ1282">
        <v>6678</v>
      </c>
      <c r="BR1282">
        <v>11604</v>
      </c>
      <c r="BS1282">
        <v>11539</v>
      </c>
      <c r="BT1282">
        <v>49</v>
      </c>
      <c r="BU1282" t="s">
        <v>24671</v>
      </c>
      <c r="BV1282" t="s">
        <v>4695</v>
      </c>
      <c r="BX1282">
        <v>44149.277037037034</v>
      </c>
    </row>
    <row r="1283" spans="1:76" x14ac:dyDescent="0.25">
      <c r="A1283" t="s">
        <v>24672</v>
      </c>
      <c r="B1283" t="s">
        <v>24673</v>
      </c>
      <c r="C1283" t="s">
        <v>46</v>
      </c>
      <c r="D1283">
        <v>40724</v>
      </c>
      <c r="I1283">
        <v>40724</v>
      </c>
      <c r="J1283">
        <v>2011</v>
      </c>
      <c r="K1283" t="s">
        <v>85</v>
      </c>
      <c r="L1283" t="s">
        <v>24674</v>
      </c>
      <c r="N1283" t="s">
        <v>24675</v>
      </c>
      <c r="O1283" t="s">
        <v>332</v>
      </c>
      <c r="P1283" t="s">
        <v>199</v>
      </c>
      <c r="R1283">
        <v>98204</v>
      </c>
      <c r="S1283" t="s">
        <v>24676</v>
      </c>
      <c r="T1283" t="s">
        <v>24677</v>
      </c>
      <c r="V1283" t="s">
        <v>4783</v>
      </c>
      <c r="W1283">
        <v>25</v>
      </c>
      <c r="X1283" t="s">
        <v>5278</v>
      </c>
      <c r="Y1283">
        <v>4107</v>
      </c>
      <c r="Z1283" t="s">
        <v>199</v>
      </c>
      <c r="AA1283" t="s">
        <v>4785</v>
      </c>
      <c r="AB1283">
        <v>377781</v>
      </c>
      <c r="AC1283" t="s">
        <v>146</v>
      </c>
      <c r="AD1283" t="s">
        <v>4690</v>
      </c>
      <c r="AE1283" t="s">
        <v>107</v>
      </c>
      <c r="AF1283" t="s">
        <v>107</v>
      </c>
      <c r="AJ1283" t="s">
        <v>58</v>
      </c>
      <c r="AK1283" t="s">
        <v>59</v>
      </c>
      <c r="AL1283">
        <v>40855</v>
      </c>
      <c r="AN1283" t="b">
        <v>1</v>
      </c>
      <c r="AQ1283" t="s">
        <v>177</v>
      </c>
      <c r="BB1283" s="7" t="s">
        <v>24675</v>
      </c>
      <c r="BC1283" s="7" t="s">
        <v>332</v>
      </c>
      <c r="BE1283" s="7">
        <v>98204</v>
      </c>
      <c r="BO1283" t="s">
        <v>24678</v>
      </c>
      <c r="BP1283">
        <v>13134</v>
      </c>
      <c r="BQ1283">
        <v>8409</v>
      </c>
      <c r="BR1283">
        <v>11878</v>
      </c>
      <c r="BU1283" t="s">
        <v>24679</v>
      </c>
      <c r="BV1283" t="s">
        <v>4695</v>
      </c>
      <c r="BX1283">
        <v>43598.047997685186</v>
      </c>
    </row>
    <row r="1284" spans="1:76" x14ac:dyDescent="0.25">
      <c r="A1284" t="s">
        <v>24680</v>
      </c>
      <c r="B1284" t="s">
        <v>24681</v>
      </c>
      <c r="C1284" t="s">
        <v>46</v>
      </c>
      <c r="D1284">
        <v>40650</v>
      </c>
      <c r="I1284">
        <v>40650</v>
      </c>
      <c r="J1284">
        <v>2011</v>
      </c>
      <c r="K1284" t="s">
        <v>85</v>
      </c>
      <c r="L1284" t="s">
        <v>24682</v>
      </c>
      <c r="N1284" t="s">
        <v>24683</v>
      </c>
      <c r="O1284" t="s">
        <v>929</v>
      </c>
      <c r="P1284" t="s">
        <v>930</v>
      </c>
      <c r="R1284">
        <v>99169</v>
      </c>
      <c r="S1284" t="s">
        <v>24684</v>
      </c>
      <c r="T1284" t="s">
        <v>24685</v>
      </c>
      <c r="V1284" t="s">
        <v>7053</v>
      </c>
      <c r="W1284">
        <v>21</v>
      </c>
      <c r="X1284" t="s">
        <v>7097</v>
      </c>
      <c r="Y1284">
        <v>3002</v>
      </c>
      <c r="Z1284" t="s">
        <v>930</v>
      </c>
      <c r="AA1284" t="s">
        <v>4785</v>
      </c>
      <c r="AB1284">
        <v>6020</v>
      </c>
      <c r="AC1284" t="s">
        <v>146</v>
      </c>
      <c r="AD1284" t="s">
        <v>4690</v>
      </c>
      <c r="AE1284" t="s">
        <v>107</v>
      </c>
      <c r="AF1284" t="s">
        <v>107</v>
      </c>
      <c r="AJ1284" t="s">
        <v>58</v>
      </c>
      <c r="AK1284" t="s">
        <v>59</v>
      </c>
      <c r="AL1284">
        <v>40855</v>
      </c>
      <c r="AN1284" t="b">
        <v>1</v>
      </c>
      <c r="AQ1284" t="s">
        <v>73</v>
      </c>
      <c r="AR1284" t="s">
        <v>99</v>
      </c>
      <c r="BB1284" s="7" t="s">
        <v>24683</v>
      </c>
      <c r="BC1284" s="7" t="s">
        <v>929</v>
      </c>
      <c r="BE1284" s="7">
        <v>99169</v>
      </c>
      <c r="BO1284" t="s">
        <v>24686</v>
      </c>
      <c r="BP1284">
        <v>3792</v>
      </c>
      <c r="BQ1284">
        <v>8815</v>
      </c>
      <c r="BR1284">
        <v>12686</v>
      </c>
      <c r="BU1284" t="s">
        <v>24687</v>
      </c>
      <c r="BV1284" t="s">
        <v>4695</v>
      </c>
      <c r="BX1284">
        <v>43598.053020833337</v>
      </c>
    </row>
    <row r="1285" spans="1:76" x14ac:dyDescent="0.25">
      <c r="A1285" t="s">
        <v>24688</v>
      </c>
      <c r="B1285" t="s">
        <v>24074</v>
      </c>
      <c r="C1285" t="s">
        <v>46</v>
      </c>
      <c r="D1285">
        <v>40658</v>
      </c>
      <c r="I1285">
        <v>40658</v>
      </c>
      <c r="J1285">
        <v>2011</v>
      </c>
      <c r="K1285" t="s">
        <v>85</v>
      </c>
      <c r="L1285" t="s">
        <v>24075</v>
      </c>
      <c r="N1285" t="s">
        <v>24689</v>
      </c>
      <c r="O1285" t="s">
        <v>929</v>
      </c>
      <c r="P1285" t="s">
        <v>930</v>
      </c>
      <c r="R1285">
        <v>99169</v>
      </c>
      <c r="S1285" t="s">
        <v>24077</v>
      </c>
      <c r="T1285" t="s">
        <v>24078</v>
      </c>
      <c r="V1285" t="s">
        <v>7053</v>
      </c>
      <c r="W1285">
        <v>21</v>
      </c>
      <c r="X1285" t="s">
        <v>7097</v>
      </c>
      <c r="Y1285">
        <v>3002</v>
      </c>
      <c r="Z1285" t="s">
        <v>930</v>
      </c>
      <c r="AA1285" t="s">
        <v>4785</v>
      </c>
      <c r="AB1285">
        <v>6020</v>
      </c>
      <c r="AC1285" t="s">
        <v>146</v>
      </c>
      <c r="AD1285" t="s">
        <v>4690</v>
      </c>
      <c r="AE1285" t="s">
        <v>107</v>
      </c>
      <c r="AF1285" t="s">
        <v>107</v>
      </c>
      <c r="AJ1285" t="s">
        <v>58</v>
      </c>
      <c r="AK1285" t="s">
        <v>59</v>
      </c>
      <c r="AL1285">
        <v>40855</v>
      </c>
      <c r="AN1285" t="b">
        <v>1</v>
      </c>
      <c r="AQ1285" t="s">
        <v>73</v>
      </c>
      <c r="AR1285" t="s">
        <v>61</v>
      </c>
      <c r="BB1285" s="7" t="s">
        <v>24689</v>
      </c>
      <c r="BC1285" s="7" t="s">
        <v>929</v>
      </c>
      <c r="BE1285" s="7">
        <v>99169</v>
      </c>
      <c r="BO1285" t="s">
        <v>24690</v>
      </c>
      <c r="BP1285">
        <v>2019</v>
      </c>
      <c r="BQ1285">
        <v>666</v>
      </c>
      <c r="BR1285">
        <v>12801</v>
      </c>
      <c r="BU1285" t="s">
        <v>24080</v>
      </c>
      <c r="BV1285" t="s">
        <v>4695</v>
      </c>
      <c r="BX1285">
        <v>43598.053819444445</v>
      </c>
    </row>
    <row r="1286" spans="1:76" x14ac:dyDescent="0.25">
      <c r="A1286" t="s">
        <v>26807</v>
      </c>
      <c r="B1286" t="s">
        <v>26808</v>
      </c>
      <c r="C1286" t="s">
        <v>46</v>
      </c>
      <c r="D1286">
        <v>40714</v>
      </c>
      <c r="I1286">
        <v>40714</v>
      </c>
      <c r="J1286">
        <v>2011</v>
      </c>
      <c r="K1286" t="s">
        <v>85</v>
      </c>
      <c r="L1286" t="s">
        <v>26809</v>
      </c>
      <c r="N1286" t="s">
        <v>26810</v>
      </c>
      <c r="O1286" t="s">
        <v>4629</v>
      </c>
      <c r="P1286" t="s">
        <v>4630</v>
      </c>
      <c r="R1286">
        <v>99403</v>
      </c>
      <c r="S1286" t="s">
        <v>26811</v>
      </c>
      <c r="T1286" t="s">
        <v>26812</v>
      </c>
      <c r="V1286" t="s">
        <v>4807</v>
      </c>
      <c r="W1286">
        <v>23</v>
      </c>
      <c r="X1286" t="s">
        <v>8158</v>
      </c>
      <c r="Y1286">
        <v>3029</v>
      </c>
      <c r="Z1286" t="s">
        <v>4630</v>
      </c>
      <c r="AA1286" t="s">
        <v>4785</v>
      </c>
      <c r="AB1286">
        <v>12278</v>
      </c>
      <c r="AC1286" t="s">
        <v>146</v>
      </c>
      <c r="AD1286" t="s">
        <v>4690</v>
      </c>
      <c r="AE1286" t="s">
        <v>107</v>
      </c>
      <c r="AF1286" t="s">
        <v>107</v>
      </c>
      <c r="AJ1286" t="s">
        <v>58</v>
      </c>
      <c r="AK1286" t="s">
        <v>59</v>
      </c>
      <c r="AL1286">
        <v>40855</v>
      </c>
      <c r="AN1286" t="b">
        <v>1</v>
      </c>
      <c r="AQ1286" t="s">
        <v>60</v>
      </c>
      <c r="AR1286" t="s">
        <v>99</v>
      </c>
      <c r="BB1286" s="7" t="s">
        <v>26810</v>
      </c>
      <c r="BC1286" s="7" t="s">
        <v>4629</v>
      </c>
      <c r="BE1286" s="7">
        <v>99403</v>
      </c>
      <c r="BO1286" t="s">
        <v>26813</v>
      </c>
      <c r="BP1286">
        <v>19470</v>
      </c>
      <c r="BQ1286">
        <v>7830</v>
      </c>
      <c r="BR1286">
        <v>11366</v>
      </c>
      <c r="BU1286" t="s">
        <v>26814</v>
      </c>
      <c r="BV1286" t="s">
        <v>4695</v>
      </c>
      <c r="BX1286">
        <v>43598.044652777775</v>
      </c>
    </row>
    <row r="1287" spans="1:76" x14ac:dyDescent="0.25">
      <c r="A1287" t="s">
        <v>26815</v>
      </c>
      <c r="B1287" t="s">
        <v>26816</v>
      </c>
      <c r="C1287" t="s">
        <v>46</v>
      </c>
      <c r="D1287">
        <v>40672</v>
      </c>
      <c r="H1287" t="s">
        <v>47</v>
      </c>
      <c r="I1287">
        <v>40672</v>
      </c>
      <c r="J1287">
        <v>2011</v>
      </c>
      <c r="K1287" t="s">
        <v>85</v>
      </c>
      <c r="L1287" t="s">
        <v>26817</v>
      </c>
      <c r="N1287" t="s">
        <v>26818</v>
      </c>
      <c r="O1287" t="s">
        <v>825</v>
      </c>
      <c r="P1287" t="s">
        <v>199</v>
      </c>
      <c r="R1287">
        <v>98036</v>
      </c>
      <c r="S1287" t="s">
        <v>26819</v>
      </c>
      <c r="T1287" t="s">
        <v>26820</v>
      </c>
      <c r="V1287" t="s">
        <v>4783</v>
      </c>
      <c r="W1287">
        <v>25</v>
      </c>
      <c r="X1287" t="s">
        <v>5278</v>
      </c>
      <c r="Y1287">
        <v>4107</v>
      </c>
      <c r="Z1287" t="s">
        <v>199</v>
      </c>
      <c r="AA1287" t="s">
        <v>4785</v>
      </c>
      <c r="AB1287">
        <v>377781</v>
      </c>
      <c r="AC1287" t="s">
        <v>146</v>
      </c>
      <c r="AD1287" t="s">
        <v>4690</v>
      </c>
      <c r="AE1287" t="s">
        <v>107</v>
      </c>
      <c r="AF1287" t="s">
        <v>107</v>
      </c>
      <c r="AJ1287" t="s">
        <v>58</v>
      </c>
      <c r="AK1287" t="s">
        <v>59</v>
      </c>
      <c r="AL1287">
        <v>40855</v>
      </c>
      <c r="AN1287" t="b">
        <v>1</v>
      </c>
      <c r="AQ1287" t="s">
        <v>60</v>
      </c>
      <c r="AR1287" t="s">
        <v>99</v>
      </c>
      <c r="BB1287" s="7" t="s">
        <v>26818</v>
      </c>
      <c r="BC1287" s="7" t="s">
        <v>825</v>
      </c>
      <c r="BE1287" s="7">
        <v>98036</v>
      </c>
      <c r="BG1287" s="7">
        <v>18320</v>
      </c>
      <c r="BH1287" s="7">
        <v>0</v>
      </c>
      <c r="BI1287">
        <v>27714.38</v>
      </c>
      <c r="BJ1287">
        <v>4700</v>
      </c>
      <c r="BK1287">
        <v>0</v>
      </c>
      <c r="BL1287">
        <v>0</v>
      </c>
      <c r="BO1287" t="s">
        <v>26821</v>
      </c>
      <c r="BP1287">
        <v>20245</v>
      </c>
      <c r="BQ1287">
        <v>164</v>
      </c>
      <c r="BR1287">
        <v>11295</v>
      </c>
      <c r="BS1287">
        <v>11699</v>
      </c>
      <c r="BU1287" t="s">
        <v>26822</v>
      </c>
      <c r="BV1287" t="s">
        <v>4695</v>
      </c>
      <c r="BX1287">
        <v>44149.281435185185</v>
      </c>
    </row>
    <row r="1288" spans="1:76" x14ac:dyDescent="0.25">
      <c r="A1288" t="s">
        <v>26823</v>
      </c>
      <c r="B1288" t="s">
        <v>1737</v>
      </c>
      <c r="C1288" t="s">
        <v>46</v>
      </c>
      <c r="D1288">
        <v>40673</v>
      </c>
      <c r="H1288" t="s">
        <v>47</v>
      </c>
      <c r="I1288">
        <v>40673</v>
      </c>
      <c r="J1288">
        <v>2011</v>
      </c>
      <c r="K1288" t="s">
        <v>85</v>
      </c>
      <c r="L1288" t="s">
        <v>23985</v>
      </c>
      <c r="N1288" t="s">
        <v>1738</v>
      </c>
      <c r="O1288" t="s">
        <v>79</v>
      </c>
      <c r="P1288" t="s">
        <v>80</v>
      </c>
      <c r="R1288">
        <v>983828949</v>
      </c>
      <c r="S1288" t="s">
        <v>2424</v>
      </c>
      <c r="T1288" t="s">
        <v>25236</v>
      </c>
      <c r="V1288" t="s">
        <v>4807</v>
      </c>
      <c r="W1288">
        <v>23</v>
      </c>
      <c r="X1288" t="s">
        <v>7113</v>
      </c>
      <c r="Y1288">
        <v>3133</v>
      </c>
      <c r="Z1288" t="s">
        <v>80</v>
      </c>
      <c r="AA1288" t="s">
        <v>4785</v>
      </c>
      <c r="AB1288">
        <v>45508</v>
      </c>
      <c r="AC1288" t="s">
        <v>146</v>
      </c>
      <c r="AD1288" t="s">
        <v>4690</v>
      </c>
      <c r="AE1288" t="s">
        <v>107</v>
      </c>
      <c r="AF1288" t="s">
        <v>107</v>
      </c>
      <c r="AJ1288" t="s">
        <v>58</v>
      </c>
      <c r="AK1288" t="s">
        <v>59</v>
      </c>
      <c r="AL1288">
        <v>40855</v>
      </c>
      <c r="AN1288" t="b">
        <v>1</v>
      </c>
      <c r="AQ1288" t="s">
        <v>60</v>
      </c>
      <c r="AR1288" t="s">
        <v>61</v>
      </c>
      <c r="BB1288" s="7" t="s">
        <v>1738</v>
      </c>
      <c r="BC1288" s="7" t="s">
        <v>79</v>
      </c>
      <c r="BE1288" s="7">
        <v>983828949</v>
      </c>
      <c r="BG1288" s="7">
        <v>29105.03</v>
      </c>
      <c r="BH1288" s="7">
        <v>4462.7</v>
      </c>
      <c r="BI1288">
        <v>28342.799999999999</v>
      </c>
      <c r="BJ1288">
        <v>0</v>
      </c>
      <c r="BK1288">
        <v>0</v>
      </c>
      <c r="BL1288">
        <v>0</v>
      </c>
      <c r="BM1288">
        <v>16192.32</v>
      </c>
      <c r="BN1288">
        <v>0</v>
      </c>
      <c r="BO1288" t="s">
        <v>26824</v>
      </c>
      <c r="BP1288">
        <v>12697</v>
      </c>
      <c r="BQ1288">
        <v>32071</v>
      </c>
      <c r="BR1288">
        <v>11914</v>
      </c>
      <c r="BS1288">
        <v>11389</v>
      </c>
      <c r="BU1288" t="s">
        <v>25238</v>
      </c>
      <c r="BV1288" t="s">
        <v>4695</v>
      </c>
      <c r="BX1288">
        <v>44149.273032407407</v>
      </c>
    </row>
    <row r="1289" spans="1:76" x14ac:dyDescent="0.25">
      <c r="A1289" t="s">
        <v>26825</v>
      </c>
      <c r="B1289" t="s">
        <v>1460</v>
      </c>
      <c r="C1289" t="s">
        <v>46</v>
      </c>
      <c r="D1289">
        <v>40591</v>
      </c>
      <c r="H1289" t="s">
        <v>47</v>
      </c>
      <c r="I1289">
        <v>40591</v>
      </c>
      <c r="J1289">
        <v>2011</v>
      </c>
      <c r="K1289" t="s">
        <v>85</v>
      </c>
      <c r="L1289" t="s">
        <v>1461</v>
      </c>
      <c r="N1289" t="s">
        <v>1462</v>
      </c>
      <c r="O1289" t="s">
        <v>526</v>
      </c>
      <c r="P1289" t="s">
        <v>105</v>
      </c>
      <c r="R1289">
        <v>99216</v>
      </c>
      <c r="S1289" t="s">
        <v>1463</v>
      </c>
      <c r="T1289" t="s">
        <v>23963</v>
      </c>
      <c r="V1289" t="s">
        <v>90</v>
      </c>
      <c r="W1289">
        <v>12</v>
      </c>
      <c r="X1289" t="s">
        <v>1464</v>
      </c>
      <c r="Y1289">
        <v>4733</v>
      </c>
      <c r="Z1289" t="s">
        <v>105</v>
      </c>
      <c r="AA1289" t="s">
        <v>57</v>
      </c>
      <c r="AC1289" t="s">
        <v>146</v>
      </c>
      <c r="AD1289" t="s">
        <v>4690</v>
      </c>
      <c r="AE1289" t="s">
        <v>107</v>
      </c>
      <c r="AF1289" t="s">
        <v>107</v>
      </c>
      <c r="AJ1289" t="s">
        <v>58</v>
      </c>
      <c r="AK1289" t="s">
        <v>59</v>
      </c>
      <c r="AL1289">
        <v>40855</v>
      </c>
      <c r="AN1289" t="b">
        <v>1</v>
      </c>
      <c r="AQ1289" t="s">
        <v>73</v>
      </c>
      <c r="AR1289" t="s">
        <v>61</v>
      </c>
      <c r="BB1289" s="7" t="s">
        <v>1462</v>
      </c>
      <c r="BC1289" s="7" t="s">
        <v>526</v>
      </c>
      <c r="BE1289" s="7">
        <v>99216</v>
      </c>
      <c r="BG1289" s="7">
        <v>80771.539999999994</v>
      </c>
      <c r="BH1289" s="7">
        <v>0</v>
      </c>
      <c r="BI1289">
        <v>81115.710000000006</v>
      </c>
      <c r="BJ1289">
        <v>5155.83</v>
      </c>
      <c r="BK1289">
        <v>0</v>
      </c>
      <c r="BL1289">
        <v>0</v>
      </c>
      <c r="BM1289">
        <v>1063</v>
      </c>
      <c r="BN1289">
        <v>0</v>
      </c>
      <c r="BO1289" t="s">
        <v>26826</v>
      </c>
      <c r="BP1289">
        <v>14620</v>
      </c>
      <c r="BQ1289">
        <v>1122</v>
      </c>
      <c r="BR1289">
        <v>11745</v>
      </c>
      <c r="BS1289">
        <v>11453</v>
      </c>
      <c r="BT1289">
        <v>4</v>
      </c>
      <c r="BU1289" t="s">
        <v>23763</v>
      </c>
      <c r="BV1289" t="s">
        <v>4695</v>
      </c>
      <c r="BX1289">
        <v>44149.274594907409</v>
      </c>
    </row>
    <row r="1290" spans="1:76" x14ac:dyDescent="0.25">
      <c r="A1290" t="s">
        <v>26827</v>
      </c>
      <c r="B1290" t="s">
        <v>755</v>
      </c>
      <c r="C1290" t="s">
        <v>46</v>
      </c>
      <c r="D1290">
        <v>40517</v>
      </c>
      <c r="H1290" t="s">
        <v>47</v>
      </c>
      <c r="I1290">
        <v>40517</v>
      </c>
      <c r="J1290">
        <v>2011</v>
      </c>
      <c r="K1290" t="s">
        <v>85</v>
      </c>
      <c r="L1290" t="s">
        <v>756</v>
      </c>
      <c r="N1290" t="s">
        <v>757</v>
      </c>
      <c r="O1290" t="s">
        <v>758</v>
      </c>
      <c r="P1290" t="s">
        <v>199</v>
      </c>
      <c r="R1290">
        <v>98258</v>
      </c>
      <c r="T1290" t="s">
        <v>26828</v>
      </c>
      <c r="V1290" t="s">
        <v>4919</v>
      </c>
      <c r="W1290">
        <v>29</v>
      </c>
      <c r="X1290" t="s">
        <v>5278</v>
      </c>
      <c r="Y1290">
        <v>4107</v>
      </c>
      <c r="Z1290" t="s">
        <v>199</v>
      </c>
      <c r="AA1290" t="s">
        <v>4785</v>
      </c>
      <c r="AB1290">
        <v>377781</v>
      </c>
      <c r="AC1290" t="s">
        <v>146</v>
      </c>
      <c r="AD1290" t="s">
        <v>4690</v>
      </c>
      <c r="AE1290" t="s">
        <v>107</v>
      </c>
      <c r="AF1290" t="s">
        <v>107</v>
      </c>
      <c r="AJ1290" t="s">
        <v>58</v>
      </c>
      <c r="AK1290" t="s">
        <v>59</v>
      </c>
      <c r="AL1290">
        <v>40855</v>
      </c>
      <c r="AN1290" t="b">
        <v>1</v>
      </c>
      <c r="AQ1290" t="s">
        <v>60</v>
      </c>
      <c r="AR1290" t="s">
        <v>99</v>
      </c>
      <c r="BB1290" s="7" t="s">
        <v>757</v>
      </c>
      <c r="BC1290" s="7" t="s">
        <v>758</v>
      </c>
      <c r="BE1290" s="7">
        <v>98258</v>
      </c>
      <c r="BG1290" s="7">
        <v>173047.41</v>
      </c>
      <c r="BH1290" s="7">
        <v>5922.94</v>
      </c>
      <c r="BI1290">
        <v>179062.24</v>
      </c>
      <c r="BJ1290">
        <v>0</v>
      </c>
      <c r="BK1290">
        <v>0</v>
      </c>
      <c r="BL1290">
        <v>0</v>
      </c>
      <c r="BM1290">
        <v>0</v>
      </c>
      <c r="BN1290">
        <v>15000</v>
      </c>
      <c r="BO1290" t="s">
        <v>26829</v>
      </c>
      <c r="BP1290">
        <v>8935</v>
      </c>
      <c r="BQ1290">
        <v>7710</v>
      </c>
      <c r="BR1290">
        <v>12262</v>
      </c>
      <c r="BS1290">
        <v>11245</v>
      </c>
      <c r="BU1290" t="s">
        <v>26193</v>
      </c>
      <c r="BV1290" t="s">
        <v>4695</v>
      </c>
      <c r="BX1290">
        <v>44149.268680555557</v>
      </c>
    </row>
    <row r="1291" spans="1:76" x14ac:dyDescent="0.25">
      <c r="A1291" t="s">
        <v>26958</v>
      </c>
      <c r="B1291" t="s">
        <v>3865</v>
      </c>
      <c r="C1291" t="s">
        <v>46</v>
      </c>
      <c r="D1291">
        <v>40633</v>
      </c>
      <c r="H1291" t="s">
        <v>47</v>
      </c>
      <c r="I1291">
        <v>40633</v>
      </c>
      <c r="J1291">
        <v>2011</v>
      </c>
      <c r="K1291" t="s">
        <v>85</v>
      </c>
      <c r="L1291" t="s">
        <v>3866</v>
      </c>
      <c r="N1291" t="s">
        <v>3867</v>
      </c>
      <c r="O1291" t="s">
        <v>526</v>
      </c>
      <c r="P1291" t="s">
        <v>105</v>
      </c>
      <c r="R1291">
        <v>99212</v>
      </c>
      <c r="T1291" t="s">
        <v>26959</v>
      </c>
      <c r="V1291" t="s">
        <v>90</v>
      </c>
      <c r="W1291">
        <v>12</v>
      </c>
      <c r="X1291" t="s">
        <v>1464</v>
      </c>
      <c r="Y1291">
        <v>4733</v>
      </c>
      <c r="Z1291" t="s">
        <v>105</v>
      </c>
      <c r="AA1291" t="s">
        <v>57</v>
      </c>
      <c r="AC1291" t="s">
        <v>146</v>
      </c>
      <c r="AD1291" t="s">
        <v>4690</v>
      </c>
      <c r="AE1291" t="s">
        <v>107</v>
      </c>
      <c r="AF1291" t="s">
        <v>107</v>
      </c>
      <c r="AJ1291" t="s">
        <v>58</v>
      </c>
      <c r="AK1291" t="s">
        <v>59</v>
      </c>
      <c r="AL1291">
        <v>40855</v>
      </c>
      <c r="AN1291" t="b">
        <v>1</v>
      </c>
      <c r="AQ1291" t="s">
        <v>73</v>
      </c>
      <c r="AR1291" t="s">
        <v>99</v>
      </c>
      <c r="AS1291" t="s">
        <v>100</v>
      </c>
      <c r="BB1291" s="7" t="s">
        <v>3867</v>
      </c>
      <c r="BC1291" s="7" t="s">
        <v>526</v>
      </c>
      <c r="BE1291" s="7">
        <v>99212</v>
      </c>
      <c r="BG1291" s="7">
        <v>101522.96</v>
      </c>
      <c r="BH1291" s="7">
        <v>0</v>
      </c>
      <c r="BI1291">
        <v>101522.96</v>
      </c>
      <c r="BJ1291">
        <v>0</v>
      </c>
      <c r="BK1291">
        <v>0</v>
      </c>
      <c r="BL1291">
        <v>0</v>
      </c>
      <c r="BM1291">
        <v>0</v>
      </c>
      <c r="BN1291">
        <v>1062.99</v>
      </c>
      <c r="BO1291" t="s">
        <v>26960</v>
      </c>
      <c r="BP1291">
        <v>1140</v>
      </c>
      <c r="BQ1291">
        <v>8912</v>
      </c>
      <c r="BR1291">
        <v>12881</v>
      </c>
      <c r="BS1291">
        <v>10970</v>
      </c>
      <c r="BT1291">
        <v>4</v>
      </c>
      <c r="BU1291" t="s">
        <v>26961</v>
      </c>
      <c r="BV1291" t="s">
        <v>4695</v>
      </c>
      <c r="BX1291">
        <v>44149.259837962964</v>
      </c>
    </row>
    <row r="1292" spans="1:76" x14ac:dyDescent="0.25">
      <c r="A1292" t="s">
        <v>39841</v>
      </c>
      <c r="B1292" t="s">
        <v>39842</v>
      </c>
      <c r="C1292" t="s">
        <v>46</v>
      </c>
      <c r="D1292">
        <v>40841</v>
      </c>
      <c r="I1292">
        <v>40841</v>
      </c>
      <c r="J1292">
        <v>2011</v>
      </c>
      <c r="K1292" t="s">
        <v>85</v>
      </c>
      <c r="L1292" t="s">
        <v>39843</v>
      </c>
      <c r="N1292" t="s">
        <v>39844</v>
      </c>
      <c r="O1292" t="s">
        <v>241</v>
      </c>
      <c r="P1292" t="s">
        <v>241</v>
      </c>
      <c r="Q1292" t="s">
        <v>52</v>
      </c>
      <c r="R1292">
        <v>98901</v>
      </c>
      <c r="S1292" t="s">
        <v>39845</v>
      </c>
      <c r="T1292" t="s">
        <v>39845</v>
      </c>
      <c r="U1292" t="s">
        <v>39846</v>
      </c>
      <c r="V1292" t="s">
        <v>5407</v>
      </c>
      <c r="W1292">
        <v>30</v>
      </c>
      <c r="X1292" t="s">
        <v>8532</v>
      </c>
      <c r="Y1292">
        <v>4418</v>
      </c>
      <c r="Z1292" t="s">
        <v>241</v>
      </c>
      <c r="AA1292" t="s">
        <v>4785</v>
      </c>
      <c r="AB1292">
        <v>99574</v>
      </c>
      <c r="AC1292" t="s">
        <v>146</v>
      </c>
      <c r="AD1292" t="s">
        <v>4690</v>
      </c>
      <c r="AE1292" t="s">
        <v>107</v>
      </c>
      <c r="AF1292" t="s">
        <v>107</v>
      </c>
      <c r="AJ1292" t="s">
        <v>58</v>
      </c>
      <c r="AK1292" t="s">
        <v>59</v>
      </c>
      <c r="AL1292">
        <v>40855</v>
      </c>
      <c r="AM1292" t="s">
        <v>4878</v>
      </c>
      <c r="AN1292" t="b">
        <v>1</v>
      </c>
      <c r="AQ1292" t="s">
        <v>73</v>
      </c>
      <c r="AR1292" t="s">
        <v>61</v>
      </c>
      <c r="BB1292" s="7" t="s">
        <v>39844</v>
      </c>
      <c r="BC1292" s="7" t="s">
        <v>241</v>
      </c>
      <c r="BD1292" s="7" t="s">
        <v>52</v>
      </c>
      <c r="BE1292" s="7">
        <v>98901</v>
      </c>
      <c r="BF1292" s="7" t="s">
        <v>39846</v>
      </c>
      <c r="BO1292" t="s">
        <v>39847</v>
      </c>
      <c r="BP1292">
        <v>13551</v>
      </c>
      <c r="BQ1292">
        <v>8039</v>
      </c>
      <c r="BR1292">
        <v>11132</v>
      </c>
      <c r="BU1292" t="s">
        <v>39848</v>
      </c>
      <c r="BV1292" t="s">
        <v>4695</v>
      </c>
      <c r="BX1292">
        <v>43598.042939814812</v>
      </c>
    </row>
    <row r="1293" spans="1:76" x14ac:dyDescent="0.25">
      <c r="A1293" t="s">
        <v>6398</v>
      </c>
      <c r="B1293" t="s">
        <v>217</v>
      </c>
      <c r="C1293" t="s">
        <v>46</v>
      </c>
      <c r="D1293">
        <v>40577</v>
      </c>
      <c r="E1293" s="1"/>
      <c r="H1293" t="s">
        <v>47</v>
      </c>
      <c r="I1293">
        <v>40577</v>
      </c>
      <c r="J1293">
        <v>2012</v>
      </c>
      <c r="K1293" t="s">
        <v>85</v>
      </c>
      <c r="L1293" t="s">
        <v>5982</v>
      </c>
      <c r="N1293" t="s">
        <v>1954</v>
      </c>
      <c r="O1293" t="s">
        <v>1471</v>
      </c>
      <c r="P1293" t="s">
        <v>199</v>
      </c>
      <c r="Q1293" t="s">
        <v>52</v>
      </c>
      <c r="R1293">
        <v>98275</v>
      </c>
      <c r="S1293" t="s">
        <v>221</v>
      </c>
      <c r="T1293" t="s">
        <v>4840</v>
      </c>
      <c r="U1293" t="s">
        <v>6399</v>
      </c>
      <c r="V1293" t="s">
        <v>54</v>
      </c>
      <c r="W1293">
        <v>13</v>
      </c>
      <c r="X1293" t="s">
        <v>341</v>
      </c>
      <c r="Y1293">
        <v>4819</v>
      </c>
      <c r="Z1293" t="s">
        <v>199</v>
      </c>
      <c r="AA1293" t="s">
        <v>57</v>
      </c>
      <c r="AC1293" t="s">
        <v>146</v>
      </c>
      <c r="AD1293" t="s">
        <v>4690</v>
      </c>
      <c r="AE1293" t="s">
        <v>107</v>
      </c>
      <c r="AF1293" t="s">
        <v>107</v>
      </c>
      <c r="AI1293" s="1"/>
      <c r="AJ1293" t="s">
        <v>72</v>
      </c>
      <c r="AK1293" t="s">
        <v>4691</v>
      </c>
      <c r="AL1293">
        <v>41219</v>
      </c>
      <c r="AM1293" t="s">
        <v>4692</v>
      </c>
      <c r="AN1293" t="b">
        <v>1</v>
      </c>
      <c r="AQ1293" t="s">
        <v>60</v>
      </c>
      <c r="AR1293" t="s">
        <v>61</v>
      </c>
      <c r="AS1293" t="s">
        <v>62</v>
      </c>
      <c r="BB1293" s="7" t="s">
        <v>3633</v>
      </c>
      <c r="BC1293" s="7" t="s">
        <v>332</v>
      </c>
      <c r="BD1293" s="7" t="s">
        <v>52</v>
      </c>
      <c r="BE1293" s="7">
        <v>98204</v>
      </c>
      <c r="BF1293" s="7" t="s">
        <v>6399</v>
      </c>
      <c r="BG1293" s="7">
        <v>68136.5</v>
      </c>
      <c r="BH1293" s="7">
        <v>1189.4000000000001</v>
      </c>
      <c r="BI1293">
        <v>67734.720000000001</v>
      </c>
      <c r="BJ1293">
        <v>0</v>
      </c>
      <c r="BK1293">
        <v>0</v>
      </c>
      <c r="BL1293">
        <v>0</v>
      </c>
      <c r="BO1293" t="s">
        <v>6400</v>
      </c>
      <c r="BP1293">
        <v>11428</v>
      </c>
      <c r="BQ1293">
        <v>26669</v>
      </c>
      <c r="BR1293">
        <v>10376</v>
      </c>
      <c r="BS1293">
        <v>10237</v>
      </c>
      <c r="BT1293">
        <v>21</v>
      </c>
      <c r="BU1293" t="s">
        <v>6401</v>
      </c>
      <c r="BV1293" t="s">
        <v>4695</v>
      </c>
      <c r="BX1293">
        <v>44149.226712962962</v>
      </c>
    </row>
    <row r="1294" spans="1:76" x14ac:dyDescent="0.25">
      <c r="A1294" t="s">
        <v>6402</v>
      </c>
      <c r="B1294" t="s">
        <v>898</v>
      </c>
      <c r="C1294" t="s">
        <v>46</v>
      </c>
      <c r="D1294">
        <v>41063</v>
      </c>
      <c r="E1294" s="1"/>
      <c r="H1294" t="s">
        <v>47</v>
      </c>
      <c r="I1294">
        <v>41063</v>
      </c>
      <c r="J1294">
        <v>2012</v>
      </c>
      <c r="K1294" t="s">
        <v>85</v>
      </c>
      <c r="L1294" t="s">
        <v>6403</v>
      </c>
      <c r="N1294" t="s">
        <v>6404</v>
      </c>
      <c r="O1294" t="s">
        <v>225</v>
      </c>
      <c r="P1294" t="s">
        <v>226</v>
      </c>
      <c r="Q1294" t="s">
        <v>52</v>
      </c>
      <c r="R1294" t="s">
        <v>6405</v>
      </c>
      <c r="S1294" t="s">
        <v>6406</v>
      </c>
      <c r="T1294" t="s">
        <v>6407</v>
      </c>
      <c r="U1294" t="s">
        <v>6408</v>
      </c>
      <c r="V1294" t="s">
        <v>54</v>
      </c>
      <c r="W1294">
        <v>13</v>
      </c>
      <c r="X1294" t="s">
        <v>860</v>
      </c>
      <c r="Y1294">
        <v>4813</v>
      </c>
      <c r="Z1294" t="s">
        <v>226</v>
      </c>
      <c r="AA1294" t="s">
        <v>57</v>
      </c>
      <c r="AC1294" t="s">
        <v>146</v>
      </c>
      <c r="AD1294" t="s">
        <v>4690</v>
      </c>
      <c r="AE1294" t="s">
        <v>107</v>
      </c>
      <c r="AF1294" t="s">
        <v>107</v>
      </c>
      <c r="AI1294" s="1"/>
      <c r="AJ1294" t="s">
        <v>72</v>
      </c>
      <c r="AK1294" t="s">
        <v>4691</v>
      </c>
      <c r="AL1294">
        <v>41219</v>
      </c>
      <c r="AM1294" t="s">
        <v>4692</v>
      </c>
      <c r="AN1294" t="b">
        <v>1</v>
      </c>
      <c r="AQ1294" t="s">
        <v>60</v>
      </c>
      <c r="AR1294" t="s">
        <v>99</v>
      </c>
      <c r="AS1294" t="s">
        <v>100</v>
      </c>
      <c r="BB1294" s="7" t="s">
        <v>6409</v>
      </c>
      <c r="BC1294" s="7" t="s">
        <v>225</v>
      </c>
      <c r="BD1294" s="7" t="s">
        <v>52</v>
      </c>
      <c r="BE1294" s="7">
        <v>98685</v>
      </c>
      <c r="BF1294" s="7" t="s">
        <v>6410</v>
      </c>
      <c r="BG1294" s="7">
        <v>9274.4699999999993</v>
      </c>
      <c r="BH1294" s="7">
        <v>0</v>
      </c>
      <c r="BI1294">
        <v>6799.86</v>
      </c>
      <c r="BJ1294">
        <v>50</v>
      </c>
      <c r="BK1294">
        <v>0</v>
      </c>
      <c r="BL1294">
        <v>0</v>
      </c>
      <c r="BO1294" t="s">
        <v>6411</v>
      </c>
      <c r="BP1294">
        <v>17753</v>
      </c>
      <c r="BQ1294">
        <v>7661</v>
      </c>
      <c r="BR1294">
        <v>10213</v>
      </c>
      <c r="BS1294">
        <v>10560</v>
      </c>
      <c r="BT1294">
        <v>18</v>
      </c>
      <c r="BU1294" t="s">
        <v>6412</v>
      </c>
      <c r="BV1294" t="s">
        <v>4695</v>
      </c>
      <c r="BX1294">
        <v>44149.244456018518</v>
      </c>
    </row>
    <row r="1295" spans="1:76" x14ac:dyDescent="0.25">
      <c r="A1295" t="s">
        <v>6413</v>
      </c>
      <c r="B1295" t="s">
        <v>6414</v>
      </c>
      <c r="C1295" t="s">
        <v>46</v>
      </c>
      <c r="D1295">
        <v>40995</v>
      </c>
      <c r="E1295" s="1"/>
      <c r="H1295" t="s">
        <v>47</v>
      </c>
      <c r="I1295">
        <v>40995</v>
      </c>
      <c r="J1295">
        <v>2012</v>
      </c>
      <c r="K1295" t="s">
        <v>85</v>
      </c>
      <c r="L1295" t="s">
        <v>6415</v>
      </c>
      <c r="N1295" t="s">
        <v>6416</v>
      </c>
      <c r="O1295" t="s">
        <v>132</v>
      </c>
      <c r="P1295" t="s">
        <v>133</v>
      </c>
      <c r="Q1295" t="s">
        <v>52</v>
      </c>
      <c r="R1295">
        <v>98626</v>
      </c>
      <c r="S1295" t="s">
        <v>6417</v>
      </c>
      <c r="T1295" t="s">
        <v>6418</v>
      </c>
      <c r="U1295" t="s">
        <v>6419</v>
      </c>
      <c r="V1295" t="s">
        <v>4807</v>
      </c>
      <c r="W1295">
        <v>23</v>
      </c>
      <c r="X1295" t="s">
        <v>5425</v>
      </c>
      <c r="Y1295">
        <v>3200</v>
      </c>
      <c r="Z1295" t="s">
        <v>133</v>
      </c>
      <c r="AA1295" t="s">
        <v>4785</v>
      </c>
      <c r="AB1295">
        <v>56826</v>
      </c>
      <c r="AC1295" t="s">
        <v>146</v>
      </c>
      <c r="AD1295" t="s">
        <v>4690</v>
      </c>
      <c r="AE1295" t="s">
        <v>107</v>
      </c>
      <c r="AF1295" t="s">
        <v>107</v>
      </c>
      <c r="AI1295" s="1"/>
      <c r="AJ1295" t="s">
        <v>72</v>
      </c>
      <c r="AK1295" t="s">
        <v>4691</v>
      </c>
      <c r="AL1295">
        <v>41219</v>
      </c>
      <c r="AM1295" t="s">
        <v>4692</v>
      </c>
      <c r="AN1295" t="b">
        <v>1</v>
      </c>
      <c r="AQ1295" t="s">
        <v>60</v>
      </c>
      <c r="AR1295" t="s">
        <v>61</v>
      </c>
      <c r="BB1295" s="7" t="s">
        <v>6420</v>
      </c>
      <c r="BC1295" s="7" t="s">
        <v>132</v>
      </c>
      <c r="BD1295" s="7" t="s">
        <v>52</v>
      </c>
      <c r="BE1295" s="7">
        <v>98626</v>
      </c>
      <c r="BF1295" s="7" t="s">
        <v>6421</v>
      </c>
      <c r="BG1295" s="7">
        <v>8377.26</v>
      </c>
      <c r="BH1295" s="7">
        <v>508.3</v>
      </c>
      <c r="BI1295">
        <v>15538.38</v>
      </c>
      <c r="BJ1295">
        <v>6700</v>
      </c>
      <c r="BK1295">
        <v>0</v>
      </c>
      <c r="BL1295">
        <v>0</v>
      </c>
      <c r="BO1295" t="s">
        <v>6422</v>
      </c>
      <c r="BP1295">
        <v>10027</v>
      </c>
      <c r="BQ1295">
        <v>3513</v>
      </c>
      <c r="BR1295">
        <v>10206</v>
      </c>
      <c r="BS1295">
        <v>10172</v>
      </c>
      <c r="BU1295" t="s">
        <v>6423</v>
      </c>
      <c r="BV1295" t="s">
        <v>4695</v>
      </c>
      <c r="BX1295">
        <v>44149.224374999998</v>
      </c>
    </row>
    <row r="1296" spans="1:76" x14ac:dyDescent="0.25">
      <c r="A1296" t="s">
        <v>6424</v>
      </c>
      <c r="B1296" t="s">
        <v>6425</v>
      </c>
      <c r="C1296" t="s">
        <v>46</v>
      </c>
      <c r="D1296">
        <v>41053</v>
      </c>
      <c r="E1296" s="1"/>
      <c r="H1296" t="s">
        <v>47</v>
      </c>
      <c r="I1296">
        <v>41053</v>
      </c>
      <c r="J1296">
        <v>2012</v>
      </c>
      <c r="K1296" t="s">
        <v>85</v>
      </c>
      <c r="L1296" t="s">
        <v>6426</v>
      </c>
      <c r="N1296" t="s">
        <v>6427</v>
      </c>
      <c r="O1296" t="s">
        <v>255</v>
      </c>
      <c r="P1296" t="s">
        <v>255</v>
      </c>
      <c r="Q1296" t="s">
        <v>52</v>
      </c>
      <c r="R1296">
        <v>98816</v>
      </c>
      <c r="S1296" t="s">
        <v>6428</v>
      </c>
      <c r="T1296" t="s">
        <v>6428</v>
      </c>
      <c r="U1296" t="s">
        <v>6429</v>
      </c>
      <c r="V1296" t="s">
        <v>4807</v>
      </c>
      <c r="W1296">
        <v>23</v>
      </c>
      <c r="X1296" t="s">
        <v>6430</v>
      </c>
      <c r="Y1296">
        <v>3111</v>
      </c>
      <c r="Z1296" t="s">
        <v>255</v>
      </c>
      <c r="AA1296" t="s">
        <v>4785</v>
      </c>
      <c r="AB1296">
        <v>38545</v>
      </c>
      <c r="AC1296" t="s">
        <v>146</v>
      </c>
      <c r="AD1296" t="s">
        <v>4690</v>
      </c>
      <c r="AE1296" t="s">
        <v>107</v>
      </c>
      <c r="AF1296" t="s">
        <v>107</v>
      </c>
      <c r="AI1296" s="1"/>
      <c r="AJ1296" t="s">
        <v>72</v>
      </c>
      <c r="AK1296" t="s">
        <v>4691</v>
      </c>
      <c r="AL1296">
        <v>41219</v>
      </c>
      <c r="AM1296" t="s">
        <v>4692</v>
      </c>
      <c r="AN1296" t="b">
        <v>1</v>
      </c>
      <c r="AQ1296" t="s">
        <v>60</v>
      </c>
      <c r="AR1296" t="s">
        <v>99</v>
      </c>
      <c r="BB1296" s="7" t="s">
        <v>6431</v>
      </c>
      <c r="BC1296" s="7" t="s">
        <v>255</v>
      </c>
      <c r="BD1296" s="7" t="s">
        <v>52</v>
      </c>
      <c r="BE1296" s="7">
        <v>98816</v>
      </c>
      <c r="BF1296" s="7" t="s">
        <v>6432</v>
      </c>
      <c r="BG1296" s="7">
        <v>11451.92</v>
      </c>
      <c r="BH1296" s="7">
        <v>0</v>
      </c>
      <c r="BI1296">
        <v>12345.42</v>
      </c>
      <c r="BJ1296">
        <v>2535</v>
      </c>
      <c r="BK1296">
        <v>0</v>
      </c>
      <c r="BL1296">
        <v>0</v>
      </c>
      <c r="BO1296" t="s">
        <v>6433</v>
      </c>
      <c r="BP1296">
        <v>17885</v>
      </c>
      <c r="BQ1296">
        <v>3069</v>
      </c>
      <c r="BR1296">
        <v>10194</v>
      </c>
      <c r="BS1296">
        <v>10568</v>
      </c>
      <c r="BU1296" t="s">
        <v>6434</v>
      </c>
      <c r="BV1296" t="s">
        <v>4695</v>
      </c>
      <c r="BX1296">
        <v>44149.244687500002</v>
      </c>
    </row>
    <row r="1297" spans="1:76" x14ac:dyDescent="0.25">
      <c r="A1297" t="s">
        <v>6435</v>
      </c>
      <c r="B1297" t="s">
        <v>1168</v>
      </c>
      <c r="C1297" t="s">
        <v>46</v>
      </c>
      <c r="D1297">
        <v>41035</v>
      </c>
      <c r="E1297" s="1"/>
      <c r="H1297" t="s">
        <v>47</v>
      </c>
      <c r="I1297">
        <v>41035</v>
      </c>
      <c r="J1297">
        <v>2012</v>
      </c>
      <c r="K1297" t="s">
        <v>85</v>
      </c>
      <c r="L1297" t="s">
        <v>6436</v>
      </c>
      <c r="N1297" t="s">
        <v>1585</v>
      </c>
      <c r="O1297" t="s">
        <v>225</v>
      </c>
      <c r="P1297" t="s">
        <v>226</v>
      </c>
      <c r="Q1297" t="s">
        <v>52</v>
      </c>
      <c r="R1297" t="s">
        <v>6437</v>
      </c>
      <c r="S1297" t="s">
        <v>6438</v>
      </c>
      <c r="T1297" t="s">
        <v>6439</v>
      </c>
      <c r="U1297" t="s">
        <v>6440</v>
      </c>
      <c r="V1297" t="s">
        <v>54</v>
      </c>
      <c r="W1297">
        <v>13</v>
      </c>
      <c r="X1297" t="s">
        <v>371</v>
      </c>
      <c r="Y1297">
        <v>4811</v>
      </c>
      <c r="Z1297" t="s">
        <v>226</v>
      </c>
      <c r="AA1297" t="s">
        <v>57</v>
      </c>
      <c r="AC1297" t="s">
        <v>146</v>
      </c>
      <c r="AD1297" t="s">
        <v>4690</v>
      </c>
      <c r="AE1297" t="s">
        <v>107</v>
      </c>
      <c r="AF1297" t="s">
        <v>107</v>
      </c>
      <c r="AI1297" s="1"/>
      <c r="AJ1297" t="s">
        <v>72</v>
      </c>
      <c r="AK1297" t="s">
        <v>4691</v>
      </c>
      <c r="AL1297">
        <v>41219</v>
      </c>
      <c r="AM1297" t="s">
        <v>4692</v>
      </c>
      <c r="AN1297" t="b">
        <v>1</v>
      </c>
      <c r="AQ1297" t="s">
        <v>60</v>
      </c>
      <c r="AR1297" t="s">
        <v>61</v>
      </c>
      <c r="AS1297" t="s">
        <v>100</v>
      </c>
      <c r="BB1297" s="7" t="s">
        <v>1586</v>
      </c>
      <c r="BC1297" s="7" t="s">
        <v>225</v>
      </c>
      <c r="BD1297" s="7" t="s">
        <v>52</v>
      </c>
      <c r="BE1297" s="7">
        <v>98684</v>
      </c>
      <c r="BF1297" s="7" t="s">
        <v>6441</v>
      </c>
      <c r="BG1297" s="7">
        <v>166192.97</v>
      </c>
      <c r="BH1297" s="7">
        <v>398.08</v>
      </c>
      <c r="BI1297">
        <v>166594.87</v>
      </c>
      <c r="BJ1297">
        <v>0</v>
      </c>
      <c r="BK1297">
        <v>0</v>
      </c>
      <c r="BL1297">
        <v>0</v>
      </c>
      <c r="BM1297">
        <v>70205.7</v>
      </c>
      <c r="BN1297">
        <v>42953.35</v>
      </c>
      <c r="BO1297" t="s">
        <v>6442</v>
      </c>
      <c r="BP1297">
        <v>18780</v>
      </c>
      <c r="BQ1297">
        <v>452</v>
      </c>
      <c r="BR1297">
        <v>10152</v>
      </c>
      <c r="BS1297">
        <v>10622</v>
      </c>
      <c r="BT1297">
        <v>17</v>
      </c>
      <c r="BU1297" t="s">
        <v>6443</v>
      </c>
      <c r="BV1297" t="s">
        <v>4695</v>
      </c>
      <c r="BX1297">
        <v>44149.246400462966</v>
      </c>
    </row>
    <row r="1298" spans="1:76" x14ac:dyDescent="0.25">
      <c r="A1298" t="s">
        <v>6455</v>
      </c>
      <c r="B1298" t="s">
        <v>6456</v>
      </c>
      <c r="C1298" t="s">
        <v>46</v>
      </c>
      <c r="D1298">
        <v>40959</v>
      </c>
      <c r="E1298" s="1"/>
      <c r="I1298">
        <v>40959</v>
      </c>
      <c r="J1298">
        <v>2012</v>
      </c>
      <c r="K1298" t="s">
        <v>77</v>
      </c>
      <c r="L1298" t="s">
        <v>6457</v>
      </c>
      <c r="N1298" t="s">
        <v>6458</v>
      </c>
      <c r="O1298" t="s">
        <v>836</v>
      </c>
      <c r="P1298" t="s">
        <v>121</v>
      </c>
      <c r="Q1298" t="s">
        <v>52</v>
      </c>
      <c r="R1298">
        <v>98584</v>
      </c>
      <c r="S1298" t="s">
        <v>6459</v>
      </c>
      <c r="T1298" t="s">
        <v>6460</v>
      </c>
      <c r="U1298" t="s">
        <v>6461</v>
      </c>
      <c r="V1298" t="s">
        <v>4807</v>
      </c>
      <c r="W1298">
        <v>23</v>
      </c>
      <c r="X1298" t="s">
        <v>5754</v>
      </c>
      <c r="Y1298">
        <v>3699</v>
      </c>
      <c r="Z1298" t="s">
        <v>121</v>
      </c>
      <c r="AA1298" t="s">
        <v>4785</v>
      </c>
      <c r="AB1298">
        <v>33663</v>
      </c>
      <c r="AC1298" t="s">
        <v>146</v>
      </c>
      <c r="AD1298" t="s">
        <v>4690</v>
      </c>
      <c r="AE1298" t="s">
        <v>107</v>
      </c>
      <c r="AF1298" t="s">
        <v>107</v>
      </c>
      <c r="AI1298" s="1"/>
      <c r="AJ1298" t="s">
        <v>72</v>
      </c>
      <c r="AK1298" t="s">
        <v>4691</v>
      </c>
      <c r="AL1298">
        <v>41219</v>
      </c>
      <c r="AM1298" t="s">
        <v>4692</v>
      </c>
      <c r="AN1298" t="b">
        <v>1</v>
      </c>
      <c r="AQ1298" t="s">
        <v>73</v>
      </c>
      <c r="BB1298" s="7" t="s">
        <v>6462</v>
      </c>
      <c r="BC1298" s="7" t="s">
        <v>836</v>
      </c>
      <c r="BD1298" s="7" t="s">
        <v>52</v>
      </c>
      <c r="BE1298" s="7" t="s">
        <v>6463</v>
      </c>
      <c r="BF1298" s="7" t="s">
        <v>6461</v>
      </c>
      <c r="BO1298" t="s">
        <v>6464</v>
      </c>
      <c r="BP1298">
        <v>701</v>
      </c>
      <c r="BQ1298">
        <v>7756</v>
      </c>
      <c r="BR1298">
        <v>10409</v>
      </c>
      <c r="BU1298" t="s">
        <v>6465</v>
      </c>
      <c r="BV1298" t="s">
        <v>4695</v>
      </c>
      <c r="BX1298">
        <v>43598.036412037036</v>
      </c>
    </row>
    <row r="1299" spans="1:76" x14ac:dyDescent="0.25">
      <c r="A1299" t="s">
        <v>6466</v>
      </c>
      <c r="B1299" t="s">
        <v>364</v>
      </c>
      <c r="C1299" t="s">
        <v>46</v>
      </c>
      <c r="D1299">
        <v>40944</v>
      </c>
      <c r="E1299" s="1"/>
      <c r="H1299" t="s">
        <v>47</v>
      </c>
      <c r="I1299">
        <v>40944</v>
      </c>
      <c r="J1299">
        <v>2012</v>
      </c>
      <c r="K1299" t="s">
        <v>85</v>
      </c>
      <c r="L1299" t="s">
        <v>6467</v>
      </c>
      <c r="N1299" t="s">
        <v>365</v>
      </c>
      <c r="O1299" t="s">
        <v>366</v>
      </c>
      <c r="P1299" t="s">
        <v>96</v>
      </c>
      <c r="Q1299" t="s">
        <v>52</v>
      </c>
      <c r="R1299">
        <v>99336</v>
      </c>
      <c r="S1299" t="s">
        <v>6468</v>
      </c>
      <c r="T1299" t="s">
        <v>6468</v>
      </c>
      <c r="U1299" t="s">
        <v>6469</v>
      </c>
      <c r="V1299" t="s">
        <v>54</v>
      </c>
      <c r="W1299">
        <v>13</v>
      </c>
      <c r="X1299" t="s">
        <v>98</v>
      </c>
      <c r="Y1299">
        <v>4793</v>
      </c>
      <c r="Z1299" t="s">
        <v>96</v>
      </c>
      <c r="AA1299" t="s">
        <v>57</v>
      </c>
      <c r="AC1299" t="s">
        <v>146</v>
      </c>
      <c r="AD1299" t="s">
        <v>4690</v>
      </c>
      <c r="AE1299" t="s">
        <v>107</v>
      </c>
      <c r="AF1299" t="s">
        <v>107</v>
      </c>
      <c r="AI1299" s="1"/>
      <c r="AJ1299" t="s">
        <v>72</v>
      </c>
      <c r="AK1299" t="s">
        <v>4691</v>
      </c>
      <c r="AL1299">
        <v>41219</v>
      </c>
      <c r="AM1299" t="s">
        <v>4692</v>
      </c>
      <c r="AN1299" t="b">
        <v>1</v>
      </c>
      <c r="AQ1299" t="s">
        <v>60</v>
      </c>
      <c r="AR1299" t="s">
        <v>99</v>
      </c>
      <c r="AS1299" t="s">
        <v>4734</v>
      </c>
      <c r="BB1299" s="7" t="s">
        <v>266</v>
      </c>
      <c r="BC1299" s="7" t="s">
        <v>101</v>
      </c>
      <c r="BD1299" s="7" t="s">
        <v>52</v>
      </c>
      <c r="BE1299" s="7">
        <v>98101</v>
      </c>
      <c r="BG1299" s="7">
        <v>66972.100000000006</v>
      </c>
      <c r="BH1299" s="7">
        <v>0</v>
      </c>
      <c r="BI1299">
        <v>66972.100000000006</v>
      </c>
      <c r="BJ1299">
        <v>0</v>
      </c>
      <c r="BK1299">
        <v>0</v>
      </c>
      <c r="BL1299">
        <v>0</v>
      </c>
      <c r="BO1299" t="s">
        <v>6470</v>
      </c>
      <c r="BP1299">
        <v>3823</v>
      </c>
      <c r="BQ1299">
        <v>1509</v>
      </c>
      <c r="BR1299">
        <v>10193</v>
      </c>
      <c r="BS1299">
        <v>9876</v>
      </c>
      <c r="BT1299">
        <v>8</v>
      </c>
      <c r="BU1299" t="s">
        <v>5938</v>
      </c>
      <c r="BV1299" t="s">
        <v>4695</v>
      </c>
      <c r="BX1299">
        <v>44149.20853009259</v>
      </c>
    </row>
    <row r="1300" spans="1:76" x14ac:dyDescent="0.25">
      <c r="A1300" t="s">
        <v>6471</v>
      </c>
      <c r="B1300" t="s">
        <v>4036</v>
      </c>
      <c r="C1300" t="s">
        <v>46</v>
      </c>
      <c r="D1300">
        <v>40874</v>
      </c>
      <c r="E1300" s="1"/>
      <c r="H1300" t="s">
        <v>47</v>
      </c>
      <c r="I1300">
        <v>40874</v>
      </c>
      <c r="J1300">
        <v>2012</v>
      </c>
      <c r="K1300" t="s">
        <v>85</v>
      </c>
      <c r="L1300" t="s">
        <v>6472</v>
      </c>
      <c r="N1300" t="s">
        <v>6473</v>
      </c>
      <c r="O1300" t="s">
        <v>1481</v>
      </c>
      <c r="P1300" t="s">
        <v>632</v>
      </c>
      <c r="Q1300" t="s">
        <v>52</v>
      </c>
      <c r="R1300">
        <v>98277</v>
      </c>
      <c r="S1300" t="s">
        <v>6474</v>
      </c>
      <c r="T1300" t="s">
        <v>6475</v>
      </c>
      <c r="U1300" t="s">
        <v>6476</v>
      </c>
      <c r="V1300" t="s">
        <v>4807</v>
      </c>
      <c r="W1300">
        <v>23</v>
      </c>
      <c r="X1300" t="s">
        <v>4808</v>
      </c>
      <c r="Y1300">
        <v>3424</v>
      </c>
      <c r="Z1300" t="s">
        <v>632</v>
      </c>
      <c r="AA1300" t="s">
        <v>4785</v>
      </c>
      <c r="AB1300">
        <v>47722</v>
      </c>
      <c r="AC1300" t="s">
        <v>146</v>
      </c>
      <c r="AD1300" t="s">
        <v>4690</v>
      </c>
      <c r="AE1300" t="s">
        <v>107</v>
      </c>
      <c r="AF1300" t="s">
        <v>107</v>
      </c>
      <c r="AI1300" s="1"/>
      <c r="AJ1300" t="s">
        <v>72</v>
      </c>
      <c r="AK1300" t="s">
        <v>4691</v>
      </c>
      <c r="AL1300">
        <v>41219</v>
      </c>
      <c r="AM1300" t="s">
        <v>4692</v>
      </c>
      <c r="AN1300" t="b">
        <v>1</v>
      </c>
      <c r="AQ1300" t="s">
        <v>60</v>
      </c>
      <c r="AR1300" t="s">
        <v>99</v>
      </c>
      <c r="BB1300" s="7" t="s">
        <v>6473</v>
      </c>
      <c r="BC1300" s="7" t="s">
        <v>1481</v>
      </c>
      <c r="BD1300" s="7" t="s">
        <v>52</v>
      </c>
      <c r="BE1300" s="7">
        <v>98277</v>
      </c>
      <c r="BF1300" s="7" t="s">
        <v>6477</v>
      </c>
      <c r="BG1300" s="7">
        <v>66579.679999999993</v>
      </c>
      <c r="BH1300" s="7">
        <v>3630.55</v>
      </c>
      <c r="BI1300">
        <v>61415.839999999997</v>
      </c>
      <c r="BJ1300">
        <v>0</v>
      </c>
      <c r="BK1300">
        <v>0</v>
      </c>
      <c r="BL1300">
        <v>0</v>
      </c>
      <c r="BM1300">
        <v>8500</v>
      </c>
      <c r="BN1300">
        <v>0</v>
      </c>
      <c r="BO1300" t="s">
        <v>6478</v>
      </c>
      <c r="BP1300">
        <v>8910</v>
      </c>
      <c r="BQ1300">
        <v>4283</v>
      </c>
      <c r="BR1300">
        <v>10315</v>
      </c>
      <c r="BS1300">
        <v>10102</v>
      </c>
      <c r="BU1300" t="s">
        <v>6479</v>
      </c>
      <c r="BV1300" t="s">
        <v>4695</v>
      </c>
      <c r="BX1300">
        <v>44149.218611111108</v>
      </c>
    </row>
    <row r="1301" spans="1:76" x14ac:dyDescent="0.25">
      <c r="A1301" t="s">
        <v>7861</v>
      </c>
      <c r="B1301" t="s">
        <v>7862</v>
      </c>
      <c r="C1301" t="s">
        <v>46</v>
      </c>
      <c r="D1301">
        <v>41051</v>
      </c>
      <c r="E1301" s="1"/>
      <c r="H1301" t="s">
        <v>47</v>
      </c>
      <c r="I1301">
        <v>41051</v>
      </c>
      <c r="J1301">
        <v>2012</v>
      </c>
      <c r="K1301" t="s">
        <v>85</v>
      </c>
      <c r="L1301" t="s">
        <v>7863</v>
      </c>
      <c r="N1301" t="s">
        <v>7864</v>
      </c>
      <c r="O1301" t="s">
        <v>2770</v>
      </c>
      <c r="P1301" t="s">
        <v>56</v>
      </c>
      <c r="R1301">
        <v>98841</v>
      </c>
      <c r="S1301" t="s">
        <v>7865</v>
      </c>
      <c r="T1301" t="s">
        <v>7866</v>
      </c>
      <c r="V1301" t="s">
        <v>4807</v>
      </c>
      <c r="W1301">
        <v>23</v>
      </c>
      <c r="X1301" t="s">
        <v>5554</v>
      </c>
      <c r="Y1301">
        <v>3801</v>
      </c>
      <c r="Z1301" t="s">
        <v>56</v>
      </c>
      <c r="AA1301" t="s">
        <v>4785</v>
      </c>
      <c r="AB1301">
        <v>20464</v>
      </c>
      <c r="AC1301" t="s">
        <v>146</v>
      </c>
      <c r="AD1301" t="s">
        <v>4690</v>
      </c>
      <c r="AE1301" t="s">
        <v>107</v>
      </c>
      <c r="AF1301" t="s">
        <v>107</v>
      </c>
      <c r="AI1301" s="1"/>
      <c r="AJ1301" t="s">
        <v>72</v>
      </c>
      <c r="AK1301" t="s">
        <v>4691</v>
      </c>
      <c r="AL1301">
        <v>41219</v>
      </c>
      <c r="AN1301" t="b">
        <v>1</v>
      </c>
      <c r="AQ1301" t="s">
        <v>60</v>
      </c>
      <c r="AR1301" t="s">
        <v>99</v>
      </c>
      <c r="BB1301" s="7" t="s">
        <v>7864</v>
      </c>
      <c r="BC1301" s="7" t="s">
        <v>2770</v>
      </c>
      <c r="BE1301" s="7">
        <v>98841</v>
      </c>
      <c r="BG1301" s="7">
        <v>6555</v>
      </c>
      <c r="BH1301" s="7">
        <v>0</v>
      </c>
      <c r="BI1301">
        <v>6555</v>
      </c>
      <c r="BJ1301">
        <v>0</v>
      </c>
      <c r="BK1301">
        <v>0</v>
      </c>
      <c r="BL1301">
        <v>0</v>
      </c>
      <c r="BO1301" t="s">
        <v>7867</v>
      </c>
      <c r="BP1301">
        <v>16335</v>
      </c>
      <c r="BQ1301">
        <v>7875</v>
      </c>
      <c r="BR1301">
        <v>10682</v>
      </c>
      <c r="BS1301">
        <v>10493</v>
      </c>
      <c r="BU1301" t="s">
        <v>7868</v>
      </c>
      <c r="BV1301" t="s">
        <v>4695</v>
      </c>
      <c r="BX1301">
        <v>44149.241759259261</v>
      </c>
    </row>
    <row r="1302" spans="1:76" x14ac:dyDescent="0.25">
      <c r="A1302" t="s">
        <v>7869</v>
      </c>
      <c r="B1302" t="s">
        <v>1717</v>
      </c>
      <c r="C1302" t="s">
        <v>46</v>
      </c>
      <c r="D1302">
        <v>40072</v>
      </c>
      <c r="E1302" s="1"/>
      <c r="H1302" t="s">
        <v>47</v>
      </c>
      <c r="I1302">
        <v>40072</v>
      </c>
      <c r="J1302">
        <v>2012</v>
      </c>
      <c r="K1302" t="s">
        <v>77</v>
      </c>
      <c r="L1302" t="s">
        <v>7870</v>
      </c>
      <c r="N1302" t="s">
        <v>326</v>
      </c>
      <c r="O1302" t="s">
        <v>327</v>
      </c>
      <c r="P1302" t="s">
        <v>111</v>
      </c>
      <c r="R1302">
        <v>98370</v>
      </c>
      <c r="T1302" t="s">
        <v>7871</v>
      </c>
      <c r="V1302" t="s">
        <v>90</v>
      </c>
      <c r="W1302">
        <v>12</v>
      </c>
      <c r="X1302" t="s">
        <v>813</v>
      </c>
      <c r="Y1302">
        <v>4752</v>
      </c>
      <c r="Z1302" t="s">
        <v>111</v>
      </c>
      <c r="AA1302" t="s">
        <v>57</v>
      </c>
      <c r="AC1302" t="s">
        <v>146</v>
      </c>
      <c r="AD1302" t="s">
        <v>4690</v>
      </c>
      <c r="AE1302" t="s">
        <v>107</v>
      </c>
      <c r="AF1302" t="s">
        <v>107</v>
      </c>
      <c r="AI1302" s="1"/>
      <c r="AJ1302" t="s">
        <v>72</v>
      </c>
      <c r="AK1302" t="s">
        <v>4691</v>
      </c>
      <c r="AL1302">
        <v>41219</v>
      </c>
      <c r="AN1302" t="b">
        <v>1</v>
      </c>
      <c r="AQ1302" t="s">
        <v>73</v>
      </c>
      <c r="BB1302" s="7" t="s">
        <v>326</v>
      </c>
      <c r="BC1302" s="7" t="s">
        <v>327</v>
      </c>
      <c r="BE1302" s="7">
        <v>98370</v>
      </c>
      <c r="BG1302" s="7">
        <v>5675.74</v>
      </c>
      <c r="BH1302" s="7">
        <v>20738.16</v>
      </c>
      <c r="BI1302">
        <v>26402.25</v>
      </c>
      <c r="BJ1302">
        <v>0</v>
      </c>
      <c r="BK1302">
        <v>0</v>
      </c>
      <c r="BL1302">
        <v>0</v>
      </c>
      <c r="BO1302" t="s">
        <v>7872</v>
      </c>
      <c r="BP1302">
        <v>16575</v>
      </c>
      <c r="BQ1302">
        <v>7872</v>
      </c>
      <c r="BR1302">
        <v>10675</v>
      </c>
      <c r="BS1302">
        <v>10497</v>
      </c>
      <c r="BT1302">
        <v>23</v>
      </c>
      <c r="BU1302" t="s">
        <v>7873</v>
      </c>
      <c r="BV1302" t="s">
        <v>4695</v>
      </c>
      <c r="BX1302">
        <v>44149.241851851853</v>
      </c>
    </row>
    <row r="1303" spans="1:76" x14ac:dyDescent="0.25">
      <c r="A1303" t="s">
        <v>7874</v>
      </c>
      <c r="B1303" t="s">
        <v>6147</v>
      </c>
      <c r="C1303" t="s">
        <v>46</v>
      </c>
      <c r="D1303">
        <v>40914</v>
      </c>
      <c r="E1303" s="1"/>
      <c r="H1303" t="s">
        <v>47</v>
      </c>
      <c r="I1303">
        <v>40914</v>
      </c>
      <c r="J1303">
        <v>2012</v>
      </c>
      <c r="K1303" t="s">
        <v>85</v>
      </c>
      <c r="L1303" t="s">
        <v>6148</v>
      </c>
      <c r="N1303" t="s">
        <v>7875</v>
      </c>
      <c r="O1303" t="s">
        <v>1459</v>
      </c>
      <c r="P1303" t="s">
        <v>105</v>
      </c>
      <c r="R1303">
        <v>990219366</v>
      </c>
      <c r="S1303" t="s">
        <v>7876</v>
      </c>
      <c r="T1303" t="s">
        <v>7877</v>
      </c>
      <c r="V1303" t="s">
        <v>4807</v>
      </c>
      <c r="W1303">
        <v>23</v>
      </c>
      <c r="X1303" t="s">
        <v>6703</v>
      </c>
      <c r="Y1303">
        <v>4151</v>
      </c>
      <c r="Z1303" t="s">
        <v>105</v>
      </c>
      <c r="AA1303" t="s">
        <v>4785</v>
      </c>
      <c r="AB1303">
        <v>265987</v>
      </c>
      <c r="AC1303" t="s">
        <v>146</v>
      </c>
      <c r="AD1303" t="s">
        <v>4690</v>
      </c>
      <c r="AE1303" t="s">
        <v>107</v>
      </c>
      <c r="AF1303" t="s">
        <v>107</v>
      </c>
      <c r="AI1303" s="1"/>
      <c r="AJ1303" t="s">
        <v>72</v>
      </c>
      <c r="AK1303" t="s">
        <v>4691</v>
      </c>
      <c r="AL1303">
        <v>41219</v>
      </c>
      <c r="AN1303" t="b">
        <v>1</v>
      </c>
      <c r="AQ1303" t="s">
        <v>60</v>
      </c>
      <c r="AR1303" t="s">
        <v>99</v>
      </c>
      <c r="BB1303" s="7" t="s">
        <v>7875</v>
      </c>
      <c r="BC1303" s="7" t="s">
        <v>1459</v>
      </c>
      <c r="BE1303" s="7">
        <v>990219366</v>
      </c>
      <c r="BG1303" s="7">
        <v>50117.65</v>
      </c>
      <c r="BH1303" s="7">
        <v>0</v>
      </c>
      <c r="BI1303">
        <v>50117.65</v>
      </c>
      <c r="BJ1303">
        <v>0</v>
      </c>
      <c r="BK1303">
        <v>0</v>
      </c>
      <c r="BL1303">
        <v>0</v>
      </c>
      <c r="BO1303" t="s">
        <v>7878</v>
      </c>
      <c r="BP1303">
        <v>16672</v>
      </c>
      <c r="BQ1303">
        <v>7867</v>
      </c>
      <c r="BR1303">
        <v>10669</v>
      </c>
      <c r="BS1303">
        <v>10505</v>
      </c>
      <c r="BU1303" t="s">
        <v>5599</v>
      </c>
      <c r="BV1303" t="s">
        <v>4695</v>
      </c>
      <c r="BX1303">
        <v>44149.2421412037</v>
      </c>
    </row>
    <row r="1304" spans="1:76" x14ac:dyDescent="0.25">
      <c r="A1304" t="s">
        <v>7879</v>
      </c>
      <c r="B1304" t="s">
        <v>7880</v>
      </c>
      <c r="C1304" t="s">
        <v>46</v>
      </c>
      <c r="D1304">
        <v>41042</v>
      </c>
      <c r="E1304" s="1"/>
      <c r="H1304" t="s">
        <v>47</v>
      </c>
      <c r="I1304">
        <v>41042</v>
      </c>
      <c r="J1304">
        <v>2012</v>
      </c>
      <c r="K1304" t="s">
        <v>85</v>
      </c>
      <c r="L1304" t="s">
        <v>7881</v>
      </c>
      <c r="N1304" t="s">
        <v>7882</v>
      </c>
      <c r="O1304" t="s">
        <v>154</v>
      </c>
      <c r="P1304" t="s">
        <v>155</v>
      </c>
      <c r="R1304">
        <v>985011701</v>
      </c>
      <c r="S1304" t="s">
        <v>7883</v>
      </c>
      <c r="T1304" t="s">
        <v>7884</v>
      </c>
      <c r="V1304" t="s">
        <v>4807</v>
      </c>
      <c r="W1304">
        <v>23</v>
      </c>
      <c r="X1304" t="s">
        <v>5607</v>
      </c>
      <c r="Y1304">
        <v>4229</v>
      </c>
      <c r="Z1304" t="s">
        <v>155</v>
      </c>
      <c r="AA1304" t="s">
        <v>4785</v>
      </c>
      <c r="AB1304">
        <v>152541</v>
      </c>
      <c r="AC1304" t="s">
        <v>146</v>
      </c>
      <c r="AD1304" t="s">
        <v>4690</v>
      </c>
      <c r="AE1304" t="s">
        <v>107</v>
      </c>
      <c r="AF1304" t="s">
        <v>107</v>
      </c>
      <c r="AI1304" s="1"/>
      <c r="AJ1304" t="s">
        <v>72</v>
      </c>
      <c r="AK1304" t="s">
        <v>4691</v>
      </c>
      <c r="AL1304">
        <v>41219</v>
      </c>
      <c r="AN1304" t="b">
        <v>1</v>
      </c>
      <c r="AQ1304" t="s">
        <v>60</v>
      </c>
      <c r="AR1304" t="s">
        <v>99</v>
      </c>
      <c r="BB1304" s="7" t="s">
        <v>7882</v>
      </c>
      <c r="BC1304" s="7" t="s">
        <v>154</v>
      </c>
      <c r="BE1304" s="7">
        <v>985011701</v>
      </c>
      <c r="BG1304" s="7">
        <v>42987.11</v>
      </c>
      <c r="BH1304" s="7">
        <v>0</v>
      </c>
      <c r="BI1304">
        <v>40605.96</v>
      </c>
      <c r="BJ1304">
        <v>3335.21</v>
      </c>
      <c r="BK1304">
        <v>0</v>
      </c>
      <c r="BL1304">
        <v>0</v>
      </c>
      <c r="BM1304">
        <v>5495.3</v>
      </c>
      <c r="BN1304">
        <v>654.77</v>
      </c>
      <c r="BO1304" t="s">
        <v>7885</v>
      </c>
      <c r="BP1304">
        <v>16719</v>
      </c>
      <c r="BQ1304">
        <v>7866</v>
      </c>
      <c r="BR1304">
        <v>10666</v>
      </c>
      <c r="BS1304">
        <v>10499</v>
      </c>
      <c r="BU1304" t="s">
        <v>7886</v>
      </c>
      <c r="BV1304" t="s">
        <v>4695</v>
      </c>
      <c r="BX1304">
        <v>44149.241909722223</v>
      </c>
    </row>
    <row r="1305" spans="1:76" x14ac:dyDescent="0.25">
      <c r="A1305" t="s">
        <v>7887</v>
      </c>
      <c r="B1305" t="s">
        <v>1788</v>
      </c>
      <c r="C1305" t="s">
        <v>46</v>
      </c>
      <c r="D1305">
        <v>40577</v>
      </c>
      <c r="E1305" s="1"/>
      <c r="H1305" t="s">
        <v>47</v>
      </c>
      <c r="I1305">
        <v>40577</v>
      </c>
      <c r="J1305">
        <v>2012</v>
      </c>
      <c r="K1305" t="s">
        <v>85</v>
      </c>
      <c r="L1305" t="s">
        <v>7207</v>
      </c>
      <c r="N1305" t="s">
        <v>1954</v>
      </c>
      <c r="O1305" t="s">
        <v>411</v>
      </c>
      <c r="P1305" t="s">
        <v>115</v>
      </c>
      <c r="R1305">
        <v>98335</v>
      </c>
      <c r="S1305" t="s">
        <v>2533</v>
      </c>
      <c r="T1305" t="s">
        <v>7208</v>
      </c>
      <c r="V1305" t="s">
        <v>54</v>
      </c>
      <c r="W1305">
        <v>13</v>
      </c>
      <c r="X1305" t="s">
        <v>114</v>
      </c>
      <c r="Y1305">
        <v>4829</v>
      </c>
      <c r="Z1305" t="s">
        <v>115</v>
      </c>
      <c r="AA1305" t="s">
        <v>57</v>
      </c>
      <c r="AC1305" t="s">
        <v>146</v>
      </c>
      <c r="AD1305" t="s">
        <v>4690</v>
      </c>
      <c r="AE1305" t="s">
        <v>107</v>
      </c>
      <c r="AF1305" t="s">
        <v>107</v>
      </c>
      <c r="AI1305" s="1"/>
      <c r="AJ1305" t="s">
        <v>72</v>
      </c>
      <c r="AK1305" t="s">
        <v>4691</v>
      </c>
      <c r="AL1305">
        <v>41219</v>
      </c>
      <c r="AN1305" t="b">
        <v>1</v>
      </c>
      <c r="AQ1305" t="s">
        <v>60</v>
      </c>
      <c r="AR1305" t="s">
        <v>61</v>
      </c>
      <c r="AS1305" t="s">
        <v>62</v>
      </c>
      <c r="BB1305" s="7" t="s">
        <v>1954</v>
      </c>
      <c r="BC1305" s="7" t="s">
        <v>411</v>
      </c>
      <c r="BE1305" s="7">
        <v>98335</v>
      </c>
      <c r="BG1305" s="7">
        <v>202291.4</v>
      </c>
      <c r="BH1305" s="7">
        <v>2038.22</v>
      </c>
      <c r="BI1305">
        <v>202683.45</v>
      </c>
      <c r="BJ1305">
        <v>-4000</v>
      </c>
      <c r="BK1305">
        <v>0</v>
      </c>
      <c r="BL1305">
        <v>0</v>
      </c>
      <c r="BM1305">
        <v>15080.85</v>
      </c>
      <c r="BN1305">
        <v>0</v>
      </c>
      <c r="BO1305" t="s">
        <v>7888</v>
      </c>
      <c r="BP1305">
        <v>17467</v>
      </c>
      <c r="BQ1305">
        <v>26078</v>
      </c>
      <c r="BR1305">
        <v>10646</v>
      </c>
      <c r="BS1305">
        <v>10542</v>
      </c>
      <c r="BT1305">
        <v>26</v>
      </c>
      <c r="BU1305" t="s">
        <v>5009</v>
      </c>
      <c r="BV1305" t="s">
        <v>4695</v>
      </c>
      <c r="BX1305">
        <v>44149.243449074071</v>
      </c>
    </row>
    <row r="1306" spans="1:76" x14ac:dyDescent="0.25">
      <c r="A1306" t="s">
        <v>7889</v>
      </c>
      <c r="B1306" t="s">
        <v>118</v>
      </c>
      <c r="C1306" t="s">
        <v>46</v>
      </c>
      <c r="D1306">
        <v>41042</v>
      </c>
      <c r="E1306" s="1"/>
      <c r="H1306" t="s">
        <v>47</v>
      </c>
      <c r="I1306">
        <v>41042</v>
      </c>
      <c r="J1306">
        <v>2012</v>
      </c>
      <c r="K1306" t="s">
        <v>85</v>
      </c>
      <c r="L1306" t="s">
        <v>7213</v>
      </c>
      <c r="N1306" t="s">
        <v>119</v>
      </c>
      <c r="O1306" t="s">
        <v>120</v>
      </c>
      <c r="P1306" t="s">
        <v>121</v>
      </c>
      <c r="R1306">
        <v>98548</v>
      </c>
      <c r="V1306" t="s">
        <v>4807</v>
      </c>
      <c r="W1306">
        <v>23</v>
      </c>
      <c r="X1306" t="s">
        <v>5754</v>
      </c>
      <c r="Y1306">
        <v>3699</v>
      </c>
      <c r="Z1306" t="s">
        <v>121</v>
      </c>
      <c r="AA1306" t="s">
        <v>4785</v>
      </c>
      <c r="AB1306">
        <v>33663</v>
      </c>
      <c r="AC1306" t="s">
        <v>146</v>
      </c>
      <c r="AD1306" t="s">
        <v>4690</v>
      </c>
      <c r="AE1306" t="s">
        <v>107</v>
      </c>
      <c r="AF1306" t="s">
        <v>107</v>
      </c>
      <c r="AI1306" s="1"/>
      <c r="AJ1306" t="s">
        <v>72</v>
      </c>
      <c r="AK1306" t="s">
        <v>4691</v>
      </c>
      <c r="AL1306">
        <v>41219</v>
      </c>
      <c r="AN1306" t="b">
        <v>1</v>
      </c>
      <c r="AQ1306" t="s">
        <v>60</v>
      </c>
      <c r="AR1306" t="s">
        <v>61</v>
      </c>
      <c r="BB1306" s="7" t="s">
        <v>119</v>
      </c>
      <c r="BC1306" s="7" t="s">
        <v>120</v>
      </c>
      <c r="BE1306" s="7">
        <v>98548</v>
      </c>
      <c r="BG1306" s="7">
        <v>17051</v>
      </c>
      <c r="BH1306" s="7">
        <v>0</v>
      </c>
      <c r="BI1306">
        <v>17051</v>
      </c>
      <c r="BJ1306">
        <v>0</v>
      </c>
      <c r="BK1306">
        <v>0</v>
      </c>
      <c r="BL1306">
        <v>0</v>
      </c>
      <c r="BM1306">
        <v>96.72</v>
      </c>
      <c r="BN1306">
        <v>0</v>
      </c>
      <c r="BO1306" t="s">
        <v>7890</v>
      </c>
      <c r="BP1306">
        <v>17706</v>
      </c>
      <c r="BQ1306">
        <v>647</v>
      </c>
      <c r="BR1306">
        <v>10637</v>
      </c>
      <c r="BS1306">
        <v>10561</v>
      </c>
      <c r="BU1306" t="s">
        <v>7891</v>
      </c>
      <c r="BV1306" t="s">
        <v>4695</v>
      </c>
      <c r="BX1306">
        <v>44149.244490740741</v>
      </c>
    </row>
    <row r="1307" spans="1:76" x14ac:dyDescent="0.25">
      <c r="A1307" t="s">
        <v>7892</v>
      </c>
      <c r="B1307" t="s">
        <v>4248</v>
      </c>
      <c r="C1307" t="s">
        <v>46</v>
      </c>
      <c r="D1307">
        <v>41033</v>
      </c>
      <c r="E1307" s="1"/>
      <c r="I1307">
        <v>41033</v>
      </c>
      <c r="J1307">
        <v>2012</v>
      </c>
      <c r="K1307" t="s">
        <v>64</v>
      </c>
      <c r="L1307" t="s">
        <v>4249</v>
      </c>
      <c r="N1307" t="s">
        <v>4250</v>
      </c>
      <c r="O1307" t="s">
        <v>105</v>
      </c>
      <c r="P1307" t="s">
        <v>105</v>
      </c>
      <c r="R1307">
        <v>992233018</v>
      </c>
      <c r="S1307" t="s">
        <v>4251</v>
      </c>
      <c r="T1307" t="s">
        <v>4251</v>
      </c>
      <c r="V1307" t="s">
        <v>54</v>
      </c>
      <c r="W1307">
        <v>13</v>
      </c>
      <c r="X1307" t="s">
        <v>106</v>
      </c>
      <c r="Y1307">
        <v>4789</v>
      </c>
      <c r="Z1307" t="s">
        <v>105</v>
      </c>
      <c r="AA1307" t="s">
        <v>57</v>
      </c>
      <c r="AC1307" t="s">
        <v>146</v>
      </c>
      <c r="AD1307" t="s">
        <v>4690</v>
      </c>
      <c r="AE1307" t="s">
        <v>107</v>
      </c>
      <c r="AF1307" t="s">
        <v>107</v>
      </c>
      <c r="AI1307" s="1"/>
      <c r="AJ1307" t="s">
        <v>72</v>
      </c>
      <c r="AK1307" t="s">
        <v>4691</v>
      </c>
      <c r="AL1307">
        <v>41219</v>
      </c>
      <c r="AN1307" t="b">
        <v>1</v>
      </c>
      <c r="AQ1307" t="s">
        <v>73</v>
      </c>
      <c r="BB1307" s="7" t="s">
        <v>4250</v>
      </c>
      <c r="BC1307" s="7" t="s">
        <v>105</v>
      </c>
      <c r="BE1307" s="7">
        <v>992233018</v>
      </c>
      <c r="BO1307" t="s">
        <v>7893</v>
      </c>
      <c r="BP1307">
        <v>18472</v>
      </c>
      <c r="BQ1307">
        <v>7847</v>
      </c>
      <c r="BR1307">
        <v>10617</v>
      </c>
      <c r="BT1307">
        <v>6</v>
      </c>
      <c r="BU1307" t="s">
        <v>7894</v>
      </c>
      <c r="BV1307" t="s">
        <v>4695</v>
      </c>
      <c r="BX1307">
        <v>43598.038912037038</v>
      </c>
    </row>
    <row r="1308" spans="1:76" x14ac:dyDescent="0.25">
      <c r="A1308" t="s">
        <v>7895</v>
      </c>
      <c r="B1308" t="s">
        <v>1751</v>
      </c>
      <c r="C1308" t="s">
        <v>46</v>
      </c>
      <c r="D1308">
        <v>40976</v>
      </c>
      <c r="E1308" s="1"/>
      <c r="H1308" t="s">
        <v>47</v>
      </c>
      <c r="I1308">
        <v>40976</v>
      </c>
      <c r="J1308">
        <v>2012</v>
      </c>
      <c r="K1308" t="s">
        <v>85</v>
      </c>
      <c r="L1308" t="s">
        <v>7000</v>
      </c>
      <c r="N1308" t="s">
        <v>1752</v>
      </c>
      <c r="O1308" t="s">
        <v>1753</v>
      </c>
      <c r="P1308" t="s">
        <v>68</v>
      </c>
      <c r="R1308">
        <v>98045</v>
      </c>
      <c r="S1308" t="s">
        <v>1754</v>
      </c>
      <c r="T1308" t="s">
        <v>7001</v>
      </c>
      <c r="V1308" t="s">
        <v>54</v>
      </c>
      <c r="W1308">
        <v>13</v>
      </c>
      <c r="X1308" t="s">
        <v>182</v>
      </c>
      <c r="Y1308">
        <v>4787</v>
      </c>
      <c r="Z1308" t="s">
        <v>68</v>
      </c>
      <c r="AA1308" t="s">
        <v>57</v>
      </c>
      <c r="AC1308" t="s">
        <v>146</v>
      </c>
      <c r="AD1308" t="s">
        <v>4690</v>
      </c>
      <c r="AE1308" t="s">
        <v>107</v>
      </c>
      <c r="AF1308" t="s">
        <v>107</v>
      </c>
      <c r="AI1308" s="1"/>
      <c r="AJ1308" t="s">
        <v>72</v>
      </c>
      <c r="AK1308" t="s">
        <v>4691</v>
      </c>
      <c r="AL1308">
        <v>41219</v>
      </c>
      <c r="AN1308" t="b">
        <v>1</v>
      </c>
      <c r="AQ1308" t="s">
        <v>60</v>
      </c>
      <c r="AR1308" t="s">
        <v>99</v>
      </c>
      <c r="AS1308" t="s">
        <v>100</v>
      </c>
      <c r="BB1308" s="7" t="s">
        <v>1752</v>
      </c>
      <c r="BC1308" s="7" t="s">
        <v>1753</v>
      </c>
      <c r="BE1308" s="7">
        <v>98045</v>
      </c>
      <c r="BG1308" s="7">
        <v>2099</v>
      </c>
      <c r="BH1308" s="7">
        <v>0</v>
      </c>
      <c r="BI1308">
        <v>2099</v>
      </c>
      <c r="BJ1308">
        <v>0</v>
      </c>
      <c r="BK1308">
        <v>0</v>
      </c>
      <c r="BL1308">
        <v>0</v>
      </c>
      <c r="BM1308">
        <v>248.16</v>
      </c>
      <c r="BN1308">
        <v>0</v>
      </c>
      <c r="BO1308" t="s">
        <v>7896</v>
      </c>
      <c r="BP1308">
        <v>18565</v>
      </c>
      <c r="BQ1308">
        <v>3737</v>
      </c>
      <c r="BR1308">
        <v>10612</v>
      </c>
      <c r="BS1308">
        <v>10607</v>
      </c>
      <c r="BT1308">
        <v>5</v>
      </c>
      <c r="BU1308" t="s">
        <v>7003</v>
      </c>
      <c r="BV1308" t="s">
        <v>4695</v>
      </c>
      <c r="BX1308">
        <v>44149.245983796296</v>
      </c>
    </row>
    <row r="1309" spans="1:76" x14ac:dyDescent="0.25">
      <c r="A1309" t="s">
        <v>7897</v>
      </c>
      <c r="B1309" t="s">
        <v>1500</v>
      </c>
      <c r="C1309" t="s">
        <v>46</v>
      </c>
      <c r="D1309">
        <v>40771</v>
      </c>
      <c r="E1309" s="1"/>
      <c r="H1309" t="s">
        <v>47</v>
      </c>
      <c r="I1309">
        <v>40771</v>
      </c>
      <c r="J1309">
        <v>2012</v>
      </c>
      <c r="K1309" t="s">
        <v>85</v>
      </c>
      <c r="L1309" t="s">
        <v>7898</v>
      </c>
      <c r="N1309" t="s">
        <v>1501</v>
      </c>
      <c r="O1309" t="s">
        <v>162</v>
      </c>
      <c r="P1309" t="s">
        <v>68</v>
      </c>
      <c r="R1309">
        <v>98021</v>
      </c>
      <c r="S1309" t="s">
        <v>1502</v>
      </c>
      <c r="T1309" t="s">
        <v>7899</v>
      </c>
      <c r="V1309" t="s">
        <v>54</v>
      </c>
      <c r="W1309">
        <v>13</v>
      </c>
      <c r="X1309" t="s">
        <v>164</v>
      </c>
      <c r="Y1309">
        <v>4779</v>
      </c>
      <c r="Z1309" t="s">
        <v>68</v>
      </c>
      <c r="AA1309" t="s">
        <v>57</v>
      </c>
      <c r="AC1309" t="s">
        <v>146</v>
      </c>
      <c r="AD1309" t="s">
        <v>4690</v>
      </c>
      <c r="AE1309" t="s">
        <v>107</v>
      </c>
      <c r="AF1309" t="s">
        <v>107</v>
      </c>
      <c r="AI1309" s="1"/>
      <c r="AJ1309" t="s">
        <v>72</v>
      </c>
      <c r="AK1309" t="s">
        <v>4691</v>
      </c>
      <c r="AL1309">
        <v>41219</v>
      </c>
      <c r="AN1309" t="b">
        <v>1</v>
      </c>
      <c r="AQ1309" t="s">
        <v>60</v>
      </c>
      <c r="AR1309" t="s">
        <v>61</v>
      </c>
      <c r="AS1309" t="s">
        <v>62</v>
      </c>
      <c r="BB1309" s="7" t="s">
        <v>1501</v>
      </c>
      <c r="BC1309" s="7" t="s">
        <v>162</v>
      </c>
      <c r="BE1309" s="7">
        <v>98021</v>
      </c>
      <c r="BG1309" s="7">
        <v>109239.24</v>
      </c>
      <c r="BH1309" s="7">
        <v>421.91</v>
      </c>
      <c r="BI1309">
        <v>106125.4</v>
      </c>
      <c r="BJ1309">
        <v>0</v>
      </c>
      <c r="BK1309">
        <v>0</v>
      </c>
      <c r="BL1309">
        <v>0</v>
      </c>
      <c r="BM1309">
        <v>33428.400000000001</v>
      </c>
      <c r="BN1309">
        <v>0</v>
      </c>
      <c r="BO1309" t="s">
        <v>7900</v>
      </c>
      <c r="BP1309">
        <v>18590</v>
      </c>
      <c r="BQ1309">
        <v>897</v>
      </c>
      <c r="BR1309">
        <v>10611</v>
      </c>
      <c r="BS1309">
        <v>10611</v>
      </c>
      <c r="BT1309">
        <v>1</v>
      </c>
      <c r="BU1309" t="s">
        <v>7901</v>
      </c>
      <c r="BV1309" t="s">
        <v>4695</v>
      </c>
      <c r="BX1309">
        <v>44149.246145833335</v>
      </c>
    </row>
    <row r="1310" spans="1:76" x14ac:dyDescent="0.25">
      <c r="A1310" t="s">
        <v>7902</v>
      </c>
      <c r="B1310" t="s">
        <v>864</v>
      </c>
      <c r="C1310" t="s">
        <v>46</v>
      </c>
      <c r="D1310">
        <v>40577</v>
      </c>
      <c r="E1310" s="1"/>
      <c r="H1310" t="s">
        <v>47</v>
      </c>
      <c r="I1310">
        <v>40577</v>
      </c>
      <c r="J1310">
        <v>2012</v>
      </c>
      <c r="K1310" t="s">
        <v>85</v>
      </c>
      <c r="L1310" t="s">
        <v>7903</v>
      </c>
      <c r="N1310" t="s">
        <v>3536</v>
      </c>
      <c r="O1310" t="s">
        <v>363</v>
      </c>
      <c r="P1310" t="s">
        <v>68</v>
      </c>
      <c r="R1310">
        <v>98042</v>
      </c>
      <c r="T1310" t="s">
        <v>7904</v>
      </c>
      <c r="V1310" t="s">
        <v>54</v>
      </c>
      <c r="W1310">
        <v>13</v>
      </c>
      <c r="X1310" t="s">
        <v>362</v>
      </c>
      <c r="Y1310">
        <v>4872</v>
      </c>
      <c r="Z1310" t="s">
        <v>68</v>
      </c>
      <c r="AA1310" t="s">
        <v>57</v>
      </c>
      <c r="AC1310" t="s">
        <v>146</v>
      </c>
      <c r="AD1310" t="s">
        <v>4690</v>
      </c>
      <c r="AE1310" t="s">
        <v>107</v>
      </c>
      <c r="AF1310" t="s">
        <v>107</v>
      </c>
      <c r="AI1310" s="1"/>
      <c r="AJ1310" t="s">
        <v>72</v>
      </c>
      <c r="AK1310" t="s">
        <v>4691</v>
      </c>
      <c r="AL1310">
        <v>41219</v>
      </c>
      <c r="AN1310" t="b">
        <v>1</v>
      </c>
      <c r="AQ1310" t="s">
        <v>60</v>
      </c>
      <c r="AR1310" t="s">
        <v>61</v>
      </c>
      <c r="AS1310" t="s">
        <v>62</v>
      </c>
      <c r="BB1310" s="7" t="s">
        <v>3536</v>
      </c>
      <c r="BC1310" s="7" t="s">
        <v>363</v>
      </c>
      <c r="BE1310" s="7">
        <v>98042</v>
      </c>
      <c r="BG1310" s="7">
        <v>209045.5</v>
      </c>
      <c r="BH1310" s="7">
        <v>6949.11</v>
      </c>
      <c r="BI1310">
        <v>209562.51</v>
      </c>
      <c r="BJ1310">
        <v>0</v>
      </c>
      <c r="BK1310">
        <v>0</v>
      </c>
      <c r="BL1310">
        <v>3193.5</v>
      </c>
      <c r="BM1310">
        <v>897.45</v>
      </c>
      <c r="BN1310">
        <v>0</v>
      </c>
      <c r="BO1310" t="s">
        <v>7905</v>
      </c>
      <c r="BP1310">
        <v>19059</v>
      </c>
      <c r="BQ1310">
        <v>575</v>
      </c>
      <c r="BR1310">
        <v>10597</v>
      </c>
      <c r="BS1310">
        <v>10632</v>
      </c>
      <c r="BT1310">
        <v>47</v>
      </c>
      <c r="BU1310" t="s">
        <v>5009</v>
      </c>
      <c r="BV1310" t="s">
        <v>4695</v>
      </c>
      <c r="BX1310">
        <v>44149.246655092589</v>
      </c>
    </row>
    <row r="1311" spans="1:76" x14ac:dyDescent="0.25">
      <c r="A1311" t="s">
        <v>7906</v>
      </c>
      <c r="B1311" t="s">
        <v>299</v>
      </c>
      <c r="C1311" t="s">
        <v>46</v>
      </c>
      <c r="D1311">
        <v>40867</v>
      </c>
      <c r="E1311" s="1"/>
      <c r="H1311" t="s">
        <v>47</v>
      </c>
      <c r="I1311">
        <v>40867</v>
      </c>
      <c r="J1311">
        <v>2012</v>
      </c>
      <c r="K1311" t="s">
        <v>85</v>
      </c>
      <c r="L1311" t="s">
        <v>5098</v>
      </c>
      <c r="N1311" t="s">
        <v>300</v>
      </c>
      <c r="O1311" t="s">
        <v>79</v>
      </c>
      <c r="P1311" t="s">
        <v>80</v>
      </c>
      <c r="R1311">
        <v>98382</v>
      </c>
      <c r="T1311" t="s">
        <v>5099</v>
      </c>
      <c r="V1311" t="s">
        <v>54</v>
      </c>
      <c r="W1311">
        <v>13</v>
      </c>
      <c r="X1311" t="s">
        <v>82</v>
      </c>
      <c r="Y1311">
        <v>4825</v>
      </c>
      <c r="Z1311" t="s">
        <v>80</v>
      </c>
      <c r="AA1311" t="s">
        <v>57</v>
      </c>
      <c r="AC1311" t="s">
        <v>146</v>
      </c>
      <c r="AD1311" t="s">
        <v>4690</v>
      </c>
      <c r="AE1311" t="s">
        <v>107</v>
      </c>
      <c r="AF1311" t="s">
        <v>107</v>
      </c>
      <c r="AI1311" s="1"/>
      <c r="AJ1311" t="s">
        <v>72</v>
      </c>
      <c r="AK1311" t="s">
        <v>4691</v>
      </c>
      <c r="AL1311">
        <v>41219</v>
      </c>
      <c r="AN1311" t="b">
        <v>1</v>
      </c>
      <c r="AQ1311" t="s">
        <v>60</v>
      </c>
      <c r="AR1311" t="s">
        <v>61</v>
      </c>
      <c r="AS1311" t="s">
        <v>62</v>
      </c>
      <c r="BB1311" s="7" t="s">
        <v>300</v>
      </c>
      <c r="BC1311" s="7" t="s">
        <v>79</v>
      </c>
      <c r="BE1311" s="7">
        <v>98382</v>
      </c>
      <c r="BG1311" s="7">
        <v>57306.7</v>
      </c>
      <c r="BH1311" s="7">
        <v>1294.24</v>
      </c>
      <c r="BI1311">
        <v>57535.28</v>
      </c>
      <c r="BJ1311">
        <v>0</v>
      </c>
      <c r="BK1311">
        <v>0</v>
      </c>
      <c r="BL1311">
        <v>0</v>
      </c>
      <c r="BO1311" t="s">
        <v>7907</v>
      </c>
      <c r="BP1311">
        <v>19483</v>
      </c>
      <c r="BQ1311">
        <v>774</v>
      </c>
      <c r="BR1311">
        <v>10578</v>
      </c>
      <c r="BS1311">
        <v>10649</v>
      </c>
      <c r="BT1311">
        <v>24</v>
      </c>
      <c r="BU1311" t="s">
        <v>7908</v>
      </c>
      <c r="BV1311" t="s">
        <v>4695</v>
      </c>
      <c r="BX1311">
        <v>44149.247256944444</v>
      </c>
    </row>
    <row r="1312" spans="1:76" x14ac:dyDescent="0.25">
      <c r="A1312" t="s">
        <v>7909</v>
      </c>
      <c r="B1312" t="s">
        <v>1115</v>
      </c>
      <c r="C1312" t="s">
        <v>46</v>
      </c>
      <c r="D1312">
        <v>40633</v>
      </c>
      <c r="E1312" s="1"/>
      <c r="H1312" t="s">
        <v>47</v>
      </c>
      <c r="I1312">
        <v>40633</v>
      </c>
      <c r="J1312">
        <v>2012</v>
      </c>
      <c r="K1312" t="s">
        <v>85</v>
      </c>
      <c r="L1312" t="s">
        <v>1116</v>
      </c>
      <c r="N1312" t="s">
        <v>1117</v>
      </c>
      <c r="O1312" t="s">
        <v>75</v>
      </c>
      <c r="P1312" t="s">
        <v>68</v>
      </c>
      <c r="R1312">
        <v>98058</v>
      </c>
      <c r="S1312" t="s">
        <v>1118</v>
      </c>
      <c r="T1312" t="s">
        <v>7910</v>
      </c>
      <c r="V1312" t="s">
        <v>54</v>
      </c>
      <c r="W1312">
        <v>13</v>
      </c>
      <c r="X1312" t="s">
        <v>233</v>
      </c>
      <c r="Y1312">
        <v>4799</v>
      </c>
      <c r="Z1312" t="s">
        <v>68</v>
      </c>
      <c r="AA1312" t="s">
        <v>57</v>
      </c>
      <c r="AC1312" t="s">
        <v>146</v>
      </c>
      <c r="AD1312" t="s">
        <v>4690</v>
      </c>
      <c r="AE1312" t="s">
        <v>107</v>
      </c>
      <c r="AF1312" t="s">
        <v>107</v>
      </c>
      <c r="AI1312" s="1"/>
      <c r="AJ1312" t="s">
        <v>72</v>
      </c>
      <c r="AK1312" t="s">
        <v>4691</v>
      </c>
      <c r="AL1312">
        <v>41219</v>
      </c>
      <c r="AN1312" t="b">
        <v>1</v>
      </c>
      <c r="AQ1312" t="s">
        <v>177</v>
      </c>
      <c r="BB1312" s="7" t="s">
        <v>1117</v>
      </c>
      <c r="BC1312" s="7" t="s">
        <v>75</v>
      </c>
      <c r="BE1312" s="7">
        <v>98058</v>
      </c>
      <c r="BG1312" s="7">
        <v>254389.97</v>
      </c>
      <c r="BH1312" s="7">
        <v>0</v>
      </c>
      <c r="BI1312">
        <v>253889.97</v>
      </c>
      <c r="BJ1312">
        <v>0</v>
      </c>
      <c r="BK1312">
        <v>0</v>
      </c>
      <c r="BL1312">
        <v>0</v>
      </c>
      <c r="BM1312">
        <v>658.85</v>
      </c>
      <c r="BN1312">
        <v>0</v>
      </c>
      <c r="BO1312" t="s">
        <v>7911</v>
      </c>
      <c r="BP1312">
        <v>20325</v>
      </c>
      <c r="BQ1312">
        <v>26956</v>
      </c>
      <c r="BR1312">
        <v>10560</v>
      </c>
      <c r="BS1312">
        <v>10691</v>
      </c>
      <c r="BT1312">
        <v>11</v>
      </c>
      <c r="BU1312" t="s">
        <v>5009</v>
      </c>
      <c r="BV1312" t="s">
        <v>4695</v>
      </c>
      <c r="BX1312">
        <v>44149.248449074075</v>
      </c>
    </row>
    <row r="1313" spans="1:76" x14ac:dyDescent="0.25">
      <c r="A1313" t="s">
        <v>7912</v>
      </c>
      <c r="B1313" t="s">
        <v>7913</v>
      </c>
      <c r="C1313" t="s">
        <v>46</v>
      </c>
      <c r="D1313">
        <v>41022</v>
      </c>
      <c r="E1313" s="1"/>
      <c r="I1313">
        <v>41022</v>
      </c>
      <c r="J1313">
        <v>2012</v>
      </c>
      <c r="K1313" t="s">
        <v>85</v>
      </c>
      <c r="L1313" t="s">
        <v>7914</v>
      </c>
      <c r="N1313" t="s">
        <v>7915</v>
      </c>
      <c r="O1313" t="s">
        <v>740</v>
      </c>
      <c r="P1313" t="s">
        <v>737</v>
      </c>
      <c r="R1313" t="s">
        <v>7916</v>
      </c>
      <c r="S1313" t="s">
        <v>7917</v>
      </c>
      <c r="T1313" t="s">
        <v>7918</v>
      </c>
      <c r="V1313" t="s">
        <v>4807</v>
      </c>
      <c r="W1313">
        <v>23</v>
      </c>
      <c r="X1313" t="s">
        <v>6884</v>
      </c>
      <c r="Y1313">
        <v>3369</v>
      </c>
      <c r="Z1313" t="s">
        <v>737</v>
      </c>
      <c r="AA1313" t="s">
        <v>4785</v>
      </c>
      <c r="AB1313">
        <v>36975</v>
      </c>
      <c r="AC1313" t="s">
        <v>146</v>
      </c>
      <c r="AD1313" t="s">
        <v>4690</v>
      </c>
      <c r="AE1313" t="s">
        <v>107</v>
      </c>
      <c r="AF1313" t="s">
        <v>107</v>
      </c>
      <c r="AI1313" s="1"/>
      <c r="AJ1313" t="s">
        <v>72</v>
      </c>
      <c r="AK1313" t="s">
        <v>4691</v>
      </c>
      <c r="AL1313">
        <v>41219</v>
      </c>
      <c r="AN1313" t="b">
        <v>1</v>
      </c>
      <c r="AQ1313" t="s">
        <v>177</v>
      </c>
      <c r="BB1313" s="7" t="s">
        <v>7915</v>
      </c>
      <c r="BC1313" s="7" t="s">
        <v>740</v>
      </c>
      <c r="BE1313" s="7" t="s">
        <v>7916</v>
      </c>
      <c r="BO1313" t="s">
        <v>7919</v>
      </c>
      <c r="BP1313">
        <v>21273</v>
      </c>
      <c r="BQ1313">
        <v>7811</v>
      </c>
      <c r="BR1313">
        <v>10545</v>
      </c>
      <c r="BU1313" t="s">
        <v>7920</v>
      </c>
      <c r="BV1313" t="s">
        <v>4695</v>
      </c>
      <c r="BX1313">
        <v>43598.038414351853</v>
      </c>
    </row>
    <row r="1314" spans="1:76" x14ac:dyDescent="0.25">
      <c r="A1314" t="s">
        <v>7921</v>
      </c>
      <c r="B1314" t="s">
        <v>7922</v>
      </c>
      <c r="C1314" t="s">
        <v>46</v>
      </c>
      <c r="D1314">
        <v>40924</v>
      </c>
      <c r="E1314" s="1"/>
      <c r="H1314" t="s">
        <v>47</v>
      </c>
      <c r="I1314">
        <v>40924</v>
      </c>
      <c r="J1314">
        <v>2012</v>
      </c>
      <c r="K1314" t="s">
        <v>85</v>
      </c>
      <c r="L1314" t="s">
        <v>7923</v>
      </c>
      <c r="N1314" t="s">
        <v>326</v>
      </c>
      <c r="O1314" t="s">
        <v>327</v>
      </c>
      <c r="P1314" t="s">
        <v>111</v>
      </c>
      <c r="R1314">
        <v>98370</v>
      </c>
      <c r="S1314" t="s">
        <v>7924</v>
      </c>
      <c r="T1314" t="s">
        <v>7925</v>
      </c>
      <c r="V1314" t="s">
        <v>4807</v>
      </c>
      <c r="W1314">
        <v>23</v>
      </c>
      <c r="X1314" t="s">
        <v>4824</v>
      </c>
      <c r="Y1314">
        <v>3539</v>
      </c>
      <c r="Z1314" t="s">
        <v>111</v>
      </c>
      <c r="AA1314" t="s">
        <v>4785</v>
      </c>
      <c r="AB1314">
        <v>146668</v>
      </c>
      <c r="AC1314" t="s">
        <v>146</v>
      </c>
      <c r="AD1314" t="s">
        <v>4690</v>
      </c>
      <c r="AE1314" t="s">
        <v>107</v>
      </c>
      <c r="AF1314" t="s">
        <v>107</v>
      </c>
      <c r="AI1314" s="1"/>
      <c r="AJ1314" t="s">
        <v>72</v>
      </c>
      <c r="AK1314" t="s">
        <v>4691</v>
      </c>
      <c r="AL1314">
        <v>41219</v>
      </c>
      <c r="AN1314" t="b">
        <v>1</v>
      </c>
      <c r="AQ1314" t="s">
        <v>60</v>
      </c>
      <c r="AR1314" t="s">
        <v>61</v>
      </c>
      <c r="BB1314" s="7" t="s">
        <v>326</v>
      </c>
      <c r="BC1314" s="7" t="s">
        <v>327</v>
      </c>
      <c r="BE1314" s="7">
        <v>98370</v>
      </c>
      <c r="BG1314" s="7">
        <v>48234.36</v>
      </c>
      <c r="BH1314" s="7">
        <v>616.79</v>
      </c>
      <c r="BI1314">
        <v>48703.05</v>
      </c>
      <c r="BJ1314">
        <v>0</v>
      </c>
      <c r="BK1314">
        <v>0</v>
      </c>
      <c r="BL1314">
        <v>0</v>
      </c>
      <c r="BM1314">
        <v>50</v>
      </c>
      <c r="BN1314">
        <v>0</v>
      </c>
      <c r="BO1314" t="s">
        <v>7926</v>
      </c>
      <c r="BP1314">
        <v>7065</v>
      </c>
      <c r="BQ1314">
        <v>1097</v>
      </c>
      <c r="BR1314">
        <v>10921</v>
      </c>
      <c r="BS1314">
        <v>10024</v>
      </c>
      <c r="BU1314" t="s">
        <v>7873</v>
      </c>
      <c r="BV1314" t="s">
        <v>4695</v>
      </c>
      <c r="BX1314">
        <v>44149.215185185189</v>
      </c>
    </row>
    <row r="1315" spans="1:76" x14ac:dyDescent="0.25">
      <c r="A1315" t="s">
        <v>7927</v>
      </c>
      <c r="B1315" t="s">
        <v>261</v>
      </c>
      <c r="C1315" t="s">
        <v>46</v>
      </c>
      <c r="D1315">
        <v>39848</v>
      </c>
      <c r="E1315" s="1"/>
      <c r="H1315" t="s">
        <v>47</v>
      </c>
      <c r="I1315">
        <v>39848</v>
      </c>
      <c r="J1315">
        <v>2012</v>
      </c>
      <c r="K1315" t="s">
        <v>85</v>
      </c>
      <c r="L1315" t="s">
        <v>262</v>
      </c>
      <c r="N1315" t="s">
        <v>263</v>
      </c>
      <c r="O1315" t="s">
        <v>101</v>
      </c>
      <c r="R1315">
        <v>98111</v>
      </c>
      <c r="S1315" t="s">
        <v>264</v>
      </c>
      <c r="T1315" t="s">
        <v>7928</v>
      </c>
      <c r="V1315" t="s">
        <v>265</v>
      </c>
      <c r="W1315">
        <v>7</v>
      </c>
      <c r="X1315" t="s">
        <v>4770</v>
      </c>
      <c r="Y1315">
        <v>1000</v>
      </c>
      <c r="AA1315" t="s">
        <v>71</v>
      </c>
      <c r="AC1315" t="s">
        <v>146</v>
      </c>
      <c r="AD1315" t="s">
        <v>4690</v>
      </c>
      <c r="AE1315" t="s">
        <v>107</v>
      </c>
      <c r="AF1315" t="s">
        <v>107</v>
      </c>
      <c r="AI1315" s="1"/>
      <c r="AJ1315" t="s">
        <v>72</v>
      </c>
      <c r="AK1315" t="s">
        <v>4691</v>
      </c>
      <c r="AL1315">
        <v>41219</v>
      </c>
      <c r="AN1315" t="b">
        <v>1</v>
      </c>
      <c r="AQ1315" t="s">
        <v>60</v>
      </c>
      <c r="AR1315" t="s">
        <v>61</v>
      </c>
      <c r="AS1315" t="s">
        <v>62</v>
      </c>
      <c r="BB1315" s="7" t="s">
        <v>263</v>
      </c>
      <c r="BC1315" s="7" t="s">
        <v>101</v>
      </c>
      <c r="BE1315" s="7">
        <v>98111</v>
      </c>
      <c r="BG1315" s="7">
        <v>573236.92000000004</v>
      </c>
      <c r="BH1315" s="7">
        <v>11282.1</v>
      </c>
      <c r="BI1315">
        <v>571999.76</v>
      </c>
      <c r="BJ1315">
        <v>0</v>
      </c>
      <c r="BK1315">
        <v>0</v>
      </c>
      <c r="BL1315">
        <v>0</v>
      </c>
      <c r="BM1315">
        <v>265.31</v>
      </c>
      <c r="BN1315">
        <v>0</v>
      </c>
      <c r="BO1315" t="s">
        <v>7929</v>
      </c>
      <c r="BP1315">
        <v>7130</v>
      </c>
      <c r="BQ1315">
        <v>3850</v>
      </c>
      <c r="BR1315">
        <v>10917</v>
      </c>
      <c r="BS1315">
        <v>10029</v>
      </c>
      <c r="BU1315" t="s">
        <v>5938</v>
      </c>
      <c r="BV1315" t="s">
        <v>4695</v>
      </c>
      <c r="BX1315">
        <v>44149.215370370373</v>
      </c>
    </row>
    <row r="1316" spans="1:76" x14ac:dyDescent="0.25">
      <c r="A1316" t="s">
        <v>7930</v>
      </c>
      <c r="B1316" t="s">
        <v>2554</v>
      </c>
      <c r="C1316" t="s">
        <v>46</v>
      </c>
      <c r="D1316">
        <v>39853</v>
      </c>
      <c r="E1316" s="1"/>
      <c r="H1316" t="s">
        <v>47</v>
      </c>
      <c r="I1316">
        <v>39853</v>
      </c>
      <c r="J1316">
        <v>2012</v>
      </c>
      <c r="K1316" t="s">
        <v>77</v>
      </c>
      <c r="L1316" t="s">
        <v>2555</v>
      </c>
      <c r="N1316" t="s">
        <v>2556</v>
      </c>
      <c r="O1316" t="s">
        <v>101</v>
      </c>
      <c r="R1316">
        <v>981112747</v>
      </c>
      <c r="S1316" t="s">
        <v>2557</v>
      </c>
      <c r="T1316" t="s">
        <v>2557</v>
      </c>
      <c r="V1316" t="s">
        <v>1251</v>
      </c>
      <c r="W1316">
        <v>3</v>
      </c>
      <c r="X1316" t="s">
        <v>4770</v>
      </c>
      <c r="Y1316">
        <v>1000</v>
      </c>
      <c r="AA1316" t="s">
        <v>71</v>
      </c>
      <c r="AC1316" t="s">
        <v>146</v>
      </c>
      <c r="AD1316" t="s">
        <v>4690</v>
      </c>
      <c r="AE1316" t="s">
        <v>107</v>
      </c>
      <c r="AF1316" t="s">
        <v>107</v>
      </c>
      <c r="AI1316" s="1"/>
      <c r="AJ1316" t="s">
        <v>72</v>
      </c>
      <c r="AK1316" t="s">
        <v>4691</v>
      </c>
      <c r="AL1316">
        <v>41219</v>
      </c>
      <c r="AN1316" t="b">
        <v>1</v>
      </c>
      <c r="AQ1316" t="s">
        <v>73</v>
      </c>
      <c r="BB1316" s="7" t="s">
        <v>2556</v>
      </c>
      <c r="BC1316" s="7" t="s">
        <v>101</v>
      </c>
      <c r="BE1316" s="7">
        <v>981112747</v>
      </c>
      <c r="BG1316" s="7">
        <v>339946.95</v>
      </c>
      <c r="BH1316" s="7">
        <v>201.49</v>
      </c>
      <c r="BI1316">
        <v>339403.55</v>
      </c>
      <c r="BJ1316">
        <v>0</v>
      </c>
      <c r="BK1316">
        <v>0</v>
      </c>
      <c r="BL1316">
        <v>0</v>
      </c>
      <c r="BO1316" t="s">
        <v>7931</v>
      </c>
      <c r="BP1316">
        <v>7495</v>
      </c>
      <c r="BQ1316">
        <v>7955</v>
      </c>
      <c r="BR1316">
        <v>10908</v>
      </c>
      <c r="BS1316">
        <v>10050</v>
      </c>
      <c r="BU1316" t="s">
        <v>5938</v>
      </c>
      <c r="BV1316" t="s">
        <v>4695</v>
      </c>
      <c r="BX1316">
        <v>44149.216226851851</v>
      </c>
    </row>
    <row r="1317" spans="1:76" x14ac:dyDescent="0.25">
      <c r="A1317" t="s">
        <v>7932</v>
      </c>
      <c r="B1317" t="s">
        <v>730</v>
      </c>
      <c r="C1317" t="s">
        <v>46</v>
      </c>
      <c r="D1317">
        <v>40819</v>
      </c>
      <c r="E1317" s="1"/>
      <c r="H1317" t="s">
        <v>47</v>
      </c>
      <c r="I1317">
        <v>40819</v>
      </c>
      <c r="J1317">
        <v>2012</v>
      </c>
      <c r="K1317" t="s">
        <v>85</v>
      </c>
      <c r="L1317" t="s">
        <v>6869</v>
      </c>
      <c r="N1317" t="s">
        <v>326</v>
      </c>
      <c r="O1317" t="s">
        <v>327</v>
      </c>
      <c r="P1317" t="s">
        <v>111</v>
      </c>
      <c r="R1317">
        <v>98370</v>
      </c>
      <c r="T1317" t="s">
        <v>5385</v>
      </c>
      <c r="V1317" t="s">
        <v>54</v>
      </c>
      <c r="W1317">
        <v>13</v>
      </c>
      <c r="X1317" t="s">
        <v>329</v>
      </c>
      <c r="Y1317">
        <v>3558</v>
      </c>
      <c r="Z1317" t="s">
        <v>111</v>
      </c>
      <c r="AA1317" t="s">
        <v>57</v>
      </c>
      <c r="AC1317" t="s">
        <v>146</v>
      </c>
      <c r="AD1317" t="s">
        <v>4690</v>
      </c>
      <c r="AE1317" t="s">
        <v>107</v>
      </c>
      <c r="AF1317" t="s">
        <v>107</v>
      </c>
      <c r="AI1317" s="1"/>
      <c r="AJ1317" t="s">
        <v>72</v>
      </c>
      <c r="AK1317" t="s">
        <v>4691</v>
      </c>
      <c r="AL1317">
        <v>41219</v>
      </c>
      <c r="AN1317" t="b">
        <v>1</v>
      </c>
      <c r="AQ1317" t="s">
        <v>60</v>
      </c>
      <c r="AR1317" t="s">
        <v>61</v>
      </c>
      <c r="AS1317" t="s">
        <v>100</v>
      </c>
      <c r="BB1317" s="7" t="s">
        <v>326</v>
      </c>
      <c r="BC1317" s="7" t="s">
        <v>327</v>
      </c>
      <c r="BE1317" s="7">
        <v>98370</v>
      </c>
      <c r="BG1317" s="7">
        <v>238486.02</v>
      </c>
      <c r="BH1317" s="7">
        <v>0</v>
      </c>
      <c r="BI1317">
        <v>214051.62</v>
      </c>
      <c r="BJ1317">
        <v>0</v>
      </c>
      <c r="BK1317">
        <v>0</v>
      </c>
      <c r="BL1317">
        <v>0</v>
      </c>
      <c r="BM1317">
        <v>50</v>
      </c>
      <c r="BN1317">
        <v>0</v>
      </c>
      <c r="BO1317" t="s">
        <v>7933</v>
      </c>
      <c r="BP1317">
        <v>7987</v>
      </c>
      <c r="BQ1317">
        <v>30401</v>
      </c>
      <c r="BR1317">
        <v>10894</v>
      </c>
      <c r="BS1317">
        <v>10065</v>
      </c>
      <c r="BT1317">
        <v>23</v>
      </c>
      <c r="BU1317" t="s">
        <v>5389</v>
      </c>
      <c r="BV1317" t="s">
        <v>4695</v>
      </c>
      <c r="BX1317">
        <v>44149.21702546296</v>
      </c>
    </row>
    <row r="1318" spans="1:76" x14ac:dyDescent="0.25">
      <c r="A1318" t="s">
        <v>7934</v>
      </c>
      <c r="B1318" t="s">
        <v>771</v>
      </c>
      <c r="C1318" t="s">
        <v>46</v>
      </c>
      <c r="D1318">
        <v>39817</v>
      </c>
      <c r="E1318" s="1"/>
      <c r="H1318" t="s">
        <v>47</v>
      </c>
      <c r="I1318">
        <v>39817</v>
      </c>
      <c r="J1318">
        <v>2012</v>
      </c>
      <c r="K1318" t="s">
        <v>85</v>
      </c>
      <c r="L1318" t="s">
        <v>7259</v>
      </c>
      <c r="N1318" t="s">
        <v>772</v>
      </c>
      <c r="O1318" t="s">
        <v>773</v>
      </c>
      <c r="P1318" t="s">
        <v>133</v>
      </c>
      <c r="R1318" t="s">
        <v>7260</v>
      </c>
      <c r="T1318" t="s">
        <v>7261</v>
      </c>
      <c r="V1318" t="s">
        <v>90</v>
      </c>
      <c r="W1318">
        <v>12</v>
      </c>
      <c r="X1318" t="s">
        <v>596</v>
      </c>
      <c r="Y1318">
        <v>4748</v>
      </c>
      <c r="Z1318" t="s">
        <v>133</v>
      </c>
      <c r="AA1318" t="s">
        <v>57</v>
      </c>
      <c r="AC1318" t="s">
        <v>146</v>
      </c>
      <c r="AD1318" t="s">
        <v>4690</v>
      </c>
      <c r="AE1318" t="s">
        <v>107</v>
      </c>
      <c r="AF1318" t="s">
        <v>107</v>
      </c>
      <c r="AI1318" s="1"/>
      <c r="AJ1318" t="s">
        <v>72</v>
      </c>
      <c r="AK1318" t="s">
        <v>4691</v>
      </c>
      <c r="AL1318">
        <v>41219</v>
      </c>
      <c r="AN1318" t="b">
        <v>1</v>
      </c>
      <c r="AQ1318" t="s">
        <v>60</v>
      </c>
      <c r="AR1318" t="s">
        <v>61</v>
      </c>
      <c r="AS1318" t="s">
        <v>62</v>
      </c>
      <c r="BB1318" s="7" t="s">
        <v>772</v>
      </c>
      <c r="BC1318" s="7" t="s">
        <v>773</v>
      </c>
      <c r="BE1318" s="7" t="s">
        <v>7260</v>
      </c>
      <c r="BG1318" s="7">
        <v>179368.6</v>
      </c>
      <c r="BH1318" s="7">
        <v>2467.5300000000002</v>
      </c>
      <c r="BI1318">
        <v>181562.39</v>
      </c>
      <c r="BJ1318">
        <v>0</v>
      </c>
      <c r="BK1318">
        <v>0</v>
      </c>
      <c r="BL1318">
        <v>0</v>
      </c>
      <c r="BM1318">
        <v>10091.700000000001</v>
      </c>
      <c r="BN1318">
        <v>0</v>
      </c>
      <c r="BO1318" t="s">
        <v>7935</v>
      </c>
      <c r="BP1318">
        <v>8265</v>
      </c>
      <c r="BQ1318">
        <v>4294</v>
      </c>
      <c r="BR1318">
        <v>10890</v>
      </c>
      <c r="BS1318">
        <v>10076</v>
      </c>
      <c r="BT1318">
        <v>19</v>
      </c>
      <c r="BU1318" t="s">
        <v>7263</v>
      </c>
      <c r="BV1318" t="s">
        <v>4695</v>
      </c>
      <c r="BX1318">
        <v>44149.217592592591</v>
      </c>
    </row>
    <row r="1319" spans="1:76" x14ac:dyDescent="0.25">
      <c r="A1319" t="s">
        <v>7936</v>
      </c>
      <c r="B1319" t="s">
        <v>7937</v>
      </c>
      <c r="C1319" t="s">
        <v>46</v>
      </c>
      <c r="D1319">
        <v>41022</v>
      </c>
      <c r="E1319" s="1"/>
      <c r="I1319">
        <v>41022</v>
      </c>
      <c r="J1319">
        <v>2012</v>
      </c>
      <c r="K1319" t="s">
        <v>85</v>
      </c>
      <c r="L1319" t="s">
        <v>7938</v>
      </c>
      <c r="N1319" t="s">
        <v>7939</v>
      </c>
      <c r="O1319" t="s">
        <v>7940</v>
      </c>
      <c r="P1319" t="s">
        <v>562</v>
      </c>
      <c r="R1319">
        <v>98640</v>
      </c>
      <c r="T1319" t="s">
        <v>7941</v>
      </c>
      <c r="V1319" t="s">
        <v>4807</v>
      </c>
      <c r="W1319">
        <v>23</v>
      </c>
      <c r="X1319" t="s">
        <v>5526</v>
      </c>
      <c r="Y1319">
        <v>3841</v>
      </c>
      <c r="Z1319" t="s">
        <v>562</v>
      </c>
      <c r="AA1319" t="s">
        <v>4785</v>
      </c>
      <c r="AB1319">
        <v>13272</v>
      </c>
      <c r="AC1319" t="s">
        <v>146</v>
      </c>
      <c r="AD1319" t="s">
        <v>4690</v>
      </c>
      <c r="AE1319" t="s">
        <v>107</v>
      </c>
      <c r="AF1319" t="s">
        <v>107</v>
      </c>
      <c r="AI1319" s="1"/>
      <c r="AJ1319" t="s">
        <v>72</v>
      </c>
      <c r="AK1319" t="s">
        <v>4691</v>
      </c>
      <c r="AL1319">
        <v>41219</v>
      </c>
      <c r="AN1319" t="b">
        <v>1</v>
      </c>
      <c r="AQ1319" t="s">
        <v>177</v>
      </c>
      <c r="BB1319" s="7" t="s">
        <v>7939</v>
      </c>
      <c r="BC1319" s="7" t="s">
        <v>7940</v>
      </c>
      <c r="BE1319" s="7">
        <v>98640</v>
      </c>
      <c r="BO1319" t="s">
        <v>7942</v>
      </c>
      <c r="BP1319">
        <v>8581</v>
      </c>
      <c r="BQ1319">
        <v>3809</v>
      </c>
      <c r="BR1319">
        <v>10882</v>
      </c>
      <c r="BU1319" t="s">
        <v>7943</v>
      </c>
      <c r="BV1319" t="s">
        <v>4695</v>
      </c>
      <c r="BX1319">
        <v>43598.040578703702</v>
      </c>
    </row>
    <row r="1320" spans="1:76" x14ac:dyDescent="0.25">
      <c r="A1320" t="s">
        <v>7944</v>
      </c>
      <c r="B1320" t="s">
        <v>3902</v>
      </c>
      <c r="C1320" t="s">
        <v>46</v>
      </c>
      <c r="D1320">
        <v>40156</v>
      </c>
      <c r="E1320" s="1"/>
      <c r="I1320">
        <v>40156</v>
      </c>
      <c r="J1320">
        <v>2012</v>
      </c>
      <c r="K1320" t="s">
        <v>85</v>
      </c>
      <c r="L1320" t="s">
        <v>3903</v>
      </c>
      <c r="N1320" t="s">
        <v>3904</v>
      </c>
      <c r="O1320" t="s">
        <v>627</v>
      </c>
      <c r="R1320">
        <v>98155</v>
      </c>
      <c r="S1320" t="s">
        <v>3905</v>
      </c>
      <c r="T1320" t="s">
        <v>7945</v>
      </c>
      <c r="V1320" t="s">
        <v>1251</v>
      </c>
      <c r="W1320">
        <v>3</v>
      </c>
      <c r="X1320" t="s">
        <v>4770</v>
      </c>
      <c r="Y1320">
        <v>1000</v>
      </c>
      <c r="AA1320" t="s">
        <v>71</v>
      </c>
      <c r="AC1320" t="s">
        <v>146</v>
      </c>
      <c r="AD1320" t="s">
        <v>4690</v>
      </c>
      <c r="AE1320" t="s">
        <v>107</v>
      </c>
      <c r="AF1320" t="s">
        <v>107</v>
      </c>
      <c r="AI1320" s="1"/>
      <c r="AJ1320" t="s">
        <v>72</v>
      </c>
      <c r="AK1320" t="s">
        <v>4691</v>
      </c>
      <c r="AL1320">
        <v>41219</v>
      </c>
      <c r="AN1320" t="b">
        <v>1</v>
      </c>
      <c r="AQ1320" t="s">
        <v>177</v>
      </c>
      <c r="BB1320" s="7" t="s">
        <v>3904</v>
      </c>
      <c r="BC1320" s="7" t="s">
        <v>627</v>
      </c>
      <c r="BE1320" s="7">
        <v>98155</v>
      </c>
      <c r="BO1320" t="s">
        <v>7946</v>
      </c>
      <c r="BP1320">
        <v>8628</v>
      </c>
      <c r="BQ1320">
        <v>7945</v>
      </c>
      <c r="BR1320">
        <v>10880</v>
      </c>
      <c r="BU1320" t="s">
        <v>7947</v>
      </c>
      <c r="BV1320" t="s">
        <v>4695</v>
      </c>
      <c r="BX1320">
        <v>43598.040567129632</v>
      </c>
    </row>
    <row r="1321" spans="1:76" x14ac:dyDescent="0.25">
      <c r="A1321" t="s">
        <v>7948</v>
      </c>
      <c r="B1321" t="s">
        <v>3742</v>
      </c>
      <c r="C1321" t="s">
        <v>46</v>
      </c>
      <c r="D1321">
        <v>41003</v>
      </c>
      <c r="E1321" s="1"/>
      <c r="H1321" t="s">
        <v>47</v>
      </c>
      <c r="I1321">
        <v>41003</v>
      </c>
      <c r="J1321">
        <v>2012</v>
      </c>
      <c r="K1321" t="s">
        <v>85</v>
      </c>
      <c r="L1321" t="s">
        <v>3743</v>
      </c>
      <c r="N1321" t="s">
        <v>3744</v>
      </c>
      <c r="O1321" t="s">
        <v>101</v>
      </c>
      <c r="P1321" t="s">
        <v>68</v>
      </c>
      <c r="R1321">
        <v>98115</v>
      </c>
      <c r="S1321" t="s">
        <v>3745</v>
      </c>
      <c r="T1321" t="s">
        <v>7949</v>
      </c>
      <c r="V1321" t="s">
        <v>54</v>
      </c>
      <c r="W1321">
        <v>13</v>
      </c>
      <c r="X1321" t="s">
        <v>469</v>
      </c>
      <c r="Y1321">
        <v>4870</v>
      </c>
      <c r="Z1321" t="s">
        <v>68</v>
      </c>
      <c r="AA1321" t="s">
        <v>57</v>
      </c>
      <c r="AC1321" t="s">
        <v>146</v>
      </c>
      <c r="AD1321" t="s">
        <v>4690</v>
      </c>
      <c r="AE1321" t="s">
        <v>107</v>
      </c>
      <c r="AF1321" t="s">
        <v>107</v>
      </c>
      <c r="AI1321" s="1"/>
      <c r="AJ1321" t="s">
        <v>72</v>
      </c>
      <c r="AK1321" t="s">
        <v>4691</v>
      </c>
      <c r="AL1321">
        <v>41219</v>
      </c>
      <c r="AN1321" t="b">
        <v>1</v>
      </c>
      <c r="AQ1321" t="s">
        <v>177</v>
      </c>
      <c r="BB1321" s="7" t="s">
        <v>3744</v>
      </c>
      <c r="BC1321" s="7" t="s">
        <v>101</v>
      </c>
      <c r="BE1321" s="7">
        <v>98115</v>
      </c>
      <c r="BG1321" s="7">
        <v>56604.52</v>
      </c>
      <c r="BH1321" s="7">
        <v>0</v>
      </c>
      <c r="BI1321">
        <v>56593.06</v>
      </c>
      <c r="BJ1321">
        <v>0</v>
      </c>
      <c r="BK1321">
        <v>0</v>
      </c>
      <c r="BL1321">
        <v>0</v>
      </c>
      <c r="BM1321">
        <v>9850.74</v>
      </c>
      <c r="BN1321">
        <v>0</v>
      </c>
      <c r="BO1321" t="s">
        <v>7950</v>
      </c>
      <c r="BP1321">
        <v>8668</v>
      </c>
      <c r="BQ1321">
        <v>7944</v>
      </c>
      <c r="BR1321">
        <v>10878</v>
      </c>
      <c r="BS1321">
        <v>10095</v>
      </c>
      <c r="BT1321">
        <v>46</v>
      </c>
      <c r="BU1321" t="s">
        <v>7021</v>
      </c>
      <c r="BV1321" t="s">
        <v>4695</v>
      </c>
      <c r="BX1321">
        <v>44149.218402777777</v>
      </c>
    </row>
    <row r="1322" spans="1:76" x14ac:dyDescent="0.25">
      <c r="A1322" t="s">
        <v>7951</v>
      </c>
      <c r="B1322" t="s">
        <v>4355</v>
      </c>
      <c r="C1322" t="s">
        <v>46</v>
      </c>
      <c r="D1322">
        <v>40989</v>
      </c>
      <c r="E1322" s="1"/>
      <c r="I1322">
        <v>40989</v>
      </c>
      <c r="J1322">
        <v>2012</v>
      </c>
      <c r="K1322" t="s">
        <v>77</v>
      </c>
      <c r="L1322" t="s">
        <v>4356</v>
      </c>
      <c r="N1322" t="s">
        <v>4357</v>
      </c>
      <c r="O1322" t="s">
        <v>101</v>
      </c>
      <c r="P1322" t="s">
        <v>68</v>
      </c>
      <c r="R1322">
        <v>981091202</v>
      </c>
      <c r="S1322" t="s">
        <v>4358</v>
      </c>
      <c r="T1322" t="s">
        <v>7952</v>
      </c>
      <c r="V1322" t="s">
        <v>54</v>
      </c>
      <c r="W1322">
        <v>13</v>
      </c>
      <c r="X1322" t="s">
        <v>149</v>
      </c>
      <c r="Y1322">
        <v>4850</v>
      </c>
      <c r="Z1322" t="s">
        <v>68</v>
      </c>
      <c r="AA1322" t="s">
        <v>57</v>
      </c>
      <c r="AC1322" t="s">
        <v>146</v>
      </c>
      <c r="AD1322" t="s">
        <v>4690</v>
      </c>
      <c r="AE1322" t="s">
        <v>107</v>
      </c>
      <c r="AF1322" t="s">
        <v>107</v>
      </c>
      <c r="AI1322" s="1"/>
      <c r="AJ1322" t="s">
        <v>72</v>
      </c>
      <c r="AK1322" t="s">
        <v>4691</v>
      </c>
      <c r="AL1322">
        <v>41219</v>
      </c>
      <c r="AN1322" t="b">
        <v>1</v>
      </c>
      <c r="AQ1322" t="s">
        <v>73</v>
      </c>
      <c r="BB1322" s="7" t="s">
        <v>4357</v>
      </c>
      <c r="BC1322" s="7" t="s">
        <v>101</v>
      </c>
      <c r="BE1322" s="7">
        <v>981091202</v>
      </c>
      <c r="BO1322" t="s">
        <v>7953</v>
      </c>
      <c r="BP1322">
        <v>8851</v>
      </c>
      <c r="BQ1322">
        <v>7942</v>
      </c>
      <c r="BR1322">
        <v>10871</v>
      </c>
      <c r="BT1322">
        <v>36</v>
      </c>
      <c r="BU1322" t="s">
        <v>7954</v>
      </c>
      <c r="BV1322" t="s">
        <v>4695</v>
      </c>
      <c r="BX1322">
        <v>43598.040509259263</v>
      </c>
    </row>
    <row r="1323" spans="1:76" x14ac:dyDescent="0.25">
      <c r="A1323" t="s">
        <v>7955</v>
      </c>
      <c r="B1323" t="s">
        <v>7956</v>
      </c>
      <c r="C1323" t="s">
        <v>46</v>
      </c>
      <c r="D1323">
        <v>41060</v>
      </c>
      <c r="E1323" s="1"/>
      <c r="I1323">
        <v>41060</v>
      </c>
      <c r="J1323">
        <v>2012</v>
      </c>
      <c r="K1323" t="s">
        <v>85</v>
      </c>
      <c r="L1323" t="s">
        <v>7957</v>
      </c>
      <c r="N1323" t="s">
        <v>1480</v>
      </c>
      <c r="O1323" t="s">
        <v>7958</v>
      </c>
      <c r="P1323" t="s">
        <v>1058</v>
      </c>
      <c r="R1323">
        <v>98639</v>
      </c>
      <c r="T1323" t="s">
        <v>7959</v>
      </c>
      <c r="V1323" t="s">
        <v>4807</v>
      </c>
      <c r="W1323">
        <v>23</v>
      </c>
      <c r="X1323" t="s">
        <v>6297</v>
      </c>
      <c r="Y1323">
        <v>4093</v>
      </c>
      <c r="Z1323" t="s">
        <v>1058</v>
      </c>
      <c r="AA1323" t="s">
        <v>4785</v>
      </c>
      <c r="AB1323">
        <v>6617</v>
      </c>
      <c r="AC1323" t="s">
        <v>146</v>
      </c>
      <c r="AD1323" t="s">
        <v>4690</v>
      </c>
      <c r="AE1323" t="s">
        <v>107</v>
      </c>
      <c r="AF1323" t="s">
        <v>107</v>
      </c>
      <c r="AI1323" s="1"/>
      <c r="AJ1323" t="s">
        <v>72</v>
      </c>
      <c r="AK1323" t="s">
        <v>4691</v>
      </c>
      <c r="AL1323">
        <v>41219</v>
      </c>
      <c r="AN1323" t="b">
        <v>1</v>
      </c>
      <c r="AQ1323" t="s">
        <v>177</v>
      </c>
      <c r="BB1323" s="7" t="s">
        <v>1480</v>
      </c>
      <c r="BC1323" s="7" t="s">
        <v>7958</v>
      </c>
      <c r="BE1323" s="7">
        <v>98639</v>
      </c>
      <c r="BO1323" t="s">
        <v>7960</v>
      </c>
      <c r="BP1323">
        <v>9074</v>
      </c>
      <c r="BQ1323">
        <v>7940</v>
      </c>
      <c r="BR1323">
        <v>10867</v>
      </c>
      <c r="BU1323" t="s">
        <v>7961</v>
      </c>
      <c r="BV1323" t="s">
        <v>4695</v>
      </c>
      <c r="BX1323">
        <v>43598.040486111109</v>
      </c>
    </row>
    <row r="1324" spans="1:76" x14ac:dyDescent="0.25">
      <c r="A1324" t="s">
        <v>7962</v>
      </c>
      <c r="B1324" t="s">
        <v>407</v>
      </c>
      <c r="C1324" t="s">
        <v>46</v>
      </c>
      <c r="D1324">
        <v>40828</v>
      </c>
      <c r="E1324" s="1"/>
      <c r="H1324" t="s">
        <v>47</v>
      </c>
      <c r="I1324">
        <v>40828</v>
      </c>
      <c r="J1324">
        <v>2012</v>
      </c>
      <c r="K1324" t="s">
        <v>85</v>
      </c>
      <c r="L1324" t="s">
        <v>65</v>
      </c>
      <c r="N1324" t="s">
        <v>66</v>
      </c>
      <c r="O1324" t="s">
        <v>67</v>
      </c>
      <c r="P1324" t="s">
        <v>68</v>
      </c>
      <c r="R1324">
        <v>98168</v>
      </c>
      <c r="S1324" t="s">
        <v>2294</v>
      </c>
      <c r="T1324" t="s">
        <v>2294</v>
      </c>
      <c r="V1324" t="s">
        <v>54</v>
      </c>
      <c r="W1324">
        <v>13</v>
      </c>
      <c r="X1324" t="s">
        <v>233</v>
      </c>
      <c r="Y1324">
        <v>4799</v>
      </c>
      <c r="Z1324" t="s">
        <v>68</v>
      </c>
      <c r="AA1324" t="s">
        <v>57</v>
      </c>
      <c r="AC1324" t="s">
        <v>146</v>
      </c>
      <c r="AD1324" t="s">
        <v>4690</v>
      </c>
      <c r="AE1324" t="s">
        <v>107</v>
      </c>
      <c r="AF1324" t="s">
        <v>107</v>
      </c>
      <c r="AI1324" s="1"/>
      <c r="AJ1324" t="s">
        <v>72</v>
      </c>
      <c r="AK1324" t="s">
        <v>4691</v>
      </c>
      <c r="AL1324">
        <v>41219</v>
      </c>
      <c r="AN1324" t="b">
        <v>1</v>
      </c>
      <c r="AQ1324" t="s">
        <v>60</v>
      </c>
      <c r="AR1324" t="s">
        <v>61</v>
      </c>
      <c r="AS1324" t="s">
        <v>62</v>
      </c>
      <c r="BB1324" s="7" t="s">
        <v>66</v>
      </c>
      <c r="BC1324" s="7" t="s">
        <v>67</v>
      </c>
      <c r="BE1324" s="7">
        <v>98168</v>
      </c>
      <c r="BG1324" s="7">
        <v>64235</v>
      </c>
      <c r="BH1324" s="7">
        <v>6572</v>
      </c>
      <c r="BI1324">
        <v>24354.9</v>
      </c>
      <c r="BJ1324">
        <v>0</v>
      </c>
      <c r="BK1324">
        <v>0</v>
      </c>
      <c r="BL1324">
        <v>0</v>
      </c>
      <c r="BO1324" t="s">
        <v>7963</v>
      </c>
      <c r="BP1324">
        <v>9149</v>
      </c>
      <c r="BQ1324">
        <v>25410</v>
      </c>
      <c r="BR1324">
        <v>10866</v>
      </c>
      <c r="BS1324">
        <v>10111</v>
      </c>
      <c r="BT1324">
        <v>11</v>
      </c>
      <c r="BU1324" t="s">
        <v>7964</v>
      </c>
      <c r="BV1324" t="s">
        <v>4695</v>
      </c>
      <c r="BX1324">
        <v>44149.218946759262</v>
      </c>
    </row>
    <row r="1325" spans="1:76" x14ac:dyDescent="0.25">
      <c r="A1325" t="s">
        <v>7965</v>
      </c>
      <c r="B1325" t="s">
        <v>1301</v>
      </c>
      <c r="C1325" t="s">
        <v>46</v>
      </c>
      <c r="D1325">
        <v>40608</v>
      </c>
      <c r="E1325" s="1"/>
      <c r="H1325" t="s">
        <v>47</v>
      </c>
      <c r="I1325">
        <v>40608</v>
      </c>
      <c r="J1325">
        <v>2012</v>
      </c>
      <c r="K1325" t="s">
        <v>85</v>
      </c>
      <c r="L1325" t="s">
        <v>7966</v>
      </c>
      <c r="N1325" t="s">
        <v>1302</v>
      </c>
      <c r="O1325" t="s">
        <v>168</v>
      </c>
      <c r="P1325" t="s">
        <v>68</v>
      </c>
      <c r="R1325">
        <v>980094204</v>
      </c>
      <c r="S1325" t="s">
        <v>1583</v>
      </c>
      <c r="T1325" t="s">
        <v>7967</v>
      </c>
      <c r="V1325" t="s">
        <v>54</v>
      </c>
      <c r="W1325">
        <v>13</v>
      </c>
      <c r="X1325" t="s">
        <v>945</v>
      </c>
      <c r="Y1325">
        <v>4874</v>
      </c>
      <c r="Z1325" t="s">
        <v>68</v>
      </c>
      <c r="AA1325" t="s">
        <v>57</v>
      </c>
      <c r="AC1325" t="s">
        <v>146</v>
      </c>
      <c r="AD1325" t="s">
        <v>4690</v>
      </c>
      <c r="AE1325" t="s">
        <v>107</v>
      </c>
      <c r="AF1325" t="s">
        <v>107</v>
      </c>
      <c r="AI1325" s="1"/>
      <c r="AJ1325" t="s">
        <v>72</v>
      </c>
      <c r="AK1325" t="s">
        <v>4691</v>
      </c>
      <c r="AL1325">
        <v>41219</v>
      </c>
      <c r="AN1325" t="b">
        <v>1</v>
      </c>
      <c r="AQ1325" t="s">
        <v>60</v>
      </c>
      <c r="AR1325" t="s">
        <v>61</v>
      </c>
      <c r="AS1325" t="s">
        <v>62</v>
      </c>
      <c r="BB1325" s="7" t="s">
        <v>1302</v>
      </c>
      <c r="BC1325" s="7" t="s">
        <v>168</v>
      </c>
      <c r="BE1325" s="7">
        <v>980094204</v>
      </c>
      <c r="BG1325" s="7">
        <v>161145.35</v>
      </c>
      <c r="BH1325" s="7">
        <v>418.02</v>
      </c>
      <c r="BI1325">
        <v>155949.16</v>
      </c>
      <c r="BJ1325">
        <v>0</v>
      </c>
      <c r="BK1325">
        <v>0</v>
      </c>
      <c r="BL1325">
        <v>0</v>
      </c>
      <c r="BO1325" t="s">
        <v>7968</v>
      </c>
      <c r="BP1325">
        <v>9236</v>
      </c>
      <c r="BQ1325">
        <v>3803</v>
      </c>
      <c r="BR1325">
        <v>10860</v>
      </c>
      <c r="BS1325">
        <v>10121</v>
      </c>
      <c r="BT1325">
        <v>48</v>
      </c>
      <c r="BU1325" t="s">
        <v>5938</v>
      </c>
      <c r="BV1325" t="s">
        <v>4695</v>
      </c>
      <c r="BX1325">
        <v>44149.219467592593</v>
      </c>
    </row>
    <row r="1326" spans="1:76" x14ac:dyDescent="0.25">
      <c r="A1326" t="s">
        <v>7969</v>
      </c>
      <c r="B1326" t="s">
        <v>3927</v>
      </c>
      <c r="C1326" t="s">
        <v>46</v>
      </c>
      <c r="D1326">
        <v>39833</v>
      </c>
      <c r="E1326" s="1"/>
      <c r="H1326" t="s">
        <v>47</v>
      </c>
      <c r="I1326">
        <v>39833</v>
      </c>
      <c r="J1326">
        <v>2012</v>
      </c>
      <c r="K1326" t="s">
        <v>77</v>
      </c>
      <c r="L1326" t="s">
        <v>7970</v>
      </c>
      <c r="N1326" t="s">
        <v>3617</v>
      </c>
      <c r="O1326" t="s">
        <v>375</v>
      </c>
      <c r="P1326" t="s">
        <v>68</v>
      </c>
      <c r="R1326">
        <v>98040</v>
      </c>
      <c r="S1326" t="s">
        <v>3618</v>
      </c>
      <c r="T1326" t="s">
        <v>7971</v>
      </c>
      <c r="V1326" t="s">
        <v>90</v>
      </c>
      <c r="W1326">
        <v>12</v>
      </c>
      <c r="X1326" t="s">
        <v>890</v>
      </c>
      <c r="Y1326">
        <v>4770</v>
      </c>
      <c r="Z1326" t="s">
        <v>68</v>
      </c>
      <c r="AA1326" t="s">
        <v>57</v>
      </c>
      <c r="AC1326" t="s">
        <v>146</v>
      </c>
      <c r="AD1326" t="s">
        <v>4690</v>
      </c>
      <c r="AE1326" t="s">
        <v>107</v>
      </c>
      <c r="AF1326" t="s">
        <v>107</v>
      </c>
      <c r="AI1326" s="1"/>
      <c r="AJ1326" t="s">
        <v>72</v>
      </c>
      <c r="AK1326" t="s">
        <v>4691</v>
      </c>
      <c r="AL1326">
        <v>41219</v>
      </c>
      <c r="AN1326" t="b">
        <v>1</v>
      </c>
      <c r="AQ1326" t="s">
        <v>73</v>
      </c>
      <c r="BB1326" s="7" t="s">
        <v>3617</v>
      </c>
      <c r="BC1326" s="7" t="s">
        <v>375</v>
      </c>
      <c r="BE1326" s="7">
        <v>98040</v>
      </c>
      <c r="BG1326" s="7">
        <v>0</v>
      </c>
      <c r="BH1326" s="7">
        <v>7638.89</v>
      </c>
      <c r="BI1326">
        <v>1334.69</v>
      </c>
      <c r="BJ1326">
        <v>0</v>
      </c>
      <c r="BK1326">
        <v>0</v>
      </c>
      <c r="BL1326">
        <v>0</v>
      </c>
      <c r="BO1326" t="s">
        <v>7972</v>
      </c>
      <c r="BP1326">
        <v>9430</v>
      </c>
      <c r="BQ1326">
        <v>28670</v>
      </c>
      <c r="BR1326">
        <v>10855</v>
      </c>
      <c r="BS1326">
        <v>10145</v>
      </c>
      <c r="BT1326">
        <v>41</v>
      </c>
      <c r="BU1326" t="s">
        <v>7973</v>
      </c>
      <c r="BV1326" t="s">
        <v>4695</v>
      </c>
      <c r="BX1326">
        <v>44149.223263888889</v>
      </c>
    </row>
    <row r="1327" spans="1:76" x14ac:dyDescent="0.25">
      <c r="A1327" t="s">
        <v>7974</v>
      </c>
      <c r="B1327" t="s">
        <v>549</v>
      </c>
      <c r="C1327" t="s">
        <v>46</v>
      </c>
      <c r="D1327">
        <v>40573</v>
      </c>
      <c r="E1327" s="1"/>
      <c r="H1327" t="s">
        <v>47</v>
      </c>
      <c r="I1327">
        <v>40573</v>
      </c>
      <c r="J1327">
        <v>2012</v>
      </c>
      <c r="K1327" t="s">
        <v>85</v>
      </c>
      <c r="L1327" t="s">
        <v>7975</v>
      </c>
      <c r="N1327" t="s">
        <v>550</v>
      </c>
      <c r="O1327" t="s">
        <v>143</v>
      </c>
      <c r="P1327" t="s">
        <v>115</v>
      </c>
      <c r="R1327">
        <v>984012032</v>
      </c>
      <c r="S1327" t="s">
        <v>551</v>
      </c>
      <c r="T1327" t="s">
        <v>5636</v>
      </c>
      <c r="V1327" t="s">
        <v>54</v>
      </c>
      <c r="W1327">
        <v>13</v>
      </c>
      <c r="X1327" t="s">
        <v>202</v>
      </c>
      <c r="Y1327">
        <v>4831</v>
      </c>
      <c r="Z1327" t="s">
        <v>115</v>
      </c>
      <c r="AA1327" t="s">
        <v>57</v>
      </c>
      <c r="AC1327" t="s">
        <v>146</v>
      </c>
      <c r="AD1327" t="s">
        <v>4690</v>
      </c>
      <c r="AE1327" t="s">
        <v>107</v>
      </c>
      <c r="AF1327" t="s">
        <v>107</v>
      </c>
      <c r="AI1327" s="1"/>
      <c r="AJ1327" t="s">
        <v>72</v>
      </c>
      <c r="AK1327" t="s">
        <v>4691</v>
      </c>
      <c r="AL1327">
        <v>41219</v>
      </c>
      <c r="AN1327" t="b">
        <v>1</v>
      </c>
      <c r="AQ1327" t="s">
        <v>60</v>
      </c>
      <c r="AR1327" t="s">
        <v>61</v>
      </c>
      <c r="AS1327" t="s">
        <v>62</v>
      </c>
      <c r="BB1327" s="7" t="s">
        <v>550</v>
      </c>
      <c r="BC1327" s="7" t="s">
        <v>143</v>
      </c>
      <c r="BE1327" s="7">
        <v>984012032</v>
      </c>
      <c r="BG1327" s="7">
        <v>92266.95</v>
      </c>
      <c r="BH1327" s="7">
        <v>3594.21</v>
      </c>
      <c r="BI1327">
        <v>95861.16</v>
      </c>
      <c r="BJ1327">
        <v>0</v>
      </c>
      <c r="BK1327">
        <v>0</v>
      </c>
      <c r="BL1327">
        <v>525</v>
      </c>
      <c r="BM1327">
        <v>50.15</v>
      </c>
      <c r="BN1327">
        <v>0</v>
      </c>
      <c r="BO1327" t="s">
        <v>7976</v>
      </c>
      <c r="BP1327">
        <v>9661</v>
      </c>
      <c r="BQ1327">
        <v>22</v>
      </c>
      <c r="BR1327">
        <v>10852</v>
      </c>
      <c r="BS1327">
        <v>10153</v>
      </c>
      <c r="BT1327">
        <v>27</v>
      </c>
      <c r="BU1327" t="s">
        <v>5938</v>
      </c>
      <c r="BV1327" t="s">
        <v>4695</v>
      </c>
      <c r="BX1327">
        <v>44149.223553240743</v>
      </c>
    </row>
    <row r="1328" spans="1:76" x14ac:dyDescent="0.25">
      <c r="A1328" t="s">
        <v>7977</v>
      </c>
      <c r="B1328" t="s">
        <v>7978</v>
      </c>
      <c r="C1328" t="s">
        <v>46</v>
      </c>
      <c r="D1328">
        <v>41046</v>
      </c>
      <c r="E1328" s="1"/>
      <c r="H1328" t="s">
        <v>47</v>
      </c>
      <c r="I1328">
        <v>41046</v>
      </c>
      <c r="J1328">
        <v>2012</v>
      </c>
      <c r="K1328" t="s">
        <v>85</v>
      </c>
      <c r="L1328" t="s">
        <v>7979</v>
      </c>
      <c r="N1328" t="s">
        <v>7980</v>
      </c>
      <c r="O1328" t="s">
        <v>5720</v>
      </c>
      <c r="P1328" t="s">
        <v>1794</v>
      </c>
      <c r="R1328">
        <v>98368</v>
      </c>
      <c r="S1328" t="s">
        <v>7981</v>
      </c>
      <c r="T1328" t="s">
        <v>7982</v>
      </c>
      <c r="V1328" t="s">
        <v>4807</v>
      </c>
      <c r="W1328">
        <v>23</v>
      </c>
      <c r="X1328" t="s">
        <v>5167</v>
      </c>
      <c r="Y1328">
        <v>3433</v>
      </c>
      <c r="Z1328" t="s">
        <v>1794</v>
      </c>
      <c r="AA1328" t="s">
        <v>4785</v>
      </c>
      <c r="AB1328">
        <v>21692</v>
      </c>
      <c r="AC1328" t="s">
        <v>146</v>
      </c>
      <c r="AD1328" t="s">
        <v>4690</v>
      </c>
      <c r="AE1328" t="s">
        <v>107</v>
      </c>
      <c r="AF1328" t="s">
        <v>107</v>
      </c>
      <c r="AI1328" s="1"/>
      <c r="AJ1328" t="s">
        <v>72</v>
      </c>
      <c r="AK1328" t="s">
        <v>4691</v>
      </c>
      <c r="AL1328">
        <v>41219</v>
      </c>
      <c r="AN1328" t="b">
        <v>1</v>
      </c>
      <c r="AQ1328" t="s">
        <v>60</v>
      </c>
      <c r="AR1328" t="s">
        <v>61</v>
      </c>
      <c r="BB1328" s="7" t="s">
        <v>7980</v>
      </c>
      <c r="BC1328" s="7" t="s">
        <v>5720</v>
      </c>
      <c r="BE1328" s="7">
        <v>98368</v>
      </c>
      <c r="BG1328" s="7">
        <v>12057.75</v>
      </c>
      <c r="BH1328" s="7">
        <v>29</v>
      </c>
      <c r="BI1328">
        <v>12057.75</v>
      </c>
      <c r="BJ1328">
        <v>0</v>
      </c>
      <c r="BK1328">
        <v>0</v>
      </c>
      <c r="BL1328">
        <v>0</v>
      </c>
      <c r="BO1328" t="s">
        <v>7983</v>
      </c>
      <c r="BP1328">
        <v>9727</v>
      </c>
      <c r="BQ1328">
        <v>7932</v>
      </c>
      <c r="BR1328">
        <v>10849</v>
      </c>
      <c r="BS1328">
        <v>10160</v>
      </c>
      <c r="BU1328" t="s">
        <v>7984</v>
      </c>
      <c r="BV1328" t="s">
        <v>4695</v>
      </c>
      <c r="BX1328">
        <v>44149.223796296297</v>
      </c>
    </row>
    <row r="1329" spans="1:76" x14ac:dyDescent="0.25">
      <c r="A1329" t="s">
        <v>7985</v>
      </c>
      <c r="B1329" t="s">
        <v>4331</v>
      </c>
      <c r="C1329" t="s">
        <v>46</v>
      </c>
      <c r="D1329">
        <v>40725</v>
      </c>
      <c r="E1329" s="1"/>
      <c r="H1329" t="s">
        <v>47</v>
      </c>
      <c r="I1329">
        <v>40725</v>
      </c>
      <c r="J1329">
        <v>2012</v>
      </c>
      <c r="K1329" t="s">
        <v>85</v>
      </c>
      <c r="L1329" t="s">
        <v>7986</v>
      </c>
      <c r="N1329" t="s">
        <v>4332</v>
      </c>
      <c r="O1329" t="s">
        <v>143</v>
      </c>
      <c r="R1329">
        <v>98401</v>
      </c>
      <c r="S1329" t="s">
        <v>4333</v>
      </c>
      <c r="T1329" t="s">
        <v>7987</v>
      </c>
      <c r="V1329" t="s">
        <v>70</v>
      </c>
      <c r="W1329">
        <v>9</v>
      </c>
      <c r="X1329" t="s">
        <v>4770</v>
      </c>
      <c r="Y1329">
        <v>1000</v>
      </c>
      <c r="AA1329" t="s">
        <v>71</v>
      </c>
      <c r="AC1329" t="s">
        <v>146</v>
      </c>
      <c r="AD1329" t="s">
        <v>4690</v>
      </c>
      <c r="AE1329" t="s">
        <v>107</v>
      </c>
      <c r="AF1329" t="s">
        <v>107</v>
      </c>
      <c r="AI1329" s="1"/>
      <c r="AJ1329" t="s">
        <v>72</v>
      </c>
      <c r="AK1329" t="s">
        <v>4691</v>
      </c>
      <c r="AL1329">
        <v>41219</v>
      </c>
      <c r="AN1329" t="b">
        <v>1</v>
      </c>
      <c r="AQ1329" t="s">
        <v>177</v>
      </c>
      <c r="BB1329" s="7" t="s">
        <v>4332</v>
      </c>
      <c r="BC1329" s="7" t="s">
        <v>143</v>
      </c>
      <c r="BE1329" s="7">
        <v>98401</v>
      </c>
      <c r="BG1329" s="7">
        <v>70729.39</v>
      </c>
      <c r="BH1329" s="7">
        <v>0</v>
      </c>
      <c r="BI1329">
        <v>69881.61</v>
      </c>
      <c r="BJ1329">
        <v>0</v>
      </c>
      <c r="BK1329">
        <v>0</v>
      </c>
      <c r="BL1329">
        <v>0</v>
      </c>
      <c r="BO1329" t="s">
        <v>7988</v>
      </c>
      <c r="BP1329">
        <v>10064</v>
      </c>
      <c r="BQ1329">
        <v>27148</v>
      </c>
      <c r="BR1329">
        <v>10836</v>
      </c>
      <c r="BS1329">
        <v>10174</v>
      </c>
      <c r="BU1329" t="s">
        <v>7989</v>
      </c>
      <c r="BV1329" t="s">
        <v>4695</v>
      </c>
      <c r="BX1329">
        <v>44149.224432870367</v>
      </c>
    </row>
    <row r="1330" spans="1:76" x14ac:dyDescent="0.25">
      <c r="A1330" t="s">
        <v>7990</v>
      </c>
      <c r="B1330" t="s">
        <v>2942</v>
      </c>
      <c r="C1330" t="s">
        <v>46</v>
      </c>
      <c r="D1330">
        <v>41011</v>
      </c>
      <c r="E1330" s="1"/>
      <c r="H1330" t="s">
        <v>47</v>
      </c>
      <c r="I1330">
        <v>41011</v>
      </c>
      <c r="J1330">
        <v>2012</v>
      </c>
      <c r="K1330" t="s">
        <v>85</v>
      </c>
      <c r="L1330" t="s">
        <v>1626</v>
      </c>
      <c r="N1330" t="s">
        <v>2148</v>
      </c>
      <c r="O1330" t="s">
        <v>954</v>
      </c>
      <c r="R1330">
        <v>98496</v>
      </c>
      <c r="S1330" t="s">
        <v>1628</v>
      </c>
      <c r="T1330" t="s">
        <v>7475</v>
      </c>
      <c r="V1330" t="s">
        <v>275</v>
      </c>
      <c r="W1330">
        <v>6</v>
      </c>
      <c r="X1330" t="s">
        <v>4770</v>
      </c>
      <c r="Y1330">
        <v>1000</v>
      </c>
      <c r="AA1330" t="s">
        <v>71</v>
      </c>
      <c r="AC1330" t="s">
        <v>146</v>
      </c>
      <c r="AD1330" t="s">
        <v>4690</v>
      </c>
      <c r="AE1330" t="s">
        <v>107</v>
      </c>
      <c r="AF1330" t="s">
        <v>107</v>
      </c>
      <c r="AI1330" s="1"/>
      <c r="AJ1330" t="s">
        <v>72</v>
      </c>
      <c r="AK1330" t="s">
        <v>4691</v>
      </c>
      <c r="AL1330">
        <v>41219</v>
      </c>
      <c r="AN1330" t="b">
        <v>1</v>
      </c>
      <c r="AQ1330" t="s">
        <v>60</v>
      </c>
      <c r="AR1330" t="s">
        <v>61</v>
      </c>
      <c r="AS1330" t="s">
        <v>100</v>
      </c>
      <c r="BB1330" s="7" t="s">
        <v>2148</v>
      </c>
      <c r="BC1330" s="7" t="s">
        <v>954</v>
      </c>
      <c r="BE1330" s="7">
        <v>98496</v>
      </c>
      <c r="BG1330" s="7">
        <v>708662.51</v>
      </c>
      <c r="BH1330" s="7">
        <v>0</v>
      </c>
      <c r="BI1330">
        <v>711650.51</v>
      </c>
      <c r="BJ1330">
        <v>2988</v>
      </c>
      <c r="BK1330">
        <v>0</v>
      </c>
      <c r="BL1330">
        <v>0</v>
      </c>
      <c r="BO1330" t="s">
        <v>7991</v>
      </c>
      <c r="BP1330">
        <v>10189</v>
      </c>
      <c r="BQ1330">
        <v>27151</v>
      </c>
      <c r="BR1330">
        <v>10834</v>
      </c>
      <c r="BS1330">
        <v>10181</v>
      </c>
      <c r="BU1330" t="s">
        <v>5938</v>
      </c>
      <c r="BV1330" t="s">
        <v>4695</v>
      </c>
      <c r="BX1330">
        <v>44149.224618055552</v>
      </c>
    </row>
    <row r="1331" spans="1:76" x14ac:dyDescent="0.25">
      <c r="A1331" t="s">
        <v>7992</v>
      </c>
      <c r="B1331" t="s">
        <v>1625</v>
      </c>
      <c r="C1331" t="s">
        <v>46</v>
      </c>
      <c r="D1331">
        <v>40549</v>
      </c>
      <c r="E1331" s="1"/>
      <c r="H1331" t="s">
        <v>47</v>
      </c>
      <c r="I1331">
        <v>40549</v>
      </c>
      <c r="J1331">
        <v>2012</v>
      </c>
      <c r="K1331" t="s">
        <v>77</v>
      </c>
      <c r="L1331" t="s">
        <v>1626</v>
      </c>
      <c r="N1331" t="s">
        <v>2148</v>
      </c>
      <c r="O1331" t="s">
        <v>954</v>
      </c>
      <c r="P1331" t="s">
        <v>115</v>
      </c>
      <c r="R1331">
        <v>98496</v>
      </c>
      <c r="T1331" t="s">
        <v>7475</v>
      </c>
      <c r="V1331" t="s">
        <v>54</v>
      </c>
      <c r="W1331">
        <v>13</v>
      </c>
      <c r="X1331" t="s">
        <v>127</v>
      </c>
      <c r="Y1331">
        <v>4833</v>
      </c>
      <c r="Z1331" t="s">
        <v>115</v>
      </c>
      <c r="AA1331" t="s">
        <v>57</v>
      </c>
      <c r="AC1331" t="s">
        <v>146</v>
      </c>
      <c r="AD1331" t="s">
        <v>4690</v>
      </c>
      <c r="AE1331" t="s">
        <v>107</v>
      </c>
      <c r="AF1331" t="s">
        <v>107</v>
      </c>
      <c r="AI1331" s="1"/>
      <c r="AJ1331" t="s">
        <v>72</v>
      </c>
      <c r="AK1331" t="s">
        <v>4691</v>
      </c>
      <c r="AL1331">
        <v>41219</v>
      </c>
      <c r="AN1331" t="b">
        <v>1</v>
      </c>
      <c r="AQ1331" t="s">
        <v>73</v>
      </c>
      <c r="BB1331" s="7" t="s">
        <v>2148</v>
      </c>
      <c r="BC1331" s="7" t="s">
        <v>954</v>
      </c>
      <c r="BE1331" s="7">
        <v>98496</v>
      </c>
      <c r="BG1331" s="7">
        <v>73010.19</v>
      </c>
      <c r="BH1331" s="7">
        <v>3053.98</v>
      </c>
      <c r="BI1331">
        <v>74064.17</v>
      </c>
      <c r="BJ1331">
        <v>-2000</v>
      </c>
      <c r="BK1331">
        <v>0</v>
      </c>
      <c r="BL1331">
        <v>0</v>
      </c>
      <c r="BO1331" t="s">
        <v>7993</v>
      </c>
      <c r="BP1331">
        <v>10269</v>
      </c>
      <c r="BQ1331">
        <v>27151</v>
      </c>
      <c r="BR1331">
        <v>10833</v>
      </c>
      <c r="BS1331">
        <v>10180</v>
      </c>
      <c r="BT1331">
        <v>28</v>
      </c>
      <c r="BU1331" t="s">
        <v>5938</v>
      </c>
      <c r="BV1331" t="s">
        <v>4695</v>
      </c>
      <c r="BX1331">
        <v>44149.224583333336</v>
      </c>
    </row>
    <row r="1332" spans="1:76" x14ac:dyDescent="0.25">
      <c r="A1332" t="s">
        <v>7994</v>
      </c>
      <c r="B1332" t="s">
        <v>705</v>
      </c>
      <c r="C1332" t="s">
        <v>46</v>
      </c>
      <c r="D1332">
        <v>40595</v>
      </c>
      <c r="E1332" s="1"/>
      <c r="H1332" t="s">
        <v>47</v>
      </c>
      <c r="I1332">
        <v>40595</v>
      </c>
      <c r="J1332">
        <v>2012</v>
      </c>
      <c r="K1332" t="s">
        <v>77</v>
      </c>
      <c r="L1332" t="s">
        <v>706</v>
      </c>
      <c r="N1332" t="s">
        <v>707</v>
      </c>
      <c r="O1332" t="s">
        <v>143</v>
      </c>
      <c r="R1332">
        <v>98401</v>
      </c>
      <c r="S1332" t="s">
        <v>708</v>
      </c>
      <c r="T1332" t="s">
        <v>7995</v>
      </c>
      <c r="V1332" t="s">
        <v>297</v>
      </c>
      <c r="W1332">
        <v>5</v>
      </c>
      <c r="X1332" t="s">
        <v>4770</v>
      </c>
      <c r="Y1332">
        <v>1000</v>
      </c>
      <c r="AA1332" t="s">
        <v>71</v>
      </c>
      <c r="AC1332" t="s">
        <v>146</v>
      </c>
      <c r="AD1332" t="s">
        <v>4690</v>
      </c>
      <c r="AE1332" t="s">
        <v>107</v>
      </c>
      <c r="AF1332" t="s">
        <v>107</v>
      </c>
      <c r="AI1332" s="1"/>
      <c r="AJ1332" t="s">
        <v>72</v>
      </c>
      <c r="AK1332" t="s">
        <v>4691</v>
      </c>
      <c r="AL1332">
        <v>41219</v>
      </c>
      <c r="AN1332" t="b">
        <v>1</v>
      </c>
      <c r="AQ1332" t="s">
        <v>73</v>
      </c>
      <c r="BB1332" s="7" t="s">
        <v>707</v>
      </c>
      <c r="BC1332" s="7" t="s">
        <v>143</v>
      </c>
      <c r="BE1332" s="7">
        <v>98401</v>
      </c>
      <c r="BG1332" s="7">
        <v>57220</v>
      </c>
      <c r="BH1332" s="7">
        <v>0</v>
      </c>
      <c r="BI1332">
        <v>57220</v>
      </c>
      <c r="BJ1332">
        <v>0</v>
      </c>
      <c r="BK1332">
        <v>0</v>
      </c>
      <c r="BL1332">
        <v>0</v>
      </c>
      <c r="BO1332" t="s">
        <v>7996</v>
      </c>
      <c r="BP1332">
        <v>10930</v>
      </c>
      <c r="BQ1332">
        <v>26886</v>
      </c>
      <c r="BR1332">
        <v>10814</v>
      </c>
      <c r="BS1332">
        <v>10219</v>
      </c>
      <c r="BU1332" t="s">
        <v>7997</v>
      </c>
      <c r="BV1332" t="s">
        <v>4695</v>
      </c>
      <c r="BX1332">
        <v>44149.226215277777</v>
      </c>
    </row>
    <row r="1333" spans="1:76" x14ac:dyDescent="0.25">
      <c r="A1333" t="s">
        <v>7998</v>
      </c>
      <c r="B1333" t="s">
        <v>4223</v>
      </c>
      <c r="C1333" t="s">
        <v>46</v>
      </c>
      <c r="D1333">
        <v>40979</v>
      </c>
      <c r="E1333" s="1"/>
      <c r="H1333" t="s">
        <v>599</v>
      </c>
      <c r="I1333">
        <v>40979</v>
      </c>
      <c r="J1333">
        <v>2012</v>
      </c>
      <c r="K1333" t="s">
        <v>85</v>
      </c>
      <c r="L1333" t="s">
        <v>4224</v>
      </c>
      <c r="N1333" t="s">
        <v>4225</v>
      </c>
      <c r="O1333" t="s">
        <v>143</v>
      </c>
      <c r="P1333" t="s">
        <v>115</v>
      </c>
      <c r="R1333">
        <v>98411</v>
      </c>
      <c r="T1333" t="s">
        <v>7999</v>
      </c>
      <c r="V1333" t="s">
        <v>54</v>
      </c>
      <c r="W1333">
        <v>13</v>
      </c>
      <c r="X1333" t="s">
        <v>237</v>
      </c>
      <c r="Y1333">
        <v>4835</v>
      </c>
      <c r="Z1333" t="s">
        <v>115</v>
      </c>
      <c r="AA1333" t="s">
        <v>57</v>
      </c>
      <c r="AC1333" t="s">
        <v>146</v>
      </c>
      <c r="AD1333" t="s">
        <v>4690</v>
      </c>
      <c r="AE1333" t="s">
        <v>107</v>
      </c>
      <c r="AF1333" t="s">
        <v>107</v>
      </c>
      <c r="AI1333" s="1"/>
      <c r="AJ1333" t="s">
        <v>72</v>
      </c>
      <c r="AK1333" t="s">
        <v>4691</v>
      </c>
      <c r="AL1333">
        <v>41219</v>
      </c>
      <c r="AN1333" t="b">
        <v>1</v>
      </c>
      <c r="AQ1333" t="s">
        <v>177</v>
      </c>
      <c r="BB1333" s="7" t="s">
        <v>4225</v>
      </c>
      <c r="BC1333" s="7" t="s">
        <v>143</v>
      </c>
      <c r="BE1333" s="7">
        <v>98411</v>
      </c>
      <c r="BG1333" s="7">
        <v>61298.33</v>
      </c>
      <c r="BH1333" s="7">
        <v>0</v>
      </c>
      <c r="BI1333">
        <v>61048.33</v>
      </c>
      <c r="BJ1333">
        <v>0</v>
      </c>
      <c r="BK1333">
        <v>0</v>
      </c>
      <c r="BL1333">
        <v>0</v>
      </c>
      <c r="BM1333">
        <v>6700</v>
      </c>
      <c r="BN1333">
        <v>0</v>
      </c>
      <c r="BO1333" t="s">
        <v>8000</v>
      </c>
      <c r="BP1333">
        <v>11186</v>
      </c>
      <c r="BQ1333">
        <v>7915</v>
      </c>
      <c r="BR1333">
        <v>10806</v>
      </c>
      <c r="BS1333">
        <v>10228</v>
      </c>
      <c r="BT1333">
        <v>29</v>
      </c>
      <c r="BU1333" t="s">
        <v>5009</v>
      </c>
      <c r="BV1333" t="s">
        <v>4695</v>
      </c>
      <c r="BX1333">
        <v>44149.226469907408</v>
      </c>
    </row>
    <row r="1334" spans="1:76" x14ac:dyDescent="0.25">
      <c r="A1334" t="s">
        <v>8001</v>
      </c>
      <c r="B1334" t="s">
        <v>1968</v>
      </c>
      <c r="C1334" t="s">
        <v>46</v>
      </c>
      <c r="D1334">
        <v>40573</v>
      </c>
      <c r="E1334" s="1"/>
      <c r="I1334">
        <v>40573</v>
      </c>
      <c r="J1334">
        <v>2012</v>
      </c>
      <c r="K1334" t="s">
        <v>77</v>
      </c>
      <c r="L1334" t="s">
        <v>1969</v>
      </c>
      <c r="N1334" t="s">
        <v>4330</v>
      </c>
      <c r="O1334" t="s">
        <v>352</v>
      </c>
      <c r="P1334" t="s">
        <v>353</v>
      </c>
      <c r="R1334">
        <v>98225</v>
      </c>
      <c r="S1334" t="s">
        <v>3561</v>
      </c>
      <c r="T1334" t="s">
        <v>8002</v>
      </c>
      <c r="V1334" t="s">
        <v>54</v>
      </c>
      <c r="W1334">
        <v>13</v>
      </c>
      <c r="X1334" t="s">
        <v>355</v>
      </c>
      <c r="Y1334">
        <v>4862</v>
      </c>
      <c r="Z1334" t="s">
        <v>353</v>
      </c>
      <c r="AA1334" t="s">
        <v>57</v>
      </c>
      <c r="AC1334" t="s">
        <v>146</v>
      </c>
      <c r="AD1334" t="s">
        <v>4690</v>
      </c>
      <c r="AE1334" t="s">
        <v>107</v>
      </c>
      <c r="AF1334" t="s">
        <v>107</v>
      </c>
      <c r="AI1334" s="1"/>
      <c r="AJ1334" t="s">
        <v>72</v>
      </c>
      <c r="AK1334" t="s">
        <v>4691</v>
      </c>
      <c r="AL1334">
        <v>41219</v>
      </c>
      <c r="AN1334" t="b">
        <v>1</v>
      </c>
      <c r="AQ1334" t="s">
        <v>73</v>
      </c>
      <c r="BB1334" s="7" t="s">
        <v>4330</v>
      </c>
      <c r="BC1334" s="7" t="s">
        <v>352</v>
      </c>
      <c r="BE1334" s="7">
        <v>98225</v>
      </c>
      <c r="BO1334" t="s">
        <v>8003</v>
      </c>
      <c r="BP1334">
        <v>11452</v>
      </c>
      <c r="BQ1334">
        <v>4684</v>
      </c>
      <c r="BR1334">
        <v>10804</v>
      </c>
      <c r="BT1334">
        <v>42</v>
      </c>
      <c r="BU1334" t="s">
        <v>8004</v>
      </c>
      <c r="BV1334" t="s">
        <v>4695</v>
      </c>
      <c r="BX1334">
        <v>43837.656168981484</v>
      </c>
    </row>
    <row r="1335" spans="1:76" x14ac:dyDescent="0.25">
      <c r="A1335" t="s">
        <v>8005</v>
      </c>
      <c r="B1335" t="s">
        <v>1095</v>
      </c>
      <c r="C1335" t="s">
        <v>46</v>
      </c>
      <c r="D1335">
        <v>40524</v>
      </c>
      <c r="E1335" s="1"/>
      <c r="H1335" t="s">
        <v>47</v>
      </c>
      <c r="I1335">
        <v>40524</v>
      </c>
      <c r="J1335">
        <v>2012</v>
      </c>
      <c r="K1335" t="s">
        <v>85</v>
      </c>
      <c r="L1335" t="s">
        <v>8006</v>
      </c>
      <c r="N1335" t="s">
        <v>1096</v>
      </c>
      <c r="O1335" t="s">
        <v>75</v>
      </c>
      <c r="P1335" t="s">
        <v>68</v>
      </c>
      <c r="R1335">
        <v>98056</v>
      </c>
      <c r="S1335" t="s">
        <v>1097</v>
      </c>
      <c r="T1335" t="s">
        <v>8007</v>
      </c>
      <c r="V1335" t="s">
        <v>54</v>
      </c>
      <c r="W1335">
        <v>13</v>
      </c>
      <c r="X1335" t="s">
        <v>377</v>
      </c>
      <c r="Y1335">
        <v>4860</v>
      </c>
      <c r="Z1335" t="s">
        <v>68</v>
      </c>
      <c r="AA1335" t="s">
        <v>57</v>
      </c>
      <c r="AC1335" t="s">
        <v>146</v>
      </c>
      <c r="AD1335" t="s">
        <v>4690</v>
      </c>
      <c r="AE1335" t="s">
        <v>107</v>
      </c>
      <c r="AF1335" t="s">
        <v>107</v>
      </c>
      <c r="AI1335" s="1"/>
      <c r="AJ1335" t="s">
        <v>72</v>
      </c>
      <c r="AK1335" t="s">
        <v>4691</v>
      </c>
      <c r="AL1335">
        <v>41219</v>
      </c>
      <c r="AN1335" t="b">
        <v>1</v>
      </c>
      <c r="AQ1335" t="s">
        <v>60</v>
      </c>
      <c r="AR1335" t="s">
        <v>61</v>
      </c>
      <c r="AS1335" t="s">
        <v>62</v>
      </c>
      <c r="BB1335" s="7" t="s">
        <v>1096</v>
      </c>
      <c r="BC1335" s="7" t="s">
        <v>75</v>
      </c>
      <c r="BE1335" s="7">
        <v>98056</v>
      </c>
      <c r="BG1335" s="7">
        <v>105754.63</v>
      </c>
      <c r="BH1335" s="7">
        <v>12047.59</v>
      </c>
      <c r="BI1335">
        <v>117802.22</v>
      </c>
      <c r="BJ1335">
        <v>0</v>
      </c>
      <c r="BK1335">
        <v>0</v>
      </c>
      <c r="BL1335">
        <v>0</v>
      </c>
      <c r="BM1335">
        <v>9210.9</v>
      </c>
      <c r="BN1335">
        <v>5822.31</v>
      </c>
      <c r="BO1335" t="s">
        <v>8008</v>
      </c>
      <c r="BP1335">
        <v>12203</v>
      </c>
      <c r="BQ1335">
        <v>1569</v>
      </c>
      <c r="BR1335">
        <v>10786</v>
      </c>
      <c r="BS1335">
        <v>10274</v>
      </c>
      <c r="BT1335">
        <v>41</v>
      </c>
      <c r="BU1335" t="s">
        <v>5938</v>
      </c>
      <c r="BV1335" t="s">
        <v>4695</v>
      </c>
      <c r="BX1335">
        <v>44149.22797453704</v>
      </c>
    </row>
    <row r="1336" spans="1:76" x14ac:dyDescent="0.25">
      <c r="A1336" t="s">
        <v>8009</v>
      </c>
      <c r="B1336" t="s">
        <v>8010</v>
      </c>
      <c r="C1336" t="s">
        <v>46</v>
      </c>
      <c r="D1336">
        <v>41045</v>
      </c>
      <c r="E1336" s="1"/>
      <c r="H1336" t="s">
        <v>289</v>
      </c>
      <c r="I1336">
        <v>41045</v>
      </c>
      <c r="J1336">
        <v>2012</v>
      </c>
      <c r="K1336" t="s">
        <v>85</v>
      </c>
      <c r="L1336" t="s">
        <v>8011</v>
      </c>
      <c r="N1336" t="s">
        <v>8012</v>
      </c>
      <c r="O1336" t="s">
        <v>3340</v>
      </c>
      <c r="P1336" t="s">
        <v>1127</v>
      </c>
      <c r="R1336">
        <v>99139</v>
      </c>
      <c r="S1336" t="s">
        <v>8013</v>
      </c>
      <c r="T1336" t="s">
        <v>8014</v>
      </c>
      <c r="V1336" t="s">
        <v>4807</v>
      </c>
      <c r="W1336">
        <v>23</v>
      </c>
      <c r="X1336" t="s">
        <v>7527</v>
      </c>
      <c r="Y1336">
        <v>3865</v>
      </c>
      <c r="Z1336" t="s">
        <v>1127</v>
      </c>
      <c r="AA1336" t="s">
        <v>4785</v>
      </c>
      <c r="AB1336">
        <v>7981</v>
      </c>
      <c r="AC1336" t="s">
        <v>146</v>
      </c>
      <c r="AD1336" t="s">
        <v>4690</v>
      </c>
      <c r="AE1336" t="s">
        <v>107</v>
      </c>
      <c r="AF1336" t="s">
        <v>107</v>
      </c>
      <c r="AI1336" s="1"/>
      <c r="AJ1336" t="s">
        <v>72</v>
      </c>
      <c r="AK1336" t="s">
        <v>4691</v>
      </c>
      <c r="AL1336">
        <v>41219</v>
      </c>
      <c r="AN1336" t="b">
        <v>1</v>
      </c>
      <c r="AQ1336" t="s">
        <v>177</v>
      </c>
      <c r="BB1336" s="7" t="s">
        <v>8012</v>
      </c>
      <c r="BC1336" s="7" t="s">
        <v>3340</v>
      </c>
      <c r="BE1336" s="7">
        <v>99139</v>
      </c>
      <c r="BG1336" s="7">
        <v>0</v>
      </c>
      <c r="BH1336" s="7">
        <v>0</v>
      </c>
      <c r="BI1336">
        <v>0</v>
      </c>
      <c r="BJ1336">
        <v>0</v>
      </c>
      <c r="BK1336">
        <v>0</v>
      </c>
      <c r="BL1336">
        <v>0</v>
      </c>
      <c r="BO1336" t="s">
        <v>8015</v>
      </c>
      <c r="BP1336">
        <v>12396</v>
      </c>
      <c r="BQ1336">
        <v>7907</v>
      </c>
      <c r="BR1336">
        <v>10780</v>
      </c>
      <c r="BS1336">
        <v>10275</v>
      </c>
      <c r="BU1336" t="s">
        <v>8016</v>
      </c>
      <c r="BV1336" t="s">
        <v>4695</v>
      </c>
      <c r="BX1336">
        <v>44149.228043981479</v>
      </c>
    </row>
    <row r="1337" spans="1:76" x14ac:dyDescent="0.25">
      <c r="A1337" t="s">
        <v>8017</v>
      </c>
      <c r="B1337" t="s">
        <v>584</v>
      </c>
      <c r="C1337" t="s">
        <v>46</v>
      </c>
      <c r="D1337">
        <v>40724</v>
      </c>
      <c r="E1337" s="1"/>
      <c r="H1337" t="s">
        <v>47</v>
      </c>
      <c r="I1337">
        <v>40724</v>
      </c>
      <c r="J1337">
        <v>2012</v>
      </c>
      <c r="K1337" t="s">
        <v>85</v>
      </c>
      <c r="L1337" t="s">
        <v>7165</v>
      </c>
      <c r="N1337" t="s">
        <v>585</v>
      </c>
      <c r="O1337" t="s">
        <v>586</v>
      </c>
      <c r="P1337" t="s">
        <v>199</v>
      </c>
      <c r="R1337">
        <v>98270</v>
      </c>
      <c r="S1337" t="s">
        <v>587</v>
      </c>
      <c r="T1337" t="s">
        <v>7166</v>
      </c>
      <c r="V1337" t="s">
        <v>54</v>
      </c>
      <c r="W1337">
        <v>13</v>
      </c>
      <c r="X1337" t="s">
        <v>334</v>
      </c>
      <c r="Y1337">
        <v>4854</v>
      </c>
      <c r="Z1337" t="s">
        <v>199</v>
      </c>
      <c r="AA1337" t="s">
        <v>57</v>
      </c>
      <c r="AC1337" t="s">
        <v>146</v>
      </c>
      <c r="AD1337" t="s">
        <v>4690</v>
      </c>
      <c r="AE1337" t="s">
        <v>107</v>
      </c>
      <c r="AF1337" t="s">
        <v>107</v>
      </c>
      <c r="AI1337" s="1"/>
      <c r="AJ1337" t="s">
        <v>72</v>
      </c>
      <c r="AK1337" t="s">
        <v>4691</v>
      </c>
      <c r="AL1337">
        <v>41219</v>
      </c>
      <c r="AN1337" t="b">
        <v>1</v>
      </c>
      <c r="AQ1337" t="s">
        <v>60</v>
      </c>
      <c r="AR1337" t="s">
        <v>61</v>
      </c>
      <c r="AS1337" t="s">
        <v>62</v>
      </c>
      <c r="BB1337" s="7" t="s">
        <v>585</v>
      </c>
      <c r="BC1337" s="7" t="s">
        <v>586</v>
      </c>
      <c r="BE1337" s="7">
        <v>98270</v>
      </c>
      <c r="BG1337" s="7">
        <v>57985.25</v>
      </c>
      <c r="BH1337" s="7">
        <v>2884.66</v>
      </c>
      <c r="BI1337">
        <v>57888.97</v>
      </c>
      <c r="BJ1337">
        <v>0</v>
      </c>
      <c r="BK1337">
        <v>0</v>
      </c>
      <c r="BL1337">
        <v>0</v>
      </c>
      <c r="BM1337">
        <v>243.11</v>
      </c>
      <c r="BN1337">
        <v>0</v>
      </c>
      <c r="BO1337" t="s">
        <v>8018</v>
      </c>
      <c r="BP1337">
        <v>12525</v>
      </c>
      <c r="BQ1337">
        <v>26681</v>
      </c>
      <c r="BR1337">
        <v>10776</v>
      </c>
      <c r="BS1337">
        <v>10282</v>
      </c>
      <c r="BT1337">
        <v>38</v>
      </c>
      <c r="BU1337" t="s">
        <v>7168</v>
      </c>
      <c r="BV1337" t="s">
        <v>4695</v>
      </c>
      <c r="BX1337">
        <v>44149.228379629632</v>
      </c>
    </row>
    <row r="1338" spans="1:76" x14ac:dyDescent="0.25">
      <c r="A1338" t="s">
        <v>8019</v>
      </c>
      <c r="B1338" t="s">
        <v>3717</v>
      </c>
      <c r="C1338" t="s">
        <v>46</v>
      </c>
      <c r="D1338">
        <v>40944</v>
      </c>
      <c r="E1338" s="1"/>
      <c r="H1338" t="s">
        <v>47</v>
      </c>
      <c r="I1338">
        <v>40944</v>
      </c>
      <c r="J1338">
        <v>2012</v>
      </c>
      <c r="K1338" t="s">
        <v>77</v>
      </c>
      <c r="L1338" t="s">
        <v>3718</v>
      </c>
      <c r="N1338" t="s">
        <v>3719</v>
      </c>
      <c r="O1338" t="s">
        <v>143</v>
      </c>
      <c r="P1338" t="s">
        <v>115</v>
      </c>
      <c r="R1338">
        <v>984075436</v>
      </c>
      <c r="S1338" t="s">
        <v>3720</v>
      </c>
      <c r="T1338" t="s">
        <v>8020</v>
      </c>
      <c r="V1338" t="s">
        <v>54</v>
      </c>
      <c r="W1338">
        <v>13</v>
      </c>
      <c r="X1338" t="s">
        <v>202</v>
      </c>
      <c r="Y1338">
        <v>4831</v>
      </c>
      <c r="Z1338" t="s">
        <v>115</v>
      </c>
      <c r="AA1338" t="s">
        <v>57</v>
      </c>
      <c r="AC1338" t="s">
        <v>146</v>
      </c>
      <c r="AD1338" t="s">
        <v>4690</v>
      </c>
      <c r="AE1338" t="s">
        <v>107</v>
      </c>
      <c r="AF1338" t="s">
        <v>107</v>
      </c>
      <c r="AI1338" s="1"/>
      <c r="AJ1338" t="s">
        <v>72</v>
      </c>
      <c r="AK1338" t="s">
        <v>4691</v>
      </c>
      <c r="AL1338">
        <v>41219</v>
      </c>
      <c r="AN1338" t="b">
        <v>1</v>
      </c>
      <c r="AQ1338" t="s">
        <v>73</v>
      </c>
      <c r="BB1338" s="7" t="s">
        <v>3719</v>
      </c>
      <c r="BC1338" s="7" t="s">
        <v>143</v>
      </c>
      <c r="BE1338" s="7">
        <v>984075436</v>
      </c>
      <c r="BG1338" s="7">
        <v>1014.4</v>
      </c>
      <c r="BH1338" s="7">
        <v>0</v>
      </c>
      <c r="BI1338">
        <v>482.98</v>
      </c>
      <c r="BJ1338">
        <v>2000</v>
      </c>
      <c r="BK1338">
        <v>0</v>
      </c>
      <c r="BL1338">
        <v>0</v>
      </c>
      <c r="BO1338" t="s">
        <v>8021</v>
      </c>
      <c r="BP1338">
        <v>12977</v>
      </c>
      <c r="BQ1338">
        <v>2023</v>
      </c>
      <c r="BR1338">
        <v>10766</v>
      </c>
      <c r="BS1338">
        <v>10301</v>
      </c>
      <c r="BT1338">
        <v>27</v>
      </c>
      <c r="BU1338" t="s">
        <v>8022</v>
      </c>
      <c r="BV1338" t="s">
        <v>4695</v>
      </c>
      <c r="BX1338">
        <v>44149.234375</v>
      </c>
    </row>
    <row r="1339" spans="1:76" x14ac:dyDescent="0.25">
      <c r="A1339" t="s">
        <v>8023</v>
      </c>
      <c r="B1339" t="s">
        <v>709</v>
      </c>
      <c r="C1339" t="s">
        <v>46</v>
      </c>
      <c r="D1339">
        <v>40587</v>
      </c>
      <c r="E1339" s="1"/>
      <c r="H1339" t="s">
        <v>47</v>
      </c>
      <c r="I1339">
        <v>40587</v>
      </c>
      <c r="J1339">
        <v>2012</v>
      </c>
      <c r="K1339" t="s">
        <v>85</v>
      </c>
      <c r="L1339" t="s">
        <v>8024</v>
      </c>
      <c r="N1339" t="s">
        <v>2962</v>
      </c>
      <c r="O1339" t="s">
        <v>225</v>
      </c>
      <c r="P1339" t="s">
        <v>226</v>
      </c>
      <c r="R1339">
        <v>98663</v>
      </c>
      <c r="S1339" t="s">
        <v>1913</v>
      </c>
      <c r="T1339" t="s">
        <v>8025</v>
      </c>
      <c r="V1339" t="s">
        <v>54</v>
      </c>
      <c r="W1339">
        <v>13</v>
      </c>
      <c r="X1339" t="s">
        <v>228</v>
      </c>
      <c r="Y1339">
        <v>4876</v>
      </c>
      <c r="Z1339" t="s">
        <v>226</v>
      </c>
      <c r="AA1339" t="s">
        <v>57</v>
      </c>
      <c r="AC1339" t="s">
        <v>146</v>
      </c>
      <c r="AD1339" t="s">
        <v>4690</v>
      </c>
      <c r="AE1339" t="s">
        <v>107</v>
      </c>
      <c r="AF1339" t="s">
        <v>107</v>
      </c>
      <c r="AI1339" s="1"/>
      <c r="AJ1339" t="s">
        <v>72</v>
      </c>
      <c r="AK1339" t="s">
        <v>4691</v>
      </c>
      <c r="AL1339">
        <v>41219</v>
      </c>
      <c r="AN1339" t="b">
        <v>1</v>
      </c>
      <c r="AQ1339" t="s">
        <v>60</v>
      </c>
      <c r="AR1339" t="s">
        <v>61</v>
      </c>
      <c r="AS1339" t="s">
        <v>62</v>
      </c>
      <c r="BB1339" s="7" t="s">
        <v>2962</v>
      </c>
      <c r="BC1339" s="7" t="s">
        <v>225</v>
      </c>
      <c r="BE1339" s="7">
        <v>98663</v>
      </c>
      <c r="BG1339" s="7">
        <v>96674.58</v>
      </c>
      <c r="BH1339" s="7">
        <v>8766.42</v>
      </c>
      <c r="BI1339">
        <v>94324.65</v>
      </c>
      <c r="BJ1339">
        <v>0</v>
      </c>
      <c r="BK1339">
        <v>0</v>
      </c>
      <c r="BL1339">
        <v>0</v>
      </c>
      <c r="BO1339" t="s">
        <v>8026</v>
      </c>
      <c r="BP1339">
        <v>13409</v>
      </c>
      <c r="BQ1339">
        <v>428</v>
      </c>
      <c r="BR1339">
        <v>10753</v>
      </c>
      <c r="BS1339">
        <v>10312</v>
      </c>
      <c r="BT1339">
        <v>49</v>
      </c>
      <c r="BU1339" t="s">
        <v>5476</v>
      </c>
      <c r="BV1339" t="s">
        <v>4695</v>
      </c>
      <c r="BX1339">
        <v>44149.234664351854</v>
      </c>
    </row>
    <row r="1340" spans="1:76" x14ac:dyDescent="0.25">
      <c r="A1340" t="s">
        <v>8027</v>
      </c>
      <c r="B1340" t="s">
        <v>579</v>
      </c>
      <c r="C1340" t="s">
        <v>46</v>
      </c>
      <c r="D1340">
        <v>40569</v>
      </c>
      <c r="E1340" s="1"/>
      <c r="H1340" t="s">
        <v>47</v>
      </c>
      <c r="I1340">
        <v>40569</v>
      </c>
      <c r="J1340">
        <v>2012</v>
      </c>
      <c r="K1340" t="s">
        <v>85</v>
      </c>
      <c r="L1340" t="s">
        <v>580</v>
      </c>
      <c r="N1340" t="s">
        <v>581</v>
      </c>
      <c r="O1340" t="s">
        <v>582</v>
      </c>
      <c r="P1340" t="s">
        <v>68</v>
      </c>
      <c r="R1340">
        <v>980430422</v>
      </c>
      <c r="S1340" t="s">
        <v>583</v>
      </c>
      <c r="T1340" t="s">
        <v>8028</v>
      </c>
      <c r="V1340" t="s">
        <v>54</v>
      </c>
      <c r="W1340">
        <v>13</v>
      </c>
      <c r="X1340" t="s">
        <v>164</v>
      </c>
      <c r="Y1340">
        <v>4779</v>
      </c>
      <c r="Z1340" t="s">
        <v>68</v>
      </c>
      <c r="AA1340" t="s">
        <v>57</v>
      </c>
      <c r="AC1340" t="s">
        <v>146</v>
      </c>
      <c r="AD1340" t="s">
        <v>4690</v>
      </c>
      <c r="AE1340" t="s">
        <v>107</v>
      </c>
      <c r="AF1340" t="s">
        <v>107</v>
      </c>
      <c r="AI1340" s="1"/>
      <c r="AJ1340" t="s">
        <v>72</v>
      </c>
      <c r="AK1340" t="s">
        <v>4691</v>
      </c>
      <c r="AL1340">
        <v>41219</v>
      </c>
      <c r="AN1340" t="b">
        <v>1</v>
      </c>
      <c r="AQ1340" t="s">
        <v>60</v>
      </c>
      <c r="AR1340" t="s">
        <v>61</v>
      </c>
      <c r="AS1340" t="s">
        <v>62</v>
      </c>
      <c r="BB1340" s="7" t="s">
        <v>581</v>
      </c>
      <c r="BC1340" s="7" t="s">
        <v>582</v>
      </c>
      <c r="BE1340" s="7">
        <v>980430422</v>
      </c>
      <c r="BG1340" s="7">
        <v>82746.44</v>
      </c>
      <c r="BH1340" s="7">
        <v>309.49</v>
      </c>
      <c r="BI1340">
        <v>73780.22</v>
      </c>
      <c r="BJ1340">
        <v>-3000</v>
      </c>
      <c r="BK1340">
        <v>0</v>
      </c>
      <c r="BL1340">
        <v>8138.11</v>
      </c>
      <c r="BM1340">
        <v>58.8</v>
      </c>
      <c r="BN1340">
        <v>0</v>
      </c>
      <c r="BO1340" t="s">
        <v>8029</v>
      </c>
      <c r="BP1340">
        <v>13573</v>
      </c>
      <c r="BQ1340">
        <v>26248</v>
      </c>
      <c r="BR1340">
        <v>10747</v>
      </c>
      <c r="BS1340">
        <v>10319</v>
      </c>
      <c r="BT1340">
        <v>1</v>
      </c>
      <c r="BU1340" t="s">
        <v>5009</v>
      </c>
      <c r="BV1340" t="s">
        <v>4695</v>
      </c>
      <c r="BX1340">
        <v>44149.234872685185</v>
      </c>
    </row>
    <row r="1341" spans="1:76" x14ac:dyDescent="0.25">
      <c r="A1341" t="s">
        <v>8030</v>
      </c>
      <c r="B1341" t="s">
        <v>809</v>
      </c>
      <c r="C1341" t="s">
        <v>46</v>
      </c>
      <c r="D1341">
        <v>40522</v>
      </c>
      <c r="E1341" s="1"/>
      <c r="H1341" t="s">
        <v>47</v>
      </c>
      <c r="I1341">
        <v>40522</v>
      </c>
      <c r="J1341">
        <v>2012</v>
      </c>
      <c r="K1341" t="s">
        <v>77</v>
      </c>
      <c r="L1341" t="s">
        <v>8031</v>
      </c>
      <c r="N1341" t="s">
        <v>1867</v>
      </c>
      <c r="O1341" t="s">
        <v>327</v>
      </c>
      <c r="P1341" t="s">
        <v>111</v>
      </c>
      <c r="R1341">
        <v>98370</v>
      </c>
      <c r="S1341" t="s">
        <v>812</v>
      </c>
      <c r="T1341" t="s">
        <v>8032</v>
      </c>
      <c r="V1341" t="s">
        <v>54</v>
      </c>
      <c r="W1341">
        <v>13</v>
      </c>
      <c r="X1341" t="s">
        <v>329</v>
      </c>
      <c r="Y1341">
        <v>3558</v>
      </c>
      <c r="Z1341" t="s">
        <v>111</v>
      </c>
      <c r="AA1341" t="s">
        <v>57</v>
      </c>
      <c r="AC1341" t="s">
        <v>146</v>
      </c>
      <c r="AD1341" t="s">
        <v>4690</v>
      </c>
      <c r="AE1341" t="s">
        <v>107</v>
      </c>
      <c r="AF1341" t="s">
        <v>107</v>
      </c>
      <c r="AI1341" s="1"/>
      <c r="AJ1341" t="s">
        <v>72</v>
      </c>
      <c r="AK1341" t="s">
        <v>4691</v>
      </c>
      <c r="AL1341">
        <v>41219</v>
      </c>
      <c r="AN1341" t="b">
        <v>1</v>
      </c>
      <c r="AQ1341" t="s">
        <v>73</v>
      </c>
      <c r="BB1341" s="7" t="s">
        <v>1867</v>
      </c>
      <c r="BC1341" s="7" t="s">
        <v>327</v>
      </c>
      <c r="BE1341" s="7">
        <v>98370</v>
      </c>
      <c r="BG1341" s="7">
        <v>21.94</v>
      </c>
      <c r="BH1341" s="7">
        <v>5352.66</v>
      </c>
      <c r="BI1341">
        <v>5374.6</v>
      </c>
      <c r="BJ1341">
        <v>0</v>
      </c>
      <c r="BK1341">
        <v>0</v>
      </c>
      <c r="BL1341">
        <v>0</v>
      </c>
      <c r="BM1341">
        <v>50</v>
      </c>
      <c r="BN1341">
        <v>0</v>
      </c>
      <c r="BO1341" t="s">
        <v>8033</v>
      </c>
      <c r="BP1341">
        <v>13655</v>
      </c>
      <c r="BQ1341">
        <v>27216</v>
      </c>
      <c r="BR1341">
        <v>10745</v>
      </c>
      <c r="BS1341">
        <v>10325</v>
      </c>
      <c r="BT1341">
        <v>23</v>
      </c>
      <c r="BU1341" t="s">
        <v>8034</v>
      </c>
      <c r="BV1341" t="s">
        <v>4695</v>
      </c>
      <c r="BX1341">
        <v>44149.235115740739</v>
      </c>
    </row>
    <row r="1342" spans="1:76" x14ac:dyDescent="0.25">
      <c r="A1342" t="s">
        <v>8035</v>
      </c>
      <c r="B1342" t="s">
        <v>779</v>
      </c>
      <c r="C1342" t="s">
        <v>46</v>
      </c>
      <c r="D1342">
        <v>40868</v>
      </c>
      <c r="E1342" s="1"/>
      <c r="H1342" t="s">
        <v>47</v>
      </c>
      <c r="I1342">
        <v>40868</v>
      </c>
      <c r="J1342">
        <v>2012</v>
      </c>
      <c r="K1342" t="s">
        <v>85</v>
      </c>
      <c r="L1342" t="s">
        <v>8036</v>
      </c>
      <c r="N1342" t="s">
        <v>780</v>
      </c>
      <c r="O1342" t="s">
        <v>105</v>
      </c>
      <c r="P1342" t="s">
        <v>105</v>
      </c>
      <c r="R1342">
        <v>992102177</v>
      </c>
      <c r="S1342" t="s">
        <v>781</v>
      </c>
      <c r="T1342" t="s">
        <v>8037</v>
      </c>
      <c r="V1342" t="s">
        <v>54</v>
      </c>
      <c r="W1342">
        <v>13</v>
      </c>
      <c r="X1342" t="s">
        <v>260</v>
      </c>
      <c r="Y1342">
        <v>4783</v>
      </c>
      <c r="Z1342" t="s">
        <v>105</v>
      </c>
      <c r="AA1342" t="s">
        <v>57</v>
      </c>
      <c r="AC1342" t="s">
        <v>146</v>
      </c>
      <c r="AD1342" t="s">
        <v>4690</v>
      </c>
      <c r="AE1342" t="s">
        <v>107</v>
      </c>
      <c r="AF1342" t="s">
        <v>107</v>
      </c>
      <c r="AI1342" s="1"/>
      <c r="AJ1342" t="s">
        <v>72</v>
      </c>
      <c r="AK1342" t="s">
        <v>4691</v>
      </c>
      <c r="AL1342">
        <v>41219</v>
      </c>
      <c r="AN1342" t="b">
        <v>1</v>
      </c>
      <c r="AQ1342" t="s">
        <v>60</v>
      </c>
      <c r="AR1342" t="s">
        <v>61</v>
      </c>
      <c r="AS1342" t="s">
        <v>62</v>
      </c>
      <c r="BB1342" s="7" t="s">
        <v>780</v>
      </c>
      <c r="BC1342" s="7" t="s">
        <v>105</v>
      </c>
      <c r="BE1342" s="7">
        <v>992102177</v>
      </c>
      <c r="BG1342" s="7">
        <v>48205.11</v>
      </c>
      <c r="BH1342" s="7">
        <v>9827.98</v>
      </c>
      <c r="BI1342">
        <v>45900.95</v>
      </c>
      <c r="BJ1342">
        <v>0</v>
      </c>
      <c r="BK1342">
        <v>0</v>
      </c>
      <c r="BL1342">
        <v>0</v>
      </c>
      <c r="BM1342">
        <v>16.53</v>
      </c>
      <c r="BN1342">
        <v>0</v>
      </c>
      <c r="BO1342" t="s">
        <v>8038</v>
      </c>
      <c r="BP1342">
        <v>14460</v>
      </c>
      <c r="BQ1342">
        <v>230</v>
      </c>
      <c r="BR1342">
        <v>10728</v>
      </c>
      <c r="BS1342">
        <v>10376</v>
      </c>
      <c r="BT1342">
        <v>3</v>
      </c>
      <c r="BU1342" t="s">
        <v>8039</v>
      </c>
      <c r="BV1342" t="s">
        <v>4695</v>
      </c>
      <c r="BX1342">
        <v>44149.236898148149</v>
      </c>
    </row>
    <row r="1343" spans="1:76" x14ac:dyDescent="0.25">
      <c r="A1343" t="s">
        <v>8040</v>
      </c>
      <c r="B1343" t="s">
        <v>869</v>
      </c>
      <c r="C1343" t="s">
        <v>46</v>
      </c>
      <c r="D1343">
        <v>40689</v>
      </c>
      <c r="E1343" s="1"/>
      <c r="H1343" t="s">
        <v>47</v>
      </c>
      <c r="I1343">
        <v>40689</v>
      </c>
      <c r="J1343">
        <v>2012</v>
      </c>
      <c r="K1343" t="s">
        <v>85</v>
      </c>
      <c r="L1343" t="s">
        <v>5132</v>
      </c>
      <c r="N1343" t="s">
        <v>870</v>
      </c>
      <c r="O1343" t="s">
        <v>101</v>
      </c>
      <c r="P1343" t="s">
        <v>68</v>
      </c>
      <c r="R1343">
        <v>98104</v>
      </c>
      <c r="S1343" t="s">
        <v>871</v>
      </c>
      <c r="T1343" t="s">
        <v>5134</v>
      </c>
      <c r="V1343" t="s">
        <v>54</v>
      </c>
      <c r="W1343">
        <v>13</v>
      </c>
      <c r="X1343" t="s">
        <v>654</v>
      </c>
      <c r="Y1343">
        <v>4864</v>
      </c>
      <c r="Z1343" t="s">
        <v>68</v>
      </c>
      <c r="AA1343" t="s">
        <v>57</v>
      </c>
      <c r="AC1343" t="s">
        <v>146</v>
      </c>
      <c r="AD1343" t="s">
        <v>4690</v>
      </c>
      <c r="AE1343" t="s">
        <v>107</v>
      </c>
      <c r="AF1343" t="s">
        <v>107</v>
      </c>
      <c r="AI1343" s="1"/>
      <c r="AJ1343" t="s">
        <v>72</v>
      </c>
      <c r="AK1343" t="s">
        <v>4691</v>
      </c>
      <c r="AL1343">
        <v>41219</v>
      </c>
      <c r="AN1343" t="b">
        <v>1</v>
      </c>
      <c r="AQ1343" t="s">
        <v>60</v>
      </c>
      <c r="AR1343" t="s">
        <v>150</v>
      </c>
      <c r="AS1343" t="s">
        <v>62</v>
      </c>
      <c r="BB1343" s="7" t="s">
        <v>870</v>
      </c>
      <c r="BC1343" s="7" t="s">
        <v>101</v>
      </c>
      <c r="BE1343" s="7">
        <v>98104</v>
      </c>
      <c r="BG1343" s="7">
        <v>98983.19</v>
      </c>
      <c r="BH1343" s="7">
        <v>5054.16</v>
      </c>
      <c r="BI1343">
        <v>104287.35</v>
      </c>
      <c r="BJ1343">
        <v>0</v>
      </c>
      <c r="BK1343">
        <v>0</v>
      </c>
      <c r="BL1343">
        <v>0</v>
      </c>
      <c r="BO1343" t="s">
        <v>8041</v>
      </c>
      <c r="BP1343">
        <v>14868</v>
      </c>
      <c r="BQ1343">
        <v>26712</v>
      </c>
      <c r="BR1343">
        <v>10717</v>
      </c>
      <c r="BS1343">
        <v>10404</v>
      </c>
      <c r="BT1343">
        <v>43</v>
      </c>
      <c r="BU1343" t="s">
        <v>8042</v>
      </c>
      <c r="BV1343" t="s">
        <v>4695</v>
      </c>
      <c r="BX1343">
        <v>44149.237939814811</v>
      </c>
    </row>
    <row r="1344" spans="1:76" x14ac:dyDescent="0.25">
      <c r="A1344" t="s">
        <v>8043</v>
      </c>
      <c r="B1344" t="s">
        <v>2335</v>
      </c>
      <c r="C1344" t="s">
        <v>46</v>
      </c>
      <c r="D1344">
        <v>40990</v>
      </c>
      <c r="E1344" s="1"/>
      <c r="H1344" t="s">
        <v>47</v>
      </c>
      <c r="I1344">
        <v>40990</v>
      </c>
      <c r="J1344">
        <v>2012</v>
      </c>
      <c r="K1344" t="s">
        <v>85</v>
      </c>
      <c r="L1344" t="s">
        <v>2336</v>
      </c>
      <c r="N1344" t="s">
        <v>2337</v>
      </c>
      <c r="O1344" t="s">
        <v>101</v>
      </c>
      <c r="P1344" t="s">
        <v>68</v>
      </c>
      <c r="R1344">
        <v>98111</v>
      </c>
      <c r="S1344" t="s">
        <v>2338</v>
      </c>
      <c r="T1344" t="s">
        <v>2338</v>
      </c>
      <c r="V1344" t="s">
        <v>54</v>
      </c>
      <c r="W1344">
        <v>13</v>
      </c>
      <c r="X1344" t="s">
        <v>149</v>
      </c>
      <c r="Y1344">
        <v>4850</v>
      </c>
      <c r="Z1344" t="s">
        <v>68</v>
      </c>
      <c r="AA1344" t="s">
        <v>57</v>
      </c>
      <c r="AC1344" t="s">
        <v>146</v>
      </c>
      <c r="AD1344" t="s">
        <v>4690</v>
      </c>
      <c r="AE1344" t="s">
        <v>107</v>
      </c>
      <c r="AF1344" t="s">
        <v>107</v>
      </c>
      <c r="AI1344" s="1"/>
      <c r="AJ1344" t="s">
        <v>72</v>
      </c>
      <c r="AK1344" t="s">
        <v>4691</v>
      </c>
      <c r="AL1344">
        <v>41219</v>
      </c>
      <c r="AN1344" t="b">
        <v>1</v>
      </c>
      <c r="AQ1344" t="s">
        <v>177</v>
      </c>
      <c r="BB1344" s="7" t="s">
        <v>2337</v>
      </c>
      <c r="BC1344" s="7" t="s">
        <v>101</v>
      </c>
      <c r="BE1344" s="7">
        <v>98111</v>
      </c>
      <c r="BG1344" s="7">
        <v>100124.23</v>
      </c>
      <c r="BH1344" s="7">
        <v>0</v>
      </c>
      <c r="BI1344">
        <v>105124.23</v>
      </c>
      <c r="BJ1344">
        <v>5000</v>
      </c>
      <c r="BK1344">
        <v>0</v>
      </c>
      <c r="BL1344">
        <v>0</v>
      </c>
      <c r="BM1344">
        <v>6700.5</v>
      </c>
      <c r="BN1344">
        <v>0</v>
      </c>
      <c r="BO1344" t="s">
        <v>8044</v>
      </c>
      <c r="BP1344">
        <v>15386</v>
      </c>
      <c r="BQ1344">
        <v>6156</v>
      </c>
      <c r="BR1344">
        <v>10711</v>
      </c>
      <c r="BS1344">
        <v>10417</v>
      </c>
      <c r="BT1344">
        <v>36</v>
      </c>
      <c r="BU1344" t="s">
        <v>5938</v>
      </c>
      <c r="BV1344" t="s">
        <v>4695</v>
      </c>
      <c r="BX1344">
        <v>44149.238321759258</v>
      </c>
    </row>
    <row r="1345" spans="1:76" x14ac:dyDescent="0.25">
      <c r="A1345" t="s">
        <v>8045</v>
      </c>
      <c r="B1345" t="s">
        <v>8046</v>
      </c>
      <c r="C1345" t="s">
        <v>46</v>
      </c>
      <c r="D1345">
        <v>41092</v>
      </c>
      <c r="E1345" s="1"/>
      <c r="I1345">
        <v>41092</v>
      </c>
      <c r="J1345">
        <v>2012</v>
      </c>
      <c r="K1345" t="s">
        <v>85</v>
      </c>
      <c r="L1345" t="s">
        <v>8047</v>
      </c>
      <c r="N1345" t="s">
        <v>8048</v>
      </c>
      <c r="O1345" t="s">
        <v>1493</v>
      </c>
      <c r="P1345" t="s">
        <v>1494</v>
      </c>
      <c r="R1345">
        <v>98612</v>
      </c>
      <c r="S1345" t="s">
        <v>8049</v>
      </c>
      <c r="T1345" t="s">
        <v>8050</v>
      </c>
      <c r="V1345" t="s">
        <v>4807</v>
      </c>
      <c r="W1345">
        <v>23</v>
      </c>
      <c r="X1345" t="s">
        <v>6308</v>
      </c>
      <c r="Y1345">
        <v>4286</v>
      </c>
      <c r="Z1345" t="s">
        <v>1494</v>
      </c>
      <c r="AA1345" t="s">
        <v>4785</v>
      </c>
      <c r="AB1345">
        <v>2803</v>
      </c>
      <c r="AC1345" t="s">
        <v>146</v>
      </c>
      <c r="AD1345" t="s">
        <v>4690</v>
      </c>
      <c r="AE1345" t="s">
        <v>107</v>
      </c>
      <c r="AF1345" t="s">
        <v>107</v>
      </c>
      <c r="AI1345" s="1"/>
      <c r="AJ1345" t="s">
        <v>72</v>
      </c>
      <c r="AK1345" t="s">
        <v>4691</v>
      </c>
      <c r="AL1345">
        <v>41219</v>
      </c>
      <c r="AN1345" t="b">
        <v>1</v>
      </c>
      <c r="AQ1345" t="s">
        <v>60</v>
      </c>
      <c r="AR1345" t="s">
        <v>99</v>
      </c>
      <c r="BB1345" s="7" t="s">
        <v>8048</v>
      </c>
      <c r="BC1345" s="7" t="s">
        <v>1493</v>
      </c>
      <c r="BE1345" s="7">
        <v>98612</v>
      </c>
      <c r="BO1345" t="s">
        <v>8051</v>
      </c>
      <c r="BP1345">
        <v>15621</v>
      </c>
      <c r="BQ1345">
        <v>4053</v>
      </c>
      <c r="BR1345">
        <v>10703</v>
      </c>
      <c r="BU1345" t="s">
        <v>8052</v>
      </c>
      <c r="BV1345" t="s">
        <v>4695</v>
      </c>
      <c r="BX1345">
        <v>43598.039467592593</v>
      </c>
    </row>
    <row r="1346" spans="1:76" x14ac:dyDescent="0.25">
      <c r="A1346" t="s">
        <v>8053</v>
      </c>
      <c r="B1346" t="s">
        <v>3120</v>
      </c>
      <c r="C1346" t="s">
        <v>46</v>
      </c>
      <c r="D1346">
        <v>39869</v>
      </c>
      <c r="E1346" s="1"/>
      <c r="H1346" t="s">
        <v>47</v>
      </c>
      <c r="I1346">
        <v>39869</v>
      </c>
      <c r="J1346">
        <v>2012</v>
      </c>
      <c r="K1346" t="s">
        <v>77</v>
      </c>
      <c r="L1346" t="s">
        <v>2664</v>
      </c>
      <c r="N1346" t="s">
        <v>1255</v>
      </c>
      <c r="O1346" t="s">
        <v>225</v>
      </c>
      <c r="P1346" t="s">
        <v>226</v>
      </c>
      <c r="R1346">
        <v>98660</v>
      </c>
      <c r="T1346" t="s">
        <v>5929</v>
      </c>
      <c r="V1346" t="s">
        <v>90</v>
      </c>
      <c r="W1346">
        <v>12</v>
      </c>
      <c r="X1346" t="s">
        <v>444</v>
      </c>
      <c r="Y1346">
        <v>4778</v>
      </c>
      <c r="Z1346" t="s">
        <v>226</v>
      </c>
      <c r="AA1346" t="s">
        <v>57</v>
      </c>
      <c r="AC1346" t="s">
        <v>146</v>
      </c>
      <c r="AD1346" t="s">
        <v>4690</v>
      </c>
      <c r="AE1346" t="s">
        <v>107</v>
      </c>
      <c r="AF1346" t="s">
        <v>107</v>
      </c>
      <c r="AI1346" s="1"/>
      <c r="AJ1346" t="s">
        <v>72</v>
      </c>
      <c r="AK1346" t="s">
        <v>4691</v>
      </c>
      <c r="AL1346">
        <v>41219</v>
      </c>
      <c r="AN1346" t="b">
        <v>1</v>
      </c>
      <c r="AQ1346" t="s">
        <v>73</v>
      </c>
      <c r="BB1346" s="7" t="s">
        <v>1255</v>
      </c>
      <c r="BC1346" s="7" t="s">
        <v>225</v>
      </c>
      <c r="BE1346" s="7">
        <v>98660</v>
      </c>
      <c r="BG1346" s="7">
        <v>71213.31</v>
      </c>
      <c r="BH1346" s="7">
        <v>0</v>
      </c>
      <c r="BI1346">
        <v>81599.38</v>
      </c>
      <c r="BJ1346">
        <v>0</v>
      </c>
      <c r="BK1346">
        <v>0</v>
      </c>
      <c r="BL1346">
        <v>0</v>
      </c>
      <c r="BM1346">
        <v>17.149999999999999</v>
      </c>
      <c r="BN1346">
        <v>0</v>
      </c>
      <c r="BO1346" t="s">
        <v>8054</v>
      </c>
      <c r="BP1346">
        <v>15703</v>
      </c>
      <c r="BQ1346">
        <v>27243</v>
      </c>
      <c r="BR1346">
        <v>10702</v>
      </c>
      <c r="BS1346">
        <v>10439</v>
      </c>
      <c r="BT1346">
        <v>49</v>
      </c>
      <c r="BU1346" t="s">
        <v>5932</v>
      </c>
      <c r="BV1346" t="s">
        <v>4695</v>
      </c>
      <c r="BX1346">
        <v>44149.239895833336</v>
      </c>
    </row>
    <row r="1347" spans="1:76" x14ac:dyDescent="0.25">
      <c r="A1347" t="s">
        <v>8055</v>
      </c>
      <c r="B1347" t="s">
        <v>1050</v>
      </c>
      <c r="C1347" t="s">
        <v>46</v>
      </c>
      <c r="D1347">
        <v>40969</v>
      </c>
      <c r="E1347" s="1"/>
      <c r="H1347" t="s">
        <v>289</v>
      </c>
      <c r="I1347">
        <v>40969</v>
      </c>
      <c r="J1347">
        <v>2012</v>
      </c>
      <c r="K1347" t="s">
        <v>77</v>
      </c>
      <c r="L1347" t="s">
        <v>1051</v>
      </c>
      <c r="N1347" t="s">
        <v>1052</v>
      </c>
      <c r="O1347" t="s">
        <v>168</v>
      </c>
      <c r="P1347" t="s">
        <v>68</v>
      </c>
      <c r="R1347">
        <v>980153264</v>
      </c>
      <c r="S1347" t="s">
        <v>1053</v>
      </c>
      <c r="T1347" t="s">
        <v>8056</v>
      </c>
      <c r="V1347" t="s">
        <v>54</v>
      </c>
      <c r="W1347">
        <v>13</v>
      </c>
      <c r="X1347" t="s">
        <v>945</v>
      </c>
      <c r="Y1347">
        <v>4874</v>
      </c>
      <c r="Z1347" t="s">
        <v>68</v>
      </c>
      <c r="AA1347" t="s">
        <v>57</v>
      </c>
      <c r="AC1347" t="s">
        <v>146</v>
      </c>
      <c r="AD1347" t="s">
        <v>4690</v>
      </c>
      <c r="AE1347" t="s">
        <v>107</v>
      </c>
      <c r="AF1347" t="s">
        <v>107</v>
      </c>
      <c r="AI1347" s="1"/>
      <c r="AJ1347" t="s">
        <v>72</v>
      </c>
      <c r="AK1347" t="s">
        <v>4691</v>
      </c>
      <c r="AL1347">
        <v>41219</v>
      </c>
      <c r="AN1347" t="b">
        <v>1</v>
      </c>
      <c r="AQ1347" t="s">
        <v>73</v>
      </c>
      <c r="BB1347" s="7" t="s">
        <v>1052</v>
      </c>
      <c r="BC1347" s="7" t="s">
        <v>168</v>
      </c>
      <c r="BE1347" s="7">
        <v>980153264</v>
      </c>
      <c r="BG1347" s="7">
        <v>13280</v>
      </c>
      <c r="BH1347" s="7">
        <v>0</v>
      </c>
      <c r="BI1347">
        <v>13280</v>
      </c>
      <c r="BJ1347">
        <v>0</v>
      </c>
      <c r="BK1347">
        <v>0</v>
      </c>
      <c r="BL1347">
        <v>0</v>
      </c>
      <c r="BO1347" t="s">
        <v>8057</v>
      </c>
      <c r="BP1347">
        <v>15947</v>
      </c>
      <c r="BQ1347">
        <v>7881</v>
      </c>
      <c r="BR1347">
        <v>10697</v>
      </c>
      <c r="BS1347">
        <v>10459</v>
      </c>
      <c r="BT1347">
        <v>48</v>
      </c>
      <c r="BU1347" t="s">
        <v>8058</v>
      </c>
      <c r="BV1347" t="s">
        <v>4695</v>
      </c>
      <c r="BX1347">
        <v>44149.240520833337</v>
      </c>
    </row>
    <row r="1348" spans="1:76" x14ac:dyDescent="0.25">
      <c r="A1348" t="s">
        <v>8059</v>
      </c>
      <c r="B1348" t="s">
        <v>1085</v>
      </c>
      <c r="C1348" t="s">
        <v>46</v>
      </c>
      <c r="D1348">
        <v>40086</v>
      </c>
      <c r="E1348" s="1"/>
      <c r="H1348" t="s">
        <v>47</v>
      </c>
      <c r="I1348">
        <v>40086</v>
      </c>
      <c r="J1348">
        <v>2012</v>
      </c>
      <c r="K1348" t="s">
        <v>85</v>
      </c>
      <c r="L1348" t="s">
        <v>1086</v>
      </c>
      <c r="N1348" t="s">
        <v>849</v>
      </c>
      <c r="O1348" t="s">
        <v>1087</v>
      </c>
      <c r="P1348" t="s">
        <v>394</v>
      </c>
      <c r="R1348">
        <v>98243</v>
      </c>
      <c r="S1348" t="s">
        <v>1089</v>
      </c>
      <c r="T1348" t="s">
        <v>8060</v>
      </c>
      <c r="V1348" t="s">
        <v>90</v>
      </c>
      <c r="W1348">
        <v>12</v>
      </c>
      <c r="X1348" t="s">
        <v>1090</v>
      </c>
      <c r="Y1348">
        <v>4769</v>
      </c>
      <c r="Z1348" t="s">
        <v>394</v>
      </c>
      <c r="AA1348" t="s">
        <v>57</v>
      </c>
      <c r="AC1348" t="s">
        <v>146</v>
      </c>
      <c r="AD1348" t="s">
        <v>4690</v>
      </c>
      <c r="AE1348" t="s">
        <v>107</v>
      </c>
      <c r="AF1348" t="s">
        <v>107</v>
      </c>
      <c r="AI1348" s="1"/>
      <c r="AJ1348" t="s">
        <v>72</v>
      </c>
      <c r="AK1348" t="s">
        <v>4691</v>
      </c>
      <c r="AL1348">
        <v>41219</v>
      </c>
      <c r="AN1348" t="b">
        <v>1</v>
      </c>
      <c r="AQ1348" t="s">
        <v>60</v>
      </c>
      <c r="AR1348" t="s">
        <v>61</v>
      </c>
      <c r="AS1348" t="s">
        <v>62</v>
      </c>
      <c r="BB1348" s="7" t="s">
        <v>849</v>
      </c>
      <c r="BC1348" s="7" t="s">
        <v>1087</v>
      </c>
      <c r="BE1348" s="7">
        <v>98243</v>
      </c>
      <c r="BG1348" s="7">
        <v>198076.79999999999</v>
      </c>
      <c r="BH1348" s="7">
        <v>0</v>
      </c>
      <c r="BI1348">
        <v>202073.1</v>
      </c>
      <c r="BJ1348">
        <v>0</v>
      </c>
      <c r="BK1348">
        <v>0</v>
      </c>
      <c r="BL1348">
        <v>0</v>
      </c>
      <c r="BM1348">
        <v>17.149999999999999</v>
      </c>
      <c r="BN1348">
        <v>0</v>
      </c>
      <c r="BO1348" t="s">
        <v>8061</v>
      </c>
      <c r="BP1348">
        <v>15959</v>
      </c>
      <c r="BQ1348">
        <v>1116</v>
      </c>
      <c r="BR1348">
        <v>10695</v>
      </c>
      <c r="BS1348">
        <v>10461</v>
      </c>
      <c r="BT1348">
        <v>40</v>
      </c>
      <c r="BU1348" t="s">
        <v>5009</v>
      </c>
      <c r="BV1348" t="s">
        <v>4695</v>
      </c>
      <c r="BX1348">
        <v>44149.240578703706</v>
      </c>
    </row>
    <row r="1349" spans="1:76" x14ac:dyDescent="0.25">
      <c r="A1349" t="s">
        <v>8062</v>
      </c>
      <c r="B1349" t="s">
        <v>8063</v>
      </c>
      <c r="C1349" t="s">
        <v>46</v>
      </c>
      <c r="D1349">
        <v>40945</v>
      </c>
      <c r="E1349" s="1"/>
      <c r="H1349" t="s">
        <v>47</v>
      </c>
      <c r="I1349">
        <v>40945</v>
      </c>
      <c r="J1349">
        <v>2012</v>
      </c>
      <c r="K1349" t="s">
        <v>85</v>
      </c>
      <c r="L1349" t="s">
        <v>8064</v>
      </c>
      <c r="N1349" t="s">
        <v>8065</v>
      </c>
      <c r="O1349" t="s">
        <v>836</v>
      </c>
      <c r="P1349" t="s">
        <v>121</v>
      </c>
      <c r="R1349" t="s">
        <v>8066</v>
      </c>
      <c r="T1349" t="s">
        <v>8067</v>
      </c>
      <c r="V1349" t="s">
        <v>4807</v>
      </c>
      <c r="W1349">
        <v>23</v>
      </c>
      <c r="X1349" t="s">
        <v>5754</v>
      </c>
      <c r="Y1349">
        <v>3699</v>
      </c>
      <c r="Z1349" t="s">
        <v>121</v>
      </c>
      <c r="AA1349" t="s">
        <v>4785</v>
      </c>
      <c r="AB1349">
        <v>33663</v>
      </c>
      <c r="AC1349" t="s">
        <v>146</v>
      </c>
      <c r="AD1349" t="s">
        <v>4690</v>
      </c>
      <c r="AE1349" t="s">
        <v>107</v>
      </c>
      <c r="AF1349" t="s">
        <v>107</v>
      </c>
      <c r="AI1349" s="1"/>
      <c r="AJ1349" t="s">
        <v>72</v>
      </c>
      <c r="AK1349" t="s">
        <v>4691</v>
      </c>
      <c r="AL1349">
        <v>41219</v>
      </c>
      <c r="AN1349" t="b">
        <v>1</v>
      </c>
      <c r="AQ1349" t="s">
        <v>60</v>
      </c>
      <c r="AR1349" t="s">
        <v>99</v>
      </c>
      <c r="BB1349" s="7" t="s">
        <v>8065</v>
      </c>
      <c r="BC1349" s="7" t="s">
        <v>836</v>
      </c>
      <c r="BE1349" s="7" t="s">
        <v>8066</v>
      </c>
      <c r="BG1349" s="7">
        <v>31893.98</v>
      </c>
      <c r="BH1349" s="7">
        <v>0</v>
      </c>
      <c r="BI1349">
        <v>32269.05</v>
      </c>
      <c r="BJ1349">
        <v>0</v>
      </c>
      <c r="BK1349">
        <v>0</v>
      </c>
      <c r="BL1349">
        <v>0</v>
      </c>
      <c r="BO1349" t="s">
        <v>8068</v>
      </c>
      <c r="BP1349">
        <v>16102</v>
      </c>
      <c r="BQ1349">
        <v>4029</v>
      </c>
      <c r="BR1349">
        <v>10691</v>
      </c>
      <c r="BS1349">
        <v>10466</v>
      </c>
      <c r="BU1349" t="s">
        <v>8069</v>
      </c>
      <c r="BV1349" t="s">
        <v>4695</v>
      </c>
      <c r="BX1349">
        <v>44149.240763888891</v>
      </c>
    </row>
    <row r="1350" spans="1:76" x14ac:dyDescent="0.25">
      <c r="A1350" t="s">
        <v>8070</v>
      </c>
      <c r="B1350" t="s">
        <v>8071</v>
      </c>
      <c r="C1350" t="s">
        <v>46</v>
      </c>
      <c r="D1350">
        <v>41061</v>
      </c>
      <c r="E1350" s="1"/>
      <c r="I1350">
        <v>41061</v>
      </c>
      <c r="J1350">
        <v>2012</v>
      </c>
      <c r="K1350" t="s">
        <v>85</v>
      </c>
      <c r="L1350" t="s">
        <v>8072</v>
      </c>
      <c r="N1350" t="s">
        <v>8073</v>
      </c>
      <c r="O1350" t="s">
        <v>1057</v>
      </c>
      <c r="P1350" t="s">
        <v>1058</v>
      </c>
      <c r="R1350">
        <v>98648</v>
      </c>
      <c r="T1350" t="s">
        <v>8074</v>
      </c>
      <c r="V1350" t="s">
        <v>4807</v>
      </c>
      <c r="W1350">
        <v>23</v>
      </c>
      <c r="X1350" t="s">
        <v>6297</v>
      </c>
      <c r="Y1350">
        <v>4093</v>
      </c>
      <c r="Z1350" t="s">
        <v>1058</v>
      </c>
      <c r="AA1350" t="s">
        <v>4785</v>
      </c>
      <c r="AB1350">
        <v>6617</v>
      </c>
      <c r="AC1350" t="s">
        <v>146</v>
      </c>
      <c r="AD1350" t="s">
        <v>4690</v>
      </c>
      <c r="AE1350" t="s">
        <v>107</v>
      </c>
      <c r="AF1350" t="s">
        <v>107</v>
      </c>
      <c r="AI1350" s="1"/>
      <c r="AJ1350" t="s">
        <v>72</v>
      </c>
      <c r="AK1350" t="s">
        <v>4691</v>
      </c>
      <c r="AL1350">
        <v>41219</v>
      </c>
      <c r="AN1350" t="b">
        <v>1</v>
      </c>
      <c r="AQ1350" t="s">
        <v>177</v>
      </c>
      <c r="BB1350" s="7" t="s">
        <v>8073</v>
      </c>
      <c r="BC1350" s="7" t="s">
        <v>1057</v>
      </c>
      <c r="BE1350" s="7">
        <v>98648</v>
      </c>
      <c r="BO1350" t="s">
        <v>8075</v>
      </c>
      <c r="BP1350">
        <v>16132</v>
      </c>
      <c r="BQ1350">
        <v>4014</v>
      </c>
      <c r="BR1350">
        <v>10690</v>
      </c>
      <c r="BU1350" t="s">
        <v>8076</v>
      </c>
      <c r="BV1350" t="s">
        <v>4695</v>
      </c>
      <c r="BX1350">
        <v>43598.039375</v>
      </c>
    </row>
    <row r="1351" spans="1:76" x14ac:dyDescent="0.25">
      <c r="A1351" t="s">
        <v>8077</v>
      </c>
      <c r="B1351" t="s">
        <v>8078</v>
      </c>
      <c r="C1351" t="s">
        <v>46</v>
      </c>
      <c r="D1351">
        <v>41007</v>
      </c>
      <c r="E1351" s="1"/>
      <c r="H1351" t="s">
        <v>47</v>
      </c>
      <c r="I1351">
        <v>41007</v>
      </c>
      <c r="J1351">
        <v>2012</v>
      </c>
      <c r="K1351" t="s">
        <v>85</v>
      </c>
      <c r="L1351" t="s">
        <v>8079</v>
      </c>
      <c r="N1351" t="s">
        <v>8080</v>
      </c>
      <c r="O1351" t="s">
        <v>1328</v>
      </c>
      <c r="P1351" t="s">
        <v>226</v>
      </c>
      <c r="R1351">
        <v>98607</v>
      </c>
      <c r="S1351" t="s">
        <v>8081</v>
      </c>
      <c r="T1351" t="s">
        <v>8082</v>
      </c>
      <c r="V1351" t="s">
        <v>4783</v>
      </c>
      <c r="W1351">
        <v>25</v>
      </c>
      <c r="X1351" t="s">
        <v>6013</v>
      </c>
      <c r="Y1351">
        <v>3147</v>
      </c>
      <c r="Z1351" t="s">
        <v>226</v>
      </c>
      <c r="AA1351" t="s">
        <v>4785</v>
      </c>
      <c r="AB1351">
        <v>226530</v>
      </c>
      <c r="AC1351" t="s">
        <v>146</v>
      </c>
      <c r="AD1351" t="s">
        <v>4690</v>
      </c>
      <c r="AE1351" t="s">
        <v>107</v>
      </c>
      <c r="AF1351" t="s">
        <v>107</v>
      </c>
      <c r="AI1351" s="1"/>
      <c r="AJ1351" t="s">
        <v>72</v>
      </c>
      <c r="AK1351" t="s">
        <v>4691</v>
      </c>
      <c r="AL1351">
        <v>41219</v>
      </c>
      <c r="AN1351" t="b">
        <v>1</v>
      </c>
      <c r="AQ1351" t="s">
        <v>177</v>
      </c>
      <c r="BB1351" s="7" t="s">
        <v>8080</v>
      </c>
      <c r="BC1351" s="7" t="s">
        <v>1328</v>
      </c>
      <c r="BE1351" s="7">
        <v>98607</v>
      </c>
      <c r="BG1351" s="7">
        <v>6716.85</v>
      </c>
      <c r="BH1351" s="7">
        <v>0</v>
      </c>
      <c r="BI1351">
        <v>9216.94</v>
      </c>
      <c r="BJ1351">
        <v>0</v>
      </c>
      <c r="BK1351">
        <v>0</v>
      </c>
      <c r="BL1351">
        <v>0</v>
      </c>
      <c r="BO1351" t="s">
        <v>8083</v>
      </c>
      <c r="BP1351">
        <v>1132</v>
      </c>
      <c r="BQ1351">
        <v>4027</v>
      </c>
      <c r="BR1351">
        <v>11066</v>
      </c>
      <c r="BS1351">
        <v>9737</v>
      </c>
      <c r="BU1351" t="s">
        <v>8084</v>
      </c>
      <c r="BV1351" t="s">
        <v>4695</v>
      </c>
      <c r="BX1351">
        <v>44149.202326388891</v>
      </c>
    </row>
    <row r="1352" spans="1:76" x14ac:dyDescent="0.25">
      <c r="A1352" t="s">
        <v>8085</v>
      </c>
      <c r="B1352" t="s">
        <v>2503</v>
      </c>
      <c r="C1352" t="s">
        <v>46</v>
      </c>
      <c r="D1352">
        <v>40996</v>
      </c>
      <c r="E1352" s="1"/>
      <c r="H1352" t="s">
        <v>47</v>
      </c>
      <c r="I1352">
        <v>40996</v>
      </c>
      <c r="J1352">
        <v>2012</v>
      </c>
      <c r="K1352" t="s">
        <v>85</v>
      </c>
      <c r="L1352" t="s">
        <v>2504</v>
      </c>
      <c r="N1352" t="s">
        <v>2505</v>
      </c>
      <c r="O1352" t="s">
        <v>526</v>
      </c>
      <c r="P1352" t="s">
        <v>105</v>
      </c>
      <c r="R1352">
        <v>99037</v>
      </c>
      <c r="S1352" t="s">
        <v>2506</v>
      </c>
      <c r="T1352" t="s">
        <v>8086</v>
      </c>
      <c r="V1352" t="s">
        <v>54</v>
      </c>
      <c r="W1352">
        <v>13</v>
      </c>
      <c r="X1352" t="s">
        <v>528</v>
      </c>
      <c r="Y1352">
        <v>4785</v>
      </c>
      <c r="Z1352" t="s">
        <v>105</v>
      </c>
      <c r="AA1352" t="s">
        <v>57</v>
      </c>
      <c r="AC1352" t="s">
        <v>146</v>
      </c>
      <c r="AD1352" t="s">
        <v>4690</v>
      </c>
      <c r="AE1352" t="s">
        <v>107</v>
      </c>
      <c r="AF1352" t="s">
        <v>107</v>
      </c>
      <c r="AI1352" s="1"/>
      <c r="AJ1352" t="s">
        <v>72</v>
      </c>
      <c r="AK1352" t="s">
        <v>4691</v>
      </c>
      <c r="AL1352">
        <v>41219</v>
      </c>
      <c r="AN1352" t="b">
        <v>1</v>
      </c>
      <c r="AQ1352" t="s">
        <v>60</v>
      </c>
      <c r="AR1352" t="s">
        <v>99</v>
      </c>
      <c r="AS1352" t="s">
        <v>4734</v>
      </c>
      <c r="BB1352" s="7" t="s">
        <v>2505</v>
      </c>
      <c r="BC1352" s="7" t="s">
        <v>526</v>
      </c>
      <c r="BE1352" s="7">
        <v>99037</v>
      </c>
      <c r="BG1352" s="7">
        <v>60439.79</v>
      </c>
      <c r="BH1352" s="7">
        <v>0</v>
      </c>
      <c r="BI1352">
        <v>59886.59</v>
      </c>
      <c r="BJ1352">
        <v>0</v>
      </c>
      <c r="BK1352">
        <v>0</v>
      </c>
      <c r="BL1352">
        <v>0</v>
      </c>
      <c r="BM1352">
        <v>8836.25</v>
      </c>
      <c r="BN1352">
        <v>615</v>
      </c>
      <c r="BO1352" t="s">
        <v>8087</v>
      </c>
      <c r="BP1352">
        <v>1401</v>
      </c>
      <c r="BQ1352">
        <v>6146</v>
      </c>
      <c r="BR1352">
        <v>11054</v>
      </c>
      <c r="BS1352">
        <v>9762</v>
      </c>
      <c r="BT1352">
        <v>4</v>
      </c>
      <c r="BU1352" t="s">
        <v>8088</v>
      </c>
      <c r="BV1352" t="s">
        <v>4695</v>
      </c>
      <c r="BX1352">
        <v>44149.203217592592</v>
      </c>
    </row>
    <row r="1353" spans="1:76" x14ac:dyDescent="0.25">
      <c r="A1353" t="s">
        <v>8089</v>
      </c>
      <c r="B1353" t="s">
        <v>1796</v>
      </c>
      <c r="C1353" t="s">
        <v>46</v>
      </c>
      <c r="D1353">
        <v>40703</v>
      </c>
      <c r="E1353" s="1"/>
      <c r="H1353" t="s">
        <v>47</v>
      </c>
      <c r="I1353">
        <v>40703</v>
      </c>
      <c r="J1353">
        <v>2012</v>
      </c>
      <c r="K1353" t="s">
        <v>77</v>
      </c>
      <c r="L1353" t="s">
        <v>8090</v>
      </c>
      <c r="N1353" t="s">
        <v>1797</v>
      </c>
      <c r="O1353" t="s">
        <v>105</v>
      </c>
      <c r="P1353" t="s">
        <v>105</v>
      </c>
      <c r="R1353">
        <v>99210</v>
      </c>
      <c r="S1353" t="s">
        <v>1798</v>
      </c>
      <c r="T1353" t="s">
        <v>8091</v>
      </c>
      <c r="V1353" t="s">
        <v>54</v>
      </c>
      <c r="W1353">
        <v>13</v>
      </c>
      <c r="X1353" t="s">
        <v>260</v>
      </c>
      <c r="Y1353">
        <v>4783</v>
      </c>
      <c r="Z1353" t="s">
        <v>105</v>
      </c>
      <c r="AA1353" t="s">
        <v>57</v>
      </c>
      <c r="AC1353" t="s">
        <v>146</v>
      </c>
      <c r="AD1353" t="s">
        <v>4690</v>
      </c>
      <c r="AE1353" t="s">
        <v>107</v>
      </c>
      <c r="AF1353" t="s">
        <v>107</v>
      </c>
      <c r="AI1353" s="1"/>
      <c r="AJ1353" t="s">
        <v>72</v>
      </c>
      <c r="AK1353" t="s">
        <v>4691</v>
      </c>
      <c r="AL1353">
        <v>41219</v>
      </c>
      <c r="AN1353" t="b">
        <v>1</v>
      </c>
      <c r="AQ1353" t="s">
        <v>73</v>
      </c>
      <c r="BB1353" s="7" t="s">
        <v>1797</v>
      </c>
      <c r="BC1353" s="7" t="s">
        <v>105</v>
      </c>
      <c r="BE1353" s="7">
        <v>99210</v>
      </c>
      <c r="BG1353" s="7">
        <v>30519.08</v>
      </c>
      <c r="BH1353" s="7">
        <v>3225</v>
      </c>
      <c r="BI1353">
        <v>33744.080000000002</v>
      </c>
      <c r="BJ1353">
        <v>0</v>
      </c>
      <c r="BK1353">
        <v>0</v>
      </c>
      <c r="BL1353">
        <v>0</v>
      </c>
      <c r="BM1353">
        <v>407.18</v>
      </c>
      <c r="BN1353">
        <v>0</v>
      </c>
      <c r="BO1353" t="s">
        <v>8092</v>
      </c>
      <c r="BP1353">
        <v>1542</v>
      </c>
      <c r="BQ1353">
        <v>1076</v>
      </c>
      <c r="BR1353">
        <v>11050</v>
      </c>
      <c r="BS1353">
        <v>9759</v>
      </c>
      <c r="BT1353">
        <v>3</v>
      </c>
      <c r="BU1353" t="s">
        <v>5599</v>
      </c>
      <c r="BV1353" t="s">
        <v>4695</v>
      </c>
      <c r="BX1353">
        <v>44149.2030787037</v>
      </c>
    </row>
    <row r="1354" spans="1:76" x14ac:dyDescent="0.25">
      <c r="A1354" t="s">
        <v>8093</v>
      </c>
      <c r="B1354" t="s">
        <v>3188</v>
      </c>
      <c r="C1354" t="s">
        <v>46</v>
      </c>
      <c r="D1354">
        <v>41037</v>
      </c>
      <c r="E1354" s="1"/>
      <c r="H1354" t="s">
        <v>47</v>
      </c>
      <c r="I1354">
        <v>41037</v>
      </c>
      <c r="J1354">
        <v>2012</v>
      </c>
      <c r="K1354" t="s">
        <v>85</v>
      </c>
      <c r="L1354" t="s">
        <v>8090</v>
      </c>
      <c r="N1354" t="s">
        <v>1797</v>
      </c>
      <c r="O1354" t="s">
        <v>105</v>
      </c>
      <c r="P1354" t="s">
        <v>105</v>
      </c>
      <c r="R1354">
        <v>99210</v>
      </c>
      <c r="S1354" t="s">
        <v>4324</v>
      </c>
      <c r="T1354" t="s">
        <v>8091</v>
      </c>
      <c r="V1354" t="s">
        <v>90</v>
      </c>
      <c r="W1354">
        <v>12</v>
      </c>
      <c r="X1354" t="s">
        <v>904</v>
      </c>
      <c r="Y1354">
        <v>4732</v>
      </c>
      <c r="Z1354" t="s">
        <v>105</v>
      </c>
      <c r="AA1354" t="s">
        <v>57</v>
      </c>
      <c r="AC1354" t="s">
        <v>146</v>
      </c>
      <c r="AD1354" t="s">
        <v>4690</v>
      </c>
      <c r="AE1354" t="s">
        <v>107</v>
      </c>
      <c r="AF1354" t="s">
        <v>107</v>
      </c>
      <c r="AI1354" s="1"/>
      <c r="AJ1354" t="s">
        <v>72</v>
      </c>
      <c r="AK1354" t="s">
        <v>4691</v>
      </c>
      <c r="AL1354">
        <v>41219</v>
      </c>
      <c r="AN1354" t="b">
        <v>1</v>
      </c>
      <c r="AQ1354" t="s">
        <v>60</v>
      </c>
      <c r="AR1354" t="s">
        <v>61</v>
      </c>
      <c r="AS1354" t="s">
        <v>100</v>
      </c>
      <c r="BB1354" s="7" t="s">
        <v>1797</v>
      </c>
      <c r="BC1354" s="7" t="s">
        <v>105</v>
      </c>
      <c r="BE1354" s="7">
        <v>99210</v>
      </c>
      <c r="BG1354" s="7">
        <v>202816.71</v>
      </c>
      <c r="BH1354" s="7">
        <v>0</v>
      </c>
      <c r="BI1354">
        <v>202816.65</v>
      </c>
      <c r="BJ1354">
        <v>0</v>
      </c>
      <c r="BK1354">
        <v>0</v>
      </c>
      <c r="BL1354">
        <v>0</v>
      </c>
      <c r="BM1354">
        <v>11099.86</v>
      </c>
      <c r="BN1354">
        <v>0</v>
      </c>
      <c r="BO1354" t="s">
        <v>8094</v>
      </c>
      <c r="BP1354">
        <v>1543</v>
      </c>
      <c r="BQ1354">
        <v>1076</v>
      </c>
      <c r="BR1354">
        <v>11049</v>
      </c>
      <c r="BS1354">
        <v>9760</v>
      </c>
      <c r="BT1354">
        <v>3</v>
      </c>
      <c r="BU1354" t="s">
        <v>5599</v>
      </c>
      <c r="BV1354" t="s">
        <v>4695</v>
      </c>
      <c r="BX1354">
        <v>44149.203101851854</v>
      </c>
    </row>
    <row r="1355" spans="1:76" x14ac:dyDescent="0.25">
      <c r="A1355" t="s">
        <v>8095</v>
      </c>
      <c r="B1355" t="s">
        <v>2839</v>
      </c>
      <c r="C1355" t="s">
        <v>46</v>
      </c>
      <c r="D1355">
        <v>39848</v>
      </c>
      <c r="E1355" s="1"/>
      <c r="H1355" t="s">
        <v>47</v>
      </c>
      <c r="I1355">
        <v>39848</v>
      </c>
      <c r="J1355">
        <v>2012</v>
      </c>
      <c r="K1355" t="s">
        <v>77</v>
      </c>
      <c r="L1355" t="s">
        <v>8096</v>
      </c>
      <c r="N1355" t="s">
        <v>2840</v>
      </c>
      <c r="O1355" t="s">
        <v>105</v>
      </c>
      <c r="P1355" t="s">
        <v>105</v>
      </c>
      <c r="R1355">
        <v>99204</v>
      </c>
      <c r="T1355" t="s">
        <v>8097</v>
      </c>
      <c r="V1355" t="s">
        <v>90</v>
      </c>
      <c r="W1355">
        <v>12</v>
      </c>
      <c r="X1355" t="s">
        <v>904</v>
      </c>
      <c r="Y1355">
        <v>4732</v>
      </c>
      <c r="Z1355" t="s">
        <v>105</v>
      </c>
      <c r="AA1355" t="s">
        <v>57</v>
      </c>
      <c r="AC1355" t="s">
        <v>146</v>
      </c>
      <c r="AD1355" t="s">
        <v>4690</v>
      </c>
      <c r="AE1355" t="s">
        <v>107</v>
      </c>
      <c r="AF1355" t="s">
        <v>107</v>
      </c>
      <c r="AI1355" s="1"/>
      <c r="AJ1355" t="s">
        <v>72</v>
      </c>
      <c r="AK1355" t="s">
        <v>4691</v>
      </c>
      <c r="AL1355">
        <v>41219</v>
      </c>
      <c r="AN1355" t="b">
        <v>1</v>
      </c>
      <c r="AQ1355" t="s">
        <v>73</v>
      </c>
      <c r="BB1355" s="7" t="s">
        <v>2840</v>
      </c>
      <c r="BC1355" s="7" t="s">
        <v>105</v>
      </c>
      <c r="BE1355" s="7">
        <v>99204</v>
      </c>
      <c r="BG1355" s="7">
        <v>100023.81</v>
      </c>
      <c r="BH1355" s="7">
        <v>41548.839999999997</v>
      </c>
      <c r="BI1355">
        <v>142208.65</v>
      </c>
      <c r="BJ1355">
        <v>0</v>
      </c>
      <c r="BK1355">
        <v>0</v>
      </c>
      <c r="BL1355">
        <v>0</v>
      </c>
      <c r="BO1355" t="s">
        <v>8098</v>
      </c>
      <c r="BP1355">
        <v>2124</v>
      </c>
      <c r="BQ1355">
        <v>8007</v>
      </c>
      <c r="BR1355">
        <v>11039</v>
      </c>
      <c r="BS1355">
        <v>9778</v>
      </c>
      <c r="BT1355">
        <v>3</v>
      </c>
      <c r="BU1355" t="s">
        <v>8099</v>
      </c>
      <c r="BV1355" t="s">
        <v>4695</v>
      </c>
      <c r="BX1355">
        <v>44149.203738425924</v>
      </c>
    </row>
    <row r="1356" spans="1:76" x14ac:dyDescent="0.25">
      <c r="A1356" t="s">
        <v>8100</v>
      </c>
      <c r="B1356" t="s">
        <v>8101</v>
      </c>
      <c r="C1356" t="s">
        <v>46</v>
      </c>
      <c r="D1356">
        <v>41037</v>
      </c>
      <c r="E1356" s="1"/>
      <c r="H1356" t="s">
        <v>599</v>
      </c>
      <c r="I1356">
        <v>41037</v>
      </c>
      <c r="J1356">
        <v>2012</v>
      </c>
      <c r="K1356" t="s">
        <v>85</v>
      </c>
      <c r="L1356" t="s">
        <v>8102</v>
      </c>
      <c r="N1356" t="s">
        <v>8103</v>
      </c>
      <c r="O1356" t="s">
        <v>8104</v>
      </c>
      <c r="P1356" t="s">
        <v>737</v>
      </c>
      <c r="R1356">
        <v>985951644</v>
      </c>
      <c r="S1356" t="s">
        <v>8105</v>
      </c>
      <c r="T1356" t="s">
        <v>8106</v>
      </c>
      <c r="V1356" t="s">
        <v>4807</v>
      </c>
      <c r="W1356">
        <v>23</v>
      </c>
      <c r="X1356" t="s">
        <v>6884</v>
      </c>
      <c r="Y1356">
        <v>3369</v>
      </c>
      <c r="Z1356" t="s">
        <v>737</v>
      </c>
      <c r="AA1356" t="s">
        <v>4785</v>
      </c>
      <c r="AB1356">
        <v>36975</v>
      </c>
      <c r="AC1356" t="s">
        <v>146</v>
      </c>
      <c r="AD1356" t="s">
        <v>4690</v>
      </c>
      <c r="AE1356" t="s">
        <v>107</v>
      </c>
      <c r="AF1356" t="s">
        <v>107</v>
      </c>
      <c r="AI1356" s="1"/>
      <c r="AJ1356" t="s">
        <v>72</v>
      </c>
      <c r="AK1356" t="s">
        <v>4691</v>
      </c>
      <c r="AL1356">
        <v>41219</v>
      </c>
      <c r="AN1356" t="b">
        <v>1</v>
      </c>
      <c r="AQ1356" t="s">
        <v>177</v>
      </c>
      <c r="BB1356" s="7" t="s">
        <v>8103</v>
      </c>
      <c r="BC1356" s="7" t="s">
        <v>8104</v>
      </c>
      <c r="BE1356" s="7">
        <v>985951644</v>
      </c>
      <c r="BG1356" s="7">
        <v>2300</v>
      </c>
      <c r="BH1356" s="7">
        <v>0</v>
      </c>
      <c r="BI1356">
        <v>3870.55</v>
      </c>
      <c r="BJ1356">
        <v>0</v>
      </c>
      <c r="BK1356">
        <v>0</v>
      </c>
      <c r="BL1356">
        <v>0</v>
      </c>
      <c r="BO1356" t="s">
        <v>8107</v>
      </c>
      <c r="BP1356">
        <v>2175</v>
      </c>
      <c r="BQ1356">
        <v>8006</v>
      </c>
      <c r="BR1356">
        <v>11037</v>
      </c>
      <c r="BS1356">
        <v>9780</v>
      </c>
      <c r="BU1356" t="s">
        <v>8108</v>
      </c>
      <c r="BV1356" t="s">
        <v>4695</v>
      </c>
      <c r="BX1356">
        <v>44149.203888888886</v>
      </c>
    </row>
    <row r="1357" spans="1:76" x14ac:dyDescent="0.25">
      <c r="A1357" t="s">
        <v>8109</v>
      </c>
      <c r="B1357" t="s">
        <v>4308</v>
      </c>
      <c r="C1357" t="s">
        <v>46</v>
      </c>
      <c r="D1357">
        <v>40918</v>
      </c>
      <c r="E1357" s="1"/>
      <c r="H1357" t="s">
        <v>47</v>
      </c>
      <c r="I1357">
        <v>40918</v>
      </c>
      <c r="J1357">
        <v>2012</v>
      </c>
      <c r="K1357" t="s">
        <v>85</v>
      </c>
      <c r="L1357" t="s">
        <v>4309</v>
      </c>
      <c r="N1357" t="s">
        <v>4310</v>
      </c>
      <c r="O1357" t="s">
        <v>101</v>
      </c>
      <c r="P1357" t="s">
        <v>68</v>
      </c>
      <c r="R1357">
        <v>98133</v>
      </c>
      <c r="S1357" t="s">
        <v>4311</v>
      </c>
      <c r="T1357" t="s">
        <v>8110</v>
      </c>
      <c r="V1357" t="s">
        <v>54</v>
      </c>
      <c r="W1357">
        <v>13</v>
      </c>
      <c r="X1357" t="s">
        <v>469</v>
      </c>
      <c r="Y1357">
        <v>4870</v>
      </c>
      <c r="Z1357" t="s">
        <v>68</v>
      </c>
      <c r="AA1357" t="s">
        <v>57</v>
      </c>
      <c r="AC1357" t="s">
        <v>146</v>
      </c>
      <c r="AD1357" t="s">
        <v>4690</v>
      </c>
      <c r="AE1357" t="s">
        <v>107</v>
      </c>
      <c r="AF1357" t="s">
        <v>107</v>
      </c>
      <c r="AI1357" s="1"/>
      <c r="AJ1357" t="s">
        <v>72</v>
      </c>
      <c r="AK1357" t="s">
        <v>4691</v>
      </c>
      <c r="AL1357">
        <v>41219</v>
      </c>
      <c r="AN1357" t="b">
        <v>1</v>
      </c>
      <c r="AQ1357" t="s">
        <v>60</v>
      </c>
      <c r="AR1357" t="s">
        <v>99</v>
      </c>
      <c r="AS1357" t="s">
        <v>100</v>
      </c>
      <c r="BB1357" s="7" t="s">
        <v>4310</v>
      </c>
      <c r="BC1357" s="7" t="s">
        <v>101</v>
      </c>
      <c r="BE1357" s="7">
        <v>98133</v>
      </c>
      <c r="BG1357" s="7">
        <v>140001.87</v>
      </c>
      <c r="BH1357" s="7">
        <v>0</v>
      </c>
      <c r="BI1357">
        <v>140001.87</v>
      </c>
      <c r="BJ1357">
        <v>0</v>
      </c>
      <c r="BK1357">
        <v>0</v>
      </c>
      <c r="BL1357">
        <v>0</v>
      </c>
      <c r="BM1357">
        <v>80726.09</v>
      </c>
      <c r="BN1357">
        <v>1060.0999999999999</v>
      </c>
      <c r="BO1357" t="s">
        <v>8111</v>
      </c>
      <c r="BP1357">
        <v>2576</v>
      </c>
      <c r="BQ1357">
        <v>8002</v>
      </c>
      <c r="BR1357">
        <v>11028</v>
      </c>
      <c r="BS1357">
        <v>9797</v>
      </c>
      <c r="BT1357">
        <v>46</v>
      </c>
      <c r="BU1357" t="s">
        <v>8099</v>
      </c>
      <c r="BV1357" t="s">
        <v>4695</v>
      </c>
      <c r="BX1357">
        <v>44149.204444444447</v>
      </c>
    </row>
    <row r="1358" spans="1:76" x14ac:dyDescent="0.25">
      <c r="A1358" t="s">
        <v>8112</v>
      </c>
      <c r="B1358" t="s">
        <v>342</v>
      </c>
      <c r="C1358" t="s">
        <v>46</v>
      </c>
      <c r="D1358">
        <v>40577</v>
      </c>
      <c r="E1358" s="1"/>
      <c r="H1358" t="s">
        <v>47</v>
      </c>
      <c r="I1358">
        <v>40577</v>
      </c>
      <c r="J1358">
        <v>2012</v>
      </c>
      <c r="K1358" t="s">
        <v>85</v>
      </c>
      <c r="L1358" t="s">
        <v>343</v>
      </c>
      <c r="N1358" t="s">
        <v>83</v>
      </c>
      <c r="O1358" t="s">
        <v>101</v>
      </c>
      <c r="P1358" t="s">
        <v>68</v>
      </c>
      <c r="R1358">
        <v>98109</v>
      </c>
      <c r="S1358" t="s">
        <v>344</v>
      </c>
      <c r="T1358" t="s">
        <v>8113</v>
      </c>
      <c r="V1358" t="s">
        <v>54</v>
      </c>
      <c r="W1358">
        <v>13</v>
      </c>
      <c r="X1358" t="s">
        <v>149</v>
      </c>
      <c r="Y1358">
        <v>4850</v>
      </c>
      <c r="Z1358" t="s">
        <v>68</v>
      </c>
      <c r="AA1358" t="s">
        <v>57</v>
      </c>
      <c r="AC1358" t="s">
        <v>146</v>
      </c>
      <c r="AD1358" t="s">
        <v>4690</v>
      </c>
      <c r="AE1358" t="s">
        <v>107</v>
      </c>
      <c r="AF1358" t="s">
        <v>107</v>
      </c>
      <c r="AI1358" s="1"/>
      <c r="AJ1358" t="s">
        <v>72</v>
      </c>
      <c r="AK1358" t="s">
        <v>4691</v>
      </c>
      <c r="AL1358">
        <v>41219</v>
      </c>
      <c r="AN1358" t="b">
        <v>1</v>
      </c>
      <c r="AQ1358" t="s">
        <v>60</v>
      </c>
      <c r="AR1358" t="s">
        <v>61</v>
      </c>
      <c r="AS1358" t="s">
        <v>62</v>
      </c>
      <c r="BB1358" s="7" t="s">
        <v>83</v>
      </c>
      <c r="BC1358" s="7" t="s">
        <v>101</v>
      </c>
      <c r="BE1358" s="7">
        <v>98109</v>
      </c>
      <c r="BG1358" s="7">
        <v>108288.09</v>
      </c>
      <c r="BH1358" s="7">
        <v>31356.6</v>
      </c>
      <c r="BI1358">
        <v>130150.69</v>
      </c>
      <c r="BJ1358">
        <v>0</v>
      </c>
      <c r="BK1358">
        <v>0</v>
      </c>
      <c r="BL1358">
        <v>300</v>
      </c>
      <c r="BO1358" t="s">
        <v>8114</v>
      </c>
      <c r="BP1358">
        <v>2678</v>
      </c>
      <c r="BQ1358">
        <v>26137</v>
      </c>
      <c r="BR1358">
        <v>11024</v>
      </c>
      <c r="BS1358">
        <v>9798</v>
      </c>
      <c r="BT1358">
        <v>36</v>
      </c>
      <c r="BU1358" t="s">
        <v>5009</v>
      </c>
      <c r="BV1358" t="s">
        <v>4695</v>
      </c>
      <c r="BX1358">
        <v>44149.20453703704</v>
      </c>
    </row>
    <row r="1359" spans="1:76" x14ac:dyDescent="0.25">
      <c r="A1359" t="s">
        <v>8115</v>
      </c>
      <c r="B1359" t="s">
        <v>1075</v>
      </c>
      <c r="C1359" t="s">
        <v>46</v>
      </c>
      <c r="D1359">
        <v>40582</v>
      </c>
      <c r="E1359" s="1"/>
      <c r="H1359" t="s">
        <v>47</v>
      </c>
      <c r="I1359">
        <v>40582</v>
      </c>
      <c r="J1359">
        <v>2012</v>
      </c>
      <c r="K1359" t="s">
        <v>85</v>
      </c>
      <c r="L1359" t="s">
        <v>7125</v>
      </c>
      <c r="N1359" t="s">
        <v>1076</v>
      </c>
      <c r="O1359" t="s">
        <v>101</v>
      </c>
      <c r="P1359" t="s">
        <v>68</v>
      </c>
      <c r="R1359">
        <v>98109</v>
      </c>
      <c r="S1359" t="s">
        <v>1077</v>
      </c>
      <c r="T1359" t="s">
        <v>1077</v>
      </c>
      <c r="V1359" t="s">
        <v>54</v>
      </c>
      <c r="W1359">
        <v>13</v>
      </c>
      <c r="X1359" t="s">
        <v>654</v>
      </c>
      <c r="Y1359">
        <v>4864</v>
      </c>
      <c r="Z1359" t="s">
        <v>68</v>
      </c>
      <c r="AA1359" t="s">
        <v>57</v>
      </c>
      <c r="AC1359" t="s">
        <v>146</v>
      </c>
      <c r="AD1359" t="s">
        <v>4690</v>
      </c>
      <c r="AE1359" t="s">
        <v>107</v>
      </c>
      <c r="AF1359" t="s">
        <v>107</v>
      </c>
      <c r="AI1359" s="1"/>
      <c r="AJ1359" t="s">
        <v>72</v>
      </c>
      <c r="AK1359" t="s">
        <v>4691</v>
      </c>
      <c r="AL1359">
        <v>41219</v>
      </c>
      <c r="AN1359" t="b">
        <v>1</v>
      </c>
      <c r="AQ1359" t="s">
        <v>60</v>
      </c>
      <c r="AR1359" t="s">
        <v>61</v>
      </c>
      <c r="AS1359" t="s">
        <v>62</v>
      </c>
      <c r="BB1359" s="7" t="s">
        <v>1076</v>
      </c>
      <c r="BC1359" s="7" t="s">
        <v>101</v>
      </c>
      <c r="BE1359" s="7">
        <v>98109</v>
      </c>
      <c r="BG1359" s="7">
        <v>162929.96</v>
      </c>
      <c r="BH1359" s="7">
        <v>4136.03</v>
      </c>
      <c r="BI1359">
        <v>163654.26</v>
      </c>
      <c r="BJ1359">
        <v>0</v>
      </c>
      <c r="BK1359">
        <v>0</v>
      </c>
      <c r="BL1359">
        <v>0</v>
      </c>
      <c r="BO1359" t="s">
        <v>8116</v>
      </c>
      <c r="BP1359">
        <v>3003</v>
      </c>
      <c r="BQ1359">
        <v>469</v>
      </c>
      <c r="BR1359">
        <v>11020</v>
      </c>
      <c r="BS1359">
        <v>9820</v>
      </c>
      <c r="BT1359">
        <v>43</v>
      </c>
      <c r="BU1359" t="s">
        <v>5009</v>
      </c>
      <c r="BV1359" t="s">
        <v>4695</v>
      </c>
      <c r="BX1359">
        <v>44149.205266203702</v>
      </c>
    </row>
    <row r="1360" spans="1:76" x14ac:dyDescent="0.25">
      <c r="A1360" t="s">
        <v>8117</v>
      </c>
      <c r="B1360" t="s">
        <v>442</v>
      </c>
      <c r="C1360" t="s">
        <v>46</v>
      </c>
      <c r="D1360">
        <v>40951</v>
      </c>
      <c r="E1360" s="1"/>
      <c r="H1360" t="s">
        <v>47</v>
      </c>
      <c r="I1360">
        <v>40951</v>
      </c>
      <c r="J1360">
        <v>2012</v>
      </c>
      <c r="K1360" t="s">
        <v>85</v>
      </c>
      <c r="L1360" t="s">
        <v>7716</v>
      </c>
      <c r="N1360" t="s">
        <v>1255</v>
      </c>
      <c r="O1360" t="s">
        <v>225</v>
      </c>
      <c r="P1360" t="s">
        <v>226</v>
      </c>
      <c r="R1360">
        <v>98660</v>
      </c>
      <c r="S1360" t="s">
        <v>1256</v>
      </c>
      <c r="T1360" t="s">
        <v>8118</v>
      </c>
      <c r="V1360" t="s">
        <v>90</v>
      </c>
      <c r="W1360">
        <v>12</v>
      </c>
      <c r="X1360" t="s">
        <v>444</v>
      </c>
      <c r="Y1360">
        <v>4778</v>
      </c>
      <c r="Z1360" t="s">
        <v>226</v>
      </c>
      <c r="AA1360" t="s">
        <v>57</v>
      </c>
      <c r="AC1360" t="s">
        <v>146</v>
      </c>
      <c r="AD1360" t="s">
        <v>4690</v>
      </c>
      <c r="AE1360" t="s">
        <v>107</v>
      </c>
      <c r="AF1360" t="s">
        <v>107</v>
      </c>
      <c r="AI1360" s="1"/>
      <c r="AJ1360" t="s">
        <v>72</v>
      </c>
      <c r="AK1360" t="s">
        <v>4691</v>
      </c>
      <c r="AL1360">
        <v>41219</v>
      </c>
      <c r="AN1360" t="b">
        <v>1</v>
      </c>
      <c r="AQ1360" t="s">
        <v>60</v>
      </c>
      <c r="AR1360" t="s">
        <v>61</v>
      </c>
      <c r="AS1360" t="s">
        <v>100</v>
      </c>
      <c r="BB1360" s="7" t="s">
        <v>1255</v>
      </c>
      <c r="BC1360" s="7" t="s">
        <v>225</v>
      </c>
      <c r="BE1360" s="7">
        <v>98660</v>
      </c>
      <c r="BG1360" s="7">
        <v>124986.92</v>
      </c>
      <c r="BH1360" s="7">
        <v>0</v>
      </c>
      <c r="BI1360">
        <v>124986.52</v>
      </c>
      <c r="BJ1360">
        <v>0</v>
      </c>
      <c r="BK1360">
        <v>0</v>
      </c>
      <c r="BL1360">
        <v>0</v>
      </c>
      <c r="BM1360">
        <v>347.58</v>
      </c>
      <c r="BN1360">
        <v>0</v>
      </c>
      <c r="BO1360" t="s">
        <v>8119</v>
      </c>
      <c r="BP1360">
        <v>3723</v>
      </c>
      <c r="BQ1360">
        <v>1105</v>
      </c>
      <c r="BR1360">
        <v>11012</v>
      </c>
      <c r="BS1360">
        <v>9873</v>
      </c>
      <c r="BT1360">
        <v>49</v>
      </c>
      <c r="BU1360" t="s">
        <v>5932</v>
      </c>
      <c r="BV1360" t="s">
        <v>4695</v>
      </c>
      <c r="BX1360">
        <v>44149.208344907405</v>
      </c>
    </row>
    <row r="1361" spans="1:76" x14ac:dyDescent="0.25">
      <c r="A1361" t="s">
        <v>8120</v>
      </c>
      <c r="B1361" t="s">
        <v>2828</v>
      </c>
      <c r="C1361" t="s">
        <v>46</v>
      </c>
      <c r="D1361">
        <v>40986</v>
      </c>
      <c r="E1361" s="1"/>
      <c r="H1361" t="s">
        <v>47</v>
      </c>
      <c r="I1361">
        <v>40986</v>
      </c>
      <c r="J1361">
        <v>2012</v>
      </c>
      <c r="K1361" t="s">
        <v>85</v>
      </c>
      <c r="L1361" t="s">
        <v>2829</v>
      </c>
      <c r="N1361" t="s">
        <v>2830</v>
      </c>
      <c r="O1361" t="s">
        <v>101</v>
      </c>
      <c r="P1361" t="s">
        <v>68</v>
      </c>
      <c r="R1361">
        <v>98113</v>
      </c>
      <c r="T1361" t="s">
        <v>8121</v>
      </c>
      <c r="V1361" t="s">
        <v>54</v>
      </c>
      <c r="W1361">
        <v>13</v>
      </c>
      <c r="X1361" t="s">
        <v>149</v>
      </c>
      <c r="Y1361">
        <v>4850</v>
      </c>
      <c r="Z1361" t="s">
        <v>68</v>
      </c>
      <c r="AA1361" t="s">
        <v>57</v>
      </c>
      <c r="AC1361" t="s">
        <v>146</v>
      </c>
      <c r="AD1361" t="s">
        <v>4690</v>
      </c>
      <c r="AE1361" t="s">
        <v>107</v>
      </c>
      <c r="AF1361" t="s">
        <v>107</v>
      </c>
      <c r="AI1361" s="1"/>
      <c r="AJ1361" t="s">
        <v>72</v>
      </c>
      <c r="AK1361" t="s">
        <v>4691</v>
      </c>
      <c r="AL1361">
        <v>41219</v>
      </c>
      <c r="AN1361" t="b">
        <v>1</v>
      </c>
      <c r="AQ1361" t="s">
        <v>177</v>
      </c>
      <c r="BB1361" s="7" t="s">
        <v>2830</v>
      </c>
      <c r="BC1361" s="7" t="s">
        <v>101</v>
      </c>
      <c r="BE1361" s="7">
        <v>98113</v>
      </c>
      <c r="BG1361" s="7">
        <v>22005.759999999998</v>
      </c>
      <c r="BH1361" s="7">
        <v>0</v>
      </c>
      <c r="BI1361">
        <v>22005.759999999998</v>
      </c>
      <c r="BJ1361">
        <v>0</v>
      </c>
      <c r="BK1361">
        <v>0</v>
      </c>
      <c r="BL1361">
        <v>0</v>
      </c>
      <c r="BO1361" t="s">
        <v>8122</v>
      </c>
      <c r="BP1361">
        <v>3745</v>
      </c>
      <c r="BQ1361">
        <v>7997</v>
      </c>
      <c r="BR1361">
        <v>11011</v>
      </c>
      <c r="BS1361">
        <v>9875</v>
      </c>
      <c r="BT1361">
        <v>36</v>
      </c>
      <c r="BU1361" t="s">
        <v>5333</v>
      </c>
      <c r="BV1361" t="s">
        <v>4695</v>
      </c>
      <c r="BX1361">
        <v>44149.208472222221</v>
      </c>
    </row>
    <row r="1362" spans="1:76" x14ac:dyDescent="0.25">
      <c r="A1362" t="s">
        <v>8123</v>
      </c>
      <c r="B1362" t="s">
        <v>1421</v>
      </c>
      <c r="C1362" t="s">
        <v>46</v>
      </c>
      <c r="D1362">
        <v>40617</v>
      </c>
      <c r="E1362" s="1"/>
      <c r="H1362" t="s">
        <v>47</v>
      </c>
      <c r="I1362">
        <v>40617</v>
      </c>
      <c r="J1362">
        <v>2012</v>
      </c>
      <c r="K1362" t="s">
        <v>85</v>
      </c>
      <c r="L1362" t="s">
        <v>7737</v>
      </c>
      <c r="N1362" t="s">
        <v>1422</v>
      </c>
      <c r="O1362" t="s">
        <v>101</v>
      </c>
      <c r="P1362" t="s">
        <v>68</v>
      </c>
      <c r="R1362">
        <v>98126</v>
      </c>
      <c r="T1362" t="s">
        <v>7738</v>
      </c>
      <c r="V1362" t="s">
        <v>54</v>
      </c>
      <c r="W1362">
        <v>13</v>
      </c>
      <c r="X1362" t="s">
        <v>646</v>
      </c>
      <c r="Y1362">
        <v>4845</v>
      </c>
      <c r="Z1362" t="s">
        <v>68</v>
      </c>
      <c r="AA1362" t="s">
        <v>57</v>
      </c>
      <c r="AC1362" t="s">
        <v>146</v>
      </c>
      <c r="AD1362" t="s">
        <v>4690</v>
      </c>
      <c r="AE1362" t="s">
        <v>107</v>
      </c>
      <c r="AF1362" t="s">
        <v>107</v>
      </c>
      <c r="AI1362" s="1"/>
      <c r="AJ1362" t="s">
        <v>72</v>
      </c>
      <c r="AK1362" t="s">
        <v>4691</v>
      </c>
      <c r="AL1362">
        <v>41219</v>
      </c>
      <c r="AN1362" t="b">
        <v>1</v>
      </c>
      <c r="AQ1362" t="s">
        <v>60</v>
      </c>
      <c r="AR1362" t="s">
        <v>61</v>
      </c>
      <c r="AS1362" t="s">
        <v>62</v>
      </c>
      <c r="BB1362" s="7" t="s">
        <v>1422</v>
      </c>
      <c r="BC1362" s="7" t="s">
        <v>101</v>
      </c>
      <c r="BE1362" s="7">
        <v>98126</v>
      </c>
      <c r="BG1362" s="7">
        <v>66586.23</v>
      </c>
      <c r="BH1362" s="7">
        <v>17925</v>
      </c>
      <c r="BI1362">
        <v>66724.75</v>
      </c>
      <c r="BJ1362">
        <v>0</v>
      </c>
      <c r="BK1362">
        <v>0</v>
      </c>
      <c r="BL1362">
        <v>375</v>
      </c>
      <c r="BO1362" t="s">
        <v>8124</v>
      </c>
      <c r="BP1362">
        <v>3768</v>
      </c>
      <c r="BQ1362">
        <v>463</v>
      </c>
      <c r="BR1362">
        <v>11010</v>
      </c>
      <c r="BS1362">
        <v>9879</v>
      </c>
      <c r="BT1362">
        <v>34</v>
      </c>
      <c r="BU1362" t="s">
        <v>5009</v>
      </c>
      <c r="BV1362" t="s">
        <v>4695</v>
      </c>
      <c r="BX1362">
        <v>44149.209016203706</v>
      </c>
    </row>
    <row r="1363" spans="1:76" x14ac:dyDescent="0.25">
      <c r="A1363" t="s">
        <v>8125</v>
      </c>
      <c r="B1363" t="s">
        <v>1130</v>
      </c>
      <c r="C1363" t="s">
        <v>46</v>
      </c>
      <c r="D1363">
        <v>40783</v>
      </c>
      <c r="E1363" s="1"/>
      <c r="H1363" t="s">
        <v>47</v>
      </c>
      <c r="I1363">
        <v>40783</v>
      </c>
      <c r="J1363">
        <v>2012</v>
      </c>
      <c r="K1363" t="s">
        <v>85</v>
      </c>
      <c r="L1363" t="s">
        <v>8126</v>
      </c>
      <c r="N1363" t="s">
        <v>1131</v>
      </c>
      <c r="O1363" t="s">
        <v>143</v>
      </c>
      <c r="P1363" t="s">
        <v>115</v>
      </c>
      <c r="R1363">
        <v>984170753</v>
      </c>
      <c r="S1363" t="s">
        <v>1132</v>
      </c>
      <c r="T1363" t="s">
        <v>5816</v>
      </c>
      <c r="V1363" t="s">
        <v>90</v>
      </c>
      <c r="W1363">
        <v>12</v>
      </c>
      <c r="X1363" t="s">
        <v>729</v>
      </c>
      <c r="Y1363">
        <v>4756</v>
      </c>
      <c r="Z1363" t="s">
        <v>115</v>
      </c>
      <c r="AA1363" t="s">
        <v>57</v>
      </c>
      <c r="AC1363" t="s">
        <v>146</v>
      </c>
      <c r="AD1363" t="s">
        <v>4690</v>
      </c>
      <c r="AE1363" t="s">
        <v>107</v>
      </c>
      <c r="AF1363" t="s">
        <v>107</v>
      </c>
      <c r="AI1363" s="1"/>
      <c r="AJ1363" t="s">
        <v>72</v>
      </c>
      <c r="AK1363" t="s">
        <v>4691</v>
      </c>
      <c r="AL1363">
        <v>41219</v>
      </c>
      <c r="AN1363" t="b">
        <v>1</v>
      </c>
      <c r="AQ1363" t="s">
        <v>60</v>
      </c>
      <c r="AR1363" t="s">
        <v>61</v>
      </c>
      <c r="AS1363" t="s">
        <v>100</v>
      </c>
      <c r="BB1363" s="7" t="s">
        <v>1131</v>
      </c>
      <c r="BC1363" s="7" t="s">
        <v>143</v>
      </c>
      <c r="BE1363" s="7">
        <v>984170753</v>
      </c>
      <c r="BG1363" s="7">
        <v>270236.34999999998</v>
      </c>
      <c r="BH1363" s="7">
        <v>0</v>
      </c>
      <c r="BI1363">
        <v>264315.26</v>
      </c>
      <c r="BJ1363">
        <v>0</v>
      </c>
      <c r="BK1363">
        <v>0</v>
      </c>
      <c r="BL1363">
        <v>0</v>
      </c>
      <c r="BM1363">
        <v>10427.61</v>
      </c>
      <c r="BN1363">
        <v>2840.39</v>
      </c>
      <c r="BO1363" t="s">
        <v>8127</v>
      </c>
      <c r="BP1363">
        <v>4685</v>
      </c>
      <c r="BQ1363">
        <v>30395</v>
      </c>
      <c r="BR1363">
        <v>10985</v>
      </c>
      <c r="BS1363">
        <v>9922</v>
      </c>
      <c r="BT1363">
        <v>27</v>
      </c>
      <c r="BU1363" t="s">
        <v>8128</v>
      </c>
      <c r="BV1363" t="s">
        <v>4695</v>
      </c>
      <c r="BX1363">
        <v>44149.210173611114</v>
      </c>
    </row>
    <row r="1364" spans="1:76" x14ac:dyDescent="0.25">
      <c r="A1364" t="s">
        <v>8129</v>
      </c>
      <c r="B1364" t="s">
        <v>986</v>
      </c>
      <c r="C1364" t="s">
        <v>46</v>
      </c>
      <c r="D1364">
        <v>40734</v>
      </c>
      <c r="E1364" s="1"/>
      <c r="H1364" t="s">
        <v>289</v>
      </c>
      <c r="I1364">
        <v>40734</v>
      </c>
      <c r="J1364">
        <v>2012</v>
      </c>
      <c r="K1364" t="s">
        <v>77</v>
      </c>
      <c r="L1364" t="s">
        <v>987</v>
      </c>
      <c r="N1364" t="s">
        <v>4269</v>
      </c>
      <c r="O1364" t="s">
        <v>101</v>
      </c>
      <c r="P1364" t="s">
        <v>68</v>
      </c>
      <c r="R1364">
        <v>98103</v>
      </c>
      <c r="S1364" t="s">
        <v>4270</v>
      </c>
      <c r="T1364" t="s">
        <v>8130</v>
      </c>
      <c r="V1364" t="s">
        <v>54</v>
      </c>
      <c r="W1364">
        <v>13</v>
      </c>
      <c r="X1364" t="s">
        <v>149</v>
      </c>
      <c r="Y1364">
        <v>4850</v>
      </c>
      <c r="Z1364" t="s">
        <v>68</v>
      </c>
      <c r="AA1364" t="s">
        <v>57</v>
      </c>
      <c r="AC1364" t="s">
        <v>146</v>
      </c>
      <c r="AD1364" t="s">
        <v>4690</v>
      </c>
      <c r="AE1364" t="s">
        <v>107</v>
      </c>
      <c r="AF1364" t="s">
        <v>107</v>
      </c>
      <c r="AI1364" s="1"/>
      <c r="AJ1364" t="s">
        <v>72</v>
      </c>
      <c r="AK1364" t="s">
        <v>4691</v>
      </c>
      <c r="AL1364">
        <v>41219</v>
      </c>
      <c r="AN1364" t="b">
        <v>1</v>
      </c>
      <c r="AQ1364" t="s">
        <v>73</v>
      </c>
      <c r="BB1364" s="7" t="s">
        <v>4269</v>
      </c>
      <c r="BC1364" s="7" t="s">
        <v>101</v>
      </c>
      <c r="BE1364" s="7">
        <v>98103</v>
      </c>
      <c r="BG1364" s="7">
        <v>0</v>
      </c>
      <c r="BH1364" s="7">
        <v>2300</v>
      </c>
      <c r="BI1364">
        <v>0</v>
      </c>
      <c r="BJ1364">
        <v>0</v>
      </c>
      <c r="BK1364">
        <v>0</v>
      </c>
      <c r="BL1364">
        <v>0</v>
      </c>
      <c r="BO1364" t="s">
        <v>8131</v>
      </c>
      <c r="BP1364">
        <v>4992</v>
      </c>
      <c r="BQ1364">
        <v>7985</v>
      </c>
      <c r="BR1364">
        <v>10979</v>
      </c>
      <c r="BS1364">
        <v>9936</v>
      </c>
      <c r="BT1364">
        <v>36</v>
      </c>
      <c r="BU1364" t="s">
        <v>8132</v>
      </c>
      <c r="BV1364" t="s">
        <v>4695</v>
      </c>
      <c r="BX1364">
        <v>44149.210833333331</v>
      </c>
    </row>
    <row r="1365" spans="1:76" x14ac:dyDescent="0.25">
      <c r="A1365" t="s">
        <v>8133</v>
      </c>
      <c r="B1365" t="s">
        <v>2345</v>
      </c>
      <c r="C1365" t="s">
        <v>46</v>
      </c>
      <c r="D1365">
        <v>39848</v>
      </c>
      <c r="E1365" s="1"/>
      <c r="H1365" t="s">
        <v>47</v>
      </c>
      <c r="I1365">
        <v>39848</v>
      </c>
      <c r="J1365">
        <v>2012</v>
      </c>
      <c r="K1365" t="s">
        <v>77</v>
      </c>
      <c r="L1365" t="s">
        <v>2346</v>
      </c>
      <c r="N1365" t="s">
        <v>2347</v>
      </c>
      <c r="O1365" t="s">
        <v>215</v>
      </c>
      <c r="P1365" t="s">
        <v>68</v>
      </c>
      <c r="R1365">
        <v>981988266</v>
      </c>
      <c r="V1365" t="s">
        <v>90</v>
      </c>
      <c r="W1365">
        <v>12</v>
      </c>
      <c r="X1365" t="s">
        <v>544</v>
      </c>
      <c r="Y1365">
        <v>4759</v>
      </c>
      <c r="Z1365" t="s">
        <v>68</v>
      </c>
      <c r="AA1365" t="s">
        <v>57</v>
      </c>
      <c r="AC1365" t="s">
        <v>146</v>
      </c>
      <c r="AD1365" t="s">
        <v>4690</v>
      </c>
      <c r="AE1365" t="s">
        <v>107</v>
      </c>
      <c r="AF1365" t="s">
        <v>107</v>
      </c>
      <c r="AI1365" s="1"/>
      <c r="AJ1365" t="s">
        <v>72</v>
      </c>
      <c r="AK1365" t="s">
        <v>4691</v>
      </c>
      <c r="AL1365">
        <v>41219</v>
      </c>
      <c r="AN1365" t="b">
        <v>1</v>
      </c>
      <c r="AQ1365" t="s">
        <v>73</v>
      </c>
      <c r="BB1365" s="7" t="s">
        <v>2347</v>
      </c>
      <c r="BC1365" s="7" t="s">
        <v>215</v>
      </c>
      <c r="BE1365" s="7">
        <v>981988266</v>
      </c>
      <c r="BG1365" s="7">
        <v>1800</v>
      </c>
      <c r="BH1365" s="7">
        <v>5250</v>
      </c>
      <c r="BI1365">
        <v>75</v>
      </c>
      <c r="BJ1365">
        <v>0</v>
      </c>
      <c r="BK1365">
        <v>0</v>
      </c>
      <c r="BL1365">
        <v>825</v>
      </c>
      <c r="BO1365" t="s">
        <v>8134</v>
      </c>
      <c r="BP1365">
        <v>5422</v>
      </c>
      <c r="BQ1365">
        <v>6406</v>
      </c>
      <c r="BR1365">
        <v>10964</v>
      </c>
      <c r="BS1365">
        <v>9962</v>
      </c>
      <c r="BT1365">
        <v>30</v>
      </c>
      <c r="BU1365" t="s">
        <v>5009</v>
      </c>
      <c r="BV1365" t="s">
        <v>4695</v>
      </c>
      <c r="BX1365">
        <v>44149.212071759262</v>
      </c>
    </row>
    <row r="1366" spans="1:76" x14ac:dyDescent="0.25">
      <c r="A1366" t="s">
        <v>8135</v>
      </c>
      <c r="B1366" t="s">
        <v>145</v>
      </c>
      <c r="C1366" t="s">
        <v>46</v>
      </c>
      <c r="D1366">
        <v>40988</v>
      </c>
      <c r="E1366" s="1"/>
      <c r="H1366" t="s">
        <v>47</v>
      </c>
      <c r="I1366">
        <v>40988</v>
      </c>
      <c r="J1366">
        <v>2012</v>
      </c>
      <c r="K1366" t="s">
        <v>85</v>
      </c>
      <c r="L1366" t="s">
        <v>8136</v>
      </c>
      <c r="N1366" t="s">
        <v>1928</v>
      </c>
      <c r="O1366" t="s">
        <v>101</v>
      </c>
      <c r="P1366" t="s">
        <v>68</v>
      </c>
      <c r="R1366">
        <v>98111</v>
      </c>
      <c r="S1366" t="s">
        <v>1929</v>
      </c>
      <c r="T1366" t="s">
        <v>1929</v>
      </c>
      <c r="V1366" t="s">
        <v>54</v>
      </c>
      <c r="W1366">
        <v>13</v>
      </c>
      <c r="X1366" t="s">
        <v>149</v>
      </c>
      <c r="Y1366">
        <v>4850</v>
      </c>
      <c r="Z1366" t="s">
        <v>68</v>
      </c>
      <c r="AA1366" t="s">
        <v>57</v>
      </c>
      <c r="AC1366" t="s">
        <v>146</v>
      </c>
      <c r="AD1366" t="s">
        <v>4690</v>
      </c>
      <c r="AE1366" t="s">
        <v>107</v>
      </c>
      <c r="AF1366" t="s">
        <v>107</v>
      </c>
      <c r="AI1366" s="1"/>
      <c r="AJ1366" t="s">
        <v>72</v>
      </c>
      <c r="AK1366" t="s">
        <v>4691</v>
      </c>
      <c r="AL1366">
        <v>41219</v>
      </c>
      <c r="AN1366" t="b">
        <v>1</v>
      </c>
      <c r="AQ1366" t="s">
        <v>60</v>
      </c>
      <c r="AR1366" t="s">
        <v>99</v>
      </c>
      <c r="AS1366" t="s">
        <v>100</v>
      </c>
      <c r="BB1366" s="7" t="s">
        <v>1928</v>
      </c>
      <c r="BC1366" s="7" t="s">
        <v>101</v>
      </c>
      <c r="BE1366" s="7">
        <v>98111</v>
      </c>
      <c r="BG1366" s="7">
        <v>160294.73000000001</v>
      </c>
      <c r="BH1366" s="7">
        <v>0</v>
      </c>
      <c r="BI1366">
        <v>160294.73000000001</v>
      </c>
      <c r="BJ1366">
        <v>0</v>
      </c>
      <c r="BK1366">
        <v>0</v>
      </c>
      <c r="BL1366">
        <v>0</v>
      </c>
      <c r="BM1366">
        <v>30518.799999999999</v>
      </c>
      <c r="BN1366">
        <v>0</v>
      </c>
      <c r="BO1366" t="s">
        <v>8137</v>
      </c>
      <c r="BP1366">
        <v>6333</v>
      </c>
      <c r="BQ1366">
        <v>449</v>
      </c>
      <c r="BR1366">
        <v>10937</v>
      </c>
      <c r="BS1366">
        <v>10003</v>
      </c>
      <c r="BT1366">
        <v>36</v>
      </c>
      <c r="BU1366" t="s">
        <v>5938</v>
      </c>
      <c r="BV1366" t="s">
        <v>4695</v>
      </c>
      <c r="BX1366">
        <v>44149.214432870373</v>
      </c>
    </row>
    <row r="1367" spans="1:76" x14ac:dyDescent="0.25">
      <c r="A1367" t="s">
        <v>8138</v>
      </c>
      <c r="B1367" t="s">
        <v>1402</v>
      </c>
      <c r="C1367" t="s">
        <v>46</v>
      </c>
      <c r="D1367">
        <v>40912</v>
      </c>
      <c r="E1367" s="1"/>
      <c r="H1367" t="s">
        <v>47</v>
      </c>
      <c r="I1367">
        <v>40912</v>
      </c>
      <c r="J1367">
        <v>2012</v>
      </c>
      <c r="K1367" t="s">
        <v>85</v>
      </c>
      <c r="L1367" t="s">
        <v>1403</v>
      </c>
      <c r="N1367" t="s">
        <v>1404</v>
      </c>
      <c r="O1367" t="s">
        <v>75</v>
      </c>
      <c r="P1367" t="s">
        <v>68</v>
      </c>
      <c r="R1367">
        <v>98057</v>
      </c>
      <c r="S1367" t="s">
        <v>1405</v>
      </c>
      <c r="T1367" t="s">
        <v>1405</v>
      </c>
      <c r="V1367" t="s">
        <v>54</v>
      </c>
      <c r="W1367">
        <v>13</v>
      </c>
      <c r="X1367" t="s">
        <v>233</v>
      </c>
      <c r="Y1367">
        <v>4799</v>
      </c>
      <c r="Z1367" t="s">
        <v>68</v>
      </c>
      <c r="AA1367" t="s">
        <v>57</v>
      </c>
      <c r="AC1367" t="s">
        <v>146</v>
      </c>
      <c r="AD1367" t="s">
        <v>4690</v>
      </c>
      <c r="AE1367" t="s">
        <v>107</v>
      </c>
      <c r="AF1367" t="s">
        <v>107</v>
      </c>
      <c r="AI1367" s="1"/>
      <c r="AJ1367" t="s">
        <v>72</v>
      </c>
      <c r="AK1367" t="s">
        <v>4691</v>
      </c>
      <c r="AL1367">
        <v>41219</v>
      </c>
      <c r="AN1367" t="b">
        <v>1</v>
      </c>
      <c r="AQ1367" t="s">
        <v>60</v>
      </c>
      <c r="AR1367" t="s">
        <v>99</v>
      </c>
      <c r="AS1367" t="s">
        <v>4734</v>
      </c>
      <c r="BB1367" s="7" t="s">
        <v>1404</v>
      </c>
      <c r="BC1367" s="7" t="s">
        <v>75</v>
      </c>
      <c r="BE1367" s="7">
        <v>98057</v>
      </c>
      <c r="BG1367" s="7">
        <v>10351.469999999999</v>
      </c>
      <c r="BH1367" s="7">
        <v>0</v>
      </c>
      <c r="BI1367">
        <v>10351.469999999999</v>
      </c>
      <c r="BJ1367">
        <v>0</v>
      </c>
      <c r="BK1367">
        <v>0</v>
      </c>
      <c r="BL1367">
        <v>0</v>
      </c>
      <c r="BO1367" t="s">
        <v>8139</v>
      </c>
      <c r="BP1367">
        <v>6408</v>
      </c>
      <c r="BQ1367">
        <v>7969</v>
      </c>
      <c r="BR1367">
        <v>10934</v>
      </c>
      <c r="BS1367">
        <v>9995</v>
      </c>
      <c r="BT1367">
        <v>11</v>
      </c>
      <c r="BU1367" t="s">
        <v>5938</v>
      </c>
      <c r="BV1367" t="s">
        <v>4695</v>
      </c>
      <c r="BX1367">
        <v>44149.214259259257</v>
      </c>
    </row>
    <row r="1368" spans="1:76" x14ac:dyDescent="0.25">
      <c r="A1368" t="s">
        <v>9453</v>
      </c>
      <c r="B1368" t="s">
        <v>223</v>
      </c>
      <c r="C1368" t="s">
        <v>46</v>
      </c>
      <c r="D1368">
        <v>40997</v>
      </c>
      <c r="E1368" s="1"/>
      <c r="H1368" t="s">
        <v>47</v>
      </c>
      <c r="I1368">
        <v>40997</v>
      </c>
      <c r="J1368">
        <v>2012</v>
      </c>
      <c r="K1368" t="s">
        <v>85</v>
      </c>
      <c r="L1368" t="s">
        <v>4746</v>
      </c>
      <c r="N1368" t="s">
        <v>1255</v>
      </c>
      <c r="O1368" t="s">
        <v>225</v>
      </c>
      <c r="P1368" t="s">
        <v>226</v>
      </c>
      <c r="R1368">
        <v>98660</v>
      </c>
      <c r="S1368" t="s">
        <v>1256</v>
      </c>
      <c r="T1368" t="s">
        <v>5929</v>
      </c>
      <c r="V1368" t="s">
        <v>54</v>
      </c>
      <c r="W1368">
        <v>13</v>
      </c>
      <c r="X1368" t="s">
        <v>228</v>
      </c>
      <c r="Y1368">
        <v>4876</v>
      </c>
      <c r="Z1368" t="s">
        <v>226</v>
      </c>
      <c r="AA1368" t="s">
        <v>57</v>
      </c>
      <c r="AC1368" t="s">
        <v>146</v>
      </c>
      <c r="AD1368" t="s">
        <v>4690</v>
      </c>
      <c r="AE1368" t="s">
        <v>107</v>
      </c>
      <c r="AF1368" t="s">
        <v>107</v>
      </c>
      <c r="AI1368" s="1"/>
      <c r="AJ1368" t="s">
        <v>72</v>
      </c>
      <c r="AK1368" t="s">
        <v>4691</v>
      </c>
      <c r="AL1368">
        <v>41219</v>
      </c>
      <c r="AN1368" t="b">
        <v>1</v>
      </c>
      <c r="AQ1368" t="s">
        <v>60</v>
      </c>
      <c r="AR1368" t="s">
        <v>61</v>
      </c>
      <c r="AS1368" t="s">
        <v>62</v>
      </c>
      <c r="BB1368" s="7" t="s">
        <v>1255</v>
      </c>
      <c r="BC1368" s="7" t="s">
        <v>225</v>
      </c>
      <c r="BE1368" s="7">
        <v>98660</v>
      </c>
      <c r="BG1368" s="7">
        <v>59706.37</v>
      </c>
      <c r="BH1368" s="7">
        <v>1604.54</v>
      </c>
      <c r="BI1368">
        <v>61920.68</v>
      </c>
      <c r="BJ1368">
        <v>0</v>
      </c>
      <c r="BK1368">
        <v>0</v>
      </c>
      <c r="BL1368">
        <v>0</v>
      </c>
      <c r="BO1368" t="s">
        <v>9454</v>
      </c>
      <c r="BP1368">
        <v>21588</v>
      </c>
      <c r="BQ1368">
        <v>433</v>
      </c>
      <c r="BR1368">
        <v>10532</v>
      </c>
      <c r="BS1368">
        <v>10842</v>
      </c>
      <c r="BT1368">
        <v>49</v>
      </c>
      <c r="BU1368" t="s">
        <v>7225</v>
      </c>
      <c r="BV1368" t="s">
        <v>4695</v>
      </c>
      <c r="BX1368">
        <v>44149.256620370368</v>
      </c>
    </row>
    <row r="1369" spans="1:76" x14ac:dyDescent="0.25">
      <c r="A1369" t="s">
        <v>9455</v>
      </c>
      <c r="B1369" t="s">
        <v>2597</v>
      </c>
      <c r="C1369" t="s">
        <v>46</v>
      </c>
      <c r="D1369">
        <v>41054</v>
      </c>
      <c r="E1369" s="1"/>
      <c r="H1369" t="s">
        <v>599</v>
      </c>
      <c r="I1369">
        <v>41054</v>
      </c>
      <c r="J1369">
        <v>2012</v>
      </c>
      <c r="K1369" t="s">
        <v>85</v>
      </c>
      <c r="L1369" t="s">
        <v>2598</v>
      </c>
      <c r="N1369" t="s">
        <v>2599</v>
      </c>
      <c r="O1369" t="s">
        <v>125</v>
      </c>
      <c r="P1369" t="s">
        <v>115</v>
      </c>
      <c r="R1369">
        <v>98466</v>
      </c>
      <c r="S1369" t="s">
        <v>2600</v>
      </c>
      <c r="T1369" t="s">
        <v>9456</v>
      </c>
      <c r="V1369" t="s">
        <v>90</v>
      </c>
      <c r="W1369">
        <v>12</v>
      </c>
      <c r="X1369" t="s">
        <v>926</v>
      </c>
      <c r="Y1369">
        <v>4757</v>
      </c>
      <c r="Z1369" t="s">
        <v>115</v>
      </c>
      <c r="AA1369" t="s">
        <v>57</v>
      </c>
      <c r="AC1369" t="s">
        <v>146</v>
      </c>
      <c r="AD1369" t="s">
        <v>4690</v>
      </c>
      <c r="AE1369" t="s">
        <v>107</v>
      </c>
      <c r="AF1369" t="s">
        <v>107</v>
      </c>
      <c r="AI1369" s="1"/>
      <c r="AJ1369" t="s">
        <v>72</v>
      </c>
      <c r="AK1369" t="s">
        <v>4691</v>
      </c>
      <c r="AL1369">
        <v>41219</v>
      </c>
      <c r="AN1369" t="b">
        <v>1</v>
      </c>
      <c r="AQ1369" t="s">
        <v>60</v>
      </c>
      <c r="AR1369" t="s">
        <v>99</v>
      </c>
      <c r="AS1369" t="s">
        <v>4734</v>
      </c>
      <c r="BB1369" s="7" t="s">
        <v>2599</v>
      </c>
      <c r="BC1369" s="7" t="s">
        <v>125</v>
      </c>
      <c r="BE1369" s="7">
        <v>98466</v>
      </c>
      <c r="BG1369" s="7">
        <v>45565.24</v>
      </c>
      <c r="BH1369" s="7">
        <v>0</v>
      </c>
      <c r="BI1369">
        <v>49564.6</v>
      </c>
      <c r="BJ1369">
        <v>5000</v>
      </c>
      <c r="BK1369">
        <v>0</v>
      </c>
      <c r="BL1369">
        <v>0</v>
      </c>
      <c r="BM1369">
        <v>172.77</v>
      </c>
      <c r="BN1369">
        <v>0</v>
      </c>
      <c r="BO1369" t="s">
        <v>9457</v>
      </c>
      <c r="BP1369">
        <v>21601</v>
      </c>
      <c r="BQ1369">
        <v>4975</v>
      </c>
      <c r="BR1369">
        <v>10528</v>
      </c>
      <c r="BS1369">
        <v>10819</v>
      </c>
      <c r="BT1369">
        <v>28</v>
      </c>
      <c r="BU1369" t="s">
        <v>9458</v>
      </c>
      <c r="BV1369" t="s">
        <v>4695</v>
      </c>
      <c r="BX1369">
        <v>44149.256215277775</v>
      </c>
    </row>
    <row r="1370" spans="1:76" x14ac:dyDescent="0.25">
      <c r="A1370" t="s">
        <v>9459</v>
      </c>
      <c r="B1370" t="s">
        <v>3072</v>
      </c>
      <c r="C1370" t="s">
        <v>46</v>
      </c>
      <c r="D1370">
        <v>41025</v>
      </c>
      <c r="E1370" s="1"/>
      <c r="H1370" t="s">
        <v>47</v>
      </c>
      <c r="I1370">
        <v>41025</v>
      </c>
      <c r="J1370">
        <v>2012</v>
      </c>
      <c r="K1370" t="s">
        <v>85</v>
      </c>
      <c r="L1370" t="s">
        <v>3073</v>
      </c>
      <c r="N1370" t="s">
        <v>3074</v>
      </c>
      <c r="O1370" t="s">
        <v>375</v>
      </c>
      <c r="P1370" t="s">
        <v>68</v>
      </c>
      <c r="R1370">
        <v>98040</v>
      </c>
      <c r="S1370" t="s">
        <v>3075</v>
      </c>
      <c r="T1370" t="s">
        <v>9460</v>
      </c>
      <c r="V1370" t="s">
        <v>90</v>
      </c>
      <c r="W1370">
        <v>12</v>
      </c>
      <c r="X1370" t="s">
        <v>890</v>
      </c>
      <c r="Y1370">
        <v>4770</v>
      </c>
      <c r="Z1370" t="s">
        <v>68</v>
      </c>
      <c r="AA1370" t="s">
        <v>57</v>
      </c>
      <c r="AC1370" t="s">
        <v>146</v>
      </c>
      <c r="AD1370" t="s">
        <v>4690</v>
      </c>
      <c r="AE1370" t="s">
        <v>107</v>
      </c>
      <c r="AF1370" t="s">
        <v>107</v>
      </c>
      <c r="AI1370" s="1"/>
      <c r="AJ1370" t="s">
        <v>72</v>
      </c>
      <c r="AK1370" t="s">
        <v>4691</v>
      </c>
      <c r="AL1370">
        <v>41219</v>
      </c>
      <c r="AN1370" t="b">
        <v>1</v>
      </c>
      <c r="AQ1370" t="s">
        <v>60</v>
      </c>
      <c r="AR1370" t="s">
        <v>99</v>
      </c>
      <c r="AS1370" t="s">
        <v>4734</v>
      </c>
      <c r="BB1370" s="7" t="s">
        <v>3074</v>
      </c>
      <c r="BC1370" s="7" t="s">
        <v>375</v>
      </c>
      <c r="BE1370" s="7">
        <v>98040</v>
      </c>
      <c r="BG1370" s="7">
        <v>157595.32</v>
      </c>
      <c r="BH1370" s="7">
        <v>0</v>
      </c>
      <c r="BI1370">
        <v>157595.32</v>
      </c>
      <c r="BJ1370">
        <v>0</v>
      </c>
      <c r="BK1370">
        <v>0</v>
      </c>
      <c r="BL1370">
        <v>0</v>
      </c>
      <c r="BM1370">
        <v>28488.83</v>
      </c>
      <c r="BN1370">
        <v>31587.52</v>
      </c>
      <c r="BO1370" t="s">
        <v>9461</v>
      </c>
      <c r="BP1370">
        <v>9822</v>
      </c>
      <c r="BQ1370">
        <v>7930</v>
      </c>
      <c r="BR1370">
        <v>10846</v>
      </c>
      <c r="BS1370">
        <v>10168</v>
      </c>
      <c r="BT1370">
        <v>41</v>
      </c>
      <c r="BU1370" t="s">
        <v>5009</v>
      </c>
      <c r="BV1370" t="s">
        <v>4695</v>
      </c>
      <c r="BX1370">
        <v>44149.223969907405</v>
      </c>
    </row>
    <row r="1371" spans="1:76" x14ac:dyDescent="0.25">
      <c r="A1371" t="s">
        <v>9462</v>
      </c>
      <c r="B1371" t="s">
        <v>2165</v>
      </c>
      <c r="C1371" t="s">
        <v>46</v>
      </c>
      <c r="D1371">
        <v>40049</v>
      </c>
      <c r="E1371" s="1"/>
      <c r="H1371" t="s">
        <v>47</v>
      </c>
      <c r="I1371">
        <v>40049</v>
      </c>
      <c r="J1371">
        <v>2012</v>
      </c>
      <c r="K1371" t="s">
        <v>77</v>
      </c>
      <c r="L1371" t="s">
        <v>7986</v>
      </c>
      <c r="N1371" t="s">
        <v>2166</v>
      </c>
      <c r="O1371" t="s">
        <v>117</v>
      </c>
      <c r="P1371" t="s">
        <v>115</v>
      </c>
      <c r="R1371">
        <v>98372</v>
      </c>
      <c r="T1371" t="s">
        <v>9463</v>
      </c>
      <c r="V1371" t="s">
        <v>90</v>
      </c>
      <c r="W1371">
        <v>12</v>
      </c>
      <c r="X1371" t="s">
        <v>441</v>
      </c>
      <c r="Y1371">
        <v>4754</v>
      </c>
      <c r="Z1371" t="s">
        <v>115</v>
      </c>
      <c r="AA1371" t="s">
        <v>57</v>
      </c>
      <c r="AC1371" t="s">
        <v>146</v>
      </c>
      <c r="AD1371" t="s">
        <v>4690</v>
      </c>
      <c r="AE1371" t="s">
        <v>107</v>
      </c>
      <c r="AF1371" t="s">
        <v>107</v>
      </c>
      <c r="AI1371" s="1"/>
      <c r="AJ1371" t="s">
        <v>72</v>
      </c>
      <c r="AK1371" t="s">
        <v>4691</v>
      </c>
      <c r="AL1371">
        <v>41219</v>
      </c>
      <c r="AN1371" t="b">
        <v>1</v>
      </c>
      <c r="AQ1371" t="s">
        <v>73</v>
      </c>
      <c r="BB1371" s="7" t="s">
        <v>2166</v>
      </c>
      <c r="BC1371" s="7" t="s">
        <v>117</v>
      </c>
      <c r="BE1371" s="7">
        <v>98372</v>
      </c>
      <c r="BG1371" s="7">
        <v>8808.8799999999992</v>
      </c>
      <c r="BH1371" s="7">
        <v>500</v>
      </c>
      <c r="BI1371">
        <v>8808.8799999999992</v>
      </c>
      <c r="BJ1371">
        <v>0</v>
      </c>
      <c r="BK1371">
        <v>0</v>
      </c>
      <c r="BL1371">
        <v>0</v>
      </c>
      <c r="BO1371" t="s">
        <v>9464</v>
      </c>
      <c r="BP1371">
        <v>10032</v>
      </c>
      <c r="BQ1371">
        <v>27148</v>
      </c>
      <c r="BR1371">
        <v>10837</v>
      </c>
      <c r="BS1371">
        <v>10173</v>
      </c>
      <c r="BT1371">
        <v>25</v>
      </c>
      <c r="BU1371" t="s">
        <v>7989</v>
      </c>
      <c r="BV1371" t="s">
        <v>4695</v>
      </c>
      <c r="BX1371">
        <v>44149.224398148152</v>
      </c>
    </row>
    <row r="1372" spans="1:76" x14ac:dyDescent="0.25">
      <c r="A1372" t="s">
        <v>9465</v>
      </c>
      <c r="B1372" t="s">
        <v>234</v>
      </c>
      <c r="C1372" t="s">
        <v>46</v>
      </c>
      <c r="D1372">
        <v>40548</v>
      </c>
      <c r="E1372" s="1"/>
      <c r="H1372" t="s">
        <v>47</v>
      </c>
      <c r="I1372">
        <v>40548</v>
      </c>
      <c r="J1372">
        <v>2012</v>
      </c>
      <c r="K1372" t="s">
        <v>85</v>
      </c>
      <c r="L1372" t="s">
        <v>8497</v>
      </c>
      <c r="N1372" t="s">
        <v>235</v>
      </c>
      <c r="O1372" t="s">
        <v>143</v>
      </c>
      <c r="P1372" t="s">
        <v>115</v>
      </c>
      <c r="R1372">
        <v>98444</v>
      </c>
      <c r="S1372" t="s">
        <v>236</v>
      </c>
      <c r="T1372" t="s">
        <v>6363</v>
      </c>
      <c r="V1372" t="s">
        <v>54</v>
      </c>
      <c r="W1372">
        <v>13</v>
      </c>
      <c r="X1372" t="s">
        <v>237</v>
      </c>
      <c r="Y1372">
        <v>4835</v>
      </c>
      <c r="Z1372" t="s">
        <v>115</v>
      </c>
      <c r="AA1372" t="s">
        <v>57</v>
      </c>
      <c r="AC1372" t="s">
        <v>146</v>
      </c>
      <c r="AD1372" t="s">
        <v>4690</v>
      </c>
      <c r="AE1372" t="s">
        <v>107</v>
      </c>
      <c r="AF1372" t="s">
        <v>107</v>
      </c>
      <c r="AI1372" s="1"/>
      <c r="AJ1372" t="s">
        <v>72</v>
      </c>
      <c r="AK1372" t="s">
        <v>4691</v>
      </c>
      <c r="AL1372">
        <v>41219</v>
      </c>
      <c r="AN1372" t="b">
        <v>1</v>
      </c>
      <c r="AQ1372" t="s">
        <v>195</v>
      </c>
      <c r="AR1372" t="s">
        <v>150</v>
      </c>
      <c r="AS1372" t="s">
        <v>62</v>
      </c>
      <c r="BB1372" s="7" t="s">
        <v>235</v>
      </c>
      <c r="BC1372" s="7" t="s">
        <v>143</v>
      </c>
      <c r="BE1372" s="7">
        <v>98444</v>
      </c>
      <c r="BG1372" s="7">
        <v>77760</v>
      </c>
      <c r="BH1372" s="7">
        <v>550</v>
      </c>
      <c r="BI1372">
        <v>78210</v>
      </c>
      <c r="BJ1372">
        <v>0</v>
      </c>
      <c r="BK1372">
        <v>0</v>
      </c>
      <c r="BL1372">
        <v>0</v>
      </c>
      <c r="BO1372" t="s">
        <v>9466</v>
      </c>
      <c r="BP1372">
        <v>10393</v>
      </c>
      <c r="BQ1372">
        <v>43</v>
      </c>
      <c r="BR1372">
        <v>10831</v>
      </c>
      <c r="BS1372">
        <v>10195</v>
      </c>
      <c r="BT1372">
        <v>29</v>
      </c>
      <c r="BU1372" t="s">
        <v>9467</v>
      </c>
      <c r="BV1372" t="s">
        <v>4695</v>
      </c>
      <c r="BX1372">
        <v>44149.225312499999</v>
      </c>
    </row>
    <row r="1373" spans="1:76" x14ac:dyDescent="0.25">
      <c r="A1373" t="s">
        <v>9468</v>
      </c>
      <c r="B1373" t="s">
        <v>679</v>
      </c>
      <c r="C1373" t="s">
        <v>46</v>
      </c>
      <c r="D1373">
        <v>40587</v>
      </c>
      <c r="E1373" s="1"/>
      <c r="H1373" t="s">
        <v>47</v>
      </c>
      <c r="I1373">
        <v>40587</v>
      </c>
      <c r="J1373">
        <v>2012</v>
      </c>
      <c r="K1373" t="s">
        <v>77</v>
      </c>
      <c r="L1373" t="s">
        <v>8484</v>
      </c>
      <c r="N1373" t="s">
        <v>680</v>
      </c>
      <c r="O1373" t="s">
        <v>101</v>
      </c>
      <c r="P1373" t="s">
        <v>68</v>
      </c>
      <c r="R1373">
        <v>981153925</v>
      </c>
      <c r="S1373" t="s">
        <v>681</v>
      </c>
      <c r="T1373" t="s">
        <v>8485</v>
      </c>
      <c r="V1373" t="s">
        <v>54</v>
      </c>
      <c r="W1373">
        <v>13</v>
      </c>
      <c r="X1373" t="s">
        <v>469</v>
      </c>
      <c r="Y1373">
        <v>4870</v>
      </c>
      <c r="Z1373" t="s">
        <v>68</v>
      </c>
      <c r="AA1373" t="s">
        <v>57</v>
      </c>
      <c r="AC1373" t="s">
        <v>146</v>
      </c>
      <c r="AD1373" t="s">
        <v>4690</v>
      </c>
      <c r="AE1373" t="s">
        <v>107</v>
      </c>
      <c r="AF1373" t="s">
        <v>107</v>
      </c>
      <c r="AI1373" s="1"/>
      <c r="AJ1373" t="s">
        <v>72</v>
      </c>
      <c r="AK1373" t="s">
        <v>4691</v>
      </c>
      <c r="AL1373">
        <v>41219</v>
      </c>
      <c r="AN1373" t="b">
        <v>1</v>
      </c>
      <c r="AQ1373" t="s">
        <v>73</v>
      </c>
      <c r="BB1373" s="7" t="s">
        <v>680</v>
      </c>
      <c r="BC1373" s="7" t="s">
        <v>101</v>
      </c>
      <c r="BE1373" s="7">
        <v>981153925</v>
      </c>
      <c r="BG1373" s="7">
        <v>5699.62</v>
      </c>
      <c r="BH1373" s="7">
        <v>0</v>
      </c>
      <c r="BI1373">
        <v>99.78</v>
      </c>
      <c r="BJ1373">
        <v>0</v>
      </c>
      <c r="BK1373">
        <v>0</v>
      </c>
      <c r="BL1373">
        <v>0</v>
      </c>
      <c r="BO1373" t="s">
        <v>9469</v>
      </c>
      <c r="BP1373">
        <v>10411</v>
      </c>
      <c r="BQ1373">
        <v>7923</v>
      </c>
      <c r="BR1373">
        <v>10829</v>
      </c>
      <c r="BS1373">
        <v>10183</v>
      </c>
      <c r="BT1373">
        <v>46</v>
      </c>
      <c r="BU1373" t="s">
        <v>8487</v>
      </c>
      <c r="BV1373" t="s">
        <v>4695</v>
      </c>
      <c r="BX1373">
        <v>44149.22483796296</v>
      </c>
    </row>
    <row r="1374" spans="1:76" x14ac:dyDescent="0.25">
      <c r="A1374" t="s">
        <v>9470</v>
      </c>
      <c r="B1374" t="s">
        <v>535</v>
      </c>
      <c r="C1374" t="s">
        <v>46</v>
      </c>
      <c r="D1374">
        <v>39825</v>
      </c>
      <c r="E1374" s="1"/>
      <c r="H1374" t="s">
        <v>47</v>
      </c>
      <c r="I1374">
        <v>39825</v>
      </c>
      <c r="J1374">
        <v>2012</v>
      </c>
      <c r="K1374" t="s">
        <v>85</v>
      </c>
      <c r="L1374" t="s">
        <v>7277</v>
      </c>
      <c r="N1374" t="s">
        <v>536</v>
      </c>
      <c r="O1374" t="s">
        <v>154</v>
      </c>
      <c r="R1374">
        <v>985077485</v>
      </c>
      <c r="S1374" t="s">
        <v>537</v>
      </c>
      <c r="T1374" t="s">
        <v>9471</v>
      </c>
      <c r="V1374" t="s">
        <v>538</v>
      </c>
      <c r="W1374">
        <v>8</v>
      </c>
      <c r="X1374" t="s">
        <v>4770</v>
      </c>
      <c r="Y1374">
        <v>1000</v>
      </c>
      <c r="AA1374" t="s">
        <v>71</v>
      </c>
      <c r="AC1374" t="s">
        <v>146</v>
      </c>
      <c r="AD1374" t="s">
        <v>4690</v>
      </c>
      <c r="AE1374" t="s">
        <v>107</v>
      </c>
      <c r="AF1374" t="s">
        <v>107</v>
      </c>
      <c r="AI1374" s="1"/>
      <c r="AJ1374" t="s">
        <v>72</v>
      </c>
      <c r="AK1374" t="s">
        <v>4691</v>
      </c>
      <c r="AL1374">
        <v>41219</v>
      </c>
      <c r="AN1374" t="b">
        <v>1</v>
      </c>
      <c r="AQ1374" t="s">
        <v>60</v>
      </c>
      <c r="AR1374" t="s">
        <v>61</v>
      </c>
      <c r="AS1374" t="s">
        <v>62</v>
      </c>
      <c r="BB1374" s="7" t="s">
        <v>536</v>
      </c>
      <c r="BC1374" s="7" t="s">
        <v>154</v>
      </c>
      <c r="BE1374" s="7">
        <v>985077485</v>
      </c>
      <c r="BG1374" s="7">
        <v>158824.01</v>
      </c>
      <c r="BH1374" s="7">
        <v>8035.23</v>
      </c>
      <c r="BI1374">
        <v>142507.64000000001</v>
      </c>
      <c r="BJ1374">
        <v>0</v>
      </c>
      <c r="BK1374">
        <v>0</v>
      </c>
      <c r="BL1374">
        <v>0</v>
      </c>
      <c r="BM1374">
        <v>267.54000000000002</v>
      </c>
      <c r="BN1374">
        <v>0</v>
      </c>
      <c r="BO1374" t="s">
        <v>9472</v>
      </c>
      <c r="BP1374">
        <v>10822</v>
      </c>
      <c r="BQ1374">
        <v>1079</v>
      </c>
      <c r="BR1374">
        <v>10817</v>
      </c>
      <c r="BS1374">
        <v>10211</v>
      </c>
      <c r="BU1374" t="s">
        <v>9473</v>
      </c>
      <c r="BV1374" t="s">
        <v>4695</v>
      </c>
      <c r="BX1374">
        <v>44149.22583333333</v>
      </c>
    </row>
    <row r="1375" spans="1:76" x14ac:dyDescent="0.25">
      <c r="A1375" t="s">
        <v>9474</v>
      </c>
      <c r="B1375" t="s">
        <v>3218</v>
      </c>
      <c r="C1375" t="s">
        <v>46</v>
      </c>
      <c r="D1375">
        <v>40731</v>
      </c>
      <c r="E1375" s="1"/>
      <c r="I1375">
        <v>40731</v>
      </c>
      <c r="J1375">
        <v>2012</v>
      </c>
      <c r="K1375" t="s">
        <v>77</v>
      </c>
      <c r="L1375" t="s">
        <v>9475</v>
      </c>
      <c r="N1375" t="s">
        <v>3219</v>
      </c>
      <c r="O1375" t="s">
        <v>143</v>
      </c>
      <c r="P1375" t="s">
        <v>115</v>
      </c>
      <c r="R1375">
        <v>98411</v>
      </c>
      <c r="S1375" t="s">
        <v>3221</v>
      </c>
      <c r="T1375" t="s">
        <v>5901</v>
      </c>
      <c r="V1375" t="s">
        <v>54</v>
      </c>
      <c r="W1375">
        <v>13</v>
      </c>
      <c r="X1375" t="s">
        <v>237</v>
      </c>
      <c r="Y1375">
        <v>4835</v>
      </c>
      <c r="Z1375" t="s">
        <v>115</v>
      </c>
      <c r="AA1375" t="s">
        <v>57</v>
      </c>
      <c r="AC1375" t="s">
        <v>146</v>
      </c>
      <c r="AD1375" t="s">
        <v>4690</v>
      </c>
      <c r="AE1375" t="s">
        <v>107</v>
      </c>
      <c r="AF1375" t="s">
        <v>107</v>
      </c>
      <c r="AI1375" s="1"/>
      <c r="AJ1375" t="s">
        <v>72</v>
      </c>
      <c r="AK1375" t="s">
        <v>4691</v>
      </c>
      <c r="AL1375">
        <v>41219</v>
      </c>
      <c r="AN1375" t="b">
        <v>1</v>
      </c>
      <c r="AQ1375" t="s">
        <v>73</v>
      </c>
      <c r="BB1375" s="7" t="s">
        <v>3219</v>
      </c>
      <c r="BC1375" s="7" t="s">
        <v>143</v>
      </c>
      <c r="BE1375" s="7">
        <v>98411</v>
      </c>
      <c r="BO1375" t="s">
        <v>9476</v>
      </c>
      <c r="BP1375">
        <v>10894</v>
      </c>
      <c r="BQ1375">
        <v>27160</v>
      </c>
      <c r="BR1375">
        <v>10816</v>
      </c>
      <c r="BT1375">
        <v>29</v>
      </c>
      <c r="BU1375" t="s">
        <v>7997</v>
      </c>
      <c r="BV1375" t="s">
        <v>4695</v>
      </c>
      <c r="BX1375">
        <v>43598.040185185186</v>
      </c>
    </row>
    <row r="1376" spans="1:76" x14ac:dyDescent="0.25">
      <c r="A1376" t="s">
        <v>9477</v>
      </c>
      <c r="B1376" t="s">
        <v>274</v>
      </c>
      <c r="C1376" t="s">
        <v>46</v>
      </c>
      <c r="D1376">
        <v>39911</v>
      </c>
      <c r="E1376" s="1"/>
      <c r="H1376" t="s">
        <v>47</v>
      </c>
      <c r="I1376">
        <v>39911</v>
      </c>
      <c r="J1376">
        <v>2012</v>
      </c>
      <c r="K1376" t="s">
        <v>85</v>
      </c>
      <c r="L1376" t="s">
        <v>9335</v>
      </c>
      <c r="N1376" t="s">
        <v>9478</v>
      </c>
      <c r="O1376" t="s">
        <v>143</v>
      </c>
      <c r="P1376" t="s">
        <v>115</v>
      </c>
      <c r="R1376">
        <v>98407</v>
      </c>
      <c r="S1376" t="s">
        <v>9479</v>
      </c>
      <c r="T1376" t="s">
        <v>9480</v>
      </c>
      <c r="V1376" t="s">
        <v>4919</v>
      </c>
      <c r="W1376">
        <v>29</v>
      </c>
      <c r="X1376" t="s">
        <v>4784</v>
      </c>
      <c r="Y1376">
        <v>3879</v>
      </c>
      <c r="Z1376" t="s">
        <v>115</v>
      </c>
      <c r="AA1376" t="s">
        <v>4785</v>
      </c>
      <c r="AB1376">
        <v>414360</v>
      </c>
      <c r="AC1376" t="s">
        <v>146</v>
      </c>
      <c r="AD1376" t="s">
        <v>4690</v>
      </c>
      <c r="AE1376" t="s">
        <v>107</v>
      </c>
      <c r="AF1376" t="s">
        <v>107</v>
      </c>
      <c r="AI1376" s="1"/>
      <c r="AJ1376" t="s">
        <v>72</v>
      </c>
      <c r="AK1376" t="s">
        <v>4691</v>
      </c>
      <c r="AL1376">
        <v>41219</v>
      </c>
      <c r="AN1376" t="b">
        <v>1</v>
      </c>
      <c r="AQ1376" t="s">
        <v>60</v>
      </c>
      <c r="AR1376" t="s">
        <v>61</v>
      </c>
      <c r="BB1376" s="7" t="s">
        <v>9478</v>
      </c>
      <c r="BC1376" s="7" t="s">
        <v>143</v>
      </c>
      <c r="BE1376" s="7">
        <v>98407</v>
      </c>
      <c r="BG1376" s="7">
        <v>88452.17</v>
      </c>
      <c r="BH1376" s="7">
        <v>513.1</v>
      </c>
      <c r="BI1376">
        <v>79216.31</v>
      </c>
      <c r="BJ1376">
        <v>2700</v>
      </c>
      <c r="BK1376">
        <v>0</v>
      </c>
      <c r="BL1376">
        <v>0</v>
      </c>
      <c r="BO1376" t="s">
        <v>9481</v>
      </c>
      <c r="BP1376">
        <v>12352</v>
      </c>
      <c r="BQ1376">
        <v>1082</v>
      </c>
      <c r="BR1376">
        <v>10781</v>
      </c>
      <c r="BS1376">
        <v>10277</v>
      </c>
      <c r="BU1376" t="s">
        <v>9482</v>
      </c>
      <c r="BV1376" t="s">
        <v>4695</v>
      </c>
      <c r="BX1376">
        <v>44149.228101851855</v>
      </c>
    </row>
    <row r="1377" spans="1:76" x14ac:dyDescent="0.25">
      <c r="A1377" t="s">
        <v>9483</v>
      </c>
      <c r="B1377" t="s">
        <v>479</v>
      </c>
      <c r="C1377" t="s">
        <v>46</v>
      </c>
      <c r="D1377">
        <v>39847</v>
      </c>
      <c r="E1377" s="1"/>
      <c r="H1377" t="s">
        <v>47</v>
      </c>
      <c r="I1377">
        <v>39847</v>
      </c>
      <c r="J1377">
        <v>2012</v>
      </c>
      <c r="K1377" t="s">
        <v>85</v>
      </c>
      <c r="L1377" t="s">
        <v>480</v>
      </c>
      <c r="N1377" t="s">
        <v>3996</v>
      </c>
      <c r="O1377" t="s">
        <v>101</v>
      </c>
      <c r="R1377">
        <v>98111</v>
      </c>
      <c r="S1377" t="s">
        <v>482</v>
      </c>
      <c r="T1377" t="s">
        <v>9484</v>
      </c>
      <c r="V1377" t="s">
        <v>222</v>
      </c>
      <c r="W1377">
        <v>11</v>
      </c>
      <c r="X1377" t="s">
        <v>4770</v>
      </c>
      <c r="Y1377">
        <v>1000</v>
      </c>
      <c r="AA1377" t="s">
        <v>71</v>
      </c>
      <c r="AC1377" t="s">
        <v>146</v>
      </c>
      <c r="AD1377" t="s">
        <v>4690</v>
      </c>
      <c r="AE1377" t="s">
        <v>107</v>
      </c>
      <c r="AF1377" t="s">
        <v>107</v>
      </c>
      <c r="AI1377" s="1"/>
      <c r="AJ1377" t="s">
        <v>72</v>
      </c>
      <c r="AK1377" t="s">
        <v>4691</v>
      </c>
      <c r="AL1377">
        <v>41219</v>
      </c>
      <c r="AN1377" t="b">
        <v>1</v>
      </c>
      <c r="AQ1377" t="s">
        <v>60</v>
      </c>
      <c r="AR1377" t="s">
        <v>61</v>
      </c>
      <c r="AS1377" t="s">
        <v>62</v>
      </c>
      <c r="BB1377" s="7" t="s">
        <v>3996</v>
      </c>
      <c r="BC1377" s="7" t="s">
        <v>101</v>
      </c>
      <c r="BE1377" s="7">
        <v>98111</v>
      </c>
      <c r="BG1377" s="7">
        <v>164241.81</v>
      </c>
      <c r="BH1377" s="7">
        <v>0</v>
      </c>
      <c r="BI1377">
        <v>164241.81</v>
      </c>
      <c r="BJ1377">
        <v>0</v>
      </c>
      <c r="BK1377">
        <v>0</v>
      </c>
      <c r="BL1377">
        <v>0</v>
      </c>
      <c r="BM1377">
        <v>128.22</v>
      </c>
      <c r="BN1377">
        <v>0</v>
      </c>
      <c r="BO1377" t="s">
        <v>9485</v>
      </c>
      <c r="BP1377">
        <v>12597</v>
      </c>
      <c r="BQ1377">
        <v>28757</v>
      </c>
      <c r="BR1377">
        <v>10772</v>
      </c>
      <c r="BS1377">
        <v>10289</v>
      </c>
      <c r="BU1377" t="s">
        <v>5938</v>
      </c>
      <c r="BV1377" t="s">
        <v>4695</v>
      </c>
      <c r="BX1377">
        <v>44149.22859953704</v>
      </c>
    </row>
    <row r="1378" spans="1:76" x14ac:dyDescent="0.25">
      <c r="A1378" t="s">
        <v>9486</v>
      </c>
      <c r="B1378" t="s">
        <v>382</v>
      </c>
      <c r="C1378" t="s">
        <v>46</v>
      </c>
      <c r="D1378">
        <v>40993</v>
      </c>
      <c r="E1378" s="1"/>
      <c r="H1378" t="s">
        <v>47</v>
      </c>
      <c r="I1378">
        <v>40993</v>
      </c>
      <c r="J1378">
        <v>2012</v>
      </c>
      <c r="K1378" t="s">
        <v>85</v>
      </c>
      <c r="L1378" t="s">
        <v>383</v>
      </c>
      <c r="N1378" t="s">
        <v>384</v>
      </c>
      <c r="O1378" t="s">
        <v>117</v>
      </c>
      <c r="P1378" t="s">
        <v>115</v>
      </c>
      <c r="R1378">
        <v>983741951</v>
      </c>
      <c r="S1378" t="s">
        <v>385</v>
      </c>
      <c r="T1378" t="s">
        <v>9487</v>
      </c>
      <c r="V1378" t="s">
        <v>54</v>
      </c>
      <c r="W1378">
        <v>13</v>
      </c>
      <c r="X1378" t="s">
        <v>386</v>
      </c>
      <c r="Y1378">
        <v>4827</v>
      </c>
      <c r="Z1378" t="s">
        <v>115</v>
      </c>
      <c r="AA1378" t="s">
        <v>57</v>
      </c>
      <c r="AC1378" t="s">
        <v>146</v>
      </c>
      <c r="AD1378" t="s">
        <v>4690</v>
      </c>
      <c r="AE1378" t="s">
        <v>107</v>
      </c>
      <c r="AF1378" t="s">
        <v>107</v>
      </c>
      <c r="AI1378" s="1"/>
      <c r="AJ1378" t="s">
        <v>72</v>
      </c>
      <c r="AK1378" t="s">
        <v>4691</v>
      </c>
      <c r="AL1378">
        <v>41219</v>
      </c>
      <c r="AN1378" t="b">
        <v>1</v>
      </c>
      <c r="AQ1378" t="s">
        <v>60</v>
      </c>
      <c r="AR1378" t="s">
        <v>61</v>
      </c>
      <c r="AS1378" t="s">
        <v>100</v>
      </c>
      <c r="BB1378" s="7" t="s">
        <v>384</v>
      </c>
      <c r="BC1378" s="7" t="s">
        <v>117</v>
      </c>
      <c r="BE1378" s="7">
        <v>983741951</v>
      </c>
      <c r="BG1378" s="7">
        <v>244853.66</v>
      </c>
      <c r="BH1378" s="7">
        <v>0</v>
      </c>
      <c r="BI1378">
        <v>232608.65</v>
      </c>
      <c r="BJ1378">
        <v>0</v>
      </c>
      <c r="BK1378">
        <v>0</v>
      </c>
      <c r="BL1378">
        <v>0</v>
      </c>
      <c r="BM1378">
        <v>13422.16</v>
      </c>
      <c r="BN1378">
        <v>57982</v>
      </c>
      <c r="BO1378" t="s">
        <v>9488</v>
      </c>
      <c r="BP1378">
        <v>13476</v>
      </c>
      <c r="BQ1378">
        <v>6025</v>
      </c>
      <c r="BR1378">
        <v>10752</v>
      </c>
      <c r="BS1378">
        <v>10314</v>
      </c>
      <c r="BT1378">
        <v>25</v>
      </c>
      <c r="BU1378" t="s">
        <v>9489</v>
      </c>
      <c r="BV1378" t="s">
        <v>4695</v>
      </c>
      <c r="BX1378">
        <v>44149.234733796293</v>
      </c>
    </row>
    <row r="1379" spans="1:76" x14ac:dyDescent="0.25">
      <c r="A1379" t="s">
        <v>9490</v>
      </c>
      <c r="B1379" t="s">
        <v>1283</v>
      </c>
      <c r="C1379" t="s">
        <v>46</v>
      </c>
      <c r="D1379">
        <v>40588</v>
      </c>
      <c r="E1379" s="1"/>
      <c r="H1379" t="s">
        <v>47</v>
      </c>
      <c r="I1379">
        <v>40588</v>
      </c>
      <c r="J1379">
        <v>2012</v>
      </c>
      <c r="K1379" t="s">
        <v>85</v>
      </c>
      <c r="L1379" t="s">
        <v>7816</v>
      </c>
      <c r="N1379" t="s">
        <v>1284</v>
      </c>
      <c r="O1379" t="s">
        <v>489</v>
      </c>
      <c r="P1379" t="s">
        <v>394</v>
      </c>
      <c r="R1379">
        <v>98221</v>
      </c>
      <c r="T1379" t="s">
        <v>7817</v>
      </c>
      <c r="V1379" t="s">
        <v>54</v>
      </c>
      <c r="W1379">
        <v>13</v>
      </c>
      <c r="X1379" t="s">
        <v>491</v>
      </c>
      <c r="Y1379">
        <v>4858</v>
      </c>
      <c r="Z1379" t="s">
        <v>394</v>
      </c>
      <c r="AA1379" t="s">
        <v>57</v>
      </c>
      <c r="AC1379" t="s">
        <v>146</v>
      </c>
      <c r="AD1379" t="s">
        <v>4690</v>
      </c>
      <c r="AE1379" t="s">
        <v>107</v>
      </c>
      <c r="AF1379" t="s">
        <v>107</v>
      </c>
      <c r="AI1379" s="1"/>
      <c r="AJ1379" t="s">
        <v>72</v>
      </c>
      <c r="AK1379" t="s">
        <v>4691</v>
      </c>
      <c r="AL1379">
        <v>41219</v>
      </c>
      <c r="AN1379" t="b">
        <v>1</v>
      </c>
      <c r="AQ1379" t="s">
        <v>60</v>
      </c>
      <c r="AR1379" t="s">
        <v>61</v>
      </c>
      <c r="AS1379" t="s">
        <v>62</v>
      </c>
      <c r="BB1379" s="7" t="s">
        <v>1284</v>
      </c>
      <c r="BC1379" s="7" t="s">
        <v>489</v>
      </c>
      <c r="BE1379" s="7">
        <v>98221</v>
      </c>
      <c r="BG1379" s="7">
        <v>66845.009999999995</v>
      </c>
      <c r="BH1379" s="7">
        <v>1539.85</v>
      </c>
      <c r="BI1379">
        <v>50951.91</v>
      </c>
      <c r="BJ1379">
        <v>0</v>
      </c>
      <c r="BK1379">
        <v>0</v>
      </c>
      <c r="BL1379">
        <v>300</v>
      </c>
      <c r="BO1379" t="s">
        <v>9491</v>
      </c>
      <c r="BP1379">
        <v>13479</v>
      </c>
      <c r="BQ1379">
        <v>809</v>
      </c>
      <c r="BR1379">
        <v>10750</v>
      </c>
      <c r="BS1379">
        <v>10315</v>
      </c>
      <c r="BT1379">
        <v>40</v>
      </c>
      <c r="BU1379" t="s">
        <v>5009</v>
      </c>
      <c r="BV1379" t="s">
        <v>4695</v>
      </c>
      <c r="BX1379">
        <v>44149.234780092593</v>
      </c>
    </row>
    <row r="1380" spans="1:76" x14ac:dyDescent="0.25">
      <c r="A1380" t="s">
        <v>9492</v>
      </c>
      <c r="B1380" t="s">
        <v>3266</v>
      </c>
      <c r="C1380" t="s">
        <v>46</v>
      </c>
      <c r="D1380">
        <v>40752</v>
      </c>
      <c r="E1380" s="1"/>
      <c r="H1380" t="s">
        <v>47</v>
      </c>
      <c r="I1380">
        <v>40752</v>
      </c>
      <c r="J1380">
        <v>2012</v>
      </c>
      <c r="K1380" t="s">
        <v>85</v>
      </c>
      <c r="L1380" t="s">
        <v>8031</v>
      </c>
      <c r="N1380" t="s">
        <v>1867</v>
      </c>
      <c r="O1380" t="s">
        <v>327</v>
      </c>
      <c r="P1380" t="s">
        <v>111</v>
      </c>
      <c r="R1380">
        <v>98370</v>
      </c>
      <c r="S1380" t="s">
        <v>812</v>
      </c>
      <c r="T1380" t="s">
        <v>8032</v>
      </c>
      <c r="V1380" t="s">
        <v>90</v>
      </c>
      <c r="W1380">
        <v>12</v>
      </c>
      <c r="X1380" t="s">
        <v>813</v>
      </c>
      <c r="Y1380">
        <v>4752</v>
      </c>
      <c r="Z1380" t="s">
        <v>111</v>
      </c>
      <c r="AA1380" t="s">
        <v>57</v>
      </c>
      <c r="AC1380" t="s">
        <v>146</v>
      </c>
      <c r="AD1380" t="s">
        <v>4690</v>
      </c>
      <c r="AE1380" t="s">
        <v>107</v>
      </c>
      <c r="AF1380" t="s">
        <v>107</v>
      </c>
      <c r="AI1380" s="1"/>
      <c r="AJ1380" t="s">
        <v>72</v>
      </c>
      <c r="AK1380" t="s">
        <v>4691</v>
      </c>
      <c r="AL1380">
        <v>41219</v>
      </c>
      <c r="AN1380" t="b">
        <v>1</v>
      </c>
      <c r="AQ1380" t="s">
        <v>60</v>
      </c>
      <c r="AR1380" t="s">
        <v>61</v>
      </c>
      <c r="AS1380" t="s">
        <v>100</v>
      </c>
      <c r="BB1380" s="7" t="s">
        <v>1867</v>
      </c>
      <c r="BC1380" s="7" t="s">
        <v>327</v>
      </c>
      <c r="BE1380" s="7">
        <v>98370</v>
      </c>
      <c r="BG1380" s="7">
        <v>136350.92000000001</v>
      </c>
      <c r="BH1380" s="7">
        <v>0</v>
      </c>
      <c r="BI1380">
        <v>134791.15</v>
      </c>
      <c r="BJ1380">
        <v>0</v>
      </c>
      <c r="BK1380">
        <v>0</v>
      </c>
      <c r="BL1380">
        <v>0</v>
      </c>
      <c r="BO1380" t="s">
        <v>9493</v>
      </c>
      <c r="BP1380">
        <v>13830</v>
      </c>
      <c r="BQ1380">
        <v>27216</v>
      </c>
      <c r="BR1380">
        <v>10740</v>
      </c>
      <c r="BS1380">
        <v>10326</v>
      </c>
      <c r="BT1380">
        <v>23</v>
      </c>
      <c r="BU1380" t="s">
        <v>8034</v>
      </c>
      <c r="BV1380" t="s">
        <v>4695</v>
      </c>
      <c r="BX1380">
        <v>44149.235127314816</v>
      </c>
    </row>
    <row r="1381" spans="1:76" x14ac:dyDescent="0.25">
      <c r="A1381" t="s">
        <v>9494</v>
      </c>
      <c r="B1381" t="s">
        <v>1262</v>
      </c>
      <c r="C1381" t="s">
        <v>46</v>
      </c>
      <c r="D1381">
        <v>40156</v>
      </c>
      <c r="E1381" s="1"/>
      <c r="H1381" t="s">
        <v>47</v>
      </c>
      <c r="I1381">
        <v>40156</v>
      </c>
      <c r="J1381">
        <v>2012</v>
      </c>
      <c r="K1381" t="s">
        <v>85</v>
      </c>
      <c r="L1381" t="s">
        <v>1263</v>
      </c>
      <c r="N1381" t="s">
        <v>1264</v>
      </c>
      <c r="O1381" t="s">
        <v>836</v>
      </c>
      <c r="R1381">
        <v>98584</v>
      </c>
      <c r="T1381" t="s">
        <v>9495</v>
      </c>
      <c r="V1381" t="s">
        <v>171</v>
      </c>
      <c r="W1381">
        <v>4</v>
      </c>
      <c r="X1381" t="s">
        <v>4770</v>
      </c>
      <c r="Y1381">
        <v>1000</v>
      </c>
      <c r="AA1381" t="s">
        <v>71</v>
      </c>
      <c r="AC1381" t="s">
        <v>146</v>
      </c>
      <c r="AD1381" t="s">
        <v>4690</v>
      </c>
      <c r="AE1381" t="s">
        <v>107</v>
      </c>
      <c r="AF1381" t="s">
        <v>107</v>
      </c>
      <c r="AI1381" s="1"/>
      <c r="AJ1381" t="s">
        <v>72</v>
      </c>
      <c r="AK1381" t="s">
        <v>4691</v>
      </c>
      <c r="AL1381">
        <v>41219</v>
      </c>
      <c r="AN1381" t="b">
        <v>1</v>
      </c>
      <c r="AQ1381" t="s">
        <v>60</v>
      </c>
      <c r="AR1381" t="s">
        <v>61</v>
      </c>
      <c r="AS1381" t="s">
        <v>62</v>
      </c>
      <c r="BB1381" s="7" t="s">
        <v>1264</v>
      </c>
      <c r="BC1381" s="7" t="s">
        <v>836</v>
      </c>
      <c r="BE1381" s="7">
        <v>98584</v>
      </c>
      <c r="BG1381" s="7">
        <v>322167.48</v>
      </c>
      <c r="BH1381" s="7">
        <v>0</v>
      </c>
      <c r="BI1381">
        <v>322267.48</v>
      </c>
      <c r="BJ1381">
        <v>0</v>
      </c>
      <c r="BK1381">
        <v>0</v>
      </c>
      <c r="BL1381">
        <v>0</v>
      </c>
      <c r="BO1381" t="s">
        <v>9496</v>
      </c>
      <c r="BP1381">
        <v>14644</v>
      </c>
      <c r="BQ1381">
        <v>4085</v>
      </c>
      <c r="BR1381">
        <v>10722</v>
      </c>
      <c r="BS1381">
        <v>10381</v>
      </c>
      <c r="BU1381" t="s">
        <v>9497</v>
      </c>
      <c r="BV1381" t="s">
        <v>4695</v>
      </c>
      <c r="BX1381">
        <v>44149.23710648148</v>
      </c>
    </row>
    <row r="1382" spans="1:76" x14ac:dyDescent="0.25">
      <c r="A1382" t="s">
        <v>9498</v>
      </c>
      <c r="B1382" t="s">
        <v>483</v>
      </c>
      <c r="C1382" t="s">
        <v>46</v>
      </c>
      <c r="D1382">
        <v>40577</v>
      </c>
      <c r="E1382" s="1"/>
      <c r="H1382" t="s">
        <v>47</v>
      </c>
      <c r="I1382">
        <v>40577</v>
      </c>
      <c r="J1382">
        <v>2012</v>
      </c>
      <c r="K1382" t="s">
        <v>85</v>
      </c>
      <c r="L1382" t="s">
        <v>7191</v>
      </c>
      <c r="N1382" t="s">
        <v>484</v>
      </c>
      <c r="O1382" t="s">
        <v>101</v>
      </c>
      <c r="P1382" t="s">
        <v>68</v>
      </c>
      <c r="R1382">
        <v>98118</v>
      </c>
      <c r="T1382" t="s">
        <v>5923</v>
      </c>
      <c r="V1382" t="s">
        <v>54</v>
      </c>
      <c r="W1382">
        <v>13</v>
      </c>
      <c r="X1382" t="s">
        <v>486</v>
      </c>
      <c r="Y1382">
        <v>4852</v>
      </c>
      <c r="Z1382" t="s">
        <v>68</v>
      </c>
      <c r="AA1382" t="s">
        <v>57</v>
      </c>
      <c r="AC1382" t="s">
        <v>146</v>
      </c>
      <c r="AD1382" t="s">
        <v>4690</v>
      </c>
      <c r="AE1382" t="s">
        <v>107</v>
      </c>
      <c r="AF1382" t="s">
        <v>107</v>
      </c>
      <c r="AI1382" s="1"/>
      <c r="AJ1382" t="s">
        <v>72</v>
      </c>
      <c r="AK1382" t="s">
        <v>4691</v>
      </c>
      <c r="AL1382">
        <v>41219</v>
      </c>
      <c r="AN1382" t="b">
        <v>1</v>
      </c>
      <c r="AQ1382" t="s">
        <v>60</v>
      </c>
      <c r="AR1382" t="s">
        <v>61</v>
      </c>
      <c r="AS1382" t="s">
        <v>62</v>
      </c>
      <c r="BB1382" s="7" t="s">
        <v>484</v>
      </c>
      <c r="BC1382" s="7" t="s">
        <v>101</v>
      </c>
      <c r="BE1382" s="7">
        <v>98118</v>
      </c>
      <c r="BG1382" s="7">
        <v>96930</v>
      </c>
      <c r="BH1382" s="7">
        <v>11349.35</v>
      </c>
      <c r="BI1382">
        <v>103745.09</v>
      </c>
      <c r="BJ1382">
        <v>0</v>
      </c>
      <c r="BK1382">
        <v>0</v>
      </c>
      <c r="BL1382">
        <v>337.5</v>
      </c>
      <c r="BO1382" t="s">
        <v>9499</v>
      </c>
      <c r="BP1382">
        <v>15203</v>
      </c>
      <c r="BQ1382">
        <v>490</v>
      </c>
      <c r="BR1382">
        <v>10713</v>
      </c>
      <c r="BS1382">
        <v>10416</v>
      </c>
      <c r="BT1382">
        <v>37</v>
      </c>
      <c r="BU1382" t="s">
        <v>5009</v>
      </c>
      <c r="BV1382" t="s">
        <v>4695</v>
      </c>
      <c r="BX1382">
        <v>44149.238263888888</v>
      </c>
    </row>
    <row r="1383" spans="1:76" x14ac:dyDescent="0.25">
      <c r="A1383" t="s">
        <v>9500</v>
      </c>
      <c r="B1383" t="s">
        <v>2542</v>
      </c>
      <c r="C1383" t="s">
        <v>46</v>
      </c>
      <c r="D1383">
        <v>41088</v>
      </c>
      <c r="E1383" s="1"/>
      <c r="H1383" t="s">
        <v>47</v>
      </c>
      <c r="I1383">
        <v>41088</v>
      </c>
      <c r="J1383">
        <v>2012</v>
      </c>
      <c r="K1383" t="s">
        <v>85</v>
      </c>
      <c r="L1383" t="s">
        <v>2543</v>
      </c>
      <c r="N1383" t="s">
        <v>9501</v>
      </c>
      <c r="O1383" t="s">
        <v>489</v>
      </c>
      <c r="P1383" t="s">
        <v>394</v>
      </c>
      <c r="R1383">
        <v>982216121</v>
      </c>
      <c r="S1383" t="s">
        <v>9502</v>
      </c>
      <c r="T1383" t="s">
        <v>9503</v>
      </c>
      <c r="V1383" t="s">
        <v>4807</v>
      </c>
      <c r="W1383">
        <v>23</v>
      </c>
      <c r="X1383" t="s">
        <v>5461</v>
      </c>
      <c r="Y1383">
        <v>4064</v>
      </c>
      <c r="Z1383" t="s">
        <v>394</v>
      </c>
      <c r="AA1383" t="s">
        <v>4785</v>
      </c>
      <c r="AB1383">
        <v>65287</v>
      </c>
      <c r="AC1383" t="s">
        <v>146</v>
      </c>
      <c r="AD1383" t="s">
        <v>4690</v>
      </c>
      <c r="AE1383" t="s">
        <v>107</v>
      </c>
      <c r="AF1383" t="s">
        <v>107</v>
      </c>
      <c r="AI1383" s="1"/>
      <c r="AJ1383" t="s">
        <v>72</v>
      </c>
      <c r="AK1383" t="s">
        <v>4691</v>
      </c>
      <c r="AL1383">
        <v>41219</v>
      </c>
      <c r="AN1383" t="b">
        <v>1</v>
      </c>
      <c r="AQ1383" t="s">
        <v>60</v>
      </c>
      <c r="AR1383" t="s">
        <v>99</v>
      </c>
      <c r="BB1383" s="7" t="s">
        <v>9501</v>
      </c>
      <c r="BC1383" s="7" t="s">
        <v>489</v>
      </c>
      <c r="BE1383" s="7">
        <v>982216121</v>
      </c>
      <c r="BG1383" s="7">
        <v>12995</v>
      </c>
      <c r="BH1383" s="7">
        <v>0</v>
      </c>
      <c r="BI1383">
        <v>12002.25</v>
      </c>
      <c r="BJ1383">
        <v>0</v>
      </c>
      <c r="BK1383">
        <v>0</v>
      </c>
      <c r="BL1383">
        <v>0</v>
      </c>
      <c r="BM1383">
        <v>25</v>
      </c>
      <c r="BN1383">
        <v>0</v>
      </c>
      <c r="BO1383" t="s">
        <v>9504</v>
      </c>
      <c r="BP1383">
        <v>15290</v>
      </c>
      <c r="BQ1383">
        <v>4062</v>
      </c>
      <c r="BR1383">
        <v>10712</v>
      </c>
      <c r="BS1383">
        <v>10415</v>
      </c>
      <c r="BU1383" t="s">
        <v>9505</v>
      </c>
      <c r="BV1383" t="s">
        <v>4695</v>
      </c>
      <c r="BX1383">
        <v>44149.238240740742</v>
      </c>
    </row>
    <row r="1384" spans="1:76" x14ac:dyDescent="0.25">
      <c r="A1384" t="s">
        <v>9506</v>
      </c>
      <c r="B1384" t="s">
        <v>403</v>
      </c>
      <c r="C1384" t="s">
        <v>46</v>
      </c>
      <c r="D1384">
        <v>39848</v>
      </c>
      <c r="E1384" s="1"/>
      <c r="H1384" t="s">
        <v>47</v>
      </c>
      <c r="I1384">
        <v>39848</v>
      </c>
      <c r="J1384">
        <v>2012</v>
      </c>
      <c r="K1384" t="s">
        <v>77</v>
      </c>
      <c r="L1384" t="s">
        <v>404</v>
      </c>
      <c r="N1384" t="s">
        <v>405</v>
      </c>
      <c r="O1384" t="s">
        <v>101</v>
      </c>
      <c r="P1384" t="s">
        <v>68</v>
      </c>
      <c r="R1384">
        <v>98178</v>
      </c>
      <c r="T1384" t="s">
        <v>9507</v>
      </c>
      <c r="V1384" t="s">
        <v>90</v>
      </c>
      <c r="W1384">
        <v>12</v>
      </c>
      <c r="X1384" t="s">
        <v>406</v>
      </c>
      <c r="Y1384">
        <v>4740</v>
      </c>
      <c r="Z1384" t="s">
        <v>68</v>
      </c>
      <c r="AA1384" t="s">
        <v>57</v>
      </c>
      <c r="AC1384" t="s">
        <v>146</v>
      </c>
      <c r="AD1384" t="s">
        <v>4690</v>
      </c>
      <c r="AE1384" t="s">
        <v>107</v>
      </c>
      <c r="AF1384" t="s">
        <v>107</v>
      </c>
      <c r="AI1384" s="1"/>
      <c r="AJ1384" t="s">
        <v>72</v>
      </c>
      <c r="AK1384" t="s">
        <v>4691</v>
      </c>
      <c r="AL1384">
        <v>41219</v>
      </c>
      <c r="AN1384" t="b">
        <v>1</v>
      </c>
      <c r="AQ1384" t="s">
        <v>73</v>
      </c>
      <c r="BB1384" s="7" t="s">
        <v>405</v>
      </c>
      <c r="BC1384" s="7" t="s">
        <v>101</v>
      </c>
      <c r="BE1384" s="7">
        <v>98178</v>
      </c>
      <c r="BG1384" s="7">
        <v>27329.75</v>
      </c>
      <c r="BH1384" s="7">
        <v>91933.99</v>
      </c>
      <c r="BI1384">
        <v>105045.37</v>
      </c>
      <c r="BJ1384">
        <v>0</v>
      </c>
      <c r="BK1384">
        <v>0</v>
      </c>
      <c r="BL1384">
        <v>0</v>
      </c>
      <c r="BO1384" t="s">
        <v>9508</v>
      </c>
      <c r="BP1384">
        <v>15524</v>
      </c>
      <c r="BQ1384">
        <v>7884</v>
      </c>
      <c r="BR1384">
        <v>10709</v>
      </c>
      <c r="BS1384">
        <v>10434</v>
      </c>
      <c r="BT1384">
        <v>11</v>
      </c>
      <c r="BU1384" t="s">
        <v>9509</v>
      </c>
      <c r="BV1384" t="s">
        <v>4695</v>
      </c>
      <c r="BX1384">
        <v>44149.238993055558</v>
      </c>
    </row>
    <row r="1385" spans="1:76" x14ac:dyDescent="0.25">
      <c r="A1385" t="s">
        <v>9510</v>
      </c>
      <c r="B1385" t="s">
        <v>6019</v>
      </c>
      <c r="C1385" t="s">
        <v>46</v>
      </c>
      <c r="D1385">
        <v>40784</v>
      </c>
      <c r="E1385" s="1"/>
      <c r="H1385" t="s">
        <v>47</v>
      </c>
      <c r="I1385">
        <v>40784</v>
      </c>
      <c r="J1385">
        <v>2012</v>
      </c>
      <c r="K1385" t="s">
        <v>85</v>
      </c>
      <c r="L1385" t="s">
        <v>9084</v>
      </c>
      <c r="N1385" t="s">
        <v>9085</v>
      </c>
      <c r="O1385" t="s">
        <v>1062</v>
      </c>
      <c r="P1385" t="s">
        <v>632</v>
      </c>
      <c r="R1385">
        <v>98236</v>
      </c>
      <c r="S1385" t="s">
        <v>9086</v>
      </c>
      <c r="T1385" t="s">
        <v>9087</v>
      </c>
      <c r="V1385" t="s">
        <v>4807</v>
      </c>
      <c r="W1385">
        <v>23</v>
      </c>
      <c r="X1385" t="s">
        <v>4808</v>
      </c>
      <c r="Y1385">
        <v>3424</v>
      </c>
      <c r="Z1385" t="s">
        <v>632</v>
      </c>
      <c r="AA1385" t="s">
        <v>4785</v>
      </c>
      <c r="AB1385">
        <v>47722</v>
      </c>
      <c r="AC1385" t="s">
        <v>146</v>
      </c>
      <c r="AD1385" t="s">
        <v>4690</v>
      </c>
      <c r="AE1385" t="s">
        <v>107</v>
      </c>
      <c r="AF1385" t="s">
        <v>107</v>
      </c>
      <c r="AI1385" s="1"/>
      <c r="AJ1385" t="s">
        <v>72</v>
      </c>
      <c r="AK1385" t="s">
        <v>4691</v>
      </c>
      <c r="AL1385">
        <v>41219</v>
      </c>
      <c r="AN1385" t="b">
        <v>1</v>
      </c>
      <c r="AQ1385" t="s">
        <v>60</v>
      </c>
      <c r="AR1385" t="s">
        <v>61</v>
      </c>
      <c r="BB1385" s="7" t="s">
        <v>9085</v>
      </c>
      <c r="BC1385" s="7" t="s">
        <v>1062</v>
      </c>
      <c r="BE1385" s="7">
        <v>98236</v>
      </c>
      <c r="BG1385" s="7">
        <v>91889.919999999998</v>
      </c>
      <c r="BH1385" s="7">
        <v>389.38</v>
      </c>
      <c r="BI1385">
        <v>84096.78</v>
      </c>
      <c r="BJ1385">
        <v>0</v>
      </c>
      <c r="BK1385">
        <v>0</v>
      </c>
      <c r="BL1385">
        <v>0</v>
      </c>
      <c r="BM1385">
        <v>9406.5</v>
      </c>
      <c r="BN1385">
        <v>0</v>
      </c>
      <c r="BO1385" t="s">
        <v>9511</v>
      </c>
      <c r="BP1385">
        <v>15534</v>
      </c>
      <c r="BQ1385">
        <v>4044</v>
      </c>
      <c r="BR1385">
        <v>10708</v>
      </c>
      <c r="BS1385">
        <v>10438</v>
      </c>
      <c r="BU1385" t="s">
        <v>9512</v>
      </c>
      <c r="BV1385" t="s">
        <v>4695</v>
      </c>
      <c r="BX1385">
        <v>44149.239803240744</v>
      </c>
    </row>
    <row r="1386" spans="1:76" x14ac:dyDescent="0.25">
      <c r="A1386" t="s">
        <v>9513</v>
      </c>
      <c r="B1386" t="s">
        <v>2663</v>
      </c>
      <c r="C1386" t="s">
        <v>46</v>
      </c>
      <c r="D1386">
        <v>40849</v>
      </c>
      <c r="E1386" s="1"/>
      <c r="H1386" t="s">
        <v>47</v>
      </c>
      <c r="I1386">
        <v>40849</v>
      </c>
      <c r="J1386">
        <v>2012</v>
      </c>
      <c r="K1386" t="s">
        <v>85</v>
      </c>
      <c r="L1386" t="s">
        <v>2664</v>
      </c>
      <c r="N1386" t="s">
        <v>1255</v>
      </c>
      <c r="O1386" t="s">
        <v>225</v>
      </c>
      <c r="R1386">
        <v>98660</v>
      </c>
      <c r="S1386" t="s">
        <v>1256</v>
      </c>
      <c r="T1386" t="s">
        <v>5929</v>
      </c>
      <c r="V1386" t="s">
        <v>275</v>
      </c>
      <c r="W1386">
        <v>6</v>
      </c>
      <c r="X1386" t="s">
        <v>4770</v>
      </c>
      <c r="Y1386">
        <v>1000</v>
      </c>
      <c r="AA1386" t="s">
        <v>71</v>
      </c>
      <c r="AC1386" t="s">
        <v>146</v>
      </c>
      <c r="AD1386" t="s">
        <v>4690</v>
      </c>
      <c r="AE1386" t="s">
        <v>107</v>
      </c>
      <c r="AF1386" t="s">
        <v>107</v>
      </c>
      <c r="AI1386" s="1"/>
      <c r="AJ1386" t="s">
        <v>72</v>
      </c>
      <c r="AK1386" t="s">
        <v>4691</v>
      </c>
      <c r="AL1386">
        <v>41219</v>
      </c>
      <c r="AN1386" t="b">
        <v>1</v>
      </c>
      <c r="AQ1386" t="s">
        <v>177</v>
      </c>
      <c r="BB1386" s="7" t="s">
        <v>1255</v>
      </c>
      <c r="BC1386" s="7" t="s">
        <v>225</v>
      </c>
      <c r="BE1386" s="7">
        <v>98660</v>
      </c>
      <c r="BG1386" s="7">
        <v>163799.92000000001</v>
      </c>
      <c r="BH1386" s="7">
        <v>0</v>
      </c>
      <c r="BI1386">
        <v>164994.29999999999</v>
      </c>
      <c r="BJ1386">
        <v>500</v>
      </c>
      <c r="BK1386">
        <v>0</v>
      </c>
      <c r="BL1386">
        <v>0</v>
      </c>
      <c r="BM1386">
        <v>576.16</v>
      </c>
      <c r="BN1386">
        <v>0</v>
      </c>
      <c r="BO1386" t="s">
        <v>9514</v>
      </c>
      <c r="BP1386">
        <v>15634</v>
      </c>
      <c r="BQ1386">
        <v>27243</v>
      </c>
      <c r="BR1386">
        <v>10705</v>
      </c>
      <c r="BS1386">
        <v>10440</v>
      </c>
      <c r="BU1386" t="s">
        <v>5932</v>
      </c>
      <c r="BV1386" t="s">
        <v>4695</v>
      </c>
      <c r="BX1386">
        <v>44149.239930555559</v>
      </c>
    </row>
    <row r="1387" spans="1:76" x14ac:dyDescent="0.25">
      <c r="A1387" t="s">
        <v>9515</v>
      </c>
      <c r="B1387" t="s">
        <v>2743</v>
      </c>
      <c r="C1387" t="s">
        <v>46</v>
      </c>
      <c r="D1387">
        <v>40812</v>
      </c>
      <c r="E1387" s="1"/>
      <c r="H1387" t="s">
        <v>47</v>
      </c>
      <c r="I1387">
        <v>40812</v>
      </c>
      <c r="J1387">
        <v>2012</v>
      </c>
      <c r="K1387" t="s">
        <v>77</v>
      </c>
      <c r="L1387" t="s">
        <v>2154</v>
      </c>
      <c r="N1387" t="s">
        <v>3435</v>
      </c>
      <c r="O1387" t="s">
        <v>225</v>
      </c>
      <c r="P1387" t="s">
        <v>226</v>
      </c>
      <c r="R1387">
        <v>986861446</v>
      </c>
      <c r="S1387" t="s">
        <v>1256</v>
      </c>
      <c r="T1387" t="s">
        <v>9091</v>
      </c>
      <c r="V1387" t="s">
        <v>54</v>
      </c>
      <c r="W1387">
        <v>13</v>
      </c>
      <c r="X1387" t="s">
        <v>371</v>
      </c>
      <c r="Y1387">
        <v>4811</v>
      </c>
      <c r="Z1387" t="s">
        <v>226</v>
      </c>
      <c r="AA1387" t="s">
        <v>57</v>
      </c>
      <c r="AC1387" t="s">
        <v>146</v>
      </c>
      <c r="AD1387" t="s">
        <v>4690</v>
      </c>
      <c r="AE1387" t="s">
        <v>107</v>
      </c>
      <c r="AF1387" t="s">
        <v>107</v>
      </c>
      <c r="AI1387" s="1"/>
      <c r="AJ1387" t="s">
        <v>72</v>
      </c>
      <c r="AK1387" t="s">
        <v>4691</v>
      </c>
      <c r="AL1387">
        <v>41219</v>
      </c>
      <c r="AN1387" t="b">
        <v>1</v>
      </c>
      <c r="AQ1387" t="s">
        <v>73</v>
      </c>
      <c r="BB1387" s="7" t="s">
        <v>3435</v>
      </c>
      <c r="BC1387" s="7" t="s">
        <v>225</v>
      </c>
      <c r="BE1387" s="7">
        <v>986861446</v>
      </c>
      <c r="BG1387" s="7">
        <v>25187.77</v>
      </c>
      <c r="BH1387" s="7">
        <v>6433.92</v>
      </c>
      <c r="BI1387">
        <v>31621.69</v>
      </c>
      <c r="BJ1387">
        <v>0</v>
      </c>
      <c r="BK1387">
        <v>0</v>
      </c>
      <c r="BL1387">
        <v>0</v>
      </c>
      <c r="BM1387">
        <v>12075.04</v>
      </c>
      <c r="BN1387">
        <v>2738.36</v>
      </c>
      <c r="BO1387" t="s">
        <v>9516</v>
      </c>
      <c r="BP1387">
        <v>15841</v>
      </c>
      <c r="BQ1387">
        <v>27244</v>
      </c>
      <c r="BR1387">
        <v>10699</v>
      </c>
      <c r="BS1387">
        <v>10441</v>
      </c>
      <c r="BT1387">
        <v>17</v>
      </c>
      <c r="BU1387" t="s">
        <v>5932</v>
      </c>
      <c r="BV1387" t="s">
        <v>4695</v>
      </c>
      <c r="BX1387">
        <v>44149.24</v>
      </c>
    </row>
    <row r="1388" spans="1:76" x14ac:dyDescent="0.25">
      <c r="A1388" t="s">
        <v>9517</v>
      </c>
      <c r="B1388" t="s">
        <v>718</v>
      </c>
      <c r="C1388" t="s">
        <v>46</v>
      </c>
      <c r="D1388">
        <v>41052</v>
      </c>
      <c r="E1388" s="1"/>
      <c r="H1388" t="s">
        <v>47</v>
      </c>
      <c r="I1388">
        <v>41052</v>
      </c>
      <c r="J1388">
        <v>2012</v>
      </c>
      <c r="K1388" t="s">
        <v>85</v>
      </c>
      <c r="L1388" t="s">
        <v>719</v>
      </c>
      <c r="N1388" t="s">
        <v>720</v>
      </c>
      <c r="O1388" t="s">
        <v>661</v>
      </c>
      <c r="P1388" t="s">
        <v>115</v>
      </c>
      <c r="R1388">
        <v>98328</v>
      </c>
      <c r="S1388" t="s">
        <v>1195</v>
      </c>
      <c r="T1388" t="s">
        <v>9518</v>
      </c>
      <c r="V1388" t="s">
        <v>4783</v>
      </c>
      <c r="W1388">
        <v>25</v>
      </c>
      <c r="X1388" t="s">
        <v>4784</v>
      </c>
      <c r="Y1388">
        <v>3879</v>
      </c>
      <c r="Z1388" t="s">
        <v>115</v>
      </c>
      <c r="AA1388" t="s">
        <v>4785</v>
      </c>
      <c r="AB1388">
        <v>414360</v>
      </c>
      <c r="AC1388" t="s">
        <v>146</v>
      </c>
      <c r="AD1388" t="s">
        <v>4690</v>
      </c>
      <c r="AE1388" t="s">
        <v>107</v>
      </c>
      <c r="AF1388" t="s">
        <v>107</v>
      </c>
      <c r="AI1388" s="1"/>
      <c r="AJ1388" t="s">
        <v>72</v>
      </c>
      <c r="AK1388" t="s">
        <v>4691</v>
      </c>
      <c r="AL1388">
        <v>41219</v>
      </c>
      <c r="AN1388" t="b">
        <v>1</v>
      </c>
      <c r="AQ1388" t="s">
        <v>60</v>
      </c>
      <c r="AR1388" t="s">
        <v>99</v>
      </c>
      <c r="BB1388" s="7" t="s">
        <v>720</v>
      </c>
      <c r="BC1388" s="7" t="s">
        <v>661</v>
      </c>
      <c r="BE1388" s="7">
        <v>98328</v>
      </c>
      <c r="BG1388" s="7">
        <v>30606.85</v>
      </c>
      <c r="BH1388" s="7">
        <v>57.67</v>
      </c>
      <c r="BI1388">
        <v>32348.41</v>
      </c>
      <c r="BJ1388">
        <v>0</v>
      </c>
      <c r="BK1388">
        <v>0</v>
      </c>
      <c r="BL1388">
        <v>0</v>
      </c>
      <c r="BO1388" t="s">
        <v>9519</v>
      </c>
      <c r="BP1388">
        <v>16047</v>
      </c>
      <c r="BQ1388">
        <v>4034</v>
      </c>
      <c r="BR1388">
        <v>10693</v>
      </c>
      <c r="BS1388">
        <v>10462</v>
      </c>
      <c r="BU1388" t="s">
        <v>9520</v>
      </c>
      <c r="BV1388" t="s">
        <v>4695</v>
      </c>
      <c r="BX1388">
        <v>44149.240671296298</v>
      </c>
    </row>
    <row r="1389" spans="1:76" x14ac:dyDescent="0.25">
      <c r="A1389" t="s">
        <v>9521</v>
      </c>
      <c r="B1389" t="s">
        <v>891</v>
      </c>
      <c r="C1389" t="s">
        <v>46</v>
      </c>
      <c r="D1389">
        <v>41057</v>
      </c>
      <c r="E1389" s="1"/>
      <c r="H1389" t="s">
        <v>47</v>
      </c>
      <c r="I1389">
        <v>41057</v>
      </c>
      <c r="J1389">
        <v>2012</v>
      </c>
      <c r="K1389" t="s">
        <v>85</v>
      </c>
      <c r="L1389" t="s">
        <v>892</v>
      </c>
      <c r="N1389" t="s">
        <v>893</v>
      </c>
      <c r="O1389" t="s">
        <v>95</v>
      </c>
      <c r="P1389" t="s">
        <v>96</v>
      </c>
      <c r="R1389">
        <v>99354</v>
      </c>
      <c r="T1389" t="s">
        <v>9522</v>
      </c>
      <c r="V1389" t="s">
        <v>54</v>
      </c>
      <c r="W1389">
        <v>13</v>
      </c>
      <c r="X1389" t="s">
        <v>98</v>
      </c>
      <c r="Y1389">
        <v>4793</v>
      </c>
      <c r="Z1389" t="s">
        <v>96</v>
      </c>
      <c r="AA1389" t="s">
        <v>57</v>
      </c>
      <c r="AC1389" t="s">
        <v>146</v>
      </c>
      <c r="AD1389" t="s">
        <v>4690</v>
      </c>
      <c r="AE1389" t="s">
        <v>107</v>
      </c>
      <c r="AF1389" t="s">
        <v>107</v>
      </c>
      <c r="AI1389" s="1"/>
      <c r="AJ1389" t="s">
        <v>72</v>
      </c>
      <c r="AK1389" t="s">
        <v>4691</v>
      </c>
      <c r="AL1389">
        <v>41219</v>
      </c>
      <c r="AN1389" t="b">
        <v>1</v>
      </c>
      <c r="AQ1389" t="s">
        <v>60</v>
      </c>
      <c r="AR1389" t="s">
        <v>99</v>
      </c>
      <c r="AS1389" t="s">
        <v>4734</v>
      </c>
      <c r="BB1389" s="7" t="s">
        <v>893</v>
      </c>
      <c r="BC1389" s="7" t="s">
        <v>95</v>
      </c>
      <c r="BE1389" s="7">
        <v>99354</v>
      </c>
      <c r="BG1389" s="7">
        <v>8624.74</v>
      </c>
      <c r="BH1389" s="7">
        <v>0</v>
      </c>
      <c r="BI1389">
        <v>12353.76</v>
      </c>
      <c r="BJ1389">
        <v>0</v>
      </c>
      <c r="BK1389">
        <v>0</v>
      </c>
      <c r="BL1389">
        <v>0</v>
      </c>
      <c r="BO1389" t="s">
        <v>9523</v>
      </c>
      <c r="BP1389">
        <v>16199</v>
      </c>
      <c r="BQ1389">
        <v>7878</v>
      </c>
      <c r="BR1389">
        <v>10688</v>
      </c>
      <c r="BS1389">
        <v>10479</v>
      </c>
      <c r="BT1389">
        <v>8</v>
      </c>
      <c r="BU1389" t="s">
        <v>7021</v>
      </c>
      <c r="BV1389" t="s">
        <v>4695</v>
      </c>
      <c r="BX1389">
        <v>44149.241111111114</v>
      </c>
    </row>
    <row r="1390" spans="1:76" x14ac:dyDescent="0.25">
      <c r="A1390" t="s">
        <v>9524</v>
      </c>
      <c r="B1390" t="s">
        <v>1082</v>
      </c>
      <c r="C1390" t="s">
        <v>46</v>
      </c>
      <c r="D1390">
        <v>41040</v>
      </c>
      <c r="E1390" s="1"/>
      <c r="H1390" t="s">
        <v>47</v>
      </c>
      <c r="I1390">
        <v>41040</v>
      </c>
      <c r="J1390">
        <v>2012</v>
      </c>
      <c r="K1390" t="s">
        <v>85</v>
      </c>
      <c r="L1390" t="s">
        <v>9525</v>
      </c>
      <c r="N1390" t="s">
        <v>1083</v>
      </c>
      <c r="O1390" t="s">
        <v>105</v>
      </c>
      <c r="P1390" t="s">
        <v>105</v>
      </c>
      <c r="R1390">
        <v>992101325</v>
      </c>
      <c r="S1390" t="s">
        <v>1084</v>
      </c>
      <c r="T1390" t="s">
        <v>9526</v>
      </c>
      <c r="V1390" t="s">
        <v>54</v>
      </c>
      <c r="W1390">
        <v>13</v>
      </c>
      <c r="X1390" t="s">
        <v>260</v>
      </c>
      <c r="Y1390">
        <v>4783</v>
      </c>
      <c r="Z1390" t="s">
        <v>105</v>
      </c>
      <c r="AA1390" t="s">
        <v>57</v>
      </c>
      <c r="AC1390" t="s">
        <v>146</v>
      </c>
      <c r="AD1390" t="s">
        <v>4690</v>
      </c>
      <c r="AE1390" t="s">
        <v>107</v>
      </c>
      <c r="AF1390" t="s">
        <v>107</v>
      </c>
      <c r="AI1390" s="1"/>
      <c r="AJ1390" t="s">
        <v>72</v>
      </c>
      <c r="AK1390" t="s">
        <v>4691</v>
      </c>
      <c r="AL1390">
        <v>41219</v>
      </c>
      <c r="AN1390" t="b">
        <v>1</v>
      </c>
      <c r="AQ1390" t="s">
        <v>60</v>
      </c>
      <c r="AR1390" t="s">
        <v>61</v>
      </c>
      <c r="AS1390" t="s">
        <v>100</v>
      </c>
      <c r="BB1390" s="7" t="s">
        <v>1083</v>
      </c>
      <c r="BC1390" s="7" t="s">
        <v>105</v>
      </c>
      <c r="BE1390" s="7">
        <v>992101325</v>
      </c>
      <c r="BG1390" s="7">
        <v>162579.01999999999</v>
      </c>
      <c r="BH1390" s="7">
        <v>0</v>
      </c>
      <c r="BI1390">
        <v>162216.76999999999</v>
      </c>
      <c r="BJ1390">
        <v>-162.25</v>
      </c>
      <c r="BK1390">
        <v>0</v>
      </c>
      <c r="BL1390">
        <v>0</v>
      </c>
      <c r="BM1390">
        <v>16.53</v>
      </c>
      <c r="BN1390">
        <v>0</v>
      </c>
      <c r="BO1390" t="s">
        <v>9527</v>
      </c>
      <c r="BP1390">
        <v>16252</v>
      </c>
      <c r="BQ1390">
        <v>841</v>
      </c>
      <c r="BR1390">
        <v>10686</v>
      </c>
      <c r="BS1390">
        <v>10483</v>
      </c>
      <c r="BT1390">
        <v>3</v>
      </c>
      <c r="BU1390" t="s">
        <v>5599</v>
      </c>
      <c r="BV1390" t="s">
        <v>4695</v>
      </c>
      <c r="BX1390">
        <v>44149.241226851853</v>
      </c>
    </row>
    <row r="1391" spans="1:76" x14ac:dyDescent="0.25">
      <c r="A1391" t="s">
        <v>9528</v>
      </c>
      <c r="B1391" t="s">
        <v>1891</v>
      </c>
      <c r="C1391" t="s">
        <v>46</v>
      </c>
      <c r="D1391">
        <v>40809</v>
      </c>
      <c r="E1391" s="1"/>
      <c r="H1391" t="s">
        <v>47</v>
      </c>
      <c r="I1391">
        <v>40809</v>
      </c>
      <c r="J1391">
        <v>2012</v>
      </c>
      <c r="K1391" t="s">
        <v>85</v>
      </c>
      <c r="L1391" t="s">
        <v>1892</v>
      </c>
      <c r="N1391" t="s">
        <v>1893</v>
      </c>
      <c r="O1391" t="s">
        <v>836</v>
      </c>
      <c r="P1391" t="s">
        <v>121</v>
      </c>
      <c r="R1391">
        <v>985845019</v>
      </c>
      <c r="S1391" t="s">
        <v>1894</v>
      </c>
      <c r="T1391" t="s">
        <v>9529</v>
      </c>
      <c r="V1391" t="s">
        <v>54</v>
      </c>
      <c r="W1391">
        <v>13</v>
      </c>
      <c r="X1391" t="s">
        <v>838</v>
      </c>
      <c r="Y1391">
        <v>4847</v>
      </c>
      <c r="Z1391" t="s">
        <v>121</v>
      </c>
      <c r="AA1391" t="s">
        <v>57</v>
      </c>
      <c r="AC1391" t="s">
        <v>146</v>
      </c>
      <c r="AD1391" t="s">
        <v>4690</v>
      </c>
      <c r="AE1391" t="s">
        <v>107</v>
      </c>
      <c r="AF1391" t="s">
        <v>107</v>
      </c>
      <c r="AI1391" s="1"/>
      <c r="AJ1391" t="s">
        <v>72</v>
      </c>
      <c r="AK1391" t="s">
        <v>4691</v>
      </c>
      <c r="AL1391">
        <v>41219</v>
      </c>
      <c r="AN1391" t="b">
        <v>1</v>
      </c>
      <c r="AQ1391" t="s">
        <v>60</v>
      </c>
      <c r="AR1391" t="s">
        <v>99</v>
      </c>
      <c r="AS1391" t="s">
        <v>100</v>
      </c>
      <c r="BB1391" s="7" t="s">
        <v>1893</v>
      </c>
      <c r="BC1391" s="7" t="s">
        <v>836</v>
      </c>
      <c r="BE1391" s="7">
        <v>985845019</v>
      </c>
      <c r="BG1391" s="7">
        <v>177317.67</v>
      </c>
      <c r="BH1391" s="7">
        <v>0</v>
      </c>
      <c r="BI1391">
        <v>191006.65</v>
      </c>
      <c r="BJ1391">
        <v>14769</v>
      </c>
      <c r="BK1391">
        <v>0</v>
      </c>
      <c r="BL1391">
        <v>0</v>
      </c>
      <c r="BM1391">
        <v>7237.9</v>
      </c>
      <c r="BN1391">
        <v>37693</v>
      </c>
      <c r="BO1391" t="s">
        <v>9530</v>
      </c>
      <c r="BP1391">
        <v>16443</v>
      </c>
      <c r="BQ1391">
        <v>7873</v>
      </c>
      <c r="BR1391">
        <v>10680</v>
      </c>
      <c r="BS1391">
        <v>10489</v>
      </c>
      <c r="BT1391">
        <v>35</v>
      </c>
      <c r="BU1391" t="s">
        <v>9531</v>
      </c>
      <c r="BV1391" t="s">
        <v>4695</v>
      </c>
      <c r="BX1391">
        <v>44149.241562499999</v>
      </c>
    </row>
    <row r="1392" spans="1:76" x14ac:dyDescent="0.25">
      <c r="A1392" t="s">
        <v>9532</v>
      </c>
      <c r="B1392" t="s">
        <v>713</v>
      </c>
      <c r="C1392" t="s">
        <v>46</v>
      </c>
      <c r="D1392">
        <v>40767</v>
      </c>
      <c r="E1392" s="1"/>
      <c r="H1392" t="s">
        <v>47</v>
      </c>
      <c r="I1392">
        <v>40767</v>
      </c>
      <c r="J1392">
        <v>2012</v>
      </c>
      <c r="K1392" t="s">
        <v>85</v>
      </c>
      <c r="L1392" t="s">
        <v>714</v>
      </c>
      <c r="N1392" t="s">
        <v>715</v>
      </c>
      <c r="O1392" t="s">
        <v>716</v>
      </c>
      <c r="P1392" t="s">
        <v>199</v>
      </c>
      <c r="R1392">
        <v>98020</v>
      </c>
      <c r="S1392" t="s">
        <v>717</v>
      </c>
      <c r="T1392" t="s">
        <v>8354</v>
      </c>
      <c r="V1392" t="s">
        <v>54</v>
      </c>
      <c r="W1392">
        <v>13</v>
      </c>
      <c r="X1392" t="s">
        <v>341</v>
      </c>
      <c r="Y1392">
        <v>4819</v>
      </c>
      <c r="Z1392" t="s">
        <v>199</v>
      </c>
      <c r="AA1392" t="s">
        <v>57</v>
      </c>
      <c r="AC1392" t="s">
        <v>146</v>
      </c>
      <c r="AD1392" t="s">
        <v>4690</v>
      </c>
      <c r="AE1392" t="s">
        <v>107</v>
      </c>
      <c r="AF1392" t="s">
        <v>107</v>
      </c>
      <c r="AI1392" s="1"/>
      <c r="AJ1392" t="s">
        <v>72</v>
      </c>
      <c r="AK1392" t="s">
        <v>4691</v>
      </c>
      <c r="AL1392">
        <v>41219</v>
      </c>
      <c r="AN1392" t="b">
        <v>1</v>
      </c>
      <c r="AQ1392" t="s">
        <v>195</v>
      </c>
      <c r="AR1392" t="s">
        <v>150</v>
      </c>
      <c r="AS1392" t="s">
        <v>62</v>
      </c>
      <c r="BB1392" s="7" t="s">
        <v>715</v>
      </c>
      <c r="BC1392" s="7" t="s">
        <v>716</v>
      </c>
      <c r="BE1392" s="7">
        <v>98020</v>
      </c>
      <c r="BG1392" s="7">
        <v>17150</v>
      </c>
      <c r="BH1392" s="7">
        <v>1100.48</v>
      </c>
      <c r="BI1392">
        <v>15667.06</v>
      </c>
      <c r="BJ1392">
        <v>0</v>
      </c>
      <c r="BK1392">
        <v>0</v>
      </c>
      <c r="BL1392">
        <v>0</v>
      </c>
      <c r="BO1392" t="s">
        <v>9533</v>
      </c>
      <c r="BP1392">
        <v>16487</v>
      </c>
      <c r="BQ1392">
        <v>6276</v>
      </c>
      <c r="BR1392">
        <v>10677</v>
      </c>
      <c r="BS1392">
        <v>10494</v>
      </c>
      <c r="BT1392">
        <v>21</v>
      </c>
      <c r="BU1392" t="s">
        <v>7607</v>
      </c>
      <c r="BV1392" t="s">
        <v>4695</v>
      </c>
      <c r="BX1392">
        <v>44149.241782407407</v>
      </c>
    </row>
    <row r="1393" spans="1:76" x14ac:dyDescent="0.25">
      <c r="A1393" t="s">
        <v>9534</v>
      </c>
      <c r="B1393" t="s">
        <v>9110</v>
      </c>
      <c r="C1393" t="s">
        <v>46</v>
      </c>
      <c r="D1393">
        <v>40911</v>
      </c>
      <c r="E1393" s="1"/>
      <c r="H1393" t="s">
        <v>47</v>
      </c>
      <c r="I1393">
        <v>40911</v>
      </c>
      <c r="J1393">
        <v>2012</v>
      </c>
      <c r="K1393" t="s">
        <v>85</v>
      </c>
      <c r="L1393" t="s">
        <v>9111</v>
      </c>
      <c r="N1393" t="s">
        <v>9112</v>
      </c>
      <c r="O1393" t="s">
        <v>591</v>
      </c>
      <c r="P1393" t="s">
        <v>155</v>
      </c>
      <c r="R1393">
        <v>98503</v>
      </c>
      <c r="S1393" t="s">
        <v>9535</v>
      </c>
      <c r="T1393" t="s">
        <v>9535</v>
      </c>
      <c r="V1393" t="s">
        <v>4807</v>
      </c>
      <c r="W1393">
        <v>23</v>
      </c>
      <c r="X1393" t="s">
        <v>5607</v>
      </c>
      <c r="Y1393">
        <v>4229</v>
      </c>
      <c r="Z1393" t="s">
        <v>155</v>
      </c>
      <c r="AA1393" t="s">
        <v>4785</v>
      </c>
      <c r="AB1393">
        <v>152541</v>
      </c>
      <c r="AC1393" t="s">
        <v>146</v>
      </c>
      <c r="AD1393" t="s">
        <v>4690</v>
      </c>
      <c r="AE1393" t="s">
        <v>107</v>
      </c>
      <c r="AF1393" t="s">
        <v>107</v>
      </c>
      <c r="AI1393" s="1"/>
      <c r="AJ1393" t="s">
        <v>72</v>
      </c>
      <c r="AK1393" t="s">
        <v>4691</v>
      </c>
      <c r="AL1393">
        <v>41219</v>
      </c>
      <c r="AN1393" t="b">
        <v>1</v>
      </c>
      <c r="AQ1393" t="s">
        <v>60</v>
      </c>
      <c r="AR1393" t="s">
        <v>61</v>
      </c>
      <c r="BB1393" s="7" t="s">
        <v>9112</v>
      </c>
      <c r="BC1393" s="7" t="s">
        <v>591</v>
      </c>
      <c r="BE1393" s="7">
        <v>98503</v>
      </c>
      <c r="BG1393" s="7">
        <v>57685.37</v>
      </c>
      <c r="BH1393" s="7">
        <v>4818.83</v>
      </c>
      <c r="BI1393">
        <v>63536.959999999999</v>
      </c>
      <c r="BJ1393">
        <v>1400</v>
      </c>
      <c r="BK1393">
        <v>0</v>
      </c>
      <c r="BL1393">
        <v>0</v>
      </c>
      <c r="BM1393">
        <v>654.76</v>
      </c>
      <c r="BN1393">
        <v>0</v>
      </c>
      <c r="BO1393" t="s">
        <v>9536</v>
      </c>
      <c r="BP1393">
        <v>16654</v>
      </c>
      <c r="BQ1393">
        <v>7868</v>
      </c>
      <c r="BR1393">
        <v>10670</v>
      </c>
      <c r="BS1393">
        <v>10503</v>
      </c>
      <c r="BU1393" t="s">
        <v>9537</v>
      </c>
      <c r="BV1393" t="s">
        <v>4695</v>
      </c>
      <c r="BX1393">
        <v>44149.242037037038</v>
      </c>
    </row>
    <row r="1394" spans="1:76" x14ac:dyDescent="0.25">
      <c r="A1394" t="s">
        <v>9538</v>
      </c>
      <c r="B1394" t="s">
        <v>1047</v>
      </c>
      <c r="C1394" t="s">
        <v>46</v>
      </c>
      <c r="D1394">
        <v>40577</v>
      </c>
      <c r="E1394" s="1"/>
      <c r="H1394" t="s">
        <v>47</v>
      </c>
      <c r="I1394">
        <v>40577</v>
      </c>
      <c r="J1394">
        <v>2012</v>
      </c>
      <c r="K1394" t="s">
        <v>85</v>
      </c>
      <c r="L1394" t="s">
        <v>7200</v>
      </c>
      <c r="N1394" t="s">
        <v>1048</v>
      </c>
      <c r="O1394" t="s">
        <v>101</v>
      </c>
      <c r="P1394" t="s">
        <v>68</v>
      </c>
      <c r="R1394">
        <v>98133</v>
      </c>
      <c r="S1394" t="s">
        <v>1049</v>
      </c>
      <c r="T1394" t="s">
        <v>5640</v>
      </c>
      <c r="V1394" t="s">
        <v>54</v>
      </c>
      <c r="W1394">
        <v>13</v>
      </c>
      <c r="X1394" t="s">
        <v>626</v>
      </c>
      <c r="Y1394">
        <v>4841</v>
      </c>
      <c r="Z1394" t="s">
        <v>68</v>
      </c>
      <c r="AA1394" t="s">
        <v>57</v>
      </c>
      <c r="AC1394" t="s">
        <v>146</v>
      </c>
      <c r="AD1394" t="s">
        <v>4690</v>
      </c>
      <c r="AE1394" t="s">
        <v>107</v>
      </c>
      <c r="AF1394" t="s">
        <v>107</v>
      </c>
      <c r="AI1394" s="1"/>
      <c r="AJ1394" t="s">
        <v>72</v>
      </c>
      <c r="AK1394" t="s">
        <v>4691</v>
      </c>
      <c r="AL1394">
        <v>41219</v>
      </c>
      <c r="AN1394" t="b">
        <v>1</v>
      </c>
      <c r="AQ1394" t="s">
        <v>60</v>
      </c>
      <c r="AR1394" t="s">
        <v>61</v>
      </c>
      <c r="AS1394" t="s">
        <v>62</v>
      </c>
      <c r="BB1394" s="7" t="s">
        <v>1048</v>
      </c>
      <c r="BC1394" s="7" t="s">
        <v>101</v>
      </c>
      <c r="BE1394" s="7">
        <v>98133</v>
      </c>
      <c r="BG1394" s="7">
        <v>95276.28</v>
      </c>
      <c r="BH1394" s="7">
        <v>6760.18</v>
      </c>
      <c r="BI1394">
        <v>88208.99</v>
      </c>
      <c r="BJ1394">
        <v>-5000</v>
      </c>
      <c r="BK1394">
        <v>0</v>
      </c>
      <c r="BL1394">
        <v>0</v>
      </c>
      <c r="BO1394" t="s">
        <v>9539</v>
      </c>
      <c r="BP1394">
        <v>16933</v>
      </c>
      <c r="BQ1394">
        <v>557</v>
      </c>
      <c r="BR1394">
        <v>10658</v>
      </c>
      <c r="BS1394">
        <v>10513</v>
      </c>
      <c r="BT1394">
        <v>32</v>
      </c>
      <c r="BU1394" t="s">
        <v>9540</v>
      </c>
      <c r="BV1394" t="s">
        <v>4695</v>
      </c>
      <c r="BX1394">
        <v>44149.242349537039</v>
      </c>
    </row>
    <row r="1395" spans="1:76" x14ac:dyDescent="0.25">
      <c r="A1395" t="s">
        <v>9541</v>
      </c>
      <c r="B1395" t="s">
        <v>2834</v>
      </c>
      <c r="C1395" t="s">
        <v>46</v>
      </c>
      <c r="D1395">
        <v>41057</v>
      </c>
      <c r="E1395" s="1"/>
      <c r="H1395" t="s">
        <v>47</v>
      </c>
      <c r="I1395">
        <v>41057</v>
      </c>
      <c r="J1395">
        <v>2012</v>
      </c>
      <c r="K1395" t="s">
        <v>85</v>
      </c>
      <c r="L1395" t="s">
        <v>2835</v>
      </c>
      <c r="N1395" t="s">
        <v>2836</v>
      </c>
      <c r="O1395" t="s">
        <v>1328</v>
      </c>
      <c r="P1395" t="s">
        <v>226</v>
      </c>
      <c r="R1395">
        <v>987077924</v>
      </c>
      <c r="S1395" t="s">
        <v>2837</v>
      </c>
      <c r="T1395" t="s">
        <v>9542</v>
      </c>
      <c r="V1395" t="s">
        <v>90</v>
      </c>
      <c r="W1395">
        <v>12</v>
      </c>
      <c r="X1395" t="s">
        <v>921</v>
      </c>
      <c r="Y1395">
        <v>4747</v>
      </c>
      <c r="Z1395" t="s">
        <v>226</v>
      </c>
      <c r="AA1395" t="s">
        <v>57</v>
      </c>
      <c r="AC1395" t="s">
        <v>146</v>
      </c>
      <c r="AD1395" t="s">
        <v>4690</v>
      </c>
      <c r="AE1395" t="s">
        <v>107</v>
      </c>
      <c r="AF1395" t="s">
        <v>107</v>
      </c>
      <c r="AI1395" s="1"/>
      <c r="AJ1395" t="s">
        <v>72</v>
      </c>
      <c r="AK1395" t="s">
        <v>4691</v>
      </c>
      <c r="AL1395">
        <v>41219</v>
      </c>
      <c r="AN1395" t="b">
        <v>1</v>
      </c>
      <c r="AQ1395" t="s">
        <v>60</v>
      </c>
      <c r="AR1395" t="s">
        <v>99</v>
      </c>
      <c r="AS1395" t="s">
        <v>100</v>
      </c>
      <c r="BB1395" s="7" t="s">
        <v>2836</v>
      </c>
      <c r="BC1395" s="7" t="s">
        <v>1328</v>
      </c>
      <c r="BE1395" s="7">
        <v>987077924</v>
      </c>
      <c r="BG1395" s="7">
        <v>4784.66</v>
      </c>
      <c r="BH1395" s="7">
        <v>0</v>
      </c>
      <c r="BI1395">
        <v>4026.91</v>
      </c>
      <c r="BJ1395">
        <v>-757.75</v>
      </c>
      <c r="BK1395">
        <v>0</v>
      </c>
      <c r="BL1395">
        <v>0</v>
      </c>
      <c r="BO1395" t="s">
        <v>9543</v>
      </c>
      <c r="BP1395">
        <v>17280</v>
      </c>
      <c r="BQ1395">
        <v>7859</v>
      </c>
      <c r="BR1395">
        <v>10649</v>
      </c>
      <c r="BS1395">
        <v>10534</v>
      </c>
      <c r="BT1395">
        <v>18</v>
      </c>
      <c r="BU1395" t="s">
        <v>9544</v>
      </c>
      <c r="BV1395" t="s">
        <v>4695</v>
      </c>
      <c r="BX1395">
        <v>44149.24318287037</v>
      </c>
    </row>
    <row r="1396" spans="1:76" x14ac:dyDescent="0.25">
      <c r="A1396" t="s">
        <v>9545</v>
      </c>
      <c r="B1396" t="s">
        <v>9546</v>
      </c>
      <c r="C1396" t="s">
        <v>46</v>
      </c>
      <c r="D1396">
        <v>41043</v>
      </c>
      <c r="E1396" s="1"/>
      <c r="I1396">
        <v>41043</v>
      </c>
      <c r="J1396">
        <v>2012</v>
      </c>
      <c r="K1396" t="s">
        <v>85</v>
      </c>
      <c r="L1396" t="s">
        <v>9547</v>
      </c>
      <c r="N1396" t="s">
        <v>9403</v>
      </c>
      <c r="O1396" t="s">
        <v>1493</v>
      </c>
      <c r="P1396" t="s">
        <v>1494</v>
      </c>
      <c r="R1396">
        <v>98612</v>
      </c>
      <c r="S1396" t="s">
        <v>9548</v>
      </c>
      <c r="T1396" t="s">
        <v>9549</v>
      </c>
      <c r="V1396" t="s">
        <v>5571</v>
      </c>
      <c r="W1396">
        <v>28</v>
      </c>
      <c r="X1396" t="s">
        <v>6308</v>
      </c>
      <c r="Y1396">
        <v>4286</v>
      </c>
      <c r="Z1396" t="s">
        <v>1494</v>
      </c>
      <c r="AA1396" t="s">
        <v>4785</v>
      </c>
      <c r="AB1396">
        <v>2803</v>
      </c>
      <c r="AC1396" t="s">
        <v>146</v>
      </c>
      <c r="AD1396" t="s">
        <v>4690</v>
      </c>
      <c r="AE1396" t="s">
        <v>107</v>
      </c>
      <c r="AF1396" t="s">
        <v>107</v>
      </c>
      <c r="AI1396" s="1"/>
      <c r="AJ1396" t="s">
        <v>72</v>
      </c>
      <c r="AK1396" t="s">
        <v>4691</v>
      </c>
      <c r="AL1396">
        <v>41219</v>
      </c>
      <c r="AN1396" t="b">
        <v>1</v>
      </c>
      <c r="AQ1396" t="s">
        <v>60</v>
      </c>
      <c r="AR1396" t="s">
        <v>99</v>
      </c>
      <c r="BB1396" s="7" t="s">
        <v>9403</v>
      </c>
      <c r="BC1396" s="7" t="s">
        <v>1493</v>
      </c>
      <c r="BE1396" s="7">
        <v>98612</v>
      </c>
      <c r="BO1396" t="s">
        <v>9550</v>
      </c>
      <c r="BP1396">
        <v>17907</v>
      </c>
      <c r="BQ1396">
        <v>7850</v>
      </c>
      <c r="BR1396">
        <v>10630</v>
      </c>
      <c r="BU1396" t="s">
        <v>9551</v>
      </c>
      <c r="BV1396" t="s">
        <v>4695</v>
      </c>
      <c r="BX1396">
        <v>43598.038993055554</v>
      </c>
    </row>
    <row r="1397" spans="1:76" x14ac:dyDescent="0.25">
      <c r="A1397" t="s">
        <v>9552</v>
      </c>
      <c r="B1397" t="s">
        <v>989</v>
      </c>
      <c r="C1397" t="s">
        <v>46</v>
      </c>
      <c r="D1397">
        <v>40577</v>
      </c>
      <c r="E1397" s="1"/>
      <c r="H1397" t="s">
        <v>47</v>
      </c>
      <c r="I1397">
        <v>40577</v>
      </c>
      <c r="J1397">
        <v>2012</v>
      </c>
      <c r="K1397" t="s">
        <v>85</v>
      </c>
      <c r="L1397" t="s">
        <v>7301</v>
      </c>
      <c r="N1397" t="s">
        <v>1644</v>
      </c>
      <c r="O1397" t="s">
        <v>604</v>
      </c>
      <c r="P1397" t="s">
        <v>68</v>
      </c>
      <c r="R1397">
        <v>98033</v>
      </c>
      <c r="S1397" t="s">
        <v>1645</v>
      </c>
      <c r="T1397" t="s">
        <v>7302</v>
      </c>
      <c r="V1397" t="s">
        <v>54</v>
      </c>
      <c r="W1397">
        <v>13</v>
      </c>
      <c r="X1397" t="s">
        <v>607</v>
      </c>
      <c r="Y1397">
        <v>4868</v>
      </c>
      <c r="Z1397" t="s">
        <v>68</v>
      </c>
      <c r="AA1397" t="s">
        <v>57</v>
      </c>
      <c r="AC1397" t="s">
        <v>146</v>
      </c>
      <c r="AD1397" t="s">
        <v>4690</v>
      </c>
      <c r="AE1397" t="s">
        <v>107</v>
      </c>
      <c r="AF1397" t="s">
        <v>107</v>
      </c>
      <c r="AI1397" s="1"/>
      <c r="AJ1397" t="s">
        <v>72</v>
      </c>
      <c r="AK1397" t="s">
        <v>4691</v>
      </c>
      <c r="AL1397">
        <v>41219</v>
      </c>
      <c r="AN1397" t="b">
        <v>1</v>
      </c>
      <c r="AQ1397" t="s">
        <v>60</v>
      </c>
      <c r="AR1397" t="s">
        <v>61</v>
      </c>
      <c r="AS1397" t="s">
        <v>62</v>
      </c>
      <c r="BB1397" s="7" t="s">
        <v>1644</v>
      </c>
      <c r="BC1397" s="7" t="s">
        <v>604</v>
      </c>
      <c r="BE1397" s="7">
        <v>98033</v>
      </c>
      <c r="BG1397" s="7">
        <v>173054.44</v>
      </c>
      <c r="BH1397" s="7">
        <v>20198.63</v>
      </c>
      <c r="BI1397">
        <v>185178.83</v>
      </c>
      <c r="BJ1397">
        <v>0</v>
      </c>
      <c r="BK1397">
        <v>0</v>
      </c>
      <c r="BL1397">
        <v>0</v>
      </c>
      <c r="BM1397">
        <v>115.35</v>
      </c>
      <c r="BN1397">
        <v>0</v>
      </c>
      <c r="BO1397" t="s">
        <v>9553</v>
      </c>
      <c r="BP1397">
        <v>18518</v>
      </c>
      <c r="BQ1397">
        <v>569</v>
      </c>
      <c r="BR1397">
        <v>10615</v>
      </c>
      <c r="BS1397">
        <v>10608</v>
      </c>
      <c r="BT1397">
        <v>45</v>
      </c>
      <c r="BU1397" t="s">
        <v>5009</v>
      </c>
      <c r="BV1397" t="s">
        <v>4695</v>
      </c>
      <c r="BX1397">
        <v>44149.245995370373</v>
      </c>
    </row>
    <row r="1398" spans="1:76" x14ac:dyDescent="0.25">
      <c r="A1398" t="s">
        <v>9554</v>
      </c>
      <c r="B1398" t="s">
        <v>2678</v>
      </c>
      <c r="C1398" t="s">
        <v>46</v>
      </c>
      <c r="D1398">
        <v>40954</v>
      </c>
      <c r="E1398" s="1"/>
      <c r="H1398" t="s">
        <v>47</v>
      </c>
      <c r="I1398">
        <v>40954</v>
      </c>
      <c r="J1398">
        <v>2012</v>
      </c>
      <c r="K1398" t="s">
        <v>77</v>
      </c>
      <c r="L1398" t="s">
        <v>9555</v>
      </c>
      <c r="N1398" t="s">
        <v>1255</v>
      </c>
      <c r="O1398" t="s">
        <v>225</v>
      </c>
      <c r="P1398" t="s">
        <v>226</v>
      </c>
      <c r="R1398">
        <v>98660</v>
      </c>
      <c r="S1398" t="s">
        <v>1256</v>
      </c>
      <c r="T1398" t="s">
        <v>5929</v>
      </c>
      <c r="V1398" t="s">
        <v>90</v>
      </c>
      <c r="W1398">
        <v>12</v>
      </c>
      <c r="X1398" t="s">
        <v>444</v>
      </c>
      <c r="Y1398">
        <v>4778</v>
      </c>
      <c r="Z1398" t="s">
        <v>226</v>
      </c>
      <c r="AA1398" t="s">
        <v>57</v>
      </c>
      <c r="AC1398" t="s">
        <v>146</v>
      </c>
      <c r="AD1398" t="s">
        <v>4690</v>
      </c>
      <c r="AE1398" t="s">
        <v>107</v>
      </c>
      <c r="AF1398" t="s">
        <v>107</v>
      </c>
      <c r="AI1398" s="1"/>
      <c r="AJ1398" t="s">
        <v>72</v>
      </c>
      <c r="AK1398" t="s">
        <v>4691</v>
      </c>
      <c r="AL1398">
        <v>41219</v>
      </c>
      <c r="AN1398" t="b">
        <v>1</v>
      </c>
      <c r="AQ1398" t="s">
        <v>73</v>
      </c>
      <c r="BB1398" s="7" t="s">
        <v>1255</v>
      </c>
      <c r="BC1398" s="7" t="s">
        <v>225</v>
      </c>
      <c r="BE1398" s="7">
        <v>98660</v>
      </c>
      <c r="BG1398" s="7">
        <v>4600</v>
      </c>
      <c r="BH1398" s="7">
        <v>0</v>
      </c>
      <c r="BI1398">
        <v>3707.41</v>
      </c>
      <c r="BJ1398">
        <v>-1697.59</v>
      </c>
      <c r="BK1398">
        <v>0</v>
      </c>
      <c r="BL1398">
        <v>0</v>
      </c>
      <c r="BO1398" t="s">
        <v>9556</v>
      </c>
      <c r="BP1398">
        <v>18811</v>
      </c>
      <c r="BQ1398">
        <v>1601</v>
      </c>
      <c r="BR1398">
        <v>10606</v>
      </c>
      <c r="BS1398">
        <v>10620</v>
      </c>
      <c r="BT1398">
        <v>49</v>
      </c>
      <c r="BU1398" t="s">
        <v>7225</v>
      </c>
      <c r="BV1398" t="s">
        <v>4695</v>
      </c>
      <c r="BX1398">
        <v>44149.246354166666</v>
      </c>
    </row>
    <row r="1399" spans="1:76" x14ac:dyDescent="0.25">
      <c r="A1399" t="s">
        <v>9557</v>
      </c>
      <c r="B1399" t="s">
        <v>1015</v>
      </c>
      <c r="C1399" t="s">
        <v>46</v>
      </c>
      <c r="D1399">
        <v>40700</v>
      </c>
      <c r="E1399" s="1"/>
      <c r="H1399" t="s">
        <v>47</v>
      </c>
      <c r="I1399">
        <v>40700</v>
      </c>
      <c r="J1399">
        <v>2012</v>
      </c>
      <c r="K1399" t="s">
        <v>85</v>
      </c>
      <c r="L1399" t="s">
        <v>1016</v>
      </c>
      <c r="N1399" t="s">
        <v>1017</v>
      </c>
      <c r="O1399" t="s">
        <v>316</v>
      </c>
      <c r="P1399" t="s">
        <v>133</v>
      </c>
      <c r="R1399">
        <v>98632</v>
      </c>
      <c r="S1399" t="s">
        <v>1018</v>
      </c>
      <c r="T1399" t="s">
        <v>5357</v>
      </c>
      <c r="V1399" t="s">
        <v>54</v>
      </c>
      <c r="W1399">
        <v>13</v>
      </c>
      <c r="X1399" t="s">
        <v>134</v>
      </c>
      <c r="Y1399">
        <v>4815</v>
      </c>
      <c r="Z1399" t="s">
        <v>133</v>
      </c>
      <c r="AA1399" t="s">
        <v>57</v>
      </c>
      <c r="AC1399" t="s">
        <v>146</v>
      </c>
      <c r="AD1399" t="s">
        <v>4690</v>
      </c>
      <c r="AE1399" t="s">
        <v>107</v>
      </c>
      <c r="AF1399" t="s">
        <v>107</v>
      </c>
      <c r="AI1399" s="1"/>
      <c r="AJ1399" t="s">
        <v>72</v>
      </c>
      <c r="AK1399" t="s">
        <v>4691</v>
      </c>
      <c r="AL1399">
        <v>41219</v>
      </c>
      <c r="AN1399" t="b">
        <v>1</v>
      </c>
      <c r="AQ1399" t="s">
        <v>60</v>
      </c>
      <c r="AR1399" t="s">
        <v>61</v>
      </c>
      <c r="AS1399" t="s">
        <v>62</v>
      </c>
      <c r="BB1399" s="7" t="s">
        <v>1017</v>
      </c>
      <c r="BC1399" s="7" t="s">
        <v>316</v>
      </c>
      <c r="BE1399" s="7">
        <v>98632</v>
      </c>
      <c r="BG1399" s="7">
        <v>87130.68</v>
      </c>
      <c r="BH1399" s="7">
        <v>40109.4</v>
      </c>
      <c r="BI1399">
        <v>111428.98</v>
      </c>
      <c r="BJ1399">
        <v>0</v>
      </c>
      <c r="BK1399">
        <v>0</v>
      </c>
      <c r="BL1399">
        <v>0</v>
      </c>
      <c r="BM1399">
        <v>32.69</v>
      </c>
      <c r="BN1399">
        <v>0</v>
      </c>
      <c r="BO1399" t="s">
        <v>9558</v>
      </c>
      <c r="BP1399">
        <v>19202</v>
      </c>
      <c r="BQ1399">
        <v>26312</v>
      </c>
      <c r="BR1399">
        <v>10587</v>
      </c>
      <c r="BS1399">
        <v>10642</v>
      </c>
      <c r="BT1399">
        <v>19</v>
      </c>
      <c r="BU1399" t="s">
        <v>5360</v>
      </c>
      <c r="BV1399" t="s">
        <v>4695</v>
      </c>
      <c r="BX1399">
        <v>44149.246979166666</v>
      </c>
    </row>
    <row r="1400" spans="1:76" x14ac:dyDescent="0.25">
      <c r="A1400" t="s">
        <v>9559</v>
      </c>
      <c r="B1400" t="s">
        <v>1839</v>
      </c>
      <c r="C1400" t="s">
        <v>46</v>
      </c>
      <c r="D1400">
        <v>40991</v>
      </c>
      <c r="E1400" s="1"/>
      <c r="H1400" t="s">
        <v>47</v>
      </c>
      <c r="I1400">
        <v>40991</v>
      </c>
      <c r="J1400">
        <v>2012</v>
      </c>
      <c r="K1400" t="s">
        <v>85</v>
      </c>
      <c r="L1400" t="s">
        <v>7010</v>
      </c>
      <c r="N1400" t="s">
        <v>83</v>
      </c>
      <c r="O1400" t="s">
        <v>101</v>
      </c>
      <c r="P1400" t="s">
        <v>68</v>
      </c>
      <c r="R1400">
        <v>98109</v>
      </c>
      <c r="T1400" t="s">
        <v>7011</v>
      </c>
      <c r="V1400" t="s">
        <v>54</v>
      </c>
      <c r="W1400">
        <v>13</v>
      </c>
      <c r="X1400" t="s">
        <v>149</v>
      </c>
      <c r="Y1400">
        <v>4850</v>
      </c>
      <c r="Z1400" t="s">
        <v>68</v>
      </c>
      <c r="AA1400" t="s">
        <v>57</v>
      </c>
      <c r="AC1400" t="s">
        <v>146</v>
      </c>
      <c r="AD1400" t="s">
        <v>4690</v>
      </c>
      <c r="AE1400" t="s">
        <v>107</v>
      </c>
      <c r="AF1400" t="s">
        <v>107</v>
      </c>
      <c r="AI1400" s="1"/>
      <c r="AJ1400" t="s">
        <v>72</v>
      </c>
      <c r="AK1400" t="s">
        <v>4691</v>
      </c>
      <c r="AL1400">
        <v>41219</v>
      </c>
      <c r="AN1400" t="b">
        <v>1</v>
      </c>
      <c r="AQ1400" t="s">
        <v>60</v>
      </c>
      <c r="AR1400" t="s">
        <v>61</v>
      </c>
      <c r="AS1400" t="s">
        <v>100</v>
      </c>
      <c r="BB1400" s="7" t="s">
        <v>83</v>
      </c>
      <c r="BC1400" s="7" t="s">
        <v>101</v>
      </c>
      <c r="BE1400" s="7">
        <v>98109</v>
      </c>
      <c r="BG1400" s="7">
        <v>200533.73</v>
      </c>
      <c r="BH1400" s="7">
        <v>0</v>
      </c>
      <c r="BI1400">
        <v>197244.37</v>
      </c>
      <c r="BJ1400">
        <v>0</v>
      </c>
      <c r="BK1400">
        <v>0</v>
      </c>
      <c r="BL1400">
        <v>30669.13</v>
      </c>
      <c r="BM1400">
        <v>0</v>
      </c>
      <c r="BN1400">
        <v>77156.58</v>
      </c>
      <c r="BO1400" t="s">
        <v>9560</v>
      </c>
      <c r="BP1400">
        <v>19220</v>
      </c>
      <c r="BQ1400">
        <v>505</v>
      </c>
      <c r="BR1400">
        <v>10586</v>
      </c>
      <c r="BS1400">
        <v>10644</v>
      </c>
      <c r="BT1400">
        <v>36</v>
      </c>
      <c r="BU1400" t="s">
        <v>5009</v>
      </c>
      <c r="BV1400" t="s">
        <v>4695</v>
      </c>
      <c r="BX1400">
        <v>44149.247083333335</v>
      </c>
    </row>
    <row r="1401" spans="1:76" x14ac:dyDescent="0.25">
      <c r="A1401" t="s">
        <v>9561</v>
      </c>
      <c r="B1401" t="s">
        <v>9562</v>
      </c>
      <c r="C1401" t="s">
        <v>46</v>
      </c>
      <c r="D1401">
        <v>40969</v>
      </c>
      <c r="E1401" s="1"/>
      <c r="H1401" t="s">
        <v>47</v>
      </c>
      <c r="I1401">
        <v>40969</v>
      </c>
      <c r="J1401">
        <v>2012</v>
      </c>
      <c r="K1401" t="s">
        <v>85</v>
      </c>
      <c r="L1401" t="s">
        <v>9563</v>
      </c>
      <c r="N1401" t="s">
        <v>1255</v>
      </c>
      <c r="O1401" t="s">
        <v>225</v>
      </c>
      <c r="P1401" t="s">
        <v>226</v>
      </c>
      <c r="R1401">
        <v>98660</v>
      </c>
      <c r="S1401" t="s">
        <v>1256</v>
      </c>
      <c r="T1401" t="s">
        <v>9564</v>
      </c>
      <c r="V1401" t="s">
        <v>4783</v>
      </c>
      <c r="W1401">
        <v>25</v>
      </c>
      <c r="X1401" t="s">
        <v>6013</v>
      </c>
      <c r="Y1401">
        <v>3147</v>
      </c>
      <c r="Z1401" t="s">
        <v>226</v>
      </c>
      <c r="AA1401" t="s">
        <v>4785</v>
      </c>
      <c r="AB1401">
        <v>226530</v>
      </c>
      <c r="AC1401" t="s">
        <v>146</v>
      </c>
      <c r="AD1401" t="s">
        <v>4690</v>
      </c>
      <c r="AE1401" t="s">
        <v>107</v>
      </c>
      <c r="AF1401" t="s">
        <v>107</v>
      </c>
      <c r="AI1401" s="1"/>
      <c r="AJ1401" t="s">
        <v>72</v>
      </c>
      <c r="AK1401" t="s">
        <v>4691</v>
      </c>
      <c r="AL1401">
        <v>41219</v>
      </c>
      <c r="AN1401" t="b">
        <v>1</v>
      </c>
      <c r="AQ1401" t="s">
        <v>60</v>
      </c>
      <c r="AR1401" t="s">
        <v>99</v>
      </c>
      <c r="BB1401" s="7" t="s">
        <v>1255</v>
      </c>
      <c r="BC1401" s="7" t="s">
        <v>225</v>
      </c>
      <c r="BE1401" s="7">
        <v>98660</v>
      </c>
      <c r="BG1401" s="7">
        <v>203543.18</v>
      </c>
      <c r="BH1401" s="7">
        <v>0</v>
      </c>
      <c r="BI1401">
        <v>212865.21</v>
      </c>
      <c r="BJ1401">
        <v>9322.0300000000007</v>
      </c>
      <c r="BK1401">
        <v>0</v>
      </c>
      <c r="BL1401">
        <v>0</v>
      </c>
      <c r="BM1401">
        <v>19000</v>
      </c>
      <c r="BN1401">
        <v>0</v>
      </c>
      <c r="BO1401" t="s">
        <v>9565</v>
      </c>
      <c r="BP1401">
        <v>19283</v>
      </c>
      <c r="BQ1401">
        <v>7829</v>
      </c>
      <c r="BR1401">
        <v>10583</v>
      </c>
      <c r="BS1401">
        <v>10643</v>
      </c>
      <c r="BU1401" t="s">
        <v>5932</v>
      </c>
      <c r="BV1401" t="s">
        <v>4695</v>
      </c>
      <c r="BX1401">
        <v>44149.247025462966</v>
      </c>
    </row>
    <row r="1402" spans="1:76" x14ac:dyDescent="0.25">
      <c r="A1402" t="s">
        <v>9566</v>
      </c>
      <c r="B1402" t="s">
        <v>76</v>
      </c>
      <c r="C1402" t="s">
        <v>46</v>
      </c>
      <c r="D1402">
        <v>40584</v>
      </c>
      <c r="E1402" s="1"/>
      <c r="H1402" t="s">
        <v>47</v>
      </c>
      <c r="I1402">
        <v>40584</v>
      </c>
      <c r="J1402">
        <v>2012</v>
      </c>
      <c r="K1402" t="s">
        <v>85</v>
      </c>
      <c r="L1402" t="s">
        <v>7313</v>
      </c>
      <c r="N1402" t="s">
        <v>78</v>
      </c>
      <c r="O1402" t="s">
        <v>79</v>
      </c>
      <c r="P1402" t="s">
        <v>80</v>
      </c>
      <c r="R1402">
        <v>98382</v>
      </c>
      <c r="T1402" t="s">
        <v>7314</v>
      </c>
      <c r="V1402" t="s">
        <v>54</v>
      </c>
      <c r="W1402">
        <v>13</v>
      </c>
      <c r="X1402" t="s">
        <v>82</v>
      </c>
      <c r="Y1402">
        <v>4825</v>
      </c>
      <c r="Z1402" t="s">
        <v>80</v>
      </c>
      <c r="AA1402" t="s">
        <v>57</v>
      </c>
      <c r="AC1402" t="s">
        <v>146</v>
      </c>
      <c r="AD1402" t="s">
        <v>4690</v>
      </c>
      <c r="AE1402" t="s">
        <v>107</v>
      </c>
      <c r="AF1402" t="s">
        <v>107</v>
      </c>
      <c r="AI1402" s="1"/>
      <c r="AJ1402" t="s">
        <v>72</v>
      </c>
      <c r="AK1402" t="s">
        <v>4691</v>
      </c>
      <c r="AL1402">
        <v>41219</v>
      </c>
      <c r="AN1402" t="b">
        <v>1</v>
      </c>
      <c r="AQ1402" t="s">
        <v>60</v>
      </c>
      <c r="AR1402" t="s">
        <v>61</v>
      </c>
      <c r="AS1402" t="s">
        <v>62</v>
      </c>
      <c r="BB1402" s="7" t="s">
        <v>78</v>
      </c>
      <c r="BC1402" s="7" t="s">
        <v>79</v>
      </c>
      <c r="BE1402" s="7">
        <v>98382</v>
      </c>
      <c r="BG1402" s="7">
        <v>63914.09</v>
      </c>
      <c r="BH1402" s="7">
        <v>6414.2</v>
      </c>
      <c r="BI1402">
        <v>61408.9</v>
      </c>
      <c r="BJ1402">
        <v>0</v>
      </c>
      <c r="BK1402">
        <v>0</v>
      </c>
      <c r="BL1402">
        <v>500</v>
      </c>
      <c r="BO1402" t="s">
        <v>9567</v>
      </c>
      <c r="BP1402">
        <v>20092</v>
      </c>
      <c r="BQ1402">
        <v>26330</v>
      </c>
      <c r="BR1402">
        <v>10564</v>
      </c>
      <c r="BS1402">
        <v>10687</v>
      </c>
      <c r="BT1402">
        <v>24</v>
      </c>
      <c r="BU1402" t="s">
        <v>5009</v>
      </c>
      <c r="BV1402" t="s">
        <v>4695</v>
      </c>
      <c r="BX1402">
        <v>44149.248356481483</v>
      </c>
    </row>
    <row r="1403" spans="1:76" x14ac:dyDescent="0.25">
      <c r="A1403" t="s">
        <v>9568</v>
      </c>
      <c r="B1403" t="s">
        <v>9569</v>
      </c>
      <c r="C1403" t="s">
        <v>46</v>
      </c>
      <c r="D1403">
        <v>41000</v>
      </c>
      <c r="E1403" s="1"/>
      <c r="H1403" t="s">
        <v>47</v>
      </c>
      <c r="I1403">
        <v>41000</v>
      </c>
      <c r="J1403">
        <v>2012</v>
      </c>
      <c r="K1403" t="s">
        <v>85</v>
      </c>
      <c r="L1403" t="s">
        <v>9570</v>
      </c>
      <c r="N1403" t="s">
        <v>9571</v>
      </c>
      <c r="O1403" t="s">
        <v>1126</v>
      </c>
      <c r="P1403" t="s">
        <v>1127</v>
      </c>
      <c r="R1403">
        <v>991569500</v>
      </c>
      <c r="S1403" t="s">
        <v>9572</v>
      </c>
      <c r="T1403" t="s">
        <v>9573</v>
      </c>
      <c r="V1403" t="s">
        <v>4807</v>
      </c>
      <c r="W1403">
        <v>23</v>
      </c>
      <c r="X1403" t="s">
        <v>7527</v>
      </c>
      <c r="Y1403">
        <v>3865</v>
      </c>
      <c r="Z1403" t="s">
        <v>1127</v>
      </c>
      <c r="AA1403" t="s">
        <v>4785</v>
      </c>
      <c r="AB1403">
        <v>7981</v>
      </c>
      <c r="AC1403" t="s">
        <v>146</v>
      </c>
      <c r="AD1403" t="s">
        <v>4690</v>
      </c>
      <c r="AE1403" t="s">
        <v>107</v>
      </c>
      <c r="AF1403" t="s">
        <v>107</v>
      </c>
      <c r="AI1403" s="1"/>
      <c r="AJ1403" t="s">
        <v>72</v>
      </c>
      <c r="AK1403" t="s">
        <v>4691</v>
      </c>
      <c r="AL1403">
        <v>41219</v>
      </c>
      <c r="AN1403" t="b">
        <v>1</v>
      </c>
      <c r="AQ1403" t="s">
        <v>60</v>
      </c>
      <c r="AR1403" t="s">
        <v>99</v>
      </c>
      <c r="BB1403" s="7" t="s">
        <v>9571</v>
      </c>
      <c r="BC1403" s="7" t="s">
        <v>1126</v>
      </c>
      <c r="BE1403" s="7">
        <v>991569500</v>
      </c>
      <c r="BG1403" s="7">
        <v>6367.49</v>
      </c>
      <c r="BH1403" s="7">
        <v>0</v>
      </c>
      <c r="BI1403">
        <v>9583.15</v>
      </c>
      <c r="BJ1403">
        <v>0</v>
      </c>
      <c r="BK1403">
        <v>0</v>
      </c>
      <c r="BL1403">
        <v>0</v>
      </c>
      <c r="BO1403" t="s">
        <v>9574</v>
      </c>
      <c r="BP1403">
        <v>20895</v>
      </c>
      <c r="BQ1403">
        <v>7815</v>
      </c>
      <c r="BR1403">
        <v>10552</v>
      </c>
      <c r="BS1403">
        <v>10793</v>
      </c>
      <c r="BU1403" t="s">
        <v>9575</v>
      </c>
      <c r="BV1403" t="s">
        <v>4695</v>
      </c>
      <c r="BX1403">
        <v>44149.255358796298</v>
      </c>
    </row>
    <row r="1404" spans="1:76" x14ac:dyDescent="0.25">
      <c r="A1404" t="s">
        <v>9586</v>
      </c>
      <c r="B1404" t="s">
        <v>325</v>
      </c>
      <c r="C1404" t="s">
        <v>46</v>
      </c>
      <c r="D1404">
        <v>40616</v>
      </c>
      <c r="E1404" s="1"/>
      <c r="H1404" t="s">
        <v>47</v>
      </c>
      <c r="I1404">
        <v>40616</v>
      </c>
      <c r="J1404">
        <v>2012</v>
      </c>
      <c r="K1404" t="s">
        <v>85</v>
      </c>
      <c r="L1404" t="s">
        <v>8850</v>
      </c>
      <c r="N1404" t="s">
        <v>326</v>
      </c>
      <c r="O1404" t="s">
        <v>327</v>
      </c>
      <c r="P1404" t="s">
        <v>111</v>
      </c>
      <c r="R1404">
        <v>98370</v>
      </c>
      <c r="S1404" t="s">
        <v>977</v>
      </c>
      <c r="T1404" t="s">
        <v>9587</v>
      </c>
      <c r="V1404" t="s">
        <v>54</v>
      </c>
      <c r="W1404">
        <v>13</v>
      </c>
      <c r="X1404" t="s">
        <v>329</v>
      </c>
      <c r="Y1404">
        <v>3558</v>
      </c>
      <c r="Z1404" t="s">
        <v>111</v>
      </c>
      <c r="AA1404" t="s">
        <v>57</v>
      </c>
      <c r="AC1404" t="s">
        <v>146</v>
      </c>
      <c r="AD1404" t="s">
        <v>4690</v>
      </c>
      <c r="AE1404" t="s">
        <v>107</v>
      </c>
      <c r="AF1404" t="s">
        <v>107</v>
      </c>
      <c r="AI1404" s="1"/>
      <c r="AJ1404" t="s">
        <v>72</v>
      </c>
      <c r="AK1404" t="s">
        <v>4691</v>
      </c>
      <c r="AL1404">
        <v>41219</v>
      </c>
      <c r="AN1404" t="b">
        <v>1</v>
      </c>
      <c r="AQ1404" t="s">
        <v>60</v>
      </c>
      <c r="AR1404" t="s">
        <v>61</v>
      </c>
      <c r="AS1404" t="s">
        <v>62</v>
      </c>
      <c r="BB1404" s="7" t="s">
        <v>326</v>
      </c>
      <c r="BC1404" s="7" t="s">
        <v>327</v>
      </c>
      <c r="BE1404" s="7">
        <v>98370</v>
      </c>
      <c r="BG1404" s="7">
        <v>85166.46</v>
      </c>
      <c r="BH1404" s="7">
        <v>69</v>
      </c>
      <c r="BI1404">
        <v>85219.27</v>
      </c>
      <c r="BJ1404">
        <v>0</v>
      </c>
      <c r="BK1404">
        <v>0</v>
      </c>
      <c r="BL1404">
        <v>0</v>
      </c>
      <c r="BM1404">
        <v>50</v>
      </c>
      <c r="BN1404">
        <v>0</v>
      </c>
      <c r="BO1404" t="s">
        <v>9588</v>
      </c>
      <c r="BP1404">
        <v>709</v>
      </c>
      <c r="BQ1404">
        <v>227</v>
      </c>
      <c r="BR1404">
        <v>11077</v>
      </c>
      <c r="BS1404">
        <v>9714</v>
      </c>
      <c r="BT1404">
        <v>23</v>
      </c>
      <c r="BU1404" t="s">
        <v>7873</v>
      </c>
      <c r="BV1404" t="s">
        <v>4695</v>
      </c>
      <c r="BX1404">
        <v>44149.201504629629</v>
      </c>
    </row>
    <row r="1405" spans="1:76" x14ac:dyDescent="0.25">
      <c r="A1405" t="s">
        <v>9589</v>
      </c>
      <c r="B1405" t="s">
        <v>4179</v>
      </c>
      <c r="C1405" t="s">
        <v>46</v>
      </c>
      <c r="D1405">
        <v>40967</v>
      </c>
      <c r="E1405" s="1"/>
      <c r="H1405" t="s">
        <v>47</v>
      </c>
      <c r="I1405">
        <v>40967</v>
      </c>
      <c r="J1405">
        <v>2012</v>
      </c>
      <c r="K1405" t="s">
        <v>85</v>
      </c>
      <c r="L1405" t="s">
        <v>4180</v>
      </c>
      <c r="N1405" t="s">
        <v>4181</v>
      </c>
      <c r="O1405" t="s">
        <v>521</v>
      </c>
      <c r="P1405" t="s">
        <v>115</v>
      </c>
      <c r="R1405">
        <v>98359</v>
      </c>
      <c r="S1405" t="s">
        <v>4182</v>
      </c>
      <c r="T1405" t="s">
        <v>9590</v>
      </c>
      <c r="V1405" t="s">
        <v>54</v>
      </c>
      <c r="W1405">
        <v>13</v>
      </c>
      <c r="X1405" t="s">
        <v>114</v>
      </c>
      <c r="Y1405">
        <v>4829</v>
      </c>
      <c r="Z1405" t="s">
        <v>115</v>
      </c>
      <c r="AA1405" t="s">
        <v>57</v>
      </c>
      <c r="AC1405" t="s">
        <v>146</v>
      </c>
      <c r="AD1405" t="s">
        <v>4690</v>
      </c>
      <c r="AE1405" t="s">
        <v>107</v>
      </c>
      <c r="AF1405" t="s">
        <v>107</v>
      </c>
      <c r="AI1405" s="1"/>
      <c r="AJ1405" t="s">
        <v>72</v>
      </c>
      <c r="AK1405" t="s">
        <v>4691</v>
      </c>
      <c r="AL1405">
        <v>41219</v>
      </c>
      <c r="AN1405" t="b">
        <v>1</v>
      </c>
      <c r="AQ1405" t="s">
        <v>60</v>
      </c>
      <c r="AR1405" t="s">
        <v>99</v>
      </c>
      <c r="AS1405" t="s">
        <v>4734</v>
      </c>
      <c r="BB1405" s="7" t="s">
        <v>4181</v>
      </c>
      <c r="BC1405" s="7" t="s">
        <v>521</v>
      </c>
      <c r="BE1405" s="7">
        <v>98359</v>
      </c>
      <c r="BG1405" s="7">
        <v>31916.97</v>
      </c>
      <c r="BH1405" s="7">
        <v>0</v>
      </c>
      <c r="BI1405">
        <v>31916.97</v>
      </c>
      <c r="BJ1405">
        <v>0</v>
      </c>
      <c r="BK1405">
        <v>0</v>
      </c>
      <c r="BL1405">
        <v>0</v>
      </c>
      <c r="BO1405" t="s">
        <v>9591</v>
      </c>
      <c r="BP1405">
        <v>736</v>
      </c>
      <c r="BQ1405">
        <v>8022</v>
      </c>
      <c r="BR1405">
        <v>11074</v>
      </c>
      <c r="BS1405">
        <v>9720</v>
      </c>
      <c r="BT1405">
        <v>26</v>
      </c>
      <c r="BU1405" t="s">
        <v>5009</v>
      </c>
      <c r="BV1405" t="s">
        <v>4695</v>
      </c>
      <c r="BX1405">
        <v>44149.201817129629</v>
      </c>
    </row>
    <row r="1406" spans="1:76" x14ac:dyDescent="0.25">
      <c r="A1406" t="s">
        <v>9592</v>
      </c>
      <c r="B1406" t="s">
        <v>9593</v>
      </c>
      <c r="C1406" t="s">
        <v>46</v>
      </c>
      <c r="D1406">
        <v>40981</v>
      </c>
      <c r="E1406" s="1"/>
      <c r="H1406" t="s">
        <v>47</v>
      </c>
      <c r="I1406">
        <v>40981</v>
      </c>
      <c r="J1406">
        <v>2012</v>
      </c>
      <c r="K1406" t="s">
        <v>85</v>
      </c>
      <c r="L1406" t="s">
        <v>9594</v>
      </c>
      <c r="N1406" t="s">
        <v>1255</v>
      </c>
      <c r="O1406" t="s">
        <v>225</v>
      </c>
      <c r="P1406" t="s">
        <v>226</v>
      </c>
      <c r="R1406">
        <v>98660</v>
      </c>
      <c r="S1406" t="s">
        <v>9595</v>
      </c>
      <c r="T1406" t="s">
        <v>5929</v>
      </c>
      <c r="V1406" t="s">
        <v>4783</v>
      </c>
      <c r="W1406">
        <v>25</v>
      </c>
      <c r="X1406" t="s">
        <v>6013</v>
      </c>
      <c r="Y1406">
        <v>3147</v>
      </c>
      <c r="Z1406" t="s">
        <v>226</v>
      </c>
      <c r="AA1406" t="s">
        <v>4785</v>
      </c>
      <c r="AB1406">
        <v>226530</v>
      </c>
      <c r="AC1406" t="s">
        <v>146</v>
      </c>
      <c r="AD1406" t="s">
        <v>4690</v>
      </c>
      <c r="AE1406" t="s">
        <v>107</v>
      </c>
      <c r="AF1406" t="s">
        <v>107</v>
      </c>
      <c r="AI1406" s="1"/>
      <c r="AJ1406" t="s">
        <v>72</v>
      </c>
      <c r="AK1406" t="s">
        <v>4691</v>
      </c>
      <c r="AL1406">
        <v>41219</v>
      </c>
      <c r="AN1406" t="b">
        <v>1</v>
      </c>
      <c r="AQ1406" t="s">
        <v>177</v>
      </c>
      <c r="BB1406" s="7" t="s">
        <v>1255</v>
      </c>
      <c r="BC1406" s="7" t="s">
        <v>225</v>
      </c>
      <c r="BE1406" s="7">
        <v>98660</v>
      </c>
      <c r="BG1406" s="7">
        <v>7869.6</v>
      </c>
      <c r="BH1406" s="7">
        <v>0</v>
      </c>
      <c r="BI1406">
        <v>7558.16</v>
      </c>
      <c r="BJ1406">
        <v>-311.44</v>
      </c>
      <c r="BK1406">
        <v>0</v>
      </c>
      <c r="BL1406">
        <v>0</v>
      </c>
      <c r="BO1406" t="s">
        <v>9596</v>
      </c>
      <c r="BP1406">
        <v>981</v>
      </c>
      <c r="BQ1406">
        <v>8021</v>
      </c>
      <c r="BR1406">
        <v>11069</v>
      </c>
      <c r="BS1406">
        <v>9734</v>
      </c>
      <c r="BU1406" t="s">
        <v>7225</v>
      </c>
      <c r="BV1406" t="s">
        <v>4695</v>
      </c>
      <c r="BX1406">
        <v>44149.202210648145</v>
      </c>
    </row>
    <row r="1407" spans="1:76" x14ac:dyDescent="0.25">
      <c r="A1407" t="s">
        <v>9597</v>
      </c>
      <c r="B1407" t="s">
        <v>3584</v>
      </c>
      <c r="C1407" t="s">
        <v>46</v>
      </c>
      <c r="D1407">
        <v>40916</v>
      </c>
      <c r="E1407" s="1"/>
      <c r="H1407" t="s">
        <v>47</v>
      </c>
      <c r="I1407">
        <v>40916</v>
      </c>
      <c r="J1407">
        <v>2012</v>
      </c>
      <c r="K1407" t="s">
        <v>85</v>
      </c>
      <c r="L1407" t="s">
        <v>3585</v>
      </c>
      <c r="N1407" t="s">
        <v>3586</v>
      </c>
      <c r="O1407" t="s">
        <v>604</v>
      </c>
      <c r="P1407" t="s">
        <v>68</v>
      </c>
      <c r="R1407">
        <v>980344413</v>
      </c>
      <c r="S1407" t="s">
        <v>3587</v>
      </c>
      <c r="T1407" t="s">
        <v>9598</v>
      </c>
      <c r="V1407" t="s">
        <v>54</v>
      </c>
      <c r="W1407">
        <v>13</v>
      </c>
      <c r="X1407" t="s">
        <v>607</v>
      </c>
      <c r="Y1407">
        <v>4868</v>
      </c>
      <c r="Z1407" t="s">
        <v>68</v>
      </c>
      <c r="AA1407" t="s">
        <v>57</v>
      </c>
      <c r="AC1407" t="s">
        <v>146</v>
      </c>
      <c r="AD1407" t="s">
        <v>4690</v>
      </c>
      <c r="AE1407" t="s">
        <v>107</v>
      </c>
      <c r="AF1407" t="s">
        <v>107</v>
      </c>
      <c r="AI1407" s="1"/>
      <c r="AJ1407" t="s">
        <v>72</v>
      </c>
      <c r="AK1407" t="s">
        <v>4691</v>
      </c>
      <c r="AL1407">
        <v>41219</v>
      </c>
      <c r="AN1407" t="b">
        <v>1</v>
      </c>
      <c r="AQ1407" t="s">
        <v>177</v>
      </c>
      <c r="BB1407" s="7" t="s">
        <v>3586</v>
      </c>
      <c r="BC1407" s="7" t="s">
        <v>604</v>
      </c>
      <c r="BE1407" s="7">
        <v>980344413</v>
      </c>
      <c r="BG1407" s="7">
        <v>2937.2</v>
      </c>
      <c r="BH1407" s="7">
        <v>0</v>
      </c>
      <c r="BI1407">
        <v>2812.41</v>
      </c>
      <c r="BJ1407">
        <v>0</v>
      </c>
      <c r="BK1407">
        <v>0</v>
      </c>
      <c r="BL1407">
        <v>0</v>
      </c>
      <c r="BO1407" t="s">
        <v>9599</v>
      </c>
      <c r="BP1407">
        <v>1586</v>
      </c>
      <c r="BQ1407">
        <v>26810</v>
      </c>
      <c r="BR1407">
        <v>11047</v>
      </c>
      <c r="BS1407">
        <v>9768</v>
      </c>
      <c r="BT1407">
        <v>45</v>
      </c>
      <c r="BU1407" t="s">
        <v>9600</v>
      </c>
      <c r="BV1407" t="s">
        <v>4695</v>
      </c>
      <c r="BX1407">
        <v>44149.203449074077</v>
      </c>
    </row>
    <row r="1408" spans="1:76" x14ac:dyDescent="0.25">
      <c r="A1408" t="s">
        <v>9601</v>
      </c>
      <c r="B1408" t="s">
        <v>4491</v>
      </c>
      <c r="C1408" t="s">
        <v>46</v>
      </c>
      <c r="D1408">
        <v>40888</v>
      </c>
      <c r="E1408" s="1"/>
      <c r="I1408">
        <v>40888</v>
      </c>
      <c r="J1408">
        <v>2012</v>
      </c>
      <c r="K1408" t="s">
        <v>77</v>
      </c>
      <c r="L1408" t="s">
        <v>3585</v>
      </c>
      <c r="N1408" t="s">
        <v>4492</v>
      </c>
      <c r="O1408" t="s">
        <v>604</v>
      </c>
      <c r="P1408" t="s">
        <v>68</v>
      </c>
      <c r="R1408">
        <v>98034</v>
      </c>
      <c r="S1408" t="s">
        <v>3588</v>
      </c>
      <c r="T1408" t="s">
        <v>9598</v>
      </c>
      <c r="V1408" t="s">
        <v>90</v>
      </c>
      <c r="W1408">
        <v>12</v>
      </c>
      <c r="X1408" t="s">
        <v>1919</v>
      </c>
      <c r="Y1408">
        <v>4730</v>
      </c>
      <c r="Z1408" t="s">
        <v>68</v>
      </c>
      <c r="AA1408" t="s">
        <v>57</v>
      </c>
      <c r="AC1408" t="s">
        <v>146</v>
      </c>
      <c r="AD1408" t="s">
        <v>4690</v>
      </c>
      <c r="AE1408" t="s">
        <v>107</v>
      </c>
      <c r="AF1408" t="s">
        <v>107</v>
      </c>
      <c r="AI1408" s="1"/>
      <c r="AJ1408" t="s">
        <v>72</v>
      </c>
      <c r="AK1408" t="s">
        <v>4691</v>
      </c>
      <c r="AL1408">
        <v>41219</v>
      </c>
      <c r="AN1408" t="b">
        <v>1</v>
      </c>
      <c r="AQ1408" t="s">
        <v>73</v>
      </c>
      <c r="BB1408" s="7" t="s">
        <v>4492</v>
      </c>
      <c r="BC1408" s="7" t="s">
        <v>604</v>
      </c>
      <c r="BE1408" s="7">
        <v>98034</v>
      </c>
      <c r="BO1408" t="s">
        <v>9602</v>
      </c>
      <c r="BP1408">
        <v>1585</v>
      </c>
      <c r="BQ1408">
        <v>26810</v>
      </c>
      <c r="BR1408">
        <v>11046</v>
      </c>
      <c r="BT1408">
        <v>1</v>
      </c>
      <c r="BU1408" t="s">
        <v>9600</v>
      </c>
      <c r="BV1408" t="s">
        <v>4695</v>
      </c>
      <c r="BX1408">
        <v>43598.041666666664</v>
      </c>
    </row>
    <row r="1409" spans="1:76" x14ac:dyDescent="0.25">
      <c r="A1409" t="s">
        <v>9603</v>
      </c>
      <c r="B1409" t="s">
        <v>782</v>
      </c>
      <c r="C1409" t="s">
        <v>46</v>
      </c>
      <c r="D1409">
        <v>41026</v>
      </c>
      <c r="E1409" s="1"/>
      <c r="H1409" t="s">
        <v>47</v>
      </c>
      <c r="I1409">
        <v>41026</v>
      </c>
      <c r="J1409">
        <v>2012</v>
      </c>
      <c r="K1409" t="s">
        <v>85</v>
      </c>
      <c r="L1409" t="s">
        <v>783</v>
      </c>
      <c r="N1409" t="s">
        <v>784</v>
      </c>
      <c r="O1409" t="s">
        <v>125</v>
      </c>
      <c r="P1409" t="s">
        <v>115</v>
      </c>
      <c r="R1409">
        <v>98467</v>
      </c>
      <c r="S1409" t="s">
        <v>785</v>
      </c>
      <c r="T1409" t="s">
        <v>785</v>
      </c>
      <c r="V1409" t="s">
        <v>54</v>
      </c>
      <c r="W1409">
        <v>13</v>
      </c>
      <c r="X1409" t="s">
        <v>127</v>
      </c>
      <c r="Y1409">
        <v>4833</v>
      </c>
      <c r="Z1409" t="s">
        <v>115</v>
      </c>
      <c r="AA1409" t="s">
        <v>57</v>
      </c>
      <c r="AC1409" t="s">
        <v>146</v>
      </c>
      <c r="AD1409" t="s">
        <v>4690</v>
      </c>
      <c r="AE1409" t="s">
        <v>107</v>
      </c>
      <c r="AF1409" t="s">
        <v>107</v>
      </c>
      <c r="AI1409" s="1"/>
      <c r="AJ1409" t="s">
        <v>72</v>
      </c>
      <c r="AK1409" t="s">
        <v>4691</v>
      </c>
      <c r="AL1409">
        <v>41219</v>
      </c>
      <c r="AN1409" t="b">
        <v>1</v>
      </c>
      <c r="AQ1409" t="s">
        <v>60</v>
      </c>
      <c r="AR1409" t="s">
        <v>99</v>
      </c>
      <c r="AS1409" t="s">
        <v>100</v>
      </c>
      <c r="BB1409" s="7" t="s">
        <v>784</v>
      </c>
      <c r="BC1409" s="7" t="s">
        <v>125</v>
      </c>
      <c r="BE1409" s="7">
        <v>98467</v>
      </c>
      <c r="BG1409" s="7">
        <v>74696.039999999994</v>
      </c>
      <c r="BH1409" s="7">
        <v>179.3</v>
      </c>
      <c r="BI1409">
        <v>73891.25</v>
      </c>
      <c r="BJ1409">
        <v>0</v>
      </c>
      <c r="BK1409">
        <v>0</v>
      </c>
      <c r="BL1409">
        <v>0</v>
      </c>
      <c r="BM1409">
        <v>18071.95</v>
      </c>
      <c r="BN1409">
        <v>42925.85</v>
      </c>
      <c r="BO1409" t="s">
        <v>9604</v>
      </c>
      <c r="BP1409">
        <v>2999</v>
      </c>
      <c r="BQ1409">
        <v>27034</v>
      </c>
      <c r="BR1409">
        <v>11019</v>
      </c>
      <c r="BS1409">
        <v>9819</v>
      </c>
      <c r="BT1409">
        <v>28</v>
      </c>
      <c r="BU1409" t="s">
        <v>9605</v>
      </c>
      <c r="BV1409" t="s">
        <v>4695</v>
      </c>
      <c r="BX1409">
        <v>44149.205231481479</v>
      </c>
    </row>
    <row r="1410" spans="1:76" x14ac:dyDescent="0.25">
      <c r="A1410" t="s">
        <v>9606</v>
      </c>
      <c r="B1410" t="s">
        <v>508</v>
      </c>
      <c r="C1410" t="s">
        <v>46</v>
      </c>
      <c r="D1410">
        <v>40577</v>
      </c>
      <c r="E1410" s="1"/>
      <c r="H1410" t="s">
        <v>47</v>
      </c>
      <c r="I1410">
        <v>40577</v>
      </c>
      <c r="J1410">
        <v>2012</v>
      </c>
      <c r="K1410" t="s">
        <v>85</v>
      </c>
      <c r="L1410" t="s">
        <v>509</v>
      </c>
      <c r="N1410" t="s">
        <v>510</v>
      </c>
      <c r="O1410" t="s">
        <v>375</v>
      </c>
      <c r="P1410" t="s">
        <v>68</v>
      </c>
      <c r="R1410">
        <v>98040</v>
      </c>
      <c r="T1410" t="s">
        <v>5644</v>
      </c>
      <c r="V1410" t="s">
        <v>54</v>
      </c>
      <c r="W1410">
        <v>13</v>
      </c>
      <c r="X1410" t="s">
        <v>377</v>
      </c>
      <c r="Y1410">
        <v>4860</v>
      </c>
      <c r="Z1410" t="s">
        <v>68</v>
      </c>
      <c r="AA1410" t="s">
        <v>57</v>
      </c>
      <c r="AC1410" t="s">
        <v>146</v>
      </c>
      <c r="AD1410" t="s">
        <v>4690</v>
      </c>
      <c r="AE1410" t="s">
        <v>107</v>
      </c>
      <c r="AF1410" t="s">
        <v>107</v>
      </c>
      <c r="AI1410" s="1"/>
      <c r="AJ1410" t="s">
        <v>72</v>
      </c>
      <c r="AK1410" t="s">
        <v>4691</v>
      </c>
      <c r="AL1410">
        <v>41219</v>
      </c>
      <c r="AN1410" t="b">
        <v>1</v>
      </c>
      <c r="AQ1410" t="s">
        <v>195</v>
      </c>
      <c r="AR1410" t="s">
        <v>150</v>
      </c>
      <c r="AS1410" t="s">
        <v>62</v>
      </c>
      <c r="BB1410" s="7" t="s">
        <v>510</v>
      </c>
      <c r="BC1410" s="7" t="s">
        <v>375</v>
      </c>
      <c r="BE1410" s="7">
        <v>98040</v>
      </c>
      <c r="BG1410" s="7">
        <v>116176.78</v>
      </c>
      <c r="BH1410" s="7">
        <v>7134.71</v>
      </c>
      <c r="BI1410">
        <v>109645.38</v>
      </c>
      <c r="BJ1410">
        <v>0</v>
      </c>
      <c r="BK1410">
        <v>0</v>
      </c>
      <c r="BL1410">
        <v>0</v>
      </c>
      <c r="BM1410">
        <v>204.51</v>
      </c>
      <c r="BN1410">
        <v>0</v>
      </c>
      <c r="BO1410" t="s">
        <v>9607</v>
      </c>
      <c r="BP1410">
        <v>3813</v>
      </c>
      <c r="BQ1410">
        <v>1800</v>
      </c>
      <c r="BR1410">
        <v>11008</v>
      </c>
      <c r="BS1410">
        <v>9874</v>
      </c>
      <c r="BT1410">
        <v>41</v>
      </c>
      <c r="BU1410" t="s">
        <v>5009</v>
      </c>
      <c r="BV1410" t="s">
        <v>4695</v>
      </c>
      <c r="BX1410">
        <v>44149.208425925928</v>
      </c>
    </row>
    <row r="1411" spans="1:76" x14ac:dyDescent="0.25">
      <c r="A1411" t="s">
        <v>9608</v>
      </c>
      <c r="B1411" t="s">
        <v>2252</v>
      </c>
      <c r="C1411" t="s">
        <v>46</v>
      </c>
      <c r="D1411">
        <v>40738</v>
      </c>
      <c r="E1411" s="1"/>
      <c r="H1411" t="s">
        <v>47</v>
      </c>
      <c r="I1411">
        <v>40738</v>
      </c>
      <c r="J1411">
        <v>2012</v>
      </c>
      <c r="K1411" t="s">
        <v>85</v>
      </c>
      <c r="L1411" t="s">
        <v>2253</v>
      </c>
      <c r="N1411" t="s">
        <v>2254</v>
      </c>
      <c r="O1411" t="s">
        <v>143</v>
      </c>
      <c r="P1411" t="s">
        <v>115</v>
      </c>
      <c r="R1411">
        <v>98407</v>
      </c>
      <c r="S1411" t="s">
        <v>2255</v>
      </c>
      <c r="T1411" t="s">
        <v>9609</v>
      </c>
      <c r="V1411" t="s">
        <v>90</v>
      </c>
      <c r="W1411">
        <v>12</v>
      </c>
      <c r="X1411" t="s">
        <v>729</v>
      </c>
      <c r="Y1411">
        <v>4756</v>
      </c>
      <c r="Z1411" t="s">
        <v>115</v>
      </c>
      <c r="AA1411" t="s">
        <v>57</v>
      </c>
      <c r="AC1411" t="s">
        <v>146</v>
      </c>
      <c r="AD1411" t="s">
        <v>4690</v>
      </c>
      <c r="AE1411" t="s">
        <v>107</v>
      </c>
      <c r="AF1411" t="s">
        <v>107</v>
      </c>
      <c r="AI1411" s="1"/>
      <c r="AJ1411" t="s">
        <v>72</v>
      </c>
      <c r="AK1411" t="s">
        <v>4691</v>
      </c>
      <c r="AL1411">
        <v>41219</v>
      </c>
      <c r="AN1411" t="b">
        <v>1</v>
      </c>
      <c r="AQ1411" t="s">
        <v>60</v>
      </c>
      <c r="AR1411" t="s">
        <v>99</v>
      </c>
      <c r="AS1411" t="s">
        <v>100</v>
      </c>
      <c r="BB1411" s="7" t="s">
        <v>2254</v>
      </c>
      <c r="BC1411" s="7" t="s">
        <v>143</v>
      </c>
      <c r="BE1411" s="7">
        <v>98407</v>
      </c>
      <c r="BG1411" s="7">
        <v>1064116.25</v>
      </c>
      <c r="BH1411" s="7">
        <v>0</v>
      </c>
      <c r="BI1411">
        <v>1031022.08</v>
      </c>
      <c r="BJ1411">
        <v>87300</v>
      </c>
      <c r="BK1411">
        <v>0</v>
      </c>
      <c r="BL1411">
        <v>0</v>
      </c>
      <c r="BM1411">
        <v>1704.2</v>
      </c>
      <c r="BN1411">
        <v>21804.71</v>
      </c>
      <c r="BO1411" t="s">
        <v>9610</v>
      </c>
      <c r="BP1411">
        <v>4085</v>
      </c>
      <c r="BQ1411">
        <v>7995</v>
      </c>
      <c r="BR1411">
        <v>11005</v>
      </c>
      <c r="BS1411">
        <v>9893</v>
      </c>
      <c r="BT1411">
        <v>27</v>
      </c>
      <c r="BU1411" t="s">
        <v>9611</v>
      </c>
      <c r="BV1411" t="s">
        <v>4695</v>
      </c>
      <c r="BX1411">
        <v>44149.209374999999</v>
      </c>
    </row>
    <row r="1412" spans="1:76" x14ac:dyDescent="0.25">
      <c r="A1412" t="s">
        <v>9612</v>
      </c>
      <c r="B1412" t="s">
        <v>3225</v>
      </c>
      <c r="C1412" t="s">
        <v>46</v>
      </c>
      <c r="D1412">
        <v>40967</v>
      </c>
      <c r="E1412" s="1"/>
      <c r="H1412" t="s">
        <v>47</v>
      </c>
      <c r="I1412">
        <v>40967</v>
      </c>
      <c r="J1412">
        <v>2012</v>
      </c>
      <c r="K1412" t="s">
        <v>85</v>
      </c>
      <c r="L1412" t="s">
        <v>3226</v>
      </c>
      <c r="N1412" t="s">
        <v>3227</v>
      </c>
      <c r="O1412" t="s">
        <v>105</v>
      </c>
      <c r="P1412" t="s">
        <v>105</v>
      </c>
      <c r="R1412">
        <v>992231102</v>
      </c>
      <c r="S1412" t="s">
        <v>3228</v>
      </c>
      <c r="T1412" t="s">
        <v>9613</v>
      </c>
      <c r="V1412" t="s">
        <v>54</v>
      </c>
      <c r="W1412">
        <v>13</v>
      </c>
      <c r="X1412" t="s">
        <v>106</v>
      </c>
      <c r="Y1412">
        <v>4789</v>
      </c>
      <c r="Z1412" t="s">
        <v>105</v>
      </c>
      <c r="AA1412" t="s">
        <v>57</v>
      </c>
      <c r="AC1412" t="s">
        <v>146</v>
      </c>
      <c r="AD1412" t="s">
        <v>4690</v>
      </c>
      <c r="AE1412" t="s">
        <v>107</v>
      </c>
      <c r="AF1412" t="s">
        <v>107</v>
      </c>
      <c r="AI1412" s="1"/>
      <c r="AJ1412" t="s">
        <v>72</v>
      </c>
      <c r="AK1412" t="s">
        <v>4691</v>
      </c>
      <c r="AL1412">
        <v>41219</v>
      </c>
      <c r="AN1412" t="b">
        <v>1</v>
      </c>
      <c r="AQ1412" t="s">
        <v>60</v>
      </c>
      <c r="AR1412" t="s">
        <v>99</v>
      </c>
      <c r="AS1412" t="s">
        <v>100</v>
      </c>
      <c r="BB1412" s="7" t="s">
        <v>3227</v>
      </c>
      <c r="BC1412" s="7" t="s">
        <v>105</v>
      </c>
      <c r="BE1412" s="7">
        <v>992231102</v>
      </c>
      <c r="BG1412" s="7">
        <v>117001.23</v>
      </c>
      <c r="BH1412" s="7">
        <v>0</v>
      </c>
      <c r="BI1412">
        <v>117001.23</v>
      </c>
      <c r="BJ1412">
        <v>0</v>
      </c>
      <c r="BK1412">
        <v>0</v>
      </c>
      <c r="BL1412">
        <v>0</v>
      </c>
      <c r="BM1412">
        <v>8.1199999999999992</v>
      </c>
      <c r="BN1412">
        <v>0</v>
      </c>
      <c r="BO1412" t="s">
        <v>9614</v>
      </c>
      <c r="BP1412">
        <v>4902</v>
      </c>
      <c r="BQ1412">
        <v>7987</v>
      </c>
      <c r="BR1412">
        <v>10983</v>
      </c>
      <c r="BS1412">
        <v>9928</v>
      </c>
      <c r="BT1412">
        <v>6</v>
      </c>
      <c r="BU1412" t="s">
        <v>5599</v>
      </c>
      <c r="BV1412" t="s">
        <v>4695</v>
      </c>
      <c r="BX1412">
        <v>44149.21056712963</v>
      </c>
    </row>
    <row r="1413" spans="1:76" x14ac:dyDescent="0.25">
      <c r="A1413" t="s">
        <v>9615</v>
      </c>
      <c r="B1413" t="s">
        <v>1609</v>
      </c>
      <c r="C1413" t="s">
        <v>46</v>
      </c>
      <c r="D1413">
        <v>40577</v>
      </c>
      <c r="E1413" s="1"/>
      <c r="H1413" t="s">
        <v>47</v>
      </c>
      <c r="I1413">
        <v>40577</v>
      </c>
      <c r="J1413">
        <v>2012</v>
      </c>
      <c r="K1413" t="s">
        <v>85</v>
      </c>
      <c r="L1413" t="s">
        <v>1610</v>
      </c>
      <c r="N1413" t="s">
        <v>2035</v>
      </c>
      <c r="O1413" t="s">
        <v>199</v>
      </c>
      <c r="P1413" t="s">
        <v>68</v>
      </c>
      <c r="R1413">
        <v>98290</v>
      </c>
      <c r="T1413" t="s">
        <v>5445</v>
      </c>
      <c r="V1413" t="s">
        <v>54</v>
      </c>
      <c r="W1413">
        <v>13</v>
      </c>
      <c r="X1413" t="s">
        <v>759</v>
      </c>
      <c r="Y1413">
        <v>4866</v>
      </c>
      <c r="Z1413" t="s">
        <v>68</v>
      </c>
      <c r="AA1413" t="s">
        <v>57</v>
      </c>
      <c r="AC1413" t="s">
        <v>146</v>
      </c>
      <c r="AD1413" t="s">
        <v>4690</v>
      </c>
      <c r="AE1413" t="s">
        <v>107</v>
      </c>
      <c r="AF1413" t="s">
        <v>107</v>
      </c>
      <c r="AI1413" s="1"/>
      <c r="AJ1413" t="s">
        <v>72</v>
      </c>
      <c r="AK1413" t="s">
        <v>4691</v>
      </c>
      <c r="AL1413">
        <v>41219</v>
      </c>
      <c r="AN1413" t="b">
        <v>1</v>
      </c>
      <c r="AQ1413" t="s">
        <v>60</v>
      </c>
      <c r="AR1413" t="s">
        <v>61</v>
      </c>
      <c r="AS1413" t="s">
        <v>62</v>
      </c>
      <c r="BB1413" s="7" t="s">
        <v>2035</v>
      </c>
      <c r="BC1413" s="7" t="s">
        <v>199</v>
      </c>
      <c r="BE1413" s="7">
        <v>98290</v>
      </c>
      <c r="BG1413" s="7">
        <v>255303.69</v>
      </c>
      <c r="BH1413" s="7">
        <v>2276.86</v>
      </c>
      <c r="BI1413">
        <v>254817.11</v>
      </c>
      <c r="BJ1413">
        <v>0</v>
      </c>
      <c r="BK1413">
        <v>0</v>
      </c>
      <c r="BL1413">
        <v>0</v>
      </c>
      <c r="BM1413">
        <v>37538.17</v>
      </c>
      <c r="BN1413">
        <v>66650.55</v>
      </c>
      <c r="BO1413" t="s">
        <v>9616</v>
      </c>
      <c r="BP1413">
        <v>5303</v>
      </c>
      <c r="BQ1413">
        <v>26165</v>
      </c>
      <c r="BR1413">
        <v>10971</v>
      </c>
      <c r="BS1413">
        <v>9949</v>
      </c>
      <c r="BT1413">
        <v>44</v>
      </c>
      <c r="BU1413" t="s">
        <v>5009</v>
      </c>
      <c r="BV1413" t="s">
        <v>4695</v>
      </c>
      <c r="BX1413">
        <v>44149.211701388886</v>
      </c>
    </row>
    <row r="1414" spans="1:76" x14ac:dyDescent="0.25">
      <c r="A1414" t="s">
        <v>9617</v>
      </c>
      <c r="B1414" t="s">
        <v>1516</v>
      </c>
      <c r="C1414" t="s">
        <v>46</v>
      </c>
      <c r="D1414">
        <v>40848</v>
      </c>
      <c r="E1414" s="1"/>
      <c r="H1414" t="s">
        <v>289</v>
      </c>
      <c r="I1414">
        <v>40848</v>
      </c>
      <c r="J1414">
        <v>2012</v>
      </c>
      <c r="K1414" t="s">
        <v>77</v>
      </c>
      <c r="L1414" t="s">
        <v>1517</v>
      </c>
      <c r="N1414" t="s">
        <v>1518</v>
      </c>
      <c r="O1414" t="s">
        <v>604</v>
      </c>
      <c r="P1414" t="s">
        <v>68</v>
      </c>
      <c r="R1414">
        <v>980338627</v>
      </c>
      <c r="S1414" t="s">
        <v>1519</v>
      </c>
      <c r="T1414" t="s">
        <v>9618</v>
      </c>
      <c r="V1414" t="s">
        <v>54</v>
      </c>
      <c r="W1414">
        <v>13</v>
      </c>
      <c r="X1414" t="s">
        <v>945</v>
      </c>
      <c r="Y1414">
        <v>4874</v>
      </c>
      <c r="Z1414" t="s">
        <v>68</v>
      </c>
      <c r="AA1414" t="s">
        <v>57</v>
      </c>
      <c r="AC1414" t="s">
        <v>146</v>
      </c>
      <c r="AD1414" t="s">
        <v>4690</v>
      </c>
      <c r="AE1414" t="s">
        <v>107</v>
      </c>
      <c r="AF1414" t="s">
        <v>107</v>
      </c>
      <c r="AI1414" s="1"/>
      <c r="AJ1414" t="s">
        <v>72</v>
      </c>
      <c r="AK1414" t="s">
        <v>4691</v>
      </c>
      <c r="AL1414">
        <v>41219</v>
      </c>
      <c r="AN1414" t="b">
        <v>1</v>
      </c>
      <c r="AQ1414" t="s">
        <v>73</v>
      </c>
      <c r="BB1414" s="7" t="s">
        <v>1518</v>
      </c>
      <c r="BC1414" s="7" t="s">
        <v>604</v>
      </c>
      <c r="BE1414" s="7">
        <v>980338627</v>
      </c>
      <c r="BG1414" s="7">
        <v>0</v>
      </c>
      <c r="BH1414" s="7">
        <v>0</v>
      </c>
      <c r="BI1414">
        <v>4701.1000000000004</v>
      </c>
      <c r="BJ1414">
        <v>0</v>
      </c>
      <c r="BK1414">
        <v>0</v>
      </c>
      <c r="BL1414">
        <v>0</v>
      </c>
      <c r="BO1414" t="s">
        <v>9619</v>
      </c>
      <c r="BP1414">
        <v>5391</v>
      </c>
      <c r="BQ1414">
        <v>7980</v>
      </c>
      <c r="BR1414">
        <v>10968</v>
      </c>
      <c r="BS1414">
        <v>9959</v>
      </c>
      <c r="BT1414">
        <v>48</v>
      </c>
      <c r="BU1414" t="s">
        <v>9620</v>
      </c>
      <c r="BV1414" t="s">
        <v>4695</v>
      </c>
      <c r="BX1414">
        <v>44149.212013888886</v>
      </c>
    </row>
    <row r="1415" spans="1:76" x14ac:dyDescent="0.25">
      <c r="A1415" t="s">
        <v>9621</v>
      </c>
      <c r="B1415" t="s">
        <v>1817</v>
      </c>
      <c r="C1415" t="s">
        <v>46</v>
      </c>
      <c r="D1415">
        <v>40860</v>
      </c>
      <c r="E1415" s="1"/>
      <c r="H1415" t="s">
        <v>47</v>
      </c>
      <c r="I1415">
        <v>40860</v>
      </c>
      <c r="J1415">
        <v>2012</v>
      </c>
      <c r="K1415" t="s">
        <v>85</v>
      </c>
      <c r="L1415" t="s">
        <v>9622</v>
      </c>
      <c r="N1415" t="s">
        <v>1818</v>
      </c>
      <c r="O1415" t="s">
        <v>154</v>
      </c>
      <c r="R1415">
        <v>98501</v>
      </c>
      <c r="S1415" t="s">
        <v>1819</v>
      </c>
      <c r="T1415" t="s">
        <v>9623</v>
      </c>
      <c r="V1415" t="s">
        <v>70</v>
      </c>
      <c r="W1415">
        <v>9</v>
      </c>
      <c r="X1415" t="s">
        <v>4770</v>
      </c>
      <c r="Y1415">
        <v>1000</v>
      </c>
      <c r="AA1415" t="s">
        <v>71</v>
      </c>
      <c r="AC1415" t="s">
        <v>146</v>
      </c>
      <c r="AD1415" t="s">
        <v>4690</v>
      </c>
      <c r="AE1415" t="s">
        <v>107</v>
      </c>
      <c r="AF1415" t="s">
        <v>107</v>
      </c>
      <c r="AI1415" s="1"/>
      <c r="AJ1415" t="s">
        <v>72</v>
      </c>
      <c r="AK1415" t="s">
        <v>4691</v>
      </c>
      <c r="AL1415">
        <v>41219</v>
      </c>
      <c r="AN1415" t="b">
        <v>1</v>
      </c>
      <c r="AQ1415" t="s">
        <v>60</v>
      </c>
      <c r="AR1415" t="s">
        <v>99</v>
      </c>
      <c r="AS1415" t="s">
        <v>100</v>
      </c>
      <c r="BB1415" s="7" t="s">
        <v>1818</v>
      </c>
      <c r="BC1415" s="7" t="s">
        <v>154</v>
      </c>
      <c r="BE1415" s="7">
        <v>98501</v>
      </c>
      <c r="BG1415" s="7">
        <v>380508.22</v>
      </c>
      <c r="BH1415" s="7">
        <v>0</v>
      </c>
      <c r="BI1415">
        <v>381145.78</v>
      </c>
      <c r="BJ1415">
        <v>600</v>
      </c>
      <c r="BK1415">
        <v>0</v>
      </c>
      <c r="BL1415">
        <v>0</v>
      </c>
      <c r="BM1415">
        <v>447.87</v>
      </c>
      <c r="BN1415">
        <v>0</v>
      </c>
      <c r="BO1415" t="s">
        <v>9624</v>
      </c>
      <c r="BP1415">
        <v>5440</v>
      </c>
      <c r="BQ1415">
        <v>7978</v>
      </c>
      <c r="BR1415">
        <v>10966</v>
      </c>
      <c r="BS1415">
        <v>9946</v>
      </c>
      <c r="BU1415" t="s">
        <v>9625</v>
      </c>
      <c r="BV1415" t="s">
        <v>4695</v>
      </c>
      <c r="BX1415">
        <v>44149.211180555554</v>
      </c>
    </row>
    <row r="1416" spans="1:76" x14ac:dyDescent="0.25">
      <c r="A1416" t="s">
        <v>9626</v>
      </c>
      <c r="B1416" t="s">
        <v>1373</v>
      </c>
      <c r="C1416" t="s">
        <v>46</v>
      </c>
      <c r="D1416">
        <v>40983</v>
      </c>
      <c r="E1416" s="1"/>
      <c r="H1416" t="s">
        <v>47</v>
      </c>
      <c r="I1416">
        <v>40983</v>
      </c>
      <c r="J1416">
        <v>2012</v>
      </c>
      <c r="K1416" t="s">
        <v>85</v>
      </c>
      <c r="L1416" t="s">
        <v>7150</v>
      </c>
      <c r="N1416" t="s">
        <v>1374</v>
      </c>
      <c r="O1416" t="s">
        <v>101</v>
      </c>
      <c r="P1416" t="s">
        <v>68</v>
      </c>
      <c r="R1416">
        <v>98102</v>
      </c>
      <c r="S1416" t="s">
        <v>1375</v>
      </c>
      <c r="T1416" t="s">
        <v>7151</v>
      </c>
      <c r="V1416" t="s">
        <v>54</v>
      </c>
      <c r="W1416">
        <v>13</v>
      </c>
      <c r="X1416" t="s">
        <v>469</v>
      </c>
      <c r="Y1416">
        <v>4870</v>
      </c>
      <c r="Z1416" t="s">
        <v>68</v>
      </c>
      <c r="AA1416" t="s">
        <v>57</v>
      </c>
      <c r="AC1416" t="s">
        <v>146</v>
      </c>
      <c r="AD1416" t="s">
        <v>4690</v>
      </c>
      <c r="AE1416" t="s">
        <v>107</v>
      </c>
      <c r="AF1416" t="s">
        <v>107</v>
      </c>
      <c r="AI1416" s="1"/>
      <c r="AJ1416" t="s">
        <v>72</v>
      </c>
      <c r="AK1416" t="s">
        <v>4691</v>
      </c>
      <c r="AL1416">
        <v>41219</v>
      </c>
      <c r="AN1416" t="b">
        <v>1</v>
      </c>
      <c r="AQ1416" t="s">
        <v>60</v>
      </c>
      <c r="AR1416" t="s">
        <v>61</v>
      </c>
      <c r="AS1416" t="s">
        <v>100</v>
      </c>
      <c r="BB1416" s="7" t="s">
        <v>1374</v>
      </c>
      <c r="BC1416" s="7" t="s">
        <v>101</v>
      </c>
      <c r="BE1416" s="7">
        <v>98102</v>
      </c>
      <c r="BG1416" s="7">
        <v>107342.02</v>
      </c>
      <c r="BH1416" s="7">
        <v>0</v>
      </c>
      <c r="BI1416">
        <v>105840.79</v>
      </c>
      <c r="BJ1416">
        <v>0</v>
      </c>
      <c r="BK1416">
        <v>0</v>
      </c>
      <c r="BL1416">
        <v>0</v>
      </c>
      <c r="BM1416">
        <v>6700.5</v>
      </c>
      <c r="BN1416">
        <v>0</v>
      </c>
      <c r="BO1416" t="s">
        <v>9627</v>
      </c>
      <c r="BP1416">
        <v>6020</v>
      </c>
      <c r="BQ1416">
        <v>1782</v>
      </c>
      <c r="BR1416">
        <v>10948</v>
      </c>
      <c r="BS1416">
        <v>9980</v>
      </c>
      <c r="BT1416">
        <v>46</v>
      </c>
      <c r="BU1416" t="s">
        <v>5333</v>
      </c>
      <c r="BV1416" t="s">
        <v>4695</v>
      </c>
      <c r="BX1416">
        <v>44149.212766203702</v>
      </c>
    </row>
    <row r="1417" spans="1:76" x14ac:dyDescent="0.25">
      <c r="A1417" t="s">
        <v>9628</v>
      </c>
      <c r="B1417" t="s">
        <v>3040</v>
      </c>
      <c r="C1417" t="s">
        <v>46</v>
      </c>
      <c r="D1417">
        <v>40584</v>
      </c>
      <c r="E1417" s="1"/>
      <c r="H1417" t="s">
        <v>47</v>
      </c>
      <c r="I1417">
        <v>40584</v>
      </c>
      <c r="J1417">
        <v>2012</v>
      </c>
      <c r="K1417" t="s">
        <v>85</v>
      </c>
      <c r="L1417" t="s">
        <v>9629</v>
      </c>
      <c r="N1417" t="s">
        <v>3041</v>
      </c>
      <c r="O1417" t="s">
        <v>101</v>
      </c>
      <c r="R1417">
        <v>981112405</v>
      </c>
      <c r="S1417" t="s">
        <v>3042</v>
      </c>
      <c r="T1417" t="s">
        <v>3042</v>
      </c>
      <c r="V1417" t="s">
        <v>297</v>
      </c>
      <c r="W1417">
        <v>5</v>
      </c>
      <c r="X1417" t="s">
        <v>4770</v>
      </c>
      <c r="Y1417">
        <v>1000</v>
      </c>
      <c r="AA1417" t="s">
        <v>71</v>
      </c>
      <c r="AC1417" t="s">
        <v>146</v>
      </c>
      <c r="AD1417" t="s">
        <v>4690</v>
      </c>
      <c r="AE1417" t="s">
        <v>107</v>
      </c>
      <c r="AF1417" t="s">
        <v>107</v>
      </c>
      <c r="AI1417" s="1"/>
      <c r="AJ1417" t="s">
        <v>72</v>
      </c>
      <c r="AK1417" t="s">
        <v>4691</v>
      </c>
      <c r="AL1417">
        <v>41219</v>
      </c>
      <c r="AN1417" t="b">
        <v>1</v>
      </c>
      <c r="AQ1417" t="s">
        <v>60</v>
      </c>
      <c r="AR1417" t="s">
        <v>61</v>
      </c>
      <c r="AS1417" t="s">
        <v>100</v>
      </c>
      <c r="BB1417" s="7" t="s">
        <v>3041</v>
      </c>
      <c r="BC1417" s="7" t="s">
        <v>101</v>
      </c>
      <c r="BE1417" s="7">
        <v>981112405</v>
      </c>
      <c r="BG1417" s="7">
        <v>1682652.94</v>
      </c>
      <c r="BH1417" s="7">
        <v>0</v>
      </c>
      <c r="BI1417">
        <v>1682652.94</v>
      </c>
      <c r="BJ1417">
        <v>0</v>
      </c>
      <c r="BK1417">
        <v>0</v>
      </c>
      <c r="BL1417">
        <v>820.98</v>
      </c>
      <c r="BM1417">
        <v>724.78</v>
      </c>
      <c r="BN1417">
        <v>2576787</v>
      </c>
      <c r="BO1417" t="s">
        <v>9630</v>
      </c>
      <c r="BP1417">
        <v>6085</v>
      </c>
      <c r="BQ1417">
        <v>1108</v>
      </c>
      <c r="BR1417">
        <v>10944</v>
      </c>
      <c r="BS1417">
        <v>9984</v>
      </c>
      <c r="BU1417" t="s">
        <v>5938</v>
      </c>
      <c r="BV1417" t="s">
        <v>4695</v>
      </c>
      <c r="BX1417">
        <v>44149.21297453704</v>
      </c>
    </row>
    <row r="1418" spans="1:76" x14ac:dyDescent="0.25">
      <c r="A1418" t="s">
        <v>9631</v>
      </c>
      <c r="B1418" t="s">
        <v>1105</v>
      </c>
      <c r="C1418" t="s">
        <v>46</v>
      </c>
      <c r="D1418">
        <v>40811</v>
      </c>
      <c r="E1418" s="1"/>
      <c r="H1418" t="s">
        <v>47</v>
      </c>
      <c r="I1418">
        <v>40811</v>
      </c>
      <c r="J1418">
        <v>2012</v>
      </c>
      <c r="K1418" t="s">
        <v>85</v>
      </c>
      <c r="L1418" t="s">
        <v>5035</v>
      </c>
      <c r="N1418" t="s">
        <v>1106</v>
      </c>
      <c r="O1418" t="s">
        <v>143</v>
      </c>
      <c r="P1418" t="s">
        <v>115</v>
      </c>
      <c r="R1418">
        <v>98401</v>
      </c>
      <c r="S1418" t="s">
        <v>2163</v>
      </c>
      <c r="T1418" t="s">
        <v>7154</v>
      </c>
      <c r="V1418" t="s">
        <v>54</v>
      </c>
      <c r="W1418">
        <v>13</v>
      </c>
      <c r="X1418" t="s">
        <v>202</v>
      </c>
      <c r="Y1418">
        <v>4831</v>
      </c>
      <c r="Z1418" t="s">
        <v>115</v>
      </c>
      <c r="AA1418" t="s">
        <v>57</v>
      </c>
      <c r="AC1418" t="s">
        <v>146</v>
      </c>
      <c r="AD1418" t="s">
        <v>4690</v>
      </c>
      <c r="AE1418" t="s">
        <v>107</v>
      </c>
      <c r="AF1418" t="s">
        <v>107</v>
      </c>
      <c r="AI1418" s="1"/>
      <c r="AJ1418" t="s">
        <v>72</v>
      </c>
      <c r="AK1418" t="s">
        <v>4691</v>
      </c>
      <c r="AL1418">
        <v>41219</v>
      </c>
      <c r="AN1418" t="b">
        <v>1</v>
      </c>
      <c r="AQ1418" t="s">
        <v>60</v>
      </c>
      <c r="AR1418" t="s">
        <v>61</v>
      </c>
      <c r="AS1418" t="s">
        <v>100</v>
      </c>
      <c r="BB1418" s="7" t="s">
        <v>1106</v>
      </c>
      <c r="BC1418" s="7" t="s">
        <v>143</v>
      </c>
      <c r="BE1418" s="7">
        <v>98401</v>
      </c>
      <c r="BG1418" s="7">
        <v>171726.37</v>
      </c>
      <c r="BH1418" s="7">
        <v>771.62</v>
      </c>
      <c r="BI1418">
        <v>166137.96</v>
      </c>
      <c r="BJ1418">
        <v>10000</v>
      </c>
      <c r="BK1418">
        <v>0</v>
      </c>
      <c r="BL1418">
        <v>28446.43</v>
      </c>
      <c r="BO1418" t="s">
        <v>9632</v>
      </c>
      <c r="BP1418">
        <v>6182</v>
      </c>
      <c r="BQ1418">
        <v>30397</v>
      </c>
      <c r="BR1418">
        <v>10941</v>
      </c>
      <c r="BS1418">
        <v>9986</v>
      </c>
      <c r="BT1418">
        <v>27</v>
      </c>
      <c r="BU1418" t="s">
        <v>5009</v>
      </c>
      <c r="BV1418" t="s">
        <v>4695</v>
      </c>
      <c r="BX1418">
        <v>44149.213379629633</v>
      </c>
    </row>
    <row r="1419" spans="1:76" x14ac:dyDescent="0.25">
      <c r="A1419" t="s">
        <v>9633</v>
      </c>
      <c r="B1419" t="s">
        <v>1688</v>
      </c>
      <c r="C1419" t="s">
        <v>46</v>
      </c>
      <c r="D1419">
        <v>40010</v>
      </c>
      <c r="E1419" s="1"/>
      <c r="H1419" t="s">
        <v>47</v>
      </c>
      <c r="I1419">
        <v>40010</v>
      </c>
      <c r="J1419">
        <v>2012</v>
      </c>
      <c r="K1419" t="s">
        <v>85</v>
      </c>
      <c r="L1419" t="s">
        <v>7249</v>
      </c>
      <c r="N1419" t="s">
        <v>1689</v>
      </c>
      <c r="O1419" t="s">
        <v>154</v>
      </c>
      <c r="P1419" t="s">
        <v>155</v>
      </c>
      <c r="R1419" t="s">
        <v>7250</v>
      </c>
      <c r="T1419" t="s">
        <v>9634</v>
      </c>
      <c r="V1419" t="s">
        <v>90</v>
      </c>
      <c r="W1419">
        <v>12</v>
      </c>
      <c r="X1419" t="s">
        <v>1322</v>
      </c>
      <c r="Y1419">
        <v>4751</v>
      </c>
      <c r="Z1419" t="s">
        <v>155</v>
      </c>
      <c r="AA1419" t="s">
        <v>57</v>
      </c>
      <c r="AC1419" t="s">
        <v>146</v>
      </c>
      <c r="AD1419" t="s">
        <v>4690</v>
      </c>
      <c r="AE1419" t="s">
        <v>107</v>
      </c>
      <c r="AF1419" t="s">
        <v>107</v>
      </c>
      <c r="AI1419" s="1"/>
      <c r="AJ1419" t="s">
        <v>72</v>
      </c>
      <c r="AK1419" t="s">
        <v>4691</v>
      </c>
      <c r="AL1419">
        <v>41219</v>
      </c>
      <c r="AN1419" t="b">
        <v>1</v>
      </c>
      <c r="AQ1419" t="s">
        <v>195</v>
      </c>
      <c r="AR1419" t="s">
        <v>150</v>
      </c>
      <c r="AS1419" t="s">
        <v>62</v>
      </c>
      <c r="BB1419" s="7" t="s">
        <v>1689</v>
      </c>
      <c r="BC1419" s="7" t="s">
        <v>154</v>
      </c>
      <c r="BE1419" s="7" t="s">
        <v>7250</v>
      </c>
      <c r="BG1419" s="7">
        <v>78722.399999999994</v>
      </c>
      <c r="BH1419" s="7">
        <v>6328.12</v>
      </c>
      <c r="BI1419">
        <v>70263.429999999993</v>
      </c>
      <c r="BJ1419">
        <v>0</v>
      </c>
      <c r="BK1419">
        <v>0</v>
      </c>
      <c r="BL1419">
        <v>0</v>
      </c>
      <c r="BO1419" t="s">
        <v>9635</v>
      </c>
      <c r="BP1419">
        <v>6548</v>
      </c>
      <c r="BQ1419">
        <v>25986</v>
      </c>
      <c r="BR1419">
        <v>10932</v>
      </c>
      <c r="BS1419">
        <v>10005</v>
      </c>
      <c r="BT1419">
        <v>22</v>
      </c>
      <c r="BU1419" t="s">
        <v>7253</v>
      </c>
      <c r="BV1419" t="s">
        <v>4695</v>
      </c>
      <c r="BX1419">
        <v>44149.214548611111</v>
      </c>
    </row>
    <row r="1420" spans="1:76" x14ac:dyDescent="0.25">
      <c r="A1420" t="s">
        <v>9636</v>
      </c>
      <c r="B1420" t="s">
        <v>244</v>
      </c>
      <c r="C1420" t="s">
        <v>46</v>
      </c>
      <c r="D1420">
        <v>40573</v>
      </c>
      <c r="E1420" s="1"/>
      <c r="H1420" t="s">
        <v>47</v>
      </c>
      <c r="I1420">
        <v>40573</v>
      </c>
      <c r="J1420">
        <v>2012</v>
      </c>
      <c r="K1420" t="s">
        <v>77</v>
      </c>
      <c r="L1420" t="s">
        <v>8754</v>
      </c>
      <c r="N1420" t="s">
        <v>245</v>
      </c>
      <c r="O1420" t="s">
        <v>101</v>
      </c>
      <c r="P1420" t="s">
        <v>68</v>
      </c>
      <c r="R1420">
        <v>981112114</v>
      </c>
      <c r="T1420" t="s">
        <v>8755</v>
      </c>
      <c r="V1420" t="s">
        <v>54</v>
      </c>
      <c r="W1420">
        <v>13</v>
      </c>
      <c r="X1420" t="s">
        <v>469</v>
      </c>
      <c r="Y1420">
        <v>4870</v>
      </c>
      <c r="Z1420" t="s">
        <v>68</v>
      </c>
      <c r="AA1420" t="s">
        <v>57</v>
      </c>
      <c r="AC1420" t="s">
        <v>146</v>
      </c>
      <c r="AD1420" t="s">
        <v>4690</v>
      </c>
      <c r="AE1420" t="s">
        <v>107</v>
      </c>
      <c r="AF1420" t="s">
        <v>107</v>
      </c>
      <c r="AI1420" s="1"/>
      <c r="AJ1420" t="s">
        <v>72</v>
      </c>
      <c r="AK1420" t="s">
        <v>4691</v>
      </c>
      <c r="AL1420">
        <v>41219</v>
      </c>
      <c r="AN1420" t="b">
        <v>1</v>
      </c>
      <c r="AQ1420" t="s">
        <v>73</v>
      </c>
      <c r="BB1420" s="7" t="s">
        <v>245</v>
      </c>
      <c r="BC1420" s="7" t="s">
        <v>101</v>
      </c>
      <c r="BE1420" s="7">
        <v>981112114</v>
      </c>
      <c r="BG1420" s="7">
        <v>4550</v>
      </c>
      <c r="BH1420" s="7">
        <v>4763.47</v>
      </c>
      <c r="BI1420">
        <v>9313.4699999999993</v>
      </c>
      <c r="BJ1420">
        <v>0</v>
      </c>
      <c r="BK1420">
        <v>0</v>
      </c>
      <c r="BL1420">
        <v>0</v>
      </c>
      <c r="BO1420" t="s">
        <v>9637</v>
      </c>
      <c r="BP1420">
        <v>6671</v>
      </c>
      <c r="BQ1420">
        <v>27089</v>
      </c>
      <c r="BR1420">
        <v>10931</v>
      </c>
      <c r="BS1420">
        <v>10011</v>
      </c>
      <c r="BT1420">
        <v>46</v>
      </c>
      <c r="BU1420" t="s">
        <v>5938</v>
      </c>
      <c r="BV1420" t="s">
        <v>4695</v>
      </c>
      <c r="BX1420">
        <v>44149.214745370373</v>
      </c>
    </row>
    <row r="1421" spans="1:76" x14ac:dyDescent="0.25">
      <c r="A1421" t="s">
        <v>9638</v>
      </c>
      <c r="B1421" t="s">
        <v>8758</v>
      </c>
      <c r="C1421" t="s">
        <v>46</v>
      </c>
      <c r="D1421">
        <v>40946</v>
      </c>
      <c r="E1421" s="1"/>
      <c r="H1421" t="s">
        <v>47</v>
      </c>
      <c r="I1421">
        <v>40946</v>
      </c>
      <c r="J1421">
        <v>2012</v>
      </c>
      <c r="K1421" t="s">
        <v>85</v>
      </c>
      <c r="L1421" t="s">
        <v>8759</v>
      </c>
      <c r="N1421" t="s">
        <v>8760</v>
      </c>
      <c r="O1421" t="s">
        <v>836</v>
      </c>
      <c r="P1421" t="s">
        <v>121</v>
      </c>
      <c r="R1421">
        <v>98584</v>
      </c>
      <c r="T1421" t="s">
        <v>9639</v>
      </c>
      <c r="V1421" t="s">
        <v>4807</v>
      </c>
      <c r="W1421">
        <v>23</v>
      </c>
      <c r="X1421" t="s">
        <v>5754</v>
      </c>
      <c r="Y1421">
        <v>3699</v>
      </c>
      <c r="Z1421" t="s">
        <v>121</v>
      </c>
      <c r="AA1421" t="s">
        <v>4785</v>
      </c>
      <c r="AB1421">
        <v>33663</v>
      </c>
      <c r="AC1421" t="s">
        <v>146</v>
      </c>
      <c r="AD1421" t="s">
        <v>4690</v>
      </c>
      <c r="AE1421" t="s">
        <v>107</v>
      </c>
      <c r="AF1421" t="s">
        <v>107</v>
      </c>
      <c r="AI1421" s="1"/>
      <c r="AJ1421" t="s">
        <v>72</v>
      </c>
      <c r="AK1421" t="s">
        <v>4691</v>
      </c>
      <c r="AL1421">
        <v>41219</v>
      </c>
      <c r="AN1421" t="b">
        <v>1</v>
      </c>
      <c r="AQ1421" t="s">
        <v>60</v>
      </c>
      <c r="AR1421" t="s">
        <v>99</v>
      </c>
      <c r="BB1421" s="7" t="s">
        <v>8760</v>
      </c>
      <c r="BC1421" s="7" t="s">
        <v>836</v>
      </c>
      <c r="BE1421" s="7">
        <v>98584</v>
      </c>
      <c r="BG1421" s="7">
        <v>21584.83</v>
      </c>
      <c r="BH1421" s="7">
        <v>0</v>
      </c>
      <c r="BI1421">
        <v>21634.83</v>
      </c>
      <c r="BJ1421">
        <v>0</v>
      </c>
      <c r="BK1421">
        <v>0</v>
      </c>
      <c r="BL1421">
        <v>0</v>
      </c>
      <c r="BO1421" t="s">
        <v>9640</v>
      </c>
      <c r="BP1421">
        <v>6802</v>
      </c>
      <c r="BQ1421">
        <v>3580</v>
      </c>
      <c r="BR1421">
        <v>10926</v>
      </c>
      <c r="BS1421">
        <v>10021</v>
      </c>
      <c r="BU1421" t="s">
        <v>8764</v>
      </c>
      <c r="BV1421" t="s">
        <v>4695</v>
      </c>
      <c r="BX1421">
        <v>44149.215011574073</v>
      </c>
    </row>
    <row r="1422" spans="1:76" x14ac:dyDescent="0.25">
      <c r="A1422" t="s">
        <v>9641</v>
      </c>
      <c r="B1422" t="s">
        <v>474</v>
      </c>
      <c r="C1422" t="s">
        <v>46</v>
      </c>
      <c r="D1422">
        <v>41022</v>
      </c>
      <c r="E1422" s="1"/>
      <c r="H1422" t="s">
        <v>47</v>
      </c>
      <c r="I1422">
        <v>41022</v>
      </c>
      <c r="J1422">
        <v>2012</v>
      </c>
      <c r="K1422" t="s">
        <v>85</v>
      </c>
      <c r="L1422" t="s">
        <v>475</v>
      </c>
      <c r="N1422" t="s">
        <v>476</v>
      </c>
      <c r="O1422" t="s">
        <v>477</v>
      </c>
      <c r="P1422" t="s">
        <v>226</v>
      </c>
      <c r="R1422">
        <v>986049548</v>
      </c>
      <c r="S1422" t="s">
        <v>478</v>
      </c>
      <c r="T1422" t="s">
        <v>9642</v>
      </c>
      <c r="V1422" t="s">
        <v>54</v>
      </c>
      <c r="W1422">
        <v>13</v>
      </c>
      <c r="X1422" t="s">
        <v>371</v>
      </c>
      <c r="Y1422">
        <v>4811</v>
      </c>
      <c r="Z1422" t="s">
        <v>226</v>
      </c>
      <c r="AA1422" t="s">
        <v>57</v>
      </c>
      <c r="AC1422" t="s">
        <v>146</v>
      </c>
      <c r="AD1422" t="s">
        <v>4690</v>
      </c>
      <c r="AE1422" t="s">
        <v>107</v>
      </c>
      <c r="AF1422" t="s">
        <v>107</v>
      </c>
      <c r="AI1422" s="1"/>
      <c r="AJ1422" t="s">
        <v>72</v>
      </c>
      <c r="AK1422" t="s">
        <v>4691</v>
      </c>
      <c r="AL1422">
        <v>41219</v>
      </c>
      <c r="AN1422" t="b">
        <v>1</v>
      </c>
      <c r="AQ1422" t="s">
        <v>60</v>
      </c>
      <c r="AR1422" t="s">
        <v>99</v>
      </c>
      <c r="AS1422" t="s">
        <v>4734</v>
      </c>
      <c r="BB1422" s="7" t="s">
        <v>476</v>
      </c>
      <c r="BC1422" s="7" t="s">
        <v>477</v>
      </c>
      <c r="BE1422" s="7">
        <v>986049548</v>
      </c>
      <c r="BG1422" s="7">
        <v>41849.11</v>
      </c>
      <c r="BH1422" s="7">
        <v>0</v>
      </c>
      <c r="BI1422">
        <v>41849.11</v>
      </c>
      <c r="BJ1422">
        <v>0</v>
      </c>
      <c r="BK1422">
        <v>0</v>
      </c>
      <c r="BL1422">
        <v>0</v>
      </c>
      <c r="BO1422" t="s">
        <v>9643</v>
      </c>
      <c r="BP1422">
        <v>7051</v>
      </c>
      <c r="BQ1422">
        <v>7961</v>
      </c>
      <c r="BR1422">
        <v>10920</v>
      </c>
      <c r="BS1422">
        <v>10027</v>
      </c>
      <c r="BT1422">
        <v>17</v>
      </c>
      <c r="BU1422" t="s">
        <v>9644</v>
      </c>
      <c r="BV1422" t="s">
        <v>4695</v>
      </c>
      <c r="BX1422">
        <v>44149.215300925927</v>
      </c>
    </row>
    <row r="1423" spans="1:76" x14ac:dyDescent="0.25">
      <c r="A1423" t="s">
        <v>9645</v>
      </c>
      <c r="B1423" t="s">
        <v>699</v>
      </c>
      <c r="C1423" t="s">
        <v>46</v>
      </c>
      <c r="D1423">
        <v>41000</v>
      </c>
      <c r="E1423" s="1"/>
      <c r="H1423" t="s">
        <v>47</v>
      </c>
      <c r="I1423">
        <v>41000</v>
      </c>
      <c r="J1423">
        <v>2012</v>
      </c>
      <c r="K1423" t="s">
        <v>85</v>
      </c>
      <c r="L1423" t="s">
        <v>9646</v>
      </c>
      <c r="N1423" t="s">
        <v>700</v>
      </c>
      <c r="O1423" t="s">
        <v>101</v>
      </c>
      <c r="P1423" t="s">
        <v>68</v>
      </c>
      <c r="R1423">
        <v>98111</v>
      </c>
      <c r="S1423" t="s">
        <v>701</v>
      </c>
      <c r="T1423" t="s">
        <v>9647</v>
      </c>
      <c r="V1423" t="s">
        <v>54</v>
      </c>
      <c r="W1423">
        <v>13</v>
      </c>
      <c r="X1423" t="s">
        <v>149</v>
      </c>
      <c r="Y1423">
        <v>4850</v>
      </c>
      <c r="Z1423" t="s">
        <v>68</v>
      </c>
      <c r="AA1423" t="s">
        <v>57</v>
      </c>
      <c r="AC1423" t="s">
        <v>146</v>
      </c>
      <c r="AD1423" t="s">
        <v>4690</v>
      </c>
      <c r="AE1423" t="s">
        <v>107</v>
      </c>
      <c r="AF1423" t="s">
        <v>107</v>
      </c>
      <c r="AI1423" s="1"/>
      <c r="AJ1423" t="s">
        <v>72</v>
      </c>
      <c r="AK1423" t="s">
        <v>4691</v>
      </c>
      <c r="AL1423">
        <v>41219</v>
      </c>
      <c r="AN1423" t="b">
        <v>1</v>
      </c>
      <c r="AQ1423" t="s">
        <v>177</v>
      </c>
      <c r="BB1423" s="7" t="s">
        <v>700</v>
      </c>
      <c r="BC1423" s="7" t="s">
        <v>101</v>
      </c>
      <c r="BE1423" s="7">
        <v>98111</v>
      </c>
      <c r="BG1423" s="7">
        <v>54717.52</v>
      </c>
      <c r="BH1423" s="7">
        <v>515</v>
      </c>
      <c r="BI1423">
        <v>54266.39</v>
      </c>
      <c r="BJ1423">
        <v>0</v>
      </c>
      <c r="BK1423">
        <v>0</v>
      </c>
      <c r="BL1423">
        <v>0</v>
      </c>
      <c r="BM1423">
        <v>552.85</v>
      </c>
      <c r="BN1423">
        <v>0</v>
      </c>
      <c r="BO1423" t="s">
        <v>9648</v>
      </c>
      <c r="BP1423">
        <v>6028</v>
      </c>
      <c r="BQ1423">
        <v>7973</v>
      </c>
      <c r="BR1423">
        <v>10946</v>
      </c>
      <c r="BS1423">
        <v>9982</v>
      </c>
      <c r="BT1423">
        <v>36</v>
      </c>
      <c r="BU1423" t="s">
        <v>9649</v>
      </c>
      <c r="BV1423" t="s">
        <v>4695</v>
      </c>
      <c r="BX1423">
        <v>44149.212881944448</v>
      </c>
    </row>
    <row r="1424" spans="1:76" x14ac:dyDescent="0.25">
      <c r="A1424" t="s">
        <v>9650</v>
      </c>
      <c r="B1424" t="s">
        <v>9651</v>
      </c>
      <c r="C1424" t="s">
        <v>46</v>
      </c>
      <c r="D1424">
        <v>40869</v>
      </c>
      <c r="E1424" s="1"/>
      <c r="H1424" t="s">
        <v>47</v>
      </c>
      <c r="I1424">
        <v>40869</v>
      </c>
      <c r="J1424">
        <v>2012</v>
      </c>
      <c r="K1424" t="s">
        <v>85</v>
      </c>
      <c r="L1424" t="s">
        <v>9652</v>
      </c>
      <c r="N1424" t="s">
        <v>9653</v>
      </c>
      <c r="O1424" t="s">
        <v>881</v>
      </c>
      <c r="P1424" t="s">
        <v>121</v>
      </c>
      <c r="R1424">
        <v>98928</v>
      </c>
      <c r="T1424" t="s">
        <v>9654</v>
      </c>
      <c r="V1424" t="s">
        <v>4807</v>
      </c>
      <c r="W1424">
        <v>23</v>
      </c>
      <c r="X1424" t="s">
        <v>5754</v>
      </c>
      <c r="Y1424">
        <v>3699</v>
      </c>
      <c r="Z1424" t="s">
        <v>121</v>
      </c>
      <c r="AA1424" t="s">
        <v>4785</v>
      </c>
      <c r="AB1424">
        <v>33663</v>
      </c>
      <c r="AC1424" t="s">
        <v>146</v>
      </c>
      <c r="AD1424" t="s">
        <v>4690</v>
      </c>
      <c r="AE1424" t="s">
        <v>107</v>
      </c>
      <c r="AF1424" t="s">
        <v>107</v>
      </c>
      <c r="AI1424" s="1"/>
      <c r="AJ1424" t="s">
        <v>72</v>
      </c>
      <c r="AK1424" t="s">
        <v>4691</v>
      </c>
      <c r="AL1424">
        <v>41219</v>
      </c>
      <c r="AN1424" t="b">
        <v>1</v>
      </c>
      <c r="AQ1424" t="s">
        <v>60</v>
      </c>
      <c r="AR1424" t="s">
        <v>99</v>
      </c>
      <c r="BB1424" s="7" t="s">
        <v>9653</v>
      </c>
      <c r="BC1424" s="7" t="s">
        <v>881</v>
      </c>
      <c r="BE1424" s="7">
        <v>98928</v>
      </c>
      <c r="BG1424" s="7">
        <v>34252.699999999997</v>
      </c>
      <c r="BH1424" s="7">
        <v>0</v>
      </c>
      <c r="BI1424">
        <v>32155.66</v>
      </c>
      <c r="BJ1424">
        <v>0</v>
      </c>
      <c r="BK1424">
        <v>0</v>
      </c>
      <c r="BL1424">
        <v>1000</v>
      </c>
      <c r="BO1424" t="s">
        <v>9655</v>
      </c>
      <c r="BP1424">
        <v>7880</v>
      </c>
      <c r="BQ1424">
        <v>7951</v>
      </c>
      <c r="BR1424">
        <v>10898</v>
      </c>
      <c r="BS1424">
        <v>10063</v>
      </c>
      <c r="BU1424" t="s">
        <v>9656</v>
      </c>
      <c r="BV1424" t="s">
        <v>4695</v>
      </c>
      <c r="BX1424">
        <v>44149.216944444444</v>
      </c>
    </row>
    <row r="1425" spans="1:76" x14ac:dyDescent="0.25">
      <c r="A1425" t="s">
        <v>9657</v>
      </c>
      <c r="B1425" t="s">
        <v>733</v>
      </c>
      <c r="C1425" t="s">
        <v>46</v>
      </c>
      <c r="D1425">
        <v>39987</v>
      </c>
      <c r="E1425" s="1"/>
      <c r="H1425" t="s">
        <v>47</v>
      </c>
      <c r="I1425">
        <v>39987</v>
      </c>
      <c r="J1425">
        <v>2012</v>
      </c>
      <c r="K1425" t="s">
        <v>85</v>
      </c>
      <c r="L1425" t="s">
        <v>734</v>
      </c>
      <c r="N1425" t="s">
        <v>735</v>
      </c>
      <c r="O1425" t="s">
        <v>736</v>
      </c>
      <c r="P1425" t="s">
        <v>80</v>
      </c>
      <c r="R1425">
        <v>98550</v>
      </c>
      <c r="S1425" t="s">
        <v>738</v>
      </c>
      <c r="T1425" t="s">
        <v>7531</v>
      </c>
      <c r="V1425" t="s">
        <v>90</v>
      </c>
      <c r="W1425">
        <v>12</v>
      </c>
      <c r="X1425" t="s">
        <v>739</v>
      </c>
      <c r="Y1425">
        <v>4753</v>
      </c>
      <c r="Z1425" t="s">
        <v>80</v>
      </c>
      <c r="AA1425" t="s">
        <v>57</v>
      </c>
      <c r="AC1425" t="s">
        <v>146</v>
      </c>
      <c r="AD1425" t="s">
        <v>4690</v>
      </c>
      <c r="AE1425" t="s">
        <v>107</v>
      </c>
      <c r="AF1425" t="s">
        <v>107</v>
      </c>
      <c r="AI1425" s="1"/>
      <c r="AJ1425" t="s">
        <v>72</v>
      </c>
      <c r="AK1425" t="s">
        <v>4691</v>
      </c>
      <c r="AL1425">
        <v>41219</v>
      </c>
      <c r="AN1425" t="b">
        <v>1</v>
      </c>
      <c r="AQ1425" t="s">
        <v>60</v>
      </c>
      <c r="AR1425" t="s">
        <v>61</v>
      </c>
      <c r="AS1425" t="s">
        <v>62</v>
      </c>
      <c r="BB1425" s="7" t="s">
        <v>735</v>
      </c>
      <c r="BC1425" s="7" t="s">
        <v>736</v>
      </c>
      <c r="BE1425" s="7">
        <v>98550</v>
      </c>
      <c r="BG1425" s="7">
        <v>102332.59</v>
      </c>
      <c r="BH1425" s="7">
        <v>1900</v>
      </c>
      <c r="BI1425">
        <v>102795.09</v>
      </c>
      <c r="BJ1425">
        <v>0</v>
      </c>
      <c r="BK1425">
        <v>0</v>
      </c>
      <c r="BL1425">
        <v>0</v>
      </c>
      <c r="BO1425" t="s">
        <v>9658</v>
      </c>
      <c r="BP1425">
        <v>7947</v>
      </c>
      <c r="BQ1425">
        <v>30282</v>
      </c>
      <c r="BR1425">
        <v>10895</v>
      </c>
      <c r="BS1425">
        <v>10068</v>
      </c>
      <c r="BT1425">
        <v>24</v>
      </c>
      <c r="BU1425" t="s">
        <v>7533</v>
      </c>
      <c r="BV1425" t="s">
        <v>4695</v>
      </c>
      <c r="BX1425">
        <v>44149.217187499999</v>
      </c>
    </row>
    <row r="1426" spans="1:76" x14ac:dyDescent="0.25">
      <c r="A1426" t="s">
        <v>9659</v>
      </c>
      <c r="B1426" t="s">
        <v>8283</v>
      </c>
      <c r="C1426" t="s">
        <v>46</v>
      </c>
      <c r="D1426">
        <v>41028</v>
      </c>
      <c r="E1426" s="1"/>
      <c r="I1426">
        <v>41028</v>
      </c>
      <c r="J1426">
        <v>2012</v>
      </c>
      <c r="K1426" t="s">
        <v>85</v>
      </c>
      <c r="L1426" t="s">
        <v>8284</v>
      </c>
      <c r="N1426" t="s">
        <v>8285</v>
      </c>
      <c r="O1426" t="s">
        <v>8286</v>
      </c>
      <c r="P1426" t="s">
        <v>613</v>
      </c>
      <c r="R1426">
        <v>991380033</v>
      </c>
      <c r="S1426" t="s">
        <v>9660</v>
      </c>
      <c r="T1426" t="s">
        <v>9661</v>
      </c>
      <c r="V1426" t="s">
        <v>4807</v>
      </c>
      <c r="W1426">
        <v>23</v>
      </c>
      <c r="X1426" t="s">
        <v>7356</v>
      </c>
      <c r="Y1426">
        <v>3290</v>
      </c>
      <c r="Z1426" t="s">
        <v>613</v>
      </c>
      <c r="AA1426" t="s">
        <v>4785</v>
      </c>
      <c r="AB1426">
        <v>4334</v>
      </c>
      <c r="AC1426" t="s">
        <v>146</v>
      </c>
      <c r="AD1426" t="s">
        <v>4690</v>
      </c>
      <c r="AE1426" t="s">
        <v>107</v>
      </c>
      <c r="AF1426" t="s">
        <v>107</v>
      </c>
      <c r="AI1426" s="1"/>
      <c r="AJ1426" t="s">
        <v>72</v>
      </c>
      <c r="AK1426" t="s">
        <v>4691</v>
      </c>
      <c r="AL1426">
        <v>41219</v>
      </c>
      <c r="AN1426" t="b">
        <v>1</v>
      </c>
      <c r="AQ1426" t="s">
        <v>60</v>
      </c>
      <c r="AR1426" t="s">
        <v>99</v>
      </c>
      <c r="BB1426" s="7" t="s">
        <v>8285</v>
      </c>
      <c r="BC1426" s="7" t="s">
        <v>8286</v>
      </c>
      <c r="BE1426" s="7">
        <v>991380033</v>
      </c>
      <c r="BO1426" t="s">
        <v>9662</v>
      </c>
      <c r="BP1426">
        <v>8373</v>
      </c>
      <c r="BQ1426">
        <v>7947</v>
      </c>
      <c r="BR1426">
        <v>10887</v>
      </c>
      <c r="BU1426" t="s">
        <v>9663</v>
      </c>
      <c r="BV1426" t="s">
        <v>4695</v>
      </c>
      <c r="BX1426">
        <v>43598.040601851855</v>
      </c>
    </row>
    <row r="1427" spans="1:76" x14ac:dyDescent="0.25">
      <c r="A1427" t="s">
        <v>9664</v>
      </c>
      <c r="B1427" t="s">
        <v>4198</v>
      </c>
      <c r="C1427" t="s">
        <v>46</v>
      </c>
      <c r="D1427">
        <v>41035</v>
      </c>
      <c r="E1427" s="1"/>
      <c r="H1427" t="s">
        <v>289</v>
      </c>
      <c r="I1427">
        <v>41035</v>
      </c>
      <c r="J1427">
        <v>2012</v>
      </c>
      <c r="K1427" t="s">
        <v>85</v>
      </c>
      <c r="L1427" t="s">
        <v>4199</v>
      </c>
      <c r="N1427" t="s">
        <v>3143</v>
      </c>
      <c r="O1427" t="s">
        <v>143</v>
      </c>
      <c r="P1427" t="s">
        <v>115</v>
      </c>
      <c r="R1427">
        <v>984452920</v>
      </c>
      <c r="S1427" t="s">
        <v>4200</v>
      </c>
      <c r="T1427" t="s">
        <v>9665</v>
      </c>
      <c r="V1427" t="s">
        <v>90</v>
      </c>
      <c r="W1427">
        <v>12</v>
      </c>
      <c r="X1427" t="s">
        <v>441</v>
      </c>
      <c r="Y1427">
        <v>4754</v>
      </c>
      <c r="Z1427" t="s">
        <v>115</v>
      </c>
      <c r="AA1427" t="s">
        <v>57</v>
      </c>
      <c r="AC1427" t="s">
        <v>146</v>
      </c>
      <c r="AD1427" t="s">
        <v>4690</v>
      </c>
      <c r="AE1427" t="s">
        <v>107</v>
      </c>
      <c r="AF1427" t="s">
        <v>107</v>
      </c>
      <c r="AI1427" s="1"/>
      <c r="AJ1427" t="s">
        <v>72</v>
      </c>
      <c r="AK1427" t="s">
        <v>4691</v>
      </c>
      <c r="AL1427">
        <v>41219</v>
      </c>
      <c r="AN1427" t="b">
        <v>1</v>
      </c>
      <c r="AQ1427" t="s">
        <v>60</v>
      </c>
      <c r="AR1427" t="s">
        <v>99</v>
      </c>
      <c r="AS1427" t="s">
        <v>100</v>
      </c>
      <c r="BB1427" s="7" t="s">
        <v>3143</v>
      </c>
      <c r="BC1427" s="7" t="s">
        <v>143</v>
      </c>
      <c r="BE1427" s="7">
        <v>984452920</v>
      </c>
      <c r="BG1427" s="7">
        <v>10175.15</v>
      </c>
      <c r="BH1427" s="7">
        <v>0</v>
      </c>
      <c r="BI1427">
        <v>8811.14</v>
      </c>
      <c r="BJ1427">
        <v>0</v>
      </c>
      <c r="BK1427">
        <v>0</v>
      </c>
      <c r="BL1427">
        <v>0</v>
      </c>
      <c r="BO1427" t="s">
        <v>9666</v>
      </c>
      <c r="BP1427">
        <v>8482</v>
      </c>
      <c r="BQ1427">
        <v>4595</v>
      </c>
      <c r="BR1427">
        <v>10886</v>
      </c>
      <c r="BS1427">
        <v>10085</v>
      </c>
      <c r="BT1427">
        <v>25</v>
      </c>
      <c r="BU1427" t="s">
        <v>7198</v>
      </c>
      <c r="BV1427" t="s">
        <v>4695</v>
      </c>
      <c r="BX1427">
        <v>44149.218078703707</v>
      </c>
    </row>
    <row r="1428" spans="1:76" x14ac:dyDescent="0.25">
      <c r="A1428" t="s">
        <v>9667</v>
      </c>
      <c r="B1428" t="s">
        <v>151</v>
      </c>
      <c r="C1428" t="s">
        <v>46</v>
      </c>
      <c r="D1428">
        <v>40751</v>
      </c>
      <c r="E1428" s="1"/>
      <c r="H1428" t="s">
        <v>47</v>
      </c>
      <c r="I1428">
        <v>40751</v>
      </c>
      <c r="J1428">
        <v>2012</v>
      </c>
      <c r="K1428" t="s">
        <v>85</v>
      </c>
      <c r="L1428" t="s">
        <v>152</v>
      </c>
      <c r="N1428" t="s">
        <v>153</v>
      </c>
      <c r="O1428" t="s">
        <v>154</v>
      </c>
      <c r="P1428" t="s">
        <v>155</v>
      </c>
      <c r="R1428">
        <v>985072573</v>
      </c>
      <c r="S1428" t="s">
        <v>156</v>
      </c>
      <c r="T1428" t="s">
        <v>7268</v>
      </c>
      <c r="V1428" t="s">
        <v>54</v>
      </c>
      <c r="W1428">
        <v>13</v>
      </c>
      <c r="X1428" t="s">
        <v>157</v>
      </c>
      <c r="Y1428">
        <v>4821</v>
      </c>
      <c r="Z1428" t="s">
        <v>155</v>
      </c>
      <c r="AA1428" t="s">
        <v>57</v>
      </c>
      <c r="AC1428" t="s">
        <v>146</v>
      </c>
      <c r="AD1428" t="s">
        <v>4690</v>
      </c>
      <c r="AE1428" t="s">
        <v>107</v>
      </c>
      <c r="AF1428" t="s">
        <v>107</v>
      </c>
      <c r="AI1428" s="1"/>
      <c r="AJ1428" t="s">
        <v>72</v>
      </c>
      <c r="AK1428" t="s">
        <v>4691</v>
      </c>
      <c r="AL1428">
        <v>41219</v>
      </c>
      <c r="AN1428" t="b">
        <v>1</v>
      </c>
      <c r="AQ1428" t="s">
        <v>195</v>
      </c>
      <c r="AR1428" t="s">
        <v>150</v>
      </c>
      <c r="AS1428" t="s">
        <v>62</v>
      </c>
      <c r="BB1428" s="7" t="s">
        <v>153</v>
      </c>
      <c r="BC1428" s="7" t="s">
        <v>154</v>
      </c>
      <c r="BE1428" s="7">
        <v>985072573</v>
      </c>
      <c r="BG1428" s="7">
        <v>64280.18</v>
      </c>
      <c r="BH1428" s="7">
        <v>1217.1300000000001</v>
      </c>
      <c r="BI1428">
        <v>63291.41</v>
      </c>
      <c r="BJ1428">
        <v>0</v>
      </c>
      <c r="BK1428">
        <v>0</v>
      </c>
      <c r="BL1428">
        <v>0</v>
      </c>
      <c r="BO1428" t="s">
        <v>9668</v>
      </c>
      <c r="BP1428">
        <v>9240</v>
      </c>
      <c r="BQ1428">
        <v>26204</v>
      </c>
      <c r="BR1428">
        <v>10861</v>
      </c>
      <c r="BS1428">
        <v>10122</v>
      </c>
      <c r="BT1428">
        <v>22</v>
      </c>
      <c r="BU1428" t="s">
        <v>7270</v>
      </c>
      <c r="BV1428" t="s">
        <v>4695</v>
      </c>
      <c r="BX1428">
        <v>44149.219525462962</v>
      </c>
    </row>
    <row r="1429" spans="1:76" x14ac:dyDescent="0.25">
      <c r="A1429" t="s">
        <v>9669</v>
      </c>
      <c r="B1429" t="s">
        <v>1629</v>
      </c>
      <c r="C1429" t="s">
        <v>46</v>
      </c>
      <c r="D1429">
        <v>40717</v>
      </c>
      <c r="E1429" s="1"/>
      <c r="H1429" t="s">
        <v>47</v>
      </c>
      <c r="I1429">
        <v>40717</v>
      </c>
      <c r="J1429">
        <v>2012</v>
      </c>
      <c r="K1429" t="s">
        <v>85</v>
      </c>
      <c r="L1429" t="s">
        <v>9670</v>
      </c>
      <c r="N1429" t="s">
        <v>1630</v>
      </c>
      <c r="O1429" t="s">
        <v>101</v>
      </c>
      <c r="R1429">
        <v>98111</v>
      </c>
      <c r="S1429" t="s">
        <v>1631</v>
      </c>
      <c r="T1429" t="s">
        <v>5935</v>
      </c>
      <c r="V1429" t="s">
        <v>1251</v>
      </c>
      <c r="W1429">
        <v>3</v>
      </c>
      <c r="X1429" t="s">
        <v>4770</v>
      </c>
      <c r="Y1429">
        <v>1000</v>
      </c>
      <c r="AA1429" t="s">
        <v>71</v>
      </c>
      <c r="AC1429" t="s">
        <v>146</v>
      </c>
      <c r="AD1429" t="s">
        <v>4690</v>
      </c>
      <c r="AE1429" t="s">
        <v>107</v>
      </c>
      <c r="AF1429" t="s">
        <v>107</v>
      </c>
      <c r="AI1429" s="1"/>
      <c r="AJ1429" t="s">
        <v>72</v>
      </c>
      <c r="AK1429" t="s">
        <v>4691</v>
      </c>
      <c r="AL1429">
        <v>41219</v>
      </c>
      <c r="AN1429" t="b">
        <v>1</v>
      </c>
      <c r="AQ1429" t="s">
        <v>60</v>
      </c>
      <c r="AR1429" t="s">
        <v>61</v>
      </c>
      <c r="AS1429" t="s">
        <v>100</v>
      </c>
      <c r="BB1429" s="7" t="s">
        <v>1630</v>
      </c>
      <c r="BC1429" s="7" t="s">
        <v>101</v>
      </c>
      <c r="BE1429" s="7">
        <v>98111</v>
      </c>
      <c r="BG1429" s="7">
        <v>12307566.01</v>
      </c>
      <c r="BH1429" s="7">
        <v>0</v>
      </c>
      <c r="BI1429">
        <v>12326350.01</v>
      </c>
      <c r="BJ1429">
        <v>0</v>
      </c>
      <c r="BK1429">
        <v>0</v>
      </c>
      <c r="BL1429">
        <v>66384.899999999994</v>
      </c>
      <c r="BM1429">
        <v>825922.49</v>
      </c>
      <c r="BN1429">
        <v>9303879.5600000005</v>
      </c>
      <c r="BO1429" t="s">
        <v>9671</v>
      </c>
      <c r="BP1429">
        <v>9310</v>
      </c>
      <c r="BQ1429">
        <v>1099</v>
      </c>
      <c r="BR1429">
        <v>10858</v>
      </c>
      <c r="BS1429">
        <v>10128</v>
      </c>
      <c r="BU1429" t="s">
        <v>5938</v>
      </c>
      <c r="BV1429" t="s">
        <v>4695</v>
      </c>
      <c r="BX1429">
        <v>44149.219780092593</v>
      </c>
    </row>
    <row r="1430" spans="1:76" x14ac:dyDescent="0.25">
      <c r="A1430" t="s">
        <v>9672</v>
      </c>
      <c r="B1430" t="s">
        <v>1325</v>
      </c>
      <c r="C1430" t="s">
        <v>46</v>
      </c>
      <c r="D1430">
        <v>40554</v>
      </c>
      <c r="E1430" s="1"/>
      <c r="H1430" t="s">
        <v>47</v>
      </c>
      <c r="I1430">
        <v>40554</v>
      </c>
      <c r="J1430">
        <v>2012</v>
      </c>
      <c r="K1430" t="s">
        <v>77</v>
      </c>
      <c r="L1430" t="s">
        <v>1326</v>
      </c>
      <c r="N1430" t="s">
        <v>1255</v>
      </c>
      <c r="O1430" t="s">
        <v>225</v>
      </c>
      <c r="P1430" t="s">
        <v>226</v>
      </c>
      <c r="R1430">
        <v>986602987</v>
      </c>
      <c r="S1430" t="s">
        <v>1256</v>
      </c>
      <c r="T1430" t="s">
        <v>5929</v>
      </c>
      <c r="V1430" t="s">
        <v>54</v>
      </c>
      <c r="W1430">
        <v>13</v>
      </c>
      <c r="X1430" t="s">
        <v>228</v>
      </c>
      <c r="Y1430">
        <v>4876</v>
      </c>
      <c r="Z1430" t="s">
        <v>226</v>
      </c>
      <c r="AA1430" t="s">
        <v>57</v>
      </c>
      <c r="AC1430" t="s">
        <v>146</v>
      </c>
      <c r="AD1430" t="s">
        <v>4690</v>
      </c>
      <c r="AE1430" t="s">
        <v>107</v>
      </c>
      <c r="AF1430" t="s">
        <v>107</v>
      </c>
      <c r="AI1430" s="1"/>
      <c r="AJ1430" t="s">
        <v>72</v>
      </c>
      <c r="AK1430" t="s">
        <v>4691</v>
      </c>
      <c r="AL1430">
        <v>41219</v>
      </c>
      <c r="AN1430" t="b">
        <v>1</v>
      </c>
      <c r="AQ1430" t="s">
        <v>73</v>
      </c>
      <c r="BB1430" s="7" t="s">
        <v>1255</v>
      </c>
      <c r="BC1430" s="7" t="s">
        <v>225</v>
      </c>
      <c r="BE1430" s="7">
        <v>986602987</v>
      </c>
      <c r="BG1430" s="7">
        <v>0</v>
      </c>
      <c r="BH1430" s="7">
        <v>303.41000000000003</v>
      </c>
      <c r="BI1430">
        <v>303.41000000000003</v>
      </c>
      <c r="BJ1430">
        <v>0</v>
      </c>
      <c r="BK1430">
        <v>0</v>
      </c>
      <c r="BL1430">
        <v>0</v>
      </c>
      <c r="BO1430" t="s">
        <v>9673</v>
      </c>
      <c r="BP1430">
        <v>9436</v>
      </c>
      <c r="BQ1430">
        <v>7935</v>
      </c>
      <c r="BR1430">
        <v>10854</v>
      </c>
      <c r="BS1430">
        <v>10142</v>
      </c>
      <c r="BT1430">
        <v>49</v>
      </c>
      <c r="BU1430" t="s">
        <v>7225</v>
      </c>
      <c r="BV1430" t="s">
        <v>4695</v>
      </c>
      <c r="BX1430">
        <v>44149.223194444443</v>
      </c>
    </row>
    <row r="1431" spans="1:76" x14ac:dyDescent="0.25">
      <c r="A1431" t="s">
        <v>11632</v>
      </c>
      <c r="B1431" t="s">
        <v>63</v>
      </c>
      <c r="C1431" t="s">
        <v>46</v>
      </c>
      <c r="D1431">
        <v>40849</v>
      </c>
      <c r="E1431" s="1"/>
      <c r="H1431" t="s">
        <v>47</v>
      </c>
      <c r="I1431">
        <v>40849</v>
      </c>
      <c r="J1431">
        <v>2012</v>
      </c>
      <c r="K1431" t="s">
        <v>64</v>
      </c>
      <c r="L1431" t="s">
        <v>11633</v>
      </c>
      <c r="N1431" t="s">
        <v>66</v>
      </c>
      <c r="O1431" t="s">
        <v>67</v>
      </c>
      <c r="Q1431" t="s">
        <v>52</v>
      </c>
      <c r="R1431">
        <v>98168</v>
      </c>
      <c r="S1431" t="s">
        <v>69</v>
      </c>
      <c r="T1431" t="s">
        <v>11634</v>
      </c>
      <c r="U1431" t="s">
        <v>11635</v>
      </c>
      <c r="V1431" t="s">
        <v>70</v>
      </c>
      <c r="W1431">
        <v>9</v>
      </c>
      <c r="X1431" t="s">
        <v>4770</v>
      </c>
      <c r="Y1431">
        <v>1000</v>
      </c>
      <c r="AA1431" t="s">
        <v>71</v>
      </c>
      <c r="AC1431" t="s">
        <v>146</v>
      </c>
      <c r="AD1431" t="s">
        <v>4690</v>
      </c>
      <c r="AE1431" t="s">
        <v>107</v>
      </c>
      <c r="AF1431" t="s">
        <v>107</v>
      </c>
      <c r="AI1431" s="1"/>
      <c r="AJ1431" t="s">
        <v>72</v>
      </c>
      <c r="AK1431" t="s">
        <v>4691</v>
      </c>
      <c r="AL1431">
        <v>41219</v>
      </c>
      <c r="AM1431" t="s">
        <v>4692</v>
      </c>
      <c r="AN1431" t="b">
        <v>1</v>
      </c>
      <c r="AQ1431" t="s">
        <v>73</v>
      </c>
      <c r="BB1431" s="7" t="s">
        <v>74</v>
      </c>
      <c r="BC1431" s="7" t="s">
        <v>75</v>
      </c>
      <c r="BD1431" s="7" t="s">
        <v>52</v>
      </c>
      <c r="BE1431" s="7">
        <v>98056</v>
      </c>
      <c r="BF1431" s="7" t="s">
        <v>11636</v>
      </c>
      <c r="BG1431" s="7">
        <v>18016.12</v>
      </c>
      <c r="BH1431" s="7">
        <v>0</v>
      </c>
      <c r="BI1431">
        <v>18016.12</v>
      </c>
      <c r="BJ1431">
        <v>0</v>
      </c>
      <c r="BK1431">
        <v>0</v>
      </c>
      <c r="BL1431">
        <v>0</v>
      </c>
      <c r="BO1431" t="s">
        <v>11637</v>
      </c>
      <c r="BP1431">
        <v>9150</v>
      </c>
      <c r="BQ1431">
        <v>25410</v>
      </c>
      <c r="BR1431">
        <v>10207</v>
      </c>
      <c r="BS1431">
        <v>10112</v>
      </c>
      <c r="BU1431" t="s">
        <v>7964</v>
      </c>
      <c r="BV1431" t="s">
        <v>4695</v>
      </c>
      <c r="BX1431">
        <v>44149.218981481485</v>
      </c>
    </row>
    <row r="1432" spans="1:76" x14ac:dyDescent="0.25">
      <c r="A1432" t="s">
        <v>11798</v>
      </c>
      <c r="B1432" t="s">
        <v>2843</v>
      </c>
      <c r="C1432" t="s">
        <v>46</v>
      </c>
      <c r="D1432">
        <v>40965</v>
      </c>
      <c r="E1432" s="1"/>
      <c r="H1432" t="s">
        <v>47</v>
      </c>
      <c r="I1432">
        <v>40965</v>
      </c>
      <c r="J1432">
        <v>2012</v>
      </c>
      <c r="K1432" t="s">
        <v>85</v>
      </c>
      <c r="L1432" t="s">
        <v>11799</v>
      </c>
      <c r="N1432" t="s">
        <v>2844</v>
      </c>
      <c r="O1432" t="s">
        <v>2234</v>
      </c>
      <c r="P1432" t="s">
        <v>241</v>
      </c>
      <c r="Q1432" t="s">
        <v>52</v>
      </c>
      <c r="R1432">
        <v>98953</v>
      </c>
      <c r="S1432" t="s">
        <v>2845</v>
      </c>
      <c r="T1432" t="s">
        <v>11800</v>
      </c>
      <c r="U1432" t="s">
        <v>11801</v>
      </c>
      <c r="V1432" t="s">
        <v>54</v>
      </c>
      <c r="W1432">
        <v>13</v>
      </c>
      <c r="X1432" t="s">
        <v>426</v>
      </c>
      <c r="Y1432">
        <v>4807</v>
      </c>
      <c r="Z1432" t="s">
        <v>241</v>
      </c>
      <c r="AA1432" t="s">
        <v>57</v>
      </c>
      <c r="AC1432" t="s">
        <v>146</v>
      </c>
      <c r="AD1432" t="s">
        <v>4690</v>
      </c>
      <c r="AE1432" t="s">
        <v>107</v>
      </c>
      <c r="AF1432" t="s">
        <v>107</v>
      </c>
      <c r="AI1432" s="1"/>
      <c r="AJ1432" t="s">
        <v>72</v>
      </c>
      <c r="AK1432" t="s">
        <v>4691</v>
      </c>
      <c r="AL1432">
        <v>41219</v>
      </c>
      <c r="AM1432" t="s">
        <v>4692</v>
      </c>
      <c r="AN1432" t="b">
        <v>1</v>
      </c>
      <c r="AQ1432" t="s">
        <v>60</v>
      </c>
      <c r="AR1432" t="s">
        <v>99</v>
      </c>
      <c r="AS1432" t="s">
        <v>4734</v>
      </c>
      <c r="BB1432" s="7" t="s">
        <v>11802</v>
      </c>
      <c r="BC1432" s="7" t="s">
        <v>11803</v>
      </c>
      <c r="BD1432" s="7" t="s">
        <v>52</v>
      </c>
      <c r="BE1432" s="7">
        <v>98926</v>
      </c>
      <c r="BF1432" s="7" t="s">
        <v>11804</v>
      </c>
      <c r="BG1432" s="7">
        <v>18248.14</v>
      </c>
      <c r="BH1432" s="7">
        <v>0</v>
      </c>
      <c r="BI1432">
        <v>18035.09</v>
      </c>
      <c r="BJ1432">
        <v>-182</v>
      </c>
      <c r="BK1432">
        <v>0</v>
      </c>
      <c r="BL1432">
        <v>0</v>
      </c>
      <c r="BO1432" t="s">
        <v>11805</v>
      </c>
      <c r="BP1432">
        <v>7224</v>
      </c>
      <c r="BQ1432">
        <v>3049</v>
      </c>
      <c r="BR1432">
        <v>10472</v>
      </c>
      <c r="BS1432">
        <v>10032</v>
      </c>
      <c r="BT1432">
        <v>15</v>
      </c>
      <c r="BU1432" t="s">
        <v>11806</v>
      </c>
      <c r="BV1432" t="s">
        <v>4695</v>
      </c>
      <c r="BX1432">
        <v>44149.215567129628</v>
      </c>
    </row>
    <row r="1433" spans="1:76" x14ac:dyDescent="0.25">
      <c r="A1433" t="s">
        <v>11807</v>
      </c>
      <c r="B1433" t="s">
        <v>1270</v>
      </c>
      <c r="C1433" t="s">
        <v>46</v>
      </c>
      <c r="D1433">
        <v>41007</v>
      </c>
      <c r="E1433" s="1"/>
      <c r="H1433" t="s">
        <v>47</v>
      </c>
      <c r="I1433">
        <v>41007</v>
      </c>
      <c r="J1433">
        <v>2012</v>
      </c>
      <c r="K1433" t="s">
        <v>85</v>
      </c>
      <c r="L1433" t="s">
        <v>11808</v>
      </c>
      <c r="N1433" t="s">
        <v>11809</v>
      </c>
      <c r="O1433" t="s">
        <v>199</v>
      </c>
      <c r="P1433" t="s">
        <v>199</v>
      </c>
      <c r="Q1433" t="s">
        <v>52</v>
      </c>
      <c r="R1433">
        <v>98290</v>
      </c>
      <c r="S1433" t="s">
        <v>8263</v>
      </c>
      <c r="T1433" t="s">
        <v>8263</v>
      </c>
      <c r="U1433" t="s">
        <v>11810</v>
      </c>
      <c r="V1433" t="s">
        <v>54</v>
      </c>
      <c r="W1433">
        <v>13</v>
      </c>
      <c r="X1433" t="s">
        <v>201</v>
      </c>
      <c r="Y1433">
        <v>4856</v>
      </c>
      <c r="Z1433" t="s">
        <v>199</v>
      </c>
      <c r="AA1433" t="s">
        <v>57</v>
      </c>
      <c r="AC1433" t="s">
        <v>146</v>
      </c>
      <c r="AD1433" t="s">
        <v>4690</v>
      </c>
      <c r="AE1433" t="s">
        <v>107</v>
      </c>
      <c r="AF1433" t="s">
        <v>107</v>
      </c>
      <c r="AI1433" s="1"/>
      <c r="AJ1433" t="s">
        <v>72</v>
      </c>
      <c r="AK1433" t="s">
        <v>4691</v>
      </c>
      <c r="AL1433">
        <v>41219</v>
      </c>
      <c r="AM1433" t="s">
        <v>4692</v>
      </c>
      <c r="AN1433" t="b">
        <v>1</v>
      </c>
      <c r="AQ1433" t="s">
        <v>60</v>
      </c>
      <c r="AR1433" t="s">
        <v>99</v>
      </c>
      <c r="AS1433" t="s">
        <v>100</v>
      </c>
      <c r="BB1433" s="7" t="s">
        <v>1272</v>
      </c>
      <c r="BC1433" s="7" t="s">
        <v>453</v>
      </c>
      <c r="BD1433" s="7" t="s">
        <v>52</v>
      </c>
      <c r="BE1433" s="7">
        <v>98272</v>
      </c>
      <c r="BF1433" s="7" t="s">
        <v>11811</v>
      </c>
      <c r="BG1433" s="7">
        <v>21417.06</v>
      </c>
      <c r="BH1433" s="7">
        <v>50</v>
      </c>
      <c r="BI1433">
        <v>20786.07</v>
      </c>
      <c r="BJ1433">
        <v>0</v>
      </c>
      <c r="BK1433">
        <v>0</v>
      </c>
      <c r="BL1433">
        <v>295.64999999999998</v>
      </c>
      <c r="BO1433" t="s">
        <v>11812</v>
      </c>
      <c r="BP1433">
        <v>20506</v>
      </c>
      <c r="BQ1433">
        <v>26960</v>
      </c>
      <c r="BR1433">
        <v>10423</v>
      </c>
      <c r="BS1433">
        <v>10704</v>
      </c>
      <c r="BT1433">
        <v>39</v>
      </c>
      <c r="BU1433" t="s">
        <v>11813</v>
      </c>
      <c r="BV1433" t="s">
        <v>4695</v>
      </c>
      <c r="BX1433">
        <v>44149.248993055553</v>
      </c>
    </row>
    <row r="1434" spans="1:76" x14ac:dyDescent="0.25">
      <c r="A1434" t="s">
        <v>11814</v>
      </c>
      <c r="B1434" t="s">
        <v>11815</v>
      </c>
      <c r="C1434" t="s">
        <v>46</v>
      </c>
      <c r="D1434">
        <v>41007</v>
      </c>
      <c r="E1434" s="1"/>
      <c r="H1434" t="s">
        <v>47</v>
      </c>
      <c r="I1434">
        <v>41007</v>
      </c>
      <c r="J1434">
        <v>2012</v>
      </c>
      <c r="K1434" t="s">
        <v>85</v>
      </c>
      <c r="L1434" t="s">
        <v>11816</v>
      </c>
      <c r="N1434" t="s">
        <v>11817</v>
      </c>
      <c r="O1434" t="s">
        <v>561</v>
      </c>
      <c r="P1434" t="s">
        <v>562</v>
      </c>
      <c r="Q1434" t="s">
        <v>52</v>
      </c>
      <c r="R1434">
        <v>98586</v>
      </c>
      <c r="S1434" t="s">
        <v>1686</v>
      </c>
      <c r="T1434" t="s">
        <v>11818</v>
      </c>
      <c r="U1434" t="s">
        <v>11819</v>
      </c>
      <c r="V1434" t="s">
        <v>4807</v>
      </c>
      <c r="W1434">
        <v>23</v>
      </c>
      <c r="X1434" t="s">
        <v>5526</v>
      </c>
      <c r="Y1434">
        <v>3841</v>
      </c>
      <c r="Z1434" t="s">
        <v>562</v>
      </c>
      <c r="AA1434" t="s">
        <v>4785</v>
      </c>
      <c r="AB1434">
        <v>13272</v>
      </c>
      <c r="AC1434" t="s">
        <v>146</v>
      </c>
      <c r="AD1434" t="s">
        <v>4690</v>
      </c>
      <c r="AE1434" t="s">
        <v>107</v>
      </c>
      <c r="AF1434" t="s">
        <v>107</v>
      </c>
      <c r="AI1434" s="1"/>
      <c r="AJ1434" t="s">
        <v>72</v>
      </c>
      <c r="AK1434" t="s">
        <v>4691</v>
      </c>
      <c r="AL1434">
        <v>41219</v>
      </c>
      <c r="AM1434" t="s">
        <v>4692</v>
      </c>
      <c r="AN1434" t="b">
        <v>1</v>
      </c>
      <c r="AQ1434" t="s">
        <v>60</v>
      </c>
      <c r="AR1434" t="s">
        <v>61</v>
      </c>
      <c r="BB1434" s="7" t="s">
        <v>11820</v>
      </c>
      <c r="BC1434" s="7" t="s">
        <v>561</v>
      </c>
      <c r="BD1434" s="7" t="s">
        <v>52</v>
      </c>
      <c r="BE1434" s="7">
        <v>98586</v>
      </c>
      <c r="BF1434" s="7" t="s">
        <v>11821</v>
      </c>
      <c r="BG1434" s="7">
        <v>8035</v>
      </c>
      <c r="BH1434" s="7">
        <v>0</v>
      </c>
      <c r="BI1434">
        <v>7557.41</v>
      </c>
      <c r="BJ1434">
        <v>-3092.62</v>
      </c>
      <c r="BK1434">
        <v>0</v>
      </c>
      <c r="BL1434">
        <v>0</v>
      </c>
      <c r="BO1434" t="s">
        <v>11822</v>
      </c>
      <c r="BP1434">
        <v>16593</v>
      </c>
      <c r="BQ1434">
        <v>4004</v>
      </c>
      <c r="BR1434">
        <v>10431</v>
      </c>
      <c r="BS1434">
        <v>10500</v>
      </c>
      <c r="BU1434" t="s">
        <v>11823</v>
      </c>
      <c r="BV1434" t="s">
        <v>4695</v>
      </c>
      <c r="BX1434">
        <v>44149.241956018515</v>
      </c>
    </row>
    <row r="1435" spans="1:76" x14ac:dyDescent="0.25">
      <c r="A1435" t="s">
        <v>11824</v>
      </c>
      <c r="B1435" t="s">
        <v>1142</v>
      </c>
      <c r="C1435" t="s">
        <v>46</v>
      </c>
      <c r="D1435">
        <v>40560</v>
      </c>
      <c r="E1435" s="1"/>
      <c r="H1435" t="s">
        <v>47</v>
      </c>
      <c r="I1435">
        <v>40560</v>
      </c>
      <c r="J1435">
        <v>2012</v>
      </c>
      <c r="K1435" t="s">
        <v>85</v>
      </c>
      <c r="L1435" t="s">
        <v>11825</v>
      </c>
      <c r="N1435" t="s">
        <v>1143</v>
      </c>
      <c r="O1435" t="s">
        <v>215</v>
      </c>
      <c r="P1435" t="s">
        <v>68</v>
      </c>
      <c r="Q1435" t="s">
        <v>52</v>
      </c>
      <c r="R1435">
        <v>98198</v>
      </c>
      <c r="S1435" t="s">
        <v>1279</v>
      </c>
      <c r="T1435" t="s">
        <v>5230</v>
      </c>
      <c r="U1435" t="s">
        <v>5918</v>
      </c>
      <c r="V1435" t="s">
        <v>54</v>
      </c>
      <c r="W1435">
        <v>13</v>
      </c>
      <c r="X1435" t="s">
        <v>216</v>
      </c>
      <c r="Y1435">
        <v>4843</v>
      </c>
      <c r="Z1435" t="s">
        <v>68</v>
      </c>
      <c r="AA1435" t="s">
        <v>57</v>
      </c>
      <c r="AC1435" t="s">
        <v>146</v>
      </c>
      <c r="AD1435" t="s">
        <v>4690</v>
      </c>
      <c r="AE1435" t="s">
        <v>107</v>
      </c>
      <c r="AF1435" t="s">
        <v>107</v>
      </c>
      <c r="AI1435" s="1"/>
      <c r="AJ1435" t="s">
        <v>72</v>
      </c>
      <c r="AK1435" t="s">
        <v>4691</v>
      </c>
      <c r="AL1435">
        <v>41219</v>
      </c>
      <c r="AM1435" t="s">
        <v>4692</v>
      </c>
      <c r="AN1435" t="b">
        <v>1</v>
      </c>
      <c r="AQ1435" t="s">
        <v>60</v>
      </c>
      <c r="AR1435" t="s">
        <v>61</v>
      </c>
      <c r="AS1435" t="s">
        <v>62</v>
      </c>
      <c r="BB1435" s="7" t="s">
        <v>11826</v>
      </c>
      <c r="BC1435" s="7" t="s">
        <v>762</v>
      </c>
      <c r="BD1435" s="7" t="s">
        <v>52</v>
      </c>
      <c r="BE1435" s="7">
        <v>98148</v>
      </c>
      <c r="BG1435" s="7">
        <v>64318.74</v>
      </c>
      <c r="BH1435" s="7">
        <v>800</v>
      </c>
      <c r="BI1435">
        <v>29533.1</v>
      </c>
      <c r="BJ1435">
        <v>0</v>
      </c>
      <c r="BK1435">
        <v>0</v>
      </c>
      <c r="BL1435">
        <v>0</v>
      </c>
      <c r="BO1435" t="s">
        <v>11827</v>
      </c>
      <c r="BP1435">
        <v>19982</v>
      </c>
      <c r="BQ1435">
        <v>1057</v>
      </c>
      <c r="BR1435">
        <v>10122</v>
      </c>
      <c r="BS1435">
        <v>10681</v>
      </c>
      <c r="BT1435">
        <v>33</v>
      </c>
      <c r="BU1435" t="s">
        <v>10191</v>
      </c>
      <c r="BV1435" t="s">
        <v>4695</v>
      </c>
      <c r="BX1435">
        <v>44149.248182870368</v>
      </c>
    </row>
    <row r="1436" spans="1:76" x14ac:dyDescent="0.25">
      <c r="A1436" t="s">
        <v>11828</v>
      </c>
      <c r="B1436" t="s">
        <v>166</v>
      </c>
      <c r="C1436" t="s">
        <v>46</v>
      </c>
      <c r="D1436">
        <v>40967</v>
      </c>
      <c r="E1436" s="1"/>
      <c r="H1436" t="s">
        <v>47</v>
      </c>
      <c r="I1436">
        <v>40967</v>
      </c>
      <c r="J1436">
        <v>2012</v>
      </c>
      <c r="K1436" t="s">
        <v>85</v>
      </c>
      <c r="L1436" t="s">
        <v>11829</v>
      </c>
      <c r="N1436" t="s">
        <v>1499</v>
      </c>
      <c r="O1436" t="s">
        <v>168</v>
      </c>
      <c r="P1436" t="s">
        <v>68</v>
      </c>
      <c r="Q1436" t="s">
        <v>52</v>
      </c>
      <c r="R1436">
        <v>98004</v>
      </c>
      <c r="S1436" t="s">
        <v>7158</v>
      </c>
      <c r="T1436" t="s">
        <v>7158</v>
      </c>
      <c r="U1436" t="s">
        <v>11830</v>
      </c>
      <c r="V1436" t="s">
        <v>54</v>
      </c>
      <c r="W1436">
        <v>13</v>
      </c>
      <c r="X1436" t="s">
        <v>945</v>
      </c>
      <c r="Y1436">
        <v>4874</v>
      </c>
      <c r="Z1436" t="s">
        <v>68</v>
      </c>
      <c r="AA1436" t="s">
        <v>57</v>
      </c>
      <c r="AC1436" t="s">
        <v>146</v>
      </c>
      <c r="AD1436" t="s">
        <v>4690</v>
      </c>
      <c r="AE1436" t="s">
        <v>107</v>
      </c>
      <c r="AF1436" t="s">
        <v>107</v>
      </c>
      <c r="AI1436" s="1"/>
      <c r="AJ1436" t="s">
        <v>72</v>
      </c>
      <c r="AK1436" t="s">
        <v>4691</v>
      </c>
      <c r="AL1436">
        <v>41219</v>
      </c>
      <c r="AM1436" t="s">
        <v>4692</v>
      </c>
      <c r="AN1436" t="b">
        <v>1</v>
      </c>
      <c r="AQ1436" t="s">
        <v>60</v>
      </c>
      <c r="AR1436" t="s">
        <v>61</v>
      </c>
      <c r="AS1436" t="s">
        <v>100</v>
      </c>
      <c r="BB1436" s="7" t="s">
        <v>83</v>
      </c>
      <c r="BC1436" s="7" t="s">
        <v>101</v>
      </c>
      <c r="BD1436" s="7" t="s">
        <v>52</v>
      </c>
      <c r="BE1436" s="7">
        <v>98109</v>
      </c>
      <c r="BF1436" s="7" t="s">
        <v>11729</v>
      </c>
      <c r="BG1436" s="7">
        <v>338518.09</v>
      </c>
      <c r="BH1436" s="7">
        <v>0</v>
      </c>
      <c r="BI1436">
        <v>331398.48</v>
      </c>
      <c r="BJ1436">
        <v>0</v>
      </c>
      <c r="BK1436">
        <v>0</v>
      </c>
      <c r="BL1436">
        <v>9372.41</v>
      </c>
      <c r="BO1436" t="s">
        <v>11831</v>
      </c>
      <c r="BP1436">
        <v>7595</v>
      </c>
      <c r="BQ1436">
        <v>26618</v>
      </c>
      <c r="BR1436">
        <v>10441</v>
      </c>
      <c r="BS1436">
        <v>10058</v>
      </c>
      <c r="BT1436">
        <v>48</v>
      </c>
      <c r="BU1436" t="s">
        <v>5009</v>
      </c>
      <c r="BV1436" t="s">
        <v>4695</v>
      </c>
      <c r="BX1436">
        <v>44149.216585648152</v>
      </c>
    </row>
    <row r="1437" spans="1:76" x14ac:dyDescent="0.25">
      <c r="A1437" t="s">
        <v>11832</v>
      </c>
      <c r="B1437" t="s">
        <v>492</v>
      </c>
      <c r="C1437" t="s">
        <v>46</v>
      </c>
      <c r="D1437">
        <v>40944</v>
      </c>
      <c r="E1437" s="1"/>
      <c r="H1437" t="s">
        <v>47</v>
      </c>
      <c r="I1437">
        <v>40944</v>
      </c>
      <c r="J1437">
        <v>2012</v>
      </c>
      <c r="K1437" t="s">
        <v>85</v>
      </c>
      <c r="L1437" t="s">
        <v>11833</v>
      </c>
      <c r="N1437" t="s">
        <v>493</v>
      </c>
      <c r="O1437" t="s">
        <v>67</v>
      </c>
      <c r="P1437" t="s">
        <v>68</v>
      </c>
      <c r="Q1437" t="s">
        <v>52</v>
      </c>
      <c r="R1437">
        <v>98188</v>
      </c>
      <c r="S1437" t="s">
        <v>494</v>
      </c>
      <c r="T1437" t="s">
        <v>11834</v>
      </c>
      <c r="U1437" t="s">
        <v>11835</v>
      </c>
      <c r="V1437" t="s">
        <v>54</v>
      </c>
      <c r="W1437">
        <v>13</v>
      </c>
      <c r="X1437" t="s">
        <v>233</v>
      </c>
      <c r="Y1437">
        <v>4799</v>
      </c>
      <c r="Z1437" t="s">
        <v>68</v>
      </c>
      <c r="AA1437" t="s">
        <v>57</v>
      </c>
      <c r="AC1437" t="s">
        <v>146</v>
      </c>
      <c r="AD1437" t="s">
        <v>4690</v>
      </c>
      <c r="AE1437" t="s">
        <v>107</v>
      </c>
      <c r="AF1437" t="s">
        <v>107</v>
      </c>
      <c r="AI1437" s="1"/>
      <c r="AJ1437" t="s">
        <v>72</v>
      </c>
      <c r="AK1437" t="s">
        <v>4691</v>
      </c>
      <c r="AL1437">
        <v>41219</v>
      </c>
      <c r="AM1437" t="s">
        <v>4692</v>
      </c>
      <c r="AN1437" t="b">
        <v>1</v>
      </c>
      <c r="AQ1437" t="s">
        <v>177</v>
      </c>
      <c r="BB1437" s="7" t="s">
        <v>266</v>
      </c>
      <c r="BC1437" s="7" t="s">
        <v>101</v>
      </c>
      <c r="BD1437" s="7" t="s">
        <v>52</v>
      </c>
      <c r="BE1437" s="7">
        <v>98101</v>
      </c>
      <c r="BG1437" s="7">
        <v>32972.57</v>
      </c>
      <c r="BH1437" s="7">
        <v>0</v>
      </c>
      <c r="BI1437">
        <v>35076.720000000001</v>
      </c>
      <c r="BJ1437">
        <v>0</v>
      </c>
      <c r="BK1437">
        <v>0</v>
      </c>
      <c r="BL1437">
        <v>0</v>
      </c>
      <c r="BO1437" t="s">
        <v>11836</v>
      </c>
      <c r="BP1437">
        <v>8855</v>
      </c>
      <c r="BQ1437">
        <v>7724</v>
      </c>
      <c r="BR1437">
        <v>10346</v>
      </c>
      <c r="BS1437">
        <v>10099</v>
      </c>
      <c r="BT1437">
        <v>11</v>
      </c>
      <c r="BU1437" t="s">
        <v>5938</v>
      </c>
      <c r="BV1437" t="s">
        <v>4695</v>
      </c>
      <c r="BX1437">
        <v>44149.218518518515</v>
      </c>
    </row>
    <row r="1438" spans="1:76" x14ac:dyDescent="0.25">
      <c r="A1438" t="s">
        <v>11837</v>
      </c>
      <c r="B1438" t="s">
        <v>4405</v>
      </c>
      <c r="C1438" t="s">
        <v>46</v>
      </c>
      <c r="D1438">
        <v>40938</v>
      </c>
      <c r="E1438" s="1"/>
      <c r="H1438" t="s">
        <v>47</v>
      </c>
      <c r="I1438">
        <v>40938</v>
      </c>
      <c r="J1438">
        <v>2012</v>
      </c>
      <c r="K1438" t="s">
        <v>77</v>
      </c>
      <c r="L1438" t="s">
        <v>11838</v>
      </c>
      <c r="N1438" t="s">
        <v>11839</v>
      </c>
      <c r="O1438" t="s">
        <v>2363</v>
      </c>
      <c r="P1438" t="s">
        <v>115</v>
      </c>
      <c r="Q1438" t="s">
        <v>52</v>
      </c>
      <c r="R1438">
        <v>98560</v>
      </c>
      <c r="S1438" t="s">
        <v>11840</v>
      </c>
      <c r="T1438" t="s">
        <v>11840</v>
      </c>
      <c r="U1438" t="s">
        <v>11841</v>
      </c>
      <c r="V1438" t="s">
        <v>54</v>
      </c>
      <c r="W1438">
        <v>13</v>
      </c>
      <c r="X1438" t="s">
        <v>174</v>
      </c>
      <c r="Y1438">
        <v>4781</v>
      </c>
      <c r="Z1438" t="s">
        <v>115</v>
      </c>
      <c r="AA1438" t="s">
        <v>57</v>
      </c>
      <c r="AC1438" t="s">
        <v>146</v>
      </c>
      <c r="AD1438" t="s">
        <v>4690</v>
      </c>
      <c r="AE1438" t="s">
        <v>107</v>
      </c>
      <c r="AF1438" t="s">
        <v>107</v>
      </c>
      <c r="AI1438" s="1"/>
      <c r="AJ1438" t="s">
        <v>72</v>
      </c>
      <c r="AK1438" t="s">
        <v>4691</v>
      </c>
      <c r="AL1438">
        <v>41219</v>
      </c>
      <c r="AM1438" t="s">
        <v>4692</v>
      </c>
      <c r="AN1438" t="b">
        <v>1</v>
      </c>
      <c r="AQ1438" t="s">
        <v>73</v>
      </c>
      <c r="BB1438" s="7" t="s">
        <v>4406</v>
      </c>
      <c r="BC1438" s="7" t="s">
        <v>143</v>
      </c>
      <c r="BD1438" s="7" t="s">
        <v>52</v>
      </c>
      <c r="BE1438" s="7">
        <v>98403</v>
      </c>
      <c r="BF1438" s="7" t="s">
        <v>11842</v>
      </c>
      <c r="BG1438" s="7">
        <v>1405</v>
      </c>
      <c r="BH1438" s="7">
        <v>0</v>
      </c>
      <c r="BI1438">
        <v>0</v>
      </c>
      <c r="BJ1438">
        <v>0</v>
      </c>
      <c r="BK1438">
        <v>0</v>
      </c>
      <c r="BL1438">
        <v>0</v>
      </c>
      <c r="BO1438" t="s">
        <v>11843</v>
      </c>
      <c r="BP1438">
        <v>16994</v>
      </c>
      <c r="BQ1438">
        <v>7737</v>
      </c>
      <c r="BR1438">
        <v>10369</v>
      </c>
      <c r="BS1438">
        <v>10521</v>
      </c>
      <c r="BT1438">
        <v>2</v>
      </c>
      <c r="BU1438" t="s">
        <v>11844</v>
      </c>
      <c r="BV1438" t="s">
        <v>4695</v>
      </c>
      <c r="BX1438">
        <v>44149.242708333331</v>
      </c>
    </row>
    <row r="1439" spans="1:76" x14ac:dyDescent="0.25">
      <c r="A1439" t="s">
        <v>13177</v>
      </c>
      <c r="B1439" t="s">
        <v>760</v>
      </c>
      <c r="C1439" t="s">
        <v>46</v>
      </c>
      <c r="D1439">
        <v>40560</v>
      </c>
      <c r="E1439" s="1"/>
      <c r="H1439" t="s">
        <v>47</v>
      </c>
      <c r="I1439">
        <v>40560</v>
      </c>
      <c r="J1439">
        <v>2012</v>
      </c>
      <c r="K1439" t="s">
        <v>85</v>
      </c>
      <c r="L1439" t="s">
        <v>5916</v>
      </c>
      <c r="N1439" t="s">
        <v>1278</v>
      </c>
      <c r="O1439" t="s">
        <v>762</v>
      </c>
      <c r="P1439" t="s">
        <v>68</v>
      </c>
      <c r="Q1439" t="s">
        <v>52</v>
      </c>
      <c r="R1439">
        <v>98166</v>
      </c>
      <c r="S1439" t="s">
        <v>1279</v>
      </c>
      <c r="T1439" t="s">
        <v>5917</v>
      </c>
      <c r="U1439" t="s">
        <v>5918</v>
      </c>
      <c r="V1439" t="s">
        <v>54</v>
      </c>
      <c r="W1439">
        <v>13</v>
      </c>
      <c r="X1439" t="s">
        <v>646</v>
      </c>
      <c r="Y1439">
        <v>4845</v>
      </c>
      <c r="Z1439" t="s">
        <v>68</v>
      </c>
      <c r="AA1439" t="s">
        <v>57</v>
      </c>
      <c r="AC1439" t="s">
        <v>146</v>
      </c>
      <c r="AD1439" t="s">
        <v>4690</v>
      </c>
      <c r="AE1439" t="s">
        <v>107</v>
      </c>
      <c r="AF1439" t="s">
        <v>107</v>
      </c>
      <c r="AI1439" s="1"/>
      <c r="AJ1439" t="s">
        <v>72</v>
      </c>
      <c r="AK1439" t="s">
        <v>4691</v>
      </c>
      <c r="AL1439">
        <v>41219</v>
      </c>
      <c r="AM1439" t="s">
        <v>4692</v>
      </c>
      <c r="AN1439" t="b">
        <v>1</v>
      </c>
      <c r="AQ1439" t="s">
        <v>60</v>
      </c>
      <c r="AR1439" t="s">
        <v>150</v>
      </c>
      <c r="AS1439" t="s">
        <v>62</v>
      </c>
      <c r="BB1439" s="7" t="s">
        <v>11826</v>
      </c>
      <c r="BC1439" s="7" t="s">
        <v>762</v>
      </c>
      <c r="BD1439" s="7" t="s">
        <v>52</v>
      </c>
      <c r="BE1439" s="7">
        <v>98148</v>
      </c>
      <c r="BG1439" s="7">
        <v>55890.82</v>
      </c>
      <c r="BH1439" s="7">
        <v>100</v>
      </c>
      <c r="BI1439">
        <v>36145.9</v>
      </c>
      <c r="BJ1439">
        <v>0</v>
      </c>
      <c r="BK1439">
        <v>0</v>
      </c>
      <c r="BL1439">
        <v>0</v>
      </c>
      <c r="BO1439" t="s">
        <v>13178</v>
      </c>
      <c r="BP1439">
        <v>6221</v>
      </c>
      <c r="BQ1439">
        <v>519</v>
      </c>
      <c r="BR1439">
        <v>10479</v>
      </c>
      <c r="BS1439">
        <v>9992</v>
      </c>
      <c r="BT1439">
        <v>34</v>
      </c>
      <c r="BU1439" t="s">
        <v>10191</v>
      </c>
      <c r="BV1439" t="s">
        <v>4695</v>
      </c>
      <c r="BX1439">
        <v>44149.214120370372</v>
      </c>
    </row>
    <row r="1440" spans="1:76" x14ac:dyDescent="0.25">
      <c r="A1440" t="s">
        <v>13179</v>
      </c>
      <c r="B1440" t="s">
        <v>2409</v>
      </c>
      <c r="C1440" t="s">
        <v>46</v>
      </c>
      <c r="D1440">
        <v>40100</v>
      </c>
      <c r="E1440" s="1"/>
      <c r="H1440" t="s">
        <v>47</v>
      </c>
      <c r="I1440">
        <v>40100</v>
      </c>
      <c r="J1440">
        <v>2012</v>
      </c>
      <c r="K1440" t="s">
        <v>85</v>
      </c>
      <c r="L1440" t="s">
        <v>13180</v>
      </c>
      <c r="N1440" t="s">
        <v>2410</v>
      </c>
      <c r="O1440" t="s">
        <v>162</v>
      </c>
      <c r="P1440" t="s">
        <v>68</v>
      </c>
      <c r="Q1440" t="s">
        <v>52</v>
      </c>
      <c r="R1440">
        <v>98011</v>
      </c>
      <c r="S1440" t="s">
        <v>10551</v>
      </c>
      <c r="T1440" t="s">
        <v>10551</v>
      </c>
      <c r="U1440" t="s">
        <v>13181</v>
      </c>
      <c r="V1440" t="s">
        <v>90</v>
      </c>
      <c r="W1440">
        <v>12</v>
      </c>
      <c r="X1440" t="s">
        <v>1919</v>
      </c>
      <c r="Y1440">
        <v>4730</v>
      </c>
      <c r="Z1440" t="s">
        <v>68</v>
      </c>
      <c r="AA1440" t="s">
        <v>57</v>
      </c>
      <c r="AC1440" t="s">
        <v>146</v>
      </c>
      <c r="AD1440" t="s">
        <v>4690</v>
      </c>
      <c r="AE1440" t="s">
        <v>107</v>
      </c>
      <c r="AF1440" t="s">
        <v>107</v>
      </c>
      <c r="AI1440" s="1"/>
      <c r="AJ1440" t="s">
        <v>72</v>
      </c>
      <c r="AK1440" t="s">
        <v>4691</v>
      </c>
      <c r="AL1440">
        <v>41219</v>
      </c>
      <c r="AM1440" t="s">
        <v>4692</v>
      </c>
      <c r="AN1440" t="b">
        <v>1</v>
      </c>
      <c r="AQ1440" t="s">
        <v>60</v>
      </c>
      <c r="AR1440" t="s">
        <v>61</v>
      </c>
      <c r="AS1440" t="s">
        <v>62</v>
      </c>
      <c r="BB1440" s="7" t="s">
        <v>2410</v>
      </c>
      <c r="BC1440" s="7" t="s">
        <v>162</v>
      </c>
      <c r="BD1440" s="7" t="s">
        <v>52</v>
      </c>
      <c r="BE1440" s="7">
        <v>98011</v>
      </c>
      <c r="BF1440" s="7" t="s">
        <v>13181</v>
      </c>
      <c r="BG1440" s="7">
        <v>199361.36</v>
      </c>
      <c r="BH1440" s="7">
        <v>0</v>
      </c>
      <c r="BI1440">
        <v>202361.36</v>
      </c>
      <c r="BJ1440">
        <v>3000</v>
      </c>
      <c r="BK1440">
        <v>0</v>
      </c>
      <c r="BL1440">
        <v>53385.72</v>
      </c>
      <c r="BM1440">
        <v>178225.6</v>
      </c>
      <c r="BN1440">
        <v>335715.83</v>
      </c>
      <c r="BO1440" t="s">
        <v>13182</v>
      </c>
      <c r="BP1440">
        <v>12271</v>
      </c>
      <c r="BQ1440">
        <v>1911</v>
      </c>
      <c r="BR1440">
        <v>10402</v>
      </c>
      <c r="BS1440">
        <v>10276</v>
      </c>
      <c r="BT1440">
        <v>1</v>
      </c>
      <c r="BU1440" t="s">
        <v>13183</v>
      </c>
      <c r="BV1440" t="s">
        <v>4695</v>
      </c>
      <c r="BX1440">
        <v>44149.228043981479</v>
      </c>
    </row>
    <row r="1441" spans="1:76" x14ac:dyDescent="0.25">
      <c r="A1441" t="s">
        <v>13184</v>
      </c>
      <c r="B1441" t="s">
        <v>4352</v>
      </c>
      <c r="C1441" t="s">
        <v>46</v>
      </c>
      <c r="D1441">
        <v>41052</v>
      </c>
      <c r="E1441" s="1"/>
      <c r="H1441" t="s">
        <v>47</v>
      </c>
      <c r="I1441">
        <v>41052</v>
      </c>
      <c r="J1441">
        <v>2012</v>
      </c>
      <c r="K1441" t="s">
        <v>85</v>
      </c>
      <c r="L1441" t="s">
        <v>13185</v>
      </c>
      <c r="N1441" t="s">
        <v>4353</v>
      </c>
      <c r="O1441" t="s">
        <v>1191</v>
      </c>
      <c r="P1441" t="s">
        <v>394</v>
      </c>
      <c r="Q1441" t="s">
        <v>52</v>
      </c>
      <c r="R1441">
        <v>98260</v>
      </c>
      <c r="S1441" t="s">
        <v>13186</v>
      </c>
      <c r="T1441" t="s">
        <v>13186</v>
      </c>
      <c r="U1441" t="s">
        <v>13187</v>
      </c>
      <c r="V1441" t="s">
        <v>54</v>
      </c>
      <c r="W1441">
        <v>13</v>
      </c>
      <c r="X1441" t="s">
        <v>395</v>
      </c>
      <c r="Y1441">
        <v>4797</v>
      </c>
      <c r="Z1441" t="s">
        <v>394</v>
      </c>
      <c r="AA1441" t="s">
        <v>57</v>
      </c>
      <c r="AC1441" t="s">
        <v>146</v>
      </c>
      <c r="AD1441" t="s">
        <v>4690</v>
      </c>
      <c r="AE1441" t="s">
        <v>107</v>
      </c>
      <c r="AF1441" t="s">
        <v>107</v>
      </c>
      <c r="AI1441" s="1"/>
      <c r="AJ1441" t="s">
        <v>72</v>
      </c>
      <c r="AK1441" t="s">
        <v>4691</v>
      </c>
      <c r="AL1441">
        <v>41219</v>
      </c>
      <c r="AM1441" t="s">
        <v>4692</v>
      </c>
      <c r="AN1441" t="b">
        <v>1</v>
      </c>
      <c r="AQ1441" t="s">
        <v>60</v>
      </c>
      <c r="AR1441" t="s">
        <v>99</v>
      </c>
      <c r="AS1441" t="s">
        <v>4734</v>
      </c>
      <c r="BB1441" s="7" t="s">
        <v>2897</v>
      </c>
      <c r="BC1441" s="7" t="s">
        <v>1191</v>
      </c>
      <c r="BD1441" s="7" t="s">
        <v>52</v>
      </c>
      <c r="BE1441" s="7">
        <v>98260</v>
      </c>
      <c r="BF1441" s="7" t="s">
        <v>13188</v>
      </c>
      <c r="BG1441" s="7">
        <v>10860.33</v>
      </c>
      <c r="BH1441" s="7">
        <v>0</v>
      </c>
      <c r="BI1441">
        <v>10455.459999999999</v>
      </c>
      <c r="BJ1441">
        <v>0</v>
      </c>
      <c r="BK1441">
        <v>0</v>
      </c>
      <c r="BL1441">
        <v>0</v>
      </c>
      <c r="BO1441" t="s">
        <v>13189</v>
      </c>
      <c r="BP1441">
        <v>17917</v>
      </c>
      <c r="BQ1441">
        <v>7649</v>
      </c>
      <c r="BR1441">
        <v>10187</v>
      </c>
      <c r="BS1441">
        <v>10570</v>
      </c>
      <c r="BT1441">
        <v>10</v>
      </c>
      <c r="BU1441" t="s">
        <v>13190</v>
      </c>
      <c r="BV1441" t="s">
        <v>4695</v>
      </c>
      <c r="BX1441">
        <v>44149.244733796295</v>
      </c>
    </row>
    <row r="1442" spans="1:76" x14ac:dyDescent="0.25">
      <c r="A1442" t="s">
        <v>13191</v>
      </c>
      <c r="B1442" t="s">
        <v>172</v>
      </c>
      <c r="C1442" t="s">
        <v>46</v>
      </c>
      <c r="D1442">
        <v>41070</v>
      </c>
      <c r="E1442" s="1"/>
      <c r="H1442" t="s">
        <v>47</v>
      </c>
      <c r="I1442">
        <v>41070</v>
      </c>
      <c r="J1442">
        <v>2012</v>
      </c>
      <c r="K1442" t="s">
        <v>85</v>
      </c>
      <c r="L1442" t="s">
        <v>13192</v>
      </c>
      <c r="N1442" t="s">
        <v>13193</v>
      </c>
      <c r="O1442" t="s">
        <v>173</v>
      </c>
      <c r="P1442" t="s">
        <v>115</v>
      </c>
      <c r="Q1442" t="s">
        <v>52</v>
      </c>
      <c r="R1442" t="s">
        <v>13194</v>
      </c>
      <c r="S1442" t="s">
        <v>13195</v>
      </c>
      <c r="T1442" t="s">
        <v>13196</v>
      </c>
      <c r="U1442" t="s">
        <v>13197</v>
      </c>
      <c r="V1442" t="s">
        <v>54</v>
      </c>
      <c r="W1442">
        <v>13</v>
      </c>
      <c r="X1442" t="s">
        <v>174</v>
      </c>
      <c r="Y1442">
        <v>4781</v>
      </c>
      <c r="Z1442" t="s">
        <v>115</v>
      </c>
      <c r="AA1442" t="s">
        <v>57</v>
      </c>
      <c r="AC1442" t="s">
        <v>146</v>
      </c>
      <c r="AD1442" t="s">
        <v>4690</v>
      </c>
      <c r="AE1442" t="s">
        <v>107</v>
      </c>
      <c r="AF1442" t="s">
        <v>107</v>
      </c>
      <c r="AI1442" s="1"/>
      <c r="AJ1442" t="s">
        <v>72</v>
      </c>
      <c r="AK1442" t="s">
        <v>4691</v>
      </c>
      <c r="AL1442">
        <v>41219</v>
      </c>
      <c r="AM1442" t="s">
        <v>4878</v>
      </c>
      <c r="AN1442" t="b">
        <v>1</v>
      </c>
      <c r="AQ1442" t="s">
        <v>60</v>
      </c>
      <c r="AR1442" t="s">
        <v>99</v>
      </c>
      <c r="AS1442" t="s">
        <v>100</v>
      </c>
      <c r="BB1442" s="7" t="s">
        <v>13198</v>
      </c>
      <c r="BC1442" s="7" t="s">
        <v>143</v>
      </c>
      <c r="BD1442" s="7" t="s">
        <v>52</v>
      </c>
      <c r="BE1442" s="7">
        <v>98445</v>
      </c>
      <c r="BF1442" s="7" t="s">
        <v>13199</v>
      </c>
      <c r="BG1442" s="7">
        <v>11093.94</v>
      </c>
      <c r="BH1442" s="7">
        <v>0</v>
      </c>
      <c r="BI1442">
        <v>11838.05</v>
      </c>
      <c r="BJ1442">
        <v>744.11</v>
      </c>
      <c r="BK1442">
        <v>0</v>
      </c>
      <c r="BL1442">
        <v>0</v>
      </c>
      <c r="BO1442" t="s">
        <v>13200</v>
      </c>
      <c r="BP1442">
        <v>8092</v>
      </c>
      <c r="BQ1442">
        <v>4589</v>
      </c>
      <c r="BR1442">
        <v>10482</v>
      </c>
      <c r="BS1442">
        <v>10074</v>
      </c>
      <c r="BT1442">
        <v>2</v>
      </c>
      <c r="BU1442" t="s">
        <v>13201</v>
      </c>
      <c r="BV1442" t="s">
        <v>4695</v>
      </c>
      <c r="BX1442">
        <v>44149.217488425929</v>
      </c>
    </row>
    <row r="1443" spans="1:76" x14ac:dyDescent="0.25">
      <c r="A1443" t="s">
        <v>13202</v>
      </c>
      <c r="B1443" t="s">
        <v>9007</v>
      </c>
      <c r="C1443" t="s">
        <v>46</v>
      </c>
      <c r="D1443">
        <v>40924</v>
      </c>
      <c r="E1443" s="1"/>
      <c r="H1443" t="s">
        <v>47</v>
      </c>
      <c r="I1443">
        <v>40924</v>
      </c>
      <c r="J1443">
        <v>2012</v>
      </c>
      <c r="K1443" t="s">
        <v>85</v>
      </c>
      <c r="L1443" t="s">
        <v>13203</v>
      </c>
      <c r="N1443" t="s">
        <v>13204</v>
      </c>
      <c r="O1443" t="s">
        <v>3600</v>
      </c>
      <c r="P1443" t="s">
        <v>737</v>
      </c>
      <c r="Q1443" t="s">
        <v>52</v>
      </c>
      <c r="R1443">
        <v>98563</v>
      </c>
      <c r="S1443" t="s">
        <v>9010</v>
      </c>
      <c r="T1443" t="s">
        <v>9010</v>
      </c>
      <c r="U1443" t="s">
        <v>13205</v>
      </c>
      <c r="V1443" t="s">
        <v>4807</v>
      </c>
      <c r="W1443">
        <v>23</v>
      </c>
      <c r="X1443" t="s">
        <v>6884</v>
      </c>
      <c r="Y1443">
        <v>3369</v>
      </c>
      <c r="Z1443" t="s">
        <v>737</v>
      </c>
      <c r="AA1443" t="s">
        <v>4785</v>
      </c>
      <c r="AB1443">
        <v>36975</v>
      </c>
      <c r="AC1443" t="s">
        <v>146</v>
      </c>
      <c r="AD1443" t="s">
        <v>4690</v>
      </c>
      <c r="AE1443" t="s">
        <v>107</v>
      </c>
      <c r="AF1443" t="s">
        <v>107</v>
      </c>
      <c r="AI1443" s="1"/>
      <c r="AJ1443" t="s">
        <v>72</v>
      </c>
      <c r="AK1443" t="s">
        <v>4691</v>
      </c>
      <c r="AL1443">
        <v>41219</v>
      </c>
      <c r="AM1443" t="s">
        <v>4692</v>
      </c>
      <c r="AN1443" t="b">
        <v>1</v>
      </c>
      <c r="AQ1443" t="s">
        <v>60</v>
      </c>
      <c r="AR1443" t="s">
        <v>99</v>
      </c>
      <c r="BB1443" s="7" t="s">
        <v>13204</v>
      </c>
      <c r="BC1443" s="7" t="s">
        <v>3600</v>
      </c>
      <c r="BD1443" s="7" t="s">
        <v>52</v>
      </c>
      <c r="BE1443" s="7">
        <v>98563</v>
      </c>
      <c r="BF1443" s="7" t="s">
        <v>13206</v>
      </c>
      <c r="BG1443" s="7">
        <v>10072.24</v>
      </c>
      <c r="BH1443" s="7">
        <v>0</v>
      </c>
      <c r="BI1443">
        <v>8055.08</v>
      </c>
      <c r="BJ1443">
        <v>4809</v>
      </c>
      <c r="BK1443">
        <v>250</v>
      </c>
      <c r="BL1443">
        <v>0</v>
      </c>
      <c r="BM1443">
        <v>0</v>
      </c>
      <c r="BN1443">
        <v>150</v>
      </c>
      <c r="BO1443" t="s">
        <v>13207</v>
      </c>
      <c r="BP1443">
        <v>21389</v>
      </c>
      <c r="BQ1443">
        <v>7745</v>
      </c>
      <c r="BR1443">
        <v>10379</v>
      </c>
      <c r="BS1443">
        <v>10813</v>
      </c>
      <c r="BU1443" t="s">
        <v>13208</v>
      </c>
      <c r="BV1443" t="s">
        <v>4695</v>
      </c>
      <c r="BX1443">
        <v>44149.256030092591</v>
      </c>
    </row>
    <row r="1444" spans="1:76" x14ac:dyDescent="0.25">
      <c r="A1444" t="s">
        <v>13209</v>
      </c>
      <c r="B1444" t="s">
        <v>13210</v>
      </c>
      <c r="C1444" t="s">
        <v>46</v>
      </c>
      <c r="D1444">
        <v>41065</v>
      </c>
      <c r="E1444" s="1"/>
      <c r="H1444" t="s">
        <v>47</v>
      </c>
      <c r="I1444">
        <v>41065</v>
      </c>
      <c r="J1444">
        <v>2012</v>
      </c>
      <c r="K1444" t="s">
        <v>85</v>
      </c>
      <c r="L1444" t="s">
        <v>13211</v>
      </c>
      <c r="N1444" t="s">
        <v>13212</v>
      </c>
      <c r="O1444" t="s">
        <v>110</v>
      </c>
      <c r="P1444" t="s">
        <v>111</v>
      </c>
      <c r="Q1444" t="s">
        <v>52</v>
      </c>
      <c r="R1444" t="s">
        <v>13213</v>
      </c>
      <c r="S1444" t="s">
        <v>13214</v>
      </c>
      <c r="T1444" t="s">
        <v>13215</v>
      </c>
      <c r="U1444" t="s">
        <v>13216</v>
      </c>
      <c r="V1444" t="s">
        <v>4807</v>
      </c>
      <c r="W1444">
        <v>23</v>
      </c>
      <c r="X1444" t="s">
        <v>4824</v>
      </c>
      <c r="Y1444">
        <v>3539</v>
      </c>
      <c r="Z1444" t="s">
        <v>111</v>
      </c>
      <c r="AA1444" t="s">
        <v>4785</v>
      </c>
      <c r="AB1444">
        <v>146668</v>
      </c>
      <c r="AC1444" t="s">
        <v>146</v>
      </c>
      <c r="AD1444" t="s">
        <v>4690</v>
      </c>
      <c r="AE1444" t="s">
        <v>107</v>
      </c>
      <c r="AF1444" t="s">
        <v>107</v>
      </c>
      <c r="AI1444" s="1"/>
      <c r="AJ1444" t="s">
        <v>72</v>
      </c>
      <c r="AK1444" t="s">
        <v>4691</v>
      </c>
      <c r="AL1444">
        <v>41219</v>
      </c>
      <c r="AM1444" t="s">
        <v>4692</v>
      </c>
      <c r="AN1444" t="b">
        <v>1</v>
      </c>
      <c r="AQ1444" t="s">
        <v>177</v>
      </c>
      <c r="BB1444" s="7" t="s">
        <v>2236</v>
      </c>
      <c r="BC1444" s="7" t="s">
        <v>110</v>
      </c>
      <c r="BD1444" s="7" t="s">
        <v>52</v>
      </c>
      <c r="BE1444" s="7">
        <v>98366</v>
      </c>
      <c r="BG1444" s="7">
        <v>7450</v>
      </c>
      <c r="BH1444" s="7">
        <v>0</v>
      </c>
      <c r="BI1444">
        <v>6229.2</v>
      </c>
      <c r="BJ1444">
        <v>-1220.8</v>
      </c>
      <c r="BK1444">
        <v>0</v>
      </c>
      <c r="BL1444">
        <v>0</v>
      </c>
      <c r="BO1444" t="s">
        <v>13217</v>
      </c>
      <c r="BP1444">
        <v>4212</v>
      </c>
      <c r="BQ1444">
        <v>7671</v>
      </c>
      <c r="BR1444">
        <v>10237</v>
      </c>
      <c r="BS1444">
        <v>9900</v>
      </c>
      <c r="BU1444" t="s">
        <v>13218</v>
      </c>
      <c r="BV1444" t="s">
        <v>4695</v>
      </c>
      <c r="BX1444">
        <v>44149.209560185183</v>
      </c>
    </row>
    <row r="1445" spans="1:76" x14ac:dyDescent="0.25">
      <c r="A1445" t="s">
        <v>13219</v>
      </c>
      <c r="B1445" t="s">
        <v>763</v>
      </c>
      <c r="C1445" t="s">
        <v>46</v>
      </c>
      <c r="D1445">
        <v>41050</v>
      </c>
      <c r="E1445" s="1"/>
      <c r="H1445" t="s">
        <v>599</v>
      </c>
      <c r="I1445">
        <v>41050</v>
      </c>
      <c r="J1445">
        <v>2012</v>
      </c>
      <c r="K1445" t="s">
        <v>85</v>
      </c>
      <c r="L1445" t="s">
        <v>13220</v>
      </c>
      <c r="N1445" t="s">
        <v>13221</v>
      </c>
      <c r="O1445" t="s">
        <v>198</v>
      </c>
      <c r="P1445" t="s">
        <v>199</v>
      </c>
      <c r="Q1445" t="s">
        <v>52</v>
      </c>
      <c r="R1445">
        <v>98223</v>
      </c>
      <c r="S1445" t="s">
        <v>13222</v>
      </c>
      <c r="T1445" t="s">
        <v>13222</v>
      </c>
      <c r="U1445" t="s">
        <v>13223</v>
      </c>
      <c r="V1445" t="s">
        <v>54</v>
      </c>
      <c r="W1445">
        <v>13</v>
      </c>
      <c r="X1445" t="s">
        <v>201</v>
      </c>
      <c r="Y1445">
        <v>4856</v>
      </c>
      <c r="Z1445" t="s">
        <v>199</v>
      </c>
      <c r="AA1445" t="s">
        <v>57</v>
      </c>
      <c r="AC1445" t="s">
        <v>146</v>
      </c>
      <c r="AD1445" t="s">
        <v>4690</v>
      </c>
      <c r="AE1445" t="s">
        <v>107</v>
      </c>
      <c r="AF1445" t="s">
        <v>107</v>
      </c>
      <c r="AI1445" s="1"/>
      <c r="AJ1445" t="s">
        <v>72</v>
      </c>
      <c r="AK1445" t="s">
        <v>4691</v>
      </c>
      <c r="AL1445">
        <v>41219</v>
      </c>
      <c r="AM1445" t="s">
        <v>4692</v>
      </c>
      <c r="AN1445" t="b">
        <v>1</v>
      </c>
      <c r="AQ1445" t="s">
        <v>60</v>
      </c>
      <c r="AR1445" t="s">
        <v>99</v>
      </c>
      <c r="AS1445" t="s">
        <v>4734</v>
      </c>
      <c r="BB1445" s="7" t="s">
        <v>13221</v>
      </c>
      <c r="BC1445" s="7" t="s">
        <v>198</v>
      </c>
      <c r="BD1445" s="7" t="s">
        <v>52</v>
      </c>
      <c r="BE1445" s="7">
        <v>98223</v>
      </c>
      <c r="BF1445" s="7" t="s">
        <v>13223</v>
      </c>
      <c r="BG1445" s="7">
        <v>16286.85</v>
      </c>
      <c r="BH1445" s="7">
        <v>0</v>
      </c>
      <c r="BI1445">
        <v>12377.97</v>
      </c>
      <c r="BJ1445">
        <v>0</v>
      </c>
      <c r="BK1445">
        <v>0</v>
      </c>
      <c r="BL1445">
        <v>0</v>
      </c>
      <c r="BM1445">
        <v>9620.2999999999993</v>
      </c>
      <c r="BN1445">
        <v>0</v>
      </c>
      <c r="BO1445" t="s">
        <v>13224</v>
      </c>
      <c r="BP1445">
        <v>21726</v>
      </c>
      <c r="BQ1445">
        <v>4081</v>
      </c>
      <c r="BR1445">
        <v>10153</v>
      </c>
      <c r="BS1445">
        <v>10839</v>
      </c>
      <c r="BT1445">
        <v>39</v>
      </c>
      <c r="BU1445" t="s">
        <v>13225</v>
      </c>
      <c r="BV1445" t="s">
        <v>4695</v>
      </c>
      <c r="BX1445">
        <v>44149.256550925929</v>
      </c>
    </row>
    <row r="1446" spans="1:76" x14ac:dyDescent="0.25">
      <c r="A1446" t="s">
        <v>13226</v>
      </c>
      <c r="B1446" t="s">
        <v>741</v>
      </c>
      <c r="C1446" t="s">
        <v>46</v>
      </c>
      <c r="D1446">
        <v>40955</v>
      </c>
      <c r="E1446" s="1"/>
      <c r="H1446" t="s">
        <v>47</v>
      </c>
      <c r="I1446">
        <v>40955</v>
      </c>
      <c r="J1446">
        <v>2012</v>
      </c>
      <c r="K1446" t="s">
        <v>85</v>
      </c>
      <c r="L1446" t="s">
        <v>12979</v>
      </c>
      <c r="N1446" t="s">
        <v>13227</v>
      </c>
      <c r="O1446" t="s">
        <v>542</v>
      </c>
      <c r="P1446" t="s">
        <v>68</v>
      </c>
      <c r="Q1446" t="s">
        <v>52</v>
      </c>
      <c r="R1446">
        <v>98003</v>
      </c>
      <c r="S1446" t="s">
        <v>13228</v>
      </c>
      <c r="T1446" t="s">
        <v>8734</v>
      </c>
      <c r="U1446" t="s">
        <v>13229</v>
      </c>
      <c r="V1446" t="s">
        <v>54</v>
      </c>
      <c r="W1446">
        <v>13</v>
      </c>
      <c r="X1446" t="s">
        <v>745</v>
      </c>
      <c r="Y1446">
        <v>4837</v>
      </c>
      <c r="Z1446" t="s">
        <v>68</v>
      </c>
      <c r="AA1446" t="s">
        <v>57</v>
      </c>
      <c r="AC1446" t="s">
        <v>146</v>
      </c>
      <c r="AD1446" t="s">
        <v>4690</v>
      </c>
      <c r="AE1446" t="s">
        <v>107</v>
      </c>
      <c r="AF1446" t="s">
        <v>107</v>
      </c>
      <c r="AI1446" s="1"/>
      <c r="AJ1446" t="s">
        <v>72</v>
      </c>
      <c r="AK1446" t="s">
        <v>4691</v>
      </c>
      <c r="AL1446">
        <v>41219</v>
      </c>
      <c r="AM1446" t="s">
        <v>4692</v>
      </c>
      <c r="AN1446" t="b">
        <v>1</v>
      </c>
      <c r="AQ1446" t="s">
        <v>60</v>
      </c>
      <c r="AR1446" t="s">
        <v>99</v>
      </c>
      <c r="AS1446" t="s">
        <v>100</v>
      </c>
      <c r="BB1446" s="7" t="s">
        <v>13230</v>
      </c>
      <c r="BC1446" s="7" t="s">
        <v>363</v>
      </c>
      <c r="BD1446" s="7" t="s">
        <v>52</v>
      </c>
      <c r="BE1446" s="7">
        <v>98042</v>
      </c>
      <c r="BF1446" s="7" t="s">
        <v>13231</v>
      </c>
      <c r="BG1446" s="7">
        <v>162464.46</v>
      </c>
      <c r="BH1446" s="7">
        <v>142.18</v>
      </c>
      <c r="BI1446">
        <v>172403.39</v>
      </c>
      <c r="BJ1446">
        <v>10000</v>
      </c>
      <c r="BK1446">
        <v>0</v>
      </c>
      <c r="BL1446">
        <v>0</v>
      </c>
      <c r="BM1446">
        <v>14844.17</v>
      </c>
      <c r="BN1446">
        <v>55814.45</v>
      </c>
      <c r="BO1446" t="s">
        <v>13232</v>
      </c>
      <c r="BP1446">
        <v>6406</v>
      </c>
      <c r="BQ1446">
        <v>26404</v>
      </c>
      <c r="BR1446">
        <v>10505</v>
      </c>
      <c r="BS1446">
        <v>9994</v>
      </c>
      <c r="BT1446">
        <v>30</v>
      </c>
      <c r="BU1446" t="s">
        <v>8736</v>
      </c>
      <c r="BV1446" t="s">
        <v>4695</v>
      </c>
      <c r="BX1446">
        <v>44149.214166666665</v>
      </c>
    </row>
    <row r="1447" spans="1:76" x14ac:dyDescent="0.25">
      <c r="A1447" t="s">
        <v>13233</v>
      </c>
      <c r="B1447" t="s">
        <v>13234</v>
      </c>
      <c r="C1447" t="s">
        <v>46</v>
      </c>
      <c r="D1447">
        <v>41053</v>
      </c>
      <c r="E1447" s="1"/>
      <c r="H1447" t="s">
        <v>47</v>
      </c>
      <c r="I1447">
        <v>41053</v>
      </c>
      <c r="J1447">
        <v>2012</v>
      </c>
      <c r="K1447" t="s">
        <v>85</v>
      </c>
      <c r="L1447" t="s">
        <v>13235</v>
      </c>
      <c r="N1447" t="s">
        <v>13236</v>
      </c>
      <c r="O1447" t="s">
        <v>13237</v>
      </c>
      <c r="P1447" t="s">
        <v>115</v>
      </c>
      <c r="Q1447" t="s">
        <v>52</v>
      </c>
      <c r="R1447">
        <v>98303</v>
      </c>
      <c r="S1447" t="s">
        <v>13238</v>
      </c>
      <c r="T1447" t="s">
        <v>13239</v>
      </c>
      <c r="U1447" t="s">
        <v>13240</v>
      </c>
      <c r="V1447" t="s">
        <v>4783</v>
      </c>
      <c r="W1447">
        <v>25</v>
      </c>
      <c r="X1447" t="s">
        <v>4784</v>
      </c>
      <c r="Y1447">
        <v>3879</v>
      </c>
      <c r="Z1447" t="s">
        <v>115</v>
      </c>
      <c r="AA1447" t="s">
        <v>4785</v>
      </c>
      <c r="AB1447">
        <v>414360</v>
      </c>
      <c r="AC1447" t="s">
        <v>146</v>
      </c>
      <c r="AD1447" t="s">
        <v>4690</v>
      </c>
      <c r="AE1447" t="s">
        <v>107</v>
      </c>
      <c r="AF1447" t="s">
        <v>107</v>
      </c>
      <c r="AI1447" s="1"/>
      <c r="AJ1447" t="s">
        <v>72</v>
      </c>
      <c r="AK1447" t="s">
        <v>4691</v>
      </c>
      <c r="AL1447">
        <v>41219</v>
      </c>
      <c r="AM1447" t="s">
        <v>4692</v>
      </c>
      <c r="AN1447" t="b">
        <v>1</v>
      </c>
      <c r="AQ1447" t="s">
        <v>60</v>
      </c>
      <c r="AR1447" t="s">
        <v>99</v>
      </c>
      <c r="BB1447" s="7" t="s">
        <v>13241</v>
      </c>
      <c r="BC1447" s="7" t="s">
        <v>13237</v>
      </c>
      <c r="BD1447" s="7" t="s">
        <v>52</v>
      </c>
      <c r="BE1447" s="7">
        <v>98303</v>
      </c>
      <c r="BF1447" s="7" t="s">
        <v>13242</v>
      </c>
      <c r="BG1447" s="7">
        <v>15580.88</v>
      </c>
      <c r="BH1447" s="7">
        <v>0</v>
      </c>
      <c r="BI1447">
        <v>15994.43</v>
      </c>
      <c r="BJ1447">
        <v>-584.70000000000005</v>
      </c>
      <c r="BK1447">
        <v>0</v>
      </c>
      <c r="BL1447">
        <v>0</v>
      </c>
      <c r="BO1447" t="s">
        <v>13243</v>
      </c>
      <c r="BP1447">
        <v>4606</v>
      </c>
      <c r="BQ1447">
        <v>7703</v>
      </c>
      <c r="BR1447">
        <v>10299</v>
      </c>
      <c r="BS1447">
        <v>9923</v>
      </c>
      <c r="BU1447" t="s">
        <v>13244</v>
      </c>
      <c r="BV1447" t="s">
        <v>4695</v>
      </c>
      <c r="BX1447">
        <v>44149.210347222222</v>
      </c>
    </row>
    <row r="1448" spans="1:76" x14ac:dyDescent="0.25">
      <c r="A1448" t="s">
        <v>13245</v>
      </c>
      <c r="B1448" t="s">
        <v>9143</v>
      </c>
      <c r="C1448" t="s">
        <v>46</v>
      </c>
      <c r="D1448">
        <v>41050</v>
      </c>
      <c r="E1448" s="1"/>
      <c r="I1448">
        <v>41050</v>
      </c>
      <c r="J1448">
        <v>2012</v>
      </c>
      <c r="K1448" t="s">
        <v>85</v>
      </c>
      <c r="L1448" t="s">
        <v>13246</v>
      </c>
      <c r="N1448" t="s">
        <v>13247</v>
      </c>
      <c r="O1448" t="s">
        <v>1058</v>
      </c>
      <c r="P1448" t="s">
        <v>1058</v>
      </c>
      <c r="Q1448" t="s">
        <v>52</v>
      </c>
      <c r="R1448">
        <v>98648</v>
      </c>
      <c r="S1448" t="s">
        <v>9147</v>
      </c>
      <c r="T1448" t="s">
        <v>9147</v>
      </c>
      <c r="U1448" t="s">
        <v>13248</v>
      </c>
      <c r="V1448" t="s">
        <v>4807</v>
      </c>
      <c r="W1448">
        <v>23</v>
      </c>
      <c r="X1448" t="s">
        <v>6297</v>
      </c>
      <c r="Y1448">
        <v>4093</v>
      </c>
      <c r="Z1448" t="s">
        <v>1058</v>
      </c>
      <c r="AA1448" t="s">
        <v>4785</v>
      </c>
      <c r="AB1448">
        <v>6617</v>
      </c>
      <c r="AC1448" t="s">
        <v>146</v>
      </c>
      <c r="AD1448" t="s">
        <v>4690</v>
      </c>
      <c r="AE1448" t="s">
        <v>107</v>
      </c>
      <c r="AF1448" t="s">
        <v>107</v>
      </c>
      <c r="AI1448" s="1"/>
      <c r="AJ1448" t="s">
        <v>72</v>
      </c>
      <c r="AK1448" t="s">
        <v>4691</v>
      </c>
      <c r="AL1448">
        <v>41219</v>
      </c>
      <c r="AM1448" t="s">
        <v>4878</v>
      </c>
      <c r="AN1448" t="b">
        <v>1</v>
      </c>
      <c r="AQ1448" t="s">
        <v>60</v>
      </c>
      <c r="AR1448" t="s">
        <v>99</v>
      </c>
      <c r="BB1448" s="7" t="s">
        <v>13247</v>
      </c>
      <c r="BC1448" s="7" t="s">
        <v>1058</v>
      </c>
      <c r="BD1448" s="7" t="s">
        <v>52</v>
      </c>
      <c r="BE1448" s="7">
        <v>98648</v>
      </c>
      <c r="BF1448" s="7" t="s">
        <v>13248</v>
      </c>
      <c r="BO1448" t="s">
        <v>13249</v>
      </c>
      <c r="BP1448">
        <v>17752</v>
      </c>
      <c r="BQ1448">
        <v>7662</v>
      </c>
      <c r="BR1448">
        <v>10214</v>
      </c>
      <c r="BU1448" t="s">
        <v>13250</v>
      </c>
      <c r="BV1448" t="s">
        <v>4695</v>
      </c>
      <c r="BX1448">
        <v>43598.033067129632</v>
      </c>
    </row>
    <row r="1449" spans="1:76" x14ac:dyDescent="0.25">
      <c r="A1449" t="s">
        <v>13257</v>
      </c>
      <c r="B1449" t="s">
        <v>10535</v>
      </c>
      <c r="C1449" t="s">
        <v>46</v>
      </c>
      <c r="D1449">
        <v>40876</v>
      </c>
      <c r="E1449" s="1"/>
      <c r="H1449" t="s">
        <v>47</v>
      </c>
      <c r="I1449">
        <v>40876</v>
      </c>
      <c r="J1449">
        <v>2012</v>
      </c>
      <c r="K1449" t="s">
        <v>85</v>
      </c>
      <c r="L1449" t="s">
        <v>13258</v>
      </c>
      <c r="N1449" t="s">
        <v>13259</v>
      </c>
      <c r="O1449" t="s">
        <v>154</v>
      </c>
      <c r="P1449" t="s">
        <v>155</v>
      </c>
      <c r="Q1449" t="s">
        <v>52</v>
      </c>
      <c r="R1449">
        <v>98501</v>
      </c>
      <c r="S1449" t="s">
        <v>13260</v>
      </c>
      <c r="T1449" t="s">
        <v>10539</v>
      </c>
      <c r="U1449" t="s">
        <v>13261</v>
      </c>
      <c r="V1449" t="s">
        <v>4807</v>
      </c>
      <c r="W1449">
        <v>23</v>
      </c>
      <c r="X1449" t="s">
        <v>5607</v>
      </c>
      <c r="Y1449">
        <v>4229</v>
      </c>
      <c r="Z1449" t="s">
        <v>155</v>
      </c>
      <c r="AA1449" t="s">
        <v>4785</v>
      </c>
      <c r="AB1449">
        <v>152541</v>
      </c>
      <c r="AC1449" t="s">
        <v>146</v>
      </c>
      <c r="AD1449" t="s">
        <v>4690</v>
      </c>
      <c r="AE1449" t="s">
        <v>107</v>
      </c>
      <c r="AF1449" t="s">
        <v>107</v>
      </c>
      <c r="AI1449" s="1"/>
      <c r="AJ1449" t="s">
        <v>72</v>
      </c>
      <c r="AK1449" t="s">
        <v>4691</v>
      </c>
      <c r="AL1449">
        <v>41219</v>
      </c>
      <c r="AM1449" t="s">
        <v>4692</v>
      </c>
      <c r="AN1449" t="b">
        <v>1</v>
      </c>
      <c r="AQ1449" t="s">
        <v>60</v>
      </c>
      <c r="AR1449" t="s">
        <v>61</v>
      </c>
      <c r="BB1449" s="7" t="s">
        <v>10537</v>
      </c>
      <c r="BC1449" s="7" t="s">
        <v>154</v>
      </c>
      <c r="BD1449" s="7" t="s">
        <v>52</v>
      </c>
      <c r="BE1449" s="7">
        <v>98501</v>
      </c>
      <c r="BF1449" s="7" t="s">
        <v>13262</v>
      </c>
      <c r="BG1449" s="7">
        <v>40865.54</v>
      </c>
      <c r="BH1449" s="7">
        <v>0</v>
      </c>
      <c r="BI1449">
        <v>40865.54</v>
      </c>
      <c r="BJ1449">
        <v>0</v>
      </c>
      <c r="BK1449">
        <v>0</v>
      </c>
      <c r="BL1449">
        <v>0</v>
      </c>
      <c r="BM1449">
        <v>654.76</v>
      </c>
      <c r="BN1449">
        <v>0</v>
      </c>
      <c r="BO1449" t="s">
        <v>13263</v>
      </c>
      <c r="BP1449">
        <v>21541</v>
      </c>
      <c r="BQ1449">
        <v>7642</v>
      </c>
      <c r="BR1449">
        <v>10173</v>
      </c>
      <c r="BS1449">
        <v>10816</v>
      </c>
      <c r="BU1449" t="s">
        <v>10541</v>
      </c>
      <c r="BV1449" t="s">
        <v>4695</v>
      </c>
      <c r="BX1449">
        <v>44149.25613425926</v>
      </c>
    </row>
    <row r="1450" spans="1:76" x14ac:dyDescent="0.25">
      <c r="A1450" t="s">
        <v>13264</v>
      </c>
      <c r="B1450" t="s">
        <v>360</v>
      </c>
      <c r="C1450" t="s">
        <v>46</v>
      </c>
      <c r="D1450">
        <v>40976</v>
      </c>
      <c r="E1450" s="1"/>
      <c r="H1450" t="s">
        <v>47</v>
      </c>
      <c r="I1450">
        <v>40976</v>
      </c>
      <c r="J1450">
        <v>2012</v>
      </c>
      <c r="K1450" t="s">
        <v>85</v>
      </c>
      <c r="L1450" t="s">
        <v>13265</v>
      </c>
      <c r="N1450" t="s">
        <v>13266</v>
      </c>
      <c r="O1450" t="s">
        <v>361</v>
      </c>
      <c r="P1450" t="s">
        <v>68</v>
      </c>
      <c r="Q1450" t="s">
        <v>52</v>
      </c>
      <c r="R1450" t="s">
        <v>13267</v>
      </c>
      <c r="S1450" t="s">
        <v>13268</v>
      </c>
      <c r="T1450" t="s">
        <v>13268</v>
      </c>
      <c r="U1450" t="s">
        <v>13269</v>
      </c>
      <c r="V1450" t="s">
        <v>54</v>
      </c>
      <c r="W1450">
        <v>13</v>
      </c>
      <c r="X1450" t="s">
        <v>362</v>
      </c>
      <c r="Y1450">
        <v>4872</v>
      </c>
      <c r="Z1450" t="s">
        <v>68</v>
      </c>
      <c r="AA1450" t="s">
        <v>57</v>
      </c>
      <c r="AC1450" t="s">
        <v>146</v>
      </c>
      <c r="AD1450" t="s">
        <v>4690</v>
      </c>
      <c r="AE1450" t="s">
        <v>107</v>
      </c>
      <c r="AF1450" t="s">
        <v>107</v>
      </c>
      <c r="AI1450" s="1"/>
      <c r="AJ1450" t="s">
        <v>72</v>
      </c>
      <c r="AK1450" t="s">
        <v>4691</v>
      </c>
      <c r="AL1450">
        <v>41219</v>
      </c>
      <c r="AM1450" t="s">
        <v>4692</v>
      </c>
      <c r="AN1450" t="b">
        <v>1</v>
      </c>
      <c r="AQ1450" t="s">
        <v>60</v>
      </c>
      <c r="AR1450" t="s">
        <v>99</v>
      </c>
      <c r="AS1450" t="s">
        <v>4734</v>
      </c>
      <c r="BB1450" s="7" t="s">
        <v>13270</v>
      </c>
      <c r="BC1450" s="7" t="s">
        <v>361</v>
      </c>
      <c r="BD1450" s="7" t="s">
        <v>52</v>
      </c>
      <c r="BE1450" s="7">
        <v>98035</v>
      </c>
      <c r="BF1450" s="7" t="s">
        <v>13271</v>
      </c>
      <c r="BG1450" s="7">
        <v>336408.9</v>
      </c>
      <c r="BH1450" s="7">
        <v>0</v>
      </c>
      <c r="BI1450">
        <v>332229.09999999998</v>
      </c>
      <c r="BJ1450">
        <v>0</v>
      </c>
      <c r="BK1450">
        <v>0</v>
      </c>
      <c r="BL1450">
        <v>0</v>
      </c>
      <c r="BM1450">
        <v>109536.11</v>
      </c>
      <c r="BN1450">
        <v>37758</v>
      </c>
      <c r="BO1450" t="s">
        <v>13272</v>
      </c>
      <c r="BP1450">
        <v>17987</v>
      </c>
      <c r="BQ1450">
        <v>7647</v>
      </c>
      <c r="BR1450">
        <v>10181</v>
      </c>
      <c r="BS1450">
        <v>10574</v>
      </c>
      <c r="BT1450">
        <v>47</v>
      </c>
      <c r="BU1450" t="s">
        <v>13273</v>
      </c>
      <c r="BV1450" t="s">
        <v>4695</v>
      </c>
      <c r="BX1450">
        <v>44149.244826388887</v>
      </c>
    </row>
    <row r="1451" spans="1:76" x14ac:dyDescent="0.25">
      <c r="A1451" t="s">
        <v>13274</v>
      </c>
      <c r="B1451" t="s">
        <v>628</v>
      </c>
      <c r="C1451" t="s">
        <v>46</v>
      </c>
      <c r="D1451">
        <v>40944</v>
      </c>
      <c r="E1451" s="1"/>
      <c r="H1451" t="s">
        <v>47</v>
      </c>
      <c r="I1451">
        <v>40944</v>
      </c>
      <c r="J1451">
        <v>2012</v>
      </c>
      <c r="K1451" t="s">
        <v>85</v>
      </c>
      <c r="L1451" t="s">
        <v>13275</v>
      </c>
      <c r="N1451" t="s">
        <v>13276</v>
      </c>
      <c r="O1451" t="s">
        <v>631</v>
      </c>
      <c r="P1451" t="s">
        <v>394</v>
      </c>
      <c r="Q1451" t="s">
        <v>52</v>
      </c>
      <c r="R1451">
        <v>98292</v>
      </c>
      <c r="S1451" t="s">
        <v>633</v>
      </c>
      <c r="T1451" t="s">
        <v>9787</v>
      </c>
      <c r="U1451" t="s">
        <v>13277</v>
      </c>
      <c r="V1451" t="s">
        <v>54</v>
      </c>
      <c r="W1451">
        <v>13</v>
      </c>
      <c r="X1451" t="s">
        <v>395</v>
      </c>
      <c r="Y1451">
        <v>4797</v>
      </c>
      <c r="Z1451" t="s">
        <v>394</v>
      </c>
      <c r="AA1451" t="s">
        <v>57</v>
      </c>
      <c r="AC1451" t="s">
        <v>146</v>
      </c>
      <c r="AD1451" t="s">
        <v>4690</v>
      </c>
      <c r="AE1451" t="s">
        <v>107</v>
      </c>
      <c r="AF1451" t="s">
        <v>107</v>
      </c>
      <c r="AI1451" s="1"/>
      <c r="AJ1451" t="s">
        <v>72</v>
      </c>
      <c r="AK1451" t="s">
        <v>4691</v>
      </c>
      <c r="AL1451">
        <v>41219</v>
      </c>
      <c r="AM1451" t="s">
        <v>4692</v>
      </c>
      <c r="AN1451" t="b">
        <v>1</v>
      </c>
      <c r="AQ1451" t="s">
        <v>60</v>
      </c>
      <c r="AR1451" t="s">
        <v>99</v>
      </c>
      <c r="AS1451" t="s">
        <v>100</v>
      </c>
      <c r="BB1451" s="7" t="s">
        <v>3986</v>
      </c>
      <c r="BC1451" s="7" t="s">
        <v>634</v>
      </c>
      <c r="BD1451" s="7" t="s">
        <v>52</v>
      </c>
      <c r="BE1451" s="7">
        <v>98282</v>
      </c>
      <c r="BF1451" s="7" t="s">
        <v>13278</v>
      </c>
      <c r="BG1451" s="7">
        <v>118003.49</v>
      </c>
      <c r="BH1451" s="7">
        <v>147.44999999999999</v>
      </c>
      <c r="BI1451">
        <v>118193.21</v>
      </c>
      <c r="BJ1451">
        <v>0</v>
      </c>
      <c r="BK1451">
        <v>0</v>
      </c>
      <c r="BL1451">
        <v>0</v>
      </c>
      <c r="BM1451">
        <v>3750</v>
      </c>
      <c r="BN1451">
        <v>0</v>
      </c>
      <c r="BO1451" t="s">
        <v>13279</v>
      </c>
      <c r="BP1451">
        <v>16309</v>
      </c>
      <c r="BQ1451">
        <v>7631</v>
      </c>
      <c r="BR1451">
        <v>10134</v>
      </c>
      <c r="BS1451">
        <v>10488</v>
      </c>
      <c r="BT1451">
        <v>10</v>
      </c>
      <c r="BU1451" t="s">
        <v>9789</v>
      </c>
      <c r="BV1451" t="s">
        <v>4695</v>
      </c>
      <c r="BX1451">
        <v>44149.241493055553</v>
      </c>
    </row>
    <row r="1452" spans="1:76" x14ac:dyDescent="0.25">
      <c r="A1452" t="s">
        <v>13280</v>
      </c>
      <c r="B1452" t="s">
        <v>4367</v>
      </c>
      <c r="C1452" t="s">
        <v>46</v>
      </c>
      <c r="D1452">
        <v>40931</v>
      </c>
      <c r="E1452" s="1"/>
      <c r="I1452">
        <v>40931</v>
      </c>
      <c r="J1452">
        <v>2012</v>
      </c>
      <c r="K1452" t="s">
        <v>77</v>
      </c>
      <c r="L1452" t="s">
        <v>13281</v>
      </c>
      <c r="N1452" t="s">
        <v>4368</v>
      </c>
      <c r="O1452" t="s">
        <v>542</v>
      </c>
      <c r="P1452" t="s">
        <v>68</v>
      </c>
      <c r="Q1452" t="s">
        <v>52</v>
      </c>
      <c r="R1452">
        <v>98023</v>
      </c>
      <c r="S1452" t="s">
        <v>4369</v>
      </c>
      <c r="T1452" t="s">
        <v>13282</v>
      </c>
      <c r="U1452" t="s">
        <v>13283</v>
      </c>
      <c r="V1452" t="s">
        <v>54</v>
      </c>
      <c r="W1452">
        <v>13</v>
      </c>
      <c r="X1452" t="s">
        <v>745</v>
      </c>
      <c r="Y1452">
        <v>4837</v>
      </c>
      <c r="Z1452" t="s">
        <v>68</v>
      </c>
      <c r="AA1452" t="s">
        <v>57</v>
      </c>
      <c r="AC1452" t="s">
        <v>146</v>
      </c>
      <c r="AD1452" t="s">
        <v>4690</v>
      </c>
      <c r="AE1452" t="s">
        <v>107</v>
      </c>
      <c r="AF1452" t="s">
        <v>107</v>
      </c>
      <c r="AI1452" s="1"/>
      <c r="AJ1452" t="s">
        <v>72</v>
      </c>
      <c r="AK1452" t="s">
        <v>4691</v>
      </c>
      <c r="AL1452">
        <v>41219</v>
      </c>
      <c r="AM1452" t="s">
        <v>4692</v>
      </c>
      <c r="AN1452" t="b">
        <v>1</v>
      </c>
      <c r="AQ1452" t="s">
        <v>73</v>
      </c>
      <c r="BB1452" s="7" t="s">
        <v>4368</v>
      </c>
      <c r="BC1452" s="7" t="s">
        <v>542</v>
      </c>
      <c r="BD1452" s="7" t="s">
        <v>52</v>
      </c>
      <c r="BE1452" s="7">
        <v>98023</v>
      </c>
      <c r="BF1452" s="7" t="s">
        <v>13283</v>
      </c>
      <c r="BO1452" t="s">
        <v>13284</v>
      </c>
      <c r="BP1452">
        <v>1107</v>
      </c>
      <c r="BQ1452">
        <v>1207</v>
      </c>
      <c r="BR1452">
        <v>10354</v>
      </c>
      <c r="BT1452">
        <v>30</v>
      </c>
      <c r="BU1452" t="s">
        <v>13285</v>
      </c>
      <c r="BV1452" t="s">
        <v>4695</v>
      </c>
      <c r="BX1452">
        <v>43598.035462962966</v>
      </c>
    </row>
    <row r="1453" spans="1:76" x14ac:dyDescent="0.25">
      <c r="A1453" t="s">
        <v>13286</v>
      </c>
      <c r="B1453" t="s">
        <v>13287</v>
      </c>
      <c r="C1453" t="s">
        <v>46</v>
      </c>
      <c r="D1453">
        <v>41053</v>
      </c>
      <c r="E1453" s="1"/>
      <c r="H1453" t="s">
        <v>47</v>
      </c>
      <c r="I1453">
        <v>41053</v>
      </c>
      <c r="J1453">
        <v>2012</v>
      </c>
      <c r="K1453" t="s">
        <v>85</v>
      </c>
      <c r="L1453" t="s">
        <v>13288</v>
      </c>
      <c r="N1453" t="s">
        <v>13289</v>
      </c>
      <c r="O1453" t="s">
        <v>13290</v>
      </c>
      <c r="P1453" t="s">
        <v>105</v>
      </c>
      <c r="Q1453" t="s">
        <v>52</v>
      </c>
      <c r="R1453">
        <v>99016</v>
      </c>
      <c r="S1453" t="s">
        <v>13291</v>
      </c>
      <c r="T1453" t="s">
        <v>13292</v>
      </c>
      <c r="U1453" t="s">
        <v>13293</v>
      </c>
      <c r="V1453" t="s">
        <v>4807</v>
      </c>
      <c r="W1453">
        <v>23</v>
      </c>
      <c r="X1453" t="s">
        <v>6703</v>
      </c>
      <c r="Y1453">
        <v>4151</v>
      </c>
      <c r="Z1453" t="s">
        <v>105</v>
      </c>
      <c r="AA1453" t="s">
        <v>4785</v>
      </c>
      <c r="AB1453">
        <v>265987</v>
      </c>
      <c r="AC1453" t="s">
        <v>146</v>
      </c>
      <c r="AD1453" t="s">
        <v>4690</v>
      </c>
      <c r="AE1453" t="s">
        <v>107</v>
      </c>
      <c r="AF1453" t="s">
        <v>107</v>
      </c>
      <c r="AI1453" s="1"/>
      <c r="AJ1453" t="s">
        <v>72</v>
      </c>
      <c r="AK1453" t="s">
        <v>4691</v>
      </c>
      <c r="AL1453">
        <v>41219</v>
      </c>
      <c r="AM1453" t="s">
        <v>4692</v>
      </c>
      <c r="AN1453" t="b">
        <v>1</v>
      </c>
      <c r="AQ1453" t="s">
        <v>60</v>
      </c>
      <c r="AR1453" t="s">
        <v>99</v>
      </c>
      <c r="BB1453" s="7" t="s">
        <v>13294</v>
      </c>
      <c r="BC1453" s="7" t="s">
        <v>526</v>
      </c>
      <c r="BD1453" s="7" t="s">
        <v>52</v>
      </c>
      <c r="BE1453" s="7">
        <v>99205</v>
      </c>
      <c r="BF1453" s="7" t="s">
        <v>13295</v>
      </c>
      <c r="BG1453" s="7">
        <v>7059.91</v>
      </c>
      <c r="BH1453" s="7">
        <v>0</v>
      </c>
      <c r="BI1453">
        <v>7103.64</v>
      </c>
      <c r="BJ1453">
        <v>0</v>
      </c>
      <c r="BK1453">
        <v>0</v>
      </c>
      <c r="BL1453">
        <v>0</v>
      </c>
      <c r="BO1453" t="s">
        <v>13296</v>
      </c>
      <c r="BP1453">
        <v>16642</v>
      </c>
      <c r="BQ1453">
        <v>7760</v>
      </c>
      <c r="BR1453">
        <v>10414</v>
      </c>
      <c r="BS1453">
        <v>10502</v>
      </c>
      <c r="BU1453" t="s">
        <v>9924</v>
      </c>
      <c r="BV1453" t="s">
        <v>4695</v>
      </c>
      <c r="BX1453">
        <v>44149.242013888892</v>
      </c>
    </row>
    <row r="1454" spans="1:76" x14ac:dyDescent="0.25">
      <c r="A1454" t="s">
        <v>13297</v>
      </c>
      <c r="B1454" t="s">
        <v>13298</v>
      </c>
      <c r="C1454" t="s">
        <v>46</v>
      </c>
      <c r="D1454">
        <v>40892</v>
      </c>
      <c r="E1454" s="1"/>
      <c r="H1454" t="s">
        <v>47</v>
      </c>
      <c r="I1454">
        <v>40892</v>
      </c>
      <c r="J1454">
        <v>2012</v>
      </c>
      <c r="K1454" t="s">
        <v>85</v>
      </c>
      <c r="L1454" t="s">
        <v>13299</v>
      </c>
      <c r="N1454" t="s">
        <v>13300</v>
      </c>
      <c r="O1454" t="s">
        <v>7940</v>
      </c>
      <c r="P1454" t="s">
        <v>562</v>
      </c>
      <c r="Q1454" t="s">
        <v>52</v>
      </c>
      <c r="R1454">
        <v>98640</v>
      </c>
      <c r="S1454" t="s">
        <v>13301</v>
      </c>
      <c r="T1454" t="s">
        <v>13302</v>
      </c>
      <c r="U1454" t="s">
        <v>13303</v>
      </c>
      <c r="V1454" t="s">
        <v>4807</v>
      </c>
      <c r="W1454">
        <v>23</v>
      </c>
      <c r="X1454" t="s">
        <v>5526</v>
      </c>
      <c r="Y1454">
        <v>3841</v>
      </c>
      <c r="Z1454" t="s">
        <v>562</v>
      </c>
      <c r="AA1454" t="s">
        <v>4785</v>
      </c>
      <c r="AB1454">
        <v>13272</v>
      </c>
      <c r="AC1454" t="s">
        <v>146</v>
      </c>
      <c r="AD1454" t="s">
        <v>4690</v>
      </c>
      <c r="AE1454" t="s">
        <v>107</v>
      </c>
      <c r="AF1454" t="s">
        <v>107</v>
      </c>
      <c r="AI1454" s="1"/>
      <c r="AJ1454" t="s">
        <v>72</v>
      </c>
      <c r="AK1454" t="s">
        <v>4691</v>
      </c>
      <c r="AL1454">
        <v>41219</v>
      </c>
      <c r="AM1454" t="s">
        <v>4692</v>
      </c>
      <c r="AN1454" t="b">
        <v>1</v>
      </c>
      <c r="AQ1454" t="s">
        <v>177</v>
      </c>
      <c r="BB1454" s="7" t="s">
        <v>13304</v>
      </c>
      <c r="BC1454" s="7" t="s">
        <v>2562</v>
      </c>
      <c r="BD1454" s="7" t="s">
        <v>52</v>
      </c>
      <c r="BE1454" s="7">
        <v>98631</v>
      </c>
      <c r="BF1454" s="7" t="s">
        <v>13305</v>
      </c>
      <c r="BG1454" s="7">
        <v>7899.32</v>
      </c>
      <c r="BH1454" s="7">
        <v>0</v>
      </c>
      <c r="BI1454">
        <v>5296.05</v>
      </c>
      <c r="BJ1454">
        <v>-1189.05</v>
      </c>
      <c r="BK1454">
        <v>900</v>
      </c>
      <c r="BL1454">
        <v>0</v>
      </c>
      <c r="BO1454" t="s">
        <v>13306</v>
      </c>
      <c r="BP1454">
        <v>8713</v>
      </c>
      <c r="BQ1454">
        <v>7757</v>
      </c>
      <c r="BR1454">
        <v>10410</v>
      </c>
      <c r="BS1454">
        <v>10086</v>
      </c>
      <c r="BU1454" t="s">
        <v>13307</v>
      </c>
      <c r="BV1454" t="s">
        <v>4695</v>
      </c>
      <c r="BX1454">
        <v>44149.218101851853</v>
      </c>
    </row>
    <row r="1455" spans="1:76" x14ac:dyDescent="0.25">
      <c r="A1455" t="s">
        <v>13308</v>
      </c>
      <c r="B1455" t="s">
        <v>1245</v>
      </c>
      <c r="C1455" t="s">
        <v>46</v>
      </c>
      <c r="D1455">
        <v>40875</v>
      </c>
      <c r="E1455" s="1"/>
      <c r="H1455" t="s">
        <v>47</v>
      </c>
      <c r="I1455">
        <v>40875</v>
      </c>
      <c r="J1455">
        <v>2012</v>
      </c>
      <c r="K1455" t="s">
        <v>85</v>
      </c>
      <c r="L1455" t="s">
        <v>12769</v>
      </c>
      <c r="N1455" t="s">
        <v>3234</v>
      </c>
      <c r="O1455" t="s">
        <v>143</v>
      </c>
      <c r="P1455" t="s">
        <v>115</v>
      </c>
      <c r="Q1455" t="s">
        <v>52</v>
      </c>
      <c r="R1455">
        <v>98444</v>
      </c>
      <c r="S1455" t="s">
        <v>1247</v>
      </c>
      <c r="T1455" t="s">
        <v>12770</v>
      </c>
      <c r="U1455" t="s">
        <v>13309</v>
      </c>
      <c r="V1455" t="s">
        <v>54</v>
      </c>
      <c r="W1455">
        <v>13</v>
      </c>
      <c r="X1455" t="s">
        <v>237</v>
      </c>
      <c r="Y1455">
        <v>4835</v>
      </c>
      <c r="Z1455" t="s">
        <v>115</v>
      </c>
      <c r="AA1455" t="s">
        <v>57</v>
      </c>
      <c r="AC1455" t="s">
        <v>146</v>
      </c>
      <c r="AD1455" t="s">
        <v>4690</v>
      </c>
      <c r="AE1455" t="s">
        <v>107</v>
      </c>
      <c r="AF1455" t="s">
        <v>107</v>
      </c>
      <c r="AI1455" s="1"/>
      <c r="AJ1455" t="s">
        <v>72</v>
      </c>
      <c r="AK1455" t="s">
        <v>4691</v>
      </c>
      <c r="AL1455">
        <v>41219</v>
      </c>
      <c r="AM1455" t="s">
        <v>4692</v>
      </c>
      <c r="AN1455" t="b">
        <v>1</v>
      </c>
      <c r="AQ1455" t="s">
        <v>60</v>
      </c>
      <c r="AR1455" t="s">
        <v>61</v>
      </c>
      <c r="AS1455" t="s">
        <v>100</v>
      </c>
      <c r="BB1455" s="7" t="s">
        <v>3235</v>
      </c>
      <c r="BC1455" s="7" t="s">
        <v>143</v>
      </c>
      <c r="BD1455" s="7" t="s">
        <v>52</v>
      </c>
      <c r="BE1455" s="7">
        <v>98402</v>
      </c>
      <c r="BF1455" s="7" t="s">
        <v>13310</v>
      </c>
      <c r="BG1455" s="7">
        <v>84282.98</v>
      </c>
      <c r="BH1455" s="7">
        <v>0</v>
      </c>
      <c r="BI1455">
        <v>83067.45</v>
      </c>
      <c r="BJ1455">
        <v>0</v>
      </c>
      <c r="BK1455">
        <v>0</v>
      </c>
      <c r="BL1455">
        <v>14725.47</v>
      </c>
      <c r="BO1455" t="s">
        <v>13311</v>
      </c>
      <c r="BP1455">
        <v>17155</v>
      </c>
      <c r="BQ1455">
        <v>752</v>
      </c>
      <c r="BR1455">
        <v>10331</v>
      </c>
      <c r="BS1455">
        <v>10528</v>
      </c>
      <c r="BT1455">
        <v>29</v>
      </c>
      <c r="BU1455" t="s">
        <v>13312</v>
      </c>
      <c r="BV1455" t="s">
        <v>4695</v>
      </c>
      <c r="BX1455">
        <v>44149.242881944447</v>
      </c>
    </row>
    <row r="1456" spans="1:76" x14ac:dyDescent="0.25">
      <c r="A1456" t="s">
        <v>13313</v>
      </c>
      <c r="B1456" t="s">
        <v>2306</v>
      </c>
      <c r="C1456" t="s">
        <v>46</v>
      </c>
      <c r="D1456">
        <v>40807</v>
      </c>
      <c r="E1456" s="1"/>
      <c r="H1456" t="s">
        <v>47</v>
      </c>
      <c r="I1456">
        <v>40807</v>
      </c>
      <c r="J1456">
        <v>2012</v>
      </c>
      <c r="K1456" t="s">
        <v>77</v>
      </c>
      <c r="L1456" t="s">
        <v>13314</v>
      </c>
      <c r="N1456" t="s">
        <v>2308</v>
      </c>
      <c r="O1456" t="s">
        <v>716</v>
      </c>
      <c r="P1456" t="s">
        <v>199</v>
      </c>
      <c r="Q1456" t="s">
        <v>52</v>
      </c>
      <c r="R1456">
        <v>98026</v>
      </c>
      <c r="S1456" t="s">
        <v>13315</v>
      </c>
      <c r="T1456" t="s">
        <v>13316</v>
      </c>
      <c r="U1456" t="s">
        <v>13317</v>
      </c>
      <c r="V1456" t="s">
        <v>54</v>
      </c>
      <c r="W1456">
        <v>13</v>
      </c>
      <c r="X1456" t="s">
        <v>341</v>
      </c>
      <c r="Y1456">
        <v>4819</v>
      </c>
      <c r="Z1456" t="s">
        <v>199</v>
      </c>
      <c r="AA1456" t="s">
        <v>57</v>
      </c>
      <c r="AC1456" t="s">
        <v>146</v>
      </c>
      <c r="AD1456" t="s">
        <v>4690</v>
      </c>
      <c r="AE1456" t="s">
        <v>107</v>
      </c>
      <c r="AF1456" t="s">
        <v>107</v>
      </c>
      <c r="AI1456" s="1"/>
      <c r="AJ1456" t="s">
        <v>72</v>
      </c>
      <c r="AK1456" t="s">
        <v>4691</v>
      </c>
      <c r="AL1456">
        <v>41219</v>
      </c>
      <c r="AM1456" t="s">
        <v>4692</v>
      </c>
      <c r="AN1456" t="b">
        <v>1</v>
      </c>
      <c r="AQ1456" t="s">
        <v>73</v>
      </c>
      <c r="BB1456" s="7" t="s">
        <v>2308</v>
      </c>
      <c r="BC1456" s="7" t="s">
        <v>716</v>
      </c>
      <c r="BD1456" s="7" t="s">
        <v>52</v>
      </c>
      <c r="BE1456" s="7">
        <v>98026</v>
      </c>
      <c r="BF1456" s="7" t="s">
        <v>13317</v>
      </c>
      <c r="BG1456" s="7">
        <v>2346.46</v>
      </c>
      <c r="BH1456" s="7">
        <v>8237.25</v>
      </c>
      <c r="BI1456">
        <v>0</v>
      </c>
      <c r="BJ1456">
        <v>0</v>
      </c>
      <c r="BK1456">
        <v>0</v>
      </c>
      <c r="BL1456">
        <v>0</v>
      </c>
      <c r="BO1456" t="s">
        <v>13318</v>
      </c>
      <c r="BP1456">
        <v>2768</v>
      </c>
      <c r="BQ1456">
        <v>6429</v>
      </c>
      <c r="BR1456">
        <v>10128</v>
      </c>
      <c r="BS1456">
        <v>9812</v>
      </c>
      <c r="BT1456">
        <v>21</v>
      </c>
      <c r="BU1456" t="s">
        <v>7656</v>
      </c>
      <c r="BV1456" t="s">
        <v>4695</v>
      </c>
      <c r="BX1456">
        <v>44149.205034722225</v>
      </c>
    </row>
    <row r="1457" spans="1:76" x14ac:dyDescent="0.25">
      <c r="A1457" t="s">
        <v>14592</v>
      </c>
      <c r="B1457" t="s">
        <v>350</v>
      </c>
      <c r="C1457" t="s">
        <v>46</v>
      </c>
      <c r="D1457">
        <v>41050</v>
      </c>
      <c r="E1457" s="1"/>
      <c r="H1457" t="s">
        <v>47</v>
      </c>
      <c r="I1457">
        <v>41050</v>
      </c>
      <c r="J1457">
        <v>2012</v>
      </c>
      <c r="K1457" t="s">
        <v>85</v>
      </c>
      <c r="L1457" t="s">
        <v>14593</v>
      </c>
      <c r="N1457" t="s">
        <v>351</v>
      </c>
      <c r="O1457" t="s">
        <v>352</v>
      </c>
      <c r="P1457" t="s">
        <v>353</v>
      </c>
      <c r="Q1457" t="s">
        <v>52</v>
      </c>
      <c r="R1457">
        <v>98225</v>
      </c>
      <c r="S1457" t="s">
        <v>354</v>
      </c>
      <c r="T1457" t="s">
        <v>14594</v>
      </c>
      <c r="U1457" t="s">
        <v>14595</v>
      </c>
      <c r="V1457" t="s">
        <v>54</v>
      </c>
      <c r="W1457">
        <v>13</v>
      </c>
      <c r="X1457" t="s">
        <v>355</v>
      </c>
      <c r="Y1457">
        <v>4862</v>
      </c>
      <c r="Z1457" t="s">
        <v>353</v>
      </c>
      <c r="AA1457" t="s">
        <v>57</v>
      </c>
      <c r="AC1457" t="s">
        <v>146</v>
      </c>
      <c r="AD1457" t="s">
        <v>4690</v>
      </c>
      <c r="AE1457" t="s">
        <v>107</v>
      </c>
      <c r="AF1457" t="s">
        <v>107</v>
      </c>
      <c r="AI1457" s="1"/>
      <c r="AJ1457" t="s">
        <v>72</v>
      </c>
      <c r="AK1457" t="s">
        <v>4691</v>
      </c>
      <c r="AL1457">
        <v>41219</v>
      </c>
      <c r="AM1457" t="s">
        <v>4692</v>
      </c>
      <c r="AN1457" t="b">
        <v>1</v>
      </c>
      <c r="AQ1457" t="s">
        <v>60</v>
      </c>
      <c r="AR1457" t="s">
        <v>99</v>
      </c>
      <c r="AS1457" t="s">
        <v>4734</v>
      </c>
      <c r="BB1457" s="7" t="s">
        <v>351</v>
      </c>
      <c r="BC1457" s="7" t="s">
        <v>352</v>
      </c>
      <c r="BD1457" s="7" t="s">
        <v>52</v>
      </c>
      <c r="BE1457" s="7">
        <v>98225</v>
      </c>
      <c r="BF1457" s="7" t="s">
        <v>14596</v>
      </c>
      <c r="BG1457" s="7">
        <v>72487.490000000005</v>
      </c>
      <c r="BH1457" s="7">
        <v>0</v>
      </c>
      <c r="BI1457">
        <v>69877.62</v>
      </c>
      <c r="BJ1457">
        <v>0</v>
      </c>
      <c r="BK1457">
        <v>0</v>
      </c>
      <c r="BL1457">
        <v>0</v>
      </c>
      <c r="BM1457">
        <v>17.149999999999999</v>
      </c>
      <c r="BN1457">
        <v>0</v>
      </c>
      <c r="BO1457" t="s">
        <v>14597</v>
      </c>
      <c r="BP1457">
        <v>10711</v>
      </c>
      <c r="BQ1457">
        <v>7755</v>
      </c>
      <c r="BR1457">
        <v>10407</v>
      </c>
      <c r="BS1457">
        <v>10215</v>
      </c>
      <c r="BT1457">
        <v>42</v>
      </c>
      <c r="BU1457" t="s">
        <v>14598</v>
      </c>
      <c r="BV1457" t="s">
        <v>4695</v>
      </c>
      <c r="BX1457">
        <v>44149.226041666669</v>
      </c>
    </row>
    <row r="1458" spans="1:76" x14ac:dyDescent="0.25">
      <c r="A1458" t="s">
        <v>14599</v>
      </c>
      <c r="B1458" t="s">
        <v>4235</v>
      </c>
      <c r="C1458" t="s">
        <v>46</v>
      </c>
      <c r="D1458">
        <v>41019</v>
      </c>
      <c r="E1458" s="1"/>
      <c r="H1458" t="s">
        <v>47</v>
      </c>
      <c r="I1458">
        <v>41019</v>
      </c>
      <c r="J1458">
        <v>2012</v>
      </c>
      <c r="K1458" t="s">
        <v>85</v>
      </c>
      <c r="L1458" t="s">
        <v>14600</v>
      </c>
      <c r="N1458" t="s">
        <v>14601</v>
      </c>
      <c r="O1458" t="s">
        <v>199</v>
      </c>
      <c r="P1458" t="s">
        <v>68</v>
      </c>
      <c r="Q1458" t="s">
        <v>52</v>
      </c>
      <c r="R1458">
        <v>98291</v>
      </c>
      <c r="S1458" t="s">
        <v>4236</v>
      </c>
      <c r="T1458" t="s">
        <v>14602</v>
      </c>
      <c r="U1458" t="s">
        <v>14603</v>
      </c>
      <c r="V1458" t="s">
        <v>54</v>
      </c>
      <c r="W1458">
        <v>13</v>
      </c>
      <c r="X1458" t="s">
        <v>759</v>
      </c>
      <c r="Y1458">
        <v>4866</v>
      </c>
      <c r="Z1458" t="s">
        <v>68</v>
      </c>
      <c r="AA1458" t="s">
        <v>57</v>
      </c>
      <c r="AC1458" t="s">
        <v>146</v>
      </c>
      <c r="AD1458" t="s">
        <v>4690</v>
      </c>
      <c r="AE1458" t="s">
        <v>107</v>
      </c>
      <c r="AF1458" t="s">
        <v>107</v>
      </c>
      <c r="AI1458" s="1"/>
      <c r="AJ1458" t="s">
        <v>72</v>
      </c>
      <c r="AK1458" t="s">
        <v>4691</v>
      </c>
      <c r="AL1458">
        <v>41219</v>
      </c>
      <c r="AM1458" t="s">
        <v>4692</v>
      </c>
      <c r="AN1458" t="b">
        <v>1</v>
      </c>
      <c r="AQ1458" t="s">
        <v>60</v>
      </c>
      <c r="AR1458" t="s">
        <v>99</v>
      </c>
      <c r="AS1458" t="s">
        <v>4734</v>
      </c>
      <c r="BB1458" s="7" t="s">
        <v>4237</v>
      </c>
      <c r="BC1458" s="7" t="s">
        <v>162</v>
      </c>
      <c r="BD1458" s="7" t="s">
        <v>52</v>
      </c>
      <c r="BE1458" s="7">
        <v>98012</v>
      </c>
      <c r="BF1458" s="7" t="s">
        <v>14604</v>
      </c>
      <c r="BG1458" s="7">
        <v>116529.42</v>
      </c>
      <c r="BH1458" s="7">
        <v>0</v>
      </c>
      <c r="BI1458">
        <v>116629.42</v>
      </c>
      <c r="BJ1458">
        <v>0</v>
      </c>
      <c r="BK1458">
        <v>300</v>
      </c>
      <c r="BL1458">
        <v>0</v>
      </c>
      <c r="BM1458">
        <v>4417.75</v>
      </c>
      <c r="BN1458">
        <v>0</v>
      </c>
      <c r="BO1458" t="s">
        <v>14605</v>
      </c>
      <c r="BP1458">
        <v>12781</v>
      </c>
      <c r="BQ1458">
        <v>7780</v>
      </c>
      <c r="BR1458">
        <v>10459</v>
      </c>
      <c r="BS1458">
        <v>10295</v>
      </c>
      <c r="BT1458">
        <v>44</v>
      </c>
      <c r="BU1458" t="s">
        <v>14606</v>
      </c>
      <c r="BV1458" t="s">
        <v>4695</v>
      </c>
      <c r="BX1458">
        <v>44149.234212962961</v>
      </c>
    </row>
    <row r="1459" spans="1:76" x14ac:dyDescent="0.25">
      <c r="A1459" t="s">
        <v>14607</v>
      </c>
      <c r="B1459" t="s">
        <v>2551</v>
      </c>
      <c r="C1459" t="s">
        <v>46</v>
      </c>
      <c r="D1459">
        <v>41100</v>
      </c>
      <c r="E1459" s="1"/>
      <c r="H1459" t="s">
        <v>47</v>
      </c>
      <c r="I1459">
        <v>41100</v>
      </c>
      <c r="J1459">
        <v>2012</v>
      </c>
      <c r="K1459" t="s">
        <v>85</v>
      </c>
      <c r="L1459" t="s">
        <v>14608</v>
      </c>
      <c r="N1459" t="s">
        <v>14609</v>
      </c>
      <c r="O1459" t="s">
        <v>192</v>
      </c>
      <c r="P1459" t="s">
        <v>68</v>
      </c>
      <c r="Q1459" t="s">
        <v>52</v>
      </c>
      <c r="R1459">
        <v>98070</v>
      </c>
      <c r="S1459" t="s">
        <v>2553</v>
      </c>
      <c r="T1459" t="s">
        <v>14610</v>
      </c>
      <c r="U1459" t="s">
        <v>14611</v>
      </c>
      <c r="V1459" t="s">
        <v>54</v>
      </c>
      <c r="W1459">
        <v>13</v>
      </c>
      <c r="X1459" t="s">
        <v>646</v>
      </c>
      <c r="Y1459">
        <v>4845</v>
      </c>
      <c r="Z1459" t="s">
        <v>68</v>
      </c>
      <c r="AA1459" t="s">
        <v>57</v>
      </c>
      <c r="AC1459" t="s">
        <v>146</v>
      </c>
      <c r="AD1459" t="s">
        <v>4690</v>
      </c>
      <c r="AE1459" t="s">
        <v>107</v>
      </c>
      <c r="AF1459" t="s">
        <v>107</v>
      </c>
      <c r="AI1459" s="1"/>
      <c r="AJ1459" t="s">
        <v>72</v>
      </c>
      <c r="AK1459" t="s">
        <v>4691</v>
      </c>
      <c r="AL1459">
        <v>41219</v>
      </c>
      <c r="AM1459" t="s">
        <v>4692</v>
      </c>
      <c r="AN1459" t="b">
        <v>1</v>
      </c>
      <c r="AQ1459" t="s">
        <v>177</v>
      </c>
      <c r="BB1459" s="7" t="s">
        <v>14609</v>
      </c>
      <c r="BC1459" s="7" t="s">
        <v>192</v>
      </c>
      <c r="BD1459" s="7" t="s">
        <v>52</v>
      </c>
      <c r="BE1459" s="7">
        <v>98070</v>
      </c>
      <c r="BF1459" s="7" t="s">
        <v>14611</v>
      </c>
      <c r="BG1459" s="7">
        <v>513.04</v>
      </c>
      <c r="BH1459" s="7">
        <v>0</v>
      </c>
      <c r="BI1459">
        <v>513.04</v>
      </c>
      <c r="BJ1459">
        <v>250</v>
      </c>
      <c r="BK1459">
        <v>0</v>
      </c>
      <c r="BL1459">
        <v>0</v>
      </c>
      <c r="BO1459" t="s">
        <v>14612</v>
      </c>
      <c r="BP1459">
        <v>2801</v>
      </c>
      <c r="BQ1459">
        <v>7627</v>
      </c>
      <c r="BR1459">
        <v>10126</v>
      </c>
      <c r="BS1459">
        <v>9806</v>
      </c>
      <c r="BT1459">
        <v>34</v>
      </c>
      <c r="BU1459" t="s">
        <v>14613</v>
      </c>
      <c r="BV1459" t="s">
        <v>4695</v>
      </c>
      <c r="BX1459">
        <v>44149.204814814817</v>
      </c>
    </row>
    <row r="1460" spans="1:76" x14ac:dyDescent="0.25">
      <c r="A1460" t="s">
        <v>14614</v>
      </c>
      <c r="B1460" t="s">
        <v>8294</v>
      </c>
      <c r="C1460" t="s">
        <v>46</v>
      </c>
      <c r="D1460">
        <v>41063</v>
      </c>
      <c r="H1460" t="s">
        <v>47</v>
      </c>
      <c r="I1460">
        <v>41063</v>
      </c>
      <c r="J1460">
        <v>2012</v>
      </c>
      <c r="K1460" t="s">
        <v>85</v>
      </c>
      <c r="L1460" t="s">
        <v>14546</v>
      </c>
      <c r="N1460" t="s">
        <v>14548</v>
      </c>
      <c r="O1460" t="s">
        <v>316</v>
      </c>
      <c r="P1460" t="s">
        <v>133</v>
      </c>
      <c r="Q1460" t="s">
        <v>52</v>
      </c>
      <c r="R1460">
        <v>98632</v>
      </c>
      <c r="S1460" t="s">
        <v>8298</v>
      </c>
      <c r="T1460" t="s">
        <v>8298</v>
      </c>
      <c r="U1460" t="s">
        <v>14547</v>
      </c>
      <c r="V1460" t="s">
        <v>4807</v>
      </c>
      <c r="W1460">
        <v>23</v>
      </c>
      <c r="X1460" t="s">
        <v>5425</v>
      </c>
      <c r="Y1460">
        <v>3200</v>
      </c>
      <c r="Z1460" t="s">
        <v>133</v>
      </c>
      <c r="AA1460" t="s">
        <v>4785</v>
      </c>
      <c r="AB1460">
        <v>56826</v>
      </c>
      <c r="AC1460" t="s">
        <v>146</v>
      </c>
      <c r="AD1460" t="s">
        <v>4690</v>
      </c>
      <c r="AE1460" t="s">
        <v>107</v>
      </c>
      <c r="AF1460" t="s">
        <v>107</v>
      </c>
      <c r="AI1460" s="1"/>
      <c r="AJ1460" t="s">
        <v>72</v>
      </c>
      <c r="AK1460" t="s">
        <v>4691</v>
      </c>
      <c r="AL1460">
        <v>41219</v>
      </c>
      <c r="AM1460" t="s">
        <v>4692</v>
      </c>
      <c r="AN1460" t="b">
        <v>1</v>
      </c>
      <c r="AQ1460" t="s">
        <v>60</v>
      </c>
      <c r="AR1460" t="s">
        <v>99</v>
      </c>
      <c r="BB1460" s="7" t="s">
        <v>14615</v>
      </c>
      <c r="BC1460" s="7" t="s">
        <v>316</v>
      </c>
      <c r="BD1460" s="7" t="s">
        <v>52</v>
      </c>
      <c r="BE1460" s="7">
        <v>98632</v>
      </c>
      <c r="BF1460" s="7" t="s">
        <v>14616</v>
      </c>
      <c r="BG1460" s="7">
        <v>16250.25</v>
      </c>
      <c r="BH1460" s="7">
        <v>0</v>
      </c>
      <c r="BI1460">
        <v>16150.25</v>
      </c>
      <c r="BJ1460">
        <v>0</v>
      </c>
      <c r="BK1460">
        <v>0</v>
      </c>
      <c r="BL1460">
        <v>0</v>
      </c>
      <c r="BO1460" t="s">
        <v>14617</v>
      </c>
      <c r="BP1460">
        <v>12826</v>
      </c>
      <c r="BQ1460">
        <v>5998</v>
      </c>
      <c r="BR1460">
        <v>10467</v>
      </c>
      <c r="BS1460">
        <v>10294</v>
      </c>
      <c r="BU1460" t="s">
        <v>14618</v>
      </c>
      <c r="BV1460" t="s">
        <v>4695</v>
      </c>
      <c r="BX1460">
        <v>44149.234178240738</v>
      </c>
    </row>
    <row r="1461" spans="1:76" x14ac:dyDescent="0.25">
      <c r="A1461" t="s">
        <v>14619</v>
      </c>
      <c r="B1461" t="s">
        <v>2704</v>
      </c>
      <c r="C1461" t="s">
        <v>46</v>
      </c>
      <c r="D1461">
        <v>41063</v>
      </c>
      <c r="E1461" s="1"/>
      <c r="H1461" t="s">
        <v>47</v>
      </c>
      <c r="I1461">
        <v>41063</v>
      </c>
      <c r="J1461">
        <v>2012</v>
      </c>
      <c r="K1461" t="s">
        <v>85</v>
      </c>
      <c r="L1461" t="s">
        <v>11671</v>
      </c>
      <c r="N1461" t="s">
        <v>14620</v>
      </c>
      <c r="O1461" t="s">
        <v>542</v>
      </c>
      <c r="P1461" t="s">
        <v>68</v>
      </c>
      <c r="Q1461" t="s">
        <v>52</v>
      </c>
      <c r="R1461">
        <v>98023</v>
      </c>
      <c r="S1461" t="s">
        <v>14621</v>
      </c>
      <c r="T1461" t="s">
        <v>14622</v>
      </c>
      <c r="U1461" t="s">
        <v>11673</v>
      </c>
      <c r="V1461" t="s">
        <v>54</v>
      </c>
      <c r="W1461">
        <v>13</v>
      </c>
      <c r="X1461" t="s">
        <v>745</v>
      </c>
      <c r="Y1461">
        <v>4837</v>
      </c>
      <c r="Z1461" t="s">
        <v>68</v>
      </c>
      <c r="AA1461" t="s">
        <v>57</v>
      </c>
      <c r="AC1461" t="s">
        <v>146</v>
      </c>
      <c r="AD1461" t="s">
        <v>4690</v>
      </c>
      <c r="AE1461" t="s">
        <v>107</v>
      </c>
      <c r="AF1461" t="s">
        <v>107</v>
      </c>
      <c r="AI1461" s="1"/>
      <c r="AJ1461" t="s">
        <v>72</v>
      </c>
      <c r="AK1461" t="s">
        <v>4691</v>
      </c>
      <c r="AL1461">
        <v>41219</v>
      </c>
      <c r="AM1461" t="s">
        <v>4692</v>
      </c>
      <c r="AN1461" t="b">
        <v>1</v>
      </c>
      <c r="AQ1461" t="s">
        <v>60</v>
      </c>
      <c r="AR1461" t="s">
        <v>61</v>
      </c>
      <c r="AS1461" t="s">
        <v>4734</v>
      </c>
      <c r="BB1461" s="7" t="s">
        <v>14620</v>
      </c>
      <c r="BC1461" s="7" t="s">
        <v>542</v>
      </c>
      <c r="BD1461" s="7" t="s">
        <v>52</v>
      </c>
      <c r="BE1461" s="7">
        <v>98023</v>
      </c>
      <c r="BF1461" s="7" t="s">
        <v>11673</v>
      </c>
      <c r="BG1461" s="7">
        <v>122555.27</v>
      </c>
      <c r="BH1461" s="7">
        <v>0</v>
      </c>
      <c r="BI1461">
        <v>116956.57</v>
      </c>
      <c r="BJ1461">
        <v>0</v>
      </c>
      <c r="BK1461">
        <v>0</v>
      </c>
      <c r="BL1461">
        <v>0</v>
      </c>
      <c r="BM1461">
        <v>50825.86</v>
      </c>
      <c r="BN1461">
        <v>0</v>
      </c>
      <c r="BO1461" t="s">
        <v>14623</v>
      </c>
      <c r="BP1461">
        <v>6599</v>
      </c>
      <c r="BQ1461">
        <v>6015</v>
      </c>
      <c r="BR1461">
        <v>10516</v>
      </c>
      <c r="BS1461">
        <v>10007</v>
      </c>
      <c r="BT1461">
        <v>30</v>
      </c>
      <c r="BU1461" t="s">
        <v>11675</v>
      </c>
      <c r="BV1461" t="s">
        <v>4695</v>
      </c>
      <c r="BX1461">
        <v>44149.21466435185</v>
      </c>
    </row>
    <row r="1462" spans="1:76" x14ac:dyDescent="0.25">
      <c r="A1462" t="s">
        <v>14624</v>
      </c>
      <c r="B1462" t="s">
        <v>4423</v>
      </c>
      <c r="C1462" t="s">
        <v>46</v>
      </c>
      <c r="D1462">
        <v>41052</v>
      </c>
      <c r="E1462" s="1"/>
      <c r="I1462">
        <v>41052</v>
      </c>
      <c r="J1462">
        <v>2012</v>
      </c>
      <c r="K1462" t="s">
        <v>85</v>
      </c>
      <c r="L1462" t="s">
        <v>14625</v>
      </c>
      <c r="N1462" t="s">
        <v>4424</v>
      </c>
      <c r="O1462" t="s">
        <v>604</v>
      </c>
      <c r="P1462" t="s">
        <v>68</v>
      </c>
      <c r="Q1462" t="s">
        <v>52</v>
      </c>
      <c r="R1462">
        <v>98033</v>
      </c>
      <c r="S1462" t="s">
        <v>14626</v>
      </c>
      <c r="T1462" t="s">
        <v>14626</v>
      </c>
      <c r="U1462" t="s">
        <v>14627</v>
      </c>
      <c r="V1462" t="s">
        <v>54</v>
      </c>
      <c r="W1462">
        <v>13</v>
      </c>
      <c r="X1462" t="s">
        <v>164</v>
      </c>
      <c r="Y1462">
        <v>4779</v>
      </c>
      <c r="Z1462" t="s">
        <v>68</v>
      </c>
      <c r="AA1462" t="s">
        <v>57</v>
      </c>
      <c r="AC1462" t="s">
        <v>146</v>
      </c>
      <c r="AD1462" t="s">
        <v>4690</v>
      </c>
      <c r="AE1462" t="s">
        <v>107</v>
      </c>
      <c r="AF1462" t="s">
        <v>107</v>
      </c>
      <c r="AI1462" s="1"/>
      <c r="AJ1462" t="s">
        <v>72</v>
      </c>
      <c r="AK1462" t="s">
        <v>4691</v>
      </c>
      <c r="AL1462">
        <v>41219</v>
      </c>
      <c r="AM1462" t="s">
        <v>4692</v>
      </c>
      <c r="AN1462" t="b">
        <v>1</v>
      </c>
      <c r="AQ1462" t="s">
        <v>177</v>
      </c>
      <c r="BB1462" s="7" t="s">
        <v>4424</v>
      </c>
      <c r="BC1462" s="7" t="s">
        <v>604</v>
      </c>
      <c r="BD1462" s="7" t="s">
        <v>52</v>
      </c>
      <c r="BE1462" s="7">
        <v>98033</v>
      </c>
      <c r="BF1462" s="7" t="s">
        <v>14627</v>
      </c>
      <c r="BO1462" t="s">
        <v>14628</v>
      </c>
      <c r="BP1462">
        <v>15935</v>
      </c>
      <c r="BQ1462">
        <v>7742</v>
      </c>
      <c r="BR1462">
        <v>10375</v>
      </c>
      <c r="BT1462">
        <v>1</v>
      </c>
      <c r="BU1462" t="s">
        <v>14629</v>
      </c>
      <c r="BV1462" t="s">
        <v>4695</v>
      </c>
      <c r="BX1462">
        <v>43598.035833333335</v>
      </c>
    </row>
    <row r="1463" spans="1:76" x14ac:dyDescent="0.25">
      <c r="A1463" t="s">
        <v>14630</v>
      </c>
      <c r="B1463" t="s">
        <v>4156</v>
      </c>
      <c r="C1463" t="s">
        <v>46</v>
      </c>
      <c r="D1463">
        <v>41049</v>
      </c>
      <c r="E1463" s="1"/>
      <c r="I1463">
        <v>41049</v>
      </c>
      <c r="J1463">
        <v>2012</v>
      </c>
      <c r="K1463" t="s">
        <v>85</v>
      </c>
      <c r="L1463" t="s">
        <v>14631</v>
      </c>
      <c r="N1463" t="s">
        <v>14632</v>
      </c>
      <c r="O1463" t="s">
        <v>1554</v>
      </c>
      <c r="P1463" t="s">
        <v>111</v>
      </c>
      <c r="Q1463" t="s">
        <v>52</v>
      </c>
      <c r="R1463">
        <v>98383</v>
      </c>
      <c r="S1463" t="s">
        <v>14633</v>
      </c>
      <c r="T1463" t="s">
        <v>14633</v>
      </c>
      <c r="U1463" t="s">
        <v>14634</v>
      </c>
      <c r="V1463" t="s">
        <v>54</v>
      </c>
      <c r="W1463">
        <v>13</v>
      </c>
      <c r="X1463" t="s">
        <v>329</v>
      </c>
      <c r="Y1463">
        <v>3558</v>
      </c>
      <c r="Z1463" t="s">
        <v>111</v>
      </c>
      <c r="AA1463" t="s">
        <v>57</v>
      </c>
      <c r="AC1463" t="s">
        <v>146</v>
      </c>
      <c r="AD1463" t="s">
        <v>4690</v>
      </c>
      <c r="AE1463" t="s">
        <v>107</v>
      </c>
      <c r="AF1463" t="s">
        <v>107</v>
      </c>
      <c r="AI1463" s="1"/>
      <c r="AJ1463" t="s">
        <v>72</v>
      </c>
      <c r="AK1463" t="s">
        <v>4691</v>
      </c>
      <c r="AL1463">
        <v>41219</v>
      </c>
      <c r="AM1463" t="s">
        <v>4878</v>
      </c>
      <c r="AN1463" t="b">
        <v>1</v>
      </c>
      <c r="AQ1463" t="s">
        <v>177</v>
      </c>
      <c r="BB1463" s="7" t="s">
        <v>14632</v>
      </c>
      <c r="BC1463" s="7" t="s">
        <v>1554</v>
      </c>
      <c r="BD1463" s="7" t="s">
        <v>52</v>
      </c>
      <c r="BE1463" s="7">
        <v>98383</v>
      </c>
      <c r="BF1463" s="7" t="s">
        <v>14634</v>
      </c>
      <c r="BO1463" t="s">
        <v>14635</v>
      </c>
      <c r="BP1463">
        <v>11159</v>
      </c>
      <c r="BQ1463">
        <v>7712</v>
      </c>
      <c r="BR1463">
        <v>10319</v>
      </c>
      <c r="BT1463">
        <v>23</v>
      </c>
      <c r="BU1463" t="s">
        <v>14636</v>
      </c>
      <c r="BV1463" t="s">
        <v>4695</v>
      </c>
      <c r="BX1463">
        <v>43598.034849537034</v>
      </c>
    </row>
    <row r="1464" spans="1:76" x14ac:dyDescent="0.25">
      <c r="A1464" t="s">
        <v>14637</v>
      </c>
      <c r="B1464" t="s">
        <v>545</v>
      </c>
      <c r="C1464" t="s">
        <v>46</v>
      </c>
      <c r="D1464">
        <v>40583</v>
      </c>
      <c r="E1464" s="1"/>
      <c r="H1464" t="s">
        <v>47</v>
      </c>
      <c r="I1464">
        <v>40583</v>
      </c>
      <c r="J1464">
        <v>2012</v>
      </c>
      <c r="K1464" t="s">
        <v>85</v>
      </c>
      <c r="L1464" t="s">
        <v>14216</v>
      </c>
      <c r="N1464" t="s">
        <v>3059</v>
      </c>
      <c r="O1464" t="s">
        <v>316</v>
      </c>
      <c r="P1464" t="s">
        <v>133</v>
      </c>
      <c r="Q1464" t="s">
        <v>52</v>
      </c>
      <c r="R1464">
        <v>98632</v>
      </c>
      <c r="S1464" t="s">
        <v>547</v>
      </c>
      <c r="T1464" t="s">
        <v>14638</v>
      </c>
      <c r="U1464" t="s">
        <v>14217</v>
      </c>
      <c r="V1464" t="s">
        <v>54</v>
      </c>
      <c r="W1464">
        <v>13</v>
      </c>
      <c r="X1464" t="s">
        <v>134</v>
      </c>
      <c r="Y1464">
        <v>4815</v>
      </c>
      <c r="Z1464" t="s">
        <v>133</v>
      </c>
      <c r="AA1464" t="s">
        <v>57</v>
      </c>
      <c r="AC1464" t="s">
        <v>146</v>
      </c>
      <c r="AD1464" t="s">
        <v>4690</v>
      </c>
      <c r="AE1464" t="s">
        <v>107</v>
      </c>
      <c r="AF1464" t="s">
        <v>107</v>
      </c>
      <c r="AI1464" s="1"/>
      <c r="AJ1464" t="s">
        <v>72</v>
      </c>
      <c r="AK1464" t="s">
        <v>4691</v>
      </c>
      <c r="AL1464">
        <v>41219</v>
      </c>
      <c r="AM1464" t="s">
        <v>4692</v>
      </c>
      <c r="AN1464" t="b">
        <v>1</v>
      </c>
      <c r="AQ1464" t="s">
        <v>60</v>
      </c>
      <c r="AR1464" t="s">
        <v>61</v>
      </c>
      <c r="AS1464" t="s">
        <v>62</v>
      </c>
      <c r="BB1464" s="7" t="s">
        <v>14639</v>
      </c>
      <c r="BC1464" s="7" t="s">
        <v>316</v>
      </c>
      <c r="BD1464" s="7" t="s">
        <v>52</v>
      </c>
      <c r="BE1464" s="7">
        <v>98632</v>
      </c>
      <c r="BG1464" s="7">
        <v>150132.6</v>
      </c>
      <c r="BH1464" s="7">
        <v>9226.68</v>
      </c>
      <c r="BI1464">
        <v>156774.07</v>
      </c>
      <c r="BJ1464">
        <v>0</v>
      </c>
      <c r="BK1464">
        <v>0</v>
      </c>
      <c r="BL1464">
        <v>0</v>
      </c>
      <c r="BO1464" t="s">
        <v>14640</v>
      </c>
      <c r="BP1464">
        <v>1481</v>
      </c>
      <c r="BQ1464">
        <v>140</v>
      </c>
      <c r="BR1464">
        <v>10301</v>
      </c>
      <c r="BS1464">
        <v>9766</v>
      </c>
      <c r="BT1464">
        <v>19</v>
      </c>
      <c r="BU1464" t="s">
        <v>14641</v>
      </c>
      <c r="BV1464" t="s">
        <v>4695</v>
      </c>
      <c r="BX1464">
        <v>44149.203344907408</v>
      </c>
    </row>
    <row r="1465" spans="1:76" x14ac:dyDescent="0.25">
      <c r="A1465" t="s">
        <v>14642</v>
      </c>
      <c r="B1465" t="s">
        <v>2728</v>
      </c>
      <c r="C1465" t="s">
        <v>46</v>
      </c>
      <c r="D1465">
        <v>40814</v>
      </c>
      <c r="E1465" s="1"/>
      <c r="H1465" t="s">
        <v>47</v>
      </c>
      <c r="I1465">
        <v>40814</v>
      </c>
      <c r="J1465">
        <v>2012</v>
      </c>
      <c r="K1465" t="s">
        <v>85</v>
      </c>
      <c r="L1465" t="s">
        <v>14643</v>
      </c>
      <c r="N1465" t="s">
        <v>14644</v>
      </c>
      <c r="O1465" t="s">
        <v>881</v>
      </c>
      <c r="P1465" t="s">
        <v>121</v>
      </c>
      <c r="Q1465" t="s">
        <v>52</v>
      </c>
      <c r="R1465">
        <v>98528</v>
      </c>
      <c r="S1465" t="s">
        <v>2729</v>
      </c>
      <c r="T1465" t="s">
        <v>14645</v>
      </c>
      <c r="U1465" t="s">
        <v>14646</v>
      </c>
      <c r="V1465" t="s">
        <v>54</v>
      </c>
      <c r="W1465">
        <v>13</v>
      </c>
      <c r="X1465" t="s">
        <v>838</v>
      </c>
      <c r="Y1465">
        <v>4847</v>
      </c>
      <c r="Z1465" t="s">
        <v>121</v>
      </c>
      <c r="AA1465" t="s">
        <v>57</v>
      </c>
      <c r="AC1465" t="s">
        <v>146</v>
      </c>
      <c r="AD1465" t="s">
        <v>4690</v>
      </c>
      <c r="AE1465" t="s">
        <v>107</v>
      </c>
      <c r="AF1465" t="s">
        <v>107</v>
      </c>
      <c r="AI1465" s="1"/>
      <c r="AJ1465" t="s">
        <v>72</v>
      </c>
      <c r="AK1465" t="s">
        <v>4691</v>
      </c>
      <c r="AL1465">
        <v>41219</v>
      </c>
      <c r="AM1465" t="s">
        <v>4692</v>
      </c>
      <c r="AN1465" t="b">
        <v>1</v>
      </c>
      <c r="AQ1465" t="s">
        <v>177</v>
      </c>
      <c r="BB1465" s="7" t="s">
        <v>14647</v>
      </c>
      <c r="BC1465" s="7" t="s">
        <v>881</v>
      </c>
      <c r="BD1465" s="7" t="s">
        <v>52</v>
      </c>
      <c r="BE1465" s="7">
        <v>98528</v>
      </c>
      <c r="BG1465" s="7">
        <v>65389.56</v>
      </c>
      <c r="BH1465" s="7">
        <v>0</v>
      </c>
      <c r="BI1465">
        <v>67089.56</v>
      </c>
      <c r="BJ1465">
        <v>0</v>
      </c>
      <c r="BK1465">
        <v>0</v>
      </c>
      <c r="BL1465">
        <v>8421.26</v>
      </c>
      <c r="BM1465">
        <v>54000</v>
      </c>
      <c r="BN1465">
        <v>0</v>
      </c>
      <c r="BO1465" t="s">
        <v>14648</v>
      </c>
      <c r="BP1465">
        <v>4757</v>
      </c>
      <c r="BQ1465">
        <v>6693</v>
      </c>
      <c r="BR1465">
        <v>10320</v>
      </c>
      <c r="BS1465">
        <v>9924</v>
      </c>
      <c r="BT1465">
        <v>35</v>
      </c>
      <c r="BU1465" t="s">
        <v>10187</v>
      </c>
      <c r="BV1465" t="s">
        <v>4695</v>
      </c>
      <c r="BX1465">
        <v>44149.210393518515</v>
      </c>
    </row>
    <row r="1466" spans="1:76" x14ac:dyDescent="0.25">
      <c r="A1466" t="s">
        <v>14649</v>
      </c>
      <c r="B1466" t="s">
        <v>621</v>
      </c>
      <c r="C1466" t="s">
        <v>46</v>
      </c>
      <c r="D1466">
        <v>40766</v>
      </c>
      <c r="E1466" s="1"/>
      <c r="H1466" t="s">
        <v>47</v>
      </c>
      <c r="I1466">
        <v>40766</v>
      </c>
      <c r="J1466">
        <v>2012</v>
      </c>
      <c r="K1466" t="s">
        <v>85</v>
      </c>
      <c r="L1466" t="s">
        <v>12520</v>
      </c>
      <c r="N1466" t="s">
        <v>13132</v>
      </c>
      <c r="O1466" t="s">
        <v>627</v>
      </c>
      <c r="P1466" t="s">
        <v>68</v>
      </c>
      <c r="Q1466" t="s">
        <v>52</v>
      </c>
      <c r="R1466">
        <v>98133</v>
      </c>
      <c r="S1466" t="s">
        <v>625</v>
      </c>
      <c r="T1466" t="s">
        <v>9953</v>
      </c>
      <c r="U1466" t="s">
        <v>12521</v>
      </c>
      <c r="V1466" t="s">
        <v>54</v>
      </c>
      <c r="W1466">
        <v>13</v>
      </c>
      <c r="X1466" t="s">
        <v>626</v>
      </c>
      <c r="Y1466">
        <v>4841</v>
      </c>
      <c r="Z1466" t="s">
        <v>68</v>
      </c>
      <c r="AA1466" t="s">
        <v>57</v>
      </c>
      <c r="AC1466" t="s">
        <v>146</v>
      </c>
      <c r="AD1466" t="s">
        <v>4690</v>
      </c>
      <c r="AE1466" t="s">
        <v>107</v>
      </c>
      <c r="AF1466" t="s">
        <v>107</v>
      </c>
      <c r="AI1466" s="1"/>
      <c r="AJ1466" t="s">
        <v>72</v>
      </c>
      <c r="AK1466" t="s">
        <v>4691</v>
      </c>
      <c r="AL1466">
        <v>41219</v>
      </c>
      <c r="AM1466" t="s">
        <v>4692</v>
      </c>
      <c r="AN1466" t="b">
        <v>1</v>
      </c>
      <c r="AQ1466" t="s">
        <v>60</v>
      </c>
      <c r="AR1466" t="s">
        <v>61</v>
      </c>
      <c r="AS1466" t="s">
        <v>62</v>
      </c>
      <c r="BB1466" s="7" t="s">
        <v>13132</v>
      </c>
      <c r="BC1466" s="7" t="s">
        <v>627</v>
      </c>
      <c r="BD1466" s="7" t="s">
        <v>52</v>
      </c>
      <c r="BE1466" s="7">
        <v>98133</v>
      </c>
      <c r="BG1466" s="7">
        <v>72790.350000000006</v>
      </c>
      <c r="BH1466" s="7">
        <v>1576.73</v>
      </c>
      <c r="BI1466">
        <v>71587.009999999995</v>
      </c>
      <c r="BJ1466">
        <v>0</v>
      </c>
      <c r="BK1466">
        <v>0</v>
      </c>
      <c r="BL1466">
        <v>0</v>
      </c>
      <c r="BO1466" t="s">
        <v>14650</v>
      </c>
      <c r="BP1466">
        <v>9835</v>
      </c>
      <c r="BQ1466">
        <v>1757</v>
      </c>
      <c r="BR1466">
        <v>10162</v>
      </c>
      <c r="BS1466">
        <v>10171</v>
      </c>
      <c r="BT1466">
        <v>32</v>
      </c>
      <c r="BU1466" t="s">
        <v>9955</v>
      </c>
      <c r="BV1466" t="s">
        <v>4695</v>
      </c>
      <c r="BX1466">
        <v>44149.224328703705</v>
      </c>
    </row>
    <row r="1467" spans="1:76" x14ac:dyDescent="0.25">
      <c r="A1467" t="s">
        <v>14651</v>
      </c>
      <c r="B1467" t="s">
        <v>1528</v>
      </c>
      <c r="C1467" t="s">
        <v>46</v>
      </c>
      <c r="D1467">
        <v>40989</v>
      </c>
      <c r="E1467" s="1"/>
      <c r="I1467">
        <v>40989</v>
      </c>
      <c r="J1467">
        <v>2012</v>
      </c>
      <c r="K1467" t="s">
        <v>77</v>
      </c>
      <c r="L1467" t="s">
        <v>11808</v>
      </c>
      <c r="N1467" t="s">
        <v>11809</v>
      </c>
      <c r="O1467" t="s">
        <v>199</v>
      </c>
      <c r="P1467" t="s">
        <v>199</v>
      </c>
      <c r="Q1467" t="s">
        <v>52</v>
      </c>
      <c r="R1467">
        <v>98290</v>
      </c>
      <c r="S1467" t="s">
        <v>8263</v>
      </c>
      <c r="T1467" t="s">
        <v>8263</v>
      </c>
      <c r="U1467" t="s">
        <v>11810</v>
      </c>
      <c r="V1467" t="s">
        <v>90</v>
      </c>
      <c r="W1467">
        <v>12</v>
      </c>
      <c r="X1467" t="s">
        <v>1396</v>
      </c>
      <c r="Y1467">
        <v>4768</v>
      </c>
      <c r="Z1467" t="s">
        <v>199</v>
      </c>
      <c r="AA1467" t="s">
        <v>57</v>
      </c>
      <c r="AC1467" t="s">
        <v>146</v>
      </c>
      <c r="AD1467" t="s">
        <v>4690</v>
      </c>
      <c r="AE1467" t="s">
        <v>107</v>
      </c>
      <c r="AF1467" t="s">
        <v>107</v>
      </c>
      <c r="AI1467" s="1"/>
      <c r="AJ1467" t="s">
        <v>72</v>
      </c>
      <c r="AK1467" t="s">
        <v>4691</v>
      </c>
      <c r="AL1467">
        <v>41219</v>
      </c>
      <c r="AM1467" t="s">
        <v>4692</v>
      </c>
      <c r="AN1467" t="b">
        <v>1</v>
      </c>
      <c r="AQ1467" t="s">
        <v>73</v>
      </c>
      <c r="BB1467" s="7" t="s">
        <v>11809</v>
      </c>
      <c r="BC1467" s="7" t="s">
        <v>199</v>
      </c>
      <c r="BD1467" s="7" t="s">
        <v>52</v>
      </c>
      <c r="BE1467" s="7">
        <v>98290</v>
      </c>
      <c r="BF1467" s="7" t="s">
        <v>11810</v>
      </c>
      <c r="BO1467" t="s">
        <v>14652</v>
      </c>
      <c r="BP1467">
        <v>20582</v>
      </c>
      <c r="BQ1467">
        <v>26960</v>
      </c>
      <c r="BR1467">
        <v>10432</v>
      </c>
      <c r="BT1467">
        <v>39</v>
      </c>
      <c r="BU1467" t="s">
        <v>14653</v>
      </c>
      <c r="BV1467" t="s">
        <v>4695</v>
      </c>
      <c r="BX1467">
        <v>43598.036759259259</v>
      </c>
    </row>
    <row r="1468" spans="1:76" x14ac:dyDescent="0.25">
      <c r="A1468" t="s">
        <v>14654</v>
      </c>
      <c r="B1468" t="s">
        <v>4226</v>
      </c>
      <c r="C1468" t="s">
        <v>46</v>
      </c>
      <c r="D1468">
        <v>40960</v>
      </c>
      <c r="E1468" s="1"/>
      <c r="I1468">
        <v>40960</v>
      </c>
      <c r="J1468">
        <v>2012</v>
      </c>
      <c r="K1468" t="s">
        <v>77</v>
      </c>
      <c r="L1468" t="s">
        <v>14655</v>
      </c>
      <c r="N1468" t="s">
        <v>14656</v>
      </c>
      <c r="O1468" t="s">
        <v>3600</v>
      </c>
      <c r="P1468" t="s">
        <v>737</v>
      </c>
      <c r="Q1468" t="s">
        <v>52</v>
      </c>
      <c r="R1468">
        <v>98563</v>
      </c>
      <c r="S1468" t="s">
        <v>8684</v>
      </c>
      <c r="T1468" t="s">
        <v>8684</v>
      </c>
      <c r="U1468" t="s">
        <v>14657</v>
      </c>
      <c r="V1468" t="s">
        <v>5875</v>
      </c>
      <c r="W1468">
        <v>48</v>
      </c>
      <c r="X1468" t="s">
        <v>14658</v>
      </c>
      <c r="Y1468">
        <v>3389</v>
      </c>
      <c r="Z1468" t="s">
        <v>737</v>
      </c>
      <c r="AA1468" t="s">
        <v>4785</v>
      </c>
      <c r="AB1468">
        <v>36975</v>
      </c>
      <c r="AC1468" t="s">
        <v>146</v>
      </c>
      <c r="AD1468" t="s">
        <v>4690</v>
      </c>
      <c r="AE1468" t="s">
        <v>107</v>
      </c>
      <c r="AF1468" t="s">
        <v>107</v>
      </c>
      <c r="AI1468" s="1"/>
      <c r="AJ1468" t="s">
        <v>72</v>
      </c>
      <c r="AK1468" t="s">
        <v>4691</v>
      </c>
      <c r="AL1468">
        <v>41219</v>
      </c>
      <c r="AM1468" t="s">
        <v>4878</v>
      </c>
      <c r="AN1468" t="b">
        <v>1</v>
      </c>
      <c r="AQ1468" t="s">
        <v>73</v>
      </c>
      <c r="BB1468" s="7" t="s">
        <v>14656</v>
      </c>
      <c r="BC1468" s="7" t="s">
        <v>3600</v>
      </c>
      <c r="BD1468" s="7" t="s">
        <v>52</v>
      </c>
      <c r="BE1468" s="7">
        <v>98563</v>
      </c>
      <c r="BF1468" s="7" t="s">
        <v>14657</v>
      </c>
      <c r="BO1468" t="s">
        <v>14659</v>
      </c>
      <c r="BP1468">
        <v>5346</v>
      </c>
      <c r="BQ1468">
        <v>7434</v>
      </c>
      <c r="BR1468">
        <v>10386</v>
      </c>
      <c r="BU1468" t="s">
        <v>14660</v>
      </c>
      <c r="BV1468" t="s">
        <v>4695</v>
      </c>
      <c r="BX1468">
        <v>43598.03601851852</v>
      </c>
    </row>
    <row r="1469" spans="1:76" x14ac:dyDescent="0.25">
      <c r="A1469" t="s">
        <v>14661</v>
      </c>
      <c r="B1469" t="s">
        <v>10756</v>
      </c>
      <c r="C1469" t="s">
        <v>46</v>
      </c>
      <c r="D1469">
        <v>40944</v>
      </c>
      <c r="E1469" s="1"/>
      <c r="H1469" t="s">
        <v>47</v>
      </c>
      <c r="I1469">
        <v>40944</v>
      </c>
      <c r="J1469">
        <v>2012</v>
      </c>
      <c r="K1469" t="s">
        <v>85</v>
      </c>
      <c r="L1469" t="s">
        <v>14662</v>
      </c>
      <c r="N1469" t="s">
        <v>10758</v>
      </c>
      <c r="O1469" t="s">
        <v>521</v>
      </c>
      <c r="P1469" t="s">
        <v>111</v>
      </c>
      <c r="Q1469" t="s">
        <v>52</v>
      </c>
      <c r="R1469">
        <v>98359</v>
      </c>
      <c r="S1469" t="s">
        <v>14663</v>
      </c>
      <c r="T1469" t="s">
        <v>14664</v>
      </c>
      <c r="U1469" t="s">
        <v>14665</v>
      </c>
      <c r="V1469" t="s">
        <v>4807</v>
      </c>
      <c r="W1469">
        <v>23</v>
      </c>
      <c r="X1469" t="s">
        <v>4824</v>
      </c>
      <c r="Y1469">
        <v>3539</v>
      </c>
      <c r="Z1469" t="s">
        <v>111</v>
      </c>
      <c r="AA1469" t="s">
        <v>4785</v>
      </c>
      <c r="AB1469">
        <v>146668</v>
      </c>
      <c r="AC1469" t="s">
        <v>146</v>
      </c>
      <c r="AD1469" t="s">
        <v>4690</v>
      </c>
      <c r="AE1469" t="s">
        <v>107</v>
      </c>
      <c r="AF1469" t="s">
        <v>107</v>
      </c>
      <c r="AI1469" s="1"/>
      <c r="AJ1469" t="s">
        <v>72</v>
      </c>
      <c r="AK1469" t="s">
        <v>4691</v>
      </c>
      <c r="AL1469">
        <v>41219</v>
      </c>
      <c r="AM1469" t="s">
        <v>4692</v>
      </c>
      <c r="AN1469" t="b">
        <v>1</v>
      </c>
      <c r="AQ1469" t="s">
        <v>60</v>
      </c>
      <c r="AR1469" t="s">
        <v>61</v>
      </c>
      <c r="BB1469" s="7" t="s">
        <v>14666</v>
      </c>
      <c r="BC1469" s="7" t="s">
        <v>110</v>
      </c>
      <c r="BD1469" s="7" t="s">
        <v>52</v>
      </c>
      <c r="BE1469" s="7" t="s">
        <v>14667</v>
      </c>
      <c r="BF1469" s="7" t="s">
        <v>14668</v>
      </c>
      <c r="BG1469" s="7">
        <v>46989.45</v>
      </c>
      <c r="BH1469" s="7">
        <v>757.71</v>
      </c>
      <c r="BI1469">
        <v>50571.05</v>
      </c>
      <c r="BJ1469">
        <v>1956.7</v>
      </c>
      <c r="BK1469">
        <v>0</v>
      </c>
      <c r="BL1469">
        <v>0</v>
      </c>
      <c r="BM1469">
        <v>50</v>
      </c>
      <c r="BN1469">
        <v>0</v>
      </c>
      <c r="BO1469" t="s">
        <v>14669</v>
      </c>
      <c r="BP1469">
        <v>6939</v>
      </c>
      <c r="BQ1469">
        <v>3863</v>
      </c>
      <c r="BR1469">
        <v>10486</v>
      </c>
      <c r="BS1469">
        <v>10022</v>
      </c>
      <c r="BU1469" t="s">
        <v>14670</v>
      </c>
      <c r="BV1469" t="s">
        <v>4695</v>
      </c>
      <c r="BX1469">
        <v>44149.215046296296</v>
      </c>
    </row>
    <row r="1470" spans="1:76" x14ac:dyDescent="0.25">
      <c r="A1470" t="s">
        <v>14671</v>
      </c>
      <c r="B1470" t="s">
        <v>14672</v>
      </c>
      <c r="C1470" t="s">
        <v>46</v>
      </c>
      <c r="D1470">
        <v>40911</v>
      </c>
      <c r="E1470" s="1"/>
      <c r="H1470" t="s">
        <v>47</v>
      </c>
      <c r="I1470">
        <v>40911</v>
      </c>
      <c r="J1470">
        <v>2012</v>
      </c>
      <c r="K1470" t="s">
        <v>85</v>
      </c>
      <c r="L1470" t="s">
        <v>14673</v>
      </c>
      <c r="N1470" t="s">
        <v>14674</v>
      </c>
      <c r="O1470" t="s">
        <v>143</v>
      </c>
      <c r="P1470" t="s">
        <v>115</v>
      </c>
      <c r="Q1470" t="s">
        <v>52</v>
      </c>
      <c r="R1470">
        <v>98406</v>
      </c>
      <c r="S1470" t="s">
        <v>14675</v>
      </c>
      <c r="T1470" t="s">
        <v>14676</v>
      </c>
      <c r="U1470" t="s">
        <v>14677</v>
      </c>
      <c r="V1470" t="s">
        <v>4783</v>
      </c>
      <c r="W1470">
        <v>25</v>
      </c>
      <c r="X1470" t="s">
        <v>4784</v>
      </c>
      <c r="Y1470">
        <v>3879</v>
      </c>
      <c r="Z1470" t="s">
        <v>115</v>
      </c>
      <c r="AA1470" t="s">
        <v>4785</v>
      </c>
      <c r="AB1470">
        <v>414360</v>
      </c>
      <c r="AC1470" t="s">
        <v>146</v>
      </c>
      <c r="AD1470" t="s">
        <v>4690</v>
      </c>
      <c r="AE1470" t="s">
        <v>107</v>
      </c>
      <c r="AF1470" t="s">
        <v>107</v>
      </c>
      <c r="AI1470" s="1"/>
      <c r="AJ1470" t="s">
        <v>72</v>
      </c>
      <c r="AK1470" t="s">
        <v>4691</v>
      </c>
      <c r="AL1470">
        <v>41219</v>
      </c>
      <c r="AM1470" t="s">
        <v>4692</v>
      </c>
      <c r="AN1470" t="b">
        <v>1</v>
      </c>
      <c r="AQ1470" t="s">
        <v>177</v>
      </c>
      <c r="BB1470" s="7" t="s">
        <v>14678</v>
      </c>
      <c r="BC1470" s="7" t="s">
        <v>143</v>
      </c>
      <c r="BD1470" s="7" t="s">
        <v>52</v>
      </c>
      <c r="BE1470" s="7">
        <v>98446</v>
      </c>
      <c r="BF1470" s="7" t="s">
        <v>14679</v>
      </c>
      <c r="BG1470" s="7">
        <v>39493.69</v>
      </c>
      <c r="BH1470" s="7">
        <v>0</v>
      </c>
      <c r="BI1470">
        <v>44438.03</v>
      </c>
      <c r="BJ1470">
        <v>0</v>
      </c>
      <c r="BK1470">
        <v>0</v>
      </c>
      <c r="BL1470">
        <v>0</v>
      </c>
      <c r="BM1470">
        <v>1100</v>
      </c>
      <c r="BN1470">
        <v>0</v>
      </c>
      <c r="BO1470" t="s">
        <v>14680</v>
      </c>
      <c r="BP1470">
        <v>1234</v>
      </c>
      <c r="BQ1470">
        <v>7720</v>
      </c>
      <c r="BR1470">
        <v>10337</v>
      </c>
      <c r="BS1470">
        <v>9748</v>
      </c>
      <c r="BU1470" t="s">
        <v>14681</v>
      </c>
      <c r="BV1470" t="s">
        <v>4695</v>
      </c>
      <c r="BX1470">
        <v>44149.202662037038</v>
      </c>
    </row>
    <row r="1471" spans="1:76" x14ac:dyDescent="0.25">
      <c r="A1471" t="s">
        <v>14682</v>
      </c>
      <c r="B1471" t="s">
        <v>14683</v>
      </c>
      <c r="C1471" t="s">
        <v>46</v>
      </c>
      <c r="D1471">
        <v>40914</v>
      </c>
      <c r="E1471" s="1"/>
      <c r="H1471" t="s">
        <v>47</v>
      </c>
      <c r="I1471">
        <v>40914</v>
      </c>
      <c r="J1471">
        <v>2012</v>
      </c>
      <c r="K1471" t="s">
        <v>85</v>
      </c>
      <c r="L1471" t="s">
        <v>14684</v>
      </c>
      <c r="N1471" t="s">
        <v>1539</v>
      </c>
      <c r="O1471" t="s">
        <v>4296</v>
      </c>
      <c r="P1471" t="s">
        <v>562</v>
      </c>
      <c r="Q1471" t="s">
        <v>52</v>
      </c>
      <c r="R1471">
        <v>98637</v>
      </c>
      <c r="S1471" t="s">
        <v>14685</v>
      </c>
      <c r="T1471" t="s">
        <v>14685</v>
      </c>
      <c r="U1471" t="s">
        <v>14686</v>
      </c>
      <c r="V1471" t="s">
        <v>4807</v>
      </c>
      <c r="W1471">
        <v>23</v>
      </c>
      <c r="X1471" t="s">
        <v>5526</v>
      </c>
      <c r="Y1471">
        <v>3841</v>
      </c>
      <c r="Z1471" t="s">
        <v>562</v>
      </c>
      <c r="AA1471" t="s">
        <v>4785</v>
      </c>
      <c r="AB1471">
        <v>13272</v>
      </c>
      <c r="AC1471" t="s">
        <v>146</v>
      </c>
      <c r="AD1471" t="s">
        <v>4690</v>
      </c>
      <c r="AE1471" t="s">
        <v>107</v>
      </c>
      <c r="AF1471" t="s">
        <v>107</v>
      </c>
      <c r="AI1471" s="1"/>
      <c r="AJ1471" t="s">
        <v>72</v>
      </c>
      <c r="AK1471" t="s">
        <v>4691</v>
      </c>
      <c r="AL1471">
        <v>41219</v>
      </c>
      <c r="AM1471" t="s">
        <v>4878</v>
      </c>
      <c r="AN1471" t="b">
        <v>1</v>
      </c>
      <c r="AQ1471" t="s">
        <v>60</v>
      </c>
      <c r="AR1471" t="s">
        <v>61</v>
      </c>
      <c r="BB1471" s="7" t="s">
        <v>14687</v>
      </c>
      <c r="BC1471" s="7" t="s">
        <v>9272</v>
      </c>
      <c r="BD1471" s="7" t="s">
        <v>52</v>
      </c>
      <c r="BE1471" s="7">
        <v>98624</v>
      </c>
      <c r="BF1471" s="7" t="s">
        <v>14688</v>
      </c>
      <c r="BG1471" s="7">
        <v>4238.5</v>
      </c>
      <c r="BH1471" s="7">
        <v>0</v>
      </c>
      <c r="BI1471">
        <v>6559.03</v>
      </c>
      <c r="BJ1471">
        <v>5084.16</v>
      </c>
      <c r="BK1471">
        <v>0</v>
      </c>
      <c r="BL1471">
        <v>0</v>
      </c>
      <c r="BO1471" t="s">
        <v>14689</v>
      </c>
      <c r="BP1471">
        <v>21465</v>
      </c>
      <c r="BQ1471">
        <v>4001</v>
      </c>
      <c r="BR1471">
        <v>10243</v>
      </c>
      <c r="BS1471">
        <v>10817</v>
      </c>
      <c r="BU1471" t="s">
        <v>14690</v>
      </c>
      <c r="BV1471" t="s">
        <v>4695</v>
      </c>
      <c r="BX1471">
        <v>44149.256168981483</v>
      </c>
    </row>
    <row r="1472" spans="1:76" x14ac:dyDescent="0.25">
      <c r="A1472" t="s">
        <v>14691</v>
      </c>
      <c r="B1472" t="s">
        <v>14692</v>
      </c>
      <c r="C1472" t="s">
        <v>46</v>
      </c>
      <c r="D1472">
        <v>40888</v>
      </c>
      <c r="E1472" s="1"/>
      <c r="H1472" t="s">
        <v>47</v>
      </c>
      <c r="I1472">
        <v>40888</v>
      </c>
      <c r="J1472">
        <v>2012</v>
      </c>
      <c r="K1472" t="s">
        <v>85</v>
      </c>
      <c r="L1472" t="s">
        <v>5899</v>
      </c>
      <c r="N1472" t="s">
        <v>14693</v>
      </c>
      <c r="O1472" t="s">
        <v>143</v>
      </c>
      <c r="P1472" t="s">
        <v>115</v>
      </c>
      <c r="Q1472" t="s">
        <v>52</v>
      </c>
      <c r="R1472">
        <v>98411</v>
      </c>
      <c r="S1472" t="s">
        <v>14694</v>
      </c>
      <c r="T1472" t="s">
        <v>14695</v>
      </c>
      <c r="U1472" t="s">
        <v>14696</v>
      </c>
      <c r="V1472" t="s">
        <v>4783</v>
      </c>
      <c r="W1472">
        <v>25</v>
      </c>
      <c r="X1472" t="s">
        <v>4784</v>
      </c>
      <c r="Y1472">
        <v>3879</v>
      </c>
      <c r="Z1472" t="s">
        <v>115</v>
      </c>
      <c r="AA1472" t="s">
        <v>4785</v>
      </c>
      <c r="AB1472">
        <v>414360</v>
      </c>
      <c r="AC1472" t="s">
        <v>146</v>
      </c>
      <c r="AD1472" t="s">
        <v>4690</v>
      </c>
      <c r="AE1472" t="s">
        <v>107</v>
      </c>
      <c r="AF1472" t="s">
        <v>107</v>
      </c>
      <c r="AI1472" s="1"/>
      <c r="AJ1472" t="s">
        <v>72</v>
      </c>
      <c r="AK1472" t="s">
        <v>4691</v>
      </c>
      <c r="AL1472">
        <v>41219</v>
      </c>
      <c r="AM1472" t="s">
        <v>4692</v>
      </c>
      <c r="AN1472" t="b">
        <v>1</v>
      </c>
      <c r="AQ1472" t="s">
        <v>60</v>
      </c>
      <c r="AR1472" t="s">
        <v>61</v>
      </c>
      <c r="BB1472" s="7" t="s">
        <v>3235</v>
      </c>
      <c r="BC1472" s="7" t="s">
        <v>143</v>
      </c>
      <c r="BD1472" s="7" t="s">
        <v>52</v>
      </c>
      <c r="BE1472" s="7">
        <v>98402</v>
      </c>
      <c r="BG1472" s="7">
        <v>48726.61</v>
      </c>
      <c r="BH1472" s="7">
        <v>0</v>
      </c>
      <c r="BI1472">
        <v>40970.89</v>
      </c>
      <c r="BJ1472">
        <v>5000</v>
      </c>
      <c r="BK1472">
        <v>0</v>
      </c>
      <c r="BL1472">
        <v>6477.01</v>
      </c>
      <c r="BO1472" t="s">
        <v>14697</v>
      </c>
      <c r="BP1472">
        <v>10895</v>
      </c>
      <c r="BQ1472">
        <v>27160</v>
      </c>
      <c r="BR1472">
        <v>10468</v>
      </c>
      <c r="BS1472">
        <v>10218</v>
      </c>
      <c r="BU1472" t="s">
        <v>13312</v>
      </c>
      <c r="BV1472" t="s">
        <v>4695</v>
      </c>
      <c r="BX1472">
        <v>44149.226168981484</v>
      </c>
    </row>
    <row r="1473" spans="1:76" x14ac:dyDescent="0.25">
      <c r="A1473" t="s">
        <v>14698</v>
      </c>
      <c r="B1473" t="s">
        <v>2407</v>
      </c>
      <c r="C1473" t="s">
        <v>46</v>
      </c>
      <c r="D1473">
        <v>40818</v>
      </c>
      <c r="E1473" s="1"/>
      <c r="H1473" t="s">
        <v>47</v>
      </c>
      <c r="I1473">
        <v>40818</v>
      </c>
      <c r="J1473">
        <v>2012</v>
      </c>
      <c r="K1473" t="s">
        <v>77</v>
      </c>
      <c r="L1473" t="s">
        <v>14699</v>
      </c>
      <c r="N1473" t="s">
        <v>14700</v>
      </c>
      <c r="O1473" t="s">
        <v>1383</v>
      </c>
      <c r="P1473" t="s">
        <v>68</v>
      </c>
      <c r="Q1473" t="s">
        <v>52</v>
      </c>
      <c r="R1473">
        <v>98072</v>
      </c>
      <c r="S1473" t="s">
        <v>14701</v>
      </c>
      <c r="T1473" t="s">
        <v>14702</v>
      </c>
      <c r="U1473" t="s">
        <v>14703</v>
      </c>
      <c r="V1473" t="s">
        <v>54</v>
      </c>
      <c r="W1473">
        <v>13</v>
      </c>
      <c r="X1473" t="s">
        <v>607</v>
      </c>
      <c r="Y1473">
        <v>4868</v>
      </c>
      <c r="Z1473" t="s">
        <v>68</v>
      </c>
      <c r="AA1473" t="s">
        <v>57</v>
      </c>
      <c r="AC1473" t="s">
        <v>146</v>
      </c>
      <c r="AD1473" t="s">
        <v>4690</v>
      </c>
      <c r="AE1473" t="s">
        <v>107</v>
      </c>
      <c r="AF1473" t="s">
        <v>107</v>
      </c>
      <c r="AI1473" s="1"/>
      <c r="AJ1473" t="s">
        <v>72</v>
      </c>
      <c r="AK1473" t="s">
        <v>4691</v>
      </c>
      <c r="AL1473">
        <v>41219</v>
      </c>
      <c r="AM1473" t="s">
        <v>4692</v>
      </c>
      <c r="AN1473" t="b">
        <v>1</v>
      </c>
      <c r="AQ1473" t="s">
        <v>73</v>
      </c>
      <c r="BB1473" s="7" t="s">
        <v>2408</v>
      </c>
      <c r="BC1473" s="7" t="s">
        <v>1383</v>
      </c>
      <c r="BD1473" s="7" t="s">
        <v>52</v>
      </c>
      <c r="BE1473" s="7">
        <v>98072</v>
      </c>
      <c r="BF1473" s="7" t="s">
        <v>14704</v>
      </c>
      <c r="BG1473" s="7">
        <v>5164.8900000000003</v>
      </c>
      <c r="BH1473" s="7">
        <v>0</v>
      </c>
      <c r="BI1473">
        <v>817.76</v>
      </c>
      <c r="BJ1473">
        <v>5000</v>
      </c>
      <c r="BK1473">
        <v>0</v>
      </c>
      <c r="BL1473">
        <v>0</v>
      </c>
      <c r="BO1473" t="s">
        <v>14705</v>
      </c>
      <c r="BP1473">
        <v>10942</v>
      </c>
      <c r="BQ1473">
        <v>1633</v>
      </c>
      <c r="BR1473">
        <v>10147</v>
      </c>
      <c r="BS1473">
        <v>10223</v>
      </c>
      <c r="BT1473">
        <v>45</v>
      </c>
      <c r="BU1473" t="s">
        <v>14706</v>
      </c>
      <c r="BV1473" t="s">
        <v>4695</v>
      </c>
      <c r="BX1473">
        <v>44149.226365740738</v>
      </c>
    </row>
    <row r="1474" spans="1:76" x14ac:dyDescent="0.25">
      <c r="A1474" t="s">
        <v>14707</v>
      </c>
      <c r="B1474" t="s">
        <v>911</v>
      </c>
      <c r="C1474" t="s">
        <v>46</v>
      </c>
      <c r="D1474">
        <v>40798</v>
      </c>
      <c r="E1474" s="1"/>
      <c r="H1474" t="s">
        <v>47</v>
      </c>
      <c r="I1474">
        <v>40798</v>
      </c>
      <c r="J1474">
        <v>2012</v>
      </c>
      <c r="K1474" t="s">
        <v>85</v>
      </c>
      <c r="L1474" t="s">
        <v>6486</v>
      </c>
      <c r="N1474" t="s">
        <v>2622</v>
      </c>
      <c r="O1474" t="s">
        <v>912</v>
      </c>
      <c r="P1474" t="s">
        <v>155</v>
      </c>
      <c r="Q1474" t="s">
        <v>52</v>
      </c>
      <c r="R1474" t="s">
        <v>6487</v>
      </c>
      <c r="S1474" t="s">
        <v>2112</v>
      </c>
      <c r="T1474" t="s">
        <v>6488</v>
      </c>
      <c r="U1474" t="s">
        <v>6489</v>
      </c>
      <c r="V1474" t="s">
        <v>54</v>
      </c>
      <c r="W1474">
        <v>13</v>
      </c>
      <c r="X1474" t="s">
        <v>157</v>
      </c>
      <c r="Y1474">
        <v>4821</v>
      </c>
      <c r="Z1474" t="s">
        <v>155</v>
      </c>
      <c r="AA1474" t="s">
        <v>57</v>
      </c>
      <c r="AC1474" t="s">
        <v>146</v>
      </c>
      <c r="AD1474" t="s">
        <v>4690</v>
      </c>
      <c r="AE1474" t="s">
        <v>107</v>
      </c>
      <c r="AF1474" t="s">
        <v>107</v>
      </c>
      <c r="AI1474" s="1"/>
      <c r="AJ1474" t="s">
        <v>72</v>
      </c>
      <c r="AK1474" t="s">
        <v>4691</v>
      </c>
      <c r="AL1474">
        <v>41219</v>
      </c>
      <c r="AM1474" t="s">
        <v>4692</v>
      </c>
      <c r="AN1474" t="b">
        <v>1</v>
      </c>
      <c r="AQ1474" t="s">
        <v>195</v>
      </c>
      <c r="AR1474" t="s">
        <v>150</v>
      </c>
      <c r="AS1474" t="s">
        <v>62</v>
      </c>
      <c r="BB1474" s="7" t="s">
        <v>914</v>
      </c>
      <c r="BC1474" s="7" t="s">
        <v>154</v>
      </c>
      <c r="BD1474" s="7" t="s">
        <v>52</v>
      </c>
      <c r="BE1474" s="7">
        <v>98512</v>
      </c>
      <c r="BF1474" s="7" t="s">
        <v>14708</v>
      </c>
      <c r="BG1474" s="7">
        <v>45935.21</v>
      </c>
      <c r="BH1474" s="7">
        <v>499.07</v>
      </c>
      <c r="BI1474">
        <v>41961.49</v>
      </c>
      <c r="BJ1474">
        <v>-2000</v>
      </c>
      <c r="BK1474">
        <v>0</v>
      </c>
      <c r="BL1474">
        <v>0</v>
      </c>
      <c r="BO1474" t="s">
        <v>14709</v>
      </c>
      <c r="BP1474">
        <v>16193</v>
      </c>
      <c r="BQ1474">
        <v>1070</v>
      </c>
      <c r="BR1474">
        <v>10352</v>
      </c>
      <c r="BS1474">
        <v>10481</v>
      </c>
      <c r="BT1474">
        <v>22</v>
      </c>
      <c r="BU1474" t="s">
        <v>6492</v>
      </c>
      <c r="BV1474" t="s">
        <v>4695</v>
      </c>
      <c r="BX1474">
        <v>44149.241157407407</v>
      </c>
    </row>
    <row r="1475" spans="1:76" x14ac:dyDescent="0.25">
      <c r="A1475" t="s">
        <v>15822</v>
      </c>
      <c r="B1475" t="s">
        <v>1310</v>
      </c>
      <c r="C1475" t="s">
        <v>46</v>
      </c>
      <c r="D1475">
        <v>41042</v>
      </c>
      <c r="E1475" s="1"/>
      <c r="H1475" t="s">
        <v>47</v>
      </c>
      <c r="I1475">
        <v>41042</v>
      </c>
      <c r="J1475">
        <v>2012</v>
      </c>
      <c r="K1475" t="s">
        <v>85</v>
      </c>
      <c r="L1475" t="s">
        <v>15823</v>
      </c>
      <c r="N1475" t="s">
        <v>1311</v>
      </c>
      <c r="O1475" t="s">
        <v>105</v>
      </c>
      <c r="P1475" t="s">
        <v>105</v>
      </c>
      <c r="Q1475" t="s">
        <v>52</v>
      </c>
      <c r="R1475">
        <v>99210</v>
      </c>
      <c r="S1475" t="s">
        <v>1312</v>
      </c>
      <c r="T1475" t="s">
        <v>15824</v>
      </c>
      <c r="U1475" t="s">
        <v>15825</v>
      </c>
      <c r="V1475" t="s">
        <v>54</v>
      </c>
      <c r="W1475">
        <v>13</v>
      </c>
      <c r="X1475" t="s">
        <v>260</v>
      </c>
      <c r="Y1475">
        <v>4783</v>
      </c>
      <c r="Z1475" t="s">
        <v>105</v>
      </c>
      <c r="AA1475" t="s">
        <v>57</v>
      </c>
      <c r="AC1475" t="s">
        <v>146</v>
      </c>
      <c r="AD1475" t="s">
        <v>4690</v>
      </c>
      <c r="AE1475" t="s">
        <v>107</v>
      </c>
      <c r="AF1475" t="s">
        <v>107</v>
      </c>
      <c r="AI1475" s="1"/>
      <c r="AJ1475" t="s">
        <v>72</v>
      </c>
      <c r="AK1475" t="s">
        <v>4691</v>
      </c>
      <c r="AL1475">
        <v>41219</v>
      </c>
      <c r="AM1475" t="s">
        <v>4692</v>
      </c>
      <c r="AN1475" t="b">
        <v>1</v>
      </c>
      <c r="AQ1475" t="s">
        <v>177</v>
      </c>
      <c r="BB1475" s="7" t="s">
        <v>1313</v>
      </c>
      <c r="BC1475" s="7" t="s">
        <v>105</v>
      </c>
      <c r="BD1475" s="7" t="s">
        <v>52</v>
      </c>
      <c r="BE1475" s="7">
        <v>99204</v>
      </c>
      <c r="BF1475" s="7" t="s">
        <v>6585</v>
      </c>
      <c r="BG1475" s="7">
        <v>30824.67</v>
      </c>
      <c r="BH1475" s="7">
        <v>0</v>
      </c>
      <c r="BI1475">
        <v>32498.71</v>
      </c>
      <c r="BJ1475">
        <v>0</v>
      </c>
      <c r="BK1475">
        <v>0</v>
      </c>
      <c r="BL1475">
        <v>0</v>
      </c>
      <c r="BO1475" t="s">
        <v>15826</v>
      </c>
      <c r="BP1475">
        <v>18293</v>
      </c>
      <c r="BQ1475">
        <v>6844</v>
      </c>
      <c r="BR1475">
        <v>10133</v>
      </c>
      <c r="BS1475">
        <v>10594</v>
      </c>
      <c r="BT1475">
        <v>3</v>
      </c>
      <c r="BU1475" t="s">
        <v>6587</v>
      </c>
      <c r="BV1475" t="s">
        <v>4695</v>
      </c>
      <c r="BX1475">
        <v>44149.245474537034</v>
      </c>
    </row>
    <row r="1476" spans="1:76" x14ac:dyDescent="0.25">
      <c r="A1476" t="s">
        <v>15827</v>
      </c>
      <c r="B1476" t="s">
        <v>602</v>
      </c>
      <c r="C1476" t="s">
        <v>46</v>
      </c>
      <c r="D1476">
        <v>40525</v>
      </c>
      <c r="E1476" s="1"/>
      <c r="H1476" t="s">
        <v>47</v>
      </c>
      <c r="I1476">
        <v>40525</v>
      </c>
      <c r="J1476">
        <v>2012</v>
      </c>
      <c r="K1476" t="s">
        <v>85</v>
      </c>
      <c r="L1476" t="s">
        <v>12736</v>
      </c>
      <c r="N1476" t="s">
        <v>15828</v>
      </c>
      <c r="O1476" t="s">
        <v>604</v>
      </c>
      <c r="P1476" t="s">
        <v>68</v>
      </c>
      <c r="Q1476" t="s">
        <v>52</v>
      </c>
      <c r="R1476">
        <v>98033</v>
      </c>
      <c r="S1476" t="s">
        <v>2564</v>
      </c>
      <c r="T1476" t="s">
        <v>10222</v>
      </c>
      <c r="U1476" t="s">
        <v>15829</v>
      </c>
      <c r="V1476" t="s">
        <v>54</v>
      </c>
      <c r="W1476">
        <v>13</v>
      </c>
      <c r="X1476" t="s">
        <v>607</v>
      </c>
      <c r="Y1476">
        <v>4868</v>
      </c>
      <c r="Z1476" t="s">
        <v>68</v>
      </c>
      <c r="AA1476" t="s">
        <v>57</v>
      </c>
      <c r="AC1476" t="s">
        <v>146</v>
      </c>
      <c r="AD1476" t="s">
        <v>4690</v>
      </c>
      <c r="AE1476" t="s">
        <v>107</v>
      </c>
      <c r="AF1476" t="s">
        <v>107</v>
      </c>
      <c r="AI1476" s="1"/>
      <c r="AJ1476" t="s">
        <v>72</v>
      </c>
      <c r="AK1476" t="s">
        <v>4691</v>
      </c>
      <c r="AL1476">
        <v>41219</v>
      </c>
      <c r="AM1476" t="s">
        <v>4692</v>
      </c>
      <c r="AN1476" t="b">
        <v>1</v>
      </c>
      <c r="AQ1476" t="s">
        <v>60</v>
      </c>
      <c r="AR1476" t="s">
        <v>61</v>
      </c>
      <c r="AS1476" t="s">
        <v>62</v>
      </c>
      <c r="BB1476" s="7" t="s">
        <v>608</v>
      </c>
      <c r="BC1476" s="7" t="s">
        <v>609</v>
      </c>
      <c r="BD1476" s="7" t="s">
        <v>52</v>
      </c>
      <c r="BE1476" s="7">
        <v>98053</v>
      </c>
      <c r="BF1476" s="7" t="s">
        <v>15830</v>
      </c>
      <c r="BG1476" s="7">
        <v>254303.29</v>
      </c>
      <c r="BH1476" s="7">
        <v>5527.59</v>
      </c>
      <c r="BI1476">
        <v>252831.25</v>
      </c>
      <c r="BJ1476">
        <v>0</v>
      </c>
      <c r="BK1476">
        <v>0</v>
      </c>
      <c r="BL1476">
        <v>0</v>
      </c>
      <c r="BM1476">
        <v>23991.62</v>
      </c>
      <c r="BN1476">
        <v>22140</v>
      </c>
      <c r="BO1476" t="s">
        <v>15831</v>
      </c>
      <c r="BP1476">
        <v>7270</v>
      </c>
      <c r="BQ1476">
        <v>570</v>
      </c>
      <c r="BR1476">
        <v>10469</v>
      </c>
      <c r="BS1476">
        <v>10035</v>
      </c>
      <c r="BT1476">
        <v>45</v>
      </c>
      <c r="BU1476" t="s">
        <v>7283</v>
      </c>
      <c r="BV1476" t="s">
        <v>4695</v>
      </c>
      <c r="BX1476">
        <v>44149.215729166666</v>
      </c>
    </row>
    <row r="1477" spans="1:76" x14ac:dyDescent="0.25">
      <c r="A1477" t="s">
        <v>15832</v>
      </c>
      <c r="B1477" t="s">
        <v>2862</v>
      </c>
      <c r="C1477" t="s">
        <v>46</v>
      </c>
      <c r="D1477">
        <v>40927</v>
      </c>
      <c r="E1477" s="1"/>
      <c r="H1477" t="s">
        <v>47</v>
      </c>
      <c r="I1477">
        <v>40927</v>
      </c>
      <c r="J1477">
        <v>2012</v>
      </c>
      <c r="K1477" t="s">
        <v>85</v>
      </c>
      <c r="L1477" t="s">
        <v>15833</v>
      </c>
      <c r="N1477" t="s">
        <v>15834</v>
      </c>
      <c r="O1477" t="s">
        <v>542</v>
      </c>
      <c r="P1477" t="s">
        <v>68</v>
      </c>
      <c r="Q1477" t="s">
        <v>52</v>
      </c>
      <c r="R1477" t="s">
        <v>15835</v>
      </c>
      <c r="S1477" t="s">
        <v>15836</v>
      </c>
      <c r="T1477" t="s">
        <v>15837</v>
      </c>
      <c r="U1477" t="s">
        <v>15838</v>
      </c>
      <c r="V1477" t="s">
        <v>54</v>
      </c>
      <c r="W1477">
        <v>13</v>
      </c>
      <c r="X1477" t="s">
        <v>745</v>
      </c>
      <c r="Y1477">
        <v>4837</v>
      </c>
      <c r="Z1477" t="s">
        <v>68</v>
      </c>
      <c r="AA1477" t="s">
        <v>57</v>
      </c>
      <c r="AC1477" t="s">
        <v>146</v>
      </c>
      <c r="AD1477" t="s">
        <v>4690</v>
      </c>
      <c r="AE1477" t="s">
        <v>107</v>
      </c>
      <c r="AF1477" t="s">
        <v>107</v>
      </c>
      <c r="AI1477" s="1"/>
      <c r="AJ1477" t="s">
        <v>72</v>
      </c>
      <c r="AK1477" t="s">
        <v>4691</v>
      </c>
      <c r="AL1477">
        <v>41219</v>
      </c>
      <c r="AM1477" t="s">
        <v>4692</v>
      </c>
      <c r="AN1477" t="b">
        <v>1</v>
      </c>
      <c r="AQ1477" t="s">
        <v>177</v>
      </c>
      <c r="BB1477" s="7" t="s">
        <v>15839</v>
      </c>
      <c r="BC1477" s="7" t="s">
        <v>542</v>
      </c>
      <c r="BD1477" s="7" t="s">
        <v>52</v>
      </c>
      <c r="BE1477" s="7" t="s">
        <v>15835</v>
      </c>
      <c r="BF1477" s="7" t="s">
        <v>15840</v>
      </c>
      <c r="BG1477" s="7">
        <v>20739.89</v>
      </c>
      <c r="BH1477" s="7">
        <v>137.47999999999999</v>
      </c>
      <c r="BI1477">
        <v>18484.919999999998</v>
      </c>
      <c r="BJ1477">
        <v>5000</v>
      </c>
      <c r="BK1477">
        <v>0</v>
      </c>
      <c r="BL1477">
        <v>0</v>
      </c>
      <c r="BO1477" t="s">
        <v>15841</v>
      </c>
      <c r="BP1477">
        <v>8838</v>
      </c>
      <c r="BQ1477">
        <v>7736</v>
      </c>
      <c r="BR1477">
        <v>10367</v>
      </c>
      <c r="BS1477">
        <v>10096</v>
      </c>
      <c r="BT1477">
        <v>30</v>
      </c>
      <c r="BU1477" t="s">
        <v>15842</v>
      </c>
      <c r="BV1477" t="s">
        <v>4695</v>
      </c>
      <c r="BX1477">
        <v>44149.218449074076</v>
      </c>
    </row>
    <row r="1478" spans="1:76" x14ac:dyDescent="0.25">
      <c r="A1478" t="s">
        <v>15843</v>
      </c>
      <c r="B1478" t="s">
        <v>5860</v>
      </c>
      <c r="C1478" t="s">
        <v>46</v>
      </c>
      <c r="D1478">
        <v>41024</v>
      </c>
      <c r="E1478" s="1"/>
      <c r="H1478" t="s">
        <v>47</v>
      </c>
      <c r="I1478">
        <v>41024</v>
      </c>
      <c r="J1478">
        <v>2012</v>
      </c>
      <c r="K1478" t="s">
        <v>85</v>
      </c>
      <c r="L1478" t="s">
        <v>5861</v>
      </c>
      <c r="N1478" t="s">
        <v>15844</v>
      </c>
      <c r="O1478" t="s">
        <v>3193</v>
      </c>
      <c r="P1478" t="s">
        <v>1794</v>
      </c>
      <c r="Q1478" t="s">
        <v>52</v>
      </c>
      <c r="R1478">
        <v>98339</v>
      </c>
      <c r="S1478" t="s">
        <v>15845</v>
      </c>
      <c r="T1478" t="s">
        <v>15846</v>
      </c>
      <c r="U1478" t="s">
        <v>15847</v>
      </c>
      <c r="V1478" t="s">
        <v>4807</v>
      </c>
      <c r="W1478">
        <v>23</v>
      </c>
      <c r="X1478" t="s">
        <v>5167</v>
      </c>
      <c r="Y1478">
        <v>3433</v>
      </c>
      <c r="Z1478" t="s">
        <v>1794</v>
      </c>
      <c r="AA1478" t="s">
        <v>4785</v>
      </c>
      <c r="AB1478">
        <v>21692</v>
      </c>
      <c r="AC1478" t="s">
        <v>146</v>
      </c>
      <c r="AD1478" t="s">
        <v>4690</v>
      </c>
      <c r="AE1478" t="s">
        <v>107</v>
      </c>
      <c r="AF1478" t="s">
        <v>107</v>
      </c>
      <c r="AI1478" s="1"/>
      <c r="AJ1478" t="s">
        <v>72</v>
      </c>
      <c r="AK1478" t="s">
        <v>4691</v>
      </c>
      <c r="AL1478">
        <v>41219</v>
      </c>
      <c r="AM1478" t="s">
        <v>4692</v>
      </c>
      <c r="AN1478" t="b">
        <v>1</v>
      </c>
      <c r="AQ1478" t="s">
        <v>60</v>
      </c>
      <c r="AR1478" t="s">
        <v>61</v>
      </c>
      <c r="BB1478" s="7" t="s">
        <v>15848</v>
      </c>
      <c r="BC1478" s="7" t="s">
        <v>1793</v>
      </c>
      <c r="BD1478" s="7" t="s">
        <v>52</v>
      </c>
      <c r="BE1478" s="7">
        <v>98365</v>
      </c>
      <c r="BG1478" s="7">
        <v>12833.4</v>
      </c>
      <c r="BH1478" s="7">
        <v>2215.16</v>
      </c>
      <c r="BI1478">
        <v>14023.65</v>
      </c>
      <c r="BJ1478">
        <v>0</v>
      </c>
      <c r="BK1478">
        <v>0</v>
      </c>
      <c r="BL1478">
        <v>0</v>
      </c>
      <c r="BO1478" t="s">
        <v>15849</v>
      </c>
      <c r="BP1478">
        <v>18884</v>
      </c>
      <c r="BQ1478">
        <v>3785</v>
      </c>
      <c r="BR1478">
        <v>10164</v>
      </c>
      <c r="BS1478">
        <v>10631</v>
      </c>
      <c r="BU1478" t="s">
        <v>9168</v>
      </c>
      <c r="BV1478" t="s">
        <v>4695</v>
      </c>
      <c r="BX1478">
        <v>44149.246620370373</v>
      </c>
    </row>
    <row r="1479" spans="1:76" x14ac:dyDescent="0.25">
      <c r="A1479" t="s">
        <v>15850</v>
      </c>
      <c r="B1479" t="s">
        <v>2826</v>
      </c>
      <c r="C1479" t="s">
        <v>46</v>
      </c>
      <c r="D1479">
        <v>41001</v>
      </c>
      <c r="E1479" s="1"/>
      <c r="H1479" t="s">
        <v>47</v>
      </c>
      <c r="I1479">
        <v>41001</v>
      </c>
      <c r="J1479">
        <v>2012</v>
      </c>
      <c r="K1479" t="s">
        <v>85</v>
      </c>
      <c r="L1479" t="s">
        <v>15851</v>
      </c>
      <c r="N1479" t="s">
        <v>2827</v>
      </c>
      <c r="O1479" t="s">
        <v>117</v>
      </c>
      <c r="P1479" t="s">
        <v>115</v>
      </c>
      <c r="Q1479" t="s">
        <v>52</v>
      </c>
      <c r="R1479">
        <v>98373</v>
      </c>
      <c r="S1479" t="s">
        <v>15852</v>
      </c>
      <c r="T1479" t="s">
        <v>15852</v>
      </c>
      <c r="U1479" t="s">
        <v>15853</v>
      </c>
      <c r="V1479" t="s">
        <v>54</v>
      </c>
      <c r="W1479">
        <v>13</v>
      </c>
      <c r="X1479" t="s">
        <v>386</v>
      </c>
      <c r="Y1479">
        <v>4827</v>
      </c>
      <c r="Z1479" t="s">
        <v>115</v>
      </c>
      <c r="AA1479" t="s">
        <v>57</v>
      </c>
      <c r="AC1479" t="s">
        <v>146</v>
      </c>
      <c r="AD1479" t="s">
        <v>4690</v>
      </c>
      <c r="AE1479" t="s">
        <v>107</v>
      </c>
      <c r="AF1479" t="s">
        <v>107</v>
      </c>
      <c r="AI1479" s="1"/>
      <c r="AJ1479" t="s">
        <v>72</v>
      </c>
      <c r="AK1479" t="s">
        <v>4691</v>
      </c>
      <c r="AL1479">
        <v>41219</v>
      </c>
      <c r="AM1479" t="s">
        <v>4692</v>
      </c>
      <c r="AN1479" t="b">
        <v>1</v>
      </c>
      <c r="AQ1479" t="s">
        <v>177</v>
      </c>
      <c r="BB1479" s="7" t="s">
        <v>2827</v>
      </c>
      <c r="BC1479" s="7" t="s">
        <v>117</v>
      </c>
      <c r="BD1479" s="7" t="s">
        <v>52</v>
      </c>
      <c r="BE1479" s="7">
        <v>98373</v>
      </c>
      <c r="BF1479" s="7" t="s">
        <v>15853</v>
      </c>
      <c r="BG1479" s="7">
        <v>2258.5700000000002</v>
      </c>
      <c r="BH1479" s="7">
        <v>0</v>
      </c>
      <c r="BI1479">
        <v>2258.5700000000002</v>
      </c>
      <c r="BJ1479">
        <v>0</v>
      </c>
      <c r="BK1479">
        <v>0</v>
      </c>
      <c r="BL1479">
        <v>0</v>
      </c>
      <c r="BO1479" t="s">
        <v>15854</v>
      </c>
      <c r="BP1479">
        <v>8640</v>
      </c>
      <c r="BQ1479">
        <v>7761</v>
      </c>
      <c r="BR1479">
        <v>10417</v>
      </c>
      <c r="BS1479">
        <v>10093</v>
      </c>
      <c r="BT1479">
        <v>25</v>
      </c>
      <c r="BU1479" t="s">
        <v>15855</v>
      </c>
      <c r="BV1479" t="s">
        <v>4695</v>
      </c>
      <c r="BX1479">
        <v>44149.218368055554</v>
      </c>
    </row>
    <row r="1480" spans="1:76" x14ac:dyDescent="0.25">
      <c r="A1480" t="s">
        <v>15856</v>
      </c>
      <c r="B1480" t="s">
        <v>2341</v>
      </c>
      <c r="C1480" t="s">
        <v>46</v>
      </c>
      <c r="D1480">
        <v>40959</v>
      </c>
      <c r="E1480" s="1"/>
      <c r="H1480" t="s">
        <v>599</v>
      </c>
      <c r="I1480">
        <v>40959</v>
      </c>
      <c r="J1480">
        <v>2012</v>
      </c>
      <c r="K1480" t="s">
        <v>85</v>
      </c>
      <c r="L1480" t="s">
        <v>15857</v>
      </c>
      <c r="N1480" t="s">
        <v>2342</v>
      </c>
      <c r="O1480" t="s">
        <v>101</v>
      </c>
      <c r="P1480" t="s">
        <v>68</v>
      </c>
      <c r="Q1480" t="s">
        <v>52</v>
      </c>
      <c r="R1480">
        <v>98124</v>
      </c>
      <c r="S1480" t="s">
        <v>15858</v>
      </c>
      <c r="T1480" t="s">
        <v>15858</v>
      </c>
      <c r="U1480" t="s">
        <v>15859</v>
      </c>
      <c r="V1480" t="s">
        <v>54</v>
      </c>
      <c r="W1480">
        <v>13</v>
      </c>
      <c r="X1480" t="s">
        <v>233</v>
      </c>
      <c r="Y1480">
        <v>4799</v>
      </c>
      <c r="Z1480" t="s">
        <v>68</v>
      </c>
      <c r="AA1480" t="s">
        <v>57</v>
      </c>
      <c r="AC1480" t="s">
        <v>146</v>
      </c>
      <c r="AD1480" t="s">
        <v>4690</v>
      </c>
      <c r="AE1480" t="s">
        <v>107</v>
      </c>
      <c r="AF1480" t="s">
        <v>107</v>
      </c>
      <c r="AI1480" s="1"/>
      <c r="AJ1480" t="s">
        <v>72</v>
      </c>
      <c r="AK1480" t="s">
        <v>4691</v>
      </c>
      <c r="AL1480">
        <v>41219</v>
      </c>
      <c r="AM1480" t="s">
        <v>4692</v>
      </c>
      <c r="AN1480" t="b">
        <v>1</v>
      </c>
      <c r="AQ1480" t="s">
        <v>177</v>
      </c>
      <c r="BB1480" s="7" t="s">
        <v>2342</v>
      </c>
      <c r="BC1480" s="7" t="s">
        <v>101</v>
      </c>
      <c r="BD1480" s="7" t="s">
        <v>52</v>
      </c>
      <c r="BE1480" s="7">
        <v>98124</v>
      </c>
      <c r="BF1480" s="7" t="s">
        <v>15860</v>
      </c>
      <c r="BG1480" s="7">
        <v>60475.97</v>
      </c>
      <c r="BH1480" s="7">
        <v>0</v>
      </c>
      <c r="BI1480">
        <v>53007.43</v>
      </c>
      <c r="BJ1480">
        <v>0</v>
      </c>
      <c r="BK1480">
        <v>0</v>
      </c>
      <c r="BL1480">
        <v>0</v>
      </c>
      <c r="BM1480">
        <v>79651.63</v>
      </c>
      <c r="BN1480">
        <v>0</v>
      </c>
      <c r="BO1480" t="s">
        <v>15861</v>
      </c>
      <c r="BP1480">
        <v>1870</v>
      </c>
      <c r="BQ1480">
        <v>1044</v>
      </c>
      <c r="BR1480">
        <v>10250</v>
      </c>
      <c r="BS1480">
        <v>9771</v>
      </c>
      <c r="BT1480">
        <v>11</v>
      </c>
      <c r="BU1480" t="s">
        <v>15862</v>
      </c>
      <c r="BV1480" t="s">
        <v>4695</v>
      </c>
      <c r="BX1480">
        <v>44149.203506944446</v>
      </c>
    </row>
    <row r="1481" spans="1:76" x14ac:dyDescent="0.25">
      <c r="A1481" t="s">
        <v>15874</v>
      </c>
      <c r="B1481" t="s">
        <v>1447</v>
      </c>
      <c r="C1481" t="s">
        <v>46</v>
      </c>
      <c r="D1481">
        <v>40897</v>
      </c>
      <c r="E1481" s="1"/>
      <c r="H1481" t="s">
        <v>47</v>
      </c>
      <c r="I1481">
        <v>40897</v>
      </c>
      <c r="J1481">
        <v>2012</v>
      </c>
      <c r="K1481" t="s">
        <v>85</v>
      </c>
      <c r="L1481" t="s">
        <v>15875</v>
      </c>
      <c r="N1481" t="s">
        <v>15876</v>
      </c>
      <c r="O1481" t="s">
        <v>117</v>
      </c>
      <c r="P1481" t="s">
        <v>115</v>
      </c>
      <c r="Q1481" t="s">
        <v>52</v>
      </c>
      <c r="R1481">
        <v>98371</v>
      </c>
      <c r="S1481" t="s">
        <v>15877</v>
      </c>
      <c r="T1481" t="s">
        <v>15878</v>
      </c>
      <c r="U1481" t="s">
        <v>15879</v>
      </c>
      <c r="V1481" t="s">
        <v>54</v>
      </c>
      <c r="W1481">
        <v>13</v>
      </c>
      <c r="X1481" t="s">
        <v>386</v>
      </c>
      <c r="Y1481">
        <v>4827</v>
      </c>
      <c r="Z1481" t="s">
        <v>115</v>
      </c>
      <c r="AA1481" t="s">
        <v>57</v>
      </c>
      <c r="AC1481" t="s">
        <v>146</v>
      </c>
      <c r="AD1481" t="s">
        <v>4690</v>
      </c>
      <c r="AE1481" t="s">
        <v>107</v>
      </c>
      <c r="AF1481" t="s">
        <v>107</v>
      </c>
      <c r="AI1481" s="1"/>
      <c r="AJ1481" t="s">
        <v>72</v>
      </c>
      <c r="AK1481" t="s">
        <v>4691</v>
      </c>
      <c r="AL1481">
        <v>41219</v>
      </c>
      <c r="AM1481" t="s">
        <v>4692</v>
      </c>
      <c r="AN1481" t="b">
        <v>1</v>
      </c>
      <c r="AQ1481" t="s">
        <v>60</v>
      </c>
      <c r="AR1481" t="s">
        <v>99</v>
      </c>
      <c r="AS1481" t="s">
        <v>4734</v>
      </c>
      <c r="BB1481" s="7" t="s">
        <v>1448</v>
      </c>
      <c r="BC1481" s="7" t="s">
        <v>154</v>
      </c>
      <c r="BD1481" s="7" t="s">
        <v>52</v>
      </c>
      <c r="BE1481" s="7">
        <v>98506</v>
      </c>
      <c r="BF1481" s="7" t="s">
        <v>15880</v>
      </c>
      <c r="BG1481" s="7">
        <v>56065.56</v>
      </c>
      <c r="BH1481" s="7">
        <v>0</v>
      </c>
      <c r="BI1481">
        <v>56844.32</v>
      </c>
      <c r="BJ1481">
        <v>780.51</v>
      </c>
      <c r="BK1481">
        <v>0</v>
      </c>
      <c r="BL1481">
        <v>0</v>
      </c>
      <c r="BO1481" t="s">
        <v>15881</v>
      </c>
      <c r="BP1481">
        <v>8775</v>
      </c>
      <c r="BQ1481">
        <v>7746</v>
      </c>
      <c r="BR1481">
        <v>10380</v>
      </c>
      <c r="BS1481">
        <v>10091</v>
      </c>
      <c r="BT1481">
        <v>25</v>
      </c>
      <c r="BU1481" t="s">
        <v>15882</v>
      </c>
      <c r="BV1481" t="s">
        <v>4695</v>
      </c>
      <c r="BX1481">
        <v>44149.218263888892</v>
      </c>
    </row>
    <row r="1482" spans="1:76" x14ac:dyDescent="0.25">
      <c r="A1482" t="s">
        <v>15883</v>
      </c>
      <c r="B1482" t="s">
        <v>135</v>
      </c>
      <c r="C1482" t="s">
        <v>46</v>
      </c>
      <c r="D1482">
        <v>40904</v>
      </c>
      <c r="E1482" s="1"/>
      <c r="H1482" t="s">
        <v>47</v>
      </c>
      <c r="I1482">
        <v>40904</v>
      </c>
      <c r="J1482">
        <v>2012</v>
      </c>
      <c r="K1482" t="s">
        <v>85</v>
      </c>
      <c r="L1482" t="s">
        <v>11426</v>
      </c>
      <c r="N1482" t="s">
        <v>1030</v>
      </c>
      <c r="O1482" t="s">
        <v>137</v>
      </c>
      <c r="P1482" t="s">
        <v>68</v>
      </c>
      <c r="Q1482" t="s">
        <v>52</v>
      </c>
      <c r="R1482">
        <v>98029</v>
      </c>
      <c r="S1482" t="s">
        <v>4977</v>
      </c>
      <c r="T1482" t="s">
        <v>4977</v>
      </c>
      <c r="U1482" t="s">
        <v>11427</v>
      </c>
      <c r="V1482" t="s">
        <v>90</v>
      </c>
      <c r="W1482">
        <v>12</v>
      </c>
      <c r="X1482" t="s">
        <v>139</v>
      </c>
      <c r="Y1482">
        <v>4734</v>
      </c>
      <c r="Z1482" t="s">
        <v>68</v>
      </c>
      <c r="AA1482" t="s">
        <v>57</v>
      </c>
      <c r="AC1482" t="s">
        <v>146</v>
      </c>
      <c r="AD1482" t="s">
        <v>4690</v>
      </c>
      <c r="AE1482" t="s">
        <v>107</v>
      </c>
      <c r="AF1482" t="s">
        <v>107</v>
      </c>
      <c r="AI1482" s="1"/>
      <c r="AJ1482" t="s">
        <v>72</v>
      </c>
      <c r="AK1482" t="s">
        <v>4691</v>
      </c>
      <c r="AL1482">
        <v>41219</v>
      </c>
      <c r="AM1482" t="s">
        <v>4692</v>
      </c>
      <c r="AN1482" t="b">
        <v>1</v>
      </c>
      <c r="AQ1482" t="s">
        <v>60</v>
      </c>
      <c r="AR1482" t="s">
        <v>61</v>
      </c>
      <c r="AS1482" t="s">
        <v>100</v>
      </c>
      <c r="BB1482" s="7" t="s">
        <v>266</v>
      </c>
      <c r="BC1482" s="7" t="s">
        <v>15884</v>
      </c>
      <c r="BD1482" s="7" t="s">
        <v>52</v>
      </c>
      <c r="BE1482" s="7">
        <v>98101</v>
      </c>
      <c r="BG1482" s="7">
        <v>352509.26</v>
      </c>
      <c r="BH1482" s="7">
        <v>0</v>
      </c>
      <c r="BI1482">
        <v>352509.26</v>
      </c>
      <c r="BJ1482">
        <v>0</v>
      </c>
      <c r="BK1482">
        <v>0</v>
      </c>
      <c r="BL1482">
        <v>9410.48</v>
      </c>
      <c r="BM1482">
        <v>56797.7</v>
      </c>
      <c r="BN1482">
        <v>286183.45</v>
      </c>
      <c r="BO1482" t="s">
        <v>15885</v>
      </c>
      <c r="BP1482">
        <v>13534</v>
      </c>
      <c r="BQ1482">
        <v>1117</v>
      </c>
      <c r="BR1482">
        <v>10408</v>
      </c>
      <c r="BS1482">
        <v>10321</v>
      </c>
      <c r="BT1482">
        <v>5</v>
      </c>
      <c r="BU1482" t="s">
        <v>5938</v>
      </c>
      <c r="BV1482" t="s">
        <v>4695</v>
      </c>
      <c r="BX1482">
        <v>44149.234953703701</v>
      </c>
    </row>
    <row r="1483" spans="1:76" x14ac:dyDescent="0.25">
      <c r="A1483" t="s">
        <v>16350</v>
      </c>
      <c r="B1483" t="s">
        <v>1950</v>
      </c>
      <c r="C1483" t="s">
        <v>46</v>
      </c>
      <c r="D1483">
        <v>40949</v>
      </c>
      <c r="E1483" s="1"/>
      <c r="H1483" t="s">
        <v>47</v>
      </c>
      <c r="I1483">
        <v>40949</v>
      </c>
      <c r="J1483">
        <v>2012</v>
      </c>
      <c r="K1483" t="s">
        <v>85</v>
      </c>
      <c r="L1483" t="s">
        <v>5436</v>
      </c>
      <c r="N1483" t="s">
        <v>1951</v>
      </c>
      <c r="O1483" t="s">
        <v>75</v>
      </c>
      <c r="P1483" t="s">
        <v>68</v>
      </c>
      <c r="Q1483" t="s">
        <v>52</v>
      </c>
      <c r="R1483">
        <v>98056</v>
      </c>
      <c r="S1483" t="s">
        <v>1952</v>
      </c>
      <c r="T1483" t="s">
        <v>5289</v>
      </c>
      <c r="U1483" t="s">
        <v>5438</v>
      </c>
      <c r="V1483" t="s">
        <v>54</v>
      </c>
      <c r="W1483">
        <v>13</v>
      </c>
      <c r="X1483" t="s">
        <v>233</v>
      </c>
      <c r="Y1483">
        <v>4799</v>
      </c>
      <c r="Z1483" t="s">
        <v>68</v>
      </c>
      <c r="AA1483" t="s">
        <v>57</v>
      </c>
      <c r="AC1483" t="s">
        <v>146</v>
      </c>
      <c r="AD1483" t="s">
        <v>4690</v>
      </c>
      <c r="AE1483" t="s">
        <v>107</v>
      </c>
      <c r="AF1483" t="s">
        <v>107</v>
      </c>
      <c r="AI1483" s="1"/>
      <c r="AJ1483" t="s">
        <v>72</v>
      </c>
      <c r="AK1483" t="s">
        <v>4691</v>
      </c>
      <c r="AL1483">
        <v>41219</v>
      </c>
      <c r="AM1483" t="s">
        <v>4692</v>
      </c>
      <c r="AN1483" t="b">
        <v>1</v>
      </c>
      <c r="AQ1483" t="s">
        <v>60</v>
      </c>
      <c r="AR1483" t="s">
        <v>61</v>
      </c>
      <c r="AS1483" t="s">
        <v>100</v>
      </c>
      <c r="BB1483" s="7" t="s">
        <v>2124</v>
      </c>
      <c r="BC1483" s="7" t="s">
        <v>75</v>
      </c>
      <c r="BD1483" s="7" t="s">
        <v>52</v>
      </c>
      <c r="BE1483" s="7">
        <v>98059</v>
      </c>
      <c r="BF1483" s="7" t="s">
        <v>16351</v>
      </c>
      <c r="BG1483" s="7">
        <v>72001.919999999998</v>
      </c>
      <c r="BH1483" s="7">
        <v>0</v>
      </c>
      <c r="BI1483">
        <v>60965.69</v>
      </c>
      <c r="BJ1483">
        <v>0</v>
      </c>
      <c r="BK1483">
        <v>0</v>
      </c>
      <c r="BL1483">
        <v>0</v>
      </c>
      <c r="BO1483" t="s">
        <v>16352</v>
      </c>
      <c r="BP1483">
        <v>1247</v>
      </c>
      <c r="BQ1483">
        <v>30328</v>
      </c>
      <c r="BR1483">
        <v>10336</v>
      </c>
      <c r="BS1483">
        <v>9753</v>
      </c>
      <c r="BT1483">
        <v>11</v>
      </c>
      <c r="BU1483" t="s">
        <v>16353</v>
      </c>
      <c r="BV1483" t="s">
        <v>4695</v>
      </c>
      <c r="BX1483">
        <v>44149.202870370369</v>
      </c>
    </row>
    <row r="1484" spans="1:76" x14ac:dyDescent="0.25">
      <c r="A1484" t="s">
        <v>16705</v>
      </c>
      <c r="B1484" t="s">
        <v>15608</v>
      </c>
      <c r="C1484" t="s">
        <v>46</v>
      </c>
      <c r="D1484">
        <v>41042</v>
      </c>
      <c r="E1484" s="1"/>
      <c r="H1484" t="s">
        <v>47</v>
      </c>
      <c r="I1484">
        <v>41042</v>
      </c>
      <c r="J1484">
        <v>2012</v>
      </c>
      <c r="K1484" t="s">
        <v>85</v>
      </c>
      <c r="L1484" t="s">
        <v>16706</v>
      </c>
      <c r="N1484" t="s">
        <v>16707</v>
      </c>
      <c r="O1484" t="s">
        <v>393</v>
      </c>
      <c r="P1484" t="s">
        <v>394</v>
      </c>
      <c r="Q1484" t="s">
        <v>52</v>
      </c>
      <c r="R1484">
        <v>98273</v>
      </c>
      <c r="S1484" t="s">
        <v>16708</v>
      </c>
      <c r="T1484" t="s">
        <v>16709</v>
      </c>
      <c r="U1484" t="s">
        <v>16710</v>
      </c>
      <c r="V1484" t="s">
        <v>4807</v>
      </c>
      <c r="W1484">
        <v>23</v>
      </c>
      <c r="X1484" t="s">
        <v>5461</v>
      </c>
      <c r="Y1484">
        <v>4064</v>
      </c>
      <c r="Z1484" t="s">
        <v>394</v>
      </c>
      <c r="AA1484" t="s">
        <v>4785</v>
      </c>
      <c r="AB1484">
        <v>65287</v>
      </c>
      <c r="AC1484" t="s">
        <v>146</v>
      </c>
      <c r="AD1484" t="s">
        <v>4690</v>
      </c>
      <c r="AE1484" t="s">
        <v>107</v>
      </c>
      <c r="AF1484" t="s">
        <v>107</v>
      </c>
      <c r="AI1484" s="1"/>
      <c r="AJ1484" t="s">
        <v>72</v>
      </c>
      <c r="AK1484" t="s">
        <v>4691</v>
      </c>
      <c r="AL1484">
        <v>41219</v>
      </c>
      <c r="AM1484" t="s">
        <v>4692</v>
      </c>
      <c r="AN1484" t="b">
        <v>1</v>
      </c>
      <c r="AQ1484" t="s">
        <v>60</v>
      </c>
      <c r="AR1484" t="s">
        <v>61</v>
      </c>
      <c r="BB1484" s="7" t="s">
        <v>16711</v>
      </c>
      <c r="BC1484" s="7" t="s">
        <v>393</v>
      </c>
      <c r="BD1484" s="7" t="s">
        <v>52</v>
      </c>
      <c r="BE1484" s="7">
        <v>98274</v>
      </c>
      <c r="BG1484" s="7">
        <v>19493.939999999999</v>
      </c>
      <c r="BH1484" s="7">
        <v>1228.94</v>
      </c>
      <c r="BI1484">
        <v>17227.41</v>
      </c>
      <c r="BJ1484">
        <v>-1228.94</v>
      </c>
      <c r="BK1484">
        <v>0</v>
      </c>
      <c r="BL1484">
        <v>0</v>
      </c>
      <c r="BO1484" t="s">
        <v>16712</v>
      </c>
      <c r="BP1484">
        <v>4656</v>
      </c>
      <c r="BQ1484">
        <v>3929</v>
      </c>
      <c r="BR1484">
        <v>10303</v>
      </c>
      <c r="BS1484">
        <v>9918</v>
      </c>
      <c r="BU1484" t="s">
        <v>16713</v>
      </c>
      <c r="BV1484" t="s">
        <v>4695</v>
      </c>
      <c r="BX1484">
        <v>44149.210046296299</v>
      </c>
    </row>
    <row r="1485" spans="1:76" x14ac:dyDescent="0.25">
      <c r="A1485" t="s">
        <v>16714</v>
      </c>
      <c r="B1485" t="s">
        <v>4408</v>
      </c>
      <c r="C1485" t="s">
        <v>46</v>
      </c>
      <c r="D1485">
        <v>41073</v>
      </c>
      <c r="E1485" s="1"/>
      <c r="H1485" t="s">
        <v>47</v>
      </c>
      <c r="I1485">
        <v>41073</v>
      </c>
      <c r="J1485">
        <v>2012</v>
      </c>
      <c r="K1485" t="s">
        <v>85</v>
      </c>
      <c r="L1485" t="s">
        <v>16715</v>
      </c>
      <c r="N1485" t="s">
        <v>16716</v>
      </c>
      <c r="O1485" t="s">
        <v>458</v>
      </c>
      <c r="P1485" t="s">
        <v>462</v>
      </c>
      <c r="Q1485" t="s">
        <v>52</v>
      </c>
      <c r="R1485">
        <v>99328</v>
      </c>
      <c r="S1485" t="s">
        <v>16717</v>
      </c>
      <c r="T1485" t="s">
        <v>16717</v>
      </c>
      <c r="U1485" t="s">
        <v>16718</v>
      </c>
      <c r="V1485" t="s">
        <v>90</v>
      </c>
      <c r="W1485">
        <v>12</v>
      </c>
      <c r="X1485" t="s">
        <v>1886</v>
      </c>
      <c r="Y1485">
        <v>4745</v>
      </c>
      <c r="Z1485" t="s">
        <v>462</v>
      </c>
      <c r="AA1485" t="s">
        <v>57</v>
      </c>
      <c r="AC1485" t="s">
        <v>146</v>
      </c>
      <c r="AD1485" t="s">
        <v>4690</v>
      </c>
      <c r="AE1485" t="s">
        <v>107</v>
      </c>
      <c r="AF1485" t="s">
        <v>107</v>
      </c>
      <c r="AI1485" s="1"/>
      <c r="AJ1485" t="s">
        <v>72</v>
      </c>
      <c r="AK1485" t="s">
        <v>4691</v>
      </c>
      <c r="AL1485">
        <v>41219</v>
      </c>
      <c r="AM1485" t="s">
        <v>4692</v>
      </c>
      <c r="AN1485" t="b">
        <v>1</v>
      </c>
      <c r="AQ1485" t="s">
        <v>60</v>
      </c>
      <c r="AR1485" t="s">
        <v>99</v>
      </c>
      <c r="AS1485" t="s">
        <v>4734</v>
      </c>
      <c r="BB1485" s="7" t="s">
        <v>1686</v>
      </c>
      <c r="BC1485" s="7" t="s">
        <v>458</v>
      </c>
      <c r="BD1485" s="7" t="s">
        <v>52</v>
      </c>
      <c r="BE1485" s="7">
        <v>99328</v>
      </c>
      <c r="BF1485" s="7" t="s">
        <v>16719</v>
      </c>
      <c r="BG1485" s="7">
        <v>8190.95</v>
      </c>
      <c r="BH1485" s="7">
        <v>0</v>
      </c>
      <c r="BI1485">
        <v>7763.5</v>
      </c>
      <c r="BJ1485">
        <v>120</v>
      </c>
      <c r="BK1485">
        <v>0</v>
      </c>
      <c r="BL1485">
        <v>0</v>
      </c>
      <c r="BO1485" t="s">
        <v>16720</v>
      </c>
      <c r="BP1485">
        <v>13807</v>
      </c>
      <c r="BQ1485">
        <v>7727</v>
      </c>
      <c r="BR1485">
        <v>10350</v>
      </c>
      <c r="BS1485">
        <v>10332</v>
      </c>
      <c r="BT1485">
        <v>16</v>
      </c>
      <c r="BU1485" t="s">
        <v>16721</v>
      </c>
      <c r="BV1485" t="s">
        <v>4695</v>
      </c>
      <c r="BX1485">
        <v>44149.235358796293</v>
      </c>
    </row>
    <row r="1486" spans="1:76" x14ac:dyDescent="0.25">
      <c r="A1486" t="s">
        <v>17201</v>
      </c>
      <c r="B1486" t="s">
        <v>2735</v>
      </c>
      <c r="C1486" t="s">
        <v>46</v>
      </c>
      <c r="D1486">
        <v>40763</v>
      </c>
      <c r="E1486" s="1"/>
      <c r="H1486" t="s">
        <v>47</v>
      </c>
      <c r="I1486">
        <v>40763</v>
      </c>
      <c r="J1486">
        <v>2012</v>
      </c>
      <c r="K1486" t="s">
        <v>85</v>
      </c>
      <c r="L1486" t="s">
        <v>17202</v>
      </c>
      <c r="N1486" t="s">
        <v>2737</v>
      </c>
      <c r="O1486" t="s">
        <v>836</v>
      </c>
      <c r="P1486" t="s">
        <v>121</v>
      </c>
      <c r="Q1486" t="s">
        <v>52</v>
      </c>
      <c r="R1486">
        <v>98584</v>
      </c>
      <c r="S1486" t="s">
        <v>2738</v>
      </c>
      <c r="T1486" t="s">
        <v>9206</v>
      </c>
      <c r="U1486" t="s">
        <v>17203</v>
      </c>
      <c r="V1486" t="s">
        <v>54</v>
      </c>
      <c r="W1486">
        <v>13</v>
      </c>
      <c r="X1486" t="s">
        <v>838</v>
      </c>
      <c r="Y1486">
        <v>4847</v>
      </c>
      <c r="Z1486" t="s">
        <v>121</v>
      </c>
      <c r="AA1486" t="s">
        <v>57</v>
      </c>
      <c r="AC1486" t="s">
        <v>146</v>
      </c>
      <c r="AD1486" t="s">
        <v>4690</v>
      </c>
      <c r="AE1486" t="s">
        <v>107</v>
      </c>
      <c r="AF1486" t="s">
        <v>107</v>
      </c>
      <c r="AI1486" s="1"/>
      <c r="AJ1486" t="s">
        <v>72</v>
      </c>
      <c r="AK1486" t="s">
        <v>4691</v>
      </c>
      <c r="AL1486">
        <v>41219</v>
      </c>
      <c r="AM1486" t="s">
        <v>4692</v>
      </c>
      <c r="AN1486" t="b">
        <v>1</v>
      </c>
      <c r="AQ1486" t="s">
        <v>60</v>
      </c>
      <c r="AR1486" t="s">
        <v>61</v>
      </c>
      <c r="AS1486" t="s">
        <v>62</v>
      </c>
      <c r="BB1486" s="7" t="s">
        <v>2737</v>
      </c>
      <c r="BC1486" s="7" t="s">
        <v>836</v>
      </c>
      <c r="BD1486" s="7" t="s">
        <v>52</v>
      </c>
      <c r="BE1486" s="7">
        <v>98584</v>
      </c>
      <c r="BF1486" s="7" t="s">
        <v>17203</v>
      </c>
      <c r="BG1486" s="7">
        <v>183344.64000000001</v>
      </c>
      <c r="BH1486" s="7">
        <v>2689</v>
      </c>
      <c r="BI1486">
        <v>171158.18</v>
      </c>
      <c r="BJ1486">
        <v>0</v>
      </c>
      <c r="BK1486">
        <v>0</v>
      </c>
      <c r="BL1486">
        <v>0</v>
      </c>
      <c r="BM1486">
        <v>21785.39</v>
      </c>
      <c r="BN1486">
        <v>34159.42</v>
      </c>
      <c r="BO1486" t="s">
        <v>17204</v>
      </c>
      <c r="BP1486">
        <v>7753</v>
      </c>
      <c r="BQ1486">
        <v>5989</v>
      </c>
      <c r="BR1486">
        <v>10429</v>
      </c>
      <c r="BS1486">
        <v>10060</v>
      </c>
      <c r="BT1486">
        <v>35</v>
      </c>
      <c r="BU1486" t="s">
        <v>17205</v>
      </c>
      <c r="BV1486" t="s">
        <v>4695</v>
      </c>
      <c r="BX1486">
        <v>44149.216840277775</v>
      </c>
    </row>
    <row r="1487" spans="1:76" x14ac:dyDescent="0.25">
      <c r="A1487" t="s">
        <v>17206</v>
      </c>
      <c r="B1487" t="s">
        <v>16590</v>
      </c>
      <c r="C1487" t="s">
        <v>46</v>
      </c>
      <c r="D1487">
        <v>40994</v>
      </c>
      <c r="E1487" s="1"/>
      <c r="H1487" t="s">
        <v>599</v>
      </c>
      <c r="I1487">
        <v>40994</v>
      </c>
      <c r="J1487">
        <v>2012</v>
      </c>
      <c r="K1487" t="s">
        <v>85</v>
      </c>
      <c r="L1487" t="s">
        <v>16591</v>
      </c>
      <c r="N1487" t="s">
        <v>17207</v>
      </c>
      <c r="O1487" t="s">
        <v>740</v>
      </c>
      <c r="P1487" t="s">
        <v>737</v>
      </c>
      <c r="Q1487" t="s">
        <v>52</v>
      </c>
      <c r="R1487">
        <v>98520</v>
      </c>
      <c r="S1487" t="s">
        <v>16593</v>
      </c>
      <c r="T1487" t="s">
        <v>16593</v>
      </c>
      <c r="U1487" t="s">
        <v>17208</v>
      </c>
      <c r="V1487" t="s">
        <v>4807</v>
      </c>
      <c r="W1487">
        <v>23</v>
      </c>
      <c r="X1487" t="s">
        <v>6884</v>
      </c>
      <c r="Y1487">
        <v>3369</v>
      </c>
      <c r="Z1487" t="s">
        <v>737</v>
      </c>
      <c r="AA1487" t="s">
        <v>4785</v>
      </c>
      <c r="AB1487">
        <v>36975</v>
      </c>
      <c r="AC1487" t="s">
        <v>146</v>
      </c>
      <c r="AD1487" t="s">
        <v>4690</v>
      </c>
      <c r="AE1487" t="s">
        <v>107</v>
      </c>
      <c r="AF1487" t="s">
        <v>107</v>
      </c>
      <c r="AI1487" s="1"/>
      <c r="AJ1487" t="s">
        <v>72</v>
      </c>
      <c r="AK1487" t="s">
        <v>4691</v>
      </c>
      <c r="AL1487">
        <v>41219</v>
      </c>
      <c r="AM1487" t="s">
        <v>4692</v>
      </c>
      <c r="AN1487" t="b">
        <v>1</v>
      </c>
      <c r="AQ1487" t="s">
        <v>60</v>
      </c>
      <c r="AR1487" t="s">
        <v>61</v>
      </c>
      <c r="BB1487" s="7" t="s">
        <v>16592</v>
      </c>
      <c r="BC1487" s="7" t="s">
        <v>740</v>
      </c>
      <c r="BD1487" s="7" t="s">
        <v>52</v>
      </c>
      <c r="BE1487" s="7">
        <v>98520</v>
      </c>
      <c r="BF1487" s="7" t="s">
        <v>16594</v>
      </c>
      <c r="BG1487" s="7">
        <v>2300</v>
      </c>
      <c r="BH1487" s="7">
        <v>0</v>
      </c>
      <c r="BI1487">
        <v>0</v>
      </c>
      <c r="BJ1487">
        <v>0</v>
      </c>
      <c r="BK1487">
        <v>0</v>
      </c>
      <c r="BL1487">
        <v>0</v>
      </c>
      <c r="BM1487">
        <v>145.5</v>
      </c>
      <c r="BN1487">
        <v>0</v>
      </c>
      <c r="BO1487" t="s">
        <v>17209</v>
      </c>
      <c r="BP1487">
        <v>7309</v>
      </c>
      <c r="BQ1487">
        <v>3572</v>
      </c>
      <c r="BR1487">
        <v>10464</v>
      </c>
      <c r="BS1487">
        <v>10037</v>
      </c>
      <c r="BU1487" t="s">
        <v>17210</v>
      </c>
      <c r="BV1487" t="s">
        <v>4695</v>
      </c>
      <c r="BX1487">
        <v>44149.215868055559</v>
      </c>
    </row>
    <row r="1488" spans="1:76" x14ac:dyDescent="0.25">
      <c r="A1488" t="s">
        <v>17211</v>
      </c>
      <c r="B1488" t="s">
        <v>1054</v>
      </c>
      <c r="C1488" t="s">
        <v>46</v>
      </c>
      <c r="D1488">
        <v>41063</v>
      </c>
      <c r="E1488" s="1"/>
      <c r="H1488" t="s">
        <v>47</v>
      </c>
      <c r="I1488">
        <v>41063</v>
      </c>
      <c r="J1488">
        <v>2012</v>
      </c>
      <c r="K1488" t="s">
        <v>85</v>
      </c>
      <c r="L1488" t="s">
        <v>17212</v>
      </c>
      <c r="N1488" t="s">
        <v>1056</v>
      </c>
      <c r="O1488" t="s">
        <v>1057</v>
      </c>
      <c r="P1488" t="s">
        <v>241</v>
      </c>
      <c r="Q1488" t="s">
        <v>52</v>
      </c>
      <c r="R1488">
        <v>98648</v>
      </c>
      <c r="S1488" t="s">
        <v>1059</v>
      </c>
      <c r="T1488" t="s">
        <v>9865</v>
      </c>
      <c r="U1488" t="s">
        <v>17213</v>
      </c>
      <c r="V1488" t="s">
        <v>54</v>
      </c>
      <c r="W1488">
        <v>13</v>
      </c>
      <c r="X1488" t="s">
        <v>243</v>
      </c>
      <c r="Y1488">
        <v>4805</v>
      </c>
      <c r="Z1488" t="s">
        <v>241</v>
      </c>
      <c r="AA1488" t="s">
        <v>57</v>
      </c>
      <c r="AC1488" t="s">
        <v>146</v>
      </c>
      <c r="AD1488" t="s">
        <v>4690</v>
      </c>
      <c r="AE1488" t="s">
        <v>107</v>
      </c>
      <c r="AF1488" t="s">
        <v>107</v>
      </c>
      <c r="AI1488" s="1"/>
      <c r="AJ1488" t="s">
        <v>72</v>
      </c>
      <c r="AK1488" t="s">
        <v>4691</v>
      </c>
      <c r="AL1488">
        <v>41219</v>
      </c>
      <c r="AM1488" t="s">
        <v>4692</v>
      </c>
      <c r="AN1488" t="b">
        <v>1</v>
      </c>
      <c r="AQ1488" t="s">
        <v>60</v>
      </c>
      <c r="AR1488" t="s">
        <v>99</v>
      </c>
      <c r="AS1488" t="s">
        <v>4734</v>
      </c>
      <c r="BB1488" s="7" t="s">
        <v>1056</v>
      </c>
      <c r="BC1488" s="7" t="s">
        <v>1057</v>
      </c>
      <c r="BD1488" s="7" t="s">
        <v>52</v>
      </c>
      <c r="BE1488" s="7">
        <v>98648</v>
      </c>
      <c r="BF1488" s="7" t="s">
        <v>17213</v>
      </c>
      <c r="BG1488" s="7">
        <v>6783.34</v>
      </c>
      <c r="BH1488" s="7">
        <v>0</v>
      </c>
      <c r="BI1488">
        <v>6138.42</v>
      </c>
      <c r="BJ1488">
        <v>421.06</v>
      </c>
      <c r="BK1488">
        <v>0</v>
      </c>
      <c r="BL1488">
        <v>421.06</v>
      </c>
      <c r="BO1488" t="s">
        <v>17214</v>
      </c>
      <c r="BP1488">
        <v>18446</v>
      </c>
      <c r="BQ1488">
        <v>7620</v>
      </c>
      <c r="BR1488">
        <v>10110</v>
      </c>
      <c r="BS1488">
        <v>10599</v>
      </c>
      <c r="BT1488">
        <v>14</v>
      </c>
      <c r="BU1488" t="s">
        <v>9867</v>
      </c>
      <c r="BV1488" t="s">
        <v>4695</v>
      </c>
      <c r="BX1488">
        <v>44149.245636574073</v>
      </c>
    </row>
    <row r="1489" spans="1:76" x14ac:dyDescent="0.25">
      <c r="A1489" t="s">
        <v>17215</v>
      </c>
      <c r="B1489" t="s">
        <v>17216</v>
      </c>
      <c r="C1489" t="s">
        <v>46</v>
      </c>
      <c r="D1489">
        <v>41002</v>
      </c>
      <c r="E1489" s="1"/>
      <c r="I1489">
        <v>41002</v>
      </c>
      <c r="J1489">
        <v>2012</v>
      </c>
      <c r="K1489" t="s">
        <v>85</v>
      </c>
      <c r="L1489" t="s">
        <v>17217</v>
      </c>
      <c r="N1489" t="s">
        <v>17218</v>
      </c>
      <c r="O1489" t="s">
        <v>349</v>
      </c>
      <c r="P1489" t="s">
        <v>80</v>
      </c>
      <c r="Q1489" t="s">
        <v>52</v>
      </c>
      <c r="R1489">
        <v>98362</v>
      </c>
      <c r="S1489" t="s">
        <v>17219</v>
      </c>
      <c r="T1489" t="s">
        <v>17220</v>
      </c>
      <c r="U1489" t="s">
        <v>17221</v>
      </c>
      <c r="V1489" t="s">
        <v>4807</v>
      </c>
      <c r="W1489">
        <v>23</v>
      </c>
      <c r="X1489" t="s">
        <v>7113</v>
      </c>
      <c r="Y1489">
        <v>3133</v>
      </c>
      <c r="Z1489" t="s">
        <v>80</v>
      </c>
      <c r="AA1489" t="s">
        <v>4785</v>
      </c>
      <c r="AB1489">
        <v>45972</v>
      </c>
      <c r="AC1489" t="s">
        <v>146</v>
      </c>
      <c r="AD1489" t="s">
        <v>4690</v>
      </c>
      <c r="AE1489" t="s">
        <v>107</v>
      </c>
      <c r="AF1489" t="s">
        <v>107</v>
      </c>
      <c r="AI1489" s="1"/>
      <c r="AJ1489" t="s">
        <v>72</v>
      </c>
      <c r="AK1489" t="s">
        <v>4691</v>
      </c>
      <c r="AL1489">
        <v>41219</v>
      </c>
      <c r="AM1489" t="s">
        <v>4878</v>
      </c>
      <c r="AN1489" t="b">
        <v>1</v>
      </c>
      <c r="AQ1489" t="s">
        <v>177</v>
      </c>
      <c r="BB1489" s="7" t="s">
        <v>17218</v>
      </c>
      <c r="BC1489" s="7" t="s">
        <v>349</v>
      </c>
      <c r="BD1489" s="7" t="s">
        <v>52</v>
      </c>
      <c r="BE1489" s="7">
        <v>98362</v>
      </c>
      <c r="BF1489" s="7" t="s">
        <v>17221</v>
      </c>
      <c r="BO1489" t="s">
        <v>17222</v>
      </c>
      <c r="BP1489">
        <v>8976</v>
      </c>
      <c r="BQ1489">
        <v>7686</v>
      </c>
      <c r="BR1489">
        <v>10272</v>
      </c>
      <c r="BU1489" t="s">
        <v>17223</v>
      </c>
      <c r="BV1489" t="s">
        <v>4695</v>
      </c>
      <c r="BX1489">
        <v>43598.034108796295</v>
      </c>
    </row>
    <row r="1490" spans="1:76" x14ac:dyDescent="0.25">
      <c r="A1490" t="s">
        <v>17224</v>
      </c>
      <c r="B1490" t="s">
        <v>3880</v>
      </c>
      <c r="C1490" t="s">
        <v>46</v>
      </c>
      <c r="D1490">
        <v>40981</v>
      </c>
      <c r="E1490" s="1"/>
      <c r="H1490" t="s">
        <v>47</v>
      </c>
      <c r="I1490">
        <v>40981</v>
      </c>
      <c r="J1490">
        <v>2012</v>
      </c>
      <c r="K1490" t="s">
        <v>85</v>
      </c>
      <c r="L1490" t="s">
        <v>17225</v>
      </c>
      <c r="N1490" t="s">
        <v>3881</v>
      </c>
      <c r="O1490" t="s">
        <v>101</v>
      </c>
      <c r="P1490" t="s">
        <v>68</v>
      </c>
      <c r="Q1490" t="s">
        <v>52</v>
      </c>
      <c r="R1490">
        <v>98111</v>
      </c>
      <c r="S1490" t="s">
        <v>6504</v>
      </c>
      <c r="T1490" t="s">
        <v>17226</v>
      </c>
      <c r="U1490" t="s">
        <v>17227</v>
      </c>
      <c r="V1490" t="s">
        <v>54</v>
      </c>
      <c r="W1490">
        <v>13</v>
      </c>
      <c r="X1490" t="s">
        <v>469</v>
      </c>
      <c r="Y1490">
        <v>4870</v>
      </c>
      <c r="Z1490" t="s">
        <v>68</v>
      </c>
      <c r="AA1490" t="s">
        <v>57</v>
      </c>
      <c r="AC1490" t="s">
        <v>146</v>
      </c>
      <c r="AD1490" t="s">
        <v>4690</v>
      </c>
      <c r="AE1490" t="s">
        <v>107</v>
      </c>
      <c r="AF1490" t="s">
        <v>107</v>
      </c>
      <c r="AI1490" s="1"/>
      <c r="AJ1490" t="s">
        <v>72</v>
      </c>
      <c r="AK1490" t="s">
        <v>4691</v>
      </c>
      <c r="AL1490">
        <v>41219</v>
      </c>
      <c r="AM1490" t="s">
        <v>4692</v>
      </c>
      <c r="AN1490" t="b">
        <v>1</v>
      </c>
      <c r="AQ1490" t="s">
        <v>60</v>
      </c>
      <c r="AR1490" t="s">
        <v>99</v>
      </c>
      <c r="AS1490" t="s">
        <v>100</v>
      </c>
      <c r="BB1490" s="7" t="s">
        <v>266</v>
      </c>
      <c r="BC1490" s="7" t="s">
        <v>101</v>
      </c>
      <c r="BD1490" s="7" t="s">
        <v>52</v>
      </c>
      <c r="BE1490" s="7">
        <v>98101</v>
      </c>
      <c r="BG1490" s="7">
        <v>85244.71</v>
      </c>
      <c r="BH1490" s="7">
        <v>0</v>
      </c>
      <c r="BI1490">
        <v>94744.71</v>
      </c>
      <c r="BJ1490">
        <v>0</v>
      </c>
      <c r="BK1490">
        <v>0</v>
      </c>
      <c r="BL1490">
        <v>0</v>
      </c>
      <c r="BO1490" t="s">
        <v>17228</v>
      </c>
      <c r="BP1490">
        <v>17880</v>
      </c>
      <c r="BQ1490">
        <v>7653</v>
      </c>
      <c r="BR1490">
        <v>10195</v>
      </c>
      <c r="BS1490">
        <v>10566</v>
      </c>
      <c r="BT1490">
        <v>46</v>
      </c>
      <c r="BU1490" t="s">
        <v>5938</v>
      </c>
      <c r="BV1490" t="s">
        <v>4695</v>
      </c>
      <c r="BX1490">
        <v>44149.244618055556</v>
      </c>
    </row>
    <row r="1491" spans="1:76" x14ac:dyDescent="0.25">
      <c r="A1491" t="s">
        <v>17229</v>
      </c>
      <c r="B1491" t="s">
        <v>378</v>
      </c>
      <c r="C1491" t="s">
        <v>46</v>
      </c>
      <c r="D1491">
        <v>40722</v>
      </c>
      <c r="E1491" s="1"/>
      <c r="H1491" t="s">
        <v>47</v>
      </c>
      <c r="I1491">
        <v>40722</v>
      </c>
      <c r="J1491">
        <v>2012</v>
      </c>
      <c r="K1491" t="s">
        <v>85</v>
      </c>
      <c r="L1491" t="s">
        <v>11724</v>
      </c>
      <c r="N1491" t="s">
        <v>17230</v>
      </c>
      <c r="O1491" t="s">
        <v>380</v>
      </c>
      <c r="P1491" t="s">
        <v>68</v>
      </c>
      <c r="Q1491" t="s">
        <v>52</v>
      </c>
      <c r="R1491">
        <v>98148</v>
      </c>
      <c r="S1491" t="s">
        <v>381</v>
      </c>
      <c r="T1491" t="s">
        <v>4890</v>
      </c>
      <c r="U1491" t="s">
        <v>4891</v>
      </c>
      <c r="V1491" t="s">
        <v>54</v>
      </c>
      <c r="W1491">
        <v>13</v>
      </c>
      <c r="X1491" t="s">
        <v>216</v>
      </c>
      <c r="Y1491">
        <v>4843</v>
      </c>
      <c r="Z1491" t="s">
        <v>68</v>
      </c>
      <c r="AA1491" t="s">
        <v>57</v>
      </c>
      <c r="AC1491" t="s">
        <v>146</v>
      </c>
      <c r="AD1491" t="s">
        <v>4690</v>
      </c>
      <c r="AE1491" t="s">
        <v>107</v>
      </c>
      <c r="AF1491" t="s">
        <v>107</v>
      </c>
      <c r="AI1491" s="1"/>
      <c r="AJ1491" t="s">
        <v>72</v>
      </c>
      <c r="AK1491" t="s">
        <v>4691</v>
      </c>
      <c r="AL1491">
        <v>41219</v>
      </c>
      <c r="AM1491" t="s">
        <v>4692</v>
      </c>
      <c r="AN1491" t="b">
        <v>1</v>
      </c>
      <c r="AQ1491" t="s">
        <v>60</v>
      </c>
      <c r="AR1491" t="s">
        <v>61</v>
      </c>
      <c r="AS1491" t="s">
        <v>62</v>
      </c>
      <c r="BB1491" s="7" t="s">
        <v>17231</v>
      </c>
      <c r="BC1491" s="7" t="s">
        <v>380</v>
      </c>
      <c r="BD1491" s="7" t="s">
        <v>52</v>
      </c>
      <c r="BE1491" s="7">
        <v>98166</v>
      </c>
      <c r="BF1491" s="7" t="s">
        <v>17232</v>
      </c>
      <c r="BG1491" s="7">
        <v>59633.27</v>
      </c>
      <c r="BH1491" s="7">
        <v>9248.89</v>
      </c>
      <c r="BI1491">
        <v>63677.17</v>
      </c>
      <c r="BJ1491">
        <v>0</v>
      </c>
      <c r="BK1491">
        <v>0</v>
      </c>
      <c r="BL1491">
        <v>0</v>
      </c>
      <c r="BO1491" t="s">
        <v>17233</v>
      </c>
      <c r="BP1491">
        <v>14585</v>
      </c>
      <c r="BQ1491">
        <v>523</v>
      </c>
      <c r="BR1491">
        <v>10114</v>
      </c>
      <c r="BS1491">
        <v>10377</v>
      </c>
      <c r="BT1491">
        <v>33</v>
      </c>
      <c r="BU1491" t="s">
        <v>17234</v>
      </c>
      <c r="BV1491" t="s">
        <v>4695</v>
      </c>
      <c r="BX1491">
        <v>44149.236932870372</v>
      </c>
    </row>
    <row r="1492" spans="1:76" x14ac:dyDescent="0.25">
      <c r="A1492" t="s">
        <v>17235</v>
      </c>
      <c r="B1492" t="s">
        <v>3556</v>
      </c>
      <c r="C1492" t="s">
        <v>46</v>
      </c>
      <c r="D1492">
        <v>41028</v>
      </c>
      <c r="E1492" s="1"/>
      <c r="H1492" t="s">
        <v>47</v>
      </c>
      <c r="I1492">
        <v>41028</v>
      </c>
      <c r="J1492">
        <v>2012</v>
      </c>
      <c r="K1492" t="s">
        <v>85</v>
      </c>
      <c r="L1492" t="s">
        <v>17236</v>
      </c>
      <c r="N1492" t="s">
        <v>1391</v>
      </c>
      <c r="O1492" t="s">
        <v>352</v>
      </c>
      <c r="P1492" t="s">
        <v>353</v>
      </c>
      <c r="Q1492" t="s">
        <v>52</v>
      </c>
      <c r="R1492">
        <v>98225</v>
      </c>
      <c r="S1492" t="s">
        <v>17237</v>
      </c>
      <c r="T1492" t="s">
        <v>17237</v>
      </c>
      <c r="U1492" t="s">
        <v>5734</v>
      </c>
      <c r="V1492" t="s">
        <v>54</v>
      </c>
      <c r="W1492">
        <v>13</v>
      </c>
      <c r="X1492" t="s">
        <v>355</v>
      </c>
      <c r="Y1492">
        <v>4862</v>
      </c>
      <c r="Z1492" t="s">
        <v>353</v>
      </c>
      <c r="AA1492" t="s">
        <v>57</v>
      </c>
      <c r="AC1492" t="s">
        <v>146</v>
      </c>
      <c r="AD1492" t="s">
        <v>4690</v>
      </c>
      <c r="AE1492" t="s">
        <v>107</v>
      </c>
      <c r="AF1492" t="s">
        <v>107</v>
      </c>
      <c r="AI1492" s="1"/>
      <c r="AJ1492" t="s">
        <v>72</v>
      </c>
      <c r="AK1492" t="s">
        <v>4691</v>
      </c>
      <c r="AL1492">
        <v>41219</v>
      </c>
      <c r="AM1492" t="s">
        <v>4692</v>
      </c>
      <c r="AN1492" t="b">
        <v>1</v>
      </c>
      <c r="AQ1492" t="s">
        <v>60</v>
      </c>
      <c r="AR1492" t="s">
        <v>99</v>
      </c>
      <c r="AS1492" t="s">
        <v>4734</v>
      </c>
      <c r="BB1492" s="7" t="s">
        <v>17238</v>
      </c>
      <c r="BC1492" s="7" t="s">
        <v>1166</v>
      </c>
      <c r="BD1492" s="7" t="s">
        <v>52</v>
      </c>
      <c r="BE1492" s="7">
        <v>98248</v>
      </c>
      <c r="BF1492" s="7" t="s">
        <v>17239</v>
      </c>
      <c r="BG1492" s="7">
        <v>53132.53</v>
      </c>
      <c r="BH1492" s="7">
        <v>0</v>
      </c>
      <c r="BI1492">
        <v>53131.73</v>
      </c>
      <c r="BJ1492">
        <v>0</v>
      </c>
      <c r="BK1492">
        <v>0</v>
      </c>
      <c r="BL1492">
        <v>0</v>
      </c>
      <c r="BM1492">
        <v>17.149999999999999</v>
      </c>
      <c r="BN1492">
        <v>0</v>
      </c>
      <c r="BO1492" t="s">
        <v>17240</v>
      </c>
      <c r="BP1492">
        <v>12469</v>
      </c>
      <c r="BQ1492">
        <v>1567</v>
      </c>
      <c r="BR1492">
        <v>10476</v>
      </c>
      <c r="BS1492">
        <v>10280</v>
      </c>
      <c r="BT1492">
        <v>42</v>
      </c>
      <c r="BU1492" t="s">
        <v>17241</v>
      </c>
      <c r="BV1492" t="s">
        <v>4695</v>
      </c>
      <c r="BX1492">
        <v>44149.22824074074</v>
      </c>
    </row>
    <row r="1493" spans="1:76" x14ac:dyDescent="0.25">
      <c r="A1493" t="s">
        <v>17242</v>
      </c>
      <c r="B1493" t="s">
        <v>1826</v>
      </c>
      <c r="C1493" t="s">
        <v>46</v>
      </c>
      <c r="D1493">
        <v>40948</v>
      </c>
      <c r="E1493" s="1"/>
      <c r="H1493" t="s">
        <v>47</v>
      </c>
      <c r="I1493">
        <v>40948</v>
      </c>
      <c r="J1493">
        <v>2012</v>
      </c>
      <c r="K1493" t="s">
        <v>77</v>
      </c>
      <c r="L1493" t="s">
        <v>17243</v>
      </c>
      <c r="N1493" t="s">
        <v>1827</v>
      </c>
      <c r="O1493" t="s">
        <v>101</v>
      </c>
      <c r="P1493" t="s">
        <v>68</v>
      </c>
      <c r="Q1493" t="s">
        <v>52</v>
      </c>
      <c r="R1493">
        <v>98108</v>
      </c>
      <c r="S1493" t="s">
        <v>17244</v>
      </c>
      <c r="T1493" t="s">
        <v>17244</v>
      </c>
      <c r="U1493" t="s">
        <v>17245</v>
      </c>
      <c r="V1493" t="s">
        <v>54</v>
      </c>
      <c r="W1493">
        <v>13</v>
      </c>
      <c r="X1493" t="s">
        <v>233</v>
      </c>
      <c r="Y1493">
        <v>4799</v>
      </c>
      <c r="Z1493" t="s">
        <v>68</v>
      </c>
      <c r="AA1493" t="s">
        <v>57</v>
      </c>
      <c r="AC1493" t="s">
        <v>146</v>
      </c>
      <c r="AD1493" t="s">
        <v>4690</v>
      </c>
      <c r="AE1493" t="s">
        <v>107</v>
      </c>
      <c r="AF1493" t="s">
        <v>107</v>
      </c>
      <c r="AI1493" s="1"/>
      <c r="AJ1493" t="s">
        <v>72</v>
      </c>
      <c r="AK1493" t="s">
        <v>4691</v>
      </c>
      <c r="AL1493">
        <v>41219</v>
      </c>
      <c r="AM1493" t="s">
        <v>4692</v>
      </c>
      <c r="AN1493" t="b">
        <v>1</v>
      </c>
      <c r="AQ1493" t="s">
        <v>73</v>
      </c>
      <c r="BB1493" s="7" t="s">
        <v>266</v>
      </c>
      <c r="BC1493" s="7" t="s">
        <v>101</v>
      </c>
      <c r="BD1493" s="7" t="s">
        <v>52</v>
      </c>
      <c r="BE1493" s="7">
        <v>98101</v>
      </c>
      <c r="BG1493" s="7">
        <v>11729.5</v>
      </c>
      <c r="BH1493" s="7">
        <v>0</v>
      </c>
      <c r="BI1493">
        <v>11729.5</v>
      </c>
      <c r="BJ1493">
        <v>0</v>
      </c>
      <c r="BK1493">
        <v>0</v>
      </c>
      <c r="BL1493">
        <v>0</v>
      </c>
      <c r="BO1493" t="s">
        <v>17246</v>
      </c>
      <c r="BP1493">
        <v>10823</v>
      </c>
      <c r="BQ1493">
        <v>7797</v>
      </c>
      <c r="BR1493">
        <v>10509</v>
      </c>
      <c r="BS1493">
        <v>10212</v>
      </c>
      <c r="BT1493">
        <v>11</v>
      </c>
      <c r="BU1493" t="s">
        <v>5938</v>
      </c>
      <c r="BV1493" t="s">
        <v>4695</v>
      </c>
      <c r="BX1493">
        <v>44149.225937499999</v>
      </c>
    </row>
    <row r="1494" spans="1:76" x14ac:dyDescent="0.25">
      <c r="A1494" t="s">
        <v>17247</v>
      </c>
      <c r="B1494" t="s">
        <v>17248</v>
      </c>
      <c r="C1494" t="s">
        <v>46</v>
      </c>
      <c r="D1494">
        <v>40960</v>
      </c>
      <c r="E1494" s="1"/>
      <c r="H1494" t="s">
        <v>289</v>
      </c>
      <c r="I1494">
        <v>40960</v>
      </c>
      <c r="J1494">
        <v>2012</v>
      </c>
      <c r="K1494" t="s">
        <v>85</v>
      </c>
      <c r="L1494" t="s">
        <v>17249</v>
      </c>
      <c r="N1494" t="s">
        <v>17250</v>
      </c>
      <c r="O1494" t="s">
        <v>7940</v>
      </c>
      <c r="P1494" t="s">
        <v>562</v>
      </c>
      <c r="Q1494" t="s">
        <v>52</v>
      </c>
      <c r="R1494">
        <v>98640</v>
      </c>
      <c r="S1494" t="s">
        <v>17251</v>
      </c>
      <c r="T1494" t="s">
        <v>17251</v>
      </c>
      <c r="U1494" t="s">
        <v>17252</v>
      </c>
      <c r="V1494" t="s">
        <v>4807</v>
      </c>
      <c r="W1494">
        <v>23</v>
      </c>
      <c r="X1494" t="s">
        <v>5526</v>
      </c>
      <c r="Y1494">
        <v>3841</v>
      </c>
      <c r="Z1494" t="s">
        <v>562</v>
      </c>
      <c r="AA1494" t="s">
        <v>4785</v>
      </c>
      <c r="AB1494">
        <v>13272</v>
      </c>
      <c r="AC1494" t="s">
        <v>146</v>
      </c>
      <c r="AD1494" t="s">
        <v>4690</v>
      </c>
      <c r="AE1494" t="s">
        <v>107</v>
      </c>
      <c r="AF1494" t="s">
        <v>107</v>
      </c>
      <c r="AI1494" s="1"/>
      <c r="AJ1494" t="s">
        <v>72</v>
      </c>
      <c r="AK1494" t="s">
        <v>4691</v>
      </c>
      <c r="AL1494">
        <v>41219</v>
      </c>
      <c r="AM1494" t="s">
        <v>4692</v>
      </c>
      <c r="AN1494" t="b">
        <v>1</v>
      </c>
      <c r="AQ1494" t="s">
        <v>177</v>
      </c>
      <c r="BB1494" s="7" t="s">
        <v>17250</v>
      </c>
      <c r="BC1494" s="7" t="s">
        <v>7940</v>
      </c>
      <c r="BD1494" s="7" t="s">
        <v>52</v>
      </c>
      <c r="BE1494" s="7">
        <v>98640</v>
      </c>
      <c r="BF1494" s="7" t="s">
        <v>17252</v>
      </c>
      <c r="BG1494" s="7">
        <v>0</v>
      </c>
      <c r="BH1494" s="7">
        <v>0</v>
      </c>
      <c r="BI1494">
        <v>0</v>
      </c>
      <c r="BJ1494">
        <v>0</v>
      </c>
      <c r="BK1494">
        <v>0</v>
      </c>
      <c r="BL1494">
        <v>0</v>
      </c>
      <c r="BO1494" t="s">
        <v>17253</v>
      </c>
      <c r="BP1494">
        <v>21027</v>
      </c>
      <c r="BQ1494">
        <v>7772</v>
      </c>
      <c r="BR1494">
        <v>10439</v>
      </c>
      <c r="BS1494">
        <v>10798</v>
      </c>
      <c r="BU1494" t="s">
        <v>17254</v>
      </c>
      <c r="BV1494" t="s">
        <v>4695</v>
      </c>
      <c r="BX1494">
        <v>44149.255497685182</v>
      </c>
    </row>
    <row r="1495" spans="1:76" x14ac:dyDescent="0.25">
      <c r="A1495" t="s">
        <v>17255</v>
      </c>
      <c r="B1495" t="s">
        <v>4196</v>
      </c>
      <c r="C1495" t="s">
        <v>46</v>
      </c>
      <c r="D1495">
        <v>40930</v>
      </c>
      <c r="E1495" s="1"/>
      <c r="H1495" t="s">
        <v>47</v>
      </c>
      <c r="I1495">
        <v>40930</v>
      </c>
      <c r="J1495">
        <v>2012</v>
      </c>
      <c r="K1495" t="s">
        <v>77</v>
      </c>
      <c r="L1495" t="s">
        <v>17256</v>
      </c>
      <c r="N1495" t="s">
        <v>784</v>
      </c>
      <c r="O1495" t="s">
        <v>125</v>
      </c>
      <c r="P1495" t="s">
        <v>115</v>
      </c>
      <c r="Q1495" t="s">
        <v>52</v>
      </c>
      <c r="R1495">
        <v>98467</v>
      </c>
      <c r="S1495" t="s">
        <v>17257</v>
      </c>
      <c r="T1495" t="s">
        <v>17257</v>
      </c>
      <c r="U1495" t="s">
        <v>17258</v>
      </c>
      <c r="V1495" t="s">
        <v>90</v>
      </c>
      <c r="W1495">
        <v>12</v>
      </c>
      <c r="X1495" t="s">
        <v>926</v>
      </c>
      <c r="Y1495">
        <v>4757</v>
      </c>
      <c r="Z1495" t="s">
        <v>115</v>
      </c>
      <c r="AA1495" t="s">
        <v>57</v>
      </c>
      <c r="AC1495" t="s">
        <v>146</v>
      </c>
      <c r="AD1495" t="s">
        <v>4690</v>
      </c>
      <c r="AE1495" t="s">
        <v>107</v>
      </c>
      <c r="AF1495" t="s">
        <v>107</v>
      </c>
      <c r="AI1495" s="1"/>
      <c r="AJ1495" t="s">
        <v>72</v>
      </c>
      <c r="AK1495" t="s">
        <v>4691</v>
      </c>
      <c r="AL1495">
        <v>41219</v>
      </c>
      <c r="AM1495" t="s">
        <v>4692</v>
      </c>
      <c r="AN1495" t="b">
        <v>1</v>
      </c>
      <c r="AQ1495" t="s">
        <v>73</v>
      </c>
      <c r="BB1495" s="7" t="s">
        <v>4197</v>
      </c>
      <c r="BC1495" s="7" t="s">
        <v>125</v>
      </c>
      <c r="BD1495" s="7" t="s">
        <v>52</v>
      </c>
      <c r="BE1495" s="7">
        <v>98466</v>
      </c>
      <c r="BG1495" s="7">
        <v>12659</v>
      </c>
      <c r="BH1495" s="7">
        <v>0.52</v>
      </c>
      <c r="BI1495">
        <v>12480.83</v>
      </c>
      <c r="BJ1495">
        <v>0</v>
      </c>
      <c r="BK1495">
        <v>0</v>
      </c>
      <c r="BL1495">
        <v>0</v>
      </c>
      <c r="BM1495">
        <v>7701.89</v>
      </c>
      <c r="BN1495">
        <v>24888.1</v>
      </c>
      <c r="BO1495" t="s">
        <v>17259</v>
      </c>
      <c r="BP1495">
        <v>3075</v>
      </c>
      <c r="BQ1495">
        <v>27034</v>
      </c>
      <c r="BR1495">
        <v>10100</v>
      </c>
      <c r="BS1495">
        <v>9818</v>
      </c>
      <c r="BT1495">
        <v>28</v>
      </c>
      <c r="BU1495" t="s">
        <v>7130</v>
      </c>
      <c r="BV1495" t="s">
        <v>4695</v>
      </c>
      <c r="BX1495">
        <v>44149.205196759256</v>
      </c>
    </row>
    <row r="1496" spans="1:76" x14ac:dyDescent="0.25">
      <c r="A1496" t="s">
        <v>18276</v>
      </c>
      <c r="B1496" t="s">
        <v>3097</v>
      </c>
      <c r="C1496" t="s">
        <v>46</v>
      </c>
      <c r="D1496">
        <v>41052</v>
      </c>
      <c r="H1496" t="s">
        <v>47</v>
      </c>
      <c r="I1496">
        <v>41052</v>
      </c>
      <c r="J1496">
        <v>2012</v>
      </c>
      <c r="K1496" t="s">
        <v>85</v>
      </c>
      <c r="L1496" t="s">
        <v>18277</v>
      </c>
      <c r="N1496" t="s">
        <v>4521</v>
      </c>
      <c r="O1496" t="s">
        <v>105</v>
      </c>
      <c r="P1496" t="s">
        <v>105</v>
      </c>
      <c r="Q1496" t="s">
        <v>52</v>
      </c>
      <c r="R1496">
        <v>99217</v>
      </c>
      <c r="S1496" t="s">
        <v>3099</v>
      </c>
      <c r="T1496" t="s">
        <v>8855</v>
      </c>
      <c r="U1496" t="s">
        <v>18278</v>
      </c>
      <c r="V1496" t="s">
        <v>54</v>
      </c>
      <c r="W1496">
        <v>13</v>
      </c>
      <c r="X1496" t="s">
        <v>260</v>
      </c>
      <c r="Y1496">
        <v>4783</v>
      </c>
      <c r="Z1496" t="s">
        <v>105</v>
      </c>
      <c r="AA1496" t="s">
        <v>57</v>
      </c>
      <c r="AC1496" t="s">
        <v>146</v>
      </c>
      <c r="AD1496" t="s">
        <v>4690</v>
      </c>
      <c r="AE1496" t="s">
        <v>107</v>
      </c>
      <c r="AF1496" t="s">
        <v>107</v>
      </c>
      <c r="AJ1496" t="s">
        <v>72</v>
      </c>
      <c r="AK1496" t="s">
        <v>4691</v>
      </c>
      <c r="AL1496">
        <v>41219</v>
      </c>
      <c r="AM1496" t="s">
        <v>4692</v>
      </c>
      <c r="AN1496" t="b">
        <v>1</v>
      </c>
      <c r="AQ1496" t="s">
        <v>177</v>
      </c>
      <c r="BB1496" s="7" t="s">
        <v>4522</v>
      </c>
      <c r="BC1496" s="7" t="s">
        <v>105</v>
      </c>
      <c r="BD1496" s="7" t="s">
        <v>52</v>
      </c>
      <c r="BE1496" s="7">
        <v>99223</v>
      </c>
      <c r="BF1496" s="7" t="s">
        <v>18279</v>
      </c>
      <c r="BG1496" s="7">
        <v>6011</v>
      </c>
      <c r="BH1496" s="7">
        <v>0</v>
      </c>
      <c r="BI1496">
        <v>0</v>
      </c>
      <c r="BJ1496">
        <v>0</v>
      </c>
      <c r="BK1496">
        <v>0</v>
      </c>
      <c r="BL1496">
        <v>0</v>
      </c>
      <c r="BO1496" t="s">
        <v>18280</v>
      </c>
      <c r="BP1496">
        <v>598</v>
      </c>
      <c r="BQ1496">
        <v>7770</v>
      </c>
      <c r="BR1496">
        <v>10435</v>
      </c>
      <c r="BS1496">
        <v>9713</v>
      </c>
      <c r="BT1496">
        <v>3</v>
      </c>
      <c r="BU1496" t="s">
        <v>18281</v>
      </c>
      <c r="BV1496" t="s">
        <v>4695</v>
      </c>
      <c r="BX1496">
        <v>44149.201493055552</v>
      </c>
    </row>
    <row r="1497" spans="1:76" x14ac:dyDescent="0.25">
      <c r="A1497" t="s">
        <v>18282</v>
      </c>
      <c r="B1497" t="s">
        <v>2584</v>
      </c>
      <c r="C1497" t="s">
        <v>46</v>
      </c>
      <c r="D1497">
        <v>41008</v>
      </c>
      <c r="H1497" t="s">
        <v>47</v>
      </c>
      <c r="I1497">
        <v>41008</v>
      </c>
      <c r="J1497">
        <v>2012</v>
      </c>
      <c r="K1497" t="s">
        <v>85</v>
      </c>
      <c r="L1497" t="s">
        <v>18283</v>
      </c>
      <c r="N1497" t="s">
        <v>2585</v>
      </c>
      <c r="O1497" t="s">
        <v>101</v>
      </c>
      <c r="P1497" t="s">
        <v>68</v>
      </c>
      <c r="Q1497" t="s">
        <v>52</v>
      </c>
      <c r="R1497">
        <v>98105</v>
      </c>
      <c r="S1497" t="s">
        <v>2586</v>
      </c>
      <c r="T1497" t="s">
        <v>18284</v>
      </c>
      <c r="U1497" t="s">
        <v>18285</v>
      </c>
      <c r="V1497" t="s">
        <v>54</v>
      </c>
      <c r="W1497">
        <v>13</v>
      </c>
      <c r="X1497" t="s">
        <v>469</v>
      </c>
      <c r="Y1497">
        <v>4870</v>
      </c>
      <c r="Z1497" t="s">
        <v>68</v>
      </c>
      <c r="AA1497" t="s">
        <v>57</v>
      </c>
      <c r="AC1497" t="s">
        <v>146</v>
      </c>
      <c r="AD1497" t="s">
        <v>4690</v>
      </c>
      <c r="AE1497" t="s">
        <v>107</v>
      </c>
      <c r="AF1497" t="s">
        <v>107</v>
      </c>
      <c r="AJ1497" t="s">
        <v>72</v>
      </c>
      <c r="AK1497" t="s">
        <v>4691</v>
      </c>
      <c r="AL1497">
        <v>41219</v>
      </c>
      <c r="AM1497" t="s">
        <v>4692</v>
      </c>
      <c r="AN1497" t="b">
        <v>1</v>
      </c>
      <c r="AQ1497" t="s">
        <v>177</v>
      </c>
      <c r="BB1497" s="7" t="s">
        <v>2587</v>
      </c>
      <c r="BC1497" s="7" t="s">
        <v>101</v>
      </c>
      <c r="BD1497" s="7" t="s">
        <v>52</v>
      </c>
      <c r="BE1497" s="7">
        <v>98115</v>
      </c>
      <c r="BF1497" s="7" t="s">
        <v>18286</v>
      </c>
      <c r="BG1497" s="7">
        <v>70272.490000000005</v>
      </c>
      <c r="BH1497" s="7">
        <v>0</v>
      </c>
      <c r="BI1497">
        <v>55210.62</v>
      </c>
      <c r="BJ1497">
        <v>0</v>
      </c>
      <c r="BK1497">
        <v>0</v>
      </c>
      <c r="BL1497">
        <v>0</v>
      </c>
      <c r="BO1497" t="s">
        <v>18287</v>
      </c>
      <c r="BP1497">
        <v>4371</v>
      </c>
      <c r="BQ1497">
        <v>7682</v>
      </c>
      <c r="BR1497">
        <v>10261</v>
      </c>
      <c r="BS1497">
        <v>9913</v>
      </c>
      <c r="BT1497">
        <v>46</v>
      </c>
      <c r="BU1497" t="s">
        <v>18288</v>
      </c>
      <c r="BV1497" t="s">
        <v>4695</v>
      </c>
      <c r="BX1497">
        <v>44149.20989583333</v>
      </c>
    </row>
    <row r="1498" spans="1:76" x14ac:dyDescent="0.25">
      <c r="A1498" t="s">
        <v>18289</v>
      </c>
      <c r="B1498" t="s">
        <v>1327</v>
      </c>
      <c r="C1498" t="s">
        <v>46</v>
      </c>
      <c r="D1498">
        <v>41060</v>
      </c>
      <c r="H1498" t="s">
        <v>47</v>
      </c>
      <c r="I1498">
        <v>41060</v>
      </c>
      <c r="J1498">
        <v>2012</v>
      </c>
      <c r="K1498" t="s">
        <v>85</v>
      </c>
      <c r="L1498" t="s">
        <v>18290</v>
      </c>
      <c r="N1498" t="s">
        <v>1686</v>
      </c>
      <c r="O1498" t="s">
        <v>1328</v>
      </c>
      <c r="P1498" t="s">
        <v>226</v>
      </c>
      <c r="Q1498" t="s">
        <v>52</v>
      </c>
      <c r="R1498">
        <v>98607</v>
      </c>
      <c r="S1498" t="s">
        <v>18291</v>
      </c>
      <c r="T1498" t="s">
        <v>18292</v>
      </c>
      <c r="U1498" t="s">
        <v>18293</v>
      </c>
      <c r="V1498" t="s">
        <v>54</v>
      </c>
      <c r="W1498">
        <v>13</v>
      </c>
      <c r="X1498" t="s">
        <v>860</v>
      </c>
      <c r="Y1498">
        <v>4813</v>
      </c>
      <c r="Z1498" t="s">
        <v>226</v>
      </c>
      <c r="AA1498" t="s">
        <v>57</v>
      </c>
      <c r="AC1498" t="s">
        <v>146</v>
      </c>
      <c r="AD1498" t="s">
        <v>4690</v>
      </c>
      <c r="AE1498" t="s">
        <v>107</v>
      </c>
      <c r="AF1498" t="s">
        <v>107</v>
      </c>
      <c r="AJ1498" t="s">
        <v>72</v>
      </c>
      <c r="AK1498" t="s">
        <v>4691</v>
      </c>
      <c r="AL1498">
        <v>41219</v>
      </c>
      <c r="AM1498" t="s">
        <v>4692</v>
      </c>
      <c r="AN1498" t="b">
        <v>1</v>
      </c>
      <c r="AQ1498" t="s">
        <v>177</v>
      </c>
      <c r="BB1498" s="7" t="s">
        <v>1329</v>
      </c>
      <c r="BC1498" s="7" t="s">
        <v>225</v>
      </c>
      <c r="BD1498" s="7" t="s">
        <v>52</v>
      </c>
      <c r="BE1498" s="7">
        <v>98682</v>
      </c>
      <c r="BG1498" s="7">
        <v>1100</v>
      </c>
      <c r="BH1498" s="7">
        <v>0</v>
      </c>
      <c r="BI1498">
        <v>1100</v>
      </c>
      <c r="BJ1498">
        <v>0</v>
      </c>
      <c r="BK1498">
        <v>0</v>
      </c>
      <c r="BL1498">
        <v>0</v>
      </c>
      <c r="BO1498" t="s">
        <v>18294</v>
      </c>
      <c r="BP1498">
        <v>7134</v>
      </c>
      <c r="BQ1498">
        <v>7785</v>
      </c>
      <c r="BR1498">
        <v>10478</v>
      </c>
      <c r="BS1498">
        <v>10031</v>
      </c>
      <c r="BT1498">
        <v>18</v>
      </c>
      <c r="BU1498" t="s">
        <v>8261</v>
      </c>
      <c r="BV1498" t="s">
        <v>4695</v>
      </c>
      <c r="BX1498">
        <v>44149.215543981481</v>
      </c>
    </row>
    <row r="1499" spans="1:76" x14ac:dyDescent="0.25">
      <c r="A1499" t="s">
        <v>18295</v>
      </c>
      <c r="B1499" t="s">
        <v>3940</v>
      </c>
      <c r="C1499" t="s">
        <v>46</v>
      </c>
      <c r="D1499">
        <v>41059</v>
      </c>
      <c r="I1499">
        <v>41059</v>
      </c>
      <c r="J1499">
        <v>2012</v>
      </c>
      <c r="K1499" t="s">
        <v>85</v>
      </c>
      <c r="L1499" t="s">
        <v>18296</v>
      </c>
      <c r="N1499" t="s">
        <v>3941</v>
      </c>
      <c r="O1499" t="s">
        <v>192</v>
      </c>
      <c r="P1499" t="s">
        <v>68</v>
      </c>
      <c r="Q1499" t="s">
        <v>52</v>
      </c>
      <c r="R1499">
        <v>98070</v>
      </c>
      <c r="S1499" t="s">
        <v>18297</v>
      </c>
      <c r="T1499" t="s">
        <v>18298</v>
      </c>
      <c r="U1499" t="s">
        <v>18299</v>
      </c>
      <c r="V1499" t="s">
        <v>54</v>
      </c>
      <c r="W1499">
        <v>13</v>
      </c>
      <c r="X1499" t="s">
        <v>646</v>
      </c>
      <c r="Y1499">
        <v>4845</v>
      </c>
      <c r="Z1499" t="s">
        <v>68</v>
      </c>
      <c r="AA1499" t="s">
        <v>57</v>
      </c>
      <c r="AC1499" t="s">
        <v>146</v>
      </c>
      <c r="AD1499" t="s">
        <v>4690</v>
      </c>
      <c r="AE1499" t="s">
        <v>107</v>
      </c>
      <c r="AF1499" t="s">
        <v>107</v>
      </c>
      <c r="AJ1499" t="s">
        <v>72</v>
      </c>
      <c r="AK1499" t="s">
        <v>4691</v>
      </c>
      <c r="AL1499">
        <v>41219</v>
      </c>
      <c r="AM1499" t="s">
        <v>4878</v>
      </c>
      <c r="AN1499" t="b">
        <v>1</v>
      </c>
      <c r="AQ1499" t="s">
        <v>60</v>
      </c>
      <c r="AR1499" t="s">
        <v>99</v>
      </c>
      <c r="AS1499" t="s">
        <v>4734</v>
      </c>
      <c r="BB1499" s="7" t="s">
        <v>3941</v>
      </c>
      <c r="BC1499" s="7" t="s">
        <v>192</v>
      </c>
      <c r="BD1499" s="7" t="s">
        <v>52</v>
      </c>
      <c r="BE1499" s="7">
        <v>98070</v>
      </c>
      <c r="BF1499" s="7" t="s">
        <v>18299</v>
      </c>
      <c r="BO1499" t="s">
        <v>18300</v>
      </c>
      <c r="BP1499">
        <v>6902</v>
      </c>
      <c r="BQ1499">
        <v>7789</v>
      </c>
      <c r="BR1499">
        <v>10492</v>
      </c>
      <c r="BT1499">
        <v>34</v>
      </c>
      <c r="BU1499" t="s">
        <v>18301</v>
      </c>
      <c r="BV1499" t="s">
        <v>4695</v>
      </c>
      <c r="BX1499">
        <v>43598.03769675926</v>
      </c>
    </row>
    <row r="1500" spans="1:76" x14ac:dyDescent="0.25">
      <c r="A1500" t="s">
        <v>18302</v>
      </c>
      <c r="B1500" t="s">
        <v>18303</v>
      </c>
      <c r="C1500" t="s">
        <v>46</v>
      </c>
      <c r="D1500">
        <v>41057</v>
      </c>
      <c r="I1500">
        <v>41057</v>
      </c>
      <c r="J1500">
        <v>2012</v>
      </c>
      <c r="K1500" t="s">
        <v>85</v>
      </c>
      <c r="L1500" t="s">
        <v>18304</v>
      </c>
      <c r="N1500" t="s">
        <v>18305</v>
      </c>
      <c r="O1500" t="s">
        <v>4629</v>
      </c>
      <c r="P1500" t="s">
        <v>4630</v>
      </c>
      <c r="Q1500" t="s">
        <v>52</v>
      </c>
      <c r="R1500">
        <v>99403</v>
      </c>
      <c r="S1500" t="s">
        <v>18306</v>
      </c>
      <c r="T1500" t="s">
        <v>18306</v>
      </c>
      <c r="U1500" t="s">
        <v>18307</v>
      </c>
      <c r="V1500" t="s">
        <v>4807</v>
      </c>
      <c r="W1500">
        <v>23</v>
      </c>
      <c r="X1500" t="s">
        <v>8158</v>
      </c>
      <c r="Y1500">
        <v>3029</v>
      </c>
      <c r="Z1500" t="s">
        <v>4630</v>
      </c>
      <c r="AA1500" t="s">
        <v>4785</v>
      </c>
      <c r="AB1500">
        <v>12732</v>
      </c>
      <c r="AC1500" t="s">
        <v>146</v>
      </c>
      <c r="AD1500" t="s">
        <v>4690</v>
      </c>
      <c r="AE1500" t="s">
        <v>107</v>
      </c>
      <c r="AF1500" t="s">
        <v>107</v>
      </c>
      <c r="AJ1500" t="s">
        <v>72</v>
      </c>
      <c r="AK1500" t="s">
        <v>4691</v>
      </c>
      <c r="AL1500">
        <v>41219</v>
      </c>
      <c r="AM1500" t="s">
        <v>4878</v>
      </c>
      <c r="AN1500" t="b">
        <v>1</v>
      </c>
      <c r="AQ1500" t="s">
        <v>60</v>
      </c>
      <c r="AR1500" t="s">
        <v>61</v>
      </c>
      <c r="BB1500" s="7" t="s">
        <v>18308</v>
      </c>
      <c r="BC1500" s="7" t="s">
        <v>4629</v>
      </c>
      <c r="BD1500" s="7" t="s">
        <v>52</v>
      </c>
      <c r="BE1500" s="7">
        <v>99403</v>
      </c>
      <c r="BF1500" s="7" t="s">
        <v>18309</v>
      </c>
      <c r="BO1500" t="s">
        <v>18310</v>
      </c>
      <c r="BP1500">
        <v>6699</v>
      </c>
      <c r="BQ1500">
        <v>3867</v>
      </c>
      <c r="BR1500">
        <v>10510</v>
      </c>
      <c r="BU1500" t="s">
        <v>18311</v>
      </c>
      <c r="BV1500" t="s">
        <v>4695</v>
      </c>
      <c r="BX1500">
        <v>43598.037997685184</v>
      </c>
    </row>
    <row r="1501" spans="1:76" x14ac:dyDescent="0.25">
      <c r="A1501" t="s">
        <v>18312</v>
      </c>
      <c r="B1501" t="s">
        <v>6303</v>
      </c>
      <c r="C1501" t="s">
        <v>46</v>
      </c>
      <c r="D1501">
        <v>41050</v>
      </c>
      <c r="I1501">
        <v>41050</v>
      </c>
      <c r="J1501">
        <v>2012</v>
      </c>
      <c r="K1501" t="s">
        <v>85</v>
      </c>
      <c r="L1501" t="s">
        <v>6304</v>
      </c>
      <c r="N1501" t="s">
        <v>6305</v>
      </c>
      <c r="O1501" t="s">
        <v>1493</v>
      </c>
      <c r="P1501" t="s">
        <v>1494</v>
      </c>
      <c r="Q1501" t="s">
        <v>52</v>
      </c>
      <c r="R1501">
        <v>98612</v>
      </c>
      <c r="S1501" t="s">
        <v>6306</v>
      </c>
      <c r="T1501" t="s">
        <v>6306</v>
      </c>
      <c r="U1501" t="s">
        <v>6307</v>
      </c>
      <c r="V1501" t="s">
        <v>5571</v>
      </c>
      <c r="W1501">
        <v>28</v>
      </c>
      <c r="X1501" t="s">
        <v>6308</v>
      </c>
      <c r="Y1501">
        <v>4286</v>
      </c>
      <c r="Z1501" t="s">
        <v>1494</v>
      </c>
      <c r="AA1501" t="s">
        <v>4785</v>
      </c>
      <c r="AB1501">
        <v>2803</v>
      </c>
      <c r="AC1501" t="s">
        <v>146</v>
      </c>
      <c r="AD1501" t="s">
        <v>4690</v>
      </c>
      <c r="AE1501" t="s">
        <v>107</v>
      </c>
      <c r="AF1501" t="s">
        <v>107</v>
      </c>
      <c r="AJ1501" t="s">
        <v>72</v>
      </c>
      <c r="AK1501" t="s">
        <v>4691</v>
      </c>
      <c r="AL1501">
        <v>41219</v>
      </c>
      <c r="AM1501" t="s">
        <v>4878</v>
      </c>
      <c r="AN1501" t="b">
        <v>1</v>
      </c>
      <c r="AQ1501" t="s">
        <v>60</v>
      </c>
      <c r="AR1501" t="s">
        <v>61</v>
      </c>
      <c r="BB1501" s="7" t="s">
        <v>18313</v>
      </c>
      <c r="BC1501" s="7" t="s">
        <v>1493</v>
      </c>
      <c r="BD1501" s="7" t="s">
        <v>52</v>
      </c>
      <c r="BE1501" s="7">
        <v>98612</v>
      </c>
      <c r="BO1501" t="s">
        <v>18314</v>
      </c>
      <c r="BP1501">
        <v>15256</v>
      </c>
      <c r="BQ1501">
        <v>124</v>
      </c>
      <c r="BR1501">
        <v>10330</v>
      </c>
      <c r="BU1501" t="s">
        <v>12476</v>
      </c>
      <c r="BV1501" t="s">
        <v>4695</v>
      </c>
      <c r="BX1501">
        <v>43598.03502314815</v>
      </c>
    </row>
    <row r="1502" spans="1:76" x14ac:dyDescent="0.25">
      <c r="A1502" t="s">
        <v>18315</v>
      </c>
      <c r="B1502" t="s">
        <v>2287</v>
      </c>
      <c r="C1502" t="s">
        <v>46</v>
      </c>
      <c r="D1502">
        <v>41043</v>
      </c>
      <c r="H1502" t="s">
        <v>47</v>
      </c>
      <c r="I1502">
        <v>41043</v>
      </c>
      <c r="J1502">
        <v>2012</v>
      </c>
      <c r="K1502" t="s">
        <v>85</v>
      </c>
      <c r="L1502" t="s">
        <v>18316</v>
      </c>
      <c r="N1502" t="s">
        <v>3863</v>
      </c>
      <c r="O1502" t="s">
        <v>453</v>
      </c>
      <c r="P1502" t="s">
        <v>199</v>
      </c>
      <c r="Q1502" t="s">
        <v>52</v>
      </c>
      <c r="R1502">
        <v>98272</v>
      </c>
      <c r="S1502" t="s">
        <v>18317</v>
      </c>
      <c r="T1502" t="s">
        <v>9059</v>
      </c>
      <c r="U1502" t="s">
        <v>18318</v>
      </c>
      <c r="V1502" t="s">
        <v>90</v>
      </c>
      <c r="W1502">
        <v>12</v>
      </c>
      <c r="X1502" t="s">
        <v>1396</v>
      </c>
      <c r="Y1502">
        <v>4768</v>
      </c>
      <c r="Z1502" t="s">
        <v>199</v>
      </c>
      <c r="AA1502" t="s">
        <v>57</v>
      </c>
      <c r="AC1502" t="s">
        <v>146</v>
      </c>
      <c r="AD1502" t="s">
        <v>4690</v>
      </c>
      <c r="AE1502" t="s">
        <v>107</v>
      </c>
      <c r="AF1502" t="s">
        <v>107</v>
      </c>
      <c r="AJ1502" t="s">
        <v>72</v>
      </c>
      <c r="AK1502" t="s">
        <v>4691</v>
      </c>
      <c r="AL1502">
        <v>41219</v>
      </c>
      <c r="AM1502" t="s">
        <v>4692</v>
      </c>
      <c r="AN1502" t="b">
        <v>1</v>
      </c>
      <c r="AQ1502" t="s">
        <v>60</v>
      </c>
      <c r="AR1502" t="s">
        <v>99</v>
      </c>
      <c r="AS1502" t="s">
        <v>100</v>
      </c>
      <c r="BB1502" s="7" t="s">
        <v>3864</v>
      </c>
      <c r="BC1502" s="7" t="s">
        <v>198</v>
      </c>
      <c r="BD1502" s="7" t="s">
        <v>52</v>
      </c>
      <c r="BE1502" s="7">
        <v>98223</v>
      </c>
      <c r="BF1502" s="7" t="s">
        <v>18319</v>
      </c>
      <c r="BG1502" s="7">
        <v>904.06</v>
      </c>
      <c r="BH1502" s="7">
        <v>0</v>
      </c>
      <c r="BI1502">
        <v>0</v>
      </c>
      <c r="BJ1502">
        <v>0</v>
      </c>
      <c r="BK1502">
        <v>0</v>
      </c>
      <c r="BL1502">
        <v>0</v>
      </c>
      <c r="BO1502" t="s">
        <v>18320</v>
      </c>
      <c r="BP1502">
        <v>14425</v>
      </c>
      <c r="BQ1502">
        <v>7629</v>
      </c>
      <c r="BR1502">
        <v>10130</v>
      </c>
      <c r="BS1502">
        <v>10366</v>
      </c>
      <c r="BT1502">
        <v>39</v>
      </c>
      <c r="BU1502" t="s">
        <v>18321</v>
      </c>
      <c r="BV1502" t="s">
        <v>4695</v>
      </c>
      <c r="BX1502">
        <v>44149.236655092594</v>
      </c>
    </row>
    <row r="1503" spans="1:76" x14ac:dyDescent="0.25">
      <c r="A1503" t="s">
        <v>18322</v>
      </c>
      <c r="B1503" t="s">
        <v>575</v>
      </c>
      <c r="C1503" t="s">
        <v>46</v>
      </c>
      <c r="D1503">
        <v>40713</v>
      </c>
      <c r="H1503" t="s">
        <v>47</v>
      </c>
      <c r="I1503">
        <v>40713</v>
      </c>
      <c r="J1503">
        <v>2012</v>
      </c>
      <c r="K1503" t="s">
        <v>85</v>
      </c>
      <c r="L1503" t="s">
        <v>11055</v>
      </c>
      <c r="N1503" t="s">
        <v>577</v>
      </c>
      <c r="O1503" t="s">
        <v>489</v>
      </c>
      <c r="P1503" t="s">
        <v>394</v>
      </c>
      <c r="Q1503" t="s">
        <v>52</v>
      </c>
      <c r="R1503">
        <v>98221</v>
      </c>
      <c r="S1503" t="s">
        <v>6504</v>
      </c>
      <c r="T1503" t="s">
        <v>8582</v>
      </c>
      <c r="U1503" t="s">
        <v>11057</v>
      </c>
      <c r="V1503" t="s">
        <v>54</v>
      </c>
      <c r="W1503">
        <v>13</v>
      </c>
      <c r="X1503" t="s">
        <v>491</v>
      </c>
      <c r="Y1503">
        <v>4858</v>
      </c>
      <c r="Z1503" t="s">
        <v>394</v>
      </c>
      <c r="AA1503" t="s">
        <v>57</v>
      </c>
      <c r="AC1503" t="s">
        <v>146</v>
      </c>
      <c r="AD1503" t="s">
        <v>4690</v>
      </c>
      <c r="AE1503" t="s">
        <v>107</v>
      </c>
      <c r="AF1503" t="s">
        <v>107</v>
      </c>
      <c r="AJ1503" t="s">
        <v>72</v>
      </c>
      <c r="AK1503" t="s">
        <v>4691</v>
      </c>
      <c r="AL1503">
        <v>41219</v>
      </c>
      <c r="AM1503" t="s">
        <v>4692</v>
      </c>
      <c r="AN1503" t="b">
        <v>1</v>
      </c>
      <c r="AQ1503" t="s">
        <v>60</v>
      </c>
      <c r="AR1503" t="s">
        <v>61</v>
      </c>
      <c r="AS1503" t="s">
        <v>62</v>
      </c>
      <c r="BB1503" s="7" t="s">
        <v>266</v>
      </c>
      <c r="BC1503" s="7" t="s">
        <v>101</v>
      </c>
      <c r="BD1503" s="7" t="s">
        <v>52</v>
      </c>
      <c r="BE1503" s="7">
        <v>98101</v>
      </c>
      <c r="BF1503" s="7" t="s">
        <v>6505</v>
      </c>
      <c r="BG1503" s="7">
        <v>62126.73</v>
      </c>
      <c r="BH1503" s="7">
        <v>3218.4</v>
      </c>
      <c r="BI1503">
        <v>65345.13</v>
      </c>
      <c r="BJ1503">
        <v>0</v>
      </c>
      <c r="BK1503">
        <v>0</v>
      </c>
      <c r="BL1503">
        <v>0</v>
      </c>
      <c r="BM1503">
        <v>42.14</v>
      </c>
      <c r="BN1503">
        <v>0</v>
      </c>
      <c r="BO1503" t="s">
        <v>18323</v>
      </c>
      <c r="BP1503">
        <v>11806</v>
      </c>
      <c r="BQ1503">
        <v>1547</v>
      </c>
      <c r="BR1503">
        <v>10146</v>
      </c>
      <c r="BS1503">
        <v>10251</v>
      </c>
      <c r="BT1503">
        <v>40</v>
      </c>
      <c r="BU1503" t="s">
        <v>5938</v>
      </c>
      <c r="BV1503" t="s">
        <v>4695</v>
      </c>
      <c r="BX1503">
        <v>44149.227199074077</v>
      </c>
    </row>
    <row r="1504" spans="1:76" x14ac:dyDescent="0.25">
      <c r="A1504" t="s">
        <v>18324</v>
      </c>
      <c r="B1504" t="s">
        <v>4325</v>
      </c>
      <c r="C1504" t="s">
        <v>46</v>
      </c>
      <c r="D1504">
        <v>40945</v>
      </c>
      <c r="H1504" t="s">
        <v>47</v>
      </c>
      <c r="I1504">
        <v>40945</v>
      </c>
      <c r="J1504">
        <v>2012</v>
      </c>
      <c r="K1504" t="s">
        <v>85</v>
      </c>
      <c r="L1504" t="s">
        <v>11794</v>
      </c>
      <c r="N1504" t="s">
        <v>5421</v>
      </c>
      <c r="O1504" t="s">
        <v>1383</v>
      </c>
      <c r="P1504" t="s">
        <v>68</v>
      </c>
      <c r="Q1504" t="s">
        <v>52</v>
      </c>
      <c r="R1504" t="s">
        <v>18325</v>
      </c>
      <c r="S1504" t="s">
        <v>2357</v>
      </c>
      <c r="T1504" t="s">
        <v>11795</v>
      </c>
      <c r="U1504" t="s">
        <v>11796</v>
      </c>
      <c r="V1504" t="s">
        <v>90</v>
      </c>
      <c r="W1504">
        <v>12</v>
      </c>
      <c r="X1504" t="s">
        <v>1919</v>
      </c>
      <c r="Y1504">
        <v>4730</v>
      </c>
      <c r="Z1504" t="s">
        <v>68</v>
      </c>
      <c r="AA1504" t="s">
        <v>57</v>
      </c>
      <c r="AC1504" t="s">
        <v>146</v>
      </c>
      <c r="AD1504" t="s">
        <v>4690</v>
      </c>
      <c r="AE1504" t="s">
        <v>107</v>
      </c>
      <c r="AF1504" t="s">
        <v>107</v>
      </c>
      <c r="AJ1504" t="s">
        <v>72</v>
      </c>
      <c r="AK1504" t="s">
        <v>4691</v>
      </c>
      <c r="AL1504">
        <v>41219</v>
      </c>
      <c r="AM1504" t="s">
        <v>4692</v>
      </c>
      <c r="AN1504" t="b">
        <v>1</v>
      </c>
      <c r="AQ1504" t="s">
        <v>177</v>
      </c>
      <c r="BB1504" s="7" t="s">
        <v>5421</v>
      </c>
      <c r="BC1504" s="7" t="s">
        <v>1383</v>
      </c>
      <c r="BD1504" s="7" t="s">
        <v>52</v>
      </c>
      <c r="BE1504" s="7" t="s">
        <v>18325</v>
      </c>
      <c r="BF1504" s="7" t="s">
        <v>11796</v>
      </c>
      <c r="BG1504" s="7">
        <v>51453.39</v>
      </c>
      <c r="BH1504" s="7">
        <v>0</v>
      </c>
      <c r="BI1504">
        <v>52684.7</v>
      </c>
      <c r="BJ1504">
        <v>0</v>
      </c>
      <c r="BK1504">
        <v>0</v>
      </c>
      <c r="BL1504">
        <v>0</v>
      </c>
      <c r="BO1504" t="s">
        <v>18326</v>
      </c>
      <c r="BP1504">
        <v>14710</v>
      </c>
      <c r="BQ1504">
        <v>26050</v>
      </c>
      <c r="BR1504">
        <v>10145</v>
      </c>
      <c r="BS1504">
        <v>10389</v>
      </c>
      <c r="BT1504">
        <v>1</v>
      </c>
      <c r="BU1504" t="s">
        <v>18327</v>
      </c>
      <c r="BV1504" t="s">
        <v>4695</v>
      </c>
      <c r="BX1504">
        <v>44149.237407407411</v>
      </c>
    </row>
    <row r="1505" spans="1:76" x14ac:dyDescent="0.25">
      <c r="A1505" t="s">
        <v>18328</v>
      </c>
      <c r="B1505" t="s">
        <v>330</v>
      </c>
      <c r="C1505" t="s">
        <v>46</v>
      </c>
      <c r="D1505">
        <v>40728</v>
      </c>
      <c r="H1505" t="s">
        <v>47</v>
      </c>
      <c r="I1505">
        <v>40728</v>
      </c>
      <c r="J1505">
        <v>2012</v>
      </c>
      <c r="K1505" t="s">
        <v>85</v>
      </c>
      <c r="L1505" t="s">
        <v>5908</v>
      </c>
      <c r="N1505" t="s">
        <v>331</v>
      </c>
      <c r="O1505" t="s">
        <v>332</v>
      </c>
      <c r="P1505" t="s">
        <v>199</v>
      </c>
      <c r="Q1505" t="s">
        <v>52</v>
      </c>
      <c r="R1505" t="s">
        <v>5909</v>
      </c>
      <c r="S1505" t="s">
        <v>5910</v>
      </c>
      <c r="T1505" t="s">
        <v>5910</v>
      </c>
      <c r="U1505" t="s">
        <v>18329</v>
      </c>
      <c r="V1505" t="s">
        <v>54</v>
      </c>
      <c r="W1505">
        <v>13</v>
      </c>
      <c r="X1505" t="s">
        <v>334</v>
      </c>
      <c r="Y1505">
        <v>4854</v>
      </c>
      <c r="Z1505" t="s">
        <v>199</v>
      </c>
      <c r="AA1505" t="s">
        <v>57</v>
      </c>
      <c r="AC1505" t="s">
        <v>146</v>
      </c>
      <c r="AD1505" t="s">
        <v>4690</v>
      </c>
      <c r="AE1505" t="s">
        <v>107</v>
      </c>
      <c r="AF1505" t="s">
        <v>107</v>
      </c>
      <c r="AJ1505" t="s">
        <v>72</v>
      </c>
      <c r="AK1505" t="s">
        <v>4691</v>
      </c>
      <c r="AL1505">
        <v>41219</v>
      </c>
      <c r="AM1505" t="s">
        <v>4692</v>
      </c>
      <c r="AN1505" t="b">
        <v>1</v>
      </c>
      <c r="AQ1505" t="s">
        <v>60</v>
      </c>
      <c r="AR1505" t="s">
        <v>61</v>
      </c>
      <c r="AS1505" t="s">
        <v>62</v>
      </c>
      <c r="BB1505" s="7" t="s">
        <v>4346</v>
      </c>
      <c r="BC1505" s="7" t="s">
        <v>332</v>
      </c>
      <c r="BD1505" s="7" t="s">
        <v>52</v>
      </c>
      <c r="BE1505" s="7">
        <v>98201</v>
      </c>
      <c r="BF1505" s="7" t="s">
        <v>5912</v>
      </c>
      <c r="BG1505" s="7">
        <v>46161.36</v>
      </c>
      <c r="BH1505" s="7">
        <v>9038.4699999999993</v>
      </c>
      <c r="BI1505">
        <v>37249.24</v>
      </c>
      <c r="BJ1505">
        <v>0</v>
      </c>
      <c r="BK1505">
        <v>0</v>
      </c>
      <c r="BL1505">
        <v>0</v>
      </c>
      <c r="BM1505">
        <v>472.31</v>
      </c>
      <c r="BN1505">
        <v>0</v>
      </c>
      <c r="BO1505" t="s">
        <v>18330</v>
      </c>
      <c r="BP1505">
        <v>17581</v>
      </c>
      <c r="BQ1505">
        <v>202</v>
      </c>
      <c r="BR1505">
        <v>10249</v>
      </c>
      <c r="BS1505">
        <v>10547</v>
      </c>
      <c r="BT1505">
        <v>38</v>
      </c>
      <c r="BU1505" t="s">
        <v>5914</v>
      </c>
      <c r="BV1505" t="s">
        <v>4695</v>
      </c>
      <c r="BX1505">
        <v>44149.243946759256</v>
      </c>
    </row>
    <row r="1506" spans="1:76" x14ac:dyDescent="0.25">
      <c r="A1506" t="s">
        <v>18331</v>
      </c>
      <c r="B1506" t="s">
        <v>3175</v>
      </c>
      <c r="C1506" t="s">
        <v>46</v>
      </c>
      <c r="D1506">
        <v>40931</v>
      </c>
      <c r="H1506" t="s">
        <v>47</v>
      </c>
      <c r="I1506">
        <v>40931</v>
      </c>
      <c r="J1506">
        <v>2012</v>
      </c>
      <c r="K1506" t="s">
        <v>85</v>
      </c>
      <c r="L1506" t="s">
        <v>18332</v>
      </c>
      <c r="N1506" t="s">
        <v>3176</v>
      </c>
      <c r="O1506" t="s">
        <v>542</v>
      </c>
      <c r="P1506" t="s">
        <v>68</v>
      </c>
      <c r="Q1506" t="s">
        <v>52</v>
      </c>
      <c r="R1506">
        <v>98023</v>
      </c>
      <c r="S1506" t="s">
        <v>18333</v>
      </c>
      <c r="T1506" t="s">
        <v>18334</v>
      </c>
      <c r="U1506" t="s">
        <v>18335</v>
      </c>
      <c r="V1506" t="s">
        <v>54</v>
      </c>
      <c r="W1506">
        <v>13</v>
      </c>
      <c r="X1506" t="s">
        <v>745</v>
      </c>
      <c r="Y1506">
        <v>4837</v>
      </c>
      <c r="Z1506" t="s">
        <v>68</v>
      </c>
      <c r="AA1506" t="s">
        <v>57</v>
      </c>
      <c r="AC1506" t="s">
        <v>146</v>
      </c>
      <c r="AD1506" t="s">
        <v>4690</v>
      </c>
      <c r="AE1506" t="s">
        <v>107</v>
      </c>
      <c r="AF1506" t="s">
        <v>107</v>
      </c>
      <c r="AJ1506" t="s">
        <v>72</v>
      </c>
      <c r="AK1506" t="s">
        <v>4691</v>
      </c>
      <c r="AL1506">
        <v>41219</v>
      </c>
      <c r="AM1506" t="s">
        <v>4692</v>
      </c>
      <c r="AN1506" t="b">
        <v>1</v>
      </c>
      <c r="AQ1506" t="s">
        <v>177</v>
      </c>
      <c r="BB1506" s="7" t="s">
        <v>3176</v>
      </c>
      <c r="BC1506" s="7" t="s">
        <v>542</v>
      </c>
      <c r="BD1506" s="7" t="s">
        <v>52</v>
      </c>
      <c r="BE1506" s="7">
        <v>98023</v>
      </c>
      <c r="BG1506" s="7">
        <v>15495.3</v>
      </c>
      <c r="BH1506" s="7">
        <v>0</v>
      </c>
      <c r="BI1506">
        <v>15495.3</v>
      </c>
      <c r="BJ1506">
        <v>0</v>
      </c>
      <c r="BK1506">
        <v>0</v>
      </c>
      <c r="BL1506">
        <v>0</v>
      </c>
      <c r="BO1506" t="s">
        <v>18336</v>
      </c>
      <c r="BP1506">
        <v>11864</v>
      </c>
      <c r="BQ1506">
        <v>7619</v>
      </c>
      <c r="BR1506">
        <v>10104</v>
      </c>
      <c r="BS1506">
        <v>10254</v>
      </c>
      <c r="BT1506">
        <v>30</v>
      </c>
      <c r="BU1506" t="s">
        <v>18337</v>
      </c>
      <c r="BV1506" t="s">
        <v>4695</v>
      </c>
      <c r="BX1506">
        <v>44149.227314814816</v>
      </c>
    </row>
    <row r="1507" spans="1:76" x14ac:dyDescent="0.25">
      <c r="A1507" t="s">
        <v>18338</v>
      </c>
      <c r="B1507" t="s">
        <v>1133</v>
      </c>
      <c r="C1507" t="s">
        <v>46</v>
      </c>
      <c r="D1507">
        <v>40890</v>
      </c>
      <c r="H1507" t="s">
        <v>47</v>
      </c>
      <c r="I1507">
        <v>40890</v>
      </c>
      <c r="J1507">
        <v>2012</v>
      </c>
      <c r="K1507" t="s">
        <v>85</v>
      </c>
      <c r="L1507" t="s">
        <v>6349</v>
      </c>
      <c r="N1507" t="s">
        <v>1137</v>
      </c>
      <c r="O1507" t="s">
        <v>101</v>
      </c>
      <c r="P1507" t="s">
        <v>68</v>
      </c>
      <c r="Q1507" t="s">
        <v>52</v>
      </c>
      <c r="R1507">
        <v>98115</v>
      </c>
      <c r="S1507" t="s">
        <v>1136</v>
      </c>
      <c r="T1507" t="s">
        <v>6350</v>
      </c>
      <c r="U1507" t="s">
        <v>18339</v>
      </c>
      <c r="V1507" t="s">
        <v>54</v>
      </c>
      <c r="W1507">
        <v>13</v>
      </c>
      <c r="X1507" t="s">
        <v>469</v>
      </c>
      <c r="Y1507">
        <v>4870</v>
      </c>
      <c r="Z1507" t="s">
        <v>68</v>
      </c>
      <c r="AA1507" t="s">
        <v>57</v>
      </c>
      <c r="AC1507" t="s">
        <v>146</v>
      </c>
      <c r="AD1507" t="s">
        <v>4690</v>
      </c>
      <c r="AE1507" t="s">
        <v>107</v>
      </c>
      <c r="AF1507" t="s">
        <v>107</v>
      </c>
      <c r="AJ1507" t="s">
        <v>72</v>
      </c>
      <c r="AK1507" t="s">
        <v>4691</v>
      </c>
      <c r="AL1507">
        <v>41219</v>
      </c>
      <c r="AM1507" t="s">
        <v>4692</v>
      </c>
      <c r="AN1507" t="b">
        <v>1</v>
      </c>
      <c r="AQ1507" t="s">
        <v>60</v>
      </c>
      <c r="AR1507" t="s">
        <v>61</v>
      </c>
      <c r="AS1507" t="s">
        <v>100</v>
      </c>
      <c r="BB1507" s="7" t="s">
        <v>1137</v>
      </c>
      <c r="BC1507" s="7" t="s">
        <v>101</v>
      </c>
      <c r="BD1507" s="7" t="s">
        <v>52</v>
      </c>
      <c r="BE1507" s="7">
        <v>98115</v>
      </c>
      <c r="BF1507" s="7" t="s">
        <v>18339</v>
      </c>
      <c r="BG1507" s="7">
        <v>128370.81</v>
      </c>
      <c r="BH1507" s="7">
        <v>70.75</v>
      </c>
      <c r="BI1507">
        <v>125385.97</v>
      </c>
      <c r="BJ1507">
        <v>-1766.34</v>
      </c>
      <c r="BK1507">
        <v>0</v>
      </c>
      <c r="BL1507">
        <v>0</v>
      </c>
      <c r="BM1507">
        <v>27536.07</v>
      </c>
      <c r="BN1507">
        <v>0</v>
      </c>
      <c r="BO1507" t="s">
        <v>18340</v>
      </c>
      <c r="BP1507">
        <v>15575</v>
      </c>
      <c r="BQ1507">
        <v>25519</v>
      </c>
      <c r="BR1507">
        <v>10415</v>
      </c>
      <c r="BS1507">
        <v>10432</v>
      </c>
      <c r="BT1507">
        <v>46</v>
      </c>
      <c r="BU1507" t="s">
        <v>6353</v>
      </c>
      <c r="BV1507" t="s">
        <v>4695</v>
      </c>
      <c r="BX1507">
        <v>44149.238854166666</v>
      </c>
    </row>
    <row r="1508" spans="1:76" x14ac:dyDescent="0.25">
      <c r="A1508" t="s">
        <v>18341</v>
      </c>
      <c r="B1508" t="s">
        <v>18342</v>
      </c>
      <c r="C1508" t="s">
        <v>46</v>
      </c>
      <c r="D1508">
        <v>40989</v>
      </c>
      <c r="H1508" t="s">
        <v>47</v>
      </c>
      <c r="I1508">
        <v>40989</v>
      </c>
      <c r="J1508">
        <v>2012</v>
      </c>
      <c r="K1508" t="s">
        <v>85</v>
      </c>
      <c r="L1508" t="s">
        <v>18343</v>
      </c>
      <c r="N1508" t="s">
        <v>18344</v>
      </c>
      <c r="O1508" t="s">
        <v>7940</v>
      </c>
      <c r="P1508" t="s">
        <v>562</v>
      </c>
      <c r="Q1508" t="s">
        <v>52</v>
      </c>
      <c r="R1508">
        <v>98640</v>
      </c>
      <c r="S1508" t="s">
        <v>18345</v>
      </c>
      <c r="T1508" t="s">
        <v>18345</v>
      </c>
      <c r="U1508" t="s">
        <v>18346</v>
      </c>
      <c r="V1508" t="s">
        <v>4807</v>
      </c>
      <c r="W1508">
        <v>23</v>
      </c>
      <c r="X1508" t="s">
        <v>5526</v>
      </c>
      <c r="Y1508">
        <v>3841</v>
      </c>
      <c r="Z1508" t="s">
        <v>562</v>
      </c>
      <c r="AA1508" t="s">
        <v>4785</v>
      </c>
      <c r="AB1508">
        <v>13272</v>
      </c>
      <c r="AC1508" t="s">
        <v>146</v>
      </c>
      <c r="AD1508" t="s">
        <v>4690</v>
      </c>
      <c r="AE1508" t="s">
        <v>107</v>
      </c>
      <c r="AF1508" t="s">
        <v>107</v>
      </c>
      <c r="AJ1508" t="s">
        <v>72</v>
      </c>
      <c r="AK1508" t="s">
        <v>4691</v>
      </c>
      <c r="AL1508">
        <v>41219</v>
      </c>
      <c r="AM1508" t="s">
        <v>4692</v>
      </c>
      <c r="AN1508" t="b">
        <v>1</v>
      </c>
      <c r="AQ1508" t="s">
        <v>177</v>
      </c>
      <c r="BB1508" s="7" t="s">
        <v>18344</v>
      </c>
      <c r="BC1508" s="7" t="s">
        <v>7940</v>
      </c>
      <c r="BD1508" s="7" t="s">
        <v>52</v>
      </c>
      <c r="BE1508" s="7">
        <v>98640</v>
      </c>
      <c r="BF1508" s="7" t="s">
        <v>18346</v>
      </c>
      <c r="BG1508" s="7">
        <v>4000</v>
      </c>
      <c r="BH1508" s="7">
        <v>0</v>
      </c>
      <c r="BI1508">
        <v>3071.31</v>
      </c>
      <c r="BJ1508">
        <v>0</v>
      </c>
      <c r="BK1508">
        <v>0</v>
      </c>
      <c r="BL1508">
        <v>0</v>
      </c>
      <c r="BO1508" t="s">
        <v>18347</v>
      </c>
      <c r="BP1508">
        <v>4270</v>
      </c>
      <c r="BQ1508">
        <v>7679</v>
      </c>
      <c r="BR1508">
        <v>10253</v>
      </c>
      <c r="BS1508">
        <v>9906</v>
      </c>
      <c r="BU1508" t="s">
        <v>18348</v>
      </c>
      <c r="BV1508" t="s">
        <v>4695</v>
      </c>
      <c r="BX1508">
        <v>44149.209722222222</v>
      </c>
    </row>
    <row r="1509" spans="1:76" x14ac:dyDescent="0.25">
      <c r="A1509" t="s">
        <v>18349</v>
      </c>
      <c r="B1509" t="s">
        <v>1153</v>
      </c>
      <c r="C1509" t="s">
        <v>46</v>
      </c>
      <c r="D1509">
        <v>40973</v>
      </c>
      <c r="H1509" t="s">
        <v>47</v>
      </c>
      <c r="I1509">
        <v>40973</v>
      </c>
      <c r="J1509">
        <v>2012</v>
      </c>
      <c r="K1509" t="s">
        <v>77</v>
      </c>
      <c r="L1509" t="s">
        <v>18350</v>
      </c>
      <c r="N1509" t="s">
        <v>266</v>
      </c>
      <c r="O1509" t="s">
        <v>101</v>
      </c>
      <c r="P1509" t="s">
        <v>68</v>
      </c>
      <c r="Q1509" t="s">
        <v>52</v>
      </c>
      <c r="R1509">
        <v>98101</v>
      </c>
      <c r="S1509" t="s">
        <v>1154</v>
      </c>
      <c r="T1509" t="s">
        <v>18351</v>
      </c>
      <c r="U1509" t="s">
        <v>18352</v>
      </c>
      <c r="V1509" t="s">
        <v>54</v>
      </c>
      <c r="W1509">
        <v>13</v>
      </c>
      <c r="X1509" t="s">
        <v>149</v>
      </c>
      <c r="Y1509">
        <v>4850</v>
      </c>
      <c r="Z1509" t="s">
        <v>68</v>
      </c>
      <c r="AA1509" t="s">
        <v>57</v>
      </c>
      <c r="AC1509" t="s">
        <v>146</v>
      </c>
      <c r="AD1509" t="s">
        <v>4690</v>
      </c>
      <c r="AE1509" t="s">
        <v>107</v>
      </c>
      <c r="AF1509" t="s">
        <v>107</v>
      </c>
      <c r="AJ1509" t="s">
        <v>72</v>
      </c>
      <c r="AK1509" t="s">
        <v>4691</v>
      </c>
      <c r="AL1509">
        <v>41219</v>
      </c>
      <c r="AM1509" t="s">
        <v>4692</v>
      </c>
      <c r="AN1509" t="b">
        <v>1</v>
      </c>
      <c r="AQ1509" t="s">
        <v>73</v>
      </c>
      <c r="BB1509" s="7" t="s">
        <v>266</v>
      </c>
      <c r="BC1509" s="7" t="s">
        <v>101</v>
      </c>
      <c r="BD1509" s="7" t="s">
        <v>52</v>
      </c>
      <c r="BE1509" s="7">
        <v>98101</v>
      </c>
      <c r="BF1509" s="7" t="s">
        <v>6505</v>
      </c>
      <c r="BG1509" s="7">
        <v>526</v>
      </c>
      <c r="BH1509" s="7">
        <v>0</v>
      </c>
      <c r="BI1509">
        <v>526</v>
      </c>
      <c r="BJ1509">
        <v>0</v>
      </c>
      <c r="BK1509">
        <v>0</v>
      </c>
      <c r="BL1509">
        <v>0</v>
      </c>
      <c r="BO1509" t="s">
        <v>18353</v>
      </c>
      <c r="BP1509">
        <v>2472</v>
      </c>
      <c r="BQ1509">
        <v>7636</v>
      </c>
      <c r="BR1509">
        <v>10157</v>
      </c>
      <c r="BS1509">
        <v>9789</v>
      </c>
      <c r="BT1509">
        <v>36</v>
      </c>
      <c r="BU1509" t="s">
        <v>18354</v>
      </c>
      <c r="BV1509" t="s">
        <v>4695</v>
      </c>
      <c r="BX1509">
        <v>44149.204131944447</v>
      </c>
    </row>
    <row r="1510" spans="1:76" x14ac:dyDescent="0.25">
      <c r="A1510" t="s">
        <v>18355</v>
      </c>
      <c r="B1510" t="s">
        <v>4326</v>
      </c>
      <c r="C1510" t="s">
        <v>46</v>
      </c>
      <c r="D1510">
        <v>40931</v>
      </c>
      <c r="H1510" t="s">
        <v>47</v>
      </c>
      <c r="I1510">
        <v>40931</v>
      </c>
      <c r="J1510">
        <v>2012</v>
      </c>
      <c r="K1510" t="s">
        <v>85</v>
      </c>
      <c r="L1510" t="s">
        <v>18356</v>
      </c>
      <c r="N1510" t="s">
        <v>4327</v>
      </c>
      <c r="O1510" t="s">
        <v>101</v>
      </c>
      <c r="Q1510" t="s">
        <v>52</v>
      </c>
      <c r="R1510">
        <v>98126</v>
      </c>
      <c r="S1510" t="s">
        <v>4328</v>
      </c>
      <c r="T1510" t="s">
        <v>18357</v>
      </c>
      <c r="U1510" t="s">
        <v>18358</v>
      </c>
      <c r="V1510" t="s">
        <v>70</v>
      </c>
      <c r="W1510">
        <v>9</v>
      </c>
      <c r="X1510" t="s">
        <v>4770</v>
      </c>
      <c r="Y1510">
        <v>1000</v>
      </c>
      <c r="AA1510" t="s">
        <v>71</v>
      </c>
      <c r="AC1510" t="s">
        <v>146</v>
      </c>
      <c r="AD1510" t="s">
        <v>4690</v>
      </c>
      <c r="AE1510" t="s">
        <v>107</v>
      </c>
      <c r="AF1510" t="s">
        <v>107</v>
      </c>
      <c r="AJ1510" t="s">
        <v>72</v>
      </c>
      <c r="AK1510" t="s">
        <v>4691</v>
      </c>
      <c r="AL1510">
        <v>41219</v>
      </c>
      <c r="AM1510" t="s">
        <v>4692</v>
      </c>
      <c r="AN1510" t="b">
        <v>1</v>
      </c>
      <c r="AQ1510" t="s">
        <v>177</v>
      </c>
      <c r="BB1510" s="7" t="s">
        <v>4327</v>
      </c>
      <c r="BC1510" s="7" t="s">
        <v>101</v>
      </c>
      <c r="BD1510" s="7" t="s">
        <v>52</v>
      </c>
      <c r="BE1510" s="7">
        <v>98126</v>
      </c>
      <c r="BG1510" s="7">
        <v>134300.49</v>
      </c>
      <c r="BH1510" s="7">
        <v>0</v>
      </c>
      <c r="BI1510">
        <v>134300.49</v>
      </c>
      <c r="BJ1510">
        <v>0</v>
      </c>
      <c r="BK1510">
        <v>0</v>
      </c>
      <c r="BL1510">
        <v>0</v>
      </c>
      <c r="BO1510" t="s">
        <v>18359</v>
      </c>
      <c r="BP1510">
        <v>13960</v>
      </c>
      <c r="BQ1510">
        <v>7690</v>
      </c>
      <c r="BR1510">
        <v>10277</v>
      </c>
      <c r="BS1510">
        <v>10336</v>
      </c>
      <c r="BU1510" t="s">
        <v>18360</v>
      </c>
      <c r="BV1510" t="s">
        <v>4695</v>
      </c>
      <c r="BX1510">
        <v>44149.235543981478</v>
      </c>
    </row>
    <row r="1511" spans="1:76" x14ac:dyDescent="0.25">
      <c r="A1511" t="s">
        <v>18361</v>
      </c>
      <c r="B1511" t="s">
        <v>1705</v>
      </c>
      <c r="C1511" t="s">
        <v>46</v>
      </c>
      <c r="D1511">
        <v>40944</v>
      </c>
      <c r="H1511" t="s">
        <v>47</v>
      </c>
      <c r="I1511">
        <v>40944</v>
      </c>
      <c r="J1511">
        <v>2012</v>
      </c>
      <c r="K1511" t="s">
        <v>85</v>
      </c>
      <c r="L1511" t="s">
        <v>16774</v>
      </c>
      <c r="N1511" t="s">
        <v>18362</v>
      </c>
      <c r="O1511" t="s">
        <v>101</v>
      </c>
      <c r="P1511" t="s">
        <v>68</v>
      </c>
      <c r="Q1511" t="s">
        <v>52</v>
      </c>
      <c r="R1511">
        <v>98144</v>
      </c>
      <c r="S1511" t="s">
        <v>2802</v>
      </c>
      <c r="T1511" t="s">
        <v>10274</v>
      </c>
      <c r="U1511" t="s">
        <v>18363</v>
      </c>
      <c r="V1511" t="s">
        <v>90</v>
      </c>
      <c r="W1511">
        <v>12</v>
      </c>
      <c r="X1511" t="s">
        <v>406</v>
      </c>
      <c r="Y1511">
        <v>4740</v>
      </c>
      <c r="Z1511" t="s">
        <v>68</v>
      </c>
      <c r="AA1511" t="s">
        <v>57</v>
      </c>
      <c r="AC1511" t="s">
        <v>146</v>
      </c>
      <c r="AD1511" t="s">
        <v>4690</v>
      </c>
      <c r="AE1511" t="s">
        <v>107</v>
      </c>
      <c r="AF1511" t="s">
        <v>107</v>
      </c>
      <c r="AJ1511" t="s">
        <v>72</v>
      </c>
      <c r="AK1511" t="s">
        <v>4691</v>
      </c>
      <c r="AL1511">
        <v>41219</v>
      </c>
      <c r="AM1511" t="s">
        <v>4692</v>
      </c>
      <c r="AN1511" t="b">
        <v>1</v>
      </c>
      <c r="AQ1511" t="s">
        <v>60</v>
      </c>
      <c r="AR1511" t="s">
        <v>61</v>
      </c>
      <c r="AS1511" t="s">
        <v>100</v>
      </c>
      <c r="BB1511" s="7" t="s">
        <v>18364</v>
      </c>
      <c r="BC1511" s="7" t="s">
        <v>101</v>
      </c>
      <c r="BD1511" s="7" t="s">
        <v>52</v>
      </c>
      <c r="BE1511" s="7">
        <v>98144</v>
      </c>
      <c r="BF1511" s="7" t="s">
        <v>18365</v>
      </c>
      <c r="BG1511" s="7">
        <v>104012.76</v>
      </c>
      <c r="BH1511" s="7">
        <v>0</v>
      </c>
      <c r="BI1511">
        <v>103991.82</v>
      </c>
      <c r="BJ1511">
        <v>0</v>
      </c>
      <c r="BK1511">
        <v>0</v>
      </c>
      <c r="BL1511">
        <v>0</v>
      </c>
      <c r="BO1511" t="s">
        <v>18366</v>
      </c>
      <c r="BP1511">
        <v>8141</v>
      </c>
      <c r="BQ1511">
        <v>1066</v>
      </c>
      <c r="BR1511">
        <v>10503</v>
      </c>
      <c r="BS1511">
        <v>10075</v>
      </c>
      <c r="BT1511">
        <v>11</v>
      </c>
      <c r="BU1511" t="s">
        <v>18367</v>
      </c>
      <c r="BV1511" t="s">
        <v>4695</v>
      </c>
      <c r="BX1511">
        <v>44149.217511574076</v>
      </c>
    </row>
    <row r="1512" spans="1:76" x14ac:dyDescent="0.25">
      <c r="A1512" t="s">
        <v>18368</v>
      </c>
      <c r="B1512" t="s">
        <v>1756</v>
      </c>
      <c r="C1512" t="s">
        <v>46</v>
      </c>
      <c r="D1512">
        <v>40881</v>
      </c>
      <c r="H1512" t="s">
        <v>47</v>
      </c>
      <c r="I1512">
        <v>40881</v>
      </c>
      <c r="J1512">
        <v>2012</v>
      </c>
      <c r="K1512" t="s">
        <v>85</v>
      </c>
      <c r="L1512" t="s">
        <v>11517</v>
      </c>
      <c r="N1512" t="s">
        <v>245</v>
      </c>
      <c r="O1512" t="s">
        <v>101</v>
      </c>
      <c r="P1512" t="s">
        <v>68</v>
      </c>
      <c r="Q1512" t="s">
        <v>52</v>
      </c>
      <c r="R1512">
        <v>98111</v>
      </c>
      <c r="S1512" t="s">
        <v>8755</v>
      </c>
      <c r="T1512" t="s">
        <v>8755</v>
      </c>
      <c r="U1512" t="s">
        <v>6505</v>
      </c>
      <c r="V1512" t="s">
        <v>90</v>
      </c>
      <c r="W1512">
        <v>12</v>
      </c>
      <c r="X1512" t="s">
        <v>247</v>
      </c>
      <c r="Y1512">
        <v>4775</v>
      </c>
      <c r="Z1512" t="s">
        <v>68</v>
      </c>
      <c r="AA1512" t="s">
        <v>57</v>
      </c>
      <c r="AC1512" t="s">
        <v>146</v>
      </c>
      <c r="AD1512" t="s">
        <v>4690</v>
      </c>
      <c r="AE1512" t="s">
        <v>107</v>
      </c>
      <c r="AF1512" t="s">
        <v>107</v>
      </c>
      <c r="AJ1512" t="s">
        <v>72</v>
      </c>
      <c r="AK1512" t="s">
        <v>4691</v>
      </c>
      <c r="AL1512">
        <v>41219</v>
      </c>
      <c r="AM1512" t="s">
        <v>4692</v>
      </c>
      <c r="AN1512" t="b">
        <v>1</v>
      </c>
      <c r="AQ1512" t="s">
        <v>195</v>
      </c>
      <c r="AR1512" t="s">
        <v>150</v>
      </c>
      <c r="AS1512" t="s">
        <v>100</v>
      </c>
      <c r="BB1512" s="7" t="s">
        <v>266</v>
      </c>
      <c r="BC1512" s="7" t="s">
        <v>101</v>
      </c>
      <c r="BD1512" s="7" t="s">
        <v>52</v>
      </c>
      <c r="BE1512" s="7">
        <v>98101</v>
      </c>
      <c r="BF1512" s="7" t="s">
        <v>6505</v>
      </c>
      <c r="BG1512" s="7">
        <v>128927.34</v>
      </c>
      <c r="BH1512" s="7">
        <v>0</v>
      </c>
      <c r="BI1512">
        <v>128927.34</v>
      </c>
      <c r="BJ1512">
        <v>0</v>
      </c>
      <c r="BK1512">
        <v>0</v>
      </c>
      <c r="BL1512">
        <v>0</v>
      </c>
      <c r="BO1512" t="s">
        <v>18369</v>
      </c>
      <c r="BP1512">
        <v>6640</v>
      </c>
      <c r="BQ1512">
        <v>27089</v>
      </c>
      <c r="BR1512">
        <v>10513</v>
      </c>
      <c r="BS1512">
        <v>10012</v>
      </c>
      <c r="BT1512">
        <v>46</v>
      </c>
      <c r="BU1512" t="s">
        <v>5938</v>
      </c>
      <c r="BV1512" t="s">
        <v>4695</v>
      </c>
      <c r="BX1512">
        <v>44149.214756944442</v>
      </c>
    </row>
    <row r="1513" spans="1:76" x14ac:dyDescent="0.25">
      <c r="A1513" t="s">
        <v>19122</v>
      </c>
      <c r="B1513" t="s">
        <v>4614</v>
      </c>
      <c r="C1513" t="s">
        <v>46</v>
      </c>
      <c r="D1513">
        <v>41092</v>
      </c>
      <c r="H1513" t="s">
        <v>47</v>
      </c>
      <c r="I1513">
        <v>41092</v>
      </c>
      <c r="J1513">
        <v>2012</v>
      </c>
      <c r="K1513" t="s">
        <v>85</v>
      </c>
      <c r="L1513" t="s">
        <v>19123</v>
      </c>
      <c r="N1513" t="s">
        <v>2216</v>
      </c>
      <c r="O1513" t="s">
        <v>2095</v>
      </c>
      <c r="P1513" t="s">
        <v>241</v>
      </c>
      <c r="Q1513" t="s">
        <v>52</v>
      </c>
      <c r="R1513">
        <v>98951</v>
      </c>
      <c r="S1513" t="s">
        <v>4615</v>
      </c>
      <c r="T1513" t="s">
        <v>19124</v>
      </c>
      <c r="U1513" t="s">
        <v>19125</v>
      </c>
      <c r="V1513" t="s">
        <v>54</v>
      </c>
      <c r="W1513">
        <v>13</v>
      </c>
      <c r="X1513" t="s">
        <v>243</v>
      </c>
      <c r="Y1513">
        <v>4805</v>
      </c>
      <c r="Z1513" t="s">
        <v>241</v>
      </c>
      <c r="AA1513" t="s">
        <v>57</v>
      </c>
      <c r="AC1513" t="s">
        <v>146</v>
      </c>
      <c r="AD1513" t="s">
        <v>4690</v>
      </c>
      <c r="AE1513" t="s">
        <v>107</v>
      </c>
      <c r="AF1513" t="s">
        <v>107</v>
      </c>
      <c r="AJ1513" t="s">
        <v>72</v>
      </c>
      <c r="AK1513" t="s">
        <v>4691</v>
      </c>
      <c r="AL1513">
        <v>41219</v>
      </c>
      <c r="AM1513" t="s">
        <v>4878</v>
      </c>
      <c r="AN1513" t="b">
        <v>1</v>
      </c>
      <c r="AQ1513" t="s">
        <v>60</v>
      </c>
      <c r="AR1513" t="s">
        <v>99</v>
      </c>
      <c r="AS1513" t="s">
        <v>4734</v>
      </c>
      <c r="BB1513" s="7" t="s">
        <v>4616</v>
      </c>
      <c r="BC1513" s="7" t="s">
        <v>2095</v>
      </c>
      <c r="BD1513" s="7" t="s">
        <v>52</v>
      </c>
      <c r="BE1513" s="7">
        <v>98951</v>
      </c>
      <c r="BF1513" s="7" t="s">
        <v>19126</v>
      </c>
      <c r="BG1513" s="7">
        <v>4550</v>
      </c>
      <c r="BH1513" s="7">
        <v>0</v>
      </c>
      <c r="BI1513">
        <v>0</v>
      </c>
      <c r="BJ1513">
        <v>0</v>
      </c>
      <c r="BK1513">
        <v>0</v>
      </c>
      <c r="BL1513">
        <v>0</v>
      </c>
      <c r="BO1513" t="s">
        <v>19127</v>
      </c>
      <c r="BP1513">
        <v>19602</v>
      </c>
      <c r="BQ1513">
        <v>7726</v>
      </c>
      <c r="BR1513">
        <v>10349</v>
      </c>
      <c r="BS1513">
        <v>10663</v>
      </c>
      <c r="BT1513">
        <v>14</v>
      </c>
      <c r="BU1513" t="s">
        <v>19128</v>
      </c>
      <c r="BV1513" t="s">
        <v>4695</v>
      </c>
      <c r="BX1513">
        <v>44149.247789351852</v>
      </c>
    </row>
    <row r="1514" spans="1:76" x14ac:dyDescent="0.25">
      <c r="A1514" t="s">
        <v>19582</v>
      </c>
      <c r="B1514" t="s">
        <v>4170</v>
      </c>
      <c r="C1514" t="s">
        <v>46</v>
      </c>
      <c r="D1514">
        <v>41099</v>
      </c>
      <c r="I1514">
        <v>41099</v>
      </c>
      <c r="J1514">
        <v>2012</v>
      </c>
      <c r="K1514" t="s">
        <v>85</v>
      </c>
      <c r="L1514" t="s">
        <v>19583</v>
      </c>
      <c r="N1514" t="s">
        <v>19584</v>
      </c>
      <c r="O1514" t="s">
        <v>286</v>
      </c>
      <c r="P1514" t="s">
        <v>199</v>
      </c>
      <c r="Q1514" t="s">
        <v>52</v>
      </c>
      <c r="R1514">
        <v>98294</v>
      </c>
      <c r="S1514" t="s">
        <v>19585</v>
      </c>
      <c r="T1514" t="s">
        <v>19585</v>
      </c>
      <c r="U1514" t="s">
        <v>19586</v>
      </c>
      <c r="V1514" t="s">
        <v>54</v>
      </c>
      <c r="W1514">
        <v>13</v>
      </c>
      <c r="X1514" t="s">
        <v>201</v>
      </c>
      <c r="Y1514">
        <v>4856</v>
      </c>
      <c r="Z1514" t="s">
        <v>199</v>
      </c>
      <c r="AA1514" t="s">
        <v>57</v>
      </c>
      <c r="AC1514" t="s">
        <v>146</v>
      </c>
      <c r="AD1514" t="s">
        <v>4690</v>
      </c>
      <c r="AE1514" t="s">
        <v>107</v>
      </c>
      <c r="AF1514" t="s">
        <v>107</v>
      </c>
      <c r="AJ1514" t="s">
        <v>72</v>
      </c>
      <c r="AK1514" t="s">
        <v>4691</v>
      </c>
      <c r="AL1514">
        <v>41219</v>
      </c>
      <c r="AM1514" t="s">
        <v>4692</v>
      </c>
      <c r="AN1514" t="b">
        <v>1</v>
      </c>
      <c r="AQ1514" t="s">
        <v>177</v>
      </c>
      <c r="BB1514" s="7" t="s">
        <v>1686</v>
      </c>
      <c r="BC1514" s="7" t="s">
        <v>101</v>
      </c>
      <c r="BD1514" s="7" t="s">
        <v>52</v>
      </c>
      <c r="BE1514" s="7" t="s">
        <v>1686</v>
      </c>
      <c r="BF1514" s="7" t="s">
        <v>1686</v>
      </c>
      <c r="BO1514" t="s">
        <v>19587</v>
      </c>
      <c r="BP1514">
        <v>6003</v>
      </c>
      <c r="BQ1514">
        <v>7777</v>
      </c>
      <c r="BR1514">
        <v>10456</v>
      </c>
      <c r="BT1514">
        <v>39</v>
      </c>
      <c r="BU1514" t="s">
        <v>19588</v>
      </c>
      <c r="BV1514" t="s">
        <v>4695</v>
      </c>
      <c r="BX1514">
        <v>43598.037118055552</v>
      </c>
    </row>
    <row r="1515" spans="1:76" x14ac:dyDescent="0.25">
      <c r="A1515" t="s">
        <v>19589</v>
      </c>
      <c r="B1515" t="s">
        <v>19590</v>
      </c>
      <c r="C1515" t="s">
        <v>46</v>
      </c>
      <c r="D1515">
        <v>41057</v>
      </c>
      <c r="H1515" t="s">
        <v>47</v>
      </c>
      <c r="I1515">
        <v>41057</v>
      </c>
      <c r="J1515">
        <v>2012</v>
      </c>
      <c r="K1515" t="s">
        <v>85</v>
      </c>
      <c r="L1515" t="s">
        <v>19591</v>
      </c>
      <c r="N1515" t="s">
        <v>19592</v>
      </c>
      <c r="O1515" t="s">
        <v>352</v>
      </c>
      <c r="P1515" t="s">
        <v>353</v>
      </c>
      <c r="Q1515" t="s">
        <v>52</v>
      </c>
      <c r="R1515">
        <v>98225</v>
      </c>
      <c r="S1515" t="s">
        <v>19593</v>
      </c>
      <c r="T1515" t="s">
        <v>19593</v>
      </c>
      <c r="U1515" t="s">
        <v>19594</v>
      </c>
      <c r="V1515" t="s">
        <v>5875</v>
      </c>
      <c r="W1515">
        <v>48</v>
      </c>
      <c r="X1515" t="s">
        <v>19595</v>
      </c>
      <c r="Y1515">
        <v>4356</v>
      </c>
      <c r="Z1515" t="s">
        <v>353</v>
      </c>
      <c r="AA1515" t="s">
        <v>4785</v>
      </c>
      <c r="AB1515">
        <v>117162</v>
      </c>
      <c r="AC1515" t="s">
        <v>146</v>
      </c>
      <c r="AD1515" t="s">
        <v>4690</v>
      </c>
      <c r="AE1515" t="s">
        <v>107</v>
      </c>
      <c r="AF1515" t="s">
        <v>107</v>
      </c>
      <c r="AJ1515" t="s">
        <v>72</v>
      </c>
      <c r="AK1515" t="s">
        <v>4691</v>
      </c>
      <c r="AL1515">
        <v>41219</v>
      </c>
      <c r="AM1515" t="s">
        <v>4692</v>
      </c>
      <c r="AN1515" t="b">
        <v>1</v>
      </c>
      <c r="AQ1515" t="s">
        <v>73</v>
      </c>
      <c r="AR1515" t="s">
        <v>99</v>
      </c>
      <c r="BB1515" s="7" t="s">
        <v>19592</v>
      </c>
      <c r="BC1515" s="7" t="s">
        <v>352</v>
      </c>
      <c r="BD1515" s="7" t="s">
        <v>52</v>
      </c>
      <c r="BE1515" s="7">
        <v>98225</v>
      </c>
      <c r="BF1515" s="7" t="s">
        <v>19596</v>
      </c>
      <c r="BG1515" s="7">
        <v>2351</v>
      </c>
      <c r="BH1515" s="7">
        <v>0</v>
      </c>
      <c r="BI1515">
        <v>2345.23</v>
      </c>
      <c r="BJ1515">
        <v>0</v>
      </c>
      <c r="BK1515">
        <v>0</v>
      </c>
      <c r="BL1515">
        <v>0</v>
      </c>
      <c r="BO1515" t="s">
        <v>19597</v>
      </c>
      <c r="BP1515">
        <v>18778</v>
      </c>
      <c r="BQ1515">
        <v>7635</v>
      </c>
      <c r="BR1515">
        <v>10151</v>
      </c>
      <c r="BS1515">
        <v>10621</v>
      </c>
      <c r="BU1515" t="s">
        <v>19598</v>
      </c>
      <c r="BV1515" t="s">
        <v>4695</v>
      </c>
      <c r="BX1515">
        <v>44149.246377314812</v>
      </c>
    </row>
    <row r="1516" spans="1:76" x14ac:dyDescent="0.25">
      <c r="A1516" t="s">
        <v>19599</v>
      </c>
      <c r="B1516" t="s">
        <v>15719</v>
      </c>
      <c r="C1516" t="s">
        <v>46</v>
      </c>
      <c r="D1516">
        <v>41049</v>
      </c>
      <c r="H1516" t="s">
        <v>47</v>
      </c>
      <c r="I1516">
        <v>41049</v>
      </c>
      <c r="J1516">
        <v>2012</v>
      </c>
      <c r="K1516" t="s">
        <v>85</v>
      </c>
      <c r="L1516" t="s">
        <v>15720</v>
      </c>
      <c r="N1516" t="s">
        <v>15721</v>
      </c>
      <c r="O1516" t="s">
        <v>349</v>
      </c>
      <c r="P1516" t="s">
        <v>80</v>
      </c>
      <c r="Q1516" t="s">
        <v>52</v>
      </c>
      <c r="R1516">
        <v>98362</v>
      </c>
      <c r="S1516" t="s">
        <v>19600</v>
      </c>
      <c r="T1516" t="s">
        <v>15722</v>
      </c>
      <c r="U1516" t="s">
        <v>15723</v>
      </c>
      <c r="V1516" t="s">
        <v>4807</v>
      </c>
      <c r="W1516">
        <v>23</v>
      </c>
      <c r="X1516" t="s">
        <v>7113</v>
      </c>
      <c r="Y1516">
        <v>3133</v>
      </c>
      <c r="Z1516" t="s">
        <v>80</v>
      </c>
      <c r="AA1516" t="s">
        <v>4785</v>
      </c>
      <c r="AB1516">
        <v>45972</v>
      </c>
      <c r="AC1516" t="s">
        <v>146</v>
      </c>
      <c r="AD1516" t="s">
        <v>4690</v>
      </c>
      <c r="AE1516" t="s">
        <v>107</v>
      </c>
      <c r="AF1516" t="s">
        <v>107</v>
      </c>
      <c r="AJ1516" t="s">
        <v>72</v>
      </c>
      <c r="AK1516" t="s">
        <v>4691</v>
      </c>
      <c r="AL1516">
        <v>41219</v>
      </c>
      <c r="AM1516" t="s">
        <v>4692</v>
      </c>
      <c r="AN1516" t="b">
        <v>1</v>
      </c>
      <c r="AQ1516" t="s">
        <v>177</v>
      </c>
      <c r="BB1516" s="7" t="s">
        <v>15721</v>
      </c>
      <c r="BC1516" s="7" t="s">
        <v>349</v>
      </c>
      <c r="BD1516" s="7" t="s">
        <v>52</v>
      </c>
      <c r="BE1516" s="7">
        <v>98362</v>
      </c>
      <c r="BF1516" s="7" t="s">
        <v>15723</v>
      </c>
      <c r="BG1516" s="7">
        <v>150</v>
      </c>
      <c r="BH1516" s="7">
        <v>0</v>
      </c>
      <c r="BI1516">
        <v>18.920000000000002</v>
      </c>
      <c r="BJ1516">
        <v>0</v>
      </c>
      <c r="BK1516">
        <v>0</v>
      </c>
      <c r="BL1516">
        <v>362.63</v>
      </c>
      <c r="BO1516" t="s">
        <v>19601</v>
      </c>
      <c r="BP1516">
        <v>13314</v>
      </c>
      <c r="BQ1516">
        <v>6034</v>
      </c>
      <c r="BR1516">
        <v>10462</v>
      </c>
      <c r="BS1516">
        <v>10316</v>
      </c>
      <c r="BU1516" t="s">
        <v>15725</v>
      </c>
      <c r="BV1516" t="s">
        <v>4695</v>
      </c>
      <c r="BX1516">
        <v>44149.234814814816</v>
      </c>
    </row>
    <row r="1517" spans="1:76" x14ac:dyDescent="0.25">
      <c r="A1517" t="s">
        <v>19602</v>
      </c>
      <c r="B1517" t="s">
        <v>1525</v>
      </c>
      <c r="C1517" t="s">
        <v>46</v>
      </c>
      <c r="D1517">
        <v>40813</v>
      </c>
      <c r="H1517" t="s">
        <v>47</v>
      </c>
      <c r="I1517">
        <v>40813</v>
      </c>
      <c r="J1517">
        <v>2012</v>
      </c>
      <c r="K1517" t="s">
        <v>85</v>
      </c>
      <c r="L1517" t="s">
        <v>19603</v>
      </c>
      <c r="N1517" t="s">
        <v>19604</v>
      </c>
      <c r="O1517" t="s">
        <v>1526</v>
      </c>
      <c r="Q1517" t="s">
        <v>52</v>
      </c>
      <c r="R1517">
        <v>98003</v>
      </c>
      <c r="S1517" t="s">
        <v>543</v>
      </c>
      <c r="T1517" t="s">
        <v>9040</v>
      </c>
      <c r="U1517" t="s">
        <v>19605</v>
      </c>
      <c r="V1517" t="s">
        <v>275</v>
      </c>
      <c r="W1517">
        <v>6</v>
      </c>
      <c r="X1517" t="s">
        <v>4770</v>
      </c>
      <c r="Y1517">
        <v>1000</v>
      </c>
      <c r="AA1517" t="s">
        <v>71</v>
      </c>
      <c r="AC1517" t="s">
        <v>146</v>
      </c>
      <c r="AD1517" t="s">
        <v>4690</v>
      </c>
      <c r="AE1517" t="s">
        <v>107</v>
      </c>
      <c r="AF1517" t="s">
        <v>107</v>
      </c>
      <c r="AJ1517" t="s">
        <v>72</v>
      </c>
      <c r="AK1517" t="s">
        <v>4691</v>
      </c>
      <c r="AL1517">
        <v>41219</v>
      </c>
      <c r="AM1517" t="s">
        <v>4692</v>
      </c>
      <c r="AN1517" t="b">
        <v>1</v>
      </c>
      <c r="AQ1517" t="s">
        <v>177</v>
      </c>
      <c r="BB1517" s="7" t="s">
        <v>19604</v>
      </c>
      <c r="BC1517" s="7" t="s">
        <v>542</v>
      </c>
      <c r="BD1517" s="7" t="s">
        <v>52</v>
      </c>
      <c r="BE1517" s="7">
        <v>98003</v>
      </c>
      <c r="BF1517" s="7" t="s">
        <v>19605</v>
      </c>
      <c r="BG1517" s="7">
        <v>72609.509999999995</v>
      </c>
      <c r="BH1517" s="7">
        <v>0</v>
      </c>
      <c r="BI1517">
        <v>65146.21</v>
      </c>
      <c r="BJ1517">
        <v>0</v>
      </c>
      <c r="BK1517">
        <v>0</v>
      </c>
      <c r="BL1517">
        <v>0</v>
      </c>
      <c r="BO1517" t="s">
        <v>19606</v>
      </c>
      <c r="BP1517">
        <v>13063</v>
      </c>
      <c r="BQ1517">
        <v>27207</v>
      </c>
      <c r="BR1517">
        <v>10512</v>
      </c>
      <c r="BS1517">
        <v>10308</v>
      </c>
      <c r="BU1517" t="s">
        <v>9042</v>
      </c>
      <c r="BV1517" t="s">
        <v>4695</v>
      </c>
      <c r="BX1517">
        <v>44149.234548611108</v>
      </c>
    </row>
    <row r="1518" spans="1:76" x14ac:dyDescent="0.25">
      <c r="A1518" t="s">
        <v>19607</v>
      </c>
      <c r="B1518" t="s">
        <v>3357</v>
      </c>
      <c r="C1518" t="s">
        <v>46</v>
      </c>
      <c r="D1518">
        <v>41047</v>
      </c>
      <c r="H1518" t="s">
        <v>47</v>
      </c>
      <c r="I1518">
        <v>41047</v>
      </c>
      <c r="J1518">
        <v>2012</v>
      </c>
      <c r="K1518" t="s">
        <v>85</v>
      </c>
      <c r="L1518" t="s">
        <v>19608</v>
      </c>
      <c r="N1518" t="s">
        <v>3358</v>
      </c>
      <c r="O1518" t="s">
        <v>186</v>
      </c>
      <c r="P1518" t="s">
        <v>68</v>
      </c>
      <c r="Q1518" t="s">
        <v>52</v>
      </c>
      <c r="R1518">
        <v>98002</v>
      </c>
      <c r="S1518" t="s">
        <v>8795</v>
      </c>
      <c r="T1518" t="s">
        <v>8795</v>
      </c>
      <c r="U1518" t="s">
        <v>19609</v>
      </c>
      <c r="V1518" t="s">
        <v>54</v>
      </c>
      <c r="W1518">
        <v>13</v>
      </c>
      <c r="X1518" t="s">
        <v>306</v>
      </c>
      <c r="Y1518">
        <v>4839</v>
      </c>
      <c r="Z1518" t="s">
        <v>68</v>
      </c>
      <c r="AA1518" t="s">
        <v>57</v>
      </c>
      <c r="AC1518" t="s">
        <v>146</v>
      </c>
      <c r="AD1518" t="s">
        <v>4690</v>
      </c>
      <c r="AE1518" t="s">
        <v>107</v>
      </c>
      <c r="AF1518" t="s">
        <v>107</v>
      </c>
      <c r="AJ1518" t="s">
        <v>72</v>
      </c>
      <c r="AK1518" t="s">
        <v>4691</v>
      </c>
      <c r="AL1518">
        <v>41219</v>
      </c>
      <c r="AM1518" t="s">
        <v>4692</v>
      </c>
      <c r="AN1518" t="b">
        <v>1</v>
      </c>
      <c r="AQ1518" t="s">
        <v>60</v>
      </c>
      <c r="AR1518" t="s">
        <v>99</v>
      </c>
      <c r="AS1518" t="s">
        <v>4734</v>
      </c>
      <c r="BB1518" s="7" t="s">
        <v>3360</v>
      </c>
      <c r="BC1518" s="7" t="s">
        <v>186</v>
      </c>
      <c r="BD1518" s="7" t="s">
        <v>52</v>
      </c>
      <c r="BE1518" s="7">
        <v>98092</v>
      </c>
      <c r="BF1518" s="7" t="s">
        <v>19610</v>
      </c>
      <c r="BG1518" s="7">
        <v>7556.83</v>
      </c>
      <c r="BH1518" s="7">
        <v>0</v>
      </c>
      <c r="BI1518">
        <v>7556.83</v>
      </c>
      <c r="BJ1518">
        <v>0</v>
      </c>
      <c r="BK1518">
        <v>0</v>
      </c>
      <c r="BL1518">
        <v>0</v>
      </c>
      <c r="BO1518" t="s">
        <v>19611</v>
      </c>
      <c r="BP1518">
        <v>7582</v>
      </c>
      <c r="BQ1518">
        <v>7774</v>
      </c>
      <c r="BR1518">
        <v>10442</v>
      </c>
      <c r="BS1518">
        <v>10055</v>
      </c>
      <c r="BT1518">
        <v>31</v>
      </c>
      <c r="BU1518" t="s">
        <v>19612</v>
      </c>
      <c r="BV1518" t="s">
        <v>4695</v>
      </c>
      <c r="BX1518">
        <v>44149.216504629629</v>
      </c>
    </row>
    <row r="1519" spans="1:76" x14ac:dyDescent="0.25">
      <c r="A1519" t="s">
        <v>19613</v>
      </c>
      <c r="B1519" t="s">
        <v>2079</v>
      </c>
      <c r="C1519" t="s">
        <v>46</v>
      </c>
      <c r="D1519">
        <v>41042</v>
      </c>
      <c r="H1519" t="s">
        <v>47</v>
      </c>
      <c r="I1519">
        <v>41042</v>
      </c>
      <c r="J1519">
        <v>2012</v>
      </c>
      <c r="K1519" t="s">
        <v>85</v>
      </c>
      <c r="L1519" t="s">
        <v>19614</v>
      </c>
      <c r="N1519" t="s">
        <v>19615</v>
      </c>
      <c r="O1519" t="s">
        <v>2081</v>
      </c>
      <c r="P1519" t="s">
        <v>115</v>
      </c>
      <c r="Q1519" t="s">
        <v>52</v>
      </c>
      <c r="R1519">
        <v>98395</v>
      </c>
      <c r="S1519" t="s">
        <v>19616</v>
      </c>
      <c r="T1519" t="s">
        <v>19616</v>
      </c>
      <c r="U1519" t="s">
        <v>1686</v>
      </c>
      <c r="V1519" t="s">
        <v>54</v>
      </c>
      <c r="W1519">
        <v>13</v>
      </c>
      <c r="X1519" t="s">
        <v>114</v>
      </c>
      <c r="Y1519">
        <v>4829</v>
      </c>
      <c r="Z1519" t="s">
        <v>115</v>
      </c>
      <c r="AA1519" t="s">
        <v>57</v>
      </c>
      <c r="AC1519" t="s">
        <v>146</v>
      </c>
      <c r="AD1519" t="s">
        <v>4690</v>
      </c>
      <c r="AE1519" t="s">
        <v>107</v>
      </c>
      <c r="AF1519" t="s">
        <v>107</v>
      </c>
      <c r="AJ1519" t="s">
        <v>72</v>
      </c>
      <c r="AK1519" t="s">
        <v>4691</v>
      </c>
      <c r="AL1519">
        <v>41219</v>
      </c>
      <c r="AM1519" t="s">
        <v>4692</v>
      </c>
      <c r="AN1519" t="b">
        <v>1</v>
      </c>
      <c r="AQ1519" t="s">
        <v>177</v>
      </c>
      <c r="BB1519" s="7" t="s">
        <v>19615</v>
      </c>
      <c r="BC1519" s="7" t="s">
        <v>2081</v>
      </c>
      <c r="BD1519" s="7" t="s">
        <v>52</v>
      </c>
      <c r="BE1519" s="7">
        <v>98395</v>
      </c>
      <c r="BF1519" s="7" t="s">
        <v>1686</v>
      </c>
      <c r="BG1519" s="7">
        <v>700</v>
      </c>
      <c r="BH1519" s="7">
        <v>0</v>
      </c>
      <c r="BI1519">
        <v>256.31</v>
      </c>
      <c r="BJ1519">
        <v>0</v>
      </c>
      <c r="BK1519">
        <v>0</v>
      </c>
      <c r="BL1519">
        <v>0</v>
      </c>
      <c r="BO1519" t="s">
        <v>19617</v>
      </c>
      <c r="BP1519">
        <v>7526</v>
      </c>
      <c r="BQ1519">
        <v>16</v>
      </c>
      <c r="BR1519">
        <v>10446</v>
      </c>
      <c r="BS1519">
        <v>10048</v>
      </c>
      <c r="BT1519">
        <v>26</v>
      </c>
      <c r="BU1519" t="s">
        <v>19618</v>
      </c>
      <c r="BV1519" t="s">
        <v>4695</v>
      </c>
      <c r="BX1519">
        <v>44149.216168981482</v>
      </c>
    </row>
    <row r="1520" spans="1:76" x14ac:dyDescent="0.25">
      <c r="A1520" t="s">
        <v>19619</v>
      </c>
      <c r="B1520" t="s">
        <v>2153</v>
      </c>
      <c r="C1520" t="s">
        <v>46</v>
      </c>
      <c r="D1520">
        <v>41025</v>
      </c>
      <c r="H1520" t="s">
        <v>47</v>
      </c>
      <c r="I1520">
        <v>41025</v>
      </c>
      <c r="J1520">
        <v>2012</v>
      </c>
      <c r="K1520" t="s">
        <v>85</v>
      </c>
      <c r="L1520" t="s">
        <v>19620</v>
      </c>
      <c r="N1520" t="s">
        <v>19621</v>
      </c>
      <c r="O1520" t="s">
        <v>225</v>
      </c>
      <c r="P1520" t="s">
        <v>226</v>
      </c>
      <c r="Q1520" t="s">
        <v>52</v>
      </c>
      <c r="R1520">
        <v>98660</v>
      </c>
      <c r="S1520" t="s">
        <v>1256</v>
      </c>
      <c r="T1520" t="s">
        <v>9091</v>
      </c>
      <c r="U1520" t="s">
        <v>19622</v>
      </c>
      <c r="V1520" t="s">
        <v>90</v>
      </c>
      <c r="W1520">
        <v>12</v>
      </c>
      <c r="X1520" t="s">
        <v>1441</v>
      </c>
      <c r="Y1520">
        <v>4746</v>
      </c>
      <c r="Z1520" t="s">
        <v>226</v>
      </c>
      <c r="AA1520" t="s">
        <v>57</v>
      </c>
      <c r="AC1520" t="s">
        <v>146</v>
      </c>
      <c r="AD1520" t="s">
        <v>4690</v>
      </c>
      <c r="AE1520" t="s">
        <v>107</v>
      </c>
      <c r="AF1520" t="s">
        <v>107</v>
      </c>
      <c r="AJ1520" t="s">
        <v>72</v>
      </c>
      <c r="AK1520" t="s">
        <v>4691</v>
      </c>
      <c r="AL1520">
        <v>41219</v>
      </c>
      <c r="AM1520" t="s">
        <v>4692</v>
      </c>
      <c r="AN1520" t="b">
        <v>1</v>
      </c>
      <c r="AQ1520" t="s">
        <v>60</v>
      </c>
      <c r="AR1520" t="s">
        <v>99</v>
      </c>
      <c r="AS1520" t="s">
        <v>4734</v>
      </c>
      <c r="BB1520" s="7" t="s">
        <v>19621</v>
      </c>
      <c r="BC1520" s="7" t="s">
        <v>225</v>
      </c>
      <c r="BD1520" s="7" t="s">
        <v>52</v>
      </c>
      <c r="BE1520" s="7">
        <v>98660</v>
      </c>
      <c r="BF1520" s="7" t="s">
        <v>19622</v>
      </c>
      <c r="BG1520" s="7">
        <v>330850.28000000003</v>
      </c>
      <c r="BH1520" s="7">
        <v>0</v>
      </c>
      <c r="BI1520">
        <v>330017.77</v>
      </c>
      <c r="BJ1520">
        <v>0</v>
      </c>
      <c r="BK1520">
        <v>0</v>
      </c>
      <c r="BL1520">
        <v>6000</v>
      </c>
      <c r="BM1520">
        <v>10441.709999999999</v>
      </c>
      <c r="BN1520">
        <v>193223.35</v>
      </c>
      <c r="BO1520" t="s">
        <v>19623</v>
      </c>
      <c r="BP1520">
        <v>15842</v>
      </c>
      <c r="BQ1520">
        <v>27244</v>
      </c>
      <c r="BR1520">
        <v>10234</v>
      </c>
      <c r="BS1520">
        <v>10443</v>
      </c>
      <c r="BT1520">
        <v>17</v>
      </c>
      <c r="BU1520" t="s">
        <v>5932</v>
      </c>
      <c r="BV1520" t="s">
        <v>4695</v>
      </c>
      <c r="BX1520">
        <v>44149.240046296298</v>
      </c>
    </row>
    <row r="1521" spans="1:76" x14ac:dyDescent="0.25">
      <c r="A1521" t="s">
        <v>19624</v>
      </c>
      <c r="B1521" t="s">
        <v>10583</v>
      </c>
      <c r="C1521" t="s">
        <v>46</v>
      </c>
      <c r="D1521">
        <v>41025</v>
      </c>
      <c r="H1521" t="s">
        <v>47</v>
      </c>
      <c r="I1521">
        <v>41025</v>
      </c>
      <c r="J1521">
        <v>2012</v>
      </c>
      <c r="K1521" t="s">
        <v>85</v>
      </c>
      <c r="L1521" t="s">
        <v>19625</v>
      </c>
      <c r="N1521" t="s">
        <v>19626</v>
      </c>
      <c r="O1521" t="s">
        <v>10586</v>
      </c>
      <c r="P1521" t="s">
        <v>322</v>
      </c>
      <c r="Q1521" t="s">
        <v>52</v>
      </c>
      <c r="R1521">
        <v>99113</v>
      </c>
      <c r="S1521" t="s">
        <v>19627</v>
      </c>
      <c r="T1521" t="s">
        <v>19628</v>
      </c>
      <c r="U1521" t="s">
        <v>19629</v>
      </c>
      <c r="V1521" t="s">
        <v>4807</v>
      </c>
      <c r="W1521">
        <v>23</v>
      </c>
      <c r="X1521" t="s">
        <v>6562</v>
      </c>
      <c r="Y1521">
        <v>4375</v>
      </c>
      <c r="Z1521" t="s">
        <v>322</v>
      </c>
      <c r="AA1521" t="s">
        <v>4785</v>
      </c>
      <c r="AB1521">
        <v>19402</v>
      </c>
      <c r="AC1521" t="s">
        <v>146</v>
      </c>
      <c r="AD1521" t="s">
        <v>4690</v>
      </c>
      <c r="AE1521" t="s">
        <v>107</v>
      </c>
      <c r="AF1521" t="s">
        <v>107</v>
      </c>
      <c r="AJ1521" t="s">
        <v>72</v>
      </c>
      <c r="AK1521" t="s">
        <v>4691</v>
      </c>
      <c r="AL1521">
        <v>41219</v>
      </c>
      <c r="AM1521" t="s">
        <v>4692</v>
      </c>
      <c r="AN1521" t="b">
        <v>1</v>
      </c>
      <c r="AQ1521" t="s">
        <v>60</v>
      </c>
      <c r="AR1521" t="s">
        <v>99</v>
      </c>
      <c r="BB1521" s="7" t="s">
        <v>19630</v>
      </c>
      <c r="BC1521" s="7" t="s">
        <v>321</v>
      </c>
      <c r="BD1521" s="7" t="s">
        <v>52</v>
      </c>
      <c r="BE1521" s="7">
        <v>99163</v>
      </c>
      <c r="BG1521" s="7">
        <v>9261</v>
      </c>
      <c r="BH1521" s="7">
        <v>0</v>
      </c>
      <c r="BI1521">
        <v>1782.6</v>
      </c>
      <c r="BJ1521">
        <v>0</v>
      </c>
      <c r="BK1521">
        <v>0</v>
      </c>
      <c r="BL1521">
        <v>0</v>
      </c>
      <c r="BO1521" t="s">
        <v>19631</v>
      </c>
      <c r="BP1521">
        <v>14404</v>
      </c>
      <c r="BQ1521">
        <v>7633</v>
      </c>
      <c r="BR1521">
        <v>10144</v>
      </c>
      <c r="BS1521">
        <v>10371</v>
      </c>
      <c r="BU1521" t="s">
        <v>10590</v>
      </c>
      <c r="BV1521" t="s">
        <v>4695</v>
      </c>
      <c r="BX1521">
        <v>44149.23673611111</v>
      </c>
    </row>
    <row r="1522" spans="1:76" x14ac:dyDescent="0.25">
      <c r="A1522" t="s">
        <v>19632</v>
      </c>
      <c r="B1522" t="s">
        <v>19633</v>
      </c>
      <c r="C1522" t="s">
        <v>46</v>
      </c>
      <c r="D1522">
        <v>41026</v>
      </c>
      <c r="I1522">
        <v>41026</v>
      </c>
      <c r="J1522">
        <v>2012</v>
      </c>
      <c r="K1522" t="s">
        <v>85</v>
      </c>
      <c r="L1522" t="s">
        <v>19634</v>
      </c>
      <c r="N1522" t="s">
        <v>19635</v>
      </c>
      <c r="O1522" t="s">
        <v>1493</v>
      </c>
      <c r="P1522" t="s">
        <v>1494</v>
      </c>
      <c r="Q1522" t="s">
        <v>52</v>
      </c>
      <c r="R1522">
        <v>98612</v>
      </c>
      <c r="S1522" t="s">
        <v>19636</v>
      </c>
      <c r="T1522" t="s">
        <v>19636</v>
      </c>
      <c r="U1522" t="s">
        <v>19637</v>
      </c>
      <c r="V1522" t="s">
        <v>4807</v>
      </c>
      <c r="W1522">
        <v>23</v>
      </c>
      <c r="X1522" t="s">
        <v>6308</v>
      </c>
      <c r="Y1522">
        <v>4286</v>
      </c>
      <c r="Z1522" t="s">
        <v>1494</v>
      </c>
      <c r="AA1522" t="s">
        <v>4785</v>
      </c>
      <c r="AB1522">
        <v>2803</v>
      </c>
      <c r="AC1522" t="s">
        <v>146</v>
      </c>
      <c r="AD1522" t="s">
        <v>4690</v>
      </c>
      <c r="AE1522" t="s">
        <v>107</v>
      </c>
      <c r="AF1522" t="s">
        <v>107</v>
      </c>
      <c r="AJ1522" t="s">
        <v>72</v>
      </c>
      <c r="AK1522" t="s">
        <v>4691</v>
      </c>
      <c r="AL1522">
        <v>41219</v>
      </c>
      <c r="AM1522" t="s">
        <v>4878</v>
      </c>
      <c r="AN1522" t="b">
        <v>1</v>
      </c>
      <c r="AQ1522" t="s">
        <v>177</v>
      </c>
      <c r="BB1522" s="7" t="s">
        <v>19635</v>
      </c>
      <c r="BC1522" s="7" t="s">
        <v>1493</v>
      </c>
      <c r="BD1522" s="7" t="s">
        <v>52</v>
      </c>
      <c r="BE1522" s="7">
        <v>98612</v>
      </c>
      <c r="BF1522" s="7" t="s">
        <v>19637</v>
      </c>
      <c r="BO1522" t="s">
        <v>19638</v>
      </c>
      <c r="BP1522">
        <v>21363</v>
      </c>
      <c r="BQ1522">
        <v>7701</v>
      </c>
      <c r="BR1522">
        <v>10297</v>
      </c>
      <c r="BU1522" t="s">
        <v>19639</v>
      </c>
      <c r="BV1522" t="s">
        <v>4695</v>
      </c>
      <c r="BX1522">
        <v>43598.034479166665</v>
      </c>
    </row>
    <row r="1523" spans="1:76" x14ac:dyDescent="0.25">
      <c r="A1523" t="s">
        <v>19640</v>
      </c>
      <c r="B1523" t="s">
        <v>19641</v>
      </c>
      <c r="C1523" t="s">
        <v>46</v>
      </c>
      <c r="D1523">
        <v>40979</v>
      </c>
      <c r="H1523" t="s">
        <v>47</v>
      </c>
      <c r="I1523">
        <v>40979</v>
      </c>
      <c r="J1523">
        <v>2012</v>
      </c>
      <c r="K1523" t="s">
        <v>85</v>
      </c>
      <c r="L1523" t="s">
        <v>19642</v>
      </c>
      <c r="N1523" t="s">
        <v>19643</v>
      </c>
      <c r="O1523" t="s">
        <v>4296</v>
      </c>
      <c r="P1523" t="s">
        <v>562</v>
      </c>
      <c r="Q1523" t="s">
        <v>52</v>
      </c>
      <c r="R1523">
        <v>98637</v>
      </c>
      <c r="S1523" t="s">
        <v>19644</v>
      </c>
      <c r="T1523" t="s">
        <v>19644</v>
      </c>
      <c r="U1523" t="s">
        <v>19645</v>
      </c>
      <c r="V1523" t="s">
        <v>4807</v>
      </c>
      <c r="W1523">
        <v>23</v>
      </c>
      <c r="X1523" t="s">
        <v>5526</v>
      </c>
      <c r="Y1523">
        <v>3841</v>
      </c>
      <c r="Z1523" t="s">
        <v>562</v>
      </c>
      <c r="AA1523" t="s">
        <v>4785</v>
      </c>
      <c r="AB1523">
        <v>13272</v>
      </c>
      <c r="AC1523" t="s">
        <v>146</v>
      </c>
      <c r="AD1523" t="s">
        <v>4690</v>
      </c>
      <c r="AE1523" t="s">
        <v>107</v>
      </c>
      <c r="AF1523" t="s">
        <v>107</v>
      </c>
      <c r="AJ1523" t="s">
        <v>72</v>
      </c>
      <c r="AK1523" t="s">
        <v>4691</v>
      </c>
      <c r="AL1523">
        <v>41219</v>
      </c>
      <c r="AM1523" t="s">
        <v>4692</v>
      </c>
      <c r="AN1523" t="b">
        <v>1</v>
      </c>
      <c r="AQ1523" t="s">
        <v>60</v>
      </c>
      <c r="AR1523" t="s">
        <v>99</v>
      </c>
      <c r="BB1523" s="7" t="s">
        <v>19646</v>
      </c>
      <c r="BC1523" s="7" t="s">
        <v>4296</v>
      </c>
      <c r="BD1523" s="7" t="s">
        <v>52</v>
      </c>
      <c r="BE1523" s="7">
        <v>98637</v>
      </c>
      <c r="BF1523" s="7" t="s">
        <v>19647</v>
      </c>
      <c r="BG1523" s="7">
        <v>3470</v>
      </c>
      <c r="BH1523" s="7">
        <v>0</v>
      </c>
      <c r="BI1523">
        <v>4582.96</v>
      </c>
      <c r="BJ1523">
        <v>1300</v>
      </c>
      <c r="BK1523">
        <v>0</v>
      </c>
      <c r="BL1523">
        <v>0</v>
      </c>
      <c r="BO1523" t="s">
        <v>19648</v>
      </c>
      <c r="BP1523">
        <v>12134</v>
      </c>
      <c r="BQ1523">
        <v>7685</v>
      </c>
      <c r="BR1523">
        <v>10265</v>
      </c>
      <c r="BS1523">
        <v>10262</v>
      </c>
      <c r="BU1523" t="s">
        <v>19649</v>
      </c>
      <c r="BV1523" t="s">
        <v>4695</v>
      </c>
      <c r="BX1523">
        <v>44149.22760416667</v>
      </c>
    </row>
    <row r="1524" spans="1:76" x14ac:dyDescent="0.25">
      <c r="A1524" t="s">
        <v>19650</v>
      </c>
      <c r="B1524" t="s">
        <v>4203</v>
      </c>
      <c r="C1524" t="s">
        <v>46</v>
      </c>
      <c r="D1524">
        <v>40980</v>
      </c>
      <c r="H1524" t="s">
        <v>47</v>
      </c>
      <c r="I1524">
        <v>40980</v>
      </c>
      <c r="J1524">
        <v>2012</v>
      </c>
      <c r="K1524" t="s">
        <v>85</v>
      </c>
      <c r="L1524" t="s">
        <v>19651</v>
      </c>
      <c r="N1524" t="s">
        <v>19652</v>
      </c>
      <c r="O1524" t="s">
        <v>19653</v>
      </c>
      <c r="P1524" t="s">
        <v>291</v>
      </c>
      <c r="Q1524" t="s">
        <v>52</v>
      </c>
      <c r="R1524">
        <v>98837</v>
      </c>
      <c r="S1524" t="s">
        <v>4204</v>
      </c>
      <c r="T1524" t="s">
        <v>19654</v>
      </c>
      <c r="U1524" t="s">
        <v>19655</v>
      </c>
      <c r="V1524" t="s">
        <v>54</v>
      </c>
      <c r="W1524">
        <v>13</v>
      </c>
      <c r="X1524" t="s">
        <v>574</v>
      </c>
      <c r="Y1524">
        <v>4803</v>
      </c>
      <c r="Z1524" t="s">
        <v>291</v>
      </c>
      <c r="AA1524" t="s">
        <v>57</v>
      </c>
      <c r="AC1524" t="s">
        <v>146</v>
      </c>
      <c r="AD1524" t="s">
        <v>4690</v>
      </c>
      <c r="AE1524" t="s">
        <v>107</v>
      </c>
      <c r="AF1524" t="s">
        <v>107</v>
      </c>
      <c r="AJ1524" t="s">
        <v>72</v>
      </c>
      <c r="AK1524" t="s">
        <v>4691</v>
      </c>
      <c r="AL1524">
        <v>41219</v>
      </c>
      <c r="AM1524" t="s">
        <v>4692</v>
      </c>
      <c r="AN1524" t="b">
        <v>1</v>
      </c>
      <c r="AQ1524" t="s">
        <v>60</v>
      </c>
      <c r="AR1524" t="s">
        <v>99</v>
      </c>
      <c r="AS1524" t="s">
        <v>100</v>
      </c>
      <c r="BB1524" s="7" t="s">
        <v>4205</v>
      </c>
      <c r="BC1524" s="7" t="s">
        <v>573</v>
      </c>
      <c r="BD1524" s="7" t="s">
        <v>52</v>
      </c>
      <c r="BE1524" s="7">
        <v>98837</v>
      </c>
      <c r="BG1524" s="7">
        <v>14709.92</v>
      </c>
      <c r="BH1524" s="7">
        <v>0</v>
      </c>
      <c r="BI1524">
        <v>12806.25</v>
      </c>
      <c r="BJ1524">
        <v>0</v>
      </c>
      <c r="BK1524">
        <v>0</v>
      </c>
      <c r="BL1524">
        <v>0</v>
      </c>
      <c r="BO1524" t="s">
        <v>19656</v>
      </c>
      <c r="BP1524">
        <v>17583</v>
      </c>
      <c r="BQ1524">
        <v>7676</v>
      </c>
      <c r="BR1524">
        <v>10248</v>
      </c>
      <c r="BS1524">
        <v>10548</v>
      </c>
      <c r="BT1524">
        <v>13</v>
      </c>
      <c r="BU1524" t="s">
        <v>19657</v>
      </c>
      <c r="BV1524" t="s">
        <v>4695</v>
      </c>
      <c r="BX1524">
        <v>44149.243969907409</v>
      </c>
    </row>
    <row r="1525" spans="1:76" x14ac:dyDescent="0.25">
      <c r="A1525" t="s">
        <v>19658</v>
      </c>
      <c r="B1525" t="s">
        <v>2718</v>
      </c>
      <c r="C1525" t="s">
        <v>46</v>
      </c>
      <c r="D1525">
        <v>40954</v>
      </c>
      <c r="H1525" t="s">
        <v>47</v>
      </c>
      <c r="I1525">
        <v>40954</v>
      </c>
      <c r="J1525">
        <v>2012</v>
      </c>
      <c r="K1525" t="s">
        <v>85</v>
      </c>
      <c r="L1525" t="s">
        <v>19659</v>
      </c>
      <c r="N1525" t="s">
        <v>19660</v>
      </c>
      <c r="O1525" t="s">
        <v>143</v>
      </c>
      <c r="P1525" t="s">
        <v>115</v>
      </c>
      <c r="Q1525" t="s">
        <v>52</v>
      </c>
      <c r="R1525">
        <v>98415</v>
      </c>
      <c r="S1525" t="s">
        <v>2719</v>
      </c>
      <c r="T1525" t="s">
        <v>19661</v>
      </c>
      <c r="U1525" t="s">
        <v>19662</v>
      </c>
      <c r="V1525" t="s">
        <v>54</v>
      </c>
      <c r="W1525">
        <v>13</v>
      </c>
      <c r="X1525" t="s">
        <v>202</v>
      </c>
      <c r="Y1525">
        <v>4831</v>
      </c>
      <c r="Z1525" t="s">
        <v>115</v>
      </c>
      <c r="AA1525" t="s">
        <v>57</v>
      </c>
      <c r="AC1525" t="s">
        <v>146</v>
      </c>
      <c r="AD1525" t="s">
        <v>4690</v>
      </c>
      <c r="AE1525" t="s">
        <v>107</v>
      </c>
      <c r="AF1525" t="s">
        <v>107</v>
      </c>
      <c r="AJ1525" t="s">
        <v>72</v>
      </c>
      <c r="AK1525" t="s">
        <v>4691</v>
      </c>
      <c r="AL1525">
        <v>41219</v>
      </c>
      <c r="AM1525" t="s">
        <v>4692</v>
      </c>
      <c r="AN1525" t="b">
        <v>1</v>
      </c>
      <c r="AQ1525" t="s">
        <v>60</v>
      </c>
      <c r="AR1525" t="s">
        <v>99</v>
      </c>
      <c r="AS1525" t="s">
        <v>100</v>
      </c>
      <c r="BB1525" s="7" t="s">
        <v>19663</v>
      </c>
      <c r="BC1525" s="7" t="s">
        <v>125</v>
      </c>
      <c r="BD1525" s="7" t="s">
        <v>52</v>
      </c>
      <c r="BE1525" s="7">
        <v>98467</v>
      </c>
      <c r="BF1525" s="7" t="s">
        <v>19664</v>
      </c>
      <c r="BG1525" s="7">
        <v>110377.05</v>
      </c>
      <c r="BH1525" s="7">
        <v>0</v>
      </c>
      <c r="BI1525">
        <v>112340.59</v>
      </c>
      <c r="BJ1525">
        <v>1963.54</v>
      </c>
      <c r="BK1525">
        <v>0</v>
      </c>
      <c r="BL1525">
        <v>0</v>
      </c>
      <c r="BM1525">
        <v>5000</v>
      </c>
      <c r="BN1525">
        <v>0</v>
      </c>
      <c r="BO1525" t="s">
        <v>19665</v>
      </c>
      <c r="BP1525">
        <v>20439</v>
      </c>
      <c r="BQ1525">
        <v>7741</v>
      </c>
      <c r="BR1525">
        <v>10374</v>
      </c>
      <c r="BS1525">
        <v>10700</v>
      </c>
      <c r="BT1525">
        <v>27</v>
      </c>
      <c r="BU1525" t="s">
        <v>19666</v>
      </c>
      <c r="BV1525" t="s">
        <v>4695</v>
      </c>
      <c r="BX1525">
        <v>44149.248831018522</v>
      </c>
    </row>
    <row r="1526" spans="1:76" x14ac:dyDescent="0.25">
      <c r="A1526" t="s">
        <v>19667</v>
      </c>
      <c r="B1526" t="s">
        <v>1303</v>
      </c>
      <c r="C1526" t="s">
        <v>46</v>
      </c>
      <c r="D1526">
        <v>40947</v>
      </c>
      <c r="H1526" t="s">
        <v>47</v>
      </c>
      <c r="I1526">
        <v>40947</v>
      </c>
      <c r="J1526">
        <v>2012</v>
      </c>
      <c r="K1526" t="s">
        <v>85</v>
      </c>
      <c r="L1526" t="s">
        <v>19668</v>
      </c>
      <c r="N1526" t="s">
        <v>1305</v>
      </c>
      <c r="O1526" t="s">
        <v>661</v>
      </c>
      <c r="P1526" t="s">
        <v>115</v>
      </c>
      <c r="Q1526" t="s">
        <v>52</v>
      </c>
      <c r="R1526">
        <v>98328</v>
      </c>
      <c r="S1526" t="s">
        <v>9992</v>
      </c>
      <c r="T1526" t="s">
        <v>9992</v>
      </c>
      <c r="U1526" t="s">
        <v>19669</v>
      </c>
      <c r="V1526" t="s">
        <v>90</v>
      </c>
      <c r="W1526">
        <v>12</v>
      </c>
      <c r="X1526" t="s">
        <v>619</v>
      </c>
      <c r="Y1526">
        <v>4731</v>
      </c>
      <c r="Z1526" t="s">
        <v>115</v>
      </c>
      <c r="AA1526" t="s">
        <v>57</v>
      </c>
      <c r="AC1526" t="s">
        <v>146</v>
      </c>
      <c r="AD1526" t="s">
        <v>4690</v>
      </c>
      <c r="AE1526" t="s">
        <v>107</v>
      </c>
      <c r="AF1526" t="s">
        <v>107</v>
      </c>
      <c r="AJ1526" t="s">
        <v>72</v>
      </c>
      <c r="AK1526" t="s">
        <v>4691</v>
      </c>
      <c r="AL1526">
        <v>41219</v>
      </c>
      <c r="AM1526" t="s">
        <v>4692</v>
      </c>
      <c r="AN1526" t="b">
        <v>1</v>
      </c>
      <c r="AQ1526" t="s">
        <v>60</v>
      </c>
      <c r="AR1526" t="s">
        <v>99</v>
      </c>
      <c r="AS1526" t="s">
        <v>4734</v>
      </c>
      <c r="BB1526" s="7" t="s">
        <v>3836</v>
      </c>
      <c r="BC1526" s="7" t="s">
        <v>661</v>
      </c>
      <c r="BD1526" s="7" t="s">
        <v>52</v>
      </c>
      <c r="BE1526" s="7">
        <v>98328</v>
      </c>
      <c r="BF1526" s="7" t="s">
        <v>19670</v>
      </c>
      <c r="BG1526" s="7">
        <v>177532.66</v>
      </c>
      <c r="BH1526" s="7">
        <v>90.11</v>
      </c>
      <c r="BI1526">
        <v>177014.33</v>
      </c>
      <c r="BJ1526">
        <v>0</v>
      </c>
      <c r="BK1526">
        <v>0</v>
      </c>
      <c r="BL1526">
        <v>0</v>
      </c>
      <c r="BO1526" t="s">
        <v>19671</v>
      </c>
      <c r="BP1526">
        <v>10887</v>
      </c>
      <c r="BQ1526">
        <v>5457</v>
      </c>
      <c r="BR1526">
        <v>10294</v>
      </c>
      <c r="BS1526">
        <v>10217</v>
      </c>
      <c r="BT1526">
        <v>2</v>
      </c>
      <c r="BU1526" t="s">
        <v>9994</v>
      </c>
      <c r="BV1526" t="s">
        <v>4695</v>
      </c>
      <c r="BX1526">
        <v>44149.226122685184</v>
      </c>
    </row>
    <row r="1527" spans="1:76" x14ac:dyDescent="0.25">
      <c r="A1527" t="s">
        <v>19672</v>
      </c>
      <c r="B1527" t="s">
        <v>3189</v>
      </c>
      <c r="C1527" t="s">
        <v>46</v>
      </c>
      <c r="D1527">
        <v>40913</v>
      </c>
      <c r="H1527" t="s">
        <v>47</v>
      </c>
      <c r="I1527">
        <v>40913</v>
      </c>
      <c r="J1527">
        <v>2012</v>
      </c>
      <c r="K1527" t="s">
        <v>77</v>
      </c>
      <c r="L1527" t="s">
        <v>19673</v>
      </c>
      <c r="N1527" t="s">
        <v>19674</v>
      </c>
      <c r="O1527" t="s">
        <v>75</v>
      </c>
      <c r="P1527" t="s">
        <v>68</v>
      </c>
      <c r="Q1527" t="s">
        <v>52</v>
      </c>
      <c r="R1527" t="s">
        <v>19675</v>
      </c>
      <c r="S1527" t="s">
        <v>3190</v>
      </c>
      <c r="T1527" t="s">
        <v>19676</v>
      </c>
      <c r="U1527" t="s">
        <v>19677</v>
      </c>
      <c r="V1527" t="s">
        <v>90</v>
      </c>
      <c r="W1527">
        <v>12</v>
      </c>
      <c r="X1527" t="s">
        <v>406</v>
      </c>
      <c r="Y1527">
        <v>4740</v>
      </c>
      <c r="Z1527" t="s">
        <v>68</v>
      </c>
      <c r="AA1527" t="s">
        <v>57</v>
      </c>
      <c r="AC1527" t="s">
        <v>146</v>
      </c>
      <c r="AD1527" t="s">
        <v>4690</v>
      </c>
      <c r="AE1527" t="s">
        <v>107</v>
      </c>
      <c r="AF1527" t="s">
        <v>107</v>
      </c>
      <c r="AJ1527" t="s">
        <v>72</v>
      </c>
      <c r="AK1527" t="s">
        <v>4691</v>
      </c>
      <c r="AL1527">
        <v>41219</v>
      </c>
      <c r="AM1527" t="s">
        <v>4692</v>
      </c>
      <c r="AN1527" t="b">
        <v>1</v>
      </c>
      <c r="AQ1527" t="s">
        <v>73</v>
      </c>
      <c r="BB1527" s="7" t="s">
        <v>19678</v>
      </c>
      <c r="BC1527" s="7" t="s">
        <v>101</v>
      </c>
      <c r="BD1527" s="7" t="s">
        <v>52</v>
      </c>
      <c r="BE1527" s="7" t="s">
        <v>19679</v>
      </c>
      <c r="BF1527" s="7" t="s">
        <v>19680</v>
      </c>
      <c r="BG1527" s="7">
        <v>28900.99</v>
      </c>
      <c r="BH1527" s="7">
        <v>0</v>
      </c>
      <c r="BI1527">
        <v>28900.99</v>
      </c>
      <c r="BJ1527">
        <v>0</v>
      </c>
      <c r="BK1527">
        <v>0</v>
      </c>
      <c r="BL1527">
        <v>0</v>
      </c>
      <c r="BO1527" t="s">
        <v>19681</v>
      </c>
      <c r="BP1527">
        <v>20160</v>
      </c>
      <c r="BQ1527">
        <v>26956</v>
      </c>
      <c r="BR1527">
        <v>10278</v>
      </c>
      <c r="BS1527">
        <v>10692</v>
      </c>
      <c r="BT1527">
        <v>11</v>
      </c>
      <c r="BU1527" t="s">
        <v>19682</v>
      </c>
      <c r="BV1527" t="s">
        <v>4695</v>
      </c>
      <c r="BX1527">
        <v>44149.248564814814</v>
      </c>
    </row>
    <row r="1528" spans="1:76" x14ac:dyDescent="0.25">
      <c r="A1528" t="s">
        <v>19683</v>
      </c>
      <c r="B1528" t="s">
        <v>539</v>
      </c>
      <c r="C1528" t="s">
        <v>46</v>
      </c>
      <c r="D1528">
        <v>40774</v>
      </c>
      <c r="H1528" t="s">
        <v>599</v>
      </c>
      <c r="I1528">
        <v>40774</v>
      </c>
      <c r="J1528">
        <v>2012</v>
      </c>
      <c r="K1528" t="s">
        <v>77</v>
      </c>
      <c r="L1528" t="s">
        <v>19603</v>
      </c>
      <c r="N1528" t="s">
        <v>541</v>
      </c>
      <c r="O1528" t="s">
        <v>542</v>
      </c>
      <c r="P1528" t="s">
        <v>68</v>
      </c>
      <c r="Q1528" t="s">
        <v>52</v>
      </c>
      <c r="R1528">
        <v>98003</v>
      </c>
      <c r="S1528" t="s">
        <v>543</v>
      </c>
      <c r="T1528" t="s">
        <v>9040</v>
      </c>
      <c r="U1528" t="s">
        <v>19605</v>
      </c>
      <c r="V1528" t="s">
        <v>54</v>
      </c>
      <c r="W1528">
        <v>13</v>
      </c>
      <c r="X1528" t="s">
        <v>745</v>
      </c>
      <c r="Y1528">
        <v>4837</v>
      </c>
      <c r="Z1528" t="s">
        <v>68</v>
      </c>
      <c r="AA1528" t="s">
        <v>57</v>
      </c>
      <c r="AC1528" t="s">
        <v>146</v>
      </c>
      <c r="AD1528" t="s">
        <v>4690</v>
      </c>
      <c r="AE1528" t="s">
        <v>107</v>
      </c>
      <c r="AF1528" t="s">
        <v>107</v>
      </c>
      <c r="AJ1528" t="s">
        <v>72</v>
      </c>
      <c r="AK1528" t="s">
        <v>4691</v>
      </c>
      <c r="AL1528">
        <v>41219</v>
      </c>
      <c r="AM1528" t="s">
        <v>4692</v>
      </c>
      <c r="AN1528" t="b">
        <v>1</v>
      </c>
      <c r="AQ1528" t="s">
        <v>73</v>
      </c>
      <c r="BB1528" s="7" t="s">
        <v>541</v>
      </c>
      <c r="BC1528" s="7" t="s">
        <v>542</v>
      </c>
      <c r="BD1528" s="7" t="s">
        <v>52</v>
      </c>
      <c r="BE1528" s="7">
        <v>98003</v>
      </c>
      <c r="BF1528" s="7" t="s">
        <v>19605</v>
      </c>
      <c r="BG1528" s="7">
        <v>500</v>
      </c>
      <c r="BH1528" s="7">
        <v>5000</v>
      </c>
      <c r="BI1528">
        <v>5500</v>
      </c>
      <c r="BJ1528">
        <v>0</v>
      </c>
      <c r="BK1528">
        <v>0</v>
      </c>
      <c r="BL1528">
        <v>0</v>
      </c>
      <c r="BO1528" t="s">
        <v>19684</v>
      </c>
      <c r="BP1528">
        <v>13388</v>
      </c>
      <c r="BQ1528">
        <v>27207</v>
      </c>
      <c r="BR1528">
        <v>10445</v>
      </c>
      <c r="BS1528">
        <v>10307</v>
      </c>
      <c r="BT1528">
        <v>30</v>
      </c>
      <c r="BU1528" t="s">
        <v>19685</v>
      </c>
      <c r="BV1528" t="s">
        <v>4695</v>
      </c>
      <c r="BX1528">
        <v>44149.234537037039</v>
      </c>
    </row>
    <row r="1529" spans="1:76" x14ac:dyDescent="0.25">
      <c r="A1529" t="s">
        <v>20961</v>
      </c>
      <c r="B1529" t="s">
        <v>1845</v>
      </c>
      <c r="C1529" t="s">
        <v>46</v>
      </c>
      <c r="D1529">
        <v>41029</v>
      </c>
      <c r="H1529" t="s">
        <v>47</v>
      </c>
      <c r="I1529">
        <v>41029</v>
      </c>
      <c r="J1529">
        <v>2012</v>
      </c>
      <c r="K1529" t="s">
        <v>85</v>
      </c>
      <c r="L1529" t="s">
        <v>20962</v>
      </c>
      <c r="N1529" t="s">
        <v>1846</v>
      </c>
      <c r="O1529" t="s">
        <v>105</v>
      </c>
      <c r="P1529" t="s">
        <v>105</v>
      </c>
      <c r="Q1529" t="s">
        <v>52</v>
      </c>
      <c r="R1529">
        <v>99217</v>
      </c>
      <c r="S1529" t="s">
        <v>20963</v>
      </c>
      <c r="T1529" t="s">
        <v>20964</v>
      </c>
      <c r="U1529" t="s">
        <v>20965</v>
      </c>
      <c r="V1529" t="s">
        <v>54</v>
      </c>
      <c r="W1529">
        <v>13</v>
      </c>
      <c r="X1529" t="s">
        <v>260</v>
      </c>
      <c r="Y1529">
        <v>4783</v>
      </c>
      <c r="Z1529" t="s">
        <v>105</v>
      </c>
      <c r="AA1529" t="s">
        <v>57</v>
      </c>
      <c r="AC1529" t="s">
        <v>146</v>
      </c>
      <c r="AD1529" t="s">
        <v>4690</v>
      </c>
      <c r="AE1529" t="s">
        <v>107</v>
      </c>
      <c r="AF1529" t="s">
        <v>107</v>
      </c>
      <c r="AJ1529" t="s">
        <v>58</v>
      </c>
      <c r="AK1529" t="s">
        <v>59</v>
      </c>
      <c r="AL1529">
        <v>41219</v>
      </c>
      <c r="AM1529" t="s">
        <v>4692</v>
      </c>
      <c r="AN1529" t="b">
        <v>1</v>
      </c>
      <c r="AQ1529" t="s">
        <v>60</v>
      </c>
      <c r="AR1529" t="s">
        <v>99</v>
      </c>
      <c r="AS1529" t="s">
        <v>100</v>
      </c>
      <c r="BB1529" s="7" t="s">
        <v>1686</v>
      </c>
      <c r="BC1529" s="7" t="s">
        <v>1686</v>
      </c>
      <c r="BD1529" s="7" t="s">
        <v>52</v>
      </c>
      <c r="BE1529" s="7" t="s">
        <v>1686</v>
      </c>
      <c r="BF1529" s="7" t="s">
        <v>1686</v>
      </c>
      <c r="BG1529" s="7">
        <v>21480.82</v>
      </c>
      <c r="BH1529" s="7">
        <v>0</v>
      </c>
      <c r="BI1529">
        <v>21480.82</v>
      </c>
      <c r="BJ1529">
        <v>0</v>
      </c>
      <c r="BK1529">
        <v>0</v>
      </c>
      <c r="BL1529">
        <v>0</v>
      </c>
      <c r="BO1529" t="s">
        <v>20966</v>
      </c>
      <c r="BP1529">
        <v>1341</v>
      </c>
      <c r="BQ1529">
        <v>3665</v>
      </c>
      <c r="BR1529">
        <v>10323</v>
      </c>
      <c r="BS1529">
        <v>9747</v>
      </c>
      <c r="BT1529">
        <v>3</v>
      </c>
      <c r="BU1529" t="s">
        <v>20967</v>
      </c>
      <c r="BV1529" t="s">
        <v>4695</v>
      </c>
      <c r="BX1529">
        <v>44149.202627314815</v>
      </c>
    </row>
    <row r="1530" spans="1:76" x14ac:dyDescent="0.25">
      <c r="A1530" t="s">
        <v>21003</v>
      </c>
      <c r="B1530" t="s">
        <v>894</v>
      </c>
      <c r="C1530" t="s">
        <v>46</v>
      </c>
      <c r="D1530">
        <v>41057</v>
      </c>
      <c r="H1530" t="s">
        <v>47</v>
      </c>
      <c r="I1530">
        <v>41057</v>
      </c>
      <c r="J1530">
        <v>2012</v>
      </c>
      <c r="K1530" t="s">
        <v>85</v>
      </c>
      <c r="L1530" t="s">
        <v>21004</v>
      </c>
      <c r="N1530" t="s">
        <v>895</v>
      </c>
      <c r="O1530" t="s">
        <v>477</v>
      </c>
      <c r="P1530" t="s">
        <v>226</v>
      </c>
      <c r="Q1530" t="s">
        <v>52</v>
      </c>
      <c r="R1530">
        <v>98604</v>
      </c>
      <c r="S1530" t="s">
        <v>896</v>
      </c>
      <c r="T1530" t="s">
        <v>21005</v>
      </c>
      <c r="U1530" t="s">
        <v>21006</v>
      </c>
      <c r="V1530" t="s">
        <v>54</v>
      </c>
      <c r="W1530">
        <v>13</v>
      </c>
      <c r="X1530" t="s">
        <v>860</v>
      </c>
      <c r="Y1530">
        <v>4813</v>
      </c>
      <c r="Z1530" t="s">
        <v>226</v>
      </c>
      <c r="AA1530" t="s">
        <v>57</v>
      </c>
      <c r="AC1530" t="s">
        <v>146</v>
      </c>
      <c r="AD1530" t="s">
        <v>4690</v>
      </c>
      <c r="AE1530" t="s">
        <v>107</v>
      </c>
      <c r="AF1530" t="s">
        <v>107</v>
      </c>
      <c r="AJ1530" t="s">
        <v>58</v>
      </c>
      <c r="AK1530" t="s">
        <v>59</v>
      </c>
      <c r="AL1530">
        <v>41219</v>
      </c>
      <c r="AM1530" t="s">
        <v>4692</v>
      </c>
      <c r="AN1530" t="b">
        <v>1</v>
      </c>
      <c r="AQ1530" t="s">
        <v>60</v>
      </c>
      <c r="AR1530" t="s">
        <v>61</v>
      </c>
      <c r="AS1530" t="s">
        <v>100</v>
      </c>
      <c r="BB1530" s="7" t="s">
        <v>897</v>
      </c>
      <c r="BC1530" s="7" t="s">
        <v>225</v>
      </c>
      <c r="BD1530" s="7" t="s">
        <v>52</v>
      </c>
      <c r="BE1530" s="7">
        <v>98685</v>
      </c>
      <c r="BF1530" s="7" t="s">
        <v>21007</v>
      </c>
      <c r="BG1530" s="7">
        <v>25050.37</v>
      </c>
      <c r="BH1530" s="7">
        <v>0</v>
      </c>
      <c r="BI1530">
        <v>25087.87</v>
      </c>
      <c r="BJ1530">
        <v>0</v>
      </c>
      <c r="BK1530">
        <v>0</v>
      </c>
      <c r="BL1530">
        <v>0</v>
      </c>
      <c r="BO1530" t="s">
        <v>21008</v>
      </c>
      <c r="BP1530">
        <v>20151</v>
      </c>
      <c r="BQ1530">
        <v>440</v>
      </c>
      <c r="BR1530">
        <v>10269</v>
      </c>
      <c r="BS1530">
        <v>10690</v>
      </c>
      <c r="BT1530">
        <v>18</v>
      </c>
      <c r="BU1530" t="s">
        <v>21009</v>
      </c>
      <c r="BV1530" t="s">
        <v>4695</v>
      </c>
      <c r="BX1530">
        <v>44149.248425925929</v>
      </c>
    </row>
    <row r="1531" spans="1:76" x14ac:dyDescent="0.25">
      <c r="A1531" t="s">
        <v>21395</v>
      </c>
      <c r="B1531" t="s">
        <v>805</v>
      </c>
      <c r="C1531" t="s">
        <v>46</v>
      </c>
      <c r="D1531">
        <v>40662</v>
      </c>
      <c r="H1531" t="s">
        <v>47</v>
      </c>
      <c r="I1531">
        <v>40662</v>
      </c>
      <c r="J1531">
        <v>2012</v>
      </c>
      <c r="K1531" t="s">
        <v>85</v>
      </c>
      <c r="L1531" t="s">
        <v>21011</v>
      </c>
      <c r="N1531" t="s">
        <v>806</v>
      </c>
      <c r="O1531" t="s">
        <v>807</v>
      </c>
      <c r="P1531" t="s">
        <v>353</v>
      </c>
      <c r="Q1531" t="s">
        <v>52</v>
      </c>
      <c r="R1531">
        <v>98264</v>
      </c>
      <c r="S1531" t="s">
        <v>808</v>
      </c>
      <c r="T1531" t="s">
        <v>21012</v>
      </c>
      <c r="U1531" t="s">
        <v>21396</v>
      </c>
      <c r="V1531" t="s">
        <v>54</v>
      </c>
      <c r="W1531">
        <v>13</v>
      </c>
      <c r="X1531" t="s">
        <v>355</v>
      </c>
      <c r="Y1531">
        <v>4862</v>
      </c>
      <c r="Z1531" t="s">
        <v>353</v>
      </c>
      <c r="AA1531" t="s">
        <v>57</v>
      </c>
      <c r="AC1531" t="s">
        <v>146</v>
      </c>
      <c r="AD1531" t="s">
        <v>4690</v>
      </c>
      <c r="AE1531" t="s">
        <v>107</v>
      </c>
      <c r="AF1531" t="s">
        <v>107</v>
      </c>
      <c r="AJ1531" t="s">
        <v>58</v>
      </c>
      <c r="AK1531" t="s">
        <v>59</v>
      </c>
      <c r="AL1531">
        <v>41219</v>
      </c>
      <c r="AM1531" t="s">
        <v>4692</v>
      </c>
      <c r="AN1531" t="b">
        <v>1</v>
      </c>
      <c r="AQ1531" t="s">
        <v>60</v>
      </c>
      <c r="AR1531" t="s">
        <v>61</v>
      </c>
      <c r="AS1531" t="s">
        <v>62</v>
      </c>
      <c r="BB1531" s="7" t="s">
        <v>3213</v>
      </c>
      <c r="BC1531" s="7" t="s">
        <v>807</v>
      </c>
      <c r="BD1531" s="7" t="s">
        <v>52</v>
      </c>
      <c r="BE1531" s="7">
        <v>98264</v>
      </c>
      <c r="BF1531" s="7" t="s">
        <v>21397</v>
      </c>
      <c r="BG1531" s="7">
        <v>77986.16</v>
      </c>
      <c r="BH1531" s="7">
        <v>1453.83</v>
      </c>
      <c r="BI1531">
        <v>69821.05</v>
      </c>
      <c r="BJ1531">
        <v>0</v>
      </c>
      <c r="BK1531">
        <v>0</v>
      </c>
      <c r="BL1531">
        <v>0</v>
      </c>
      <c r="BM1531">
        <v>694.85</v>
      </c>
      <c r="BN1531">
        <v>0</v>
      </c>
      <c r="BO1531" t="s">
        <v>21398</v>
      </c>
      <c r="BP1531">
        <v>2523</v>
      </c>
      <c r="BQ1531">
        <v>243</v>
      </c>
      <c r="BR1531">
        <v>10148</v>
      </c>
      <c r="BS1531">
        <v>9788</v>
      </c>
      <c r="BT1531">
        <v>42</v>
      </c>
      <c r="BU1531" t="s">
        <v>21399</v>
      </c>
      <c r="BV1531" t="s">
        <v>4695</v>
      </c>
      <c r="BX1531">
        <v>44149.204085648147</v>
      </c>
    </row>
    <row r="1532" spans="1:76" x14ac:dyDescent="0.25">
      <c r="A1532" t="s">
        <v>22181</v>
      </c>
      <c r="B1532" t="s">
        <v>924</v>
      </c>
      <c r="C1532" t="s">
        <v>46</v>
      </c>
      <c r="D1532">
        <v>41035</v>
      </c>
      <c r="H1532" t="s">
        <v>47</v>
      </c>
      <c r="I1532">
        <v>41035</v>
      </c>
      <c r="J1532">
        <v>2012</v>
      </c>
      <c r="K1532" t="s">
        <v>85</v>
      </c>
      <c r="L1532" t="s">
        <v>22182</v>
      </c>
      <c r="N1532" t="s">
        <v>925</v>
      </c>
      <c r="O1532" t="s">
        <v>125</v>
      </c>
      <c r="P1532" t="s">
        <v>115</v>
      </c>
      <c r="Q1532" t="s">
        <v>52</v>
      </c>
      <c r="R1532">
        <v>98464</v>
      </c>
      <c r="S1532" t="s">
        <v>1069</v>
      </c>
      <c r="T1532" t="s">
        <v>22183</v>
      </c>
      <c r="U1532" t="s">
        <v>22184</v>
      </c>
      <c r="V1532" t="s">
        <v>54</v>
      </c>
      <c r="W1532">
        <v>13</v>
      </c>
      <c r="X1532" t="s">
        <v>127</v>
      </c>
      <c r="Y1532">
        <v>4833</v>
      </c>
      <c r="Z1532" t="s">
        <v>115</v>
      </c>
      <c r="AA1532" t="s">
        <v>57</v>
      </c>
      <c r="AC1532" t="s">
        <v>146</v>
      </c>
      <c r="AD1532" t="s">
        <v>4690</v>
      </c>
      <c r="AE1532" t="s">
        <v>107</v>
      </c>
      <c r="AF1532" t="s">
        <v>107</v>
      </c>
      <c r="AJ1532" t="s">
        <v>58</v>
      </c>
      <c r="AK1532" t="s">
        <v>59</v>
      </c>
      <c r="AL1532">
        <v>41219</v>
      </c>
      <c r="AM1532" t="s">
        <v>4692</v>
      </c>
      <c r="AN1532" t="b">
        <v>1</v>
      </c>
      <c r="AQ1532" t="s">
        <v>60</v>
      </c>
      <c r="AR1532" t="s">
        <v>61</v>
      </c>
      <c r="AS1532" t="s">
        <v>100</v>
      </c>
      <c r="BB1532" s="7" t="s">
        <v>3368</v>
      </c>
      <c r="BC1532" s="7" t="s">
        <v>143</v>
      </c>
      <c r="BD1532" s="7" t="s">
        <v>52</v>
      </c>
      <c r="BE1532" s="7">
        <v>98465</v>
      </c>
      <c r="BF1532" s="7" t="s">
        <v>22184</v>
      </c>
      <c r="BG1532" s="7">
        <v>191835.38</v>
      </c>
      <c r="BH1532" s="7">
        <v>0</v>
      </c>
      <c r="BI1532">
        <v>191835.38</v>
      </c>
      <c r="BJ1532">
        <v>0</v>
      </c>
      <c r="BK1532">
        <v>0</v>
      </c>
      <c r="BL1532">
        <v>0</v>
      </c>
      <c r="BM1532">
        <v>37677.71</v>
      </c>
      <c r="BN1532">
        <v>196276.22</v>
      </c>
      <c r="BO1532" t="s">
        <v>22185</v>
      </c>
      <c r="BP1532">
        <v>14219</v>
      </c>
      <c r="BQ1532">
        <v>1104</v>
      </c>
      <c r="BR1532">
        <v>10209</v>
      </c>
      <c r="BS1532">
        <v>10357</v>
      </c>
      <c r="BT1532">
        <v>28</v>
      </c>
      <c r="BU1532" t="s">
        <v>22186</v>
      </c>
      <c r="BV1532" t="s">
        <v>4695</v>
      </c>
      <c r="BX1532">
        <v>44149.236319444448</v>
      </c>
    </row>
    <row r="1533" spans="1:76" x14ac:dyDescent="0.25">
      <c r="A1533" t="s">
        <v>22187</v>
      </c>
      <c r="B1533" t="s">
        <v>22188</v>
      </c>
      <c r="C1533" t="s">
        <v>46</v>
      </c>
      <c r="D1533">
        <v>41086</v>
      </c>
      <c r="H1533" t="s">
        <v>289</v>
      </c>
      <c r="I1533">
        <v>41086</v>
      </c>
      <c r="J1533">
        <v>2012</v>
      </c>
      <c r="K1533" t="s">
        <v>85</v>
      </c>
      <c r="L1533" t="s">
        <v>22189</v>
      </c>
      <c r="N1533" t="s">
        <v>22190</v>
      </c>
      <c r="O1533" t="s">
        <v>929</v>
      </c>
      <c r="P1533" t="s">
        <v>930</v>
      </c>
      <c r="Q1533" t="s">
        <v>52</v>
      </c>
      <c r="R1533">
        <v>99169</v>
      </c>
      <c r="S1533" t="s">
        <v>22191</v>
      </c>
      <c r="T1533" t="s">
        <v>22191</v>
      </c>
      <c r="U1533" t="s">
        <v>22192</v>
      </c>
      <c r="V1533" t="s">
        <v>4807</v>
      </c>
      <c r="W1533">
        <v>23</v>
      </c>
      <c r="X1533" t="s">
        <v>7097</v>
      </c>
      <c r="Y1533">
        <v>3002</v>
      </c>
      <c r="Z1533" t="s">
        <v>930</v>
      </c>
      <c r="AA1533" t="s">
        <v>4785</v>
      </c>
      <c r="AB1533">
        <v>6141</v>
      </c>
      <c r="AC1533" t="s">
        <v>146</v>
      </c>
      <c r="AD1533" t="s">
        <v>4690</v>
      </c>
      <c r="AE1533" t="s">
        <v>107</v>
      </c>
      <c r="AF1533" t="s">
        <v>107</v>
      </c>
      <c r="AJ1533" t="s">
        <v>58</v>
      </c>
      <c r="AK1533" t="s">
        <v>59</v>
      </c>
      <c r="AL1533">
        <v>41219</v>
      </c>
      <c r="AM1533" t="s">
        <v>4692</v>
      </c>
      <c r="AN1533" t="b">
        <v>1</v>
      </c>
      <c r="AQ1533" t="s">
        <v>60</v>
      </c>
      <c r="AR1533" t="s">
        <v>61</v>
      </c>
      <c r="BB1533" s="7" t="s">
        <v>22190</v>
      </c>
      <c r="BC1533" s="7" t="s">
        <v>929</v>
      </c>
      <c r="BD1533" s="7" t="s">
        <v>52</v>
      </c>
      <c r="BE1533" s="7">
        <v>99169</v>
      </c>
      <c r="BG1533" s="7">
        <v>0</v>
      </c>
      <c r="BH1533" s="7">
        <v>0</v>
      </c>
      <c r="BI1533">
        <v>0</v>
      </c>
      <c r="BJ1533">
        <v>0</v>
      </c>
      <c r="BK1533">
        <v>0</v>
      </c>
      <c r="BL1533">
        <v>0</v>
      </c>
      <c r="BO1533" t="s">
        <v>22193</v>
      </c>
      <c r="BP1533">
        <v>12042</v>
      </c>
      <c r="BQ1533">
        <v>3712</v>
      </c>
      <c r="BR1533">
        <v>10185</v>
      </c>
      <c r="BS1533">
        <v>10268</v>
      </c>
      <c r="BU1533" t="s">
        <v>22194</v>
      </c>
      <c r="BV1533" t="s">
        <v>4695</v>
      </c>
      <c r="BX1533">
        <v>44149.227800925924</v>
      </c>
    </row>
    <row r="1534" spans="1:76" x14ac:dyDescent="0.25">
      <c r="A1534" t="s">
        <v>22195</v>
      </c>
      <c r="B1534" t="s">
        <v>4252</v>
      </c>
      <c r="C1534" t="s">
        <v>46</v>
      </c>
      <c r="D1534">
        <v>41060</v>
      </c>
      <c r="I1534">
        <v>41060</v>
      </c>
      <c r="J1534">
        <v>2012</v>
      </c>
      <c r="K1534" t="s">
        <v>85</v>
      </c>
      <c r="L1534" t="s">
        <v>22196</v>
      </c>
      <c r="N1534" t="s">
        <v>4253</v>
      </c>
      <c r="O1534" t="s">
        <v>101</v>
      </c>
      <c r="P1534" t="s">
        <v>68</v>
      </c>
      <c r="Q1534" t="s">
        <v>52</v>
      </c>
      <c r="R1534">
        <v>98133</v>
      </c>
      <c r="S1534" t="s">
        <v>22197</v>
      </c>
      <c r="T1534" t="s">
        <v>22197</v>
      </c>
      <c r="U1534" t="s">
        <v>22198</v>
      </c>
      <c r="V1534" t="s">
        <v>54</v>
      </c>
      <c r="W1534">
        <v>13</v>
      </c>
      <c r="X1534" t="s">
        <v>626</v>
      </c>
      <c r="Y1534">
        <v>4841</v>
      </c>
      <c r="Z1534" t="s">
        <v>68</v>
      </c>
      <c r="AA1534" t="s">
        <v>57</v>
      </c>
      <c r="AC1534" t="s">
        <v>146</v>
      </c>
      <c r="AD1534" t="s">
        <v>4690</v>
      </c>
      <c r="AE1534" t="s">
        <v>107</v>
      </c>
      <c r="AF1534" t="s">
        <v>107</v>
      </c>
      <c r="AJ1534" t="s">
        <v>58</v>
      </c>
      <c r="AK1534" t="s">
        <v>59</v>
      </c>
      <c r="AL1534">
        <v>41219</v>
      </c>
      <c r="AM1534" t="s">
        <v>4692</v>
      </c>
      <c r="AN1534" t="b">
        <v>1</v>
      </c>
      <c r="AQ1534" t="s">
        <v>177</v>
      </c>
      <c r="BB1534" s="7" t="s">
        <v>1686</v>
      </c>
      <c r="BC1534" s="7" t="s">
        <v>1686</v>
      </c>
      <c r="BD1534" s="7" t="s">
        <v>52</v>
      </c>
      <c r="BE1534" s="7" t="s">
        <v>1686</v>
      </c>
      <c r="BF1534" s="7" t="s">
        <v>1686</v>
      </c>
      <c r="BO1534" t="s">
        <v>22199</v>
      </c>
      <c r="BP1534">
        <v>345</v>
      </c>
      <c r="BQ1534">
        <v>7672</v>
      </c>
      <c r="BR1534">
        <v>10239</v>
      </c>
      <c r="BT1534">
        <v>32</v>
      </c>
      <c r="BU1534" t="s">
        <v>1686</v>
      </c>
      <c r="BV1534" t="s">
        <v>4695</v>
      </c>
      <c r="BX1534">
        <v>43598.033483796295</v>
      </c>
    </row>
    <row r="1535" spans="1:76" x14ac:dyDescent="0.25">
      <c r="A1535" t="s">
        <v>22200</v>
      </c>
      <c r="B1535" t="s">
        <v>22201</v>
      </c>
      <c r="C1535" t="s">
        <v>46</v>
      </c>
      <c r="D1535">
        <v>40988</v>
      </c>
      <c r="H1535" t="s">
        <v>47</v>
      </c>
      <c r="I1535">
        <v>40988</v>
      </c>
      <c r="J1535">
        <v>2012</v>
      </c>
      <c r="K1535" t="s">
        <v>85</v>
      </c>
      <c r="L1535" t="s">
        <v>22202</v>
      </c>
      <c r="N1535" t="s">
        <v>22203</v>
      </c>
      <c r="O1535" t="s">
        <v>1351</v>
      </c>
      <c r="P1535" t="s">
        <v>255</v>
      </c>
      <c r="Q1535" t="s">
        <v>52</v>
      </c>
      <c r="R1535">
        <v>98828</v>
      </c>
      <c r="S1535" t="s">
        <v>22204</v>
      </c>
      <c r="T1535" t="s">
        <v>22205</v>
      </c>
      <c r="U1535" t="s">
        <v>22206</v>
      </c>
      <c r="V1535" t="s">
        <v>4807</v>
      </c>
      <c r="W1535">
        <v>23</v>
      </c>
      <c r="X1535" t="s">
        <v>6430</v>
      </c>
      <c r="Y1535">
        <v>3111</v>
      </c>
      <c r="Z1535" t="s">
        <v>255</v>
      </c>
      <c r="AA1535" t="s">
        <v>4785</v>
      </c>
      <c r="AB1535">
        <v>38545</v>
      </c>
      <c r="AC1535" t="s">
        <v>146</v>
      </c>
      <c r="AD1535" t="s">
        <v>4690</v>
      </c>
      <c r="AE1535" t="s">
        <v>107</v>
      </c>
      <c r="AF1535" t="s">
        <v>107</v>
      </c>
      <c r="AJ1535" t="s">
        <v>58</v>
      </c>
      <c r="AK1535" t="s">
        <v>59</v>
      </c>
      <c r="AL1535">
        <v>41219</v>
      </c>
      <c r="AM1535" t="s">
        <v>4692</v>
      </c>
      <c r="AN1535" t="b">
        <v>1</v>
      </c>
      <c r="AQ1535" t="s">
        <v>60</v>
      </c>
      <c r="AR1535" t="s">
        <v>99</v>
      </c>
      <c r="BB1535" s="7" t="s">
        <v>22203</v>
      </c>
      <c r="BC1535" s="7" t="s">
        <v>1351</v>
      </c>
      <c r="BD1535" s="7" t="s">
        <v>52</v>
      </c>
      <c r="BE1535" s="7">
        <v>98828</v>
      </c>
      <c r="BF1535" s="7" t="s">
        <v>22206</v>
      </c>
      <c r="BG1535" s="7">
        <v>8099.05</v>
      </c>
      <c r="BH1535" s="7">
        <v>0</v>
      </c>
      <c r="BI1535">
        <v>7968.05</v>
      </c>
      <c r="BJ1535">
        <v>0</v>
      </c>
      <c r="BK1535">
        <v>0</v>
      </c>
      <c r="BL1535">
        <v>0</v>
      </c>
      <c r="BO1535" t="s">
        <v>22207</v>
      </c>
      <c r="BP1535">
        <v>17311</v>
      </c>
      <c r="BQ1535">
        <v>7706</v>
      </c>
      <c r="BR1535">
        <v>10306</v>
      </c>
      <c r="BS1535">
        <v>10535</v>
      </c>
      <c r="BU1535" t="s">
        <v>22208</v>
      </c>
      <c r="BV1535" t="s">
        <v>4695</v>
      </c>
      <c r="BX1535">
        <v>44149.243194444447</v>
      </c>
    </row>
    <row r="1536" spans="1:76" x14ac:dyDescent="0.25">
      <c r="A1536" t="s">
        <v>22209</v>
      </c>
      <c r="B1536" t="s">
        <v>2925</v>
      </c>
      <c r="C1536" t="s">
        <v>46</v>
      </c>
      <c r="D1536">
        <v>41037</v>
      </c>
      <c r="H1536" t="s">
        <v>47</v>
      </c>
      <c r="I1536">
        <v>41037</v>
      </c>
      <c r="J1536">
        <v>2012</v>
      </c>
      <c r="K1536" t="s">
        <v>85</v>
      </c>
      <c r="L1536" t="s">
        <v>22210</v>
      </c>
      <c r="N1536" t="s">
        <v>2926</v>
      </c>
      <c r="O1536" t="s">
        <v>162</v>
      </c>
      <c r="P1536" t="s">
        <v>68</v>
      </c>
      <c r="Q1536" t="s">
        <v>52</v>
      </c>
      <c r="R1536">
        <v>98041</v>
      </c>
      <c r="S1536" t="s">
        <v>2927</v>
      </c>
      <c r="T1536" t="s">
        <v>22211</v>
      </c>
      <c r="U1536" t="s">
        <v>22212</v>
      </c>
      <c r="V1536" t="s">
        <v>90</v>
      </c>
      <c r="W1536">
        <v>12</v>
      </c>
      <c r="X1536" t="s">
        <v>1919</v>
      </c>
      <c r="Y1536">
        <v>4730</v>
      </c>
      <c r="Z1536" t="s">
        <v>68</v>
      </c>
      <c r="AA1536" t="s">
        <v>57</v>
      </c>
      <c r="AC1536" t="s">
        <v>146</v>
      </c>
      <c r="AD1536" t="s">
        <v>4690</v>
      </c>
      <c r="AE1536" t="s">
        <v>107</v>
      </c>
      <c r="AF1536" t="s">
        <v>107</v>
      </c>
      <c r="AJ1536" t="s">
        <v>58</v>
      </c>
      <c r="AK1536" t="s">
        <v>59</v>
      </c>
      <c r="AL1536">
        <v>41219</v>
      </c>
      <c r="AM1536" t="s">
        <v>4692</v>
      </c>
      <c r="AN1536" t="b">
        <v>1</v>
      </c>
      <c r="AQ1536" t="s">
        <v>60</v>
      </c>
      <c r="AR1536" t="s">
        <v>99</v>
      </c>
      <c r="AS1536" t="s">
        <v>4734</v>
      </c>
      <c r="BB1536" s="7" t="s">
        <v>2928</v>
      </c>
      <c r="BC1536" s="7" t="s">
        <v>162</v>
      </c>
      <c r="BD1536" s="7" t="s">
        <v>52</v>
      </c>
      <c r="BE1536" s="7">
        <v>98012</v>
      </c>
      <c r="BF1536" s="7" t="s">
        <v>21412</v>
      </c>
      <c r="BG1536" s="7">
        <v>262477.26</v>
      </c>
      <c r="BH1536" s="7">
        <v>0</v>
      </c>
      <c r="BI1536">
        <v>262496.26</v>
      </c>
      <c r="BJ1536">
        <v>-928.05</v>
      </c>
      <c r="BK1536">
        <v>0</v>
      </c>
      <c r="BL1536">
        <v>0</v>
      </c>
      <c r="BM1536">
        <v>2991.14</v>
      </c>
      <c r="BN1536">
        <v>173906.45</v>
      </c>
      <c r="BO1536" t="s">
        <v>22213</v>
      </c>
      <c r="BP1536">
        <v>12667</v>
      </c>
      <c r="BQ1536">
        <v>7771</v>
      </c>
      <c r="BR1536">
        <v>10437</v>
      </c>
      <c r="BS1536">
        <v>10283</v>
      </c>
      <c r="BT1536">
        <v>1</v>
      </c>
      <c r="BU1536" t="s">
        <v>21414</v>
      </c>
      <c r="BV1536" t="s">
        <v>4695</v>
      </c>
      <c r="BX1536">
        <v>44149.228414351855</v>
      </c>
    </row>
    <row r="1537" spans="1:76" x14ac:dyDescent="0.25">
      <c r="A1537" t="s">
        <v>22214</v>
      </c>
      <c r="B1537" t="s">
        <v>1616</v>
      </c>
      <c r="C1537" t="s">
        <v>46</v>
      </c>
      <c r="D1537">
        <v>41036</v>
      </c>
      <c r="H1537" t="s">
        <v>47</v>
      </c>
      <c r="I1537">
        <v>41036</v>
      </c>
      <c r="J1537">
        <v>2012</v>
      </c>
      <c r="K1537" t="s">
        <v>85</v>
      </c>
      <c r="L1537" t="s">
        <v>22215</v>
      </c>
      <c r="N1537" t="s">
        <v>22216</v>
      </c>
      <c r="O1537" t="s">
        <v>101</v>
      </c>
      <c r="Q1537" t="s">
        <v>52</v>
      </c>
      <c r="R1537">
        <v>98119</v>
      </c>
      <c r="S1537" t="s">
        <v>22217</v>
      </c>
      <c r="T1537" t="s">
        <v>22217</v>
      </c>
      <c r="U1537" t="s">
        <v>22218</v>
      </c>
      <c r="V1537" t="s">
        <v>538</v>
      </c>
      <c r="W1537">
        <v>8</v>
      </c>
      <c r="X1537" t="s">
        <v>4770</v>
      </c>
      <c r="Y1537">
        <v>1000</v>
      </c>
      <c r="AA1537" t="s">
        <v>71</v>
      </c>
      <c r="AC1537" t="s">
        <v>146</v>
      </c>
      <c r="AD1537" t="s">
        <v>4690</v>
      </c>
      <c r="AE1537" t="s">
        <v>107</v>
      </c>
      <c r="AF1537" t="s">
        <v>107</v>
      </c>
      <c r="AJ1537" t="s">
        <v>58</v>
      </c>
      <c r="AK1537" t="s">
        <v>59</v>
      </c>
      <c r="AL1537">
        <v>41219</v>
      </c>
      <c r="AM1537" t="s">
        <v>4692</v>
      </c>
      <c r="AN1537" t="b">
        <v>1</v>
      </c>
      <c r="AQ1537" t="s">
        <v>60</v>
      </c>
      <c r="AR1537" t="s">
        <v>99</v>
      </c>
      <c r="AS1537" t="s">
        <v>4734</v>
      </c>
      <c r="BB1537" s="7" t="s">
        <v>22216</v>
      </c>
      <c r="BC1537" s="7" t="s">
        <v>101</v>
      </c>
      <c r="BD1537" s="7" t="s">
        <v>52</v>
      </c>
      <c r="BE1537" s="7">
        <v>98119</v>
      </c>
      <c r="BF1537" s="7" t="s">
        <v>22218</v>
      </c>
      <c r="BG1537" s="7">
        <v>0</v>
      </c>
      <c r="BH1537" s="7">
        <v>2500</v>
      </c>
      <c r="BI1537">
        <v>497</v>
      </c>
      <c r="BJ1537">
        <v>0</v>
      </c>
      <c r="BK1537">
        <v>0</v>
      </c>
      <c r="BL1537">
        <v>0</v>
      </c>
      <c r="BM1537">
        <v>334.57</v>
      </c>
      <c r="BN1537">
        <v>0</v>
      </c>
      <c r="BO1537" t="s">
        <v>22219</v>
      </c>
      <c r="BP1537">
        <v>217</v>
      </c>
      <c r="BQ1537">
        <v>7626</v>
      </c>
      <c r="BR1537">
        <v>10125</v>
      </c>
      <c r="BS1537">
        <v>9694</v>
      </c>
      <c r="BU1537" t="s">
        <v>22220</v>
      </c>
      <c r="BV1537" t="s">
        <v>4695</v>
      </c>
      <c r="BX1537">
        <v>44149.200995370367</v>
      </c>
    </row>
    <row r="1538" spans="1:76" x14ac:dyDescent="0.25">
      <c r="A1538" t="s">
        <v>22221</v>
      </c>
      <c r="B1538" t="s">
        <v>22222</v>
      </c>
      <c r="C1538" t="s">
        <v>46</v>
      </c>
      <c r="D1538">
        <v>41025</v>
      </c>
      <c r="H1538" t="s">
        <v>47</v>
      </c>
      <c r="I1538">
        <v>41025</v>
      </c>
      <c r="J1538">
        <v>2012</v>
      </c>
      <c r="K1538" t="s">
        <v>85</v>
      </c>
      <c r="L1538" t="s">
        <v>22223</v>
      </c>
      <c r="N1538" t="s">
        <v>22224</v>
      </c>
      <c r="O1538" t="s">
        <v>3340</v>
      </c>
      <c r="P1538" t="s">
        <v>1127</v>
      </c>
      <c r="Q1538" t="s">
        <v>52</v>
      </c>
      <c r="R1538">
        <v>99139</v>
      </c>
      <c r="S1538" t="s">
        <v>22225</v>
      </c>
      <c r="T1538" t="s">
        <v>22225</v>
      </c>
      <c r="U1538" t="s">
        <v>22226</v>
      </c>
      <c r="V1538" t="s">
        <v>4807</v>
      </c>
      <c r="W1538">
        <v>23</v>
      </c>
      <c r="X1538" t="s">
        <v>7527</v>
      </c>
      <c r="Y1538">
        <v>3865</v>
      </c>
      <c r="Z1538" t="s">
        <v>1127</v>
      </c>
      <c r="AA1538" t="s">
        <v>4785</v>
      </c>
      <c r="AB1538">
        <v>7981</v>
      </c>
      <c r="AC1538" t="s">
        <v>146</v>
      </c>
      <c r="AD1538" t="s">
        <v>4690</v>
      </c>
      <c r="AE1538" t="s">
        <v>107</v>
      </c>
      <c r="AF1538" t="s">
        <v>107</v>
      </c>
      <c r="AJ1538" t="s">
        <v>58</v>
      </c>
      <c r="AK1538" t="s">
        <v>59</v>
      </c>
      <c r="AL1538">
        <v>41219</v>
      </c>
      <c r="AM1538" t="s">
        <v>4878</v>
      </c>
      <c r="AN1538" t="b">
        <v>1</v>
      </c>
      <c r="AQ1538" t="s">
        <v>60</v>
      </c>
      <c r="AR1538" t="s">
        <v>99</v>
      </c>
      <c r="BB1538" s="7" t="s">
        <v>22227</v>
      </c>
      <c r="BC1538" s="7" t="s">
        <v>526</v>
      </c>
      <c r="BD1538" s="7" t="s">
        <v>52</v>
      </c>
      <c r="BE1538" s="7">
        <v>99212</v>
      </c>
      <c r="BF1538" s="7" t="s">
        <v>22228</v>
      </c>
      <c r="BG1538" s="7">
        <v>6763.06</v>
      </c>
      <c r="BH1538" s="7">
        <v>0</v>
      </c>
      <c r="BI1538">
        <v>8428.2999999999993</v>
      </c>
      <c r="BJ1538">
        <v>2463.7199999999998</v>
      </c>
      <c r="BK1538">
        <v>0</v>
      </c>
      <c r="BL1538">
        <v>0</v>
      </c>
      <c r="BO1538" t="s">
        <v>22229</v>
      </c>
      <c r="BP1538">
        <v>9294</v>
      </c>
      <c r="BQ1538">
        <v>7644</v>
      </c>
      <c r="BR1538">
        <v>10176</v>
      </c>
      <c r="BS1538">
        <v>10125</v>
      </c>
      <c r="BU1538" t="s">
        <v>22230</v>
      </c>
      <c r="BV1538" t="s">
        <v>4695</v>
      </c>
      <c r="BX1538">
        <v>44149.219699074078</v>
      </c>
    </row>
    <row r="1539" spans="1:76" x14ac:dyDescent="0.25">
      <c r="A1539" t="s">
        <v>22231</v>
      </c>
      <c r="B1539" t="s">
        <v>3183</v>
      </c>
      <c r="C1539" t="s">
        <v>46</v>
      </c>
      <c r="D1539">
        <v>40996</v>
      </c>
      <c r="H1539" t="s">
        <v>47</v>
      </c>
      <c r="I1539">
        <v>40996</v>
      </c>
      <c r="J1539">
        <v>2012</v>
      </c>
      <c r="K1539" t="s">
        <v>85</v>
      </c>
      <c r="L1539" t="s">
        <v>22232</v>
      </c>
      <c r="N1539" t="s">
        <v>22233</v>
      </c>
      <c r="O1539" t="s">
        <v>366</v>
      </c>
      <c r="P1539" t="s">
        <v>96</v>
      </c>
      <c r="Q1539" t="s">
        <v>52</v>
      </c>
      <c r="R1539">
        <v>99336</v>
      </c>
      <c r="S1539" t="s">
        <v>22234</v>
      </c>
      <c r="T1539" t="s">
        <v>22234</v>
      </c>
      <c r="U1539" t="s">
        <v>22235</v>
      </c>
      <c r="V1539" t="s">
        <v>54</v>
      </c>
      <c r="W1539">
        <v>13</v>
      </c>
      <c r="X1539" t="s">
        <v>98</v>
      </c>
      <c r="Y1539">
        <v>4793</v>
      </c>
      <c r="Z1539" t="s">
        <v>96</v>
      </c>
      <c r="AA1539" t="s">
        <v>57</v>
      </c>
      <c r="AC1539" t="s">
        <v>146</v>
      </c>
      <c r="AD1539" t="s">
        <v>4690</v>
      </c>
      <c r="AE1539" t="s">
        <v>107</v>
      </c>
      <c r="AF1539" t="s">
        <v>107</v>
      </c>
      <c r="AJ1539" t="s">
        <v>58</v>
      </c>
      <c r="AK1539" t="s">
        <v>59</v>
      </c>
      <c r="AL1539">
        <v>41219</v>
      </c>
      <c r="AM1539" t="s">
        <v>4692</v>
      </c>
      <c r="AN1539" t="b">
        <v>1</v>
      </c>
      <c r="AQ1539" t="s">
        <v>177</v>
      </c>
      <c r="BB1539" s="7" t="s">
        <v>22236</v>
      </c>
      <c r="BC1539" s="7" t="s">
        <v>366</v>
      </c>
      <c r="BD1539" s="7" t="s">
        <v>52</v>
      </c>
      <c r="BE1539" s="7">
        <v>99336</v>
      </c>
      <c r="BF1539" s="7" t="s">
        <v>22235</v>
      </c>
      <c r="BG1539" s="7">
        <v>11945</v>
      </c>
      <c r="BH1539" s="7">
        <v>0</v>
      </c>
      <c r="BI1539">
        <v>11845.04</v>
      </c>
      <c r="BJ1539">
        <v>0</v>
      </c>
      <c r="BK1539">
        <v>0</v>
      </c>
      <c r="BL1539">
        <v>0</v>
      </c>
      <c r="BO1539" t="s">
        <v>22237</v>
      </c>
      <c r="BP1539">
        <v>14793</v>
      </c>
      <c r="BQ1539">
        <v>6767</v>
      </c>
      <c r="BR1539">
        <v>10175</v>
      </c>
      <c r="BS1539">
        <v>10393</v>
      </c>
      <c r="BT1539">
        <v>8</v>
      </c>
      <c r="BU1539" t="s">
        <v>22238</v>
      </c>
      <c r="BV1539" t="s">
        <v>4695</v>
      </c>
      <c r="BX1539">
        <v>44149.237581018519</v>
      </c>
    </row>
    <row r="1540" spans="1:76" x14ac:dyDescent="0.25">
      <c r="A1540" t="s">
        <v>22239</v>
      </c>
      <c r="B1540" t="s">
        <v>22240</v>
      </c>
      <c r="C1540" t="s">
        <v>46</v>
      </c>
      <c r="D1540">
        <v>40972</v>
      </c>
      <c r="H1540" t="s">
        <v>47</v>
      </c>
      <c r="I1540">
        <v>40972</v>
      </c>
      <c r="J1540">
        <v>2012</v>
      </c>
      <c r="K1540" t="s">
        <v>85</v>
      </c>
      <c r="L1540" t="s">
        <v>22241</v>
      </c>
      <c r="N1540" t="s">
        <v>22242</v>
      </c>
      <c r="O1540" t="s">
        <v>1481</v>
      </c>
      <c r="P1540" t="s">
        <v>632</v>
      </c>
      <c r="Q1540" t="s">
        <v>52</v>
      </c>
      <c r="R1540">
        <v>98277</v>
      </c>
      <c r="S1540" t="s">
        <v>3115</v>
      </c>
      <c r="T1540" t="s">
        <v>22243</v>
      </c>
      <c r="U1540" t="s">
        <v>22244</v>
      </c>
      <c r="V1540" t="s">
        <v>4807</v>
      </c>
      <c r="W1540">
        <v>23</v>
      </c>
      <c r="X1540" t="s">
        <v>4808</v>
      </c>
      <c r="Y1540">
        <v>3424</v>
      </c>
      <c r="Z1540" t="s">
        <v>632</v>
      </c>
      <c r="AA1540" t="s">
        <v>4785</v>
      </c>
      <c r="AB1540">
        <v>47722</v>
      </c>
      <c r="AC1540" t="s">
        <v>146</v>
      </c>
      <c r="AD1540" t="s">
        <v>4690</v>
      </c>
      <c r="AE1540" t="s">
        <v>107</v>
      </c>
      <c r="AF1540" t="s">
        <v>107</v>
      </c>
      <c r="AJ1540" t="s">
        <v>58</v>
      </c>
      <c r="AK1540" t="s">
        <v>59</v>
      </c>
      <c r="AL1540">
        <v>41219</v>
      </c>
      <c r="AM1540" t="s">
        <v>4692</v>
      </c>
      <c r="AN1540" t="b">
        <v>1</v>
      </c>
      <c r="AQ1540" t="s">
        <v>60</v>
      </c>
      <c r="AR1540" t="s">
        <v>61</v>
      </c>
      <c r="BB1540" s="7" t="s">
        <v>3116</v>
      </c>
      <c r="BC1540" s="7" t="s">
        <v>1481</v>
      </c>
      <c r="BD1540" s="7" t="s">
        <v>52</v>
      </c>
      <c r="BE1540" s="7">
        <v>98277</v>
      </c>
      <c r="BG1540" s="7">
        <v>44344.81</v>
      </c>
      <c r="BH1540" s="7">
        <v>0</v>
      </c>
      <c r="BI1540">
        <v>43684.11</v>
      </c>
      <c r="BJ1540">
        <v>20</v>
      </c>
      <c r="BK1540">
        <v>0</v>
      </c>
      <c r="BL1540">
        <v>26.49</v>
      </c>
      <c r="BM1540">
        <v>906.5</v>
      </c>
      <c r="BN1540">
        <v>0</v>
      </c>
      <c r="BO1540" t="s">
        <v>22245</v>
      </c>
      <c r="BP1540">
        <v>9747</v>
      </c>
      <c r="BQ1540">
        <v>4276</v>
      </c>
      <c r="BR1540">
        <v>10129</v>
      </c>
      <c r="BS1540">
        <v>10156</v>
      </c>
      <c r="BU1540" t="s">
        <v>22246</v>
      </c>
      <c r="BV1540" t="s">
        <v>4695</v>
      </c>
      <c r="BX1540">
        <v>44149.223645833335</v>
      </c>
    </row>
    <row r="1541" spans="1:76" x14ac:dyDescent="0.25">
      <c r="A1541" t="s">
        <v>22247</v>
      </c>
      <c r="B1541" t="s">
        <v>1860</v>
      </c>
      <c r="C1541" t="s">
        <v>46</v>
      </c>
      <c r="D1541">
        <v>40702</v>
      </c>
      <c r="H1541" t="s">
        <v>47</v>
      </c>
      <c r="I1541">
        <v>40702</v>
      </c>
      <c r="J1541">
        <v>2012</v>
      </c>
      <c r="K1541" t="s">
        <v>85</v>
      </c>
      <c r="L1541" t="s">
        <v>22248</v>
      </c>
      <c r="N1541" t="s">
        <v>296</v>
      </c>
      <c r="O1541" t="s">
        <v>168</v>
      </c>
      <c r="Q1541" t="s">
        <v>52</v>
      </c>
      <c r="R1541">
        <v>98015</v>
      </c>
      <c r="S1541" t="s">
        <v>22249</v>
      </c>
      <c r="T1541" t="s">
        <v>22250</v>
      </c>
      <c r="U1541" t="s">
        <v>22251</v>
      </c>
      <c r="V1541" t="s">
        <v>1251</v>
      </c>
      <c r="W1541">
        <v>3</v>
      </c>
      <c r="X1541" t="s">
        <v>4770</v>
      </c>
      <c r="Y1541">
        <v>1000</v>
      </c>
      <c r="AA1541" t="s">
        <v>71</v>
      </c>
      <c r="AC1541" t="s">
        <v>146</v>
      </c>
      <c r="AD1541" t="s">
        <v>4690</v>
      </c>
      <c r="AE1541" t="s">
        <v>107</v>
      </c>
      <c r="AF1541" t="s">
        <v>107</v>
      </c>
      <c r="AJ1541" t="s">
        <v>58</v>
      </c>
      <c r="AK1541" t="s">
        <v>59</v>
      </c>
      <c r="AL1541">
        <v>41219</v>
      </c>
      <c r="AM1541" t="s">
        <v>4692</v>
      </c>
      <c r="AN1541" t="b">
        <v>1</v>
      </c>
      <c r="AQ1541" t="s">
        <v>60</v>
      </c>
      <c r="AR1541" t="s">
        <v>99</v>
      </c>
      <c r="AS1541" t="s">
        <v>100</v>
      </c>
      <c r="BB1541" s="7" t="s">
        <v>1862</v>
      </c>
      <c r="BC1541" s="7" t="s">
        <v>168</v>
      </c>
      <c r="BD1541" s="7" t="s">
        <v>52</v>
      </c>
      <c r="BE1541" s="7">
        <v>98006</v>
      </c>
      <c r="BF1541" s="7" t="s">
        <v>22252</v>
      </c>
      <c r="BG1541" s="7">
        <v>13792891.189999999</v>
      </c>
      <c r="BH1541" s="7">
        <v>0</v>
      </c>
      <c r="BI1541">
        <v>13828000.970000001</v>
      </c>
      <c r="BJ1541">
        <v>0</v>
      </c>
      <c r="BK1541">
        <v>0</v>
      </c>
      <c r="BL1541">
        <v>0</v>
      </c>
      <c r="BM1541">
        <v>1111641.5</v>
      </c>
      <c r="BN1541">
        <v>8984693.1300000008</v>
      </c>
      <c r="BO1541" t="s">
        <v>22253</v>
      </c>
      <c r="BP1541">
        <v>12736</v>
      </c>
      <c r="BQ1541">
        <v>27196</v>
      </c>
      <c r="BR1541">
        <v>10449</v>
      </c>
      <c r="BS1541">
        <v>10292</v>
      </c>
      <c r="BU1541" t="s">
        <v>22254</v>
      </c>
      <c r="BV1541" t="s">
        <v>4695</v>
      </c>
      <c r="BX1541">
        <v>44149.229143518518</v>
      </c>
    </row>
    <row r="1542" spans="1:76" x14ac:dyDescent="0.25">
      <c r="A1542" t="s">
        <v>22255</v>
      </c>
      <c r="B1542" t="s">
        <v>21570</v>
      </c>
      <c r="C1542" t="s">
        <v>46</v>
      </c>
      <c r="D1542">
        <v>40720</v>
      </c>
      <c r="H1542" t="s">
        <v>47</v>
      </c>
      <c r="I1542">
        <v>40720</v>
      </c>
      <c r="J1542">
        <v>2012</v>
      </c>
      <c r="K1542" t="s">
        <v>85</v>
      </c>
      <c r="L1542" t="s">
        <v>21571</v>
      </c>
      <c r="N1542" t="s">
        <v>22256</v>
      </c>
      <c r="O1542" t="s">
        <v>954</v>
      </c>
      <c r="P1542" t="s">
        <v>115</v>
      </c>
      <c r="Q1542" t="s">
        <v>52</v>
      </c>
      <c r="R1542">
        <v>98496</v>
      </c>
      <c r="S1542" t="s">
        <v>22257</v>
      </c>
      <c r="T1542" t="s">
        <v>21574</v>
      </c>
      <c r="U1542" t="s">
        <v>21575</v>
      </c>
      <c r="V1542" t="s">
        <v>4783</v>
      </c>
      <c r="W1542">
        <v>25</v>
      </c>
      <c r="X1542" t="s">
        <v>4784</v>
      </c>
      <c r="Y1542">
        <v>3879</v>
      </c>
      <c r="Z1542" t="s">
        <v>115</v>
      </c>
      <c r="AA1542" t="s">
        <v>4785</v>
      </c>
      <c r="AB1542">
        <v>414360</v>
      </c>
      <c r="AC1542" t="s">
        <v>146</v>
      </c>
      <c r="AD1542" t="s">
        <v>4690</v>
      </c>
      <c r="AE1542" t="s">
        <v>107</v>
      </c>
      <c r="AF1542" t="s">
        <v>107</v>
      </c>
      <c r="AJ1542" t="s">
        <v>58</v>
      </c>
      <c r="AK1542" t="s">
        <v>59</v>
      </c>
      <c r="AL1542">
        <v>41219</v>
      </c>
      <c r="AM1542" t="s">
        <v>4692</v>
      </c>
      <c r="AN1542" t="b">
        <v>1</v>
      </c>
      <c r="AQ1542" t="s">
        <v>60</v>
      </c>
      <c r="AR1542" t="s">
        <v>61</v>
      </c>
      <c r="BB1542" s="7" t="s">
        <v>22258</v>
      </c>
      <c r="BC1542" s="7" t="s">
        <v>2170</v>
      </c>
      <c r="BD1542" s="7" t="s">
        <v>52</v>
      </c>
      <c r="BE1542" s="7">
        <v>98387</v>
      </c>
      <c r="BF1542" s="7" t="s">
        <v>14045</v>
      </c>
      <c r="BG1542" s="7">
        <v>20391.04</v>
      </c>
      <c r="BH1542" s="7">
        <v>5120</v>
      </c>
      <c r="BI1542">
        <v>23848.16</v>
      </c>
      <c r="BJ1542">
        <v>0</v>
      </c>
      <c r="BK1542">
        <v>0</v>
      </c>
      <c r="BL1542">
        <v>0</v>
      </c>
      <c r="BO1542" t="s">
        <v>22259</v>
      </c>
      <c r="BP1542">
        <v>16406</v>
      </c>
      <c r="BQ1542">
        <v>4021</v>
      </c>
      <c r="BR1542">
        <v>10242</v>
      </c>
      <c r="BS1542">
        <v>10485</v>
      </c>
      <c r="BU1542" t="s">
        <v>14047</v>
      </c>
      <c r="BV1542" t="s">
        <v>4695</v>
      </c>
      <c r="BX1542">
        <v>44149.241412037038</v>
      </c>
    </row>
    <row r="1543" spans="1:76" x14ac:dyDescent="0.25">
      <c r="A1543" t="s">
        <v>22260</v>
      </c>
      <c r="B1543" t="s">
        <v>593</v>
      </c>
      <c r="C1543" t="s">
        <v>46</v>
      </c>
      <c r="D1543">
        <v>40925</v>
      </c>
      <c r="H1543" t="s">
        <v>47</v>
      </c>
      <c r="I1543">
        <v>40925</v>
      </c>
      <c r="J1543">
        <v>2012</v>
      </c>
      <c r="K1543" t="s">
        <v>85</v>
      </c>
      <c r="L1543" t="s">
        <v>22261</v>
      </c>
      <c r="N1543" t="s">
        <v>594</v>
      </c>
      <c r="O1543" t="s">
        <v>316</v>
      </c>
      <c r="P1543" t="s">
        <v>133</v>
      </c>
      <c r="Q1543" t="s">
        <v>52</v>
      </c>
      <c r="R1543">
        <v>98632</v>
      </c>
      <c r="S1543" t="s">
        <v>595</v>
      </c>
      <c r="T1543" t="s">
        <v>22262</v>
      </c>
      <c r="U1543" t="s">
        <v>22263</v>
      </c>
      <c r="V1543" t="s">
        <v>90</v>
      </c>
      <c r="W1543">
        <v>12</v>
      </c>
      <c r="X1543" t="s">
        <v>596</v>
      </c>
      <c r="Y1543">
        <v>4748</v>
      </c>
      <c r="Z1543" t="s">
        <v>133</v>
      </c>
      <c r="AA1543" t="s">
        <v>57</v>
      </c>
      <c r="AC1543" t="s">
        <v>146</v>
      </c>
      <c r="AD1543" t="s">
        <v>4690</v>
      </c>
      <c r="AE1543" t="s">
        <v>107</v>
      </c>
      <c r="AF1543" t="s">
        <v>107</v>
      </c>
      <c r="AJ1543" t="s">
        <v>58</v>
      </c>
      <c r="AK1543" t="s">
        <v>59</v>
      </c>
      <c r="AL1543">
        <v>41219</v>
      </c>
      <c r="AM1543" t="s">
        <v>4692</v>
      </c>
      <c r="AN1543" t="b">
        <v>1</v>
      </c>
      <c r="AQ1543" t="s">
        <v>60</v>
      </c>
      <c r="AR1543" t="s">
        <v>99</v>
      </c>
      <c r="AS1543" t="s">
        <v>4734</v>
      </c>
      <c r="BB1543" s="7" t="s">
        <v>597</v>
      </c>
      <c r="BC1543" s="7" t="s">
        <v>316</v>
      </c>
      <c r="BD1543" s="7" t="s">
        <v>52</v>
      </c>
      <c r="BE1543" s="7">
        <v>98632</v>
      </c>
      <c r="BF1543" s="7" t="s">
        <v>22264</v>
      </c>
      <c r="BG1543" s="7">
        <v>29945.89</v>
      </c>
      <c r="BH1543" s="7">
        <v>772</v>
      </c>
      <c r="BI1543">
        <v>29654.73</v>
      </c>
      <c r="BJ1543">
        <v>0</v>
      </c>
      <c r="BK1543">
        <v>0</v>
      </c>
      <c r="BL1543">
        <v>0</v>
      </c>
      <c r="BO1543" t="s">
        <v>22265</v>
      </c>
      <c r="BP1543">
        <v>21645</v>
      </c>
      <c r="BQ1543">
        <v>7684</v>
      </c>
      <c r="BR1543">
        <v>10264</v>
      </c>
      <c r="BS1543">
        <v>10815</v>
      </c>
      <c r="BT1543">
        <v>19</v>
      </c>
      <c r="BU1543" t="s">
        <v>22266</v>
      </c>
      <c r="BV1543" t="s">
        <v>4695</v>
      </c>
      <c r="BX1543">
        <v>44149.256099537037</v>
      </c>
    </row>
    <row r="1544" spans="1:76" x14ac:dyDescent="0.25">
      <c r="A1544" t="s">
        <v>22267</v>
      </c>
      <c r="B1544" t="s">
        <v>22268</v>
      </c>
      <c r="C1544" t="s">
        <v>46</v>
      </c>
      <c r="D1544">
        <v>40937</v>
      </c>
      <c r="H1544" t="s">
        <v>47</v>
      </c>
      <c r="I1544">
        <v>40937</v>
      </c>
      <c r="J1544">
        <v>2012</v>
      </c>
      <c r="K1544" t="s">
        <v>85</v>
      </c>
      <c r="L1544" t="s">
        <v>22269</v>
      </c>
      <c r="N1544" t="s">
        <v>10006</v>
      </c>
      <c r="O1544" t="s">
        <v>22270</v>
      </c>
      <c r="P1544" t="s">
        <v>322</v>
      </c>
      <c r="Q1544" t="s">
        <v>52</v>
      </c>
      <c r="R1544">
        <v>99170</v>
      </c>
      <c r="S1544" t="s">
        <v>22271</v>
      </c>
      <c r="T1544" t="s">
        <v>22271</v>
      </c>
      <c r="U1544" t="s">
        <v>22272</v>
      </c>
      <c r="V1544" t="s">
        <v>4807</v>
      </c>
      <c r="W1544">
        <v>23</v>
      </c>
      <c r="X1544" t="s">
        <v>6562</v>
      </c>
      <c r="Y1544">
        <v>4375</v>
      </c>
      <c r="Z1544" t="s">
        <v>322</v>
      </c>
      <c r="AA1544" t="s">
        <v>4785</v>
      </c>
      <c r="AB1544">
        <v>19402</v>
      </c>
      <c r="AC1544" t="s">
        <v>146</v>
      </c>
      <c r="AD1544" t="s">
        <v>4690</v>
      </c>
      <c r="AE1544" t="s">
        <v>107</v>
      </c>
      <c r="AF1544" t="s">
        <v>107</v>
      </c>
      <c r="AJ1544" t="s">
        <v>58</v>
      </c>
      <c r="AK1544" t="s">
        <v>59</v>
      </c>
      <c r="AL1544">
        <v>41219</v>
      </c>
      <c r="AM1544" t="s">
        <v>4692</v>
      </c>
      <c r="AN1544" t="b">
        <v>1</v>
      </c>
      <c r="AQ1544" t="s">
        <v>60</v>
      </c>
      <c r="AR1544" t="s">
        <v>99</v>
      </c>
      <c r="BB1544" s="7" t="s">
        <v>22273</v>
      </c>
      <c r="BC1544" s="7" t="s">
        <v>22274</v>
      </c>
      <c r="BD1544" s="7" t="s">
        <v>52</v>
      </c>
      <c r="BE1544" s="7">
        <v>99158</v>
      </c>
      <c r="BF1544" s="7" t="s">
        <v>22275</v>
      </c>
      <c r="BG1544" s="7">
        <v>11418.09</v>
      </c>
      <c r="BH1544" s="7">
        <v>92.5</v>
      </c>
      <c r="BI1544">
        <v>13794.08</v>
      </c>
      <c r="BJ1544">
        <v>2500</v>
      </c>
      <c r="BK1544">
        <v>0</v>
      </c>
      <c r="BL1544">
        <v>0</v>
      </c>
      <c r="BO1544" t="s">
        <v>22276</v>
      </c>
      <c r="BP1544">
        <v>19353</v>
      </c>
      <c r="BQ1544">
        <v>7692</v>
      </c>
      <c r="BR1544">
        <v>10279</v>
      </c>
      <c r="BS1544">
        <v>10648</v>
      </c>
      <c r="BU1544" t="s">
        <v>22277</v>
      </c>
      <c r="BV1544" t="s">
        <v>4695</v>
      </c>
      <c r="BX1544">
        <v>44149.24722222222</v>
      </c>
    </row>
    <row r="1545" spans="1:76" x14ac:dyDescent="0.25">
      <c r="A1545" t="s">
        <v>23052</v>
      </c>
      <c r="B1545" t="s">
        <v>23053</v>
      </c>
      <c r="C1545" t="s">
        <v>46</v>
      </c>
      <c r="D1545">
        <v>41046</v>
      </c>
      <c r="H1545" t="s">
        <v>47</v>
      </c>
      <c r="I1545">
        <v>41046</v>
      </c>
      <c r="J1545">
        <v>2012</v>
      </c>
      <c r="K1545" t="s">
        <v>85</v>
      </c>
      <c r="L1545" t="s">
        <v>23054</v>
      </c>
      <c r="N1545" t="s">
        <v>23055</v>
      </c>
      <c r="O1545" t="s">
        <v>393</v>
      </c>
      <c r="P1545" t="s">
        <v>394</v>
      </c>
      <c r="R1545" t="s">
        <v>23056</v>
      </c>
      <c r="T1545" t="s">
        <v>23057</v>
      </c>
      <c r="V1545" t="s">
        <v>4807</v>
      </c>
      <c r="W1545">
        <v>23</v>
      </c>
      <c r="X1545" t="s">
        <v>5461</v>
      </c>
      <c r="Y1545">
        <v>4064</v>
      </c>
      <c r="Z1545" t="s">
        <v>394</v>
      </c>
      <c r="AA1545" t="s">
        <v>4785</v>
      </c>
      <c r="AB1545">
        <v>65287</v>
      </c>
      <c r="AC1545" t="s">
        <v>146</v>
      </c>
      <c r="AD1545" t="s">
        <v>4690</v>
      </c>
      <c r="AE1545" t="s">
        <v>107</v>
      </c>
      <c r="AF1545" t="s">
        <v>107</v>
      </c>
      <c r="AJ1545" t="s">
        <v>58</v>
      </c>
      <c r="AK1545" t="s">
        <v>59</v>
      </c>
      <c r="AL1545">
        <v>41219</v>
      </c>
      <c r="AN1545" t="b">
        <v>1</v>
      </c>
      <c r="AQ1545" t="s">
        <v>60</v>
      </c>
      <c r="AR1545" t="s">
        <v>99</v>
      </c>
      <c r="BB1545" s="7" t="s">
        <v>23055</v>
      </c>
      <c r="BC1545" s="7" t="s">
        <v>393</v>
      </c>
      <c r="BE1545" s="7" t="s">
        <v>23056</v>
      </c>
      <c r="BG1545" s="7">
        <v>23518.720000000001</v>
      </c>
      <c r="BH1545" s="7">
        <v>869.31</v>
      </c>
      <c r="BI1545">
        <v>25018.720000000001</v>
      </c>
      <c r="BJ1545">
        <v>0</v>
      </c>
      <c r="BK1545">
        <v>0</v>
      </c>
      <c r="BL1545">
        <v>0</v>
      </c>
      <c r="BO1545" t="s">
        <v>23058</v>
      </c>
      <c r="BP1545">
        <v>20419</v>
      </c>
      <c r="BQ1545">
        <v>7818</v>
      </c>
      <c r="BR1545">
        <v>10559</v>
      </c>
      <c r="BS1545">
        <v>10698</v>
      </c>
      <c r="BU1545" t="s">
        <v>23059</v>
      </c>
      <c r="BV1545" t="s">
        <v>4695</v>
      </c>
      <c r="BX1545">
        <v>44149.248784722222</v>
      </c>
    </row>
    <row r="1546" spans="1:76" x14ac:dyDescent="0.25">
      <c r="A1546" t="s">
        <v>24323</v>
      </c>
      <c r="B1546" t="s">
        <v>2128</v>
      </c>
      <c r="C1546" t="s">
        <v>46</v>
      </c>
      <c r="D1546">
        <v>40793</v>
      </c>
      <c r="H1546" t="s">
        <v>47</v>
      </c>
      <c r="I1546">
        <v>40793</v>
      </c>
      <c r="J1546">
        <v>2012</v>
      </c>
      <c r="K1546" t="s">
        <v>77</v>
      </c>
      <c r="L1546" t="s">
        <v>2129</v>
      </c>
      <c r="N1546" t="s">
        <v>2231</v>
      </c>
      <c r="O1546" t="s">
        <v>2019</v>
      </c>
      <c r="P1546" t="s">
        <v>226</v>
      </c>
      <c r="R1546">
        <v>98629</v>
      </c>
      <c r="S1546" t="s">
        <v>752</v>
      </c>
      <c r="T1546" t="s">
        <v>24324</v>
      </c>
      <c r="V1546" t="s">
        <v>54</v>
      </c>
      <c r="W1546">
        <v>13</v>
      </c>
      <c r="X1546" t="s">
        <v>860</v>
      </c>
      <c r="Y1546">
        <v>4813</v>
      </c>
      <c r="Z1546" t="s">
        <v>226</v>
      </c>
      <c r="AA1546" t="s">
        <v>57</v>
      </c>
      <c r="AC1546" t="s">
        <v>146</v>
      </c>
      <c r="AD1546" t="s">
        <v>4690</v>
      </c>
      <c r="AE1546" t="s">
        <v>107</v>
      </c>
      <c r="AF1546" t="s">
        <v>107</v>
      </c>
      <c r="AJ1546" t="s">
        <v>58</v>
      </c>
      <c r="AK1546" t="s">
        <v>59</v>
      </c>
      <c r="AL1546">
        <v>41219</v>
      </c>
      <c r="AN1546" t="b">
        <v>1</v>
      </c>
      <c r="AQ1546" t="s">
        <v>73</v>
      </c>
      <c r="BB1546" s="7" t="s">
        <v>2231</v>
      </c>
      <c r="BC1546" s="7" t="s">
        <v>2019</v>
      </c>
      <c r="BE1546" s="7">
        <v>98629</v>
      </c>
      <c r="BG1546" s="7">
        <v>26100</v>
      </c>
      <c r="BH1546" s="7">
        <v>196.71</v>
      </c>
      <c r="BI1546">
        <v>25638.89</v>
      </c>
      <c r="BJ1546">
        <v>0</v>
      </c>
      <c r="BK1546">
        <v>0</v>
      </c>
      <c r="BL1546">
        <v>0</v>
      </c>
      <c r="BM1546">
        <v>32.700000000000003</v>
      </c>
      <c r="BN1546">
        <v>0</v>
      </c>
      <c r="BO1546" t="s">
        <v>24325</v>
      </c>
      <c r="BP1546">
        <v>16322</v>
      </c>
      <c r="BQ1546">
        <v>26929</v>
      </c>
      <c r="BR1546">
        <v>10684</v>
      </c>
      <c r="BS1546">
        <v>10490</v>
      </c>
      <c r="BT1546">
        <v>18</v>
      </c>
      <c r="BU1546" t="s">
        <v>24326</v>
      </c>
      <c r="BV1546" t="s">
        <v>4695</v>
      </c>
      <c r="BX1546">
        <v>44149.241631944446</v>
      </c>
    </row>
    <row r="1547" spans="1:76" x14ac:dyDescent="0.25">
      <c r="A1547" t="s">
        <v>24327</v>
      </c>
      <c r="B1547" t="s">
        <v>3148</v>
      </c>
      <c r="C1547" t="s">
        <v>46</v>
      </c>
      <c r="D1547">
        <v>41011</v>
      </c>
      <c r="H1547" t="s">
        <v>47</v>
      </c>
      <c r="I1547">
        <v>41011</v>
      </c>
      <c r="J1547">
        <v>2012</v>
      </c>
      <c r="K1547" t="s">
        <v>77</v>
      </c>
      <c r="L1547" t="s">
        <v>3149</v>
      </c>
      <c r="N1547" t="s">
        <v>3150</v>
      </c>
      <c r="O1547" t="s">
        <v>453</v>
      </c>
      <c r="P1547" t="s">
        <v>199</v>
      </c>
      <c r="R1547">
        <v>98272</v>
      </c>
      <c r="S1547" t="s">
        <v>3151</v>
      </c>
      <c r="T1547" t="s">
        <v>24328</v>
      </c>
      <c r="V1547" t="s">
        <v>54</v>
      </c>
      <c r="W1547">
        <v>13</v>
      </c>
      <c r="X1547" t="s">
        <v>201</v>
      </c>
      <c r="Y1547">
        <v>4856</v>
      </c>
      <c r="Z1547" t="s">
        <v>199</v>
      </c>
      <c r="AA1547" t="s">
        <v>57</v>
      </c>
      <c r="AC1547" t="s">
        <v>146</v>
      </c>
      <c r="AD1547" t="s">
        <v>4690</v>
      </c>
      <c r="AE1547" t="s">
        <v>107</v>
      </c>
      <c r="AF1547" t="s">
        <v>107</v>
      </c>
      <c r="AJ1547" t="s">
        <v>58</v>
      </c>
      <c r="AK1547" t="s">
        <v>59</v>
      </c>
      <c r="AL1547">
        <v>41219</v>
      </c>
      <c r="AN1547" t="b">
        <v>1</v>
      </c>
      <c r="AQ1547" t="s">
        <v>73</v>
      </c>
      <c r="BB1547" s="7" t="s">
        <v>3150</v>
      </c>
      <c r="BC1547" s="7" t="s">
        <v>453</v>
      </c>
      <c r="BE1547" s="7">
        <v>98272</v>
      </c>
      <c r="BG1547" s="7">
        <v>1550</v>
      </c>
      <c r="BH1547" s="7">
        <v>0</v>
      </c>
      <c r="BI1547">
        <v>20.05</v>
      </c>
      <c r="BJ1547">
        <v>0</v>
      </c>
      <c r="BK1547">
        <v>0</v>
      </c>
      <c r="BL1547">
        <v>0</v>
      </c>
      <c r="BO1547" t="s">
        <v>24329</v>
      </c>
      <c r="BP1547">
        <v>16610</v>
      </c>
      <c r="BQ1547">
        <v>7870</v>
      </c>
      <c r="BR1547">
        <v>10673</v>
      </c>
      <c r="BS1547">
        <v>10496</v>
      </c>
      <c r="BT1547">
        <v>39</v>
      </c>
      <c r="BU1547" t="s">
        <v>24330</v>
      </c>
      <c r="BV1547" t="s">
        <v>4695</v>
      </c>
      <c r="BX1547">
        <v>44149.241828703707</v>
      </c>
    </row>
    <row r="1548" spans="1:76" x14ac:dyDescent="0.25">
      <c r="A1548" t="s">
        <v>24331</v>
      </c>
      <c r="B1548" t="s">
        <v>238</v>
      </c>
      <c r="C1548" t="s">
        <v>46</v>
      </c>
      <c r="D1548">
        <v>40726</v>
      </c>
      <c r="H1548" t="s">
        <v>47</v>
      </c>
      <c r="I1548">
        <v>40726</v>
      </c>
      <c r="J1548">
        <v>2012</v>
      </c>
      <c r="K1548" t="s">
        <v>85</v>
      </c>
      <c r="L1548" t="s">
        <v>24332</v>
      </c>
      <c r="N1548" t="s">
        <v>239</v>
      </c>
      <c r="O1548" t="s">
        <v>240</v>
      </c>
      <c r="P1548" t="s">
        <v>241</v>
      </c>
      <c r="R1548">
        <v>98937</v>
      </c>
      <c r="S1548" t="s">
        <v>242</v>
      </c>
      <c r="T1548" t="s">
        <v>24333</v>
      </c>
      <c r="V1548" t="s">
        <v>54</v>
      </c>
      <c r="W1548">
        <v>13</v>
      </c>
      <c r="X1548" t="s">
        <v>243</v>
      </c>
      <c r="Y1548">
        <v>4805</v>
      </c>
      <c r="Z1548" t="s">
        <v>241</v>
      </c>
      <c r="AA1548" t="s">
        <v>57</v>
      </c>
      <c r="AC1548" t="s">
        <v>146</v>
      </c>
      <c r="AD1548" t="s">
        <v>4690</v>
      </c>
      <c r="AE1548" t="s">
        <v>107</v>
      </c>
      <c r="AF1548" t="s">
        <v>107</v>
      </c>
      <c r="AJ1548" t="s">
        <v>58</v>
      </c>
      <c r="AK1548" t="s">
        <v>59</v>
      </c>
      <c r="AL1548">
        <v>41219</v>
      </c>
      <c r="AN1548" t="b">
        <v>1</v>
      </c>
      <c r="AQ1548" t="s">
        <v>60</v>
      </c>
      <c r="AR1548" t="s">
        <v>61</v>
      </c>
      <c r="AS1548" t="s">
        <v>62</v>
      </c>
      <c r="BB1548" s="7" t="s">
        <v>239</v>
      </c>
      <c r="BC1548" s="7" t="s">
        <v>240</v>
      </c>
      <c r="BE1548" s="7">
        <v>98937</v>
      </c>
      <c r="BG1548" s="7">
        <v>82402.179999999993</v>
      </c>
      <c r="BH1548" s="7">
        <v>0</v>
      </c>
      <c r="BI1548">
        <v>82402.179999999993</v>
      </c>
      <c r="BJ1548">
        <v>0</v>
      </c>
      <c r="BK1548">
        <v>0</v>
      </c>
      <c r="BL1548">
        <v>0</v>
      </c>
      <c r="BO1548" t="s">
        <v>24334</v>
      </c>
      <c r="BP1548">
        <v>16673</v>
      </c>
      <c r="BQ1548">
        <v>26506</v>
      </c>
      <c r="BR1548">
        <v>10668</v>
      </c>
      <c r="BS1548">
        <v>10506</v>
      </c>
      <c r="BT1548">
        <v>14</v>
      </c>
      <c r="BU1548" t="s">
        <v>24335</v>
      </c>
      <c r="BV1548" t="s">
        <v>4695</v>
      </c>
      <c r="BX1548">
        <v>44149.2421875</v>
      </c>
    </row>
    <row r="1549" spans="1:76" x14ac:dyDescent="0.25">
      <c r="A1549" t="s">
        <v>24336</v>
      </c>
      <c r="B1549" t="s">
        <v>1930</v>
      </c>
      <c r="C1549" t="s">
        <v>46</v>
      </c>
      <c r="D1549">
        <v>40793</v>
      </c>
      <c r="H1549" t="s">
        <v>47</v>
      </c>
      <c r="I1549">
        <v>40793</v>
      </c>
      <c r="J1549">
        <v>2012</v>
      </c>
      <c r="K1549" t="s">
        <v>85</v>
      </c>
      <c r="L1549" t="s">
        <v>1931</v>
      </c>
      <c r="N1549" t="s">
        <v>1932</v>
      </c>
      <c r="O1549" t="s">
        <v>137</v>
      </c>
      <c r="P1549" t="s">
        <v>68</v>
      </c>
      <c r="R1549">
        <v>98027</v>
      </c>
      <c r="S1549" t="s">
        <v>2194</v>
      </c>
      <c r="T1549" t="s">
        <v>24337</v>
      </c>
      <c r="V1549" t="s">
        <v>54</v>
      </c>
      <c r="W1549">
        <v>13</v>
      </c>
      <c r="X1549" t="s">
        <v>182</v>
      </c>
      <c r="Y1549">
        <v>4787</v>
      </c>
      <c r="Z1549" t="s">
        <v>68</v>
      </c>
      <c r="AA1549" t="s">
        <v>57</v>
      </c>
      <c r="AC1549" t="s">
        <v>146</v>
      </c>
      <c r="AD1549" t="s">
        <v>4690</v>
      </c>
      <c r="AE1549" t="s">
        <v>107</v>
      </c>
      <c r="AF1549" t="s">
        <v>107</v>
      </c>
      <c r="AJ1549" t="s">
        <v>58</v>
      </c>
      <c r="AK1549" t="s">
        <v>59</v>
      </c>
      <c r="AL1549">
        <v>41219</v>
      </c>
      <c r="AN1549" t="b">
        <v>1</v>
      </c>
      <c r="AQ1549" t="s">
        <v>195</v>
      </c>
      <c r="AR1549" t="s">
        <v>150</v>
      </c>
      <c r="AS1549" t="s">
        <v>62</v>
      </c>
      <c r="BB1549" s="7" t="s">
        <v>1932</v>
      </c>
      <c r="BC1549" s="7" t="s">
        <v>137</v>
      </c>
      <c r="BE1549" s="7">
        <v>98027</v>
      </c>
      <c r="BG1549" s="7">
        <v>65075</v>
      </c>
      <c r="BH1549" s="7">
        <v>0</v>
      </c>
      <c r="BI1549">
        <v>65075</v>
      </c>
      <c r="BJ1549">
        <v>0</v>
      </c>
      <c r="BK1549">
        <v>0</v>
      </c>
      <c r="BL1549">
        <v>0</v>
      </c>
      <c r="BM1549">
        <v>248.16</v>
      </c>
      <c r="BN1549">
        <v>0</v>
      </c>
      <c r="BO1549" t="s">
        <v>24338</v>
      </c>
      <c r="BP1549">
        <v>16709</v>
      </c>
      <c r="BQ1549">
        <v>1721</v>
      </c>
      <c r="BR1549">
        <v>10667</v>
      </c>
      <c r="BS1549">
        <v>10498</v>
      </c>
      <c r="BT1549">
        <v>5</v>
      </c>
      <c r="BU1549" t="s">
        <v>24339</v>
      </c>
      <c r="BV1549" t="s">
        <v>4695</v>
      </c>
      <c r="BX1549">
        <v>44149.241886574076</v>
      </c>
    </row>
    <row r="1550" spans="1:76" x14ac:dyDescent="0.25">
      <c r="A1550" t="s">
        <v>24340</v>
      </c>
      <c r="B1550" t="s">
        <v>4064</v>
      </c>
      <c r="C1550" t="s">
        <v>46</v>
      </c>
      <c r="D1550">
        <v>41092</v>
      </c>
      <c r="I1550">
        <v>41092</v>
      </c>
      <c r="J1550">
        <v>2012</v>
      </c>
      <c r="K1550" t="s">
        <v>85</v>
      </c>
      <c r="L1550" t="s">
        <v>4065</v>
      </c>
      <c r="N1550" t="s">
        <v>4066</v>
      </c>
      <c r="O1550" t="s">
        <v>3232</v>
      </c>
      <c r="R1550">
        <v>98010</v>
      </c>
      <c r="S1550" t="s">
        <v>4067</v>
      </c>
      <c r="T1550" t="s">
        <v>24341</v>
      </c>
      <c r="V1550" t="s">
        <v>1251</v>
      </c>
      <c r="W1550">
        <v>3</v>
      </c>
      <c r="X1550" t="s">
        <v>4770</v>
      </c>
      <c r="Y1550">
        <v>1000</v>
      </c>
      <c r="AA1550" t="s">
        <v>71</v>
      </c>
      <c r="AC1550" t="s">
        <v>146</v>
      </c>
      <c r="AD1550" t="s">
        <v>4690</v>
      </c>
      <c r="AE1550" t="s">
        <v>107</v>
      </c>
      <c r="AF1550" t="s">
        <v>107</v>
      </c>
      <c r="AJ1550" t="s">
        <v>58</v>
      </c>
      <c r="AK1550" t="s">
        <v>59</v>
      </c>
      <c r="AL1550">
        <v>41219</v>
      </c>
      <c r="AN1550" t="b">
        <v>1</v>
      </c>
      <c r="AQ1550" t="s">
        <v>177</v>
      </c>
      <c r="BB1550" s="7" t="s">
        <v>4066</v>
      </c>
      <c r="BC1550" s="7" t="s">
        <v>3232</v>
      </c>
      <c r="BE1550" s="7">
        <v>98010</v>
      </c>
      <c r="BO1550" t="s">
        <v>24342</v>
      </c>
      <c r="BP1550">
        <v>17088</v>
      </c>
      <c r="BQ1550">
        <v>7863</v>
      </c>
      <c r="BR1550">
        <v>10656</v>
      </c>
      <c r="BU1550" t="s">
        <v>24343</v>
      </c>
      <c r="BV1550" t="s">
        <v>4695</v>
      </c>
      <c r="BX1550">
        <v>43598.039166666669</v>
      </c>
    </row>
    <row r="1551" spans="1:76" x14ac:dyDescent="0.25">
      <c r="A1551" t="s">
        <v>24344</v>
      </c>
      <c r="B1551" t="s">
        <v>24345</v>
      </c>
      <c r="C1551" t="s">
        <v>46</v>
      </c>
      <c r="D1551">
        <v>40924</v>
      </c>
      <c r="H1551" t="s">
        <v>47</v>
      </c>
      <c r="I1551">
        <v>40924</v>
      </c>
      <c r="J1551">
        <v>2012</v>
      </c>
      <c r="K1551" t="s">
        <v>85</v>
      </c>
      <c r="L1551" t="s">
        <v>24346</v>
      </c>
      <c r="N1551" t="s">
        <v>24347</v>
      </c>
      <c r="O1551" t="s">
        <v>1218</v>
      </c>
      <c r="P1551" t="s">
        <v>908</v>
      </c>
      <c r="R1551">
        <v>98922</v>
      </c>
      <c r="S1551" t="s">
        <v>24348</v>
      </c>
      <c r="T1551" t="s">
        <v>24349</v>
      </c>
      <c r="V1551" t="s">
        <v>4807</v>
      </c>
      <c r="W1551">
        <v>23</v>
      </c>
      <c r="X1551" t="s">
        <v>5397</v>
      </c>
      <c r="Y1551">
        <v>3559</v>
      </c>
      <c r="Z1551" t="s">
        <v>908</v>
      </c>
      <c r="AA1551" t="s">
        <v>4785</v>
      </c>
      <c r="AB1551">
        <v>20566</v>
      </c>
      <c r="AC1551" t="s">
        <v>146</v>
      </c>
      <c r="AD1551" t="s">
        <v>4690</v>
      </c>
      <c r="AE1551" t="s">
        <v>107</v>
      </c>
      <c r="AF1551" t="s">
        <v>107</v>
      </c>
      <c r="AJ1551" t="s">
        <v>58</v>
      </c>
      <c r="AK1551" t="s">
        <v>59</v>
      </c>
      <c r="AL1551">
        <v>41219</v>
      </c>
      <c r="AN1551" t="b">
        <v>1</v>
      </c>
      <c r="AQ1551" t="s">
        <v>177</v>
      </c>
      <c r="BB1551" s="7" t="s">
        <v>24347</v>
      </c>
      <c r="BC1551" s="7" t="s">
        <v>1218</v>
      </c>
      <c r="BE1551" s="7">
        <v>98922</v>
      </c>
      <c r="BG1551" s="7">
        <v>9937.5</v>
      </c>
      <c r="BH1551" s="7">
        <v>100</v>
      </c>
      <c r="BI1551">
        <v>9738.24</v>
      </c>
      <c r="BJ1551">
        <v>-100</v>
      </c>
      <c r="BK1551">
        <v>0</v>
      </c>
      <c r="BL1551">
        <v>1751.6</v>
      </c>
      <c r="BO1551" t="s">
        <v>24350</v>
      </c>
      <c r="BP1551">
        <v>17607</v>
      </c>
      <c r="BQ1551">
        <v>7856</v>
      </c>
      <c r="BR1551">
        <v>10643</v>
      </c>
      <c r="BS1551">
        <v>10551</v>
      </c>
      <c r="BU1551" t="s">
        <v>24351</v>
      </c>
      <c r="BV1551" t="s">
        <v>4695</v>
      </c>
      <c r="BX1551">
        <v>44149.244201388887</v>
      </c>
    </row>
    <row r="1552" spans="1:76" x14ac:dyDescent="0.25">
      <c r="A1552" t="s">
        <v>24352</v>
      </c>
      <c r="B1552" t="s">
        <v>524</v>
      </c>
      <c r="C1552" t="s">
        <v>46</v>
      </c>
      <c r="D1552">
        <v>40646</v>
      </c>
      <c r="H1552" t="s">
        <v>47</v>
      </c>
      <c r="I1552">
        <v>40646</v>
      </c>
      <c r="J1552">
        <v>2012</v>
      </c>
      <c r="K1552" t="s">
        <v>85</v>
      </c>
      <c r="L1552" t="s">
        <v>24353</v>
      </c>
      <c r="N1552" t="s">
        <v>525</v>
      </c>
      <c r="O1552" t="s">
        <v>526</v>
      </c>
      <c r="P1552" t="s">
        <v>105</v>
      </c>
      <c r="R1552">
        <v>99214</v>
      </c>
      <c r="S1552" t="s">
        <v>3559</v>
      </c>
      <c r="T1552" t="s">
        <v>24354</v>
      </c>
      <c r="V1552" t="s">
        <v>54</v>
      </c>
      <c r="W1552">
        <v>13</v>
      </c>
      <c r="X1552" t="s">
        <v>528</v>
      </c>
      <c r="Y1552">
        <v>4785</v>
      </c>
      <c r="Z1552" t="s">
        <v>105</v>
      </c>
      <c r="AA1552" t="s">
        <v>57</v>
      </c>
      <c r="AC1552" t="s">
        <v>146</v>
      </c>
      <c r="AD1552" t="s">
        <v>4690</v>
      </c>
      <c r="AE1552" t="s">
        <v>107</v>
      </c>
      <c r="AF1552" t="s">
        <v>107</v>
      </c>
      <c r="AJ1552" t="s">
        <v>58</v>
      </c>
      <c r="AK1552" t="s">
        <v>59</v>
      </c>
      <c r="AL1552">
        <v>41219</v>
      </c>
      <c r="AN1552" t="b">
        <v>1</v>
      </c>
      <c r="AQ1552" t="s">
        <v>60</v>
      </c>
      <c r="AR1552" t="s">
        <v>61</v>
      </c>
      <c r="AS1552" t="s">
        <v>62</v>
      </c>
      <c r="BB1552" s="7" t="s">
        <v>525</v>
      </c>
      <c r="BC1552" s="7" t="s">
        <v>526</v>
      </c>
      <c r="BE1552" s="7">
        <v>99214</v>
      </c>
      <c r="BG1552" s="7">
        <v>80532.45</v>
      </c>
      <c r="BH1552" s="7">
        <v>6562.17</v>
      </c>
      <c r="BI1552">
        <v>72748.11</v>
      </c>
      <c r="BJ1552">
        <v>0</v>
      </c>
      <c r="BK1552">
        <v>0</v>
      </c>
      <c r="BL1552">
        <v>0</v>
      </c>
      <c r="BM1552">
        <v>0</v>
      </c>
      <c r="BN1552">
        <v>29993.75</v>
      </c>
      <c r="BO1552" t="s">
        <v>24355</v>
      </c>
      <c r="BP1552">
        <v>17645</v>
      </c>
      <c r="BQ1552">
        <v>252</v>
      </c>
      <c r="BR1552">
        <v>10642</v>
      </c>
      <c r="BS1552">
        <v>10558</v>
      </c>
      <c r="BT1552">
        <v>4</v>
      </c>
      <c r="BU1552" t="s">
        <v>24356</v>
      </c>
      <c r="BV1552" t="s">
        <v>4695</v>
      </c>
      <c r="BX1552">
        <v>44149.244363425925</v>
      </c>
    </row>
    <row r="1553" spans="1:76" x14ac:dyDescent="0.25">
      <c r="A1553" t="s">
        <v>24357</v>
      </c>
      <c r="B1553" t="s">
        <v>1856</v>
      </c>
      <c r="C1553" t="s">
        <v>46</v>
      </c>
      <c r="D1553">
        <v>41057</v>
      </c>
      <c r="H1553" t="s">
        <v>47</v>
      </c>
      <c r="I1553">
        <v>41057</v>
      </c>
      <c r="J1553">
        <v>2012</v>
      </c>
      <c r="K1553" t="s">
        <v>85</v>
      </c>
      <c r="L1553" t="s">
        <v>1857</v>
      </c>
      <c r="N1553" t="s">
        <v>1858</v>
      </c>
      <c r="O1553" t="s">
        <v>117</v>
      </c>
      <c r="P1553" t="s">
        <v>115</v>
      </c>
      <c r="R1553">
        <v>983744145</v>
      </c>
      <c r="S1553" t="s">
        <v>1859</v>
      </c>
      <c r="T1553" t="s">
        <v>24358</v>
      </c>
      <c r="V1553" t="s">
        <v>54</v>
      </c>
      <c r="W1553">
        <v>13</v>
      </c>
      <c r="X1553" t="s">
        <v>386</v>
      </c>
      <c r="Y1553">
        <v>4827</v>
      </c>
      <c r="Z1553" t="s">
        <v>115</v>
      </c>
      <c r="AA1553" t="s">
        <v>57</v>
      </c>
      <c r="AC1553" t="s">
        <v>146</v>
      </c>
      <c r="AD1553" t="s">
        <v>4690</v>
      </c>
      <c r="AE1553" t="s">
        <v>107</v>
      </c>
      <c r="AF1553" t="s">
        <v>107</v>
      </c>
      <c r="AJ1553" t="s">
        <v>58</v>
      </c>
      <c r="AK1553" t="s">
        <v>59</v>
      </c>
      <c r="AL1553">
        <v>41219</v>
      </c>
      <c r="AN1553" t="b">
        <v>1</v>
      </c>
      <c r="AQ1553" t="s">
        <v>177</v>
      </c>
      <c r="BB1553" s="7" t="s">
        <v>1858</v>
      </c>
      <c r="BC1553" s="7" t="s">
        <v>117</v>
      </c>
      <c r="BE1553" s="7">
        <v>983744145</v>
      </c>
      <c r="BG1553" s="7">
        <v>6304.75</v>
      </c>
      <c r="BH1553" s="7">
        <v>0</v>
      </c>
      <c r="BI1553">
        <v>6385.47</v>
      </c>
      <c r="BJ1553">
        <v>1000</v>
      </c>
      <c r="BK1553">
        <v>0</v>
      </c>
      <c r="BL1553">
        <v>0</v>
      </c>
      <c r="BO1553" t="s">
        <v>24359</v>
      </c>
      <c r="BP1553">
        <v>18153</v>
      </c>
      <c r="BQ1553">
        <v>4862</v>
      </c>
      <c r="BR1553">
        <v>10625</v>
      </c>
      <c r="BS1553">
        <v>10584</v>
      </c>
      <c r="BT1553">
        <v>25</v>
      </c>
      <c r="BU1553" t="s">
        <v>24360</v>
      </c>
      <c r="BV1553" t="s">
        <v>4695</v>
      </c>
      <c r="BX1553">
        <v>44149.245185185187</v>
      </c>
    </row>
    <row r="1554" spans="1:76" x14ac:dyDescent="0.25">
      <c r="A1554" t="s">
        <v>24361</v>
      </c>
      <c r="B1554" t="s">
        <v>1060</v>
      </c>
      <c r="C1554" t="s">
        <v>46</v>
      </c>
      <c r="D1554">
        <v>40791</v>
      </c>
      <c r="H1554" t="s">
        <v>47</v>
      </c>
      <c r="I1554">
        <v>40791</v>
      </c>
      <c r="J1554">
        <v>2012</v>
      </c>
      <c r="K1554" t="s">
        <v>85</v>
      </c>
      <c r="L1554" t="s">
        <v>24362</v>
      </c>
      <c r="N1554" t="s">
        <v>1061</v>
      </c>
      <c r="O1554" t="s">
        <v>1062</v>
      </c>
      <c r="P1554" t="s">
        <v>394</v>
      </c>
      <c r="R1554">
        <v>98236</v>
      </c>
      <c r="S1554" t="s">
        <v>1063</v>
      </c>
      <c r="T1554" t="s">
        <v>21559</v>
      </c>
      <c r="V1554" t="s">
        <v>54</v>
      </c>
      <c r="W1554">
        <v>13</v>
      </c>
      <c r="X1554" t="s">
        <v>395</v>
      </c>
      <c r="Y1554">
        <v>4797</v>
      </c>
      <c r="Z1554" t="s">
        <v>394</v>
      </c>
      <c r="AA1554" t="s">
        <v>57</v>
      </c>
      <c r="AC1554" t="s">
        <v>146</v>
      </c>
      <c r="AD1554" t="s">
        <v>4690</v>
      </c>
      <c r="AE1554" t="s">
        <v>107</v>
      </c>
      <c r="AF1554" t="s">
        <v>107</v>
      </c>
      <c r="AJ1554" t="s">
        <v>58</v>
      </c>
      <c r="AK1554" t="s">
        <v>59</v>
      </c>
      <c r="AL1554">
        <v>41219</v>
      </c>
      <c r="AN1554" t="b">
        <v>1</v>
      </c>
      <c r="AQ1554" t="s">
        <v>60</v>
      </c>
      <c r="AR1554" t="s">
        <v>61</v>
      </c>
      <c r="AS1554" t="s">
        <v>62</v>
      </c>
      <c r="BB1554" s="7" t="s">
        <v>1061</v>
      </c>
      <c r="BC1554" s="7" t="s">
        <v>1062</v>
      </c>
      <c r="BE1554" s="7">
        <v>98236</v>
      </c>
      <c r="BG1554" s="7">
        <v>73236.350000000006</v>
      </c>
      <c r="BH1554" s="7">
        <v>15249.55</v>
      </c>
      <c r="BI1554">
        <v>104093.6</v>
      </c>
      <c r="BJ1554">
        <v>0</v>
      </c>
      <c r="BK1554">
        <v>0</v>
      </c>
      <c r="BL1554">
        <v>0</v>
      </c>
      <c r="BO1554" t="s">
        <v>24363</v>
      </c>
      <c r="BP1554">
        <v>18258</v>
      </c>
      <c r="BQ1554">
        <v>673</v>
      </c>
      <c r="BR1554">
        <v>10624</v>
      </c>
      <c r="BS1554">
        <v>10585</v>
      </c>
      <c r="BT1554">
        <v>10</v>
      </c>
      <c r="BU1554" t="s">
        <v>24364</v>
      </c>
      <c r="BV1554" t="s">
        <v>4695</v>
      </c>
      <c r="BX1554">
        <v>44149.245208333334</v>
      </c>
    </row>
    <row r="1555" spans="1:76" x14ac:dyDescent="0.25">
      <c r="A1555" t="s">
        <v>24365</v>
      </c>
      <c r="B1555" t="s">
        <v>3645</v>
      </c>
      <c r="C1555" t="s">
        <v>46</v>
      </c>
      <c r="D1555">
        <v>40340</v>
      </c>
      <c r="H1555" t="s">
        <v>289</v>
      </c>
      <c r="I1555">
        <v>40340</v>
      </c>
      <c r="J1555">
        <v>2012</v>
      </c>
      <c r="K1555" t="s">
        <v>77</v>
      </c>
      <c r="L1555" t="s">
        <v>3646</v>
      </c>
      <c r="N1555" t="s">
        <v>3647</v>
      </c>
      <c r="O1555" t="s">
        <v>198</v>
      </c>
      <c r="P1555" t="s">
        <v>199</v>
      </c>
      <c r="R1555">
        <v>98223</v>
      </c>
      <c r="V1555" t="s">
        <v>90</v>
      </c>
      <c r="W1555">
        <v>12</v>
      </c>
      <c r="X1555" t="s">
        <v>1396</v>
      </c>
      <c r="Y1555">
        <v>4768</v>
      </c>
      <c r="Z1555" t="s">
        <v>199</v>
      </c>
      <c r="AA1555" t="s">
        <v>57</v>
      </c>
      <c r="AC1555" t="s">
        <v>146</v>
      </c>
      <c r="AD1555" t="s">
        <v>4690</v>
      </c>
      <c r="AE1555" t="s">
        <v>107</v>
      </c>
      <c r="AF1555" t="s">
        <v>107</v>
      </c>
      <c r="AJ1555" t="s">
        <v>58</v>
      </c>
      <c r="AK1555" t="s">
        <v>59</v>
      </c>
      <c r="AL1555">
        <v>41219</v>
      </c>
      <c r="AN1555" t="b">
        <v>1</v>
      </c>
      <c r="AQ1555" t="s">
        <v>73</v>
      </c>
      <c r="BB1555" s="7" t="s">
        <v>3647</v>
      </c>
      <c r="BC1555" s="7" t="s">
        <v>198</v>
      </c>
      <c r="BE1555" s="7">
        <v>98223</v>
      </c>
      <c r="BG1555" s="7">
        <v>300</v>
      </c>
      <c r="BH1555" s="7">
        <v>0</v>
      </c>
      <c r="BI1555">
        <v>0</v>
      </c>
      <c r="BJ1555">
        <v>0</v>
      </c>
      <c r="BK1555">
        <v>0</v>
      </c>
      <c r="BL1555">
        <v>0</v>
      </c>
      <c r="BO1555" t="s">
        <v>24366</v>
      </c>
      <c r="BP1555">
        <v>18698</v>
      </c>
      <c r="BQ1555">
        <v>7843</v>
      </c>
      <c r="BR1555">
        <v>10608</v>
      </c>
      <c r="BS1555">
        <v>10619</v>
      </c>
      <c r="BT1555">
        <v>39</v>
      </c>
      <c r="BU1555" t="s">
        <v>24367</v>
      </c>
      <c r="BV1555" t="s">
        <v>4695</v>
      </c>
      <c r="BX1555">
        <v>44149.246342592596</v>
      </c>
    </row>
    <row r="1556" spans="1:76" x14ac:dyDescent="0.25">
      <c r="A1556" t="s">
        <v>24368</v>
      </c>
      <c r="B1556" t="s">
        <v>24369</v>
      </c>
      <c r="C1556" t="s">
        <v>46</v>
      </c>
      <c r="D1556">
        <v>41014</v>
      </c>
      <c r="I1556">
        <v>41014</v>
      </c>
      <c r="J1556">
        <v>2012</v>
      </c>
      <c r="K1556" t="s">
        <v>85</v>
      </c>
      <c r="L1556" t="s">
        <v>24370</v>
      </c>
      <c r="N1556" t="s">
        <v>24371</v>
      </c>
      <c r="O1556" t="s">
        <v>7457</v>
      </c>
      <c r="P1556" t="s">
        <v>291</v>
      </c>
      <c r="R1556">
        <v>98851</v>
      </c>
      <c r="S1556" t="s">
        <v>24372</v>
      </c>
      <c r="T1556" t="s">
        <v>24373</v>
      </c>
      <c r="V1556" t="s">
        <v>4807</v>
      </c>
      <c r="W1556">
        <v>23</v>
      </c>
      <c r="X1556" t="s">
        <v>7459</v>
      </c>
      <c r="Y1556">
        <v>3340</v>
      </c>
      <c r="Z1556" t="s">
        <v>291</v>
      </c>
      <c r="AA1556" t="s">
        <v>4785</v>
      </c>
      <c r="AB1556">
        <v>34788</v>
      </c>
      <c r="AC1556" t="s">
        <v>146</v>
      </c>
      <c r="AD1556" t="s">
        <v>4690</v>
      </c>
      <c r="AE1556" t="s">
        <v>107</v>
      </c>
      <c r="AF1556" t="s">
        <v>107</v>
      </c>
      <c r="AJ1556" t="s">
        <v>58</v>
      </c>
      <c r="AK1556" t="s">
        <v>59</v>
      </c>
      <c r="AL1556">
        <v>41219</v>
      </c>
      <c r="AN1556" t="b">
        <v>1</v>
      </c>
      <c r="AQ1556" t="s">
        <v>195</v>
      </c>
      <c r="AR1556" t="s">
        <v>150</v>
      </c>
      <c r="BB1556" s="7" t="s">
        <v>24371</v>
      </c>
      <c r="BC1556" s="7" t="s">
        <v>7457</v>
      </c>
      <c r="BE1556" s="7">
        <v>98851</v>
      </c>
      <c r="BO1556" t="s">
        <v>24374</v>
      </c>
      <c r="BP1556">
        <v>18744</v>
      </c>
      <c r="BQ1556">
        <v>3788</v>
      </c>
      <c r="BR1556">
        <v>10607</v>
      </c>
      <c r="BU1556" t="s">
        <v>24375</v>
      </c>
      <c r="BV1556" t="s">
        <v>4695</v>
      </c>
      <c r="BX1556">
        <v>43598.038842592592</v>
      </c>
    </row>
    <row r="1557" spans="1:76" x14ac:dyDescent="0.25">
      <c r="A1557" t="s">
        <v>24376</v>
      </c>
      <c r="B1557" t="s">
        <v>24377</v>
      </c>
      <c r="C1557" t="s">
        <v>46</v>
      </c>
      <c r="D1557">
        <v>40944</v>
      </c>
      <c r="H1557" t="s">
        <v>47</v>
      </c>
      <c r="I1557">
        <v>40944</v>
      </c>
      <c r="J1557">
        <v>2012</v>
      </c>
      <c r="K1557" t="s">
        <v>77</v>
      </c>
      <c r="L1557" t="s">
        <v>24378</v>
      </c>
      <c r="N1557" t="s">
        <v>24379</v>
      </c>
      <c r="O1557" t="s">
        <v>24380</v>
      </c>
      <c r="P1557" t="s">
        <v>322</v>
      </c>
      <c r="R1557">
        <v>99174</v>
      </c>
      <c r="V1557" t="s">
        <v>4807</v>
      </c>
      <c r="W1557">
        <v>23</v>
      </c>
      <c r="X1557" t="s">
        <v>6562</v>
      </c>
      <c r="Y1557">
        <v>4375</v>
      </c>
      <c r="Z1557" t="s">
        <v>322</v>
      </c>
      <c r="AA1557" t="s">
        <v>4785</v>
      </c>
      <c r="AB1557">
        <v>19402</v>
      </c>
      <c r="AC1557" t="s">
        <v>146</v>
      </c>
      <c r="AD1557" t="s">
        <v>4690</v>
      </c>
      <c r="AE1557" t="s">
        <v>107</v>
      </c>
      <c r="AF1557" t="s">
        <v>107</v>
      </c>
      <c r="AJ1557" t="s">
        <v>58</v>
      </c>
      <c r="AK1557" t="s">
        <v>59</v>
      </c>
      <c r="AL1557">
        <v>41219</v>
      </c>
      <c r="AN1557" t="b">
        <v>1</v>
      </c>
      <c r="AQ1557" t="s">
        <v>73</v>
      </c>
      <c r="BB1557" s="7" t="s">
        <v>24379</v>
      </c>
      <c r="BC1557" s="7" t="s">
        <v>24380</v>
      </c>
      <c r="BE1557" s="7">
        <v>99174</v>
      </c>
      <c r="BG1557" s="7">
        <v>13609.43</v>
      </c>
      <c r="BH1557" s="7">
        <v>2700</v>
      </c>
      <c r="BI1557">
        <v>13538.43</v>
      </c>
      <c r="BJ1557">
        <v>0</v>
      </c>
      <c r="BK1557">
        <v>0</v>
      </c>
      <c r="BL1557">
        <v>0</v>
      </c>
      <c r="BO1557" t="s">
        <v>24381</v>
      </c>
      <c r="BP1557">
        <v>18927</v>
      </c>
      <c r="BQ1557">
        <v>7841</v>
      </c>
      <c r="BR1557">
        <v>10602</v>
      </c>
      <c r="BS1557">
        <v>10630</v>
      </c>
      <c r="BU1557" t="s">
        <v>24382</v>
      </c>
      <c r="BV1557" t="s">
        <v>4695</v>
      </c>
      <c r="BX1557">
        <v>44149.24659722222</v>
      </c>
    </row>
    <row r="1558" spans="1:76" x14ac:dyDescent="0.25">
      <c r="A1558" t="s">
        <v>24383</v>
      </c>
      <c r="B1558" t="s">
        <v>24384</v>
      </c>
      <c r="C1558" t="s">
        <v>46</v>
      </c>
      <c r="D1558">
        <v>41098</v>
      </c>
      <c r="H1558" t="s">
        <v>47</v>
      </c>
      <c r="I1558">
        <v>41098</v>
      </c>
      <c r="J1558">
        <v>2012</v>
      </c>
      <c r="K1558" t="s">
        <v>85</v>
      </c>
      <c r="L1558" t="s">
        <v>24385</v>
      </c>
      <c r="N1558" t="s">
        <v>24386</v>
      </c>
      <c r="O1558" t="s">
        <v>573</v>
      </c>
      <c r="P1558" t="s">
        <v>291</v>
      </c>
      <c r="R1558">
        <v>98837</v>
      </c>
      <c r="T1558" t="s">
        <v>24387</v>
      </c>
      <c r="V1558" t="s">
        <v>4807</v>
      </c>
      <c r="W1558">
        <v>23</v>
      </c>
      <c r="X1558" t="s">
        <v>7459</v>
      </c>
      <c r="Y1558">
        <v>3340</v>
      </c>
      <c r="Z1558" t="s">
        <v>291</v>
      </c>
      <c r="AA1558" t="s">
        <v>4785</v>
      </c>
      <c r="AB1558">
        <v>34788</v>
      </c>
      <c r="AC1558" t="s">
        <v>146</v>
      </c>
      <c r="AD1558" t="s">
        <v>4690</v>
      </c>
      <c r="AE1558" t="s">
        <v>107</v>
      </c>
      <c r="AF1558" t="s">
        <v>107</v>
      </c>
      <c r="AJ1558" t="s">
        <v>58</v>
      </c>
      <c r="AK1558" t="s">
        <v>59</v>
      </c>
      <c r="AL1558">
        <v>41219</v>
      </c>
      <c r="AN1558" t="b">
        <v>1</v>
      </c>
      <c r="AQ1558" t="s">
        <v>60</v>
      </c>
      <c r="AR1558" t="s">
        <v>61</v>
      </c>
      <c r="BB1558" s="7" t="s">
        <v>24386</v>
      </c>
      <c r="BC1558" s="7" t="s">
        <v>573</v>
      </c>
      <c r="BE1558" s="7">
        <v>98837</v>
      </c>
      <c r="BG1558" s="7">
        <v>4277.34</v>
      </c>
      <c r="BH1558" s="7">
        <v>0</v>
      </c>
      <c r="BI1558">
        <v>3270.84</v>
      </c>
      <c r="BJ1558">
        <v>0</v>
      </c>
      <c r="BK1558">
        <v>0</v>
      </c>
      <c r="BL1558">
        <v>0</v>
      </c>
      <c r="BO1558" t="s">
        <v>24388</v>
      </c>
      <c r="BP1558">
        <v>19098</v>
      </c>
      <c r="BQ1558">
        <v>7837</v>
      </c>
      <c r="BR1558">
        <v>10594</v>
      </c>
      <c r="BS1558">
        <v>10639</v>
      </c>
      <c r="BU1558" t="s">
        <v>24389</v>
      </c>
      <c r="BV1558" t="s">
        <v>4695</v>
      </c>
      <c r="BX1558">
        <v>44149.246874999997</v>
      </c>
    </row>
    <row r="1559" spans="1:76" x14ac:dyDescent="0.25">
      <c r="A1559" t="s">
        <v>24390</v>
      </c>
      <c r="B1559" t="s">
        <v>24391</v>
      </c>
      <c r="C1559" t="s">
        <v>46</v>
      </c>
      <c r="D1559">
        <v>41049</v>
      </c>
      <c r="I1559">
        <v>41049</v>
      </c>
      <c r="J1559">
        <v>2012</v>
      </c>
      <c r="K1559" t="s">
        <v>85</v>
      </c>
      <c r="L1559" t="s">
        <v>24392</v>
      </c>
      <c r="N1559" t="s">
        <v>24393</v>
      </c>
      <c r="O1559" t="s">
        <v>458</v>
      </c>
      <c r="P1559" t="s">
        <v>459</v>
      </c>
      <c r="R1559">
        <v>99328</v>
      </c>
      <c r="T1559" t="s">
        <v>24394</v>
      </c>
      <c r="V1559" t="s">
        <v>4807</v>
      </c>
      <c r="W1559">
        <v>23</v>
      </c>
      <c r="X1559" t="s">
        <v>17282</v>
      </c>
      <c r="Y1559">
        <v>3176</v>
      </c>
      <c r="Z1559" t="s">
        <v>459</v>
      </c>
      <c r="AA1559" t="s">
        <v>4785</v>
      </c>
      <c r="AB1559">
        <v>2575</v>
      </c>
      <c r="AC1559" t="s">
        <v>146</v>
      </c>
      <c r="AD1559" t="s">
        <v>4690</v>
      </c>
      <c r="AE1559" t="s">
        <v>107</v>
      </c>
      <c r="AF1559" t="s">
        <v>107</v>
      </c>
      <c r="AJ1559" t="s">
        <v>58</v>
      </c>
      <c r="AK1559" t="s">
        <v>59</v>
      </c>
      <c r="AL1559">
        <v>41219</v>
      </c>
      <c r="AN1559" t="b">
        <v>1</v>
      </c>
      <c r="AQ1559" t="s">
        <v>60</v>
      </c>
      <c r="AR1559" t="s">
        <v>61</v>
      </c>
      <c r="BB1559" s="7" t="s">
        <v>24393</v>
      </c>
      <c r="BC1559" s="7" t="s">
        <v>458</v>
      </c>
      <c r="BE1559" s="7">
        <v>99328</v>
      </c>
      <c r="BO1559" t="s">
        <v>24395</v>
      </c>
      <c r="BP1559">
        <v>19207</v>
      </c>
      <c r="BQ1559">
        <v>3815</v>
      </c>
      <c r="BR1559">
        <v>10585</v>
      </c>
      <c r="BU1559" t="s">
        <v>18829</v>
      </c>
      <c r="BV1559" t="s">
        <v>4695</v>
      </c>
      <c r="BX1559">
        <v>43598.038703703707</v>
      </c>
    </row>
    <row r="1560" spans="1:76" x14ac:dyDescent="0.25">
      <c r="A1560" t="s">
        <v>24396</v>
      </c>
      <c r="B1560" t="s">
        <v>4490</v>
      </c>
      <c r="C1560" t="s">
        <v>46</v>
      </c>
      <c r="D1560">
        <v>40959</v>
      </c>
      <c r="I1560">
        <v>40959</v>
      </c>
      <c r="J1560">
        <v>2012</v>
      </c>
      <c r="K1560" t="s">
        <v>85</v>
      </c>
      <c r="L1560" t="s">
        <v>23559</v>
      </c>
      <c r="N1560" t="s">
        <v>4111</v>
      </c>
      <c r="O1560" t="s">
        <v>162</v>
      </c>
      <c r="P1560" t="s">
        <v>68</v>
      </c>
      <c r="R1560">
        <v>980127900</v>
      </c>
      <c r="S1560" t="s">
        <v>1988</v>
      </c>
      <c r="T1560" t="s">
        <v>22887</v>
      </c>
      <c r="V1560" t="s">
        <v>54</v>
      </c>
      <c r="W1560">
        <v>13</v>
      </c>
      <c r="X1560" t="s">
        <v>164</v>
      </c>
      <c r="Y1560">
        <v>4779</v>
      </c>
      <c r="Z1560" t="s">
        <v>68</v>
      </c>
      <c r="AA1560" t="s">
        <v>57</v>
      </c>
      <c r="AC1560" t="s">
        <v>146</v>
      </c>
      <c r="AD1560" t="s">
        <v>4690</v>
      </c>
      <c r="AE1560" t="s">
        <v>107</v>
      </c>
      <c r="AF1560" t="s">
        <v>107</v>
      </c>
      <c r="AJ1560" t="s">
        <v>58</v>
      </c>
      <c r="AK1560" t="s">
        <v>59</v>
      </c>
      <c r="AL1560">
        <v>41219</v>
      </c>
      <c r="AN1560" t="b">
        <v>1</v>
      </c>
      <c r="AQ1560" t="s">
        <v>177</v>
      </c>
      <c r="BB1560" s="7" t="s">
        <v>4111</v>
      </c>
      <c r="BC1560" s="7" t="s">
        <v>162</v>
      </c>
      <c r="BE1560" s="7">
        <v>980127900</v>
      </c>
      <c r="BO1560" t="s">
        <v>24397</v>
      </c>
      <c r="BP1560">
        <v>19713</v>
      </c>
      <c r="BQ1560">
        <v>26954</v>
      </c>
      <c r="BR1560">
        <v>10572</v>
      </c>
      <c r="BT1560">
        <v>1</v>
      </c>
      <c r="BU1560" t="s">
        <v>24398</v>
      </c>
      <c r="BV1560" t="s">
        <v>4695</v>
      </c>
      <c r="BX1560">
        <v>43598.038611111115</v>
      </c>
    </row>
    <row r="1561" spans="1:76" x14ac:dyDescent="0.25">
      <c r="A1561" t="s">
        <v>24399</v>
      </c>
      <c r="B1561" t="s">
        <v>24400</v>
      </c>
      <c r="C1561" t="s">
        <v>46</v>
      </c>
      <c r="D1561">
        <v>41045</v>
      </c>
      <c r="I1561">
        <v>41045</v>
      </c>
      <c r="J1561">
        <v>2012</v>
      </c>
      <c r="K1561" t="s">
        <v>85</v>
      </c>
      <c r="L1561" t="s">
        <v>24401</v>
      </c>
      <c r="N1561" t="s">
        <v>1871</v>
      </c>
      <c r="O1561" t="s">
        <v>1288</v>
      </c>
      <c r="P1561" t="s">
        <v>1289</v>
      </c>
      <c r="R1561">
        <v>99347</v>
      </c>
      <c r="V1561" t="s">
        <v>7053</v>
      </c>
      <c r="W1561">
        <v>21</v>
      </c>
      <c r="X1561" t="s">
        <v>5483</v>
      </c>
      <c r="Y1561">
        <v>3320</v>
      </c>
      <c r="Z1561" t="s">
        <v>1289</v>
      </c>
      <c r="AA1561" t="s">
        <v>4785</v>
      </c>
      <c r="AB1561">
        <v>1495</v>
      </c>
      <c r="AC1561" t="s">
        <v>146</v>
      </c>
      <c r="AD1561" t="s">
        <v>4690</v>
      </c>
      <c r="AE1561" t="s">
        <v>107</v>
      </c>
      <c r="AF1561" t="s">
        <v>107</v>
      </c>
      <c r="AJ1561" t="s">
        <v>58</v>
      </c>
      <c r="AK1561" t="s">
        <v>59</v>
      </c>
      <c r="AL1561">
        <v>41219</v>
      </c>
      <c r="AN1561" t="b">
        <v>1</v>
      </c>
      <c r="AQ1561" t="s">
        <v>195</v>
      </c>
      <c r="AR1561" t="s">
        <v>150</v>
      </c>
      <c r="BB1561" s="7" t="s">
        <v>1871</v>
      </c>
      <c r="BC1561" s="7" t="s">
        <v>1288</v>
      </c>
      <c r="BE1561" s="7">
        <v>99347</v>
      </c>
      <c r="BO1561" t="s">
        <v>24402</v>
      </c>
      <c r="BP1561">
        <v>18149</v>
      </c>
      <c r="BQ1561">
        <v>6110</v>
      </c>
      <c r="BR1561">
        <v>10626</v>
      </c>
      <c r="BU1561" t="s">
        <v>24403</v>
      </c>
      <c r="BV1561" t="s">
        <v>4695</v>
      </c>
      <c r="BX1561">
        <v>43598.038969907408</v>
      </c>
    </row>
    <row r="1562" spans="1:76" x14ac:dyDescent="0.25">
      <c r="A1562" t="s">
        <v>24404</v>
      </c>
      <c r="B1562" t="s">
        <v>23684</v>
      </c>
      <c r="C1562" t="s">
        <v>46</v>
      </c>
      <c r="D1562">
        <v>41071</v>
      </c>
      <c r="I1562">
        <v>41071</v>
      </c>
      <c r="J1562">
        <v>2012</v>
      </c>
      <c r="K1562" t="s">
        <v>85</v>
      </c>
      <c r="L1562" t="s">
        <v>23685</v>
      </c>
      <c r="N1562" t="s">
        <v>23686</v>
      </c>
      <c r="O1562" t="s">
        <v>417</v>
      </c>
      <c r="P1562" t="s">
        <v>255</v>
      </c>
      <c r="R1562">
        <v>98801</v>
      </c>
      <c r="S1562" t="s">
        <v>24125</v>
      </c>
      <c r="T1562" t="s">
        <v>23687</v>
      </c>
      <c r="V1562" t="s">
        <v>7053</v>
      </c>
      <c r="W1562">
        <v>21</v>
      </c>
      <c r="X1562" t="s">
        <v>6430</v>
      </c>
      <c r="Y1562">
        <v>3111</v>
      </c>
      <c r="Z1562" t="s">
        <v>255</v>
      </c>
      <c r="AA1562" t="s">
        <v>4785</v>
      </c>
      <c r="AB1562">
        <v>38545</v>
      </c>
      <c r="AC1562" t="s">
        <v>146</v>
      </c>
      <c r="AD1562" t="s">
        <v>4690</v>
      </c>
      <c r="AE1562" t="s">
        <v>107</v>
      </c>
      <c r="AF1562" t="s">
        <v>107</v>
      </c>
      <c r="AJ1562" t="s">
        <v>58</v>
      </c>
      <c r="AK1562" t="s">
        <v>59</v>
      </c>
      <c r="AL1562">
        <v>41219</v>
      </c>
      <c r="AN1562" t="b">
        <v>1</v>
      </c>
      <c r="AQ1562" t="s">
        <v>60</v>
      </c>
      <c r="AR1562" t="s">
        <v>61</v>
      </c>
      <c r="BB1562" s="7" t="s">
        <v>23686</v>
      </c>
      <c r="BC1562" s="7" t="s">
        <v>417</v>
      </c>
      <c r="BE1562" s="7">
        <v>98801</v>
      </c>
      <c r="BO1562" t="s">
        <v>24405</v>
      </c>
      <c r="BP1562">
        <v>20624</v>
      </c>
      <c r="BQ1562">
        <v>364</v>
      </c>
      <c r="BR1562">
        <v>10557</v>
      </c>
      <c r="BU1562" t="s">
        <v>24406</v>
      </c>
      <c r="BV1562" t="s">
        <v>4695</v>
      </c>
      <c r="BX1562">
        <v>43598.038506944446</v>
      </c>
    </row>
    <row r="1563" spans="1:76" x14ac:dyDescent="0.25">
      <c r="A1563" t="s">
        <v>24407</v>
      </c>
      <c r="B1563" t="s">
        <v>3319</v>
      </c>
      <c r="C1563" t="s">
        <v>46</v>
      </c>
      <c r="D1563">
        <v>40749</v>
      </c>
      <c r="I1563">
        <v>40749</v>
      </c>
      <c r="J1563">
        <v>2012</v>
      </c>
      <c r="K1563" t="s">
        <v>77</v>
      </c>
      <c r="L1563" t="s">
        <v>3320</v>
      </c>
      <c r="N1563" t="s">
        <v>3321</v>
      </c>
      <c r="O1563" t="s">
        <v>154</v>
      </c>
      <c r="P1563" t="s">
        <v>155</v>
      </c>
      <c r="R1563">
        <v>98507</v>
      </c>
      <c r="S1563" t="s">
        <v>3322</v>
      </c>
      <c r="T1563" t="s">
        <v>24408</v>
      </c>
      <c r="V1563" t="s">
        <v>54</v>
      </c>
      <c r="W1563">
        <v>13</v>
      </c>
      <c r="X1563" t="s">
        <v>157</v>
      </c>
      <c r="Y1563">
        <v>4821</v>
      </c>
      <c r="Z1563" t="s">
        <v>155</v>
      </c>
      <c r="AA1563" t="s">
        <v>57</v>
      </c>
      <c r="AC1563" t="s">
        <v>146</v>
      </c>
      <c r="AD1563" t="s">
        <v>4690</v>
      </c>
      <c r="AE1563" t="s">
        <v>107</v>
      </c>
      <c r="AF1563" t="s">
        <v>107</v>
      </c>
      <c r="AJ1563" t="s">
        <v>58</v>
      </c>
      <c r="AK1563" t="s">
        <v>59</v>
      </c>
      <c r="AL1563">
        <v>41219</v>
      </c>
      <c r="AN1563" t="b">
        <v>1</v>
      </c>
      <c r="AQ1563" t="s">
        <v>73</v>
      </c>
      <c r="BB1563" s="7" t="s">
        <v>3321</v>
      </c>
      <c r="BC1563" s="7" t="s">
        <v>154</v>
      </c>
      <c r="BE1563" s="7">
        <v>98507</v>
      </c>
      <c r="BO1563" t="s">
        <v>24409</v>
      </c>
      <c r="BP1563">
        <v>20633</v>
      </c>
      <c r="BQ1563">
        <v>2605</v>
      </c>
      <c r="BR1563">
        <v>10555</v>
      </c>
      <c r="BT1563">
        <v>22</v>
      </c>
      <c r="BU1563" t="s">
        <v>24410</v>
      </c>
      <c r="BV1563" t="s">
        <v>4695</v>
      </c>
      <c r="BX1563">
        <v>43598.038495370369</v>
      </c>
    </row>
    <row r="1564" spans="1:76" x14ac:dyDescent="0.25">
      <c r="A1564" t="s">
        <v>24411</v>
      </c>
      <c r="B1564" t="s">
        <v>24412</v>
      </c>
      <c r="C1564" t="s">
        <v>46</v>
      </c>
      <c r="D1564">
        <v>41085</v>
      </c>
      <c r="I1564">
        <v>41085</v>
      </c>
      <c r="J1564">
        <v>2012</v>
      </c>
      <c r="K1564" t="s">
        <v>85</v>
      </c>
      <c r="L1564" t="s">
        <v>24413</v>
      </c>
      <c r="N1564" t="s">
        <v>24414</v>
      </c>
      <c r="O1564" t="s">
        <v>1057</v>
      </c>
      <c r="P1564" t="s">
        <v>1058</v>
      </c>
      <c r="R1564">
        <v>98648</v>
      </c>
      <c r="S1564" t="s">
        <v>24415</v>
      </c>
      <c r="T1564" t="s">
        <v>24416</v>
      </c>
      <c r="V1564" t="s">
        <v>4807</v>
      </c>
      <c r="W1564">
        <v>23</v>
      </c>
      <c r="X1564" t="s">
        <v>6297</v>
      </c>
      <c r="Y1564">
        <v>4093</v>
      </c>
      <c r="Z1564" t="s">
        <v>1058</v>
      </c>
      <c r="AA1564" t="s">
        <v>4785</v>
      </c>
      <c r="AB1564">
        <v>6617</v>
      </c>
      <c r="AC1564" t="s">
        <v>146</v>
      </c>
      <c r="AD1564" t="s">
        <v>4690</v>
      </c>
      <c r="AE1564" t="s">
        <v>107</v>
      </c>
      <c r="AF1564" t="s">
        <v>107</v>
      </c>
      <c r="AJ1564" t="s">
        <v>58</v>
      </c>
      <c r="AK1564" t="s">
        <v>59</v>
      </c>
      <c r="AL1564">
        <v>41219</v>
      </c>
      <c r="AN1564" t="b">
        <v>1</v>
      </c>
      <c r="AQ1564" t="s">
        <v>60</v>
      </c>
      <c r="AR1564" t="s">
        <v>99</v>
      </c>
      <c r="BB1564" s="7" t="s">
        <v>24414</v>
      </c>
      <c r="BC1564" s="7" t="s">
        <v>1057</v>
      </c>
      <c r="BE1564" s="7">
        <v>98648</v>
      </c>
      <c r="BO1564" t="s">
        <v>24417</v>
      </c>
      <c r="BP1564">
        <v>20770</v>
      </c>
      <c r="BQ1564">
        <v>7816</v>
      </c>
      <c r="BR1564">
        <v>10553</v>
      </c>
      <c r="BU1564" t="s">
        <v>24418</v>
      </c>
      <c r="BV1564" t="s">
        <v>4695</v>
      </c>
      <c r="BX1564">
        <v>43598.038472222222</v>
      </c>
    </row>
    <row r="1565" spans="1:76" x14ac:dyDescent="0.25">
      <c r="A1565" t="s">
        <v>24419</v>
      </c>
      <c r="B1565" t="s">
        <v>24420</v>
      </c>
      <c r="C1565" t="s">
        <v>46</v>
      </c>
      <c r="D1565">
        <v>41058</v>
      </c>
      <c r="H1565" t="s">
        <v>47</v>
      </c>
      <c r="I1565">
        <v>41058</v>
      </c>
      <c r="J1565">
        <v>2012</v>
      </c>
      <c r="K1565" t="s">
        <v>85</v>
      </c>
      <c r="L1565" t="s">
        <v>24421</v>
      </c>
      <c r="N1565" t="s">
        <v>958</v>
      </c>
      <c r="O1565" t="s">
        <v>316</v>
      </c>
      <c r="P1565" t="s">
        <v>133</v>
      </c>
      <c r="R1565">
        <v>986327263</v>
      </c>
      <c r="S1565" t="s">
        <v>24422</v>
      </c>
      <c r="T1565" t="s">
        <v>24423</v>
      </c>
      <c r="V1565" t="s">
        <v>4807</v>
      </c>
      <c r="W1565">
        <v>23</v>
      </c>
      <c r="X1565" t="s">
        <v>5425</v>
      </c>
      <c r="Y1565">
        <v>3200</v>
      </c>
      <c r="Z1565" t="s">
        <v>133</v>
      </c>
      <c r="AA1565" t="s">
        <v>4785</v>
      </c>
      <c r="AB1565">
        <v>56826</v>
      </c>
      <c r="AC1565" t="s">
        <v>146</v>
      </c>
      <c r="AD1565" t="s">
        <v>4690</v>
      </c>
      <c r="AE1565" t="s">
        <v>107</v>
      </c>
      <c r="AF1565" t="s">
        <v>107</v>
      </c>
      <c r="AJ1565" t="s">
        <v>58</v>
      </c>
      <c r="AK1565" t="s">
        <v>59</v>
      </c>
      <c r="AL1565">
        <v>41219</v>
      </c>
      <c r="AN1565" t="b">
        <v>1</v>
      </c>
      <c r="AQ1565" t="s">
        <v>60</v>
      </c>
      <c r="AR1565" t="s">
        <v>61</v>
      </c>
      <c r="BB1565" s="7" t="s">
        <v>958</v>
      </c>
      <c r="BC1565" s="7" t="s">
        <v>316</v>
      </c>
      <c r="BE1565" s="7">
        <v>986327263</v>
      </c>
      <c r="BG1565" s="7">
        <v>8972.9699999999993</v>
      </c>
      <c r="BH1565" s="7">
        <v>0</v>
      </c>
      <c r="BI1565">
        <v>9972.41</v>
      </c>
      <c r="BJ1565">
        <v>999.44</v>
      </c>
      <c r="BK1565">
        <v>0</v>
      </c>
      <c r="BL1565">
        <v>0</v>
      </c>
      <c r="BO1565" t="s">
        <v>24424</v>
      </c>
      <c r="BP1565">
        <v>20953</v>
      </c>
      <c r="BQ1565">
        <v>29887</v>
      </c>
      <c r="BR1565">
        <v>10551</v>
      </c>
      <c r="BS1565">
        <v>10795</v>
      </c>
      <c r="BU1565" t="s">
        <v>9264</v>
      </c>
      <c r="BV1565" t="s">
        <v>4695</v>
      </c>
      <c r="BX1565">
        <v>44149.255416666667</v>
      </c>
    </row>
    <row r="1566" spans="1:76" x14ac:dyDescent="0.25">
      <c r="A1566" t="s">
        <v>24425</v>
      </c>
      <c r="B1566" t="s">
        <v>1646</v>
      </c>
      <c r="C1566" t="s">
        <v>46</v>
      </c>
      <c r="D1566">
        <v>40977</v>
      </c>
      <c r="H1566" t="s">
        <v>47</v>
      </c>
      <c r="I1566">
        <v>40977</v>
      </c>
      <c r="J1566">
        <v>2012</v>
      </c>
      <c r="K1566" t="s">
        <v>85</v>
      </c>
      <c r="L1566" t="s">
        <v>1647</v>
      </c>
      <c r="N1566" t="s">
        <v>1648</v>
      </c>
      <c r="O1566" t="s">
        <v>105</v>
      </c>
      <c r="P1566" t="s">
        <v>105</v>
      </c>
      <c r="R1566">
        <v>99209</v>
      </c>
      <c r="T1566" t="s">
        <v>24426</v>
      </c>
      <c r="V1566" t="s">
        <v>54</v>
      </c>
      <c r="W1566">
        <v>13</v>
      </c>
      <c r="X1566" t="s">
        <v>260</v>
      </c>
      <c r="Y1566">
        <v>4783</v>
      </c>
      <c r="Z1566" t="s">
        <v>105</v>
      </c>
      <c r="AA1566" t="s">
        <v>57</v>
      </c>
      <c r="AC1566" t="s">
        <v>146</v>
      </c>
      <c r="AD1566" t="s">
        <v>4690</v>
      </c>
      <c r="AE1566" t="s">
        <v>107</v>
      </c>
      <c r="AF1566" t="s">
        <v>107</v>
      </c>
      <c r="AJ1566" t="s">
        <v>58</v>
      </c>
      <c r="AK1566" t="s">
        <v>59</v>
      </c>
      <c r="AL1566">
        <v>41219</v>
      </c>
      <c r="AN1566" t="b">
        <v>1</v>
      </c>
      <c r="AQ1566" t="s">
        <v>60</v>
      </c>
      <c r="AR1566" t="s">
        <v>99</v>
      </c>
      <c r="AS1566" t="s">
        <v>4734</v>
      </c>
      <c r="BB1566" s="7" t="s">
        <v>1648</v>
      </c>
      <c r="BC1566" s="7" t="s">
        <v>105</v>
      </c>
      <c r="BE1566" s="7">
        <v>99209</v>
      </c>
      <c r="BG1566" s="7">
        <v>3905.39</v>
      </c>
      <c r="BH1566" s="7">
        <v>0</v>
      </c>
      <c r="BI1566">
        <v>4080.52</v>
      </c>
      <c r="BJ1566">
        <v>0</v>
      </c>
      <c r="BK1566">
        <v>0</v>
      </c>
      <c r="BL1566">
        <v>0</v>
      </c>
      <c r="BO1566" t="s">
        <v>24427</v>
      </c>
      <c r="BP1566">
        <v>21085</v>
      </c>
      <c r="BQ1566">
        <v>4990</v>
      </c>
      <c r="BR1566">
        <v>10549</v>
      </c>
      <c r="BS1566">
        <v>10805</v>
      </c>
      <c r="BT1566">
        <v>3</v>
      </c>
      <c r="BU1566" t="s">
        <v>23763</v>
      </c>
      <c r="BV1566" t="s">
        <v>4695</v>
      </c>
      <c r="BX1566">
        <v>44149.255798611113</v>
      </c>
    </row>
    <row r="1567" spans="1:76" x14ac:dyDescent="0.25">
      <c r="A1567" t="s">
        <v>24428</v>
      </c>
      <c r="B1567" t="s">
        <v>24429</v>
      </c>
      <c r="C1567" t="s">
        <v>46</v>
      </c>
      <c r="D1567">
        <v>41099</v>
      </c>
      <c r="I1567">
        <v>41099</v>
      </c>
      <c r="J1567">
        <v>2012</v>
      </c>
      <c r="K1567" t="s">
        <v>85</v>
      </c>
      <c r="L1567" t="s">
        <v>24430</v>
      </c>
      <c r="N1567" t="s">
        <v>24431</v>
      </c>
      <c r="O1567" t="s">
        <v>117</v>
      </c>
      <c r="P1567" t="s">
        <v>115</v>
      </c>
      <c r="R1567">
        <v>98371</v>
      </c>
      <c r="S1567" t="s">
        <v>24432</v>
      </c>
      <c r="T1567" t="s">
        <v>24433</v>
      </c>
      <c r="V1567" t="s">
        <v>4783</v>
      </c>
      <c r="W1567">
        <v>25</v>
      </c>
      <c r="X1567" t="s">
        <v>4784</v>
      </c>
      <c r="Y1567">
        <v>3879</v>
      </c>
      <c r="Z1567" t="s">
        <v>115</v>
      </c>
      <c r="AA1567" t="s">
        <v>4785</v>
      </c>
      <c r="AB1567">
        <v>414360</v>
      </c>
      <c r="AC1567" t="s">
        <v>146</v>
      </c>
      <c r="AD1567" t="s">
        <v>4690</v>
      </c>
      <c r="AE1567" t="s">
        <v>107</v>
      </c>
      <c r="AF1567" t="s">
        <v>107</v>
      </c>
      <c r="AJ1567" t="s">
        <v>58</v>
      </c>
      <c r="AK1567" t="s">
        <v>59</v>
      </c>
      <c r="AL1567">
        <v>41219</v>
      </c>
      <c r="AN1567" t="b">
        <v>1</v>
      </c>
      <c r="AQ1567" t="s">
        <v>177</v>
      </c>
      <c r="BB1567" s="7" t="s">
        <v>24431</v>
      </c>
      <c r="BC1567" s="7" t="s">
        <v>117</v>
      </c>
      <c r="BE1567" s="7">
        <v>98371</v>
      </c>
      <c r="BO1567" t="s">
        <v>24434</v>
      </c>
      <c r="BP1567">
        <v>21351</v>
      </c>
      <c r="BQ1567">
        <v>7806</v>
      </c>
      <c r="BR1567">
        <v>10536</v>
      </c>
      <c r="BU1567" t="s">
        <v>24435</v>
      </c>
      <c r="BV1567" t="s">
        <v>4695</v>
      </c>
      <c r="BX1567">
        <v>43598.038356481484</v>
      </c>
    </row>
    <row r="1568" spans="1:76" x14ac:dyDescent="0.25">
      <c r="A1568" t="s">
        <v>24436</v>
      </c>
      <c r="B1568" t="s">
        <v>1239</v>
      </c>
      <c r="C1568" t="s">
        <v>46</v>
      </c>
      <c r="D1568">
        <v>40728</v>
      </c>
      <c r="H1568" t="s">
        <v>47</v>
      </c>
      <c r="I1568">
        <v>40728</v>
      </c>
      <c r="J1568">
        <v>2012</v>
      </c>
      <c r="K1568" t="s">
        <v>85</v>
      </c>
      <c r="L1568" t="s">
        <v>24437</v>
      </c>
      <c r="N1568" t="s">
        <v>1240</v>
      </c>
      <c r="O1568" t="s">
        <v>591</v>
      </c>
      <c r="R1568">
        <v>98509</v>
      </c>
      <c r="S1568" t="s">
        <v>1241</v>
      </c>
      <c r="T1568" t="s">
        <v>24438</v>
      </c>
      <c r="V1568" t="s">
        <v>70</v>
      </c>
      <c r="W1568">
        <v>9</v>
      </c>
      <c r="X1568" t="s">
        <v>4770</v>
      </c>
      <c r="Y1568">
        <v>1000</v>
      </c>
      <c r="AA1568" t="s">
        <v>71</v>
      </c>
      <c r="AC1568" t="s">
        <v>146</v>
      </c>
      <c r="AD1568" t="s">
        <v>4690</v>
      </c>
      <c r="AE1568" t="s">
        <v>107</v>
      </c>
      <c r="AF1568" t="s">
        <v>107</v>
      </c>
      <c r="AJ1568" t="s">
        <v>58</v>
      </c>
      <c r="AK1568" t="s">
        <v>59</v>
      </c>
      <c r="AL1568">
        <v>41219</v>
      </c>
      <c r="AN1568" t="b">
        <v>1</v>
      </c>
      <c r="AQ1568" t="s">
        <v>60</v>
      </c>
      <c r="AR1568" t="s">
        <v>61</v>
      </c>
      <c r="AS1568" t="s">
        <v>100</v>
      </c>
      <c r="BB1568" s="7" t="s">
        <v>1240</v>
      </c>
      <c r="BC1568" s="7" t="s">
        <v>591</v>
      </c>
      <c r="BE1568" s="7">
        <v>98509</v>
      </c>
      <c r="BG1568" s="7">
        <v>294722.43</v>
      </c>
      <c r="BH1568" s="7">
        <v>0</v>
      </c>
      <c r="BI1568">
        <v>294147.19</v>
      </c>
      <c r="BJ1568">
        <v>-1013.24</v>
      </c>
      <c r="BK1568">
        <v>0</v>
      </c>
      <c r="BL1568">
        <v>0</v>
      </c>
      <c r="BM1568">
        <v>50657.599999999999</v>
      </c>
      <c r="BN1568">
        <v>0</v>
      </c>
      <c r="BO1568" t="s">
        <v>24439</v>
      </c>
      <c r="BP1568">
        <v>21592</v>
      </c>
      <c r="BQ1568">
        <v>1067</v>
      </c>
      <c r="BR1568">
        <v>10531</v>
      </c>
      <c r="BS1568">
        <v>10844</v>
      </c>
      <c r="BU1568" t="s">
        <v>24440</v>
      </c>
      <c r="BV1568" t="s">
        <v>4695</v>
      </c>
      <c r="BX1568">
        <v>44149.256712962961</v>
      </c>
    </row>
    <row r="1569" spans="1:76" x14ac:dyDescent="0.25">
      <c r="A1569" t="s">
        <v>24441</v>
      </c>
      <c r="B1569" t="s">
        <v>24442</v>
      </c>
      <c r="C1569" t="s">
        <v>46</v>
      </c>
      <c r="D1569">
        <v>41096</v>
      </c>
      <c r="I1569">
        <v>41096</v>
      </c>
      <c r="J1569">
        <v>2012</v>
      </c>
      <c r="K1569" t="s">
        <v>85</v>
      </c>
      <c r="L1569" t="s">
        <v>24443</v>
      </c>
      <c r="N1569" t="s">
        <v>24444</v>
      </c>
      <c r="O1569" t="s">
        <v>4629</v>
      </c>
      <c r="P1569" t="s">
        <v>4630</v>
      </c>
      <c r="R1569">
        <v>99403</v>
      </c>
      <c r="T1569" t="s">
        <v>24445</v>
      </c>
      <c r="V1569" t="s">
        <v>4807</v>
      </c>
      <c r="W1569">
        <v>23</v>
      </c>
      <c r="X1569" t="s">
        <v>8158</v>
      </c>
      <c r="Y1569">
        <v>3029</v>
      </c>
      <c r="Z1569" t="s">
        <v>4630</v>
      </c>
      <c r="AA1569" t="s">
        <v>4785</v>
      </c>
      <c r="AB1569">
        <v>12732</v>
      </c>
      <c r="AC1569" t="s">
        <v>146</v>
      </c>
      <c r="AD1569" t="s">
        <v>4690</v>
      </c>
      <c r="AE1569" t="s">
        <v>107</v>
      </c>
      <c r="AF1569" t="s">
        <v>107</v>
      </c>
      <c r="AJ1569" t="s">
        <v>58</v>
      </c>
      <c r="AK1569" t="s">
        <v>59</v>
      </c>
      <c r="AL1569">
        <v>41219</v>
      </c>
      <c r="AN1569" t="b">
        <v>1</v>
      </c>
      <c r="AQ1569" t="s">
        <v>60</v>
      </c>
      <c r="AR1569" t="s">
        <v>99</v>
      </c>
      <c r="BB1569" s="7" t="s">
        <v>24444</v>
      </c>
      <c r="BC1569" s="7" t="s">
        <v>4629</v>
      </c>
      <c r="BE1569" s="7">
        <v>99403</v>
      </c>
      <c r="BO1569" t="s">
        <v>24446</v>
      </c>
      <c r="BP1569">
        <v>21689</v>
      </c>
      <c r="BQ1569">
        <v>7802</v>
      </c>
      <c r="BR1569">
        <v>10527</v>
      </c>
      <c r="BU1569" t="s">
        <v>24447</v>
      </c>
      <c r="BV1569" t="s">
        <v>4695</v>
      </c>
      <c r="BX1569">
        <v>43598.038287037038</v>
      </c>
    </row>
    <row r="1570" spans="1:76" x14ac:dyDescent="0.25">
      <c r="A1570" t="s">
        <v>24448</v>
      </c>
      <c r="B1570" t="s">
        <v>918</v>
      </c>
      <c r="C1570" t="s">
        <v>46</v>
      </c>
      <c r="D1570">
        <v>40076</v>
      </c>
      <c r="H1570" t="s">
        <v>47</v>
      </c>
      <c r="I1570">
        <v>40076</v>
      </c>
      <c r="J1570">
        <v>2012</v>
      </c>
      <c r="K1570" t="s">
        <v>77</v>
      </c>
      <c r="L1570" t="s">
        <v>919</v>
      </c>
      <c r="N1570" t="s">
        <v>920</v>
      </c>
      <c r="O1570" t="s">
        <v>225</v>
      </c>
      <c r="P1570" t="s">
        <v>226</v>
      </c>
      <c r="R1570">
        <v>98665</v>
      </c>
      <c r="T1570" t="s">
        <v>24449</v>
      </c>
      <c r="V1570" t="s">
        <v>90</v>
      </c>
      <c r="W1570">
        <v>12</v>
      </c>
      <c r="X1570" t="s">
        <v>921</v>
      </c>
      <c r="Y1570">
        <v>4747</v>
      </c>
      <c r="Z1570" t="s">
        <v>226</v>
      </c>
      <c r="AA1570" t="s">
        <v>57</v>
      </c>
      <c r="AC1570" t="s">
        <v>146</v>
      </c>
      <c r="AD1570" t="s">
        <v>4690</v>
      </c>
      <c r="AE1570" t="s">
        <v>107</v>
      </c>
      <c r="AF1570" t="s">
        <v>107</v>
      </c>
      <c r="AJ1570" t="s">
        <v>58</v>
      </c>
      <c r="AK1570" t="s">
        <v>59</v>
      </c>
      <c r="AL1570">
        <v>41219</v>
      </c>
      <c r="AN1570" t="b">
        <v>1</v>
      </c>
      <c r="AQ1570" t="s">
        <v>73</v>
      </c>
      <c r="BB1570" s="7" t="s">
        <v>920</v>
      </c>
      <c r="BC1570" s="7" t="s">
        <v>225</v>
      </c>
      <c r="BE1570" s="7">
        <v>98665</v>
      </c>
      <c r="BG1570" s="7">
        <v>58775</v>
      </c>
      <c r="BH1570" s="7">
        <v>2255.67</v>
      </c>
      <c r="BI1570">
        <v>61030.67</v>
      </c>
      <c r="BJ1570">
        <v>0</v>
      </c>
      <c r="BK1570">
        <v>0</v>
      </c>
      <c r="BL1570">
        <v>0</v>
      </c>
      <c r="BO1570" t="s">
        <v>24450</v>
      </c>
      <c r="BP1570">
        <v>21982</v>
      </c>
      <c r="BQ1570">
        <v>6882</v>
      </c>
      <c r="BR1570">
        <v>10524</v>
      </c>
      <c r="BS1570">
        <v>10862</v>
      </c>
      <c r="BT1570">
        <v>18</v>
      </c>
      <c r="BU1570" t="s">
        <v>24451</v>
      </c>
      <c r="BV1570" t="s">
        <v>4695</v>
      </c>
      <c r="BX1570">
        <v>44149.257268518515</v>
      </c>
    </row>
    <row r="1571" spans="1:76" x14ac:dyDescent="0.25">
      <c r="A1571" t="s">
        <v>24452</v>
      </c>
      <c r="B1571" t="s">
        <v>1488</v>
      </c>
      <c r="C1571" t="s">
        <v>46</v>
      </c>
      <c r="D1571">
        <v>41098</v>
      </c>
      <c r="H1571" t="s">
        <v>289</v>
      </c>
      <c r="I1571">
        <v>41098</v>
      </c>
      <c r="J1571">
        <v>2012</v>
      </c>
      <c r="K1571" t="s">
        <v>85</v>
      </c>
      <c r="L1571" t="s">
        <v>1489</v>
      </c>
      <c r="N1571" t="s">
        <v>1490</v>
      </c>
      <c r="O1571" t="s">
        <v>79</v>
      </c>
      <c r="P1571" t="s">
        <v>80</v>
      </c>
      <c r="R1571">
        <v>98382</v>
      </c>
      <c r="T1571" t="s">
        <v>24453</v>
      </c>
      <c r="V1571" t="s">
        <v>54</v>
      </c>
      <c r="W1571">
        <v>13</v>
      </c>
      <c r="X1571" t="s">
        <v>82</v>
      </c>
      <c r="Y1571">
        <v>4825</v>
      </c>
      <c r="Z1571" t="s">
        <v>80</v>
      </c>
      <c r="AA1571" t="s">
        <v>57</v>
      </c>
      <c r="AC1571" t="s">
        <v>146</v>
      </c>
      <c r="AD1571" t="s">
        <v>4690</v>
      </c>
      <c r="AE1571" t="s">
        <v>107</v>
      </c>
      <c r="AF1571" t="s">
        <v>107</v>
      </c>
      <c r="AJ1571" t="s">
        <v>58</v>
      </c>
      <c r="AK1571" t="s">
        <v>59</v>
      </c>
      <c r="AL1571">
        <v>41219</v>
      </c>
      <c r="AN1571" t="b">
        <v>1</v>
      </c>
      <c r="AQ1571" t="s">
        <v>60</v>
      </c>
      <c r="AR1571" t="s">
        <v>99</v>
      </c>
      <c r="AS1571" t="s">
        <v>4734</v>
      </c>
      <c r="BB1571" s="7" t="s">
        <v>1490</v>
      </c>
      <c r="BC1571" s="7" t="s">
        <v>79</v>
      </c>
      <c r="BE1571" s="7">
        <v>98382</v>
      </c>
      <c r="BG1571" s="7">
        <v>2825</v>
      </c>
      <c r="BH1571" s="7">
        <v>0</v>
      </c>
      <c r="BI1571">
        <v>4229.74</v>
      </c>
      <c r="BJ1571">
        <v>-1001.26</v>
      </c>
      <c r="BK1571">
        <v>0</v>
      </c>
      <c r="BL1571">
        <v>0</v>
      </c>
      <c r="BO1571" t="s">
        <v>24454</v>
      </c>
      <c r="BP1571">
        <v>6915</v>
      </c>
      <c r="BQ1571">
        <v>7962</v>
      </c>
      <c r="BR1571">
        <v>10922</v>
      </c>
      <c r="BS1571">
        <v>10019</v>
      </c>
      <c r="BT1571">
        <v>24</v>
      </c>
      <c r="BU1571" t="s">
        <v>24455</v>
      </c>
      <c r="BV1571" t="s">
        <v>4695</v>
      </c>
      <c r="BX1571">
        <v>44149.21497685185</v>
      </c>
    </row>
    <row r="1572" spans="1:76" x14ac:dyDescent="0.25">
      <c r="A1572" t="s">
        <v>24456</v>
      </c>
      <c r="B1572" t="s">
        <v>2175</v>
      </c>
      <c r="C1572" t="s">
        <v>46</v>
      </c>
      <c r="D1572">
        <v>40763</v>
      </c>
      <c r="H1572" t="s">
        <v>47</v>
      </c>
      <c r="I1572">
        <v>40763</v>
      </c>
      <c r="J1572">
        <v>2012</v>
      </c>
      <c r="K1572" t="s">
        <v>85</v>
      </c>
      <c r="L1572" t="s">
        <v>2176</v>
      </c>
      <c r="N1572" t="s">
        <v>2177</v>
      </c>
      <c r="O1572" t="s">
        <v>339</v>
      </c>
      <c r="R1572">
        <v>98082</v>
      </c>
      <c r="S1572" t="s">
        <v>2178</v>
      </c>
      <c r="T1572" t="s">
        <v>24457</v>
      </c>
      <c r="V1572" t="s">
        <v>1251</v>
      </c>
      <c r="W1572">
        <v>3</v>
      </c>
      <c r="X1572" t="s">
        <v>4770</v>
      </c>
      <c r="Y1572">
        <v>1000</v>
      </c>
      <c r="AA1572" t="s">
        <v>71</v>
      </c>
      <c r="AC1572" t="s">
        <v>146</v>
      </c>
      <c r="AD1572" t="s">
        <v>4690</v>
      </c>
      <c r="AE1572" t="s">
        <v>107</v>
      </c>
      <c r="AF1572" t="s">
        <v>107</v>
      </c>
      <c r="AJ1572" t="s">
        <v>58</v>
      </c>
      <c r="AK1572" t="s">
        <v>59</v>
      </c>
      <c r="AL1572">
        <v>41219</v>
      </c>
      <c r="AN1572" t="b">
        <v>1</v>
      </c>
      <c r="AQ1572" t="s">
        <v>177</v>
      </c>
      <c r="BB1572" s="7" t="s">
        <v>2177</v>
      </c>
      <c r="BC1572" s="7" t="s">
        <v>339</v>
      </c>
      <c r="BE1572" s="7">
        <v>98082</v>
      </c>
      <c r="BG1572" s="7">
        <v>114042.75</v>
      </c>
      <c r="BH1572" s="7">
        <v>0</v>
      </c>
      <c r="BI1572">
        <v>114042.75</v>
      </c>
      <c r="BJ1572">
        <v>0</v>
      </c>
      <c r="BK1572">
        <v>0</v>
      </c>
      <c r="BL1572">
        <v>0</v>
      </c>
      <c r="BM1572">
        <v>1944.88</v>
      </c>
      <c r="BN1572">
        <v>0</v>
      </c>
      <c r="BO1572" t="s">
        <v>24458</v>
      </c>
      <c r="BP1572">
        <v>7764</v>
      </c>
      <c r="BQ1572">
        <v>7954</v>
      </c>
      <c r="BR1572">
        <v>10904</v>
      </c>
      <c r="BS1572">
        <v>10059</v>
      </c>
      <c r="BU1572" t="s">
        <v>23763</v>
      </c>
      <c r="BV1572" t="s">
        <v>4695</v>
      </c>
      <c r="BX1572">
        <v>44149.21670138889</v>
      </c>
    </row>
    <row r="1573" spans="1:76" x14ac:dyDescent="0.25">
      <c r="A1573" t="s">
        <v>24459</v>
      </c>
      <c r="B1573" t="s">
        <v>2665</v>
      </c>
      <c r="C1573" t="s">
        <v>46</v>
      </c>
      <c r="D1573">
        <v>41109</v>
      </c>
      <c r="H1573" t="s">
        <v>599</v>
      </c>
      <c r="I1573">
        <v>41109</v>
      </c>
      <c r="J1573">
        <v>2012</v>
      </c>
      <c r="K1573" t="s">
        <v>85</v>
      </c>
      <c r="L1573" t="s">
        <v>20327</v>
      </c>
      <c r="N1573" t="s">
        <v>2666</v>
      </c>
      <c r="O1573" t="s">
        <v>447</v>
      </c>
      <c r="R1573">
        <v>98391</v>
      </c>
      <c r="S1573" t="s">
        <v>2667</v>
      </c>
      <c r="T1573" t="s">
        <v>20454</v>
      </c>
      <c r="V1573" t="s">
        <v>222</v>
      </c>
      <c r="W1573">
        <v>11</v>
      </c>
      <c r="X1573" t="s">
        <v>4770</v>
      </c>
      <c r="Y1573">
        <v>1000</v>
      </c>
      <c r="AA1573" t="s">
        <v>71</v>
      </c>
      <c r="AC1573" t="s">
        <v>146</v>
      </c>
      <c r="AD1573" t="s">
        <v>4690</v>
      </c>
      <c r="AE1573" t="s">
        <v>107</v>
      </c>
      <c r="AF1573" t="s">
        <v>107</v>
      </c>
      <c r="AJ1573" t="s">
        <v>58</v>
      </c>
      <c r="AK1573" t="s">
        <v>59</v>
      </c>
      <c r="AL1573">
        <v>41219</v>
      </c>
      <c r="AN1573" t="b">
        <v>1</v>
      </c>
      <c r="AQ1573" t="s">
        <v>60</v>
      </c>
      <c r="AR1573" t="s">
        <v>99</v>
      </c>
      <c r="AS1573" t="s">
        <v>4734</v>
      </c>
      <c r="BB1573" s="7" t="s">
        <v>2666</v>
      </c>
      <c r="BC1573" s="7" t="s">
        <v>447</v>
      </c>
      <c r="BE1573" s="7">
        <v>98391</v>
      </c>
      <c r="BG1573" s="7">
        <v>21413</v>
      </c>
      <c r="BH1573" s="7">
        <v>0</v>
      </c>
      <c r="BI1573">
        <v>19538</v>
      </c>
      <c r="BJ1573">
        <v>0</v>
      </c>
      <c r="BK1573">
        <v>0</v>
      </c>
      <c r="BL1573">
        <v>0</v>
      </c>
      <c r="BM1573">
        <v>620.85</v>
      </c>
      <c r="BN1573">
        <v>0</v>
      </c>
      <c r="BO1573" t="s">
        <v>24460</v>
      </c>
      <c r="BP1573">
        <v>7897</v>
      </c>
      <c r="BQ1573">
        <v>4</v>
      </c>
      <c r="BR1573">
        <v>10897</v>
      </c>
      <c r="BS1573">
        <v>10064</v>
      </c>
      <c r="BU1573" t="s">
        <v>24461</v>
      </c>
      <c r="BV1573" t="s">
        <v>4695</v>
      </c>
      <c r="BX1573">
        <v>44149.217002314814</v>
      </c>
    </row>
    <row r="1574" spans="1:76" x14ac:dyDescent="0.25">
      <c r="A1574" t="s">
        <v>24462</v>
      </c>
      <c r="B1574" t="s">
        <v>1012</v>
      </c>
      <c r="C1574" t="s">
        <v>46</v>
      </c>
      <c r="D1574">
        <v>40686</v>
      </c>
      <c r="H1574" t="s">
        <v>47</v>
      </c>
      <c r="I1574">
        <v>40686</v>
      </c>
      <c r="J1574">
        <v>2012</v>
      </c>
      <c r="K1574" t="s">
        <v>85</v>
      </c>
      <c r="L1574" t="s">
        <v>24463</v>
      </c>
      <c r="N1574" t="s">
        <v>1013</v>
      </c>
      <c r="O1574" t="s">
        <v>363</v>
      </c>
      <c r="P1574" t="s">
        <v>68</v>
      </c>
      <c r="R1574">
        <v>98042</v>
      </c>
      <c r="S1574" t="s">
        <v>1014</v>
      </c>
      <c r="T1574" t="s">
        <v>24464</v>
      </c>
      <c r="V1574" t="s">
        <v>54</v>
      </c>
      <c r="W1574">
        <v>13</v>
      </c>
      <c r="X1574" t="s">
        <v>362</v>
      </c>
      <c r="Y1574">
        <v>4872</v>
      </c>
      <c r="Z1574" t="s">
        <v>68</v>
      </c>
      <c r="AA1574" t="s">
        <v>57</v>
      </c>
      <c r="AC1574" t="s">
        <v>146</v>
      </c>
      <c r="AD1574" t="s">
        <v>4690</v>
      </c>
      <c r="AE1574" t="s">
        <v>107</v>
      </c>
      <c r="AF1574" t="s">
        <v>107</v>
      </c>
      <c r="AJ1574" t="s">
        <v>58</v>
      </c>
      <c r="AK1574" t="s">
        <v>59</v>
      </c>
      <c r="AL1574">
        <v>41219</v>
      </c>
      <c r="AN1574" t="b">
        <v>1</v>
      </c>
      <c r="AQ1574" t="s">
        <v>60</v>
      </c>
      <c r="AR1574" t="s">
        <v>61</v>
      </c>
      <c r="AS1574" t="s">
        <v>62</v>
      </c>
      <c r="BB1574" s="7" t="s">
        <v>1013</v>
      </c>
      <c r="BC1574" s="7" t="s">
        <v>363</v>
      </c>
      <c r="BE1574" s="7">
        <v>98042</v>
      </c>
      <c r="BG1574" s="7">
        <v>116942.34</v>
      </c>
      <c r="BH1574" s="7">
        <v>10398.08</v>
      </c>
      <c r="BI1574">
        <v>125626.73</v>
      </c>
      <c r="BJ1574">
        <v>0</v>
      </c>
      <c r="BK1574">
        <v>0</v>
      </c>
      <c r="BL1574">
        <v>0</v>
      </c>
      <c r="BM1574">
        <v>30694.37</v>
      </c>
      <c r="BN1574">
        <v>256422.57</v>
      </c>
      <c r="BO1574" t="s">
        <v>24465</v>
      </c>
      <c r="BP1574">
        <v>8159</v>
      </c>
      <c r="BQ1574">
        <v>581</v>
      </c>
      <c r="BR1574">
        <v>10891</v>
      </c>
      <c r="BS1574">
        <v>10069</v>
      </c>
      <c r="BT1574">
        <v>47</v>
      </c>
      <c r="BU1574" t="s">
        <v>24466</v>
      </c>
      <c r="BV1574" t="s">
        <v>4695</v>
      </c>
      <c r="BX1574">
        <v>44149.217233796298</v>
      </c>
    </row>
    <row r="1575" spans="1:76" x14ac:dyDescent="0.25">
      <c r="A1575" t="s">
        <v>24467</v>
      </c>
      <c r="B1575" t="s">
        <v>1456</v>
      </c>
      <c r="C1575" t="s">
        <v>46</v>
      </c>
      <c r="D1575">
        <v>40722</v>
      </c>
      <c r="I1575">
        <v>40722</v>
      </c>
      <c r="J1575">
        <v>2012</v>
      </c>
      <c r="K1575" t="s">
        <v>77</v>
      </c>
      <c r="L1575" t="s">
        <v>1457</v>
      </c>
      <c r="N1575" t="s">
        <v>910</v>
      </c>
      <c r="O1575" t="s">
        <v>907</v>
      </c>
      <c r="P1575" t="s">
        <v>291</v>
      </c>
      <c r="R1575">
        <v>98926</v>
      </c>
      <c r="S1575" t="s">
        <v>909</v>
      </c>
      <c r="T1575" t="s">
        <v>24468</v>
      </c>
      <c r="V1575" t="s">
        <v>54</v>
      </c>
      <c r="W1575">
        <v>13</v>
      </c>
      <c r="X1575" t="s">
        <v>574</v>
      </c>
      <c r="Y1575">
        <v>4803</v>
      </c>
      <c r="Z1575" t="s">
        <v>291</v>
      </c>
      <c r="AA1575" t="s">
        <v>57</v>
      </c>
      <c r="AC1575" t="s">
        <v>146</v>
      </c>
      <c r="AD1575" t="s">
        <v>4690</v>
      </c>
      <c r="AE1575" t="s">
        <v>107</v>
      </c>
      <c r="AF1575" t="s">
        <v>107</v>
      </c>
      <c r="AJ1575" t="s">
        <v>58</v>
      </c>
      <c r="AK1575" t="s">
        <v>59</v>
      </c>
      <c r="AL1575">
        <v>41219</v>
      </c>
      <c r="AN1575" t="b">
        <v>1</v>
      </c>
      <c r="AQ1575" t="s">
        <v>73</v>
      </c>
      <c r="BB1575" s="7" t="s">
        <v>910</v>
      </c>
      <c r="BC1575" s="7" t="s">
        <v>907</v>
      </c>
      <c r="BE1575" s="7">
        <v>98926</v>
      </c>
      <c r="BO1575" t="s">
        <v>24469</v>
      </c>
      <c r="BP1575">
        <v>8601</v>
      </c>
      <c r="BQ1575">
        <v>7946</v>
      </c>
      <c r="BR1575">
        <v>10881</v>
      </c>
      <c r="BT1575">
        <v>13</v>
      </c>
      <c r="BU1575" t="s">
        <v>22170</v>
      </c>
      <c r="BV1575" t="s">
        <v>4695</v>
      </c>
      <c r="BX1575">
        <v>43598.040567129632</v>
      </c>
    </row>
    <row r="1576" spans="1:76" x14ac:dyDescent="0.25">
      <c r="A1576" t="s">
        <v>24470</v>
      </c>
      <c r="B1576" t="s">
        <v>276</v>
      </c>
      <c r="C1576" t="s">
        <v>46</v>
      </c>
      <c r="D1576">
        <v>40770</v>
      </c>
      <c r="H1576" t="s">
        <v>47</v>
      </c>
      <c r="I1576">
        <v>40770</v>
      </c>
      <c r="J1576">
        <v>2012</v>
      </c>
      <c r="K1576" t="s">
        <v>85</v>
      </c>
      <c r="L1576" t="s">
        <v>277</v>
      </c>
      <c r="N1576" t="s">
        <v>278</v>
      </c>
      <c r="O1576" t="s">
        <v>241</v>
      </c>
      <c r="P1576" t="s">
        <v>241</v>
      </c>
      <c r="R1576">
        <v>98903</v>
      </c>
      <c r="S1576" t="s">
        <v>1908</v>
      </c>
      <c r="T1576" t="s">
        <v>23099</v>
      </c>
      <c r="V1576" t="s">
        <v>54</v>
      </c>
      <c r="W1576">
        <v>13</v>
      </c>
      <c r="X1576" t="s">
        <v>243</v>
      </c>
      <c r="Y1576">
        <v>4805</v>
      </c>
      <c r="Z1576" t="s">
        <v>241</v>
      </c>
      <c r="AA1576" t="s">
        <v>57</v>
      </c>
      <c r="AC1576" t="s">
        <v>146</v>
      </c>
      <c r="AD1576" t="s">
        <v>4690</v>
      </c>
      <c r="AE1576" t="s">
        <v>107</v>
      </c>
      <c r="AF1576" t="s">
        <v>107</v>
      </c>
      <c r="AJ1576" t="s">
        <v>58</v>
      </c>
      <c r="AK1576" t="s">
        <v>59</v>
      </c>
      <c r="AL1576">
        <v>41219</v>
      </c>
      <c r="AN1576" t="b">
        <v>1</v>
      </c>
      <c r="AQ1576" t="s">
        <v>60</v>
      </c>
      <c r="AR1576" t="s">
        <v>61</v>
      </c>
      <c r="AS1576" t="s">
        <v>62</v>
      </c>
      <c r="BB1576" s="7" t="s">
        <v>278</v>
      </c>
      <c r="BC1576" s="7" t="s">
        <v>241</v>
      </c>
      <c r="BE1576" s="7">
        <v>98903</v>
      </c>
      <c r="BG1576" s="7">
        <v>89836.23</v>
      </c>
      <c r="BH1576" s="7">
        <v>558.51</v>
      </c>
      <c r="BI1576">
        <v>89026.77</v>
      </c>
      <c r="BJ1576">
        <v>0</v>
      </c>
      <c r="BK1576">
        <v>0</v>
      </c>
      <c r="BL1576">
        <v>0</v>
      </c>
      <c r="BO1576" t="s">
        <v>24471</v>
      </c>
      <c r="BP1576">
        <v>9948</v>
      </c>
      <c r="BQ1576">
        <v>1758</v>
      </c>
      <c r="BR1576">
        <v>10842</v>
      </c>
      <c r="BS1576">
        <v>10159</v>
      </c>
      <c r="BT1576">
        <v>14</v>
      </c>
      <c r="BU1576" t="s">
        <v>24472</v>
      </c>
      <c r="BV1576" t="s">
        <v>4695</v>
      </c>
      <c r="BX1576">
        <v>44149.223749999997</v>
      </c>
    </row>
    <row r="1577" spans="1:76" x14ac:dyDescent="0.25">
      <c r="A1577" t="s">
        <v>24473</v>
      </c>
      <c r="B1577" t="s">
        <v>3424</v>
      </c>
      <c r="C1577" t="s">
        <v>46</v>
      </c>
      <c r="D1577">
        <v>41024</v>
      </c>
      <c r="H1577" t="s">
        <v>599</v>
      </c>
      <c r="I1577">
        <v>41024</v>
      </c>
      <c r="J1577">
        <v>2012</v>
      </c>
      <c r="K1577" t="s">
        <v>85</v>
      </c>
      <c r="L1577" t="s">
        <v>3425</v>
      </c>
      <c r="N1577" t="s">
        <v>3426</v>
      </c>
      <c r="O1577" t="s">
        <v>1493</v>
      </c>
      <c r="P1577" t="s">
        <v>133</v>
      </c>
      <c r="R1577">
        <v>98612</v>
      </c>
      <c r="S1577" t="s">
        <v>3427</v>
      </c>
      <c r="T1577" t="s">
        <v>24474</v>
      </c>
      <c r="V1577" t="s">
        <v>54</v>
      </c>
      <c r="W1577">
        <v>13</v>
      </c>
      <c r="X1577" t="s">
        <v>134</v>
      </c>
      <c r="Y1577">
        <v>4815</v>
      </c>
      <c r="Z1577" t="s">
        <v>133</v>
      </c>
      <c r="AA1577" t="s">
        <v>57</v>
      </c>
      <c r="AC1577" t="s">
        <v>146</v>
      </c>
      <c r="AD1577" t="s">
        <v>4690</v>
      </c>
      <c r="AE1577" t="s">
        <v>107</v>
      </c>
      <c r="AF1577" t="s">
        <v>107</v>
      </c>
      <c r="AJ1577" t="s">
        <v>58</v>
      </c>
      <c r="AK1577" t="s">
        <v>59</v>
      </c>
      <c r="AL1577">
        <v>41219</v>
      </c>
      <c r="AN1577" t="b">
        <v>1</v>
      </c>
      <c r="AQ1577" t="s">
        <v>60</v>
      </c>
      <c r="AR1577" t="s">
        <v>99</v>
      </c>
      <c r="AS1577" t="s">
        <v>4734</v>
      </c>
      <c r="BB1577" s="7" t="s">
        <v>3426</v>
      </c>
      <c r="BC1577" s="7" t="s">
        <v>1493</v>
      </c>
      <c r="BE1577" s="7">
        <v>98612</v>
      </c>
      <c r="BG1577" s="7">
        <v>26612.87</v>
      </c>
      <c r="BH1577" s="7">
        <v>0</v>
      </c>
      <c r="BI1577">
        <v>25318.83</v>
      </c>
      <c r="BJ1577">
        <v>0</v>
      </c>
      <c r="BK1577">
        <v>0</v>
      </c>
      <c r="BL1577">
        <v>0</v>
      </c>
      <c r="BO1577" t="s">
        <v>24475</v>
      </c>
      <c r="BP1577">
        <v>10792</v>
      </c>
      <c r="BQ1577">
        <v>7920</v>
      </c>
      <c r="BR1577">
        <v>10820</v>
      </c>
      <c r="BS1577">
        <v>10210</v>
      </c>
      <c r="BT1577">
        <v>19</v>
      </c>
      <c r="BU1577" t="s">
        <v>24476</v>
      </c>
      <c r="BV1577" t="s">
        <v>4695</v>
      </c>
      <c r="BX1577">
        <v>44149.225787037038</v>
      </c>
    </row>
    <row r="1578" spans="1:76" x14ac:dyDescent="0.25">
      <c r="A1578" t="s">
        <v>24477</v>
      </c>
      <c r="B1578" t="s">
        <v>867</v>
      </c>
      <c r="C1578" t="s">
        <v>46</v>
      </c>
      <c r="D1578">
        <v>40814</v>
      </c>
      <c r="H1578" t="s">
        <v>47</v>
      </c>
      <c r="I1578">
        <v>40814</v>
      </c>
      <c r="J1578">
        <v>2012</v>
      </c>
      <c r="K1578" t="s">
        <v>85</v>
      </c>
      <c r="L1578" t="s">
        <v>23899</v>
      </c>
      <c r="N1578" t="s">
        <v>1718</v>
      </c>
      <c r="O1578" t="s">
        <v>1719</v>
      </c>
      <c r="P1578" t="s">
        <v>56</v>
      </c>
      <c r="R1578">
        <v>98859</v>
      </c>
      <c r="T1578" t="s">
        <v>24478</v>
      </c>
      <c r="V1578" t="s">
        <v>54</v>
      </c>
      <c r="W1578">
        <v>13</v>
      </c>
      <c r="X1578" t="s">
        <v>55</v>
      </c>
      <c r="Y1578">
        <v>4791</v>
      </c>
      <c r="Z1578" t="s">
        <v>56</v>
      </c>
      <c r="AA1578" t="s">
        <v>57</v>
      </c>
      <c r="AC1578" t="s">
        <v>146</v>
      </c>
      <c r="AD1578" t="s">
        <v>4690</v>
      </c>
      <c r="AE1578" t="s">
        <v>107</v>
      </c>
      <c r="AF1578" t="s">
        <v>107</v>
      </c>
      <c r="AJ1578" t="s">
        <v>58</v>
      </c>
      <c r="AK1578" t="s">
        <v>59</v>
      </c>
      <c r="AL1578">
        <v>41219</v>
      </c>
      <c r="AN1578" t="b">
        <v>1</v>
      </c>
      <c r="AQ1578" t="s">
        <v>60</v>
      </c>
      <c r="AR1578" t="s">
        <v>61</v>
      </c>
      <c r="AS1578" t="s">
        <v>62</v>
      </c>
      <c r="BB1578" s="7" t="s">
        <v>1718</v>
      </c>
      <c r="BC1578" s="7" t="s">
        <v>1719</v>
      </c>
      <c r="BE1578" s="7">
        <v>98859</v>
      </c>
      <c r="BG1578" s="7">
        <v>124326.8</v>
      </c>
      <c r="BH1578" s="7">
        <v>5179.92</v>
      </c>
      <c r="BI1578">
        <v>127575.03</v>
      </c>
      <c r="BJ1578">
        <v>0</v>
      </c>
      <c r="BK1578">
        <v>0</v>
      </c>
      <c r="BL1578">
        <v>0</v>
      </c>
      <c r="BM1578">
        <v>32.700000000000003</v>
      </c>
      <c r="BN1578">
        <v>0</v>
      </c>
      <c r="BO1578" t="s">
        <v>24479</v>
      </c>
      <c r="BP1578">
        <v>10826</v>
      </c>
      <c r="BQ1578">
        <v>787</v>
      </c>
      <c r="BR1578">
        <v>10819</v>
      </c>
      <c r="BS1578">
        <v>10213</v>
      </c>
      <c r="BT1578">
        <v>7</v>
      </c>
      <c r="BU1578" t="s">
        <v>24246</v>
      </c>
      <c r="BV1578" t="s">
        <v>4695</v>
      </c>
      <c r="BX1578">
        <v>44149.225960648146</v>
      </c>
    </row>
    <row r="1579" spans="1:76" x14ac:dyDescent="0.25">
      <c r="A1579" t="s">
        <v>24480</v>
      </c>
      <c r="B1579" t="s">
        <v>24481</v>
      </c>
      <c r="C1579" t="s">
        <v>46</v>
      </c>
      <c r="D1579">
        <v>41032</v>
      </c>
      <c r="H1579" t="s">
        <v>289</v>
      </c>
      <c r="I1579">
        <v>41032</v>
      </c>
      <c r="J1579">
        <v>2012</v>
      </c>
      <c r="K1579" t="s">
        <v>85</v>
      </c>
      <c r="L1579" t="s">
        <v>24482</v>
      </c>
      <c r="N1579" t="s">
        <v>24483</v>
      </c>
      <c r="O1579" t="s">
        <v>2770</v>
      </c>
      <c r="P1579" t="s">
        <v>56</v>
      </c>
      <c r="R1579">
        <v>98841</v>
      </c>
      <c r="S1579" t="s">
        <v>24484</v>
      </c>
      <c r="T1579" t="s">
        <v>24485</v>
      </c>
      <c r="V1579" t="s">
        <v>4807</v>
      </c>
      <c r="W1579">
        <v>23</v>
      </c>
      <c r="X1579" t="s">
        <v>5554</v>
      </c>
      <c r="Y1579">
        <v>3801</v>
      </c>
      <c r="Z1579" t="s">
        <v>56</v>
      </c>
      <c r="AA1579" t="s">
        <v>4785</v>
      </c>
      <c r="AB1579">
        <v>20464</v>
      </c>
      <c r="AC1579" t="s">
        <v>146</v>
      </c>
      <c r="AD1579" t="s">
        <v>4690</v>
      </c>
      <c r="AE1579" t="s">
        <v>107</v>
      </c>
      <c r="AF1579" t="s">
        <v>107</v>
      </c>
      <c r="AJ1579" t="s">
        <v>58</v>
      </c>
      <c r="AK1579" t="s">
        <v>59</v>
      </c>
      <c r="AL1579">
        <v>41219</v>
      </c>
      <c r="AN1579" t="b">
        <v>1</v>
      </c>
      <c r="AQ1579" t="s">
        <v>177</v>
      </c>
      <c r="BB1579" s="7" t="s">
        <v>24483</v>
      </c>
      <c r="BC1579" s="7" t="s">
        <v>2770</v>
      </c>
      <c r="BE1579" s="7">
        <v>98841</v>
      </c>
      <c r="BG1579" s="7">
        <v>0</v>
      </c>
      <c r="BH1579" s="7">
        <v>0</v>
      </c>
      <c r="BI1579">
        <v>0</v>
      </c>
      <c r="BJ1579">
        <v>0</v>
      </c>
      <c r="BK1579">
        <v>0</v>
      </c>
      <c r="BL1579">
        <v>0</v>
      </c>
      <c r="BO1579" t="s">
        <v>24486</v>
      </c>
      <c r="BP1579">
        <v>11072</v>
      </c>
      <c r="BQ1579">
        <v>7917</v>
      </c>
      <c r="BR1579">
        <v>10810</v>
      </c>
      <c r="BS1579">
        <v>10224</v>
      </c>
      <c r="BU1579" t="s">
        <v>24487</v>
      </c>
      <c r="BV1579" t="s">
        <v>4695</v>
      </c>
      <c r="BX1579">
        <v>44149.226377314815</v>
      </c>
    </row>
    <row r="1580" spans="1:76" x14ac:dyDescent="0.25">
      <c r="A1580" t="s">
        <v>24488</v>
      </c>
      <c r="B1580" t="s">
        <v>23752</v>
      </c>
      <c r="C1580" t="s">
        <v>46</v>
      </c>
      <c r="D1580">
        <v>41106</v>
      </c>
      <c r="I1580">
        <v>41106</v>
      </c>
      <c r="J1580">
        <v>2012</v>
      </c>
      <c r="K1580" t="s">
        <v>85</v>
      </c>
      <c r="L1580" t="s">
        <v>23753</v>
      </c>
      <c r="N1580" t="s">
        <v>24489</v>
      </c>
      <c r="O1580" t="s">
        <v>573</v>
      </c>
      <c r="P1580" t="s">
        <v>291</v>
      </c>
      <c r="R1580">
        <v>98837</v>
      </c>
      <c r="T1580" t="s">
        <v>24490</v>
      </c>
      <c r="V1580" t="s">
        <v>4807</v>
      </c>
      <c r="W1580">
        <v>23</v>
      </c>
      <c r="X1580" t="s">
        <v>7459</v>
      </c>
      <c r="Y1580">
        <v>3340</v>
      </c>
      <c r="Z1580" t="s">
        <v>291</v>
      </c>
      <c r="AA1580" t="s">
        <v>4785</v>
      </c>
      <c r="AB1580">
        <v>34788</v>
      </c>
      <c r="AC1580" t="s">
        <v>146</v>
      </c>
      <c r="AD1580" t="s">
        <v>4690</v>
      </c>
      <c r="AE1580" t="s">
        <v>107</v>
      </c>
      <c r="AF1580" t="s">
        <v>107</v>
      </c>
      <c r="AJ1580" t="s">
        <v>58</v>
      </c>
      <c r="AK1580" t="s">
        <v>59</v>
      </c>
      <c r="AL1580">
        <v>41219</v>
      </c>
      <c r="AN1580" t="b">
        <v>1</v>
      </c>
      <c r="AQ1580" t="s">
        <v>60</v>
      </c>
      <c r="AR1580" t="s">
        <v>99</v>
      </c>
      <c r="BB1580" s="7" t="s">
        <v>24489</v>
      </c>
      <c r="BC1580" s="7" t="s">
        <v>573</v>
      </c>
      <c r="BE1580" s="7">
        <v>98837</v>
      </c>
      <c r="BO1580" t="s">
        <v>24491</v>
      </c>
      <c r="BP1580">
        <v>11420</v>
      </c>
      <c r="BQ1580">
        <v>289</v>
      </c>
      <c r="BR1580">
        <v>10802</v>
      </c>
      <c r="BU1580" t="s">
        <v>23758</v>
      </c>
      <c r="BV1580" t="s">
        <v>4695</v>
      </c>
      <c r="BX1580">
        <v>43598.04010416667</v>
      </c>
    </row>
    <row r="1581" spans="1:76" x14ac:dyDescent="0.25">
      <c r="A1581" t="s">
        <v>24492</v>
      </c>
      <c r="B1581" t="s">
        <v>4391</v>
      </c>
      <c r="C1581" t="s">
        <v>46</v>
      </c>
      <c r="D1581">
        <v>40741</v>
      </c>
      <c r="I1581">
        <v>40741</v>
      </c>
      <c r="J1581">
        <v>2012</v>
      </c>
      <c r="K1581" t="s">
        <v>77</v>
      </c>
      <c r="L1581" t="s">
        <v>24493</v>
      </c>
      <c r="N1581" t="s">
        <v>4392</v>
      </c>
      <c r="O1581" t="s">
        <v>143</v>
      </c>
      <c r="P1581" t="s">
        <v>115</v>
      </c>
      <c r="R1581">
        <v>98443</v>
      </c>
      <c r="S1581" t="s">
        <v>4393</v>
      </c>
      <c r="T1581" t="s">
        <v>24494</v>
      </c>
      <c r="V1581" t="s">
        <v>54</v>
      </c>
      <c r="W1581">
        <v>13</v>
      </c>
      <c r="X1581" t="s">
        <v>386</v>
      </c>
      <c r="Y1581">
        <v>4827</v>
      </c>
      <c r="Z1581" t="s">
        <v>115</v>
      </c>
      <c r="AA1581" t="s">
        <v>57</v>
      </c>
      <c r="AC1581" t="s">
        <v>146</v>
      </c>
      <c r="AD1581" t="s">
        <v>4690</v>
      </c>
      <c r="AE1581" t="s">
        <v>107</v>
      </c>
      <c r="AF1581" t="s">
        <v>107</v>
      </c>
      <c r="AJ1581" t="s">
        <v>58</v>
      </c>
      <c r="AK1581" t="s">
        <v>59</v>
      </c>
      <c r="AL1581">
        <v>41219</v>
      </c>
      <c r="AN1581" t="b">
        <v>1</v>
      </c>
      <c r="AQ1581" t="s">
        <v>73</v>
      </c>
      <c r="BB1581" s="7" t="s">
        <v>4392</v>
      </c>
      <c r="BC1581" s="7" t="s">
        <v>143</v>
      </c>
      <c r="BE1581" s="7">
        <v>98443</v>
      </c>
      <c r="BO1581" t="s">
        <v>24495</v>
      </c>
      <c r="BP1581">
        <v>11596</v>
      </c>
      <c r="BQ1581">
        <v>5413</v>
      </c>
      <c r="BR1581">
        <v>10799</v>
      </c>
      <c r="BT1581">
        <v>25</v>
      </c>
      <c r="BU1581" t="s">
        <v>24496</v>
      </c>
      <c r="BV1581" t="s">
        <v>4695</v>
      </c>
      <c r="BX1581">
        <v>43598.040081018517</v>
      </c>
    </row>
    <row r="1582" spans="1:76" x14ac:dyDescent="0.25">
      <c r="A1582" t="s">
        <v>24497</v>
      </c>
      <c r="B1582" t="s">
        <v>24498</v>
      </c>
      <c r="C1582" t="s">
        <v>46</v>
      </c>
      <c r="D1582">
        <v>40965</v>
      </c>
      <c r="H1582" t="s">
        <v>47</v>
      </c>
      <c r="I1582">
        <v>40965</v>
      </c>
      <c r="J1582">
        <v>2012</v>
      </c>
      <c r="K1582" t="s">
        <v>85</v>
      </c>
      <c r="L1582" t="s">
        <v>3324</v>
      </c>
      <c r="N1582" t="s">
        <v>3325</v>
      </c>
      <c r="O1582" t="s">
        <v>886</v>
      </c>
      <c r="P1582" t="s">
        <v>115</v>
      </c>
      <c r="R1582">
        <v>98338</v>
      </c>
      <c r="S1582" t="s">
        <v>3326</v>
      </c>
      <c r="T1582" t="s">
        <v>24499</v>
      </c>
      <c r="V1582" t="s">
        <v>4783</v>
      </c>
      <c r="W1582">
        <v>25</v>
      </c>
      <c r="X1582" t="s">
        <v>4784</v>
      </c>
      <c r="Y1582">
        <v>3879</v>
      </c>
      <c r="Z1582" t="s">
        <v>115</v>
      </c>
      <c r="AA1582" t="s">
        <v>4785</v>
      </c>
      <c r="AB1582">
        <v>414360</v>
      </c>
      <c r="AC1582" t="s">
        <v>146</v>
      </c>
      <c r="AD1582" t="s">
        <v>4690</v>
      </c>
      <c r="AE1582" t="s">
        <v>107</v>
      </c>
      <c r="AF1582" t="s">
        <v>107</v>
      </c>
      <c r="AJ1582" t="s">
        <v>58</v>
      </c>
      <c r="AK1582" t="s">
        <v>59</v>
      </c>
      <c r="AL1582">
        <v>41219</v>
      </c>
      <c r="AN1582" t="b">
        <v>1</v>
      </c>
      <c r="AQ1582" t="s">
        <v>60</v>
      </c>
      <c r="AR1582" t="s">
        <v>61</v>
      </c>
      <c r="BB1582" s="7" t="s">
        <v>3325</v>
      </c>
      <c r="BC1582" s="7" t="s">
        <v>886</v>
      </c>
      <c r="BE1582" s="7">
        <v>98338</v>
      </c>
      <c r="BG1582" s="7">
        <v>53381</v>
      </c>
      <c r="BH1582" s="7">
        <v>250</v>
      </c>
      <c r="BI1582">
        <v>53753.11</v>
      </c>
      <c r="BJ1582">
        <v>0</v>
      </c>
      <c r="BK1582">
        <v>0</v>
      </c>
      <c r="BL1582">
        <v>0</v>
      </c>
      <c r="BO1582" t="s">
        <v>24500</v>
      </c>
      <c r="BP1582">
        <v>12497</v>
      </c>
      <c r="BQ1582">
        <v>27193</v>
      </c>
      <c r="BR1582">
        <v>10777</v>
      </c>
      <c r="BS1582">
        <v>10286</v>
      </c>
      <c r="BU1582" t="s">
        <v>24501</v>
      </c>
      <c r="BV1582" t="s">
        <v>4695</v>
      </c>
      <c r="BX1582">
        <v>44149.228506944448</v>
      </c>
    </row>
    <row r="1583" spans="1:76" x14ac:dyDescent="0.25">
      <c r="A1583" t="s">
        <v>24502</v>
      </c>
      <c r="B1583" t="s">
        <v>24503</v>
      </c>
      <c r="C1583" t="s">
        <v>46</v>
      </c>
      <c r="D1583">
        <v>40638</v>
      </c>
      <c r="H1583" t="s">
        <v>47</v>
      </c>
      <c r="I1583">
        <v>40638</v>
      </c>
      <c r="J1583">
        <v>2012</v>
      </c>
      <c r="K1583" t="s">
        <v>85</v>
      </c>
      <c r="L1583" t="s">
        <v>24504</v>
      </c>
      <c r="N1583" t="s">
        <v>24505</v>
      </c>
      <c r="O1583" t="s">
        <v>561</v>
      </c>
      <c r="P1583" t="s">
        <v>562</v>
      </c>
      <c r="R1583">
        <v>98586</v>
      </c>
      <c r="S1583" t="s">
        <v>24506</v>
      </c>
      <c r="T1583" t="s">
        <v>24507</v>
      </c>
      <c r="V1583" t="s">
        <v>4807</v>
      </c>
      <c r="W1583">
        <v>23</v>
      </c>
      <c r="X1583" t="s">
        <v>5526</v>
      </c>
      <c r="Y1583">
        <v>3841</v>
      </c>
      <c r="Z1583" t="s">
        <v>562</v>
      </c>
      <c r="AA1583" t="s">
        <v>4785</v>
      </c>
      <c r="AB1583">
        <v>13272</v>
      </c>
      <c r="AC1583" t="s">
        <v>146</v>
      </c>
      <c r="AD1583" t="s">
        <v>4690</v>
      </c>
      <c r="AE1583" t="s">
        <v>107</v>
      </c>
      <c r="AF1583" t="s">
        <v>107</v>
      </c>
      <c r="AJ1583" t="s">
        <v>58</v>
      </c>
      <c r="AK1583" t="s">
        <v>59</v>
      </c>
      <c r="AL1583">
        <v>41219</v>
      </c>
      <c r="AN1583" t="b">
        <v>1</v>
      </c>
      <c r="AQ1583" t="s">
        <v>60</v>
      </c>
      <c r="AR1583" t="s">
        <v>99</v>
      </c>
      <c r="BB1583" s="7" t="s">
        <v>24505</v>
      </c>
      <c r="BC1583" s="7" t="s">
        <v>561</v>
      </c>
      <c r="BE1583" s="7">
        <v>98586</v>
      </c>
      <c r="BG1583" s="7">
        <v>11844</v>
      </c>
      <c r="BH1583" s="7">
        <v>0</v>
      </c>
      <c r="BI1583">
        <v>11788.3</v>
      </c>
      <c r="BJ1583">
        <v>0</v>
      </c>
      <c r="BK1583">
        <v>0</v>
      </c>
      <c r="BL1583">
        <v>0</v>
      </c>
      <c r="BO1583" t="s">
        <v>24508</v>
      </c>
      <c r="BP1583">
        <v>12557</v>
      </c>
      <c r="BQ1583">
        <v>7906</v>
      </c>
      <c r="BR1583">
        <v>10774</v>
      </c>
      <c r="BS1583">
        <v>10288</v>
      </c>
      <c r="BU1583" t="s">
        <v>24476</v>
      </c>
      <c r="BV1583" t="s">
        <v>4695</v>
      </c>
      <c r="BX1583">
        <v>44149.228564814817</v>
      </c>
    </row>
    <row r="1584" spans="1:76" x14ac:dyDescent="0.25">
      <c r="A1584" t="s">
        <v>24509</v>
      </c>
      <c r="B1584" t="s">
        <v>24510</v>
      </c>
      <c r="C1584" t="s">
        <v>46</v>
      </c>
      <c r="D1584">
        <v>41043</v>
      </c>
      <c r="I1584">
        <v>41043</v>
      </c>
      <c r="J1584">
        <v>2012</v>
      </c>
      <c r="K1584" t="s">
        <v>85</v>
      </c>
      <c r="L1584" t="s">
        <v>24511</v>
      </c>
      <c r="N1584" t="s">
        <v>4181</v>
      </c>
      <c r="O1584" t="s">
        <v>7958</v>
      </c>
      <c r="P1584" t="s">
        <v>1058</v>
      </c>
      <c r="R1584">
        <v>98639</v>
      </c>
      <c r="T1584" t="s">
        <v>24512</v>
      </c>
      <c r="V1584" t="s">
        <v>4807</v>
      </c>
      <c r="W1584">
        <v>23</v>
      </c>
      <c r="X1584" t="s">
        <v>6297</v>
      </c>
      <c r="Y1584">
        <v>4093</v>
      </c>
      <c r="Z1584" t="s">
        <v>1058</v>
      </c>
      <c r="AA1584" t="s">
        <v>4785</v>
      </c>
      <c r="AB1584">
        <v>6617</v>
      </c>
      <c r="AC1584" t="s">
        <v>146</v>
      </c>
      <c r="AD1584" t="s">
        <v>4690</v>
      </c>
      <c r="AE1584" t="s">
        <v>107</v>
      </c>
      <c r="AF1584" t="s">
        <v>107</v>
      </c>
      <c r="AJ1584" t="s">
        <v>58</v>
      </c>
      <c r="AK1584" t="s">
        <v>59</v>
      </c>
      <c r="AL1584">
        <v>41219</v>
      </c>
      <c r="AN1584" t="b">
        <v>1</v>
      </c>
      <c r="AQ1584" t="s">
        <v>60</v>
      </c>
      <c r="AR1584" t="s">
        <v>61</v>
      </c>
      <c r="BB1584" s="7" t="s">
        <v>4181</v>
      </c>
      <c r="BC1584" s="7" t="s">
        <v>7958</v>
      </c>
      <c r="BE1584" s="7">
        <v>98639</v>
      </c>
      <c r="BO1584" t="s">
        <v>24513</v>
      </c>
      <c r="BP1584">
        <v>12606</v>
      </c>
      <c r="BQ1584">
        <v>7905</v>
      </c>
      <c r="BR1584">
        <v>10773</v>
      </c>
      <c r="BU1584" t="s">
        <v>24514</v>
      </c>
      <c r="BV1584" t="s">
        <v>4695</v>
      </c>
      <c r="BX1584">
        <v>43598.039930555555</v>
      </c>
    </row>
    <row r="1585" spans="1:76" x14ac:dyDescent="0.25">
      <c r="A1585" t="s">
        <v>24515</v>
      </c>
      <c r="B1585" t="s">
        <v>899</v>
      </c>
      <c r="C1585" t="s">
        <v>46</v>
      </c>
      <c r="D1585">
        <v>40997</v>
      </c>
      <c r="H1585" t="s">
        <v>47</v>
      </c>
      <c r="I1585">
        <v>40997</v>
      </c>
      <c r="J1585">
        <v>2012</v>
      </c>
      <c r="K1585" t="s">
        <v>85</v>
      </c>
      <c r="L1585" t="s">
        <v>900</v>
      </c>
      <c r="N1585" t="s">
        <v>901</v>
      </c>
      <c r="O1585" t="s">
        <v>105</v>
      </c>
      <c r="P1585" t="s">
        <v>105</v>
      </c>
      <c r="R1585">
        <v>99209</v>
      </c>
      <c r="S1585" t="s">
        <v>902</v>
      </c>
      <c r="T1585" t="s">
        <v>24516</v>
      </c>
      <c r="V1585" t="s">
        <v>90</v>
      </c>
      <c r="W1585">
        <v>12</v>
      </c>
      <c r="X1585" t="s">
        <v>904</v>
      </c>
      <c r="Y1585">
        <v>4732</v>
      </c>
      <c r="Z1585" t="s">
        <v>105</v>
      </c>
      <c r="AA1585" t="s">
        <v>57</v>
      </c>
      <c r="AC1585" t="s">
        <v>146</v>
      </c>
      <c r="AD1585" t="s">
        <v>4690</v>
      </c>
      <c r="AE1585" t="s">
        <v>107</v>
      </c>
      <c r="AF1585" t="s">
        <v>107</v>
      </c>
      <c r="AJ1585" t="s">
        <v>58</v>
      </c>
      <c r="AK1585" t="s">
        <v>59</v>
      </c>
      <c r="AL1585">
        <v>41219</v>
      </c>
      <c r="AN1585" t="b">
        <v>1</v>
      </c>
      <c r="AQ1585" t="s">
        <v>60</v>
      </c>
      <c r="AR1585" t="s">
        <v>99</v>
      </c>
      <c r="AS1585" t="s">
        <v>100</v>
      </c>
      <c r="BB1585" s="7" t="s">
        <v>901</v>
      </c>
      <c r="BC1585" s="7" t="s">
        <v>105</v>
      </c>
      <c r="BE1585" s="7">
        <v>99209</v>
      </c>
      <c r="BG1585" s="7">
        <v>136899.46</v>
      </c>
      <c r="BH1585" s="7">
        <v>447.12</v>
      </c>
      <c r="BI1585">
        <v>130523.32</v>
      </c>
      <c r="BJ1585">
        <v>0</v>
      </c>
      <c r="BK1585">
        <v>0</v>
      </c>
      <c r="BL1585">
        <v>0</v>
      </c>
      <c r="BO1585" t="s">
        <v>24517</v>
      </c>
      <c r="BP1585">
        <v>12748</v>
      </c>
      <c r="BQ1585">
        <v>3685</v>
      </c>
      <c r="BR1585">
        <v>10769</v>
      </c>
      <c r="BS1585">
        <v>10293</v>
      </c>
      <c r="BT1585">
        <v>3</v>
      </c>
      <c r="BU1585" t="s">
        <v>24518</v>
      </c>
      <c r="BV1585" t="s">
        <v>4695</v>
      </c>
      <c r="BX1585">
        <v>44149.234120370369</v>
      </c>
    </row>
    <row r="1586" spans="1:76" x14ac:dyDescent="0.25">
      <c r="A1586" t="s">
        <v>24519</v>
      </c>
      <c r="B1586" t="s">
        <v>24520</v>
      </c>
      <c r="C1586" t="s">
        <v>46</v>
      </c>
      <c r="D1586">
        <v>40717</v>
      </c>
      <c r="H1586" t="s">
        <v>47</v>
      </c>
      <c r="I1586">
        <v>40717</v>
      </c>
      <c r="J1586">
        <v>2012</v>
      </c>
      <c r="K1586" t="s">
        <v>85</v>
      </c>
      <c r="L1586" t="s">
        <v>24521</v>
      </c>
      <c r="N1586" t="s">
        <v>24522</v>
      </c>
      <c r="O1586" t="s">
        <v>105</v>
      </c>
      <c r="P1586" t="s">
        <v>105</v>
      </c>
      <c r="R1586">
        <v>992099309</v>
      </c>
      <c r="S1586" t="s">
        <v>24523</v>
      </c>
      <c r="T1586" t="s">
        <v>24524</v>
      </c>
      <c r="V1586" t="s">
        <v>4807</v>
      </c>
      <c r="W1586">
        <v>23</v>
      </c>
      <c r="X1586" t="s">
        <v>6703</v>
      </c>
      <c r="Y1586">
        <v>4151</v>
      </c>
      <c r="Z1586" t="s">
        <v>105</v>
      </c>
      <c r="AA1586" t="s">
        <v>4785</v>
      </c>
      <c r="AB1586">
        <v>265987</v>
      </c>
      <c r="AC1586" t="s">
        <v>146</v>
      </c>
      <c r="AD1586" t="s">
        <v>4690</v>
      </c>
      <c r="AE1586" t="s">
        <v>107</v>
      </c>
      <c r="AF1586" t="s">
        <v>107</v>
      </c>
      <c r="AJ1586" t="s">
        <v>58</v>
      </c>
      <c r="AK1586" t="s">
        <v>59</v>
      </c>
      <c r="AL1586">
        <v>41219</v>
      </c>
      <c r="AN1586" t="b">
        <v>1</v>
      </c>
      <c r="AQ1586" t="s">
        <v>60</v>
      </c>
      <c r="AR1586" t="s">
        <v>61</v>
      </c>
      <c r="BB1586" s="7" t="s">
        <v>24522</v>
      </c>
      <c r="BC1586" s="7" t="s">
        <v>105</v>
      </c>
      <c r="BE1586" s="7">
        <v>992099309</v>
      </c>
      <c r="BG1586" s="7">
        <v>148023</v>
      </c>
      <c r="BH1586" s="7">
        <v>0</v>
      </c>
      <c r="BI1586">
        <v>124541.53</v>
      </c>
      <c r="BJ1586">
        <v>1488.54</v>
      </c>
      <c r="BK1586">
        <v>0</v>
      </c>
      <c r="BL1586">
        <v>0</v>
      </c>
      <c r="BM1586">
        <v>12500</v>
      </c>
      <c r="BN1586">
        <v>9085</v>
      </c>
      <c r="BO1586" t="s">
        <v>24525</v>
      </c>
      <c r="BP1586">
        <v>12918</v>
      </c>
      <c r="BQ1586">
        <v>7902</v>
      </c>
      <c r="BR1586">
        <v>10767</v>
      </c>
      <c r="BS1586">
        <v>10303</v>
      </c>
      <c r="BU1586" t="s">
        <v>24526</v>
      </c>
      <c r="BV1586" t="s">
        <v>4695</v>
      </c>
      <c r="BX1586">
        <v>44149.234398148146</v>
      </c>
    </row>
    <row r="1587" spans="1:76" x14ac:dyDescent="0.25">
      <c r="A1587" t="s">
        <v>24527</v>
      </c>
      <c r="B1587" t="s">
        <v>24528</v>
      </c>
      <c r="C1587" t="s">
        <v>46</v>
      </c>
      <c r="D1587">
        <v>41046</v>
      </c>
      <c r="I1587">
        <v>41046</v>
      </c>
      <c r="J1587">
        <v>2012</v>
      </c>
      <c r="K1587" t="s">
        <v>85</v>
      </c>
      <c r="L1587" t="s">
        <v>24529</v>
      </c>
      <c r="N1587" t="s">
        <v>24530</v>
      </c>
      <c r="O1587" t="s">
        <v>17572</v>
      </c>
      <c r="P1587" t="s">
        <v>613</v>
      </c>
      <c r="R1587">
        <v>991189668</v>
      </c>
      <c r="S1587" t="s">
        <v>24531</v>
      </c>
      <c r="T1587" t="s">
        <v>24532</v>
      </c>
      <c r="V1587" t="s">
        <v>4807</v>
      </c>
      <c r="W1587">
        <v>23</v>
      </c>
      <c r="X1587" t="s">
        <v>7356</v>
      </c>
      <c r="Y1587">
        <v>3290</v>
      </c>
      <c r="Z1587" t="s">
        <v>613</v>
      </c>
      <c r="AA1587" t="s">
        <v>4785</v>
      </c>
      <c r="AB1587">
        <v>4334</v>
      </c>
      <c r="AC1587" t="s">
        <v>146</v>
      </c>
      <c r="AD1587" t="s">
        <v>4690</v>
      </c>
      <c r="AE1587" t="s">
        <v>107</v>
      </c>
      <c r="AF1587" t="s">
        <v>107</v>
      </c>
      <c r="AJ1587" t="s">
        <v>58</v>
      </c>
      <c r="AK1587" t="s">
        <v>59</v>
      </c>
      <c r="AL1587">
        <v>41219</v>
      </c>
      <c r="AN1587" t="b">
        <v>1</v>
      </c>
      <c r="AQ1587" t="s">
        <v>60</v>
      </c>
      <c r="AR1587" t="s">
        <v>61</v>
      </c>
      <c r="BB1587" s="7" t="s">
        <v>24530</v>
      </c>
      <c r="BC1587" s="7" t="s">
        <v>17572</v>
      </c>
      <c r="BE1587" s="7">
        <v>991189668</v>
      </c>
      <c r="BO1587" t="s">
        <v>24533</v>
      </c>
      <c r="BP1587">
        <v>13122</v>
      </c>
      <c r="BQ1587">
        <v>7900</v>
      </c>
      <c r="BR1587">
        <v>10761</v>
      </c>
      <c r="BU1587" t="s">
        <v>24534</v>
      </c>
      <c r="BV1587" t="s">
        <v>4695</v>
      </c>
      <c r="BX1587">
        <v>43598.039849537039</v>
      </c>
    </row>
    <row r="1588" spans="1:76" x14ac:dyDescent="0.25">
      <c r="A1588" t="s">
        <v>24535</v>
      </c>
      <c r="B1588" t="s">
        <v>695</v>
      </c>
      <c r="C1588" t="s">
        <v>46</v>
      </c>
      <c r="D1588">
        <v>40876</v>
      </c>
      <c r="H1588" t="s">
        <v>47</v>
      </c>
      <c r="I1588">
        <v>40876</v>
      </c>
      <c r="J1588">
        <v>2012</v>
      </c>
      <c r="K1588" t="s">
        <v>85</v>
      </c>
      <c r="L1588" t="s">
        <v>696</v>
      </c>
      <c r="N1588" t="s">
        <v>2786</v>
      </c>
      <c r="O1588" t="s">
        <v>542</v>
      </c>
      <c r="P1588" t="s">
        <v>68</v>
      </c>
      <c r="R1588">
        <v>98093</v>
      </c>
      <c r="S1588" t="s">
        <v>2787</v>
      </c>
      <c r="T1588" t="s">
        <v>24536</v>
      </c>
      <c r="V1588" t="s">
        <v>54</v>
      </c>
      <c r="W1588">
        <v>13</v>
      </c>
      <c r="X1588" t="s">
        <v>745</v>
      </c>
      <c r="Y1588">
        <v>4837</v>
      </c>
      <c r="Z1588" t="s">
        <v>68</v>
      </c>
      <c r="AA1588" t="s">
        <v>57</v>
      </c>
      <c r="AC1588" t="s">
        <v>146</v>
      </c>
      <c r="AD1588" t="s">
        <v>4690</v>
      </c>
      <c r="AE1588" t="s">
        <v>107</v>
      </c>
      <c r="AF1588" t="s">
        <v>107</v>
      </c>
      <c r="AJ1588" t="s">
        <v>58</v>
      </c>
      <c r="AK1588" t="s">
        <v>59</v>
      </c>
      <c r="AL1588">
        <v>41219</v>
      </c>
      <c r="AN1588" t="b">
        <v>1</v>
      </c>
      <c r="AQ1588" t="s">
        <v>177</v>
      </c>
      <c r="BB1588" s="7" t="s">
        <v>2786</v>
      </c>
      <c r="BC1588" s="7" t="s">
        <v>542</v>
      </c>
      <c r="BE1588" s="7">
        <v>98093</v>
      </c>
      <c r="BG1588" s="7">
        <v>23486.61</v>
      </c>
      <c r="BH1588" s="7">
        <v>0</v>
      </c>
      <c r="BI1588">
        <v>27715.599999999999</v>
      </c>
      <c r="BJ1588">
        <v>5500</v>
      </c>
      <c r="BK1588">
        <v>0</v>
      </c>
      <c r="BL1588">
        <v>0</v>
      </c>
      <c r="BO1588" t="s">
        <v>24537</v>
      </c>
      <c r="BP1588">
        <v>13266</v>
      </c>
      <c r="BQ1588">
        <v>7898</v>
      </c>
      <c r="BR1588">
        <v>10757</v>
      </c>
      <c r="BS1588">
        <v>10313</v>
      </c>
      <c r="BT1588">
        <v>30</v>
      </c>
      <c r="BU1588" t="s">
        <v>24538</v>
      </c>
      <c r="BV1588" t="s">
        <v>4695</v>
      </c>
      <c r="BX1588">
        <v>44149.234710648147</v>
      </c>
    </row>
    <row r="1589" spans="1:76" x14ac:dyDescent="0.25">
      <c r="A1589" t="s">
        <v>24539</v>
      </c>
      <c r="B1589" t="s">
        <v>4371</v>
      </c>
      <c r="C1589" t="s">
        <v>46</v>
      </c>
      <c r="D1589">
        <v>41004</v>
      </c>
      <c r="I1589">
        <v>41004</v>
      </c>
      <c r="J1589">
        <v>2012</v>
      </c>
      <c r="K1589" t="s">
        <v>77</v>
      </c>
      <c r="L1589" t="s">
        <v>4372</v>
      </c>
      <c r="N1589" t="s">
        <v>4373</v>
      </c>
      <c r="O1589" t="s">
        <v>101</v>
      </c>
      <c r="P1589" t="s">
        <v>68</v>
      </c>
      <c r="R1589">
        <v>98125</v>
      </c>
      <c r="S1589" t="s">
        <v>4374</v>
      </c>
      <c r="T1589" t="s">
        <v>24540</v>
      </c>
      <c r="V1589" t="s">
        <v>54</v>
      </c>
      <c r="W1589">
        <v>13</v>
      </c>
      <c r="X1589" t="s">
        <v>469</v>
      </c>
      <c r="Y1589">
        <v>4870</v>
      </c>
      <c r="Z1589" t="s">
        <v>68</v>
      </c>
      <c r="AA1589" t="s">
        <v>57</v>
      </c>
      <c r="AC1589" t="s">
        <v>146</v>
      </c>
      <c r="AD1589" t="s">
        <v>4690</v>
      </c>
      <c r="AE1589" t="s">
        <v>107</v>
      </c>
      <c r="AF1589" t="s">
        <v>107</v>
      </c>
      <c r="AJ1589" t="s">
        <v>58</v>
      </c>
      <c r="AK1589" t="s">
        <v>59</v>
      </c>
      <c r="AL1589">
        <v>41219</v>
      </c>
      <c r="AN1589" t="b">
        <v>1</v>
      </c>
      <c r="AQ1589" t="s">
        <v>73</v>
      </c>
      <c r="BB1589" s="7" t="s">
        <v>4373</v>
      </c>
      <c r="BC1589" s="7" t="s">
        <v>101</v>
      </c>
      <c r="BE1589" s="7">
        <v>98125</v>
      </c>
      <c r="BO1589" t="s">
        <v>24541</v>
      </c>
      <c r="BP1589">
        <v>13494</v>
      </c>
      <c r="BQ1589">
        <v>7896</v>
      </c>
      <c r="BR1589">
        <v>10749</v>
      </c>
      <c r="BT1589">
        <v>46</v>
      </c>
      <c r="BU1589" t="s">
        <v>24542</v>
      </c>
      <c r="BV1589" t="s">
        <v>4695</v>
      </c>
      <c r="BX1589">
        <v>43598.039768518516</v>
      </c>
    </row>
    <row r="1590" spans="1:76" x14ac:dyDescent="0.25">
      <c r="A1590" t="s">
        <v>24543</v>
      </c>
      <c r="B1590" t="s">
        <v>651</v>
      </c>
      <c r="C1590" t="s">
        <v>46</v>
      </c>
      <c r="D1590">
        <v>41014</v>
      </c>
      <c r="H1590" t="s">
        <v>47</v>
      </c>
      <c r="I1590">
        <v>41014</v>
      </c>
      <c r="J1590">
        <v>2012</v>
      </c>
      <c r="K1590" t="s">
        <v>85</v>
      </c>
      <c r="L1590" t="s">
        <v>23453</v>
      </c>
      <c r="N1590" t="s">
        <v>652</v>
      </c>
      <c r="O1590" t="s">
        <v>225</v>
      </c>
      <c r="P1590" t="s">
        <v>226</v>
      </c>
      <c r="R1590">
        <v>98686</v>
      </c>
      <c r="S1590" t="s">
        <v>653</v>
      </c>
      <c r="T1590" t="s">
        <v>24544</v>
      </c>
      <c r="V1590" t="s">
        <v>54</v>
      </c>
      <c r="W1590">
        <v>13</v>
      </c>
      <c r="X1590" t="s">
        <v>371</v>
      </c>
      <c r="Y1590">
        <v>4811</v>
      </c>
      <c r="Z1590" t="s">
        <v>226</v>
      </c>
      <c r="AA1590" t="s">
        <v>57</v>
      </c>
      <c r="AC1590" t="s">
        <v>146</v>
      </c>
      <c r="AD1590" t="s">
        <v>4690</v>
      </c>
      <c r="AE1590" t="s">
        <v>107</v>
      </c>
      <c r="AF1590" t="s">
        <v>107</v>
      </c>
      <c r="AJ1590" t="s">
        <v>58</v>
      </c>
      <c r="AK1590" t="s">
        <v>59</v>
      </c>
      <c r="AL1590">
        <v>41219</v>
      </c>
      <c r="AN1590" t="b">
        <v>1</v>
      </c>
      <c r="AQ1590" t="s">
        <v>60</v>
      </c>
      <c r="AR1590" t="s">
        <v>99</v>
      </c>
      <c r="AS1590" t="s">
        <v>100</v>
      </c>
      <c r="BB1590" s="7" t="s">
        <v>652</v>
      </c>
      <c r="BC1590" s="7" t="s">
        <v>225</v>
      </c>
      <c r="BE1590" s="7">
        <v>98686</v>
      </c>
      <c r="BG1590" s="7">
        <v>181833.44</v>
      </c>
      <c r="BH1590" s="7">
        <v>0</v>
      </c>
      <c r="BI1590">
        <v>180787.78</v>
      </c>
      <c r="BJ1590">
        <v>-1045.6600000000001</v>
      </c>
      <c r="BK1590">
        <v>0</v>
      </c>
      <c r="BL1590">
        <v>0</v>
      </c>
      <c r="BM1590">
        <v>156218.43</v>
      </c>
      <c r="BN1590">
        <v>136673.31</v>
      </c>
      <c r="BO1590" t="s">
        <v>24545</v>
      </c>
      <c r="BP1590">
        <v>14506</v>
      </c>
      <c r="BQ1590">
        <v>444</v>
      </c>
      <c r="BR1590">
        <v>10725</v>
      </c>
      <c r="BS1590">
        <v>10365</v>
      </c>
      <c r="BT1590">
        <v>17</v>
      </c>
      <c r="BU1590" t="s">
        <v>24546</v>
      </c>
      <c r="BV1590" t="s">
        <v>4695</v>
      </c>
      <c r="BX1590">
        <v>44149.236620370371</v>
      </c>
    </row>
    <row r="1591" spans="1:76" x14ac:dyDescent="0.25">
      <c r="A1591" t="s">
        <v>24547</v>
      </c>
      <c r="B1591" t="s">
        <v>2283</v>
      </c>
      <c r="C1591" t="s">
        <v>46</v>
      </c>
      <c r="D1591">
        <v>40722</v>
      </c>
      <c r="H1591" t="s">
        <v>47</v>
      </c>
      <c r="I1591">
        <v>40722</v>
      </c>
      <c r="J1591">
        <v>2012</v>
      </c>
      <c r="K1591" t="s">
        <v>85</v>
      </c>
      <c r="L1591" t="s">
        <v>2284</v>
      </c>
      <c r="N1591" t="s">
        <v>2285</v>
      </c>
      <c r="O1591" t="s">
        <v>1371</v>
      </c>
      <c r="P1591" t="s">
        <v>353</v>
      </c>
      <c r="R1591">
        <v>982311203</v>
      </c>
      <c r="S1591" t="s">
        <v>2286</v>
      </c>
      <c r="T1591" t="s">
        <v>24548</v>
      </c>
      <c r="V1591" t="s">
        <v>54</v>
      </c>
      <c r="W1591">
        <v>13</v>
      </c>
      <c r="X1591" t="s">
        <v>355</v>
      </c>
      <c r="Y1591">
        <v>4862</v>
      </c>
      <c r="Z1591" t="s">
        <v>353</v>
      </c>
      <c r="AA1591" t="s">
        <v>57</v>
      </c>
      <c r="AC1591" t="s">
        <v>146</v>
      </c>
      <c r="AD1591" t="s">
        <v>4690</v>
      </c>
      <c r="AE1591" t="s">
        <v>107</v>
      </c>
      <c r="AF1591" t="s">
        <v>107</v>
      </c>
      <c r="AJ1591" t="s">
        <v>58</v>
      </c>
      <c r="AK1591" t="s">
        <v>59</v>
      </c>
      <c r="AL1591">
        <v>41219</v>
      </c>
      <c r="AN1591" t="b">
        <v>1</v>
      </c>
      <c r="AQ1591" t="s">
        <v>60</v>
      </c>
      <c r="AR1591" t="s">
        <v>61</v>
      </c>
      <c r="AS1591" t="s">
        <v>62</v>
      </c>
      <c r="BB1591" s="7" t="s">
        <v>2285</v>
      </c>
      <c r="BC1591" s="7" t="s">
        <v>1371</v>
      </c>
      <c r="BE1591" s="7">
        <v>982311203</v>
      </c>
      <c r="BG1591" s="7">
        <v>75746.460000000006</v>
      </c>
      <c r="BH1591" s="7">
        <v>50</v>
      </c>
      <c r="BI1591">
        <v>75746.460000000006</v>
      </c>
      <c r="BJ1591">
        <v>0</v>
      </c>
      <c r="BK1591">
        <v>0</v>
      </c>
      <c r="BL1591">
        <v>0</v>
      </c>
      <c r="BM1591">
        <v>694.86</v>
      </c>
      <c r="BN1591">
        <v>0</v>
      </c>
      <c r="BO1591" t="s">
        <v>24549</v>
      </c>
      <c r="BP1591">
        <v>14639</v>
      </c>
      <c r="BQ1591">
        <v>6092</v>
      </c>
      <c r="BR1591">
        <v>10721</v>
      </c>
      <c r="BS1591">
        <v>10380</v>
      </c>
      <c r="BT1591">
        <v>42</v>
      </c>
      <c r="BU1591" t="s">
        <v>24550</v>
      </c>
      <c r="BV1591" t="s">
        <v>4695</v>
      </c>
      <c r="BX1591">
        <v>44149.237060185187</v>
      </c>
    </row>
    <row r="1592" spans="1:76" x14ac:dyDescent="0.25">
      <c r="A1592" t="s">
        <v>24551</v>
      </c>
      <c r="B1592" t="s">
        <v>1460</v>
      </c>
      <c r="C1592" t="s">
        <v>46</v>
      </c>
      <c r="D1592">
        <v>41014</v>
      </c>
      <c r="H1592" t="s">
        <v>47</v>
      </c>
      <c r="I1592">
        <v>41014</v>
      </c>
      <c r="J1592">
        <v>2012</v>
      </c>
      <c r="K1592" t="s">
        <v>85</v>
      </c>
      <c r="L1592" t="s">
        <v>1461</v>
      </c>
      <c r="N1592" t="s">
        <v>1462</v>
      </c>
      <c r="O1592" t="s">
        <v>526</v>
      </c>
      <c r="P1592" t="s">
        <v>105</v>
      </c>
      <c r="R1592">
        <v>99216</v>
      </c>
      <c r="S1592" t="s">
        <v>1463</v>
      </c>
      <c r="T1592" t="s">
        <v>23963</v>
      </c>
      <c r="V1592" t="s">
        <v>90</v>
      </c>
      <c r="W1592">
        <v>12</v>
      </c>
      <c r="X1592" t="s">
        <v>1464</v>
      </c>
      <c r="Y1592">
        <v>4733</v>
      </c>
      <c r="Z1592" t="s">
        <v>105</v>
      </c>
      <c r="AA1592" t="s">
        <v>57</v>
      </c>
      <c r="AC1592" t="s">
        <v>146</v>
      </c>
      <c r="AD1592" t="s">
        <v>4690</v>
      </c>
      <c r="AE1592" t="s">
        <v>107</v>
      </c>
      <c r="AF1592" t="s">
        <v>107</v>
      </c>
      <c r="AJ1592" t="s">
        <v>58</v>
      </c>
      <c r="AK1592" t="s">
        <v>59</v>
      </c>
      <c r="AL1592">
        <v>41219</v>
      </c>
      <c r="AN1592" t="b">
        <v>1</v>
      </c>
      <c r="AQ1592" t="s">
        <v>195</v>
      </c>
      <c r="AR1592" t="s">
        <v>150</v>
      </c>
      <c r="AS1592" t="s">
        <v>62</v>
      </c>
      <c r="BB1592" s="7" t="s">
        <v>1462</v>
      </c>
      <c r="BC1592" s="7" t="s">
        <v>526</v>
      </c>
      <c r="BE1592" s="7">
        <v>99216</v>
      </c>
      <c r="BG1592" s="7">
        <v>73375</v>
      </c>
      <c r="BH1592" s="7">
        <v>0</v>
      </c>
      <c r="BI1592">
        <v>54012.86</v>
      </c>
      <c r="BJ1592">
        <v>0</v>
      </c>
      <c r="BK1592">
        <v>0</v>
      </c>
      <c r="BL1592">
        <v>0</v>
      </c>
      <c r="BO1592" t="s">
        <v>24552</v>
      </c>
      <c r="BP1592">
        <v>14694</v>
      </c>
      <c r="BQ1592">
        <v>1122</v>
      </c>
      <c r="BR1592">
        <v>10720</v>
      </c>
      <c r="BS1592">
        <v>10388</v>
      </c>
      <c r="BT1592">
        <v>4</v>
      </c>
      <c r="BU1592" t="s">
        <v>23763</v>
      </c>
      <c r="BV1592" t="s">
        <v>4695</v>
      </c>
      <c r="BX1592">
        <v>44149.237372685187</v>
      </c>
    </row>
    <row r="1593" spans="1:76" x14ac:dyDescent="0.25">
      <c r="A1593" t="s">
        <v>24553</v>
      </c>
      <c r="B1593" t="s">
        <v>23966</v>
      </c>
      <c r="C1593" t="s">
        <v>46</v>
      </c>
      <c r="D1593">
        <v>41077</v>
      </c>
      <c r="H1593" t="s">
        <v>47</v>
      </c>
      <c r="I1593">
        <v>41077</v>
      </c>
      <c r="J1593">
        <v>2012</v>
      </c>
      <c r="K1593" t="s">
        <v>85</v>
      </c>
      <c r="L1593" t="s">
        <v>23967</v>
      </c>
      <c r="N1593" t="s">
        <v>24554</v>
      </c>
      <c r="O1593" t="s">
        <v>7509</v>
      </c>
      <c r="P1593" t="s">
        <v>51</v>
      </c>
      <c r="R1593">
        <v>99157</v>
      </c>
      <c r="S1593" t="s">
        <v>23969</v>
      </c>
      <c r="T1593" t="s">
        <v>23969</v>
      </c>
      <c r="V1593" t="s">
        <v>4807</v>
      </c>
      <c r="W1593">
        <v>23</v>
      </c>
      <c r="X1593" t="s">
        <v>7121</v>
      </c>
      <c r="Y1593">
        <v>4186</v>
      </c>
      <c r="Z1593" t="s">
        <v>51</v>
      </c>
      <c r="AA1593" t="s">
        <v>4785</v>
      </c>
      <c r="AB1593">
        <v>27202</v>
      </c>
      <c r="AC1593" t="s">
        <v>146</v>
      </c>
      <c r="AD1593" t="s">
        <v>4690</v>
      </c>
      <c r="AE1593" t="s">
        <v>107</v>
      </c>
      <c r="AF1593" t="s">
        <v>107</v>
      </c>
      <c r="AJ1593" t="s">
        <v>58</v>
      </c>
      <c r="AK1593" t="s">
        <v>59</v>
      </c>
      <c r="AL1593">
        <v>41219</v>
      </c>
      <c r="AN1593" t="b">
        <v>1</v>
      </c>
      <c r="AQ1593" t="s">
        <v>60</v>
      </c>
      <c r="AR1593" t="s">
        <v>61</v>
      </c>
      <c r="BB1593" s="7" t="s">
        <v>24554</v>
      </c>
      <c r="BC1593" s="7" t="s">
        <v>7509</v>
      </c>
      <c r="BE1593" s="7">
        <v>99157</v>
      </c>
      <c r="BG1593" s="7">
        <v>21146.41</v>
      </c>
      <c r="BH1593" s="7">
        <v>0</v>
      </c>
      <c r="BI1593">
        <v>18690.5</v>
      </c>
      <c r="BJ1593">
        <v>0</v>
      </c>
      <c r="BK1593">
        <v>0</v>
      </c>
      <c r="BL1593">
        <v>0</v>
      </c>
      <c r="BO1593" t="s">
        <v>24555</v>
      </c>
      <c r="BP1593">
        <v>14758</v>
      </c>
      <c r="BQ1593">
        <v>4224</v>
      </c>
      <c r="BR1593">
        <v>10718</v>
      </c>
      <c r="BS1593">
        <v>10395</v>
      </c>
      <c r="BU1593" t="s">
        <v>23906</v>
      </c>
      <c r="BV1593" t="s">
        <v>4695</v>
      </c>
      <c r="BX1593">
        <v>44149.237615740742</v>
      </c>
    </row>
    <row r="1594" spans="1:76" x14ac:dyDescent="0.25">
      <c r="A1594" t="s">
        <v>24561</v>
      </c>
      <c r="B1594" t="s">
        <v>3442</v>
      </c>
      <c r="C1594" t="s">
        <v>46</v>
      </c>
      <c r="D1594">
        <v>40693</v>
      </c>
      <c r="I1594">
        <v>40693</v>
      </c>
      <c r="J1594">
        <v>2012</v>
      </c>
      <c r="K1594" t="s">
        <v>77</v>
      </c>
      <c r="L1594" t="s">
        <v>24562</v>
      </c>
      <c r="N1594" t="s">
        <v>3443</v>
      </c>
      <c r="O1594" t="s">
        <v>1985</v>
      </c>
      <c r="R1594">
        <v>990220250</v>
      </c>
      <c r="S1594" t="s">
        <v>3444</v>
      </c>
      <c r="T1594" t="s">
        <v>24563</v>
      </c>
      <c r="V1594" t="s">
        <v>1251</v>
      </c>
      <c r="W1594">
        <v>3</v>
      </c>
      <c r="X1594" t="s">
        <v>4770</v>
      </c>
      <c r="Y1594">
        <v>1000</v>
      </c>
      <c r="AA1594" t="s">
        <v>71</v>
      </c>
      <c r="AC1594" t="s">
        <v>146</v>
      </c>
      <c r="AD1594" t="s">
        <v>4690</v>
      </c>
      <c r="AE1594" t="s">
        <v>107</v>
      </c>
      <c r="AF1594" t="s">
        <v>107</v>
      </c>
      <c r="AJ1594" t="s">
        <v>58</v>
      </c>
      <c r="AK1594" t="s">
        <v>59</v>
      </c>
      <c r="AL1594">
        <v>41219</v>
      </c>
      <c r="AN1594" t="b">
        <v>1</v>
      </c>
      <c r="AQ1594" t="s">
        <v>73</v>
      </c>
      <c r="BB1594" s="7" t="s">
        <v>3443</v>
      </c>
      <c r="BC1594" s="7" t="s">
        <v>1985</v>
      </c>
      <c r="BE1594" s="7">
        <v>990220250</v>
      </c>
      <c r="BO1594" t="s">
        <v>24564</v>
      </c>
      <c r="BP1594">
        <v>289</v>
      </c>
      <c r="BQ1594">
        <v>205</v>
      </c>
      <c r="BR1594">
        <v>11088</v>
      </c>
      <c r="BU1594" t="s">
        <v>24565</v>
      </c>
      <c r="BV1594" t="s">
        <v>4695</v>
      </c>
      <c r="BX1594">
        <v>43598.041932870372</v>
      </c>
    </row>
    <row r="1595" spans="1:76" x14ac:dyDescent="0.25">
      <c r="A1595" t="s">
        <v>24566</v>
      </c>
      <c r="B1595" t="s">
        <v>3083</v>
      </c>
      <c r="C1595" t="s">
        <v>46</v>
      </c>
      <c r="D1595">
        <v>40881</v>
      </c>
      <c r="H1595" t="s">
        <v>47</v>
      </c>
      <c r="I1595">
        <v>40881</v>
      </c>
      <c r="J1595">
        <v>2012</v>
      </c>
      <c r="K1595" t="s">
        <v>85</v>
      </c>
      <c r="L1595" t="s">
        <v>3084</v>
      </c>
      <c r="N1595" t="s">
        <v>3085</v>
      </c>
      <c r="O1595" t="s">
        <v>137</v>
      </c>
      <c r="R1595">
        <v>98024</v>
      </c>
      <c r="T1595" t="s">
        <v>24567</v>
      </c>
      <c r="V1595" t="s">
        <v>171</v>
      </c>
      <c r="W1595">
        <v>4</v>
      </c>
      <c r="X1595" t="s">
        <v>4770</v>
      </c>
      <c r="Y1595">
        <v>1000</v>
      </c>
      <c r="AA1595" t="s">
        <v>71</v>
      </c>
      <c r="AC1595" t="s">
        <v>146</v>
      </c>
      <c r="AD1595" t="s">
        <v>4690</v>
      </c>
      <c r="AE1595" t="s">
        <v>107</v>
      </c>
      <c r="AF1595" t="s">
        <v>107</v>
      </c>
      <c r="AJ1595" t="s">
        <v>58</v>
      </c>
      <c r="AK1595" t="s">
        <v>59</v>
      </c>
      <c r="AL1595">
        <v>41219</v>
      </c>
      <c r="AN1595" t="b">
        <v>1</v>
      </c>
      <c r="AQ1595" t="s">
        <v>177</v>
      </c>
      <c r="BB1595" s="7" t="s">
        <v>3085</v>
      </c>
      <c r="BC1595" s="7" t="s">
        <v>137</v>
      </c>
      <c r="BE1595" s="7">
        <v>98024</v>
      </c>
      <c r="BG1595" s="7">
        <v>8589</v>
      </c>
      <c r="BH1595" s="7">
        <v>0</v>
      </c>
      <c r="BI1595">
        <v>7668.46</v>
      </c>
      <c r="BJ1595">
        <v>0</v>
      </c>
      <c r="BK1595">
        <v>0</v>
      </c>
      <c r="BL1595">
        <v>0</v>
      </c>
      <c r="BO1595" t="s">
        <v>24568</v>
      </c>
      <c r="BP1595">
        <v>511</v>
      </c>
      <c r="BQ1595">
        <v>26977</v>
      </c>
      <c r="BR1595">
        <v>11083</v>
      </c>
      <c r="BS1595">
        <v>9708</v>
      </c>
      <c r="BU1595" t="s">
        <v>24569</v>
      </c>
      <c r="BV1595" t="s">
        <v>4695</v>
      </c>
      <c r="BX1595">
        <v>44149.201354166667</v>
      </c>
    </row>
    <row r="1596" spans="1:76" x14ac:dyDescent="0.25">
      <c r="A1596" t="s">
        <v>24570</v>
      </c>
      <c r="B1596" t="s">
        <v>749</v>
      </c>
      <c r="C1596" t="s">
        <v>46</v>
      </c>
      <c r="D1596">
        <v>40692</v>
      </c>
      <c r="H1596" t="s">
        <v>47</v>
      </c>
      <c r="I1596">
        <v>40692</v>
      </c>
      <c r="J1596">
        <v>2012</v>
      </c>
      <c r="K1596" t="s">
        <v>85</v>
      </c>
      <c r="L1596" t="s">
        <v>750</v>
      </c>
      <c r="N1596" t="s">
        <v>3237</v>
      </c>
      <c r="O1596" t="s">
        <v>110</v>
      </c>
      <c r="P1596" t="s">
        <v>115</v>
      </c>
      <c r="R1596">
        <v>98367</v>
      </c>
      <c r="S1596" t="s">
        <v>753</v>
      </c>
      <c r="T1596" t="s">
        <v>24571</v>
      </c>
      <c r="V1596" t="s">
        <v>54</v>
      </c>
      <c r="W1596">
        <v>13</v>
      </c>
      <c r="X1596" t="s">
        <v>114</v>
      </c>
      <c r="Y1596">
        <v>4829</v>
      </c>
      <c r="Z1596" t="s">
        <v>115</v>
      </c>
      <c r="AA1596" t="s">
        <v>57</v>
      </c>
      <c r="AC1596" t="s">
        <v>146</v>
      </c>
      <c r="AD1596" t="s">
        <v>4690</v>
      </c>
      <c r="AE1596" t="s">
        <v>107</v>
      </c>
      <c r="AF1596" t="s">
        <v>107</v>
      </c>
      <c r="AJ1596" t="s">
        <v>58</v>
      </c>
      <c r="AK1596" t="s">
        <v>59</v>
      </c>
      <c r="AL1596">
        <v>41219</v>
      </c>
      <c r="AN1596" t="b">
        <v>1</v>
      </c>
      <c r="AQ1596" t="s">
        <v>60</v>
      </c>
      <c r="AR1596" t="s">
        <v>61</v>
      </c>
      <c r="AS1596" t="s">
        <v>62</v>
      </c>
      <c r="BB1596" s="7" t="s">
        <v>3237</v>
      </c>
      <c r="BC1596" s="7" t="s">
        <v>110</v>
      </c>
      <c r="BE1596" s="7">
        <v>98367</v>
      </c>
      <c r="BG1596" s="7">
        <v>84618.46</v>
      </c>
      <c r="BH1596" s="7">
        <v>0</v>
      </c>
      <c r="BI1596">
        <v>84618.46</v>
      </c>
      <c r="BJ1596">
        <v>0</v>
      </c>
      <c r="BK1596">
        <v>0</v>
      </c>
      <c r="BL1596">
        <v>0</v>
      </c>
      <c r="BO1596" t="s">
        <v>24572</v>
      </c>
      <c r="BP1596">
        <v>586</v>
      </c>
      <c r="BQ1596">
        <v>1811</v>
      </c>
      <c r="BR1596">
        <v>11082</v>
      </c>
      <c r="BS1596">
        <v>9711</v>
      </c>
      <c r="BT1596">
        <v>26</v>
      </c>
      <c r="BU1596" t="s">
        <v>24573</v>
      </c>
      <c r="BV1596" t="s">
        <v>4695</v>
      </c>
      <c r="BX1596">
        <v>44149.201423611114</v>
      </c>
    </row>
    <row r="1597" spans="1:76" x14ac:dyDescent="0.25">
      <c r="A1597" t="s">
        <v>24574</v>
      </c>
      <c r="B1597" t="s">
        <v>2403</v>
      </c>
      <c r="C1597" t="s">
        <v>46</v>
      </c>
      <c r="D1597">
        <v>40581</v>
      </c>
      <c r="H1597" t="s">
        <v>47</v>
      </c>
      <c r="I1597">
        <v>40581</v>
      </c>
      <c r="J1597">
        <v>2012</v>
      </c>
      <c r="K1597" t="s">
        <v>85</v>
      </c>
      <c r="L1597" t="s">
        <v>2404</v>
      </c>
      <c r="N1597" t="s">
        <v>2405</v>
      </c>
      <c r="O1597" t="s">
        <v>417</v>
      </c>
      <c r="P1597" t="s">
        <v>255</v>
      </c>
      <c r="R1597">
        <v>98807</v>
      </c>
      <c r="S1597" t="s">
        <v>752</v>
      </c>
      <c r="T1597" t="s">
        <v>24575</v>
      </c>
      <c r="V1597" t="s">
        <v>54</v>
      </c>
      <c r="W1597">
        <v>13</v>
      </c>
      <c r="X1597" t="s">
        <v>254</v>
      </c>
      <c r="Y1597">
        <v>4801</v>
      </c>
      <c r="Z1597" t="s">
        <v>255</v>
      </c>
      <c r="AA1597" t="s">
        <v>57</v>
      </c>
      <c r="AC1597" t="s">
        <v>146</v>
      </c>
      <c r="AD1597" t="s">
        <v>4690</v>
      </c>
      <c r="AE1597" t="s">
        <v>107</v>
      </c>
      <c r="AF1597" t="s">
        <v>107</v>
      </c>
      <c r="AJ1597" t="s">
        <v>58</v>
      </c>
      <c r="AK1597" t="s">
        <v>59</v>
      </c>
      <c r="AL1597">
        <v>41219</v>
      </c>
      <c r="AN1597" t="b">
        <v>1</v>
      </c>
      <c r="AQ1597" t="s">
        <v>60</v>
      </c>
      <c r="AR1597" t="s">
        <v>99</v>
      </c>
      <c r="AS1597" t="s">
        <v>62</v>
      </c>
      <c r="BB1597" s="7" t="s">
        <v>2405</v>
      </c>
      <c r="BC1597" s="7" t="s">
        <v>417</v>
      </c>
      <c r="BE1597" s="7">
        <v>98807</v>
      </c>
      <c r="BG1597" s="7">
        <v>170598.79</v>
      </c>
      <c r="BH1597" s="7">
        <v>2000</v>
      </c>
      <c r="BI1597">
        <v>172566.18</v>
      </c>
      <c r="BJ1597">
        <v>0</v>
      </c>
      <c r="BK1597">
        <v>0</v>
      </c>
      <c r="BL1597">
        <v>0</v>
      </c>
      <c r="BO1597" t="s">
        <v>24576</v>
      </c>
      <c r="BP1597">
        <v>725</v>
      </c>
      <c r="BQ1597">
        <v>8023</v>
      </c>
      <c r="BR1597">
        <v>11075</v>
      </c>
      <c r="BS1597">
        <v>9717</v>
      </c>
      <c r="BT1597">
        <v>12</v>
      </c>
      <c r="BU1597" t="s">
        <v>24577</v>
      </c>
      <c r="BV1597" t="s">
        <v>4695</v>
      </c>
      <c r="BX1597">
        <v>44149.201608796298</v>
      </c>
    </row>
    <row r="1598" spans="1:76" x14ac:dyDescent="0.25">
      <c r="A1598" t="s">
        <v>24578</v>
      </c>
      <c r="B1598" t="s">
        <v>1479</v>
      </c>
      <c r="C1598" t="s">
        <v>46</v>
      </c>
      <c r="D1598">
        <v>40761</v>
      </c>
      <c r="H1598" t="s">
        <v>47</v>
      </c>
      <c r="I1598">
        <v>40761</v>
      </c>
      <c r="J1598">
        <v>2012</v>
      </c>
      <c r="K1598" t="s">
        <v>77</v>
      </c>
      <c r="L1598" t="s">
        <v>24579</v>
      </c>
      <c r="N1598" t="s">
        <v>1480</v>
      </c>
      <c r="O1598" t="s">
        <v>1481</v>
      </c>
      <c r="P1598" t="s">
        <v>394</v>
      </c>
      <c r="R1598">
        <v>98277</v>
      </c>
      <c r="S1598" t="s">
        <v>1482</v>
      </c>
      <c r="T1598" t="s">
        <v>24580</v>
      </c>
      <c r="V1598" t="s">
        <v>54</v>
      </c>
      <c r="W1598">
        <v>13</v>
      </c>
      <c r="X1598" t="s">
        <v>395</v>
      </c>
      <c r="Y1598">
        <v>4797</v>
      </c>
      <c r="Z1598" t="s">
        <v>394</v>
      </c>
      <c r="AA1598" t="s">
        <v>57</v>
      </c>
      <c r="AC1598" t="s">
        <v>146</v>
      </c>
      <c r="AD1598" t="s">
        <v>4690</v>
      </c>
      <c r="AE1598" t="s">
        <v>107</v>
      </c>
      <c r="AF1598" t="s">
        <v>107</v>
      </c>
      <c r="AJ1598" t="s">
        <v>58</v>
      </c>
      <c r="AK1598" t="s">
        <v>59</v>
      </c>
      <c r="AL1598">
        <v>41219</v>
      </c>
      <c r="AN1598" t="b">
        <v>1</v>
      </c>
      <c r="AQ1598" t="s">
        <v>73</v>
      </c>
      <c r="BB1598" s="7" t="s">
        <v>1480</v>
      </c>
      <c r="BC1598" s="7" t="s">
        <v>1481</v>
      </c>
      <c r="BE1598" s="7">
        <v>98277</v>
      </c>
      <c r="BG1598" s="7">
        <v>57811</v>
      </c>
      <c r="BH1598" s="7">
        <v>25500</v>
      </c>
      <c r="BI1598">
        <v>83235.64</v>
      </c>
      <c r="BJ1598">
        <v>0</v>
      </c>
      <c r="BK1598">
        <v>0</v>
      </c>
      <c r="BL1598">
        <v>0</v>
      </c>
      <c r="BM1598">
        <v>647.63</v>
      </c>
      <c r="BN1598">
        <v>48655.6</v>
      </c>
      <c r="BO1598" t="s">
        <v>24581</v>
      </c>
      <c r="BP1598">
        <v>781</v>
      </c>
      <c r="BQ1598">
        <v>26984</v>
      </c>
      <c r="BR1598">
        <v>11071</v>
      </c>
      <c r="BS1598">
        <v>9730</v>
      </c>
      <c r="BT1598">
        <v>10</v>
      </c>
      <c r="BU1598" t="s">
        <v>21588</v>
      </c>
      <c r="BV1598" t="s">
        <v>4695</v>
      </c>
      <c r="BX1598">
        <v>44149.20208333333</v>
      </c>
    </row>
    <row r="1599" spans="1:76" x14ac:dyDescent="0.25">
      <c r="A1599" t="s">
        <v>24582</v>
      </c>
      <c r="B1599" t="s">
        <v>589</v>
      </c>
      <c r="C1599" t="s">
        <v>46</v>
      </c>
      <c r="D1599">
        <v>40792</v>
      </c>
      <c r="H1599" t="s">
        <v>47</v>
      </c>
      <c r="I1599">
        <v>40792</v>
      </c>
      <c r="J1599">
        <v>2012</v>
      </c>
      <c r="K1599" t="s">
        <v>85</v>
      </c>
      <c r="L1599" t="s">
        <v>24583</v>
      </c>
      <c r="N1599" t="s">
        <v>24584</v>
      </c>
      <c r="O1599" t="s">
        <v>154</v>
      </c>
      <c r="P1599" t="s">
        <v>155</v>
      </c>
      <c r="R1599">
        <v>985077298</v>
      </c>
      <c r="S1599" t="s">
        <v>24585</v>
      </c>
      <c r="T1599" t="s">
        <v>24586</v>
      </c>
      <c r="V1599" t="s">
        <v>4807</v>
      </c>
      <c r="W1599">
        <v>23</v>
      </c>
      <c r="X1599" t="s">
        <v>5607</v>
      </c>
      <c r="Y1599">
        <v>4229</v>
      </c>
      <c r="Z1599" t="s">
        <v>155</v>
      </c>
      <c r="AA1599" t="s">
        <v>4785</v>
      </c>
      <c r="AB1599">
        <v>152541</v>
      </c>
      <c r="AC1599" t="s">
        <v>146</v>
      </c>
      <c r="AD1599" t="s">
        <v>4690</v>
      </c>
      <c r="AE1599" t="s">
        <v>107</v>
      </c>
      <c r="AF1599" t="s">
        <v>107</v>
      </c>
      <c r="AJ1599" t="s">
        <v>58</v>
      </c>
      <c r="AK1599" t="s">
        <v>59</v>
      </c>
      <c r="AL1599">
        <v>41219</v>
      </c>
      <c r="AN1599" t="b">
        <v>1</v>
      </c>
      <c r="AQ1599" t="s">
        <v>60</v>
      </c>
      <c r="AR1599" t="s">
        <v>99</v>
      </c>
      <c r="BB1599" s="7" t="s">
        <v>24584</v>
      </c>
      <c r="BC1599" s="7" t="s">
        <v>154</v>
      </c>
      <c r="BE1599" s="7">
        <v>985077298</v>
      </c>
      <c r="BG1599" s="7">
        <v>60779.01</v>
      </c>
      <c r="BH1599" s="7">
        <v>0</v>
      </c>
      <c r="BI1599">
        <v>56985.27</v>
      </c>
      <c r="BJ1599">
        <v>-1836.24</v>
      </c>
      <c r="BK1599">
        <v>0</v>
      </c>
      <c r="BL1599">
        <v>0</v>
      </c>
      <c r="BM1599">
        <v>5495.3</v>
      </c>
      <c r="BN1599">
        <v>654.77</v>
      </c>
      <c r="BO1599" t="s">
        <v>24587</v>
      </c>
      <c r="BP1599">
        <v>926</v>
      </c>
      <c r="BQ1599">
        <v>64</v>
      </c>
      <c r="BR1599">
        <v>11070</v>
      </c>
      <c r="BS1599">
        <v>9735</v>
      </c>
      <c r="BU1599" t="s">
        <v>24588</v>
      </c>
      <c r="BV1599" t="s">
        <v>4695</v>
      </c>
      <c r="BX1599">
        <v>44149.202245370368</v>
      </c>
    </row>
    <row r="1600" spans="1:76" x14ac:dyDescent="0.25">
      <c r="A1600" t="s">
        <v>24589</v>
      </c>
      <c r="B1600" t="s">
        <v>23468</v>
      </c>
      <c r="C1600" t="s">
        <v>46</v>
      </c>
      <c r="D1600">
        <v>41052</v>
      </c>
      <c r="H1600" t="s">
        <v>47</v>
      </c>
      <c r="I1600">
        <v>41052</v>
      </c>
      <c r="J1600">
        <v>2012</v>
      </c>
      <c r="K1600" t="s">
        <v>85</v>
      </c>
      <c r="L1600" t="s">
        <v>23469</v>
      </c>
      <c r="N1600" t="s">
        <v>916</v>
      </c>
      <c r="O1600" t="s">
        <v>366</v>
      </c>
      <c r="P1600" t="s">
        <v>96</v>
      </c>
      <c r="R1600">
        <v>99338</v>
      </c>
      <c r="S1600" t="s">
        <v>917</v>
      </c>
      <c r="T1600" t="s">
        <v>917</v>
      </c>
      <c r="V1600" t="s">
        <v>4807</v>
      </c>
      <c r="W1600">
        <v>23</v>
      </c>
      <c r="X1600" t="s">
        <v>7019</v>
      </c>
      <c r="Y1600">
        <v>4725</v>
      </c>
      <c r="Z1600" t="s">
        <v>96</v>
      </c>
      <c r="AA1600" t="s">
        <v>4785</v>
      </c>
      <c r="AB1600">
        <v>90760</v>
      </c>
      <c r="AC1600" t="s">
        <v>146</v>
      </c>
      <c r="AD1600" t="s">
        <v>4690</v>
      </c>
      <c r="AE1600" t="s">
        <v>107</v>
      </c>
      <c r="AF1600" t="s">
        <v>107</v>
      </c>
      <c r="AJ1600" t="s">
        <v>58</v>
      </c>
      <c r="AK1600" t="s">
        <v>59</v>
      </c>
      <c r="AL1600">
        <v>41219</v>
      </c>
      <c r="AN1600" t="b">
        <v>1</v>
      </c>
      <c r="AQ1600" t="s">
        <v>60</v>
      </c>
      <c r="AR1600" t="s">
        <v>61</v>
      </c>
      <c r="BB1600" s="7" t="s">
        <v>916</v>
      </c>
      <c r="BC1600" s="7" t="s">
        <v>366</v>
      </c>
      <c r="BE1600" s="7">
        <v>99338</v>
      </c>
      <c r="BG1600" s="7">
        <v>1023.94</v>
      </c>
      <c r="BH1600" s="7">
        <v>0</v>
      </c>
      <c r="BI1600">
        <v>1023.94</v>
      </c>
      <c r="BJ1600">
        <v>0</v>
      </c>
      <c r="BK1600">
        <v>0</v>
      </c>
      <c r="BL1600">
        <v>0</v>
      </c>
      <c r="BO1600" t="s">
        <v>24590</v>
      </c>
      <c r="BP1600">
        <v>1308</v>
      </c>
      <c r="BQ1600">
        <v>1071</v>
      </c>
      <c r="BR1600">
        <v>11060</v>
      </c>
      <c r="BS1600">
        <v>9738</v>
      </c>
      <c r="BU1600" t="s">
        <v>22343</v>
      </c>
      <c r="BV1600" t="s">
        <v>4695</v>
      </c>
      <c r="BX1600">
        <v>44149.202337962961</v>
      </c>
    </row>
    <row r="1601" spans="1:76" x14ac:dyDescent="0.25">
      <c r="A1601" t="s">
        <v>24591</v>
      </c>
      <c r="B1601" t="s">
        <v>24592</v>
      </c>
      <c r="C1601" t="s">
        <v>46</v>
      </c>
      <c r="D1601">
        <v>41091</v>
      </c>
      <c r="I1601">
        <v>41091</v>
      </c>
      <c r="J1601">
        <v>2012</v>
      </c>
      <c r="K1601" t="s">
        <v>85</v>
      </c>
      <c r="L1601" t="s">
        <v>24593</v>
      </c>
      <c r="N1601" t="s">
        <v>24594</v>
      </c>
      <c r="O1601" t="s">
        <v>458</v>
      </c>
      <c r="P1601" t="s">
        <v>459</v>
      </c>
      <c r="R1601">
        <v>99328</v>
      </c>
      <c r="S1601" t="s">
        <v>24595</v>
      </c>
      <c r="T1601" t="s">
        <v>24596</v>
      </c>
      <c r="V1601" t="s">
        <v>4807</v>
      </c>
      <c r="W1601">
        <v>23</v>
      </c>
      <c r="X1601" t="s">
        <v>17282</v>
      </c>
      <c r="Y1601">
        <v>3176</v>
      </c>
      <c r="Z1601" t="s">
        <v>459</v>
      </c>
      <c r="AA1601" t="s">
        <v>4785</v>
      </c>
      <c r="AB1601">
        <v>2575</v>
      </c>
      <c r="AC1601" t="s">
        <v>146</v>
      </c>
      <c r="AD1601" t="s">
        <v>4690</v>
      </c>
      <c r="AE1601" t="s">
        <v>107</v>
      </c>
      <c r="AF1601" t="s">
        <v>107</v>
      </c>
      <c r="AJ1601" t="s">
        <v>58</v>
      </c>
      <c r="AK1601" t="s">
        <v>59</v>
      </c>
      <c r="AL1601">
        <v>41219</v>
      </c>
      <c r="AN1601" t="b">
        <v>1</v>
      </c>
      <c r="AQ1601" t="s">
        <v>60</v>
      </c>
      <c r="AR1601" t="s">
        <v>99</v>
      </c>
      <c r="BB1601" s="7" t="s">
        <v>24594</v>
      </c>
      <c r="BC1601" s="7" t="s">
        <v>458</v>
      </c>
      <c r="BE1601" s="7">
        <v>99328</v>
      </c>
      <c r="BO1601" t="s">
        <v>24597</v>
      </c>
      <c r="BP1601">
        <v>1301</v>
      </c>
      <c r="BQ1601">
        <v>8016</v>
      </c>
      <c r="BR1601">
        <v>11059</v>
      </c>
      <c r="BU1601" t="s">
        <v>24598</v>
      </c>
      <c r="BV1601" t="s">
        <v>4695</v>
      </c>
      <c r="BX1601">
        <v>43598.041747685187</v>
      </c>
    </row>
    <row r="1602" spans="1:76" x14ac:dyDescent="0.25">
      <c r="A1602" t="s">
        <v>24599</v>
      </c>
      <c r="B1602" t="s">
        <v>24600</v>
      </c>
      <c r="C1602" t="s">
        <v>46</v>
      </c>
      <c r="D1602">
        <v>40986</v>
      </c>
      <c r="H1602" t="s">
        <v>47</v>
      </c>
      <c r="I1602">
        <v>40986</v>
      </c>
      <c r="J1602">
        <v>2012</v>
      </c>
      <c r="K1602" t="s">
        <v>85</v>
      </c>
      <c r="L1602" t="s">
        <v>24601</v>
      </c>
      <c r="N1602" t="s">
        <v>24602</v>
      </c>
      <c r="O1602" t="s">
        <v>462</v>
      </c>
      <c r="P1602" t="s">
        <v>462</v>
      </c>
      <c r="R1602">
        <v>99362</v>
      </c>
      <c r="S1602" t="s">
        <v>24603</v>
      </c>
      <c r="T1602" t="s">
        <v>24604</v>
      </c>
      <c r="V1602" t="s">
        <v>4807</v>
      </c>
      <c r="W1602">
        <v>23</v>
      </c>
      <c r="X1602" t="s">
        <v>12122</v>
      </c>
      <c r="Y1602">
        <v>4302</v>
      </c>
      <c r="Z1602" t="s">
        <v>462</v>
      </c>
      <c r="AA1602" t="s">
        <v>4785</v>
      </c>
      <c r="AB1602">
        <v>30677</v>
      </c>
      <c r="AC1602" t="s">
        <v>146</v>
      </c>
      <c r="AD1602" t="s">
        <v>4690</v>
      </c>
      <c r="AE1602" t="s">
        <v>107</v>
      </c>
      <c r="AF1602" t="s">
        <v>107</v>
      </c>
      <c r="AJ1602" t="s">
        <v>58</v>
      </c>
      <c r="AK1602" t="s">
        <v>59</v>
      </c>
      <c r="AL1602">
        <v>41219</v>
      </c>
      <c r="AN1602" t="b">
        <v>1</v>
      </c>
      <c r="AQ1602" t="s">
        <v>60</v>
      </c>
      <c r="AR1602" t="s">
        <v>99</v>
      </c>
      <c r="BB1602" s="7" t="s">
        <v>24602</v>
      </c>
      <c r="BC1602" s="7" t="s">
        <v>462</v>
      </c>
      <c r="BE1602" s="7">
        <v>99362</v>
      </c>
      <c r="BG1602" s="7">
        <v>5063.04</v>
      </c>
      <c r="BH1602" s="7">
        <v>0</v>
      </c>
      <c r="BI1602">
        <v>5933.44</v>
      </c>
      <c r="BJ1602">
        <v>0</v>
      </c>
      <c r="BK1602">
        <v>0</v>
      </c>
      <c r="BL1602">
        <v>0</v>
      </c>
      <c r="BO1602" t="s">
        <v>24605</v>
      </c>
      <c r="BP1602">
        <v>1468</v>
      </c>
      <c r="BQ1602">
        <v>8012</v>
      </c>
      <c r="BR1602">
        <v>11051</v>
      </c>
      <c r="BS1602">
        <v>9764</v>
      </c>
      <c r="BU1602" t="s">
        <v>24606</v>
      </c>
      <c r="BV1602" t="s">
        <v>4695</v>
      </c>
      <c r="BX1602">
        <v>44149.203310185185</v>
      </c>
    </row>
    <row r="1603" spans="1:76" x14ac:dyDescent="0.25">
      <c r="A1603" t="s">
        <v>24607</v>
      </c>
      <c r="B1603" t="s">
        <v>24608</v>
      </c>
      <c r="C1603" t="s">
        <v>46</v>
      </c>
      <c r="D1603">
        <v>41057</v>
      </c>
      <c r="I1603">
        <v>41057</v>
      </c>
      <c r="J1603">
        <v>2012</v>
      </c>
      <c r="K1603" t="s">
        <v>85</v>
      </c>
      <c r="L1603" t="s">
        <v>24609</v>
      </c>
      <c r="N1603" t="s">
        <v>24610</v>
      </c>
      <c r="O1603" t="s">
        <v>1102</v>
      </c>
      <c r="P1603" t="s">
        <v>613</v>
      </c>
      <c r="R1603">
        <v>99141</v>
      </c>
      <c r="S1603" t="s">
        <v>24611</v>
      </c>
      <c r="T1603" t="s">
        <v>24612</v>
      </c>
      <c r="V1603" t="s">
        <v>4807</v>
      </c>
      <c r="W1603">
        <v>23</v>
      </c>
      <c r="X1603" t="s">
        <v>7356</v>
      </c>
      <c r="Y1603">
        <v>3290</v>
      </c>
      <c r="Z1603" t="s">
        <v>613</v>
      </c>
      <c r="AA1603" t="s">
        <v>4785</v>
      </c>
      <c r="AB1603">
        <v>4334</v>
      </c>
      <c r="AC1603" t="s">
        <v>146</v>
      </c>
      <c r="AD1603" t="s">
        <v>4690</v>
      </c>
      <c r="AE1603" t="s">
        <v>107</v>
      </c>
      <c r="AF1603" t="s">
        <v>107</v>
      </c>
      <c r="AJ1603" t="s">
        <v>58</v>
      </c>
      <c r="AK1603" t="s">
        <v>59</v>
      </c>
      <c r="AL1603">
        <v>41219</v>
      </c>
      <c r="AN1603" t="b">
        <v>1</v>
      </c>
      <c r="AQ1603" t="s">
        <v>60</v>
      </c>
      <c r="AR1603" t="s">
        <v>61</v>
      </c>
      <c r="BB1603" s="7" t="s">
        <v>24610</v>
      </c>
      <c r="BC1603" s="7" t="s">
        <v>1102</v>
      </c>
      <c r="BE1603" s="7">
        <v>99141</v>
      </c>
      <c r="BO1603" t="s">
        <v>24613</v>
      </c>
      <c r="BP1603">
        <v>1731</v>
      </c>
      <c r="BQ1603">
        <v>3990</v>
      </c>
      <c r="BR1603">
        <v>11043</v>
      </c>
      <c r="BU1603" t="s">
        <v>24614</v>
      </c>
      <c r="BV1603" t="s">
        <v>4695</v>
      </c>
      <c r="BX1603">
        <v>43598.041643518518</v>
      </c>
    </row>
    <row r="1604" spans="1:76" x14ac:dyDescent="0.25">
      <c r="A1604" t="s">
        <v>24615</v>
      </c>
      <c r="B1604" t="s">
        <v>436</v>
      </c>
      <c r="C1604" t="s">
        <v>46</v>
      </c>
      <c r="D1604">
        <v>41087</v>
      </c>
      <c r="H1604" t="s">
        <v>289</v>
      </c>
      <c r="I1604">
        <v>41087</v>
      </c>
      <c r="J1604">
        <v>2012</v>
      </c>
      <c r="K1604" t="s">
        <v>85</v>
      </c>
      <c r="L1604" t="s">
        <v>24616</v>
      </c>
      <c r="N1604" t="s">
        <v>437</v>
      </c>
      <c r="O1604" t="s">
        <v>307</v>
      </c>
      <c r="P1604" t="s">
        <v>115</v>
      </c>
      <c r="R1604">
        <v>98424</v>
      </c>
      <c r="T1604" t="s">
        <v>24617</v>
      </c>
      <c r="V1604" t="s">
        <v>54</v>
      </c>
      <c r="W1604">
        <v>13</v>
      </c>
      <c r="X1604" t="s">
        <v>386</v>
      </c>
      <c r="Y1604">
        <v>4827</v>
      </c>
      <c r="Z1604" t="s">
        <v>115</v>
      </c>
      <c r="AA1604" t="s">
        <v>57</v>
      </c>
      <c r="AC1604" t="s">
        <v>146</v>
      </c>
      <c r="AD1604" t="s">
        <v>4690</v>
      </c>
      <c r="AE1604" t="s">
        <v>107</v>
      </c>
      <c r="AF1604" t="s">
        <v>107</v>
      </c>
      <c r="AJ1604" t="s">
        <v>58</v>
      </c>
      <c r="AK1604" t="s">
        <v>59</v>
      </c>
      <c r="AL1604">
        <v>41219</v>
      </c>
      <c r="AN1604" t="b">
        <v>1</v>
      </c>
      <c r="AQ1604" t="s">
        <v>177</v>
      </c>
      <c r="BB1604" s="7" t="s">
        <v>437</v>
      </c>
      <c r="BC1604" s="7" t="s">
        <v>307</v>
      </c>
      <c r="BE1604" s="7">
        <v>98424</v>
      </c>
      <c r="BG1604" s="7">
        <v>0</v>
      </c>
      <c r="BH1604" s="7">
        <v>0</v>
      </c>
      <c r="BI1604">
        <v>33.32</v>
      </c>
      <c r="BJ1604">
        <v>0</v>
      </c>
      <c r="BK1604">
        <v>0</v>
      </c>
      <c r="BL1604">
        <v>0</v>
      </c>
      <c r="BO1604" t="s">
        <v>24618</v>
      </c>
      <c r="BP1604">
        <v>1948</v>
      </c>
      <c r="BQ1604">
        <v>8008</v>
      </c>
      <c r="BR1604">
        <v>11040</v>
      </c>
      <c r="BS1604">
        <v>9773</v>
      </c>
      <c r="BT1604">
        <v>25</v>
      </c>
      <c r="BU1604" t="s">
        <v>24619</v>
      </c>
      <c r="BV1604" t="s">
        <v>4695</v>
      </c>
      <c r="BX1604">
        <v>44149.203599537039</v>
      </c>
    </row>
    <row r="1605" spans="1:76" x14ac:dyDescent="0.25">
      <c r="A1605" t="s">
        <v>24620</v>
      </c>
      <c r="B1605" t="s">
        <v>414</v>
      </c>
      <c r="C1605" t="s">
        <v>46</v>
      </c>
      <c r="D1605">
        <v>40731</v>
      </c>
      <c r="H1605" t="s">
        <v>47</v>
      </c>
      <c r="I1605">
        <v>40731</v>
      </c>
      <c r="J1605">
        <v>2012</v>
      </c>
      <c r="K1605" t="s">
        <v>85</v>
      </c>
      <c r="L1605" t="s">
        <v>415</v>
      </c>
      <c r="N1605" t="s">
        <v>416</v>
      </c>
      <c r="O1605" t="s">
        <v>417</v>
      </c>
      <c r="P1605" t="s">
        <v>255</v>
      </c>
      <c r="R1605">
        <v>98801</v>
      </c>
      <c r="S1605" t="s">
        <v>3592</v>
      </c>
      <c r="T1605" t="s">
        <v>24621</v>
      </c>
      <c r="V1605" t="s">
        <v>54</v>
      </c>
      <c r="W1605">
        <v>13</v>
      </c>
      <c r="X1605" t="s">
        <v>254</v>
      </c>
      <c r="Y1605">
        <v>4801</v>
      </c>
      <c r="Z1605" t="s">
        <v>255</v>
      </c>
      <c r="AA1605" t="s">
        <v>57</v>
      </c>
      <c r="AC1605" t="s">
        <v>146</v>
      </c>
      <c r="AD1605" t="s">
        <v>4690</v>
      </c>
      <c r="AE1605" t="s">
        <v>107</v>
      </c>
      <c r="AF1605" t="s">
        <v>107</v>
      </c>
      <c r="AJ1605" t="s">
        <v>58</v>
      </c>
      <c r="AK1605" t="s">
        <v>59</v>
      </c>
      <c r="AL1605">
        <v>41219</v>
      </c>
      <c r="AN1605" t="b">
        <v>1</v>
      </c>
      <c r="AQ1605" t="s">
        <v>60</v>
      </c>
      <c r="AR1605" t="s">
        <v>61</v>
      </c>
      <c r="AS1605" t="s">
        <v>62</v>
      </c>
      <c r="BB1605" s="7" t="s">
        <v>416</v>
      </c>
      <c r="BC1605" s="7" t="s">
        <v>417</v>
      </c>
      <c r="BE1605" s="7">
        <v>98801</v>
      </c>
      <c r="BG1605" s="7">
        <v>76289.279999999999</v>
      </c>
      <c r="BH1605" s="7">
        <v>378</v>
      </c>
      <c r="BI1605">
        <v>75995.8</v>
      </c>
      <c r="BJ1605">
        <v>0</v>
      </c>
      <c r="BK1605">
        <v>0</v>
      </c>
      <c r="BL1605">
        <v>0</v>
      </c>
      <c r="BO1605" t="s">
        <v>24622</v>
      </c>
      <c r="BP1605">
        <v>4042</v>
      </c>
      <c r="BQ1605">
        <v>1799</v>
      </c>
      <c r="BR1605">
        <v>11006</v>
      </c>
      <c r="BS1605">
        <v>9892</v>
      </c>
      <c r="BT1605">
        <v>12</v>
      </c>
      <c r="BU1605" t="s">
        <v>22327</v>
      </c>
      <c r="BV1605" t="s">
        <v>4695</v>
      </c>
      <c r="BX1605">
        <v>44149.209328703706</v>
      </c>
    </row>
    <row r="1606" spans="1:76" x14ac:dyDescent="0.25">
      <c r="A1606" t="s">
        <v>24623</v>
      </c>
      <c r="B1606" t="s">
        <v>564</v>
      </c>
      <c r="C1606" t="s">
        <v>46</v>
      </c>
      <c r="D1606">
        <v>41049</v>
      </c>
      <c r="H1606" t="s">
        <v>47</v>
      </c>
      <c r="I1606">
        <v>41049</v>
      </c>
      <c r="J1606">
        <v>2012</v>
      </c>
      <c r="K1606" t="s">
        <v>85</v>
      </c>
      <c r="L1606" t="s">
        <v>565</v>
      </c>
      <c r="N1606" t="s">
        <v>566</v>
      </c>
      <c r="O1606" t="s">
        <v>225</v>
      </c>
      <c r="P1606" t="s">
        <v>226</v>
      </c>
      <c r="R1606">
        <v>986612929</v>
      </c>
      <c r="S1606" t="s">
        <v>568</v>
      </c>
      <c r="T1606" t="s">
        <v>21513</v>
      </c>
      <c r="V1606" t="s">
        <v>54</v>
      </c>
      <c r="W1606">
        <v>13</v>
      </c>
      <c r="X1606" t="s">
        <v>228</v>
      </c>
      <c r="Y1606">
        <v>4876</v>
      </c>
      <c r="Z1606" t="s">
        <v>226</v>
      </c>
      <c r="AA1606" t="s">
        <v>57</v>
      </c>
      <c r="AC1606" t="s">
        <v>146</v>
      </c>
      <c r="AD1606" t="s">
        <v>4690</v>
      </c>
      <c r="AE1606" t="s">
        <v>107</v>
      </c>
      <c r="AF1606" t="s">
        <v>107</v>
      </c>
      <c r="AJ1606" t="s">
        <v>58</v>
      </c>
      <c r="AK1606" t="s">
        <v>59</v>
      </c>
      <c r="AL1606">
        <v>41219</v>
      </c>
      <c r="AN1606" t="b">
        <v>1</v>
      </c>
      <c r="AQ1606" t="s">
        <v>60</v>
      </c>
      <c r="AR1606" t="s">
        <v>99</v>
      </c>
      <c r="AS1606" t="s">
        <v>4734</v>
      </c>
      <c r="BB1606" s="7" t="s">
        <v>566</v>
      </c>
      <c r="BC1606" s="7" t="s">
        <v>225</v>
      </c>
      <c r="BE1606" s="7">
        <v>986612929</v>
      </c>
      <c r="BG1606" s="7">
        <v>10526.46</v>
      </c>
      <c r="BH1606" s="7">
        <v>0</v>
      </c>
      <c r="BI1606">
        <v>10838.7</v>
      </c>
      <c r="BJ1606">
        <v>0</v>
      </c>
      <c r="BK1606">
        <v>0</v>
      </c>
      <c r="BL1606">
        <v>0</v>
      </c>
      <c r="BO1606" t="s">
        <v>24624</v>
      </c>
      <c r="BP1606">
        <v>4350</v>
      </c>
      <c r="BQ1606">
        <v>3930</v>
      </c>
      <c r="BR1606">
        <v>10997</v>
      </c>
      <c r="BS1606">
        <v>9911</v>
      </c>
      <c r="BT1606">
        <v>49</v>
      </c>
      <c r="BU1606" t="s">
        <v>24625</v>
      </c>
      <c r="BV1606" t="s">
        <v>4695</v>
      </c>
      <c r="BX1606">
        <v>44149.209861111114</v>
      </c>
    </row>
    <row r="1607" spans="1:76" x14ac:dyDescent="0.25">
      <c r="A1607" t="s">
        <v>24626</v>
      </c>
      <c r="B1607" t="s">
        <v>686</v>
      </c>
      <c r="C1607" t="s">
        <v>46</v>
      </c>
      <c r="D1607">
        <v>40834</v>
      </c>
      <c r="H1607" t="s">
        <v>47</v>
      </c>
      <c r="I1607">
        <v>40834</v>
      </c>
      <c r="J1607">
        <v>2012</v>
      </c>
      <c r="K1607" t="s">
        <v>85</v>
      </c>
      <c r="L1607" t="s">
        <v>687</v>
      </c>
      <c r="N1607" t="s">
        <v>688</v>
      </c>
      <c r="O1607" t="s">
        <v>526</v>
      </c>
      <c r="P1607" t="s">
        <v>105</v>
      </c>
      <c r="R1607">
        <v>992140587</v>
      </c>
      <c r="S1607" t="s">
        <v>689</v>
      </c>
      <c r="T1607" t="s">
        <v>24627</v>
      </c>
      <c r="V1607" t="s">
        <v>54</v>
      </c>
      <c r="W1607">
        <v>13</v>
      </c>
      <c r="X1607" t="s">
        <v>528</v>
      </c>
      <c r="Y1607">
        <v>4785</v>
      </c>
      <c r="Z1607" t="s">
        <v>105</v>
      </c>
      <c r="AA1607" t="s">
        <v>57</v>
      </c>
      <c r="AC1607" t="s">
        <v>146</v>
      </c>
      <c r="AD1607" t="s">
        <v>4690</v>
      </c>
      <c r="AE1607" t="s">
        <v>107</v>
      </c>
      <c r="AF1607" t="s">
        <v>107</v>
      </c>
      <c r="AJ1607" t="s">
        <v>58</v>
      </c>
      <c r="AK1607" t="s">
        <v>59</v>
      </c>
      <c r="AL1607">
        <v>41219</v>
      </c>
      <c r="AN1607" t="b">
        <v>1</v>
      </c>
      <c r="AQ1607" t="s">
        <v>195</v>
      </c>
      <c r="AR1607" t="s">
        <v>150</v>
      </c>
      <c r="AS1607" t="s">
        <v>62</v>
      </c>
      <c r="BB1607" s="7" t="s">
        <v>688</v>
      </c>
      <c r="BC1607" s="7" t="s">
        <v>526</v>
      </c>
      <c r="BE1607" s="7">
        <v>992140587</v>
      </c>
      <c r="BG1607" s="7">
        <v>30813.32</v>
      </c>
      <c r="BH1607" s="7">
        <v>127.49</v>
      </c>
      <c r="BI1607">
        <v>30940.81</v>
      </c>
      <c r="BJ1607">
        <v>0</v>
      </c>
      <c r="BK1607">
        <v>0</v>
      </c>
      <c r="BL1607">
        <v>0</v>
      </c>
      <c r="BO1607" t="s">
        <v>24628</v>
      </c>
      <c r="BP1607">
        <v>4432</v>
      </c>
      <c r="BQ1607">
        <v>7991</v>
      </c>
      <c r="BR1607">
        <v>10995</v>
      </c>
      <c r="BS1607">
        <v>9914</v>
      </c>
      <c r="BT1607">
        <v>4</v>
      </c>
      <c r="BU1607" t="s">
        <v>23763</v>
      </c>
      <c r="BV1607" t="s">
        <v>4695</v>
      </c>
      <c r="BX1607">
        <v>44149.20994212963</v>
      </c>
    </row>
    <row r="1608" spans="1:76" x14ac:dyDescent="0.25">
      <c r="A1608" t="s">
        <v>24629</v>
      </c>
      <c r="B1608" t="s">
        <v>1128</v>
      </c>
      <c r="C1608" t="s">
        <v>46</v>
      </c>
      <c r="D1608">
        <v>40709</v>
      </c>
      <c r="H1608" t="s">
        <v>47</v>
      </c>
      <c r="I1608">
        <v>40709</v>
      </c>
      <c r="J1608">
        <v>2012</v>
      </c>
      <c r="K1608" t="s">
        <v>85</v>
      </c>
      <c r="L1608" t="s">
        <v>639</v>
      </c>
      <c r="N1608" t="s">
        <v>640</v>
      </c>
      <c r="O1608" t="s">
        <v>601</v>
      </c>
      <c r="P1608" t="s">
        <v>68</v>
      </c>
      <c r="R1608">
        <v>98022</v>
      </c>
      <c r="S1608" t="s">
        <v>641</v>
      </c>
      <c r="T1608" t="s">
        <v>23167</v>
      </c>
      <c r="V1608" t="s">
        <v>54</v>
      </c>
      <c r="W1608">
        <v>13</v>
      </c>
      <c r="X1608" t="s">
        <v>306</v>
      </c>
      <c r="Y1608">
        <v>4839</v>
      </c>
      <c r="Z1608" t="s">
        <v>68</v>
      </c>
      <c r="AA1608" t="s">
        <v>57</v>
      </c>
      <c r="AC1608" t="s">
        <v>146</v>
      </c>
      <c r="AD1608" t="s">
        <v>4690</v>
      </c>
      <c r="AE1608" t="s">
        <v>107</v>
      </c>
      <c r="AF1608" t="s">
        <v>107</v>
      </c>
      <c r="AJ1608" t="s">
        <v>58</v>
      </c>
      <c r="AK1608" t="s">
        <v>59</v>
      </c>
      <c r="AL1608">
        <v>41219</v>
      </c>
      <c r="AN1608" t="b">
        <v>1</v>
      </c>
      <c r="AQ1608" t="s">
        <v>60</v>
      </c>
      <c r="AR1608" t="s">
        <v>61</v>
      </c>
      <c r="AS1608" t="s">
        <v>62</v>
      </c>
      <c r="BB1608" s="7" t="s">
        <v>640</v>
      </c>
      <c r="BC1608" s="7" t="s">
        <v>601</v>
      </c>
      <c r="BE1608" s="7">
        <v>98022</v>
      </c>
      <c r="BG1608" s="7">
        <v>130107.5</v>
      </c>
      <c r="BH1608" s="7">
        <v>21891.63</v>
      </c>
      <c r="BI1608">
        <v>118461.22</v>
      </c>
      <c r="BJ1608">
        <v>0</v>
      </c>
      <c r="BK1608">
        <v>0</v>
      </c>
      <c r="BL1608">
        <v>0</v>
      </c>
      <c r="BO1608" t="s">
        <v>24630</v>
      </c>
      <c r="BP1608">
        <v>4533</v>
      </c>
      <c r="BQ1608">
        <v>26382</v>
      </c>
      <c r="BR1608">
        <v>10989</v>
      </c>
      <c r="BS1608">
        <v>9917</v>
      </c>
      <c r="BT1608">
        <v>31</v>
      </c>
      <c r="BU1608" t="s">
        <v>23169</v>
      </c>
      <c r="BV1608" t="s">
        <v>4695</v>
      </c>
      <c r="BX1608">
        <v>44149.21</v>
      </c>
    </row>
    <row r="1609" spans="1:76" x14ac:dyDescent="0.25">
      <c r="A1609" t="s">
        <v>24631</v>
      </c>
      <c r="B1609" t="s">
        <v>2482</v>
      </c>
      <c r="C1609" t="s">
        <v>46</v>
      </c>
      <c r="D1609">
        <v>40983</v>
      </c>
      <c r="H1609" t="s">
        <v>47</v>
      </c>
      <c r="I1609">
        <v>40983</v>
      </c>
      <c r="J1609">
        <v>2012</v>
      </c>
      <c r="K1609" t="s">
        <v>85</v>
      </c>
      <c r="L1609" t="s">
        <v>2483</v>
      </c>
      <c r="N1609" t="s">
        <v>916</v>
      </c>
      <c r="O1609" t="s">
        <v>366</v>
      </c>
      <c r="P1609" t="s">
        <v>96</v>
      </c>
      <c r="R1609">
        <v>99338</v>
      </c>
      <c r="S1609" t="s">
        <v>917</v>
      </c>
      <c r="T1609" t="s">
        <v>22340</v>
      </c>
      <c r="V1609" t="s">
        <v>4807</v>
      </c>
      <c r="W1609">
        <v>23</v>
      </c>
      <c r="X1609" t="s">
        <v>7019</v>
      </c>
      <c r="Y1609">
        <v>4725</v>
      </c>
      <c r="Z1609" t="s">
        <v>96</v>
      </c>
      <c r="AA1609" t="s">
        <v>4785</v>
      </c>
      <c r="AB1609">
        <v>90760</v>
      </c>
      <c r="AC1609" t="s">
        <v>146</v>
      </c>
      <c r="AD1609" t="s">
        <v>4690</v>
      </c>
      <c r="AE1609" t="s">
        <v>107</v>
      </c>
      <c r="AF1609" t="s">
        <v>107</v>
      </c>
      <c r="AJ1609" t="s">
        <v>58</v>
      </c>
      <c r="AK1609" t="s">
        <v>59</v>
      </c>
      <c r="AL1609">
        <v>41219</v>
      </c>
      <c r="AN1609" t="b">
        <v>1</v>
      </c>
      <c r="AQ1609" t="s">
        <v>60</v>
      </c>
      <c r="AR1609" t="s">
        <v>61</v>
      </c>
      <c r="BB1609" s="7" t="s">
        <v>916</v>
      </c>
      <c r="BC1609" s="7" t="s">
        <v>366</v>
      </c>
      <c r="BE1609" s="7">
        <v>99338</v>
      </c>
      <c r="BG1609" s="7">
        <v>29199.37</v>
      </c>
      <c r="BH1609" s="7">
        <v>0</v>
      </c>
      <c r="BI1609">
        <v>27050.58</v>
      </c>
      <c r="BJ1609">
        <v>0</v>
      </c>
      <c r="BK1609">
        <v>0</v>
      </c>
      <c r="BL1609">
        <v>0</v>
      </c>
      <c r="BO1609" t="s">
        <v>24632</v>
      </c>
      <c r="BP1609">
        <v>4905</v>
      </c>
      <c r="BQ1609">
        <v>30376</v>
      </c>
      <c r="BR1609">
        <v>10981</v>
      </c>
      <c r="BS1609">
        <v>9929</v>
      </c>
      <c r="BU1609" t="s">
        <v>22343</v>
      </c>
      <c r="BV1609" t="s">
        <v>4695</v>
      </c>
      <c r="BX1609">
        <v>44149.210625</v>
      </c>
    </row>
    <row r="1610" spans="1:76" x14ac:dyDescent="0.25">
      <c r="A1610" t="s">
        <v>24633</v>
      </c>
      <c r="B1610" t="s">
        <v>2642</v>
      </c>
      <c r="C1610" t="s">
        <v>46</v>
      </c>
      <c r="D1610">
        <v>41059</v>
      </c>
      <c r="H1610" t="s">
        <v>47</v>
      </c>
      <c r="I1610">
        <v>41059</v>
      </c>
      <c r="J1610">
        <v>2012</v>
      </c>
      <c r="K1610" t="s">
        <v>85</v>
      </c>
      <c r="L1610" t="s">
        <v>2643</v>
      </c>
      <c r="N1610" t="s">
        <v>2644</v>
      </c>
      <c r="O1610" t="s">
        <v>137</v>
      </c>
      <c r="P1610" t="s">
        <v>68</v>
      </c>
      <c r="R1610">
        <v>980272068</v>
      </c>
      <c r="S1610" t="s">
        <v>2645</v>
      </c>
      <c r="T1610" t="s">
        <v>24634</v>
      </c>
      <c r="V1610" t="s">
        <v>54</v>
      </c>
      <c r="W1610">
        <v>13</v>
      </c>
      <c r="X1610" t="s">
        <v>377</v>
      </c>
      <c r="Y1610">
        <v>4860</v>
      </c>
      <c r="Z1610" t="s">
        <v>68</v>
      </c>
      <c r="AA1610" t="s">
        <v>57</v>
      </c>
      <c r="AC1610" t="s">
        <v>146</v>
      </c>
      <c r="AD1610" t="s">
        <v>4690</v>
      </c>
      <c r="AE1610" t="s">
        <v>107</v>
      </c>
      <c r="AF1610" t="s">
        <v>107</v>
      </c>
      <c r="AJ1610" t="s">
        <v>58</v>
      </c>
      <c r="AK1610" t="s">
        <v>59</v>
      </c>
      <c r="AL1610">
        <v>41219</v>
      </c>
      <c r="AN1610" t="b">
        <v>1</v>
      </c>
      <c r="AQ1610" t="s">
        <v>60</v>
      </c>
      <c r="AR1610" t="s">
        <v>99</v>
      </c>
      <c r="AS1610" t="s">
        <v>4734</v>
      </c>
      <c r="BB1610" s="7" t="s">
        <v>2644</v>
      </c>
      <c r="BC1610" s="7" t="s">
        <v>137</v>
      </c>
      <c r="BE1610" s="7">
        <v>980272068</v>
      </c>
      <c r="BG1610" s="7">
        <v>28878.87</v>
      </c>
      <c r="BH1610" s="7">
        <v>0</v>
      </c>
      <c r="BI1610">
        <v>29980.36</v>
      </c>
      <c r="BJ1610">
        <v>-3000</v>
      </c>
      <c r="BK1610">
        <v>0</v>
      </c>
      <c r="BL1610">
        <v>0</v>
      </c>
      <c r="BM1610">
        <v>5863.97</v>
      </c>
      <c r="BN1610">
        <v>0</v>
      </c>
      <c r="BO1610" t="s">
        <v>24635</v>
      </c>
      <c r="BP1610">
        <v>5386</v>
      </c>
      <c r="BQ1610">
        <v>7979</v>
      </c>
      <c r="BR1610">
        <v>10967</v>
      </c>
      <c r="BS1610">
        <v>9958</v>
      </c>
      <c r="BT1610">
        <v>41</v>
      </c>
      <c r="BU1610" t="s">
        <v>24636</v>
      </c>
      <c r="BV1610" t="s">
        <v>4695</v>
      </c>
      <c r="BX1610">
        <v>44149.21197916667</v>
      </c>
    </row>
    <row r="1611" spans="1:76" x14ac:dyDescent="0.25">
      <c r="A1611" t="s">
        <v>24637</v>
      </c>
      <c r="B1611" t="s">
        <v>24638</v>
      </c>
      <c r="C1611" t="s">
        <v>46</v>
      </c>
      <c r="D1611">
        <v>41043</v>
      </c>
      <c r="I1611">
        <v>41043</v>
      </c>
      <c r="J1611">
        <v>2012</v>
      </c>
      <c r="K1611" t="s">
        <v>85</v>
      </c>
      <c r="L1611" t="s">
        <v>24639</v>
      </c>
      <c r="N1611" t="s">
        <v>24640</v>
      </c>
      <c r="O1611" t="s">
        <v>4629</v>
      </c>
      <c r="P1611" t="s">
        <v>4630</v>
      </c>
      <c r="R1611">
        <v>98403</v>
      </c>
      <c r="S1611" t="s">
        <v>24641</v>
      </c>
      <c r="T1611" t="s">
        <v>24642</v>
      </c>
      <c r="V1611" t="s">
        <v>4807</v>
      </c>
      <c r="W1611">
        <v>23</v>
      </c>
      <c r="X1611" t="s">
        <v>8158</v>
      </c>
      <c r="Y1611">
        <v>3029</v>
      </c>
      <c r="Z1611" t="s">
        <v>4630</v>
      </c>
      <c r="AA1611" t="s">
        <v>4785</v>
      </c>
      <c r="AB1611">
        <v>12732</v>
      </c>
      <c r="AC1611" t="s">
        <v>146</v>
      </c>
      <c r="AD1611" t="s">
        <v>4690</v>
      </c>
      <c r="AE1611" t="s">
        <v>107</v>
      </c>
      <c r="AF1611" t="s">
        <v>107</v>
      </c>
      <c r="AJ1611" t="s">
        <v>58</v>
      </c>
      <c r="AK1611" t="s">
        <v>59</v>
      </c>
      <c r="AL1611">
        <v>41219</v>
      </c>
      <c r="AN1611" t="b">
        <v>1</v>
      </c>
      <c r="AQ1611" t="s">
        <v>60</v>
      </c>
      <c r="AR1611" t="s">
        <v>99</v>
      </c>
      <c r="BB1611" s="7" t="s">
        <v>24640</v>
      </c>
      <c r="BC1611" s="7" t="s">
        <v>4629</v>
      </c>
      <c r="BE1611" s="7">
        <v>98403</v>
      </c>
      <c r="BO1611" t="s">
        <v>24643</v>
      </c>
      <c r="BP1611">
        <v>5532</v>
      </c>
      <c r="BQ1611">
        <v>7438</v>
      </c>
      <c r="BR1611">
        <v>10961</v>
      </c>
      <c r="BU1611" t="s">
        <v>24644</v>
      </c>
      <c r="BV1611" t="s">
        <v>4695</v>
      </c>
      <c r="BX1611">
        <v>43598.041041666664</v>
      </c>
    </row>
    <row r="1612" spans="1:76" x14ac:dyDescent="0.25">
      <c r="A1612" t="s">
        <v>24645</v>
      </c>
      <c r="B1612" t="s">
        <v>1352</v>
      </c>
      <c r="C1612" t="s">
        <v>46</v>
      </c>
      <c r="D1612">
        <v>40931</v>
      </c>
      <c r="H1612" t="s">
        <v>47</v>
      </c>
      <c r="I1612">
        <v>40931</v>
      </c>
      <c r="J1612">
        <v>2012</v>
      </c>
      <c r="K1612" t="s">
        <v>85</v>
      </c>
      <c r="L1612" t="s">
        <v>1353</v>
      </c>
      <c r="N1612" t="s">
        <v>1354</v>
      </c>
      <c r="O1612" t="s">
        <v>1328</v>
      </c>
      <c r="P1612" t="s">
        <v>226</v>
      </c>
      <c r="R1612">
        <v>98607</v>
      </c>
      <c r="S1612" t="s">
        <v>1355</v>
      </c>
      <c r="T1612" t="s">
        <v>21598</v>
      </c>
      <c r="V1612" t="s">
        <v>54</v>
      </c>
      <c r="W1612">
        <v>13</v>
      </c>
      <c r="X1612" t="s">
        <v>860</v>
      </c>
      <c r="Y1612">
        <v>4813</v>
      </c>
      <c r="Z1612" t="s">
        <v>226</v>
      </c>
      <c r="AA1612" t="s">
        <v>57</v>
      </c>
      <c r="AC1612" t="s">
        <v>146</v>
      </c>
      <c r="AD1612" t="s">
        <v>4690</v>
      </c>
      <c r="AE1612" t="s">
        <v>107</v>
      </c>
      <c r="AF1612" t="s">
        <v>107</v>
      </c>
      <c r="AJ1612" t="s">
        <v>58</v>
      </c>
      <c r="AK1612" t="s">
        <v>59</v>
      </c>
      <c r="AL1612">
        <v>41219</v>
      </c>
      <c r="AN1612" t="b">
        <v>1</v>
      </c>
      <c r="AQ1612" t="s">
        <v>60</v>
      </c>
      <c r="AR1612" t="s">
        <v>61</v>
      </c>
      <c r="AS1612" t="s">
        <v>100</v>
      </c>
      <c r="BB1612" s="7" t="s">
        <v>1354</v>
      </c>
      <c r="BC1612" s="7" t="s">
        <v>1328</v>
      </c>
      <c r="BE1612" s="7">
        <v>98607</v>
      </c>
      <c r="BG1612" s="7">
        <v>84338.68</v>
      </c>
      <c r="BH1612" s="7">
        <v>200</v>
      </c>
      <c r="BI1612">
        <v>80418.92</v>
      </c>
      <c r="BJ1612">
        <v>0</v>
      </c>
      <c r="BK1612">
        <v>0</v>
      </c>
      <c r="BL1612">
        <v>0</v>
      </c>
      <c r="BM1612">
        <v>32.69</v>
      </c>
      <c r="BN1612">
        <v>0</v>
      </c>
      <c r="BO1612" t="s">
        <v>24646</v>
      </c>
      <c r="BP1612">
        <v>5758</v>
      </c>
      <c r="BQ1612">
        <v>29130</v>
      </c>
      <c r="BR1612">
        <v>10958</v>
      </c>
      <c r="BS1612">
        <v>9970</v>
      </c>
      <c r="BT1612">
        <v>18</v>
      </c>
      <c r="BU1612" t="s">
        <v>24647</v>
      </c>
      <c r="BV1612" t="s">
        <v>4695</v>
      </c>
      <c r="BX1612">
        <v>44149.212291666663</v>
      </c>
    </row>
    <row r="1613" spans="1:76" x14ac:dyDescent="0.25">
      <c r="A1613" t="s">
        <v>24648</v>
      </c>
      <c r="B1613" t="s">
        <v>24649</v>
      </c>
      <c r="C1613" t="s">
        <v>46</v>
      </c>
      <c r="D1613">
        <v>41060</v>
      </c>
      <c r="H1613" t="s">
        <v>47</v>
      </c>
      <c r="I1613">
        <v>41060</v>
      </c>
      <c r="J1613">
        <v>2012</v>
      </c>
      <c r="K1613" t="s">
        <v>85</v>
      </c>
      <c r="L1613" t="s">
        <v>24650</v>
      </c>
      <c r="N1613" t="s">
        <v>24651</v>
      </c>
      <c r="O1613" t="s">
        <v>2722</v>
      </c>
      <c r="P1613" t="s">
        <v>255</v>
      </c>
      <c r="R1613">
        <v>98831</v>
      </c>
      <c r="S1613" t="s">
        <v>24652</v>
      </c>
      <c r="T1613" t="s">
        <v>24653</v>
      </c>
      <c r="V1613" t="s">
        <v>4807</v>
      </c>
      <c r="W1613">
        <v>23</v>
      </c>
      <c r="X1613" t="s">
        <v>6430</v>
      </c>
      <c r="Y1613">
        <v>3111</v>
      </c>
      <c r="Z1613" t="s">
        <v>255</v>
      </c>
      <c r="AA1613" t="s">
        <v>4785</v>
      </c>
      <c r="AB1613">
        <v>38545</v>
      </c>
      <c r="AC1613" t="s">
        <v>146</v>
      </c>
      <c r="AD1613" t="s">
        <v>4690</v>
      </c>
      <c r="AE1613" t="s">
        <v>107</v>
      </c>
      <c r="AF1613" t="s">
        <v>107</v>
      </c>
      <c r="AJ1613" t="s">
        <v>58</v>
      </c>
      <c r="AK1613" t="s">
        <v>59</v>
      </c>
      <c r="AL1613">
        <v>41219</v>
      </c>
      <c r="AN1613" t="b">
        <v>1</v>
      </c>
      <c r="AQ1613" t="s">
        <v>60</v>
      </c>
      <c r="AR1613" t="s">
        <v>61</v>
      </c>
      <c r="BB1613" s="7" t="s">
        <v>24651</v>
      </c>
      <c r="BC1613" s="7" t="s">
        <v>2722</v>
      </c>
      <c r="BE1613" s="7">
        <v>98831</v>
      </c>
      <c r="BG1613" s="7">
        <v>13105.15</v>
      </c>
      <c r="BH1613" s="7">
        <v>0</v>
      </c>
      <c r="BI1613">
        <v>12681.05</v>
      </c>
      <c r="BJ1613">
        <v>-2480.15</v>
      </c>
      <c r="BK1613">
        <v>0</v>
      </c>
      <c r="BL1613">
        <v>0</v>
      </c>
      <c r="BO1613" t="s">
        <v>24654</v>
      </c>
      <c r="BP1613">
        <v>5891</v>
      </c>
      <c r="BQ1613">
        <v>3894</v>
      </c>
      <c r="BR1613">
        <v>10952</v>
      </c>
      <c r="BS1613">
        <v>9966</v>
      </c>
      <c r="BU1613" t="s">
        <v>24655</v>
      </c>
      <c r="BV1613" t="s">
        <v>4695</v>
      </c>
      <c r="BX1613">
        <v>44149.212164351855</v>
      </c>
    </row>
    <row r="1614" spans="1:76" x14ac:dyDescent="0.25">
      <c r="A1614" t="s">
        <v>24656</v>
      </c>
      <c r="B1614" t="s">
        <v>4107</v>
      </c>
      <c r="C1614" t="s">
        <v>46</v>
      </c>
      <c r="D1614">
        <v>41067</v>
      </c>
      <c r="I1614">
        <v>41067</v>
      </c>
      <c r="J1614">
        <v>2012</v>
      </c>
      <c r="K1614" t="s">
        <v>85</v>
      </c>
      <c r="L1614" t="s">
        <v>4108</v>
      </c>
      <c r="N1614" t="s">
        <v>4109</v>
      </c>
      <c r="O1614" t="s">
        <v>101</v>
      </c>
      <c r="P1614" t="s">
        <v>68</v>
      </c>
      <c r="R1614">
        <v>98121</v>
      </c>
      <c r="S1614" t="s">
        <v>4110</v>
      </c>
      <c r="T1614" t="s">
        <v>24657</v>
      </c>
      <c r="V1614" t="s">
        <v>54</v>
      </c>
      <c r="W1614">
        <v>13</v>
      </c>
      <c r="X1614" t="s">
        <v>149</v>
      </c>
      <c r="Y1614">
        <v>4850</v>
      </c>
      <c r="Z1614" t="s">
        <v>68</v>
      </c>
      <c r="AA1614" t="s">
        <v>57</v>
      </c>
      <c r="AC1614" t="s">
        <v>146</v>
      </c>
      <c r="AD1614" t="s">
        <v>4690</v>
      </c>
      <c r="AE1614" t="s">
        <v>107</v>
      </c>
      <c r="AF1614" t="s">
        <v>107</v>
      </c>
      <c r="AJ1614" t="s">
        <v>58</v>
      </c>
      <c r="AK1614" t="s">
        <v>59</v>
      </c>
      <c r="AL1614">
        <v>41219</v>
      </c>
      <c r="AN1614" t="b">
        <v>1</v>
      </c>
      <c r="AQ1614" t="s">
        <v>177</v>
      </c>
      <c r="BB1614" s="7" t="s">
        <v>4109</v>
      </c>
      <c r="BC1614" s="7" t="s">
        <v>101</v>
      </c>
      <c r="BE1614" s="7">
        <v>98121</v>
      </c>
      <c r="BO1614" t="s">
        <v>24658</v>
      </c>
      <c r="BP1614">
        <v>6904</v>
      </c>
      <c r="BQ1614">
        <v>7965</v>
      </c>
      <c r="BR1614">
        <v>10925</v>
      </c>
      <c r="BT1614">
        <v>36</v>
      </c>
      <c r="BU1614" t="s">
        <v>24659</v>
      </c>
      <c r="BV1614" t="s">
        <v>4695</v>
      </c>
      <c r="BX1614">
        <v>43598.040821759256</v>
      </c>
    </row>
    <row r="1615" spans="1:76" x14ac:dyDescent="0.25">
      <c r="A1615" t="s">
        <v>26478</v>
      </c>
      <c r="B1615" t="s">
        <v>3522</v>
      </c>
      <c r="C1615" t="s">
        <v>46</v>
      </c>
      <c r="J1615">
        <v>2012</v>
      </c>
      <c r="L1615" t="s">
        <v>3523</v>
      </c>
      <c r="P1615" t="s">
        <v>68</v>
      </c>
      <c r="T1615" t="s">
        <v>26479</v>
      </c>
      <c r="V1615" t="s">
        <v>54</v>
      </c>
      <c r="W1615">
        <v>13</v>
      </c>
      <c r="X1615" t="s">
        <v>216</v>
      </c>
      <c r="Y1615">
        <v>4843</v>
      </c>
      <c r="Z1615" t="s">
        <v>68</v>
      </c>
      <c r="AA1615" t="s">
        <v>57</v>
      </c>
      <c r="AC1615" t="s">
        <v>146</v>
      </c>
      <c r="AD1615" t="s">
        <v>4690</v>
      </c>
      <c r="AF1615" t="s">
        <v>107</v>
      </c>
      <c r="AJ1615" t="s">
        <v>58</v>
      </c>
      <c r="AK1615" t="s">
        <v>59</v>
      </c>
      <c r="AN1615" t="b">
        <v>1</v>
      </c>
      <c r="AQ1615" t="s">
        <v>60</v>
      </c>
      <c r="AR1615" t="s">
        <v>99</v>
      </c>
      <c r="AS1615" t="s">
        <v>4734</v>
      </c>
      <c r="BO1615" t="s">
        <v>26480</v>
      </c>
      <c r="BQ1615">
        <v>6309</v>
      </c>
      <c r="BR1615">
        <v>10765</v>
      </c>
      <c r="BT1615">
        <v>33</v>
      </c>
      <c r="BX1615">
        <v>43598.039872685185</v>
      </c>
    </row>
    <row r="1616" spans="1:76" x14ac:dyDescent="0.25">
      <c r="A1616" t="s">
        <v>26481</v>
      </c>
      <c r="B1616" t="s">
        <v>4380</v>
      </c>
      <c r="C1616" t="s">
        <v>46</v>
      </c>
      <c r="J1616">
        <v>2012</v>
      </c>
      <c r="L1616" t="s">
        <v>4381</v>
      </c>
      <c r="P1616" t="s">
        <v>111</v>
      </c>
      <c r="T1616" t="s">
        <v>26482</v>
      </c>
      <c r="V1616" t="s">
        <v>90</v>
      </c>
      <c r="W1616">
        <v>12</v>
      </c>
      <c r="X1616" t="s">
        <v>813</v>
      </c>
      <c r="Y1616">
        <v>4752</v>
      </c>
      <c r="Z1616" t="s">
        <v>111</v>
      </c>
      <c r="AA1616" t="s">
        <v>57</v>
      </c>
      <c r="AC1616" t="s">
        <v>146</v>
      </c>
      <c r="AD1616" t="s">
        <v>4690</v>
      </c>
      <c r="AF1616" t="s">
        <v>107</v>
      </c>
      <c r="AJ1616" t="s">
        <v>58</v>
      </c>
      <c r="AK1616" t="s">
        <v>59</v>
      </c>
      <c r="AN1616" t="b">
        <v>1</v>
      </c>
      <c r="AQ1616" t="s">
        <v>60</v>
      </c>
      <c r="AR1616" t="s">
        <v>99</v>
      </c>
      <c r="AS1616" t="s">
        <v>100</v>
      </c>
      <c r="BO1616" t="s">
        <v>26483</v>
      </c>
      <c r="BQ1616">
        <v>7823</v>
      </c>
      <c r="BR1616">
        <v>10573</v>
      </c>
      <c r="BT1616">
        <v>23</v>
      </c>
      <c r="BX1616">
        <v>43598.038622685184</v>
      </c>
    </row>
    <row r="1617" spans="1:76" x14ac:dyDescent="0.25">
      <c r="A1617" t="s">
        <v>26487</v>
      </c>
      <c r="B1617" t="s">
        <v>438</v>
      </c>
      <c r="C1617" t="s">
        <v>46</v>
      </c>
      <c r="D1617">
        <v>40708</v>
      </c>
      <c r="H1617" t="s">
        <v>47</v>
      </c>
      <c r="I1617">
        <v>40708</v>
      </c>
      <c r="J1617">
        <v>2012</v>
      </c>
      <c r="K1617" t="s">
        <v>85</v>
      </c>
      <c r="L1617" t="s">
        <v>24833</v>
      </c>
      <c r="N1617" t="s">
        <v>439</v>
      </c>
      <c r="O1617" t="s">
        <v>117</v>
      </c>
      <c r="P1617" t="s">
        <v>115</v>
      </c>
      <c r="R1617">
        <v>983730303</v>
      </c>
      <c r="S1617" t="s">
        <v>2461</v>
      </c>
      <c r="T1617" t="s">
        <v>24834</v>
      </c>
      <c r="V1617" t="s">
        <v>54</v>
      </c>
      <c r="W1617">
        <v>13</v>
      </c>
      <c r="X1617" t="s">
        <v>386</v>
      </c>
      <c r="Y1617">
        <v>4827</v>
      </c>
      <c r="Z1617" t="s">
        <v>115</v>
      </c>
      <c r="AA1617" t="s">
        <v>57</v>
      </c>
      <c r="AC1617" t="s">
        <v>146</v>
      </c>
      <c r="AD1617" t="s">
        <v>4690</v>
      </c>
      <c r="AE1617" t="s">
        <v>107</v>
      </c>
      <c r="AF1617" t="s">
        <v>107</v>
      </c>
      <c r="AJ1617" t="s">
        <v>58</v>
      </c>
      <c r="AK1617" t="s">
        <v>59</v>
      </c>
      <c r="AL1617">
        <v>41219</v>
      </c>
      <c r="AN1617" t="b">
        <v>1</v>
      </c>
      <c r="AQ1617" t="s">
        <v>60</v>
      </c>
      <c r="AR1617" t="s">
        <v>61</v>
      </c>
      <c r="AS1617" t="s">
        <v>62</v>
      </c>
      <c r="BB1617" s="7" t="s">
        <v>439</v>
      </c>
      <c r="BC1617" s="7" t="s">
        <v>117</v>
      </c>
      <c r="BE1617" s="7">
        <v>983730303</v>
      </c>
      <c r="BG1617" s="7">
        <v>120087.78</v>
      </c>
      <c r="BH1617" s="7">
        <v>2699</v>
      </c>
      <c r="BI1617">
        <v>116517.41</v>
      </c>
      <c r="BJ1617">
        <v>-1956.6</v>
      </c>
      <c r="BK1617">
        <v>0</v>
      </c>
      <c r="BL1617">
        <v>0</v>
      </c>
      <c r="BM1617">
        <v>147.33000000000001</v>
      </c>
      <c r="BN1617">
        <v>0</v>
      </c>
      <c r="BO1617" t="s">
        <v>26488</v>
      </c>
      <c r="BP1617">
        <v>21987</v>
      </c>
      <c r="BQ1617">
        <v>30578</v>
      </c>
      <c r="BR1617">
        <v>10523</v>
      </c>
      <c r="BS1617">
        <v>10864</v>
      </c>
      <c r="BT1617">
        <v>25</v>
      </c>
      <c r="BU1617" t="s">
        <v>24836</v>
      </c>
      <c r="BV1617" t="s">
        <v>4695</v>
      </c>
      <c r="BX1617">
        <v>44149.257349537038</v>
      </c>
    </row>
    <row r="1618" spans="1:76" x14ac:dyDescent="0.25">
      <c r="A1618" t="s">
        <v>26498</v>
      </c>
      <c r="B1618" t="s">
        <v>4043</v>
      </c>
      <c r="C1618" t="s">
        <v>46</v>
      </c>
      <c r="J1618">
        <v>2012</v>
      </c>
      <c r="L1618" t="s">
        <v>26485</v>
      </c>
      <c r="P1618" t="s">
        <v>68</v>
      </c>
      <c r="T1618" t="s">
        <v>26499</v>
      </c>
      <c r="V1618" t="s">
        <v>54</v>
      </c>
      <c r="W1618">
        <v>13</v>
      </c>
      <c r="X1618" t="s">
        <v>486</v>
      </c>
      <c r="Y1618">
        <v>4852</v>
      </c>
      <c r="Z1618" t="s">
        <v>68</v>
      </c>
      <c r="AA1618" t="s">
        <v>57</v>
      </c>
      <c r="AC1618" t="s">
        <v>146</v>
      </c>
      <c r="AD1618" t="s">
        <v>4690</v>
      </c>
      <c r="AF1618" t="s">
        <v>107</v>
      </c>
      <c r="AJ1618" t="s">
        <v>58</v>
      </c>
      <c r="AK1618" t="s">
        <v>59</v>
      </c>
      <c r="AN1618" t="b">
        <v>1</v>
      </c>
      <c r="AQ1618" t="s">
        <v>177</v>
      </c>
      <c r="BO1618" t="s">
        <v>26500</v>
      </c>
      <c r="BQ1618">
        <v>480</v>
      </c>
      <c r="BR1618">
        <v>10977</v>
      </c>
      <c r="BT1618">
        <v>37</v>
      </c>
      <c r="BX1618">
        <v>43598.041134259256</v>
      </c>
    </row>
    <row r="1619" spans="1:76" x14ac:dyDescent="0.25">
      <c r="A1619" t="s">
        <v>26501</v>
      </c>
      <c r="B1619" t="s">
        <v>23499</v>
      </c>
      <c r="C1619" t="s">
        <v>46</v>
      </c>
      <c r="D1619">
        <v>41049</v>
      </c>
      <c r="I1619">
        <v>41049</v>
      </c>
      <c r="J1619">
        <v>2012</v>
      </c>
      <c r="K1619" t="s">
        <v>85</v>
      </c>
      <c r="L1619" t="s">
        <v>23500</v>
      </c>
      <c r="N1619" t="s">
        <v>23501</v>
      </c>
      <c r="O1619" t="s">
        <v>17572</v>
      </c>
      <c r="P1619" t="s">
        <v>613</v>
      </c>
      <c r="R1619">
        <v>991180051</v>
      </c>
      <c r="V1619" t="s">
        <v>4807</v>
      </c>
      <c r="W1619">
        <v>23</v>
      </c>
      <c r="X1619" t="s">
        <v>7356</v>
      </c>
      <c r="Y1619">
        <v>3290</v>
      </c>
      <c r="Z1619" t="s">
        <v>613</v>
      </c>
      <c r="AA1619" t="s">
        <v>4785</v>
      </c>
      <c r="AB1619">
        <v>4334</v>
      </c>
      <c r="AC1619" t="s">
        <v>146</v>
      </c>
      <c r="AD1619" t="s">
        <v>4690</v>
      </c>
      <c r="AE1619" t="s">
        <v>107</v>
      </c>
      <c r="AF1619" t="s">
        <v>107</v>
      </c>
      <c r="AJ1619" t="s">
        <v>58</v>
      </c>
      <c r="AK1619" t="s">
        <v>59</v>
      </c>
      <c r="AL1619">
        <v>41219</v>
      </c>
      <c r="AN1619" t="b">
        <v>1</v>
      </c>
      <c r="AQ1619" t="s">
        <v>177</v>
      </c>
      <c r="BB1619" s="7" t="s">
        <v>23501</v>
      </c>
      <c r="BC1619" s="7" t="s">
        <v>17572</v>
      </c>
      <c r="BE1619" s="7">
        <v>991180051</v>
      </c>
      <c r="BO1619" t="s">
        <v>26502</v>
      </c>
      <c r="BP1619">
        <v>9757</v>
      </c>
      <c r="BQ1619">
        <v>4275</v>
      </c>
      <c r="BR1619">
        <v>10848</v>
      </c>
      <c r="BU1619" t="s">
        <v>23504</v>
      </c>
      <c r="BV1619" t="s">
        <v>4695</v>
      </c>
      <c r="BX1619">
        <v>43598.040370370371</v>
      </c>
    </row>
    <row r="1620" spans="1:76" x14ac:dyDescent="0.25">
      <c r="A1620" t="s">
        <v>26503</v>
      </c>
      <c r="B1620" t="s">
        <v>26504</v>
      </c>
      <c r="C1620" t="s">
        <v>46</v>
      </c>
      <c r="D1620">
        <v>41060</v>
      </c>
      <c r="H1620" t="s">
        <v>599</v>
      </c>
      <c r="I1620">
        <v>41060</v>
      </c>
      <c r="J1620">
        <v>2012</v>
      </c>
      <c r="K1620" t="s">
        <v>85</v>
      </c>
      <c r="L1620" t="s">
        <v>26505</v>
      </c>
      <c r="N1620" t="s">
        <v>10879</v>
      </c>
      <c r="O1620" t="s">
        <v>2033</v>
      </c>
      <c r="P1620" t="s">
        <v>155</v>
      </c>
      <c r="R1620">
        <v>985890269</v>
      </c>
      <c r="S1620" t="s">
        <v>26506</v>
      </c>
      <c r="T1620" t="s">
        <v>26506</v>
      </c>
      <c r="V1620" t="s">
        <v>4807</v>
      </c>
      <c r="W1620">
        <v>23</v>
      </c>
      <c r="X1620" t="s">
        <v>5607</v>
      </c>
      <c r="Y1620">
        <v>4229</v>
      </c>
      <c r="Z1620" t="s">
        <v>155</v>
      </c>
      <c r="AA1620" t="s">
        <v>4785</v>
      </c>
      <c r="AB1620">
        <v>152541</v>
      </c>
      <c r="AC1620" t="s">
        <v>146</v>
      </c>
      <c r="AD1620" t="s">
        <v>4690</v>
      </c>
      <c r="AE1620" t="s">
        <v>107</v>
      </c>
      <c r="AF1620" t="s">
        <v>107</v>
      </c>
      <c r="AJ1620" t="s">
        <v>58</v>
      </c>
      <c r="AK1620" t="s">
        <v>59</v>
      </c>
      <c r="AL1620">
        <v>41219</v>
      </c>
      <c r="AN1620" t="b">
        <v>1</v>
      </c>
      <c r="AQ1620" t="s">
        <v>177</v>
      </c>
      <c r="BB1620" s="7" t="s">
        <v>10879</v>
      </c>
      <c r="BC1620" s="7" t="s">
        <v>2033</v>
      </c>
      <c r="BE1620" s="7">
        <v>985890269</v>
      </c>
      <c r="BG1620" s="7">
        <v>1152.23</v>
      </c>
      <c r="BH1620" s="7">
        <v>0</v>
      </c>
      <c r="BI1620">
        <v>5052.26</v>
      </c>
      <c r="BJ1620">
        <v>-5000</v>
      </c>
      <c r="BK1620">
        <v>0</v>
      </c>
      <c r="BL1620">
        <v>0</v>
      </c>
      <c r="BM1620">
        <v>0</v>
      </c>
      <c r="BN1620">
        <v>3661.18</v>
      </c>
      <c r="BO1620" t="s">
        <v>26507</v>
      </c>
      <c r="BP1620">
        <v>9839</v>
      </c>
      <c r="BQ1620">
        <v>7928</v>
      </c>
      <c r="BR1620">
        <v>10843</v>
      </c>
      <c r="BS1620">
        <v>10164</v>
      </c>
      <c r="BU1620" t="s">
        <v>26508</v>
      </c>
      <c r="BV1620" t="s">
        <v>4695</v>
      </c>
      <c r="BX1620">
        <v>44149.22388888889</v>
      </c>
    </row>
    <row r="1621" spans="1:76" x14ac:dyDescent="0.25">
      <c r="A1621" t="s">
        <v>26509</v>
      </c>
      <c r="B1621" t="s">
        <v>26219</v>
      </c>
      <c r="C1621" t="s">
        <v>46</v>
      </c>
      <c r="D1621">
        <v>41091</v>
      </c>
      <c r="I1621">
        <v>41091</v>
      </c>
      <c r="J1621">
        <v>2012</v>
      </c>
      <c r="K1621" t="s">
        <v>85</v>
      </c>
      <c r="L1621" t="s">
        <v>26220</v>
      </c>
      <c r="N1621" t="s">
        <v>26221</v>
      </c>
      <c r="O1621" t="s">
        <v>1288</v>
      </c>
      <c r="P1621" t="s">
        <v>1289</v>
      </c>
      <c r="R1621">
        <v>99347</v>
      </c>
      <c r="V1621" t="s">
        <v>4807</v>
      </c>
      <c r="W1621">
        <v>23</v>
      </c>
      <c r="X1621" t="s">
        <v>5483</v>
      </c>
      <c r="Y1621">
        <v>3320</v>
      </c>
      <c r="Z1621" t="s">
        <v>1289</v>
      </c>
      <c r="AA1621" t="s">
        <v>4785</v>
      </c>
      <c r="AB1621">
        <v>1495</v>
      </c>
      <c r="AC1621" t="s">
        <v>146</v>
      </c>
      <c r="AD1621" t="s">
        <v>4690</v>
      </c>
      <c r="AE1621" t="s">
        <v>107</v>
      </c>
      <c r="AF1621" t="s">
        <v>107</v>
      </c>
      <c r="AJ1621" t="s">
        <v>58</v>
      </c>
      <c r="AK1621" t="s">
        <v>59</v>
      </c>
      <c r="AL1621">
        <v>41219</v>
      </c>
      <c r="AN1621" t="b">
        <v>1</v>
      </c>
      <c r="AQ1621" t="s">
        <v>195</v>
      </c>
      <c r="AR1621" t="s">
        <v>150</v>
      </c>
      <c r="BB1621" s="7" t="s">
        <v>26221</v>
      </c>
      <c r="BC1621" s="7" t="s">
        <v>1288</v>
      </c>
      <c r="BE1621" s="7">
        <v>99347</v>
      </c>
      <c r="BO1621" t="s">
        <v>26510</v>
      </c>
      <c r="BP1621">
        <v>9955</v>
      </c>
      <c r="BQ1621">
        <v>3778</v>
      </c>
      <c r="BR1621">
        <v>10841</v>
      </c>
      <c r="BU1621" t="s">
        <v>26511</v>
      </c>
      <c r="BV1621" t="s">
        <v>4695</v>
      </c>
      <c r="BX1621">
        <v>43598.040324074071</v>
      </c>
    </row>
    <row r="1622" spans="1:76" x14ac:dyDescent="0.25">
      <c r="A1622" t="s">
        <v>26512</v>
      </c>
      <c r="B1622" t="s">
        <v>915</v>
      </c>
      <c r="C1622" t="s">
        <v>46</v>
      </c>
      <c r="D1622">
        <v>40560</v>
      </c>
      <c r="H1622" t="s">
        <v>47</v>
      </c>
      <c r="I1622">
        <v>40560</v>
      </c>
      <c r="J1622">
        <v>2012</v>
      </c>
      <c r="K1622" t="s">
        <v>85</v>
      </c>
      <c r="L1622" t="s">
        <v>23279</v>
      </c>
      <c r="N1622" t="s">
        <v>916</v>
      </c>
      <c r="O1622" t="s">
        <v>366</v>
      </c>
      <c r="P1622" t="s">
        <v>96</v>
      </c>
      <c r="R1622">
        <v>99338</v>
      </c>
      <c r="S1622" t="s">
        <v>917</v>
      </c>
      <c r="T1622" t="s">
        <v>22340</v>
      </c>
      <c r="V1622" t="s">
        <v>54</v>
      </c>
      <c r="W1622">
        <v>13</v>
      </c>
      <c r="X1622" t="s">
        <v>98</v>
      </c>
      <c r="Y1622">
        <v>4793</v>
      </c>
      <c r="Z1622" t="s">
        <v>96</v>
      </c>
      <c r="AA1622" t="s">
        <v>57</v>
      </c>
      <c r="AC1622" t="s">
        <v>146</v>
      </c>
      <c r="AD1622" t="s">
        <v>4690</v>
      </c>
      <c r="AE1622" t="s">
        <v>107</v>
      </c>
      <c r="AF1622" t="s">
        <v>107</v>
      </c>
      <c r="AJ1622" t="s">
        <v>58</v>
      </c>
      <c r="AK1622" t="s">
        <v>59</v>
      </c>
      <c r="AL1622">
        <v>41219</v>
      </c>
      <c r="AN1622" t="b">
        <v>1</v>
      </c>
      <c r="AQ1622" t="s">
        <v>60</v>
      </c>
      <c r="AR1622" t="s">
        <v>61</v>
      </c>
      <c r="AS1622" t="s">
        <v>62</v>
      </c>
      <c r="BB1622" s="7" t="s">
        <v>916</v>
      </c>
      <c r="BC1622" s="7" t="s">
        <v>366</v>
      </c>
      <c r="BE1622" s="7">
        <v>99338</v>
      </c>
      <c r="BG1622" s="7">
        <v>31463.64</v>
      </c>
      <c r="BH1622" s="7">
        <v>416.19</v>
      </c>
      <c r="BI1622">
        <v>28999.45</v>
      </c>
      <c r="BJ1622">
        <v>0</v>
      </c>
      <c r="BK1622">
        <v>0</v>
      </c>
      <c r="BL1622">
        <v>0</v>
      </c>
      <c r="BO1622" t="s">
        <v>26513</v>
      </c>
      <c r="BP1622">
        <v>10500</v>
      </c>
      <c r="BQ1622">
        <v>356</v>
      </c>
      <c r="BR1622">
        <v>10827</v>
      </c>
      <c r="BS1622">
        <v>10205</v>
      </c>
      <c r="BT1622">
        <v>8</v>
      </c>
      <c r="BU1622" t="s">
        <v>22343</v>
      </c>
      <c r="BV1622" t="s">
        <v>4695</v>
      </c>
      <c r="BX1622">
        <v>44149.225659722222</v>
      </c>
    </row>
    <row r="1623" spans="1:76" x14ac:dyDescent="0.25">
      <c r="A1623" t="s">
        <v>26514</v>
      </c>
      <c r="B1623" t="s">
        <v>1512</v>
      </c>
      <c r="C1623" t="s">
        <v>46</v>
      </c>
      <c r="D1623">
        <v>40516</v>
      </c>
      <c r="H1623" t="s">
        <v>47</v>
      </c>
      <c r="I1623">
        <v>40516</v>
      </c>
      <c r="J1623">
        <v>2012</v>
      </c>
      <c r="K1623" t="s">
        <v>85</v>
      </c>
      <c r="L1623" t="s">
        <v>1513</v>
      </c>
      <c r="N1623" t="s">
        <v>1514</v>
      </c>
      <c r="O1623" t="s">
        <v>375</v>
      </c>
      <c r="P1623" t="s">
        <v>68</v>
      </c>
      <c r="R1623">
        <v>98040</v>
      </c>
      <c r="S1623" t="s">
        <v>2937</v>
      </c>
      <c r="T1623" t="s">
        <v>26262</v>
      </c>
      <c r="V1623" t="s">
        <v>90</v>
      </c>
      <c r="W1623">
        <v>12</v>
      </c>
      <c r="X1623" t="s">
        <v>890</v>
      </c>
      <c r="Y1623">
        <v>4770</v>
      </c>
      <c r="Z1623" t="s">
        <v>68</v>
      </c>
      <c r="AA1623" t="s">
        <v>57</v>
      </c>
      <c r="AC1623" t="s">
        <v>146</v>
      </c>
      <c r="AD1623" t="s">
        <v>4690</v>
      </c>
      <c r="AE1623" t="s">
        <v>107</v>
      </c>
      <c r="AF1623" t="s">
        <v>107</v>
      </c>
      <c r="AJ1623" t="s">
        <v>58</v>
      </c>
      <c r="AK1623" t="s">
        <v>59</v>
      </c>
      <c r="AL1623">
        <v>41219</v>
      </c>
      <c r="AN1623" t="b">
        <v>1</v>
      </c>
      <c r="AQ1623" t="s">
        <v>60</v>
      </c>
      <c r="AR1623" t="s">
        <v>61</v>
      </c>
      <c r="AS1623" t="s">
        <v>62</v>
      </c>
      <c r="BB1623" s="7" t="s">
        <v>1514</v>
      </c>
      <c r="BC1623" s="7" t="s">
        <v>375</v>
      </c>
      <c r="BE1623" s="7">
        <v>98040</v>
      </c>
      <c r="BG1623" s="7">
        <v>490263.01</v>
      </c>
      <c r="BH1623" s="7">
        <v>877.57</v>
      </c>
      <c r="BI1623">
        <v>492028.66</v>
      </c>
      <c r="BJ1623">
        <v>2000</v>
      </c>
      <c r="BK1623">
        <v>0</v>
      </c>
      <c r="BL1623">
        <v>20000</v>
      </c>
      <c r="BM1623">
        <v>39496.58</v>
      </c>
      <c r="BN1623">
        <v>96348</v>
      </c>
      <c r="BO1623" t="s">
        <v>26515</v>
      </c>
      <c r="BP1623">
        <v>11523</v>
      </c>
      <c r="BQ1623">
        <v>30360</v>
      </c>
      <c r="BR1623">
        <v>10801</v>
      </c>
      <c r="BS1623">
        <v>10241</v>
      </c>
      <c r="BT1623">
        <v>41</v>
      </c>
      <c r="BU1623" t="s">
        <v>7669</v>
      </c>
      <c r="BV1623" t="s">
        <v>4695</v>
      </c>
      <c r="BX1623">
        <v>44149.226817129631</v>
      </c>
    </row>
    <row r="1624" spans="1:76" x14ac:dyDescent="0.25">
      <c r="A1624" t="s">
        <v>26516</v>
      </c>
      <c r="B1624" t="s">
        <v>4290</v>
      </c>
      <c r="C1624" t="s">
        <v>46</v>
      </c>
      <c r="D1624">
        <v>39960</v>
      </c>
      <c r="I1624">
        <v>39960</v>
      </c>
      <c r="J1624">
        <v>2012</v>
      </c>
      <c r="K1624" t="s">
        <v>85</v>
      </c>
      <c r="L1624" t="s">
        <v>4291</v>
      </c>
      <c r="N1624" t="s">
        <v>4292</v>
      </c>
      <c r="O1624" t="s">
        <v>591</v>
      </c>
      <c r="R1624">
        <v>98503</v>
      </c>
      <c r="S1624" t="s">
        <v>4293</v>
      </c>
      <c r="T1624" t="s">
        <v>26517</v>
      </c>
      <c r="V1624" t="s">
        <v>1251</v>
      </c>
      <c r="W1624">
        <v>3</v>
      </c>
      <c r="X1624" t="s">
        <v>4770</v>
      </c>
      <c r="Y1624">
        <v>1000</v>
      </c>
      <c r="AA1624" t="s">
        <v>71</v>
      </c>
      <c r="AC1624" t="s">
        <v>146</v>
      </c>
      <c r="AD1624" t="s">
        <v>4690</v>
      </c>
      <c r="AE1624" t="s">
        <v>107</v>
      </c>
      <c r="AF1624" t="s">
        <v>107</v>
      </c>
      <c r="AJ1624" t="s">
        <v>58</v>
      </c>
      <c r="AK1624" t="s">
        <v>59</v>
      </c>
      <c r="AL1624">
        <v>41219</v>
      </c>
      <c r="AN1624" t="b">
        <v>1</v>
      </c>
      <c r="AQ1624" t="s">
        <v>177</v>
      </c>
      <c r="BB1624" s="7" t="s">
        <v>4292</v>
      </c>
      <c r="BC1624" s="7" t="s">
        <v>591</v>
      </c>
      <c r="BE1624" s="7">
        <v>98503</v>
      </c>
      <c r="BO1624" t="s">
        <v>26518</v>
      </c>
      <c r="BP1624">
        <v>11674</v>
      </c>
      <c r="BQ1624">
        <v>4258</v>
      </c>
      <c r="BR1624">
        <v>10798</v>
      </c>
      <c r="BU1624" t="s">
        <v>23512</v>
      </c>
      <c r="BV1624" t="s">
        <v>4695</v>
      </c>
      <c r="BX1624">
        <v>43598.040081018517</v>
      </c>
    </row>
    <row r="1625" spans="1:76" x14ac:dyDescent="0.25">
      <c r="A1625" t="s">
        <v>26519</v>
      </c>
      <c r="B1625" t="s">
        <v>4513</v>
      </c>
      <c r="C1625" t="s">
        <v>46</v>
      </c>
      <c r="D1625">
        <v>41044</v>
      </c>
      <c r="I1625">
        <v>41044</v>
      </c>
      <c r="J1625">
        <v>2012</v>
      </c>
      <c r="K1625" t="s">
        <v>85</v>
      </c>
      <c r="L1625" t="s">
        <v>4514</v>
      </c>
      <c r="N1625" t="s">
        <v>4141</v>
      </c>
      <c r="O1625" t="s">
        <v>4515</v>
      </c>
      <c r="P1625" t="s">
        <v>88</v>
      </c>
      <c r="R1625">
        <v>986295218</v>
      </c>
      <c r="S1625" t="s">
        <v>4516</v>
      </c>
      <c r="T1625" t="s">
        <v>26520</v>
      </c>
      <c r="V1625" t="s">
        <v>90</v>
      </c>
      <c r="W1625">
        <v>12</v>
      </c>
      <c r="X1625" t="s">
        <v>91</v>
      </c>
      <c r="Y1625">
        <v>4749</v>
      </c>
      <c r="Z1625" t="s">
        <v>88</v>
      </c>
      <c r="AA1625" t="s">
        <v>57</v>
      </c>
      <c r="AC1625" t="s">
        <v>146</v>
      </c>
      <c r="AD1625" t="s">
        <v>4690</v>
      </c>
      <c r="AE1625" t="s">
        <v>107</v>
      </c>
      <c r="AF1625" t="s">
        <v>107</v>
      </c>
      <c r="AJ1625" t="s">
        <v>58</v>
      </c>
      <c r="AK1625" t="s">
        <v>59</v>
      </c>
      <c r="AL1625">
        <v>41219</v>
      </c>
      <c r="AN1625" t="b">
        <v>1</v>
      </c>
      <c r="AQ1625" t="s">
        <v>177</v>
      </c>
      <c r="BB1625" s="7" t="s">
        <v>4141</v>
      </c>
      <c r="BC1625" s="7" t="s">
        <v>4515</v>
      </c>
      <c r="BE1625" s="7">
        <v>986295218</v>
      </c>
      <c r="BO1625" t="s">
        <v>26521</v>
      </c>
      <c r="BP1625">
        <v>11772</v>
      </c>
      <c r="BQ1625">
        <v>7912</v>
      </c>
      <c r="BR1625">
        <v>10795</v>
      </c>
      <c r="BT1625">
        <v>20</v>
      </c>
      <c r="BU1625" t="s">
        <v>26522</v>
      </c>
      <c r="BV1625" t="s">
        <v>4695</v>
      </c>
      <c r="BX1625">
        <v>43598.04005787037</v>
      </c>
    </row>
    <row r="1626" spans="1:76" x14ac:dyDescent="0.25">
      <c r="A1626" t="s">
        <v>26523</v>
      </c>
      <c r="B1626" t="s">
        <v>905</v>
      </c>
      <c r="C1626" t="s">
        <v>46</v>
      </c>
      <c r="D1626">
        <v>40722</v>
      </c>
      <c r="H1626" t="s">
        <v>47</v>
      </c>
      <c r="I1626">
        <v>40722</v>
      </c>
      <c r="J1626">
        <v>2012</v>
      </c>
      <c r="K1626" t="s">
        <v>85</v>
      </c>
      <c r="L1626" t="s">
        <v>26524</v>
      </c>
      <c r="N1626" t="s">
        <v>906</v>
      </c>
      <c r="O1626" t="s">
        <v>907</v>
      </c>
      <c r="P1626" t="s">
        <v>291</v>
      </c>
      <c r="R1626">
        <v>98926</v>
      </c>
      <c r="S1626" t="s">
        <v>909</v>
      </c>
      <c r="T1626" t="s">
        <v>26525</v>
      </c>
      <c r="V1626" t="s">
        <v>54</v>
      </c>
      <c r="W1626">
        <v>13</v>
      </c>
      <c r="X1626" t="s">
        <v>574</v>
      </c>
      <c r="Y1626">
        <v>4803</v>
      </c>
      <c r="Z1626" t="s">
        <v>291</v>
      </c>
      <c r="AA1626" t="s">
        <v>57</v>
      </c>
      <c r="AC1626" t="s">
        <v>146</v>
      </c>
      <c r="AD1626" t="s">
        <v>4690</v>
      </c>
      <c r="AE1626" t="s">
        <v>107</v>
      </c>
      <c r="AF1626" t="s">
        <v>107</v>
      </c>
      <c r="AJ1626" t="s">
        <v>58</v>
      </c>
      <c r="AK1626" t="s">
        <v>59</v>
      </c>
      <c r="AL1626">
        <v>41219</v>
      </c>
      <c r="AN1626" t="b">
        <v>1</v>
      </c>
      <c r="AQ1626" t="s">
        <v>60</v>
      </c>
      <c r="AR1626" t="s">
        <v>61</v>
      </c>
      <c r="AS1626" t="s">
        <v>100</v>
      </c>
      <c r="BB1626" s="7" t="s">
        <v>906</v>
      </c>
      <c r="BC1626" s="7" t="s">
        <v>907</v>
      </c>
      <c r="BE1626" s="7">
        <v>98926</v>
      </c>
      <c r="BG1626" s="7">
        <v>125807.7</v>
      </c>
      <c r="BH1626" s="7">
        <v>0</v>
      </c>
      <c r="BI1626">
        <v>120839.31</v>
      </c>
      <c r="BJ1626">
        <v>10</v>
      </c>
      <c r="BK1626">
        <v>0</v>
      </c>
      <c r="BL1626">
        <v>0</v>
      </c>
      <c r="BO1626" t="s">
        <v>26526</v>
      </c>
      <c r="BP1626">
        <v>12020</v>
      </c>
      <c r="BQ1626">
        <v>811</v>
      </c>
      <c r="BR1626">
        <v>10789</v>
      </c>
      <c r="BS1626">
        <v>10266</v>
      </c>
      <c r="BT1626">
        <v>13</v>
      </c>
      <c r="BU1626" t="s">
        <v>22170</v>
      </c>
      <c r="BV1626" t="s">
        <v>4695</v>
      </c>
      <c r="BX1626">
        <v>44149.227708333332</v>
      </c>
    </row>
    <row r="1627" spans="1:76" x14ac:dyDescent="0.25">
      <c r="A1627" t="s">
        <v>26527</v>
      </c>
      <c r="B1627" t="s">
        <v>26528</v>
      </c>
      <c r="C1627" t="s">
        <v>46</v>
      </c>
      <c r="D1627">
        <v>41057</v>
      </c>
      <c r="H1627" t="s">
        <v>47</v>
      </c>
      <c r="I1627">
        <v>41057</v>
      </c>
      <c r="J1627">
        <v>2012</v>
      </c>
      <c r="K1627" t="s">
        <v>85</v>
      </c>
      <c r="L1627" t="s">
        <v>26529</v>
      </c>
      <c r="N1627" t="s">
        <v>26530</v>
      </c>
      <c r="O1627" t="s">
        <v>5720</v>
      </c>
      <c r="P1627" t="s">
        <v>1794</v>
      </c>
      <c r="R1627">
        <v>983681014</v>
      </c>
      <c r="S1627" t="s">
        <v>26531</v>
      </c>
      <c r="T1627" t="s">
        <v>26532</v>
      </c>
      <c r="V1627" t="s">
        <v>4807</v>
      </c>
      <c r="W1627">
        <v>23</v>
      </c>
      <c r="X1627" t="s">
        <v>5167</v>
      </c>
      <c r="Y1627">
        <v>3433</v>
      </c>
      <c r="Z1627" t="s">
        <v>1794</v>
      </c>
      <c r="AA1627" t="s">
        <v>4785</v>
      </c>
      <c r="AB1627">
        <v>21692</v>
      </c>
      <c r="AC1627" t="s">
        <v>146</v>
      </c>
      <c r="AD1627" t="s">
        <v>4690</v>
      </c>
      <c r="AE1627" t="s">
        <v>107</v>
      </c>
      <c r="AF1627" t="s">
        <v>107</v>
      </c>
      <c r="AJ1627" t="s">
        <v>58</v>
      </c>
      <c r="AK1627" t="s">
        <v>59</v>
      </c>
      <c r="AL1627">
        <v>41219</v>
      </c>
      <c r="AN1627" t="b">
        <v>1</v>
      </c>
      <c r="AQ1627" t="s">
        <v>60</v>
      </c>
      <c r="AR1627" t="s">
        <v>99</v>
      </c>
      <c r="BB1627" s="7" t="s">
        <v>26530</v>
      </c>
      <c r="BC1627" s="7" t="s">
        <v>5720</v>
      </c>
      <c r="BE1627" s="7">
        <v>983681014</v>
      </c>
      <c r="BG1627" s="7">
        <v>8642</v>
      </c>
      <c r="BH1627" s="7">
        <v>0</v>
      </c>
      <c r="BI1627">
        <v>8631.11</v>
      </c>
      <c r="BJ1627">
        <v>0</v>
      </c>
      <c r="BK1627">
        <v>0</v>
      </c>
      <c r="BL1627">
        <v>0</v>
      </c>
      <c r="BO1627" t="s">
        <v>26533</v>
      </c>
      <c r="BP1627">
        <v>12177</v>
      </c>
      <c r="BQ1627">
        <v>7909</v>
      </c>
      <c r="BR1627">
        <v>10785</v>
      </c>
      <c r="BS1627">
        <v>10269</v>
      </c>
      <c r="BU1627" t="s">
        <v>26534</v>
      </c>
      <c r="BV1627" t="s">
        <v>4695</v>
      </c>
      <c r="BX1627">
        <v>44149.227812500001</v>
      </c>
    </row>
    <row r="1628" spans="1:76" x14ac:dyDescent="0.25">
      <c r="A1628" t="s">
        <v>26535</v>
      </c>
      <c r="B1628" t="s">
        <v>1453</v>
      </c>
      <c r="C1628" t="s">
        <v>46</v>
      </c>
      <c r="D1628">
        <v>40967</v>
      </c>
      <c r="H1628" t="s">
        <v>47</v>
      </c>
      <c r="I1628">
        <v>40967</v>
      </c>
      <c r="J1628">
        <v>2012</v>
      </c>
      <c r="K1628" t="s">
        <v>85</v>
      </c>
      <c r="L1628" t="s">
        <v>26536</v>
      </c>
      <c r="N1628" t="s">
        <v>1454</v>
      </c>
      <c r="O1628" t="s">
        <v>255</v>
      </c>
      <c r="P1628" t="s">
        <v>255</v>
      </c>
      <c r="R1628">
        <v>988162128</v>
      </c>
      <c r="S1628" t="s">
        <v>1455</v>
      </c>
      <c r="T1628" t="s">
        <v>26537</v>
      </c>
      <c r="V1628" t="s">
        <v>54</v>
      </c>
      <c r="W1628">
        <v>13</v>
      </c>
      <c r="X1628" t="s">
        <v>254</v>
      </c>
      <c r="Y1628">
        <v>4801</v>
      </c>
      <c r="Z1628" t="s">
        <v>255</v>
      </c>
      <c r="AA1628" t="s">
        <v>57</v>
      </c>
      <c r="AC1628" t="s">
        <v>146</v>
      </c>
      <c r="AD1628" t="s">
        <v>4690</v>
      </c>
      <c r="AE1628" t="s">
        <v>107</v>
      </c>
      <c r="AF1628" t="s">
        <v>107</v>
      </c>
      <c r="AJ1628" t="s">
        <v>58</v>
      </c>
      <c r="AK1628" t="s">
        <v>59</v>
      </c>
      <c r="AL1628">
        <v>41219</v>
      </c>
      <c r="AN1628" t="b">
        <v>1</v>
      </c>
      <c r="AQ1628" t="s">
        <v>60</v>
      </c>
      <c r="AR1628" t="s">
        <v>99</v>
      </c>
      <c r="AS1628" t="s">
        <v>4734</v>
      </c>
      <c r="BB1628" s="7" t="s">
        <v>1454</v>
      </c>
      <c r="BC1628" s="7" t="s">
        <v>255</v>
      </c>
      <c r="BE1628" s="7">
        <v>988162128</v>
      </c>
      <c r="BG1628" s="7">
        <v>9062.17</v>
      </c>
      <c r="BH1628" s="7">
        <v>0</v>
      </c>
      <c r="BI1628">
        <v>9201.75</v>
      </c>
      <c r="BJ1628">
        <v>0</v>
      </c>
      <c r="BK1628">
        <v>0</v>
      </c>
      <c r="BL1628">
        <v>0</v>
      </c>
      <c r="BO1628" t="s">
        <v>26538</v>
      </c>
      <c r="BP1628">
        <v>13356</v>
      </c>
      <c r="BQ1628">
        <v>24180</v>
      </c>
      <c r="BR1628">
        <v>10754</v>
      </c>
      <c r="BS1628">
        <v>10318</v>
      </c>
      <c r="BT1628">
        <v>12</v>
      </c>
      <c r="BU1628" t="s">
        <v>26539</v>
      </c>
      <c r="BV1628" t="s">
        <v>4695</v>
      </c>
      <c r="BX1628">
        <v>44149.234849537039</v>
      </c>
    </row>
    <row r="1629" spans="1:76" x14ac:dyDescent="0.25">
      <c r="A1629" t="s">
        <v>26540</v>
      </c>
      <c r="B1629" t="s">
        <v>3307</v>
      </c>
      <c r="C1629" t="s">
        <v>46</v>
      </c>
      <c r="D1629">
        <v>41115</v>
      </c>
      <c r="I1629">
        <v>41115</v>
      </c>
      <c r="J1629">
        <v>2012</v>
      </c>
      <c r="K1629" t="s">
        <v>85</v>
      </c>
      <c r="L1629" t="s">
        <v>3308</v>
      </c>
      <c r="N1629" t="s">
        <v>3309</v>
      </c>
      <c r="O1629" t="s">
        <v>716</v>
      </c>
      <c r="P1629" t="s">
        <v>199</v>
      </c>
      <c r="R1629">
        <v>980265107</v>
      </c>
      <c r="S1629" t="s">
        <v>3310</v>
      </c>
      <c r="T1629" t="s">
        <v>26541</v>
      </c>
      <c r="V1629" t="s">
        <v>54</v>
      </c>
      <c r="W1629">
        <v>13</v>
      </c>
      <c r="X1629" t="s">
        <v>341</v>
      </c>
      <c r="Y1629">
        <v>4819</v>
      </c>
      <c r="Z1629" t="s">
        <v>199</v>
      </c>
      <c r="AA1629" t="s">
        <v>57</v>
      </c>
      <c r="AC1629" t="s">
        <v>146</v>
      </c>
      <c r="AD1629" t="s">
        <v>4690</v>
      </c>
      <c r="AE1629" t="s">
        <v>107</v>
      </c>
      <c r="AF1629" t="s">
        <v>107</v>
      </c>
      <c r="AJ1629" t="s">
        <v>58</v>
      </c>
      <c r="AK1629" t="s">
        <v>59</v>
      </c>
      <c r="AL1629">
        <v>41219</v>
      </c>
      <c r="AN1629" t="b">
        <v>1</v>
      </c>
      <c r="AQ1629" t="s">
        <v>60</v>
      </c>
      <c r="AR1629" t="s">
        <v>99</v>
      </c>
      <c r="AS1629" t="s">
        <v>4734</v>
      </c>
      <c r="BB1629" s="7" t="s">
        <v>3309</v>
      </c>
      <c r="BC1629" s="7" t="s">
        <v>716</v>
      </c>
      <c r="BE1629" s="7">
        <v>980265107</v>
      </c>
      <c r="BO1629" t="s">
        <v>26542</v>
      </c>
      <c r="BP1629">
        <v>13483</v>
      </c>
      <c r="BQ1629">
        <v>7897</v>
      </c>
      <c r="BR1629">
        <v>10751</v>
      </c>
      <c r="BT1629">
        <v>21</v>
      </c>
      <c r="BU1629" t="s">
        <v>26543</v>
      </c>
      <c r="BV1629" t="s">
        <v>4695</v>
      </c>
      <c r="BX1629">
        <v>43598.039780092593</v>
      </c>
    </row>
    <row r="1630" spans="1:76" x14ac:dyDescent="0.25">
      <c r="A1630" t="s">
        <v>26544</v>
      </c>
      <c r="B1630" t="s">
        <v>4163</v>
      </c>
      <c r="C1630" t="s">
        <v>46</v>
      </c>
      <c r="D1630">
        <v>41099</v>
      </c>
      <c r="I1630">
        <v>41099</v>
      </c>
      <c r="J1630">
        <v>2012</v>
      </c>
      <c r="K1630" t="s">
        <v>85</v>
      </c>
      <c r="L1630" t="s">
        <v>4164</v>
      </c>
      <c r="N1630" t="s">
        <v>4165</v>
      </c>
      <c r="O1630" t="s">
        <v>117</v>
      </c>
      <c r="P1630" t="s">
        <v>115</v>
      </c>
      <c r="R1630">
        <v>98373</v>
      </c>
      <c r="T1630" t="s">
        <v>26545</v>
      </c>
      <c r="V1630" t="s">
        <v>54</v>
      </c>
      <c r="W1630">
        <v>13</v>
      </c>
      <c r="X1630" t="s">
        <v>386</v>
      </c>
      <c r="Y1630">
        <v>4827</v>
      </c>
      <c r="Z1630" t="s">
        <v>115</v>
      </c>
      <c r="AA1630" t="s">
        <v>57</v>
      </c>
      <c r="AC1630" t="s">
        <v>146</v>
      </c>
      <c r="AD1630" t="s">
        <v>4690</v>
      </c>
      <c r="AE1630" t="s">
        <v>107</v>
      </c>
      <c r="AF1630" t="s">
        <v>107</v>
      </c>
      <c r="AJ1630" t="s">
        <v>58</v>
      </c>
      <c r="AK1630" t="s">
        <v>59</v>
      </c>
      <c r="AL1630">
        <v>41219</v>
      </c>
      <c r="AN1630" t="b">
        <v>1</v>
      </c>
      <c r="AQ1630" t="s">
        <v>177</v>
      </c>
      <c r="BB1630" s="7" t="s">
        <v>4165</v>
      </c>
      <c r="BC1630" s="7" t="s">
        <v>117</v>
      </c>
      <c r="BE1630" s="7">
        <v>98373</v>
      </c>
      <c r="BO1630" t="s">
        <v>26546</v>
      </c>
      <c r="BP1630">
        <v>13996</v>
      </c>
      <c r="BQ1630">
        <v>7893</v>
      </c>
      <c r="BR1630">
        <v>10738</v>
      </c>
      <c r="BT1630">
        <v>25</v>
      </c>
      <c r="BU1630" t="s">
        <v>26547</v>
      </c>
      <c r="BV1630" t="s">
        <v>4695</v>
      </c>
      <c r="BX1630">
        <v>43598.039699074077</v>
      </c>
    </row>
    <row r="1631" spans="1:76" x14ac:dyDescent="0.25">
      <c r="A1631" t="s">
        <v>26548</v>
      </c>
      <c r="B1631" t="s">
        <v>26549</v>
      </c>
      <c r="C1631" t="s">
        <v>46</v>
      </c>
      <c r="D1631">
        <v>41058</v>
      </c>
      <c r="H1631" t="s">
        <v>47</v>
      </c>
      <c r="I1631">
        <v>41058</v>
      </c>
      <c r="J1631">
        <v>2012</v>
      </c>
      <c r="K1631" t="s">
        <v>85</v>
      </c>
      <c r="L1631" t="s">
        <v>26550</v>
      </c>
      <c r="N1631" t="s">
        <v>26551</v>
      </c>
      <c r="O1631" t="s">
        <v>143</v>
      </c>
      <c r="P1631" t="s">
        <v>115</v>
      </c>
      <c r="R1631">
        <v>98409</v>
      </c>
      <c r="S1631" t="s">
        <v>26552</v>
      </c>
      <c r="T1631" t="s">
        <v>26553</v>
      </c>
      <c r="V1631" t="s">
        <v>4783</v>
      </c>
      <c r="W1631">
        <v>25</v>
      </c>
      <c r="X1631" t="s">
        <v>4784</v>
      </c>
      <c r="Y1631">
        <v>3879</v>
      </c>
      <c r="Z1631" t="s">
        <v>115</v>
      </c>
      <c r="AA1631" t="s">
        <v>4785</v>
      </c>
      <c r="AB1631">
        <v>414360</v>
      </c>
      <c r="AC1631" t="s">
        <v>146</v>
      </c>
      <c r="AD1631" t="s">
        <v>4690</v>
      </c>
      <c r="AE1631" t="s">
        <v>107</v>
      </c>
      <c r="AF1631" t="s">
        <v>107</v>
      </c>
      <c r="AJ1631" t="s">
        <v>58</v>
      </c>
      <c r="AK1631" t="s">
        <v>59</v>
      </c>
      <c r="AL1631">
        <v>41219</v>
      </c>
      <c r="AN1631" t="b">
        <v>1</v>
      </c>
      <c r="AQ1631" t="s">
        <v>60</v>
      </c>
      <c r="AR1631" t="s">
        <v>99</v>
      </c>
      <c r="BB1631" s="7" t="s">
        <v>26551</v>
      </c>
      <c r="BC1631" s="7" t="s">
        <v>143</v>
      </c>
      <c r="BE1631" s="7">
        <v>98409</v>
      </c>
      <c r="BG1631" s="7">
        <v>8625.2800000000007</v>
      </c>
      <c r="BH1631" s="7">
        <v>0</v>
      </c>
      <c r="BI1631">
        <v>8621.57</v>
      </c>
      <c r="BJ1631">
        <v>0</v>
      </c>
      <c r="BK1631">
        <v>0</v>
      </c>
      <c r="BL1631">
        <v>0</v>
      </c>
      <c r="BO1631" t="s">
        <v>26554</v>
      </c>
      <c r="BP1631">
        <v>7414</v>
      </c>
      <c r="BQ1631">
        <v>3014</v>
      </c>
      <c r="BR1631">
        <v>10911</v>
      </c>
      <c r="BS1631">
        <v>10044</v>
      </c>
      <c r="BU1631" t="s">
        <v>26555</v>
      </c>
      <c r="BV1631" t="s">
        <v>4695</v>
      </c>
      <c r="BX1631">
        <v>44149.216064814813</v>
      </c>
    </row>
    <row r="1632" spans="1:76" x14ac:dyDescent="0.25">
      <c r="A1632" t="s">
        <v>26556</v>
      </c>
      <c r="B1632" t="s">
        <v>2944</v>
      </c>
      <c r="C1632" t="s">
        <v>46</v>
      </c>
      <c r="D1632">
        <v>41026</v>
      </c>
      <c r="H1632" t="s">
        <v>47</v>
      </c>
      <c r="I1632">
        <v>41026</v>
      </c>
      <c r="J1632">
        <v>2012</v>
      </c>
      <c r="K1632" t="s">
        <v>85</v>
      </c>
      <c r="L1632" t="s">
        <v>2945</v>
      </c>
      <c r="N1632" t="s">
        <v>2946</v>
      </c>
      <c r="O1632" t="s">
        <v>105</v>
      </c>
      <c r="P1632" t="s">
        <v>105</v>
      </c>
      <c r="R1632">
        <v>992100729</v>
      </c>
      <c r="S1632" t="s">
        <v>23516</v>
      </c>
      <c r="T1632" t="s">
        <v>23517</v>
      </c>
      <c r="V1632" t="s">
        <v>4807</v>
      </c>
      <c r="W1632">
        <v>23</v>
      </c>
      <c r="X1632" t="s">
        <v>6703</v>
      </c>
      <c r="Y1632">
        <v>4151</v>
      </c>
      <c r="Z1632" t="s">
        <v>105</v>
      </c>
      <c r="AA1632" t="s">
        <v>4785</v>
      </c>
      <c r="AB1632">
        <v>265987</v>
      </c>
      <c r="AC1632" t="s">
        <v>146</v>
      </c>
      <c r="AD1632" t="s">
        <v>4690</v>
      </c>
      <c r="AE1632" t="s">
        <v>107</v>
      </c>
      <c r="AF1632" t="s">
        <v>107</v>
      </c>
      <c r="AJ1632" t="s">
        <v>58</v>
      </c>
      <c r="AK1632" t="s">
        <v>59</v>
      </c>
      <c r="AL1632">
        <v>41219</v>
      </c>
      <c r="AN1632" t="b">
        <v>1</v>
      </c>
      <c r="AQ1632" t="s">
        <v>60</v>
      </c>
      <c r="AR1632" t="s">
        <v>61</v>
      </c>
      <c r="BB1632" s="7" t="s">
        <v>2946</v>
      </c>
      <c r="BC1632" s="7" t="s">
        <v>105</v>
      </c>
      <c r="BE1632" s="7">
        <v>992100729</v>
      </c>
      <c r="BG1632" s="7">
        <v>94947.67</v>
      </c>
      <c r="BH1632" s="7">
        <v>0</v>
      </c>
      <c r="BI1632">
        <v>93791.74</v>
      </c>
      <c r="BJ1632">
        <v>0</v>
      </c>
      <c r="BK1632">
        <v>0</v>
      </c>
      <c r="BL1632">
        <v>0</v>
      </c>
      <c r="BM1632">
        <v>12500</v>
      </c>
      <c r="BN1632">
        <v>0</v>
      </c>
      <c r="BO1632" t="s">
        <v>26557</v>
      </c>
      <c r="BP1632">
        <v>14450</v>
      </c>
      <c r="BQ1632">
        <v>4228</v>
      </c>
      <c r="BR1632">
        <v>10729</v>
      </c>
      <c r="BS1632">
        <v>10374</v>
      </c>
      <c r="BU1632" t="s">
        <v>26558</v>
      </c>
      <c r="BV1632" t="s">
        <v>4695</v>
      </c>
      <c r="BX1632">
        <v>44149.236793981479</v>
      </c>
    </row>
    <row r="1633" spans="1:76" x14ac:dyDescent="0.25">
      <c r="A1633" t="s">
        <v>26559</v>
      </c>
      <c r="B1633" t="s">
        <v>1223</v>
      </c>
      <c r="C1633" t="s">
        <v>46</v>
      </c>
      <c r="D1633">
        <v>40701</v>
      </c>
      <c r="H1633" t="s">
        <v>47</v>
      </c>
      <c r="I1633">
        <v>40701</v>
      </c>
      <c r="J1633">
        <v>2012</v>
      </c>
      <c r="K1633" t="s">
        <v>85</v>
      </c>
      <c r="L1633" t="s">
        <v>20612</v>
      </c>
      <c r="N1633" t="s">
        <v>1224</v>
      </c>
      <c r="O1633" t="s">
        <v>1225</v>
      </c>
      <c r="P1633" t="s">
        <v>88</v>
      </c>
      <c r="R1633">
        <v>98625</v>
      </c>
      <c r="S1633" t="s">
        <v>1226</v>
      </c>
      <c r="T1633" t="s">
        <v>21680</v>
      </c>
      <c r="V1633" t="s">
        <v>54</v>
      </c>
      <c r="W1633">
        <v>13</v>
      </c>
      <c r="X1633" t="s">
        <v>649</v>
      </c>
      <c r="Y1633">
        <v>4817</v>
      </c>
      <c r="Z1633" t="s">
        <v>88</v>
      </c>
      <c r="AA1633" t="s">
        <v>57</v>
      </c>
      <c r="AC1633" t="s">
        <v>146</v>
      </c>
      <c r="AD1633" t="s">
        <v>4690</v>
      </c>
      <c r="AE1633" t="s">
        <v>107</v>
      </c>
      <c r="AF1633" t="s">
        <v>107</v>
      </c>
      <c r="AJ1633" t="s">
        <v>58</v>
      </c>
      <c r="AK1633" t="s">
        <v>59</v>
      </c>
      <c r="AL1633">
        <v>41219</v>
      </c>
      <c r="AN1633" t="b">
        <v>1</v>
      </c>
      <c r="AQ1633" t="s">
        <v>60</v>
      </c>
      <c r="AR1633" t="s">
        <v>61</v>
      </c>
      <c r="AS1633" t="s">
        <v>100</v>
      </c>
      <c r="BB1633" s="7" t="s">
        <v>1224</v>
      </c>
      <c r="BC1633" s="7" t="s">
        <v>1225</v>
      </c>
      <c r="BE1633" s="7">
        <v>98625</v>
      </c>
      <c r="BG1633" s="7">
        <v>102855.42</v>
      </c>
      <c r="BH1633" s="7">
        <v>3326.14</v>
      </c>
      <c r="BI1633">
        <v>103807.84</v>
      </c>
      <c r="BJ1633">
        <v>0</v>
      </c>
      <c r="BK1633">
        <v>0</v>
      </c>
      <c r="BL1633">
        <v>0</v>
      </c>
      <c r="BM1633">
        <v>32.69</v>
      </c>
      <c r="BN1633">
        <v>0</v>
      </c>
      <c r="BO1633" t="s">
        <v>26560</v>
      </c>
      <c r="BP1633">
        <v>14453</v>
      </c>
      <c r="BQ1633">
        <v>23902</v>
      </c>
      <c r="BR1633">
        <v>10727</v>
      </c>
      <c r="BS1633">
        <v>10375</v>
      </c>
      <c r="BT1633">
        <v>20</v>
      </c>
      <c r="BU1633" t="s">
        <v>26561</v>
      </c>
      <c r="BV1633" t="s">
        <v>4695</v>
      </c>
      <c r="BX1633">
        <v>44149.236851851849</v>
      </c>
    </row>
    <row r="1634" spans="1:76" x14ac:dyDescent="0.25">
      <c r="A1634" t="s">
        <v>26562</v>
      </c>
      <c r="B1634" t="s">
        <v>1542</v>
      </c>
      <c r="C1634" t="s">
        <v>46</v>
      </c>
      <c r="D1634">
        <v>39936</v>
      </c>
      <c r="H1634" t="s">
        <v>47</v>
      </c>
      <c r="I1634">
        <v>39936</v>
      </c>
      <c r="J1634">
        <v>2012</v>
      </c>
      <c r="K1634" t="s">
        <v>85</v>
      </c>
      <c r="L1634" t="s">
        <v>1543</v>
      </c>
      <c r="N1634" t="s">
        <v>3652</v>
      </c>
      <c r="O1634" t="s">
        <v>417</v>
      </c>
      <c r="P1634" t="s">
        <v>255</v>
      </c>
      <c r="R1634" t="s">
        <v>26563</v>
      </c>
      <c r="S1634" t="s">
        <v>3653</v>
      </c>
      <c r="T1634" t="s">
        <v>26564</v>
      </c>
      <c r="V1634" t="s">
        <v>90</v>
      </c>
      <c r="W1634">
        <v>12</v>
      </c>
      <c r="X1634" t="s">
        <v>947</v>
      </c>
      <c r="Y1634">
        <v>4741</v>
      </c>
      <c r="Z1634" t="s">
        <v>255</v>
      </c>
      <c r="AA1634" t="s">
        <v>57</v>
      </c>
      <c r="AC1634" t="s">
        <v>146</v>
      </c>
      <c r="AD1634" t="s">
        <v>4690</v>
      </c>
      <c r="AE1634" t="s">
        <v>107</v>
      </c>
      <c r="AF1634" t="s">
        <v>107</v>
      </c>
      <c r="AJ1634" t="s">
        <v>58</v>
      </c>
      <c r="AK1634" t="s">
        <v>59</v>
      </c>
      <c r="AL1634">
        <v>41219</v>
      </c>
      <c r="AN1634" t="b">
        <v>1</v>
      </c>
      <c r="AQ1634" t="s">
        <v>195</v>
      </c>
      <c r="AR1634" t="s">
        <v>150</v>
      </c>
      <c r="AS1634" t="s">
        <v>62</v>
      </c>
      <c r="BB1634" s="7" t="s">
        <v>3652</v>
      </c>
      <c r="BC1634" s="7" t="s">
        <v>417</v>
      </c>
      <c r="BE1634" s="7" t="s">
        <v>26563</v>
      </c>
      <c r="BG1634" s="7">
        <v>173392.9</v>
      </c>
      <c r="BH1634" s="7">
        <v>200</v>
      </c>
      <c r="BI1634">
        <v>172542.9</v>
      </c>
      <c r="BJ1634">
        <v>0</v>
      </c>
      <c r="BK1634">
        <v>0</v>
      </c>
      <c r="BL1634">
        <v>0</v>
      </c>
      <c r="BO1634" t="s">
        <v>26565</v>
      </c>
      <c r="BP1634">
        <v>14759</v>
      </c>
      <c r="BQ1634">
        <v>4077</v>
      </c>
      <c r="BR1634">
        <v>10719</v>
      </c>
      <c r="BS1634">
        <v>10396</v>
      </c>
      <c r="BT1634">
        <v>12</v>
      </c>
      <c r="BU1634" t="s">
        <v>21595</v>
      </c>
      <c r="BV1634" t="s">
        <v>4695</v>
      </c>
      <c r="BX1634">
        <v>44149.237638888888</v>
      </c>
    </row>
    <row r="1635" spans="1:76" x14ac:dyDescent="0.25">
      <c r="A1635" t="s">
        <v>26566</v>
      </c>
      <c r="B1635" t="s">
        <v>3100</v>
      </c>
      <c r="C1635" t="s">
        <v>46</v>
      </c>
      <c r="D1635">
        <v>40590</v>
      </c>
      <c r="H1635" t="s">
        <v>47</v>
      </c>
      <c r="I1635">
        <v>40590</v>
      </c>
      <c r="J1635">
        <v>2012</v>
      </c>
      <c r="K1635" t="s">
        <v>77</v>
      </c>
      <c r="L1635" t="s">
        <v>2211</v>
      </c>
      <c r="N1635" t="s">
        <v>4271</v>
      </c>
      <c r="O1635" t="s">
        <v>453</v>
      </c>
      <c r="P1635" t="s">
        <v>199</v>
      </c>
      <c r="R1635">
        <v>98272</v>
      </c>
      <c r="S1635" t="s">
        <v>4272</v>
      </c>
      <c r="T1635" t="s">
        <v>26567</v>
      </c>
      <c r="V1635" t="s">
        <v>54</v>
      </c>
      <c r="W1635">
        <v>13</v>
      </c>
      <c r="X1635" t="s">
        <v>201</v>
      </c>
      <c r="Y1635">
        <v>4856</v>
      </c>
      <c r="Z1635" t="s">
        <v>199</v>
      </c>
      <c r="AA1635" t="s">
        <v>57</v>
      </c>
      <c r="AC1635" t="s">
        <v>146</v>
      </c>
      <c r="AD1635" t="s">
        <v>4690</v>
      </c>
      <c r="AE1635" t="s">
        <v>107</v>
      </c>
      <c r="AF1635" t="s">
        <v>107</v>
      </c>
      <c r="AJ1635" t="s">
        <v>58</v>
      </c>
      <c r="AK1635" t="s">
        <v>59</v>
      </c>
      <c r="AL1635">
        <v>41219</v>
      </c>
      <c r="AN1635" t="b">
        <v>1</v>
      </c>
      <c r="AQ1635" t="s">
        <v>73</v>
      </c>
      <c r="BB1635" s="7" t="s">
        <v>4271</v>
      </c>
      <c r="BC1635" s="7" t="s">
        <v>453</v>
      </c>
      <c r="BE1635" s="7">
        <v>98272</v>
      </c>
      <c r="BG1635" s="7">
        <v>17360.55</v>
      </c>
      <c r="BH1635" s="7">
        <v>8381.83</v>
      </c>
      <c r="BI1635">
        <v>25416.07</v>
      </c>
      <c r="BJ1635">
        <v>0</v>
      </c>
      <c r="BK1635">
        <v>0</v>
      </c>
      <c r="BL1635">
        <v>0</v>
      </c>
      <c r="BO1635" t="s">
        <v>26568</v>
      </c>
      <c r="BP1635">
        <v>14860</v>
      </c>
      <c r="BQ1635">
        <v>27234</v>
      </c>
      <c r="BR1635">
        <v>10716</v>
      </c>
      <c r="BS1635">
        <v>10400</v>
      </c>
      <c r="BT1635">
        <v>39</v>
      </c>
      <c r="BU1635" t="s">
        <v>26569</v>
      </c>
      <c r="BV1635" t="s">
        <v>4695</v>
      </c>
      <c r="BX1635">
        <v>44149.23777777778</v>
      </c>
    </row>
    <row r="1636" spans="1:76" x14ac:dyDescent="0.25">
      <c r="A1636" t="s">
        <v>26570</v>
      </c>
      <c r="B1636" t="s">
        <v>26571</v>
      </c>
      <c r="C1636" t="s">
        <v>46</v>
      </c>
      <c r="D1636">
        <v>41049</v>
      </c>
      <c r="H1636" t="s">
        <v>47</v>
      </c>
      <c r="I1636">
        <v>41049</v>
      </c>
      <c r="J1636">
        <v>2012</v>
      </c>
      <c r="K1636" t="s">
        <v>85</v>
      </c>
      <c r="L1636" t="s">
        <v>26572</v>
      </c>
      <c r="N1636" t="s">
        <v>26573</v>
      </c>
      <c r="O1636" t="s">
        <v>132</v>
      </c>
      <c r="P1636" t="s">
        <v>133</v>
      </c>
      <c r="R1636">
        <v>98626</v>
      </c>
      <c r="S1636" t="s">
        <v>26574</v>
      </c>
      <c r="T1636" t="s">
        <v>26575</v>
      </c>
      <c r="V1636" t="s">
        <v>4807</v>
      </c>
      <c r="W1636">
        <v>23</v>
      </c>
      <c r="X1636" t="s">
        <v>5425</v>
      </c>
      <c r="Y1636">
        <v>3200</v>
      </c>
      <c r="Z1636" t="s">
        <v>133</v>
      </c>
      <c r="AA1636" t="s">
        <v>4785</v>
      </c>
      <c r="AB1636">
        <v>56826</v>
      </c>
      <c r="AC1636" t="s">
        <v>146</v>
      </c>
      <c r="AD1636" t="s">
        <v>4690</v>
      </c>
      <c r="AE1636" t="s">
        <v>107</v>
      </c>
      <c r="AF1636" t="s">
        <v>107</v>
      </c>
      <c r="AJ1636" t="s">
        <v>58</v>
      </c>
      <c r="AK1636" t="s">
        <v>59</v>
      </c>
      <c r="AL1636">
        <v>41219</v>
      </c>
      <c r="AN1636" t="b">
        <v>1</v>
      </c>
      <c r="AQ1636" t="s">
        <v>60</v>
      </c>
      <c r="AR1636" t="s">
        <v>99</v>
      </c>
      <c r="BB1636" s="7" t="s">
        <v>26573</v>
      </c>
      <c r="BC1636" s="7" t="s">
        <v>132</v>
      </c>
      <c r="BE1636" s="7">
        <v>98626</v>
      </c>
      <c r="BG1636" s="7">
        <v>18136.5</v>
      </c>
      <c r="BH1636" s="7">
        <v>0</v>
      </c>
      <c r="BI1636">
        <v>17622.900000000001</v>
      </c>
      <c r="BJ1636">
        <v>0</v>
      </c>
      <c r="BK1636">
        <v>0</v>
      </c>
      <c r="BL1636">
        <v>0</v>
      </c>
      <c r="BO1636" t="s">
        <v>26576</v>
      </c>
      <c r="BP1636">
        <v>15778</v>
      </c>
      <c r="BQ1636">
        <v>7882</v>
      </c>
      <c r="BR1636">
        <v>10700</v>
      </c>
      <c r="BS1636">
        <v>10458</v>
      </c>
      <c r="BU1636" t="s">
        <v>22266</v>
      </c>
      <c r="BV1636" t="s">
        <v>4695</v>
      </c>
      <c r="BX1636">
        <v>44149.240486111114</v>
      </c>
    </row>
    <row r="1637" spans="1:76" x14ac:dyDescent="0.25">
      <c r="A1637" t="s">
        <v>26577</v>
      </c>
      <c r="B1637" t="s">
        <v>26578</v>
      </c>
      <c r="C1637" t="s">
        <v>46</v>
      </c>
      <c r="D1637">
        <v>41026</v>
      </c>
      <c r="I1637">
        <v>41026</v>
      </c>
      <c r="J1637">
        <v>2012</v>
      </c>
      <c r="K1637" t="s">
        <v>85</v>
      </c>
      <c r="L1637" t="s">
        <v>26579</v>
      </c>
      <c r="N1637" t="s">
        <v>2959</v>
      </c>
      <c r="O1637" t="s">
        <v>26580</v>
      </c>
      <c r="P1637" t="s">
        <v>3508</v>
      </c>
      <c r="R1637">
        <v>99159</v>
      </c>
      <c r="S1637" t="s">
        <v>26581</v>
      </c>
      <c r="T1637" t="s">
        <v>26582</v>
      </c>
      <c r="V1637" t="s">
        <v>4807</v>
      </c>
      <c r="W1637">
        <v>23</v>
      </c>
      <c r="X1637" t="s">
        <v>6972</v>
      </c>
      <c r="Y1637">
        <v>3655</v>
      </c>
      <c r="Z1637" t="s">
        <v>3508</v>
      </c>
      <c r="AA1637" t="s">
        <v>4785</v>
      </c>
      <c r="AB1637">
        <v>6936</v>
      </c>
      <c r="AC1637" t="s">
        <v>146</v>
      </c>
      <c r="AD1637" t="s">
        <v>4690</v>
      </c>
      <c r="AE1637" t="s">
        <v>107</v>
      </c>
      <c r="AF1637" t="s">
        <v>107</v>
      </c>
      <c r="AJ1637" t="s">
        <v>58</v>
      </c>
      <c r="AK1637" t="s">
        <v>59</v>
      </c>
      <c r="AL1637">
        <v>41219</v>
      </c>
      <c r="AN1637" t="b">
        <v>1</v>
      </c>
      <c r="AQ1637" t="s">
        <v>177</v>
      </c>
      <c r="BB1637" s="7" t="s">
        <v>2959</v>
      </c>
      <c r="BC1637" s="7" t="s">
        <v>26580</v>
      </c>
      <c r="BE1637" s="7">
        <v>99159</v>
      </c>
      <c r="BO1637" t="s">
        <v>26583</v>
      </c>
      <c r="BP1637">
        <v>15945</v>
      </c>
      <c r="BQ1637">
        <v>7880</v>
      </c>
      <c r="BR1637">
        <v>10696</v>
      </c>
      <c r="BU1637" t="s">
        <v>26584</v>
      </c>
      <c r="BV1637" t="s">
        <v>4695</v>
      </c>
      <c r="BX1637">
        <v>43598.039421296293</v>
      </c>
    </row>
    <row r="1638" spans="1:76" x14ac:dyDescent="0.25">
      <c r="A1638" t="s">
        <v>26585</v>
      </c>
      <c r="B1638" t="s">
        <v>3152</v>
      </c>
      <c r="C1638" t="s">
        <v>46</v>
      </c>
      <c r="D1638">
        <v>39932</v>
      </c>
      <c r="H1638" t="s">
        <v>47</v>
      </c>
      <c r="I1638">
        <v>39932</v>
      </c>
      <c r="J1638">
        <v>2012</v>
      </c>
      <c r="K1638" t="s">
        <v>77</v>
      </c>
      <c r="L1638" t="s">
        <v>3153</v>
      </c>
      <c r="N1638" t="s">
        <v>3154</v>
      </c>
      <c r="O1638" t="s">
        <v>154</v>
      </c>
      <c r="R1638">
        <v>985070522</v>
      </c>
      <c r="S1638" t="s">
        <v>3155</v>
      </c>
      <c r="T1638" t="s">
        <v>26586</v>
      </c>
      <c r="V1638" t="s">
        <v>70</v>
      </c>
      <c r="W1638">
        <v>9</v>
      </c>
      <c r="X1638" t="s">
        <v>4770</v>
      </c>
      <c r="Y1638">
        <v>1000</v>
      </c>
      <c r="AA1638" t="s">
        <v>71</v>
      </c>
      <c r="AC1638" t="s">
        <v>146</v>
      </c>
      <c r="AD1638" t="s">
        <v>4690</v>
      </c>
      <c r="AE1638" t="s">
        <v>107</v>
      </c>
      <c r="AF1638" t="s">
        <v>107</v>
      </c>
      <c r="AJ1638" t="s">
        <v>58</v>
      </c>
      <c r="AK1638" t="s">
        <v>59</v>
      </c>
      <c r="AL1638">
        <v>41219</v>
      </c>
      <c r="AN1638" t="b">
        <v>1</v>
      </c>
      <c r="AQ1638" t="s">
        <v>73</v>
      </c>
      <c r="BB1638" s="7" t="s">
        <v>3154</v>
      </c>
      <c r="BC1638" s="7" t="s">
        <v>154</v>
      </c>
      <c r="BE1638" s="7">
        <v>985070522</v>
      </c>
      <c r="BG1638" s="7">
        <v>1628.81</v>
      </c>
      <c r="BH1638" s="7">
        <v>49623.5</v>
      </c>
      <c r="BI1638">
        <v>51252.31</v>
      </c>
      <c r="BJ1638">
        <v>0</v>
      </c>
      <c r="BK1638">
        <v>0</v>
      </c>
      <c r="BL1638">
        <v>0</v>
      </c>
      <c r="BO1638" t="s">
        <v>26587</v>
      </c>
      <c r="BP1638">
        <v>16039</v>
      </c>
      <c r="BQ1638">
        <v>7879</v>
      </c>
      <c r="BR1638">
        <v>10694</v>
      </c>
      <c r="BS1638">
        <v>10467</v>
      </c>
      <c r="BU1638" t="s">
        <v>24440</v>
      </c>
      <c r="BV1638" t="s">
        <v>4695</v>
      </c>
      <c r="BX1638">
        <v>44149.240810185183</v>
      </c>
    </row>
    <row r="1639" spans="1:76" x14ac:dyDescent="0.25">
      <c r="A1639" t="s">
        <v>26588</v>
      </c>
      <c r="B1639" t="s">
        <v>3027</v>
      </c>
      <c r="C1639" t="s">
        <v>46</v>
      </c>
      <c r="D1639">
        <v>40177</v>
      </c>
      <c r="I1639">
        <v>40177</v>
      </c>
      <c r="J1639">
        <v>2012</v>
      </c>
      <c r="K1639" t="s">
        <v>64</v>
      </c>
      <c r="L1639" t="s">
        <v>3028</v>
      </c>
      <c r="N1639" t="s">
        <v>3029</v>
      </c>
      <c r="O1639" t="s">
        <v>1902</v>
      </c>
      <c r="P1639" t="s">
        <v>68</v>
      </c>
      <c r="R1639">
        <v>98038</v>
      </c>
      <c r="S1639" t="s">
        <v>3030</v>
      </c>
      <c r="T1639" t="s">
        <v>25988</v>
      </c>
      <c r="V1639" t="s">
        <v>90</v>
      </c>
      <c r="W1639">
        <v>12</v>
      </c>
      <c r="X1639" t="s">
        <v>139</v>
      </c>
      <c r="Y1639">
        <v>4734</v>
      </c>
      <c r="Z1639" t="s">
        <v>68</v>
      </c>
      <c r="AA1639" t="s">
        <v>57</v>
      </c>
      <c r="AC1639" t="s">
        <v>146</v>
      </c>
      <c r="AD1639" t="s">
        <v>4690</v>
      </c>
      <c r="AE1639" t="s">
        <v>107</v>
      </c>
      <c r="AF1639" t="s">
        <v>107</v>
      </c>
      <c r="AJ1639" t="s">
        <v>58</v>
      </c>
      <c r="AK1639" t="s">
        <v>59</v>
      </c>
      <c r="AL1639">
        <v>41219</v>
      </c>
      <c r="AN1639" t="b">
        <v>1</v>
      </c>
      <c r="AQ1639" t="s">
        <v>73</v>
      </c>
      <c r="BB1639" s="7" t="s">
        <v>3029</v>
      </c>
      <c r="BC1639" s="7" t="s">
        <v>1902</v>
      </c>
      <c r="BE1639" s="7">
        <v>98038</v>
      </c>
      <c r="BO1639" t="s">
        <v>26589</v>
      </c>
      <c r="BP1639">
        <v>15212</v>
      </c>
      <c r="BQ1639">
        <v>7885</v>
      </c>
      <c r="BR1639">
        <v>10714</v>
      </c>
      <c r="BT1639">
        <v>5</v>
      </c>
      <c r="BU1639" t="s">
        <v>25990</v>
      </c>
      <c r="BV1639" t="s">
        <v>4695</v>
      </c>
      <c r="BX1639">
        <v>43598.039537037039</v>
      </c>
    </row>
    <row r="1640" spans="1:76" x14ac:dyDescent="0.25">
      <c r="A1640" t="s">
        <v>26590</v>
      </c>
      <c r="B1640" t="s">
        <v>4570</v>
      </c>
      <c r="C1640" t="s">
        <v>46</v>
      </c>
      <c r="D1640">
        <v>41054</v>
      </c>
      <c r="I1640">
        <v>41054</v>
      </c>
      <c r="J1640">
        <v>2012</v>
      </c>
      <c r="K1640" t="s">
        <v>85</v>
      </c>
      <c r="L1640" t="s">
        <v>4571</v>
      </c>
      <c r="N1640" t="s">
        <v>4526</v>
      </c>
      <c r="O1640" t="s">
        <v>582</v>
      </c>
      <c r="P1640" t="s">
        <v>68</v>
      </c>
      <c r="R1640">
        <v>98043</v>
      </c>
      <c r="T1640" t="s">
        <v>23061</v>
      </c>
      <c r="V1640" t="s">
        <v>54</v>
      </c>
      <c r="W1640">
        <v>13</v>
      </c>
      <c r="X1640" t="s">
        <v>626</v>
      </c>
      <c r="Y1640">
        <v>4841</v>
      </c>
      <c r="Z1640" t="s">
        <v>68</v>
      </c>
      <c r="AA1640" t="s">
        <v>57</v>
      </c>
      <c r="AC1640" t="s">
        <v>146</v>
      </c>
      <c r="AD1640" t="s">
        <v>4690</v>
      </c>
      <c r="AE1640" t="s">
        <v>107</v>
      </c>
      <c r="AF1640" t="s">
        <v>107</v>
      </c>
      <c r="AJ1640" t="s">
        <v>58</v>
      </c>
      <c r="AK1640" t="s">
        <v>59</v>
      </c>
      <c r="AL1640">
        <v>41219</v>
      </c>
      <c r="AN1640" t="b">
        <v>1</v>
      </c>
      <c r="AQ1640" t="s">
        <v>60</v>
      </c>
      <c r="AR1640" t="s">
        <v>99</v>
      </c>
      <c r="AS1640" t="s">
        <v>4734</v>
      </c>
      <c r="BB1640" s="7" t="s">
        <v>4526</v>
      </c>
      <c r="BC1640" s="7" t="s">
        <v>582</v>
      </c>
      <c r="BE1640" s="7">
        <v>98043</v>
      </c>
      <c r="BO1640" t="s">
        <v>26591</v>
      </c>
      <c r="BP1640">
        <v>16101</v>
      </c>
      <c r="BQ1640">
        <v>5217</v>
      </c>
      <c r="BR1640">
        <v>10692</v>
      </c>
      <c r="BT1640">
        <v>32</v>
      </c>
      <c r="BU1640" t="s">
        <v>23063</v>
      </c>
      <c r="BV1640" t="s">
        <v>4695</v>
      </c>
      <c r="BX1640">
        <v>43598.039386574077</v>
      </c>
    </row>
    <row r="1641" spans="1:76" x14ac:dyDescent="0.25">
      <c r="A1641" t="s">
        <v>26592</v>
      </c>
      <c r="B1641" t="s">
        <v>3071</v>
      </c>
      <c r="C1641" t="s">
        <v>46</v>
      </c>
      <c r="D1641">
        <v>41053</v>
      </c>
      <c r="H1641" t="s">
        <v>47</v>
      </c>
      <c r="I1641">
        <v>41053</v>
      </c>
      <c r="J1641">
        <v>2012</v>
      </c>
      <c r="K1641" t="s">
        <v>85</v>
      </c>
      <c r="L1641" t="s">
        <v>2129</v>
      </c>
      <c r="N1641" t="s">
        <v>2130</v>
      </c>
      <c r="O1641" t="s">
        <v>2019</v>
      </c>
      <c r="P1641" t="s">
        <v>226</v>
      </c>
      <c r="R1641">
        <v>98629</v>
      </c>
      <c r="S1641" t="s">
        <v>2131</v>
      </c>
      <c r="T1641" t="s">
        <v>24324</v>
      </c>
      <c r="V1641" t="s">
        <v>90</v>
      </c>
      <c r="W1641">
        <v>12</v>
      </c>
      <c r="X1641" t="s">
        <v>921</v>
      </c>
      <c r="Y1641">
        <v>4747</v>
      </c>
      <c r="Z1641" t="s">
        <v>226</v>
      </c>
      <c r="AA1641" t="s">
        <v>57</v>
      </c>
      <c r="AC1641" t="s">
        <v>146</v>
      </c>
      <c r="AD1641" t="s">
        <v>4690</v>
      </c>
      <c r="AE1641" t="s">
        <v>107</v>
      </c>
      <c r="AF1641" t="s">
        <v>107</v>
      </c>
      <c r="AJ1641" t="s">
        <v>58</v>
      </c>
      <c r="AK1641" t="s">
        <v>59</v>
      </c>
      <c r="AL1641">
        <v>41219</v>
      </c>
      <c r="AN1641" t="b">
        <v>1</v>
      </c>
      <c r="AQ1641" t="s">
        <v>60</v>
      </c>
      <c r="AR1641" t="s">
        <v>61</v>
      </c>
      <c r="AS1641" t="s">
        <v>100</v>
      </c>
      <c r="BB1641" s="7" t="s">
        <v>2130</v>
      </c>
      <c r="BC1641" s="7" t="s">
        <v>2019</v>
      </c>
      <c r="BE1641" s="7">
        <v>98629</v>
      </c>
      <c r="BG1641" s="7">
        <v>182363.35</v>
      </c>
      <c r="BH1641" s="7">
        <v>757.82</v>
      </c>
      <c r="BI1641">
        <v>182221.17</v>
      </c>
      <c r="BJ1641">
        <v>0</v>
      </c>
      <c r="BK1641">
        <v>0</v>
      </c>
      <c r="BL1641">
        <v>0</v>
      </c>
      <c r="BO1641" t="s">
        <v>26593</v>
      </c>
      <c r="BP1641">
        <v>16502</v>
      </c>
      <c r="BQ1641">
        <v>26929</v>
      </c>
      <c r="BR1641">
        <v>10676</v>
      </c>
      <c r="BS1641">
        <v>10491</v>
      </c>
      <c r="BT1641">
        <v>18</v>
      </c>
      <c r="BU1641" t="s">
        <v>24326</v>
      </c>
      <c r="BV1641" t="s">
        <v>4695</v>
      </c>
      <c r="BX1641">
        <v>44149.241655092592</v>
      </c>
    </row>
    <row r="1642" spans="1:76" x14ac:dyDescent="0.25">
      <c r="A1642" t="s">
        <v>26594</v>
      </c>
      <c r="B1642" t="s">
        <v>1569</v>
      </c>
      <c r="C1642" t="s">
        <v>46</v>
      </c>
      <c r="D1642">
        <v>41025</v>
      </c>
      <c r="H1642" t="s">
        <v>47</v>
      </c>
      <c r="I1642">
        <v>41025</v>
      </c>
      <c r="J1642">
        <v>2012</v>
      </c>
      <c r="K1642" t="s">
        <v>85</v>
      </c>
      <c r="L1642" t="s">
        <v>1570</v>
      </c>
      <c r="N1642" t="s">
        <v>1571</v>
      </c>
      <c r="O1642" t="s">
        <v>954</v>
      </c>
      <c r="P1642" t="s">
        <v>115</v>
      </c>
      <c r="R1642">
        <v>98499</v>
      </c>
      <c r="T1642" t="s">
        <v>26595</v>
      </c>
      <c r="V1642" t="s">
        <v>54</v>
      </c>
      <c r="W1642">
        <v>13</v>
      </c>
      <c r="X1642" t="s">
        <v>127</v>
      </c>
      <c r="Y1642">
        <v>4833</v>
      </c>
      <c r="Z1642" t="s">
        <v>115</v>
      </c>
      <c r="AA1642" t="s">
        <v>57</v>
      </c>
      <c r="AC1642" t="s">
        <v>146</v>
      </c>
      <c r="AD1642" t="s">
        <v>4690</v>
      </c>
      <c r="AE1642" t="s">
        <v>107</v>
      </c>
      <c r="AF1642" t="s">
        <v>107</v>
      </c>
      <c r="AJ1642" t="s">
        <v>58</v>
      </c>
      <c r="AK1642" t="s">
        <v>59</v>
      </c>
      <c r="AL1642">
        <v>41219</v>
      </c>
      <c r="AN1642" t="b">
        <v>1</v>
      </c>
      <c r="AQ1642" t="s">
        <v>177</v>
      </c>
      <c r="BB1642" s="7" t="s">
        <v>1571</v>
      </c>
      <c r="BC1642" s="7" t="s">
        <v>954</v>
      </c>
      <c r="BE1642" s="7">
        <v>98499</v>
      </c>
      <c r="BG1642" s="7">
        <v>7042.25</v>
      </c>
      <c r="BH1642" s="7">
        <v>0</v>
      </c>
      <c r="BI1642">
        <v>4105.67</v>
      </c>
      <c r="BJ1642">
        <v>0</v>
      </c>
      <c r="BK1642">
        <v>0</v>
      </c>
      <c r="BL1642">
        <v>0</v>
      </c>
      <c r="BO1642" t="s">
        <v>26596</v>
      </c>
      <c r="BP1642">
        <v>16867</v>
      </c>
      <c r="BQ1642">
        <v>1499</v>
      </c>
      <c r="BR1642">
        <v>10661</v>
      </c>
      <c r="BS1642">
        <v>10511</v>
      </c>
      <c r="BT1642">
        <v>28</v>
      </c>
      <c r="BU1642" t="s">
        <v>26597</v>
      </c>
      <c r="BV1642" t="s">
        <v>4695</v>
      </c>
      <c r="BX1642">
        <v>44149.242303240739</v>
      </c>
    </row>
    <row r="1643" spans="1:76" x14ac:dyDescent="0.25">
      <c r="A1643" t="s">
        <v>26598</v>
      </c>
      <c r="B1643" t="s">
        <v>674</v>
      </c>
      <c r="C1643" t="s">
        <v>46</v>
      </c>
      <c r="D1643">
        <v>40556</v>
      </c>
      <c r="H1643" t="s">
        <v>47</v>
      </c>
      <c r="I1643">
        <v>40556</v>
      </c>
      <c r="J1643">
        <v>2012</v>
      </c>
      <c r="K1643" t="s">
        <v>85</v>
      </c>
      <c r="L1643" t="s">
        <v>26599</v>
      </c>
      <c r="N1643" t="s">
        <v>675</v>
      </c>
      <c r="O1643" t="s">
        <v>676</v>
      </c>
      <c r="P1643" t="s">
        <v>322</v>
      </c>
      <c r="R1643">
        <v>99111</v>
      </c>
      <c r="S1643" t="s">
        <v>677</v>
      </c>
      <c r="T1643" t="s">
        <v>21553</v>
      </c>
      <c r="V1643" t="s">
        <v>54</v>
      </c>
      <c r="W1643">
        <v>13</v>
      </c>
      <c r="X1643" t="s">
        <v>324</v>
      </c>
      <c r="Y1643">
        <v>4795</v>
      </c>
      <c r="Z1643" t="s">
        <v>322</v>
      </c>
      <c r="AA1643" t="s">
        <v>57</v>
      </c>
      <c r="AC1643" t="s">
        <v>146</v>
      </c>
      <c r="AD1643" t="s">
        <v>4690</v>
      </c>
      <c r="AE1643" t="s">
        <v>107</v>
      </c>
      <c r="AF1643" t="s">
        <v>107</v>
      </c>
      <c r="AJ1643" t="s">
        <v>58</v>
      </c>
      <c r="AK1643" t="s">
        <v>59</v>
      </c>
      <c r="AL1643">
        <v>41219</v>
      </c>
      <c r="AN1643" t="b">
        <v>1</v>
      </c>
      <c r="AQ1643" t="s">
        <v>195</v>
      </c>
      <c r="AR1643" t="s">
        <v>150</v>
      </c>
      <c r="AS1643" t="s">
        <v>62</v>
      </c>
      <c r="BB1643" s="7" t="s">
        <v>675</v>
      </c>
      <c r="BC1643" s="7" t="s">
        <v>676</v>
      </c>
      <c r="BE1643" s="7">
        <v>99111</v>
      </c>
      <c r="BG1643" s="7">
        <v>114943.95</v>
      </c>
      <c r="BH1643" s="7">
        <v>19764.419999999998</v>
      </c>
      <c r="BI1643">
        <v>126002.17</v>
      </c>
      <c r="BJ1643">
        <v>0</v>
      </c>
      <c r="BK1643">
        <v>0</v>
      </c>
      <c r="BL1643">
        <v>0</v>
      </c>
      <c r="BO1643" t="s">
        <v>26600</v>
      </c>
      <c r="BP1643">
        <v>17275</v>
      </c>
      <c r="BQ1643">
        <v>30414</v>
      </c>
      <c r="BR1643">
        <v>10652</v>
      </c>
      <c r="BS1643">
        <v>10532</v>
      </c>
      <c r="BT1643">
        <v>9</v>
      </c>
      <c r="BU1643" t="s">
        <v>21523</v>
      </c>
      <c r="BV1643" t="s">
        <v>4695</v>
      </c>
      <c r="BX1643">
        <v>44149.243067129632</v>
      </c>
    </row>
    <row r="1644" spans="1:76" x14ac:dyDescent="0.25">
      <c r="A1644" t="s">
        <v>26601</v>
      </c>
      <c r="B1644" t="s">
        <v>26602</v>
      </c>
      <c r="C1644" t="s">
        <v>46</v>
      </c>
      <c r="D1644">
        <v>41008</v>
      </c>
      <c r="H1644" t="s">
        <v>47</v>
      </c>
      <c r="I1644">
        <v>41008</v>
      </c>
      <c r="J1644">
        <v>2012</v>
      </c>
      <c r="K1644" t="s">
        <v>85</v>
      </c>
      <c r="L1644" t="s">
        <v>26603</v>
      </c>
      <c r="N1644" t="s">
        <v>26604</v>
      </c>
      <c r="O1644" t="s">
        <v>87</v>
      </c>
      <c r="P1644" t="s">
        <v>88</v>
      </c>
      <c r="R1644">
        <v>98532</v>
      </c>
      <c r="S1644" t="s">
        <v>26605</v>
      </c>
      <c r="T1644" t="s">
        <v>26606</v>
      </c>
      <c r="V1644" t="s">
        <v>4807</v>
      </c>
      <c r="W1644">
        <v>23</v>
      </c>
      <c r="X1644" t="s">
        <v>5408</v>
      </c>
      <c r="Y1644">
        <v>3626</v>
      </c>
      <c r="Z1644" t="s">
        <v>88</v>
      </c>
      <c r="AA1644" t="s">
        <v>4785</v>
      </c>
      <c r="AB1644">
        <v>42792</v>
      </c>
      <c r="AC1644" t="s">
        <v>146</v>
      </c>
      <c r="AD1644" t="s">
        <v>4690</v>
      </c>
      <c r="AE1644" t="s">
        <v>107</v>
      </c>
      <c r="AF1644" t="s">
        <v>107</v>
      </c>
      <c r="AJ1644" t="s">
        <v>58</v>
      </c>
      <c r="AK1644" t="s">
        <v>59</v>
      </c>
      <c r="AL1644">
        <v>41219</v>
      </c>
      <c r="AN1644" t="b">
        <v>1</v>
      </c>
      <c r="AQ1644" t="s">
        <v>60</v>
      </c>
      <c r="AR1644" t="s">
        <v>61</v>
      </c>
      <c r="BB1644" s="7" t="s">
        <v>26604</v>
      </c>
      <c r="BC1644" s="7" t="s">
        <v>87</v>
      </c>
      <c r="BE1644" s="7">
        <v>98532</v>
      </c>
      <c r="BG1644" s="7">
        <v>9834.3700000000008</v>
      </c>
      <c r="BH1644" s="7">
        <v>0</v>
      </c>
      <c r="BI1644">
        <v>10252.129999999999</v>
      </c>
      <c r="BJ1644">
        <v>500</v>
      </c>
      <c r="BK1644">
        <v>0</v>
      </c>
      <c r="BL1644">
        <v>0</v>
      </c>
      <c r="BO1644" t="s">
        <v>26607</v>
      </c>
      <c r="BP1644">
        <v>17514</v>
      </c>
      <c r="BQ1644">
        <v>393</v>
      </c>
      <c r="BR1644">
        <v>10645</v>
      </c>
      <c r="BS1644">
        <v>10539</v>
      </c>
      <c r="BU1644" t="s">
        <v>26608</v>
      </c>
      <c r="BV1644" t="s">
        <v>4695</v>
      </c>
      <c r="BX1644">
        <v>44149.243333333332</v>
      </c>
    </row>
    <row r="1645" spans="1:76" x14ac:dyDescent="0.25">
      <c r="A1645" t="s">
        <v>26609</v>
      </c>
      <c r="B1645" t="s">
        <v>26610</v>
      </c>
      <c r="C1645" t="s">
        <v>46</v>
      </c>
      <c r="D1645">
        <v>41044</v>
      </c>
      <c r="H1645" t="s">
        <v>47</v>
      </c>
      <c r="I1645">
        <v>41044</v>
      </c>
      <c r="J1645">
        <v>2012</v>
      </c>
      <c r="K1645" t="s">
        <v>85</v>
      </c>
      <c r="L1645" t="s">
        <v>26611</v>
      </c>
      <c r="N1645" t="s">
        <v>26612</v>
      </c>
      <c r="O1645" t="s">
        <v>740</v>
      </c>
      <c r="P1645" t="s">
        <v>737</v>
      </c>
      <c r="R1645">
        <v>985204108</v>
      </c>
      <c r="S1645" t="s">
        <v>26613</v>
      </c>
      <c r="T1645" t="s">
        <v>26614</v>
      </c>
      <c r="V1645" t="s">
        <v>4807</v>
      </c>
      <c r="W1645">
        <v>23</v>
      </c>
      <c r="X1645" t="s">
        <v>6884</v>
      </c>
      <c r="Y1645">
        <v>3369</v>
      </c>
      <c r="Z1645" t="s">
        <v>737</v>
      </c>
      <c r="AA1645" t="s">
        <v>4785</v>
      </c>
      <c r="AB1645">
        <v>36975</v>
      </c>
      <c r="AC1645" t="s">
        <v>146</v>
      </c>
      <c r="AD1645" t="s">
        <v>4690</v>
      </c>
      <c r="AE1645" t="s">
        <v>107</v>
      </c>
      <c r="AF1645" t="s">
        <v>107</v>
      </c>
      <c r="AJ1645" t="s">
        <v>58</v>
      </c>
      <c r="AK1645" t="s">
        <v>59</v>
      </c>
      <c r="AL1645">
        <v>41219</v>
      </c>
      <c r="AN1645" t="b">
        <v>1</v>
      </c>
      <c r="AQ1645" t="s">
        <v>60</v>
      </c>
      <c r="AR1645" t="s">
        <v>99</v>
      </c>
      <c r="BB1645" s="7" t="s">
        <v>26612</v>
      </c>
      <c r="BC1645" s="7" t="s">
        <v>740</v>
      </c>
      <c r="BE1645" s="7">
        <v>985204108</v>
      </c>
      <c r="BG1645" s="7">
        <v>7751.04</v>
      </c>
      <c r="BH1645" s="7">
        <v>0</v>
      </c>
      <c r="BI1645">
        <v>6553.77</v>
      </c>
      <c r="BJ1645">
        <v>-442.64</v>
      </c>
      <c r="BK1645">
        <v>0</v>
      </c>
      <c r="BL1645">
        <v>0</v>
      </c>
      <c r="BO1645" t="s">
        <v>26615</v>
      </c>
      <c r="BP1645">
        <v>17780</v>
      </c>
      <c r="BQ1645">
        <v>7852</v>
      </c>
      <c r="BR1645">
        <v>10635</v>
      </c>
      <c r="BS1645">
        <v>10562</v>
      </c>
      <c r="BU1645" t="s">
        <v>26616</v>
      </c>
      <c r="BV1645" t="s">
        <v>4695</v>
      </c>
      <c r="BX1645">
        <v>44149.244513888887</v>
      </c>
    </row>
    <row r="1646" spans="1:76" x14ac:dyDescent="0.25">
      <c r="A1646" t="s">
        <v>26617</v>
      </c>
      <c r="B1646" t="s">
        <v>267</v>
      </c>
      <c r="C1646" t="s">
        <v>46</v>
      </c>
      <c r="D1646">
        <v>40805</v>
      </c>
      <c r="H1646" t="s">
        <v>47</v>
      </c>
      <c r="I1646">
        <v>40805</v>
      </c>
      <c r="J1646">
        <v>2012</v>
      </c>
      <c r="K1646" t="s">
        <v>85</v>
      </c>
      <c r="L1646" t="s">
        <v>23903</v>
      </c>
      <c r="N1646" t="s">
        <v>1307</v>
      </c>
      <c r="O1646" t="s">
        <v>1308</v>
      </c>
      <c r="P1646" t="s">
        <v>56</v>
      </c>
      <c r="R1646">
        <v>99101</v>
      </c>
      <c r="T1646" t="s">
        <v>23904</v>
      </c>
      <c r="V1646" t="s">
        <v>54</v>
      </c>
      <c r="W1646">
        <v>13</v>
      </c>
      <c r="X1646" t="s">
        <v>55</v>
      </c>
      <c r="Y1646">
        <v>4791</v>
      </c>
      <c r="Z1646" t="s">
        <v>56</v>
      </c>
      <c r="AA1646" t="s">
        <v>57</v>
      </c>
      <c r="AC1646" t="s">
        <v>146</v>
      </c>
      <c r="AD1646" t="s">
        <v>4690</v>
      </c>
      <c r="AE1646" t="s">
        <v>107</v>
      </c>
      <c r="AF1646" t="s">
        <v>107</v>
      </c>
      <c r="AJ1646" t="s">
        <v>58</v>
      </c>
      <c r="AK1646" t="s">
        <v>59</v>
      </c>
      <c r="AL1646">
        <v>41219</v>
      </c>
      <c r="AN1646" t="b">
        <v>1</v>
      </c>
      <c r="AQ1646" t="s">
        <v>195</v>
      </c>
      <c r="AR1646" t="s">
        <v>150</v>
      </c>
      <c r="AS1646" t="s">
        <v>62</v>
      </c>
      <c r="BB1646" s="7" t="s">
        <v>1307</v>
      </c>
      <c r="BC1646" s="7" t="s">
        <v>1308</v>
      </c>
      <c r="BE1646" s="7">
        <v>99101</v>
      </c>
      <c r="BG1646" s="7">
        <v>79588.240000000005</v>
      </c>
      <c r="BH1646" s="7">
        <v>5682.65</v>
      </c>
      <c r="BI1646">
        <v>79293.240000000005</v>
      </c>
      <c r="BJ1646">
        <v>0</v>
      </c>
      <c r="BK1646">
        <v>0</v>
      </c>
      <c r="BL1646">
        <v>0</v>
      </c>
      <c r="BO1646" t="s">
        <v>26618</v>
      </c>
      <c r="BP1646">
        <v>17786</v>
      </c>
      <c r="BQ1646">
        <v>616</v>
      </c>
      <c r="BR1646">
        <v>10634</v>
      </c>
      <c r="BS1646">
        <v>10565</v>
      </c>
      <c r="BT1646">
        <v>7</v>
      </c>
      <c r="BU1646" t="s">
        <v>23906</v>
      </c>
      <c r="BV1646" t="s">
        <v>4695</v>
      </c>
      <c r="BX1646">
        <v>44149.244583333333</v>
      </c>
    </row>
    <row r="1647" spans="1:76" x14ac:dyDescent="0.25">
      <c r="A1647" t="s">
        <v>26619</v>
      </c>
      <c r="B1647" t="s">
        <v>23540</v>
      </c>
      <c r="C1647" t="s">
        <v>46</v>
      </c>
      <c r="D1647">
        <v>41004</v>
      </c>
      <c r="H1647" t="s">
        <v>47</v>
      </c>
      <c r="I1647">
        <v>41004</v>
      </c>
      <c r="J1647">
        <v>2012</v>
      </c>
      <c r="K1647" t="s">
        <v>85</v>
      </c>
      <c r="L1647" t="s">
        <v>23541</v>
      </c>
      <c r="N1647" t="s">
        <v>23542</v>
      </c>
      <c r="O1647" t="s">
        <v>23543</v>
      </c>
      <c r="P1647" t="s">
        <v>505</v>
      </c>
      <c r="R1647">
        <v>98613</v>
      </c>
      <c r="V1647" t="s">
        <v>4807</v>
      </c>
      <c r="W1647">
        <v>23</v>
      </c>
      <c r="X1647" t="s">
        <v>6135</v>
      </c>
      <c r="Y1647">
        <v>3579</v>
      </c>
      <c r="Z1647" t="s">
        <v>505</v>
      </c>
      <c r="AA1647" t="s">
        <v>4785</v>
      </c>
      <c r="AB1647">
        <v>12732</v>
      </c>
      <c r="AC1647" t="s">
        <v>146</v>
      </c>
      <c r="AD1647" t="s">
        <v>4690</v>
      </c>
      <c r="AE1647" t="s">
        <v>107</v>
      </c>
      <c r="AF1647" t="s">
        <v>107</v>
      </c>
      <c r="AJ1647" t="s">
        <v>58</v>
      </c>
      <c r="AK1647" t="s">
        <v>59</v>
      </c>
      <c r="AL1647">
        <v>41219</v>
      </c>
      <c r="AN1647" t="b">
        <v>1</v>
      </c>
      <c r="AQ1647" t="s">
        <v>60</v>
      </c>
      <c r="AR1647" t="s">
        <v>61</v>
      </c>
      <c r="BB1647" s="7" t="s">
        <v>23542</v>
      </c>
      <c r="BC1647" s="7" t="s">
        <v>23543</v>
      </c>
      <c r="BE1647" s="7">
        <v>98613</v>
      </c>
      <c r="BG1647" s="7">
        <v>5620</v>
      </c>
      <c r="BH1647" s="7">
        <v>0</v>
      </c>
      <c r="BI1647">
        <v>5620</v>
      </c>
      <c r="BJ1647">
        <v>0</v>
      </c>
      <c r="BK1647">
        <v>0</v>
      </c>
      <c r="BL1647">
        <v>0</v>
      </c>
      <c r="BO1647" t="s">
        <v>26620</v>
      </c>
      <c r="BP1647">
        <v>17935</v>
      </c>
      <c r="BQ1647">
        <v>4189</v>
      </c>
      <c r="BR1647">
        <v>10631</v>
      </c>
      <c r="BS1647">
        <v>10575</v>
      </c>
      <c r="BU1647" t="s">
        <v>23546</v>
      </c>
      <c r="BV1647" t="s">
        <v>4695</v>
      </c>
      <c r="BX1647">
        <v>44149.244895833333</v>
      </c>
    </row>
    <row r="1648" spans="1:76" x14ac:dyDescent="0.25">
      <c r="A1648" t="s">
        <v>26621</v>
      </c>
      <c r="B1648" t="s">
        <v>26622</v>
      </c>
      <c r="C1648" t="s">
        <v>46</v>
      </c>
      <c r="D1648">
        <v>41053</v>
      </c>
      <c r="I1648">
        <v>41053</v>
      </c>
      <c r="J1648">
        <v>2012</v>
      </c>
      <c r="K1648" t="s">
        <v>85</v>
      </c>
      <c r="L1648" t="s">
        <v>26623</v>
      </c>
      <c r="N1648" t="s">
        <v>26624</v>
      </c>
      <c r="O1648" t="s">
        <v>702</v>
      </c>
      <c r="P1648" t="s">
        <v>3508</v>
      </c>
      <c r="R1648">
        <v>99134005</v>
      </c>
      <c r="S1648" t="s">
        <v>26625</v>
      </c>
      <c r="T1648" t="s">
        <v>26626</v>
      </c>
      <c r="V1648" t="s">
        <v>4807</v>
      </c>
      <c r="W1648">
        <v>23</v>
      </c>
      <c r="X1648" t="s">
        <v>6972</v>
      </c>
      <c r="Y1648">
        <v>3655</v>
      </c>
      <c r="Z1648" t="s">
        <v>3508</v>
      </c>
      <c r="AA1648" t="s">
        <v>4785</v>
      </c>
      <c r="AB1648">
        <v>6936</v>
      </c>
      <c r="AC1648" t="s">
        <v>146</v>
      </c>
      <c r="AD1648" t="s">
        <v>4690</v>
      </c>
      <c r="AE1648" t="s">
        <v>107</v>
      </c>
      <c r="AF1648" t="s">
        <v>107</v>
      </c>
      <c r="AJ1648" t="s">
        <v>58</v>
      </c>
      <c r="AK1648" t="s">
        <v>59</v>
      </c>
      <c r="AL1648">
        <v>41219</v>
      </c>
      <c r="AN1648" t="b">
        <v>1</v>
      </c>
      <c r="AQ1648" t="s">
        <v>60</v>
      </c>
      <c r="AR1648" t="s">
        <v>61</v>
      </c>
      <c r="BB1648" s="7" t="s">
        <v>26624</v>
      </c>
      <c r="BC1648" s="7" t="s">
        <v>702</v>
      </c>
      <c r="BE1648" s="7">
        <v>99134005</v>
      </c>
      <c r="BO1648" t="s">
        <v>26627</v>
      </c>
      <c r="BP1648">
        <v>18631</v>
      </c>
      <c r="BQ1648">
        <v>3756</v>
      </c>
      <c r="BR1648">
        <v>10609</v>
      </c>
      <c r="BU1648" t="s">
        <v>26628</v>
      </c>
      <c r="BV1648" t="s">
        <v>4695</v>
      </c>
      <c r="BX1648">
        <v>43598.038854166669</v>
      </c>
    </row>
    <row r="1649" spans="1:76" x14ac:dyDescent="0.25">
      <c r="A1649" t="s">
        <v>26629</v>
      </c>
      <c r="B1649" t="s">
        <v>26630</v>
      </c>
      <c r="C1649" t="s">
        <v>46</v>
      </c>
      <c r="D1649">
        <v>41092</v>
      </c>
      <c r="H1649" t="s">
        <v>47</v>
      </c>
      <c r="I1649">
        <v>41092</v>
      </c>
      <c r="J1649">
        <v>2012</v>
      </c>
      <c r="K1649" t="s">
        <v>85</v>
      </c>
      <c r="L1649" t="s">
        <v>26631</v>
      </c>
      <c r="N1649" t="s">
        <v>26632</v>
      </c>
      <c r="O1649" t="s">
        <v>2765</v>
      </c>
      <c r="P1649" t="s">
        <v>3508</v>
      </c>
      <c r="R1649">
        <v>99032</v>
      </c>
      <c r="T1649" t="s">
        <v>26633</v>
      </c>
      <c r="V1649" t="s">
        <v>4807</v>
      </c>
      <c r="W1649">
        <v>23</v>
      </c>
      <c r="X1649" t="s">
        <v>6972</v>
      </c>
      <c r="Y1649">
        <v>3655</v>
      </c>
      <c r="Z1649" t="s">
        <v>3508</v>
      </c>
      <c r="AA1649" t="s">
        <v>4785</v>
      </c>
      <c r="AB1649">
        <v>6936</v>
      </c>
      <c r="AC1649" t="s">
        <v>146</v>
      </c>
      <c r="AD1649" t="s">
        <v>4690</v>
      </c>
      <c r="AE1649" t="s">
        <v>107</v>
      </c>
      <c r="AF1649" t="s">
        <v>107</v>
      </c>
      <c r="AJ1649" t="s">
        <v>58</v>
      </c>
      <c r="AK1649" t="s">
        <v>59</v>
      </c>
      <c r="AL1649">
        <v>41219</v>
      </c>
      <c r="AN1649" t="b">
        <v>1</v>
      </c>
      <c r="AQ1649" t="s">
        <v>60</v>
      </c>
      <c r="AR1649" t="s">
        <v>99</v>
      </c>
      <c r="BB1649" s="7" t="s">
        <v>26632</v>
      </c>
      <c r="BC1649" s="7" t="s">
        <v>2765</v>
      </c>
      <c r="BE1649" s="7">
        <v>99032</v>
      </c>
      <c r="BG1649" s="7">
        <v>9471.89</v>
      </c>
      <c r="BH1649" s="7">
        <v>0</v>
      </c>
      <c r="BI1649">
        <v>8271.89</v>
      </c>
      <c r="BJ1649">
        <v>0</v>
      </c>
      <c r="BK1649">
        <v>0</v>
      </c>
      <c r="BL1649">
        <v>0</v>
      </c>
      <c r="BO1649" t="s">
        <v>26634</v>
      </c>
      <c r="BP1649">
        <v>18859</v>
      </c>
      <c r="BQ1649">
        <v>7842</v>
      </c>
      <c r="BR1649">
        <v>10604</v>
      </c>
      <c r="BS1649">
        <v>10625</v>
      </c>
      <c r="BU1649" t="s">
        <v>26635</v>
      </c>
      <c r="BV1649" t="s">
        <v>4695</v>
      </c>
      <c r="BX1649">
        <v>44149.246516203704</v>
      </c>
    </row>
    <row r="1650" spans="1:76" x14ac:dyDescent="0.25">
      <c r="A1650" t="s">
        <v>26636</v>
      </c>
      <c r="B1650" t="s">
        <v>2762</v>
      </c>
      <c r="C1650" t="s">
        <v>46</v>
      </c>
      <c r="D1650">
        <v>40995</v>
      </c>
      <c r="H1650" t="s">
        <v>47</v>
      </c>
      <c r="I1650">
        <v>40995</v>
      </c>
      <c r="J1650">
        <v>2012</v>
      </c>
      <c r="K1650" t="s">
        <v>85</v>
      </c>
      <c r="L1650" t="s">
        <v>2763</v>
      </c>
      <c r="N1650" t="s">
        <v>2767</v>
      </c>
      <c r="O1650" t="s">
        <v>1370</v>
      </c>
      <c r="P1650" t="s">
        <v>322</v>
      </c>
      <c r="R1650">
        <v>990178754</v>
      </c>
      <c r="S1650" t="s">
        <v>26637</v>
      </c>
      <c r="T1650" t="s">
        <v>26638</v>
      </c>
      <c r="V1650" t="s">
        <v>4807</v>
      </c>
      <c r="W1650">
        <v>23</v>
      </c>
      <c r="X1650" t="s">
        <v>6562</v>
      </c>
      <c r="Y1650">
        <v>4375</v>
      </c>
      <c r="Z1650" t="s">
        <v>322</v>
      </c>
      <c r="AA1650" t="s">
        <v>4785</v>
      </c>
      <c r="AB1650">
        <v>19402</v>
      </c>
      <c r="AC1650" t="s">
        <v>146</v>
      </c>
      <c r="AD1650" t="s">
        <v>4690</v>
      </c>
      <c r="AE1650" t="s">
        <v>107</v>
      </c>
      <c r="AF1650" t="s">
        <v>107</v>
      </c>
      <c r="AJ1650" t="s">
        <v>58</v>
      </c>
      <c r="AK1650" t="s">
        <v>59</v>
      </c>
      <c r="AL1650">
        <v>41219</v>
      </c>
      <c r="AN1650" t="b">
        <v>1</v>
      </c>
      <c r="AQ1650" t="s">
        <v>60</v>
      </c>
      <c r="AR1650" t="s">
        <v>61</v>
      </c>
      <c r="BB1650" s="7" t="s">
        <v>2767</v>
      </c>
      <c r="BC1650" s="7" t="s">
        <v>1370</v>
      </c>
      <c r="BE1650" s="7">
        <v>990178754</v>
      </c>
      <c r="BG1650" s="7">
        <v>8705.32</v>
      </c>
      <c r="BH1650" s="7">
        <v>0</v>
      </c>
      <c r="BI1650">
        <v>10201.969999999999</v>
      </c>
      <c r="BJ1650">
        <v>1700</v>
      </c>
      <c r="BK1650">
        <v>0</v>
      </c>
      <c r="BL1650">
        <v>0</v>
      </c>
      <c r="BO1650" t="s">
        <v>26639</v>
      </c>
      <c r="BP1650">
        <v>19121</v>
      </c>
      <c r="BQ1650">
        <v>3797</v>
      </c>
      <c r="BR1650">
        <v>10595</v>
      </c>
      <c r="BS1650">
        <v>10637</v>
      </c>
      <c r="BU1650" t="s">
        <v>25788</v>
      </c>
      <c r="BV1650" t="s">
        <v>4695</v>
      </c>
      <c r="BX1650">
        <v>44149.246828703705</v>
      </c>
    </row>
    <row r="1651" spans="1:76" x14ac:dyDescent="0.25">
      <c r="A1651" t="s">
        <v>26640</v>
      </c>
      <c r="B1651" t="s">
        <v>129</v>
      </c>
      <c r="C1651" t="s">
        <v>46</v>
      </c>
      <c r="D1651">
        <v>40974</v>
      </c>
      <c r="I1651">
        <v>40974</v>
      </c>
      <c r="J1651">
        <v>2012</v>
      </c>
      <c r="K1651" t="s">
        <v>64</v>
      </c>
      <c r="L1651" t="s">
        <v>130</v>
      </c>
      <c r="N1651" t="s">
        <v>131</v>
      </c>
      <c r="O1651" t="s">
        <v>132</v>
      </c>
      <c r="P1651" t="s">
        <v>133</v>
      </c>
      <c r="R1651">
        <v>986263004</v>
      </c>
      <c r="S1651" t="s">
        <v>4539</v>
      </c>
      <c r="T1651" t="s">
        <v>26641</v>
      </c>
      <c r="V1651" t="s">
        <v>54</v>
      </c>
      <c r="W1651">
        <v>13</v>
      </c>
      <c r="X1651" t="s">
        <v>134</v>
      </c>
      <c r="Y1651">
        <v>4815</v>
      </c>
      <c r="Z1651" t="s">
        <v>133</v>
      </c>
      <c r="AA1651" t="s">
        <v>57</v>
      </c>
      <c r="AC1651" t="s">
        <v>146</v>
      </c>
      <c r="AD1651" t="s">
        <v>4690</v>
      </c>
      <c r="AE1651" t="s">
        <v>107</v>
      </c>
      <c r="AF1651" t="s">
        <v>107</v>
      </c>
      <c r="AJ1651" t="s">
        <v>58</v>
      </c>
      <c r="AK1651" t="s">
        <v>59</v>
      </c>
      <c r="AL1651">
        <v>41219</v>
      </c>
      <c r="AN1651" t="b">
        <v>1</v>
      </c>
      <c r="AQ1651" t="s">
        <v>73</v>
      </c>
      <c r="BB1651" s="7" t="s">
        <v>131</v>
      </c>
      <c r="BC1651" s="7" t="s">
        <v>132</v>
      </c>
      <c r="BE1651" s="7">
        <v>986263004</v>
      </c>
      <c r="BO1651" t="s">
        <v>26642</v>
      </c>
      <c r="BP1651">
        <v>19171</v>
      </c>
      <c r="BQ1651">
        <v>7832</v>
      </c>
      <c r="BR1651">
        <v>10589</v>
      </c>
      <c r="BT1651">
        <v>19</v>
      </c>
      <c r="BU1651" t="s">
        <v>24732</v>
      </c>
      <c r="BV1651" t="s">
        <v>4695</v>
      </c>
      <c r="BX1651">
        <v>43598.038726851853</v>
      </c>
    </row>
    <row r="1652" spans="1:76" x14ac:dyDescent="0.25">
      <c r="A1652" t="s">
        <v>26643</v>
      </c>
      <c r="B1652" t="s">
        <v>2818</v>
      </c>
      <c r="C1652" t="s">
        <v>46</v>
      </c>
      <c r="D1652">
        <v>40983</v>
      </c>
      <c r="H1652" t="s">
        <v>47</v>
      </c>
      <c r="I1652">
        <v>40983</v>
      </c>
      <c r="J1652">
        <v>2012</v>
      </c>
      <c r="K1652" t="s">
        <v>85</v>
      </c>
      <c r="L1652" t="s">
        <v>2819</v>
      </c>
      <c r="N1652" t="s">
        <v>2820</v>
      </c>
      <c r="O1652" t="s">
        <v>75</v>
      </c>
      <c r="P1652" t="s">
        <v>68</v>
      </c>
      <c r="R1652">
        <v>980588232</v>
      </c>
      <c r="S1652" t="s">
        <v>2821</v>
      </c>
      <c r="T1652" t="s">
        <v>2821</v>
      </c>
      <c r="V1652" t="s">
        <v>90</v>
      </c>
      <c r="W1652">
        <v>12</v>
      </c>
      <c r="X1652" t="s">
        <v>406</v>
      </c>
      <c r="Y1652">
        <v>4740</v>
      </c>
      <c r="Z1652" t="s">
        <v>68</v>
      </c>
      <c r="AA1652" t="s">
        <v>57</v>
      </c>
      <c r="AC1652" t="s">
        <v>146</v>
      </c>
      <c r="AD1652" t="s">
        <v>4690</v>
      </c>
      <c r="AE1652" t="s">
        <v>107</v>
      </c>
      <c r="AF1652" t="s">
        <v>107</v>
      </c>
      <c r="AJ1652" t="s">
        <v>58</v>
      </c>
      <c r="AK1652" t="s">
        <v>59</v>
      </c>
      <c r="AL1652">
        <v>41219</v>
      </c>
      <c r="AN1652" t="b">
        <v>1</v>
      </c>
      <c r="AQ1652" t="s">
        <v>60</v>
      </c>
      <c r="AR1652" t="s">
        <v>99</v>
      </c>
      <c r="AS1652" t="s">
        <v>100</v>
      </c>
      <c r="BB1652" s="7" t="s">
        <v>2820</v>
      </c>
      <c r="BC1652" s="7" t="s">
        <v>75</v>
      </c>
      <c r="BE1652" s="7">
        <v>980588232</v>
      </c>
      <c r="BG1652" s="7">
        <v>7860</v>
      </c>
      <c r="BH1652" s="7">
        <v>0</v>
      </c>
      <c r="BI1652">
        <v>5900.67</v>
      </c>
      <c r="BJ1652">
        <v>0</v>
      </c>
      <c r="BK1652">
        <v>0</v>
      </c>
      <c r="BL1652">
        <v>0</v>
      </c>
      <c r="BM1652">
        <v>41.66</v>
      </c>
      <c r="BN1652">
        <v>0</v>
      </c>
      <c r="BO1652" t="s">
        <v>26644</v>
      </c>
      <c r="BP1652">
        <v>19389</v>
      </c>
      <c r="BQ1652">
        <v>7827</v>
      </c>
      <c r="BR1652">
        <v>10581</v>
      </c>
      <c r="BS1652">
        <v>10652</v>
      </c>
      <c r="BT1652">
        <v>11</v>
      </c>
      <c r="BU1652" t="s">
        <v>26645</v>
      </c>
      <c r="BV1652" t="s">
        <v>4695</v>
      </c>
      <c r="BX1652">
        <v>44149.247372685182</v>
      </c>
    </row>
    <row r="1653" spans="1:76" x14ac:dyDescent="0.25">
      <c r="A1653" t="s">
        <v>26646</v>
      </c>
      <c r="B1653" t="s">
        <v>1986</v>
      </c>
      <c r="C1653" t="s">
        <v>46</v>
      </c>
      <c r="D1653">
        <v>40916</v>
      </c>
      <c r="I1653">
        <v>40916</v>
      </c>
      <c r="J1653">
        <v>2012</v>
      </c>
      <c r="K1653" t="s">
        <v>77</v>
      </c>
      <c r="L1653" t="s">
        <v>23559</v>
      </c>
      <c r="N1653" t="s">
        <v>4111</v>
      </c>
      <c r="O1653" t="s">
        <v>162</v>
      </c>
      <c r="P1653" t="s">
        <v>68</v>
      </c>
      <c r="R1653">
        <v>980127900</v>
      </c>
      <c r="S1653" t="s">
        <v>1988</v>
      </c>
      <c r="T1653" t="s">
        <v>22887</v>
      </c>
      <c r="V1653" t="s">
        <v>90</v>
      </c>
      <c r="W1653">
        <v>12</v>
      </c>
      <c r="X1653" t="s">
        <v>1919</v>
      </c>
      <c r="Y1653">
        <v>4730</v>
      </c>
      <c r="Z1653" t="s">
        <v>68</v>
      </c>
      <c r="AA1653" t="s">
        <v>57</v>
      </c>
      <c r="AC1653" t="s">
        <v>146</v>
      </c>
      <c r="AD1653" t="s">
        <v>4690</v>
      </c>
      <c r="AE1653" t="s">
        <v>107</v>
      </c>
      <c r="AF1653" t="s">
        <v>107</v>
      </c>
      <c r="AJ1653" t="s">
        <v>58</v>
      </c>
      <c r="AK1653" t="s">
        <v>59</v>
      </c>
      <c r="AL1653">
        <v>41219</v>
      </c>
      <c r="AN1653" t="b">
        <v>1</v>
      </c>
      <c r="AQ1653" t="s">
        <v>73</v>
      </c>
      <c r="BB1653" s="7" t="s">
        <v>4111</v>
      </c>
      <c r="BC1653" s="7" t="s">
        <v>162</v>
      </c>
      <c r="BE1653" s="7">
        <v>980127900</v>
      </c>
      <c r="BO1653" t="s">
        <v>26647</v>
      </c>
      <c r="BP1653">
        <v>19740</v>
      </c>
      <c r="BQ1653">
        <v>26954</v>
      </c>
      <c r="BR1653">
        <v>10570</v>
      </c>
      <c r="BT1653">
        <v>1</v>
      </c>
      <c r="BU1653" t="s">
        <v>23561</v>
      </c>
      <c r="BV1653" t="s">
        <v>4695</v>
      </c>
      <c r="BX1653">
        <v>43598.038599537038</v>
      </c>
    </row>
    <row r="1654" spans="1:76" x14ac:dyDescent="0.25">
      <c r="A1654" t="s">
        <v>26648</v>
      </c>
      <c r="B1654" t="s">
        <v>1344</v>
      </c>
      <c r="C1654" t="s">
        <v>46</v>
      </c>
      <c r="D1654">
        <v>40728</v>
      </c>
      <c r="H1654" t="s">
        <v>47</v>
      </c>
      <c r="I1654">
        <v>40728</v>
      </c>
      <c r="J1654">
        <v>2012</v>
      </c>
      <c r="K1654" t="s">
        <v>85</v>
      </c>
      <c r="L1654" t="s">
        <v>25820</v>
      </c>
      <c r="N1654" t="s">
        <v>1345</v>
      </c>
      <c r="O1654" t="s">
        <v>573</v>
      </c>
      <c r="P1654" t="s">
        <v>291</v>
      </c>
      <c r="R1654">
        <v>98837</v>
      </c>
      <c r="S1654" t="s">
        <v>2907</v>
      </c>
      <c r="T1654" t="s">
        <v>26649</v>
      </c>
      <c r="V1654" t="s">
        <v>54</v>
      </c>
      <c r="W1654">
        <v>13</v>
      </c>
      <c r="X1654" t="s">
        <v>574</v>
      </c>
      <c r="Y1654">
        <v>4803</v>
      </c>
      <c r="Z1654" t="s">
        <v>291</v>
      </c>
      <c r="AA1654" t="s">
        <v>57</v>
      </c>
      <c r="AC1654" t="s">
        <v>146</v>
      </c>
      <c r="AD1654" t="s">
        <v>4690</v>
      </c>
      <c r="AE1654" t="s">
        <v>107</v>
      </c>
      <c r="AF1654" t="s">
        <v>107</v>
      </c>
      <c r="AJ1654" t="s">
        <v>58</v>
      </c>
      <c r="AK1654" t="s">
        <v>59</v>
      </c>
      <c r="AL1654">
        <v>41219</v>
      </c>
      <c r="AN1654" t="b">
        <v>1</v>
      </c>
      <c r="AQ1654" t="s">
        <v>195</v>
      </c>
      <c r="AR1654" t="s">
        <v>150</v>
      </c>
      <c r="AS1654" t="s">
        <v>62</v>
      </c>
      <c r="BB1654" s="7" t="s">
        <v>1345</v>
      </c>
      <c r="BC1654" s="7" t="s">
        <v>573</v>
      </c>
      <c r="BE1654" s="7">
        <v>98837</v>
      </c>
      <c r="BG1654" s="7">
        <v>60250</v>
      </c>
      <c r="BH1654" s="7">
        <v>0</v>
      </c>
      <c r="BI1654">
        <v>59255.96</v>
      </c>
      <c r="BJ1654">
        <v>0</v>
      </c>
      <c r="BK1654">
        <v>0</v>
      </c>
      <c r="BL1654">
        <v>0</v>
      </c>
      <c r="BO1654" t="s">
        <v>26650</v>
      </c>
      <c r="BP1654">
        <v>20642</v>
      </c>
      <c r="BQ1654">
        <v>26539</v>
      </c>
      <c r="BR1654">
        <v>10556</v>
      </c>
      <c r="BS1654">
        <v>10706</v>
      </c>
      <c r="BT1654">
        <v>13</v>
      </c>
      <c r="BU1654" t="s">
        <v>26651</v>
      </c>
      <c r="BV1654" t="s">
        <v>4695</v>
      </c>
      <c r="BX1654">
        <v>44149.249039351853</v>
      </c>
    </row>
    <row r="1655" spans="1:76" x14ac:dyDescent="0.25">
      <c r="A1655" t="s">
        <v>26652</v>
      </c>
      <c r="B1655" t="s">
        <v>26653</v>
      </c>
      <c r="C1655" t="s">
        <v>46</v>
      </c>
      <c r="D1655">
        <v>41060</v>
      </c>
      <c r="I1655">
        <v>41060</v>
      </c>
      <c r="J1655">
        <v>2012</v>
      </c>
      <c r="K1655" t="s">
        <v>85</v>
      </c>
      <c r="L1655" t="s">
        <v>26654</v>
      </c>
      <c r="N1655" t="s">
        <v>26655</v>
      </c>
      <c r="O1655" t="s">
        <v>369</v>
      </c>
      <c r="P1655" t="s">
        <v>226</v>
      </c>
      <c r="R1655">
        <v>98642</v>
      </c>
      <c r="S1655" t="s">
        <v>26656</v>
      </c>
      <c r="T1655" t="s">
        <v>26657</v>
      </c>
      <c r="V1655" t="s">
        <v>4783</v>
      </c>
      <c r="W1655">
        <v>25</v>
      </c>
      <c r="X1655" t="s">
        <v>6013</v>
      </c>
      <c r="Y1655">
        <v>3147</v>
      </c>
      <c r="Z1655" t="s">
        <v>226</v>
      </c>
      <c r="AA1655" t="s">
        <v>4785</v>
      </c>
      <c r="AB1655">
        <v>226530</v>
      </c>
      <c r="AC1655" t="s">
        <v>146</v>
      </c>
      <c r="AD1655" t="s">
        <v>4690</v>
      </c>
      <c r="AE1655" t="s">
        <v>107</v>
      </c>
      <c r="AF1655" t="s">
        <v>107</v>
      </c>
      <c r="AJ1655" t="s">
        <v>58</v>
      </c>
      <c r="AK1655" t="s">
        <v>59</v>
      </c>
      <c r="AL1655">
        <v>41219</v>
      </c>
      <c r="AN1655" t="b">
        <v>1</v>
      </c>
      <c r="AQ1655" t="s">
        <v>177</v>
      </c>
      <c r="BB1655" s="7" t="s">
        <v>26655</v>
      </c>
      <c r="BC1655" s="7" t="s">
        <v>369</v>
      </c>
      <c r="BE1655" s="7">
        <v>98642</v>
      </c>
      <c r="BO1655" t="s">
        <v>26658</v>
      </c>
      <c r="BP1655">
        <v>21093</v>
      </c>
      <c r="BQ1655">
        <v>445</v>
      </c>
      <c r="BR1655">
        <v>10550</v>
      </c>
      <c r="BU1655" t="s">
        <v>26659</v>
      </c>
      <c r="BV1655" t="s">
        <v>4695</v>
      </c>
      <c r="BX1655">
        <v>43598.038449074076</v>
      </c>
    </row>
    <row r="1656" spans="1:76" x14ac:dyDescent="0.25">
      <c r="A1656" t="s">
        <v>26660</v>
      </c>
      <c r="B1656" t="s">
        <v>3337</v>
      </c>
      <c r="C1656" t="s">
        <v>46</v>
      </c>
      <c r="D1656">
        <v>41058</v>
      </c>
      <c r="I1656">
        <v>41058</v>
      </c>
      <c r="J1656">
        <v>2012</v>
      </c>
      <c r="K1656" t="s">
        <v>85</v>
      </c>
      <c r="L1656" t="s">
        <v>3338</v>
      </c>
      <c r="N1656" t="s">
        <v>3339</v>
      </c>
      <c r="O1656" t="s">
        <v>3340</v>
      </c>
      <c r="P1656" t="s">
        <v>56</v>
      </c>
      <c r="R1656">
        <v>991390161</v>
      </c>
      <c r="S1656" t="s">
        <v>3341</v>
      </c>
      <c r="T1656" t="s">
        <v>26661</v>
      </c>
      <c r="V1656" t="s">
        <v>54</v>
      </c>
      <c r="W1656">
        <v>13</v>
      </c>
      <c r="X1656" t="s">
        <v>55</v>
      </c>
      <c r="Y1656">
        <v>4791</v>
      </c>
      <c r="Z1656" t="s">
        <v>56</v>
      </c>
      <c r="AA1656" t="s">
        <v>57</v>
      </c>
      <c r="AC1656" t="s">
        <v>146</v>
      </c>
      <c r="AD1656" t="s">
        <v>4690</v>
      </c>
      <c r="AE1656" t="s">
        <v>107</v>
      </c>
      <c r="AF1656" t="s">
        <v>107</v>
      </c>
      <c r="AJ1656" t="s">
        <v>58</v>
      </c>
      <c r="AK1656" t="s">
        <v>59</v>
      </c>
      <c r="AL1656">
        <v>41219</v>
      </c>
      <c r="AN1656" t="b">
        <v>1</v>
      </c>
      <c r="AQ1656" t="s">
        <v>60</v>
      </c>
      <c r="AR1656" t="s">
        <v>99</v>
      </c>
      <c r="AS1656" t="s">
        <v>4734</v>
      </c>
      <c r="BB1656" s="7" t="s">
        <v>3339</v>
      </c>
      <c r="BC1656" s="7" t="s">
        <v>3340</v>
      </c>
      <c r="BE1656" s="7">
        <v>991390161</v>
      </c>
      <c r="BO1656" t="s">
        <v>26662</v>
      </c>
      <c r="BP1656">
        <v>21280</v>
      </c>
      <c r="BQ1656">
        <v>7810</v>
      </c>
      <c r="BR1656">
        <v>10544</v>
      </c>
      <c r="BT1656">
        <v>7</v>
      </c>
      <c r="BU1656" t="s">
        <v>26663</v>
      </c>
      <c r="BV1656" t="s">
        <v>4695</v>
      </c>
      <c r="BX1656">
        <v>43598.038414351853</v>
      </c>
    </row>
    <row r="1657" spans="1:76" x14ac:dyDescent="0.25">
      <c r="A1657" t="s">
        <v>26664</v>
      </c>
      <c r="B1657" t="s">
        <v>1740</v>
      </c>
      <c r="C1657" t="s">
        <v>46</v>
      </c>
      <c r="D1657">
        <v>40701</v>
      </c>
      <c r="H1657" t="s">
        <v>47</v>
      </c>
      <c r="I1657">
        <v>40701</v>
      </c>
      <c r="J1657">
        <v>2012</v>
      </c>
      <c r="K1657" t="s">
        <v>85</v>
      </c>
      <c r="L1657" t="s">
        <v>24799</v>
      </c>
      <c r="N1657" t="s">
        <v>2069</v>
      </c>
      <c r="O1657" t="s">
        <v>295</v>
      </c>
      <c r="P1657" t="s">
        <v>115</v>
      </c>
      <c r="R1657">
        <v>98558</v>
      </c>
      <c r="S1657" t="s">
        <v>752</v>
      </c>
      <c r="T1657" t="s">
        <v>24800</v>
      </c>
      <c r="V1657" t="s">
        <v>54</v>
      </c>
      <c r="W1657">
        <v>13</v>
      </c>
      <c r="X1657" t="s">
        <v>174</v>
      </c>
      <c r="Y1657">
        <v>4781</v>
      </c>
      <c r="Z1657" t="s">
        <v>115</v>
      </c>
      <c r="AA1657" t="s">
        <v>57</v>
      </c>
      <c r="AC1657" t="s">
        <v>146</v>
      </c>
      <c r="AD1657" t="s">
        <v>4690</v>
      </c>
      <c r="AE1657" t="s">
        <v>107</v>
      </c>
      <c r="AF1657" t="s">
        <v>107</v>
      </c>
      <c r="AJ1657" t="s">
        <v>58</v>
      </c>
      <c r="AK1657" t="s">
        <v>59</v>
      </c>
      <c r="AL1657">
        <v>41219</v>
      </c>
      <c r="AN1657" t="b">
        <v>1</v>
      </c>
      <c r="AQ1657" t="s">
        <v>195</v>
      </c>
      <c r="AR1657" t="s">
        <v>150</v>
      </c>
      <c r="AS1657" t="s">
        <v>62</v>
      </c>
      <c r="BB1657" s="7" t="s">
        <v>2069</v>
      </c>
      <c r="BC1657" s="7" t="s">
        <v>295</v>
      </c>
      <c r="BE1657" s="7">
        <v>98558</v>
      </c>
      <c r="BG1657" s="7">
        <v>147925.49</v>
      </c>
      <c r="BH1657" s="7">
        <v>1580.27</v>
      </c>
      <c r="BI1657">
        <v>150255.76</v>
      </c>
      <c r="BJ1657">
        <v>0</v>
      </c>
      <c r="BK1657">
        <v>0</v>
      </c>
      <c r="BL1657">
        <v>0</v>
      </c>
      <c r="BM1657">
        <v>32.700000000000003</v>
      </c>
      <c r="BN1657">
        <v>0</v>
      </c>
      <c r="BO1657" t="s">
        <v>26665</v>
      </c>
      <c r="BP1657">
        <v>21324</v>
      </c>
      <c r="BQ1657">
        <v>2</v>
      </c>
      <c r="BR1657">
        <v>10538</v>
      </c>
      <c r="BS1657">
        <v>10810</v>
      </c>
      <c r="BT1657">
        <v>2</v>
      </c>
      <c r="BU1657" t="s">
        <v>26666</v>
      </c>
      <c r="BV1657" t="s">
        <v>4695</v>
      </c>
      <c r="BX1657">
        <v>44149.255902777775</v>
      </c>
    </row>
    <row r="1658" spans="1:76" x14ac:dyDescent="0.25">
      <c r="A1658" t="s">
        <v>26667</v>
      </c>
      <c r="B1658" t="s">
        <v>2120</v>
      </c>
      <c r="C1658" t="s">
        <v>46</v>
      </c>
      <c r="D1658">
        <v>40699</v>
      </c>
      <c r="H1658" t="s">
        <v>47</v>
      </c>
      <c r="I1658">
        <v>40699</v>
      </c>
      <c r="J1658">
        <v>2012</v>
      </c>
      <c r="K1658" t="s">
        <v>77</v>
      </c>
      <c r="L1658" t="s">
        <v>2121</v>
      </c>
      <c r="N1658" t="s">
        <v>2122</v>
      </c>
      <c r="O1658" t="s">
        <v>105</v>
      </c>
      <c r="P1658" t="s">
        <v>105</v>
      </c>
      <c r="R1658">
        <v>99203</v>
      </c>
      <c r="S1658" t="s">
        <v>2123</v>
      </c>
      <c r="T1658" t="s">
        <v>25534</v>
      </c>
      <c r="V1658" t="s">
        <v>54</v>
      </c>
      <c r="W1658">
        <v>13</v>
      </c>
      <c r="X1658" t="s">
        <v>106</v>
      </c>
      <c r="Y1658">
        <v>4789</v>
      </c>
      <c r="Z1658" t="s">
        <v>105</v>
      </c>
      <c r="AA1658" t="s">
        <v>57</v>
      </c>
      <c r="AC1658" t="s">
        <v>146</v>
      </c>
      <c r="AD1658" t="s">
        <v>4690</v>
      </c>
      <c r="AE1658" t="s">
        <v>107</v>
      </c>
      <c r="AF1658" t="s">
        <v>107</v>
      </c>
      <c r="AJ1658" t="s">
        <v>58</v>
      </c>
      <c r="AK1658" t="s">
        <v>59</v>
      </c>
      <c r="AL1658">
        <v>41219</v>
      </c>
      <c r="AN1658" t="b">
        <v>1</v>
      </c>
      <c r="AQ1658" t="s">
        <v>73</v>
      </c>
      <c r="BB1658" s="7" t="s">
        <v>2122</v>
      </c>
      <c r="BC1658" s="7" t="s">
        <v>105</v>
      </c>
      <c r="BE1658" s="7">
        <v>99203</v>
      </c>
      <c r="BG1658" s="7">
        <v>7432.5</v>
      </c>
      <c r="BH1658" s="7">
        <v>3725.49</v>
      </c>
      <c r="BI1658">
        <v>11157.99</v>
      </c>
      <c r="BJ1658">
        <v>0</v>
      </c>
      <c r="BK1658">
        <v>0</v>
      </c>
      <c r="BL1658">
        <v>0</v>
      </c>
      <c r="BO1658" t="s">
        <v>26668</v>
      </c>
      <c r="BP1658">
        <v>283</v>
      </c>
      <c r="BQ1658">
        <v>26353</v>
      </c>
      <c r="BR1658">
        <v>11089</v>
      </c>
      <c r="BS1658">
        <v>9699</v>
      </c>
      <c r="BT1658">
        <v>6</v>
      </c>
      <c r="BU1658" t="s">
        <v>23763</v>
      </c>
      <c r="BV1658" t="s">
        <v>4695</v>
      </c>
      <c r="BX1658">
        <v>44149.201111111113</v>
      </c>
    </row>
    <row r="1659" spans="1:76" x14ac:dyDescent="0.25">
      <c r="A1659" t="s">
        <v>26669</v>
      </c>
      <c r="B1659" t="s">
        <v>1266</v>
      </c>
      <c r="C1659" t="s">
        <v>46</v>
      </c>
      <c r="D1659">
        <v>40738</v>
      </c>
      <c r="H1659" t="s">
        <v>47</v>
      </c>
      <c r="I1659">
        <v>40738</v>
      </c>
      <c r="J1659">
        <v>2012</v>
      </c>
      <c r="K1659" t="s">
        <v>85</v>
      </c>
      <c r="L1659" t="s">
        <v>1267</v>
      </c>
      <c r="N1659" t="s">
        <v>1268</v>
      </c>
      <c r="O1659" t="s">
        <v>154</v>
      </c>
      <c r="P1659" t="s">
        <v>115</v>
      </c>
      <c r="R1659">
        <v>985070048</v>
      </c>
      <c r="S1659" t="s">
        <v>1269</v>
      </c>
      <c r="T1659" t="s">
        <v>24317</v>
      </c>
      <c r="V1659" t="s">
        <v>54</v>
      </c>
      <c r="W1659">
        <v>13</v>
      </c>
      <c r="X1659" t="s">
        <v>174</v>
      </c>
      <c r="Y1659">
        <v>4781</v>
      </c>
      <c r="Z1659" t="s">
        <v>115</v>
      </c>
      <c r="AA1659" t="s">
        <v>57</v>
      </c>
      <c r="AC1659" t="s">
        <v>146</v>
      </c>
      <c r="AD1659" t="s">
        <v>4690</v>
      </c>
      <c r="AE1659" t="s">
        <v>107</v>
      </c>
      <c r="AF1659" t="s">
        <v>107</v>
      </c>
      <c r="AJ1659" t="s">
        <v>58</v>
      </c>
      <c r="AK1659" t="s">
        <v>59</v>
      </c>
      <c r="AL1659">
        <v>41219</v>
      </c>
      <c r="AN1659" t="b">
        <v>1</v>
      </c>
      <c r="AQ1659" t="s">
        <v>60</v>
      </c>
      <c r="AR1659" t="s">
        <v>61</v>
      </c>
      <c r="AS1659" t="s">
        <v>100</v>
      </c>
      <c r="BB1659" s="7" t="s">
        <v>1268</v>
      </c>
      <c r="BC1659" s="7" t="s">
        <v>154</v>
      </c>
      <c r="BE1659" s="7">
        <v>985070048</v>
      </c>
      <c r="BG1659" s="7">
        <v>161957</v>
      </c>
      <c r="BH1659" s="7">
        <v>0</v>
      </c>
      <c r="BI1659">
        <v>148442.45000000001</v>
      </c>
      <c r="BJ1659">
        <v>0</v>
      </c>
      <c r="BK1659">
        <v>0</v>
      </c>
      <c r="BL1659">
        <v>0</v>
      </c>
      <c r="BO1659" t="s">
        <v>26670</v>
      </c>
      <c r="BP1659">
        <v>312</v>
      </c>
      <c r="BQ1659">
        <v>7611</v>
      </c>
      <c r="BR1659">
        <v>11087</v>
      </c>
      <c r="BS1659">
        <v>9700</v>
      </c>
      <c r="BT1659">
        <v>2</v>
      </c>
      <c r="BU1659" t="s">
        <v>24319</v>
      </c>
      <c r="BV1659" t="s">
        <v>4695</v>
      </c>
      <c r="BX1659">
        <v>44149.201145833336</v>
      </c>
    </row>
    <row r="1660" spans="1:76" x14ac:dyDescent="0.25">
      <c r="A1660" t="s">
        <v>26671</v>
      </c>
      <c r="B1660" t="s">
        <v>3330</v>
      </c>
      <c r="C1660" t="s">
        <v>46</v>
      </c>
      <c r="D1660">
        <v>40834</v>
      </c>
      <c r="H1660" t="s">
        <v>47</v>
      </c>
      <c r="I1660">
        <v>40834</v>
      </c>
      <c r="J1660">
        <v>2012</v>
      </c>
      <c r="K1660" t="s">
        <v>77</v>
      </c>
      <c r="L1660" t="s">
        <v>3084</v>
      </c>
      <c r="N1660" t="s">
        <v>3085</v>
      </c>
      <c r="O1660" t="s">
        <v>137</v>
      </c>
      <c r="P1660" t="s">
        <v>68</v>
      </c>
      <c r="R1660">
        <v>98027</v>
      </c>
      <c r="S1660" t="s">
        <v>3086</v>
      </c>
      <c r="T1660" t="s">
        <v>26672</v>
      </c>
      <c r="V1660" t="s">
        <v>54</v>
      </c>
      <c r="W1660">
        <v>13</v>
      </c>
      <c r="X1660" t="s">
        <v>182</v>
      </c>
      <c r="Y1660">
        <v>4787</v>
      </c>
      <c r="Z1660" t="s">
        <v>68</v>
      </c>
      <c r="AA1660" t="s">
        <v>57</v>
      </c>
      <c r="AC1660" t="s">
        <v>146</v>
      </c>
      <c r="AD1660" t="s">
        <v>4690</v>
      </c>
      <c r="AE1660" t="s">
        <v>107</v>
      </c>
      <c r="AF1660" t="s">
        <v>107</v>
      </c>
      <c r="AJ1660" t="s">
        <v>58</v>
      </c>
      <c r="AK1660" t="s">
        <v>59</v>
      </c>
      <c r="AL1660">
        <v>41219</v>
      </c>
      <c r="AN1660" t="b">
        <v>1</v>
      </c>
      <c r="AQ1660" t="s">
        <v>73</v>
      </c>
      <c r="AS1660" t="s">
        <v>62</v>
      </c>
      <c r="BB1660" s="7" t="s">
        <v>3085</v>
      </c>
      <c r="BC1660" s="7" t="s">
        <v>137</v>
      </c>
      <c r="BE1660" s="7">
        <v>98027</v>
      </c>
      <c r="BG1660" s="7">
        <v>8030</v>
      </c>
      <c r="BH1660" s="7">
        <v>641.58000000000004</v>
      </c>
      <c r="BI1660">
        <v>8527.58</v>
      </c>
      <c r="BJ1660">
        <v>0</v>
      </c>
      <c r="BK1660">
        <v>0</v>
      </c>
      <c r="BL1660">
        <v>0</v>
      </c>
      <c r="BO1660" t="s">
        <v>26673</v>
      </c>
      <c r="BP1660">
        <v>510</v>
      </c>
      <c r="BQ1660">
        <v>26977</v>
      </c>
      <c r="BR1660">
        <v>11084</v>
      </c>
      <c r="BS1660">
        <v>9707</v>
      </c>
      <c r="BT1660">
        <v>5</v>
      </c>
      <c r="BU1660" t="s">
        <v>24569</v>
      </c>
      <c r="BV1660" t="s">
        <v>4695</v>
      </c>
      <c r="BX1660">
        <v>44149.201331018521</v>
      </c>
    </row>
    <row r="1661" spans="1:76" x14ac:dyDescent="0.25">
      <c r="A1661" t="s">
        <v>26674</v>
      </c>
      <c r="B1661" t="s">
        <v>3108</v>
      </c>
      <c r="C1661" t="s">
        <v>46</v>
      </c>
      <c r="D1661">
        <v>40760</v>
      </c>
      <c r="H1661" t="s">
        <v>47</v>
      </c>
      <c r="I1661">
        <v>40760</v>
      </c>
      <c r="J1661">
        <v>2012</v>
      </c>
      <c r="K1661" t="s">
        <v>85</v>
      </c>
      <c r="L1661" t="s">
        <v>3109</v>
      </c>
      <c r="N1661" t="s">
        <v>3110</v>
      </c>
      <c r="O1661" t="s">
        <v>1865</v>
      </c>
      <c r="P1661" t="s">
        <v>68</v>
      </c>
      <c r="R1661">
        <v>98354</v>
      </c>
      <c r="S1661" t="s">
        <v>3111</v>
      </c>
      <c r="T1661" t="s">
        <v>25590</v>
      </c>
      <c r="V1661" t="s">
        <v>54</v>
      </c>
      <c r="W1661">
        <v>13</v>
      </c>
      <c r="X1661" t="s">
        <v>745</v>
      </c>
      <c r="Y1661">
        <v>4837</v>
      </c>
      <c r="Z1661" t="s">
        <v>68</v>
      </c>
      <c r="AA1661" t="s">
        <v>57</v>
      </c>
      <c r="AC1661" t="s">
        <v>146</v>
      </c>
      <c r="AD1661" t="s">
        <v>4690</v>
      </c>
      <c r="AE1661" t="s">
        <v>107</v>
      </c>
      <c r="AF1661" t="s">
        <v>107</v>
      </c>
      <c r="AJ1661" t="s">
        <v>58</v>
      </c>
      <c r="AK1661" t="s">
        <v>59</v>
      </c>
      <c r="AL1661">
        <v>41219</v>
      </c>
      <c r="AN1661" t="b">
        <v>1</v>
      </c>
      <c r="AQ1661" t="s">
        <v>60</v>
      </c>
      <c r="AR1661" t="s">
        <v>99</v>
      </c>
      <c r="AS1661" t="s">
        <v>62</v>
      </c>
      <c r="BB1661" s="7" t="s">
        <v>3110</v>
      </c>
      <c r="BC1661" s="7" t="s">
        <v>1865</v>
      </c>
      <c r="BE1661" s="7">
        <v>98354</v>
      </c>
      <c r="BG1661" s="7">
        <v>161085.51</v>
      </c>
      <c r="BH1661" s="7">
        <v>0</v>
      </c>
      <c r="BI1661">
        <v>148115.98000000001</v>
      </c>
      <c r="BJ1661">
        <v>0</v>
      </c>
      <c r="BK1661">
        <v>0</v>
      </c>
      <c r="BL1661">
        <v>0</v>
      </c>
      <c r="BM1661">
        <v>41318.97</v>
      </c>
      <c r="BN1661">
        <v>54035.86</v>
      </c>
      <c r="BO1661" t="s">
        <v>26675</v>
      </c>
      <c r="BP1661">
        <v>636</v>
      </c>
      <c r="BQ1661">
        <v>8025</v>
      </c>
      <c r="BR1661">
        <v>11078</v>
      </c>
      <c r="BS1661">
        <v>9719</v>
      </c>
      <c r="BT1661">
        <v>30</v>
      </c>
      <c r="BU1661" t="s">
        <v>26676</v>
      </c>
      <c r="BV1661" t="s">
        <v>4695</v>
      </c>
      <c r="BX1661">
        <v>44149.201770833337</v>
      </c>
    </row>
    <row r="1662" spans="1:76" x14ac:dyDescent="0.25">
      <c r="A1662" t="s">
        <v>26677</v>
      </c>
      <c r="B1662" t="s">
        <v>26678</v>
      </c>
      <c r="C1662" t="s">
        <v>46</v>
      </c>
      <c r="D1662">
        <v>41070</v>
      </c>
      <c r="I1662">
        <v>41070</v>
      </c>
      <c r="J1662">
        <v>2012</v>
      </c>
      <c r="K1662" t="s">
        <v>85</v>
      </c>
      <c r="L1662" t="s">
        <v>26679</v>
      </c>
      <c r="N1662" t="s">
        <v>26680</v>
      </c>
      <c r="O1662" t="s">
        <v>1493</v>
      </c>
      <c r="P1662" t="s">
        <v>1494</v>
      </c>
      <c r="R1662">
        <v>98612</v>
      </c>
      <c r="S1662" t="s">
        <v>26681</v>
      </c>
      <c r="T1662" t="s">
        <v>26682</v>
      </c>
      <c r="V1662" t="s">
        <v>5571</v>
      </c>
      <c r="W1662">
        <v>28</v>
      </c>
      <c r="X1662" t="s">
        <v>6308</v>
      </c>
      <c r="Y1662">
        <v>4286</v>
      </c>
      <c r="Z1662" t="s">
        <v>1494</v>
      </c>
      <c r="AA1662" t="s">
        <v>4785</v>
      </c>
      <c r="AB1662">
        <v>2803</v>
      </c>
      <c r="AC1662" t="s">
        <v>146</v>
      </c>
      <c r="AD1662" t="s">
        <v>4690</v>
      </c>
      <c r="AE1662" t="s">
        <v>107</v>
      </c>
      <c r="AF1662" t="s">
        <v>107</v>
      </c>
      <c r="AJ1662" t="s">
        <v>58</v>
      </c>
      <c r="AK1662" t="s">
        <v>59</v>
      </c>
      <c r="AL1662">
        <v>41219</v>
      </c>
      <c r="AN1662" t="b">
        <v>1</v>
      </c>
      <c r="AQ1662" t="s">
        <v>177</v>
      </c>
      <c r="BB1662" s="7" t="s">
        <v>26680</v>
      </c>
      <c r="BC1662" s="7" t="s">
        <v>1493</v>
      </c>
      <c r="BE1662" s="7">
        <v>98612</v>
      </c>
      <c r="BO1662" t="s">
        <v>26683</v>
      </c>
      <c r="BP1662">
        <v>1074</v>
      </c>
      <c r="BQ1662">
        <v>8020</v>
      </c>
      <c r="BR1662">
        <v>11068</v>
      </c>
      <c r="BU1662" t="s">
        <v>26684</v>
      </c>
      <c r="BV1662" t="s">
        <v>4695</v>
      </c>
      <c r="BX1662">
        <v>43598.04179398148</v>
      </c>
    </row>
    <row r="1663" spans="1:76" x14ac:dyDescent="0.25">
      <c r="A1663" t="s">
        <v>26685</v>
      </c>
      <c r="B1663" t="s">
        <v>26686</v>
      </c>
      <c r="C1663" t="s">
        <v>46</v>
      </c>
      <c r="D1663">
        <v>41063</v>
      </c>
      <c r="H1663" t="s">
        <v>47</v>
      </c>
      <c r="I1663">
        <v>41063</v>
      </c>
      <c r="J1663">
        <v>2012</v>
      </c>
      <c r="K1663" t="s">
        <v>85</v>
      </c>
      <c r="L1663" t="s">
        <v>26687</v>
      </c>
      <c r="N1663" t="s">
        <v>26688</v>
      </c>
      <c r="O1663" t="s">
        <v>366</v>
      </c>
      <c r="P1663" t="s">
        <v>668</v>
      </c>
      <c r="R1663">
        <v>99337</v>
      </c>
      <c r="S1663" t="s">
        <v>26689</v>
      </c>
      <c r="T1663" t="s">
        <v>26690</v>
      </c>
      <c r="V1663" t="s">
        <v>4807</v>
      </c>
      <c r="W1663">
        <v>23</v>
      </c>
      <c r="X1663" t="s">
        <v>6144</v>
      </c>
      <c r="Y1663">
        <v>3306</v>
      </c>
      <c r="Z1663" t="s">
        <v>668</v>
      </c>
      <c r="AA1663" t="s">
        <v>4785</v>
      </c>
      <c r="AB1663">
        <v>27358</v>
      </c>
      <c r="AC1663" t="s">
        <v>146</v>
      </c>
      <c r="AD1663" t="s">
        <v>4690</v>
      </c>
      <c r="AE1663" t="s">
        <v>107</v>
      </c>
      <c r="AF1663" t="s">
        <v>107</v>
      </c>
      <c r="AJ1663" t="s">
        <v>58</v>
      </c>
      <c r="AK1663" t="s">
        <v>59</v>
      </c>
      <c r="AL1663">
        <v>41219</v>
      </c>
      <c r="AN1663" t="b">
        <v>1</v>
      </c>
      <c r="AQ1663" t="s">
        <v>177</v>
      </c>
      <c r="BB1663" s="7" t="s">
        <v>26688</v>
      </c>
      <c r="BC1663" s="7" t="s">
        <v>366</v>
      </c>
      <c r="BE1663" s="7">
        <v>99337</v>
      </c>
      <c r="BG1663" s="7">
        <v>3623.62</v>
      </c>
      <c r="BH1663" s="7">
        <v>0</v>
      </c>
      <c r="BI1663">
        <v>3623.62</v>
      </c>
      <c r="BJ1663">
        <v>0</v>
      </c>
      <c r="BK1663">
        <v>0</v>
      </c>
      <c r="BL1663">
        <v>0</v>
      </c>
      <c r="BO1663" t="s">
        <v>26691</v>
      </c>
      <c r="BP1663">
        <v>1158</v>
      </c>
      <c r="BQ1663">
        <v>8018</v>
      </c>
      <c r="BR1663">
        <v>11063</v>
      </c>
      <c r="BS1663">
        <v>9736</v>
      </c>
      <c r="BU1663" t="s">
        <v>26692</v>
      </c>
      <c r="BV1663" t="s">
        <v>4695</v>
      </c>
      <c r="BX1663">
        <v>44149.202303240738</v>
      </c>
    </row>
    <row r="1664" spans="1:76" x14ac:dyDescent="0.25">
      <c r="A1664" t="s">
        <v>26693</v>
      </c>
      <c r="B1664" t="s">
        <v>658</v>
      </c>
      <c r="C1664" t="s">
        <v>46</v>
      </c>
      <c r="D1664">
        <v>39908</v>
      </c>
      <c r="H1664" t="s">
        <v>47</v>
      </c>
      <c r="I1664">
        <v>39908</v>
      </c>
      <c r="J1664">
        <v>2012</v>
      </c>
      <c r="K1664" t="s">
        <v>85</v>
      </c>
      <c r="L1664" t="s">
        <v>659</v>
      </c>
      <c r="N1664" t="s">
        <v>2973</v>
      </c>
      <c r="O1664" t="s">
        <v>2170</v>
      </c>
      <c r="P1664" t="s">
        <v>115</v>
      </c>
      <c r="R1664">
        <v>98687</v>
      </c>
      <c r="S1664" t="s">
        <v>2974</v>
      </c>
      <c r="T1664" t="s">
        <v>26363</v>
      </c>
      <c r="V1664" t="s">
        <v>90</v>
      </c>
      <c r="W1664">
        <v>12</v>
      </c>
      <c r="X1664" t="s">
        <v>619</v>
      </c>
      <c r="Y1664">
        <v>4731</v>
      </c>
      <c r="Z1664" t="s">
        <v>115</v>
      </c>
      <c r="AA1664" t="s">
        <v>57</v>
      </c>
      <c r="AC1664" t="s">
        <v>146</v>
      </c>
      <c r="AD1664" t="s">
        <v>4690</v>
      </c>
      <c r="AE1664" t="s">
        <v>107</v>
      </c>
      <c r="AF1664" t="s">
        <v>107</v>
      </c>
      <c r="AJ1664" t="s">
        <v>58</v>
      </c>
      <c r="AK1664" t="s">
        <v>59</v>
      </c>
      <c r="AL1664">
        <v>41219</v>
      </c>
      <c r="AN1664" t="b">
        <v>1</v>
      </c>
      <c r="AQ1664" t="s">
        <v>60</v>
      </c>
      <c r="AR1664" t="s">
        <v>61</v>
      </c>
      <c r="AS1664" t="s">
        <v>62</v>
      </c>
      <c r="BB1664" s="7" t="s">
        <v>2973</v>
      </c>
      <c r="BC1664" s="7" t="s">
        <v>2170</v>
      </c>
      <c r="BE1664" s="7">
        <v>98687</v>
      </c>
      <c r="BG1664" s="7">
        <v>260950.62</v>
      </c>
      <c r="BH1664" s="7">
        <v>335</v>
      </c>
      <c r="BI1664">
        <v>256329.02</v>
      </c>
      <c r="BJ1664">
        <v>0</v>
      </c>
      <c r="BK1664">
        <v>0</v>
      </c>
      <c r="BL1664">
        <v>0</v>
      </c>
      <c r="BM1664">
        <v>43591.72</v>
      </c>
      <c r="BN1664">
        <v>50000</v>
      </c>
      <c r="BO1664" t="s">
        <v>26694</v>
      </c>
      <c r="BP1664">
        <v>1205</v>
      </c>
      <c r="BQ1664">
        <v>1072</v>
      </c>
      <c r="BR1664">
        <v>11062</v>
      </c>
      <c r="BS1664">
        <v>9740</v>
      </c>
      <c r="BT1664">
        <v>2</v>
      </c>
      <c r="BU1664" t="s">
        <v>26695</v>
      </c>
      <c r="BV1664" t="s">
        <v>4695</v>
      </c>
      <c r="BX1664">
        <v>44149.202384259261</v>
      </c>
    </row>
    <row r="1665" spans="1:76" x14ac:dyDescent="0.25">
      <c r="A1665" t="s">
        <v>26696</v>
      </c>
      <c r="B1665" t="s">
        <v>1437</v>
      </c>
      <c r="C1665" t="s">
        <v>46</v>
      </c>
      <c r="D1665">
        <v>40165</v>
      </c>
      <c r="H1665" t="s">
        <v>47</v>
      </c>
      <c r="I1665">
        <v>40165</v>
      </c>
      <c r="J1665">
        <v>2012</v>
      </c>
      <c r="K1665" t="s">
        <v>85</v>
      </c>
      <c r="L1665" t="s">
        <v>1438</v>
      </c>
      <c r="N1665" t="s">
        <v>1439</v>
      </c>
      <c r="O1665" t="s">
        <v>225</v>
      </c>
      <c r="P1665" t="s">
        <v>226</v>
      </c>
      <c r="R1665">
        <v>98668</v>
      </c>
      <c r="S1665" t="s">
        <v>1440</v>
      </c>
      <c r="T1665" t="s">
        <v>23472</v>
      </c>
      <c r="V1665" t="s">
        <v>90</v>
      </c>
      <c r="W1665">
        <v>12</v>
      </c>
      <c r="X1665" t="s">
        <v>1441</v>
      </c>
      <c r="Y1665">
        <v>4746</v>
      </c>
      <c r="Z1665" t="s">
        <v>226</v>
      </c>
      <c r="AA1665" t="s">
        <v>57</v>
      </c>
      <c r="AC1665" t="s">
        <v>146</v>
      </c>
      <c r="AD1665" t="s">
        <v>4690</v>
      </c>
      <c r="AE1665" t="s">
        <v>107</v>
      </c>
      <c r="AF1665" t="s">
        <v>107</v>
      </c>
      <c r="AJ1665" t="s">
        <v>58</v>
      </c>
      <c r="AK1665" t="s">
        <v>59</v>
      </c>
      <c r="AL1665">
        <v>41219</v>
      </c>
      <c r="AN1665" t="b">
        <v>1</v>
      </c>
      <c r="AQ1665" t="s">
        <v>60</v>
      </c>
      <c r="AR1665" t="s">
        <v>61</v>
      </c>
      <c r="AS1665" t="s">
        <v>62</v>
      </c>
      <c r="BB1665" s="7" t="s">
        <v>1439</v>
      </c>
      <c r="BC1665" s="7" t="s">
        <v>225</v>
      </c>
      <c r="BE1665" s="7">
        <v>98668</v>
      </c>
      <c r="BG1665" s="7">
        <v>479401.59</v>
      </c>
      <c r="BH1665" s="7">
        <v>0</v>
      </c>
      <c r="BI1665">
        <v>484555.98</v>
      </c>
      <c r="BJ1665">
        <v>0</v>
      </c>
      <c r="BK1665">
        <v>0</v>
      </c>
      <c r="BL1665">
        <v>0</v>
      </c>
      <c r="BM1665">
        <v>34149.99</v>
      </c>
      <c r="BN1665">
        <v>225115.1</v>
      </c>
      <c r="BO1665" t="s">
        <v>26697</v>
      </c>
      <c r="BP1665">
        <v>1347</v>
      </c>
      <c r="BQ1665">
        <v>4368</v>
      </c>
      <c r="BR1665">
        <v>11055</v>
      </c>
      <c r="BS1665">
        <v>9749</v>
      </c>
      <c r="BT1665">
        <v>17</v>
      </c>
      <c r="BU1665" t="s">
        <v>23474</v>
      </c>
      <c r="BV1665" t="s">
        <v>4695</v>
      </c>
      <c r="BX1665">
        <v>44149.202708333331</v>
      </c>
    </row>
    <row r="1666" spans="1:76" x14ac:dyDescent="0.25">
      <c r="A1666" t="s">
        <v>26698</v>
      </c>
      <c r="B1666" t="s">
        <v>26375</v>
      </c>
      <c r="C1666" t="s">
        <v>46</v>
      </c>
      <c r="D1666">
        <v>41004</v>
      </c>
      <c r="H1666" t="s">
        <v>47</v>
      </c>
      <c r="I1666">
        <v>41004</v>
      </c>
      <c r="J1666">
        <v>2012</v>
      </c>
      <c r="K1666" t="s">
        <v>85</v>
      </c>
      <c r="L1666" t="s">
        <v>26376</v>
      </c>
      <c r="N1666" t="s">
        <v>26377</v>
      </c>
      <c r="O1666" t="s">
        <v>8530</v>
      </c>
      <c r="P1666" t="s">
        <v>241</v>
      </c>
      <c r="R1666">
        <v>98948</v>
      </c>
      <c r="V1666" t="s">
        <v>4807</v>
      </c>
      <c r="W1666">
        <v>23</v>
      </c>
      <c r="X1666" t="s">
        <v>8532</v>
      </c>
      <c r="Y1666">
        <v>4418</v>
      </c>
      <c r="Z1666" t="s">
        <v>241</v>
      </c>
      <c r="AA1666" t="s">
        <v>4785</v>
      </c>
      <c r="AB1666">
        <v>101293</v>
      </c>
      <c r="AC1666" t="s">
        <v>146</v>
      </c>
      <c r="AD1666" t="s">
        <v>4690</v>
      </c>
      <c r="AE1666" t="s">
        <v>107</v>
      </c>
      <c r="AF1666" t="s">
        <v>107</v>
      </c>
      <c r="AJ1666" t="s">
        <v>58</v>
      </c>
      <c r="AK1666" t="s">
        <v>59</v>
      </c>
      <c r="AL1666">
        <v>41219</v>
      </c>
      <c r="AN1666" t="b">
        <v>1</v>
      </c>
      <c r="AQ1666" t="s">
        <v>195</v>
      </c>
      <c r="AR1666" t="s">
        <v>150</v>
      </c>
      <c r="BB1666" s="7" t="s">
        <v>26377</v>
      </c>
      <c r="BC1666" s="7" t="s">
        <v>8530</v>
      </c>
      <c r="BE1666" s="7">
        <v>98948</v>
      </c>
      <c r="BG1666" s="7">
        <v>21435</v>
      </c>
      <c r="BH1666" s="7">
        <v>0</v>
      </c>
      <c r="BI1666">
        <v>4081.25</v>
      </c>
      <c r="BJ1666">
        <v>0</v>
      </c>
      <c r="BK1666">
        <v>0</v>
      </c>
      <c r="BL1666">
        <v>0</v>
      </c>
      <c r="BO1666" t="s">
        <v>26699</v>
      </c>
      <c r="BP1666">
        <v>1701</v>
      </c>
      <c r="BQ1666">
        <v>8009</v>
      </c>
      <c r="BR1666">
        <v>11044</v>
      </c>
      <c r="BS1666">
        <v>9770</v>
      </c>
      <c r="BU1666" t="s">
        <v>26379</v>
      </c>
      <c r="BV1666" t="s">
        <v>4695</v>
      </c>
      <c r="BX1666">
        <v>44149.203483796293</v>
      </c>
    </row>
    <row r="1667" spans="1:76" x14ac:dyDescent="0.25">
      <c r="A1667" t="s">
        <v>26700</v>
      </c>
      <c r="B1667" t="s">
        <v>4301</v>
      </c>
      <c r="C1667" t="s">
        <v>46</v>
      </c>
      <c r="D1667">
        <v>40972</v>
      </c>
      <c r="I1667">
        <v>40972</v>
      </c>
      <c r="J1667">
        <v>2012</v>
      </c>
      <c r="K1667" t="s">
        <v>77</v>
      </c>
      <c r="L1667" t="s">
        <v>4302</v>
      </c>
      <c r="N1667" t="s">
        <v>3727</v>
      </c>
      <c r="O1667" t="s">
        <v>907</v>
      </c>
      <c r="P1667" t="s">
        <v>291</v>
      </c>
      <c r="R1667">
        <v>98926</v>
      </c>
      <c r="V1667" t="s">
        <v>54</v>
      </c>
      <c r="W1667">
        <v>13</v>
      </c>
      <c r="X1667" t="s">
        <v>574</v>
      </c>
      <c r="Y1667">
        <v>4803</v>
      </c>
      <c r="Z1667" t="s">
        <v>291</v>
      </c>
      <c r="AA1667" t="s">
        <v>57</v>
      </c>
      <c r="AC1667" t="s">
        <v>146</v>
      </c>
      <c r="AD1667" t="s">
        <v>4690</v>
      </c>
      <c r="AE1667" t="s">
        <v>107</v>
      </c>
      <c r="AF1667" t="s">
        <v>107</v>
      </c>
      <c r="AJ1667" t="s">
        <v>58</v>
      </c>
      <c r="AK1667" t="s">
        <v>59</v>
      </c>
      <c r="AL1667">
        <v>41219</v>
      </c>
      <c r="AN1667" t="b">
        <v>1</v>
      </c>
      <c r="AQ1667" t="s">
        <v>73</v>
      </c>
      <c r="BB1667" s="7" t="s">
        <v>3727</v>
      </c>
      <c r="BC1667" s="7" t="s">
        <v>907</v>
      </c>
      <c r="BE1667" s="7">
        <v>98926</v>
      </c>
      <c r="BO1667" t="s">
        <v>26701</v>
      </c>
      <c r="BP1667">
        <v>2382</v>
      </c>
      <c r="BQ1667">
        <v>7517</v>
      </c>
      <c r="BR1667">
        <v>11034</v>
      </c>
      <c r="BT1667">
        <v>13</v>
      </c>
      <c r="BU1667" t="s">
        <v>26702</v>
      </c>
      <c r="BV1667" t="s">
        <v>4695</v>
      </c>
      <c r="BX1667">
        <v>43598.041597222225</v>
      </c>
    </row>
    <row r="1668" spans="1:76" x14ac:dyDescent="0.25">
      <c r="A1668" t="s">
        <v>26703</v>
      </c>
      <c r="B1668" t="s">
        <v>26704</v>
      </c>
      <c r="C1668" t="s">
        <v>46</v>
      </c>
      <c r="D1668">
        <v>40890</v>
      </c>
      <c r="H1668" t="s">
        <v>47</v>
      </c>
      <c r="I1668">
        <v>40890</v>
      </c>
      <c r="J1668">
        <v>2012</v>
      </c>
      <c r="K1668" t="s">
        <v>85</v>
      </c>
      <c r="L1668" t="s">
        <v>26705</v>
      </c>
      <c r="N1668" t="s">
        <v>26706</v>
      </c>
      <c r="O1668" t="s">
        <v>1062</v>
      </c>
      <c r="P1668" t="s">
        <v>632</v>
      </c>
      <c r="R1668">
        <v>98236</v>
      </c>
      <c r="S1668" t="s">
        <v>26707</v>
      </c>
      <c r="T1668" t="s">
        <v>26708</v>
      </c>
      <c r="V1668" t="s">
        <v>4807</v>
      </c>
      <c r="W1668">
        <v>23</v>
      </c>
      <c r="X1668" t="s">
        <v>4808</v>
      </c>
      <c r="Y1668">
        <v>3424</v>
      </c>
      <c r="Z1668" t="s">
        <v>632</v>
      </c>
      <c r="AA1668" t="s">
        <v>4785</v>
      </c>
      <c r="AB1668">
        <v>47722</v>
      </c>
      <c r="AC1668" t="s">
        <v>146</v>
      </c>
      <c r="AD1668" t="s">
        <v>4690</v>
      </c>
      <c r="AE1668" t="s">
        <v>107</v>
      </c>
      <c r="AF1668" t="s">
        <v>107</v>
      </c>
      <c r="AJ1668" t="s">
        <v>58</v>
      </c>
      <c r="AK1668" t="s">
        <v>59</v>
      </c>
      <c r="AL1668">
        <v>41219</v>
      </c>
      <c r="AN1668" t="b">
        <v>1</v>
      </c>
      <c r="AQ1668" t="s">
        <v>177</v>
      </c>
      <c r="BB1668" s="7" t="s">
        <v>26706</v>
      </c>
      <c r="BC1668" s="7" t="s">
        <v>1062</v>
      </c>
      <c r="BE1668" s="7">
        <v>98236</v>
      </c>
      <c r="BG1668" s="7">
        <v>5186.78</v>
      </c>
      <c r="BH1668" s="7">
        <v>0</v>
      </c>
      <c r="BI1668">
        <v>6008.79</v>
      </c>
      <c r="BJ1668">
        <v>763.76</v>
      </c>
      <c r="BK1668">
        <v>0</v>
      </c>
      <c r="BL1668">
        <v>0</v>
      </c>
      <c r="BO1668" t="s">
        <v>26709</v>
      </c>
      <c r="BP1668">
        <v>2495</v>
      </c>
      <c r="BQ1668">
        <v>4442</v>
      </c>
      <c r="BR1668">
        <v>11030</v>
      </c>
      <c r="BS1668">
        <v>9791</v>
      </c>
      <c r="BU1668" t="s">
        <v>26710</v>
      </c>
      <c r="BV1668" t="s">
        <v>4695</v>
      </c>
      <c r="BX1668">
        <v>44149.204155092593</v>
      </c>
    </row>
    <row r="1669" spans="1:76" x14ac:dyDescent="0.25">
      <c r="A1669" t="s">
        <v>26711</v>
      </c>
      <c r="B1669" t="s">
        <v>26712</v>
      </c>
      <c r="C1669" t="s">
        <v>46</v>
      </c>
      <c r="D1669">
        <v>40955</v>
      </c>
      <c r="H1669" t="s">
        <v>47</v>
      </c>
      <c r="I1669">
        <v>40955</v>
      </c>
      <c r="J1669">
        <v>2012</v>
      </c>
      <c r="K1669" t="s">
        <v>85</v>
      </c>
      <c r="L1669" t="s">
        <v>26713</v>
      </c>
      <c r="N1669" t="s">
        <v>26714</v>
      </c>
      <c r="O1669" t="s">
        <v>4012</v>
      </c>
      <c r="P1669" t="s">
        <v>56</v>
      </c>
      <c r="R1669">
        <v>988149005</v>
      </c>
      <c r="S1669" t="s">
        <v>26715</v>
      </c>
      <c r="T1669" t="s">
        <v>26716</v>
      </c>
      <c r="V1669" t="s">
        <v>4807</v>
      </c>
      <c r="W1669">
        <v>23</v>
      </c>
      <c r="X1669" t="s">
        <v>5554</v>
      </c>
      <c r="Y1669">
        <v>3801</v>
      </c>
      <c r="Z1669" t="s">
        <v>56</v>
      </c>
      <c r="AA1669" t="s">
        <v>4785</v>
      </c>
      <c r="AB1669">
        <v>20464</v>
      </c>
      <c r="AC1669" t="s">
        <v>146</v>
      </c>
      <c r="AD1669" t="s">
        <v>4690</v>
      </c>
      <c r="AE1669" t="s">
        <v>107</v>
      </c>
      <c r="AF1669" t="s">
        <v>107</v>
      </c>
      <c r="AJ1669" t="s">
        <v>58</v>
      </c>
      <c r="AK1669" t="s">
        <v>59</v>
      </c>
      <c r="AL1669">
        <v>41219</v>
      </c>
      <c r="AN1669" t="b">
        <v>1</v>
      </c>
      <c r="AQ1669" t="s">
        <v>60</v>
      </c>
      <c r="AR1669" t="s">
        <v>61</v>
      </c>
      <c r="BB1669" s="7" t="s">
        <v>26714</v>
      </c>
      <c r="BC1669" s="7" t="s">
        <v>4012</v>
      </c>
      <c r="BE1669" s="7">
        <v>988149005</v>
      </c>
      <c r="BG1669" s="7">
        <v>20712</v>
      </c>
      <c r="BH1669" s="7">
        <v>0</v>
      </c>
      <c r="BI1669">
        <v>13286.17</v>
      </c>
      <c r="BJ1669">
        <v>750</v>
      </c>
      <c r="BK1669">
        <v>0</v>
      </c>
      <c r="BL1669">
        <v>0</v>
      </c>
      <c r="BO1669" t="s">
        <v>26717</v>
      </c>
      <c r="BP1669">
        <v>2506</v>
      </c>
      <c r="BQ1669">
        <v>3966</v>
      </c>
      <c r="BR1669">
        <v>11029</v>
      </c>
      <c r="BS1669">
        <v>9794</v>
      </c>
      <c r="BU1669" t="s">
        <v>26718</v>
      </c>
      <c r="BV1669" t="s">
        <v>4695</v>
      </c>
      <c r="BX1669">
        <v>44149.204224537039</v>
      </c>
    </row>
    <row r="1670" spans="1:76" x14ac:dyDescent="0.25">
      <c r="A1670" t="s">
        <v>26719</v>
      </c>
      <c r="B1670" t="s">
        <v>3800</v>
      </c>
      <c r="C1670" t="s">
        <v>46</v>
      </c>
      <c r="D1670">
        <v>40093</v>
      </c>
      <c r="H1670" t="s">
        <v>47</v>
      </c>
      <c r="I1670">
        <v>40093</v>
      </c>
      <c r="J1670">
        <v>2012</v>
      </c>
      <c r="K1670" t="s">
        <v>85</v>
      </c>
      <c r="L1670" t="s">
        <v>3801</v>
      </c>
      <c r="N1670" t="s">
        <v>3802</v>
      </c>
      <c r="O1670" t="s">
        <v>143</v>
      </c>
      <c r="P1670" t="s">
        <v>115</v>
      </c>
      <c r="R1670" t="s">
        <v>26720</v>
      </c>
      <c r="S1670" t="s">
        <v>3803</v>
      </c>
      <c r="T1670" t="s">
        <v>26721</v>
      </c>
      <c r="V1670" t="s">
        <v>90</v>
      </c>
      <c r="W1670">
        <v>12</v>
      </c>
      <c r="X1670" t="s">
        <v>926</v>
      </c>
      <c r="Y1670">
        <v>4757</v>
      </c>
      <c r="Z1670" t="s">
        <v>115</v>
      </c>
      <c r="AA1670" t="s">
        <v>57</v>
      </c>
      <c r="AC1670" t="s">
        <v>146</v>
      </c>
      <c r="AD1670" t="s">
        <v>4690</v>
      </c>
      <c r="AE1670" t="s">
        <v>107</v>
      </c>
      <c r="AF1670" t="s">
        <v>107</v>
      </c>
      <c r="AJ1670" t="s">
        <v>58</v>
      </c>
      <c r="AK1670" t="s">
        <v>59</v>
      </c>
      <c r="AL1670">
        <v>41219</v>
      </c>
      <c r="AN1670" t="b">
        <v>1</v>
      </c>
      <c r="AQ1670" t="s">
        <v>60</v>
      </c>
      <c r="AR1670" t="s">
        <v>61</v>
      </c>
      <c r="AS1670" t="s">
        <v>62</v>
      </c>
      <c r="BB1670" s="7" t="s">
        <v>3802</v>
      </c>
      <c r="BC1670" s="7" t="s">
        <v>143</v>
      </c>
      <c r="BE1670" s="7" t="s">
        <v>26720</v>
      </c>
      <c r="BG1670" s="7">
        <v>197675.79</v>
      </c>
      <c r="BH1670" s="7">
        <v>1151.25</v>
      </c>
      <c r="BI1670">
        <v>202009.13</v>
      </c>
      <c r="BJ1670">
        <v>-1500</v>
      </c>
      <c r="BK1670">
        <v>0</v>
      </c>
      <c r="BL1670">
        <v>0</v>
      </c>
      <c r="BO1670" t="s">
        <v>26722</v>
      </c>
      <c r="BP1670">
        <v>2645</v>
      </c>
      <c r="BQ1670">
        <v>8000</v>
      </c>
      <c r="BR1670">
        <v>11026</v>
      </c>
      <c r="BS1670">
        <v>9799</v>
      </c>
      <c r="BT1670">
        <v>28</v>
      </c>
      <c r="BU1670" t="s">
        <v>26723</v>
      </c>
      <c r="BV1670" t="s">
        <v>4695</v>
      </c>
      <c r="BX1670">
        <v>44149.204606481479</v>
      </c>
    </row>
    <row r="1671" spans="1:76" x14ac:dyDescent="0.25">
      <c r="A1671" t="s">
        <v>26724</v>
      </c>
      <c r="B1671" t="s">
        <v>2232</v>
      </c>
      <c r="C1671" t="s">
        <v>46</v>
      </c>
      <c r="D1671">
        <v>40756</v>
      </c>
      <c r="H1671" t="s">
        <v>47</v>
      </c>
      <c r="I1671">
        <v>40756</v>
      </c>
      <c r="J1671">
        <v>2012</v>
      </c>
      <c r="K1671" t="s">
        <v>85</v>
      </c>
      <c r="L1671" t="s">
        <v>21933</v>
      </c>
      <c r="N1671" t="s">
        <v>2233</v>
      </c>
      <c r="O1671" t="s">
        <v>2234</v>
      </c>
      <c r="P1671" t="s">
        <v>241</v>
      </c>
      <c r="R1671">
        <v>98953</v>
      </c>
      <c r="S1671" t="s">
        <v>2235</v>
      </c>
      <c r="T1671" t="s">
        <v>21936</v>
      </c>
      <c r="V1671" t="s">
        <v>54</v>
      </c>
      <c r="W1671">
        <v>13</v>
      </c>
      <c r="X1671" t="s">
        <v>426</v>
      </c>
      <c r="Y1671">
        <v>4807</v>
      </c>
      <c r="Z1671" t="s">
        <v>241</v>
      </c>
      <c r="AA1671" t="s">
        <v>57</v>
      </c>
      <c r="AC1671" t="s">
        <v>146</v>
      </c>
      <c r="AD1671" t="s">
        <v>4690</v>
      </c>
      <c r="AE1671" t="s">
        <v>107</v>
      </c>
      <c r="AF1671" t="s">
        <v>107</v>
      </c>
      <c r="AJ1671" t="s">
        <v>58</v>
      </c>
      <c r="AK1671" t="s">
        <v>59</v>
      </c>
      <c r="AL1671">
        <v>41219</v>
      </c>
      <c r="AN1671" t="b">
        <v>1</v>
      </c>
      <c r="AQ1671" t="s">
        <v>195</v>
      </c>
      <c r="AR1671" t="s">
        <v>150</v>
      </c>
      <c r="AS1671" t="s">
        <v>62</v>
      </c>
      <c r="BB1671" s="7" t="s">
        <v>2233</v>
      </c>
      <c r="BC1671" s="7" t="s">
        <v>2234</v>
      </c>
      <c r="BE1671" s="7">
        <v>98953</v>
      </c>
      <c r="BG1671" s="7">
        <v>71025</v>
      </c>
      <c r="BH1671" s="7">
        <v>1422.25</v>
      </c>
      <c r="BI1671">
        <v>50797.8</v>
      </c>
      <c r="BJ1671">
        <v>0</v>
      </c>
      <c r="BK1671">
        <v>0</v>
      </c>
      <c r="BL1671">
        <v>0</v>
      </c>
      <c r="BM1671">
        <v>32.700000000000003</v>
      </c>
      <c r="BN1671">
        <v>0</v>
      </c>
      <c r="BO1671" t="s">
        <v>26725</v>
      </c>
      <c r="BP1671">
        <v>2759</v>
      </c>
      <c r="BQ1671">
        <v>462</v>
      </c>
      <c r="BR1671">
        <v>11023</v>
      </c>
      <c r="BS1671">
        <v>9810</v>
      </c>
      <c r="BT1671">
        <v>15</v>
      </c>
      <c r="BU1671" t="s">
        <v>26726</v>
      </c>
      <c r="BV1671" t="s">
        <v>4695</v>
      </c>
      <c r="BX1671">
        <v>44149.204976851855</v>
      </c>
    </row>
    <row r="1672" spans="1:76" x14ac:dyDescent="0.25">
      <c r="A1672" t="s">
        <v>26727</v>
      </c>
      <c r="B1672" t="s">
        <v>26728</v>
      </c>
      <c r="C1672" t="s">
        <v>46</v>
      </c>
      <c r="D1672">
        <v>40846</v>
      </c>
      <c r="H1672" t="s">
        <v>47</v>
      </c>
      <c r="I1672">
        <v>40846</v>
      </c>
      <c r="J1672">
        <v>2012</v>
      </c>
      <c r="K1672" t="s">
        <v>85</v>
      </c>
      <c r="L1672" t="s">
        <v>26729</v>
      </c>
      <c r="N1672" t="s">
        <v>26730</v>
      </c>
      <c r="O1672" t="s">
        <v>836</v>
      </c>
      <c r="P1672" t="s">
        <v>121</v>
      </c>
      <c r="R1672">
        <v>98584</v>
      </c>
      <c r="T1672" t="s">
        <v>26731</v>
      </c>
      <c r="V1672" t="s">
        <v>4807</v>
      </c>
      <c r="W1672">
        <v>23</v>
      </c>
      <c r="X1672" t="s">
        <v>5754</v>
      </c>
      <c r="Y1672">
        <v>3699</v>
      </c>
      <c r="Z1672" t="s">
        <v>121</v>
      </c>
      <c r="AA1672" t="s">
        <v>4785</v>
      </c>
      <c r="AB1672">
        <v>33663</v>
      </c>
      <c r="AC1672" t="s">
        <v>146</v>
      </c>
      <c r="AD1672" t="s">
        <v>4690</v>
      </c>
      <c r="AE1672" t="s">
        <v>107</v>
      </c>
      <c r="AF1672" t="s">
        <v>107</v>
      </c>
      <c r="AJ1672" t="s">
        <v>58</v>
      </c>
      <c r="AK1672" t="s">
        <v>59</v>
      </c>
      <c r="AL1672">
        <v>41219</v>
      </c>
      <c r="AN1672" t="b">
        <v>1</v>
      </c>
      <c r="AQ1672" t="s">
        <v>177</v>
      </c>
      <c r="BB1672" s="7" t="s">
        <v>26730</v>
      </c>
      <c r="BC1672" s="7" t="s">
        <v>836</v>
      </c>
      <c r="BE1672" s="7">
        <v>98584</v>
      </c>
      <c r="BG1672" s="7">
        <v>7219.27</v>
      </c>
      <c r="BH1672" s="7">
        <v>0</v>
      </c>
      <c r="BI1672">
        <v>6532.49</v>
      </c>
      <c r="BJ1672">
        <v>-4284.72</v>
      </c>
      <c r="BK1672">
        <v>0</v>
      </c>
      <c r="BL1672">
        <v>0</v>
      </c>
      <c r="BO1672" t="s">
        <v>26732</v>
      </c>
      <c r="BP1672">
        <v>3033</v>
      </c>
      <c r="BQ1672">
        <v>7999</v>
      </c>
      <c r="BR1672">
        <v>11018</v>
      </c>
      <c r="BS1672">
        <v>9822</v>
      </c>
      <c r="BU1672" t="s">
        <v>26733</v>
      </c>
      <c r="BV1672" t="s">
        <v>4695</v>
      </c>
      <c r="BX1672">
        <v>44149.205347222225</v>
      </c>
    </row>
    <row r="1673" spans="1:76" x14ac:dyDescent="0.25">
      <c r="A1673" t="s">
        <v>26734</v>
      </c>
      <c r="B1673" t="s">
        <v>26735</v>
      </c>
      <c r="C1673" t="s">
        <v>46</v>
      </c>
      <c r="D1673">
        <v>41070</v>
      </c>
      <c r="H1673" t="s">
        <v>289</v>
      </c>
      <c r="I1673">
        <v>41070</v>
      </c>
      <c r="J1673">
        <v>2012</v>
      </c>
      <c r="K1673" t="s">
        <v>85</v>
      </c>
      <c r="L1673" t="s">
        <v>26736</v>
      </c>
      <c r="N1673" t="s">
        <v>26737</v>
      </c>
      <c r="O1673" t="s">
        <v>417</v>
      </c>
      <c r="P1673" t="s">
        <v>255</v>
      </c>
      <c r="R1673">
        <v>98807</v>
      </c>
      <c r="S1673" t="s">
        <v>26738</v>
      </c>
      <c r="T1673" t="s">
        <v>26739</v>
      </c>
      <c r="V1673" t="s">
        <v>7053</v>
      </c>
      <c r="W1673">
        <v>21</v>
      </c>
      <c r="X1673" t="s">
        <v>6430</v>
      </c>
      <c r="Y1673">
        <v>3111</v>
      </c>
      <c r="Z1673" t="s">
        <v>255</v>
      </c>
      <c r="AA1673" t="s">
        <v>4785</v>
      </c>
      <c r="AB1673">
        <v>38545</v>
      </c>
      <c r="AC1673" t="s">
        <v>146</v>
      </c>
      <c r="AD1673" t="s">
        <v>4690</v>
      </c>
      <c r="AE1673" t="s">
        <v>107</v>
      </c>
      <c r="AF1673" t="s">
        <v>107</v>
      </c>
      <c r="AJ1673" t="s">
        <v>58</v>
      </c>
      <c r="AK1673" t="s">
        <v>59</v>
      </c>
      <c r="AL1673">
        <v>41219</v>
      </c>
      <c r="AN1673" t="b">
        <v>1</v>
      </c>
      <c r="AQ1673" t="s">
        <v>60</v>
      </c>
      <c r="AR1673" t="s">
        <v>99</v>
      </c>
      <c r="BB1673" s="7" t="s">
        <v>26737</v>
      </c>
      <c r="BC1673" s="7" t="s">
        <v>417</v>
      </c>
      <c r="BE1673" s="7">
        <v>98807</v>
      </c>
      <c r="BG1673" s="7">
        <v>0</v>
      </c>
      <c r="BH1673" s="7">
        <v>0</v>
      </c>
      <c r="BI1673">
        <v>0</v>
      </c>
      <c r="BJ1673">
        <v>0</v>
      </c>
      <c r="BK1673">
        <v>0</v>
      </c>
      <c r="BL1673">
        <v>0</v>
      </c>
      <c r="BO1673" t="s">
        <v>26740</v>
      </c>
      <c r="BP1673">
        <v>4485</v>
      </c>
      <c r="BQ1673">
        <v>7990</v>
      </c>
      <c r="BR1673">
        <v>10993</v>
      </c>
      <c r="BS1673">
        <v>9912</v>
      </c>
      <c r="BU1673" t="s">
        <v>26741</v>
      </c>
      <c r="BV1673" t="s">
        <v>4695</v>
      </c>
      <c r="BX1673">
        <v>44149.20988425926</v>
      </c>
    </row>
    <row r="1674" spans="1:76" x14ac:dyDescent="0.25">
      <c r="A1674" t="s">
        <v>26742</v>
      </c>
      <c r="B1674" t="s">
        <v>1596</v>
      </c>
      <c r="C1674" t="s">
        <v>46</v>
      </c>
      <c r="D1674">
        <v>40723</v>
      </c>
      <c r="H1674" t="s">
        <v>47</v>
      </c>
      <c r="I1674">
        <v>40723</v>
      </c>
      <c r="J1674">
        <v>2012</v>
      </c>
      <c r="K1674" t="s">
        <v>85</v>
      </c>
      <c r="L1674" t="s">
        <v>26743</v>
      </c>
      <c r="N1674" t="s">
        <v>1597</v>
      </c>
      <c r="O1674" t="s">
        <v>117</v>
      </c>
      <c r="P1674" t="s">
        <v>115</v>
      </c>
      <c r="R1674">
        <v>98374</v>
      </c>
      <c r="S1674" t="s">
        <v>1598</v>
      </c>
      <c r="T1674" t="s">
        <v>22370</v>
      </c>
      <c r="V1674" t="s">
        <v>90</v>
      </c>
      <c r="W1674">
        <v>12</v>
      </c>
      <c r="X1674" t="s">
        <v>441</v>
      </c>
      <c r="Y1674">
        <v>4754</v>
      </c>
      <c r="Z1674" t="s">
        <v>115</v>
      </c>
      <c r="AA1674" t="s">
        <v>57</v>
      </c>
      <c r="AC1674" t="s">
        <v>146</v>
      </c>
      <c r="AD1674" t="s">
        <v>4690</v>
      </c>
      <c r="AE1674" t="s">
        <v>107</v>
      </c>
      <c r="AF1674" t="s">
        <v>107</v>
      </c>
      <c r="AJ1674" t="s">
        <v>58</v>
      </c>
      <c r="AK1674" t="s">
        <v>59</v>
      </c>
      <c r="AL1674">
        <v>41219</v>
      </c>
      <c r="AN1674" t="b">
        <v>1</v>
      </c>
      <c r="AQ1674" t="s">
        <v>60</v>
      </c>
      <c r="AR1674" t="s">
        <v>61</v>
      </c>
      <c r="AS1674" t="s">
        <v>100</v>
      </c>
      <c r="BB1674" s="7" t="s">
        <v>1597</v>
      </c>
      <c r="BC1674" s="7" t="s">
        <v>117</v>
      </c>
      <c r="BE1674" s="7">
        <v>98374</v>
      </c>
      <c r="BG1674" s="7">
        <v>296455.24</v>
      </c>
      <c r="BH1674" s="7">
        <v>27961.56</v>
      </c>
      <c r="BI1674">
        <v>270696.51</v>
      </c>
      <c r="BJ1674">
        <v>0</v>
      </c>
      <c r="BK1674">
        <v>0</v>
      </c>
      <c r="BL1674">
        <v>0</v>
      </c>
      <c r="BM1674">
        <v>9384.7000000000007</v>
      </c>
      <c r="BN1674">
        <v>0</v>
      </c>
      <c r="BO1674" t="s">
        <v>26744</v>
      </c>
      <c r="BP1674">
        <v>4548</v>
      </c>
      <c r="BQ1674">
        <v>25972</v>
      </c>
      <c r="BR1674">
        <v>10990</v>
      </c>
      <c r="BS1674">
        <v>9920</v>
      </c>
      <c r="BT1674">
        <v>25</v>
      </c>
      <c r="BU1674" t="s">
        <v>21568</v>
      </c>
      <c r="BV1674" t="s">
        <v>4695</v>
      </c>
      <c r="BX1674">
        <v>44149.210092592592</v>
      </c>
    </row>
    <row r="1675" spans="1:76" x14ac:dyDescent="0.25">
      <c r="A1675" t="s">
        <v>26745</v>
      </c>
      <c r="B1675" t="s">
        <v>775</v>
      </c>
      <c r="C1675" t="s">
        <v>46</v>
      </c>
      <c r="D1675">
        <v>41060</v>
      </c>
      <c r="H1675" t="s">
        <v>289</v>
      </c>
      <c r="I1675">
        <v>41060</v>
      </c>
      <c r="J1675">
        <v>2012</v>
      </c>
      <c r="K1675" t="s">
        <v>85</v>
      </c>
      <c r="L1675" t="s">
        <v>776</v>
      </c>
      <c r="N1675" t="s">
        <v>777</v>
      </c>
      <c r="O1675" t="s">
        <v>162</v>
      </c>
      <c r="P1675" t="s">
        <v>68</v>
      </c>
      <c r="R1675">
        <v>980219411</v>
      </c>
      <c r="S1675" t="s">
        <v>778</v>
      </c>
      <c r="T1675" t="s">
        <v>26746</v>
      </c>
      <c r="V1675" t="s">
        <v>54</v>
      </c>
      <c r="W1675">
        <v>13</v>
      </c>
      <c r="X1675" t="s">
        <v>164</v>
      </c>
      <c r="Y1675">
        <v>4779</v>
      </c>
      <c r="Z1675" t="s">
        <v>68</v>
      </c>
      <c r="AA1675" t="s">
        <v>57</v>
      </c>
      <c r="AC1675" t="s">
        <v>146</v>
      </c>
      <c r="AD1675" t="s">
        <v>4690</v>
      </c>
      <c r="AE1675" t="s">
        <v>107</v>
      </c>
      <c r="AF1675" t="s">
        <v>107</v>
      </c>
      <c r="AJ1675" t="s">
        <v>58</v>
      </c>
      <c r="AK1675" t="s">
        <v>59</v>
      </c>
      <c r="AL1675">
        <v>41219</v>
      </c>
      <c r="AN1675" t="b">
        <v>1</v>
      </c>
      <c r="AQ1675" t="s">
        <v>60</v>
      </c>
      <c r="AR1675" t="s">
        <v>99</v>
      </c>
      <c r="AS1675" t="s">
        <v>4734</v>
      </c>
      <c r="BB1675" s="7" t="s">
        <v>777</v>
      </c>
      <c r="BC1675" s="7" t="s">
        <v>162</v>
      </c>
      <c r="BE1675" s="7">
        <v>980219411</v>
      </c>
      <c r="BG1675" s="7">
        <v>1528</v>
      </c>
      <c r="BH1675" s="7">
        <v>0</v>
      </c>
      <c r="BI1675">
        <v>1601.49</v>
      </c>
      <c r="BJ1675">
        <v>0</v>
      </c>
      <c r="BK1675">
        <v>0</v>
      </c>
      <c r="BL1675">
        <v>0</v>
      </c>
      <c r="BO1675" t="s">
        <v>26747</v>
      </c>
      <c r="BP1675">
        <v>4630</v>
      </c>
      <c r="BQ1675">
        <v>6052</v>
      </c>
      <c r="BR1675">
        <v>10987</v>
      </c>
      <c r="BS1675">
        <v>9925</v>
      </c>
      <c r="BT1675">
        <v>1</v>
      </c>
      <c r="BU1675" t="s">
        <v>26748</v>
      </c>
      <c r="BV1675" t="s">
        <v>4695</v>
      </c>
      <c r="BX1675">
        <v>44149.210451388892</v>
      </c>
    </row>
    <row r="1676" spans="1:76" x14ac:dyDescent="0.25">
      <c r="A1676" t="s">
        <v>26749</v>
      </c>
      <c r="B1676" t="s">
        <v>665</v>
      </c>
      <c r="C1676" t="s">
        <v>46</v>
      </c>
      <c r="D1676">
        <v>41057</v>
      </c>
      <c r="H1676" t="s">
        <v>47</v>
      </c>
      <c r="I1676">
        <v>41057</v>
      </c>
      <c r="J1676">
        <v>2012</v>
      </c>
      <c r="K1676" t="s">
        <v>85</v>
      </c>
      <c r="L1676" t="s">
        <v>26750</v>
      </c>
      <c r="N1676" t="s">
        <v>666</v>
      </c>
      <c r="O1676" t="s">
        <v>667</v>
      </c>
      <c r="R1676">
        <v>99330</v>
      </c>
      <c r="S1676" t="s">
        <v>669</v>
      </c>
      <c r="T1676" t="s">
        <v>26751</v>
      </c>
      <c r="V1676" t="s">
        <v>265</v>
      </c>
      <c r="W1676">
        <v>7</v>
      </c>
      <c r="X1676" t="s">
        <v>4770</v>
      </c>
      <c r="Y1676">
        <v>1000</v>
      </c>
      <c r="AA1676" t="s">
        <v>71</v>
      </c>
      <c r="AC1676" t="s">
        <v>146</v>
      </c>
      <c r="AD1676" t="s">
        <v>4690</v>
      </c>
      <c r="AE1676" t="s">
        <v>107</v>
      </c>
      <c r="AF1676" t="s">
        <v>107</v>
      </c>
      <c r="AJ1676" t="s">
        <v>58</v>
      </c>
      <c r="AK1676" t="s">
        <v>59</v>
      </c>
      <c r="AL1676">
        <v>41219</v>
      </c>
      <c r="AN1676" t="b">
        <v>1</v>
      </c>
      <c r="AQ1676" t="s">
        <v>60</v>
      </c>
      <c r="AR1676" t="s">
        <v>99</v>
      </c>
      <c r="AS1676" t="s">
        <v>4734</v>
      </c>
      <c r="BB1676" s="7" t="s">
        <v>666</v>
      </c>
      <c r="BC1676" s="7" t="s">
        <v>667</v>
      </c>
      <c r="BE1676" s="7">
        <v>99330</v>
      </c>
      <c r="BG1676" s="7">
        <v>189883.08</v>
      </c>
      <c r="BH1676" s="7">
        <v>0</v>
      </c>
      <c r="BI1676">
        <v>192009.08</v>
      </c>
      <c r="BJ1676">
        <v>0</v>
      </c>
      <c r="BK1676">
        <v>0</v>
      </c>
      <c r="BL1676">
        <v>0</v>
      </c>
      <c r="BM1676">
        <v>334.57</v>
      </c>
      <c r="BN1676">
        <v>0</v>
      </c>
      <c r="BO1676" t="s">
        <v>26752</v>
      </c>
      <c r="BP1676">
        <v>4977</v>
      </c>
      <c r="BQ1676">
        <v>614</v>
      </c>
      <c r="BR1676">
        <v>10980</v>
      </c>
      <c r="BS1676">
        <v>9937</v>
      </c>
      <c r="BU1676" t="s">
        <v>23763</v>
      </c>
      <c r="BV1676" t="s">
        <v>4695</v>
      </c>
      <c r="BX1676">
        <v>44149.210844907408</v>
      </c>
    </row>
    <row r="1677" spans="1:76" x14ac:dyDescent="0.25">
      <c r="A1677" t="s">
        <v>26753</v>
      </c>
      <c r="B1677" t="s">
        <v>2414</v>
      </c>
      <c r="C1677" t="s">
        <v>46</v>
      </c>
      <c r="D1677">
        <v>40535</v>
      </c>
      <c r="H1677" t="s">
        <v>47</v>
      </c>
      <c r="I1677">
        <v>40535</v>
      </c>
      <c r="J1677">
        <v>2012</v>
      </c>
      <c r="K1677" t="s">
        <v>77</v>
      </c>
      <c r="L1677" t="s">
        <v>2415</v>
      </c>
      <c r="N1677" t="s">
        <v>2416</v>
      </c>
      <c r="O1677" t="s">
        <v>375</v>
      </c>
      <c r="P1677" t="s">
        <v>68</v>
      </c>
      <c r="R1677">
        <v>98040</v>
      </c>
      <c r="T1677" t="s">
        <v>25319</v>
      </c>
      <c r="V1677" t="s">
        <v>54</v>
      </c>
      <c r="W1677">
        <v>13</v>
      </c>
      <c r="X1677" t="s">
        <v>377</v>
      </c>
      <c r="Y1677">
        <v>4860</v>
      </c>
      <c r="Z1677" t="s">
        <v>68</v>
      </c>
      <c r="AA1677" t="s">
        <v>57</v>
      </c>
      <c r="AC1677" t="s">
        <v>146</v>
      </c>
      <c r="AD1677" t="s">
        <v>4690</v>
      </c>
      <c r="AE1677" t="s">
        <v>107</v>
      </c>
      <c r="AF1677" t="s">
        <v>107</v>
      </c>
      <c r="AJ1677" t="s">
        <v>58</v>
      </c>
      <c r="AK1677" t="s">
        <v>59</v>
      </c>
      <c r="AL1677">
        <v>41219</v>
      </c>
      <c r="AN1677" t="b">
        <v>1</v>
      </c>
      <c r="AQ1677" t="s">
        <v>73</v>
      </c>
      <c r="BB1677" s="7" t="s">
        <v>2416</v>
      </c>
      <c r="BC1677" s="7" t="s">
        <v>375</v>
      </c>
      <c r="BE1677" s="7">
        <v>98040</v>
      </c>
      <c r="BG1677" s="7">
        <v>0</v>
      </c>
      <c r="BH1677" s="7">
        <v>1830.9</v>
      </c>
      <c r="BI1677">
        <v>1830.9</v>
      </c>
      <c r="BJ1677">
        <v>0</v>
      </c>
      <c r="BK1677">
        <v>0</v>
      </c>
      <c r="BL1677">
        <v>0</v>
      </c>
      <c r="BO1677" t="s">
        <v>26754</v>
      </c>
      <c r="BP1677">
        <v>5222</v>
      </c>
      <c r="BQ1677">
        <v>7983</v>
      </c>
      <c r="BR1677">
        <v>10974</v>
      </c>
      <c r="BS1677">
        <v>9947</v>
      </c>
      <c r="BT1677">
        <v>41</v>
      </c>
      <c r="BU1677" t="s">
        <v>25321</v>
      </c>
      <c r="BV1677" t="s">
        <v>4695</v>
      </c>
      <c r="BX1677">
        <v>44149.211331018516</v>
      </c>
    </row>
    <row r="1678" spans="1:76" x14ac:dyDescent="0.25">
      <c r="A1678" t="s">
        <v>26755</v>
      </c>
      <c r="B1678" t="s">
        <v>26756</v>
      </c>
      <c r="C1678" t="s">
        <v>46</v>
      </c>
      <c r="D1678">
        <v>41067</v>
      </c>
      <c r="I1678">
        <v>41067</v>
      </c>
      <c r="J1678">
        <v>2012</v>
      </c>
      <c r="K1678" t="s">
        <v>85</v>
      </c>
      <c r="L1678" t="s">
        <v>26757</v>
      </c>
      <c r="N1678" t="s">
        <v>26758</v>
      </c>
      <c r="O1678" t="s">
        <v>17572</v>
      </c>
      <c r="P1678" t="s">
        <v>613</v>
      </c>
      <c r="R1678">
        <v>991189628</v>
      </c>
      <c r="S1678" t="s">
        <v>26759</v>
      </c>
      <c r="T1678" t="s">
        <v>26760</v>
      </c>
      <c r="V1678" t="s">
        <v>4807</v>
      </c>
      <c r="W1678">
        <v>23</v>
      </c>
      <c r="X1678" t="s">
        <v>7356</v>
      </c>
      <c r="Y1678">
        <v>3290</v>
      </c>
      <c r="Z1678" t="s">
        <v>613</v>
      </c>
      <c r="AA1678" t="s">
        <v>4785</v>
      </c>
      <c r="AB1678">
        <v>4334</v>
      </c>
      <c r="AC1678" t="s">
        <v>146</v>
      </c>
      <c r="AD1678" t="s">
        <v>4690</v>
      </c>
      <c r="AE1678" t="s">
        <v>107</v>
      </c>
      <c r="AF1678" t="s">
        <v>107</v>
      </c>
      <c r="AJ1678" t="s">
        <v>58</v>
      </c>
      <c r="AK1678" t="s">
        <v>59</v>
      </c>
      <c r="AL1678">
        <v>41219</v>
      </c>
      <c r="AN1678" t="b">
        <v>1</v>
      </c>
      <c r="AQ1678" t="s">
        <v>60</v>
      </c>
      <c r="AR1678" t="s">
        <v>99</v>
      </c>
      <c r="BB1678" s="7" t="s">
        <v>26758</v>
      </c>
      <c r="BC1678" s="7" t="s">
        <v>17572</v>
      </c>
      <c r="BE1678" s="7">
        <v>991189628</v>
      </c>
      <c r="BO1678" t="s">
        <v>26761</v>
      </c>
      <c r="BP1678">
        <v>5848</v>
      </c>
      <c r="BQ1678">
        <v>3887</v>
      </c>
      <c r="BR1678">
        <v>10955</v>
      </c>
      <c r="BU1678" t="s">
        <v>26762</v>
      </c>
      <c r="BV1678" t="s">
        <v>4695</v>
      </c>
      <c r="BX1678">
        <v>43598.040995370371</v>
      </c>
    </row>
    <row r="1679" spans="1:76" x14ac:dyDescent="0.25">
      <c r="A1679" t="s">
        <v>26763</v>
      </c>
      <c r="B1679" t="s">
        <v>21819</v>
      </c>
      <c r="C1679" t="s">
        <v>46</v>
      </c>
      <c r="D1679">
        <v>41008</v>
      </c>
      <c r="H1679" t="s">
        <v>47</v>
      </c>
      <c r="I1679">
        <v>41008</v>
      </c>
      <c r="J1679">
        <v>2012</v>
      </c>
      <c r="K1679" t="s">
        <v>85</v>
      </c>
      <c r="L1679" t="s">
        <v>21820</v>
      </c>
      <c r="N1679" t="s">
        <v>26764</v>
      </c>
      <c r="O1679" t="s">
        <v>1399</v>
      </c>
      <c r="P1679" t="s">
        <v>88</v>
      </c>
      <c r="R1679">
        <v>985311727</v>
      </c>
      <c r="S1679" t="s">
        <v>26765</v>
      </c>
      <c r="T1679" t="s">
        <v>26766</v>
      </c>
      <c r="V1679" t="s">
        <v>4807</v>
      </c>
      <c r="W1679">
        <v>23</v>
      </c>
      <c r="X1679" t="s">
        <v>5408</v>
      </c>
      <c r="Y1679">
        <v>3626</v>
      </c>
      <c r="Z1679" t="s">
        <v>88</v>
      </c>
      <c r="AA1679" t="s">
        <v>4785</v>
      </c>
      <c r="AB1679">
        <v>42792</v>
      </c>
      <c r="AC1679" t="s">
        <v>146</v>
      </c>
      <c r="AD1679" t="s">
        <v>4690</v>
      </c>
      <c r="AE1679" t="s">
        <v>107</v>
      </c>
      <c r="AF1679" t="s">
        <v>107</v>
      </c>
      <c r="AJ1679" t="s">
        <v>58</v>
      </c>
      <c r="AK1679" t="s">
        <v>59</v>
      </c>
      <c r="AL1679">
        <v>41219</v>
      </c>
      <c r="AN1679" t="b">
        <v>1</v>
      </c>
      <c r="AQ1679" t="s">
        <v>60</v>
      </c>
      <c r="AR1679" t="s">
        <v>61</v>
      </c>
      <c r="BB1679" s="7" t="s">
        <v>26764</v>
      </c>
      <c r="BC1679" s="7" t="s">
        <v>1399</v>
      </c>
      <c r="BE1679" s="7">
        <v>985311727</v>
      </c>
      <c r="BG1679" s="7">
        <v>31811.47</v>
      </c>
      <c r="BH1679" s="7">
        <v>77.12</v>
      </c>
      <c r="BI1679">
        <v>35119.230000000003</v>
      </c>
      <c r="BJ1679">
        <v>4393.0200000000004</v>
      </c>
      <c r="BK1679">
        <v>0</v>
      </c>
      <c r="BL1679">
        <v>0</v>
      </c>
      <c r="BO1679" t="s">
        <v>26767</v>
      </c>
      <c r="BP1679">
        <v>6704</v>
      </c>
      <c r="BQ1679">
        <v>3866</v>
      </c>
      <c r="BR1679">
        <v>10930</v>
      </c>
      <c r="BS1679">
        <v>10014</v>
      </c>
      <c r="BU1679" t="s">
        <v>26608</v>
      </c>
      <c r="BV1679" t="s">
        <v>4695</v>
      </c>
      <c r="BX1679">
        <v>44149.214826388888</v>
      </c>
    </row>
    <row r="1680" spans="1:76" x14ac:dyDescent="0.25">
      <c r="A1680" t="s">
        <v>26768</v>
      </c>
      <c r="B1680" t="s">
        <v>2657</v>
      </c>
      <c r="C1680" t="s">
        <v>46</v>
      </c>
      <c r="D1680">
        <v>39818</v>
      </c>
      <c r="H1680" t="s">
        <v>47</v>
      </c>
      <c r="I1680">
        <v>39818</v>
      </c>
      <c r="J1680">
        <v>2012</v>
      </c>
      <c r="K1680" t="s">
        <v>77</v>
      </c>
      <c r="L1680" t="s">
        <v>2658</v>
      </c>
      <c r="N1680" t="s">
        <v>2659</v>
      </c>
      <c r="O1680" t="s">
        <v>582</v>
      </c>
      <c r="P1680" t="s">
        <v>199</v>
      </c>
      <c r="R1680">
        <v>98043</v>
      </c>
      <c r="S1680" t="s">
        <v>2660</v>
      </c>
      <c r="T1680" t="s">
        <v>26769</v>
      </c>
      <c r="V1680" t="s">
        <v>54</v>
      </c>
      <c r="W1680">
        <v>13</v>
      </c>
      <c r="X1680" t="s">
        <v>341</v>
      </c>
      <c r="Y1680">
        <v>4819</v>
      </c>
      <c r="Z1680" t="s">
        <v>199</v>
      </c>
      <c r="AA1680" t="s">
        <v>57</v>
      </c>
      <c r="AC1680" t="s">
        <v>146</v>
      </c>
      <c r="AD1680" t="s">
        <v>4690</v>
      </c>
      <c r="AE1680" t="s">
        <v>107</v>
      </c>
      <c r="AF1680" t="s">
        <v>107</v>
      </c>
      <c r="AJ1680" t="s">
        <v>58</v>
      </c>
      <c r="AK1680" t="s">
        <v>59</v>
      </c>
      <c r="AL1680">
        <v>41219</v>
      </c>
      <c r="AN1680" t="b">
        <v>1</v>
      </c>
      <c r="AQ1680" t="s">
        <v>73</v>
      </c>
      <c r="BB1680" s="7" t="s">
        <v>2659</v>
      </c>
      <c r="BC1680" s="7" t="s">
        <v>582</v>
      </c>
      <c r="BE1680" s="7">
        <v>98043</v>
      </c>
      <c r="BG1680" s="7">
        <v>0.24</v>
      </c>
      <c r="BH1680" s="7">
        <v>1495.02</v>
      </c>
      <c r="BI1680">
        <v>1492.76</v>
      </c>
      <c r="BJ1680">
        <v>0</v>
      </c>
      <c r="BK1680">
        <v>0</v>
      </c>
      <c r="BL1680">
        <v>0</v>
      </c>
      <c r="BO1680" t="s">
        <v>26770</v>
      </c>
      <c r="BP1680">
        <v>6776</v>
      </c>
      <c r="BQ1680">
        <v>7966</v>
      </c>
      <c r="BR1680">
        <v>10927</v>
      </c>
      <c r="BS1680">
        <v>10015</v>
      </c>
      <c r="BT1680">
        <v>21</v>
      </c>
      <c r="BU1680" t="s">
        <v>26127</v>
      </c>
      <c r="BV1680" t="s">
        <v>4695</v>
      </c>
      <c r="BX1680">
        <v>44149.214861111112</v>
      </c>
    </row>
    <row r="1681" spans="1:76" x14ac:dyDescent="0.25">
      <c r="A1681" t="s">
        <v>26771</v>
      </c>
      <c r="B1681" t="s">
        <v>1406</v>
      </c>
      <c r="C1681" t="s">
        <v>46</v>
      </c>
      <c r="D1681">
        <v>40638</v>
      </c>
      <c r="H1681" t="s">
        <v>47</v>
      </c>
      <c r="I1681">
        <v>40638</v>
      </c>
      <c r="J1681">
        <v>2012</v>
      </c>
      <c r="K1681" t="s">
        <v>85</v>
      </c>
      <c r="L1681" t="s">
        <v>25460</v>
      </c>
      <c r="N1681" t="s">
        <v>2037</v>
      </c>
      <c r="O1681" t="s">
        <v>1158</v>
      </c>
      <c r="P1681" t="s">
        <v>121</v>
      </c>
      <c r="R1681">
        <v>98524</v>
      </c>
      <c r="S1681" t="s">
        <v>2929</v>
      </c>
      <c r="T1681" t="s">
        <v>26772</v>
      </c>
      <c r="V1681" t="s">
        <v>54</v>
      </c>
      <c r="W1681">
        <v>13</v>
      </c>
      <c r="X1681" t="s">
        <v>838</v>
      </c>
      <c r="Y1681">
        <v>4847</v>
      </c>
      <c r="Z1681" t="s">
        <v>121</v>
      </c>
      <c r="AA1681" t="s">
        <v>57</v>
      </c>
      <c r="AC1681" t="s">
        <v>146</v>
      </c>
      <c r="AD1681" t="s">
        <v>4690</v>
      </c>
      <c r="AE1681" t="s">
        <v>107</v>
      </c>
      <c r="AF1681" t="s">
        <v>107</v>
      </c>
      <c r="AJ1681" t="s">
        <v>58</v>
      </c>
      <c r="AK1681" t="s">
        <v>59</v>
      </c>
      <c r="AL1681">
        <v>41219</v>
      </c>
      <c r="AN1681" t="b">
        <v>1</v>
      </c>
      <c r="AQ1681" t="s">
        <v>60</v>
      </c>
      <c r="AR1681" t="s">
        <v>99</v>
      </c>
      <c r="AS1681" t="s">
        <v>4734</v>
      </c>
      <c r="BB1681" s="7" t="s">
        <v>2037</v>
      </c>
      <c r="BC1681" s="7" t="s">
        <v>1158</v>
      </c>
      <c r="BE1681" s="7">
        <v>98524</v>
      </c>
      <c r="BG1681" s="7">
        <v>96430.19</v>
      </c>
      <c r="BH1681" s="7">
        <v>1806.68</v>
      </c>
      <c r="BI1681">
        <v>95020.27</v>
      </c>
      <c r="BJ1681">
        <v>-565</v>
      </c>
      <c r="BK1681">
        <v>0</v>
      </c>
      <c r="BL1681">
        <v>0</v>
      </c>
      <c r="BM1681">
        <v>75038.75</v>
      </c>
      <c r="BN1681">
        <v>19665.22</v>
      </c>
      <c r="BO1681" t="s">
        <v>26773</v>
      </c>
      <c r="BP1681">
        <v>7687</v>
      </c>
      <c r="BQ1681">
        <v>30310</v>
      </c>
      <c r="BR1681">
        <v>10905</v>
      </c>
      <c r="BS1681">
        <v>10052</v>
      </c>
      <c r="BT1681">
        <v>35</v>
      </c>
      <c r="BU1681" t="s">
        <v>25463</v>
      </c>
      <c r="BV1681" t="s">
        <v>4695</v>
      </c>
      <c r="BX1681">
        <v>44149.21638888889</v>
      </c>
    </row>
    <row r="1682" spans="1:76" x14ac:dyDescent="0.25">
      <c r="A1682" t="s">
        <v>26774</v>
      </c>
      <c r="B1682" t="s">
        <v>2132</v>
      </c>
      <c r="C1682" t="s">
        <v>46</v>
      </c>
      <c r="D1682">
        <v>40596</v>
      </c>
      <c r="H1682" t="s">
        <v>47</v>
      </c>
      <c r="I1682">
        <v>40596</v>
      </c>
      <c r="J1682">
        <v>2012</v>
      </c>
      <c r="K1682" t="s">
        <v>77</v>
      </c>
      <c r="L1682" t="s">
        <v>2133</v>
      </c>
      <c r="N1682" t="s">
        <v>2134</v>
      </c>
      <c r="O1682" t="s">
        <v>1734</v>
      </c>
      <c r="P1682" t="s">
        <v>68</v>
      </c>
      <c r="R1682">
        <v>98014</v>
      </c>
      <c r="S1682" t="s">
        <v>752</v>
      </c>
      <c r="T1682" t="s">
        <v>26775</v>
      </c>
      <c r="V1682" t="s">
        <v>54</v>
      </c>
      <c r="W1682">
        <v>13</v>
      </c>
      <c r="X1682" t="s">
        <v>607</v>
      </c>
      <c r="Y1682">
        <v>4868</v>
      </c>
      <c r="Z1682" t="s">
        <v>68</v>
      </c>
      <c r="AA1682" t="s">
        <v>57</v>
      </c>
      <c r="AC1682" t="s">
        <v>146</v>
      </c>
      <c r="AD1682" t="s">
        <v>4690</v>
      </c>
      <c r="AE1682" t="s">
        <v>107</v>
      </c>
      <c r="AF1682" t="s">
        <v>107</v>
      </c>
      <c r="AJ1682" t="s">
        <v>58</v>
      </c>
      <c r="AK1682" t="s">
        <v>59</v>
      </c>
      <c r="AL1682">
        <v>41219</v>
      </c>
      <c r="AN1682" t="b">
        <v>1</v>
      </c>
      <c r="AQ1682" t="s">
        <v>73</v>
      </c>
      <c r="BB1682" s="7" t="s">
        <v>2134</v>
      </c>
      <c r="BC1682" s="7" t="s">
        <v>1734</v>
      </c>
      <c r="BE1682" s="7">
        <v>98014</v>
      </c>
      <c r="BG1682" s="7">
        <v>0</v>
      </c>
      <c r="BH1682" s="7">
        <v>240.37</v>
      </c>
      <c r="BI1682">
        <v>250</v>
      </c>
      <c r="BJ1682">
        <v>9.6300000000000008</v>
      </c>
      <c r="BK1682">
        <v>0</v>
      </c>
      <c r="BL1682">
        <v>0</v>
      </c>
      <c r="BO1682" t="s">
        <v>26776</v>
      </c>
      <c r="BP1682">
        <v>7781</v>
      </c>
      <c r="BQ1682">
        <v>7953</v>
      </c>
      <c r="BR1682">
        <v>10903</v>
      </c>
      <c r="BS1682">
        <v>10061</v>
      </c>
      <c r="BT1682">
        <v>45</v>
      </c>
      <c r="BU1682" t="s">
        <v>26777</v>
      </c>
      <c r="BV1682" t="s">
        <v>4695</v>
      </c>
      <c r="BX1682">
        <v>44149.216874999998</v>
      </c>
    </row>
    <row r="1683" spans="1:76" x14ac:dyDescent="0.25">
      <c r="A1683" t="s">
        <v>26778</v>
      </c>
      <c r="B1683" t="s">
        <v>1433</v>
      </c>
      <c r="C1683" t="s">
        <v>46</v>
      </c>
      <c r="D1683">
        <v>40504</v>
      </c>
      <c r="H1683" t="s">
        <v>47</v>
      </c>
      <c r="I1683">
        <v>40504</v>
      </c>
      <c r="J1683">
        <v>2012</v>
      </c>
      <c r="K1683" t="s">
        <v>85</v>
      </c>
      <c r="L1683" t="s">
        <v>1434</v>
      </c>
      <c r="N1683" t="s">
        <v>1435</v>
      </c>
      <c r="O1683" t="s">
        <v>95</v>
      </c>
      <c r="P1683" t="s">
        <v>96</v>
      </c>
      <c r="R1683">
        <v>99352</v>
      </c>
      <c r="S1683" t="s">
        <v>1436</v>
      </c>
      <c r="T1683" t="s">
        <v>25507</v>
      </c>
      <c r="V1683" t="s">
        <v>54</v>
      </c>
      <c r="W1683">
        <v>13</v>
      </c>
      <c r="X1683" t="s">
        <v>98</v>
      </c>
      <c r="Y1683">
        <v>4793</v>
      </c>
      <c r="Z1683" t="s">
        <v>96</v>
      </c>
      <c r="AA1683" t="s">
        <v>57</v>
      </c>
      <c r="AC1683" t="s">
        <v>146</v>
      </c>
      <c r="AD1683" t="s">
        <v>4690</v>
      </c>
      <c r="AE1683" t="s">
        <v>107</v>
      </c>
      <c r="AF1683" t="s">
        <v>107</v>
      </c>
      <c r="AJ1683" t="s">
        <v>58</v>
      </c>
      <c r="AK1683" t="s">
        <v>59</v>
      </c>
      <c r="AL1683">
        <v>41219</v>
      </c>
      <c r="AN1683" t="b">
        <v>1</v>
      </c>
      <c r="AQ1683" t="s">
        <v>60</v>
      </c>
      <c r="AR1683" t="s">
        <v>61</v>
      </c>
      <c r="AS1683" t="s">
        <v>62</v>
      </c>
      <c r="BB1683" s="7" t="s">
        <v>1435</v>
      </c>
      <c r="BC1683" s="7" t="s">
        <v>95</v>
      </c>
      <c r="BE1683" s="7">
        <v>99352</v>
      </c>
      <c r="BG1683" s="7">
        <v>95996.09</v>
      </c>
      <c r="BH1683" s="7">
        <v>3100</v>
      </c>
      <c r="BI1683">
        <v>88596.09</v>
      </c>
      <c r="BJ1683">
        <v>0</v>
      </c>
      <c r="BK1683">
        <v>0</v>
      </c>
      <c r="BL1683">
        <v>0</v>
      </c>
      <c r="BO1683" t="s">
        <v>26779</v>
      </c>
      <c r="BP1683">
        <v>7859</v>
      </c>
      <c r="BQ1683">
        <v>3835</v>
      </c>
      <c r="BR1683">
        <v>10899</v>
      </c>
      <c r="BS1683">
        <v>10062</v>
      </c>
      <c r="BT1683">
        <v>8</v>
      </c>
      <c r="BU1683" t="s">
        <v>25930</v>
      </c>
      <c r="BV1683" t="s">
        <v>4695</v>
      </c>
      <c r="BX1683">
        <v>44149.216886574075</v>
      </c>
    </row>
    <row r="1684" spans="1:76" x14ac:dyDescent="0.25">
      <c r="A1684" t="s">
        <v>26780</v>
      </c>
      <c r="B1684" t="s">
        <v>3628</v>
      </c>
      <c r="C1684" t="s">
        <v>46</v>
      </c>
      <c r="D1684">
        <v>40132</v>
      </c>
      <c r="H1684" t="s">
        <v>47</v>
      </c>
      <c r="I1684">
        <v>40132</v>
      </c>
      <c r="J1684">
        <v>2012</v>
      </c>
      <c r="K1684" t="s">
        <v>85</v>
      </c>
      <c r="L1684" t="s">
        <v>3629</v>
      </c>
      <c r="N1684" t="s">
        <v>3630</v>
      </c>
      <c r="O1684" t="s">
        <v>462</v>
      </c>
      <c r="P1684" t="s">
        <v>462</v>
      </c>
      <c r="R1684">
        <v>99362</v>
      </c>
      <c r="T1684" t="s">
        <v>26781</v>
      </c>
      <c r="V1684" t="s">
        <v>90</v>
      </c>
      <c r="W1684">
        <v>12</v>
      </c>
      <c r="X1684" t="s">
        <v>1886</v>
      </c>
      <c r="Y1684">
        <v>4745</v>
      </c>
      <c r="Z1684" t="s">
        <v>462</v>
      </c>
      <c r="AA1684" t="s">
        <v>57</v>
      </c>
      <c r="AC1684" t="s">
        <v>146</v>
      </c>
      <c r="AD1684" t="s">
        <v>4690</v>
      </c>
      <c r="AE1684" t="s">
        <v>107</v>
      </c>
      <c r="AF1684" t="s">
        <v>107</v>
      </c>
      <c r="AJ1684" t="s">
        <v>58</v>
      </c>
      <c r="AK1684" t="s">
        <v>59</v>
      </c>
      <c r="AL1684">
        <v>41219</v>
      </c>
      <c r="AN1684" t="b">
        <v>1</v>
      </c>
      <c r="AQ1684" t="s">
        <v>60</v>
      </c>
      <c r="AR1684" t="s">
        <v>61</v>
      </c>
      <c r="AS1684" t="s">
        <v>62</v>
      </c>
      <c r="BB1684" s="7" t="s">
        <v>3630</v>
      </c>
      <c r="BC1684" s="7" t="s">
        <v>462</v>
      </c>
      <c r="BE1684" s="7">
        <v>99362</v>
      </c>
      <c r="BG1684" s="7">
        <v>269725</v>
      </c>
      <c r="BH1684" s="7">
        <v>4386.99</v>
      </c>
      <c r="BI1684">
        <v>158352.24</v>
      </c>
      <c r="BJ1684">
        <v>0</v>
      </c>
      <c r="BK1684">
        <v>0</v>
      </c>
      <c r="BL1684">
        <v>0</v>
      </c>
      <c r="BM1684">
        <v>32.700000000000003</v>
      </c>
      <c r="BN1684">
        <v>0</v>
      </c>
      <c r="BO1684" t="s">
        <v>26782</v>
      </c>
      <c r="BP1684">
        <v>8499</v>
      </c>
      <c r="BQ1684">
        <v>3817</v>
      </c>
      <c r="BR1684">
        <v>10884</v>
      </c>
      <c r="BS1684">
        <v>10087</v>
      </c>
      <c r="BT1684">
        <v>16</v>
      </c>
      <c r="BU1684" t="s">
        <v>26783</v>
      </c>
      <c r="BV1684" t="s">
        <v>4695</v>
      </c>
      <c r="BX1684">
        <v>44149.218136574076</v>
      </c>
    </row>
    <row r="1685" spans="1:76" x14ac:dyDescent="0.25">
      <c r="A1685" t="s">
        <v>26784</v>
      </c>
      <c r="B1685" t="s">
        <v>3664</v>
      </c>
      <c r="C1685" t="s">
        <v>46</v>
      </c>
      <c r="D1685">
        <v>41087</v>
      </c>
      <c r="I1685">
        <v>41087</v>
      </c>
      <c r="J1685">
        <v>2012</v>
      </c>
      <c r="K1685" t="s">
        <v>85</v>
      </c>
      <c r="L1685" t="s">
        <v>23072</v>
      </c>
      <c r="N1685" t="s">
        <v>3665</v>
      </c>
      <c r="O1685" t="s">
        <v>168</v>
      </c>
      <c r="P1685" t="s">
        <v>68</v>
      </c>
      <c r="R1685">
        <v>98008</v>
      </c>
      <c r="T1685" t="s">
        <v>23073</v>
      </c>
      <c r="V1685" t="s">
        <v>54</v>
      </c>
      <c r="W1685">
        <v>13</v>
      </c>
      <c r="X1685" t="s">
        <v>945</v>
      </c>
      <c r="Y1685">
        <v>4874</v>
      </c>
      <c r="Z1685" t="s">
        <v>68</v>
      </c>
      <c r="AA1685" t="s">
        <v>57</v>
      </c>
      <c r="AC1685" t="s">
        <v>146</v>
      </c>
      <c r="AD1685" t="s">
        <v>4690</v>
      </c>
      <c r="AE1685" t="s">
        <v>107</v>
      </c>
      <c r="AF1685" t="s">
        <v>107</v>
      </c>
      <c r="AJ1685" t="s">
        <v>58</v>
      </c>
      <c r="AK1685" t="s">
        <v>59</v>
      </c>
      <c r="AL1685">
        <v>41219</v>
      </c>
      <c r="AN1685" t="b">
        <v>1</v>
      </c>
      <c r="AQ1685" t="s">
        <v>60</v>
      </c>
      <c r="AR1685" t="s">
        <v>99</v>
      </c>
      <c r="AS1685" t="s">
        <v>4734</v>
      </c>
      <c r="BB1685" s="7" t="s">
        <v>3665</v>
      </c>
      <c r="BC1685" s="7" t="s">
        <v>168</v>
      </c>
      <c r="BE1685" s="7">
        <v>98008</v>
      </c>
      <c r="BO1685" t="s">
        <v>26785</v>
      </c>
      <c r="BP1685">
        <v>8788</v>
      </c>
      <c r="BQ1685">
        <v>24892</v>
      </c>
      <c r="BR1685">
        <v>10873</v>
      </c>
      <c r="BT1685">
        <v>48</v>
      </c>
      <c r="BU1685" t="s">
        <v>23075</v>
      </c>
      <c r="BV1685" t="s">
        <v>4695</v>
      </c>
      <c r="BX1685">
        <v>43598.040520833332</v>
      </c>
    </row>
    <row r="1686" spans="1:76" x14ac:dyDescent="0.25">
      <c r="A1686" t="s">
        <v>26786</v>
      </c>
      <c r="B1686" t="s">
        <v>26787</v>
      </c>
      <c r="C1686" t="s">
        <v>46</v>
      </c>
      <c r="D1686">
        <v>41052</v>
      </c>
      <c r="H1686" t="s">
        <v>47</v>
      </c>
      <c r="I1686">
        <v>41052</v>
      </c>
      <c r="J1686">
        <v>2012</v>
      </c>
      <c r="K1686" t="s">
        <v>85</v>
      </c>
      <c r="L1686" t="s">
        <v>26788</v>
      </c>
      <c r="N1686" t="s">
        <v>26789</v>
      </c>
      <c r="O1686" t="s">
        <v>307</v>
      </c>
      <c r="P1686" t="s">
        <v>115</v>
      </c>
      <c r="R1686">
        <v>98424</v>
      </c>
      <c r="S1686" t="s">
        <v>26790</v>
      </c>
      <c r="T1686" t="s">
        <v>26791</v>
      </c>
      <c r="V1686" t="s">
        <v>4783</v>
      </c>
      <c r="W1686">
        <v>25</v>
      </c>
      <c r="X1686" t="s">
        <v>4784</v>
      </c>
      <c r="Y1686">
        <v>3879</v>
      </c>
      <c r="Z1686" t="s">
        <v>115</v>
      </c>
      <c r="AA1686" t="s">
        <v>4785</v>
      </c>
      <c r="AB1686">
        <v>414360</v>
      </c>
      <c r="AC1686" t="s">
        <v>146</v>
      </c>
      <c r="AD1686" t="s">
        <v>4690</v>
      </c>
      <c r="AE1686" t="s">
        <v>107</v>
      </c>
      <c r="AF1686" t="s">
        <v>107</v>
      </c>
      <c r="AJ1686" t="s">
        <v>58</v>
      </c>
      <c r="AK1686" t="s">
        <v>59</v>
      </c>
      <c r="AL1686">
        <v>41219</v>
      </c>
      <c r="AN1686" t="b">
        <v>1</v>
      </c>
      <c r="AQ1686" t="s">
        <v>60</v>
      </c>
      <c r="AR1686" t="s">
        <v>99</v>
      </c>
      <c r="BB1686" s="7" t="s">
        <v>26789</v>
      </c>
      <c r="BC1686" s="7" t="s">
        <v>307</v>
      </c>
      <c r="BE1686" s="7">
        <v>98424</v>
      </c>
      <c r="BG1686" s="7">
        <v>55839</v>
      </c>
      <c r="BH1686" s="7">
        <v>0</v>
      </c>
      <c r="BI1686">
        <v>60715.9</v>
      </c>
      <c r="BJ1686">
        <v>0</v>
      </c>
      <c r="BK1686">
        <v>0</v>
      </c>
      <c r="BL1686">
        <v>0</v>
      </c>
      <c r="BO1686" t="s">
        <v>26792</v>
      </c>
      <c r="BP1686">
        <v>8841</v>
      </c>
      <c r="BQ1686">
        <v>7941</v>
      </c>
      <c r="BR1686">
        <v>10870</v>
      </c>
      <c r="BS1686">
        <v>10097</v>
      </c>
      <c r="BU1686" t="s">
        <v>26793</v>
      </c>
      <c r="BV1686" t="s">
        <v>4695</v>
      </c>
      <c r="BX1686">
        <v>44149.218472222223</v>
      </c>
    </row>
    <row r="1687" spans="1:76" x14ac:dyDescent="0.25">
      <c r="A1687" t="s">
        <v>26794</v>
      </c>
      <c r="B1687" t="s">
        <v>26199</v>
      </c>
      <c r="C1687" t="s">
        <v>46</v>
      </c>
      <c r="D1687">
        <v>40989</v>
      </c>
      <c r="I1687">
        <v>40989</v>
      </c>
      <c r="J1687">
        <v>2012</v>
      </c>
      <c r="K1687" t="s">
        <v>85</v>
      </c>
      <c r="L1687" t="s">
        <v>26200</v>
      </c>
      <c r="N1687" t="s">
        <v>26201</v>
      </c>
      <c r="O1687" t="s">
        <v>4054</v>
      </c>
      <c r="P1687" t="s">
        <v>3508</v>
      </c>
      <c r="R1687">
        <v>99122</v>
      </c>
      <c r="S1687" t="s">
        <v>26202</v>
      </c>
      <c r="T1687" t="s">
        <v>26203</v>
      </c>
      <c r="V1687" t="s">
        <v>4807</v>
      </c>
      <c r="W1687">
        <v>23</v>
      </c>
      <c r="X1687" t="s">
        <v>6972</v>
      </c>
      <c r="Y1687">
        <v>3655</v>
      </c>
      <c r="Z1687" t="s">
        <v>3508</v>
      </c>
      <c r="AA1687" t="s">
        <v>4785</v>
      </c>
      <c r="AB1687">
        <v>6936</v>
      </c>
      <c r="AC1687" t="s">
        <v>146</v>
      </c>
      <c r="AD1687" t="s">
        <v>4690</v>
      </c>
      <c r="AE1687" t="s">
        <v>107</v>
      </c>
      <c r="AF1687" t="s">
        <v>107</v>
      </c>
      <c r="AJ1687" t="s">
        <v>58</v>
      </c>
      <c r="AK1687" t="s">
        <v>59</v>
      </c>
      <c r="AL1687">
        <v>41219</v>
      </c>
      <c r="AN1687" t="b">
        <v>1</v>
      </c>
      <c r="AQ1687" t="s">
        <v>195</v>
      </c>
      <c r="AR1687" t="s">
        <v>150</v>
      </c>
      <c r="BB1687" s="7" t="s">
        <v>26201</v>
      </c>
      <c r="BC1687" s="7" t="s">
        <v>4054</v>
      </c>
      <c r="BE1687" s="7">
        <v>99122</v>
      </c>
      <c r="BO1687" t="s">
        <v>26795</v>
      </c>
      <c r="BP1687">
        <v>9255</v>
      </c>
      <c r="BQ1687">
        <v>3798</v>
      </c>
      <c r="BR1687">
        <v>10859</v>
      </c>
      <c r="BU1687" t="s">
        <v>26205</v>
      </c>
      <c r="BV1687" t="s">
        <v>4695</v>
      </c>
      <c r="BX1687">
        <v>43598.040439814817</v>
      </c>
    </row>
    <row r="1688" spans="1:76" x14ac:dyDescent="0.25">
      <c r="A1688" t="s">
        <v>26796</v>
      </c>
      <c r="B1688" t="s">
        <v>26797</v>
      </c>
      <c r="C1688" t="s">
        <v>46</v>
      </c>
      <c r="D1688">
        <v>41087</v>
      </c>
      <c r="H1688" t="s">
        <v>289</v>
      </c>
      <c r="I1688">
        <v>41087</v>
      </c>
      <c r="J1688">
        <v>2012</v>
      </c>
      <c r="K1688" t="s">
        <v>85</v>
      </c>
      <c r="L1688" t="s">
        <v>26798</v>
      </c>
      <c r="N1688" t="s">
        <v>26799</v>
      </c>
      <c r="O1688" t="s">
        <v>417</v>
      </c>
      <c r="P1688" t="s">
        <v>252</v>
      </c>
      <c r="R1688">
        <v>988073809</v>
      </c>
      <c r="T1688" t="s">
        <v>26800</v>
      </c>
      <c r="V1688" t="s">
        <v>4807</v>
      </c>
      <c r="W1688">
        <v>23</v>
      </c>
      <c r="X1688" t="s">
        <v>7405</v>
      </c>
      <c r="Y1688">
        <v>3235</v>
      </c>
      <c r="Z1688" t="s">
        <v>252</v>
      </c>
      <c r="AA1688" t="s">
        <v>4785</v>
      </c>
      <c r="AB1688">
        <v>17906</v>
      </c>
      <c r="AC1688" t="s">
        <v>146</v>
      </c>
      <c r="AD1688" t="s">
        <v>4690</v>
      </c>
      <c r="AE1688" t="s">
        <v>107</v>
      </c>
      <c r="AF1688" t="s">
        <v>107</v>
      </c>
      <c r="AJ1688" t="s">
        <v>58</v>
      </c>
      <c r="AK1688" t="s">
        <v>59</v>
      </c>
      <c r="AL1688">
        <v>41219</v>
      </c>
      <c r="AN1688" t="b">
        <v>1</v>
      </c>
      <c r="AQ1688" t="s">
        <v>177</v>
      </c>
      <c r="BB1688" s="7" t="s">
        <v>26799</v>
      </c>
      <c r="BC1688" s="7" t="s">
        <v>417</v>
      </c>
      <c r="BE1688" s="7">
        <v>988073809</v>
      </c>
      <c r="BG1688" s="7">
        <v>0</v>
      </c>
      <c r="BH1688" s="7">
        <v>0</v>
      </c>
      <c r="BI1688">
        <v>0</v>
      </c>
      <c r="BJ1688">
        <v>0</v>
      </c>
      <c r="BK1688">
        <v>0</v>
      </c>
      <c r="BL1688">
        <v>0</v>
      </c>
      <c r="BO1688" t="s">
        <v>26801</v>
      </c>
      <c r="BP1688">
        <v>9320</v>
      </c>
      <c r="BQ1688">
        <v>7937</v>
      </c>
      <c r="BR1688">
        <v>10857</v>
      </c>
      <c r="BS1688">
        <v>10136</v>
      </c>
      <c r="BU1688" t="s">
        <v>26802</v>
      </c>
      <c r="BV1688" t="s">
        <v>4695</v>
      </c>
      <c r="BX1688">
        <v>44149.223067129627</v>
      </c>
    </row>
    <row r="1689" spans="1:76" x14ac:dyDescent="0.25">
      <c r="A1689" t="s">
        <v>26803</v>
      </c>
      <c r="B1689" t="s">
        <v>23493</v>
      </c>
      <c r="C1689" t="s">
        <v>46</v>
      </c>
      <c r="D1689">
        <v>41038</v>
      </c>
      <c r="H1689" t="s">
        <v>47</v>
      </c>
      <c r="I1689">
        <v>41038</v>
      </c>
      <c r="J1689">
        <v>2012</v>
      </c>
      <c r="K1689" t="s">
        <v>85</v>
      </c>
      <c r="L1689" t="s">
        <v>23494</v>
      </c>
      <c r="N1689" t="s">
        <v>3495</v>
      </c>
      <c r="O1689" t="s">
        <v>462</v>
      </c>
      <c r="P1689" t="s">
        <v>462</v>
      </c>
      <c r="R1689">
        <v>99362</v>
      </c>
      <c r="T1689" t="s">
        <v>26804</v>
      </c>
      <c r="V1689" t="s">
        <v>4807</v>
      </c>
      <c r="W1689">
        <v>23</v>
      </c>
      <c r="X1689" t="s">
        <v>12122</v>
      </c>
      <c r="Y1689">
        <v>4302</v>
      </c>
      <c r="Z1689" t="s">
        <v>462</v>
      </c>
      <c r="AA1689" t="s">
        <v>4785</v>
      </c>
      <c r="AB1689">
        <v>30677</v>
      </c>
      <c r="AC1689" t="s">
        <v>146</v>
      </c>
      <c r="AD1689" t="s">
        <v>4690</v>
      </c>
      <c r="AE1689" t="s">
        <v>107</v>
      </c>
      <c r="AF1689" t="s">
        <v>107</v>
      </c>
      <c r="AJ1689" t="s">
        <v>58</v>
      </c>
      <c r="AK1689" t="s">
        <v>59</v>
      </c>
      <c r="AL1689">
        <v>41219</v>
      </c>
      <c r="AN1689" t="b">
        <v>1</v>
      </c>
      <c r="AQ1689" t="s">
        <v>60</v>
      </c>
      <c r="AR1689" t="s">
        <v>61</v>
      </c>
      <c r="BB1689" s="7" t="s">
        <v>3495</v>
      </c>
      <c r="BC1689" s="7" t="s">
        <v>462</v>
      </c>
      <c r="BE1689" s="7">
        <v>99362</v>
      </c>
      <c r="BG1689" s="7">
        <v>5945</v>
      </c>
      <c r="BH1689" s="7">
        <v>0</v>
      </c>
      <c r="BI1689">
        <v>10399.49</v>
      </c>
      <c r="BJ1689">
        <v>4700</v>
      </c>
      <c r="BK1689">
        <v>0</v>
      </c>
      <c r="BL1689">
        <v>0</v>
      </c>
      <c r="BO1689" t="s">
        <v>26805</v>
      </c>
      <c r="BP1689">
        <v>9749</v>
      </c>
      <c r="BQ1689">
        <v>4277</v>
      </c>
      <c r="BR1689">
        <v>10850</v>
      </c>
      <c r="BS1689">
        <v>10157</v>
      </c>
      <c r="BU1689" t="s">
        <v>26806</v>
      </c>
      <c r="BV1689" t="s">
        <v>4695</v>
      </c>
      <c r="BX1689">
        <v>44149.223692129628</v>
      </c>
    </row>
    <row r="1690" spans="1:76" x14ac:dyDescent="0.25">
      <c r="A1690" t="s">
        <v>28552</v>
      </c>
      <c r="B1690" t="s">
        <v>516</v>
      </c>
      <c r="C1690" t="s">
        <v>46</v>
      </c>
      <c r="D1690">
        <v>41044</v>
      </c>
      <c r="H1690" t="s">
        <v>289</v>
      </c>
      <c r="I1690">
        <v>41044</v>
      </c>
      <c r="J1690">
        <v>2012</v>
      </c>
      <c r="K1690" t="s">
        <v>85</v>
      </c>
      <c r="L1690" t="s">
        <v>28553</v>
      </c>
      <c r="N1690" t="s">
        <v>2653</v>
      </c>
      <c r="O1690" t="s">
        <v>101</v>
      </c>
      <c r="P1690" t="s">
        <v>68</v>
      </c>
      <c r="Q1690" t="s">
        <v>52</v>
      </c>
      <c r="R1690">
        <v>98127</v>
      </c>
      <c r="S1690" t="s">
        <v>28554</v>
      </c>
      <c r="T1690" t="s">
        <v>28554</v>
      </c>
      <c r="U1690" t="s">
        <v>28555</v>
      </c>
      <c r="V1690" t="s">
        <v>54</v>
      </c>
      <c r="W1690">
        <v>13</v>
      </c>
      <c r="X1690" t="s">
        <v>149</v>
      </c>
      <c r="Y1690">
        <v>4850</v>
      </c>
      <c r="Z1690" t="s">
        <v>68</v>
      </c>
      <c r="AA1690" t="s">
        <v>57</v>
      </c>
      <c r="AC1690" t="s">
        <v>146</v>
      </c>
      <c r="AD1690" t="s">
        <v>4690</v>
      </c>
      <c r="AE1690" t="s">
        <v>107</v>
      </c>
      <c r="AF1690" t="s">
        <v>107</v>
      </c>
      <c r="AJ1690" t="s">
        <v>58</v>
      </c>
      <c r="AK1690" t="s">
        <v>59</v>
      </c>
      <c r="AL1690">
        <v>41219</v>
      </c>
      <c r="AM1690" t="s">
        <v>4878</v>
      </c>
      <c r="AN1690" t="b">
        <v>1</v>
      </c>
      <c r="AQ1690" t="s">
        <v>60</v>
      </c>
      <c r="AR1690" t="s">
        <v>99</v>
      </c>
      <c r="AS1690" t="s">
        <v>4734</v>
      </c>
      <c r="BB1690" s="7" t="s">
        <v>2653</v>
      </c>
      <c r="BC1690" s="7" t="s">
        <v>101</v>
      </c>
      <c r="BD1690" s="7" t="s">
        <v>52</v>
      </c>
      <c r="BE1690" s="7">
        <v>98127</v>
      </c>
      <c r="BF1690" s="7" t="s">
        <v>28555</v>
      </c>
      <c r="BG1690" s="7">
        <v>0</v>
      </c>
      <c r="BH1690" s="7">
        <v>25</v>
      </c>
      <c r="BI1690">
        <v>531.01</v>
      </c>
      <c r="BJ1690">
        <v>0</v>
      </c>
      <c r="BK1690">
        <v>0</v>
      </c>
      <c r="BL1690">
        <v>0</v>
      </c>
      <c r="BO1690" t="s">
        <v>28556</v>
      </c>
      <c r="BP1690">
        <v>10493</v>
      </c>
      <c r="BQ1690">
        <v>6338</v>
      </c>
      <c r="BR1690">
        <v>10339</v>
      </c>
      <c r="BS1690">
        <v>10203</v>
      </c>
      <c r="BT1690">
        <v>36</v>
      </c>
      <c r="BU1690" t="s">
        <v>23277</v>
      </c>
      <c r="BV1690" t="s">
        <v>4695</v>
      </c>
      <c r="BX1690">
        <v>44149.225636574076</v>
      </c>
    </row>
    <row r="1691" spans="1:76" x14ac:dyDescent="0.25">
      <c r="A1691" t="s">
        <v>28579</v>
      </c>
      <c r="B1691" t="s">
        <v>26331</v>
      </c>
      <c r="C1691" t="s">
        <v>46</v>
      </c>
      <c r="D1691">
        <v>41014</v>
      </c>
      <c r="H1691" t="s">
        <v>47</v>
      </c>
      <c r="I1691">
        <v>41014</v>
      </c>
      <c r="J1691">
        <v>2012</v>
      </c>
      <c r="K1691" t="s">
        <v>85</v>
      </c>
      <c r="L1691" t="s">
        <v>28580</v>
      </c>
      <c r="N1691" t="s">
        <v>28581</v>
      </c>
      <c r="O1691" t="s">
        <v>1399</v>
      </c>
      <c r="P1691" t="s">
        <v>88</v>
      </c>
      <c r="Q1691" t="s">
        <v>52</v>
      </c>
      <c r="R1691">
        <v>98531</v>
      </c>
      <c r="S1691" t="s">
        <v>28582</v>
      </c>
      <c r="T1691" t="s">
        <v>26335</v>
      </c>
      <c r="U1691" t="s">
        <v>28583</v>
      </c>
      <c r="V1691" t="s">
        <v>4807</v>
      </c>
      <c r="W1691">
        <v>23</v>
      </c>
      <c r="X1691" t="s">
        <v>5408</v>
      </c>
      <c r="Y1691">
        <v>3626</v>
      </c>
      <c r="Z1691" t="s">
        <v>88</v>
      </c>
      <c r="AA1691" t="s">
        <v>4785</v>
      </c>
      <c r="AB1691">
        <v>42792</v>
      </c>
      <c r="AC1691" t="s">
        <v>146</v>
      </c>
      <c r="AD1691" t="s">
        <v>4690</v>
      </c>
      <c r="AE1691" t="s">
        <v>107</v>
      </c>
      <c r="AF1691" t="s">
        <v>107</v>
      </c>
      <c r="AJ1691" t="s">
        <v>58</v>
      </c>
      <c r="AK1691" t="s">
        <v>59</v>
      </c>
      <c r="AL1691">
        <v>41219</v>
      </c>
      <c r="AM1691" t="s">
        <v>4692</v>
      </c>
      <c r="AN1691" t="b">
        <v>1</v>
      </c>
      <c r="AQ1691" t="s">
        <v>60</v>
      </c>
      <c r="AR1691" t="s">
        <v>99</v>
      </c>
      <c r="BB1691" s="7" t="s">
        <v>1686</v>
      </c>
      <c r="BC1691" s="7" t="s">
        <v>1686</v>
      </c>
      <c r="BD1691" s="7" t="s">
        <v>52</v>
      </c>
      <c r="BE1691" s="7" t="s">
        <v>1686</v>
      </c>
      <c r="BF1691" s="7" t="s">
        <v>1686</v>
      </c>
      <c r="BG1691" s="7">
        <v>27449.22</v>
      </c>
      <c r="BH1691" s="7">
        <v>1483.36</v>
      </c>
      <c r="BI1691">
        <v>28932.58</v>
      </c>
      <c r="BJ1691">
        <v>0</v>
      </c>
      <c r="BK1691">
        <v>0</v>
      </c>
      <c r="BL1691">
        <v>0</v>
      </c>
      <c r="BO1691" t="s">
        <v>28584</v>
      </c>
      <c r="BP1691">
        <v>801</v>
      </c>
      <c r="BQ1691">
        <v>407</v>
      </c>
      <c r="BR1691">
        <v>10389</v>
      </c>
      <c r="BS1691">
        <v>9728</v>
      </c>
      <c r="BU1691" t="s">
        <v>20967</v>
      </c>
      <c r="BV1691" t="s">
        <v>4695</v>
      </c>
      <c r="BX1691">
        <v>44149.202013888891</v>
      </c>
    </row>
    <row r="1692" spans="1:76" x14ac:dyDescent="0.25">
      <c r="A1692" t="s">
        <v>29489</v>
      </c>
      <c r="B1692" t="s">
        <v>24661</v>
      </c>
      <c r="C1692" t="s">
        <v>46</v>
      </c>
      <c r="D1692">
        <v>41004</v>
      </c>
      <c r="H1692" t="s">
        <v>47</v>
      </c>
      <c r="I1692">
        <v>41004</v>
      </c>
      <c r="J1692">
        <v>2012</v>
      </c>
      <c r="K1692" t="s">
        <v>85</v>
      </c>
      <c r="L1692" t="s">
        <v>29490</v>
      </c>
      <c r="N1692" t="s">
        <v>24663</v>
      </c>
      <c r="O1692" t="s">
        <v>2230</v>
      </c>
      <c r="P1692" t="s">
        <v>111</v>
      </c>
      <c r="Q1692" t="s">
        <v>52</v>
      </c>
      <c r="R1692" t="s">
        <v>29491</v>
      </c>
      <c r="S1692" t="s">
        <v>29492</v>
      </c>
      <c r="T1692" t="s">
        <v>29493</v>
      </c>
      <c r="U1692" t="s">
        <v>29494</v>
      </c>
      <c r="V1692" t="s">
        <v>4807</v>
      </c>
      <c r="W1692">
        <v>23</v>
      </c>
      <c r="X1692" t="s">
        <v>4824</v>
      </c>
      <c r="Y1692">
        <v>3539</v>
      </c>
      <c r="Z1692" t="s">
        <v>111</v>
      </c>
      <c r="AA1692" t="s">
        <v>4785</v>
      </c>
      <c r="AB1692">
        <v>146668</v>
      </c>
      <c r="AC1692" t="s">
        <v>146</v>
      </c>
      <c r="AD1692" t="s">
        <v>4690</v>
      </c>
      <c r="AE1692" t="s">
        <v>107</v>
      </c>
      <c r="AF1692" t="s">
        <v>107</v>
      </c>
      <c r="AJ1692" t="s">
        <v>58</v>
      </c>
      <c r="AK1692" t="s">
        <v>59</v>
      </c>
      <c r="AL1692">
        <v>41219</v>
      </c>
      <c r="AM1692" t="s">
        <v>4692</v>
      </c>
      <c r="AN1692" t="b">
        <v>1</v>
      </c>
      <c r="AQ1692" t="s">
        <v>60</v>
      </c>
      <c r="AR1692" t="s">
        <v>99</v>
      </c>
      <c r="BB1692" s="7" t="s">
        <v>29495</v>
      </c>
      <c r="BC1692" s="7" t="s">
        <v>2525</v>
      </c>
      <c r="BD1692" s="7" t="s">
        <v>52</v>
      </c>
      <c r="BE1692" s="7" t="s">
        <v>29496</v>
      </c>
      <c r="BG1692" s="7">
        <v>21579.94</v>
      </c>
      <c r="BH1692" s="7">
        <v>0</v>
      </c>
      <c r="BI1692">
        <v>20279.55</v>
      </c>
      <c r="BJ1692">
        <v>-1220.8</v>
      </c>
      <c r="BK1692">
        <v>0</v>
      </c>
      <c r="BL1692">
        <v>0</v>
      </c>
      <c r="BO1692" t="s">
        <v>29497</v>
      </c>
      <c r="BP1692">
        <v>19526</v>
      </c>
      <c r="BQ1692">
        <v>3841</v>
      </c>
      <c r="BR1692">
        <v>10334</v>
      </c>
      <c r="BS1692">
        <v>10659</v>
      </c>
      <c r="BU1692" t="s">
        <v>29498</v>
      </c>
      <c r="BV1692" t="s">
        <v>4695</v>
      </c>
      <c r="BX1692">
        <v>44149.247650462959</v>
      </c>
    </row>
    <row r="1693" spans="1:76" x14ac:dyDescent="0.25">
      <c r="A1693" t="s">
        <v>29499</v>
      </c>
      <c r="B1693" t="s">
        <v>159</v>
      </c>
      <c r="C1693" t="s">
        <v>46</v>
      </c>
      <c r="D1693">
        <v>41048</v>
      </c>
      <c r="H1693" t="s">
        <v>47</v>
      </c>
      <c r="I1693">
        <v>41048</v>
      </c>
      <c r="J1693">
        <v>2012</v>
      </c>
      <c r="K1693" t="s">
        <v>85</v>
      </c>
      <c r="L1693" t="s">
        <v>29500</v>
      </c>
      <c r="N1693" t="s">
        <v>161</v>
      </c>
      <c r="O1693" t="s">
        <v>162</v>
      </c>
      <c r="P1693" t="s">
        <v>68</v>
      </c>
      <c r="Q1693" t="s">
        <v>52</v>
      </c>
      <c r="R1693">
        <v>98011</v>
      </c>
      <c r="S1693" t="s">
        <v>163</v>
      </c>
      <c r="T1693" t="s">
        <v>29501</v>
      </c>
      <c r="U1693" t="s">
        <v>29502</v>
      </c>
      <c r="V1693" t="s">
        <v>54</v>
      </c>
      <c r="W1693">
        <v>13</v>
      </c>
      <c r="X1693" t="s">
        <v>164</v>
      </c>
      <c r="Y1693">
        <v>4779</v>
      </c>
      <c r="Z1693" t="s">
        <v>68</v>
      </c>
      <c r="AA1693" t="s">
        <v>57</v>
      </c>
      <c r="AC1693" t="s">
        <v>146</v>
      </c>
      <c r="AD1693" t="s">
        <v>4690</v>
      </c>
      <c r="AE1693" t="s">
        <v>107</v>
      </c>
      <c r="AF1693" t="s">
        <v>107</v>
      </c>
      <c r="AJ1693" t="s">
        <v>58</v>
      </c>
      <c r="AK1693" t="s">
        <v>59</v>
      </c>
      <c r="AL1693">
        <v>41219</v>
      </c>
      <c r="AM1693" t="s">
        <v>4692</v>
      </c>
      <c r="AN1693" t="b">
        <v>1</v>
      </c>
      <c r="AQ1693" t="s">
        <v>60</v>
      </c>
      <c r="AR1693" t="s">
        <v>99</v>
      </c>
      <c r="AS1693" t="s">
        <v>4734</v>
      </c>
      <c r="BB1693" s="7" t="s">
        <v>165</v>
      </c>
      <c r="BC1693" s="7" t="s">
        <v>162</v>
      </c>
      <c r="BD1693" s="7" t="s">
        <v>52</v>
      </c>
      <c r="BE1693" s="7">
        <v>98011</v>
      </c>
      <c r="BF1693" s="7" t="s">
        <v>29503</v>
      </c>
      <c r="BG1693" s="7">
        <v>9320.36</v>
      </c>
      <c r="BH1693" s="7">
        <v>0</v>
      </c>
      <c r="BI1693">
        <v>18595.11</v>
      </c>
      <c r="BJ1693">
        <v>0</v>
      </c>
      <c r="BK1693">
        <v>0</v>
      </c>
      <c r="BL1693">
        <v>0</v>
      </c>
      <c r="BO1693" t="s">
        <v>29504</v>
      </c>
      <c r="BP1693">
        <v>7577</v>
      </c>
      <c r="BQ1693">
        <v>7775</v>
      </c>
      <c r="BR1693">
        <v>10443</v>
      </c>
      <c r="BS1693">
        <v>10054</v>
      </c>
      <c r="BT1693">
        <v>1</v>
      </c>
      <c r="BU1693" t="s">
        <v>29505</v>
      </c>
      <c r="BV1693" t="s">
        <v>4695</v>
      </c>
      <c r="BX1693">
        <v>44149.216481481482</v>
      </c>
    </row>
    <row r="1694" spans="1:76" x14ac:dyDescent="0.25">
      <c r="A1694" t="s">
        <v>29506</v>
      </c>
      <c r="B1694" t="s">
        <v>29507</v>
      </c>
      <c r="C1694" t="s">
        <v>46</v>
      </c>
      <c r="D1694">
        <v>41059</v>
      </c>
      <c r="H1694" t="s">
        <v>47</v>
      </c>
      <c r="I1694">
        <v>41059</v>
      </c>
      <c r="J1694">
        <v>2012</v>
      </c>
      <c r="K1694" t="s">
        <v>85</v>
      </c>
      <c r="L1694" t="s">
        <v>29508</v>
      </c>
      <c r="N1694" t="s">
        <v>29509</v>
      </c>
      <c r="O1694" t="s">
        <v>4173</v>
      </c>
      <c r="P1694" t="s">
        <v>252</v>
      </c>
      <c r="Q1694" t="s">
        <v>52</v>
      </c>
      <c r="R1694" t="s">
        <v>29510</v>
      </c>
      <c r="S1694" t="s">
        <v>29511</v>
      </c>
      <c r="T1694" t="s">
        <v>29512</v>
      </c>
      <c r="U1694" t="s">
        <v>29513</v>
      </c>
      <c r="V1694" t="s">
        <v>4807</v>
      </c>
      <c r="W1694">
        <v>23</v>
      </c>
      <c r="X1694" t="s">
        <v>7405</v>
      </c>
      <c r="Y1694">
        <v>3235</v>
      </c>
      <c r="Z1694" t="s">
        <v>252</v>
      </c>
      <c r="AA1694" t="s">
        <v>4785</v>
      </c>
      <c r="AB1694">
        <v>17906</v>
      </c>
      <c r="AC1694" t="s">
        <v>146</v>
      </c>
      <c r="AD1694" t="s">
        <v>4690</v>
      </c>
      <c r="AE1694" t="s">
        <v>107</v>
      </c>
      <c r="AF1694" t="s">
        <v>107</v>
      </c>
      <c r="AJ1694" t="s">
        <v>58</v>
      </c>
      <c r="AK1694" t="s">
        <v>59</v>
      </c>
      <c r="AL1694">
        <v>41219</v>
      </c>
      <c r="AM1694" t="s">
        <v>4692</v>
      </c>
      <c r="AN1694" t="b">
        <v>1</v>
      </c>
      <c r="AQ1694" t="s">
        <v>60</v>
      </c>
      <c r="AR1694" t="s">
        <v>99</v>
      </c>
      <c r="BB1694" s="7" t="s">
        <v>29514</v>
      </c>
      <c r="BC1694" s="7" t="s">
        <v>4173</v>
      </c>
      <c r="BD1694" s="7" t="s">
        <v>52</v>
      </c>
      <c r="BE1694" s="7" t="s">
        <v>29515</v>
      </c>
      <c r="BF1694" s="7" t="s">
        <v>29516</v>
      </c>
      <c r="BG1694" s="7">
        <v>16610</v>
      </c>
      <c r="BH1694" s="7">
        <v>0</v>
      </c>
      <c r="BI1694">
        <v>16610</v>
      </c>
      <c r="BJ1694">
        <v>0</v>
      </c>
      <c r="BK1694">
        <v>0</v>
      </c>
      <c r="BL1694">
        <v>0</v>
      </c>
      <c r="BM1694">
        <v>8491.76</v>
      </c>
      <c r="BN1694">
        <v>0</v>
      </c>
      <c r="BO1694" t="s">
        <v>29517</v>
      </c>
      <c r="BP1694">
        <v>4542</v>
      </c>
      <c r="BQ1694">
        <v>7695</v>
      </c>
      <c r="BR1694">
        <v>10283</v>
      </c>
      <c r="BS1694">
        <v>9919</v>
      </c>
      <c r="BU1694" t="s">
        <v>29518</v>
      </c>
      <c r="BV1694" t="s">
        <v>4695</v>
      </c>
      <c r="BX1694">
        <v>44149.210069444445</v>
      </c>
    </row>
    <row r="1695" spans="1:76" x14ac:dyDescent="0.25">
      <c r="A1695" t="s">
        <v>29519</v>
      </c>
      <c r="B1695" t="s">
        <v>28298</v>
      </c>
      <c r="C1695" t="s">
        <v>46</v>
      </c>
      <c r="D1695">
        <v>41038</v>
      </c>
      <c r="H1695" t="s">
        <v>47</v>
      </c>
      <c r="I1695">
        <v>41038</v>
      </c>
      <c r="J1695">
        <v>2012</v>
      </c>
      <c r="K1695" t="s">
        <v>85</v>
      </c>
      <c r="L1695" t="s">
        <v>29520</v>
      </c>
      <c r="N1695" t="s">
        <v>29521</v>
      </c>
      <c r="O1695" t="s">
        <v>907</v>
      </c>
      <c r="P1695" t="s">
        <v>908</v>
      </c>
      <c r="Q1695" t="s">
        <v>52</v>
      </c>
      <c r="R1695">
        <v>98926</v>
      </c>
      <c r="S1695" t="s">
        <v>27598</v>
      </c>
      <c r="T1695" t="s">
        <v>29522</v>
      </c>
      <c r="U1695" t="s">
        <v>29523</v>
      </c>
      <c r="V1695" t="s">
        <v>4807</v>
      </c>
      <c r="W1695">
        <v>23</v>
      </c>
      <c r="X1695" t="s">
        <v>5397</v>
      </c>
      <c r="Y1695">
        <v>3559</v>
      </c>
      <c r="Z1695" t="s">
        <v>908</v>
      </c>
      <c r="AA1695" t="s">
        <v>4785</v>
      </c>
      <c r="AB1695">
        <v>20566</v>
      </c>
      <c r="AC1695" t="s">
        <v>146</v>
      </c>
      <c r="AD1695" t="s">
        <v>4690</v>
      </c>
      <c r="AE1695" t="s">
        <v>107</v>
      </c>
      <c r="AF1695" t="s">
        <v>107</v>
      </c>
      <c r="AJ1695" t="s">
        <v>58</v>
      </c>
      <c r="AK1695" t="s">
        <v>59</v>
      </c>
      <c r="AL1695">
        <v>41219</v>
      </c>
      <c r="AM1695" t="s">
        <v>4692</v>
      </c>
      <c r="AN1695" t="b">
        <v>1</v>
      </c>
      <c r="AQ1695" t="s">
        <v>60</v>
      </c>
      <c r="AR1695" t="s">
        <v>61</v>
      </c>
      <c r="BB1695" s="7" t="s">
        <v>29524</v>
      </c>
      <c r="BC1695" s="7" t="s">
        <v>907</v>
      </c>
      <c r="BD1695" s="7" t="s">
        <v>52</v>
      </c>
      <c r="BE1695" s="7">
        <v>98926</v>
      </c>
      <c r="BF1695" s="7" t="s">
        <v>28864</v>
      </c>
      <c r="BG1695" s="7">
        <v>22219</v>
      </c>
      <c r="BH1695" s="7">
        <v>0</v>
      </c>
      <c r="BI1695">
        <v>20162.91</v>
      </c>
      <c r="BJ1695">
        <v>0</v>
      </c>
      <c r="BK1695">
        <v>0</v>
      </c>
      <c r="BL1695">
        <v>0</v>
      </c>
      <c r="BO1695" t="s">
        <v>29525</v>
      </c>
      <c r="BP1695">
        <v>9616</v>
      </c>
      <c r="BQ1695">
        <v>3780</v>
      </c>
      <c r="BR1695">
        <v>10105</v>
      </c>
      <c r="BS1695">
        <v>10152</v>
      </c>
      <c r="BU1695" t="s">
        <v>22170</v>
      </c>
      <c r="BV1695" t="s">
        <v>4695</v>
      </c>
      <c r="BX1695">
        <v>44149.22351851852</v>
      </c>
    </row>
    <row r="1696" spans="1:76" x14ac:dyDescent="0.25">
      <c r="A1696" t="s">
        <v>29526</v>
      </c>
      <c r="B1696" t="s">
        <v>1828</v>
      </c>
      <c r="C1696" t="s">
        <v>46</v>
      </c>
      <c r="D1696">
        <v>41049</v>
      </c>
      <c r="H1696" t="s">
        <v>47</v>
      </c>
      <c r="I1696">
        <v>41049</v>
      </c>
      <c r="J1696">
        <v>2012</v>
      </c>
      <c r="K1696" t="s">
        <v>85</v>
      </c>
      <c r="L1696" t="s">
        <v>29527</v>
      </c>
      <c r="N1696" t="s">
        <v>1829</v>
      </c>
      <c r="O1696" t="s">
        <v>225</v>
      </c>
      <c r="P1696" t="s">
        <v>226</v>
      </c>
      <c r="Q1696" t="s">
        <v>52</v>
      </c>
      <c r="R1696">
        <v>98665</v>
      </c>
      <c r="S1696" t="s">
        <v>29528</v>
      </c>
      <c r="T1696" t="s">
        <v>29528</v>
      </c>
      <c r="U1696" t="s">
        <v>29529</v>
      </c>
      <c r="V1696" t="s">
        <v>90</v>
      </c>
      <c r="W1696">
        <v>12</v>
      </c>
      <c r="X1696" t="s">
        <v>444</v>
      </c>
      <c r="Y1696">
        <v>4778</v>
      </c>
      <c r="Z1696" t="s">
        <v>226</v>
      </c>
      <c r="AA1696" t="s">
        <v>57</v>
      </c>
      <c r="AC1696" t="s">
        <v>146</v>
      </c>
      <c r="AD1696" t="s">
        <v>4690</v>
      </c>
      <c r="AE1696" t="s">
        <v>107</v>
      </c>
      <c r="AF1696" t="s">
        <v>107</v>
      </c>
      <c r="AJ1696" t="s">
        <v>58</v>
      </c>
      <c r="AK1696" t="s">
        <v>59</v>
      </c>
      <c r="AL1696">
        <v>41219</v>
      </c>
      <c r="AM1696" t="s">
        <v>4692</v>
      </c>
      <c r="AN1696" t="b">
        <v>1</v>
      </c>
      <c r="AQ1696" t="s">
        <v>60</v>
      </c>
      <c r="AR1696" t="s">
        <v>99</v>
      </c>
      <c r="AS1696" t="s">
        <v>100</v>
      </c>
      <c r="BB1696" s="7" t="s">
        <v>1830</v>
      </c>
      <c r="BC1696" s="7" t="s">
        <v>225</v>
      </c>
      <c r="BD1696" s="7" t="s">
        <v>52</v>
      </c>
      <c r="BE1696" s="7">
        <v>98683</v>
      </c>
      <c r="BG1696" s="7">
        <v>44513.34</v>
      </c>
      <c r="BH1696" s="7">
        <v>900</v>
      </c>
      <c r="BI1696">
        <v>45282.74</v>
      </c>
      <c r="BJ1696">
        <v>0</v>
      </c>
      <c r="BK1696">
        <v>0</v>
      </c>
      <c r="BL1696">
        <v>0</v>
      </c>
      <c r="BO1696" t="s">
        <v>29530</v>
      </c>
      <c r="BP1696">
        <v>15808</v>
      </c>
      <c r="BQ1696">
        <v>7666</v>
      </c>
      <c r="BR1696">
        <v>10218</v>
      </c>
      <c r="BS1696">
        <v>10457</v>
      </c>
      <c r="BT1696">
        <v>49</v>
      </c>
      <c r="BU1696" t="s">
        <v>24671</v>
      </c>
      <c r="BV1696" t="s">
        <v>4695</v>
      </c>
      <c r="BX1696">
        <v>44149.240451388891</v>
      </c>
    </row>
    <row r="1697" spans="1:76" x14ac:dyDescent="0.25">
      <c r="A1697" t="s">
        <v>29531</v>
      </c>
      <c r="B1697" t="s">
        <v>26350</v>
      </c>
      <c r="C1697" t="s">
        <v>46</v>
      </c>
      <c r="D1697">
        <v>41049</v>
      </c>
      <c r="I1697">
        <v>41049</v>
      </c>
      <c r="J1697">
        <v>2012</v>
      </c>
      <c r="K1697" t="s">
        <v>85</v>
      </c>
      <c r="L1697" t="s">
        <v>29532</v>
      </c>
      <c r="N1697" t="s">
        <v>703</v>
      </c>
      <c r="O1697" t="s">
        <v>21205</v>
      </c>
      <c r="P1697" t="s">
        <v>668</v>
      </c>
      <c r="Q1697" t="s">
        <v>52</v>
      </c>
      <c r="R1697">
        <v>99326</v>
      </c>
      <c r="S1697" t="s">
        <v>29533</v>
      </c>
      <c r="T1697" t="s">
        <v>26352</v>
      </c>
      <c r="U1697" t="s">
        <v>29534</v>
      </c>
      <c r="V1697" t="s">
        <v>4807</v>
      </c>
      <c r="W1697">
        <v>23</v>
      </c>
      <c r="X1697" t="s">
        <v>6144</v>
      </c>
      <c r="Y1697">
        <v>3306</v>
      </c>
      <c r="Z1697" t="s">
        <v>668</v>
      </c>
      <c r="AA1697" t="s">
        <v>4785</v>
      </c>
      <c r="AB1697">
        <v>27358</v>
      </c>
      <c r="AC1697" t="s">
        <v>146</v>
      </c>
      <c r="AD1697" t="s">
        <v>4690</v>
      </c>
      <c r="AE1697" t="s">
        <v>107</v>
      </c>
      <c r="AF1697" t="s">
        <v>107</v>
      </c>
      <c r="AJ1697" t="s">
        <v>58</v>
      </c>
      <c r="AK1697" t="s">
        <v>59</v>
      </c>
      <c r="AL1697">
        <v>41219</v>
      </c>
      <c r="AM1697" t="s">
        <v>4692</v>
      </c>
      <c r="AN1697" t="b">
        <v>1</v>
      </c>
      <c r="AQ1697" t="s">
        <v>177</v>
      </c>
      <c r="BB1697" s="7" t="s">
        <v>703</v>
      </c>
      <c r="BC1697" s="7" t="s">
        <v>21205</v>
      </c>
      <c r="BD1697" s="7" t="s">
        <v>52</v>
      </c>
      <c r="BE1697" s="7">
        <v>99236</v>
      </c>
      <c r="BF1697" s="7" t="s">
        <v>29535</v>
      </c>
      <c r="BO1697" t="s">
        <v>29536</v>
      </c>
      <c r="BP1697">
        <v>1170</v>
      </c>
      <c r="BQ1697">
        <v>7723</v>
      </c>
      <c r="BR1697">
        <v>10344</v>
      </c>
      <c r="BU1697" t="s">
        <v>26354</v>
      </c>
      <c r="BV1697" t="s">
        <v>4695</v>
      </c>
      <c r="BX1697">
        <v>43598.03528935185</v>
      </c>
    </row>
    <row r="1698" spans="1:76" x14ac:dyDescent="0.25">
      <c r="A1698" t="s">
        <v>29556</v>
      </c>
      <c r="B1698" t="s">
        <v>1027</v>
      </c>
      <c r="C1698" t="s">
        <v>46</v>
      </c>
      <c r="D1698">
        <v>40582</v>
      </c>
      <c r="H1698" t="s">
        <v>47</v>
      </c>
      <c r="I1698">
        <v>40582</v>
      </c>
      <c r="J1698">
        <v>2012</v>
      </c>
      <c r="K1698" t="s">
        <v>85</v>
      </c>
      <c r="L1698" t="s">
        <v>29088</v>
      </c>
      <c r="N1698" t="s">
        <v>29557</v>
      </c>
      <c r="O1698" t="s">
        <v>87</v>
      </c>
      <c r="P1698" t="s">
        <v>88</v>
      </c>
      <c r="Q1698" t="s">
        <v>52</v>
      </c>
      <c r="R1698">
        <v>98532</v>
      </c>
      <c r="S1698" t="s">
        <v>752</v>
      </c>
      <c r="T1698" t="s">
        <v>29558</v>
      </c>
      <c r="U1698" t="s">
        <v>29090</v>
      </c>
      <c r="V1698" t="s">
        <v>54</v>
      </c>
      <c r="W1698">
        <v>13</v>
      </c>
      <c r="X1698" t="s">
        <v>649</v>
      </c>
      <c r="Y1698">
        <v>4817</v>
      </c>
      <c r="Z1698" t="s">
        <v>88</v>
      </c>
      <c r="AA1698" t="s">
        <v>57</v>
      </c>
      <c r="AC1698" t="s">
        <v>146</v>
      </c>
      <c r="AD1698" t="s">
        <v>4690</v>
      </c>
      <c r="AE1698" t="s">
        <v>107</v>
      </c>
      <c r="AF1698" t="s">
        <v>107</v>
      </c>
      <c r="AJ1698" t="s">
        <v>58</v>
      </c>
      <c r="AK1698" t="s">
        <v>59</v>
      </c>
      <c r="AL1698">
        <v>41219</v>
      </c>
      <c r="AM1698" t="s">
        <v>4692</v>
      </c>
      <c r="AN1698" t="b">
        <v>1</v>
      </c>
      <c r="AQ1698" t="s">
        <v>195</v>
      </c>
      <c r="AR1698" t="s">
        <v>150</v>
      </c>
      <c r="AS1698" t="s">
        <v>62</v>
      </c>
      <c r="BB1698" s="7" t="s">
        <v>29559</v>
      </c>
      <c r="BC1698" s="7" t="s">
        <v>87</v>
      </c>
      <c r="BD1698" s="7" t="s">
        <v>52</v>
      </c>
      <c r="BE1698" s="7">
        <v>98532</v>
      </c>
      <c r="BG1698" s="7">
        <v>177286.79</v>
      </c>
      <c r="BH1698" s="7">
        <v>10000</v>
      </c>
      <c r="BI1698">
        <v>182583.99</v>
      </c>
      <c r="BJ1698">
        <v>0</v>
      </c>
      <c r="BK1698">
        <v>0</v>
      </c>
      <c r="BL1698">
        <v>0</v>
      </c>
      <c r="BM1698">
        <v>32.69</v>
      </c>
      <c r="BN1698">
        <v>0</v>
      </c>
      <c r="BO1698" t="s">
        <v>29560</v>
      </c>
      <c r="BP1698">
        <v>4718</v>
      </c>
      <c r="BQ1698">
        <v>383</v>
      </c>
      <c r="BR1698">
        <v>10318</v>
      </c>
      <c r="BS1698">
        <v>9927</v>
      </c>
      <c r="BT1698">
        <v>20</v>
      </c>
      <c r="BU1698" t="s">
        <v>29561</v>
      </c>
      <c r="BV1698" t="s">
        <v>4695</v>
      </c>
      <c r="BX1698">
        <v>44149.210509259261</v>
      </c>
    </row>
    <row r="1699" spans="1:76" x14ac:dyDescent="0.25">
      <c r="A1699" t="s">
        <v>29562</v>
      </c>
      <c r="B1699" t="s">
        <v>1108</v>
      </c>
      <c r="C1699" t="s">
        <v>46</v>
      </c>
      <c r="D1699">
        <v>41012</v>
      </c>
      <c r="H1699" t="s">
        <v>47</v>
      </c>
      <c r="I1699">
        <v>41012</v>
      </c>
      <c r="J1699">
        <v>2012</v>
      </c>
      <c r="K1699" t="s">
        <v>85</v>
      </c>
      <c r="L1699" t="s">
        <v>29563</v>
      </c>
      <c r="N1699" t="s">
        <v>1109</v>
      </c>
      <c r="O1699" t="s">
        <v>1110</v>
      </c>
      <c r="P1699" t="s">
        <v>199</v>
      </c>
      <c r="Q1699" t="s">
        <v>52</v>
      </c>
      <c r="R1699">
        <v>98287</v>
      </c>
      <c r="S1699" t="s">
        <v>29564</v>
      </c>
      <c r="T1699" t="s">
        <v>29565</v>
      </c>
      <c r="U1699" t="s">
        <v>29566</v>
      </c>
      <c r="V1699" t="s">
        <v>54</v>
      </c>
      <c r="W1699">
        <v>13</v>
      </c>
      <c r="X1699" t="s">
        <v>201</v>
      </c>
      <c r="Y1699">
        <v>4856</v>
      </c>
      <c r="Z1699" t="s">
        <v>199</v>
      </c>
      <c r="AA1699" t="s">
        <v>57</v>
      </c>
      <c r="AC1699" t="s">
        <v>146</v>
      </c>
      <c r="AD1699" t="s">
        <v>4690</v>
      </c>
      <c r="AE1699" t="s">
        <v>107</v>
      </c>
      <c r="AF1699" t="s">
        <v>107</v>
      </c>
      <c r="AJ1699" t="s">
        <v>58</v>
      </c>
      <c r="AK1699" t="s">
        <v>59</v>
      </c>
      <c r="AL1699">
        <v>41219</v>
      </c>
      <c r="AM1699" t="s">
        <v>4692</v>
      </c>
      <c r="AN1699" t="b">
        <v>1</v>
      </c>
      <c r="AQ1699" t="s">
        <v>177</v>
      </c>
      <c r="BB1699" s="7" t="s">
        <v>1109</v>
      </c>
      <c r="BC1699" s="7" t="s">
        <v>1110</v>
      </c>
      <c r="BD1699" s="7" t="s">
        <v>52</v>
      </c>
      <c r="BE1699" s="7">
        <v>98287</v>
      </c>
      <c r="BF1699" s="7" t="s">
        <v>29566</v>
      </c>
      <c r="BG1699" s="7">
        <v>4870.68</v>
      </c>
      <c r="BH1699" s="7">
        <v>0</v>
      </c>
      <c r="BI1699">
        <v>4891.1499999999996</v>
      </c>
      <c r="BJ1699">
        <v>0</v>
      </c>
      <c r="BK1699">
        <v>0</v>
      </c>
      <c r="BL1699">
        <v>0</v>
      </c>
      <c r="BO1699" t="s">
        <v>29567</v>
      </c>
      <c r="BP1699">
        <v>15414</v>
      </c>
      <c r="BQ1699">
        <v>7747</v>
      </c>
      <c r="BR1699">
        <v>10381</v>
      </c>
      <c r="BS1699">
        <v>10428</v>
      </c>
      <c r="BT1699">
        <v>39</v>
      </c>
      <c r="BU1699" t="s">
        <v>29568</v>
      </c>
      <c r="BV1699" t="s">
        <v>4695</v>
      </c>
      <c r="BX1699">
        <v>44149.238703703704</v>
      </c>
    </row>
    <row r="1700" spans="1:76" x14ac:dyDescent="0.25">
      <c r="A1700" t="s">
        <v>29569</v>
      </c>
      <c r="B1700" t="s">
        <v>1947</v>
      </c>
      <c r="C1700" t="s">
        <v>46</v>
      </c>
      <c r="D1700">
        <v>40980</v>
      </c>
      <c r="H1700" t="s">
        <v>47</v>
      </c>
      <c r="I1700">
        <v>40980</v>
      </c>
      <c r="J1700">
        <v>2012</v>
      </c>
      <c r="K1700" t="s">
        <v>85</v>
      </c>
      <c r="L1700" t="s">
        <v>29570</v>
      </c>
      <c r="N1700" t="s">
        <v>1948</v>
      </c>
      <c r="O1700" t="s">
        <v>604</v>
      </c>
      <c r="Q1700" t="s">
        <v>52</v>
      </c>
      <c r="R1700">
        <v>98083</v>
      </c>
      <c r="S1700" t="s">
        <v>1949</v>
      </c>
      <c r="T1700" t="s">
        <v>29571</v>
      </c>
      <c r="U1700" t="s">
        <v>29572</v>
      </c>
      <c r="V1700" t="s">
        <v>275</v>
      </c>
      <c r="W1700">
        <v>6</v>
      </c>
      <c r="X1700" t="s">
        <v>4770</v>
      </c>
      <c r="Y1700">
        <v>1000</v>
      </c>
      <c r="AA1700" t="s">
        <v>71</v>
      </c>
      <c r="AC1700" t="s">
        <v>146</v>
      </c>
      <c r="AD1700" t="s">
        <v>4690</v>
      </c>
      <c r="AE1700" t="s">
        <v>107</v>
      </c>
      <c r="AF1700" t="s">
        <v>107</v>
      </c>
      <c r="AJ1700" t="s">
        <v>58</v>
      </c>
      <c r="AK1700" t="s">
        <v>59</v>
      </c>
      <c r="AL1700">
        <v>41219</v>
      </c>
      <c r="AM1700" t="s">
        <v>4692</v>
      </c>
      <c r="AN1700" t="b">
        <v>1</v>
      </c>
      <c r="AQ1700" t="s">
        <v>60</v>
      </c>
      <c r="AR1700" t="s">
        <v>99</v>
      </c>
      <c r="AS1700" t="s">
        <v>100</v>
      </c>
      <c r="BB1700" s="7" t="s">
        <v>1948</v>
      </c>
      <c r="BC1700" s="7" t="s">
        <v>604</v>
      </c>
      <c r="BD1700" s="7" t="s">
        <v>52</v>
      </c>
      <c r="BE1700" s="7">
        <v>98083</v>
      </c>
      <c r="BG1700" s="7">
        <v>115335.33</v>
      </c>
      <c r="BH1700" s="7">
        <v>200</v>
      </c>
      <c r="BI1700">
        <v>122635.61</v>
      </c>
      <c r="BJ1700">
        <v>0</v>
      </c>
      <c r="BK1700">
        <v>0</v>
      </c>
      <c r="BL1700">
        <v>0</v>
      </c>
      <c r="BM1700">
        <v>50657.599999999999</v>
      </c>
      <c r="BN1700">
        <v>0</v>
      </c>
      <c r="BO1700" t="s">
        <v>29573</v>
      </c>
      <c r="BP1700">
        <v>20772</v>
      </c>
      <c r="BQ1700">
        <v>7652</v>
      </c>
      <c r="BR1700">
        <v>10190</v>
      </c>
      <c r="BS1700">
        <v>10792</v>
      </c>
      <c r="BU1700" t="s">
        <v>29574</v>
      </c>
      <c r="BV1700" t="s">
        <v>4695</v>
      </c>
      <c r="BX1700">
        <v>44149.255266203705</v>
      </c>
    </row>
    <row r="1701" spans="1:76" x14ac:dyDescent="0.25">
      <c r="A1701" t="s">
        <v>29575</v>
      </c>
      <c r="B1701" t="s">
        <v>28234</v>
      </c>
      <c r="C1701" t="s">
        <v>46</v>
      </c>
      <c r="D1701">
        <v>40979</v>
      </c>
      <c r="H1701" t="s">
        <v>47</v>
      </c>
      <c r="I1701">
        <v>40979</v>
      </c>
      <c r="J1701">
        <v>2012</v>
      </c>
      <c r="K1701" t="s">
        <v>85</v>
      </c>
      <c r="L1701" t="s">
        <v>29576</v>
      </c>
      <c r="N1701" t="s">
        <v>28236</v>
      </c>
      <c r="O1701" t="s">
        <v>50</v>
      </c>
      <c r="P1701" t="s">
        <v>51</v>
      </c>
      <c r="Q1701" t="s">
        <v>52</v>
      </c>
      <c r="R1701">
        <v>99114</v>
      </c>
      <c r="S1701" t="s">
        <v>28238</v>
      </c>
      <c r="T1701" t="s">
        <v>28238</v>
      </c>
      <c r="U1701" t="s">
        <v>29577</v>
      </c>
      <c r="V1701" t="s">
        <v>4807</v>
      </c>
      <c r="W1701">
        <v>23</v>
      </c>
      <c r="X1701" t="s">
        <v>7121</v>
      </c>
      <c r="Y1701">
        <v>4186</v>
      </c>
      <c r="Z1701" t="s">
        <v>51</v>
      </c>
      <c r="AA1701" t="s">
        <v>4785</v>
      </c>
      <c r="AB1701">
        <v>27202</v>
      </c>
      <c r="AC1701" t="s">
        <v>146</v>
      </c>
      <c r="AD1701" t="s">
        <v>4690</v>
      </c>
      <c r="AE1701" t="s">
        <v>107</v>
      </c>
      <c r="AF1701" t="s">
        <v>107</v>
      </c>
      <c r="AJ1701" t="s">
        <v>58</v>
      </c>
      <c r="AK1701" t="s">
        <v>59</v>
      </c>
      <c r="AL1701">
        <v>41219</v>
      </c>
      <c r="AM1701" t="s">
        <v>4692</v>
      </c>
      <c r="AN1701" t="b">
        <v>1</v>
      </c>
      <c r="AQ1701" t="s">
        <v>60</v>
      </c>
      <c r="AR1701" t="s">
        <v>99</v>
      </c>
      <c r="BB1701" s="7" t="s">
        <v>28236</v>
      </c>
      <c r="BC1701" s="7" t="s">
        <v>50</v>
      </c>
      <c r="BD1701" s="7" t="s">
        <v>52</v>
      </c>
      <c r="BE1701" s="7">
        <v>99114</v>
      </c>
      <c r="BF1701" s="7" t="s">
        <v>29577</v>
      </c>
      <c r="BG1701" s="7">
        <v>7690.63</v>
      </c>
      <c r="BH1701" s="7">
        <v>0</v>
      </c>
      <c r="BI1701">
        <v>6981.23</v>
      </c>
      <c r="BJ1701">
        <v>0</v>
      </c>
      <c r="BK1701">
        <v>0</v>
      </c>
      <c r="BL1701">
        <v>0</v>
      </c>
      <c r="BO1701" t="s">
        <v>29578</v>
      </c>
      <c r="BP1701">
        <v>6586</v>
      </c>
      <c r="BQ1701">
        <v>7800</v>
      </c>
      <c r="BR1701">
        <v>10518</v>
      </c>
      <c r="BS1701">
        <v>10009</v>
      </c>
      <c r="BU1701" t="s">
        <v>28240</v>
      </c>
      <c r="BV1701" t="s">
        <v>4695</v>
      </c>
      <c r="BX1701">
        <v>44149.214699074073</v>
      </c>
    </row>
    <row r="1702" spans="1:76" x14ac:dyDescent="0.25">
      <c r="A1702" t="s">
        <v>29579</v>
      </c>
      <c r="B1702" t="s">
        <v>755</v>
      </c>
      <c r="C1702" t="s">
        <v>46</v>
      </c>
      <c r="D1702">
        <v>40979</v>
      </c>
      <c r="H1702" t="s">
        <v>47</v>
      </c>
      <c r="I1702">
        <v>40979</v>
      </c>
      <c r="J1702">
        <v>2012</v>
      </c>
      <c r="K1702" t="s">
        <v>85</v>
      </c>
      <c r="L1702" t="s">
        <v>29580</v>
      </c>
      <c r="N1702" t="s">
        <v>757</v>
      </c>
      <c r="O1702" t="s">
        <v>758</v>
      </c>
      <c r="P1702" t="s">
        <v>68</v>
      </c>
      <c r="Q1702" t="s">
        <v>52</v>
      </c>
      <c r="R1702">
        <v>98258</v>
      </c>
      <c r="S1702" t="s">
        <v>26191</v>
      </c>
      <c r="T1702" t="s">
        <v>26191</v>
      </c>
      <c r="U1702" t="s">
        <v>29581</v>
      </c>
      <c r="V1702" t="s">
        <v>54</v>
      </c>
      <c r="W1702">
        <v>13</v>
      </c>
      <c r="X1702" t="s">
        <v>759</v>
      </c>
      <c r="Y1702">
        <v>4866</v>
      </c>
      <c r="Z1702" t="s">
        <v>68</v>
      </c>
      <c r="AA1702" t="s">
        <v>57</v>
      </c>
      <c r="AC1702" t="s">
        <v>146</v>
      </c>
      <c r="AD1702" t="s">
        <v>4690</v>
      </c>
      <c r="AE1702" t="s">
        <v>107</v>
      </c>
      <c r="AF1702" t="s">
        <v>107</v>
      </c>
      <c r="AJ1702" t="s">
        <v>58</v>
      </c>
      <c r="AK1702" t="s">
        <v>59</v>
      </c>
      <c r="AL1702">
        <v>41219</v>
      </c>
      <c r="AM1702" t="s">
        <v>4692</v>
      </c>
      <c r="AN1702" t="b">
        <v>1</v>
      </c>
      <c r="AQ1702" t="s">
        <v>60</v>
      </c>
      <c r="AR1702" t="s">
        <v>61</v>
      </c>
      <c r="AS1702" t="s">
        <v>62</v>
      </c>
      <c r="BB1702" s="7" t="s">
        <v>2029</v>
      </c>
      <c r="BC1702" s="7" t="s">
        <v>758</v>
      </c>
      <c r="BD1702" s="7" t="s">
        <v>52</v>
      </c>
      <c r="BE1702" s="7">
        <v>98258</v>
      </c>
      <c r="BF1702" s="7" t="s">
        <v>29582</v>
      </c>
      <c r="BG1702" s="7">
        <v>65840</v>
      </c>
      <c r="BH1702" s="7">
        <v>0</v>
      </c>
      <c r="BI1702">
        <v>61883.33</v>
      </c>
      <c r="BJ1702">
        <v>0</v>
      </c>
      <c r="BK1702">
        <v>0</v>
      </c>
      <c r="BL1702">
        <v>0</v>
      </c>
      <c r="BM1702">
        <v>0</v>
      </c>
      <c r="BN1702">
        <v>53962.92</v>
      </c>
      <c r="BO1702" t="s">
        <v>29583</v>
      </c>
      <c r="BP1702">
        <v>8922</v>
      </c>
      <c r="BQ1702">
        <v>7710</v>
      </c>
      <c r="BR1702">
        <v>10310</v>
      </c>
      <c r="BS1702">
        <v>10103</v>
      </c>
      <c r="BT1702">
        <v>44</v>
      </c>
      <c r="BU1702" t="s">
        <v>26193</v>
      </c>
      <c r="BV1702" t="s">
        <v>4695</v>
      </c>
      <c r="BX1702">
        <v>44149.218668981484</v>
      </c>
    </row>
    <row r="1703" spans="1:76" x14ac:dyDescent="0.25">
      <c r="A1703" t="s">
        <v>29584</v>
      </c>
      <c r="B1703" t="s">
        <v>530</v>
      </c>
      <c r="C1703" t="s">
        <v>46</v>
      </c>
      <c r="D1703">
        <v>41030</v>
      </c>
      <c r="H1703" t="s">
        <v>47</v>
      </c>
      <c r="I1703">
        <v>41030</v>
      </c>
      <c r="J1703">
        <v>2012</v>
      </c>
      <c r="K1703" t="s">
        <v>85</v>
      </c>
      <c r="L1703" t="s">
        <v>20989</v>
      </c>
      <c r="N1703" t="s">
        <v>532</v>
      </c>
      <c r="O1703" t="s">
        <v>462</v>
      </c>
      <c r="P1703" t="s">
        <v>462</v>
      </c>
      <c r="Q1703" t="s">
        <v>52</v>
      </c>
      <c r="R1703">
        <v>99362</v>
      </c>
      <c r="S1703" t="s">
        <v>533</v>
      </c>
      <c r="T1703" t="s">
        <v>24766</v>
      </c>
      <c r="U1703" t="s">
        <v>20991</v>
      </c>
      <c r="V1703" t="s">
        <v>54</v>
      </c>
      <c r="W1703">
        <v>13</v>
      </c>
      <c r="X1703" t="s">
        <v>461</v>
      </c>
      <c r="Y1703">
        <v>4809</v>
      </c>
      <c r="Z1703" t="s">
        <v>462</v>
      </c>
      <c r="AA1703" t="s">
        <v>57</v>
      </c>
      <c r="AC1703" t="s">
        <v>146</v>
      </c>
      <c r="AD1703" t="s">
        <v>4690</v>
      </c>
      <c r="AE1703" t="s">
        <v>107</v>
      </c>
      <c r="AF1703" t="s">
        <v>107</v>
      </c>
      <c r="AJ1703" t="s">
        <v>58</v>
      </c>
      <c r="AK1703" t="s">
        <v>59</v>
      </c>
      <c r="AL1703">
        <v>41219</v>
      </c>
      <c r="AM1703" t="s">
        <v>4692</v>
      </c>
      <c r="AN1703" t="b">
        <v>1</v>
      </c>
      <c r="AQ1703" t="s">
        <v>60</v>
      </c>
      <c r="AR1703" t="s">
        <v>61</v>
      </c>
      <c r="AS1703" t="s">
        <v>62</v>
      </c>
      <c r="BB1703" s="7" t="s">
        <v>534</v>
      </c>
      <c r="BC1703" s="7" t="s">
        <v>462</v>
      </c>
      <c r="BD1703" s="7" t="s">
        <v>52</v>
      </c>
      <c r="BE1703" s="7">
        <v>99362</v>
      </c>
      <c r="BF1703" s="7" t="s">
        <v>29585</v>
      </c>
      <c r="BG1703" s="7">
        <v>90148</v>
      </c>
      <c r="BH1703" s="7">
        <v>212.36</v>
      </c>
      <c r="BI1703">
        <v>90172.800000000003</v>
      </c>
      <c r="BJ1703">
        <v>0</v>
      </c>
      <c r="BK1703">
        <v>0</v>
      </c>
      <c r="BL1703">
        <v>0</v>
      </c>
      <c r="BO1703" t="s">
        <v>29586</v>
      </c>
      <c r="BP1703">
        <v>20577</v>
      </c>
      <c r="BQ1703">
        <v>26337</v>
      </c>
      <c r="BR1703">
        <v>10453</v>
      </c>
      <c r="BS1703">
        <v>10703</v>
      </c>
      <c r="BT1703">
        <v>16</v>
      </c>
      <c r="BU1703" t="s">
        <v>24768</v>
      </c>
      <c r="BV1703" t="s">
        <v>4695</v>
      </c>
      <c r="BX1703">
        <v>44149.24894675926</v>
      </c>
    </row>
    <row r="1704" spans="1:76" x14ac:dyDescent="0.25">
      <c r="A1704" t="s">
        <v>29587</v>
      </c>
      <c r="B1704" t="s">
        <v>1875</v>
      </c>
      <c r="C1704" t="s">
        <v>46</v>
      </c>
      <c r="D1704">
        <v>40895</v>
      </c>
      <c r="H1704" t="s">
        <v>47</v>
      </c>
      <c r="I1704">
        <v>40895</v>
      </c>
      <c r="J1704">
        <v>2012</v>
      </c>
      <c r="K1704" t="s">
        <v>85</v>
      </c>
      <c r="L1704" t="s">
        <v>29588</v>
      </c>
      <c r="N1704" t="s">
        <v>1876</v>
      </c>
      <c r="O1704" t="s">
        <v>168</v>
      </c>
      <c r="Q1704" t="s">
        <v>52</v>
      </c>
      <c r="R1704" t="s">
        <v>29589</v>
      </c>
      <c r="S1704" t="s">
        <v>29590</v>
      </c>
      <c r="T1704" t="s">
        <v>29590</v>
      </c>
      <c r="U1704" t="s">
        <v>29591</v>
      </c>
      <c r="V1704" t="s">
        <v>171</v>
      </c>
      <c r="W1704">
        <v>4</v>
      </c>
      <c r="X1704" t="s">
        <v>4770</v>
      </c>
      <c r="Y1704">
        <v>1000</v>
      </c>
      <c r="AA1704" t="s">
        <v>71</v>
      </c>
      <c r="AC1704" t="s">
        <v>146</v>
      </c>
      <c r="AD1704" t="s">
        <v>4690</v>
      </c>
      <c r="AE1704" t="s">
        <v>107</v>
      </c>
      <c r="AF1704" t="s">
        <v>107</v>
      </c>
      <c r="AJ1704" t="s">
        <v>58</v>
      </c>
      <c r="AK1704" t="s">
        <v>59</v>
      </c>
      <c r="AL1704">
        <v>41219</v>
      </c>
      <c r="AM1704" t="s">
        <v>4692</v>
      </c>
      <c r="AN1704" t="b">
        <v>1</v>
      </c>
      <c r="AQ1704" t="s">
        <v>60</v>
      </c>
      <c r="AR1704" t="s">
        <v>99</v>
      </c>
      <c r="AS1704" t="s">
        <v>4734</v>
      </c>
      <c r="BB1704" s="7" t="s">
        <v>1877</v>
      </c>
      <c r="BC1704" s="7" t="s">
        <v>168</v>
      </c>
      <c r="BD1704" s="7" t="s">
        <v>52</v>
      </c>
      <c r="BE1704" s="7">
        <v>98005</v>
      </c>
      <c r="BF1704" s="7" t="s">
        <v>29592</v>
      </c>
      <c r="BG1704" s="7">
        <v>267594.09000000003</v>
      </c>
      <c r="BH1704" s="7">
        <v>0</v>
      </c>
      <c r="BI1704">
        <v>272422.18</v>
      </c>
      <c r="BJ1704">
        <v>0</v>
      </c>
      <c r="BK1704">
        <v>0</v>
      </c>
      <c r="BL1704">
        <v>0</v>
      </c>
      <c r="BM1704">
        <v>51318.05</v>
      </c>
      <c r="BN1704">
        <v>0</v>
      </c>
      <c r="BO1704" t="s">
        <v>29593</v>
      </c>
      <c r="BP1704">
        <v>6198</v>
      </c>
      <c r="BQ1704">
        <v>7784</v>
      </c>
      <c r="BR1704">
        <v>10477</v>
      </c>
      <c r="BS1704">
        <v>9988</v>
      </c>
      <c r="BU1704" t="s">
        <v>29594</v>
      </c>
      <c r="BV1704" t="s">
        <v>4695</v>
      </c>
      <c r="BX1704">
        <v>44149.213472222225</v>
      </c>
    </row>
    <row r="1705" spans="1:76" x14ac:dyDescent="0.25">
      <c r="A1705" t="s">
        <v>30687</v>
      </c>
      <c r="B1705" t="s">
        <v>1591</v>
      </c>
      <c r="C1705" t="s">
        <v>46</v>
      </c>
      <c r="D1705">
        <v>41054</v>
      </c>
      <c r="H1705" t="s">
        <v>47</v>
      </c>
      <c r="I1705">
        <v>41054</v>
      </c>
      <c r="J1705">
        <v>2012</v>
      </c>
      <c r="K1705" t="s">
        <v>85</v>
      </c>
      <c r="L1705" t="s">
        <v>30688</v>
      </c>
      <c r="N1705" t="s">
        <v>30689</v>
      </c>
      <c r="O1705" t="s">
        <v>716</v>
      </c>
      <c r="P1705" t="s">
        <v>68</v>
      </c>
      <c r="Q1705" t="s">
        <v>52</v>
      </c>
      <c r="R1705">
        <v>98026</v>
      </c>
      <c r="S1705" t="s">
        <v>1593</v>
      </c>
      <c r="T1705" t="s">
        <v>30690</v>
      </c>
      <c r="U1705" t="s">
        <v>30691</v>
      </c>
      <c r="V1705" t="s">
        <v>54</v>
      </c>
      <c r="W1705">
        <v>13</v>
      </c>
      <c r="X1705" t="s">
        <v>626</v>
      </c>
      <c r="Y1705">
        <v>4841</v>
      </c>
      <c r="Z1705" t="s">
        <v>68</v>
      </c>
      <c r="AA1705" t="s">
        <v>57</v>
      </c>
      <c r="AC1705" t="s">
        <v>146</v>
      </c>
      <c r="AD1705" t="s">
        <v>4690</v>
      </c>
      <c r="AE1705" t="s">
        <v>107</v>
      </c>
      <c r="AF1705" t="s">
        <v>107</v>
      </c>
      <c r="AJ1705" t="s">
        <v>58</v>
      </c>
      <c r="AK1705" t="s">
        <v>59</v>
      </c>
      <c r="AL1705">
        <v>41219</v>
      </c>
      <c r="AM1705" t="s">
        <v>4692</v>
      </c>
      <c r="AN1705" t="b">
        <v>1</v>
      </c>
      <c r="AQ1705" t="s">
        <v>60</v>
      </c>
      <c r="AR1705" t="s">
        <v>99</v>
      </c>
      <c r="AS1705" t="s">
        <v>4734</v>
      </c>
      <c r="BB1705" s="7" t="s">
        <v>1592</v>
      </c>
      <c r="BC1705" s="7" t="s">
        <v>716</v>
      </c>
      <c r="BD1705" s="7" t="s">
        <v>52</v>
      </c>
      <c r="BE1705" s="7">
        <v>98026</v>
      </c>
      <c r="BG1705" s="7">
        <v>7221</v>
      </c>
      <c r="BH1705" s="7">
        <v>0</v>
      </c>
      <c r="BI1705">
        <v>4130.1899999999996</v>
      </c>
      <c r="BJ1705">
        <v>0</v>
      </c>
      <c r="BK1705">
        <v>0</v>
      </c>
      <c r="BL1705">
        <v>0</v>
      </c>
      <c r="BO1705" t="s">
        <v>30692</v>
      </c>
      <c r="BP1705">
        <v>8245</v>
      </c>
      <c r="BQ1705">
        <v>196</v>
      </c>
      <c r="BR1705">
        <v>10522</v>
      </c>
      <c r="BS1705">
        <v>10080</v>
      </c>
      <c r="BT1705">
        <v>32</v>
      </c>
      <c r="BU1705" t="s">
        <v>30693</v>
      </c>
      <c r="BV1705" t="s">
        <v>4695</v>
      </c>
      <c r="BX1705">
        <v>44149.217835648145</v>
      </c>
    </row>
    <row r="1706" spans="1:76" x14ac:dyDescent="0.25">
      <c r="A1706" t="s">
        <v>31244</v>
      </c>
      <c r="B1706" t="s">
        <v>208</v>
      </c>
      <c r="C1706" t="s">
        <v>46</v>
      </c>
      <c r="D1706">
        <v>40757</v>
      </c>
      <c r="H1706" t="s">
        <v>47</v>
      </c>
      <c r="I1706">
        <v>40757</v>
      </c>
      <c r="J1706">
        <v>2012</v>
      </c>
      <c r="K1706" t="s">
        <v>85</v>
      </c>
      <c r="L1706" t="s">
        <v>28907</v>
      </c>
      <c r="N1706" t="s">
        <v>210</v>
      </c>
      <c r="O1706" t="s">
        <v>199</v>
      </c>
      <c r="P1706" t="s">
        <v>199</v>
      </c>
      <c r="Q1706" t="s">
        <v>52</v>
      </c>
      <c r="R1706">
        <v>98291</v>
      </c>
      <c r="S1706" t="s">
        <v>28908</v>
      </c>
      <c r="T1706" t="s">
        <v>25152</v>
      </c>
      <c r="U1706" t="s">
        <v>28910</v>
      </c>
      <c r="V1706" t="s">
        <v>54</v>
      </c>
      <c r="W1706">
        <v>13</v>
      </c>
      <c r="X1706" t="s">
        <v>201</v>
      </c>
      <c r="Y1706">
        <v>4856</v>
      </c>
      <c r="Z1706" t="s">
        <v>199</v>
      </c>
      <c r="AA1706" t="s">
        <v>57</v>
      </c>
      <c r="AC1706" t="s">
        <v>146</v>
      </c>
      <c r="AD1706" t="s">
        <v>4690</v>
      </c>
      <c r="AE1706" t="s">
        <v>107</v>
      </c>
      <c r="AF1706" t="s">
        <v>107</v>
      </c>
      <c r="AJ1706" t="s">
        <v>58</v>
      </c>
      <c r="AK1706" t="s">
        <v>59</v>
      </c>
      <c r="AL1706">
        <v>41219</v>
      </c>
      <c r="AM1706" t="s">
        <v>4692</v>
      </c>
      <c r="AN1706" t="b">
        <v>1</v>
      </c>
      <c r="AQ1706" t="s">
        <v>60</v>
      </c>
      <c r="AR1706" t="s">
        <v>61</v>
      </c>
      <c r="AS1706" t="s">
        <v>62</v>
      </c>
      <c r="BB1706" s="7" t="s">
        <v>1217</v>
      </c>
      <c r="BC1706" s="7" t="s">
        <v>1218</v>
      </c>
      <c r="BD1706" s="7" t="s">
        <v>52</v>
      </c>
      <c r="BE1706" s="7">
        <v>98922</v>
      </c>
      <c r="BF1706" s="7" t="s">
        <v>28911</v>
      </c>
      <c r="BG1706" s="7">
        <v>94476.88</v>
      </c>
      <c r="BH1706" s="7">
        <v>263.22000000000003</v>
      </c>
      <c r="BI1706">
        <v>90534.75</v>
      </c>
      <c r="BJ1706">
        <v>0</v>
      </c>
      <c r="BK1706">
        <v>0</v>
      </c>
      <c r="BL1706">
        <v>0</v>
      </c>
      <c r="BM1706">
        <v>0</v>
      </c>
      <c r="BN1706">
        <v>9620.2999999999993</v>
      </c>
      <c r="BO1706" t="s">
        <v>31245</v>
      </c>
      <c r="BP1706">
        <v>10709</v>
      </c>
      <c r="BQ1706">
        <v>1752</v>
      </c>
      <c r="BR1706">
        <v>10406</v>
      </c>
      <c r="BS1706">
        <v>10214</v>
      </c>
      <c r="BT1706">
        <v>39</v>
      </c>
      <c r="BU1706" t="s">
        <v>25154</v>
      </c>
      <c r="BV1706" t="s">
        <v>4695</v>
      </c>
      <c r="BX1706">
        <v>44149.226006944446</v>
      </c>
    </row>
    <row r="1707" spans="1:76" x14ac:dyDescent="0.25">
      <c r="A1707" t="s">
        <v>31246</v>
      </c>
      <c r="B1707" t="s">
        <v>1449</v>
      </c>
      <c r="C1707" t="s">
        <v>46</v>
      </c>
      <c r="D1707">
        <v>39986</v>
      </c>
      <c r="H1707" t="s">
        <v>47</v>
      </c>
      <c r="I1707">
        <v>39986</v>
      </c>
      <c r="J1707">
        <v>2012</v>
      </c>
      <c r="K1707" t="s">
        <v>85</v>
      </c>
      <c r="L1707" t="s">
        <v>31247</v>
      </c>
      <c r="N1707" t="s">
        <v>31248</v>
      </c>
      <c r="O1707" t="s">
        <v>241</v>
      </c>
      <c r="P1707" t="s">
        <v>241</v>
      </c>
      <c r="Q1707" t="s">
        <v>52</v>
      </c>
      <c r="R1707">
        <v>98909</v>
      </c>
      <c r="S1707" t="s">
        <v>1451</v>
      </c>
      <c r="T1707" t="s">
        <v>23507</v>
      </c>
      <c r="U1707" t="s">
        <v>31249</v>
      </c>
      <c r="V1707" t="s">
        <v>90</v>
      </c>
      <c r="W1707">
        <v>12</v>
      </c>
      <c r="X1707" t="s">
        <v>1452</v>
      </c>
      <c r="Y1707">
        <v>4743</v>
      </c>
      <c r="Z1707" t="s">
        <v>241</v>
      </c>
      <c r="AA1707" t="s">
        <v>57</v>
      </c>
      <c r="AC1707" t="s">
        <v>146</v>
      </c>
      <c r="AD1707" t="s">
        <v>4690</v>
      </c>
      <c r="AE1707" t="s">
        <v>107</v>
      </c>
      <c r="AF1707" t="s">
        <v>107</v>
      </c>
      <c r="AJ1707" t="s">
        <v>58</v>
      </c>
      <c r="AK1707" t="s">
        <v>59</v>
      </c>
      <c r="AL1707">
        <v>41219</v>
      </c>
      <c r="AM1707" t="s">
        <v>4692</v>
      </c>
      <c r="AN1707" t="b">
        <v>1</v>
      </c>
      <c r="AQ1707" t="s">
        <v>195</v>
      </c>
      <c r="AR1707" t="s">
        <v>150</v>
      </c>
      <c r="AS1707" t="s">
        <v>62</v>
      </c>
      <c r="BB1707" s="7" t="s">
        <v>31250</v>
      </c>
      <c r="BC1707" s="7" t="s">
        <v>241</v>
      </c>
      <c r="BD1707" s="7" t="s">
        <v>52</v>
      </c>
      <c r="BE1707" s="7">
        <v>98907</v>
      </c>
      <c r="BG1707" s="7">
        <v>181633.98</v>
      </c>
      <c r="BH1707" s="7">
        <v>2018.87</v>
      </c>
      <c r="BI1707">
        <v>181480.06</v>
      </c>
      <c r="BJ1707">
        <v>0</v>
      </c>
      <c r="BK1707">
        <v>0</v>
      </c>
      <c r="BL1707">
        <v>0</v>
      </c>
      <c r="BO1707" t="s">
        <v>31251</v>
      </c>
      <c r="BP1707">
        <v>10453</v>
      </c>
      <c r="BQ1707">
        <v>1123</v>
      </c>
      <c r="BR1707">
        <v>10326</v>
      </c>
      <c r="BS1707">
        <v>10188</v>
      </c>
      <c r="BT1707">
        <v>14</v>
      </c>
      <c r="BU1707" t="s">
        <v>23509</v>
      </c>
      <c r="BV1707" t="s">
        <v>4695</v>
      </c>
      <c r="BX1707">
        <v>44149.225046296298</v>
      </c>
    </row>
    <row r="1708" spans="1:76" x14ac:dyDescent="0.25">
      <c r="A1708" t="s">
        <v>31252</v>
      </c>
      <c r="B1708" t="s">
        <v>1031</v>
      </c>
      <c r="C1708" t="s">
        <v>46</v>
      </c>
      <c r="D1708">
        <v>41021</v>
      </c>
      <c r="H1708" t="s">
        <v>47</v>
      </c>
      <c r="I1708">
        <v>41021</v>
      </c>
      <c r="J1708">
        <v>2012</v>
      </c>
      <c r="K1708" t="s">
        <v>85</v>
      </c>
      <c r="L1708" t="s">
        <v>31253</v>
      </c>
      <c r="N1708" t="s">
        <v>31254</v>
      </c>
      <c r="O1708" t="s">
        <v>453</v>
      </c>
      <c r="P1708" t="s">
        <v>199</v>
      </c>
      <c r="Q1708" t="s">
        <v>52</v>
      </c>
      <c r="R1708">
        <v>98272</v>
      </c>
      <c r="S1708" t="s">
        <v>752</v>
      </c>
      <c r="T1708" t="s">
        <v>27095</v>
      </c>
      <c r="U1708" t="s">
        <v>28779</v>
      </c>
      <c r="V1708" t="s">
        <v>54</v>
      </c>
      <c r="W1708">
        <v>13</v>
      </c>
      <c r="X1708" t="s">
        <v>201</v>
      </c>
      <c r="Y1708">
        <v>4856</v>
      </c>
      <c r="Z1708" t="s">
        <v>199</v>
      </c>
      <c r="AA1708" t="s">
        <v>57</v>
      </c>
      <c r="AC1708" t="s">
        <v>146</v>
      </c>
      <c r="AD1708" t="s">
        <v>4690</v>
      </c>
      <c r="AE1708" t="s">
        <v>107</v>
      </c>
      <c r="AF1708" t="s">
        <v>107</v>
      </c>
      <c r="AJ1708" t="s">
        <v>58</v>
      </c>
      <c r="AK1708" t="s">
        <v>59</v>
      </c>
      <c r="AL1708">
        <v>41219</v>
      </c>
      <c r="AM1708" t="s">
        <v>4692</v>
      </c>
      <c r="AN1708" t="b">
        <v>1</v>
      </c>
      <c r="AQ1708" t="s">
        <v>60</v>
      </c>
      <c r="AR1708" t="s">
        <v>61</v>
      </c>
      <c r="AS1708" t="s">
        <v>100</v>
      </c>
      <c r="BB1708" s="7" t="s">
        <v>1035</v>
      </c>
      <c r="BC1708" s="7" t="s">
        <v>332</v>
      </c>
      <c r="BD1708" s="7" t="s">
        <v>52</v>
      </c>
      <c r="BE1708" s="7">
        <v>98208</v>
      </c>
      <c r="BG1708" s="7">
        <v>77408.06</v>
      </c>
      <c r="BH1708" s="7">
        <v>0</v>
      </c>
      <c r="BI1708">
        <v>70890.97</v>
      </c>
      <c r="BJ1708">
        <v>-2476.69</v>
      </c>
      <c r="BK1708">
        <v>100</v>
      </c>
      <c r="BL1708">
        <v>0</v>
      </c>
      <c r="BO1708" t="s">
        <v>31255</v>
      </c>
      <c r="BP1708">
        <v>17528</v>
      </c>
      <c r="BQ1708">
        <v>25660</v>
      </c>
      <c r="BR1708">
        <v>10258</v>
      </c>
      <c r="BS1708">
        <v>10540</v>
      </c>
      <c r="BT1708">
        <v>39</v>
      </c>
      <c r="BU1708" t="s">
        <v>31256</v>
      </c>
      <c r="BV1708" t="s">
        <v>4695</v>
      </c>
      <c r="BX1708">
        <v>44149.243356481478</v>
      </c>
    </row>
    <row r="1709" spans="1:76" x14ac:dyDescent="0.25">
      <c r="A1709" t="s">
        <v>31257</v>
      </c>
      <c r="B1709" t="s">
        <v>844</v>
      </c>
      <c r="C1709" t="s">
        <v>46</v>
      </c>
      <c r="D1709">
        <v>40997</v>
      </c>
      <c r="H1709" t="s">
        <v>47</v>
      </c>
      <c r="I1709">
        <v>40997</v>
      </c>
      <c r="J1709">
        <v>2012</v>
      </c>
      <c r="K1709" t="s">
        <v>85</v>
      </c>
      <c r="L1709" t="s">
        <v>21547</v>
      </c>
      <c r="N1709" t="s">
        <v>845</v>
      </c>
      <c r="O1709" t="s">
        <v>339</v>
      </c>
      <c r="P1709" t="s">
        <v>68</v>
      </c>
      <c r="Q1709" t="s">
        <v>52</v>
      </c>
      <c r="R1709">
        <v>98082</v>
      </c>
      <c r="S1709" t="s">
        <v>846</v>
      </c>
      <c r="T1709" t="s">
        <v>21549</v>
      </c>
      <c r="U1709" t="s">
        <v>31258</v>
      </c>
      <c r="V1709" t="s">
        <v>54</v>
      </c>
      <c r="W1709">
        <v>13</v>
      </c>
      <c r="X1709" t="s">
        <v>759</v>
      </c>
      <c r="Y1709">
        <v>4866</v>
      </c>
      <c r="Z1709" t="s">
        <v>68</v>
      </c>
      <c r="AA1709" t="s">
        <v>57</v>
      </c>
      <c r="AC1709" t="s">
        <v>146</v>
      </c>
      <c r="AD1709" t="s">
        <v>4690</v>
      </c>
      <c r="AE1709" t="s">
        <v>107</v>
      </c>
      <c r="AF1709" t="s">
        <v>107</v>
      </c>
      <c r="AJ1709" t="s">
        <v>58</v>
      </c>
      <c r="AK1709" t="s">
        <v>59</v>
      </c>
      <c r="AL1709">
        <v>41219</v>
      </c>
      <c r="AM1709" t="s">
        <v>4692</v>
      </c>
      <c r="AN1709" t="b">
        <v>1</v>
      </c>
      <c r="AQ1709" t="s">
        <v>60</v>
      </c>
      <c r="AR1709" t="s">
        <v>99</v>
      </c>
      <c r="AS1709" t="s">
        <v>4734</v>
      </c>
      <c r="BB1709" s="7" t="s">
        <v>845</v>
      </c>
      <c r="BC1709" s="7" t="s">
        <v>339</v>
      </c>
      <c r="BD1709" s="7" t="s">
        <v>52</v>
      </c>
      <c r="BE1709" s="7">
        <v>98082</v>
      </c>
      <c r="BG1709" s="7">
        <v>159912.17000000001</v>
      </c>
      <c r="BH1709" s="7">
        <v>0</v>
      </c>
      <c r="BI1709">
        <v>159248.89000000001</v>
      </c>
      <c r="BJ1709">
        <v>0</v>
      </c>
      <c r="BK1709">
        <v>0</v>
      </c>
      <c r="BL1709">
        <v>0</v>
      </c>
      <c r="BM1709">
        <v>113919.71</v>
      </c>
      <c r="BN1709">
        <v>93305.21</v>
      </c>
      <c r="BO1709" t="s">
        <v>31259</v>
      </c>
      <c r="BP1709">
        <v>7956</v>
      </c>
      <c r="BQ1709">
        <v>832</v>
      </c>
      <c r="BR1709">
        <v>10434</v>
      </c>
      <c r="BS1709">
        <v>10070</v>
      </c>
      <c r="BT1709">
        <v>44</v>
      </c>
      <c r="BU1709" t="s">
        <v>31260</v>
      </c>
      <c r="BV1709" t="s">
        <v>4695</v>
      </c>
      <c r="BX1709">
        <v>44149.217291666668</v>
      </c>
    </row>
    <row r="1710" spans="1:76" x14ac:dyDescent="0.25">
      <c r="A1710" t="s">
        <v>31261</v>
      </c>
      <c r="B1710" t="s">
        <v>31262</v>
      </c>
      <c r="C1710" t="s">
        <v>46</v>
      </c>
      <c r="D1710">
        <v>41050</v>
      </c>
      <c r="I1710">
        <v>41050</v>
      </c>
      <c r="J1710">
        <v>2012</v>
      </c>
      <c r="K1710" t="s">
        <v>85</v>
      </c>
      <c r="L1710" t="s">
        <v>31263</v>
      </c>
      <c r="N1710" t="s">
        <v>31264</v>
      </c>
      <c r="O1710" t="s">
        <v>366</v>
      </c>
      <c r="P1710" t="s">
        <v>96</v>
      </c>
      <c r="Q1710" t="s">
        <v>52</v>
      </c>
      <c r="R1710">
        <v>99337</v>
      </c>
      <c r="S1710" t="s">
        <v>31265</v>
      </c>
      <c r="T1710" t="s">
        <v>31265</v>
      </c>
      <c r="U1710" t="s">
        <v>31266</v>
      </c>
      <c r="V1710" t="s">
        <v>4807</v>
      </c>
      <c r="W1710">
        <v>23</v>
      </c>
      <c r="X1710" t="s">
        <v>7019</v>
      </c>
      <c r="Y1710">
        <v>4725</v>
      </c>
      <c r="Z1710" t="s">
        <v>96</v>
      </c>
      <c r="AA1710" t="s">
        <v>4785</v>
      </c>
      <c r="AB1710">
        <v>90760</v>
      </c>
      <c r="AC1710" t="s">
        <v>146</v>
      </c>
      <c r="AD1710" t="s">
        <v>4690</v>
      </c>
      <c r="AE1710" t="s">
        <v>107</v>
      </c>
      <c r="AF1710" t="s">
        <v>107</v>
      </c>
      <c r="AJ1710" t="s">
        <v>58</v>
      </c>
      <c r="AK1710" t="s">
        <v>59</v>
      </c>
      <c r="AL1710">
        <v>41219</v>
      </c>
      <c r="AM1710" t="s">
        <v>4878</v>
      </c>
      <c r="AN1710" t="b">
        <v>1</v>
      </c>
      <c r="AQ1710" t="s">
        <v>60</v>
      </c>
      <c r="AR1710" t="s">
        <v>99</v>
      </c>
      <c r="BB1710" s="7" t="s">
        <v>31264</v>
      </c>
      <c r="BC1710" s="7" t="s">
        <v>366</v>
      </c>
      <c r="BD1710" s="7" t="s">
        <v>52</v>
      </c>
      <c r="BE1710" s="7">
        <v>99337</v>
      </c>
      <c r="BF1710" s="7" t="s">
        <v>31266</v>
      </c>
      <c r="BO1710" t="s">
        <v>31267</v>
      </c>
      <c r="BP1710">
        <v>4266</v>
      </c>
      <c r="BQ1710">
        <v>7678</v>
      </c>
      <c r="BR1710">
        <v>10252</v>
      </c>
      <c r="BU1710" t="s">
        <v>31268</v>
      </c>
      <c r="BV1710" t="s">
        <v>4695</v>
      </c>
      <c r="BX1710">
        <v>43598.033726851849</v>
      </c>
    </row>
    <row r="1711" spans="1:76" x14ac:dyDescent="0.25">
      <c r="A1711" t="s">
        <v>31269</v>
      </c>
      <c r="B1711" t="s">
        <v>3897</v>
      </c>
      <c r="C1711" t="s">
        <v>46</v>
      </c>
      <c r="D1711">
        <v>41045</v>
      </c>
      <c r="H1711" t="s">
        <v>47</v>
      </c>
      <c r="I1711">
        <v>41045</v>
      </c>
      <c r="J1711">
        <v>2012</v>
      </c>
      <c r="K1711" t="s">
        <v>85</v>
      </c>
      <c r="L1711" t="s">
        <v>21639</v>
      </c>
      <c r="N1711" t="s">
        <v>31270</v>
      </c>
      <c r="O1711" t="s">
        <v>881</v>
      </c>
      <c r="P1711" t="s">
        <v>121</v>
      </c>
      <c r="Q1711" t="s">
        <v>52</v>
      </c>
      <c r="R1711">
        <v>98528</v>
      </c>
      <c r="S1711" t="s">
        <v>20659</v>
      </c>
      <c r="T1711" t="s">
        <v>20659</v>
      </c>
      <c r="U1711" t="s">
        <v>21640</v>
      </c>
      <c r="V1711" t="s">
        <v>4807</v>
      </c>
      <c r="W1711">
        <v>23</v>
      </c>
      <c r="X1711" t="s">
        <v>5754</v>
      </c>
      <c r="Y1711">
        <v>3699</v>
      </c>
      <c r="Z1711" t="s">
        <v>121</v>
      </c>
      <c r="AA1711" t="s">
        <v>4785</v>
      </c>
      <c r="AB1711">
        <v>33663</v>
      </c>
      <c r="AC1711" t="s">
        <v>146</v>
      </c>
      <c r="AD1711" t="s">
        <v>4690</v>
      </c>
      <c r="AE1711" t="s">
        <v>107</v>
      </c>
      <c r="AF1711" t="s">
        <v>107</v>
      </c>
      <c r="AJ1711" t="s">
        <v>58</v>
      </c>
      <c r="AK1711" t="s">
        <v>59</v>
      </c>
      <c r="AL1711">
        <v>41219</v>
      </c>
      <c r="AM1711" t="s">
        <v>4692</v>
      </c>
      <c r="AN1711" t="b">
        <v>1</v>
      </c>
      <c r="AQ1711" t="s">
        <v>177</v>
      </c>
      <c r="BB1711" s="7" t="s">
        <v>31270</v>
      </c>
      <c r="BC1711" s="7" t="s">
        <v>881</v>
      </c>
      <c r="BD1711" s="7" t="s">
        <v>52</v>
      </c>
      <c r="BE1711" s="7">
        <v>98528</v>
      </c>
      <c r="BG1711" s="7">
        <v>2493.1799999999998</v>
      </c>
      <c r="BH1711" s="7">
        <v>0</v>
      </c>
      <c r="BI1711">
        <v>2394.1999999999998</v>
      </c>
      <c r="BJ1711">
        <v>0</v>
      </c>
      <c r="BK1711">
        <v>0</v>
      </c>
      <c r="BL1711">
        <v>0</v>
      </c>
      <c r="BO1711" t="s">
        <v>31271</v>
      </c>
      <c r="BP1711">
        <v>4303</v>
      </c>
      <c r="BQ1711">
        <v>4477</v>
      </c>
      <c r="BR1711">
        <v>10255</v>
      </c>
      <c r="BS1711">
        <v>9905</v>
      </c>
      <c r="BU1711" t="s">
        <v>31272</v>
      </c>
      <c r="BV1711" t="s">
        <v>4695</v>
      </c>
      <c r="BX1711">
        <v>44149.209710648145</v>
      </c>
    </row>
    <row r="1712" spans="1:76" x14ac:dyDescent="0.25">
      <c r="A1712" t="s">
        <v>31273</v>
      </c>
      <c r="B1712" t="s">
        <v>2914</v>
      </c>
      <c r="C1712" t="s">
        <v>46</v>
      </c>
      <c r="D1712">
        <v>41037</v>
      </c>
      <c r="H1712" t="s">
        <v>47</v>
      </c>
      <c r="I1712">
        <v>41037</v>
      </c>
      <c r="J1712">
        <v>2012</v>
      </c>
      <c r="K1712" t="s">
        <v>85</v>
      </c>
      <c r="L1712" t="s">
        <v>31274</v>
      </c>
      <c r="N1712" t="s">
        <v>2915</v>
      </c>
      <c r="O1712" t="s">
        <v>361</v>
      </c>
      <c r="P1712" t="s">
        <v>68</v>
      </c>
      <c r="Q1712" t="s">
        <v>52</v>
      </c>
      <c r="R1712">
        <v>98030</v>
      </c>
      <c r="S1712" t="s">
        <v>31275</v>
      </c>
      <c r="T1712" t="s">
        <v>31276</v>
      </c>
      <c r="U1712" t="s">
        <v>31277</v>
      </c>
      <c r="V1712" t="s">
        <v>54</v>
      </c>
      <c r="W1712">
        <v>13</v>
      </c>
      <c r="X1712" t="s">
        <v>362</v>
      </c>
      <c r="Y1712">
        <v>4872</v>
      </c>
      <c r="Z1712" t="s">
        <v>68</v>
      </c>
      <c r="AA1712" t="s">
        <v>57</v>
      </c>
      <c r="AC1712" t="s">
        <v>146</v>
      </c>
      <c r="AD1712" t="s">
        <v>4690</v>
      </c>
      <c r="AE1712" t="s">
        <v>107</v>
      </c>
      <c r="AF1712" t="s">
        <v>107</v>
      </c>
      <c r="AJ1712" t="s">
        <v>58</v>
      </c>
      <c r="AK1712" t="s">
        <v>59</v>
      </c>
      <c r="AL1712">
        <v>41219</v>
      </c>
      <c r="AM1712" t="s">
        <v>4692</v>
      </c>
      <c r="AN1712" t="b">
        <v>1</v>
      </c>
      <c r="AQ1712" t="s">
        <v>60</v>
      </c>
      <c r="AR1712" t="s">
        <v>99</v>
      </c>
      <c r="AS1712" t="s">
        <v>4734</v>
      </c>
      <c r="BB1712" s="7" t="s">
        <v>2915</v>
      </c>
      <c r="BC1712" s="7" t="s">
        <v>361</v>
      </c>
      <c r="BD1712" s="7" t="s">
        <v>52</v>
      </c>
      <c r="BE1712" s="7">
        <v>98030</v>
      </c>
      <c r="BF1712" s="7" t="s">
        <v>31278</v>
      </c>
      <c r="BG1712" s="7">
        <v>16744</v>
      </c>
      <c r="BH1712" s="7">
        <v>0</v>
      </c>
      <c r="BI1712">
        <v>17112.41</v>
      </c>
      <c r="BJ1712">
        <v>0</v>
      </c>
      <c r="BK1712">
        <v>0</v>
      </c>
      <c r="BL1712">
        <v>0</v>
      </c>
      <c r="BO1712" t="s">
        <v>31279</v>
      </c>
      <c r="BP1712">
        <v>12089</v>
      </c>
      <c r="BQ1712">
        <v>6512</v>
      </c>
      <c r="BR1712">
        <v>10204</v>
      </c>
      <c r="BS1712">
        <v>10273</v>
      </c>
      <c r="BT1712">
        <v>47</v>
      </c>
      <c r="BU1712" t="s">
        <v>31280</v>
      </c>
      <c r="BV1712" t="s">
        <v>4695</v>
      </c>
      <c r="BX1712">
        <v>44149.227939814817</v>
      </c>
    </row>
    <row r="1713" spans="1:76" x14ac:dyDescent="0.25">
      <c r="A1713" t="s">
        <v>31281</v>
      </c>
      <c r="B1713" t="s">
        <v>802</v>
      </c>
      <c r="C1713" t="s">
        <v>46</v>
      </c>
      <c r="D1713">
        <v>41028</v>
      </c>
      <c r="H1713" t="s">
        <v>47</v>
      </c>
      <c r="I1713">
        <v>41028</v>
      </c>
      <c r="J1713">
        <v>2012</v>
      </c>
      <c r="K1713" t="s">
        <v>85</v>
      </c>
      <c r="L1713" t="s">
        <v>31282</v>
      </c>
      <c r="N1713" t="s">
        <v>803</v>
      </c>
      <c r="O1713" t="s">
        <v>105</v>
      </c>
      <c r="P1713" t="s">
        <v>105</v>
      </c>
      <c r="Q1713" t="s">
        <v>52</v>
      </c>
      <c r="R1713">
        <v>99210</v>
      </c>
      <c r="S1713" t="s">
        <v>31283</v>
      </c>
      <c r="T1713" t="s">
        <v>31283</v>
      </c>
      <c r="U1713" t="s">
        <v>31284</v>
      </c>
      <c r="V1713" t="s">
        <v>54</v>
      </c>
      <c r="W1713">
        <v>13</v>
      </c>
      <c r="X1713" t="s">
        <v>106</v>
      </c>
      <c r="Y1713">
        <v>4789</v>
      </c>
      <c r="Z1713" t="s">
        <v>105</v>
      </c>
      <c r="AA1713" t="s">
        <v>57</v>
      </c>
      <c r="AC1713" t="s">
        <v>146</v>
      </c>
      <c r="AD1713" t="s">
        <v>4690</v>
      </c>
      <c r="AE1713" t="s">
        <v>107</v>
      </c>
      <c r="AF1713" t="s">
        <v>107</v>
      </c>
      <c r="AJ1713" t="s">
        <v>58</v>
      </c>
      <c r="AK1713" t="s">
        <v>59</v>
      </c>
      <c r="AL1713">
        <v>41219</v>
      </c>
      <c r="AM1713" t="s">
        <v>4692</v>
      </c>
      <c r="AN1713" t="b">
        <v>1</v>
      </c>
      <c r="AQ1713" t="s">
        <v>177</v>
      </c>
      <c r="BB1713" s="7" t="s">
        <v>804</v>
      </c>
      <c r="BC1713" s="7" t="s">
        <v>105</v>
      </c>
      <c r="BD1713" s="7" t="s">
        <v>52</v>
      </c>
      <c r="BE1713" s="7">
        <v>99208</v>
      </c>
      <c r="BF1713" s="7" t="s">
        <v>31285</v>
      </c>
      <c r="BG1713" s="7">
        <v>54449</v>
      </c>
      <c r="BH1713" s="7">
        <v>0</v>
      </c>
      <c r="BI1713">
        <v>41336.18</v>
      </c>
      <c r="BJ1713">
        <v>0</v>
      </c>
      <c r="BK1713">
        <v>0</v>
      </c>
      <c r="BL1713">
        <v>2323</v>
      </c>
      <c r="BO1713" t="s">
        <v>31286</v>
      </c>
      <c r="BP1713">
        <v>14218</v>
      </c>
      <c r="BQ1713">
        <v>7659</v>
      </c>
      <c r="BR1713">
        <v>10210</v>
      </c>
      <c r="BS1713">
        <v>10356</v>
      </c>
      <c r="BT1713">
        <v>6</v>
      </c>
      <c r="BU1713" t="s">
        <v>31287</v>
      </c>
      <c r="BV1713" t="s">
        <v>4695</v>
      </c>
      <c r="BX1713">
        <v>44149.236284722225</v>
      </c>
    </row>
    <row r="1714" spans="1:76" x14ac:dyDescent="0.25">
      <c r="A1714" t="s">
        <v>31288</v>
      </c>
      <c r="B1714" t="s">
        <v>4575</v>
      </c>
      <c r="C1714" t="s">
        <v>46</v>
      </c>
      <c r="D1714">
        <v>41018</v>
      </c>
      <c r="H1714" t="s">
        <v>47</v>
      </c>
      <c r="I1714">
        <v>41018</v>
      </c>
      <c r="J1714">
        <v>2012</v>
      </c>
      <c r="K1714" t="s">
        <v>85</v>
      </c>
      <c r="L1714" t="s">
        <v>31289</v>
      </c>
      <c r="N1714" t="s">
        <v>31290</v>
      </c>
      <c r="O1714" t="s">
        <v>971</v>
      </c>
      <c r="P1714" t="s">
        <v>111</v>
      </c>
      <c r="Q1714" t="s">
        <v>52</v>
      </c>
      <c r="R1714">
        <v>98337</v>
      </c>
      <c r="S1714" t="s">
        <v>27099</v>
      </c>
      <c r="T1714" t="s">
        <v>27099</v>
      </c>
      <c r="U1714" t="s">
        <v>31291</v>
      </c>
      <c r="V1714" t="s">
        <v>4807</v>
      </c>
      <c r="W1714">
        <v>23</v>
      </c>
      <c r="X1714" t="s">
        <v>4824</v>
      </c>
      <c r="Y1714">
        <v>3539</v>
      </c>
      <c r="Z1714" t="s">
        <v>111</v>
      </c>
      <c r="AA1714" t="s">
        <v>4785</v>
      </c>
      <c r="AB1714">
        <v>146668</v>
      </c>
      <c r="AC1714" t="s">
        <v>146</v>
      </c>
      <c r="AD1714" t="s">
        <v>4690</v>
      </c>
      <c r="AE1714" t="s">
        <v>107</v>
      </c>
      <c r="AF1714" t="s">
        <v>107</v>
      </c>
      <c r="AJ1714" t="s">
        <v>58</v>
      </c>
      <c r="AK1714" t="s">
        <v>59</v>
      </c>
      <c r="AL1714">
        <v>41219</v>
      </c>
      <c r="AM1714" t="s">
        <v>4692</v>
      </c>
      <c r="AN1714" t="b">
        <v>1</v>
      </c>
      <c r="AQ1714" t="s">
        <v>60</v>
      </c>
      <c r="AR1714" t="s">
        <v>99</v>
      </c>
      <c r="BB1714" s="7" t="s">
        <v>1686</v>
      </c>
      <c r="BC1714" s="7" t="s">
        <v>1686</v>
      </c>
      <c r="BD1714" s="7" t="s">
        <v>52</v>
      </c>
      <c r="BE1714" s="7" t="s">
        <v>1686</v>
      </c>
      <c r="BF1714" s="7" t="s">
        <v>1686</v>
      </c>
      <c r="BG1714" s="7">
        <v>24208.17</v>
      </c>
      <c r="BH1714" s="7">
        <v>0</v>
      </c>
      <c r="BI1714">
        <v>28408.27</v>
      </c>
      <c r="BJ1714">
        <v>3200</v>
      </c>
      <c r="BK1714">
        <v>0</v>
      </c>
      <c r="BL1714">
        <v>0</v>
      </c>
      <c r="BM1714">
        <v>15958.29</v>
      </c>
      <c r="BN1714">
        <v>0</v>
      </c>
      <c r="BO1714" t="s">
        <v>31292</v>
      </c>
      <c r="BP1714">
        <v>17924</v>
      </c>
      <c r="BQ1714">
        <v>7648</v>
      </c>
      <c r="BR1714">
        <v>10186</v>
      </c>
      <c r="BS1714">
        <v>10572</v>
      </c>
      <c r="BU1714" t="s">
        <v>20967</v>
      </c>
      <c r="BV1714" t="s">
        <v>4695</v>
      </c>
      <c r="BX1714">
        <v>44149.244768518518</v>
      </c>
    </row>
    <row r="1715" spans="1:76" x14ac:dyDescent="0.25">
      <c r="A1715" t="s">
        <v>31293</v>
      </c>
      <c r="B1715" t="s">
        <v>28268</v>
      </c>
      <c r="C1715" t="s">
        <v>46</v>
      </c>
      <c r="D1715">
        <v>41018</v>
      </c>
      <c r="I1715">
        <v>41018</v>
      </c>
      <c r="J1715">
        <v>2012</v>
      </c>
      <c r="K1715" t="s">
        <v>85</v>
      </c>
      <c r="L1715" t="s">
        <v>31294</v>
      </c>
      <c r="N1715" t="s">
        <v>31295</v>
      </c>
      <c r="O1715" t="s">
        <v>3857</v>
      </c>
      <c r="P1715" t="s">
        <v>930</v>
      </c>
      <c r="Q1715" t="s">
        <v>52</v>
      </c>
      <c r="R1715">
        <v>99344</v>
      </c>
      <c r="S1715" t="s">
        <v>28272</v>
      </c>
      <c r="T1715" t="s">
        <v>28272</v>
      </c>
      <c r="U1715" t="s">
        <v>31296</v>
      </c>
      <c r="V1715" t="s">
        <v>4807</v>
      </c>
      <c r="W1715">
        <v>23</v>
      </c>
      <c r="X1715" t="s">
        <v>7097</v>
      </c>
      <c r="Y1715">
        <v>3002</v>
      </c>
      <c r="Z1715" t="s">
        <v>930</v>
      </c>
      <c r="AA1715" t="s">
        <v>4785</v>
      </c>
      <c r="AB1715">
        <v>6141</v>
      </c>
      <c r="AC1715" t="s">
        <v>146</v>
      </c>
      <c r="AD1715" t="s">
        <v>4690</v>
      </c>
      <c r="AE1715" t="s">
        <v>107</v>
      </c>
      <c r="AF1715" t="s">
        <v>107</v>
      </c>
      <c r="AJ1715" t="s">
        <v>58</v>
      </c>
      <c r="AK1715" t="s">
        <v>59</v>
      </c>
      <c r="AL1715">
        <v>41219</v>
      </c>
      <c r="AM1715" t="s">
        <v>4878</v>
      </c>
      <c r="AN1715" t="b">
        <v>1</v>
      </c>
      <c r="AQ1715" t="s">
        <v>60</v>
      </c>
      <c r="AR1715" t="s">
        <v>61</v>
      </c>
      <c r="BB1715" s="7" t="s">
        <v>31295</v>
      </c>
      <c r="BC1715" s="7" t="s">
        <v>3857</v>
      </c>
      <c r="BD1715" s="7" t="s">
        <v>52</v>
      </c>
      <c r="BE1715" s="7">
        <v>99344</v>
      </c>
      <c r="BF1715" s="7" t="s">
        <v>31296</v>
      </c>
      <c r="BO1715" t="s">
        <v>31297</v>
      </c>
      <c r="BP1715">
        <v>8138</v>
      </c>
      <c r="BQ1715">
        <v>3826</v>
      </c>
      <c r="BR1715">
        <v>10501</v>
      </c>
      <c r="BU1715" t="s">
        <v>31298</v>
      </c>
      <c r="BV1715" t="s">
        <v>4695</v>
      </c>
      <c r="BX1715">
        <v>43598.037835648145</v>
      </c>
    </row>
    <row r="1716" spans="1:76" x14ac:dyDescent="0.25">
      <c r="A1716" t="s">
        <v>31299</v>
      </c>
      <c r="B1716" t="s">
        <v>800</v>
      </c>
      <c r="C1716" t="s">
        <v>46</v>
      </c>
      <c r="D1716">
        <v>41012</v>
      </c>
      <c r="H1716" t="s">
        <v>47</v>
      </c>
      <c r="I1716">
        <v>41012</v>
      </c>
      <c r="J1716">
        <v>2012</v>
      </c>
      <c r="K1716" t="s">
        <v>85</v>
      </c>
      <c r="L1716" t="s">
        <v>31300</v>
      </c>
      <c r="N1716" t="s">
        <v>801</v>
      </c>
      <c r="O1716" t="s">
        <v>453</v>
      </c>
      <c r="P1716" t="s">
        <v>199</v>
      </c>
      <c r="Q1716" t="s">
        <v>52</v>
      </c>
      <c r="R1716">
        <v>98272</v>
      </c>
      <c r="S1716" t="s">
        <v>31301</v>
      </c>
      <c r="T1716" t="s">
        <v>31301</v>
      </c>
      <c r="U1716" t="s">
        <v>31302</v>
      </c>
      <c r="V1716" t="s">
        <v>54</v>
      </c>
      <c r="W1716">
        <v>13</v>
      </c>
      <c r="X1716" t="s">
        <v>201</v>
      </c>
      <c r="Y1716">
        <v>4856</v>
      </c>
      <c r="Z1716" t="s">
        <v>199</v>
      </c>
      <c r="AA1716" t="s">
        <v>57</v>
      </c>
      <c r="AC1716" t="s">
        <v>146</v>
      </c>
      <c r="AD1716" t="s">
        <v>4690</v>
      </c>
      <c r="AE1716" t="s">
        <v>107</v>
      </c>
      <c r="AF1716" t="s">
        <v>107</v>
      </c>
      <c r="AJ1716" t="s">
        <v>58</v>
      </c>
      <c r="AK1716" t="s">
        <v>59</v>
      </c>
      <c r="AL1716">
        <v>41219</v>
      </c>
      <c r="AM1716" t="s">
        <v>4692</v>
      </c>
      <c r="AN1716" t="b">
        <v>1</v>
      </c>
      <c r="AQ1716" t="s">
        <v>177</v>
      </c>
      <c r="BB1716" s="7" t="s">
        <v>801</v>
      </c>
      <c r="BC1716" s="7" t="s">
        <v>453</v>
      </c>
      <c r="BD1716" s="7" t="s">
        <v>52</v>
      </c>
      <c r="BE1716" s="7">
        <v>98272</v>
      </c>
      <c r="BF1716" s="7" t="s">
        <v>31302</v>
      </c>
      <c r="BG1716" s="7">
        <v>16866</v>
      </c>
      <c r="BH1716" s="7">
        <v>0</v>
      </c>
      <c r="BI1716">
        <v>13265.24</v>
      </c>
      <c r="BJ1716">
        <v>0</v>
      </c>
      <c r="BK1716">
        <v>0</v>
      </c>
      <c r="BL1716">
        <v>0</v>
      </c>
      <c r="BO1716" t="s">
        <v>31303</v>
      </c>
      <c r="BP1716">
        <v>21997</v>
      </c>
      <c r="BQ1716">
        <v>7725</v>
      </c>
      <c r="BR1716">
        <v>10347</v>
      </c>
      <c r="BS1716">
        <v>10865</v>
      </c>
      <c r="BT1716">
        <v>39</v>
      </c>
      <c r="BU1716" t="s">
        <v>31304</v>
      </c>
      <c r="BV1716" t="s">
        <v>4695</v>
      </c>
      <c r="BX1716">
        <v>44149.257407407407</v>
      </c>
    </row>
    <row r="1717" spans="1:76" x14ac:dyDescent="0.25">
      <c r="A1717" t="s">
        <v>31305</v>
      </c>
      <c r="B1717" t="s">
        <v>1356</v>
      </c>
      <c r="C1717" t="s">
        <v>46</v>
      </c>
      <c r="D1717">
        <v>40966</v>
      </c>
      <c r="H1717" t="s">
        <v>47</v>
      </c>
      <c r="I1717">
        <v>40966</v>
      </c>
      <c r="J1717">
        <v>2012</v>
      </c>
      <c r="K1717" t="s">
        <v>85</v>
      </c>
      <c r="L1717" t="s">
        <v>29481</v>
      </c>
      <c r="N1717" t="s">
        <v>29482</v>
      </c>
      <c r="O1717" t="s">
        <v>1358</v>
      </c>
      <c r="P1717" t="s">
        <v>462</v>
      </c>
      <c r="Q1717" t="s">
        <v>52</v>
      </c>
      <c r="R1717">
        <v>99350</v>
      </c>
      <c r="S1717" t="s">
        <v>23938</v>
      </c>
      <c r="T1717" t="s">
        <v>23938</v>
      </c>
      <c r="U1717" t="s">
        <v>29485</v>
      </c>
      <c r="V1717" t="s">
        <v>54</v>
      </c>
      <c r="W1717">
        <v>13</v>
      </c>
      <c r="X1717" t="s">
        <v>461</v>
      </c>
      <c r="Y1717">
        <v>4809</v>
      </c>
      <c r="Z1717" t="s">
        <v>462</v>
      </c>
      <c r="AA1717" t="s">
        <v>57</v>
      </c>
      <c r="AC1717" t="s">
        <v>146</v>
      </c>
      <c r="AD1717" t="s">
        <v>4690</v>
      </c>
      <c r="AE1717" t="s">
        <v>107</v>
      </c>
      <c r="AF1717" t="s">
        <v>107</v>
      </c>
      <c r="AJ1717" t="s">
        <v>58</v>
      </c>
      <c r="AK1717" t="s">
        <v>59</v>
      </c>
      <c r="AL1717">
        <v>41219</v>
      </c>
      <c r="AM1717" t="s">
        <v>4692</v>
      </c>
      <c r="AN1717" t="b">
        <v>1</v>
      </c>
      <c r="AQ1717" t="s">
        <v>60</v>
      </c>
      <c r="AR1717" t="s">
        <v>99</v>
      </c>
      <c r="AS1717" t="s">
        <v>4734</v>
      </c>
      <c r="BB1717" s="7" t="s">
        <v>29486</v>
      </c>
      <c r="BC1717" s="7" t="s">
        <v>1359</v>
      </c>
      <c r="BD1717" s="7" t="s">
        <v>52</v>
      </c>
      <c r="BE1717" s="7">
        <v>99320</v>
      </c>
      <c r="BF1717" s="7" t="s">
        <v>29487</v>
      </c>
      <c r="BG1717" s="7">
        <v>8718.25</v>
      </c>
      <c r="BH1717" s="7">
        <v>0</v>
      </c>
      <c r="BI1717">
        <v>5760.54</v>
      </c>
      <c r="BJ1717">
        <v>0</v>
      </c>
      <c r="BK1717">
        <v>0</v>
      </c>
      <c r="BL1717">
        <v>0</v>
      </c>
      <c r="BO1717" t="s">
        <v>31306</v>
      </c>
      <c r="BP1717">
        <v>5404</v>
      </c>
      <c r="BQ1717">
        <v>24335</v>
      </c>
      <c r="BR1717">
        <v>10395</v>
      </c>
      <c r="BS1717">
        <v>9961</v>
      </c>
      <c r="BT1717">
        <v>16</v>
      </c>
      <c r="BU1717" t="s">
        <v>23940</v>
      </c>
      <c r="BV1717" t="s">
        <v>4695</v>
      </c>
      <c r="BX1717">
        <v>44149.212048611109</v>
      </c>
    </row>
    <row r="1718" spans="1:76" x14ac:dyDescent="0.25">
      <c r="A1718" t="s">
        <v>31307</v>
      </c>
      <c r="B1718" t="s">
        <v>2017</v>
      </c>
      <c r="C1718" t="s">
        <v>46</v>
      </c>
      <c r="D1718">
        <v>41007</v>
      </c>
      <c r="H1718" t="s">
        <v>47</v>
      </c>
      <c r="I1718">
        <v>41007</v>
      </c>
      <c r="J1718">
        <v>2012</v>
      </c>
      <c r="K1718" t="s">
        <v>77</v>
      </c>
      <c r="L1718" t="s">
        <v>31308</v>
      </c>
      <c r="N1718" t="s">
        <v>31309</v>
      </c>
      <c r="O1718" t="s">
        <v>2019</v>
      </c>
      <c r="P1718" t="s">
        <v>226</v>
      </c>
      <c r="Q1718" t="s">
        <v>52</v>
      </c>
      <c r="R1718">
        <v>98629</v>
      </c>
      <c r="S1718" t="s">
        <v>2020</v>
      </c>
      <c r="T1718" t="s">
        <v>31310</v>
      </c>
      <c r="U1718" t="s">
        <v>31311</v>
      </c>
      <c r="V1718" t="s">
        <v>54</v>
      </c>
      <c r="W1718">
        <v>13</v>
      </c>
      <c r="X1718" t="s">
        <v>860</v>
      </c>
      <c r="Y1718">
        <v>4813</v>
      </c>
      <c r="Z1718" t="s">
        <v>226</v>
      </c>
      <c r="AA1718" t="s">
        <v>57</v>
      </c>
      <c r="AC1718" t="s">
        <v>146</v>
      </c>
      <c r="AD1718" t="s">
        <v>4690</v>
      </c>
      <c r="AE1718" t="s">
        <v>107</v>
      </c>
      <c r="AF1718" t="s">
        <v>107</v>
      </c>
      <c r="AJ1718" t="s">
        <v>58</v>
      </c>
      <c r="AK1718" t="s">
        <v>59</v>
      </c>
      <c r="AL1718">
        <v>41219</v>
      </c>
      <c r="AM1718" t="s">
        <v>4692</v>
      </c>
      <c r="AN1718" t="b">
        <v>1</v>
      </c>
      <c r="AQ1718" t="s">
        <v>73</v>
      </c>
      <c r="BB1718" s="7" t="s">
        <v>2018</v>
      </c>
      <c r="BC1718" s="7" t="s">
        <v>2019</v>
      </c>
      <c r="BD1718" s="7" t="s">
        <v>52</v>
      </c>
      <c r="BE1718" s="7">
        <v>98629</v>
      </c>
      <c r="BF1718" s="7" t="s">
        <v>31312</v>
      </c>
      <c r="BG1718" s="7">
        <v>2488.67</v>
      </c>
      <c r="BH1718" s="7">
        <v>158.15</v>
      </c>
      <c r="BI1718">
        <v>1438.67</v>
      </c>
      <c r="BJ1718">
        <v>0</v>
      </c>
      <c r="BK1718">
        <v>0</v>
      </c>
      <c r="BL1718">
        <v>0</v>
      </c>
      <c r="BO1718" t="s">
        <v>31313</v>
      </c>
      <c r="BP1718">
        <v>18040</v>
      </c>
      <c r="BQ1718">
        <v>7640</v>
      </c>
      <c r="BR1718">
        <v>10171</v>
      </c>
      <c r="BS1718">
        <v>10583</v>
      </c>
      <c r="BT1718">
        <v>18</v>
      </c>
      <c r="BU1718" t="s">
        <v>31314</v>
      </c>
      <c r="BV1718" t="s">
        <v>4695</v>
      </c>
      <c r="BX1718">
        <v>44149.245173611111</v>
      </c>
    </row>
    <row r="1719" spans="1:76" x14ac:dyDescent="0.25">
      <c r="A1719" t="s">
        <v>31315</v>
      </c>
      <c r="B1719" t="s">
        <v>3129</v>
      </c>
      <c r="C1719" t="s">
        <v>46</v>
      </c>
      <c r="D1719">
        <v>40996</v>
      </c>
      <c r="H1719" t="s">
        <v>47</v>
      </c>
      <c r="I1719">
        <v>40996</v>
      </c>
      <c r="J1719">
        <v>2012</v>
      </c>
      <c r="K1719" t="s">
        <v>85</v>
      </c>
      <c r="L1719" t="s">
        <v>31316</v>
      </c>
      <c r="N1719" t="s">
        <v>3131</v>
      </c>
      <c r="O1719" t="s">
        <v>95</v>
      </c>
      <c r="P1719" t="s">
        <v>96</v>
      </c>
      <c r="Q1719" t="s">
        <v>52</v>
      </c>
      <c r="R1719">
        <v>99352</v>
      </c>
      <c r="S1719" t="s">
        <v>31317</v>
      </c>
      <c r="T1719" t="s">
        <v>31318</v>
      </c>
      <c r="U1719" t="s">
        <v>31319</v>
      </c>
      <c r="V1719" t="s">
        <v>4807</v>
      </c>
      <c r="W1719">
        <v>23</v>
      </c>
      <c r="X1719" t="s">
        <v>7019</v>
      </c>
      <c r="Y1719">
        <v>4725</v>
      </c>
      <c r="Z1719" t="s">
        <v>96</v>
      </c>
      <c r="AA1719" t="s">
        <v>4785</v>
      </c>
      <c r="AB1719">
        <v>90760</v>
      </c>
      <c r="AC1719" t="s">
        <v>146</v>
      </c>
      <c r="AD1719" t="s">
        <v>4690</v>
      </c>
      <c r="AE1719" t="s">
        <v>107</v>
      </c>
      <c r="AF1719" t="s">
        <v>107</v>
      </c>
      <c r="AJ1719" t="s">
        <v>58</v>
      </c>
      <c r="AK1719" t="s">
        <v>59</v>
      </c>
      <c r="AL1719">
        <v>41219</v>
      </c>
      <c r="AM1719" t="s">
        <v>4692</v>
      </c>
      <c r="AN1719" t="b">
        <v>1</v>
      </c>
      <c r="AQ1719" t="s">
        <v>60</v>
      </c>
      <c r="AR1719" t="s">
        <v>99</v>
      </c>
      <c r="BB1719" s="7" t="s">
        <v>31320</v>
      </c>
      <c r="BC1719" s="7" t="s">
        <v>95</v>
      </c>
      <c r="BD1719" s="7" t="s">
        <v>52</v>
      </c>
      <c r="BE1719" s="7">
        <v>99352</v>
      </c>
      <c r="BF1719" s="7" t="s">
        <v>31321</v>
      </c>
      <c r="BG1719" s="7">
        <v>14555.12</v>
      </c>
      <c r="BH1719" s="7">
        <v>0</v>
      </c>
      <c r="BI1719">
        <v>16152.8</v>
      </c>
      <c r="BJ1719">
        <v>5000</v>
      </c>
      <c r="BK1719">
        <v>100</v>
      </c>
      <c r="BL1719">
        <v>0</v>
      </c>
      <c r="BO1719" t="s">
        <v>31322</v>
      </c>
      <c r="BP1719">
        <v>9425</v>
      </c>
      <c r="BQ1719">
        <v>3524</v>
      </c>
      <c r="BR1719">
        <v>10142</v>
      </c>
      <c r="BS1719">
        <v>10143</v>
      </c>
      <c r="BU1719" t="s">
        <v>31323</v>
      </c>
      <c r="BV1719" t="s">
        <v>4695</v>
      </c>
      <c r="BX1719">
        <v>44149.22320601852</v>
      </c>
    </row>
    <row r="1720" spans="1:76" x14ac:dyDescent="0.25">
      <c r="A1720" t="s">
        <v>31324</v>
      </c>
      <c r="B1720" t="s">
        <v>927</v>
      </c>
      <c r="C1720" t="s">
        <v>46</v>
      </c>
      <c r="D1720">
        <v>40038</v>
      </c>
      <c r="H1720" t="s">
        <v>47</v>
      </c>
      <c r="I1720">
        <v>40038</v>
      </c>
      <c r="J1720">
        <v>2012</v>
      </c>
      <c r="K1720" t="s">
        <v>85</v>
      </c>
      <c r="L1720" t="s">
        <v>20881</v>
      </c>
      <c r="N1720" t="s">
        <v>928</v>
      </c>
      <c r="O1720" t="s">
        <v>929</v>
      </c>
      <c r="P1720" t="s">
        <v>322</v>
      </c>
      <c r="Q1720" t="s">
        <v>52</v>
      </c>
      <c r="R1720">
        <v>99169</v>
      </c>
      <c r="S1720" t="s">
        <v>931</v>
      </c>
      <c r="T1720" t="s">
        <v>31325</v>
      </c>
      <c r="U1720" t="s">
        <v>20885</v>
      </c>
      <c r="V1720" t="s">
        <v>90</v>
      </c>
      <c r="W1720">
        <v>12</v>
      </c>
      <c r="X1720" t="s">
        <v>932</v>
      </c>
      <c r="Y1720">
        <v>4738</v>
      </c>
      <c r="Z1720" t="s">
        <v>322</v>
      </c>
      <c r="AA1720" t="s">
        <v>57</v>
      </c>
      <c r="AC1720" t="s">
        <v>146</v>
      </c>
      <c r="AD1720" t="s">
        <v>4690</v>
      </c>
      <c r="AE1720" t="s">
        <v>107</v>
      </c>
      <c r="AF1720" t="s">
        <v>107</v>
      </c>
      <c r="AJ1720" t="s">
        <v>58</v>
      </c>
      <c r="AK1720" t="s">
        <v>59</v>
      </c>
      <c r="AL1720">
        <v>41219</v>
      </c>
      <c r="AM1720" t="s">
        <v>4692</v>
      </c>
      <c r="AN1720" t="b">
        <v>1</v>
      </c>
      <c r="AQ1720" t="s">
        <v>195</v>
      </c>
      <c r="AR1720" t="s">
        <v>150</v>
      </c>
      <c r="AS1720" t="s">
        <v>62</v>
      </c>
      <c r="BB1720" s="7" t="s">
        <v>2611</v>
      </c>
      <c r="BC1720" s="7" t="s">
        <v>929</v>
      </c>
      <c r="BD1720" s="7" t="s">
        <v>52</v>
      </c>
      <c r="BE1720" s="7">
        <v>99169</v>
      </c>
      <c r="BG1720" s="7">
        <v>188855</v>
      </c>
      <c r="BH1720" s="7">
        <v>24465.360000000001</v>
      </c>
      <c r="BI1720">
        <v>196551.26</v>
      </c>
      <c r="BJ1720">
        <v>0</v>
      </c>
      <c r="BK1720">
        <v>0</v>
      </c>
      <c r="BL1720">
        <v>0</v>
      </c>
      <c r="BM1720">
        <v>32.700000000000003</v>
      </c>
      <c r="BN1720">
        <v>0</v>
      </c>
      <c r="BO1720" t="s">
        <v>31326</v>
      </c>
      <c r="BP1720">
        <v>17313</v>
      </c>
      <c r="BQ1720">
        <v>1093</v>
      </c>
      <c r="BR1720">
        <v>10305</v>
      </c>
      <c r="BS1720">
        <v>10537</v>
      </c>
      <c r="BT1720">
        <v>9</v>
      </c>
      <c r="BU1720" t="s">
        <v>28139</v>
      </c>
      <c r="BV1720" t="s">
        <v>4695</v>
      </c>
      <c r="BX1720">
        <v>44149.24322916667</v>
      </c>
    </row>
    <row r="1721" spans="1:76" x14ac:dyDescent="0.25">
      <c r="A1721" t="s">
        <v>31327</v>
      </c>
      <c r="B1721" t="s">
        <v>1258</v>
      </c>
      <c r="C1721" t="s">
        <v>46</v>
      </c>
      <c r="D1721">
        <v>40979</v>
      </c>
      <c r="H1721" t="s">
        <v>47</v>
      </c>
      <c r="I1721">
        <v>40979</v>
      </c>
      <c r="J1721">
        <v>2012</v>
      </c>
      <c r="K1721" t="s">
        <v>85</v>
      </c>
      <c r="L1721" t="s">
        <v>31328</v>
      </c>
      <c r="N1721" t="s">
        <v>1259</v>
      </c>
      <c r="O1721" t="s">
        <v>186</v>
      </c>
      <c r="P1721" t="s">
        <v>68</v>
      </c>
      <c r="Q1721" t="s">
        <v>52</v>
      </c>
      <c r="R1721">
        <v>98071</v>
      </c>
      <c r="S1721" t="s">
        <v>31329</v>
      </c>
      <c r="T1721" t="s">
        <v>31330</v>
      </c>
      <c r="U1721" t="s">
        <v>31331</v>
      </c>
      <c r="V1721" t="s">
        <v>54</v>
      </c>
      <c r="W1721">
        <v>13</v>
      </c>
      <c r="X1721" t="s">
        <v>306</v>
      </c>
      <c r="Y1721">
        <v>4839</v>
      </c>
      <c r="Z1721" t="s">
        <v>68</v>
      </c>
      <c r="AA1721" t="s">
        <v>57</v>
      </c>
      <c r="AC1721" t="s">
        <v>146</v>
      </c>
      <c r="AD1721" t="s">
        <v>4690</v>
      </c>
      <c r="AE1721" t="s">
        <v>107</v>
      </c>
      <c r="AF1721" t="s">
        <v>107</v>
      </c>
      <c r="AJ1721" t="s">
        <v>58</v>
      </c>
      <c r="AK1721" t="s">
        <v>59</v>
      </c>
      <c r="AL1721">
        <v>41219</v>
      </c>
      <c r="AM1721" t="s">
        <v>4692</v>
      </c>
      <c r="AN1721" t="b">
        <v>1</v>
      </c>
      <c r="AQ1721" t="s">
        <v>60</v>
      </c>
      <c r="AR1721" t="s">
        <v>99</v>
      </c>
      <c r="AS1721" t="s">
        <v>4734</v>
      </c>
      <c r="BB1721" s="7" t="s">
        <v>1260</v>
      </c>
      <c r="BC1721" s="7" t="s">
        <v>186</v>
      </c>
      <c r="BD1721" s="7" t="s">
        <v>52</v>
      </c>
      <c r="BE1721" s="7">
        <v>98002</v>
      </c>
      <c r="BF1721" s="7" t="s">
        <v>31332</v>
      </c>
      <c r="BG1721" s="7">
        <v>35913.93</v>
      </c>
      <c r="BH1721" s="7">
        <v>0</v>
      </c>
      <c r="BI1721">
        <v>35908.93</v>
      </c>
      <c r="BJ1721">
        <v>0</v>
      </c>
      <c r="BK1721">
        <v>0</v>
      </c>
      <c r="BL1721">
        <v>0</v>
      </c>
      <c r="BO1721" t="s">
        <v>31333</v>
      </c>
      <c r="BP1721">
        <v>4171</v>
      </c>
      <c r="BQ1721">
        <v>7483</v>
      </c>
      <c r="BR1721">
        <v>10225</v>
      </c>
      <c r="BS1721">
        <v>9894</v>
      </c>
      <c r="BT1721">
        <v>31</v>
      </c>
      <c r="BU1721" t="s">
        <v>31334</v>
      </c>
      <c r="BV1721" t="s">
        <v>4695</v>
      </c>
      <c r="BX1721">
        <v>44149.209432870368</v>
      </c>
    </row>
    <row r="1722" spans="1:76" x14ac:dyDescent="0.25">
      <c r="A1722" t="s">
        <v>31335</v>
      </c>
      <c r="B1722" t="s">
        <v>28012</v>
      </c>
      <c r="C1722" t="s">
        <v>46</v>
      </c>
      <c r="D1722">
        <v>40973</v>
      </c>
      <c r="H1722" t="s">
        <v>47</v>
      </c>
      <c r="I1722">
        <v>40973</v>
      </c>
      <c r="J1722">
        <v>2012</v>
      </c>
      <c r="K1722" t="s">
        <v>85</v>
      </c>
      <c r="L1722" t="s">
        <v>31336</v>
      </c>
      <c r="N1722" t="s">
        <v>31337</v>
      </c>
      <c r="O1722" t="s">
        <v>1823</v>
      </c>
      <c r="P1722" t="s">
        <v>51</v>
      </c>
      <c r="Q1722" t="s">
        <v>52</v>
      </c>
      <c r="R1722">
        <v>99173</v>
      </c>
      <c r="S1722" t="s">
        <v>31338</v>
      </c>
      <c r="T1722" t="s">
        <v>31339</v>
      </c>
      <c r="U1722" t="s">
        <v>31340</v>
      </c>
      <c r="V1722" t="s">
        <v>4807</v>
      </c>
      <c r="W1722">
        <v>23</v>
      </c>
      <c r="X1722" t="s">
        <v>7121</v>
      </c>
      <c r="Y1722">
        <v>4186</v>
      </c>
      <c r="Z1722" t="s">
        <v>51</v>
      </c>
      <c r="AA1722" t="s">
        <v>4785</v>
      </c>
      <c r="AB1722">
        <v>27202</v>
      </c>
      <c r="AC1722" t="s">
        <v>146</v>
      </c>
      <c r="AD1722" t="s">
        <v>4690</v>
      </c>
      <c r="AE1722" t="s">
        <v>107</v>
      </c>
      <c r="AF1722" t="s">
        <v>107</v>
      </c>
      <c r="AJ1722" t="s">
        <v>58</v>
      </c>
      <c r="AK1722" t="s">
        <v>59</v>
      </c>
      <c r="AL1722">
        <v>41219</v>
      </c>
      <c r="AM1722" t="s">
        <v>4692</v>
      </c>
      <c r="AN1722" t="b">
        <v>1</v>
      </c>
      <c r="AQ1722" t="s">
        <v>60</v>
      </c>
      <c r="AR1722" t="s">
        <v>61</v>
      </c>
      <c r="BB1722" s="7" t="s">
        <v>31341</v>
      </c>
      <c r="BC1722" s="7" t="s">
        <v>1823</v>
      </c>
      <c r="BD1722" s="7" t="s">
        <v>52</v>
      </c>
      <c r="BE1722" s="7">
        <v>99173</v>
      </c>
      <c r="BF1722" s="7" t="s">
        <v>31342</v>
      </c>
      <c r="BG1722" s="7">
        <v>24914</v>
      </c>
      <c r="BH1722" s="7">
        <v>0</v>
      </c>
      <c r="BI1722">
        <v>24759.64</v>
      </c>
      <c r="BJ1722">
        <v>-8351.2099999999991</v>
      </c>
      <c r="BK1722">
        <v>0</v>
      </c>
      <c r="BL1722">
        <v>0</v>
      </c>
      <c r="BO1722" t="s">
        <v>31343</v>
      </c>
      <c r="BP1722">
        <v>12297</v>
      </c>
      <c r="BQ1722">
        <v>3702</v>
      </c>
      <c r="BR1722">
        <v>10420</v>
      </c>
      <c r="BS1722">
        <v>10279</v>
      </c>
      <c r="BU1722" t="s">
        <v>31344</v>
      </c>
      <c r="BV1722" t="s">
        <v>4695</v>
      </c>
      <c r="BX1722">
        <v>44149.228194444448</v>
      </c>
    </row>
    <row r="1723" spans="1:76" x14ac:dyDescent="0.25">
      <c r="A1723" t="s">
        <v>31345</v>
      </c>
      <c r="B1723" t="s">
        <v>25860</v>
      </c>
      <c r="C1723" t="s">
        <v>46</v>
      </c>
      <c r="D1723">
        <v>40965</v>
      </c>
      <c r="H1723" t="s">
        <v>47</v>
      </c>
      <c r="I1723">
        <v>40965</v>
      </c>
      <c r="J1723">
        <v>2012</v>
      </c>
      <c r="K1723" t="s">
        <v>85</v>
      </c>
      <c r="L1723" t="s">
        <v>31346</v>
      </c>
      <c r="N1723" t="s">
        <v>239</v>
      </c>
      <c r="O1723" t="s">
        <v>2632</v>
      </c>
      <c r="P1723" t="s">
        <v>56</v>
      </c>
      <c r="Q1723" t="s">
        <v>52</v>
      </c>
      <c r="R1723">
        <v>98862</v>
      </c>
      <c r="S1723" t="s">
        <v>31347</v>
      </c>
      <c r="T1723" t="s">
        <v>31348</v>
      </c>
      <c r="U1723" t="s">
        <v>31349</v>
      </c>
      <c r="V1723" t="s">
        <v>4807</v>
      </c>
      <c r="W1723">
        <v>23</v>
      </c>
      <c r="X1723" t="s">
        <v>5554</v>
      </c>
      <c r="Y1723">
        <v>3801</v>
      </c>
      <c r="Z1723" t="s">
        <v>56</v>
      </c>
      <c r="AA1723" t="s">
        <v>4785</v>
      </c>
      <c r="AB1723">
        <v>20464</v>
      </c>
      <c r="AC1723" t="s">
        <v>146</v>
      </c>
      <c r="AD1723" t="s">
        <v>4690</v>
      </c>
      <c r="AE1723" t="s">
        <v>107</v>
      </c>
      <c r="AF1723" t="s">
        <v>107</v>
      </c>
      <c r="AJ1723" t="s">
        <v>58</v>
      </c>
      <c r="AK1723" t="s">
        <v>59</v>
      </c>
      <c r="AL1723">
        <v>41219</v>
      </c>
      <c r="AM1723" t="s">
        <v>4692</v>
      </c>
      <c r="AN1723" t="b">
        <v>1</v>
      </c>
      <c r="AQ1723" t="s">
        <v>60</v>
      </c>
      <c r="AR1723" t="s">
        <v>99</v>
      </c>
      <c r="BB1723" s="7" t="s">
        <v>31350</v>
      </c>
      <c r="BC1723" s="7" t="s">
        <v>2632</v>
      </c>
      <c r="BD1723" s="7" t="s">
        <v>52</v>
      </c>
      <c r="BE1723" s="7">
        <v>98862</v>
      </c>
      <c r="BG1723" s="7">
        <v>28002.5</v>
      </c>
      <c r="BH1723" s="7">
        <v>147.16</v>
      </c>
      <c r="BI1723">
        <v>25985.42</v>
      </c>
      <c r="BJ1723">
        <v>0</v>
      </c>
      <c r="BK1723">
        <v>0</v>
      </c>
      <c r="BL1723">
        <v>0</v>
      </c>
      <c r="BO1723" t="s">
        <v>31351</v>
      </c>
      <c r="BP1723">
        <v>9046</v>
      </c>
      <c r="BQ1723">
        <v>7680</v>
      </c>
      <c r="BR1723">
        <v>10254</v>
      </c>
      <c r="BS1723">
        <v>10109</v>
      </c>
      <c r="BU1723" t="s">
        <v>31352</v>
      </c>
      <c r="BV1723" t="s">
        <v>4695</v>
      </c>
      <c r="BX1723">
        <v>44149.218912037039</v>
      </c>
    </row>
    <row r="1724" spans="1:76" x14ac:dyDescent="0.25">
      <c r="A1724" t="s">
        <v>31353</v>
      </c>
      <c r="B1724" t="s">
        <v>31354</v>
      </c>
      <c r="C1724" t="s">
        <v>46</v>
      </c>
      <c r="D1724">
        <v>40962</v>
      </c>
      <c r="H1724" t="s">
        <v>47</v>
      </c>
      <c r="I1724">
        <v>40962</v>
      </c>
      <c r="J1724">
        <v>2012</v>
      </c>
      <c r="K1724" t="s">
        <v>85</v>
      </c>
      <c r="L1724" t="s">
        <v>31355</v>
      </c>
      <c r="N1724" t="s">
        <v>31356</v>
      </c>
      <c r="O1724" t="s">
        <v>907</v>
      </c>
      <c r="P1724" t="s">
        <v>908</v>
      </c>
      <c r="Q1724" t="s">
        <v>52</v>
      </c>
      <c r="R1724">
        <v>98926</v>
      </c>
      <c r="S1724" t="s">
        <v>31357</v>
      </c>
      <c r="T1724" t="s">
        <v>31358</v>
      </c>
      <c r="U1724" t="s">
        <v>31359</v>
      </c>
      <c r="V1724" t="s">
        <v>4807</v>
      </c>
      <c r="W1724">
        <v>23</v>
      </c>
      <c r="X1724" t="s">
        <v>5397</v>
      </c>
      <c r="Y1724">
        <v>3559</v>
      </c>
      <c r="Z1724" t="s">
        <v>908</v>
      </c>
      <c r="AA1724" t="s">
        <v>4785</v>
      </c>
      <c r="AB1724">
        <v>20566</v>
      </c>
      <c r="AC1724" t="s">
        <v>146</v>
      </c>
      <c r="AD1724" t="s">
        <v>4690</v>
      </c>
      <c r="AE1724" t="s">
        <v>107</v>
      </c>
      <c r="AF1724" t="s">
        <v>107</v>
      </c>
      <c r="AJ1724" t="s">
        <v>58</v>
      </c>
      <c r="AK1724" t="s">
        <v>59</v>
      </c>
      <c r="AL1724">
        <v>41219</v>
      </c>
      <c r="AM1724" t="s">
        <v>4692</v>
      </c>
      <c r="AN1724" t="b">
        <v>1</v>
      </c>
      <c r="AQ1724" t="s">
        <v>60</v>
      </c>
      <c r="AR1724" t="s">
        <v>99</v>
      </c>
      <c r="BB1724" s="7" t="s">
        <v>31356</v>
      </c>
      <c r="BC1724" s="7" t="s">
        <v>907</v>
      </c>
      <c r="BD1724" s="7" t="s">
        <v>52</v>
      </c>
      <c r="BE1724" s="7">
        <v>98926</v>
      </c>
      <c r="BF1724" s="7" t="s">
        <v>31359</v>
      </c>
      <c r="BG1724" s="7">
        <v>6584.18</v>
      </c>
      <c r="BH1724" s="7">
        <v>0</v>
      </c>
      <c r="BI1724">
        <v>6584.18</v>
      </c>
      <c r="BJ1724">
        <v>0</v>
      </c>
      <c r="BK1724">
        <v>0</v>
      </c>
      <c r="BL1724">
        <v>0</v>
      </c>
      <c r="BO1724" t="s">
        <v>31360</v>
      </c>
      <c r="BP1724">
        <v>3722</v>
      </c>
      <c r="BQ1724">
        <v>7645</v>
      </c>
      <c r="BR1724">
        <v>10177</v>
      </c>
      <c r="BS1724">
        <v>9872</v>
      </c>
      <c r="BU1724" t="s">
        <v>31361</v>
      </c>
      <c r="BV1724" t="s">
        <v>4695</v>
      </c>
      <c r="BX1724">
        <v>44149.208321759259</v>
      </c>
    </row>
    <row r="1725" spans="1:76" x14ac:dyDescent="0.25">
      <c r="A1725" t="s">
        <v>31362</v>
      </c>
      <c r="B1725" t="s">
        <v>31363</v>
      </c>
      <c r="C1725" t="s">
        <v>46</v>
      </c>
      <c r="D1725">
        <v>40960</v>
      </c>
      <c r="H1725" t="s">
        <v>47</v>
      </c>
      <c r="I1725">
        <v>40960</v>
      </c>
      <c r="J1725">
        <v>2012</v>
      </c>
      <c r="K1725" t="s">
        <v>85</v>
      </c>
      <c r="L1725" t="s">
        <v>31364</v>
      </c>
      <c r="N1725" t="s">
        <v>31365</v>
      </c>
      <c r="O1725" t="s">
        <v>4583</v>
      </c>
      <c r="P1725" t="s">
        <v>908</v>
      </c>
      <c r="Q1725" t="s">
        <v>52</v>
      </c>
      <c r="R1725">
        <v>98946</v>
      </c>
      <c r="S1725" t="s">
        <v>31366</v>
      </c>
      <c r="T1725" t="s">
        <v>31366</v>
      </c>
      <c r="U1725" t="s">
        <v>31367</v>
      </c>
      <c r="V1725" t="s">
        <v>4807</v>
      </c>
      <c r="W1725">
        <v>23</v>
      </c>
      <c r="X1725" t="s">
        <v>5397</v>
      </c>
      <c r="Y1725">
        <v>3559</v>
      </c>
      <c r="Z1725" t="s">
        <v>908</v>
      </c>
      <c r="AA1725" t="s">
        <v>4785</v>
      </c>
      <c r="AB1725">
        <v>20566</v>
      </c>
      <c r="AC1725" t="s">
        <v>146</v>
      </c>
      <c r="AD1725" t="s">
        <v>4690</v>
      </c>
      <c r="AE1725" t="s">
        <v>107</v>
      </c>
      <c r="AF1725" t="s">
        <v>107</v>
      </c>
      <c r="AJ1725" t="s">
        <v>58</v>
      </c>
      <c r="AK1725" t="s">
        <v>59</v>
      </c>
      <c r="AL1725">
        <v>41219</v>
      </c>
      <c r="AM1725" t="s">
        <v>4692</v>
      </c>
      <c r="AN1725" t="b">
        <v>1</v>
      </c>
      <c r="AQ1725" t="s">
        <v>177</v>
      </c>
      <c r="BB1725" s="7" t="s">
        <v>31365</v>
      </c>
      <c r="BC1725" s="7" t="s">
        <v>4583</v>
      </c>
      <c r="BD1725" s="7" t="s">
        <v>52</v>
      </c>
      <c r="BE1725" s="7">
        <v>98946</v>
      </c>
      <c r="BF1725" s="7" t="s">
        <v>31367</v>
      </c>
      <c r="BG1725" s="7">
        <v>7120</v>
      </c>
      <c r="BH1725" s="7">
        <v>0</v>
      </c>
      <c r="BI1725">
        <v>5667.35</v>
      </c>
      <c r="BJ1725">
        <v>0</v>
      </c>
      <c r="BK1725">
        <v>0</v>
      </c>
      <c r="BL1725">
        <v>0</v>
      </c>
      <c r="BO1725" t="s">
        <v>31368</v>
      </c>
      <c r="BP1725">
        <v>10777</v>
      </c>
      <c r="BQ1725">
        <v>7766</v>
      </c>
      <c r="BR1725">
        <v>10426</v>
      </c>
      <c r="BS1725">
        <v>10207</v>
      </c>
      <c r="BU1725" t="s">
        <v>31369</v>
      </c>
      <c r="BV1725" t="s">
        <v>4695</v>
      </c>
      <c r="BX1725">
        <v>44149.225706018522</v>
      </c>
    </row>
    <row r="1726" spans="1:76" x14ac:dyDescent="0.25">
      <c r="A1726" t="s">
        <v>31370</v>
      </c>
      <c r="B1726" t="s">
        <v>204</v>
      </c>
      <c r="C1726" t="s">
        <v>46</v>
      </c>
      <c r="D1726">
        <v>40552</v>
      </c>
      <c r="H1726" t="s">
        <v>47</v>
      </c>
      <c r="I1726">
        <v>40552</v>
      </c>
      <c r="J1726">
        <v>2012</v>
      </c>
      <c r="K1726" t="s">
        <v>85</v>
      </c>
      <c r="L1726" t="s">
        <v>30811</v>
      </c>
      <c r="N1726" t="s">
        <v>206</v>
      </c>
      <c r="O1726" t="s">
        <v>105</v>
      </c>
      <c r="P1726" t="s">
        <v>105</v>
      </c>
      <c r="Q1726" t="s">
        <v>52</v>
      </c>
      <c r="R1726">
        <v>99210</v>
      </c>
      <c r="S1726" t="s">
        <v>30812</v>
      </c>
      <c r="T1726" t="s">
        <v>30812</v>
      </c>
      <c r="U1726" t="s">
        <v>30813</v>
      </c>
      <c r="V1726" t="s">
        <v>54</v>
      </c>
      <c r="W1726">
        <v>13</v>
      </c>
      <c r="X1726" t="s">
        <v>106</v>
      </c>
      <c r="Y1726">
        <v>4789</v>
      </c>
      <c r="Z1726" t="s">
        <v>105</v>
      </c>
      <c r="AA1726" t="s">
        <v>57</v>
      </c>
      <c r="AC1726" t="s">
        <v>146</v>
      </c>
      <c r="AD1726" t="s">
        <v>4690</v>
      </c>
      <c r="AE1726" t="s">
        <v>107</v>
      </c>
      <c r="AF1726" t="s">
        <v>107</v>
      </c>
      <c r="AJ1726" t="s">
        <v>58</v>
      </c>
      <c r="AK1726" t="s">
        <v>59</v>
      </c>
      <c r="AL1726">
        <v>41219</v>
      </c>
      <c r="AM1726" t="s">
        <v>4692</v>
      </c>
      <c r="AN1726" t="b">
        <v>1</v>
      </c>
      <c r="AQ1726" t="s">
        <v>195</v>
      </c>
      <c r="AR1726" t="s">
        <v>150</v>
      </c>
      <c r="AS1726" t="s">
        <v>62</v>
      </c>
      <c r="BB1726" s="7" t="s">
        <v>3634</v>
      </c>
      <c r="BC1726" s="7" t="s">
        <v>105</v>
      </c>
      <c r="BD1726" s="7" t="s">
        <v>52</v>
      </c>
      <c r="BE1726" s="7">
        <v>99203</v>
      </c>
      <c r="BF1726" s="7" t="s">
        <v>31284</v>
      </c>
      <c r="BG1726" s="7">
        <v>227494.59</v>
      </c>
      <c r="BH1726" s="7">
        <v>12462.38</v>
      </c>
      <c r="BI1726">
        <v>239403.98</v>
      </c>
      <c r="BJ1726">
        <v>0</v>
      </c>
      <c r="BK1726">
        <v>0</v>
      </c>
      <c r="BL1726">
        <v>0</v>
      </c>
      <c r="BO1726" t="s">
        <v>31371</v>
      </c>
      <c r="BP1726">
        <v>14753</v>
      </c>
      <c r="BQ1726">
        <v>4080</v>
      </c>
      <c r="BR1726">
        <v>10160</v>
      </c>
      <c r="BS1726">
        <v>10391</v>
      </c>
      <c r="BT1726">
        <v>6</v>
      </c>
      <c r="BU1726" t="s">
        <v>31372</v>
      </c>
      <c r="BV1726" t="s">
        <v>4695</v>
      </c>
      <c r="BX1726">
        <v>44149.237476851849</v>
      </c>
    </row>
    <row r="1727" spans="1:76" x14ac:dyDescent="0.25">
      <c r="A1727" t="s">
        <v>31373</v>
      </c>
      <c r="B1727" t="s">
        <v>853</v>
      </c>
      <c r="C1727" t="s">
        <v>46</v>
      </c>
      <c r="D1727">
        <v>40871</v>
      </c>
      <c r="H1727" t="s">
        <v>47</v>
      </c>
      <c r="I1727">
        <v>40871</v>
      </c>
      <c r="J1727">
        <v>2012</v>
      </c>
      <c r="K1727" t="s">
        <v>85</v>
      </c>
      <c r="L1727" t="s">
        <v>21498</v>
      </c>
      <c r="N1727" t="s">
        <v>2521</v>
      </c>
      <c r="O1727" t="s">
        <v>542</v>
      </c>
      <c r="P1727" t="s">
        <v>68</v>
      </c>
      <c r="Q1727" t="s">
        <v>52</v>
      </c>
      <c r="R1727">
        <v>98063</v>
      </c>
      <c r="S1727" t="s">
        <v>855</v>
      </c>
      <c r="T1727" t="s">
        <v>31374</v>
      </c>
      <c r="U1727" t="s">
        <v>21500</v>
      </c>
      <c r="V1727" t="s">
        <v>54</v>
      </c>
      <c r="W1727">
        <v>13</v>
      </c>
      <c r="X1727" t="s">
        <v>745</v>
      </c>
      <c r="Y1727">
        <v>4837</v>
      </c>
      <c r="Z1727" t="s">
        <v>68</v>
      </c>
      <c r="AA1727" t="s">
        <v>57</v>
      </c>
      <c r="AC1727" t="s">
        <v>146</v>
      </c>
      <c r="AD1727" t="s">
        <v>4690</v>
      </c>
      <c r="AE1727" t="s">
        <v>107</v>
      </c>
      <c r="AF1727" t="s">
        <v>107</v>
      </c>
      <c r="AJ1727" t="s">
        <v>58</v>
      </c>
      <c r="AK1727" t="s">
        <v>59</v>
      </c>
      <c r="AL1727">
        <v>41219</v>
      </c>
      <c r="AM1727" t="s">
        <v>4692</v>
      </c>
      <c r="AN1727" t="b">
        <v>1</v>
      </c>
      <c r="AQ1727" t="s">
        <v>60</v>
      </c>
      <c r="AR1727" t="s">
        <v>61</v>
      </c>
      <c r="AS1727" t="s">
        <v>100</v>
      </c>
      <c r="BB1727" s="7" t="s">
        <v>3336</v>
      </c>
      <c r="BC1727" s="7" t="s">
        <v>186</v>
      </c>
      <c r="BD1727" s="7" t="s">
        <v>52</v>
      </c>
      <c r="BE1727" s="7">
        <v>98001</v>
      </c>
      <c r="BF1727" s="7" t="s">
        <v>31375</v>
      </c>
      <c r="BG1727" s="7">
        <v>147812.66</v>
      </c>
      <c r="BH1727" s="7">
        <v>0</v>
      </c>
      <c r="BI1727">
        <v>143032.45000000001</v>
      </c>
      <c r="BJ1727">
        <v>101.65</v>
      </c>
      <c r="BK1727">
        <v>0</v>
      </c>
      <c r="BL1727">
        <v>0</v>
      </c>
      <c r="BM1727">
        <v>41582.51</v>
      </c>
      <c r="BN1727">
        <v>61479.02</v>
      </c>
      <c r="BO1727" t="s">
        <v>31376</v>
      </c>
      <c r="BP1727">
        <v>10784</v>
      </c>
      <c r="BQ1727">
        <v>507</v>
      </c>
      <c r="BR1727">
        <v>10444</v>
      </c>
      <c r="BS1727">
        <v>10208</v>
      </c>
      <c r="BT1727">
        <v>30</v>
      </c>
      <c r="BU1727" t="s">
        <v>31377</v>
      </c>
      <c r="BV1727" t="s">
        <v>4695</v>
      </c>
      <c r="BX1727">
        <v>44149.225717592592</v>
      </c>
    </row>
    <row r="1728" spans="1:76" x14ac:dyDescent="0.25">
      <c r="A1728" t="s">
        <v>31378</v>
      </c>
      <c r="B1728" t="s">
        <v>1783</v>
      </c>
      <c r="C1728" t="s">
        <v>46</v>
      </c>
      <c r="D1728">
        <v>41065</v>
      </c>
      <c r="H1728" t="s">
        <v>47</v>
      </c>
      <c r="I1728">
        <v>41065</v>
      </c>
      <c r="J1728">
        <v>2012</v>
      </c>
      <c r="K1728" t="s">
        <v>85</v>
      </c>
      <c r="L1728" t="s">
        <v>31379</v>
      </c>
      <c r="N1728" t="s">
        <v>1784</v>
      </c>
      <c r="O1728" t="s">
        <v>168</v>
      </c>
      <c r="P1728" t="s">
        <v>68</v>
      </c>
      <c r="Q1728" t="s">
        <v>52</v>
      </c>
      <c r="R1728">
        <v>98008</v>
      </c>
      <c r="S1728" t="s">
        <v>31380</v>
      </c>
      <c r="T1728" t="s">
        <v>31381</v>
      </c>
      <c r="U1728" t="s">
        <v>31382</v>
      </c>
      <c r="V1728" t="s">
        <v>54</v>
      </c>
      <c r="W1728">
        <v>13</v>
      </c>
      <c r="X1728" t="s">
        <v>945</v>
      </c>
      <c r="Y1728">
        <v>4874</v>
      </c>
      <c r="Z1728" t="s">
        <v>68</v>
      </c>
      <c r="AA1728" t="s">
        <v>57</v>
      </c>
      <c r="AC1728" t="s">
        <v>146</v>
      </c>
      <c r="AD1728" t="s">
        <v>4690</v>
      </c>
      <c r="AE1728" t="s">
        <v>107</v>
      </c>
      <c r="AF1728" t="s">
        <v>107</v>
      </c>
      <c r="AJ1728" t="s">
        <v>58</v>
      </c>
      <c r="AK1728" t="s">
        <v>59</v>
      </c>
      <c r="AL1728">
        <v>41219</v>
      </c>
      <c r="AM1728" t="s">
        <v>4692</v>
      </c>
      <c r="AN1728" t="b">
        <v>1</v>
      </c>
      <c r="AQ1728" t="s">
        <v>60</v>
      </c>
      <c r="AR1728" t="s">
        <v>99</v>
      </c>
      <c r="AS1728" t="s">
        <v>100</v>
      </c>
      <c r="BB1728" s="7" t="s">
        <v>1784</v>
      </c>
      <c r="BC1728" s="7" t="s">
        <v>168</v>
      </c>
      <c r="BD1728" s="7" t="s">
        <v>52</v>
      </c>
      <c r="BE1728" s="7">
        <v>98008</v>
      </c>
      <c r="BF1728" s="7" t="s">
        <v>31382</v>
      </c>
      <c r="BG1728" s="7">
        <v>66300.350000000006</v>
      </c>
      <c r="BH1728" s="7">
        <v>0</v>
      </c>
      <c r="BI1728">
        <v>59939.040000000001</v>
      </c>
      <c r="BJ1728">
        <v>1844.1</v>
      </c>
      <c r="BK1728">
        <v>0</v>
      </c>
      <c r="BL1728">
        <v>0</v>
      </c>
      <c r="BO1728" t="s">
        <v>31383</v>
      </c>
      <c r="BP1728">
        <v>13640</v>
      </c>
      <c r="BQ1728">
        <v>1383</v>
      </c>
      <c r="BR1728">
        <v>10387</v>
      </c>
      <c r="BS1728">
        <v>10323</v>
      </c>
      <c r="BT1728">
        <v>48</v>
      </c>
      <c r="BU1728" t="s">
        <v>31384</v>
      </c>
      <c r="BV1728" t="s">
        <v>4695</v>
      </c>
      <c r="BX1728">
        <v>44149.235034722224</v>
      </c>
    </row>
    <row r="1729" spans="1:76" x14ac:dyDescent="0.25">
      <c r="A1729" t="s">
        <v>33015</v>
      </c>
      <c r="B1729" t="s">
        <v>29004</v>
      </c>
      <c r="C1729" t="s">
        <v>46</v>
      </c>
      <c r="D1729">
        <v>41148</v>
      </c>
      <c r="I1729">
        <v>41148</v>
      </c>
      <c r="J1729">
        <v>2012</v>
      </c>
      <c r="K1729" t="s">
        <v>85</v>
      </c>
      <c r="L1729" t="s">
        <v>29005</v>
      </c>
      <c r="N1729" t="s">
        <v>29006</v>
      </c>
      <c r="O1729" t="s">
        <v>4629</v>
      </c>
      <c r="P1729" t="s">
        <v>4630</v>
      </c>
      <c r="Q1729" t="s">
        <v>52</v>
      </c>
      <c r="R1729">
        <v>99403</v>
      </c>
      <c r="S1729" t="s">
        <v>29007</v>
      </c>
      <c r="T1729" t="s">
        <v>29008</v>
      </c>
      <c r="U1729" t="s">
        <v>33016</v>
      </c>
      <c r="V1729" t="s">
        <v>5407</v>
      </c>
      <c r="W1729">
        <v>30</v>
      </c>
      <c r="X1729" t="s">
        <v>8158</v>
      </c>
      <c r="Y1729">
        <v>3029</v>
      </c>
      <c r="Z1729" t="s">
        <v>4630</v>
      </c>
      <c r="AA1729" t="s">
        <v>4785</v>
      </c>
      <c r="AB1729">
        <v>12732</v>
      </c>
      <c r="AC1729" t="s">
        <v>146</v>
      </c>
      <c r="AD1729" t="s">
        <v>4690</v>
      </c>
      <c r="AE1729" t="s">
        <v>107</v>
      </c>
      <c r="AF1729" t="s">
        <v>107</v>
      </c>
      <c r="AJ1729" t="s">
        <v>58</v>
      </c>
      <c r="AK1729" t="s">
        <v>59</v>
      </c>
      <c r="AL1729">
        <v>41219</v>
      </c>
      <c r="AM1729" t="s">
        <v>4878</v>
      </c>
      <c r="AN1729" t="b">
        <v>1</v>
      </c>
      <c r="AQ1729" t="s">
        <v>73</v>
      </c>
      <c r="AR1729" t="s">
        <v>99</v>
      </c>
      <c r="BB1729" s="7" t="s">
        <v>29006</v>
      </c>
      <c r="BC1729" s="7" t="s">
        <v>4629</v>
      </c>
      <c r="BD1729" s="7" t="s">
        <v>52</v>
      </c>
      <c r="BE1729" s="7">
        <v>99403</v>
      </c>
      <c r="BF1729" s="7" t="s">
        <v>33016</v>
      </c>
      <c r="BM1729">
        <v>112.96</v>
      </c>
      <c r="BN1729">
        <v>0</v>
      </c>
      <c r="BO1729" t="s">
        <v>33017</v>
      </c>
      <c r="BP1729">
        <v>17436</v>
      </c>
      <c r="BQ1729">
        <v>6721</v>
      </c>
      <c r="BR1729">
        <v>10274</v>
      </c>
      <c r="BU1729" t="s">
        <v>29011</v>
      </c>
      <c r="BV1729" t="s">
        <v>4695</v>
      </c>
      <c r="BX1729">
        <v>43598.034143518518</v>
      </c>
    </row>
    <row r="1730" spans="1:76" x14ac:dyDescent="0.25">
      <c r="A1730" t="s">
        <v>33018</v>
      </c>
      <c r="B1730" t="s">
        <v>33019</v>
      </c>
      <c r="C1730" t="s">
        <v>46</v>
      </c>
      <c r="D1730">
        <v>41004</v>
      </c>
      <c r="H1730" t="s">
        <v>599</v>
      </c>
      <c r="I1730">
        <v>41004</v>
      </c>
      <c r="J1730">
        <v>2012</v>
      </c>
      <c r="K1730" t="s">
        <v>85</v>
      </c>
      <c r="L1730" t="s">
        <v>33020</v>
      </c>
      <c r="N1730" t="s">
        <v>1686</v>
      </c>
      <c r="O1730" t="s">
        <v>557</v>
      </c>
      <c r="P1730" t="s">
        <v>668</v>
      </c>
      <c r="Q1730" t="s">
        <v>52</v>
      </c>
      <c r="R1730">
        <v>99301</v>
      </c>
      <c r="S1730" t="s">
        <v>1686</v>
      </c>
      <c r="T1730" t="s">
        <v>33021</v>
      </c>
      <c r="U1730" t="s">
        <v>33022</v>
      </c>
      <c r="V1730" t="s">
        <v>4807</v>
      </c>
      <c r="W1730">
        <v>23</v>
      </c>
      <c r="X1730" t="s">
        <v>6144</v>
      </c>
      <c r="Y1730">
        <v>3306</v>
      </c>
      <c r="Z1730" t="s">
        <v>668</v>
      </c>
      <c r="AA1730" t="s">
        <v>4785</v>
      </c>
      <c r="AB1730">
        <v>27358</v>
      </c>
      <c r="AC1730" t="s">
        <v>146</v>
      </c>
      <c r="AD1730" t="s">
        <v>4690</v>
      </c>
      <c r="AE1730" t="s">
        <v>107</v>
      </c>
      <c r="AF1730" t="s">
        <v>107</v>
      </c>
      <c r="AJ1730" t="s">
        <v>58</v>
      </c>
      <c r="AK1730" t="s">
        <v>59</v>
      </c>
      <c r="AL1730">
        <v>41219</v>
      </c>
      <c r="AM1730" t="s">
        <v>4692</v>
      </c>
      <c r="AN1730" t="b">
        <v>1</v>
      </c>
      <c r="AQ1730" t="s">
        <v>60</v>
      </c>
      <c r="AR1730" t="s">
        <v>99</v>
      </c>
      <c r="BB1730" s="7" t="s">
        <v>33023</v>
      </c>
      <c r="BC1730" s="7" t="s">
        <v>557</v>
      </c>
      <c r="BD1730" s="7" t="s">
        <v>52</v>
      </c>
      <c r="BE1730" s="7">
        <v>99301</v>
      </c>
      <c r="BF1730" s="7" t="s">
        <v>33022</v>
      </c>
      <c r="BG1730" s="7">
        <v>4580</v>
      </c>
      <c r="BH1730" s="7">
        <v>2160</v>
      </c>
      <c r="BI1730">
        <v>3062.57</v>
      </c>
      <c r="BJ1730">
        <v>0</v>
      </c>
      <c r="BK1730">
        <v>0</v>
      </c>
      <c r="BL1730">
        <v>0</v>
      </c>
      <c r="BO1730" t="s">
        <v>33024</v>
      </c>
      <c r="BP1730">
        <v>5867</v>
      </c>
      <c r="BQ1730">
        <v>7769</v>
      </c>
      <c r="BR1730">
        <v>10433</v>
      </c>
      <c r="BS1730">
        <v>9977</v>
      </c>
      <c r="BU1730" t="s">
        <v>33025</v>
      </c>
      <c r="BV1730" t="s">
        <v>4695</v>
      </c>
      <c r="BX1730">
        <v>44149.212488425925</v>
      </c>
    </row>
    <row r="1731" spans="1:76" x14ac:dyDescent="0.25">
      <c r="A1731" t="s">
        <v>33036</v>
      </c>
      <c r="B1731" t="s">
        <v>1253</v>
      </c>
      <c r="C1731" t="s">
        <v>46</v>
      </c>
      <c r="D1731">
        <v>40933</v>
      </c>
      <c r="H1731" t="s">
        <v>599</v>
      </c>
      <c r="I1731">
        <v>40933</v>
      </c>
      <c r="J1731">
        <v>2012</v>
      </c>
      <c r="K1731" t="s">
        <v>85</v>
      </c>
      <c r="L1731" t="s">
        <v>33037</v>
      </c>
      <c r="N1731" t="s">
        <v>33038</v>
      </c>
      <c r="O1731" t="s">
        <v>332</v>
      </c>
      <c r="Q1731" t="s">
        <v>52</v>
      </c>
      <c r="R1731">
        <v>98201</v>
      </c>
      <c r="S1731" t="s">
        <v>33039</v>
      </c>
      <c r="T1731" t="s">
        <v>33039</v>
      </c>
      <c r="U1731" t="s">
        <v>33040</v>
      </c>
      <c r="V1731" t="s">
        <v>297</v>
      </c>
      <c r="W1731">
        <v>5</v>
      </c>
      <c r="X1731" t="s">
        <v>4770</v>
      </c>
      <c r="Y1731">
        <v>1000</v>
      </c>
      <c r="AA1731" t="s">
        <v>71</v>
      </c>
      <c r="AC1731" t="s">
        <v>146</v>
      </c>
      <c r="AD1731" t="s">
        <v>4690</v>
      </c>
      <c r="AE1731" t="s">
        <v>107</v>
      </c>
      <c r="AF1731" t="s">
        <v>107</v>
      </c>
      <c r="AJ1731" t="s">
        <v>58</v>
      </c>
      <c r="AK1731" t="s">
        <v>59</v>
      </c>
      <c r="AL1731">
        <v>41219</v>
      </c>
      <c r="AM1731" t="s">
        <v>4692</v>
      </c>
      <c r="AN1731" t="b">
        <v>1</v>
      </c>
      <c r="AQ1731" t="s">
        <v>177</v>
      </c>
      <c r="BB1731" s="7" t="s">
        <v>33038</v>
      </c>
      <c r="BC1731" s="7" t="s">
        <v>332</v>
      </c>
      <c r="BD1731" s="7" t="s">
        <v>52</v>
      </c>
      <c r="BE1731" s="7">
        <v>98201</v>
      </c>
      <c r="BG1731" s="7">
        <v>29607.360000000001</v>
      </c>
      <c r="BH1731" s="7">
        <v>1000</v>
      </c>
      <c r="BI1731">
        <v>22392.27</v>
      </c>
      <c r="BJ1731">
        <v>0</v>
      </c>
      <c r="BK1731">
        <v>0</v>
      </c>
      <c r="BL1731">
        <v>0</v>
      </c>
      <c r="BM1731">
        <v>360.29</v>
      </c>
      <c r="BN1731">
        <v>0</v>
      </c>
      <c r="BO1731" t="s">
        <v>33041</v>
      </c>
      <c r="BP1731">
        <v>15324</v>
      </c>
      <c r="BQ1731">
        <v>7729</v>
      </c>
      <c r="BR1731">
        <v>10353</v>
      </c>
      <c r="BS1731">
        <v>10421</v>
      </c>
      <c r="BU1731" t="s">
        <v>33042</v>
      </c>
      <c r="BV1731" t="s">
        <v>4695</v>
      </c>
      <c r="BX1731">
        <v>44149.238437499997</v>
      </c>
    </row>
    <row r="1732" spans="1:76" x14ac:dyDescent="0.25">
      <c r="A1732" t="s">
        <v>33043</v>
      </c>
      <c r="B1732" t="s">
        <v>28075</v>
      </c>
      <c r="C1732" t="s">
        <v>46</v>
      </c>
      <c r="D1732">
        <v>41049</v>
      </c>
      <c r="I1732">
        <v>41049</v>
      </c>
      <c r="J1732">
        <v>2012</v>
      </c>
      <c r="K1732" t="s">
        <v>85</v>
      </c>
      <c r="L1732" t="s">
        <v>33044</v>
      </c>
      <c r="N1732" t="s">
        <v>33045</v>
      </c>
      <c r="O1732" t="s">
        <v>929</v>
      </c>
      <c r="P1732" t="s">
        <v>930</v>
      </c>
      <c r="Q1732" t="s">
        <v>52</v>
      </c>
      <c r="R1732">
        <v>99169</v>
      </c>
      <c r="S1732" t="s">
        <v>28080</v>
      </c>
      <c r="T1732" t="s">
        <v>28080</v>
      </c>
      <c r="U1732" t="s">
        <v>33046</v>
      </c>
      <c r="V1732" t="s">
        <v>4807</v>
      </c>
      <c r="W1732">
        <v>23</v>
      </c>
      <c r="X1732" t="s">
        <v>7097</v>
      </c>
      <c r="Y1732">
        <v>3002</v>
      </c>
      <c r="Z1732" t="s">
        <v>930</v>
      </c>
      <c r="AA1732" t="s">
        <v>4785</v>
      </c>
      <c r="AB1732">
        <v>6141</v>
      </c>
      <c r="AC1732" t="s">
        <v>146</v>
      </c>
      <c r="AD1732" t="s">
        <v>4690</v>
      </c>
      <c r="AE1732" t="s">
        <v>107</v>
      </c>
      <c r="AF1732" t="s">
        <v>107</v>
      </c>
      <c r="AJ1732" t="s">
        <v>58</v>
      </c>
      <c r="AK1732" t="s">
        <v>59</v>
      </c>
      <c r="AL1732">
        <v>41219</v>
      </c>
      <c r="AM1732" t="s">
        <v>4878</v>
      </c>
      <c r="AN1732" t="b">
        <v>1</v>
      </c>
      <c r="AQ1732" t="s">
        <v>60</v>
      </c>
      <c r="AR1732" t="s">
        <v>99</v>
      </c>
      <c r="BB1732" s="7" t="s">
        <v>33045</v>
      </c>
      <c r="BC1732" s="7" t="s">
        <v>929</v>
      </c>
      <c r="BD1732" s="7" t="s">
        <v>52</v>
      </c>
      <c r="BE1732" s="7">
        <v>99169</v>
      </c>
      <c r="BF1732" s="7" t="s">
        <v>33046</v>
      </c>
      <c r="BO1732" t="s">
        <v>33047</v>
      </c>
      <c r="BP1732">
        <v>15363</v>
      </c>
      <c r="BQ1732">
        <v>7735</v>
      </c>
      <c r="BR1732">
        <v>10366</v>
      </c>
      <c r="BU1732" t="s">
        <v>33048</v>
      </c>
      <c r="BV1732" t="s">
        <v>4695</v>
      </c>
      <c r="BX1732">
        <v>43598.03565972222</v>
      </c>
    </row>
    <row r="1733" spans="1:76" x14ac:dyDescent="0.25">
      <c r="A1733" t="s">
        <v>33049</v>
      </c>
      <c r="B1733" t="s">
        <v>2376</v>
      </c>
      <c r="C1733" t="s">
        <v>46</v>
      </c>
      <c r="D1733">
        <v>41012</v>
      </c>
      <c r="H1733" t="s">
        <v>47</v>
      </c>
      <c r="I1733">
        <v>41012</v>
      </c>
      <c r="J1733">
        <v>2012</v>
      </c>
      <c r="K1733" t="s">
        <v>85</v>
      </c>
      <c r="L1733" t="s">
        <v>33050</v>
      </c>
      <c r="N1733" t="s">
        <v>2378</v>
      </c>
      <c r="O1733" t="s">
        <v>199</v>
      </c>
      <c r="P1733" t="s">
        <v>68</v>
      </c>
      <c r="Q1733" t="s">
        <v>52</v>
      </c>
      <c r="R1733">
        <v>98291</v>
      </c>
      <c r="S1733" t="s">
        <v>2379</v>
      </c>
      <c r="T1733" t="s">
        <v>25210</v>
      </c>
      <c r="U1733" t="s">
        <v>33051</v>
      </c>
      <c r="V1733" t="s">
        <v>54</v>
      </c>
      <c r="W1733">
        <v>13</v>
      </c>
      <c r="X1733" t="s">
        <v>759</v>
      </c>
      <c r="Y1733">
        <v>4866</v>
      </c>
      <c r="Z1733" t="s">
        <v>68</v>
      </c>
      <c r="AA1733" t="s">
        <v>57</v>
      </c>
      <c r="AC1733" t="s">
        <v>146</v>
      </c>
      <c r="AD1733" t="s">
        <v>4690</v>
      </c>
      <c r="AE1733" t="s">
        <v>107</v>
      </c>
      <c r="AF1733" t="s">
        <v>107</v>
      </c>
      <c r="AJ1733" t="s">
        <v>58</v>
      </c>
      <c r="AK1733" t="s">
        <v>59</v>
      </c>
      <c r="AL1733">
        <v>41219</v>
      </c>
      <c r="AM1733" t="s">
        <v>4692</v>
      </c>
      <c r="AN1733" t="b">
        <v>1</v>
      </c>
      <c r="AQ1733" t="s">
        <v>177</v>
      </c>
      <c r="BB1733" s="7" t="s">
        <v>2378</v>
      </c>
      <c r="BC1733" s="7" t="s">
        <v>199</v>
      </c>
      <c r="BD1733" s="7" t="s">
        <v>52</v>
      </c>
      <c r="BE1733" s="7">
        <v>98291</v>
      </c>
      <c r="BF1733" s="7" t="s">
        <v>33051</v>
      </c>
      <c r="BG1733" s="7">
        <v>7632.61</v>
      </c>
      <c r="BH1733" s="7">
        <v>660.46</v>
      </c>
      <c r="BI1733">
        <v>7273.92</v>
      </c>
      <c r="BJ1733">
        <v>-1997.42</v>
      </c>
      <c r="BK1733">
        <v>0</v>
      </c>
      <c r="BL1733">
        <v>0</v>
      </c>
      <c r="BO1733" t="s">
        <v>33052</v>
      </c>
      <c r="BP1733">
        <v>12431</v>
      </c>
      <c r="BQ1733">
        <v>7794</v>
      </c>
      <c r="BR1733">
        <v>10500</v>
      </c>
      <c r="BS1733">
        <v>10278</v>
      </c>
      <c r="BT1733">
        <v>44</v>
      </c>
      <c r="BU1733" t="s">
        <v>25212</v>
      </c>
      <c r="BV1733" t="s">
        <v>4695</v>
      </c>
      <c r="BX1733">
        <v>44149.228159722225</v>
      </c>
    </row>
    <row r="1734" spans="1:76" x14ac:dyDescent="0.25">
      <c r="A1734" t="s">
        <v>33055</v>
      </c>
      <c r="B1734" t="s">
        <v>2744</v>
      </c>
      <c r="C1734" t="s">
        <v>46</v>
      </c>
      <c r="D1734">
        <v>40973</v>
      </c>
      <c r="H1734" t="s">
        <v>47</v>
      </c>
      <c r="I1734">
        <v>40973</v>
      </c>
      <c r="J1734">
        <v>2012</v>
      </c>
      <c r="K1734" t="s">
        <v>85</v>
      </c>
      <c r="L1734" t="s">
        <v>33056</v>
      </c>
      <c r="N1734" t="s">
        <v>33057</v>
      </c>
      <c r="O1734" t="s">
        <v>609</v>
      </c>
      <c r="P1734" t="s">
        <v>68</v>
      </c>
      <c r="Q1734" t="s">
        <v>52</v>
      </c>
      <c r="R1734">
        <v>98053</v>
      </c>
      <c r="S1734" t="s">
        <v>33058</v>
      </c>
      <c r="T1734" t="s">
        <v>33059</v>
      </c>
      <c r="U1734" t="s">
        <v>33060</v>
      </c>
      <c r="V1734" t="s">
        <v>54</v>
      </c>
      <c r="W1734">
        <v>13</v>
      </c>
      <c r="X1734" t="s">
        <v>607</v>
      </c>
      <c r="Y1734">
        <v>4868</v>
      </c>
      <c r="Z1734" t="s">
        <v>68</v>
      </c>
      <c r="AA1734" t="s">
        <v>57</v>
      </c>
      <c r="AC1734" t="s">
        <v>146</v>
      </c>
      <c r="AD1734" t="s">
        <v>4690</v>
      </c>
      <c r="AE1734" t="s">
        <v>107</v>
      </c>
      <c r="AF1734" t="s">
        <v>107</v>
      </c>
      <c r="AJ1734" t="s">
        <v>58</v>
      </c>
      <c r="AK1734" t="s">
        <v>59</v>
      </c>
      <c r="AL1734">
        <v>41219</v>
      </c>
      <c r="AM1734" t="s">
        <v>4692</v>
      </c>
      <c r="AN1734" t="b">
        <v>1</v>
      </c>
      <c r="AQ1734" t="s">
        <v>60</v>
      </c>
      <c r="AR1734" t="s">
        <v>99</v>
      </c>
      <c r="AS1734" t="s">
        <v>4734</v>
      </c>
      <c r="BB1734" s="7" t="s">
        <v>33061</v>
      </c>
      <c r="BC1734" s="7" t="s">
        <v>609</v>
      </c>
      <c r="BD1734" s="7" t="s">
        <v>52</v>
      </c>
      <c r="BE1734" s="7">
        <v>98053</v>
      </c>
      <c r="BF1734" s="7" t="s">
        <v>33062</v>
      </c>
      <c r="BG1734" s="7">
        <v>174835.12</v>
      </c>
      <c r="BH1734" s="7">
        <v>0</v>
      </c>
      <c r="BI1734">
        <v>173952.06</v>
      </c>
      <c r="BJ1734">
        <v>0</v>
      </c>
      <c r="BK1734">
        <v>0</v>
      </c>
      <c r="BL1734">
        <v>3993.1</v>
      </c>
      <c r="BM1734">
        <v>25134.05</v>
      </c>
      <c r="BN1734">
        <v>46750</v>
      </c>
      <c r="BO1734" t="s">
        <v>33063</v>
      </c>
      <c r="BP1734">
        <v>9250</v>
      </c>
      <c r="BQ1734">
        <v>5954</v>
      </c>
      <c r="BR1734">
        <v>10184</v>
      </c>
      <c r="BS1734">
        <v>10124</v>
      </c>
      <c r="BT1734">
        <v>45</v>
      </c>
      <c r="BU1734" t="s">
        <v>33064</v>
      </c>
      <c r="BV1734" t="s">
        <v>4695</v>
      </c>
      <c r="BX1734">
        <v>44149.219629629632</v>
      </c>
    </row>
    <row r="1735" spans="1:76" x14ac:dyDescent="0.25">
      <c r="A1735" t="s">
        <v>33067</v>
      </c>
      <c r="B1735" t="s">
        <v>32659</v>
      </c>
      <c r="C1735" t="s">
        <v>46</v>
      </c>
      <c r="D1735">
        <v>40910</v>
      </c>
      <c r="H1735" t="s">
        <v>599</v>
      </c>
      <c r="I1735">
        <v>40910</v>
      </c>
      <c r="J1735">
        <v>2012</v>
      </c>
      <c r="K1735" t="s">
        <v>85</v>
      </c>
      <c r="L1735" t="s">
        <v>33068</v>
      </c>
      <c r="N1735" t="s">
        <v>33069</v>
      </c>
      <c r="O1735" t="s">
        <v>125</v>
      </c>
      <c r="P1735" t="s">
        <v>115</v>
      </c>
      <c r="Q1735" t="s">
        <v>52</v>
      </c>
      <c r="R1735">
        <v>98464</v>
      </c>
      <c r="S1735" t="s">
        <v>33070</v>
      </c>
      <c r="T1735" t="s">
        <v>33071</v>
      </c>
      <c r="U1735" t="s">
        <v>32663</v>
      </c>
      <c r="V1735" t="s">
        <v>4783</v>
      </c>
      <c r="W1735">
        <v>25</v>
      </c>
      <c r="X1735" t="s">
        <v>4784</v>
      </c>
      <c r="Y1735">
        <v>3879</v>
      </c>
      <c r="Z1735" t="s">
        <v>115</v>
      </c>
      <c r="AA1735" t="s">
        <v>4785</v>
      </c>
      <c r="AB1735">
        <v>414360</v>
      </c>
      <c r="AC1735" t="s">
        <v>146</v>
      </c>
      <c r="AD1735" t="s">
        <v>4690</v>
      </c>
      <c r="AE1735" t="s">
        <v>107</v>
      </c>
      <c r="AF1735" t="s">
        <v>107</v>
      </c>
      <c r="AJ1735" t="s">
        <v>58</v>
      </c>
      <c r="AK1735" t="s">
        <v>59</v>
      </c>
      <c r="AL1735">
        <v>41219</v>
      </c>
      <c r="AM1735" t="s">
        <v>4692</v>
      </c>
      <c r="AN1735" t="b">
        <v>1</v>
      </c>
      <c r="AQ1735" t="s">
        <v>177</v>
      </c>
      <c r="BB1735" s="7" t="s">
        <v>33072</v>
      </c>
      <c r="BC1735" s="7" t="s">
        <v>125</v>
      </c>
      <c r="BD1735" s="7" t="s">
        <v>52</v>
      </c>
      <c r="BE1735" s="7">
        <v>98464</v>
      </c>
      <c r="BF1735" s="7" t="s">
        <v>32663</v>
      </c>
      <c r="BG1735" s="7">
        <v>1600</v>
      </c>
      <c r="BH1735" s="7">
        <v>0</v>
      </c>
      <c r="BI1735">
        <v>0</v>
      </c>
      <c r="BJ1735">
        <v>3000</v>
      </c>
      <c r="BK1735">
        <v>0</v>
      </c>
      <c r="BL1735">
        <v>0</v>
      </c>
      <c r="BO1735" t="s">
        <v>33073</v>
      </c>
      <c r="BP1735">
        <v>14213</v>
      </c>
      <c r="BQ1735">
        <v>4764</v>
      </c>
      <c r="BR1735">
        <v>10212</v>
      </c>
      <c r="BS1735">
        <v>10355</v>
      </c>
      <c r="BU1735" t="s">
        <v>33074</v>
      </c>
      <c r="BV1735" t="s">
        <v>4695</v>
      </c>
      <c r="BX1735">
        <v>44149.236273148148</v>
      </c>
    </row>
    <row r="1736" spans="1:76" x14ac:dyDescent="0.25">
      <c r="A1736" t="s">
        <v>33075</v>
      </c>
      <c r="B1736" t="s">
        <v>1360</v>
      </c>
      <c r="C1736" t="s">
        <v>46</v>
      </c>
      <c r="D1736">
        <v>40823</v>
      </c>
      <c r="H1736" t="s">
        <v>47</v>
      </c>
      <c r="I1736">
        <v>40823</v>
      </c>
      <c r="J1736">
        <v>2012</v>
      </c>
      <c r="K1736" t="s">
        <v>85</v>
      </c>
      <c r="L1736" t="s">
        <v>28899</v>
      </c>
      <c r="N1736" t="s">
        <v>1361</v>
      </c>
      <c r="O1736" t="s">
        <v>225</v>
      </c>
      <c r="P1736" t="s">
        <v>226</v>
      </c>
      <c r="Q1736" t="s">
        <v>52</v>
      </c>
      <c r="R1736">
        <v>98683</v>
      </c>
      <c r="S1736" t="s">
        <v>1362</v>
      </c>
      <c r="T1736" t="s">
        <v>20568</v>
      </c>
      <c r="U1736" t="s">
        <v>28900</v>
      </c>
      <c r="V1736" t="s">
        <v>54</v>
      </c>
      <c r="W1736">
        <v>13</v>
      </c>
      <c r="X1736" t="s">
        <v>371</v>
      </c>
      <c r="Y1736">
        <v>4811</v>
      </c>
      <c r="Z1736" t="s">
        <v>226</v>
      </c>
      <c r="AA1736" t="s">
        <v>57</v>
      </c>
      <c r="AC1736" t="s">
        <v>146</v>
      </c>
      <c r="AD1736" t="s">
        <v>4690</v>
      </c>
      <c r="AE1736" t="s">
        <v>107</v>
      </c>
      <c r="AF1736" t="s">
        <v>107</v>
      </c>
      <c r="AJ1736" t="s">
        <v>58</v>
      </c>
      <c r="AK1736" t="s">
        <v>59</v>
      </c>
      <c r="AL1736">
        <v>41219</v>
      </c>
      <c r="AM1736" t="s">
        <v>4692</v>
      </c>
      <c r="AN1736" t="b">
        <v>1</v>
      </c>
      <c r="AQ1736" t="s">
        <v>60</v>
      </c>
      <c r="AR1736" t="s">
        <v>61</v>
      </c>
      <c r="AS1736" t="s">
        <v>62</v>
      </c>
      <c r="BB1736" s="7" t="s">
        <v>1361</v>
      </c>
      <c r="BC1736" s="7" t="s">
        <v>225</v>
      </c>
      <c r="BD1736" s="7" t="s">
        <v>52</v>
      </c>
      <c r="BE1736" s="7">
        <v>98683</v>
      </c>
      <c r="BF1736" s="7" t="s">
        <v>28901</v>
      </c>
      <c r="BG1736" s="7">
        <v>94772.34</v>
      </c>
      <c r="BH1736" s="7">
        <v>22.75</v>
      </c>
      <c r="BI1736">
        <v>92718.64</v>
      </c>
      <c r="BJ1736">
        <v>0</v>
      </c>
      <c r="BK1736">
        <v>0</v>
      </c>
      <c r="BL1736">
        <v>0</v>
      </c>
      <c r="BO1736" t="s">
        <v>33076</v>
      </c>
      <c r="BP1736">
        <v>8116</v>
      </c>
      <c r="BQ1736">
        <v>32216</v>
      </c>
      <c r="BR1736">
        <v>10498</v>
      </c>
      <c r="BS1736">
        <v>10072</v>
      </c>
      <c r="BT1736">
        <v>17</v>
      </c>
      <c r="BU1736" t="s">
        <v>23957</v>
      </c>
      <c r="BV1736" t="s">
        <v>4695</v>
      </c>
      <c r="BX1736">
        <v>44149.21738425926</v>
      </c>
    </row>
    <row r="1737" spans="1:76" x14ac:dyDescent="0.25">
      <c r="A1737" t="s">
        <v>33077</v>
      </c>
      <c r="B1737" t="s">
        <v>249</v>
      </c>
      <c r="C1737" t="s">
        <v>46</v>
      </c>
      <c r="D1737">
        <v>40807</v>
      </c>
      <c r="H1737" t="s">
        <v>47</v>
      </c>
      <c r="I1737">
        <v>40807</v>
      </c>
      <c r="J1737">
        <v>2012</v>
      </c>
      <c r="K1737" t="s">
        <v>85</v>
      </c>
      <c r="L1737" t="s">
        <v>28549</v>
      </c>
      <c r="N1737" t="s">
        <v>4415</v>
      </c>
      <c r="O1737" t="s">
        <v>251</v>
      </c>
      <c r="P1737" t="s">
        <v>255</v>
      </c>
      <c r="Q1737" t="s">
        <v>52</v>
      </c>
      <c r="R1737">
        <v>98802</v>
      </c>
      <c r="S1737" t="s">
        <v>4416</v>
      </c>
      <c r="T1737" t="s">
        <v>33078</v>
      </c>
      <c r="U1737" t="s">
        <v>33079</v>
      </c>
      <c r="V1737" t="s">
        <v>54</v>
      </c>
      <c r="W1737">
        <v>13</v>
      </c>
      <c r="X1737" t="s">
        <v>254</v>
      </c>
      <c r="Y1737">
        <v>4801</v>
      </c>
      <c r="Z1737" t="s">
        <v>255</v>
      </c>
      <c r="AA1737" t="s">
        <v>57</v>
      </c>
      <c r="AC1737" t="s">
        <v>146</v>
      </c>
      <c r="AD1737" t="s">
        <v>4690</v>
      </c>
      <c r="AE1737" t="s">
        <v>107</v>
      </c>
      <c r="AF1737" t="s">
        <v>107</v>
      </c>
      <c r="AJ1737" t="s">
        <v>58</v>
      </c>
      <c r="AK1737" t="s">
        <v>59</v>
      </c>
      <c r="AL1737">
        <v>41219</v>
      </c>
      <c r="AM1737" t="s">
        <v>4692</v>
      </c>
      <c r="AN1737" t="b">
        <v>1</v>
      </c>
      <c r="AQ1737" t="s">
        <v>60</v>
      </c>
      <c r="AR1737" t="s">
        <v>61</v>
      </c>
      <c r="AS1737" t="s">
        <v>4734</v>
      </c>
      <c r="BB1737" s="7" t="s">
        <v>4415</v>
      </c>
      <c r="BC1737" s="7" t="s">
        <v>251</v>
      </c>
      <c r="BD1737" s="7" t="s">
        <v>52</v>
      </c>
      <c r="BE1737" s="7">
        <v>98802</v>
      </c>
      <c r="BG1737" s="7">
        <v>75061.69</v>
      </c>
      <c r="BH1737" s="7">
        <v>0</v>
      </c>
      <c r="BI1737">
        <v>75260.91</v>
      </c>
      <c r="BJ1737">
        <v>0</v>
      </c>
      <c r="BK1737">
        <v>0</v>
      </c>
      <c r="BL1737">
        <v>0</v>
      </c>
      <c r="BO1737" t="s">
        <v>33080</v>
      </c>
      <c r="BP1737">
        <v>8235</v>
      </c>
      <c r="BQ1737">
        <v>1075</v>
      </c>
      <c r="BR1737">
        <v>10519</v>
      </c>
      <c r="BS1737">
        <v>10079</v>
      </c>
      <c r="BT1737">
        <v>12</v>
      </c>
      <c r="BU1737" t="s">
        <v>33081</v>
      </c>
      <c r="BV1737" t="s">
        <v>4695</v>
      </c>
      <c r="BX1737">
        <v>44149.217789351853</v>
      </c>
    </row>
    <row r="1738" spans="1:76" x14ac:dyDescent="0.25">
      <c r="A1738" t="s">
        <v>34575</v>
      </c>
      <c r="B1738" t="s">
        <v>2014</v>
      </c>
      <c r="C1738" t="s">
        <v>46</v>
      </c>
      <c r="D1738">
        <v>41063</v>
      </c>
      <c r="H1738" t="s">
        <v>47</v>
      </c>
      <c r="I1738">
        <v>41063</v>
      </c>
      <c r="J1738">
        <v>2012</v>
      </c>
      <c r="K1738" t="s">
        <v>85</v>
      </c>
      <c r="L1738" t="s">
        <v>34576</v>
      </c>
      <c r="N1738" t="s">
        <v>2015</v>
      </c>
      <c r="O1738" t="s">
        <v>762</v>
      </c>
      <c r="P1738" t="s">
        <v>68</v>
      </c>
      <c r="Q1738" t="s">
        <v>52</v>
      </c>
      <c r="R1738" t="s">
        <v>34577</v>
      </c>
      <c r="S1738" t="s">
        <v>2016</v>
      </c>
      <c r="T1738" t="s">
        <v>34578</v>
      </c>
      <c r="U1738" t="s">
        <v>34579</v>
      </c>
      <c r="V1738" t="s">
        <v>54</v>
      </c>
      <c r="W1738">
        <v>13</v>
      </c>
      <c r="X1738" t="s">
        <v>216</v>
      </c>
      <c r="Y1738">
        <v>4843</v>
      </c>
      <c r="Z1738" t="s">
        <v>68</v>
      </c>
      <c r="AA1738" t="s">
        <v>57</v>
      </c>
      <c r="AC1738" t="s">
        <v>146</v>
      </c>
      <c r="AD1738" t="s">
        <v>4690</v>
      </c>
      <c r="AE1738" t="s">
        <v>107</v>
      </c>
      <c r="AF1738" t="s">
        <v>107</v>
      </c>
      <c r="AJ1738" t="s">
        <v>58</v>
      </c>
      <c r="AK1738" t="s">
        <v>59</v>
      </c>
      <c r="AL1738">
        <v>41219</v>
      </c>
      <c r="AM1738" t="s">
        <v>4692</v>
      </c>
      <c r="AN1738" t="b">
        <v>1</v>
      </c>
      <c r="AQ1738" t="s">
        <v>60</v>
      </c>
      <c r="AR1738" t="s">
        <v>99</v>
      </c>
      <c r="AS1738" t="s">
        <v>4734</v>
      </c>
      <c r="BB1738" s="7" t="s">
        <v>2015</v>
      </c>
      <c r="BC1738" s="7" t="s">
        <v>762</v>
      </c>
      <c r="BD1738" s="7" t="s">
        <v>52</v>
      </c>
      <c r="BE1738" s="7">
        <v>98148</v>
      </c>
      <c r="BF1738" s="7" t="s">
        <v>34579</v>
      </c>
      <c r="BG1738" s="7">
        <v>1194.76</v>
      </c>
      <c r="BH1738" s="7">
        <v>0</v>
      </c>
      <c r="BI1738">
        <v>0</v>
      </c>
      <c r="BJ1738">
        <v>0</v>
      </c>
      <c r="BK1738">
        <v>0</v>
      </c>
      <c r="BL1738">
        <v>0</v>
      </c>
      <c r="BO1738" t="s">
        <v>34580</v>
      </c>
      <c r="BP1738">
        <v>1335</v>
      </c>
      <c r="BQ1738">
        <v>7714</v>
      </c>
      <c r="BR1738">
        <v>10324</v>
      </c>
      <c r="BS1738">
        <v>9745</v>
      </c>
      <c r="BT1738">
        <v>33</v>
      </c>
      <c r="BU1738" t="s">
        <v>34581</v>
      </c>
      <c r="BV1738" t="s">
        <v>4695</v>
      </c>
      <c r="BX1738">
        <v>44149.202592592592</v>
      </c>
    </row>
    <row r="1739" spans="1:76" x14ac:dyDescent="0.25">
      <c r="A1739" t="s">
        <v>34643</v>
      </c>
      <c r="B1739" t="s">
        <v>84</v>
      </c>
      <c r="C1739" t="s">
        <v>46</v>
      </c>
      <c r="D1739">
        <v>41043</v>
      </c>
      <c r="H1739" t="s">
        <v>47</v>
      </c>
      <c r="I1739">
        <v>41043</v>
      </c>
      <c r="J1739">
        <v>2012</v>
      </c>
      <c r="K1739" t="s">
        <v>85</v>
      </c>
      <c r="L1739" t="s">
        <v>29097</v>
      </c>
      <c r="N1739" t="s">
        <v>86</v>
      </c>
      <c r="O1739" t="s">
        <v>87</v>
      </c>
      <c r="P1739" t="s">
        <v>88</v>
      </c>
      <c r="Q1739" t="s">
        <v>52</v>
      </c>
      <c r="R1739">
        <v>98532</v>
      </c>
      <c r="S1739" t="s">
        <v>89</v>
      </c>
      <c r="T1739" t="s">
        <v>34644</v>
      </c>
      <c r="U1739" t="s">
        <v>29099</v>
      </c>
      <c r="V1739" t="s">
        <v>90</v>
      </c>
      <c r="W1739">
        <v>12</v>
      </c>
      <c r="X1739" t="s">
        <v>91</v>
      </c>
      <c r="Y1739">
        <v>4749</v>
      </c>
      <c r="Z1739" t="s">
        <v>88</v>
      </c>
      <c r="AA1739" t="s">
        <v>57</v>
      </c>
      <c r="AC1739" t="s">
        <v>146</v>
      </c>
      <c r="AD1739" t="s">
        <v>4690</v>
      </c>
      <c r="AE1739" t="s">
        <v>107</v>
      </c>
      <c r="AF1739" t="s">
        <v>107</v>
      </c>
      <c r="AJ1739" t="s">
        <v>58</v>
      </c>
      <c r="AK1739" t="s">
        <v>59</v>
      </c>
      <c r="AL1739">
        <v>41219</v>
      </c>
      <c r="AM1739" t="s">
        <v>4692</v>
      </c>
      <c r="AN1739" t="b">
        <v>1</v>
      </c>
      <c r="AQ1739" t="s">
        <v>60</v>
      </c>
      <c r="AR1739" t="s">
        <v>61</v>
      </c>
      <c r="AS1739" t="s">
        <v>4734</v>
      </c>
      <c r="BB1739" s="7" t="s">
        <v>92</v>
      </c>
      <c r="BC1739" s="7" t="s">
        <v>87</v>
      </c>
      <c r="BD1739" s="7" t="s">
        <v>52</v>
      </c>
      <c r="BE1739" s="7">
        <v>98532</v>
      </c>
      <c r="BF1739" s="7" t="s">
        <v>29100</v>
      </c>
      <c r="BG1739" s="7">
        <v>122813.56</v>
      </c>
      <c r="BH1739" s="7">
        <v>0</v>
      </c>
      <c r="BI1739">
        <v>123027.71</v>
      </c>
      <c r="BJ1739">
        <v>0</v>
      </c>
      <c r="BK1739">
        <v>0</v>
      </c>
      <c r="BL1739">
        <v>0</v>
      </c>
      <c r="BO1739" t="s">
        <v>34645</v>
      </c>
      <c r="BP1739">
        <v>1801</v>
      </c>
      <c r="BQ1739">
        <v>1080</v>
      </c>
      <c r="BR1739">
        <v>10259</v>
      </c>
      <c r="BS1739">
        <v>9776</v>
      </c>
      <c r="BT1739">
        <v>20</v>
      </c>
      <c r="BU1739" t="s">
        <v>29102</v>
      </c>
      <c r="BV1739" t="s">
        <v>4695</v>
      </c>
      <c r="BX1739">
        <v>44149.203668981485</v>
      </c>
    </row>
    <row r="1740" spans="1:76" x14ac:dyDescent="0.25">
      <c r="A1740" t="s">
        <v>34646</v>
      </c>
      <c r="B1740" t="s">
        <v>3088</v>
      </c>
      <c r="C1740" t="s">
        <v>46</v>
      </c>
      <c r="D1740">
        <v>40703</v>
      </c>
      <c r="H1740" t="s">
        <v>47</v>
      </c>
      <c r="I1740">
        <v>40703</v>
      </c>
      <c r="J1740">
        <v>2012</v>
      </c>
      <c r="K1740" t="s">
        <v>85</v>
      </c>
      <c r="L1740" t="s">
        <v>34647</v>
      </c>
      <c r="N1740" t="s">
        <v>3089</v>
      </c>
      <c r="O1740" t="s">
        <v>168</v>
      </c>
      <c r="Q1740" t="s">
        <v>52</v>
      </c>
      <c r="R1740">
        <v>98015</v>
      </c>
      <c r="S1740" t="s">
        <v>3090</v>
      </c>
      <c r="T1740" t="s">
        <v>34648</v>
      </c>
      <c r="U1740" t="s">
        <v>34649</v>
      </c>
      <c r="V1740" t="s">
        <v>297</v>
      </c>
      <c r="W1740">
        <v>5</v>
      </c>
      <c r="X1740" t="s">
        <v>4770</v>
      </c>
      <c r="Y1740">
        <v>1000</v>
      </c>
      <c r="AA1740" t="s">
        <v>71</v>
      </c>
      <c r="AC1740" t="s">
        <v>146</v>
      </c>
      <c r="AD1740" t="s">
        <v>4690</v>
      </c>
      <c r="AE1740" t="s">
        <v>107</v>
      </c>
      <c r="AF1740" t="s">
        <v>107</v>
      </c>
      <c r="AJ1740" t="s">
        <v>58</v>
      </c>
      <c r="AK1740" t="s">
        <v>59</v>
      </c>
      <c r="AL1740">
        <v>41219</v>
      </c>
      <c r="AM1740" t="s">
        <v>4692</v>
      </c>
      <c r="AN1740" t="b">
        <v>1</v>
      </c>
      <c r="AQ1740" t="s">
        <v>60</v>
      </c>
      <c r="AR1740" t="s">
        <v>99</v>
      </c>
      <c r="AS1740" t="s">
        <v>100</v>
      </c>
      <c r="BB1740" s="7" t="s">
        <v>3089</v>
      </c>
      <c r="BC1740" s="7" t="s">
        <v>168</v>
      </c>
      <c r="BD1740" s="7" t="s">
        <v>52</v>
      </c>
      <c r="BE1740" s="7">
        <v>98015</v>
      </c>
      <c r="BF1740" s="7" t="s">
        <v>34650</v>
      </c>
      <c r="BG1740" s="7">
        <v>1612850.59</v>
      </c>
      <c r="BH1740" s="7">
        <v>0</v>
      </c>
      <c r="BI1740">
        <v>1610065.59</v>
      </c>
      <c r="BJ1740">
        <v>5000</v>
      </c>
      <c r="BK1740">
        <v>0</v>
      </c>
      <c r="BL1740">
        <v>7030.88</v>
      </c>
      <c r="BM1740">
        <v>363760.1</v>
      </c>
      <c r="BN1740">
        <v>902592.44</v>
      </c>
      <c r="BO1740" t="s">
        <v>34651</v>
      </c>
      <c r="BP1740">
        <v>5231</v>
      </c>
      <c r="BQ1740">
        <v>1051</v>
      </c>
      <c r="BR1740">
        <v>10382</v>
      </c>
      <c r="BS1740">
        <v>9948</v>
      </c>
      <c r="BU1740" t="s">
        <v>34652</v>
      </c>
      <c r="BV1740" t="s">
        <v>4695</v>
      </c>
      <c r="BX1740">
        <v>44149.211342592593</v>
      </c>
    </row>
    <row r="1741" spans="1:76" x14ac:dyDescent="0.25">
      <c r="A1741" t="s">
        <v>34653</v>
      </c>
      <c r="B1741" t="s">
        <v>34654</v>
      </c>
      <c r="C1741" t="s">
        <v>46</v>
      </c>
      <c r="D1741">
        <v>41058</v>
      </c>
      <c r="I1741">
        <v>41058</v>
      </c>
      <c r="J1741">
        <v>2012</v>
      </c>
      <c r="K1741" t="s">
        <v>85</v>
      </c>
      <c r="L1741" t="s">
        <v>34655</v>
      </c>
      <c r="N1741" t="s">
        <v>34656</v>
      </c>
      <c r="O1741" t="s">
        <v>87</v>
      </c>
      <c r="P1741" t="s">
        <v>88</v>
      </c>
      <c r="Q1741" t="s">
        <v>52</v>
      </c>
      <c r="R1741">
        <v>98532</v>
      </c>
      <c r="S1741" t="s">
        <v>34657</v>
      </c>
      <c r="T1741" t="s">
        <v>34658</v>
      </c>
      <c r="U1741" t="s">
        <v>34659</v>
      </c>
      <c r="V1741" t="s">
        <v>4807</v>
      </c>
      <c r="W1741">
        <v>23</v>
      </c>
      <c r="X1741" t="s">
        <v>5408</v>
      </c>
      <c r="Y1741">
        <v>3626</v>
      </c>
      <c r="Z1741" t="s">
        <v>88</v>
      </c>
      <c r="AA1741" t="s">
        <v>4785</v>
      </c>
      <c r="AB1741">
        <v>42792</v>
      </c>
      <c r="AC1741" t="s">
        <v>146</v>
      </c>
      <c r="AD1741" t="s">
        <v>4690</v>
      </c>
      <c r="AE1741" t="s">
        <v>107</v>
      </c>
      <c r="AF1741" t="s">
        <v>107</v>
      </c>
      <c r="AJ1741" t="s">
        <v>58</v>
      </c>
      <c r="AK1741" t="s">
        <v>59</v>
      </c>
      <c r="AL1741">
        <v>41219</v>
      </c>
      <c r="AM1741" t="s">
        <v>4692</v>
      </c>
      <c r="AN1741" t="b">
        <v>1</v>
      </c>
      <c r="AQ1741" t="s">
        <v>60</v>
      </c>
      <c r="AR1741" t="s">
        <v>99</v>
      </c>
      <c r="BB1741" s="7" t="s">
        <v>34656</v>
      </c>
      <c r="BC1741" s="7" t="s">
        <v>87</v>
      </c>
      <c r="BD1741" s="7" t="s">
        <v>52</v>
      </c>
      <c r="BE1741" s="7">
        <v>98532</v>
      </c>
      <c r="BF1741" s="7" t="s">
        <v>34659</v>
      </c>
      <c r="BO1741" t="s">
        <v>34660</v>
      </c>
      <c r="BP1741">
        <v>11677</v>
      </c>
      <c r="BQ1741">
        <v>58</v>
      </c>
      <c r="BR1741">
        <v>10231</v>
      </c>
      <c r="BU1741" t="s">
        <v>34661</v>
      </c>
      <c r="BV1741" t="s">
        <v>4695</v>
      </c>
      <c r="BX1741">
        <v>43598.03334490741</v>
      </c>
    </row>
    <row r="1742" spans="1:76" x14ac:dyDescent="0.25">
      <c r="A1742" t="s">
        <v>34662</v>
      </c>
      <c r="B1742" t="s">
        <v>34663</v>
      </c>
      <c r="C1742" t="s">
        <v>46</v>
      </c>
      <c r="D1742">
        <v>41053</v>
      </c>
      <c r="I1742">
        <v>41053</v>
      </c>
      <c r="J1742">
        <v>2012</v>
      </c>
      <c r="K1742" t="s">
        <v>85</v>
      </c>
      <c r="L1742" t="s">
        <v>34664</v>
      </c>
      <c r="N1742" t="s">
        <v>34665</v>
      </c>
      <c r="O1742" t="s">
        <v>366</v>
      </c>
      <c r="P1742" t="s">
        <v>96</v>
      </c>
      <c r="Q1742" t="s">
        <v>52</v>
      </c>
      <c r="R1742">
        <v>99338</v>
      </c>
      <c r="S1742" t="s">
        <v>34666</v>
      </c>
      <c r="T1742" t="s">
        <v>34666</v>
      </c>
      <c r="U1742" t="s">
        <v>34667</v>
      </c>
      <c r="V1742" t="s">
        <v>5875</v>
      </c>
      <c r="W1742">
        <v>48</v>
      </c>
      <c r="X1742" t="s">
        <v>34668</v>
      </c>
      <c r="Y1742">
        <v>3059</v>
      </c>
      <c r="Z1742" t="s">
        <v>96</v>
      </c>
      <c r="AA1742" t="s">
        <v>4785</v>
      </c>
      <c r="AB1742">
        <v>61970</v>
      </c>
      <c r="AC1742" t="s">
        <v>146</v>
      </c>
      <c r="AD1742" t="s">
        <v>4690</v>
      </c>
      <c r="AE1742" t="s">
        <v>107</v>
      </c>
      <c r="AF1742" t="s">
        <v>107</v>
      </c>
      <c r="AJ1742" t="s">
        <v>58</v>
      </c>
      <c r="AK1742" t="s">
        <v>59</v>
      </c>
      <c r="AL1742">
        <v>41219</v>
      </c>
      <c r="AM1742" t="s">
        <v>4878</v>
      </c>
      <c r="AN1742" t="b">
        <v>1</v>
      </c>
      <c r="AQ1742" t="s">
        <v>73</v>
      </c>
      <c r="AR1742" t="s">
        <v>99</v>
      </c>
      <c r="BB1742" s="7" t="s">
        <v>34665</v>
      </c>
      <c r="BC1742" s="7" t="s">
        <v>366</v>
      </c>
      <c r="BD1742" s="7" t="s">
        <v>52</v>
      </c>
      <c r="BE1742" s="7">
        <v>99338</v>
      </c>
      <c r="BF1742" s="7" t="s">
        <v>34667</v>
      </c>
      <c r="BO1742" t="s">
        <v>34669</v>
      </c>
      <c r="BP1742">
        <v>1520</v>
      </c>
      <c r="BQ1742">
        <v>337</v>
      </c>
      <c r="BR1742">
        <v>10296</v>
      </c>
      <c r="BU1742" t="s">
        <v>34670</v>
      </c>
      <c r="BV1742" t="s">
        <v>4695</v>
      </c>
      <c r="BX1742">
        <v>43598.034467592595</v>
      </c>
    </row>
    <row r="1743" spans="1:76" x14ac:dyDescent="0.25">
      <c r="A1743" t="s">
        <v>34671</v>
      </c>
      <c r="B1743" t="s">
        <v>3288</v>
      </c>
      <c r="C1743" t="s">
        <v>46</v>
      </c>
      <c r="D1743">
        <v>41050</v>
      </c>
      <c r="H1743" t="s">
        <v>47</v>
      </c>
      <c r="I1743">
        <v>41050</v>
      </c>
      <c r="J1743">
        <v>2012</v>
      </c>
      <c r="K1743" t="s">
        <v>85</v>
      </c>
      <c r="L1743" t="s">
        <v>34672</v>
      </c>
      <c r="N1743" t="s">
        <v>3289</v>
      </c>
      <c r="O1743" t="s">
        <v>586</v>
      </c>
      <c r="P1743" t="s">
        <v>68</v>
      </c>
      <c r="Q1743" t="s">
        <v>52</v>
      </c>
      <c r="R1743">
        <v>98270</v>
      </c>
      <c r="S1743" t="s">
        <v>34673</v>
      </c>
      <c r="T1743" t="s">
        <v>34673</v>
      </c>
      <c r="U1743" t="s">
        <v>34674</v>
      </c>
      <c r="V1743" t="s">
        <v>54</v>
      </c>
      <c r="W1743">
        <v>13</v>
      </c>
      <c r="X1743" t="s">
        <v>759</v>
      </c>
      <c r="Y1743">
        <v>4866</v>
      </c>
      <c r="Z1743" t="s">
        <v>68</v>
      </c>
      <c r="AA1743" t="s">
        <v>57</v>
      </c>
      <c r="AC1743" t="s">
        <v>146</v>
      </c>
      <c r="AD1743" t="s">
        <v>4690</v>
      </c>
      <c r="AE1743" t="s">
        <v>107</v>
      </c>
      <c r="AF1743" t="s">
        <v>107</v>
      </c>
      <c r="AJ1743" t="s">
        <v>58</v>
      </c>
      <c r="AK1743" t="s">
        <v>59</v>
      </c>
      <c r="AL1743">
        <v>41219</v>
      </c>
      <c r="AM1743" t="s">
        <v>4692</v>
      </c>
      <c r="AN1743" t="b">
        <v>1</v>
      </c>
      <c r="AQ1743" t="s">
        <v>177</v>
      </c>
      <c r="BB1743" s="7" t="s">
        <v>3289</v>
      </c>
      <c r="BC1743" s="7" t="s">
        <v>586</v>
      </c>
      <c r="BD1743" s="7" t="s">
        <v>52</v>
      </c>
      <c r="BE1743" s="7">
        <v>98270</v>
      </c>
      <c r="BF1743" s="7" t="s">
        <v>34674</v>
      </c>
      <c r="BG1743" s="7">
        <v>2040.31</v>
      </c>
      <c r="BH1743" s="7">
        <v>0</v>
      </c>
      <c r="BI1743">
        <v>5606.66</v>
      </c>
      <c r="BJ1743">
        <v>3560</v>
      </c>
      <c r="BK1743">
        <v>0</v>
      </c>
      <c r="BL1743">
        <v>0</v>
      </c>
      <c r="BO1743" t="s">
        <v>34675</v>
      </c>
      <c r="BP1743">
        <v>7640</v>
      </c>
      <c r="BQ1743">
        <v>4574</v>
      </c>
      <c r="BR1743">
        <v>10436</v>
      </c>
      <c r="BS1743">
        <v>10053</v>
      </c>
      <c r="BT1743">
        <v>44</v>
      </c>
      <c r="BU1743" t="s">
        <v>34676</v>
      </c>
      <c r="BV1743" t="s">
        <v>4695</v>
      </c>
      <c r="BX1743">
        <v>44149.216458333336</v>
      </c>
    </row>
    <row r="1744" spans="1:76" x14ac:dyDescent="0.25">
      <c r="A1744" t="s">
        <v>34677</v>
      </c>
      <c r="B1744" t="s">
        <v>34678</v>
      </c>
      <c r="C1744" t="s">
        <v>46</v>
      </c>
      <c r="D1744">
        <v>41049</v>
      </c>
      <c r="H1744" t="s">
        <v>47</v>
      </c>
      <c r="I1744">
        <v>41049</v>
      </c>
      <c r="J1744">
        <v>2012</v>
      </c>
      <c r="K1744" t="s">
        <v>85</v>
      </c>
      <c r="L1744" t="s">
        <v>34679</v>
      </c>
      <c r="N1744" t="s">
        <v>34680</v>
      </c>
      <c r="O1744" t="s">
        <v>836</v>
      </c>
      <c r="P1744" t="s">
        <v>121</v>
      </c>
      <c r="Q1744" t="s">
        <v>52</v>
      </c>
      <c r="R1744">
        <v>98584</v>
      </c>
      <c r="S1744" t="s">
        <v>34681</v>
      </c>
      <c r="T1744" t="s">
        <v>34682</v>
      </c>
      <c r="U1744" t="s">
        <v>34683</v>
      </c>
      <c r="V1744" t="s">
        <v>4807</v>
      </c>
      <c r="W1744">
        <v>23</v>
      </c>
      <c r="X1744" t="s">
        <v>5754</v>
      </c>
      <c r="Y1744">
        <v>3699</v>
      </c>
      <c r="Z1744" t="s">
        <v>121</v>
      </c>
      <c r="AA1744" t="s">
        <v>4785</v>
      </c>
      <c r="AB1744">
        <v>33663</v>
      </c>
      <c r="AC1744" t="s">
        <v>146</v>
      </c>
      <c r="AD1744" t="s">
        <v>4690</v>
      </c>
      <c r="AE1744" t="s">
        <v>107</v>
      </c>
      <c r="AF1744" t="s">
        <v>107</v>
      </c>
      <c r="AJ1744" t="s">
        <v>58</v>
      </c>
      <c r="AK1744" t="s">
        <v>59</v>
      </c>
      <c r="AL1744">
        <v>41219</v>
      </c>
      <c r="AM1744" t="s">
        <v>4692</v>
      </c>
      <c r="AN1744" t="b">
        <v>1</v>
      </c>
      <c r="AQ1744" t="s">
        <v>177</v>
      </c>
      <c r="BB1744" s="7" t="s">
        <v>34680</v>
      </c>
      <c r="BC1744" s="7" t="s">
        <v>836</v>
      </c>
      <c r="BD1744" s="7" t="s">
        <v>52</v>
      </c>
      <c r="BE1744" s="7">
        <v>98584</v>
      </c>
      <c r="BF1744" s="7" t="s">
        <v>34684</v>
      </c>
      <c r="BG1744" s="7">
        <v>6703.66</v>
      </c>
      <c r="BH1744" s="7">
        <v>0</v>
      </c>
      <c r="BI1744">
        <v>7155.71</v>
      </c>
      <c r="BJ1744">
        <v>-783.66</v>
      </c>
      <c r="BK1744">
        <v>0</v>
      </c>
      <c r="BL1744">
        <v>0</v>
      </c>
      <c r="BO1744" t="s">
        <v>34685</v>
      </c>
      <c r="BP1744">
        <v>4242</v>
      </c>
      <c r="BQ1744">
        <v>7673</v>
      </c>
      <c r="BR1744">
        <v>10240</v>
      </c>
      <c r="BS1744">
        <v>9901</v>
      </c>
      <c r="BU1744" t="s">
        <v>34686</v>
      </c>
      <c r="BV1744" t="s">
        <v>4695</v>
      </c>
      <c r="BX1744">
        <v>44149.209583333337</v>
      </c>
    </row>
    <row r="1745" spans="1:76" x14ac:dyDescent="0.25">
      <c r="A1745" t="s">
        <v>34687</v>
      </c>
      <c r="B1745" t="s">
        <v>1802</v>
      </c>
      <c r="C1745" t="s">
        <v>46</v>
      </c>
      <c r="D1745">
        <v>41051</v>
      </c>
      <c r="H1745" t="s">
        <v>47</v>
      </c>
      <c r="I1745">
        <v>41051</v>
      </c>
      <c r="J1745">
        <v>2012</v>
      </c>
      <c r="K1745" t="s">
        <v>85</v>
      </c>
      <c r="L1745" t="s">
        <v>22025</v>
      </c>
      <c r="N1745" t="s">
        <v>1803</v>
      </c>
      <c r="O1745" t="s">
        <v>143</v>
      </c>
      <c r="P1745" t="s">
        <v>115</v>
      </c>
      <c r="Q1745" t="s">
        <v>52</v>
      </c>
      <c r="R1745">
        <v>98419</v>
      </c>
      <c r="S1745" t="s">
        <v>1804</v>
      </c>
      <c r="T1745" t="s">
        <v>26425</v>
      </c>
      <c r="U1745" t="s">
        <v>34688</v>
      </c>
      <c r="V1745" t="s">
        <v>54</v>
      </c>
      <c r="W1745">
        <v>13</v>
      </c>
      <c r="X1745" t="s">
        <v>202</v>
      </c>
      <c r="Y1745">
        <v>4831</v>
      </c>
      <c r="Z1745" t="s">
        <v>115</v>
      </c>
      <c r="AA1745" t="s">
        <v>57</v>
      </c>
      <c r="AC1745" t="s">
        <v>146</v>
      </c>
      <c r="AD1745" t="s">
        <v>4690</v>
      </c>
      <c r="AE1745" t="s">
        <v>107</v>
      </c>
      <c r="AF1745" t="s">
        <v>107</v>
      </c>
      <c r="AJ1745" t="s">
        <v>58</v>
      </c>
      <c r="AK1745" t="s">
        <v>59</v>
      </c>
      <c r="AL1745">
        <v>41219</v>
      </c>
      <c r="AM1745" t="s">
        <v>4878</v>
      </c>
      <c r="AN1745" t="b">
        <v>1</v>
      </c>
      <c r="AQ1745" t="s">
        <v>60</v>
      </c>
      <c r="AR1745" t="s">
        <v>99</v>
      </c>
      <c r="AS1745" t="s">
        <v>4734</v>
      </c>
      <c r="BB1745" s="7" t="s">
        <v>1803</v>
      </c>
      <c r="BC1745" s="7" t="s">
        <v>143</v>
      </c>
      <c r="BD1745" s="7" t="s">
        <v>52</v>
      </c>
      <c r="BE1745" s="7">
        <v>98419</v>
      </c>
      <c r="BF1745" s="7" t="s">
        <v>22027</v>
      </c>
      <c r="BG1745" s="7">
        <v>2583</v>
      </c>
      <c r="BH1745" s="7">
        <v>209.11</v>
      </c>
      <c r="BI1745">
        <v>1413.01</v>
      </c>
      <c r="BJ1745">
        <v>0</v>
      </c>
      <c r="BK1745">
        <v>0</v>
      </c>
      <c r="BL1745">
        <v>0</v>
      </c>
      <c r="BO1745" t="s">
        <v>34689</v>
      </c>
      <c r="BP1745">
        <v>4192</v>
      </c>
      <c r="BQ1745">
        <v>4470</v>
      </c>
      <c r="BR1745">
        <v>10227</v>
      </c>
      <c r="BS1745">
        <v>9897</v>
      </c>
      <c r="BT1745">
        <v>27</v>
      </c>
      <c r="BU1745" t="s">
        <v>22029</v>
      </c>
      <c r="BV1745" t="s">
        <v>4695</v>
      </c>
      <c r="BX1745">
        <v>44149.209490740737</v>
      </c>
    </row>
    <row r="1746" spans="1:76" x14ac:dyDescent="0.25">
      <c r="A1746" t="s">
        <v>34690</v>
      </c>
      <c r="B1746" t="s">
        <v>1036</v>
      </c>
      <c r="C1746" t="s">
        <v>46</v>
      </c>
      <c r="D1746">
        <v>40986</v>
      </c>
      <c r="H1746" t="s">
        <v>47</v>
      </c>
      <c r="I1746">
        <v>40986</v>
      </c>
      <c r="J1746">
        <v>2012</v>
      </c>
      <c r="K1746" t="s">
        <v>85</v>
      </c>
      <c r="L1746" t="s">
        <v>34691</v>
      </c>
      <c r="N1746" t="s">
        <v>1037</v>
      </c>
      <c r="O1746" t="s">
        <v>1038</v>
      </c>
      <c r="Q1746" t="s">
        <v>52</v>
      </c>
      <c r="R1746">
        <v>98039</v>
      </c>
      <c r="S1746" t="s">
        <v>34692</v>
      </c>
      <c r="T1746" t="s">
        <v>34692</v>
      </c>
      <c r="U1746" t="s">
        <v>34693</v>
      </c>
      <c r="V1746" t="s">
        <v>538</v>
      </c>
      <c r="W1746">
        <v>8</v>
      </c>
      <c r="X1746" t="s">
        <v>4770</v>
      </c>
      <c r="Y1746">
        <v>1000</v>
      </c>
      <c r="AA1746" t="s">
        <v>71</v>
      </c>
      <c r="AC1746" t="s">
        <v>146</v>
      </c>
      <c r="AD1746" t="s">
        <v>4690</v>
      </c>
      <c r="AE1746" t="s">
        <v>107</v>
      </c>
      <c r="AF1746" t="s">
        <v>107</v>
      </c>
      <c r="AJ1746" t="s">
        <v>58</v>
      </c>
      <c r="AK1746" t="s">
        <v>59</v>
      </c>
      <c r="AL1746">
        <v>41219</v>
      </c>
      <c r="AM1746" t="s">
        <v>4692</v>
      </c>
      <c r="AN1746" t="b">
        <v>1</v>
      </c>
      <c r="AQ1746" t="s">
        <v>177</v>
      </c>
      <c r="BB1746" s="7" t="s">
        <v>1037</v>
      </c>
      <c r="BC1746" s="7" t="s">
        <v>1038</v>
      </c>
      <c r="BD1746" s="7" t="s">
        <v>52</v>
      </c>
      <c r="BE1746" s="7">
        <v>98039</v>
      </c>
      <c r="BF1746" s="7" t="s">
        <v>34693</v>
      </c>
      <c r="BG1746" s="7">
        <v>19319.5</v>
      </c>
      <c r="BH1746" s="7">
        <v>0</v>
      </c>
      <c r="BI1746">
        <v>15672.62</v>
      </c>
      <c r="BJ1746">
        <v>0</v>
      </c>
      <c r="BK1746">
        <v>0</v>
      </c>
      <c r="BL1746">
        <v>0</v>
      </c>
      <c r="BO1746" t="s">
        <v>34694</v>
      </c>
      <c r="BP1746">
        <v>16158</v>
      </c>
      <c r="BQ1746">
        <v>7669</v>
      </c>
      <c r="BR1746">
        <v>10230</v>
      </c>
      <c r="BS1746">
        <v>10469</v>
      </c>
      <c r="BU1746" t="s">
        <v>34695</v>
      </c>
      <c r="BV1746" t="s">
        <v>4695</v>
      </c>
      <c r="BX1746">
        <v>44149.240868055553</v>
      </c>
    </row>
    <row r="1747" spans="1:76" x14ac:dyDescent="0.25">
      <c r="A1747" t="s">
        <v>34696</v>
      </c>
      <c r="B1747" t="s">
        <v>25973</v>
      </c>
      <c r="C1747" t="s">
        <v>46</v>
      </c>
      <c r="D1747">
        <v>41003</v>
      </c>
      <c r="H1747" t="s">
        <v>47</v>
      </c>
      <c r="I1747">
        <v>41003</v>
      </c>
      <c r="J1747">
        <v>2012</v>
      </c>
      <c r="K1747" t="s">
        <v>85</v>
      </c>
      <c r="L1747" t="s">
        <v>34697</v>
      </c>
      <c r="N1747" t="s">
        <v>34698</v>
      </c>
      <c r="O1747" t="s">
        <v>1057</v>
      </c>
      <c r="P1747" t="s">
        <v>1058</v>
      </c>
      <c r="Q1747" t="s">
        <v>52</v>
      </c>
      <c r="R1747">
        <v>98648</v>
      </c>
      <c r="S1747" t="s">
        <v>25975</v>
      </c>
      <c r="T1747" t="s">
        <v>25976</v>
      </c>
      <c r="U1747" t="s">
        <v>34699</v>
      </c>
      <c r="V1747" t="s">
        <v>4807</v>
      </c>
      <c r="W1747">
        <v>23</v>
      </c>
      <c r="X1747" t="s">
        <v>6297</v>
      </c>
      <c r="Y1747">
        <v>4093</v>
      </c>
      <c r="Z1747" t="s">
        <v>1058</v>
      </c>
      <c r="AA1747" t="s">
        <v>4785</v>
      </c>
      <c r="AB1747">
        <v>6617</v>
      </c>
      <c r="AC1747" t="s">
        <v>146</v>
      </c>
      <c r="AD1747" t="s">
        <v>4690</v>
      </c>
      <c r="AE1747" t="s">
        <v>107</v>
      </c>
      <c r="AF1747" t="s">
        <v>107</v>
      </c>
      <c r="AJ1747" t="s">
        <v>58</v>
      </c>
      <c r="AK1747" t="s">
        <v>59</v>
      </c>
      <c r="AL1747">
        <v>41219</v>
      </c>
      <c r="AM1747" t="s">
        <v>4692</v>
      </c>
      <c r="AN1747" t="b">
        <v>1</v>
      </c>
      <c r="AQ1747" t="s">
        <v>177</v>
      </c>
      <c r="BB1747" s="7" t="s">
        <v>34700</v>
      </c>
      <c r="BC1747" s="7" t="s">
        <v>1057</v>
      </c>
      <c r="BD1747" s="7" t="s">
        <v>52</v>
      </c>
      <c r="BE1747" s="7">
        <v>98648</v>
      </c>
      <c r="BF1747" s="7" t="s">
        <v>34701</v>
      </c>
      <c r="BG1747" s="7">
        <v>2915.09</v>
      </c>
      <c r="BH1747" s="7">
        <v>0</v>
      </c>
      <c r="BI1747">
        <v>2347</v>
      </c>
      <c r="BJ1747">
        <v>-565.09</v>
      </c>
      <c r="BK1747">
        <v>0</v>
      </c>
      <c r="BL1747">
        <v>0</v>
      </c>
      <c r="BO1747" t="s">
        <v>34702</v>
      </c>
      <c r="BP1747">
        <v>14986</v>
      </c>
      <c r="BQ1747">
        <v>7674</v>
      </c>
      <c r="BR1747">
        <v>10241</v>
      </c>
      <c r="BS1747">
        <v>10402</v>
      </c>
      <c r="BU1747" t="s">
        <v>25978</v>
      </c>
      <c r="BV1747" t="s">
        <v>4695</v>
      </c>
      <c r="BX1747">
        <v>44149.237893518519</v>
      </c>
    </row>
    <row r="1748" spans="1:76" x14ac:dyDescent="0.25">
      <c r="A1748" t="s">
        <v>34703</v>
      </c>
      <c r="B1748" t="s">
        <v>28414</v>
      </c>
      <c r="C1748" t="s">
        <v>46</v>
      </c>
      <c r="D1748">
        <v>41002</v>
      </c>
      <c r="H1748" t="s">
        <v>47</v>
      </c>
      <c r="I1748">
        <v>41002</v>
      </c>
      <c r="J1748">
        <v>2012</v>
      </c>
      <c r="K1748" t="s">
        <v>85</v>
      </c>
      <c r="L1748" t="s">
        <v>32815</v>
      </c>
      <c r="N1748" t="s">
        <v>32816</v>
      </c>
      <c r="O1748" t="s">
        <v>873</v>
      </c>
      <c r="P1748" t="s">
        <v>226</v>
      </c>
      <c r="Q1748" t="s">
        <v>52</v>
      </c>
      <c r="R1748">
        <v>98606</v>
      </c>
      <c r="S1748" t="s">
        <v>34704</v>
      </c>
      <c r="T1748" t="s">
        <v>34705</v>
      </c>
      <c r="U1748" t="s">
        <v>32818</v>
      </c>
      <c r="V1748" t="s">
        <v>4783</v>
      </c>
      <c r="W1748">
        <v>25</v>
      </c>
      <c r="X1748" t="s">
        <v>6013</v>
      </c>
      <c r="Y1748">
        <v>3147</v>
      </c>
      <c r="Z1748" t="s">
        <v>226</v>
      </c>
      <c r="AA1748" t="s">
        <v>4785</v>
      </c>
      <c r="AB1748">
        <v>226530</v>
      </c>
      <c r="AC1748" t="s">
        <v>146</v>
      </c>
      <c r="AD1748" t="s">
        <v>4690</v>
      </c>
      <c r="AE1748" t="s">
        <v>107</v>
      </c>
      <c r="AF1748" t="s">
        <v>107</v>
      </c>
      <c r="AJ1748" t="s">
        <v>58</v>
      </c>
      <c r="AK1748" t="s">
        <v>59</v>
      </c>
      <c r="AL1748">
        <v>41219</v>
      </c>
      <c r="AM1748" t="s">
        <v>4692</v>
      </c>
      <c r="AN1748" t="b">
        <v>1</v>
      </c>
      <c r="AQ1748" t="s">
        <v>60</v>
      </c>
      <c r="AR1748" t="s">
        <v>99</v>
      </c>
      <c r="BB1748" s="7" t="s">
        <v>32816</v>
      </c>
      <c r="BC1748" s="7" t="s">
        <v>19118</v>
      </c>
      <c r="BD1748" s="7" t="s">
        <v>52</v>
      </c>
      <c r="BE1748" s="7">
        <v>98606</v>
      </c>
      <c r="BF1748" s="7" t="s">
        <v>32818</v>
      </c>
      <c r="BG1748" s="7">
        <v>96093.35</v>
      </c>
      <c r="BH1748" s="7">
        <v>0</v>
      </c>
      <c r="BI1748">
        <v>89678.29</v>
      </c>
      <c r="BJ1748">
        <v>-5000</v>
      </c>
      <c r="BK1748">
        <v>0</v>
      </c>
      <c r="BL1748">
        <v>0</v>
      </c>
      <c r="BM1748">
        <v>32500</v>
      </c>
      <c r="BN1748">
        <v>0</v>
      </c>
      <c r="BO1748" t="s">
        <v>34706</v>
      </c>
      <c r="BP1748">
        <v>1821</v>
      </c>
      <c r="BQ1748">
        <v>450</v>
      </c>
      <c r="BR1748">
        <v>10256</v>
      </c>
      <c r="BS1748">
        <v>9767</v>
      </c>
      <c r="BU1748" t="s">
        <v>28419</v>
      </c>
      <c r="BV1748" t="s">
        <v>4695</v>
      </c>
      <c r="BX1748">
        <v>44149.203402777777</v>
      </c>
    </row>
    <row r="1749" spans="1:76" x14ac:dyDescent="0.25">
      <c r="A1749" t="s">
        <v>34707</v>
      </c>
      <c r="B1749" t="s">
        <v>2882</v>
      </c>
      <c r="C1749" t="s">
        <v>46</v>
      </c>
      <c r="D1749">
        <v>40777</v>
      </c>
      <c r="H1749" t="s">
        <v>47</v>
      </c>
      <c r="I1749">
        <v>40777</v>
      </c>
      <c r="J1749">
        <v>2012</v>
      </c>
      <c r="K1749" t="s">
        <v>85</v>
      </c>
      <c r="L1749" t="s">
        <v>34708</v>
      </c>
      <c r="N1749" t="s">
        <v>34709</v>
      </c>
      <c r="O1749" t="s">
        <v>332</v>
      </c>
      <c r="P1749" t="s">
        <v>199</v>
      </c>
      <c r="Q1749" t="s">
        <v>52</v>
      </c>
      <c r="R1749" t="s">
        <v>34710</v>
      </c>
      <c r="S1749" t="s">
        <v>2883</v>
      </c>
      <c r="T1749" t="s">
        <v>34711</v>
      </c>
      <c r="U1749" t="s">
        <v>34712</v>
      </c>
      <c r="V1749" t="s">
        <v>54</v>
      </c>
      <c r="W1749">
        <v>13</v>
      </c>
      <c r="X1749" t="s">
        <v>334</v>
      </c>
      <c r="Y1749">
        <v>4854</v>
      </c>
      <c r="Z1749" t="s">
        <v>199</v>
      </c>
      <c r="AA1749" t="s">
        <v>57</v>
      </c>
      <c r="AC1749" t="s">
        <v>146</v>
      </c>
      <c r="AD1749" t="s">
        <v>4690</v>
      </c>
      <c r="AE1749" t="s">
        <v>107</v>
      </c>
      <c r="AF1749" t="s">
        <v>107</v>
      </c>
      <c r="AJ1749" t="s">
        <v>58</v>
      </c>
      <c r="AK1749" t="s">
        <v>59</v>
      </c>
      <c r="AL1749">
        <v>41219</v>
      </c>
      <c r="AM1749" t="s">
        <v>4692</v>
      </c>
      <c r="AN1749" t="b">
        <v>1</v>
      </c>
      <c r="AQ1749" t="s">
        <v>60</v>
      </c>
      <c r="AR1749" t="s">
        <v>99</v>
      </c>
      <c r="AS1749" t="s">
        <v>4734</v>
      </c>
      <c r="BB1749" s="7" t="s">
        <v>34713</v>
      </c>
      <c r="BC1749" s="7" t="s">
        <v>352</v>
      </c>
      <c r="BD1749" s="7" t="s">
        <v>52</v>
      </c>
      <c r="BE1749" s="7">
        <v>98225</v>
      </c>
      <c r="BF1749" s="7" t="s">
        <v>34714</v>
      </c>
      <c r="BG1749" s="7">
        <v>12828.43</v>
      </c>
      <c r="BH1749" s="7">
        <v>0</v>
      </c>
      <c r="BI1749">
        <v>12271.09</v>
      </c>
      <c r="BJ1749">
        <v>194.14</v>
      </c>
      <c r="BK1749">
        <v>0</v>
      </c>
      <c r="BL1749">
        <v>0</v>
      </c>
      <c r="BO1749" t="s">
        <v>34715</v>
      </c>
      <c r="BP1749">
        <v>21281</v>
      </c>
      <c r="BQ1749">
        <v>4971</v>
      </c>
      <c r="BR1749">
        <v>10139</v>
      </c>
      <c r="BS1749">
        <v>10814</v>
      </c>
      <c r="BT1749">
        <v>38</v>
      </c>
      <c r="BU1749" t="s">
        <v>34716</v>
      </c>
      <c r="BV1749" t="s">
        <v>4695</v>
      </c>
      <c r="BX1749">
        <v>44149.256053240744</v>
      </c>
    </row>
    <row r="1750" spans="1:76" x14ac:dyDescent="0.25">
      <c r="A1750" t="s">
        <v>34717</v>
      </c>
      <c r="B1750" t="s">
        <v>34718</v>
      </c>
      <c r="C1750" t="s">
        <v>46</v>
      </c>
      <c r="D1750">
        <v>41011</v>
      </c>
      <c r="H1750" t="s">
        <v>47</v>
      </c>
      <c r="I1750">
        <v>41011</v>
      </c>
      <c r="J1750">
        <v>2012</v>
      </c>
      <c r="K1750" t="s">
        <v>85</v>
      </c>
      <c r="L1750" t="s">
        <v>34719</v>
      </c>
      <c r="N1750" t="s">
        <v>34720</v>
      </c>
      <c r="O1750" t="s">
        <v>3875</v>
      </c>
      <c r="P1750" t="s">
        <v>51</v>
      </c>
      <c r="Q1750" t="s">
        <v>52</v>
      </c>
      <c r="R1750">
        <v>99026</v>
      </c>
      <c r="S1750" t="s">
        <v>34721</v>
      </c>
      <c r="T1750" t="s">
        <v>34722</v>
      </c>
      <c r="U1750" t="s">
        <v>34723</v>
      </c>
      <c r="V1750" t="s">
        <v>4807</v>
      </c>
      <c r="W1750">
        <v>23</v>
      </c>
      <c r="X1750" t="s">
        <v>7121</v>
      </c>
      <c r="Y1750">
        <v>4186</v>
      </c>
      <c r="Z1750" t="s">
        <v>51</v>
      </c>
      <c r="AA1750" t="s">
        <v>4785</v>
      </c>
      <c r="AB1750">
        <v>27202</v>
      </c>
      <c r="AC1750" t="s">
        <v>146</v>
      </c>
      <c r="AD1750" t="s">
        <v>4690</v>
      </c>
      <c r="AE1750" t="s">
        <v>107</v>
      </c>
      <c r="AF1750" t="s">
        <v>107</v>
      </c>
      <c r="AJ1750" t="s">
        <v>58</v>
      </c>
      <c r="AK1750" t="s">
        <v>59</v>
      </c>
      <c r="AL1750">
        <v>41219</v>
      </c>
      <c r="AM1750" t="s">
        <v>4692</v>
      </c>
      <c r="AN1750" t="b">
        <v>1</v>
      </c>
      <c r="AQ1750" t="s">
        <v>60</v>
      </c>
      <c r="AR1750" t="s">
        <v>99</v>
      </c>
      <c r="BB1750" s="7" t="s">
        <v>34720</v>
      </c>
      <c r="BC1750" s="7" t="s">
        <v>3875</v>
      </c>
      <c r="BD1750" s="7" t="s">
        <v>52</v>
      </c>
      <c r="BE1750" s="7">
        <v>99026</v>
      </c>
      <c r="BF1750" s="7" t="s">
        <v>34723</v>
      </c>
      <c r="BG1750" s="7">
        <v>9041.06</v>
      </c>
      <c r="BH1750" s="7">
        <v>100</v>
      </c>
      <c r="BI1750">
        <v>12041.77</v>
      </c>
      <c r="BJ1750">
        <v>0</v>
      </c>
      <c r="BK1750">
        <v>0</v>
      </c>
      <c r="BL1750">
        <v>0</v>
      </c>
      <c r="BO1750" t="s">
        <v>34724</v>
      </c>
      <c r="BP1750">
        <v>1313</v>
      </c>
      <c r="BQ1750">
        <v>7715</v>
      </c>
      <c r="BR1750">
        <v>10325</v>
      </c>
      <c r="BS1750">
        <v>9739</v>
      </c>
      <c r="BU1750" t="s">
        <v>34725</v>
      </c>
      <c r="BV1750" t="s">
        <v>4695</v>
      </c>
      <c r="BX1750">
        <v>44149.202361111114</v>
      </c>
    </row>
    <row r="1751" spans="1:76" x14ac:dyDescent="0.25">
      <c r="A1751" t="s">
        <v>34726</v>
      </c>
      <c r="B1751" t="s">
        <v>2106</v>
      </c>
      <c r="C1751" t="s">
        <v>46</v>
      </c>
      <c r="D1751">
        <v>41001</v>
      </c>
      <c r="I1751">
        <v>41001</v>
      </c>
      <c r="J1751">
        <v>2012</v>
      </c>
      <c r="K1751" t="s">
        <v>85</v>
      </c>
      <c r="L1751" t="s">
        <v>34727</v>
      </c>
      <c r="N1751" t="s">
        <v>34728</v>
      </c>
      <c r="O1751" t="s">
        <v>1809</v>
      </c>
      <c r="P1751" t="s">
        <v>88</v>
      </c>
      <c r="Q1751" t="s">
        <v>52</v>
      </c>
      <c r="R1751">
        <v>98579</v>
      </c>
      <c r="S1751" t="s">
        <v>34729</v>
      </c>
      <c r="T1751" t="s">
        <v>34729</v>
      </c>
      <c r="U1751" t="s">
        <v>34730</v>
      </c>
      <c r="V1751" t="s">
        <v>54</v>
      </c>
      <c r="W1751">
        <v>13</v>
      </c>
      <c r="X1751" t="s">
        <v>649</v>
      </c>
      <c r="Y1751">
        <v>4817</v>
      </c>
      <c r="Z1751" t="s">
        <v>88</v>
      </c>
      <c r="AA1751" t="s">
        <v>57</v>
      </c>
      <c r="AC1751" t="s">
        <v>146</v>
      </c>
      <c r="AD1751" t="s">
        <v>4690</v>
      </c>
      <c r="AE1751" t="s">
        <v>107</v>
      </c>
      <c r="AF1751" t="s">
        <v>107</v>
      </c>
      <c r="AJ1751" t="s">
        <v>58</v>
      </c>
      <c r="AK1751" t="s">
        <v>59</v>
      </c>
      <c r="AL1751">
        <v>41219</v>
      </c>
      <c r="AM1751" t="s">
        <v>4878</v>
      </c>
      <c r="AN1751" t="b">
        <v>1</v>
      </c>
      <c r="AQ1751" t="s">
        <v>60</v>
      </c>
      <c r="AR1751" t="s">
        <v>99</v>
      </c>
      <c r="AS1751" t="s">
        <v>100</v>
      </c>
      <c r="BB1751" s="7" t="s">
        <v>34728</v>
      </c>
      <c r="BC1751" s="7" t="s">
        <v>1809</v>
      </c>
      <c r="BD1751" s="7" t="s">
        <v>52</v>
      </c>
      <c r="BE1751" s="7">
        <v>98579</v>
      </c>
      <c r="BF1751" s="7" t="s">
        <v>34730</v>
      </c>
      <c r="BO1751" t="s">
        <v>34731</v>
      </c>
      <c r="BP1751">
        <v>13466</v>
      </c>
      <c r="BQ1751">
        <v>6024</v>
      </c>
      <c r="BR1751">
        <v>10416</v>
      </c>
      <c r="BT1751">
        <v>20</v>
      </c>
      <c r="BU1751" t="s">
        <v>34732</v>
      </c>
      <c r="BV1751" t="s">
        <v>4695</v>
      </c>
      <c r="BX1751">
        <v>43598.036516203705</v>
      </c>
    </row>
    <row r="1752" spans="1:76" x14ac:dyDescent="0.25">
      <c r="A1752" t="s">
        <v>34733</v>
      </c>
      <c r="B1752" t="s">
        <v>23977</v>
      </c>
      <c r="C1752" t="s">
        <v>46</v>
      </c>
      <c r="D1752">
        <v>40990</v>
      </c>
      <c r="H1752" t="s">
        <v>47</v>
      </c>
      <c r="I1752">
        <v>40990</v>
      </c>
      <c r="J1752">
        <v>2012</v>
      </c>
      <c r="K1752" t="s">
        <v>85</v>
      </c>
      <c r="L1752" t="s">
        <v>34734</v>
      </c>
      <c r="N1752" t="s">
        <v>34735</v>
      </c>
      <c r="O1752" t="s">
        <v>225</v>
      </c>
      <c r="P1752" t="s">
        <v>226</v>
      </c>
      <c r="Q1752" t="s">
        <v>52</v>
      </c>
      <c r="R1752">
        <v>98684</v>
      </c>
      <c r="S1752" t="s">
        <v>34736</v>
      </c>
      <c r="T1752" t="s">
        <v>34736</v>
      </c>
      <c r="U1752" t="s">
        <v>34737</v>
      </c>
      <c r="V1752" t="s">
        <v>4783</v>
      </c>
      <c r="W1752">
        <v>25</v>
      </c>
      <c r="X1752" t="s">
        <v>6013</v>
      </c>
      <c r="Y1752">
        <v>3147</v>
      </c>
      <c r="Z1752" t="s">
        <v>226</v>
      </c>
      <c r="AA1752" t="s">
        <v>4785</v>
      </c>
      <c r="AB1752">
        <v>226530</v>
      </c>
      <c r="AC1752" t="s">
        <v>146</v>
      </c>
      <c r="AD1752" t="s">
        <v>4690</v>
      </c>
      <c r="AE1752" t="s">
        <v>107</v>
      </c>
      <c r="AF1752" t="s">
        <v>107</v>
      </c>
      <c r="AJ1752" t="s">
        <v>58</v>
      </c>
      <c r="AK1752" t="s">
        <v>59</v>
      </c>
      <c r="AL1752">
        <v>41219</v>
      </c>
      <c r="AM1752" t="s">
        <v>4692</v>
      </c>
      <c r="AN1752" t="b">
        <v>1</v>
      </c>
      <c r="AQ1752" t="s">
        <v>60</v>
      </c>
      <c r="AR1752" t="s">
        <v>61</v>
      </c>
      <c r="BB1752" s="7" t="s">
        <v>34735</v>
      </c>
      <c r="BC1752" s="7" t="s">
        <v>225</v>
      </c>
      <c r="BD1752" s="7" t="s">
        <v>52</v>
      </c>
      <c r="BE1752" s="7">
        <v>98684</v>
      </c>
      <c r="BF1752" s="7" t="s">
        <v>34737</v>
      </c>
      <c r="BG1752" s="7">
        <v>331047.08</v>
      </c>
      <c r="BH1752" s="7">
        <v>0</v>
      </c>
      <c r="BI1752">
        <v>299477.59999999998</v>
      </c>
      <c r="BJ1752">
        <v>0</v>
      </c>
      <c r="BK1752">
        <v>0</v>
      </c>
      <c r="BL1752">
        <v>0</v>
      </c>
      <c r="BO1752" t="s">
        <v>34738</v>
      </c>
      <c r="BP1752">
        <v>11877</v>
      </c>
      <c r="BQ1752">
        <v>3715</v>
      </c>
      <c r="BR1752">
        <v>10103</v>
      </c>
      <c r="BS1752">
        <v>10256</v>
      </c>
      <c r="BU1752" t="s">
        <v>23983</v>
      </c>
      <c r="BV1752" t="s">
        <v>4695</v>
      </c>
      <c r="BX1752">
        <v>44149.227361111109</v>
      </c>
    </row>
    <row r="1753" spans="1:76" x14ac:dyDescent="0.25">
      <c r="A1753" t="s">
        <v>34739</v>
      </c>
      <c r="B1753" t="s">
        <v>2301</v>
      </c>
      <c r="C1753" t="s">
        <v>46</v>
      </c>
      <c r="D1753">
        <v>40966</v>
      </c>
      <c r="H1753" t="s">
        <v>47</v>
      </c>
      <c r="I1753">
        <v>40966</v>
      </c>
      <c r="J1753">
        <v>2012</v>
      </c>
      <c r="K1753" t="s">
        <v>85</v>
      </c>
      <c r="L1753" t="s">
        <v>30414</v>
      </c>
      <c r="N1753" t="s">
        <v>2302</v>
      </c>
      <c r="O1753" t="s">
        <v>143</v>
      </c>
      <c r="P1753" t="s">
        <v>115</v>
      </c>
      <c r="Q1753" t="s">
        <v>52</v>
      </c>
      <c r="R1753">
        <v>98445</v>
      </c>
      <c r="S1753" t="s">
        <v>2303</v>
      </c>
      <c r="T1753" t="s">
        <v>25518</v>
      </c>
      <c r="U1753" t="s">
        <v>30415</v>
      </c>
      <c r="V1753" t="s">
        <v>54</v>
      </c>
      <c r="W1753">
        <v>13</v>
      </c>
      <c r="X1753" t="s">
        <v>237</v>
      </c>
      <c r="Y1753">
        <v>4835</v>
      </c>
      <c r="Z1753" t="s">
        <v>115</v>
      </c>
      <c r="AA1753" t="s">
        <v>57</v>
      </c>
      <c r="AC1753" t="s">
        <v>146</v>
      </c>
      <c r="AD1753" t="s">
        <v>4690</v>
      </c>
      <c r="AE1753" t="s">
        <v>107</v>
      </c>
      <c r="AF1753" t="s">
        <v>107</v>
      </c>
      <c r="AJ1753" t="s">
        <v>58</v>
      </c>
      <c r="AK1753" t="s">
        <v>59</v>
      </c>
      <c r="AL1753">
        <v>41219</v>
      </c>
      <c r="AM1753" t="s">
        <v>4878</v>
      </c>
      <c r="AN1753" t="b">
        <v>1</v>
      </c>
      <c r="AQ1753" t="s">
        <v>60</v>
      </c>
      <c r="AR1753" t="s">
        <v>99</v>
      </c>
      <c r="AS1753" t="s">
        <v>100</v>
      </c>
      <c r="BB1753" s="7" t="s">
        <v>2302</v>
      </c>
      <c r="BC1753" s="7" t="s">
        <v>143</v>
      </c>
      <c r="BD1753" s="7" t="s">
        <v>52</v>
      </c>
      <c r="BE1753" s="7">
        <v>98445</v>
      </c>
      <c r="BF1753" s="7" t="s">
        <v>30415</v>
      </c>
      <c r="BG1753" s="7">
        <v>2556.77</v>
      </c>
      <c r="BH1753" s="7">
        <v>0</v>
      </c>
      <c r="BI1753">
        <v>1087.7</v>
      </c>
      <c r="BJ1753">
        <v>17.25</v>
      </c>
      <c r="BK1753">
        <v>0</v>
      </c>
      <c r="BL1753">
        <v>86.28</v>
      </c>
      <c r="BO1753" t="s">
        <v>34740</v>
      </c>
      <c r="BP1753">
        <v>8007</v>
      </c>
      <c r="BQ1753">
        <v>427</v>
      </c>
      <c r="BR1753">
        <v>10452</v>
      </c>
      <c r="BS1753">
        <v>10067</v>
      </c>
      <c r="BT1753">
        <v>29</v>
      </c>
      <c r="BU1753" t="s">
        <v>25520</v>
      </c>
      <c r="BV1753" t="s">
        <v>4695</v>
      </c>
      <c r="BX1753">
        <v>44149.217164351852</v>
      </c>
    </row>
    <row r="1754" spans="1:76" x14ac:dyDescent="0.25">
      <c r="A1754" t="s">
        <v>34741</v>
      </c>
      <c r="B1754" t="s">
        <v>978</v>
      </c>
      <c r="C1754" t="s">
        <v>46</v>
      </c>
      <c r="D1754">
        <v>40815</v>
      </c>
      <c r="H1754" t="s">
        <v>47</v>
      </c>
      <c r="I1754">
        <v>40815</v>
      </c>
      <c r="J1754">
        <v>2012</v>
      </c>
      <c r="K1754" t="s">
        <v>85</v>
      </c>
      <c r="L1754" t="s">
        <v>21034</v>
      </c>
      <c r="N1754" t="s">
        <v>1155</v>
      </c>
      <c r="O1754" t="s">
        <v>980</v>
      </c>
      <c r="P1754" t="s">
        <v>241</v>
      </c>
      <c r="Q1754" t="s">
        <v>52</v>
      </c>
      <c r="R1754">
        <v>98936</v>
      </c>
      <c r="S1754" t="s">
        <v>982</v>
      </c>
      <c r="T1754" t="s">
        <v>21035</v>
      </c>
      <c r="U1754" t="s">
        <v>34742</v>
      </c>
      <c r="V1754" t="s">
        <v>54</v>
      </c>
      <c r="W1754">
        <v>13</v>
      </c>
      <c r="X1754" t="s">
        <v>426</v>
      </c>
      <c r="Y1754">
        <v>4807</v>
      </c>
      <c r="Z1754" t="s">
        <v>241</v>
      </c>
      <c r="AA1754" t="s">
        <v>57</v>
      </c>
      <c r="AC1754" t="s">
        <v>146</v>
      </c>
      <c r="AD1754" t="s">
        <v>4690</v>
      </c>
      <c r="AE1754" t="s">
        <v>107</v>
      </c>
      <c r="AF1754" t="s">
        <v>107</v>
      </c>
      <c r="AJ1754" t="s">
        <v>58</v>
      </c>
      <c r="AK1754" t="s">
        <v>59</v>
      </c>
      <c r="AL1754">
        <v>41219</v>
      </c>
      <c r="AM1754" t="s">
        <v>4692</v>
      </c>
      <c r="AN1754" t="b">
        <v>1</v>
      </c>
      <c r="AQ1754" t="s">
        <v>60</v>
      </c>
      <c r="AR1754" t="s">
        <v>61</v>
      </c>
      <c r="AS1754" t="s">
        <v>62</v>
      </c>
      <c r="BB1754" s="7" t="s">
        <v>21037</v>
      </c>
      <c r="BC1754" s="7" t="s">
        <v>1157</v>
      </c>
      <c r="BD1754" s="7" t="s">
        <v>52</v>
      </c>
      <c r="BE1754" s="7">
        <v>98942</v>
      </c>
      <c r="BG1754" s="7">
        <v>58422</v>
      </c>
      <c r="BH1754" s="7">
        <v>400</v>
      </c>
      <c r="BI1754">
        <v>43696.92</v>
      </c>
      <c r="BJ1754">
        <v>0</v>
      </c>
      <c r="BK1754">
        <v>0</v>
      </c>
      <c r="BL1754">
        <v>0</v>
      </c>
      <c r="BO1754" t="s">
        <v>34743</v>
      </c>
      <c r="BP1754">
        <v>19328</v>
      </c>
      <c r="BQ1754">
        <v>309</v>
      </c>
      <c r="BR1754">
        <v>10270</v>
      </c>
      <c r="BS1754">
        <v>10646</v>
      </c>
      <c r="BT1754">
        <v>15</v>
      </c>
      <c r="BU1754" t="s">
        <v>21040</v>
      </c>
      <c r="BV1754" t="s">
        <v>4695</v>
      </c>
      <c r="BX1754">
        <v>44149.247175925928</v>
      </c>
    </row>
    <row r="1755" spans="1:76" x14ac:dyDescent="0.25">
      <c r="A1755" t="s">
        <v>34744</v>
      </c>
      <c r="B1755" t="s">
        <v>34745</v>
      </c>
      <c r="C1755" t="s">
        <v>46</v>
      </c>
      <c r="D1755">
        <v>41028</v>
      </c>
      <c r="H1755" t="s">
        <v>47</v>
      </c>
      <c r="I1755">
        <v>41028</v>
      </c>
      <c r="J1755">
        <v>2012</v>
      </c>
      <c r="K1755" t="s">
        <v>85</v>
      </c>
      <c r="L1755" t="s">
        <v>34746</v>
      </c>
      <c r="N1755" t="s">
        <v>21439</v>
      </c>
      <c r="O1755" t="s">
        <v>1057</v>
      </c>
      <c r="P1755" t="s">
        <v>1058</v>
      </c>
      <c r="Q1755" t="s">
        <v>52</v>
      </c>
      <c r="R1755">
        <v>98648</v>
      </c>
      <c r="S1755" t="s">
        <v>34747</v>
      </c>
      <c r="T1755" t="s">
        <v>34748</v>
      </c>
      <c r="U1755" t="s">
        <v>34749</v>
      </c>
      <c r="V1755" t="s">
        <v>4807</v>
      </c>
      <c r="W1755">
        <v>23</v>
      </c>
      <c r="X1755" t="s">
        <v>6297</v>
      </c>
      <c r="Y1755">
        <v>4093</v>
      </c>
      <c r="Z1755" t="s">
        <v>1058</v>
      </c>
      <c r="AA1755" t="s">
        <v>4785</v>
      </c>
      <c r="AB1755">
        <v>6617</v>
      </c>
      <c r="AC1755" t="s">
        <v>146</v>
      </c>
      <c r="AD1755" t="s">
        <v>4690</v>
      </c>
      <c r="AE1755" t="s">
        <v>107</v>
      </c>
      <c r="AF1755" t="s">
        <v>107</v>
      </c>
      <c r="AJ1755" t="s">
        <v>58</v>
      </c>
      <c r="AK1755" t="s">
        <v>59</v>
      </c>
      <c r="AL1755">
        <v>41219</v>
      </c>
      <c r="AM1755" t="s">
        <v>4692</v>
      </c>
      <c r="AN1755" t="b">
        <v>1</v>
      </c>
      <c r="AQ1755" t="s">
        <v>60</v>
      </c>
      <c r="AR1755" t="s">
        <v>61</v>
      </c>
      <c r="BB1755" s="7" t="s">
        <v>34750</v>
      </c>
      <c r="BC1755" s="7" t="s">
        <v>1057</v>
      </c>
      <c r="BD1755" s="7" t="s">
        <v>52</v>
      </c>
      <c r="BE1755" s="7">
        <v>98648</v>
      </c>
      <c r="BG1755" s="7">
        <v>5344.85</v>
      </c>
      <c r="BH1755" s="7">
        <v>0</v>
      </c>
      <c r="BI1755">
        <v>4539.8599999999997</v>
      </c>
      <c r="BJ1755">
        <v>-3073.33</v>
      </c>
      <c r="BK1755">
        <v>0</v>
      </c>
      <c r="BL1755">
        <v>0</v>
      </c>
      <c r="BO1755" t="s">
        <v>34751</v>
      </c>
      <c r="BP1755">
        <v>2083</v>
      </c>
      <c r="BQ1755">
        <v>7664</v>
      </c>
      <c r="BR1755">
        <v>10216</v>
      </c>
      <c r="BS1755">
        <v>9777</v>
      </c>
      <c r="BU1755" t="s">
        <v>34752</v>
      </c>
      <c r="BV1755" t="s">
        <v>4695</v>
      </c>
      <c r="BX1755">
        <v>44149.203715277778</v>
      </c>
    </row>
    <row r="1756" spans="1:76" x14ac:dyDescent="0.25">
      <c r="A1756" t="s">
        <v>34753</v>
      </c>
      <c r="B1756" t="s">
        <v>4511</v>
      </c>
      <c r="C1756" t="s">
        <v>46</v>
      </c>
      <c r="D1756">
        <v>40786</v>
      </c>
      <c r="I1756">
        <v>40786</v>
      </c>
      <c r="J1756">
        <v>2012</v>
      </c>
      <c r="K1756" t="s">
        <v>77</v>
      </c>
      <c r="L1756" t="s">
        <v>34754</v>
      </c>
      <c r="N1756" t="s">
        <v>4512</v>
      </c>
      <c r="O1756" t="s">
        <v>75</v>
      </c>
      <c r="P1756" t="s">
        <v>68</v>
      </c>
      <c r="Q1756" t="s">
        <v>52</v>
      </c>
      <c r="R1756">
        <v>98056</v>
      </c>
      <c r="S1756" t="s">
        <v>34755</v>
      </c>
      <c r="T1756" t="s">
        <v>34756</v>
      </c>
      <c r="U1756" t="s">
        <v>34757</v>
      </c>
      <c r="V1756" t="s">
        <v>54</v>
      </c>
      <c r="W1756">
        <v>13</v>
      </c>
      <c r="X1756" t="s">
        <v>377</v>
      </c>
      <c r="Y1756">
        <v>4860</v>
      </c>
      <c r="Z1756" t="s">
        <v>68</v>
      </c>
      <c r="AA1756" t="s">
        <v>57</v>
      </c>
      <c r="AC1756" t="s">
        <v>146</v>
      </c>
      <c r="AD1756" t="s">
        <v>4690</v>
      </c>
      <c r="AE1756" t="s">
        <v>107</v>
      </c>
      <c r="AF1756" t="s">
        <v>107</v>
      </c>
      <c r="AJ1756" t="s">
        <v>58</v>
      </c>
      <c r="AK1756" t="s">
        <v>59</v>
      </c>
      <c r="AL1756">
        <v>41219</v>
      </c>
      <c r="AM1756" t="s">
        <v>4878</v>
      </c>
      <c r="AN1756" t="b">
        <v>1</v>
      </c>
      <c r="AQ1756" t="s">
        <v>73</v>
      </c>
      <c r="BB1756" s="7" t="s">
        <v>4512</v>
      </c>
      <c r="BC1756" s="7" t="s">
        <v>75</v>
      </c>
      <c r="BD1756" s="7" t="s">
        <v>52</v>
      </c>
      <c r="BE1756" s="7">
        <v>98056</v>
      </c>
      <c r="BF1756" s="7" t="s">
        <v>34758</v>
      </c>
      <c r="BO1756" t="s">
        <v>34759</v>
      </c>
      <c r="BP1756">
        <v>11378</v>
      </c>
      <c r="BQ1756">
        <v>7750</v>
      </c>
      <c r="BR1756">
        <v>10396</v>
      </c>
      <c r="BT1756">
        <v>41</v>
      </c>
      <c r="BU1756" t="s">
        <v>34760</v>
      </c>
      <c r="BV1756" t="s">
        <v>4695</v>
      </c>
      <c r="BX1756">
        <v>43598.036168981482</v>
      </c>
    </row>
    <row r="1757" spans="1:76" x14ac:dyDescent="0.25">
      <c r="A1757" t="s">
        <v>34761</v>
      </c>
      <c r="B1757" t="s">
        <v>3301</v>
      </c>
      <c r="C1757" t="s">
        <v>46</v>
      </c>
      <c r="D1757">
        <v>40792</v>
      </c>
      <c r="H1757" t="s">
        <v>47</v>
      </c>
      <c r="I1757">
        <v>40792</v>
      </c>
      <c r="J1757">
        <v>2012</v>
      </c>
      <c r="K1757" t="s">
        <v>85</v>
      </c>
      <c r="L1757" t="s">
        <v>34762</v>
      </c>
      <c r="N1757" t="s">
        <v>34763</v>
      </c>
      <c r="O1757" t="s">
        <v>110</v>
      </c>
      <c r="P1757" t="s">
        <v>115</v>
      </c>
      <c r="Q1757" t="s">
        <v>52</v>
      </c>
      <c r="R1757">
        <v>98366</v>
      </c>
      <c r="S1757" t="s">
        <v>4312</v>
      </c>
      <c r="T1757" t="s">
        <v>34764</v>
      </c>
      <c r="U1757" t="s">
        <v>34765</v>
      </c>
      <c r="V1757" t="s">
        <v>54</v>
      </c>
      <c r="W1757">
        <v>13</v>
      </c>
      <c r="X1757" t="s">
        <v>114</v>
      </c>
      <c r="Y1757">
        <v>4829</v>
      </c>
      <c r="Z1757" t="s">
        <v>115</v>
      </c>
      <c r="AA1757" t="s">
        <v>57</v>
      </c>
      <c r="AC1757" t="s">
        <v>146</v>
      </c>
      <c r="AD1757" t="s">
        <v>4690</v>
      </c>
      <c r="AE1757" t="s">
        <v>107</v>
      </c>
      <c r="AF1757" t="s">
        <v>107</v>
      </c>
      <c r="AJ1757" t="s">
        <v>58</v>
      </c>
      <c r="AK1757" t="s">
        <v>59</v>
      </c>
      <c r="AL1757">
        <v>41219</v>
      </c>
      <c r="AM1757" t="s">
        <v>4692</v>
      </c>
      <c r="AN1757" t="b">
        <v>1</v>
      </c>
      <c r="AQ1757" t="s">
        <v>60</v>
      </c>
      <c r="AR1757" t="s">
        <v>99</v>
      </c>
      <c r="AS1757" t="s">
        <v>100</v>
      </c>
      <c r="BB1757" s="7" t="s">
        <v>34763</v>
      </c>
      <c r="BC1757" s="7" t="s">
        <v>110</v>
      </c>
      <c r="BD1757" s="7" t="s">
        <v>52</v>
      </c>
      <c r="BE1757" s="7">
        <v>98366</v>
      </c>
      <c r="BF1757" s="7" t="s">
        <v>34765</v>
      </c>
      <c r="BG1757" s="7">
        <v>98111.6</v>
      </c>
      <c r="BH1757" s="7">
        <v>214.78</v>
      </c>
      <c r="BI1757">
        <v>91779.73</v>
      </c>
      <c r="BJ1757">
        <v>-2467.0300000000002</v>
      </c>
      <c r="BK1757">
        <v>0</v>
      </c>
      <c r="BL1757">
        <v>0</v>
      </c>
      <c r="BM1757">
        <v>0</v>
      </c>
      <c r="BN1757">
        <v>23890.42</v>
      </c>
      <c r="BO1757" t="s">
        <v>34766</v>
      </c>
      <c r="BP1757">
        <v>16226</v>
      </c>
      <c r="BQ1757">
        <v>7697</v>
      </c>
      <c r="BR1757">
        <v>10287</v>
      </c>
      <c r="BS1757">
        <v>10484</v>
      </c>
      <c r="BT1757">
        <v>26</v>
      </c>
      <c r="BU1757" t="s">
        <v>27024</v>
      </c>
      <c r="BV1757" t="s">
        <v>4695</v>
      </c>
      <c r="BX1757">
        <v>44149.241307870368</v>
      </c>
    </row>
    <row r="1758" spans="1:76" x14ac:dyDescent="0.25">
      <c r="A1758" t="s">
        <v>35878</v>
      </c>
      <c r="B1758" t="s">
        <v>30784</v>
      </c>
      <c r="C1758" t="s">
        <v>46</v>
      </c>
      <c r="D1758">
        <v>40955</v>
      </c>
      <c r="H1758" t="s">
        <v>47</v>
      </c>
      <c r="I1758">
        <v>40955</v>
      </c>
      <c r="J1758">
        <v>2012</v>
      </c>
      <c r="K1758" t="s">
        <v>85</v>
      </c>
      <c r="L1758" t="s">
        <v>35879</v>
      </c>
      <c r="N1758" t="s">
        <v>30786</v>
      </c>
      <c r="O1758" t="s">
        <v>321</v>
      </c>
      <c r="P1758" t="s">
        <v>322</v>
      </c>
      <c r="Q1758" t="s">
        <v>52</v>
      </c>
      <c r="R1758">
        <v>99163</v>
      </c>
      <c r="S1758" t="s">
        <v>35880</v>
      </c>
      <c r="T1758" t="s">
        <v>30787</v>
      </c>
      <c r="U1758" t="s">
        <v>30788</v>
      </c>
      <c r="V1758" t="s">
        <v>4807</v>
      </c>
      <c r="W1758">
        <v>23</v>
      </c>
      <c r="X1758" t="s">
        <v>6562</v>
      </c>
      <c r="Y1758">
        <v>4375</v>
      </c>
      <c r="Z1758" t="s">
        <v>322</v>
      </c>
      <c r="AA1758" t="s">
        <v>4785</v>
      </c>
      <c r="AB1758">
        <v>19402</v>
      </c>
      <c r="AC1758" t="s">
        <v>146</v>
      </c>
      <c r="AD1758" t="s">
        <v>4690</v>
      </c>
      <c r="AE1758" t="s">
        <v>107</v>
      </c>
      <c r="AF1758" t="s">
        <v>107</v>
      </c>
      <c r="AJ1758" t="s">
        <v>58</v>
      </c>
      <c r="AK1758" t="s">
        <v>59</v>
      </c>
      <c r="AL1758">
        <v>41219</v>
      </c>
      <c r="AM1758" t="s">
        <v>4692</v>
      </c>
      <c r="AN1758" t="b">
        <v>1</v>
      </c>
      <c r="AQ1758" t="s">
        <v>60</v>
      </c>
      <c r="AR1758" t="s">
        <v>61</v>
      </c>
      <c r="BB1758" s="7" t="s">
        <v>30786</v>
      </c>
      <c r="BC1758" s="7" t="s">
        <v>321</v>
      </c>
      <c r="BD1758" s="7" t="s">
        <v>52</v>
      </c>
      <c r="BE1758" s="7">
        <v>99163</v>
      </c>
      <c r="BF1758" s="7" t="s">
        <v>35881</v>
      </c>
      <c r="BG1758" s="7">
        <v>7320</v>
      </c>
      <c r="BH1758" s="7">
        <v>0</v>
      </c>
      <c r="BI1758">
        <v>4878.6099999999997</v>
      </c>
      <c r="BJ1758">
        <v>0</v>
      </c>
      <c r="BK1758">
        <v>0</v>
      </c>
      <c r="BL1758">
        <v>0</v>
      </c>
      <c r="BO1758" t="s">
        <v>35882</v>
      </c>
      <c r="BP1758">
        <v>10347</v>
      </c>
      <c r="BQ1758">
        <v>2381</v>
      </c>
      <c r="BR1758">
        <v>10280</v>
      </c>
      <c r="BS1758">
        <v>10194</v>
      </c>
      <c r="BU1758" t="s">
        <v>35883</v>
      </c>
      <c r="BV1758" t="s">
        <v>4695</v>
      </c>
      <c r="BX1758">
        <v>44149.225289351853</v>
      </c>
    </row>
    <row r="1759" spans="1:76" x14ac:dyDescent="0.25">
      <c r="A1759" t="s">
        <v>36374</v>
      </c>
      <c r="B1759" t="s">
        <v>36375</v>
      </c>
      <c r="C1759" t="s">
        <v>46</v>
      </c>
      <c r="D1759">
        <v>41001</v>
      </c>
      <c r="H1759" t="s">
        <v>289</v>
      </c>
      <c r="I1759">
        <v>41001</v>
      </c>
      <c r="J1759">
        <v>2012</v>
      </c>
      <c r="K1759" t="s">
        <v>85</v>
      </c>
      <c r="L1759" t="s">
        <v>36376</v>
      </c>
      <c r="N1759" t="s">
        <v>26042</v>
      </c>
      <c r="O1759" t="s">
        <v>349</v>
      </c>
      <c r="P1759" t="s">
        <v>80</v>
      </c>
      <c r="Q1759" t="s">
        <v>52</v>
      </c>
      <c r="R1759">
        <v>98362</v>
      </c>
      <c r="S1759" t="s">
        <v>36377</v>
      </c>
      <c r="T1759" t="s">
        <v>26043</v>
      </c>
      <c r="U1759" t="s">
        <v>36378</v>
      </c>
      <c r="V1759" t="s">
        <v>4807</v>
      </c>
      <c r="W1759">
        <v>23</v>
      </c>
      <c r="X1759" t="s">
        <v>7113</v>
      </c>
      <c r="Y1759">
        <v>3133</v>
      </c>
      <c r="Z1759" t="s">
        <v>80</v>
      </c>
      <c r="AA1759" t="s">
        <v>4785</v>
      </c>
      <c r="AB1759">
        <v>45972</v>
      </c>
      <c r="AC1759" t="s">
        <v>146</v>
      </c>
      <c r="AD1759" t="s">
        <v>4690</v>
      </c>
      <c r="AE1759" t="s">
        <v>107</v>
      </c>
      <c r="AF1759" t="s">
        <v>107</v>
      </c>
      <c r="AJ1759" t="s">
        <v>58</v>
      </c>
      <c r="AK1759" t="s">
        <v>59</v>
      </c>
      <c r="AL1759">
        <v>41219</v>
      </c>
      <c r="AM1759" t="s">
        <v>4692</v>
      </c>
      <c r="AN1759" t="b">
        <v>1</v>
      </c>
      <c r="AQ1759" t="s">
        <v>60</v>
      </c>
      <c r="AR1759" t="s">
        <v>99</v>
      </c>
      <c r="BB1759" s="7" t="s">
        <v>36379</v>
      </c>
      <c r="BC1759" s="7" t="s">
        <v>349</v>
      </c>
      <c r="BD1759" s="7" t="s">
        <v>52</v>
      </c>
      <c r="BE1759" s="7" t="s">
        <v>36380</v>
      </c>
      <c r="BF1759" s="7" t="s">
        <v>36378</v>
      </c>
      <c r="BG1759" s="7">
        <v>0</v>
      </c>
      <c r="BH1759" s="7">
        <v>0</v>
      </c>
      <c r="BI1759">
        <v>0</v>
      </c>
      <c r="BJ1759">
        <v>0</v>
      </c>
      <c r="BK1759">
        <v>0</v>
      </c>
      <c r="BL1759">
        <v>0</v>
      </c>
      <c r="BO1759" t="s">
        <v>36381</v>
      </c>
      <c r="BP1759">
        <v>16824</v>
      </c>
      <c r="BQ1759">
        <v>4007</v>
      </c>
      <c r="BR1759">
        <v>10391</v>
      </c>
      <c r="BS1759">
        <v>10507</v>
      </c>
      <c r="BU1759" t="s">
        <v>36382</v>
      </c>
      <c r="BV1759" t="s">
        <v>4695</v>
      </c>
      <c r="BX1759">
        <v>44149.2422337963</v>
      </c>
    </row>
    <row r="1760" spans="1:76" x14ac:dyDescent="0.25">
      <c r="A1760" t="s">
        <v>36383</v>
      </c>
      <c r="B1760" t="s">
        <v>36384</v>
      </c>
      <c r="C1760" t="s">
        <v>46</v>
      </c>
      <c r="D1760">
        <v>41071</v>
      </c>
      <c r="H1760" t="s">
        <v>599</v>
      </c>
      <c r="I1760">
        <v>41071</v>
      </c>
      <c r="J1760">
        <v>2012</v>
      </c>
      <c r="K1760" t="s">
        <v>85</v>
      </c>
      <c r="L1760" t="s">
        <v>36385</v>
      </c>
      <c r="N1760" t="s">
        <v>36386</v>
      </c>
      <c r="O1760" t="s">
        <v>462</v>
      </c>
      <c r="P1760" t="s">
        <v>462</v>
      </c>
      <c r="Q1760" t="s">
        <v>52</v>
      </c>
      <c r="R1760">
        <v>99362</v>
      </c>
      <c r="S1760" t="s">
        <v>36387</v>
      </c>
      <c r="T1760" t="s">
        <v>36388</v>
      </c>
      <c r="U1760" t="s">
        <v>36389</v>
      </c>
      <c r="V1760" t="s">
        <v>4807</v>
      </c>
      <c r="W1760">
        <v>23</v>
      </c>
      <c r="X1760" t="s">
        <v>12122</v>
      </c>
      <c r="Y1760">
        <v>4302</v>
      </c>
      <c r="Z1760" t="s">
        <v>462</v>
      </c>
      <c r="AA1760" t="s">
        <v>4785</v>
      </c>
      <c r="AB1760">
        <v>30677</v>
      </c>
      <c r="AC1760" t="s">
        <v>146</v>
      </c>
      <c r="AD1760" t="s">
        <v>4690</v>
      </c>
      <c r="AE1760" t="s">
        <v>107</v>
      </c>
      <c r="AF1760" t="s">
        <v>107</v>
      </c>
      <c r="AJ1760" t="s">
        <v>58</v>
      </c>
      <c r="AK1760" t="s">
        <v>59</v>
      </c>
      <c r="AL1760">
        <v>41219</v>
      </c>
      <c r="AM1760" t="s">
        <v>4692</v>
      </c>
      <c r="AN1760" t="b">
        <v>1</v>
      </c>
      <c r="AQ1760" t="s">
        <v>60</v>
      </c>
      <c r="AR1760" t="s">
        <v>99</v>
      </c>
      <c r="BB1760" s="7" t="s">
        <v>36386</v>
      </c>
      <c r="BC1760" s="7" t="s">
        <v>462</v>
      </c>
      <c r="BD1760" s="7" t="s">
        <v>52</v>
      </c>
      <c r="BE1760" s="7">
        <v>99362</v>
      </c>
      <c r="BF1760" s="7" t="s">
        <v>36389</v>
      </c>
      <c r="BG1760" s="7">
        <v>1181.8900000000001</v>
      </c>
      <c r="BH1760" s="7">
        <v>0</v>
      </c>
      <c r="BI1760">
        <v>688.51</v>
      </c>
      <c r="BJ1760">
        <v>-100</v>
      </c>
      <c r="BK1760">
        <v>0</v>
      </c>
      <c r="BL1760">
        <v>0</v>
      </c>
      <c r="BO1760" t="s">
        <v>36390</v>
      </c>
      <c r="BP1760">
        <v>18451</v>
      </c>
      <c r="BQ1760">
        <v>6091</v>
      </c>
      <c r="BR1760">
        <v>10108</v>
      </c>
      <c r="BS1760">
        <v>10600</v>
      </c>
      <c r="BU1760" t="s">
        <v>36391</v>
      </c>
      <c r="BV1760" t="s">
        <v>4695</v>
      </c>
      <c r="BX1760">
        <v>44149.245648148149</v>
      </c>
    </row>
    <row r="1761" spans="1:76" x14ac:dyDescent="0.25">
      <c r="A1761" t="s">
        <v>36392</v>
      </c>
      <c r="B1761" t="s">
        <v>36393</v>
      </c>
      <c r="C1761" t="s">
        <v>46</v>
      </c>
      <c r="D1761">
        <v>40973</v>
      </c>
      <c r="I1761">
        <v>40973</v>
      </c>
      <c r="J1761">
        <v>2012</v>
      </c>
      <c r="K1761" t="s">
        <v>85</v>
      </c>
      <c r="L1761" t="s">
        <v>36394</v>
      </c>
      <c r="N1761" t="s">
        <v>36395</v>
      </c>
      <c r="O1761" t="s">
        <v>873</v>
      </c>
      <c r="P1761" t="s">
        <v>226</v>
      </c>
      <c r="Q1761" t="s">
        <v>52</v>
      </c>
      <c r="R1761">
        <v>98606</v>
      </c>
      <c r="S1761" t="s">
        <v>36396</v>
      </c>
      <c r="T1761" t="s">
        <v>36397</v>
      </c>
      <c r="U1761" t="s">
        <v>36398</v>
      </c>
      <c r="V1761" t="s">
        <v>5875</v>
      </c>
      <c r="W1761">
        <v>48</v>
      </c>
      <c r="X1761" t="s">
        <v>36399</v>
      </c>
      <c r="Y1761">
        <v>3162</v>
      </c>
      <c r="Z1761" t="s">
        <v>226</v>
      </c>
      <c r="AA1761" t="s">
        <v>4785</v>
      </c>
      <c r="AB1761">
        <v>226530</v>
      </c>
      <c r="AC1761" t="s">
        <v>146</v>
      </c>
      <c r="AD1761" t="s">
        <v>4690</v>
      </c>
      <c r="AE1761" t="s">
        <v>107</v>
      </c>
      <c r="AF1761" t="s">
        <v>107</v>
      </c>
      <c r="AJ1761" t="s">
        <v>58</v>
      </c>
      <c r="AK1761" t="s">
        <v>59</v>
      </c>
      <c r="AL1761">
        <v>41219</v>
      </c>
      <c r="AM1761" t="s">
        <v>4878</v>
      </c>
      <c r="AN1761" t="b">
        <v>1</v>
      </c>
      <c r="AQ1761" t="s">
        <v>177</v>
      </c>
      <c r="BB1761" s="7" t="s">
        <v>36400</v>
      </c>
      <c r="BC1761" s="7" t="s">
        <v>225</v>
      </c>
      <c r="BD1761" s="7" t="s">
        <v>52</v>
      </c>
      <c r="BE1761" s="7">
        <v>98686</v>
      </c>
      <c r="BF1761" s="7" t="s">
        <v>36401</v>
      </c>
      <c r="BO1761" t="s">
        <v>36402</v>
      </c>
      <c r="BP1761">
        <v>2389</v>
      </c>
      <c r="BQ1761">
        <v>7641</v>
      </c>
      <c r="BR1761">
        <v>10172</v>
      </c>
      <c r="BU1761" t="s">
        <v>36403</v>
      </c>
      <c r="BV1761" t="s">
        <v>4695</v>
      </c>
      <c r="BX1761">
        <v>43598.032326388886</v>
      </c>
    </row>
    <row r="1762" spans="1:76" x14ac:dyDescent="0.25">
      <c r="A1762" t="s">
        <v>36404</v>
      </c>
      <c r="B1762" t="s">
        <v>4085</v>
      </c>
      <c r="C1762" t="s">
        <v>46</v>
      </c>
      <c r="D1762">
        <v>41065</v>
      </c>
      <c r="I1762">
        <v>41065</v>
      </c>
      <c r="J1762">
        <v>2012</v>
      </c>
      <c r="K1762" t="s">
        <v>85</v>
      </c>
      <c r="L1762" t="s">
        <v>6356</v>
      </c>
      <c r="N1762" t="s">
        <v>36405</v>
      </c>
      <c r="O1762" t="s">
        <v>489</v>
      </c>
      <c r="P1762" t="s">
        <v>394</v>
      </c>
      <c r="Q1762" t="s">
        <v>52</v>
      </c>
      <c r="R1762">
        <v>98221</v>
      </c>
      <c r="S1762" t="s">
        <v>36406</v>
      </c>
      <c r="T1762" t="s">
        <v>36406</v>
      </c>
      <c r="U1762" t="s">
        <v>36407</v>
      </c>
      <c r="V1762" t="s">
        <v>54</v>
      </c>
      <c r="W1762">
        <v>13</v>
      </c>
      <c r="X1762" t="s">
        <v>491</v>
      </c>
      <c r="Y1762">
        <v>4858</v>
      </c>
      <c r="Z1762" t="s">
        <v>394</v>
      </c>
      <c r="AA1762" t="s">
        <v>57</v>
      </c>
      <c r="AC1762" t="s">
        <v>146</v>
      </c>
      <c r="AD1762" t="s">
        <v>4690</v>
      </c>
      <c r="AE1762" t="s">
        <v>107</v>
      </c>
      <c r="AF1762" t="s">
        <v>107</v>
      </c>
      <c r="AJ1762" t="s">
        <v>58</v>
      </c>
      <c r="AK1762" t="s">
        <v>59</v>
      </c>
      <c r="AL1762">
        <v>41219</v>
      </c>
      <c r="AM1762" t="s">
        <v>4692</v>
      </c>
      <c r="AN1762" t="b">
        <v>1</v>
      </c>
      <c r="AQ1762" t="s">
        <v>60</v>
      </c>
      <c r="AR1762" t="s">
        <v>99</v>
      </c>
      <c r="AS1762" t="s">
        <v>4734</v>
      </c>
      <c r="BB1762" s="7" t="s">
        <v>36405</v>
      </c>
      <c r="BC1762" s="7" t="s">
        <v>489</v>
      </c>
      <c r="BD1762" s="7" t="s">
        <v>52</v>
      </c>
      <c r="BE1762" s="7">
        <v>98221</v>
      </c>
      <c r="BF1762" s="7" t="s">
        <v>36408</v>
      </c>
      <c r="BO1762" t="s">
        <v>36409</v>
      </c>
      <c r="BP1762">
        <v>16536</v>
      </c>
      <c r="BQ1762">
        <v>6186</v>
      </c>
      <c r="BR1762">
        <v>10508</v>
      </c>
      <c r="BT1762">
        <v>40</v>
      </c>
      <c r="BU1762" t="s">
        <v>36410</v>
      </c>
      <c r="BV1762" t="s">
        <v>4695</v>
      </c>
      <c r="BX1762">
        <v>43598.037951388891</v>
      </c>
    </row>
    <row r="1763" spans="1:76" x14ac:dyDescent="0.25">
      <c r="A1763" t="s">
        <v>36411</v>
      </c>
      <c r="B1763" t="s">
        <v>34052</v>
      </c>
      <c r="C1763" t="s">
        <v>46</v>
      </c>
      <c r="D1763">
        <v>41028</v>
      </c>
      <c r="H1763" t="s">
        <v>47</v>
      </c>
      <c r="I1763">
        <v>41028</v>
      </c>
      <c r="J1763">
        <v>2012</v>
      </c>
      <c r="K1763" t="s">
        <v>85</v>
      </c>
      <c r="L1763" t="s">
        <v>34053</v>
      </c>
      <c r="N1763" t="s">
        <v>2631</v>
      </c>
      <c r="O1763" t="s">
        <v>56</v>
      </c>
      <c r="P1763" t="s">
        <v>56</v>
      </c>
      <c r="Q1763" t="s">
        <v>52</v>
      </c>
      <c r="R1763">
        <v>98840</v>
      </c>
      <c r="S1763" t="s">
        <v>34054</v>
      </c>
      <c r="T1763" t="s">
        <v>34054</v>
      </c>
      <c r="U1763" t="s">
        <v>34055</v>
      </c>
      <c r="V1763" t="s">
        <v>4807</v>
      </c>
      <c r="W1763">
        <v>23</v>
      </c>
      <c r="X1763" t="s">
        <v>5554</v>
      </c>
      <c r="Y1763">
        <v>3801</v>
      </c>
      <c r="Z1763" t="s">
        <v>56</v>
      </c>
      <c r="AA1763" t="s">
        <v>4785</v>
      </c>
      <c r="AB1763">
        <v>20464</v>
      </c>
      <c r="AC1763" t="s">
        <v>146</v>
      </c>
      <c r="AD1763" t="s">
        <v>4690</v>
      </c>
      <c r="AE1763" t="s">
        <v>107</v>
      </c>
      <c r="AF1763" t="s">
        <v>107</v>
      </c>
      <c r="AJ1763" t="s">
        <v>58</v>
      </c>
      <c r="AK1763" t="s">
        <v>59</v>
      </c>
      <c r="AL1763">
        <v>41219</v>
      </c>
      <c r="AM1763" t="s">
        <v>4692</v>
      </c>
      <c r="AN1763" t="b">
        <v>1</v>
      </c>
      <c r="AQ1763" t="s">
        <v>60</v>
      </c>
      <c r="AR1763" t="s">
        <v>61</v>
      </c>
      <c r="BB1763" s="7" t="s">
        <v>2631</v>
      </c>
      <c r="BC1763" s="7" t="s">
        <v>56</v>
      </c>
      <c r="BD1763" s="7" t="s">
        <v>52</v>
      </c>
      <c r="BE1763" s="7">
        <v>98840</v>
      </c>
      <c r="BF1763" s="7" t="s">
        <v>34055</v>
      </c>
      <c r="BG1763" s="7">
        <v>10637.66</v>
      </c>
      <c r="BH1763" s="7">
        <v>0</v>
      </c>
      <c r="BI1763">
        <v>12307.31</v>
      </c>
      <c r="BJ1763">
        <v>2000</v>
      </c>
      <c r="BK1763">
        <v>0</v>
      </c>
      <c r="BL1763">
        <v>0</v>
      </c>
      <c r="BO1763" t="s">
        <v>36412</v>
      </c>
      <c r="BP1763">
        <v>10227</v>
      </c>
      <c r="BQ1763">
        <v>3760</v>
      </c>
      <c r="BR1763">
        <v>10266</v>
      </c>
      <c r="BS1763">
        <v>10185</v>
      </c>
      <c r="BU1763" t="s">
        <v>34057</v>
      </c>
      <c r="BV1763" t="s">
        <v>4695</v>
      </c>
      <c r="BX1763">
        <v>44149.224918981483</v>
      </c>
    </row>
    <row r="1764" spans="1:76" x14ac:dyDescent="0.25">
      <c r="A1764" t="s">
        <v>36413</v>
      </c>
      <c r="B1764" t="s">
        <v>2858</v>
      </c>
      <c r="C1764" t="s">
        <v>46</v>
      </c>
      <c r="D1764">
        <v>41060</v>
      </c>
      <c r="H1764" t="s">
        <v>47</v>
      </c>
      <c r="I1764">
        <v>41060</v>
      </c>
      <c r="J1764">
        <v>2012</v>
      </c>
      <c r="K1764" t="s">
        <v>85</v>
      </c>
      <c r="L1764" t="s">
        <v>36414</v>
      </c>
      <c r="N1764" t="s">
        <v>3061</v>
      </c>
      <c r="O1764" t="s">
        <v>105</v>
      </c>
      <c r="P1764" t="s">
        <v>105</v>
      </c>
      <c r="Q1764" t="s">
        <v>52</v>
      </c>
      <c r="R1764">
        <v>99210</v>
      </c>
      <c r="S1764" t="s">
        <v>36415</v>
      </c>
      <c r="T1764" t="s">
        <v>36415</v>
      </c>
      <c r="U1764" t="s">
        <v>36416</v>
      </c>
      <c r="V1764" t="s">
        <v>54</v>
      </c>
      <c r="W1764">
        <v>13</v>
      </c>
      <c r="X1764" t="s">
        <v>260</v>
      </c>
      <c r="Y1764">
        <v>4783</v>
      </c>
      <c r="Z1764" t="s">
        <v>105</v>
      </c>
      <c r="AA1764" t="s">
        <v>57</v>
      </c>
      <c r="AC1764" t="s">
        <v>146</v>
      </c>
      <c r="AD1764" t="s">
        <v>4690</v>
      </c>
      <c r="AE1764" t="s">
        <v>107</v>
      </c>
      <c r="AF1764" t="s">
        <v>107</v>
      </c>
      <c r="AJ1764" t="s">
        <v>58</v>
      </c>
      <c r="AK1764" t="s">
        <v>59</v>
      </c>
      <c r="AL1764">
        <v>41219</v>
      </c>
      <c r="AM1764" t="s">
        <v>4692</v>
      </c>
      <c r="AN1764" t="b">
        <v>1</v>
      </c>
      <c r="AQ1764" t="s">
        <v>177</v>
      </c>
      <c r="BB1764" s="7" t="s">
        <v>3061</v>
      </c>
      <c r="BC1764" s="7" t="s">
        <v>105</v>
      </c>
      <c r="BD1764" s="7" t="s">
        <v>52</v>
      </c>
      <c r="BE1764" s="7">
        <v>99210</v>
      </c>
      <c r="BF1764" s="7" t="s">
        <v>36416</v>
      </c>
      <c r="BG1764" s="7">
        <v>4377.3500000000004</v>
      </c>
      <c r="BH1764" s="7">
        <v>4510</v>
      </c>
      <c r="BI1764">
        <v>2018.7</v>
      </c>
      <c r="BJ1764">
        <v>0</v>
      </c>
      <c r="BK1764">
        <v>0</v>
      </c>
      <c r="BL1764">
        <v>3231.86</v>
      </c>
      <c r="BO1764" t="s">
        <v>36417</v>
      </c>
      <c r="BP1764">
        <v>14612</v>
      </c>
      <c r="BQ1764">
        <v>7624</v>
      </c>
      <c r="BR1764">
        <v>10119</v>
      </c>
      <c r="BS1764">
        <v>10383</v>
      </c>
      <c r="BT1764">
        <v>3</v>
      </c>
      <c r="BU1764" t="s">
        <v>36418</v>
      </c>
      <c r="BV1764" t="s">
        <v>4695</v>
      </c>
      <c r="BX1764">
        <v>44149.237280092595</v>
      </c>
    </row>
    <row r="1765" spans="1:76" x14ac:dyDescent="0.25">
      <c r="A1765" t="s">
        <v>36419</v>
      </c>
      <c r="B1765" t="s">
        <v>4102</v>
      </c>
      <c r="C1765" t="s">
        <v>46</v>
      </c>
      <c r="D1765">
        <v>41058</v>
      </c>
      <c r="I1765">
        <v>41058</v>
      </c>
      <c r="J1765">
        <v>2012</v>
      </c>
      <c r="K1765" t="s">
        <v>85</v>
      </c>
      <c r="L1765" t="s">
        <v>36420</v>
      </c>
      <c r="N1765" t="s">
        <v>36421</v>
      </c>
      <c r="O1765" t="s">
        <v>225</v>
      </c>
      <c r="P1765" t="s">
        <v>226</v>
      </c>
      <c r="Q1765" t="s">
        <v>52</v>
      </c>
      <c r="R1765">
        <v>98662</v>
      </c>
      <c r="S1765" t="s">
        <v>36422</v>
      </c>
      <c r="T1765" t="s">
        <v>36422</v>
      </c>
      <c r="U1765" t="s">
        <v>36423</v>
      </c>
      <c r="V1765" t="s">
        <v>54</v>
      </c>
      <c r="W1765">
        <v>13</v>
      </c>
      <c r="X1765" t="s">
        <v>371</v>
      </c>
      <c r="Y1765">
        <v>4811</v>
      </c>
      <c r="Z1765" t="s">
        <v>226</v>
      </c>
      <c r="AA1765" t="s">
        <v>57</v>
      </c>
      <c r="AC1765" t="s">
        <v>146</v>
      </c>
      <c r="AD1765" t="s">
        <v>4690</v>
      </c>
      <c r="AE1765" t="s">
        <v>107</v>
      </c>
      <c r="AF1765" t="s">
        <v>107</v>
      </c>
      <c r="AJ1765" t="s">
        <v>58</v>
      </c>
      <c r="AK1765" t="s">
        <v>59</v>
      </c>
      <c r="AL1765">
        <v>41219</v>
      </c>
      <c r="AM1765" t="s">
        <v>4878</v>
      </c>
      <c r="AN1765" t="b">
        <v>1</v>
      </c>
      <c r="AQ1765" t="s">
        <v>177</v>
      </c>
      <c r="BB1765" s="7" t="s">
        <v>36421</v>
      </c>
      <c r="BC1765" s="7" t="s">
        <v>225</v>
      </c>
      <c r="BD1765" s="7" t="s">
        <v>52</v>
      </c>
      <c r="BE1765" s="7">
        <v>98662</v>
      </c>
      <c r="BF1765" s="7" t="s">
        <v>36423</v>
      </c>
      <c r="BO1765" t="s">
        <v>36424</v>
      </c>
      <c r="BP1765">
        <v>8924</v>
      </c>
      <c r="BQ1765">
        <v>7708</v>
      </c>
      <c r="BR1765">
        <v>10308</v>
      </c>
      <c r="BT1765">
        <v>17</v>
      </c>
      <c r="BU1765" t="s">
        <v>36425</v>
      </c>
      <c r="BV1765" t="s">
        <v>4695</v>
      </c>
      <c r="BX1765">
        <v>43598.034641203703</v>
      </c>
    </row>
    <row r="1766" spans="1:76" x14ac:dyDescent="0.25">
      <c r="A1766" t="s">
        <v>36426</v>
      </c>
      <c r="B1766" t="s">
        <v>36427</v>
      </c>
      <c r="C1766" t="s">
        <v>46</v>
      </c>
      <c r="D1766">
        <v>41057</v>
      </c>
      <c r="H1766" t="s">
        <v>47</v>
      </c>
      <c r="I1766">
        <v>41057</v>
      </c>
      <c r="J1766">
        <v>2012</v>
      </c>
      <c r="K1766" t="s">
        <v>85</v>
      </c>
      <c r="L1766" t="s">
        <v>36428</v>
      </c>
      <c r="N1766" t="s">
        <v>36429</v>
      </c>
      <c r="O1766" t="s">
        <v>3193</v>
      </c>
      <c r="P1766" t="s">
        <v>1794</v>
      </c>
      <c r="Q1766" t="s">
        <v>52</v>
      </c>
      <c r="R1766" t="s">
        <v>36430</v>
      </c>
      <c r="S1766" t="s">
        <v>36431</v>
      </c>
      <c r="T1766" t="s">
        <v>36431</v>
      </c>
      <c r="U1766" t="s">
        <v>36432</v>
      </c>
      <c r="V1766" t="s">
        <v>4807</v>
      </c>
      <c r="W1766">
        <v>23</v>
      </c>
      <c r="X1766" t="s">
        <v>5167</v>
      </c>
      <c r="Y1766">
        <v>3433</v>
      </c>
      <c r="Z1766" t="s">
        <v>1794</v>
      </c>
      <c r="AA1766" t="s">
        <v>4785</v>
      </c>
      <c r="AB1766">
        <v>21692</v>
      </c>
      <c r="AC1766" t="s">
        <v>146</v>
      </c>
      <c r="AD1766" t="s">
        <v>4690</v>
      </c>
      <c r="AE1766" t="s">
        <v>107</v>
      </c>
      <c r="AF1766" t="s">
        <v>107</v>
      </c>
      <c r="AJ1766" t="s">
        <v>58</v>
      </c>
      <c r="AK1766" t="s">
        <v>59</v>
      </c>
      <c r="AL1766">
        <v>41219</v>
      </c>
      <c r="AM1766" t="s">
        <v>4692</v>
      </c>
      <c r="AN1766" t="b">
        <v>1</v>
      </c>
      <c r="AQ1766" t="s">
        <v>177</v>
      </c>
      <c r="BB1766" s="7" t="s">
        <v>36433</v>
      </c>
      <c r="BC1766" s="7" t="s">
        <v>15980</v>
      </c>
      <c r="BD1766" s="7" t="s">
        <v>52</v>
      </c>
      <c r="BE1766" s="7">
        <v>98358</v>
      </c>
      <c r="BG1766" s="7">
        <v>2120</v>
      </c>
      <c r="BH1766" s="7">
        <v>600</v>
      </c>
      <c r="BI1766">
        <v>1701.8</v>
      </c>
      <c r="BJ1766">
        <v>0</v>
      </c>
      <c r="BK1766">
        <v>0</v>
      </c>
      <c r="BL1766">
        <v>0</v>
      </c>
      <c r="BO1766" t="s">
        <v>36434</v>
      </c>
      <c r="BP1766">
        <v>21934</v>
      </c>
      <c r="BQ1766">
        <v>7790</v>
      </c>
      <c r="BR1766">
        <v>10493</v>
      </c>
      <c r="BS1766">
        <v>10860</v>
      </c>
      <c r="BU1766" t="s">
        <v>36435</v>
      </c>
      <c r="BV1766" t="s">
        <v>4695</v>
      </c>
      <c r="BX1766">
        <v>44149.257222222222</v>
      </c>
    </row>
    <row r="1767" spans="1:76" x14ac:dyDescent="0.25">
      <c r="A1767" t="s">
        <v>36436</v>
      </c>
      <c r="B1767" t="s">
        <v>2397</v>
      </c>
      <c r="C1767" t="s">
        <v>46</v>
      </c>
      <c r="D1767">
        <v>41057</v>
      </c>
      <c r="H1767" t="s">
        <v>47</v>
      </c>
      <c r="I1767">
        <v>41057</v>
      </c>
      <c r="J1767">
        <v>2012</v>
      </c>
      <c r="K1767" t="s">
        <v>85</v>
      </c>
      <c r="L1767" t="s">
        <v>36437</v>
      </c>
      <c r="N1767" t="s">
        <v>36438</v>
      </c>
      <c r="O1767" t="s">
        <v>125</v>
      </c>
      <c r="P1767" t="s">
        <v>115</v>
      </c>
      <c r="Q1767" t="s">
        <v>52</v>
      </c>
      <c r="R1767">
        <v>98466</v>
      </c>
      <c r="S1767" t="s">
        <v>2398</v>
      </c>
      <c r="T1767" t="s">
        <v>36439</v>
      </c>
      <c r="U1767" t="s">
        <v>36440</v>
      </c>
      <c r="V1767" t="s">
        <v>54</v>
      </c>
      <c r="W1767">
        <v>13</v>
      </c>
      <c r="X1767" t="s">
        <v>127</v>
      </c>
      <c r="Y1767">
        <v>4833</v>
      </c>
      <c r="Z1767" t="s">
        <v>115</v>
      </c>
      <c r="AA1767" t="s">
        <v>57</v>
      </c>
      <c r="AC1767" t="s">
        <v>146</v>
      </c>
      <c r="AD1767" t="s">
        <v>4690</v>
      </c>
      <c r="AE1767" t="s">
        <v>107</v>
      </c>
      <c r="AF1767" t="s">
        <v>107</v>
      </c>
      <c r="AJ1767" t="s">
        <v>58</v>
      </c>
      <c r="AK1767" t="s">
        <v>59</v>
      </c>
      <c r="AL1767">
        <v>41219</v>
      </c>
      <c r="AM1767" t="s">
        <v>4692</v>
      </c>
      <c r="AN1767" t="b">
        <v>1</v>
      </c>
      <c r="AQ1767" t="s">
        <v>177</v>
      </c>
      <c r="BB1767" s="7" t="s">
        <v>36438</v>
      </c>
      <c r="BC1767" s="7" t="s">
        <v>125</v>
      </c>
      <c r="BD1767" s="7" t="s">
        <v>52</v>
      </c>
      <c r="BE1767" s="7">
        <v>98466</v>
      </c>
      <c r="BF1767" s="7" t="s">
        <v>36440</v>
      </c>
      <c r="BG1767" s="7">
        <v>0</v>
      </c>
      <c r="BH1767" s="7">
        <v>0</v>
      </c>
      <c r="BI1767">
        <v>108.72</v>
      </c>
      <c r="BJ1767">
        <v>0</v>
      </c>
      <c r="BK1767">
        <v>0</v>
      </c>
      <c r="BL1767">
        <v>393.04</v>
      </c>
      <c r="BO1767" t="s">
        <v>36441</v>
      </c>
      <c r="BP1767">
        <v>2498</v>
      </c>
      <c r="BQ1767">
        <v>2790</v>
      </c>
      <c r="BR1767">
        <v>10150</v>
      </c>
      <c r="BS1767">
        <v>9792</v>
      </c>
      <c r="BT1767">
        <v>28</v>
      </c>
      <c r="BU1767" t="s">
        <v>36442</v>
      </c>
      <c r="BV1767" t="s">
        <v>4695</v>
      </c>
      <c r="BX1767">
        <v>44149.204189814816</v>
      </c>
    </row>
    <row r="1768" spans="1:76" x14ac:dyDescent="0.25">
      <c r="A1768" t="s">
        <v>36443</v>
      </c>
      <c r="B1768" t="s">
        <v>1941</v>
      </c>
      <c r="C1768" t="s">
        <v>46</v>
      </c>
      <c r="D1768">
        <v>41049</v>
      </c>
      <c r="H1768" t="s">
        <v>289</v>
      </c>
      <c r="I1768">
        <v>41049</v>
      </c>
      <c r="J1768">
        <v>2012</v>
      </c>
      <c r="K1768" t="s">
        <v>85</v>
      </c>
      <c r="L1768" t="s">
        <v>36444</v>
      </c>
      <c r="N1768" t="s">
        <v>36445</v>
      </c>
      <c r="O1768" t="s">
        <v>173</v>
      </c>
      <c r="P1768" t="s">
        <v>115</v>
      </c>
      <c r="Q1768" t="s">
        <v>52</v>
      </c>
      <c r="R1768">
        <v>98360</v>
      </c>
      <c r="S1768" t="s">
        <v>36446</v>
      </c>
      <c r="T1768" t="s">
        <v>36446</v>
      </c>
      <c r="U1768" t="s">
        <v>36447</v>
      </c>
      <c r="V1768" t="s">
        <v>90</v>
      </c>
      <c r="W1768">
        <v>12</v>
      </c>
      <c r="X1768" t="s">
        <v>619</v>
      </c>
      <c r="Y1768">
        <v>4731</v>
      </c>
      <c r="Z1768" t="s">
        <v>115</v>
      </c>
      <c r="AA1768" t="s">
        <v>57</v>
      </c>
      <c r="AC1768" t="s">
        <v>146</v>
      </c>
      <c r="AD1768" t="s">
        <v>4690</v>
      </c>
      <c r="AE1768" t="s">
        <v>107</v>
      </c>
      <c r="AF1768" t="s">
        <v>107</v>
      </c>
      <c r="AJ1768" t="s">
        <v>58</v>
      </c>
      <c r="AK1768" t="s">
        <v>59</v>
      </c>
      <c r="AL1768">
        <v>41219</v>
      </c>
      <c r="AM1768" t="s">
        <v>4692</v>
      </c>
      <c r="AN1768" t="b">
        <v>1</v>
      </c>
      <c r="AQ1768" t="s">
        <v>177</v>
      </c>
      <c r="BB1768" s="7" t="s">
        <v>36445</v>
      </c>
      <c r="BC1768" s="7" t="s">
        <v>173</v>
      </c>
      <c r="BD1768" s="7" t="s">
        <v>52</v>
      </c>
      <c r="BE1768" s="7">
        <v>98360</v>
      </c>
      <c r="BF1768" s="7" t="s">
        <v>36447</v>
      </c>
      <c r="BG1768" s="7">
        <v>1878.63</v>
      </c>
      <c r="BH1768" s="7">
        <v>0</v>
      </c>
      <c r="BI1768">
        <v>1878.63</v>
      </c>
      <c r="BJ1768">
        <v>0</v>
      </c>
      <c r="BK1768">
        <v>0</v>
      </c>
      <c r="BL1768">
        <v>0</v>
      </c>
      <c r="BO1768" t="s">
        <v>36448</v>
      </c>
      <c r="BP1768">
        <v>20244</v>
      </c>
      <c r="BQ1768">
        <v>7748</v>
      </c>
      <c r="BR1768">
        <v>10383</v>
      </c>
      <c r="BS1768">
        <v>10688</v>
      </c>
      <c r="BT1768">
        <v>2</v>
      </c>
      <c r="BU1768" t="s">
        <v>36449</v>
      </c>
      <c r="BV1768" t="s">
        <v>4695</v>
      </c>
      <c r="BX1768">
        <v>44149.248391203706</v>
      </c>
    </row>
    <row r="1769" spans="1:76" x14ac:dyDescent="0.25">
      <c r="A1769" t="s">
        <v>36450</v>
      </c>
      <c r="B1769" t="s">
        <v>1773</v>
      </c>
      <c r="C1769" t="s">
        <v>46</v>
      </c>
      <c r="D1769">
        <v>41015</v>
      </c>
      <c r="H1769" t="s">
        <v>47</v>
      </c>
      <c r="I1769">
        <v>41015</v>
      </c>
      <c r="J1769">
        <v>2012</v>
      </c>
      <c r="K1769" t="s">
        <v>85</v>
      </c>
      <c r="L1769" t="s">
        <v>36451</v>
      </c>
      <c r="N1769" t="s">
        <v>1774</v>
      </c>
      <c r="O1769" t="s">
        <v>332</v>
      </c>
      <c r="P1769" t="s">
        <v>199</v>
      </c>
      <c r="Q1769" t="s">
        <v>52</v>
      </c>
      <c r="R1769">
        <v>98223</v>
      </c>
      <c r="S1769" t="s">
        <v>36452</v>
      </c>
      <c r="T1769" t="s">
        <v>36452</v>
      </c>
      <c r="U1769" t="s">
        <v>36453</v>
      </c>
      <c r="V1769" t="s">
        <v>54</v>
      </c>
      <c r="W1769">
        <v>13</v>
      </c>
      <c r="X1769" t="s">
        <v>201</v>
      </c>
      <c r="Y1769">
        <v>4856</v>
      </c>
      <c r="Z1769" t="s">
        <v>199</v>
      </c>
      <c r="AA1769" t="s">
        <v>57</v>
      </c>
      <c r="AC1769" t="s">
        <v>146</v>
      </c>
      <c r="AD1769" t="s">
        <v>4690</v>
      </c>
      <c r="AE1769" t="s">
        <v>107</v>
      </c>
      <c r="AF1769" t="s">
        <v>107</v>
      </c>
      <c r="AJ1769" t="s">
        <v>58</v>
      </c>
      <c r="AK1769" t="s">
        <v>59</v>
      </c>
      <c r="AL1769">
        <v>41219</v>
      </c>
      <c r="AM1769" t="s">
        <v>4692</v>
      </c>
      <c r="AN1769" t="b">
        <v>1</v>
      </c>
      <c r="AQ1769" t="s">
        <v>177</v>
      </c>
      <c r="BB1769" s="7" t="s">
        <v>1774</v>
      </c>
      <c r="BC1769" s="7" t="s">
        <v>198</v>
      </c>
      <c r="BD1769" s="7" t="s">
        <v>52</v>
      </c>
      <c r="BE1769" s="7">
        <v>98223</v>
      </c>
      <c r="BF1769" s="7" t="s">
        <v>36453</v>
      </c>
      <c r="BG1769" s="7">
        <v>453.13</v>
      </c>
      <c r="BH1769" s="7">
        <v>0</v>
      </c>
      <c r="BI1769">
        <v>2289.62</v>
      </c>
      <c r="BJ1769">
        <v>0</v>
      </c>
      <c r="BK1769">
        <v>0</v>
      </c>
      <c r="BL1769">
        <v>0</v>
      </c>
      <c r="BO1769" t="s">
        <v>36454</v>
      </c>
      <c r="BP1769">
        <v>11334</v>
      </c>
      <c r="BQ1769">
        <v>7762</v>
      </c>
      <c r="BR1769">
        <v>10418</v>
      </c>
      <c r="BS1769">
        <v>10230</v>
      </c>
      <c r="BT1769">
        <v>39</v>
      </c>
      <c r="BU1769" t="s">
        <v>36455</v>
      </c>
      <c r="BV1769" t="s">
        <v>4695</v>
      </c>
      <c r="BX1769">
        <v>44149.2265625</v>
      </c>
    </row>
    <row r="1770" spans="1:76" x14ac:dyDescent="0.25">
      <c r="A1770" t="s">
        <v>36465</v>
      </c>
      <c r="B1770" t="s">
        <v>1669</v>
      </c>
      <c r="C1770" t="s">
        <v>46</v>
      </c>
      <c r="D1770">
        <v>41021</v>
      </c>
      <c r="H1770" t="s">
        <v>47</v>
      </c>
      <c r="I1770">
        <v>41021</v>
      </c>
      <c r="J1770">
        <v>2012</v>
      </c>
      <c r="K1770" t="s">
        <v>85</v>
      </c>
      <c r="L1770" t="s">
        <v>29751</v>
      </c>
      <c r="N1770" t="s">
        <v>4075</v>
      </c>
      <c r="O1770" t="s">
        <v>105</v>
      </c>
      <c r="P1770" t="s">
        <v>105</v>
      </c>
      <c r="Q1770" t="s">
        <v>52</v>
      </c>
      <c r="R1770">
        <v>99220</v>
      </c>
      <c r="S1770" t="s">
        <v>1671</v>
      </c>
      <c r="T1770" t="s">
        <v>23960</v>
      </c>
      <c r="U1770" t="s">
        <v>36466</v>
      </c>
      <c r="V1770" t="s">
        <v>54</v>
      </c>
      <c r="W1770">
        <v>13</v>
      </c>
      <c r="X1770" t="s">
        <v>106</v>
      </c>
      <c r="Y1770">
        <v>4789</v>
      </c>
      <c r="Z1770" t="s">
        <v>105</v>
      </c>
      <c r="AA1770" t="s">
        <v>57</v>
      </c>
      <c r="AC1770" t="s">
        <v>146</v>
      </c>
      <c r="AD1770" t="s">
        <v>4690</v>
      </c>
      <c r="AE1770" t="s">
        <v>107</v>
      </c>
      <c r="AF1770" t="s">
        <v>107</v>
      </c>
      <c r="AJ1770" t="s">
        <v>58</v>
      </c>
      <c r="AK1770" t="s">
        <v>59</v>
      </c>
      <c r="AL1770">
        <v>41219</v>
      </c>
      <c r="AM1770" t="s">
        <v>4692</v>
      </c>
      <c r="AN1770" t="b">
        <v>1</v>
      </c>
      <c r="AQ1770" t="s">
        <v>60</v>
      </c>
      <c r="AR1770" t="s">
        <v>61</v>
      </c>
      <c r="AS1770" t="s">
        <v>100</v>
      </c>
      <c r="BB1770" s="7" t="s">
        <v>36467</v>
      </c>
      <c r="BC1770" s="7" t="s">
        <v>1985</v>
      </c>
      <c r="BD1770" s="7" t="s">
        <v>52</v>
      </c>
      <c r="BE1770" s="7">
        <v>99022</v>
      </c>
      <c r="BG1770" s="7">
        <v>83843.98</v>
      </c>
      <c r="BH1770" s="7">
        <v>0</v>
      </c>
      <c r="BI1770">
        <v>71231.06</v>
      </c>
      <c r="BJ1770">
        <v>-2000</v>
      </c>
      <c r="BK1770">
        <v>0</v>
      </c>
      <c r="BL1770">
        <v>0</v>
      </c>
      <c r="BM1770">
        <v>1250</v>
      </c>
      <c r="BN1770">
        <v>0</v>
      </c>
      <c r="BO1770" t="s">
        <v>36468</v>
      </c>
      <c r="BP1770">
        <v>8992</v>
      </c>
      <c r="BQ1770">
        <v>35520</v>
      </c>
      <c r="BR1770">
        <v>10267</v>
      </c>
      <c r="BS1770">
        <v>10100</v>
      </c>
      <c r="BT1770">
        <v>6</v>
      </c>
      <c r="BU1770" t="s">
        <v>36469</v>
      </c>
      <c r="BV1770" t="s">
        <v>4695</v>
      </c>
      <c r="BX1770">
        <v>44149.218553240738</v>
      </c>
    </row>
    <row r="1771" spans="1:76" x14ac:dyDescent="0.25">
      <c r="A1771" t="s">
        <v>36476</v>
      </c>
      <c r="B1771" t="s">
        <v>25966</v>
      </c>
      <c r="C1771" t="s">
        <v>46</v>
      </c>
      <c r="D1771">
        <v>41080</v>
      </c>
      <c r="H1771" t="s">
        <v>47</v>
      </c>
      <c r="I1771">
        <v>41080</v>
      </c>
      <c r="J1771">
        <v>2012</v>
      </c>
      <c r="K1771" t="s">
        <v>85</v>
      </c>
      <c r="L1771" t="s">
        <v>29064</v>
      </c>
      <c r="N1771" t="s">
        <v>29065</v>
      </c>
      <c r="O1771" t="s">
        <v>557</v>
      </c>
      <c r="P1771" t="s">
        <v>668</v>
      </c>
      <c r="Q1771" t="s">
        <v>52</v>
      </c>
      <c r="R1771">
        <v>99301</v>
      </c>
      <c r="S1771" t="s">
        <v>29066</v>
      </c>
      <c r="T1771" t="s">
        <v>29067</v>
      </c>
      <c r="U1771" t="s">
        <v>36477</v>
      </c>
      <c r="V1771" t="s">
        <v>4807</v>
      </c>
      <c r="W1771">
        <v>23</v>
      </c>
      <c r="X1771" t="s">
        <v>6144</v>
      </c>
      <c r="Y1771">
        <v>3306</v>
      </c>
      <c r="Z1771" t="s">
        <v>668</v>
      </c>
      <c r="AA1771" t="s">
        <v>4785</v>
      </c>
      <c r="AB1771">
        <v>27358</v>
      </c>
      <c r="AC1771" t="s">
        <v>146</v>
      </c>
      <c r="AD1771" t="s">
        <v>4690</v>
      </c>
      <c r="AE1771" t="s">
        <v>107</v>
      </c>
      <c r="AF1771" t="s">
        <v>107</v>
      </c>
      <c r="AJ1771" t="s">
        <v>58</v>
      </c>
      <c r="AK1771" t="s">
        <v>59</v>
      </c>
      <c r="AL1771">
        <v>41219</v>
      </c>
      <c r="AM1771" t="s">
        <v>4692</v>
      </c>
      <c r="AN1771" t="b">
        <v>1</v>
      </c>
      <c r="AQ1771" t="s">
        <v>60</v>
      </c>
      <c r="AR1771" t="s">
        <v>61</v>
      </c>
      <c r="BB1771" s="7" t="s">
        <v>36478</v>
      </c>
      <c r="BC1771" s="7" t="s">
        <v>557</v>
      </c>
      <c r="BD1771" s="7" t="s">
        <v>52</v>
      </c>
      <c r="BE1771" s="7">
        <v>99301</v>
      </c>
      <c r="BF1771" s="7" t="s">
        <v>21988</v>
      </c>
      <c r="BG1771" s="7">
        <v>7649.53</v>
      </c>
      <c r="BH1771" s="7">
        <v>897.8</v>
      </c>
      <c r="BI1771">
        <v>7663.49</v>
      </c>
      <c r="BJ1771">
        <v>-161.32</v>
      </c>
      <c r="BK1771">
        <v>0</v>
      </c>
      <c r="BL1771">
        <v>0</v>
      </c>
      <c r="BO1771" t="s">
        <v>36479</v>
      </c>
      <c r="BP1771">
        <v>14989</v>
      </c>
      <c r="BQ1771">
        <v>4078</v>
      </c>
      <c r="BR1771">
        <v>10244</v>
      </c>
      <c r="BS1771">
        <v>10403</v>
      </c>
      <c r="BU1771" t="s">
        <v>21990</v>
      </c>
      <c r="BV1771" t="s">
        <v>4695</v>
      </c>
      <c r="BX1771">
        <v>44149.237916666665</v>
      </c>
    </row>
    <row r="1772" spans="1:76" x14ac:dyDescent="0.25">
      <c r="A1772" t="s">
        <v>37258</v>
      </c>
      <c r="B1772" t="s">
        <v>3835</v>
      </c>
      <c r="C1772" t="s">
        <v>46</v>
      </c>
      <c r="D1772">
        <v>40917</v>
      </c>
      <c r="H1772" t="s">
        <v>47</v>
      </c>
      <c r="I1772">
        <v>40917</v>
      </c>
      <c r="J1772">
        <v>2012</v>
      </c>
      <c r="K1772" t="s">
        <v>85</v>
      </c>
      <c r="L1772" t="s">
        <v>37259</v>
      </c>
      <c r="N1772" t="s">
        <v>37260</v>
      </c>
      <c r="O1772" t="s">
        <v>117</v>
      </c>
      <c r="P1772" t="s">
        <v>115</v>
      </c>
      <c r="Q1772" t="s">
        <v>52</v>
      </c>
      <c r="R1772">
        <v>98373</v>
      </c>
      <c r="S1772" t="s">
        <v>37261</v>
      </c>
      <c r="T1772" t="s">
        <v>37261</v>
      </c>
      <c r="U1772" t="s">
        <v>37262</v>
      </c>
      <c r="V1772" t="s">
        <v>54</v>
      </c>
      <c r="W1772">
        <v>13</v>
      </c>
      <c r="X1772" t="s">
        <v>386</v>
      </c>
      <c r="Y1772">
        <v>4827</v>
      </c>
      <c r="Z1772" t="s">
        <v>115</v>
      </c>
      <c r="AA1772" t="s">
        <v>57</v>
      </c>
      <c r="AC1772" t="s">
        <v>146</v>
      </c>
      <c r="AD1772" t="s">
        <v>4690</v>
      </c>
      <c r="AE1772" t="s">
        <v>107</v>
      </c>
      <c r="AF1772" t="s">
        <v>107</v>
      </c>
      <c r="AJ1772" t="s">
        <v>58</v>
      </c>
      <c r="AK1772" t="s">
        <v>59</v>
      </c>
      <c r="AL1772">
        <v>41219</v>
      </c>
      <c r="AM1772" t="s">
        <v>4692</v>
      </c>
      <c r="AN1772" t="b">
        <v>1</v>
      </c>
      <c r="AQ1772" t="s">
        <v>60</v>
      </c>
      <c r="AR1772" t="s">
        <v>99</v>
      </c>
      <c r="AS1772" t="s">
        <v>100</v>
      </c>
      <c r="BB1772" s="7" t="s">
        <v>37260</v>
      </c>
      <c r="BC1772" s="7" t="s">
        <v>117</v>
      </c>
      <c r="BD1772" s="7" t="s">
        <v>52</v>
      </c>
      <c r="BE1772" s="7">
        <v>98373</v>
      </c>
      <c r="BF1772" s="7" t="s">
        <v>37263</v>
      </c>
      <c r="BG1772" s="7">
        <v>215542.64</v>
      </c>
      <c r="BH1772" s="7">
        <v>0</v>
      </c>
      <c r="BI1772">
        <v>222507.95</v>
      </c>
      <c r="BJ1772">
        <v>0</v>
      </c>
      <c r="BK1772">
        <v>0</v>
      </c>
      <c r="BL1772">
        <v>0</v>
      </c>
      <c r="BM1772">
        <v>150029.49</v>
      </c>
      <c r="BN1772">
        <v>85022.22</v>
      </c>
      <c r="BO1772" t="s">
        <v>37264</v>
      </c>
      <c r="BP1772">
        <v>17349</v>
      </c>
      <c r="BQ1772">
        <v>1439</v>
      </c>
      <c r="BR1772">
        <v>10290</v>
      </c>
      <c r="BS1772">
        <v>10530</v>
      </c>
      <c r="BT1772">
        <v>25</v>
      </c>
      <c r="BU1772" t="s">
        <v>37265</v>
      </c>
      <c r="BV1772" t="s">
        <v>4695</v>
      </c>
      <c r="BX1772">
        <v>44149.242986111109</v>
      </c>
    </row>
    <row r="1773" spans="1:76" x14ac:dyDescent="0.25">
      <c r="A1773" t="s">
        <v>38110</v>
      </c>
      <c r="B1773" t="s">
        <v>2455</v>
      </c>
      <c r="C1773" t="s">
        <v>46</v>
      </c>
      <c r="D1773">
        <v>40862</v>
      </c>
      <c r="H1773" t="s">
        <v>47</v>
      </c>
      <c r="I1773">
        <v>40862</v>
      </c>
      <c r="J1773">
        <v>2012</v>
      </c>
      <c r="K1773" t="s">
        <v>77</v>
      </c>
      <c r="L1773" t="s">
        <v>21533</v>
      </c>
      <c r="N1773" t="s">
        <v>3796</v>
      </c>
      <c r="O1773" t="s">
        <v>143</v>
      </c>
      <c r="P1773" t="s">
        <v>115</v>
      </c>
      <c r="Q1773" t="s">
        <v>52</v>
      </c>
      <c r="R1773">
        <v>98409</v>
      </c>
      <c r="S1773" t="s">
        <v>38111</v>
      </c>
      <c r="T1773" t="s">
        <v>38111</v>
      </c>
      <c r="U1773" t="s">
        <v>34476</v>
      </c>
      <c r="V1773" t="s">
        <v>54</v>
      </c>
      <c r="W1773">
        <v>13</v>
      </c>
      <c r="X1773" t="s">
        <v>174</v>
      </c>
      <c r="Y1773">
        <v>4781</v>
      </c>
      <c r="Z1773" t="s">
        <v>115</v>
      </c>
      <c r="AA1773" t="s">
        <v>57</v>
      </c>
      <c r="AC1773" t="s">
        <v>146</v>
      </c>
      <c r="AD1773" t="s">
        <v>4690</v>
      </c>
      <c r="AE1773" t="s">
        <v>107</v>
      </c>
      <c r="AF1773" t="s">
        <v>107</v>
      </c>
      <c r="AJ1773" t="s">
        <v>58</v>
      </c>
      <c r="AK1773" t="s">
        <v>59</v>
      </c>
      <c r="AL1773">
        <v>41219</v>
      </c>
      <c r="AM1773" t="s">
        <v>4692</v>
      </c>
      <c r="AN1773" t="b">
        <v>1</v>
      </c>
      <c r="AQ1773" t="s">
        <v>73</v>
      </c>
      <c r="BB1773" s="7" t="s">
        <v>34596</v>
      </c>
      <c r="BC1773" s="7" t="s">
        <v>1399</v>
      </c>
      <c r="BD1773" s="7" t="s">
        <v>52</v>
      </c>
      <c r="BE1773" s="7">
        <v>98531</v>
      </c>
      <c r="BG1773" s="7">
        <v>320</v>
      </c>
      <c r="BH1773" s="7">
        <v>0</v>
      </c>
      <c r="BI1773">
        <v>0</v>
      </c>
      <c r="BJ1773">
        <v>0</v>
      </c>
      <c r="BK1773">
        <v>0</v>
      </c>
      <c r="BL1773">
        <v>0</v>
      </c>
      <c r="BO1773" t="s">
        <v>38112</v>
      </c>
      <c r="BP1773">
        <v>9106</v>
      </c>
      <c r="BQ1773">
        <v>3800</v>
      </c>
      <c r="BR1773">
        <v>10220</v>
      </c>
      <c r="BS1773">
        <v>10119</v>
      </c>
      <c r="BT1773">
        <v>2</v>
      </c>
      <c r="BU1773" t="s">
        <v>3829</v>
      </c>
      <c r="BV1773" t="s">
        <v>4695</v>
      </c>
      <c r="BX1773">
        <v>44149.219444444447</v>
      </c>
    </row>
    <row r="1774" spans="1:76" x14ac:dyDescent="0.25">
      <c r="A1774" t="s">
        <v>38113</v>
      </c>
      <c r="B1774" t="s">
        <v>1813</v>
      </c>
      <c r="C1774" t="s">
        <v>46</v>
      </c>
      <c r="D1774">
        <v>40818</v>
      </c>
      <c r="H1774" t="s">
        <v>599</v>
      </c>
      <c r="I1774">
        <v>40818</v>
      </c>
      <c r="J1774">
        <v>2012</v>
      </c>
      <c r="K1774" t="s">
        <v>85</v>
      </c>
      <c r="L1774" t="s">
        <v>38114</v>
      </c>
      <c r="N1774" t="s">
        <v>1814</v>
      </c>
      <c r="O1774" t="s">
        <v>1073</v>
      </c>
      <c r="P1774" t="s">
        <v>68</v>
      </c>
      <c r="Q1774" t="s">
        <v>52</v>
      </c>
      <c r="R1774">
        <v>98065</v>
      </c>
      <c r="S1774" t="s">
        <v>1815</v>
      </c>
      <c r="T1774" t="s">
        <v>38115</v>
      </c>
      <c r="U1774" t="s">
        <v>38116</v>
      </c>
      <c r="V1774" t="s">
        <v>90</v>
      </c>
      <c r="W1774">
        <v>12</v>
      </c>
      <c r="X1774" t="s">
        <v>139</v>
      </c>
      <c r="Y1774">
        <v>4734</v>
      </c>
      <c r="Z1774" t="s">
        <v>68</v>
      </c>
      <c r="AA1774" t="s">
        <v>57</v>
      </c>
      <c r="AC1774" t="s">
        <v>146</v>
      </c>
      <c r="AD1774" t="s">
        <v>4690</v>
      </c>
      <c r="AE1774" t="s">
        <v>107</v>
      </c>
      <c r="AF1774" t="s">
        <v>107</v>
      </c>
      <c r="AJ1774" t="s">
        <v>58</v>
      </c>
      <c r="AK1774" t="s">
        <v>59</v>
      </c>
      <c r="AL1774">
        <v>41219</v>
      </c>
      <c r="AM1774" t="s">
        <v>4692</v>
      </c>
      <c r="AN1774" t="b">
        <v>1</v>
      </c>
      <c r="AQ1774" t="s">
        <v>60</v>
      </c>
      <c r="AR1774" t="s">
        <v>99</v>
      </c>
      <c r="AS1774" t="s">
        <v>100</v>
      </c>
      <c r="BB1774" s="7" t="s">
        <v>1816</v>
      </c>
      <c r="BC1774" s="7" t="s">
        <v>1073</v>
      </c>
      <c r="BD1774" s="7" t="s">
        <v>52</v>
      </c>
      <c r="BE1774" s="7">
        <v>98065</v>
      </c>
      <c r="BF1774" s="7" t="s">
        <v>38117</v>
      </c>
      <c r="BG1774" s="7">
        <v>316379.25</v>
      </c>
      <c r="BH1774" s="7">
        <v>0</v>
      </c>
      <c r="BI1774">
        <v>316679.25</v>
      </c>
      <c r="BJ1774">
        <v>0</v>
      </c>
      <c r="BK1774">
        <v>0</v>
      </c>
      <c r="BL1774">
        <v>0</v>
      </c>
      <c r="BM1774">
        <v>32024.34</v>
      </c>
      <c r="BN1774">
        <v>161340.64000000001</v>
      </c>
      <c r="BO1774" t="s">
        <v>38118</v>
      </c>
      <c r="BP1774">
        <v>19594</v>
      </c>
      <c r="BQ1774">
        <v>2978</v>
      </c>
      <c r="BR1774">
        <v>10345</v>
      </c>
      <c r="BS1774">
        <v>10662</v>
      </c>
      <c r="BT1774">
        <v>5</v>
      </c>
      <c r="BU1774" t="s">
        <v>38119</v>
      </c>
      <c r="BV1774" t="s">
        <v>4695</v>
      </c>
      <c r="BX1774">
        <v>44149.247719907406</v>
      </c>
    </row>
    <row r="1775" spans="1:76" x14ac:dyDescent="0.25">
      <c r="A1775" t="s">
        <v>38120</v>
      </c>
      <c r="B1775" t="s">
        <v>25960</v>
      </c>
      <c r="C1775" t="s">
        <v>46</v>
      </c>
      <c r="D1775">
        <v>41011</v>
      </c>
      <c r="H1775" t="s">
        <v>47</v>
      </c>
      <c r="I1775">
        <v>41011</v>
      </c>
      <c r="J1775">
        <v>2012</v>
      </c>
      <c r="K1775" t="s">
        <v>85</v>
      </c>
      <c r="L1775" t="s">
        <v>38121</v>
      </c>
      <c r="N1775" t="s">
        <v>38122</v>
      </c>
      <c r="O1775" t="s">
        <v>1289</v>
      </c>
      <c r="P1775" t="s">
        <v>322</v>
      </c>
      <c r="Q1775" t="s">
        <v>52</v>
      </c>
      <c r="R1775">
        <v>99130</v>
      </c>
      <c r="S1775" t="s">
        <v>38123</v>
      </c>
      <c r="T1775" t="s">
        <v>38124</v>
      </c>
      <c r="U1775" t="s">
        <v>38125</v>
      </c>
      <c r="V1775" t="s">
        <v>4807</v>
      </c>
      <c r="W1775">
        <v>23</v>
      </c>
      <c r="X1775" t="s">
        <v>6562</v>
      </c>
      <c r="Y1775">
        <v>4375</v>
      </c>
      <c r="Z1775" t="s">
        <v>322</v>
      </c>
      <c r="AA1775" t="s">
        <v>4785</v>
      </c>
      <c r="AB1775">
        <v>19402</v>
      </c>
      <c r="AC1775" t="s">
        <v>146</v>
      </c>
      <c r="AD1775" t="s">
        <v>4690</v>
      </c>
      <c r="AE1775" t="s">
        <v>107</v>
      </c>
      <c r="AF1775" t="s">
        <v>107</v>
      </c>
      <c r="AJ1775" t="s">
        <v>58</v>
      </c>
      <c r="AK1775" t="s">
        <v>59</v>
      </c>
      <c r="AL1775">
        <v>41219</v>
      </c>
      <c r="AM1775" t="s">
        <v>4692</v>
      </c>
      <c r="AN1775" t="b">
        <v>1</v>
      </c>
      <c r="AQ1775" t="s">
        <v>177</v>
      </c>
      <c r="BB1775" s="7" t="s">
        <v>38122</v>
      </c>
      <c r="BC1775" s="7" t="s">
        <v>1289</v>
      </c>
      <c r="BD1775" s="7" t="s">
        <v>52</v>
      </c>
      <c r="BE1775" s="7">
        <v>99130</v>
      </c>
      <c r="BF1775" s="7" t="s">
        <v>38125</v>
      </c>
      <c r="BG1775" s="7">
        <v>4499</v>
      </c>
      <c r="BH1775" s="7">
        <v>0</v>
      </c>
      <c r="BI1775">
        <v>6631.67</v>
      </c>
      <c r="BJ1775">
        <v>0</v>
      </c>
      <c r="BK1775">
        <v>0</v>
      </c>
      <c r="BL1775">
        <v>0</v>
      </c>
      <c r="BO1775" t="s">
        <v>38126</v>
      </c>
      <c r="BP1775">
        <v>14769</v>
      </c>
      <c r="BQ1775">
        <v>7638</v>
      </c>
      <c r="BR1775">
        <v>10165</v>
      </c>
      <c r="BS1775">
        <v>10397</v>
      </c>
      <c r="BU1775" t="s">
        <v>38127</v>
      </c>
      <c r="BV1775" t="s">
        <v>4695</v>
      </c>
      <c r="BX1775">
        <v>44149.237696759257</v>
      </c>
    </row>
    <row r="1776" spans="1:76" x14ac:dyDescent="0.25">
      <c r="A1776" t="s">
        <v>38128</v>
      </c>
      <c r="B1776" t="s">
        <v>2210</v>
      </c>
      <c r="C1776" t="s">
        <v>46</v>
      </c>
      <c r="D1776">
        <v>41000</v>
      </c>
      <c r="H1776" t="s">
        <v>47</v>
      </c>
      <c r="I1776">
        <v>41000</v>
      </c>
      <c r="J1776">
        <v>2012</v>
      </c>
      <c r="K1776" t="s">
        <v>85</v>
      </c>
      <c r="L1776" t="s">
        <v>32324</v>
      </c>
      <c r="N1776" t="s">
        <v>2212</v>
      </c>
      <c r="O1776" t="s">
        <v>453</v>
      </c>
      <c r="P1776" t="s">
        <v>199</v>
      </c>
      <c r="Q1776" t="s">
        <v>52</v>
      </c>
      <c r="R1776">
        <v>98272</v>
      </c>
      <c r="S1776" t="s">
        <v>2213</v>
      </c>
      <c r="T1776" t="s">
        <v>38129</v>
      </c>
      <c r="U1776" t="s">
        <v>32326</v>
      </c>
      <c r="V1776" t="s">
        <v>90</v>
      </c>
      <c r="W1776">
        <v>12</v>
      </c>
      <c r="X1776" t="s">
        <v>1396</v>
      </c>
      <c r="Y1776">
        <v>4768</v>
      </c>
      <c r="Z1776" t="s">
        <v>199</v>
      </c>
      <c r="AA1776" t="s">
        <v>57</v>
      </c>
      <c r="AC1776" t="s">
        <v>146</v>
      </c>
      <c r="AD1776" t="s">
        <v>4690</v>
      </c>
      <c r="AE1776" t="s">
        <v>107</v>
      </c>
      <c r="AF1776" t="s">
        <v>107</v>
      </c>
      <c r="AJ1776" t="s">
        <v>58</v>
      </c>
      <c r="AK1776" t="s">
        <v>59</v>
      </c>
      <c r="AL1776">
        <v>41219</v>
      </c>
      <c r="AM1776" t="s">
        <v>4692</v>
      </c>
      <c r="AN1776" t="b">
        <v>1</v>
      </c>
      <c r="AQ1776" t="s">
        <v>60</v>
      </c>
      <c r="AR1776" t="s">
        <v>61</v>
      </c>
      <c r="AS1776" t="s">
        <v>100</v>
      </c>
      <c r="BB1776" s="7" t="s">
        <v>2214</v>
      </c>
      <c r="BC1776" s="7" t="s">
        <v>199</v>
      </c>
      <c r="BD1776" s="7" t="s">
        <v>52</v>
      </c>
      <c r="BE1776" s="7">
        <v>98290</v>
      </c>
      <c r="BF1776" s="7" t="s">
        <v>38130</v>
      </c>
      <c r="BG1776" s="7">
        <v>169489.4</v>
      </c>
      <c r="BH1776" s="7">
        <v>0</v>
      </c>
      <c r="BI1776">
        <v>134867.70000000001</v>
      </c>
      <c r="BJ1776">
        <v>0</v>
      </c>
      <c r="BK1776">
        <v>0</v>
      </c>
      <c r="BL1776">
        <v>0</v>
      </c>
      <c r="BO1776" t="s">
        <v>38131</v>
      </c>
      <c r="BP1776">
        <v>14861</v>
      </c>
      <c r="BQ1776">
        <v>27234</v>
      </c>
      <c r="BR1776">
        <v>10202</v>
      </c>
      <c r="BS1776">
        <v>10401</v>
      </c>
      <c r="BT1776">
        <v>39</v>
      </c>
      <c r="BU1776" t="s">
        <v>38132</v>
      </c>
      <c r="BV1776" t="s">
        <v>4695</v>
      </c>
      <c r="BX1776">
        <v>44149.237824074073</v>
      </c>
    </row>
    <row r="1777" spans="1:76" x14ac:dyDescent="0.25">
      <c r="A1777" t="s">
        <v>38133</v>
      </c>
      <c r="B1777" t="s">
        <v>1806</v>
      </c>
      <c r="C1777" t="s">
        <v>46</v>
      </c>
      <c r="D1777">
        <v>39818</v>
      </c>
      <c r="H1777" t="s">
        <v>47</v>
      </c>
      <c r="I1777">
        <v>39818</v>
      </c>
      <c r="J1777">
        <v>2012</v>
      </c>
      <c r="K1777" t="s">
        <v>85</v>
      </c>
      <c r="L1777" t="s">
        <v>38134</v>
      </c>
      <c r="N1777" t="s">
        <v>1808</v>
      </c>
      <c r="O1777" t="s">
        <v>1809</v>
      </c>
      <c r="P1777" t="s">
        <v>88</v>
      </c>
      <c r="Q1777" t="s">
        <v>52</v>
      </c>
      <c r="R1777">
        <v>98579</v>
      </c>
      <c r="S1777" t="s">
        <v>752</v>
      </c>
      <c r="T1777" t="s">
        <v>38135</v>
      </c>
      <c r="U1777" t="s">
        <v>38136</v>
      </c>
      <c r="V1777" t="s">
        <v>90</v>
      </c>
      <c r="W1777">
        <v>12</v>
      </c>
      <c r="X1777" t="s">
        <v>91</v>
      </c>
      <c r="Y1777">
        <v>4749</v>
      </c>
      <c r="Z1777" t="s">
        <v>88</v>
      </c>
      <c r="AA1777" t="s">
        <v>57</v>
      </c>
      <c r="AC1777" t="s">
        <v>146</v>
      </c>
      <c r="AD1777" t="s">
        <v>4690</v>
      </c>
      <c r="AE1777" t="s">
        <v>107</v>
      </c>
      <c r="AF1777" t="s">
        <v>107</v>
      </c>
      <c r="AJ1777" t="s">
        <v>58</v>
      </c>
      <c r="AK1777" t="s">
        <v>59</v>
      </c>
      <c r="AL1777">
        <v>41219</v>
      </c>
      <c r="AM1777" t="s">
        <v>4692</v>
      </c>
      <c r="AN1777" t="b">
        <v>1</v>
      </c>
      <c r="AQ1777" t="s">
        <v>60</v>
      </c>
      <c r="AR1777" t="s">
        <v>99</v>
      </c>
      <c r="AS1777" t="s">
        <v>62</v>
      </c>
      <c r="BB1777" s="7" t="s">
        <v>27291</v>
      </c>
      <c r="BC1777" s="7" t="s">
        <v>1399</v>
      </c>
      <c r="BD1777" s="7" t="s">
        <v>52</v>
      </c>
      <c r="BE1777" s="7">
        <v>98531</v>
      </c>
      <c r="BG1777" s="7">
        <v>160088.81</v>
      </c>
      <c r="BH1777" s="7">
        <v>801.71</v>
      </c>
      <c r="BI1777">
        <v>159865.51999999999</v>
      </c>
      <c r="BJ1777">
        <v>0</v>
      </c>
      <c r="BK1777">
        <v>0</v>
      </c>
      <c r="BL1777">
        <v>0</v>
      </c>
      <c r="BM1777">
        <v>32.700000000000003</v>
      </c>
      <c r="BN1777">
        <v>0</v>
      </c>
      <c r="BO1777" t="s">
        <v>38137</v>
      </c>
      <c r="BP1777">
        <v>19134</v>
      </c>
      <c r="BQ1777">
        <v>7667</v>
      </c>
      <c r="BR1777">
        <v>10223</v>
      </c>
      <c r="BS1777">
        <v>10640</v>
      </c>
      <c r="BT1777">
        <v>20</v>
      </c>
      <c r="BU1777" t="s">
        <v>3829</v>
      </c>
      <c r="BV1777" t="s">
        <v>4695</v>
      </c>
      <c r="BX1777">
        <v>44149.246886574074</v>
      </c>
    </row>
    <row r="1778" spans="1:76" x14ac:dyDescent="0.25">
      <c r="A1778" t="s">
        <v>38138</v>
      </c>
      <c r="B1778" t="s">
        <v>38139</v>
      </c>
      <c r="C1778" t="s">
        <v>46</v>
      </c>
      <c r="D1778">
        <v>41088</v>
      </c>
      <c r="I1778">
        <v>41088</v>
      </c>
      <c r="J1778">
        <v>2012</v>
      </c>
      <c r="K1778" t="s">
        <v>85</v>
      </c>
      <c r="L1778" t="s">
        <v>38140</v>
      </c>
      <c r="N1778" t="s">
        <v>38141</v>
      </c>
      <c r="O1778" t="s">
        <v>907</v>
      </c>
      <c r="P1778" t="s">
        <v>908</v>
      </c>
      <c r="Q1778" t="s">
        <v>52</v>
      </c>
      <c r="R1778">
        <v>98926</v>
      </c>
      <c r="S1778" t="s">
        <v>38142</v>
      </c>
      <c r="T1778" t="s">
        <v>38142</v>
      </c>
      <c r="U1778" t="s">
        <v>38143</v>
      </c>
      <c r="V1778" t="s">
        <v>4807</v>
      </c>
      <c r="W1778">
        <v>23</v>
      </c>
      <c r="X1778" t="s">
        <v>5397</v>
      </c>
      <c r="Y1778">
        <v>3559</v>
      </c>
      <c r="Z1778" t="s">
        <v>908</v>
      </c>
      <c r="AA1778" t="s">
        <v>4785</v>
      </c>
      <c r="AB1778">
        <v>20566</v>
      </c>
      <c r="AC1778" t="s">
        <v>146</v>
      </c>
      <c r="AD1778" t="s">
        <v>4690</v>
      </c>
      <c r="AE1778" t="s">
        <v>107</v>
      </c>
      <c r="AF1778" t="s">
        <v>107</v>
      </c>
      <c r="AJ1778" t="s">
        <v>58</v>
      </c>
      <c r="AK1778" t="s">
        <v>59</v>
      </c>
      <c r="AL1778">
        <v>41219</v>
      </c>
      <c r="AM1778" t="s">
        <v>4692</v>
      </c>
      <c r="AN1778" t="b">
        <v>1</v>
      </c>
      <c r="AQ1778" t="s">
        <v>177</v>
      </c>
      <c r="BB1778" s="7" t="s">
        <v>38141</v>
      </c>
      <c r="BC1778" s="7" t="s">
        <v>907</v>
      </c>
      <c r="BD1778" s="7" t="s">
        <v>52</v>
      </c>
      <c r="BE1778" s="7">
        <v>98926</v>
      </c>
      <c r="BF1778" s="7" t="s">
        <v>38143</v>
      </c>
      <c r="BO1778" t="s">
        <v>38144</v>
      </c>
      <c r="BP1778">
        <v>8392</v>
      </c>
      <c r="BQ1778">
        <v>7783</v>
      </c>
      <c r="BR1778">
        <v>10471</v>
      </c>
      <c r="BU1778" t="s">
        <v>38145</v>
      </c>
      <c r="BV1778" t="s">
        <v>4695</v>
      </c>
      <c r="BX1778">
        <v>43598.03733796296</v>
      </c>
    </row>
    <row r="1779" spans="1:76" x14ac:dyDescent="0.25">
      <c r="A1779" t="s">
        <v>38146</v>
      </c>
      <c r="B1779" t="s">
        <v>38147</v>
      </c>
      <c r="C1779" t="s">
        <v>46</v>
      </c>
      <c r="D1779">
        <v>41053</v>
      </c>
      <c r="H1779" t="s">
        <v>47</v>
      </c>
      <c r="I1779">
        <v>41053</v>
      </c>
      <c r="J1779">
        <v>2012</v>
      </c>
      <c r="K1779" t="s">
        <v>85</v>
      </c>
      <c r="L1779" t="s">
        <v>38148</v>
      </c>
      <c r="N1779" t="s">
        <v>38149</v>
      </c>
      <c r="O1779" t="s">
        <v>557</v>
      </c>
      <c r="P1779" t="s">
        <v>668</v>
      </c>
      <c r="Q1779" t="s">
        <v>52</v>
      </c>
      <c r="R1779">
        <v>99301</v>
      </c>
      <c r="S1779" t="s">
        <v>38150</v>
      </c>
      <c r="T1779" t="s">
        <v>38151</v>
      </c>
      <c r="U1779" t="s">
        <v>38152</v>
      </c>
      <c r="V1779" t="s">
        <v>4807</v>
      </c>
      <c r="W1779">
        <v>23</v>
      </c>
      <c r="X1779" t="s">
        <v>6144</v>
      </c>
      <c r="Y1779">
        <v>3306</v>
      </c>
      <c r="Z1779" t="s">
        <v>668</v>
      </c>
      <c r="AA1779" t="s">
        <v>4785</v>
      </c>
      <c r="AB1779">
        <v>27358</v>
      </c>
      <c r="AC1779" t="s">
        <v>146</v>
      </c>
      <c r="AD1779" t="s">
        <v>4690</v>
      </c>
      <c r="AE1779" t="s">
        <v>107</v>
      </c>
      <c r="AF1779" t="s">
        <v>107</v>
      </c>
      <c r="AJ1779" t="s">
        <v>58</v>
      </c>
      <c r="AK1779" t="s">
        <v>59</v>
      </c>
      <c r="AL1779">
        <v>41219</v>
      </c>
      <c r="AM1779" t="s">
        <v>4692</v>
      </c>
      <c r="AN1779" t="b">
        <v>1</v>
      </c>
      <c r="AQ1779" t="s">
        <v>177</v>
      </c>
      <c r="BB1779" s="7" t="s">
        <v>38149</v>
      </c>
      <c r="BC1779" s="7" t="s">
        <v>557</v>
      </c>
      <c r="BD1779" s="7" t="s">
        <v>52</v>
      </c>
      <c r="BE1779" s="7">
        <v>99301</v>
      </c>
      <c r="BF1779" s="7" t="s">
        <v>38152</v>
      </c>
      <c r="BG1779" s="7">
        <v>6707.13</v>
      </c>
      <c r="BH1779" s="7">
        <v>0</v>
      </c>
      <c r="BI1779">
        <v>9959.36</v>
      </c>
      <c r="BJ1779">
        <v>3252.23</v>
      </c>
      <c r="BK1779">
        <v>0</v>
      </c>
      <c r="BL1779">
        <v>0</v>
      </c>
      <c r="BO1779" t="s">
        <v>38153</v>
      </c>
      <c r="BP1779">
        <v>16785</v>
      </c>
      <c r="BQ1779">
        <v>7752</v>
      </c>
      <c r="BR1779">
        <v>10398</v>
      </c>
      <c r="BS1779">
        <v>10510</v>
      </c>
      <c r="BU1779" t="s">
        <v>38154</v>
      </c>
      <c r="BV1779" t="s">
        <v>4695</v>
      </c>
      <c r="BX1779">
        <v>44149.242291666669</v>
      </c>
    </row>
    <row r="1780" spans="1:76" x14ac:dyDescent="0.25">
      <c r="A1780" t="s">
        <v>38155</v>
      </c>
      <c r="B1780" t="s">
        <v>25994</v>
      </c>
      <c r="C1780" t="s">
        <v>46</v>
      </c>
      <c r="D1780">
        <v>41074</v>
      </c>
      <c r="I1780">
        <v>41074</v>
      </c>
      <c r="J1780">
        <v>2012</v>
      </c>
      <c r="K1780" t="s">
        <v>85</v>
      </c>
      <c r="L1780" t="s">
        <v>28573</v>
      </c>
      <c r="N1780" t="s">
        <v>28574</v>
      </c>
      <c r="O1780" t="s">
        <v>462</v>
      </c>
      <c r="P1780" t="s">
        <v>462</v>
      </c>
      <c r="Q1780" t="s">
        <v>52</v>
      </c>
      <c r="R1780">
        <v>99362</v>
      </c>
      <c r="S1780" t="s">
        <v>38156</v>
      </c>
      <c r="T1780" t="s">
        <v>38156</v>
      </c>
      <c r="U1780" t="s">
        <v>28576</v>
      </c>
      <c r="V1780" t="s">
        <v>4807</v>
      </c>
      <c r="W1780">
        <v>23</v>
      </c>
      <c r="X1780" t="s">
        <v>12122</v>
      </c>
      <c r="Y1780">
        <v>4302</v>
      </c>
      <c r="Z1780" t="s">
        <v>462</v>
      </c>
      <c r="AA1780" t="s">
        <v>4785</v>
      </c>
      <c r="AB1780">
        <v>30677</v>
      </c>
      <c r="AC1780" t="s">
        <v>146</v>
      </c>
      <c r="AD1780" t="s">
        <v>4690</v>
      </c>
      <c r="AE1780" t="s">
        <v>107</v>
      </c>
      <c r="AF1780" t="s">
        <v>107</v>
      </c>
      <c r="AJ1780" t="s">
        <v>58</v>
      </c>
      <c r="AK1780" t="s">
        <v>59</v>
      </c>
      <c r="AL1780">
        <v>41219</v>
      </c>
      <c r="AM1780" t="s">
        <v>4878</v>
      </c>
      <c r="AN1780" t="b">
        <v>1</v>
      </c>
      <c r="AQ1780" t="s">
        <v>177</v>
      </c>
      <c r="BB1780" s="7" t="s">
        <v>28574</v>
      </c>
      <c r="BC1780" s="7" t="s">
        <v>462</v>
      </c>
      <c r="BD1780" s="7" t="s">
        <v>52</v>
      </c>
      <c r="BE1780" s="7">
        <v>99362</v>
      </c>
      <c r="BF1780" s="7" t="s">
        <v>28576</v>
      </c>
      <c r="BO1780" t="s">
        <v>38157</v>
      </c>
      <c r="BP1780">
        <v>2053</v>
      </c>
      <c r="BQ1780">
        <v>6128</v>
      </c>
      <c r="BR1780">
        <v>10222</v>
      </c>
      <c r="BU1780" t="s">
        <v>28578</v>
      </c>
      <c r="BV1780" t="s">
        <v>4695</v>
      </c>
      <c r="BX1780">
        <v>43598.033182870371</v>
      </c>
    </row>
    <row r="1781" spans="1:76" x14ac:dyDescent="0.25">
      <c r="A1781" t="s">
        <v>38158</v>
      </c>
      <c r="B1781" t="s">
        <v>38159</v>
      </c>
      <c r="C1781" t="s">
        <v>46</v>
      </c>
      <c r="D1781">
        <v>41063</v>
      </c>
      <c r="I1781">
        <v>41063</v>
      </c>
      <c r="J1781">
        <v>2012</v>
      </c>
      <c r="K1781" t="s">
        <v>85</v>
      </c>
      <c r="L1781" t="s">
        <v>38160</v>
      </c>
      <c r="N1781" t="s">
        <v>271</v>
      </c>
      <c r="O1781" t="s">
        <v>3875</v>
      </c>
      <c r="P1781" t="s">
        <v>51</v>
      </c>
      <c r="Q1781" t="s">
        <v>52</v>
      </c>
      <c r="R1781">
        <v>99026</v>
      </c>
      <c r="S1781" t="s">
        <v>38161</v>
      </c>
      <c r="T1781" t="s">
        <v>38161</v>
      </c>
      <c r="U1781" t="s">
        <v>38162</v>
      </c>
      <c r="V1781" t="s">
        <v>4807</v>
      </c>
      <c r="W1781">
        <v>23</v>
      </c>
      <c r="X1781" t="s">
        <v>7121</v>
      </c>
      <c r="Y1781">
        <v>4186</v>
      </c>
      <c r="Z1781" t="s">
        <v>51</v>
      </c>
      <c r="AA1781" t="s">
        <v>4785</v>
      </c>
      <c r="AB1781">
        <v>27202</v>
      </c>
      <c r="AC1781" t="s">
        <v>146</v>
      </c>
      <c r="AD1781" t="s">
        <v>4690</v>
      </c>
      <c r="AE1781" t="s">
        <v>107</v>
      </c>
      <c r="AF1781" t="s">
        <v>107</v>
      </c>
      <c r="AJ1781" t="s">
        <v>58</v>
      </c>
      <c r="AK1781" t="s">
        <v>59</v>
      </c>
      <c r="AL1781">
        <v>41219</v>
      </c>
      <c r="AM1781" t="s">
        <v>4878</v>
      </c>
      <c r="AN1781" t="b">
        <v>1</v>
      </c>
      <c r="AQ1781" t="s">
        <v>177</v>
      </c>
      <c r="BB1781" s="7" t="s">
        <v>38163</v>
      </c>
      <c r="BC1781" s="7" t="s">
        <v>3689</v>
      </c>
      <c r="BD1781" s="7" t="s">
        <v>52</v>
      </c>
      <c r="BE1781" s="7">
        <v>99148</v>
      </c>
      <c r="BF1781" s="7" t="s">
        <v>38162</v>
      </c>
      <c r="BO1781" t="s">
        <v>38164</v>
      </c>
      <c r="BP1781">
        <v>7787</v>
      </c>
      <c r="BQ1781">
        <v>7767</v>
      </c>
      <c r="BR1781">
        <v>10427</v>
      </c>
      <c r="BU1781" t="s">
        <v>38165</v>
      </c>
      <c r="BV1781" t="s">
        <v>4695</v>
      </c>
      <c r="BX1781">
        <v>43598.036678240744</v>
      </c>
    </row>
    <row r="1782" spans="1:76" x14ac:dyDescent="0.25">
      <c r="A1782" t="s">
        <v>38166</v>
      </c>
      <c r="B1782" t="s">
        <v>4403</v>
      </c>
      <c r="C1782" t="s">
        <v>46</v>
      </c>
      <c r="D1782">
        <v>41060</v>
      </c>
      <c r="H1782" t="s">
        <v>47</v>
      </c>
      <c r="I1782">
        <v>41060</v>
      </c>
      <c r="J1782">
        <v>2012</v>
      </c>
      <c r="K1782" t="s">
        <v>85</v>
      </c>
      <c r="L1782" t="s">
        <v>38167</v>
      </c>
      <c r="N1782" t="s">
        <v>4404</v>
      </c>
      <c r="O1782" t="s">
        <v>327</v>
      </c>
      <c r="P1782" t="s">
        <v>111</v>
      </c>
      <c r="Q1782" t="s">
        <v>52</v>
      </c>
      <c r="R1782">
        <v>98370</v>
      </c>
      <c r="S1782" t="s">
        <v>38168</v>
      </c>
      <c r="T1782" t="s">
        <v>38169</v>
      </c>
      <c r="U1782" t="s">
        <v>38170</v>
      </c>
      <c r="V1782" t="s">
        <v>54</v>
      </c>
      <c r="W1782">
        <v>13</v>
      </c>
      <c r="X1782" t="s">
        <v>329</v>
      </c>
      <c r="Y1782">
        <v>3558</v>
      </c>
      <c r="Z1782" t="s">
        <v>111</v>
      </c>
      <c r="AA1782" t="s">
        <v>57</v>
      </c>
      <c r="AC1782" t="s">
        <v>146</v>
      </c>
      <c r="AD1782" t="s">
        <v>4690</v>
      </c>
      <c r="AE1782" t="s">
        <v>107</v>
      </c>
      <c r="AF1782" t="s">
        <v>107</v>
      </c>
      <c r="AJ1782" t="s">
        <v>58</v>
      </c>
      <c r="AK1782" t="s">
        <v>59</v>
      </c>
      <c r="AL1782">
        <v>41219</v>
      </c>
      <c r="AM1782" t="s">
        <v>4878</v>
      </c>
      <c r="AN1782" t="b">
        <v>1</v>
      </c>
      <c r="AQ1782" t="s">
        <v>60</v>
      </c>
      <c r="AR1782" t="s">
        <v>99</v>
      </c>
      <c r="AS1782" t="s">
        <v>4734</v>
      </c>
      <c r="BB1782" s="7" t="s">
        <v>38171</v>
      </c>
      <c r="BC1782" s="7" t="s">
        <v>38172</v>
      </c>
      <c r="BD1782" s="7" t="s">
        <v>52</v>
      </c>
      <c r="BE1782" s="7">
        <v>98359</v>
      </c>
      <c r="BF1782" s="7" t="s">
        <v>38173</v>
      </c>
      <c r="BG1782" s="7">
        <v>13334.36</v>
      </c>
      <c r="BH1782" s="7">
        <v>0</v>
      </c>
      <c r="BI1782">
        <v>10243.780000000001</v>
      </c>
      <c r="BJ1782">
        <v>0</v>
      </c>
      <c r="BK1782">
        <v>0</v>
      </c>
      <c r="BL1782">
        <v>0</v>
      </c>
      <c r="BO1782" t="s">
        <v>38174</v>
      </c>
      <c r="BP1782">
        <v>18682</v>
      </c>
      <c r="BQ1782">
        <v>4872</v>
      </c>
      <c r="BR1782">
        <v>10132</v>
      </c>
      <c r="BS1782">
        <v>10615</v>
      </c>
      <c r="BT1782">
        <v>23</v>
      </c>
      <c r="BU1782" t="s">
        <v>38175</v>
      </c>
      <c r="BV1782" t="s">
        <v>4695</v>
      </c>
      <c r="BX1782">
        <v>44149.246261574073</v>
      </c>
    </row>
    <row r="1783" spans="1:76" x14ac:dyDescent="0.25">
      <c r="A1783" t="s">
        <v>38176</v>
      </c>
      <c r="B1783" t="s">
        <v>1785</v>
      </c>
      <c r="C1783" t="s">
        <v>46</v>
      </c>
      <c r="D1783">
        <v>41065</v>
      </c>
      <c r="H1783" t="s">
        <v>47</v>
      </c>
      <c r="I1783">
        <v>41065</v>
      </c>
      <c r="J1783">
        <v>2012</v>
      </c>
      <c r="K1783" t="s">
        <v>85</v>
      </c>
      <c r="L1783" t="s">
        <v>38177</v>
      </c>
      <c r="N1783" t="s">
        <v>38178</v>
      </c>
      <c r="O1783" t="s">
        <v>225</v>
      </c>
      <c r="P1783" t="s">
        <v>226</v>
      </c>
      <c r="Q1783" t="s">
        <v>52</v>
      </c>
      <c r="R1783">
        <v>98687</v>
      </c>
      <c r="S1783" t="s">
        <v>28071</v>
      </c>
      <c r="T1783" t="s">
        <v>28071</v>
      </c>
      <c r="U1783" t="s">
        <v>38179</v>
      </c>
      <c r="V1783" t="s">
        <v>54</v>
      </c>
      <c r="W1783">
        <v>13</v>
      </c>
      <c r="X1783" t="s">
        <v>228</v>
      </c>
      <c r="Y1783">
        <v>4876</v>
      </c>
      <c r="Z1783" t="s">
        <v>226</v>
      </c>
      <c r="AA1783" t="s">
        <v>57</v>
      </c>
      <c r="AC1783" t="s">
        <v>146</v>
      </c>
      <c r="AD1783" t="s">
        <v>4690</v>
      </c>
      <c r="AE1783" t="s">
        <v>107</v>
      </c>
      <c r="AF1783" t="s">
        <v>107</v>
      </c>
      <c r="AJ1783" t="s">
        <v>58</v>
      </c>
      <c r="AK1783" t="s">
        <v>59</v>
      </c>
      <c r="AL1783">
        <v>41219</v>
      </c>
      <c r="AM1783" t="s">
        <v>4692</v>
      </c>
      <c r="AN1783" t="b">
        <v>1</v>
      </c>
      <c r="AQ1783" t="s">
        <v>60</v>
      </c>
      <c r="AR1783" t="s">
        <v>99</v>
      </c>
      <c r="AS1783" t="s">
        <v>4734</v>
      </c>
      <c r="BB1783" s="7" t="s">
        <v>38178</v>
      </c>
      <c r="BC1783" s="7" t="s">
        <v>225</v>
      </c>
      <c r="BD1783" s="7" t="s">
        <v>52</v>
      </c>
      <c r="BE1783" s="7">
        <v>98687</v>
      </c>
      <c r="BF1783" s="7" t="s">
        <v>38179</v>
      </c>
      <c r="BG1783" s="7">
        <v>13443.01</v>
      </c>
      <c r="BH1783" s="7">
        <v>781.14</v>
      </c>
      <c r="BI1783">
        <v>12053.15</v>
      </c>
      <c r="BJ1783">
        <v>0</v>
      </c>
      <c r="BK1783">
        <v>0</v>
      </c>
      <c r="BL1783">
        <v>0</v>
      </c>
      <c r="BO1783" t="s">
        <v>38180</v>
      </c>
      <c r="BP1783">
        <v>15124</v>
      </c>
      <c r="BQ1783">
        <v>7094</v>
      </c>
      <c r="BR1783">
        <v>10284</v>
      </c>
      <c r="BS1783">
        <v>10413</v>
      </c>
      <c r="BT1783">
        <v>49</v>
      </c>
      <c r="BU1783" t="s">
        <v>28073</v>
      </c>
      <c r="BV1783" t="s">
        <v>4695</v>
      </c>
      <c r="BX1783">
        <v>44149.238182870373</v>
      </c>
    </row>
    <row r="1784" spans="1:76" x14ac:dyDescent="0.25">
      <c r="A1784" t="s">
        <v>38181</v>
      </c>
      <c r="B1784" t="s">
        <v>3920</v>
      </c>
      <c r="C1784" t="s">
        <v>46</v>
      </c>
      <c r="D1784">
        <v>41043</v>
      </c>
      <c r="H1784" t="s">
        <v>47</v>
      </c>
      <c r="I1784">
        <v>41043</v>
      </c>
      <c r="J1784">
        <v>2012</v>
      </c>
      <c r="K1784" t="s">
        <v>85</v>
      </c>
      <c r="L1784" t="s">
        <v>38182</v>
      </c>
      <c r="N1784" t="s">
        <v>3921</v>
      </c>
      <c r="O1784" t="s">
        <v>609</v>
      </c>
      <c r="P1784" t="s">
        <v>68</v>
      </c>
      <c r="Q1784" t="s">
        <v>52</v>
      </c>
      <c r="R1784">
        <v>98053</v>
      </c>
      <c r="S1784" t="s">
        <v>38183</v>
      </c>
      <c r="T1784" t="s">
        <v>38184</v>
      </c>
      <c r="U1784" t="s">
        <v>38185</v>
      </c>
      <c r="V1784" t="s">
        <v>54</v>
      </c>
      <c r="W1784">
        <v>13</v>
      </c>
      <c r="X1784" t="s">
        <v>607</v>
      </c>
      <c r="Y1784">
        <v>4868</v>
      </c>
      <c r="Z1784" t="s">
        <v>68</v>
      </c>
      <c r="AA1784" t="s">
        <v>57</v>
      </c>
      <c r="AC1784" t="s">
        <v>146</v>
      </c>
      <c r="AD1784" t="s">
        <v>4690</v>
      </c>
      <c r="AE1784" t="s">
        <v>107</v>
      </c>
      <c r="AF1784" t="s">
        <v>107</v>
      </c>
      <c r="AJ1784" t="s">
        <v>58</v>
      </c>
      <c r="AK1784" t="s">
        <v>59</v>
      </c>
      <c r="AL1784">
        <v>41219</v>
      </c>
      <c r="AM1784" t="s">
        <v>4692</v>
      </c>
      <c r="AN1784" t="b">
        <v>1</v>
      </c>
      <c r="AQ1784" t="s">
        <v>60</v>
      </c>
      <c r="AR1784" t="s">
        <v>99</v>
      </c>
      <c r="AS1784" t="s">
        <v>4734</v>
      </c>
      <c r="BB1784" s="7" t="s">
        <v>3922</v>
      </c>
      <c r="BC1784" s="7" t="s">
        <v>609</v>
      </c>
      <c r="BD1784" s="7" t="s">
        <v>52</v>
      </c>
      <c r="BE1784" s="7">
        <v>98053</v>
      </c>
      <c r="BF1784" s="7" t="s">
        <v>38186</v>
      </c>
      <c r="BG1784" s="7">
        <v>27693.06</v>
      </c>
      <c r="BH1784" s="7">
        <v>0</v>
      </c>
      <c r="BI1784">
        <v>33747.1</v>
      </c>
      <c r="BJ1784">
        <v>5500</v>
      </c>
      <c r="BK1784">
        <v>0</v>
      </c>
      <c r="BL1784">
        <v>6000</v>
      </c>
      <c r="BM1784">
        <v>2994.05</v>
      </c>
      <c r="BN1784">
        <v>0</v>
      </c>
      <c r="BO1784" t="s">
        <v>38187</v>
      </c>
      <c r="BP1784">
        <v>19368</v>
      </c>
      <c r="BQ1784">
        <v>7694</v>
      </c>
      <c r="BR1784">
        <v>10282</v>
      </c>
      <c r="BS1784">
        <v>10650</v>
      </c>
      <c r="BT1784">
        <v>45</v>
      </c>
      <c r="BU1784" t="s">
        <v>38188</v>
      </c>
      <c r="BV1784" t="s">
        <v>4695</v>
      </c>
      <c r="BX1784">
        <v>44149.247291666667</v>
      </c>
    </row>
    <row r="1785" spans="1:76" x14ac:dyDescent="0.25">
      <c r="A1785" t="s">
        <v>38189</v>
      </c>
      <c r="B1785" t="s">
        <v>28768</v>
      </c>
      <c r="C1785" t="s">
        <v>46</v>
      </c>
      <c r="D1785">
        <v>41051</v>
      </c>
      <c r="H1785" t="s">
        <v>47</v>
      </c>
      <c r="I1785">
        <v>41051</v>
      </c>
      <c r="J1785">
        <v>2012</v>
      </c>
      <c r="K1785" t="s">
        <v>85</v>
      </c>
      <c r="L1785" t="s">
        <v>28769</v>
      </c>
      <c r="N1785" t="s">
        <v>28770</v>
      </c>
      <c r="O1785" t="s">
        <v>458</v>
      </c>
      <c r="P1785" t="s">
        <v>459</v>
      </c>
      <c r="Q1785" t="s">
        <v>52</v>
      </c>
      <c r="R1785">
        <v>99328</v>
      </c>
      <c r="S1785" t="s">
        <v>28771</v>
      </c>
      <c r="T1785" t="s">
        <v>28772</v>
      </c>
      <c r="U1785" t="s">
        <v>38190</v>
      </c>
      <c r="V1785" t="s">
        <v>4807</v>
      </c>
      <c r="W1785">
        <v>23</v>
      </c>
      <c r="X1785" t="s">
        <v>17282</v>
      </c>
      <c r="Y1785">
        <v>3176</v>
      </c>
      <c r="Z1785" t="s">
        <v>459</v>
      </c>
      <c r="AA1785" t="s">
        <v>4785</v>
      </c>
      <c r="AB1785">
        <v>2575</v>
      </c>
      <c r="AC1785" t="s">
        <v>146</v>
      </c>
      <c r="AD1785" t="s">
        <v>4690</v>
      </c>
      <c r="AE1785" t="s">
        <v>107</v>
      </c>
      <c r="AF1785" t="s">
        <v>107</v>
      </c>
      <c r="AJ1785" t="s">
        <v>58</v>
      </c>
      <c r="AK1785" t="s">
        <v>59</v>
      </c>
      <c r="AL1785">
        <v>41219</v>
      </c>
      <c r="AM1785" t="s">
        <v>4878</v>
      </c>
      <c r="AN1785" t="b">
        <v>1</v>
      </c>
      <c r="AQ1785" t="s">
        <v>177</v>
      </c>
      <c r="BB1785" s="7" t="s">
        <v>28770</v>
      </c>
      <c r="BC1785" s="7" t="s">
        <v>458</v>
      </c>
      <c r="BD1785" s="7" t="s">
        <v>52</v>
      </c>
      <c r="BE1785" s="7">
        <v>99328</v>
      </c>
      <c r="BG1785" s="7">
        <v>1339.3</v>
      </c>
      <c r="BH1785" s="7">
        <v>0</v>
      </c>
      <c r="BI1785">
        <v>1288.3</v>
      </c>
      <c r="BJ1785">
        <v>0</v>
      </c>
      <c r="BK1785">
        <v>0</v>
      </c>
      <c r="BL1785">
        <v>0</v>
      </c>
      <c r="BO1785" t="s">
        <v>38191</v>
      </c>
      <c r="BP1785">
        <v>8550</v>
      </c>
      <c r="BQ1785">
        <v>729</v>
      </c>
      <c r="BR1785">
        <v>10430</v>
      </c>
      <c r="BS1785">
        <v>10088</v>
      </c>
      <c r="BU1785" t="s">
        <v>38192</v>
      </c>
      <c r="BV1785" t="s">
        <v>4695</v>
      </c>
      <c r="BX1785">
        <v>44149.218206018515</v>
      </c>
    </row>
    <row r="1786" spans="1:76" x14ac:dyDescent="0.25">
      <c r="A1786" t="s">
        <v>38193</v>
      </c>
      <c r="B1786" t="s">
        <v>2571</v>
      </c>
      <c r="C1786" t="s">
        <v>46</v>
      </c>
      <c r="D1786">
        <v>41002</v>
      </c>
      <c r="H1786" t="s">
        <v>47</v>
      </c>
      <c r="I1786">
        <v>41002</v>
      </c>
      <c r="J1786">
        <v>2012</v>
      </c>
      <c r="K1786" t="s">
        <v>64</v>
      </c>
      <c r="L1786" t="s">
        <v>38194</v>
      </c>
      <c r="N1786" t="s">
        <v>2573</v>
      </c>
      <c r="O1786" t="s">
        <v>225</v>
      </c>
      <c r="P1786" t="s">
        <v>226</v>
      </c>
      <c r="Q1786" t="s">
        <v>52</v>
      </c>
      <c r="R1786">
        <v>98682</v>
      </c>
      <c r="S1786" t="s">
        <v>2574</v>
      </c>
      <c r="T1786" t="s">
        <v>38195</v>
      </c>
      <c r="U1786" t="s">
        <v>38196</v>
      </c>
      <c r="V1786" t="s">
        <v>54</v>
      </c>
      <c r="W1786">
        <v>13</v>
      </c>
      <c r="X1786" t="s">
        <v>371</v>
      </c>
      <c r="Y1786">
        <v>4811</v>
      </c>
      <c r="Z1786" t="s">
        <v>226</v>
      </c>
      <c r="AA1786" t="s">
        <v>57</v>
      </c>
      <c r="AC1786" t="s">
        <v>146</v>
      </c>
      <c r="AD1786" t="s">
        <v>4690</v>
      </c>
      <c r="AE1786" t="s">
        <v>107</v>
      </c>
      <c r="AF1786" t="s">
        <v>107</v>
      </c>
      <c r="AJ1786" t="s">
        <v>58</v>
      </c>
      <c r="AK1786" t="s">
        <v>59</v>
      </c>
      <c r="AL1786">
        <v>41219</v>
      </c>
      <c r="AM1786" t="s">
        <v>4692</v>
      </c>
      <c r="AN1786" t="b">
        <v>1</v>
      </c>
      <c r="AQ1786" t="s">
        <v>73</v>
      </c>
      <c r="BB1786" s="7" t="s">
        <v>2575</v>
      </c>
      <c r="BC1786" s="7" t="s">
        <v>225</v>
      </c>
      <c r="BD1786" s="7" t="s">
        <v>52</v>
      </c>
      <c r="BE1786" s="7">
        <v>98662</v>
      </c>
      <c r="BF1786" s="7" t="s">
        <v>38197</v>
      </c>
      <c r="BG1786" s="7">
        <v>1043.8499999999999</v>
      </c>
      <c r="BH1786" s="7">
        <v>0</v>
      </c>
      <c r="BI1786">
        <v>709.4</v>
      </c>
      <c r="BJ1786">
        <v>-675.55</v>
      </c>
      <c r="BK1786">
        <v>0</v>
      </c>
      <c r="BL1786">
        <v>0</v>
      </c>
      <c r="BO1786" t="s">
        <v>38198</v>
      </c>
      <c r="BP1786">
        <v>596</v>
      </c>
      <c r="BQ1786">
        <v>7773</v>
      </c>
      <c r="BR1786">
        <v>10440</v>
      </c>
      <c r="BS1786">
        <v>9712</v>
      </c>
      <c r="BT1786">
        <v>17</v>
      </c>
      <c r="BU1786" t="s">
        <v>38199</v>
      </c>
      <c r="BV1786" t="s">
        <v>4695</v>
      </c>
      <c r="BX1786">
        <v>44149.201469907406</v>
      </c>
    </row>
    <row r="1787" spans="1:76" x14ac:dyDescent="0.25">
      <c r="A1787" t="s">
        <v>38200</v>
      </c>
      <c r="B1787" t="s">
        <v>28327</v>
      </c>
      <c r="C1787" t="s">
        <v>46</v>
      </c>
      <c r="D1787">
        <v>41040</v>
      </c>
      <c r="H1787" t="s">
        <v>47</v>
      </c>
      <c r="I1787">
        <v>41040</v>
      </c>
      <c r="J1787">
        <v>2012</v>
      </c>
      <c r="K1787" t="s">
        <v>85</v>
      </c>
      <c r="L1787" t="s">
        <v>36054</v>
      </c>
      <c r="N1787" t="s">
        <v>36055</v>
      </c>
      <c r="O1787" t="s">
        <v>21205</v>
      </c>
      <c r="P1787" t="s">
        <v>668</v>
      </c>
      <c r="Q1787" t="s">
        <v>52</v>
      </c>
      <c r="R1787">
        <v>99326</v>
      </c>
      <c r="S1787" t="s">
        <v>28330</v>
      </c>
      <c r="T1787" t="s">
        <v>28331</v>
      </c>
      <c r="U1787" t="s">
        <v>36057</v>
      </c>
      <c r="V1787" t="s">
        <v>4807</v>
      </c>
      <c r="W1787">
        <v>23</v>
      </c>
      <c r="X1787" t="s">
        <v>6144</v>
      </c>
      <c r="Y1787">
        <v>3306</v>
      </c>
      <c r="Z1787" t="s">
        <v>668</v>
      </c>
      <c r="AA1787" t="s">
        <v>4785</v>
      </c>
      <c r="AB1787">
        <v>27358</v>
      </c>
      <c r="AC1787" t="s">
        <v>146</v>
      </c>
      <c r="AD1787" t="s">
        <v>4690</v>
      </c>
      <c r="AE1787" t="s">
        <v>107</v>
      </c>
      <c r="AF1787" t="s">
        <v>107</v>
      </c>
      <c r="AJ1787" t="s">
        <v>58</v>
      </c>
      <c r="AK1787" t="s">
        <v>59</v>
      </c>
      <c r="AL1787">
        <v>41219</v>
      </c>
      <c r="AM1787" t="s">
        <v>4692</v>
      </c>
      <c r="AN1787" t="b">
        <v>1</v>
      </c>
      <c r="AQ1787" t="s">
        <v>60</v>
      </c>
      <c r="AR1787" t="s">
        <v>61</v>
      </c>
      <c r="BB1787" s="7" t="s">
        <v>36055</v>
      </c>
      <c r="BC1787" s="7" t="s">
        <v>21205</v>
      </c>
      <c r="BD1787" s="7" t="s">
        <v>52</v>
      </c>
      <c r="BE1787" s="7">
        <v>99326</v>
      </c>
      <c r="BF1787" s="7" t="s">
        <v>36057</v>
      </c>
      <c r="BG1787" s="7">
        <v>4900</v>
      </c>
      <c r="BH1787" s="7">
        <v>0</v>
      </c>
      <c r="BI1787">
        <v>4127.82</v>
      </c>
      <c r="BJ1787">
        <v>0</v>
      </c>
      <c r="BK1787">
        <v>0</v>
      </c>
      <c r="BL1787">
        <v>0</v>
      </c>
      <c r="BO1787" t="s">
        <v>38201</v>
      </c>
      <c r="BP1787">
        <v>10785</v>
      </c>
      <c r="BQ1787">
        <v>3750</v>
      </c>
      <c r="BR1787">
        <v>10448</v>
      </c>
      <c r="BS1787">
        <v>10209</v>
      </c>
      <c r="BU1787" t="s">
        <v>36059</v>
      </c>
      <c r="BV1787" t="s">
        <v>4695</v>
      </c>
      <c r="BX1787">
        <v>44149.225775462961</v>
      </c>
    </row>
    <row r="1788" spans="1:76" x14ac:dyDescent="0.25">
      <c r="A1788" t="s">
        <v>38202</v>
      </c>
      <c r="B1788" t="s">
        <v>961</v>
      </c>
      <c r="C1788" t="s">
        <v>46</v>
      </c>
      <c r="D1788">
        <v>41043</v>
      </c>
      <c r="H1788" t="s">
        <v>47</v>
      </c>
      <c r="I1788">
        <v>41043</v>
      </c>
      <c r="J1788">
        <v>2012</v>
      </c>
      <c r="K1788" t="s">
        <v>85</v>
      </c>
      <c r="L1788" t="s">
        <v>21527</v>
      </c>
      <c r="N1788" t="s">
        <v>963</v>
      </c>
      <c r="O1788" t="s">
        <v>117</v>
      </c>
      <c r="P1788" t="s">
        <v>115</v>
      </c>
      <c r="Q1788" t="s">
        <v>52</v>
      </c>
      <c r="R1788">
        <v>98371</v>
      </c>
      <c r="S1788" t="s">
        <v>3437</v>
      </c>
      <c r="T1788" t="s">
        <v>21528</v>
      </c>
      <c r="U1788" t="s">
        <v>21529</v>
      </c>
      <c r="V1788" t="s">
        <v>4783</v>
      </c>
      <c r="W1788">
        <v>25</v>
      </c>
      <c r="X1788" t="s">
        <v>4784</v>
      </c>
      <c r="Y1788">
        <v>3879</v>
      </c>
      <c r="Z1788" t="s">
        <v>115</v>
      </c>
      <c r="AA1788" t="s">
        <v>4785</v>
      </c>
      <c r="AB1788">
        <v>414360</v>
      </c>
      <c r="AC1788" t="s">
        <v>146</v>
      </c>
      <c r="AD1788" t="s">
        <v>4690</v>
      </c>
      <c r="AE1788" t="s">
        <v>107</v>
      </c>
      <c r="AF1788" t="s">
        <v>107</v>
      </c>
      <c r="AJ1788" t="s">
        <v>58</v>
      </c>
      <c r="AK1788" t="s">
        <v>59</v>
      </c>
      <c r="AL1788">
        <v>41219</v>
      </c>
      <c r="AM1788" t="s">
        <v>4692</v>
      </c>
      <c r="AN1788" t="b">
        <v>1</v>
      </c>
      <c r="AQ1788" t="s">
        <v>60</v>
      </c>
      <c r="AR1788" t="s">
        <v>61</v>
      </c>
      <c r="BB1788" s="7" t="s">
        <v>963</v>
      </c>
      <c r="BC1788" s="7" t="s">
        <v>117</v>
      </c>
      <c r="BD1788" s="7" t="s">
        <v>52</v>
      </c>
      <c r="BE1788" s="7">
        <v>98371</v>
      </c>
      <c r="BG1788" s="7">
        <v>30015.94</v>
      </c>
      <c r="BH1788" s="7">
        <v>466.01</v>
      </c>
      <c r="BI1788">
        <v>30481.95</v>
      </c>
      <c r="BJ1788">
        <v>0</v>
      </c>
      <c r="BK1788">
        <v>0</v>
      </c>
      <c r="BL1788">
        <v>0</v>
      </c>
      <c r="BO1788" t="s">
        <v>38203</v>
      </c>
      <c r="BP1788">
        <v>12513</v>
      </c>
      <c r="BQ1788">
        <v>28278</v>
      </c>
      <c r="BR1788">
        <v>10455</v>
      </c>
      <c r="BS1788">
        <v>10287</v>
      </c>
      <c r="BU1788" t="s">
        <v>21531</v>
      </c>
      <c r="BV1788" t="s">
        <v>4695</v>
      </c>
      <c r="BX1788">
        <v>44149.228530092594</v>
      </c>
    </row>
    <row r="1789" spans="1:76" x14ac:dyDescent="0.25">
      <c r="A1789" t="s">
        <v>38204</v>
      </c>
      <c r="B1789" t="s">
        <v>27959</v>
      </c>
      <c r="C1789" t="s">
        <v>46</v>
      </c>
      <c r="D1789">
        <v>41043</v>
      </c>
      <c r="H1789" t="s">
        <v>289</v>
      </c>
      <c r="I1789">
        <v>41043</v>
      </c>
      <c r="J1789">
        <v>2012</v>
      </c>
      <c r="K1789" t="s">
        <v>85</v>
      </c>
      <c r="L1789" t="s">
        <v>38205</v>
      </c>
      <c r="N1789" t="s">
        <v>38206</v>
      </c>
      <c r="O1789" t="s">
        <v>417</v>
      </c>
      <c r="P1789" t="s">
        <v>255</v>
      </c>
      <c r="Q1789" t="s">
        <v>52</v>
      </c>
      <c r="R1789">
        <v>98801</v>
      </c>
      <c r="S1789" t="s">
        <v>27963</v>
      </c>
      <c r="T1789" t="s">
        <v>27963</v>
      </c>
      <c r="U1789" t="s">
        <v>38207</v>
      </c>
      <c r="V1789" t="s">
        <v>4807</v>
      </c>
      <c r="W1789">
        <v>23</v>
      </c>
      <c r="X1789" t="s">
        <v>6430</v>
      </c>
      <c r="Y1789">
        <v>3111</v>
      </c>
      <c r="Z1789" t="s">
        <v>255</v>
      </c>
      <c r="AA1789" t="s">
        <v>4785</v>
      </c>
      <c r="AB1789">
        <v>38545</v>
      </c>
      <c r="AC1789" t="s">
        <v>146</v>
      </c>
      <c r="AD1789" t="s">
        <v>4690</v>
      </c>
      <c r="AE1789" t="s">
        <v>107</v>
      </c>
      <c r="AF1789" t="s">
        <v>107</v>
      </c>
      <c r="AJ1789" t="s">
        <v>58</v>
      </c>
      <c r="AK1789" t="s">
        <v>59</v>
      </c>
      <c r="AL1789">
        <v>41219</v>
      </c>
      <c r="AM1789" t="s">
        <v>4692</v>
      </c>
      <c r="AN1789" t="b">
        <v>1</v>
      </c>
      <c r="AQ1789" t="s">
        <v>60</v>
      </c>
      <c r="AR1789" t="s">
        <v>61</v>
      </c>
      <c r="BB1789" s="7" t="s">
        <v>38206</v>
      </c>
      <c r="BC1789" s="7" t="s">
        <v>417</v>
      </c>
      <c r="BD1789" s="7" t="s">
        <v>52</v>
      </c>
      <c r="BE1789" s="7">
        <v>98801</v>
      </c>
      <c r="BF1789" s="7" t="s">
        <v>38207</v>
      </c>
      <c r="BG1789" s="7">
        <v>0</v>
      </c>
      <c r="BH1789" s="7">
        <v>0</v>
      </c>
      <c r="BI1789">
        <v>0</v>
      </c>
      <c r="BJ1789">
        <v>0</v>
      </c>
      <c r="BK1789">
        <v>0</v>
      </c>
      <c r="BL1789">
        <v>0</v>
      </c>
      <c r="BO1789" t="s">
        <v>38208</v>
      </c>
      <c r="BP1789">
        <v>20510</v>
      </c>
      <c r="BQ1789">
        <v>7763</v>
      </c>
      <c r="BR1789">
        <v>10421</v>
      </c>
      <c r="BS1789">
        <v>10705</v>
      </c>
      <c r="BU1789" t="s">
        <v>38209</v>
      </c>
      <c r="BV1789" t="s">
        <v>4695</v>
      </c>
      <c r="BX1789">
        <v>44149.249027777776</v>
      </c>
    </row>
    <row r="1790" spans="1:76" x14ac:dyDescent="0.25">
      <c r="A1790" t="s">
        <v>38210</v>
      </c>
      <c r="B1790" t="s">
        <v>38211</v>
      </c>
      <c r="C1790" t="s">
        <v>46</v>
      </c>
      <c r="D1790">
        <v>40742</v>
      </c>
      <c r="H1790" t="s">
        <v>47</v>
      </c>
      <c r="I1790">
        <v>40742</v>
      </c>
      <c r="J1790">
        <v>2012</v>
      </c>
      <c r="K1790" t="s">
        <v>85</v>
      </c>
      <c r="L1790" t="s">
        <v>38212</v>
      </c>
      <c r="N1790" t="s">
        <v>36233</v>
      </c>
      <c r="O1790" t="s">
        <v>10092</v>
      </c>
      <c r="P1790" t="s">
        <v>632</v>
      </c>
      <c r="Q1790" t="s">
        <v>52</v>
      </c>
      <c r="R1790">
        <v>98239</v>
      </c>
      <c r="S1790" t="s">
        <v>38213</v>
      </c>
      <c r="T1790" t="s">
        <v>38214</v>
      </c>
      <c r="U1790" t="s">
        <v>38215</v>
      </c>
      <c r="V1790" t="s">
        <v>4807</v>
      </c>
      <c r="W1790">
        <v>23</v>
      </c>
      <c r="X1790" t="s">
        <v>4808</v>
      </c>
      <c r="Y1790">
        <v>3424</v>
      </c>
      <c r="Z1790" t="s">
        <v>632</v>
      </c>
      <c r="AA1790" t="s">
        <v>4785</v>
      </c>
      <c r="AB1790">
        <v>47722</v>
      </c>
      <c r="AC1790" t="s">
        <v>146</v>
      </c>
      <c r="AD1790" t="s">
        <v>4690</v>
      </c>
      <c r="AE1790" t="s">
        <v>107</v>
      </c>
      <c r="AF1790" t="s">
        <v>107</v>
      </c>
      <c r="AJ1790" t="s">
        <v>58</v>
      </c>
      <c r="AK1790" t="s">
        <v>59</v>
      </c>
      <c r="AL1790">
        <v>41219</v>
      </c>
      <c r="AM1790" t="s">
        <v>4692</v>
      </c>
      <c r="AN1790" t="b">
        <v>1</v>
      </c>
      <c r="AQ1790" t="s">
        <v>60</v>
      </c>
      <c r="AR1790" t="s">
        <v>99</v>
      </c>
      <c r="BB1790" s="7" t="s">
        <v>38216</v>
      </c>
      <c r="BC1790" s="7" t="s">
        <v>4354</v>
      </c>
      <c r="BD1790" s="7" t="s">
        <v>52</v>
      </c>
      <c r="BE1790" s="7">
        <v>98249</v>
      </c>
      <c r="BF1790" s="7" t="s">
        <v>38217</v>
      </c>
      <c r="BG1790" s="7">
        <v>52256.98</v>
      </c>
      <c r="BH1790" s="7">
        <v>0</v>
      </c>
      <c r="BI1790">
        <v>52256.98</v>
      </c>
      <c r="BJ1790">
        <v>0</v>
      </c>
      <c r="BK1790">
        <v>0</v>
      </c>
      <c r="BL1790">
        <v>0</v>
      </c>
      <c r="BO1790" t="s">
        <v>38218</v>
      </c>
      <c r="BP1790">
        <v>11174</v>
      </c>
      <c r="BQ1790">
        <v>7658</v>
      </c>
      <c r="BR1790">
        <v>10205</v>
      </c>
      <c r="BS1790">
        <v>10226</v>
      </c>
      <c r="BU1790" t="s">
        <v>38219</v>
      </c>
      <c r="BV1790" t="s">
        <v>4695</v>
      </c>
      <c r="BX1790">
        <v>44149.226412037038</v>
      </c>
    </row>
    <row r="1791" spans="1:76" x14ac:dyDescent="0.25">
      <c r="A1791" t="s">
        <v>38220</v>
      </c>
      <c r="B1791" t="s">
        <v>20447</v>
      </c>
      <c r="C1791" t="s">
        <v>46</v>
      </c>
      <c r="D1791">
        <v>41038</v>
      </c>
      <c r="H1791" t="s">
        <v>47</v>
      </c>
      <c r="I1791">
        <v>41038</v>
      </c>
      <c r="J1791">
        <v>2012</v>
      </c>
      <c r="K1791" t="s">
        <v>85</v>
      </c>
      <c r="L1791" t="s">
        <v>36369</v>
      </c>
      <c r="N1791" t="s">
        <v>36370</v>
      </c>
      <c r="O1791" t="s">
        <v>830</v>
      </c>
      <c r="P1791" t="s">
        <v>105</v>
      </c>
      <c r="Q1791" t="s">
        <v>52</v>
      </c>
      <c r="R1791">
        <v>99019</v>
      </c>
      <c r="S1791" t="s">
        <v>20450</v>
      </c>
      <c r="T1791" t="s">
        <v>20450</v>
      </c>
      <c r="U1791" t="s">
        <v>20451</v>
      </c>
      <c r="V1791" t="s">
        <v>4807</v>
      </c>
      <c r="W1791">
        <v>23</v>
      </c>
      <c r="X1791" t="s">
        <v>6703</v>
      </c>
      <c r="Y1791">
        <v>4151</v>
      </c>
      <c r="Z1791" t="s">
        <v>105</v>
      </c>
      <c r="AA1791" t="s">
        <v>4785</v>
      </c>
      <c r="AB1791">
        <v>265987</v>
      </c>
      <c r="AC1791" t="s">
        <v>146</v>
      </c>
      <c r="AD1791" t="s">
        <v>4690</v>
      </c>
      <c r="AE1791" t="s">
        <v>107</v>
      </c>
      <c r="AF1791" t="s">
        <v>107</v>
      </c>
      <c r="AJ1791" t="s">
        <v>58</v>
      </c>
      <c r="AK1791" t="s">
        <v>59</v>
      </c>
      <c r="AL1791">
        <v>41219</v>
      </c>
      <c r="AM1791" t="s">
        <v>4692</v>
      </c>
      <c r="AN1791" t="b">
        <v>1</v>
      </c>
      <c r="AQ1791" t="s">
        <v>177</v>
      </c>
      <c r="BB1791" s="7" t="s">
        <v>36372</v>
      </c>
      <c r="BC1791" s="7" t="s">
        <v>38221</v>
      </c>
      <c r="BD1791" s="7" t="s">
        <v>52</v>
      </c>
      <c r="BE1791" s="7">
        <v>99005</v>
      </c>
      <c r="BF1791" s="7" t="s">
        <v>38222</v>
      </c>
      <c r="BG1791" s="7">
        <v>9235.51</v>
      </c>
      <c r="BH1791" s="7">
        <v>0</v>
      </c>
      <c r="BI1791">
        <v>8535.51</v>
      </c>
      <c r="BJ1791">
        <v>-700</v>
      </c>
      <c r="BK1791">
        <v>0</v>
      </c>
      <c r="BL1791">
        <v>0</v>
      </c>
      <c r="BO1791" t="s">
        <v>38223</v>
      </c>
      <c r="BP1791">
        <v>2977</v>
      </c>
      <c r="BQ1791">
        <v>35985</v>
      </c>
      <c r="BR1791">
        <v>10109</v>
      </c>
      <c r="BS1791">
        <v>9813</v>
      </c>
      <c r="BU1791" t="s">
        <v>38224</v>
      </c>
      <c r="BV1791" t="s">
        <v>4695</v>
      </c>
      <c r="BX1791">
        <v>44149.205046296294</v>
      </c>
    </row>
    <row r="1792" spans="1:76" x14ac:dyDescent="0.25">
      <c r="A1792" t="s">
        <v>38225</v>
      </c>
      <c r="B1792" t="s">
        <v>28159</v>
      </c>
      <c r="C1792" t="s">
        <v>46</v>
      </c>
      <c r="D1792">
        <v>41028</v>
      </c>
      <c r="H1792" t="s">
        <v>289</v>
      </c>
      <c r="I1792">
        <v>41028</v>
      </c>
      <c r="J1792">
        <v>2012</v>
      </c>
      <c r="K1792" t="s">
        <v>85</v>
      </c>
      <c r="L1792" t="s">
        <v>35641</v>
      </c>
      <c r="N1792" t="s">
        <v>38226</v>
      </c>
      <c r="O1792" t="s">
        <v>4173</v>
      </c>
      <c r="P1792" t="s">
        <v>252</v>
      </c>
      <c r="Q1792" t="s">
        <v>52</v>
      </c>
      <c r="R1792">
        <v>98858</v>
      </c>
      <c r="S1792" t="s">
        <v>35644</v>
      </c>
      <c r="T1792" t="s">
        <v>35644</v>
      </c>
      <c r="U1792" t="s">
        <v>35645</v>
      </c>
      <c r="V1792" t="s">
        <v>4807</v>
      </c>
      <c r="W1792">
        <v>23</v>
      </c>
      <c r="X1792" t="s">
        <v>7405</v>
      </c>
      <c r="Y1792">
        <v>3235</v>
      </c>
      <c r="Z1792" t="s">
        <v>252</v>
      </c>
      <c r="AA1792" t="s">
        <v>4785</v>
      </c>
      <c r="AB1792">
        <v>17906</v>
      </c>
      <c r="AC1792" t="s">
        <v>146</v>
      </c>
      <c r="AD1792" t="s">
        <v>4690</v>
      </c>
      <c r="AE1792" t="s">
        <v>107</v>
      </c>
      <c r="AF1792" t="s">
        <v>107</v>
      </c>
      <c r="AJ1792" t="s">
        <v>58</v>
      </c>
      <c r="AK1792" t="s">
        <v>59</v>
      </c>
      <c r="AL1792">
        <v>41219</v>
      </c>
      <c r="AM1792" t="s">
        <v>4692</v>
      </c>
      <c r="AN1792" t="b">
        <v>1</v>
      </c>
      <c r="AQ1792" t="s">
        <v>60</v>
      </c>
      <c r="AR1792" t="s">
        <v>61</v>
      </c>
      <c r="BB1792" s="7" t="s">
        <v>38226</v>
      </c>
      <c r="BC1792" s="7" t="s">
        <v>4173</v>
      </c>
      <c r="BD1792" s="7" t="s">
        <v>52</v>
      </c>
      <c r="BE1792" s="7">
        <v>98858</v>
      </c>
      <c r="BG1792" s="7">
        <v>0</v>
      </c>
      <c r="BH1792" s="7">
        <v>0</v>
      </c>
      <c r="BI1792">
        <v>0</v>
      </c>
      <c r="BJ1792">
        <v>0</v>
      </c>
      <c r="BK1792">
        <v>0</v>
      </c>
      <c r="BL1792">
        <v>0</v>
      </c>
      <c r="BO1792" t="s">
        <v>38227</v>
      </c>
      <c r="BP1792">
        <v>18246</v>
      </c>
      <c r="BQ1792">
        <v>3711</v>
      </c>
      <c r="BR1792">
        <v>10140</v>
      </c>
      <c r="BS1792">
        <v>10593</v>
      </c>
      <c r="BU1792" t="s">
        <v>38228</v>
      </c>
      <c r="BV1792" t="s">
        <v>4695</v>
      </c>
      <c r="BX1792">
        <v>44149.245462962965</v>
      </c>
    </row>
    <row r="1793" spans="1:76" x14ac:dyDescent="0.25">
      <c r="A1793" t="s">
        <v>38229</v>
      </c>
      <c r="B1793" t="s">
        <v>26211</v>
      </c>
      <c r="C1793" t="s">
        <v>46</v>
      </c>
      <c r="D1793">
        <v>41017</v>
      </c>
      <c r="H1793" t="s">
        <v>47</v>
      </c>
      <c r="I1793">
        <v>41017</v>
      </c>
      <c r="J1793">
        <v>2012</v>
      </c>
      <c r="K1793" t="s">
        <v>85</v>
      </c>
      <c r="L1793" t="s">
        <v>35632</v>
      </c>
      <c r="N1793" t="s">
        <v>26213</v>
      </c>
      <c r="O1793" t="s">
        <v>3406</v>
      </c>
      <c r="P1793" t="s">
        <v>505</v>
      </c>
      <c r="Q1793" t="s">
        <v>52</v>
      </c>
      <c r="R1793">
        <v>98672</v>
      </c>
      <c r="S1793" t="s">
        <v>26214</v>
      </c>
      <c r="T1793" t="s">
        <v>35633</v>
      </c>
      <c r="U1793" t="s">
        <v>35634</v>
      </c>
      <c r="V1793" t="s">
        <v>4807</v>
      </c>
      <c r="W1793">
        <v>23</v>
      </c>
      <c r="X1793" t="s">
        <v>6135</v>
      </c>
      <c r="Y1793">
        <v>3579</v>
      </c>
      <c r="Z1793" t="s">
        <v>505</v>
      </c>
      <c r="AA1793" t="s">
        <v>4785</v>
      </c>
      <c r="AB1793">
        <v>12732</v>
      </c>
      <c r="AC1793" t="s">
        <v>146</v>
      </c>
      <c r="AD1793" t="s">
        <v>4690</v>
      </c>
      <c r="AE1793" t="s">
        <v>107</v>
      </c>
      <c r="AF1793" t="s">
        <v>107</v>
      </c>
      <c r="AJ1793" t="s">
        <v>58</v>
      </c>
      <c r="AK1793" t="s">
        <v>59</v>
      </c>
      <c r="AL1793">
        <v>41219</v>
      </c>
      <c r="AM1793" t="s">
        <v>4692</v>
      </c>
      <c r="AN1793" t="b">
        <v>1</v>
      </c>
      <c r="AQ1793" t="s">
        <v>195</v>
      </c>
      <c r="AR1793" t="s">
        <v>150</v>
      </c>
      <c r="BB1793" s="7" t="s">
        <v>38230</v>
      </c>
      <c r="BC1793" s="7" t="s">
        <v>3406</v>
      </c>
      <c r="BD1793" s="7" t="s">
        <v>52</v>
      </c>
      <c r="BE1793" s="7">
        <v>98672</v>
      </c>
      <c r="BF1793" s="7" t="s">
        <v>35634</v>
      </c>
      <c r="BG1793" s="7">
        <v>7.0000000000000007E-2</v>
      </c>
      <c r="BH1793" s="7">
        <v>393.23</v>
      </c>
      <c r="BI1793">
        <v>459.23</v>
      </c>
      <c r="BJ1793">
        <v>200</v>
      </c>
      <c r="BK1793">
        <v>0</v>
      </c>
      <c r="BL1793">
        <v>0</v>
      </c>
      <c r="BO1793" t="s">
        <v>38231</v>
      </c>
      <c r="BP1793">
        <v>9957</v>
      </c>
      <c r="BQ1793">
        <v>3775</v>
      </c>
      <c r="BR1793">
        <v>10197</v>
      </c>
      <c r="BS1793">
        <v>10161</v>
      </c>
      <c r="BU1793" t="s">
        <v>26217</v>
      </c>
      <c r="BV1793" t="s">
        <v>4695</v>
      </c>
      <c r="BX1793">
        <v>44149.223819444444</v>
      </c>
    </row>
    <row r="1794" spans="1:76" x14ac:dyDescent="0.25">
      <c r="A1794" t="s">
        <v>38232</v>
      </c>
      <c r="B1794" t="s">
        <v>2567</v>
      </c>
      <c r="C1794" t="s">
        <v>46</v>
      </c>
      <c r="D1794">
        <v>41002</v>
      </c>
      <c r="H1794" t="s">
        <v>47</v>
      </c>
      <c r="I1794">
        <v>41002</v>
      </c>
      <c r="J1794">
        <v>2012</v>
      </c>
      <c r="K1794" t="s">
        <v>85</v>
      </c>
      <c r="L1794" t="s">
        <v>21584</v>
      </c>
      <c r="N1794" t="s">
        <v>1480</v>
      </c>
      <c r="O1794" t="s">
        <v>1481</v>
      </c>
      <c r="P1794" t="s">
        <v>394</v>
      </c>
      <c r="Q1794" t="s">
        <v>52</v>
      </c>
      <c r="R1794">
        <v>98277</v>
      </c>
      <c r="S1794" t="s">
        <v>38233</v>
      </c>
      <c r="T1794" t="s">
        <v>24580</v>
      </c>
      <c r="U1794" t="s">
        <v>38234</v>
      </c>
      <c r="V1794" t="s">
        <v>90</v>
      </c>
      <c r="W1794">
        <v>12</v>
      </c>
      <c r="X1794" t="s">
        <v>1527</v>
      </c>
      <c r="Y1794">
        <v>4739</v>
      </c>
      <c r="Z1794" t="s">
        <v>394</v>
      </c>
      <c r="AA1794" t="s">
        <v>57</v>
      </c>
      <c r="AC1794" t="s">
        <v>146</v>
      </c>
      <c r="AD1794" t="s">
        <v>4690</v>
      </c>
      <c r="AE1794" t="s">
        <v>107</v>
      </c>
      <c r="AF1794" t="s">
        <v>107</v>
      </c>
      <c r="AJ1794" t="s">
        <v>58</v>
      </c>
      <c r="AK1794" t="s">
        <v>59</v>
      </c>
      <c r="AL1794">
        <v>41219</v>
      </c>
      <c r="AM1794" t="s">
        <v>4692</v>
      </c>
      <c r="AN1794" t="b">
        <v>1</v>
      </c>
      <c r="AQ1794" t="s">
        <v>60</v>
      </c>
      <c r="AR1794" t="s">
        <v>61</v>
      </c>
      <c r="AS1794" t="s">
        <v>4734</v>
      </c>
      <c r="BB1794" s="7" t="s">
        <v>1483</v>
      </c>
      <c r="BC1794" s="7" t="s">
        <v>1481</v>
      </c>
      <c r="BD1794" s="7" t="s">
        <v>52</v>
      </c>
      <c r="BE1794" s="7">
        <v>98277</v>
      </c>
      <c r="BF1794" s="7" t="s">
        <v>38234</v>
      </c>
      <c r="BG1794" s="7">
        <v>386020.24</v>
      </c>
      <c r="BH1794" s="7">
        <v>500</v>
      </c>
      <c r="BI1794">
        <v>384737.17</v>
      </c>
      <c r="BJ1794">
        <v>0</v>
      </c>
      <c r="BK1794">
        <v>0</v>
      </c>
      <c r="BL1794">
        <v>0</v>
      </c>
      <c r="BM1794">
        <v>24499.39</v>
      </c>
      <c r="BN1794">
        <v>89790.98</v>
      </c>
      <c r="BO1794" t="s">
        <v>38235</v>
      </c>
      <c r="BP1794">
        <v>783</v>
      </c>
      <c r="BQ1794">
        <v>26984</v>
      </c>
      <c r="BR1794">
        <v>10394</v>
      </c>
      <c r="BS1794">
        <v>9731</v>
      </c>
      <c r="BT1794">
        <v>10</v>
      </c>
      <c r="BU1794" t="s">
        <v>38236</v>
      </c>
      <c r="BV1794" t="s">
        <v>4695</v>
      </c>
      <c r="BX1794">
        <v>44149.202118055553</v>
      </c>
    </row>
    <row r="1795" spans="1:76" x14ac:dyDescent="0.25">
      <c r="A1795" t="s">
        <v>38237</v>
      </c>
      <c r="B1795" t="s">
        <v>38238</v>
      </c>
      <c r="C1795" t="s">
        <v>46</v>
      </c>
      <c r="D1795">
        <v>40995</v>
      </c>
      <c r="H1795" t="s">
        <v>47</v>
      </c>
      <c r="I1795">
        <v>40995</v>
      </c>
      <c r="J1795">
        <v>2012</v>
      </c>
      <c r="K1795" t="s">
        <v>85</v>
      </c>
      <c r="L1795" t="s">
        <v>38239</v>
      </c>
      <c r="N1795" t="s">
        <v>3426</v>
      </c>
      <c r="O1795" t="s">
        <v>1218</v>
      </c>
      <c r="P1795" t="s">
        <v>908</v>
      </c>
      <c r="Q1795" t="s">
        <v>52</v>
      </c>
      <c r="R1795">
        <v>98922</v>
      </c>
      <c r="S1795" t="s">
        <v>38240</v>
      </c>
      <c r="T1795" t="s">
        <v>38241</v>
      </c>
      <c r="U1795" t="s">
        <v>38242</v>
      </c>
      <c r="V1795" t="s">
        <v>4807</v>
      </c>
      <c r="W1795">
        <v>23</v>
      </c>
      <c r="X1795" t="s">
        <v>5397</v>
      </c>
      <c r="Y1795">
        <v>3559</v>
      </c>
      <c r="Z1795" t="s">
        <v>908</v>
      </c>
      <c r="AA1795" t="s">
        <v>4785</v>
      </c>
      <c r="AB1795">
        <v>20566</v>
      </c>
      <c r="AC1795" t="s">
        <v>146</v>
      </c>
      <c r="AD1795" t="s">
        <v>4690</v>
      </c>
      <c r="AE1795" t="s">
        <v>107</v>
      </c>
      <c r="AF1795" t="s">
        <v>107</v>
      </c>
      <c r="AJ1795" t="s">
        <v>58</v>
      </c>
      <c r="AK1795" t="s">
        <v>59</v>
      </c>
      <c r="AL1795">
        <v>41219</v>
      </c>
      <c r="AM1795" t="s">
        <v>4692</v>
      </c>
      <c r="AN1795" t="b">
        <v>1</v>
      </c>
      <c r="AQ1795" t="s">
        <v>60</v>
      </c>
      <c r="AR1795" t="s">
        <v>61</v>
      </c>
      <c r="BB1795" s="7" t="s">
        <v>38243</v>
      </c>
      <c r="BC1795" s="7" t="s">
        <v>1218</v>
      </c>
      <c r="BD1795" s="7" t="s">
        <v>52</v>
      </c>
      <c r="BE1795" s="7">
        <v>98922</v>
      </c>
      <c r="BG1795" s="7">
        <v>24670.44</v>
      </c>
      <c r="BH1795" s="7">
        <v>0</v>
      </c>
      <c r="BI1795">
        <v>23237.35</v>
      </c>
      <c r="BJ1795">
        <v>0</v>
      </c>
      <c r="BK1795">
        <v>0</v>
      </c>
      <c r="BL1795">
        <v>0</v>
      </c>
      <c r="BO1795" t="s">
        <v>38244</v>
      </c>
      <c r="BP1795">
        <v>1421</v>
      </c>
      <c r="BQ1795">
        <v>7711</v>
      </c>
      <c r="BR1795">
        <v>10312</v>
      </c>
      <c r="BS1795">
        <v>9755</v>
      </c>
      <c r="BU1795" t="s">
        <v>38245</v>
      </c>
      <c r="BV1795" t="s">
        <v>4695</v>
      </c>
      <c r="BX1795">
        <v>44149.202951388892</v>
      </c>
    </row>
    <row r="1796" spans="1:76" x14ac:dyDescent="0.25">
      <c r="A1796" t="s">
        <v>38246</v>
      </c>
      <c r="B1796" t="s">
        <v>20899</v>
      </c>
      <c r="C1796" t="s">
        <v>46</v>
      </c>
      <c r="D1796">
        <v>40997</v>
      </c>
      <c r="H1796" t="s">
        <v>47</v>
      </c>
      <c r="I1796">
        <v>40997</v>
      </c>
      <c r="J1796">
        <v>2012</v>
      </c>
      <c r="K1796" t="s">
        <v>85</v>
      </c>
      <c r="L1796" t="s">
        <v>32484</v>
      </c>
      <c r="N1796" t="s">
        <v>25661</v>
      </c>
      <c r="O1796" t="s">
        <v>2499</v>
      </c>
      <c r="P1796" t="s">
        <v>394</v>
      </c>
      <c r="Q1796" t="s">
        <v>52</v>
      </c>
      <c r="R1796">
        <v>98232</v>
      </c>
      <c r="S1796" t="s">
        <v>38247</v>
      </c>
      <c r="T1796" t="s">
        <v>27970</v>
      </c>
      <c r="U1796" t="s">
        <v>32487</v>
      </c>
      <c r="V1796" t="s">
        <v>4807</v>
      </c>
      <c r="W1796">
        <v>23</v>
      </c>
      <c r="X1796" t="s">
        <v>5461</v>
      </c>
      <c r="Y1796">
        <v>4064</v>
      </c>
      <c r="Z1796" t="s">
        <v>394</v>
      </c>
      <c r="AA1796" t="s">
        <v>4785</v>
      </c>
      <c r="AB1796">
        <v>65287</v>
      </c>
      <c r="AC1796" t="s">
        <v>146</v>
      </c>
      <c r="AD1796" t="s">
        <v>4690</v>
      </c>
      <c r="AE1796" t="s">
        <v>107</v>
      </c>
      <c r="AF1796" t="s">
        <v>107</v>
      </c>
      <c r="AJ1796" t="s">
        <v>58</v>
      </c>
      <c r="AK1796" t="s">
        <v>59</v>
      </c>
      <c r="AL1796">
        <v>41219</v>
      </c>
      <c r="AM1796" t="s">
        <v>4692</v>
      </c>
      <c r="AN1796" t="b">
        <v>1</v>
      </c>
      <c r="AQ1796" t="s">
        <v>60</v>
      </c>
      <c r="AR1796" t="s">
        <v>61</v>
      </c>
      <c r="BB1796" s="7" t="s">
        <v>38248</v>
      </c>
      <c r="BC1796" s="7" t="s">
        <v>2499</v>
      </c>
      <c r="BD1796" s="7" t="s">
        <v>52</v>
      </c>
      <c r="BE1796" s="7">
        <v>98232</v>
      </c>
      <c r="BF1796" s="7" t="s">
        <v>32489</v>
      </c>
      <c r="BG1796" s="7">
        <v>21893.279999999999</v>
      </c>
      <c r="BH1796" s="7">
        <v>2416.36</v>
      </c>
      <c r="BI1796">
        <v>17469.91</v>
      </c>
      <c r="BJ1796">
        <v>0</v>
      </c>
      <c r="BK1796">
        <v>0</v>
      </c>
      <c r="BL1796">
        <v>0</v>
      </c>
      <c r="BO1796" t="s">
        <v>38249</v>
      </c>
      <c r="BP1796">
        <v>21094</v>
      </c>
      <c r="BQ1796">
        <v>3969</v>
      </c>
      <c r="BR1796">
        <v>10475</v>
      </c>
      <c r="BS1796">
        <v>10797</v>
      </c>
      <c r="BU1796" t="s">
        <v>27972</v>
      </c>
      <c r="BV1796" t="s">
        <v>4695</v>
      </c>
      <c r="BX1796">
        <v>44149.255474537036</v>
      </c>
    </row>
    <row r="1797" spans="1:76" x14ac:dyDescent="0.25">
      <c r="A1797" t="s">
        <v>38250</v>
      </c>
      <c r="B1797" t="s">
        <v>28348</v>
      </c>
      <c r="C1797" t="s">
        <v>46</v>
      </c>
      <c r="D1797">
        <v>40989</v>
      </c>
      <c r="I1797">
        <v>40989</v>
      </c>
      <c r="J1797">
        <v>2012</v>
      </c>
      <c r="K1797" t="s">
        <v>85</v>
      </c>
      <c r="L1797" t="s">
        <v>37555</v>
      </c>
      <c r="N1797" t="s">
        <v>38251</v>
      </c>
      <c r="O1797" t="s">
        <v>241</v>
      </c>
      <c r="P1797" t="s">
        <v>241</v>
      </c>
      <c r="Q1797" t="s">
        <v>52</v>
      </c>
      <c r="R1797">
        <v>98908</v>
      </c>
      <c r="S1797" t="s">
        <v>38252</v>
      </c>
      <c r="T1797" t="s">
        <v>37557</v>
      </c>
      <c r="U1797" t="s">
        <v>37558</v>
      </c>
      <c r="V1797" t="s">
        <v>4807</v>
      </c>
      <c r="W1797">
        <v>23</v>
      </c>
      <c r="X1797" t="s">
        <v>8532</v>
      </c>
      <c r="Y1797">
        <v>4418</v>
      </c>
      <c r="Z1797" t="s">
        <v>241</v>
      </c>
      <c r="AA1797" t="s">
        <v>4785</v>
      </c>
      <c r="AB1797">
        <v>101293</v>
      </c>
      <c r="AC1797" t="s">
        <v>146</v>
      </c>
      <c r="AD1797" t="s">
        <v>4690</v>
      </c>
      <c r="AE1797" t="s">
        <v>107</v>
      </c>
      <c r="AF1797" t="s">
        <v>107</v>
      </c>
      <c r="AJ1797" t="s">
        <v>58</v>
      </c>
      <c r="AK1797" t="s">
        <v>59</v>
      </c>
      <c r="AL1797">
        <v>41219</v>
      </c>
      <c r="AM1797" t="s">
        <v>4878</v>
      </c>
      <c r="AN1797" t="b">
        <v>1</v>
      </c>
      <c r="AQ1797" t="s">
        <v>195</v>
      </c>
      <c r="AR1797" t="s">
        <v>150</v>
      </c>
      <c r="BB1797" s="7" t="s">
        <v>38253</v>
      </c>
      <c r="BC1797" s="7" t="s">
        <v>241</v>
      </c>
      <c r="BD1797" s="7" t="s">
        <v>52</v>
      </c>
      <c r="BE1797" s="7">
        <v>98908</v>
      </c>
      <c r="BF1797" s="7" t="s">
        <v>38254</v>
      </c>
      <c r="BO1797" t="s">
        <v>38255</v>
      </c>
      <c r="BP1797">
        <v>11251</v>
      </c>
      <c r="BQ1797">
        <v>3730</v>
      </c>
      <c r="BR1797">
        <v>10219</v>
      </c>
      <c r="BU1797" t="s">
        <v>28352</v>
      </c>
      <c r="BV1797" t="s">
        <v>4695</v>
      </c>
      <c r="BX1797">
        <v>43598.033148148148</v>
      </c>
    </row>
    <row r="1798" spans="1:76" x14ac:dyDescent="0.25">
      <c r="A1798" t="s">
        <v>38256</v>
      </c>
      <c r="B1798" t="s">
        <v>38257</v>
      </c>
      <c r="C1798" t="s">
        <v>46</v>
      </c>
      <c r="D1798">
        <v>40969</v>
      </c>
      <c r="H1798" t="s">
        <v>47</v>
      </c>
      <c r="I1798">
        <v>40969</v>
      </c>
      <c r="J1798">
        <v>2012</v>
      </c>
      <c r="K1798" t="s">
        <v>85</v>
      </c>
      <c r="L1798" t="s">
        <v>38258</v>
      </c>
      <c r="N1798" t="s">
        <v>38259</v>
      </c>
      <c r="O1798" t="s">
        <v>4557</v>
      </c>
      <c r="P1798" t="s">
        <v>1127</v>
      </c>
      <c r="Q1798" t="s">
        <v>52</v>
      </c>
      <c r="R1798">
        <v>99009</v>
      </c>
      <c r="S1798" t="s">
        <v>38260</v>
      </c>
      <c r="T1798" t="s">
        <v>38260</v>
      </c>
      <c r="U1798" t="s">
        <v>38261</v>
      </c>
      <c r="V1798" t="s">
        <v>4807</v>
      </c>
      <c r="W1798">
        <v>23</v>
      </c>
      <c r="X1798" t="s">
        <v>7527</v>
      </c>
      <c r="Y1798">
        <v>3865</v>
      </c>
      <c r="Z1798" t="s">
        <v>1127</v>
      </c>
      <c r="AA1798" t="s">
        <v>4785</v>
      </c>
      <c r="AB1798">
        <v>7981</v>
      </c>
      <c r="AC1798" t="s">
        <v>146</v>
      </c>
      <c r="AD1798" t="s">
        <v>4690</v>
      </c>
      <c r="AE1798" t="s">
        <v>107</v>
      </c>
      <c r="AF1798" t="s">
        <v>107</v>
      </c>
      <c r="AJ1798" t="s">
        <v>58</v>
      </c>
      <c r="AK1798" t="s">
        <v>59</v>
      </c>
      <c r="AL1798">
        <v>41219</v>
      </c>
      <c r="AM1798" t="s">
        <v>4692</v>
      </c>
      <c r="AN1798" t="b">
        <v>1</v>
      </c>
      <c r="AQ1798" t="s">
        <v>60</v>
      </c>
      <c r="AR1798" t="s">
        <v>61</v>
      </c>
      <c r="BB1798" s="7" t="s">
        <v>38262</v>
      </c>
      <c r="BC1798" s="7" t="s">
        <v>2258</v>
      </c>
      <c r="BD1798" s="7" t="s">
        <v>52</v>
      </c>
      <c r="BE1798" s="7">
        <v>99005</v>
      </c>
      <c r="BF1798" s="7" t="s">
        <v>38263</v>
      </c>
      <c r="BG1798" s="7">
        <v>8381.18</v>
      </c>
      <c r="BH1798" s="7">
        <v>0</v>
      </c>
      <c r="BI1798">
        <v>8356.18</v>
      </c>
      <c r="BJ1798">
        <v>0</v>
      </c>
      <c r="BK1798">
        <v>0</v>
      </c>
      <c r="BL1798">
        <v>0</v>
      </c>
      <c r="BO1798" t="s">
        <v>38264</v>
      </c>
      <c r="BP1798">
        <v>18078</v>
      </c>
      <c r="BQ1798">
        <v>4152</v>
      </c>
      <c r="BR1798">
        <v>10163</v>
      </c>
      <c r="BS1798">
        <v>10579</v>
      </c>
      <c r="BU1798" t="s">
        <v>27860</v>
      </c>
      <c r="BV1798" t="s">
        <v>4695</v>
      </c>
      <c r="BX1798">
        <v>44149.245092592595</v>
      </c>
    </row>
    <row r="1799" spans="1:76" x14ac:dyDescent="0.25">
      <c r="A1799" t="s">
        <v>38265</v>
      </c>
      <c r="B1799" t="s">
        <v>25876</v>
      </c>
      <c r="C1799" t="s">
        <v>46</v>
      </c>
      <c r="D1799">
        <v>40973</v>
      </c>
      <c r="H1799" t="s">
        <v>47</v>
      </c>
      <c r="I1799">
        <v>40973</v>
      </c>
      <c r="J1799">
        <v>2012</v>
      </c>
      <c r="K1799" t="s">
        <v>85</v>
      </c>
      <c r="L1799" t="s">
        <v>37965</v>
      </c>
      <c r="N1799" t="s">
        <v>37966</v>
      </c>
      <c r="O1799" t="s">
        <v>477</v>
      </c>
      <c r="P1799" t="s">
        <v>226</v>
      </c>
      <c r="Q1799" t="s">
        <v>52</v>
      </c>
      <c r="R1799">
        <v>98604</v>
      </c>
      <c r="S1799" t="s">
        <v>37967</v>
      </c>
      <c r="T1799" t="s">
        <v>25880</v>
      </c>
      <c r="U1799" t="s">
        <v>38266</v>
      </c>
      <c r="V1799" t="s">
        <v>4783</v>
      </c>
      <c r="W1799">
        <v>25</v>
      </c>
      <c r="X1799" t="s">
        <v>6013</v>
      </c>
      <c r="Y1799">
        <v>3147</v>
      </c>
      <c r="Z1799" t="s">
        <v>226</v>
      </c>
      <c r="AA1799" t="s">
        <v>4785</v>
      </c>
      <c r="AB1799">
        <v>226530</v>
      </c>
      <c r="AC1799" t="s">
        <v>146</v>
      </c>
      <c r="AD1799" t="s">
        <v>4690</v>
      </c>
      <c r="AE1799" t="s">
        <v>107</v>
      </c>
      <c r="AF1799" t="s">
        <v>107</v>
      </c>
      <c r="AJ1799" t="s">
        <v>58</v>
      </c>
      <c r="AK1799" t="s">
        <v>59</v>
      </c>
      <c r="AL1799">
        <v>41219</v>
      </c>
      <c r="AM1799" t="s">
        <v>4692</v>
      </c>
      <c r="AN1799" t="b">
        <v>1</v>
      </c>
      <c r="AQ1799" t="s">
        <v>60</v>
      </c>
      <c r="AR1799" t="s">
        <v>61</v>
      </c>
      <c r="BB1799" s="7" t="s">
        <v>38267</v>
      </c>
      <c r="BC1799" s="7" t="s">
        <v>2019</v>
      </c>
      <c r="BD1799" s="7" t="s">
        <v>52</v>
      </c>
      <c r="BE1799" s="7">
        <v>98629</v>
      </c>
      <c r="BG1799" s="7">
        <v>23653.79</v>
      </c>
      <c r="BH1799" s="7">
        <v>0</v>
      </c>
      <c r="BI1799">
        <v>24878.720000000001</v>
      </c>
      <c r="BJ1799">
        <v>0</v>
      </c>
      <c r="BK1799">
        <v>0</v>
      </c>
      <c r="BL1799">
        <v>0</v>
      </c>
      <c r="BO1799" t="s">
        <v>38268</v>
      </c>
      <c r="BP1799">
        <v>13019</v>
      </c>
      <c r="BQ1799">
        <v>4735</v>
      </c>
      <c r="BR1799">
        <v>10496</v>
      </c>
      <c r="BS1799">
        <v>10304</v>
      </c>
      <c r="BU1799" t="s">
        <v>38269</v>
      </c>
      <c r="BV1799" t="s">
        <v>4695</v>
      </c>
      <c r="BX1799">
        <v>44149.234444444446</v>
      </c>
    </row>
    <row r="1800" spans="1:76" x14ac:dyDescent="0.25">
      <c r="A1800" t="s">
        <v>38270</v>
      </c>
      <c r="B1800" t="s">
        <v>2118</v>
      </c>
      <c r="C1800" t="s">
        <v>46</v>
      </c>
      <c r="D1800">
        <v>40879</v>
      </c>
      <c r="H1800" t="s">
        <v>47</v>
      </c>
      <c r="I1800">
        <v>40879</v>
      </c>
      <c r="J1800">
        <v>2012</v>
      </c>
      <c r="K1800" t="s">
        <v>85</v>
      </c>
      <c r="L1800" t="s">
        <v>30723</v>
      </c>
      <c r="N1800" t="s">
        <v>38271</v>
      </c>
      <c r="O1800" t="s">
        <v>137</v>
      </c>
      <c r="P1800" t="s">
        <v>68</v>
      </c>
      <c r="Q1800" t="s">
        <v>52</v>
      </c>
      <c r="R1800">
        <v>98027</v>
      </c>
      <c r="S1800" t="s">
        <v>1730</v>
      </c>
      <c r="T1800" t="s">
        <v>30724</v>
      </c>
      <c r="U1800" t="s">
        <v>38272</v>
      </c>
      <c r="V1800" t="s">
        <v>54</v>
      </c>
      <c r="W1800">
        <v>13</v>
      </c>
      <c r="X1800" t="s">
        <v>182</v>
      </c>
      <c r="Y1800">
        <v>4787</v>
      </c>
      <c r="Z1800" t="s">
        <v>68</v>
      </c>
      <c r="AA1800" t="s">
        <v>57</v>
      </c>
      <c r="AC1800" t="s">
        <v>146</v>
      </c>
      <c r="AD1800" t="s">
        <v>4690</v>
      </c>
      <c r="AE1800" t="s">
        <v>107</v>
      </c>
      <c r="AF1800" t="s">
        <v>107</v>
      </c>
      <c r="AJ1800" t="s">
        <v>58</v>
      </c>
      <c r="AK1800" t="s">
        <v>59</v>
      </c>
      <c r="AL1800">
        <v>41219</v>
      </c>
      <c r="AM1800" t="s">
        <v>4692</v>
      </c>
      <c r="AN1800" t="b">
        <v>1</v>
      </c>
      <c r="AQ1800" t="s">
        <v>60</v>
      </c>
      <c r="AR1800" t="s">
        <v>61</v>
      </c>
      <c r="AS1800" t="s">
        <v>100</v>
      </c>
      <c r="BB1800" s="7" t="s">
        <v>38271</v>
      </c>
      <c r="BC1800" s="7" t="s">
        <v>137</v>
      </c>
      <c r="BD1800" s="7" t="s">
        <v>52</v>
      </c>
      <c r="BE1800" s="7">
        <v>98027</v>
      </c>
      <c r="BF1800" s="7" t="s">
        <v>38273</v>
      </c>
      <c r="BG1800" s="7">
        <v>91396.3</v>
      </c>
      <c r="BH1800" s="7">
        <v>963.6</v>
      </c>
      <c r="BI1800">
        <v>65966.58</v>
      </c>
      <c r="BJ1800">
        <v>0</v>
      </c>
      <c r="BK1800">
        <v>0</v>
      </c>
      <c r="BL1800">
        <v>0</v>
      </c>
      <c r="BM1800">
        <v>74.36</v>
      </c>
      <c r="BN1800">
        <v>0</v>
      </c>
      <c r="BO1800" t="s">
        <v>38274</v>
      </c>
      <c r="BP1800">
        <v>11885</v>
      </c>
      <c r="BQ1800">
        <v>34660</v>
      </c>
      <c r="BR1800">
        <v>10106</v>
      </c>
      <c r="BS1800">
        <v>10257</v>
      </c>
      <c r="BT1800">
        <v>5</v>
      </c>
      <c r="BU1800" t="s">
        <v>38275</v>
      </c>
      <c r="BV1800" t="s">
        <v>4695</v>
      </c>
      <c r="BX1800">
        <v>44149.227407407408</v>
      </c>
    </row>
    <row r="1801" spans="1:76" x14ac:dyDescent="0.25">
      <c r="A1801" t="s">
        <v>38276</v>
      </c>
      <c r="B1801" t="s">
        <v>3323</v>
      </c>
      <c r="C1801" t="s">
        <v>46</v>
      </c>
      <c r="D1801">
        <v>40811</v>
      </c>
      <c r="H1801" t="s">
        <v>47</v>
      </c>
      <c r="I1801">
        <v>40811</v>
      </c>
      <c r="J1801">
        <v>2012</v>
      </c>
      <c r="K1801" t="s">
        <v>77</v>
      </c>
      <c r="L1801" t="s">
        <v>38277</v>
      </c>
      <c r="N1801" t="s">
        <v>38278</v>
      </c>
      <c r="O1801" t="s">
        <v>886</v>
      </c>
      <c r="P1801" t="s">
        <v>115</v>
      </c>
      <c r="Q1801" t="s">
        <v>52</v>
      </c>
      <c r="R1801">
        <v>98338</v>
      </c>
      <c r="S1801" t="s">
        <v>3326</v>
      </c>
      <c r="T1801" t="s">
        <v>20323</v>
      </c>
      <c r="U1801" t="s">
        <v>38279</v>
      </c>
      <c r="V1801" t="s">
        <v>54</v>
      </c>
      <c r="W1801">
        <v>13</v>
      </c>
      <c r="X1801" t="s">
        <v>174</v>
      </c>
      <c r="Y1801">
        <v>4781</v>
      </c>
      <c r="Z1801" t="s">
        <v>115</v>
      </c>
      <c r="AA1801" t="s">
        <v>57</v>
      </c>
      <c r="AC1801" t="s">
        <v>146</v>
      </c>
      <c r="AD1801" t="s">
        <v>4690</v>
      </c>
      <c r="AE1801" t="s">
        <v>107</v>
      </c>
      <c r="AF1801" t="s">
        <v>107</v>
      </c>
      <c r="AJ1801" t="s">
        <v>58</v>
      </c>
      <c r="AK1801" t="s">
        <v>59</v>
      </c>
      <c r="AL1801">
        <v>41219</v>
      </c>
      <c r="AM1801" t="s">
        <v>4692</v>
      </c>
      <c r="AN1801" t="b">
        <v>1</v>
      </c>
      <c r="AQ1801" t="s">
        <v>73</v>
      </c>
      <c r="BB1801" s="7" t="s">
        <v>38280</v>
      </c>
      <c r="BC1801" s="7" t="s">
        <v>886</v>
      </c>
      <c r="BD1801" s="7" t="s">
        <v>52</v>
      </c>
      <c r="BE1801" s="7">
        <v>98338</v>
      </c>
      <c r="BF1801" s="7" t="s">
        <v>38281</v>
      </c>
      <c r="BG1801" s="7">
        <v>5225</v>
      </c>
      <c r="BH1801" s="7">
        <v>0</v>
      </c>
      <c r="BI1801">
        <v>1748.22</v>
      </c>
      <c r="BJ1801">
        <v>0</v>
      </c>
      <c r="BK1801">
        <v>0</v>
      </c>
      <c r="BL1801">
        <v>0</v>
      </c>
      <c r="BO1801" t="s">
        <v>38282</v>
      </c>
      <c r="BP1801">
        <v>12495</v>
      </c>
      <c r="BQ1801">
        <v>27193</v>
      </c>
      <c r="BR1801">
        <v>10465</v>
      </c>
      <c r="BS1801">
        <v>10285</v>
      </c>
      <c r="BT1801">
        <v>2</v>
      </c>
      <c r="BU1801" t="s">
        <v>24501</v>
      </c>
      <c r="BV1801" t="s">
        <v>4695</v>
      </c>
      <c r="BX1801">
        <v>44149.228495370371</v>
      </c>
    </row>
    <row r="1802" spans="1:76" x14ac:dyDescent="0.25">
      <c r="A1802" t="s">
        <v>38860</v>
      </c>
      <c r="B1802" t="s">
        <v>1691</v>
      </c>
      <c r="C1802" t="s">
        <v>46</v>
      </c>
      <c r="D1802">
        <v>40717</v>
      </c>
      <c r="H1802" t="s">
        <v>599</v>
      </c>
      <c r="I1802">
        <v>40717</v>
      </c>
      <c r="J1802">
        <v>2012</v>
      </c>
      <c r="K1802" t="s">
        <v>85</v>
      </c>
      <c r="L1802" t="s">
        <v>38861</v>
      </c>
      <c r="N1802" t="s">
        <v>2343</v>
      </c>
      <c r="O1802" t="s">
        <v>815</v>
      </c>
      <c r="P1802" t="s">
        <v>111</v>
      </c>
      <c r="Q1802" t="s">
        <v>52</v>
      </c>
      <c r="R1802">
        <v>98110</v>
      </c>
      <c r="S1802" t="s">
        <v>1694</v>
      </c>
      <c r="T1802" t="s">
        <v>38862</v>
      </c>
      <c r="U1802" t="s">
        <v>38863</v>
      </c>
      <c r="V1802" t="s">
        <v>54</v>
      </c>
      <c r="W1802">
        <v>13</v>
      </c>
      <c r="X1802" t="s">
        <v>329</v>
      </c>
      <c r="Y1802">
        <v>3558</v>
      </c>
      <c r="Z1802" t="s">
        <v>111</v>
      </c>
      <c r="AA1802" t="s">
        <v>57</v>
      </c>
      <c r="AC1802" t="s">
        <v>146</v>
      </c>
      <c r="AD1802" t="s">
        <v>4690</v>
      </c>
      <c r="AE1802" t="s">
        <v>107</v>
      </c>
      <c r="AF1802" t="s">
        <v>107</v>
      </c>
      <c r="AJ1802" t="s">
        <v>58</v>
      </c>
      <c r="AK1802" t="s">
        <v>59</v>
      </c>
      <c r="AL1802">
        <v>41219</v>
      </c>
      <c r="AM1802" t="s">
        <v>4692</v>
      </c>
      <c r="AN1802" t="b">
        <v>1</v>
      </c>
      <c r="AQ1802" t="s">
        <v>60</v>
      </c>
      <c r="AR1802" t="s">
        <v>99</v>
      </c>
      <c r="AS1802" t="s">
        <v>100</v>
      </c>
      <c r="BB1802" s="7" t="s">
        <v>2343</v>
      </c>
      <c r="BC1802" s="7" t="s">
        <v>815</v>
      </c>
      <c r="BD1802" s="7" t="s">
        <v>52</v>
      </c>
      <c r="BE1802" s="7">
        <v>98110</v>
      </c>
      <c r="BF1802" s="7" t="s">
        <v>38864</v>
      </c>
      <c r="BG1802" s="7">
        <v>18383.5</v>
      </c>
      <c r="BH1802" s="7">
        <v>61.14</v>
      </c>
      <c r="BI1802">
        <v>14141.85</v>
      </c>
      <c r="BJ1802">
        <v>2200</v>
      </c>
      <c r="BK1802">
        <v>0</v>
      </c>
      <c r="BL1802">
        <v>0</v>
      </c>
      <c r="BO1802" t="s">
        <v>38865</v>
      </c>
      <c r="BP1802">
        <v>14354</v>
      </c>
      <c r="BQ1802">
        <v>6077</v>
      </c>
      <c r="BR1802">
        <v>10167</v>
      </c>
      <c r="BS1802">
        <v>10364</v>
      </c>
      <c r="BT1802">
        <v>23</v>
      </c>
      <c r="BU1802" t="s">
        <v>38866</v>
      </c>
      <c r="BV1802" t="s">
        <v>4695</v>
      </c>
      <c r="BX1802">
        <v>44149.236585648148</v>
      </c>
    </row>
    <row r="1803" spans="1:76" x14ac:dyDescent="0.25">
      <c r="A1803" t="s">
        <v>39680</v>
      </c>
      <c r="B1803" t="s">
        <v>230</v>
      </c>
      <c r="C1803" t="s">
        <v>46</v>
      </c>
      <c r="D1803">
        <v>41052</v>
      </c>
      <c r="H1803" t="s">
        <v>47</v>
      </c>
      <c r="I1803">
        <v>41052</v>
      </c>
      <c r="J1803">
        <v>2012</v>
      </c>
      <c r="K1803" t="s">
        <v>85</v>
      </c>
      <c r="L1803" t="s">
        <v>29428</v>
      </c>
      <c r="N1803" t="s">
        <v>231</v>
      </c>
      <c r="O1803" t="s">
        <v>75</v>
      </c>
      <c r="P1803" t="s">
        <v>68</v>
      </c>
      <c r="Q1803" t="s">
        <v>52</v>
      </c>
      <c r="R1803">
        <v>98055</v>
      </c>
      <c r="S1803" t="s">
        <v>39681</v>
      </c>
      <c r="T1803" t="s">
        <v>29429</v>
      </c>
      <c r="U1803" t="s">
        <v>29430</v>
      </c>
      <c r="V1803" t="s">
        <v>54</v>
      </c>
      <c r="W1803">
        <v>13</v>
      </c>
      <c r="X1803" t="s">
        <v>233</v>
      </c>
      <c r="Y1803">
        <v>4799</v>
      </c>
      <c r="Z1803" t="s">
        <v>68</v>
      </c>
      <c r="AA1803" t="s">
        <v>57</v>
      </c>
      <c r="AC1803" t="s">
        <v>146</v>
      </c>
      <c r="AD1803" t="s">
        <v>4690</v>
      </c>
      <c r="AE1803" t="s">
        <v>107</v>
      </c>
      <c r="AF1803" t="s">
        <v>107</v>
      </c>
      <c r="AJ1803" t="s">
        <v>58</v>
      </c>
      <c r="AK1803" t="s">
        <v>59</v>
      </c>
      <c r="AL1803">
        <v>41219</v>
      </c>
      <c r="AM1803" t="s">
        <v>4692</v>
      </c>
      <c r="AN1803" t="b">
        <v>1</v>
      </c>
      <c r="AQ1803" t="s">
        <v>60</v>
      </c>
      <c r="AR1803" t="s">
        <v>99</v>
      </c>
      <c r="AS1803" t="s">
        <v>100</v>
      </c>
      <c r="BB1803" s="7" t="s">
        <v>231</v>
      </c>
      <c r="BC1803" s="7" t="s">
        <v>75</v>
      </c>
      <c r="BD1803" s="7" t="s">
        <v>52</v>
      </c>
      <c r="BE1803" s="7">
        <v>98055</v>
      </c>
      <c r="BF1803" s="7" t="s">
        <v>29430</v>
      </c>
      <c r="BG1803" s="7">
        <v>7096.42</v>
      </c>
      <c r="BH1803" s="7">
        <v>0</v>
      </c>
      <c r="BI1803">
        <v>4470.8900000000003</v>
      </c>
      <c r="BJ1803">
        <v>0</v>
      </c>
      <c r="BK1803">
        <v>0</v>
      </c>
      <c r="BL1803">
        <v>0</v>
      </c>
      <c r="BM1803">
        <v>41.67</v>
      </c>
      <c r="BN1803">
        <v>0</v>
      </c>
      <c r="BO1803" t="s">
        <v>39682</v>
      </c>
      <c r="BP1803">
        <v>21761</v>
      </c>
      <c r="BQ1803">
        <v>6085</v>
      </c>
      <c r="BR1803">
        <v>10099</v>
      </c>
      <c r="BS1803">
        <v>10840</v>
      </c>
      <c r="BT1803">
        <v>11</v>
      </c>
      <c r="BU1803" t="s">
        <v>29432</v>
      </c>
      <c r="BV1803" t="s">
        <v>4695</v>
      </c>
      <c r="BX1803">
        <v>44149.256574074076</v>
      </c>
    </row>
    <row r="1804" spans="1:76" x14ac:dyDescent="0.25">
      <c r="A1804" t="s">
        <v>39683</v>
      </c>
      <c r="B1804" t="s">
        <v>2319</v>
      </c>
      <c r="C1804" t="s">
        <v>46</v>
      </c>
      <c r="D1804">
        <v>41087</v>
      </c>
      <c r="H1804" t="s">
        <v>47</v>
      </c>
      <c r="I1804">
        <v>41087</v>
      </c>
      <c r="J1804">
        <v>2012</v>
      </c>
      <c r="K1804" t="s">
        <v>85</v>
      </c>
      <c r="L1804" t="s">
        <v>39684</v>
      </c>
      <c r="N1804" t="s">
        <v>2320</v>
      </c>
      <c r="O1804" t="s">
        <v>2019</v>
      </c>
      <c r="P1804" t="s">
        <v>226</v>
      </c>
      <c r="Q1804" t="s">
        <v>52</v>
      </c>
      <c r="R1804">
        <v>98629</v>
      </c>
      <c r="S1804" t="s">
        <v>39685</v>
      </c>
      <c r="T1804" t="s">
        <v>39685</v>
      </c>
      <c r="U1804" t="s">
        <v>39686</v>
      </c>
      <c r="V1804" t="s">
        <v>54</v>
      </c>
      <c r="W1804">
        <v>13</v>
      </c>
      <c r="X1804" t="s">
        <v>860</v>
      </c>
      <c r="Y1804">
        <v>4813</v>
      </c>
      <c r="Z1804" t="s">
        <v>226</v>
      </c>
      <c r="AA1804" t="s">
        <v>57</v>
      </c>
      <c r="AC1804" t="s">
        <v>146</v>
      </c>
      <c r="AD1804" t="s">
        <v>4690</v>
      </c>
      <c r="AE1804" t="s">
        <v>107</v>
      </c>
      <c r="AF1804" t="s">
        <v>107</v>
      </c>
      <c r="AJ1804" t="s">
        <v>58</v>
      </c>
      <c r="AK1804" t="s">
        <v>59</v>
      </c>
      <c r="AL1804">
        <v>41219</v>
      </c>
      <c r="AM1804" t="s">
        <v>4692</v>
      </c>
      <c r="AN1804" t="b">
        <v>1</v>
      </c>
      <c r="AQ1804" t="s">
        <v>177</v>
      </c>
      <c r="BB1804" s="7" t="s">
        <v>1959</v>
      </c>
      <c r="BC1804" s="7" t="s">
        <v>2321</v>
      </c>
      <c r="BD1804" s="7" t="s">
        <v>52</v>
      </c>
      <c r="BE1804" s="7">
        <v>98671</v>
      </c>
      <c r="BF1804" s="7" t="s">
        <v>39687</v>
      </c>
      <c r="BG1804" s="7">
        <v>4645.25</v>
      </c>
      <c r="BH1804" s="7">
        <v>0</v>
      </c>
      <c r="BI1804">
        <v>4738.25</v>
      </c>
      <c r="BJ1804">
        <v>0</v>
      </c>
      <c r="BK1804">
        <v>0</v>
      </c>
      <c r="BL1804">
        <v>0</v>
      </c>
      <c r="BO1804" t="s">
        <v>39688</v>
      </c>
      <c r="BP1804">
        <v>17906</v>
      </c>
      <c r="BQ1804">
        <v>6784</v>
      </c>
      <c r="BR1804">
        <v>10192</v>
      </c>
      <c r="BS1804">
        <v>10569</v>
      </c>
      <c r="BT1804">
        <v>18</v>
      </c>
      <c r="BU1804" t="s">
        <v>39689</v>
      </c>
      <c r="BV1804" t="s">
        <v>4695</v>
      </c>
      <c r="BX1804">
        <v>44149.244710648149</v>
      </c>
    </row>
    <row r="1805" spans="1:76" x14ac:dyDescent="0.25">
      <c r="A1805" t="s">
        <v>39690</v>
      </c>
      <c r="B1805" t="s">
        <v>28098</v>
      </c>
      <c r="C1805" t="s">
        <v>46</v>
      </c>
      <c r="D1805">
        <v>41080</v>
      </c>
      <c r="I1805">
        <v>41080</v>
      </c>
      <c r="J1805">
        <v>2012</v>
      </c>
      <c r="K1805" t="s">
        <v>85</v>
      </c>
      <c r="L1805" t="s">
        <v>39691</v>
      </c>
      <c r="N1805" t="s">
        <v>39692</v>
      </c>
      <c r="O1805" t="s">
        <v>458</v>
      </c>
      <c r="P1805" t="s">
        <v>459</v>
      </c>
      <c r="Q1805" t="s">
        <v>52</v>
      </c>
      <c r="R1805">
        <v>99328</v>
      </c>
      <c r="S1805" t="s">
        <v>39693</v>
      </c>
      <c r="T1805" t="s">
        <v>39694</v>
      </c>
      <c r="U1805" t="s">
        <v>39695</v>
      </c>
      <c r="V1805" t="s">
        <v>4807</v>
      </c>
      <c r="W1805">
        <v>23</v>
      </c>
      <c r="X1805" t="s">
        <v>17282</v>
      </c>
      <c r="Y1805">
        <v>3176</v>
      </c>
      <c r="Z1805" t="s">
        <v>459</v>
      </c>
      <c r="AA1805" t="s">
        <v>4785</v>
      </c>
      <c r="AB1805">
        <v>2575</v>
      </c>
      <c r="AC1805" t="s">
        <v>146</v>
      </c>
      <c r="AD1805" t="s">
        <v>4690</v>
      </c>
      <c r="AE1805" t="s">
        <v>107</v>
      </c>
      <c r="AF1805" t="s">
        <v>107</v>
      </c>
      <c r="AJ1805" t="s">
        <v>58</v>
      </c>
      <c r="AK1805" t="s">
        <v>59</v>
      </c>
      <c r="AL1805">
        <v>41219</v>
      </c>
      <c r="AM1805" t="s">
        <v>4878</v>
      </c>
      <c r="AN1805" t="b">
        <v>1</v>
      </c>
      <c r="AQ1805" t="s">
        <v>195</v>
      </c>
      <c r="AR1805" t="s">
        <v>150</v>
      </c>
      <c r="BB1805" s="7" t="s">
        <v>39692</v>
      </c>
      <c r="BC1805" s="7" t="s">
        <v>458</v>
      </c>
      <c r="BD1805" s="7" t="s">
        <v>52</v>
      </c>
      <c r="BE1805" s="7">
        <v>99328</v>
      </c>
      <c r="BF1805" s="7" t="s">
        <v>39695</v>
      </c>
      <c r="BO1805" t="s">
        <v>39696</v>
      </c>
      <c r="BP1805">
        <v>16472</v>
      </c>
      <c r="BQ1805">
        <v>7728</v>
      </c>
      <c r="BR1805">
        <v>10351</v>
      </c>
      <c r="BU1805" t="s">
        <v>28103</v>
      </c>
      <c r="BV1805" t="s">
        <v>4695</v>
      </c>
      <c r="BX1805">
        <v>43598.035405092596</v>
      </c>
    </row>
    <row r="1806" spans="1:76" x14ac:dyDescent="0.25">
      <c r="A1806" t="s">
        <v>39697</v>
      </c>
      <c r="B1806" t="s">
        <v>14152</v>
      </c>
      <c r="C1806" t="s">
        <v>46</v>
      </c>
      <c r="D1806">
        <v>41058</v>
      </c>
      <c r="H1806" t="s">
        <v>599</v>
      </c>
      <c r="I1806">
        <v>41058</v>
      </c>
      <c r="J1806">
        <v>2012</v>
      </c>
      <c r="K1806" t="s">
        <v>85</v>
      </c>
      <c r="L1806" t="s">
        <v>39698</v>
      </c>
      <c r="N1806" t="s">
        <v>4144</v>
      </c>
      <c r="O1806" t="s">
        <v>3193</v>
      </c>
      <c r="P1806" t="s">
        <v>1794</v>
      </c>
      <c r="Q1806" t="s">
        <v>52</v>
      </c>
      <c r="R1806">
        <v>98339</v>
      </c>
      <c r="S1806" t="s">
        <v>39699</v>
      </c>
      <c r="T1806" t="s">
        <v>39700</v>
      </c>
      <c r="U1806" t="s">
        <v>39701</v>
      </c>
      <c r="V1806" t="s">
        <v>4807</v>
      </c>
      <c r="W1806">
        <v>23</v>
      </c>
      <c r="X1806" t="s">
        <v>5167</v>
      </c>
      <c r="Y1806">
        <v>3433</v>
      </c>
      <c r="Z1806" t="s">
        <v>1794</v>
      </c>
      <c r="AA1806" t="s">
        <v>4785</v>
      </c>
      <c r="AB1806">
        <v>21692</v>
      </c>
      <c r="AC1806" t="s">
        <v>146</v>
      </c>
      <c r="AD1806" t="s">
        <v>4690</v>
      </c>
      <c r="AE1806" t="s">
        <v>107</v>
      </c>
      <c r="AF1806" t="s">
        <v>107</v>
      </c>
      <c r="AJ1806" t="s">
        <v>58</v>
      </c>
      <c r="AK1806" t="s">
        <v>59</v>
      </c>
      <c r="AL1806">
        <v>41219</v>
      </c>
      <c r="AM1806" t="s">
        <v>4692</v>
      </c>
      <c r="AN1806" t="b">
        <v>1</v>
      </c>
      <c r="AQ1806" t="s">
        <v>60</v>
      </c>
      <c r="AR1806" t="s">
        <v>99</v>
      </c>
      <c r="BB1806" s="7" t="s">
        <v>39702</v>
      </c>
      <c r="BC1806" s="7" t="s">
        <v>15980</v>
      </c>
      <c r="BD1806" s="7" t="s">
        <v>52</v>
      </c>
      <c r="BE1806" s="7">
        <v>98358</v>
      </c>
      <c r="BF1806" s="7" t="s">
        <v>39703</v>
      </c>
      <c r="BG1806" s="7">
        <v>17525.669999999998</v>
      </c>
      <c r="BH1806" s="7">
        <v>0</v>
      </c>
      <c r="BI1806">
        <v>16705.169999999998</v>
      </c>
      <c r="BJ1806">
        <v>0</v>
      </c>
      <c r="BK1806">
        <v>0</v>
      </c>
      <c r="BL1806">
        <v>0</v>
      </c>
      <c r="BO1806" t="s">
        <v>39704</v>
      </c>
      <c r="BP1806">
        <v>19404</v>
      </c>
      <c r="BQ1806">
        <v>3853</v>
      </c>
      <c r="BR1806">
        <v>10304</v>
      </c>
      <c r="BS1806">
        <v>10654</v>
      </c>
      <c r="BU1806" t="s">
        <v>39705</v>
      </c>
      <c r="BV1806" t="s">
        <v>4695</v>
      </c>
      <c r="BX1806">
        <v>44149.247418981482</v>
      </c>
    </row>
    <row r="1807" spans="1:76" x14ac:dyDescent="0.25">
      <c r="A1807" t="s">
        <v>39706</v>
      </c>
      <c r="B1807" t="s">
        <v>39707</v>
      </c>
      <c r="C1807" t="s">
        <v>46</v>
      </c>
      <c r="D1807">
        <v>41063</v>
      </c>
      <c r="I1807">
        <v>41063</v>
      </c>
      <c r="J1807">
        <v>2012</v>
      </c>
      <c r="K1807" t="s">
        <v>85</v>
      </c>
      <c r="L1807" t="s">
        <v>39708</v>
      </c>
      <c r="N1807" t="s">
        <v>39709</v>
      </c>
      <c r="O1807" t="s">
        <v>3857</v>
      </c>
      <c r="P1807" t="s">
        <v>930</v>
      </c>
      <c r="Q1807" t="s">
        <v>52</v>
      </c>
      <c r="R1807">
        <v>99344</v>
      </c>
      <c r="S1807" t="s">
        <v>39710</v>
      </c>
      <c r="T1807" t="s">
        <v>39710</v>
      </c>
      <c r="U1807" t="s">
        <v>39711</v>
      </c>
      <c r="V1807" t="s">
        <v>4807</v>
      </c>
      <c r="W1807">
        <v>23</v>
      </c>
      <c r="X1807" t="s">
        <v>7097</v>
      </c>
      <c r="Y1807">
        <v>3002</v>
      </c>
      <c r="Z1807" t="s">
        <v>930</v>
      </c>
      <c r="AA1807" t="s">
        <v>4785</v>
      </c>
      <c r="AB1807">
        <v>6141</v>
      </c>
      <c r="AC1807" t="s">
        <v>146</v>
      </c>
      <c r="AD1807" t="s">
        <v>4690</v>
      </c>
      <c r="AE1807" t="s">
        <v>107</v>
      </c>
      <c r="AF1807" t="s">
        <v>107</v>
      </c>
      <c r="AJ1807" t="s">
        <v>58</v>
      </c>
      <c r="AK1807" t="s">
        <v>59</v>
      </c>
      <c r="AL1807">
        <v>41219</v>
      </c>
      <c r="AM1807" t="s">
        <v>4878</v>
      </c>
      <c r="AN1807" t="b">
        <v>1</v>
      </c>
      <c r="AQ1807" t="s">
        <v>177</v>
      </c>
      <c r="BB1807" s="7" t="s">
        <v>39709</v>
      </c>
      <c r="BC1807" s="7" t="s">
        <v>3857</v>
      </c>
      <c r="BD1807" s="7" t="s">
        <v>52</v>
      </c>
      <c r="BE1807" s="7">
        <v>99344</v>
      </c>
      <c r="BF1807" s="7" t="s">
        <v>39711</v>
      </c>
      <c r="BO1807" t="s">
        <v>39712</v>
      </c>
      <c r="BP1807">
        <v>6849</v>
      </c>
      <c r="BQ1807">
        <v>7792</v>
      </c>
      <c r="BR1807">
        <v>10497</v>
      </c>
      <c r="BU1807" t="s">
        <v>39713</v>
      </c>
      <c r="BV1807" t="s">
        <v>4695</v>
      </c>
      <c r="BX1807">
        <v>43598.037777777776</v>
      </c>
    </row>
    <row r="1808" spans="1:76" x14ac:dyDescent="0.25">
      <c r="A1808" t="s">
        <v>39714</v>
      </c>
      <c r="B1808" t="s">
        <v>39715</v>
      </c>
      <c r="C1808" t="s">
        <v>46</v>
      </c>
      <c r="D1808">
        <v>41057</v>
      </c>
      <c r="I1808">
        <v>41057</v>
      </c>
      <c r="J1808">
        <v>2012</v>
      </c>
      <c r="K1808" t="s">
        <v>85</v>
      </c>
      <c r="L1808" t="s">
        <v>39716</v>
      </c>
      <c r="N1808" t="s">
        <v>39717</v>
      </c>
      <c r="O1808" t="s">
        <v>1126</v>
      </c>
      <c r="P1808" t="s">
        <v>1127</v>
      </c>
      <c r="Q1808" t="s">
        <v>52</v>
      </c>
      <c r="R1808">
        <v>99156</v>
      </c>
      <c r="S1808" t="s">
        <v>39718</v>
      </c>
      <c r="T1808" t="s">
        <v>39718</v>
      </c>
      <c r="U1808" t="s">
        <v>39719</v>
      </c>
      <c r="V1808" t="s">
        <v>4807</v>
      </c>
      <c r="W1808">
        <v>23</v>
      </c>
      <c r="X1808" t="s">
        <v>7527</v>
      </c>
      <c r="Y1808">
        <v>3865</v>
      </c>
      <c r="Z1808" t="s">
        <v>1127</v>
      </c>
      <c r="AA1808" t="s">
        <v>4785</v>
      </c>
      <c r="AB1808">
        <v>7981</v>
      </c>
      <c r="AC1808" t="s">
        <v>146</v>
      </c>
      <c r="AD1808" t="s">
        <v>4690</v>
      </c>
      <c r="AE1808" t="s">
        <v>107</v>
      </c>
      <c r="AF1808" t="s">
        <v>107</v>
      </c>
      <c r="AJ1808" t="s">
        <v>58</v>
      </c>
      <c r="AK1808" t="s">
        <v>59</v>
      </c>
      <c r="AL1808">
        <v>41219</v>
      </c>
      <c r="AM1808" t="s">
        <v>4878</v>
      </c>
      <c r="AN1808" t="b">
        <v>1</v>
      </c>
      <c r="AQ1808" t="s">
        <v>177</v>
      </c>
      <c r="BB1808" s="7" t="s">
        <v>39717</v>
      </c>
      <c r="BC1808" s="7" t="s">
        <v>1126</v>
      </c>
      <c r="BD1808" s="7" t="s">
        <v>52</v>
      </c>
      <c r="BE1808" s="7">
        <v>99156</v>
      </c>
      <c r="BF1808" s="7" t="s">
        <v>39720</v>
      </c>
      <c r="BO1808" t="s">
        <v>39721</v>
      </c>
      <c r="BP1808">
        <v>15887</v>
      </c>
      <c r="BQ1808">
        <v>7718</v>
      </c>
      <c r="BR1808">
        <v>10333</v>
      </c>
      <c r="BU1808" t="s">
        <v>39722</v>
      </c>
      <c r="BV1808" t="s">
        <v>4695</v>
      </c>
      <c r="BX1808">
        <v>43598.035069444442</v>
      </c>
    </row>
    <row r="1809" spans="1:76" x14ac:dyDescent="0.25">
      <c r="A1809" t="s">
        <v>39723</v>
      </c>
      <c r="B1809" t="s">
        <v>4498</v>
      </c>
      <c r="C1809" t="s">
        <v>46</v>
      </c>
      <c r="D1809">
        <v>41059</v>
      </c>
      <c r="I1809">
        <v>41059</v>
      </c>
      <c r="J1809">
        <v>2012</v>
      </c>
      <c r="K1809" t="s">
        <v>85</v>
      </c>
      <c r="L1809" t="s">
        <v>39724</v>
      </c>
      <c r="N1809" t="s">
        <v>4499</v>
      </c>
      <c r="O1809" t="s">
        <v>101</v>
      </c>
      <c r="P1809" t="s">
        <v>68</v>
      </c>
      <c r="Q1809" t="s">
        <v>52</v>
      </c>
      <c r="R1809">
        <v>98115</v>
      </c>
      <c r="S1809" t="s">
        <v>39725</v>
      </c>
      <c r="T1809" t="s">
        <v>39726</v>
      </c>
      <c r="U1809" t="s">
        <v>39727</v>
      </c>
      <c r="V1809" t="s">
        <v>54</v>
      </c>
      <c r="W1809">
        <v>13</v>
      </c>
      <c r="X1809" t="s">
        <v>469</v>
      </c>
      <c r="Y1809">
        <v>4870</v>
      </c>
      <c r="Z1809" t="s">
        <v>68</v>
      </c>
      <c r="AA1809" t="s">
        <v>57</v>
      </c>
      <c r="AC1809" t="s">
        <v>146</v>
      </c>
      <c r="AD1809" t="s">
        <v>4690</v>
      </c>
      <c r="AE1809" t="s">
        <v>107</v>
      </c>
      <c r="AF1809" t="s">
        <v>107</v>
      </c>
      <c r="AJ1809" t="s">
        <v>58</v>
      </c>
      <c r="AK1809" t="s">
        <v>59</v>
      </c>
      <c r="AL1809">
        <v>41219</v>
      </c>
      <c r="AM1809" t="s">
        <v>4878</v>
      </c>
      <c r="AN1809" t="b">
        <v>1</v>
      </c>
      <c r="AQ1809" t="s">
        <v>177</v>
      </c>
      <c r="BB1809" s="7" t="s">
        <v>4499</v>
      </c>
      <c r="BC1809" s="7" t="s">
        <v>101</v>
      </c>
      <c r="BD1809" s="7" t="s">
        <v>52</v>
      </c>
      <c r="BE1809" s="7">
        <v>98115</v>
      </c>
      <c r="BF1809" s="7" t="s">
        <v>39727</v>
      </c>
      <c r="BO1809" t="s">
        <v>39728</v>
      </c>
      <c r="BP1809">
        <v>8804</v>
      </c>
      <c r="BQ1809">
        <v>7743</v>
      </c>
      <c r="BR1809">
        <v>10377</v>
      </c>
      <c r="BT1809">
        <v>46</v>
      </c>
      <c r="BU1809" t="s">
        <v>39729</v>
      </c>
      <c r="BV1809" t="s">
        <v>4695</v>
      </c>
      <c r="BX1809">
        <v>43598.035856481481</v>
      </c>
    </row>
    <row r="1810" spans="1:76" x14ac:dyDescent="0.25">
      <c r="A1810" t="s">
        <v>39730</v>
      </c>
      <c r="B1810" t="s">
        <v>455</v>
      </c>
      <c r="C1810" t="s">
        <v>46</v>
      </c>
      <c r="D1810">
        <v>40552</v>
      </c>
      <c r="H1810" t="s">
        <v>47</v>
      </c>
      <c r="I1810">
        <v>40552</v>
      </c>
      <c r="J1810">
        <v>2012</v>
      </c>
      <c r="K1810" t="s">
        <v>85</v>
      </c>
      <c r="L1810" t="s">
        <v>29083</v>
      </c>
      <c r="N1810" t="s">
        <v>39731</v>
      </c>
      <c r="O1810" t="s">
        <v>458</v>
      </c>
      <c r="P1810" t="s">
        <v>462</v>
      </c>
      <c r="Q1810" t="s">
        <v>52</v>
      </c>
      <c r="R1810">
        <v>99328</v>
      </c>
      <c r="S1810" t="s">
        <v>460</v>
      </c>
      <c r="T1810" t="s">
        <v>23383</v>
      </c>
      <c r="U1810" t="s">
        <v>39732</v>
      </c>
      <c r="V1810" t="s">
        <v>54</v>
      </c>
      <c r="W1810">
        <v>13</v>
      </c>
      <c r="X1810" t="s">
        <v>461</v>
      </c>
      <c r="Y1810">
        <v>4809</v>
      </c>
      <c r="Z1810" t="s">
        <v>462</v>
      </c>
      <c r="AA1810" t="s">
        <v>57</v>
      </c>
      <c r="AC1810" t="s">
        <v>146</v>
      </c>
      <c r="AD1810" t="s">
        <v>4690</v>
      </c>
      <c r="AE1810" t="s">
        <v>107</v>
      </c>
      <c r="AF1810" t="s">
        <v>107</v>
      </c>
      <c r="AJ1810" t="s">
        <v>58</v>
      </c>
      <c r="AK1810" t="s">
        <v>59</v>
      </c>
      <c r="AL1810">
        <v>41219</v>
      </c>
      <c r="AM1810" t="s">
        <v>4692</v>
      </c>
      <c r="AN1810" t="b">
        <v>1</v>
      </c>
      <c r="AQ1810" t="s">
        <v>195</v>
      </c>
      <c r="AR1810" t="s">
        <v>150</v>
      </c>
      <c r="AS1810" t="s">
        <v>62</v>
      </c>
      <c r="BB1810" s="7" t="s">
        <v>3663</v>
      </c>
      <c r="BC1810" s="7" t="s">
        <v>462</v>
      </c>
      <c r="BD1810" s="7" t="s">
        <v>52</v>
      </c>
      <c r="BE1810" s="7">
        <v>99362</v>
      </c>
      <c r="BF1810" s="7" t="s">
        <v>22358</v>
      </c>
      <c r="BG1810" s="7">
        <v>51125</v>
      </c>
      <c r="BH1810" s="7">
        <v>0</v>
      </c>
      <c r="BI1810">
        <v>50911.88</v>
      </c>
      <c r="BJ1810">
        <v>0</v>
      </c>
      <c r="BK1810">
        <v>0</v>
      </c>
      <c r="BL1810">
        <v>0</v>
      </c>
      <c r="BO1810" t="s">
        <v>39733</v>
      </c>
      <c r="BP1810">
        <v>13768</v>
      </c>
      <c r="BQ1810">
        <v>1733</v>
      </c>
      <c r="BR1810">
        <v>10365</v>
      </c>
      <c r="BS1810">
        <v>10329</v>
      </c>
      <c r="BT1810">
        <v>16</v>
      </c>
      <c r="BU1810" t="s">
        <v>22360</v>
      </c>
      <c r="BV1810" t="s">
        <v>4695</v>
      </c>
      <c r="BX1810">
        <v>44149.235266203701</v>
      </c>
    </row>
    <row r="1811" spans="1:76" x14ac:dyDescent="0.25">
      <c r="A1811" t="s">
        <v>39734</v>
      </c>
      <c r="B1811" t="s">
        <v>39735</v>
      </c>
      <c r="C1811" t="s">
        <v>46</v>
      </c>
      <c r="D1811">
        <v>41051</v>
      </c>
      <c r="I1811">
        <v>41051</v>
      </c>
      <c r="J1811">
        <v>2012</v>
      </c>
      <c r="K1811" t="s">
        <v>85</v>
      </c>
      <c r="L1811" t="s">
        <v>39736</v>
      </c>
      <c r="N1811" t="s">
        <v>39737</v>
      </c>
      <c r="O1811" t="s">
        <v>3857</v>
      </c>
      <c r="P1811" t="s">
        <v>930</v>
      </c>
      <c r="Q1811" t="s">
        <v>52</v>
      </c>
      <c r="R1811">
        <v>99344</v>
      </c>
      <c r="S1811" t="s">
        <v>39738</v>
      </c>
      <c r="T1811" t="s">
        <v>39738</v>
      </c>
      <c r="U1811" t="s">
        <v>39739</v>
      </c>
      <c r="V1811" t="s">
        <v>4807</v>
      </c>
      <c r="W1811">
        <v>23</v>
      </c>
      <c r="X1811" t="s">
        <v>7097</v>
      </c>
      <c r="Y1811">
        <v>3002</v>
      </c>
      <c r="Z1811" t="s">
        <v>930</v>
      </c>
      <c r="AA1811" t="s">
        <v>4785</v>
      </c>
      <c r="AB1811">
        <v>6141</v>
      </c>
      <c r="AC1811" t="s">
        <v>146</v>
      </c>
      <c r="AD1811" t="s">
        <v>4690</v>
      </c>
      <c r="AE1811" t="s">
        <v>107</v>
      </c>
      <c r="AF1811" t="s">
        <v>107</v>
      </c>
      <c r="AJ1811" t="s">
        <v>58</v>
      </c>
      <c r="AK1811" t="s">
        <v>59</v>
      </c>
      <c r="AL1811">
        <v>41219</v>
      </c>
      <c r="AM1811" t="s">
        <v>4878</v>
      </c>
      <c r="AN1811" t="b">
        <v>1</v>
      </c>
      <c r="AQ1811" t="s">
        <v>60</v>
      </c>
      <c r="AR1811" t="s">
        <v>99</v>
      </c>
      <c r="BB1811" s="7" t="s">
        <v>39737</v>
      </c>
      <c r="BC1811" s="7" t="s">
        <v>3857</v>
      </c>
      <c r="BD1811" s="7" t="s">
        <v>52</v>
      </c>
      <c r="BE1811" s="7">
        <v>99344</v>
      </c>
      <c r="BF1811" s="7" t="s">
        <v>39739</v>
      </c>
      <c r="BO1811" t="s">
        <v>39740</v>
      </c>
      <c r="BP1811">
        <v>6865</v>
      </c>
      <c r="BQ1811">
        <v>7791</v>
      </c>
      <c r="BR1811">
        <v>10494</v>
      </c>
      <c r="BU1811" t="s">
        <v>39741</v>
      </c>
      <c r="BV1811" t="s">
        <v>4695</v>
      </c>
      <c r="BX1811">
        <v>43598.037719907406</v>
      </c>
    </row>
    <row r="1812" spans="1:76" x14ac:dyDescent="0.25">
      <c r="A1812" t="s">
        <v>39742</v>
      </c>
      <c r="B1812" t="s">
        <v>30644</v>
      </c>
      <c r="C1812" t="s">
        <v>46</v>
      </c>
      <c r="D1812">
        <v>41052</v>
      </c>
      <c r="I1812">
        <v>41052</v>
      </c>
      <c r="J1812">
        <v>2012</v>
      </c>
      <c r="K1812" t="s">
        <v>85</v>
      </c>
      <c r="L1812" t="s">
        <v>39743</v>
      </c>
      <c r="N1812" t="s">
        <v>39744</v>
      </c>
      <c r="O1812" t="s">
        <v>557</v>
      </c>
      <c r="P1812" t="s">
        <v>668</v>
      </c>
      <c r="Q1812" t="s">
        <v>52</v>
      </c>
      <c r="R1812">
        <v>99301</v>
      </c>
      <c r="S1812" t="s">
        <v>39745</v>
      </c>
      <c r="T1812" t="s">
        <v>39745</v>
      </c>
      <c r="U1812" t="s">
        <v>30648</v>
      </c>
      <c r="V1812" t="s">
        <v>4807</v>
      </c>
      <c r="W1812">
        <v>23</v>
      </c>
      <c r="X1812" t="s">
        <v>6144</v>
      </c>
      <c r="Y1812">
        <v>3306</v>
      </c>
      <c r="Z1812" t="s">
        <v>668</v>
      </c>
      <c r="AA1812" t="s">
        <v>4785</v>
      </c>
      <c r="AB1812">
        <v>27358</v>
      </c>
      <c r="AC1812" t="s">
        <v>146</v>
      </c>
      <c r="AD1812" t="s">
        <v>4690</v>
      </c>
      <c r="AE1812" t="s">
        <v>107</v>
      </c>
      <c r="AF1812" t="s">
        <v>107</v>
      </c>
      <c r="AJ1812" t="s">
        <v>58</v>
      </c>
      <c r="AK1812" t="s">
        <v>59</v>
      </c>
      <c r="AL1812">
        <v>41219</v>
      </c>
      <c r="AM1812" t="s">
        <v>4878</v>
      </c>
      <c r="AN1812" t="b">
        <v>1</v>
      </c>
      <c r="AQ1812" t="s">
        <v>60</v>
      </c>
      <c r="AR1812" t="s">
        <v>99</v>
      </c>
      <c r="BB1812" s="7" t="s">
        <v>39744</v>
      </c>
      <c r="BC1812" s="7" t="s">
        <v>557</v>
      </c>
      <c r="BD1812" s="7" t="s">
        <v>52</v>
      </c>
      <c r="BE1812" s="7">
        <v>99301</v>
      </c>
      <c r="BF1812" s="7" t="s">
        <v>30648</v>
      </c>
      <c r="BO1812" t="s">
        <v>39746</v>
      </c>
      <c r="BP1812">
        <v>22013</v>
      </c>
      <c r="BQ1812">
        <v>3232</v>
      </c>
      <c r="BR1812">
        <v>10316</v>
      </c>
      <c r="BU1812" t="s">
        <v>39747</v>
      </c>
      <c r="BV1812" t="s">
        <v>4695</v>
      </c>
      <c r="BX1812">
        <v>43598.034768518519</v>
      </c>
    </row>
    <row r="1813" spans="1:76" x14ac:dyDescent="0.25">
      <c r="A1813" t="s">
        <v>39748</v>
      </c>
      <c r="B1813" t="s">
        <v>3900</v>
      </c>
      <c r="C1813" t="s">
        <v>46</v>
      </c>
      <c r="D1813">
        <v>41050</v>
      </c>
      <c r="H1813" t="s">
        <v>47</v>
      </c>
      <c r="I1813">
        <v>41050</v>
      </c>
      <c r="J1813">
        <v>2012</v>
      </c>
      <c r="K1813" t="s">
        <v>85</v>
      </c>
      <c r="L1813" t="s">
        <v>16582</v>
      </c>
      <c r="N1813" t="s">
        <v>39749</v>
      </c>
      <c r="O1813" t="s">
        <v>477</v>
      </c>
      <c r="P1813" t="s">
        <v>226</v>
      </c>
      <c r="Q1813" t="s">
        <v>52</v>
      </c>
      <c r="R1813">
        <v>98604</v>
      </c>
      <c r="S1813" t="s">
        <v>3901</v>
      </c>
      <c r="T1813" t="s">
        <v>39750</v>
      </c>
      <c r="U1813" t="s">
        <v>16586</v>
      </c>
      <c r="V1813" t="s">
        <v>54</v>
      </c>
      <c r="W1813">
        <v>13</v>
      </c>
      <c r="X1813" t="s">
        <v>860</v>
      </c>
      <c r="Y1813">
        <v>4813</v>
      </c>
      <c r="Z1813" t="s">
        <v>226</v>
      </c>
      <c r="AA1813" t="s">
        <v>57</v>
      </c>
      <c r="AC1813" t="s">
        <v>146</v>
      </c>
      <c r="AD1813" t="s">
        <v>4690</v>
      </c>
      <c r="AE1813" t="s">
        <v>107</v>
      </c>
      <c r="AF1813" t="s">
        <v>107</v>
      </c>
      <c r="AJ1813" t="s">
        <v>58</v>
      </c>
      <c r="AK1813" t="s">
        <v>59</v>
      </c>
      <c r="AL1813">
        <v>41219</v>
      </c>
      <c r="AM1813" t="s">
        <v>4692</v>
      </c>
      <c r="AN1813" t="b">
        <v>1</v>
      </c>
      <c r="AQ1813" t="s">
        <v>60</v>
      </c>
      <c r="AR1813" t="s">
        <v>99</v>
      </c>
      <c r="AS1813" t="s">
        <v>100</v>
      </c>
      <c r="BB1813" s="7" t="s">
        <v>39749</v>
      </c>
      <c r="BC1813" s="7" t="s">
        <v>477</v>
      </c>
      <c r="BD1813" s="7" t="s">
        <v>52</v>
      </c>
      <c r="BE1813" s="7">
        <v>98604</v>
      </c>
      <c r="BF1813" s="7" t="s">
        <v>16586</v>
      </c>
      <c r="BG1813" s="7">
        <v>8225</v>
      </c>
      <c r="BH1813" s="7">
        <v>421.06</v>
      </c>
      <c r="BI1813">
        <v>8225</v>
      </c>
      <c r="BJ1813">
        <v>0</v>
      </c>
      <c r="BK1813">
        <v>0</v>
      </c>
      <c r="BL1813">
        <v>0</v>
      </c>
      <c r="BO1813" t="s">
        <v>39751</v>
      </c>
      <c r="BP1813">
        <v>4252</v>
      </c>
      <c r="BQ1813">
        <v>1518</v>
      </c>
      <c r="BR1813">
        <v>10246</v>
      </c>
      <c r="BS1813">
        <v>9903</v>
      </c>
      <c r="BT1813">
        <v>18</v>
      </c>
      <c r="BU1813" t="s">
        <v>16588</v>
      </c>
      <c r="BV1813" t="s">
        <v>4695</v>
      </c>
      <c r="BX1813">
        <v>44149.209652777776</v>
      </c>
    </row>
    <row r="1814" spans="1:76" x14ac:dyDescent="0.25">
      <c r="A1814" t="s">
        <v>39752</v>
      </c>
      <c r="B1814" t="s">
        <v>2816</v>
      </c>
      <c r="C1814" t="s">
        <v>46</v>
      </c>
      <c r="D1814">
        <v>41008</v>
      </c>
      <c r="H1814" t="s">
        <v>47</v>
      </c>
      <c r="I1814">
        <v>41008</v>
      </c>
      <c r="J1814">
        <v>2012</v>
      </c>
      <c r="K1814" t="s">
        <v>85</v>
      </c>
      <c r="L1814" t="s">
        <v>39753</v>
      </c>
      <c r="N1814" t="s">
        <v>39754</v>
      </c>
      <c r="O1814" t="s">
        <v>2817</v>
      </c>
      <c r="P1814" t="s">
        <v>105</v>
      </c>
      <c r="Q1814" t="s">
        <v>52</v>
      </c>
      <c r="R1814">
        <v>99004</v>
      </c>
      <c r="S1814" t="s">
        <v>39755</v>
      </c>
      <c r="T1814" t="s">
        <v>39755</v>
      </c>
      <c r="U1814" t="s">
        <v>39756</v>
      </c>
      <c r="V1814" t="s">
        <v>54</v>
      </c>
      <c r="W1814">
        <v>13</v>
      </c>
      <c r="X1814" t="s">
        <v>106</v>
      </c>
      <c r="Y1814">
        <v>4789</v>
      </c>
      <c r="Z1814" t="s">
        <v>105</v>
      </c>
      <c r="AA1814" t="s">
        <v>57</v>
      </c>
      <c r="AC1814" t="s">
        <v>146</v>
      </c>
      <c r="AD1814" t="s">
        <v>4690</v>
      </c>
      <c r="AE1814" t="s">
        <v>107</v>
      </c>
      <c r="AF1814" t="s">
        <v>107</v>
      </c>
      <c r="AJ1814" t="s">
        <v>58</v>
      </c>
      <c r="AK1814" t="s">
        <v>59</v>
      </c>
      <c r="AL1814">
        <v>41219</v>
      </c>
      <c r="AM1814" t="s">
        <v>4692</v>
      </c>
      <c r="AN1814" t="b">
        <v>1</v>
      </c>
      <c r="AQ1814" t="s">
        <v>177</v>
      </c>
      <c r="BB1814" s="7" t="s">
        <v>39757</v>
      </c>
      <c r="BC1814" s="7" t="s">
        <v>2817</v>
      </c>
      <c r="BD1814" s="7" t="s">
        <v>52</v>
      </c>
      <c r="BE1814" s="7">
        <v>99004</v>
      </c>
      <c r="BF1814" s="7" t="s">
        <v>39758</v>
      </c>
      <c r="BG1814" s="7">
        <v>13526.92</v>
      </c>
      <c r="BH1814" s="7">
        <v>0</v>
      </c>
      <c r="BI1814">
        <v>14239.2</v>
      </c>
      <c r="BJ1814">
        <v>-1292</v>
      </c>
      <c r="BK1814">
        <v>0</v>
      </c>
      <c r="BL1814">
        <v>0</v>
      </c>
      <c r="BO1814" t="s">
        <v>39759</v>
      </c>
      <c r="BP1814">
        <v>10178</v>
      </c>
      <c r="BQ1814">
        <v>7677</v>
      </c>
      <c r="BR1814">
        <v>10251</v>
      </c>
      <c r="BS1814">
        <v>10179</v>
      </c>
      <c r="BT1814">
        <v>6</v>
      </c>
      <c r="BU1814" t="s">
        <v>39760</v>
      </c>
      <c r="BV1814" t="s">
        <v>4695</v>
      </c>
      <c r="BX1814">
        <v>44149.224560185183</v>
      </c>
    </row>
    <row r="1815" spans="1:76" x14ac:dyDescent="0.25">
      <c r="A1815" t="s">
        <v>39761</v>
      </c>
      <c r="B1815" t="s">
        <v>39762</v>
      </c>
      <c r="C1815" t="s">
        <v>46</v>
      </c>
      <c r="D1815">
        <v>41037</v>
      </c>
      <c r="H1815" t="s">
        <v>47</v>
      </c>
      <c r="I1815">
        <v>41037</v>
      </c>
      <c r="J1815">
        <v>2012</v>
      </c>
      <c r="K1815" t="s">
        <v>85</v>
      </c>
      <c r="L1815" t="s">
        <v>39763</v>
      </c>
      <c r="N1815" t="s">
        <v>39764</v>
      </c>
      <c r="O1815" t="s">
        <v>393</v>
      </c>
      <c r="P1815" t="s">
        <v>394</v>
      </c>
      <c r="Q1815" t="s">
        <v>52</v>
      </c>
      <c r="R1815">
        <v>98274</v>
      </c>
      <c r="S1815" t="s">
        <v>39765</v>
      </c>
      <c r="T1815" t="s">
        <v>39766</v>
      </c>
      <c r="U1815" t="s">
        <v>39767</v>
      </c>
      <c r="V1815" t="s">
        <v>4807</v>
      </c>
      <c r="W1815">
        <v>23</v>
      </c>
      <c r="X1815" t="s">
        <v>5461</v>
      </c>
      <c r="Y1815">
        <v>4064</v>
      </c>
      <c r="Z1815" t="s">
        <v>394</v>
      </c>
      <c r="AA1815" t="s">
        <v>4785</v>
      </c>
      <c r="AB1815">
        <v>65287</v>
      </c>
      <c r="AC1815" t="s">
        <v>146</v>
      </c>
      <c r="AD1815" t="s">
        <v>4690</v>
      </c>
      <c r="AE1815" t="s">
        <v>107</v>
      </c>
      <c r="AF1815" t="s">
        <v>107</v>
      </c>
      <c r="AJ1815" t="s">
        <v>58</v>
      </c>
      <c r="AK1815" t="s">
        <v>59</v>
      </c>
      <c r="AL1815">
        <v>41219</v>
      </c>
      <c r="AM1815" t="s">
        <v>4692</v>
      </c>
      <c r="AN1815" t="b">
        <v>1</v>
      </c>
      <c r="AQ1815" t="s">
        <v>177</v>
      </c>
      <c r="BB1815" s="7" t="s">
        <v>39764</v>
      </c>
      <c r="BC1815" s="7" t="s">
        <v>393</v>
      </c>
      <c r="BD1815" s="7" t="s">
        <v>52</v>
      </c>
      <c r="BE1815" s="7">
        <v>98274</v>
      </c>
      <c r="BF1815" s="7" t="s">
        <v>39767</v>
      </c>
      <c r="BG1815" s="7">
        <v>12678</v>
      </c>
      <c r="BH1815" s="7">
        <v>0</v>
      </c>
      <c r="BI1815">
        <v>11548.59</v>
      </c>
      <c r="BJ1815">
        <v>1000</v>
      </c>
      <c r="BK1815">
        <v>0</v>
      </c>
      <c r="BL1815">
        <v>5887.78</v>
      </c>
      <c r="BO1815" t="s">
        <v>39768</v>
      </c>
      <c r="BP1815">
        <v>15395</v>
      </c>
      <c r="BQ1815">
        <v>7740</v>
      </c>
      <c r="BR1815">
        <v>10373</v>
      </c>
      <c r="BS1815">
        <v>10420</v>
      </c>
      <c r="BU1815" t="s">
        <v>39769</v>
      </c>
      <c r="BV1815" t="s">
        <v>4695</v>
      </c>
      <c r="BX1815">
        <v>44149.23841435185</v>
      </c>
    </row>
    <row r="1816" spans="1:76" x14ac:dyDescent="0.25">
      <c r="A1816" t="s">
        <v>39770</v>
      </c>
      <c r="B1816" t="s">
        <v>318</v>
      </c>
      <c r="C1816" t="s">
        <v>46</v>
      </c>
      <c r="D1816">
        <v>40787</v>
      </c>
      <c r="H1816" t="s">
        <v>47</v>
      </c>
      <c r="I1816">
        <v>40787</v>
      </c>
      <c r="J1816">
        <v>2012</v>
      </c>
      <c r="K1816" t="s">
        <v>85</v>
      </c>
      <c r="L1816" t="s">
        <v>38067</v>
      </c>
      <c r="N1816" t="s">
        <v>39771</v>
      </c>
      <c r="O1816" t="s">
        <v>321</v>
      </c>
      <c r="P1816" t="s">
        <v>322</v>
      </c>
      <c r="Q1816" t="s">
        <v>52</v>
      </c>
      <c r="R1816">
        <v>99163</v>
      </c>
      <c r="S1816" t="s">
        <v>323</v>
      </c>
      <c r="T1816" t="s">
        <v>25786</v>
      </c>
      <c r="U1816" t="s">
        <v>39772</v>
      </c>
      <c r="V1816" t="s">
        <v>54</v>
      </c>
      <c r="W1816">
        <v>13</v>
      </c>
      <c r="X1816" t="s">
        <v>324</v>
      </c>
      <c r="Y1816">
        <v>4795</v>
      </c>
      <c r="Z1816" t="s">
        <v>322</v>
      </c>
      <c r="AA1816" t="s">
        <v>57</v>
      </c>
      <c r="AC1816" t="s">
        <v>146</v>
      </c>
      <c r="AD1816" t="s">
        <v>4690</v>
      </c>
      <c r="AE1816" t="s">
        <v>107</v>
      </c>
      <c r="AF1816" t="s">
        <v>107</v>
      </c>
      <c r="AJ1816" t="s">
        <v>58</v>
      </c>
      <c r="AK1816" t="s">
        <v>59</v>
      </c>
      <c r="AL1816">
        <v>41219</v>
      </c>
      <c r="AM1816" t="s">
        <v>4692</v>
      </c>
      <c r="AN1816" t="b">
        <v>1</v>
      </c>
      <c r="AQ1816" t="s">
        <v>195</v>
      </c>
      <c r="AR1816" t="s">
        <v>150</v>
      </c>
      <c r="AS1816" t="s">
        <v>62</v>
      </c>
      <c r="BB1816" s="7" t="s">
        <v>39773</v>
      </c>
      <c r="BC1816" s="7" t="s">
        <v>1323</v>
      </c>
      <c r="BD1816" s="7" t="s">
        <v>52</v>
      </c>
      <c r="BE1816" s="7">
        <v>99027</v>
      </c>
      <c r="BF1816" s="7" t="s">
        <v>39774</v>
      </c>
      <c r="BG1816" s="7">
        <v>58531.67</v>
      </c>
      <c r="BH1816" s="7">
        <v>7670.13</v>
      </c>
      <c r="BI1816">
        <v>47375.199999999997</v>
      </c>
      <c r="BJ1816">
        <v>0</v>
      </c>
      <c r="BK1816">
        <v>0</v>
      </c>
      <c r="BL1816">
        <v>0</v>
      </c>
      <c r="BO1816" t="s">
        <v>39775</v>
      </c>
      <c r="BP1816">
        <v>5966</v>
      </c>
      <c r="BQ1816">
        <v>6032</v>
      </c>
      <c r="BR1816">
        <v>10447</v>
      </c>
      <c r="BS1816">
        <v>9974</v>
      </c>
      <c r="BT1816">
        <v>9</v>
      </c>
      <c r="BU1816" t="s">
        <v>38072</v>
      </c>
      <c r="BV1816" t="s">
        <v>4695</v>
      </c>
      <c r="BX1816">
        <v>44149.212418981479</v>
      </c>
    </row>
    <row r="1817" spans="1:76" x14ac:dyDescent="0.25">
      <c r="A1817" t="s">
        <v>39776</v>
      </c>
      <c r="B1817" t="s">
        <v>952</v>
      </c>
      <c r="C1817" t="s">
        <v>46</v>
      </c>
      <c r="D1817">
        <v>40652</v>
      </c>
      <c r="H1817" t="s">
        <v>47</v>
      </c>
      <c r="I1817">
        <v>40652</v>
      </c>
      <c r="J1817">
        <v>2012</v>
      </c>
      <c r="K1817" t="s">
        <v>85</v>
      </c>
      <c r="L1817" t="s">
        <v>22106</v>
      </c>
      <c r="N1817" t="s">
        <v>953</v>
      </c>
      <c r="O1817" t="s">
        <v>954</v>
      </c>
      <c r="P1817" t="s">
        <v>115</v>
      </c>
      <c r="Q1817" t="s">
        <v>52</v>
      </c>
      <c r="R1817">
        <v>98498</v>
      </c>
      <c r="S1817" t="s">
        <v>955</v>
      </c>
      <c r="T1817" t="s">
        <v>22108</v>
      </c>
      <c r="U1817" t="s">
        <v>22109</v>
      </c>
      <c r="V1817" t="s">
        <v>54</v>
      </c>
      <c r="W1817">
        <v>13</v>
      </c>
      <c r="X1817" t="s">
        <v>127</v>
      </c>
      <c r="Y1817">
        <v>4833</v>
      </c>
      <c r="Z1817" t="s">
        <v>115</v>
      </c>
      <c r="AA1817" t="s">
        <v>57</v>
      </c>
      <c r="AC1817" t="s">
        <v>146</v>
      </c>
      <c r="AD1817" t="s">
        <v>4690</v>
      </c>
      <c r="AE1817" t="s">
        <v>107</v>
      </c>
      <c r="AF1817" t="s">
        <v>107</v>
      </c>
      <c r="AJ1817" t="s">
        <v>58</v>
      </c>
      <c r="AK1817" t="s">
        <v>59</v>
      </c>
      <c r="AL1817">
        <v>41219</v>
      </c>
      <c r="AM1817" t="s">
        <v>4692</v>
      </c>
      <c r="AN1817" t="b">
        <v>1</v>
      </c>
      <c r="AQ1817" t="s">
        <v>60</v>
      </c>
      <c r="AR1817" t="s">
        <v>99</v>
      </c>
      <c r="AS1817" t="s">
        <v>4734</v>
      </c>
      <c r="BB1817" s="7" t="s">
        <v>953</v>
      </c>
      <c r="BC1817" s="7" t="s">
        <v>954</v>
      </c>
      <c r="BD1817" s="7" t="s">
        <v>52</v>
      </c>
      <c r="BE1817" s="7">
        <v>98498</v>
      </c>
      <c r="BF1817" s="7" t="s">
        <v>22110</v>
      </c>
      <c r="BG1817" s="7">
        <v>128140.53</v>
      </c>
      <c r="BH1817" s="7">
        <v>7927.04</v>
      </c>
      <c r="BI1817">
        <v>135220.04999999999</v>
      </c>
      <c r="BJ1817">
        <v>0</v>
      </c>
      <c r="BK1817">
        <v>0</v>
      </c>
      <c r="BL1817">
        <v>0</v>
      </c>
      <c r="BM1817">
        <v>22144.05</v>
      </c>
      <c r="BN1817">
        <v>78970.83</v>
      </c>
      <c r="BO1817" t="s">
        <v>39777</v>
      </c>
      <c r="BP1817">
        <v>20312</v>
      </c>
      <c r="BQ1817">
        <v>26538</v>
      </c>
      <c r="BR1817">
        <v>10425</v>
      </c>
      <c r="BS1817">
        <v>10697</v>
      </c>
      <c r="BT1817">
        <v>28</v>
      </c>
      <c r="BU1817" t="s">
        <v>22112</v>
      </c>
      <c r="BV1817" t="s">
        <v>4695</v>
      </c>
      <c r="BX1817">
        <v>44149.248738425929</v>
      </c>
    </row>
    <row r="1818" spans="1:76" x14ac:dyDescent="0.25">
      <c r="A1818" t="s">
        <v>39778</v>
      </c>
      <c r="B1818" t="s">
        <v>28523</v>
      </c>
      <c r="C1818" t="s">
        <v>46</v>
      </c>
      <c r="D1818">
        <v>41002</v>
      </c>
      <c r="H1818" t="s">
        <v>47</v>
      </c>
      <c r="I1818">
        <v>41002</v>
      </c>
      <c r="J1818">
        <v>2012</v>
      </c>
      <c r="K1818" t="s">
        <v>85</v>
      </c>
      <c r="L1818" t="s">
        <v>39779</v>
      </c>
      <c r="N1818" t="s">
        <v>32198</v>
      </c>
      <c r="O1818" t="s">
        <v>28526</v>
      </c>
      <c r="P1818" t="s">
        <v>462</v>
      </c>
      <c r="Q1818" t="s">
        <v>52</v>
      </c>
      <c r="R1818">
        <v>99361</v>
      </c>
      <c r="S1818" t="s">
        <v>39780</v>
      </c>
      <c r="T1818" t="s">
        <v>39781</v>
      </c>
      <c r="U1818" t="s">
        <v>39782</v>
      </c>
      <c r="V1818" t="s">
        <v>4807</v>
      </c>
      <c r="W1818">
        <v>23</v>
      </c>
      <c r="X1818" t="s">
        <v>12122</v>
      </c>
      <c r="Y1818">
        <v>4302</v>
      </c>
      <c r="Z1818" t="s">
        <v>462</v>
      </c>
      <c r="AA1818" t="s">
        <v>4785</v>
      </c>
      <c r="AB1818">
        <v>30677</v>
      </c>
      <c r="AC1818" t="s">
        <v>146</v>
      </c>
      <c r="AD1818" t="s">
        <v>4690</v>
      </c>
      <c r="AE1818" t="s">
        <v>107</v>
      </c>
      <c r="AF1818" t="s">
        <v>107</v>
      </c>
      <c r="AJ1818" t="s">
        <v>58</v>
      </c>
      <c r="AK1818" t="s">
        <v>59</v>
      </c>
      <c r="AL1818">
        <v>41219</v>
      </c>
      <c r="AM1818" t="s">
        <v>4692</v>
      </c>
      <c r="AN1818" t="b">
        <v>1</v>
      </c>
      <c r="AQ1818" t="s">
        <v>60</v>
      </c>
      <c r="AR1818" t="s">
        <v>61</v>
      </c>
      <c r="BB1818" s="7" t="s">
        <v>39783</v>
      </c>
      <c r="BC1818" s="7" t="s">
        <v>462</v>
      </c>
      <c r="BD1818" s="7" t="s">
        <v>52</v>
      </c>
      <c r="BE1818" s="7">
        <v>99362</v>
      </c>
      <c r="BF1818" s="7" t="s">
        <v>39784</v>
      </c>
      <c r="BG1818" s="7">
        <v>9628.51</v>
      </c>
      <c r="BH1818" s="7">
        <v>18.850000000000001</v>
      </c>
      <c r="BI1818">
        <v>9647.36</v>
      </c>
      <c r="BJ1818">
        <v>0</v>
      </c>
      <c r="BK1818">
        <v>0</v>
      </c>
      <c r="BL1818">
        <v>0</v>
      </c>
      <c r="BO1818" t="s">
        <v>39785</v>
      </c>
      <c r="BP1818">
        <v>5200</v>
      </c>
      <c r="BQ1818">
        <v>7744</v>
      </c>
      <c r="BR1818">
        <v>10378</v>
      </c>
      <c r="BS1818">
        <v>9945</v>
      </c>
      <c r="BU1818" t="s">
        <v>39786</v>
      </c>
      <c r="BV1818" t="s">
        <v>4695</v>
      </c>
      <c r="BX1818">
        <v>44149.211157407408</v>
      </c>
    </row>
    <row r="1819" spans="1:76" x14ac:dyDescent="0.25">
      <c r="A1819" t="s">
        <v>39787</v>
      </c>
      <c r="B1819" t="s">
        <v>2295</v>
      </c>
      <c r="C1819" t="s">
        <v>46</v>
      </c>
      <c r="D1819">
        <v>40962</v>
      </c>
      <c r="H1819" t="s">
        <v>47</v>
      </c>
      <c r="I1819">
        <v>40962</v>
      </c>
      <c r="J1819">
        <v>2012</v>
      </c>
      <c r="K1819" t="s">
        <v>85</v>
      </c>
      <c r="L1819" t="s">
        <v>39788</v>
      </c>
      <c r="N1819" t="s">
        <v>39789</v>
      </c>
      <c r="O1819" t="s">
        <v>1865</v>
      </c>
      <c r="P1819" t="s">
        <v>68</v>
      </c>
      <c r="Q1819" t="s">
        <v>52</v>
      </c>
      <c r="R1819">
        <v>98354</v>
      </c>
      <c r="S1819" t="s">
        <v>2296</v>
      </c>
      <c r="T1819" t="s">
        <v>39790</v>
      </c>
      <c r="U1819" t="s">
        <v>39791</v>
      </c>
      <c r="V1819" t="s">
        <v>54</v>
      </c>
      <c r="W1819">
        <v>13</v>
      </c>
      <c r="X1819" t="s">
        <v>745</v>
      </c>
      <c r="Y1819">
        <v>4837</v>
      </c>
      <c r="Z1819" t="s">
        <v>68</v>
      </c>
      <c r="AA1819" t="s">
        <v>57</v>
      </c>
      <c r="AC1819" t="s">
        <v>146</v>
      </c>
      <c r="AD1819" t="s">
        <v>4690</v>
      </c>
      <c r="AE1819" t="s">
        <v>107</v>
      </c>
      <c r="AF1819" t="s">
        <v>107</v>
      </c>
      <c r="AJ1819" t="s">
        <v>58</v>
      </c>
      <c r="AK1819" t="s">
        <v>59</v>
      </c>
      <c r="AL1819">
        <v>41219</v>
      </c>
      <c r="AM1819" t="s">
        <v>4692</v>
      </c>
      <c r="AN1819" t="b">
        <v>1</v>
      </c>
      <c r="AQ1819" t="s">
        <v>177</v>
      </c>
      <c r="BB1819" s="7" t="s">
        <v>39789</v>
      </c>
      <c r="BC1819" s="7" t="s">
        <v>1865</v>
      </c>
      <c r="BD1819" s="7" t="s">
        <v>52</v>
      </c>
      <c r="BE1819" s="7">
        <v>98354</v>
      </c>
      <c r="BG1819" s="7">
        <v>2138.8000000000002</v>
      </c>
      <c r="BH1819" s="7">
        <v>0</v>
      </c>
      <c r="BI1819">
        <v>5138.8</v>
      </c>
      <c r="BJ1819">
        <v>3000</v>
      </c>
      <c r="BK1819">
        <v>0</v>
      </c>
      <c r="BL1819">
        <v>0</v>
      </c>
      <c r="BO1819" t="s">
        <v>39792</v>
      </c>
      <c r="BP1819">
        <v>6917</v>
      </c>
      <c r="BQ1819">
        <v>35041</v>
      </c>
      <c r="BR1819">
        <v>10488</v>
      </c>
      <c r="BS1819">
        <v>10020</v>
      </c>
      <c r="BT1819">
        <v>30</v>
      </c>
      <c r="BU1819" t="s">
        <v>39793</v>
      </c>
      <c r="BV1819" t="s">
        <v>4695</v>
      </c>
      <c r="BX1819">
        <v>44149.214988425927</v>
      </c>
    </row>
    <row r="1820" spans="1:76" x14ac:dyDescent="0.25">
      <c r="A1820" t="s">
        <v>39794</v>
      </c>
      <c r="B1820" t="s">
        <v>1508</v>
      </c>
      <c r="C1820" t="s">
        <v>46</v>
      </c>
      <c r="D1820">
        <v>40995</v>
      </c>
      <c r="H1820" t="s">
        <v>47</v>
      </c>
      <c r="I1820">
        <v>40995</v>
      </c>
      <c r="J1820">
        <v>2012</v>
      </c>
      <c r="K1820" t="s">
        <v>85</v>
      </c>
      <c r="L1820" t="s">
        <v>29422</v>
      </c>
      <c r="N1820" t="s">
        <v>39795</v>
      </c>
      <c r="O1820" t="s">
        <v>631</v>
      </c>
      <c r="P1820" t="s">
        <v>394</v>
      </c>
      <c r="Q1820" t="s">
        <v>52</v>
      </c>
      <c r="R1820">
        <v>98292</v>
      </c>
      <c r="S1820" t="s">
        <v>29423</v>
      </c>
      <c r="T1820" t="s">
        <v>29423</v>
      </c>
      <c r="U1820" t="s">
        <v>29424</v>
      </c>
      <c r="V1820" t="s">
        <v>54</v>
      </c>
      <c r="W1820">
        <v>13</v>
      </c>
      <c r="X1820" t="s">
        <v>395</v>
      </c>
      <c r="Y1820">
        <v>4797</v>
      </c>
      <c r="Z1820" t="s">
        <v>394</v>
      </c>
      <c r="AA1820" t="s">
        <v>57</v>
      </c>
      <c r="AC1820" t="s">
        <v>146</v>
      </c>
      <c r="AD1820" t="s">
        <v>4690</v>
      </c>
      <c r="AE1820" t="s">
        <v>107</v>
      </c>
      <c r="AF1820" t="s">
        <v>107</v>
      </c>
      <c r="AJ1820" t="s">
        <v>58</v>
      </c>
      <c r="AK1820" t="s">
        <v>59</v>
      </c>
      <c r="AL1820">
        <v>41219</v>
      </c>
      <c r="AM1820" t="s">
        <v>4692</v>
      </c>
      <c r="AN1820" t="b">
        <v>1</v>
      </c>
      <c r="AQ1820" t="s">
        <v>60</v>
      </c>
      <c r="AR1820" t="s">
        <v>61</v>
      </c>
      <c r="AS1820" t="s">
        <v>100</v>
      </c>
      <c r="BB1820" s="7" t="s">
        <v>1511</v>
      </c>
      <c r="BC1820" s="7" t="s">
        <v>634</v>
      </c>
      <c r="BD1820" s="7" t="s">
        <v>52</v>
      </c>
      <c r="BE1820" s="7">
        <v>98282</v>
      </c>
      <c r="BF1820" s="7" t="s">
        <v>29424</v>
      </c>
      <c r="BG1820" s="7">
        <v>120890.87</v>
      </c>
      <c r="BH1820" s="7">
        <v>0</v>
      </c>
      <c r="BI1820">
        <v>115727.9</v>
      </c>
      <c r="BJ1820">
        <v>-626.35</v>
      </c>
      <c r="BK1820">
        <v>0</v>
      </c>
      <c r="BL1820">
        <v>0</v>
      </c>
      <c r="BM1820">
        <v>38002.080000000002</v>
      </c>
      <c r="BN1820">
        <v>36671.910000000003</v>
      </c>
      <c r="BO1820" t="s">
        <v>39796</v>
      </c>
      <c r="BP1820">
        <v>8289</v>
      </c>
      <c r="BQ1820">
        <v>676</v>
      </c>
      <c r="BR1820">
        <v>10506</v>
      </c>
      <c r="BS1820">
        <v>10081</v>
      </c>
      <c r="BT1820">
        <v>10</v>
      </c>
      <c r="BU1820" t="s">
        <v>39797</v>
      </c>
      <c r="BV1820" t="s">
        <v>4695</v>
      </c>
      <c r="BX1820">
        <v>44149.217858796299</v>
      </c>
    </row>
    <row r="1821" spans="1:76" x14ac:dyDescent="0.25">
      <c r="A1821" t="s">
        <v>39798</v>
      </c>
      <c r="B1821" t="s">
        <v>39799</v>
      </c>
      <c r="C1821" t="s">
        <v>46</v>
      </c>
      <c r="D1821">
        <v>40996</v>
      </c>
      <c r="H1821" t="s">
        <v>47</v>
      </c>
      <c r="I1821">
        <v>40996</v>
      </c>
      <c r="J1821">
        <v>2012</v>
      </c>
      <c r="K1821" t="s">
        <v>85</v>
      </c>
      <c r="L1821" t="s">
        <v>39800</v>
      </c>
      <c r="N1821" t="s">
        <v>39801</v>
      </c>
      <c r="O1821" t="s">
        <v>417</v>
      </c>
      <c r="P1821" t="s">
        <v>252</v>
      </c>
      <c r="Q1821" t="s">
        <v>52</v>
      </c>
      <c r="R1821">
        <v>98801</v>
      </c>
      <c r="S1821" t="s">
        <v>39802</v>
      </c>
      <c r="T1821" t="s">
        <v>39803</v>
      </c>
      <c r="U1821" t="s">
        <v>39804</v>
      </c>
      <c r="V1821" t="s">
        <v>4807</v>
      </c>
      <c r="W1821">
        <v>23</v>
      </c>
      <c r="X1821" t="s">
        <v>7405</v>
      </c>
      <c r="Y1821">
        <v>3235</v>
      </c>
      <c r="Z1821" t="s">
        <v>252</v>
      </c>
      <c r="AA1821" t="s">
        <v>4785</v>
      </c>
      <c r="AB1821">
        <v>17906</v>
      </c>
      <c r="AC1821" t="s">
        <v>146</v>
      </c>
      <c r="AD1821" t="s">
        <v>4690</v>
      </c>
      <c r="AE1821" t="s">
        <v>107</v>
      </c>
      <c r="AF1821" t="s">
        <v>107</v>
      </c>
      <c r="AJ1821" t="s">
        <v>58</v>
      </c>
      <c r="AK1821" t="s">
        <v>59</v>
      </c>
      <c r="AL1821">
        <v>41219</v>
      </c>
      <c r="AM1821" t="s">
        <v>4692</v>
      </c>
      <c r="AN1821" t="b">
        <v>1</v>
      </c>
      <c r="AQ1821" t="s">
        <v>60</v>
      </c>
      <c r="AR1821" t="s">
        <v>99</v>
      </c>
      <c r="BB1821" s="7" t="s">
        <v>419</v>
      </c>
      <c r="BC1821" s="7" t="s">
        <v>251</v>
      </c>
      <c r="BD1821" s="7" t="s">
        <v>52</v>
      </c>
      <c r="BE1821" s="7">
        <v>98802</v>
      </c>
      <c r="BG1821" s="7">
        <v>24094.6</v>
      </c>
      <c r="BH1821" s="7">
        <v>0</v>
      </c>
      <c r="BI1821">
        <v>24094.6</v>
      </c>
      <c r="BJ1821">
        <v>0</v>
      </c>
      <c r="BK1821">
        <v>0</v>
      </c>
      <c r="BL1821">
        <v>0</v>
      </c>
      <c r="BM1821">
        <v>26938.84</v>
      </c>
      <c r="BN1821">
        <v>0</v>
      </c>
      <c r="BO1821" t="s">
        <v>39805</v>
      </c>
      <c r="BP1821">
        <v>10040</v>
      </c>
      <c r="BQ1821">
        <v>7665</v>
      </c>
      <c r="BR1821">
        <v>10217</v>
      </c>
      <c r="BS1821">
        <v>10175</v>
      </c>
      <c r="BU1821" t="s">
        <v>22327</v>
      </c>
      <c r="BV1821" t="s">
        <v>4695</v>
      </c>
      <c r="BX1821">
        <v>44149.224479166667</v>
      </c>
    </row>
    <row r="1822" spans="1:76" x14ac:dyDescent="0.25">
      <c r="A1822" t="s">
        <v>39806</v>
      </c>
      <c r="B1822" t="s">
        <v>293</v>
      </c>
      <c r="C1822" t="s">
        <v>46</v>
      </c>
      <c r="D1822">
        <v>39818</v>
      </c>
      <c r="H1822" t="s">
        <v>47</v>
      </c>
      <c r="I1822">
        <v>39818</v>
      </c>
      <c r="J1822">
        <v>2012</v>
      </c>
      <c r="K1822" t="s">
        <v>77</v>
      </c>
      <c r="L1822" t="s">
        <v>22248</v>
      </c>
      <c r="N1822" t="s">
        <v>296</v>
      </c>
      <c r="O1822" t="s">
        <v>168</v>
      </c>
      <c r="Q1822" t="s">
        <v>52</v>
      </c>
      <c r="R1822">
        <v>98015</v>
      </c>
      <c r="S1822" t="s">
        <v>39807</v>
      </c>
      <c r="T1822" t="s">
        <v>22249</v>
      </c>
      <c r="U1822" t="s">
        <v>22251</v>
      </c>
      <c r="V1822" t="s">
        <v>297</v>
      </c>
      <c r="W1822">
        <v>5</v>
      </c>
      <c r="X1822" t="s">
        <v>4770</v>
      </c>
      <c r="Y1822">
        <v>1000</v>
      </c>
      <c r="AA1822" t="s">
        <v>71</v>
      </c>
      <c r="AC1822" t="s">
        <v>146</v>
      </c>
      <c r="AD1822" t="s">
        <v>4690</v>
      </c>
      <c r="AE1822" t="s">
        <v>107</v>
      </c>
      <c r="AF1822" t="s">
        <v>107</v>
      </c>
      <c r="AJ1822" t="s">
        <v>58</v>
      </c>
      <c r="AK1822" t="s">
        <v>59</v>
      </c>
      <c r="AL1822">
        <v>41219</v>
      </c>
      <c r="AM1822" t="s">
        <v>4692</v>
      </c>
      <c r="AN1822" t="b">
        <v>1</v>
      </c>
      <c r="AQ1822" t="s">
        <v>73</v>
      </c>
      <c r="BB1822" s="7" t="s">
        <v>298</v>
      </c>
      <c r="BC1822" s="7" t="s">
        <v>168</v>
      </c>
      <c r="BD1822" s="7" t="s">
        <v>52</v>
      </c>
      <c r="BE1822" s="7">
        <v>98006</v>
      </c>
      <c r="BF1822" s="7" t="s">
        <v>22252</v>
      </c>
      <c r="BG1822" s="7">
        <v>773403.53</v>
      </c>
      <c r="BH1822" s="7">
        <v>0</v>
      </c>
      <c r="BI1822">
        <v>813739.47</v>
      </c>
      <c r="BJ1822">
        <v>0</v>
      </c>
      <c r="BK1822">
        <v>0</v>
      </c>
      <c r="BL1822">
        <v>0</v>
      </c>
      <c r="BM1822">
        <v>76111.92</v>
      </c>
      <c r="BN1822">
        <v>125026</v>
      </c>
      <c r="BO1822" t="s">
        <v>39808</v>
      </c>
      <c r="BP1822">
        <v>12611</v>
      </c>
      <c r="BQ1822">
        <v>27196</v>
      </c>
      <c r="BR1822">
        <v>10424</v>
      </c>
      <c r="BS1822">
        <v>10290</v>
      </c>
      <c r="BU1822" t="s">
        <v>22254</v>
      </c>
      <c r="BV1822" t="s">
        <v>4695</v>
      </c>
      <c r="BX1822">
        <v>44149.228645833333</v>
      </c>
    </row>
    <row r="1823" spans="1:76" x14ac:dyDescent="0.25">
      <c r="A1823" t="s">
        <v>39809</v>
      </c>
      <c r="B1823" t="s">
        <v>39810</v>
      </c>
      <c r="C1823" t="s">
        <v>46</v>
      </c>
      <c r="D1823">
        <v>40974</v>
      </c>
      <c r="H1823" t="s">
        <v>599</v>
      </c>
      <c r="I1823">
        <v>40974</v>
      </c>
      <c r="J1823">
        <v>2012</v>
      </c>
      <c r="K1823" t="s">
        <v>85</v>
      </c>
      <c r="L1823" t="s">
        <v>39811</v>
      </c>
      <c r="N1823" t="s">
        <v>39812</v>
      </c>
      <c r="O1823" t="s">
        <v>1062</v>
      </c>
      <c r="P1823" t="s">
        <v>632</v>
      </c>
      <c r="Q1823" t="s">
        <v>52</v>
      </c>
      <c r="R1823">
        <v>98236</v>
      </c>
      <c r="S1823" t="s">
        <v>39813</v>
      </c>
      <c r="T1823" t="s">
        <v>39813</v>
      </c>
      <c r="U1823" t="s">
        <v>39814</v>
      </c>
      <c r="V1823" t="s">
        <v>4807</v>
      </c>
      <c r="W1823">
        <v>23</v>
      </c>
      <c r="X1823" t="s">
        <v>4808</v>
      </c>
      <c r="Y1823">
        <v>3424</v>
      </c>
      <c r="Z1823" t="s">
        <v>632</v>
      </c>
      <c r="AA1823" t="s">
        <v>4785</v>
      </c>
      <c r="AB1823">
        <v>47722</v>
      </c>
      <c r="AC1823" t="s">
        <v>146</v>
      </c>
      <c r="AD1823" t="s">
        <v>4690</v>
      </c>
      <c r="AE1823" t="s">
        <v>107</v>
      </c>
      <c r="AF1823" t="s">
        <v>107</v>
      </c>
      <c r="AJ1823" t="s">
        <v>58</v>
      </c>
      <c r="AK1823" t="s">
        <v>59</v>
      </c>
      <c r="AL1823">
        <v>41219</v>
      </c>
      <c r="AM1823" t="s">
        <v>4692</v>
      </c>
      <c r="AN1823" t="b">
        <v>1</v>
      </c>
      <c r="AQ1823" t="s">
        <v>177</v>
      </c>
      <c r="BB1823" s="7" t="s">
        <v>39815</v>
      </c>
      <c r="BC1823" s="7" t="s">
        <v>1062</v>
      </c>
      <c r="BD1823" s="7" t="s">
        <v>52</v>
      </c>
      <c r="BE1823" s="7">
        <v>98236</v>
      </c>
      <c r="BF1823" s="7" t="s">
        <v>39816</v>
      </c>
      <c r="BG1823" s="7">
        <v>3100</v>
      </c>
      <c r="BH1823" s="7">
        <v>0</v>
      </c>
      <c r="BI1823">
        <v>3284.77</v>
      </c>
      <c r="BJ1823">
        <v>0</v>
      </c>
      <c r="BK1823">
        <v>0</v>
      </c>
      <c r="BL1823">
        <v>0</v>
      </c>
      <c r="BO1823" t="s">
        <v>39817</v>
      </c>
      <c r="BP1823">
        <v>13353</v>
      </c>
      <c r="BQ1823">
        <v>7778</v>
      </c>
      <c r="BR1823">
        <v>10457</v>
      </c>
      <c r="BS1823">
        <v>10317</v>
      </c>
      <c r="BU1823" t="s">
        <v>39818</v>
      </c>
      <c r="BV1823" t="s">
        <v>4695</v>
      </c>
      <c r="BX1823">
        <v>44149.234837962962</v>
      </c>
    </row>
    <row r="1824" spans="1:76" x14ac:dyDescent="0.25">
      <c r="A1824" t="s">
        <v>39819</v>
      </c>
      <c r="B1824" t="s">
        <v>21723</v>
      </c>
      <c r="C1824" t="s">
        <v>46</v>
      </c>
      <c r="D1824">
        <v>40969</v>
      </c>
      <c r="H1824" t="s">
        <v>47</v>
      </c>
      <c r="I1824">
        <v>40969</v>
      </c>
      <c r="J1824">
        <v>2012</v>
      </c>
      <c r="K1824" t="s">
        <v>85</v>
      </c>
      <c r="L1824" t="s">
        <v>39820</v>
      </c>
      <c r="N1824" t="s">
        <v>39298</v>
      </c>
      <c r="O1824" t="s">
        <v>3600</v>
      </c>
      <c r="P1824" t="s">
        <v>737</v>
      </c>
      <c r="Q1824" t="s">
        <v>52</v>
      </c>
      <c r="R1824">
        <v>98563</v>
      </c>
      <c r="S1824" t="s">
        <v>39821</v>
      </c>
      <c r="T1824" t="s">
        <v>39822</v>
      </c>
      <c r="U1824" t="s">
        <v>39823</v>
      </c>
      <c r="V1824" t="s">
        <v>4807</v>
      </c>
      <c r="W1824">
        <v>23</v>
      </c>
      <c r="X1824" t="s">
        <v>6884</v>
      </c>
      <c r="Y1824">
        <v>3369</v>
      </c>
      <c r="Z1824" t="s">
        <v>737</v>
      </c>
      <c r="AA1824" t="s">
        <v>4785</v>
      </c>
      <c r="AB1824">
        <v>36975</v>
      </c>
      <c r="AC1824" t="s">
        <v>146</v>
      </c>
      <c r="AD1824" t="s">
        <v>4690</v>
      </c>
      <c r="AE1824" t="s">
        <v>107</v>
      </c>
      <c r="AF1824" t="s">
        <v>107</v>
      </c>
      <c r="AJ1824" t="s">
        <v>58</v>
      </c>
      <c r="AK1824" t="s">
        <v>59</v>
      </c>
      <c r="AL1824">
        <v>41219</v>
      </c>
      <c r="AM1824" t="s">
        <v>4692</v>
      </c>
      <c r="AN1824" t="b">
        <v>1</v>
      </c>
      <c r="AQ1824" t="s">
        <v>60</v>
      </c>
      <c r="AR1824" t="s">
        <v>61</v>
      </c>
      <c r="BB1824" s="7" t="s">
        <v>32535</v>
      </c>
      <c r="BC1824" s="7" t="s">
        <v>9213</v>
      </c>
      <c r="BD1824" s="7" t="s">
        <v>52</v>
      </c>
      <c r="BE1824" s="7">
        <v>98541</v>
      </c>
      <c r="BF1824" s="7" t="s">
        <v>39823</v>
      </c>
      <c r="BG1824" s="7">
        <v>9723</v>
      </c>
      <c r="BH1824" s="7">
        <v>0</v>
      </c>
      <c r="BI1824">
        <v>9723</v>
      </c>
      <c r="BJ1824">
        <v>0</v>
      </c>
      <c r="BK1824">
        <v>0</v>
      </c>
      <c r="BL1824">
        <v>0</v>
      </c>
      <c r="BM1824">
        <v>150</v>
      </c>
      <c r="BN1824">
        <v>0</v>
      </c>
      <c r="BO1824" t="s">
        <v>39824</v>
      </c>
      <c r="BP1824">
        <v>4218</v>
      </c>
      <c r="BQ1824">
        <v>3933</v>
      </c>
      <c r="BR1824">
        <v>10238</v>
      </c>
      <c r="BS1824">
        <v>9902</v>
      </c>
      <c r="BU1824" t="s">
        <v>32537</v>
      </c>
      <c r="BV1824" t="s">
        <v>4695</v>
      </c>
      <c r="BX1824">
        <v>44149.209618055553</v>
      </c>
    </row>
    <row r="1825" spans="1:76" x14ac:dyDescent="0.25">
      <c r="A1825" t="s">
        <v>39825</v>
      </c>
      <c r="B1825" t="s">
        <v>995</v>
      </c>
      <c r="C1825" t="s">
        <v>46</v>
      </c>
      <c r="D1825">
        <v>40752</v>
      </c>
      <c r="H1825" t="s">
        <v>47</v>
      </c>
      <c r="I1825">
        <v>40752</v>
      </c>
      <c r="J1825">
        <v>2012</v>
      </c>
      <c r="K1825" t="s">
        <v>85</v>
      </c>
      <c r="L1825" t="s">
        <v>28543</v>
      </c>
      <c r="N1825" t="s">
        <v>3267</v>
      </c>
      <c r="O1825" t="s">
        <v>997</v>
      </c>
      <c r="P1825" t="s">
        <v>121</v>
      </c>
      <c r="Q1825" t="s">
        <v>52</v>
      </c>
      <c r="R1825">
        <v>98592</v>
      </c>
      <c r="S1825" t="s">
        <v>20834</v>
      </c>
      <c r="T1825" t="s">
        <v>20834</v>
      </c>
      <c r="U1825" t="s">
        <v>28545</v>
      </c>
      <c r="V1825" t="s">
        <v>54</v>
      </c>
      <c r="W1825">
        <v>13</v>
      </c>
      <c r="X1825" t="s">
        <v>838</v>
      </c>
      <c r="Y1825">
        <v>4847</v>
      </c>
      <c r="Z1825" t="s">
        <v>121</v>
      </c>
      <c r="AA1825" t="s">
        <v>57</v>
      </c>
      <c r="AC1825" t="s">
        <v>146</v>
      </c>
      <c r="AD1825" t="s">
        <v>4690</v>
      </c>
      <c r="AE1825" t="s">
        <v>107</v>
      </c>
      <c r="AF1825" t="s">
        <v>107</v>
      </c>
      <c r="AJ1825" t="s">
        <v>58</v>
      </c>
      <c r="AK1825" t="s">
        <v>59</v>
      </c>
      <c r="AL1825">
        <v>41219</v>
      </c>
      <c r="AM1825" t="s">
        <v>4692</v>
      </c>
      <c r="AN1825" t="b">
        <v>1</v>
      </c>
      <c r="AQ1825" t="s">
        <v>60</v>
      </c>
      <c r="AR1825" t="s">
        <v>61</v>
      </c>
      <c r="AS1825" t="s">
        <v>100</v>
      </c>
      <c r="BB1825" s="7" t="s">
        <v>3287</v>
      </c>
      <c r="BC1825" s="7" t="s">
        <v>997</v>
      </c>
      <c r="BD1825" s="7" t="s">
        <v>52</v>
      </c>
      <c r="BE1825" s="7">
        <v>98592</v>
      </c>
      <c r="BF1825" s="7" t="s">
        <v>21610</v>
      </c>
      <c r="BG1825" s="7">
        <v>142747.76999999999</v>
      </c>
      <c r="BH1825" s="7">
        <v>0</v>
      </c>
      <c r="BI1825">
        <v>140231.75</v>
      </c>
      <c r="BJ1825">
        <v>0</v>
      </c>
      <c r="BK1825">
        <v>0</v>
      </c>
      <c r="BL1825">
        <v>0</v>
      </c>
      <c r="BM1825">
        <v>99825.06</v>
      </c>
      <c r="BN1825">
        <v>30307.77</v>
      </c>
      <c r="BO1825" t="s">
        <v>39826</v>
      </c>
      <c r="BP1825">
        <v>11861</v>
      </c>
      <c r="BQ1825">
        <v>821</v>
      </c>
      <c r="BR1825">
        <v>10107</v>
      </c>
      <c r="BS1825">
        <v>10253</v>
      </c>
      <c r="BT1825">
        <v>35</v>
      </c>
      <c r="BU1825" t="s">
        <v>23323</v>
      </c>
      <c r="BV1825" t="s">
        <v>4695</v>
      </c>
      <c r="BX1825">
        <v>44149.22724537037</v>
      </c>
    </row>
    <row r="1826" spans="1:76" x14ac:dyDescent="0.25">
      <c r="A1826" t="s">
        <v>39827</v>
      </c>
      <c r="B1826" t="s">
        <v>4471</v>
      </c>
      <c r="C1826" t="s">
        <v>46</v>
      </c>
      <c r="D1826">
        <v>41094</v>
      </c>
      <c r="I1826">
        <v>41094</v>
      </c>
      <c r="J1826">
        <v>2012</v>
      </c>
      <c r="K1826" t="s">
        <v>85</v>
      </c>
      <c r="L1826" t="s">
        <v>39828</v>
      </c>
      <c r="N1826" t="s">
        <v>39829</v>
      </c>
      <c r="O1826" t="s">
        <v>586</v>
      </c>
      <c r="P1826" t="s">
        <v>199</v>
      </c>
      <c r="Q1826" t="s">
        <v>52</v>
      </c>
      <c r="R1826">
        <v>98270</v>
      </c>
      <c r="S1826" t="s">
        <v>39830</v>
      </c>
      <c r="T1826" t="s">
        <v>39831</v>
      </c>
      <c r="U1826" t="s">
        <v>39832</v>
      </c>
      <c r="V1826" t="s">
        <v>54</v>
      </c>
      <c r="W1826">
        <v>13</v>
      </c>
      <c r="X1826" t="s">
        <v>334</v>
      </c>
      <c r="Y1826">
        <v>4854</v>
      </c>
      <c r="Z1826" t="s">
        <v>199</v>
      </c>
      <c r="AA1826" t="s">
        <v>57</v>
      </c>
      <c r="AC1826" t="s">
        <v>146</v>
      </c>
      <c r="AD1826" t="s">
        <v>4690</v>
      </c>
      <c r="AE1826" t="s">
        <v>107</v>
      </c>
      <c r="AF1826" t="s">
        <v>107</v>
      </c>
      <c r="AJ1826" t="s">
        <v>58</v>
      </c>
      <c r="AK1826" t="s">
        <v>59</v>
      </c>
      <c r="AL1826">
        <v>41219</v>
      </c>
      <c r="AM1826" t="s">
        <v>4878</v>
      </c>
      <c r="AN1826" t="b">
        <v>1</v>
      </c>
      <c r="AQ1826" t="s">
        <v>60</v>
      </c>
      <c r="AR1826" t="s">
        <v>99</v>
      </c>
      <c r="AS1826" t="s">
        <v>4734</v>
      </c>
      <c r="BB1826" s="7" t="s">
        <v>4472</v>
      </c>
      <c r="BC1826" s="7" t="s">
        <v>586</v>
      </c>
      <c r="BD1826" s="7" t="s">
        <v>52</v>
      </c>
      <c r="BE1826" s="7">
        <v>98270</v>
      </c>
      <c r="BF1826" s="7" t="s">
        <v>39832</v>
      </c>
      <c r="BO1826" t="s">
        <v>39833</v>
      </c>
      <c r="BP1826">
        <v>2783</v>
      </c>
      <c r="BQ1826">
        <v>7628</v>
      </c>
      <c r="BR1826">
        <v>10127</v>
      </c>
      <c r="BT1826">
        <v>38</v>
      </c>
      <c r="BU1826" t="s">
        <v>39834</v>
      </c>
      <c r="BV1826" t="s">
        <v>4695</v>
      </c>
      <c r="BX1826">
        <v>43598.031412037039</v>
      </c>
    </row>
    <row r="1827" spans="1:76" x14ac:dyDescent="0.25">
      <c r="A1827" t="s">
        <v>39835</v>
      </c>
      <c r="B1827" t="s">
        <v>1397</v>
      </c>
      <c r="C1827" t="s">
        <v>46</v>
      </c>
      <c r="D1827">
        <v>40795</v>
      </c>
      <c r="H1827" t="s">
        <v>47</v>
      </c>
      <c r="I1827">
        <v>40795</v>
      </c>
      <c r="J1827">
        <v>2012</v>
      </c>
      <c r="K1827" t="s">
        <v>77</v>
      </c>
      <c r="L1827" t="s">
        <v>39836</v>
      </c>
      <c r="N1827" t="s">
        <v>1398</v>
      </c>
      <c r="O1827" t="s">
        <v>1399</v>
      </c>
      <c r="P1827" t="s">
        <v>88</v>
      </c>
      <c r="Q1827" t="s">
        <v>52</v>
      </c>
      <c r="R1827">
        <v>98531</v>
      </c>
      <c r="S1827" t="s">
        <v>1400</v>
      </c>
      <c r="T1827" t="s">
        <v>39837</v>
      </c>
      <c r="U1827" t="s">
        <v>39838</v>
      </c>
      <c r="V1827" t="s">
        <v>90</v>
      </c>
      <c r="W1827">
        <v>12</v>
      </c>
      <c r="X1827" t="s">
        <v>91</v>
      </c>
      <c r="Y1827">
        <v>4749</v>
      </c>
      <c r="Z1827" t="s">
        <v>88</v>
      </c>
      <c r="AA1827" t="s">
        <v>57</v>
      </c>
      <c r="AC1827" t="s">
        <v>146</v>
      </c>
      <c r="AD1827" t="s">
        <v>4690</v>
      </c>
      <c r="AE1827" t="s">
        <v>107</v>
      </c>
      <c r="AF1827" t="s">
        <v>107</v>
      </c>
      <c r="AJ1827" t="s">
        <v>58</v>
      </c>
      <c r="AK1827" t="s">
        <v>59</v>
      </c>
      <c r="AL1827">
        <v>41219</v>
      </c>
      <c r="AM1827" t="s">
        <v>4692</v>
      </c>
      <c r="AN1827" t="b">
        <v>1</v>
      </c>
      <c r="AQ1827" t="s">
        <v>73</v>
      </c>
      <c r="BB1827" s="7" t="s">
        <v>1401</v>
      </c>
      <c r="BC1827" s="7" t="s">
        <v>1399</v>
      </c>
      <c r="BD1827" s="7" t="s">
        <v>52</v>
      </c>
      <c r="BE1827" s="7">
        <v>98531</v>
      </c>
      <c r="BG1827" s="7">
        <v>5694.82</v>
      </c>
      <c r="BH1827" s="7">
        <v>100</v>
      </c>
      <c r="BI1827">
        <v>6694.82</v>
      </c>
      <c r="BJ1827">
        <v>0</v>
      </c>
      <c r="BK1827">
        <v>0</v>
      </c>
      <c r="BL1827">
        <v>0</v>
      </c>
      <c r="BO1827" t="s">
        <v>39839</v>
      </c>
      <c r="BP1827">
        <v>11790</v>
      </c>
      <c r="BQ1827">
        <v>34597</v>
      </c>
      <c r="BR1827">
        <v>10169</v>
      </c>
      <c r="BS1827">
        <v>10249</v>
      </c>
      <c r="BT1827">
        <v>20</v>
      </c>
      <c r="BU1827" t="s">
        <v>39840</v>
      </c>
      <c r="BV1827" t="s">
        <v>4695</v>
      </c>
      <c r="BX1827">
        <v>44149.227129629631</v>
      </c>
    </row>
    <row r="1828" spans="1:76" x14ac:dyDescent="0.25">
      <c r="A1828" t="s">
        <v>5716</v>
      </c>
      <c r="B1828" t="s">
        <v>5717</v>
      </c>
      <c r="C1828" t="s">
        <v>46</v>
      </c>
      <c r="D1828">
        <v>41417</v>
      </c>
      <c r="E1828" s="1"/>
      <c r="I1828">
        <v>41417</v>
      </c>
      <c r="J1828">
        <v>2013</v>
      </c>
      <c r="K1828" t="s">
        <v>85</v>
      </c>
      <c r="L1828" t="s">
        <v>5718</v>
      </c>
      <c r="N1828" t="s">
        <v>5719</v>
      </c>
      <c r="O1828" t="s">
        <v>5720</v>
      </c>
      <c r="P1828" t="s">
        <v>1794</v>
      </c>
      <c r="Q1828" t="s">
        <v>52</v>
      </c>
      <c r="R1828">
        <v>98368</v>
      </c>
      <c r="S1828" t="s">
        <v>5721</v>
      </c>
      <c r="T1828" t="s">
        <v>5722</v>
      </c>
      <c r="U1828" t="s">
        <v>5723</v>
      </c>
      <c r="V1828" t="s">
        <v>4968</v>
      </c>
      <c r="W1828">
        <v>32</v>
      </c>
      <c r="X1828" t="s">
        <v>5724</v>
      </c>
      <c r="Y1828">
        <v>3977</v>
      </c>
      <c r="Z1828" t="s">
        <v>1794</v>
      </c>
      <c r="AA1828" t="s">
        <v>4785</v>
      </c>
      <c r="AB1828">
        <v>7210</v>
      </c>
      <c r="AC1828" t="s">
        <v>146</v>
      </c>
      <c r="AD1828" t="s">
        <v>4690</v>
      </c>
      <c r="AE1828" t="s">
        <v>107</v>
      </c>
      <c r="AF1828" t="s">
        <v>107</v>
      </c>
      <c r="AI1828" s="1"/>
      <c r="AJ1828" t="s">
        <v>72</v>
      </c>
      <c r="AK1828" t="s">
        <v>4691</v>
      </c>
      <c r="AL1828">
        <v>41583</v>
      </c>
      <c r="AM1828" t="s">
        <v>4878</v>
      </c>
      <c r="AN1828" t="b">
        <v>1</v>
      </c>
      <c r="AQ1828" t="s">
        <v>60</v>
      </c>
      <c r="AR1828" t="s">
        <v>61</v>
      </c>
      <c r="BB1828" s="7" t="s">
        <v>5719</v>
      </c>
      <c r="BC1828" s="7" t="s">
        <v>5720</v>
      </c>
      <c r="BD1828" s="7" t="s">
        <v>52</v>
      </c>
      <c r="BE1828" s="7">
        <v>98368</v>
      </c>
      <c r="BF1828" s="7" t="s">
        <v>5723</v>
      </c>
      <c r="BO1828" t="s">
        <v>5725</v>
      </c>
      <c r="BP1828">
        <v>17199</v>
      </c>
      <c r="BQ1828">
        <v>1992</v>
      </c>
      <c r="BR1828">
        <v>8553</v>
      </c>
      <c r="BU1828" t="s">
        <v>5726</v>
      </c>
      <c r="BV1828" t="s">
        <v>4695</v>
      </c>
      <c r="BX1828">
        <v>43598.017407407409</v>
      </c>
    </row>
    <row r="1829" spans="1:76" x14ac:dyDescent="0.25">
      <c r="A1829" t="s">
        <v>5748</v>
      </c>
      <c r="B1829" t="s">
        <v>5749</v>
      </c>
      <c r="C1829" t="s">
        <v>46</v>
      </c>
      <c r="D1829">
        <v>41451</v>
      </c>
      <c r="E1829" s="1"/>
      <c r="I1829">
        <v>41451</v>
      </c>
      <c r="J1829">
        <v>2013</v>
      </c>
      <c r="K1829" t="s">
        <v>85</v>
      </c>
      <c r="L1829" t="s">
        <v>5750</v>
      </c>
      <c r="N1829" t="s">
        <v>5751</v>
      </c>
      <c r="O1829" t="s">
        <v>836</v>
      </c>
      <c r="P1829" t="s">
        <v>121</v>
      </c>
      <c r="Q1829" t="s">
        <v>52</v>
      </c>
      <c r="R1829">
        <v>98584</v>
      </c>
      <c r="S1829" t="s">
        <v>5752</v>
      </c>
      <c r="T1829" t="s">
        <v>5752</v>
      </c>
      <c r="U1829" t="s">
        <v>5753</v>
      </c>
      <c r="V1829" t="s">
        <v>5424</v>
      </c>
      <c r="W1829">
        <v>22</v>
      </c>
      <c r="X1829" t="s">
        <v>5754</v>
      </c>
      <c r="Y1829">
        <v>3699</v>
      </c>
      <c r="Z1829" t="s">
        <v>121</v>
      </c>
      <c r="AA1829" t="s">
        <v>4785</v>
      </c>
      <c r="AB1829">
        <v>35293</v>
      </c>
      <c r="AC1829" t="s">
        <v>146</v>
      </c>
      <c r="AD1829" t="s">
        <v>4690</v>
      </c>
      <c r="AE1829" t="s">
        <v>107</v>
      </c>
      <c r="AF1829" t="s">
        <v>107</v>
      </c>
      <c r="AI1829" s="1"/>
      <c r="AJ1829" t="s">
        <v>72</v>
      </c>
      <c r="AK1829" t="s">
        <v>4691</v>
      </c>
      <c r="AL1829">
        <v>41583</v>
      </c>
      <c r="AM1829" t="s">
        <v>4878</v>
      </c>
      <c r="AN1829" t="b">
        <v>1</v>
      </c>
      <c r="AQ1829" t="s">
        <v>195</v>
      </c>
      <c r="AR1829" t="s">
        <v>150</v>
      </c>
      <c r="BB1829" s="7" t="s">
        <v>5755</v>
      </c>
      <c r="BC1829" s="7" t="s">
        <v>836</v>
      </c>
      <c r="BD1829" s="7" t="s">
        <v>52</v>
      </c>
      <c r="BE1829" s="7">
        <v>98584</v>
      </c>
      <c r="BF1829" s="7" t="s">
        <v>5756</v>
      </c>
      <c r="BO1829" t="s">
        <v>5757</v>
      </c>
      <c r="BP1829">
        <v>2040</v>
      </c>
      <c r="BQ1829">
        <v>6129</v>
      </c>
      <c r="BR1829">
        <v>8715</v>
      </c>
      <c r="BU1829" t="s">
        <v>5758</v>
      </c>
      <c r="BV1829" t="s">
        <v>4695</v>
      </c>
      <c r="BX1829">
        <v>43598.019907407404</v>
      </c>
    </row>
    <row r="1830" spans="1:76" x14ac:dyDescent="0.25">
      <c r="A1830" t="s">
        <v>6374</v>
      </c>
      <c r="B1830" t="s">
        <v>6375</v>
      </c>
      <c r="C1830" t="s">
        <v>46</v>
      </c>
      <c r="D1830">
        <v>41457</v>
      </c>
      <c r="E1830" s="1"/>
      <c r="I1830">
        <v>41457</v>
      </c>
      <c r="J1830">
        <v>2013</v>
      </c>
      <c r="K1830" t="s">
        <v>85</v>
      </c>
      <c r="L1830" t="s">
        <v>6376</v>
      </c>
      <c r="N1830" t="s">
        <v>6377</v>
      </c>
      <c r="O1830" t="s">
        <v>453</v>
      </c>
      <c r="P1830" t="s">
        <v>199</v>
      </c>
      <c r="Q1830" t="s">
        <v>52</v>
      </c>
      <c r="R1830">
        <v>98272</v>
      </c>
      <c r="S1830" t="s">
        <v>6378</v>
      </c>
      <c r="T1830" t="s">
        <v>6378</v>
      </c>
      <c r="U1830" t="s">
        <v>6379</v>
      </c>
      <c r="V1830" t="s">
        <v>6380</v>
      </c>
      <c r="W1830">
        <v>45</v>
      </c>
      <c r="X1830" t="s">
        <v>6381</v>
      </c>
      <c r="Y1830">
        <v>4135</v>
      </c>
      <c r="Z1830" t="s">
        <v>199</v>
      </c>
      <c r="AA1830" t="s">
        <v>4785</v>
      </c>
      <c r="AB1830">
        <v>64617</v>
      </c>
      <c r="AC1830" t="s">
        <v>146</v>
      </c>
      <c r="AD1830" t="s">
        <v>4690</v>
      </c>
      <c r="AE1830" t="s">
        <v>107</v>
      </c>
      <c r="AF1830" t="s">
        <v>107</v>
      </c>
      <c r="AI1830" s="1"/>
      <c r="AJ1830" t="s">
        <v>72</v>
      </c>
      <c r="AK1830" t="s">
        <v>4691</v>
      </c>
      <c r="AL1830">
        <v>41583</v>
      </c>
      <c r="AM1830" t="s">
        <v>4878</v>
      </c>
      <c r="AN1830" t="b">
        <v>1</v>
      </c>
      <c r="AQ1830" t="s">
        <v>73</v>
      </c>
      <c r="AR1830" t="s">
        <v>150</v>
      </c>
      <c r="BB1830" s="7" t="s">
        <v>6377</v>
      </c>
      <c r="BC1830" s="7" t="s">
        <v>453</v>
      </c>
      <c r="BD1830" s="7" t="s">
        <v>52</v>
      </c>
      <c r="BE1830" s="7">
        <v>98272</v>
      </c>
      <c r="BF1830" s="7" t="s">
        <v>6379</v>
      </c>
      <c r="BO1830" t="s">
        <v>6382</v>
      </c>
      <c r="BP1830">
        <v>965</v>
      </c>
      <c r="BQ1830">
        <v>6633</v>
      </c>
      <c r="BR1830">
        <v>8484</v>
      </c>
      <c r="BU1830" t="s">
        <v>6383</v>
      </c>
      <c r="BV1830" t="s">
        <v>4695</v>
      </c>
      <c r="BX1830">
        <v>43598.016412037039</v>
      </c>
    </row>
    <row r="1831" spans="1:76" x14ac:dyDescent="0.25">
      <c r="A1831" t="s">
        <v>6444</v>
      </c>
      <c r="B1831" t="s">
        <v>6445</v>
      </c>
      <c r="C1831" t="s">
        <v>46</v>
      </c>
      <c r="D1831">
        <v>41245</v>
      </c>
      <c r="E1831" s="1"/>
      <c r="H1831" t="s">
        <v>47</v>
      </c>
      <c r="I1831">
        <v>41245</v>
      </c>
      <c r="J1831">
        <v>2013</v>
      </c>
      <c r="K1831" t="s">
        <v>85</v>
      </c>
      <c r="L1831" t="s">
        <v>6446</v>
      </c>
      <c r="N1831" t="s">
        <v>6447</v>
      </c>
      <c r="O1831" t="s">
        <v>154</v>
      </c>
      <c r="P1831" t="s">
        <v>155</v>
      </c>
      <c r="Q1831" t="s">
        <v>52</v>
      </c>
      <c r="R1831">
        <v>98513</v>
      </c>
      <c r="S1831" t="s">
        <v>6448</v>
      </c>
      <c r="T1831" t="s">
        <v>6449</v>
      </c>
      <c r="U1831" t="s">
        <v>6450</v>
      </c>
      <c r="V1831" t="s">
        <v>5396</v>
      </c>
      <c r="W1831">
        <v>20</v>
      </c>
      <c r="X1831" t="s">
        <v>5607</v>
      </c>
      <c r="Y1831">
        <v>4229</v>
      </c>
      <c r="Z1831" t="s">
        <v>155</v>
      </c>
      <c r="AA1831" t="s">
        <v>4785</v>
      </c>
      <c r="AB1831">
        <v>160680</v>
      </c>
      <c r="AC1831" t="s">
        <v>146</v>
      </c>
      <c r="AD1831" t="s">
        <v>4690</v>
      </c>
      <c r="AE1831" t="s">
        <v>107</v>
      </c>
      <c r="AF1831" t="s">
        <v>107</v>
      </c>
      <c r="AI1831" s="1"/>
      <c r="AJ1831" t="s">
        <v>72</v>
      </c>
      <c r="AK1831" t="s">
        <v>4691</v>
      </c>
      <c r="AL1831">
        <v>41583</v>
      </c>
      <c r="AM1831" t="s">
        <v>4692</v>
      </c>
      <c r="AN1831" t="b">
        <v>1</v>
      </c>
      <c r="AQ1831" t="s">
        <v>60</v>
      </c>
      <c r="AR1831" t="s">
        <v>61</v>
      </c>
      <c r="BB1831" s="7" t="s">
        <v>6451</v>
      </c>
      <c r="BC1831" s="7" t="s">
        <v>591</v>
      </c>
      <c r="BD1831" s="7" t="s">
        <v>52</v>
      </c>
      <c r="BE1831" s="7">
        <v>98503</v>
      </c>
      <c r="BF1831" s="7" t="s">
        <v>6452</v>
      </c>
      <c r="BG1831" s="7">
        <v>64042.73</v>
      </c>
      <c r="BH1831" s="7">
        <v>0</v>
      </c>
      <c r="BI1831">
        <v>66164.929999999993</v>
      </c>
      <c r="BJ1831">
        <v>0</v>
      </c>
      <c r="BK1831">
        <v>0</v>
      </c>
      <c r="BL1831">
        <v>0</v>
      </c>
      <c r="BO1831" t="s">
        <v>6453</v>
      </c>
      <c r="BP1831">
        <v>7869</v>
      </c>
      <c r="BQ1831">
        <v>70</v>
      </c>
      <c r="BR1831">
        <v>8369</v>
      </c>
      <c r="BS1831">
        <v>9004</v>
      </c>
      <c r="BU1831" t="s">
        <v>6454</v>
      </c>
      <c r="BV1831" t="s">
        <v>4695</v>
      </c>
      <c r="BX1831">
        <v>44149.17690972222</v>
      </c>
    </row>
    <row r="1832" spans="1:76" x14ac:dyDescent="0.25">
      <c r="A1832" t="s">
        <v>7847</v>
      </c>
      <c r="B1832" t="s">
        <v>7336</v>
      </c>
      <c r="C1832" t="s">
        <v>46</v>
      </c>
      <c r="D1832">
        <v>41298</v>
      </c>
      <c r="E1832" s="1"/>
      <c r="H1832" t="s">
        <v>47</v>
      </c>
      <c r="I1832">
        <v>41298</v>
      </c>
      <c r="J1832">
        <v>2013</v>
      </c>
      <c r="K1832" t="s">
        <v>85</v>
      </c>
      <c r="L1832" t="s">
        <v>7337</v>
      </c>
      <c r="N1832" t="s">
        <v>7848</v>
      </c>
      <c r="O1832" t="s">
        <v>339</v>
      </c>
      <c r="P1832" t="s">
        <v>199</v>
      </c>
      <c r="R1832">
        <v>98082</v>
      </c>
      <c r="S1832" t="s">
        <v>7339</v>
      </c>
      <c r="T1832" t="s">
        <v>7340</v>
      </c>
      <c r="V1832" t="s">
        <v>4783</v>
      </c>
      <c r="W1832">
        <v>25</v>
      </c>
      <c r="X1832" t="s">
        <v>5278</v>
      </c>
      <c r="Y1832">
        <v>4107</v>
      </c>
      <c r="Z1832" t="s">
        <v>199</v>
      </c>
      <c r="AA1832" t="s">
        <v>4785</v>
      </c>
      <c r="AB1832">
        <v>416862</v>
      </c>
      <c r="AC1832" t="s">
        <v>146</v>
      </c>
      <c r="AD1832" t="s">
        <v>4690</v>
      </c>
      <c r="AE1832" t="s">
        <v>107</v>
      </c>
      <c r="AF1832" t="s">
        <v>107</v>
      </c>
      <c r="AI1832" s="1"/>
      <c r="AJ1832" t="s">
        <v>72</v>
      </c>
      <c r="AK1832" t="s">
        <v>4691</v>
      </c>
      <c r="AL1832">
        <v>41583</v>
      </c>
      <c r="AN1832" t="b">
        <v>1</v>
      </c>
      <c r="AQ1832" t="s">
        <v>60</v>
      </c>
      <c r="AR1832" t="s">
        <v>61</v>
      </c>
      <c r="BB1832" s="7" t="s">
        <v>7848</v>
      </c>
      <c r="BC1832" s="7" t="s">
        <v>339</v>
      </c>
      <c r="BE1832" s="7">
        <v>98082</v>
      </c>
      <c r="BG1832" s="7">
        <v>67465.53</v>
      </c>
      <c r="BH1832" s="7">
        <v>0</v>
      </c>
      <c r="BI1832">
        <v>59783.09</v>
      </c>
      <c r="BJ1832">
        <v>0</v>
      </c>
      <c r="BK1832">
        <v>0</v>
      </c>
      <c r="BL1832">
        <v>0</v>
      </c>
      <c r="BO1832" t="s">
        <v>7849</v>
      </c>
      <c r="BP1832">
        <v>16927</v>
      </c>
      <c r="BQ1832">
        <v>1050</v>
      </c>
      <c r="BR1832">
        <v>9205</v>
      </c>
      <c r="BS1832">
        <v>9331</v>
      </c>
      <c r="BU1832" t="s">
        <v>5333</v>
      </c>
      <c r="BV1832" t="s">
        <v>4695</v>
      </c>
      <c r="BX1832">
        <v>44149.187094907407</v>
      </c>
    </row>
    <row r="1833" spans="1:76" x14ac:dyDescent="0.25">
      <c r="A1833" t="s">
        <v>7850</v>
      </c>
      <c r="B1833" t="s">
        <v>7615</v>
      </c>
      <c r="C1833" t="s">
        <v>46</v>
      </c>
      <c r="D1833">
        <v>41416</v>
      </c>
      <c r="E1833" s="1"/>
      <c r="I1833">
        <v>41416</v>
      </c>
      <c r="J1833">
        <v>2013</v>
      </c>
      <c r="K1833" t="s">
        <v>85</v>
      </c>
      <c r="L1833" t="s">
        <v>7616</v>
      </c>
      <c r="N1833" t="s">
        <v>7617</v>
      </c>
      <c r="O1833" t="s">
        <v>3600</v>
      </c>
      <c r="P1833" t="s">
        <v>737</v>
      </c>
      <c r="R1833">
        <v>98563</v>
      </c>
      <c r="S1833" t="s">
        <v>7618</v>
      </c>
      <c r="T1833" t="s">
        <v>7851</v>
      </c>
      <c r="V1833" t="s">
        <v>6576</v>
      </c>
      <c r="W1833">
        <v>27</v>
      </c>
      <c r="X1833" t="s">
        <v>6884</v>
      </c>
      <c r="Y1833">
        <v>3369</v>
      </c>
      <c r="Z1833" t="s">
        <v>737</v>
      </c>
      <c r="AA1833" t="s">
        <v>4785</v>
      </c>
      <c r="AB1833">
        <v>37965</v>
      </c>
      <c r="AC1833" t="s">
        <v>146</v>
      </c>
      <c r="AD1833" t="s">
        <v>4690</v>
      </c>
      <c r="AE1833" t="s">
        <v>107</v>
      </c>
      <c r="AF1833" t="s">
        <v>107</v>
      </c>
      <c r="AI1833" s="1"/>
      <c r="AJ1833" t="s">
        <v>72</v>
      </c>
      <c r="AK1833" t="s">
        <v>4691</v>
      </c>
      <c r="AL1833">
        <v>41583</v>
      </c>
      <c r="AN1833" t="b">
        <v>1</v>
      </c>
      <c r="AQ1833" t="s">
        <v>195</v>
      </c>
      <c r="AR1833" t="s">
        <v>150</v>
      </c>
      <c r="BB1833" s="7" t="s">
        <v>7617</v>
      </c>
      <c r="BC1833" s="7" t="s">
        <v>3600</v>
      </c>
      <c r="BE1833" s="7">
        <v>98563</v>
      </c>
      <c r="BO1833" t="s">
        <v>7852</v>
      </c>
      <c r="BP1833">
        <v>17538</v>
      </c>
      <c r="BQ1833">
        <v>128</v>
      </c>
      <c r="BR1833">
        <v>9174</v>
      </c>
      <c r="BU1833" t="s">
        <v>7620</v>
      </c>
      <c r="BV1833" t="s">
        <v>4695</v>
      </c>
      <c r="BX1833">
        <v>43598.025069444448</v>
      </c>
    </row>
    <row r="1834" spans="1:76" x14ac:dyDescent="0.25">
      <c r="A1834" t="s">
        <v>7853</v>
      </c>
      <c r="B1834" t="s">
        <v>7854</v>
      </c>
      <c r="C1834" t="s">
        <v>46</v>
      </c>
      <c r="D1834">
        <v>41414</v>
      </c>
      <c r="E1834" s="1"/>
      <c r="H1834" t="s">
        <v>47</v>
      </c>
      <c r="I1834">
        <v>41414</v>
      </c>
      <c r="J1834">
        <v>2013</v>
      </c>
      <c r="K1834" t="s">
        <v>85</v>
      </c>
      <c r="L1834" t="s">
        <v>7855</v>
      </c>
      <c r="N1834" t="s">
        <v>7856</v>
      </c>
      <c r="O1834" t="s">
        <v>198</v>
      </c>
      <c r="P1834" t="s">
        <v>199</v>
      </c>
      <c r="R1834">
        <v>982338648</v>
      </c>
      <c r="S1834" t="s">
        <v>7857</v>
      </c>
      <c r="T1834" t="s">
        <v>7858</v>
      </c>
      <c r="V1834" t="s">
        <v>4783</v>
      </c>
      <c r="W1834">
        <v>25</v>
      </c>
      <c r="X1834" t="s">
        <v>5278</v>
      </c>
      <c r="Y1834">
        <v>4107</v>
      </c>
      <c r="Z1834" t="s">
        <v>199</v>
      </c>
      <c r="AA1834" t="s">
        <v>4785</v>
      </c>
      <c r="AB1834">
        <v>416862</v>
      </c>
      <c r="AC1834" t="s">
        <v>146</v>
      </c>
      <c r="AD1834" t="s">
        <v>4690</v>
      </c>
      <c r="AE1834" t="s">
        <v>107</v>
      </c>
      <c r="AF1834" t="s">
        <v>107</v>
      </c>
      <c r="AI1834" s="1"/>
      <c r="AJ1834" t="s">
        <v>72</v>
      </c>
      <c r="AK1834" t="s">
        <v>4691</v>
      </c>
      <c r="AL1834">
        <v>41583</v>
      </c>
      <c r="AN1834" t="b">
        <v>1</v>
      </c>
      <c r="AQ1834" t="s">
        <v>60</v>
      </c>
      <c r="AR1834" t="s">
        <v>99</v>
      </c>
      <c r="BB1834" s="7" t="s">
        <v>7856</v>
      </c>
      <c r="BC1834" s="7" t="s">
        <v>198</v>
      </c>
      <c r="BE1834" s="7">
        <v>982338648</v>
      </c>
      <c r="BG1834" s="7">
        <v>19442.73</v>
      </c>
      <c r="BH1834" s="7">
        <v>0</v>
      </c>
      <c r="BI1834">
        <v>38923.56</v>
      </c>
      <c r="BJ1834">
        <v>1787.49</v>
      </c>
      <c r="BK1834">
        <v>0</v>
      </c>
      <c r="BL1834">
        <v>500</v>
      </c>
      <c r="BO1834" t="s">
        <v>7859</v>
      </c>
      <c r="BP1834">
        <v>1727</v>
      </c>
      <c r="BQ1834">
        <v>7549</v>
      </c>
      <c r="BR1834">
        <v>9999</v>
      </c>
      <c r="BS1834">
        <v>8755</v>
      </c>
      <c r="BU1834" t="s">
        <v>7860</v>
      </c>
      <c r="BV1834" t="s">
        <v>4695</v>
      </c>
      <c r="BX1834">
        <v>44149.168287037035</v>
      </c>
    </row>
    <row r="1835" spans="1:76" x14ac:dyDescent="0.25">
      <c r="A1835" t="s">
        <v>11742</v>
      </c>
      <c r="B1835" t="s">
        <v>11743</v>
      </c>
      <c r="C1835" t="s">
        <v>46</v>
      </c>
      <c r="D1835">
        <v>41401</v>
      </c>
      <c r="E1835" s="1"/>
      <c r="H1835" t="s">
        <v>47</v>
      </c>
      <c r="I1835">
        <v>41401</v>
      </c>
      <c r="J1835">
        <v>2013</v>
      </c>
      <c r="K1835" t="s">
        <v>85</v>
      </c>
      <c r="L1835" t="s">
        <v>11744</v>
      </c>
      <c r="N1835" t="s">
        <v>11745</v>
      </c>
      <c r="O1835" t="s">
        <v>623</v>
      </c>
      <c r="P1835" t="s">
        <v>68</v>
      </c>
      <c r="Q1835" t="s">
        <v>52</v>
      </c>
      <c r="R1835">
        <v>98155</v>
      </c>
      <c r="S1835" t="s">
        <v>11746</v>
      </c>
      <c r="T1835" t="s">
        <v>11747</v>
      </c>
      <c r="U1835" t="s">
        <v>11748</v>
      </c>
      <c r="V1835" t="s">
        <v>4968</v>
      </c>
      <c r="W1835">
        <v>32</v>
      </c>
      <c r="X1835" t="s">
        <v>11749</v>
      </c>
      <c r="Y1835">
        <v>3612</v>
      </c>
      <c r="Z1835" t="s">
        <v>68</v>
      </c>
      <c r="AA1835" t="s">
        <v>4785</v>
      </c>
      <c r="AB1835">
        <v>9851</v>
      </c>
      <c r="AC1835" t="s">
        <v>146</v>
      </c>
      <c r="AD1835" t="s">
        <v>4690</v>
      </c>
      <c r="AE1835" t="s">
        <v>107</v>
      </c>
      <c r="AF1835" t="s">
        <v>107</v>
      </c>
      <c r="AI1835" s="1"/>
      <c r="AJ1835" t="s">
        <v>72</v>
      </c>
      <c r="AK1835" t="s">
        <v>4691</v>
      </c>
      <c r="AL1835">
        <v>41583</v>
      </c>
      <c r="AM1835" t="s">
        <v>4692</v>
      </c>
      <c r="AN1835" t="b">
        <v>1</v>
      </c>
      <c r="AQ1835" t="s">
        <v>73</v>
      </c>
      <c r="AR1835" t="s">
        <v>61</v>
      </c>
      <c r="BB1835" s="7" t="s">
        <v>11750</v>
      </c>
      <c r="BC1835" s="7" t="s">
        <v>623</v>
      </c>
      <c r="BD1835" s="7" t="s">
        <v>52</v>
      </c>
      <c r="BE1835" s="7">
        <v>98155</v>
      </c>
      <c r="BG1835" s="7">
        <v>14184</v>
      </c>
      <c r="BH1835" s="7">
        <v>0</v>
      </c>
      <c r="BI1835">
        <v>14554.39</v>
      </c>
      <c r="BJ1835">
        <v>0</v>
      </c>
      <c r="BK1835">
        <v>0</v>
      </c>
      <c r="BL1835">
        <v>0</v>
      </c>
      <c r="BO1835" t="s">
        <v>11751</v>
      </c>
      <c r="BP1835">
        <v>16366</v>
      </c>
      <c r="BQ1835">
        <v>1927</v>
      </c>
      <c r="BR1835">
        <v>8838</v>
      </c>
      <c r="BS1835">
        <v>9312</v>
      </c>
      <c r="BU1835" t="s">
        <v>11752</v>
      </c>
      <c r="BV1835" t="s">
        <v>4695</v>
      </c>
      <c r="BX1835">
        <v>44149.186689814815</v>
      </c>
    </row>
    <row r="1836" spans="1:76" x14ac:dyDescent="0.25">
      <c r="A1836" t="s">
        <v>11753</v>
      </c>
      <c r="B1836" t="s">
        <v>11754</v>
      </c>
      <c r="C1836" t="s">
        <v>46</v>
      </c>
      <c r="D1836">
        <v>41453</v>
      </c>
      <c r="E1836" s="1"/>
      <c r="I1836">
        <v>41453</v>
      </c>
      <c r="J1836">
        <v>2013</v>
      </c>
      <c r="K1836" t="s">
        <v>85</v>
      </c>
      <c r="L1836" t="s">
        <v>11755</v>
      </c>
      <c r="N1836" t="s">
        <v>11756</v>
      </c>
      <c r="O1836" t="s">
        <v>125</v>
      </c>
      <c r="P1836" t="s">
        <v>115</v>
      </c>
      <c r="Q1836" t="s">
        <v>52</v>
      </c>
      <c r="R1836">
        <v>98464</v>
      </c>
      <c r="S1836" t="s">
        <v>11757</v>
      </c>
      <c r="T1836" t="s">
        <v>11758</v>
      </c>
      <c r="U1836" t="s">
        <v>11759</v>
      </c>
      <c r="V1836" t="s">
        <v>5653</v>
      </c>
      <c r="W1836">
        <v>49</v>
      </c>
      <c r="X1836" t="s">
        <v>11760</v>
      </c>
      <c r="Y1836">
        <v>4271</v>
      </c>
      <c r="Z1836" t="s">
        <v>115</v>
      </c>
      <c r="AA1836" t="s">
        <v>4785</v>
      </c>
      <c r="AB1836">
        <v>17979</v>
      </c>
      <c r="AC1836" t="s">
        <v>146</v>
      </c>
      <c r="AD1836" t="s">
        <v>4690</v>
      </c>
      <c r="AE1836" t="s">
        <v>107</v>
      </c>
      <c r="AF1836" t="s">
        <v>107</v>
      </c>
      <c r="AI1836" s="1"/>
      <c r="AJ1836" t="s">
        <v>72</v>
      </c>
      <c r="AK1836" t="s">
        <v>4691</v>
      </c>
      <c r="AL1836">
        <v>41583</v>
      </c>
      <c r="AM1836" t="s">
        <v>4878</v>
      </c>
      <c r="AN1836" t="b">
        <v>1</v>
      </c>
      <c r="AQ1836" t="s">
        <v>73</v>
      </c>
      <c r="AR1836" t="s">
        <v>61</v>
      </c>
      <c r="BB1836" s="7" t="s">
        <v>11756</v>
      </c>
      <c r="BC1836" s="7" t="s">
        <v>125</v>
      </c>
      <c r="BD1836" s="7" t="s">
        <v>52</v>
      </c>
      <c r="BE1836" s="7">
        <v>98464</v>
      </c>
      <c r="BF1836" s="7" t="s">
        <v>11759</v>
      </c>
      <c r="BO1836" t="s">
        <v>11761</v>
      </c>
      <c r="BP1836">
        <v>5551</v>
      </c>
      <c r="BQ1836">
        <v>6586</v>
      </c>
      <c r="BR1836">
        <v>8405</v>
      </c>
      <c r="BU1836" t="s">
        <v>11762</v>
      </c>
      <c r="BV1836" t="s">
        <v>4695</v>
      </c>
      <c r="BX1836">
        <v>43598.015219907407</v>
      </c>
    </row>
    <row r="1837" spans="1:76" x14ac:dyDescent="0.25">
      <c r="A1837" t="s">
        <v>11763</v>
      </c>
      <c r="B1837" t="s">
        <v>11764</v>
      </c>
      <c r="C1837" t="s">
        <v>46</v>
      </c>
      <c r="D1837">
        <v>41443</v>
      </c>
      <c r="E1837" s="1"/>
      <c r="H1837" t="s">
        <v>289</v>
      </c>
      <c r="I1837">
        <v>41443</v>
      </c>
      <c r="J1837">
        <v>2013</v>
      </c>
      <c r="K1837" t="s">
        <v>85</v>
      </c>
      <c r="L1837" t="s">
        <v>11765</v>
      </c>
      <c r="N1837" t="s">
        <v>11766</v>
      </c>
      <c r="O1837" t="s">
        <v>825</v>
      </c>
      <c r="P1837" t="s">
        <v>199</v>
      </c>
      <c r="Q1837" t="s">
        <v>52</v>
      </c>
      <c r="R1837">
        <v>98036</v>
      </c>
      <c r="S1837" t="s">
        <v>11767</v>
      </c>
      <c r="T1837" t="s">
        <v>11767</v>
      </c>
      <c r="U1837" t="s">
        <v>11768</v>
      </c>
      <c r="V1837" t="s">
        <v>4968</v>
      </c>
      <c r="W1837">
        <v>32</v>
      </c>
      <c r="X1837" t="s">
        <v>11769</v>
      </c>
      <c r="Y1837">
        <v>3684</v>
      </c>
      <c r="Z1837" t="s">
        <v>199</v>
      </c>
      <c r="AA1837" t="s">
        <v>4785</v>
      </c>
      <c r="AB1837">
        <v>18224</v>
      </c>
      <c r="AC1837" t="s">
        <v>146</v>
      </c>
      <c r="AD1837" t="s">
        <v>4690</v>
      </c>
      <c r="AE1837" t="s">
        <v>107</v>
      </c>
      <c r="AF1837" t="s">
        <v>107</v>
      </c>
      <c r="AI1837" s="1"/>
      <c r="AJ1837" t="s">
        <v>72</v>
      </c>
      <c r="AK1837" t="s">
        <v>4691</v>
      </c>
      <c r="AL1837">
        <v>41583</v>
      </c>
      <c r="AM1837" t="s">
        <v>4692</v>
      </c>
      <c r="AN1837" t="b">
        <v>1</v>
      </c>
      <c r="AQ1837" t="s">
        <v>60</v>
      </c>
      <c r="AR1837" t="s">
        <v>61</v>
      </c>
      <c r="BB1837" s="7" t="s">
        <v>11770</v>
      </c>
      <c r="BC1837" s="7" t="s">
        <v>825</v>
      </c>
      <c r="BD1837" s="7" t="s">
        <v>52</v>
      </c>
      <c r="BE1837" s="7">
        <v>98036</v>
      </c>
      <c r="BG1837" s="7">
        <v>0</v>
      </c>
      <c r="BH1837" s="7">
        <v>0</v>
      </c>
      <c r="BI1837">
        <v>0</v>
      </c>
      <c r="BJ1837">
        <v>0</v>
      </c>
      <c r="BK1837">
        <v>0</v>
      </c>
      <c r="BL1837">
        <v>0</v>
      </c>
      <c r="BO1837" t="s">
        <v>11771</v>
      </c>
      <c r="BP1837">
        <v>1775</v>
      </c>
      <c r="BQ1837">
        <v>6723</v>
      </c>
      <c r="BR1837">
        <v>8660</v>
      </c>
      <c r="BS1837">
        <v>8765</v>
      </c>
      <c r="BU1837" t="s">
        <v>11772</v>
      </c>
      <c r="BV1837" t="s">
        <v>4695</v>
      </c>
      <c r="BX1837">
        <v>44149.168553240743</v>
      </c>
    </row>
    <row r="1838" spans="1:76" x14ac:dyDescent="0.25">
      <c r="A1838" t="s">
        <v>11773</v>
      </c>
      <c r="B1838" t="s">
        <v>11774</v>
      </c>
      <c r="C1838" t="s">
        <v>46</v>
      </c>
      <c r="D1838">
        <v>41409</v>
      </c>
      <c r="E1838" s="1"/>
      <c r="H1838" t="s">
        <v>289</v>
      </c>
      <c r="I1838">
        <v>41409</v>
      </c>
      <c r="J1838">
        <v>2013</v>
      </c>
      <c r="K1838" t="s">
        <v>85</v>
      </c>
      <c r="L1838" t="s">
        <v>11775</v>
      </c>
      <c r="N1838" t="s">
        <v>3457</v>
      </c>
      <c r="O1838" t="s">
        <v>3458</v>
      </c>
      <c r="P1838" t="s">
        <v>68</v>
      </c>
      <c r="Q1838" t="s">
        <v>52</v>
      </c>
      <c r="R1838">
        <v>98062</v>
      </c>
      <c r="S1838" t="s">
        <v>11776</v>
      </c>
      <c r="T1838" t="s">
        <v>11777</v>
      </c>
      <c r="U1838" t="s">
        <v>11778</v>
      </c>
      <c r="V1838" t="s">
        <v>4968</v>
      </c>
      <c r="W1838">
        <v>32</v>
      </c>
      <c r="X1838" t="s">
        <v>11779</v>
      </c>
      <c r="Y1838">
        <v>4680</v>
      </c>
      <c r="Z1838" t="s">
        <v>68</v>
      </c>
      <c r="AA1838" t="s">
        <v>4785</v>
      </c>
      <c r="AB1838">
        <v>11529</v>
      </c>
      <c r="AC1838" t="s">
        <v>146</v>
      </c>
      <c r="AD1838" t="s">
        <v>4690</v>
      </c>
      <c r="AE1838" t="s">
        <v>107</v>
      </c>
      <c r="AF1838" t="s">
        <v>107</v>
      </c>
      <c r="AI1838" s="1"/>
      <c r="AJ1838" t="s">
        <v>72</v>
      </c>
      <c r="AK1838" t="s">
        <v>4691</v>
      </c>
      <c r="AL1838">
        <v>41583</v>
      </c>
      <c r="AM1838" t="s">
        <v>4878</v>
      </c>
      <c r="AN1838" t="b">
        <v>1</v>
      </c>
      <c r="AQ1838" t="s">
        <v>60</v>
      </c>
      <c r="AR1838" t="s">
        <v>61</v>
      </c>
      <c r="BB1838" s="7" t="s">
        <v>11780</v>
      </c>
      <c r="BC1838" s="7" t="s">
        <v>656</v>
      </c>
      <c r="BD1838" s="7" t="s">
        <v>52</v>
      </c>
      <c r="BE1838" s="7">
        <v>98188</v>
      </c>
      <c r="BF1838" s="7" t="s">
        <v>11781</v>
      </c>
      <c r="BG1838" s="7">
        <v>0</v>
      </c>
      <c r="BH1838" s="7">
        <v>0</v>
      </c>
      <c r="BI1838">
        <v>0</v>
      </c>
      <c r="BJ1838">
        <v>0</v>
      </c>
      <c r="BK1838">
        <v>0</v>
      </c>
      <c r="BL1838">
        <v>0</v>
      </c>
      <c r="BO1838" t="s">
        <v>11782</v>
      </c>
      <c r="BP1838">
        <v>2561</v>
      </c>
      <c r="BQ1838">
        <v>2287</v>
      </c>
      <c r="BR1838">
        <v>8873</v>
      </c>
      <c r="BS1838">
        <v>8792</v>
      </c>
      <c r="BU1838" t="s">
        <v>11783</v>
      </c>
      <c r="BV1838" t="s">
        <v>4695</v>
      </c>
      <c r="BX1838">
        <v>44149.169386574074</v>
      </c>
    </row>
    <row r="1839" spans="1:76" x14ac:dyDescent="0.25">
      <c r="A1839" t="s">
        <v>12569</v>
      </c>
      <c r="B1839" t="s">
        <v>12570</v>
      </c>
      <c r="C1839" t="s">
        <v>46</v>
      </c>
      <c r="D1839">
        <v>41476</v>
      </c>
      <c r="E1839" s="1"/>
      <c r="I1839">
        <v>41476</v>
      </c>
      <c r="J1839">
        <v>2013</v>
      </c>
      <c r="K1839" t="s">
        <v>85</v>
      </c>
      <c r="L1839" t="s">
        <v>12571</v>
      </c>
      <c r="N1839" t="s">
        <v>12572</v>
      </c>
      <c r="O1839" t="s">
        <v>1902</v>
      </c>
      <c r="P1839" t="s">
        <v>68</v>
      </c>
      <c r="Q1839" t="s">
        <v>52</v>
      </c>
      <c r="R1839">
        <v>98038</v>
      </c>
      <c r="S1839" t="s">
        <v>12573</v>
      </c>
      <c r="T1839" t="s">
        <v>12574</v>
      </c>
      <c r="U1839" t="s">
        <v>12575</v>
      </c>
      <c r="V1839" t="s">
        <v>4783</v>
      </c>
      <c r="W1839">
        <v>25</v>
      </c>
      <c r="X1839" t="s">
        <v>12576</v>
      </c>
      <c r="Y1839">
        <v>5090</v>
      </c>
      <c r="Z1839" t="s">
        <v>68</v>
      </c>
      <c r="AA1839" t="s">
        <v>4785</v>
      </c>
      <c r="AB1839">
        <v>1180748</v>
      </c>
      <c r="AC1839" t="s">
        <v>146</v>
      </c>
      <c r="AD1839" t="s">
        <v>4690</v>
      </c>
      <c r="AE1839" t="s">
        <v>107</v>
      </c>
      <c r="AF1839" t="s">
        <v>107</v>
      </c>
      <c r="AI1839" s="1"/>
      <c r="AJ1839" t="s">
        <v>72</v>
      </c>
      <c r="AK1839" t="s">
        <v>4691</v>
      </c>
      <c r="AL1839">
        <v>41583</v>
      </c>
      <c r="AM1839" t="s">
        <v>4692</v>
      </c>
      <c r="AN1839" t="b">
        <v>1</v>
      </c>
      <c r="AQ1839" t="s">
        <v>177</v>
      </c>
      <c r="BB1839" s="7" t="s">
        <v>12577</v>
      </c>
      <c r="BC1839" s="7" t="s">
        <v>1902</v>
      </c>
      <c r="BD1839" s="7" t="s">
        <v>52</v>
      </c>
      <c r="BE1839" s="7">
        <v>98038</v>
      </c>
      <c r="BF1839" s="7" t="s">
        <v>12578</v>
      </c>
      <c r="BO1839" t="s">
        <v>12579</v>
      </c>
      <c r="BP1839">
        <v>11920</v>
      </c>
      <c r="BQ1839">
        <v>6840</v>
      </c>
      <c r="BR1839">
        <v>8883</v>
      </c>
      <c r="BU1839" t="s">
        <v>12580</v>
      </c>
      <c r="BV1839" t="s">
        <v>4695</v>
      </c>
      <c r="BX1839">
        <v>43598.022546296299</v>
      </c>
    </row>
    <row r="1840" spans="1:76" x14ac:dyDescent="0.25">
      <c r="A1840" t="s">
        <v>13156</v>
      </c>
      <c r="B1840" t="s">
        <v>13157</v>
      </c>
      <c r="C1840" t="s">
        <v>46</v>
      </c>
      <c r="D1840">
        <v>41408</v>
      </c>
      <c r="E1840" s="1"/>
      <c r="H1840" t="s">
        <v>47</v>
      </c>
      <c r="I1840">
        <v>41408</v>
      </c>
      <c r="J1840">
        <v>2013</v>
      </c>
      <c r="K1840" t="s">
        <v>85</v>
      </c>
      <c r="L1840" t="s">
        <v>13158</v>
      </c>
      <c r="N1840" t="s">
        <v>13159</v>
      </c>
      <c r="O1840" t="s">
        <v>954</v>
      </c>
      <c r="P1840" t="s">
        <v>115</v>
      </c>
      <c r="Q1840" t="s">
        <v>52</v>
      </c>
      <c r="R1840">
        <v>98499</v>
      </c>
      <c r="S1840" t="s">
        <v>13160</v>
      </c>
      <c r="T1840" t="s">
        <v>13161</v>
      </c>
      <c r="U1840" t="s">
        <v>13162</v>
      </c>
      <c r="V1840" t="s">
        <v>4968</v>
      </c>
      <c r="W1840">
        <v>32</v>
      </c>
      <c r="X1840" t="s">
        <v>13163</v>
      </c>
      <c r="Y1840">
        <v>4905</v>
      </c>
      <c r="Z1840" t="s">
        <v>115</v>
      </c>
      <c r="AA1840" t="s">
        <v>4785</v>
      </c>
      <c r="AB1840">
        <v>28079</v>
      </c>
      <c r="AC1840" t="s">
        <v>146</v>
      </c>
      <c r="AD1840" t="s">
        <v>4690</v>
      </c>
      <c r="AE1840" t="s">
        <v>107</v>
      </c>
      <c r="AF1840" t="s">
        <v>107</v>
      </c>
      <c r="AI1840" s="1"/>
      <c r="AJ1840" t="s">
        <v>72</v>
      </c>
      <c r="AK1840" t="s">
        <v>4691</v>
      </c>
      <c r="AL1840">
        <v>41583</v>
      </c>
      <c r="AM1840" t="s">
        <v>4692</v>
      </c>
      <c r="AN1840" t="b">
        <v>1</v>
      </c>
      <c r="AQ1840" t="s">
        <v>60</v>
      </c>
      <c r="AR1840" t="s">
        <v>99</v>
      </c>
      <c r="BB1840" s="7" t="s">
        <v>13159</v>
      </c>
      <c r="BC1840" s="7" t="s">
        <v>954</v>
      </c>
      <c r="BD1840" s="7" t="s">
        <v>52</v>
      </c>
      <c r="BE1840" s="7">
        <v>98499</v>
      </c>
      <c r="BF1840" s="7" t="s">
        <v>13164</v>
      </c>
      <c r="BG1840" s="7">
        <v>3010</v>
      </c>
      <c r="BH1840" s="7">
        <v>0</v>
      </c>
      <c r="BI1840">
        <v>2825.83</v>
      </c>
      <c r="BJ1840">
        <v>0</v>
      </c>
      <c r="BK1840">
        <v>0</v>
      </c>
      <c r="BL1840">
        <v>0</v>
      </c>
      <c r="BO1840" t="s">
        <v>13165</v>
      </c>
      <c r="BP1840">
        <v>19423</v>
      </c>
      <c r="BQ1840">
        <v>6687</v>
      </c>
      <c r="BR1840">
        <v>8586</v>
      </c>
      <c r="BS1840">
        <v>9437</v>
      </c>
      <c r="BU1840" t="s">
        <v>13166</v>
      </c>
      <c r="BV1840" t="s">
        <v>4695</v>
      </c>
      <c r="BX1840">
        <v>44149.191076388888</v>
      </c>
    </row>
    <row r="1841" spans="1:76" x14ac:dyDescent="0.25">
      <c r="A1841" t="s">
        <v>13167</v>
      </c>
      <c r="B1841" t="s">
        <v>13168</v>
      </c>
      <c r="C1841" t="s">
        <v>46</v>
      </c>
      <c r="D1841">
        <v>41305</v>
      </c>
      <c r="E1841" s="1"/>
      <c r="H1841" t="s">
        <v>47</v>
      </c>
      <c r="I1841">
        <v>41305</v>
      </c>
      <c r="J1841">
        <v>2013</v>
      </c>
      <c r="K1841" t="s">
        <v>77</v>
      </c>
      <c r="L1841" t="s">
        <v>13169</v>
      </c>
      <c r="N1841" t="s">
        <v>13170</v>
      </c>
      <c r="O1841" t="s">
        <v>198</v>
      </c>
      <c r="P1841" t="s">
        <v>199</v>
      </c>
      <c r="Q1841" t="s">
        <v>52</v>
      </c>
      <c r="R1841">
        <v>98223</v>
      </c>
      <c r="S1841" t="s">
        <v>13171</v>
      </c>
      <c r="T1841" t="s">
        <v>13171</v>
      </c>
      <c r="U1841" t="s">
        <v>13172</v>
      </c>
      <c r="V1841" t="s">
        <v>4783</v>
      </c>
      <c r="W1841">
        <v>25</v>
      </c>
      <c r="X1841" t="s">
        <v>5278</v>
      </c>
      <c r="Y1841">
        <v>4107</v>
      </c>
      <c r="Z1841" t="s">
        <v>199</v>
      </c>
      <c r="AA1841" t="s">
        <v>4785</v>
      </c>
      <c r="AB1841">
        <v>416862</v>
      </c>
      <c r="AC1841" t="s">
        <v>146</v>
      </c>
      <c r="AD1841" t="s">
        <v>4690</v>
      </c>
      <c r="AE1841" t="s">
        <v>107</v>
      </c>
      <c r="AF1841" t="s">
        <v>107</v>
      </c>
      <c r="AI1841" s="1"/>
      <c r="AJ1841" t="s">
        <v>72</v>
      </c>
      <c r="AK1841" t="s">
        <v>4691</v>
      </c>
      <c r="AL1841">
        <v>41583</v>
      </c>
      <c r="AM1841" t="s">
        <v>4692</v>
      </c>
      <c r="AN1841" t="b">
        <v>1</v>
      </c>
      <c r="AQ1841" t="s">
        <v>73</v>
      </c>
      <c r="BB1841" s="7" t="s">
        <v>13173</v>
      </c>
      <c r="BC1841" s="7" t="s">
        <v>101</v>
      </c>
      <c r="BD1841" s="7" t="s">
        <v>52</v>
      </c>
      <c r="BE1841" s="7">
        <v>88102</v>
      </c>
      <c r="BF1841" s="7" t="s">
        <v>13174</v>
      </c>
      <c r="BG1841" s="7">
        <v>3290.22</v>
      </c>
      <c r="BH1841" s="7">
        <v>0</v>
      </c>
      <c r="BI1841">
        <v>3290.22</v>
      </c>
      <c r="BJ1841">
        <v>0</v>
      </c>
      <c r="BK1841">
        <v>0</v>
      </c>
      <c r="BL1841">
        <v>0</v>
      </c>
      <c r="BO1841" t="s">
        <v>13175</v>
      </c>
      <c r="BP1841">
        <v>11126</v>
      </c>
      <c r="BQ1841">
        <v>6839</v>
      </c>
      <c r="BR1841">
        <v>8880</v>
      </c>
      <c r="BS1841">
        <v>9102</v>
      </c>
      <c r="BU1841" t="s">
        <v>13176</v>
      </c>
      <c r="BV1841" t="s">
        <v>4695</v>
      </c>
      <c r="BX1841">
        <v>44149.180381944447</v>
      </c>
    </row>
    <row r="1842" spans="1:76" x14ac:dyDescent="0.25">
      <c r="A1842" t="s">
        <v>13251</v>
      </c>
      <c r="B1842" t="s">
        <v>6243</v>
      </c>
      <c r="C1842" t="s">
        <v>46</v>
      </c>
      <c r="D1842">
        <v>41239</v>
      </c>
      <c r="E1842" s="1"/>
      <c r="H1842" t="s">
        <v>47</v>
      </c>
      <c r="I1842">
        <v>41239</v>
      </c>
      <c r="J1842">
        <v>2013</v>
      </c>
      <c r="K1842" t="s">
        <v>85</v>
      </c>
      <c r="L1842" t="s">
        <v>6244</v>
      </c>
      <c r="N1842" t="s">
        <v>13252</v>
      </c>
      <c r="O1842" t="s">
        <v>199</v>
      </c>
      <c r="P1842" t="s">
        <v>199</v>
      </c>
      <c r="Q1842" t="s">
        <v>52</v>
      </c>
      <c r="R1842" t="s">
        <v>13253</v>
      </c>
      <c r="S1842" t="s">
        <v>6246</v>
      </c>
      <c r="T1842" t="s">
        <v>6247</v>
      </c>
      <c r="U1842" t="s">
        <v>6248</v>
      </c>
      <c r="V1842" t="s">
        <v>4783</v>
      </c>
      <c r="W1842">
        <v>25</v>
      </c>
      <c r="X1842" t="s">
        <v>5278</v>
      </c>
      <c r="Y1842">
        <v>4107</v>
      </c>
      <c r="Z1842" t="s">
        <v>199</v>
      </c>
      <c r="AA1842" t="s">
        <v>4785</v>
      </c>
      <c r="AB1842">
        <v>416862</v>
      </c>
      <c r="AC1842" t="s">
        <v>146</v>
      </c>
      <c r="AD1842" t="s">
        <v>4690</v>
      </c>
      <c r="AE1842" t="s">
        <v>107</v>
      </c>
      <c r="AF1842" t="s">
        <v>107</v>
      </c>
      <c r="AI1842" s="1"/>
      <c r="AJ1842" t="s">
        <v>72</v>
      </c>
      <c r="AK1842" t="s">
        <v>4691</v>
      </c>
      <c r="AL1842">
        <v>41583</v>
      </c>
      <c r="AM1842" t="s">
        <v>4692</v>
      </c>
      <c r="AN1842" t="b">
        <v>1</v>
      </c>
      <c r="AQ1842" t="s">
        <v>60</v>
      </c>
      <c r="AR1842" t="s">
        <v>61</v>
      </c>
      <c r="BB1842" s="7" t="s">
        <v>13254</v>
      </c>
      <c r="BC1842" s="7" t="s">
        <v>586</v>
      </c>
      <c r="BD1842" s="7" t="s">
        <v>52</v>
      </c>
      <c r="BE1842" s="7">
        <v>98271</v>
      </c>
      <c r="BF1842" s="7" t="s">
        <v>13255</v>
      </c>
      <c r="BG1842" s="7">
        <v>97782.17</v>
      </c>
      <c r="BH1842" s="7">
        <v>2432.56</v>
      </c>
      <c r="BI1842">
        <v>100214.72</v>
      </c>
      <c r="BJ1842">
        <v>0</v>
      </c>
      <c r="BK1842">
        <v>0</v>
      </c>
      <c r="BL1842">
        <v>0</v>
      </c>
      <c r="BM1842">
        <v>5291.25</v>
      </c>
      <c r="BN1842">
        <v>0</v>
      </c>
      <c r="BO1842" t="s">
        <v>13256</v>
      </c>
      <c r="BP1842">
        <v>18406</v>
      </c>
      <c r="BQ1842">
        <v>1545</v>
      </c>
      <c r="BR1842">
        <v>8932</v>
      </c>
      <c r="BS1842">
        <v>9396</v>
      </c>
      <c r="BU1842" t="s">
        <v>10487</v>
      </c>
      <c r="BV1842" t="s">
        <v>4695</v>
      </c>
      <c r="BX1842">
        <v>44149.18954861111</v>
      </c>
    </row>
    <row r="1843" spans="1:76" x14ac:dyDescent="0.25">
      <c r="A1843" t="s">
        <v>13839</v>
      </c>
      <c r="B1843" t="s">
        <v>13840</v>
      </c>
      <c r="C1843" t="s">
        <v>46</v>
      </c>
      <c r="D1843">
        <v>41436</v>
      </c>
      <c r="E1843" s="1"/>
      <c r="I1843">
        <v>41436</v>
      </c>
      <c r="J1843">
        <v>2013</v>
      </c>
      <c r="K1843" t="s">
        <v>85</v>
      </c>
      <c r="L1843" t="s">
        <v>13841</v>
      </c>
      <c r="N1843" t="s">
        <v>13842</v>
      </c>
      <c r="O1843" t="s">
        <v>198</v>
      </c>
      <c r="P1843" t="s">
        <v>199</v>
      </c>
      <c r="Q1843" t="s">
        <v>52</v>
      </c>
      <c r="R1843">
        <v>98223</v>
      </c>
      <c r="S1843" t="s">
        <v>13843</v>
      </c>
      <c r="T1843" t="s">
        <v>13843</v>
      </c>
      <c r="U1843" t="s">
        <v>13844</v>
      </c>
      <c r="V1843" t="s">
        <v>4783</v>
      </c>
      <c r="W1843">
        <v>25</v>
      </c>
      <c r="X1843" t="s">
        <v>5278</v>
      </c>
      <c r="Y1843">
        <v>4107</v>
      </c>
      <c r="Z1843" t="s">
        <v>199</v>
      </c>
      <c r="AA1843" t="s">
        <v>4785</v>
      </c>
      <c r="AB1843">
        <v>416862</v>
      </c>
      <c r="AC1843" t="s">
        <v>146</v>
      </c>
      <c r="AD1843" t="s">
        <v>4690</v>
      </c>
      <c r="AE1843" t="s">
        <v>107</v>
      </c>
      <c r="AF1843" t="s">
        <v>107</v>
      </c>
      <c r="AI1843" s="1"/>
      <c r="AJ1843" t="s">
        <v>72</v>
      </c>
      <c r="AK1843" t="s">
        <v>4691</v>
      </c>
      <c r="AL1843">
        <v>41583</v>
      </c>
      <c r="AM1843" t="s">
        <v>4878</v>
      </c>
      <c r="AN1843" t="b">
        <v>1</v>
      </c>
      <c r="AQ1843" t="s">
        <v>177</v>
      </c>
      <c r="BB1843" s="7" t="s">
        <v>13842</v>
      </c>
      <c r="BC1843" s="7" t="s">
        <v>198</v>
      </c>
      <c r="BD1843" s="7" t="s">
        <v>52</v>
      </c>
      <c r="BE1843" s="7">
        <v>98223</v>
      </c>
      <c r="BF1843" s="7" t="s">
        <v>13844</v>
      </c>
      <c r="BO1843" t="s">
        <v>13845</v>
      </c>
      <c r="BP1843">
        <v>13532</v>
      </c>
      <c r="BQ1843">
        <v>6582</v>
      </c>
      <c r="BR1843">
        <v>8397</v>
      </c>
      <c r="BU1843" t="s">
        <v>13846</v>
      </c>
      <c r="BV1843" t="s">
        <v>4695</v>
      </c>
      <c r="BX1843">
        <v>43598.015115740738</v>
      </c>
    </row>
    <row r="1844" spans="1:76" x14ac:dyDescent="0.25">
      <c r="A1844" t="s">
        <v>14560</v>
      </c>
      <c r="B1844" t="s">
        <v>14561</v>
      </c>
      <c r="C1844" t="s">
        <v>46</v>
      </c>
      <c r="D1844">
        <v>41466</v>
      </c>
      <c r="E1844" s="1"/>
      <c r="I1844">
        <v>41466</v>
      </c>
      <c r="J1844">
        <v>2013</v>
      </c>
      <c r="K1844" t="s">
        <v>85</v>
      </c>
      <c r="L1844" t="s">
        <v>14562</v>
      </c>
      <c r="N1844" t="s">
        <v>14563</v>
      </c>
      <c r="O1844" t="s">
        <v>773</v>
      </c>
      <c r="P1844" t="s">
        <v>562</v>
      </c>
      <c r="Q1844" t="s">
        <v>52</v>
      </c>
      <c r="R1844">
        <v>98577</v>
      </c>
      <c r="S1844" t="s">
        <v>14564</v>
      </c>
      <c r="T1844" t="s">
        <v>14564</v>
      </c>
      <c r="U1844" t="s">
        <v>14565</v>
      </c>
      <c r="V1844" t="s">
        <v>6380</v>
      </c>
      <c r="W1844">
        <v>45</v>
      </c>
      <c r="X1844" t="s">
        <v>14566</v>
      </c>
      <c r="Y1844">
        <v>4910</v>
      </c>
      <c r="Z1844" t="s">
        <v>562</v>
      </c>
      <c r="AA1844" t="s">
        <v>4785</v>
      </c>
      <c r="AB1844">
        <v>5850</v>
      </c>
      <c r="AC1844" t="s">
        <v>146</v>
      </c>
      <c r="AD1844" t="s">
        <v>4690</v>
      </c>
      <c r="AE1844" t="s">
        <v>107</v>
      </c>
      <c r="AF1844" t="s">
        <v>107</v>
      </c>
      <c r="AI1844" s="1"/>
      <c r="AJ1844" t="s">
        <v>72</v>
      </c>
      <c r="AK1844" t="s">
        <v>4691</v>
      </c>
      <c r="AL1844">
        <v>41583</v>
      </c>
      <c r="AM1844" t="s">
        <v>4878</v>
      </c>
      <c r="AN1844" t="b">
        <v>1</v>
      </c>
      <c r="AQ1844" t="s">
        <v>73</v>
      </c>
      <c r="AR1844" t="s">
        <v>150</v>
      </c>
      <c r="BB1844" s="7" t="s">
        <v>14563</v>
      </c>
      <c r="BC1844" s="7" t="s">
        <v>773</v>
      </c>
      <c r="BD1844" s="7" t="s">
        <v>52</v>
      </c>
      <c r="BE1844" s="7">
        <v>98577</v>
      </c>
      <c r="BF1844" s="7" t="s">
        <v>14565</v>
      </c>
      <c r="BO1844" t="s">
        <v>14567</v>
      </c>
      <c r="BP1844">
        <v>20149</v>
      </c>
      <c r="BQ1844">
        <v>6715</v>
      </c>
      <c r="BR1844">
        <v>8639</v>
      </c>
      <c r="BU1844" t="s">
        <v>14568</v>
      </c>
      <c r="BV1844" t="s">
        <v>4695</v>
      </c>
      <c r="BX1844">
        <v>43598.018703703703</v>
      </c>
    </row>
    <row r="1845" spans="1:76" x14ac:dyDescent="0.25">
      <c r="A1845" t="s">
        <v>14579</v>
      </c>
      <c r="B1845" t="s">
        <v>14580</v>
      </c>
      <c r="C1845" t="s">
        <v>46</v>
      </c>
      <c r="D1845">
        <v>41425</v>
      </c>
      <c r="E1845" s="1"/>
      <c r="I1845">
        <v>41425</v>
      </c>
      <c r="J1845">
        <v>2013</v>
      </c>
      <c r="K1845" t="s">
        <v>85</v>
      </c>
      <c r="L1845" t="s">
        <v>14581</v>
      </c>
      <c r="N1845" t="s">
        <v>14582</v>
      </c>
      <c r="O1845" t="s">
        <v>321</v>
      </c>
      <c r="P1845" t="s">
        <v>322</v>
      </c>
      <c r="Q1845" t="s">
        <v>52</v>
      </c>
      <c r="R1845">
        <v>99163</v>
      </c>
      <c r="S1845" t="s">
        <v>14583</v>
      </c>
      <c r="T1845" t="s">
        <v>14583</v>
      </c>
      <c r="U1845" t="s">
        <v>14584</v>
      </c>
      <c r="V1845" t="s">
        <v>4968</v>
      </c>
      <c r="W1845">
        <v>32</v>
      </c>
      <c r="X1845" t="s">
        <v>14585</v>
      </c>
      <c r="Y1845">
        <v>3986</v>
      </c>
      <c r="Z1845" t="s">
        <v>322</v>
      </c>
      <c r="AA1845" t="s">
        <v>4785</v>
      </c>
      <c r="AB1845">
        <v>9762</v>
      </c>
      <c r="AC1845" t="s">
        <v>146</v>
      </c>
      <c r="AD1845" t="s">
        <v>4690</v>
      </c>
      <c r="AE1845" t="s">
        <v>107</v>
      </c>
      <c r="AF1845" t="s">
        <v>107</v>
      </c>
      <c r="AI1845" s="1"/>
      <c r="AJ1845" t="s">
        <v>72</v>
      </c>
      <c r="AK1845" t="s">
        <v>4691</v>
      </c>
      <c r="AL1845">
        <v>41583</v>
      </c>
      <c r="AM1845" t="s">
        <v>4878</v>
      </c>
      <c r="AN1845" t="b">
        <v>1</v>
      </c>
      <c r="AQ1845" t="s">
        <v>73</v>
      </c>
      <c r="AR1845" t="s">
        <v>99</v>
      </c>
      <c r="BB1845" s="7" t="s">
        <v>14582</v>
      </c>
      <c r="BC1845" s="7" t="s">
        <v>321</v>
      </c>
      <c r="BD1845" s="7" t="s">
        <v>52</v>
      </c>
      <c r="BE1845" s="7">
        <v>99163</v>
      </c>
      <c r="BF1845" s="7" t="s">
        <v>14584</v>
      </c>
      <c r="BO1845" t="s">
        <v>14586</v>
      </c>
      <c r="BP1845">
        <v>14243</v>
      </c>
      <c r="BQ1845">
        <v>6771</v>
      </c>
      <c r="BR1845">
        <v>8748</v>
      </c>
      <c r="BU1845" t="s">
        <v>14587</v>
      </c>
      <c r="BV1845" t="s">
        <v>4695</v>
      </c>
      <c r="BX1845">
        <v>43598.020428240743</v>
      </c>
    </row>
    <row r="1846" spans="1:76" x14ac:dyDescent="0.25">
      <c r="A1846" t="s">
        <v>15793</v>
      </c>
      <c r="B1846" t="s">
        <v>15794</v>
      </c>
      <c r="C1846" t="s">
        <v>46</v>
      </c>
      <c r="D1846">
        <v>41422</v>
      </c>
      <c r="I1846">
        <v>41422</v>
      </c>
      <c r="J1846">
        <v>2013</v>
      </c>
      <c r="K1846" t="s">
        <v>85</v>
      </c>
      <c r="L1846" t="s">
        <v>15795</v>
      </c>
      <c r="N1846" t="s">
        <v>15796</v>
      </c>
      <c r="O1846" t="s">
        <v>110</v>
      </c>
      <c r="P1846" t="s">
        <v>111</v>
      </c>
      <c r="Q1846" t="s">
        <v>52</v>
      </c>
      <c r="R1846">
        <v>98366</v>
      </c>
      <c r="S1846" t="s">
        <v>15797</v>
      </c>
      <c r="T1846" t="s">
        <v>15797</v>
      </c>
      <c r="U1846" t="s">
        <v>15798</v>
      </c>
      <c r="V1846" t="s">
        <v>14067</v>
      </c>
      <c r="W1846">
        <v>53</v>
      </c>
      <c r="X1846" t="s">
        <v>15799</v>
      </c>
      <c r="Y1846">
        <v>5128</v>
      </c>
      <c r="Z1846" t="s">
        <v>111</v>
      </c>
      <c r="AA1846" t="s">
        <v>4785</v>
      </c>
      <c r="AB1846">
        <v>10904</v>
      </c>
      <c r="AC1846" t="s">
        <v>146</v>
      </c>
      <c r="AD1846" t="s">
        <v>4690</v>
      </c>
      <c r="AE1846" t="s">
        <v>107</v>
      </c>
      <c r="AF1846" t="s">
        <v>107</v>
      </c>
      <c r="AI1846" s="1"/>
      <c r="AJ1846" t="s">
        <v>72</v>
      </c>
      <c r="AK1846" t="s">
        <v>4691</v>
      </c>
      <c r="AL1846">
        <v>41583</v>
      </c>
      <c r="AM1846" t="s">
        <v>4878</v>
      </c>
      <c r="AN1846" t="b">
        <v>1</v>
      </c>
      <c r="AQ1846" t="s">
        <v>60</v>
      </c>
      <c r="AR1846" t="s">
        <v>99</v>
      </c>
      <c r="BB1846" s="7" t="s">
        <v>15796</v>
      </c>
      <c r="BC1846" s="7" t="s">
        <v>110</v>
      </c>
      <c r="BD1846" s="7" t="s">
        <v>52</v>
      </c>
      <c r="BE1846" s="7">
        <v>98366</v>
      </c>
      <c r="BF1846" s="7" t="s">
        <v>15798</v>
      </c>
      <c r="BO1846" t="s">
        <v>15800</v>
      </c>
      <c r="BP1846">
        <v>17542</v>
      </c>
      <c r="BQ1846">
        <v>5150</v>
      </c>
      <c r="BR1846">
        <v>8665</v>
      </c>
      <c r="BU1846" t="s">
        <v>15801</v>
      </c>
      <c r="BV1846" t="s">
        <v>4695</v>
      </c>
      <c r="BX1846">
        <v>43598.019155092596</v>
      </c>
    </row>
    <row r="1847" spans="1:76" x14ac:dyDescent="0.25">
      <c r="A1847" t="s">
        <v>15802</v>
      </c>
      <c r="B1847" t="s">
        <v>15803</v>
      </c>
      <c r="C1847" t="s">
        <v>46</v>
      </c>
      <c r="D1847">
        <v>41309</v>
      </c>
      <c r="E1847" s="1"/>
      <c r="H1847" t="s">
        <v>47</v>
      </c>
      <c r="I1847">
        <v>41309</v>
      </c>
      <c r="J1847">
        <v>2013</v>
      </c>
      <c r="K1847" t="s">
        <v>85</v>
      </c>
      <c r="L1847" t="s">
        <v>15804</v>
      </c>
      <c r="N1847" t="s">
        <v>15805</v>
      </c>
      <c r="O1847" t="s">
        <v>604</v>
      </c>
      <c r="P1847" t="s">
        <v>68</v>
      </c>
      <c r="Q1847" t="s">
        <v>52</v>
      </c>
      <c r="R1847" t="s">
        <v>11510</v>
      </c>
      <c r="S1847" t="s">
        <v>15806</v>
      </c>
      <c r="T1847" t="s">
        <v>15807</v>
      </c>
      <c r="U1847" t="s">
        <v>15808</v>
      </c>
      <c r="V1847" t="s">
        <v>4968</v>
      </c>
      <c r="W1847">
        <v>32</v>
      </c>
      <c r="X1847" t="s">
        <v>15809</v>
      </c>
      <c r="Y1847">
        <v>3538</v>
      </c>
      <c r="Z1847" t="s">
        <v>68</v>
      </c>
      <c r="AA1847" t="s">
        <v>4785</v>
      </c>
      <c r="AB1847">
        <v>51897</v>
      </c>
      <c r="AC1847" t="s">
        <v>146</v>
      </c>
      <c r="AD1847" t="s">
        <v>4690</v>
      </c>
      <c r="AE1847" t="s">
        <v>107</v>
      </c>
      <c r="AF1847" t="s">
        <v>107</v>
      </c>
      <c r="AI1847" s="1"/>
      <c r="AJ1847" t="s">
        <v>72</v>
      </c>
      <c r="AK1847" t="s">
        <v>4691</v>
      </c>
      <c r="AL1847">
        <v>41583</v>
      </c>
      <c r="AM1847" t="s">
        <v>4692</v>
      </c>
      <c r="AN1847" t="b">
        <v>1</v>
      </c>
      <c r="AQ1847" t="s">
        <v>73</v>
      </c>
      <c r="AR1847" t="s">
        <v>61</v>
      </c>
      <c r="BB1847" s="7" t="s">
        <v>608</v>
      </c>
      <c r="BC1847" s="7" t="s">
        <v>609</v>
      </c>
      <c r="BD1847" s="7" t="s">
        <v>52</v>
      </c>
      <c r="BE1847" s="7">
        <v>98053</v>
      </c>
      <c r="BF1847" s="7" t="s">
        <v>12529</v>
      </c>
      <c r="BG1847" s="7">
        <v>37351.089999999997</v>
      </c>
      <c r="BH1847" s="7">
        <v>0</v>
      </c>
      <c r="BI1847">
        <v>37302.93</v>
      </c>
      <c r="BJ1847">
        <v>0</v>
      </c>
      <c r="BK1847">
        <v>0</v>
      </c>
      <c r="BL1847">
        <v>0</v>
      </c>
      <c r="BO1847" t="s">
        <v>15810</v>
      </c>
      <c r="BP1847">
        <v>631</v>
      </c>
      <c r="BQ1847">
        <v>2284</v>
      </c>
      <c r="BR1847">
        <v>8381</v>
      </c>
      <c r="BS1847">
        <v>8721</v>
      </c>
      <c r="BU1847" t="s">
        <v>7283</v>
      </c>
      <c r="BV1847" t="s">
        <v>4695</v>
      </c>
      <c r="BX1847">
        <v>44149.167372685188</v>
      </c>
    </row>
    <row r="1848" spans="1:76" x14ac:dyDescent="0.25">
      <c r="A1848" t="s">
        <v>15811</v>
      </c>
      <c r="B1848" t="s">
        <v>15812</v>
      </c>
      <c r="C1848" t="s">
        <v>46</v>
      </c>
      <c r="D1848">
        <v>41245</v>
      </c>
      <c r="E1848" s="1"/>
      <c r="H1848" t="s">
        <v>47</v>
      </c>
      <c r="I1848">
        <v>41245</v>
      </c>
      <c r="J1848">
        <v>2013</v>
      </c>
      <c r="K1848" t="s">
        <v>85</v>
      </c>
      <c r="L1848" t="s">
        <v>15813</v>
      </c>
      <c r="N1848" t="s">
        <v>15814</v>
      </c>
      <c r="O1848" t="s">
        <v>6531</v>
      </c>
      <c r="P1848" t="s">
        <v>1088</v>
      </c>
      <c r="Q1848" t="s">
        <v>52</v>
      </c>
      <c r="R1848">
        <v>98245</v>
      </c>
      <c r="S1848" t="s">
        <v>15815</v>
      </c>
      <c r="T1848" t="s">
        <v>15815</v>
      </c>
      <c r="U1848" t="s">
        <v>15816</v>
      </c>
      <c r="V1848" t="s">
        <v>4783</v>
      </c>
      <c r="W1848">
        <v>25</v>
      </c>
      <c r="X1848" t="s">
        <v>5498</v>
      </c>
      <c r="Y1848">
        <v>4038</v>
      </c>
      <c r="Z1848" t="s">
        <v>1088</v>
      </c>
      <c r="AA1848" t="s">
        <v>4785</v>
      </c>
      <c r="AB1848">
        <v>12023</v>
      </c>
      <c r="AC1848" t="s">
        <v>146</v>
      </c>
      <c r="AD1848" t="s">
        <v>4690</v>
      </c>
      <c r="AE1848" t="s">
        <v>107</v>
      </c>
      <c r="AF1848" t="s">
        <v>107</v>
      </c>
      <c r="AI1848" s="1"/>
      <c r="AJ1848" t="s">
        <v>72</v>
      </c>
      <c r="AK1848" t="s">
        <v>4691</v>
      </c>
      <c r="AL1848">
        <v>41583</v>
      </c>
      <c r="AM1848" t="s">
        <v>4692</v>
      </c>
      <c r="AN1848" t="b">
        <v>1</v>
      </c>
      <c r="AQ1848" t="s">
        <v>73</v>
      </c>
      <c r="BB1848" s="7" t="s">
        <v>4409</v>
      </c>
      <c r="BC1848" s="7" t="s">
        <v>1087</v>
      </c>
      <c r="BD1848" s="7" t="s">
        <v>52</v>
      </c>
      <c r="BE1848" s="7">
        <v>98243</v>
      </c>
      <c r="BG1848" s="7">
        <v>31514</v>
      </c>
      <c r="BH1848" s="7">
        <v>0</v>
      </c>
      <c r="BI1848">
        <v>30703.29</v>
      </c>
      <c r="BJ1848">
        <v>0</v>
      </c>
      <c r="BK1848">
        <v>0</v>
      </c>
      <c r="BL1848">
        <v>0</v>
      </c>
      <c r="BO1848" t="s">
        <v>15817</v>
      </c>
      <c r="BP1848">
        <v>2310</v>
      </c>
      <c r="BQ1848">
        <v>6795</v>
      </c>
      <c r="BR1848">
        <v>8793</v>
      </c>
      <c r="BS1848">
        <v>8787</v>
      </c>
      <c r="BU1848" t="s">
        <v>15818</v>
      </c>
      <c r="BV1848" t="s">
        <v>4695</v>
      </c>
      <c r="BX1848">
        <v>44149.169270833336</v>
      </c>
    </row>
    <row r="1849" spans="1:76" x14ac:dyDescent="0.25">
      <c r="A1849" t="s">
        <v>15863</v>
      </c>
      <c r="B1849" t="s">
        <v>15864</v>
      </c>
      <c r="C1849" t="s">
        <v>46</v>
      </c>
      <c r="D1849">
        <v>41360</v>
      </c>
      <c r="E1849" s="1"/>
      <c r="H1849" t="s">
        <v>47</v>
      </c>
      <c r="I1849">
        <v>41360</v>
      </c>
      <c r="J1849">
        <v>2013</v>
      </c>
      <c r="K1849" t="s">
        <v>85</v>
      </c>
      <c r="L1849" t="s">
        <v>15865</v>
      </c>
      <c r="N1849" t="s">
        <v>15866</v>
      </c>
      <c r="O1849" t="s">
        <v>101</v>
      </c>
      <c r="P1849" t="s">
        <v>68</v>
      </c>
      <c r="Q1849" t="s">
        <v>52</v>
      </c>
      <c r="R1849">
        <v>98115</v>
      </c>
      <c r="S1849" t="s">
        <v>15867</v>
      </c>
      <c r="T1849" t="s">
        <v>15868</v>
      </c>
      <c r="U1849" t="s">
        <v>15869</v>
      </c>
      <c r="V1849" t="s">
        <v>4783</v>
      </c>
      <c r="W1849">
        <v>25</v>
      </c>
      <c r="X1849" t="s">
        <v>12576</v>
      </c>
      <c r="Y1849">
        <v>5090</v>
      </c>
      <c r="Z1849" t="s">
        <v>68</v>
      </c>
      <c r="AA1849" t="s">
        <v>4785</v>
      </c>
      <c r="AB1849">
        <v>1180748</v>
      </c>
      <c r="AC1849" t="s">
        <v>146</v>
      </c>
      <c r="AD1849" t="s">
        <v>4690</v>
      </c>
      <c r="AE1849" t="s">
        <v>107</v>
      </c>
      <c r="AF1849" t="s">
        <v>107</v>
      </c>
      <c r="AI1849" s="1"/>
      <c r="AJ1849" t="s">
        <v>72</v>
      </c>
      <c r="AK1849" t="s">
        <v>4691</v>
      </c>
      <c r="AL1849">
        <v>41583</v>
      </c>
      <c r="AM1849" t="s">
        <v>4692</v>
      </c>
      <c r="AN1849" t="b">
        <v>1</v>
      </c>
      <c r="AQ1849" t="s">
        <v>60</v>
      </c>
      <c r="AR1849" t="s">
        <v>99</v>
      </c>
      <c r="BB1849" s="7" t="s">
        <v>15870</v>
      </c>
      <c r="BC1849" s="7" t="s">
        <v>154</v>
      </c>
      <c r="BD1849" s="7" t="s">
        <v>52</v>
      </c>
      <c r="BE1849" s="7">
        <v>98502</v>
      </c>
      <c r="BF1849" s="7" t="s">
        <v>15871</v>
      </c>
      <c r="BG1849" s="7">
        <v>6397</v>
      </c>
      <c r="BH1849" s="7">
        <v>0</v>
      </c>
      <c r="BI1849">
        <v>6397</v>
      </c>
      <c r="BJ1849">
        <v>0</v>
      </c>
      <c r="BK1849">
        <v>0</v>
      </c>
      <c r="BL1849">
        <v>0</v>
      </c>
      <c r="BO1849" t="s">
        <v>15872</v>
      </c>
      <c r="BP1849">
        <v>21510</v>
      </c>
      <c r="BQ1849">
        <v>6560</v>
      </c>
      <c r="BR1849">
        <v>8344</v>
      </c>
      <c r="BS1849">
        <v>9600</v>
      </c>
      <c r="BU1849" t="s">
        <v>15873</v>
      </c>
      <c r="BV1849" t="s">
        <v>4695</v>
      </c>
      <c r="BX1849">
        <v>44149.198136574072</v>
      </c>
    </row>
    <row r="1850" spans="1:76" x14ac:dyDescent="0.25">
      <c r="A1850" t="s">
        <v>16657</v>
      </c>
      <c r="B1850" t="s">
        <v>16658</v>
      </c>
      <c r="C1850" t="s">
        <v>46</v>
      </c>
      <c r="D1850">
        <v>41413</v>
      </c>
      <c r="E1850" s="1"/>
      <c r="I1850">
        <v>41413</v>
      </c>
      <c r="J1850">
        <v>2013</v>
      </c>
      <c r="K1850" t="s">
        <v>85</v>
      </c>
      <c r="L1850" t="s">
        <v>16659</v>
      </c>
      <c r="N1850" t="s">
        <v>16660</v>
      </c>
      <c r="O1850" t="s">
        <v>5720</v>
      </c>
      <c r="P1850" t="s">
        <v>1794</v>
      </c>
      <c r="Q1850" t="s">
        <v>52</v>
      </c>
      <c r="R1850">
        <v>98368</v>
      </c>
      <c r="S1850" t="s">
        <v>16661</v>
      </c>
      <c r="T1850" t="s">
        <v>16661</v>
      </c>
      <c r="U1850" t="s">
        <v>16662</v>
      </c>
      <c r="V1850" t="s">
        <v>5653</v>
      </c>
      <c r="W1850">
        <v>49</v>
      </c>
      <c r="X1850" t="s">
        <v>16663</v>
      </c>
      <c r="Y1850">
        <v>3978</v>
      </c>
      <c r="Z1850" t="s">
        <v>1794</v>
      </c>
      <c r="AA1850" t="s">
        <v>4785</v>
      </c>
      <c r="AB1850">
        <v>11388</v>
      </c>
      <c r="AC1850" t="s">
        <v>146</v>
      </c>
      <c r="AD1850" t="s">
        <v>4690</v>
      </c>
      <c r="AE1850" t="s">
        <v>107</v>
      </c>
      <c r="AF1850" t="s">
        <v>107</v>
      </c>
      <c r="AI1850" s="1"/>
      <c r="AJ1850" t="s">
        <v>72</v>
      </c>
      <c r="AK1850" t="s">
        <v>4691</v>
      </c>
      <c r="AL1850">
        <v>41583</v>
      </c>
      <c r="AM1850" t="s">
        <v>4878</v>
      </c>
      <c r="AN1850" t="b">
        <v>1</v>
      </c>
      <c r="AQ1850" t="s">
        <v>73</v>
      </c>
      <c r="AR1850" t="s">
        <v>150</v>
      </c>
      <c r="BB1850" s="7" t="s">
        <v>16660</v>
      </c>
      <c r="BC1850" s="7" t="s">
        <v>5720</v>
      </c>
      <c r="BD1850" s="7" t="s">
        <v>52</v>
      </c>
      <c r="BE1850" s="7">
        <v>98368</v>
      </c>
      <c r="BF1850" s="7" t="s">
        <v>16662</v>
      </c>
      <c r="BO1850" t="s">
        <v>16664</v>
      </c>
      <c r="BP1850">
        <v>2628</v>
      </c>
      <c r="BQ1850">
        <v>6837</v>
      </c>
      <c r="BR1850">
        <v>8877</v>
      </c>
      <c r="BU1850" t="s">
        <v>16665</v>
      </c>
      <c r="BV1850" t="s">
        <v>4695</v>
      </c>
      <c r="BX1850">
        <v>43598.022465277776</v>
      </c>
    </row>
    <row r="1851" spans="1:76" x14ac:dyDescent="0.25">
      <c r="A1851" t="s">
        <v>17161</v>
      </c>
      <c r="B1851" t="s">
        <v>17162</v>
      </c>
      <c r="C1851" t="s">
        <v>46</v>
      </c>
      <c r="D1851">
        <v>41575</v>
      </c>
      <c r="E1851" s="1"/>
      <c r="I1851">
        <v>41575</v>
      </c>
      <c r="J1851">
        <v>2013</v>
      </c>
      <c r="K1851" t="s">
        <v>85</v>
      </c>
      <c r="L1851" t="s">
        <v>17163</v>
      </c>
      <c r="N1851" t="s">
        <v>17164</v>
      </c>
      <c r="O1851" t="s">
        <v>225</v>
      </c>
      <c r="P1851" t="s">
        <v>226</v>
      </c>
      <c r="Q1851" t="s">
        <v>52</v>
      </c>
      <c r="R1851">
        <v>98661</v>
      </c>
      <c r="S1851" t="s">
        <v>17165</v>
      </c>
      <c r="T1851" t="s">
        <v>17165</v>
      </c>
      <c r="U1851" t="s">
        <v>17166</v>
      </c>
      <c r="V1851" t="s">
        <v>5407</v>
      </c>
      <c r="W1851">
        <v>30</v>
      </c>
      <c r="X1851" t="s">
        <v>6013</v>
      </c>
      <c r="Y1851">
        <v>3147</v>
      </c>
      <c r="Z1851" t="s">
        <v>226</v>
      </c>
      <c r="AA1851" t="s">
        <v>4785</v>
      </c>
      <c r="AB1851">
        <v>243155</v>
      </c>
      <c r="AC1851" t="s">
        <v>146</v>
      </c>
      <c r="AD1851" t="s">
        <v>4690</v>
      </c>
      <c r="AE1851" t="s">
        <v>107</v>
      </c>
      <c r="AF1851" t="s">
        <v>107</v>
      </c>
      <c r="AI1851" s="1"/>
      <c r="AJ1851" t="s">
        <v>72</v>
      </c>
      <c r="AK1851" t="s">
        <v>4691</v>
      </c>
      <c r="AL1851">
        <v>41583</v>
      </c>
      <c r="AM1851" t="s">
        <v>4878</v>
      </c>
      <c r="AN1851" t="b">
        <v>1</v>
      </c>
      <c r="AQ1851" t="s">
        <v>73</v>
      </c>
      <c r="AR1851" t="s">
        <v>99</v>
      </c>
      <c r="BB1851" s="7" t="s">
        <v>17164</v>
      </c>
      <c r="BC1851" s="7" t="s">
        <v>225</v>
      </c>
      <c r="BD1851" s="7" t="s">
        <v>52</v>
      </c>
      <c r="BE1851" s="7">
        <v>98661</v>
      </c>
      <c r="BF1851" s="7" t="s">
        <v>17166</v>
      </c>
      <c r="BO1851" t="s">
        <v>17167</v>
      </c>
      <c r="BP1851">
        <v>21783</v>
      </c>
      <c r="BQ1851">
        <v>6824</v>
      </c>
      <c r="BR1851">
        <v>8849</v>
      </c>
      <c r="BU1851" t="s">
        <v>17168</v>
      </c>
      <c r="BV1851" t="s">
        <v>4695</v>
      </c>
      <c r="BX1851">
        <v>43598.022037037037</v>
      </c>
    </row>
    <row r="1852" spans="1:76" x14ac:dyDescent="0.25">
      <c r="A1852" t="s">
        <v>17169</v>
      </c>
      <c r="B1852" t="s">
        <v>17170</v>
      </c>
      <c r="C1852" t="s">
        <v>46</v>
      </c>
      <c r="D1852">
        <v>41305</v>
      </c>
      <c r="E1852" s="1"/>
      <c r="H1852" t="s">
        <v>289</v>
      </c>
      <c r="I1852">
        <v>41305</v>
      </c>
      <c r="J1852">
        <v>2013</v>
      </c>
      <c r="K1852" t="s">
        <v>85</v>
      </c>
      <c r="L1852" t="s">
        <v>17171</v>
      </c>
      <c r="N1852" t="s">
        <v>17172</v>
      </c>
      <c r="O1852" t="s">
        <v>762</v>
      </c>
      <c r="P1852" t="s">
        <v>68</v>
      </c>
      <c r="Q1852" t="s">
        <v>52</v>
      </c>
      <c r="R1852">
        <v>98146</v>
      </c>
      <c r="S1852" t="s">
        <v>17173</v>
      </c>
      <c r="T1852" t="s">
        <v>17173</v>
      </c>
      <c r="U1852" t="s">
        <v>17174</v>
      </c>
      <c r="V1852" t="s">
        <v>14067</v>
      </c>
      <c r="W1852">
        <v>53</v>
      </c>
      <c r="X1852" t="s">
        <v>17175</v>
      </c>
      <c r="Y1852">
        <v>4214</v>
      </c>
      <c r="Z1852" t="s">
        <v>68</v>
      </c>
      <c r="AA1852" t="s">
        <v>4785</v>
      </c>
      <c r="AB1852">
        <v>34057</v>
      </c>
      <c r="AC1852" t="s">
        <v>146</v>
      </c>
      <c r="AD1852" t="s">
        <v>4690</v>
      </c>
      <c r="AE1852" t="s">
        <v>107</v>
      </c>
      <c r="AF1852" t="s">
        <v>107</v>
      </c>
      <c r="AI1852" s="1"/>
      <c r="AJ1852" t="s">
        <v>72</v>
      </c>
      <c r="AK1852" t="s">
        <v>4691</v>
      </c>
      <c r="AL1852">
        <v>41583</v>
      </c>
      <c r="AM1852" t="s">
        <v>4878</v>
      </c>
      <c r="AN1852" t="b">
        <v>1</v>
      </c>
      <c r="AQ1852" t="s">
        <v>73</v>
      </c>
      <c r="AR1852" t="s">
        <v>150</v>
      </c>
      <c r="BB1852" s="7" t="s">
        <v>17172</v>
      </c>
      <c r="BC1852" s="7" t="s">
        <v>762</v>
      </c>
      <c r="BD1852" s="7" t="s">
        <v>52</v>
      </c>
      <c r="BE1852" s="7">
        <v>98146</v>
      </c>
      <c r="BF1852" s="7" t="s">
        <v>17174</v>
      </c>
      <c r="BG1852" s="7">
        <v>0</v>
      </c>
      <c r="BH1852" s="7">
        <v>0</v>
      </c>
      <c r="BI1852">
        <v>0</v>
      </c>
      <c r="BJ1852">
        <v>0</v>
      </c>
      <c r="BK1852">
        <v>0</v>
      </c>
      <c r="BL1852">
        <v>0</v>
      </c>
      <c r="BO1852" t="s">
        <v>17176</v>
      </c>
      <c r="BP1852">
        <v>19733</v>
      </c>
      <c r="BQ1852">
        <v>1652</v>
      </c>
      <c r="BR1852">
        <v>8495</v>
      </c>
      <c r="BS1852">
        <v>9453</v>
      </c>
      <c r="BU1852" t="s">
        <v>17177</v>
      </c>
      <c r="BV1852" t="s">
        <v>4695</v>
      </c>
      <c r="BX1852">
        <v>44149.19158564815</v>
      </c>
    </row>
    <row r="1853" spans="1:76" x14ac:dyDescent="0.25">
      <c r="A1853" t="s">
        <v>17184</v>
      </c>
      <c r="B1853" t="s">
        <v>1364</v>
      </c>
      <c r="C1853" t="s">
        <v>46</v>
      </c>
      <c r="D1853">
        <v>41277</v>
      </c>
      <c r="E1853" s="1"/>
      <c r="H1853" t="s">
        <v>47</v>
      </c>
      <c r="I1853">
        <v>41277</v>
      </c>
      <c r="J1853">
        <v>2013</v>
      </c>
      <c r="K1853" t="s">
        <v>85</v>
      </c>
      <c r="L1853" t="s">
        <v>13061</v>
      </c>
      <c r="N1853" t="s">
        <v>4376</v>
      </c>
      <c r="O1853" t="s">
        <v>411</v>
      </c>
      <c r="P1853" t="s">
        <v>115</v>
      </c>
      <c r="Q1853" t="s">
        <v>52</v>
      </c>
      <c r="R1853">
        <v>98335</v>
      </c>
      <c r="S1853" t="s">
        <v>6504</v>
      </c>
      <c r="T1853" t="s">
        <v>13062</v>
      </c>
      <c r="U1853" t="s">
        <v>13063</v>
      </c>
      <c r="V1853" t="s">
        <v>90</v>
      </c>
      <c r="W1853">
        <v>12</v>
      </c>
      <c r="X1853" t="s">
        <v>523</v>
      </c>
      <c r="Y1853">
        <v>4755</v>
      </c>
      <c r="Z1853" t="s">
        <v>115</v>
      </c>
      <c r="AA1853" t="s">
        <v>57</v>
      </c>
      <c r="AC1853" t="s">
        <v>146</v>
      </c>
      <c r="AD1853" t="s">
        <v>4690</v>
      </c>
      <c r="AE1853" t="s">
        <v>107</v>
      </c>
      <c r="AF1853" t="s">
        <v>107</v>
      </c>
      <c r="AI1853" s="1"/>
      <c r="AJ1853" t="s">
        <v>72</v>
      </c>
      <c r="AK1853" t="s">
        <v>4691</v>
      </c>
      <c r="AL1853">
        <v>41583</v>
      </c>
      <c r="AM1853" t="s">
        <v>4692</v>
      </c>
      <c r="AN1853" t="b">
        <v>1</v>
      </c>
      <c r="AQ1853" t="s">
        <v>60</v>
      </c>
      <c r="AR1853" t="s">
        <v>99</v>
      </c>
      <c r="BB1853" s="7" t="s">
        <v>266</v>
      </c>
      <c r="BC1853" s="7" t="s">
        <v>101</v>
      </c>
      <c r="BD1853" s="7" t="s">
        <v>52</v>
      </c>
      <c r="BE1853" s="7">
        <v>98101</v>
      </c>
      <c r="BG1853" s="7">
        <v>592382.65</v>
      </c>
      <c r="BH1853" s="7">
        <v>0</v>
      </c>
      <c r="BI1853">
        <v>592282.65</v>
      </c>
      <c r="BJ1853">
        <v>0</v>
      </c>
      <c r="BK1853">
        <v>0</v>
      </c>
      <c r="BL1853">
        <v>0</v>
      </c>
      <c r="BM1853">
        <v>276487.71000000002</v>
      </c>
      <c r="BN1853">
        <v>656579.65</v>
      </c>
      <c r="BO1853" t="s">
        <v>17185</v>
      </c>
      <c r="BP1853">
        <v>17348</v>
      </c>
      <c r="BQ1853">
        <v>6151</v>
      </c>
      <c r="BR1853">
        <v>8613</v>
      </c>
      <c r="BS1853">
        <v>9347</v>
      </c>
      <c r="BT1853">
        <v>26</v>
      </c>
      <c r="BU1853" t="s">
        <v>5938</v>
      </c>
      <c r="BV1853" t="s">
        <v>4695</v>
      </c>
      <c r="BX1853">
        <v>44149.187592592592</v>
      </c>
    </row>
    <row r="1854" spans="1:76" x14ac:dyDescent="0.25">
      <c r="A1854" t="s">
        <v>17194</v>
      </c>
      <c r="B1854" t="s">
        <v>8422</v>
      </c>
      <c r="C1854" t="s">
        <v>46</v>
      </c>
      <c r="D1854">
        <v>41252</v>
      </c>
      <c r="E1854" s="1"/>
      <c r="I1854">
        <v>41252</v>
      </c>
      <c r="J1854">
        <v>2013</v>
      </c>
      <c r="K1854" t="s">
        <v>85</v>
      </c>
      <c r="L1854" t="s">
        <v>17195</v>
      </c>
      <c r="N1854" t="s">
        <v>17196</v>
      </c>
      <c r="O1854" t="s">
        <v>411</v>
      </c>
      <c r="P1854" t="s">
        <v>115</v>
      </c>
      <c r="Q1854" t="s">
        <v>52</v>
      </c>
      <c r="R1854">
        <v>98335</v>
      </c>
      <c r="S1854" t="s">
        <v>8425</v>
      </c>
      <c r="T1854" t="s">
        <v>8425</v>
      </c>
      <c r="U1854" t="s">
        <v>17197</v>
      </c>
      <c r="V1854" t="s">
        <v>5673</v>
      </c>
      <c r="W1854">
        <v>46</v>
      </c>
      <c r="X1854" t="s">
        <v>17198</v>
      </c>
      <c r="Y1854">
        <v>5093</v>
      </c>
      <c r="Z1854" t="s">
        <v>115</v>
      </c>
      <c r="AA1854" t="s">
        <v>4785</v>
      </c>
      <c r="AB1854">
        <v>26767</v>
      </c>
      <c r="AC1854" t="s">
        <v>146</v>
      </c>
      <c r="AD1854" t="s">
        <v>4690</v>
      </c>
      <c r="AE1854" t="s">
        <v>107</v>
      </c>
      <c r="AF1854" t="s">
        <v>107</v>
      </c>
      <c r="AI1854" s="1"/>
      <c r="AJ1854" t="s">
        <v>72</v>
      </c>
      <c r="AK1854" t="s">
        <v>4691</v>
      </c>
      <c r="AL1854">
        <v>41583</v>
      </c>
      <c r="AM1854" t="s">
        <v>4692</v>
      </c>
      <c r="AN1854" t="b">
        <v>1</v>
      </c>
      <c r="AQ1854" t="s">
        <v>73</v>
      </c>
      <c r="AR1854" t="s">
        <v>150</v>
      </c>
      <c r="BB1854" s="7" t="s">
        <v>17196</v>
      </c>
      <c r="BC1854" s="7" t="s">
        <v>411</v>
      </c>
      <c r="BD1854" s="7" t="s">
        <v>52</v>
      </c>
      <c r="BE1854" s="7">
        <v>98335</v>
      </c>
      <c r="BF1854" s="7" t="s">
        <v>17197</v>
      </c>
      <c r="BO1854" t="s">
        <v>17199</v>
      </c>
      <c r="BP1854">
        <v>9378</v>
      </c>
      <c r="BQ1854">
        <v>5511</v>
      </c>
      <c r="BR1854">
        <v>8856</v>
      </c>
      <c r="BU1854" t="s">
        <v>17200</v>
      </c>
      <c r="BV1854" t="s">
        <v>4695</v>
      </c>
      <c r="BX1854">
        <v>43598.022152777776</v>
      </c>
    </row>
    <row r="1855" spans="1:76" x14ac:dyDescent="0.25">
      <c r="A1855" t="s">
        <v>17632</v>
      </c>
      <c r="B1855" t="s">
        <v>17633</v>
      </c>
      <c r="C1855" t="s">
        <v>46</v>
      </c>
      <c r="D1855">
        <v>41366</v>
      </c>
      <c r="E1855" s="1"/>
      <c r="H1855" t="s">
        <v>47</v>
      </c>
      <c r="I1855">
        <v>41366</v>
      </c>
      <c r="J1855">
        <v>2013</v>
      </c>
      <c r="K1855" t="s">
        <v>85</v>
      </c>
      <c r="L1855" t="s">
        <v>17634</v>
      </c>
      <c r="N1855" t="s">
        <v>17635</v>
      </c>
      <c r="O1855" t="s">
        <v>361</v>
      </c>
      <c r="P1855" t="s">
        <v>68</v>
      </c>
      <c r="Q1855" t="s">
        <v>52</v>
      </c>
      <c r="R1855">
        <v>98031</v>
      </c>
      <c r="S1855" t="s">
        <v>17636</v>
      </c>
      <c r="T1855" t="s">
        <v>17636</v>
      </c>
      <c r="U1855" t="s">
        <v>17637</v>
      </c>
      <c r="V1855" t="s">
        <v>4968</v>
      </c>
      <c r="W1855">
        <v>32</v>
      </c>
      <c r="X1855" t="s">
        <v>5713</v>
      </c>
      <c r="Y1855">
        <v>3459</v>
      </c>
      <c r="Z1855" t="s">
        <v>68</v>
      </c>
      <c r="AA1855" t="s">
        <v>4785</v>
      </c>
      <c r="AB1855">
        <v>55386</v>
      </c>
      <c r="AC1855" t="s">
        <v>146</v>
      </c>
      <c r="AD1855" t="s">
        <v>4690</v>
      </c>
      <c r="AE1855" t="s">
        <v>107</v>
      </c>
      <c r="AF1855" t="s">
        <v>107</v>
      </c>
      <c r="AI1855" s="1"/>
      <c r="AJ1855" t="s">
        <v>72</v>
      </c>
      <c r="AK1855" t="s">
        <v>4691</v>
      </c>
      <c r="AL1855">
        <v>41583</v>
      </c>
      <c r="AM1855" t="s">
        <v>4692</v>
      </c>
      <c r="AN1855" t="b">
        <v>1</v>
      </c>
      <c r="AQ1855" t="s">
        <v>73</v>
      </c>
      <c r="AR1855" t="s">
        <v>99</v>
      </c>
      <c r="BB1855" s="7" t="s">
        <v>17638</v>
      </c>
      <c r="BC1855" s="7" t="s">
        <v>361</v>
      </c>
      <c r="BD1855" s="7" t="s">
        <v>52</v>
      </c>
      <c r="BE1855" s="7">
        <v>98031</v>
      </c>
      <c r="BF1855" s="7" t="s">
        <v>17639</v>
      </c>
      <c r="BG1855" s="7">
        <v>8786</v>
      </c>
      <c r="BH1855" s="7">
        <v>0</v>
      </c>
      <c r="BI1855">
        <v>8770.1200000000008</v>
      </c>
      <c r="BJ1855">
        <v>0</v>
      </c>
      <c r="BK1855">
        <v>0</v>
      </c>
      <c r="BL1855">
        <v>0</v>
      </c>
      <c r="BO1855" t="s">
        <v>17640</v>
      </c>
      <c r="BP1855">
        <v>17392</v>
      </c>
      <c r="BQ1855">
        <v>6708</v>
      </c>
      <c r="BR1855">
        <v>8628</v>
      </c>
      <c r="BS1855">
        <v>9350</v>
      </c>
      <c r="BU1855" t="s">
        <v>17641</v>
      </c>
      <c r="BV1855" t="s">
        <v>4695</v>
      </c>
      <c r="BX1855">
        <v>44149.1878125</v>
      </c>
    </row>
    <row r="1856" spans="1:76" x14ac:dyDescent="0.25">
      <c r="A1856" t="s">
        <v>18256</v>
      </c>
      <c r="B1856" t="s">
        <v>18257</v>
      </c>
      <c r="C1856" t="s">
        <v>46</v>
      </c>
      <c r="D1856">
        <v>41452</v>
      </c>
      <c r="I1856">
        <v>41452</v>
      </c>
      <c r="J1856">
        <v>2013</v>
      </c>
      <c r="K1856" t="s">
        <v>85</v>
      </c>
      <c r="L1856" t="s">
        <v>18258</v>
      </c>
      <c r="N1856" t="s">
        <v>18259</v>
      </c>
      <c r="O1856" t="s">
        <v>79</v>
      </c>
      <c r="P1856" t="s">
        <v>80</v>
      </c>
      <c r="Q1856" t="s">
        <v>52</v>
      </c>
      <c r="R1856">
        <v>98382</v>
      </c>
      <c r="S1856" t="s">
        <v>18260</v>
      </c>
      <c r="T1856" t="s">
        <v>18260</v>
      </c>
      <c r="U1856" t="s">
        <v>18261</v>
      </c>
      <c r="V1856" t="s">
        <v>6380</v>
      </c>
      <c r="W1856">
        <v>45</v>
      </c>
      <c r="X1856" t="s">
        <v>18262</v>
      </c>
      <c r="Y1856">
        <v>3145</v>
      </c>
      <c r="Z1856" t="s">
        <v>80</v>
      </c>
      <c r="AA1856" t="s">
        <v>4785</v>
      </c>
      <c r="AB1856">
        <v>42895</v>
      </c>
      <c r="AC1856" t="s">
        <v>146</v>
      </c>
      <c r="AD1856" t="s">
        <v>4690</v>
      </c>
      <c r="AE1856" t="s">
        <v>107</v>
      </c>
      <c r="AF1856" t="s">
        <v>107</v>
      </c>
      <c r="AJ1856" t="s">
        <v>72</v>
      </c>
      <c r="AK1856" t="s">
        <v>4691</v>
      </c>
      <c r="AL1856">
        <v>41583</v>
      </c>
      <c r="AM1856" t="s">
        <v>4692</v>
      </c>
      <c r="AN1856" t="b">
        <v>1</v>
      </c>
      <c r="AQ1856" t="s">
        <v>73</v>
      </c>
      <c r="AR1856" t="s">
        <v>99</v>
      </c>
      <c r="BB1856" s="7" t="s">
        <v>18263</v>
      </c>
      <c r="BC1856" s="7" t="s">
        <v>349</v>
      </c>
      <c r="BD1856" s="7" t="s">
        <v>52</v>
      </c>
      <c r="BE1856" s="7">
        <v>98362</v>
      </c>
      <c r="BF1856" s="7" t="s">
        <v>18264</v>
      </c>
      <c r="BO1856" t="s">
        <v>18265</v>
      </c>
      <c r="BP1856">
        <v>9478</v>
      </c>
      <c r="BQ1856">
        <v>5509</v>
      </c>
      <c r="BR1856">
        <v>8913</v>
      </c>
      <c r="BU1856" t="s">
        <v>18266</v>
      </c>
      <c r="BV1856" t="s">
        <v>4695</v>
      </c>
      <c r="BX1856">
        <v>43598.023009259261</v>
      </c>
    </row>
    <row r="1857" spans="1:76" x14ac:dyDescent="0.25">
      <c r="A1857" t="s">
        <v>19050</v>
      </c>
      <c r="B1857" t="s">
        <v>13600</v>
      </c>
      <c r="C1857" t="s">
        <v>46</v>
      </c>
      <c r="D1857">
        <v>41260</v>
      </c>
      <c r="H1857" t="s">
        <v>47</v>
      </c>
      <c r="I1857">
        <v>41260</v>
      </c>
      <c r="J1857">
        <v>2013</v>
      </c>
      <c r="K1857" t="s">
        <v>85</v>
      </c>
      <c r="L1857" t="s">
        <v>19051</v>
      </c>
      <c r="N1857" t="s">
        <v>19052</v>
      </c>
      <c r="O1857" t="s">
        <v>101</v>
      </c>
      <c r="P1857" t="s">
        <v>68</v>
      </c>
      <c r="Q1857" t="s">
        <v>52</v>
      </c>
      <c r="R1857">
        <v>98117</v>
      </c>
      <c r="S1857" t="s">
        <v>19053</v>
      </c>
      <c r="T1857" t="s">
        <v>19053</v>
      </c>
      <c r="U1857" t="s">
        <v>19054</v>
      </c>
      <c r="V1857" t="s">
        <v>5376</v>
      </c>
      <c r="W1857">
        <v>31</v>
      </c>
      <c r="X1857" t="s">
        <v>4969</v>
      </c>
      <c r="Y1857">
        <v>4048</v>
      </c>
      <c r="Z1857" t="s">
        <v>68</v>
      </c>
      <c r="AA1857" t="s">
        <v>4785</v>
      </c>
      <c r="AB1857">
        <v>414258</v>
      </c>
      <c r="AC1857" t="s">
        <v>146</v>
      </c>
      <c r="AD1857" t="s">
        <v>4690</v>
      </c>
      <c r="AE1857" t="s">
        <v>107</v>
      </c>
      <c r="AF1857" t="s">
        <v>107</v>
      </c>
      <c r="AJ1857" t="s">
        <v>72</v>
      </c>
      <c r="AK1857" t="s">
        <v>4691</v>
      </c>
      <c r="AL1857">
        <v>41583</v>
      </c>
      <c r="AM1857" t="s">
        <v>4692</v>
      </c>
      <c r="AN1857" t="b">
        <v>1</v>
      </c>
      <c r="AQ1857" t="s">
        <v>177</v>
      </c>
      <c r="BB1857" s="7" t="s">
        <v>19052</v>
      </c>
      <c r="BC1857" s="7" t="s">
        <v>101</v>
      </c>
      <c r="BD1857" s="7" t="s">
        <v>52</v>
      </c>
      <c r="BE1857" s="7">
        <v>98117</v>
      </c>
      <c r="BF1857" s="7" t="s">
        <v>19054</v>
      </c>
      <c r="BG1857" s="7">
        <v>9873.5</v>
      </c>
      <c r="BH1857" s="7">
        <v>0</v>
      </c>
      <c r="BI1857">
        <v>8684.27</v>
      </c>
      <c r="BJ1857">
        <v>350</v>
      </c>
      <c r="BK1857">
        <v>0</v>
      </c>
      <c r="BL1857">
        <v>0</v>
      </c>
      <c r="BO1857" t="s">
        <v>19055</v>
      </c>
      <c r="BP1857">
        <v>12063</v>
      </c>
      <c r="BQ1857">
        <v>30666</v>
      </c>
      <c r="BR1857">
        <v>8777</v>
      </c>
      <c r="BS1857">
        <v>9156</v>
      </c>
      <c r="BU1857" t="s">
        <v>19056</v>
      </c>
      <c r="BV1857" t="s">
        <v>4695</v>
      </c>
      <c r="BX1857">
        <v>44149.182025462964</v>
      </c>
    </row>
    <row r="1858" spans="1:76" x14ac:dyDescent="0.25">
      <c r="A1858" t="s">
        <v>19094</v>
      </c>
      <c r="B1858" t="s">
        <v>19095</v>
      </c>
      <c r="C1858" t="s">
        <v>46</v>
      </c>
      <c r="D1858">
        <v>41424</v>
      </c>
      <c r="H1858" t="s">
        <v>47</v>
      </c>
      <c r="I1858">
        <v>41424</v>
      </c>
      <c r="J1858">
        <v>2013</v>
      </c>
      <c r="K1858" t="s">
        <v>85</v>
      </c>
      <c r="L1858" t="s">
        <v>19096</v>
      </c>
      <c r="N1858" t="s">
        <v>1104</v>
      </c>
      <c r="O1858" t="s">
        <v>762</v>
      </c>
      <c r="P1858" t="s">
        <v>68</v>
      </c>
      <c r="Q1858" t="s">
        <v>52</v>
      </c>
      <c r="R1858">
        <v>98062</v>
      </c>
      <c r="S1858" t="s">
        <v>19097</v>
      </c>
      <c r="T1858" t="s">
        <v>19098</v>
      </c>
      <c r="U1858" t="s">
        <v>19099</v>
      </c>
      <c r="V1858" t="s">
        <v>4968</v>
      </c>
      <c r="W1858">
        <v>32</v>
      </c>
      <c r="X1858" t="s">
        <v>15892</v>
      </c>
      <c r="Y1858">
        <v>4713</v>
      </c>
      <c r="Z1858" t="s">
        <v>68</v>
      </c>
      <c r="AA1858" t="s">
        <v>4785</v>
      </c>
      <c r="AB1858">
        <v>24197</v>
      </c>
      <c r="AC1858" t="s">
        <v>146</v>
      </c>
      <c r="AD1858" t="s">
        <v>4690</v>
      </c>
      <c r="AE1858" t="s">
        <v>107</v>
      </c>
      <c r="AF1858" t="s">
        <v>107</v>
      </c>
      <c r="AJ1858" t="s">
        <v>72</v>
      </c>
      <c r="AK1858" t="s">
        <v>4691</v>
      </c>
      <c r="AL1858">
        <v>41583</v>
      </c>
      <c r="AM1858" t="s">
        <v>4692</v>
      </c>
      <c r="AN1858" t="b">
        <v>1</v>
      </c>
      <c r="AQ1858" t="s">
        <v>60</v>
      </c>
      <c r="AR1858" t="s">
        <v>99</v>
      </c>
      <c r="BB1858" s="7" t="s">
        <v>1104</v>
      </c>
      <c r="BC1858" s="7" t="s">
        <v>762</v>
      </c>
      <c r="BD1858" s="7" t="s">
        <v>52</v>
      </c>
      <c r="BE1858" s="7">
        <v>98062</v>
      </c>
      <c r="BF1858" s="7" t="s">
        <v>19099</v>
      </c>
      <c r="BG1858" s="7">
        <v>17333.8</v>
      </c>
      <c r="BH1858" s="7">
        <v>79.84</v>
      </c>
      <c r="BI1858">
        <v>11905.71</v>
      </c>
      <c r="BJ1858">
        <v>0</v>
      </c>
      <c r="BK1858">
        <v>0</v>
      </c>
      <c r="BL1858">
        <v>0</v>
      </c>
      <c r="BO1858" t="s">
        <v>19100</v>
      </c>
      <c r="BP1858">
        <v>1496</v>
      </c>
      <c r="BQ1858">
        <v>6695</v>
      </c>
      <c r="BR1858">
        <v>8604</v>
      </c>
      <c r="BS1858">
        <v>8757</v>
      </c>
      <c r="BU1858" t="s">
        <v>19101</v>
      </c>
      <c r="BV1858" t="s">
        <v>4695</v>
      </c>
      <c r="BX1858">
        <v>44149.168356481481</v>
      </c>
    </row>
    <row r="1859" spans="1:76" x14ac:dyDescent="0.25">
      <c r="A1859" t="s">
        <v>19541</v>
      </c>
      <c r="B1859" t="s">
        <v>19542</v>
      </c>
      <c r="C1859" t="s">
        <v>46</v>
      </c>
      <c r="D1859">
        <v>41463</v>
      </c>
      <c r="I1859">
        <v>41463</v>
      </c>
      <c r="J1859">
        <v>2013</v>
      </c>
      <c r="K1859" t="s">
        <v>85</v>
      </c>
      <c r="L1859" t="s">
        <v>19543</v>
      </c>
      <c r="N1859" t="s">
        <v>19544</v>
      </c>
      <c r="O1859" t="s">
        <v>168</v>
      </c>
      <c r="P1859" t="s">
        <v>68</v>
      </c>
      <c r="Q1859" t="s">
        <v>52</v>
      </c>
      <c r="R1859">
        <v>98008</v>
      </c>
      <c r="S1859" t="s">
        <v>19545</v>
      </c>
      <c r="T1859" t="s">
        <v>19545</v>
      </c>
      <c r="U1859" t="s">
        <v>19546</v>
      </c>
      <c r="V1859" t="s">
        <v>5653</v>
      </c>
      <c r="W1859">
        <v>49</v>
      </c>
      <c r="X1859" t="s">
        <v>19547</v>
      </c>
      <c r="Y1859">
        <v>3045</v>
      </c>
      <c r="Z1859" t="s">
        <v>68</v>
      </c>
      <c r="AA1859" t="s">
        <v>4785</v>
      </c>
      <c r="AB1859">
        <v>72932</v>
      </c>
      <c r="AC1859" t="s">
        <v>146</v>
      </c>
      <c r="AD1859" t="s">
        <v>4690</v>
      </c>
      <c r="AE1859" t="s">
        <v>107</v>
      </c>
      <c r="AF1859" t="s">
        <v>107</v>
      </c>
      <c r="AJ1859" t="s">
        <v>72</v>
      </c>
      <c r="AK1859" t="s">
        <v>4691</v>
      </c>
      <c r="AL1859">
        <v>41583</v>
      </c>
      <c r="AM1859" t="s">
        <v>4878</v>
      </c>
      <c r="AN1859" t="b">
        <v>1</v>
      </c>
      <c r="AQ1859" t="s">
        <v>73</v>
      </c>
      <c r="AR1859" t="s">
        <v>61</v>
      </c>
      <c r="BB1859" s="7" t="s">
        <v>19544</v>
      </c>
      <c r="BC1859" s="7" t="s">
        <v>168</v>
      </c>
      <c r="BD1859" s="7" t="s">
        <v>52</v>
      </c>
      <c r="BE1859" s="7">
        <v>98008</v>
      </c>
      <c r="BF1859" s="7" t="s">
        <v>19546</v>
      </c>
      <c r="BO1859" t="s">
        <v>19548</v>
      </c>
      <c r="BP1859">
        <v>16547</v>
      </c>
      <c r="BQ1859">
        <v>6469</v>
      </c>
      <c r="BR1859">
        <v>8202</v>
      </c>
      <c r="BU1859" t="s">
        <v>19549</v>
      </c>
      <c r="BV1859" t="s">
        <v>4695</v>
      </c>
      <c r="BX1859">
        <v>43598.012060185189</v>
      </c>
    </row>
    <row r="1860" spans="1:76" x14ac:dyDescent="0.25">
      <c r="A1860" t="s">
        <v>19550</v>
      </c>
      <c r="B1860" t="s">
        <v>19551</v>
      </c>
      <c r="C1860" t="s">
        <v>46</v>
      </c>
      <c r="D1860">
        <v>41451</v>
      </c>
      <c r="I1860">
        <v>41451</v>
      </c>
      <c r="J1860">
        <v>2013</v>
      </c>
      <c r="K1860" t="s">
        <v>85</v>
      </c>
      <c r="L1860" t="s">
        <v>19552</v>
      </c>
      <c r="N1860" t="s">
        <v>19553</v>
      </c>
      <c r="O1860" t="s">
        <v>67</v>
      </c>
      <c r="P1860" t="s">
        <v>68</v>
      </c>
      <c r="Q1860" t="s">
        <v>52</v>
      </c>
      <c r="R1860">
        <v>98178</v>
      </c>
      <c r="S1860" t="s">
        <v>19554</v>
      </c>
      <c r="T1860" t="s">
        <v>19554</v>
      </c>
      <c r="U1860" t="s">
        <v>19555</v>
      </c>
      <c r="V1860" t="s">
        <v>5653</v>
      </c>
      <c r="W1860">
        <v>49</v>
      </c>
      <c r="X1860" t="s">
        <v>16571</v>
      </c>
      <c r="Y1860">
        <v>4146</v>
      </c>
      <c r="Z1860" t="s">
        <v>68</v>
      </c>
      <c r="AA1860" t="s">
        <v>4785</v>
      </c>
      <c r="AB1860">
        <v>7104</v>
      </c>
      <c r="AC1860" t="s">
        <v>146</v>
      </c>
      <c r="AD1860" t="s">
        <v>4690</v>
      </c>
      <c r="AE1860" t="s">
        <v>107</v>
      </c>
      <c r="AF1860" t="s">
        <v>107</v>
      </c>
      <c r="AJ1860" t="s">
        <v>72</v>
      </c>
      <c r="AK1860" t="s">
        <v>4691</v>
      </c>
      <c r="AL1860">
        <v>41583</v>
      </c>
      <c r="AM1860" t="s">
        <v>4878</v>
      </c>
      <c r="AN1860" t="b">
        <v>1</v>
      </c>
      <c r="AQ1860" t="s">
        <v>60</v>
      </c>
      <c r="AR1860" t="s">
        <v>99</v>
      </c>
      <c r="BB1860" s="7" t="s">
        <v>19553</v>
      </c>
      <c r="BC1860" s="7" t="s">
        <v>67</v>
      </c>
      <c r="BD1860" s="7" t="s">
        <v>52</v>
      </c>
      <c r="BE1860" s="7">
        <v>98178</v>
      </c>
      <c r="BF1860" s="7" t="s">
        <v>19555</v>
      </c>
      <c r="BO1860" t="s">
        <v>19556</v>
      </c>
      <c r="BP1860">
        <v>9746</v>
      </c>
      <c r="BQ1860">
        <v>6845</v>
      </c>
      <c r="BR1860">
        <v>8898</v>
      </c>
      <c r="BU1860" t="s">
        <v>19557</v>
      </c>
      <c r="BV1860" t="s">
        <v>4695</v>
      </c>
      <c r="BX1860">
        <v>43598.022777777776</v>
      </c>
    </row>
    <row r="1861" spans="1:76" x14ac:dyDescent="0.25">
      <c r="A1861" t="s">
        <v>19558</v>
      </c>
      <c r="B1861" t="s">
        <v>19559</v>
      </c>
      <c r="C1861" t="s">
        <v>46</v>
      </c>
      <c r="D1861">
        <v>41421</v>
      </c>
      <c r="I1861">
        <v>41421</v>
      </c>
      <c r="J1861">
        <v>2013</v>
      </c>
      <c r="K1861" t="s">
        <v>85</v>
      </c>
      <c r="L1861" t="s">
        <v>19560</v>
      </c>
      <c r="N1861" t="s">
        <v>19561</v>
      </c>
      <c r="O1861" t="s">
        <v>361</v>
      </c>
      <c r="P1861" t="s">
        <v>68</v>
      </c>
      <c r="Q1861" t="s">
        <v>52</v>
      </c>
      <c r="R1861">
        <v>98042</v>
      </c>
      <c r="S1861" t="s">
        <v>19562</v>
      </c>
      <c r="T1861" t="s">
        <v>19562</v>
      </c>
      <c r="U1861" t="s">
        <v>19563</v>
      </c>
      <c r="V1861" t="s">
        <v>5653</v>
      </c>
      <c r="W1861">
        <v>49</v>
      </c>
      <c r="X1861" t="s">
        <v>16672</v>
      </c>
      <c r="Y1861">
        <v>3460</v>
      </c>
      <c r="Z1861" t="s">
        <v>68</v>
      </c>
      <c r="AA1861" t="s">
        <v>4785</v>
      </c>
      <c r="AB1861">
        <v>83632</v>
      </c>
      <c r="AC1861" t="s">
        <v>146</v>
      </c>
      <c r="AD1861" t="s">
        <v>4690</v>
      </c>
      <c r="AE1861" t="s">
        <v>107</v>
      </c>
      <c r="AF1861" t="s">
        <v>107</v>
      </c>
      <c r="AJ1861" t="s">
        <v>72</v>
      </c>
      <c r="AK1861" t="s">
        <v>4691</v>
      </c>
      <c r="AL1861">
        <v>41583</v>
      </c>
      <c r="AM1861" t="s">
        <v>4878</v>
      </c>
      <c r="AN1861" t="b">
        <v>1</v>
      </c>
      <c r="AQ1861" t="s">
        <v>73</v>
      </c>
      <c r="AR1861" t="s">
        <v>150</v>
      </c>
      <c r="BB1861" s="7" t="s">
        <v>19561</v>
      </c>
      <c r="BC1861" s="7" t="s">
        <v>361</v>
      </c>
      <c r="BD1861" s="7" t="s">
        <v>52</v>
      </c>
      <c r="BE1861" s="7">
        <v>98042</v>
      </c>
      <c r="BF1861" s="7" t="s">
        <v>19563</v>
      </c>
      <c r="BO1861" t="s">
        <v>19564</v>
      </c>
      <c r="BP1861">
        <v>2209</v>
      </c>
      <c r="BQ1861">
        <v>2307</v>
      </c>
      <c r="BR1861">
        <v>8750</v>
      </c>
      <c r="BU1861" t="s">
        <v>19565</v>
      </c>
      <c r="BV1861" t="s">
        <v>4695</v>
      </c>
      <c r="BX1861">
        <v>43598.020451388889</v>
      </c>
    </row>
    <row r="1862" spans="1:76" x14ac:dyDescent="0.25">
      <c r="A1862" t="s">
        <v>19566</v>
      </c>
      <c r="B1862" t="s">
        <v>15432</v>
      </c>
      <c r="C1862" t="s">
        <v>46</v>
      </c>
      <c r="D1862">
        <v>41406</v>
      </c>
      <c r="H1862" t="s">
        <v>47</v>
      </c>
      <c r="I1862">
        <v>41406</v>
      </c>
      <c r="J1862">
        <v>2013</v>
      </c>
      <c r="K1862" t="s">
        <v>85</v>
      </c>
      <c r="L1862" t="s">
        <v>15433</v>
      </c>
      <c r="N1862" t="s">
        <v>15434</v>
      </c>
      <c r="O1862" t="s">
        <v>825</v>
      </c>
      <c r="P1862" t="s">
        <v>199</v>
      </c>
      <c r="Q1862" t="s">
        <v>52</v>
      </c>
      <c r="R1862">
        <v>98037</v>
      </c>
      <c r="S1862" t="s">
        <v>15435</v>
      </c>
      <c r="T1862" t="s">
        <v>15435</v>
      </c>
      <c r="U1862" t="s">
        <v>15436</v>
      </c>
      <c r="V1862" t="s">
        <v>5376</v>
      </c>
      <c r="W1862">
        <v>31</v>
      </c>
      <c r="X1862" t="s">
        <v>11769</v>
      </c>
      <c r="Y1862">
        <v>3684</v>
      </c>
      <c r="Z1862" t="s">
        <v>199</v>
      </c>
      <c r="AA1862" t="s">
        <v>4785</v>
      </c>
      <c r="AB1862">
        <v>18224</v>
      </c>
      <c r="AC1862" t="s">
        <v>146</v>
      </c>
      <c r="AD1862" t="s">
        <v>4690</v>
      </c>
      <c r="AE1862" t="s">
        <v>107</v>
      </c>
      <c r="AF1862" t="s">
        <v>107</v>
      </c>
      <c r="AJ1862" t="s">
        <v>72</v>
      </c>
      <c r="AK1862" t="s">
        <v>4691</v>
      </c>
      <c r="AL1862">
        <v>41583</v>
      </c>
      <c r="AM1862" t="s">
        <v>4692</v>
      </c>
      <c r="AN1862" t="b">
        <v>1</v>
      </c>
      <c r="AQ1862" t="s">
        <v>60</v>
      </c>
      <c r="AR1862" t="s">
        <v>61</v>
      </c>
      <c r="BB1862" s="7" t="s">
        <v>19567</v>
      </c>
      <c r="BC1862" s="7" t="s">
        <v>825</v>
      </c>
      <c r="BD1862" s="7" t="s">
        <v>52</v>
      </c>
      <c r="BE1862" s="7">
        <v>98037</v>
      </c>
      <c r="BF1862" s="7" t="s">
        <v>19568</v>
      </c>
      <c r="BG1862" s="7">
        <v>24551.75</v>
      </c>
      <c r="BH1862" s="7">
        <v>0</v>
      </c>
      <c r="BI1862">
        <v>22218.11</v>
      </c>
      <c r="BJ1862">
        <v>0</v>
      </c>
      <c r="BK1862">
        <v>0</v>
      </c>
      <c r="BL1862">
        <v>0</v>
      </c>
      <c r="BM1862">
        <v>3045.32</v>
      </c>
      <c r="BN1862">
        <v>0</v>
      </c>
      <c r="BO1862" t="s">
        <v>19569</v>
      </c>
      <c r="BP1862">
        <v>18206</v>
      </c>
      <c r="BQ1862">
        <v>2158</v>
      </c>
      <c r="BR1862">
        <v>8874</v>
      </c>
      <c r="BS1862">
        <v>9391</v>
      </c>
      <c r="BU1862" t="s">
        <v>19570</v>
      </c>
      <c r="BV1862" t="s">
        <v>4695</v>
      </c>
      <c r="BX1862">
        <v>44149.189340277779</v>
      </c>
    </row>
    <row r="1863" spans="1:76" x14ac:dyDescent="0.25">
      <c r="A1863" t="s">
        <v>19571</v>
      </c>
      <c r="B1863" t="s">
        <v>1142</v>
      </c>
      <c r="C1863" t="s">
        <v>46</v>
      </c>
      <c r="D1863">
        <v>41397</v>
      </c>
      <c r="H1863" t="s">
        <v>47</v>
      </c>
      <c r="I1863">
        <v>41397</v>
      </c>
      <c r="J1863">
        <v>2013</v>
      </c>
      <c r="K1863" t="s">
        <v>85</v>
      </c>
      <c r="L1863" t="s">
        <v>11825</v>
      </c>
      <c r="N1863" t="s">
        <v>1278</v>
      </c>
      <c r="O1863" t="s">
        <v>101</v>
      </c>
      <c r="P1863" t="s">
        <v>68</v>
      </c>
      <c r="Q1863" t="s">
        <v>52</v>
      </c>
      <c r="R1863">
        <v>98166</v>
      </c>
      <c r="S1863" t="s">
        <v>1279</v>
      </c>
      <c r="T1863" t="s">
        <v>5230</v>
      </c>
      <c r="U1863" t="s">
        <v>5918</v>
      </c>
      <c r="V1863" t="s">
        <v>4783</v>
      </c>
      <c r="W1863">
        <v>25</v>
      </c>
      <c r="X1863" t="s">
        <v>12576</v>
      </c>
      <c r="Y1863">
        <v>5090</v>
      </c>
      <c r="Z1863" t="s">
        <v>68</v>
      </c>
      <c r="AA1863" t="s">
        <v>4785</v>
      </c>
      <c r="AB1863">
        <v>1180748</v>
      </c>
      <c r="AC1863" t="s">
        <v>146</v>
      </c>
      <c r="AD1863" t="s">
        <v>4690</v>
      </c>
      <c r="AE1863" t="s">
        <v>107</v>
      </c>
      <c r="AF1863" t="s">
        <v>107</v>
      </c>
      <c r="AJ1863" t="s">
        <v>72</v>
      </c>
      <c r="AK1863" t="s">
        <v>4691</v>
      </c>
      <c r="AL1863">
        <v>41583</v>
      </c>
      <c r="AM1863" t="s">
        <v>4692</v>
      </c>
      <c r="AN1863" t="b">
        <v>1</v>
      </c>
      <c r="AQ1863" t="s">
        <v>73</v>
      </c>
      <c r="AR1863" t="s">
        <v>61</v>
      </c>
      <c r="BB1863" s="7" t="s">
        <v>19572</v>
      </c>
      <c r="BC1863" s="7" t="s">
        <v>762</v>
      </c>
      <c r="BD1863" s="7" t="s">
        <v>52</v>
      </c>
      <c r="BE1863" s="7">
        <v>98148</v>
      </c>
      <c r="BG1863" s="7">
        <v>109436.89</v>
      </c>
      <c r="BH1863" s="7">
        <v>0</v>
      </c>
      <c r="BI1863">
        <v>106036.89</v>
      </c>
      <c r="BJ1863">
        <v>0</v>
      </c>
      <c r="BK1863">
        <v>0</v>
      </c>
      <c r="BL1863">
        <v>0</v>
      </c>
      <c r="BO1863" t="s">
        <v>19573</v>
      </c>
      <c r="BP1863">
        <v>19862</v>
      </c>
      <c r="BQ1863">
        <v>1057</v>
      </c>
      <c r="BR1863">
        <v>8673</v>
      </c>
      <c r="BS1863">
        <v>9468</v>
      </c>
      <c r="BU1863" t="s">
        <v>10191</v>
      </c>
      <c r="BV1863" t="s">
        <v>4695</v>
      </c>
      <c r="BX1863">
        <v>44149.192037037035</v>
      </c>
    </row>
    <row r="1864" spans="1:76" x14ac:dyDescent="0.25">
      <c r="A1864" t="s">
        <v>19574</v>
      </c>
      <c r="B1864" t="s">
        <v>4468</v>
      </c>
      <c r="C1864" t="s">
        <v>46</v>
      </c>
      <c r="D1864">
        <v>41368</v>
      </c>
      <c r="I1864">
        <v>41368</v>
      </c>
      <c r="J1864">
        <v>2013</v>
      </c>
      <c r="K1864" t="s">
        <v>77</v>
      </c>
      <c r="L1864" t="s">
        <v>19575</v>
      </c>
      <c r="N1864" t="s">
        <v>4469</v>
      </c>
      <c r="O1864" t="s">
        <v>143</v>
      </c>
      <c r="P1864" t="s">
        <v>115</v>
      </c>
      <c r="Q1864" t="s">
        <v>52</v>
      </c>
      <c r="R1864">
        <v>98444</v>
      </c>
      <c r="S1864" t="s">
        <v>19576</v>
      </c>
      <c r="T1864" t="s">
        <v>19577</v>
      </c>
      <c r="U1864" t="s">
        <v>19578</v>
      </c>
      <c r="V1864" t="s">
        <v>4968</v>
      </c>
      <c r="W1864">
        <v>32</v>
      </c>
      <c r="X1864" t="s">
        <v>12952</v>
      </c>
      <c r="Y1864">
        <v>4217</v>
      </c>
      <c r="Z1864" t="s">
        <v>115</v>
      </c>
      <c r="AA1864" t="s">
        <v>4785</v>
      </c>
      <c r="AB1864">
        <v>104870</v>
      </c>
      <c r="AC1864" t="s">
        <v>146</v>
      </c>
      <c r="AD1864" t="s">
        <v>4690</v>
      </c>
      <c r="AE1864" t="s">
        <v>107</v>
      </c>
      <c r="AF1864" t="s">
        <v>107</v>
      </c>
      <c r="AJ1864" t="s">
        <v>72</v>
      </c>
      <c r="AK1864" t="s">
        <v>4691</v>
      </c>
      <c r="AL1864">
        <v>41583</v>
      </c>
      <c r="AM1864" t="s">
        <v>4692</v>
      </c>
      <c r="AN1864" t="b">
        <v>1</v>
      </c>
      <c r="AQ1864" t="s">
        <v>73</v>
      </c>
      <c r="BB1864" s="7" t="s">
        <v>19579</v>
      </c>
      <c r="BC1864" s="7" t="s">
        <v>143</v>
      </c>
      <c r="BD1864" s="7" t="s">
        <v>52</v>
      </c>
      <c r="BE1864" s="7">
        <v>98408</v>
      </c>
      <c r="BF1864" s="7" t="s">
        <v>19578</v>
      </c>
      <c r="BO1864" t="s">
        <v>19580</v>
      </c>
      <c r="BP1864">
        <v>20017</v>
      </c>
      <c r="BQ1864">
        <v>839</v>
      </c>
      <c r="BR1864">
        <v>8859</v>
      </c>
      <c r="BU1864" t="s">
        <v>19581</v>
      </c>
      <c r="BV1864" t="s">
        <v>4695</v>
      </c>
      <c r="BX1864">
        <v>43598.022187499999</v>
      </c>
    </row>
    <row r="1865" spans="1:76" x14ac:dyDescent="0.25">
      <c r="A1865" t="s">
        <v>20715</v>
      </c>
      <c r="B1865" t="s">
        <v>20716</v>
      </c>
      <c r="C1865" t="s">
        <v>46</v>
      </c>
      <c r="D1865">
        <v>41455</v>
      </c>
      <c r="I1865">
        <v>41455</v>
      </c>
      <c r="J1865">
        <v>2013</v>
      </c>
      <c r="K1865" t="s">
        <v>85</v>
      </c>
      <c r="L1865" t="s">
        <v>20717</v>
      </c>
      <c r="N1865" t="s">
        <v>20718</v>
      </c>
      <c r="O1865" t="s">
        <v>1902</v>
      </c>
      <c r="P1865" t="s">
        <v>68</v>
      </c>
      <c r="Q1865" t="s">
        <v>52</v>
      </c>
      <c r="R1865">
        <v>98038</v>
      </c>
      <c r="S1865" t="s">
        <v>20719</v>
      </c>
      <c r="T1865" t="s">
        <v>20720</v>
      </c>
      <c r="U1865" t="s">
        <v>20721</v>
      </c>
      <c r="V1865" t="s">
        <v>14067</v>
      </c>
      <c r="W1865">
        <v>53</v>
      </c>
      <c r="X1865" t="s">
        <v>20722</v>
      </c>
      <c r="Y1865">
        <v>3516</v>
      </c>
      <c r="Z1865" t="s">
        <v>68</v>
      </c>
      <c r="AA1865" t="s">
        <v>4785</v>
      </c>
      <c r="AB1865">
        <v>66159</v>
      </c>
      <c r="AC1865" t="s">
        <v>146</v>
      </c>
      <c r="AD1865" t="s">
        <v>4690</v>
      </c>
      <c r="AE1865" t="s">
        <v>107</v>
      </c>
      <c r="AF1865" t="s">
        <v>107</v>
      </c>
      <c r="AJ1865" t="s">
        <v>58</v>
      </c>
      <c r="AK1865" t="s">
        <v>59</v>
      </c>
      <c r="AL1865">
        <v>41583</v>
      </c>
      <c r="AM1865" t="s">
        <v>4878</v>
      </c>
      <c r="AN1865" t="b">
        <v>1</v>
      </c>
      <c r="AQ1865" t="s">
        <v>73</v>
      </c>
      <c r="AR1865" t="s">
        <v>99</v>
      </c>
      <c r="BB1865" s="7" t="s">
        <v>20718</v>
      </c>
      <c r="BC1865" s="7" t="s">
        <v>1902</v>
      </c>
      <c r="BD1865" s="7" t="s">
        <v>52</v>
      </c>
      <c r="BE1865" s="7">
        <v>98038</v>
      </c>
      <c r="BF1865" s="7" t="s">
        <v>20721</v>
      </c>
      <c r="BO1865" t="s">
        <v>20723</v>
      </c>
      <c r="BP1865">
        <v>5320</v>
      </c>
      <c r="BQ1865">
        <v>52324</v>
      </c>
      <c r="BR1865">
        <v>8459</v>
      </c>
      <c r="BU1865" t="s">
        <v>20724</v>
      </c>
      <c r="BV1865" t="s">
        <v>4695</v>
      </c>
      <c r="BX1865">
        <v>43598.016030092593</v>
      </c>
    </row>
    <row r="1866" spans="1:76" x14ac:dyDescent="0.25">
      <c r="A1866" t="s">
        <v>22134</v>
      </c>
      <c r="B1866" t="s">
        <v>22135</v>
      </c>
      <c r="C1866" t="s">
        <v>46</v>
      </c>
      <c r="D1866">
        <v>41452</v>
      </c>
      <c r="I1866">
        <v>41452</v>
      </c>
      <c r="J1866">
        <v>2013</v>
      </c>
      <c r="K1866" t="s">
        <v>85</v>
      </c>
      <c r="L1866" t="s">
        <v>22136</v>
      </c>
      <c r="N1866" t="s">
        <v>22137</v>
      </c>
      <c r="O1866" t="s">
        <v>2964</v>
      </c>
      <c r="P1866" t="s">
        <v>115</v>
      </c>
      <c r="Q1866" t="s">
        <v>52</v>
      </c>
      <c r="R1866">
        <v>98372</v>
      </c>
      <c r="S1866" t="s">
        <v>22138</v>
      </c>
      <c r="T1866" t="s">
        <v>22138</v>
      </c>
      <c r="U1866" t="s">
        <v>22139</v>
      </c>
      <c r="V1866" t="s">
        <v>4968</v>
      </c>
      <c r="W1866">
        <v>32</v>
      </c>
      <c r="X1866" t="s">
        <v>21345</v>
      </c>
      <c r="Y1866">
        <v>4904</v>
      </c>
      <c r="Z1866" t="s">
        <v>115</v>
      </c>
      <c r="AA1866" t="s">
        <v>4785</v>
      </c>
      <c r="AB1866">
        <v>6714</v>
      </c>
      <c r="AC1866" t="s">
        <v>146</v>
      </c>
      <c r="AD1866" t="s">
        <v>4690</v>
      </c>
      <c r="AE1866" t="s">
        <v>107</v>
      </c>
      <c r="AF1866" t="s">
        <v>107</v>
      </c>
      <c r="AJ1866" t="s">
        <v>58</v>
      </c>
      <c r="AK1866" t="s">
        <v>59</v>
      </c>
      <c r="AL1866">
        <v>41583</v>
      </c>
      <c r="AM1866" t="s">
        <v>4878</v>
      </c>
      <c r="AN1866" t="b">
        <v>1</v>
      </c>
      <c r="AQ1866" t="s">
        <v>73</v>
      </c>
      <c r="AR1866" t="s">
        <v>150</v>
      </c>
      <c r="BB1866" s="7" t="s">
        <v>22137</v>
      </c>
      <c r="BC1866" s="7" t="s">
        <v>2964</v>
      </c>
      <c r="BD1866" s="7" t="s">
        <v>52</v>
      </c>
      <c r="BE1866" s="7">
        <v>98372</v>
      </c>
      <c r="BF1866" s="7" t="s">
        <v>22139</v>
      </c>
      <c r="BO1866" t="s">
        <v>22140</v>
      </c>
      <c r="BP1866">
        <v>3096</v>
      </c>
      <c r="BQ1866">
        <v>2720</v>
      </c>
      <c r="BR1866">
        <v>8946</v>
      </c>
      <c r="BU1866" t="s">
        <v>22141</v>
      </c>
      <c r="BV1866" t="s">
        <v>4695</v>
      </c>
      <c r="BX1866">
        <v>43598.023622685185</v>
      </c>
    </row>
    <row r="1867" spans="1:76" x14ac:dyDescent="0.25">
      <c r="A1867" t="s">
        <v>22142</v>
      </c>
      <c r="B1867" t="s">
        <v>22143</v>
      </c>
      <c r="C1867" t="s">
        <v>46</v>
      </c>
      <c r="D1867">
        <v>41443</v>
      </c>
      <c r="I1867">
        <v>41443</v>
      </c>
      <c r="J1867">
        <v>2013</v>
      </c>
      <c r="K1867" t="s">
        <v>85</v>
      </c>
      <c r="L1867" t="s">
        <v>22144</v>
      </c>
      <c r="N1867" t="s">
        <v>22145</v>
      </c>
      <c r="O1867" t="s">
        <v>1062</v>
      </c>
      <c r="P1867" t="s">
        <v>632</v>
      </c>
      <c r="Q1867" t="s">
        <v>52</v>
      </c>
      <c r="R1867">
        <v>98236</v>
      </c>
      <c r="S1867" t="s">
        <v>22146</v>
      </c>
      <c r="T1867" t="s">
        <v>22146</v>
      </c>
      <c r="U1867" t="s">
        <v>22147</v>
      </c>
      <c r="V1867" t="s">
        <v>5683</v>
      </c>
      <c r="W1867">
        <v>44</v>
      </c>
      <c r="X1867" t="s">
        <v>22148</v>
      </c>
      <c r="Y1867">
        <v>3428</v>
      </c>
      <c r="Z1867" t="s">
        <v>632</v>
      </c>
      <c r="AA1867" t="s">
        <v>4785</v>
      </c>
      <c r="AB1867">
        <v>12039</v>
      </c>
      <c r="AC1867" t="s">
        <v>146</v>
      </c>
      <c r="AD1867" t="s">
        <v>4690</v>
      </c>
      <c r="AE1867" t="s">
        <v>107</v>
      </c>
      <c r="AF1867" t="s">
        <v>107</v>
      </c>
      <c r="AJ1867" t="s">
        <v>58</v>
      </c>
      <c r="AK1867" t="s">
        <v>59</v>
      </c>
      <c r="AL1867">
        <v>41583</v>
      </c>
      <c r="AM1867" t="s">
        <v>4878</v>
      </c>
      <c r="AN1867" t="b">
        <v>1</v>
      </c>
      <c r="AQ1867" t="s">
        <v>73</v>
      </c>
      <c r="AR1867" t="s">
        <v>150</v>
      </c>
      <c r="BB1867" s="7" t="s">
        <v>22145</v>
      </c>
      <c r="BC1867" s="7" t="s">
        <v>1062</v>
      </c>
      <c r="BD1867" s="7" t="s">
        <v>52</v>
      </c>
      <c r="BE1867" s="7">
        <v>98236</v>
      </c>
      <c r="BF1867" s="7" t="s">
        <v>22147</v>
      </c>
      <c r="BO1867" t="s">
        <v>22149</v>
      </c>
      <c r="BP1867">
        <v>17909</v>
      </c>
      <c r="BQ1867">
        <v>6789</v>
      </c>
      <c r="BR1867">
        <v>8783</v>
      </c>
      <c r="BU1867" t="s">
        <v>22150</v>
      </c>
      <c r="BV1867" t="s">
        <v>4695</v>
      </c>
      <c r="BX1867">
        <v>43598.020949074074</v>
      </c>
    </row>
    <row r="1868" spans="1:76" x14ac:dyDescent="0.25">
      <c r="A1868" t="s">
        <v>22151</v>
      </c>
      <c r="B1868" t="s">
        <v>22152</v>
      </c>
      <c r="C1868" t="s">
        <v>46</v>
      </c>
      <c r="D1868">
        <v>41431</v>
      </c>
      <c r="I1868">
        <v>41431</v>
      </c>
      <c r="J1868">
        <v>2013</v>
      </c>
      <c r="K1868" t="s">
        <v>85</v>
      </c>
      <c r="L1868" t="s">
        <v>22153</v>
      </c>
      <c r="N1868" t="s">
        <v>22154</v>
      </c>
      <c r="O1868" t="s">
        <v>22155</v>
      </c>
      <c r="P1868" t="s">
        <v>115</v>
      </c>
      <c r="Q1868" t="s">
        <v>52</v>
      </c>
      <c r="R1868">
        <v>98391</v>
      </c>
      <c r="S1868" t="s">
        <v>22156</v>
      </c>
      <c r="T1868" t="s">
        <v>22156</v>
      </c>
      <c r="U1868" t="s">
        <v>22157</v>
      </c>
      <c r="V1868" t="s">
        <v>5653</v>
      </c>
      <c r="W1868">
        <v>49</v>
      </c>
      <c r="X1868" t="s">
        <v>22158</v>
      </c>
      <c r="Y1868">
        <v>3233</v>
      </c>
      <c r="Z1868" t="s">
        <v>115</v>
      </c>
      <c r="AA1868" t="s">
        <v>4785</v>
      </c>
      <c r="AB1868">
        <v>6023</v>
      </c>
      <c r="AC1868" t="s">
        <v>146</v>
      </c>
      <c r="AD1868" t="s">
        <v>4690</v>
      </c>
      <c r="AE1868" t="s">
        <v>107</v>
      </c>
      <c r="AF1868" t="s">
        <v>107</v>
      </c>
      <c r="AJ1868" t="s">
        <v>58</v>
      </c>
      <c r="AK1868" t="s">
        <v>59</v>
      </c>
      <c r="AL1868">
        <v>41583</v>
      </c>
      <c r="AM1868" t="s">
        <v>4878</v>
      </c>
      <c r="AN1868" t="b">
        <v>1</v>
      </c>
      <c r="AQ1868" t="s">
        <v>73</v>
      </c>
      <c r="AR1868" t="s">
        <v>150</v>
      </c>
      <c r="BB1868" s="7" t="s">
        <v>22154</v>
      </c>
      <c r="BC1868" s="7" t="s">
        <v>22155</v>
      </c>
      <c r="BD1868" s="7" t="s">
        <v>52</v>
      </c>
      <c r="BE1868" s="7">
        <v>98391</v>
      </c>
      <c r="BF1868" s="7" t="s">
        <v>22157</v>
      </c>
      <c r="BO1868" t="s">
        <v>22159</v>
      </c>
      <c r="BP1868">
        <v>8125</v>
      </c>
      <c r="BQ1868">
        <v>6484</v>
      </c>
      <c r="BR1868">
        <v>8225</v>
      </c>
      <c r="BU1868" t="s">
        <v>22160</v>
      </c>
      <c r="BV1868" t="s">
        <v>4695</v>
      </c>
      <c r="BX1868">
        <v>43598.012453703705</v>
      </c>
    </row>
    <row r="1869" spans="1:76" x14ac:dyDescent="0.25">
      <c r="A1869" t="s">
        <v>23044</v>
      </c>
      <c r="B1869" t="s">
        <v>23045</v>
      </c>
      <c r="C1869" t="s">
        <v>46</v>
      </c>
      <c r="D1869">
        <v>41421</v>
      </c>
      <c r="I1869">
        <v>41421</v>
      </c>
      <c r="J1869">
        <v>2013</v>
      </c>
      <c r="K1869" t="s">
        <v>85</v>
      </c>
      <c r="L1869" t="s">
        <v>23046</v>
      </c>
      <c r="N1869" t="s">
        <v>23047</v>
      </c>
      <c r="O1869" t="s">
        <v>504</v>
      </c>
      <c r="P1869" t="s">
        <v>505</v>
      </c>
      <c r="R1869">
        <v>98620</v>
      </c>
      <c r="S1869" t="s">
        <v>23048</v>
      </c>
      <c r="T1869" t="s">
        <v>23049</v>
      </c>
      <c r="V1869" t="s">
        <v>5424</v>
      </c>
      <c r="W1869">
        <v>22</v>
      </c>
      <c r="X1869" t="s">
        <v>6135</v>
      </c>
      <c r="Y1869">
        <v>3579</v>
      </c>
      <c r="Z1869" t="s">
        <v>505</v>
      </c>
      <c r="AA1869" t="s">
        <v>4785</v>
      </c>
      <c r="AB1869">
        <v>13104</v>
      </c>
      <c r="AC1869" t="s">
        <v>146</v>
      </c>
      <c r="AD1869" t="s">
        <v>4690</v>
      </c>
      <c r="AE1869" t="s">
        <v>107</v>
      </c>
      <c r="AF1869" t="s">
        <v>107</v>
      </c>
      <c r="AJ1869" t="s">
        <v>58</v>
      </c>
      <c r="AK1869" t="s">
        <v>59</v>
      </c>
      <c r="AL1869">
        <v>41583</v>
      </c>
      <c r="AN1869" t="b">
        <v>1</v>
      </c>
      <c r="AQ1869" t="s">
        <v>60</v>
      </c>
      <c r="AR1869" t="s">
        <v>99</v>
      </c>
      <c r="BB1869" s="7" t="s">
        <v>23047</v>
      </c>
      <c r="BC1869" s="7" t="s">
        <v>504</v>
      </c>
      <c r="BE1869" s="7">
        <v>98620</v>
      </c>
      <c r="BO1869" t="s">
        <v>23050</v>
      </c>
      <c r="BP1869">
        <v>1186</v>
      </c>
      <c r="BQ1869">
        <v>1906</v>
      </c>
      <c r="BR1869">
        <v>10036</v>
      </c>
      <c r="BU1869" t="s">
        <v>23051</v>
      </c>
      <c r="BV1869" t="s">
        <v>4695</v>
      </c>
      <c r="BX1869">
        <v>43598.030462962961</v>
      </c>
    </row>
    <row r="1870" spans="1:76" x14ac:dyDescent="0.25">
      <c r="A1870" t="s">
        <v>23060</v>
      </c>
      <c r="B1870" t="s">
        <v>4570</v>
      </c>
      <c r="C1870" t="s">
        <v>46</v>
      </c>
      <c r="D1870">
        <v>41361</v>
      </c>
      <c r="I1870">
        <v>41361</v>
      </c>
      <c r="J1870">
        <v>2013</v>
      </c>
      <c r="K1870" t="s">
        <v>85</v>
      </c>
      <c r="L1870" t="s">
        <v>4571</v>
      </c>
      <c r="N1870" t="s">
        <v>4526</v>
      </c>
      <c r="O1870" t="s">
        <v>582</v>
      </c>
      <c r="P1870" t="s">
        <v>199</v>
      </c>
      <c r="R1870">
        <v>98043</v>
      </c>
      <c r="T1870" t="s">
        <v>23061</v>
      </c>
      <c r="V1870" t="s">
        <v>4783</v>
      </c>
      <c r="W1870">
        <v>25</v>
      </c>
      <c r="X1870" t="s">
        <v>5278</v>
      </c>
      <c r="Y1870">
        <v>4107</v>
      </c>
      <c r="Z1870" t="s">
        <v>199</v>
      </c>
      <c r="AA1870" t="s">
        <v>4785</v>
      </c>
      <c r="AB1870">
        <v>416862</v>
      </c>
      <c r="AC1870" t="s">
        <v>146</v>
      </c>
      <c r="AD1870" t="s">
        <v>4690</v>
      </c>
      <c r="AE1870" t="s">
        <v>107</v>
      </c>
      <c r="AF1870" t="s">
        <v>107</v>
      </c>
      <c r="AJ1870" t="s">
        <v>58</v>
      </c>
      <c r="AK1870" t="s">
        <v>59</v>
      </c>
      <c r="AL1870">
        <v>41583</v>
      </c>
      <c r="AN1870" t="b">
        <v>1</v>
      </c>
      <c r="AQ1870" t="s">
        <v>60</v>
      </c>
      <c r="AR1870" t="s">
        <v>99</v>
      </c>
      <c r="BB1870" s="7" t="s">
        <v>4526</v>
      </c>
      <c r="BC1870" s="7" t="s">
        <v>582</v>
      </c>
      <c r="BE1870" s="7">
        <v>98043</v>
      </c>
      <c r="BO1870" t="s">
        <v>23062</v>
      </c>
      <c r="BP1870">
        <v>16077</v>
      </c>
      <c r="BQ1870">
        <v>5217</v>
      </c>
      <c r="BR1870">
        <v>9235</v>
      </c>
      <c r="BU1870" t="s">
        <v>23063</v>
      </c>
      <c r="BV1870" t="s">
        <v>4695</v>
      </c>
      <c r="BX1870">
        <v>43598.025451388887</v>
      </c>
    </row>
    <row r="1871" spans="1:76" x14ac:dyDescent="0.25">
      <c r="A1871" t="s">
        <v>23064</v>
      </c>
      <c r="B1871" t="s">
        <v>23065</v>
      </c>
      <c r="C1871" t="s">
        <v>46</v>
      </c>
      <c r="D1871">
        <v>41441</v>
      </c>
      <c r="I1871">
        <v>41441</v>
      </c>
      <c r="J1871">
        <v>2013</v>
      </c>
      <c r="K1871" t="s">
        <v>85</v>
      </c>
      <c r="L1871" t="s">
        <v>23066</v>
      </c>
      <c r="N1871" t="s">
        <v>23067</v>
      </c>
      <c r="O1871" t="s">
        <v>417</v>
      </c>
      <c r="P1871" t="s">
        <v>255</v>
      </c>
      <c r="R1871">
        <v>988011491</v>
      </c>
      <c r="T1871" t="s">
        <v>23068</v>
      </c>
      <c r="V1871" t="s">
        <v>5331</v>
      </c>
      <c r="W1871">
        <v>26</v>
      </c>
      <c r="X1871" t="s">
        <v>6430</v>
      </c>
      <c r="Y1871">
        <v>3111</v>
      </c>
      <c r="Z1871" t="s">
        <v>255</v>
      </c>
      <c r="AA1871" t="s">
        <v>4785</v>
      </c>
      <c r="AB1871">
        <v>40355</v>
      </c>
      <c r="AC1871" t="s">
        <v>146</v>
      </c>
      <c r="AD1871" t="s">
        <v>4690</v>
      </c>
      <c r="AE1871" t="s">
        <v>107</v>
      </c>
      <c r="AF1871" t="s">
        <v>107</v>
      </c>
      <c r="AJ1871" t="s">
        <v>58</v>
      </c>
      <c r="AK1871" t="s">
        <v>59</v>
      </c>
      <c r="AL1871">
        <v>41583</v>
      </c>
      <c r="AN1871" t="b">
        <v>1</v>
      </c>
      <c r="AQ1871" t="s">
        <v>73</v>
      </c>
      <c r="AR1871" t="s">
        <v>150</v>
      </c>
      <c r="BB1871" s="7" t="s">
        <v>23067</v>
      </c>
      <c r="BC1871" s="7" t="s">
        <v>417</v>
      </c>
      <c r="BE1871" s="7">
        <v>988011491</v>
      </c>
      <c r="BO1871" t="s">
        <v>23069</v>
      </c>
      <c r="BP1871">
        <v>17811</v>
      </c>
      <c r="BQ1871">
        <v>376</v>
      </c>
      <c r="BR1871">
        <v>9165</v>
      </c>
      <c r="BU1871" t="s">
        <v>23070</v>
      </c>
      <c r="BV1871" t="s">
        <v>4695</v>
      </c>
      <c r="BX1871">
        <v>43598.025011574071</v>
      </c>
    </row>
    <row r="1872" spans="1:76" x14ac:dyDescent="0.25">
      <c r="A1872" t="s">
        <v>24300</v>
      </c>
      <c r="B1872" t="s">
        <v>3775</v>
      </c>
      <c r="C1872" t="s">
        <v>46</v>
      </c>
      <c r="D1872">
        <v>41297</v>
      </c>
      <c r="H1872" t="s">
        <v>47</v>
      </c>
      <c r="I1872">
        <v>41297</v>
      </c>
      <c r="J1872">
        <v>2013</v>
      </c>
      <c r="K1872" t="s">
        <v>85</v>
      </c>
      <c r="L1872" t="s">
        <v>3776</v>
      </c>
      <c r="N1872" t="s">
        <v>3673</v>
      </c>
      <c r="O1872" t="s">
        <v>50</v>
      </c>
      <c r="P1872" t="s">
        <v>56</v>
      </c>
      <c r="R1872">
        <v>99114</v>
      </c>
      <c r="S1872" t="s">
        <v>3777</v>
      </c>
      <c r="T1872" t="s">
        <v>24301</v>
      </c>
      <c r="V1872" t="s">
        <v>90</v>
      </c>
      <c r="W1872">
        <v>12</v>
      </c>
      <c r="X1872" t="s">
        <v>269</v>
      </c>
      <c r="Y1872">
        <v>4736</v>
      </c>
      <c r="Z1872" t="s">
        <v>56</v>
      </c>
      <c r="AA1872" t="s">
        <v>57</v>
      </c>
      <c r="AC1872" t="s">
        <v>146</v>
      </c>
      <c r="AD1872" t="s">
        <v>4690</v>
      </c>
      <c r="AE1872" t="s">
        <v>107</v>
      </c>
      <c r="AF1872" t="s">
        <v>107</v>
      </c>
      <c r="AJ1872" t="s">
        <v>58</v>
      </c>
      <c r="AK1872" t="s">
        <v>59</v>
      </c>
      <c r="AL1872">
        <v>41583</v>
      </c>
      <c r="AN1872" t="b">
        <v>1</v>
      </c>
      <c r="AQ1872" t="s">
        <v>60</v>
      </c>
      <c r="AR1872" t="s">
        <v>99</v>
      </c>
      <c r="BB1872" s="7" t="s">
        <v>3673</v>
      </c>
      <c r="BC1872" s="7" t="s">
        <v>50</v>
      </c>
      <c r="BE1872" s="7">
        <v>99114</v>
      </c>
      <c r="BG1872" s="7">
        <v>127042.59</v>
      </c>
      <c r="BH1872" s="7">
        <v>0</v>
      </c>
      <c r="BI1872">
        <v>127517.59</v>
      </c>
      <c r="BJ1872">
        <v>0</v>
      </c>
      <c r="BK1872">
        <v>0</v>
      </c>
      <c r="BL1872">
        <v>0</v>
      </c>
      <c r="BO1872" t="s">
        <v>24302</v>
      </c>
      <c r="BP1872">
        <v>18169</v>
      </c>
      <c r="BQ1872">
        <v>6998</v>
      </c>
      <c r="BR1872">
        <v>9147</v>
      </c>
      <c r="BS1872">
        <v>9388</v>
      </c>
      <c r="BT1872">
        <v>7</v>
      </c>
      <c r="BU1872" t="s">
        <v>24303</v>
      </c>
      <c r="BV1872" t="s">
        <v>4695</v>
      </c>
      <c r="BX1872">
        <v>44149.18922453704</v>
      </c>
    </row>
    <row r="1873" spans="1:76" x14ac:dyDescent="0.25">
      <c r="A1873" t="s">
        <v>24304</v>
      </c>
      <c r="B1873" t="s">
        <v>610</v>
      </c>
      <c r="C1873" t="s">
        <v>46</v>
      </c>
      <c r="D1873">
        <v>41299</v>
      </c>
      <c r="H1873" t="s">
        <v>47</v>
      </c>
      <c r="I1873">
        <v>41299</v>
      </c>
      <c r="J1873">
        <v>2013</v>
      </c>
      <c r="K1873" t="s">
        <v>85</v>
      </c>
      <c r="L1873" t="s">
        <v>23171</v>
      </c>
      <c r="N1873" t="s">
        <v>611</v>
      </c>
      <c r="O1873" t="s">
        <v>612</v>
      </c>
      <c r="P1873" t="s">
        <v>56</v>
      </c>
      <c r="R1873">
        <v>991669614</v>
      </c>
      <c r="T1873" t="s">
        <v>23172</v>
      </c>
      <c r="V1873" t="s">
        <v>90</v>
      </c>
      <c r="W1873">
        <v>12</v>
      </c>
      <c r="X1873" t="s">
        <v>269</v>
      </c>
      <c r="Y1873">
        <v>4736</v>
      </c>
      <c r="Z1873" t="s">
        <v>56</v>
      </c>
      <c r="AA1873" t="s">
        <v>57</v>
      </c>
      <c r="AC1873" t="s">
        <v>146</v>
      </c>
      <c r="AD1873" t="s">
        <v>4690</v>
      </c>
      <c r="AE1873" t="s">
        <v>107</v>
      </c>
      <c r="AF1873" t="s">
        <v>107</v>
      </c>
      <c r="AJ1873" t="s">
        <v>58</v>
      </c>
      <c r="AK1873" t="s">
        <v>59</v>
      </c>
      <c r="AL1873">
        <v>41583</v>
      </c>
      <c r="AN1873" t="b">
        <v>1</v>
      </c>
      <c r="AQ1873" t="s">
        <v>60</v>
      </c>
      <c r="AR1873" t="s">
        <v>61</v>
      </c>
      <c r="BB1873" s="7" t="s">
        <v>611</v>
      </c>
      <c r="BC1873" s="7" t="s">
        <v>612</v>
      </c>
      <c r="BE1873" s="7">
        <v>991669614</v>
      </c>
      <c r="BG1873" s="7">
        <v>42614.76</v>
      </c>
      <c r="BH1873" s="7">
        <v>0</v>
      </c>
      <c r="BI1873">
        <v>42182.400000000001</v>
      </c>
      <c r="BJ1873">
        <v>0</v>
      </c>
      <c r="BK1873">
        <v>0</v>
      </c>
      <c r="BL1873">
        <v>0</v>
      </c>
      <c r="BO1873" t="s">
        <v>24305</v>
      </c>
      <c r="BP1873">
        <v>4598</v>
      </c>
      <c r="BQ1873">
        <v>1847</v>
      </c>
      <c r="BR1873">
        <v>9874</v>
      </c>
      <c r="BS1873">
        <v>8887</v>
      </c>
      <c r="BT1873">
        <v>7</v>
      </c>
      <c r="BU1873" t="s">
        <v>24306</v>
      </c>
      <c r="BV1873" t="s">
        <v>4695</v>
      </c>
      <c r="BX1873">
        <v>44149.172754629632</v>
      </c>
    </row>
    <row r="1874" spans="1:76" x14ac:dyDescent="0.25">
      <c r="A1874" t="s">
        <v>24307</v>
      </c>
      <c r="B1874" t="s">
        <v>24308</v>
      </c>
      <c r="C1874" t="s">
        <v>46</v>
      </c>
      <c r="D1874">
        <v>41288</v>
      </c>
      <c r="I1874">
        <v>41288</v>
      </c>
      <c r="J1874">
        <v>2013</v>
      </c>
      <c r="K1874" t="s">
        <v>77</v>
      </c>
      <c r="L1874" t="s">
        <v>24309</v>
      </c>
      <c r="N1874" t="s">
        <v>24310</v>
      </c>
      <c r="O1874" t="s">
        <v>154</v>
      </c>
      <c r="P1874" t="s">
        <v>155</v>
      </c>
      <c r="R1874">
        <v>98501</v>
      </c>
      <c r="T1874" t="s">
        <v>24311</v>
      </c>
      <c r="V1874" t="s">
        <v>5396</v>
      </c>
      <c r="W1874">
        <v>20</v>
      </c>
      <c r="X1874" t="s">
        <v>5607</v>
      </c>
      <c r="Y1874">
        <v>4229</v>
      </c>
      <c r="Z1874" t="s">
        <v>155</v>
      </c>
      <c r="AA1874" t="s">
        <v>4785</v>
      </c>
      <c r="AB1874">
        <v>160680</v>
      </c>
      <c r="AC1874" t="s">
        <v>146</v>
      </c>
      <c r="AD1874" t="s">
        <v>4690</v>
      </c>
      <c r="AE1874" t="s">
        <v>107</v>
      </c>
      <c r="AF1874" t="s">
        <v>107</v>
      </c>
      <c r="AJ1874" t="s">
        <v>58</v>
      </c>
      <c r="AK1874" t="s">
        <v>59</v>
      </c>
      <c r="AL1874">
        <v>41583</v>
      </c>
      <c r="AN1874" t="b">
        <v>1</v>
      </c>
      <c r="AQ1874" t="s">
        <v>73</v>
      </c>
      <c r="BB1874" s="7" t="s">
        <v>24310</v>
      </c>
      <c r="BC1874" s="7" t="s">
        <v>154</v>
      </c>
      <c r="BE1874" s="7">
        <v>98501</v>
      </c>
      <c r="BO1874" t="s">
        <v>24312</v>
      </c>
      <c r="BP1874">
        <v>15115</v>
      </c>
      <c r="BQ1874">
        <v>6288</v>
      </c>
      <c r="BR1874">
        <v>9302</v>
      </c>
      <c r="BU1874" t="s">
        <v>24313</v>
      </c>
      <c r="BV1874" t="s">
        <v>4695</v>
      </c>
      <c r="BX1874">
        <v>43598.025868055556</v>
      </c>
    </row>
    <row r="1875" spans="1:76" x14ac:dyDescent="0.25">
      <c r="A1875" t="s">
        <v>24314</v>
      </c>
      <c r="B1875" t="s">
        <v>1266</v>
      </c>
      <c r="C1875" t="s">
        <v>46</v>
      </c>
      <c r="D1875">
        <v>41326</v>
      </c>
      <c r="H1875" t="s">
        <v>47</v>
      </c>
      <c r="I1875">
        <v>41326</v>
      </c>
      <c r="J1875">
        <v>2013</v>
      </c>
      <c r="K1875" t="s">
        <v>85</v>
      </c>
      <c r="L1875" t="s">
        <v>1267</v>
      </c>
      <c r="N1875" t="s">
        <v>24315</v>
      </c>
      <c r="O1875" t="s">
        <v>154</v>
      </c>
      <c r="P1875" t="s">
        <v>155</v>
      </c>
      <c r="R1875">
        <v>98503</v>
      </c>
      <c r="S1875" t="s">
        <v>24316</v>
      </c>
      <c r="T1875" t="s">
        <v>24317</v>
      </c>
      <c r="V1875" t="s">
        <v>5396</v>
      </c>
      <c r="W1875">
        <v>20</v>
      </c>
      <c r="X1875" t="s">
        <v>5607</v>
      </c>
      <c r="Y1875">
        <v>4229</v>
      </c>
      <c r="Z1875" t="s">
        <v>155</v>
      </c>
      <c r="AA1875" t="s">
        <v>4785</v>
      </c>
      <c r="AB1875">
        <v>160680</v>
      </c>
      <c r="AC1875" t="s">
        <v>146</v>
      </c>
      <c r="AD1875" t="s">
        <v>4690</v>
      </c>
      <c r="AE1875" t="s">
        <v>107</v>
      </c>
      <c r="AF1875" t="s">
        <v>107</v>
      </c>
      <c r="AJ1875" t="s">
        <v>58</v>
      </c>
      <c r="AK1875" t="s">
        <v>59</v>
      </c>
      <c r="AL1875">
        <v>41583</v>
      </c>
      <c r="AN1875" t="b">
        <v>1</v>
      </c>
      <c r="AQ1875" t="s">
        <v>60</v>
      </c>
      <c r="AR1875" t="s">
        <v>99</v>
      </c>
      <c r="BB1875" s="7" t="s">
        <v>24315</v>
      </c>
      <c r="BC1875" s="7" t="s">
        <v>154</v>
      </c>
      <c r="BE1875" s="7">
        <v>98503</v>
      </c>
      <c r="BG1875" s="7">
        <v>57606</v>
      </c>
      <c r="BH1875" s="7">
        <v>0</v>
      </c>
      <c r="BI1875">
        <v>56802.02</v>
      </c>
      <c r="BJ1875">
        <v>0</v>
      </c>
      <c r="BK1875">
        <v>0</v>
      </c>
      <c r="BL1875">
        <v>0</v>
      </c>
      <c r="BO1875" t="s">
        <v>24318</v>
      </c>
      <c r="BP1875">
        <v>407</v>
      </c>
      <c r="BQ1875">
        <v>7611</v>
      </c>
      <c r="BR1875">
        <v>10085</v>
      </c>
      <c r="BS1875">
        <v>8708</v>
      </c>
      <c r="BU1875" t="s">
        <v>24319</v>
      </c>
      <c r="BV1875" t="s">
        <v>4695</v>
      </c>
      <c r="BX1875">
        <v>44149.166921296295</v>
      </c>
    </row>
    <row r="1876" spans="1:76" x14ac:dyDescent="0.25">
      <c r="A1876" t="s">
        <v>24320</v>
      </c>
      <c r="B1876" t="s">
        <v>2616</v>
      </c>
      <c r="C1876" t="s">
        <v>46</v>
      </c>
      <c r="D1876">
        <v>41423</v>
      </c>
      <c r="H1876" t="s">
        <v>47</v>
      </c>
      <c r="I1876">
        <v>41423</v>
      </c>
      <c r="J1876">
        <v>2013</v>
      </c>
      <c r="K1876" t="s">
        <v>85</v>
      </c>
      <c r="L1876" t="s">
        <v>2617</v>
      </c>
      <c r="N1876" t="s">
        <v>2618</v>
      </c>
      <c r="O1876" t="s">
        <v>366</v>
      </c>
      <c r="P1876" t="s">
        <v>96</v>
      </c>
      <c r="R1876">
        <v>99338</v>
      </c>
      <c r="S1876" t="s">
        <v>917</v>
      </c>
      <c r="T1876" t="s">
        <v>22340</v>
      </c>
      <c r="V1876" t="s">
        <v>90</v>
      </c>
      <c r="W1876">
        <v>12</v>
      </c>
      <c r="X1876" t="s">
        <v>831</v>
      </c>
      <c r="Y1876">
        <v>4737</v>
      </c>
      <c r="Z1876" t="s">
        <v>96</v>
      </c>
      <c r="AA1876" t="s">
        <v>57</v>
      </c>
      <c r="AC1876" t="s">
        <v>146</v>
      </c>
      <c r="AD1876" t="s">
        <v>4690</v>
      </c>
      <c r="AE1876" t="s">
        <v>107</v>
      </c>
      <c r="AF1876" t="s">
        <v>107</v>
      </c>
      <c r="AJ1876" t="s">
        <v>58</v>
      </c>
      <c r="AK1876" t="s">
        <v>59</v>
      </c>
      <c r="AL1876">
        <v>41583</v>
      </c>
      <c r="AN1876" t="b">
        <v>1</v>
      </c>
      <c r="AQ1876" t="s">
        <v>177</v>
      </c>
      <c r="BB1876" s="7" t="s">
        <v>2618</v>
      </c>
      <c r="BC1876" s="7" t="s">
        <v>366</v>
      </c>
      <c r="BE1876" s="7">
        <v>99338</v>
      </c>
      <c r="BG1876" s="7">
        <v>13413.82</v>
      </c>
      <c r="BH1876" s="7">
        <v>0</v>
      </c>
      <c r="BI1876">
        <v>10043.76</v>
      </c>
      <c r="BJ1876">
        <v>-5035.92</v>
      </c>
      <c r="BK1876">
        <v>0</v>
      </c>
      <c r="BL1876">
        <v>0</v>
      </c>
      <c r="BO1876" t="s">
        <v>24321</v>
      </c>
      <c r="BP1876">
        <v>1222</v>
      </c>
      <c r="BQ1876">
        <v>5855</v>
      </c>
      <c r="BR1876">
        <v>10031</v>
      </c>
      <c r="BS1876">
        <v>8744</v>
      </c>
      <c r="BT1876">
        <v>8</v>
      </c>
      <c r="BU1876" t="s">
        <v>24322</v>
      </c>
      <c r="BV1876" t="s">
        <v>4695</v>
      </c>
      <c r="BX1876">
        <v>44149.167986111112</v>
      </c>
    </row>
    <row r="1877" spans="1:76" x14ac:dyDescent="0.25">
      <c r="A1877" t="s">
        <v>29003</v>
      </c>
      <c r="B1877" t="s">
        <v>29004</v>
      </c>
      <c r="C1877" t="s">
        <v>46</v>
      </c>
      <c r="D1877">
        <v>41451</v>
      </c>
      <c r="I1877">
        <v>41451</v>
      </c>
      <c r="J1877">
        <v>2013</v>
      </c>
      <c r="K1877" t="s">
        <v>77</v>
      </c>
      <c r="L1877" t="s">
        <v>29005</v>
      </c>
      <c r="N1877" t="s">
        <v>29006</v>
      </c>
      <c r="O1877" t="s">
        <v>4629</v>
      </c>
      <c r="P1877" t="s">
        <v>4630</v>
      </c>
      <c r="Q1877" t="s">
        <v>52</v>
      </c>
      <c r="R1877">
        <v>99403</v>
      </c>
      <c r="S1877" t="s">
        <v>29007</v>
      </c>
      <c r="T1877" t="s">
        <v>29008</v>
      </c>
      <c r="U1877" t="s">
        <v>29009</v>
      </c>
      <c r="V1877" t="s">
        <v>5407</v>
      </c>
      <c r="W1877">
        <v>30</v>
      </c>
      <c r="X1877" t="s">
        <v>8158</v>
      </c>
      <c r="Y1877">
        <v>3029</v>
      </c>
      <c r="Z1877" t="s">
        <v>4630</v>
      </c>
      <c r="AA1877" t="s">
        <v>4785</v>
      </c>
      <c r="AB1877">
        <v>13632</v>
      </c>
      <c r="AC1877" t="s">
        <v>146</v>
      </c>
      <c r="AD1877" t="s">
        <v>4690</v>
      </c>
      <c r="AE1877" t="s">
        <v>107</v>
      </c>
      <c r="AF1877" t="s">
        <v>107</v>
      </c>
      <c r="AJ1877" t="s">
        <v>58</v>
      </c>
      <c r="AK1877" t="s">
        <v>59</v>
      </c>
      <c r="AL1877">
        <v>41583</v>
      </c>
      <c r="AM1877" t="s">
        <v>4878</v>
      </c>
      <c r="AN1877" t="b">
        <v>1</v>
      </c>
      <c r="AQ1877" t="s">
        <v>73</v>
      </c>
      <c r="BB1877" s="7" t="s">
        <v>29006</v>
      </c>
      <c r="BC1877" s="7" t="s">
        <v>4629</v>
      </c>
      <c r="BD1877" s="7" t="s">
        <v>52</v>
      </c>
      <c r="BE1877" s="7">
        <v>99403</v>
      </c>
      <c r="BF1877" s="7" t="s">
        <v>29009</v>
      </c>
      <c r="BO1877" t="s">
        <v>29010</v>
      </c>
      <c r="BP1877">
        <v>17484</v>
      </c>
      <c r="BQ1877">
        <v>6721</v>
      </c>
      <c r="BR1877">
        <v>8648</v>
      </c>
      <c r="BU1877" t="s">
        <v>29011</v>
      </c>
      <c r="BV1877" t="s">
        <v>4695</v>
      </c>
      <c r="BX1877">
        <v>43598.018865740742</v>
      </c>
    </row>
    <row r="1878" spans="1:76" x14ac:dyDescent="0.25">
      <c r="A1878" t="s">
        <v>29433</v>
      </c>
      <c r="B1878" t="s">
        <v>29434</v>
      </c>
      <c r="C1878" t="s">
        <v>46</v>
      </c>
      <c r="D1878">
        <v>41471</v>
      </c>
      <c r="I1878">
        <v>41471</v>
      </c>
      <c r="J1878">
        <v>2013</v>
      </c>
      <c r="K1878" t="s">
        <v>85</v>
      </c>
      <c r="L1878" t="s">
        <v>29435</v>
      </c>
      <c r="N1878" t="s">
        <v>29436</v>
      </c>
      <c r="O1878" t="s">
        <v>349</v>
      </c>
      <c r="P1878" t="s">
        <v>80</v>
      </c>
      <c r="Q1878" t="s">
        <v>52</v>
      </c>
      <c r="R1878">
        <v>98362</v>
      </c>
      <c r="S1878" t="s">
        <v>29437</v>
      </c>
      <c r="T1878" t="s">
        <v>29437</v>
      </c>
      <c r="U1878" t="s">
        <v>29438</v>
      </c>
      <c r="V1878" t="s">
        <v>5653</v>
      </c>
      <c r="W1878">
        <v>49</v>
      </c>
      <c r="X1878" t="s">
        <v>29439</v>
      </c>
      <c r="Y1878">
        <v>3917</v>
      </c>
      <c r="Z1878" t="s">
        <v>80</v>
      </c>
      <c r="AA1878" t="s">
        <v>4785</v>
      </c>
      <c r="AB1878">
        <v>19516</v>
      </c>
      <c r="AC1878" t="s">
        <v>146</v>
      </c>
      <c r="AD1878" t="s">
        <v>4690</v>
      </c>
      <c r="AE1878" t="s">
        <v>107</v>
      </c>
      <c r="AF1878" t="s">
        <v>107</v>
      </c>
      <c r="AJ1878" t="s">
        <v>58</v>
      </c>
      <c r="AK1878" t="s">
        <v>59</v>
      </c>
      <c r="AL1878">
        <v>41583</v>
      </c>
      <c r="AM1878" t="s">
        <v>4878</v>
      </c>
      <c r="AN1878" t="b">
        <v>1</v>
      </c>
      <c r="AQ1878" t="s">
        <v>60</v>
      </c>
      <c r="AR1878" t="s">
        <v>99</v>
      </c>
      <c r="BB1878" s="7" t="s">
        <v>29436</v>
      </c>
      <c r="BC1878" s="7" t="s">
        <v>349</v>
      </c>
      <c r="BD1878" s="7" t="s">
        <v>52</v>
      </c>
      <c r="BE1878" s="7">
        <v>98362</v>
      </c>
      <c r="BF1878" s="7" t="s">
        <v>29438</v>
      </c>
      <c r="BO1878" t="s">
        <v>29440</v>
      </c>
      <c r="BP1878">
        <v>6780</v>
      </c>
      <c r="BQ1878">
        <v>6481</v>
      </c>
      <c r="BR1878">
        <v>8222</v>
      </c>
      <c r="BU1878" t="s">
        <v>29441</v>
      </c>
      <c r="BV1878" t="s">
        <v>4695</v>
      </c>
      <c r="BX1878">
        <v>43598.012395833335</v>
      </c>
    </row>
    <row r="1879" spans="1:76" x14ac:dyDescent="0.25">
      <c r="A1879" t="s">
        <v>29442</v>
      </c>
      <c r="B1879" t="s">
        <v>29443</v>
      </c>
      <c r="C1879" t="s">
        <v>46</v>
      </c>
      <c r="D1879">
        <v>41448</v>
      </c>
      <c r="I1879">
        <v>41448</v>
      </c>
      <c r="J1879">
        <v>2013</v>
      </c>
      <c r="K1879" t="s">
        <v>85</v>
      </c>
      <c r="L1879" t="s">
        <v>29444</v>
      </c>
      <c r="N1879" t="s">
        <v>29445</v>
      </c>
      <c r="O1879" t="s">
        <v>1481</v>
      </c>
      <c r="P1879" t="s">
        <v>632</v>
      </c>
      <c r="Q1879" t="s">
        <v>52</v>
      </c>
      <c r="R1879">
        <v>98277</v>
      </c>
      <c r="S1879" t="s">
        <v>29446</v>
      </c>
      <c r="T1879" t="s">
        <v>29447</v>
      </c>
      <c r="U1879" t="s">
        <v>29448</v>
      </c>
      <c r="V1879" t="s">
        <v>5673</v>
      </c>
      <c r="W1879">
        <v>46</v>
      </c>
      <c r="X1879" t="s">
        <v>29449</v>
      </c>
      <c r="Y1879">
        <v>3784</v>
      </c>
      <c r="Z1879" t="s">
        <v>632</v>
      </c>
      <c r="AA1879" t="s">
        <v>4785</v>
      </c>
      <c r="AB1879">
        <v>19477</v>
      </c>
      <c r="AC1879" t="s">
        <v>146</v>
      </c>
      <c r="AD1879" t="s">
        <v>4690</v>
      </c>
      <c r="AE1879" t="s">
        <v>107</v>
      </c>
      <c r="AF1879" t="s">
        <v>107</v>
      </c>
      <c r="AJ1879" t="s">
        <v>58</v>
      </c>
      <c r="AK1879" t="s">
        <v>59</v>
      </c>
      <c r="AL1879">
        <v>41583</v>
      </c>
      <c r="AM1879" t="s">
        <v>4878</v>
      </c>
      <c r="AN1879" t="b">
        <v>1</v>
      </c>
      <c r="AQ1879" t="s">
        <v>73</v>
      </c>
      <c r="AR1879" t="s">
        <v>150</v>
      </c>
      <c r="BB1879" s="7" t="s">
        <v>29445</v>
      </c>
      <c r="BC1879" s="7" t="s">
        <v>1481</v>
      </c>
      <c r="BD1879" s="7" t="s">
        <v>52</v>
      </c>
      <c r="BE1879" s="7">
        <v>98277</v>
      </c>
      <c r="BF1879" s="7" t="s">
        <v>29448</v>
      </c>
      <c r="BO1879" t="s">
        <v>29450</v>
      </c>
      <c r="BP1879">
        <v>9066</v>
      </c>
      <c r="BQ1879">
        <v>6743</v>
      </c>
      <c r="BR1879">
        <v>8697</v>
      </c>
      <c r="BU1879" t="s">
        <v>29451</v>
      </c>
      <c r="BV1879" t="s">
        <v>4695</v>
      </c>
      <c r="BX1879">
        <v>43598.019641203704</v>
      </c>
    </row>
    <row r="1880" spans="1:76" x14ac:dyDescent="0.25">
      <c r="A1880" t="s">
        <v>29452</v>
      </c>
      <c r="B1880" t="s">
        <v>29453</v>
      </c>
      <c r="C1880" t="s">
        <v>46</v>
      </c>
      <c r="D1880">
        <v>41436</v>
      </c>
      <c r="I1880">
        <v>41436</v>
      </c>
      <c r="J1880">
        <v>2013</v>
      </c>
      <c r="K1880" t="s">
        <v>85</v>
      </c>
      <c r="L1880" t="s">
        <v>29454</v>
      </c>
      <c r="N1880" t="s">
        <v>29455</v>
      </c>
      <c r="O1880" t="s">
        <v>3852</v>
      </c>
      <c r="P1880" t="s">
        <v>255</v>
      </c>
      <c r="Q1880" t="s">
        <v>52</v>
      </c>
      <c r="R1880">
        <v>98826</v>
      </c>
      <c r="S1880" t="s">
        <v>29456</v>
      </c>
      <c r="T1880" t="s">
        <v>29456</v>
      </c>
      <c r="U1880" t="s">
        <v>29457</v>
      </c>
      <c r="V1880" t="s">
        <v>5653</v>
      </c>
      <c r="W1880">
        <v>49</v>
      </c>
      <c r="X1880" t="s">
        <v>29458</v>
      </c>
      <c r="Y1880">
        <v>3094</v>
      </c>
      <c r="Z1880" t="s">
        <v>255</v>
      </c>
      <c r="AA1880" t="s">
        <v>4785</v>
      </c>
      <c r="AB1880">
        <v>6322</v>
      </c>
      <c r="AC1880" t="s">
        <v>146</v>
      </c>
      <c r="AD1880" t="s">
        <v>4690</v>
      </c>
      <c r="AE1880" t="s">
        <v>107</v>
      </c>
      <c r="AF1880" t="s">
        <v>107</v>
      </c>
      <c r="AJ1880" t="s">
        <v>58</v>
      </c>
      <c r="AK1880" t="s">
        <v>59</v>
      </c>
      <c r="AL1880">
        <v>41583</v>
      </c>
      <c r="AM1880" t="s">
        <v>4878</v>
      </c>
      <c r="AN1880" t="b">
        <v>1</v>
      </c>
      <c r="AQ1880" t="s">
        <v>73</v>
      </c>
      <c r="AR1880" t="s">
        <v>150</v>
      </c>
      <c r="BB1880" s="7" t="s">
        <v>29455</v>
      </c>
      <c r="BC1880" s="7" t="s">
        <v>3852</v>
      </c>
      <c r="BD1880" s="7" t="s">
        <v>52</v>
      </c>
      <c r="BE1880" s="7">
        <v>98826</v>
      </c>
      <c r="BF1880" s="7" t="s">
        <v>29457</v>
      </c>
      <c r="BO1880" t="s">
        <v>29459</v>
      </c>
      <c r="BP1880">
        <v>18337</v>
      </c>
      <c r="BQ1880">
        <v>3031</v>
      </c>
      <c r="BR1880">
        <v>8906</v>
      </c>
      <c r="BU1880" t="s">
        <v>29460</v>
      </c>
      <c r="BV1880" t="s">
        <v>4695</v>
      </c>
      <c r="BX1880">
        <v>43598.022916666669</v>
      </c>
    </row>
    <row r="1881" spans="1:76" x14ac:dyDescent="0.25">
      <c r="A1881" t="s">
        <v>29463</v>
      </c>
      <c r="B1881" t="s">
        <v>693</v>
      </c>
      <c r="C1881" t="s">
        <v>46</v>
      </c>
      <c r="D1881">
        <v>41416</v>
      </c>
      <c r="H1881" t="s">
        <v>47</v>
      </c>
      <c r="I1881">
        <v>41416</v>
      </c>
      <c r="J1881">
        <v>2013</v>
      </c>
      <c r="K1881" t="s">
        <v>85</v>
      </c>
      <c r="L1881" t="s">
        <v>29464</v>
      </c>
      <c r="N1881" t="s">
        <v>694</v>
      </c>
      <c r="O1881" t="s">
        <v>95</v>
      </c>
      <c r="P1881" t="s">
        <v>96</v>
      </c>
      <c r="Q1881" t="s">
        <v>52</v>
      </c>
      <c r="R1881">
        <v>99354</v>
      </c>
      <c r="S1881" t="s">
        <v>29465</v>
      </c>
      <c r="T1881" t="s">
        <v>29465</v>
      </c>
      <c r="U1881" t="s">
        <v>29466</v>
      </c>
      <c r="V1881" t="s">
        <v>90</v>
      </c>
      <c r="W1881">
        <v>12</v>
      </c>
      <c r="X1881" t="s">
        <v>831</v>
      </c>
      <c r="Y1881">
        <v>4737</v>
      </c>
      <c r="Z1881" t="s">
        <v>96</v>
      </c>
      <c r="AA1881" t="s">
        <v>57</v>
      </c>
      <c r="AC1881" t="s">
        <v>146</v>
      </c>
      <c r="AD1881" t="s">
        <v>4690</v>
      </c>
      <c r="AE1881" t="s">
        <v>107</v>
      </c>
      <c r="AF1881" t="s">
        <v>107</v>
      </c>
      <c r="AJ1881" t="s">
        <v>58</v>
      </c>
      <c r="AK1881" t="s">
        <v>59</v>
      </c>
      <c r="AL1881">
        <v>41583</v>
      </c>
      <c r="AM1881" t="s">
        <v>4692</v>
      </c>
      <c r="AN1881" t="b">
        <v>1</v>
      </c>
      <c r="AQ1881" t="s">
        <v>60</v>
      </c>
      <c r="AR1881" t="s">
        <v>99</v>
      </c>
      <c r="BB1881" s="7" t="s">
        <v>832</v>
      </c>
      <c r="BC1881" s="7" t="s">
        <v>95</v>
      </c>
      <c r="BD1881" s="7" t="s">
        <v>52</v>
      </c>
      <c r="BE1881" s="7" t="s">
        <v>21542</v>
      </c>
      <c r="BF1881" s="7" t="s">
        <v>21543</v>
      </c>
      <c r="BG1881" s="7">
        <v>17820</v>
      </c>
      <c r="BH1881" s="7">
        <v>0</v>
      </c>
      <c r="BI1881">
        <v>19319.59</v>
      </c>
      <c r="BJ1881">
        <v>0</v>
      </c>
      <c r="BK1881">
        <v>0</v>
      </c>
      <c r="BL1881">
        <v>0</v>
      </c>
      <c r="BO1881" t="s">
        <v>29467</v>
      </c>
      <c r="BP1881">
        <v>11273</v>
      </c>
      <c r="BQ1881">
        <v>362</v>
      </c>
      <c r="BR1881">
        <v>8488</v>
      </c>
      <c r="BS1881">
        <v>9113</v>
      </c>
      <c r="BT1881">
        <v>8</v>
      </c>
      <c r="BU1881" t="s">
        <v>29468</v>
      </c>
      <c r="BV1881" t="s">
        <v>4695</v>
      </c>
      <c r="BX1881">
        <v>44149.18068287037</v>
      </c>
    </row>
    <row r="1882" spans="1:76" x14ac:dyDescent="0.25">
      <c r="A1882" t="s">
        <v>29476</v>
      </c>
      <c r="B1882" t="s">
        <v>29031</v>
      </c>
      <c r="C1882" t="s">
        <v>46</v>
      </c>
      <c r="D1882">
        <v>41281</v>
      </c>
      <c r="H1882" t="s">
        <v>47</v>
      </c>
      <c r="I1882">
        <v>41281</v>
      </c>
      <c r="J1882">
        <v>2013</v>
      </c>
      <c r="K1882" t="s">
        <v>85</v>
      </c>
      <c r="L1882" t="s">
        <v>29032</v>
      </c>
      <c r="N1882" t="s">
        <v>29033</v>
      </c>
      <c r="O1882" t="s">
        <v>198</v>
      </c>
      <c r="P1882" t="s">
        <v>199</v>
      </c>
      <c r="Q1882" t="s">
        <v>52</v>
      </c>
      <c r="R1882">
        <v>98223</v>
      </c>
      <c r="S1882" t="s">
        <v>29477</v>
      </c>
      <c r="T1882" t="s">
        <v>29478</v>
      </c>
      <c r="U1882" t="s">
        <v>29036</v>
      </c>
      <c r="V1882" t="s">
        <v>4783</v>
      </c>
      <c r="W1882">
        <v>25</v>
      </c>
      <c r="X1882" t="s">
        <v>5278</v>
      </c>
      <c r="Y1882">
        <v>4107</v>
      </c>
      <c r="Z1882" t="s">
        <v>199</v>
      </c>
      <c r="AA1882" t="s">
        <v>4785</v>
      </c>
      <c r="AB1882">
        <v>416862</v>
      </c>
      <c r="AC1882" t="s">
        <v>146</v>
      </c>
      <c r="AD1882" t="s">
        <v>4690</v>
      </c>
      <c r="AE1882" t="s">
        <v>107</v>
      </c>
      <c r="AF1882" t="s">
        <v>107</v>
      </c>
      <c r="AJ1882" t="s">
        <v>58</v>
      </c>
      <c r="AK1882" t="s">
        <v>59</v>
      </c>
      <c r="AL1882">
        <v>41583</v>
      </c>
      <c r="AM1882" t="s">
        <v>4692</v>
      </c>
      <c r="AN1882" t="b">
        <v>1</v>
      </c>
      <c r="AQ1882" t="s">
        <v>60</v>
      </c>
      <c r="AR1882" t="s">
        <v>61</v>
      </c>
      <c r="BB1882" s="7" t="s">
        <v>29033</v>
      </c>
      <c r="BC1882" s="7" t="s">
        <v>198</v>
      </c>
      <c r="BD1882" s="7" t="s">
        <v>52</v>
      </c>
      <c r="BE1882" s="7">
        <v>98223</v>
      </c>
      <c r="BF1882" s="7" t="s">
        <v>29036</v>
      </c>
      <c r="BG1882" s="7">
        <v>53167.75</v>
      </c>
      <c r="BH1882" s="7">
        <v>0</v>
      </c>
      <c r="BI1882">
        <v>53169.03</v>
      </c>
      <c r="BJ1882">
        <v>0</v>
      </c>
      <c r="BK1882">
        <v>0</v>
      </c>
      <c r="BL1882">
        <v>0</v>
      </c>
      <c r="BM1882">
        <v>2498.46</v>
      </c>
      <c r="BN1882">
        <v>0</v>
      </c>
      <c r="BO1882" t="s">
        <v>29479</v>
      </c>
      <c r="BP1882">
        <v>10492</v>
      </c>
      <c r="BQ1882">
        <v>2276</v>
      </c>
      <c r="BR1882">
        <v>8538</v>
      </c>
      <c r="BS1882">
        <v>9088</v>
      </c>
      <c r="BU1882" t="s">
        <v>29038</v>
      </c>
      <c r="BV1882" t="s">
        <v>4695</v>
      </c>
      <c r="BX1882">
        <v>44149.179895833331</v>
      </c>
    </row>
    <row r="1883" spans="1:76" x14ac:dyDescent="0.25">
      <c r="A1883" t="s">
        <v>29537</v>
      </c>
      <c r="B1883" t="s">
        <v>29538</v>
      </c>
      <c r="C1883" t="s">
        <v>46</v>
      </c>
      <c r="D1883">
        <v>41417</v>
      </c>
      <c r="H1883" t="s">
        <v>47</v>
      </c>
      <c r="I1883">
        <v>41417</v>
      </c>
      <c r="J1883">
        <v>2013</v>
      </c>
      <c r="K1883" t="s">
        <v>85</v>
      </c>
      <c r="L1883" t="s">
        <v>29539</v>
      </c>
      <c r="N1883" t="s">
        <v>29540</v>
      </c>
      <c r="O1883" t="s">
        <v>225</v>
      </c>
      <c r="P1883" t="s">
        <v>226</v>
      </c>
      <c r="Q1883" t="s">
        <v>52</v>
      </c>
      <c r="R1883">
        <v>98664</v>
      </c>
      <c r="S1883" t="s">
        <v>29541</v>
      </c>
      <c r="T1883" t="s">
        <v>29542</v>
      </c>
      <c r="U1883" t="s">
        <v>29543</v>
      </c>
      <c r="V1883" t="s">
        <v>4968</v>
      </c>
      <c r="W1883">
        <v>32</v>
      </c>
      <c r="X1883" t="s">
        <v>12587</v>
      </c>
      <c r="Y1883">
        <v>4277</v>
      </c>
      <c r="Z1883" t="s">
        <v>226</v>
      </c>
      <c r="AA1883" t="s">
        <v>4785</v>
      </c>
      <c r="AB1883">
        <v>85952</v>
      </c>
      <c r="AC1883" t="s">
        <v>146</v>
      </c>
      <c r="AD1883" t="s">
        <v>4690</v>
      </c>
      <c r="AE1883" t="s">
        <v>107</v>
      </c>
      <c r="AF1883" t="s">
        <v>107</v>
      </c>
      <c r="AJ1883" t="s">
        <v>58</v>
      </c>
      <c r="AK1883" t="s">
        <v>59</v>
      </c>
      <c r="AL1883">
        <v>41583</v>
      </c>
      <c r="AM1883" t="s">
        <v>4878</v>
      </c>
      <c r="AN1883" t="b">
        <v>1</v>
      </c>
      <c r="AQ1883" t="s">
        <v>177</v>
      </c>
      <c r="BB1883" s="7" t="s">
        <v>29540</v>
      </c>
      <c r="BC1883" s="7" t="s">
        <v>225</v>
      </c>
      <c r="BD1883" s="7" t="s">
        <v>52</v>
      </c>
      <c r="BE1883" s="7">
        <v>98664</v>
      </c>
      <c r="BF1883" s="7" t="s">
        <v>29543</v>
      </c>
      <c r="BG1883" s="7">
        <v>0</v>
      </c>
      <c r="BH1883" s="7">
        <v>0</v>
      </c>
      <c r="BI1883">
        <v>0</v>
      </c>
      <c r="BJ1883">
        <v>500</v>
      </c>
      <c r="BK1883">
        <v>0</v>
      </c>
      <c r="BL1883">
        <v>0</v>
      </c>
      <c r="BO1883" t="s">
        <v>29544</v>
      </c>
      <c r="BP1883">
        <v>18126</v>
      </c>
      <c r="BQ1883">
        <v>6822</v>
      </c>
      <c r="BR1883">
        <v>8845</v>
      </c>
      <c r="BS1883">
        <v>9386</v>
      </c>
      <c r="BU1883" t="s">
        <v>29545</v>
      </c>
      <c r="BV1883" t="s">
        <v>4695</v>
      </c>
      <c r="BX1883">
        <v>44149.189212962963</v>
      </c>
    </row>
    <row r="1884" spans="1:76" x14ac:dyDescent="0.25">
      <c r="A1884" t="s">
        <v>29546</v>
      </c>
      <c r="B1884" t="s">
        <v>29547</v>
      </c>
      <c r="C1884" t="s">
        <v>46</v>
      </c>
      <c r="D1884">
        <v>41438</v>
      </c>
      <c r="I1884">
        <v>41438</v>
      </c>
      <c r="J1884">
        <v>2013</v>
      </c>
      <c r="K1884" t="s">
        <v>85</v>
      </c>
      <c r="L1884" t="s">
        <v>29548</v>
      </c>
      <c r="N1884" t="s">
        <v>29549</v>
      </c>
      <c r="O1884" t="s">
        <v>366</v>
      </c>
      <c r="P1884" t="s">
        <v>96</v>
      </c>
      <c r="Q1884" t="s">
        <v>52</v>
      </c>
      <c r="R1884">
        <v>99338</v>
      </c>
      <c r="S1884" t="s">
        <v>29550</v>
      </c>
      <c r="T1884" t="s">
        <v>29551</v>
      </c>
      <c r="U1884" t="s">
        <v>29552</v>
      </c>
      <c r="V1884" t="s">
        <v>6380</v>
      </c>
      <c r="W1884">
        <v>45</v>
      </c>
      <c r="X1884" t="s">
        <v>29553</v>
      </c>
      <c r="Y1884">
        <v>3457</v>
      </c>
      <c r="Z1884" t="s">
        <v>96</v>
      </c>
      <c r="AA1884" t="s">
        <v>4785</v>
      </c>
      <c r="AB1884">
        <v>58461</v>
      </c>
      <c r="AC1884" t="s">
        <v>146</v>
      </c>
      <c r="AD1884" t="s">
        <v>4690</v>
      </c>
      <c r="AE1884" t="s">
        <v>107</v>
      </c>
      <c r="AF1884" t="s">
        <v>107</v>
      </c>
      <c r="AJ1884" t="s">
        <v>58</v>
      </c>
      <c r="AK1884" t="s">
        <v>59</v>
      </c>
      <c r="AL1884">
        <v>41583</v>
      </c>
      <c r="AM1884" t="s">
        <v>4878</v>
      </c>
      <c r="AN1884" t="b">
        <v>1</v>
      </c>
      <c r="AQ1884" t="s">
        <v>73</v>
      </c>
      <c r="AR1884" t="s">
        <v>99</v>
      </c>
      <c r="BB1884" s="7" t="s">
        <v>29549</v>
      </c>
      <c r="BC1884" s="7" t="s">
        <v>366</v>
      </c>
      <c r="BD1884" s="7" t="s">
        <v>52</v>
      </c>
      <c r="BE1884" s="7">
        <v>99338</v>
      </c>
      <c r="BF1884" s="7" t="s">
        <v>29552</v>
      </c>
      <c r="BO1884" t="s">
        <v>29554</v>
      </c>
      <c r="BP1884">
        <v>11961</v>
      </c>
      <c r="BQ1884">
        <v>6820</v>
      </c>
      <c r="BR1884">
        <v>8839</v>
      </c>
      <c r="BU1884" t="s">
        <v>29555</v>
      </c>
      <c r="BV1884" t="s">
        <v>4695</v>
      </c>
      <c r="BX1884">
        <v>43598.021874999999</v>
      </c>
    </row>
    <row r="1885" spans="1:76" x14ac:dyDescent="0.25">
      <c r="A1885" t="s">
        <v>30630</v>
      </c>
      <c r="B1885" t="s">
        <v>30631</v>
      </c>
      <c r="C1885" t="s">
        <v>46</v>
      </c>
      <c r="D1885">
        <v>41464</v>
      </c>
      <c r="I1885">
        <v>41464</v>
      </c>
      <c r="J1885">
        <v>2013</v>
      </c>
      <c r="K1885" t="s">
        <v>85</v>
      </c>
      <c r="L1885" t="s">
        <v>30632</v>
      </c>
      <c r="N1885" t="s">
        <v>30633</v>
      </c>
      <c r="O1885" t="s">
        <v>12711</v>
      </c>
      <c r="P1885" t="s">
        <v>133</v>
      </c>
      <c r="Q1885" t="s">
        <v>52</v>
      </c>
      <c r="R1885">
        <v>98674</v>
      </c>
      <c r="S1885" t="s">
        <v>30634</v>
      </c>
      <c r="T1885" t="s">
        <v>30634</v>
      </c>
      <c r="U1885" t="s">
        <v>30635</v>
      </c>
      <c r="V1885" t="s">
        <v>5653</v>
      </c>
      <c r="W1885">
        <v>49</v>
      </c>
      <c r="X1885" t="s">
        <v>30636</v>
      </c>
      <c r="Y1885">
        <v>4414</v>
      </c>
      <c r="Z1885" t="s">
        <v>133</v>
      </c>
      <c r="AA1885" t="s">
        <v>4785</v>
      </c>
      <c r="AB1885">
        <v>5863</v>
      </c>
      <c r="AC1885" t="s">
        <v>146</v>
      </c>
      <c r="AD1885" t="s">
        <v>4690</v>
      </c>
      <c r="AE1885" t="s">
        <v>107</v>
      </c>
      <c r="AF1885" t="s">
        <v>107</v>
      </c>
      <c r="AJ1885" t="s">
        <v>58</v>
      </c>
      <c r="AK1885" t="s">
        <v>59</v>
      </c>
      <c r="AL1885">
        <v>41583</v>
      </c>
      <c r="AM1885" t="s">
        <v>4878</v>
      </c>
      <c r="AN1885" t="b">
        <v>1</v>
      </c>
      <c r="AQ1885" t="s">
        <v>73</v>
      </c>
      <c r="AR1885" t="s">
        <v>150</v>
      </c>
      <c r="BB1885" s="7" t="s">
        <v>30633</v>
      </c>
      <c r="BC1885" s="7" t="s">
        <v>12711</v>
      </c>
      <c r="BD1885" s="7" t="s">
        <v>52</v>
      </c>
      <c r="BE1885" s="7">
        <v>98674</v>
      </c>
      <c r="BF1885" s="7" t="s">
        <v>30635</v>
      </c>
      <c r="BO1885" t="s">
        <v>30637</v>
      </c>
      <c r="BP1885">
        <v>5150</v>
      </c>
      <c r="BQ1885">
        <v>3616</v>
      </c>
      <c r="BR1885">
        <v>8483</v>
      </c>
      <c r="BU1885" t="s">
        <v>30638</v>
      </c>
      <c r="BV1885" t="s">
        <v>4695</v>
      </c>
      <c r="BX1885">
        <v>43598.016400462962</v>
      </c>
    </row>
    <row r="1886" spans="1:76" x14ac:dyDescent="0.25">
      <c r="A1886" t="s">
        <v>30661</v>
      </c>
      <c r="B1886" t="s">
        <v>30662</v>
      </c>
      <c r="C1886" t="s">
        <v>46</v>
      </c>
      <c r="D1886">
        <v>41277</v>
      </c>
      <c r="H1886" t="s">
        <v>47</v>
      </c>
      <c r="I1886">
        <v>41277</v>
      </c>
      <c r="J1886">
        <v>2013</v>
      </c>
      <c r="K1886" t="s">
        <v>85</v>
      </c>
      <c r="L1886" t="s">
        <v>30663</v>
      </c>
      <c r="N1886" t="s">
        <v>30664</v>
      </c>
      <c r="O1886" t="s">
        <v>586</v>
      </c>
      <c r="P1886" t="s">
        <v>199</v>
      </c>
      <c r="Q1886" t="s">
        <v>52</v>
      </c>
      <c r="R1886">
        <v>98270</v>
      </c>
      <c r="S1886" t="s">
        <v>30665</v>
      </c>
      <c r="T1886" t="s">
        <v>30665</v>
      </c>
      <c r="U1886" t="s">
        <v>30666</v>
      </c>
      <c r="V1886" t="s">
        <v>4783</v>
      </c>
      <c r="W1886">
        <v>25</v>
      </c>
      <c r="X1886" t="s">
        <v>5278</v>
      </c>
      <c r="Y1886">
        <v>4107</v>
      </c>
      <c r="Z1886" t="s">
        <v>199</v>
      </c>
      <c r="AA1886" t="s">
        <v>4785</v>
      </c>
      <c r="AB1886">
        <v>416862</v>
      </c>
      <c r="AC1886" t="s">
        <v>146</v>
      </c>
      <c r="AD1886" t="s">
        <v>4690</v>
      </c>
      <c r="AE1886" t="s">
        <v>107</v>
      </c>
      <c r="AF1886" t="s">
        <v>107</v>
      </c>
      <c r="AJ1886" t="s">
        <v>58</v>
      </c>
      <c r="AK1886" t="s">
        <v>59</v>
      </c>
      <c r="AL1886">
        <v>41583</v>
      </c>
      <c r="AM1886" t="s">
        <v>4692</v>
      </c>
      <c r="AN1886" t="b">
        <v>1</v>
      </c>
      <c r="AQ1886" t="s">
        <v>177</v>
      </c>
      <c r="BB1886" s="7" t="s">
        <v>30664</v>
      </c>
      <c r="BC1886" s="7" t="s">
        <v>586</v>
      </c>
      <c r="BD1886" s="7" t="s">
        <v>52</v>
      </c>
      <c r="BE1886" s="7">
        <v>98271</v>
      </c>
      <c r="BF1886" s="7" t="s">
        <v>30667</v>
      </c>
      <c r="BG1886" s="7">
        <v>41614.68</v>
      </c>
      <c r="BH1886" s="7">
        <v>0</v>
      </c>
      <c r="BI1886">
        <v>48604.11</v>
      </c>
      <c r="BJ1886">
        <v>5000</v>
      </c>
      <c r="BK1886">
        <v>0</v>
      </c>
      <c r="BL1886">
        <v>0</v>
      </c>
      <c r="BM1886">
        <v>33670</v>
      </c>
      <c r="BN1886">
        <v>0</v>
      </c>
      <c r="BO1886" t="s">
        <v>30668</v>
      </c>
      <c r="BP1886">
        <v>21750</v>
      </c>
      <c r="BQ1886">
        <v>6854</v>
      </c>
      <c r="BR1886">
        <v>8911</v>
      </c>
      <c r="BS1886">
        <v>9612</v>
      </c>
      <c r="BU1886" t="s">
        <v>30669</v>
      </c>
      <c r="BV1886" t="s">
        <v>4695</v>
      </c>
      <c r="BX1886">
        <v>44149.19840277778</v>
      </c>
    </row>
    <row r="1887" spans="1:76" x14ac:dyDescent="0.25">
      <c r="A1887" t="s">
        <v>31220</v>
      </c>
      <c r="B1887" t="s">
        <v>31221</v>
      </c>
      <c r="C1887" t="s">
        <v>46</v>
      </c>
      <c r="D1887">
        <v>41451</v>
      </c>
      <c r="I1887">
        <v>41451</v>
      </c>
      <c r="J1887">
        <v>2013</v>
      </c>
      <c r="K1887" t="s">
        <v>85</v>
      </c>
      <c r="L1887" t="s">
        <v>31222</v>
      </c>
      <c r="N1887" t="s">
        <v>31223</v>
      </c>
      <c r="O1887" t="s">
        <v>225</v>
      </c>
      <c r="P1887" t="s">
        <v>226</v>
      </c>
      <c r="Q1887" t="s">
        <v>52</v>
      </c>
      <c r="R1887">
        <v>98682</v>
      </c>
      <c r="S1887" t="s">
        <v>31224</v>
      </c>
      <c r="T1887" t="s">
        <v>31225</v>
      </c>
      <c r="U1887" t="s">
        <v>31226</v>
      </c>
      <c r="V1887" t="s">
        <v>5683</v>
      </c>
      <c r="W1887">
        <v>44</v>
      </c>
      <c r="X1887" t="s">
        <v>5702</v>
      </c>
      <c r="Y1887">
        <v>3154</v>
      </c>
      <c r="Z1887" t="s">
        <v>226</v>
      </c>
      <c r="AA1887" t="s">
        <v>4785</v>
      </c>
      <c r="AB1887">
        <v>44966</v>
      </c>
      <c r="AC1887" t="s">
        <v>146</v>
      </c>
      <c r="AD1887" t="s">
        <v>4690</v>
      </c>
      <c r="AE1887" t="s">
        <v>107</v>
      </c>
      <c r="AF1887" t="s">
        <v>107</v>
      </c>
      <c r="AJ1887" t="s">
        <v>58</v>
      </c>
      <c r="AK1887" t="s">
        <v>59</v>
      </c>
      <c r="AL1887">
        <v>41583</v>
      </c>
      <c r="AM1887" t="s">
        <v>4878</v>
      </c>
      <c r="AN1887" t="b">
        <v>1</v>
      </c>
      <c r="AQ1887" t="s">
        <v>73</v>
      </c>
      <c r="AR1887" t="s">
        <v>150</v>
      </c>
      <c r="BB1887" s="7" t="s">
        <v>31223</v>
      </c>
      <c r="BC1887" s="7" t="s">
        <v>225</v>
      </c>
      <c r="BD1887" s="7" t="s">
        <v>52</v>
      </c>
      <c r="BE1887" s="7">
        <v>98682</v>
      </c>
      <c r="BF1887" s="7" t="s">
        <v>31226</v>
      </c>
      <c r="BO1887" t="s">
        <v>31227</v>
      </c>
      <c r="BP1887">
        <v>16391</v>
      </c>
      <c r="BQ1887">
        <v>6764</v>
      </c>
      <c r="BR1887">
        <v>8738</v>
      </c>
      <c r="BU1887" t="s">
        <v>31228</v>
      </c>
      <c r="BV1887" t="s">
        <v>4695</v>
      </c>
      <c r="BX1887">
        <v>43598.020289351851</v>
      </c>
    </row>
    <row r="1888" spans="1:76" x14ac:dyDescent="0.25">
      <c r="A1888" t="s">
        <v>31229</v>
      </c>
      <c r="B1888" t="s">
        <v>31230</v>
      </c>
      <c r="C1888" t="s">
        <v>46</v>
      </c>
      <c r="D1888">
        <v>41396</v>
      </c>
      <c r="I1888">
        <v>41396</v>
      </c>
      <c r="J1888">
        <v>2013</v>
      </c>
      <c r="K1888" t="s">
        <v>85</v>
      </c>
      <c r="L1888" t="s">
        <v>31231</v>
      </c>
      <c r="N1888" t="s">
        <v>31232</v>
      </c>
      <c r="O1888" t="s">
        <v>4621</v>
      </c>
      <c r="P1888" t="s">
        <v>105</v>
      </c>
      <c r="Q1888" t="s">
        <v>52</v>
      </c>
      <c r="R1888">
        <v>99006</v>
      </c>
      <c r="S1888" t="s">
        <v>31233</v>
      </c>
      <c r="T1888" t="s">
        <v>31233</v>
      </c>
      <c r="U1888" t="s">
        <v>31234</v>
      </c>
      <c r="V1888" t="s">
        <v>5683</v>
      </c>
      <c r="W1888">
        <v>44</v>
      </c>
      <c r="X1888" t="s">
        <v>31235</v>
      </c>
      <c r="Y1888">
        <v>4160</v>
      </c>
      <c r="Z1888" t="s">
        <v>105</v>
      </c>
      <c r="AA1888" t="s">
        <v>4785</v>
      </c>
      <c r="AB1888">
        <v>23224</v>
      </c>
      <c r="AC1888" t="s">
        <v>146</v>
      </c>
      <c r="AD1888" t="s">
        <v>4690</v>
      </c>
      <c r="AE1888" t="s">
        <v>107</v>
      </c>
      <c r="AF1888" t="s">
        <v>107</v>
      </c>
      <c r="AJ1888" t="s">
        <v>58</v>
      </c>
      <c r="AK1888" t="s">
        <v>59</v>
      </c>
      <c r="AL1888">
        <v>41583</v>
      </c>
      <c r="AM1888" t="s">
        <v>4878</v>
      </c>
      <c r="AN1888" t="b">
        <v>1</v>
      </c>
      <c r="AQ1888" t="s">
        <v>73</v>
      </c>
      <c r="AR1888" t="s">
        <v>150</v>
      </c>
      <c r="BB1888" s="7" t="s">
        <v>31232</v>
      </c>
      <c r="BC1888" s="7" t="s">
        <v>4621</v>
      </c>
      <c r="BD1888" s="7" t="s">
        <v>52</v>
      </c>
      <c r="BE1888" s="7">
        <v>99006</v>
      </c>
      <c r="BF1888" s="7" t="s">
        <v>31234</v>
      </c>
      <c r="BO1888" t="s">
        <v>31236</v>
      </c>
      <c r="BP1888">
        <v>10829</v>
      </c>
      <c r="BQ1888">
        <v>6551</v>
      </c>
      <c r="BR1888">
        <v>8331</v>
      </c>
      <c r="BU1888" t="s">
        <v>31237</v>
      </c>
      <c r="BV1888" t="s">
        <v>4695</v>
      </c>
      <c r="BX1888">
        <v>43598.014027777775</v>
      </c>
    </row>
    <row r="1889" spans="1:76" x14ac:dyDescent="0.25">
      <c r="A1889" t="s">
        <v>31238</v>
      </c>
      <c r="B1889" t="s">
        <v>26494</v>
      </c>
      <c r="C1889" t="s">
        <v>46</v>
      </c>
      <c r="D1889">
        <v>41336</v>
      </c>
      <c r="I1889">
        <v>41336</v>
      </c>
      <c r="J1889">
        <v>2013</v>
      </c>
      <c r="K1889" t="s">
        <v>85</v>
      </c>
      <c r="L1889" t="s">
        <v>31239</v>
      </c>
      <c r="N1889" t="s">
        <v>2041</v>
      </c>
      <c r="O1889" t="s">
        <v>1126</v>
      </c>
      <c r="P1889" t="s">
        <v>1127</v>
      </c>
      <c r="Q1889" t="s">
        <v>52</v>
      </c>
      <c r="R1889">
        <v>99156</v>
      </c>
      <c r="S1889" t="s">
        <v>26496</v>
      </c>
      <c r="T1889" t="s">
        <v>26496</v>
      </c>
      <c r="U1889" t="s">
        <v>31240</v>
      </c>
      <c r="V1889" t="s">
        <v>4807</v>
      </c>
      <c r="W1889">
        <v>23</v>
      </c>
      <c r="X1889" t="s">
        <v>7527</v>
      </c>
      <c r="Y1889">
        <v>3865</v>
      </c>
      <c r="Z1889" t="s">
        <v>1127</v>
      </c>
      <c r="AA1889" t="s">
        <v>4785</v>
      </c>
      <c r="AB1889">
        <v>8264</v>
      </c>
      <c r="AC1889" t="s">
        <v>146</v>
      </c>
      <c r="AD1889" t="s">
        <v>4690</v>
      </c>
      <c r="AE1889" t="s">
        <v>107</v>
      </c>
      <c r="AF1889" t="s">
        <v>107</v>
      </c>
      <c r="AJ1889" t="s">
        <v>58</v>
      </c>
      <c r="AK1889" t="s">
        <v>59</v>
      </c>
      <c r="AL1889">
        <v>41583</v>
      </c>
      <c r="AM1889" t="s">
        <v>4878</v>
      </c>
      <c r="AN1889" t="b">
        <v>1</v>
      </c>
      <c r="AQ1889" t="s">
        <v>60</v>
      </c>
      <c r="AR1889" t="s">
        <v>99</v>
      </c>
      <c r="BB1889" s="7" t="s">
        <v>2041</v>
      </c>
      <c r="BC1889" s="7" t="s">
        <v>1126</v>
      </c>
      <c r="BD1889" s="7" t="s">
        <v>52</v>
      </c>
      <c r="BE1889" s="7">
        <v>99156</v>
      </c>
      <c r="BF1889" s="7" t="s">
        <v>31241</v>
      </c>
      <c r="BO1889" t="s">
        <v>31242</v>
      </c>
      <c r="BP1889">
        <v>21963</v>
      </c>
      <c r="BQ1889">
        <v>6207</v>
      </c>
      <c r="BR1889">
        <v>8709</v>
      </c>
      <c r="BU1889" t="s">
        <v>31243</v>
      </c>
      <c r="BV1889" t="s">
        <v>4695</v>
      </c>
      <c r="BX1889">
        <v>43598.019814814812</v>
      </c>
    </row>
    <row r="1890" spans="1:76" x14ac:dyDescent="0.25">
      <c r="A1890" t="s">
        <v>32382</v>
      </c>
      <c r="B1890" t="s">
        <v>32383</v>
      </c>
      <c r="C1890" t="s">
        <v>46</v>
      </c>
      <c r="D1890">
        <v>41423</v>
      </c>
      <c r="I1890">
        <v>41423</v>
      </c>
      <c r="J1890">
        <v>2013</v>
      </c>
      <c r="K1890" t="s">
        <v>85</v>
      </c>
      <c r="L1890" t="s">
        <v>32384</v>
      </c>
      <c r="N1890" t="s">
        <v>32385</v>
      </c>
      <c r="O1890" t="s">
        <v>477</v>
      </c>
      <c r="P1890" t="s">
        <v>226</v>
      </c>
      <c r="Q1890" t="s">
        <v>52</v>
      </c>
      <c r="R1890">
        <v>98604</v>
      </c>
      <c r="S1890" t="s">
        <v>32386</v>
      </c>
      <c r="T1890" t="s">
        <v>32386</v>
      </c>
      <c r="U1890" t="s">
        <v>32387</v>
      </c>
      <c r="V1890" t="s">
        <v>4968</v>
      </c>
      <c r="W1890">
        <v>32</v>
      </c>
      <c r="X1890" t="s">
        <v>32388</v>
      </c>
      <c r="Y1890">
        <v>3038</v>
      </c>
      <c r="Z1890" t="s">
        <v>226</v>
      </c>
      <c r="AA1890" t="s">
        <v>4785</v>
      </c>
      <c r="AB1890">
        <v>8570</v>
      </c>
      <c r="AC1890" t="s">
        <v>146</v>
      </c>
      <c r="AD1890" t="s">
        <v>4690</v>
      </c>
      <c r="AE1890" t="s">
        <v>107</v>
      </c>
      <c r="AF1890" t="s">
        <v>107</v>
      </c>
      <c r="AJ1890" t="s">
        <v>58</v>
      </c>
      <c r="AK1890" t="s">
        <v>59</v>
      </c>
      <c r="AL1890">
        <v>41583</v>
      </c>
      <c r="AM1890" t="s">
        <v>4878</v>
      </c>
      <c r="AN1890" t="b">
        <v>1</v>
      </c>
      <c r="AQ1890" t="s">
        <v>177</v>
      </c>
      <c r="BB1890" s="7" t="s">
        <v>32385</v>
      </c>
      <c r="BC1890" s="7" t="s">
        <v>477</v>
      </c>
      <c r="BD1890" s="7" t="s">
        <v>52</v>
      </c>
      <c r="BE1890" s="7">
        <v>98604</v>
      </c>
      <c r="BF1890" s="7" t="s">
        <v>32387</v>
      </c>
      <c r="BO1890" t="s">
        <v>32389</v>
      </c>
      <c r="BP1890">
        <v>2065</v>
      </c>
      <c r="BQ1890">
        <v>6753</v>
      </c>
      <c r="BR1890">
        <v>8720</v>
      </c>
      <c r="BU1890" t="s">
        <v>32390</v>
      </c>
      <c r="BV1890" t="s">
        <v>4695</v>
      </c>
      <c r="BX1890">
        <v>43598.019988425927</v>
      </c>
    </row>
    <row r="1891" spans="1:76" x14ac:dyDescent="0.25">
      <c r="A1891" t="s">
        <v>32969</v>
      </c>
      <c r="B1891" t="s">
        <v>32970</v>
      </c>
      <c r="C1891" t="s">
        <v>46</v>
      </c>
      <c r="D1891">
        <v>41415</v>
      </c>
      <c r="H1891" t="s">
        <v>47</v>
      </c>
      <c r="I1891">
        <v>41415</v>
      </c>
      <c r="J1891">
        <v>2013</v>
      </c>
      <c r="K1891" t="s">
        <v>85</v>
      </c>
      <c r="L1891" t="s">
        <v>32971</v>
      </c>
      <c r="N1891" t="s">
        <v>32972</v>
      </c>
      <c r="O1891" t="s">
        <v>352</v>
      </c>
      <c r="P1891" t="s">
        <v>353</v>
      </c>
      <c r="Q1891" t="s">
        <v>52</v>
      </c>
      <c r="R1891">
        <v>98229</v>
      </c>
      <c r="S1891" t="s">
        <v>32973</v>
      </c>
      <c r="T1891" t="s">
        <v>32974</v>
      </c>
      <c r="U1891" t="s">
        <v>32975</v>
      </c>
      <c r="V1891" t="s">
        <v>5199</v>
      </c>
      <c r="W1891">
        <v>47</v>
      </c>
      <c r="X1891" t="s">
        <v>5732</v>
      </c>
      <c r="Y1891">
        <v>3919</v>
      </c>
      <c r="Z1891" t="s">
        <v>353</v>
      </c>
      <c r="AA1891" t="s">
        <v>4785</v>
      </c>
      <c r="AB1891">
        <v>125766</v>
      </c>
      <c r="AC1891" t="s">
        <v>146</v>
      </c>
      <c r="AD1891" t="s">
        <v>4690</v>
      </c>
      <c r="AE1891" t="s">
        <v>107</v>
      </c>
      <c r="AF1891" t="s">
        <v>107</v>
      </c>
      <c r="AJ1891" t="s">
        <v>58</v>
      </c>
      <c r="AK1891" t="s">
        <v>59</v>
      </c>
      <c r="AL1891">
        <v>41583</v>
      </c>
      <c r="AM1891" t="s">
        <v>4692</v>
      </c>
      <c r="AN1891" t="b">
        <v>1</v>
      </c>
      <c r="AQ1891" t="s">
        <v>73</v>
      </c>
      <c r="AR1891" t="s">
        <v>61</v>
      </c>
      <c r="BB1891" s="7" t="s">
        <v>32976</v>
      </c>
      <c r="BC1891" s="7" t="s">
        <v>352</v>
      </c>
      <c r="BD1891" s="7" t="s">
        <v>52</v>
      </c>
      <c r="BE1891" s="7">
        <v>98225</v>
      </c>
      <c r="BF1891" s="7" t="s">
        <v>32977</v>
      </c>
      <c r="BG1891" s="7">
        <v>27385</v>
      </c>
      <c r="BH1891" s="7">
        <v>0</v>
      </c>
      <c r="BI1891">
        <v>27385</v>
      </c>
      <c r="BJ1891">
        <v>0</v>
      </c>
      <c r="BK1891">
        <v>0</v>
      </c>
      <c r="BL1891">
        <v>0</v>
      </c>
      <c r="BM1891">
        <v>7815.76</v>
      </c>
      <c r="BN1891">
        <v>0</v>
      </c>
      <c r="BO1891" t="s">
        <v>32978</v>
      </c>
      <c r="BP1891">
        <v>16473</v>
      </c>
      <c r="BQ1891">
        <v>1902</v>
      </c>
      <c r="BR1891">
        <v>8504</v>
      </c>
      <c r="BS1891">
        <v>9322</v>
      </c>
      <c r="BU1891" t="s">
        <v>32979</v>
      </c>
      <c r="BV1891" t="s">
        <v>4695</v>
      </c>
      <c r="BX1891">
        <v>44149.186874999999</v>
      </c>
    </row>
    <row r="1892" spans="1:76" x14ac:dyDescent="0.25">
      <c r="A1892" t="s">
        <v>32980</v>
      </c>
      <c r="B1892" t="s">
        <v>1820</v>
      </c>
      <c r="C1892" t="s">
        <v>46</v>
      </c>
      <c r="D1892">
        <v>41309</v>
      </c>
      <c r="H1892" t="s">
        <v>47</v>
      </c>
      <c r="I1892">
        <v>41309</v>
      </c>
      <c r="J1892">
        <v>2013</v>
      </c>
      <c r="K1892" t="s">
        <v>85</v>
      </c>
      <c r="L1892" t="s">
        <v>32981</v>
      </c>
      <c r="N1892" t="s">
        <v>1822</v>
      </c>
      <c r="O1892" t="s">
        <v>1823</v>
      </c>
      <c r="P1892" t="s">
        <v>56</v>
      </c>
      <c r="Q1892" t="s">
        <v>52</v>
      </c>
      <c r="R1892">
        <v>99173</v>
      </c>
      <c r="S1892" t="s">
        <v>1824</v>
      </c>
      <c r="T1892" t="s">
        <v>32982</v>
      </c>
      <c r="U1892" t="s">
        <v>32983</v>
      </c>
      <c r="V1892" t="s">
        <v>90</v>
      </c>
      <c r="W1892">
        <v>12</v>
      </c>
      <c r="X1892" t="s">
        <v>269</v>
      </c>
      <c r="Y1892">
        <v>4736</v>
      </c>
      <c r="Z1892" t="s">
        <v>56</v>
      </c>
      <c r="AA1892" t="s">
        <v>57</v>
      </c>
      <c r="AC1892" t="s">
        <v>146</v>
      </c>
      <c r="AD1892" t="s">
        <v>4690</v>
      </c>
      <c r="AE1892" t="s">
        <v>107</v>
      </c>
      <c r="AF1892" t="s">
        <v>107</v>
      </c>
      <c r="AJ1892" t="s">
        <v>58</v>
      </c>
      <c r="AK1892" t="s">
        <v>59</v>
      </c>
      <c r="AL1892">
        <v>41583</v>
      </c>
      <c r="AM1892" t="s">
        <v>4692</v>
      </c>
      <c r="AN1892" t="b">
        <v>1</v>
      </c>
      <c r="AQ1892" t="s">
        <v>177</v>
      </c>
      <c r="BB1892" s="7" t="s">
        <v>1825</v>
      </c>
      <c r="BC1892" s="7" t="s">
        <v>50</v>
      </c>
      <c r="BD1892" s="7" t="s">
        <v>52</v>
      </c>
      <c r="BE1892" s="7">
        <v>99114</v>
      </c>
      <c r="BF1892" s="7" t="s">
        <v>32984</v>
      </c>
      <c r="BG1892" s="7">
        <v>2324.54</v>
      </c>
      <c r="BH1892" s="7">
        <v>0</v>
      </c>
      <c r="BI1892">
        <v>2267.6999999999998</v>
      </c>
      <c r="BJ1892">
        <v>2636.5</v>
      </c>
      <c r="BK1892">
        <v>0</v>
      </c>
      <c r="BL1892">
        <v>0</v>
      </c>
      <c r="BO1892" t="s">
        <v>32985</v>
      </c>
      <c r="BP1892">
        <v>2142</v>
      </c>
      <c r="BQ1892">
        <v>6121</v>
      </c>
      <c r="BR1892">
        <v>8736</v>
      </c>
      <c r="BS1892">
        <v>8771</v>
      </c>
      <c r="BT1892">
        <v>7</v>
      </c>
      <c r="BU1892" t="s">
        <v>9182</v>
      </c>
      <c r="BV1892" t="s">
        <v>4695</v>
      </c>
      <c r="BX1892">
        <v>44149.168761574074</v>
      </c>
    </row>
    <row r="1893" spans="1:76" x14ac:dyDescent="0.25">
      <c r="A1893" t="s">
        <v>32986</v>
      </c>
      <c r="B1893" t="s">
        <v>22398</v>
      </c>
      <c r="C1893" t="s">
        <v>46</v>
      </c>
      <c r="D1893">
        <v>41423</v>
      </c>
      <c r="I1893">
        <v>41423</v>
      </c>
      <c r="J1893">
        <v>2013</v>
      </c>
      <c r="K1893" t="s">
        <v>85</v>
      </c>
      <c r="L1893" t="s">
        <v>22399</v>
      </c>
      <c r="N1893" t="s">
        <v>22400</v>
      </c>
      <c r="O1893" t="s">
        <v>366</v>
      </c>
      <c r="P1893" t="s">
        <v>96</v>
      </c>
      <c r="Q1893" t="s">
        <v>52</v>
      </c>
      <c r="R1893">
        <v>99337</v>
      </c>
      <c r="S1893" t="s">
        <v>32987</v>
      </c>
      <c r="T1893" t="s">
        <v>32987</v>
      </c>
      <c r="U1893" t="s">
        <v>32988</v>
      </c>
      <c r="V1893" t="s">
        <v>4968</v>
      </c>
      <c r="W1893">
        <v>32</v>
      </c>
      <c r="X1893" t="s">
        <v>22403</v>
      </c>
      <c r="Y1893">
        <v>3456</v>
      </c>
      <c r="Z1893" t="s">
        <v>96</v>
      </c>
      <c r="AA1893" t="s">
        <v>4785</v>
      </c>
      <c r="AB1893">
        <v>36131</v>
      </c>
      <c r="AC1893" t="s">
        <v>146</v>
      </c>
      <c r="AD1893" t="s">
        <v>4690</v>
      </c>
      <c r="AE1893" t="s">
        <v>107</v>
      </c>
      <c r="AF1893" t="s">
        <v>107</v>
      </c>
      <c r="AJ1893" t="s">
        <v>58</v>
      </c>
      <c r="AK1893" t="s">
        <v>59</v>
      </c>
      <c r="AL1893">
        <v>41583</v>
      </c>
      <c r="AM1893" t="s">
        <v>4878</v>
      </c>
      <c r="AN1893" t="b">
        <v>1</v>
      </c>
      <c r="AQ1893" t="s">
        <v>73</v>
      </c>
      <c r="AR1893" t="s">
        <v>61</v>
      </c>
      <c r="BB1893" s="7" t="s">
        <v>22400</v>
      </c>
      <c r="BC1893" s="7" t="s">
        <v>366</v>
      </c>
      <c r="BD1893" s="7" t="s">
        <v>52</v>
      </c>
      <c r="BE1893" s="7">
        <v>99337</v>
      </c>
      <c r="BF1893" s="7" t="s">
        <v>32988</v>
      </c>
      <c r="BO1893" t="s">
        <v>32989</v>
      </c>
      <c r="BP1893">
        <v>19931</v>
      </c>
      <c r="BQ1893">
        <v>3150</v>
      </c>
      <c r="BR1893">
        <v>8841</v>
      </c>
      <c r="BU1893" t="s">
        <v>22405</v>
      </c>
      <c r="BV1893" t="s">
        <v>4695</v>
      </c>
      <c r="BX1893">
        <v>43598.021909722222</v>
      </c>
    </row>
    <row r="1894" spans="1:76" x14ac:dyDescent="0.25">
      <c r="A1894" t="s">
        <v>33004</v>
      </c>
      <c r="B1894" t="s">
        <v>33005</v>
      </c>
      <c r="C1894" t="s">
        <v>46</v>
      </c>
      <c r="D1894">
        <v>41347</v>
      </c>
      <c r="H1894" t="s">
        <v>47</v>
      </c>
      <c r="I1894">
        <v>41347</v>
      </c>
      <c r="J1894">
        <v>2013</v>
      </c>
      <c r="K1894" t="s">
        <v>85</v>
      </c>
      <c r="L1894" t="s">
        <v>33006</v>
      </c>
      <c r="N1894" t="s">
        <v>33007</v>
      </c>
      <c r="O1894" t="s">
        <v>758</v>
      </c>
      <c r="P1894" t="s">
        <v>199</v>
      </c>
      <c r="Q1894" t="s">
        <v>52</v>
      </c>
      <c r="R1894">
        <v>98258</v>
      </c>
      <c r="S1894" t="s">
        <v>33008</v>
      </c>
      <c r="T1894" t="s">
        <v>33009</v>
      </c>
      <c r="U1894" t="s">
        <v>33010</v>
      </c>
      <c r="V1894" t="s">
        <v>4783</v>
      </c>
      <c r="W1894">
        <v>25</v>
      </c>
      <c r="X1894" t="s">
        <v>5278</v>
      </c>
      <c r="Y1894">
        <v>4107</v>
      </c>
      <c r="Z1894" t="s">
        <v>199</v>
      </c>
      <c r="AA1894" t="s">
        <v>4785</v>
      </c>
      <c r="AB1894">
        <v>416862</v>
      </c>
      <c r="AC1894" t="s">
        <v>146</v>
      </c>
      <c r="AD1894" t="s">
        <v>4690</v>
      </c>
      <c r="AE1894" t="s">
        <v>107</v>
      </c>
      <c r="AF1894" t="s">
        <v>107</v>
      </c>
      <c r="AJ1894" t="s">
        <v>58</v>
      </c>
      <c r="AK1894" t="s">
        <v>59</v>
      </c>
      <c r="AL1894">
        <v>41583</v>
      </c>
      <c r="AM1894" t="s">
        <v>4692</v>
      </c>
      <c r="AN1894" t="b">
        <v>1</v>
      </c>
      <c r="AQ1894" t="s">
        <v>60</v>
      </c>
      <c r="AR1894" t="s">
        <v>99</v>
      </c>
      <c r="BB1894" s="7" t="s">
        <v>33011</v>
      </c>
      <c r="BC1894" s="7" t="s">
        <v>758</v>
      </c>
      <c r="BD1894" s="7" t="s">
        <v>52</v>
      </c>
      <c r="BE1894" s="7">
        <v>98258</v>
      </c>
      <c r="BF1894" s="7" t="s">
        <v>33012</v>
      </c>
      <c r="BG1894" s="7">
        <v>6576.81</v>
      </c>
      <c r="BH1894" s="7">
        <v>0</v>
      </c>
      <c r="BI1894">
        <v>6957.81</v>
      </c>
      <c r="BJ1894">
        <v>-1331.63</v>
      </c>
      <c r="BK1894">
        <v>0</v>
      </c>
      <c r="BL1894">
        <v>0</v>
      </c>
      <c r="BO1894" t="s">
        <v>33013</v>
      </c>
      <c r="BP1894">
        <v>19998</v>
      </c>
      <c r="BQ1894">
        <v>4898</v>
      </c>
      <c r="BR1894">
        <v>8876</v>
      </c>
      <c r="BS1894">
        <v>9471</v>
      </c>
      <c r="BU1894" t="s">
        <v>33014</v>
      </c>
      <c r="BV1894" t="s">
        <v>4695</v>
      </c>
      <c r="BX1894">
        <v>44149.192152777781</v>
      </c>
    </row>
    <row r="1895" spans="1:76" x14ac:dyDescent="0.25">
      <c r="A1895" t="s">
        <v>33026</v>
      </c>
      <c r="B1895" t="s">
        <v>33027</v>
      </c>
      <c r="C1895" t="s">
        <v>46</v>
      </c>
      <c r="D1895">
        <v>41277</v>
      </c>
      <c r="H1895" t="s">
        <v>47</v>
      </c>
      <c r="I1895">
        <v>41277</v>
      </c>
      <c r="J1895">
        <v>2013</v>
      </c>
      <c r="K1895" t="s">
        <v>85</v>
      </c>
      <c r="L1895" t="s">
        <v>33028</v>
      </c>
      <c r="N1895" t="s">
        <v>33029</v>
      </c>
      <c r="O1895" t="s">
        <v>105</v>
      </c>
      <c r="P1895" t="s">
        <v>105</v>
      </c>
      <c r="Q1895" t="s">
        <v>52</v>
      </c>
      <c r="R1895">
        <v>99228</v>
      </c>
      <c r="S1895" t="s">
        <v>33030</v>
      </c>
      <c r="T1895" t="s">
        <v>33031</v>
      </c>
      <c r="U1895" t="s">
        <v>33032</v>
      </c>
      <c r="V1895" t="s">
        <v>4968</v>
      </c>
      <c r="W1895">
        <v>32</v>
      </c>
      <c r="X1895" t="s">
        <v>5352</v>
      </c>
      <c r="Y1895">
        <v>4150</v>
      </c>
      <c r="Z1895" t="s">
        <v>105</v>
      </c>
      <c r="AA1895" t="s">
        <v>4785</v>
      </c>
      <c r="AB1895">
        <v>120283</v>
      </c>
      <c r="AC1895" t="s">
        <v>146</v>
      </c>
      <c r="AD1895" t="s">
        <v>4690</v>
      </c>
      <c r="AE1895" t="s">
        <v>107</v>
      </c>
      <c r="AF1895" t="s">
        <v>107</v>
      </c>
      <c r="AJ1895" t="s">
        <v>58</v>
      </c>
      <c r="AK1895" t="s">
        <v>59</v>
      </c>
      <c r="AL1895">
        <v>41583</v>
      </c>
      <c r="AM1895" t="s">
        <v>4692</v>
      </c>
      <c r="AN1895" t="b">
        <v>1</v>
      </c>
      <c r="AQ1895" t="s">
        <v>60</v>
      </c>
      <c r="AR1895" t="s">
        <v>99</v>
      </c>
      <c r="BB1895" s="7" t="s">
        <v>33033</v>
      </c>
      <c r="BC1895" s="7" t="s">
        <v>105</v>
      </c>
      <c r="BD1895" s="7" t="s">
        <v>52</v>
      </c>
      <c r="BE1895" s="7">
        <v>99208</v>
      </c>
      <c r="BF1895" s="7" t="s">
        <v>33032</v>
      </c>
      <c r="BG1895" s="7">
        <v>68222.399999999994</v>
      </c>
      <c r="BH1895" s="7">
        <v>0</v>
      </c>
      <c r="BI1895">
        <v>64573.3</v>
      </c>
      <c r="BJ1895">
        <v>0</v>
      </c>
      <c r="BK1895">
        <v>0</v>
      </c>
      <c r="BL1895">
        <v>2985.74</v>
      </c>
      <c r="BM1895">
        <v>0</v>
      </c>
      <c r="BN1895">
        <v>12553.58</v>
      </c>
      <c r="BO1895" t="s">
        <v>33034</v>
      </c>
      <c r="BP1895">
        <v>2409</v>
      </c>
      <c r="BQ1895">
        <v>11327</v>
      </c>
      <c r="BR1895">
        <v>8819</v>
      </c>
      <c r="BS1895">
        <v>8797</v>
      </c>
      <c r="BU1895" t="s">
        <v>33035</v>
      </c>
      <c r="BV1895" t="s">
        <v>4695</v>
      </c>
      <c r="BX1895">
        <v>44149.169641203705</v>
      </c>
    </row>
    <row r="1896" spans="1:76" x14ac:dyDescent="0.25">
      <c r="A1896" t="s">
        <v>33053</v>
      </c>
      <c r="B1896" t="s">
        <v>21312</v>
      </c>
      <c r="C1896" t="s">
        <v>46</v>
      </c>
      <c r="D1896">
        <v>41421</v>
      </c>
      <c r="H1896" t="s">
        <v>47</v>
      </c>
      <c r="I1896">
        <v>41421</v>
      </c>
      <c r="J1896">
        <v>2013</v>
      </c>
      <c r="K1896" t="s">
        <v>85</v>
      </c>
      <c r="L1896" t="s">
        <v>21313</v>
      </c>
      <c r="N1896" t="s">
        <v>21314</v>
      </c>
      <c r="O1896" t="s">
        <v>557</v>
      </c>
      <c r="P1896" t="s">
        <v>668</v>
      </c>
      <c r="Q1896" t="s">
        <v>52</v>
      </c>
      <c r="R1896">
        <v>99301</v>
      </c>
      <c r="S1896" t="s">
        <v>21316</v>
      </c>
      <c r="T1896" t="s">
        <v>21316</v>
      </c>
      <c r="U1896" t="s">
        <v>21317</v>
      </c>
      <c r="V1896" t="s">
        <v>5653</v>
      </c>
      <c r="W1896">
        <v>49</v>
      </c>
      <c r="X1896" t="s">
        <v>21318</v>
      </c>
      <c r="Y1896">
        <v>3859</v>
      </c>
      <c r="Z1896" t="s">
        <v>668</v>
      </c>
      <c r="AA1896" t="s">
        <v>4785</v>
      </c>
      <c r="AB1896">
        <v>26581</v>
      </c>
      <c r="AC1896" t="s">
        <v>146</v>
      </c>
      <c r="AD1896" t="s">
        <v>4690</v>
      </c>
      <c r="AE1896" t="s">
        <v>107</v>
      </c>
      <c r="AF1896" t="s">
        <v>107</v>
      </c>
      <c r="AJ1896" t="s">
        <v>58</v>
      </c>
      <c r="AK1896" t="s">
        <v>59</v>
      </c>
      <c r="AL1896">
        <v>41583</v>
      </c>
      <c r="AM1896" t="s">
        <v>4692</v>
      </c>
      <c r="AN1896" t="b">
        <v>1</v>
      </c>
      <c r="AQ1896" t="s">
        <v>73</v>
      </c>
      <c r="AR1896" t="s">
        <v>61</v>
      </c>
      <c r="BB1896" s="7" t="s">
        <v>21314</v>
      </c>
      <c r="BC1896" s="7" t="s">
        <v>557</v>
      </c>
      <c r="BD1896" s="7" t="s">
        <v>52</v>
      </c>
      <c r="BE1896" s="7">
        <v>99301</v>
      </c>
      <c r="BF1896" s="7" t="s">
        <v>21317</v>
      </c>
      <c r="BG1896" s="7">
        <v>2375</v>
      </c>
      <c r="BH1896" s="7">
        <v>0</v>
      </c>
      <c r="BI1896">
        <v>2694.07</v>
      </c>
      <c r="BJ1896">
        <v>333.59</v>
      </c>
      <c r="BK1896">
        <v>0</v>
      </c>
      <c r="BL1896">
        <v>0</v>
      </c>
      <c r="BO1896" t="s">
        <v>33054</v>
      </c>
      <c r="BP1896">
        <v>3027</v>
      </c>
      <c r="BQ1896">
        <v>2710</v>
      </c>
      <c r="BR1896">
        <v>8940</v>
      </c>
      <c r="BS1896">
        <v>8810</v>
      </c>
      <c r="BU1896" t="s">
        <v>21320</v>
      </c>
      <c r="BV1896" t="s">
        <v>4695</v>
      </c>
      <c r="BX1896">
        <v>44149.169988425929</v>
      </c>
    </row>
    <row r="1897" spans="1:76" x14ac:dyDescent="0.25">
      <c r="A1897" t="s">
        <v>33065</v>
      </c>
      <c r="B1897" t="s">
        <v>1433</v>
      </c>
      <c r="C1897" t="s">
        <v>46</v>
      </c>
      <c r="D1897">
        <v>41250</v>
      </c>
      <c r="H1897" t="s">
        <v>47</v>
      </c>
      <c r="I1897">
        <v>41250</v>
      </c>
      <c r="J1897">
        <v>2013</v>
      </c>
      <c r="K1897" t="s">
        <v>77</v>
      </c>
      <c r="L1897" t="s">
        <v>21538</v>
      </c>
      <c r="N1897" t="s">
        <v>1435</v>
      </c>
      <c r="O1897" t="s">
        <v>95</v>
      </c>
      <c r="P1897" t="s">
        <v>96</v>
      </c>
      <c r="Q1897" t="s">
        <v>52</v>
      </c>
      <c r="R1897" t="s">
        <v>21539</v>
      </c>
      <c r="S1897" t="s">
        <v>1436</v>
      </c>
      <c r="T1897" t="s">
        <v>25507</v>
      </c>
      <c r="U1897" t="s">
        <v>21541</v>
      </c>
      <c r="V1897" t="s">
        <v>90</v>
      </c>
      <c r="W1897">
        <v>12</v>
      </c>
      <c r="X1897" t="s">
        <v>831</v>
      </c>
      <c r="Y1897">
        <v>4737</v>
      </c>
      <c r="Z1897" t="s">
        <v>96</v>
      </c>
      <c r="AA1897" t="s">
        <v>57</v>
      </c>
      <c r="AC1897" t="s">
        <v>146</v>
      </c>
      <c r="AD1897" t="s">
        <v>4690</v>
      </c>
      <c r="AE1897" t="s">
        <v>107</v>
      </c>
      <c r="AF1897" t="s">
        <v>107</v>
      </c>
      <c r="AJ1897" t="s">
        <v>58</v>
      </c>
      <c r="AK1897" t="s">
        <v>59</v>
      </c>
      <c r="AL1897">
        <v>41583</v>
      </c>
      <c r="AM1897" t="s">
        <v>4692</v>
      </c>
      <c r="AN1897" t="b">
        <v>1</v>
      </c>
      <c r="AQ1897" t="s">
        <v>73</v>
      </c>
      <c r="BB1897" s="7" t="s">
        <v>832</v>
      </c>
      <c r="BC1897" s="7" t="s">
        <v>95</v>
      </c>
      <c r="BD1897" s="7" t="s">
        <v>52</v>
      </c>
      <c r="BE1897" s="7" t="s">
        <v>21542</v>
      </c>
      <c r="BF1897" s="7" t="s">
        <v>21543</v>
      </c>
      <c r="BG1897" s="7">
        <v>76.53</v>
      </c>
      <c r="BH1897" s="7">
        <v>0</v>
      </c>
      <c r="BI1897">
        <v>76.53</v>
      </c>
      <c r="BJ1897">
        <v>0</v>
      </c>
      <c r="BK1897">
        <v>0</v>
      </c>
      <c r="BL1897">
        <v>0</v>
      </c>
      <c r="BO1897" t="s">
        <v>33066</v>
      </c>
      <c r="BP1897">
        <v>7822</v>
      </c>
      <c r="BQ1897">
        <v>3835</v>
      </c>
      <c r="BR1897">
        <v>8360</v>
      </c>
      <c r="BS1897">
        <v>9003</v>
      </c>
      <c r="BT1897">
        <v>8</v>
      </c>
      <c r="BU1897" t="s">
        <v>21545</v>
      </c>
      <c r="BV1897" t="s">
        <v>4695</v>
      </c>
      <c r="BX1897">
        <v>44149.176886574074</v>
      </c>
    </row>
    <row r="1898" spans="1:76" x14ac:dyDescent="0.25">
      <c r="A1898" t="s">
        <v>33954</v>
      </c>
      <c r="B1898" t="s">
        <v>2730</v>
      </c>
      <c r="C1898" t="s">
        <v>46</v>
      </c>
      <c r="D1898">
        <v>41508</v>
      </c>
      <c r="I1898">
        <v>41508</v>
      </c>
      <c r="J1898">
        <v>2013</v>
      </c>
      <c r="K1898" t="s">
        <v>85</v>
      </c>
      <c r="L1898" t="s">
        <v>33955</v>
      </c>
      <c r="N1898" t="s">
        <v>33956</v>
      </c>
      <c r="O1898" t="s">
        <v>225</v>
      </c>
      <c r="P1898" t="s">
        <v>226</v>
      </c>
      <c r="Q1898" t="s">
        <v>52</v>
      </c>
      <c r="R1898">
        <v>98663</v>
      </c>
      <c r="S1898" t="s">
        <v>33957</v>
      </c>
      <c r="T1898" t="s">
        <v>33957</v>
      </c>
      <c r="U1898" t="s">
        <v>33958</v>
      </c>
      <c r="V1898" t="s">
        <v>5407</v>
      </c>
      <c r="W1898">
        <v>30</v>
      </c>
      <c r="X1898" t="s">
        <v>6013</v>
      </c>
      <c r="Y1898">
        <v>3147</v>
      </c>
      <c r="Z1898" t="s">
        <v>226</v>
      </c>
      <c r="AA1898" t="s">
        <v>4785</v>
      </c>
      <c r="AB1898">
        <v>243155</v>
      </c>
      <c r="AC1898" t="s">
        <v>146</v>
      </c>
      <c r="AD1898" t="s">
        <v>4690</v>
      </c>
      <c r="AE1898" t="s">
        <v>107</v>
      </c>
      <c r="AF1898" t="s">
        <v>107</v>
      </c>
      <c r="AJ1898" t="s">
        <v>58</v>
      </c>
      <c r="AK1898" t="s">
        <v>59</v>
      </c>
      <c r="AL1898">
        <v>41583</v>
      </c>
      <c r="AM1898" t="s">
        <v>4878</v>
      </c>
      <c r="AN1898" t="b">
        <v>1</v>
      </c>
      <c r="AQ1898" t="s">
        <v>73</v>
      </c>
      <c r="AR1898" t="s">
        <v>99</v>
      </c>
      <c r="BB1898" s="7" t="s">
        <v>33956</v>
      </c>
      <c r="BC1898" s="7" t="s">
        <v>225</v>
      </c>
      <c r="BD1898" s="7" t="s">
        <v>52</v>
      </c>
      <c r="BE1898" s="7">
        <v>98663</v>
      </c>
      <c r="BF1898" s="7" t="s">
        <v>33958</v>
      </c>
      <c r="BO1898" t="s">
        <v>33959</v>
      </c>
      <c r="BP1898">
        <v>16441</v>
      </c>
      <c r="BQ1898">
        <v>6678</v>
      </c>
      <c r="BR1898">
        <v>8574</v>
      </c>
      <c r="BU1898" t="s">
        <v>33960</v>
      </c>
      <c r="BV1898" t="s">
        <v>4695</v>
      </c>
      <c r="BX1898">
        <v>43598.017708333333</v>
      </c>
    </row>
    <row r="1899" spans="1:76" x14ac:dyDescent="0.25">
      <c r="A1899" t="s">
        <v>34030</v>
      </c>
      <c r="B1899" t="s">
        <v>34031</v>
      </c>
      <c r="C1899" t="s">
        <v>46</v>
      </c>
      <c r="D1899">
        <v>41423</v>
      </c>
      <c r="I1899">
        <v>41423</v>
      </c>
      <c r="J1899">
        <v>2013</v>
      </c>
      <c r="K1899" t="s">
        <v>85</v>
      </c>
      <c r="L1899" t="s">
        <v>34032</v>
      </c>
      <c r="N1899" t="s">
        <v>34033</v>
      </c>
      <c r="O1899" t="s">
        <v>1328</v>
      </c>
      <c r="P1899" t="s">
        <v>226</v>
      </c>
      <c r="Q1899" t="s">
        <v>52</v>
      </c>
      <c r="R1899">
        <v>98607</v>
      </c>
      <c r="S1899" t="s">
        <v>34034</v>
      </c>
      <c r="T1899" t="s">
        <v>34034</v>
      </c>
      <c r="U1899" t="s">
        <v>34035</v>
      </c>
      <c r="V1899" t="s">
        <v>5653</v>
      </c>
      <c r="W1899">
        <v>49</v>
      </c>
      <c r="X1899" t="s">
        <v>34036</v>
      </c>
      <c r="Y1899">
        <v>3088</v>
      </c>
      <c r="Z1899" t="s">
        <v>226</v>
      </c>
      <c r="AA1899" t="s">
        <v>4785</v>
      </c>
      <c r="AB1899">
        <v>18184</v>
      </c>
      <c r="AC1899" t="s">
        <v>146</v>
      </c>
      <c r="AD1899" t="s">
        <v>4690</v>
      </c>
      <c r="AE1899" t="s">
        <v>107</v>
      </c>
      <c r="AF1899" t="s">
        <v>107</v>
      </c>
      <c r="AJ1899" t="s">
        <v>58</v>
      </c>
      <c r="AK1899" t="s">
        <v>59</v>
      </c>
      <c r="AL1899">
        <v>41583</v>
      </c>
      <c r="AM1899" t="s">
        <v>4878</v>
      </c>
      <c r="AN1899" t="b">
        <v>1</v>
      </c>
      <c r="AQ1899" t="s">
        <v>73</v>
      </c>
      <c r="AR1899" t="s">
        <v>61</v>
      </c>
      <c r="BB1899" s="7" t="s">
        <v>34033</v>
      </c>
      <c r="BC1899" s="7" t="s">
        <v>1328</v>
      </c>
      <c r="BD1899" s="7" t="s">
        <v>52</v>
      </c>
      <c r="BE1899" s="7">
        <v>98607</v>
      </c>
      <c r="BF1899" s="7" t="s">
        <v>34035</v>
      </c>
      <c r="BO1899" t="s">
        <v>34037</v>
      </c>
      <c r="BP1899">
        <v>16827</v>
      </c>
      <c r="BQ1899">
        <v>3389</v>
      </c>
      <c r="BR1899">
        <v>8441</v>
      </c>
      <c r="BU1899" t="s">
        <v>34038</v>
      </c>
      <c r="BV1899" t="s">
        <v>4695</v>
      </c>
      <c r="BX1899">
        <v>43598.015787037039</v>
      </c>
    </row>
    <row r="1900" spans="1:76" x14ac:dyDescent="0.25">
      <c r="A1900" t="s">
        <v>34039</v>
      </c>
      <c r="B1900" t="s">
        <v>23598</v>
      </c>
      <c r="C1900" t="s">
        <v>46</v>
      </c>
      <c r="D1900">
        <v>41441</v>
      </c>
      <c r="I1900">
        <v>41441</v>
      </c>
      <c r="J1900">
        <v>2013</v>
      </c>
      <c r="K1900" t="s">
        <v>85</v>
      </c>
      <c r="L1900" t="s">
        <v>31100</v>
      </c>
      <c r="N1900" t="s">
        <v>23600</v>
      </c>
      <c r="O1900" t="s">
        <v>504</v>
      </c>
      <c r="P1900" t="s">
        <v>505</v>
      </c>
      <c r="Q1900" t="s">
        <v>52</v>
      </c>
      <c r="R1900">
        <v>98620</v>
      </c>
      <c r="S1900" t="s">
        <v>31101</v>
      </c>
      <c r="T1900" t="s">
        <v>31101</v>
      </c>
      <c r="U1900" t="s">
        <v>31102</v>
      </c>
      <c r="V1900" t="s">
        <v>5424</v>
      </c>
      <c r="W1900">
        <v>22</v>
      </c>
      <c r="X1900" t="s">
        <v>6135</v>
      </c>
      <c r="Y1900">
        <v>3579</v>
      </c>
      <c r="Z1900" t="s">
        <v>505</v>
      </c>
      <c r="AA1900" t="s">
        <v>4785</v>
      </c>
      <c r="AB1900">
        <v>13104</v>
      </c>
      <c r="AC1900" t="s">
        <v>146</v>
      </c>
      <c r="AD1900" t="s">
        <v>4690</v>
      </c>
      <c r="AE1900" t="s">
        <v>107</v>
      </c>
      <c r="AF1900" t="s">
        <v>107</v>
      </c>
      <c r="AJ1900" t="s">
        <v>58</v>
      </c>
      <c r="AK1900" t="s">
        <v>59</v>
      </c>
      <c r="AL1900">
        <v>41583</v>
      </c>
      <c r="AM1900" t="s">
        <v>4878</v>
      </c>
      <c r="AN1900" t="b">
        <v>1</v>
      </c>
      <c r="AQ1900" t="s">
        <v>60</v>
      </c>
      <c r="AR1900" t="s">
        <v>61</v>
      </c>
      <c r="BB1900" s="7" t="s">
        <v>23600</v>
      </c>
      <c r="BC1900" s="7" t="s">
        <v>504</v>
      </c>
      <c r="BD1900" s="7" t="s">
        <v>52</v>
      </c>
      <c r="BE1900" s="7">
        <v>98620</v>
      </c>
      <c r="BF1900" s="7" t="s">
        <v>31102</v>
      </c>
      <c r="BO1900" t="s">
        <v>34040</v>
      </c>
      <c r="BP1900">
        <v>2505</v>
      </c>
      <c r="BQ1900">
        <v>711</v>
      </c>
      <c r="BR1900">
        <v>8855</v>
      </c>
      <c r="BU1900" t="s">
        <v>31104</v>
      </c>
      <c r="BV1900" t="s">
        <v>4695</v>
      </c>
      <c r="BX1900">
        <v>43598.022141203706</v>
      </c>
    </row>
    <row r="1901" spans="1:76" x14ac:dyDescent="0.25">
      <c r="A1901" t="s">
        <v>34608</v>
      </c>
      <c r="B1901" t="s">
        <v>31480</v>
      </c>
      <c r="C1901" t="s">
        <v>46</v>
      </c>
      <c r="D1901">
        <v>41427</v>
      </c>
      <c r="H1901" t="s">
        <v>47</v>
      </c>
      <c r="I1901">
        <v>41427</v>
      </c>
      <c r="J1901">
        <v>2013</v>
      </c>
      <c r="K1901" t="s">
        <v>85</v>
      </c>
      <c r="L1901" t="s">
        <v>31481</v>
      </c>
      <c r="N1901" t="s">
        <v>31482</v>
      </c>
      <c r="O1901" t="s">
        <v>1126</v>
      </c>
      <c r="P1901" t="s">
        <v>1127</v>
      </c>
      <c r="Q1901" t="s">
        <v>52</v>
      </c>
      <c r="R1901">
        <v>99156</v>
      </c>
      <c r="S1901" t="s">
        <v>31484</v>
      </c>
      <c r="T1901" t="s">
        <v>31484</v>
      </c>
      <c r="U1901" t="s">
        <v>34609</v>
      </c>
      <c r="V1901" t="s">
        <v>4807</v>
      </c>
      <c r="W1901">
        <v>23</v>
      </c>
      <c r="X1901" t="s">
        <v>7527</v>
      </c>
      <c r="Y1901">
        <v>3865</v>
      </c>
      <c r="Z1901" t="s">
        <v>1127</v>
      </c>
      <c r="AA1901" t="s">
        <v>4785</v>
      </c>
      <c r="AB1901">
        <v>8264</v>
      </c>
      <c r="AC1901" t="s">
        <v>146</v>
      </c>
      <c r="AD1901" t="s">
        <v>4690</v>
      </c>
      <c r="AE1901" t="s">
        <v>107</v>
      </c>
      <c r="AF1901" t="s">
        <v>107</v>
      </c>
      <c r="AJ1901" t="s">
        <v>58</v>
      </c>
      <c r="AK1901" t="s">
        <v>59</v>
      </c>
      <c r="AL1901">
        <v>41583</v>
      </c>
      <c r="AM1901" t="s">
        <v>4692</v>
      </c>
      <c r="AN1901" t="b">
        <v>1</v>
      </c>
      <c r="AQ1901" t="s">
        <v>60</v>
      </c>
      <c r="AR1901" t="s">
        <v>61</v>
      </c>
      <c r="BB1901" s="7" t="s">
        <v>31482</v>
      </c>
      <c r="BC1901" s="7" t="s">
        <v>1126</v>
      </c>
      <c r="BD1901" s="7" t="s">
        <v>52</v>
      </c>
      <c r="BE1901" s="7">
        <v>99156</v>
      </c>
      <c r="BF1901" s="7" t="s">
        <v>31485</v>
      </c>
      <c r="BG1901" s="7">
        <v>7351.56</v>
      </c>
      <c r="BH1901" s="7">
        <v>0</v>
      </c>
      <c r="BI1901">
        <v>9507.15</v>
      </c>
      <c r="BJ1901">
        <v>2300</v>
      </c>
      <c r="BK1901">
        <v>0</v>
      </c>
      <c r="BL1901">
        <v>0</v>
      </c>
      <c r="BO1901" t="s">
        <v>34610</v>
      </c>
      <c r="BP1901">
        <v>12155</v>
      </c>
      <c r="BQ1901">
        <v>591</v>
      </c>
      <c r="BR1901">
        <v>8632</v>
      </c>
      <c r="BS1901">
        <v>9152</v>
      </c>
      <c r="BU1901" t="s">
        <v>31487</v>
      </c>
      <c r="BV1901" t="s">
        <v>4695</v>
      </c>
      <c r="BX1901">
        <v>44149.181898148148</v>
      </c>
    </row>
    <row r="1902" spans="1:76" x14ac:dyDescent="0.25">
      <c r="A1902" t="s">
        <v>34611</v>
      </c>
      <c r="B1902" t="s">
        <v>34612</v>
      </c>
      <c r="C1902" t="s">
        <v>46</v>
      </c>
      <c r="D1902">
        <v>41424</v>
      </c>
      <c r="H1902" t="s">
        <v>599</v>
      </c>
      <c r="I1902">
        <v>41424</v>
      </c>
      <c r="J1902">
        <v>2013</v>
      </c>
      <c r="K1902" t="s">
        <v>85</v>
      </c>
      <c r="L1902" t="s">
        <v>34613</v>
      </c>
      <c r="N1902" t="s">
        <v>34614</v>
      </c>
      <c r="O1902" t="s">
        <v>1481</v>
      </c>
      <c r="P1902" t="s">
        <v>632</v>
      </c>
      <c r="Q1902" t="s">
        <v>52</v>
      </c>
      <c r="R1902" t="s">
        <v>34615</v>
      </c>
      <c r="S1902" t="s">
        <v>34616</v>
      </c>
      <c r="T1902" t="s">
        <v>34617</v>
      </c>
      <c r="U1902" t="s">
        <v>34618</v>
      </c>
      <c r="V1902" t="s">
        <v>4968</v>
      </c>
      <c r="W1902">
        <v>32</v>
      </c>
      <c r="X1902" t="s">
        <v>31051</v>
      </c>
      <c r="Y1902">
        <v>3789</v>
      </c>
      <c r="Z1902" t="s">
        <v>632</v>
      </c>
      <c r="AA1902" t="s">
        <v>4785</v>
      </c>
      <c r="AB1902">
        <v>9912</v>
      </c>
      <c r="AC1902" t="s">
        <v>146</v>
      </c>
      <c r="AD1902" t="s">
        <v>4690</v>
      </c>
      <c r="AE1902" t="s">
        <v>107</v>
      </c>
      <c r="AF1902" t="s">
        <v>107</v>
      </c>
      <c r="AJ1902" t="s">
        <v>58</v>
      </c>
      <c r="AK1902" t="s">
        <v>59</v>
      </c>
      <c r="AL1902">
        <v>41583</v>
      </c>
      <c r="AM1902" t="s">
        <v>4692</v>
      </c>
      <c r="AN1902" t="b">
        <v>1</v>
      </c>
      <c r="AQ1902" t="s">
        <v>73</v>
      </c>
      <c r="AR1902" t="s">
        <v>99</v>
      </c>
      <c r="BB1902" s="7" t="s">
        <v>34619</v>
      </c>
      <c r="BC1902" s="7" t="s">
        <v>1481</v>
      </c>
      <c r="BD1902" s="7" t="s">
        <v>52</v>
      </c>
      <c r="BE1902" s="7" t="s">
        <v>34615</v>
      </c>
      <c r="BF1902" s="7" t="s">
        <v>34620</v>
      </c>
      <c r="BG1902" s="7">
        <v>3216.5</v>
      </c>
      <c r="BH1902" s="7">
        <v>0</v>
      </c>
      <c r="BI1902">
        <v>2966.43</v>
      </c>
      <c r="BJ1902">
        <v>453.38</v>
      </c>
      <c r="BK1902">
        <v>0</v>
      </c>
      <c r="BL1902">
        <v>0</v>
      </c>
      <c r="BO1902" t="s">
        <v>34621</v>
      </c>
      <c r="BP1902">
        <v>15373</v>
      </c>
      <c r="BQ1902">
        <v>6639</v>
      </c>
      <c r="BR1902">
        <v>8499</v>
      </c>
      <c r="BS1902">
        <v>9281</v>
      </c>
      <c r="BU1902" t="s">
        <v>34622</v>
      </c>
      <c r="BV1902" t="s">
        <v>4695</v>
      </c>
      <c r="BX1902">
        <v>44149.186006944445</v>
      </c>
    </row>
    <row r="1903" spans="1:76" x14ac:dyDescent="0.25">
      <c r="A1903" t="s">
        <v>35860</v>
      </c>
      <c r="B1903" t="s">
        <v>35861</v>
      </c>
      <c r="C1903" t="s">
        <v>46</v>
      </c>
      <c r="D1903">
        <v>41438</v>
      </c>
      <c r="I1903">
        <v>41438</v>
      </c>
      <c r="J1903">
        <v>2013</v>
      </c>
      <c r="K1903" t="s">
        <v>85</v>
      </c>
      <c r="L1903" t="s">
        <v>35862</v>
      </c>
      <c r="N1903" t="s">
        <v>35863</v>
      </c>
      <c r="O1903" t="s">
        <v>758</v>
      </c>
      <c r="P1903" t="s">
        <v>199</v>
      </c>
      <c r="Q1903" t="s">
        <v>52</v>
      </c>
      <c r="R1903">
        <v>98258</v>
      </c>
      <c r="S1903" t="s">
        <v>35864</v>
      </c>
      <c r="T1903" t="s">
        <v>35864</v>
      </c>
      <c r="U1903" t="s">
        <v>35865</v>
      </c>
      <c r="V1903" t="s">
        <v>14067</v>
      </c>
      <c r="W1903">
        <v>53</v>
      </c>
      <c r="X1903" t="s">
        <v>32311</v>
      </c>
      <c r="Y1903">
        <v>3615</v>
      </c>
      <c r="Z1903" t="s">
        <v>199</v>
      </c>
      <c r="AA1903" t="s">
        <v>4785</v>
      </c>
      <c r="AB1903">
        <v>13458</v>
      </c>
      <c r="AC1903" t="s">
        <v>146</v>
      </c>
      <c r="AD1903" t="s">
        <v>4690</v>
      </c>
      <c r="AE1903" t="s">
        <v>107</v>
      </c>
      <c r="AF1903" t="s">
        <v>107</v>
      </c>
      <c r="AJ1903" t="s">
        <v>58</v>
      </c>
      <c r="AK1903" t="s">
        <v>59</v>
      </c>
      <c r="AL1903">
        <v>41583</v>
      </c>
      <c r="AM1903" t="s">
        <v>4878</v>
      </c>
      <c r="AN1903" t="b">
        <v>1</v>
      </c>
      <c r="AQ1903" t="s">
        <v>73</v>
      </c>
      <c r="AR1903" t="s">
        <v>150</v>
      </c>
      <c r="BB1903" s="7" t="s">
        <v>35863</v>
      </c>
      <c r="BC1903" s="7" t="s">
        <v>758</v>
      </c>
      <c r="BD1903" s="7" t="s">
        <v>52</v>
      </c>
      <c r="BE1903" s="7">
        <v>98258</v>
      </c>
      <c r="BF1903" s="7" t="s">
        <v>35865</v>
      </c>
      <c r="BO1903" t="s">
        <v>35866</v>
      </c>
      <c r="BP1903">
        <v>18967</v>
      </c>
      <c r="BQ1903">
        <v>6801</v>
      </c>
      <c r="BR1903">
        <v>8800</v>
      </c>
      <c r="BU1903" t="s">
        <v>27139</v>
      </c>
      <c r="BV1903" t="s">
        <v>4695</v>
      </c>
      <c r="BX1903">
        <v>43598.021203703705</v>
      </c>
    </row>
    <row r="1904" spans="1:76" x14ac:dyDescent="0.25">
      <c r="A1904" t="s">
        <v>36309</v>
      </c>
      <c r="B1904" t="s">
        <v>36310</v>
      </c>
      <c r="C1904" t="s">
        <v>46</v>
      </c>
      <c r="D1904">
        <v>41473</v>
      </c>
      <c r="I1904">
        <v>41473</v>
      </c>
      <c r="J1904">
        <v>2013</v>
      </c>
      <c r="K1904" t="s">
        <v>85</v>
      </c>
      <c r="L1904" t="s">
        <v>36311</v>
      </c>
      <c r="N1904" t="s">
        <v>36312</v>
      </c>
      <c r="O1904" t="s">
        <v>1481</v>
      </c>
      <c r="P1904" t="s">
        <v>632</v>
      </c>
      <c r="Q1904" t="s">
        <v>52</v>
      </c>
      <c r="R1904">
        <v>98277</v>
      </c>
      <c r="S1904" t="s">
        <v>36313</v>
      </c>
      <c r="T1904" t="s">
        <v>36314</v>
      </c>
      <c r="U1904" t="s">
        <v>36315</v>
      </c>
      <c r="V1904" t="s">
        <v>5653</v>
      </c>
      <c r="W1904">
        <v>49</v>
      </c>
      <c r="X1904" t="s">
        <v>36316</v>
      </c>
      <c r="Y1904">
        <v>3790</v>
      </c>
      <c r="Z1904" t="s">
        <v>632</v>
      </c>
      <c r="AA1904" t="s">
        <v>4785</v>
      </c>
      <c r="AB1904">
        <v>19463</v>
      </c>
      <c r="AC1904" t="s">
        <v>146</v>
      </c>
      <c r="AD1904" t="s">
        <v>4690</v>
      </c>
      <c r="AE1904" t="s">
        <v>107</v>
      </c>
      <c r="AF1904" t="s">
        <v>107</v>
      </c>
      <c r="AJ1904" t="s">
        <v>58</v>
      </c>
      <c r="AK1904" t="s">
        <v>59</v>
      </c>
      <c r="AL1904">
        <v>41583</v>
      </c>
      <c r="AM1904" t="s">
        <v>4878</v>
      </c>
      <c r="AN1904" t="b">
        <v>1</v>
      </c>
      <c r="AQ1904" t="s">
        <v>73</v>
      </c>
      <c r="AR1904" t="s">
        <v>61</v>
      </c>
      <c r="BB1904" s="7" t="s">
        <v>36312</v>
      </c>
      <c r="BC1904" s="7" t="s">
        <v>1481</v>
      </c>
      <c r="BD1904" s="7" t="s">
        <v>52</v>
      </c>
      <c r="BE1904" s="7">
        <v>98277</v>
      </c>
      <c r="BF1904" s="7" t="s">
        <v>36317</v>
      </c>
      <c r="BO1904" t="s">
        <v>36318</v>
      </c>
      <c r="BP1904">
        <v>9634</v>
      </c>
      <c r="BQ1904">
        <v>6861</v>
      </c>
      <c r="BR1904">
        <v>8924</v>
      </c>
      <c r="BU1904" t="s">
        <v>36319</v>
      </c>
      <c r="BV1904" t="s">
        <v>4695</v>
      </c>
      <c r="BX1904">
        <v>43598.023217592592</v>
      </c>
    </row>
    <row r="1905" spans="1:76" x14ac:dyDescent="0.25">
      <c r="A1905" t="s">
        <v>36329</v>
      </c>
      <c r="B1905" t="s">
        <v>36330</v>
      </c>
      <c r="C1905" t="s">
        <v>46</v>
      </c>
      <c r="D1905">
        <v>41442</v>
      </c>
      <c r="I1905">
        <v>41442</v>
      </c>
      <c r="J1905">
        <v>2013</v>
      </c>
      <c r="K1905" t="s">
        <v>85</v>
      </c>
      <c r="L1905" t="s">
        <v>36331</v>
      </c>
      <c r="N1905" t="s">
        <v>36332</v>
      </c>
      <c r="O1905" t="s">
        <v>573</v>
      </c>
      <c r="P1905" t="s">
        <v>291</v>
      </c>
      <c r="Q1905" t="s">
        <v>52</v>
      </c>
      <c r="R1905">
        <v>98837</v>
      </c>
      <c r="S1905" t="s">
        <v>36333</v>
      </c>
      <c r="T1905" t="s">
        <v>36333</v>
      </c>
      <c r="U1905" t="s">
        <v>36334</v>
      </c>
      <c r="V1905" t="s">
        <v>4968</v>
      </c>
      <c r="W1905">
        <v>32</v>
      </c>
      <c r="X1905" t="s">
        <v>30676</v>
      </c>
      <c r="Y1905">
        <v>3744</v>
      </c>
      <c r="Z1905" t="s">
        <v>291</v>
      </c>
      <c r="AA1905" t="s">
        <v>4785</v>
      </c>
      <c r="AB1905">
        <v>8912</v>
      </c>
      <c r="AC1905" t="s">
        <v>146</v>
      </c>
      <c r="AD1905" t="s">
        <v>4690</v>
      </c>
      <c r="AE1905" t="s">
        <v>107</v>
      </c>
      <c r="AF1905" t="s">
        <v>107</v>
      </c>
      <c r="AJ1905" t="s">
        <v>58</v>
      </c>
      <c r="AK1905" t="s">
        <v>59</v>
      </c>
      <c r="AL1905">
        <v>41583</v>
      </c>
      <c r="AM1905" t="s">
        <v>4878</v>
      </c>
      <c r="AN1905" t="b">
        <v>1</v>
      </c>
      <c r="AQ1905" t="s">
        <v>73</v>
      </c>
      <c r="AR1905" t="s">
        <v>150</v>
      </c>
      <c r="BB1905" s="7" t="s">
        <v>36332</v>
      </c>
      <c r="BC1905" s="7" t="s">
        <v>573</v>
      </c>
      <c r="BD1905" s="7" t="s">
        <v>52</v>
      </c>
      <c r="BE1905" s="7">
        <v>98837</v>
      </c>
      <c r="BF1905" s="7" t="s">
        <v>36334</v>
      </c>
      <c r="BO1905" t="s">
        <v>36335</v>
      </c>
      <c r="BP1905">
        <v>4450</v>
      </c>
      <c r="BQ1905">
        <v>2546</v>
      </c>
      <c r="BR1905">
        <v>8633</v>
      </c>
      <c r="BU1905" t="s">
        <v>36336</v>
      </c>
      <c r="BV1905" t="s">
        <v>4695</v>
      </c>
      <c r="BX1905">
        <v>43598.018611111111</v>
      </c>
    </row>
    <row r="1906" spans="1:76" x14ac:dyDescent="0.25">
      <c r="A1906" t="s">
        <v>36337</v>
      </c>
      <c r="B1906" t="s">
        <v>749</v>
      </c>
      <c r="C1906" t="s">
        <v>46</v>
      </c>
      <c r="D1906">
        <v>41231</v>
      </c>
      <c r="H1906" t="s">
        <v>47</v>
      </c>
      <c r="I1906">
        <v>41231</v>
      </c>
      <c r="J1906">
        <v>2013</v>
      </c>
      <c r="K1906" t="s">
        <v>85</v>
      </c>
      <c r="L1906" t="s">
        <v>22099</v>
      </c>
      <c r="N1906" t="s">
        <v>751</v>
      </c>
      <c r="O1906" t="s">
        <v>110</v>
      </c>
      <c r="P1906" t="s">
        <v>115</v>
      </c>
      <c r="Q1906" t="s">
        <v>52</v>
      </c>
      <c r="R1906">
        <v>98367</v>
      </c>
      <c r="S1906" t="s">
        <v>752</v>
      </c>
      <c r="T1906" t="s">
        <v>22100</v>
      </c>
      <c r="U1906" t="s">
        <v>22101</v>
      </c>
      <c r="V1906" t="s">
        <v>90</v>
      </c>
      <c r="W1906">
        <v>12</v>
      </c>
      <c r="X1906" t="s">
        <v>523</v>
      </c>
      <c r="Y1906">
        <v>4755</v>
      </c>
      <c r="Z1906" t="s">
        <v>115</v>
      </c>
      <c r="AA1906" t="s">
        <v>57</v>
      </c>
      <c r="AC1906" t="s">
        <v>146</v>
      </c>
      <c r="AD1906" t="s">
        <v>4690</v>
      </c>
      <c r="AE1906" t="s">
        <v>107</v>
      </c>
      <c r="AF1906" t="s">
        <v>107</v>
      </c>
      <c r="AJ1906" t="s">
        <v>58</v>
      </c>
      <c r="AK1906" t="s">
        <v>59</v>
      </c>
      <c r="AL1906">
        <v>41583</v>
      </c>
      <c r="AM1906" t="s">
        <v>4692</v>
      </c>
      <c r="AN1906" t="b">
        <v>1</v>
      </c>
      <c r="AQ1906" t="s">
        <v>60</v>
      </c>
      <c r="AR1906" t="s">
        <v>61</v>
      </c>
      <c r="BB1906" s="7" t="s">
        <v>2857</v>
      </c>
      <c r="BC1906" s="7" t="s">
        <v>110</v>
      </c>
      <c r="BD1906" s="7" t="s">
        <v>52</v>
      </c>
      <c r="BE1906" s="7">
        <v>98367</v>
      </c>
      <c r="BF1906" s="7" t="s">
        <v>22102</v>
      </c>
      <c r="BG1906" s="7">
        <v>784497.66</v>
      </c>
      <c r="BH1906" s="7">
        <v>0</v>
      </c>
      <c r="BI1906">
        <v>754519.18</v>
      </c>
      <c r="BJ1906">
        <v>0</v>
      </c>
      <c r="BK1906">
        <v>0</v>
      </c>
      <c r="BL1906">
        <v>0</v>
      </c>
      <c r="BM1906">
        <v>67636.59</v>
      </c>
      <c r="BN1906">
        <v>805048.37</v>
      </c>
      <c r="BO1906" t="s">
        <v>36338</v>
      </c>
      <c r="BP1906">
        <v>397</v>
      </c>
      <c r="BQ1906">
        <v>1811</v>
      </c>
      <c r="BR1906">
        <v>8597</v>
      </c>
      <c r="BS1906">
        <v>8718</v>
      </c>
      <c r="BT1906">
        <v>26</v>
      </c>
      <c r="BU1906" t="s">
        <v>22104</v>
      </c>
      <c r="BV1906" t="s">
        <v>4695</v>
      </c>
      <c r="BX1906">
        <v>44149.167118055557</v>
      </c>
    </row>
    <row r="1907" spans="1:76" x14ac:dyDescent="0.25">
      <c r="A1907" t="s">
        <v>36356</v>
      </c>
      <c r="B1907" t="s">
        <v>2866</v>
      </c>
      <c r="C1907" t="s">
        <v>46</v>
      </c>
      <c r="D1907">
        <v>41323</v>
      </c>
      <c r="H1907" t="s">
        <v>47</v>
      </c>
      <c r="I1907">
        <v>41323</v>
      </c>
      <c r="J1907">
        <v>2013</v>
      </c>
      <c r="K1907" t="s">
        <v>85</v>
      </c>
      <c r="L1907" t="s">
        <v>36357</v>
      </c>
      <c r="N1907" t="s">
        <v>36358</v>
      </c>
      <c r="O1907" t="s">
        <v>366</v>
      </c>
      <c r="P1907" t="s">
        <v>96</v>
      </c>
      <c r="Q1907" t="s">
        <v>52</v>
      </c>
      <c r="R1907">
        <v>99338</v>
      </c>
      <c r="S1907" t="s">
        <v>30580</v>
      </c>
      <c r="T1907" t="s">
        <v>30580</v>
      </c>
      <c r="U1907" t="s">
        <v>36359</v>
      </c>
      <c r="V1907" t="s">
        <v>90</v>
      </c>
      <c r="W1907">
        <v>12</v>
      </c>
      <c r="X1907" t="s">
        <v>831</v>
      </c>
      <c r="Y1907">
        <v>4737</v>
      </c>
      <c r="Z1907" t="s">
        <v>96</v>
      </c>
      <c r="AA1907" t="s">
        <v>57</v>
      </c>
      <c r="AC1907" t="s">
        <v>146</v>
      </c>
      <c r="AD1907" t="s">
        <v>4690</v>
      </c>
      <c r="AE1907" t="s">
        <v>107</v>
      </c>
      <c r="AF1907" t="s">
        <v>107</v>
      </c>
      <c r="AJ1907" t="s">
        <v>58</v>
      </c>
      <c r="AK1907" t="s">
        <v>59</v>
      </c>
      <c r="AL1907">
        <v>41583</v>
      </c>
      <c r="AM1907" t="s">
        <v>4692</v>
      </c>
      <c r="AN1907" t="b">
        <v>1</v>
      </c>
      <c r="AQ1907" t="s">
        <v>60</v>
      </c>
      <c r="AR1907" t="s">
        <v>61</v>
      </c>
      <c r="BB1907" s="7" t="s">
        <v>36358</v>
      </c>
      <c r="BC1907" s="7" t="s">
        <v>366</v>
      </c>
      <c r="BD1907" s="7" t="s">
        <v>52</v>
      </c>
      <c r="BE1907" s="7">
        <v>99338</v>
      </c>
      <c r="BF1907" s="7" t="s">
        <v>36360</v>
      </c>
      <c r="BG1907" s="7">
        <v>126080.91</v>
      </c>
      <c r="BH1907" s="7">
        <v>0</v>
      </c>
      <c r="BI1907">
        <v>89357.14</v>
      </c>
      <c r="BJ1907">
        <v>0</v>
      </c>
      <c r="BK1907">
        <v>0</v>
      </c>
      <c r="BL1907">
        <v>0</v>
      </c>
      <c r="BO1907" t="s">
        <v>36361</v>
      </c>
      <c r="BP1907">
        <v>2168</v>
      </c>
      <c r="BQ1907">
        <v>359</v>
      </c>
      <c r="BR1907">
        <v>8742</v>
      </c>
      <c r="BS1907">
        <v>8770</v>
      </c>
      <c r="BT1907">
        <v>8</v>
      </c>
      <c r="BU1907" t="s">
        <v>36362</v>
      </c>
      <c r="BV1907" t="s">
        <v>4695</v>
      </c>
      <c r="BX1907">
        <v>44149.168715277781</v>
      </c>
    </row>
    <row r="1908" spans="1:76" x14ac:dyDescent="0.25">
      <c r="A1908" t="s">
        <v>36456</v>
      </c>
      <c r="B1908" t="s">
        <v>36457</v>
      </c>
      <c r="C1908" t="s">
        <v>46</v>
      </c>
      <c r="D1908">
        <v>41438</v>
      </c>
      <c r="I1908">
        <v>41438</v>
      </c>
      <c r="J1908">
        <v>2013</v>
      </c>
      <c r="K1908" t="s">
        <v>85</v>
      </c>
      <c r="L1908" t="s">
        <v>36458</v>
      </c>
      <c r="N1908" t="s">
        <v>36459</v>
      </c>
      <c r="O1908" t="s">
        <v>22071</v>
      </c>
      <c r="P1908" t="s">
        <v>462</v>
      </c>
      <c r="Q1908" t="s">
        <v>52</v>
      </c>
      <c r="R1908">
        <v>99360</v>
      </c>
      <c r="S1908" t="s">
        <v>36460</v>
      </c>
      <c r="T1908" t="s">
        <v>36460</v>
      </c>
      <c r="U1908" t="s">
        <v>36461</v>
      </c>
      <c r="V1908" t="s">
        <v>5653</v>
      </c>
      <c r="W1908">
        <v>49</v>
      </c>
      <c r="X1908" t="s">
        <v>36462</v>
      </c>
      <c r="Y1908">
        <v>3173</v>
      </c>
      <c r="Z1908" t="s">
        <v>462</v>
      </c>
      <c r="AA1908" t="s">
        <v>4785</v>
      </c>
      <c r="AB1908">
        <v>7240</v>
      </c>
      <c r="AC1908" t="s">
        <v>146</v>
      </c>
      <c r="AD1908" t="s">
        <v>4690</v>
      </c>
      <c r="AE1908" t="s">
        <v>107</v>
      </c>
      <c r="AF1908" t="s">
        <v>107</v>
      </c>
      <c r="AJ1908" t="s">
        <v>58</v>
      </c>
      <c r="AK1908" t="s">
        <v>59</v>
      </c>
      <c r="AL1908">
        <v>41583</v>
      </c>
      <c r="AM1908" t="s">
        <v>4878</v>
      </c>
      <c r="AN1908" t="b">
        <v>1</v>
      </c>
      <c r="AQ1908" t="s">
        <v>73</v>
      </c>
      <c r="AR1908" t="s">
        <v>150</v>
      </c>
      <c r="BB1908" s="7" t="s">
        <v>36459</v>
      </c>
      <c r="BC1908" s="7" t="s">
        <v>22071</v>
      </c>
      <c r="BD1908" s="7" t="s">
        <v>52</v>
      </c>
      <c r="BE1908" s="7">
        <v>99360</v>
      </c>
      <c r="BF1908" s="7" t="s">
        <v>36461</v>
      </c>
      <c r="BO1908" t="s">
        <v>36463</v>
      </c>
      <c r="BP1908">
        <v>2713</v>
      </c>
      <c r="BQ1908">
        <v>3639</v>
      </c>
      <c r="BR1908">
        <v>8890</v>
      </c>
      <c r="BU1908" t="s">
        <v>36464</v>
      </c>
      <c r="BV1908" t="s">
        <v>4695</v>
      </c>
      <c r="BX1908">
        <v>43598.022662037038</v>
      </c>
    </row>
    <row r="1909" spans="1:76" x14ac:dyDescent="0.25">
      <c r="A1909" t="s">
        <v>36470</v>
      </c>
      <c r="B1909" t="s">
        <v>34022</v>
      </c>
      <c r="C1909" t="s">
        <v>46</v>
      </c>
      <c r="D1909">
        <v>41434</v>
      </c>
      <c r="I1909">
        <v>41434</v>
      </c>
      <c r="J1909">
        <v>2013</v>
      </c>
      <c r="K1909" t="s">
        <v>85</v>
      </c>
      <c r="L1909" t="s">
        <v>34023</v>
      </c>
      <c r="N1909" t="s">
        <v>34024</v>
      </c>
      <c r="O1909" t="s">
        <v>886</v>
      </c>
      <c r="P1909" t="s">
        <v>115</v>
      </c>
      <c r="Q1909" t="s">
        <v>52</v>
      </c>
      <c r="R1909">
        <v>98338</v>
      </c>
      <c r="S1909" t="s">
        <v>34025</v>
      </c>
      <c r="T1909" t="s">
        <v>34025</v>
      </c>
      <c r="U1909" t="s">
        <v>34026</v>
      </c>
      <c r="V1909" t="s">
        <v>5653</v>
      </c>
      <c r="W1909">
        <v>49</v>
      </c>
      <c r="X1909" t="s">
        <v>34027</v>
      </c>
      <c r="Y1909">
        <v>3060</v>
      </c>
      <c r="Z1909" t="s">
        <v>115</v>
      </c>
      <c r="AA1909" t="s">
        <v>4785</v>
      </c>
      <c r="AB1909">
        <v>56723</v>
      </c>
      <c r="AC1909" t="s">
        <v>146</v>
      </c>
      <c r="AD1909" t="s">
        <v>4690</v>
      </c>
      <c r="AE1909" t="s">
        <v>107</v>
      </c>
      <c r="AF1909" t="s">
        <v>107</v>
      </c>
      <c r="AJ1909" t="s">
        <v>58</v>
      </c>
      <c r="AK1909" t="s">
        <v>59</v>
      </c>
      <c r="AL1909">
        <v>41583</v>
      </c>
      <c r="AM1909" t="s">
        <v>4878</v>
      </c>
      <c r="AN1909" t="b">
        <v>1</v>
      </c>
      <c r="AQ1909" t="s">
        <v>73</v>
      </c>
      <c r="AR1909" t="s">
        <v>150</v>
      </c>
      <c r="BB1909" s="7" t="s">
        <v>34024</v>
      </c>
      <c r="BC1909" s="7" t="s">
        <v>886</v>
      </c>
      <c r="BD1909" s="7" t="s">
        <v>52</v>
      </c>
      <c r="BE1909" s="7">
        <v>98338</v>
      </c>
      <c r="BF1909" s="7" t="s">
        <v>34026</v>
      </c>
      <c r="BO1909" t="s">
        <v>36471</v>
      </c>
      <c r="BP1909">
        <v>2892</v>
      </c>
      <c r="BQ1909">
        <v>2738</v>
      </c>
      <c r="BR1909">
        <v>8922</v>
      </c>
      <c r="BU1909" t="s">
        <v>34029</v>
      </c>
      <c r="BV1909" t="s">
        <v>4695</v>
      </c>
      <c r="BX1909">
        <v>43598.023194444446</v>
      </c>
    </row>
    <row r="1910" spans="1:76" x14ac:dyDescent="0.25">
      <c r="A1910" t="s">
        <v>36472</v>
      </c>
      <c r="B1910" t="s">
        <v>30335</v>
      </c>
      <c r="C1910" t="s">
        <v>46</v>
      </c>
      <c r="D1910">
        <v>41297</v>
      </c>
      <c r="H1910" t="s">
        <v>47</v>
      </c>
      <c r="I1910">
        <v>41297</v>
      </c>
      <c r="J1910">
        <v>2013</v>
      </c>
      <c r="K1910" t="s">
        <v>85</v>
      </c>
      <c r="L1910" t="s">
        <v>30336</v>
      </c>
      <c r="N1910" t="s">
        <v>36473</v>
      </c>
      <c r="O1910" t="s">
        <v>586</v>
      </c>
      <c r="P1910" t="s">
        <v>199</v>
      </c>
      <c r="Q1910" t="s">
        <v>52</v>
      </c>
      <c r="R1910">
        <v>98270</v>
      </c>
      <c r="S1910" t="s">
        <v>30338</v>
      </c>
      <c r="T1910" t="s">
        <v>30338</v>
      </c>
      <c r="U1910" t="s">
        <v>30339</v>
      </c>
      <c r="V1910" t="s">
        <v>4968</v>
      </c>
      <c r="W1910">
        <v>32</v>
      </c>
      <c r="X1910" t="s">
        <v>29624</v>
      </c>
      <c r="Y1910">
        <v>3697</v>
      </c>
      <c r="Z1910" t="s">
        <v>199</v>
      </c>
      <c r="AA1910" t="s">
        <v>4785</v>
      </c>
      <c r="AB1910">
        <v>33488</v>
      </c>
      <c r="AC1910" t="s">
        <v>146</v>
      </c>
      <c r="AD1910" t="s">
        <v>4690</v>
      </c>
      <c r="AE1910" t="s">
        <v>107</v>
      </c>
      <c r="AF1910" t="s">
        <v>107</v>
      </c>
      <c r="AJ1910" t="s">
        <v>58</v>
      </c>
      <c r="AK1910" t="s">
        <v>59</v>
      </c>
      <c r="AL1910">
        <v>41583</v>
      </c>
      <c r="AM1910" t="s">
        <v>4878</v>
      </c>
      <c r="AN1910" t="b">
        <v>1</v>
      </c>
      <c r="AQ1910" t="s">
        <v>73</v>
      </c>
      <c r="AR1910" t="s">
        <v>150</v>
      </c>
      <c r="BB1910" s="7" t="s">
        <v>36473</v>
      </c>
      <c r="BC1910" s="7" t="s">
        <v>586</v>
      </c>
      <c r="BD1910" s="7" t="s">
        <v>52</v>
      </c>
      <c r="BE1910" s="7">
        <v>98270</v>
      </c>
      <c r="BF1910" s="7" t="s">
        <v>30667</v>
      </c>
      <c r="BG1910" s="7">
        <v>500</v>
      </c>
      <c r="BH1910" s="7">
        <v>0</v>
      </c>
      <c r="BI1910">
        <v>140.66</v>
      </c>
      <c r="BJ1910">
        <v>0</v>
      </c>
      <c r="BK1910">
        <v>0</v>
      </c>
      <c r="BL1910">
        <v>0</v>
      </c>
      <c r="BO1910" t="s">
        <v>36474</v>
      </c>
      <c r="BP1910">
        <v>21720</v>
      </c>
      <c r="BQ1910">
        <v>2430</v>
      </c>
      <c r="BR1910">
        <v>8830</v>
      </c>
      <c r="BS1910">
        <v>9611</v>
      </c>
      <c r="BU1910" t="s">
        <v>36475</v>
      </c>
      <c r="BV1910" t="s">
        <v>4695</v>
      </c>
      <c r="BX1910">
        <v>44149.198391203703</v>
      </c>
    </row>
    <row r="1911" spans="1:76" x14ac:dyDescent="0.25">
      <c r="A1911" t="s">
        <v>37249</v>
      </c>
      <c r="B1911" t="s">
        <v>37250</v>
      </c>
      <c r="C1911" t="s">
        <v>46</v>
      </c>
      <c r="D1911">
        <v>41429</v>
      </c>
      <c r="I1911">
        <v>41429</v>
      </c>
      <c r="J1911">
        <v>2013</v>
      </c>
      <c r="K1911" t="s">
        <v>85</v>
      </c>
      <c r="L1911" t="s">
        <v>37251</v>
      </c>
      <c r="N1911" t="s">
        <v>37252</v>
      </c>
      <c r="O1911" t="s">
        <v>24810</v>
      </c>
      <c r="P1911" t="s">
        <v>115</v>
      </c>
      <c r="Q1911" t="s">
        <v>52</v>
      </c>
      <c r="R1911">
        <v>98349</v>
      </c>
      <c r="S1911" t="s">
        <v>37253</v>
      </c>
      <c r="T1911" t="s">
        <v>37253</v>
      </c>
      <c r="U1911" t="s">
        <v>37254</v>
      </c>
      <c r="V1911" t="s">
        <v>5673</v>
      </c>
      <c r="W1911">
        <v>46</v>
      </c>
      <c r="X1911" t="s">
        <v>37255</v>
      </c>
      <c r="Y1911">
        <v>5092</v>
      </c>
      <c r="Z1911" t="s">
        <v>115</v>
      </c>
      <c r="AA1911" t="s">
        <v>4785</v>
      </c>
      <c r="AB1911">
        <v>10722</v>
      </c>
      <c r="AC1911" t="s">
        <v>146</v>
      </c>
      <c r="AD1911" t="s">
        <v>4690</v>
      </c>
      <c r="AE1911" t="s">
        <v>107</v>
      </c>
      <c r="AF1911" t="s">
        <v>107</v>
      </c>
      <c r="AJ1911" t="s">
        <v>58</v>
      </c>
      <c r="AK1911" t="s">
        <v>59</v>
      </c>
      <c r="AL1911">
        <v>41583</v>
      </c>
      <c r="AM1911" t="s">
        <v>4878</v>
      </c>
      <c r="AN1911" t="b">
        <v>1</v>
      </c>
      <c r="AQ1911" t="s">
        <v>73</v>
      </c>
      <c r="AR1911" t="s">
        <v>150</v>
      </c>
      <c r="BB1911" s="7" t="s">
        <v>37252</v>
      </c>
      <c r="BC1911" s="7" t="s">
        <v>24810</v>
      </c>
      <c r="BD1911" s="7" t="s">
        <v>52</v>
      </c>
      <c r="BE1911" s="7">
        <v>98349</v>
      </c>
      <c r="BF1911" s="7" t="s">
        <v>37254</v>
      </c>
      <c r="BO1911" t="s">
        <v>37256</v>
      </c>
      <c r="BP1911">
        <v>12912</v>
      </c>
      <c r="BQ1911">
        <v>6504</v>
      </c>
      <c r="BR1911">
        <v>8256</v>
      </c>
      <c r="BU1911" t="s">
        <v>37257</v>
      </c>
      <c r="BV1911" t="s">
        <v>4695</v>
      </c>
      <c r="BX1911">
        <v>43598.012939814813</v>
      </c>
    </row>
    <row r="1912" spans="1:76" x14ac:dyDescent="0.25">
      <c r="A1912" t="s">
        <v>38091</v>
      </c>
      <c r="B1912" t="s">
        <v>38092</v>
      </c>
      <c r="C1912" t="s">
        <v>46</v>
      </c>
      <c r="D1912">
        <v>41453</v>
      </c>
      <c r="I1912">
        <v>41453</v>
      </c>
      <c r="J1912">
        <v>2013</v>
      </c>
      <c r="K1912" t="s">
        <v>85</v>
      </c>
      <c r="L1912" t="s">
        <v>38093</v>
      </c>
      <c r="N1912" t="s">
        <v>38094</v>
      </c>
      <c r="O1912" t="s">
        <v>807</v>
      </c>
      <c r="P1912" t="s">
        <v>353</v>
      </c>
      <c r="Q1912" t="s">
        <v>52</v>
      </c>
      <c r="R1912">
        <v>98264</v>
      </c>
      <c r="S1912" t="s">
        <v>38095</v>
      </c>
      <c r="T1912" t="s">
        <v>38095</v>
      </c>
      <c r="U1912" t="s">
        <v>38096</v>
      </c>
      <c r="V1912" t="s">
        <v>4968</v>
      </c>
      <c r="W1912">
        <v>32</v>
      </c>
      <c r="X1912" t="s">
        <v>38097</v>
      </c>
      <c r="Y1912">
        <v>3682</v>
      </c>
      <c r="Z1912" t="s">
        <v>353</v>
      </c>
      <c r="AA1912" t="s">
        <v>4785</v>
      </c>
      <c r="AB1912">
        <v>8172</v>
      </c>
      <c r="AC1912" t="s">
        <v>146</v>
      </c>
      <c r="AD1912" t="s">
        <v>4690</v>
      </c>
      <c r="AE1912" t="s">
        <v>107</v>
      </c>
      <c r="AF1912" t="s">
        <v>107</v>
      </c>
      <c r="AJ1912" t="s">
        <v>58</v>
      </c>
      <c r="AK1912" t="s">
        <v>59</v>
      </c>
      <c r="AL1912">
        <v>41583</v>
      </c>
      <c r="AM1912" t="s">
        <v>4878</v>
      </c>
      <c r="AN1912" t="b">
        <v>1</v>
      </c>
      <c r="AQ1912" t="s">
        <v>73</v>
      </c>
      <c r="AR1912" t="s">
        <v>99</v>
      </c>
      <c r="BB1912" s="7" t="s">
        <v>38094</v>
      </c>
      <c r="BC1912" s="7" t="s">
        <v>807</v>
      </c>
      <c r="BD1912" s="7" t="s">
        <v>52</v>
      </c>
      <c r="BE1912" s="7">
        <v>98264</v>
      </c>
      <c r="BF1912" s="7" t="s">
        <v>38096</v>
      </c>
      <c r="BM1912">
        <v>1100.6300000000001</v>
      </c>
      <c r="BN1912">
        <v>0</v>
      </c>
      <c r="BO1912" t="s">
        <v>38098</v>
      </c>
      <c r="BP1912">
        <v>5450</v>
      </c>
      <c r="BQ1912">
        <v>6599</v>
      </c>
      <c r="BR1912">
        <v>8423</v>
      </c>
      <c r="BU1912" t="s">
        <v>38099</v>
      </c>
      <c r="BV1912" t="s">
        <v>4695</v>
      </c>
      <c r="BX1912">
        <v>43598.015509259261</v>
      </c>
    </row>
    <row r="1913" spans="1:76" x14ac:dyDescent="0.25">
      <c r="A1913" t="s">
        <v>38100</v>
      </c>
      <c r="B1913" t="s">
        <v>38101</v>
      </c>
      <c r="C1913" t="s">
        <v>46</v>
      </c>
      <c r="D1913">
        <v>41452</v>
      </c>
      <c r="I1913">
        <v>41452</v>
      </c>
      <c r="J1913">
        <v>2013</v>
      </c>
      <c r="K1913" t="s">
        <v>77</v>
      </c>
      <c r="L1913" t="s">
        <v>38102</v>
      </c>
      <c r="N1913" t="s">
        <v>38103</v>
      </c>
      <c r="O1913" t="s">
        <v>4629</v>
      </c>
      <c r="P1913" t="s">
        <v>4630</v>
      </c>
      <c r="Q1913" t="s">
        <v>52</v>
      </c>
      <c r="R1913">
        <v>99403</v>
      </c>
      <c r="S1913" t="s">
        <v>38104</v>
      </c>
      <c r="T1913" t="s">
        <v>38104</v>
      </c>
      <c r="U1913" t="s">
        <v>38105</v>
      </c>
      <c r="V1913" t="s">
        <v>5407</v>
      </c>
      <c r="W1913">
        <v>30</v>
      </c>
      <c r="X1913" t="s">
        <v>8158</v>
      </c>
      <c r="Y1913">
        <v>3029</v>
      </c>
      <c r="Z1913" t="s">
        <v>4630</v>
      </c>
      <c r="AA1913" t="s">
        <v>4785</v>
      </c>
      <c r="AB1913">
        <v>13632</v>
      </c>
      <c r="AC1913" t="s">
        <v>146</v>
      </c>
      <c r="AD1913" t="s">
        <v>4690</v>
      </c>
      <c r="AE1913" t="s">
        <v>107</v>
      </c>
      <c r="AF1913" t="s">
        <v>107</v>
      </c>
      <c r="AJ1913" t="s">
        <v>58</v>
      </c>
      <c r="AK1913" t="s">
        <v>59</v>
      </c>
      <c r="AL1913">
        <v>41583</v>
      </c>
      <c r="AM1913" t="s">
        <v>4878</v>
      </c>
      <c r="AN1913" t="b">
        <v>1</v>
      </c>
      <c r="AQ1913" t="s">
        <v>73</v>
      </c>
      <c r="BB1913" s="7" t="s">
        <v>38103</v>
      </c>
      <c r="BC1913" s="7" t="s">
        <v>4629</v>
      </c>
      <c r="BD1913" s="7" t="s">
        <v>52</v>
      </c>
      <c r="BE1913" s="7">
        <v>99403</v>
      </c>
      <c r="BF1913" s="7" t="s">
        <v>38105</v>
      </c>
      <c r="BO1913" t="s">
        <v>38106</v>
      </c>
      <c r="BP1913">
        <v>6782</v>
      </c>
      <c r="BQ1913">
        <v>6483</v>
      </c>
      <c r="BR1913">
        <v>8224</v>
      </c>
      <c r="BU1913" t="s">
        <v>38107</v>
      </c>
      <c r="BV1913" t="s">
        <v>4695</v>
      </c>
      <c r="BX1913">
        <v>43598.012430555558</v>
      </c>
    </row>
    <row r="1914" spans="1:76" x14ac:dyDescent="0.25">
      <c r="A1914" t="s">
        <v>39208</v>
      </c>
      <c r="B1914" t="s">
        <v>39209</v>
      </c>
      <c r="C1914" t="s">
        <v>46</v>
      </c>
      <c r="D1914">
        <v>41434</v>
      </c>
      <c r="H1914" t="s">
        <v>289</v>
      </c>
      <c r="I1914">
        <v>41434</v>
      </c>
      <c r="J1914">
        <v>2013</v>
      </c>
      <c r="K1914" t="s">
        <v>85</v>
      </c>
      <c r="L1914" t="s">
        <v>39210</v>
      </c>
      <c r="N1914" t="s">
        <v>39211</v>
      </c>
      <c r="O1914" t="s">
        <v>1328</v>
      </c>
      <c r="P1914" t="s">
        <v>226</v>
      </c>
      <c r="Q1914" t="s">
        <v>52</v>
      </c>
      <c r="R1914">
        <v>98607</v>
      </c>
      <c r="S1914" t="s">
        <v>39212</v>
      </c>
      <c r="T1914" t="s">
        <v>39212</v>
      </c>
      <c r="U1914" t="s">
        <v>39213</v>
      </c>
      <c r="V1914" t="s">
        <v>4968</v>
      </c>
      <c r="W1914">
        <v>32</v>
      </c>
      <c r="X1914" t="s">
        <v>17915</v>
      </c>
      <c r="Y1914">
        <v>3087</v>
      </c>
      <c r="Z1914" t="s">
        <v>226</v>
      </c>
      <c r="AA1914" t="s">
        <v>4785</v>
      </c>
      <c r="AB1914">
        <v>12327</v>
      </c>
      <c r="AC1914" t="s">
        <v>146</v>
      </c>
      <c r="AD1914" t="s">
        <v>4690</v>
      </c>
      <c r="AE1914" t="s">
        <v>107</v>
      </c>
      <c r="AF1914" t="s">
        <v>107</v>
      </c>
      <c r="AJ1914" t="s">
        <v>58</v>
      </c>
      <c r="AK1914" t="s">
        <v>59</v>
      </c>
      <c r="AL1914">
        <v>41583</v>
      </c>
      <c r="AM1914" t="s">
        <v>4692</v>
      </c>
      <c r="AN1914" t="b">
        <v>1</v>
      </c>
      <c r="AQ1914" t="s">
        <v>73</v>
      </c>
      <c r="AR1914" t="s">
        <v>99</v>
      </c>
      <c r="BB1914" s="7" t="s">
        <v>39211</v>
      </c>
      <c r="BC1914" s="7" t="s">
        <v>1328</v>
      </c>
      <c r="BD1914" s="7" t="s">
        <v>52</v>
      </c>
      <c r="BE1914" s="7">
        <v>98607</v>
      </c>
      <c r="BF1914" s="7" t="s">
        <v>39213</v>
      </c>
      <c r="BG1914" s="7">
        <v>0</v>
      </c>
      <c r="BH1914" s="7">
        <v>0</v>
      </c>
      <c r="BI1914">
        <v>0</v>
      </c>
      <c r="BJ1914">
        <v>0</v>
      </c>
      <c r="BK1914">
        <v>0</v>
      </c>
      <c r="BL1914">
        <v>0</v>
      </c>
      <c r="BO1914" t="s">
        <v>39214</v>
      </c>
      <c r="BP1914">
        <v>500</v>
      </c>
      <c r="BQ1914">
        <v>6476</v>
      </c>
      <c r="BR1914">
        <v>8215</v>
      </c>
      <c r="BS1914">
        <v>8716</v>
      </c>
      <c r="BU1914" t="s">
        <v>39215</v>
      </c>
      <c r="BV1914" t="s">
        <v>4695</v>
      </c>
      <c r="BX1914">
        <v>44149.167094907411</v>
      </c>
    </row>
    <row r="1915" spans="1:76" x14ac:dyDescent="0.25">
      <c r="A1915" t="s">
        <v>39494</v>
      </c>
      <c r="B1915" t="s">
        <v>39495</v>
      </c>
      <c r="C1915" t="s">
        <v>46</v>
      </c>
      <c r="D1915">
        <v>41456</v>
      </c>
      <c r="I1915">
        <v>41456</v>
      </c>
      <c r="J1915">
        <v>2013</v>
      </c>
      <c r="K1915" t="s">
        <v>85</v>
      </c>
      <c r="L1915" t="s">
        <v>39496</v>
      </c>
      <c r="N1915" t="s">
        <v>39497</v>
      </c>
      <c r="O1915" t="s">
        <v>2363</v>
      </c>
      <c r="P1915" t="s">
        <v>115</v>
      </c>
      <c r="Q1915" t="s">
        <v>52</v>
      </c>
      <c r="R1915">
        <v>98580</v>
      </c>
      <c r="S1915" t="s">
        <v>39498</v>
      </c>
      <c r="T1915" t="s">
        <v>39499</v>
      </c>
      <c r="U1915" t="s">
        <v>39500</v>
      </c>
      <c r="V1915" t="s">
        <v>5653</v>
      </c>
      <c r="W1915">
        <v>49</v>
      </c>
      <c r="X1915" t="s">
        <v>39501</v>
      </c>
      <c r="Y1915">
        <v>3260</v>
      </c>
      <c r="Z1915" t="s">
        <v>115</v>
      </c>
      <c r="AA1915" t="s">
        <v>4785</v>
      </c>
      <c r="AB1915">
        <v>7562</v>
      </c>
      <c r="AC1915" t="s">
        <v>146</v>
      </c>
      <c r="AD1915" t="s">
        <v>4690</v>
      </c>
      <c r="AE1915" t="s">
        <v>107</v>
      </c>
      <c r="AF1915" t="s">
        <v>107</v>
      </c>
      <c r="AJ1915" t="s">
        <v>58</v>
      </c>
      <c r="AK1915" t="s">
        <v>59</v>
      </c>
      <c r="AL1915">
        <v>41583</v>
      </c>
      <c r="AM1915" t="s">
        <v>4878</v>
      </c>
      <c r="AN1915" t="b">
        <v>1</v>
      </c>
      <c r="AQ1915" t="s">
        <v>73</v>
      </c>
      <c r="AR1915" t="s">
        <v>150</v>
      </c>
      <c r="BB1915" s="7" t="s">
        <v>39497</v>
      </c>
      <c r="BC1915" s="7" t="s">
        <v>2363</v>
      </c>
      <c r="BD1915" s="7" t="s">
        <v>52</v>
      </c>
      <c r="BE1915" s="7">
        <v>98580</v>
      </c>
      <c r="BF1915" s="7" t="s">
        <v>39500</v>
      </c>
      <c r="BO1915" t="s">
        <v>39502</v>
      </c>
      <c r="BP1915">
        <v>10974</v>
      </c>
      <c r="BQ1915">
        <v>6812</v>
      </c>
      <c r="BR1915">
        <v>8825</v>
      </c>
      <c r="BU1915" t="s">
        <v>39503</v>
      </c>
      <c r="BV1915" t="s">
        <v>4695</v>
      </c>
      <c r="BX1915">
        <v>43598.021643518521</v>
      </c>
    </row>
    <row r="1916" spans="1:76" x14ac:dyDescent="0.25">
      <c r="A1916" t="s">
        <v>39637</v>
      </c>
      <c r="B1916" t="s">
        <v>39638</v>
      </c>
      <c r="C1916" t="s">
        <v>46</v>
      </c>
      <c r="D1916">
        <v>41422</v>
      </c>
      <c r="H1916" t="s">
        <v>289</v>
      </c>
      <c r="I1916">
        <v>41422</v>
      </c>
      <c r="J1916">
        <v>2013</v>
      </c>
      <c r="K1916" t="s">
        <v>85</v>
      </c>
      <c r="L1916" t="s">
        <v>39639</v>
      </c>
      <c r="N1916" t="s">
        <v>39640</v>
      </c>
      <c r="O1916" t="s">
        <v>366</v>
      </c>
      <c r="P1916" t="s">
        <v>96</v>
      </c>
      <c r="Q1916" t="s">
        <v>52</v>
      </c>
      <c r="R1916">
        <v>99336</v>
      </c>
      <c r="S1916" t="s">
        <v>39641</v>
      </c>
      <c r="T1916" t="s">
        <v>39641</v>
      </c>
      <c r="U1916" t="s">
        <v>39642</v>
      </c>
      <c r="V1916" t="s">
        <v>5199</v>
      </c>
      <c r="W1916">
        <v>47</v>
      </c>
      <c r="X1916" t="s">
        <v>39643</v>
      </c>
      <c r="Y1916">
        <v>3944</v>
      </c>
      <c r="Z1916" t="s">
        <v>96</v>
      </c>
      <c r="AA1916" t="s">
        <v>4785</v>
      </c>
      <c r="AB1916">
        <v>70117</v>
      </c>
      <c r="AC1916" t="s">
        <v>146</v>
      </c>
      <c r="AD1916" t="s">
        <v>4690</v>
      </c>
      <c r="AE1916" t="s">
        <v>107</v>
      </c>
      <c r="AF1916" t="s">
        <v>107</v>
      </c>
      <c r="AJ1916" t="s">
        <v>58</v>
      </c>
      <c r="AK1916" t="s">
        <v>59</v>
      </c>
      <c r="AL1916">
        <v>41583</v>
      </c>
      <c r="AM1916" t="s">
        <v>4692</v>
      </c>
      <c r="AN1916" t="b">
        <v>1</v>
      </c>
      <c r="AQ1916" t="s">
        <v>60</v>
      </c>
      <c r="AR1916" t="s">
        <v>99</v>
      </c>
      <c r="BB1916" s="7" t="s">
        <v>39644</v>
      </c>
      <c r="BC1916" s="7" t="s">
        <v>366</v>
      </c>
      <c r="BD1916" s="7" t="s">
        <v>52</v>
      </c>
      <c r="BE1916" s="7">
        <v>99336</v>
      </c>
      <c r="BF1916" s="7" t="s">
        <v>39645</v>
      </c>
      <c r="BG1916" s="7">
        <v>0</v>
      </c>
      <c r="BH1916" s="7">
        <v>0</v>
      </c>
      <c r="BI1916">
        <v>0</v>
      </c>
      <c r="BJ1916">
        <v>0</v>
      </c>
      <c r="BK1916">
        <v>0</v>
      </c>
      <c r="BL1916">
        <v>0</v>
      </c>
      <c r="BO1916" t="s">
        <v>39646</v>
      </c>
      <c r="BP1916">
        <v>7171</v>
      </c>
      <c r="BQ1916">
        <v>6516</v>
      </c>
      <c r="BR1916">
        <v>8273</v>
      </c>
      <c r="BS1916">
        <v>8971</v>
      </c>
      <c r="BU1916" t="s">
        <v>39647</v>
      </c>
      <c r="BV1916" t="s">
        <v>4695</v>
      </c>
      <c r="BX1916">
        <v>44149.176111111112</v>
      </c>
    </row>
    <row r="1917" spans="1:76" x14ac:dyDescent="0.25">
      <c r="A1917" t="s">
        <v>39648</v>
      </c>
      <c r="B1917" t="s">
        <v>39649</v>
      </c>
      <c r="C1917" t="s">
        <v>46</v>
      </c>
      <c r="D1917">
        <v>41499</v>
      </c>
      <c r="I1917">
        <v>41499</v>
      </c>
      <c r="J1917">
        <v>2013</v>
      </c>
      <c r="K1917" t="s">
        <v>85</v>
      </c>
      <c r="L1917" t="s">
        <v>39650</v>
      </c>
      <c r="N1917" t="s">
        <v>39651</v>
      </c>
      <c r="O1917" t="s">
        <v>225</v>
      </c>
      <c r="P1917" t="s">
        <v>226</v>
      </c>
      <c r="Q1917" t="s">
        <v>52</v>
      </c>
      <c r="R1917">
        <v>98683</v>
      </c>
      <c r="S1917" t="s">
        <v>39652</v>
      </c>
      <c r="T1917" t="s">
        <v>39652</v>
      </c>
      <c r="U1917" t="s">
        <v>39653</v>
      </c>
      <c r="V1917" t="s">
        <v>5407</v>
      </c>
      <c r="W1917">
        <v>30</v>
      </c>
      <c r="X1917" t="s">
        <v>6013</v>
      </c>
      <c r="Y1917">
        <v>3147</v>
      </c>
      <c r="Z1917" t="s">
        <v>226</v>
      </c>
      <c r="AA1917" t="s">
        <v>4785</v>
      </c>
      <c r="AB1917">
        <v>243155</v>
      </c>
      <c r="AC1917" t="s">
        <v>146</v>
      </c>
      <c r="AD1917" t="s">
        <v>4690</v>
      </c>
      <c r="AE1917" t="s">
        <v>107</v>
      </c>
      <c r="AF1917" t="s">
        <v>107</v>
      </c>
      <c r="AJ1917" t="s">
        <v>58</v>
      </c>
      <c r="AK1917" t="s">
        <v>59</v>
      </c>
      <c r="AL1917">
        <v>41583</v>
      </c>
      <c r="AM1917" t="s">
        <v>4878</v>
      </c>
      <c r="AN1917" t="b">
        <v>1</v>
      </c>
      <c r="AQ1917" t="s">
        <v>73</v>
      </c>
      <c r="AR1917" t="s">
        <v>99</v>
      </c>
      <c r="BB1917" s="7" t="s">
        <v>39651</v>
      </c>
      <c r="BC1917" s="7" t="s">
        <v>225</v>
      </c>
      <c r="BD1917" s="7" t="s">
        <v>52</v>
      </c>
      <c r="BE1917" s="7">
        <v>98683</v>
      </c>
      <c r="BF1917" s="7" t="s">
        <v>39653</v>
      </c>
      <c r="BO1917" t="s">
        <v>39654</v>
      </c>
      <c r="BP1917">
        <v>17503</v>
      </c>
      <c r="BQ1917">
        <v>6722</v>
      </c>
      <c r="BR1917">
        <v>8657</v>
      </c>
      <c r="BU1917" t="s">
        <v>39655</v>
      </c>
      <c r="BV1917" t="s">
        <v>4695</v>
      </c>
      <c r="BX1917">
        <v>43598.019004629627</v>
      </c>
    </row>
    <row r="1918" spans="1:76" x14ac:dyDescent="0.25">
      <c r="A1918" t="s">
        <v>39656</v>
      </c>
      <c r="B1918" t="s">
        <v>39657</v>
      </c>
      <c r="C1918" t="s">
        <v>46</v>
      </c>
      <c r="D1918">
        <v>41452</v>
      </c>
      <c r="I1918">
        <v>41452</v>
      </c>
      <c r="J1918">
        <v>2013</v>
      </c>
      <c r="K1918" t="s">
        <v>85</v>
      </c>
      <c r="L1918" t="s">
        <v>39658</v>
      </c>
      <c r="N1918" t="s">
        <v>39659</v>
      </c>
      <c r="O1918" t="s">
        <v>912</v>
      </c>
      <c r="P1918" t="s">
        <v>155</v>
      </c>
      <c r="Q1918" t="s">
        <v>52</v>
      </c>
      <c r="R1918">
        <v>98512</v>
      </c>
      <c r="S1918" t="s">
        <v>39660</v>
      </c>
      <c r="T1918" t="s">
        <v>39660</v>
      </c>
      <c r="U1918" t="s">
        <v>39661</v>
      </c>
      <c r="V1918" t="s">
        <v>4968</v>
      </c>
      <c r="W1918">
        <v>32</v>
      </c>
      <c r="X1918" t="s">
        <v>39662</v>
      </c>
      <c r="Y1918">
        <v>4265</v>
      </c>
      <c r="Z1918" t="s">
        <v>155</v>
      </c>
      <c r="AA1918" t="s">
        <v>4785</v>
      </c>
      <c r="AB1918">
        <v>11265</v>
      </c>
      <c r="AC1918" t="s">
        <v>146</v>
      </c>
      <c r="AD1918" t="s">
        <v>4690</v>
      </c>
      <c r="AE1918" t="s">
        <v>107</v>
      </c>
      <c r="AF1918" t="s">
        <v>107</v>
      </c>
      <c r="AJ1918" t="s">
        <v>58</v>
      </c>
      <c r="AK1918" t="s">
        <v>59</v>
      </c>
      <c r="AL1918">
        <v>41583</v>
      </c>
      <c r="AM1918" t="s">
        <v>4878</v>
      </c>
      <c r="AN1918" t="b">
        <v>1</v>
      </c>
      <c r="AQ1918" t="s">
        <v>177</v>
      </c>
      <c r="BB1918" s="7" t="s">
        <v>39659</v>
      </c>
      <c r="BC1918" s="7" t="s">
        <v>912</v>
      </c>
      <c r="BD1918" s="7" t="s">
        <v>52</v>
      </c>
      <c r="BE1918" s="7">
        <v>98512</v>
      </c>
      <c r="BF1918" s="7" t="s">
        <v>39661</v>
      </c>
      <c r="BO1918" t="s">
        <v>39663</v>
      </c>
      <c r="BP1918">
        <v>16073</v>
      </c>
      <c r="BQ1918">
        <v>6751</v>
      </c>
      <c r="BR1918">
        <v>8717</v>
      </c>
      <c r="BU1918" t="s">
        <v>39664</v>
      </c>
      <c r="BV1918" t="s">
        <v>4695</v>
      </c>
      <c r="BX1918">
        <v>43598.019942129627</v>
      </c>
    </row>
    <row r="1919" spans="1:76" x14ac:dyDescent="0.25">
      <c r="A1919" t="s">
        <v>39665</v>
      </c>
      <c r="B1919" t="s">
        <v>2001</v>
      </c>
      <c r="C1919" t="s">
        <v>46</v>
      </c>
      <c r="D1919">
        <v>41443</v>
      </c>
      <c r="I1919">
        <v>41443</v>
      </c>
      <c r="J1919">
        <v>2013</v>
      </c>
      <c r="K1919" t="s">
        <v>85</v>
      </c>
      <c r="L1919" t="s">
        <v>39666</v>
      </c>
      <c r="N1919" t="s">
        <v>39667</v>
      </c>
      <c r="O1919" t="s">
        <v>1358</v>
      </c>
      <c r="P1919" t="s">
        <v>96</v>
      </c>
      <c r="Q1919" t="s">
        <v>52</v>
      </c>
      <c r="R1919">
        <v>99350</v>
      </c>
      <c r="S1919" t="s">
        <v>23489</v>
      </c>
      <c r="T1919" t="s">
        <v>23489</v>
      </c>
      <c r="U1919" t="s">
        <v>39668</v>
      </c>
      <c r="V1919" t="s">
        <v>5653</v>
      </c>
      <c r="W1919">
        <v>49</v>
      </c>
      <c r="X1919" t="s">
        <v>37754</v>
      </c>
      <c r="Y1919">
        <v>3984</v>
      </c>
      <c r="Z1919" t="s">
        <v>96</v>
      </c>
      <c r="AA1919" t="s">
        <v>4785</v>
      </c>
      <c r="AB1919">
        <v>5838</v>
      </c>
      <c r="AC1919" t="s">
        <v>146</v>
      </c>
      <c r="AD1919" t="s">
        <v>4690</v>
      </c>
      <c r="AE1919" t="s">
        <v>107</v>
      </c>
      <c r="AF1919" t="s">
        <v>107</v>
      </c>
      <c r="AJ1919" t="s">
        <v>58</v>
      </c>
      <c r="AK1919" t="s">
        <v>59</v>
      </c>
      <c r="AL1919">
        <v>41583</v>
      </c>
      <c r="AM1919" t="s">
        <v>4878</v>
      </c>
      <c r="AN1919" t="b">
        <v>1</v>
      </c>
      <c r="AQ1919" t="s">
        <v>73</v>
      </c>
      <c r="AR1919" t="s">
        <v>150</v>
      </c>
      <c r="BB1919" s="7" t="s">
        <v>39667</v>
      </c>
      <c r="BC1919" s="7" t="s">
        <v>1358</v>
      </c>
      <c r="BD1919" s="7" t="s">
        <v>52</v>
      </c>
      <c r="BE1919" s="7">
        <v>99350</v>
      </c>
      <c r="BF1919" s="7" t="s">
        <v>39668</v>
      </c>
      <c r="BO1919" t="s">
        <v>39669</v>
      </c>
      <c r="BP1919">
        <v>9641</v>
      </c>
      <c r="BQ1919">
        <v>29579</v>
      </c>
      <c r="BR1919">
        <v>8921</v>
      </c>
      <c r="BU1919" t="s">
        <v>39670</v>
      </c>
      <c r="BV1919" t="s">
        <v>4695</v>
      </c>
      <c r="BX1919">
        <v>43598.023182870369</v>
      </c>
    </row>
    <row r="1920" spans="1:76" x14ac:dyDescent="0.25">
      <c r="A1920" t="s">
        <v>39671</v>
      </c>
      <c r="B1920" t="s">
        <v>39672</v>
      </c>
      <c r="C1920" t="s">
        <v>46</v>
      </c>
      <c r="D1920">
        <v>41407</v>
      </c>
      <c r="I1920">
        <v>41407</v>
      </c>
      <c r="J1920">
        <v>2013</v>
      </c>
      <c r="K1920" t="s">
        <v>85</v>
      </c>
      <c r="L1920" t="s">
        <v>39673</v>
      </c>
      <c r="N1920" t="s">
        <v>39674</v>
      </c>
      <c r="O1920" t="s">
        <v>997</v>
      </c>
      <c r="P1920" t="s">
        <v>121</v>
      </c>
      <c r="Q1920" t="s">
        <v>52</v>
      </c>
      <c r="R1920">
        <v>98592</v>
      </c>
      <c r="S1920" t="s">
        <v>39675</v>
      </c>
      <c r="T1920" t="s">
        <v>39675</v>
      </c>
      <c r="U1920" t="s">
        <v>39676</v>
      </c>
      <c r="V1920" t="s">
        <v>5199</v>
      </c>
      <c r="W1920">
        <v>47</v>
      </c>
      <c r="X1920" t="s">
        <v>39677</v>
      </c>
      <c r="Y1920">
        <v>3962</v>
      </c>
      <c r="Z1920" t="s">
        <v>121</v>
      </c>
      <c r="AA1920" t="s">
        <v>4785</v>
      </c>
      <c r="AB1920">
        <v>13185</v>
      </c>
      <c r="AC1920" t="s">
        <v>146</v>
      </c>
      <c r="AD1920" t="s">
        <v>4690</v>
      </c>
      <c r="AE1920" t="s">
        <v>107</v>
      </c>
      <c r="AF1920" t="s">
        <v>107</v>
      </c>
      <c r="AJ1920" t="s">
        <v>58</v>
      </c>
      <c r="AK1920" t="s">
        <v>59</v>
      </c>
      <c r="AL1920">
        <v>41583</v>
      </c>
      <c r="AM1920" t="s">
        <v>4692</v>
      </c>
      <c r="AN1920" t="b">
        <v>1</v>
      </c>
      <c r="AQ1920" t="s">
        <v>177</v>
      </c>
      <c r="BB1920" s="7" t="s">
        <v>39674</v>
      </c>
      <c r="BC1920" s="7" t="s">
        <v>997</v>
      </c>
      <c r="BD1920" s="7" t="s">
        <v>52</v>
      </c>
      <c r="BE1920" s="7">
        <v>98592</v>
      </c>
      <c r="BF1920" s="7" t="s">
        <v>39676</v>
      </c>
      <c r="BO1920" t="s">
        <v>39678</v>
      </c>
      <c r="BP1920">
        <v>12693</v>
      </c>
      <c r="BQ1920">
        <v>6547</v>
      </c>
      <c r="BR1920">
        <v>8326</v>
      </c>
      <c r="BU1920" t="s">
        <v>39679</v>
      </c>
      <c r="BV1920" t="s">
        <v>4695</v>
      </c>
      <c r="BX1920">
        <v>43598.013935185183</v>
      </c>
    </row>
    <row r="1921" spans="1:76" x14ac:dyDescent="0.25">
      <c r="A1921" t="s">
        <v>5124</v>
      </c>
      <c r="B1921" t="s">
        <v>1159</v>
      </c>
      <c r="C1921" t="s">
        <v>46</v>
      </c>
      <c r="D1921">
        <v>41637</v>
      </c>
      <c r="E1921" s="1"/>
      <c r="H1921" t="s">
        <v>47</v>
      </c>
      <c r="I1921">
        <v>41637</v>
      </c>
      <c r="J1921">
        <v>2014</v>
      </c>
      <c r="K1921" t="s">
        <v>85</v>
      </c>
      <c r="L1921" t="s">
        <v>5115</v>
      </c>
      <c r="N1921" t="s">
        <v>1160</v>
      </c>
      <c r="O1921" t="s">
        <v>332</v>
      </c>
      <c r="P1921" t="s">
        <v>199</v>
      </c>
      <c r="Q1921" t="s">
        <v>52</v>
      </c>
      <c r="R1921">
        <v>98203</v>
      </c>
      <c r="S1921" t="s">
        <v>2010</v>
      </c>
      <c r="T1921" t="s">
        <v>5112</v>
      </c>
      <c r="U1921" t="s">
        <v>5117</v>
      </c>
      <c r="V1921" t="s">
        <v>54</v>
      </c>
      <c r="W1921">
        <v>13</v>
      </c>
      <c r="X1921" t="s">
        <v>334</v>
      </c>
      <c r="Y1921">
        <v>4854</v>
      </c>
      <c r="Z1921" t="s">
        <v>199</v>
      </c>
      <c r="AA1921" t="s">
        <v>57</v>
      </c>
      <c r="AC1921" t="s">
        <v>146</v>
      </c>
      <c r="AD1921" t="s">
        <v>4690</v>
      </c>
      <c r="AE1921" t="s">
        <v>107</v>
      </c>
      <c r="AF1921" t="s">
        <v>107</v>
      </c>
      <c r="AI1921" s="1"/>
      <c r="AJ1921" t="s">
        <v>72</v>
      </c>
      <c r="AK1921" t="s">
        <v>4691</v>
      </c>
      <c r="AL1921">
        <v>41947</v>
      </c>
      <c r="AM1921" t="s">
        <v>4692</v>
      </c>
      <c r="AN1921" t="b">
        <v>1</v>
      </c>
      <c r="AQ1921" t="s">
        <v>60</v>
      </c>
      <c r="AR1921" t="s">
        <v>61</v>
      </c>
      <c r="AS1921" t="s">
        <v>62</v>
      </c>
      <c r="BB1921" s="7" t="s">
        <v>3095</v>
      </c>
      <c r="BC1921" s="7" t="s">
        <v>332</v>
      </c>
      <c r="BD1921" s="7" t="s">
        <v>52</v>
      </c>
      <c r="BE1921" s="7">
        <v>98203</v>
      </c>
      <c r="BF1921" s="7" t="s">
        <v>5125</v>
      </c>
      <c r="BG1921" s="7">
        <v>65874.720000000001</v>
      </c>
      <c r="BH1921" s="7">
        <v>0</v>
      </c>
      <c r="BI1921">
        <v>48798.34</v>
      </c>
      <c r="BJ1921">
        <v>0</v>
      </c>
      <c r="BK1921">
        <v>0</v>
      </c>
      <c r="BL1921">
        <v>0</v>
      </c>
      <c r="BO1921" t="s">
        <v>5126</v>
      </c>
      <c r="BP1921">
        <v>16603</v>
      </c>
      <c r="BQ1921">
        <v>48586</v>
      </c>
      <c r="BR1921">
        <v>7649</v>
      </c>
      <c r="BS1921">
        <v>8257</v>
      </c>
      <c r="BT1921">
        <v>38</v>
      </c>
      <c r="BU1921" t="s">
        <v>5127</v>
      </c>
      <c r="BV1921" t="s">
        <v>4695</v>
      </c>
      <c r="BX1921">
        <v>44149.150567129633</v>
      </c>
    </row>
    <row r="1922" spans="1:76" x14ac:dyDescent="0.25">
      <c r="A1922" t="s">
        <v>5355</v>
      </c>
      <c r="B1922" t="s">
        <v>1015</v>
      </c>
      <c r="C1922" t="s">
        <v>46</v>
      </c>
      <c r="D1922">
        <v>41493</v>
      </c>
      <c r="E1922" s="1"/>
      <c r="H1922" t="s">
        <v>47</v>
      </c>
      <c r="I1922">
        <v>41493</v>
      </c>
      <c r="J1922">
        <v>2014</v>
      </c>
      <c r="K1922" t="s">
        <v>85</v>
      </c>
      <c r="L1922" t="s">
        <v>5356</v>
      </c>
      <c r="N1922" t="s">
        <v>1017</v>
      </c>
      <c r="O1922" t="s">
        <v>316</v>
      </c>
      <c r="P1922" t="s">
        <v>133</v>
      </c>
      <c r="Q1922" t="s">
        <v>52</v>
      </c>
      <c r="R1922">
        <v>98632</v>
      </c>
      <c r="S1922" t="s">
        <v>1018</v>
      </c>
      <c r="T1922" t="s">
        <v>5357</v>
      </c>
      <c r="U1922" t="s">
        <v>5358</v>
      </c>
      <c r="V1922" t="s">
        <v>54</v>
      </c>
      <c r="W1922">
        <v>13</v>
      </c>
      <c r="X1922" t="s">
        <v>134</v>
      </c>
      <c r="Y1922">
        <v>4815</v>
      </c>
      <c r="Z1922" t="s">
        <v>133</v>
      </c>
      <c r="AA1922" t="s">
        <v>57</v>
      </c>
      <c r="AC1922" t="s">
        <v>146</v>
      </c>
      <c r="AD1922" t="s">
        <v>4690</v>
      </c>
      <c r="AE1922" t="s">
        <v>107</v>
      </c>
      <c r="AF1922" t="s">
        <v>107</v>
      </c>
      <c r="AI1922" s="1"/>
      <c r="AJ1922" t="s">
        <v>72</v>
      </c>
      <c r="AK1922" t="s">
        <v>4691</v>
      </c>
      <c r="AL1922">
        <v>41947</v>
      </c>
      <c r="AM1922" t="s">
        <v>4692</v>
      </c>
      <c r="AN1922" t="b">
        <v>1</v>
      </c>
      <c r="AQ1922" t="s">
        <v>60</v>
      </c>
      <c r="AR1922" t="s">
        <v>61</v>
      </c>
      <c r="AS1922" t="s">
        <v>62</v>
      </c>
      <c r="BB1922" s="7" t="s">
        <v>2986</v>
      </c>
      <c r="BC1922" s="7" t="s">
        <v>316</v>
      </c>
      <c r="BD1922" s="7" t="s">
        <v>52</v>
      </c>
      <c r="BE1922" s="7">
        <v>98632</v>
      </c>
      <c r="BG1922" s="7">
        <v>102052.05</v>
      </c>
      <c r="BH1922" s="7">
        <v>15439.08</v>
      </c>
      <c r="BI1922">
        <v>72210.149999999994</v>
      </c>
      <c r="BJ1922">
        <v>0</v>
      </c>
      <c r="BK1922">
        <v>0</v>
      </c>
      <c r="BL1922">
        <v>0</v>
      </c>
      <c r="BO1922" t="s">
        <v>5359</v>
      </c>
      <c r="BP1922">
        <v>19273</v>
      </c>
      <c r="BQ1922">
        <v>26312</v>
      </c>
      <c r="BR1922">
        <v>7392</v>
      </c>
      <c r="BS1922">
        <v>8400</v>
      </c>
      <c r="BT1922">
        <v>19</v>
      </c>
      <c r="BU1922" t="s">
        <v>5360</v>
      </c>
      <c r="BV1922" t="s">
        <v>4695</v>
      </c>
      <c r="BX1922">
        <v>44149.155671296299</v>
      </c>
    </row>
    <row r="1923" spans="1:76" x14ac:dyDescent="0.25">
      <c r="A1923" t="s">
        <v>5361</v>
      </c>
      <c r="B1923" t="s">
        <v>2679</v>
      </c>
      <c r="C1923" t="s">
        <v>46</v>
      </c>
      <c r="D1923">
        <v>41782</v>
      </c>
      <c r="E1923" s="1"/>
      <c r="H1923" t="s">
        <v>47</v>
      </c>
      <c r="I1923">
        <v>41782</v>
      </c>
      <c r="J1923">
        <v>2014</v>
      </c>
      <c r="K1923" t="s">
        <v>85</v>
      </c>
      <c r="L1923" t="s">
        <v>5362</v>
      </c>
      <c r="N1923" t="s">
        <v>5363</v>
      </c>
      <c r="O1923" t="s">
        <v>241</v>
      </c>
      <c r="P1923" t="s">
        <v>241</v>
      </c>
      <c r="Q1923" t="s">
        <v>52</v>
      </c>
      <c r="R1923">
        <v>98907</v>
      </c>
      <c r="S1923" t="s">
        <v>2680</v>
      </c>
      <c r="T1923" t="s">
        <v>5364</v>
      </c>
      <c r="U1923" t="s">
        <v>5365</v>
      </c>
      <c r="V1923" t="s">
        <v>54</v>
      </c>
      <c r="W1923">
        <v>13</v>
      </c>
      <c r="X1923" t="s">
        <v>243</v>
      </c>
      <c r="Y1923">
        <v>4805</v>
      </c>
      <c r="Z1923" t="s">
        <v>241</v>
      </c>
      <c r="AA1923" t="s">
        <v>57</v>
      </c>
      <c r="AC1923" t="s">
        <v>146</v>
      </c>
      <c r="AD1923" t="s">
        <v>4690</v>
      </c>
      <c r="AE1923" t="s">
        <v>107</v>
      </c>
      <c r="AF1923" t="s">
        <v>107</v>
      </c>
      <c r="AI1923" s="1"/>
      <c r="AJ1923" t="s">
        <v>72</v>
      </c>
      <c r="AK1923" t="s">
        <v>4691</v>
      </c>
      <c r="AL1923">
        <v>41947</v>
      </c>
      <c r="AM1923" t="s">
        <v>4692</v>
      </c>
      <c r="AN1923" t="b">
        <v>1</v>
      </c>
      <c r="AQ1923" t="s">
        <v>60</v>
      </c>
      <c r="AR1923" t="s">
        <v>99</v>
      </c>
      <c r="AS1923" t="s">
        <v>4734</v>
      </c>
      <c r="BB1923" s="7" t="s">
        <v>5366</v>
      </c>
      <c r="BC1923" s="7" t="s">
        <v>241</v>
      </c>
      <c r="BD1923" s="7" t="s">
        <v>52</v>
      </c>
      <c r="BE1923" s="7">
        <v>98908</v>
      </c>
      <c r="BG1923" s="7">
        <v>9823.57</v>
      </c>
      <c r="BH1923" s="7">
        <v>0</v>
      </c>
      <c r="BI1923">
        <v>9463.57</v>
      </c>
      <c r="BJ1923">
        <v>0</v>
      </c>
      <c r="BK1923">
        <v>0</v>
      </c>
      <c r="BL1923">
        <v>0</v>
      </c>
      <c r="BO1923" t="s">
        <v>5367</v>
      </c>
      <c r="BP1923">
        <v>7005</v>
      </c>
      <c r="BQ1923">
        <v>6008</v>
      </c>
      <c r="BR1923">
        <v>7257</v>
      </c>
      <c r="BS1923">
        <v>7813</v>
      </c>
      <c r="BT1923">
        <v>14</v>
      </c>
      <c r="BU1923" t="s">
        <v>5368</v>
      </c>
      <c r="BV1923" t="s">
        <v>4695</v>
      </c>
      <c r="BX1923">
        <v>44149.134733796294</v>
      </c>
    </row>
    <row r="1924" spans="1:76" x14ac:dyDescent="0.25">
      <c r="A1924" t="s">
        <v>5382</v>
      </c>
      <c r="B1924" t="s">
        <v>730</v>
      </c>
      <c r="C1924" t="s">
        <v>46</v>
      </c>
      <c r="D1924">
        <v>41255</v>
      </c>
      <c r="E1924" s="1"/>
      <c r="H1924" t="s">
        <v>47</v>
      </c>
      <c r="I1924">
        <v>41255</v>
      </c>
      <c r="J1924">
        <v>2014</v>
      </c>
      <c r="K1924" t="s">
        <v>85</v>
      </c>
      <c r="L1924" t="s">
        <v>5383</v>
      </c>
      <c r="N1924" t="s">
        <v>5384</v>
      </c>
      <c r="O1924" t="s">
        <v>327</v>
      </c>
      <c r="P1924" t="s">
        <v>111</v>
      </c>
      <c r="Q1924" t="s">
        <v>52</v>
      </c>
      <c r="R1924">
        <v>98370</v>
      </c>
      <c r="S1924" t="s">
        <v>2734</v>
      </c>
      <c r="T1924" t="s">
        <v>5385</v>
      </c>
      <c r="U1924" t="s">
        <v>5386</v>
      </c>
      <c r="V1924" t="s">
        <v>54</v>
      </c>
      <c r="W1924">
        <v>13</v>
      </c>
      <c r="X1924" t="s">
        <v>329</v>
      </c>
      <c r="Y1924">
        <v>3558</v>
      </c>
      <c r="Z1924" t="s">
        <v>111</v>
      </c>
      <c r="AA1924" t="s">
        <v>57</v>
      </c>
      <c r="AC1924" t="s">
        <v>146</v>
      </c>
      <c r="AD1924" t="s">
        <v>4690</v>
      </c>
      <c r="AE1924" t="s">
        <v>107</v>
      </c>
      <c r="AF1924" t="s">
        <v>107</v>
      </c>
      <c r="AI1924" s="1"/>
      <c r="AJ1924" t="s">
        <v>72</v>
      </c>
      <c r="AK1924" t="s">
        <v>4691</v>
      </c>
      <c r="AL1924">
        <v>41947</v>
      </c>
      <c r="AM1924" t="s">
        <v>4692</v>
      </c>
      <c r="AN1924" t="b">
        <v>1</v>
      </c>
      <c r="AQ1924" t="s">
        <v>60</v>
      </c>
      <c r="AR1924" t="s">
        <v>61</v>
      </c>
      <c r="AS1924" t="s">
        <v>62</v>
      </c>
      <c r="BB1924" s="7" t="s">
        <v>326</v>
      </c>
      <c r="BC1924" s="7" t="s">
        <v>327</v>
      </c>
      <c r="BD1924" s="7" t="s">
        <v>52</v>
      </c>
      <c r="BE1924" s="7">
        <v>98370</v>
      </c>
      <c r="BF1924" s="7" t="s">
        <v>5387</v>
      </c>
      <c r="BG1924" s="7">
        <v>140343.92000000001</v>
      </c>
      <c r="BH1924" s="7">
        <v>15684.55</v>
      </c>
      <c r="BI1924">
        <v>124836.86</v>
      </c>
      <c r="BJ1924">
        <v>0</v>
      </c>
      <c r="BK1924">
        <v>0</v>
      </c>
      <c r="BL1924">
        <v>0</v>
      </c>
      <c r="BO1924" t="s">
        <v>5388</v>
      </c>
      <c r="BP1924">
        <v>7926</v>
      </c>
      <c r="BQ1924">
        <v>30401</v>
      </c>
      <c r="BR1924">
        <v>7201</v>
      </c>
      <c r="BS1924">
        <v>7855</v>
      </c>
      <c r="BT1924">
        <v>23</v>
      </c>
      <c r="BU1924" t="s">
        <v>5389</v>
      </c>
      <c r="BV1924" t="s">
        <v>4695</v>
      </c>
      <c r="BX1924">
        <v>44149.136111111111</v>
      </c>
    </row>
    <row r="1925" spans="1:76" x14ac:dyDescent="0.25">
      <c r="A1925" t="s">
        <v>5390</v>
      </c>
      <c r="B1925" t="s">
        <v>5391</v>
      </c>
      <c r="C1925" t="s">
        <v>46</v>
      </c>
      <c r="D1925">
        <v>41757</v>
      </c>
      <c r="E1925" s="1"/>
      <c r="I1925">
        <v>41757</v>
      </c>
      <c r="J1925">
        <v>2014</v>
      </c>
      <c r="K1925" t="s">
        <v>85</v>
      </c>
      <c r="L1925" t="s">
        <v>5392</v>
      </c>
      <c r="N1925" t="s">
        <v>5393</v>
      </c>
      <c r="O1925" t="s">
        <v>907</v>
      </c>
      <c r="P1925" t="s">
        <v>908</v>
      </c>
      <c r="Q1925" t="s">
        <v>52</v>
      </c>
      <c r="R1925">
        <v>98926</v>
      </c>
      <c r="S1925" t="s">
        <v>5394</v>
      </c>
      <c r="T1925" t="s">
        <v>5394</v>
      </c>
      <c r="U1925" t="s">
        <v>5395</v>
      </c>
      <c r="V1925" t="s">
        <v>5396</v>
      </c>
      <c r="W1925">
        <v>20</v>
      </c>
      <c r="X1925" t="s">
        <v>5397</v>
      </c>
      <c r="Y1925">
        <v>3559</v>
      </c>
      <c r="Z1925" t="s">
        <v>908</v>
      </c>
      <c r="AA1925" t="s">
        <v>4785</v>
      </c>
      <c r="AB1925">
        <v>21906</v>
      </c>
      <c r="AC1925" t="s">
        <v>146</v>
      </c>
      <c r="AD1925" t="s">
        <v>4690</v>
      </c>
      <c r="AE1925" t="s">
        <v>107</v>
      </c>
      <c r="AF1925" t="s">
        <v>107</v>
      </c>
      <c r="AI1925" s="1"/>
      <c r="AJ1925" t="s">
        <v>72</v>
      </c>
      <c r="AK1925" t="s">
        <v>4691</v>
      </c>
      <c r="AL1925">
        <v>41947</v>
      </c>
      <c r="AM1925" t="s">
        <v>4878</v>
      </c>
      <c r="AN1925" t="b">
        <v>1</v>
      </c>
      <c r="AQ1925" t="s">
        <v>195</v>
      </c>
      <c r="AR1925" t="s">
        <v>150</v>
      </c>
      <c r="BB1925" s="7" t="s">
        <v>5393</v>
      </c>
      <c r="BC1925" s="7" t="s">
        <v>907</v>
      </c>
      <c r="BD1925" s="7" t="s">
        <v>52</v>
      </c>
      <c r="BE1925" s="7">
        <v>98926</v>
      </c>
      <c r="BF1925" s="7" t="s">
        <v>5395</v>
      </c>
      <c r="BO1925" t="s">
        <v>5398</v>
      </c>
      <c r="BP1925">
        <v>15207</v>
      </c>
      <c r="BQ1925">
        <v>769</v>
      </c>
      <c r="BR1925">
        <v>7578</v>
      </c>
      <c r="BU1925" t="s">
        <v>5399</v>
      </c>
      <c r="BV1925" t="s">
        <v>4695</v>
      </c>
      <c r="BX1925">
        <v>43598.006944444445</v>
      </c>
    </row>
    <row r="1926" spans="1:76" x14ac:dyDescent="0.25">
      <c r="A1926" t="s">
        <v>5508</v>
      </c>
      <c r="B1926" t="s">
        <v>5509</v>
      </c>
      <c r="C1926" t="s">
        <v>46</v>
      </c>
      <c r="D1926">
        <v>41714</v>
      </c>
      <c r="E1926" s="1"/>
      <c r="H1926" t="s">
        <v>599</v>
      </c>
      <c r="I1926">
        <v>41714</v>
      </c>
      <c r="J1926">
        <v>2014</v>
      </c>
      <c r="K1926" t="s">
        <v>85</v>
      </c>
      <c r="L1926" t="s">
        <v>5510</v>
      </c>
      <c r="N1926" t="s">
        <v>5511</v>
      </c>
      <c r="O1926" t="s">
        <v>3196</v>
      </c>
      <c r="P1926" t="s">
        <v>1794</v>
      </c>
      <c r="Q1926" t="s">
        <v>52</v>
      </c>
      <c r="R1926" t="s">
        <v>5512</v>
      </c>
      <c r="S1926" t="s">
        <v>5513</v>
      </c>
      <c r="T1926" t="s">
        <v>5514</v>
      </c>
      <c r="U1926" t="s">
        <v>5515</v>
      </c>
      <c r="V1926" t="s">
        <v>4807</v>
      </c>
      <c r="W1926">
        <v>23</v>
      </c>
      <c r="X1926" t="s">
        <v>5167</v>
      </c>
      <c r="Y1926">
        <v>3433</v>
      </c>
      <c r="Z1926" t="s">
        <v>1794</v>
      </c>
      <c r="AA1926" t="s">
        <v>4785</v>
      </c>
      <c r="AB1926">
        <v>22770</v>
      </c>
      <c r="AC1926" t="s">
        <v>146</v>
      </c>
      <c r="AD1926" t="s">
        <v>4690</v>
      </c>
      <c r="AE1926" t="s">
        <v>107</v>
      </c>
      <c r="AF1926" t="s">
        <v>107</v>
      </c>
      <c r="AI1926" s="1"/>
      <c r="AJ1926" t="s">
        <v>72</v>
      </c>
      <c r="AK1926" t="s">
        <v>4691</v>
      </c>
      <c r="AL1926">
        <v>41947</v>
      </c>
      <c r="AM1926" t="s">
        <v>4692</v>
      </c>
      <c r="AN1926" t="b">
        <v>1</v>
      </c>
      <c r="AQ1926" t="s">
        <v>60</v>
      </c>
      <c r="AR1926" t="s">
        <v>61</v>
      </c>
      <c r="BB1926" s="7" t="s">
        <v>5516</v>
      </c>
      <c r="BC1926" s="7" t="s">
        <v>3196</v>
      </c>
      <c r="BD1926" s="7" t="s">
        <v>52</v>
      </c>
      <c r="BE1926" s="7">
        <v>98376</v>
      </c>
      <c r="BF1926" s="7" t="s">
        <v>5517</v>
      </c>
      <c r="BG1926" s="7">
        <v>30944.6</v>
      </c>
      <c r="BH1926" s="7">
        <v>235</v>
      </c>
      <c r="BI1926">
        <v>28387.41</v>
      </c>
      <c r="BJ1926">
        <v>0</v>
      </c>
      <c r="BK1926">
        <v>0</v>
      </c>
      <c r="BL1926">
        <v>0</v>
      </c>
      <c r="BO1926" t="s">
        <v>5518</v>
      </c>
      <c r="BP1926">
        <v>10494</v>
      </c>
      <c r="BQ1926">
        <v>5931</v>
      </c>
      <c r="BR1926">
        <v>7073</v>
      </c>
      <c r="BS1926">
        <v>7977</v>
      </c>
      <c r="BU1926" t="s">
        <v>5519</v>
      </c>
      <c r="BV1926" t="s">
        <v>4695</v>
      </c>
      <c r="BX1926">
        <v>44149.141435185185</v>
      </c>
    </row>
    <row r="1927" spans="1:76" x14ac:dyDescent="0.25">
      <c r="A1927" t="s">
        <v>6262</v>
      </c>
      <c r="B1927" t="s">
        <v>4461</v>
      </c>
      <c r="C1927" t="s">
        <v>46</v>
      </c>
      <c r="D1927">
        <v>41815</v>
      </c>
      <c r="E1927" s="1"/>
      <c r="I1927">
        <v>41815</v>
      </c>
      <c r="J1927">
        <v>2014</v>
      </c>
      <c r="K1927" t="s">
        <v>85</v>
      </c>
      <c r="L1927" t="s">
        <v>6263</v>
      </c>
      <c r="N1927" t="s">
        <v>6264</v>
      </c>
      <c r="O1927" t="s">
        <v>75</v>
      </c>
      <c r="P1927" t="s">
        <v>68</v>
      </c>
      <c r="Q1927" t="s">
        <v>52</v>
      </c>
      <c r="R1927">
        <v>98057</v>
      </c>
      <c r="S1927" t="s">
        <v>6265</v>
      </c>
      <c r="T1927" t="s">
        <v>6265</v>
      </c>
      <c r="U1927" t="s">
        <v>6266</v>
      </c>
      <c r="V1927" t="s">
        <v>90</v>
      </c>
      <c r="W1927">
        <v>12</v>
      </c>
      <c r="X1927" t="s">
        <v>258</v>
      </c>
      <c r="Y1927">
        <v>4766</v>
      </c>
      <c r="Z1927" t="s">
        <v>68</v>
      </c>
      <c r="AA1927" t="s">
        <v>57</v>
      </c>
      <c r="AC1927" t="s">
        <v>146</v>
      </c>
      <c r="AD1927" t="s">
        <v>4690</v>
      </c>
      <c r="AE1927" t="s">
        <v>107</v>
      </c>
      <c r="AF1927" t="s">
        <v>107</v>
      </c>
      <c r="AI1927" s="1"/>
      <c r="AJ1927" t="s">
        <v>72</v>
      </c>
      <c r="AK1927" t="s">
        <v>4691</v>
      </c>
      <c r="AL1927">
        <v>41947</v>
      </c>
      <c r="AM1927" t="s">
        <v>4692</v>
      </c>
      <c r="AN1927" t="b">
        <v>1</v>
      </c>
      <c r="AQ1927" t="s">
        <v>177</v>
      </c>
      <c r="AS1927" t="s">
        <v>4734</v>
      </c>
      <c r="BB1927" s="7" t="s">
        <v>6267</v>
      </c>
      <c r="BC1927" s="7" t="s">
        <v>101</v>
      </c>
      <c r="BD1927" s="7" t="s">
        <v>52</v>
      </c>
      <c r="BE1927" s="7">
        <v>98114</v>
      </c>
      <c r="BO1927" t="s">
        <v>6268</v>
      </c>
      <c r="BP1927">
        <v>2256</v>
      </c>
      <c r="BQ1927">
        <v>6119</v>
      </c>
      <c r="BR1927">
        <v>7517</v>
      </c>
      <c r="BT1927">
        <v>37</v>
      </c>
      <c r="BU1927" t="s">
        <v>6269</v>
      </c>
      <c r="BV1927" t="s">
        <v>4695</v>
      </c>
      <c r="BX1927">
        <v>43598.006030092591</v>
      </c>
    </row>
    <row r="1928" spans="1:76" x14ac:dyDescent="0.25">
      <c r="A1928" t="s">
        <v>6270</v>
      </c>
      <c r="B1928" t="s">
        <v>288</v>
      </c>
      <c r="C1928" t="s">
        <v>46</v>
      </c>
      <c r="D1928">
        <v>41799</v>
      </c>
      <c r="E1928" s="1"/>
      <c r="H1928" t="s">
        <v>289</v>
      </c>
      <c r="I1928">
        <v>41799</v>
      </c>
      <c r="J1928">
        <v>2014</v>
      </c>
      <c r="K1928" t="s">
        <v>85</v>
      </c>
      <c r="L1928" t="s">
        <v>6271</v>
      </c>
      <c r="N1928" t="s">
        <v>6272</v>
      </c>
      <c r="O1928" t="s">
        <v>290</v>
      </c>
      <c r="P1928" t="s">
        <v>291</v>
      </c>
      <c r="Q1928" t="s">
        <v>52</v>
      </c>
      <c r="R1928">
        <v>98823</v>
      </c>
      <c r="S1928" t="s">
        <v>6273</v>
      </c>
      <c r="T1928" t="s">
        <v>6273</v>
      </c>
      <c r="U1928" t="s">
        <v>6274</v>
      </c>
      <c r="V1928" t="s">
        <v>90</v>
      </c>
      <c r="W1928">
        <v>12</v>
      </c>
      <c r="X1928" t="s">
        <v>292</v>
      </c>
      <c r="Y1928">
        <v>4742</v>
      </c>
      <c r="Z1928" t="s">
        <v>291</v>
      </c>
      <c r="AA1928" t="s">
        <v>57</v>
      </c>
      <c r="AC1928" t="s">
        <v>146</v>
      </c>
      <c r="AD1928" t="s">
        <v>4690</v>
      </c>
      <c r="AE1928" t="s">
        <v>107</v>
      </c>
      <c r="AF1928" t="s">
        <v>107</v>
      </c>
      <c r="AI1928" s="1"/>
      <c r="AJ1928" t="s">
        <v>72</v>
      </c>
      <c r="AK1928" t="s">
        <v>4691</v>
      </c>
      <c r="AL1928">
        <v>41947</v>
      </c>
      <c r="AM1928" t="s">
        <v>4692</v>
      </c>
      <c r="AN1928" t="b">
        <v>1</v>
      </c>
      <c r="AQ1928" t="s">
        <v>60</v>
      </c>
      <c r="AR1928" t="s">
        <v>99</v>
      </c>
      <c r="AS1928" t="s">
        <v>4734</v>
      </c>
      <c r="BB1928" s="7" t="s">
        <v>1686</v>
      </c>
      <c r="BC1928" s="7" t="s">
        <v>1686</v>
      </c>
      <c r="BD1928" s="7" t="s">
        <v>52</v>
      </c>
      <c r="BE1928" s="7" t="s">
        <v>1686</v>
      </c>
      <c r="BF1928" s="7" t="s">
        <v>1686</v>
      </c>
      <c r="BG1928" s="7">
        <v>0</v>
      </c>
      <c r="BH1928" s="7">
        <v>0</v>
      </c>
      <c r="BI1928">
        <v>500</v>
      </c>
      <c r="BJ1928">
        <v>0</v>
      </c>
      <c r="BK1928">
        <v>0</v>
      </c>
      <c r="BL1928">
        <v>0</v>
      </c>
      <c r="BO1928" t="s">
        <v>6275</v>
      </c>
      <c r="BP1928">
        <v>17075</v>
      </c>
      <c r="BQ1928">
        <v>6157</v>
      </c>
      <c r="BR1928">
        <v>7604</v>
      </c>
      <c r="BS1928">
        <v>8273</v>
      </c>
      <c r="BT1928">
        <v>13</v>
      </c>
      <c r="BU1928" t="s">
        <v>1686</v>
      </c>
      <c r="BV1928" t="s">
        <v>4695</v>
      </c>
      <c r="BX1928">
        <v>44149.151192129626</v>
      </c>
    </row>
    <row r="1929" spans="1:76" x14ac:dyDescent="0.25">
      <c r="A1929" t="s">
        <v>6276</v>
      </c>
      <c r="B1929" t="s">
        <v>2270</v>
      </c>
      <c r="C1929" t="s">
        <v>46</v>
      </c>
      <c r="D1929">
        <v>41780</v>
      </c>
      <c r="E1929" s="1"/>
      <c r="H1929" t="s">
        <v>47</v>
      </c>
      <c r="I1929">
        <v>41780</v>
      </c>
      <c r="J1929">
        <v>2014</v>
      </c>
      <c r="K1929" t="s">
        <v>85</v>
      </c>
      <c r="L1929" t="s">
        <v>6277</v>
      </c>
      <c r="N1929" t="s">
        <v>2271</v>
      </c>
      <c r="O1929" t="s">
        <v>2272</v>
      </c>
      <c r="P1929" t="s">
        <v>353</v>
      </c>
      <c r="Q1929" t="s">
        <v>52</v>
      </c>
      <c r="R1929">
        <v>98247</v>
      </c>
      <c r="S1929" t="s">
        <v>2273</v>
      </c>
      <c r="T1929" t="s">
        <v>6278</v>
      </c>
      <c r="U1929" t="s">
        <v>6279</v>
      </c>
      <c r="V1929" t="s">
        <v>54</v>
      </c>
      <c r="W1929">
        <v>13</v>
      </c>
      <c r="X1929" t="s">
        <v>355</v>
      </c>
      <c r="Y1929">
        <v>4862</v>
      </c>
      <c r="Z1929" t="s">
        <v>353</v>
      </c>
      <c r="AA1929" t="s">
        <v>57</v>
      </c>
      <c r="AC1929" t="s">
        <v>146</v>
      </c>
      <c r="AD1929" t="s">
        <v>4690</v>
      </c>
      <c r="AE1929" t="s">
        <v>107</v>
      </c>
      <c r="AF1929" t="s">
        <v>107</v>
      </c>
      <c r="AI1929" s="1"/>
      <c r="AJ1929" t="s">
        <v>72</v>
      </c>
      <c r="AK1929" t="s">
        <v>4691</v>
      </c>
      <c r="AL1929">
        <v>41947</v>
      </c>
      <c r="AM1929" t="s">
        <v>4692</v>
      </c>
      <c r="AN1929" t="b">
        <v>1</v>
      </c>
      <c r="AQ1929" t="s">
        <v>60</v>
      </c>
      <c r="AR1929" t="s">
        <v>99</v>
      </c>
      <c r="AS1929" t="s">
        <v>4734</v>
      </c>
      <c r="BB1929" s="7" t="s">
        <v>5733</v>
      </c>
      <c r="BC1929" s="7" t="s">
        <v>352</v>
      </c>
      <c r="BD1929" s="7" t="s">
        <v>52</v>
      </c>
      <c r="BE1929" s="7">
        <v>98226</v>
      </c>
      <c r="BF1929" s="7" t="s">
        <v>5734</v>
      </c>
      <c r="BG1929" s="7">
        <v>31189.99</v>
      </c>
      <c r="BH1929" s="7">
        <v>0</v>
      </c>
      <c r="BI1929">
        <v>31409.61</v>
      </c>
      <c r="BJ1929">
        <v>-722.4</v>
      </c>
      <c r="BK1929">
        <v>0</v>
      </c>
      <c r="BL1929">
        <v>0</v>
      </c>
      <c r="BM1929">
        <v>938.05</v>
      </c>
      <c r="BN1929">
        <v>0</v>
      </c>
      <c r="BO1929" t="s">
        <v>6280</v>
      </c>
      <c r="BP1929">
        <v>13418</v>
      </c>
      <c r="BQ1929">
        <v>6030</v>
      </c>
      <c r="BR1929">
        <v>7307</v>
      </c>
      <c r="BS1929">
        <v>8089</v>
      </c>
      <c r="BT1929">
        <v>42</v>
      </c>
      <c r="BU1929" t="s">
        <v>5736</v>
      </c>
      <c r="BV1929" t="s">
        <v>4695</v>
      </c>
      <c r="BX1929">
        <v>44149.14503472222</v>
      </c>
    </row>
    <row r="1930" spans="1:76" x14ac:dyDescent="0.25">
      <c r="A1930" t="s">
        <v>6281</v>
      </c>
      <c r="B1930" t="s">
        <v>6282</v>
      </c>
      <c r="C1930" t="s">
        <v>46</v>
      </c>
      <c r="D1930">
        <v>41786</v>
      </c>
      <c r="E1930" s="1"/>
      <c r="I1930">
        <v>41786</v>
      </c>
      <c r="J1930">
        <v>2014</v>
      </c>
      <c r="K1930" t="s">
        <v>85</v>
      </c>
      <c r="L1930" t="s">
        <v>6283</v>
      </c>
      <c r="N1930" t="s">
        <v>6284</v>
      </c>
      <c r="O1930" t="s">
        <v>352</v>
      </c>
      <c r="P1930" t="s">
        <v>353</v>
      </c>
      <c r="Q1930" t="s">
        <v>52</v>
      </c>
      <c r="R1930">
        <v>98225</v>
      </c>
      <c r="S1930" t="s">
        <v>6285</v>
      </c>
      <c r="T1930" t="s">
        <v>6286</v>
      </c>
      <c r="U1930" t="s">
        <v>6287</v>
      </c>
      <c r="V1930" t="s">
        <v>5407</v>
      </c>
      <c r="W1930">
        <v>30</v>
      </c>
      <c r="X1930" t="s">
        <v>6288</v>
      </c>
      <c r="Y1930">
        <v>4335</v>
      </c>
      <c r="Z1930" t="s">
        <v>353</v>
      </c>
      <c r="AA1930" t="s">
        <v>4785</v>
      </c>
      <c r="AB1930">
        <v>127669</v>
      </c>
      <c r="AC1930" t="s">
        <v>146</v>
      </c>
      <c r="AD1930" t="s">
        <v>4690</v>
      </c>
      <c r="AE1930" t="s">
        <v>107</v>
      </c>
      <c r="AF1930" t="s">
        <v>107</v>
      </c>
      <c r="AI1930" s="1"/>
      <c r="AJ1930" t="s">
        <v>72</v>
      </c>
      <c r="AK1930" t="s">
        <v>4691</v>
      </c>
      <c r="AL1930">
        <v>41947</v>
      </c>
      <c r="AM1930" t="s">
        <v>4878</v>
      </c>
      <c r="AN1930" t="b">
        <v>1</v>
      </c>
      <c r="AQ1930" t="s">
        <v>73</v>
      </c>
      <c r="AR1930" t="s">
        <v>61</v>
      </c>
      <c r="BB1930" s="7" t="s">
        <v>6284</v>
      </c>
      <c r="BC1930" s="7" t="s">
        <v>352</v>
      </c>
      <c r="BD1930" s="7" t="s">
        <v>52</v>
      </c>
      <c r="BE1930" s="7">
        <v>98225</v>
      </c>
      <c r="BF1930" s="7" t="s">
        <v>6287</v>
      </c>
      <c r="BM1930">
        <v>1012.59</v>
      </c>
      <c r="BN1930">
        <v>0</v>
      </c>
      <c r="BO1930" t="s">
        <v>6289</v>
      </c>
      <c r="BP1930">
        <v>17052</v>
      </c>
      <c r="BQ1930">
        <v>6160</v>
      </c>
      <c r="BR1930">
        <v>7607</v>
      </c>
      <c r="BU1930" t="s">
        <v>6290</v>
      </c>
      <c r="BV1930" t="s">
        <v>4695</v>
      </c>
      <c r="BX1930">
        <v>43598.007384259261</v>
      </c>
    </row>
    <row r="1931" spans="1:76" x14ac:dyDescent="0.25">
      <c r="A1931" t="s">
        <v>6291</v>
      </c>
      <c r="B1931" t="s">
        <v>6292</v>
      </c>
      <c r="C1931" t="s">
        <v>46</v>
      </c>
      <c r="D1931">
        <v>41774</v>
      </c>
      <c r="E1931" s="1"/>
      <c r="I1931">
        <v>41774</v>
      </c>
      <c r="J1931">
        <v>2014</v>
      </c>
      <c r="K1931" t="s">
        <v>85</v>
      </c>
      <c r="L1931" t="s">
        <v>6293</v>
      </c>
      <c r="N1931" t="s">
        <v>6294</v>
      </c>
      <c r="O1931" t="s">
        <v>1057</v>
      </c>
      <c r="P1931" t="s">
        <v>1058</v>
      </c>
      <c r="Q1931" t="s">
        <v>52</v>
      </c>
      <c r="R1931">
        <v>98648</v>
      </c>
      <c r="S1931" t="s">
        <v>6295</v>
      </c>
      <c r="T1931" t="s">
        <v>6295</v>
      </c>
      <c r="U1931" t="s">
        <v>6296</v>
      </c>
      <c r="V1931" t="s">
        <v>5331</v>
      </c>
      <c r="W1931">
        <v>26</v>
      </c>
      <c r="X1931" t="s">
        <v>6297</v>
      </c>
      <c r="Y1931">
        <v>4093</v>
      </c>
      <c r="Z1931" t="s">
        <v>1058</v>
      </c>
      <c r="AA1931" t="s">
        <v>4785</v>
      </c>
      <c r="AB1931">
        <v>6951</v>
      </c>
      <c r="AC1931" t="s">
        <v>146</v>
      </c>
      <c r="AD1931" t="s">
        <v>4690</v>
      </c>
      <c r="AE1931" t="s">
        <v>107</v>
      </c>
      <c r="AF1931" t="s">
        <v>107</v>
      </c>
      <c r="AI1931" s="1"/>
      <c r="AJ1931" t="s">
        <v>72</v>
      </c>
      <c r="AK1931" t="s">
        <v>4691</v>
      </c>
      <c r="AL1931">
        <v>41947</v>
      </c>
      <c r="AM1931" t="s">
        <v>4692</v>
      </c>
      <c r="AN1931" t="b">
        <v>1</v>
      </c>
      <c r="AQ1931" t="s">
        <v>195</v>
      </c>
      <c r="AR1931" t="s">
        <v>150</v>
      </c>
      <c r="BB1931" s="7" t="s">
        <v>6298</v>
      </c>
      <c r="BC1931" s="7" t="s">
        <v>1057</v>
      </c>
      <c r="BD1931" s="7" t="s">
        <v>52</v>
      </c>
      <c r="BE1931" s="7">
        <v>98648</v>
      </c>
      <c r="BF1931" s="7" t="s">
        <v>6299</v>
      </c>
      <c r="BO1931" t="s">
        <v>6300</v>
      </c>
      <c r="BP1931">
        <v>10432</v>
      </c>
      <c r="BQ1931">
        <v>687</v>
      </c>
      <c r="BR1931">
        <v>7078</v>
      </c>
      <c r="BU1931" t="s">
        <v>6301</v>
      </c>
      <c r="BV1931" t="s">
        <v>4695</v>
      </c>
      <c r="BX1931">
        <v>43597.998796296299</v>
      </c>
    </row>
    <row r="1932" spans="1:76" x14ac:dyDescent="0.25">
      <c r="A1932" t="s">
        <v>6302</v>
      </c>
      <c r="B1932" t="s">
        <v>6303</v>
      </c>
      <c r="C1932" t="s">
        <v>46</v>
      </c>
      <c r="D1932">
        <v>41777</v>
      </c>
      <c r="E1932" s="1"/>
      <c r="I1932">
        <v>41777</v>
      </c>
      <c r="J1932">
        <v>2014</v>
      </c>
      <c r="K1932" t="s">
        <v>85</v>
      </c>
      <c r="L1932" t="s">
        <v>6304</v>
      </c>
      <c r="N1932" t="s">
        <v>6305</v>
      </c>
      <c r="O1932" t="s">
        <v>1493</v>
      </c>
      <c r="P1932" t="s">
        <v>1494</v>
      </c>
      <c r="Q1932" t="s">
        <v>52</v>
      </c>
      <c r="R1932">
        <v>98612</v>
      </c>
      <c r="S1932" t="s">
        <v>6306</v>
      </c>
      <c r="T1932" t="s">
        <v>6306</v>
      </c>
      <c r="U1932" t="s">
        <v>6307</v>
      </c>
      <c r="V1932" t="s">
        <v>5571</v>
      </c>
      <c r="W1932">
        <v>28</v>
      </c>
      <c r="X1932" t="s">
        <v>6308</v>
      </c>
      <c r="Y1932">
        <v>4286</v>
      </c>
      <c r="Z1932" t="s">
        <v>1494</v>
      </c>
      <c r="AA1932" t="s">
        <v>4785</v>
      </c>
      <c r="AB1932">
        <v>2919</v>
      </c>
      <c r="AC1932" t="s">
        <v>146</v>
      </c>
      <c r="AD1932" t="s">
        <v>4690</v>
      </c>
      <c r="AE1932" t="s">
        <v>107</v>
      </c>
      <c r="AF1932" t="s">
        <v>107</v>
      </c>
      <c r="AI1932" s="1"/>
      <c r="AJ1932" t="s">
        <v>72</v>
      </c>
      <c r="AK1932" t="s">
        <v>4691</v>
      </c>
      <c r="AL1932">
        <v>41947</v>
      </c>
      <c r="AM1932" t="s">
        <v>4878</v>
      </c>
      <c r="AN1932" t="b">
        <v>1</v>
      </c>
      <c r="AQ1932" t="s">
        <v>195</v>
      </c>
      <c r="AR1932" t="s">
        <v>150</v>
      </c>
      <c r="BB1932" s="7" t="s">
        <v>6305</v>
      </c>
      <c r="BC1932" s="7" t="s">
        <v>1493</v>
      </c>
      <c r="BD1932" s="7" t="s">
        <v>52</v>
      </c>
      <c r="BE1932" s="7">
        <v>98612</v>
      </c>
      <c r="BF1932" s="7" t="s">
        <v>6307</v>
      </c>
      <c r="BO1932" t="s">
        <v>6309</v>
      </c>
      <c r="BP1932">
        <v>15283</v>
      </c>
      <c r="BQ1932">
        <v>124</v>
      </c>
      <c r="BR1932">
        <v>7596</v>
      </c>
      <c r="BU1932" t="s">
        <v>6310</v>
      </c>
      <c r="BV1932" t="s">
        <v>4695</v>
      </c>
      <c r="BX1932">
        <v>43598.007210648146</v>
      </c>
    </row>
    <row r="1933" spans="1:76" x14ac:dyDescent="0.25">
      <c r="A1933" t="s">
        <v>6311</v>
      </c>
      <c r="B1933" t="s">
        <v>2264</v>
      </c>
      <c r="C1933" t="s">
        <v>46</v>
      </c>
      <c r="D1933">
        <v>41772</v>
      </c>
      <c r="E1933" s="1"/>
      <c r="H1933" t="s">
        <v>47</v>
      </c>
      <c r="I1933">
        <v>41772</v>
      </c>
      <c r="J1933">
        <v>2014</v>
      </c>
      <c r="K1933" t="s">
        <v>85</v>
      </c>
      <c r="L1933" t="s">
        <v>6312</v>
      </c>
      <c r="N1933" t="s">
        <v>2265</v>
      </c>
      <c r="O1933" t="s">
        <v>241</v>
      </c>
      <c r="P1933" t="s">
        <v>241</v>
      </c>
      <c r="Q1933" t="s">
        <v>52</v>
      </c>
      <c r="R1933">
        <v>98907</v>
      </c>
      <c r="S1933" t="s">
        <v>6313</v>
      </c>
      <c r="T1933" t="s">
        <v>6314</v>
      </c>
      <c r="U1933" t="s">
        <v>6315</v>
      </c>
      <c r="V1933" t="s">
        <v>90</v>
      </c>
      <c r="W1933">
        <v>12</v>
      </c>
      <c r="X1933" t="s">
        <v>1579</v>
      </c>
      <c r="Y1933">
        <v>4744</v>
      </c>
      <c r="Z1933" t="s">
        <v>241</v>
      </c>
      <c r="AA1933" t="s">
        <v>57</v>
      </c>
      <c r="AC1933" t="s">
        <v>146</v>
      </c>
      <c r="AD1933" t="s">
        <v>4690</v>
      </c>
      <c r="AE1933" t="s">
        <v>107</v>
      </c>
      <c r="AF1933" t="s">
        <v>107</v>
      </c>
      <c r="AI1933" s="1"/>
      <c r="AJ1933" t="s">
        <v>72</v>
      </c>
      <c r="AK1933" t="s">
        <v>4691</v>
      </c>
      <c r="AL1933">
        <v>41947</v>
      </c>
      <c r="AM1933" t="s">
        <v>4692</v>
      </c>
      <c r="AN1933" t="b">
        <v>1</v>
      </c>
      <c r="AQ1933" t="s">
        <v>60</v>
      </c>
      <c r="AR1933" t="s">
        <v>99</v>
      </c>
      <c r="AS1933" t="s">
        <v>4734</v>
      </c>
      <c r="BB1933" s="7" t="s">
        <v>2265</v>
      </c>
      <c r="BC1933" s="7" t="s">
        <v>241</v>
      </c>
      <c r="BD1933" s="7" t="s">
        <v>52</v>
      </c>
      <c r="BE1933" s="7">
        <v>98907</v>
      </c>
      <c r="BF1933" s="7" t="s">
        <v>6315</v>
      </c>
      <c r="BG1933" s="7">
        <v>16315.6</v>
      </c>
      <c r="BH1933" s="7">
        <v>0</v>
      </c>
      <c r="BI1933">
        <v>8184.9</v>
      </c>
      <c r="BJ1933">
        <v>0</v>
      </c>
      <c r="BK1933">
        <v>0</v>
      </c>
      <c r="BL1933">
        <v>0</v>
      </c>
      <c r="BO1933" t="s">
        <v>6316</v>
      </c>
      <c r="BP1933">
        <v>13729</v>
      </c>
      <c r="BQ1933">
        <v>6045</v>
      </c>
      <c r="BR1933">
        <v>7347</v>
      </c>
      <c r="BS1933">
        <v>8100</v>
      </c>
      <c r="BT1933">
        <v>15</v>
      </c>
      <c r="BU1933" t="s">
        <v>6317</v>
      </c>
      <c r="BV1933" t="s">
        <v>4695</v>
      </c>
      <c r="BX1933">
        <v>44149.145416666666</v>
      </c>
    </row>
    <row r="1934" spans="1:76" x14ac:dyDescent="0.25">
      <c r="A1934" t="s">
        <v>6318</v>
      </c>
      <c r="B1934" t="s">
        <v>1261</v>
      </c>
      <c r="C1934" t="s">
        <v>46</v>
      </c>
      <c r="D1934">
        <v>41770</v>
      </c>
      <c r="E1934" s="1"/>
      <c r="H1934" t="s">
        <v>47</v>
      </c>
      <c r="I1934">
        <v>41770</v>
      </c>
      <c r="J1934">
        <v>2014</v>
      </c>
      <c r="K1934" t="s">
        <v>85</v>
      </c>
      <c r="L1934" t="s">
        <v>6319</v>
      </c>
      <c r="N1934" t="s">
        <v>6320</v>
      </c>
      <c r="O1934" t="s">
        <v>225</v>
      </c>
      <c r="P1934" t="s">
        <v>226</v>
      </c>
      <c r="Q1934" t="s">
        <v>52</v>
      </c>
      <c r="R1934" t="s">
        <v>6321</v>
      </c>
      <c r="S1934" t="s">
        <v>6322</v>
      </c>
      <c r="T1934" t="s">
        <v>6322</v>
      </c>
      <c r="U1934" t="s">
        <v>6323</v>
      </c>
      <c r="V1934" t="s">
        <v>54</v>
      </c>
      <c r="W1934">
        <v>13</v>
      </c>
      <c r="X1934" t="s">
        <v>371</v>
      </c>
      <c r="Y1934">
        <v>4811</v>
      </c>
      <c r="Z1934" t="s">
        <v>226</v>
      </c>
      <c r="AA1934" t="s">
        <v>57</v>
      </c>
      <c r="AC1934" t="s">
        <v>146</v>
      </c>
      <c r="AD1934" t="s">
        <v>4690</v>
      </c>
      <c r="AE1934" t="s">
        <v>107</v>
      </c>
      <c r="AF1934" t="s">
        <v>107</v>
      </c>
      <c r="AI1934" s="1"/>
      <c r="AJ1934" t="s">
        <v>72</v>
      </c>
      <c r="AK1934" t="s">
        <v>4691</v>
      </c>
      <c r="AL1934">
        <v>41947</v>
      </c>
      <c r="AM1934" t="s">
        <v>4692</v>
      </c>
      <c r="AN1934" t="b">
        <v>1</v>
      </c>
      <c r="AQ1934" t="s">
        <v>60</v>
      </c>
      <c r="AR1934" t="s">
        <v>99</v>
      </c>
      <c r="AS1934" t="s">
        <v>4734</v>
      </c>
      <c r="BB1934" s="7" t="s">
        <v>6324</v>
      </c>
      <c r="BC1934" s="7" t="s">
        <v>225</v>
      </c>
      <c r="BD1934" s="7" t="s">
        <v>52</v>
      </c>
      <c r="BE1934" s="7">
        <v>98682</v>
      </c>
      <c r="BF1934" s="7" t="s">
        <v>6325</v>
      </c>
      <c r="BG1934" s="7">
        <v>13083.86</v>
      </c>
      <c r="BH1934" s="7">
        <v>0</v>
      </c>
      <c r="BI1934">
        <v>12332.3</v>
      </c>
      <c r="BJ1934">
        <v>-3467.19</v>
      </c>
      <c r="BK1934">
        <v>0</v>
      </c>
      <c r="BL1934">
        <v>0</v>
      </c>
      <c r="BO1934" t="s">
        <v>6326</v>
      </c>
      <c r="BP1934">
        <v>12311</v>
      </c>
      <c r="BQ1934">
        <v>5964</v>
      </c>
      <c r="BR1934">
        <v>7153</v>
      </c>
      <c r="BS1934">
        <v>8062</v>
      </c>
      <c r="BT1934">
        <v>17</v>
      </c>
      <c r="BU1934" t="s">
        <v>6327</v>
      </c>
      <c r="BV1934" t="s">
        <v>4695</v>
      </c>
      <c r="BX1934">
        <v>44149.144386574073</v>
      </c>
    </row>
    <row r="1935" spans="1:76" x14ac:dyDescent="0.25">
      <c r="A1935" t="s">
        <v>6328</v>
      </c>
      <c r="B1935" t="s">
        <v>5749</v>
      </c>
      <c r="C1935" t="s">
        <v>46</v>
      </c>
      <c r="D1935">
        <v>41728</v>
      </c>
      <c r="E1935" s="1"/>
      <c r="I1935">
        <v>41728</v>
      </c>
      <c r="J1935">
        <v>2014</v>
      </c>
      <c r="K1935" t="s">
        <v>85</v>
      </c>
      <c r="L1935" t="s">
        <v>5750</v>
      </c>
      <c r="N1935" t="s">
        <v>5751</v>
      </c>
      <c r="O1935" t="s">
        <v>836</v>
      </c>
      <c r="P1935" t="s">
        <v>121</v>
      </c>
      <c r="Q1935" t="s">
        <v>52</v>
      </c>
      <c r="R1935">
        <v>98584</v>
      </c>
      <c r="S1935" t="s">
        <v>5752</v>
      </c>
      <c r="T1935" t="s">
        <v>5752</v>
      </c>
      <c r="U1935" t="s">
        <v>5753</v>
      </c>
      <c r="V1935" t="s">
        <v>5424</v>
      </c>
      <c r="W1935">
        <v>22</v>
      </c>
      <c r="X1935" t="s">
        <v>5754</v>
      </c>
      <c r="Y1935">
        <v>3699</v>
      </c>
      <c r="Z1935" t="s">
        <v>121</v>
      </c>
      <c r="AA1935" t="s">
        <v>4785</v>
      </c>
      <c r="AB1935">
        <v>35148</v>
      </c>
      <c r="AC1935" t="s">
        <v>146</v>
      </c>
      <c r="AD1935" t="s">
        <v>4690</v>
      </c>
      <c r="AE1935" t="s">
        <v>107</v>
      </c>
      <c r="AF1935" t="s">
        <v>107</v>
      </c>
      <c r="AI1935" s="1"/>
      <c r="AJ1935" t="s">
        <v>72</v>
      </c>
      <c r="AK1935" t="s">
        <v>4691</v>
      </c>
      <c r="AL1935">
        <v>41947</v>
      </c>
      <c r="AM1935" t="s">
        <v>4878</v>
      </c>
      <c r="AN1935" t="b">
        <v>1</v>
      </c>
      <c r="AQ1935" t="s">
        <v>195</v>
      </c>
      <c r="AR1935" t="s">
        <v>150</v>
      </c>
      <c r="BB1935" s="7" t="s">
        <v>5751</v>
      </c>
      <c r="BC1935" s="7" t="s">
        <v>836</v>
      </c>
      <c r="BD1935" s="7" t="s">
        <v>52</v>
      </c>
      <c r="BE1935" s="7">
        <v>98584</v>
      </c>
      <c r="BF1935" s="7" t="s">
        <v>5753</v>
      </c>
      <c r="BO1935" t="s">
        <v>6329</v>
      </c>
      <c r="BP1935">
        <v>2086</v>
      </c>
      <c r="BQ1935">
        <v>6129</v>
      </c>
      <c r="BR1935">
        <v>7533</v>
      </c>
      <c r="BU1935" t="s">
        <v>6330</v>
      </c>
      <c r="BV1935" t="s">
        <v>4695</v>
      </c>
      <c r="BX1935">
        <v>43598.006261574075</v>
      </c>
    </row>
    <row r="1936" spans="1:76" x14ac:dyDescent="0.25">
      <c r="A1936" t="s">
        <v>6331</v>
      </c>
      <c r="B1936" t="s">
        <v>2997</v>
      </c>
      <c r="C1936" t="s">
        <v>46</v>
      </c>
      <c r="D1936">
        <v>41703</v>
      </c>
      <c r="E1936" s="1"/>
      <c r="H1936" t="s">
        <v>47</v>
      </c>
      <c r="I1936">
        <v>41703</v>
      </c>
      <c r="J1936">
        <v>2014</v>
      </c>
      <c r="K1936" t="s">
        <v>77</v>
      </c>
      <c r="L1936" t="s">
        <v>6332</v>
      </c>
      <c r="N1936" t="s">
        <v>2998</v>
      </c>
      <c r="O1936" t="s">
        <v>101</v>
      </c>
      <c r="P1936" t="s">
        <v>68</v>
      </c>
      <c r="Q1936" t="s">
        <v>52</v>
      </c>
      <c r="R1936">
        <v>98118</v>
      </c>
      <c r="S1936" t="s">
        <v>6333</v>
      </c>
      <c r="T1936" t="s">
        <v>6333</v>
      </c>
      <c r="U1936" t="s">
        <v>6334</v>
      </c>
      <c r="V1936" t="s">
        <v>90</v>
      </c>
      <c r="W1936">
        <v>12</v>
      </c>
      <c r="X1936" t="s">
        <v>258</v>
      </c>
      <c r="Y1936">
        <v>4766</v>
      </c>
      <c r="Z1936" t="s">
        <v>68</v>
      </c>
      <c r="AA1936" t="s">
        <v>57</v>
      </c>
      <c r="AC1936" t="s">
        <v>146</v>
      </c>
      <c r="AD1936" t="s">
        <v>4690</v>
      </c>
      <c r="AE1936" t="s">
        <v>107</v>
      </c>
      <c r="AF1936" t="s">
        <v>107</v>
      </c>
      <c r="AI1936" s="1"/>
      <c r="AJ1936" t="s">
        <v>72</v>
      </c>
      <c r="AK1936" t="s">
        <v>4691</v>
      </c>
      <c r="AL1936">
        <v>41947</v>
      </c>
      <c r="AM1936" t="s">
        <v>4692</v>
      </c>
      <c r="AN1936" t="b">
        <v>1</v>
      </c>
      <c r="AS1936" t="s">
        <v>4734</v>
      </c>
      <c r="BB1936" s="7" t="s">
        <v>2999</v>
      </c>
      <c r="BC1936" s="7" t="s">
        <v>101</v>
      </c>
      <c r="BD1936" s="7" t="s">
        <v>52</v>
      </c>
      <c r="BE1936" s="7">
        <v>98144</v>
      </c>
      <c r="BF1936" s="7" t="s">
        <v>6335</v>
      </c>
      <c r="BG1936" s="7">
        <v>5692.15</v>
      </c>
      <c r="BH1936" s="7">
        <v>0</v>
      </c>
      <c r="BI1936">
        <v>5692.15</v>
      </c>
      <c r="BJ1936">
        <v>0</v>
      </c>
      <c r="BK1936">
        <v>0</v>
      </c>
      <c r="BL1936">
        <v>0</v>
      </c>
      <c r="BO1936" t="s">
        <v>6336</v>
      </c>
      <c r="BP1936">
        <v>6185</v>
      </c>
      <c r="BQ1936">
        <v>6023</v>
      </c>
      <c r="BR1936">
        <v>7293</v>
      </c>
      <c r="BS1936">
        <v>7781</v>
      </c>
      <c r="BT1936">
        <v>37</v>
      </c>
      <c r="BU1936" t="s">
        <v>6337</v>
      </c>
      <c r="BV1936" t="s">
        <v>4695</v>
      </c>
      <c r="BX1936">
        <v>44149.133090277777</v>
      </c>
    </row>
    <row r="1937" spans="1:76" x14ac:dyDescent="0.25">
      <c r="A1937" t="s">
        <v>6338</v>
      </c>
      <c r="B1937" t="s">
        <v>6339</v>
      </c>
      <c r="C1937" t="s">
        <v>46</v>
      </c>
      <c r="D1937">
        <v>41665</v>
      </c>
      <c r="E1937" s="1"/>
      <c r="I1937">
        <v>41665</v>
      </c>
      <c r="J1937">
        <v>2014</v>
      </c>
      <c r="K1937" t="s">
        <v>85</v>
      </c>
      <c r="L1937" t="s">
        <v>6340</v>
      </c>
      <c r="N1937" t="s">
        <v>6341</v>
      </c>
      <c r="O1937" t="s">
        <v>818</v>
      </c>
      <c r="P1937" t="s">
        <v>133</v>
      </c>
      <c r="Q1937" t="s">
        <v>52</v>
      </c>
      <c r="R1937">
        <v>98611</v>
      </c>
      <c r="S1937" t="s">
        <v>6342</v>
      </c>
      <c r="T1937" t="s">
        <v>6342</v>
      </c>
      <c r="U1937" t="s">
        <v>6343</v>
      </c>
      <c r="V1937" t="s">
        <v>6344</v>
      </c>
      <c r="W1937">
        <v>24</v>
      </c>
      <c r="X1937" t="s">
        <v>5425</v>
      </c>
      <c r="Y1937">
        <v>3200</v>
      </c>
      <c r="Z1937" t="s">
        <v>133</v>
      </c>
      <c r="AA1937" t="s">
        <v>4785</v>
      </c>
      <c r="AB1937">
        <v>58690</v>
      </c>
      <c r="AC1937" t="s">
        <v>146</v>
      </c>
      <c r="AD1937" t="s">
        <v>4690</v>
      </c>
      <c r="AE1937" t="s">
        <v>107</v>
      </c>
      <c r="AF1937" t="s">
        <v>107</v>
      </c>
      <c r="AI1937" s="1"/>
      <c r="AJ1937" t="s">
        <v>72</v>
      </c>
      <c r="AK1937" t="s">
        <v>4691</v>
      </c>
      <c r="AL1937">
        <v>41947</v>
      </c>
      <c r="AM1937" t="s">
        <v>4878</v>
      </c>
      <c r="AN1937" t="b">
        <v>1</v>
      </c>
      <c r="AQ1937" t="s">
        <v>195</v>
      </c>
      <c r="AR1937" t="s">
        <v>150</v>
      </c>
      <c r="BB1937" s="7" t="s">
        <v>6345</v>
      </c>
      <c r="BC1937" s="7" t="s">
        <v>316</v>
      </c>
      <c r="BD1937" s="7" t="s">
        <v>52</v>
      </c>
      <c r="BE1937" s="7">
        <v>98632</v>
      </c>
      <c r="BO1937" t="s">
        <v>6346</v>
      </c>
      <c r="BP1937">
        <v>4705</v>
      </c>
      <c r="BQ1937">
        <v>108</v>
      </c>
      <c r="BR1937">
        <v>7369</v>
      </c>
      <c r="BU1937" t="s">
        <v>6347</v>
      </c>
      <c r="BV1937" t="s">
        <v>4695</v>
      </c>
      <c r="BX1937">
        <v>43598.003263888888</v>
      </c>
    </row>
    <row r="1938" spans="1:76" x14ac:dyDescent="0.25">
      <c r="A1938" t="s">
        <v>6348</v>
      </c>
      <c r="B1938" t="s">
        <v>1133</v>
      </c>
      <c r="C1938" t="s">
        <v>46</v>
      </c>
      <c r="D1938">
        <v>41652</v>
      </c>
      <c r="E1938" s="1"/>
      <c r="H1938" t="s">
        <v>47</v>
      </c>
      <c r="I1938">
        <v>41652</v>
      </c>
      <c r="J1938">
        <v>2014</v>
      </c>
      <c r="K1938" t="s">
        <v>85</v>
      </c>
      <c r="L1938" t="s">
        <v>6349</v>
      </c>
      <c r="N1938" t="s">
        <v>1135</v>
      </c>
      <c r="O1938" t="s">
        <v>101</v>
      </c>
      <c r="P1938" t="s">
        <v>68</v>
      </c>
      <c r="Q1938" t="s">
        <v>52</v>
      </c>
      <c r="R1938">
        <v>98115</v>
      </c>
      <c r="S1938" t="s">
        <v>1680</v>
      </c>
      <c r="T1938" t="s">
        <v>6350</v>
      </c>
      <c r="U1938" t="s">
        <v>6351</v>
      </c>
      <c r="V1938" t="s">
        <v>54</v>
      </c>
      <c r="W1938">
        <v>13</v>
      </c>
      <c r="X1938" t="s">
        <v>469</v>
      </c>
      <c r="Y1938">
        <v>4870</v>
      </c>
      <c r="Z1938" t="s">
        <v>68</v>
      </c>
      <c r="AA1938" t="s">
        <v>57</v>
      </c>
      <c r="AC1938" t="s">
        <v>146</v>
      </c>
      <c r="AD1938" t="s">
        <v>4690</v>
      </c>
      <c r="AE1938" t="s">
        <v>107</v>
      </c>
      <c r="AF1938" t="s">
        <v>107</v>
      </c>
      <c r="AI1938" s="1"/>
      <c r="AJ1938" t="s">
        <v>72</v>
      </c>
      <c r="AK1938" t="s">
        <v>4691</v>
      </c>
      <c r="AL1938">
        <v>41947</v>
      </c>
      <c r="AM1938" t="s">
        <v>4692</v>
      </c>
      <c r="AN1938" t="b">
        <v>1</v>
      </c>
      <c r="AQ1938" t="s">
        <v>195</v>
      </c>
      <c r="AR1938" t="s">
        <v>150</v>
      </c>
      <c r="AS1938" t="s">
        <v>62</v>
      </c>
      <c r="BB1938" s="7" t="s">
        <v>1135</v>
      </c>
      <c r="BC1938" s="7" t="s">
        <v>101</v>
      </c>
      <c r="BD1938" s="7" t="s">
        <v>52</v>
      </c>
      <c r="BE1938" s="7">
        <v>98115</v>
      </c>
      <c r="BG1938" s="7">
        <v>43654.239999999998</v>
      </c>
      <c r="BH1938" s="7">
        <v>1486.74</v>
      </c>
      <c r="BI1938">
        <v>38225.69</v>
      </c>
      <c r="BJ1938">
        <v>0</v>
      </c>
      <c r="BK1938">
        <v>0</v>
      </c>
      <c r="BL1938">
        <v>0</v>
      </c>
      <c r="BO1938" t="s">
        <v>6352</v>
      </c>
      <c r="BP1938">
        <v>15443</v>
      </c>
      <c r="BQ1938">
        <v>25519</v>
      </c>
      <c r="BR1938">
        <v>7624</v>
      </c>
      <c r="BS1938">
        <v>8204</v>
      </c>
      <c r="BT1938">
        <v>46</v>
      </c>
      <c r="BU1938" t="s">
        <v>6353</v>
      </c>
      <c r="BV1938" t="s">
        <v>4695</v>
      </c>
      <c r="BX1938">
        <v>44149.149062500001</v>
      </c>
    </row>
    <row r="1939" spans="1:76" x14ac:dyDescent="0.25">
      <c r="A1939" t="s">
        <v>6354</v>
      </c>
      <c r="B1939" t="s">
        <v>6355</v>
      </c>
      <c r="C1939" t="s">
        <v>46</v>
      </c>
      <c r="D1939">
        <v>41471</v>
      </c>
      <c r="E1939" s="1"/>
      <c r="I1939">
        <v>41471</v>
      </c>
      <c r="J1939">
        <v>2014</v>
      </c>
      <c r="K1939" t="s">
        <v>77</v>
      </c>
      <c r="L1939" t="s">
        <v>6356</v>
      </c>
      <c r="N1939" t="s">
        <v>6357</v>
      </c>
      <c r="O1939" t="s">
        <v>489</v>
      </c>
      <c r="P1939" t="s">
        <v>394</v>
      </c>
      <c r="Q1939" t="s">
        <v>52</v>
      </c>
      <c r="R1939">
        <v>98221</v>
      </c>
      <c r="S1939" t="s">
        <v>6358</v>
      </c>
      <c r="T1939" t="s">
        <v>6358</v>
      </c>
      <c r="U1939" t="s">
        <v>6359</v>
      </c>
      <c r="V1939" t="s">
        <v>5571</v>
      </c>
      <c r="W1939">
        <v>28</v>
      </c>
      <c r="X1939" t="s">
        <v>5461</v>
      </c>
      <c r="Y1939">
        <v>4064</v>
      </c>
      <c r="Z1939" t="s">
        <v>394</v>
      </c>
      <c r="AA1939" t="s">
        <v>4785</v>
      </c>
      <c r="AB1939">
        <v>66649</v>
      </c>
      <c r="AC1939" t="s">
        <v>146</v>
      </c>
      <c r="AD1939" t="s">
        <v>4690</v>
      </c>
      <c r="AE1939" t="s">
        <v>107</v>
      </c>
      <c r="AF1939" t="s">
        <v>107</v>
      </c>
      <c r="AI1939" s="1"/>
      <c r="AJ1939" t="s">
        <v>72</v>
      </c>
      <c r="AK1939" t="s">
        <v>4691</v>
      </c>
      <c r="AL1939">
        <v>41947</v>
      </c>
      <c r="AM1939" t="s">
        <v>4692</v>
      </c>
      <c r="AN1939" t="b">
        <v>1</v>
      </c>
      <c r="BB1939" s="7" t="s">
        <v>6357</v>
      </c>
      <c r="BC1939" s="7" t="s">
        <v>489</v>
      </c>
      <c r="BD1939" s="7" t="s">
        <v>52</v>
      </c>
      <c r="BE1939" s="7">
        <v>98221</v>
      </c>
      <c r="BO1939" t="s">
        <v>6360</v>
      </c>
      <c r="BP1939">
        <v>16558</v>
      </c>
      <c r="BQ1939">
        <v>6186</v>
      </c>
      <c r="BR1939">
        <v>7660</v>
      </c>
      <c r="BU1939" t="s">
        <v>4086</v>
      </c>
      <c r="BV1939" t="s">
        <v>4695</v>
      </c>
      <c r="BX1939">
        <v>43598.00818287037</v>
      </c>
    </row>
    <row r="1940" spans="1:76" x14ac:dyDescent="0.25">
      <c r="A1940" t="s">
        <v>6361</v>
      </c>
      <c r="B1940" t="s">
        <v>234</v>
      </c>
      <c r="C1940" t="s">
        <v>46</v>
      </c>
      <c r="D1940">
        <v>41406</v>
      </c>
      <c r="E1940" s="1"/>
      <c r="H1940" t="s">
        <v>47</v>
      </c>
      <c r="I1940">
        <v>41406</v>
      </c>
      <c r="J1940">
        <v>2014</v>
      </c>
      <c r="K1940" t="s">
        <v>85</v>
      </c>
      <c r="L1940" t="s">
        <v>6362</v>
      </c>
      <c r="N1940" t="s">
        <v>1282</v>
      </c>
      <c r="O1940" t="s">
        <v>143</v>
      </c>
      <c r="P1940" t="s">
        <v>115</v>
      </c>
      <c r="Q1940" t="s">
        <v>52</v>
      </c>
      <c r="R1940">
        <v>98444</v>
      </c>
      <c r="S1940" t="s">
        <v>236</v>
      </c>
      <c r="T1940" t="s">
        <v>6363</v>
      </c>
      <c r="U1940" t="s">
        <v>6364</v>
      </c>
      <c r="V1940" t="s">
        <v>54</v>
      </c>
      <c r="W1940">
        <v>13</v>
      </c>
      <c r="X1940" t="s">
        <v>237</v>
      </c>
      <c r="Y1940">
        <v>4835</v>
      </c>
      <c r="Z1940" t="s">
        <v>115</v>
      </c>
      <c r="AA1940" t="s">
        <v>57</v>
      </c>
      <c r="AC1940" t="s">
        <v>146</v>
      </c>
      <c r="AD1940" t="s">
        <v>4690</v>
      </c>
      <c r="AE1940" t="s">
        <v>107</v>
      </c>
      <c r="AF1940" t="s">
        <v>107</v>
      </c>
      <c r="AI1940" s="1"/>
      <c r="AJ1940" t="s">
        <v>72</v>
      </c>
      <c r="AK1940" t="s">
        <v>4691</v>
      </c>
      <c r="AL1940">
        <v>41947</v>
      </c>
      <c r="AM1940" t="s">
        <v>4692</v>
      </c>
      <c r="AN1940" t="b">
        <v>1</v>
      </c>
      <c r="AQ1940" t="s">
        <v>195</v>
      </c>
      <c r="AR1940" t="s">
        <v>150</v>
      </c>
      <c r="AS1940" t="s">
        <v>62</v>
      </c>
      <c r="BB1940" s="7" t="s">
        <v>1282</v>
      </c>
      <c r="BC1940" s="7" t="s">
        <v>143</v>
      </c>
      <c r="BD1940" s="7" t="s">
        <v>52</v>
      </c>
      <c r="BE1940" s="7">
        <v>98444</v>
      </c>
      <c r="BF1940" s="7" t="s">
        <v>6364</v>
      </c>
      <c r="BG1940" s="7">
        <v>89078.27</v>
      </c>
      <c r="BH1940" s="7">
        <v>100</v>
      </c>
      <c r="BI1940">
        <v>91079.11</v>
      </c>
      <c r="BJ1940">
        <v>0</v>
      </c>
      <c r="BK1940">
        <v>0</v>
      </c>
      <c r="BL1940">
        <v>0</v>
      </c>
      <c r="BO1940" t="s">
        <v>6365</v>
      </c>
      <c r="BP1940">
        <v>10350</v>
      </c>
      <c r="BQ1940">
        <v>43</v>
      </c>
      <c r="BR1940">
        <v>7080</v>
      </c>
      <c r="BS1940">
        <v>7967</v>
      </c>
      <c r="BT1940">
        <v>29</v>
      </c>
      <c r="BU1940" t="s">
        <v>6366</v>
      </c>
      <c r="BV1940" t="s">
        <v>4695</v>
      </c>
      <c r="BX1940">
        <v>44149.141064814816</v>
      </c>
    </row>
    <row r="1941" spans="1:76" x14ac:dyDescent="0.25">
      <c r="A1941" t="s">
        <v>6367</v>
      </c>
      <c r="B1941" t="s">
        <v>4363</v>
      </c>
      <c r="C1941" t="s">
        <v>46</v>
      </c>
      <c r="D1941">
        <v>41627</v>
      </c>
      <c r="E1941" s="1"/>
      <c r="H1941" t="s">
        <v>47</v>
      </c>
      <c r="I1941">
        <v>41627</v>
      </c>
      <c r="J1941">
        <v>2014</v>
      </c>
      <c r="K1941" t="s">
        <v>85</v>
      </c>
      <c r="L1941" t="s">
        <v>6368</v>
      </c>
      <c r="N1941" t="s">
        <v>4364</v>
      </c>
      <c r="O1941" t="s">
        <v>954</v>
      </c>
      <c r="P1941" t="s">
        <v>115</v>
      </c>
      <c r="Q1941" t="s">
        <v>52</v>
      </c>
      <c r="R1941">
        <v>98496</v>
      </c>
      <c r="S1941" t="s">
        <v>4365</v>
      </c>
      <c r="T1941" t="s">
        <v>6369</v>
      </c>
      <c r="U1941" t="s">
        <v>6370</v>
      </c>
      <c r="V1941" t="s">
        <v>54</v>
      </c>
      <c r="W1941">
        <v>13</v>
      </c>
      <c r="X1941" t="s">
        <v>127</v>
      </c>
      <c r="Y1941">
        <v>4833</v>
      </c>
      <c r="Z1941" t="s">
        <v>115</v>
      </c>
      <c r="AA1941" t="s">
        <v>57</v>
      </c>
      <c r="AC1941" t="s">
        <v>146</v>
      </c>
      <c r="AD1941" t="s">
        <v>4690</v>
      </c>
      <c r="AE1941" t="s">
        <v>107</v>
      </c>
      <c r="AF1941" t="s">
        <v>107</v>
      </c>
      <c r="AI1941" s="1"/>
      <c r="AJ1941" t="s">
        <v>72</v>
      </c>
      <c r="AK1941" t="s">
        <v>4691</v>
      </c>
      <c r="AL1941">
        <v>41947</v>
      </c>
      <c r="AM1941" t="s">
        <v>4692</v>
      </c>
      <c r="AN1941" t="b">
        <v>1</v>
      </c>
      <c r="AQ1941" t="s">
        <v>60</v>
      </c>
      <c r="AR1941" t="s">
        <v>99</v>
      </c>
      <c r="AS1941" t="s">
        <v>4734</v>
      </c>
      <c r="BB1941" s="7" t="s">
        <v>4366</v>
      </c>
      <c r="BC1941" s="7" t="s">
        <v>143</v>
      </c>
      <c r="BD1941" s="7" t="s">
        <v>52</v>
      </c>
      <c r="BE1941" s="7">
        <v>98408</v>
      </c>
      <c r="BF1941" s="7" t="s">
        <v>6371</v>
      </c>
      <c r="BG1941" s="7">
        <v>62238.86</v>
      </c>
      <c r="BH1941" s="7">
        <v>0</v>
      </c>
      <c r="BI1941">
        <v>60521.88</v>
      </c>
      <c r="BJ1941">
        <v>0</v>
      </c>
      <c r="BK1941">
        <v>0</v>
      </c>
      <c r="BL1941">
        <v>0</v>
      </c>
      <c r="BM1941">
        <v>3492.68</v>
      </c>
      <c r="BN1941">
        <v>0</v>
      </c>
      <c r="BO1941" t="s">
        <v>6372</v>
      </c>
      <c r="BP1941">
        <v>13368</v>
      </c>
      <c r="BQ1941">
        <v>2218</v>
      </c>
      <c r="BR1941">
        <v>7300</v>
      </c>
      <c r="BS1941">
        <v>8096</v>
      </c>
      <c r="BT1941">
        <v>28</v>
      </c>
      <c r="BU1941" t="s">
        <v>6373</v>
      </c>
      <c r="BV1941" t="s">
        <v>4695</v>
      </c>
      <c r="BX1941">
        <v>44149.145266203705</v>
      </c>
    </row>
    <row r="1942" spans="1:76" x14ac:dyDescent="0.25">
      <c r="A1942" t="s">
        <v>6395</v>
      </c>
      <c r="B1942" t="s">
        <v>760</v>
      </c>
      <c r="C1942" t="s">
        <v>46</v>
      </c>
      <c r="D1942">
        <v>41485</v>
      </c>
      <c r="E1942" s="1"/>
      <c r="H1942" t="s">
        <v>47</v>
      </c>
      <c r="I1942">
        <v>41485</v>
      </c>
      <c r="J1942">
        <v>2014</v>
      </c>
      <c r="K1942" t="s">
        <v>85</v>
      </c>
      <c r="L1942" t="s">
        <v>5916</v>
      </c>
      <c r="N1942" t="s">
        <v>3440</v>
      </c>
      <c r="O1942" t="s">
        <v>762</v>
      </c>
      <c r="P1942" t="s">
        <v>68</v>
      </c>
      <c r="Q1942" t="s">
        <v>52</v>
      </c>
      <c r="R1942">
        <v>98166</v>
      </c>
      <c r="S1942" t="s">
        <v>5917</v>
      </c>
      <c r="T1942" t="s">
        <v>5917</v>
      </c>
      <c r="U1942" t="s">
        <v>5918</v>
      </c>
      <c r="V1942" t="s">
        <v>54</v>
      </c>
      <c r="W1942">
        <v>13</v>
      </c>
      <c r="X1942" t="s">
        <v>646</v>
      </c>
      <c r="Y1942">
        <v>4845</v>
      </c>
      <c r="Z1942" t="s">
        <v>68</v>
      </c>
      <c r="AA1942" t="s">
        <v>57</v>
      </c>
      <c r="AC1942" t="s">
        <v>146</v>
      </c>
      <c r="AD1942" t="s">
        <v>4690</v>
      </c>
      <c r="AE1942" t="s">
        <v>107</v>
      </c>
      <c r="AF1942" t="s">
        <v>107</v>
      </c>
      <c r="AI1942" s="1"/>
      <c r="AJ1942" t="s">
        <v>72</v>
      </c>
      <c r="AK1942" t="s">
        <v>4691</v>
      </c>
      <c r="AL1942">
        <v>41947</v>
      </c>
      <c r="AM1942" t="s">
        <v>4692</v>
      </c>
      <c r="AN1942" t="b">
        <v>1</v>
      </c>
      <c r="AQ1942" t="s">
        <v>60</v>
      </c>
      <c r="AR1942" t="s">
        <v>61</v>
      </c>
      <c r="AS1942" t="s">
        <v>62</v>
      </c>
      <c r="BB1942" s="7" t="s">
        <v>3441</v>
      </c>
      <c r="BC1942" s="7" t="s">
        <v>101</v>
      </c>
      <c r="BD1942" s="7" t="s">
        <v>52</v>
      </c>
      <c r="BE1942" s="7">
        <v>98103</v>
      </c>
      <c r="BF1942" s="7" t="s">
        <v>6396</v>
      </c>
      <c r="BG1942" s="7">
        <v>114020.45</v>
      </c>
      <c r="BH1942" s="7">
        <v>2</v>
      </c>
      <c r="BI1942">
        <v>105157.5</v>
      </c>
      <c r="BJ1942">
        <v>0</v>
      </c>
      <c r="BK1942">
        <v>0</v>
      </c>
      <c r="BL1942">
        <v>0</v>
      </c>
      <c r="BO1942" t="s">
        <v>6397</v>
      </c>
      <c r="BP1942">
        <v>6253</v>
      </c>
      <c r="BQ1942">
        <v>519</v>
      </c>
      <c r="BR1942">
        <v>7292</v>
      </c>
      <c r="BS1942">
        <v>7785</v>
      </c>
      <c r="BT1942">
        <v>34</v>
      </c>
      <c r="BU1942" t="s">
        <v>5920</v>
      </c>
      <c r="BV1942" t="s">
        <v>4695</v>
      </c>
      <c r="BX1942">
        <v>44149.13380787037</v>
      </c>
    </row>
    <row r="1943" spans="1:76" x14ac:dyDescent="0.25">
      <c r="A1943" t="s">
        <v>6580</v>
      </c>
      <c r="B1943" t="s">
        <v>102</v>
      </c>
      <c r="C1943" t="s">
        <v>46</v>
      </c>
      <c r="D1943">
        <v>41827</v>
      </c>
      <c r="E1943" s="1"/>
      <c r="H1943" t="s">
        <v>47</v>
      </c>
      <c r="I1943">
        <v>41827</v>
      </c>
      <c r="J1943">
        <v>2014</v>
      </c>
      <c r="K1943" t="s">
        <v>85</v>
      </c>
      <c r="L1943" t="s">
        <v>6581</v>
      </c>
      <c r="N1943" t="s">
        <v>104</v>
      </c>
      <c r="O1943" t="s">
        <v>105</v>
      </c>
      <c r="P1943" t="s">
        <v>105</v>
      </c>
      <c r="Q1943" t="s">
        <v>52</v>
      </c>
      <c r="R1943">
        <v>99210</v>
      </c>
      <c r="S1943" t="s">
        <v>6582</v>
      </c>
      <c r="T1943" t="s">
        <v>6582</v>
      </c>
      <c r="U1943" t="s">
        <v>6583</v>
      </c>
      <c r="V1943" t="s">
        <v>54</v>
      </c>
      <c r="W1943">
        <v>13</v>
      </c>
      <c r="X1943" t="s">
        <v>106</v>
      </c>
      <c r="Y1943">
        <v>4789</v>
      </c>
      <c r="Z1943" t="s">
        <v>105</v>
      </c>
      <c r="AA1943" t="s">
        <v>57</v>
      </c>
      <c r="AC1943" t="s">
        <v>146</v>
      </c>
      <c r="AD1943" t="s">
        <v>4690</v>
      </c>
      <c r="AE1943" t="s">
        <v>107</v>
      </c>
      <c r="AF1943" t="s">
        <v>107</v>
      </c>
      <c r="AI1943" s="1"/>
      <c r="AJ1943" t="s">
        <v>72</v>
      </c>
      <c r="AK1943" t="s">
        <v>4691</v>
      </c>
      <c r="AL1943">
        <v>41947</v>
      </c>
      <c r="AM1943" t="s">
        <v>4692</v>
      </c>
      <c r="AN1943" t="b">
        <v>1</v>
      </c>
      <c r="AQ1943" t="s">
        <v>60</v>
      </c>
      <c r="AR1943" t="s">
        <v>99</v>
      </c>
      <c r="AS1943" t="s">
        <v>4734</v>
      </c>
      <c r="BB1943" s="7" t="s">
        <v>6584</v>
      </c>
      <c r="BC1943" s="7" t="s">
        <v>105</v>
      </c>
      <c r="BD1943" s="7" t="s">
        <v>52</v>
      </c>
      <c r="BE1943" s="7">
        <v>99204</v>
      </c>
      <c r="BF1943" s="7" t="s">
        <v>6585</v>
      </c>
      <c r="BG1943" s="7">
        <v>5639.1</v>
      </c>
      <c r="BH1943" s="7">
        <v>0</v>
      </c>
      <c r="BI1943">
        <v>5295.57</v>
      </c>
      <c r="BJ1943">
        <v>0</v>
      </c>
      <c r="BK1943">
        <v>0</v>
      </c>
      <c r="BL1943">
        <v>0</v>
      </c>
      <c r="BO1943" t="s">
        <v>6586</v>
      </c>
      <c r="BP1943">
        <v>17748</v>
      </c>
      <c r="BQ1943">
        <v>6130</v>
      </c>
      <c r="BR1943">
        <v>7534</v>
      </c>
      <c r="BS1943">
        <v>8324</v>
      </c>
      <c r="BT1943">
        <v>6</v>
      </c>
      <c r="BU1943" t="s">
        <v>6587</v>
      </c>
      <c r="BV1943" t="s">
        <v>4695</v>
      </c>
      <c r="BX1943">
        <v>44149.153194444443</v>
      </c>
    </row>
    <row r="1944" spans="1:76" x14ac:dyDescent="0.25">
      <c r="A1944" t="s">
        <v>6599</v>
      </c>
      <c r="B1944" t="s">
        <v>969</v>
      </c>
      <c r="C1944" t="s">
        <v>46</v>
      </c>
      <c r="D1944">
        <v>41690</v>
      </c>
      <c r="E1944" s="1"/>
      <c r="H1944" t="s">
        <v>47</v>
      </c>
      <c r="I1944">
        <v>41690</v>
      </c>
      <c r="J1944">
        <v>2014</v>
      </c>
      <c r="K1944" t="s">
        <v>85</v>
      </c>
      <c r="L1944" t="s">
        <v>6600</v>
      </c>
      <c r="N1944" t="s">
        <v>970</v>
      </c>
      <c r="O1944" t="s">
        <v>971</v>
      </c>
      <c r="P1944" t="s">
        <v>121</v>
      </c>
      <c r="Q1944" t="s">
        <v>52</v>
      </c>
      <c r="R1944">
        <v>98312</v>
      </c>
      <c r="S1944" t="s">
        <v>972</v>
      </c>
      <c r="T1944" t="s">
        <v>6601</v>
      </c>
      <c r="U1944" t="s">
        <v>6602</v>
      </c>
      <c r="V1944" t="s">
        <v>90</v>
      </c>
      <c r="W1944">
        <v>12</v>
      </c>
      <c r="X1944" t="s">
        <v>122</v>
      </c>
      <c r="Y1944">
        <v>4764</v>
      </c>
      <c r="Z1944" t="s">
        <v>121</v>
      </c>
      <c r="AA1944" t="s">
        <v>57</v>
      </c>
      <c r="AC1944" t="s">
        <v>146</v>
      </c>
      <c r="AD1944" t="s">
        <v>4690</v>
      </c>
      <c r="AE1944" t="s">
        <v>107</v>
      </c>
      <c r="AF1944" t="s">
        <v>107</v>
      </c>
      <c r="AI1944" s="1"/>
      <c r="AJ1944" t="s">
        <v>72</v>
      </c>
      <c r="AK1944" t="s">
        <v>4691</v>
      </c>
      <c r="AL1944">
        <v>41947</v>
      </c>
      <c r="AM1944" t="s">
        <v>4692</v>
      </c>
      <c r="AN1944" t="b">
        <v>1</v>
      </c>
      <c r="AQ1944" t="s">
        <v>60</v>
      </c>
      <c r="AR1944" t="s">
        <v>99</v>
      </c>
      <c r="AS1944" t="s">
        <v>4734</v>
      </c>
      <c r="BB1944" s="7" t="s">
        <v>970</v>
      </c>
      <c r="BC1944" s="7" t="s">
        <v>971</v>
      </c>
      <c r="BD1944" s="7" t="s">
        <v>52</v>
      </c>
      <c r="BE1944" s="7">
        <v>98312</v>
      </c>
      <c r="BG1944" s="7">
        <v>349376.74</v>
      </c>
      <c r="BH1944" s="7">
        <v>0</v>
      </c>
      <c r="BI1944">
        <v>345180.22</v>
      </c>
      <c r="BJ1944">
        <v>0</v>
      </c>
      <c r="BK1944">
        <v>0</v>
      </c>
      <c r="BL1944">
        <v>0</v>
      </c>
      <c r="BM1944">
        <v>385298.4</v>
      </c>
      <c r="BN1944">
        <v>305818.5</v>
      </c>
      <c r="BO1944" t="s">
        <v>6603</v>
      </c>
      <c r="BP1944">
        <v>1710</v>
      </c>
      <c r="BQ1944">
        <v>215</v>
      </c>
      <c r="BR1944">
        <v>7564</v>
      </c>
      <c r="BS1944">
        <v>7563</v>
      </c>
      <c r="BT1944">
        <v>35</v>
      </c>
      <c r="BU1944" t="s">
        <v>6604</v>
      </c>
      <c r="BV1944" t="s">
        <v>4695</v>
      </c>
      <c r="BX1944">
        <v>44149.125625000001</v>
      </c>
    </row>
    <row r="1945" spans="1:76" x14ac:dyDescent="0.25">
      <c r="A1945" t="s">
        <v>6605</v>
      </c>
      <c r="B1945" t="s">
        <v>3787</v>
      </c>
      <c r="C1945" t="s">
        <v>46</v>
      </c>
      <c r="D1945">
        <v>41849</v>
      </c>
      <c r="E1945" s="1"/>
      <c r="I1945">
        <v>41849</v>
      </c>
      <c r="J1945">
        <v>2014</v>
      </c>
      <c r="K1945" t="s">
        <v>85</v>
      </c>
      <c r="L1945" t="s">
        <v>6606</v>
      </c>
      <c r="N1945" t="s">
        <v>6607</v>
      </c>
      <c r="O1945" t="s">
        <v>95</v>
      </c>
      <c r="P1945" t="s">
        <v>462</v>
      </c>
      <c r="Q1945" t="s">
        <v>52</v>
      </c>
      <c r="R1945">
        <v>99352</v>
      </c>
      <c r="S1945" t="s">
        <v>3788</v>
      </c>
      <c r="T1945" t="s">
        <v>6608</v>
      </c>
      <c r="U1945" t="s">
        <v>6609</v>
      </c>
      <c r="V1945" t="s">
        <v>54</v>
      </c>
      <c r="W1945">
        <v>13</v>
      </c>
      <c r="X1945" t="s">
        <v>461</v>
      </c>
      <c r="Y1945">
        <v>4809</v>
      </c>
      <c r="Z1945" t="s">
        <v>462</v>
      </c>
      <c r="AA1945" t="s">
        <v>57</v>
      </c>
      <c r="AC1945" t="s">
        <v>146</v>
      </c>
      <c r="AD1945" t="s">
        <v>4690</v>
      </c>
      <c r="AE1945" t="s">
        <v>107</v>
      </c>
      <c r="AF1945" t="s">
        <v>107</v>
      </c>
      <c r="AI1945" s="1"/>
      <c r="AJ1945" t="s">
        <v>72</v>
      </c>
      <c r="AK1945" t="s">
        <v>4691</v>
      </c>
      <c r="AL1945">
        <v>41947</v>
      </c>
      <c r="AM1945" t="s">
        <v>4878</v>
      </c>
      <c r="AN1945" t="b">
        <v>1</v>
      </c>
      <c r="AQ1945" t="s">
        <v>73</v>
      </c>
      <c r="AR1945" t="s">
        <v>99</v>
      </c>
      <c r="AS1945" t="s">
        <v>4734</v>
      </c>
      <c r="BB1945" s="7" t="s">
        <v>3789</v>
      </c>
      <c r="BC1945" s="7" t="s">
        <v>366</v>
      </c>
      <c r="BD1945" s="7" t="s">
        <v>52</v>
      </c>
      <c r="BE1945" s="7">
        <v>99338</v>
      </c>
      <c r="BF1945" s="7" t="s">
        <v>6609</v>
      </c>
      <c r="BO1945" t="s">
        <v>6610</v>
      </c>
      <c r="BP1945">
        <v>1476</v>
      </c>
      <c r="BQ1945">
        <v>6145</v>
      </c>
      <c r="BR1945">
        <v>7575</v>
      </c>
      <c r="BT1945">
        <v>16</v>
      </c>
      <c r="BU1945" t="s">
        <v>6611</v>
      </c>
      <c r="BV1945" t="s">
        <v>4695</v>
      </c>
      <c r="BX1945">
        <v>43598.006909722222</v>
      </c>
    </row>
    <row r="1946" spans="1:76" x14ac:dyDescent="0.25">
      <c r="A1946" t="s">
        <v>6951</v>
      </c>
      <c r="B1946" t="s">
        <v>6952</v>
      </c>
      <c r="C1946" t="s">
        <v>46</v>
      </c>
      <c r="D1946">
        <v>41778</v>
      </c>
      <c r="E1946" s="1"/>
      <c r="I1946">
        <v>41778</v>
      </c>
      <c r="J1946">
        <v>2014</v>
      </c>
      <c r="K1946" t="s">
        <v>85</v>
      </c>
      <c r="L1946" t="s">
        <v>6953</v>
      </c>
      <c r="N1946" t="s">
        <v>6954</v>
      </c>
      <c r="O1946" t="s">
        <v>5720</v>
      </c>
      <c r="P1946" t="s">
        <v>1794</v>
      </c>
      <c r="R1946">
        <v>98368</v>
      </c>
      <c r="S1946" t="s">
        <v>6955</v>
      </c>
      <c r="T1946" t="s">
        <v>6956</v>
      </c>
      <c r="V1946" t="s">
        <v>5571</v>
      </c>
      <c r="W1946">
        <v>28</v>
      </c>
      <c r="X1946" t="s">
        <v>5167</v>
      </c>
      <c r="Y1946">
        <v>3433</v>
      </c>
      <c r="Z1946" t="s">
        <v>1794</v>
      </c>
      <c r="AA1946" t="s">
        <v>4785</v>
      </c>
      <c r="AB1946">
        <v>22770</v>
      </c>
      <c r="AC1946" t="s">
        <v>146</v>
      </c>
      <c r="AD1946" t="s">
        <v>4690</v>
      </c>
      <c r="AE1946" t="s">
        <v>107</v>
      </c>
      <c r="AF1946" t="s">
        <v>107</v>
      </c>
      <c r="AI1946" s="1"/>
      <c r="AJ1946" t="s">
        <v>72</v>
      </c>
      <c r="AK1946" t="s">
        <v>4691</v>
      </c>
      <c r="AL1946">
        <v>41947</v>
      </c>
      <c r="AN1946" t="b">
        <v>1</v>
      </c>
      <c r="AQ1946" t="s">
        <v>195</v>
      </c>
      <c r="AR1946" t="s">
        <v>150</v>
      </c>
      <c r="BB1946" s="7" t="s">
        <v>6954</v>
      </c>
      <c r="BC1946" s="7" t="s">
        <v>5720</v>
      </c>
      <c r="BE1946" s="7">
        <v>98368</v>
      </c>
      <c r="BO1946" t="s">
        <v>6957</v>
      </c>
      <c r="BP1946">
        <v>8946</v>
      </c>
      <c r="BQ1946">
        <v>6361</v>
      </c>
      <c r="BR1946">
        <v>7996</v>
      </c>
      <c r="BU1946" t="s">
        <v>6958</v>
      </c>
      <c r="BV1946" t="s">
        <v>4695</v>
      </c>
      <c r="BX1946">
        <v>43598.010648148149</v>
      </c>
    </row>
    <row r="1947" spans="1:76" x14ac:dyDescent="0.25">
      <c r="A1947" t="s">
        <v>6959</v>
      </c>
      <c r="B1947" t="s">
        <v>407</v>
      </c>
      <c r="C1947" t="s">
        <v>46</v>
      </c>
      <c r="D1947">
        <v>41617</v>
      </c>
      <c r="E1947" s="1"/>
      <c r="H1947" t="s">
        <v>47</v>
      </c>
      <c r="I1947">
        <v>41617</v>
      </c>
      <c r="J1947">
        <v>2014</v>
      </c>
      <c r="K1947" t="s">
        <v>85</v>
      </c>
      <c r="L1947" t="s">
        <v>65</v>
      </c>
      <c r="N1947" t="s">
        <v>66</v>
      </c>
      <c r="O1947" t="s">
        <v>67</v>
      </c>
      <c r="P1947" t="s">
        <v>68</v>
      </c>
      <c r="R1947">
        <v>98168</v>
      </c>
      <c r="V1947" t="s">
        <v>54</v>
      </c>
      <c r="W1947">
        <v>13</v>
      </c>
      <c r="X1947" t="s">
        <v>233</v>
      </c>
      <c r="Y1947">
        <v>4799</v>
      </c>
      <c r="Z1947" t="s">
        <v>68</v>
      </c>
      <c r="AA1947" t="s">
        <v>57</v>
      </c>
      <c r="AC1947" t="s">
        <v>146</v>
      </c>
      <c r="AD1947" t="s">
        <v>4690</v>
      </c>
      <c r="AE1947" t="s">
        <v>107</v>
      </c>
      <c r="AF1947" t="s">
        <v>107</v>
      </c>
      <c r="AI1947" s="1"/>
      <c r="AJ1947" t="s">
        <v>72</v>
      </c>
      <c r="AK1947" t="s">
        <v>4691</v>
      </c>
      <c r="AL1947">
        <v>41947</v>
      </c>
      <c r="AN1947" t="b">
        <v>1</v>
      </c>
      <c r="AQ1947" t="s">
        <v>195</v>
      </c>
      <c r="AR1947" t="s">
        <v>150</v>
      </c>
      <c r="AS1947" t="s">
        <v>62</v>
      </c>
      <c r="BB1947" s="7" t="s">
        <v>66</v>
      </c>
      <c r="BC1947" s="7" t="s">
        <v>67</v>
      </c>
      <c r="BE1947" s="7">
        <v>98168</v>
      </c>
      <c r="BG1947" s="7">
        <v>40095</v>
      </c>
      <c r="BH1947" s="7">
        <v>39972.559999999998</v>
      </c>
      <c r="BI1947">
        <v>9638.9599999999991</v>
      </c>
      <c r="BJ1947">
        <v>0</v>
      </c>
      <c r="BK1947">
        <v>0</v>
      </c>
      <c r="BL1947">
        <v>225</v>
      </c>
      <c r="BO1947" t="s">
        <v>6960</v>
      </c>
      <c r="BP1947">
        <v>9148</v>
      </c>
      <c r="BQ1947">
        <v>25410</v>
      </c>
      <c r="BR1947">
        <v>7988</v>
      </c>
      <c r="BS1947">
        <v>7898</v>
      </c>
      <c r="BT1947">
        <v>11</v>
      </c>
      <c r="BU1947" t="s">
        <v>6961</v>
      </c>
      <c r="BV1947" t="s">
        <v>4695</v>
      </c>
      <c r="BX1947">
        <v>44149.13784722222</v>
      </c>
    </row>
    <row r="1948" spans="1:76" x14ac:dyDescent="0.25">
      <c r="A1948" t="s">
        <v>6962</v>
      </c>
      <c r="B1948" t="s">
        <v>956</v>
      </c>
      <c r="C1948" t="s">
        <v>46</v>
      </c>
      <c r="D1948">
        <v>41732</v>
      </c>
      <c r="E1948" s="1"/>
      <c r="H1948" t="s">
        <v>47</v>
      </c>
      <c r="I1948">
        <v>41732</v>
      </c>
      <c r="J1948">
        <v>2014</v>
      </c>
      <c r="K1948" t="s">
        <v>85</v>
      </c>
      <c r="L1948" t="s">
        <v>957</v>
      </c>
      <c r="N1948" t="s">
        <v>958</v>
      </c>
      <c r="O1948" t="s">
        <v>959</v>
      </c>
      <c r="P1948" t="s">
        <v>199</v>
      </c>
      <c r="R1948">
        <v>982339996</v>
      </c>
      <c r="S1948" t="s">
        <v>960</v>
      </c>
      <c r="T1948" t="s">
        <v>6963</v>
      </c>
      <c r="V1948" t="s">
        <v>54</v>
      </c>
      <c r="W1948">
        <v>13</v>
      </c>
      <c r="X1948" t="s">
        <v>201</v>
      </c>
      <c r="Y1948">
        <v>4856</v>
      </c>
      <c r="Z1948" t="s">
        <v>199</v>
      </c>
      <c r="AA1948" t="s">
        <v>57</v>
      </c>
      <c r="AC1948" t="s">
        <v>146</v>
      </c>
      <c r="AD1948" t="s">
        <v>4690</v>
      </c>
      <c r="AE1948" t="s">
        <v>107</v>
      </c>
      <c r="AF1948" t="s">
        <v>107</v>
      </c>
      <c r="AI1948" s="1"/>
      <c r="AJ1948" t="s">
        <v>72</v>
      </c>
      <c r="AK1948" t="s">
        <v>4691</v>
      </c>
      <c r="AL1948">
        <v>41947</v>
      </c>
      <c r="AN1948" t="b">
        <v>1</v>
      </c>
      <c r="AQ1948" t="s">
        <v>60</v>
      </c>
      <c r="AR1948" t="s">
        <v>99</v>
      </c>
      <c r="AS1948" t="s">
        <v>4734</v>
      </c>
      <c r="BB1948" s="7" t="s">
        <v>958</v>
      </c>
      <c r="BC1948" s="7" t="s">
        <v>959</v>
      </c>
      <c r="BE1948" s="7">
        <v>982339996</v>
      </c>
      <c r="BG1948" s="7">
        <v>23279.58</v>
      </c>
      <c r="BH1948" s="7">
        <v>0</v>
      </c>
      <c r="BI1948">
        <v>11774.36</v>
      </c>
      <c r="BJ1948">
        <v>0</v>
      </c>
      <c r="BK1948">
        <v>0</v>
      </c>
      <c r="BL1948">
        <v>0</v>
      </c>
      <c r="BO1948" t="s">
        <v>6964</v>
      </c>
      <c r="BP1948">
        <v>9644</v>
      </c>
      <c r="BQ1948">
        <v>6350</v>
      </c>
      <c r="BR1948">
        <v>7976</v>
      </c>
      <c r="BS1948">
        <v>7932</v>
      </c>
      <c r="BT1948">
        <v>39</v>
      </c>
      <c r="BU1948" t="s">
        <v>6965</v>
      </c>
      <c r="BV1948" t="s">
        <v>4695</v>
      </c>
      <c r="BX1948">
        <v>44149.139432870368</v>
      </c>
    </row>
    <row r="1949" spans="1:76" x14ac:dyDescent="0.25">
      <c r="A1949" t="s">
        <v>6966</v>
      </c>
      <c r="B1949" t="s">
        <v>6967</v>
      </c>
      <c r="C1949" t="s">
        <v>46</v>
      </c>
      <c r="D1949">
        <v>41732</v>
      </c>
      <c r="E1949" s="1"/>
      <c r="I1949">
        <v>41732</v>
      </c>
      <c r="J1949">
        <v>2014</v>
      </c>
      <c r="K1949" t="s">
        <v>85</v>
      </c>
      <c r="L1949" t="s">
        <v>6968</v>
      </c>
      <c r="N1949" t="s">
        <v>6969</v>
      </c>
      <c r="O1949" t="s">
        <v>4054</v>
      </c>
      <c r="P1949" t="s">
        <v>3508</v>
      </c>
      <c r="R1949">
        <v>991220895</v>
      </c>
      <c r="S1949" t="s">
        <v>6970</v>
      </c>
      <c r="T1949" t="s">
        <v>6971</v>
      </c>
      <c r="V1949" t="s">
        <v>5396</v>
      </c>
      <c r="W1949">
        <v>20</v>
      </c>
      <c r="X1949" t="s">
        <v>6972</v>
      </c>
      <c r="Y1949">
        <v>3655</v>
      </c>
      <c r="Z1949" t="s">
        <v>3508</v>
      </c>
      <c r="AA1949" t="s">
        <v>4785</v>
      </c>
      <c r="AB1949">
        <v>7129</v>
      </c>
      <c r="AC1949" t="s">
        <v>146</v>
      </c>
      <c r="AD1949" t="s">
        <v>4690</v>
      </c>
      <c r="AE1949" t="s">
        <v>107</v>
      </c>
      <c r="AF1949" t="s">
        <v>107</v>
      </c>
      <c r="AI1949" s="1"/>
      <c r="AJ1949" t="s">
        <v>72</v>
      </c>
      <c r="AK1949" t="s">
        <v>4691</v>
      </c>
      <c r="AL1949">
        <v>41947</v>
      </c>
      <c r="AN1949" t="b">
        <v>1</v>
      </c>
      <c r="AQ1949" t="s">
        <v>195</v>
      </c>
      <c r="AR1949" t="s">
        <v>150</v>
      </c>
      <c r="BB1949" s="7" t="s">
        <v>6969</v>
      </c>
      <c r="BC1949" s="7" t="s">
        <v>4054</v>
      </c>
      <c r="BE1949" s="7">
        <v>991220895</v>
      </c>
      <c r="BO1949" t="s">
        <v>6973</v>
      </c>
      <c r="BP1949">
        <v>9959</v>
      </c>
      <c r="BQ1949">
        <v>751</v>
      </c>
      <c r="BR1949">
        <v>7969</v>
      </c>
      <c r="BU1949" t="s">
        <v>6974</v>
      </c>
      <c r="BV1949" t="s">
        <v>4695</v>
      </c>
      <c r="BX1949">
        <v>43598.01048611111</v>
      </c>
    </row>
    <row r="1950" spans="1:76" x14ac:dyDescent="0.25">
      <c r="A1950" t="s">
        <v>6975</v>
      </c>
      <c r="B1950" t="s">
        <v>4384</v>
      </c>
      <c r="C1950" t="s">
        <v>46</v>
      </c>
      <c r="D1950">
        <v>41813</v>
      </c>
      <c r="E1950" s="1"/>
      <c r="I1950">
        <v>41813</v>
      </c>
      <c r="J1950">
        <v>2014</v>
      </c>
      <c r="K1950" t="s">
        <v>85</v>
      </c>
      <c r="L1950" t="s">
        <v>4385</v>
      </c>
      <c r="N1950" t="s">
        <v>4386</v>
      </c>
      <c r="O1950" t="s">
        <v>95</v>
      </c>
      <c r="P1950" t="s">
        <v>96</v>
      </c>
      <c r="R1950">
        <v>99352</v>
      </c>
      <c r="T1950" t="s">
        <v>6976</v>
      </c>
      <c r="V1950" t="s">
        <v>54</v>
      </c>
      <c r="W1950">
        <v>13</v>
      </c>
      <c r="X1950" t="s">
        <v>98</v>
      </c>
      <c r="Y1950">
        <v>4793</v>
      </c>
      <c r="Z1950" t="s">
        <v>96</v>
      </c>
      <c r="AA1950" t="s">
        <v>57</v>
      </c>
      <c r="AC1950" t="s">
        <v>146</v>
      </c>
      <c r="AD1950" t="s">
        <v>4690</v>
      </c>
      <c r="AE1950" t="s">
        <v>107</v>
      </c>
      <c r="AF1950" t="s">
        <v>107</v>
      </c>
      <c r="AI1950" s="1"/>
      <c r="AJ1950" t="s">
        <v>72</v>
      </c>
      <c r="AK1950" t="s">
        <v>4691</v>
      </c>
      <c r="AL1950">
        <v>41947</v>
      </c>
      <c r="AN1950" t="b">
        <v>1</v>
      </c>
      <c r="AQ1950" t="s">
        <v>60</v>
      </c>
      <c r="AR1950" t="s">
        <v>99</v>
      </c>
      <c r="AS1950" t="s">
        <v>4734</v>
      </c>
      <c r="BB1950" s="7" t="s">
        <v>4386</v>
      </c>
      <c r="BC1950" s="7" t="s">
        <v>95</v>
      </c>
      <c r="BE1950" s="7">
        <v>99352</v>
      </c>
      <c r="BO1950" t="s">
        <v>6977</v>
      </c>
      <c r="BP1950">
        <v>10012</v>
      </c>
      <c r="BQ1950">
        <v>6346</v>
      </c>
      <c r="BR1950">
        <v>7968</v>
      </c>
      <c r="BT1950">
        <v>8</v>
      </c>
      <c r="BU1950" t="s">
        <v>6978</v>
      </c>
      <c r="BV1950" t="s">
        <v>4695</v>
      </c>
      <c r="BX1950">
        <v>43598.010474537034</v>
      </c>
    </row>
    <row r="1951" spans="1:76" x14ac:dyDescent="0.25">
      <c r="A1951" t="s">
        <v>6979</v>
      </c>
      <c r="B1951" t="s">
        <v>498</v>
      </c>
      <c r="C1951" t="s">
        <v>46</v>
      </c>
      <c r="D1951">
        <v>40584</v>
      </c>
      <c r="E1951" s="1"/>
      <c r="H1951" t="s">
        <v>47</v>
      </c>
      <c r="I1951">
        <v>40584</v>
      </c>
      <c r="J1951">
        <v>2014</v>
      </c>
      <c r="K1951" t="s">
        <v>85</v>
      </c>
      <c r="L1951" t="s">
        <v>6980</v>
      </c>
      <c r="N1951" t="s">
        <v>499</v>
      </c>
      <c r="O1951" t="s">
        <v>215</v>
      </c>
      <c r="P1951" t="s">
        <v>68</v>
      </c>
      <c r="R1951">
        <v>98198</v>
      </c>
      <c r="T1951" t="s">
        <v>6981</v>
      </c>
      <c r="V1951" t="s">
        <v>90</v>
      </c>
      <c r="W1951">
        <v>12</v>
      </c>
      <c r="X1951" t="s">
        <v>501</v>
      </c>
      <c r="Y1951">
        <v>4762</v>
      </c>
      <c r="Z1951" t="s">
        <v>68</v>
      </c>
      <c r="AA1951" t="s">
        <v>57</v>
      </c>
      <c r="AC1951" t="s">
        <v>146</v>
      </c>
      <c r="AD1951" t="s">
        <v>4690</v>
      </c>
      <c r="AE1951" t="s">
        <v>107</v>
      </c>
      <c r="AF1951" t="s">
        <v>107</v>
      </c>
      <c r="AI1951" s="1"/>
      <c r="AJ1951" t="s">
        <v>72</v>
      </c>
      <c r="AK1951" t="s">
        <v>4691</v>
      </c>
      <c r="AL1951">
        <v>41947</v>
      </c>
      <c r="AN1951" t="b">
        <v>1</v>
      </c>
      <c r="AQ1951" t="s">
        <v>60</v>
      </c>
      <c r="AR1951" t="s">
        <v>61</v>
      </c>
      <c r="AS1951" t="s">
        <v>62</v>
      </c>
      <c r="BB1951" s="7" t="s">
        <v>499</v>
      </c>
      <c r="BC1951" s="7" t="s">
        <v>215</v>
      </c>
      <c r="BE1951" s="7">
        <v>98198</v>
      </c>
      <c r="BG1951" s="7">
        <v>153086.47</v>
      </c>
      <c r="BH1951" s="7">
        <v>15611.7</v>
      </c>
      <c r="BI1951">
        <v>117424.49</v>
      </c>
      <c r="BJ1951">
        <v>0</v>
      </c>
      <c r="BK1951">
        <v>0</v>
      </c>
      <c r="BL1951">
        <v>1250</v>
      </c>
      <c r="BO1951" t="s">
        <v>6982</v>
      </c>
      <c r="BP1951">
        <v>10167</v>
      </c>
      <c r="BQ1951">
        <v>512</v>
      </c>
      <c r="BR1951">
        <v>7961</v>
      </c>
      <c r="BS1951">
        <v>7951</v>
      </c>
      <c r="BT1951">
        <v>33</v>
      </c>
      <c r="BU1951" t="s">
        <v>5009</v>
      </c>
      <c r="BV1951" t="s">
        <v>4695</v>
      </c>
      <c r="BX1951">
        <v>44149.140185185184</v>
      </c>
    </row>
    <row r="1952" spans="1:76" x14ac:dyDescent="0.25">
      <c r="A1952" t="s">
        <v>6983</v>
      </c>
      <c r="B1952" t="s">
        <v>6984</v>
      </c>
      <c r="C1952" t="s">
        <v>46</v>
      </c>
      <c r="D1952">
        <v>41698</v>
      </c>
      <c r="E1952" s="1"/>
      <c r="H1952" t="s">
        <v>47</v>
      </c>
      <c r="I1952">
        <v>41698</v>
      </c>
      <c r="J1952">
        <v>2014</v>
      </c>
      <c r="K1952" t="s">
        <v>85</v>
      </c>
      <c r="L1952" t="s">
        <v>6985</v>
      </c>
      <c r="N1952" t="s">
        <v>6986</v>
      </c>
      <c r="O1952" t="s">
        <v>110</v>
      </c>
      <c r="P1952" t="s">
        <v>111</v>
      </c>
      <c r="R1952">
        <v>98366</v>
      </c>
      <c r="S1952" t="s">
        <v>6987</v>
      </c>
      <c r="T1952" t="s">
        <v>6988</v>
      </c>
      <c r="V1952" t="s">
        <v>6576</v>
      </c>
      <c r="W1952">
        <v>27</v>
      </c>
      <c r="X1952" t="s">
        <v>4824</v>
      </c>
      <c r="Y1952">
        <v>3539</v>
      </c>
      <c r="Z1952" t="s">
        <v>111</v>
      </c>
      <c r="AA1952" t="s">
        <v>4785</v>
      </c>
      <c r="AB1952">
        <v>153736</v>
      </c>
      <c r="AC1952" t="s">
        <v>146</v>
      </c>
      <c r="AD1952" t="s">
        <v>4690</v>
      </c>
      <c r="AE1952" t="s">
        <v>107</v>
      </c>
      <c r="AF1952" t="s">
        <v>107</v>
      </c>
      <c r="AI1952" s="1"/>
      <c r="AJ1952" t="s">
        <v>72</v>
      </c>
      <c r="AK1952" t="s">
        <v>4691</v>
      </c>
      <c r="AL1952">
        <v>41947</v>
      </c>
      <c r="AN1952" t="b">
        <v>1</v>
      </c>
      <c r="AQ1952" t="s">
        <v>195</v>
      </c>
      <c r="AR1952" t="s">
        <v>150</v>
      </c>
      <c r="BB1952" s="7" t="s">
        <v>6986</v>
      </c>
      <c r="BC1952" s="7" t="s">
        <v>110</v>
      </c>
      <c r="BE1952" s="7">
        <v>98366</v>
      </c>
      <c r="BG1952" s="7">
        <v>6718.36</v>
      </c>
      <c r="BH1952" s="7">
        <v>0</v>
      </c>
      <c r="BI1952">
        <v>5721.96</v>
      </c>
      <c r="BJ1952">
        <v>0</v>
      </c>
      <c r="BK1952">
        <v>0</v>
      </c>
      <c r="BL1952">
        <v>0</v>
      </c>
      <c r="BO1952" t="s">
        <v>6989</v>
      </c>
      <c r="BP1952">
        <v>17975</v>
      </c>
      <c r="BQ1952">
        <v>240</v>
      </c>
      <c r="BR1952">
        <v>7790</v>
      </c>
      <c r="BS1952">
        <v>8327</v>
      </c>
      <c r="BU1952" t="s">
        <v>6990</v>
      </c>
      <c r="BV1952" t="s">
        <v>4695</v>
      </c>
      <c r="BX1952">
        <v>44149.153252314813</v>
      </c>
    </row>
    <row r="1953" spans="1:76" x14ac:dyDescent="0.25">
      <c r="A1953" t="s">
        <v>6991</v>
      </c>
      <c r="B1953" t="s">
        <v>6992</v>
      </c>
      <c r="C1953" t="s">
        <v>46</v>
      </c>
      <c r="D1953">
        <v>41785</v>
      </c>
      <c r="E1953" s="1"/>
      <c r="I1953">
        <v>41785</v>
      </c>
      <c r="J1953">
        <v>2014</v>
      </c>
      <c r="K1953" t="s">
        <v>85</v>
      </c>
      <c r="L1953" t="s">
        <v>6993</v>
      </c>
      <c r="N1953" t="s">
        <v>6994</v>
      </c>
      <c r="O1953" t="s">
        <v>56</v>
      </c>
      <c r="P1953" t="s">
        <v>56</v>
      </c>
      <c r="R1953">
        <v>988400986</v>
      </c>
      <c r="S1953" t="s">
        <v>6995</v>
      </c>
      <c r="T1953" t="s">
        <v>6996</v>
      </c>
      <c r="V1953" t="s">
        <v>5331</v>
      </c>
      <c r="W1953">
        <v>26</v>
      </c>
      <c r="X1953" t="s">
        <v>5554</v>
      </c>
      <c r="Y1953">
        <v>3801</v>
      </c>
      <c r="Z1953" t="s">
        <v>56</v>
      </c>
      <c r="AA1953" t="s">
        <v>4785</v>
      </c>
      <c r="AB1953">
        <v>21318</v>
      </c>
      <c r="AC1953" t="s">
        <v>146</v>
      </c>
      <c r="AD1953" t="s">
        <v>4690</v>
      </c>
      <c r="AE1953" t="s">
        <v>107</v>
      </c>
      <c r="AF1953" t="s">
        <v>107</v>
      </c>
      <c r="AI1953" s="1"/>
      <c r="AJ1953" t="s">
        <v>72</v>
      </c>
      <c r="AK1953" t="s">
        <v>4691</v>
      </c>
      <c r="AL1953">
        <v>41947</v>
      </c>
      <c r="AN1953" t="b">
        <v>1</v>
      </c>
      <c r="AQ1953" t="s">
        <v>195</v>
      </c>
      <c r="AR1953" t="s">
        <v>150</v>
      </c>
      <c r="BB1953" s="7" t="s">
        <v>6994</v>
      </c>
      <c r="BC1953" s="7" t="s">
        <v>56</v>
      </c>
      <c r="BE1953" s="7">
        <v>988400986</v>
      </c>
      <c r="BO1953" t="s">
        <v>6997</v>
      </c>
      <c r="BP1953">
        <v>18006</v>
      </c>
      <c r="BQ1953">
        <v>6261</v>
      </c>
      <c r="BR1953">
        <v>7789</v>
      </c>
      <c r="BU1953" t="s">
        <v>6998</v>
      </c>
      <c r="BV1953" t="s">
        <v>4695</v>
      </c>
      <c r="BX1953">
        <v>43598.009398148148</v>
      </c>
    </row>
    <row r="1954" spans="1:76" x14ac:dyDescent="0.25">
      <c r="A1954" t="s">
        <v>6999</v>
      </c>
      <c r="B1954" t="s">
        <v>1751</v>
      </c>
      <c r="C1954" t="s">
        <v>46</v>
      </c>
      <c r="D1954">
        <v>41766</v>
      </c>
      <c r="E1954" s="1"/>
      <c r="I1954">
        <v>41766</v>
      </c>
      <c r="J1954">
        <v>2014</v>
      </c>
      <c r="K1954" t="s">
        <v>85</v>
      </c>
      <c r="L1954" t="s">
        <v>7000</v>
      </c>
      <c r="N1954" t="s">
        <v>1752</v>
      </c>
      <c r="O1954" t="s">
        <v>1753</v>
      </c>
      <c r="P1954" t="s">
        <v>68</v>
      </c>
      <c r="R1954">
        <v>98045</v>
      </c>
      <c r="S1954" t="s">
        <v>1755</v>
      </c>
      <c r="T1954" t="s">
        <v>7001</v>
      </c>
      <c r="V1954" t="s">
        <v>54</v>
      </c>
      <c r="W1954">
        <v>13</v>
      </c>
      <c r="X1954" t="s">
        <v>182</v>
      </c>
      <c r="Y1954">
        <v>4787</v>
      </c>
      <c r="Z1954" t="s">
        <v>68</v>
      </c>
      <c r="AA1954" t="s">
        <v>57</v>
      </c>
      <c r="AC1954" t="s">
        <v>146</v>
      </c>
      <c r="AD1954" t="s">
        <v>4690</v>
      </c>
      <c r="AE1954" t="s">
        <v>107</v>
      </c>
      <c r="AF1954" t="s">
        <v>107</v>
      </c>
      <c r="AI1954" s="1"/>
      <c r="AJ1954" t="s">
        <v>72</v>
      </c>
      <c r="AK1954" t="s">
        <v>4691</v>
      </c>
      <c r="AL1954">
        <v>41947</v>
      </c>
      <c r="AN1954" t="b">
        <v>1</v>
      </c>
      <c r="AQ1954" t="s">
        <v>60</v>
      </c>
      <c r="AR1954" t="s">
        <v>99</v>
      </c>
      <c r="AS1954" t="s">
        <v>4734</v>
      </c>
      <c r="BB1954" s="7" t="s">
        <v>1752</v>
      </c>
      <c r="BC1954" s="7" t="s">
        <v>1753</v>
      </c>
      <c r="BE1954" s="7">
        <v>98045</v>
      </c>
      <c r="BO1954" t="s">
        <v>7002</v>
      </c>
      <c r="BP1954">
        <v>18484</v>
      </c>
      <c r="BQ1954">
        <v>3737</v>
      </c>
      <c r="BR1954">
        <v>7779</v>
      </c>
      <c r="BT1954">
        <v>5</v>
      </c>
      <c r="BU1954" t="s">
        <v>7003</v>
      </c>
      <c r="BV1954" t="s">
        <v>4695</v>
      </c>
      <c r="BX1954">
        <v>43598.009340277778</v>
      </c>
    </row>
    <row r="1955" spans="1:76" x14ac:dyDescent="0.25">
      <c r="A1955" t="s">
        <v>7004</v>
      </c>
      <c r="B1955" t="s">
        <v>1649</v>
      </c>
      <c r="C1955" t="s">
        <v>46</v>
      </c>
      <c r="D1955">
        <v>41763</v>
      </c>
      <c r="E1955" s="1"/>
      <c r="H1955" t="s">
        <v>599</v>
      </c>
      <c r="I1955">
        <v>41763</v>
      </c>
      <c r="J1955">
        <v>2014</v>
      </c>
      <c r="K1955" t="s">
        <v>85</v>
      </c>
      <c r="L1955" t="s">
        <v>7005</v>
      </c>
      <c r="N1955" t="s">
        <v>1650</v>
      </c>
      <c r="O1955" t="s">
        <v>101</v>
      </c>
      <c r="P1955" t="s">
        <v>68</v>
      </c>
      <c r="R1955">
        <v>981444154</v>
      </c>
      <c r="S1955" t="s">
        <v>1651</v>
      </c>
      <c r="T1955" t="s">
        <v>7006</v>
      </c>
      <c r="V1955" t="s">
        <v>90</v>
      </c>
      <c r="W1955">
        <v>12</v>
      </c>
      <c r="X1955" t="s">
        <v>258</v>
      </c>
      <c r="Y1955">
        <v>4766</v>
      </c>
      <c r="Z1955" t="s">
        <v>68</v>
      </c>
      <c r="AA1955" t="s">
        <v>57</v>
      </c>
      <c r="AC1955" t="s">
        <v>146</v>
      </c>
      <c r="AD1955" t="s">
        <v>4690</v>
      </c>
      <c r="AE1955" t="s">
        <v>107</v>
      </c>
      <c r="AF1955" t="s">
        <v>107</v>
      </c>
      <c r="AI1955" s="1"/>
      <c r="AJ1955" t="s">
        <v>72</v>
      </c>
      <c r="AK1955" t="s">
        <v>4691</v>
      </c>
      <c r="AL1955">
        <v>41947</v>
      </c>
      <c r="AN1955" t="b">
        <v>1</v>
      </c>
      <c r="AQ1955" t="s">
        <v>177</v>
      </c>
      <c r="AS1955" t="s">
        <v>4734</v>
      </c>
      <c r="BB1955" s="7" t="s">
        <v>1650</v>
      </c>
      <c r="BC1955" s="7" t="s">
        <v>101</v>
      </c>
      <c r="BE1955" s="7">
        <v>981444154</v>
      </c>
      <c r="BG1955" s="7">
        <v>20358.11</v>
      </c>
      <c r="BH1955" s="7">
        <v>0</v>
      </c>
      <c r="BI1955">
        <v>17439.88</v>
      </c>
      <c r="BJ1955">
        <v>5500</v>
      </c>
      <c r="BK1955">
        <v>0</v>
      </c>
      <c r="BL1955">
        <v>0</v>
      </c>
      <c r="BO1955" t="s">
        <v>7007</v>
      </c>
      <c r="BP1955">
        <v>18529</v>
      </c>
      <c r="BQ1955">
        <v>6253</v>
      </c>
      <c r="BR1955">
        <v>7777</v>
      </c>
      <c r="BS1955">
        <v>8370</v>
      </c>
      <c r="BT1955">
        <v>37</v>
      </c>
      <c r="BU1955" t="s">
        <v>7008</v>
      </c>
      <c r="BV1955" t="s">
        <v>4695</v>
      </c>
      <c r="BX1955">
        <v>44149.15457175926</v>
      </c>
    </row>
    <row r="1956" spans="1:76" x14ac:dyDescent="0.25">
      <c r="A1956" t="s">
        <v>7009</v>
      </c>
      <c r="B1956" t="s">
        <v>1839</v>
      </c>
      <c r="C1956" t="s">
        <v>46</v>
      </c>
      <c r="D1956">
        <v>41277</v>
      </c>
      <c r="E1956" s="1"/>
      <c r="H1956" t="s">
        <v>47</v>
      </c>
      <c r="I1956">
        <v>41277</v>
      </c>
      <c r="J1956">
        <v>2014</v>
      </c>
      <c r="K1956" t="s">
        <v>85</v>
      </c>
      <c r="L1956" t="s">
        <v>7010</v>
      </c>
      <c r="N1956" t="s">
        <v>83</v>
      </c>
      <c r="O1956" t="s">
        <v>101</v>
      </c>
      <c r="P1956" t="s">
        <v>68</v>
      </c>
      <c r="R1956">
        <v>98109</v>
      </c>
      <c r="T1956" t="s">
        <v>7011</v>
      </c>
      <c r="V1956" t="s">
        <v>54</v>
      </c>
      <c r="W1956">
        <v>13</v>
      </c>
      <c r="X1956" t="s">
        <v>149</v>
      </c>
      <c r="Y1956">
        <v>4850</v>
      </c>
      <c r="Z1956" t="s">
        <v>68</v>
      </c>
      <c r="AA1956" t="s">
        <v>57</v>
      </c>
      <c r="AC1956" t="s">
        <v>146</v>
      </c>
      <c r="AD1956" t="s">
        <v>4690</v>
      </c>
      <c r="AE1956" t="s">
        <v>107</v>
      </c>
      <c r="AF1956" t="s">
        <v>107</v>
      </c>
      <c r="AI1956" s="1"/>
      <c r="AJ1956" t="s">
        <v>72</v>
      </c>
      <c r="AK1956" t="s">
        <v>4691</v>
      </c>
      <c r="AL1956">
        <v>41947</v>
      </c>
      <c r="AN1956" t="b">
        <v>1</v>
      </c>
      <c r="AQ1956" t="s">
        <v>60</v>
      </c>
      <c r="AR1956" t="s">
        <v>61</v>
      </c>
      <c r="AS1956" t="s">
        <v>62</v>
      </c>
      <c r="BB1956" s="7" t="s">
        <v>83</v>
      </c>
      <c r="BC1956" s="7" t="s">
        <v>101</v>
      </c>
      <c r="BE1956" s="7">
        <v>98109</v>
      </c>
      <c r="BG1956" s="7">
        <v>115374.82</v>
      </c>
      <c r="BH1956" s="7">
        <v>4339.3599999999997</v>
      </c>
      <c r="BI1956">
        <v>109871.82</v>
      </c>
      <c r="BJ1956">
        <v>0</v>
      </c>
      <c r="BK1956">
        <v>0</v>
      </c>
      <c r="BL1956">
        <v>2250</v>
      </c>
      <c r="BO1956" t="s">
        <v>7012</v>
      </c>
      <c r="BP1956">
        <v>19214</v>
      </c>
      <c r="BQ1956">
        <v>505</v>
      </c>
      <c r="BR1956">
        <v>7760</v>
      </c>
      <c r="BS1956">
        <v>8402</v>
      </c>
      <c r="BT1956">
        <v>36</v>
      </c>
      <c r="BU1956" t="s">
        <v>5009</v>
      </c>
      <c r="BV1956" t="s">
        <v>4695</v>
      </c>
      <c r="BX1956">
        <v>44149.155729166669</v>
      </c>
    </row>
    <row r="1957" spans="1:76" x14ac:dyDescent="0.25">
      <c r="A1957" t="s">
        <v>7013</v>
      </c>
      <c r="B1957" t="s">
        <v>7014</v>
      </c>
      <c r="C1957" t="s">
        <v>46</v>
      </c>
      <c r="D1957">
        <v>41770</v>
      </c>
      <c r="E1957" s="1"/>
      <c r="H1957" t="s">
        <v>47</v>
      </c>
      <c r="I1957">
        <v>41770</v>
      </c>
      <c r="J1957">
        <v>2014</v>
      </c>
      <c r="K1957" t="s">
        <v>85</v>
      </c>
      <c r="L1957" t="s">
        <v>7015</v>
      </c>
      <c r="N1957" t="s">
        <v>7016</v>
      </c>
      <c r="O1957" t="s">
        <v>366</v>
      </c>
      <c r="P1957" t="s">
        <v>96</v>
      </c>
      <c r="R1957">
        <v>993360275</v>
      </c>
      <c r="S1957" t="s">
        <v>7017</v>
      </c>
      <c r="T1957" t="s">
        <v>7018</v>
      </c>
      <c r="V1957" t="s">
        <v>4807</v>
      </c>
      <c r="W1957">
        <v>23</v>
      </c>
      <c r="X1957" t="s">
        <v>7019</v>
      </c>
      <c r="Y1957">
        <v>4725</v>
      </c>
      <c r="Z1957" t="s">
        <v>96</v>
      </c>
      <c r="AA1957" t="s">
        <v>4785</v>
      </c>
      <c r="AB1957">
        <v>97652</v>
      </c>
      <c r="AC1957" t="s">
        <v>146</v>
      </c>
      <c r="AD1957" t="s">
        <v>4690</v>
      </c>
      <c r="AE1957" t="s">
        <v>107</v>
      </c>
      <c r="AF1957" t="s">
        <v>107</v>
      </c>
      <c r="AI1957" s="1"/>
      <c r="AJ1957" t="s">
        <v>72</v>
      </c>
      <c r="AK1957" t="s">
        <v>4691</v>
      </c>
      <c r="AL1957">
        <v>41947</v>
      </c>
      <c r="AN1957" t="b">
        <v>1</v>
      </c>
      <c r="AQ1957" t="s">
        <v>177</v>
      </c>
      <c r="BB1957" s="7" t="s">
        <v>7016</v>
      </c>
      <c r="BC1957" s="7" t="s">
        <v>366</v>
      </c>
      <c r="BE1957" s="7">
        <v>993360275</v>
      </c>
      <c r="BG1957" s="7">
        <v>11805</v>
      </c>
      <c r="BH1957" s="7">
        <v>0</v>
      </c>
      <c r="BI1957">
        <v>11805</v>
      </c>
      <c r="BJ1957">
        <v>0</v>
      </c>
      <c r="BK1957">
        <v>0</v>
      </c>
      <c r="BL1957">
        <v>0</v>
      </c>
      <c r="BO1957" t="s">
        <v>7020</v>
      </c>
      <c r="BP1957">
        <v>19233</v>
      </c>
      <c r="BQ1957">
        <v>6242</v>
      </c>
      <c r="BR1957">
        <v>7758</v>
      </c>
      <c r="BS1957">
        <v>8407</v>
      </c>
      <c r="BU1957" t="s">
        <v>7021</v>
      </c>
      <c r="BV1957" t="s">
        <v>4695</v>
      </c>
      <c r="BX1957">
        <v>44149.155856481484</v>
      </c>
    </row>
    <row r="1958" spans="1:76" x14ac:dyDescent="0.25">
      <c r="A1958" t="s">
        <v>7022</v>
      </c>
      <c r="B1958" t="s">
        <v>3728</v>
      </c>
      <c r="C1958" t="s">
        <v>46</v>
      </c>
      <c r="D1958">
        <v>41816</v>
      </c>
      <c r="E1958" s="1"/>
      <c r="H1958" t="s">
        <v>289</v>
      </c>
      <c r="I1958">
        <v>41816</v>
      </c>
      <c r="J1958">
        <v>2014</v>
      </c>
      <c r="K1958" t="s">
        <v>85</v>
      </c>
      <c r="L1958" t="s">
        <v>3729</v>
      </c>
      <c r="N1958" t="s">
        <v>3730</v>
      </c>
      <c r="O1958" t="s">
        <v>656</v>
      </c>
      <c r="P1958" t="s">
        <v>68</v>
      </c>
      <c r="R1958">
        <v>98188</v>
      </c>
      <c r="S1958" t="s">
        <v>3731</v>
      </c>
      <c r="T1958" t="s">
        <v>7023</v>
      </c>
      <c r="V1958" t="s">
        <v>90</v>
      </c>
      <c r="W1958">
        <v>12</v>
      </c>
      <c r="X1958" t="s">
        <v>501</v>
      </c>
      <c r="Y1958">
        <v>4762</v>
      </c>
      <c r="Z1958" t="s">
        <v>68</v>
      </c>
      <c r="AA1958" t="s">
        <v>57</v>
      </c>
      <c r="AC1958" t="s">
        <v>146</v>
      </c>
      <c r="AD1958" t="s">
        <v>4690</v>
      </c>
      <c r="AE1958" t="s">
        <v>107</v>
      </c>
      <c r="AF1958" t="s">
        <v>107</v>
      </c>
      <c r="AI1958" s="1"/>
      <c r="AJ1958" t="s">
        <v>72</v>
      </c>
      <c r="AK1958" t="s">
        <v>4691</v>
      </c>
      <c r="AL1958">
        <v>41947</v>
      </c>
      <c r="AN1958" t="b">
        <v>1</v>
      </c>
      <c r="AQ1958" t="s">
        <v>177</v>
      </c>
      <c r="AS1958" t="s">
        <v>4734</v>
      </c>
      <c r="BB1958" s="7" t="s">
        <v>3730</v>
      </c>
      <c r="BC1958" s="7" t="s">
        <v>656</v>
      </c>
      <c r="BE1958" s="7">
        <v>98188</v>
      </c>
      <c r="BG1958" s="7">
        <v>0</v>
      </c>
      <c r="BH1958" s="7">
        <v>0</v>
      </c>
      <c r="BI1958">
        <v>0</v>
      </c>
      <c r="BJ1958">
        <v>0</v>
      </c>
      <c r="BK1958">
        <v>0</v>
      </c>
      <c r="BL1958">
        <v>0</v>
      </c>
      <c r="BO1958" t="s">
        <v>7024</v>
      </c>
      <c r="BP1958">
        <v>19306</v>
      </c>
      <c r="BQ1958">
        <v>6241</v>
      </c>
      <c r="BR1958">
        <v>7756</v>
      </c>
      <c r="BS1958">
        <v>8410</v>
      </c>
      <c r="BT1958">
        <v>33</v>
      </c>
      <c r="BU1958" t="s">
        <v>7025</v>
      </c>
      <c r="BV1958" t="s">
        <v>4695</v>
      </c>
      <c r="BX1958">
        <v>44149.155914351853</v>
      </c>
    </row>
    <row r="1959" spans="1:76" x14ac:dyDescent="0.25">
      <c r="A1959" t="s">
        <v>7026</v>
      </c>
      <c r="B1959" t="s">
        <v>7027</v>
      </c>
      <c r="C1959" t="s">
        <v>46</v>
      </c>
      <c r="D1959">
        <v>41669</v>
      </c>
      <c r="E1959" s="1"/>
      <c r="I1959">
        <v>41669</v>
      </c>
      <c r="J1959">
        <v>2014</v>
      </c>
      <c r="K1959" t="s">
        <v>85</v>
      </c>
      <c r="L1959" t="s">
        <v>7028</v>
      </c>
      <c r="N1959" t="s">
        <v>7029</v>
      </c>
      <c r="O1959" t="s">
        <v>1493</v>
      </c>
      <c r="P1959" t="s">
        <v>1494</v>
      </c>
      <c r="R1959">
        <v>98612</v>
      </c>
      <c r="T1959" t="s">
        <v>7030</v>
      </c>
      <c r="V1959" t="s">
        <v>5396</v>
      </c>
      <c r="W1959">
        <v>20</v>
      </c>
      <c r="X1959" t="s">
        <v>6308</v>
      </c>
      <c r="Y1959">
        <v>4286</v>
      </c>
      <c r="Z1959" t="s">
        <v>1494</v>
      </c>
      <c r="AA1959" t="s">
        <v>4785</v>
      </c>
      <c r="AB1959">
        <v>2919</v>
      </c>
      <c r="AC1959" t="s">
        <v>146</v>
      </c>
      <c r="AD1959" t="s">
        <v>4690</v>
      </c>
      <c r="AE1959" t="s">
        <v>107</v>
      </c>
      <c r="AF1959" t="s">
        <v>107</v>
      </c>
      <c r="AI1959" s="1"/>
      <c r="AJ1959" t="s">
        <v>72</v>
      </c>
      <c r="AK1959" t="s">
        <v>4691</v>
      </c>
      <c r="AL1959">
        <v>41947</v>
      </c>
      <c r="AN1959" t="b">
        <v>1</v>
      </c>
      <c r="AQ1959" t="s">
        <v>195</v>
      </c>
      <c r="AR1959" t="s">
        <v>150</v>
      </c>
      <c r="BB1959" s="7" t="s">
        <v>7029</v>
      </c>
      <c r="BC1959" s="7" t="s">
        <v>1493</v>
      </c>
      <c r="BE1959" s="7">
        <v>98612</v>
      </c>
      <c r="BO1959" t="s">
        <v>7031</v>
      </c>
      <c r="BP1959">
        <v>19537</v>
      </c>
      <c r="BQ1959">
        <v>6240</v>
      </c>
      <c r="BR1959">
        <v>7753</v>
      </c>
      <c r="BU1959" t="s">
        <v>7032</v>
      </c>
      <c r="BV1959" t="s">
        <v>4695</v>
      </c>
      <c r="BX1959">
        <v>43598.00917824074</v>
      </c>
    </row>
    <row r="1960" spans="1:76" x14ac:dyDescent="0.25">
      <c r="A1960" t="s">
        <v>7033</v>
      </c>
      <c r="B1960" t="s">
        <v>7034</v>
      </c>
      <c r="C1960" t="s">
        <v>46</v>
      </c>
      <c r="D1960">
        <v>41743</v>
      </c>
      <c r="E1960" s="1"/>
      <c r="I1960">
        <v>41743</v>
      </c>
      <c r="J1960">
        <v>2014</v>
      </c>
      <c r="K1960" t="s">
        <v>85</v>
      </c>
      <c r="L1960" t="s">
        <v>7035</v>
      </c>
      <c r="N1960" t="s">
        <v>7036</v>
      </c>
      <c r="O1960" t="s">
        <v>2412</v>
      </c>
      <c r="P1960" t="s">
        <v>1058</v>
      </c>
      <c r="R1960">
        <v>986100512</v>
      </c>
      <c r="S1960" t="s">
        <v>7037</v>
      </c>
      <c r="T1960" t="s">
        <v>7038</v>
      </c>
      <c r="V1960" t="s">
        <v>5424</v>
      </c>
      <c r="W1960">
        <v>22</v>
      </c>
      <c r="X1960" t="s">
        <v>6297</v>
      </c>
      <c r="Y1960">
        <v>4093</v>
      </c>
      <c r="Z1960" t="s">
        <v>1058</v>
      </c>
      <c r="AA1960" t="s">
        <v>4785</v>
      </c>
      <c r="AB1960">
        <v>6951</v>
      </c>
      <c r="AC1960" t="s">
        <v>146</v>
      </c>
      <c r="AD1960" t="s">
        <v>4690</v>
      </c>
      <c r="AE1960" t="s">
        <v>107</v>
      </c>
      <c r="AF1960" t="s">
        <v>107</v>
      </c>
      <c r="AI1960" s="1"/>
      <c r="AJ1960" t="s">
        <v>72</v>
      </c>
      <c r="AK1960" t="s">
        <v>4691</v>
      </c>
      <c r="AL1960">
        <v>41947</v>
      </c>
      <c r="AN1960" t="b">
        <v>1</v>
      </c>
      <c r="AQ1960" t="s">
        <v>195</v>
      </c>
      <c r="AR1960" t="s">
        <v>150</v>
      </c>
      <c r="BB1960" s="7" t="s">
        <v>7036</v>
      </c>
      <c r="BC1960" s="7" t="s">
        <v>2412</v>
      </c>
      <c r="BE1960" s="7">
        <v>986100512</v>
      </c>
      <c r="BO1960" t="s">
        <v>7039</v>
      </c>
      <c r="BP1960">
        <v>20042</v>
      </c>
      <c r="BQ1960">
        <v>6235</v>
      </c>
      <c r="BR1960">
        <v>7742</v>
      </c>
      <c r="BU1960" t="s">
        <v>7040</v>
      </c>
      <c r="BV1960" t="s">
        <v>4695</v>
      </c>
      <c r="BX1960">
        <v>43598.009108796294</v>
      </c>
    </row>
    <row r="1961" spans="1:76" x14ac:dyDescent="0.25">
      <c r="A1961" t="s">
        <v>7041</v>
      </c>
      <c r="B1961" t="s">
        <v>7042</v>
      </c>
      <c r="C1961" t="s">
        <v>46</v>
      </c>
      <c r="D1961">
        <v>41815</v>
      </c>
      <c r="E1961" s="1"/>
      <c r="H1961" t="s">
        <v>47</v>
      </c>
      <c r="I1961">
        <v>41815</v>
      </c>
      <c r="J1961">
        <v>2014</v>
      </c>
      <c r="K1961" t="s">
        <v>85</v>
      </c>
      <c r="L1961" t="s">
        <v>7043</v>
      </c>
      <c r="N1961" t="s">
        <v>769</v>
      </c>
      <c r="O1961" t="s">
        <v>907</v>
      </c>
      <c r="P1961" t="s">
        <v>908</v>
      </c>
      <c r="R1961">
        <v>98926</v>
      </c>
      <c r="T1961" t="s">
        <v>7044</v>
      </c>
      <c r="V1961" t="s">
        <v>4807</v>
      </c>
      <c r="W1961">
        <v>23</v>
      </c>
      <c r="X1961" t="s">
        <v>5397</v>
      </c>
      <c r="Y1961">
        <v>3559</v>
      </c>
      <c r="Z1961" t="s">
        <v>908</v>
      </c>
      <c r="AA1961" t="s">
        <v>4785</v>
      </c>
      <c r="AB1961">
        <v>21906</v>
      </c>
      <c r="AC1961" t="s">
        <v>146</v>
      </c>
      <c r="AD1961" t="s">
        <v>4690</v>
      </c>
      <c r="AE1961" t="s">
        <v>107</v>
      </c>
      <c r="AF1961" t="s">
        <v>107</v>
      </c>
      <c r="AI1961" s="1"/>
      <c r="AJ1961" t="s">
        <v>72</v>
      </c>
      <c r="AK1961" t="s">
        <v>4691</v>
      </c>
      <c r="AL1961">
        <v>41947</v>
      </c>
      <c r="AN1961" t="b">
        <v>1</v>
      </c>
      <c r="AQ1961" t="s">
        <v>60</v>
      </c>
      <c r="AR1961" t="s">
        <v>99</v>
      </c>
      <c r="BB1961" s="7" t="s">
        <v>769</v>
      </c>
      <c r="BC1961" s="7" t="s">
        <v>907</v>
      </c>
      <c r="BE1961" s="7">
        <v>98926</v>
      </c>
      <c r="BG1961" s="7">
        <v>1695</v>
      </c>
      <c r="BH1961" s="7">
        <v>0</v>
      </c>
      <c r="BI1961">
        <v>1040</v>
      </c>
      <c r="BJ1961">
        <v>1717.02</v>
      </c>
      <c r="BK1961">
        <v>0</v>
      </c>
      <c r="BL1961">
        <v>0</v>
      </c>
      <c r="BO1961" t="s">
        <v>7045</v>
      </c>
      <c r="BP1961">
        <v>20185</v>
      </c>
      <c r="BQ1961">
        <v>6232</v>
      </c>
      <c r="BR1961">
        <v>7736</v>
      </c>
      <c r="BS1961">
        <v>8465</v>
      </c>
      <c r="BU1961" t="s">
        <v>7046</v>
      </c>
      <c r="BV1961" t="s">
        <v>4695</v>
      </c>
      <c r="BX1961">
        <v>44149.157511574071</v>
      </c>
    </row>
    <row r="1962" spans="1:76" x14ac:dyDescent="0.25">
      <c r="A1962" t="s">
        <v>7047</v>
      </c>
      <c r="B1962" t="s">
        <v>7048</v>
      </c>
      <c r="C1962" t="s">
        <v>46</v>
      </c>
      <c r="D1962">
        <v>41737</v>
      </c>
      <c r="E1962" s="1"/>
      <c r="I1962">
        <v>41737</v>
      </c>
      <c r="J1962">
        <v>2014</v>
      </c>
      <c r="K1962" t="s">
        <v>85</v>
      </c>
      <c r="L1962" t="s">
        <v>7049</v>
      </c>
      <c r="N1962" t="s">
        <v>7050</v>
      </c>
      <c r="O1962" t="s">
        <v>773</v>
      </c>
      <c r="P1962" t="s">
        <v>562</v>
      </c>
      <c r="R1962">
        <v>98577</v>
      </c>
      <c r="S1962" t="s">
        <v>7051</v>
      </c>
      <c r="T1962" t="s">
        <v>7052</v>
      </c>
      <c r="V1962" t="s">
        <v>7053</v>
      </c>
      <c r="W1962">
        <v>21</v>
      </c>
      <c r="X1962" t="s">
        <v>5526</v>
      </c>
      <c r="Y1962">
        <v>3841</v>
      </c>
      <c r="Z1962" t="s">
        <v>562</v>
      </c>
      <c r="AA1962" t="s">
        <v>4785</v>
      </c>
      <c r="AB1962">
        <v>13589</v>
      </c>
      <c r="AC1962" t="s">
        <v>146</v>
      </c>
      <c r="AD1962" t="s">
        <v>4690</v>
      </c>
      <c r="AE1962" t="s">
        <v>107</v>
      </c>
      <c r="AF1962" t="s">
        <v>107</v>
      </c>
      <c r="AI1962" s="1"/>
      <c r="AJ1962" t="s">
        <v>72</v>
      </c>
      <c r="AK1962" t="s">
        <v>4691</v>
      </c>
      <c r="AL1962">
        <v>41947</v>
      </c>
      <c r="AN1962" t="b">
        <v>1</v>
      </c>
      <c r="AQ1962" t="s">
        <v>195</v>
      </c>
      <c r="AR1962" t="s">
        <v>150</v>
      </c>
      <c r="BB1962" s="7" t="s">
        <v>7050</v>
      </c>
      <c r="BC1962" s="7" t="s">
        <v>773</v>
      </c>
      <c r="BE1962" s="7">
        <v>98577</v>
      </c>
      <c r="BO1962" t="s">
        <v>7054</v>
      </c>
      <c r="BP1962">
        <v>20546</v>
      </c>
      <c r="BQ1962">
        <v>92</v>
      </c>
      <c r="BR1962">
        <v>7728</v>
      </c>
      <c r="BU1962" t="s">
        <v>7055</v>
      </c>
      <c r="BV1962" t="s">
        <v>4695</v>
      </c>
      <c r="BX1962">
        <v>43598.009027777778</v>
      </c>
    </row>
    <row r="1963" spans="1:76" x14ac:dyDescent="0.25">
      <c r="A1963" t="s">
        <v>7056</v>
      </c>
      <c r="B1963" t="s">
        <v>965</v>
      </c>
      <c r="C1963" t="s">
        <v>46</v>
      </c>
      <c r="D1963">
        <v>41661</v>
      </c>
      <c r="E1963" s="1"/>
      <c r="H1963" t="s">
        <v>47</v>
      </c>
      <c r="I1963">
        <v>41661</v>
      </c>
      <c r="J1963">
        <v>2014</v>
      </c>
      <c r="K1963" t="s">
        <v>85</v>
      </c>
      <c r="L1963" t="s">
        <v>966</v>
      </c>
      <c r="N1963" t="s">
        <v>967</v>
      </c>
      <c r="O1963" t="s">
        <v>101</v>
      </c>
      <c r="P1963" t="s">
        <v>68</v>
      </c>
      <c r="R1963">
        <v>98102</v>
      </c>
      <c r="S1963" t="s">
        <v>968</v>
      </c>
      <c r="T1963" t="s">
        <v>7057</v>
      </c>
      <c r="V1963" t="s">
        <v>90</v>
      </c>
      <c r="W1963">
        <v>12</v>
      </c>
      <c r="X1963" t="s">
        <v>258</v>
      </c>
      <c r="Y1963">
        <v>4766</v>
      </c>
      <c r="Z1963" t="s">
        <v>68</v>
      </c>
      <c r="AA1963" t="s">
        <v>57</v>
      </c>
      <c r="AC1963" t="s">
        <v>146</v>
      </c>
      <c r="AD1963" t="s">
        <v>4690</v>
      </c>
      <c r="AE1963" t="s">
        <v>107</v>
      </c>
      <c r="AF1963" t="s">
        <v>107</v>
      </c>
      <c r="AI1963" s="1"/>
      <c r="AJ1963" t="s">
        <v>72</v>
      </c>
      <c r="AK1963" t="s">
        <v>4691</v>
      </c>
      <c r="AL1963">
        <v>41947</v>
      </c>
      <c r="AN1963" t="b">
        <v>1</v>
      </c>
      <c r="AQ1963" t="s">
        <v>60</v>
      </c>
      <c r="AR1963" t="s">
        <v>99</v>
      </c>
      <c r="AS1963" t="s">
        <v>4734</v>
      </c>
      <c r="BB1963" s="7" t="s">
        <v>967</v>
      </c>
      <c r="BC1963" s="7" t="s">
        <v>101</v>
      </c>
      <c r="BE1963" s="7">
        <v>98102</v>
      </c>
      <c r="BG1963" s="7">
        <v>75190.22</v>
      </c>
      <c r="BH1963" s="7">
        <v>0</v>
      </c>
      <c r="BI1963">
        <v>78412.08</v>
      </c>
      <c r="BJ1963">
        <v>0</v>
      </c>
      <c r="BK1963">
        <v>0</v>
      </c>
      <c r="BL1963">
        <v>0</v>
      </c>
      <c r="BO1963" t="s">
        <v>7058</v>
      </c>
      <c r="BP1963">
        <v>20817</v>
      </c>
      <c r="BQ1963">
        <v>6228</v>
      </c>
      <c r="BR1963">
        <v>7726</v>
      </c>
      <c r="BS1963">
        <v>8576</v>
      </c>
      <c r="BT1963">
        <v>37</v>
      </c>
      <c r="BU1963" t="s">
        <v>5333</v>
      </c>
      <c r="BV1963" t="s">
        <v>4695</v>
      </c>
      <c r="BX1963">
        <v>44149.163275462961</v>
      </c>
    </row>
    <row r="1964" spans="1:76" x14ac:dyDescent="0.25">
      <c r="A1964" t="s">
        <v>7059</v>
      </c>
      <c r="B1964" t="s">
        <v>1957</v>
      </c>
      <c r="C1964" t="s">
        <v>46</v>
      </c>
      <c r="D1964">
        <v>41612</v>
      </c>
      <c r="E1964" s="1"/>
      <c r="I1964">
        <v>41612</v>
      </c>
      <c r="J1964">
        <v>2014</v>
      </c>
      <c r="K1964" t="s">
        <v>77</v>
      </c>
      <c r="L1964" t="s">
        <v>1958</v>
      </c>
      <c r="N1964" t="s">
        <v>4565</v>
      </c>
      <c r="O1964" t="s">
        <v>361</v>
      </c>
      <c r="P1964" t="s">
        <v>68</v>
      </c>
      <c r="R1964">
        <v>98030</v>
      </c>
      <c r="S1964" t="s">
        <v>4566</v>
      </c>
      <c r="T1964" t="s">
        <v>7060</v>
      </c>
      <c r="V1964" t="s">
        <v>54</v>
      </c>
      <c r="W1964">
        <v>13</v>
      </c>
      <c r="X1964" t="s">
        <v>216</v>
      </c>
      <c r="Y1964">
        <v>4843</v>
      </c>
      <c r="Z1964" t="s">
        <v>68</v>
      </c>
      <c r="AA1964" t="s">
        <v>57</v>
      </c>
      <c r="AC1964" t="s">
        <v>146</v>
      </c>
      <c r="AD1964" t="s">
        <v>4690</v>
      </c>
      <c r="AE1964" t="s">
        <v>107</v>
      </c>
      <c r="AF1964" t="s">
        <v>107</v>
      </c>
      <c r="AI1964" s="1"/>
      <c r="AJ1964" t="s">
        <v>72</v>
      </c>
      <c r="AK1964" t="s">
        <v>4691</v>
      </c>
      <c r="AL1964">
        <v>41947</v>
      </c>
      <c r="AN1964" t="b">
        <v>1</v>
      </c>
      <c r="AS1964" t="s">
        <v>4734</v>
      </c>
      <c r="BB1964" s="7" t="s">
        <v>4565</v>
      </c>
      <c r="BC1964" s="7" t="s">
        <v>361</v>
      </c>
      <c r="BE1964" s="7">
        <v>98030</v>
      </c>
      <c r="BO1964" t="s">
        <v>7061</v>
      </c>
      <c r="BP1964">
        <v>20858</v>
      </c>
      <c r="BQ1964">
        <v>2699</v>
      </c>
      <c r="BR1964">
        <v>7724</v>
      </c>
      <c r="BT1964">
        <v>33</v>
      </c>
      <c r="BU1964" t="s">
        <v>7062</v>
      </c>
      <c r="BV1964" t="s">
        <v>4695</v>
      </c>
      <c r="BX1964">
        <v>43598.008993055555</v>
      </c>
    </row>
    <row r="1965" spans="1:76" x14ac:dyDescent="0.25">
      <c r="A1965" t="s">
        <v>7063</v>
      </c>
      <c r="B1965" t="s">
        <v>5584</v>
      </c>
      <c r="C1965" t="s">
        <v>46</v>
      </c>
      <c r="D1965">
        <v>41672</v>
      </c>
      <c r="E1965" s="1"/>
      <c r="H1965" t="s">
        <v>47</v>
      </c>
      <c r="I1965">
        <v>41672</v>
      </c>
      <c r="J1965">
        <v>2014</v>
      </c>
      <c r="K1965" t="s">
        <v>85</v>
      </c>
      <c r="L1965" t="s">
        <v>7064</v>
      </c>
      <c r="N1965" t="s">
        <v>7065</v>
      </c>
      <c r="O1965" t="s">
        <v>110</v>
      </c>
      <c r="P1965" t="s">
        <v>111</v>
      </c>
      <c r="R1965">
        <v>983679072</v>
      </c>
      <c r="S1965" t="s">
        <v>7066</v>
      </c>
      <c r="T1965" t="s">
        <v>7067</v>
      </c>
      <c r="V1965" t="s">
        <v>7053</v>
      </c>
      <c r="W1965">
        <v>21</v>
      </c>
      <c r="X1965" t="s">
        <v>4824</v>
      </c>
      <c r="Y1965">
        <v>3539</v>
      </c>
      <c r="Z1965" t="s">
        <v>111</v>
      </c>
      <c r="AA1965" t="s">
        <v>4785</v>
      </c>
      <c r="AB1965">
        <v>153736</v>
      </c>
      <c r="AC1965" t="s">
        <v>146</v>
      </c>
      <c r="AD1965" t="s">
        <v>4690</v>
      </c>
      <c r="AE1965" t="s">
        <v>107</v>
      </c>
      <c r="AF1965" t="s">
        <v>107</v>
      </c>
      <c r="AI1965" s="1"/>
      <c r="AJ1965" t="s">
        <v>72</v>
      </c>
      <c r="AK1965" t="s">
        <v>4691</v>
      </c>
      <c r="AL1965">
        <v>41947</v>
      </c>
      <c r="AN1965" t="b">
        <v>1</v>
      </c>
      <c r="AQ1965" t="s">
        <v>60</v>
      </c>
      <c r="AR1965" t="s">
        <v>99</v>
      </c>
      <c r="BB1965" s="7" t="s">
        <v>7065</v>
      </c>
      <c r="BC1965" s="7" t="s">
        <v>110</v>
      </c>
      <c r="BE1965" s="7">
        <v>983679072</v>
      </c>
      <c r="BG1965" s="7">
        <v>14893.34</v>
      </c>
      <c r="BH1965" s="7">
        <v>0</v>
      </c>
      <c r="BI1965">
        <v>16679.11</v>
      </c>
      <c r="BJ1965">
        <v>0</v>
      </c>
      <c r="BK1965">
        <v>0</v>
      </c>
      <c r="BL1965">
        <v>0</v>
      </c>
      <c r="BO1965" t="s">
        <v>7068</v>
      </c>
      <c r="BP1965">
        <v>582</v>
      </c>
      <c r="BQ1965">
        <v>221</v>
      </c>
      <c r="BR1965">
        <v>8185</v>
      </c>
      <c r="BS1965">
        <v>7509</v>
      </c>
      <c r="BU1965" t="s">
        <v>5593</v>
      </c>
      <c r="BV1965" t="s">
        <v>4695</v>
      </c>
      <c r="BX1965">
        <v>44149.123645833337</v>
      </c>
    </row>
    <row r="1966" spans="1:76" x14ac:dyDescent="0.25">
      <c r="A1966" t="s">
        <v>7069</v>
      </c>
      <c r="B1966" t="s">
        <v>4517</v>
      </c>
      <c r="C1966" t="s">
        <v>46</v>
      </c>
      <c r="D1966">
        <v>41785</v>
      </c>
      <c r="E1966" s="1"/>
      <c r="I1966">
        <v>41785</v>
      </c>
      <c r="J1966">
        <v>2014</v>
      </c>
      <c r="K1966" t="s">
        <v>85</v>
      </c>
      <c r="L1966" t="s">
        <v>7070</v>
      </c>
      <c r="N1966" t="s">
        <v>4518</v>
      </c>
      <c r="O1966" t="s">
        <v>361</v>
      </c>
      <c r="P1966" t="s">
        <v>68</v>
      </c>
      <c r="R1966">
        <v>98030</v>
      </c>
      <c r="S1966" t="s">
        <v>4519</v>
      </c>
      <c r="T1966" t="s">
        <v>7071</v>
      </c>
      <c r="V1966" t="s">
        <v>90</v>
      </c>
      <c r="W1966">
        <v>12</v>
      </c>
      <c r="X1966" t="s">
        <v>1094</v>
      </c>
      <c r="Y1966">
        <v>4776</v>
      </c>
      <c r="Z1966" t="s">
        <v>68</v>
      </c>
      <c r="AA1966" t="s">
        <v>57</v>
      </c>
      <c r="AC1966" t="s">
        <v>146</v>
      </c>
      <c r="AD1966" t="s">
        <v>4690</v>
      </c>
      <c r="AE1966" t="s">
        <v>107</v>
      </c>
      <c r="AF1966" t="s">
        <v>107</v>
      </c>
      <c r="AI1966" s="1"/>
      <c r="AJ1966" t="s">
        <v>72</v>
      </c>
      <c r="AK1966" t="s">
        <v>4691</v>
      </c>
      <c r="AL1966">
        <v>41947</v>
      </c>
      <c r="AN1966" t="b">
        <v>1</v>
      </c>
      <c r="AQ1966" t="s">
        <v>60</v>
      </c>
      <c r="AR1966" t="s">
        <v>99</v>
      </c>
      <c r="AS1966" t="s">
        <v>4734</v>
      </c>
      <c r="BB1966" s="7" t="s">
        <v>4518</v>
      </c>
      <c r="BC1966" s="7" t="s">
        <v>361</v>
      </c>
      <c r="BE1966" s="7">
        <v>98030</v>
      </c>
      <c r="BO1966" t="s">
        <v>7072</v>
      </c>
      <c r="BP1966">
        <v>978</v>
      </c>
      <c r="BQ1966">
        <v>24847</v>
      </c>
      <c r="BR1966">
        <v>8178</v>
      </c>
      <c r="BT1966">
        <v>47</v>
      </c>
      <c r="BU1966" t="s">
        <v>7073</v>
      </c>
      <c r="BV1966" t="s">
        <v>4695</v>
      </c>
      <c r="BX1966">
        <v>43598.011793981481</v>
      </c>
    </row>
    <row r="1967" spans="1:76" x14ac:dyDescent="0.25">
      <c r="A1967" t="s">
        <v>7074</v>
      </c>
      <c r="B1967" t="s">
        <v>3980</v>
      </c>
      <c r="C1967" t="s">
        <v>46</v>
      </c>
      <c r="D1967">
        <v>41731</v>
      </c>
      <c r="E1967" s="1"/>
      <c r="H1967" t="s">
        <v>47</v>
      </c>
      <c r="I1967">
        <v>41731</v>
      </c>
      <c r="J1967">
        <v>2014</v>
      </c>
      <c r="K1967" t="s">
        <v>85</v>
      </c>
      <c r="L1967" t="s">
        <v>7075</v>
      </c>
      <c r="N1967" t="s">
        <v>3981</v>
      </c>
      <c r="O1967" t="s">
        <v>542</v>
      </c>
      <c r="P1967" t="s">
        <v>68</v>
      </c>
      <c r="R1967">
        <v>98023</v>
      </c>
      <c r="T1967" t="s">
        <v>7076</v>
      </c>
      <c r="V1967" t="s">
        <v>54</v>
      </c>
      <c r="W1967">
        <v>13</v>
      </c>
      <c r="X1967" t="s">
        <v>745</v>
      </c>
      <c r="Y1967">
        <v>4837</v>
      </c>
      <c r="Z1967" t="s">
        <v>68</v>
      </c>
      <c r="AA1967" t="s">
        <v>57</v>
      </c>
      <c r="AC1967" t="s">
        <v>146</v>
      </c>
      <c r="AD1967" t="s">
        <v>4690</v>
      </c>
      <c r="AE1967" t="s">
        <v>107</v>
      </c>
      <c r="AF1967" t="s">
        <v>107</v>
      </c>
      <c r="AI1967" s="1"/>
      <c r="AJ1967" t="s">
        <v>72</v>
      </c>
      <c r="AK1967" t="s">
        <v>4691</v>
      </c>
      <c r="AL1967">
        <v>41947</v>
      </c>
      <c r="AN1967" t="b">
        <v>1</v>
      </c>
      <c r="AQ1967" t="s">
        <v>60</v>
      </c>
      <c r="AR1967" t="s">
        <v>99</v>
      </c>
      <c r="AS1967" t="s">
        <v>4734</v>
      </c>
      <c r="BB1967" s="7" t="s">
        <v>3981</v>
      </c>
      <c r="BC1967" s="7" t="s">
        <v>542</v>
      </c>
      <c r="BE1967" s="7">
        <v>98023</v>
      </c>
      <c r="BG1967" s="7">
        <v>52343.69</v>
      </c>
      <c r="BH1967" s="7">
        <v>0</v>
      </c>
      <c r="BI1967">
        <v>52368.69</v>
      </c>
      <c r="BJ1967">
        <v>0</v>
      </c>
      <c r="BK1967">
        <v>0</v>
      </c>
      <c r="BL1967">
        <v>0</v>
      </c>
      <c r="BO1967" t="s">
        <v>7077</v>
      </c>
      <c r="BP1967">
        <v>1180</v>
      </c>
      <c r="BQ1967">
        <v>6449</v>
      </c>
      <c r="BR1967">
        <v>8171</v>
      </c>
      <c r="BS1967">
        <v>7530</v>
      </c>
      <c r="BT1967">
        <v>30</v>
      </c>
      <c r="BU1967" t="s">
        <v>5009</v>
      </c>
      <c r="BV1967" t="s">
        <v>4695</v>
      </c>
      <c r="BX1967">
        <v>44149.124374999999</v>
      </c>
    </row>
    <row r="1968" spans="1:76" x14ac:dyDescent="0.25">
      <c r="A1968" t="s">
        <v>7078</v>
      </c>
      <c r="B1968" t="s">
        <v>7079</v>
      </c>
      <c r="C1968" t="s">
        <v>46</v>
      </c>
      <c r="D1968">
        <v>41592</v>
      </c>
      <c r="E1968" s="1"/>
      <c r="H1968" t="s">
        <v>47</v>
      </c>
      <c r="I1968">
        <v>41592</v>
      </c>
      <c r="J1968">
        <v>2014</v>
      </c>
      <c r="K1968" t="s">
        <v>85</v>
      </c>
      <c r="L1968" t="s">
        <v>7080</v>
      </c>
      <c r="N1968" t="s">
        <v>7081</v>
      </c>
      <c r="O1968" t="s">
        <v>105</v>
      </c>
      <c r="P1968" t="s">
        <v>105</v>
      </c>
      <c r="R1968">
        <v>992204452</v>
      </c>
      <c r="S1968" t="s">
        <v>7082</v>
      </c>
      <c r="T1968" t="s">
        <v>7083</v>
      </c>
      <c r="V1968" t="s">
        <v>5331</v>
      </c>
      <c r="W1968">
        <v>26</v>
      </c>
      <c r="X1968" t="s">
        <v>6703</v>
      </c>
      <c r="Y1968">
        <v>4151</v>
      </c>
      <c r="Z1968" t="s">
        <v>105</v>
      </c>
      <c r="AA1968" t="s">
        <v>4785</v>
      </c>
      <c r="AB1968">
        <v>281292</v>
      </c>
      <c r="AC1968" t="s">
        <v>146</v>
      </c>
      <c r="AD1968" t="s">
        <v>4690</v>
      </c>
      <c r="AE1968" t="s">
        <v>107</v>
      </c>
      <c r="AF1968" t="s">
        <v>107</v>
      </c>
      <c r="AI1968" s="1"/>
      <c r="AJ1968" t="s">
        <v>72</v>
      </c>
      <c r="AK1968" t="s">
        <v>4691</v>
      </c>
      <c r="AL1968">
        <v>41947</v>
      </c>
      <c r="AN1968" t="b">
        <v>1</v>
      </c>
      <c r="AQ1968" t="s">
        <v>60</v>
      </c>
      <c r="AR1968" t="s">
        <v>99</v>
      </c>
      <c r="BB1968" s="7" t="s">
        <v>7081</v>
      </c>
      <c r="BC1968" s="7" t="s">
        <v>105</v>
      </c>
      <c r="BE1968" s="7">
        <v>992204452</v>
      </c>
      <c r="BG1968" s="7">
        <v>144769.20000000001</v>
      </c>
      <c r="BH1968" s="7">
        <v>0</v>
      </c>
      <c r="BI1968">
        <v>152301.24</v>
      </c>
      <c r="BJ1968">
        <v>-1435.96</v>
      </c>
      <c r="BK1968">
        <v>0</v>
      </c>
      <c r="BL1968">
        <v>0</v>
      </c>
      <c r="BO1968" t="s">
        <v>7084</v>
      </c>
      <c r="BP1968">
        <v>1320</v>
      </c>
      <c r="BQ1968">
        <v>1048</v>
      </c>
      <c r="BR1968">
        <v>8165</v>
      </c>
      <c r="BS1968">
        <v>7535</v>
      </c>
      <c r="BU1968" t="s">
        <v>5599</v>
      </c>
      <c r="BV1968" t="s">
        <v>4695</v>
      </c>
      <c r="BX1968">
        <v>44149.124641203707</v>
      </c>
    </row>
    <row r="1969" spans="1:76" x14ac:dyDescent="0.25">
      <c r="A1969" t="s">
        <v>7085</v>
      </c>
      <c r="B1969" t="s">
        <v>7086</v>
      </c>
      <c r="C1969" t="s">
        <v>46</v>
      </c>
      <c r="D1969">
        <v>41787</v>
      </c>
      <c r="E1969" s="1"/>
      <c r="I1969">
        <v>41787</v>
      </c>
      <c r="J1969">
        <v>2014</v>
      </c>
      <c r="K1969" t="s">
        <v>85</v>
      </c>
      <c r="L1969" t="s">
        <v>7087</v>
      </c>
      <c r="N1969" t="s">
        <v>7088</v>
      </c>
      <c r="O1969" t="s">
        <v>740</v>
      </c>
      <c r="P1969" t="s">
        <v>737</v>
      </c>
      <c r="R1969">
        <v>98520</v>
      </c>
      <c r="T1969" t="s">
        <v>7089</v>
      </c>
      <c r="V1969" t="s">
        <v>5424</v>
      </c>
      <c r="W1969">
        <v>22</v>
      </c>
      <c r="X1969" t="s">
        <v>6884</v>
      </c>
      <c r="Y1969">
        <v>3369</v>
      </c>
      <c r="Z1969" t="s">
        <v>737</v>
      </c>
      <c r="AA1969" t="s">
        <v>4785</v>
      </c>
      <c r="AB1969">
        <v>37859</v>
      </c>
      <c r="AC1969" t="s">
        <v>146</v>
      </c>
      <c r="AD1969" t="s">
        <v>4690</v>
      </c>
      <c r="AE1969" t="s">
        <v>107</v>
      </c>
      <c r="AF1969" t="s">
        <v>107</v>
      </c>
      <c r="AI1969" s="1"/>
      <c r="AJ1969" t="s">
        <v>72</v>
      </c>
      <c r="AK1969" t="s">
        <v>4691</v>
      </c>
      <c r="AL1969">
        <v>41947</v>
      </c>
      <c r="AN1969" t="b">
        <v>1</v>
      </c>
      <c r="AQ1969" t="s">
        <v>195</v>
      </c>
      <c r="AR1969" t="s">
        <v>150</v>
      </c>
      <c r="BB1969" s="7" t="s">
        <v>7088</v>
      </c>
      <c r="BC1969" s="7" t="s">
        <v>740</v>
      </c>
      <c r="BE1969" s="7">
        <v>98520</v>
      </c>
      <c r="BO1969" t="s">
        <v>7090</v>
      </c>
      <c r="BP1969">
        <v>2009</v>
      </c>
      <c r="BQ1969">
        <v>6440</v>
      </c>
      <c r="BR1969">
        <v>8149</v>
      </c>
      <c r="BU1969" t="s">
        <v>7091</v>
      </c>
      <c r="BV1969" t="s">
        <v>4695</v>
      </c>
      <c r="BX1969">
        <v>43598.011620370373</v>
      </c>
    </row>
    <row r="1970" spans="1:76" x14ac:dyDescent="0.25">
      <c r="A1970" t="s">
        <v>7092</v>
      </c>
      <c r="B1970" t="s">
        <v>7093</v>
      </c>
      <c r="C1970" t="s">
        <v>46</v>
      </c>
      <c r="D1970">
        <v>41800</v>
      </c>
      <c r="E1970" s="1"/>
      <c r="H1970" t="s">
        <v>289</v>
      </c>
      <c r="I1970">
        <v>41800</v>
      </c>
      <c r="J1970">
        <v>2014</v>
      </c>
      <c r="K1970" t="s">
        <v>85</v>
      </c>
      <c r="L1970" t="s">
        <v>7094</v>
      </c>
      <c r="N1970" t="s">
        <v>7095</v>
      </c>
      <c r="O1970" t="s">
        <v>3857</v>
      </c>
      <c r="P1970" t="s">
        <v>930</v>
      </c>
      <c r="R1970">
        <v>99344</v>
      </c>
      <c r="S1970" t="s">
        <v>7096</v>
      </c>
      <c r="T1970" t="s">
        <v>7096</v>
      </c>
      <c r="V1970" t="s">
        <v>4807</v>
      </c>
      <c r="W1970">
        <v>23</v>
      </c>
      <c r="X1970" t="s">
        <v>7097</v>
      </c>
      <c r="Y1970">
        <v>3002</v>
      </c>
      <c r="Z1970" t="s">
        <v>930</v>
      </c>
      <c r="AA1970" t="s">
        <v>4785</v>
      </c>
      <c r="AB1970">
        <v>6274</v>
      </c>
      <c r="AC1970" t="s">
        <v>146</v>
      </c>
      <c r="AD1970" t="s">
        <v>4690</v>
      </c>
      <c r="AE1970" t="s">
        <v>107</v>
      </c>
      <c r="AF1970" t="s">
        <v>107</v>
      </c>
      <c r="AI1970" s="1"/>
      <c r="AJ1970" t="s">
        <v>72</v>
      </c>
      <c r="AK1970" t="s">
        <v>4691</v>
      </c>
      <c r="AL1970">
        <v>41947</v>
      </c>
      <c r="AN1970" t="b">
        <v>1</v>
      </c>
      <c r="AQ1970" t="s">
        <v>177</v>
      </c>
      <c r="BB1970" s="7" t="s">
        <v>7095</v>
      </c>
      <c r="BC1970" s="7" t="s">
        <v>3857</v>
      </c>
      <c r="BE1970" s="7">
        <v>99344</v>
      </c>
      <c r="BG1970" s="7">
        <v>0</v>
      </c>
      <c r="BH1970" s="7">
        <v>0</v>
      </c>
      <c r="BI1970">
        <v>0</v>
      </c>
      <c r="BJ1970">
        <v>0</v>
      </c>
      <c r="BK1970">
        <v>0</v>
      </c>
      <c r="BL1970">
        <v>0</v>
      </c>
      <c r="BO1970" t="s">
        <v>7098</v>
      </c>
      <c r="BP1970">
        <v>2036</v>
      </c>
      <c r="BQ1970">
        <v>6438</v>
      </c>
      <c r="BR1970">
        <v>8147</v>
      </c>
      <c r="BS1970">
        <v>7568</v>
      </c>
      <c r="BU1970" t="s">
        <v>7099</v>
      </c>
      <c r="BV1970" t="s">
        <v>4695</v>
      </c>
      <c r="BX1970">
        <v>44149.125844907408</v>
      </c>
    </row>
    <row r="1971" spans="1:76" x14ac:dyDescent="0.25">
      <c r="A1971" t="s">
        <v>7100</v>
      </c>
      <c r="B1971" t="s">
        <v>7101</v>
      </c>
      <c r="C1971" t="s">
        <v>46</v>
      </c>
      <c r="D1971">
        <v>40749</v>
      </c>
      <c r="E1971" s="1"/>
      <c r="H1971" t="s">
        <v>47</v>
      </c>
      <c r="I1971">
        <v>40749</v>
      </c>
      <c r="J1971">
        <v>2014</v>
      </c>
      <c r="K1971" t="s">
        <v>77</v>
      </c>
      <c r="L1971" t="s">
        <v>7102</v>
      </c>
      <c r="N1971" t="s">
        <v>7103</v>
      </c>
      <c r="O1971" t="s">
        <v>1554</v>
      </c>
      <c r="P1971" t="s">
        <v>111</v>
      </c>
      <c r="R1971">
        <v>983832481</v>
      </c>
      <c r="S1971" t="s">
        <v>7104</v>
      </c>
      <c r="T1971" t="s">
        <v>7105</v>
      </c>
      <c r="V1971" t="s">
        <v>4807</v>
      </c>
      <c r="W1971">
        <v>23</v>
      </c>
      <c r="X1971" t="s">
        <v>4824</v>
      </c>
      <c r="Y1971">
        <v>3539</v>
      </c>
      <c r="Z1971" t="s">
        <v>111</v>
      </c>
      <c r="AA1971" t="s">
        <v>4785</v>
      </c>
      <c r="AB1971">
        <v>153736</v>
      </c>
      <c r="AC1971" t="s">
        <v>146</v>
      </c>
      <c r="AD1971" t="s">
        <v>4690</v>
      </c>
      <c r="AE1971" t="s">
        <v>107</v>
      </c>
      <c r="AF1971" t="s">
        <v>107</v>
      </c>
      <c r="AI1971" s="1"/>
      <c r="AJ1971" t="s">
        <v>72</v>
      </c>
      <c r="AK1971" t="s">
        <v>4691</v>
      </c>
      <c r="AL1971">
        <v>41947</v>
      </c>
      <c r="AN1971" t="b">
        <v>1</v>
      </c>
      <c r="BB1971" s="7" t="s">
        <v>7103</v>
      </c>
      <c r="BC1971" s="7" t="s">
        <v>1554</v>
      </c>
      <c r="BE1971" s="7">
        <v>983832481</v>
      </c>
      <c r="BG1971" s="7">
        <v>0</v>
      </c>
      <c r="BH1971" s="7">
        <v>0</v>
      </c>
      <c r="BI1971">
        <v>0</v>
      </c>
      <c r="BJ1971">
        <v>0</v>
      </c>
      <c r="BK1971">
        <v>0</v>
      </c>
      <c r="BL1971">
        <v>0</v>
      </c>
      <c r="BO1971" t="s">
        <v>7106</v>
      </c>
      <c r="BP1971">
        <v>2102</v>
      </c>
      <c r="BQ1971">
        <v>6437</v>
      </c>
      <c r="BR1971">
        <v>8146</v>
      </c>
      <c r="BS1971">
        <v>7569</v>
      </c>
      <c r="BU1971" t="s">
        <v>7107</v>
      </c>
      <c r="BV1971" t="s">
        <v>4695</v>
      </c>
      <c r="BX1971">
        <v>44149.125856481478</v>
      </c>
    </row>
    <row r="1972" spans="1:76" x14ac:dyDescent="0.25">
      <c r="A1972" t="s">
        <v>7108</v>
      </c>
      <c r="B1972" t="s">
        <v>7109</v>
      </c>
      <c r="C1972" t="s">
        <v>46</v>
      </c>
      <c r="D1972">
        <v>41779</v>
      </c>
      <c r="E1972" s="1"/>
      <c r="H1972" t="s">
        <v>47</v>
      </c>
      <c r="I1972">
        <v>41779</v>
      </c>
      <c r="J1972">
        <v>2014</v>
      </c>
      <c r="K1972" t="s">
        <v>85</v>
      </c>
      <c r="L1972" t="s">
        <v>7110</v>
      </c>
      <c r="N1972" t="s">
        <v>7111</v>
      </c>
      <c r="O1972" t="s">
        <v>349</v>
      </c>
      <c r="P1972" t="s">
        <v>80</v>
      </c>
      <c r="R1972">
        <v>983627511</v>
      </c>
      <c r="T1972" t="s">
        <v>7112</v>
      </c>
      <c r="V1972" t="s">
        <v>4807</v>
      </c>
      <c r="W1972">
        <v>23</v>
      </c>
      <c r="X1972" t="s">
        <v>7113</v>
      </c>
      <c r="Y1972">
        <v>3133</v>
      </c>
      <c r="Z1972" t="s">
        <v>80</v>
      </c>
      <c r="AA1972" t="s">
        <v>4785</v>
      </c>
      <c r="AB1972">
        <v>46668</v>
      </c>
      <c r="AC1972" t="s">
        <v>146</v>
      </c>
      <c r="AD1972" t="s">
        <v>4690</v>
      </c>
      <c r="AE1972" t="s">
        <v>107</v>
      </c>
      <c r="AF1972" t="s">
        <v>107</v>
      </c>
      <c r="AI1972" s="1"/>
      <c r="AJ1972" t="s">
        <v>72</v>
      </c>
      <c r="AK1972" t="s">
        <v>4691</v>
      </c>
      <c r="AL1972">
        <v>41947</v>
      </c>
      <c r="AN1972" t="b">
        <v>1</v>
      </c>
      <c r="AQ1972" t="s">
        <v>60</v>
      </c>
      <c r="AR1972" t="s">
        <v>99</v>
      </c>
      <c r="BB1972" s="7" t="s">
        <v>7111</v>
      </c>
      <c r="BC1972" s="7" t="s">
        <v>349</v>
      </c>
      <c r="BE1972" s="7">
        <v>983627511</v>
      </c>
      <c r="BG1972" s="7">
        <v>46674.42</v>
      </c>
      <c r="BH1972" s="7">
        <v>725.83</v>
      </c>
      <c r="BI1972">
        <v>44420.84</v>
      </c>
      <c r="BJ1972">
        <v>0</v>
      </c>
      <c r="BK1972">
        <v>0</v>
      </c>
      <c r="BL1972">
        <v>0</v>
      </c>
      <c r="BO1972" t="s">
        <v>7114</v>
      </c>
      <c r="BP1972">
        <v>2138</v>
      </c>
      <c r="BQ1972">
        <v>4434</v>
      </c>
      <c r="BR1972">
        <v>8142</v>
      </c>
      <c r="BS1972">
        <v>7574</v>
      </c>
      <c r="BU1972" t="s">
        <v>7115</v>
      </c>
      <c r="BV1972" t="s">
        <v>4695</v>
      </c>
      <c r="BX1972">
        <v>44149.125983796293</v>
      </c>
    </row>
    <row r="1973" spans="1:76" x14ac:dyDescent="0.25">
      <c r="A1973" t="s">
        <v>7116</v>
      </c>
      <c r="B1973" t="s">
        <v>7117</v>
      </c>
      <c r="C1973" t="s">
        <v>46</v>
      </c>
      <c r="D1973">
        <v>41758</v>
      </c>
      <c r="E1973" s="1"/>
      <c r="I1973">
        <v>41758</v>
      </c>
      <c r="J1973">
        <v>2014</v>
      </c>
      <c r="K1973" t="s">
        <v>85</v>
      </c>
      <c r="L1973" t="s">
        <v>7118</v>
      </c>
      <c r="N1973" t="s">
        <v>7119</v>
      </c>
      <c r="O1973" t="s">
        <v>50</v>
      </c>
      <c r="P1973" t="s">
        <v>51</v>
      </c>
      <c r="R1973">
        <v>99114</v>
      </c>
      <c r="T1973" t="s">
        <v>7120</v>
      </c>
      <c r="V1973" t="s">
        <v>5424</v>
      </c>
      <c r="W1973">
        <v>22</v>
      </c>
      <c r="X1973" t="s">
        <v>7121</v>
      </c>
      <c r="Y1973">
        <v>4186</v>
      </c>
      <c r="Z1973" t="s">
        <v>51</v>
      </c>
      <c r="AA1973" t="s">
        <v>4785</v>
      </c>
      <c r="AB1973">
        <v>28509</v>
      </c>
      <c r="AC1973" t="s">
        <v>146</v>
      </c>
      <c r="AD1973" t="s">
        <v>4690</v>
      </c>
      <c r="AE1973" t="s">
        <v>107</v>
      </c>
      <c r="AF1973" t="s">
        <v>107</v>
      </c>
      <c r="AI1973" s="1"/>
      <c r="AJ1973" t="s">
        <v>72</v>
      </c>
      <c r="AK1973" t="s">
        <v>4691</v>
      </c>
      <c r="AL1973">
        <v>41947</v>
      </c>
      <c r="AN1973" t="b">
        <v>1</v>
      </c>
      <c r="AQ1973" t="s">
        <v>195</v>
      </c>
      <c r="AR1973" t="s">
        <v>150</v>
      </c>
      <c r="BB1973" s="7" t="s">
        <v>7119</v>
      </c>
      <c r="BC1973" s="7" t="s">
        <v>50</v>
      </c>
      <c r="BE1973" s="7">
        <v>99114</v>
      </c>
      <c r="BO1973" t="s">
        <v>7122</v>
      </c>
      <c r="BP1973">
        <v>2911</v>
      </c>
      <c r="BQ1973">
        <v>6428</v>
      </c>
      <c r="BR1973">
        <v>8126</v>
      </c>
      <c r="BU1973" t="s">
        <v>7123</v>
      </c>
      <c r="BV1973" t="s">
        <v>4695</v>
      </c>
      <c r="BX1973">
        <v>43598.011481481481</v>
      </c>
    </row>
    <row r="1974" spans="1:76" x14ac:dyDescent="0.25">
      <c r="A1974" t="s">
        <v>7124</v>
      </c>
      <c r="B1974" t="s">
        <v>1075</v>
      </c>
      <c r="C1974" t="s">
        <v>46</v>
      </c>
      <c r="D1974">
        <v>41296</v>
      </c>
      <c r="E1974" s="1"/>
      <c r="H1974" t="s">
        <v>47</v>
      </c>
      <c r="I1974">
        <v>41296</v>
      </c>
      <c r="J1974">
        <v>2014</v>
      </c>
      <c r="K1974" t="s">
        <v>85</v>
      </c>
      <c r="L1974" t="s">
        <v>7125</v>
      </c>
      <c r="N1974" t="s">
        <v>1076</v>
      </c>
      <c r="O1974" t="s">
        <v>101</v>
      </c>
      <c r="P1974" t="s">
        <v>68</v>
      </c>
      <c r="R1974">
        <v>98109</v>
      </c>
      <c r="S1974" t="s">
        <v>1077</v>
      </c>
      <c r="T1974" t="s">
        <v>1077</v>
      </c>
      <c r="V1974" t="s">
        <v>54</v>
      </c>
      <c r="W1974">
        <v>13</v>
      </c>
      <c r="X1974" t="s">
        <v>654</v>
      </c>
      <c r="Y1974">
        <v>4864</v>
      </c>
      <c r="Z1974" t="s">
        <v>68</v>
      </c>
      <c r="AA1974" t="s">
        <v>57</v>
      </c>
      <c r="AC1974" t="s">
        <v>146</v>
      </c>
      <c r="AD1974" t="s">
        <v>4690</v>
      </c>
      <c r="AE1974" t="s">
        <v>107</v>
      </c>
      <c r="AF1974" t="s">
        <v>107</v>
      </c>
      <c r="AI1974" s="1"/>
      <c r="AJ1974" t="s">
        <v>72</v>
      </c>
      <c r="AK1974" t="s">
        <v>4691</v>
      </c>
      <c r="AL1974">
        <v>41947</v>
      </c>
      <c r="AN1974" t="b">
        <v>1</v>
      </c>
      <c r="AQ1974" t="s">
        <v>60</v>
      </c>
      <c r="AR1974" t="s">
        <v>61</v>
      </c>
      <c r="AS1974" t="s">
        <v>62</v>
      </c>
      <c r="BB1974" s="7" t="s">
        <v>1076</v>
      </c>
      <c r="BC1974" s="7" t="s">
        <v>101</v>
      </c>
      <c r="BE1974" s="7">
        <v>98109</v>
      </c>
      <c r="BG1974" s="7">
        <v>287047.57</v>
      </c>
      <c r="BH1974" s="7">
        <v>3411.73</v>
      </c>
      <c r="BI1974">
        <v>283570.2</v>
      </c>
      <c r="BJ1974">
        <v>0</v>
      </c>
      <c r="BK1974">
        <v>0</v>
      </c>
      <c r="BL1974">
        <v>7779.75</v>
      </c>
      <c r="BO1974" t="s">
        <v>7126</v>
      </c>
      <c r="BP1974">
        <v>3079</v>
      </c>
      <c r="BQ1974">
        <v>469</v>
      </c>
      <c r="BR1974">
        <v>8122</v>
      </c>
      <c r="BS1974">
        <v>7618</v>
      </c>
      <c r="BT1974">
        <v>43</v>
      </c>
      <c r="BU1974" t="s">
        <v>5009</v>
      </c>
      <c r="BV1974" t="s">
        <v>4695</v>
      </c>
      <c r="BX1974">
        <v>44149.127453703702</v>
      </c>
    </row>
    <row r="1975" spans="1:76" x14ac:dyDescent="0.25">
      <c r="A1975" t="s">
        <v>7127</v>
      </c>
      <c r="B1975" t="s">
        <v>4258</v>
      </c>
      <c r="C1975" t="s">
        <v>46</v>
      </c>
      <c r="D1975">
        <v>41599</v>
      </c>
      <c r="E1975" s="1"/>
      <c r="H1975" t="s">
        <v>47</v>
      </c>
      <c r="I1975">
        <v>41599</v>
      </c>
      <c r="J1975">
        <v>2014</v>
      </c>
      <c r="K1975" t="s">
        <v>85</v>
      </c>
      <c r="L1975" t="s">
        <v>4259</v>
      </c>
      <c r="N1975" t="s">
        <v>4260</v>
      </c>
      <c r="O1975" t="s">
        <v>954</v>
      </c>
      <c r="P1975" t="s">
        <v>115</v>
      </c>
      <c r="R1975">
        <v>98496</v>
      </c>
      <c r="S1975" t="s">
        <v>4261</v>
      </c>
      <c r="T1975" t="s">
        <v>7128</v>
      </c>
      <c r="V1975" t="s">
        <v>54</v>
      </c>
      <c r="W1975">
        <v>13</v>
      </c>
      <c r="X1975" t="s">
        <v>127</v>
      </c>
      <c r="Y1975">
        <v>4833</v>
      </c>
      <c r="Z1975" t="s">
        <v>115</v>
      </c>
      <c r="AA1975" t="s">
        <v>57</v>
      </c>
      <c r="AC1975" t="s">
        <v>146</v>
      </c>
      <c r="AD1975" t="s">
        <v>4690</v>
      </c>
      <c r="AE1975" t="s">
        <v>107</v>
      </c>
      <c r="AF1975" t="s">
        <v>107</v>
      </c>
      <c r="AI1975" s="1"/>
      <c r="AJ1975" t="s">
        <v>72</v>
      </c>
      <c r="AK1975" t="s">
        <v>4691</v>
      </c>
      <c r="AL1975">
        <v>41947</v>
      </c>
      <c r="AN1975" t="b">
        <v>1</v>
      </c>
      <c r="AQ1975" t="s">
        <v>177</v>
      </c>
      <c r="AS1975" t="s">
        <v>100</v>
      </c>
      <c r="BB1975" s="7" t="s">
        <v>4260</v>
      </c>
      <c r="BC1975" s="7" t="s">
        <v>954</v>
      </c>
      <c r="BE1975" s="7">
        <v>98496</v>
      </c>
      <c r="BG1975" s="7">
        <v>16014.52</v>
      </c>
      <c r="BH1975" s="7">
        <v>0</v>
      </c>
      <c r="BI1975">
        <v>13806.58</v>
      </c>
      <c r="BJ1975">
        <v>0</v>
      </c>
      <c r="BK1975">
        <v>0</v>
      </c>
      <c r="BL1975">
        <v>0</v>
      </c>
      <c r="BO1975" t="s">
        <v>7129</v>
      </c>
      <c r="BP1975">
        <v>4048</v>
      </c>
      <c r="BQ1975">
        <v>6419</v>
      </c>
      <c r="BR1975">
        <v>8108</v>
      </c>
      <c r="BS1975">
        <v>7689</v>
      </c>
      <c r="BT1975">
        <v>28</v>
      </c>
      <c r="BU1975" t="s">
        <v>7130</v>
      </c>
      <c r="BV1975" t="s">
        <v>4695</v>
      </c>
      <c r="BX1975">
        <v>44149.13</v>
      </c>
    </row>
    <row r="1976" spans="1:76" x14ac:dyDescent="0.25">
      <c r="A1976" t="s">
        <v>7131</v>
      </c>
      <c r="B1976" t="s">
        <v>5478</v>
      </c>
      <c r="C1976" t="s">
        <v>46</v>
      </c>
      <c r="D1976">
        <v>41798</v>
      </c>
      <c r="E1976" s="1"/>
      <c r="I1976">
        <v>41798</v>
      </c>
      <c r="J1976">
        <v>2014</v>
      </c>
      <c r="K1976" t="s">
        <v>85</v>
      </c>
      <c r="L1976" t="s">
        <v>7132</v>
      </c>
      <c r="N1976" t="s">
        <v>1037</v>
      </c>
      <c r="O1976" t="s">
        <v>1288</v>
      </c>
      <c r="P1976" t="s">
        <v>1289</v>
      </c>
      <c r="R1976">
        <v>993470194</v>
      </c>
      <c r="S1976" t="s">
        <v>5480</v>
      </c>
      <c r="T1976" t="s">
        <v>5481</v>
      </c>
      <c r="V1976" t="s">
        <v>5396</v>
      </c>
      <c r="W1976">
        <v>20</v>
      </c>
      <c r="X1976" t="s">
        <v>5483</v>
      </c>
      <c r="Y1976">
        <v>3320</v>
      </c>
      <c r="Z1976" t="s">
        <v>1289</v>
      </c>
      <c r="AA1976" t="s">
        <v>4785</v>
      </c>
      <c r="AB1976">
        <v>1560</v>
      </c>
      <c r="AC1976" t="s">
        <v>146</v>
      </c>
      <c r="AD1976" t="s">
        <v>4690</v>
      </c>
      <c r="AE1976" t="s">
        <v>107</v>
      </c>
      <c r="AF1976" t="s">
        <v>107</v>
      </c>
      <c r="AI1976" s="1"/>
      <c r="AJ1976" t="s">
        <v>72</v>
      </c>
      <c r="AK1976" t="s">
        <v>4691</v>
      </c>
      <c r="AL1976">
        <v>41947</v>
      </c>
      <c r="AN1976" t="b">
        <v>1</v>
      </c>
      <c r="AQ1976" t="s">
        <v>195</v>
      </c>
      <c r="AR1976" t="s">
        <v>150</v>
      </c>
      <c r="BB1976" s="7" t="s">
        <v>1037</v>
      </c>
      <c r="BC1976" s="7" t="s">
        <v>1288</v>
      </c>
      <c r="BE1976" s="7">
        <v>993470194</v>
      </c>
      <c r="BO1976" t="s">
        <v>7133</v>
      </c>
      <c r="BP1976">
        <v>4775</v>
      </c>
      <c r="BQ1976">
        <v>746</v>
      </c>
      <c r="BR1976">
        <v>8095</v>
      </c>
      <c r="BU1976" t="s">
        <v>5485</v>
      </c>
      <c r="BV1976" t="s">
        <v>4695</v>
      </c>
      <c r="BX1976">
        <v>43598.011250000003</v>
      </c>
    </row>
    <row r="1977" spans="1:76" x14ac:dyDescent="0.25">
      <c r="A1977" t="s">
        <v>7134</v>
      </c>
      <c r="B1977" t="s">
        <v>3666</v>
      </c>
      <c r="C1977" t="s">
        <v>46</v>
      </c>
      <c r="D1977">
        <v>41787</v>
      </c>
      <c r="E1977" s="1"/>
      <c r="I1977">
        <v>41787</v>
      </c>
      <c r="J1977">
        <v>2014</v>
      </c>
      <c r="K1977" t="s">
        <v>85</v>
      </c>
      <c r="L1977" t="s">
        <v>3667</v>
      </c>
      <c r="N1977" t="s">
        <v>3668</v>
      </c>
      <c r="O1977" t="s">
        <v>825</v>
      </c>
      <c r="P1977" t="s">
        <v>199</v>
      </c>
      <c r="R1977">
        <v>980362276</v>
      </c>
      <c r="S1977" t="s">
        <v>3669</v>
      </c>
      <c r="T1977" t="s">
        <v>5803</v>
      </c>
      <c r="V1977" t="s">
        <v>4919</v>
      </c>
      <c r="W1977">
        <v>29</v>
      </c>
      <c r="X1977" t="s">
        <v>5278</v>
      </c>
      <c r="Y1977">
        <v>4107</v>
      </c>
      <c r="Z1977" t="s">
        <v>199</v>
      </c>
      <c r="AA1977" t="s">
        <v>4785</v>
      </c>
      <c r="AB1977">
        <v>417893</v>
      </c>
      <c r="AC1977" t="s">
        <v>146</v>
      </c>
      <c r="AD1977" t="s">
        <v>4690</v>
      </c>
      <c r="AE1977" t="s">
        <v>107</v>
      </c>
      <c r="AF1977" t="s">
        <v>107</v>
      </c>
      <c r="AI1977" s="1"/>
      <c r="AJ1977" t="s">
        <v>72</v>
      </c>
      <c r="AK1977" t="s">
        <v>4691</v>
      </c>
      <c r="AL1977">
        <v>41947</v>
      </c>
      <c r="AN1977" t="b">
        <v>1</v>
      </c>
      <c r="AQ1977" t="s">
        <v>177</v>
      </c>
      <c r="BB1977" s="7" t="s">
        <v>3668</v>
      </c>
      <c r="BC1977" s="7" t="s">
        <v>825</v>
      </c>
      <c r="BE1977" s="7">
        <v>980362276</v>
      </c>
      <c r="BO1977" t="s">
        <v>7135</v>
      </c>
      <c r="BP1977">
        <v>4794</v>
      </c>
      <c r="BQ1977">
        <v>2519</v>
      </c>
      <c r="BR1977">
        <v>8094</v>
      </c>
      <c r="BU1977" t="s">
        <v>7136</v>
      </c>
      <c r="BV1977" t="s">
        <v>4695</v>
      </c>
      <c r="BX1977">
        <v>43598.011238425926</v>
      </c>
    </row>
    <row r="1978" spans="1:76" x14ac:dyDescent="0.25">
      <c r="A1978" t="s">
        <v>7137</v>
      </c>
      <c r="B1978" t="s">
        <v>7138</v>
      </c>
      <c r="C1978" t="s">
        <v>46</v>
      </c>
      <c r="D1978">
        <v>41841</v>
      </c>
      <c r="E1978" s="1"/>
      <c r="I1978">
        <v>41841</v>
      </c>
      <c r="J1978">
        <v>2014</v>
      </c>
      <c r="K1978" t="s">
        <v>85</v>
      </c>
      <c r="L1978" t="s">
        <v>7139</v>
      </c>
      <c r="N1978" t="s">
        <v>7140</v>
      </c>
      <c r="O1978" t="s">
        <v>959</v>
      </c>
      <c r="P1978" t="s">
        <v>394</v>
      </c>
      <c r="R1978">
        <v>98233</v>
      </c>
      <c r="T1978" t="s">
        <v>7141</v>
      </c>
      <c r="V1978" t="s">
        <v>6344</v>
      </c>
      <c r="W1978">
        <v>24</v>
      </c>
      <c r="X1978" t="s">
        <v>5461</v>
      </c>
      <c r="Y1978">
        <v>4064</v>
      </c>
      <c r="Z1978" t="s">
        <v>394</v>
      </c>
      <c r="AA1978" t="s">
        <v>4785</v>
      </c>
      <c r="AB1978">
        <v>66649</v>
      </c>
      <c r="AC1978" t="s">
        <v>146</v>
      </c>
      <c r="AD1978" t="s">
        <v>4690</v>
      </c>
      <c r="AE1978" t="s">
        <v>107</v>
      </c>
      <c r="AF1978" t="s">
        <v>107</v>
      </c>
      <c r="AI1978" s="1"/>
      <c r="AJ1978" t="s">
        <v>72</v>
      </c>
      <c r="AK1978" t="s">
        <v>4691</v>
      </c>
      <c r="AL1978">
        <v>41947</v>
      </c>
      <c r="AN1978" t="b">
        <v>1</v>
      </c>
      <c r="AQ1978" t="s">
        <v>60</v>
      </c>
      <c r="AR1978" t="s">
        <v>61</v>
      </c>
      <c r="BB1978" s="7" t="s">
        <v>7140</v>
      </c>
      <c r="BC1978" s="7" t="s">
        <v>959</v>
      </c>
      <c r="BE1978" s="7">
        <v>98233</v>
      </c>
      <c r="BO1978" t="s">
        <v>7142</v>
      </c>
      <c r="BP1978">
        <v>4936</v>
      </c>
      <c r="BQ1978">
        <v>6410</v>
      </c>
      <c r="BR1978">
        <v>8085</v>
      </c>
      <c r="BU1978" t="s">
        <v>7143</v>
      </c>
      <c r="BV1978" t="s">
        <v>4695</v>
      </c>
      <c r="BX1978">
        <v>43598.011192129627</v>
      </c>
    </row>
    <row r="1979" spans="1:76" x14ac:dyDescent="0.25">
      <c r="A1979" t="s">
        <v>7144</v>
      </c>
      <c r="B1979" t="s">
        <v>2051</v>
      </c>
      <c r="C1979" t="s">
        <v>46</v>
      </c>
      <c r="D1979">
        <v>41739</v>
      </c>
      <c r="E1979" s="1"/>
      <c r="H1979" t="s">
        <v>47</v>
      </c>
      <c r="I1979">
        <v>41739</v>
      </c>
      <c r="J1979">
        <v>2014</v>
      </c>
      <c r="K1979" t="s">
        <v>85</v>
      </c>
      <c r="L1979" t="s">
        <v>2052</v>
      </c>
      <c r="N1979" t="s">
        <v>2053</v>
      </c>
      <c r="O1979" t="s">
        <v>627</v>
      </c>
      <c r="P1979" t="s">
        <v>68</v>
      </c>
      <c r="R1979">
        <v>98155</v>
      </c>
      <c r="S1979" t="s">
        <v>2054</v>
      </c>
      <c r="T1979" t="s">
        <v>7145</v>
      </c>
      <c r="V1979" t="s">
        <v>90</v>
      </c>
      <c r="W1979">
        <v>12</v>
      </c>
      <c r="X1979" t="s">
        <v>823</v>
      </c>
      <c r="Y1979">
        <v>4761</v>
      </c>
      <c r="Z1979" t="s">
        <v>68</v>
      </c>
      <c r="AA1979" t="s">
        <v>57</v>
      </c>
      <c r="AC1979" t="s">
        <v>146</v>
      </c>
      <c r="AD1979" t="s">
        <v>4690</v>
      </c>
      <c r="AE1979" t="s">
        <v>107</v>
      </c>
      <c r="AF1979" t="s">
        <v>107</v>
      </c>
      <c r="AI1979" s="1"/>
      <c r="AJ1979" t="s">
        <v>72</v>
      </c>
      <c r="AK1979" t="s">
        <v>4691</v>
      </c>
      <c r="AL1979">
        <v>41947</v>
      </c>
      <c r="AN1979" t="b">
        <v>1</v>
      </c>
      <c r="AQ1979" t="s">
        <v>177</v>
      </c>
      <c r="AS1979" t="s">
        <v>4734</v>
      </c>
      <c r="BB1979" s="7" t="s">
        <v>2053</v>
      </c>
      <c r="BC1979" s="7" t="s">
        <v>627</v>
      </c>
      <c r="BE1979" s="7">
        <v>98155</v>
      </c>
      <c r="BG1979" s="7">
        <v>15502.26</v>
      </c>
      <c r="BH1979" s="7">
        <v>0</v>
      </c>
      <c r="BI1979">
        <v>16938.29</v>
      </c>
      <c r="BJ1979">
        <v>-500</v>
      </c>
      <c r="BK1979">
        <v>0</v>
      </c>
      <c r="BL1979">
        <v>0</v>
      </c>
      <c r="BO1979" t="s">
        <v>7146</v>
      </c>
      <c r="BP1979">
        <v>5531</v>
      </c>
      <c r="BQ1979">
        <v>4515</v>
      </c>
      <c r="BR1979">
        <v>8076</v>
      </c>
      <c r="BS1979">
        <v>7753</v>
      </c>
      <c r="BT1979">
        <v>32</v>
      </c>
      <c r="BU1979" t="s">
        <v>5333</v>
      </c>
      <c r="BV1979" t="s">
        <v>4695</v>
      </c>
      <c r="BX1979">
        <v>44149.131898148145</v>
      </c>
    </row>
    <row r="1980" spans="1:76" x14ac:dyDescent="0.25">
      <c r="A1980" t="s">
        <v>7147</v>
      </c>
      <c r="B1980" t="s">
        <v>2345</v>
      </c>
      <c r="C1980" t="s">
        <v>46</v>
      </c>
      <c r="D1980">
        <v>40577</v>
      </c>
      <c r="E1980" s="1"/>
      <c r="H1980" t="s">
        <v>47</v>
      </c>
      <c r="I1980">
        <v>40577</v>
      </c>
      <c r="J1980">
        <v>2014</v>
      </c>
      <c r="K1980" t="s">
        <v>77</v>
      </c>
      <c r="L1980" t="s">
        <v>2346</v>
      </c>
      <c r="N1980" t="s">
        <v>2347</v>
      </c>
      <c r="O1980" t="s">
        <v>215</v>
      </c>
      <c r="P1980" t="s">
        <v>68</v>
      </c>
      <c r="R1980">
        <v>981988266</v>
      </c>
      <c r="V1980" t="s">
        <v>90</v>
      </c>
      <c r="W1980">
        <v>12</v>
      </c>
      <c r="X1980" t="s">
        <v>544</v>
      </c>
      <c r="Y1980">
        <v>4759</v>
      </c>
      <c r="Z1980" t="s">
        <v>68</v>
      </c>
      <c r="AA1980" t="s">
        <v>57</v>
      </c>
      <c r="AC1980" t="s">
        <v>146</v>
      </c>
      <c r="AD1980" t="s">
        <v>4690</v>
      </c>
      <c r="AE1980" t="s">
        <v>107</v>
      </c>
      <c r="AF1980" t="s">
        <v>107</v>
      </c>
      <c r="AI1980" s="1"/>
      <c r="AJ1980" t="s">
        <v>72</v>
      </c>
      <c r="AK1980" t="s">
        <v>4691</v>
      </c>
      <c r="AL1980">
        <v>41947</v>
      </c>
      <c r="AN1980" t="b">
        <v>1</v>
      </c>
      <c r="AS1980" t="s">
        <v>62</v>
      </c>
      <c r="BB1980" s="7" t="s">
        <v>2347</v>
      </c>
      <c r="BC1980" s="7" t="s">
        <v>215</v>
      </c>
      <c r="BE1980" s="7">
        <v>981988266</v>
      </c>
      <c r="BG1980" s="7">
        <v>25999.69</v>
      </c>
      <c r="BH1980" s="7">
        <v>6076.93</v>
      </c>
      <c r="BI1980">
        <v>31726.62</v>
      </c>
      <c r="BJ1980">
        <v>0</v>
      </c>
      <c r="BK1980">
        <v>0</v>
      </c>
      <c r="BL1980">
        <v>0</v>
      </c>
      <c r="BO1980" t="s">
        <v>7148</v>
      </c>
      <c r="BP1980">
        <v>5556</v>
      </c>
      <c r="BQ1980">
        <v>6406</v>
      </c>
      <c r="BR1980">
        <v>8075</v>
      </c>
      <c r="BS1980">
        <v>7754</v>
      </c>
      <c r="BT1980">
        <v>30</v>
      </c>
      <c r="BU1980" t="s">
        <v>5009</v>
      </c>
      <c r="BV1980" t="s">
        <v>4695</v>
      </c>
      <c r="BX1980">
        <v>44149.131921296299</v>
      </c>
    </row>
    <row r="1981" spans="1:76" x14ac:dyDescent="0.25">
      <c r="A1981" t="s">
        <v>7149</v>
      </c>
      <c r="B1981" t="s">
        <v>1373</v>
      </c>
      <c r="C1981" t="s">
        <v>46</v>
      </c>
      <c r="D1981">
        <v>41369</v>
      </c>
      <c r="E1981" s="1"/>
      <c r="H1981" t="s">
        <v>47</v>
      </c>
      <c r="I1981">
        <v>41369</v>
      </c>
      <c r="J1981">
        <v>2014</v>
      </c>
      <c r="K1981" t="s">
        <v>85</v>
      </c>
      <c r="L1981" t="s">
        <v>7150</v>
      </c>
      <c r="N1981" t="s">
        <v>1374</v>
      </c>
      <c r="O1981" t="s">
        <v>101</v>
      </c>
      <c r="P1981" t="s">
        <v>68</v>
      </c>
      <c r="R1981">
        <v>98102</v>
      </c>
      <c r="S1981" t="s">
        <v>1375</v>
      </c>
      <c r="T1981" t="s">
        <v>7151</v>
      </c>
      <c r="V1981" t="s">
        <v>54</v>
      </c>
      <c r="W1981">
        <v>13</v>
      </c>
      <c r="X1981" t="s">
        <v>469</v>
      </c>
      <c r="Y1981">
        <v>4870</v>
      </c>
      <c r="Z1981" t="s">
        <v>68</v>
      </c>
      <c r="AA1981" t="s">
        <v>57</v>
      </c>
      <c r="AC1981" t="s">
        <v>146</v>
      </c>
      <c r="AD1981" t="s">
        <v>4690</v>
      </c>
      <c r="AE1981" t="s">
        <v>107</v>
      </c>
      <c r="AF1981" t="s">
        <v>107</v>
      </c>
      <c r="AI1981" s="1"/>
      <c r="AJ1981" t="s">
        <v>72</v>
      </c>
      <c r="AK1981" t="s">
        <v>4691</v>
      </c>
      <c r="AL1981">
        <v>41947</v>
      </c>
      <c r="AN1981" t="b">
        <v>1</v>
      </c>
      <c r="AQ1981" t="s">
        <v>60</v>
      </c>
      <c r="AR1981" t="s">
        <v>61</v>
      </c>
      <c r="AS1981" t="s">
        <v>62</v>
      </c>
      <c r="BB1981" s="7" t="s">
        <v>1374</v>
      </c>
      <c r="BC1981" s="7" t="s">
        <v>101</v>
      </c>
      <c r="BE1981" s="7">
        <v>98102</v>
      </c>
      <c r="BG1981" s="7">
        <v>71857.77</v>
      </c>
      <c r="BH1981" s="7">
        <v>1501.23</v>
      </c>
      <c r="BI1981">
        <v>65235.19</v>
      </c>
      <c r="BJ1981">
        <v>0</v>
      </c>
      <c r="BK1981">
        <v>0</v>
      </c>
      <c r="BL1981">
        <v>0</v>
      </c>
      <c r="BO1981" t="s">
        <v>7152</v>
      </c>
      <c r="BP1981">
        <v>6055</v>
      </c>
      <c r="BQ1981">
        <v>1782</v>
      </c>
      <c r="BR1981">
        <v>8067</v>
      </c>
      <c r="BS1981">
        <v>7778</v>
      </c>
      <c r="BT1981">
        <v>46</v>
      </c>
      <c r="BU1981" t="s">
        <v>5333</v>
      </c>
      <c r="BV1981" t="s">
        <v>4695</v>
      </c>
      <c r="BX1981">
        <v>44149.132974537039</v>
      </c>
    </row>
    <row r="1982" spans="1:76" x14ac:dyDescent="0.25">
      <c r="A1982" t="s">
        <v>7153</v>
      </c>
      <c r="B1982" t="s">
        <v>1105</v>
      </c>
      <c r="C1982" t="s">
        <v>46</v>
      </c>
      <c r="D1982">
        <v>41288</v>
      </c>
      <c r="E1982" s="1"/>
      <c r="H1982" t="s">
        <v>47</v>
      </c>
      <c r="I1982">
        <v>41288</v>
      </c>
      <c r="J1982">
        <v>2014</v>
      </c>
      <c r="K1982" t="s">
        <v>85</v>
      </c>
      <c r="L1982" t="s">
        <v>5035</v>
      </c>
      <c r="N1982" t="s">
        <v>1106</v>
      </c>
      <c r="O1982" t="s">
        <v>143</v>
      </c>
      <c r="P1982" t="s">
        <v>115</v>
      </c>
      <c r="R1982">
        <v>98401</v>
      </c>
      <c r="T1982" t="s">
        <v>7154</v>
      </c>
      <c r="V1982" t="s">
        <v>54</v>
      </c>
      <c r="W1982">
        <v>13</v>
      </c>
      <c r="X1982" t="s">
        <v>202</v>
      </c>
      <c r="Y1982">
        <v>4831</v>
      </c>
      <c r="Z1982" t="s">
        <v>115</v>
      </c>
      <c r="AA1982" t="s">
        <v>57</v>
      </c>
      <c r="AC1982" t="s">
        <v>146</v>
      </c>
      <c r="AD1982" t="s">
        <v>4690</v>
      </c>
      <c r="AE1982" t="s">
        <v>107</v>
      </c>
      <c r="AF1982" t="s">
        <v>107</v>
      </c>
      <c r="AI1982" s="1"/>
      <c r="AJ1982" t="s">
        <v>72</v>
      </c>
      <c r="AK1982" t="s">
        <v>4691</v>
      </c>
      <c r="AL1982">
        <v>41947</v>
      </c>
      <c r="AN1982" t="b">
        <v>1</v>
      </c>
      <c r="AQ1982" t="s">
        <v>60</v>
      </c>
      <c r="AR1982" t="s">
        <v>61</v>
      </c>
      <c r="AS1982" t="s">
        <v>62</v>
      </c>
      <c r="BB1982" s="7" t="s">
        <v>1106</v>
      </c>
      <c r="BC1982" s="7" t="s">
        <v>143</v>
      </c>
      <c r="BE1982" s="7">
        <v>98401</v>
      </c>
      <c r="BG1982" s="7">
        <v>90196.64</v>
      </c>
      <c r="BH1982" s="7">
        <v>16360.03</v>
      </c>
      <c r="BI1982">
        <v>76945.47</v>
      </c>
      <c r="BJ1982">
        <v>0</v>
      </c>
      <c r="BK1982">
        <v>0</v>
      </c>
      <c r="BL1982">
        <v>1250</v>
      </c>
      <c r="BO1982" t="s">
        <v>7155</v>
      </c>
      <c r="BP1982">
        <v>6349</v>
      </c>
      <c r="BQ1982">
        <v>30397</v>
      </c>
      <c r="BR1982">
        <v>8059</v>
      </c>
      <c r="BS1982">
        <v>7780</v>
      </c>
      <c r="BT1982">
        <v>27</v>
      </c>
      <c r="BU1982" t="s">
        <v>5009</v>
      </c>
      <c r="BV1982" t="s">
        <v>4695</v>
      </c>
      <c r="BX1982">
        <v>44149.133032407408</v>
      </c>
    </row>
    <row r="1983" spans="1:76" x14ac:dyDescent="0.25">
      <c r="A1983" t="s">
        <v>7156</v>
      </c>
      <c r="B1983" t="s">
        <v>166</v>
      </c>
      <c r="C1983" t="s">
        <v>46</v>
      </c>
      <c r="D1983">
        <v>41284</v>
      </c>
      <c r="E1983" s="1"/>
      <c r="H1983" t="s">
        <v>47</v>
      </c>
      <c r="I1983">
        <v>41284</v>
      </c>
      <c r="J1983">
        <v>2014</v>
      </c>
      <c r="K1983" t="s">
        <v>77</v>
      </c>
      <c r="L1983" t="s">
        <v>7157</v>
      </c>
      <c r="N1983" t="s">
        <v>2901</v>
      </c>
      <c r="O1983" t="s">
        <v>604</v>
      </c>
      <c r="P1983" t="s">
        <v>68</v>
      </c>
      <c r="R1983">
        <v>98083</v>
      </c>
      <c r="S1983" t="s">
        <v>2969</v>
      </c>
      <c r="T1983" t="s">
        <v>7158</v>
      </c>
      <c r="V1983" t="s">
        <v>54</v>
      </c>
      <c r="W1983">
        <v>13</v>
      </c>
      <c r="X1983" t="s">
        <v>945</v>
      </c>
      <c r="Y1983">
        <v>4874</v>
      </c>
      <c r="Z1983" t="s">
        <v>68</v>
      </c>
      <c r="AA1983" t="s">
        <v>57</v>
      </c>
      <c r="AC1983" t="s">
        <v>146</v>
      </c>
      <c r="AD1983" t="s">
        <v>4690</v>
      </c>
      <c r="AE1983" t="s">
        <v>107</v>
      </c>
      <c r="AF1983" t="s">
        <v>107</v>
      </c>
      <c r="AI1983" s="1"/>
      <c r="AJ1983" t="s">
        <v>72</v>
      </c>
      <c r="AK1983" t="s">
        <v>4691</v>
      </c>
      <c r="AL1983">
        <v>41947</v>
      </c>
      <c r="AN1983" t="b">
        <v>1</v>
      </c>
      <c r="AS1983" t="s">
        <v>62</v>
      </c>
      <c r="BB1983" s="7" t="s">
        <v>2901</v>
      </c>
      <c r="BC1983" s="7" t="s">
        <v>604</v>
      </c>
      <c r="BE1983" s="7">
        <v>98083</v>
      </c>
      <c r="BG1983" s="7">
        <v>25832.52</v>
      </c>
      <c r="BH1983" s="7">
        <v>7119.61</v>
      </c>
      <c r="BI1983">
        <v>32952.129999999997</v>
      </c>
      <c r="BJ1983">
        <v>0</v>
      </c>
      <c r="BK1983">
        <v>0</v>
      </c>
      <c r="BL1983">
        <v>0</v>
      </c>
      <c r="BO1983" t="s">
        <v>7159</v>
      </c>
      <c r="BP1983">
        <v>7734</v>
      </c>
      <c r="BQ1983">
        <v>26618</v>
      </c>
      <c r="BR1983">
        <v>8027</v>
      </c>
      <c r="BS1983">
        <v>7844</v>
      </c>
      <c r="BT1983">
        <v>48</v>
      </c>
      <c r="BU1983" t="s">
        <v>5009</v>
      </c>
      <c r="BV1983" t="s">
        <v>4695</v>
      </c>
      <c r="BX1983">
        <v>44149.135752314818</v>
      </c>
    </row>
    <row r="1984" spans="1:76" x14ac:dyDescent="0.25">
      <c r="A1984" t="s">
        <v>7160</v>
      </c>
      <c r="B1984" t="s">
        <v>721</v>
      </c>
      <c r="C1984" t="s">
        <v>46</v>
      </c>
      <c r="D1984">
        <v>40699</v>
      </c>
      <c r="E1984" s="1"/>
      <c r="H1984" t="s">
        <v>47</v>
      </c>
      <c r="I1984">
        <v>40699</v>
      </c>
      <c r="J1984">
        <v>2014</v>
      </c>
      <c r="K1984" t="s">
        <v>77</v>
      </c>
      <c r="L1984" t="s">
        <v>722</v>
      </c>
      <c r="N1984" t="s">
        <v>723</v>
      </c>
      <c r="O1984" t="s">
        <v>332</v>
      </c>
      <c r="P1984" t="s">
        <v>199</v>
      </c>
      <c r="R1984">
        <v>98201</v>
      </c>
      <c r="S1984" t="s">
        <v>724</v>
      </c>
      <c r="T1984" t="s">
        <v>7161</v>
      </c>
      <c r="V1984" t="s">
        <v>90</v>
      </c>
      <c r="W1984">
        <v>12</v>
      </c>
      <c r="X1984" t="s">
        <v>588</v>
      </c>
      <c r="Y1984">
        <v>4767</v>
      </c>
      <c r="Z1984" t="s">
        <v>199</v>
      </c>
      <c r="AA1984" t="s">
        <v>57</v>
      </c>
      <c r="AC1984" t="s">
        <v>146</v>
      </c>
      <c r="AD1984" t="s">
        <v>4690</v>
      </c>
      <c r="AE1984" t="s">
        <v>107</v>
      </c>
      <c r="AF1984" t="s">
        <v>107</v>
      </c>
      <c r="AI1984" s="1"/>
      <c r="AJ1984" t="s">
        <v>72</v>
      </c>
      <c r="AK1984" t="s">
        <v>4691</v>
      </c>
      <c r="AL1984">
        <v>41947</v>
      </c>
      <c r="AN1984" t="b">
        <v>1</v>
      </c>
      <c r="AS1984" t="s">
        <v>4734</v>
      </c>
      <c r="BB1984" s="7" t="s">
        <v>723</v>
      </c>
      <c r="BC1984" s="7" t="s">
        <v>332</v>
      </c>
      <c r="BE1984" s="7">
        <v>98201</v>
      </c>
      <c r="BG1984" s="7">
        <v>27464.13</v>
      </c>
      <c r="BH1984" s="7">
        <v>2838.63</v>
      </c>
      <c r="BI1984">
        <v>30302.76</v>
      </c>
      <c r="BJ1984">
        <v>0</v>
      </c>
      <c r="BK1984">
        <v>0</v>
      </c>
      <c r="BL1984">
        <v>0</v>
      </c>
      <c r="BO1984" t="s">
        <v>7162</v>
      </c>
      <c r="BP1984">
        <v>8053</v>
      </c>
      <c r="BQ1984">
        <v>6373</v>
      </c>
      <c r="BR1984">
        <v>8018</v>
      </c>
      <c r="BS1984">
        <v>7861</v>
      </c>
      <c r="BT1984">
        <v>38</v>
      </c>
      <c r="BU1984" t="s">
        <v>7163</v>
      </c>
      <c r="BV1984" t="s">
        <v>4695</v>
      </c>
      <c r="BX1984">
        <v>44149.136342592596</v>
      </c>
    </row>
    <row r="1985" spans="1:76" x14ac:dyDescent="0.25">
      <c r="A1985" t="s">
        <v>7164</v>
      </c>
      <c r="B1985" t="s">
        <v>584</v>
      </c>
      <c r="C1985" t="s">
        <v>46</v>
      </c>
      <c r="D1985">
        <v>41613</v>
      </c>
      <c r="E1985" s="1"/>
      <c r="H1985" t="s">
        <v>47</v>
      </c>
      <c r="I1985">
        <v>41613</v>
      </c>
      <c r="J1985">
        <v>2014</v>
      </c>
      <c r="K1985" t="s">
        <v>85</v>
      </c>
      <c r="L1985" t="s">
        <v>7165</v>
      </c>
      <c r="N1985" t="s">
        <v>585</v>
      </c>
      <c r="O1985" t="s">
        <v>586</v>
      </c>
      <c r="P1985" t="s">
        <v>199</v>
      </c>
      <c r="R1985">
        <v>98270</v>
      </c>
      <c r="S1985" t="s">
        <v>587</v>
      </c>
      <c r="T1985" t="s">
        <v>7166</v>
      </c>
      <c r="V1985" t="s">
        <v>90</v>
      </c>
      <c r="W1985">
        <v>12</v>
      </c>
      <c r="X1985" t="s">
        <v>588</v>
      </c>
      <c r="Y1985">
        <v>4767</v>
      </c>
      <c r="Z1985" t="s">
        <v>199</v>
      </c>
      <c r="AA1985" t="s">
        <v>57</v>
      </c>
      <c r="AC1985" t="s">
        <v>146</v>
      </c>
      <c r="AD1985" t="s">
        <v>4690</v>
      </c>
      <c r="AE1985" t="s">
        <v>107</v>
      </c>
      <c r="AF1985" t="s">
        <v>107</v>
      </c>
      <c r="AI1985" s="1"/>
      <c r="AJ1985" t="s">
        <v>72</v>
      </c>
      <c r="AK1985" t="s">
        <v>4691</v>
      </c>
      <c r="AL1985">
        <v>41947</v>
      </c>
      <c r="AN1985" t="b">
        <v>1</v>
      </c>
      <c r="AQ1985" t="s">
        <v>60</v>
      </c>
      <c r="AR1985" t="s">
        <v>61</v>
      </c>
      <c r="AS1985" t="s">
        <v>62</v>
      </c>
      <c r="BB1985" s="7" t="s">
        <v>585</v>
      </c>
      <c r="BC1985" s="7" t="s">
        <v>586</v>
      </c>
      <c r="BE1985" s="7">
        <v>98270</v>
      </c>
      <c r="BG1985" s="7">
        <v>84084.52</v>
      </c>
      <c r="BH1985" s="7">
        <v>7479.01</v>
      </c>
      <c r="BI1985">
        <v>80780.27</v>
      </c>
      <c r="BJ1985">
        <v>0</v>
      </c>
      <c r="BK1985">
        <v>0</v>
      </c>
      <c r="BL1985">
        <v>0</v>
      </c>
      <c r="BO1985" t="s">
        <v>7167</v>
      </c>
      <c r="BP1985">
        <v>12482</v>
      </c>
      <c r="BQ1985">
        <v>26681</v>
      </c>
      <c r="BR1985">
        <v>7907</v>
      </c>
      <c r="BS1985">
        <v>8063</v>
      </c>
      <c r="BT1985">
        <v>38</v>
      </c>
      <c r="BU1985" t="s">
        <v>7168</v>
      </c>
      <c r="BV1985" t="s">
        <v>4695</v>
      </c>
      <c r="BX1985">
        <v>44149.144421296296</v>
      </c>
    </row>
    <row r="1986" spans="1:76" x14ac:dyDescent="0.25">
      <c r="A1986" t="s">
        <v>7169</v>
      </c>
      <c r="B1986" t="s">
        <v>512</v>
      </c>
      <c r="C1986" t="s">
        <v>46</v>
      </c>
      <c r="D1986">
        <v>40696</v>
      </c>
      <c r="E1986" s="1"/>
      <c r="H1986" t="s">
        <v>47</v>
      </c>
      <c r="I1986">
        <v>40696</v>
      </c>
      <c r="J1986">
        <v>2014</v>
      </c>
      <c r="K1986" t="s">
        <v>85</v>
      </c>
      <c r="L1986" t="s">
        <v>190</v>
      </c>
      <c r="N1986" t="s">
        <v>191</v>
      </c>
      <c r="O1986" t="s">
        <v>192</v>
      </c>
      <c r="P1986" t="s">
        <v>68</v>
      </c>
      <c r="R1986">
        <v>98070</v>
      </c>
      <c r="S1986" t="s">
        <v>193</v>
      </c>
      <c r="T1986" t="s">
        <v>7170</v>
      </c>
      <c r="V1986" t="s">
        <v>90</v>
      </c>
      <c r="W1986">
        <v>12</v>
      </c>
      <c r="X1986" t="s">
        <v>194</v>
      </c>
      <c r="Y1986">
        <v>4763</v>
      </c>
      <c r="Z1986" t="s">
        <v>68</v>
      </c>
      <c r="AA1986" t="s">
        <v>57</v>
      </c>
      <c r="AC1986" t="s">
        <v>146</v>
      </c>
      <c r="AD1986" t="s">
        <v>4690</v>
      </c>
      <c r="AE1986" t="s">
        <v>107</v>
      </c>
      <c r="AF1986" t="s">
        <v>107</v>
      </c>
      <c r="AI1986" s="1"/>
      <c r="AJ1986" t="s">
        <v>72</v>
      </c>
      <c r="AK1986" t="s">
        <v>4691</v>
      </c>
      <c r="AL1986">
        <v>41947</v>
      </c>
      <c r="AN1986" t="b">
        <v>1</v>
      </c>
      <c r="AQ1986" t="s">
        <v>195</v>
      </c>
      <c r="AR1986" t="s">
        <v>150</v>
      </c>
      <c r="AS1986" t="s">
        <v>62</v>
      </c>
      <c r="BB1986" s="7" t="s">
        <v>191</v>
      </c>
      <c r="BC1986" s="7" t="s">
        <v>192</v>
      </c>
      <c r="BE1986" s="7">
        <v>98070</v>
      </c>
      <c r="BG1986" s="7">
        <v>200674.06</v>
      </c>
      <c r="BH1986" s="7">
        <v>3096.5</v>
      </c>
      <c r="BI1986">
        <v>203769.96</v>
      </c>
      <c r="BJ1986">
        <v>0</v>
      </c>
      <c r="BK1986">
        <v>0</v>
      </c>
      <c r="BL1986">
        <v>0</v>
      </c>
      <c r="BO1986" t="s">
        <v>7171</v>
      </c>
      <c r="BP1986">
        <v>13889</v>
      </c>
      <c r="BQ1986">
        <v>27524</v>
      </c>
      <c r="BR1986">
        <v>7873</v>
      </c>
      <c r="BS1986">
        <v>8118</v>
      </c>
      <c r="BT1986">
        <v>34</v>
      </c>
      <c r="BU1986" t="s">
        <v>7172</v>
      </c>
      <c r="BV1986" t="s">
        <v>4695</v>
      </c>
      <c r="BX1986">
        <v>44149.145914351851</v>
      </c>
    </row>
    <row r="1987" spans="1:76" x14ac:dyDescent="0.25">
      <c r="A1987" t="s">
        <v>7173</v>
      </c>
      <c r="B1987" t="s">
        <v>1019</v>
      </c>
      <c r="C1987" t="s">
        <v>46</v>
      </c>
      <c r="D1987">
        <v>41781</v>
      </c>
      <c r="E1987" s="1"/>
      <c r="H1987" t="s">
        <v>47</v>
      </c>
      <c r="I1987">
        <v>41781</v>
      </c>
      <c r="J1987">
        <v>2014</v>
      </c>
      <c r="K1987" t="s">
        <v>85</v>
      </c>
      <c r="L1987" t="s">
        <v>7174</v>
      </c>
      <c r="N1987" t="s">
        <v>2289</v>
      </c>
      <c r="O1987" t="s">
        <v>959</v>
      </c>
      <c r="P1987" t="s">
        <v>394</v>
      </c>
      <c r="R1987">
        <v>982339998</v>
      </c>
      <c r="S1987" t="s">
        <v>7175</v>
      </c>
      <c r="T1987" t="s">
        <v>7176</v>
      </c>
      <c r="V1987" t="s">
        <v>7053</v>
      </c>
      <c r="W1987">
        <v>21</v>
      </c>
      <c r="X1987" t="s">
        <v>5461</v>
      </c>
      <c r="Y1987">
        <v>4064</v>
      </c>
      <c r="Z1987" t="s">
        <v>394</v>
      </c>
      <c r="AA1987" t="s">
        <v>4785</v>
      </c>
      <c r="AB1987">
        <v>66649</v>
      </c>
      <c r="AC1987" t="s">
        <v>146</v>
      </c>
      <c r="AD1987" t="s">
        <v>4690</v>
      </c>
      <c r="AE1987" t="s">
        <v>107</v>
      </c>
      <c r="AF1987" t="s">
        <v>107</v>
      </c>
      <c r="AI1987" s="1"/>
      <c r="AJ1987" t="s">
        <v>72</v>
      </c>
      <c r="AK1987" t="s">
        <v>4691</v>
      </c>
      <c r="AL1987">
        <v>41947</v>
      </c>
      <c r="AN1987" t="b">
        <v>1</v>
      </c>
      <c r="AQ1987" t="s">
        <v>60</v>
      </c>
      <c r="AR1987" t="s">
        <v>99</v>
      </c>
      <c r="BB1987" s="7" t="s">
        <v>2289</v>
      </c>
      <c r="BC1987" s="7" t="s">
        <v>959</v>
      </c>
      <c r="BE1987" s="7">
        <v>982339998</v>
      </c>
      <c r="BG1987" s="7">
        <v>8322.75</v>
      </c>
      <c r="BH1987" s="7">
        <v>0</v>
      </c>
      <c r="BI1987">
        <v>9256.0300000000007</v>
      </c>
      <c r="BJ1987">
        <v>938.28</v>
      </c>
      <c r="BK1987">
        <v>0</v>
      </c>
      <c r="BL1987">
        <v>0</v>
      </c>
      <c r="BO1987" t="s">
        <v>7177</v>
      </c>
      <c r="BP1987">
        <v>14776</v>
      </c>
      <c r="BQ1987">
        <v>771</v>
      </c>
      <c r="BR1987">
        <v>7858</v>
      </c>
      <c r="BS1987">
        <v>8169</v>
      </c>
      <c r="BU1987" t="s">
        <v>6965</v>
      </c>
      <c r="BV1987" t="s">
        <v>4695</v>
      </c>
      <c r="BX1987">
        <v>44149.147893518515</v>
      </c>
    </row>
    <row r="1988" spans="1:76" x14ac:dyDescent="0.25">
      <c r="A1988" t="s">
        <v>7178</v>
      </c>
      <c r="B1988" t="s">
        <v>7179</v>
      </c>
      <c r="C1988" t="s">
        <v>46</v>
      </c>
      <c r="D1988">
        <v>41752</v>
      </c>
      <c r="E1988" s="1"/>
      <c r="H1988" t="s">
        <v>47</v>
      </c>
      <c r="I1988">
        <v>41752</v>
      </c>
      <c r="J1988">
        <v>2014</v>
      </c>
      <c r="K1988" t="s">
        <v>85</v>
      </c>
      <c r="L1988" t="s">
        <v>7180</v>
      </c>
      <c r="N1988" t="s">
        <v>7181</v>
      </c>
      <c r="O1988" t="s">
        <v>225</v>
      </c>
      <c r="P1988" t="s">
        <v>226</v>
      </c>
      <c r="R1988">
        <v>98685</v>
      </c>
      <c r="S1988" t="s">
        <v>7182</v>
      </c>
      <c r="T1988" t="s">
        <v>7183</v>
      </c>
      <c r="V1988" t="s">
        <v>5424</v>
      </c>
      <c r="W1988">
        <v>22</v>
      </c>
      <c r="X1988" t="s">
        <v>6013</v>
      </c>
      <c r="Y1988">
        <v>3147</v>
      </c>
      <c r="Z1988" t="s">
        <v>226</v>
      </c>
      <c r="AA1988" t="s">
        <v>4785</v>
      </c>
      <c r="AB1988">
        <v>246872</v>
      </c>
      <c r="AC1988" t="s">
        <v>146</v>
      </c>
      <c r="AD1988" t="s">
        <v>4690</v>
      </c>
      <c r="AE1988" t="s">
        <v>107</v>
      </c>
      <c r="AF1988" t="s">
        <v>107</v>
      </c>
      <c r="AI1988" s="1"/>
      <c r="AJ1988" t="s">
        <v>72</v>
      </c>
      <c r="AK1988" t="s">
        <v>4691</v>
      </c>
      <c r="AL1988">
        <v>41947</v>
      </c>
      <c r="AN1988" t="b">
        <v>1</v>
      </c>
      <c r="AQ1988" t="s">
        <v>60</v>
      </c>
      <c r="AR1988" t="s">
        <v>99</v>
      </c>
      <c r="BB1988" s="7" t="s">
        <v>7181</v>
      </c>
      <c r="BC1988" s="7" t="s">
        <v>225</v>
      </c>
      <c r="BE1988" s="7">
        <v>98685</v>
      </c>
      <c r="BG1988" s="7">
        <v>12353.47</v>
      </c>
      <c r="BH1988" s="7">
        <v>0</v>
      </c>
      <c r="BI1988">
        <v>16880.79</v>
      </c>
      <c r="BJ1988">
        <v>4842.32</v>
      </c>
      <c r="BK1988">
        <v>0</v>
      </c>
      <c r="BL1988">
        <v>0</v>
      </c>
      <c r="BO1988" t="s">
        <v>7184</v>
      </c>
      <c r="BP1988">
        <v>14841</v>
      </c>
      <c r="BQ1988">
        <v>6291</v>
      </c>
      <c r="BR1988">
        <v>7857</v>
      </c>
      <c r="BS1988">
        <v>8171</v>
      </c>
      <c r="BU1988" t="s">
        <v>7185</v>
      </c>
      <c r="BV1988" t="s">
        <v>4695</v>
      </c>
      <c r="BX1988">
        <v>44149.147928240738</v>
      </c>
    </row>
    <row r="1989" spans="1:76" x14ac:dyDescent="0.25">
      <c r="A1989" t="s">
        <v>7186</v>
      </c>
      <c r="B1989" t="s">
        <v>3392</v>
      </c>
      <c r="C1989" t="s">
        <v>46</v>
      </c>
      <c r="D1989">
        <v>41739</v>
      </c>
      <c r="E1989" s="1"/>
      <c r="H1989" t="s">
        <v>599</v>
      </c>
      <c r="I1989">
        <v>41739</v>
      </c>
      <c r="J1989">
        <v>2014</v>
      </c>
      <c r="K1989" t="s">
        <v>77</v>
      </c>
      <c r="L1989" t="s">
        <v>3393</v>
      </c>
      <c r="N1989" t="s">
        <v>3394</v>
      </c>
      <c r="O1989" t="s">
        <v>117</v>
      </c>
      <c r="P1989" t="s">
        <v>115</v>
      </c>
      <c r="R1989">
        <v>98372</v>
      </c>
      <c r="S1989" t="s">
        <v>3395</v>
      </c>
      <c r="T1989" t="s">
        <v>7187</v>
      </c>
      <c r="V1989" t="s">
        <v>54</v>
      </c>
      <c r="W1989">
        <v>13</v>
      </c>
      <c r="X1989" t="s">
        <v>386</v>
      </c>
      <c r="Y1989">
        <v>4827</v>
      </c>
      <c r="Z1989" t="s">
        <v>115</v>
      </c>
      <c r="AA1989" t="s">
        <v>57</v>
      </c>
      <c r="AC1989" t="s">
        <v>146</v>
      </c>
      <c r="AD1989" t="s">
        <v>4690</v>
      </c>
      <c r="AE1989" t="s">
        <v>107</v>
      </c>
      <c r="AF1989" t="s">
        <v>107</v>
      </c>
      <c r="AI1989" s="1"/>
      <c r="AJ1989" t="s">
        <v>72</v>
      </c>
      <c r="AK1989" t="s">
        <v>4691</v>
      </c>
      <c r="AL1989">
        <v>41947</v>
      </c>
      <c r="AN1989" t="b">
        <v>1</v>
      </c>
      <c r="AS1989" t="s">
        <v>4734</v>
      </c>
      <c r="BB1989" s="7" t="s">
        <v>3394</v>
      </c>
      <c r="BC1989" s="7" t="s">
        <v>117</v>
      </c>
      <c r="BE1989" s="7">
        <v>98372</v>
      </c>
      <c r="BG1989" s="7">
        <v>1400</v>
      </c>
      <c r="BH1989" s="7">
        <v>0</v>
      </c>
      <c r="BI1989">
        <v>1449.14</v>
      </c>
      <c r="BJ1989">
        <v>500</v>
      </c>
      <c r="BK1989">
        <v>0</v>
      </c>
      <c r="BL1989">
        <v>0</v>
      </c>
      <c r="BO1989" t="s">
        <v>7188</v>
      </c>
      <c r="BP1989">
        <v>14873</v>
      </c>
      <c r="BQ1989">
        <v>6290</v>
      </c>
      <c r="BR1989">
        <v>7856</v>
      </c>
      <c r="BS1989">
        <v>8177</v>
      </c>
      <c r="BT1989">
        <v>25</v>
      </c>
      <c r="BU1989" t="s">
        <v>7189</v>
      </c>
      <c r="BV1989" t="s">
        <v>4695</v>
      </c>
      <c r="BX1989">
        <v>44149.148101851853</v>
      </c>
    </row>
    <row r="1990" spans="1:76" x14ac:dyDescent="0.25">
      <c r="A1990" t="s">
        <v>7190</v>
      </c>
      <c r="B1990" t="s">
        <v>483</v>
      </c>
      <c r="C1990" t="s">
        <v>46</v>
      </c>
      <c r="D1990">
        <v>41289</v>
      </c>
      <c r="E1990" s="1"/>
      <c r="H1990" t="s">
        <v>47</v>
      </c>
      <c r="I1990">
        <v>41289</v>
      </c>
      <c r="J1990">
        <v>2014</v>
      </c>
      <c r="K1990" t="s">
        <v>85</v>
      </c>
      <c r="L1990" t="s">
        <v>7191</v>
      </c>
      <c r="N1990" t="s">
        <v>484</v>
      </c>
      <c r="O1990" t="s">
        <v>101</v>
      </c>
      <c r="P1990" t="s">
        <v>68</v>
      </c>
      <c r="R1990">
        <v>98118</v>
      </c>
      <c r="T1990" t="s">
        <v>5923</v>
      </c>
      <c r="V1990" t="s">
        <v>54</v>
      </c>
      <c r="W1990">
        <v>13</v>
      </c>
      <c r="X1990" t="s">
        <v>486</v>
      </c>
      <c r="Y1990">
        <v>4852</v>
      </c>
      <c r="Z1990" t="s">
        <v>68</v>
      </c>
      <c r="AA1990" t="s">
        <v>57</v>
      </c>
      <c r="AC1990" t="s">
        <v>146</v>
      </c>
      <c r="AD1990" t="s">
        <v>4690</v>
      </c>
      <c r="AE1990" t="s">
        <v>107</v>
      </c>
      <c r="AF1990" t="s">
        <v>107</v>
      </c>
      <c r="AI1990" s="1"/>
      <c r="AJ1990" t="s">
        <v>72</v>
      </c>
      <c r="AK1990" t="s">
        <v>4691</v>
      </c>
      <c r="AL1990">
        <v>41947</v>
      </c>
      <c r="AN1990" t="b">
        <v>1</v>
      </c>
      <c r="AQ1990" t="s">
        <v>60</v>
      </c>
      <c r="AR1990" t="s">
        <v>61</v>
      </c>
      <c r="AS1990" t="s">
        <v>62</v>
      </c>
      <c r="BB1990" s="7" t="s">
        <v>484</v>
      </c>
      <c r="BC1990" s="7" t="s">
        <v>101</v>
      </c>
      <c r="BE1990" s="7">
        <v>98118</v>
      </c>
      <c r="BG1990" s="7">
        <v>105265</v>
      </c>
      <c r="BH1990" s="7">
        <v>4534.26</v>
      </c>
      <c r="BI1990">
        <v>105038.74</v>
      </c>
      <c r="BJ1990">
        <v>0</v>
      </c>
      <c r="BK1990">
        <v>0</v>
      </c>
      <c r="BL1990">
        <v>1250</v>
      </c>
      <c r="BO1990" t="s">
        <v>7192</v>
      </c>
      <c r="BP1990">
        <v>15267</v>
      </c>
      <c r="BQ1990">
        <v>490</v>
      </c>
      <c r="BR1990">
        <v>7847</v>
      </c>
      <c r="BS1990">
        <v>8187</v>
      </c>
      <c r="BT1990">
        <v>37</v>
      </c>
      <c r="BU1990" t="s">
        <v>5009</v>
      </c>
      <c r="BV1990" t="s">
        <v>4695</v>
      </c>
      <c r="BX1990">
        <v>44149.148368055554</v>
      </c>
    </row>
    <row r="1991" spans="1:76" x14ac:dyDescent="0.25">
      <c r="A1991" t="s">
        <v>7193</v>
      </c>
      <c r="B1991" t="s">
        <v>3120</v>
      </c>
      <c r="C1991" t="s">
        <v>46</v>
      </c>
      <c r="D1991">
        <v>41717</v>
      </c>
      <c r="E1991" s="1"/>
      <c r="H1991" t="s">
        <v>47</v>
      </c>
      <c r="I1991">
        <v>41717</v>
      </c>
      <c r="J1991">
        <v>2014</v>
      </c>
      <c r="K1991" t="s">
        <v>85</v>
      </c>
      <c r="L1991" t="s">
        <v>2664</v>
      </c>
      <c r="N1991" t="s">
        <v>1255</v>
      </c>
      <c r="O1991" t="s">
        <v>225</v>
      </c>
      <c r="P1991" t="s">
        <v>226</v>
      </c>
      <c r="R1991">
        <v>98660</v>
      </c>
      <c r="S1991" t="s">
        <v>1256</v>
      </c>
      <c r="T1991" t="s">
        <v>5929</v>
      </c>
      <c r="V1991" t="s">
        <v>4783</v>
      </c>
      <c r="W1991">
        <v>25</v>
      </c>
      <c r="X1991" t="s">
        <v>6013</v>
      </c>
      <c r="Y1991">
        <v>3147</v>
      </c>
      <c r="Z1991" t="s">
        <v>226</v>
      </c>
      <c r="AA1991" t="s">
        <v>4785</v>
      </c>
      <c r="AB1991">
        <v>246872</v>
      </c>
      <c r="AC1991" t="s">
        <v>146</v>
      </c>
      <c r="AD1991" t="s">
        <v>4690</v>
      </c>
      <c r="AE1991" t="s">
        <v>107</v>
      </c>
      <c r="AF1991" t="s">
        <v>107</v>
      </c>
      <c r="AI1991" s="1"/>
      <c r="AJ1991" t="s">
        <v>72</v>
      </c>
      <c r="AK1991" t="s">
        <v>4691</v>
      </c>
      <c r="AL1991">
        <v>41947</v>
      </c>
      <c r="AN1991" t="b">
        <v>1</v>
      </c>
      <c r="AQ1991" t="s">
        <v>60</v>
      </c>
      <c r="AR1991" t="s">
        <v>99</v>
      </c>
      <c r="BB1991" s="7" t="s">
        <v>1255</v>
      </c>
      <c r="BC1991" s="7" t="s">
        <v>225</v>
      </c>
      <c r="BE1991" s="7">
        <v>98660</v>
      </c>
      <c r="BG1991" s="7">
        <v>115056.86</v>
      </c>
      <c r="BH1991" s="7">
        <v>0</v>
      </c>
      <c r="BI1991">
        <v>113787.2</v>
      </c>
      <c r="BJ1991">
        <v>-1577.6</v>
      </c>
      <c r="BK1991">
        <v>0</v>
      </c>
      <c r="BL1991">
        <v>0</v>
      </c>
      <c r="BO1991" t="s">
        <v>7194</v>
      </c>
      <c r="BP1991">
        <v>15639</v>
      </c>
      <c r="BQ1991">
        <v>27243</v>
      </c>
      <c r="BR1991">
        <v>7844</v>
      </c>
      <c r="BS1991">
        <v>8208</v>
      </c>
      <c r="BU1991" t="s">
        <v>5932</v>
      </c>
      <c r="BV1991" t="s">
        <v>4695</v>
      </c>
      <c r="BX1991">
        <v>44149.149155092593</v>
      </c>
    </row>
    <row r="1992" spans="1:76" x14ac:dyDescent="0.25">
      <c r="A1992" t="s">
        <v>7195</v>
      </c>
      <c r="B1992" t="s">
        <v>3140</v>
      </c>
      <c r="C1992" t="s">
        <v>46</v>
      </c>
      <c r="D1992">
        <v>41788</v>
      </c>
      <c r="E1992" s="1"/>
      <c r="H1992" t="s">
        <v>47</v>
      </c>
      <c r="I1992">
        <v>41788</v>
      </c>
      <c r="J1992">
        <v>2014</v>
      </c>
      <c r="K1992" t="s">
        <v>85</v>
      </c>
      <c r="L1992" t="s">
        <v>3141</v>
      </c>
      <c r="N1992" t="s">
        <v>3142</v>
      </c>
      <c r="O1992" t="s">
        <v>117</v>
      </c>
      <c r="P1992" t="s">
        <v>115</v>
      </c>
      <c r="R1992">
        <v>98371</v>
      </c>
      <c r="T1992" t="s">
        <v>7196</v>
      </c>
      <c r="V1992" t="s">
        <v>54</v>
      </c>
      <c r="W1992">
        <v>13</v>
      </c>
      <c r="X1992" t="s">
        <v>386</v>
      </c>
      <c r="Y1992">
        <v>4827</v>
      </c>
      <c r="Z1992" t="s">
        <v>115</v>
      </c>
      <c r="AA1992" t="s">
        <v>57</v>
      </c>
      <c r="AC1992" t="s">
        <v>146</v>
      </c>
      <c r="AD1992" t="s">
        <v>4690</v>
      </c>
      <c r="AE1992" t="s">
        <v>107</v>
      </c>
      <c r="AF1992" t="s">
        <v>107</v>
      </c>
      <c r="AI1992" s="1"/>
      <c r="AJ1992" t="s">
        <v>72</v>
      </c>
      <c r="AK1992" t="s">
        <v>4691</v>
      </c>
      <c r="AL1992">
        <v>41947</v>
      </c>
      <c r="AN1992" t="b">
        <v>1</v>
      </c>
      <c r="AQ1992" t="s">
        <v>60</v>
      </c>
      <c r="AR1992" t="s">
        <v>99</v>
      </c>
      <c r="AS1992" t="s">
        <v>4734</v>
      </c>
      <c r="BB1992" s="7" t="s">
        <v>3142</v>
      </c>
      <c r="BC1992" s="7" t="s">
        <v>117</v>
      </c>
      <c r="BE1992" s="7">
        <v>98371</v>
      </c>
      <c r="BG1992" s="7">
        <v>5510</v>
      </c>
      <c r="BH1992" s="7">
        <v>0</v>
      </c>
      <c r="BI1992">
        <v>5065.96</v>
      </c>
      <c r="BJ1992">
        <v>0</v>
      </c>
      <c r="BK1992">
        <v>0</v>
      </c>
      <c r="BL1992">
        <v>0</v>
      </c>
      <c r="BO1992" t="s">
        <v>7197</v>
      </c>
      <c r="BP1992">
        <v>16170</v>
      </c>
      <c r="BQ1992">
        <v>6281</v>
      </c>
      <c r="BR1992">
        <v>7838</v>
      </c>
      <c r="BS1992">
        <v>8235</v>
      </c>
      <c r="BT1992">
        <v>25</v>
      </c>
      <c r="BU1992" t="s">
        <v>7198</v>
      </c>
      <c r="BV1992" t="s">
        <v>4695</v>
      </c>
      <c r="BX1992">
        <v>44149.150023148148</v>
      </c>
    </row>
    <row r="1993" spans="1:76" x14ac:dyDescent="0.25">
      <c r="A1993" t="s">
        <v>7199</v>
      </c>
      <c r="B1993" t="s">
        <v>1047</v>
      </c>
      <c r="C1993" t="s">
        <v>46</v>
      </c>
      <c r="D1993">
        <v>41284</v>
      </c>
      <c r="E1993" s="1"/>
      <c r="H1993" t="s">
        <v>47</v>
      </c>
      <c r="I1993">
        <v>41284</v>
      </c>
      <c r="J1993">
        <v>2014</v>
      </c>
      <c r="K1993" t="s">
        <v>85</v>
      </c>
      <c r="L1993" t="s">
        <v>7200</v>
      </c>
      <c r="N1993" t="s">
        <v>1048</v>
      </c>
      <c r="O1993" t="s">
        <v>101</v>
      </c>
      <c r="P1993" t="s">
        <v>68</v>
      </c>
      <c r="R1993">
        <v>98133</v>
      </c>
      <c r="T1993" t="s">
        <v>5640</v>
      </c>
      <c r="V1993" t="s">
        <v>54</v>
      </c>
      <c r="W1993">
        <v>13</v>
      </c>
      <c r="X1993" t="s">
        <v>626</v>
      </c>
      <c r="Y1993">
        <v>4841</v>
      </c>
      <c r="Z1993" t="s">
        <v>68</v>
      </c>
      <c r="AA1993" t="s">
        <v>57</v>
      </c>
      <c r="AC1993" t="s">
        <v>146</v>
      </c>
      <c r="AD1993" t="s">
        <v>4690</v>
      </c>
      <c r="AE1993" t="s">
        <v>107</v>
      </c>
      <c r="AF1993" t="s">
        <v>107</v>
      </c>
      <c r="AI1993" s="1"/>
      <c r="AJ1993" t="s">
        <v>72</v>
      </c>
      <c r="AK1993" t="s">
        <v>4691</v>
      </c>
      <c r="AL1993">
        <v>41947</v>
      </c>
      <c r="AN1993" t="b">
        <v>1</v>
      </c>
      <c r="AQ1993" t="s">
        <v>195</v>
      </c>
      <c r="AR1993" t="s">
        <v>150</v>
      </c>
      <c r="AS1993" t="s">
        <v>62</v>
      </c>
      <c r="BB1993" s="7" t="s">
        <v>1048</v>
      </c>
      <c r="BC1993" s="7" t="s">
        <v>101</v>
      </c>
      <c r="BE1993" s="7">
        <v>98133</v>
      </c>
      <c r="BG1993" s="7">
        <v>61190</v>
      </c>
      <c r="BH1993" s="7">
        <v>8822.61</v>
      </c>
      <c r="BI1993">
        <v>55721.55</v>
      </c>
      <c r="BJ1993">
        <v>0</v>
      </c>
      <c r="BK1993">
        <v>0</v>
      </c>
      <c r="BL1993">
        <v>2000</v>
      </c>
      <c r="BO1993" t="s">
        <v>7201</v>
      </c>
      <c r="BP1993">
        <v>16891</v>
      </c>
      <c r="BQ1993">
        <v>557</v>
      </c>
      <c r="BR1993">
        <v>7817</v>
      </c>
      <c r="BS1993">
        <v>8270</v>
      </c>
      <c r="BT1993">
        <v>32</v>
      </c>
      <c r="BU1993" t="s">
        <v>5009</v>
      </c>
      <c r="BV1993" t="s">
        <v>4695</v>
      </c>
      <c r="BX1993">
        <v>44149.151006944441</v>
      </c>
    </row>
    <row r="1994" spans="1:76" x14ac:dyDescent="0.25">
      <c r="A1994" t="s">
        <v>7202</v>
      </c>
      <c r="B1994" t="s">
        <v>3808</v>
      </c>
      <c r="C1994" t="s">
        <v>46</v>
      </c>
      <c r="D1994">
        <v>41709</v>
      </c>
      <c r="E1994" s="1"/>
      <c r="H1994" t="s">
        <v>47</v>
      </c>
      <c r="I1994">
        <v>41709</v>
      </c>
      <c r="J1994">
        <v>2014</v>
      </c>
      <c r="K1994" t="s">
        <v>85</v>
      </c>
      <c r="L1994" t="s">
        <v>7203</v>
      </c>
      <c r="N1994" t="s">
        <v>83</v>
      </c>
      <c r="O1994" t="s">
        <v>101</v>
      </c>
      <c r="P1994" t="s">
        <v>68</v>
      </c>
      <c r="R1994">
        <v>98109</v>
      </c>
      <c r="S1994" t="s">
        <v>3809</v>
      </c>
      <c r="T1994" t="s">
        <v>7204</v>
      </c>
      <c r="V1994" t="s">
        <v>90</v>
      </c>
      <c r="W1994">
        <v>12</v>
      </c>
      <c r="X1994" t="s">
        <v>258</v>
      </c>
      <c r="Y1994">
        <v>4766</v>
      </c>
      <c r="Z1994" t="s">
        <v>68</v>
      </c>
      <c r="AA1994" t="s">
        <v>57</v>
      </c>
      <c r="AC1994" t="s">
        <v>146</v>
      </c>
      <c r="AD1994" t="s">
        <v>4690</v>
      </c>
      <c r="AE1994" t="s">
        <v>107</v>
      </c>
      <c r="AF1994" t="s">
        <v>107</v>
      </c>
      <c r="AI1994" s="1"/>
      <c r="AJ1994" t="s">
        <v>72</v>
      </c>
      <c r="AK1994" t="s">
        <v>4691</v>
      </c>
      <c r="AL1994">
        <v>41947</v>
      </c>
      <c r="AN1994" t="b">
        <v>1</v>
      </c>
      <c r="AQ1994" t="s">
        <v>177</v>
      </c>
      <c r="AS1994" t="s">
        <v>4734</v>
      </c>
      <c r="BB1994" s="7" t="s">
        <v>83</v>
      </c>
      <c r="BC1994" s="7" t="s">
        <v>101</v>
      </c>
      <c r="BE1994" s="7">
        <v>98109</v>
      </c>
      <c r="BG1994" s="7">
        <v>9805.66</v>
      </c>
      <c r="BH1994" s="7">
        <v>0</v>
      </c>
      <c r="BI1994">
        <v>9840.66</v>
      </c>
      <c r="BJ1994">
        <v>0</v>
      </c>
      <c r="BK1994">
        <v>0</v>
      </c>
      <c r="BL1994">
        <v>0</v>
      </c>
      <c r="BO1994" t="s">
        <v>7205</v>
      </c>
      <c r="BP1994">
        <v>17434</v>
      </c>
      <c r="BQ1994">
        <v>30982</v>
      </c>
      <c r="BR1994">
        <v>7807</v>
      </c>
      <c r="BS1994">
        <v>8303</v>
      </c>
      <c r="BT1994">
        <v>37</v>
      </c>
      <c r="BU1994" t="s">
        <v>5009</v>
      </c>
      <c r="BV1994" t="s">
        <v>4695</v>
      </c>
      <c r="BX1994">
        <v>44149.152349537035</v>
      </c>
    </row>
    <row r="1995" spans="1:76" x14ac:dyDescent="0.25">
      <c r="A1995" t="s">
        <v>7206</v>
      </c>
      <c r="B1995" t="s">
        <v>1788</v>
      </c>
      <c r="C1995" t="s">
        <v>46</v>
      </c>
      <c r="D1995">
        <v>41288</v>
      </c>
      <c r="E1995" s="1"/>
      <c r="H1995" t="s">
        <v>47</v>
      </c>
      <c r="I1995">
        <v>41288</v>
      </c>
      <c r="J1995">
        <v>2014</v>
      </c>
      <c r="K1995" t="s">
        <v>85</v>
      </c>
      <c r="L1995" t="s">
        <v>7207</v>
      </c>
      <c r="N1995" t="s">
        <v>1954</v>
      </c>
      <c r="O1995" t="s">
        <v>411</v>
      </c>
      <c r="P1995" t="s">
        <v>115</v>
      </c>
      <c r="R1995">
        <v>98335</v>
      </c>
      <c r="S1995" t="s">
        <v>2533</v>
      </c>
      <c r="T1995" t="s">
        <v>7208</v>
      </c>
      <c r="V1995" t="s">
        <v>54</v>
      </c>
      <c r="W1995">
        <v>13</v>
      </c>
      <c r="X1995" t="s">
        <v>114</v>
      </c>
      <c r="Y1995">
        <v>4829</v>
      </c>
      <c r="Z1995" t="s">
        <v>115</v>
      </c>
      <c r="AA1995" t="s">
        <v>57</v>
      </c>
      <c r="AC1995" t="s">
        <v>146</v>
      </c>
      <c r="AD1995" t="s">
        <v>4690</v>
      </c>
      <c r="AE1995" t="s">
        <v>107</v>
      </c>
      <c r="AF1995" t="s">
        <v>107</v>
      </c>
      <c r="AI1995" s="1"/>
      <c r="AJ1995" t="s">
        <v>72</v>
      </c>
      <c r="AK1995" t="s">
        <v>4691</v>
      </c>
      <c r="AL1995">
        <v>41947</v>
      </c>
      <c r="AN1995" t="b">
        <v>1</v>
      </c>
      <c r="AQ1995" t="s">
        <v>60</v>
      </c>
      <c r="AR1995" t="s">
        <v>99</v>
      </c>
      <c r="AS1995" t="s">
        <v>62</v>
      </c>
      <c r="BB1995" s="7" t="s">
        <v>1954</v>
      </c>
      <c r="BC1995" s="7" t="s">
        <v>411</v>
      </c>
      <c r="BE1995" s="7">
        <v>98335</v>
      </c>
      <c r="BG1995" s="7">
        <v>304887.21000000002</v>
      </c>
      <c r="BH1995" s="7">
        <v>1646.17</v>
      </c>
      <c r="BI1995">
        <v>316444.64</v>
      </c>
      <c r="BJ1995">
        <v>0</v>
      </c>
      <c r="BK1995">
        <v>0</v>
      </c>
      <c r="BL1995">
        <v>0</v>
      </c>
      <c r="BM1995">
        <v>146399.5</v>
      </c>
      <c r="BN1995">
        <v>0</v>
      </c>
      <c r="BO1995" t="s">
        <v>7209</v>
      </c>
      <c r="BP1995">
        <v>17548</v>
      </c>
      <c r="BQ1995">
        <v>26078</v>
      </c>
      <c r="BR1995">
        <v>7803</v>
      </c>
      <c r="BS1995">
        <v>8297</v>
      </c>
      <c r="BT1995">
        <v>26</v>
      </c>
      <c r="BU1995" t="s">
        <v>5009</v>
      </c>
      <c r="BV1995" t="s">
        <v>4695</v>
      </c>
      <c r="BX1995">
        <v>44149.151921296296</v>
      </c>
    </row>
    <row r="1996" spans="1:76" x14ac:dyDescent="0.25">
      <c r="A1996" t="s">
        <v>7210</v>
      </c>
      <c r="B1996" t="s">
        <v>373</v>
      </c>
      <c r="C1996" t="s">
        <v>46</v>
      </c>
      <c r="D1996">
        <v>41548</v>
      </c>
      <c r="E1996" s="1"/>
      <c r="H1996" t="s">
        <v>47</v>
      </c>
      <c r="I1996">
        <v>41548</v>
      </c>
      <c r="J1996">
        <v>2014</v>
      </c>
      <c r="K1996" t="s">
        <v>85</v>
      </c>
      <c r="L1996" t="s">
        <v>4854</v>
      </c>
      <c r="N1996" t="s">
        <v>374</v>
      </c>
      <c r="O1996" t="s">
        <v>375</v>
      </c>
      <c r="P1996" t="s">
        <v>68</v>
      </c>
      <c r="R1996">
        <v>980400910</v>
      </c>
      <c r="S1996" t="s">
        <v>376</v>
      </c>
      <c r="T1996" t="s">
        <v>4857</v>
      </c>
      <c r="V1996" t="s">
        <v>54</v>
      </c>
      <c r="W1996">
        <v>13</v>
      </c>
      <c r="X1996" t="s">
        <v>377</v>
      </c>
      <c r="Y1996">
        <v>4860</v>
      </c>
      <c r="Z1996" t="s">
        <v>68</v>
      </c>
      <c r="AA1996" t="s">
        <v>57</v>
      </c>
      <c r="AC1996" t="s">
        <v>146</v>
      </c>
      <c r="AD1996" t="s">
        <v>4690</v>
      </c>
      <c r="AE1996" t="s">
        <v>107</v>
      </c>
      <c r="AF1996" t="s">
        <v>107</v>
      </c>
      <c r="AI1996" s="1"/>
      <c r="AJ1996" t="s">
        <v>72</v>
      </c>
      <c r="AK1996" t="s">
        <v>4691</v>
      </c>
      <c r="AL1996">
        <v>41947</v>
      </c>
      <c r="AN1996" t="b">
        <v>1</v>
      </c>
      <c r="AQ1996" t="s">
        <v>60</v>
      </c>
      <c r="AR1996" t="s">
        <v>61</v>
      </c>
      <c r="AS1996" t="s">
        <v>62</v>
      </c>
      <c r="BB1996" s="7" t="s">
        <v>374</v>
      </c>
      <c r="BC1996" s="7" t="s">
        <v>375</v>
      </c>
      <c r="BE1996" s="7">
        <v>980400910</v>
      </c>
      <c r="BG1996" s="7">
        <v>130906.74</v>
      </c>
      <c r="BH1996" s="7">
        <v>0</v>
      </c>
      <c r="BI1996">
        <v>131306.74</v>
      </c>
      <c r="BJ1996">
        <v>0</v>
      </c>
      <c r="BK1996">
        <v>0</v>
      </c>
      <c r="BL1996">
        <v>0</v>
      </c>
      <c r="BO1996" t="s">
        <v>7211</v>
      </c>
      <c r="BP1996">
        <v>17608</v>
      </c>
      <c r="BQ1996">
        <v>514</v>
      </c>
      <c r="BR1996">
        <v>7801</v>
      </c>
      <c r="BS1996">
        <v>8307</v>
      </c>
      <c r="BT1996">
        <v>41</v>
      </c>
      <c r="BU1996" t="s">
        <v>5938</v>
      </c>
      <c r="BV1996" t="s">
        <v>4695</v>
      </c>
      <c r="BX1996">
        <v>44149.15247685185</v>
      </c>
    </row>
    <row r="1997" spans="1:76" x14ac:dyDescent="0.25">
      <c r="A1997" t="s">
        <v>7212</v>
      </c>
      <c r="B1997" t="s">
        <v>118</v>
      </c>
      <c r="C1997" t="s">
        <v>46</v>
      </c>
      <c r="D1997">
        <v>40776</v>
      </c>
      <c r="E1997" s="1"/>
      <c r="H1997" t="s">
        <v>47</v>
      </c>
      <c r="I1997">
        <v>40776</v>
      </c>
      <c r="J1997">
        <v>2014</v>
      </c>
      <c r="K1997" t="s">
        <v>85</v>
      </c>
      <c r="L1997" t="s">
        <v>7213</v>
      </c>
      <c r="N1997" t="s">
        <v>119</v>
      </c>
      <c r="O1997" t="s">
        <v>120</v>
      </c>
      <c r="P1997" t="s">
        <v>121</v>
      </c>
      <c r="R1997">
        <v>98548</v>
      </c>
      <c r="V1997" t="s">
        <v>90</v>
      </c>
      <c r="W1997">
        <v>12</v>
      </c>
      <c r="X1997" t="s">
        <v>122</v>
      </c>
      <c r="Y1997">
        <v>4764</v>
      </c>
      <c r="Z1997" t="s">
        <v>121</v>
      </c>
      <c r="AA1997" t="s">
        <v>57</v>
      </c>
      <c r="AC1997" t="s">
        <v>146</v>
      </c>
      <c r="AD1997" t="s">
        <v>4690</v>
      </c>
      <c r="AE1997" t="s">
        <v>107</v>
      </c>
      <c r="AF1997" t="s">
        <v>107</v>
      </c>
      <c r="AI1997" s="1"/>
      <c r="AJ1997" t="s">
        <v>72</v>
      </c>
      <c r="AK1997" t="s">
        <v>4691</v>
      </c>
      <c r="AL1997">
        <v>41947</v>
      </c>
      <c r="AN1997" t="b">
        <v>1</v>
      </c>
      <c r="AQ1997" t="s">
        <v>60</v>
      </c>
      <c r="AR1997" t="s">
        <v>61</v>
      </c>
      <c r="AS1997" t="s">
        <v>62</v>
      </c>
      <c r="BB1997" s="7" t="s">
        <v>119</v>
      </c>
      <c r="BC1997" s="7" t="s">
        <v>120</v>
      </c>
      <c r="BE1997" s="7">
        <v>98548</v>
      </c>
      <c r="BG1997" s="7">
        <v>485880.73</v>
      </c>
      <c r="BH1997" s="7">
        <v>10000</v>
      </c>
      <c r="BI1997">
        <v>485380.73</v>
      </c>
      <c r="BJ1997">
        <v>0</v>
      </c>
      <c r="BK1997">
        <v>0</v>
      </c>
      <c r="BL1997">
        <v>0</v>
      </c>
      <c r="BM1997">
        <v>372060.57</v>
      </c>
      <c r="BN1997">
        <v>6147.46</v>
      </c>
      <c r="BO1997" t="s">
        <v>7214</v>
      </c>
      <c r="BP1997">
        <v>17837</v>
      </c>
      <c r="BQ1997">
        <v>647</v>
      </c>
      <c r="BR1997">
        <v>7794</v>
      </c>
      <c r="BS1997">
        <v>8319</v>
      </c>
      <c r="BT1997">
        <v>35</v>
      </c>
      <c r="BU1997" t="s">
        <v>7215</v>
      </c>
      <c r="BV1997" t="s">
        <v>4695</v>
      </c>
      <c r="BX1997">
        <v>44149.152928240743</v>
      </c>
    </row>
    <row r="1998" spans="1:76" x14ac:dyDescent="0.25">
      <c r="A1998" t="s">
        <v>7216</v>
      </c>
      <c r="B1998" t="s">
        <v>7217</v>
      </c>
      <c r="C1998" t="s">
        <v>46</v>
      </c>
      <c r="D1998">
        <v>41834</v>
      </c>
      <c r="E1998" s="1"/>
      <c r="H1998" t="s">
        <v>47</v>
      </c>
      <c r="I1998">
        <v>41834</v>
      </c>
      <c r="J1998">
        <v>2014</v>
      </c>
      <c r="K1998" t="s">
        <v>85</v>
      </c>
      <c r="L1998" t="s">
        <v>7218</v>
      </c>
      <c r="N1998" t="s">
        <v>7219</v>
      </c>
      <c r="O1998" t="s">
        <v>105</v>
      </c>
      <c r="P1998" t="s">
        <v>105</v>
      </c>
      <c r="R1998">
        <v>992280815</v>
      </c>
      <c r="S1998" t="s">
        <v>7220</v>
      </c>
      <c r="T1998" t="s">
        <v>7221</v>
      </c>
      <c r="V1998" t="s">
        <v>5424</v>
      </c>
      <c r="W1998">
        <v>22</v>
      </c>
      <c r="X1998" t="s">
        <v>6703</v>
      </c>
      <c r="Y1998">
        <v>4151</v>
      </c>
      <c r="Z1998" t="s">
        <v>105</v>
      </c>
      <c r="AA1998" t="s">
        <v>4785</v>
      </c>
      <c r="AB1998">
        <v>281292</v>
      </c>
      <c r="AC1998" t="s">
        <v>146</v>
      </c>
      <c r="AD1998" t="s">
        <v>4690</v>
      </c>
      <c r="AE1998" t="s">
        <v>107</v>
      </c>
      <c r="AF1998" t="s">
        <v>107</v>
      </c>
      <c r="AI1998" s="1"/>
      <c r="AJ1998" t="s">
        <v>72</v>
      </c>
      <c r="AK1998" t="s">
        <v>4691</v>
      </c>
      <c r="AL1998">
        <v>41947</v>
      </c>
      <c r="AN1998" t="b">
        <v>1</v>
      </c>
      <c r="AQ1998" t="s">
        <v>60</v>
      </c>
      <c r="AR1998" t="s">
        <v>99</v>
      </c>
      <c r="BB1998" s="7" t="s">
        <v>7219</v>
      </c>
      <c r="BC1998" s="7" t="s">
        <v>105</v>
      </c>
      <c r="BE1998" s="7">
        <v>992280815</v>
      </c>
      <c r="BG1998" s="7">
        <v>16905.009999999998</v>
      </c>
      <c r="BH1998" s="7">
        <v>0</v>
      </c>
      <c r="BI1998">
        <v>16894.62</v>
      </c>
      <c r="BJ1998">
        <v>0</v>
      </c>
      <c r="BK1998">
        <v>0</v>
      </c>
      <c r="BL1998">
        <v>0</v>
      </c>
      <c r="BO1998" t="s">
        <v>7222</v>
      </c>
      <c r="BP1998">
        <v>21531</v>
      </c>
      <c r="BQ1998">
        <v>3305</v>
      </c>
      <c r="BR1998">
        <v>7707</v>
      </c>
      <c r="BS1998">
        <v>8606</v>
      </c>
      <c r="BU1998" t="s">
        <v>6587</v>
      </c>
      <c r="BV1998" t="s">
        <v>4695</v>
      </c>
      <c r="BX1998">
        <v>44149.164293981485</v>
      </c>
    </row>
    <row r="1999" spans="1:76" x14ac:dyDescent="0.25">
      <c r="A1999" t="s">
        <v>7223</v>
      </c>
      <c r="B1999" t="s">
        <v>223</v>
      </c>
      <c r="C1999" t="s">
        <v>46</v>
      </c>
      <c r="D1999">
        <v>41275</v>
      </c>
      <c r="E1999" s="1"/>
      <c r="H1999" t="s">
        <v>47</v>
      </c>
      <c r="I1999">
        <v>41275</v>
      </c>
      <c r="J1999">
        <v>2014</v>
      </c>
      <c r="K1999" t="s">
        <v>85</v>
      </c>
      <c r="L1999" t="s">
        <v>4746</v>
      </c>
      <c r="N1999" t="s">
        <v>1255</v>
      </c>
      <c r="O1999" t="s">
        <v>225</v>
      </c>
      <c r="P1999" t="s">
        <v>226</v>
      </c>
      <c r="R1999">
        <v>98660</v>
      </c>
      <c r="S1999" t="s">
        <v>1256</v>
      </c>
      <c r="T1999" t="s">
        <v>5929</v>
      </c>
      <c r="V1999" t="s">
        <v>54</v>
      </c>
      <c r="W1999">
        <v>13</v>
      </c>
      <c r="X1999" t="s">
        <v>228</v>
      </c>
      <c r="Y1999">
        <v>4876</v>
      </c>
      <c r="Z1999" t="s">
        <v>226</v>
      </c>
      <c r="AA1999" t="s">
        <v>57</v>
      </c>
      <c r="AC1999" t="s">
        <v>146</v>
      </c>
      <c r="AD1999" t="s">
        <v>4690</v>
      </c>
      <c r="AE1999" t="s">
        <v>107</v>
      </c>
      <c r="AF1999" t="s">
        <v>107</v>
      </c>
      <c r="AI1999" s="1"/>
      <c r="AJ1999" t="s">
        <v>72</v>
      </c>
      <c r="AK1999" t="s">
        <v>4691</v>
      </c>
      <c r="AL1999">
        <v>41947</v>
      </c>
      <c r="AN1999" t="b">
        <v>1</v>
      </c>
      <c r="AQ1999" t="s">
        <v>60</v>
      </c>
      <c r="AR1999" t="s">
        <v>61</v>
      </c>
      <c r="AS1999" t="s">
        <v>62</v>
      </c>
      <c r="BB1999" s="7" t="s">
        <v>1255</v>
      </c>
      <c r="BC1999" s="7" t="s">
        <v>225</v>
      </c>
      <c r="BE1999" s="7">
        <v>98660</v>
      </c>
      <c r="BG1999" s="7">
        <v>71805.42</v>
      </c>
      <c r="BH1999" s="7">
        <v>2103.9899999999998</v>
      </c>
      <c r="BI1999">
        <v>74396.91</v>
      </c>
      <c r="BJ1999">
        <v>0</v>
      </c>
      <c r="BK1999">
        <v>0</v>
      </c>
      <c r="BL1999">
        <v>0</v>
      </c>
      <c r="BO1999" t="s">
        <v>7224</v>
      </c>
      <c r="BP1999">
        <v>21770</v>
      </c>
      <c r="BQ1999">
        <v>433</v>
      </c>
      <c r="BR1999">
        <v>7702</v>
      </c>
      <c r="BS1999">
        <v>8617</v>
      </c>
      <c r="BT1999">
        <v>49</v>
      </c>
      <c r="BU1999" t="s">
        <v>7225</v>
      </c>
      <c r="BV1999" t="s">
        <v>4695</v>
      </c>
      <c r="BX1999">
        <v>44149.164560185185</v>
      </c>
    </row>
    <row r="2000" spans="1:76" x14ac:dyDescent="0.25">
      <c r="A2000" t="s">
        <v>7226</v>
      </c>
      <c r="B2000" t="s">
        <v>7227</v>
      </c>
      <c r="C2000" t="s">
        <v>46</v>
      </c>
      <c r="D2000">
        <v>41781</v>
      </c>
      <c r="E2000" s="1"/>
      <c r="I2000">
        <v>41781</v>
      </c>
      <c r="J2000">
        <v>2014</v>
      </c>
      <c r="K2000" t="s">
        <v>85</v>
      </c>
      <c r="L2000" t="s">
        <v>7228</v>
      </c>
      <c r="N2000" t="s">
        <v>7229</v>
      </c>
      <c r="O2000" t="s">
        <v>736</v>
      </c>
      <c r="P2000" t="s">
        <v>737</v>
      </c>
      <c r="R2000">
        <v>985501427</v>
      </c>
      <c r="S2000" t="s">
        <v>7230</v>
      </c>
      <c r="T2000" t="s">
        <v>7231</v>
      </c>
      <c r="V2000" t="s">
        <v>6344</v>
      </c>
      <c r="W2000">
        <v>24</v>
      </c>
      <c r="X2000" t="s">
        <v>6884</v>
      </c>
      <c r="Y2000">
        <v>3369</v>
      </c>
      <c r="Z2000" t="s">
        <v>737</v>
      </c>
      <c r="AA2000" t="s">
        <v>4785</v>
      </c>
      <c r="AB2000">
        <v>37859</v>
      </c>
      <c r="AC2000" t="s">
        <v>146</v>
      </c>
      <c r="AD2000" t="s">
        <v>4690</v>
      </c>
      <c r="AE2000" t="s">
        <v>107</v>
      </c>
      <c r="AF2000" t="s">
        <v>107</v>
      </c>
      <c r="AI2000" s="1"/>
      <c r="AJ2000" t="s">
        <v>72</v>
      </c>
      <c r="AK2000" t="s">
        <v>4691</v>
      </c>
      <c r="AL2000">
        <v>41947</v>
      </c>
      <c r="AN2000" t="b">
        <v>1</v>
      </c>
      <c r="AQ2000" t="s">
        <v>195</v>
      </c>
      <c r="AR2000" t="s">
        <v>150</v>
      </c>
      <c r="BB2000" s="7" t="s">
        <v>7229</v>
      </c>
      <c r="BC2000" s="7" t="s">
        <v>736</v>
      </c>
      <c r="BE2000" s="7">
        <v>985501427</v>
      </c>
      <c r="BO2000" t="s">
        <v>7232</v>
      </c>
      <c r="BP2000">
        <v>21918</v>
      </c>
      <c r="BQ2000">
        <v>6212</v>
      </c>
      <c r="BR2000">
        <v>7700</v>
      </c>
      <c r="BU2000" t="s">
        <v>7233</v>
      </c>
      <c r="BV2000" t="s">
        <v>4695</v>
      </c>
      <c r="BX2000">
        <v>43598.00885416667</v>
      </c>
    </row>
    <row r="2001" spans="1:76" x14ac:dyDescent="0.25">
      <c r="A2001" t="s">
        <v>7234</v>
      </c>
      <c r="B2001" t="s">
        <v>7235</v>
      </c>
      <c r="C2001" t="s">
        <v>46</v>
      </c>
      <c r="D2001">
        <v>41770</v>
      </c>
      <c r="E2001" s="1"/>
      <c r="I2001">
        <v>41770</v>
      </c>
      <c r="J2001">
        <v>2014</v>
      </c>
      <c r="K2001" t="s">
        <v>85</v>
      </c>
      <c r="L2001" t="s">
        <v>7236</v>
      </c>
      <c r="N2001" t="s">
        <v>7237</v>
      </c>
      <c r="O2001" t="s">
        <v>843</v>
      </c>
      <c r="P2001" t="s">
        <v>737</v>
      </c>
      <c r="R2001">
        <v>985370610</v>
      </c>
      <c r="V2001" t="s">
        <v>5571</v>
      </c>
      <c r="W2001">
        <v>28</v>
      </c>
      <c r="X2001" t="s">
        <v>6884</v>
      </c>
      <c r="Y2001">
        <v>3369</v>
      </c>
      <c r="Z2001" t="s">
        <v>737</v>
      </c>
      <c r="AA2001" t="s">
        <v>4785</v>
      </c>
      <c r="AB2001">
        <v>37859</v>
      </c>
      <c r="AC2001" t="s">
        <v>146</v>
      </c>
      <c r="AD2001" t="s">
        <v>4690</v>
      </c>
      <c r="AE2001" t="s">
        <v>107</v>
      </c>
      <c r="AF2001" t="s">
        <v>107</v>
      </c>
      <c r="AI2001" s="1"/>
      <c r="AJ2001" t="s">
        <v>72</v>
      </c>
      <c r="AK2001" t="s">
        <v>4691</v>
      </c>
      <c r="AL2001">
        <v>41947</v>
      </c>
      <c r="AN2001" t="b">
        <v>1</v>
      </c>
      <c r="AQ2001" t="s">
        <v>195</v>
      </c>
      <c r="AR2001" t="s">
        <v>150</v>
      </c>
      <c r="BB2001" s="7" t="s">
        <v>7237</v>
      </c>
      <c r="BC2001" s="7" t="s">
        <v>843</v>
      </c>
      <c r="BE2001" s="7">
        <v>985370610</v>
      </c>
      <c r="BO2001" t="s">
        <v>7238</v>
      </c>
      <c r="BP2001">
        <v>18799</v>
      </c>
      <c r="BQ2001">
        <v>6250</v>
      </c>
      <c r="BR2001">
        <v>7771</v>
      </c>
      <c r="BU2001" t="s">
        <v>7239</v>
      </c>
      <c r="BV2001" t="s">
        <v>4695</v>
      </c>
      <c r="BX2001">
        <v>43598.009293981479</v>
      </c>
    </row>
    <row r="2002" spans="1:76" x14ac:dyDescent="0.25">
      <c r="A2002" t="s">
        <v>7576</v>
      </c>
      <c r="B2002" t="s">
        <v>7577</v>
      </c>
      <c r="C2002" t="s">
        <v>46</v>
      </c>
      <c r="D2002">
        <v>41802</v>
      </c>
      <c r="E2002" s="1"/>
      <c r="I2002">
        <v>41802</v>
      </c>
      <c r="J2002">
        <v>2014</v>
      </c>
      <c r="K2002" t="s">
        <v>85</v>
      </c>
      <c r="L2002" t="s">
        <v>7578</v>
      </c>
      <c r="N2002" t="s">
        <v>7579</v>
      </c>
      <c r="O2002" t="s">
        <v>818</v>
      </c>
      <c r="P2002" t="s">
        <v>133</v>
      </c>
      <c r="R2002">
        <v>98611</v>
      </c>
      <c r="T2002" t="s">
        <v>7580</v>
      </c>
      <c r="V2002" t="s">
        <v>4807</v>
      </c>
      <c r="W2002">
        <v>23</v>
      </c>
      <c r="X2002" t="s">
        <v>5425</v>
      </c>
      <c r="Y2002">
        <v>3200</v>
      </c>
      <c r="Z2002" t="s">
        <v>133</v>
      </c>
      <c r="AA2002" t="s">
        <v>4785</v>
      </c>
      <c r="AB2002">
        <v>58690</v>
      </c>
      <c r="AC2002" t="s">
        <v>146</v>
      </c>
      <c r="AD2002" t="s">
        <v>4690</v>
      </c>
      <c r="AE2002" t="s">
        <v>107</v>
      </c>
      <c r="AF2002" t="s">
        <v>107</v>
      </c>
      <c r="AI2002" s="1"/>
      <c r="AJ2002" t="s">
        <v>72</v>
      </c>
      <c r="AK2002" t="s">
        <v>4691</v>
      </c>
      <c r="AL2002">
        <v>41947</v>
      </c>
      <c r="AN2002" t="b">
        <v>1</v>
      </c>
      <c r="AQ2002" t="s">
        <v>177</v>
      </c>
      <c r="BB2002" s="7" t="s">
        <v>7579</v>
      </c>
      <c r="BC2002" s="7" t="s">
        <v>818</v>
      </c>
      <c r="BE2002" s="7">
        <v>98611</v>
      </c>
      <c r="BO2002" t="s">
        <v>7581</v>
      </c>
      <c r="BP2002">
        <v>10147</v>
      </c>
      <c r="BQ2002">
        <v>24046</v>
      </c>
      <c r="BR2002">
        <v>7964</v>
      </c>
      <c r="BU2002" t="s">
        <v>7582</v>
      </c>
      <c r="BV2002" t="s">
        <v>4695</v>
      </c>
      <c r="BX2002">
        <v>43598.010451388887</v>
      </c>
    </row>
    <row r="2003" spans="1:76" x14ac:dyDescent="0.25">
      <c r="A2003" t="s">
        <v>7583</v>
      </c>
      <c r="B2003" t="s">
        <v>2039</v>
      </c>
      <c r="C2003" t="s">
        <v>46</v>
      </c>
      <c r="D2003">
        <v>40728</v>
      </c>
      <c r="E2003" s="1"/>
      <c r="H2003" t="s">
        <v>47</v>
      </c>
      <c r="I2003">
        <v>40728</v>
      </c>
      <c r="J2003">
        <v>2014</v>
      </c>
      <c r="K2003" t="s">
        <v>77</v>
      </c>
      <c r="L2003" t="s">
        <v>2040</v>
      </c>
      <c r="N2003" t="s">
        <v>2041</v>
      </c>
      <c r="O2003" t="s">
        <v>411</v>
      </c>
      <c r="P2003" t="s">
        <v>115</v>
      </c>
      <c r="R2003">
        <v>98335</v>
      </c>
      <c r="S2003" t="s">
        <v>2042</v>
      </c>
      <c r="T2003" t="s">
        <v>7584</v>
      </c>
      <c r="V2003" t="s">
        <v>90</v>
      </c>
      <c r="W2003">
        <v>12</v>
      </c>
      <c r="X2003" t="s">
        <v>523</v>
      </c>
      <c r="Y2003">
        <v>4755</v>
      </c>
      <c r="Z2003" t="s">
        <v>115</v>
      </c>
      <c r="AA2003" t="s">
        <v>57</v>
      </c>
      <c r="AC2003" t="s">
        <v>146</v>
      </c>
      <c r="AD2003" t="s">
        <v>4690</v>
      </c>
      <c r="AE2003" t="s">
        <v>107</v>
      </c>
      <c r="AF2003" t="s">
        <v>107</v>
      </c>
      <c r="AI2003" s="1"/>
      <c r="AJ2003" t="s">
        <v>72</v>
      </c>
      <c r="AK2003" t="s">
        <v>4691</v>
      </c>
      <c r="AL2003">
        <v>41947</v>
      </c>
      <c r="AN2003" t="b">
        <v>1</v>
      </c>
      <c r="AS2003" t="s">
        <v>4734</v>
      </c>
      <c r="BB2003" s="7" t="s">
        <v>2041</v>
      </c>
      <c r="BC2003" s="7" t="s">
        <v>411</v>
      </c>
      <c r="BE2003" s="7">
        <v>98335</v>
      </c>
      <c r="BG2003" s="7">
        <v>67306</v>
      </c>
      <c r="BH2003" s="7">
        <v>744.71</v>
      </c>
      <c r="BI2003">
        <v>63623.78</v>
      </c>
      <c r="BJ2003">
        <v>0</v>
      </c>
      <c r="BK2003">
        <v>0</v>
      </c>
      <c r="BL2003">
        <v>0</v>
      </c>
      <c r="BO2003" t="s">
        <v>7585</v>
      </c>
      <c r="BP2003">
        <v>10363</v>
      </c>
      <c r="BQ2003">
        <v>6341</v>
      </c>
      <c r="BR2003">
        <v>7959</v>
      </c>
      <c r="BS2003">
        <v>7959</v>
      </c>
      <c r="BT2003">
        <v>26</v>
      </c>
      <c r="BU2003" t="s">
        <v>7586</v>
      </c>
      <c r="BV2003" t="s">
        <v>4695</v>
      </c>
      <c r="BX2003">
        <v>44149.140613425923</v>
      </c>
    </row>
    <row r="2004" spans="1:76" x14ac:dyDescent="0.25">
      <c r="A2004" t="s">
        <v>7587</v>
      </c>
      <c r="B2004" t="s">
        <v>448</v>
      </c>
      <c r="C2004" t="s">
        <v>46</v>
      </c>
      <c r="D2004">
        <v>40577</v>
      </c>
      <c r="E2004" s="1"/>
      <c r="H2004" t="s">
        <v>47</v>
      </c>
      <c r="I2004">
        <v>40577</v>
      </c>
      <c r="J2004">
        <v>2014</v>
      </c>
      <c r="K2004" t="s">
        <v>85</v>
      </c>
      <c r="L2004" t="s">
        <v>7376</v>
      </c>
      <c r="N2004" t="s">
        <v>83</v>
      </c>
      <c r="O2004" t="s">
        <v>101</v>
      </c>
      <c r="P2004" t="s">
        <v>68</v>
      </c>
      <c r="R2004">
        <v>98109</v>
      </c>
      <c r="T2004" t="s">
        <v>7588</v>
      </c>
      <c r="V2004" t="s">
        <v>90</v>
      </c>
      <c r="W2004">
        <v>12</v>
      </c>
      <c r="X2004" t="s">
        <v>450</v>
      </c>
      <c r="Y2004">
        <v>4765</v>
      </c>
      <c r="Z2004" t="s">
        <v>68</v>
      </c>
      <c r="AA2004" t="s">
        <v>57</v>
      </c>
      <c r="AC2004" t="s">
        <v>146</v>
      </c>
      <c r="AD2004" t="s">
        <v>4690</v>
      </c>
      <c r="AE2004" t="s">
        <v>107</v>
      </c>
      <c r="AF2004" t="s">
        <v>107</v>
      </c>
      <c r="AI2004" s="1"/>
      <c r="AJ2004" t="s">
        <v>72</v>
      </c>
      <c r="AK2004" t="s">
        <v>4691</v>
      </c>
      <c r="AL2004">
        <v>41947</v>
      </c>
      <c r="AN2004" t="b">
        <v>1</v>
      </c>
      <c r="AQ2004" t="s">
        <v>60</v>
      </c>
      <c r="AR2004" t="s">
        <v>61</v>
      </c>
      <c r="AS2004" t="s">
        <v>62</v>
      </c>
      <c r="BB2004" s="7" t="s">
        <v>83</v>
      </c>
      <c r="BC2004" s="7" t="s">
        <v>101</v>
      </c>
      <c r="BE2004" s="7">
        <v>98109</v>
      </c>
      <c r="BG2004" s="7">
        <v>146728.69</v>
      </c>
      <c r="BH2004" s="7">
        <v>11009.58</v>
      </c>
      <c r="BI2004">
        <v>146671.37</v>
      </c>
      <c r="BJ2004">
        <v>0</v>
      </c>
      <c r="BK2004">
        <v>0</v>
      </c>
      <c r="BL2004">
        <v>1250</v>
      </c>
      <c r="BO2004" t="s">
        <v>7589</v>
      </c>
      <c r="BP2004">
        <v>10655</v>
      </c>
      <c r="BQ2004">
        <v>1624</v>
      </c>
      <c r="BR2004">
        <v>7952</v>
      </c>
      <c r="BS2004">
        <v>7985</v>
      </c>
      <c r="BT2004">
        <v>36</v>
      </c>
      <c r="BU2004" t="s">
        <v>5009</v>
      </c>
      <c r="BV2004" t="s">
        <v>4695</v>
      </c>
      <c r="BX2004">
        <v>44149.141770833332</v>
      </c>
    </row>
    <row r="2005" spans="1:76" x14ac:dyDescent="0.25">
      <c r="A2005" t="s">
        <v>7590</v>
      </c>
      <c r="B2005" t="s">
        <v>2204</v>
      </c>
      <c r="C2005" t="s">
        <v>46</v>
      </c>
      <c r="D2005">
        <v>41611</v>
      </c>
      <c r="E2005" s="1"/>
      <c r="H2005" t="s">
        <v>47</v>
      </c>
      <c r="I2005">
        <v>41611</v>
      </c>
      <c r="J2005">
        <v>2014</v>
      </c>
      <c r="K2005" t="s">
        <v>77</v>
      </c>
      <c r="L2005" t="s">
        <v>2205</v>
      </c>
      <c r="N2005" t="s">
        <v>248</v>
      </c>
      <c r="O2005" t="s">
        <v>101</v>
      </c>
      <c r="P2005" t="s">
        <v>68</v>
      </c>
      <c r="R2005">
        <v>98101</v>
      </c>
      <c r="T2005" t="s">
        <v>7591</v>
      </c>
      <c r="V2005" t="s">
        <v>54</v>
      </c>
      <c r="W2005">
        <v>13</v>
      </c>
      <c r="X2005" t="s">
        <v>149</v>
      </c>
      <c r="Y2005">
        <v>4850</v>
      </c>
      <c r="Z2005" t="s">
        <v>68</v>
      </c>
      <c r="AA2005" t="s">
        <v>57</v>
      </c>
      <c r="AC2005" t="s">
        <v>146</v>
      </c>
      <c r="AD2005" t="s">
        <v>4690</v>
      </c>
      <c r="AE2005" t="s">
        <v>107</v>
      </c>
      <c r="AF2005" t="s">
        <v>107</v>
      </c>
      <c r="AI2005" s="1"/>
      <c r="AJ2005" t="s">
        <v>72</v>
      </c>
      <c r="AK2005" t="s">
        <v>4691</v>
      </c>
      <c r="AL2005">
        <v>41947</v>
      </c>
      <c r="AN2005" t="b">
        <v>1</v>
      </c>
      <c r="AS2005" t="s">
        <v>4734</v>
      </c>
      <c r="BB2005" s="7" t="s">
        <v>248</v>
      </c>
      <c r="BC2005" s="7" t="s">
        <v>101</v>
      </c>
      <c r="BE2005" s="7">
        <v>98101</v>
      </c>
      <c r="BG2005" s="7">
        <v>56281</v>
      </c>
      <c r="BH2005" s="7">
        <v>0</v>
      </c>
      <c r="BI2005">
        <v>56281</v>
      </c>
      <c r="BJ2005">
        <v>0</v>
      </c>
      <c r="BK2005">
        <v>0</v>
      </c>
      <c r="BL2005">
        <v>0</v>
      </c>
      <c r="BO2005" t="s">
        <v>7592</v>
      </c>
      <c r="BP2005">
        <v>15142</v>
      </c>
      <c r="BQ2005">
        <v>6287</v>
      </c>
      <c r="BR2005">
        <v>7850</v>
      </c>
      <c r="BS2005">
        <v>8179</v>
      </c>
      <c r="BT2005">
        <v>36</v>
      </c>
      <c r="BU2005" t="s">
        <v>7593</v>
      </c>
      <c r="BV2005" t="s">
        <v>4695</v>
      </c>
      <c r="BX2005">
        <v>44149.148148148146</v>
      </c>
    </row>
    <row r="2006" spans="1:76" x14ac:dyDescent="0.25">
      <c r="A2006" t="s">
        <v>7594</v>
      </c>
      <c r="B2006" t="s">
        <v>1580</v>
      </c>
      <c r="C2006" t="s">
        <v>46</v>
      </c>
      <c r="D2006">
        <v>41716</v>
      </c>
      <c r="E2006" s="1"/>
      <c r="H2006" t="s">
        <v>47</v>
      </c>
      <c r="I2006">
        <v>41716</v>
      </c>
      <c r="J2006">
        <v>2014</v>
      </c>
      <c r="K2006" t="s">
        <v>85</v>
      </c>
      <c r="L2006" t="s">
        <v>6938</v>
      </c>
      <c r="N2006" t="s">
        <v>3051</v>
      </c>
      <c r="O2006" t="s">
        <v>716</v>
      </c>
      <c r="P2006" t="s">
        <v>199</v>
      </c>
      <c r="R2006">
        <v>98020</v>
      </c>
      <c r="S2006" t="s">
        <v>1582</v>
      </c>
      <c r="T2006" t="s">
        <v>6940</v>
      </c>
      <c r="V2006" t="s">
        <v>54</v>
      </c>
      <c r="W2006">
        <v>13</v>
      </c>
      <c r="X2006" t="s">
        <v>341</v>
      </c>
      <c r="Y2006">
        <v>4819</v>
      </c>
      <c r="Z2006" t="s">
        <v>199</v>
      </c>
      <c r="AA2006" t="s">
        <v>57</v>
      </c>
      <c r="AC2006" t="s">
        <v>146</v>
      </c>
      <c r="AD2006" t="s">
        <v>4690</v>
      </c>
      <c r="AE2006" t="s">
        <v>107</v>
      </c>
      <c r="AF2006" t="s">
        <v>107</v>
      </c>
      <c r="AI2006" s="1"/>
      <c r="AJ2006" t="s">
        <v>72</v>
      </c>
      <c r="AK2006" t="s">
        <v>4691</v>
      </c>
      <c r="AL2006">
        <v>41947</v>
      </c>
      <c r="AN2006" t="b">
        <v>1</v>
      </c>
      <c r="AQ2006" t="s">
        <v>60</v>
      </c>
      <c r="AR2006" t="s">
        <v>61</v>
      </c>
      <c r="AS2006" t="s">
        <v>4734</v>
      </c>
      <c r="BB2006" s="7" t="s">
        <v>3051</v>
      </c>
      <c r="BC2006" s="7" t="s">
        <v>716</v>
      </c>
      <c r="BE2006" s="7">
        <v>98020</v>
      </c>
      <c r="BG2006" s="7">
        <v>83588.759999999995</v>
      </c>
      <c r="BH2006" s="7">
        <v>0</v>
      </c>
      <c r="BI2006">
        <v>89239.84</v>
      </c>
      <c r="BJ2006">
        <v>9500</v>
      </c>
      <c r="BK2006">
        <v>0</v>
      </c>
      <c r="BL2006">
        <v>0</v>
      </c>
      <c r="BO2006" t="s">
        <v>7595</v>
      </c>
      <c r="BP2006">
        <v>15250</v>
      </c>
      <c r="BQ2006">
        <v>159</v>
      </c>
      <c r="BR2006">
        <v>7848</v>
      </c>
      <c r="BS2006">
        <v>8184</v>
      </c>
      <c r="BT2006">
        <v>21</v>
      </c>
      <c r="BU2006" t="s">
        <v>7596</v>
      </c>
      <c r="BV2006" t="s">
        <v>4695</v>
      </c>
      <c r="BX2006">
        <v>44149.148275462961</v>
      </c>
    </row>
    <row r="2007" spans="1:76" x14ac:dyDescent="0.25">
      <c r="A2007" t="s">
        <v>7597</v>
      </c>
      <c r="B2007" t="s">
        <v>7598</v>
      </c>
      <c r="C2007" t="s">
        <v>46</v>
      </c>
      <c r="D2007">
        <v>41742</v>
      </c>
      <c r="E2007" s="1"/>
      <c r="I2007">
        <v>41742</v>
      </c>
      <c r="J2007">
        <v>2014</v>
      </c>
      <c r="K2007" t="s">
        <v>85</v>
      </c>
      <c r="L2007" t="s">
        <v>7599</v>
      </c>
      <c r="N2007" t="s">
        <v>7600</v>
      </c>
      <c r="O2007" t="s">
        <v>959</v>
      </c>
      <c r="P2007" t="s">
        <v>394</v>
      </c>
      <c r="R2007">
        <v>98233</v>
      </c>
      <c r="S2007" t="s">
        <v>7601</v>
      </c>
      <c r="T2007" t="s">
        <v>7602</v>
      </c>
      <c r="V2007" t="s">
        <v>6576</v>
      </c>
      <c r="W2007">
        <v>27</v>
      </c>
      <c r="X2007" t="s">
        <v>5461</v>
      </c>
      <c r="Y2007">
        <v>4064</v>
      </c>
      <c r="Z2007" t="s">
        <v>394</v>
      </c>
      <c r="AA2007" t="s">
        <v>4785</v>
      </c>
      <c r="AB2007">
        <v>66649</v>
      </c>
      <c r="AC2007" t="s">
        <v>146</v>
      </c>
      <c r="AD2007" t="s">
        <v>4690</v>
      </c>
      <c r="AE2007" t="s">
        <v>107</v>
      </c>
      <c r="AF2007" t="s">
        <v>107</v>
      </c>
      <c r="AI2007" s="1"/>
      <c r="AJ2007" t="s">
        <v>72</v>
      </c>
      <c r="AK2007" t="s">
        <v>4691</v>
      </c>
      <c r="AL2007">
        <v>41947</v>
      </c>
      <c r="AN2007" t="b">
        <v>1</v>
      </c>
      <c r="AQ2007" t="s">
        <v>195</v>
      </c>
      <c r="AR2007" t="s">
        <v>150</v>
      </c>
      <c r="BB2007" s="7" t="s">
        <v>7600</v>
      </c>
      <c r="BC2007" s="7" t="s">
        <v>959</v>
      </c>
      <c r="BE2007" s="7">
        <v>98233</v>
      </c>
      <c r="BO2007" t="s">
        <v>7603</v>
      </c>
      <c r="BP2007">
        <v>16090</v>
      </c>
      <c r="BQ2007">
        <v>6283</v>
      </c>
      <c r="BR2007">
        <v>7840</v>
      </c>
      <c r="BU2007" t="s">
        <v>5573</v>
      </c>
      <c r="BV2007" t="s">
        <v>4695</v>
      </c>
      <c r="BX2007">
        <v>43598.009710648148</v>
      </c>
    </row>
    <row r="2008" spans="1:76" x14ac:dyDescent="0.25">
      <c r="A2008" t="s">
        <v>7604</v>
      </c>
      <c r="B2008" t="s">
        <v>713</v>
      </c>
      <c r="C2008" t="s">
        <v>46</v>
      </c>
      <c r="D2008">
        <v>41547</v>
      </c>
      <c r="E2008" s="1"/>
      <c r="H2008" t="s">
        <v>47</v>
      </c>
      <c r="I2008">
        <v>41547</v>
      </c>
      <c r="J2008">
        <v>2014</v>
      </c>
      <c r="K2008" t="s">
        <v>77</v>
      </c>
      <c r="L2008" t="s">
        <v>714</v>
      </c>
      <c r="N2008" t="s">
        <v>1594</v>
      </c>
      <c r="O2008" t="s">
        <v>825</v>
      </c>
      <c r="P2008" t="s">
        <v>199</v>
      </c>
      <c r="R2008">
        <v>980876196</v>
      </c>
      <c r="S2008" t="s">
        <v>3459</v>
      </c>
      <c r="T2008" t="s">
        <v>7605</v>
      </c>
      <c r="V2008" t="s">
        <v>54</v>
      </c>
      <c r="W2008">
        <v>13</v>
      </c>
      <c r="X2008" t="s">
        <v>341</v>
      </c>
      <c r="Y2008">
        <v>4819</v>
      </c>
      <c r="Z2008" t="s">
        <v>199</v>
      </c>
      <c r="AA2008" t="s">
        <v>57</v>
      </c>
      <c r="AC2008" t="s">
        <v>146</v>
      </c>
      <c r="AD2008" t="s">
        <v>4690</v>
      </c>
      <c r="AE2008" t="s">
        <v>107</v>
      </c>
      <c r="AF2008" t="s">
        <v>107</v>
      </c>
      <c r="AI2008" s="1"/>
      <c r="AJ2008" t="s">
        <v>72</v>
      </c>
      <c r="AK2008" t="s">
        <v>4691</v>
      </c>
      <c r="AL2008">
        <v>41947</v>
      </c>
      <c r="AN2008" t="b">
        <v>1</v>
      </c>
      <c r="AS2008" t="s">
        <v>62</v>
      </c>
      <c r="BB2008" s="7" t="s">
        <v>1594</v>
      </c>
      <c r="BC2008" s="7" t="s">
        <v>825</v>
      </c>
      <c r="BE2008" s="7">
        <v>980876196</v>
      </c>
      <c r="BG2008" s="7">
        <v>0</v>
      </c>
      <c r="BH2008" s="7">
        <v>2583.42</v>
      </c>
      <c r="BI2008">
        <v>2583.42</v>
      </c>
      <c r="BJ2008">
        <v>0</v>
      </c>
      <c r="BK2008">
        <v>0</v>
      </c>
      <c r="BL2008">
        <v>0</v>
      </c>
      <c r="BO2008" t="s">
        <v>7606</v>
      </c>
      <c r="BP2008">
        <v>16527</v>
      </c>
      <c r="BQ2008">
        <v>6276</v>
      </c>
      <c r="BR2008">
        <v>7830</v>
      </c>
      <c r="BS2008">
        <v>8256</v>
      </c>
      <c r="BT2008">
        <v>21</v>
      </c>
      <c r="BU2008" t="s">
        <v>7607</v>
      </c>
      <c r="BV2008" t="s">
        <v>4695</v>
      </c>
      <c r="BX2008">
        <v>44149.150543981479</v>
      </c>
    </row>
    <row r="2009" spans="1:76" x14ac:dyDescent="0.25">
      <c r="A2009" t="s">
        <v>7608</v>
      </c>
      <c r="B2009" t="s">
        <v>7443</v>
      </c>
      <c r="C2009" t="s">
        <v>46</v>
      </c>
      <c r="D2009">
        <v>41799</v>
      </c>
      <c r="E2009" s="1"/>
      <c r="I2009">
        <v>41799</v>
      </c>
      <c r="J2009">
        <v>2014</v>
      </c>
      <c r="K2009" t="s">
        <v>85</v>
      </c>
      <c r="L2009" t="s">
        <v>7444</v>
      </c>
      <c r="N2009" t="s">
        <v>7445</v>
      </c>
      <c r="O2009" t="s">
        <v>1288</v>
      </c>
      <c r="P2009" t="s">
        <v>1289</v>
      </c>
      <c r="R2009">
        <v>99347</v>
      </c>
      <c r="S2009" t="s">
        <v>7446</v>
      </c>
      <c r="T2009" t="s">
        <v>7447</v>
      </c>
      <c r="V2009" t="s">
        <v>5571</v>
      </c>
      <c r="W2009">
        <v>28</v>
      </c>
      <c r="X2009" t="s">
        <v>5483</v>
      </c>
      <c r="Y2009">
        <v>3320</v>
      </c>
      <c r="Z2009" t="s">
        <v>1289</v>
      </c>
      <c r="AA2009" t="s">
        <v>4785</v>
      </c>
      <c r="AB2009">
        <v>1560</v>
      </c>
      <c r="AC2009" t="s">
        <v>146</v>
      </c>
      <c r="AD2009" t="s">
        <v>4690</v>
      </c>
      <c r="AE2009" t="s">
        <v>107</v>
      </c>
      <c r="AF2009" t="s">
        <v>107</v>
      </c>
      <c r="AI2009" s="1"/>
      <c r="AJ2009" t="s">
        <v>72</v>
      </c>
      <c r="AK2009" t="s">
        <v>4691</v>
      </c>
      <c r="AL2009">
        <v>41947</v>
      </c>
      <c r="AN2009" t="b">
        <v>1</v>
      </c>
      <c r="AQ2009" t="s">
        <v>195</v>
      </c>
      <c r="AR2009" t="s">
        <v>61</v>
      </c>
      <c r="BB2009" s="7" t="s">
        <v>7445</v>
      </c>
      <c r="BC2009" s="7" t="s">
        <v>1288</v>
      </c>
      <c r="BE2009" s="7">
        <v>99347</v>
      </c>
      <c r="BO2009" t="s">
        <v>7609</v>
      </c>
      <c r="BP2009">
        <v>16646</v>
      </c>
      <c r="BQ2009">
        <v>748</v>
      </c>
      <c r="BR2009">
        <v>7823</v>
      </c>
      <c r="BU2009" t="s">
        <v>7449</v>
      </c>
      <c r="BV2009" t="s">
        <v>4695</v>
      </c>
      <c r="BX2009">
        <v>43598.009606481479</v>
      </c>
    </row>
    <row r="2010" spans="1:76" x14ac:dyDescent="0.25">
      <c r="A2010" t="s">
        <v>7610</v>
      </c>
      <c r="B2010" t="s">
        <v>6570</v>
      </c>
      <c r="C2010" t="s">
        <v>46</v>
      </c>
      <c r="D2010">
        <v>41714</v>
      </c>
      <c r="E2010" s="1"/>
      <c r="H2010" t="s">
        <v>47</v>
      </c>
      <c r="I2010">
        <v>41714</v>
      </c>
      <c r="J2010">
        <v>2014</v>
      </c>
      <c r="K2010" t="s">
        <v>85</v>
      </c>
      <c r="L2010" t="s">
        <v>7611</v>
      </c>
      <c r="N2010" t="s">
        <v>6572</v>
      </c>
      <c r="O2010" t="s">
        <v>836</v>
      </c>
      <c r="P2010" t="s">
        <v>121</v>
      </c>
      <c r="R2010">
        <v>98584</v>
      </c>
      <c r="S2010" t="s">
        <v>6573</v>
      </c>
      <c r="T2010" t="s">
        <v>6574</v>
      </c>
      <c r="V2010" t="s">
        <v>6576</v>
      </c>
      <c r="W2010">
        <v>27</v>
      </c>
      <c r="X2010" t="s">
        <v>5754</v>
      </c>
      <c r="Y2010">
        <v>3699</v>
      </c>
      <c r="Z2010" t="s">
        <v>121</v>
      </c>
      <c r="AA2010" t="s">
        <v>4785</v>
      </c>
      <c r="AB2010">
        <v>35148</v>
      </c>
      <c r="AC2010" t="s">
        <v>146</v>
      </c>
      <c r="AD2010" t="s">
        <v>4690</v>
      </c>
      <c r="AE2010" t="s">
        <v>107</v>
      </c>
      <c r="AF2010" t="s">
        <v>107</v>
      </c>
      <c r="AI2010" s="1"/>
      <c r="AJ2010" t="s">
        <v>72</v>
      </c>
      <c r="AK2010" t="s">
        <v>4691</v>
      </c>
      <c r="AL2010">
        <v>41947</v>
      </c>
      <c r="AN2010" t="b">
        <v>1</v>
      </c>
      <c r="AQ2010" t="s">
        <v>195</v>
      </c>
      <c r="AR2010" t="s">
        <v>150</v>
      </c>
      <c r="BB2010" s="7" t="s">
        <v>6572</v>
      </c>
      <c r="BC2010" s="7" t="s">
        <v>836</v>
      </c>
      <c r="BE2010" s="7">
        <v>98584</v>
      </c>
      <c r="BG2010" s="7">
        <v>0</v>
      </c>
      <c r="BH2010" s="7">
        <v>4205.33</v>
      </c>
      <c r="BI2010">
        <v>0</v>
      </c>
      <c r="BJ2010">
        <v>0</v>
      </c>
      <c r="BK2010">
        <v>0</v>
      </c>
      <c r="BL2010">
        <v>0</v>
      </c>
      <c r="BO2010" t="s">
        <v>7612</v>
      </c>
      <c r="BP2010">
        <v>17081</v>
      </c>
      <c r="BQ2010">
        <v>649</v>
      </c>
      <c r="BR2010">
        <v>7813</v>
      </c>
      <c r="BS2010">
        <v>8274</v>
      </c>
      <c r="BU2010" t="s">
        <v>7613</v>
      </c>
      <c r="BV2010" t="s">
        <v>4695</v>
      </c>
      <c r="BX2010">
        <v>44149.151203703703</v>
      </c>
    </row>
    <row r="2011" spans="1:76" x14ac:dyDescent="0.25">
      <c r="A2011" t="s">
        <v>7614</v>
      </c>
      <c r="B2011" t="s">
        <v>7615</v>
      </c>
      <c r="C2011" t="s">
        <v>46</v>
      </c>
      <c r="D2011">
        <v>41780</v>
      </c>
      <c r="E2011" s="1"/>
      <c r="I2011">
        <v>41780</v>
      </c>
      <c r="J2011">
        <v>2014</v>
      </c>
      <c r="K2011" t="s">
        <v>85</v>
      </c>
      <c r="L2011" t="s">
        <v>7616</v>
      </c>
      <c r="N2011" t="s">
        <v>7617</v>
      </c>
      <c r="O2011" t="s">
        <v>3600</v>
      </c>
      <c r="P2011" t="s">
        <v>737</v>
      </c>
      <c r="R2011">
        <v>98563</v>
      </c>
      <c r="S2011" t="s">
        <v>7618</v>
      </c>
      <c r="T2011" t="s">
        <v>7618</v>
      </c>
      <c r="V2011" t="s">
        <v>6576</v>
      </c>
      <c r="W2011">
        <v>27</v>
      </c>
      <c r="X2011" t="s">
        <v>6884</v>
      </c>
      <c r="Y2011">
        <v>3369</v>
      </c>
      <c r="Z2011" t="s">
        <v>737</v>
      </c>
      <c r="AA2011" t="s">
        <v>4785</v>
      </c>
      <c r="AB2011">
        <v>37859</v>
      </c>
      <c r="AC2011" t="s">
        <v>146</v>
      </c>
      <c r="AD2011" t="s">
        <v>4690</v>
      </c>
      <c r="AE2011" t="s">
        <v>107</v>
      </c>
      <c r="AF2011" t="s">
        <v>107</v>
      </c>
      <c r="AI2011" s="1"/>
      <c r="AJ2011" t="s">
        <v>72</v>
      </c>
      <c r="AK2011" t="s">
        <v>4691</v>
      </c>
      <c r="AL2011">
        <v>41947</v>
      </c>
      <c r="AN2011" t="b">
        <v>1</v>
      </c>
      <c r="AQ2011" t="s">
        <v>195</v>
      </c>
      <c r="AR2011" t="s">
        <v>150</v>
      </c>
      <c r="BB2011" s="7" t="s">
        <v>7617</v>
      </c>
      <c r="BC2011" s="7" t="s">
        <v>3600</v>
      </c>
      <c r="BE2011" s="7">
        <v>98563</v>
      </c>
      <c r="BO2011" t="s">
        <v>7619</v>
      </c>
      <c r="BP2011">
        <v>17412</v>
      </c>
      <c r="BQ2011">
        <v>128</v>
      </c>
      <c r="BR2011">
        <v>7808</v>
      </c>
      <c r="BU2011" t="s">
        <v>7620</v>
      </c>
      <c r="BV2011" t="s">
        <v>4695</v>
      </c>
      <c r="BX2011">
        <v>43598.009513888886</v>
      </c>
    </row>
    <row r="2012" spans="1:76" x14ac:dyDescent="0.25">
      <c r="A2012" t="s">
        <v>7621</v>
      </c>
      <c r="B2012" t="s">
        <v>330</v>
      </c>
      <c r="C2012" t="s">
        <v>46</v>
      </c>
      <c r="D2012">
        <v>41536</v>
      </c>
      <c r="E2012" s="1"/>
      <c r="H2012" t="s">
        <v>47</v>
      </c>
      <c r="I2012">
        <v>41536</v>
      </c>
      <c r="J2012">
        <v>2014</v>
      </c>
      <c r="K2012" t="s">
        <v>85</v>
      </c>
      <c r="L2012" t="s">
        <v>7451</v>
      </c>
      <c r="N2012" t="s">
        <v>331</v>
      </c>
      <c r="O2012" t="s">
        <v>332</v>
      </c>
      <c r="P2012" t="s">
        <v>199</v>
      </c>
      <c r="R2012">
        <v>982062395</v>
      </c>
      <c r="S2012" t="s">
        <v>333</v>
      </c>
      <c r="T2012" t="s">
        <v>5910</v>
      </c>
      <c r="V2012" t="s">
        <v>54</v>
      </c>
      <c r="W2012">
        <v>13</v>
      </c>
      <c r="X2012" t="s">
        <v>334</v>
      </c>
      <c r="Y2012">
        <v>4854</v>
      </c>
      <c r="Z2012" t="s">
        <v>199</v>
      </c>
      <c r="AA2012" t="s">
        <v>57</v>
      </c>
      <c r="AC2012" t="s">
        <v>146</v>
      </c>
      <c r="AD2012" t="s">
        <v>4690</v>
      </c>
      <c r="AE2012" t="s">
        <v>107</v>
      </c>
      <c r="AF2012" t="s">
        <v>107</v>
      </c>
      <c r="AI2012" s="1"/>
      <c r="AJ2012" t="s">
        <v>72</v>
      </c>
      <c r="AK2012" t="s">
        <v>4691</v>
      </c>
      <c r="AL2012">
        <v>41947</v>
      </c>
      <c r="AN2012" t="b">
        <v>1</v>
      </c>
      <c r="AQ2012" t="s">
        <v>60</v>
      </c>
      <c r="AR2012" t="s">
        <v>61</v>
      </c>
      <c r="AS2012" t="s">
        <v>62</v>
      </c>
      <c r="BB2012" s="7" t="s">
        <v>331</v>
      </c>
      <c r="BC2012" s="7" t="s">
        <v>332</v>
      </c>
      <c r="BE2012" s="7">
        <v>982062395</v>
      </c>
      <c r="BG2012" s="7">
        <v>50350</v>
      </c>
      <c r="BH2012" s="7">
        <v>19625.59</v>
      </c>
      <c r="BI2012">
        <v>35136.120000000003</v>
      </c>
      <c r="BJ2012">
        <v>0</v>
      </c>
      <c r="BK2012">
        <v>0</v>
      </c>
      <c r="BL2012">
        <v>0</v>
      </c>
      <c r="BO2012" t="s">
        <v>7622</v>
      </c>
      <c r="BP2012">
        <v>17600</v>
      </c>
      <c r="BQ2012">
        <v>202</v>
      </c>
      <c r="BR2012">
        <v>7800</v>
      </c>
      <c r="BS2012">
        <v>8305</v>
      </c>
      <c r="BT2012">
        <v>38</v>
      </c>
      <c r="BU2012" t="s">
        <v>5914</v>
      </c>
      <c r="BV2012" t="s">
        <v>4695</v>
      </c>
      <c r="BX2012">
        <v>44149.152407407404</v>
      </c>
    </row>
    <row r="2013" spans="1:76" x14ac:dyDescent="0.25">
      <c r="A2013" t="s">
        <v>7623</v>
      </c>
      <c r="B2013" t="s">
        <v>7624</v>
      </c>
      <c r="C2013" t="s">
        <v>46</v>
      </c>
      <c r="D2013">
        <v>41745</v>
      </c>
      <c r="E2013" s="1"/>
      <c r="I2013">
        <v>41745</v>
      </c>
      <c r="J2013">
        <v>2014</v>
      </c>
      <c r="K2013" t="s">
        <v>85</v>
      </c>
      <c r="L2013" t="s">
        <v>7625</v>
      </c>
      <c r="N2013" t="s">
        <v>7626</v>
      </c>
      <c r="O2013" t="s">
        <v>740</v>
      </c>
      <c r="P2013" t="s">
        <v>737</v>
      </c>
      <c r="R2013">
        <v>985208610</v>
      </c>
      <c r="S2013" t="s">
        <v>7627</v>
      </c>
      <c r="T2013" t="s">
        <v>7628</v>
      </c>
      <c r="V2013" t="s">
        <v>5396</v>
      </c>
      <c r="W2013">
        <v>20</v>
      </c>
      <c r="X2013" t="s">
        <v>6884</v>
      </c>
      <c r="Y2013">
        <v>3369</v>
      </c>
      <c r="Z2013" t="s">
        <v>737</v>
      </c>
      <c r="AA2013" t="s">
        <v>4785</v>
      </c>
      <c r="AB2013">
        <v>37859</v>
      </c>
      <c r="AC2013" t="s">
        <v>146</v>
      </c>
      <c r="AD2013" t="s">
        <v>4690</v>
      </c>
      <c r="AE2013" t="s">
        <v>107</v>
      </c>
      <c r="AF2013" t="s">
        <v>107</v>
      </c>
      <c r="AI2013" s="1"/>
      <c r="AJ2013" t="s">
        <v>72</v>
      </c>
      <c r="AK2013" t="s">
        <v>4691</v>
      </c>
      <c r="AL2013">
        <v>41947</v>
      </c>
      <c r="AN2013" t="b">
        <v>1</v>
      </c>
      <c r="AQ2013" t="s">
        <v>195</v>
      </c>
      <c r="AR2013" t="s">
        <v>150</v>
      </c>
      <c r="BB2013" s="7" t="s">
        <v>7626</v>
      </c>
      <c r="BC2013" s="7" t="s">
        <v>740</v>
      </c>
      <c r="BE2013" s="7">
        <v>985208610</v>
      </c>
      <c r="BO2013" t="s">
        <v>7629</v>
      </c>
      <c r="BP2013">
        <v>18380</v>
      </c>
      <c r="BQ2013">
        <v>6257</v>
      </c>
      <c r="BR2013">
        <v>7783</v>
      </c>
      <c r="BU2013" t="s">
        <v>7630</v>
      </c>
      <c r="BV2013" t="s">
        <v>4695</v>
      </c>
      <c r="BX2013">
        <v>43598.009363425925</v>
      </c>
    </row>
    <row r="2014" spans="1:76" x14ac:dyDescent="0.25">
      <c r="A2014" t="s">
        <v>7631</v>
      </c>
      <c r="B2014" t="s">
        <v>3612</v>
      </c>
      <c r="C2014" t="s">
        <v>46</v>
      </c>
      <c r="D2014">
        <v>41739</v>
      </c>
      <c r="E2014" s="1"/>
      <c r="H2014" t="s">
        <v>47</v>
      </c>
      <c r="I2014">
        <v>41739</v>
      </c>
      <c r="J2014">
        <v>2014</v>
      </c>
      <c r="K2014" t="s">
        <v>85</v>
      </c>
      <c r="L2014" t="s">
        <v>3613</v>
      </c>
      <c r="N2014" t="s">
        <v>3614</v>
      </c>
      <c r="O2014" t="s">
        <v>542</v>
      </c>
      <c r="P2014" t="s">
        <v>68</v>
      </c>
      <c r="R2014">
        <v>98003</v>
      </c>
      <c r="S2014" t="s">
        <v>3615</v>
      </c>
      <c r="T2014" t="s">
        <v>7632</v>
      </c>
      <c r="V2014" t="s">
        <v>90</v>
      </c>
      <c r="W2014">
        <v>12</v>
      </c>
      <c r="X2014" t="s">
        <v>544</v>
      </c>
      <c r="Y2014">
        <v>4759</v>
      </c>
      <c r="Z2014" t="s">
        <v>68</v>
      </c>
      <c r="AA2014" t="s">
        <v>57</v>
      </c>
      <c r="AC2014" t="s">
        <v>146</v>
      </c>
      <c r="AD2014" t="s">
        <v>4690</v>
      </c>
      <c r="AE2014" t="s">
        <v>107</v>
      </c>
      <c r="AF2014" t="s">
        <v>107</v>
      </c>
      <c r="AI2014" s="1"/>
      <c r="AJ2014" t="s">
        <v>72</v>
      </c>
      <c r="AK2014" t="s">
        <v>4691</v>
      </c>
      <c r="AL2014">
        <v>41947</v>
      </c>
      <c r="AN2014" t="b">
        <v>1</v>
      </c>
      <c r="AQ2014" t="s">
        <v>60</v>
      </c>
      <c r="AR2014" t="s">
        <v>99</v>
      </c>
      <c r="AS2014" t="s">
        <v>4734</v>
      </c>
      <c r="BB2014" s="7" t="s">
        <v>3614</v>
      </c>
      <c r="BC2014" s="7" t="s">
        <v>542</v>
      </c>
      <c r="BE2014" s="7">
        <v>98003</v>
      </c>
      <c r="BG2014" s="7">
        <v>431433.96</v>
      </c>
      <c r="BH2014" s="7">
        <v>0</v>
      </c>
      <c r="BI2014">
        <v>431433.96</v>
      </c>
      <c r="BJ2014">
        <v>0</v>
      </c>
      <c r="BK2014">
        <v>0</v>
      </c>
      <c r="BL2014">
        <v>0</v>
      </c>
      <c r="BM2014">
        <v>197826.89</v>
      </c>
      <c r="BN2014">
        <v>205858.47</v>
      </c>
      <c r="BO2014" t="s">
        <v>7633</v>
      </c>
      <c r="BP2014">
        <v>18410</v>
      </c>
      <c r="BQ2014">
        <v>6255</v>
      </c>
      <c r="BR2014">
        <v>7781</v>
      </c>
      <c r="BS2014">
        <v>8351</v>
      </c>
      <c r="BT2014">
        <v>30</v>
      </c>
      <c r="BU2014" t="s">
        <v>5333</v>
      </c>
      <c r="BV2014" t="s">
        <v>4695</v>
      </c>
      <c r="BX2014">
        <v>44149.153958333336</v>
      </c>
    </row>
    <row r="2015" spans="1:76" x14ac:dyDescent="0.25">
      <c r="A2015" t="s">
        <v>7634</v>
      </c>
      <c r="B2015" t="s">
        <v>989</v>
      </c>
      <c r="C2015" t="s">
        <v>46</v>
      </c>
      <c r="D2015">
        <v>41277</v>
      </c>
      <c r="E2015" s="1"/>
      <c r="H2015" t="s">
        <v>47</v>
      </c>
      <c r="I2015">
        <v>41277</v>
      </c>
      <c r="J2015">
        <v>2014</v>
      </c>
      <c r="K2015" t="s">
        <v>85</v>
      </c>
      <c r="L2015" t="s">
        <v>7301</v>
      </c>
      <c r="N2015" t="s">
        <v>1644</v>
      </c>
      <c r="O2015" t="s">
        <v>604</v>
      </c>
      <c r="P2015" t="s">
        <v>68</v>
      </c>
      <c r="R2015">
        <v>98033</v>
      </c>
      <c r="S2015" t="s">
        <v>1645</v>
      </c>
      <c r="T2015" t="s">
        <v>7302</v>
      </c>
      <c r="V2015" t="s">
        <v>54</v>
      </c>
      <c r="W2015">
        <v>13</v>
      </c>
      <c r="X2015" t="s">
        <v>607</v>
      </c>
      <c r="Y2015">
        <v>4868</v>
      </c>
      <c r="Z2015" t="s">
        <v>68</v>
      </c>
      <c r="AA2015" t="s">
        <v>57</v>
      </c>
      <c r="AC2015" t="s">
        <v>146</v>
      </c>
      <c r="AD2015" t="s">
        <v>4690</v>
      </c>
      <c r="AE2015" t="s">
        <v>107</v>
      </c>
      <c r="AF2015" t="s">
        <v>107</v>
      </c>
      <c r="AI2015" s="1"/>
      <c r="AJ2015" t="s">
        <v>72</v>
      </c>
      <c r="AK2015" t="s">
        <v>4691</v>
      </c>
      <c r="AL2015">
        <v>41947</v>
      </c>
      <c r="AN2015" t="b">
        <v>1</v>
      </c>
      <c r="AQ2015" t="s">
        <v>60</v>
      </c>
      <c r="AR2015" t="s">
        <v>61</v>
      </c>
      <c r="AS2015" t="s">
        <v>62</v>
      </c>
      <c r="BB2015" s="7" t="s">
        <v>1644</v>
      </c>
      <c r="BC2015" s="7" t="s">
        <v>604</v>
      </c>
      <c r="BE2015" s="7">
        <v>98033</v>
      </c>
      <c r="BG2015" s="7">
        <v>154085.76000000001</v>
      </c>
      <c r="BH2015" s="7">
        <v>8074.24</v>
      </c>
      <c r="BI2015">
        <v>145792.38</v>
      </c>
      <c r="BJ2015">
        <v>0</v>
      </c>
      <c r="BK2015">
        <v>0</v>
      </c>
      <c r="BL2015">
        <v>1250</v>
      </c>
      <c r="BO2015" t="s">
        <v>7635</v>
      </c>
      <c r="BP2015">
        <v>18487</v>
      </c>
      <c r="BQ2015">
        <v>569</v>
      </c>
      <c r="BR2015">
        <v>7780</v>
      </c>
      <c r="BS2015">
        <v>8369</v>
      </c>
      <c r="BT2015">
        <v>45</v>
      </c>
      <c r="BU2015" t="s">
        <v>5009</v>
      </c>
      <c r="BV2015" t="s">
        <v>4695</v>
      </c>
      <c r="BX2015">
        <v>44149.154513888891</v>
      </c>
    </row>
    <row r="2016" spans="1:76" x14ac:dyDescent="0.25">
      <c r="A2016" t="s">
        <v>7636</v>
      </c>
      <c r="B2016" t="s">
        <v>7637</v>
      </c>
      <c r="C2016" t="s">
        <v>46</v>
      </c>
      <c r="D2016">
        <v>41623</v>
      </c>
      <c r="E2016" s="1"/>
      <c r="I2016">
        <v>41623</v>
      </c>
      <c r="J2016">
        <v>2014</v>
      </c>
      <c r="K2016" t="s">
        <v>85</v>
      </c>
      <c r="L2016" t="s">
        <v>7638</v>
      </c>
      <c r="N2016" t="s">
        <v>7639</v>
      </c>
      <c r="O2016" t="s">
        <v>836</v>
      </c>
      <c r="P2016" t="s">
        <v>121</v>
      </c>
      <c r="R2016">
        <v>985845011</v>
      </c>
      <c r="S2016" t="s">
        <v>7640</v>
      </c>
      <c r="T2016" t="s">
        <v>7641</v>
      </c>
      <c r="V2016" t="s">
        <v>6344</v>
      </c>
      <c r="W2016">
        <v>24</v>
      </c>
      <c r="X2016" t="s">
        <v>5754</v>
      </c>
      <c r="Y2016">
        <v>3699</v>
      </c>
      <c r="Z2016" t="s">
        <v>121</v>
      </c>
      <c r="AA2016" t="s">
        <v>4785</v>
      </c>
      <c r="AB2016">
        <v>35148</v>
      </c>
      <c r="AC2016" t="s">
        <v>146</v>
      </c>
      <c r="AD2016" t="s">
        <v>4690</v>
      </c>
      <c r="AE2016" t="s">
        <v>107</v>
      </c>
      <c r="AF2016" t="s">
        <v>107</v>
      </c>
      <c r="AI2016" s="1"/>
      <c r="AJ2016" t="s">
        <v>72</v>
      </c>
      <c r="AK2016" t="s">
        <v>4691</v>
      </c>
      <c r="AL2016">
        <v>41947</v>
      </c>
      <c r="AN2016" t="b">
        <v>1</v>
      </c>
      <c r="AQ2016" t="s">
        <v>195</v>
      </c>
      <c r="AR2016" t="s">
        <v>150</v>
      </c>
      <c r="BB2016" s="7" t="s">
        <v>7639</v>
      </c>
      <c r="BC2016" s="7" t="s">
        <v>836</v>
      </c>
      <c r="BE2016" s="7">
        <v>985845011</v>
      </c>
      <c r="BO2016" t="s">
        <v>7642</v>
      </c>
      <c r="BP2016">
        <v>18767</v>
      </c>
      <c r="BQ2016">
        <v>650</v>
      </c>
      <c r="BR2016">
        <v>7772</v>
      </c>
      <c r="BU2016" t="s">
        <v>7643</v>
      </c>
      <c r="BV2016" t="s">
        <v>4695</v>
      </c>
      <c r="BX2016">
        <v>43839.612754629627</v>
      </c>
    </row>
    <row r="2017" spans="1:76" x14ac:dyDescent="0.25">
      <c r="A2017" t="s">
        <v>7644</v>
      </c>
      <c r="B2017" t="s">
        <v>7645</v>
      </c>
      <c r="C2017" t="s">
        <v>46</v>
      </c>
      <c r="D2017">
        <v>41766</v>
      </c>
      <c r="E2017" s="1"/>
      <c r="I2017">
        <v>41766</v>
      </c>
      <c r="J2017">
        <v>2014</v>
      </c>
      <c r="K2017" t="s">
        <v>85</v>
      </c>
      <c r="L2017" t="s">
        <v>7646</v>
      </c>
      <c r="N2017" t="s">
        <v>7354</v>
      </c>
      <c r="O2017" t="s">
        <v>612</v>
      </c>
      <c r="P2017" t="s">
        <v>613</v>
      </c>
      <c r="R2017">
        <v>991660862</v>
      </c>
      <c r="S2017" t="s">
        <v>7355</v>
      </c>
      <c r="T2017" t="s">
        <v>7647</v>
      </c>
      <c r="V2017" t="s">
        <v>5424</v>
      </c>
      <c r="W2017">
        <v>22</v>
      </c>
      <c r="X2017" t="s">
        <v>7356</v>
      </c>
      <c r="Y2017">
        <v>3290</v>
      </c>
      <c r="Z2017" t="s">
        <v>613</v>
      </c>
      <c r="AA2017" t="s">
        <v>4785</v>
      </c>
      <c r="AB2017">
        <v>4460</v>
      </c>
      <c r="AC2017" t="s">
        <v>146</v>
      </c>
      <c r="AD2017" t="s">
        <v>4690</v>
      </c>
      <c r="AE2017" t="s">
        <v>107</v>
      </c>
      <c r="AF2017" t="s">
        <v>107</v>
      </c>
      <c r="AI2017" s="1"/>
      <c r="AJ2017" t="s">
        <v>72</v>
      </c>
      <c r="AK2017" t="s">
        <v>4691</v>
      </c>
      <c r="AL2017">
        <v>41947</v>
      </c>
      <c r="AN2017" t="b">
        <v>1</v>
      </c>
      <c r="AQ2017" t="s">
        <v>195</v>
      </c>
      <c r="AR2017" t="s">
        <v>150</v>
      </c>
      <c r="BB2017" s="7" t="s">
        <v>7354</v>
      </c>
      <c r="BC2017" s="7" t="s">
        <v>612</v>
      </c>
      <c r="BE2017" s="7">
        <v>991660862</v>
      </c>
      <c r="BO2017" t="s">
        <v>7648</v>
      </c>
      <c r="BP2017">
        <v>1808</v>
      </c>
      <c r="BQ2017">
        <v>1852</v>
      </c>
      <c r="BR2017">
        <v>8152</v>
      </c>
      <c r="BU2017" t="s">
        <v>7358</v>
      </c>
      <c r="BV2017" t="s">
        <v>4695</v>
      </c>
      <c r="BX2017">
        <v>43598.011643518519</v>
      </c>
    </row>
    <row r="2018" spans="1:76" x14ac:dyDescent="0.25">
      <c r="A2018" t="s">
        <v>7649</v>
      </c>
      <c r="B2018" t="s">
        <v>7360</v>
      </c>
      <c r="C2018" t="s">
        <v>46</v>
      </c>
      <c r="D2018">
        <v>41726</v>
      </c>
      <c r="E2018" s="1"/>
      <c r="I2018">
        <v>41726</v>
      </c>
      <c r="J2018">
        <v>2014</v>
      </c>
      <c r="K2018" t="s">
        <v>85</v>
      </c>
      <c r="L2018" t="s">
        <v>7361</v>
      </c>
      <c r="N2018" t="s">
        <v>7362</v>
      </c>
      <c r="O2018" t="s">
        <v>5720</v>
      </c>
      <c r="P2018" t="s">
        <v>1794</v>
      </c>
      <c r="R2018">
        <v>98368</v>
      </c>
      <c r="T2018" t="s">
        <v>7650</v>
      </c>
      <c r="V2018" t="s">
        <v>7053</v>
      </c>
      <c r="W2018">
        <v>21</v>
      </c>
      <c r="X2018" t="s">
        <v>5167</v>
      </c>
      <c r="Y2018">
        <v>3433</v>
      </c>
      <c r="Z2018" t="s">
        <v>1794</v>
      </c>
      <c r="AA2018" t="s">
        <v>4785</v>
      </c>
      <c r="AB2018">
        <v>22770</v>
      </c>
      <c r="AC2018" t="s">
        <v>146</v>
      </c>
      <c r="AD2018" t="s">
        <v>4690</v>
      </c>
      <c r="AE2018" t="s">
        <v>107</v>
      </c>
      <c r="AF2018" t="s">
        <v>107</v>
      </c>
      <c r="AI2018" s="1"/>
      <c r="AJ2018" t="s">
        <v>72</v>
      </c>
      <c r="AK2018" t="s">
        <v>4691</v>
      </c>
      <c r="AL2018">
        <v>41947</v>
      </c>
      <c r="AN2018" t="b">
        <v>1</v>
      </c>
      <c r="AQ2018" t="s">
        <v>195</v>
      </c>
      <c r="AR2018" t="s">
        <v>150</v>
      </c>
      <c r="BB2018" s="7" t="s">
        <v>7362</v>
      </c>
      <c r="BC2018" s="7" t="s">
        <v>5720</v>
      </c>
      <c r="BE2018" s="7">
        <v>98368</v>
      </c>
      <c r="BO2018" t="s">
        <v>7651</v>
      </c>
      <c r="BP2018">
        <v>2769</v>
      </c>
      <c r="BQ2018">
        <v>345</v>
      </c>
      <c r="BR2018">
        <v>8129</v>
      </c>
      <c r="BU2018" t="s">
        <v>7652</v>
      </c>
      <c r="BV2018" t="s">
        <v>4695</v>
      </c>
      <c r="BX2018">
        <v>43598.011493055557</v>
      </c>
    </row>
    <row r="2019" spans="1:76" x14ac:dyDescent="0.25">
      <c r="A2019" t="s">
        <v>7653</v>
      </c>
      <c r="B2019" t="s">
        <v>2306</v>
      </c>
      <c r="C2019" t="s">
        <v>46</v>
      </c>
      <c r="D2019">
        <v>41652</v>
      </c>
      <c r="E2019" s="1"/>
      <c r="H2019" t="s">
        <v>47</v>
      </c>
      <c r="I2019">
        <v>41652</v>
      </c>
      <c r="J2019">
        <v>2014</v>
      </c>
      <c r="K2019" t="s">
        <v>77</v>
      </c>
      <c r="L2019" t="s">
        <v>2307</v>
      </c>
      <c r="N2019" t="s">
        <v>2308</v>
      </c>
      <c r="O2019" t="s">
        <v>716</v>
      </c>
      <c r="P2019" t="s">
        <v>199</v>
      </c>
      <c r="R2019">
        <v>98026</v>
      </c>
      <c r="S2019" t="s">
        <v>4462</v>
      </c>
      <c r="T2019" t="s">
        <v>7654</v>
      </c>
      <c r="V2019" t="s">
        <v>54</v>
      </c>
      <c r="W2019">
        <v>13</v>
      </c>
      <c r="X2019" t="s">
        <v>341</v>
      </c>
      <c r="Y2019">
        <v>4819</v>
      </c>
      <c r="Z2019" t="s">
        <v>199</v>
      </c>
      <c r="AA2019" t="s">
        <v>57</v>
      </c>
      <c r="AC2019" t="s">
        <v>146</v>
      </c>
      <c r="AD2019" t="s">
        <v>4690</v>
      </c>
      <c r="AE2019" t="s">
        <v>107</v>
      </c>
      <c r="AF2019" t="s">
        <v>107</v>
      </c>
      <c r="AI2019" s="1"/>
      <c r="AJ2019" t="s">
        <v>72</v>
      </c>
      <c r="AK2019" t="s">
        <v>4691</v>
      </c>
      <c r="AL2019">
        <v>41947</v>
      </c>
      <c r="AN2019" t="b">
        <v>1</v>
      </c>
      <c r="AS2019" t="s">
        <v>4734</v>
      </c>
      <c r="BB2019" s="7" t="s">
        <v>2308</v>
      </c>
      <c r="BC2019" s="7" t="s">
        <v>716</v>
      </c>
      <c r="BE2019" s="7">
        <v>98026</v>
      </c>
      <c r="BG2019" s="7">
        <v>0</v>
      </c>
      <c r="BH2019" s="7">
        <v>10022.709999999999</v>
      </c>
      <c r="BI2019">
        <v>10022.709999999999</v>
      </c>
      <c r="BJ2019">
        <v>0</v>
      </c>
      <c r="BK2019">
        <v>0</v>
      </c>
      <c r="BL2019">
        <v>0</v>
      </c>
      <c r="BO2019" t="s">
        <v>7655</v>
      </c>
      <c r="BP2019">
        <v>2888</v>
      </c>
      <c r="BQ2019">
        <v>6429</v>
      </c>
      <c r="BR2019">
        <v>8127</v>
      </c>
      <c r="BS2019">
        <v>7611</v>
      </c>
      <c r="BT2019">
        <v>21</v>
      </c>
      <c r="BU2019" t="s">
        <v>7656</v>
      </c>
      <c r="BV2019" t="s">
        <v>4695</v>
      </c>
      <c r="BX2019">
        <v>44149.127256944441</v>
      </c>
    </row>
    <row r="2020" spans="1:76" x14ac:dyDescent="0.25">
      <c r="A2020" t="s">
        <v>7657</v>
      </c>
      <c r="B2020" t="s">
        <v>7658</v>
      </c>
      <c r="C2020" t="s">
        <v>46</v>
      </c>
      <c r="D2020">
        <v>40643</v>
      </c>
      <c r="E2020" s="1"/>
      <c r="H2020" t="s">
        <v>47</v>
      </c>
      <c r="I2020">
        <v>40643</v>
      </c>
      <c r="J2020">
        <v>2014</v>
      </c>
      <c r="K2020" t="s">
        <v>77</v>
      </c>
      <c r="L2020" t="s">
        <v>7659</v>
      </c>
      <c r="N2020" t="s">
        <v>7660</v>
      </c>
      <c r="O2020" t="s">
        <v>225</v>
      </c>
      <c r="P2020" t="s">
        <v>226</v>
      </c>
      <c r="R2020">
        <v>98660</v>
      </c>
      <c r="S2020" t="s">
        <v>7661</v>
      </c>
      <c r="T2020" t="s">
        <v>7662</v>
      </c>
      <c r="V2020" t="s">
        <v>4783</v>
      </c>
      <c r="W2020">
        <v>25</v>
      </c>
      <c r="X2020" t="s">
        <v>6013</v>
      </c>
      <c r="Y2020">
        <v>3147</v>
      </c>
      <c r="Z2020" t="s">
        <v>226</v>
      </c>
      <c r="AA2020" t="s">
        <v>4785</v>
      </c>
      <c r="AB2020">
        <v>246872</v>
      </c>
      <c r="AC2020" t="s">
        <v>146</v>
      </c>
      <c r="AD2020" t="s">
        <v>4690</v>
      </c>
      <c r="AE2020" t="s">
        <v>107</v>
      </c>
      <c r="AF2020" t="s">
        <v>107</v>
      </c>
      <c r="AI2020" s="1"/>
      <c r="AJ2020" t="s">
        <v>72</v>
      </c>
      <c r="AK2020" t="s">
        <v>4691</v>
      </c>
      <c r="AL2020">
        <v>41947</v>
      </c>
      <c r="AN2020" t="b">
        <v>1</v>
      </c>
      <c r="BB2020" s="7" t="s">
        <v>7660</v>
      </c>
      <c r="BC2020" s="7" t="s">
        <v>225</v>
      </c>
      <c r="BE2020" s="7">
        <v>98660</v>
      </c>
      <c r="BG2020" s="7">
        <v>7800</v>
      </c>
      <c r="BH2020" s="7">
        <v>0</v>
      </c>
      <c r="BI2020">
        <v>7800</v>
      </c>
      <c r="BJ2020">
        <v>0</v>
      </c>
      <c r="BK2020">
        <v>0</v>
      </c>
      <c r="BL2020">
        <v>1708.6</v>
      </c>
      <c r="BO2020" t="s">
        <v>7663</v>
      </c>
      <c r="BP2020">
        <v>19040</v>
      </c>
      <c r="BQ2020">
        <v>6248</v>
      </c>
      <c r="BR2020">
        <v>7766</v>
      </c>
      <c r="BS2020">
        <v>8391</v>
      </c>
      <c r="BU2020" t="s">
        <v>7664</v>
      </c>
      <c r="BV2020" t="s">
        <v>4695</v>
      </c>
      <c r="BX2020">
        <v>44149.155289351853</v>
      </c>
    </row>
    <row r="2021" spans="1:76" x14ac:dyDescent="0.25">
      <c r="A2021" t="s">
        <v>7665</v>
      </c>
      <c r="B2021" t="s">
        <v>2125</v>
      </c>
      <c r="C2021" t="s">
        <v>46</v>
      </c>
      <c r="D2021">
        <v>40608</v>
      </c>
      <c r="E2021" s="1"/>
      <c r="H2021" t="s">
        <v>47</v>
      </c>
      <c r="I2021">
        <v>40608</v>
      </c>
      <c r="J2021">
        <v>2014</v>
      </c>
      <c r="K2021" t="s">
        <v>77</v>
      </c>
      <c r="L2021" t="s">
        <v>7666</v>
      </c>
      <c r="N2021" t="s">
        <v>2558</v>
      </c>
      <c r="O2021" t="s">
        <v>1038</v>
      </c>
      <c r="P2021" t="s">
        <v>68</v>
      </c>
      <c r="R2021">
        <v>98039</v>
      </c>
      <c r="T2021" t="s">
        <v>7667</v>
      </c>
      <c r="V2021" t="s">
        <v>90</v>
      </c>
      <c r="W2021">
        <v>12</v>
      </c>
      <c r="X2021" t="s">
        <v>673</v>
      </c>
      <c r="Y2021">
        <v>4777</v>
      </c>
      <c r="Z2021" t="s">
        <v>68</v>
      </c>
      <c r="AA2021" t="s">
        <v>57</v>
      </c>
      <c r="AC2021" t="s">
        <v>146</v>
      </c>
      <c r="AD2021" t="s">
        <v>4690</v>
      </c>
      <c r="AE2021" t="s">
        <v>107</v>
      </c>
      <c r="AF2021" t="s">
        <v>107</v>
      </c>
      <c r="AI2021" s="1"/>
      <c r="AJ2021" t="s">
        <v>72</v>
      </c>
      <c r="AK2021" t="s">
        <v>4691</v>
      </c>
      <c r="AL2021">
        <v>41947</v>
      </c>
      <c r="AN2021" t="b">
        <v>1</v>
      </c>
      <c r="AS2021" t="s">
        <v>62</v>
      </c>
      <c r="BB2021" s="7" t="s">
        <v>2558</v>
      </c>
      <c r="BC2021" s="7" t="s">
        <v>1038</v>
      </c>
      <c r="BE2021" s="7">
        <v>98039</v>
      </c>
      <c r="BG2021" s="7">
        <v>56808.23</v>
      </c>
      <c r="BH2021" s="7">
        <v>31898.1</v>
      </c>
      <c r="BI2021">
        <v>89906.33</v>
      </c>
      <c r="BJ2021">
        <v>0</v>
      </c>
      <c r="BK2021">
        <v>0</v>
      </c>
      <c r="BL2021">
        <v>0</v>
      </c>
      <c r="BO2021" t="s">
        <v>7668</v>
      </c>
      <c r="BP2021">
        <v>19601</v>
      </c>
      <c r="BQ2021">
        <v>538</v>
      </c>
      <c r="BR2021">
        <v>7752</v>
      </c>
      <c r="BS2021">
        <v>8422</v>
      </c>
      <c r="BT2021">
        <v>48</v>
      </c>
      <c r="BU2021" t="s">
        <v>7669</v>
      </c>
      <c r="BV2021" t="s">
        <v>4695</v>
      </c>
      <c r="BX2021">
        <v>44149.156215277777</v>
      </c>
    </row>
    <row r="2022" spans="1:76" x14ac:dyDescent="0.25">
      <c r="A2022" t="s">
        <v>7670</v>
      </c>
      <c r="B2022" t="s">
        <v>76</v>
      </c>
      <c r="C2022" t="s">
        <v>46</v>
      </c>
      <c r="D2022">
        <v>41287</v>
      </c>
      <c r="E2022" s="1"/>
      <c r="H2022" t="s">
        <v>47</v>
      </c>
      <c r="I2022">
        <v>41287</v>
      </c>
      <c r="J2022">
        <v>2014</v>
      </c>
      <c r="K2022" t="s">
        <v>85</v>
      </c>
      <c r="L2022" t="s">
        <v>7313</v>
      </c>
      <c r="N2022" t="s">
        <v>78</v>
      </c>
      <c r="O2022" t="s">
        <v>79</v>
      </c>
      <c r="P2022" t="s">
        <v>80</v>
      </c>
      <c r="R2022">
        <v>98382</v>
      </c>
      <c r="T2022" t="s">
        <v>7314</v>
      </c>
      <c r="V2022" t="s">
        <v>54</v>
      </c>
      <c r="W2022">
        <v>13</v>
      </c>
      <c r="X2022" t="s">
        <v>82</v>
      </c>
      <c r="Y2022">
        <v>4825</v>
      </c>
      <c r="Z2022" t="s">
        <v>80</v>
      </c>
      <c r="AA2022" t="s">
        <v>57</v>
      </c>
      <c r="AC2022" t="s">
        <v>146</v>
      </c>
      <c r="AD2022" t="s">
        <v>4690</v>
      </c>
      <c r="AE2022" t="s">
        <v>107</v>
      </c>
      <c r="AF2022" t="s">
        <v>107</v>
      </c>
      <c r="AI2022" s="1"/>
      <c r="AJ2022" t="s">
        <v>72</v>
      </c>
      <c r="AK2022" t="s">
        <v>4691</v>
      </c>
      <c r="AL2022">
        <v>41947</v>
      </c>
      <c r="AN2022" t="b">
        <v>1</v>
      </c>
      <c r="AQ2022" t="s">
        <v>195</v>
      </c>
      <c r="AR2022" t="s">
        <v>150</v>
      </c>
      <c r="AS2022" t="s">
        <v>62</v>
      </c>
      <c r="BB2022" s="7" t="s">
        <v>78</v>
      </c>
      <c r="BC2022" s="7" t="s">
        <v>79</v>
      </c>
      <c r="BE2022" s="7">
        <v>98382</v>
      </c>
      <c r="BG2022" s="7">
        <v>76646.460000000006</v>
      </c>
      <c r="BH2022" s="7">
        <v>8844.39</v>
      </c>
      <c r="BI2022">
        <v>82054.94</v>
      </c>
      <c r="BJ2022">
        <v>0</v>
      </c>
      <c r="BK2022">
        <v>0</v>
      </c>
      <c r="BL2022">
        <v>1250</v>
      </c>
      <c r="BO2022" t="s">
        <v>7671</v>
      </c>
      <c r="BP2022">
        <v>20093</v>
      </c>
      <c r="BQ2022">
        <v>26330</v>
      </c>
      <c r="BR2022">
        <v>7738</v>
      </c>
      <c r="BS2022">
        <v>8458</v>
      </c>
      <c r="BT2022">
        <v>24</v>
      </c>
      <c r="BU2022" t="s">
        <v>5009</v>
      </c>
      <c r="BV2022" t="s">
        <v>4695</v>
      </c>
      <c r="BX2022">
        <v>44149.157326388886</v>
      </c>
    </row>
    <row r="2023" spans="1:76" x14ac:dyDescent="0.25">
      <c r="A2023" t="s">
        <v>7672</v>
      </c>
      <c r="B2023" t="s">
        <v>7673</v>
      </c>
      <c r="C2023" t="s">
        <v>46</v>
      </c>
      <c r="D2023">
        <v>41696</v>
      </c>
      <c r="E2023" s="1"/>
      <c r="I2023">
        <v>41696</v>
      </c>
      <c r="J2023">
        <v>2014</v>
      </c>
      <c r="K2023" t="s">
        <v>85</v>
      </c>
      <c r="L2023" t="s">
        <v>7674</v>
      </c>
      <c r="N2023" t="s">
        <v>7675</v>
      </c>
      <c r="O2023" t="s">
        <v>1481</v>
      </c>
      <c r="P2023" t="s">
        <v>632</v>
      </c>
      <c r="R2023">
        <v>98277</v>
      </c>
      <c r="S2023" t="s">
        <v>7676</v>
      </c>
      <c r="T2023" t="s">
        <v>7677</v>
      </c>
      <c r="V2023" t="s">
        <v>5424</v>
      </c>
      <c r="W2023">
        <v>22</v>
      </c>
      <c r="X2023" t="s">
        <v>4808</v>
      </c>
      <c r="Y2023">
        <v>3424</v>
      </c>
      <c r="Z2023" t="s">
        <v>632</v>
      </c>
      <c r="AA2023" t="s">
        <v>4785</v>
      </c>
      <c r="AB2023">
        <v>50450</v>
      </c>
      <c r="AC2023" t="s">
        <v>146</v>
      </c>
      <c r="AD2023" t="s">
        <v>4690</v>
      </c>
      <c r="AE2023" t="s">
        <v>107</v>
      </c>
      <c r="AF2023" t="s">
        <v>107</v>
      </c>
      <c r="AI2023" s="1"/>
      <c r="AJ2023" t="s">
        <v>72</v>
      </c>
      <c r="AK2023" t="s">
        <v>4691</v>
      </c>
      <c r="AL2023">
        <v>41947</v>
      </c>
      <c r="AN2023" t="b">
        <v>1</v>
      </c>
      <c r="AQ2023" t="s">
        <v>195</v>
      </c>
      <c r="AR2023" t="s">
        <v>150</v>
      </c>
      <c r="BB2023" s="7" t="s">
        <v>7675</v>
      </c>
      <c r="BC2023" s="7" t="s">
        <v>1481</v>
      </c>
      <c r="BE2023" s="7">
        <v>98277</v>
      </c>
      <c r="BO2023" t="s">
        <v>7678</v>
      </c>
      <c r="BP2023">
        <v>20233</v>
      </c>
      <c r="BQ2023">
        <v>854</v>
      </c>
      <c r="BR2023">
        <v>7734</v>
      </c>
      <c r="BU2023" t="s">
        <v>7679</v>
      </c>
      <c r="BV2023" t="s">
        <v>4695</v>
      </c>
      <c r="BX2023">
        <v>43598.009062500001</v>
      </c>
    </row>
    <row r="2024" spans="1:76" x14ac:dyDescent="0.25">
      <c r="A2024" t="s">
        <v>7680</v>
      </c>
      <c r="B2024" t="s">
        <v>2863</v>
      </c>
      <c r="C2024" t="s">
        <v>46</v>
      </c>
      <c r="D2024">
        <v>41619</v>
      </c>
      <c r="E2024" s="1"/>
      <c r="H2024" t="s">
        <v>47</v>
      </c>
      <c r="I2024">
        <v>41619</v>
      </c>
      <c r="J2024">
        <v>2014</v>
      </c>
      <c r="K2024" t="s">
        <v>85</v>
      </c>
      <c r="L2024" t="s">
        <v>7681</v>
      </c>
      <c r="N2024" t="s">
        <v>3282</v>
      </c>
      <c r="O2024" t="s">
        <v>101</v>
      </c>
      <c r="P2024" t="s">
        <v>68</v>
      </c>
      <c r="R2024">
        <v>98103</v>
      </c>
      <c r="S2024" t="s">
        <v>2865</v>
      </c>
      <c r="T2024" t="s">
        <v>7682</v>
      </c>
      <c r="V2024" t="s">
        <v>54</v>
      </c>
      <c r="W2024">
        <v>13</v>
      </c>
      <c r="X2024" t="s">
        <v>654</v>
      </c>
      <c r="Y2024">
        <v>4864</v>
      </c>
      <c r="Z2024" t="s">
        <v>68</v>
      </c>
      <c r="AA2024" t="s">
        <v>57</v>
      </c>
      <c r="AC2024" t="s">
        <v>146</v>
      </c>
      <c r="AD2024" t="s">
        <v>4690</v>
      </c>
      <c r="AE2024" t="s">
        <v>107</v>
      </c>
      <c r="AF2024" t="s">
        <v>107</v>
      </c>
      <c r="AI2024" s="1"/>
      <c r="AJ2024" t="s">
        <v>72</v>
      </c>
      <c r="AK2024" t="s">
        <v>4691</v>
      </c>
      <c r="AL2024">
        <v>41947</v>
      </c>
      <c r="AN2024" t="b">
        <v>1</v>
      </c>
      <c r="AQ2024" t="s">
        <v>60</v>
      </c>
      <c r="AR2024" t="s">
        <v>150</v>
      </c>
      <c r="AS2024" t="s">
        <v>62</v>
      </c>
      <c r="BB2024" s="7" t="s">
        <v>3282</v>
      </c>
      <c r="BC2024" s="7" t="s">
        <v>101</v>
      </c>
      <c r="BE2024" s="7">
        <v>98103</v>
      </c>
      <c r="BG2024" s="7">
        <v>187883.68</v>
      </c>
      <c r="BH2024" s="7">
        <v>0</v>
      </c>
      <c r="BI2024">
        <v>134381.54</v>
      </c>
      <c r="BJ2024">
        <v>0</v>
      </c>
      <c r="BK2024">
        <v>0</v>
      </c>
      <c r="BL2024">
        <v>2750</v>
      </c>
      <c r="BO2024" t="s">
        <v>7683</v>
      </c>
      <c r="BP2024">
        <v>20420</v>
      </c>
      <c r="BQ2024">
        <v>3941</v>
      </c>
      <c r="BR2024">
        <v>7731</v>
      </c>
      <c r="BS2024">
        <v>8479</v>
      </c>
      <c r="BT2024">
        <v>43</v>
      </c>
      <c r="BU2024" t="s">
        <v>5920</v>
      </c>
      <c r="BV2024" t="s">
        <v>4695</v>
      </c>
      <c r="BX2024">
        <v>44149.158032407409</v>
      </c>
    </row>
    <row r="2025" spans="1:76" x14ac:dyDescent="0.25">
      <c r="A2025" t="s">
        <v>7684</v>
      </c>
      <c r="B2025" t="s">
        <v>3497</v>
      </c>
      <c r="C2025" t="s">
        <v>46</v>
      </c>
      <c r="D2025">
        <v>41735</v>
      </c>
      <c r="E2025" s="1"/>
      <c r="I2025">
        <v>41735</v>
      </c>
      <c r="J2025">
        <v>2014</v>
      </c>
      <c r="K2025" t="s">
        <v>64</v>
      </c>
      <c r="L2025" t="s">
        <v>3498</v>
      </c>
      <c r="N2025" t="s">
        <v>4560</v>
      </c>
      <c r="O2025" t="s">
        <v>601</v>
      </c>
      <c r="P2025" t="s">
        <v>68</v>
      </c>
      <c r="R2025">
        <v>98022</v>
      </c>
      <c r="S2025" t="s">
        <v>4561</v>
      </c>
      <c r="T2025" t="s">
        <v>7685</v>
      </c>
      <c r="V2025" t="s">
        <v>90</v>
      </c>
      <c r="W2025">
        <v>12</v>
      </c>
      <c r="X2025" t="s">
        <v>188</v>
      </c>
      <c r="Y2025">
        <v>4760</v>
      </c>
      <c r="Z2025" t="s">
        <v>68</v>
      </c>
      <c r="AA2025" t="s">
        <v>57</v>
      </c>
      <c r="AC2025" t="s">
        <v>146</v>
      </c>
      <c r="AD2025" t="s">
        <v>4690</v>
      </c>
      <c r="AE2025" t="s">
        <v>107</v>
      </c>
      <c r="AF2025" t="s">
        <v>107</v>
      </c>
      <c r="AI2025" s="1"/>
      <c r="AJ2025" t="s">
        <v>72</v>
      </c>
      <c r="AK2025" t="s">
        <v>4691</v>
      </c>
      <c r="AL2025">
        <v>41947</v>
      </c>
      <c r="AN2025" t="b">
        <v>1</v>
      </c>
      <c r="AS2025" t="s">
        <v>4734</v>
      </c>
      <c r="BB2025" s="7" t="s">
        <v>4560</v>
      </c>
      <c r="BC2025" s="7" t="s">
        <v>601</v>
      </c>
      <c r="BE2025" s="7">
        <v>98022</v>
      </c>
      <c r="BO2025" t="s">
        <v>7686</v>
      </c>
      <c r="BP2025">
        <v>20626</v>
      </c>
      <c r="BQ2025">
        <v>3936</v>
      </c>
      <c r="BR2025">
        <v>7727</v>
      </c>
      <c r="BT2025">
        <v>31</v>
      </c>
      <c r="BU2025" t="s">
        <v>7687</v>
      </c>
      <c r="BV2025" t="s">
        <v>4695</v>
      </c>
      <c r="BX2025">
        <v>43598.009016203701</v>
      </c>
    </row>
    <row r="2026" spans="1:76" x14ac:dyDescent="0.25">
      <c r="A2026" t="s">
        <v>7688</v>
      </c>
      <c r="B2026" t="s">
        <v>7689</v>
      </c>
      <c r="C2026" t="s">
        <v>46</v>
      </c>
      <c r="D2026">
        <v>41743</v>
      </c>
      <c r="E2026" s="1"/>
      <c r="I2026">
        <v>41743</v>
      </c>
      <c r="J2026">
        <v>2014</v>
      </c>
      <c r="K2026" t="s">
        <v>85</v>
      </c>
      <c r="L2026" t="s">
        <v>7690</v>
      </c>
      <c r="N2026" t="s">
        <v>7691</v>
      </c>
      <c r="O2026" t="s">
        <v>393</v>
      </c>
      <c r="P2026" t="s">
        <v>394</v>
      </c>
      <c r="R2026">
        <v>98274</v>
      </c>
      <c r="S2026" t="s">
        <v>7692</v>
      </c>
      <c r="T2026" t="s">
        <v>7693</v>
      </c>
      <c r="V2026" t="s">
        <v>5331</v>
      </c>
      <c r="W2026">
        <v>26</v>
      </c>
      <c r="X2026" t="s">
        <v>5461</v>
      </c>
      <c r="Y2026">
        <v>4064</v>
      </c>
      <c r="Z2026" t="s">
        <v>394</v>
      </c>
      <c r="AA2026" t="s">
        <v>4785</v>
      </c>
      <c r="AB2026">
        <v>66649</v>
      </c>
      <c r="AC2026" t="s">
        <v>146</v>
      </c>
      <c r="AD2026" t="s">
        <v>4690</v>
      </c>
      <c r="AE2026" t="s">
        <v>107</v>
      </c>
      <c r="AF2026" t="s">
        <v>107</v>
      </c>
      <c r="AI2026" s="1"/>
      <c r="AJ2026" t="s">
        <v>72</v>
      </c>
      <c r="AK2026" t="s">
        <v>4691</v>
      </c>
      <c r="AL2026">
        <v>41947</v>
      </c>
      <c r="AN2026" t="b">
        <v>1</v>
      </c>
      <c r="AQ2026" t="s">
        <v>195</v>
      </c>
      <c r="AR2026" t="s">
        <v>150</v>
      </c>
      <c r="BB2026" s="7" t="s">
        <v>7691</v>
      </c>
      <c r="BC2026" s="7" t="s">
        <v>393</v>
      </c>
      <c r="BE2026" s="7">
        <v>98274</v>
      </c>
      <c r="BO2026" t="s">
        <v>7694</v>
      </c>
      <c r="BP2026">
        <v>21111</v>
      </c>
      <c r="BQ2026">
        <v>762</v>
      </c>
      <c r="BR2026">
        <v>7719</v>
      </c>
      <c r="BU2026" t="s">
        <v>7695</v>
      </c>
      <c r="BV2026" t="s">
        <v>4695</v>
      </c>
      <c r="BX2026">
        <v>43598.008969907409</v>
      </c>
    </row>
    <row r="2027" spans="1:76" x14ac:dyDescent="0.25">
      <c r="A2027" t="s">
        <v>7696</v>
      </c>
      <c r="B2027" t="s">
        <v>2171</v>
      </c>
      <c r="C2027" t="s">
        <v>46</v>
      </c>
      <c r="D2027">
        <v>41666</v>
      </c>
      <c r="E2027" s="1"/>
      <c r="H2027" t="s">
        <v>47</v>
      </c>
      <c r="I2027">
        <v>41666</v>
      </c>
      <c r="J2027">
        <v>2014</v>
      </c>
      <c r="K2027" t="s">
        <v>85</v>
      </c>
      <c r="L2027" t="s">
        <v>2172</v>
      </c>
      <c r="N2027" t="s">
        <v>2173</v>
      </c>
      <c r="O2027" t="s">
        <v>339</v>
      </c>
      <c r="P2027" t="s">
        <v>68</v>
      </c>
      <c r="R2027">
        <v>98082</v>
      </c>
      <c r="S2027" t="s">
        <v>2174</v>
      </c>
      <c r="T2027" t="s">
        <v>2174</v>
      </c>
      <c r="V2027" t="s">
        <v>54</v>
      </c>
      <c r="W2027">
        <v>13</v>
      </c>
      <c r="X2027" t="s">
        <v>759</v>
      </c>
      <c r="Y2027">
        <v>4866</v>
      </c>
      <c r="Z2027" t="s">
        <v>68</v>
      </c>
      <c r="AA2027" t="s">
        <v>57</v>
      </c>
      <c r="AC2027" t="s">
        <v>146</v>
      </c>
      <c r="AD2027" t="s">
        <v>4690</v>
      </c>
      <c r="AE2027" t="s">
        <v>107</v>
      </c>
      <c r="AF2027" t="s">
        <v>107</v>
      </c>
      <c r="AI2027" s="1"/>
      <c r="AJ2027" t="s">
        <v>72</v>
      </c>
      <c r="AK2027" t="s">
        <v>4691</v>
      </c>
      <c r="AL2027">
        <v>41947</v>
      </c>
      <c r="AN2027" t="b">
        <v>1</v>
      </c>
      <c r="AQ2027" t="s">
        <v>60</v>
      </c>
      <c r="AR2027" t="s">
        <v>99</v>
      </c>
      <c r="AS2027" t="s">
        <v>100</v>
      </c>
      <c r="BB2027" s="7" t="s">
        <v>2173</v>
      </c>
      <c r="BC2027" s="7" t="s">
        <v>339</v>
      </c>
      <c r="BE2027" s="7">
        <v>98082</v>
      </c>
      <c r="BG2027" s="7">
        <v>272264.33</v>
      </c>
      <c r="BH2027" s="7">
        <v>0</v>
      </c>
      <c r="BI2027">
        <v>270828.31</v>
      </c>
      <c r="BJ2027">
        <v>0</v>
      </c>
      <c r="BK2027">
        <v>0</v>
      </c>
      <c r="BL2027">
        <v>0</v>
      </c>
      <c r="BM2027">
        <v>334155.7</v>
      </c>
      <c r="BN2027">
        <v>83133.070000000007</v>
      </c>
      <c r="BO2027" t="s">
        <v>7697</v>
      </c>
      <c r="BP2027">
        <v>21277</v>
      </c>
      <c r="BQ2027">
        <v>6224</v>
      </c>
      <c r="BR2027">
        <v>7716</v>
      </c>
      <c r="BS2027">
        <v>8601</v>
      </c>
      <c r="BT2027">
        <v>44</v>
      </c>
      <c r="BU2027" t="s">
        <v>5009</v>
      </c>
      <c r="BV2027" t="s">
        <v>4695</v>
      </c>
      <c r="BX2027">
        <v>44149.164050925923</v>
      </c>
    </row>
    <row r="2028" spans="1:76" x14ac:dyDescent="0.25">
      <c r="A2028" t="s">
        <v>7698</v>
      </c>
      <c r="B2028" t="s">
        <v>1768</v>
      </c>
      <c r="C2028" t="s">
        <v>46</v>
      </c>
      <c r="D2028">
        <v>40573</v>
      </c>
      <c r="E2028" s="1"/>
      <c r="H2028" t="s">
        <v>47</v>
      </c>
      <c r="I2028">
        <v>40573</v>
      </c>
      <c r="J2028">
        <v>2014</v>
      </c>
      <c r="K2028" t="s">
        <v>1769</v>
      </c>
      <c r="L2028" t="s">
        <v>1770</v>
      </c>
      <c r="N2028" t="s">
        <v>1771</v>
      </c>
      <c r="O2028" t="s">
        <v>101</v>
      </c>
      <c r="P2028" t="s">
        <v>68</v>
      </c>
      <c r="R2028">
        <v>98111</v>
      </c>
      <c r="S2028" t="s">
        <v>1772</v>
      </c>
      <c r="T2028" t="s">
        <v>7699</v>
      </c>
      <c r="V2028" t="s">
        <v>90</v>
      </c>
      <c r="W2028">
        <v>12</v>
      </c>
      <c r="X2028" t="s">
        <v>247</v>
      </c>
      <c r="Y2028">
        <v>4775</v>
      </c>
      <c r="Z2028" t="s">
        <v>68</v>
      </c>
      <c r="AA2028" t="s">
        <v>57</v>
      </c>
      <c r="AC2028" t="s">
        <v>146</v>
      </c>
      <c r="AD2028" t="s">
        <v>4690</v>
      </c>
      <c r="AE2028" t="s">
        <v>107</v>
      </c>
      <c r="AF2028" t="s">
        <v>107</v>
      </c>
      <c r="AI2028" s="1"/>
      <c r="AJ2028" t="s">
        <v>72</v>
      </c>
      <c r="AK2028" t="s">
        <v>4691</v>
      </c>
      <c r="AL2028">
        <v>41947</v>
      </c>
      <c r="AN2028" t="b">
        <v>1</v>
      </c>
      <c r="AS2028" t="s">
        <v>4734</v>
      </c>
      <c r="BB2028" s="7" t="s">
        <v>1771</v>
      </c>
      <c r="BC2028" s="7" t="s">
        <v>101</v>
      </c>
      <c r="BE2028" s="7">
        <v>98111</v>
      </c>
      <c r="BG2028" s="7">
        <v>14974.7</v>
      </c>
      <c r="BH2028" s="7">
        <v>3088.9</v>
      </c>
      <c r="BI2028">
        <v>18063.599999999999</v>
      </c>
      <c r="BJ2028">
        <v>0</v>
      </c>
      <c r="BK2028">
        <v>0</v>
      </c>
      <c r="BL2028">
        <v>0</v>
      </c>
      <c r="BO2028" t="s">
        <v>7700</v>
      </c>
      <c r="BP2028">
        <v>21307</v>
      </c>
      <c r="BQ2028">
        <v>27612</v>
      </c>
      <c r="BR2028">
        <v>7714</v>
      </c>
      <c r="BS2028">
        <v>8592</v>
      </c>
      <c r="BT2028">
        <v>46</v>
      </c>
      <c r="BU2028" t="s">
        <v>5938</v>
      </c>
      <c r="BV2028" t="s">
        <v>4695</v>
      </c>
      <c r="BX2028">
        <v>44149.16375</v>
      </c>
    </row>
    <row r="2029" spans="1:76" x14ac:dyDescent="0.25">
      <c r="A2029" t="s">
        <v>7701</v>
      </c>
      <c r="B2029" t="s">
        <v>1254</v>
      </c>
      <c r="C2029" t="s">
        <v>46</v>
      </c>
      <c r="D2029">
        <v>41659</v>
      </c>
      <c r="E2029" s="1"/>
      <c r="H2029" t="s">
        <v>47</v>
      </c>
      <c r="I2029">
        <v>41659</v>
      </c>
      <c r="J2029">
        <v>2014</v>
      </c>
      <c r="K2029" t="s">
        <v>85</v>
      </c>
      <c r="L2029" t="s">
        <v>7702</v>
      </c>
      <c r="N2029" t="s">
        <v>1255</v>
      </c>
      <c r="O2029" t="s">
        <v>225</v>
      </c>
      <c r="P2029" t="s">
        <v>226</v>
      </c>
      <c r="R2029">
        <v>98660</v>
      </c>
      <c r="S2029" t="s">
        <v>1256</v>
      </c>
      <c r="T2029" t="s">
        <v>7703</v>
      </c>
      <c r="V2029" t="s">
        <v>54</v>
      </c>
      <c r="W2029">
        <v>13</v>
      </c>
      <c r="X2029" t="s">
        <v>860</v>
      </c>
      <c r="Y2029">
        <v>4813</v>
      </c>
      <c r="Z2029" t="s">
        <v>226</v>
      </c>
      <c r="AA2029" t="s">
        <v>57</v>
      </c>
      <c r="AC2029" t="s">
        <v>146</v>
      </c>
      <c r="AD2029" t="s">
        <v>4690</v>
      </c>
      <c r="AE2029" t="s">
        <v>107</v>
      </c>
      <c r="AF2029" t="s">
        <v>107</v>
      </c>
      <c r="AI2029" s="1"/>
      <c r="AJ2029" t="s">
        <v>72</v>
      </c>
      <c r="AK2029" t="s">
        <v>4691</v>
      </c>
      <c r="AL2029">
        <v>41947</v>
      </c>
      <c r="AN2029" t="b">
        <v>1</v>
      </c>
      <c r="AQ2029" t="s">
        <v>60</v>
      </c>
      <c r="AR2029" t="s">
        <v>99</v>
      </c>
      <c r="AS2029" t="s">
        <v>4734</v>
      </c>
      <c r="BB2029" s="7" t="s">
        <v>1255</v>
      </c>
      <c r="BC2029" s="7" t="s">
        <v>225</v>
      </c>
      <c r="BE2029" s="7">
        <v>98660</v>
      </c>
      <c r="BG2029" s="7">
        <v>43770.71</v>
      </c>
      <c r="BH2029" s="7">
        <v>0</v>
      </c>
      <c r="BI2029">
        <v>40805.67</v>
      </c>
      <c r="BJ2029">
        <v>-2865.04</v>
      </c>
      <c r="BK2029">
        <v>2250</v>
      </c>
      <c r="BL2029">
        <v>0</v>
      </c>
      <c r="BO2029" t="s">
        <v>7704</v>
      </c>
      <c r="BP2029">
        <v>21440</v>
      </c>
      <c r="BQ2029">
        <v>6219</v>
      </c>
      <c r="BR2029">
        <v>7710</v>
      </c>
      <c r="BS2029">
        <v>8604</v>
      </c>
      <c r="BT2029">
        <v>18</v>
      </c>
      <c r="BU2029" t="s">
        <v>5932</v>
      </c>
      <c r="BV2029" t="s">
        <v>4695</v>
      </c>
      <c r="BX2029">
        <v>44149.164189814815</v>
      </c>
    </row>
    <row r="2030" spans="1:76" x14ac:dyDescent="0.25">
      <c r="A2030" t="s">
        <v>7705</v>
      </c>
      <c r="B2030" t="s">
        <v>7706</v>
      </c>
      <c r="C2030" t="s">
        <v>46</v>
      </c>
      <c r="D2030">
        <v>41744</v>
      </c>
      <c r="E2030" s="1"/>
      <c r="H2030" t="s">
        <v>47</v>
      </c>
      <c r="I2030">
        <v>41744</v>
      </c>
      <c r="J2030">
        <v>2014</v>
      </c>
      <c r="K2030" t="s">
        <v>85</v>
      </c>
      <c r="L2030" t="s">
        <v>7707</v>
      </c>
      <c r="N2030" t="s">
        <v>7708</v>
      </c>
      <c r="O2030" t="s">
        <v>393</v>
      </c>
      <c r="P2030" t="s">
        <v>394</v>
      </c>
      <c r="R2030">
        <v>98273</v>
      </c>
      <c r="S2030" t="s">
        <v>7709</v>
      </c>
      <c r="T2030" t="s">
        <v>7710</v>
      </c>
      <c r="V2030" t="s">
        <v>5396</v>
      </c>
      <c r="W2030">
        <v>20</v>
      </c>
      <c r="X2030" t="s">
        <v>5461</v>
      </c>
      <c r="Y2030">
        <v>4064</v>
      </c>
      <c r="Z2030" t="s">
        <v>394</v>
      </c>
      <c r="AA2030" t="s">
        <v>4785</v>
      </c>
      <c r="AB2030">
        <v>66649</v>
      </c>
      <c r="AC2030" t="s">
        <v>146</v>
      </c>
      <c r="AD2030" t="s">
        <v>4690</v>
      </c>
      <c r="AE2030" t="s">
        <v>107</v>
      </c>
      <c r="AF2030" t="s">
        <v>107</v>
      </c>
      <c r="AI2030" s="1"/>
      <c r="AJ2030" t="s">
        <v>72</v>
      </c>
      <c r="AK2030" t="s">
        <v>4691</v>
      </c>
      <c r="AL2030">
        <v>41947</v>
      </c>
      <c r="AN2030" t="b">
        <v>1</v>
      </c>
      <c r="AQ2030" t="s">
        <v>60</v>
      </c>
      <c r="AR2030" t="s">
        <v>61</v>
      </c>
      <c r="BB2030" s="7" t="s">
        <v>7708</v>
      </c>
      <c r="BC2030" s="7" t="s">
        <v>393</v>
      </c>
      <c r="BE2030" s="7">
        <v>98273</v>
      </c>
      <c r="BG2030" s="7">
        <v>4855</v>
      </c>
      <c r="BH2030" s="7">
        <v>0</v>
      </c>
      <c r="BI2030">
        <v>3083.28</v>
      </c>
      <c r="BJ2030">
        <v>500</v>
      </c>
      <c r="BK2030">
        <v>0</v>
      </c>
      <c r="BL2030">
        <v>0</v>
      </c>
      <c r="BO2030" t="s">
        <v>7711</v>
      </c>
      <c r="BP2030">
        <v>21927</v>
      </c>
      <c r="BQ2030">
        <v>6213</v>
      </c>
      <c r="BR2030">
        <v>7701</v>
      </c>
      <c r="BS2030">
        <v>8631</v>
      </c>
      <c r="BU2030" t="s">
        <v>7712</v>
      </c>
      <c r="BV2030" t="s">
        <v>4695</v>
      </c>
      <c r="BX2030">
        <v>44149.165000000001</v>
      </c>
    </row>
    <row r="2031" spans="1:76" x14ac:dyDescent="0.25">
      <c r="A2031" t="s">
        <v>7713</v>
      </c>
      <c r="B2031" t="s">
        <v>508</v>
      </c>
      <c r="C2031" t="s">
        <v>46</v>
      </c>
      <c r="D2031">
        <v>41284</v>
      </c>
      <c r="E2031" s="1"/>
      <c r="H2031" t="s">
        <v>47</v>
      </c>
      <c r="I2031">
        <v>41284</v>
      </c>
      <c r="J2031">
        <v>2014</v>
      </c>
      <c r="K2031" t="s">
        <v>85</v>
      </c>
      <c r="L2031" t="s">
        <v>509</v>
      </c>
      <c r="N2031" t="s">
        <v>510</v>
      </c>
      <c r="O2031" t="s">
        <v>375</v>
      </c>
      <c r="P2031" t="s">
        <v>68</v>
      </c>
      <c r="R2031">
        <v>98040</v>
      </c>
      <c r="T2031" t="s">
        <v>5644</v>
      </c>
      <c r="V2031" t="s">
        <v>54</v>
      </c>
      <c r="W2031">
        <v>13</v>
      </c>
      <c r="X2031" t="s">
        <v>377</v>
      </c>
      <c r="Y2031">
        <v>4860</v>
      </c>
      <c r="Z2031" t="s">
        <v>68</v>
      </c>
      <c r="AA2031" t="s">
        <v>57</v>
      </c>
      <c r="AC2031" t="s">
        <v>146</v>
      </c>
      <c r="AD2031" t="s">
        <v>4690</v>
      </c>
      <c r="AE2031" t="s">
        <v>107</v>
      </c>
      <c r="AF2031" t="s">
        <v>107</v>
      </c>
      <c r="AI2031" s="1"/>
      <c r="AJ2031" t="s">
        <v>72</v>
      </c>
      <c r="AK2031" t="s">
        <v>4691</v>
      </c>
      <c r="AL2031">
        <v>41947</v>
      </c>
      <c r="AN2031" t="b">
        <v>1</v>
      </c>
      <c r="AQ2031" t="s">
        <v>60</v>
      </c>
      <c r="AR2031" t="s">
        <v>61</v>
      </c>
      <c r="AS2031" t="s">
        <v>62</v>
      </c>
      <c r="BB2031" s="7" t="s">
        <v>510</v>
      </c>
      <c r="BC2031" s="7" t="s">
        <v>375</v>
      </c>
      <c r="BE2031" s="7">
        <v>98040</v>
      </c>
      <c r="BG2031" s="7">
        <v>131535</v>
      </c>
      <c r="BH2031" s="7">
        <v>12741.11</v>
      </c>
      <c r="BI2031">
        <v>96528.45</v>
      </c>
      <c r="BJ2031">
        <v>0</v>
      </c>
      <c r="BK2031">
        <v>0</v>
      </c>
      <c r="BL2031">
        <v>1250</v>
      </c>
      <c r="BO2031" t="s">
        <v>7714</v>
      </c>
      <c r="BP2031">
        <v>3725</v>
      </c>
      <c r="BQ2031">
        <v>1800</v>
      </c>
      <c r="BR2031">
        <v>8117</v>
      </c>
      <c r="BS2031">
        <v>7677</v>
      </c>
      <c r="BT2031">
        <v>41</v>
      </c>
      <c r="BU2031" t="s">
        <v>5009</v>
      </c>
      <c r="BV2031" t="s">
        <v>4695</v>
      </c>
      <c r="BX2031">
        <v>44149.129548611112</v>
      </c>
    </row>
    <row r="2032" spans="1:76" x14ac:dyDescent="0.25">
      <c r="A2032" t="s">
        <v>7715</v>
      </c>
      <c r="B2032" t="s">
        <v>442</v>
      </c>
      <c r="C2032" t="s">
        <v>46</v>
      </c>
      <c r="D2032">
        <v>41275</v>
      </c>
      <c r="E2032" s="1"/>
      <c r="I2032">
        <v>41275</v>
      </c>
      <c r="J2032">
        <v>2014</v>
      </c>
      <c r="K2032" t="s">
        <v>77</v>
      </c>
      <c r="L2032" t="s">
        <v>7716</v>
      </c>
      <c r="N2032" t="s">
        <v>1255</v>
      </c>
      <c r="O2032" t="s">
        <v>225</v>
      </c>
      <c r="P2032" t="s">
        <v>226</v>
      </c>
      <c r="R2032">
        <v>98660</v>
      </c>
      <c r="S2032" t="s">
        <v>1256</v>
      </c>
      <c r="T2032" t="s">
        <v>5929</v>
      </c>
      <c r="V2032" t="s">
        <v>90</v>
      </c>
      <c r="W2032">
        <v>12</v>
      </c>
      <c r="X2032" t="s">
        <v>444</v>
      </c>
      <c r="Y2032">
        <v>4778</v>
      </c>
      <c r="Z2032" t="s">
        <v>226</v>
      </c>
      <c r="AA2032" t="s">
        <v>57</v>
      </c>
      <c r="AC2032" t="s">
        <v>146</v>
      </c>
      <c r="AD2032" t="s">
        <v>4690</v>
      </c>
      <c r="AE2032" t="s">
        <v>107</v>
      </c>
      <c r="AF2032" t="s">
        <v>107</v>
      </c>
      <c r="AI2032" s="1"/>
      <c r="AJ2032" t="s">
        <v>72</v>
      </c>
      <c r="AK2032" t="s">
        <v>4691</v>
      </c>
      <c r="AL2032">
        <v>41947</v>
      </c>
      <c r="AN2032" t="b">
        <v>1</v>
      </c>
      <c r="AS2032" t="s">
        <v>62</v>
      </c>
      <c r="BB2032" s="7" t="s">
        <v>1255</v>
      </c>
      <c r="BC2032" s="7" t="s">
        <v>225</v>
      </c>
      <c r="BE2032" s="7">
        <v>98660</v>
      </c>
      <c r="BO2032" t="s">
        <v>7717</v>
      </c>
      <c r="BP2032">
        <v>3741</v>
      </c>
      <c r="BQ2032">
        <v>1105</v>
      </c>
      <c r="BR2032">
        <v>8114</v>
      </c>
      <c r="BT2032">
        <v>49</v>
      </c>
      <c r="BU2032" t="s">
        <v>5932</v>
      </c>
      <c r="BV2032" t="s">
        <v>4695</v>
      </c>
      <c r="BX2032">
        <v>43598.011365740742</v>
      </c>
    </row>
    <row r="2033" spans="1:76" x14ac:dyDescent="0.25">
      <c r="A2033" t="s">
        <v>7718</v>
      </c>
      <c r="B2033" t="s">
        <v>1293</v>
      </c>
      <c r="C2033" t="s">
        <v>46</v>
      </c>
      <c r="D2033">
        <v>40741</v>
      </c>
      <c r="E2033" s="1"/>
      <c r="H2033" t="s">
        <v>47</v>
      </c>
      <c r="I2033">
        <v>40741</v>
      </c>
      <c r="J2033">
        <v>2014</v>
      </c>
      <c r="K2033" t="s">
        <v>85</v>
      </c>
      <c r="L2033" t="s">
        <v>7719</v>
      </c>
      <c r="N2033" t="s">
        <v>1294</v>
      </c>
      <c r="O2033" t="s">
        <v>143</v>
      </c>
      <c r="P2033" t="s">
        <v>115</v>
      </c>
      <c r="R2033">
        <v>984112020</v>
      </c>
      <c r="S2033" t="s">
        <v>1295</v>
      </c>
      <c r="T2033" t="s">
        <v>7720</v>
      </c>
      <c r="V2033" t="s">
        <v>90</v>
      </c>
      <c r="W2033">
        <v>12</v>
      </c>
      <c r="X2033" t="s">
        <v>1297</v>
      </c>
      <c r="Y2033">
        <v>4758</v>
      </c>
      <c r="Z2033" t="s">
        <v>115</v>
      </c>
      <c r="AA2033" t="s">
        <v>57</v>
      </c>
      <c r="AC2033" t="s">
        <v>146</v>
      </c>
      <c r="AD2033" t="s">
        <v>4690</v>
      </c>
      <c r="AE2033" t="s">
        <v>107</v>
      </c>
      <c r="AF2033" t="s">
        <v>107</v>
      </c>
      <c r="AI2033" s="1"/>
      <c r="AJ2033" t="s">
        <v>72</v>
      </c>
      <c r="AK2033" t="s">
        <v>4691</v>
      </c>
      <c r="AL2033">
        <v>41947</v>
      </c>
      <c r="AN2033" t="b">
        <v>1</v>
      </c>
      <c r="AQ2033" t="s">
        <v>60</v>
      </c>
      <c r="AR2033" t="s">
        <v>61</v>
      </c>
      <c r="AS2033" t="s">
        <v>62</v>
      </c>
      <c r="BB2033" s="7" t="s">
        <v>1294</v>
      </c>
      <c r="BC2033" s="7" t="s">
        <v>143</v>
      </c>
      <c r="BE2033" s="7">
        <v>984112020</v>
      </c>
      <c r="BG2033" s="7">
        <v>72995.12</v>
      </c>
      <c r="BH2033" s="7">
        <v>5012</v>
      </c>
      <c r="BI2033">
        <v>57328.91</v>
      </c>
      <c r="BJ2033">
        <v>0</v>
      </c>
      <c r="BK2033">
        <v>0</v>
      </c>
      <c r="BL2033">
        <v>0</v>
      </c>
      <c r="BO2033" t="s">
        <v>7721</v>
      </c>
      <c r="BP2033">
        <v>4097</v>
      </c>
      <c r="BQ2033">
        <v>27399</v>
      </c>
      <c r="BR2033">
        <v>8107</v>
      </c>
      <c r="BS2033">
        <v>7691</v>
      </c>
      <c r="BT2033">
        <v>29</v>
      </c>
      <c r="BU2033" t="s">
        <v>7722</v>
      </c>
      <c r="BV2033" t="s">
        <v>4695</v>
      </c>
      <c r="BX2033">
        <v>44149.13003472222</v>
      </c>
    </row>
    <row r="2034" spans="1:76" x14ac:dyDescent="0.25">
      <c r="A2034" t="s">
        <v>7723</v>
      </c>
      <c r="B2034" t="s">
        <v>7724</v>
      </c>
      <c r="C2034" t="s">
        <v>46</v>
      </c>
      <c r="D2034">
        <v>41675</v>
      </c>
      <c r="E2034" s="1"/>
      <c r="H2034" t="s">
        <v>47</v>
      </c>
      <c r="I2034">
        <v>41675</v>
      </c>
      <c r="J2034">
        <v>2014</v>
      </c>
      <c r="K2034" t="s">
        <v>85</v>
      </c>
      <c r="L2034" t="s">
        <v>7725</v>
      </c>
      <c r="N2034" t="s">
        <v>7726</v>
      </c>
      <c r="O2034" t="s">
        <v>105</v>
      </c>
      <c r="P2034" t="s">
        <v>105</v>
      </c>
      <c r="R2034">
        <v>99220</v>
      </c>
      <c r="S2034" t="s">
        <v>7727</v>
      </c>
      <c r="T2034" t="s">
        <v>7728</v>
      </c>
      <c r="V2034" t="s">
        <v>5396</v>
      </c>
      <c r="W2034">
        <v>20</v>
      </c>
      <c r="X2034" t="s">
        <v>6703</v>
      </c>
      <c r="Y2034">
        <v>4151</v>
      </c>
      <c r="Z2034" t="s">
        <v>105</v>
      </c>
      <c r="AA2034" t="s">
        <v>4785</v>
      </c>
      <c r="AB2034">
        <v>281292</v>
      </c>
      <c r="AC2034" t="s">
        <v>146</v>
      </c>
      <c r="AD2034" t="s">
        <v>4690</v>
      </c>
      <c r="AE2034" t="s">
        <v>107</v>
      </c>
      <c r="AF2034" t="s">
        <v>107</v>
      </c>
      <c r="AI2034" s="1"/>
      <c r="AJ2034" t="s">
        <v>72</v>
      </c>
      <c r="AK2034" t="s">
        <v>4691</v>
      </c>
      <c r="AL2034">
        <v>41947</v>
      </c>
      <c r="AN2034" t="b">
        <v>1</v>
      </c>
      <c r="AQ2034" t="s">
        <v>60</v>
      </c>
      <c r="AR2034" t="s">
        <v>61</v>
      </c>
      <c r="BB2034" s="7" t="s">
        <v>7726</v>
      </c>
      <c r="BC2034" s="7" t="s">
        <v>105</v>
      </c>
      <c r="BE2034" s="7">
        <v>99220</v>
      </c>
      <c r="BG2034" s="7">
        <v>5717.02</v>
      </c>
      <c r="BH2034" s="7">
        <v>0</v>
      </c>
      <c r="BI2034">
        <v>7217.02</v>
      </c>
      <c r="BJ2034">
        <v>-73</v>
      </c>
      <c r="BK2034">
        <v>0</v>
      </c>
      <c r="BL2034">
        <v>0</v>
      </c>
      <c r="BO2034" t="s">
        <v>7729</v>
      </c>
      <c r="BP2034">
        <v>4665</v>
      </c>
      <c r="BQ2034">
        <v>83</v>
      </c>
      <c r="BR2034">
        <v>8097</v>
      </c>
      <c r="BS2034">
        <v>7709</v>
      </c>
      <c r="BU2034" t="s">
        <v>5599</v>
      </c>
      <c r="BV2034" t="s">
        <v>4695</v>
      </c>
      <c r="BX2034">
        <v>44149.130659722221</v>
      </c>
    </row>
    <row r="2035" spans="1:76" x14ac:dyDescent="0.25">
      <c r="A2035" t="s">
        <v>7730</v>
      </c>
      <c r="B2035" t="s">
        <v>7731</v>
      </c>
      <c r="C2035" t="s">
        <v>46</v>
      </c>
      <c r="D2035">
        <v>41770</v>
      </c>
      <c r="E2035" s="1"/>
      <c r="I2035">
        <v>41770</v>
      </c>
      <c r="J2035">
        <v>2014</v>
      </c>
      <c r="K2035" t="s">
        <v>85</v>
      </c>
      <c r="L2035" t="s">
        <v>7732</v>
      </c>
      <c r="N2035" t="s">
        <v>7733</v>
      </c>
      <c r="O2035" t="s">
        <v>56</v>
      </c>
      <c r="P2035" t="s">
        <v>56</v>
      </c>
      <c r="R2035">
        <v>98840</v>
      </c>
      <c r="V2035" t="s">
        <v>7053</v>
      </c>
      <c r="W2035">
        <v>21</v>
      </c>
      <c r="X2035" t="s">
        <v>5554</v>
      </c>
      <c r="Y2035">
        <v>3801</v>
      </c>
      <c r="Z2035" t="s">
        <v>56</v>
      </c>
      <c r="AA2035" t="s">
        <v>4785</v>
      </c>
      <c r="AB2035">
        <v>21318</v>
      </c>
      <c r="AC2035" t="s">
        <v>146</v>
      </c>
      <c r="AD2035" t="s">
        <v>4690</v>
      </c>
      <c r="AE2035" t="s">
        <v>107</v>
      </c>
      <c r="AF2035" t="s">
        <v>107</v>
      </c>
      <c r="AI2035" s="1"/>
      <c r="AJ2035" t="s">
        <v>72</v>
      </c>
      <c r="AK2035" t="s">
        <v>4691</v>
      </c>
      <c r="AL2035">
        <v>41947</v>
      </c>
      <c r="AN2035" t="b">
        <v>1</v>
      </c>
      <c r="AQ2035" t="s">
        <v>60</v>
      </c>
      <c r="AR2035" t="s">
        <v>61</v>
      </c>
      <c r="BB2035" s="7" t="s">
        <v>7733</v>
      </c>
      <c r="BC2035" s="7" t="s">
        <v>56</v>
      </c>
      <c r="BE2035" s="7">
        <v>98840</v>
      </c>
      <c r="BO2035" t="s">
        <v>7734</v>
      </c>
      <c r="BP2035">
        <v>6688</v>
      </c>
      <c r="BQ2035">
        <v>6392</v>
      </c>
      <c r="BR2035">
        <v>8051</v>
      </c>
      <c r="BU2035" t="s">
        <v>7735</v>
      </c>
      <c r="BV2035" t="s">
        <v>4695</v>
      </c>
      <c r="BX2035">
        <v>43598.010972222219</v>
      </c>
    </row>
    <row r="2036" spans="1:76" x14ac:dyDescent="0.25">
      <c r="A2036" t="s">
        <v>7736</v>
      </c>
      <c r="B2036" t="s">
        <v>1421</v>
      </c>
      <c r="C2036" t="s">
        <v>46</v>
      </c>
      <c r="D2036">
        <v>41285</v>
      </c>
      <c r="E2036" s="1"/>
      <c r="H2036" t="s">
        <v>47</v>
      </c>
      <c r="I2036">
        <v>41285</v>
      </c>
      <c r="J2036">
        <v>2014</v>
      </c>
      <c r="K2036" t="s">
        <v>85</v>
      </c>
      <c r="L2036" t="s">
        <v>7737</v>
      </c>
      <c r="N2036" t="s">
        <v>1422</v>
      </c>
      <c r="O2036" t="s">
        <v>101</v>
      </c>
      <c r="P2036" t="s">
        <v>68</v>
      </c>
      <c r="R2036">
        <v>98126</v>
      </c>
      <c r="T2036" t="s">
        <v>7738</v>
      </c>
      <c r="V2036" t="s">
        <v>54</v>
      </c>
      <c r="W2036">
        <v>13</v>
      </c>
      <c r="X2036" t="s">
        <v>646</v>
      </c>
      <c r="Y2036">
        <v>4845</v>
      </c>
      <c r="Z2036" t="s">
        <v>68</v>
      </c>
      <c r="AA2036" t="s">
        <v>57</v>
      </c>
      <c r="AC2036" t="s">
        <v>146</v>
      </c>
      <c r="AD2036" t="s">
        <v>4690</v>
      </c>
      <c r="AE2036" t="s">
        <v>107</v>
      </c>
      <c r="AF2036" t="s">
        <v>107</v>
      </c>
      <c r="AI2036" s="1"/>
      <c r="AJ2036" t="s">
        <v>72</v>
      </c>
      <c r="AK2036" t="s">
        <v>4691</v>
      </c>
      <c r="AL2036">
        <v>41947</v>
      </c>
      <c r="AN2036" t="b">
        <v>1</v>
      </c>
      <c r="AQ2036" t="s">
        <v>195</v>
      </c>
      <c r="AR2036" t="s">
        <v>150</v>
      </c>
      <c r="AS2036" t="s">
        <v>62</v>
      </c>
      <c r="BB2036" s="7" t="s">
        <v>1422</v>
      </c>
      <c r="BC2036" s="7" t="s">
        <v>101</v>
      </c>
      <c r="BE2036" s="7">
        <v>98126</v>
      </c>
      <c r="BG2036" s="7">
        <v>85921.24</v>
      </c>
      <c r="BH2036" s="7">
        <v>5610.04</v>
      </c>
      <c r="BI2036">
        <v>51271.82</v>
      </c>
      <c r="BJ2036">
        <v>0</v>
      </c>
      <c r="BK2036">
        <v>0</v>
      </c>
      <c r="BL2036">
        <v>1250</v>
      </c>
      <c r="BO2036" t="s">
        <v>7739</v>
      </c>
      <c r="BP2036">
        <v>3849</v>
      </c>
      <c r="BQ2036">
        <v>463</v>
      </c>
      <c r="BR2036">
        <v>8113</v>
      </c>
      <c r="BS2036">
        <v>7679</v>
      </c>
      <c r="BT2036">
        <v>34</v>
      </c>
      <c r="BU2036" t="s">
        <v>5009</v>
      </c>
      <c r="BV2036" t="s">
        <v>4695</v>
      </c>
      <c r="BX2036">
        <v>44149.129710648151</v>
      </c>
    </row>
    <row r="2037" spans="1:76" x14ac:dyDescent="0.25">
      <c r="A2037" t="s">
        <v>7740</v>
      </c>
      <c r="B2037" t="s">
        <v>7741</v>
      </c>
      <c r="C2037" t="s">
        <v>46</v>
      </c>
      <c r="D2037">
        <v>41704</v>
      </c>
      <c r="E2037" s="1"/>
      <c r="H2037" t="s">
        <v>47</v>
      </c>
      <c r="I2037">
        <v>41704</v>
      </c>
      <c r="J2037">
        <v>2014</v>
      </c>
      <c r="K2037" t="s">
        <v>85</v>
      </c>
      <c r="L2037" t="s">
        <v>7742</v>
      </c>
      <c r="N2037" t="s">
        <v>7743</v>
      </c>
      <c r="O2037" t="s">
        <v>477</v>
      </c>
      <c r="P2037" t="s">
        <v>226</v>
      </c>
      <c r="R2037">
        <v>986041390</v>
      </c>
      <c r="S2037" t="s">
        <v>1256</v>
      </c>
      <c r="T2037" t="s">
        <v>7744</v>
      </c>
      <c r="V2037" t="s">
        <v>5331</v>
      </c>
      <c r="W2037">
        <v>26</v>
      </c>
      <c r="X2037" t="s">
        <v>6013</v>
      </c>
      <c r="Y2037">
        <v>3147</v>
      </c>
      <c r="Z2037" t="s">
        <v>226</v>
      </c>
      <c r="AA2037" t="s">
        <v>4785</v>
      </c>
      <c r="AB2037">
        <v>246872</v>
      </c>
      <c r="AC2037" t="s">
        <v>146</v>
      </c>
      <c r="AD2037" t="s">
        <v>4690</v>
      </c>
      <c r="AE2037" t="s">
        <v>107</v>
      </c>
      <c r="AF2037" t="s">
        <v>107</v>
      </c>
      <c r="AI2037" s="1"/>
      <c r="AJ2037" t="s">
        <v>72</v>
      </c>
      <c r="AK2037" t="s">
        <v>4691</v>
      </c>
      <c r="AL2037">
        <v>41947</v>
      </c>
      <c r="AN2037" t="b">
        <v>1</v>
      </c>
      <c r="AQ2037" t="s">
        <v>60</v>
      </c>
      <c r="AR2037" t="s">
        <v>61</v>
      </c>
      <c r="BB2037" s="7" t="s">
        <v>7743</v>
      </c>
      <c r="BC2037" s="7" t="s">
        <v>477</v>
      </c>
      <c r="BE2037" s="7">
        <v>986041390</v>
      </c>
      <c r="BG2037" s="7">
        <v>41948.39</v>
      </c>
      <c r="BH2037" s="7">
        <v>0</v>
      </c>
      <c r="BI2037">
        <v>41918.120000000003</v>
      </c>
      <c r="BJ2037">
        <v>-30.27</v>
      </c>
      <c r="BK2037">
        <v>0</v>
      </c>
      <c r="BL2037">
        <v>0</v>
      </c>
      <c r="BO2037" t="s">
        <v>7745</v>
      </c>
      <c r="BP2037">
        <v>7217</v>
      </c>
      <c r="BQ2037">
        <v>448</v>
      </c>
      <c r="BR2037">
        <v>8041</v>
      </c>
      <c r="BS2037">
        <v>7819</v>
      </c>
      <c r="BU2037" t="s">
        <v>5932</v>
      </c>
      <c r="BV2037" t="s">
        <v>4695</v>
      </c>
      <c r="BX2037">
        <v>44149.13486111111</v>
      </c>
    </row>
    <row r="2038" spans="1:76" x14ac:dyDescent="0.25">
      <c r="A2038" t="s">
        <v>7746</v>
      </c>
      <c r="B2038" t="s">
        <v>7747</v>
      </c>
      <c r="C2038" t="s">
        <v>46</v>
      </c>
      <c r="D2038">
        <v>41754</v>
      </c>
      <c r="E2038" s="1"/>
      <c r="I2038">
        <v>41754</v>
      </c>
      <c r="J2038">
        <v>2014</v>
      </c>
      <c r="K2038" t="s">
        <v>85</v>
      </c>
      <c r="L2038" t="s">
        <v>7748</v>
      </c>
      <c r="N2038" t="s">
        <v>7749</v>
      </c>
      <c r="O2038" t="s">
        <v>5720</v>
      </c>
      <c r="P2038" t="s">
        <v>1794</v>
      </c>
      <c r="R2038">
        <v>983680032</v>
      </c>
      <c r="S2038" t="s">
        <v>7750</v>
      </c>
      <c r="T2038" t="s">
        <v>7751</v>
      </c>
      <c r="V2038" t="s">
        <v>5424</v>
      </c>
      <c r="W2038">
        <v>22</v>
      </c>
      <c r="X2038" t="s">
        <v>5167</v>
      </c>
      <c r="Y2038">
        <v>3433</v>
      </c>
      <c r="Z2038" t="s">
        <v>1794</v>
      </c>
      <c r="AA2038" t="s">
        <v>4785</v>
      </c>
      <c r="AB2038">
        <v>22770</v>
      </c>
      <c r="AC2038" t="s">
        <v>146</v>
      </c>
      <c r="AD2038" t="s">
        <v>4690</v>
      </c>
      <c r="AE2038" t="s">
        <v>107</v>
      </c>
      <c r="AF2038" t="s">
        <v>107</v>
      </c>
      <c r="AI2038" s="1"/>
      <c r="AJ2038" t="s">
        <v>72</v>
      </c>
      <c r="AK2038" t="s">
        <v>4691</v>
      </c>
      <c r="AL2038">
        <v>41947</v>
      </c>
      <c r="AN2038" t="b">
        <v>1</v>
      </c>
      <c r="AQ2038" t="s">
        <v>195</v>
      </c>
      <c r="AR2038" t="s">
        <v>150</v>
      </c>
      <c r="BB2038" s="7" t="s">
        <v>7749</v>
      </c>
      <c r="BC2038" s="7" t="s">
        <v>5720</v>
      </c>
      <c r="BE2038" s="7">
        <v>983680032</v>
      </c>
      <c r="BO2038" t="s">
        <v>7752</v>
      </c>
      <c r="BP2038">
        <v>7311</v>
      </c>
      <c r="BQ2038">
        <v>351</v>
      </c>
      <c r="BR2038">
        <v>8038</v>
      </c>
      <c r="BU2038" t="s">
        <v>7753</v>
      </c>
      <c r="BV2038" t="s">
        <v>4695</v>
      </c>
      <c r="BX2038">
        <v>43598.01090277778</v>
      </c>
    </row>
    <row r="2039" spans="1:76" x14ac:dyDescent="0.25">
      <c r="A2039" t="s">
        <v>7754</v>
      </c>
      <c r="B2039" t="s">
        <v>3079</v>
      </c>
      <c r="C2039" t="s">
        <v>46</v>
      </c>
      <c r="D2039">
        <v>41595</v>
      </c>
      <c r="E2039" s="1"/>
      <c r="H2039" t="s">
        <v>47</v>
      </c>
      <c r="I2039">
        <v>41595</v>
      </c>
      <c r="J2039">
        <v>2014</v>
      </c>
      <c r="K2039" t="s">
        <v>85</v>
      </c>
      <c r="L2039" t="s">
        <v>3080</v>
      </c>
      <c r="N2039" t="s">
        <v>3081</v>
      </c>
      <c r="O2039" t="s">
        <v>954</v>
      </c>
      <c r="P2039" t="s">
        <v>115</v>
      </c>
      <c r="R2039">
        <v>98498</v>
      </c>
      <c r="S2039" t="s">
        <v>3082</v>
      </c>
      <c r="T2039" t="s">
        <v>7755</v>
      </c>
      <c r="V2039" t="s">
        <v>90</v>
      </c>
      <c r="W2039">
        <v>12</v>
      </c>
      <c r="X2039" t="s">
        <v>926</v>
      </c>
      <c r="Y2039">
        <v>4757</v>
      </c>
      <c r="Z2039" t="s">
        <v>115</v>
      </c>
      <c r="AA2039" t="s">
        <v>57</v>
      </c>
      <c r="AC2039" t="s">
        <v>146</v>
      </c>
      <c r="AD2039" t="s">
        <v>4690</v>
      </c>
      <c r="AE2039" t="s">
        <v>107</v>
      </c>
      <c r="AF2039" t="s">
        <v>107</v>
      </c>
      <c r="AI2039" s="1"/>
      <c r="AJ2039" t="s">
        <v>72</v>
      </c>
      <c r="AK2039" t="s">
        <v>4691</v>
      </c>
      <c r="AL2039">
        <v>41947</v>
      </c>
      <c r="AN2039" t="b">
        <v>1</v>
      </c>
      <c r="AQ2039" t="s">
        <v>60</v>
      </c>
      <c r="AR2039" t="s">
        <v>99</v>
      </c>
      <c r="AS2039" t="s">
        <v>4734</v>
      </c>
      <c r="BB2039" s="7" t="s">
        <v>3081</v>
      </c>
      <c r="BC2039" s="7" t="s">
        <v>954</v>
      </c>
      <c r="BE2039" s="7">
        <v>98498</v>
      </c>
      <c r="BG2039" s="7">
        <v>380239.74</v>
      </c>
      <c r="BH2039" s="7">
        <v>0</v>
      </c>
      <c r="BI2039">
        <v>369962.87</v>
      </c>
      <c r="BJ2039">
        <v>0</v>
      </c>
      <c r="BK2039">
        <v>0</v>
      </c>
      <c r="BL2039">
        <v>0</v>
      </c>
      <c r="BM2039">
        <v>588404.89</v>
      </c>
      <c r="BN2039">
        <v>434799.05</v>
      </c>
      <c r="BO2039" t="s">
        <v>7756</v>
      </c>
      <c r="BP2039">
        <v>7528</v>
      </c>
      <c r="BQ2039">
        <v>6381</v>
      </c>
      <c r="BR2039">
        <v>8032</v>
      </c>
      <c r="BS2039">
        <v>7833</v>
      </c>
      <c r="BT2039">
        <v>28</v>
      </c>
      <c r="BU2039" t="s">
        <v>7757</v>
      </c>
      <c r="BV2039" t="s">
        <v>4695</v>
      </c>
      <c r="BX2039">
        <v>44149.135347222225</v>
      </c>
    </row>
    <row r="2040" spans="1:76" x14ac:dyDescent="0.25">
      <c r="A2040" t="s">
        <v>7758</v>
      </c>
      <c r="B2040" t="s">
        <v>2900</v>
      </c>
      <c r="C2040" t="s">
        <v>46</v>
      </c>
      <c r="D2040">
        <v>41770</v>
      </c>
      <c r="E2040" s="1"/>
      <c r="H2040" t="s">
        <v>47</v>
      </c>
      <c r="I2040">
        <v>41770</v>
      </c>
      <c r="J2040">
        <v>2014</v>
      </c>
      <c r="K2040" t="s">
        <v>85</v>
      </c>
      <c r="L2040" t="s">
        <v>7157</v>
      </c>
      <c r="N2040" t="s">
        <v>2901</v>
      </c>
      <c r="O2040" t="s">
        <v>604</v>
      </c>
      <c r="P2040" t="s">
        <v>68</v>
      </c>
      <c r="R2040">
        <v>98083</v>
      </c>
      <c r="S2040" t="s">
        <v>169</v>
      </c>
      <c r="T2040" t="s">
        <v>7759</v>
      </c>
      <c r="V2040" t="s">
        <v>90</v>
      </c>
      <c r="W2040">
        <v>12</v>
      </c>
      <c r="X2040" t="s">
        <v>673</v>
      </c>
      <c r="Y2040">
        <v>4777</v>
      </c>
      <c r="Z2040" t="s">
        <v>68</v>
      </c>
      <c r="AA2040" t="s">
        <v>57</v>
      </c>
      <c r="AC2040" t="s">
        <v>146</v>
      </c>
      <c r="AD2040" t="s">
        <v>4690</v>
      </c>
      <c r="AE2040" t="s">
        <v>107</v>
      </c>
      <c r="AF2040" t="s">
        <v>107</v>
      </c>
      <c r="AI2040" s="1"/>
      <c r="AJ2040" t="s">
        <v>72</v>
      </c>
      <c r="AK2040" t="s">
        <v>4691</v>
      </c>
      <c r="AL2040">
        <v>41947</v>
      </c>
      <c r="AN2040" t="b">
        <v>1</v>
      </c>
      <c r="AQ2040" t="s">
        <v>60</v>
      </c>
      <c r="AR2040" t="s">
        <v>61</v>
      </c>
      <c r="AS2040" t="s">
        <v>4734</v>
      </c>
      <c r="BB2040" s="7" t="s">
        <v>2901</v>
      </c>
      <c r="BC2040" s="7" t="s">
        <v>604</v>
      </c>
      <c r="BE2040" s="7">
        <v>98083</v>
      </c>
      <c r="BG2040" s="7">
        <v>326987.78000000003</v>
      </c>
      <c r="BH2040" s="7">
        <v>0</v>
      </c>
      <c r="BI2040">
        <v>194668.73</v>
      </c>
      <c r="BJ2040">
        <v>0</v>
      </c>
      <c r="BK2040">
        <v>0</v>
      </c>
      <c r="BL2040">
        <v>1250</v>
      </c>
      <c r="BO2040" t="s">
        <v>7760</v>
      </c>
      <c r="BP2040">
        <v>7597</v>
      </c>
      <c r="BQ2040">
        <v>26618</v>
      </c>
      <c r="BR2040">
        <v>8029</v>
      </c>
      <c r="BS2040">
        <v>7845</v>
      </c>
      <c r="BT2040">
        <v>48</v>
      </c>
      <c r="BU2040" t="s">
        <v>5009</v>
      </c>
      <c r="BV2040" t="s">
        <v>4695</v>
      </c>
      <c r="BX2040">
        <v>44149.135787037034</v>
      </c>
    </row>
    <row r="2041" spans="1:76" x14ac:dyDescent="0.25">
      <c r="A2041" t="s">
        <v>7761</v>
      </c>
      <c r="B2041" t="s">
        <v>7762</v>
      </c>
      <c r="C2041" t="s">
        <v>46</v>
      </c>
      <c r="D2041">
        <v>41616</v>
      </c>
      <c r="E2041" s="1"/>
      <c r="I2041">
        <v>41616</v>
      </c>
      <c r="J2041">
        <v>2014</v>
      </c>
      <c r="K2041" t="s">
        <v>85</v>
      </c>
      <c r="L2041" t="s">
        <v>7763</v>
      </c>
      <c r="N2041" t="s">
        <v>7764</v>
      </c>
      <c r="O2041" t="s">
        <v>773</v>
      </c>
      <c r="P2041" t="s">
        <v>562</v>
      </c>
      <c r="R2041">
        <v>985779594</v>
      </c>
      <c r="S2041" t="s">
        <v>7765</v>
      </c>
      <c r="T2041" t="s">
        <v>7766</v>
      </c>
      <c r="V2041" t="s">
        <v>4807</v>
      </c>
      <c r="W2041">
        <v>23</v>
      </c>
      <c r="X2041" t="s">
        <v>5526</v>
      </c>
      <c r="Y2041">
        <v>3841</v>
      </c>
      <c r="Z2041" t="s">
        <v>562</v>
      </c>
      <c r="AA2041" t="s">
        <v>4785</v>
      </c>
      <c r="AB2041">
        <v>13589</v>
      </c>
      <c r="AC2041" t="s">
        <v>146</v>
      </c>
      <c r="AD2041" t="s">
        <v>4690</v>
      </c>
      <c r="AE2041" t="s">
        <v>107</v>
      </c>
      <c r="AF2041" t="s">
        <v>107</v>
      </c>
      <c r="AI2041" s="1"/>
      <c r="AJ2041" t="s">
        <v>72</v>
      </c>
      <c r="AK2041" t="s">
        <v>4691</v>
      </c>
      <c r="AL2041">
        <v>41947</v>
      </c>
      <c r="AN2041" t="b">
        <v>1</v>
      </c>
      <c r="AQ2041" t="s">
        <v>60</v>
      </c>
      <c r="AR2041" t="s">
        <v>99</v>
      </c>
      <c r="BB2041" s="7" t="s">
        <v>7764</v>
      </c>
      <c r="BC2041" s="7" t="s">
        <v>773</v>
      </c>
      <c r="BE2041" s="7">
        <v>985779594</v>
      </c>
      <c r="BO2041" t="s">
        <v>7767</v>
      </c>
      <c r="BP2041">
        <v>8535</v>
      </c>
      <c r="BQ2041">
        <v>6368</v>
      </c>
      <c r="BR2041">
        <v>8008</v>
      </c>
      <c r="BU2041" t="s">
        <v>7768</v>
      </c>
      <c r="BV2041" t="s">
        <v>4695</v>
      </c>
      <c r="BX2041">
        <v>43598.010717592595</v>
      </c>
    </row>
    <row r="2042" spans="1:76" x14ac:dyDescent="0.25">
      <c r="A2042" t="s">
        <v>7769</v>
      </c>
      <c r="B2042" t="s">
        <v>7770</v>
      </c>
      <c r="C2042" t="s">
        <v>46</v>
      </c>
      <c r="D2042">
        <v>41795</v>
      </c>
      <c r="E2042" s="1"/>
      <c r="I2042">
        <v>41795</v>
      </c>
      <c r="J2042">
        <v>2014</v>
      </c>
      <c r="K2042" t="s">
        <v>85</v>
      </c>
      <c r="L2042" t="s">
        <v>7771</v>
      </c>
      <c r="N2042" t="s">
        <v>7772</v>
      </c>
      <c r="O2042" t="s">
        <v>1493</v>
      </c>
      <c r="P2042" t="s">
        <v>1494</v>
      </c>
      <c r="R2042">
        <v>98612</v>
      </c>
      <c r="T2042" t="s">
        <v>7773</v>
      </c>
      <c r="V2042" t="s">
        <v>5424</v>
      </c>
      <c r="W2042">
        <v>22</v>
      </c>
      <c r="X2042" t="s">
        <v>6308</v>
      </c>
      <c r="Y2042">
        <v>4286</v>
      </c>
      <c r="Z2042" t="s">
        <v>1494</v>
      </c>
      <c r="AA2042" t="s">
        <v>4785</v>
      </c>
      <c r="AB2042">
        <v>2919</v>
      </c>
      <c r="AC2042" t="s">
        <v>146</v>
      </c>
      <c r="AD2042" t="s">
        <v>4690</v>
      </c>
      <c r="AE2042" t="s">
        <v>107</v>
      </c>
      <c r="AF2042" t="s">
        <v>107</v>
      </c>
      <c r="AI2042" s="1"/>
      <c r="AJ2042" t="s">
        <v>72</v>
      </c>
      <c r="AK2042" t="s">
        <v>4691</v>
      </c>
      <c r="AL2042">
        <v>41947</v>
      </c>
      <c r="AN2042" t="b">
        <v>1</v>
      </c>
      <c r="AQ2042" t="s">
        <v>195</v>
      </c>
      <c r="AR2042" t="s">
        <v>150</v>
      </c>
      <c r="BB2042" s="7" t="s">
        <v>7772</v>
      </c>
      <c r="BC2042" s="7" t="s">
        <v>1493</v>
      </c>
      <c r="BE2042" s="7">
        <v>98612</v>
      </c>
      <c r="BO2042" t="s">
        <v>7774</v>
      </c>
      <c r="BP2042">
        <v>8979</v>
      </c>
      <c r="BQ2042">
        <v>119</v>
      </c>
      <c r="BR2042">
        <v>7995</v>
      </c>
      <c r="BU2042" t="s">
        <v>7775</v>
      </c>
      <c r="BV2042" t="s">
        <v>4695</v>
      </c>
      <c r="BX2042">
        <v>43906.843784722223</v>
      </c>
    </row>
    <row r="2043" spans="1:76" x14ac:dyDescent="0.25">
      <c r="A2043" t="s">
        <v>7776</v>
      </c>
      <c r="B2043" t="s">
        <v>7777</v>
      </c>
      <c r="C2043" t="s">
        <v>46</v>
      </c>
      <c r="D2043">
        <v>41473</v>
      </c>
      <c r="E2043" s="1"/>
      <c r="H2043" t="s">
        <v>47</v>
      </c>
      <c r="I2043">
        <v>41473</v>
      </c>
      <c r="J2043">
        <v>2014</v>
      </c>
      <c r="K2043" t="s">
        <v>85</v>
      </c>
      <c r="L2043" t="s">
        <v>7778</v>
      </c>
      <c r="N2043" t="s">
        <v>7779</v>
      </c>
      <c r="O2043" t="s">
        <v>634</v>
      </c>
      <c r="P2043" t="s">
        <v>632</v>
      </c>
      <c r="R2043">
        <v>98282</v>
      </c>
      <c r="S2043" t="s">
        <v>7780</v>
      </c>
      <c r="T2043" t="s">
        <v>7781</v>
      </c>
      <c r="V2043" t="s">
        <v>4807</v>
      </c>
      <c r="W2043">
        <v>23</v>
      </c>
      <c r="X2043" t="s">
        <v>4808</v>
      </c>
      <c r="Y2043">
        <v>3424</v>
      </c>
      <c r="Z2043" t="s">
        <v>632</v>
      </c>
      <c r="AA2043" t="s">
        <v>4785</v>
      </c>
      <c r="AB2043">
        <v>50450</v>
      </c>
      <c r="AC2043" t="s">
        <v>146</v>
      </c>
      <c r="AD2043" t="s">
        <v>4690</v>
      </c>
      <c r="AE2043" t="s">
        <v>107</v>
      </c>
      <c r="AF2043" t="s">
        <v>107</v>
      </c>
      <c r="AI2043" s="1"/>
      <c r="AJ2043" t="s">
        <v>72</v>
      </c>
      <c r="AK2043" t="s">
        <v>4691</v>
      </c>
      <c r="AL2043">
        <v>41947</v>
      </c>
      <c r="AN2043" t="b">
        <v>1</v>
      </c>
      <c r="AQ2043" t="s">
        <v>60</v>
      </c>
      <c r="AR2043" t="s">
        <v>99</v>
      </c>
      <c r="BB2043" s="7" t="s">
        <v>7779</v>
      </c>
      <c r="BC2043" s="7" t="s">
        <v>634</v>
      </c>
      <c r="BE2043" s="7">
        <v>98282</v>
      </c>
      <c r="BG2043" s="7">
        <v>41599.230000000003</v>
      </c>
      <c r="BH2043" s="7">
        <v>80</v>
      </c>
      <c r="BI2043">
        <v>38675.699999999997</v>
      </c>
      <c r="BJ2043">
        <v>80</v>
      </c>
      <c r="BK2043">
        <v>0</v>
      </c>
      <c r="BL2043">
        <v>0</v>
      </c>
      <c r="BM2043">
        <v>177</v>
      </c>
      <c r="BN2043">
        <v>0</v>
      </c>
      <c r="BO2043" t="s">
        <v>7782</v>
      </c>
      <c r="BP2043">
        <v>9396</v>
      </c>
      <c r="BQ2043">
        <v>6354</v>
      </c>
      <c r="BR2043">
        <v>7982</v>
      </c>
      <c r="BS2043">
        <v>7923</v>
      </c>
      <c r="BU2043" t="s">
        <v>7783</v>
      </c>
      <c r="BV2043" t="s">
        <v>4695</v>
      </c>
      <c r="BX2043">
        <v>44149.139085648145</v>
      </c>
    </row>
    <row r="2044" spans="1:76" x14ac:dyDescent="0.25">
      <c r="A2044" t="s">
        <v>7784</v>
      </c>
      <c r="B2044" t="s">
        <v>1613</v>
      </c>
      <c r="C2044" t="s">
        <v>46</v>
      </c>
      <c r="D2044">
        <v>41714</v>
      </c>
      <c r="E2044" s="1"/>
      <c r="H2044" t="s">
        <v>47</v>
      </c>
      <c r="I2044">
        <v>41714</v>
      </c>
      <c r="J2044">
        <v>2014</v>
      </c>
      <c r="K2044" t="s">
        <v>85</v>
      </c>
      <c r="L2044" t="s">
        <v>1614</v>
      </c>
      <c r="N2044" t="s">
        <v>2187</v>
      </c>
      <c r="O2044" t="s">
        <v>101</v>
      </c>
      <c r="P2044" t="s">
        <v>68</v>
      </c>
      <c r="R2044">
        <v>98118</v>
      </c>
      <c r="S2044" t="s">
        <v>2188</v>
      </c>
      <c r="T2044" t="s">
        <v>7785</v>
      </c>
      <c r="V2044" t="s">
        <v>90</v>
      </c>
      <c r="W2044">
        <v>12</v>
      </c>
      <c r="X2044" t="s">
        <v>258</v>
      </c>
      <c r="Y2044">
        <v>4766</v>
      </c>
      <c r="Z2044" t="s">
        <v>68</v>
      </c>
      <c r="AA2044" t="s">
        <v>57</v>
      </c>
      <c r="AC2044" t="s">
        <v>146</v>
      </c>
      <c r="AD2044" t="s">
        <v>4690</v>
      </c>
      <c r="AE2044" t="s">
        <v>107</v>
      </c>
      <c r="AF2044" t="s">
        <v>107</v>
      </c>
      <c r="AI2044" s="1"/>
      <c r="AJ2044" t="s">
        <v>72</v>
      </c>
      <c r="AK2044" t="s">
        <v>4691</v>
      </c>
      <c r="AL2044">
        <v>41947</v>
      </c>
      <c r="AN2044" t="b">
        <v>1</v>
      </c>
      <c r="AQ2044" t="s">
        <v>60</v>
      </c>
      <c r="AR2044" t="s">
        <v>61</v>
      </c>
      <c r="AS2044" t="s">
        <v>4734</v>
      </c>
      <c r="BB2044" s="7" t="s">
        <v>2187</v>
      </c>
      <c r="BC2044" s="7" t="s">
        <v>101</v>
      </c>
      <c r="BE2044" s="7">
        <v>98118</v>
      </c>
      <c r="BG2044" s="7">
        <v>311934.14</v>
      </c>
      <c r="BH2044" s="7">
        <v>0</v>
      </c>
      <c r="BI2044">
        <v>309840.38</v>
      </c>
      <c r="BJ2044">
        <v>0</v>
      </c>
      <c r="BK2044">
        <v>0</v>
      </c>
      <c r="BL2044">
        <v>426.16</v>
      </c>
      <c r="BO2044" t="s">
        <v>7786</v>
      </c>
      <c r="BP2044">
        <v>9434</v>
      </c>
      <c r="BQ2044">
        <v>1761</v>
      </c>
      <c r="BR2044">
        <v>7981</v>
      </c>
      <c r="BS2044">
        <v>7927</v>
      </c>
      <c r="BT2044">
        <v>37</v>
      </c>
      <c r="BU2044" t="s">
        <v>5920</v>
      </c>
      <c r="BV2044" t="s">
        <v>4695</v>
      </c>
      <c r="BX2044">
        <v>44149.139201388891</v>
      </c>
    </row>
    <row r="2045" spans="1:76" x14ac:dyDescent="0.25">
      <c r="A2045" t="s">
        <v>7787</v>
      </c>
      <c r="B2045" t="s">
        <v>7788</v>
      </c>
      <c r="C2045" t="s">
        <v>46</v>
      </c>
      <c r="D2045">
        <v>41698</v>
      </c>
      <c r="E2045" s="1"/>
      <c r="H2045" t="s">
        <v>47</v>
      </c>
      <c r="I2045">
        <v>41698</v>
      </c>
      <c r="J2045">
        <v>2014</v>
      </c>
      <c r="K2045" t="s">
        <v>85</v>
      </c>
      <c r="L2045" t="s">
        <v>7789</v>
      </c>
      <c r="N2045" t="s">
        <v>7790</v>
      </c>
      <c r="O2045" t="s">
        <v>740</v>
      </c>
      <c r="P2045" t="s">
        <v>737</v>
      </c>
      <c r="R2045">
        <v>98520</v>
      </c>
      <c r="S2045" t="s">
        <v>7791</v>
      </c>
      <c r="T2045" t="s">
        <v>7792</v>
      </c>
      <c r="V2045" t="s">
        <v>7053</v>
      </c>
      <c r="W2045">
        <v>21</v>
      </c>
      <c r="X2045" t="s">
        <v>6884</v>
      </c>
      <c r="Y2045">
        <v>3369</v>
      </c>
      <c r="Z2045" t="s">
        <v>737</v>
      </c>
      <c r="AA2045" t="s">
        <v>4785</v>
      </c>
      <c r="AB2045">
        <v>37859</v>
      </c>
      <c r="AC2045" t="s">
        <v>146</v>
      </c>
      <c r="AD2045" t="s">
        <v>4690</v>
      </c>
      <c r="AE2045" t="s">
        <v>107</v>
      </c>
      <c r="AF2045" t="s">
        <v>107</v>
      </c>
      <c r="AI2045" s="1"/>
      <c r="AJ2045" t="s">
        <v>72</v>
      </c>
      <c r="AK2045" t="s">
        <v>4691</v>
      </c>
      <c r="AL2045">
        <v>41947</v>
      </c>
      <c r="AN2045" t="b">
        <v>1</v>
      </c>
      <c r="AQ2045" t="s">
        <v>60</v>
      </c>
      <c r="AR2045" t="s">
        <v>61</v>
      </c>
      <c r="BB2045" s="7" t="s">
        <v>7790</v>
      </c>
      <c r="BC2045" s="7" t="s">
        <v>740</v>
      </c>
      <c r="BE2045" s="7">
        <v>98520</v>
      </c>
      <c r="BG2045" s="7">
        <v>6333.3</v>
      </c>
      <c r="BH2045" s="7">
        <v>192</v>
      </c>
      <c r="BI2045">
        <v>6641.3</v>
      </c>
      <c r="BJ2045">
        <v>0</v>
      </c>
      <c r="BK2045">
        <v>0</v>
      </c>
      <c r="BL2045">
        <v>0</v>
      </c>
      <c r="BO2045" t="s">
        <v>7793</v>
      </c>
      <c r="BP2045">
        <v>11394</v>
      </c>
      <c r="BQ2045">
        <v>112</v>
      </c>
      <c r="BR2045">
        <v>7930</v>
      </c>
      <c r="BS2045">
        <v>8021</v>
      </c>
      <c r="BU2045" t="s">
        <v>7794</v>
      </c>
      <c r="BV2045" t="s">
        <v>4695</v>
      </c>
      <c r="BX2045">
        <v>44149.143148148149</v>
      </c>
    </row>
    <row r="2046" spans="1:76" x14ac:dyDescent="0.25">
      <c r="A2046" t="s">
        <v>7795</v>
      </c>
      <c r="B2046" t="s">
        <v>7796</v>
      </c>
      <c r="C2046" t="s">
        <v>46</v>
      </c>
      <c r="D2046">
        <v>40600</v>
      </c>
      <c r="E2046" s="1"/>
      <c r="H2046" t="s">
        <v>47</v>
      </c>
      <c r="I2046">
        <v>40600</v>
      </c>
      <c r="J2046">
        <v>2014</v>
      </c>
      <c r="K2046" t="s">
        <v>85</v>
      </c>
      <c r="L2046" t="s">
        <v>7797</v>
      </c>
      <c r="N2046" t="s">
        <v>585</v>
      </c>
      <c r="O2046" t="s">
        <v>143</v>
      </c>
      <c r="P2046" t="s">
        <v>115</v>
      </c>
      <c r="R2046">
        <v>98401</v>
      </c>
      <c r="S2046" t="s">
        <v>7798</v>
      </c>
      <c r="T2046" t="s">
        <v>7799</v>
      </c>
      <c r="V2046" t="s">
        <v>5331</v>
      </c>
      <c r="W2046">
        <v>26</v>
      </c>
      <c r="X2046" t="s">
        <v>4784</v>
      </c>
      <c r="Y2046">
        <v>3879</v>
      </c>
      <c r="Z2046" t="s">
        <v>115</v>
      </c>
      <c r="AA2046" t="s">
        <v>4785</v>
      </c>
      <c r="AB2046">
        <v>439499</v>
      </c>
      <c r="AC2046" t="s">
        <v>146</v>
      </c>
      <c r="AD2046" t="s">
        <v>4690</v>
      </c>
      <c r="AE2046" t="s">
        <v>107</v>
      </c>
      <c r="AF2046" t="s">
        <v>107</v>
      </c>
      <c r="AI2046" s="1"/>
      <c r="AJ2046" t="s">
        <v>72</v>
      </c>
      <c r="AK2046" t="s">
        <v>4691</v>
      </c>
      <c r="AL2046">
        <v>41947</v>
      </c>
      <c r="AN2046" t="b">
        <v>1</v>
      </c>
      <c r="AQ2046" t="s">
        <v>195</v>
      </c>
      <c r="AR2046" t="s">
        <v>150</v>
      </c>
      <c r="BB2046" s="7" t="s">
        <v>585</v>
      </c>
      <c r="BC2046" s="7" t="s">
        <v>143</v>
      </c>
      <c r="BE2046" s="7">
        <v>98401</v>
      </c>
      <c r="BG2046" s="7">
        <v>52981.5</v>
      </c>
      <c r="BH2046" s="7">
        <v>1483.49</v>
      </c>
      <c r="BI2046">
        <v>46692.99</v>
      </c>
      <c r="BJ2046">
        <v>0</v>
      </c>
      <c r="BK2046">
        <v>0</v>
      </c>
      <c r="BL2046">
        <v>0</v>
      </c>
      <c r="BO2046" t="s">
        <v>7800</v>
      </c>
      <c r="BP2046">
        <v>11444</v>
      </c>
      <c r="BQ2046">
        <v>27</v>
      </c>
      <c r="BR2046">
        <v>7929</v>
      </c>
      <c r="BS2046">
        <v>8022</v>
      </c>
      <c r="BU2046" t="s">
        <v>7801</v>
      </c>
      <c r="BV2046" t="s">
        <v>4695</v>
      </c>
      <c r="BX2046">
        <v>44149.143171296295</v>
      </c>
    </row>
    <row r="2047" spans="1:76" x14ac:dyDescent="0.25">
      <c r="A2047" t="s">
        <v>7802</v>
      </c>
      <c r="B2047" t="s">
        <v>3300</v>
      </c>
      <c r="C2047" t="s">
        <v>46</v>
      </c>
      <c r="D2047">
        <v>41548</v>
      </c>
      <c r="E2047" s="1"/>
      <c r="H2047" t="s">
        <v>47</v>
      </c>
      <c r="I2047">
        <v>41548</v>
      </c>
      <c r="J2047">
        <v>2014</v>
      </c>
      <c r="K2047" t="s">
        <v>85</v>
      </c>
      <c r="L2047" t="s">
        <v>218</v>
      </c>
      <c r="N2047" t="s">
        <v>1954</v>
      </c>
      <c r="O2047" t="s">
        <v>1471</v>
      </c>
      <c r="P2047" t="s">
        <v>199</v>
      </c>
      <c r="R2047">
        <v>98275</v>
      </c>
      <c r="S2047" t="s">
        <v>221</v>
      </c>
      <c r="T2047" t="s">
        <v>4840</v>
      </c>
      <c r="V2047" t="s">
        <v>90</v>
      </c>
      <c r="W2047">
        <v>12</v>
      </c>
      <c r="X2047" t="s">
        <v>1125</v>
      </c>
      <c r="Y2047">
        <v>4750</v>
      </c>
      <c r="Z2047" t="s">
        <v>199</v>
      </c>
      <c r="AA2047" t="s">
        <v>57</v>
      </c>
      <c r="AC2047" t="s">
        <v>146</v>
      </c>
      <c r="AD2047" t="s">
        <v>4690</v>
      </c>
      <c r="AE2047" t="s">
        <v>107</v>
      </c>
      <c r="AF2047" t="s">
        <v>107</v>
      </c>
      <c r="AI2047" s="1"/>
      <c r="AJ2047" t="s">
        <v>72</v>
      </c>
      <c r="AK2047" t="s">
        <v>4691</v>
      </c>
      <c r="AL2047">
        <v>41947</v>
      </c>
      <c r="AN2047" t="b">
        <v>1</v>
      </c>
      <c r="AQ2047" t="s">
        <v>60</v>
      </c>
      <c r="AR2047" t="s">
        <v>61</v>
      </c>
      <c r="AS2047" t="s">
        <v>62</v>
      </c>
      <c r="BB2047" s="7" t="s">
        <v>1954</v>
      </c>
      <c r="BC2047" s="7" t="s">
        <v>1471</v>
      </c>
      <c r="BE2047" s="7">
        <v>98275</v>
      </c>
      <c r="BG2047" s="7">
        <v>210799</v>
      </c>
      <c r="BH2047" s="7">
        <v>25</v>
      </c>
      <c r="BI2047">
        <v>203044.29</v>
      </c>
      <c r="BJ2047">
        <v>0</v>
      </c>
      <c r="BK2047">
        <v>0</v>
      </c>
      <c r="BL2047">
        <v>2313.85</v>
      </c>
      <c r="BO2047" t="s">
        <v>7803</v>
      </c>
      <c r="BP2047">
        <v>11510</v>
      </c>
      <c r="BQ2047">
        <v>26669</v>
      </c>
      <c r="BR2047">
        <v>7925</v>
      </c>
      <c r="BS2047">
        <v>8019</v>
      </c>
      <c r="BT2047">
        <v>21</v>
      </c>
      <c r="BU2047" t="s">
        <v>5920</v>
      </c>
      <c r="BV2047" t="s">
        <v>4695</v>
      </c>
      <c r="BX2047">
        <v>44149.143009259256</v>
      </c>
    </row>
    <row r="2048" spans="1:76" x14ac:dyDescent="0.25">
      <c r="A2048" t="s">
        <v>7804</v>
      </c>
      <c r="B2048" t="s">
        <v>2072</v>
      </c>
      <c r="C2048" t="s">
        <v>46</v>
      </c>
      <c r="D2048">
        <v>41806</v>
      </c>
      <c r="E2048" s="1"/>
      <c r="H2048" t="s">
        <v>47</v>
      </c>
      <c r="I2048">
        <v>41806</v>
      </c>
      <c r="J2048">
        <v>2014</v>
      </c>
      <c r="K2048" t="s">
        <v>85</v>
      </c>
      <c r="L2048" t="s">
        <v>2073</v>
      </c>
      <c r="N2048" t="s">
        <v>2074</v>
      </c>
      <c r="O2048" t="s">
        <v>1926</v>
      </c>
      <c r="P2048" t="s">
        <v>241</v>
      </c>
      <c r="R2048">
        <v>98938</v>
      </c>
      <c r="S2048" t="s">
        <v>2075</v>
      </c>
      <c r="T2048" t="s">
        <v>7805</v>
      </c>
      <c r="V2048" t="s">
        <v>54</v>
      </c>
      <c r="W2048">
        <v>13</v>
      </c>
      <c r="X2048" t="s">
        <v>426</v>
      </c>
      <c r="Y2048">
        <v>4807</v>
      </c>
      <c r="Z2048" t="s">
        <v>241</v>
      </c>
      <c r="AA2048" t="s">
        <v>57</v>
      </c>
      <c r="AC2048" t="s">
        <v>146</v>
      </c>
      <c r="AD2048" t="s">
        <v>4690</v>
      </c>
      <c r="AE2048" t="s">
        <v>107</v>
      </c>
      <c r="AF2048" t="s">
        <v>107</v>
      </c>
      <c r="AI2048" s="1"/>
      <c r="AJ2048" t="s">
        <v>72</v>
      </c>
      <c r="AK2048" t="s">
        <v>4691</v>
      </c>
      <c r="AL2048">
        <v>41947</v>
      </c>
      <c r="AN2048" t="b">
        <v>1</v>
      </c>
      <c r="AQ2048" t="s">
        <v>60</v>
      </c>
      <c r="AR2048" t="s">
        <v>99</v>
      </c>
      <c r="AS2048" t="s">
        <v>4734</v>
      </c>
      <c r="BB2048" s="7" t="s">
        <v>2074</v>
      </c>
      <c r="BC2048" s="7" t="s">
        <v>1926</v>
      </c>
      <c r="BE2048" s="7">
        <v>98938</v>
      </c>
      <c r="BG2048" s="7">
        <v>9477.91</v>
      </c>
      <c r="BH2048" s="7">
        <v>500</v>
      </c>
      <c r="BI2048">
        <v>9165.6</v>
      </c>
      <c r="BJ2048">
        <v>0</v>
      </c>
      <c r="BK2048">
        <v>0</v>
      </c>
      <c r="BL2048">
        <v>0</v>
      </c>
      <c r="BO2048" t="s">
        <v>7806</v>
      </c>
      <c r="BP2048">
        <v>12172</v>
      </c>
      <c r="BQ2048">
        <v>6320</v>
      </c>
      <c r="BR2048">
        <v>7915</v>
      </c>
      <c r="BS2048">
        <v>8046</v>
      </c>
      <c r="BT2048">
        <v>15</v>
      </c>
      <c r="BU2048" t="s">
        <v>7807</v>
      </c>
      <c r="BV2048" t="s">
        <v>4695</v>
      </c>
      <c r="BX2048">
        <v>44149.143877314818</v>
      </c>
    </row>
    <row r="2049" spans="1:76" x14ac:dyDescent="0.25">
      <c r="A2049" t="s">
        <v>7808</v>
      </c>
      <c r="B2049" t="s">
        <v>4610</v>
      </c>
      <c r="C2049" t="s">
        <v>46</v>
      </c>
      <c r="D2049">
        <v>41822</v>
      </c>
      <c r="E2049" s="1"/>
      <c r="I2049">
        <v>41822</v>
      </c>
      <c r="J2049">
        <v>2014</v>
      </c>
      <c r="K2049" t="s">
        <v>85</v>
      </c>
      <c r="L2049" t="s">
        <v>4611</v>
      </c>
      <c r="N2049" t="s">
        <v>4612</v>
      </c>
      <c r="O2049" t="s">
        <v>95</v>
      </c>
      <c r="P2049" t="s">
        <v>96</v>
      </c>
      <c r="R2049">
        <v>99352</v>
      </c>
      <c r="S2049" t="s">
        <v>4613</v>
      </c>
      <c r="T2049" t="s">
        <v>4613</v>
      </c>
      <c r="V2049" t="s">
        <v>90</v>
      </c>
      <c r="W2049">
        <v>12</v>
      </c>
      <c r="X2049" t="s">
        <v>831</v>
      </c>
      <c r="Y2049">
        <v>4737</v>
      </c>
      <c r="Z2049" t="s">
        <v>96</v>
      </c>
      <c r="AA2049" t="s">
        <v>57</v>
      </c>
      <c r="AC2049" t="s">
        <v>146</v>
      </c>
      <c r="AD2049" t="s">
        <v>4690</v>
      </c>
      <c r="AE2049" t="s">
        <v>107</v>
      </c>
      <c r="AF2049" t="s">
        <v>107</v>
      </c>
      <c r="AI2049" s="1"/>
      <c r="AJ2049" t="s">
        <v>72</v>
      </c>
      <c r="AK2049" t="s">
        <v>4691</v>
      </c>
      <c r="AL2049">
        <v>41947</v>
      </c>
      <c r="AN2049" t="b">
        <v>1</v>
      </c>
      <c r="AQ2049" t="s">
        <v>60</v>
      </c>
      <c r="AR2049" t="s">
        <v>99</v>
      </c>
      <c r="AS2049" t="s">
        <v>4734</v>
      </c>
      <c r="BB2049" s="7" t="s">
        <v>4612</v>
      </c>
      <c r="BC2049" s="7" t="s">
        <v>95</v>
      </c>
      <c r="BE2049" s="7">
        <v>99352</v>
      </c>
      <c r="BO2049" t="s">
        <v>7809</v>
      </c>
      <c r="BP2049">
        <v>12653</v>
      </c>
      <c r="BQ2049">
        <v>6315</v>
      </c>
      <c r="BR2049">
        <v>7903</v>
      </c>
      <c r="BT2049">
        <v>8</v>
      </c>
      <c r="BU2049" t="s">
        <v>7810</v>
      </c>
      <c r="BV2049" t="s">
        <v>4695</v>
      </c>
      <c r="BX2049">
        <v>43598.010092592594</v>
      </c>
    </row>
    <row r="2050" spans="1:76" x14ac:dyDescent="0.25">
      <c r="A2050" t="s">
        <v>7811</v>
      </c>
      <c r="B2050" t="s">
        <v>2076</v>
      </c>
      <c r="C2050" t="s">
        <v>46</v>
      </c>
      <c r="D2050">
        <v>41738</v>
      </c>
      <c r="E2050" s="1"/>
      <c r="H2050" t="s">
        <v>47</v>
      </c>
      <c r="I2050">
        <v>41738</v>
      </c>
      <c r="J2050">
        <v>2014</v>
      </c>
      <c r="K2050" t="s">
        <v>85</v>
      </c>
      <c r="L2050" t="s">
        <v>7812</v>
      </c>
      <c r="N2050" t="s">
        <v>2077</v>
      </c>
      <c r="O2050" t="s">
        <v>716</v>
      </c>
      <c r="P2050" t="s">
        <v>199</v>
      </c>
      <c r="R2050">
        <v>98020</v>
      </c>
      <c r="S2050" t="s">
        <v>2078</v>
      </c>
      <c r="T2050" t="s">
        <v>7813</v>
      </c>
      <c r="V2050" t="s">
        <v>54</v>
      </c>
      <c r="W2050">
        <v>13</v>
      </c>
      <c r="X2050" t="s">
        <v>341</v>
      </c>
      <c r="Y2050">
        <v>4819</v>
      </c>
      <c r="Z2050" t="s">
        <v>199</v>
      </c>
      <c r="AA2050" t="s">
        <v>57</v>
      </c>
      <c r="AC2050" t="s">
        <v>146</v>
      </c>
      <c r="AD2050" t="s">
        <v>4690</v>
      </c>
      <c r="AE2050" t="s">
        <v>107</v>
      </c>
      <c r="AF2050" t="s">
        <v>107</v>
      </c>
      <c r="AI2050" s="1"/>
      <c r="AJ2050" t="s">
        <v>72</v>
      </c>
      <c r="AK2050" t="s">
        <v>4691</v>
      </c>
      <c r="AL2050">
        <v>41947</v>
      </c>
      <c r="AN2050" t="b">
        <v>1</v>
      </c>
      <c r="AQ2050" t="s">
        <v>177</v>
      </c>
      <c r="AS2050" t="s">
        <v>4734</v>
      </c>
      <c r="BB2050" s="7" t="s">
        <v>2077</v>
      </c>
      <c r="BC2050" s="7" t="s">
        <v>716</v>
      </c>
      <c r="BE2050" s="7">
        <v>98020</v>
      </c>
      <c r="BG2050" s="7">
        <v>38737.870000000003</v>
      </c>
      <c r="BH2050" s="7">
        <v>0</v>
      </c>
      <c r="BI2050">
        <v>40362.870000000003</v>
      </c>
      <c r="BJ2050">
        <v>0</v>
      </c>
      <c r="BK2050">
        <v>0</v>
      </c>
      <c r="BL2050">
        <v>0</v>
      </c>
      <c r="BO2050" t="s">
        <v>7814</v>
      </c>
      <c r="BP2050">
        <v>12758</v>
      </c>
      <c r="BQ2050">
        <v>4724</v>
      </c>
      <c r="BR2050">
        <v>7900</v>
      </c>
      <c r="BS2050">
        <v>8067</v>
      </c>
      <c r="BT2050">
        <v>21</v>
      </c>
      <c r="BU2050" t="s">
        <v>5009</v>
      </c>
      <c r="BV2050" t="s">
        <v>4695</v>
      </c>
      <c r="BX2050">
        <v>44149.144513888888</v>
      </c>
    </row>
    <row r="2051" spans="1:76" x14ac:dyDescent="0.25">
      <c r="A2051" t="s">
        <v>7815</v>
      </c>
      <c r="B2051" t="s">
        <v>1283</v>
      </c>
      <c r="C2051" t="s">
        <v>46</v>
      </c>
      <c r="D2051">
        <v>41302</v>
      </c>
      <c r="E2051" s="1"/>
      <c r="H2051" t="s">
        <v>47</v>
      </c>
      <c r="I2051">
        <v>41302</v>
      </c>
      <c r="J2051">
        <v>2014</v>
      </c>
      <c r="K2051" t="s">
        <v>85</v>
      </c>
      <c r="L2051" t="s">
        <v>7816</v>
      </c>
      <c r="N2051" t="s">
        <v>1284</v>
      </c>
      <c r="O2051" t="s">
        <v>489</v>
      </c>
      <c r="P2051" t="s">
        <v>394</v>
      </c>
      <c r="R2051">
        <v>98221</v>
      </c>
      <c r="T2051" t="s">
        <v>7817</v>
      </c>
      <c r="V2051" t="s">
        <v>54</v>
      </c>
      <c r="W2051">
        <v>13</v>
      </c>
      <c r="X2051" t="s">
        <v>491</v>
      </c>
      <c r="Y2051">
        <v>4858</v>
      </c>
      <c r="Z2051" t="s">
        <v>394</v>
      </c>
      <c r="AA2051" t="s">
        <v>57</v>
      </c>
      <c r="AC2051" t="s">
        <v>146</v>
      </c>
      <c r="AD2051" t="s">
        <v>4690</v>
      </c>
      <c r="AE2051" t="s">
        <v>107</v>
      </c>
      <c r="AF2051" t="s">
        <v>107</v>
      </c>
      <c r="AI2051" s="1"/>
      <c r="AJ2051" t="s">
        <v>72</v>
      </c>
      <c r="AK2051" t="s">
        <v>4691</v>
      </c>
      <c r="AL2051">
        <v>41947</v>
      </c>
      <c r="AN2051" t="b">
        <v>1</v>
      </c>
      <c r="AQ2051" t="s">
        <v>195</v>
      </c>
      <c r="AR2051" t="s">
        <v>150</v>
      </c>
      <c r="AS2051" t="s">
        <v>62</v>
      </c>
      <c r="BB2051" s="7" t="s">
        <v>1284</v>
      </c>
      <c r="BC2051" s="7" t="s">
        <v>489</v>
      </c>
      <c r="BE2051" s="7">
        <v>98221</v>
      </c>
      <c r="BG2051" s="7">
        <v>63098.6</v>
      </c>
      <c r="BH2051" s="7">
        <v>17421.95</v>
      </c>
      <c r="BI2051">
        <v>54732.93</v>
      </c>
      <c r="BJ2051">
        <v>0</v>
      </c>
      <c r="BK2051">
        <v>0</v>
      </c>
      <c r="BL2051">
        <v>1250</v>
      </c>
      <c r="BM2051">
        <v>908.36</v>
      </c>
      <c r="BN2051">
        <v>0</v>
      </c>
      <c r="BO2051" t="s">
        <v>7818</v>
      </c>
      <c r="BP2051">
        <v>13343</v>
      </c>
      <c r="BQ2051">
        <v>809</v>
      </c>
      <c r="BR2051">
        <v>7889</v>
      </c>
      <c r="BS2051">
        <v>8093</v>
      </c>
      <c r="BT2051">
        <v>40</v>
      </c>
      <c r="BU2051" t="s">
        <v>5009</v>
      </c>
      <c r="BV2051" t="s">
        <v>4695</v>
      </c>
      <c r="BX2051">
        <v>44149.145150462966</v>
      </c>
    </row>
    <row r="2052" spans="1:76" x14ac:dyDescent="0.25">
      <c r="A2052" t="s">
        <v>7819</v>
      </c>
      <c r="B2052" t="s">
        <v>2183</v>
      </c>
      <c r="C2052" t="s">
        <v>46</v>
      </c>
      <c r="D2052">
        <v>40554</v>
      </c>
      <c r="E2052" s="1"/>
      <c r="H2052" t="s">
        <v>47</v>
      </c>
      <c r="I2052">
        <v>40554</v>
      </c>
      <c r="J2052">
        <v>2014</v>
      </c>
      <c r="K2052" t="s">
        <v>77</v>
      </c>
      <c r="L2052" t="s">
        <v>2184</v>
      </c>
      <c r="N2052" t="s">
        <v>2185</v>
      </c>
      <c r="O2052" t="s">
        <v>101</v>
      </c>
      <c r="P2052" t="s">
        <v>68</v>
      </c>
      <c r="R2052">
        <v>98122</v>
      </c>
      <c r="S2052" t="s">
        <v>2186</v>
      </c>
      <c r="T2052" t="s">
        <v>7820</v>
      </c>
      <c r="V2052" t="s">
        <v>90</v>
      </c>
      <c r="W2052">
        <v>12</v>
      </c>
      <c r="X2052" t="s">
        <v>878</v>
      </c>
      <c r="Y2052">
        <v>4772</v>
      </c>
      <c r="Z2052" t="s">
        <v>68</v>
      </c>
      <c r="AA2052" t="s">
        <v>57</v>
      </c>
      <c r="AC2052" t="s">
        <v>146</v>
      </c>
      <c r="AD2052" t="s">
        <v>4690</v>
      </c>
      <c r="AE2052" t="s">
        <v>107</v>
      </c>
      <c r="AF2052" t="s">
        <v>107</v>
      </c>
      <c r="AI2052" s="1"/>
      <c r="AJ2052" t="s">
        <v>72</v>
      </c>
      <c r="AK2052" t="s">
        <v>4691</v>
      </c>
      <c r="AL2052">
        <v>41947</v>
      </c>
      <c r="AN2052" t="b">
        <v>1</v>
      </c>
      <c r="AS2052" t="s">
        <v>4734</v>
      </c>
      <c r="BB2052" s="7" t="s">
        <v>2185</v>
      </c>
      <c r="BC2052" s="7" t="s">
        <v>101</v>
      </c>
      <c r="BE2052" s="7">
        <v>98122</v>
      </c>
      <c r="BG2052" s="7">
        <v>54008.39</v>
      </c>
      <c r="BH2052" s="7">
        <v>5254</v>
      </c>
      <c r="BI2052">
        <v>59262.39</v>
      </c>
      <c r="BJ2052">
        <v>0</v>
      </c>
      <c r="BK2052">
        <v>0</v>
      </c>
      <c r="BL2052">
        <v>0</v>
      </c>
      <c r="BO2052" t="s">
        <v>7821</v>
      </c>
      <c r="BP2052">
        <v>13565</v>
      </c>
      <c r="BQ2052">
        <v>2890</v>
      </c>
      <c r="BR2052">
        <v>7884</v>
      </c>
      <c r="BS2052">
        <v>8102</v>
      </c>
      <c r="BT2052">
        <v>43</v>
      </c>
      <c r="BU2052" t="s">
        <v>7822</v>
      </c>
      <c r="BV2052" t="s">
        <v>4695</v>
      </c>
      <c r="BX2052">
        <v>44149.145497685182</v>
      </c>
    </row>
    <row r="2053" spans="1:76" x14ac:dyDescent="0.25">
      <c r="A2053" t="s">
        <v>7823</v>
      </c>
      <c r="B2053" t="s">
        <v>7824</v>
      </c>
      <c r="C2053" t="s">
        <v>46</v>
      </c>
      <c r="D2053">
        <v>41470</v>
      </c>
      <c r="E2053" s="1"/>
      <c r="H2053" t="s">
        <v>47</v>
      </c>
      <c r="I2053">
        <v>41470</v>
      </c>
      <c r="J2053">
        <v>2014</v>
      </c>
      <c r="K2053" t="s">
        <v>85</v>
      </c>
      <c r="L2053" t="s">
        <v>7825</v>
      </c>
      <c r="N2053" t="s">
        <v>7826</v>
      </c>
      <c r="O2053" t="s">
        <v>912</v>
      </c>
      <c r="P2053" t="s">
        <v>155</v>
      </c>
      <c r="R2053">
        <v>98501</v>
      </c>
      <c r="T2053" t="s">
        <v>7827</v>
      </c>
      <c r="V2053" t="s">
        <v>5571</v>
      </c>
      <c r="W2053">
        <v>28</v>
      </c>
      <c r="X2053" t="s">
        <v>5607</v>
      </c>
      <c r="Y2053">
        <v>4229</v>
      </c>
      <c r="Z2053" t="s">
        <v>155</v>
      </c>
      <c r="AA2053" t="s">
        <v>4785</v>
      </c>
      <c r="AB2053">
        <v>161342</v>
      </c>
      <c r="AC2053" t="s">
        <v>146</v>
      </c>
      <c r="AD2053" t="s">
        <v>4690</v>
      </c>
      <c r="AE2053" t="s">
        <v>107</v>
      </c>
      <c r="AF2053" t="s">
        <v>107</v>
      </c>
      <c r="AI2053" s="1"/>
      <c r="AJ2053" t="s">
        <v>72</v>
      </c>
      <c r="AK2053" t="s">
        <v>4691</v>
      </c>
      <c r="AL2053">
        <v>41947</v>
      </c>
      <c r="AN2053" t="b">
        <v>1</v>
      </c>
      <c r="AQ2053" t="s">
        <v>195</v>
      </c>
      <c r="AR2053" t="s">
        <v>150</v>
      </c>
      <c r="BB2053" s="7" t="s">
        <v>7826</v>
      </c>
      <c r="BC2053" s="7" t="s">
        <v>912</v>
      </c>
      <c r="BE2053" s="7">
        <v>98501</v>
      </c>
      <c r="BG2053" s="7">
        <v>4982.33</v>
      </c>
      <c r="BH2053" s="7">
        <v>0</v>
      </c>
      <c r="BI2053">
        <v>4882.33</v>
      </c>
      <c r="BJ2053">
        <v>0</v>
      </c>
      <c r="BK2053">
        <v>0</v>
      </c>
      <c r="BL2053">
        <v>0</v>
      </c>
      <c r="BO2053" t="s">
        <v>7828</v>
      </c>
      <c r="BP2053">
        <v>13643</v>
      </c>
      <c r="BQ2053">
        <v>6302</v>
      </c>
      <c r="BR2053">
        <v>7881</v>
      </c>
      <c r="BS2053">
        <v>8105</v>
      </c>
      <c r="BU2053" t="s">
        <v>7829</v>
      </c>
      <c r="BV2053" t="s">
        <v>4695</v>
      </c>
      <c r="BX2053">
        <v>44149.145555555559</v>
      </c>
    </row>
    <row r="2054" spans="1:76" x14ac:dyDescent="0.25">
      <c r="A2054" t="s">
        <v>7830</v>
      </c>
      <c r="B2054" t="s">
        <v>1895</v>
      </c>
      <c r="C2054" t="s">
        <v>46</v>
      </c>
      <c r="D2054">
        <v>41740</v>
      </c>
      <c r="E2054" s="1"/>
      <c r="H2054" t="s">
        <v>47</v>
      </c>
      <c r="I2054">
        <v>41740</v>
      </c>
      <c r="J2054">
        <v>2014</v>
      </c>
      <c r="K2054" t="s">
        <v>77</v>
      </c>
      <c r="L2054" t="s">
        <v>1896</v>
      </c>
      <c r="N2054" t="s">
        <v>83</v>
      </c>
      <c r="O2054" t="s">
        <v>101</v>
      </c>
      <c r="P2054" t="s">
        <v>68</v>
      </c>
      <c r="R2054">
        <v>98109</v>
      </c>
      <c r="S2054" t="s">
        <v>1897</v>
      </c>
      <c r="T2054" t="s">
        <v>7831</v>
      </c>
      <c r="V2054" t="s">
        <v>54</v>
      </c>
      <c r="W2054">
        <v>13</v>
      </c>
      <c r="X2054" t="s">
        <v>149</v>
      </c>
      <c r="Y2054">
        <v>4850</v>
      </c>
      <c r="Z2054" t="s">
        <v>68</v>
      </c>
      <c r="AA2054" t="s">
        <v>57</v>
      </c>
      <c r="AC2054" t="s">
        <v>146</v>
      </c>
      <c r="AD2054" t="s">
        <v>4690</v>
      </c>
      <c r="AE2054" t="s">
        <v>107</v>
      </c>
      <c r="AF2054" t="s">
        <v>107</v>
      </c>
      <c r="AI2054" s="1"/>
      <c r="AJ2054" t="s">
        <v>72</v>
      </c>
      <c r="AK2054" t="s">
        <v>4691</v>
      </c>
      <c r="AL2054">
        <v>41947</v>
      </c>
      <c r="AN2054" t="b">
        <v>1</v>
      </c>
      <c r="AS2054" t="s">
        <v>4734</v>
      </c>
      <c r="BB2054" s="7" t="s">
        <v>83</v>
      </c>
      <c r="BC2054" s="7" t="s">
        <v>101</v>
      </c>
      <c r="BE2054" s="7">
        <v>98109</v>
      </c>
      <c r="BG2054" s="7">
        <v>22475</v>
      </c>
      <c r="BH2054" s="7">
        <v>0</v>
      </c>
      <c r="BI2054">
        <v>22475</v>
      </c>
      <c r="BJ2054">
        <v>0</v>
      </c>
      <c r="BK2054">
        <v>0</v>
      </c>
      <c r="BL2054">
        <v>0</v>
      </c>
      <c r="BO2054" t="s">
        <v>7832</v>
      </c>
      <c r="BP2054">
        <v>13752</v>
      </c>
      <c r="BQ2054">
        <v>6300</v>
      </c>
      <c r="BR2054">
        <v>7877</v>
      </c>
      <c r="BS2054">
        <v>8103</v>
      </c>
      <c r="BT2054">
        <v>36</v>
      </c>
      <c r="BU2054" t="s">
        <v>5009</v>
      </c>
      <c r="BV2054" t="s">
        <v>4695</v>
      </c>
      <c r="BX2054">
        <v>44149.145532407405</v>
      </c>
    </row>
    <row r="2055" spans="1:76" x14ac:dyDescent="0.25">
      <c r="A2055" t="s">
        <v>7833</v>
      </c>
      <c r="B2055" t="s">
        <v>518</v>
      </c>
      <c r="C2055" t="s">
        <v>46</v>
      </c>
      <c r="D2055">
        <v>41723</v>
      </c>
      <c r="E2055" s="1"/>
      <c r="H2055" t="s">
        <v>47</v>
      </c>
      <c r="I2055">
        <v>41723</v>
      </c>
      <c r="J2055">
        <v>2014</v>
      </c>
      <c r="K2055" t="s">
        <v>85</v>
      </c>
      <c r="L2055" t="s">
        <v>519</v>
      </c>
      <c r="N2055" t="s">
        <v>520</v>
      </c>
      <c r="O2055" t="s">
        <v>521</v>
      </c>
      <c r="P2055" t="s">
        <v>115</v>
      </c>
      <c r="R2055">
        <v>98359</v>
      </c>
      <c r="S2055" t="s">
        <v>522</v>
      </c>
      <c r="T2055" t="s">
        <v>7834</v>
      </c>
      <c r="V2055" t="s">
        <v>90</v>
      </c>
      <c r="W2055">
        <v>12</v>
      </c>
      <c r="X2055" t="s">
        <v>523</v>
      </c>
      <c r="Y2055">
        <v>4755</v>
      </c>
      <c r="Z2055" t="s">
        <v>115</v>
      </c>
      <c r="AA2055" t="s">
        <v>57</v>
      </c>
      <c r="AC2055" t="s">
        <v>146</v>
      </c>
      <c r="AD2055" t="s">
        <v>4690</v>
      </c>
      <c r="AE2055" t="s">
        <v>107</v>
      </c>
      <c r="AF2055" t="s">
        <v>107</v>
      </c>
      <c r="AI2055" s="1"/>
      <c r="AJ2055" t="s">
        <v>72</v>
      </c>
      <c r="AK2055" t="s">
        <v>4691</v>
      </c>
      <c r="AL2055">
        <v>41947</v>
      </c>
      <c r="AN2055" t="b">
        <v>1</v>
      </c>
      <c r="AQ2055" t="s">
        <v>60</v>
      </c>
      <c r="AR2055" t="s">
        <v>99</v>
      </c>
      <c r="AS2055" t="s">
        <v>4734</v>
      </c>
      <c r="BB2055" s="7" t="s">
        <v>520</v>
      </c>
      <c r="BC2055" s="7" t="s">
        <v>521</v>
      </c>
      <c r="BE2055" s="7">
        <v>98359</v>
      </c>
      <c r="BG2055" s="7">
        <v>165465.39000000001</v>
      </c>
      <c r="BH2055" s="7">
        <v>0</v>
      </c>
      <c r="BI2055">
        <v>169234.44</v>
      </c>
      <c r="BJ2055">
        <v>0</v>
      </c>
      <c r="BK2055">
        <v>0</v>
      </c>
      <c r="BL2055">
        <v>0</v>
      </c>
      <c r="BO2055" t="s">
        <v>7835</v>
      </c>
      <c r="BP2055">
        <v>714</v>
      </c>
      <c r="BQ2055">
        <v>6457</v>
      </c>
      <c r="BR2055">
        <v>8184</v>
      </c>
      <c r="BS2055">
        <v>7513</v>
      </c>
      <c r="BT2055">
        <v>26</v>
      </c>
      <c r="BU2055" t="s">
        <v>5333</v>
      </c>
      <c r="BV2055" t="s">
        <v>4695</v>
      </c>
      <c r="BX2055">
        <v>44149.123819444445</v>
      </c>
    </row>
    <row r="2056" spans="1:76" x14ac:dyDescent="0.25">
      <c r="A2056" t="s">
        <v>7836</v>
      </c>
      <c r="B2056" t="s">
        <v>2908</v>
      </c>
      <c r="C2056" t="s">
        <v>46</v>
      </c>
      <c r="D2056">
        <v>41752</v>
      </c>
      <c r="E2056" s="1"/>
      <c r="H2056" t="s">
        <v>47</v>
      </c>
      <c r="I2056">
        <v>41752</v>
      </c>
      <c r="J2056">
        <v>2014</v>
      </c>
      <c r="K2056" t="s">
        <v>85</v>
      </c>
      <c r="L2056" t="s">
        <v>2909</v>
      </c>
      <c r="N2056" t="s">
        <v>2910</v>
      </c>
      <c r="O2056" t="s">
        <v>186</v>
      </c>
      <c r="P2056" t="s">
        <v>68</v>
      </c>
      <c r="R2056">
        <v>98002</v>
      </c>
      <c r="S2056" t="s">
        <v>2911</v>
      </c>
      <c r="T2056" t="s">
        <v>7837</v>
      </c>
      <c r="V2056" t="s">
        <v>54</v>
      </c>
      <c r="W2056">
        <v>13</v>
      </c>
      <c r="X2056" t="s">
        <v>362</v>
      </c>
      <c r="Y2056">
        <v>4872</v>
      </c>
      <c r="Z2056" t="s">
        <v>68</v>
      </c>
      <c r="AA2056" t="s">
        <v>57</v>
      </c>
      <c r="AC2056" t="s">
        <v>146</v>
      </c>
      <c r="AD2056" t="s">
        <v>4690</v>
      </c>
      <c r="AE2056" t="s">
        <v>107</v>
      </c>
      <c r="AF2056" t="s">
        <v>107</v>
      </c>
      <c r="AI2056" s="1"/>
      <c r="AJ2056" t="s">
        <v>72</v>
      </c>
      <c r="AK2056" t="s">
        <v>4691</v>
      </c>
      <c r="AL2056">
        <v>41947</v>
      </c>
      <c r="AN2056" t="b">
        <v>1</v>
      </c>
      <c r="AQ2056" t="s">
        <v>60</v>
      </c>
      <c r="AR2056" t="s">
        <v>99</v>
      </c>
      <c r="AS2056" t="s">
        <v>4734</v>
      </c>
      <c r="BB2056" s="7" t="s">
        <v>2910</v>
      </c>
      <c r="BC2056" s="7" t="s">
        <v>186</v>
      </c>
      <c r="BE2056" s="7">
        <v>98002</v>
      </c>
      <c r="BG2056" s="7">
        <v>150421.10999999999</v>
      </c>
      <c r="BH2056" s="7">
        <v>0</v>
      </c>
      <c r="BI2056">
        <v>150396.10999999999</v>
      </c>
      <c r="BJ2056">
        <v>0</v>
      </c>
      <c r="BK2056">
        <v>0</v>
      </c>
      <c r="BL2056">
        <v>0</v>
      </c>
      <c r="BM2056">
        <v>20302.48</v>
      </c>
      <c r="BN2056">
        <v>0</v>
      </c>
      <c r="BO2056" t="s">
        <v>7838</v>
      </c>
      <c r="BP2056">
        <v>1106</v>
      </c>
      <c r="BQ2056">
        <v>6451</v>
      </c>
      <c r="BR2056">
        <v>8174</v>
      </c>
      <c r="BS2056">
        <v>7527</v>
      </c>
      <c r="BT2056">
        <v>47</v>
      </c>
      <c r="BU2056" t="s">
        <v>5009</v>
      </c>
      <c r="BV2056" t="s">
        <v>4695</v>
      </c>
      <c r="BX2056">
        <v>44149.124282407407</v>
      </c>
    </row>
    <row r="2057" spans="1:76" x14ac:dyDescent="0.25">
      <c r="A2057" t="s">
        <v>7839</v>
      </c>
      <c r="B2057" t="s">
        <v>7840</v>
      </c>
      <c r="C2057" t="s">
        <v>46</v>
      </c>
      <c r="D2057">
        <v>41813</v>
      </c>
      <c r="E2057" s="1"/>
      <c r="I2057">
        <v>41813</v>
      </c>
      <c r="J2057">
        <v>2014</v>
      </c>
      <c r="K2057" t="s">
        <v>85</v>
      </c>
      <c r="L2057" t="s">
        <v>7841</v>
      </c>
      <c r="N2057" t="s">
        <v>7842</v>
      </c>
      <c r="O2057" t="s">
        <v>1493</v>
      </c>
      <c r="P2057" t="s">
        <v>1494</v>
      </c>
      <c r="R2057">
        <v>986120604</v>
      </c>
      <c r="S2057" t="s">
        <v>7843</v>
      </c>
      <c r="T2057" t="s">
        <v>7844</v>
      </c>
      <c r="V2057" t="s">
        <v>5331</v>
      </c>
      <c r="W2057">
        <v>26</v>
      </c>
      <c r="X2057" t="s">
        <v>6308</v>
      </c>
      <c r="Y2057">
        <v>4286</v>
      </c>
      <c r="Z2057" t="s">
        <v>1494</v>
      </c>
      <c r="AA2057" t="s">
        <v>4785</v>
      </c>
      <c r="AB2057">
        <v>2919</v>
      </c>
      <c r="AC2057" t="s">
        <v>146</v>
      </c>
      <c r="AD2057" t="s">
        <v>4690</v>
      </c>
      <c r="AE2057" t="s">
        <v>107</v>
      </c>
      <c r="AF2057" t="s">
        <v>107</v>
      </c>
      <c r="AI2057" s="1"/>
      <c r="AJ2057" t="s">
        <v>72</v>
      </c>
      <c r="AK2057" t="s">
        <v>4691</v>
      </c>
      <c r="AL2057">
        <v>41947</v>
      </c>
      <c r="AN2057" t="b">
        <v>1</v>
      </c>
      <c r="AQ2057" t="s">
        <v>60</v>
      </c>
      <c r="AR2057" t="s">
        <v>61</v>
      </c>
      <c r="BB2057" s="7" t="s">
        <v>7842</v>
      </c>
      <c r="BC2057" s="7" t="s">
        <v>1493</v>
      </c>
      <c r="BE2057" s="7">
        <v>986120604</v>
      </c>
      <c r="BO2057" t="s">
        <v>7845</v>
      </c>
      <c r="BP2057">
        <v>1448</v>
      </c>
      <c r="BQ2057">
        <v>122</v>
      </c>
      <c r="BR2057">
        <v>8161</v>
      </c>
      <c r="BU2057" t="s">
        <v>7846</v>
      </c>
      <c r="BV2057" t="s">
        <v>4695</v>
      </c>
      <c r="BX2057">
        <v>43598.011689814812</v>
      </c>
    </row>
    <row r="2058" spans="1:76" x14ac:dyDescent="0.25">
      <c r="A2058" t="s">
        <v>9451</v>
      </c>
      <c r="B2058" t="s">
        <v>4206</v>
      </c>
      <c r="C2058" t="s">
        <v>46</v>
      </c>
      <c r="E2058" s="1"/>
      <c r="J2058">
        <v>2014</v>
      </c>
      <c r="L2058" t="s">
        <v>4207</v>
      </c>
      <c r="P2058" t="s">
        <v>68</v>
      </c>
      <c r="T2058" t="s">
        <v>4209</v>
      </c>
      <c r="V2058" t="s">
        <v>54</v>
      </c>
      <c r="W2058">
        <v>13</v>
      </c>
      <c r="X2058" t="s">
        <v>164</v>
      </c>
      <c r="Y2058">
        <v>4779</v>
      </c>
      <c r="Z2058" t="s">
        <v>68</v>
      </c>
      <c r="AA2058" t="s">
        <v>57</v>
      </c>
      <c r="AC2058" t="s">
        <v>146</v>
      </c>
      <c r="AD2058" t="s">
        <v>4690</v>
      </c>
      <c r="AF2058" t="s">
        <v>107</v>
      </c>
      <c r="AI2058" s="1"/>
      <c r="AJ2058" t="s">
        <v>72</v>
      </c>
      <c r="AK2058" t="s">
        <v>4691</v>
      </c>
      <c r="AN2058" t="b">
        <v>1</v>
      </c>
      <c r="AQ2058" t="s">
        <v>177</v>
      </c>
      <c r="AS2058" t="s">
        <v>4734</v>
      </c>
      <c r="BO2058" t="s">
        <v>9452</v>
      </c>
      <c r="BQ2058">
        <v>6379</v>
      </c>
      <c r="BR2058">
        <v>8028</v>
      </c>
      <c r="BT2058">
        <v>1</v>
      </c>
      <c r="BX2058">
        <v>43598.010833333334</v>
      </c>
    </row>
    <row r="2059" spans="1:76" x14ac:dyDescent="0.25">
      <c r="A2059" t="s">
        <v>11007</v>
      </c>
      <c r="B2059" t="s">
        <v>11008</v>
      </c>
      <c r="C2059" t="s">
        <v>46</v>
      </c>
      <c r="D2059">
        <v>41854</v>
      </c>
      <c r="E2059" s="1"/>
      <c r="I2059">
        <v>41854</v>
      </c>
      <c r="J2059">
        <v>2014</v>
      </c>
      <c r="K2059" t="s">
        <v>85</v>
      </c>
      <c r="L2059" t="s">
        <v>11009</v>
      </c>
      <c r="N2059" t="s">
        <v>11010</v>
      </c>
      <c r="O2059" t="s">
        <v>11011</v>
      </c>
      <c r="P2059" t="s">
        <v>80</v>
      </c>
      <c r="Q2059" t="s">
        <v>52</v>
      </c>
      <c r="R2059">
        <v>98357</v>
      </c>
      <c r="S2059" t="s">
        <v>11012</v>
      </c>
      <c r="T2059" t="s">
        <v>11012</v>
      </c>
      <c r="U2059" t="s">
        <v>11013</v>
      </c>
      <c r="V2059" t="s">
        <v>5407</v>
      </c>
      <c r="W2059">
        <v>30</v>
      </c>
      <c r="X2059" t="s">
        <v>7113</v>
      </c>
      <c r="Y2059">
        <v>3133</v>
      </c>
      <c r="Z2059" t="s">
        <v>80</v>
      </c>
      <c r="AA2059" t="s">
        <v>4785</v>
      </c>
      <c r="AB2059">
        <v>46668</v>
      </c>
      <c r="AC2059" t="s">
        <v>146</v>
      </c>
      <c r="AD2059" t="s">
        <v>4690</v>
      </c>
      <c r="AE2059" t="s">
        <v>107</v>
      </c>
      <c r="AF2059" t="s">
        <v>107</v>
      </c>
      <c r="AI2059" s="1"/>
      <c r="AJ2059" t="s">
        <v>72</v>
      </c>
      <c r="AK2059" t="s">
        <v>4691</v>
      </c>
      <c r="AL2059">
        <v>41947</v>
      </c>
      <c r="AM2059" t="s">
        <v>4878</v>
      </c>
      <c r="AN2059" t="b">
        <v>1</v>
      </c>
      <c r="AQ2059" t="s">
        <v>73</v>
      </c>
      <c r="AR2059" t="s">
        <v>99</v>
      </c>
      <c r="BB2059" s="7" t="s">
        <v>11014</v>
      </c>
      <c r="BC2059" s="7" t="s">
        <v>11011</v>
      </c>
      <c r="BD2059" s="7" t="s">
        <v>52</v>
      </c>
      <c r="BE2059" s="7">
        <v>98357</v>
      </c>
      <c r="BF2059" s="7" t="s">
        <v>11013</v>
      </c>
      <c r="BO2059" t="s">
        <v>11015</v>
      </c>
      <c r="BP2059">
        <v>12707</v>
      </c>
      <c r="BQ2059">
        <v>5997</v>
      </c>
      <c r="BR2059">
        <v>7227</v>
      </c>
      <c r="BU2059" t="s">
        <v>11016</v>
      </c>
      <c r="BV2059" t="s">
        <v>4695</v>
      </c>
      <c r="BX2059">
        <v>43598.001006944447</v>
      </c>
    </row>
    <row r="2060" spans="1:76" x14ac:dyDescent="0.25">
      <c r="A2060" t="s">
        <v>11072</v>
      </c>
      <c r="B2060" t="s">
        <v>10245</v>
      </c>
      <c r="C2060" t="s">
        <v>46</v>
      </c>
      <c r="D2060">
        <v>41769</v>
      </c>
      <c r="E2060" s="1"/>
      <c r="I2060">
        <v>41769</v>
      </c>
      <c r="J2060">
        <v>2014</v>
      </c>
      <c r="K2060" t="s">
        <v>85</v>
      </c>
      <c r="L2060" t="s">
        <v>11073</v>
      </c>
      <c r="N2060" t="s">
        <v>10247</v>
      </c>
      <c r="O2060" t="s">
        <v>327</v>
      </c>
      <c r="P2060" t="s">
        <v>111</v>
      </c>
      <c r="Q2060" t="s">
        <v>52</v>
      </c>
      <c r="R2060">
        <v>98370</v>
      </c>
      <c r="S2060" t="s">
        <v>10248</v>
      </c>
      <c r="T2060" t="s">
        <v>10248</v>
      </c>
      <c r="U2060" t="s">
        <v>11074</v>
      </c>
      <c r="V2060" t="s">
        <v>5571</v>
      </c>
      <c r="W2060">
        <v>28</v>
      </c>
      <c r="X2060" t="s">
        <v>4824</v>
      </c>
      <c r="Y2060">
        <v>3539</v>
      </c>
      <c r="Z2060" t="s">
        <v>111</v>
      </c>
      <c r="AA2060" t="s">
        <v>4785</v>
      </c>
      <c r="AB2060">
        <v>153736</v>
      </c>
      <c r="AC2060" t="s">
        <v>146</v>
      </c>
      <c r="AD2060" t="s">
        <v>4690</v>
      </c>
      <c r="AE2060" t="s">
        <v>107</v>
      </c>
      <c r="AF2060" t="s">
        <v>107</v>
      </c>
      <c r="AI2060" s="1"/>
      <c r="AJ2060" t="s">
        <v>72</v>
      </c>
      <c r="AK2060" t="s">
        <v>4691</v>
      </c>
      <c r="AL2060">
        <v>41947</v>
      </c>
      <c r="AM2060" t="s">
        <v>4878</v>
      </c>
      <c r="AN2060" t="b">
        <v>1</v>
      </c>
      <c r="AQ2060" t="s">
        <v>195</v>
      </c>
      <c r="AR2060" t="s">
        <v>150</v>
      </c>
      <c r="BB2060" s="7" t="s">
        <v>10247</v>
      </c>
      <c r="BC2060" s="7" t="s">
        <v>327</v>
      </c>
      <c r="BD2060" s="7" t="s">
        <v>52</v>
      </c>
      <c r="BE2060" s="7">
        <v>98370</v>
      </c>
      <c r="BF2060" s="7" t="s">
        <v>11074</v>
      </c>
      <c r="BO2060" t="s">
        <v>11075</v>
      </c>
      <c r="BP2060">
        <v>7451</v>
      </c>
      <c r="BQ2060">
        <v>229</v>
      </c>
      <c r="BR2060">
        <v>7235</v>
      </c>
      <c r="BU2060" t="s">
        <v>11076</v>
      </c>
      <c r="BV2060" t="s">
        <v>4695</v>
      </c>
      <c r="BX2060">
        <v>43598.001122685186</v>
      </c>
    </row>
    <row r="2061" spans="1:76" x14ac:dyDescent="0.25">
      <c r="A2061" t="s">
        <v>11077</v>
      </c>
      <c r="B2061" t="s">
        <v>11078</v>
      </c>
      <c r="C2061" t="s">
        <v>46</v>
      </c>
      <c r="D2061">
        <v>41760</v>
      </c>
      <c r="E2061" s="1"/>
      <c r="H2061" t="s">
        <v>47</v>
      </c>
      <c r="I2061">
        <v>41760</v>
      </c>
      <c r="J2061">
        <v>2014</v>
      </c>
      <c r="K2061" t="s">
        <v>85</v>
      </c>
      <c r="L2061" t="s">
        <v>11079</v>
      </c>
      <c r="N2061" t="s">
        <v>11080</v>
      </c>
      <c r="O2061" t="s">
        <v>105</v>
      </c>
      <c r="P2061" t="s">
        <v>105</v>
      </c>
      <c r="Q2061" t="s">
        <v>52</v>
      </c>
      <c r="R2061" t="s">
        <v>11081</v>
      </c>
      <c r="S2061" t="s">
        <v>11082</v>
      </c>
      <c r="T2061" t="s">
        <v>11083</v>
      </c>
      <c r="U2061" t="s">
        <v>11084</v>
      </c>
      <c r="V2061" t="s">
        <v>4807</v>
      </c>
      <c r="W2061">
        <v>23</v>
      </c>
      <c r="X2061" t="s">
        <v>6703</v>
      </c>
      <c r="Y2061">
        <v>4151</v>
      </c>
      <c r="Z2061" t="s">
        <v>105</v>
      </c>
      <c r="AA2061" t="s">
        <v>4785</v>
      </c>
      <c r="AB2061">
        <v>281292</v>
      </c>
      <c r="AC2061" t="s">
        <v>146</v>
      </c>
      <c r="AD2061" t="s">
        <v>4690</v>
      </c>
      <c r="AE2061" t="s">
        <v>107</v>
      </c>
      <c r="AF2061" t="s">
        <v>107</v>
      </c>
      <c r="AI2061" s="1"/>
      <c r="AJ2061" t="s">
        <v>72</v>
      </c>
      <c r="AK2061" t="s">
        <v>4691</v>
      </c>
      <c r="AL2061">
        <v>41947</v>
      </c>
      <c r="AM2061" t="s">
        <v>4692</v>
      </c>
      <c r="AN2061" t="b">
        <v>1</v>
      </c>
      <c r="AQ2061" t="s">
        <v>60</v>
      </c>
      <c r="AR2061" t="s">
        <v>99</v>
      </c>
      <c r="BB2061" s="7" t="s">
        <v>11085</v>
      </c>
      <c r="BC2061" s="7" t="s">
        <v>105</v>
      </c>
      <c r="BD2061" s="7" t="s">
        <v>52</v>
      </c>
      <c r="BE2061" s="7">
        <v>99203</v>
      </c>
      <c r="BF2061" s="7" t="s">
        <v>11086</v>
      </c>
      <c r="BG2061" s="7">
        <v>127011.38</v>
      </c>
      <c r="BH2061" s="7">
        <v>0</v>
      </c>
      <c r="BI2061">
        <v>126986.38</v>
      </c>
      <c r="BJ2061">
        <v>0</v>
      </c>
      <c r="BK2061">
        <v>0</v>
      </c>
      <c r="BL2061">
        <v>0</v>
      </c>
      <c r="BM2061">
        <v>237.6</v>
      </c>
      <c r="BN2061">
        <v>0</v>
      </c>
      <c r="BO2061" t="s">
        <v>11087</v>
      </c>
      <c r="BP2061">
        <v>9942</v>
      </c>
      <c r="BQ2061">
        <v>5938</v>
      </c>
      <c r="BR2061">
        <v>7092</v>
      </c>
      <c r="BS2061">
        <v>7937</v>
      </c>
      <c r="BU2061" t="s">
        <v>11088</v>
      </c>
      <c r="BV2061" t="s">
        <v>4695</v>
      </c>
      <c r="BX2061">
        <v>44149.13957175926</v>
      </c>
    </row>
    <row r="2062" spans="1:76" x14ac:dyDescent="0.25">
      <c r="A2062" t="s">
        <v>11150</v>
      </c>
      <c r="B2062" t="s">
        <v>11151</v>
      </c>
      <c r="C2062" t="s">
        <v>46</v>
      </c>
      <c r="D2062">
        <v>41753</v>
      </c>
      <c r="E2062" s="1"/>
      <c r="H2062" t="s">
        <v>47</v>
      </c>
      <c r="I2062">
        <v>41753</v>
      </c>
      <c r="J2062">
        <v>2014</v>
      </c>
      <c r="K2062" t="s">
        <v>85</v>
      </c>
      <c r="L2062" t="s">
        <v>11152</v>
      </c>
      <c r="N2062" t="s">
        <v>11153</v>
      </c>
      <c r="O2062" t="s">
        <v>5720</v>
      </c>
      <c r="P2062" t="s">
        <v>1794</v>
      </c>
      <c r="Q2062" t="s">
        <v>52</v>
      </c>
      <c r="R2062">
        <v>98368</v>
      </c>
      <c r="S2062" t="s">
        <v>11154</v>
      </c>
      <c r="T2062" t="s">
        <v>11155</v>
      </c>
      <c r="U2062" t="s">
        <v>11156</v>
      </c>
      <c r="V2062" t="s">
        <v>5396</v>
      </c>
      <c r="W2062">
        <v>20</v>
      </c>
      <c r="X2062" t="s">
        <v>5167</v>
      </c>
      <c r="Y2062">
        <v>3433</v>
      </c>
      <c r="Z2062" t="s">
        <v>1794</v>
      </c>
      <c r="AA2062" t="s">
        <v>4785</v>
      </c>
      <c r="AB2062">
        <v>22770</v>
      </c>
      <c r="AC2062" t="s">
        <v>146</v>
      </c>
      <c r="AD2062" t="s">
        <v>4690</v>
      </c>
      <c r="AE2062" t="s">
        <v>107</v>
      </c>
      <c r="AF2062" t="s">
        <v>107</v>
      </c>
      <c r="AI2062" s="1"/>
      <c r="AJ2062" t="s">
        <v>72</v>
      </c>
      <c r="AK2062" t="s">
        <v>4691</v>
      </c>
      <c r="AL2062">
        <v>41947</v>
      </c>
      <c r="AM2062" t="s">
        <v>4692</v>
      </c>
      <c r="AN2062" t="b">
        <v>1</v>
      </c>
      <c r="AQ2062" t="s">
        <v>60</v>
      </c>
      <c r="AR2062" t="s">
        <v>99</v>
      </c>
      <c r="BB2062" s="7" t="s">
        <v>11157</v>
      </c>
      <c r="BC2062" s="7" t="s">
        <v>5720</v>
      </c>
      <c r="BD2062" s="7" t="s">
        <v>52</v>
      </c>
      <c r="BE2062" s="7">
        <v>98368</v>
      </c>
      <c r="BF2062" s="7" t="s">
        <v>11158</v>
      </c>
      <c r="BG2062" s="7">
        <v>19978.3</v>
      </c>
      <c r="BH2062" s="7">
        <v>0</v>
      </c>
      <c r="BI2062">
        <v>19300.509999999998</v>
      </c>
      <c r="BJ2062">
        <v>0</v>
      </c>
      <c r="BK2062">
        <v>0</v>
      </c>
      <c r="BL2062">
        <v>0</v>
      </c>
      <c r="BO2062" t="s">
        <v>11159</v>
      </c>
      <c r="BP2062">
        <v>12108</v>
      </c>
      <c r="BQ2062">
        <v>5956</v>
      </c>
      <c r="BR2062">
        <v>7131</v>
      </c>
      <c r="BS2062">
        <v>8052</v>
      </c>
      <c r="BU2062" t="s">
        <v>11160</v>
      </c>
      <c r="BV2062" t="s">
        <v>4695</v>
      </c>
      <c r="BX2062">
        <v>44149.144062500003</v>
      </c>
    </row>
    <row r="2063" spans="1:76" x14ac:dyDescent="0.25">
      <c r="A2063" t="s">
        <v>11161</v>
      </c>
      <c r="B2063" t="s">
        <v>8386</v>
      </c>
      <c r="C2063" t="s">
        <v>46</v>
      </c>
      <c r="D2063">
        <v>41722</v>
      </c>
      <c r="E2063" s="1"/>
      <c r="I2063">
        <v>41722</v>
      </c>
      <c r="J2063">
        <v>2014</v>
      </c>
      <c r="K2063" t="s">
        <v>85</v>
      </c>
      <c r="L2063" t="s">
        <v>11162</v>
      </c>
      <c r="N2063" t="s">
        <v>11163</v>
      </c>
      <c r="O2063" t="s">
        <v>836</v>
      </c>
      <c r="P2063" t="s">
        <v>121</v>
      </c>
      <c r="Q2063" t="s">
        <v>52</v>
      </c>
      <c r="R2063">
        <v>98584</v>
      </c>
      <c r="S2063" t="s">
        <v>8389</v>
      </c>
      <c r="T2063" t="s">
        <v>8389</v>
      </c>
      <c r="U2063" t="s">
        <v>11164</v>
      </c>
      <c r="V2063" t="s">
        <v>5396</v>
      </c>
      <c r="W2063">
        <v>20</v>
      </c>
      <c r="X2063" t="s">
        <v>5754</v>
      </c>
      <c r="Y2063">
        <v>3699</v>
      </c>
      <c r="Z2063" t="s">
        <v>121</v>
      </c>
      <c r="AA2063" t="s">
        <v>4785</v>
      </c>
      <c r="AB2063">
        <v>35148</v>
      </c>
      <c r="AC2063" t="s">
        <v>146</v>
      </c>
      <c r="AD2063" t="s">
        <v>4690</v>
      </c>
      <c r="AE2063" t="s">
        <v>107</v>
      </c>
      <c r="AF2063" t="s">
        <v>107</v>
      </c>
      <c r="AI2063" s="1"/>
      <c r="AJ2063" t="s">
        <v>72</v>
      </c>
      <c r="AK2063" t="s">
        <v>4691</v>
      </c>
      <c r="AL2063">
        <v>41947</v>
      </c>
      <c r="AM2063" t="s">
        <v>4878</v>
      </c>
      <c r="AN2063" t="b">
        <v>1</v>
      </c>
      <c r="AQ2063" t="s">
        <v>195</v>
      </c>
      <c r="AR2063" t="s">
        <v>150</v>
      </c>
      <c r="BB2063" s="7" t="s">
        <v>11163</v>
      </c>
      <c r="BC2063" s="7" t="s">
        <v>836</v>
      </c>
      <c r="BD2063" s="7" t="s">
        <v>52</v>
      </c>
      <c r="BE2063" s="7">
        <v>98584</v>
      </c>
      <c r="BF2063" s="7" t="s">
        <v>11164</v>
      </c>
      <c r="BO2063" t="s">
        <v>11165</v>
      </c>
      <c r="BP2063">
        <v>8489</v>
      </c>
      <c r="BQ2063">
        <v>5982</v>
      </c>
      <c r="BR2063">
        <v>7200</v>
      </c>
      <c r="BU2063" t="s">
        <v>8391</v>
      </c>
      <c r="BV2063" t="s">
        <v>4695</v>
      </c>
      <c r="BX2063">
        <v>43598.000625000001</v>
      </c>
    </row>
    <row r="2064" spans="1:76" x14ac:dyDescent="0.25">
      <c r="A2064" t="s">
        <v>11665</v>
      </c>
      <c r="B2064" t="s">
        <v>342</v>
      </c>
      <c r="C2064" t="s">
        <v>46</v>
      </c>
      <c r="D2064">
        <v>41315</v>
      </c>
      <c r="E2064" s="1"/>
      <c r="H2064" t="s">
        <v>47</v>
      </c>
      <c r="I2064">
        <v>41315</v>
      </c>
      <c r="J2064">
        <v>2014</v>
      </c>
      <c r="K2064" t="s">
        <v>85</v>
      </c>
      <c r="L2064" t="s">
        <v>11666</v>
      </c>
      <c r="N2064" t="s">
        <v>83</v>
      </c>
      <c r="O2064" t="s">
        <v>101</v>
      </c>
      <c r="P2064" t="s">
        <v>68</v>
      </c>
      <c r="Q2064" t="s">
        <v>52</v>
      </c>
      <c r="R2064">
        <v>98109</v>
      </c>
      <c r="S2064" t="s">
        <v>11667</v>
      </c>
      <c r="T2064" t="s">
        <v>8113</v>
      </c>
      <c r="U2064" t="s">
        <v>11668</v>
      </c>
      <c r="V2064" t="s">
        <v>54</v>
      </c>
      <c r="W2064">
        <v>13</v>
      </c>
      <c r="X2064" t="s">
        <v>149</v>
      </c>
      <c r="Y2064">
        <v>4850</v>
      </c>
      <c r="Z2064" t="s">
        <v>68</v>
      </c>
      <c r="AA2064" t="s">
        <v>57</v>
      </c>
      <c r="AC2064" t="s">
        <v>146</v>
      </c>
      <c r="AD2064" t="s">
        <v>4690</v>
      </c>
      <c r="AE2064" t="s">
        <v>107</v>
      </c>
      <c r="AF2064" t="s">
        <v>107</v>
      </c>
      <c r="AI2064" s="1"/>
      <c r="AJ2064" t="s">
        <v>72</v>
      </c>
      <c r="AK2064" t="s">
        <v>4691</v>
      </c>
      <c r="AL2064">
        <v>41947</v>
      </c>
      <c r="AM2064" t="s">
        <v>4692</v>
      </c>
      <c r="AN2064" t="b">
        <v>1</v>
      </c>
      <c r="AQ2064" t="s">
        <v>60</v>
      </c>
      <c r="AR2064" t="s">
        <v>61</v>
      </c>
      <c r="AS2064" t="s">
        <v>62</v>
      </c>
      <c r="BB2064" s="7" t="s">
        <v>83</v>
      </c>
      <c r="BC2064" s="7" t="s">
        <v>101</v>
      </c>
      <c r="BD2064" s="7" t="s">
        <v>52</v>
      </c>
      <c r="BE2064" s="7">
        <v>98109</v>
      </c>
      <c r="BF2064" s="7" t="s">
        <v>5120</v>
      </c>
      <c r="BG2064" s="7">
        <v>58908.38</v>
      </c>
      <c r="BH2064" s="7">
        <v>9494</v>
      </c>
      <c r="BI2064">
        <v>39710.879999999997</v>
      </c>
      <c r="BJ2064">
        <v>0</v>
      </c>
      <c r="BK2064">
        <v>0</v>
      </c>
      <c r="BL2064">
        <v>2000</v>
      </c>
      <c r="BO2064" t="s">
        <v>11669</v>
      </c>
      <c r="BP2064">
        <v>2630</v>
      </c>
      <c r="BQ2064">
        <v>26137</v>
      </c>
      <c r="BR2064">
        <v>7484</v>
      </c>
      <c r="BS2064">
        <v>7597</v>
      </c>
      <c r="BT2064">
        <v>36</v>
      </c>
      <c r="BU2064" t="s">
        <v>5009</v>
      </c>
      <c r="BV2064" t="s">
        <v>4695</v>
      </c>
      <c r="BX2064">
        <v>44149.126932870371</v>
      </c>
    </row>
    <row r="2065" spans="1:76" x14ac:dyDescent="0.25">
      <c r="A2065" t="s">
        <v>11670</v>
      </c>
      <c r="B2065" t="s">
        <v>2704</v>
      </c>
      <c r="C2065" t="s">
        <v>46</v>
      </c>
      <c r="D2065">
        <v>41565</v>
      </c>
      <c r="E2065" s="1"/>
      <c r="H2065" t="s">
        <v>47</v>
      </c>
      <c r="I2065">
        <v>41565</v>
      </c>
      <c r="J2065">
        <v>2014</v>
      </c>
      <c r="K2065" t="s">
        <v>1769</v>
      </c>
      <c r="L2065" t="s">
        <v>11671</v>
      </c>
      <c r="N2065" t="s">
        <v>3590</v>
      </c>
      <c r="O2065" t="s">
        <v>542</v>
      </c>
      <c r="P2065" t="s">
        <v>68</v>
      </c>
      <c r="Q2065" t="s">
        <v>52</v>
      </c>
      <c r="R2065">
        <v>98023</v>
      </c>
      <c r="S2065" t="s">
        <v>3591</v>
      </c>
      <c r="T2065" t="s">
        <v>11672</v>
      </c>
      <c r="U2065" t="s">
        <v>11673</v>
      </c>
      <c r="V2065" t="s">
        <v>54</v>
      </c>
      <c r="W2065">
        <v>13</v>
      </c>
      <c r="X2065" t="s">
        <v>745</v>
      </c>
      <c r="Y2065">
        <v>4837</v>
      </c>
      <c r="Z2065" t="s">
        <v>68</v>
      </c>
      <c r="AA2065" t="s">
        <v>57</v>
      </c>
      <c r="AC2065" t="s">
        <v>146</v>
      </c>
      <c r="AD2065" t="s">
        <v>4690</v>
      </c>
      <c r="AE2065" t="s">
        <v>107</v>
      </c>
      <c r="AF2065" t="s">
        <v>107</v>
      </c>
      <c r="AI2065" s="1"/>
      <c r="AJ2065" t="s">
        <v>72</v>
      </c>
      <c r="AK2065" t="s">
        <v>4691</v>
      </c>
      <c r="AL2065">
        <v>41947</v>
      </c>
      <c r="AM2065" t="s">
        <v>4692</v>
      </c>
      <c r="AN2065" t="b">
        <v>1</v>
      </c>
      <c r="AQ2065" t="s">
        <v>60</v>
      </c>
      <c r="AR2065" t="s">
        <v>61</v>
      </c>
      <c r="AS2065" t="s">
        <v>62</v>
      </c>
      <c r="BB2065" s="7" t="s">
        <v>3590</v>
      </c>
      <c r="BC2065" s="7" t="s">
        <v>542</v>
      </c>
      <c r="BD2065" s="7" t="s">
        <v>52</v>
      </c>
      <c r="BE2065" s="7">
        <v>98023</v>
      </c>
      <c r="BF2065" s="7" t="s">
        <v>11673</v>
      </c>
      <c r="BG2065" s="7">
        <v>98014.46</v>
      </c>
      <c r="BH2065" s="7">
        <v>9144.6299999999992</v>
      </c>
      <c r="BI2065">
        <v>68182.009999999995</v>
      </c>
      <c r="BJ2065">
        <v>0</v>
      </c>
      <c r="BK2065">
        <v>0</v>
      </c>
      <c r="BL2065">
        <v>0</v>
      </c>
      <c r="BM2065">
        <v>103883.19</v>
      </c>
      <c r="BN2065">
        <v>29421.46</v>
      </c>
      <c r="BO2065" t="s">
        <v>11674</v>
      </c>
      <c r="BP2065">
        <v>6600</v>
      </c>
      <c r="BQ2065">
        <v>6015</v>
      </c>
      <c r="BR2065">
        <v>7273</v>
      </c>
      <c r="BS2065">
        <v>7798</v>
      </c>
      <c r="BT2065">
        <v>30</v>
      </c>
      <c r="BU2065" t="s">
        <v>11675</v>
      </c>
      <c r="BV2065" t="s">
        <v>4695</v>
      </c>
      <c r="BX2065">
        <v>44149.134282407409</v>
      </c>
    </row>
    <row r="2066" spans="1:76" x14ac:dyDescent="0.25">
      <c r="A2066" t="s">
        <v>11676</v>
      </c>
      <c r="B2066" t="s">
        <v>11677</v>
      </c>
      <c r="C2066" t="s">
        <v>46</v>
      </c>
      <c r="D2066">
        <v>41774</v>
      </c>
      <c r="E2066" s="1"/>
      <c r="H2066" t="s">
        <v>47</v>
      </c>
      <c r="I2066">
        <v>41774</v>
      </c>
      <c r="J2066">
        <v>2014</v>
      </c>
      <c r="K2066" t="s">
        <v>85</v>
      </c>
      <c r="L2066" t="s">
        <v>11678</v>
      </c>
      <c r="N2066" t="s">
        <v>11679</v>
      </c>
      <c r="O2066" t="s">
        <v>612</v>
      </c>
      <c r="P2066" t="s">
        <v>613</v>
      </c>
      <c r="Q2066" t="s">
        <v>52</v>
      </c>
      <c r="R2066">
        <v>99166</v>
      </c>
      <c r="S2066" t="s">
        <v>11680</v>
      </c>
      <c r="T2066" t="s">
        <v>11681</v>
      </c>
      <c r="U2066" t="s">
        <v>11682</v>
      </c>
      <c r="V2066" t="s">
        <v>4807</v>
      </c>
      <c r="W2066">
        <v>23</v>
      </c>
      <c r="X2066" t="s">
        <v>7356</v>
      </c>
      <c r="Y2066">
        <v>3290</v>
      </c>
      <c r="Z2066" t="s">
        <v>613</v>
      </c>
      <c r="AA2066" t="s">
        <v>4785</v>
      </c>
      <c r="AB2066">
        <v>4460</v>
      </c>
      <c r="AC2066" t="s">
        <v>146</v>
      </c>
      <c r="AD2066" t="s">
        <v>4690</v>
      </c>
      <c r="AE2066" t="s">
        <v>107</v>
      </c>
      <c r="AF2066" t="s">
        <v>107</v>
      </c>
      <c r="AI2066" s="1"/>
      <c r="AJ2066" t="s">
        <v>72</v>
      </c>
      <c r="AK2066" t="s">
        <v>4691</v>
      </c>
      <c r="AL2066">
        <v>41947</v>
      </c>
      <c r="AM2066" t="s">
        <v>4692</v>
      </c>
      <c r="AN2066" t="b">
        <v>1</v>
      </c>
      <c r="AQ2066" t="s">
        <v>60</v>
      </c>
      <c r="AR2066" t="s">
        <v>99</v>
      </c>
      <c r="BB2066" s="7" t="s">
        <v>11679</v>
      </c>
      <c r="BC2066" s="7" t="s">
        <v>612</v>
      </c>
      <c r="BD2066" s="7" t="s">
        <v>52</v>
      </c>
      <c r="BE2066" s="7">
        <v>99166</v>
      </c>
      <c r="BF2066" s="7" t="s">
        <v>11682</v>
      </c>
      <c r="BG2066" s="7">
        <v>4719.3999999999996</v>
      </c>
      <c r="BH2066" s="7">
        <v>0</v>
      </c>
      <c r="BI2066">
        <v>4096.63</v>
      </c>
      <c r="BJ2066">
        <v>-540</v>
      </c>
      <c r="BK2066">
        <v>0</v>
      </c>
      <c r="BL2066">
        <v>0</v>
      </c>
      <c r="BO2066" t="s">
        <v>11683</v>
      </c>
      <c r="BP2066">
        <v>9597</v>
      </c>
      <c r="BQ2066">
        <v>5943</v>
      </c>
      <c r="BR2066">
        <v>7105</v>
      </c>
      <c r="BS2066">
        <v>7931</v>
      </c>
      <c r="BU2066" t="s">
        <v>11684</v>
      </c>
      <c r="BV2066" t="s">
        <v>4695</v>
      </c>
      <c r="BX2066">
        <v>44149.139409722222</v>
      </c>
    </row>
    <row r="2067" spans="1:76" x14ac:dyDescent="0.25">
      <c r="A2067" t="s">
        <v>11685</v>
      </c>
      <c r="B2067" t="s">
        <v>8758</v>
      </c>
      <c r="C2067" t="s">
        <v>46</v>
      </c>
      <c r="D2067">
        <v>41807</v>
      </c>
      <c r="E2067" s="1"/>
      <c r="H2067" t="s">
        <v>47</v>
      </c>
      <c r="I2067">
        <v>41807</v>
      </c>
      <c r="J2067">
        <v>2014</v>
      </c>
      <c r="K2067" t="s">
        <v>85</v>
      </c>
      <c r="L2067" t="s">
        <v>11686</v>
      </c>
      <c r="N2067" t="s">
        <v>11687</v>
      </c>
      <c r="O2067" t="s">
        <v>836</v>
      </c>
      <c r="P2067" t="s">
        <v>121</v>
      </c>
      <c r="Q2067" t="s">
        <v>52</v>
      </c>
      <c r="R2067">
        <v>98584</v>
      </c>
      <c r="S2067" t="s">
        <v>11688</v>
      </c>
      <c r="T2067" t="s">
        <v>9639</v>
      </c>
      <c r="U2067" t="s">
        <v>11689</v>
      </c>
      <c r="V2067" t="s">
        <v>4807</v>
      </c>
      <c r="W2067">
        <v>23</v>
      </c>
      <c r="X2067" t="s">
        <v>5754</v>
      </c>
      <c r="Y2067">
        <v>3699</v>
      </c>
      <c r="Z2067" t="s">
        <v>121</v>
      </c>
      <c r="AA2067" t="s">
        <v>4785</v>
      </c>
      <c r="AB2067">
        <v>35148</v>
      </c>
      <c r="AC2067" t="s">
        <v>146</v>
      </c>
      <c r="AD2067" t="s">
        <v>4690</v>
      </c>
      <c r="AE2067" t="s">
        <v>107</v>
      </c>
      <c r="AF2067" t="s">
        <v>107</v>
      </c>
      <c r="AI2067" s="1"/>
      <c r="AJ2067" t="s">
        <v>72</v>
      </c>
      <c r="AK2067" t="s">
        <v>4691</v>
      </c>
      <c r="AL2067">
        <v>41947</v>
      </c>
      <c r="AM2067" t="s">
        <v>4878</v>
      </c>
      <c r="AN2067" t="b">
        <v>1</v>
      </c>
      <c r="AQ2067" t="s">
        <v>177</v>
      </c>
      <c r="BB2067" s="7" t="s">
        <v>11687</v>
      </c>
      <c r="BC2067" s="7" t="s">
        <v>836</v>
      </c>
      <c r="BD2067" s="7" t="s">
        <v>52</v>
      </c>
      <c r="BE2067" s="7">
        <v>98584</v>
      </c>
      <c r="BF2067" s="7" t="s">
        <v>11689</v>
      </c>
      <c r="BG2067" s="7">
        <v>996</v>
      </c>
      <c r="BH2067" s="7">
        <v>0</v>
      </c>
      <c r="BI2067">
        <v>0</v>
      </c>
      <c r="BJ2067">
        <v>0</v>
      </c>
      <c r="BK2067">
        <v>0</v>
      </c>
      <c r="BL2067">
        <v>0</v>
      </c>
      <c r="BO2067" t="s">
        <v>11690</v>
      </c>
      <c r="BP2067">
        <v>6801</v>
      </c>
      <c r="BQ2067">
        <v>3580</v>
      </c>
      <c r="BR2067">
        <v>7266</v>
      </c>
      <c r="BS2067">
        <v>7808</v>
      </c>
      <c r="BU2067" t="s">
        <v>8764</v>
      </c>
      <c r="BV2067" t="s">
        <v>4695</v>
      </c>
      <c r="BX2067">
        <v>44149.134594907409</v>
      </c>
    </row>
    <row r="2068" spans="1:76" x14ac:dyDescent="0.25">
      <c r="A2068" t="s">
        <v>11691</v>
      </c>
      <c r="B2068" t="s">
        <v>8358</v>
      </c>
      <c r="C2068" t="s">
        <v>46</v>
      </c>
      <c r="D2068">
        <v>41676</v>
      </c>
      <c r="E2068" s="1"/>
      <c r="H2068" t="s">
        <v>47</v>
      </c>
      <c r="I2068">
        <v>41676</v>
      </c>
      <c r="J2068">
        <v>2014</v>
      </c>
      <c r="K2068" t="s">
        <v>85</v>
      </c>
      <c r="L2068" t="s">
        <v>11692</v>
      </c>
      <c r="N2068" t="s">
        <v>2216</v>
      </c>
      <c r="O2068" t="s">
        <v>332</v>
      </c>
      <c r="P2068" t="s">
        <v>199</v>
      </c>
      <c r="Q2068" t="s">
        <v>52</v>
      </c>
      <c r="R2068">
        <v>98206</v>
      </c>
      <c r="S2068" t="s">
        <v>11693</v>
      </c>
      <c r="T2068" t="s">
        <v>11694</v>
      </c>
      <c r="U2068" t="s">
        <v>11695</v>
      </c>
      <c r="V2068" t="s">
        <v>5331</v>
      </c>
      <c r="W2068">
        <v>26</v>
      </c>
      <c r="X2068" t="s">
        <v>5278</v>
      </c>
      <c r="Y2068">
        <v>4107</v>
      </c>
      <c r="Z2068" t="s">
        <v>199</v>
      </c>
      <c r="AA2068" t="s">
        <v>4785</v>
      </c>
      <c r="AB2068">
        <v>417893</v>
      </c>
      <c r="AC2068" t="s">
        <v>146</v>
      </c>
      <c r="AD2068" t="s">
        <v>4690</v>
      </c>
      <c r="AE2068" t="s">
        <v>107</v>
      </c>
      <c r="AF2068" t="s">
        <v>107</v>
      </c>
      <c r="AI2068" s="1"/>
      <c r="AJ2068" t="s">
        <v>72</v>
      </c>
      <c r="AK2068" t="s">
        <v>4691</v>
      </c>
      <c r="AL2068">
        <v>41947</v>
      </c>
      <c r="AM2068" t="s">
        <v>4692</v>
      </c>
      <c r="AN2068" t="b">
        <v>1</v>
      </c>
      <c r="AQ2068" t="s">
        <v>195</v>
      </c>
      <c r="AR2068" t="s">
        <v>150</v>
      </c>
      <c r="BB2068" s="7" t="s">
        <v>2216</v>
      </c>
      <c r="BC2068" s="7" t="s">
        <v>332</v>
      </c>
      <c r="BD2068" s="7" t="s">
        <v>52</v>
      </c>
      <c r="BE2068" s="7">
        <v>98206</v>
      </c>
      <c r="BF2068" s="7" t="s">
        <v>11695</v>
      </c>
      <c r="BG2068" s="7">
        <v>14269</v>
      </c>
      <c r="BH2068" s="7">
        <v>1275.1300000000001</v>
      </c>
      <c r="BI2068">
        <v>0</v>
      </c>
      <c r="BJ2068">
        <v>0</v>
      </c>
      <c r="BK2068">
        <v>0</v>
      </c>
      <c r="BL2068">
        <v>11533.12</v>
      </c>
      <c r="BO2068" t="s">
        <v>11696</v>
      </c>
      <c r="BP2068">
        <v>16712</v>
      </c>
      <c r="BQ2068">
        <v>6178</v>
      </c>
      <c r="BR2068">
        <v>7642</v>
      </c>
      <c r="BS2068">
        <v>8261</v>
      </c>
      <c r="BU2068" t="s">
        <v>11697</v>
      </c>
      <c r="BV2068" t="s">
        <v>4695</v>
      </c>
      <c r="BX2068">
        <v>44149.150717592594</v>
      </c>
    </row>
    <row r="2069" spans="1:76" x14ac:dyDescent="0.25">
      <c r="A2069" t="s">
        <v>11698</v>
      </c>
      <c r="B2069" t="s">
        <v>11699</v>
      </c>
      <c r="C2069" t="s">
        <v>46</v>
      </c>
      <c r="D2069">
        <v>41529</v>
      </c>
      <c r="E2069" s="1"/>
      <c r="H2069" t="s">
        <v>47</v>
      </c>
      <c r="I2069">
        <v>41529</v>
      </c>
      <c r="J2069">
        <v>2014</v>
      </c>
      <c r="K2069" t="s">
        <v>85</v>
      </c>
      <c r="L2069" t="s">
        <v>11700</v>
      </c>
      <c r="N2069" t="s">
        <v>11701</v>
      </c>
      <c r="O2069" t="s">
        <v>3600</v>
      </c>
      <c r="P2069" t="s">
        <v>737</v>
      </c>
      <c r="Q2069" t="s">
        <v>52</v>
      </c>
      <c r="R2069">
        <v>98563</v>
      </c>
      <c r="S2069" t="s">
        <v>11702</v>
      </c>
      <c r="T2069" t="s">
        <v>11703</v>
      </c>
      <c r="U2069" t="s">
        <v>11704</v>
      </c>
      <c r="V2069" t="s">
        <v>5331</v>
      </c>
      <c r="W2069">
        <v>26</v>
      </c>
      <c r="X2069" t="s">
        <v>6884</v>
      </c>
      <c r="Y2069">
        <v>3369</v>
      </c>
      <c r="Z2069" t="s">
        <v>737</v>
      </c>
      <c r="AA2069" t="s">
        <v>4785</v>
      </c>
      <c r="AB2069">
        <v>37859</v>
      </c>
      <c r="AC2069" t="s">
        <v>146</v>
      </c>
      <c r="AD2069" t="s">
        <v>4690</v>
      </c>
      <c r="AE2069" t="s">
        <v>107</v>
      </c>
      <c r="AF2069" t="s">
        <v>107</v>
      </c>
      <c r="AI2069" s="1"/>
      <c r="AJ2069" t="s">
        <v>72</v>
      </c>
      <c r="AK2069" t="s">
        <v>4691</v>
      </c>
      <c r="AL2069">
        <v>41947</v>
      </c>
      <c r="AM2069" t="s">
        <v>4692</v>
      </c>
      <c r="AN2069" t="b">
        <v>1</v>
      </c>
      <c r="AQ2069" t="s">
        <v>60</v>
      </c>
      <c r="AR2069" t="s">
        <v>61</v>
      </c>
      <c r="BB2069" s="7" t="s">
        <v>11701</v>
      </c>
      <c r="BC2069" s="7" t="s">
        <v>3600</v>
      </c>
      <c r="BD2069" s="7" t="s">
        <v>52</v>
      </c>
      <c r="BE2069" s="7">
        <v>98563</v>
      </c>
      <c r="BF2069" s="7" t="s">
        <v>11705</v>
      </c>
      <c r="BG2069" s="7">
        <v>10005.32</v>
      </c>
      <c r="BH2069" s="7">
        <v>0</v>
      </c>
      <c r="BI2069">
        <v>9631.56</v>
      </c>
      <c r="BJ2069">
        <v>2000</v>
      </c>
      <c r="BK2069">
        <v>0</v>
      </c>
      <c r="BL2069">
        <v>0</v>
      </c>
      <c r="BO2069" t="s">
        <v>11706</v>
      </c>
      <c r="BP2069">
        <v>19165</v>
      </c>
      <c r="BQ2069">
        <v>150</v>
      </c>
      <c r="BR2069">
        <v>7404</v>
      </c>
      <c r="BS2069">
        <v>8397</v>
      </c>
      <c r="BU2069" t="s">
        <v>11707</v>
      </c>
      <c r="BV2069" t="s">
        <v>4695</v>
      </c>
      <c r="BX2069">
        <v>44149.155439814815</v>
      </c>
    </row>
    <row r="2070" spans="1:76" x14ac:dyDescent="0.25">
      <c r="A2070" t="s">
        <v>11708</v>
      </c>
      <c r="B2070" t="s">
        <v>3539</v>
      </c>
      <c r="C2070" t="s">
        <v>46</v>
      </c>
      <c r="D2070">
        <v>41696</v>
      </c>
      <c r="E2070" s="1"/>
      <c r="I2070">
        <v>41696</v>
      </c>
      <c r="J2070">
        <v>2014</v>
      </c>
      <c r="K2070" t="s">
        <v>77</v>
      </c>
      <c r="L2070" t="s">
        <v>11709</v>
      </c>
      <c r="N2070" t="s">
        <v>1324</v>
      </c>
      <c r="O2070" t="s">
        <v>11710</v>
      </c>
      <c r="P2070" t="s">
        <v>68</v>
      </c>
      <c r="Q2070" t="s">
        <v>52</v>
      </c>
      <c r="R2070">
        <v>98390</v>
      </c>
      <c r="S2070" t="s">
        <v>11711</v>
      </c>
      <c r="T2070" t="s">
        <v>11711</v>
      </c>
      <c r="U2070" t="s">
        <v>11712</v>
      </c>
      <c r="V2070" t="s">
        <v>90</v>
      </c>
      <c r="W2070">
        <v>12</v>
      </c>
      <c r="X2070" t="s">
        <v>188</v>
      </c>
      <c r="Y2070">
        <v>4760</v>
      </c>
      <c r="Z2070" t="s">
        <v>68</v>
      </c>
      <c r="AA2070" t="s">
        <v>57</v>
      </c>
      <c r="AC2070" t="s">
        <v>146</v>
      </c>
      <c r="AD2070" t="s">
        <v>4690</v>
      </c>
      <c r="AE2070" t="s">
        <v>107</v>
      </c>
      <c r="AF2070" t="s">
        <v>107</v>
      </c>
      <c r="AI2070" s="1"/>
      <c r="AJ2070" t="s">
        <v>72</v>
      </c>
      <c r="AK2070" t="s">
        <v>4691</v>
      </c>
      <c r="AL2070">
        <v>41947</v>
      </c>
      <c r="AM2070" t="s">
        <v>4692</v>
      </c>
      <c r="AN2070" t="b">
        <v>1</v>
      </c>
      <c r="AS2070" t="s">
        <v>4734</v>
      </c>
      <c r="BB2070" s="7" t="s">
        <v>1324</v>
      </c>
      <c r="BC2070" s="7" t="s">
        <v>305</v>
      </c>
      <c r="BD2070" s="7" t="s">
        <v>52</v>
      </c>
      <c r="BE2070" s="7">
        <v>98390</v>
      </c>
      <c r="BF2070" s="7" t="s">
        <v>11712</v>
      </c>
      <c r="BO2070" t="s">
        <v>11713</v>
      </c>
      <c r="BP2070">
        <v>5298</v>
      </c>
      <c r="BQ2070">
        <v>26394</v>
      </c>
      <c r="BR2070">
        <v>7335</v>
      </c>
      <c r="BT2070">
        <v>31</v>
      </c>
      <c r="BU2070" t="s">
        <v>11714</v>
      </c>
      <c r="BV2070" t="s">
        <v>4695</v>
      </c>
      <c r="BX2070">
        <v>43598.002708333333</v>
      </c>
    </row>
    <row r="2071" spans="1:76" x14ac:dyDescent="0.25">
      <c r="A2071" t="s">
        <v>11715</v>
      </c>
      <c r="B2071" t="s">
        <v>9893</v>
      </c>
      <c r="C2071" t="s">
        <v>46</v>
      </c>
      <c r="D2071">
        <v>41669</v>
      </c>
      <c r="E2071" s="1"/>
      <c r="I2071">
        <v>41669</v>
      </c>
      <c r="J2071">
        <v>2014</v>
      </c>
      <c r="K2071" t="s">
        <v>85</v>
      </c>
      <c r="L2071" t="s">
        <v>11716</v>
      </c>
      <c r="N2071" t="s">
        <v>11717</v>
      </c>
      <c r="O2071" t="s">
        <v>818</v>
      </c>
      <c r="P2071" t="s">
        <v>133</v>
      </c>
      <c r="Q2071" t="s">
        <v>52</v>
      </c>
      <c r="R2071">
        <v>98611</v>
      </c>
      <c r="S2071" t="s">
        <v>9896</v>
      </c>
      <c r="T2071" t="s">
        <v>9896</v>
      </c>
      <c r="U2071" t="s">
        <v>11718</v>
      </c>
      <c r="V2071" t="s">
        <v>5396</v>
      </c>
      <c r="W2071">
        <v>20</v>
      </c>
      <c r="X2071" t="s">
        <v>5425</v>
      </c>
      <c r="Y2071">
        <v>3200</v>
      </c>
      <c r="Z2071" t="s">
        <v>133</v>
      </c>
      <c r="AA2071" t="s">
        <v>4785</v>
      </c>
      <c r="AB2071">
        <v>58690</v>
      </c>
      <c r="AC2071" t="s">
        <v>146</v>
      </c>
      <c r="AD2071" t="s">
        <v>4690</v>
      </c>
      <c r="AE2071" t="s">
        <v>107</v>
      </c>
      <c r="AF2071" t="s">
        <v>107</v>
      </c>
      <c r="AI2071" s="1"/>
      <c r="AJ2071" t="s">
        <v>72</v>
      </c>
      <c r="AK2071" t="s">
        <v>4691</v>
      </c>
      <c r="AL2071">
        <v>41947</v>
      </c>
      <c r="AM2071" t="s">
        <v>4878</v>
      </c>
      <c r="AN2071" t="b">
        <v>1</v>
      </c>
      <c r="AQ2071" t="s">
        <v>195</v>
      </c>
      <c r="AR2071" t="s">
        <v>150</v>
      </c>
      <c r="BB2071" s="7" t="s">
        <v>11719</v>
      </c>
      <c r="BC2071" s="7" t="s">
        <v>11720</v>
      </c>
      <c r="BD2071" s="7" t="s">
        <v>52</v>
      </c>
      <c r="BE2071" s="7">
        <v>98645</v>
      </c>
      <c r="BF2071" s="7" t="s">
        <v>11721</v>
      </c>
      <c r="BO2071" t="s">
        <v>11722</v>
      </c>
      <c r="BP2071">
        <v>19092</v>
      </c>
      <c r="BQ2071">
        <v>6070</v>
      </c>
      <c r="BR2071">
        <v>7410</v>
      </c>
      <c r="BU2071" t="s">
        <v>9898</v>
      </c>
      <c r="BV2071" t="s">
        <v>4695</v>
      </c>
      <c r="BX2071">
        <v>43598.004016203704</v>
      </c>
    </row>
    <row r="2072" spans="1:76" x14ac:dyDescent="0.25">
      <c r="A2072" t="s">
        <v>11723</v>
      </c>
      <c r="B2072" t="s">
        <v>378</v>
      </c>
      <c r="C2072" t="s">
        <v>46</v>
      </c>
      <c r="D2072">
        <v>41534</v>
      </c>
      <c r="E2072" s="1"/>
      <c r="H2072" t="s">
        <v>47</v>
      </c>
      <c r="I2072">
        <v>41534</v>
      </c>
      <c r="J2072">
        <v>2014</v>
      </c>
      <c r="K2072" t="s">
        <v>85</v>
      </c>
      <c r="L2072" t="s">
        <v>11724</v>
      </c>
      <c r="N2072" t="s">
        <v>2322</v>
      </c>
      <c r="O2072" t="s">
        <v>380</v>
      </c>
      <c r="P2072" t="s">
        <v>68</v>
      </c>
      <c r="Q2072" t="s">
        <v>52</v>
      </c>
      <c r="R2072">
        <v>98148</v>
      </c>
      <c r="S2072" t="s">
        <v>381</v>
      </c>
      <c r="T2072" t="s">
        <v>4890</v>
      </c>
      <c r="U2072" t="s">
        <v>4891</v>
      </c>
      <c r="V2072" t="s">
        <v>54</v>
      </c>
      <c r="W2072">
        <v>13</v>
      </c>
      <c r="X2072" t="s">
        <v>216</v>
      </c>
      <c r="Y2072">
        <v>4843</v>
      </c>
      <c r="Z2072" t="s">
        <v>68</v>
      </c>
      <c r="AA2072" t="s">
        <v>57</v>
      </c>
      <c r="AC2072" t="s">
        <v>146</v>
      </c>
      <c r="AD2072" t="s">
        <v>4690</v>
      </c>
      <c r="AE2072" t="s">
        <v>107</v>
      </c>
      <c r="AF2072" t="s">
        <v>107</v>
      </c>
      <c r="AI2072" s="1"/>
      <c r="AJ2072" t="s">
        <v>72</v>
      </c>
      <c r="AK2072" t="s">
        <v>4691</v>
      </c>
      <c r="AL2072">
        <v>41947</v>
      </c>
      <c r="AM2072" t="s">
        <v>4692</v>
      </c>
      <c r="AN2072" t="b">
        <v>1</v>
      </c>
      <c r="AQ2072" t="s">
        <v>60</v>
      </c>
      <c r="AR2072" t="s">
        <v>61</v>
      </c>
      <c r="AS2072" t="s">
        <v>62</v>
      </c>
      <c r="BB2072" s="7" t="s">
        <v>4338</v>
      </c>
      <c r="BC2072" s="7" t="s">
        <v>836</v>
      </c>
      <c r="BD2072" s="7" t="s">
        <v>52</v>
      </c>
      <c r="BE2072" s="7">
        <v>98584</v>
      </c>
      <c r="BF2072" s="7" t="s">
        <v>11725</v>
      </c>
      <c r="BG2072" s="7">
        <v>52568.59</v>
      </c>
      <c r="BH2072" s="7">
        <v>6074.55</v>
      </c>
      <c r="BI2072">
        <v>52254.7</v>
      </c>
      <c r="BJ2072">
        <v>0</v>
      </c>
      <c r="BK2072">
        <v>0</v>
      </c>
      <c r="BL2072">
        <v>0</v>
      </c>
      <c r="BO2072" t="s">
        <v>11726</v>
      </c>
      <c r="BP2072">
        <v>14584</v>
      </c>
      <c r="BQ2072">
        <v>523</v>
      </c>
      <c r="BR2072">
        <v>7459</v>
      </c>
      <c r="BS2072">
        <v>8153</v>
      </c>
      <c r="BT2072">
        <v>33</v>
      </c>
      <c r="BU2072" t="s">
        <v>11727</v>
      </c>
      <c r="BV2072" t="s">
        <v>4695</v>
      </c>
      <c r="BX2072">
        <v>44149.147372685184</v>
      </c>
    </row>
    <row r="2073" spans="1:76" x14ac:dyDescent="0.25">
      <c r="A2073" t="s">
        <v>11728</v>
      </c>
      <c r="B2073" t="s">
        <v>1609</v>
      </c>
      <c r="C2073" t="s">
        <v>46</v>
      </c>
      <c r="D2073">
        <v>41315</v>
      </c>
      <c r="E2073" s="1"/>
      <c r="H2073" t="s">
        <v>47</v>
      </c>
      <c r="I2073">
        <v>41315</v>
      </c>
      <c r="J2073">
        <v>2014</v>
      </c>
      <c r="K2073" t="s">
        <v>85</v>
      </c>
      <c r="L2073" t="s">
        <v>5444</v>
      </c>
      <c r="N2073" t="s">
        <v>1611</v>
      </c>
      <c r="O2073" t="s">
        <v>199</v>
      </c>
      <c r="P2073" t="s">
        <v>68</v>
      </c>
      <c r="Q2073" t="s">
        <v>52</v>
      </c>
      <c r="R2073">
        <v>98290</v>
      </c>
      <c r="S2073" t="s">
        <v>1612</v>
      </c>
      <c r="T2073" t="s">
        <v>5445</v>
      </c>
      <c r="U2073" t="s">
        <v>5446</v>
      </c>
      <c r="V2073" t="s">
        <v>54</v>
      </c>
      <c r="W2073">
        <v>13</v>
      </c>
      <c r="X2073" t="s">
        <v>759</v>
      </c>
      <c r="Y2073">
        <v>4866</v>
      </c>
      <c r="Z2073" t="s">
        <v>68</v>
      </c>
      <c r="AA2073" t="s">
        <v>57</v>
      </c>
      <c r="AC2073" t="s">
        <v>146</v>
      </c>
      <c r="AD2073" t="s">
        <v>4690</v>
      </c>
      <c r="AE2073" t="s">
        <v>107</v>
      </c>
      <c r="AF2073" t="s">
        <v>107</v>
      </c>
      <c r="AI2073" s="1"/>
      <c r="AJ2073" t="s">
        <v>72</v>
      </c>
      <c r="AK2073" t="s">
        <v>4691</v>
      </c>
      <c r="AL2073">
        <v>41947</v>
      </c>
      <c r="AM2073" t="s">
        <v>4692</v>
      </c>
      <c r="AN2073" t="b">
        <v>1</v>
      </c>
      <c r="AQ2073" t="s">
        <v>60</v>
      </c>
      <c r="AR2073" t="s">
        <v>61</v>
      </c>
      <c r="AS2073" t="s">
        <v>62</v>
      </c>
      <c r="BB2073" s="7" t="s">
        <v>83</v>
      </c>
      <c r="BC2073" s="7" t="s">
        <v>101</v>
      </c>
      <c r="BD2073" s="7" t="s">
        <v>52</v>
      </c>
      <c r="BE2073" s="7">
        <v>98109</v>
      </c>
      <c r="BF2073" s="7" t="s">
        <v>11729</v>
      </c>
      <c r="BG2073" s="7">
        <v>169270.55</v>
      </c>
      <c r="BH2073" s="7">
        <v>2763.44</v>
      </c>
      <c r="BI2073">
        <v>168185.21</v>
      </c>
      <c r="BJ2073">
        <v>0</v>
      </c>
      <c r="BK2073">
        <v>0</v>
      </c>
      <c r="BL2073">
        <v>1250</v>
      </c>
      <c r="BM2073">
        <v>4815.8900000000003</v>
      </c>
      <c r="BN2073">
        <v>0</v>
      </c>
      <c r="BO2073" t="s">
        <v>11730</v>
      </c>
      <c r="BP2073">
        <v>5304</v>
      </c>
      <c r="BQ2073">
        <v>26165</v>
      </c>
      <c r="BR2073">
        <v>7333</v>
      </c>
      <c r="BS2073">
        <v>7739</v>
      </c>
      <c r="BT2073">
        <v>44</v>
      </c>
      <c r="BU2073" t="s">
        <v>5009</v>
      </c>
      <c r="BV2073" t="s">
        <v>4695</v>
      </c>
      <c r="BX2073">
        <v>44149.131481481483</v>
      </c>
    </row>
    <row r="2074" spans="1:76" x14ac:dyDescent="0.25">
      <c r="A2074" t="s">
        <v>11731</v>
      </c>
      <c r="B2074" t="s">
        <v>11732</v>
      </c>
      <c r="C2074" t="s">
        <v>46</v>
      </c>
      <c r="D2074">
        <v>41259</v>
      </c>
      <c r="E2074" s="1"/>
      <c r="H2074" t="s">
        <v>47</v>
      </c>
      <c r="I2074">
        <v>41259</v>
      </c>
      <c r="J2074">
        <v>2014</v>
      </c>
      <c r="K2074" t="s">
        <v>85</v>
      </c>
      <c r="L2074" t="s">
        <v>11733</v>
      </c>
      <c r="N2074" t="s">
        <v>11734</v>
      </c>
      <c r="O2074" t="s">
        <v>591</v>
      </c>
      <c r="P2074" t="s">
        <v>155</v>
      </c>
      <c r="Q2074" t="s">
        <v>52</v>
      </c>
      <c r="R2074">
        <v>98503</v>
      </c>
      <c r="S2074" t="s">
        <v>11735</v>
      </c>
      <c r="T2074" t="s">
        <v>11736</v>
      </c>
      <c r="U2074" t="s">
        <v>11737</v>
      </c>
      <c r="V2074" t="s">
        <v>5424</v>
      </c>
      <c r="W2074">
        <v>22</v>
      </c>
      <c r="X2074" t="s">
        <v>5607</v>
      </c>
      <c r="Y2074">
        <v>4229</v>
      </c>
      <c r="Z2074" t="s">
        <v>155</v>
      </c>
      <c r="AA2074" t="s">
        <v>4785</v>
      </c>
      <c r="AB2074">
        <v>161342</v>
      </c>
      <c r="AC2074" t="s">
        <v>146</v>
      </c>
      <c r="AD2074" t="s">
        <v>4690</v>
      </c>
      <c r="AE2074" t="s">
        <v>107</v>
      </c>
      <c r="AF2074" t="s">
        <v>107</v>
      </c>
      <c r="AI2074" s="1"/>
      <c r="AJ2074" t="s">
        <v>72</v>
      </c>
      <c r="AK2074" t="s">
        <v>4691</v>
      </c>
      <c r="AL2074">
        <v>41947</v>
      </c>
      <c r="AM2074" t="s">
        <v>4692</v>
      </c>
      <c r="AN2074" t="b">
        <v>1</v>
      </c>
      <c r="AQ2074" t="s">
        <v>60</v>
      </c>
      <c r="AR2074" t="s">
        <v>99</v>
      </c>
      <c r="BB2074" s="7" t="s">
        <v>11738</v>
      </c>
      <c r="BC2074" s="7" t="s">
        <v>154</v>
      </c>
      <c r="BD2074" s="7" t="s">
        <v>52</v>
      </c>
      <c r="BE2074" s="7">
        <v>98513</v>
      </c>
      <c r="BF2074" s="7" t="s">
        <v>11739</v>
      </c>
      <c r="BG2074" s="7">
        <v>74573.919999999998</v>
      </c>
      <c r="BH2074" s="7">
        <v>0</v>
      </c>
      <c r="BI2074">
        <v>88305.72</v>
      </c>
      <c r="BJ2074">
        <v>-170.52</v>
      </c>
      <c r="BK2074">
        <v>0</v>
      </c>
      <c r="BL2074">
        <v>0</v>
      </c>
      <c r="BO2074" t="s">
        <v>11740</v>
      </c>
      <c r="BP2074">
        <v>15299</v>
      </c>
      <c r="BQ2074">
        <v>6154</v>
      </c>
      <c r="BR2074">
        <v>7600</v>
      </c>
      <c r="BS2074">
        <v>8188</v>
      </c>
      <c r="BU2074" t="s">
        <v>11741</v>
      </c>
      <c r="BV2074" t="s">
        <v>4695</v>
      </c>
      <c r="BX2074">
        <v>44149.148402777777</v>
      </c>
    </row>
    <row r="2075" spans="1:76" x14ac:dyDescent="0.25">
      <c r="A2075" t="s">
        <v>11784</v>
      </c>
      <c r="B2075" t="s">
        <v>11785</v>
      </c>
      <c r="C2075" t="s">
        <v>46</v>
      </c>
      <c r="D2075">
        <v>41709</v>
      </c>
      <c r="E2075" s="1"/>
      <c r="I2075">
        <v>41709</v>
      </c>
      <c r="J2075">
        <v>2014</v>
      </c>
      <c r="K2075" t="s">
        <v>85</v>
      </c>
      <c r="L2075" t="s">
        <v>11786</v>
      </c>
      <c r="N2075" t="s">
        <v>11787</v>
      </c>
      <c r="O2075" t="s">
        <v>561</v>
      </c>
      <c r="P2075" t="s">
        <v>562</v>
      </c>
      <c r="Q2075" t="s">
        <v>52</v>
      </c>
      <c r="R2075">
        <v>98586</v>
      </c>
      <c r="S2075" t="s">
        <v>11788</v>
      </c>
      <c r="T2075" t="s">
        <v>11788</v>
      </c>
      <c r="U2075" t="s">
        <v>11789</v>
      </c>
      <c r="V2075" t="s">
        <v>5396</v>
      </c>
      <c r="W2075">
        <v>20</v>
      </c>
      <c r="X2075" t="s">
        <v>5526</v>
      </c>
      <c r="Y2075">
        <v>3841</v>
      </c>
      <c r="Z2075" t="s">
        <v>562</v>
      </c>
      <c r="AA2075" t="s">
        <v>4785</v>
      </c>
      <c r="AB2075">
        <v>13589</v>
      </c>
      <c r="AC2075" t="s">
        <v>146</v>
      </c>
      <c r="AD2075" t="s">
        <v>4690</v>
      </c>
      <c r="AE2075" t="s">
        <v>107</v>
      </c>
      <c r="AF2075" t="s">
        <v>107</v>
      </c>
      <c r="AI2075" s="1"/>
      <c r="AJ2075" t="s">
        <v>72</v>
      </c>
      <c r="AK2075" t="s">
        <v>4691</v>
      </c>
      <c r="AL2075">
        <v>41947</v>
      </c>
      <c r="AM2075" t="s">
        <v>4878</v>
      </c>
      <c r="AN2075" t="b">
        <v>1</v>
      </c>
      <c r="AQ2075" t="s">
        <v>195</v>
      </c>
      <c r="AR2075" t="s">
        <v>150</v>
      </c>
      <c r="BB2075" s="7" t="s">
        <v>11787</v>
      </c>
      <c r="BC2075" s="7" t="s">
        <v>561</v>
      </c>
      <c r="BD2075" s="7" t="s">
        <v>52</v>
      </c>
      <c r="BE2075" s="7">
        <v>98586</v>
      </c>
      <c r="BF2075" s="7" t="s">
        <v>11790</v>
      </c>
      <c r="BO2075" t="s">
        <v>11791</v>
      </c>
      <c r="BP2075">
        <v>10434</v>
      </c>
      <c r="BQ2075">
        <v>139</v>
      </c>
      <c r="BR2075">
        <v>7077</v>
      </c>
      <c r="BU2075" t="s">
        <v>11792</v>
      </c>
      <c r="BV2075" t="s">
        <v>4695</v>
      </c>
      <c r="BX2075">
        <v>43597.998784722222</v>
      </c>
    </row>
    <row r="2076" spans="1:76" x14ac:dyDescent="0.25">
      <c r="A2076" t="s">
        <v>11939</v>
      </c>
      <c r="B2076" t="s">
        <v>11940</v>
      </c>
      <c r="C2076" t="s">
        <v>46</v>
      </c>
      <c r="D2076">
        <v>41663</v>
      </c>
      <c r="E2076" s="1"/>
      <c r="H2076" t="s">
        <v>47</v>
      </c>
      <c r="I2076">
        <v>41663</v>
      </c>
      <c r="J2076">
        <v>2014</v>
      </c>
      <c r="K2076" t="s">
        <v>85</v>
      </c>
      <c r="L2076" t="s">
        <v>11941</v>
      </c>
      <c r="N2076" t="s">
        <v>11942</v>
      </c>
      <c r="O2076" t="s">
        <v>1554</v>
      </c>
      <c r="P2076" t="s">
        <v>111</v>
      </c>
      <c r="Q2076" t="s">
        <v>52</v>
      </c>
      <c r="R2076" t="s">
        <v>11943</v>
      </c>
      <c r="S2076" t="s">
        <v>11944</v>
      </c>
      <c r="T2076" t="s">
        <v>11945</v>
      </c>
      <c r="U2076" t="s">
        <v>11946</v>
      </c>
      <c r="V2076" t="s">
        <v>4807</v>
      </c>
      <c r="W2076">
        <v>23</v>
      </c>
      <c r="X2076" t="s">
        <v>4824</v>
      </c>
      <c r="Y2076">
        <v>3539</v>
      </c>
      <c r="Z2076" t="s">
        <v>111</v>
      </c>
      <c r="AA2076" t="s">
        <v>4785</v>
      </c>
      <c r="AB2076">
        <v>153736</v>
      </c>
      <c r="AC2076" t="s">
        <v>146</v>
      </c>
      <c r="AD2076" t="s">
        <v>4690</v>
      </c>
      <c r="AE2076" t="s">
        <v>107</v>
      </c>
      <c r="AF2076" t="s">
        <v>107</v>
      </c>
      <c r="AI2076" s="1"/>
      <c r="AJ2076" t="s">
        <v>72</v>
      </c>
      <c r="AK2076" t="s">
        <v>4691</v>
      </c>
      <c r="AL2076">
        <v>41947</v>
      </c>
      <c r="AM2076" t="s">
        <v>4692</v>
      </c>
      <c r="AN2076" t="b">
        <v>1</v>
      </c>
      <c r="AQ2076" t="s">
        <v>60</v>
      </c>
      <c r="AR2076" t="s">
        <v>99</v>
      </c>
      <c r="BB2076" s="7" t="s">
        <v>11947</v>
      </c>
      <c r="BC2076" s="7" t="s">
        <v>971</v>
      </c>
      <c r="BD2076" s="7" t="s">
        <v>52</v>
      </c>
      <c r="BE2076" s="7">
        <v>98311</v>
      </c>
      <c r="BG2076" s="7">
        <v>107864.66</v>
      </c>
      <c r="BH2076" s="7">
        <v>0</v>
      </c>
      <c r="BI2076">
        <v>112733.7</v>
      </c>
      <c r="BJ2076">
        <v>0</v>
      </c>
      <c r="BK2076">
        <v>0</v>
      </c>
      <c r="BL2076">
        <v>0</v>
      </c>
      <c r="BO2076" t="s">
        <v>11948</v>
      </c>
      <c r="BP2076">
        <v>18802</v>
      </c>
      <c r="BQ2076">
        <v>6080</v>
      </c>
      <c r="BR2076">
        <v>7428</v>
      </c>
      <c r="BS2076">
        <v>8389</v>
      </c>
      <c r="BU2076" t="s">
        <v>8874</v>
      </c>
      <c r="BV2076" t="s">
        <v>4695</v>
      </c>
      <c r="BX2076">
        <v>44149.15520833333</v>
      </c>
    </row>
    <row r="2077" spans="1:76" x14ac:dyDescent="0.25">
      <c r="A2077" t="s">
        <v>12267</v>
      </c>
      <c r="B2077" t="s">
        <v>12268</v>
      </c>
      <c r="C2077" t="s">
        <v>46</v>
      </c>
      <c r="D2077">
        <v>41672</v>
      </c>
      <c r="E2077" s="1"/>
      <c r="H2077" t="s">
        <v>599</v>
      </c>
      <c r="I2077">
        <v>41672</v>
      </c>
      <c r="J2077">
        <v>2014</v>
      </c>
      <c r="K2077" t="s">
        <v>85</v>
      </c>
      <c r="L2077" t="s">
        <v>12269</v>
      </c>
      <c r="N2077" t="s">
        <v>12270</v>
      </c>
      <c r="O2077" t="s">
        <v>110</v>
      </c>
      <c r="P2077" t="s">
        <v>111</v>
      </c>
      <c r="Q2077" t="s">
        <v>52</v>
      </c>
      <c r="R2077">
        <v>98366</v>
      </c>
      <c r="S2077" t="s">
        <v>12271</v>
      </c>
      <c r="T2077" t="s">
        <v>12272</v>
      </c>
      <c r="U2077" t="s">
        <v>12273</v>
      </c>
      <c r="V2077" t="s">
        <v>5396</v>
      </c>
      <c r="W2077">
        <v>20</v>
      </c>
      <c r="X2077" t="s">
        <v>4824</v>
      </c>
      <c r="Y2077">
        <v>3539</v>
      </c>
      <c r="Z2077" t="s">
        <v>111</v>
      </c>
      <c r="AA2077" t="s">
        <v>4785</v>
      </c>
      <c r="AB2077">
        <v>153736</v>
      </c>
      <c r="AC2077" t="s">
        <v>146</v>
      </c>
      <c r="AD2077" t="s">
        <v>4690</v>
      </c>
      <c r="AE2077" t="s">
        <v>107</v>
      </c>
      <c r="AF2077" t="s">
        <v>107</v>
      </c>
      <c r="AI2077" s="1"/>
      <c r="AJ2077" t="s">
        <v>72</v>
      </c>
      <c r="AK2077" t="s">
        <v>4691</v>
      </c>
      <c r="AL2077">
        <v>41947</v>
      </c>
      <c r="AM2077" t="s">
        <v>4692</v>
      </c>
      <c r="AN2077" t="b">
        <v>1</v>
      </c>
      <c r="AQ2077" t="s">
        <v>60</v>
      </c>
      <c r="AR2077" t="s">
        <v>61</v>
      </c>
      <c r="BB2077" s="7" t="s">
        <v>12274</v>
      </c>
      <c r="BC2077" s="7" t="s">
        <v>411</v>
      </c>
      <c r="BD2077" s="7" t="s">
        <v>52</v>
      </c>
      <c r="BE2077" s="7">
        <v>98329</v>
      </c>
      <c r="BF2077" s="7" t="s">
        <v>12275</v>
      </c>
      <c r="BG2077" s="7">
        <v>23158.12</v>
      </c>
      <c r="BH2077" s="7">
        <v>0</v>
      </c>
      <c r="BI2077">
        <v>28158.12</v>
      </c>
      <c r="BJ2077">
        <v>5000</v>
      </c>
      <c r="BK2077">
        <v>0</v>
      </c>
      <c r="BL2077">
        <v>0</v>
      </c>
      <c r="BO2077" t="s">
        <v>12276</v>
      </c>
      <c r="BP2077">
        <v>6979</v>
      </c>
      <c r="BQ2077">
        <v>6009</v>
      </c>
      <c r="BR2077">
        <v>7258</v>
      </c>
      <c r="BS2077">
        <v>7814</v>
      </c>
      <c r="BU2077" t="s">
        <v>12277</v>
      </c>
      <c r="BV2077" t="s">
        <v>4695</v>
      </c>
      <c r="BX2077">
        <v>44149.134756944448</v>
      </c>
    </row>
    <row r="2078" spans="1:76" x14ac:dyDescent="0.25">
      <c r="A2078" t="s">
        <v>12454</v>
      </c>
      <c r="B2078" t="s">
        <v>12455</v>
      </c>
      <c r="C2078" t="s">
        <v>46</v>
      </c>
      <c r="D2078">
        <v>41725</v>
      </c>
      <c r="E2078" s="1"/>
      <c r="H2078" t="s">
        <v>47</v>
      </c>
      <c r="I2078">
        <v>41725</v>
      </c>
      <c r="J2078">
        <v>2014</v>
      </c>
      <c r="K2078" t="s">
        <v>85</v>
      </c>
      <c r="L2078" t="s">
        <v>12456</v>
      </c>
      <c r="N2078" t="s">
        <v>12457</v>
      </c>
      <c r="O2078" t="s">
        <v>1946</v>
      </c>
      <c r="P2078" t="s">
        <v>394</v>
      </c>
      <c r="Q2078" t="s">
        <v>52</v>
      </c>
      <c r="R2078">
        <v>98284</v>
      </c>
      <c r="S2078" t="s">
        <v>12458</v>
      </c>
      <c r="T2078" t="s">
        <v>12458</v>
      </c>
      <c r="U2078" t="s">
        <v>12459</v>
      </c>
      <c r="V2078" t="s">
        <v>4807</v>
      </c>
      <c r="W2078">
        <v>23</v>
      </c>
      <c r="X2078" t="s">
        <v>5461</v>
      </c>
      <c r="Y2078">
        <v>4064</v>
      </c>
      <c r="Z2078" t="s">
        <v>394</v>
      </c>
      <c r="AA2078" t="s">
        <v>4785</v>
      </c>
      <c r="AB2078">
        <v>66649</v>
      </c>
      <c r="AC2078" t="s">
        <v>146</v>
      </c>
      <c r="AD2078" t="s">
        <v>4690</v>
      </c>
      <c r="AE2078" t="s">
        <v>107</v>
      </c>
      <c r="AF2078" t="s">
        <v>107</v>
      </c>
      <c r="AI2078" s="1"/>
      <c r="AJ2078" t="s">
        <v>72</v>
      </c>
      <c r="AK2078" t="s">
        <v>4691</v>
      </c>
      <c r="AL2078">
        <v>41947</v>
      </c>
      <c r="AM2078" t="s">
        <v>4692</v>
      </c>
      <c r="AN2078" t="b">
        <v>1</v>
      </c>
      <c r="AQ2078" t="s">
        <v>60</v>
      </c>
      <c r="AR2078" t="s">
        <v>61</v>
      </c>
      <c r="BB2078" s="7" t="s">
        <v>12457</v>
      </c>
      <c r="BC2078" s="7" t="s">
        <v>1946</v>
      </c>
      <c r="BD2078" s="7" t="s">
        <v>52</v>
      </c>
      <c r="BE2078" s="7">
        <v>98284</v>
      </c>
      <c r="BF2078" s="7" t="s">
        <v>12460</v>
      </c>
      <c r="BG2078" s="7">
        <v>38545.089999999997</v>
      </c>
      <c r="BH2078" s="7">
        <v>0</v>
      </c>
      <c r="BI2078">
        <v>38061.339999999997</v>
      </c>
      <c r="BJ2078">
        <v>0</v>
      </c>
      <c r="BK2078">
        <v>0</v>
      </c>
      <c r="BL2078">
        <v>0</v>
      </c>
      <c r="BO2078" t="s">
        <v>12461</v>
      </c>
      <c r="BP2078">
        <v>9421</v>
      </c>
      <c r="BQ2078">
        <v>816</v>
      </c>
      <c r="BR2078">
        <v>7111</v>
      </c>
      <c r="BS2078">
        <v>7926</v>
      </c>
      <c r="BU2078" t="s">
        <v>12462</v>
      </c>
      <c r="BV2078" t="s">
        <v>4695</v>
      </c>
      <c r="BX2078">
        <v>44149.139166666668</v>
      </c>
    </row>
    <row r="2079" spans="1:76" x14ac:dyDescent="0.25">
      <c r="A2079" t="s">
        <v>13060</v>
      </c>
      <c r="B2079" t="s">
        <v>1364</v>
      </c>
      <c r="C2079" t="s">
        <v>46</v>
      </c>
      <c r="D2079">
        <v>41732</v>
      </c>
      <c r="E2079" s="1"/>
      <c r="H2079" t="s">
        <v>47</v>
      </c>
      <c r="I2079">
        <v>41732</v>
      </c>
      <c r="J2079">
        <v>2014</v>
      </c>
      <c r="K2079" t="s">
        <v>85</v>
      </c>
      <c r="L2079" t="s">
        <v>13061</v>
      </c>
      <c r="N2079" t="s">
        <v>1365</v>
      </c>
      <c r="O2079" t="s">
        <v>411</v>
      </c>
      <c r="P2079" t="s">
        <v>115</v>
      </c>
      <c r="Q2079" t="s">
        <v>52</v>
      </c>
      <c r="R2079">
        <v>98335</v>
      </c>
      <c r="S2079" t="s">
        <v>1366</v>
      </c>
      <c r="T2079" t="s">
        <v>13062</v>
      </c>
      <c r="U2079" t="s">
        <v>13063</v>
      </c>
      <c r="V2079" t="s">
        <v>54</v>
      </c>
      <c r="W2079">
        <v>13</v>
      </c>
      <c r="X2079" t="s">
        <v>114</v>
      </c>
      <c r="Y2079">
        <v>4829</v>
      </c>
      <c r="Z2079" t="s">
        <v>115</v>
      </c>
      <c r="AA2079" t="s">
        <v>57</v>
      </c>
      <c r="AC2079" t="s">
        <v>146</v>
      </c>
      <c r="AD2079" t="s">
        <v>4690</v>
      </c>
      <c r="AE2079" t="s">
        <v>107</v>
      </c>
      <c r="AF2079" t="s">
        <v>107</v>
      </c>
      <c r="AI2079" s="1"/>
      <c r="AJ2079" t="s">
        <v>72</v>
      </c>
      <c r="AK2079" t="s">
        <v>4691</v>
      </c>
      <c r="AL2079">
        <v>41947</v>
      </c>
      <c r="AM2079" t="s">
        <v>4692</v>
      </c>
      <c r="AN2079" t="b">
        <v>1</v>
      </c>
      <c r="AQ2079" t="s">
        <v>60</v>
      </c>
      <c r="AR2079" t="s">
        <v>99</v>
      </c>
      <c r="AS2079" t="s">
        <v>4734</v>
      </c>
      <c r="BB2079" s="7" t="s">
        <v>1365</v>
      </c>
      <c r="BC2079" s="7" t="s">
        <v>411</v>
      </c>
      <c r="BD2079" s="7" t="s">
        <v>52</v>
      </c>
      <c r="BE2079" s="7">
        <v>98335</v>
      </c>
      <c r="BF2079" s="7" t="s">
        <v>13063</v>
      </c>
      <c r="BG2079" s="7">
        <v>370955.4</v>
      </c>
      <c r="BH2079" s="7">
        <v>0</v>
      </c>
      <c r="BI2079">
        <v>370955.4</v>
      </c>
      <c r="BJ2079">
        <v>0</v>
      </c>
      <c r="BK2079">
        <v>0</v>
      </c>
      <c r="BL2079">
        <v>0</v>
      </c>
      <c r="BM2079">
        <v>235120.93</v>
      </c>
      <c r="BN2079">
        <v>75459.62</v>
      </c>
      <c r="BO2079" t="s">
        <v>13064</v>
      </c>
      <c r="BP2079">
        <v>17189</v>
      </c>
      <c r="BQ2079">
        <v>6151</v>
      </c>
      <c r="BR2079">
        <v>7590</v>
      </c>
      <c r="BS2079">
        <v>8291</v>
      </c>
      <c r="BT2079">
        <v>26</v>
      </c>
      <c r="BU2079" t="s">
        <v>13065</v>
      </c>
      <c r="BV2079" t="s">
        <v>4695</v>
      </c>
      <c r="BX2079">
        <v>44344.404374999998</v>
      </c>
    </row>
    <row r="2080" spans="1:76" x14ac:dyDescent="0.25">
      <c r="A2080" t="s">
        <v>13066</v>
      </c>
      <c r="B2080" t="s">
        <v>7487</v>
      </c>
      <c r="C2080" t="s">
        <v>46</v>
      </c>
      <c r="D2080">
        <v>41729</v>
      </c>
      <c r="E2080" s="1"/>
      <c r="H2080" t="s">
        <v>47</v>
      </c>
      <c r="I2080">
        <v>41729</v>
      </c>
      <c r="J2080">
        <v>2014</v>
      </c>
      <c r="K2080" t="s">
        <v>85</v>
      </c>
      <c r="L2080" t="s">
        <v>13067</v>
      </c>
      <c r="N2080" t="s">
        <v>13068</v>
      </c>
      <c r="O2080" t="s">
        <v>740</v>
      </c>
      <c r="P2080" t="s">
        <v>737</v>
      </c>
      <c r="Q2080" t="s">
        <v>52</v>
      </c>
      <c r="R2080">
        <v>98520</v>
      </c>
      <c r="S2080" t="s">
        <v>13069</v>
      </c>
      <c r="T2080" t="s">
        <v>13070</v>
      </c>
      <c r="U2080" t="s">
        <v>13071</v>
      </c>
      <c r="V2080" t="s">
        <v>4807</v>
      </c>
      <c r="W2080">
        <v>23</v>
      </c>
      <c r="X2080" t="s">
        <v>6884</v>
      </c>
      <c r="Y2080">
        <v>3369</v>
      </c>
      <c r="Z2080" t="s">
        <v>737</v>
      </c>
      <c r="AA2080" t="s">
        <v>4785</v>
      </c>
      <c r="AB2080">
        <v>37859</v>
      </c>
      <c r="AC2080" t="s">
        <v>146</v>
      </c>
      <c r="AD2080" t="s">
        <v>4690</v>
      </c>
      <c r="AE2080" t="s">
        <v>107</v>
      </c>
      <c r="AF2080" t="s">
        <v>107</v>
      </c>
      <c r="AI2080" s="1"/>
      <c r="AJ2080" t="s">
        <v>72</v>
      </c>
      <c r="AK2080" t="s">
        <v>4691</v>
      </c>
      <c r="AL2080">
        <v>41947</v>
      </c>
      <c r="AM2080" t="s">
        <v>4692</v>
      </c>
      <c r="AN2080" t="b">
        <v>1</v>
      </c>
      <c r="AQ2080" t="s">
        <v>177</v>
      </c>
      <c r="BB2080" s="7" t="s">
        <v>13072</v>
      </c>
      <c r="BC2080" s="7" t="s">
        <v>740</v>
      </c>
      <c r="BD2080" s="7" t="s">
        <v>52</v>
      </c>
      <c r="BE2080" s="7">
        <v>98520</v>
      </c>
      <c r="BG2080" s="7">
        <v>7262.71</v>
      </c>
      <c r="BH2080" s="7">
        <v>0</v>
      </c>
      <c r="BI2080">
        <v>7986.67</v>
      </c>
      <c r="BJ2080">
        <v>723.96</v>
      </c>
      <c r="BK2080">
        <v>0</v>
      </c>
      <c r="BL2080">
        <v>0</v>
      </c>
      <c r="BO2080" t="s">
        <v>13073</v>
      </c>
      <c r="BP2080">
        <v>18104</v>
      </c>
      <c r="BQ2080">
        <v>24157</v>
      </c>
      <c r="BR2080">
        <v>7498</v>
      </c>
      <c r="BS2080">
        <v>8336</v>
      </c>
      <c r="BU2080" t="s">
        <v>13074</v>
      </c>
      <c r="BV2080" t="s">
        <v>4695</v>
      </c>
      <c r="BX2080">
        <v>44149.153506944444</v>
      </c>
    </row>
    <row r="2081" spans="1:76" x14ac:dyDescent="0.25">
      <c r="A2081" t="s">
        <v>13075</v>
      </c>
      <c r="B2081" t="s">
        <v>10289</v>
      </c>
      <c r="C2081" t="s">
        <v>46</v>
      </c>
      <c r="D2081">
        <v>41749</v>
      </c>
      <c r="E2081" s="1"/>
      <c r="H2081" t="s">
        <v>47</v>
      </c>
      <c r="I2081">
        <v>41749</v>
      </c>
      <c r="J2081">
        <v>2014</v>
      </c>
      <c r="K2081" t="s">
        <v>85</v>
      </c>
      <c r="L2081" t="s">
        <v>13076</v>
      </c>
      <c r="N2081" t="s">
        <v>1096</v>
      </c>
      <c r="O2081" t="s">
        <v>1554</v>
      </c>
      <c r="P2081" t="s">
        <v>111</v>
      </c>
      <c r="Q2081" t="s">
        <v>52</v>
      </c>
      <c r="R2081">
        <v>98383</v>
      </c>
      <c r="S2081" t="s">
        <v>10291</v>
      </c>
      <c r="T2081" t="s">
        <v>10292</v>
      </c>
      <c r="U2081" t="s">
        <v>13077</v>
      </c>
      <c r="V2081" t="s">
        <v>5331</v>
      </c>
      <c r="W2081">
        <v>26</v>
      </c>
      <c r="X2081" t="s">
        <v>4824</v>
      </c>
      <c r="Y2081">
        <v>3539</v>
      </c>
      <c r="Z2081" t="s">
        <v>111</v>
      </c>
      <c r="AA2081" t="s">
        <v>4785</v>
      </c>
      <c r="AB2081">
        <v>153736</v>
      </c>
      <c r="AC2081" t="s">
        <v>146</v>
      </c>
      <c r="AD2081" t="s">
        <v>4690</v>
      </c>
      <c r="AE2081" t="s">
        <v>107</v>
      </c>
      <c r="AF2081" t="s">
        <v>107</v>
      </c>
      <c r="AI2081" s="1"/>
      <c r="AJ2081" t="s">
        <v>72</v>
      </c>
      <c r="AK2081" t="s">
        <v>4691</v>
      </c>
      <c r="AL2081">
        <v>41947</v>
      </c>
      <c r="AM2081" t="s">
        <v>4692</v>
      </c>
      <c r="AN2081" t="b">
        <v>1</v>
      </c>
      <c r="AQ2081" t="s">
        <v>60</v>
      </c>
      <c r="AR2081" t="s">
        <v>99</v>
      </c>
      <c r="BB2081" s="7" t="s">
        <v>13078</v>
      </c>
      <c r="BC2081" s="7" t="s">
        <v>143</v>
      </c>
      <c r="BD2081" s="7" t="s">
        <v>52</v>
      </c>
      <c r="BE2081" s="7">
        <v>98403</v>
      </c>
      <c r="BF2081" s="7" t="s">
        <v>5856</v>
      </c>
      <c r="BG2081" s="7">
        <v>70681.850000000006</v>
      </c>
      <c r="BH2081" s="7">
        <v>0</v>
      </c>
      <c r="BI2081">
        <v>69877.89</v>
      </c>
      <c r="BJ2081">
        <v>0</v>
      </c>
      <c r="BK2081">
        <v>0</v>
      </c>
      <c r="BL2081">
        <v>0</v>
      </c>
      <c r="BM2081">
        <v>6300</v>
      </c>
      <c r="BN2081">
        <v>0</v>
      </c>
      <c r="BO2081" t="s">
        <v>13079</v>
      </c>
      <c r="BP2081">
        <v>8156</v>
      </c>
      <c r="BQ2081">
        <v>5979</v>
      </c>
      <c r="BR2081">
        <v>7185</v>
      </c>
      <c r="BS2081">
        <v>7867</v>
      </c>
      <c r="BU2081" t="s">
        <v>5858</v>
      </c>
      <c r="BV2081" t="s">
        <v>4695</v>
      </c>
      <c r="BX2081">
        <v>44149.136620370373</v>
      </c>
    </row>
    <row r="2082" spans="1:76" x14ac:dyDescent="0.25">
      <c r="A2082" t="s">
        <v>13080</v>
      </c>
      <c r="B2082" t="s">
        <v>1245</v>
      </c>
      <c r="C2082" t="s">
        <v>46</v>
      </c>
      <c r="D2082">
        <v>41403</v>
      </c>
      <c r="E2082" s="1"/>
      <c r="H2082" t="s">
        <v>47</v>
      </c>
      <c r="I2082">
        <v>41403</v>
      </c>
      <c r="J2082">
        <v>2014</v>
      </c>
      <c r="K2082" t="s">
        <v>85</v>
      </c>
      <c r="L2082" t="s">
        <v>12769</v>
      </c>
      <c r="N2082" t="s">
        <v>1246</v>
      </c>
      <c r="O2082" t="s">
        <v>143</v>
      </c>
      <c r="P2082" t="s">
        <v>115</v>
      </c>
      <c r="Q2082" t="s">
        <v>52</v>
      </c>
      <c r="R2082">
        <v>98496</v>
      </c>
      <c r="S2082" t="s">
        <v>1247</v>
      </c>
      <c r="T2082" t="s">
        <v>12770</v>
      </c>
      <c r="U2082" t="s">
        <v>13081</v>
      </c>
      <c r="V2082" t="s">
        <v>54</v>
      </c>
      <c r="W2082">
        <v>13</v>
      </c>
      <c r="X2082" t="s">
        <v>237</v>
      </c>
      <c r="Y2082">
        <v>4835</v>
      </c>
      <c r="Z2082" t="s">
        <v>115</v>
      </c>
      <c r="AA2082" t="s">
        <v>57</v>
      </c>
      <c r="AC2082" t="s">
        <v>146</v>
      </c>
      <c r="AD2082" t="s">
        <v>4690</v>
      </c>
      <c r="AE2082" t="s">
        <v>107</v>
      </c>
      <c r="AF2082" t="s">
        <v>107</v>
      </c>
      <c r="AI2082" s="1"/>
      <c r="AJ2082" t="s">
        <v>72</v>
      </c>
      <c r="AK2082" t="s">
        <v>4691</v>
      </c>
      <c r="AL2082">
        <v>41947</v>
      </c>
      <c r="AM2082" t="s">
        <v>4692</v>
      </c>
      <c r="AN2082" t="b">
        <v>1</v>
      </c>
      <c r="AQ2082" t="s">
        <v>60</v>
      </c>
      <c r="AR2082" t="s">
        <v>61</v>
      </c>
      <c r="AS2082" t="s">
        <v>62</v>
      </c>
      <c r="BB2082" s="7" t="s">
        <v>1248</v>
      </c>
      <c r="BC2082" s="7" t="s">
        <v>954</v>
      </c>
      <c r="BD2082" s="7" t="s">
        <v>52</v>
      </c>
      <c r="BE2082" s="7">
        <v>98499</v>
      </c>
      <c r="BF2082" s="7" t="s">
        <v>13081</v>
      </c>
      <c r="BG2082" s="7">
        <v>94020.23</v>
      </c>
      <c r="BH2082" s="7">
        <v>0</v>
      </c>
      <c r="BI2082">
        <v>92843.19</v>
      </c>
      <c r="BJ2082">
        <v>0</v>
      </c>
      <c r="BK2082">
        <v>0</v>
      </c>
      <c r="BL2082">
        <v>0</v>
      </c>
      <c r="BO2082" t="s">
        <v>13082</v>
      </c>
      <c r="BP2082">
        <v>17113</v>
      </c>
      <c r="BQ2082">
        <v>752</v>
      </c>
      <c r="BR2082">
        <v>7599</v>
      </c>
      <c r="BS2082">
        <v>8287</v>
      </c>
      <c r="BT2082">
        <v>29</v>
      </c>
      <c r="BU2082" t="s">
        <v>7997</v>
      </c>
      <c r="BV2082" t="s">
        <v>4695</v>
      </c>
      <c r="BX2082">
        <v>44149.151574074072</v>
      </c>
    </row>
    <row r="2083" spans="1:76" x14ac:dyDescent="0.25">
      <c r="A2083" t="s">
        <v>13083</v>
      </c>
      <c r="B2083" t="s">
        <v>13084</v>
      </c>
      <c r="C2083" t="s">
        <v>46</v>
      </c>
      <c r="D2083">
        <v>41700</v>
      </c>
      <c r="E2083" s="1"/>
      <c r="H2083" t="s">
        <v>599</v>
      </c>
      <c r="I2083">
        <v>41700</v>
      </c>
      <c r="J2083">
        <v>2014</v>
      </c>
      <c r="K2083" t="s">
        <v>85</v>
      </c>
      <c r="L2083" t="s">
        <v>13085</v>
      </c>
      <c r="N2083" t="s">
        <v>13086</v>
      </c>
      <c r="O2083" t="s">
        <v>13087</v>
      </c>
      <c r="P2083" t="s">
        <v>88</v>
      </c>
      <c r="Q2083" t="s">
        <v>52</v>
      </c>
      <c r="R2083">
        <v>98565</v>
      </c>
      <c r="S2083" t="s">
        <v>13088</v>
      </c>
      <c r="T2083" t="s">
        <v>13088</v>
      </c>
      <c r="U2083" t="s">
        <v>13089</v>
      </c>
      <c r="V2083" t="s">
        <v>5396</v>
      </c>
      <c r="W2083">
        <v>20</v>
      </c>
      <c r="X2083" t="s">
        <v>5408</v>
      </c>
      <c r="Y2083">
        <v>3626</v>
      </c>
      <c r="Z2083" t="s">
        <v>88</v>
      </c>
      <c r="AA2083" t="s">
        <v>4785</v>
      </c>
      <c r="AB2083">
        <v>44288</v>
      </c>
      <c r="AC2083" t="s">
        <v>146</v>
      </c>
      <c r="AD2083" t="s">
        <v>4690</v>
      </c>
      <c r="AE2083" t="s">
        <v>107</v>
      </c>
      <c r="AF2083" t="s">
        <v>107</v>
      </c>
      <c r="AI2083" s="1"/>
      <c r="AJ2083" t="s">
        <v>72</v>
      </c>
      <c r="AK2083" t="s">
        <v>4691</v>
      </c>
      <c r="AL2083">
        <v>41947</v>
      </c>
      <c r="AM2083" t="s">
        <v>4692</v>
      </c>
      <c r="AN2083" t="b">
        <v>1</v>
      </c>
      <c r="AQ2083" t="s">
        <v>60</v>
      </c>
      <c r="AR2083" t="s">
        <v>99</v>
      </c>
      <c r="BB2083" s="7" t="s">
        <v>13090</v>
      </c>
      <c r="BC2083" s="7" t="s">
        <v>1399</v>
      </c>
      <c r="BD2083" s="7" t="s">
        <v>52</v>
      </c>
      <c r="BE2083" s="7">
        <v>98531</v>
      </c>
      <c r="BF2083" s="7" t="s">
        <v>13091</v>
      </c>
      <c r="BG2083" s="7">
        <v>7333.8</v>
      </c>
      <c r="BH2083" s="7">
        <v>0</v>
      </c>
      <c r="BI2083">
        <v>7014.48</v>
      </c>
      <c r="BJ2083">
        <v>-420</v>
      </c>
      <c r="BK2083">
        <v>0</v>
      </c>
      <c r="BL2083">
        <v>0</v>
      </c>
      <c r="BO2083" t="s">
        <v>13092</v>
      </c>
      <c r="BP2083">
        <v>18087</v>
      </c>
      <c r="BQ2083">
        <v>406</v>
      </c>
      <c r="BR2083">
        <v>7500</v>
      </c>
      <c r="BS2083">
        <v>8332</v>
      </c>
      <c r="BU2083" t="s">
        <v>13093</v>
      </c>
      <c r="BV2083" t="s">
        <v>4695</v>
      </c>
      <c r="BX2083">
        <v>44149.153414351851</v>
      </c>
    </row>
    <row r="2084" spans="1:76" x14ac:dyDescent="0.25">
      <c r="A2084" t="s">
        <v>13094</v>
      </c>
      <c r="B2084" t="s">
        <v>4594</v>
      </c>
      <c r="C2084" t="s">
        <v>46</v>
      </c>
      <c r="D2084">
        <v>41786</v>
      </c>
      <c r="E2084" s="1"/>
      <c r="H2084" t="s">
        <v>47</v>
      </c>
      <c r="I2084">
        <v>41786</v>
      </c>
      <c r="J2084">
        <v>2014</v>
      </c>
      <c r="K2084" t="s">
        <v>85</v>
      </c>
      <c r="L2084" t="s">
        <v>13095</v>
      </c>
      <c r="N2084" t="s">
        <v>4595</v>
      </c>
      <c r="O2084" t="s">
        <v>1522</v>
      </c>
      <c r="P2084" t="s">
        <v>68</v>
      </c>
      <c r="Q2084" t="s">
        <v>52</v>
      </c>
      <c r="R2084">
        <v>98024</v>
      </c>
      <c r="S2084" t="s">
        <v>13096</v>
      </c>
      <c r="T2084" t="s">
        <v>13096</v>
      </c>
      <c r="U2084" t="s">
        <v>13097</v>
      </c>
      <c r="V2084" t="s">
        <v>54</v>
      </c>
      <c r="W2084">
        <v>13</v>
      </c>
      <c r="X2084" t="s">
        <v>182</v>
      </c>
      <c r="Y2084">
        <v>4787</v>
      </c>
      <c r="Z2084" t="s">
        <v>68</v>
      </c>
      <c r="AA2084" t="s">
        <v>57</v>
      </c>
      <c r="AC2084" t="s">
        <v>146</v>
      </c>
      <c r="AD2084" t="s">
        <v>4690</v>
      </c>
      <c r="AE2084" t="s">
        <v>107</v>
      </c>
      <c r="AF2084" t="s">
        <v>107</v>
      </c>
      <c r="AI2084" s="1"/>
      <c r="AJ2084" t="s">
        <v>72</v>
      </c>
      <c r="AK2084" t="s">
        <v>4691</v>
      </c>
      <c r="AL2084">
        <v>41947</v>
      </c>
      <c r="AM2084" t="s">
        <v>4692</v>
      </c>
      <c r="AN2084" t="b">
        <v>1</v>
      </c>
      <c r="AQ2084" t="s">
        <v>177</v>
      </c>
      <c r="AS2084" t="s">
        <v>4734</v>
      </c>
      <c r="BB2084" s="7" t="s">
        <v>4595</v>
      </c>
      <c r="BC2084" s="7" t="s">
        <v>1522</v>
      </c>
      <c r="BD2084" s="7" t="s">
        <v>52</v>
      </c>
      <c r="BE2084" s="7">
        <v>98024</v>
      </c>
      <c r="BF2084" s="7" t="s">
        <v>13098</v>
      </c>
      <c r="BG2084" s="7">
        <v>280</v>
      </c>
      <c r="BH2084" s="7">
        <v>0</v>
      </c>
      <c r="BI2084">
        <v>0</v>
      </c>
      <c r="BJ2084">
        <v>0</v>
      </c>
      <c r="BK2084">
        <v>0</v>
      </c>
      <c r="BL2084">
        <v>0</v>
      </c>
      <c r="BO2084" t="s">
        <v>13099</v>
      </c>
      <c r="BP2084">
        <v>405</v>
      </c>
      <c r="BQ2084">
        <v>6190</v>
      </c>
      <c r="BR2084">
        <v>7664</v>
      </c>
      <c r="BS2084">
        <v>7495</v>
      </c>
      <c r="BT2084">
        <v>5</v>
      </c>
      <c r="BU2084" t="s">
        <v>13100</v>
      </c>
      <c r="BV2084" t="s">
        <v>4695</v>
      </c>
      <c r="BX2084">
        <v>44149.12332175926</v>
      </c>
    </row>
    <row r="2085" spans="1:76" x14ac:dyDescent="0.25">
      <c r="A2085" t="s">
        <v>13101</v>
      </c>
      <c r="B2085" t="s">
        <v>13102</v>
      </c>
      <c r="C2085" t="s">
        <v>46</v>
      </c>
      <c r="D2085">
        <v>41786</v>
      </c>
      <c r="E2085" s="1"/>
      <c r="I2085">
        <v>41786</v>
      </c>
      <c r="J2085">
        <v>2014</v>
      </c>
      <c r="K2085" t="s">
        <v>85</v>
      </c>
      <c r="L2085" t="s">
        <v>13103</v>
      </c>
      <c r="N2085" t="s">
        <v>13104</v>
      </c>
      <c r="O2085" t="s">
        <v>807</v>
      </c>
      <c r="P2085" t="s">
        <v>353</v>
      </c>
      <c r="Q2085" t="s">
        <v>52</v>
      </c>
      <c r="R2085">
        <v>98264</v>
      </c>
      <c r="S2085" t="s">
        <v>13105</v>
      </c>
      <c r="T2085" t="s">
        <v>13105</v>
      </c>
      <c r="U2085" t="s">
        <v>13106</v>
      </c>
      <c r="V2085" t="s">
        <v>5407</v>
      </c>
      <c r="W2085">
        <v>30</v>
      </c>
      <c r="X2085" t="s">
        <v>6288</v>
      </c>
      <c r="Y2085">
        <v>4335</v>
      </c>
      <c r="Z2085" t="s">
        <v>353</v>
      </c>
      <c r="AA2085" t="s">
        <v>4785</v>
      </c>
      <c r="AB2085">
        <v>127669</v>
      </c>
      <c r="AC2085" t="s">
        <v>146</v>
      </c>
      <c r="AD2085" t="s">
        <v>4690</v>
      </c>
      <c r="AE2085" t="s">
        <v>107</v>
      </c>
      <c r="AF2085" t="s">
        <v>107</v>
      </c>
      <c r="AI2085" s="1"/>
      <c r="AJ2085" t="s">
        <v>72</v>
      </c>
      <c r="AK2085" t="s">
        <v>4691</v>
      </c>
      <c r="AL2085">
        <v>41947</v>
      </c>
      <c r="AM2085" t="s">
        <v>4878</v>
      </c>
      <c r="AN2085" t="b">
        <v>1</v>
      </c>
      <c r="AQ2085" t="s">
        <v>73</v>
      </c>
      <c r="AR2085" t="s">
        <v>99</v>
      </c>
      <c r="BB2085" s="7" t="s">
        <v>13104</v>
      </c>
      <c r="BC2085" s="7" t="s">
        <v>807</v>
      </c>
      <c r="BD2085" s="7" t="s">
        <v>52</v>
      </c>
      <c r="BE2085" s="7">
        <v>98264</v>
      </c>
      <c r="BF2085" s="7" t="s">
        <v>13106</v>
      </c>
      <c r="BM2085">
        <v>763.08</v>
      </c>
      <c r="BN2085">
        <v>0</v>
      </c>
      <c r="BO2085" t="s">
        <v>13107</v>
      </c>
      <c r="BP2085">
        <v>1029</v>
      </c>
      <c r="BQ2085">
        <v>5872</v>
      </c>
      <c r="BR2085">
        <v>7614</v>
      </c>
      <c r="BU2085" t="s">
        <v>13108</v>
      </c>
      <c r="BV2085" t="s">
        <v>4695</v>
      </c>
      <c r="BX2085">
        <v>43598.007488425923</v>
      </c>
    </row>
    <row r="2086" spans="1:76" x14ac:dyDescent="0.25">
      <c r="A2086" t="s">
        <v>13109</v>
      </c>
      <c r="B2086" t="s">
        <v>13110</v>
      </c>
      <c r="C2086" t="s">
        <v>46</v>
      </c>
      <c r="D2086">
        <v>41771</v>
      </c>
      <c r="E2086" s="1"/>
      <c r="I2086">
        <v>41771</v>
      </c>
      <c r="J2086">
        <v>2014</v>
      </c>
      <c r="K2086" t="s">
        <v>85</v>
      </c>
      <c r="L2086" t="s">
        <v>13111</v>
      </c>
      <c r="N2086" t="s">
        <v>13112</v>
      </c>
      <c r="O2086" t="s">
        <v>4630</v>
      </c>
      <c r="P2086" t="s">
        <v>4630</v>
      </c>
      <c r="Q2086" t="s">
        <v>52</v>
      </c>
      <c r="R2086">
        <v>99402</v>
      </c>
      <c r="S2086" t="s">
        <v>13113</v>
      </c>
      <c r="T2086" t="s">
        <v>13113</v>
      </c>
      <c r="U2086" t="s">
        <v>13114</v>
      </c>
      <c r="V2086" t="s">
        <v>5571</v>
      </c>
      <c r="W2086">
        <v>28</v>
      </c>
      <c r="X2086" t="s">
        <v>8158</v>
      </c>
      <c r="Y2086">
        <v>3029</v>
      </c>
      <c r="Z2086" t="s">
        <v>4630</v>
      </c>
      <c r="AA2086" t="s">
        <v>4785</v>
      </c>
      <c r="AB2086">
        <v>13735</v>
      </c>
      <c r="AC2086" t="s">
        <v>146</v>
      </c>
      <c r="AD2086" t="s">
        <v>4690</v>
      </c>
      <c r="AE2086" t="s">
        <v>107</v>
      </c>
      <c r="AF2086" t="s">
        <v>107</v>
      </c>
      <c r="AI2086" s="1"/>
      <c r="AJ2086" t="s">
        <v>72</v>
      </c>
      <c r="AK2086" t="s">
        <v>4691</v>
      </c>
      <c r="AL2086">
        <v>41947</v>
      </c>
      <c r="AM2086" t="s">
        <v>4878</v>
      </c>
      <c r="AN2086" t="b">
        <v>1</v>
      </c>
      <c r="AQ2086" t="s">
        <v>60</v>
      </c>
      <c r="AR2086" t="s">
        <v>99</v>
      </c>
      <c r="BB2086" s="7" t="s">
        <v>13112</v>
      </c>
      <c r="BC2086" s="7" t="s">
        <v>4630</v>
      </c>
      <c r="BD2086" s="7" t="s">
        <v>52</v>
      </c>
      <c r="BE2086" s="7">
        <v>99402</v>
      </c>
      <c r="BF2086" s="7" t="s">
        <v>13114</v>
      </c>
      <c r="BO2086" t="s">
        <v>13115</v>
      </c>
      <c r="BP2086">
        <v>16723</v>
      </c>
      <c r="BQ2086">
        <v>6175</v>
      </c>
      <c r="BR2086">
        <v>7639</v>
      </c>
      <c r="BU2086" t="s">
        <v>13116</v>
      </c>
      <c r="BV2086" t="s">
        <v>4695</v>
      </c>
      <c r="BX2086">
        <v>43598.0078587963</v>
      </c>
    </row>
    <row r="2087" spans="1:76" x14ac:dyDescent="0.25">
      <c r="A2087" t="s">
        <v>13117</v>
      </c>
      <c r="B2087" t="s">
        <v>8515</v>
      </c>
      <c r="C2087" t="s">
        <v>46</v>
      </c>
      <c r="D2087">
        <v>41738</v>
      </c>
      <c r="E2087" s="1"/>
      <c r="H2087" t="s">
        <v>47</v>
      </c>
      <c r="I2087">
        <v>41738</v>
      </c>
      <c r="J2087">
        <v>2014</v>
      </c>
      <c r="K2087" t="s">
        <v>85</v>
      </c>
      <c r="L2087" t="s">
        <v>13118</v>
      </c>
      <c r="N2087" t="s">
        <v>8517</v>
      </c>
      <c r="O2087" t="s">
        <v>225</v>
      </c>
      <c r="P2087" t="s">
        <v>226</v>
      </c>
      <c r="Q2087" t="s">
        <v>52</v>
      </c>
      <c r="R2087">
        <v>98666</v>
      </c>
      <c r="S2087" t="s">
        <v>8518</v>
      </c>
      <c r="T2087" t="s">
        <v>13119</v>
      </c>
      <c r="U2087" t="s">
        <v>13120</v>
      </c>
      <c r="V2087" t="s">
        <v>5571</v>
      </c>
      <c r="W2087">
        <v>28</v>
      </c>
      <c r="X2087" t="s">
        <v>6013</v>
      </c>
      <c r="Y2087">
        <v>3147</v>
      </c>
      <c r="Z2087" t="s">
        <v>226</v>
      </c>
      <c r="AA2087" t="s">
        <v>4785</v>
      </c>
      <c r="AB2087">
        <v>246872</v>
      </c>
      <c r="AC2087" t="s">
        <v>146</v>
      </c>
      <c r="AD2087" t="s">
        <v>4690</v>
      </c>
      <c r="AE2087" t="s">
        <v>107</v>
      </c>
      <c r="AF2087" t="s">
        <v>107</v>
      </c>
      <c r="AI2087" s="1"/>
      <c r="AJ2087" t="s">
        <v>72</v>
      </c>
      <c r="AK2087" t="s">
        <v>4691</v>
      </c>
      <c r="AL2087">
        <v>41947</v>
      </c>
      <c r="AM2087" t="s">
        <v>4692</v>
      </c>
      <c r="AN2087" t="b">
        <v>1</v>
      </c>
      <c r="AQ2087" t="s">
        <v>60</v>
      </c>
      <c r="AR2087" t="s">
        <v>61</v>
      </c>
      <c r="BB2087" s="7" t="s">
        <v>13121</v>
      </c>
      <c r="BC2087" s="7" t="s">
        <v>225</v>
      </c>
      <c r="BD2087" s="7" t="s">
        <v>52</v>
      </c>
      <c r="BE2087" s="7">
        <v>98665</v>
      </c>
      <c r="BF2087" s="7" t="s">
        <v>13120</v>
      </c>
      <c r="BG2087" s="7">
        <v>15248.48</v>
      </c>
      <c r="BH2087" s="7">
        <v>167.88</v>
      </c>
      <c r="BI2087">
        <v>15002.95</v>
      </c>
      <c r="BJ2087">
        <v>0</v>
      </c>
      <c r="BK2087">
        <v>0</v>
      </c>
      <c r="BL2087">
        <v>0</v>
      </c>
      <c r="BO2087" t="s">
        <v>13122</v>
      </c>
      <c r="BP2087">
        <v>11130</v>
      </c>
      <c r="BQ2087">
        <v>1750</v>
      </c>
      <c r="BR2087">
        <v>7048</v>
      </c>
      <c r="BS2087">
        <v>7999</v>
      </c>
      <c r="BU2087" t="s">
        <v>13123</v>
      </c>
      <c r="BV2087" t="s">
        <v>4695</v>
      </c>
      <c r="BX2087">
        <v>44149.142557870371</v>
      </c>
    </row>
    <row r="2088" spans="1:76" x14ac:dyDescent="0.25">
      <c r="A2088" t="s">
        <v>13124</v>
      </c>
      <c r="B2088" t="s">
        <v>3283</v>
      </c>
      <c r="C2088" t="s">
        <v>46</v>
      </c>
      <c r="D2088">
        <v>41578</v>
      </c>
      <c r="E2088" s="1"/>
      <c r="H2088" t="s">
        <v>47</v>
      </c>
      <c r="I2088">
        <v>41578</v>
      </c>
      <c r="J2088">
        <v>2014</v>
      </c>
      <c r="K2088" t="s">
        <v>77</v>
      </c>
      <c r="L2088" t="s">
        <v>13125</v>
      </c>
      <c r="N2088" t="s">
        <v>13126</v>
      </c>
      <c r="O2088" t="s">
        <v>101</v>
      </c>
      <c r="P2088" t="s">
        <v>68</v>
      </c>
      <c r="Q2088" t="s">
        <v>52</v>
      </c>
      <c r="R2088">
        <v>98144</v>
      </c>
      <c r="S2088" t="s">
        <v>3286</v>
      </c>
      <c r="T2088" t="s">
        <v>8500</v>
      </c>
      <c r="U2088" t="s">
        <v>13127</v>
      </c>
      <c r="V2088" t="s">
        <v>90</v>
      </c>
      <c r="W2088">
        <v>12</v>
      </c>
      <c r="X2088" t="s">
        <v>258</v>
      </c>
      <c r="Y2088">
        <v>4766</v>
      </c>
      <c r="Z2088" t="s">
        <v>68</v>
      </c>
      <c r="AA2088" t="s">
        <v>57</v>
      </c>
      <c r="AC2088" t="s">
        <v>146</v>
      </c>
      <c r="AD2088" t="s">
        <v>4690</v>
      </c>
      <c r="AE2088" t="s">
        <v>107</v>
      </c>
      <c r="AF2088" t="s">
        <v>107</v>
      </c>
      <c r="AI2088" s="1"/>
      <c r="AJ2088" t="s">
        <v>72</v>
      </c>
      <c r="AK2088" t="s">
        <v>4691</v>
      </c>
      <c r="AL2088">
        <v>41947</v>
      </c>
      <c r="AM2088" t="s">
        <v>4692</v>
      </c>
      <c r="AN2088" t="b">
        <v>1</v>
      </c>
      <c r="AS2088" t="s">
        <v>62</v>
      </c>
      <c r="BB2088" s="7" t="s">
        <v>13128</v>
      </c>
      <c r="BC2088" s="7" t="s">
        <v>101</v>
      </c>
      <c r="BD2088" s="7" t="s">
        <v>52</v>
      </c>
      <c r="BE2088" s="7">
        <v>98144</v>
      </c>
      <c r="BG2088" s="7">
        <v>11239</v>
      </c>
      <c r="BH2088" s="7">
        <v>0</v>
      </c>
      <c r="BI2088">
        <v>0</v>
      </c>
      <c r="BJ2088">
        <v>0</v>
      </c>
      <c r="BK2088">
        <v>0</v>
      </c>
      <c r="BL2088">
        <v>0</v>
      </c>
      <c r="BO2088" t="s">
        <v>13129</v>
      </c>
      <c r="BP2088">
        <v>10496</v>
      </c>
      <c r="BQ2088">
        <v>5930</v>
      </c>
      <c r="BR2088">
        <v>7072</v>
      </c>
      <c r="BS2088">
        <v>7979</v>
      </c>
      <c r="BT2088">
        <v>37</v>
      </c>
      <c r="BU2088" t="s">
        <v>13130</v>
      </c>
      <c r="BV2088" t="s">
        <v>4695</v>
      </c>
      <c r="BX2088">
        <v>44149.141481481478</v>
      </c>
    </row>
    <row r="2089" spans="1:76" x14ac:dyDescent="0.25">
      <c r="A2089" t="s">
        <v>13131</v>
      </c>
      <c r="B2089" t="s">
        <v>621</v>
      </c>
      <c r="C2089" t="s">
        <v>46</v>
      </c>
      <c r="D2089">
        <v>41567</v>
      </c>
      <c r="E2089" s="1"/>
      <c r="H2089" t="s">
        <v>47</v>
      </c>
      <c r="I2089">
        <v>41567</v>
      </c>
      <c r="J2089">
        <v>2014</v>
      </c>
      <c r="K2089" t="s">
        <v>85</v>
      </c>
      <c r="L2089" t="s">
        <v>12520</v>
      </c>
      <c r="N2089" t="s">
        <v>13132</v>
      </c>
      <c r="O2089" t="s">
        <v>627</v>
      </c>
      <c r="P2089" t="s">
        <v>68</v>
      </c>
      <c r="Q2089" t="s">
        <v>52</v>
      </c>
      <c r="R2089">
        <v>98133</v>
      </c>
      <c r="S2089" t="s">
        <v>624</v>
      </c>
      <c r="T2089" t="s">
        <v>9953</v>
      </c>
      <c r="U2089" t="s">
        <v>12521</v>
      </c>
      <c r="V2089" t="s">
        <v>54</v>
      </c>
      <c r="W2089">
        <v>13</v>
      </c>
      <c r="X2089" t="s">
        <v>626</v>
      </c>
      <c r="Y2089">
        <v>4841</v>
      </c>
      <c r="Z2089" t="s">
        <v>68</v>
      </c>
      <c r="AA2089" t="s">
        <v>57</v>
      </c>
      <c r="AC2089" t="s">
        <v>146</v>
      </c>
      <c r="AD2089" t="s">
        <v>4690</v>
      </c>
      <c r="AE2089" t="s">
        <v>107</v>
      </c>
      <c r="AF2089" t="s">
        <v>107</v>
      </c>
      <c r="AI2089" s="1"/>
      <c r="AJ2089" t="s">
        <v>72</v>
      </c>
      <c r="AK2089" t="s">
        <v>4691</v>
      </c>
      <c r="AL2089">
        <v>41947</v>
      </c>
      <c r="AM2089" t="s">
        <v>4692</v>
      </c>
      <c r="AN2089" t="b">
        <v>1</v>
      </c>
      <c r="AQ2089" t="s">
        <v>60</v>
      </c>
      <c r="AR2089" t="s">
        <v>61</v>
      </c>
      <c r="AS2089" t="s">
        <v>62</v>
      </c>
      <c r="BB2089" s="7" t="s">
        <v>13132</v>
      </c>
      <c r="BC2089" s="7" t="s">
        <v>627</v>
      </c>
      <c r="BD2089" s="7" t="s">
        <v>52</v>
      </c>
      <c r="BE2089" s="7">
        <v>98133</v>
      </c>
      <c r="BF2089" s="7" t="s">
        <v>12522</v>
      </c>
      <c r="BG2089" s="7">
        <v>83037</v>
      </c>
      <c r="BH2089" s="7">
        <v>2865.4</v>
      </c>
      <c r="BI2089">
        <v>77946.37</v>
      </c>
      <c r="BJ2089">
        <v>0</v>
      </c>
      <c r="BK2089">
        <v>0</v>
      </c>
      <c r="BL2089">
        <v>0</v>
      </c>
      <c r="BO2089" t="s">
        <v>13133</v>
      </c>
      <c r="BP2089">
        <v>10007</v>
      </c>
      <c r="BQ2089">
        <v>1757</v>
      </c>
      <c r="BR2089">
        <v>7088</v>
      </c>
      <c r="BS2089">
        <v>7945</v>
      </c>
      <c r="BT2089">
        <v>32</v>
      </c>
      <c r="BU2089" t="s">
        <v>12524</v>
      </c>
      <c r="BV2089" t="s">
        <v>4695</v>
      </c>
      <c r="BX2089">
        <v>44149.140057870369</v>
      </c>
    </row>
    <row r="2090" spans="1:76" x14ac:dyDescent="0.25">
      <c r="A2090" t="s">
        <v>13134</v>
      </c>
      <c r="B2090" t="s">
        <v>999</v>
      </c>
      <c r="C2090" t="s">
        <v>46</v>
      </c>
      <c r="D2090">
        <v>41331</v>
      </c>
      <c r="E2090" s="1"/>
      <c r="H2090" t="s">
        <v>47</v>
      </c>
      <c r="I2090">
        <v>41331</v>
      </c>
      <c r="J2090">
        <v>2014</v>
      </c>
      <c r="K2090" t="s">
        <v>85</v>
      </c>
      <c r="L2090" t="s">
        <v>13135</v>
      </c>
      <c r="N2090" t="s">
        <v>13136</v>
      </c>
      <c r="O2090" t="s">
        <v>339</v>
      </c>
      <c r="P2090" t="s">
        <v>199</v>
      </c>
      <c r="Q2090" t="s">
        <v>52</v>
      </c>
      <c r="R2090">
        <v>98012</v>
      </c>
      <c r="S2090" t="s">
        <v>1002</v>
      </c>
      <c r="T2090" t="s">
        <v>5888</v>
      </c>
      <c r="U2090" t="s">
        <v>13137</v>
      </c>
      <c r="V2090" t="s">
        <v>4919</v>
      </c>
      <c r="W2090">
        <v>29</v>
      </c>
      <c r="X2090" t="s">
        <v>5278</v>
      </c>
      <c r="Y2090">
        <v>4107</v>
      </c>
      <c r="Z2090" t="s">
        <v>199</v>
      </c>
      <c r="AA2090" t="s">
        <v>4785</v>
      </c>
      <c r="AB2090">
        <v>417893</v>
      </c>
      <c r="AC2090" t="s">
        <v>146</v>
      </c>
      <c r="AD2090" t="s">
        <v>4690</v>
      </c>
      <c r="AE2090" t="s">
        <v>107</v>
      </c>
      <c r="AF2090" t="s">
        <v>107</v>
      </c>
      <c r="AI2090" s="1"/>
      <c r="AJ2090" t="s">
        <v>72</v>
      </c>
      <c r="AK2090" t="s">
        <v>4691</v>
      </c>
      <c r="AL2090">
        <v>41947</v>
      </c>
      <c r="AM2090" t="s">
        <v>4692</v>
      </c>
      <c r="AN2090" t="b">
        <v>1</v>
      </c>
      <c r="AQ2090" t="s">
        <v>60</v>
      </c>
      <c r="AR2090" t="s">
        <v>61</v>
      </c>
      <c r="BB2090" s="7" t="s">
        <v>13138</v>
      </c>
      <c r="BC2090" s="7" t="s">
        <v>162</v>
      </c>
      <c r="BD2090" s="7" t="s">
        <v>52</v>
      </c>
      <c r="BE2090" s="7">
        <v>98012</v>
      </c>
      <c r="BF2090" s="7" t="s">
        <v>13139</v>
      </c>
      <c r="BG2090" s="7">
        <v>101410.14</v>
      </c>
      <c r="BH2090" s="7">
        <v>0</v>
      </c>
      <c r="BI2090">
        <v>119612.23</v>
      </c>
      <c r="BJ2090">
        <v>3800</v>
      </c>
      <c r="BK2090">
        <v>0</v>
      </c>
      <c r="BL2090">
        <v>0</v>
      </c>
      <c r="BO2090" t="s">
        <v>13140</v>
      </c>
      <c r="BP2090">
        <v>11716</v>
      </c>
      <c r="BQ2090">
        <v>26449</v>
      </c>
      <c r="BR2090">
        <v>7089</v>
      </c>
      <c r="BS2090">
        <v>8029</v>
      </c>
      <c r="BU2090" t="s">
        <v>5892</v>
      </c>
      <c r="BV2090" t="s">
        <v>4695</v>
      </c>
      <c r="BX2090">
        <v>44149.14334490741</v>
      </c>
    </row>
    <row r="2091" spans="1:76" x14ac:dyDescent="0.25">
      <c r="A2091" t="s">
        <v>13141</v>
      </c>
      <c r="B2091" t="s">
        <v>325</v>
      </c>
      <c r="C2091" t="s">
        <v>46</v>
      </c>
      <c r="D2091">
        <v>41255</v>
      </c>
      <c r="E2091" s="1"/>
      <c r="H2091" t="s">
        <v>47</v>
      </c>
      <c r="I2091">
        <v>41255</v>
      </c>
      <c r="J2091">
        <v>2014</v>
      </c>
      <c r="K2091" t="s">
        <v>85</v>
      </c>
      <c r="L2091" t="s">
        <v>11115</v>
      </c>
      <c r="N2091" t="s">
        <v>326</v>
      </c>
      <c r="O2091" t="s">
        <v>327</v>
      </c>
      <c r="P2091" t="s">
        <v>111</v>
      </c>
      <c r="Q2091" t="s">
        <v>52</v>
      </c>
      <c r="R2091">
        <v>98370</v>
      </c>
      <c r="S2091" t="s">
        <v>977</v>
      </c>
      <c r="T2091" t="s">
        <v>13142</v>
      </c>
      <c r="U2091" t="s">
        <v>13143</v>
      </c>
      <c r="V2091" t="s">
        <v>54</v>
      </c>
      <c r="W2091">
        <v>13</v>
      </c>
      <c r="X2091" t="s">
        <v>329</v>
      </c>
      <c r="Y2091">
        <v>3558</v>
      </c>
      <c r="Z2091" t="s">
        <v>111</v>
      </c>
      <c r="AA2091" t="s">
        <v>57</v>
      </c>
      <c r="AC2091" t="s">
        <v>146</v>
      </c>
      <c r="AD2091" t="s">
        <v>4690</v>
      </c>
      <c r="AE2091" t="s">
        <v>107</v>
      </c>
      <c r="AF2091" t="s">
        <v>107</v>
      </c>
      <c r="AI2091" s="1"/>
      <c r="AJ2091" t="s">
        <v>72</v>
      </c>
      <c r="AK2091" t="s">
        <v>4691</v>
      </c>
      <c r="AL2091">
        <v>41947</v>
      </c>
      <c r="AM2091" t="s">
        <v>4692</v>
      </c>
      <c r="AN2091" t="b">
        <v>1</v>
      </c>
      <c r="AQ2091" t="s">
        <v>60</v>
      </c>
      <c r="AR2091" t="s">
        <v>61</v>
      </c>
      <c r="AS2091" t="s">
        <v>62</v>
      </c>
      <c r="BB2091" s="7" t="s">
        <v>326</v>
      </c>
      <c r="BC2091" s="7" t="s">
        <v>327</v>
      </c>
      <c r="BD2091" s="7" t="s">
        <v>52</v>
      </c>
      <c r="BE2091" s="7">
        <v>98370</v>
      </c>
      <c r="BF2091" s="7" t="s">
        <v>5387</v>
      </c>
      <c r="BG2091" s="7">
        <v>65486.9</v>
      </c>
      <c r="BH2091" s="7">
        <v>1005.7</v>
      </c>
      <c r="BI2091">
        <v>64357.46</v>
      </c>
      <c r="BJ2091">
        <v>0</v>
      </c>
      <c r="BK2091">
        <v>0</v>
      </c>
      <c r="BL2091">
        <v>0</v>
      </c>
      <c r="BO2091" t="s">
        <v>13144</v>
      </c>
      <c r="BP2091">
        <v>611</v>
      </c>
      <c r="BQ2091">
        <v>227</v>
      </c>
      <c r="BR2091">
        <v>7650</v>
      </c>
      <c r="BS2091">
        <v>7512</v>
      </c>
      <c r="BT2091">
        <v>23</v>
      </c>
      <c r="BU2091" t="s">
        <v>5389</v>
      </c>
      <c r="BV2091" t="s">
        <v>4695</v>
      </c>
      <c r="BX2091">
        <v>44149.123761574076</v>
      </c>
    </row>
    <row r="2092" spans="1:76" x14ac:dyDescent="0.25">
      <c r="A2092" t="s">
        <v>13145</v>
      </c>
      <c r="B2092" t="s">
        <v>13146</v>
      </c>
      <c r="C2092" t="s">
        <v>46</v>
      </c>
      <c r="D2092">
        <v>41779</v>
      </c>
      <c r="E2092" s="1"/>
      <c r="H2092" t="s">
        <v>47</v>
      </c>
      <c r="I2092">
        <v>41779</v>
      </c>
      <c r="J2092">
        <v>2014</v>
      </c>
      <c r="K2092" t="s">
        <v>85</v>
      </c>
      <c r="L2092" t="s">
        <v>13147</v>
      </c>
      <c r="N2092" t="s">
        <v>13148</v>
      </c>
      <c r="O2092" t="s">
        <v>815</v>
      </c>
      <c r="P2092" t="s">
        <v>111</v>
      </c>
      <c r="Q2092" t="s">
        <v>52</v>
      </c>
      <c r="R2092">
        <v>98110</v>
      </c>
      <c r="S2092" t="s">
        <v>13149</v>
      </c>
      <c r="T2092" t="s">
        <v>13150</v>
      </c>
      <c r="U2092" t="s">
        <v>13151</v>
      </c>
      <c r="V2092" t="s">
        <v>5331</v>
      </c>
      <c r="W2092">
        <v>26</v>
      </c>
      <c r="X2092" t="s">
        <v>4824</v>
      </c>
      <c r="Y2092">
        <v>3539</v>
      </c>
      <c r="Z2092" t="s">
        <v>111</v>
      </c>
      <c r="AA2092" t="s">
        <v>4785</v>
      </c>
      <c r="AB2092">
        <v>153736</v>
      </c>
      <c r="AC2092" t="s">
        <v>146</v>
      </c>
      <c r="AD2092" t="s">
        <v>4690</v>
      </c>
      <c r="AE2092" t="s">
        <v>107</v>
      </c>
      <c r="AF2092" t="s">
        <v>107</v>
      </c>
      <c r="AI2092" s="1"/>
      <c r="AJ2092" t="s">
        <v>72</v>
      </c>
      <c r="AK2092" t="s">
        <v>4691</v>
      </c>
      <c r="AL2092">
        <v>41947</v>
      </c>
      <c r="AM2092" t="s">
        <v>4692</v>
      </c>
      <c r="AN2092" t="b">
        <v>1</v>
      </c>
      <c r="AQ2092" t="s">
        <v>177</v>
      </c>
      <c r="BB2092" s="7" t="s">
        <v>13152</v>
      </c>
      <c r="BC2092" s="7" t="s">
        <v>815</v>
      </c>
      <c r="BD2092" s="7" t="s">
        <v>52</v>
      </c>
      <c r="BE2092" s="7">
        <v>98110</v>
      </c>
      <c r="BF2092" s="7" t="s">
        <v>13153</v>
      </c>
      <c r="BG2092" s="7">
        <v>7530</v>
      </c>
      <c r="BH2092" s="7">
        <v>0</v>
      </c>
      <c r="BI2092">
        <v>9911.0400000000009</v>
      </c>
      <c r="BJ2092">
        <v>0</v>
      </c>
      <c r="BK2092">
        <v>0</v>
      </c>
      <c r="BL2092">
        <v>0</v>
      </c>
      <c r="BO2092" t="s">
        <v>13154</v>
      </c>
      <c r="BP2092">
        <v>17160</v>
      </c>
      <c r="BQ2092">
        <v>27942</v>
      </c>
      <c r="BR2092">
        <v>7592</v>
      </c>
      <c r="BS2092">
        <v>8288</v>
      </c>
      <c r="BU2092" t="s">
        <v>13155</v>
      </c>
      <c r="BV2092" t="s">
        <v>4695</v>
      </c>
      <c r="BX2092">
        <v>44149.151620370372</v>
      </c>
    </row>
    <row r="2093" spans="1:76" x14ac:dyDescent="0.25">
      <c r="A2093" t="s">
        <v>13356</v>
      </c>
      <c r="B2093" t="s">
        <v>1168</v>
      </c>
      <c r="C2093" t="s">
        <v>46</v>
      </c>
      <c r="D2093">
        <v>41450</v>
      </c>
      <c r="E2093" s="1"/>
      <c r="H2093" t="s">
        <v>47</v>
      </c>
      <c r="I2093">
        <v>41450</v>
      </c>
      <c r="J2093">
        <v>2014</v>
      </c>
      <c r="K2093" t="s">
        <v>85</v>
      </c>
      <c r="L2093" t="s">
        <v>6436</v>
      </c>
      <c r="N2093" t="s">
        <v>1585</v>
      </c>
      <c r="O2093" t="s">
        <v>225</v>
      </c>
      <c r="P2093" t="s">
        <v>226</v>
      </c>
      <c r="Q2093" t="s">
        <v>52</v>
      </c>
      <c r="R2093">
        <v>98687</v>
      </c>
      <c r="S2093" t="s">
        <v>1171</v>
      </c>
      <c r="T2093" t="s">
        <v>6439</v>
      </c>
      <c r="U2093" t="s">
        <v>11418</v>
      </c>
      <c r="V2093" t="s">
        <v>54</v>
      </c>
      <c r="W2093">
        <v>13</v>
      </c>
      <c r="X2093" t="s">
        <v>371</v>
      </c>
      <c r="Y2093">
        <v>4811</v>
      </c>
      <c r="Z2093" t="s">
        <v>226</v>
      </c>
      <c r="AA2093" t="s">
        <v>57</v>
      </c>
      <c r="AC2093" t="s">
        <v>146</v>
      </c>
      <c r="AD2093" t="s">
        <v>4690</v>
      </c>
      <c r="AE2093" t="s">
        <v>107</v>
      </c>
      <c r="AF2093" t="s">
        <v>107</v>
      </c>
      <c r="AI2093" s="1"/>
      <c r="AJ2093" t="s">
        <v>72</v>
      </c>
      <c r="AK2093" t="s">
        <v>4691</v>
      </c>
      <c r="AL2093">
        <v>41947</v>
      </c>
      <c r="AM2093" t="s">
        <v>4692</v>
      </c>
      <c r="AN2093" t="b">
        <v>1</v>
      </c>
      <c r="AQ2093" t="s">
        <v>60</v>
      </c>
      <c r="AR2093" t="s">
        <v>99</v>
      </c>
      <c r="AS2093" t="s">
        <v>62</v>
      </c>
      <c r="BB2093" s="7" t="s">
        <v>1172</v>
      </c>
      <c r="BC2093" s="7" t="s">
        <v>225</v>
      </c>
      <c r="BD2093" s="7" t="s">
        <v>52</v>
      </c>
      <c r="BE2093" s="7">
        <v>98682</v>
      </c>
      <c r="BF2093" s="7" t="s">
        <v>11120</v>
      </c>
      <c r="BG2093" s="7">
        <v>309628.40999999997</v>
      </c>
      <c r="BH2093" s="7">
        <v>81.180000000000007</v>
      </c>
      <c r="BI2093">
        <v>293136.98</v>
      </c>
      <c r="BJ2093">
        <v>0</v>
      </c>
      <c r="BK2093">
        <v>0</v>
      </c>
      <c r="BL2093">
        <v>0</v>
      </c>
      <c r="BM2093">
        <v>243422.67</v>
      </c>
      <c r="BN2093">
        <v>47505.56</v>
      </c>
      <c r="BO2093" t="s">
        <v>13357</v>
      </c>
      <c r="BP2093">
        <v>19002</v>
      </c>
      <c r="BQ2093">
        <v>452</v>
      </c>
      <c r="BR2093">
        <v>7418</v>
      </c>
      <c r="BS2093">
        <v>8388</v>
      </c>
      <c r="BT2093">
        <v>17</v>
      </c>
      <c r="BU2093" t="s">
        <v>6327</v>
      </c>
      <c r="BV2093" t="s">
        <v>4695</v>
      </c>
      <c r="BX2093">
        <v>44149.155115740738</v>
      </c>
    </row>
    <row r="2094" spans="1:76" x14ac:dyDescent="0.25">
      <c r="A2094" t="s">
        <v>13380</v>
      </c>
      <c r="B2094" t="s">
        <v>13381</v>
      </c>
      <c r="C2094" t="s">
        <v>46</v>
      </c>
      <c r="D2094">
        <v>41777</v>
      </c>
      <c r="E2094" s="1"/>
      <c r="I2094">
        <v>41777</v>
      </c>
      <c r="J2094">
        <v>2014</v>
      </c>
      <c r="K2094" t="s">
        <v>85</v>
      </c>
      <c r="L2094" t="s">
        <v>13382</v>
      </c>
      <c r="N2094" t="s">
        <v>13383</v>
      </c>
      <c r="O2094" t="s">
        <v>393</v>
      </c>
      <c r="P2094" t="s">
        <v>394</v>
      </c>
      <c r="Q2094" t="s">
        <v>52</v>
      </c>
      <c r="R2094">
        <v>98273</v>
      </c>
      <c r="S2094" t="s">
        <v>13384</v>
      </c>
      <c r="T2094" t="s">
        <v>13384</v>
      </c>
      <c r="U2094" t="s">
        <v>13385</v>
      </c>
      <c r="V2094" t="s">
        <v>5424</v>
      </c>
      <c r="W2094">
        <v>22</v>
      </c>
      <c r="X2094" t="s">
        <v>5461</v>
      </c>
      <c r="Y2094">
        <v>4064</v>
      </c>
      <c r="Z2094" t="s">
        <v>394</v>
      </c>
      <c r="AA2094" t="s">
        <v>4785</v>
      </c>
      <c r="AB2094">
        <v>66649</v>
      </c>
      <c r="AC2094" t="s">
        <v>146</v>
      </c>
      <c r="AD2094" t="s">
        <v>4690</v>
      </c>
      <c r="AE2094" t="s">
        <v>107</v>
      </c>
      <c r="AF2094" t="s">
        <v>107</v>
      </c>
      <c r="AI2094" s="1"/>
      <c r="AJ2094" t="s">
        <v>72</v>
      </c>
      <c r="AK2094" t="s">
        <v>4691</v>
      </c>
      <c r="AL2094">
        <v>41947</v>
      </c>
      <c r="AM2094" t="s">
        <v>4878</v>
      </c>
      <c r="AN2094" t="b">
        <v>1</v>
      </c>
      <c r="AQ2094" t="s">
        <v>195</v>
      </c>
      <c r="AR2094" t="s">
        <v>150</v>
      </c>
      <c r="BB2094" s="7" t="s">
        <v>13386</v>
      </c>
      <c r="BC2094" s="7" t="s">
        <v>393</v>
      </c>
      <c r="BD2094" s="7" t="s">
        <v>52</v>
      </c>
      <c r="BE2094" s="7">
        <v>98273</v>
      </c>
      <c r="BF2094" s="7" t="s">
        <v>13387</v>
      </c>
      <c r="BO2094" t="s">
        <v>13388</v>
      </c>
      <c r="BP2094">
        <v>1438</v>
      </c>
      <c r="BQ2094">
        <v>6147</v>
      </c>
      <c r="BR2094">
        <v>7579</v>
      </c>
      <c r="BU2094" t="s">
        <v>13389</v>
      </c>
      <c r="BV2094" t="s">
        <v>4695</v>
      </c>
      <c r="BX2094">
        <v>43598.006956018522</v>
      </c>
    </row>
    <row r="2095" spans="1:76" x14ac:dyDescent="0.25">
      <c r="A2095" t="s">
        <v>13799</v>
      </c>
      <c r="B2095" t="s">
        <v>1082</v>
      </c>
      <c r="C2095" t="s">
        <v>46</v>
      </c>
      <c r="D2095">
        <v>41486</v>
      </c>
      <c r="E2095" s="1"/>
      <c r="H2095" t="s">
        <v>47</v>
      </c>
      <c r="I2095">
        <v>41486</v>
      </c>
      <c r="J2095">
        <v>2014</v>
      </c>
      <c r="K2095" t="s">
        <v>85</v>
      </c>
      <c r="L2095" t="s">
        <v>6540</v>
      </c>
      <c r="N2095" t="s">
        <v>1083</v>
      </c>
      <c r="O2095" t="s">
        <v>105</v>
      </c>
      <c r="P2095" t="s">
        <v>105</v>
      </c>
      <c r="Q2095" t="s">
        <v>52</v>
      </c>
      <c r="R2095" t="s">
        <v>13800</v>
      </c>
      <c r="S2095" t="s">
        <v>1736</v>
      </c>
      <c r="T2095" t="s">
        <v>4702</v>
      </c>
      <c r="U2095" t="s">
        <v>13801</v>
      </c>
      <c r="V2095" t="s">
        <v>54</v>
      </c>
      <c r="W2095">
        <v>13</v>
      </c>
      <c r="X2095" t="s">
        <v>260</v>
      </c>
      <c r="Y2095">
        <v>4783</v>
      </c>
      <c r="Z2095" t="s">
        <v>105</v>
      </c>
      <c r="AA2095" t="s">
        <v>57</v>
      </c>
      <c r="AC2095" t="s">
        <v>146</v>
      </c>
      <c r="AD2095" t="s">
        <v>4690</v>
      </c>
      <c r="AE2095" t="s">
        <v>107</v>
      </c>
      <c r="AF2095" t="s">
        <v>107</v>
      </c>
      <c r="AI2095" s="1"/>
      <c r="AJ2095" t="s">
        <v>72</v>
      </c>
      <c r="AK2095" t="s">
        <v>4691</v>
      </c>
      <c r="AL2095">
        <v>41947</v>
      </c>
      <c r="AM2095" t="s">
        <v>4692</v>
      </c>
      <c r="AN2095" t="b">
        <v>1</v>
      </c>
      <c r="AQ2095" t="s">
        <v>60</v>
      </c>
      <c r="AR2095" t="s">
        <v>61</v>
      </c>
      <c r="AS2095" t="s">
        <v>62</v>
      </c>
      <c r="BB2095" s="7" t="s">
        <v>1800</v>
      </c>
      <c r="BC2095" s="7" t="s">
        <v>105</v>
      </c>
      <c r="BD2095" s="7" t="s">
        <v>52</v>
      </c>
      <c r="BE2095" s="7">
        <v>99223</v>
      </c>
      <c r="BF2095" s="7" t="s">
        <v>4704</v>
      </c>
      <c r="BG2095" s="7">
        <v>129577.86</v>
      </c>
      <c r="BH2095" s="7">
        <v>400</v>
      </c>
      <c r="BI2095">
        <v>127352.86</v>
      </c>
      <c r="BJ2095">
        <v>0</v>
      </c>
      <c r="BK2095">
        <v>0</v>
      </c>
      <c r="BL2095">
        <v>0</v>
      </c>
      <c r="BO2095" t="s">
        <v>13802</v>
      </c>
      <c r="BP2095">
        <v>16393</v>
      </c>
      <c r="BQ2095">
        <v>841</v>
      </c>
      <c r="BR2095">
        <v>7671</v>
      </c>
      <c r="BS2095">
        <v>8245</v>
      </c>
      <c r="BT2095">
        <v>3</v>
      </c>
      <c r="BU2095" t="s">
        <v>5599</v>
      </c>
      <c r="BV2095" t="s">
        <v>4695</v>
      </c>
      <c r="BX2095">
        <v>44149.150208333333</v>
      </c>
    </row>
    <row r="2096" spans="1:76" x14ac:dyDescent="0.25">
      <c r="A2096" t="s">
        <v>13834</v>
      </c>
      <c r="B2096" t="s">
        <v>790</v>
      </c>
      <c r="C2096" t="s">
        <v>46</v>
      </c>
      <c r="D2096">
        <v>41618</v>
      </c>
      <c r="E2096" s="1"/>
      <c r="H2096" t="s">
        <v>47</v>
      </c>
      <c r="I2096">
        <v>41618</v>
      </c>
      <c r="J2096">
        <v>2014</v>
      </c>
      <c r="K2096" t="s">
        <v>85</v>
      </c>
      <c r="L2096" t="s">
        <v>13835</v>
      </c>
      <c r="N2096" t="s">
        <v>1607</v>
      </c>
      <c r="O2096" t="s">
        <v>101</v>
      </c>
      <c r="P2096" t="s">
        <v>68</v>
      </c>
      <c r="Q2096" t="s">
        <v>52</v>
      </c>
      <c r="R2096">
        <v>98178</v>
      </c>
      <c r="S2096" t="s">
        <v>792</v>
      </c>
      <c r="T2096" t="s">
        <v>9808</v>
      </c>
      <c r="U2096" t="s">
        <v>13836</v>
      </c>
      <c r="V2096" t="s">
        <v>54</v>
      </c>
      <c r="W2096">
        <v>13</v>
      </c>
      <c r="X2096" t="s">
        <v>486</v>
      </c>
      <c r="Y2096">
        <v>4852</v>
      </c>
      <c r="Z2096" t="s">
        <v>68</v>
      </c>
      <c r="AA2096" t="s">
        <v>57</v>
      </c>
      <c r="AC2096" t="s">
        <v>146</v>
      </c>
      <c r="AD2096" t="s">
        <v>4690</v>
      </c>
      <c r="AE2096" t="s">
        <v>107</v>
      </c>
      <c r="AF2096" t="s">
        <v>107</v>
      </c>
      <c r="AI2096" s="1"/>
      <c r="AJ2096" t="s">
        <v>72</v>
      </c>
      <c r="AK2096" t="s">
        <v>4691</v>
      </c>
      <c r="AL2096">
        <v>41947</v>
      </c>
      <c r="AM2096" t="s">
        <v>4692</v>
      </c>
      <c r="AN2096" t="b">
        <v>1</v>
      </c>
      <c r="AQ2096" t="s">
        <v>60</v>
      </c>
      <c r="AR2096" t="s">
        <v>61</v>
      </c>
      <c r="AS2096" t="s">
        <v>62</v>
      </c>
      <c r="BB2096" s="7" t="s">
        <v>1424</v>
      </c>
      <c r="BC2096" s="7" t="s">
        <v>75</v>
      </c>
      <c r="BD2096" s="7" t="s">
        <v>52</v>
      </c>
      <c r="BE2096" s="7">
        <v>98056</v>
      </c>
      <c r="BF2096" s="7" t="s">
        <v>13837</v>
      </c>
      <c r="BG2096" s="7">
        <v>78141.210000000006</v>
      </c>
      <c r="BH2096" s="7">
        <v>14427.01</v>
      </c>
      <c r="BI2096">
        <v>87598.61</v>
      </c>
      <c r="BJ2096">
        <v>0</v>
      </c>
      <c r="BK2096">
        <v>0</v>
      </c>
      <c r="BL2096">
        <v>0</v>
      </c>
      <c r="BO2096" t="s">
        <v>13838</v>
      </c>
      <c r="BP2096">
        <v>17208</v>
      </c>
      <c r="BQ2096">
        <v>476</v>
      </c>
      <c r="BR2096">
        <v>7587</v>
      </c>
      <c r="BS2096">
        <v>8281</v>
      </c>
      <c r="BT2096">
        <v>37</v>
      </c>
      <c r="BU2096" t="s">
        <v>9810</v>
      </c>
      <c r="BV2096" t="s">
        <v>4695</v>
      </c>
      <c r="BX2096">
        <v>44149.151377314818</v>
      </c>
    </row>
    <row r="2097" spans="1:76" x14ac:dyDescent="0.25">
      <c r="A2097" t="s">
        <v>13855</v>
      </c>
      <c r="B2097" t="s">
        <v>13856</v>
      </c>
      <c r="C2097" t="s">
        <v>46</v>
      </c>
      <c r="D2097">
        <v>41748</v>
      </c>
      <c r="E2097" s="1"/>
      <c r="I2097">
        <v>41748</v>
      </c>
      <c r="J2097">
        <v>2014</v>
      </c>
      <c r="K2097" t="s">
        <v>85</v>
      </c>
      <c r="L2097" t="s">
        <v>13857</v>
      </c>
      <c r="N2097" t="s">
        <v>13858</v>
      </c>
      <c r="O2097" t="s">
        <v>907</v>
      </c>
      <c r="P2097" t="s">
        <v>908</v>
      </c>
      <c r="Q2097" t="s">
        <v>52</v>
      </c>
      <c r="R2097">
        <v>98926</v>
      </c>
      <c r="S2097" t="s">
        <v>13859</v>
      </c>
      <c r="T2097" t="s">
        <v>13860</v>
      </c>
      <c r="U2097" t="s">
        <v>13861</v>
      </c>
      <c r="V2097" t="s">
        <v>5424</v>
      </c>
      <c r="W2097">
        <v>22</v>
      </c>
      <c r="X2097" t="s">
        <v>5397</v>
      </c>
      <c r="Y2097">
        <v>3559</v>
      </c>
      <c r="Z2097" t="s">
        <v>908</v>
      </c>
      <c r="AA2097" t="s">
        <v>4785</v>
      </c>
      <c r="AB2097">
        <v>21906</v>
      </c>
      <c r="AC2097" t="s">
        <v>146</v>
      </c>
      <c r="AD2097" t="s">
        <v>4690</v>
      </c>
      <c r="AE2097" t="s">
        <v>107</v>
      </c>
      <c r="AF2097" t="s">
        <v>107</v>
      </c>
      <c r="AI2097" s="1"/>
      <c r="AJ2097" t="s">
        <v>72</v>
      </c>
      <c r="AK2097" t="s">
        <v>4691</v>
      </c>
      <c r="AL2097">
        <v>41947</v>
      </c>
      <c r="AM2097" t="s">
        <v>4878</v>
      </c>
      <c r="AN2097" t="b">
        <v>1</v>
      </c>
      <c r="AQ2097" t="s">
        <v>60</v>
      </c>
      <c r="AR2097" t="s">
        <v>99</v>
      </c>
      <c r="BB2097" s="7" t="s">
        <v>13862</v>
      </c>
      <c r="BC2097" s="7" t="s">
        <v>907</v>
      </c>
      <c r="BD2097" s="7" t="s">
        <v>52</v>
      </c>
      <c r="BE2097" s="7">
        <v>98926</v>
      </c>
      <c r="BF2097" s="7" t="s">
        <v>13863</v>
      </c>
      <c r="BO2097" t="s">
        <v>13864</v>
      </c>
      <c r="BP2097">
        <v>10251</v>
      </c>
      <c r="BQ2097">
        <v>5934</v>
      </c>
      <c r="BR2097">
        <v>7083</v>
      </c>
      <c r="BU2097" t="s">
        <v>13865</v>
      </c>
      <c r="BV2097" t="s">
        <v>4695</v>
      </c>
      <c r="BX2097">
        <v>43597.998900462961</v>
      </c>
    </row>
    <row r="2098" spans="1:76" x14ac:dyDescent="0.25">
      <c r="A2098" t="s">
        <v>13903</v>
      </c>
      <c r="B2098" t="s">
        <v>3976</v>
      </c>
      <c r="C2098" t="s">
        <v>46</v>
      </c>
      <c r="D2098">
        <v>41857</v>
      </c>
      <c r="E2098" s="1"/>
      <c r="I2098">
        <v>41857</v>
      </c>
      <c r="J2098">
        <v>2014</v>
      </c>
      <c r="K2098" t="s">
        <v>85</v>
      </c>
      <c r="L2098" t="s">
        <v>13904</v>
      </c>
      <c r="N2098" t="s">
        <v>13905</v>
      </c>
      <c r="O2098" t="s">
        <v>1481</v>
      </c>
      <c r="P2098" t="s">
        <v>394</v>
      </c>
      <c r="Q2098" t="s">
        <v>52</v>
      </c>
      <c r="R2098">
        <v>98277</v>
      </c>
      <c r="S2098" t="s">
        <v>13906</v>
      </c>
      <c r="T2098" t="s">
        <v>13906</v>
      </c>
      <c r="U2098" t="s">
        <v>13907</v>
      </c>
      <c r="V2098" t="s">
        <v>54</v>
      </c>
      <c r="W2098">
        <v>13</v>
      </c>
      <c r="X2098" t="s">
        <v>395</v>
      </c>
      <c r="Y2098">
        <v>4797</v>
      </c>
      <c r="Z2098" t="s">
        <v>394</v>
      </c>
      <c r="AA2098" t="s">
        <v>57</v>
      </c>
      <c r="AC2098" t="s">
        <v>146</v>
      </c>
      <c r="AD2098" t="s">
        <v>4690</v>
      </c>
      <c r="AE2098" t="s">
        <v>107</v>
      </c>
      <c r="AF2098" t="s">
        <v>107</v>
      </c>
      <c r="AI2098" s="1"/>
      <c r="AJ2098" t="s">
        <v>72</v>
      </c>
      <c r="AK2098" t="s">
        <v>4691</v>
      </c>
      <c r="AL2098">
        <v>41947</v>
      </c>
      <c r="AM2098" t="s">
        <v>4878</v>
      </c>
      <c r="AN2098" t="b">
        <v>1</v>
      </c>
      <c r="AQ2098" t="s">
        <v>177</v>
      </c>
      <c r="AS2098" t="s">
        <v>4734</v>
      </c>
      <c r="BB2098" s="7" t="s">
        <v>13905</v>
      </c>
      <c r="BC2098" s="7" t="s">
        <v>1481</v>
      </c>
      <c r="BD2098" s="7" t="s">
        <v>52</v>
      </c>
      <c r="BE2098" s="7">
        <v>98277</v>
      </c>
      <c r="BF2098" s="7" t="s">
        <v>13907</v>
      </c>
      <c r="BO2098" t="s">
        <v>13908</v>
      </c>
      <c r="BP2098">
        <v>18563</v>
      </c>
      <c r="BQ2098">
        <v>6084</v>
      </c>
      <c r="BR2098">
        <v>7441</v>
      </c>
      <c r="BT2098">
        <v>10</v>
      </c>
      <c r="BU2098" t="s">
        <v>13909</v>
      </c>
      <c r="BV2098" t="s">
        <v>4695</v>
      </c>
      <c r="BX2098">
        <v>43598.004837962966</v>
      </c>
    </row>
    <row r="2099" spans="1:76" x14ac:dyDescent="0.25">
      <c r="A2099" t="s">
        <v>14006</v>
      </c>
      <c r="B2099" t="s">
        <v>10229</v>
      </c>
      <c r="C2099" t="s">
        <v>46</v>
      </c>
      <c r="D2099">
        <v>41770</v>
      </c>
      <c r="E2099" s="1"/>
      <c r="I2099">
        <v>41770</v>
      </c>
      <c r="J2099">
        <v>2014</v>
      </c>
      <c r="K2099" t="s">
        <v>85</v>
      </c>
      <c r="L2099" t="s">
        <v>12424</v>
      </c>
      <c r="N2099" t="s">
        <v>12425</v>
      </c>
      <c r="O2099" t="s">
        <v>14007</v>
      </c>
      <c r="P2099" t="s">
        <v>562</v>
      </c>
      <c r="Q2099" t="s">
        <v>52</v>
      </c>
      <c r="R2099">
        <v>98586</v>
      </c>
      <c r="S2099" t="s">
        <v>10232</v>
      </c>
      <c r="T2099" t="s">
        <v>10233</v>
      </c>
      <c r="U2099" t="s">
        <v>12427</v>
      </c>
      <c r="V2099" t="s">
        <v>5571</v>
      </c>
      <c r="W2099">
        <v>28</v>
      </c>
      <c r="X2099" t="s">
        <v>5526</v>
      </c>
      <c r="Y2099">
        <v>3841</v>
      </c>
      <c r="Z2099" t="s">
        <v>562</v>
      </c>
      <c r="AA2099" t="s">
        <v>4785</v>
      </c>
      <c r="AB2099">
        <v>13589</v>
      </c>
      <c r="AC2099" t="s">
        <v>146</v>
      </c>
      <c r="AD2099" t="s">
        <v>4690</v>
      </c>
      <c r="AE2099" t="s">
        <v>107</v>
      </c>
      <c r="AF2099" t="s">
        <v>107</v>
      </c>
      <c r="AI2099" s="1"/>
      <c r="AJ2099" t="s">
        <v>72</v>
      </c>
      <c r="AK2099" t="s">
        <v>4691</v>
      </c>
      <c r="AL2099">
        <v>41947</v>
      </c>
      <c r="AM2099" t="s">
        <v>4878</v>
      </c>
      <c r="AN2099" t="b">
        <v>1</v>
      </c>
      <c r="AQ2099" t="s">
        <v>195</v>
      </c>
      <c r="AR2099" t="s">
        <v>150</v>
      </c>
      <c r="BB2099" s="7" t="s">
        <v>12425</v>
      </c>
      <c r="BC2099" s="7" t="s">
        <v>14007</v>
      </c>
      <c r="BD2099" s="7" t="s">
        <v>52</v>
      </c>
      <c r="BE2099" s="7">
        <v>98586</v>
      </c>
      <c r="BF2099" s="7" t="s">
        <v>12427</v>
      </c>
      <c r="BO2099" t="s">
        <v>14008</v>
      </c>
      <c r="BP2099">
        <v>7239</v>
      </c>
      <c r="BQ2099">
        <v>97</v>
      </c>
      <c r="BR2099">
        <v>7244</v>
      </c>
      <c r="BU2099" t="s">
        <v>12429</v>
      </c>
      <c r="BV2099" t="s">
        <v>4695</v>
      </c>
      <c r="BX2099">
        <v>43598.001238425924</v>
      </c>
    </row>
    <row r="2100" spans="1:76" x14ac:dyDescent="0.25">
      <c r="A2100" t="s">
        <v>14056</v>
      </c>
      <c r="B2100" t="s">
        <v>655</v>
      </c>
      <c r="C2100" t="s">
        <v>46</v>
      </c>
      <c r="D2100">
        <v>41490</v>
      </c>
      <c r="E2100" s="1"/>
      <c r="H2100" t="s">
        <v>47</v>
      </c>
      <c r="I2100">
        <v>41490</v>
      </c>
      <c r="J2100">
        <v>2014</v>
      </c>
      <c r="K2100" t="s">
        <v>85</v>
      </c>
      <c r="L2100" t="s">
        <v>14057</v>
      </c>
      <c r="N2100" t="s">
        <v>3457</v>
      </c>
      <c r="O2100" t="s">
        <v>3458</v>
      </c>
      <c r="P2100" t="s">
        <v>68</v>
      </c>
      <c r="Q2100" t="s">
        <v>52</v>
      </c>
      <c r="R2100">
        <v>98062</v>
      </c>
      <c r="S2100" t="s">
        <v>657</v>
      </c>
      <c r="T2100" t="s">
        <v>5157</v>
      </c>
      <c r="U2100" t="s">
        <v>5158</v>
      </c>
      <c r="V2100" t="s">
        <v>54</v>
      </c>
      <c r="W2100">
        <v>13</v>
      </c>
      <c r="X2100" t="s">
        <v>216</v>
      </c>
      <c r="Y2100">
        <v>4843</v>
      </c>
      <c r="Z2100" t="s">
        <v>68</v>
      </c>
      <c r="AA2100" t="s">
        <v>57</v>
      </c>
      <c r="AC2100" t="s">
        <v>146</v>
      </c>
      <c r="AD2100" t="s">
        <v>4690</v>
      </c>
      <c r="AE2100" t="s">
        <v>107</v>
      </c>
      <c r="AF2100" t="s">
        <v>107</v>
      </c>
      <c r="AI2100" s="1"/>
      <c r="AJ2100" t="s">
        <v>72</v>
      </c>
      <c r="AK2100" t="s">
        <v>4691</v>
      </c>
      <c r="AL2100">
        <v>41947</v>
      </c>
      <c r="AM2100" t="s">
        <v>4692</v>
      </c>
      <c r="AN2100" t="b">
        <v>1</v>
      </c>
      <c r="AQ2100" t="s">
        <v>60</v>
      </c>
      <c r="AR2100" t="s">
        <v>61</v>
      </c>
      <c r="AS2100" t="s">
        <v>62</v>
      </c>
      <c r="BB2100" s="7" t="s">
        <v>14058</v>
      </c>
      <c r="BC2100" s="7" t="s">
        <v>215</v>
      </c>
      <c r="BD2100" s="7" t="s">
        <v>52</v>
      </c>
      <c r="BE2100" s="7">
        <v>98198</v>
      </c>
      <c r="BG2100" s="7">
        <v>67853.759999999995</v>
      </c>
      <c r="BH2100" s="7">
        <v>4783.8500000000004</v>
      </c>
      <c r="BI2100">
        <v>51015.65</v>
      </c>
      <c r="BJ2100">
        <v>1500</v>
      </c>
      <c r="BK2100">
        <v>0</v>
      </c>
      <c r="BL2100">
        <v>0</v>
      </c>
      <c r="BO2100" t="s">
        <v>14059</v>
      </c>
      <c r="BP2100">
        <v>7502</v>
      </c>
      <c r="BQ2100">
        <v>520</v>
      </c>
      <c r="BR2100">
        <v>7231</v>
      </c>
      <c r="BS2100">
        <v>7834</v>
      </c>
      <c r="BT2100">
        <v>33</v>
      </c>
      <c r="BU2100" t="s">
        <v>14060</v>
      </c>
      <c r="BV2100" t="s">
        <v>4695</v>
      </c>
      <c r="BX2100">
        <v>44149.135428240741</v>
      </c>
    </row>
    <row r="2101" spans="1:76" x14ac:dyDescent="0.25">
      <c r="A2101" t="s">
        <v>14495</v>
      </c>
      <c r="B2101" t="s">
        <v>14496</v>
      </c>
      <c r="C2101" t="s">
        <v>46</v>
      </c>
      <c r="D2101">
        <v>41780</v>
      </c>
      <c r="E2101" s="1"/>
      <c r="H2101" t="s">
        <v>47</v>
      </c>
      <c r="I2101">
        <v>41780</v>
      </c>
      <c r="J2101">
        <v>2014</v>
      </c>
      <c r="K2101" t="s">
        <v>85</v>
      </c>
      <c r="L2101" t="s">
        <v>14497</v>
      </c>
      <c r="N2101" t="s">
        <v>14498</v>
      </c>
      <c r="O2101" t="s">
        <v>393</v>
      </c>
      <c r="P2101" t="s">
        <v>394</v>
      </c>
      <c r="Q2101" t="s">
        <v>52</v>
      </c>
      <c r="R2101">
        <v>98273</v>
      </c>
      <c r="S2101" t="s">
        <v>8280</v>
      </c>
      <c r="T2101" t="s">
        <v>8280</v>
      </c>
      <c r="U2101" t="s">
        <v>14499</v>
      </c>
      <c r="V2101" t="s">
        <v>6344</v>
      </c>
      <c r="W2101">
        <v>24</v>
      </c>
      <c r="X2101" t="s">
        <v>5461</v>
      </c>
      <c r="Y2101">
        <v>4064</v>
      </c>
      <c r="Z2101" t="s">
        <v>394</v>
      </c>
      <c r="AA2101" t="s">
        <v>4785</v>
      </c>
      <c r="AB2101">
        <v>66649</v>
      </c>
      <c r="AC2101" t="s">
        <v>146</v>
      </c>
      <c r="AD2101" t="s">
        <v>4690</v>
      </c>
      <c r="AE2101" t="s">
        <v>107</v>
      </c>
      <c r="AF2101" t="s">
        <v>107</v>
      </c>
      <c r="AI2101" s="1"/>
      <c r="AJ2101" t="s">
        <v>72</v>
      </c>
      <c r="AK2101" t="s">
        <v>4691</v>
      </c>
      <c r="AL2101">
        <v>41947</v>
      </c>
      <c r="AM2101" t="s">
        <v>4692</v>
      </c>
      <c r="AN2101" t="b">
        <v>1</v>
      </c>
      <c r="AQ2101" t="s">
        <v>60</v>
      </c>
      <c r="AR2101" t="s">
        <v>99</v>
      </c>
      <c r="BB2101" s="7" t="s">
        <v>14500</v>
      </c>
      <c r="BC2101" s="7" t="s">
        <v>767</v>
      </c>
      <c r="BD2101" s="7" t="s">
        <v>52</v>
      </c>
      <c r="BE2101" s="7">
        <v>98284</v>
      </c>
      <c r="BF2101" s="7" t="s">
        <v>14501</v>
      </c>
      <c r="BG2101" s="7">
        <v>8250.49</v>
      </c>
      <c r="BH2101" s="7">
        <v>0</v>
      </c>
      <c r="BI2101">
        <v>8147.06</v>
      </c>
      <c r="BJ2101">
        <v>0</v>
      </c>
      <c r="BK2101">
        <v>0</v>
      </c>
      <c r="BL2101">
        <v>2069.23</v>
      </c>
      <c r="BO2101" t="s">
        <v>14502</v>
      </c>
      <c r="BP2101">
        <v>18470</v>
      </c>
      <c r="BQ2101">
        <v>6087</v>
      </c>
      <c r="BR2101">
        <v>7448</v>
      </c>
      <c r="BS2101">
        <v>8359</v>
      </c>
      <c r="BU2101" t="s">
        <v>14503</v>
      </c>
      <c r="BV2101" t="s">
        <v>4695</v>
      </c>
      <c r="BX2101">
        <v>44149.15425925926</v>
      </c>
    </row>
    <row r="2102" spans="1:76" x14ac:dyDescent="0.25">
      <c r="A2102" t="s">
        <v>14504</v>
      </c>
      <c r="B2102" t="s">
        <v>14505</v>
      </c>
      <c r="C2102" t="s">
        <v>46</v>
      </c>
      <c r="D2102">
        <v>41791</v>
      </c>
      <c r="E2102" s="1"/>
      <c r="I2102">
        <v>41791</v>
      </c>
      <c r="J2102">
        <v>2014</v>
      </c>
      <c r="K2102" t="s">
        <v>85</v>
      </c>
      <c r="L2102" t="s">
        <v>14506</v>
      </c>
      <c r="N2102" t="s">
        <v>14507</v>
      </c>
      <c r="O2102" t="s">
        <v>352</v>
      </c>
      <c r="P2102" t="s">
        <v>353</v>
      </c>
      <c r="Q2102" t="s">
        <v>52</v>
      </c>
      <c r="R2102">
        <v>98226</v>
      </c>
      <c r="S2102" t="s">
        <v>14508</v>
      </c>
      <c r="T2102" t="s">
        <v>14508</v>
      </c>
      <c r="U2102" t="s">
        <v>14509</v>
      </c>
      <c r="V2102" t="s">
        <v>5407</v>
      </c>
      <c r="W2102">
        <v>30</v>
      </c>
      <c r="X2102" t="s">
        <v>6288</v>
      </c>
      <c r="Y2102">
        <v>4335</v>
      </c>
      <c r="Z2102" t="s">
        <v>353</v>
      </c>
      <c r="AA2102" t="s">
        <v>4785</v>
      </c>
      <c r="AB2102">
        <v>127669</v>
      </c>
      <c r="AC2102" t="s">
        <v>146</v>
      </c>
      <c r="AD2102" t="s">
        <v>4690</v>
      </c>
      <c r="AE2102" t="s">
        <v>107</v>
      </c>
      <c r="AF2102" t="s">
        <v>107</v>
      </c>
      <c r="AI2102" s="1"/>
      <c r="AJ2102" t="s">
        <v>72</v>
      </c>
      <c r="AK2102" t="s">
        <v>4691</v>
      </c>
      <c r="AL2102">
        <v>41947</v>
      </c>
      <c r="AM2102" t="s">
        <v>4878</v>
      </c>
      <c r="AN2102" t="b">
        <v>1</v>
      </c>
      <c r="AQ2102" t="s">
        <v>73</v>
      </c>
      <c r="AR2102" t="s">
        <v>99</v>
      </c>
      <c r="BB2102" s="7" t="s">
        <v>14507</v>
      </c>
      <c r="BC2102" s="7" t="s">
        <v>352</v>
      </c>
      <c r="BD2102" s="7" t="s">
        <v>52</v>
      </c>
      <c r="BE2102" s="7">
        <v>98226</v>
      </c>
      <c r="BF2102" s="7" t="s">
        <v>14509</v>
      </c>
      <c r="BO2102" t="s">
        <v>14510</v>
      </c>
      <c r="BP2102">
        <v>13802</v>
      </c>
      <c r="BQ2102">
        <v>6050</v>
      </c>
      <c r="BR2102">
        <v>7355</v>
      </c>
      <c r="BU2102" t="s">
        <v>14511</v>
      </c>
      <c r="BV2102" t="s">
        <v>4695</v>
      </c>
      <c r="BX2102">
        <v>43598.003020833334</v>
      </c>
    </row>
    <row r="2103" spans="1:76" x14ac:dyDescent="0.25">
      <c r="A2103" t="s">
        <v>14512</v>
      </c>
      <c r="B2103" t="s">
        <v>8881</v>
      </c>
      <c r="C2103" t="s">
        <v>46</v>
      </c>
      <c r="D2103">
        <v>41770</v>
      </c>
      <c r="E2103" s="1"/>
      <c r="H2103" t="s">
        <v>47</v>
      </c>
      <c r="I2103">
        <v>41770</v>
      </c>
      <c r="J2103">
        <v>2014</v>
      </c>
      <c r="K2103" t="s">
        <v>85</v>
      </c>
      <c r="L2103" t="s">
        <v>14513</v>
      </c>
      <c r="N2103" t="s">
        <v>14514</v>
      </c>
      <c r="O2103" t="s">
        <v>773</v>
      </c>
      <c r="P2103" t="s">
        <v>562</v>
      </c>
      <c r="Q2103" t="s">
        <v>52</v>
      </c>
      <c r="R2103">
        <v>98577</v>
      </c>
      <c r="S2103" t="s">
        <v>14515</v>
      </c>
      <c r="T2103" t="s">
        <v>14516</v>
      </c>
      <c r="U2103" t="s">
        <v>14517</v>
      </c>
      <c r="V2103" t="s">
        <v>5331</v>
      </c>
      <c r="W2103">
        <v>26</v>
      </c>
      <c r="X2103" t="s">
        <v>5526</v>
      </c>
      <c r="Y2103">
        <v>3841</v>
      </c>
      <c r="Z2103" t="s">
        <v>562</v>
      </c>
      <c r="AA2103" t="s">
        <v>4785</v>
      </c>
      <c r="AB2103">
        <v>13589</v>
      </c>
      <c r="AC2103" t="s">
        <v>146</v>
      </c>
      <c r="AD2103" t="s">
        <v>4690</v>
      </c>
      <c r="AE2103" t="s">
        <v>107</v>
      </c>
      <c r="AF2103" t="s">
        <v>107</v>
      </c>
      <c r="AI2103" s="1"/>
      <c r="AJ2103" t="s">
        <v>72</v>
      </c>
      <c r="AK2103" t="s">
        <v>4691</v>
      </c>
      <c r="AL2103">
        <v>41947</v>
      </c>
      <c r="AM2103" t="s">
        <v>4692</v>
      </c>
      <c r="AN2103" t="b">
        <v>1</v>
      </c>
      <c r="AQ2103" t="s">
        <v>60</v>
      </c>
      <c r="AR2103" t="s">
        <v>99</v>
      </c>
      <c r="BB2103" s="7" t="s">
        <v>14514</v>
      </c>
      <c r="BC2103" s="7" t="s">
        <v>773</v>
      </c>
      <c r="BD2103" s="7" t="s">
        <v>52</v>
      </c>
      <c r="BE2103" s="7">
        <v>98577</v>
      </c>
      <c r="BG2103" s="7">
        <v>2090</v>
      </c>
      <c r="BH2103" s="7">
        <v>0</v>
      </c>
      <c r="BI2103">
        <v>17956.78</v>
      </c>
      <c r="BJ2103">
        <v>14729.46</v>
      </c>
      <c r="BK2103">
        <v>0</v>
      </c>
      <c r="BL2103">
        <v>0</v>
      </c>
      <c r="BO2103" t="s">
        <v>14518</v>
      </c>
      <c r="BP2103">
        <v>2263</v>
      </c>
      <c r="BQ2103">
        <v>6118</v>
      </c>
      <c r="BR2103">
        <v>7516</v>
      </c>
      <c r="BS2103">
        <v>7584</v>
      </c>
      <c r="BU2103" t="s">
        <v>14519</v>
      </c>
      <c r="BV2103" t="s">
        <v>4695</v>
      </c>
      <c r="BX2103">
        <v>44149.126238425924</v>
      </c>
    </row>
    <row r="2104" spans="1:76" x14ac:dyDescent="0.25">
      <c r="A2104" t="s">
        <v>14520</v>
      </c>
      <c r="B2104" t="s">
        <v>3891</v>
      </c>
      <c r="C2104" t="s">
        <v>46</v>
      </c>
      <c r="D2104">
        <v>41780</v>
      </c>
      <c r="E2104" s="1"/>
      <c r="I2104">
        <v>41780</v>
      </c>
      <c r="J2104">
        <v>2014</v>
      </c>
      <c r="K2104" t="s">
        <v>85</v>
      </c>
      <c r="L2104" t="s">
        <v>11356</v>
      </c>
      <c r="N2104" t="s">
        <v>3892</v>
      </c>
      <c r="O2104" t="s">
        <v>101</v>
      </c>
      <c r="P2104" t="s">
        <v>68</v>
      </c>
      <c r="Q2104" t="s">
        <v>52</v>
      </c>
      <c r="R2104">
        <v>98111</v>
      </c>
      <c r="S2104" t="s">
        <v>11357</v>
      </c>
      <c r="T2104" t="s">
        <v>11357</v>
      </c>
      <c r="U2104" t="s">
        <v>11358</v>
      </c>
      <c r="V2104" t="s">
        <v>54</v>
      </c>
      <c r="W2104">
        <v>13</v>
      </c>
      <c r="X2104" t="s">
        <v>646</v>
      </c>
      <c r="Y2104">
        <v>4845</v>
      </c>
      <c r="Z2104" t="s">
        <v>68</v>
      </c>
      <c r="AA2104" t="s">
        <v>57</v>
      </c>
      <c r="AC2104" t="s">
        <v>146</v>
      </c>
      <c r="AD2104" t="s">
        <v>4690</v>
      </c>
      <c r="AE2104" t="s">
        <v>107</v>
      </c>
      <c r="AF2104" t="s">
        <v>107</v>
      </c>
      <c r="AI2104" s="1"/>
      <c r="AJ2104" t="s">
        <v>72</v>
      </c>
      <c r="AK2104" t="s">
        <v>4691</v>
      </c>
      <c r="AL2104">
        <v>41947</v>
      </c>
      <c r="AM2104" t="s">
        <v>4878</v>
      </c>
      <c r="AN2104" t="b">
        <v>1</v>
      </c>
      <c r="AQ2104" t="s">
        <v>60</v>
      </c>
      <c r="AR2104" t="s">
        <v>99</v>
      </c>
      <c r="AS2104" t="s">
        <v>4734</v>
      </c>
      <c r="BB2104" s="7" t="s">
        <v>3892</v>
      </c>
      <c r="BC2104" s="7" t="s">
        <v>101</v>
      </c>
      <c r="BD2104" s="7" t="s">
        <v>52</v>
      </c>
      <c r="BE2104" s="7">
        <v>98111</v>
      </c>
      <c r="BF2104" s="7" t="s">
        <v>11358</v>
      </c>
      <c r="BO2104" t="s">
        <v>14521</v>
      </c>
      <c r="BP2104">
        <v>10791</v>
      </c>
      <c r="BQ2104">
        <v>1618</v>
      </c>
      <c r="BR2104">
        <v>7058</v>
      </c>
      <c r="BT2104">
        <v>34</v>
      </c>
      <c r="BU2104" t="s">
        <v>11360</v>
      </c>
      <c r="BV2104" t="s">
        <v>4695</v>
      </c>
      <c r="BX2104">
        <v>43597.998449074075</v>
      </c>
    </row>
    <row r="2105" spans="1:76" x14ac:dyDescent="0.25">
      <c r="A2105" t="s">
        <v>14522</v>
      </c>
      <c r="B2105" t="s">
        <v>4394</v>
      </c>
      <c r="C2105" t="s">
        <v>46</v>
      </c>
      <c r="D2105">
        <v>41673</v>
      </c>
      <c r="E2105" s="1"/>
      <c r="H2105" t="s">
        <v>47</v>
      </c>
      <c r="I2105">
        <v>41673</v>
      </c>
      <c r="J2105">
        <v>2014</v>
      </c>
      <c r="K2105" t="s">
        <v>85</v>
      </c>
      <c r="L2105" t="s">
        <v>11656</v>
      </c>
      <c r="N2105" t="s">
        <v>4395</v>
      </c>
      <c r="O2105" t="s">
        <v>1471</v>
      </c>
      <c r="P2105" t="s">
        <v>199</v>
      </c>
      <c r="Q2105" t="s">
        <v>52</v>
      </c>
      <c r="R2105">
        <v>98275</v>
      </c>
      <c r="S2105" t="s">
        <v>4396</v>
      </c>
      <c r="T2105" t="s">
        <v>14523</v>
      </c>
      <c r="U2105" t="s">
        <v>14524</v>
      </c>
      <c r="V2105" t="s">
        <v>54</v>
      </c>
      <c r="W2105">
        <v>13</v>
      </c>
      <c r="X2105" t="s">
        <v>341</v>
      </c>
      <c r="Y2105">
        <v>4819</v>
      </c>
      <c r="Z2105" t="s">
        <v>199</v>
      </c>
      <c r="AA2105" t="s">
        <v>57</v>
      </c>
      <c r="AC2105" t="s">
        <v>146</v>
      </c>
      <c r="AD2105" t="s">
        <v>4690</v>
      </c>
      <c r="AE2105" t="s">
        <v>107</v>
      </c>
      <c r="AF2105" t="s">
        <v>107</v>
      </c>
      <c r="AI2105" s="1"/>
      <c r="AJ2105" t="s">
        <v>72</v>
      </c>
      <c r="AK2105" t="s">
        <v>4691</v>
      </c>
      <c r="AL2105">
        <v>41947</v>
      </c>
      <c r="AM2105" t="s">
        <v>4692</v>
      </c>
      <c r="AN2105" t="b">
        <v>1</v>
      </c>
      <c r="AQ2105" t="s">
        <v>177</v>
      </c>
      <c r="AS2105" t="s">
        <v>4734</v>
      </c>
      <c r="BB2105" s="7" t="s">
        <v>4397</v>
      </c>
      <c r="BC2105" s="7" t="s">
        <v>363</v>
      </c>
      <c r="BD2105" s="7" t="s">
        <v>52</v>
      </c>
      <c r="BE2105" s="7">
        <v>98402</v>
      </c>
      <c r="BF2105" s="7" t="s">
        <v>14525</v>
      </c>
      <c r="BG2105" s="7">
        <v>29249.83</v>
      </c>
      <c r="BH2105" s="7">
        <v>0</v>
      </c>
      <c r="BI2105">
        <v>34291.4</v>
      </c>
      <c r="BJ2105">
        <v>6250</v>
      </c>
      <c r="BK2105">
        <v>0</v>
      </c>
      <c r="BL2105">
        <v>0</v>
      </c>
      <c r="BM2105">
        <v>17584.28</v>
      </c>
      <c r="BN2105">
        <v>0</v>
      </c>
      <c r="BO2105" t="s">
        <v>14526</v>
      </c>
      <c r="BP2105">
        <v>21128</v>
      </c>
      <c r="BQ2105">
        <v>4923</v>
      </c>
      <c r="BR2105">
        <v>7323</v>
      </c>
      <c r="BS2105">
        <v>8588</v>
      </c>
      <c r="BT2105">
        <v>21</v>
      </c>
      <c r="BU2105" t="s">
        <v>14527</v>
      </c>
      <c r="BV2105" t="s">
        <v>4695</v>
      </c>
      <c r="BX2105">
        <v>44149.163668981484</v>
      </c>
    </row>
    <row r="2106" spans="1:76" x14ac:dyDescent="0.25">
      <c r="A2106" t="s">
        <v>14528</v>
      </c>
      <c r="B2106" t="s">
        <v>8462</v>
      </c>
      <c r="C2106" t="s">
        <v>46</v>
      </c>
      <c r="D2106">
        <v>41773</v>
      </c>
      <c r="E2106" s="1"/>
      <c r="I2106">
        <v>41773</v>
      </c>
      <c r="J2106">
        <v>2014</v>
      </c>
      <c r="K2106" t="s">
        <v>85</v>
      </c>
      <c r="L2106" t="s">
        <v>14529</v>
      </c>
      <c r="N2106" t="s">
        <v>8464</v>
      </c>
      <c r="O2106" t="s">
        <v>1057</v>
      </c>
      <c r="P2106" t="s">
        <v>1058</v>
      </c>
      <c r="Q2106" t="s">
        <v>52</v>
      </c>
      <c r="R2106">
        <v>98648</v>
      </c>
      <c r="S2106" t="s">
        <v>14530</v>
      </c>
      <c r="T2106" t="s">
        <v>14530</v>
      </c>
      <c r="U2106" t="s">
        <v>14531</v>
      </c>
      <c r="V2106" t="s">
        <v>7053</v>
      </c>
      <c r="W2106">
        <v>21</v>
      </c>
      <c r="X2106" t="s">
        <v>6297</v>
      </c>
      <c r="Y2106">
        <v>4093</v>
      </c>
      <c r="Z2106" t="s">
        <v>1058</v>
      </c>
      <c r="AA2106" t="s">
        <v>4785</v>
      </c>
      <c r="AB2106">
        <v>6951</v>
      </c>
      <c r="AC2106" t="s">
        <v>146</v>
      </c>
      <c r="AD2106" t="s">
        <v>4690</v>
      </c>
      <c r="AE2106" t="s">
        <v>107</v>
      </c>
      <c r="AF2106" t="s">
        <v>107</v>
      </c>
      <c r="AI2106" s="1"/>
      <c r="AJ2106" t="s">
        <v>72</v>
      </c>
      <c r="AK2106" t="s">
        <v>4691</v>
      </c>
      <c r="AL2106">
        <v>41947</v>
      </c>
      <c r="AM2106" t="s">
        <v>4878</v>
      </c>
      <c r="AN2106" t="b">
        <v>1</v>
      </c>
      <c r="AQ2106" t="s">
        <v>195</v>
      </c>
      <c r="AR2106" t="s">
        <v>150</v>
      </c>
      <c r="BB2106" s="7" t="s">
        <v>8464</v>
      </c>
      <c r="BC2106" s="7" t="s">
        <v>1057</v>
      </c>
      <c r="BD2106" s="7" t="s">
        <v>52</v>
      </c>
      <c r="BE2106" s="7">
        <v>98648</v>
      </c>
      <c r="BF2106" s="7" t="s">
        <v>14531</v>
      </c>
      <c r="BO2106" t="s">
        <v>14532</v>
      </c>
      <c r="BP2106">
        <v>18461</v>
      </c>
      <c r="BQ2106">
        <v>688</v>
      </c>
      <c r="BR2106">
        <v>7451</v>
      </c>
      <c r="BU2106" t="s">
        <v>14533</v>
      </c>
      <c r="BV2106" t="s">
        <v>4695</v>
      </c>
      <c r="BX2106">
        <v>43598.00503472222</v>
      </c>
    </row>
    <row r="2107" spans="1:76" x14ac:dyDescent="0.25">
      <c r="A2107" t="s">
        <v>14534</v>
      </c>
      <c r="B2107" t="s">
        <v>3025</v>
      </c>
      <c r="C2107" t="s">
        <v>46</v>
      </c>
      <c r="D2107">
        <v>41515</v>
      </c>
      <c r="E2107" s="1"/>
      <c r="H2107" t="s">
        <v>47</v>
      </c>
      <c r="I2107">
        <v>41515</v>
      </c>
      <c r="J2107">
        <v>2014</v>
      </c>
      <c r="K2107" t="s">
        <v>85</v>
      </c>
      <c r="L2107" t="s">
        <v>14535</v>
      </c>
      <c r="N2107" t="s">
        <v>3026</v>
      </c>
      <c r="O2107" t="s">
        <v>105</v>
      </c>
      <c r="P2107" t="s">
        <v>105</v>
      </c>
      <c r="Q2107" t="s">
        <v>52</v>
      </c>
      <c r="R2107">
        <v>99223</v>
      </c>
      <c r="S2107" t="s">
        <v>14536</v>
      </c>
      <c r="T2107" t="s">
        <v>14537</v>
      </c>
      <c r="U2107" t="s">
        <v>14538</v>
      </c>
      <c r="V2107" t="s">
        <v>90</v>
      </c>
      <c r="W2107">
        <v>12</v>
      </c>
      <c r="X2107" t="s">
        <v>273</v>
      </c>
      <c r="Y2107">
        <v>4735</v>
      </c>
      <c r="Z2107" t="s">
        <v>105</v>
      </c>
      <c r="AA2107" t="s">
        <v>57</v>
      </c>
      <c r="AC2107" t="s">
        <v>146</v>
      </c>
      <c r="AD2107" t="s">
        <v>4690</v>
      </c>
      <c r="AE2107" t="s">
        <v>107</v>
      </c>
      <c r="AF2107" t="s">
        <v>107</v>
      </c>
      <c r="AI2107" s="1"/>
      <c r="AJ2107" t="s">
        <v>72</v>
      </c>
      <c r="AK2107" t="s">
        <v>4691</v>
      </c>
      <c r="AL2107">
        <v>41947</v>
      </c>
      <c r="AM2107" t="s">
        <v>4692</v>
      </c>
      <c r="AN2107" t="b">
        <v>1</v>
      </c>
      <c r="AQ2107" t="s">
        <v>60</v>
      </c>
      <c r="AR2107" t="s">
        <v>99</v>
      </c>
      <c r="AS2107" t="s">
        <v>4734</v>
      </c>
      <c r="BB2107" s="7" t="s">
        <v>3026</v>
      </c>
      <c r="BC2107" s="7" t="s">
        <v>105</v>
      </c>
      <c r="BD2107" s="7" t="s">
        <v>52</v>
      </c>
      <c r="BE2107" s="7">
        <v>99223</v>
      </c>
      <c r="BF2107" s="7" t="s">
        <v>6585</v>
      </c>
      <c r="BG2107" s="7">
        <v>285251.76</v>
      </c>
      <c r="BH2107" s="7">
        <v>0</v>
      </c>
      <c r="BI2107">
        <v>283913.69</v>
      </c>
      <c r="BJ2107">
        <v>0</v>
      </c>
      <c r="BK2107">
        <v>0</v>
      </c>
      <c r="BL2107">
        <v>0</v>
      </c>
      <c r="BM2107">
        <v>23393.95</v>
      </c>
      <c r="BN2107">
        <v>0</v>
      </c>
      <c r="BO2107" t="s">
        <v>14539</v>
      </c>
      <c r="BP2107">
        <v>4339</v>
      </c>
      <c r="BQ2107">
        <v>6063</v>
      </c>
      <c r="BR2107">
        <v>7389</v>
      </c>
      <c r="BS2107">
        <v>7697</v>
      </c>
      <c r="BT2107">
        <v>6</v>
      </c>
      <c r="BU2107" t="s">
        <v>6587</v>
      </c>
      <c r="BV2107" t="s">
        <v>4695</v>
      </c>
      <c r="BX2107">
        <v>44149.130254629628</v>
      </c>
    </row>
    <row r="2108" spans="1:76" x14ac:dyDescent="0.25">
      <c r="A2108" t="s">
        <v>14540</v>
      </c>
      <c r="B2108" t="s">
        <v>8323</v>
      </c>
      <c r="C2108" t="s">
        <v>46</v>
      </c>
      <c r="D2108">
        <v>41723</v>
      </c>
      <c r="E2108" s="1"/>
      <c r="I2108">
        <v>41723</v>
      </c>
      <c r="J2108">
        <v>2014</v>
      </c>
      <c r="K2108" t="s">
        <v>85</v>
      </c>
      <c r="L2108" t="s">
        <v>14541</v>
      </c>
      <c r="N2108" t="s">
        <v>8325</v>
      </c>
      <c r="O2108" t="s">
        <v>836</v>
      </c>
      <c r="P2108" t="s">
        <v>121</v>
      </c>
      <c r="Q2108" t="s">
        <v>52</v>
      </c>
      <c r="R2108">
        <v>98584</v>
      </c>
      <c r="S2108" t="s">
        <v>8326</v>
      </c>
      <c r="T2108" t="s">
        <v>8326</v>
      </c>
      <c r="U2108" t="s">
        <v>14542</v>
      </c>
      <c r="V2108" t="s">
        <v>7053</v>
      </c>
      <c r="W2108">
        <v>21</v>
      </c>
      <c r="X2108" t="s">
        <v>5754</v>
      </c>
      <c r="Y2108">
        <v>3699</v>
      </c>
      <c r="Z2108" t="s">
        <v>121</v>
      </c>
      <c r="AA2108" t="s">
        <v>4785</v>
      </c>
      <c r="AB2108">
        <v>35148</v>
      </c>
      <c r="AC2108" t="s">
        <v>146</v>
      </c>
      <c r="AD2108" t="s">
        <v>4690</v>
      </c>
      <c r="AE2108" t="s">
        <v>107</v>
      </c>
      <c r="AF2108" t="s">
        <v>107</v>
      </c>
      <c r="AI2108" s="1"/>
      <c r="AJ2108" t="s">
        <v>72</v>
      </c>
      <c r="AK2108" t="s">
        <v>4691</v>
      </c>
      <c r="AL2108">
        <v>41947</v>
      </c>
      <c r="AM2108" t="s">
        <v>4878</v>
      </c>
      <c r="AN2108" t="b">
        <v>1</v>
      </c>
      <c r="AQ2108" t="s">
        <v>195</v>
      </c>
      <c r="AR2108" t="s">
        <v>61</v>
      </c>
      <c r="BB2108" s="7" t="s">
        <v>8325</v>
      </c>
      <c r="BC2108" s="7" t="s">
        <v>836</v>
      </c>
      <c r="BD2108" s="7" t="s">
        <v>52</v>
      </c>
      <c r="BE2108" s="7">
        <v>98584</v>
      </c>
      <c r="BF2108" s="7" t="s">
        <v>14542</v>
      </c>
      <c r="BO2108" t="s">
        <v>14543</v>
      </c>
      <c r="BP2108">
        <v>15245</v>
      </c>
      <c r="BQ2108">
        <v>645</v>
      </c>
      <c r="BR2108">
        <v>7589</v>
      </c>
      <c r="BU2108" t="s">
        <v>14544</v>
      </c>
      <c r="BV2108" t="s">
        <v>4695</v>
      </c>
      <c r="BX2108">
        <v>43598.007094907407</v>
      </c>
    </row>
    <row r="2109" spans="1:76" x14ac:dyDescent="0.25">
      <c r="A2109" t="s">
        <v>14545</v>
      </c>
      <c r="B2109" t="s">
        <v>8294</v>
      </c>
      <c r="C2109" t="s">
        <v>46</v>
      </c>
      <c r="D2109">
        <v>41679</v>
      </c>
      <c r="E2109" s="1"/>
      <c r="I2109">
        <v>41679</v>
      </c>
      <c r="J2109">
        <v>2014</v>
      </c>
      <c r="K2109" t="s">
        <v>85</v>
      </c>
      <c r="L2109" t="s">
        <v>14546</v>
      </c>
      <c r="N2109" t="s">
        <v>1023</v>
      </c>
      <c r="O2109" t="s">
        <v>132</v>
      </c>
      <c r="P2109" t="s">
        <v>133</v>
      </c>
      <c r="Q2109" t="s">
        <v>52</v>
      </c>
      <c r="R2109">
        <v>98626</v>
      </c>
      <c r="S2109" t="s">
        <v>8297</v>
      </c>
      <c r="T2109" t="s">
        <v>8298</v>
      </c>
      <c r="U2109" t="s">
        <v>14547</v>
      </c>
      <c r="V2109" t="s">
        <v>7053</v>
      </c>
      <c r="W2109">
        <v>21</v>
      </c>
      <c r="X2109" t="s">
        <v>5425</v>
      </c>
      <c r="Y2109">
        <v>3200</v>
      </c>
      <c r="Z2109" t="s">
        <v>133</v>
      </c>
      <c r="AA2109" t="s">
        <v>4785</v>
      </c>
      <c r="AB2109">
        <v>58690</v>
      </c>
      <c r="AC2109" t="s">
        <v>146</v>
      </c>
      <c r="AD2109" t="s">
        <v>4690</v>
      </c>
      <c r="AE2109" t="s">
        <v>107</v>
      </c>
      <c r="AF2109" t="s">
        <v>107</v>
      </c>
      <c r="AI2109" s="1"/>
      <c r="AJ2109" t="s">
        <v>72</v>
      </c>
      <c r="AK2109" t="s">
        <v>4691</v>
      </c>
      <c r="AL2109">
        <v>41947</v>
      </c>
      <c r="AM2109" t="s">
        <v>4878</v>
      </c>
      <c r="AN2109" t="b">
        <v>1</v>
      </c>
      <c r="AQ2109" t="s">
        <v>195</v>
      </c>
      <c r="AR2109" t="s">
        <v>150</v>
      </c>
      <c r="BB2109" s="7" t="s">
        <v>14548</v>
      </c>
      <c r="BC2109" s="7" t="s">
        <v>316</v>
      </c>
      <c r="BD2109" s="7" t="s">
        <v>52</v>
      </c>
      <c r="BE2109" s="7">
        <v>98632</v>
      </c>
      <c r="BF2109" s="7" t="s">
        <v>14547</v>
      </c>
      <c r="BO2109" t="s">
        <v>14549</v>
      </c>
      <c r="BP2109">
        <v>12750</v>
      </c>
      <c r="BQ2109">
        <v>5998</v>
      </c>
      <c r="BR2109">
        <v>7234</v>
      </c>
      <c r="BU2109" t="s">
        <v>8300</v>
      </c>
      <c r="BV2109" t="s">
        <v>4695</v>
      </c>
      <c r="BX2109">
        <v>43598.001099537039</v>
      </c>
    </row>
    <row r="2110" spans="1:76" x14ac:dyDescent="0.25">
      <c r="A2110" t="s">
        <v>14550</v>
      </c>
      <c r="B2110" t="s">
        <v>6528</v>
      </c>
      <c r="C2110" t="s">
        <v>46</v>
      </c>
      <c r="D2110">
        <v>41670</v>
      </c>
      <c r="E2110" s="1"/>
      <c r="I2110">
        <v>41670</v>
      </c>
      <c r="J2110">
        <v>2014</v>
      </c>
      <c r="K2110" t="s">
        <v>85</v>
      </c>
      <c r="L2110" t="s">
        <v>6529</v>
      </c>
      <c r="N2110" t="s">
        <v>6530</v>
      </c>
      <c r="O2110" t="s">
        <v>6531</v>
      </c>
      <c r="P2110" t="s">
        <v>1088</v>
      </c>
      <c r="Q2110" t="s">
        <v>52</v>
      </c>
      <c r="R2110">
        <v>98245</v>
      </c>
      <c r="S2110" t="s">
        <v>6533</v>
      </c>
      <c r="T2110" t="s">
        <v>6533</v>
      </c>
      <c r="U2110" t="s">
        <v>6534</v>
      </c>
      <c r="V2110" t="s">
        <v>5331</v>
      </c>
      <c r="W2110">
        <v>26</v>
      </c>
      <c r="X2110" t="s">
        <v>5498</v>
      </c>
      <c r="Y2110">
        <v>4038</v>
      </c>
      <c r="Z2110" t="s">
        <v>1088</v>
      </c>
      <c r="AA2110" t="s">
        <v>4785</v>
      </c>
      <c r="AB2110">
        <v>12011</v>
      </c>
      <c r="AC2110" t="s">
        <v>146</v>
      </c>
      <c r="AD2110" t="s">
        <v>4690</v>
      </c>
      <c r="AE2110" t="s">
        <v>107</v>
      </c>
      <c r="AF2110" t="s">
        <v>107</v>
      </c>
      <c r="AI2110" s="1"/>
      <c r="AJ2110" t="s">
        <v>72</v>
      </c>
      <c r="AK2110" t="s">
        <v>4691</v>
      </c>
      <c r="AL2110">
        <v>41947</v>
      </c>
      <c r="AM2110" t="s">
        <v>4878</v>
      </c>
      <c r="AN2110" t="b">
        <v>1</v>
      </c>
      <c r="AQ2110" t="s">
        <v>195</v>
      </c>
      <c r="AR2110" t="s">
        <v>150</v>
      </c>
      <c r="BB2110" s="7" t="s">
        <v>6530</v>
      </c>
      <c r="BC2110" s="7" t="s">
        <v>6531</v>
      </c>
      <c r="BD2110" s="7" t="s">
        <v>52</v>
      </c>
      <c r="BE2110" s="7">
        <v>98245</v>
      </c>
      <c r="BF2110" s="7" t="s">
        <v>6534</v>
      </c>
      <c r="BO2110" t="s">
        <v>14551</v>
      </c>
      <c r="BP2110">
        <v>7058</v>
      </c>
      <c r="BQ2110">
        <v>266</v>
      </c>
      <c r="BR2110">
        <v>7254</v>
      </c>
      <c r="BU2110" t="s">
        <v>8781</v>
      </c>
      <c r="BV2110" t="s">
        <v>4695</v>
      </c>
      <c r="BX2110">
        <v>43598.001388888886</v>
      </c>
    </row>
    <row r="2111" spans="1:76" x14ac:dyDescent="0.25">
      <c r="A2111" t="s">
        <v>14552</v>
      </c>
      <c r="B2111" t="s">
        <v>941</v>
      </c>
      <c r="C2111" t="s">
        <v>46</v>
      </c>
      <c r="D2111">
        <v>41663</v>
      </c>
      <c r="E2111" s="1"/>
      <c r="H2111" t="s">
        <v>47</v>
      </c>
      <c r="I2111">
        <v>41663</v>
      </c>
      <c r="J2111">
        <v>2014</v>
      </c>
      <c r="K2111" t="s">
        <v>77</v>
      </c>
      <c r="L2111" t="s">
        <v>12526</v>
      </c>
      <c r="N2111" t="s">
        <v>943</v>
      </c>
      <c r="O2111" t="s">
        <v>609</v>
      </c>
      <c r="P2111" t="s">
        <v>68</v>
      </c>
      <c r="Q2111" t="s">
        <v>52</v>
      </c>
      <c r="R2111" t="s">
        <v>12527</v>
      </c>
      <c r="S2111" t="s">
        <v>2564</v>
      </c>
      <c r="T2111" t="s">
        <v>7281</v>
      </c>
      <c r="U2111" t="s">
        <v>12529</v>
      </c>
      <c r="V2111" t="s">
        <v>90</v>
      </c>
      <c r="W2111">
        <v>12</v>
      </c>
      <c r="X2111" t="s">
        <v>673</v>
      </c>
      <c r="Y2111">
        <v>4777</v>
      </c>
      <c r="Z2111" t="s">
        <v>68</v>
      </c>
      <c r="AA2111" t="s">
        <v>57</v>
      </c>
      <c r="AC2111" t="s">
        <v>146</v>
      </c>
      <c r="AD2111" t="s">
        <v>4690</v>
      </c>
      <c r="AE2111" t="s">
        <v>107</v>
      </c>
      <c r="AF2111" t="s">
        <v>107</v>
      </c>
      <c r="AI2111" s="1"/>
      <c r="AJ2111" t="s">
        <v>72</v>
      </c>
      <c r="AK2111" t="s">
        <v>4691</v>
      </c>
      <c r="AL2111">
        <v>41947</v>
      </c>
      <c r="AM2111" t="s">
        <v>4692</v>
      </c>
      <c r="AN2111" t="b">
        <v>1</v>
      </c>
      <c r="AS2111" t="s">
        <v>4734</v>
      </c>
      <c r="BB2111" s="7" t="s">
        <v>14553</v>
      </c>
      <c r="BC2111" s="7" t="s">
        <v>604</v>
      </c>
      <c r="BD2111" s="7" t="s">
        <v>52</v>
      </c>
      <c r="BE2111" s="7">
        <v>98033</v>
      </c>
      <c r="BF2111" s="7" t="s">
        <v>14554</v>
      </c>
      <c r="BG2111" s="7">
        <v>63963.83</v>
      </c>
      <c r="BH2111" s="7">
        <v>0</v>
      </c>
      <c r="BI2111">
        <v>63963.83</v>
      </c>
      <c r="BJ2111">
        <v>0</v>
      </c>
      <c r="BK2111">
        <v>0</v>
      </c>
      <c r="BL2111">
        <v>0</v>
      </c>
      <c r="BO2111" t="s">
        <v>14555</v>
      </c>
      <c r="BP2111">
        <v>12333</v>
      </c>
      <c r="BQ2111">
        <v>1744</v>
      </c>
      <c r="BR2111">
        <v>7158</v>
      </c>
      <c r="BS2111">
        <v>8056</v>
      </c>
      <c r="BT2111">
        <v>48</v>
      </c>
      <c r="BU2111" t="s">
        <v>14556</v>
      </c>
      <c r="BV2111" t="s">
        <v>4695</v>
      </c>
      <c r="BX2111">
        <v>44149.144131944442</v>
      </c>
    </row>
    <row r="2112" spans="1:76" x14ac:dyDescent="0.25">
      <c r="A2112" t="s">
        <v>14557</v>
      </c>
      <c r="B2112" t="s">
        <v>820</v>
      </c>
      <c r="C2112" t="s">
        <v>46</v>
      </c>
      <c r="D2112">
        <v>41449</v>
      </c>
      <c r="E2112" s="1"/>
      <c r="H2112" t="s">
        <v>47</v>
      </c>
      <c r="I2112">
        <v>41449</v>
      </c>
      <c r="J2112">
        <v>2014</v>
      </c>
      <c r="K2112" t="s">
        <v>85</v>
      </c>
      <c r="L2112" t="s">
        <v>6481</v>
      </c>
      <c r="N2112" t="s">
        <v>821</v>
      </c>
      <c r="O2112" t="s">
        <v>627</v>
      </c>
      <c r="P2112" t="s">
        <v>68</v>
      </c>
      <c r="Q2112" t="s">
        <v>52</v>
      </c>
      <c r="R2112">
        <v>98177</v>
      </c>
      <c r="S2112" t="s">
        <v>822</v>
      </c>
      <c r="T2112" t="s">
        <v>6482</v>
      </c>
      <c r="U2112" t="s">
        <v>14558</v>
      </c>
      <c r="V2112" t="s">
        <v>90</v>
      </c>
      <c r="W2112">
        <v>12</v>
      </c>
      <c r="X2112" t="s">
        <v>823</v>
      </c>
      <c r="Y2112">
        <v>4761</v>
      </c>
      <c r="Z2112" t="s">
        <v>68</v>
      </c>
      <c r="AA2112" t="s">
        <v>57</v>
      </c>
      <c r="AC2112" t="s">
        <v>146</v>
      </c>
      <c r="AD2112" t="s">
        <v>4690</v>
      </c>
      <c r="AE2112" t="s">
        <v>107</v>
      </c>
      <c r="AF2112" t="s">
        <v>107</v>
      </c>
      <c r="AI2112" s="1"/>
      <c r="AJ2112" t="s">
        <v>72</v>
      </c>
      <c r="AK2112" t="s">
        <v>4691</v>
      </c>
      <c r="AL2112">
        <v>41947</v>
      </c>
      <c r="AM2112" t="s">
        <v>4692</v>
      </c>
      <c r="AN2112" t="b">
        <v>1</v>
      </c>
      <c r="AQ2112" t="s">
        <v>60</v>
      </c>
      <c r="AR2112" t="s">
        <v>61</v>
      </c>
      <c r="AS2112" t="s">
        <v>62</v>
      </c>
      <c r="BB2112" s="7" t="s">
        <v>821</v>
      </c>
      <c r="BC2112" s="7" t="s">
        <v>627</v>
      </c>
      <c r="BD2112" s="7" t="s">
        <v>52</v>
      </c>
      <c r="BE2112" s="7">
        <v>98177</v>
      </c>
      <c r="BF2112" s="7" t="s">
        <v>6483</v>
      </c>
      <c r="BG2112" s="7">
        <v>69110.09</v>
      </c>
      <c r="BH2112" s="7">
        <v>553.19000000000005</v>
      </c>
      <c r="BI2112">
        <v>70328.84</v>
      </c>
      <c r="BJ2112">
        <v>0</v>
      </c>
      <c r="BK2112">
        <v>0</v>
      </c>
      <c r="BL2112">
        <v>0</v>
      </c>
      <c r="BO2112" t="s">
        <v>14559</v>
      </c>
      <c r="BP2112">
        <v>2899</v>
      </c>
      <c r="BQ2112">
        <v>27667</v>
      </c>
      <c r="BR2112">
        <v>7461</v>
      </c>
      <c r="BS2112">
        <v>7612</v>
      </c>
      <c r="BT2112">
        <v>32</v>
      </c>
      <c r="BU2112" t="s">
        <v>6241</v>
      </c>
      <c r="BV2112" t="s">
        <v>4695</v>
      </c>
      <c r="BX2112">
        <v>44149.127268518518</v>
      </c>
    </row>
    <row r="2113" spans="1:76" x14ac:dyDescent="0.25">
      <c r="A2113" t="s">
        <v>14588</v>
      </c>
      <c r="B2113" t="s">
        <v>779</v>
      </c>
      <c r="C2113" t="s">
        <v>46</v>
      </c>
      <c r="D2113">
        <v>41627</v>
      </c>
      <c r="E2113" s="1"/>
      <c r="H2113" t="s">
        <v>47</v>
      </c>
      <c r="I2113">
        <v>41627</v>
      </c>
      <c r="J2113">
        <v>2014</v>
      </c>
      <c r="K2113" t="s">
        <v>85</v>
      </c>
      <c r="L2113" t="s">
        <v>11856</v>
      </c>
      <c r="N2113" t="s">
        <v>780</v>
      </c>
      <c r="O2113" t="s">
        <v>105</v>
      </c>
      <c r="P2113" t="s">
        <v>105</v>
      </c>
      <c r="Q2113" t="s">
        <v>52</v>
      </c>
      <c r="R2113">
        <v>99210</v>
      </c>
      <c r="S2113" t="s">
        <v>2011</v>
      </c>
      <c r="T2113" t="s">
        <v>11857</v>
      </c>
      <c r="U2113" t="s">
        <v>14589</v>
      </c>
      <c r="V2113" t="s">
        <v>54</v>
      </c>
      <c r="W2113">
        <v>13</v>
      </c>
      <c r="X2113" t="s">
        <v>260</v>
      </c>
      <c r="Y2113">
        <v>4783</v>
      </c>
      <c r="Z2113" t="s">
        <v>105</v>
      </c>
      <c r="AA2113" t="s">
        <v>57</v>
      </c>
      <c r="AC2113" t="s">
        <v>146</v>
      </c>
      <c r="AD2113" t="s">
        <v>4690</v>
      </c>
      <c r="AE2113" t="s">
        <v>107</v>
      </c>
      <c r="AF2113" t="s">
        <v>107</v>
      </c>
      <c r="AI2113" s="1"/>
      <c r="AJ2113" t="s">
        <v>72</v>
      </c>
      <c r="AK2113" t="s">
        <v>4691</v>
      </c>
      <c r="AL2113">
        <v>41947</v>
      </c>
      <c r="AM2113" t="s">
        <v>4692</v>
      </c>
      <c r="AN2113" t="b">
        <v>1</v>
      </c>
      <c r="AQ2113" t="s">
        <v>60</v>
      </c>
      <c r="AR2113" t="s">
        <v>61</v>
      </c>
      <c r="AS2113" t="s">
        <v>62</v>
      </c>
      <c r="BB2113" s="7" t="s">
        <v>2012</v>
      </c>
      <c r="BC2113" s="7" t="s">
        <v>105</v>
      </c>
      <c r="BD2113" s="7" t="s">
        <v>52</v>
      </c>
      <c r="BE2113" s="7">
        <v>99204</v>
      </c>
      <c r="BF2113" s="7" t="s">
        <v>14590</v>
      </c>
      <c r="BG2113" s="7">
        <v>52800</v>
      </c>
      <c r="BH2113" s="7">
        <v>11632.14</v>
      </c>
      <c r="BI2113">
        <v>52771.09</v>
      </c>
      <c r="BJ2113">
        <v>0</v>
      </c>
      <c r="BK2113">
        <v>0</v>
      </c>
      <c r="BL2113">
        <v>0</v>
      </c>
      <c r="BM2113">
        <v>615</v>
      </c>
      <c r="BN2113">
        <v>0</v>
      </c>
      <c r="BO2113" t="s">
        <v>14591</v>
      </c>
      <c r="BP2113">
        <v>14461</v>
      </c>
      <c r="BQ2113">
        <v>230</v>
      </c>
      <c r="BR2113">
        <v>7437</v>
      </c>
      <c r="BS2113">
        <v>8150</v>
      </c>
      <c r="BT2113">
        <v>3</v>
      </c>
      <c r="BU2113" t="s">
        <v>8039</v>
      </c>
      <c r="BV2113" t="s">
        <v>4695</v>
      </c>
      <c r="BX2113">
        <v>44149.147245370368</v>
      </c>
    </row>
    <row r="2114" spans="1:76" x14ac:dyDescent="0.25">
      <c r="A2114" t="s">
        <v>14793</v>
      </c>
      <c r="B2114" t="s">
        <v>2335</v>
      </c>
      <c r="C2114" t="s">
        <v>46</v>
      </c>
      <c r="D2114">
        <v>41253</v>
      </c>
      <c r="E2114" s="1"/>
      <c r="I2114">
        <v>41253</v>
      </c>
      <c r="J2114">
        <v>2014</v>
      </c>
      <c r="K2114" t="s">
        <v>77</v>
      </c>
      <c r="L2114" t="s">
        <v>14794</v>
      </c>
      <c r="N2114" t="s">
        <v>14795</v>
      </c>
      <c r="O2114" t="s">
        <v>101</v>
      </c>
      <c r="P2114" t="s">
        <v>68</v>
      </c>
      <c r="Q2114" t="s">
        <v>52</v>
      </c>
      <c r="R2114">
        <v>98199</v>
      </c>
      <c r="S2114" t="s">
        <v>14796</v>
      </c>
      <c r="T2114" t="s">
        <v>14796</v>
      </c>
      <c r="U2114" t="s">
        <v>14797</v>
      </c>
      <c r="V2114" t="s">
        <v>54</v>
      </c>
      <c r="W2114">
        <v>13</v>
      </c>
      <c r="X2114" t="s">
        <v>149</v>
      </c>
      <c r="Y2114">
        <v>4850</v>
      </c>
      <c r="Z2114" t="s">
        <v>68</v>
      </c>
      <c r="AA2114" t="s">
        <v>57</v>
      </c>
      <c r="AC2114" t="s">
        <v>146</v>
      </c>
      <c r="AD2114" t="s">
        <v>4690</v>
      </c>
      <c r="AE2114" t="s">
        <v>107</v>
      </c>
      <c r="AF2114" t="s">
        <v>107</v>
      </c>
      <c r="AI2114" s="1"/>
      <c r="AJ2114" t="s">
        <v>72</v>
      </c>
      <c r="AK2114" t="s">
        <v>4691</v>
      </c>
      <c r="AL2114">
        <v>41947</v>
      </c>
      <c r="AM2114" t="s">
        <v>4692</v>
      </c>
      <c r="AN2114" t="b">
        <v>1</v>
      </c>
      <c r="AS2114" t="s">
        <v>4734</v>
      </c>
      <c r="BB2114" s="7" t="s">
        <v>14795</v>
      </c>
      <c r="BC2114" s="7" t="s">
        <v>101</v>
      </c>
      <c r="BD2114" s="7" t="s">
        <v>52</v>
      </c>
      <c r="BE2114" s="7">
        <v>98199</v>
      </c>
      <c r="BF2114" s="7" t="s">
        <v>14797</v>
      </c>
      <c r="BO2114" t="s">
        <v>14798</v>
      </c>
      <c r="BP2114">
        <v>15310</v>
      </c>
      <c r="BQ2114">
        <v>6156</v>
      </c>
      <c r="BR2114">
        <v>7603</v>
      </c>
      <c r="BT2114">
        <v>36</v>
      </c>
      <c r="BU2114" t="s">
        <v>14799</v>
      </c>
      <c r="BV2114" t="s">
        <v>4695</v>
      </c>
      <c r="BX2114">
        <v>43598.007326388892</v>
      </c>
    </row>
    <row r="2115" spans="1:76" x14ac:dyDescent="0.25">
      <c r="A2115" t="s">
        <v>14800</v>
      </c>
      <c r="B2115" t="s">
        <v>14733</v>
      </c>
      <c r="C2115" t="s">
        <v>46</v>
      </c>
      <c r="D2115">
        <v>41660</v>
      </c>
      <c r="E2115" s="1"/>
      <c r="H2115" t="s">
        <v>47</v>
      </c>
      <c r="I2115">
        <v>41660</v>
      </c>
      <c r="J2115">
        <v>2014</v>
      </c>
      <c r="K2115" t="s">
        <v>85</v>
      </c>
      <c r="L2115" t="s">
        <v>14734</v>
      </c>
      <c r="N2115" t="s">
        <v>14801</v>
      </c>
      <c r="O2115" t="s">
        <v>411</v>
      </c>
      <c r="P2115" t="s">
        <v>115</v>
      </c>
      <c r="Q2115" t="s">
        <v>52</v>
      </c>
      <c r="R2115">
        <v>98335</v>
      </c>
      <c r="S2115" t="s">
        <v>14736</v>
      </c>
      <c r="T2115" t="s">
        <v>14737</v>
      </c>
      <c r="U2115" t="s">
        <v>14738</v>
      </c>
      <c r="V2115" t="s">
        <v>4783</v>
      </c>
      <c r="W2115">
        <v>25</v>
      </c>
      <c r="X2115" t="s">
        <v>4784</v>
      </c>
      <c r="Y2115">
        <v>3879</v>
      </c>
      <c r="Z2115" t="s">
        <v>115</v>
      </c>
      <c r="AA2115" t="s">
        <v>4785</v>
      </c>
      <c r="AB2115">
        <v>439499</v>
      </c>
      <c r="AC2115" t="s">
        <v>146</v>
      </c>
      <c r="AD2115" t="s">
        <v>4690</v>
      </c>
      <c r="AE2115" t="s">
        <v>107</v>
      </c>
      <c r="AF2115" t="s">
        <v>107</v>
      </c>
      <c r="AI2115" s="1"/>
      <c r="AJ2115" t="s">
        <v>72</v>
      </c>
      <c r="AK2115" t="s">
        <v>4691</v>
      </c>
      <c r="AL2115">
        <v>41947</v>
      </c>
      <c r="AM2115" t="s">
        <v>4692</v>
      </c>
      <c r="AN2115" t="b">
        <v>1</v>
      </c>
      <c r="AQ2115" t="s">
        <v>60</v>
      </c>
      <c r="AR2115" t="s">
        <v>61</v>
      </c>
      <c r="BB2115" s="7" t="s">
        <v>3834</v>
      </c>
      <c r="BC2115" s="7" t="s">
        <v>143</v>
      </c>
      <c r="BD2115" s="7" t="s">
        <v>52</v>
      </c>
      <c r="BE2115" s="7">
        <v>98403</v>
      </c>
      <c r="BF2115" s="7" t="s">
        <v>5856</v>
      </c>
      <c r="BG2115" s="7">
        <v>68024</v>
      </c>
      <c r="BH2115" s="7">
        <v>0</v>
      </c>
      <c r="BI2115">
        <v>67531.899999999994</v>
      </c>
      <c r="BJ2115">
        <v>0</v>
      </c>
      <c r="BK2115">
        <v>0</v>
      </c>
      <c r="BL2115">
        <v>0</v>
      </c>
      <c r="BM2115">
        <v>8414.1299999999992</v>
      </c>
      <c r="BN2115">
        <v>2750</v>
      </c>
      <c r="BO2115" t="s">
        <v>14802</v>
      </c>
      <c r="BP2115">
        <v>22070</v>
      </c>
      <c r="BQ2115">
        <v>14</v>
      </c>
      <c r="BR2115">
        <v>7539</v>
      </c>
      <c r="BS2115">
        <v>8629</v>
      </c>
      <c r="BU2115" t="s">
        <v>5858</v>
      </c>
      <c r="BV2115" t="s">
        <v>4695</v>
      </c>
      <c r="BX2115">
        <v>44149.164884259262</v>
      </c>
    </row>
    <row r="2116" spans="1:76" x14ac:dyDescent="0.25">
      <c r="A2116" t="s">
        <v>15084</v>
      </c>
      <c r="B2116" t="s">
        <v>178</v>
      </c>
      <c r="C2116" t="s">
        <v>46</v>
      </c>
      <c r="D2116">
        <v>41624</v>
      </c>
      <c r="E2116" s="1"/>
      <c r="H2116" t="s">
        <v>47</v>
      </c>
      <c r="I2116">
        <v>41624</v>
      </c>
      <c r="J2116">
        <v>2014</v>
      </c>
      <c r="K2116" t="s">
        <v>85</v>
      </c>
      <c r="L2116" t="s">
        <v>15085</v>
      </c>
      <c r="N2116" t="s">
        <v>2381</v>
      </c>
      <c r="O2116" t="s">
        <v>137</v>
      </c>
      <c r="P2116" t="s">
        <v>68</v>
      </c>
      <c r="Q2116" t="s">
        <v>52</v>
      </c>
      <c r="R2116">
        <v>98027</v>
      </c>
      <c r="S2116" t="s">
        <v>2382</v>
      </c>
      <c r="T2116" t="s">
        <v>15086</v>
      </c>
      <c r="U2116" t="s">
        <v>15087</v>
      </c>
      <c r="V2116" t="s">
        <v>54</v>
      </c>
      <c r="W2116">
        <v>13</v>
      </c>
      <c r="X2116" t="s">
        <v>182</v>
      </c>
      <c r="Y2116">
        <v>4787</v>
      </c>
      <c r="Z2116" t="s">
        <v>68</v>
      </c>
      <c r="AA2116" t="s">
        <v>57</v>
      </c>
      <c r="AC2116" t="s">
        <v>146</v>
      </c>
      <c r="AD2116" t="s">
        <v>4690</v>
      </c>
      <c r="AE2116" t="s">
        <v>107</v>
      </c>
      <c r="AF2116" t="s">
        <v>107</v>
      </c>
      <c r="AI2116" s="1"/>
      <c r="AJ2116" t="s">
        <v>72</v>
      </c>
      <c r="AK2116" t="s">
        <v>4691</v>
      </c>
      <c r="AL2116">
        <v>41947</v>
      </c>
      <c r="AM2116" t="s">
        <v>4692</v>
      </c>
      <c r="AN2116" t="b">
        <v>1</v>
      </c>
      <c r="AQ2116" t="s">
        <v>60</v>
      </c>
      <c r="AR2116" t="s">
        <v>99</v>
      </c>
      <c r="AS2116" t="s">
        <v>4734</v>
      </c>
      <c r="BB2116" s="7" t="s">
        <v>2383</v>
      </c>
      <c r="BC2116" s="7" t="s">
        <v>2384</v>
      </c>
      <c r="BD2116" s="7" t="s">
        <v>2385</v>
      </c>
      <c r="BE2116" s="7">
        <v>20052</v>
      </c>
      <c r="BF2116" s="7" t="s">
        <v>15088</v>
      </c>
      <c r="BG2116" s="7">
        <v>10957.57</v>
      </c>
      <c r="BH2116" s="7">
        <v>112.16</v>
      </c>
      <c r="BI2116">
        <v>11116.48</v>
      </c>
      <c r="BJ2116">
        <v>300</v>
      </c>
      <c r="BK2116">
        <v>0</v>
      </c>
      <c r="BL2116">
        <v>2779.45</v>
      </c>
      <c r="BO2116" t="s">
        <v>15089</v>
      </c>
      <c r="BP2116">
        <v>8504</v>
      </c>
      <c r="BQ2116">
        <v>4288</v>
      </c>
      <c r="BR2116">
        <v>7156</v>
      </c>
      <c r="BS2116">
        <v>7881</v>
      </c>
      <c r="BT2116">
        <v>5</v>
      </c>
      <c r="BU2116" t="s">
        <v>15090</v>
      </c>
      <c r="BV2116" t="s">
        <v>4695</v>
      </c>
      <c r="BX2116">
        <v>44149.137025462966</v>
      </c>
    </row>
    <row r="2117" spans="1:76" x14ac:dyDescent="0.25">
      <c r="A2117" t="s">
        <v>15122</v>
      </c>
      <c r="B2117" t="s">
        <v>1273</v>
      </c>
      <c r="C2117" t="s">
        <v>46</v>
      </c>
      <c r="D2117">
        <v>41752</v>
      </c>
      <c r="E2117" s="1"/>
      <c r="H2117" t="s">
        <v>47</v>
      </c>
      <c r="I2117">
        <v>41752</v>
      </c>
      <c r="J2117">
        <v>2014</v>
      </c>
      <c r="K2117" t="s">
        <v>85</v>
      </c>
      <c r="L2117" t="s">
        <v>12526</v>
      </c>
      <c r="N2117" t="s">
        <v>15123</v>
      </c>
      <c r="O2117" t="s">
        <v>609</v>
      </c>
      <c r="P2117" t="s">
        <v>68</v>
      </c>
      <c r="Q2117" t="s">
        <v>52</v>
      </c>
      <c r="R2117" t="s">
        <v>12527</v>
      </c>
      <c r="S2117" t="s">
        <v>944</v>
      </c>
      <c r="T2117" t="s">
        <v>7281</v>
      </c>
      <c r="U2117" t="s">
        <v>12528</v>
      </c>
      <c r="V2117" t="s">
        <v>54</v>
      </c>
      <c r="W2117">
        <v>13</v>
      </c>
      <c r="X2117" t="s">
        <v>945</v>
      </c>
      <c r="Y2117">
        <v>4874</v>
      </c>
      <c r="Z2117" t="s">
        <v>68</v>
      </c>
      <c r="AA2117" t="s">
        <v>57</v>
      </c>
      <c r="AC2117" t="s">
        <v>146</v>
      </c>
      <c r="AD2117" t="s">
        <v>4690</v>
      </c>
      <c r="AE2117" t="s">
        <v>107</v>
      </c>
      <c r="AF2117" t="s">
        <v>107</v>
      </c>
      <c r="AI2117" s="1"/>
      <c r="AJ2117" t="s">
        <v>72</v>
      </c>
      <c r="AK2117" t="s">
        <v>4691</v>
      </c>
      <c r="AL2117">
        <v>41947</v>
      </c>
      <c r="AM2117" t="s">
        <v>4692</v>
      </c>
      <c r="AN2117" t="b">
        <v>1</v>
      </c>
      <c r="AQ2117" t="s">
        <v>60</v>
      </c>
      <c r="AR2117" t="s">
        <v>61</v>
      </c>
      <c r="AS2117" t="s">
        <v>4734</v>
      </c>
      <c r="BB2117" s="7" t="s">
        <v>608</v>
      </c>
      <c r="BC2117" s="7" t="s">
        <v>609</v>
      </c>
      <c r="BD2117" s="7" t="s">
        <v>52</v>
      </c>
      <c r="BE2117" s="7">
        <v>98053</v>
      </c>
      <c r="BF2117" s="7" t="s">
        <v>12529</v>
      </c>
      <c r="BG2117" s="7">
        <v>144282.35</v>
      </c>
      <c r="BH2117" s="7">
        <v>0</v>
      </c>
      <c r="BI2117">
        <v>121755.82</v>
      </c>
      <c r="BJ2117">
        <v>0</v>
      </c>
      <c r="BK2117">
        <v>0</v>
      </c>
      <c r="BL2117">
        <v>0</v>
      </c>
      <c r="BO2117" t="s">
        <v>15124</v>
      </c>
      <c r="BP2117">
        <v>12275</v>
      </c>
      <c r="BQ2117">
        <v>1744</v>
      </c>
      <c r="BR2117">
        <v>7147</v>
      </c>
      <c r="BS2117">
        <v>8057</v>
      </c>
      <c r="BT2117">
        <v>48</v>
      </c>
      <c r="BU2117" t="s">
        <v>7283</v>
      </c>
      <c r="BV2117" t="s">
        <v>4695</v>
      </c>
      <c r="BX2117">
        <v>44149.144178240742</v>
      </c>
    </row>
    <row r="2118" spans="1:76" x14ac:dyDescent="0.25">
      <c r="A2118" t="s">
        <v>15136</v>
      </c>
      <c r="B2118" t="s">
        <v>15137</v>
      </c>
      <c r="C2118" t="s">
        <v>46</v>
      </c>
      <c r="D2118">
        <v>41799</v>
      </c>
      <c r="E2118" s="1"/>
      <c r="I2118">
        <v>41799</v>
      </c>
      <c r="J2118">
        <v>2014</v>
      </c>
      <c r="K2118" t="s">
        <v>85</v>
      </c>
      <c r="L2118" t="s">
        <v>15138</v>
      </c>
      <c r="N2118" t="s">
        <v>15139</v>
      </c>
      <c r="O2118" t="s">
        <v>352</v>
      </c>
      <c r="P2118" t="s">
        <v>353</v>
      </c>
      <c r="Q2118" t="s">
        <v>52</v>
      </c>
      <c r="R2118">
        <v>98226</v>
      </c>
      <c r="S2118" t="s">
        <v>15140</v>
      </c>
      <c r="T2118" t="s">
        <v>15140</v>
      </c>
      <c r="U2118" t="s">
        <v>15141</v>
      </c>
      <c r="V2118" t="s">
        <v>5407</v>
      </c>
      <c r="W2118">
        <v>30</v>
      </c>
      <c r="X2118" t="s">
        <v>6288</v>
      </c>
      <c r="Y2118">
        <v>4335</v>
      </c>
      <c r="Z2118" t="s">
        <v>353</v>
      </c>
      <c r="AA2118" t="s">
        <v>4785</v>
      </c>
      <c r="AB2118">
        <v>127669</v>
      </c>
      <c r="AC2118" t="s">
        <v>146</v>
      </c>
      <c r="AD2118" t="s">
        <v>4690</v>
      </c>
      <c r="AE2118" t="s">
        <v>107</v>
      </c>
      <c r="AF2118" t="s">
        <v>107</v>
      </c>
      <c r="AI2118" s="1"/>
      <c r="AJ2118" t="s">
        <v>72</v>
      </c>
      <c r="AK2118" t="s">
        <v>4691</v>
      </c>
      <c r="AL2118">
        <v>41947</v>
      </c>
      <c r="AM2118" t="s">
        <v>4878</v>
      </c>
      <c r="AN2118" t="b">
        <v>1</v>
      </c>
      <c r="AQ2118" t="s">
        <v>73</v>
      </c>
      <c r="AR2118" t="s">
        <v>99</v>
      </c>
      <c r="BB2118" s="7" t="s">
        <v>15139</v>
      </c>
      <c r="BC2118" s="7" t="s">
        <v>352</v>
      </c>
      <c r="BD2118" s="7" t="s">
        <v>52</v>
      </c>
      <c r="BE2118" s="7">
        <v>98226</v>
      </c>
      <c r="BF2118" s="7" t="s">
        <v>15141</v>
      </c>
      <c r="BM2118">
        <v>763.08</v>
      </c>
      <c r="BN2118">
        <v>0</v>
      </c>
      <c r="BO2118" t="s">
        <v>15142</v>
      </c>
      <c r="BP2118">
        <v>13354</v>
      </c>
      <c r="BQ2118">
        <v>6026</v>
      </c>
      <c r="BR2118">
        <v>7298</v>
      </c>
      <c r="BU2118" t="s">
        <v>15143</v>
      </c>
      <c r="BV2118" t="s">
        <v>4695</v>
      </c>
      <c r="BX2118">
        <v>43598.00209490741</v>
      </c>
    </row>
    <row r="2119" spans="1:76" x14ac:dyDescent="0.25">
      <c r="A2119" t="s">
        <v>15699</v>
      </c>
      <c r="B2119" t="s">
        <v>10089</v>
      </c>
      <c r="C2119" t="s">
        <v>46</v>
      </c>
      <c r="D2119">
        <v>41742</v>
      </c>
      <c r="E2119" s="1"/>
      <c r="H2119" t="s">
        <v>47</v>
      </c>
      <c r="I2119">
        <v>41742</v>
      </c>
      <c r="J2119">
        <v>2014</v>
      </c>
      <c r="K2119" t="s">
        <v>85</v>
      </c>
      <c r="L2119" t="s">
        <v>15700</v>
      </c>
      <c r="N2119" t="s">
        <v>4421</v>
      </c>
      <c r="O2119" t="s">
        <v>10092</v>
      </c>
      <c r="P2119" t="s">
        <v>632</v>
      </c>
      <c r="Q2119" t="s">
        <v>52</v>
      </c>
      <c r="R2119" t="s">
        <v>15701</v>
      </c>
      <c r="S2119" t="s">
        <v>15702</v>
      </c>
      <c r="T2119" t="s">
        <v>10094</v>
      </c>
      <c r="U2119" t="s">
        <v>15703</v>
      </c>
      <c r="V2119" t="s">
        <v>5571</v>
      </c>
      <c r="W2119">
        <v>28</v>
      </c>
      <c r="X2119" t="s">
        <v>4808</v>
      </c>
      <c r="Y2119">
        <v>3424</v>
      </c>
      <c r="Z2119" t="s">
        <v>632</v>
      </c>
      <c r="AA2119" t="s">
        <v>4785</v>
      </c>
      <c r="AB2119">
        <v>50450</v>
      </c>
      <c r="AC2119" t="s">
        <v>146</v>
      </c>
      <c r="AD2119" t="s">
        <v>4690</v>
      </c>
      <c r="AE2119" t="s">
        <v>107</v>
      </c>
      <c r="AF2119" t="s">
        <v>107</v>
      </c>
      <c r="AI2119" s="1"/>
      <c r="AJ2119" t="s">
        <v>72</v>
      </c>
      <c r="AK2119" t="s">
        <v>4691</v>
      </c>
      <c r="AL2119">
        <v>41947</v>
      </c>
      <c r="AM2119" t="s">
        <v>4692</v>
      </c>
      <c r="AN2119" t="b">
        <v>1</v>
      </c>
      <c r="AQ2119" t="s">
        <v>60</v>
      </c>
      <c r="AR2119" t="s">
        <v>99</v>
      </c>
      <c r="BB2119" s="7" t="s">
        <v>15704</v>
      </c>
      <c r="BC2119" s="7" t="s">
        <v>1481</v>
      </c>
      <c r="BD2119" s="7" t="s">
        <v>52</v>
      </c>
      <c r="BE2119" s="7">
        <v>98277</v>
      </c>
      <c r="BG2119" s="7">
        <v>9807.5300000000007</v>
      </c>
      <c r="BH2119" s="7">
        <v>0</v>
      </c>
      <c r="BI2119">
        <v>6624.81</v>
      </c>
      <c r="BJ2119">
        <v>-2538.44</v>
      </c>
      <c r="BK2119">
        <v>0</v>
      </c>
      <c r="BL2119">
        <v>0</v>
      </c>
      <c r="BO2119" t="s">
        <v>15705</v>
      </c>
      <c r="BP2119">
        <v>14164</v>
      </c>
      <c r="BQ2119">
        <v>6069</v>
      </c>
      <c r="BR2119">
        <v>7402</v>
      </c>
      <c r="BS2119">
        <v>8134</v>
      </c>
      <c r="BU2119" t="s">
        <v>15706</v>
      </c>
      <c r="BV2119" t="s">
        <v>4695</v>
      </c>
      <c r="BX2119">
        <v>44149.146597222221</v>
      </c>
    </row>
    <row r="2120" spans="1:76" x14ac:dyDescent="0.25">
      <c r="A2120" t="s">
        <v>15707</v>
      </c>
      <c r="B2120" t="s">
        <v>8249</v>
      </c>
      <c r="C2120" t="s">
        <v>46</v>
      </c>
      <c r="D2120">
        <v>41623</v>
      </c>
      <c r="E2120" s="1"/>
      <c r="H2120" t="s">
        <v>599</v>
      </c>
      <c r="I2120">
        <v>41623</v>
      </c>
      <c r="J2120">
        <v>2014</v>
      </c>
      <c r="K2120" t="s">
        <v>85</v>
      </c>
      <c r="L2120" t="s">
        <v>15708</v>
      </c>
      <c r="N2120" t="s">
        <v>15709</v>
      </c>
      <c r="O2120" t="s">
        <v>154</v>
      </c>
      <c r="P2120" t="s">
        <v>155</v>
      </c>
      <c r="Q2120" t="s">
        <v>52</v>
      </c>
      <c r="R2120">
        <v>98501</v>
      </c>
      <c r="S2120" t="s">
        <v>15710</v>
      </c>
      <c r="T2120" t="s">
        <v>10489</v>
      </c>
      <c r="U2120" t="s">
        <v>15711</v>
      </c>
      <c r="V2120" t="s">
        <v>4807</v>
      </c>
      <c r="W2120">
        <v>23</v>
      </c>
      <c r="X2120" t="s">
        <v>5607</v>
      </c>
      <c r="Y2120">
        <v>4229</v>
      </c>
      <c r="Z2120" t="s">
        <v>155</v>
      </c>
      <c r="AA2120" t="s">
        <v>4785</v>
      </c>
      <c r="AB2120">
        <v>161342</v>
      </c>
      <c r="AC2120" t="s">
        <v>146</v>
      </c>
      <c r="AD2120" t="s">
        <v>4690</v>
      </c>
      <c r="AE2120" t="s">
        <v>107</v>
      </c>
      <c r="AF2120" t="s">
        <v>107</v>
      </c>
      <c r="AI2120" s="1"/>
      <c r="AJ2120" t="s">
        <v>72</v>
      </c>
      <c r="AK2120" t="s">
        <v>4691</v>
      </c>
      <c r="AL2120">
        <v>41947</v>
      </c>
      <c r="AM2120" t="s">
        <v>4692</v>
      </c>
      <c r="AN2120" t="b">
        <v>1</v>
      </c>
      <c r="AQ2120" t="s">
        <v>60</v>
      </c>
      <c r="AR2120" t="s">
        <v>99</v>
      </c>
      <c r="BB2120" s="7" t="s">
        <v>15712</v>
      </c>
      <c r="BC2120" s="7" t="s">
        <v>154</v>
      </c>
      <c r="BD2120" s="7" t="s">
        <v>52</v>
      </c>
      <c r="BE2120" s="7">
        <v>98501</v>
      </c>
      <c r="BG2120" s="7">
        <v>35778.03</v>
      </c>
      <c r="BH2120" s="7">
        <v>0</v>
      </c>
      <c r="BI2120">
        <v>24784.39</v>
      </c>
      <c r="BJ2120">
        <v>0</v>
      </c>
      <c r="BK2120">
        <v>0</v>
      </c>
      <c r="BL2120">
        <v>0</v>
      </c>
      <c r="BO2120" t="s">
        <v>15713</v>
      </c>
      <c r="BP2120">
        <v>20028</v>
      </c>
      <c r="BQ2120">
        <v>6082</v>
      </c>
      <c r="BR2120">
        <v>7430</v>
      </c>
      <c r="BS2120">
        <v>8454</v>
      </c>
      <c r="BU2120" t="s">
        <v>15714</v>
      </c>
      <c r="BV2120" t="s">
        <v>4695</v>
      </c>
      <c r="BX2120">
        <v>44149.157199074078</v>
      </c>
    </row>
    <row r="2121" spans="1:76" x14ac:dyDescent="0.25">
      <c r="A2121" t="s">
        <v>15715</v>
      </c>
      <c r="B2121" t="s">
        <v>9942</v>
      </c>
      <c r="C2121" t="s">
        <v>46</v>
      </c>
      <c r="D2121">
        <v>41809</v>
      </c>
      <c r="E2121" s="1"/>
      <c r="H2121" t="s">
        <v>47</v>
      </c>
      <c r="I2121">
        <v>41809</v>
      </c>
      <c r="J2121">
        <v>2014</v>
      </c>
      <c r="K2121" t="s">
        <v>85</v>
      </c>
      <c r="L2121" t="s">
        <v>11861</v>
      </c>
      <c r="N2121" t="s">
        <v>9944</v>
      </c>
      <c r="O2121" t="s">
        <v>9945</v>
      </c>
      <c r="P2121" t="s">
        <v>562</v>
      </c>
      <c r="Q2121" t="s">
        <v>52</v>
      </c>
      <c r="R2121">
        <v>98638</v>
      </c>
      <c r="S2121" t="s">
        <v>9947</v>
      </c>
      <c r="T2121" t="s">
        <v>9947</v>
      </c>
      <c r="U2121" t="s">
        <v>11862</v>
      </c>
      <c r="V2121" t="s">
        <v>6576</v>
      </c>
      <c r="W2121">
        <v>27</v>
      </c>
      <c r="X2121" t="s">
        <v>5526</v>
      </c>
      <c r="Y2121">
        <v>3841</v>
      </c>
      <c r="Z2121" t="s">
        <v>562</v>
      </c>
      <c r="AA2121" t="s">
        <v>4785</v>
      </c>
      <c r="AB2121">
        <v>13589</v>
      </c>
      <c r="AC2121" t="s">
        <v>146</v>
      </c>
      <c r="AD2121" t="s">
        <v>4690</v>
      </c>
      <c r="AE2121" t="s">
        <v>107</v>
      </c>
      <c r="AF2121" t="s">
        <v>107</v>
      </c>
      <c r="AI2121" s="1"/>
      <c r="AJ2121" t="s">
        <v>72</v>
      </c>
      <c r="AK2121" t="s">
        <v>4691</v>
      </c>
      <c r="AL2121">
        <v>41947</v>
      </c>
      <c r="AM2121" t="s">
        <v>4692</v>
      </c>
      <c r="AN2121" t="b">
        <v>1</v>
      </c>
      <c r="AQ2121" t="s">
        <v>195</v>
      </c>
      <c r="AR2121" t="s">
        <v>150</v>
      </c>
      <c r="BB2121" s="7" t="s">
        <v>15716</v>
      </c>
      <c r="BC2121" s="7" t="s">
        <v>561</v>
      </c>
      <c r="BD2121" s="7" t="s">
        <v>52</v>
      </c>
      <c r="BE2121" s="7">
        <v>98586</v>
      </c>
      <c r="BG2121" s="7">
        <v>0</v>
      </c>
      <c r="BH2121" s="7">
        <v>734.88</v>
      </c>
      <c r="BI2121">
        <v>0</v>
      </c>
      <c r="BJ2121">
        <v>0</v>
      </c>
      <c r="BK2121">
        <v>0</v>
      </c>
      <c r="BL2121">
        <v>0</v>
      </c>
      <c r="BO2121" t="s">
        <v>15717</v>
      </c>
      <c r="BP2121">
        <v>9778</v>
      </c>
      <c r="BQ2121">
        <v>138</v>
      </c>
      <c r="BR2121">
        <v>7099</v>
      </c>
      <c r="BS2121">
        <v>7939</v>
      </c>
      <c r="BU2121" t="s">
        <v>9949</v>
      </c>
      <c r="BV2121" t="s">
        <v>4695</v>
      </c>
      <c r="BX2121">
        <v>44149.139675925922</v>
      </c>
    </row>
    <row r="2122" spans="1:76" x14ac:dyDescent="0.25">
      <c r="A2122" t="s">
        <v>15718</v>
      </c>
      <c r="B2122" t="s">
        <v>15719</v>
      </c>
      <c r="C2122" t="s">
        <v>46</v>
      </c>
      <c r="D2122">
        <v>41801</v>
      </c>
      <c r="E2122" s="1"/>
      <c r="I2122">
        <v>41801</v>
      </c>
      <c r="J2122">
        <v>2014</v>
      </c>
      <c r="K2122" t="s">
        <v>85</v>
      </c>
      <c r="L2122" t="s">
        <v>15720</v>
      </c>
      <c r="N2122" t="s">
        <v>15721</v>
      </c>
      <c r="O2122" t="s">
        <v>349</v>
      </c>
      <c r="P2122" t="s">
        <v>80</v>
      </c>
      <c r="Q2122" t="s">
        <v>52</v>
      </c>
      <c r="R2122">
        <v>98362</v>
      </c>
      <c r="S2122" t="s">
        <v>15722</v>
      </c>
      <c r="T2122" t="s">
        <v>15722</v>
      </c>
      <c r="U2122" t="s">
        <v>15723</v>
      </c>
      <c r="V2122" t="s">
        <v>5407</v>
      </c>
      <c r="W2122">
        <v>30</v>
      </c>
      <c r="X2122" t="s">
        <v>7113</v>
      </c>
      <c r="Y2122">
        <v>3133</v>
      </c>
      <c r="Z2122" t="s">
        <v>80</v>
      </c>
      <c r="AA2122" t="s">
        <v>4785</v>
      </c>
      <c r="AB2122">
        <v>46668</v>
      </c>
      <c r="AC2122" t="s">
        <v>146</v>
      </c>
      <c r="AD2122" t="s">
        <v>4690</v>
      </c>
      <c r="AE2122" t="s">
        <v>107</v>
      </c>
      <c r="AF2122" t="s">
        <v>107</v>
      </c>
      <c r="AI2122" s="1"/>
      <c r="AJ2122" t="s">
        <v>72</v>
      </c>
      <c r="AK2122" t="s">
        <v>4691</v>
      </c>
      <c r="AL2122">
        <v>41947</v>
      </c>
      <c r="AM2122" t="s">
        <v>4878</v>
      </c>
      <c r="AN2122" t="b">
        <v>1</v>
      </c>
      <c r="AQ2122" t="s">
        <v>73</v>
      </c>
      <c r="AR2122" t="s">
        <v>99</v>
      </c>
      <c r="BB2122" s="7" t="s">
        <v>15721</v>
      </c>
      <c r="BC2122" s="7" t="s">
        <v>349</v>
      </c>
      <c r="BD2122" s="7" t="s">
        <v>52</v>
      </c>
      <c r="BE2122" s="7">
        <v>98362</v>
      </c>
      <c r="BF2122" s="7" t="s">
        <v>15723</v>
      </c>
      <c r="BO2122" t="s">
        <v>15724</v>
      </c>
      <c r="BP2122">
        <v>13486</v>
      </c>
      <c r="BQ2122">
        <v>6034</v>
      </c>
      <c r="BR2122">
        <v>7314</v>
      </c>
      <c r="BU2122" t="s">
        <v>15725</v>
      </c>
      <c r="BV2122" t="s">
        <v>4695</v>
      </c>
      <c r="BX2122">
        <v>43598.002349537041</v>
      </c>
    </row>
    <row r="2123" spans="1:76" x14ac:dyDescent="0.25">
      <c r="A2123" t="s">
        <v>15726</v>
      </c>
      <c r="B2123" t="s">
        <v>10236</v>
      </c>
      <c r="C2123" t="s">
        <v>46</v>
      </c>
      <c r="D2123">
        <v>41791</v>
      </c>
      <c r="E2123" s="1"/>
      <c r="I2123">
        <v>41791</v>
      </c>
      <c r="J2123">
        <v>2014</v>
      </c>
      <c r="K2123" t="s">
        <v>85</v>
      </c>
      <c r="L2123" t="s">
        <v>15178</v>
      </c>
      <c r="N2123" t="s">
        <v>15179</v>
      </c>
      <c r="O2123" t="s">
        <v>50</v>
      </c>
      <c r="P2123" t="s">
        <v>51</v>
      </c>
      <c r="Q2123" t="s">
        <v>52</v>
      </c>
      <c r="R2123" t="s">
        <v>10239</v>
      </c>
      <c r="S2123" t="s">
        <v>10241</v>
      </c>
      <c r="T2123" t="s">
        <v>10241</v>
      </c>
      <c r="U2123" t="s">
        <v>15180</v>
      </c>
      <c r="V2123" t="s">
        <v>5396</v>
      </c>
      <c r="W2123">
        <v>20</v>
      </c>
      <c r="X2123" t="s">
        <v>7121</v>
      </c>
      <c r="Y2123">
        <v>4186</v>
      </c>
      <c r="Z2123" t="s">
        <v>51</v>
      </c>
      <c r="AA2123" t="s">
        <v>4785</v>
      </c>
      <c r="AB2123">
        <v>28509</v>
      </c>
      <c r="AC2123" t="s">
        <v>146</v>
      </c>
      <c r="AD2123" t="s">
        <v>4690</v>
      </c>
      <c r="AE2123" t="s">
        <v>107</v>
      </c>
      <c r="AF2123" t="s">
        <v>107</v>
      </c>
      <c r="AI2123" s="1"/>
      <c r="AJ2123" t="s">
        <v>72</v>
      </c>
      <c r="AK2123" t="s">
        <v>4691</v>
      </c>
      <c r="AL2123">
        <v>41947</v>
      </c>
      <c r="AM2123" t="s">
        <v>4878</v>
      </c>
      <c r="AN2123" t="b">
        <v>1</v>
      </c>
      <c r="AQ2123" t="s">
        <v>195</v>
      </c>
      <c r="AR2123" t="s">
        <v>150</v>
      </c>
      <c r="BB2123" s="7" t="s">
        <v>15179</v>
      </c>
      <c r="BC2123" s="7" t="s">
        <v>50</v>
      </c>
      <c r="BD2123" s="7" t="s">
        <v>52</v>
      </c>
      <c r="BE2123" s="7" t="s">
        <v>10239</v>
      </c>
      <c r="BF2123" s="7" t="s">
        <v>15180</v>
      </c>
      <c r="BO2123" t="s">
        <v>15727</v>
      </c>
      <c r="BP2123">
        <v>7389</v>
      </c>
      <c r="BQ2123">
        <v>638</v>
      </c>
      <c r="BR2123">
        <v>7239</v>
      </c>
      <c r="BU2123" t="s">
        <v>15728</v>
      </c>
      <c r="BV2123" t="s">
        <v>4695</v>
      </c>
      <c r="BX2123">
        <v>43598.001168981478</v>
      </c>
    </row>
    <row r="2124" spans="1:76" x14ac:dyDescent="0.25">
      <c r="A2124" t="s">
        <v>15729</v>
      </c>
      <c r="B2124" t="s">
        <v>445</v>
      </c>
      <c r="C2124" t="s">
        <v>46</v>
      </c>
      <c r="D2124">
        <v>41791</v>
      </c>
      <c r="E2124" s="1"/>
      <c r="H2124" t="s">
        <v>289</v>
      </c>
      <c r="I2124">
        <v>41791</v>
      </c>
      <c r="J2124">
        <v>2014</v>
      </c>
      <c r="K2124" t="s">
        <v>85</v>
      </c>
      <c r="L2124" t="s">
        <v>15730</v>
      </c>
      <c r="N2124" t="s">
        <v>446</v>
      </c>
      <c r="O2124" t="s">
        <v>447</v>
      </c>
      <c r="P2124" t="s">
        <v>68</v>
      </c>
      <c r="Q2124" t="s">
        <v>52</v>
      </c>
      <c r="R2124">
        <v>98391</v>
      </c>
      <c r="S2124" t="s">
        <v>15731</v>
      </c>
      <c r="T2124" t="s">
        <v>15731</v>
      </c>
      <c r="U2124" t="s">
        <v>15732</v>
      </c>
      <c r="V2124" t="s">
        <v>90</v>
      </c>
      <c r="W2124">
        <v>12</v>
      </c>
      <c r="X2124" t="s">
        <v>188</v>
      </c>
      <c r="Y2124">
        <v>4760</v>
      </c>
      <c r="Z2124" t="s">
        <v>68</v>
      </c>
      <c r="AA2124" t="s">
        <v>57</v>
      </c>
      <c r="AC2124" t="s">
        <v>146</v>
      </c>
      <c r="AD2124" t="s">
        <v>4690</v>
      </c>
      <c r="AE2124" t="s">
        <v>107</v>
      </c>
      <c r="AF2124" t="s">
        <v>107</v>
      </c>
      <c r="AI2124" s="1"/>
      <c r="AJ2124" t="s">
        <v>72</v>
      </c>
      <c r="AK2124" t="s">
        <v>4691</v>
      </c>
      <c r="AL2124">
        <v>41947</v>
      </c>
      <c r="AM2124" t="s">
        <v>4692</v>
      </c>
      <c r="AN2124" t="b">
        <v>1</v>
      </c>
      <c r="AQ2124" t="s">
        <v>177</v>
      </c>
      <c r="AS2124" t="s">
        <v>4734</v>
      </c>
      <c r="BB2124" s="7" t="s">
        <v>446</v>
      </c>
      <c r="BC2124" s="7" t="s">
        <v>447</v>
      </c>
      <c r="BD2124" s="7" t="s">
        <v>52</v>
      </c>
      <c r="BE2124" s="7">
        <v>98391</v>
      </c>
      <c r="BF2124" s="7" t="s">
        <v>15732</v>
      </c>
      <c r="BG2124" s="7">
        <v>993.71</v>
      </c>
      <c r="BH2124" s="7">
        <v>0</v>
      </c>
      <c r="BI2124">
        <v>993.71</v>
      </c>
      <c r="BJ2124">
        <v>0</v>
      </c>
      <c r="BK2124">
        <v>0</v>
      </c>
      <c r="BL2124">
        <v>0</v>
      </c>
      <c r="BO2124" t="s">
        <v>15733</v>
      </c>
      <c r="BP2124">
        <v>12966</v>
      </c>
      <c r="BQ2124">
        <v>6010</v>
      </c>
      <c r="BR2124">
        <v>7259</v>
      </c>
      <c r="BS2124">
        <v>8071</v>
      </c>
      <c r="BT2124">
        <v>31</v>
      </c>
      <c r="BU2124" t="s">
        <v>15734</v>
      </c>
      <c r="BV2124" t="s">
        <v>4695</v>
      </c>
      <c r="BX2124">
        <v>44149.144594907404</v>
      </c>
    </row>
    <row r="2125" spans="1:76" x14ac:dyDescent="0.25">
      <c r="A2125" t="s">
        <v>15735</v>
      </c>
      <c r="B2125" t="s">
        <v>15736</v>
      </c>
      <c r="C2125" t="s">
        <v>46</v>
      </c>
      <c r="D2125">
        <v>41780</v>
      </c>
      <c r="E2125" s="1"/>
      <c r="H2125" t="s">
        <v>47</v>
      </c>
      <c r="I2125">
        <v>41780</v>
      </c>
      <c r="J2125">
        <v>2014</v>
      </c>
      <c r="K2125" t="s">
        <v>85</v>
      </c>
      <c r="L2125" t="s">
        <v>15737</v>
      </c>
      <c r="N2125" t="s">
        <v>15738</v>
      </c>
      <c r="O2125" t="s">
        <v>5720</v>
      </c>
      <c r="P2125" t="s">
        <v>1794</v>
      </c>
      <c r="Q2125" t="s">
        <v>52</v>
      </c>
      <c r="R2125">
        <v>98368</v>
      </c>
      <c r="S2125" t="s">
        <v>15739</v>
      </c>
      <c r="T2125" t="s">
        <v>15740</v>
      </c>
      <c r="U2125" t="s">
        <v>15741</v>
      </c>
      <c r="V2125" t="s">
        <v>6576</v>
      </c>
      <c r="W2125">
        <v>27</v>
      </c>
      <c r="X2125" t="s">
        <v>5167</v>
      </c>
      <c r="Y2125">
        <v>3433</v>
      </c>
      <c r="Z2125" t="s">
        <v>1794</v>
      </c>
      <c r="AA2125" t="s">
        <v>4785</v>
      </c>
      <c r="AB2125">
        <v>22770</v>
      </c>
      <c r="AC2125" t="s">
        <v>146</v>
      </c>
      <c r="AD2125" t="s">
        <v>4690</v>
      </c>
      <c r="AE2125" t="s">
        <v>107</v>
      </c>
      <c r="AF2125" t="s">
        <v>107</v>
      </c>
      <c r="AI2125" s="1"/>
      <c r="AJ2125" t="s">
        <v>72</v>
      </c>
      <c r="AK2125" t="s">
        <v>4691</v>
      </c>
      <c r="AL2125">
        <v>41947</v>
      </c>
      <c r="AM2125" t="s">
        <v>4692</v>
      </c>
      <c r="AN2125" t="b">
        <v>1</v>
      </c>
      <c r="AQ2125" t="s">
        <v>60</v>
      </c>
      <c r="AR2125" t="s">
        <v>61</v>
      </c>
      <c r="BB2125" s="7" t="s">
        <v>15742</v>
      </c>
      <c r="BC2125" s="7" t="s">
        <v>5720</v>
      </c>
      <c r="BD2125" s="7" t="s">
        <v>52</v>
      </c>
      <c r="BE2125" s="7">
        <v>98368</v>
      </c>
      <c r="BF2125" s="7" t="s">
        <v>15743</v>
      </c>
      <c r="BG2125" s="7">
        <v>17688.650000000001</v>
      </c>
      <c r="BH2125" s="7">
        <v>0</v>
      </c>
      <c r="BI2125">
        <v>22524.84</v>
      </c>
      <c r="BJ2125">
        <v>-500</v>
      </c>
      <c r="BK2125">
        <v>0</v>
      </c>
      <c r="BL2125">
        <v>0</v>
      </c>
      <c r="BO2125" t="s">
        <v>15744</v>
      </c>
      <c r="BP2125">
        <v>18610</v>
      </c>
      <c r="BQ2125">
        <v>344</v>
      </c>
      <c r="BR2125">
        <v>7439</v>
      </c>
      <c r="BS2125">
        <v>8375</v>
      </c>
      <c r="BU2125" t="s">
        <v>15745</v>
      </c>
      <c r="BV2125" t="s">
        <v>4695</v>
      </c>
      <c r="BX2125">
        <v>44149.154791666668</v>
      </c>
    </row>
    <row r="2126" spans="1:76" x14ac:dyDescent="0.25">
      <c r="A2126" t="s">
        <v>15746</v>
      </c>
      <c r="B2126" t="s">
        <v>10353</v>
      </c>
      <c r="C2126" t="s">
        <v>46</v>
      </c>
      <c r="D2126">
        <v>41703</v>
      </c>
      <c r="E2126" s="1"/>
      <c r="H2126" t="s">
        <v>47</v>
      </c>
      <c r="I2126">
        <v>41703</v>
      </c>
      <c r="J2126">
        <v>2014</v>
      </c>
      <c r="K2126" t="s">
        <v>85</v>
      </c>
      <c r="L2126" t="s">
        <v>15747</v>
      </c>
      <c r="N2126" t="s">
        <v>15748</v>
      </c>
      <c r="O2126" t="s">
        <v>316</v>
      </c>
      <c r="P2126" t="s">
        <v>133</v>
      </c>
      <c r="Q2126" t="s">
        <v>52</v>
      </c>
      <c r="R2126">
        <v>98632</v>
      </c>
      <c r="S2126" t="s">
        <v>15749</v>
      </c>
      <c r="T2126" t="s">
        <v>10357</v>
      </c>
      <c r="U2126" t="s">
        <v>15750</v>
      </c>
      <c r="V2126" t="s">
        <v>5331</v>
      </c>
      <c r="W2126">
        <v>26</v>
      </c>
      <c r="X2126" t="s">
        <v>5425</v>
      </c>
      <c r="Y2126">
        <v>3200</v>
      </c>
      <c r="Z2126" t="s">
        <v>133</v>
      </c>
      <c r="AA2126" t="s">
        <v>4785</v>
      </c>
      <c r="AB2126">
        <v>58690</v>
      </c>
      <c r="AC2126" t="s">
        <v>146</v>
      </c>
      <c r="AD2126" t="s">
        <v>4690</v>
      </c>
      <c r="AE2126" t="s">
        <v>107</v>
      </c>
      <c r="AF2126" t="s">
        <v>107</v>
      </c>
      <c r="AI2126" s="1"/>
      <c r="AJ2126" t="s">
        <v>72</v>
      </c>
      <c r="AK2126" t="s">
        <v>4691</v>
      </c>
      <c r="AL2126">
        <v>41947</v>
      </c>
      <c r="AM2126" t="s">
        <v>4692</v>
      </c>
      <c r="AN2126" t="b">
        <v>1</v>
      </c>
      <c r="AQ2126" t="s">
        <v>60</v>
      </c>
      <c r="AR2126" t="s">
        <v>99</v>
      </c>
      <c r="BB2126" s="7" t="s">
        <v>15751</v>
      </c>
      <c r="BC2126" s="7" t="s">
        <v>225</v>
      </c>
      <c r="BD2126" s="7" t="s">
        <v>52</v>
      </c>
      <c r="BE2126" s="7">
        <v>98684</v>
      </c>
      <c r="BG2126" s="7">
        <v>23277.439999999999</v>
      </c>
      <c r="BH2126" s="7">
        <v>199.88</v>
      </c>
      <c r="BI2126">
        <v>25104.54</v>
      </c>
      <c r="BJ2126">
        <v>4127.22</v>
      </c>
      <c r="BK2126">
        <v>0</v>
      </c>
      <c r="BL2126">
        <v>0</v>
      </c>
      <c r="BO2126" t="s">
        <v>15752</v>
      </c>
      <c r="BP2126">
        <v>1138</v>
      </c>
      <c r="BQ2126">
        <v>6158</v>
      </c>
      <c r="BR2126">
        <v>7605</v>
      </c>
      <c r="BS2126">
        <v>7533</v>
      </c>
      <c r="BU2126" t="s">
        <v>15753</v>
      </c>
      <c r="BV2126" t="s">
        <v>4695</v>
      </c>
      <c r="BX2126">
        <v>44149.124583333331</v>
      </c>
    </row>
    <row r="2127" spans="1:76" x14ac:dyDescent="0.25">
      <c r="A2127" t="s">
        <v>15754</v>
      </c>
      <c r="B2127" t="s">
        <v>337</v>
      </c>
      <c r="C2127" t="s">
        <v>46</v>
      </c>
      <c r="D2127">
        <v>41555</v>
      </c>
      <c r="E2127" s="1"/>
      <c r="H2127" t="s">
        <v>289</v>
      </c>
      <c r="I2127">
        <v>41555</v>
      </c>
      <c r="J2127">
        <v>2014</v>
      </c>
      <c r="K2127" t="s">
        <v>85</v>
      </c>
      <c r="L2127" t="s">
        <v>15755</v>
      </c>
      <c r="N2127" t="s">
        <v>338</v>
      </c>
      <c r="O2127" t="s">
        <v>15756</v>
      </c>
      <c r="P2127" t="s">
        <v>199</v>
      </c>
      <c r="Q2127" t="s">
        <v>52</v>
      </c>
      <c r="R2127" t="s">
        <v>15757</v>
      </c>
      <c r="S2127" t="s">
        <v>11050</v>
      </c>
      <c r="T2127" t="s">
        <v>11050</v>
      </c>
      <c r="U2127" t="s">
        <v>11051</v>
      </c>
      <c r="V2127" t="s">
        <v>54</v>
      </c>
      <c r="W2127">
        <v>13</v>
      </c>
      <c r="X2127" t="s">
        <v>341</v>
      </c>
      <c r="Y2127">
        <v>4819</v>
      </c>
      <c r="Z2127" t="s">
        <v>199</v>
      </c>
      <c r="AA2127" t="s">
        <v>57</v>
      </c>
      <c r="AC2127" t="s">
        <v>146</v>
      </c>
      <c r="AD2127" t="s">
        <v>4690</v>
      </c>
      <c r="AE2127" t="s">
        <v>107</v>
      </c>
      <c r="AF2127" t="s">
        <v>107</v>
      </c>
      <c r="AI2127" s="1"/>
      <c r="AJ2127" t="s">
        <v>72</v>
      </c>
      <c r="AK2127" t="s">
        <v>4691</v>
      </c>
      <c r="AL2127">
        <v>41947</v>
      </c>
      <c r="AM2127" t="s">
        <v>4692</v>
      </c>
      <c r="AN2127" t="b">
        <v>1</v>
      </c>
      <c r="AQ2127" t="s">
        <v>177</v>
      </c>
      <c r="AS2127" t="s">
        <v>4734</v>
      </c>
      <c r="BB2127" s="7" t="s">
        <v>338</v>
      </c>
      <c r="BC2127" s="7" t="s">
        <v>15756</v>
      </c>
      <c r="BD2127" s="7" t="s">
        <v>52</v>
      </c>
      <c r="BE2127" s="7" t="s">
        <v>15757</v>
      </c>
      <c r="BF2127" s="7" t="s">
        <v>11051</v>
      </c>
      <c r="BG2127" s="7">
        <v>500</v>
      </c>
      <c r="BH2127" s="7">
        <v>0</v>
      </c>
      <c r="BI2127">
        <v>83</v>
      </c>
      <c r="BJ2127">
        <v>0</v>
      </c>
      <c r="BK2127">
        <v>0</v>
      </c>
      <c r="BL2127">
        <v>0</v>
      </c>
      <c r="BO2127" t="s">
        <v>15758</v>
      </c>
      <c r="BP2127">
        <v>12759</v>
      </c>
      <c r="BQ2127">
        <v>1591</v>
      </c>
      <c r="BR2127">
        <v>7236</v>
      </c>
      <c r="BS2127">
        <v>8068</v>
      </c>
      <c r="BT2127">
        <v>21</v>
      </c>
      <c r="BU2127" t="s">
        <v>15759</v>
      </c>
      <c r="BV2127" t="s">
        <v>4695</v>
      </c>
      <c r="BX2127">
        <v>44149.144548611112</v>
      </c>
    </row>
    <row r="2128" spans="1:76" x14ac:dyDescent="0.25">
      <c r="A2128" t="s">
        <v>15760</v>
      </c>
      <c r="B2128" t="s">
        <v>911</v>
      </c>
      <c r="C2128" t="s">
        <v>46</v>
      </c>
      <c r="D2128">
        <v>41407</v>
      </c>
      <c r="E2128" s="1"/>
      <c r="H2128" t="s">
        <v>47</v>
      </c>
      <c r="I2128">
        <v>41407</v>
      </c>
      <c r="J2128">
        <v>2014</v>
      </c>
      <c r="K2128" t="s">
        <v>85</v>
      </c>
      <c r="L2128" t="s">
        <v>6486</v>
      </c>
      <c r="N2128" t="s">
        <v>15761</v>
      </c>
      <c r="O2128" t="s">
        <v>912</v>
      </c>
      <c r="P2128" t="s">
        <v>155</v>
      </c>
      <c r="Q2128" t="s">
        <v>52</v>
      </c>
      <c r="R2128">
        <v>98512</v>
      </c>
      <c r="S2128" t="s">
        <v>913</v>
      </c>
      <c r="T2128" t="s">
        <v>15762</v>
      </c>
      <c r="U2128" t="s">
        <v>6489</v>
      </c>
      <c r="V2128" t="s">
        <v>54</v>
      </c>
      <c r="W2128">
        <v>13</v>
      </c>
      <c r="X2128" t="s">
        <v>157</v>
      </c>
      <c r="Y2128">
        <v>4821</v>
      </c>
      <c r="Z2128" t="s">
        <v>155</v>
      </c>
      <c r="AA2128" t="s">
        <v>57</v>
      </c>
      <c r="AC2128" t="s">
        <v>146</v>
      </c>
      <c r="AD2128" t="s">
        <v>4690</v>
      </c>
      <c r="AE2128" t="s">
        <v>107</v>
      </c>
      <c r="AF2128" t="s">
        <v>107</v>
      </c>
      <c r="AI2128" s="1"/>
      <c r="AJ2128" t="s">
        <v>72</v>
      </c>
      <c r="AK2128" t="s">
        <v>4691</v>
      </c>
      <c r="AL2128">
        <v>41947</v>
      </c>
      <c r="AM2128" t="s">
        <v>4692</v>
      </c>
      <c r="AN2128" t="b">
        <v>1</v>
      </c>
      <c r="AQ2128" t="s">
        <v>60</v>
      </c>
      <c r="AR2128" t="s">
        <v>61</v>
      </c>
      <c r="AS2128" t="s">
        <v>62</v>
      </c>
      <c r="BB2128" s="7" t="s">
        <v>914</v>
      </c>
      <c r="BC2128" s="7" t="s">
        <v>154</v>
      </c>
      <c r="BD2128" s="7" t="s">
        <v>52</v>
      </c>
      <c r="BE2128" s="7">
        <v>98512</v>
      </c>
      <c r="BF2128" s="7" t="s">
        <v>15763</v>
      </c>
      <c r="BG2128" s="7">
        <v>91315</v>
      </c>
      <c r="BH2128" s="7">
        <v>211.03</v>
      </c>
      <c r="BI2128">
        <v>85387.22</v>
      </c>
      <c r="BJ2128">
        <v>0</v>
      </c>
      <c r="BK2128">
        <v>0</v>
      </c>
      <c r="BL2128">
        <v>0</v>
      </c>
      <c r="BO2128" t="s">
        <v>15764</v>
      </c>
      <c r="BP2128">
        <v>16383</v>
      </c>
      <c r="BQ2128">
        <v>1070</v>
      </c>
      <c r="BR2128">
        <v>7674</v>
      </c>
      <c r="BS2128">
        <v>8242</v>
      </c>
      <c r="BT2128">
        <v>22</v>
      </c>
      <c r="BU2128" t="s">
        <v>6492</v>
      </c>
      <c r="BV2128" t="s">
        <v>4695</v>
      </c>
      <c r="BX2128">
        <v>44149.150150462963</v>
      </c>
    </row>
    <row r="2129" spans="1:76" x14ac:dyDescent="0.25">
      <c r="A2129" t="s">
        <v>15765</v>
      </c>
      <c r="B2129" t="s">
        <v>3438</v>
      </c>
      <c r="C2129" t="s">
        <v>46</v>
      </c>
      <c r="D2129">
        <v>41619</v>
      </c>
      <c r="E2129" s="1"/>
      <c r="I2129">
        <v>41619</v>
      </c>
      <c r="J2129">
        <v>2014</v>
      </c>
      <c r="K2129" t="s">
        <v>77</v>
      </c>
      <c r="L2129" t="s">
        <v>15766</v>
      </c>
      <c r="N2129" t="s">
        <v>15767</v>
      </c>
      <c r="O2129" t="s">
        <v>586</v>
      </c>
      <c r="P2129" t="s">
        <v>199</v>
      </c>
      <c r="Q2129" t="s">
        <v>52</v>
      </c>
      <c r="R2129">
        <v>98271</v>
      </c>
      <c r="S2129" t="s">
        <v>6616</v>
      </c>
      <c r="T2129" t="s">
        <v>6616</v>
      </c>
      <c r="U2129" t="s">
        <v>15768</v>
      </c>
      <c r="V2129" t="s">
        <v>54</v>
      </c>
      <c r="W2129">
        <v>13</v>
      </c>
      <c r="X2129" t="s">
        <v>334</v>
      </c>
      <c r="Y2129">
        <v>4854</v>
      </c>
      <c r="Z2129" t="s">
        <v>199</v>
      </c>
      <c r="AA2129" t="s">
        <v>57</v>
      </c>
      <c r="AC2129" t="s">
        <v>146</v>
      </c>
      <c r="AD2129" t="s">
        <v>4690</v>
      </c>
      <c r="AE2129" t="s">
        <v>107</v>
      </c>
      <c r="AF2129" t="s">
        <v>107</v>
      </c>
      <c r="AI2129" s="1"/>
      <c r="AJ2129" t="s">
        <v>72</v>
      </c>
      <c r="AK2129" t="s">
        <v>4691</v>
      </c>
      <c r="AL2129">
        <v>41947</v>
      </c>
      <c r="AM2129" t="s">
        <v>4692</v>
      </c>
      <c r="AN2129" t="b">
        <v>1</v>
      </c>
      <c r="AS2129" t="s">
        <v>4734</v>
      </c>
      <c r="BB2129" s="7" t="s">
        <v>15767</v>
      </c>
      <c r="BC2129" s="7" t="s">
        <v>586</v>
      </c>
      <c r="BD2129" s="7" t="s">
        <v>52</v>
      </c>
      <c r="BE2129" s="7">
        <v>98271</v>
      </c>
      <c r="BF2129" s="7" t="s">
        <v>6619</v>
      </c>
      <c r="BO2129" t="s">
        <v>15769</v>
      </c>
      <c r="BP2129">
        <v>13146</v>
      </c>
      <c r="BQ2129">
        <v>2081</v>
      </c>
      <c r="BR2129">
        <v>7278</v>
      </c>
      <c r="BT2129">
        <v>38</v>
      </c>
      <c r="BU2129" t="s">
        <v>6621</v>
      </c>
      <c r="BV2129" t="s">
        <v>4695</v>
      </c>
      <c r="BX2129">
        <v>43598.001770833333</v>
      </c>
    </row>
    <row r="2130" spans="1:76" x14ac:dyDescent="0.25">
      <c r="A2130" t="s">
        <v>15770</v>
      </c>
      <c r="B2130" t="s">
        <v>8330</v>
      </c>
      <c r="C2130" t="s">
        <v>46</v>
      </c>
      <c r="D2130">
        <v>41691</v>
      </c>
      <c r="E2130" s="1"/>
      <c r="H2130" t="s">
        <v>47</v>
      </c>
      <c r="I2130">
        <v>41691</v>
      </c>
      <c r="J2130">
        <v>2014</v>
      </c>
      <c r="K2130" t="s">
        <v>85</v>
      </c>
      <c r="L2130" t="s">
        <v>15771</v>
      </c>
      <c r="N2130" t="s">
        <v>15772</v>
      </c>
      <c r="O2130" t="s">
        <v>971</v>
      </c>
      <c r="P2130" t="s">
        <v>111</v>
      </c>
      <c r="Q2130" t="s">
        <v>52</v>
      </c>
      <c r="R2130" t="s">
        <v>15773</v>
      </c>
      <c r="S2130" t="s">
        <v>8333</v>
      </c>
      <c r="T2130" t="s">
        <v>8334</v>
      </c>
      <c r="U2130" t="s">
        <v>15774</v>
      </c>
      <c r="V2130" t="s">
        <v>5424</v>
      </c>
      <c r="W2130">
        <v>22</v>
      </c>
      <c r="X2130" t="s">
        <v>4824</v>
      </c>
      <c r="Y2130">
        <v>3539</v>
      </c>
      <c r="Z2130" t="s">
        <v>111</v>
      </c>
      <c r="AA2130" t="s">
        <v>4785</v>
      </c>
      <c r="AB2130">
        <v>153736</v>
      </c>
      <c r="AC2130" t="s">
        <v>146</v>
      </c>
      <c r="AD2130" t="s">
        <v>4690</v>
      </c>
      <c r="AE2130" t="s">
        <v>107</v>
      </c>
      <c r="AF2130" t="s">
        <v>107</v>
      </c>
      <c r="AI2130" s="1"/>
      <c r="AJ2130" t="s">
        <v>72</v>
      </c>
      <c r="AK2130" t="s">
        <v>4691</v>
      </c>
      <c r="AL2130">
        <v>41947</v>
      </c>
      <c r="AM2130" t="s">
        <v>4692</v>
      </c>
      <c r="AN2130" t="b">
        <v>1</v>
      </c>
      <c r="AQ2130" t="s">
        <v>60</v>
      </c>
      <c r="AR2130" t="s">
        <v>61</v>
      </c>
      <c r="BB2130" s="7" t="s">
        <v>5614</v>
      </c>
      <c r="BC2130" s="7" t="s">
        <v>110</v>
      </c>
      <c r="BD2130" s="7" t="s">
        <v>52</v>
      </c>
      <c r="BE2130" s="7">
        <v>98366</v>
      </c>
      <c r="BG2130" s="7">
        <v>7920.92</v>
      </c>
      <c r="BH2130" s="7">
        <v>0</v>
      </c>
      <c r="BI2130">
        <v>8255.15</v>
      </c>
      <c r="BJ2130">
        <v>363.56</v>
      </c>
      <c r="BK2130">
        <v>0</v>
      </c>
      <c r="BL2130">
        <v>0</v>
      </c>
      <c r="BO2130" t="s">
        <v>15775</v>
      </c>
      <c r="BP2130">
        <v>15164</v>
      </c>
      <c r="BQ2130">
        <v>6144</v>
      </c>
      <c r="BR2130">
        <v>7572</v>
      </c>
      <c r="BS2130">
        <v>8183</v>
      </c>
      <c r="BU2130" t="s">
        <v>8336</v>
      </c>
      <c r="BV2130" t="s">
        <v>4695</v>
      </c>
      <c r="BX2130">
        <v>44149.148240740738</v>
      </c>
    </row>
    <row r="2131" spans="1:76" x14ac:dyDescent="0.25">
      <c r="A2131" t="s">
        <v>15776</v>
      </c>
      <c r="B2131" t="s">
        <v>2503</v>
      </c>
      <c r="C2131" t="s">
        <v>46</v>
      </c>
      <c r="D2131">
        <v>41666</v>
      </c>
      <c r="E2131" s="1"/>
      <c r="H2131" t="s">
        <v>47</v>
      </c>
      <c r="I2131">
        <v>41666</v>
      </c>
      <c r="J2131">
        <v>2014</v>
      </c>
      <c r="K2131" t="s">
        <v>85</v>
      </c>
      <c r="L2131" t="s">
        <v>15777</v>
      </c>
      <c r="N2131" t="s">
        <v>15778</v>
      </c>
      <c r="O2131" t="s">
        <v>105</v>
      </c>
      <c r="P2131" t="s">
        <v>105</v>
      </c>
      <c r="Q2131" t="s">
        <v>52</v>
      </c>
      <c r="R2131">
        <v>99204</v>
      </c>
      <c r="S2131" t="s">
        <v>15779</v>
      </c>
      <c r="T2131" t="s">
        <v>15779</v>
      </c>
      <c r="U2131" t="s">
        <v>11345</v>
      </c>
      <c r="V2131" t="s">
        <v>5571</v>
      </c>
      <c r="W2131">
        <v>28</v>
      </c>
      <c r="X2131" t="s">
        <v>6703</v>
      </c>
      <c r="Y2131">
        <v>4151</v>
      </c>
      <c r="Z2131" t="s">
        <v>105</v>
      </c>
      <c r="AA2131" t="s">
        <v>4785</v>
      </c>
      <c r="AB2131">
        <v>281292</v>
      </c>
      <c r="AC2131" t="s">
        <v>146</v>
      </c>
      <c r="AD2131" t="s">
        <v>4690</v>
      </c>
      <c r="AE2131" t="s">
        <v>107</v>
      </c>
      <c r="AF2131" t="s">
        <v>107</v>
      </c>
      <c r="AI2131" s="1"/>
      <c r="AJ2131" t="s">
        <v>72</v>
      </c>
      <c r="AK2131" t="s">
        <v>4691</v>
      </c>
      <c r="AL2131">
        <v>41947</v>
      </c>
      <c r="AM2131" t="s">
        <v>4692</v>
      </c>
      <c r="AN2131" t="b">
        <v>1</v>
      </c>
      <c r="AQ2131" t="s">
        <v>60</v>
      </c>
      <c r="AR2131" t="s">
        <v>99</v>
      </c>
      <c r="BB2131" s="7" t="s">
        <v>15778</v>
      </c>
      <c r="BC2131" s="7" t="s">
        <v>105</v>
      </c>
      <c r="BD2131" s="7" t="s">
        <v>52</v>
      </c>
      <c r="BE2131" s="7">
        <v>99204</v>
      </c>
      <c r="BF2131" s="7" t="s">
        <v>15780</v>
      </c>
      <c r="BG2131" s="7">
        <v>44008.480000000003</v>
      </c>
      <c r="BH2131" s="7">
        <v>0</v>
      </c>
      <c r="BI2131">
        <v>46600.87</v>
      </c>
      <c r="BJ2131">
        <v>0</v>
      </c>
      <c r="BK2131">
        <v>0</v>
      </c>
      <c r="BL2131">
        <v>0</v>
      </c>
      <c r="BO2131" t="s">
        <v>15781</v>
      </c>
      <c r="BP2131">
        <v>1464</v>
      </c>
      <c r="BQ2131">
        <v>6146</v>
      </c>
      <c r="BR2131">
        <v>7576</v>
      </c>
      <c r="BS2131">
        <v>7551</v>
      </c>
      <c r="BU2131" t="s">
        <v>15782</v>
      </c>
      <c r="BV2131" t="s">
        <v>4695</v>
      </c>
      <c r="BX2131">
        <v>44149.1252662037</v>
      </c>
    </row>
    <row r="2132" spans="1:76" x14ac:dyDescent="0.25">
      <c r="A2132" t="s">
        <v>15783</v>
      </c>
      <c r="B2132" t="s">
        <v>299</v>
      </c>
      <c r="C2132" t="s">
        <v>46</v>
      </c>
      <c r="D2132">
        <v>41539</v>
      </c>
      <c r="E2132" s="1"/>
      <c r="H2132" t="s">
        <v>47</v>
      </c>
      <c r="I2132">
        <v>41539</v>
      </c>
      <c r="J2132">
        <v>2014</v>
      </c>
      <c r="K2132" t="s">
        <v>85</v>
      </c>
      <c r="L2132" t="s">
        <v>12517</v>
      </c>
      <c r="N2132" t="s">
        <v>300</v>
      </c>
      <c r="O2132" t="s">
        <v>79</v>
      </c>
      <c r="P2132" t="s">
        <v>80</v>
      </c>
      <c r="Q2132" t="s">
        <v>52</v>
      </c>
      <c r="R2132">
        <v>98382</v>
      </c>
      <c r="S2132" t="s">
        <v>301</v>
      </c>
      <c r="T2132" t="s">
        <v>5099</v>
      </c>
      <c r="U2132" t="s">
        <v>14188</v>
      </c>
      <c r="V2132" t="s">
        <v>54</v>
      </c>
      <c r="W2132">
        <v>13</v>
      </c>
      <c r="X2132" t="s">
        <v>82</v>
      </c>
      <c r="Y2132">
        <v>4825</v>
      </c>
      <c r="Z2132" t="s">
        <v>80</v>
      </c>
      <c r="AA2132" t="s">
        <v>57</v>
      </c>
      <c r="AC2132" t="s">
        <v>146</v>
      </c>
      <c r="AD2132" t="s">
        <v>4690</v>
      </c>
      <c r="AE2132" t="s">
        <v>107</v>
      </c>
      <c r="AF2132" t="s">
        <v>107</v>
      </c>
      <c r="AI2132" s="1"/>
      <c r="AJ2132" t="s">
        <v>72</v>
      </c>
      <c r="AK2132" t="s">
        <v>4691</v>
      </c>
      <c r="AL2132">
        <v>41947</v>
      </c>
      <c r="AM2132" t="s">
        <v>4692</v>
      </c>
      <c r="AN2132" t="b">
        <v>1</v>
      </c>
      <c r="AQ2132" t="s">
        <v>60</v>
      </c>
      <c r="AR2132" t="s">
        <v>61</v>
      </c>
      <c r="AS2132" t="s">
        <v>62</v>
      </c>
      <c r="BB2132" s="7" t="s">
        <v>302</v>
      </c>
      <c r="BC2132" s="7" t="s">
        <v>79</v>
      </c>
      <c r="BD2132" s="7" t="s">
        <v>52</v>
      </c>
      <c r="BE2132" s="7">
        <v>98382</v>
      </c>
      <c r="BF2132" s="7" t="s">
        <v>14188</v>
      </c>
      <c r="BG2132" s="7">
        <v>87479</v>
      </c>
      <c r="BH2132" s="7">
        <v>1113.6600000000001</v>
      </c>
      <c r="BI2132">
        <v>71964.73</v>
      </c>
      <c r="BJ2132">
        <v>0</v>
      </c>
      <c r="BK2132">
        <v>0</v>
      </c>
      <c r="BL2132">
        <v>0</v>
      </c>
      <c r="BO2132" t="s">
        <v>15784</v>
      </c>
      <c r="BP2132">
        <v>19361</v>
      </c>
      <c r="BQ2132">
        <v>774</v>
      </c>
      <c r="BR2132">
        <v>7379</v>
      </c>
      <c r="BS2132">
        <v>8411</v>
      </c>
      <c r="BT2132">
        <v>24</v>
      </c>
      <c r="BU2132" t="s">
        <v>7908</v>
      </c>
      <c r="BV2132" t="s">
        <v>4695</v>
      </c>
      <c r="BX2132">
        <v>44149.155925925923</v>
      </c>
    </row>
    <row r="2133" spans="1:76" x14ac:dyDescent="0.25">
      <c r="A2133" t="s">
        <v>15785</v>
      </c>
      <c r="B2133" t="s">
        <v>1301</v>
      </c>
      <c r="C2133" t="s">
        <v>46</v>
      </c>
      <c r="D2133">
        <v>41455</v>
      </c>
      <c r="E2133" s="1"/>
      <c r="H2133" t="s">
        <v>47</v>
      </c>
      <c r="I2133">
        <v>41455</v>
      </c>
      <c r="J2133">
        <v>2014</v>
      </c>
      <c r="K2133" t="s">
        <v>85</v>
      </c>
      <c r="L2133" t="s">
        <v>15786</v>
      </c>
      <c r="N2133" t="s">
        <v>1302</v>
      </c>
      <c r="O2133" t="s">
        <v>168</v>
      </c>
      <c r="P2133" t="s">
        <v>68</v>
      </c>
      <c r="Q2133" t="s">
        <v>52</v>
      </c>
      <c r="R2133">
        <v>98009</v>
      </c>
      <c r="S2133" t="s">
        <v>15514</v>
      </c>
      <c r="T2133" t="s">
        <v>7967</v>
      </c>
      <c r="U2133" t="s">
        <v>15787</v>
      </c>
      <c r="V2133" t="s">
        <v>54</v>
      </c>
      <c r="W2133">
        <v>13</v>
      </c>
      <c r="X2133" t="s">
        <v>945</v>
      </c>
      <c r="Y2133">
        <v>4874</v>
      </c>
      <c r="Z2133" t="s">
        <v>68</v>
      </c>
      <c r="AA2133" t="s">
        <v>57</v>
      </c>
      <c r="AC2133" t="s">
        <v>146</v>
      </c>
      <c r="AD2133" t="s">
        <v>4690</v>
      </c>
      <c r="AE2133" t="s">
        <v>107</v>
      </c>
      <c r="AF2133" t="s">
        <v>107</v>
      </c>
      <c r="AI2133" s="1"/>
      <c r="AJ2133" t="s">
        <v>72</v>
      </c>
      <c r="AK2133" t="s">
        <v>4691</v>
      </c>
      <c r="AL2133">
        <v>41947</v>
      </c>
      <c r="AM2133" t="s">
        <v>4692</v>
      </c>
      <c r="AN2133" t="b">
        <v>1</v>
      </c>
      <c r="AQ2133" t="s">
        <v>60</v>
      </c>
      <c r="AR2133" t="s">
        <v>61</v>
      </c>
      <c r="AS2133" t="s">
        <v>62</v>
      </c>
      <c r="BB2133" s="7" t="s">
        <v>1584</v>
      </c>
      <c r="BC2133" s="7" t="s">
        <v>101</v>
      </c>
      <c r="BD2133" s="7" t="s">
        <v>52</v>
      </c>
      <c r="BE2133" s="7">
        <v>98101</v>
      </c>
      <c r="BF2133" s="7" t="s">
        <v>6505</v>
      </c>
      <c r="BG2133" s="7">
        <v>159585.35</v>
      </c>
      <c r="BH2133" s="7">
        <v>5614.21</v>
      </c>
      <c r="BI2133">
        <v>165199.56</v>
      </c>
      <c r="BJ2133">
        <v>0</v>
      </c>
      <c r="BK2133">
        <v>0</v>
      </c>
      <c r="BL2133">
        <v>0</v>
      </c>
      <c r="BO2133" t="s">
        <v>15788</v>
      </c>
      <c r="BP2133">
        <v>9203</v>
      </c>
      <c r="BQ2133">
        <v>3803</v>
      </c>
      <c r="BR2133">
        <v>7125</v>
      </c>
      <c r="BS2133">
        <v>7905</v>
      </c>
      <c r="BT2133">
        <v>48</v>
      </c>
      <c r="BU2133" t="s">
        <v>5938</v>
      </c>
      <c r="BV2133" t="s">
        <v>4695</v>
      </c>
      <c r="BX2133">
        <v>44149.137986111113</v>
      </c>
    </row>
    <row r="2134" spans="1:76" x14ac:dyDescent="0.25">
      <c r="A2134" t="s">
        <v>15789</v>
      </c>
      <c r="B2134" t="s">
        <v>1095</v>
      </c>
      <c r="C2134" t="s">
        <v>46</v>
      </c>
      <c r="D2134">
        <v>41287</v>
      </c>
      <c r="H2134" t="s">
        <v>47</v>
      </c>
      <c r="I2134">
        <v>41287</v>
      </c>
      <c r="J2134">
        <v>2014</v>
      </c>
      <c r="K2134" t="s">
        <v>77</v>
      </c>
      <c r="L2134" t="s">
        <v>15790</v>
      </c>
      <c r="N2134" t="s">
        <v>248</v>
      </c>
      <c r="O2134" t="s">
        <v>101</v>
      </c>
      <c r="P2134" t="s">
        <v>68</v>
      </c>
      <c r="Q2134" t="s">
        <v>52</v>
      </c>
      <c r="R2134">
        <v>98101</v>
      </c>
      <c r="S2134" t="s">
        <v>1097</v>
      </c>
      <c r="T2134" t="s">
        <v>8007</v>
      </c>
      <c r="U2134" t="s">
        <v>15791</v>
      </c>
      <c r="V2134" t="s">
        <v>54</v>
      </c>
      <c r="W2134">
        <v>13</v>
      </c>
      <c r="X2134" t="s">
        <v>377</v>
      </c>
      <c r="Y2134">
        <v>4860</v>
      </c>
      <c r="Z2134" t="s">
        <v>68</v>
      </c>
      <c r="AA2134" t="s">
        <v>57</v>
      </c>
      <c r="AC2134" t="s">
        <v>146</v>
      </c>
      <c r="AD2134" t="s">
        <v>4690</v>
      </c>
      <c r="AE2134" t="s">
        <v>107</v>
      </c>
      <c r="AF2134" t="s">
        <v>107</v>
      </c>
      <c r="AI2134" s="1"/>
      <c r="AJ2134" t="s">
        <v>72</v>
      </c>
      <c r="AK2134" t="s">
        <v>4691</v>
      </c>
      <c r="AL2134">
        <v>41947</v>
      </c>
      <c r="AM2134" t="s">
        <v>4692</v>
      </c>
      <c r="AN2134" t="b">
        <v>1</v>
      </c>
      <c r="AS2134" t="s">
        <v>4734</v>
      </c>
      <c r="BB2134" s="7" t="s">
        <v>248</v>
      </c>
      <c r="BC2134" s="7" t="s">
        <v>101</v>
      </c>
      <c r="BD2134" s="7" t="s">
        <v>52</v>
      </c>
      <c r="BE2134" s="7">
        <v>98101</v>
      </c>
      <c r="BG2134" s="7">
        <v>900</v>
      </c>
      <c r="BH2134" s="7">
        <v>209.09</v>
      </c>
      <c r="BI2134">
        <v>1109.0899999999999</v>
      </c>
      <c r="BJ2134">
        <v>0</v>
      </c>
      <c r="BK2134">
        <v>0</v>
      </c>
      <c r="BL2134">
        <v>0</v>
      </c>
      <c r="BO2134" t="s">
        <v>15792</v>
      </c>
      <c r="BP2134">
        <v>12393</v>
      </c>
      <c r="BQ2134">
        <v>1569</v>
      </c>
      <c r="BR2134">
        <v>7177</v>
      </c>
      <c r="BS2134">
        <v>8054</v>
      </c>
      <c r="BT2134">
        <v>41</v>
      </c>
      <c r="BU2134" t="s">
        <v>5938</v>
      </c>
      <c r="BV2134" t="s">
        <v>4695</v>
      </c>
      <c r="BX2134">
        <v>44149.144097222219</v>
      </c>
    </row>
    <row r="2135" spans="1:76" x14ac:dyDescent="0.25">
      <c r="A2135" t="s">
        <v>15819</v>
      </c>
      <c r="B2135" t="s">
        <v>579</v>
      </c>
      <c r="C2135" t="s">
        <v>46</v>
      </c>
      <c r="D2135">
        <v>41315</v>
      </c>
      <c r="E2135" s="1"/>
      <c r="H2135" t="s">
        <v>47</v>
      </c>
      <c r="I2135">
        <v>41315</v>
      </c>
      <c r="J2135">
        <v>2014</v>
      </c>
      <c r="K2135" t="s">
        <v>85</v>
      </c>
      <c r="L2135" t="s">
        <v>12390</v>
      </c>
      <c r="N2135" t="s">
        <v>581</v>
      </c>
      <c r="O2135" t="s">
        <v>582</v>
      </c>
      <c r="P2135" t="s">
        <v>68</v>
      </c>
      <c r="Q2135" t="s">
        <v>52</v>
      </c>
      <c r="R2135">
        <v>98043</v>
      </c>
      <c r="S2135" t="s">
        <v>583</v>
      </c>
      <c r="T2135" t="s">
        <v>8028</v>
      </c>
      <c r="U2135" t="s">
        <v>15820</v>
      </c>
      <c r="V2135" t="s">
        <v>54</v>
      </c>
      <c r="W2135">
        <v>13</v>
      </c>
      <c r="X2135" t="s">
        <v>164</v>
      </c>
      <c r="Y2135">
        <v>4779</v>
      </c>
      <c r="Z2135" t="s">
        <v>68</v>
      </c>
      <c r="AA2135" t="s">
        <v>57</v>
      </c>
      <c r="AC2135" t="s">
        <v>146</v>
      </c>
      <c r="AD2135" t="s">
        <v>4690</v>
      </c>
      <c r="AE2135" t="s">
        <v>107</v>
      </c>
      <c r="AF2135" t="s">
        <v>107</v>
      </c>
      <c r="AI2135" s="1"/>
      <c r="AJ2135" t="s">
        <v>72</v>
      </c>
      <c r="AK2135" t="s">
        <v>4691</v>
      </c>
      <c r="AL2135">
        <v>41947</v>
      </c>
      <c r="AM2135" t="s">
        <v>4692</v>
      </c>
      <c r="AN2135" t="b">
        <v>1</v>
      </c>
      <c r="AQ2135" t="s">
        <v>60</v>
      </c>
      <c r="AR2135" t="s">
        <v>61</v>
      </c>
      <c r="AS2135" t="s">
        <v>62</v>
      </c>
      <c r="BB2135" s="7" t="s">
        <v>83</v>
      </c>
      <c r="BC2135" s="7" t="s">
        <v>101</v>
      </c>
      <c r="BD2135" s="7" t="s">
        <v>52</v>
      </c>
      <c r="BE2135" s="7">
        <v>98109</v>
      </c>
      <c r="BF2135" s="7" t="s">
        <v>11729</v>
      </c>
      <c r="BG2135" s="7">
        <v>85795.05</v>
      </c>
      <c r="BH2135" s="7">
        <v>9275.7099999999991</v>
      </c>
      <c r="BI2135">
        <v>87412.51</v>
      </c>
      <c r="BJ2135">
        <v>0</v>
      </c>
      <c r="BK2135">
        <v>0</v>
      </c>
      <c r="BL2135">
        <v>5250</v>
      </c>
      <c r="BO2135" t="s">
        <v>15821</v>
      </c>
      <c r="BP2135">
        <v>13497</v>
      </c>
      <c r="BQ2135">
        <v>26248</v>
      </c>
      <c r="BR2135">
        <v>7316</v>
      </c>
      <c r="BS2135">
        <v>8095</v>
      </c>
      <c r="BT2135">
        <v>1</v>
      </c>
      <c r="BU2135" t="s">
        <v>5009</v>
      </c>
      <c r="BV2135" t="s">
        <v>4695</v>
      </c>
      <c r="BX2135">
        <v>44149.145208333335</v>
      </c>
    </row>
    <row r="2136" spans="1:76" x14ac:dyDescent="0.25">
      <c r="A2136" t="s">
        <v>16378</v>
      </c>
      <c r="B2136" t="s">
        <v>16379</v>
      </c>
      <c r="C2136" t="s">
        <v>46</v>
      </c>
      <c r="D2136">
        <v>41760</v>
      </c>
      <c r="E2136" s="1"/>
      <c r="H2136" t="s">
        <v>47</v>
      </c>
      <c r="I2136">
        <v>41760</v>
      </c>
      <c r="J2136">
        <v>2014</v>
      </c>
      <c r="K2136" t="s">
        <v>85</v>
      </c>
      <c r="L2136" t="s">
        <v>16380</v>
      </c>
      <c r="N2136" t="s">
        <v>16381</v>
      </c>
      <c r="O2136" t="s">
        <v>4629</v>
      </c>
      <c r="P2136" t="s">
        <v>4630</v>
      </c>
      <c r="Q2136" t="s">
        <v>52</v>
      </c>
      <c r="R2136">
        <v>99403</v>
      </c>
      <c r="S2136" t="s">
        <v>16382</v>
      </c>
      <c r="T2136" t="s">
        <v>16383</v>
      </c>
      <c r="U2136" t="s">
        <v>16384</v>
      </c>
      <c r="V2136" t="s">
        <v>5571</v>
      </c>
      <c r="W2136">
        <v>28</v>
      </c>
      <c r="X2136" t="s">
        <v>8158</v>
      </c>
      <c r="Y2136">
        <v>3029</v>
      </c>
      <c r="Z2136" t="s">
        <v>4630</v>
      </c>
      <c r="AA2136" t="s">
        <v>4785</v>
      </c>
      <c r="AB2136">
        <v>13735</v>
      </c>
      <c r="AC2136" t="s">
        <v>146</v>
      </c>
      <c r="AD2136" t="s">
        <v>4690</v>
      </c>
      <c r="AE2136" t="s">
        <v>107</v>
      </c>
      <c r="AF2136" t="s">
        <v>107</v>
      </c>
      <c r="AI2136" s="1"/>
      <c r="AJ2136" t="s">
        <v>72</v>
      </c>
      <c r="AK2136" t="s">
        <v>4691</v>
      </c>
      <c r="AL2136">
        <v>41947</v>
      </c>
      <c r="AM2136" t="s">
        <v>4878</v>
      </c>
      <c r="AN2136" t="b">
        <v>1</v>
      </c>
      <c r="AQ2136" t="s">
        <v>177</v>
      </c>
      <c r="BB2136" s="7" t="s">
        <v>16385</v>
      </c>
      <c r="BC2136" s="7" t="s">
        <v>4629</v>
      </c>
      <c r="BD2136" s="7" t="s">
        <v>52</v>
      </c>
      <c r="BE2136" s="7">
        <v>99403</v>
      </c>
      <c r="BF2136" s="7" t="s">
        <v>16386</v>
      </c>
      <c r="BG2136" s="7">
        <v>3100</v>
      </c>
      <c r="BH2136" s="7">
        <v>0</v>
      </c>
      <c r="BI2136">
        <v>2983.5</v>
      </c>
      <c r="BJ2136">
        <v>0</v>
      </c>
      <c r="BK2136">
        <v>0</v>
      </c>
      <c r="BL2136">
        <v>0</v>
      </c>
      <c r="BO2136" t="s">
        <v>16387</v>
      </c>
      <c r="BP2136">
        <v>7969</v>
      </c>
      <c r="BQ2136">
        <v>5981</v>
      </c>
      <c r="BR2136">
        <v>7198</v>
      </c>
      <c r="BS2136">
        <v>7853</v>
      </c>
      <c r="BU2136" t="s">
        <v>16388</v>
      </c>
      <c r="BV2136" t="s">
        <v>4695</v>
      </c>
      <c r="BX2136">
        <v>44149.136064814818</v>
      </c>
    </row>
    <row r="2137" spans="1:76" x14ac:dyDescent="0.25">
      <c r="A2137" t="s">
        <v>16455</v>
      </c>
      <c r="B2137" t="s">
        <v>10056</v>
      </c>
      <c r="C2137" t="s">
        <v>46</v>
      </c>
      <c r="D2137">
        <v>41717</v>
      </c>
      <c r="E2137" s="1"/>
      <c r="I2137">
        <v>41717</v>
      </c>
      <c r="J2137">
        <v>2014</v>
      </c>
      <c r="K2137" t="s">
        <v>85</v>
      </c>
      <c r="L2137" t="s">
        <v>16456</v>
      </c>
      <c r="N2137" t="s">
        <v>10058</v>
      </c>
      <c r="O2137" t="s">
        <v>1126</v>
      </c>
      <c r="P2137" t="s">
        <v>1127</v>
      </c>
      <c r="Q2137" t="s">
        <v>52</v>
      </c>
      <c r="R2137" t="s">
        <v>16457</v>
      </c>
      <c r="S2137" t="s">
        <v>16458</v>
      </c>
      <c r="T2137" t="s">
        <v>16459</v>
      </c>
      <c r="U2137" t="s">
        <v>16460</v>
      </c>
      <c r="V2137" t="s">
        <v>5571</v>
      </c>
      <c r="W2137">
        <v>28</v>
      </c>
      <c r="X2137" t="s">
        <v>7527</v>
      </c>
      <c r="Y2137">
        <v>3865</v>
      </c>
      <c r="Z2137" t="s">
        <v>1127</v>
      </c>
      <c r="AA2137" t="s">
        <v>4785</v>
      </c>
      <c r="AB2137">
        <v>8189</v>
      </c>
      <c r="AC2137" t="s">
        <v>146</v>
      </c>
      <c r="AD2137" t="s">
        <v>4690</v>
      </c>
      <c r="AE2137" t="s">
        <v>107</v>
      </c>
      <c r="AF2137" t="s">
        <v>107</v>
      </c>
      <c r="AI2137" s="1"/>
      <c r="AJ2137" t="s">
        <v>72</v>
      </c>
      <c r="AK2137" t="s">
        <v>4691</v>
      </c>
      <c r="AL2137">
        <v>41947</v>
      </c>
      <c r="AM2137" t="s">
        <v>4878</v>
      </c>
      <c r="AN2137" t="b">
        <v>1</v>
      </c>
      <c r="AQ2137" t="s">
        <v>195</v>
      </c>
      <c r="AR2137" t="s">
        <v>150</v>
      </c>
      <c r="BB2137" s="7" t="s">
        <v>10058</v>
      </c>
      <c r="BC2137" s="7" t="s">
        <v>1126</v>
      </c>
      <c r="BD2137" s="7" t="s">
        <v>52</v>
      </c>
      <c r="BE2137" s="7" t="s">
        <v>16457</v>
      </c>
      <c r="BF2137" s="7" t="s">
        <v>16461</v>
      </c>
      <c r="BO2137" t="s">
        <v>16462</v>
      </c>
      <c r="BP2137">
        <v>13151</v>
      </c>
      <c r="BQ2137">
        <v>6018</v>
      </c>
      <c r="BR2137">
        <v>7281</v>
      </c>
      <c r="BU2137" t="s">
        <v>10062</v>
      </c>
      <c r="BV2137" t="s">
        <v>4695</v>
      </c>
      <c r="BX2137">
        <v>43598.001828703702</v>
      </c>
    </row>
    <row r="2138" spans="1:76" x14ac:dyDescent="0.25">
      <c r="A2138" t="s">
        <v>16493</v>
      </c>
      <c r="B2138" t="s">
        <v>4506</v>
      </c>
      <c r="C2138" t="s">
        <v>46</v>
      </c>
      <c r="D2138">
        <v>41729</v>
      </c>
      <c r="I2138">
        <v>41729</v>
      </c>
      <c r="J2138">
        <v>2014</v>
      </c>
      <c r="K2138" t="s">
        <v>77</v>
      </c>
      <c r="L2138" t="s">
        <v>12979</v>
      </c>
      <c r="N2138" t="s">
        <v>16494</v>
      </c>
      <c r="O2138" t="s">
        <v>542</v>
      </c>
      <c r="P2138" t="s">
        <v>68</v>
      </c>
      <c r="Q2138" t="s">
        <v>52</v>
      </c>
      <c r="R2138">
        <v>98003</v>
      </c>
      <c r="S2138" t="s">
        <v>16495</v>
      </c>
      <c r="T2138" t="s">
        <v>8734</v>
      </c>
      <c r="U2138" t="s">
        <v>16496</v>
      </c>
      <c r="V2138" t="s">
        <v>90</v>
      </c>
      <c r="W2138">
        <v>12</v>
      </c>
      <c r="X2138" t="s">
        <v>544</v>
      </c>
      <c r="Y2138">
        <v>4759</v>
      </c>
      <c r="Z2138" t="s">
        <v>68</v>
      </c>
      <c r="AA2138" t="s">
        <v>57</v>
      </c>
      <c r="AC2138" t="s">
        <v>146</v>
      </c>
      <c r="AD2138" t="s">
        <v>4690</v>
      </c>
      <c r="AE2138" t="s">
        <v>107</v>
      </c>
      <c r="AF2138" t="s">
        <v>107</v>
      </c>
      <c r="AI2138" s="1"/>
      <c r="AJ2138" t="s">
        <v>72</v>
      </c>
      <c r="AK2138" t="s">
        <v>4691</v>
      </c>
      <c r="AL2138">
        <v>41947</v>
      </c>
      <c r="AM2138" t="s">
        <v>4692</v>
      </c>
      <c r="AN2138" t="b">
        <v>1</v>
      </c>
      <c r="AS2138" t="s">
        <v>4734</v>
      </c>
      <c r="BB2138" s="7" t="s">
        <v>16497</v>
      </c>
      <c r="BC2138" s="7" t="s">
        <v>542</v>
      </c>
      <c r="BD2138" s="7" t="s">
        <v>52</v>
      </c>
      <c r="BE2138" s="7">
        <v>98023</v>
      </c>
      <c r="BF2138" s="7" t="s">
        <v>16498</v>
      </c>
      <c r="BO2138" t="s">
        <v>16499</v>
      </c>
      <c r="BP2138">
        <v>6291</v>
      </c>
      <c r="BQ2138">
        <v>26404</v>
      </c>
      <c r="BR2138">
        <v>7288</v>
      </c>
      <c r="BT2138">
        <v>30</v>
      </c>
      <c r="BU2138" t="s">
        <v>16500</v>
      </c>
      <c r="BV2138" t="s">
        <v>4695</v>
      </c>
      <c r="BX2138">
        <v>43598.001944444448</v>
      </c>
    </row>
    <row r="2139" spans="1:76" x14ac:dyDescent="0.25">
      <c r="A2139" t="s">
        <v>16682</v>
      </c>
      <c r="B2139" t="s">
        <v>217</v>
      </c>
      <c r="C2139" t="s">
        <v>46</v>
      </c>
      <c r="D2139">
        <v>41281</v>
      </c>
      <c r="E2139" s="1"/>
      <c r="H2139" t="s">
        <v>47</v>
      </c>
      <c r="I2139">
        <v>41281</v>
      </c>
      <c r="J2139">
        <v>2014</v>
      </c>
      <c r="K2139" t="s">
        <v>77</v>
      </c>
      <c r="L2139" t="s">
        <v>5982</v>
      </c>
      <c r="N2139" t="s">
        <v>1954</v>
      </c>
      <c r="O2139" t="s">
        <v>1471</v>
      </c>
      <c r="P2139" t="s">
        <v>199</v>
      </c>
      <c r="Q2139" t="s">
        <v>52</v>
      </c>
      <c r="R2139">
        <v>98275</v>
      </c>
      <c r="S2139" t="s">
        <v>221</v>
      </c>
      <c r="T2139" t="s">
        <v>4840</v>
      </c>
      <c r="U2139" t="s">
        <v>6399</v>
      </c>
      <c r="V2139" t="s">
        <v>54</v>
      </c>
      <c r="W2139">
        <v>13</v>
      </c>
      <c r="X2139" t="s">
        <v>341</v>
      </c>
      <c r="Y2139">
        <v>4819</v>
      </c>
      <c r="Z2139" t="s">
        <v>199</v>
      </c>
      <c r="AA2139" t="s">
        <v>57</v>
      </c>
      <c r="AC2139" t="s">
        <v>146</v>
      </c>
      <c r="AD2139" t="s">
        <v>4690</v>
      </c>
      <c r="AE2139" t="s">
        <v>107</v>
      </c>
      <c r="AF2139" t="s">
        <v>107</v>
      </c>
      <c r="AI2139" s="1"/>
      <c r="AJ2139" t="s">
        <v>72</v>
      </c>
      <c r="AK2139" t="s">
        <v>4691</v>
      </c>
      <c r="AL2139">
        <v>41947</v>
      </c>
      <c r="AM2139" t="s">
        <v>4692</v>
      </c>
      <c r="AN2139" t="b">
        <v>1</v>
      </c>
      <c r="AS2139" t="s">
        <v>4734</v>
      </c>
      <c r="BB2139" s="7" t="s">
        <v>1954</v>
      </c>
      <c r="BC2139" s="7" t="s">
        <v>1471</v>
      </c>
      <c r="BD2139" s="7" t="s">
        <v>52</v>
      </c>
      <c r="BE2139" s="7">
        <v>98275</v>
      </c>
      <c r="BF2139" s="7" t="s">
        <v>6399</v>
      </c>
      <c r="BG2139" s="7">
        <v>750.05</v>
      </c>
      <c r="BH2139" s="7">
        <v>2741.18</v>
      </c>
      <c r="BI2139">
        <v>3491.23</v>
      </c>
      <c r="BJ2139">
        <v>0</v>
      </c>
      <c r="BK2139">
        <v>0</v>
      </c>
      <c r="BL2139">
        <v>0</v>
      </c>
      <c r="BO2139" t="s">
        <v>16683</v>
      </c>
      <c r="BP2139">
        <v>11509</v>
      </c>
      <c r="BQ2139">
        <v>26669</v>
      </c>
      <c r="BR2139">
        <v>7074</v>
      </c>
      <c r="BS2139">
        <v>8018</v>
      </c>
      <c r="BT2139">
        <v>21</v>
      </c>
      <c r="BU2139" t="s">
        <v>5920</v>
      </c>
      <c r="BV2139" t="s">
        <v>4695</v>
      </c>
      <c r="BX2139">
        <v>44149.142997685187</v>
      </c>
    </row>
    <row r="2140" spans="1:76" x14ac:dyDescent="0.25">
      <c r="A2140" t="s">
        <v>17082</v>
      </c>
      <c r="B2140" t="s">
        <v>602</v>
      </c>
      <c r="C2140" t="s">
        <v>46</v>
      </c>
      <c r="D2140">
        <v>41568</v>
      </c>
      <c r="H2140" t="s">
        <v>47</v>
      </c>
      <c r="I2140">
        <v>41568</v>
      </c>
      <c r="J2140">
        <v>2014</v>
      </c>
      <c r="K2140" t="s">
        <v>85</v>
      </c>
      <c r="L2140" t="s">
        <v>12736</v>
      </c>
      <c r="N2140" t="s">
        <v>603</v>
      </c>
      <c r="O2140" t="s">
        <v>604</v>
      </c>
      <c r="P2140" t="s">
        <v>68</v>
      </c>
      <c r="Q2140" t="s">
        <v>52</v>
      </c>
      <c r="R2140">
        <v>98033</v>
      </c>
      <c r="S2140" t="s">
        <v>606</v>
      </c>
      <c r="T2140" t="s">
        <v>10222</v>
      </c>
      <c r="U2140" t="s">
        <v>17083</v>
      </c>
      <c r="V2140" t="s">
        <v>54</v>
      </c>
      <c r="W2140">
        <v>13</v>
      </c>
      <c r="X2140" t="s">
        <v>607</v>
      </c>
      <c r="Y2140">
        <v>4868</v>
      </c>
      <c r="Z2140" t="s">
        <v>68</v>
      </c>
      <c r="AA2140" t="s">
        <v>57</v>
      </c>
      <c r="AC2140" t="s">
        <v>146</v>
      </c>
      <c r="AD2140" t="s">
        <v>4690</v>
      </c>
      <c r="AE2140" t="s">
        <v>107</v>
      </c>
      <c r="AF2140" t="s">
        <v>107</v>
      </c>
      <c r="AI2140" s="1"/>
      <c r="AJ2140" t="s">
        <v>72</v>
      </c>
      <c r="AK2140" t="s">
        <v>4691</v>
      </c>
      <c r="AL2140">
        <v>41947</v>
      </c>
      <c r="AM2140" t="s">
        <v>4692</v>
      </c>
      <c r="AN2140" t="b">
        <v>1</v>
      </c>
      <c r="AQ2140" t="s">
        <v>60</v>
      </c>
      <c r="AR2140" t="s">
        <v>61</v>
      </c>
      <c r="AS2140" t="s">
        <v>62</v>
      </c>
      <c r="BB2140" s="7" t="s">
        <v>608</v>
      </c>
      <c r="BC2140" s="7" t="s">
        <v>609</v>
      </c>
      <c r="BD2140" s="7" t="s">
        <v>52</v>
      </c>
      <c r="BE2140" s="7">
        <v>98053</v>
      </c>
      <c r="BF2140" s="7" t="s">
        <v>12529</v>
      </c>
      <c r="BG2140" s="7">
        <v>309221.09999999998</v>
      </c>
      <c r="BH2140" s="7">
        <v>4477.75</v>
      </c>
      <c r="BI2140">
        <v>300348.98</v>
      </c>
      <c r="BJ2140">
        <v>0</v>
      </c>
      <c r="BK2140">
        <v>0</v>
      </c>
      <c r="BL2140">
        <v>0</v>
      </c>
      <c r="BM2140">
        <v>10658.5</v>
      </c>
      <c r="BN2140">
        <v>50719.07</v>
      </c>
      <c r="BO2140" t="s">
        <v>17084</v>
      </c>
      <c r="BP2140">
        <v>7152</v>
      </c>
      <c r="BQ2140">
        <v>570</v>
      </c>
      <c r="BR2140">
        <v>7250</v>
      </c>
      <c r="BS2140">
        <v>7823</v>
      </c>
      <c r="BT2140">
        <v>45</v>
      </c>
      <c r="BU2140" t="s">
        <v>7283</v>
      </c>
      <c r="BV2140" t="s">
        <v>4695</v>
      </c>
      <c r="BX2140">
        <v>44149.134988425925</v>
      </c>
    </row>
    <row r="2141" spans="1:76" x14ac:dyDescent="0.25">
      <c r="A2141" t="s">
        <v>17085</v>
      </c>
      <c r="B2141" t="s">
        <v>15396</v>
      </c>
      <c r="C2141" t="s">
        <v>46</v>
      </c>
      <c r="D2141">
        <v>41793</v>
      </c>
      <c r="E2141" s="1"/>
      <c r="I2141">
        <v>41793</v>
      </c>
      <c r="J2141">
        <v>2014</v>
      </c>
      <c r="K2141" t="s">
        <v>85</v>
      </c>
      <c r="L2141" t="s">
        <v>15397</v>
      </c>
      <c r="N2141" t="s">
        <v>15398</v>
      </c>
      <c r="O2141" t="s">
        <v>17086</v>
      </c>
      <c r="P2141" t="s">
        <v>353</v>
      </c>
      <c r="Q2141" t="s">
        <v>52</v>
      </c>
      <c r="R2141">
        <v>98225</v>
      </c>
      <c r="S2141" t="s">
        <v>15400</v>
      </c>
      <c r="T2141" t="s">
        <v>15400</v>
      </c>
      <c r="U2141" t="s">
        <v>17087</v>
      </c>
      <c r="V2141" t="s">
        <v>5407</v>
      </c>
      <c r="W2141">
        <v>30</v>
      </c>
      <c r="X2141" t="s">
        <v>6288</v>
      </c>
      <c r="Y2141">
        <v>4335</v>
      </c>
      <c r="Z2141" t="s">
        <v>353</v>
      </c>
      <c r="AA2141" t="s">
        <v>4785</v>
      </c>
      <c r="AB2141">
        <v>127669</v>
      </c>
      <c r="AC2141" t="s">
        <v>146</v>
      </c>
      <c r="AD2141" t="s">
        <v>4690</v>
      </c>
      <c r="AE2141" t="s">
        <v>107</v>
      </c>
      <c r="AF2141" t="s">
        <v>107</v>
      </c>
      <c r="AI2141" s="1"/>
      <c r="AJ2141" t="s">
        <v>72</v>
      </c>
      <c r="AK2141" t="s">
        <v>4691</v>
      </c>
      <c r="AL2141">
        <v>41947</v>
      </c>
      <c r="AM2141" t="s">
        <v>4878</v>
      </c>
      <c r="AN2141" t="b">
        <v>1</v>
      </c>
      <c r="AQ2141" t="s">
        <v>73</v>
      </c>
      <c r="AR2141" t="s">
        <v>99</v>
      </c>
      <c r="BB2141" s="7" t="s">
        <v>15398</v>
      </c>
      <c r="BC2141" s="7" t="s">
        <v>17086</v>
      </c>
      <c r="BD2141" s="7" t="s">
        <v>52</v>
      </c>
      <c r="BE2141" s="7">
        <v>98225</v>
      </c>
      <c r="BF2141" s="7" t="s">
        <v>17087</v>
      </c>
      <c r="BM2141">
        <v>1012.59</v>
      </c>
      <c r="BN2141">
        <v>0</v>
      </c>
      <c r="BO2141" t="s">
        <v>17088</v>
      </c>
      <c r="BP2141">
        <v>5157</v>
      </c>
      <c r="BQ2141">
        <v>2475</v>
      </c>
      <c r="BR2141">
        <v>7345</v>
      </c>
      <c r="BU2141" t="s">
        <v>17089</v>
      </c>
      <c r="BV2141" t="s">
        <v>4695</v>
      </c>
      <c r="BX2141">
        <v>43598.002847222226</v>
      </c>
    </row>
    <row r="2142" spans="1:76" x14ac:dyDescent="0.25">
      <c r="A2142" t="s">
        <v>17090</v>
      </c>
      <c r="B2142" t="s">
        <v>3732</v>
      </c>
      <c r="C2142" t="s">
        <v>46</v>
      </c>
      <c r="D2142">
        <v>41788</v>
      </c>
      <c r="E2142" s="1"/>
      <c r="I2142">
        <v>41788</v>
      </c>
      <c r="J2142">
        <v>2014</v>
      </c>
      <c r="K2142" t="s">
        <v>85</v>
      </c>
      <c r="L2142" t="s">
        <v>17091</v>
      </c>
      <c r="N2142" t="s">
        <v>3734</v>
      </c>
      <c r="O2142" t="s">
        <v>886</v>
      </c>
      <c r="P2142" t="s">
        <v>115</v>
      </c>
      <c r="Q2142" t="s">
        <v>52</v>
      </c>
      <c r="R2142">
        <v>98338</v>
      </c>
      <c r="S2142" t="s">
        <v>11571</v>
      </c>
      <c r="T2142" t="s">
        <v>11571</v>
      </c>
      <c r="U2142" t="s">
        <v>17092</v>
      </c>
      <c r="V2142" t="s">
        <v>54</v>
      </c>
      <c r="W2142">
        <v>13</v>
      </c>
      <c r="X2142" t="s">
        <v>174</v>
      </c>
      <c r="Y2142">
        <v>4781</v>
      </c>
      <c r="Z2142" t="s">
        <v>115</v>
      </c>
      <c r="AA2142" t="s">
        <v>57</v>
      </c>
      <c r="AC2142" t="s">
        <v>146</v>
      </c>
      <c r="AD2142" t="s">
        <v>4690</v>
      </c>
      <c r="AE2142" t="s">
        <v>107</v>
      </c>
      <c r="AF2142" t="s">
        <v>107</v>
      </c>
      <c r="AI2142" s="1"/>
      <c r="AJ2142" t="s">
        <v>72</v>
      </c>
      <c r="AK2142" t="s">
        <v>4691</v>
      </c>
      <c r="AL2142">
        <v>41947</v>
      </c>
      <c r="AM2142" t="s">
        <v>4878</v>
      </c>
      <c r="AN2142" t="b">
        <v>1</v>
      </c>
      <c r="AQ2142" t="s">
        <v>177</v>
      </c>
      <c r="AS2142" t="s">
        <v>4734</v>
      </c>
      <c r="BB2142" s="7" t="s">
        <v>3734</v>
      </c>
      <c r="BC2142" s="7" t="s">
        <v>886</v>
      </c>
      <c r="BD2142" s="7" t="s">
        <v>52</v>
      </c>
      <c r="BE2142" s="7">
        <v>98338</v>
      </c>
      <c r="BF2142" s="7" t="s">
        <v>17092</v>
      </c>
      <c r="BO2142" t="s">
        <v>17093</v>
      </c>
      <c r="BP2142">
        <v>14923</v>
      </c>
      <c r="BQ2142">
        <v>6131</v>
      </c>
      <c r="BR2142">
        <v>7536</v>
      </c>
      <c r="BT2142">
        <v>2</v>
      </c>
      <c r="BU2142" t="s">
        <v>17094</v>
      </c>
      <c r="BV2142" t="s">
        <v>4695</v>
      </c>
      <c r="BX2142">
        <v>43598.006296296298</v>
      </c>
    </row>
    <row r="2143" spans="1:76" x14ac:dyDescent="0.25">
      <c r="A2143" t="s">
        <v>17095</v>
      </c>
      <c r="B2143" t="s">
        <v>8309</v>
      </c>
      <c r="C2143" t="s">
        <v>46</v>
      </c>
      <c r="D2143">
        <v>41787</v>
      </c>
      <c r="E2143" s="1"/>
      <c r="I2143">
        <v>41787</v>
      </c>
      <c r="J2143">
        <v>2014</v>
      </c>
      <c r="K2143" t="s">
        <v>85</v>
      </c>
      <c r="L2143" t="s">
        <v>11191</v>
      </c>
      <c r="N2143" t="s">
        <v>17096</v>
      </c>
      <c r="O2143" t="s">
        <v>366</v>
      </c>
      <c r="P2143" t="s">
        <v>96</v>
      </c>
      <c r="Q2143" t="s">
        <v>52</v>
      </c>
      <c r="R2143">
        <v>99336</v>
      </c>
      <c r="S2143" t="s">
        <v>8312</v>
      </c>
      <c r="T2143" t="s">
        <v>8312</v>
      </c>
      <c r="U2143" t="s">
        <v>11193</v>
      </c>
      <c r="V2143" t="s">
        <v>5331</v>
      </c>
      <c r="W2143">
        <v>26</v>
      </c>
      <c r="X2143" t="s">
        <v>7019</v>
      </c>
      <c r="Y2143">
        <v>4725</v>
      </c>
      <c r="Z2143" t="s">
        <v>96</v>
      </c>
      <c r="AA2143" t="s">
        <v>4785</v>
      </c>
      <c r="AB2143">
        <v>97652</v>
      </c>
      <c r="AC2143" t="s">
        <v>146</v>
      </c>
      <c r="AD2143" t="s">
        <v>4690</v>
      </c>
      <c r="AE2143" t="s">
        <v>107</v>
      </c>
      <c r="AF2143" t="s">
        <v>107</v>
      </c>
      <c r="AI2143" s="1"/>
      <c r="AJ2143" t="s">
        <v>72</v>
      </c>
      <c r="AK2143" t="s">
        <v>4691</v>
      </c>
      <c r="AL2143">
        <v>41947</v>
      </c>
      <c r="AM2143" t="s">
        <v>4878</v>
      </c>
      <c r="AN2143" t="b">
        <v>1</v>
      </c>
      <c r="AQ2143" t="s">
        <v>195</v>
      </c>
      <c r="AR2143" t="s">
        <v>150</v>
      </c>
      <c r="BB2143" s="7" t="s">
        <v>17096</v>
      </c>
      <c r="BC2143" s="7" t="s">
        <v>366</v>
      </c>
      <c r="BD2143" s="7" t="s">
        <v>52</v>
      </c>
      <c r="BE2143" s="7">
        <v>99336</v>
      </c>
      <c r="BF2143" s="7" t="s">
        <v>11193</v>
      </c>
      <c r="BO2143" t="s">
        <v>17097</v>
      </c>
      <c r="BP2143">
        <v>13018</v>
      </c>
      <c r="BQ2143">
        <v>338</v>
      </c>
      <c r="BR2143">
        <v>7262</v>
      </c>
      <c r="BU2143" t="s">
        <v>11195</v>
      </c>
      <c r="BV2143" t="s">
        <v>4695</v>
      </c>
      <c r="BX2143">
        <v>43598.001493055555</v>
      </c>
    </row>
    <row r="2144" spans="1:76" x14ac:dyDescent="0.25">
      <c r="A2144" t="s">
        <v>17098</v>
      </c>
      <c r="B2144" t="s">
        <v>7400</v>
      </c>
      <c r="C2144" t="s">
        <v>46</v>
      </c>
      <c r="D2144">
        <v>41782</v>
      </c>
      <c r="E2144" s="1"/>
      <c r="I2144">
        <v>41782</v>
      </c>
      <c r="J2144">
        <v>2014</v>
      </c>
      <c r="K2144" t="s">
        <v>85</v>
      </c>
      <c r="L2144" t="s">
        <v>17099</v>
      </c>
      <c r="N2144" t="s">
        <v>17100</v>
      </c>
      <c r="O2144" t="s">
        <v>251</v>
      </c>
      <c r="P2144" t="s">
        <v>252</v>
      </c>
      <c r="Q2144" t="s">
        <v>52</v>
      </c>
      <c r="R2144">
        <v>98802</v>
      </c>
      <c r="S2144" t="s">
        <v>7404</v>
      </c>
      <c r="T2144" t="s">
        <v>7404</v>
      </c>
      <c r="U2144" t="s">
        <v>17101</v>
      </c>
      <c r="V2144" t="s">
        <v>5396</v>
      </c>
      <c r="W2144">
        <v>20</v>
      </c>
      <c r="X2144" t="s">
        <v>7405</v>
      </c>
      <c r="Y2144">
        <v>3235</v>
      </c>
      <c r="Z2144" t="s">
        <v>252</v>
      </c>
      <c r="AA2144" t="s">
        <v>4785</v>
      </c>
      <c r="AB2144">
        <v>18847</v>
      </c>
      <c r="AC2144" t="s">
        <v>146</v>
      </c>
      <c r="AD2144" t="s">
        <v>4690</v>
      </c>
      <c r="AE2144" t="s">
        <v>107</v>
      </c>
      <c r="AF2144" t="s">
        <v>107</v>
      </c>
      <c r="AI2144" s="1"/>
      <c r="AJ2144" t="s">
        <v>72</v>
      </c>
      <c r="AK2144" t="s">
        <v>4691</v>
      </c>
      <c r="AL2144">
        <v>41947</v>
      </c>
      <c r="AM2144" t="s">
        <v>4878</v>
      </c>
      <c r="AN2144" t="b">
        <v>1</v>
      </c>
      <c r="AQ2144" t="s">
        <v>60</v>
      </c>
      <c r="AR2144" t="s">
        <v>61</v>
      </c>
      <c r="BB2144" s="7" t="s">
        <v>17100</v>
      </c>
      <c r="BC2144" s="7" t="s">
        <v>251</v>
      </c>
      <c r="BD2144" s="7" t="s">
        <v>52</v>
      </c>
      <c r="BE2144" s="7">
        <v>98802</v>
      </c>
      <c r="BF2144" s="7" t="s">
        <v>17101</v>
      </c>
      <c r="BO2144" t="s">
        <v>17102</v>
      </c>
      <c r="BP2144">
        <v>5479</v>
      </c>
      <c r="BQ2144">
        <v>161</v>
      </c>
      <c r="BR2144">
        <v>7325</v>
      </c>
      <c r="BU2144" t="s">
        <v>7407</v>
      </c>
      <c r="BV2144" t="s">
        <v>4695</v>
      </c>
      <c r="BX2144">
        <v>43598.002546296295</v>
      </c>
    </row>
    <row r="2145" spans="1:76" x14ac:dyDescent="0.25">
      <c r="A2145" t="s">
        <v>17103</v>
      </c>
      <c r="B2145" t="s">
        <v>16291</v>
      </c>
      <c r="C2145" t="s">
        <v>46</v>
      </c>
      <c r="D2145">
        <v>41773</v>
      </c>
      <c r="E2145" s="1"/>
      <c r="I2145">
        <v>41773</v>
      </c>
      <c r="J2145">
        <v>2014</v>
      </c>
      <c r="K2145" t="s">
        <v>85</v>
      </c>
      <c r="L2145" t="s">
        <v>16292</v>
      </c>
      <c r="N2145" t="s">
        <v>16293</v>
      </c>
      <c r="O2145" t="s">
        <v>1057</v>
      </c>
      <c r="P2145" t="s">
        <v>1058</v>
      </c>
      <c r="Q2145" t="s">
        <v>52</v>
      </c>
      <c r="R2145">
        <v>98648</v>
      </c>
      <c r="S2145" t="s">
        <v>16294</v>
      </c>
      <c r="T2145" t="s">
        <v>16294</v>
      </c>
      <c r="U2145" t="s">
        <v>16295</v>
      </c>
      <c r="V2145" t="s">
        <v>4807</v>
      </c>
      <c r="W2145">
        <v>23</v>
      </c>
      <c r="X2145" t="s">
        <v>6297</v>
      </c>
      <c r="Y2145">
        <v>4093</v>
      </c>
      <c r="Z2145" t="s">
        <v>1058</v>
      </c>
      <c r="AA2145" t="s">
        <v>4785</v>
      </c>
      <c r="AB2145">
        <v>6951</v>
      </c>
      <c r="AC2145" t="s">
        <v>146</v>
      </c>
      <c r="AD2145" t="s">
        <v>4690</v>
      </c>
      <c r="AE2145" t="s">
        <v>107</v>
      </c>
      <c r="AF2145" t="s">
        <v>107</v>
      </c>
      <c r="AI2145" s="1"/>
      <c r="AJ2145" t="s">
        <v>72</v>
      </c>
      <c r="AK2145" t="s">
        <v>4691</v>
      </c>
      <c r="AL2145">
        <v>41947</v>
      </c>
      <c r="AM2145" t="s">
        <v>4878</v>
      </c>
      <c r="AN2145" t="b">
        <v>1</v>
      </c>
      <c r="AQ2145" t="s">
        <v>60</v>
      </c>
      <c r="AR2145" t="s">
        <v>61</v>
      </c>
      <c r="BB2145" s="7" t="s">
        <v>16293</v>
      </c>
      <c r="BC2145" s="7" t="s">
        <v>1057</v>
      </c>
      <c r="BD2145" s="7" t="s">
        <v>52</v>
      </c>
      <c r="BE2145" s="7">
        <v>98648</v>
      </c>
      <c r="BF2145" s="7" t="s">
        <v>16295</v>
      </c>
      <c r="BO2145" t="s">
        <v>17104</v>
      </c>
      <c r="BP2145">
        <v>7886</v>
      </c>
      <c r="BQ2145">
        <v>25194</v>
      </c>
      <c r="BR2145">
        <v>7204</v>
      </c>
      <c r="BU2145" t="s">
        <v>16297</v>
      </c>
      <c r="BV2145" t="s">
        <v>4695</v>
      </c>
      <c r="BX2145">
        <v>43598.00068287037</v>
      </c>
    </row>
    <row r="2146" spans="1:76" x14ac:dyDescent="0.25">
      <c r="A2146" t="s">
        <v>17105</v>
      </c>
      <c r="B2146" t="s">
        <v>5521</v>
      </c>
      <c r="C2146" t="s">
        <v>46</v>
      </c>
      <c r="D2146">
        <v>41738</v>
      </c>
      <c r="E2146" s="1"/>
      <c r="I2146">
        <v>41738</v>
      </c>
      <c r="J2146">
        <v>2014</v>
      </c>
      <c r="K2146" t="s">
        <v>85</v>
      </c>
      <c r="L2146" t="s">
        <v>5522</v>
      </c>
      <c r="N2146" t="s">
        <v>5523</v>
      </c>
      <c r="O2146" t="s">
        <v>561</v>
      </c>
      <c r="P2146" t="s">
        <v>562</v>
      </c>
      <c r="Q2146" t="s">
        <v>52</v>
      </c>
      <c r="R2146">
        <v>98586</v>
      </c>
      <c r="S2146" t="s">
        <v>5524</v>
      </c>
      <c r="T2146" t="s">
        <v>17106</v>
      </c>
      <c r="U2146" t="s">
        <v>17107</v>
      </c>
      <c r="V2146" t="s">
        <v>5424</v>
      </c>
      <c r="W2146">
        <v>22</v>
      </c>
      <c r="X2146" t="s">
        <v>5526</v>
      </c>
      <c r="Y2146">
        <v>3841</v>
      </c>
      <c r="Z2146" t="s">
        <v>562</v>
      </c>
      <c r="AA2146" t="s">
        <v>4785</v>
      </c>
      <c r="AB2146">
        <v>13589</v>
      </c>
      <c r="AC2146" t="s">
        <v>146</v>
      </c>
      <c r="AD2146" t="s">
        <v>4690</v>
      </c>
      <c r="AE2146" t="s">
        <v>107</v>
      </c>
      <c r="AF2146" t="s">
        <v>107</v>
      </c>
      <c r="AI2146" s="1"/>
      <c r="AJ2146" t="s">
        <v>72</v>
      </c>
      <c r="AK2146" t="s">
        <v>4691</v>
      </c>
      <c r="AL2146">
        <v>41947</v>
      </c>
      <c r="AM2146" t="s">
        <v>4878</v>
      </c>
      <c r="AN2146" t="b">
        <v>1</v>
      </c>
      <c r="AQ2146" t="s">
        <v>195</v>
      </c>
      <c r="AR2146" t="s">
        <v>150</v>
      </c>
      <c r="BB2146" s="7" t="s">
        <v>5523</v>
      </c>
      <c r="BC2146" s="7" t="s">
        <v>561</v>
      </c>
      <c r="BD2146" s="7" t="s">
        <v>52</v>
      </c>
      <c r="BE2146" s="7">
        <v>98586</v>
      </c>
      <c r="BF2146" s="7" t="s">
        <v>5527</v>
      </c>
      <c r="BO2146" t="s">
        <v>17108</v>
      </c>
      <c r="BP2146">
        <v>11191</v>
      </c>
      <c r="BQ2146">
        <v>137</v>
      </c>
      <c r="BR2146">
        <v>7051</v>
      </c>
      <c r="BU2146" t="s">
        <v>5529</v>
      </c>
      <c r="BV2146" t="s">
        <v>4695</v>
      </c>
      <c r="BX2146">
        <v>43597.998344907406</v>
      </c>
    </row>
    <row r="2147" spans="1:76" x14ac:dyDescent="0.25">
      <c r="A2147" t="s">
        <v>17109</v>
      </c>
      <c r="B2147" t="s">
        <v>17110</v>
      </c>
      <c r="C2147" t="s">
        <v>46</v>
      </c>
      <c r="D2147">
        <v>41721</v>
      </c>
      <c r="E2147" s="1"/>
      <c r="H2147" t="s">
        <v>47</v>
      </c>
      <c r="I2147">
        <v>41721</v>
      </c>
      <c r="J2147">
        <v>2014</v>
      </c>
      <c r="K2147" t="s">
        <v>85</v>
      </c>
      <c r="L2147" t="s">
        <v>17111</v>
      </c>
      <c r="N2147" t="s">
        <v>1450</v>
      </c>
      <c r="O2147" t="s">
        <v>815</v>
      </c>
      <c r="P2147" t="s">
        <v>111</v>
      </c>
      <c r="Q2147" t="s">
        <v>52</v>
      </c>
      <c r="R2147">
        <v>98110</v>
      </c>
      <c r="S2147" t="s">
        <v>17112</v>
      </c>
      <c r="T2147" t="s">
        <v>17113</v>
      </c>
      <c r="U2147" t="s">
        <v>17114</v>
      </c>
      <c r="V2147" t="s">
        <v>7053</v>
      </c>
      <c r="W2147">
        <v>21</v>
      </c>
      <c r="X2147" t="s">
        <v>4824</v>
      </c>
      <c r="Y2147">
        <v>3539</v>
      </c>
      <c r="Z2147" t="s">
        <v>111</v>
      </c>
      <c r="AA2147" t="s">
        <v>4785</v>
      </c>
      <c r="AB2147">
        <v>153736</v>
      </c>
      <c r="AC2147" t="s">
        <v>146</v>
      </c>
      <c r="AD2147" t="s">
        <v>4690</v>
      </c>
      <c r="AE2147" t="s">
        <v>107</v>
      </c>
      <c r="AF2147" t="s">
        <v>107</v>
      </c>
      <c r="AI2147" s="1"/>
      <c r="AJ2147" t="s">
        <v>72</v>
      </c>
      <c r="AK2147" t="s">
        <v>4691</v>
      </c>
      <c r="AL2147">
        <v>41947</v>
      </c>
      <c r="AM2147" t="s">
        <v>4692</v>
      </c>
      <c r="AN2147" t="b">
        <v>1</v>
      </c>
      <c r="AQ2147" t="s">
        <v>177</v>
      </c>
      <c r="BB2147" s="7" t="s">
        <v>17115</v>
      </c>
      <c r="BC2147" s="7" t="s">
        <v>971</v>
      </c>
      <c r="BD2147" s="7" t="s">
        <v>52</v>
      </c>
      <c r="BE2147" s="7">
        <v>98310</v>
      </c>
      <c r="BF2147" s="7" t="s">
        <v>17116</v>
      </c>
      <c r="BG2147" s="7">
        <v>8649.06</v>
      </c>
      <c r="BH2147" s="7">
        <v>0</v>
      </c>
      <c r="BI2147">
        <v>9149.06</v>
      </c>
      <c r="BJ2147">
        <v>-2600.11</v>
      </c>
      <c r="BK2147">
        <v>0</v>
      </c>
      <c r="BL2147">
        <v>0</v>
      </c>
      <c r="BO2147" t="s">
        <v>17117</v>
      </c>
      <c r="BP2147">
        <v>18296</v>
      </c>
      <c r="BQ2147">
        <v>6101</v>
      </c>
      <c r="BR2147">
        <v>7476</v>
      </c>
      <c r="BS2147">
        <v>8349</v>
      </c>
      <c r="BU2147" t="s">
        <v>17118</v>
      </c>
      <c r="BV2147" t="s">
        <v>4695</v>
      </c>
      <c r="BX2147">
        <v>44149.15388888889</v>
      </c>
    </row>
    <row r="2148" spans="1:76" x14ac:dyDescent="0.25">
      <c r="A2148" t="s">
        <v>17119</v>
      </c>
      <c r="B2148" t="s">
        <v>10265</v>
      </c>
      <c r="C2148" t="s">
        <v>46</v>
      </c>
      <c r="D2148">
        <v>41765</v>
      </c>
      <c r="E2148" s="1"/>
      <c r="I2148">
        <v>41765</v>
      </c>
      <c r="J2148">
        <v>2014</v>
      </c>
      <c r="K2148" t="s">
        <v>85</v>
      </c>
      <c r="L2148" t="s">
        <v>17120</v>
      </c>
      <c r="N2148" t="s">
        <v>10267</v>
      </c>
      <c r="O2148" t="s">
        <v>50</v>
      </c>
      <c r="P2148" t="s">
        <v>51</v>
      </c>
      <c r="Q2148" t="s">
        <v>52</v>
      </c>
      <c r="R2148">
        <v>99114</v>
      </c>
      <c r="S2148" t="s">
        <v>10269</v>
      </c>
      <c r="T2148" t="s">
        <v>17121</v>
      </c>
      <c r="U2148" t="s">
        <v>17122</v>
      </c>
      <c r="V2148" t="s">
        <v>5571</v>
      </c>
      <c r="W2148">
        <v>28</v>
      </c>
      <c r="X2148" t="s">
        <v>7121</v>
      </c>
      <c r="Y2148">
        <v>4186</v>
      </c>
      <c r="Z2148" t="s">
        <v>51</v>
      </c>
      <c r="AA2148" t="s">
        <v>4785</v>
      </c>
      <c r="AB2148">
        <v>28509</v>
      </c>
      <c r="AC2148" t="s">
        <v>146</v>
      </c>
      <c r="AD2148" t="s">
        <v>4690</v>
      </c>
      <c r="AE2148" t="s">
        <v>107</v>
      </c>
      <c r="AF2148" t="s">
        <v>107</v>
      </c>
      <c r="AI2148" s="1"/>
      <c r="AJ2148" t="s">
        <v>72</v>
      </c>
      <c r="AK2148" t="s">
        <v>4691</v>
      </c>
      <c r="AL2148">
        <v>41947</v>
      </c>
      <c r="AM2148" t="s">
        <v>4878</v>
      </c>
      <c r="AN2148" t="b">
        <v>1</v>
      </c>
      <c r="AQ2148" t="s">
        <v>195</v>
      </c>
      <c r="AR2148" t="s">
        <v>150</v>
      </c>
      <c r="BB2148" s="7" t="s">
        <v>10267</v>
      </c>
      <c r="BC2148" s="7" t="s">
        <v>50</v>
      </c>
      <c r="BD2148" s="7" t="s">
        <v>52</v>
      </c>
      <c r="BE2148" s="7">
        <v>99114</v>
      </c>
      <c r="BF2148" s="7" t="s">
        <v>17122</v>
      </c>
      <c r="BO2148" t="s">
        <v>17123</v>
      </c>
      <c r="BP2148">
        <v>8171</v>
      </c>
      <c r="BQ2148">
        <v>5978</v>
      </c>
      <c r="BR2148">
        <v>7183</v>
      </c>
      <c r="BU2148" t="s">
        <v>17124</v>
      </c>
      <c r="BV2148" t="s">
        <v>4695</v>
      </c>
      <c r="BX2148">
        <v>43598.000405092593</v>
      </c>
    </row>
    <row r="2149" spans="1:76" x14ac:dyDescent="0.25">
      <c r="A2149" t="s">
        <v>17125</v>
      </c>
      <c r="B2149" t="s">
        <v>17126</v>
      </c>
      <c r="C2149" t="s">
        <v>46</v>
      </c>
      <c r="D2149">
        <v>41668</v>
      </c>
      <c r="E2149" s="1"/>
      <c r="H2149" t="s">
        <v>47</v>
      </c>
      <c r="I2149">
        <v>41668</v>
      </c>
      <c r="J2149">
        <v>2014</v>
      </c>
      <c r="K2149" t="s">
        <v>85</v>
      </c>
      <c r="L2149" t="s">
        <v>17127</v>
      </c>
      <c r="N2149" t="s">
        <v>17128</v>
      </c>
      <c r="O2149" t="s">
        <v>959</v>
      </c>
      <c r="P2149" t="s">
        <v>394</v>
      </c>
      <c r="Q2149" t="s">
        <v>52</v>
      </c>
      <c r="R2149">
        <v>98233</v>
      </c>
      <c r="S2149" t="s">
        <v>17129</v>
      </c>
      <c r="T2149" t="s">
        <v>17130</v>
      </c>
      <c r="U2149" t="s">
        <v>17131</v>
      </c>
      <c r="V2149" t="s">
        <v>5571</v>
      </c>
      <c r="W2149">
        <v>28</v>
      </c>
      <c r="X2149" t="s">
        <v>5461</v>
      </c>
      <c r="Y2149">
        <v>4064</v>
      </c>
      <c r="Z2149" t="s">
        <v>394</v>
      </c>
      <c r="AA2149" t="s">
        <v>4785</v>
      </c>
      <c r="AB2149">
        <v>66649</v>
      </c>
      <c r="AC2149" t="s">
        <v>146</v>
      </c>
      <c r="AD2149" t="s">
        <v>4690</v>
      </c>
      <c r="AE2149" t="s">
        <v>107</v>
      </c>
      <c r="AF2149" t="s">
        <v>107</v>
      </c>
      <c r="AI2149" s="1"/>
      <c r="AJ2149" t="s">
        <v>72</v>
      </c>
      <c r="AK2149" t="s">
        <v>4691</v>
      </c>
      <c r="AL2149">
        <v>41947</v>
      </c>
      <c r="AM2149" t="s">
        <v>4692</v>
      </c>
      <c r="AN2149" t="b">
        <v>1</v>
      </c>
      <c r="AQ2149" t="s">
        <v>60</v>
      </c>
      <c r="AR2149" t="s">
        <v>99</v>
      </c>
      <c r="BB2149" s="7" t="s">
        <v>17132</v>
      </c>
      <c r="BC2149" s="7" t="s">
        <v>959</v>
      </c>
      <c r="BD2149" s="7" t="s">
        <v>52</v>
      </c>
      <c r="BE2149" s="7">
        <v>98233</v>
      </c>
      <c r="BG2149" s="7">
        <v>13484.86</v>
      </c>
      <c r="BH2149" s="7">
        <v>0</v>
      </c>
      <c r="BI2149">
        <v>8782.11</v>
      </c>
      <c r="BJ2149">
        <v>0</v>
      </c>
      <c r="BK2149">
        <v>0</v>
      </c>
      <c r="BL2149">
        <v>0</v>
      </c>
      <c r="BO2149" t="s">
        <v>17133</v>
      </c>
      <c r="BP2149">
        <v>21062</v>
      </c>
      <c r="BQ2149">
        <v>25670</v>
      </c>
      <c r="BR2149">
        <v>7256</v>
      </c>
      <c r="BS2149">
        <v>8579</v>
      </c>
      <c r="BU2149" t="s">
        <v>17134</v>
      </c>
      <c r="BV2149" t="s">
        <v>4695</v>
      </c>
      <c r="BX2149">
        <v>44149.16337962963</v>
      </c>
    </row>
    <row r="2150" spans="1:76" x14ac:dyDescent="0.25">
      <c r="A2150" t="s">
        <v>17135</v>
      </c>
      <c r="B2150" t="s">
        <v>2542</v>
      </c>
      <c r="C2150" t="s">
        <v>46</v>
      </c>
      <c r="D2150">
        <v>41488</v>
      </c>
      <c r="E2150" s="1"/>
      <c r="H2150" t="s">
        <v>47</v>
      </c>
      <c r="I2150">
        <v>41488</v>
      </c>
      <c r="J2150">
        <v>2014</v>
      </c>
      <c r="K2150" t="s">
        <v>85</v>
      </c>
      <c r="L2150" t="s">
        <v>17136</v>
      </c>
      <c r="N2150" t="s">
        <v>2544</v>
      </c>
      <c r="O2150" t="s">
        <v>393</v>
      </c>
      <c r="P2150" t="s">
        <v>394</v>
      </c>
      <c r="Q2150" t="s">
        <v>52</v>
      </c>
      <c r="R2150">
        <v>98273</v>
      </c>
      <c r="S2150" t="s">
        <v>2545</v>
      </c>
      <c r="T2150" t="s">
        <v>17137</v>
      </c>
      <c r="U2150" t="s">
        <v>17138</v>
      </c>
      <c r="V2150" t="s">
        <v>54</v>
      </c>
      <c r="W2150">
        <v>13</v>
      </c>
      <c r="X2150" t="s">
        <v>395</v>
      </c>
      <c r="Y2150">
        <v>4797</v>
      </c>
      <c r="Z2150" t="s">
        <v>394</v>
      </c>
      <c r="AA2150" t="s">
        <v>57</v>
      </c>
      <c r="AC2150" t="s">
        <v>146</v>
      </c>
      <c r="AD2150" t="s">
        <v>4690</v>
      </c>
      <c r="AE2150" t="s">
        <v>107</v>
      </c>
      <c r="AF2150" t="s">
        <v>107</v>
      </c>
      <c r="AI2150" s="1"/>
      <c r="AJ2150" t="s">
        <v>72</v>
      </c>
      <c r="AK2150" t="s">
        <v>4691</v>
      </c>
      <c r="AL2150">
        <v>41947</v>
      </c>
      <c r="AM2150" t="s">
        <v>4692</v>
      </c>
      <c r="AN2150" t="b">
        <v>1</v>
      </c>
      <c r="AQ2150" t="s">
        <v>60</v>
      </c>
      <c r="AR2150" t="s">
        <v>99</v>
      </c>
      <c r="AS2150" t="s">
        <v>4734</v>
      </c>
      <c r="BB2150" s="7" t="s">
        <v>2546</v>
      </c>
      <c r="BC2150" s="7" t="s">
        <v>2499</v>
      </c>
      <c r="BD2150" s="7" t="s">
        <v>52</v>
      </c>
      <c r="BE2150" s="7">
        <v>98232</v>
      </c>
      <c r="BF2150" s="7" t="s">
        <v>17139</v>
      </c>
      <c r="BG2150" s="7">
        <v>3797.5</v>
      </c>
      <c r="BH2150" s="7">
        <v>0</v>
      </c>
      <c r="BI2150">
        <v>2361.35</v>
      </c>
      <c r="BJ2150">
        <v>0</v>
      </c>
      <c r="BK2150">
        <v>0</v>
      </c>
      <c r="BL2150">
        <v>0</v>
      </c>
      <c r="BO2150" t="s">
        <v>17140</v>
      </c>
      <c r="BP2150">
        <v>15199</v>
      </c>
      <c r="BQ2150">
        <v>4062</v>
      </c>
      <c r="BR2150">
        <v>7577</v>
      </c>
      <c r="BS2150">
        <v>8186</v>
      </c>
      <c r="BT2150">
        <v>10</v>
      </c>
      <c r="BU2150" t="s">
        <v>17141</v>
      </c>
      <c r="BV2150" t="s">
        <v>4695</v>
      </c>
      <c r="BX2150">
        <v>44149.148344907408</v>
      </c>
    </row>
    <row r="2151" spans="1:76" x14ac:dyDescent="0.25">
      <c r="A2151" t="s">
        <v>17142</v>
      </c>
      <c r="B2151" t="s">
        <v>2224</v>
      </c>
      <c r="C2151" t="s">
        <v>46</v>
      </c>
      <c r="D2151">
        <v>41654</v>
      </c>
      <c r="H2151" t="s">
        <v>47</v>
      </c>
      <c r="I2151">
        <v>41654</v>
      </c>
      <c r="J2151">
        <v>2014</v>
      </c>
      <c r="K2151" t="s">
        <v>85</v>
      </c>
      <c r="L2151" t="s">
        <v>17143</v>
      </c>
      <c r="N2151" t="s">
        <v>2225</v>
      </c>
      <c r="O2151" t="s">
        <v>609</v>
      </c>
      <c r="P2151" t="s">
        <v>68</v>
      </c>
      <c r="Q2151" t="s">
        <v>52</v>
      </c>
      <c r="R2151" t="s">
        <v>17144</v>
      </c>
      <c r="S2151" t="s">
        <v>2226</v>
      </c>
      <c r="T2151" t="s">
        <v>17145</v>
      </c>
      <c r="U2151" t="s">
        <v>17146</v>
      </c>
      <c r="V2151" t="s">
        <v>90</v>
      </c>
      <c r="W2151">
        <v>12</v>
      </c>
      <c r="X2151" t="s">
        <v>1235</v>
      </c>
      <c r="Y2151">
        <v>4774</v>
      </c>
      <c r="Z2151" t="s">
        <v>68</v>
      </c>
      <c r="AA2151" t="s">
        <v>57</v>
      </c>
      <c r="AC2151" t="s">
        <v>146</v>
      </c>
      <c r="AD2151" t="s">
        <v>4690</v>
      </c>
      <c r="AE2151" t="s">
        <v>107</v>
      </c>
      <c r="AF2151" t="s">
        <v>107</v>
      </c>
      <c r="AI2151" s="1"/>
      <c r="AJ2151" t="s">
        <v>72</v>
      </c>
      <c r="AK2151" t="s">
        <v>4691</v>
      </c>
      <c r="AL2151">
        <v>41947</v>
      </c>
      <c r="AM2151" t="s">
        <v>4692</v>
      </c>
      <c r="AN2151" t="b">
        <v>1</v>
      </c>
      <c r="AQ2151" t="s">
        <v>60</v>
      </c>
      <c r="AR2151" t="s">
        <v>99</v>
      </c>
      <c r="AS2151" t="s">
        <v>4734</v>
      </c>
      <c r="BB2151" s="7" t="s">
        <v>608</v>
      </c>
      <c r="BC2151" s="7" t="s">
        <v>609</v>
      </c>
      <c r="BD2151" s="7" t="s">
        <v>52</v>
      </c>
      <c r="BE2151" s="7">
        <v>98053</v>
      </c>
      <c r="BF2151" s="7" t="s">
        <v>12529</v>
      </c>
      <c r="BG2151" s="7">
        <v>508722.24</v>
      </c>
      <c r="BH2151" s="7">
        <v>0</v>
      </c>
      <c r="BI2151">
        <v>501812.95</v>
      </c>
      <c r="BJ2151">
        <v>0</v>
      </c>
      <c r="BK2151">
        <v>0</v>
      </c>
      <c r="BL2151">
        <v>0</v>
      </c>
      <c r="BM2151">
        <v>534958.91</v>
      </c>
      <c r="BN2151">
        <v>411686.47</v>
      </c>
      <c r="BO2151" t="s">
        <v>17147</v>
      </c>
      <c r="BP2151">
        <v>9364</v>
      </c>
      <c r="BQ2151">
        <v>5948</v>
      </c>
      <c r="BR2151">
        <v>7115</v>
      </c>
      <c r="BS2151">
        <v>7919</v>
      </c>
      <c r="BT2151">
        <v>45</v>
      </c>
      <c r="BU2151" t="s">
        <v>10224</v>
      </c>
      <c r="BV2151" t="s">
        <v>4695</v>
      </c>
      <c r="BX2151">
        <v>44149.138773148145</v>
      </c>
    </row>
    <row r="2152" spans="1:76" x14ac:dyDescent="0.25">
      <c r="A2152" t="s">
        <v>17148</v>
      </c>
      <c r="B2152" t="s">
        <v>7393</v>
      </c>
      <c r="C2152" t="s">
        <v>46</v>
      </c>
      <c r="D2152">
        <v>40819</v>
      </c>
      <c r="E2152" s="1"/>
      <c r="H2152" t="s">
        <v>47</v>
      </c>
      <c r="I2152">
        <v>40819</v>
      </c>
      <c r="J2152">
        <v>2014</v>
      </c>
      <c r="K2152" t="s">
        <v>85</v>
      </c>
      <c r="L2152" t="s">
        <v>17149</v>
      </c>
      <c r="N2152" t="s">
        <v>158</v>
      </c>
      <c r="O2152" t="s">
        <v>154</v>
      </c>
      <c r="P2152" t="s">
        <v>155</v>
      </c>
      <c r="Q2152" t="s">
        <v>52</v>
      </c>
      <c r="R2152">
        <v>98516</v>
      </c>
      <c r="S2152" t="s">
        <v>3016</v>
      </c>
      <c r="T2152" t="s">
        <v>7396</v>
      </c>
      <c r="U2152" t="s">
        <v>17150</v>
      </c>
      <c r="V2152" t="s">
        <v>7053</v>
      </c>
      <c r="W2152">
        <v>21</v>
      </c>
      <c r="X2152" t="s">
        <v>5607</v>
      </c>
      <c r="Y2152">
        <v>4229</v>
      </c>
      <c r="Z2152" t="s">
        <v>155</v>
      </c>
      <c r="AA2152" t="s">
        <v>4785</v>
      </c>
      <c r="AB2152">
        <v>161342</v>
      </c>
      <c r="AC2152" t="s">
        <v>146</v>
      </c>
      <c r="AD2152" t="s">
        <v>4690</v>
      </c>
      <c r="AE2152" t="s">
        <v>107</v>
      </c>
      <c r="AF2152" t="s">
        <v>107</v>
      </c>
      <c r="AI2152" s="1"/>
      <c r="AJ2152" t="s">
        <v>72</v>
      </c>
      <c r="AK2152" t="s">
        <v>4691</v>
      </c>
      <c r="AL2152">
        <v>41947</v>
      </c>
      <c r="AM2152" t="s">
        <v>4692</v>
      </c>
      <c r="AN2152" t="b">
        <v>1</v>
      </c>
      <c r="AQ2152" t="s">
        <v>60</v>
      </c>
      <c r="AR2152" t="s">
        <v>61</v>
      </c>
      <c r="BB2152" s="7" t="s">
        <v>435</v>
      </c>
      <c r="BC2152" s="7" t="s">
        <v>154</v>
      </c>
      <c r="BD2152" s="7" t="s">
        <v>52</v>
      </c>
      <c r="BE2152" s="7">
        <v>98512</v>
      </c>
      <c r="BF2152" s="7" t="s">
        <v>17151</v>
      </c>
      <c r="BG2152" s="7">
        <v>31726.36</v>
      </c>
      <c r="BH2152" s="7">
        <v>33.380000000000003</v>
      </c>
      <c r="BI2152">
        <v>26135.26</v>
      </c>
      <c r="BJ2152">
        <v>-3300</v>
      </c>
      <c r="BK2152">
        <v>0</v>
      </c>
      <c r="BL2152">
        <v>0</v>
      </c>
      <c r="BO2152" t="s">
        <v>17152</v>
      </c>
      <c r="BP2152">
        <v>5205</v>
      </c>
      <c r="BQ2152">
        <v>825</v>
      </c>
      <c r="BR2152">
        <v>7342</v>
      </c>
      <c r="BS2152">
        <v>7736</v>
      </c>
      <c r="BU2152" t="s">
        <v>8253</v>
      </c>
      <c r="BV2152" t="s">
        <v>4695</v>
      </c>
      <c r="BX2152">
        <v>44149.131377314814</v>
      </c>
    </row>
    <row r="2153" spans="1:76" x14ac:dyDescent="0.25">
      <c r="A2153" t="s">
        <v>17153</v>
      </c>
      <c r="B2153" t="s">
        <v>8213</v>
      </c>
      <c r="C2153" t="s">
        <v>46</v>
      </c>
      <c r="D2153">
        <v>41499</v>
      </c>
      <c r="E2153" s="1"/>
      <c r="H2153" t="s">
        <v>47</v>
      </c>
      <c r="I2153">
        <v>41499</v>
      </c>
      <c r="J2153">
        <v>2014</v>
      </c>
      <c r="K2153" t="s">
        <v>85</v>
      </c>
      <c r="L2153" t="s">
        <v>14040</v>
      </c>
      <c r="N2153" t="s">
        <v>8215</v>
      </c>
      <c r="O2153" t="s">
        <v>143</v>
      </c>
      <c r="P2153" t="s">
        <v>115</v>
      </c>
      <c r="Q2153" t="s">
        <v>52</v>
      </c>
      <c r="R2153">
        <v>98404</v>
      </c>
      <c r="S2153" t="s">
        <v>14041</v>
      </c>
      <c r="T2153" t="s">
        <v>14042</v>
      </c>
      <c r="U2153" t="s">
        <v>14043</v>
      </c>
      <c r="V2153" t="s">
        <v>4783</v>
      </c>
      <c r="W2153">
        <v>25</v>
      </c>
      <c r="X2153" t="s">
        <v>4784</v>
      </c>
      <c r="Y2153">
        <v>3879</v>
      </c>
      <c r="Z2153" t="s">
        <v>115</v>
      </c>
      <c r="AA2153" t="s">
        <v>4785</v>
      </c>
      <c r="AB2153">
        <v>439499</v>
      </c>
      <c r="AC2153" t="s">
        <v>146</v>
      </c>
      <c r="AD2153" t="s">
        <v>4690</v>
      </c>
      <c r="AE2153" t="s">
        <v>107</v>
      </c>
      <c r="AF2153" t="s">
        <v>107</v>
      </c>
      <c r="AI2153" s="1"/>
      <c r="AJ2153" t="s">
        <v>72</v>
      </c>
      <c r="AK2153" t="s">
        <v>4691</v>
      </c>
      <c r="AL2153">
        <v>41947</v>
      </c>
      <c r="AM2153" t="s">
        <v>4692</v>
      </c>
      <c r="AN2153" t="b">
        <v>1</v>
      </c>
      <c r="AQ2153" t="s">
        <v>195</v>
      </c>
      <c r="AR2153" t="s">
        <v>150</v>
      </c>
      <c r="BB2153" s="7" t="s">
        <v>14044</v>
      </c>
      <c r="BC2153" s="7" t="s">
        <v>886</v>
      </c>
      <c r="BD2153" s="7" t="s">
        <v>52</v>
      </c>
      <c r="BE2153" s="7">
        <v>98338</v>
      </c>
      <c r="BF2153" s="7" t="s">
        <v>14045</v>
      </c>
      <c r="BG2153" s="7">
        <v>15690</v>
      </c>
      <c r="BH2153" s="7">
        <v>0</v>
      </c>
      <c r="BI2153">
        <v>3504.42</v>
      </c>
      <c r="BJ2153">
        <v>0</v>
      </c>
      <c r="BK2153">
        <v>0</v>
      </c>
      <c r="BL2153">
        <v>0</v>
      </c>
      <c r="BO2153" t="s">
        <v>17154</v>
      </c>
      <c r="BP2153">
        <v>19208</v>
      </c>
      <c r="BQ2153">
        <v>3816</v>
      </c>
      <c r="BR2153">
        <v>7400</v>
      </c>
      <c r="BS2153">
        <v>8401</v>
      </c>
      <c r="BU2153" t="s">
        <v>14047</v>
      </c>
      <c r="BV2153" t="s">
        <v>4695</v>
      </c>
      <c r="BX2153">
        <v>44149.155706018515</v>
      </c>
    </row>
    <row r="2154" spans="1:76" x14ac:dyDescent="0.25">
      <c r="A2154" t="s">
        <v>17155</v>
      </c>
      <c r="B2154" t="s">
        <v>869</v>
      </c>
      <c r="C2154" t="s">
        <v>46</v>
      </c>
      <c r="D2154">
        <v>41394</v>
      </c>
      <c r="E2154" s="1"/>
      <c r="H2154" t="s">
        <v>47</v>
      </c>
      <c r="I2154">
        <v>41394</v>
      </c>
      <c r="J2154">
        <v>2014</v>
      </c>
      <c r="K2154" t="s">
        <v>77</v>
      </c>
      <c r="L2154" t="s">
        <v>11977</v>
      </c>
      <c r="N2154" t="s">
        <v>3210</v>
      </c>
      <c r="O2154" t="s">
        <v>101</v>
      </c>
      <c r="P2154" t="s">
        <v>68</v>
      </c>
      <c r="Q2154" t="s">
        <v>52</v>
      </c>
      <c r="R2154">
        <v>98104</v>
      </c>
      <c r="S2154" t="s">
        <v>871</v>
      </c>
      <c r="T2154" t="s">
        <v>5134</v>
      </c>
      <c r="U2154" t="s">
        <v>11978</v>
      </c>
      <c r="V2154" t="s">
        <v>54</v>
      </c>
      <c r="W2154">
        <v>13</v>
      </c>
      <c r="X2154" t="s">
        <v>654</v>
      </c>
      <c r="Y2154">
        <v>4864</v>
      </c>
      <c r="Z2154" t="s">
        <v>68</v>
      </c>
      <c r="AA2154" t="s">
        <v>57</v>
      </c>
      <c r="AC2154" t="s">
        <v>146</v>
      </c>
      <c r="AD2154" t="s">
        <v>4690</v>
      </c>
      <c r="AE2154" t="s">
        <v>107</v>
      </c>
      <c r="AF2154" t="s">
        <v>107</v>
      </c>
      <c r="AI2154" s="1"/>
      <c r="AJ2154" t="s">
        <v>72</v>
      </c>
      <c r="AK2154" t="s">
        <v>4691</v>
      </c>
      <c r="AL2154">
        <v>41947</v>
      </c>
      <c r="AM2154" t="s">
        <v>4692</v>
      </c>
      <c r="AN2154" t="b">
        <v>1</v>
      </c>
      <c r="AS2154" t="s">
        <v>4734</v>
      </c>
      <c r="BB2154" s="7" t="s">
        <v>3211</v>
      </c>
      <c r="BC2154" s="7" t="s">
        <v>101</v>
      </c>
      <c r="BD2154" s="7" t="s">
        <v>52</v>
      </c>
      <c r="BE2154" s="7">
        <v>98116</v>
      </c>
      <c r="BF2154" s="7" t="s">
        <v>11979</v>
      </c>
      <c r="BG2154" s="7">
        <v>3650</v>
      </c>
      <c r="BH2154" s="7">
        <v>0</v>
      </c>
      <c r="BI2154">
        <v>3650</v>
      </c>
      <c r="BJ2154">
        <v>0</v>
      </c>
      <c r="BK2154">
        <v>0</v>
      </c>
      <c r="BL2154">
        <v>0</v>
      </c>
      <c r="BO2154" t="s">
        <v>17156</v>
      </c>
      <c r="BP2154">
        <v>14990</v>
      </c>
      <c r="BQ2154">
        <v>26712</v>
      </c>
      <c r="BR2154">
        <v>7550</v>
      </c>
      <c r="BS2154">
        <v>8175</v>
      </c>
      <c r="BT2154">
        <v>43</v>
      </c>
      <c r="BU2154" t="s">
        <v>8042</v>
      </c>
      <c r="BV2154" t="s">
        <v>4695</v>
      </c>
      <c r="BX2154">
        <v>44149.148043981484</v>
      </c>
    </row>
    <row r="2155" spans="1:76" x14ac:dyDescent="0.25">
      <c r="A2155" t="s">
        <v>17157</v>
      </c>
      <c r="B2155" t="s">
        <v>709</v>
      </c>
      <c r="C2155" t="s">
        <v>46</v>
      </c>
      <c r="D2155">
        <v>41316</v>
      </c>
      <c r="E2155" s="1"/>
      <c r="H2155" t="s">
        <v>47</v>
      </c>
      <c r="I2155">
        <v>41316</v>
      </c>
      <c r="J2155">
        <v>2014</v>
      </c>
      <c r="K2155" t="s">
        <v>85</v>
      </c>
      <c r="L2155" t="s">
        <v>16537</v>
      </c>
      <c r="N2155" t="s">
        <v>2962</v>
      </c>
      <c r="O2155" t="s">
        <v>225</v>
      </c>
      <c r="P2155" t="s">
        <v>226</v>
      </c>
      <c r="Q2155" t="s">
        <v>52</v>
      </c>
      <c r="R2155">
        <v>98663</v>
      </c>
      <c r="S2155" t="s">
        <v>1913</v>
      </c>
      <c r="T2155" t="s">
        <v>9044</v>
      </c>
      <c r="U2155" t="s">
        <v>5474</v>
      </c>
      <c r="V2155" t="s">
        <v>54</v>
      </c>
      <c r="W2155">
        <v>13</v>
      </c>
      <c r="X2155" t="s">
        <v>228</v>
      </c>
      <c r="Y2155">
        <v>4876</v>
      </c>
      <c r="Z2155" t="s">
        <v>226</v>
      </c>
      <c r="AA2155" t="s">
        <v>57</v>
      </c>
      <c r="AC2155" t="s">
        <v>146</v>
      </c>
      <c r="AD2155" t="s">
        <v>4690</v>
      </c>
      <c r="AE2155" t="s">
        <v>107</v>
      </c>
      <c r="AF2155" t="s">
        <v>107</v>
      </c>
      <c r="AI2155" s="1"/>
      <c r="AJ2155" t="s">
        <v>72</v>
      </c>
      <c r="AK2155" t="s">
        <v>4691</v>
      </c>
      <c r="AL2155">
        <v>41947</v>
      </c>
      <c r="AM2155" t="s">
        <v>4692</v>
      </c>
      <c r="AN2155" t="b">
        <v>1</v>
      </c>
      <c r="AQ2155" t="s">
        <v>60</v>
      </c>
      <c r="AR2155" t="s">
        <v>61</v>
      </c>
      <c r="AS2155" t="s">
        <v>62</v>
      </c>
      <c r="BB2155" s="7" t="s">
        <v>1914</v>
      </c>
      <c r="BC2155" s="7" t="s">
        <v>225</v>
      </c>
      <c r="BD2155" s="7" t="s">
        <v>52</v>
      </c>
      <c r="BE2155" s="7">
        <v>98662</v>
      </c>
      <c r="BG2155" s="7">
        <v>88445.67</v>
      </c>
      <c r="BH2155" s="7">
        <v>11466.35</v>
      </c>
      <c r="BI2155">
        <v>96874.55</v>
      </c>
      <c r="BJ2155">
        <v>0</v>
      </c>
      <c r="BK2155">
        <v>0</v>
      </c>
      <c r="BL2155">
        <v>0</v>
      </c>
      <c r="BO2155" t="s">
        <v>17158</v>
      </c>
      <c r="BP2155">
        <v>13410</v>
      </c>
      <c r="BQ2155">
        <v>428</v>
      </c>
      <c r="BR2155">
        <v>7303</v>
      </c>
      <c r="BS2155">
        <v>8087</v>
      </c>
      <c r="BT2155">
        <v>49</v>
      </c>
      <c r="BU2155" t="s">
        <v>5476</v>
      </c>
      <c r="BV2155" t="s">
        <v>4695</v>
      </c>
      <c r="BX2155">
        <v>44149.144976851851</v>
      </c>
    </row>
    <row r="2156" spans="1:76" x14ac:dyDescent="0.25">
      <c r="A2156" t="s">
        <v>17159</v>
      </c>
      <c r="B2156" t="s">
        <v>575</v>
      </c>
      <c r="C2156" t="s">
        <v>46</v>
      </c>
      <c r="D2156">
        <v>41287</v>
      </c>
      <c r="E2156" s="1"/>
      <c r="H2156" t="s">
        <v>47</v>
      </c>
      <c r="I2156">
        <v>41287</v>
      </c>
      <c r="J2156">
        <v>2014</v>
      </c>
      <c r="K2156" t="s">
        <v>85</v>
      </c>
      <c r="L2156" t="s">
        <v>11055</v>
      </c>
      <c r="N2156" t="s">
        <v>577</v>
      </c>
      <c r="O2156" t="s">
        <v>489</v>
      </c>
      <c r="P2156" t="s">
        <v>394</v>
      </c>
      <c r="Q2156" t="s">
        <v>52</v>
      </c>
      <c r="R2156">
        <v>98221</v>
      </c>
      <c r="S2156" t="s">
        <v>578</v>
      </c>
      <c r="T2156" t="s">
        <v>8582</v>
      </c>
      <c r="U2156" t="s">
        <v>11057</v>
      </c>
      <c r="V2156" t="s">
        <v>54</v>
      </c>
      <c r="W2156">
        <v>13</v>
      </c>
      <c r="X2156" t="s">
        <v>491</v>
      </c>
      <c r="Y2156">
        <v>4858</v>
      </c>
      <c r="Z2156" t="s">
        <v>394</v>
      </c>
      <c r="AA2156" t="s">
        <v>57</v>
      </c>
      <c r="AC2156" t="s">
        <v>146</v>
      </c>
      <c r="AD2156" t="s">
        <v>4690</v>
      </c>
      <c r="AE2156" t="s">
        <v>107</v>
      </c>
      <c r="AF2156" t="s">
        <v>107</v>
      </c>
      <c r="AI2156" s="1"/>
      <c r="AJ2156" t="s">
        <v>72</v>
      </c>
      <c r="AK2156" t="s">
        <v>4691</v>
      </c>
      <c r="AL2156">
        <v>41947</v>
      </c>
      <c r="AM2156" t="s">
        <v>4692</v>
      </c>
      <c r="AN2156" t="b">
        <v>1</v>
      </c>
      <c r="AQ2156" t="s">
        <v>60</v>
      </c>
      <c r="AR2156" t="s">
        <v>61</v>
      </c>
      <c r="AS2156" t="s">
        <v>62</v>
      </c>
      <c r="BB2156" s="7" t="s">
        <v>248</v>
      </c>
      <c r="BC2156" s="7" t="s">
        <v>101</v>
      </c>
      <c r="BD2156" s="7" t="s">
        <v>52</v>
      </c>
      <c r="BE2156" s="7">
        <v>98101</v>
      </c>
      <c r="BG2156" s="7">
        <v>91447.89</v>
      </c>
      <c r="BH2156" s="7">
        <v>1216.42</v>
      </c>
      <c r="BI2156">
        <v>92664.31</v>
      </c>
      <c r="BJ2156">
        <v>0</v>
      </c>
      <c r="BK2156">
        <v>0</v>
      </c>
      <c r="BL2156">
        <v>0</v>
      </c>
      <c r="BM2156">
        <v>7099.69</v>
      </c>
      <c r="BN2156">
        <v>0</v>
      </c>
      <c r="BO2156" t="s">
        <v>17160</v>
      </c>
      <c r="BP2156">
        <v>11807</v>
      </c>
      <c r="BQ2156">
        <v>1547</v>
      </c>
      <c r="BR2156">
        <v>7098</v>
      </c>
      <c r="BS2156">
        <v>8032</v>
      </c>
      <c r="BT2156">
        <v>40</v>
      </c>
      <c r="BU2156" t="s">
        <v>5938</v>
      </c>
      <c r="BV2156" t="s">
        <v>4695</v>
      </c>
      <c r="BX2156">
        <v>44149.143460648149</v>
      </c>
    </row>
    <row r="2157" spans="1:76" x14ac:dyDescent="0.25">
      <c r="A2157" t="s">
        <v>17178</v>
      </c>
      <c r="B2157" t="s">
        <v>12489</v>
      </c>
      <c r="C2157" t="s">
        <v>46</v>
      </c>
      <c r="D2157">
        <v>41772</v>
      </c>
      <c r="E2157" s="1"/>
      <c r="H2157" t="s">
        <v>47</v>
      </c>
      <c r="I2157">
        <v>41772</v>
      </c>
      <c r="J2157">
        <v>2014</v>
      </c>
      <c r="K2157" t="s">
        <v>85</v>
      </c>
      <c r="L2157" t="s">
        <v>12490</v>
      </c>
      <c r="N2157" t="s">
        <v>17179</v>
      </c>
      <c r="O2157" t="s">
        <v>5720</v>
      </c>
      <c r="P2157" t="s">
        <v>1794</v>
      </c>
      <c r="Q2157" t="s">
        <v>52</v>
      </c>
      <c r="R2157">
        <v>98368</v>
      </c>
      <c r="S2157" t="s">
        <v>17180</v>
      </c>
      <c r="T2157" t="s">
        <v>17181</v>
      </c>
      <c r="U2157" t="s">
        <v>12494</v>
      </c>
      <c r="V2157" t="s">
        <v>5331</v>
      </c>
      <c r="W2157">
        <v>26</v>
      </c>
      <c r="X2157" t="s">
        <v>5167</v>
      </c>
      <c r="Y2157">
        <v>3433</v>
      </c>
      <c r="Z2157" t="s">
        <v>1794</v>
      </c>
      <c r="AA2157" t="s">
        <v>4785</v>
      </c>
      <c r="AB2157">
        <v>22770</v>
      </c>
      <c r="AC2157" t="s">
        <v>146</v>
      </c>
      <c r="AD2157" t="s">
        <v>4690</v>
      </c>
      <c r="AE2157" t="s">
        <v>107</v>
      </c>
      <c r="AF2157" t="s">
        <v>107</v>
      </c>
      <c r="AI2157" s="1"/>
      <c r="AJ2157" t="s">
        <v>72</v>
      </c>
      <c r="AK2157" t="s">
        <v>4691</v>
      </c>
      <c r="AL2157">
        <v>41947</v>
      </c>
      <c r="AM2157" t="s">
        <v>4692</v>
      </c>
      <c r="AN2157" t="b">
        <v>1</v>
      </c>
      <c r="AQ2157" t="s">
        <v>60</v>
      </c>
      <c r="AR2157" t="s">
        <v>61</v>
      </c>
      <c r="BB2157" s="7" t="s">
        <v>17182</v>
      </c>
      <c r="BC2157" s="7" t="s">
        <v>5720</v>
      </c>
      <c r="BD2157" s="7" t="s">
        <v>52</v>
      </c>
      <c r="BE2157" s="7">
        <v>98368</v>
      </c>
      <c r="BG2157" s="7">
        <v>8170</v>
      </c>
      <c r="BH2157" s="7">
        <v>0</v>
      </c>
      <c r="BI2157">
        <v>10941.57</v>
      </c>
      <c r="BJ2157">
        <v>3000</v>
      </c>
      <c r="BK2157">
        <v>0</v>
      </c>
      <c r="BL2157">
        <v>0</v>
      </c>
      <c r="BO2157" t="s">
        <v>17183</v>
      </c>
      <c r="BP2157">
        <v>7730</v>
      </c>
      <c r="BQ2157">
        <v>846</v>
      </c>
      <c r="BR2157">
        <v>7213</v>
      </c>
      <c r="BS2157">
        <v>7842</v>
      </c>
      <c r="BU2157" t="s">
        <v>12497</v>
      </c>
      <c r="BV2157" t="s">
        <v>4695</v>
      </c>
      <c r="BX2157">
        <v>44149.135717592595</v>
      </c>
    </row>
    <row r="2158" spans="1:76" x14ac:dyDescent="0.25">
      <c r="A2158" t="s">
        <v>17186</v>
      </c>
      <c r="B2158" t="s">
        <v>8364</v>
      </c>
      <c r="C2158" t="s">
        <v>46</v>
      </c>
      <c r="D2158">
        <v>41744</v>
      </c>
      <c r="H2158" t="s">
        <v>47</v>
      </c>
      <c r="I2158">
        <v>41744</v>
      </c>
      <c r="J2158">
        <v>2014</v>
      </c>
      <c r="K2158" t="s">
        <v>85</v>
      </c>
      <c r="L2158" t="s">
        <v>17187</v>
      </c>
      <c r="N2158" t="s">
        <v>8366</v>
      </c>
      <c r="O2158" t="s">
        <v>5720</v>
      </c>
      <c r="P2158" t="s">
        <v>1794</v>
      </c>
      <c r="Q2158" t="s">
        <v>52</v>
      </c>
      <c r="R2158">
        <v>98368</v>
      </c>
      <c r="S2158" t="s">
        <v>17188</v>
      </c>
      <c r="T2158" t="s">
        <v>8368</v>
      </c>
      <c r="U2158" t="s">
        <v>17189</v>
      </c>
      <c r="V2158" t="s">
        <v>5331</v>
      </c>
      <c r="W2158">
        <v>26</v>
      </c>
      <c r="X2158" t="s">
        <v>5167</v>
      </c>
      <c r="Y2158">
        <v>3433</v>
      </c>
      <c r="Z2158" t="s">
        <v>1794</v>
      </c>
      <c r="AA2158" t="s">
        <v>4785</v>
      </c>
      <c r="AB2158">
        <v>22770</v>
      </c>
      <c r="AC2158" t="s">
        <v>146</v>
      </c>
      <c r="AD2158" t="s">
        <v>4690</v>
      </c>
      <c r="AE2158" t="s">
        <v>107</v>
      </c>
      <c r="AF2158" t="s">
        <v>107</v>
      </c>
      <c r="AI2158" s="1"/>
      <c r="AJ2158" t="s">
        <v>72</v>
      </c>
      <c r="AK2158" t="s">
        <v>4691</v>
      </c>
      <c r="AL2158">
        <v>41947</v>
      </c>
      <c r="AM2158" t="s">
        <v>4692</v>
      </c>
      <c r="AN2158" t="b">
        <v>1</v>
      </c>
      <c r="AQ2158" t="s">
        <v>60</v>
      </c>
      <c r="AR2158" t="s">
        <v>99</v>
      </c>
      <c r="BB2158" s="7" t="s">
        <v>17190</v>
      </c>
      <c r="BC2158" s="7" t="s">
        <v>5720</v>
      </c>
      <c r="BD2158" s="7" t="s">
        <v>52</v>
      </c>
      <c r="BE2158" s="7">
        <v>98368</v>
      </c>
      <c r="BG2158" s="7">
        <v>2735</v>
      </c>
      <c r="BH2158" s="7">
        <v>870.92</v>
      </c>
      <c r="BI2158">
        <v>7605.93</v>
      </c>
      <c r="BJ2158">
        <v>4000</v>
      </c>
      <c r="BK2158">
        <v>0</v>
      </c>
      <c r="BL2158">
        <v>0</v>
      </c>
      <c r="BO2158" t="s">
        <v>17191</v>
      </c>
      <c r="BP2158">
        <v>16812</v>
      </c>
      <c r="BQ2158">
        <v>6171</v>
      </c>
      <c r="BR2158">
        <v>7631</v>
      </c>
      <c r="BS2158">
        <v>8264</v>
      </c>
      <c r="BU2158" t="s">
        <v>8370</v>
      </c>
      <c r="BV2158" t="s">
        <v>4695</v>
      </c>
      <c r="BX2158">
        <v>44149.150775462964</v>
      </c>
    </row>
    <row r="2159" spans="1:76" x14ac:dyDescent="0.25">
      <c r="A2159" t="s">
        <v>17260</v>
      </c>
      <c r="B2159" t="s">
        <v>17261</v>
      </c>
      <c r="C2159" t="s">
        <v>46</v>
      </c>
      <c r="D2159">
        <v>41787</v>
      </c>
      <c r="E2159" s="1"/>
      <c r="H2159" t="s">
        <v>47</v>
      </c>
      <c r="I2159">
        <v>41787</v>
      </c>
      <c r="J2159">
        <v>2014</v>
      </c>
      <c r="K2159" t="s">
        <v>85</v>
      </c>
      <c r="L2159" t="s">
        <v>17262</v>
      </c>
      <c r="N2159" t="s">
        <v>17263</v>
      </c>
      <c r="O2159" t="s">
        <v>1793</v>
      </c>
      <c r="P2159" t="s">
        <v>1794</v>
      </c>
      <c r="Q2159" t="s">
        <v>52</v>
      </c>
      <c r="R2159">
        <v>98365</v>
      </c>
      <c r="S2159" t="s">
        <v>17264</v>
      </c>
      <c r="T2159" t="s">
        <v>17264</v>
      </c>
      <c r="U2159" t="s">
        <v>17265</v>
      </c>
      <c r="V2159" t="s">
        <v>6576</v>
      </c>
      <c r="W2159">
        <v>27</v>
      </c>
      <c r="X2159" t="s">
        <v>5167</v>
      </c>
      <c r="Y2159">
        <v>3433</v>
      </c>
      <c r="Z2159" t="s">
        <v>1794</v>
      </c>
      <c r="AA2159" t="s">
        <v>4785</v>
      </c>
      <c r="AB2159">
        <v>22770</v>
      </c>
      <c r="AC2159" t="s">
        <v>146</v>
      </c>
      <c r="AD2159" t="s">
        <v>4690</v>
      </c>
      <c r="AE2159" t="s">
        <v>107</v>
      </c>
      <c r="AF2159" t="s">
        <v>107</v>
      </c>
      <c r="AI2159" s="1"/>
      <c r="AJ2159" t="s">
        <v>72</v>
      </c>
      <c r="AK2159" t="s">
        <v>4691</v>
      </c>
      <c r="AL2159">
        <v>41947</v>
      </c>
      <c r="AM2159" t="s">
        <v>4692</v>
      </c>
      <c r="AN2159" t="b">
        <v>1</v>
      </c>
      <c r="AQ2159" t="s">
        <v>60</v>
      </c>
      <c r="AR2159" t="s">
        <v>99</v>
      </c>
      <c r="BB2159" s="7" t="s">
        <v>17266</v>
      </c>
      <c r="BC2159" s="7" t="s">
        <v>17267</v>
      </c>
      <c r="BD2159" s="7" t="s">
        <v>52</v>
      </c>
      <c r="BE2159" s="7">
        <v>98339</v>
      </c>
      <c r="BF2159" s="7" t="s">
        <v>17268</v>
      </c>
      <c r="BG2159" s="7">
        <v>22933.48</v>
      </c>
      <c r="BH2159" s="7">
        <v>0</v>
      </c>
      <c r="BI2159">
        <v>21527.25</v>
      </c>
      <c r="BJ2159">
        <v>0</v>
      </c>
      <c r="BK2159">
        <v>0</v>
      </c>
      <c r="BL2159">
        <v>0</v>
      </c>
      <c r="BO2159" t="s">
        <v>17269</v>
      </c>
      <c r="BP2159">
        <v>4706</v>
      </c>
      <c r="BQ2159">
        <v>6054</v>
      </c>
      <c r="BR2159">
        <v>7368</v>
      </c>
      <c r="BS2159">
        <v>7716</v>
      </c>
      <c r="BU2159" t="s">
        <v>17270</v>
      </c>
      <c r="BV2159" t="s">
        <v>4695</v>
      </c>
      <c r="BX2159">
        <v>44149.130879629629</v>
      </c>
    </row>
    <row r="2160" spans="1:76" x14ac:dyDescent="0.25">
      <c r="A2160" t="s">
        <v>17271</v>
      </c>
      <c r="B2160" t="s">
        <v>6734</v>
      </c>
      <c r="C2160" t="s">
        <v>46</v>
      </c>
      <c r="D2160">
        <v>41781</v>
      </c>
      <c r="E2160" s="1"/>
      <c r="I2160">
        <v>41781</v>
      </c>
      <c r="J2160">
        <v>2014</v>
      </c>
      <c r="K2160" t="s">
        <v>85</v>
      </c>
      <c r="L2160" t="s">
        <v>17272</v>
      </c>
      <c r="N2160" t="s">
        <v>17273</v>
      </c>
      <c r="O2160" t="s">
        <v>2116</v>
      </c>
      <c r="P2160" t="s">
        <v>155</v>
      </c>
      <c r="Q2160" t="s">
        <v>52</v>
      </c>
      <c r="R2160">
        <v>98576</v>
      </c>
      <c r="S2160" t="s">
        <v>9703</v>
      </c>
      <c r="T2160" t="s">
        <v>9703</v>
      </c>
      <c r="U2160" t="s">
        <v>17274</v>
      </c>
      <c r="V2160" t="s">
        <v>6344</v>
      </c>
      <c r="W2160">
        <v>24</v>
      </c>
      <c r="X2160" t="s">
        <v>5607</v>
      </c>
      <c r="Y2160">
        <v>4229</v>
      </c>
      <c r="Z2160" t="s">
        <v>155</v>
      </c>
      <c r="AA2160" t="s">
        <v>4785</v>
      </c>
      <c r="AB2160">
        <v>161342</v>
      </c>
      <c r="AC2160" t="s">
        <v>146</v>
      </c>
      <c r="AD2160" t="s">
        <v>4690</v>
      </c>
      <c r="AE2160" t="s">
        <v>107</v>
      </c>
      <c r="AF2160" t="s">
        <v>107</v>
      </c>
      <c r="AI2160" s="1"/>
      <c r="AJ2160" t="s">
        <v>72</v>
      </c>
      <c r="AK2160" t="s">
        <v>4691</v>
      </c>
      <c r="AL2160">
        <v>41947</v>
      </c>
      <c r="AM2160" t="s">
        <v>4878</v>
      </c>
      <c r="AN2160" t="b">
        <v>1</v>
      </c>
      <c r="AQ2160" t="s">
        <v>195</v>
      </c>
      <c r="AR2160" t="s">
        <v>150</v>
      </c>
      <c r="BB2160" s="7" t="s">
        <v>17273</v>
      </c>
      <c r="BC2160" s="7" t="s">
        <v>2116</v>
      </c>
      <c r="BD2160" s="7" t="s">
        <v>52</v>
      </c>
      <c r="BE2160" s="7">
        <v>98576</v>
      </c>
      <c r="BF2160" s="7" t="s">
        <v>17274</v>
      </c>
      <c r="BO2160" t="s">
        <v>17275</v>
      </c>
      <c r="BP2160">
        <v>20598</v>
      </c>
      <c r="BQ2160">
        <v>63</v>
      </c>
      <c r="BR2160">
        <v>7150</v>
      </c>
      <c r="BU2160" t="s">
        <v>7388</v>
      </c>
      <c r="BV2160" t="s">
        <v>4695</v>
      </c>
      <c r="BX2160">
        <v>43597.999942129631</v>
      </c>
    </row>
    <row r="2161" spans="1:76" x14ac:dyDescent="0.25">
      <c r="A2161" t="s">
        <v>17276</v>
      </c>
      <c r="B2161" t="s">
        <v>17277</v>
      </c>
      <c r="C2161" t="s">
        <v>46</v>
      </c>
      <c r="D2161">
        <v>41780</v>
      </c>
      <c r="E2161" s="1"/>
      <c r="I2161">
        <v>41780</v>
      </c>
      <c r="J2161">
        <v>2014</v>
      </c>
      <c r="K2161" t="s">
        <v>85</v>
      </c>
      <c r="L2161" t="s">
        <v>17278</v>
      </c>
      <c r="N2161" t="s">
        <v>17279</v>
      </c>
      <c r="O2161" t="s">
        <v>458</v>
      </c>
      <c r="P2161" t="s">
        <v>459</v>
      </c>
      <c r="Q2161" t="s">
        <v>52</v>
      </c>
      <c r="R2161">
        <v>99328</v>
      </c>
      <c r="S2161" t="s">
        <v>17280</v>
      </c>
      <c r="T2161" t="s">
        <v>17280</v>
      </c>
      <c r="U2161" t="s">
        <v>17281</v>
      </c>
      <c r="V2161" t="s">
        <v>4807</v>
      </c>
      <c r="W2161">
        <v>23</v>
      </c>
      <c r="X2161" t="s">
        <v>17282</v>
      </c>
      <c r="Y2161">
        <v>3176</v>
      </c>
      <c r="Z2161" t="s">
        <v>459</v>
      </c>
      <c r="AA2161" t="s">
        <v>4785</v>
      </c>
      <c r="AB2161">
        <v>2690</v>
      </c>
      <c r="AC2161" t="s">
        <v>146</v>
      </c>
      <c r="AD2161" t="s">
        <v>4690</v>
      </c>
      <c r="AE2161" t="s">
        <v>107</v>
      </c>
      <c r="AF2161" t="s">
        <v>107</v>
      </c>
      <c r="AI2161" s="1"/>
      <c r="AJ2161" t="s">
        <v>72</v>
      </c>
      <c r="AK2161" t="s">
        <v>4691</v>
      </c>
      <c r="AL2161">
        <v>41947</v>
      </c>
      <c r="AM2161" t="s">
        <v>4878</v>
      </c>
      <c r="AN2161" t="b">
        <v>1</v>
      </c>
      <c r="AQ2161" t="s">
        <v>177</v>
      </c>
      <c r="BB2161" s="7" t="s">
        <v>17283</v>
      </c>
      <c r="BC2161" s="7" t="s">
        <v>458</v>
      </c>
      <c r="BD2161" s="7" t="s">
        <v>52</v>
      </c>
      <c r="BE2161" s="7">
        <v>99328</v>
      </c>
      <c r="BF2161" s="7" t="s">
        <v>17284</v>
      </c>
      <c r="BO2161" t="s">
        <v>17285</v>
      </c>
      <c r="BP2161">
        <v>14216</v>
      </c>
      <c r="BQ2161">
        <v>25517</v>
      </c>
      <c r="BR2161">
        <v>7408</v>
      </c>
      <c r="BU2161" t="s">
        <v>17286</v>
      </c>
      <c r="BV2161" t="s">
        <v>4695</v>
      </c>
      <c r="BX2161">
        <v>43844.666851851849</v>
      </c>
    </row>
    <row r="2162" spans="1:76" x14ac:dyDescent="0.25">
      <c r="A2162" t="s">
        <v>17340</v>
      </c>
      <c r="B2162" t="s">
        <v>6445</v>
      </c>
      <c r="C2162" t="s">
        <v>46</v>
      </c>
      <c r="D2162">
        <v>41687</v>
      </c>
      <c r="E2162" s="1"/>
      <c r="H2162" t="s">
        <v>599</v>
      </c>
      <c r="I2162">
        <v>41687</v>
      </c>
      <c r="J2162">
        <v>2014</v>
      </c>
      <c r="K2162" t="s">
        <v>85</v>
      </c>
      <c r="L2162" t="s">
        <v>6446</v>
      </c>
      <c r="N2162" t="s">
        <v>17341</v>
      </c>
      <c r="O2162" t="s">
        <v>591</v>
      </c>
      <c r="P2162" t="s">
        <v>155</v>
      </c>
      <c r="Q2162" t="s">
        <v>52</v>
      </c>
      <c r="R2162">
        <v>98516</v>
      </c>
      <c r="S2162" t="s">
        <v>17342</v>
      </c>
      <c r="T2162" t="s">
        <v>6449</v>
      </c>
      <c r="U2162" t="s">
        <v>6450</v>
      </c>
      <c r="V2162" t="s">
        <v>5396</v>
      </c>
      <c r="W2162">
        <v>20</v>
      </c>
      <c r="X2162" t="s">
        <v>5607</v>
      </c>
      <c r="Y2162">
        <v>4229</v>
      </c>
      <c r="Z2162" t="s">
        <v>155</v>
      </c>
      <c r="AA2162" t="s">
        <v>4785</v>
      </c>
      <c r="AB2162">
        <v>161342</v>
      </c>
      <c r="AC2162" t="s">
        <v>146</v>
      </c>
      <c r="AD2162" t="s">
        <v>4690</v>
      </c>
      <c r="AE2162" t="s">
        <v>107</v>
      </c>
      <c r="AF2162" t="s">
        <v>107</v>
      </c>
      <c r="AI2162" s="1"/>
      <c r="AJ2162" t="s">
        <v>72</v>
      </c>
      <c r="AK2162" t="s">
        <v>4691</v>
      </c>
      <c r="AL2162">
        <v>41947</v>
      </c>
      <c r="AM2162" t="s">
        <v>4692</v>
      </c>
      <c r="AN2162" t="b">
        <v>1</v>
      </c>
      <c r="AQ2162" t="s">
        <v>195</v>
      </c>
      <c r="AR2162" t="s">
        <v>150</v>
      </c>
      <c r="BB2162" s="7" t="s">
        <v>17343</v>
      </c>
      <c r="BC2162" s="7" t="s">
        <v>591</v>
      </c>
      <c r="BD2162" s="7" t="s">
        <v>52</v>
      </c>
      <c r="BE2162" s="7">
        <v>98503</v>
      </c>
      <c r="BF2162" s="7" t="s">
        <v>17344</v>
      </c>
      <c r="BG2162" s="7">
        <v>13840</v>
      </c>
      <c r="BH2162" s="7">
        <v>2596.16</v>
      </c>
      <c r="BI2162">
        <v>4378.18</v>
      </c>
      <c r="BJ2162">
        <v>0</v>
      </c>
      <c r="BK2162">
        <v>0</v>
      </c>
      <c r="BL2162">
        <v>0</v>
      </c>
      <c r="BO2162" t="s">
        <v>17345</v>
      </c>
      <c r="BP2162">
        <v>7794</v>
      </c>
      <c r="BQ2162">
        <v>70</v>
      </c>
      <c r="BR2162">
        <v>7208</v>
      </c>
      <c r="BS2162">
        <v>7851</v>
      </c>
      <c r="BU2162" t="s">
        <v>17346</v>
      </c>
      <c r="BV2162" t="s">
        <v>4695</v>
      </c>
      <c r="BX2162">
        <v>44149.136030092595</v>
      </c>
    </row>
    <row r="2163" spans="1:76" x14ac:dyDescent="0.25">
      <c r="A2163" t="s">
        <v>17347</v>
      </c>
      <c r="B2163" t="s">
        <v>10341</v>
      </c>
      <c r="C2163" t="s">
        <v>46</v>
      </c>
      <c r="D2163">
        <v>41668</v>
      </c>
      <c r="E2163" s="1"/>
      <c r="H2163" t="s">
        <v>47</v>
      </c>
      <c r="I2163">
        <v>41668</v>
      </c>
      <c r="J2163">
        <v>2014</v>
      </c>
      <c r="K2163" t="s">
        <v>85</v>
      </c>
      <c r="L2163" t="s">
        <v>17348</v>
      </c>
      <c r="N2163" t="s">
        <v>17349</v>
      </c>
      <c r="O2163" t="s">
        <v>561</v>
      </c>
      <c r="P2163" t="s">
        <v>562</v>
      </c>
      <c r="Q2163" t="s">
        <v>52</v>
      </c>
      <c r="R2163">
        <v>98586</v>
      </c>
      <c r="S2163" t="s">
        <v>5873</v>
      </c>
      <c r="T2163" t="s">
        <v>5873</v>
      </c>
      <c r="U2163" t="s">
        <v>5874</v>
      </c>
      <c r="V2163" t="s">
        <v>4807</v>
      </c>
      <c r="W2163">
        <v>23</v>
      </c>
      <c r="X2163" t="s">
        <v>5526</v>
      </c>
      <c r="Y2163">
        <v>3841</v>
      </c>
      <c r="Z2163" t="s">
        <v>562</v>
      </c>
      <c r="AA2163" t="s">
        <v>4785</v>
      </c>
      <c r="AB2163">
        <v>13589</v>
      </c>
      <c r="AC2163" t="s">
        <v>146</v>
      </c>
      <c r="AD2163" t="s">
        <v>4690</v>
      </c>
      <c r="AE2163" t="s">
        <v>107</v>
      </c>
      <c r="AF2163" t="s">
        <v>107</v>
      </c>
      <c r="AI2163" s="1"/>
      <c r="AJ2163" t="s">
        <v>72</v>
      </c>
      <c r="AK2163" t="s">
        <v>4691</v>
      </c>
      <c r="AL2163">
        <v>41947</v>
      </c>
      <c r="AM2163" t="s">
        <v>4692</v>
      </c>
      <c r="AN2163" t="b">
        <v>1</v>
      </c>
      <c r="AQ2163" t="s">
        <v>60</v>
      </c>
      <c r="AR2163" t="s">
        <v>61</v>
      </c>
      <c r="BB2163" s="7" t="s">
        <v>17350</v>
      </c>
      <c r="BC2163" s="7" t="s">
        <v>561</v>
      </c>
      <c r="BD2163" s="7" t="s">
        <v>52</v>
      </c>
      <c r="BE2163" s="7">
        <v>98586</v>
      </c>
      <c r="BF2163" s="7" t="s">
        <v>17351</v>
      </c>
      <c r="BG2163" s="7">
        <v>5804</v>
      </c>
      <c r="BH2163" s="7">
        <v>0</v>
      </c>
      <c r="BI2163">
        <v>5394.09</v>
      </c>
      <c r="BJ2163">
        <v>2000</v>
      </c>
      <c r="BK2163">
        <v>0</v>
      </c>
      <c r="BL2163">
        <v>0</v>
      </c>
      <c r="BO2163" t="s">
        <v>17352</v>
      </c>
      <c r="BP2163">
        <v>806</v>
      </c>
      <c r="BQ2163">
        <v>6169</v>
      </c>
      <c r="BR2163">
        <v>7627</v>
      </c>
      <c r="BS2163">
        <v>7523</v>
      </c>
      <c r="BU2163" t="s">
        <v>11823</v>
      </c>
      <c r="BV2163" t="s">
        <v>4695</v>
      </c>
      <c r="BX2163">
        <v>44149.124189814815</v>
      </c>
    </row>
    <row r="2164" spans="1:76" x14ac:dyDescent="0.25">
      <c r="A2164" t="s">
        <v>17353</v>
      </c>
      <c r="B2164" t="s">
        <v>8240</v>
      </c>
      <c r="C2164" t="s">
        <v>46</v>
      </c>
      <c r="D2164">
        <v>41676</v>
      </c>
      <c r="E2164" s="1"/>
      <c r="H2164" t="s">
        <v>47</v>
      </c>
      <c r="I2164">
        <v>41676</v>
      </c>
      <c r="J2164">
        <v>2014</v>
      </c>
      <c r="K2164" t="s">
        <v>85</v>
      </c>
      <c r="L2164" t="s">
        <v>16393</v>
      </c>
      <c r="N2164" t="s">
        <v>17354</v>
      </c>
      <c r="O2164" t="s">
        <v>154</v>
      </c>
      <c r="P2164" t="s">
        <v>155</v>
      </c>
      <c r="Q2164" t="s">
        <v>52</v>
      </c>
      <c r="R2164">
        <v>98508</v>
      </c>
      <c r="S2164" t="s">
        <v>16063</v>
      </c>
      <c r="T2164" t="s">
        <v>16063</v>
      </c>
      <c r="U2164" t="s">
        <v>16397</v>
      </c>
      <c r="V2164" t="s">
        <v>5331</v>
      </c>
      <c r="W2164">
        <v>26</v>
      </c>
      <c r="X2164" t="s">
        <v>5607</v>
      </c>
      <c r="Y2164">
        <v>4229</v>
      </c>
      <c r="Z2164" t="s">
        <v>155</v>
      </c>
      <c r="AA2164" t="s">
        <v>4785</v>
      </c>
      <c r="AB2164">
        <v>161342</v>
      </c>
      <c r="AC2164" t="s">
        <v>146</v>
      </c>
      <c r="AD2164" t="s">
        <v>4690</v>
      </c>
      <c r="AE2164" t="s">
        <v>107</v>
      </c>
      <c r="AF2164" t="s">
        <v>107</v>
      </c>
      <c r="AI2164" s="1"/>
      <c r="AJ2164" t="s">
        <v>72</v>
      </c>
      <c r="AK2164" t="s">
        <v>4691</v>
      </c>
      <c r="AL2164">
        <v>41947</v>
      </c>
      <c r="AM2164" t="s">
        <v>4692</v>
      </c>
      <c r="AN2164" t="b">
        <v>1</v>
      </c>
      <c r="AQ2164" t="s">
        <v>195</v>
      </c>
      <c r="AR2164" t="s">
        <v>150</v>
      </c>
      <c r="BB2164" s="7" t="s">
        <v>17355</v>
      </c>
      <c r="BC2164" s="7" t="s">
        <v>617</v>
      </c>
      <c r="BD2164" s="7" t="s">
        <v>52</v>
      </c>
      <c r="BE2164" s="7">
        <v>98597</v>
      </c>
      <c r="BF2164" s="7" t="s">
        <v>17356</v>
      </c>
      <c r="BG2164" s="7">
        <v>4473.71</v>
      </c>
      <c r="BH2164" s="7">
        <v>2044.75</v>
      </c>
      <c r="BI2164">
        <v>791.82</v>
      </c>
      <c r="BJ2164">
        <v>0</v>
      </c>
      <c r="BK2164">
        <v>0</v>
      </c>
      <c r="BL2164">
        <v>0</v>
      </c>
      <c r="BO2164" t="s">
        <v>17357</v>
      </c>
      <c r="BP2164">
        <v>19828</v>
      </c>
      <c r="BQ2164">
        <v>77</v>
      </c>
      <c r="BR2164">
        <v>7568</v>
      </c>
      <c r="BS2164">
        <v>8437</v>
      </c>
      <c r="BU2164" t="s">
        <v>17358</v>
      </c>
      <c r="BV2164" t="s">
        <v>4695</v>
      </c>
      <c r="BX2164">
        <v>44149.156678240739</v>
      </c>
    </row>
    <row r="2165" spans="1:76" x14ac:dyDescent="0.25">
      <c r="A2165" t="s">
        <v>17665</v>
      </c>
      <c r="B2165" t="s">
        <v>5419</v>
      </c>
      <c r="C2165" t="s">
        <v>46</v>
      </c>
      <c r="D2165">
        <v>41672</v>
      </c>
      <c r="E2165" s="1"/>
      <c r="H2165" t="s">
        <v>47</v>
      </c>
      <c r="I2165">
        <v>41672</v>
      </c>
      <c r="J2165">
        <v>2014</v>
      </c>
      <c r="K2165" t="s">
        <v>85</v>
      </c>
      <c r="L2165" t="s">
        <v>5420</v>
      </c>
      <c r="N2165" t="s">
        <v>17666</v>
      </c>
      <c r="O2165" t="s">
        <v>316</v>
      </c>
      <c r="P2165" t="s">
        <v>133</v>
      </c>
      <c r="Q2165" t="s">
        <v>52</v>
      </c>
      <c r="R2165">
        <v>98632</v>
      </c>
      <c r="S2165" t="s">
        <v>17667</v>
      </c>
      <c r="T2165" t="s">
        <v>5422</v>
      </c>
      <c r="U2165" t="s">
        <v>17668</v>
      </c>
      <c r="V2165" t="s">
        <v>5424</v>
      </c>
      <c r="W2165">
        <v>22</v>
      </c>
      <c r="X2165" t="s">
        <v>5425</v>
      </c>
      <c r="Y2165">
        <v>3200</v>
      </c>
      <c r="Z2165" t="s">
        <v>133</v>
      </c>
      <c r="AA2165" t="s">
        <v>4785</v>
      </c>
      <c r="AB2165">
        <v>58690</v>
      </c>
      <c r="AC2165" t="s">
        <v>146</v>
      </c>
      <c r="AD2165" t="s">
        <v>4690</v>
      </c>
      <c r="AE2165" t="s">
        <v>107</v>
      </c>
      <c r="AF2165" t="s">
        <v>107</v>
      </c>
      <c r="AI2165" s="1"/>
      <c r="AJ2165" t="s">
        <v>72</v>
      </c>
      <c r="AK2165" t="s">
        <v>4691</v>
      </c>
      <c r="AL2165">
        <v>41947</v>
      </c>
      <c r="AM2165" t="s">
        <v>4692</v>
      </c>
      <c r="AN2165" t="b">
        <v>1</v>
      </c>
      <c r="AQ2165" t="s">
        <v>195</v>
      </c>
      <c r="AR2165" t="s">
        <v>150</v>
      </c>
      <c r="BB2165" s="7" t="s">
        <v>17666</v>
      </c>
      <c r="BC2165" s="7" t="s">
        <v>316</v>
      </c>
      <c r="BD2165" s="7" t="s">
        <v>52</v>
      </c>
      <c r="BE2165" s="7">
        <v>98632</v>
      </c>
      <c r="BG2165" s="7">
        <v>3340</v>
      </c>
      <c r="BH2165" s="7">
        <v>400</v>
      </c>
      <c r="BI2165">
        <v>1235.8900000000001</v>
      </c>
      <c r="BJ2165">
        <v>2200</v>
      </c>
      <c r="BK2165">
        <v>0</v>
      </c>
      <c r="BL2165">
        <v>0</v>
      </c>
      <c r="BO2165" t="s">
        <v>17669</v>
      </c>
      <c r="BP2165">
        <v>13644</v>
      </c>
      <c r="BQ2165">
        <v>109</v>
      </c>
      <c r="BR2165">
        <v>7330</v>
      </c>
      <c r="BS2165">
        <v>8106</v>
      </c>
      <c r="BU2165" t="s">
        <v>17670</v>
      </c>
      <c r="BV2165" t="s">
        <v>4695</v>
      </c>
      <c r="BX2165">
        <v>44149.145578703705</v>
      </c>
    </row>
    <row r="2166" spans="1:76" x14ac:dyDescent="0.25">
      <c r="A2166" t="s">
        <v>17751</v>
      </c>
      <c r="B2166" t="s">
        <v>741</v>
      </c>
      <c r="C2166" t="s">
        <v>46</v>
      </c>
      <c r="D2166">
        <v>41708</v>
      </c>
      <c r="E2166" s="1"/>
      <c r="I2166">
        <v>41708</v>
      </c>
      <c r="J2166">
        <v>2014</v>
      </c>
      <c r="K2166" t="s">
        <v>77</v>
      </c>
      <c r="L2166" t="s">
        <v>12979</v>
      </c>
      <c r="N2166" t="s">
        <v>16494</v>
      </c>
      <c r="O2166" t="s">
        <v>542</v>
      </c>
      <c r="P2166" t="s">
        <v>68</v>
      </c>
      <c r="Q2166" t="s">
        <v>52</v>
      </c>
      <c r="R2166">
        <v>98003</v>
      </c>
      <c r="S2166" t="s">
        <v>16495</v>
      </c>
      <c r="T2166" t="s">
        <v>8734</v>
      </c>
      <c r="U2166" t="s">
        <v>13229</v>
      </c>
      <c r="V2166" t="s">
        <v>54</v>
      </c>
      <c r="W2166">
        <v>13</v>
      </c>
      <c r="X2166" t="s">
        <v>745</v>
      </c>
      <c r="Y2166">
        <v>4837</v>
      </c>
      <c r="Z2166" t="s">
        <v>68</v>
      </c>
      <c r="AA2166" t="s">
        <v>57</v>
      </c>
      <c r="AC2166" t="s">
        <v>146</v>
      </c>
      <c r="AD2166" t="s">
        <v>4690</v>
      </c>
      <c r="AE2166" t="s">
        <v>107</v>
      </c>
      <c r="AF2166" t="s">
        <v>107</v>
      </c>
      <c r="AI2166" s="1"/>
      <c r="AJ2166" t="s">
        <v>72</v>
      </c>
      <c r="AK2166" t="s">
        <v>4691</v>
      </c>
      <c r="AL2166">
        <v>41947</v>
      </c>
      <c r="AM2166" t="s">
        <v>4692</v>
      </c>
      <c r="AN2166" t="b">
        <v>1</v>
      </c>
      <c r="AS2166" t="s">
        <v>4734</v>
      </c>
      <c r="BB2166" s="7" t="s">
        <v>4375</v>
      </c>
      <c r="BC2166" s="7" t="s">
        <v>542</v>
      </c>
      <c r="BD2166" s="7" t="s">
        <v>52</v>
      </c>
      <c r="BE2166" s="7">
        <v>98023</v>
      </c>
      <c r="BF2166" s="7" t="s">
        <v>17752</v>
      </c>
      <c r="BO2166" t="s">
        <v>17753</v>
      </c>
      <c r="BP2166">
        <v>6272</v>
      </c>
      <c r="BQ2166">
        <v>26404</v>
      </c>
      <c r="BR2166">
        <v>7289</v>
      </c>
      <c r="BT2166">
        <v>30</v>
      </c>
      <c r="BU2166" t="s">
        <v>16500</v>
      </c>
      <c r="BV2166" t="s">
        <v>4695</v>
      </c>
      <c r="BX2166">
        <v>43598.001956018517</v>
      </c>
    </row>
    <row r="2167" spans="1:76" x14ac:dyDescent="0.25">
      <c r="A2167" t="s">
        <v>17825</v>
      </c>
      <c r="B2167" t="s">
        <v>123</v>
      </c>
      <c r="C2167" t="s">
        <v>46</v>
      </c>
      <c r="D2167">
        <v>41709</v>
      </c>
      <c r="E2167" s="1"/>
      <c r="H2167" t="s">
        <v>47</v>
      </c>
      <c r="I2167">
        <v>41709</v>
      </c>
      <c r="J2167">
        <v>2014</v>
      </c>
      <c r="K2167" t="s">
        <v>85</v>
      </c>
      <c r="L2167" t="s">
        <v>12283</v>
      </c>
      <c r="N2167" t="s">
        <v>124</v>
      </c>
      <c r="O2167" t="s">
        <v>125</v>
      </c>
      <c r="P2167" t="s">
        <v>115</v>
      </c>
      <c r="Q2167" t="s">
        <v>52</v>
      </c>
      <c r="R2167">
        <v>98464</v>
      </c>
      <c r="S2167" t="s">
        <v>2105</v>
      </c>
      <c r="T2167" t="s">
        <v>17826</v>
      </c>
      <c r="U2167" t="s">
        <v>17827</v>
      </c>
      <c r="V2167" t="s">
        <v>54</v>
      </c>
      <c r="W2167">
        <v>13</v>
      </c>
      <c r="X2167" t="s">
        <v>127</v>
      </c>
      <c r="Y2167">
        <v>4833</v>
      </c>
      <c r="Z2167" t="s">
        <v>115</v>
      </c>
      <c r="AA2167" t="s">
        <v>57</v>
      </c>
      <c r="AC2167" t="s">
        <v>146</v>
      </c>
      <c r="AD2167" t="s">
        <v>4690</v>
      </c>
      <c r="AE2167" t="s">
        <v>107</v>
      </c>
      <c r="AF2167" t="s">
        <v>107</v>
      </c>
      <c r="AI2167" s="1"/>
      <c r="AJ2167" t="s">
        <v>72</v>
      </c>
      <c r="AK2167" t="s">
        <v>4691</v>
      </c>
      <c r="AL2167">
        <v>41947</v>
      </c>
      <c r="AM2167" t="s">
        <v>4692</v>
      </c>
      <c r="AN2167" t="b">
        <v>1</v>
      </c>
      <c r="AQ2167" t="s">
        <v>60</v>
      </c>
      <c r="AR2167" t="s">
        <v>61</v>
      </c>
      <c r="AS2167" t="s">
        <v>100</v>
      </c>
      <c r="BB2167" s="7" t="s">
        <v>1632</v>
      </c>
      <c r="BC2167" s="7" t="s">
        <v>101</v>
      </c>
      <c r="BD2167" s="7" t="s">
        <v>52</v>
      </c>
      <c r="BE2167" s="7">
        <v>98101</v>
      </c>
      <c r="BG2167" s="7">
        <v>265511.28000000003</v>
      </c>
      <c r="BH2167" s="7">
        <v>0</v>
      </c>
      <c r="BI2167">
        <v>265511.28000000003</v>
      </c>
      <c r="BJ2167">
        <v>0</v>
      </c>
      <c r="BK2167">
        <v>0</v>
      </c>
      <c r="BL2167">
        <v>4000</v>
      </c>
      <c r="BM2167">
        <v>278514.36</v>
      </c>
      <c r="BN2167">
        <v>85387.36</v>
      </c>
      <c r="BO2167" t="s">
        <v>17828</v>
      </c>
      <c r="BP2167">
        <v>10316</v>
      </c>
      <c r="BQ2167">
        <v>39</v>
      </c>
      <c r="BR2167">
        <v>7082</v>
      </c>
      <c r="BS2167">
        <v>7957</v>
      </c>
      <c r="BT2167">
        <v>28</v>
      </c>
      <c r="BU2167" t="s">
        <v>5938</v>
      </c>
      <c r="BV2167" t="s">
        <v>4695</v>
      </c>
      <c r="BX2167">
        <v>44149.140520833331</v>
      </c>
    </row>
    <row r="2168" spans="1:76" x14ac:dyDescent="0.25">
      <c r="A2168" t="s">
        <v>18219</v>
      </c>
      <c r="B2168" t="s">
        <v>3215</v>
      </c>
      <c r="C2168" t="s">
        <v>46</v>
      </c>
      <c r="D2168">
        <v>40560</v>
      </c>
      <c r="H2168" t="s">
        <v>47</v>
      </c>
      <c r="I2168">
        <v>40560</v>
      </c>
      <c r="J2168">
        <v>2014</v>
      </c>
      <c r="K2168" t="s">
        <v>85</v>
      </c>
      <c r="L2168" t="s">
        <v>12452</v>
      </c>
      <c r="N2168" t="s">
        <v>3885</v>
      </c>
      <c r="O2168" t="s">
        <v>758</v>
      </c>
      <c r="P2168" t="s">
        <v>68</v>
      </c>
      <c r="Q2168" t="s">
        <v>52</v>
      </c>
      <c r="R2168">
        <v>98258</v>
      </c>
      <c r="S2168" t="s">
        <v>3216</v>
      </c>
      <c r="T2168" t="s">
        <v>5143</v>
      </c>
      <c r="U2168" t="s">
        <v>13929</v>
      </c>
      <c r="V2168" t="s">
        <v>90</v>
      </c>
      <c r="W2168">
        <v>12</v>
      </c>
      <c r="X2168" t="s">
        <v>1011</v>
      </c>
      <c r="Y2168">
        <v>4773</v>
      </c>
      <c r="Z2168" t="s">
        <v>68</v>
      </c>
      <c r="AA2168" t="s">
        <v>57</v>
      </c>
      <c r="AC2168" t="s">
        <v>146</v>
      </c>
      <c r="AD2168" t="s">
        <v>4690</v>
      </c>
      <c r="AE2168" t="s">
        <v>107</v>
      </c>
      <c r="AF2168" t="s">
        <v>107</v>
      </c>
      <c r="AJ2168" t="s">
        <v>72</v>
      </c>
      <c r="AK2168" t="s">
        <v>4691</v>
      </c>
      <c r="AL2168">
        <v>41947</v>
      </c>
      <c r="AM2168" t="s">
        <v>4692</v>
      </c>
      <c r="AN2168" t="b">
        <v>1</v>
      </c>
      <c r="AQ2168" t="s">
        <v>60</v>
      </c>
      <c r="AR2168" t="s">
        <v>61</v>
      </c>
      <c r="AS2168" t="s">
        <v>62</v>
      </c>
      <c r="BB2168" s="7" t="s">
        <v>18220</v>
      </c>
      <c r="BC2168" s="7" t="s">
        <v>18221</v>
      </c>
      <c r="BD2168" s="7" t="s">
        <v>52</v>
      </c>
      <c r="BE2168" s="7">
        <v>98333</v>
      </c>
      <c r="BF2168" s="7" t="s">
        <v>18222</v>
      </c>
      <c r="BG2168" s="7">
        <v>429901.34</v>
      </c>
      <c r="BH2168" s="7">
        <v>4175</v>
      </c>
      <c r="BI2168">
        <v>434066.34</v>
      </c>
      <c r="BJ2168">
        <v>0</v>
      </c>
      <c r="BK2168">
        <v>0</v>
      </c>
      <c r="BL2168">
        <v>0</v>
      </c>
      <c r="BM2168">
        <v>37565.599999999999</v>
      </c>
      <c r="BN2168">
        <v>42396.67</v>
      </c>
      <c r="BO2168" t="s">
        <v>18223</v>
      </c>
      <c r="BP2168">
        <v>8615</v>
      </c>
      <c r="BQ2168">
        <v>206</v>
      </c>
      <c r="BR2168">
        <v>7151</v>
      </c>
      <c r="BS2168">
        <v>7886</v>
      </c>
      <c r="BT2168">
        <v>44</v>
      </c>
      <c r="BU2168" t="s">
        <v>18224</v>
      </c>
      <c r="BV2168" t="s">
        <v>4695</v>
      </c>
      <c r="BX2168">
        <v>44149.137337962966</v>
      </c>
    </row>
    <row r="2169" spans="1:76" x14ac:dyDescent="0.25">
      <c r="A2169" t="s">
        <v>18225</v>
      </c>
      <c r="B2169" t="s">
        <v>172</v>
      </c>
      <c r="C2169" t="s">
        <v>46</v>
      </c>
      <c r="D2169">
        <v>41674</v>
      </c>
      <c r="H2169" t="s">
        <v>47</v>
      </c>
      <c r="I2169">
        <v>41674</v>
      </c>
      <c r="J2169">
        <v>2014</v>
      </c>
      <c r="K2169" t="s">
        <v>85</v>
      </c>
      <c r="L2169" t="s">
        <v>13192</v>
      </c>
      <c r="N2169" t="s">
        <v>13193</v>
      </c>
      <c r="O2169" t="s">
        <v>173</v>
      </c>
      <c r="P2169" t="s">
        <v>115</v>
      </c>
      <c r="Q2169" t="s">
        <v>52</v>
      </c>
      <c r="R2169" t="s">
        <v>13194</v>
      </c>
      <c r="S2169" t="s">
        <v>13195</v>
      </c>
      <c r="T2169" t="s">
        <v>13196</v>
      </c>
      <c r="U2169" t="s">
        <v>13197</v>
      </c>
      <c r="V2169" t="s">
        <v>54</v>
      </c>
      <c r="W2169">
        <v>13</v>
      </c>
      <c r="X2169" t="s">
        <v>174</v>
      </c>
      <c r="Y2169">
        <v>4781</v>
      </c>
      <c r="Z2169" t="s">
        <v>115</v>
      </c>
      <c r="AA2169" t="s">
        <v>57</v>
      </c>
      <c r="AC2169" t="s">
        <v>146</v>
      </c>
      <c r="AD2169" t="s">
        <v>4690</v>
      </c>
      <c r="AE2169" t="s">
        <v>107</v>
      </c>
      <c r="AF2169" t="s">
        <v>107</v>
      </c>
      <c r="AJ2169" t="s">
        <v>72</v>
      </c>
      <c r="AK2169" t="s">
        <v>4691</v>
      </c>
      <c r="AL2169">
        <v>41947</v>
      </c>
      <c r="AM2169" t="s">
        <v>4692</v>
      </c>
      <c r="AN2169" t="b">
        <v>1</v>
      </c>
      <c r="AQ2169" t="s">
        <v>60</v>
      </c>
      <c r="AR2169" t="s">
        <v>99</v>
      </c>
      <c r="AS2169" t="s">
        <v>4734</v>
      </c>
      <c r="BB2169" s="7" t="s">
        <v>13198</v>
      </c>
      <c r="BC2169" s="7" t="s">
        <v>143</v>
      </c>
      <c r="BD2169" s="7" t="s">
        <v>52</v>
      </c>
      <c r="BE2169" s="7">
        <v>98445</v>
      </c>
      <c r="BF2169" s="7" t="s">
        <v>13199</v>
      </c>
      <c r="BG2169" s="7">
        <v>45931.83</v>
      </c>
      <c r="BH2169" s="7">
        <v>0</v>
      </c>
      <c r="BI2169">
        <v>47700.65</v>
      </c>
      <c r="BJ2169">
        <v>-474.63</v>
      </c>
      <c r="BK2169">
        <v>0</v>
      </c>
      <c r="BL2169">
        <v>0</v>
      </c>
      <c r="BO2169" t="s">
        <v>18226</v>
      </c>
      <c r="BP2169">
        <v>8202</v>
      </c>
      <c r="BQ2169">
        <v>4589</v>
      </c>
      <c r="BR2169">
        <v>7180</v>
      </c>
      <c r="BS2169">
        <v>7864</v>
      </c>
      <c r="BT2169">
        <v>2</v>
      </c>
      <c r="BU2169" t="s">
        <v>13201</v>
      </c>
      <c r="BV2169" t="s">
        <v>4695</v>
      </c>
      <c r="BX2169">
        <v>44149.136493055557</v>
      </c>
    </row>
    <row r="2170" spans="1:76" x14ac:dyDescent="0.25">
      <c r="A2170" t="s">
        <v>18227</v>
      </c>
      <c r="B2170" t="s">
        <v>13337</v>
      </c>
      <c r="C2170" t="s">
        <v>46</v>
      </c>
      <c r="D2170">
        <v>41673</v>
      </c>
      <c r="I2170">
        <v>41673</v>
      </c>
      <c r="J2170">
        <v>2014</v>
      </c>
      <c r="K2170" t="s">
        <v>85</v>
      </c>
      <c r="L2170" t="s">
        <v>13338</v>
      </c>
      <c r="N2170" t="s">
        <v>18228</v>
      </c>
      <c r="O2170" t="s">
        <v>1225</v>
      </c>
      <c r="P2170" t="s">
        <v>133</v>
      </c>
      <c r="Q2170" t="s">
        <v>52</v>
      </c>
      <c r="R2170">
        <v>98625</v>
      </c>
      <c r="S2170" t="s">
        <v>13340</v>
      </c>
      <c r="T2170" t="s">
        <v>13340</v>
      </c>
      <c r="U2170" t="s">
        <v>13341</v>
      </c>
      <c r="V2170" t="s">
        <v>5571</v>
      </c>
      <c r="W2170">
        <v>28</v>
      </c>
      <c r="X2170" t="s">
        <v>5425</v>
      </c>
      <c r="Y2170">
        <v>3200</v>
      </c>
      <c r="Z2170" t="s">
        <v>133</v>
      </c>
      <c r="AA2170" t="s">
        <v>4785</v>
      </c>
      <c r="AB2170">
        <v>58690</v>
      </c>
      <c r="AC2170" t="s">
        <v>146</v>
      </c>
      <c r="AD2170" t="s">
        <v>4690</v>
      </c>
      <c r="AE2170" t="s">
        <v>107</v>
      </c>
      <c r="AF2170" t="s">
        <v>107</v>
      </c>
      <c r="AJ2170" t="s">
        <v>72</v>
      </c>
      <c r="AK2170" t="s">
        <v>4691</v>
      </c>
      <c r="AL2170">
        <v>41947</v>
      </c>
      <c r="AM2170" t="s">
        <v>4878</v>
      </c>
      <c r="AN2170" t="b">
        <v>1</v>
      </c>
      <c r="AQ2170" t="s">
        <v>195</v>
      </c>
      <c r="AR2170" t="s">
        <v>150</v>
      </c>
      <c r="BB2170" s="7" t="s">
        <v>13342</v>
      </c>
      <c r="BC2170" s="7" t="s">
        <v>1225</v>
      </c>
      <c r="BD2170" s="7" t="s">
        <v>52</v>
      </c>
      <c r="BE2170" s="7">
        <v>98625</v>
      </c>
      <c r="BO2170" t="s">
        <v>18229</v>
      </c>
      <c r="BP2170">
        <v>7917</v>
      </c>
      <c r="BQ2170">
        <v>5983</v>
      </c>
      <c r="BR2170">
        <v>7202</v>
      </c>
      <c r="BU2170" t="s">
        <v>13344</v>
      </c>
      <c r="BV2170" t="s">
        <v>4695</v>
      </c>
      <c r="BX2170">
        <v>43598.000648148147</v>
      </c>
    </row>
    <row r="2171" spans="1:76" x14ac:dyDescent="0.25">
      <c r="A2171" t="s">
        <v>18230</v>
      </c>
      <c r="B2171" t="s">
        <v>8718</v>
      </c>
      <c r="C2171" t="s">
        <v>46</v>
      </c>
      <c r="D2171">
        <v>41673</v>
      </c>
      <c r="H2171" t="s">
        <v>47</v>
      </c>
      <c r="I2171">
        <v>41673</v>
      </c>
      <c r="J2171">
        <v>2014</v>
      </c>
      <c r="K2171" t="s">
        <v>85</v>
      </c>
      <c r="L2171" t="s">
        <v>15145</v>
      </c>
      <c r="N2171" t="s">
        <v>18231</v>
      </c>
      <c r="O2171" t="s">
        <v>132</v>
      </c>
      <c r="P2171" t="s">
        <v>133</v>
      </c>
      <c r="Q2171" t="s">
        <v>52</v>
      </c>
      <c r="R2171">
        <v>98626</v>
      </c>
      <c r="S2171" t="s">
        <v>18232</v>
      </c>
      <c r="T2171" t="s">
        <v>8722</v>
      </c>
      <c r="U2171" t="s">
        <v>18233</v>
      </c>
      <c r="V2171" t="s">
        <v>6576</v>
      </c>
      <c r="W2171">
        <v>27</v>
      </c>
      <c r="X2171" t="s">
        <v>5425</v>
      </c>
      <c r="Y2171">
        <v>3200</v>
      </c>
      <c r="Z2171" t="s">
        <v>133</v>
      </c>
      <c r="AA2171" t="s">
        <v>4785</v>
      </c>
      <c r="AB2171">
        <v>58690</v>
      </c>
      <c r="AC2171" t="s">
        <v>146</v>
      </c>
      <c r="AD2171" t="s">
        <v>4690</v>
      </c>
      <c r="AE2171" t="s">
        <v>107</v>
      </c>
      <c r="AF2171" t="s">
        <v>107</v>
      </c>
      <c r="AJ2171" t="s">
        <v>72</v>
      </c>
      <c r="AK2171" t="s">
        <v>4691</v>
      </c>
      <c r="AL2171">
        <v>41947</v>
      </c>
      <c r="AM2171" t="s">
        <v>4692</v>
      </c>
      <c r="AN2171" t="b">
        <v>1</v>
      </c>
      <c r="AQ2171" t="s">
        <v>60</v>
      </c>
      <c r="AR2171" t="s">
        <v>61</v>
      </c>
      <c r="BB2171" s="7" t="s">
        <v>18234</v>
      </c>
      <c r="BC2171" s="7" t="s">
        <v>316</v>
      </c>
      <c r="BD2171" s="7" t="s">
        <v>52</v>
      </c>
      <c r="BE2171" s="7">
        <v>98632</v>
      </c>
      <c r="BG2171" s="7">
        <v>11976.31</v>
      </c>
      <c r="BH2171" s="7">
        <v>9.5399999999999991</v>
      </c>
      <c r="BI2171">
        <v>11306.2</v>
      </c>
      <c r="BJ2171">
        <v>0</v>
      </c>
      <c r="BK2171">
        <v>0</v>
      </c>
      <c r="BL2171">
        <v>0</v>
      </c>
      <c r="BO2171" t="s">
        <v>18235</v>
      </c>
      <c r="BP2171">
        <v>13799</v>
      </c>
      <c r="BQ2171">
        <v>96</v>
      </c>
      <c r="BR2171">
        <v>7353</v>
      </c>
      <c r="BS2171">
        <v>8117</v>
      </c>
      <c r="BU2171" t="s">
        <v>18236</v>
      </c>
      <c r="BV2171" t="s">
        <v>4695</v>
      </c>
      <c r="BX2171">
        <v>44149.145879629628</v>
      </c>
    </row>
    <row r="2172" spans="1:76" x14ac:dyDescent="0.25">
      <c r="A2172" t="s">
        <v>18237</v>
      </c>
      <c r="B2172" t="s">
        <v>256</v>
      </c>
      <c r="C2172" t="s">
        <v>46</v>
      </c>
      <c r="D2172">
        <v>41665</v>
      </c>
      <c r="H2172" t="s">
        <v>47</v>
      </c>
      <c r="I2172">
        <v>41665</v>
      </c>
      <c r="J2172">
        <v>2014</v>
      </c>
      <c r="K2172" t="s">
        <v>77</v>
      </c>
      <c r="L2172" t="s">
        <v>18238</v>
      </c>
      <c r="N2172" t="s">
        <v>257</v>
      </c>
      <c r="O2172" t="s">
        <v>101</v>
      </c>
      <c r="P2172" t="s">
        <v>68</v>
      </c>
      <c r="Q2172" t="s">
        <v>52</v>
      </c>
      <c r="R2172">
        <v>98104</v>
      </c>
      <c r="S2172" t="s">
        <v>18239</v>
      </c>
      <c r="T2172" t="s">
        <v>18240</v>
      </c>
      <c r="U2172" t="s">
        <v>18241</v>
      </c>
      <c r="V2172" t="s">
        <v>90</v>
      </c>
      <c r="W2172">
        <v>12</v>
      </c>
      <c r="X2172" t="s">
        <v>258</v>
      </c>
      <c r="Y2172">
        <v>4766</v>
      </c>
      <c r="Z2172" t="s">
        <v>68</v>
      </c>
      <c r="AA2172" t="s">
        <v>57</v>
      </c>
      <c r="AC2172" t="s">
        <v>146</v>
      </c>
      <c r="AD2172" t="s">
        <v>4690</v>
      </c>
      <c r="AE2172" t="s">
        <v>107</v>
      </c>
      <c r="AF2172" t="s">
        <v>107</v>
      </c>
      <c r="AJ2172" t="s">
        <v>72</v>
      </c>
      <c r="AK2172" t="s">
        <v>4691</v>
      </c>
      <c r="AL2172">
        <v>41947</v>
      </c>
      <c r="AM2172" t="s">
        <v>4692</v>
      </c>
      <c r="AN2172" t="b">
        <v>1</v>
      </c>
      <c r="AS2172" t="s">
        <v>4734</v>
      </c>
      <c r="BB2172" s="7" t="s">
        <v>18242</v>
      </c>
      <c r="BC2172" s="7" t="s">
        <v>101</v>
      </c>
      <c r="BD2172" s="7" t="s">
        <v>52</v>
      </c>
      <c r="BE2172" s="7">
        <v>98104</v>
      </c>
      <c r="BF2172" s="7" t="s">
        <v>18243</v>
      </c>
      <c r="BG2172" s="7">
        <v>10791.25</v>
      </c>
      <c r="BH2172" s="7">
        <v>0</v>
      </c>
      <c r="BI2172">
        <v>10791.25</v>
      </c>
      <c r="BJ2172">
        <v>0</v>
      </c>
      <c r="BK2172">
        <v>0</v>
      </c>
      <c r="BL2172">
        <v>0</v>
      </c>
      <c r="BO2172" t="s">
        <v>18244</v>
      </c>
      <c r="BP2172">
        <v>14630</v>
      </c>
      <c r="BQ2172">
        <v>6099</v>
      </c>
      <c r="BR2172">
        <v>7474</v>
      </c>
      <c r="BS2172">
        <v>8154</v>
      </c>
      <c r="BT2172">
        <v>37</v>
      </c>
      <c r="BU2172" t="s">
        <v>18245</v>
      </c>
      <c r="BV2172" t="s">
        <v>4695</v>
      </c>
      <c r="BX2172">
        <v>45026.792395833334</v>
      </c>
    </row>
    <row r="2173" spans="1:76" x14ac:dyDescent="0.25">
      <c r="A2173" t="s">
        <v>18246</v>
      </c>
      <c r="B2173" t="s">
        <v>1338</v>
      </c>
      <c r="C2173" t="s">
        <v>46</v>
      </c>
      <c r="D2173">
        <v>41659</v>
      </c>
      <c r="H2173" t="s">
        <v>47</v>
      </c>
      <c r="I2173">
        <v>41659</v>
      </c>
      <c r="J2173">
        <v>2014</v>
      </c>
      <c r="K2173" t="s">
        <v>85</v>
      </c>
      <c r="L2173" t="s">
        <v>18247</v>
      </c>
      <c r="N2173" t="s">
        <v>1339</v>
      </c>
      <c r="O2173" t="s">
        <v>1328</v>
      </c>
      <c r="P2173" t="s">
        <v>226</v>
      </c>
      <c r="Q2173" t="s">
        <v>52</v>
      </c>
      <c r="R2173">
        <v>98607</v>
      </c>
      <c r="S2173" t="s">
        <v>1340</v>
      </c>
      <c r="T2173" t="s">
        <v>18248</v>
      </c>
      <c r="U2173" t="s">
        <v>18249</v>
      </c>
      <c r="V2173" t="s">
        <v>54</v>
      </c>
      <c r="W2173">
        <v>13</v>
      </c>
      <c r="X2173" t="s">
        <v>860</v>
      </c>
      <c r="Y2173">
        <v>4813</v>
      </c>
      <c r="Z2173" t="s">
        <v>226</v>
      </c>
      <c r="AA2173" t="s">
        <v>57</v>
      </c>
      <c r="AC2173" t="s">
        <v>146</v>
      </c>
      <c r="AD2173" t="s">
        <v>4690</v>
      </c>
      <c r="AE2173" t="s">
        <v>107</v>
      </c>
      <c r="AF2173" t="s">
        <v>107</v>
      </c>
      <c r="AJ2173" t="s">
        <v>72</v>
      </c>
      <c r="AK2173" t="s">
        <v>4691</v>
      </c>
      <c r="AL2173">
        <v>41947</v>
      </c>
      <c r="AM2173" t="s">
        <v>4692</v>
      </c>
      <c r="AN2173" t="b">
        <v>1</v>
      </c>
      <c r="AQ2173" t="s">
        <v>60</v>
      </c>
      <c r="AR2173" t="s">
        <v>99</v>
      </c>
      <c r="AS2173" t="s">
        <v>4734</v>
      </c>
      <c r="BB2173" s="7" t="s">
        <v>1341</v>
      </c>
      <c r="BC2173" s="7" t="s">
        <v>225</v>
      </c>
      <c r="BD2173" s="7" t="s">
        <v>52</v>
      </c>
      <c r="BE2173" s="7">
        <v>98685</v>
      </c>
      <c r="BG2173" s="7">
        <v>26997.94</v>
      </c>
      <c r="BH2173" s="7">
        <v>0</v>
      </c>
      <c r="BI2173">
        <v>33692.129999999997</v>
      </c>
      <c r="BJ2173">
        <v>6549.61</v>
      </c>
      <c r="BK2173">
        <v>0</v>
      </c>
      <c r="BL2173">
        <v>0</v>
      </c>
      <c r="BO2173" t="s">
        <v>18250</v>
      </c>
      <c r="BP2173">
        <v>1990</v>
      </c>
      <c r="BQ2173">
        <v>6134</v>
      </c>
      <c r="BR2173">
        <v>7542</v>
      </c>
      <c r="BS2173">
        <v>7567</v>
      </c>
      <c r="BT2173">
        <v>18</v>
      </c>
      <c r="BU2173" t="s">
        <v>18251</v>
      </c>
      <c r="BV2173" t="s">
        <v>4695</v>
      </c>
      <c r="BX2173">
        <v>44149.125787037039</v>
      </c>
    </row>
    <row r="2174" spans="1:76" x14ac:dyDescent="0.25">
      <c r="A2174" t="s">
        <v>18252</v>
      </c>
      <c r="B2174" t="s">
        <v>1500</v>
      </c>
      <c r="C2174" t="s">
        <v>46</v>
      </c>
      <c r="D2174">
        <v>41524</v>
      </c>
      <c r="H2174" t="s">
        <v>47</v>
      </c>
      <c r="I2174">
        <v>41524</v>
      </c>
      <c r="J2174">
        <v>2014</v>
      </c>
      <c r="K2174" t="s">
        <v>85</v>
      </c>
      <c r="L2174" t="s">
        <v>15907</v>
      </c>
      <c r="N2174" t="s">
        <v>1501</v>
      </c>
      <c r="O2174" t="s">
        <v>162</v>
      </c>
      <c r="P2174" t="s">
        <v>68</v>
      </c>
      <c r="Q2174" t="s">
        <v>52</v>
      </c>
      <c r="R2174">
        <v>98021</v>
      </c>
      <c r="S2174" t="s">
        <v>18253</v>
      </c>
      <c r="T2174" t="s">
        <v>18253</v>
      </c>
      <c r="U2174" t="s">
        <v>16027</v>
      </c>
      <c r="V2174" t="s">
        <v>54</v>
      </c>
      <c r="W2174">
        <v>13</v>
      </c>
      <c r="X2174" t="s">
        <v>164</v>
      </c>
      <c r="Y2174">
        <v>4779</v>
      </c>
      <c r="Z2174" t="s">
        <v>68</v>
      </c>
      <c r="AA2174" t="s">
        <v>57</v>
      </c>
      <c r="AC2174" t="s">
        <v>146</v>
      </c>
      <c r="AD2174" t="s">
        <v>4690</v>
      </c>
      <c r="AE2174" t="s">
        <v>107</v>
      </c>
      <c r="AF2174" t="s">
        <v>107</v>
      </c>
      <c r="AJ2174" t="s">
        <v>72</v>
      </c>
      <c r="AK2174" t="s">
        <v>4691</v>
      </c>
      <c r="AL2174">
        <v>41947</v>
      </c>
      <c r="AM2174" t="s">
        <v>4692</v>
      </c>
      <c r="AN2174" t="b">
        <v>1</v>
      </c>
      <c r="AQ2174" t="s">
        <v>60</v>
      </c>
      <c r="AR2174" t="s">
        <v>61</v>
      </c>
      <c r="AS2174" t="s">
        <v>62</v>
      </c>
      <c r="BB2174" s="7" t="s">
        <v>1501</v>
      </c>
      <c r="BC2174" s="7" t="s">
        <v>162</v>
      </c>
      <c r="BD2174" s="7" t="s">
        <v>52</v>
      </c>
      <c r="BE2174" s="7">
        <v>98021</v>
      </c>
      <c r="BF2174" s="7" t="s">
        <v>18254</v>
      </c>
      <c r="BG2174" s="7">
        <v>74743.08</v>
      </c>
      <c r="BH2174" s="7">
        <v>3448.97</v>
      </c>
      <c r="BI2174">
        <v>63594.07</v>
      </c>
      <c r="BJ2174">
        <v>0</v>
      </c>
      <c r="BK2174">
        <v>0</v>
      </c>
      <c r="BL2174">
        <v>0</v>
      </c>
      <c r="BO2174" t="s">
        <v>18255</v>
      </c>
      <c r="BP2174">
        <v>18539</v>
      </c>
      <c r="BQ2174">
        <v>897</v>
      </c>
      <c r="BR2174">
        <v>7442</v>
      </c>
      <c r="BS2174">
        <v>8374</v>
      </c>
      <c r="BT2174">
        <v>1</v>
      </c>
      <c r="BU2174" t="s">
        <v>7901</v>
      </c>
      <c r="BV2174" t="s">
        <v>4695</v>
      </c>
      <c r="BX2174">
        <v>44149.154756944445</v>
      </c>
    </row>
    <row r="2175" spans="1:76" x14ac:dyDescent="0.25">
      <c r="A2175" t="s">
        <v>18267</v>
      </c>
      <c r="B2175" t="s">
        <v>2195</v>
      </c>
      <c r="C2175" t="s">
        <v>46</v>
      </c>
      <c r="D2175">
        <v>41614</v>
      </c>
      <c r="H2175" t="s">
        <v>47</v>
      </c>
      <c r="I2175">
        <v>41614</v>
      </c>
      <c r="J2175">
        <v>2014</v>
      </c>
      <c r="K2175" t="s">
        <v>77</v>
      </c>
      <c r="L2175" t="s">
        <v>13400</v>
      </c>
      <c r="N2175" t="s">
        <v>11256</v>
      </c>
      <c r="O2175" t="s">
        <v>586</v>
      </c>
      <c r="P2175" t="s">
        <v>199</v>
      </c>
      <c r="Q2175" t="s">
        <v>52</v>
      </c>
      <c r="R2175">
        <v>98270</v>
      </c>
      <c r="S2175" t="s">
        <v>2196</v>
      </c>
      <c r="T2175" t="s">
        <v>7166</v>
      </c>
      <c r="U2175" t="s">
        <v>18268</v>
      </c>
      <c r="V2175" t="s">
        <v>54</v>
      </c>
      <c r="W2175">
        <v>13</v>
      </c>
      <c r="X2175" t="s">
        <v>334</v>
      </c>
      <c r="Y2175">
        <v>4854</v>
      </c>
      <c r="Z2175" t="s">
        <v>199</v>
      </c>
      <c r="AA2175" t="s">
        <v>57</v>
      </c>
      <c r="AC2175" t="s">
        <v>146</v>
      </c>
      <c r="AD2175" t="s">
        <v>4690</v>
      </c>
      <c r="AE2175" t="s">
        <v>107</v>
      </c>
      <c r="AF2175" t="s">
        <v>107</v>
      </c>
      <c r="AJ2175" t="s">
        <v>72</v>
      </c>
      <c r="AK2175" t="s">
        <v>4691</v>
      </c>
      <c r="AL2175">
        <v>41947</v>
      </c>
      <c r="AM2175" t="s">
        <v>4692</v>
      </c>
      <c r="AN2175" t="b">
        <v>1</v>
      </c>
      <c r="AS2175" t="s">
        <v>4734</v>
      </c>
      <c r="BB2175" s="7" t="s">
        <v>2197</v>
      </c>
      <c r="BC2175" s="7" t="s">
        <v>586</v>
      </c>
      <c r="BD2175" s="7" t="s">
        <v>52</v>
      </c>
      <c r="BE2175" s="7">
        <v>98271</v>
      </c>
      <c r="BG2175" s="7">
        <v>6951.32</v>
      </c>
      <c r="BH2175" s="7">
        <v>3260.59</v>
      </c>
      <c r="BI2175">
        <v>2688.9</v>
      </c>
      <c r="BJ2175">
        <v>0</v>
      </c>
      <c r="BK2175">
        <v>0</v>
      </c>
      <c r="BL2175">
        <v>0</v>
      </c>
      <c r="BO2175" t="s">
        <v>18269</v>
      </c>
      <c r="BP2175">
        <v>12484</v>
      </c>
      <c r="BQ2175">
        <v>26681</v>
      </c>
      <c r="BR2175">
        <v>7191</v>
      </c>
      <c r="BS2175">
        <v>8064</v>
      </c>
      <c r="BT2175">
        <v>38</v>
      </c>
      <c r="BU2175" t="s">
        <v>18270</v>
      </c>
      <c r="BV2175" t="s">
        <v>4695</v>
      </c>
      <c r="BX2175">
        <v>44149.144467592596</v>
      </c>
    </row>
    <row r="2176" spans="1:76" x14ac:dyDescent="0.25">
      <c r="A2176" t="s">
        <v>18271</v>
      </c>
      <c r="B2176" t="s">
        <v>244</v>
      </c>
      <c r="C2176" t="s">
        <v>46</v>
      </c>
      <c r="D2176">
        <v>41508</v>
      </c>
      <c r="H2176" t="s">
        <v>47</v>
      </c>
      <c r="I2176">
        <v>41508</v>
      </c>
      <c r="J2176">
        <v>2014</v>
      </c>
      <c r="K2176" t="s">
        <v>85</v>
      </c>
      <c r="L2176" t="s">
        <v>11517</v>
      </c>
      <c r="N2176" t="s">
        <v>245</v>
      </c>
      <c r="O2176" t="s">
        <v>101</v>
      </c>
      <c r="P2176" t="s">
        <v>68</v>
      </c>
      <c r="Q2176" t="s">
        <v>52</v>
      </c>
      <c r="R2176">
        <v>98111</v>
      </c>
      <c r="S2176" t="s">
        <v>246</v>
      </c>
      <c r="T2176" t="s">
        <v>8755</v>
      </c>
      <c r="U2176" t="s">
        <v>6505</v>
      </c>
      <c r="V2176" t="s">
        <v>90</v>
      </c>
      <c r="W2176">
        <v>12</v>
      </c>
      <c r="X2176" t="s">
        <v>247</v>
      </c>
      <c r="Y2176">
        <v>4775</v>
      </c>
      <c r="Z2176" t="s">
        <v>68</v>
      </c>
      <c r="AA2176" t="s">
        <v>57</v>
      </c>
      <c r="AC2176" t="s">
        <v>146</v>
      </c>
      <c r="AD2176" t="s">
        <v>4690</v>
      </c>
      <c r="AE2176" t="s">
        <v>107</v>
      </c>
      <c r="AF2176" t="s">
        <v>107</v>
      </c>
      <c r="AJ2176" t="s">
        <v>72</v>
      </c>
      <c r="AK2176" t="s">
        <v>4691</v>
      </c>
      <c r="AL2176">
        <v>41947</v>
      </c>
      <c r="AM2176" t="s">
        <v>4692</v>
      </c>
      <c r="AN2176" t="b">
        <v>1</v>
      </c>
      <c r="AQ2176" t="s">
        <v>60</v>
      </c>
      <c r="AR2176" t="s">
        <v>61</v>
      </c>
      <c r="AS2176" t="s">
        <v>62</v>
      </c>
      <c r="BB2176" s="7" t="s">
        <v>248</v>
      </c>
      <c r="BC2176" s="7" t="s">
        <v>101</v>
      </c>
      <c r="BD2176" s="7" t="s">
        <v>52</v>
      </c>
      <c r="BE2176" s="7">
        <v>98101</v>
      </c>
      <c r="BG2176" s="7">
        <v>172787.58</v>
      </c>
      <c r="BH2176" s="7">
        <v>921.77</v>
      </c>
      <c r="BI2176">
        <v>173709.35</v>
      </c>
      <c r="BJ2176">
        <v>0</v>
      </c>
      <c r="BK2176">
        <v>0</v>
      </c>
      <c r="BL2176">
        <v>0</v>
      </c>
      <c r="BO2176" t="s">
        <v>18272</v>
      </c>
      <c r="BP2176">
        <v>6759</v>
      </c>
      <c r="BQ2176">
        <v>27089</v>
      </c>
      <c r="BR2176">
        <v>7270</v>
      </c>
      <c r="BS2176">
        <v>7805</v>
      </c>
      <c r="BT2176">
        <v>46</v>
      </c>
      <c r="BU2176" t="s">
        <v>5938</v>
      </c>
      <c r="BV2176" t="s">
        <v>4695</v>
      </c>
      <c r="BX2176">
        <v>44149.134456018517</v>
      </c>
    </row>
    <row r="2177" spans="1:76" x14ac:dyDescent="0.25">
      <c r="A2177" t="s">
        <v>18273</v>
      </c>
      <c r="B2177" t="s">
        <v>864</v>
      </c>
      <c r="C2177" t="s">
        <v>46</v>
      </c>
      <c r="D2177">
        <v>41315</v>
      </c>
      <c r="H2177" t="s">
        <v>47</v>
      </c>
      <c r="I2177">
        <v>41315</v>
      </c>
      <c r="J2177">
        <v>2014</v>
      </c>
      <c r="K2177" t="s">
        <v>85</v>
      </c>
      <c r="L2177" t="s">
        <v>18274</v>
      </c>
      <c r="N2177" t="s">
        <v>865</v>
      </c>
      <c r="O2177" t="s">
        <v>363</v>
      </c>
      <c r="P2177" t="s">
        <v>68</v>
      </c>
      <c r="Q2177" t="s">
        <v>52</v>
      </c>
      <c r="R2177">
        <v>98042</v>
      </c>
      <c r="S2177" t="s">
        <v>866</v>
      </c>
      <c r="T2177" t="s">
        <v>7904</v>
      </c>
      <c r="U2177" t="s">
        <v>11431</v>
      </c>
      <c r="V2177" t="s">
        <v>54</v>
      </c>
      <c r="W2177">
        <v>13</v>
      </c>
      <c r="X2177" t="s">
        <v>362</v>
      </c>
      <c r="Y2177">
        <v>4872</v>
      </c>
      <c r="Z2177" t="s">
        <v>68</v>
      </c>
      <c r="AA2177" t="s">
        <v>57</v>
      </c>
      <c r="AC2177" t="s">
        <v>146</v>
      </c>
      <c r="AD2177" t="s">
        <v>4690</v>
      </c>
      <c r="AE2177" t="s">
        <v>107</v>
      </c>
      <c r="AF2177" t="s">
        <v>107</v>
      </c>
      <c r="AJ2177" t="s">
        <v>72</v>
      </c>
      <c r="AK2177" t="s">
        <v>4691</v>
      </c>
      <c r="AL2177">
        <v>41947</v>
      </c>
      <c r="AM2177" t="s">
        <v>4692</v>
      </c>
      <c r="AN2177" t="b">
        <v>1</v>
      </c>
      <c r="AQ2177" t="s">
        <v>60</v>
      </c>
      <c r="AR2177" t="s">
        <v>61</v>
      </c>
      <c r="AS2177" t="s">
        <v>62</v>
      </c>
      <c r="BB2177" s="7" t="s">
        <v>83</v>
      </c>
      <c r="BC2177" s="7" t="s">
        <v>101</v>
      </c>
      <c r="BD2177" s="7" t="s">
        <v>52</v>
      </c>
      <c r="BE2177" s="7">
        <v>98109</v>
      </c>
      <c r="BF2177" s="7" t="s">
        <v>11729</v>
      </c>
      <c r="BG2177" s="7">
        <v>268983.33</v>
      </c>
      <c r="BH2177" s="7">
        <v>6432.1</v>
      </c>
      <c r="BI2177">
        <v>235644.2</v>
      </c>
      <c r="BJ2177">
        <v>0</v>
      </c>
      <c r="BK2177">
        <v>0</v>
      </c>
      <c r="BL2177">
        <v>1250</v>
      </c>
      <c r="BM2177">
        <v>20000</v>
      </c>
      <c r="BN2177">
        <v>0</v>
      </c>
      <c r="BO2177" t="s">
        <v>18275</v>
      </c>
      <c r="BP2177">
        <v>18936</v>
      </c>
      <c r="BQ2177">
        <v>575</v>
      </c>
      <c r="BR2177">
        <v>7425</v>
      </c>
      <c r="BS2177">
        <v>8392</v>
      </c>
      <c r="BT2177">
        <v>47</v>
      </c>
      <c r="BU2177" t="s">
        <v>5009</v>
      </c>
      <c r="BV2177" t="s">
        <v>4695</v>
      </c>
      <c r="BX2177">
        <v>44149.155300925922</v>
      </c>
    </row>
    <row r="2178" spans="1:76" x14ac:dyDescent="0.25">
      <c r="A2178" t="s">
        <v>18448</v>
      </c>
      <c r="B2178" t="s">
        <v>18449</v>
      </c>
      <c r="C2178" t="s">
        <v>46</v>
      </c>
      <c r="D2178">
        <v>41772</v>
      </c>
      <c r="H2178" t="s">
        <v>47</v>
      </c>
      <c r="I2178">
        <v>41772</v>
      </c>
      <c r="J2178">
        <v>2014</v>
      </c>
      <c r="K2178" t="s">
        <v>85</v>
      </c>
      <c r="L2178" t="s">
        <v>18450</v>
      </c>
      <c r="N2178" t="s">
        <v>18451</v>
      </c>
      <c r="O2178" t="s">
        <v>3600</v>
      </c>
      <c r="P2178" t="s">
        <v>737</v>
      </c>
      <c r="Q2178" t="s">
        <v>52</v>
      </c>
      <c r="R2178">
        <v>98563</v>
      </c>
      <c r="S2178" t="s">
        <v>18452</v>
      </c>
      <c r="T2178" t="s">
        <v>18452</v>
      </c>
      <c r="U2178" t="s">
        <v>18453</v>
      </c>
      <c r="V2178" t="s">
        <v>5331</v>
      </c>
      <c r="W2178">
        <v>26</v>
      </c>
      <c r="X2178" t="s">
        <v>6884</v>
      </c>
      <c r="Y2178">
        <v>3369</v>
      </c>
      <c r="Z2178" t="s">
        <v>737</v>
      </c>
      <c r="AA2178" t="s">
        <v>4785</v>
      </c>
      <c r="AB2178">
        <v>37859</v>
      </c>
      <c r="AC2178" t="s">
        <v>146</v>
      </c>
      <c r="AD2178" t="s">
        <v>4690</v>
      </c>
      <c r="AE2178" t="s">
        <v>107</v>
      </c>
      <c r="AF2178" t="s">
        <v>107</v>
      </c>
      <c r="AJ2178" t="s">
        <v>72</v>
      </c>
      <c r="AK2178" t="s">
        <v>4691</v>
      </c>
      <c r="AL2178">
        <v>41947</v>
      </c>
      <c r="AM2178" t="s">
        <v>4692</v>
      </c>
      <c r="AN2178" t="b">
        <v>1</v>
      </c>
      <c r="AQ2178" t="s">
        <v>60</v>
      </c>
      <c r="AR2178" t="s">
        <v>99</v>
      </c>
      <c r="BB2178" s="7" t="s">
        <v>18454</v>
      </c>
      <c r="BC2178" s="7" t="s">
        <v>3600</v>
      </c>
      <c r="BD2178" s="7" t="s">
        <v>52</v>
      </c>
      <c r="BE2178" s="7">
        <v>98563</v>
      </c>
      <c r="BF2178" s="7" t="s">
        <v>18455</v>
      </c>
      <c r="BG2178" s="7">
        <v>33298.21</v>
      </c>
      <c r="BH2178" s="7">
        <v>0</v>
      </c>
      <c r="BI2178">
        <v>33436.31</v>
      </c>
      <c r="BJ2178">
        <v>-21380.61</v>
      </c>
      <c r="BK2178">
        <v>0</v>
      </c>
      <c r="BL2178">
        <v>0</v>
      </c>
      <c r="BO2178" t="s">
        <v>18456</v>
      </c>
      <c r="BP2178">
        <v>18465</v>
      </c>
      <c r="BQ2178">
        <v>6088</v>
      </c>
      <c r="BR2178">
        <v>7450</v>
      </c>
      <c r="BS2178">
        <v>8356</v>
      </c>
      <c r="BU2178" t="s">
        <v>18457</v>
      </c>
      <c r="BV2178" t="s">
        <v>4695</v>
      </c>
      <c r="BX2178">
        <v>44149.15420138889</v>
      </c>
    </row>
    <row r="2179" spans="1:76" x14ac:dyDescent="0.25">
      <c r="A2179" t="s">
        <v>18838</v>
      </c>
      <c r="B2179" t="s">
        <v>598</v>
      </c>
      <c r="C2179" t="s">
        <v>46</v>
      </c>
      <c r="D2179">
        <v>41745</v>
      </c>
      <c r="H2179" t="s">
        <v>599</v>
      </c>
      <c r="I2179">
        <v>41745</v>
      </c>
      <c r="J2179">
        <v>2014</v>
      </c>
      <c r="K2179" t="s">
        <v>85</v>
      </c>
      <c r="L2179" t="s">
        <v>18839</v>
      </c>
      <c r="N2179" t="s">
        <v>18840</v>
      </c>
      <c r="O2179" t="s">
        <v>601</v>
      </c>
      <c r="P2179" t="s">
        <v>68</v>
      </c>
      <c r="Q2179" t="s">
        <v>52</v>
      </c>
      <c r="R2179">
        <v>98022</v>
      </c>
      <c r="S2179" t="s">
        <v>18841</v>
      </c>
      <c r="T2179" t="s">
        <v>18841</v>
      </c>
      <c r="U2179" t="s">
        <v>18842</v>
      </c>
      <c r="V2179" t="s">
        <v>54</v>
      </c>
      <c r="W2179">
        <v>13</v>
      </c>
      <c r="X2179" t="s">
        <v>306</v>
      </c>
      <c r="Y2179">
        <v>4839</v>
      </c>
      <c r="Z2179" t="s">
        <v>68</v>
      </c>
      <c r="AA2179" t="s">
        <v>57</v>
      </c>
      <c r="AC2179" t="s">
        <v>146</v>
      </c>
      <c r="AD2179" t="s">
        <v>4690</v>
      </c>
      <c r="AE2179" t="s">
        <v>107</v>
      </c>
      <c r="AF2179" t="s">
        <v>107</v>
      </c>
      <c r="AJ2179" t="s">
        <v>72</v>
      </c>
      <c r="AK2179" t="s">
        <v>4691</v>
      </c>
      <c r="AL2179">
        <v>41947</v>
      </c>
      <c r="AM2179" t="s">
        <v>4692</v>
      </c>
      <c r="AN2179" t="b">
        <v>1</v>
      </c>
      <c r="AQ2179" t="s">
        <v>60</v>
      </c>
      <c r="AR2179" t="s">
        <v>99</v>
      </c>
      <c r="AS2179" t="s">
        <v>100</v>
      </c>
      <c r="BB2179" s="7" t="s">
        <v>600</v>
      </c>
      <c r="BC2179" s="7" t="s">
        <v>601</v>
      </c>
      <c r="BD2179" s="7" t="s">
        <v>52</v>
      </c>
      <c r="BE2179" s="7" t="s">
        <v>18843</v>
      </c>
      <c r="BF2179" s="7" t="s">
        <v>18844</v>
      </c>
      <c r="BG2179" s="7">
        <v>17908.98</v>
      </c>
      <c r="BH2179" s="7">
        <v>0</v>
      </c>
      <c r="BI2179">
        <v>16997.53</v>
      </c>
      <c r="BJ2179">
        <v>0</v>
      </c>
      <c r="BK2179">
        <v>0</v>
      </c>
      <c r="BL2179">
        <v>0</v>
      </c>
      <c r="BO2179" t="s">
        <v>18845</v>
      </c>
      <c r="BP2179">
        <v>16979</v>
      </c>
      <c r="BQ2179">
        <v>6163</v>
      </c>
      <c r="BR2179">
        <v>7615</v>
      </c>
      <c r="BS2179">
        <v>8278</v>
      </c>
      <c r="BT2179">
        <v>31</v>
      </c>
      <c r="BU2179" t="s">
        <v>18846</v>
      </c>
      <c r="BV2179" t="s">
        <v>4695</v>
      </c>
      <c r="BX2179">
        <v>44149.151307870372</v>
      </c>
    </row>
    <row r="2180" spans="1:76" x14ac:dyDescent="0.25">
      <c r="A2180" t="s">
        <v>18847</v>
      </c>
      <c r="B2180" t="s">
        <v>8646</v>
      </c>
      <c r="C2180" t="s">
        <v>46</v>
      </c>
      <c r="D2180">
        <v>41750</v>
      </c>
      <c r="I2180">
        <v>41750</v>
      </c>
      <c r="J2180">
        <v>2014</v>
      </c>
      <c r="K2180" t="s">
        <v>85</v>
      </c>
      <c r="L2180" t="s">
        <v>18848</v>
      </c>
      <c r="N2180" t="s">
        <v>18849</v>
      </c>
      <c r="O2180" t="s">
        <v>907</v>
      </c>
      <c r="P2180" t="s">
        <v>908</v>
      </c>
      <c r="Q2180" t="s">
        <v>52</v>
      </c>
      <c r="R2180">
        <v>98926</v>
      </c>
      <c r="S2180" t="s">
        <v>18850</v>
      </c>
      <c r="T2180" t="s">
        <v>18851</v>
      </c>
      <c r="U2180" t="s">
        <v>18852</v>
      </c>
      <c r="V2180" t="s">
        <v>6576</v>
      </c>
      <c r="W2180">
        <v>27</v>
      </c>
      <c r="X2180" t="s">
        <v>5397</v>
      </c>
      <c r="Y2180">
        <v>3559</v>
      </c>
      <c r="Z2180" t="s">
        <v>908</v>
      </c>
      <c r="AA2180" t="s">
        <v>4785</v>
      </c>
      <c r="AB2180">
        <v>21906</v>
      </c>
      <c r="AC2180" t="s">
        <v>146</v>
      </c>
      <c r="AD2180" t="s">
        <v>4690</v>
      </c>
      <c r="AE2180" t="s">
        <v>107</v>
      </c>
      <c r="AF2180" t="s">
        <v>107</v>
      </c>
      <c r="AJ2180" t="s">
        <v>72</v>
      </c>
      <c r="AK2180" t="s">
        <v>4691</v>
      </c>
      <c r="AL2180">
        <v>41947</v>
      </c>
      <c r="AM2180" t="s">
        <v>4878</v>
      </c>
      <c r="AN2180" t="b">
        <v>1</v>
      </c>
      <c r="AQ2180" t="s">
        <v>195</v>
      </c>
      <c r="AR2180" t="s">
        <v>150</v>
      </c>
      <c r="BB2180" s="7" t="s">
        <v>18853</v>
      </c>
      <c r="BC2180" s="7" t="s">
        <v>907</v>
      </c>
      <c r="BD2180" s="7" t="s">
        <v>52</v>
      </c>
      <c r="BE2180" s="7">
        <v>98926</v>
      </c>
      <c r="BO2180" t="s">
        <v>18854</v>
      </c>
      <c r="BP2180">
        <v>4670</v>
      </c>
      <c r="BQ2180">
        <v>736</v>
      </c>
      <c r="BR2180">
        <v>7371</v>
      </c>
      <c r="BU2180" t="s">
        <v>18855</v>
      </c>
      <c r="BV2180" t="s">
        <v>4695</v>
      </c>
      <c r="BX2180">
        <v>43598.003298611111</v>
      </c>
    </row>
    <row r="2181" spans="1:76" x14ac:dyDescent="0.25">
      <c r="A2181" t="s">
        <v>19459</v>
      </c>
      <c r="B2181" t="s">
        <v>19460</v>
      </c>
      <c r="C2181" t="s">
        <v>46</v>
      </c>
      <c r="D2181">
        <v>41791</v>
      </c>
      <c r="I2181">
        <v>41791</v>
      </c>
      <c r="J2181">
        <v>2014</v>
      </c>
      <c r="K2181" t="s">
        <v>85</v>
      </c>
      <c r="L2181" t="s">
        <v>19461</v>
      </c>
      <c r="N2181" t="s">
        <v>19462</v>
      </c>
      <c r="O2181" t="s">
        <v>349</v>
      </c>
      <c r="P2181" t="s">
        <v>80</v>
      </c>
      <c r="Q2181" t="s">
        <v>52</v>
      </c>
      <c r="R2181">
        <v>98362</v>
      </c>
      <c r="S2181" t="s">
        <v>19463</v>
      </c>
      <c r="T2181" t="s">
        <v>19463</v>
      </c>
      <c r="U2181" t="s">
        <v>19464</v>
      </c>
      <c r="V2181" t="s">
        <v>5875</v>
      </c>
      <c r="W2181">
        <v>48</v>
      </c>
      <c r="X2181" t="s">
        <v>19465</v>
      </c>
      <c r="Y2181">
        <v>3146</v>
      </c>
      <c r="Z2181" t="s">
        <v>80</v>
      </c>
      <c r="AA2181" t="s">
        <v>4785</v>
      </c>
      <c r="AB2181">
        <v>34967</v>
      </c>
      <c r="AC2181" t="s">
        <v>146</v>
      </c>
      <c r="AD2181" t="s">
        <v>4690</v>
      </c>
      <c r="AE2181" t="s">
        <v>107</v>
      </c>
      <c r="AF2181" t="s">
        <v>107</v>
      </c>
      <c r="AJ2181" t="s">
        <v>72</v>
      </c>
      <c r="AK2181" t="s">
        <v>4691</v>
      </c>
      <c r="AL2181">
        <v>41947</v>
      </c>
      <c r="AM2181" t="s">
        <v>4878</v>
      </c>
      <c r="AN2181" t="b">
        <v>1</v>
      </c>
      <c r="AQ2181" t="s">
        <v>73</v>
      </c>
      <c r="AR2181" t="s">
        <v>150</v>
      </c>
      <c r="BB2181" s="7" t="s">
        <v>19462</v>
      </c>
      <c r="BC2181" s="7" t="s">
        <v>349</v>
      </c>
      <c r="BD2181" s="7" t="s">
        <v>52</v>
      </c>
      <c r="BE2181" s="7">
        <v>98362</v>
      </c>
      <c r="BF2181" s="7" t="s">
        <v>19464</v>
      </c>
      <c r="BO2181" t="s">
        <v>19466</v>
      </c>
      <c r="BP2181">
        <v>7766</v>
      </c>
      <c r="BQ2181">
        <v>5990</v>
      </c>
      <c r="BR2181">
        <v>7212</v>
      </c>
      <c r="BU2181" t="s">
        <v>19467</v>
      </c>
      <c r="BV2181" t="s">
        <v>4695</v>
      </c>
      <c r="BX2181">
        <v>43598.000787037039</v>
      </c>
    </row>
    <row r="2182" spans="1:76" x14ac:dyDescent="0.25">
      <c r="A2182" t="s">
        <v>19468</v>
      </c>
      <c r="B2182" t="s">
        <v>2912</v>
      </c>
      <c r="C2182" t="s">
        <v>46</v>
      </c>
      <c r="D2182">
        <v>41787</v>
      </c>
      <c r="H2182" t="s">
        <v>47</v>
      </c>
      <c r="I2182">
        <v>41787</v>
      </c>
      <c r="J2182">
        <v>2014</v>
      </c>
      <c r="K2182" t="s">
        <v>85</v>
      </c>
      <c r="L2182" t="s">
        <v>11038</v>
      </c>
      <c r="N2182" t="s">
        <v>19469</v>
      </c>
      <c r="O2182" t="s">
        <v>807</v>
      </c>
      <c r="P2182" t="s">
        <v>353</v>
      </c>
      <c r="Q2182" t="s">
        <v>52</v>
      </c>
      <c r="R2182">
        <v>98264</v>
      </c>
      <c r="S2182" t="s">
        <v>2913</v>
      </c>
      <c r="T2182" t="s">
        <v>19470</v>
      </c>
      <c r="U2182" t="s">
        <v>19471</v>
      </c>
      <c r="V2182" t="s">
        <v>54</v>
      </c>
      <c r="W2182">
        <v>13</v>
      </c>
      <c r="X2182" t="s">
        <v>355</v>
      </c>
      <c r="Y2182">
        <v>4862</v>
      </c>
      <c r="Z2182" t="s">
        <v>353</v>
      </c>
      <c r="AA2182" t="s">
        <v>57</v>
      </c>
      <c r="AC2182" t="s">
        <v>146</v>
      </c>
      <c r="AD2182" t="s">
        <v>4690</v>
      </c>
      <c r="AE2182" t="s">
        <v>107</v>
      </c>
      <c r="AF2182" t="s">
        <v>107</v>
      </c>
      <c r="AJ2182" t="s">
        <v>72</v>
      </c>
      <c r="AK2182" t="s">
        <v>4691</v>
      </c>
      <c r="AL2182">
        <v>41947</v>
      </c>
      <c r="AM2182" t="s">
        <v>4692</v>
      </c>
      <c r="AN2182" t="b">
        <v>1</v>
      </c>
      <c r="AQ2182" t="s">
        <v>60</v>
      </c>
      <c r="AR2182" t="s">
        <v>99</v>
      </c>
      <c r="AS2182" t="s">
        <v>4734</v>
      </c>
      <c r="BB2182" s="7" t="s">
        <v>5733</v>
      </c>
      <c r="BC2182" s="7" t="s">
        <v>352</v>
      </c>
      <c r="BD2182" s="7" t="s">
        <v>52</v>
      </c>
      <c r="BE2182" s="7">
        <v>98226</v>
      </c>
      <c r="BG2182" s="7">
        <v>158830.14000000001</v>
      </c>
      <c r="BH2182" s="7">
        <v>0</v>
      </c>
      <c r="BI2182">
        <v>149830.14000000001</v>
      </c>
      <c r="BJ2182">
        <v>-684</v>
      </c>
      <c r="BK2182">
        <v>0</v>
      </c>
      <c r="BL2182">
        <v>0</v>
      </c>
      <c r="BM2182">
        <v>938.05</v>
      </c>
      <c r="BN2182">
        <v>0</v>
      </c>
      <c r="BO2182" t="s">
        <v>19472</v>
      </c>
      <c r="BP2182">
        <v>17878</v>
      </c>
      <c r="BQ2182">
        <v>1655</v>
      </c>
      <c r="BR2182">
        <v>7518</v>
      </c>
      <c r="BS2182">
        <v>8323</v>
      </c>
      <c r="BT2182">
        <v>42</v>
      </c>
      <c r="BU2182" t="s">
        <v>5736</v>
      </c>
      <c r="BV2182" t="s">
        <v>4695</v>
      </c>
      <c r="BX2182">
        <v>44149.153113425928</v>
      </c>
    </row>
    <row r="2183" spans="1:76" x14ac:dyDescent="0.25">
      <c r="A2183" t="s">
        <v>19473</v>
      </c>
      <c r="B2183" t="s">
        <v>19474</v>
      </c>
      <c r="C2183" t="s">
        <v>46</v>
      </c>
      <c r="D2183">
        <v>41787</v>
      </c>
      <c r="I2183">
        <v>41787</v>
      </c>
      <c r="J2183">
        <v>2014</v>
      </c>
      <c r="K2183" t="s">
        <v>85</v>
      </c>
      <c r="L2183" t="s">
        <v>19475</v>
      </c>
      <c r="N2183" t="s">
        <v>19476</v>
      </c>
      <c r="O2183" t="s">
        <v>349</v>
      </c>
      <c r="P2183" t="s">
        <v>80</v>
      </c>
      <c r="Q2183" t="s">
        <v>52</v>
      </c>
      <c r="R2183">
        <v>98363</v>
      </c>
      <c r="S2183" t="s">
        <v>19477</v>
      </c>
      <c r="T2183" t="s">
        <v>19478</v>
      </c>
      <c r="U2183" t="s">
        <v>19479</v>
      </c>
      <c r="V2183" t="s">
        <v>5407</v>
      </c>
      <c r="W2183">
        <v>30</v>
      </c>
      <c r="X2183" t="s">
        <v>7113</v>
      </c>
      <c r="Y2183">
        <v>3133</v>
      </c>
      <c r="Z2183" t="s">
        <v>80</v>
      </c>
      <c r="AA2183" t="s">
        <v>4785</v>
      </c>
      <c r="AB2183">
        <v>46668</v>
      </c>
      <c r="AC2183" t="s">
        <v>146</v>
      </c>
      <c r="AD2183" t="s">
        <v>4690</v>
      </c>
      <c r="AE2183" t="s">
        <v>107</v>
      </c>
      <c r="AF2183" t="s">
        <v>107</v>
      </c>
      <c r="AJ2183" t="s">
        <v>72</v>
      </c>
      <c r="AK2183" t="s">
        <v>4691</v>
      </c>
      <c r="AL2183">
        <v>41947</v>
      </c>
      <c r="AM2183" t="s">
        <v>4878</v>
      </c>
      <c r="AN2183" t="b">
        <v>1</v>
      </c>
      <c r="AQ2183" t="s">
        <v>73</v>
      </c>
      <c r="AR2183" t="s">
        <v>99</v>
      </c>
      <c r="BB2183" s="7" t="s">
        <v>19480</v>
      </c>
      <c r="BC2183" s="7" t="s">
        <v>349</v>
      </c>
      <c r="BD2183" s="7" t="s">
        <v>52</v>
      </c>
      <c r="BE2183" s="7">
        <v>98362</v>
      </c>
      <c r="BF2183" s="7" t="s">
        <v>19481</v>
      </c>
      <c r="BO2183" t="s">
        <v>19482</v>
      </c>
      <c r="BP2183">
        <v>21130</v>
      </c>
      <c r="BQ2183">
        <v>3315</v>
      </c>
      <c r="BR2183">
        <v>7324</v>
      </c>
      <c r="BU2183" t="s">
        <v>19483</v>
      </c>
      <c r="BV2183" t="s">
        <v>4695</v>
      </c>
      <c r="BX2183">
        <v>43598.002534722225</v>
      </c>
    </row>
    <row r="2184" spans="1:76" x14ac:dyDescent="0.25">
      <c r="A2184" t="s">
        <v>19484</v>
      </c>
      <c r="B2184" t="s">
        <v>19485</v>
      </c>
      <c r="C2184" t="s">
        <v>46</v>
      </c>
      <c r="D2184">
        <v>41786</v>
      </c>
      <c r="I2184">
        <v>41786</v>
      </c>
      <c r="J2184">
        <v>2014</v>
      </c>
      <c r="K2184" t="s">
        <v>85</v>
      </c>
      <c r="L2184" t="s">
        <v>19486</v>
      </c>
      <c r="N2184" t="s">
        <v>19462</v>
      </c>
      <c r="O2184" t="s">
        <v>349</v>
      </c>
      <c r="P2184" t="s">
        <v>80</v>
      </c>
      <c r="Q2184" t="s">
        <v>52</v>
      </c>
      <c r="R2184">
        <v>98361</v>
      </c>
      <c r="S2184" t="s">
        <v>19487</v>
      </c>
      <c r="T2184" t="s">
        <v>19487</v>
      </c>
      <c r="U2184" t="s">
        <v>19464</v>
      </c>
      <c r="V2184" t="s">
        <v>5407</v>
      </c>
      <c r="W2184">
        <v>30</v>
      </c>
      <c r="X2184" t="s">
        <v>7113</v>
      </c>
      <c r="Y2184">
        <v>3133</v>
      </c>
      <c r="Z2184" t="s">
        <v>80</v>
      </c>
      <c r="AA2184" t="s">
        <v>4785</v>
      </c>
      <c r="AB2184">
        <v>46668</v>
      </c>
      <c r="AC2184" t="s">
        <v>146</v>
      </c>
      <c r="AD2184" t="s">
        <v>4690</v>
      </c>
      <c r="AE2184" t="s">
        <v>107</v>
      </c>
      <c r="AF2184" t="s">
        <v>107</v>
      </c>
      <c r="AJ2184" t="s">
        <v>72</v>
      </c>
      <c r="AK2184" t="s">
        <v>4691</v>
      </c>
      <c r="AL2184">
        <v>41947</v>
      </c>
      <c r="AM2184" t="s">
        <v>4878</v>
      </c>
      <c r="AN2184" t="b">
        <v>1</v>
      </c>
      <c r="AQ2184" t="s">
        <v>73</v>
      </c>
      <c r="AR2184" t="s">
        <v>99</v>
      </c>
      <c r="BB2184" s="7" t="s">
        <v>19462</v>
      </c>
      <c r="BC2184" s="7" t="s">
        <v>349</v>
      </c>
      <c r="BD2184" s="7" t="s">
        <v>52</v>
      </c>
      <c r="BE2184" s="7">
        <v>98362</v>
      </c>
      <c r="BF2184" s="7" t="s">
        <v>19464</v>
      </c>
      <c r="BO2184" t="s">
        <v>19488</v>
      </c>
      <c r="BP2184">
        <v>7602</v>
      </c>
      <c r="BQ2184">
        <v>5995</v>
      </c>
      <c r="BR2184">
        <v>7225</v>
      </c>
      <c r="BU2184" t="s">
        <v>19467</v>
      </c>
      <c r="BV2184" t="s">
        <v>4695</v>
      </c>
      <c r="BX2184">
        <v>43598.000972222224</v>
      </c>
    </row>
    <row r="2185" spans="1:76" x14ac:dyDescent="0.25">
      <c r="A2185" t="s">
        <v>19489</v>
      </c>
      <c r="B2185" t="s">
        <v>19490</v>
      </c>
      <c r="C2185" t="s">
        <v>46</v>
      </c>
      <c r="D2185">
        <v>41782</v>
      </c>
      <c r="I2185">
        <v>41782</v>
      </c>
      <c r="J2185">
        <v>2014</v>
      </c>
      <c r="K2185" t="s">
        <v>85</v>
      </c>
      <c r="L2185" t="s">
        <v>19491</v>
      </c>
      <c r="N2185" t="s">
        <v>19492</v>
      </c>
      <c r="O2185" t="s">
        <v>79</v>
      </c>
      <c r="P2185" t="s">
        <v>80</v>
      </c>
      <c r="Q2185" t="s">
        <v>52</v>
      </c>
      <c r="R2185">
        <v>98382</v>
      </c>
      <c r="S2185" t="s">
        <v>19493</v>
      </c>
      <c r="T2185" t="s">
        <v>19493</v>
      </c>
      <c r="U2185" t="s">
        <v>19494</v>
      </c>
      <c r="V2185" t="s">
        <v>5407</v>
      </c>
      <c r="W2185">
        <v>30</v>
      </c>
      <c r="X2185" t="s">
        <v>7113</v>
      </c>
      <c r="Y2185">
        <v>3133</v>
      </c>
      <c r="Z2185" t="s">
        <v>80</v>
      </c>
      <c r="AA2185" t="s">
        <v>4785</v>
      </c>
      <c r="AB2185">
        <v>46668</v>
      </c>
      <c r="AC2185" t="s">
        <v>146</v>
      </c>
      <c r="AD2185" t="s">
        <v>4690</v>
      </c>
      <c r="AE2185" t="s">
        <v>107</v>
      </c>
      <c r="AF2185" t="s">
        <v>107</v>
      </c>
      <c r="AJ2185" t="s">
        <v>72</v>
      </c>
      <c r="AK2185" t="s">
        <v>4691</v>
      </c>
      <c r="AL2185">
        <v>41947</v>
      </c>
      <c r="AM2185" t="s">
        <v>4878</v>
      </c>
      <c r="AN2185" t="b">
        <v>1</v>
      </c>
      <c r="AQ2185" t="s">
        <v>73</v>
      </c>
      <c r="AR2185" t="s">
        <v>99</v>
      </c>
      <c r="BB2185" s="7" t="s">
        <v>19492</v>
      </c>
      <c r="BC2185" s="7" t="s">
        <v>79</v>
      </c>
      <c r="BD2185" s="7" t="s">
        <v>52</v>
      </c>
      <c r="BE2185" s="7">
        <v>98382</v>
      </c>
      <c r="BF2185" s="7" t="s">
        <v>19494</v>
      </c>
      <c r="BO2185" t="s">
        <v>19495</v>
      </c>
      <c r="BP2185">
        <v>7721</v>
      </c>
      <c r="BQ2185">
        <v>5991</v>
      </c>
      <c r="BR2185">
        <v>7216</v>
      </c>
      <c r="BU2185" t="s">
        <v>19496</v>
      </c>
      <c r="BV2185" t="s">
        <v>4695</v>
      </c>
      <c r="BX2185">
        <v>43598.000844907408</v>
      </c>
    </row>
    <row r="2186" spans="1:76" x14ac:dyDescent="0.25">
      <c r="A2186" t="s">
        <v>19497</v>
      </c>
      <c r="B2186" t="s">
        <v>6744</v>
      </c>
      <c r="C2186" t="s">
        <v>46</v>
      </c>
      <c r="D2186">
        <v>41779</v>
      </c>
      <c r="H2186" t="s">
        <v>47</v>
      </c>
      <c r="I2186">
        <v>41779</v>
      </c>
      <c r="J2186">
        <v>2014</v>
      </c>
      <c r="K2186" t="s">
        <v>85</v>
      </c>
      <c r="L2186" t="s">
        <v>18431</v>
      </c>
      <c r="N2186" t="s">
        <v>19498</v>
      </c>
      <c r="O2186" t="s">
        <v>5720</v>
      </c>
      <c r="P2186" t="s">
        <v>1794</v>
      </c>
      <c r="Q2186" t="s">
        <v>52</v>
      </c>
      <c r="R2186">
        <v>98368</v>
      </c>
      <c r="S2186" t="s">
        <v>19499</v>
      </c>
      <c r="T2186" t="s">
        <v>6748</v>
      </c>
      <c r="U2186" t="s">
        <v>18434</v>
      </c>
      <c r="V2186" t="s">
        <v>5396</v>
      </c>
      <c r="W2186">
        <v>20</v>
      </c>
      <c r="X2186" t="s">
        <v>5167</v>
      </c>
      <c r="Y2186">
        <v>3433</v>
      </c>
      <c r="Z2186" t="s">
        <v>1794</v>
      </c>
      <c r="AA2186" t="s">
        <v>4785</v>
      </c>
      <c r="AB2186">
        <v>22770</v>
      </c>
      <c r="AC2186" t="s">
        <v>146</v>
      </c>
      <c r="AD2186" t="s">
        <v>4690</v>
      </c>
      <c r="AE2186" t="s">
        <v>107</v>
      </c>
      <c r="AF2186" t="s">
        <v>107</v>
      </c>
      <c r="AJ2186" t="s">
        <v>72</v>
      </c>
      <c r="AK2186" t="s">
        <v>4691</v>
      </c>
      <c r="AL2186">
        <v>41947</v>
      </c>
      <c r="AM2186" t="s">
        <v>4692</v>
      </c>
      <c r="AN2186" t="b">
        <v>1</v>
      </c>
      <c r="AQ2186" t="s">
        <v>60</v>
      </c>
      <c r="AR2186" t="s">
        <v>61</v>
      </c>
      <c r="BB2186" s="7" t="s">
        <v>18435</v>
      </c>
      <c r="BC2186" s="7" t="s">
        <v>3193</v>
      </c>
      <c r="BD2186" s="7" t="s">
        <v>52</v>
      </c>
      <c r="BE2186" s="7">
        <v>98339</v>
      </c>
      <c r="BF2186" s="7" t="s">
        <v>18434</v>
      </c>
      <c r="BG2186" s="7">
        <v>18301.68</v>
      </c>
      <c r="BH2186" s="7">
        <v>46</v>
      </c>
      <c r="BI2186">
        <v>17996.43</v>
      </c>
      <c r="BJ2186">
        <v>0</v>
      </c>
      <c r="BK2186">
        <v>0</v>
      </c>
      <c r="BL2186">
        <v>0</v>
      </c>
      <c r="BO2186" t="s">
        <v>19500</v>
      </c>
      <c r="BP2186">
        <v>2693</v>
      </c>
      <c r="BQ2186">
        <v>348</v>
      </c>
      <c r="BR2186">
        <v>7478</v>
      </c>
      <c r="BS2186">
        <v>7598</v>
      </c>
      <c r="BU2186" t="s">
        <v>18437</v>
      </c>
      <c r="BV2186" t="s">
        <v>4695</v>
      </c>
      <c r="BX2186">
        <v>44149.126979166664</v>
      </c>
    </row>
    <row r="2187" spans="1:76" x14ac:dyDescent="0.25">
      <c r="A2187" t="s">
        <v>19501</v>
      </c>
      <c r="B2187" t="s">
        <v>19502</v>
      </c>
      <c r="C2187" t="s">
        <v>46</v>
      </c>
      <c r="D2187">
        <v>41723</v>
      </c>
      <c r="H2187" t="s">
        <v>47</v>
      </c>
      <c r="I2187">
        <v>41723</v>
      </c>
      <c r="J2187">
        <v>2014</v>
      </c>
      <c r="K2187" t="s">
        <v>85</v>
      </c>
      <c r="L2187" t="s">
        <v>19503</v>
      </c>
      <c r="N2187" t="s">
        <v>19504</v>
      </c>
      <c r="O2187" t="s">
        <v>241</v>
      </c>
      <c r="P2187" t="s">
        <v>241</v>
      </c>
      <c r="Q2187" t="s">
        <v>52</v>
      </c>
      <c r="R2187" t="s">
        <v>19505</v>
      </c>
      <c r="S2187" t="s">
        <v>19506</v>
      </c>
      <c r="T2187" t="s">
        <v>19507</v>
      </c>
      <c r="U2187" t="s">
        <v>19508</v>
      </c>
      <c r="V2187" t="s">
        <v>5396</v>
      </c>
      <c r="W2187">
        <v>20</v>
      </c>
      <c r="X2187" t="s">
        <v>8532</v>
      </c>
      <c r="Y2187">
        <v>4418</v>
      </c>
      <c r="Z2187" t="s">
        <v>241</v>
      </c>
      <c r="AA2187" t="s">
        <v>4785</v>
      </c>
      <c r="AB2187">
        <v>106481</v>
      </c>
      <c r="AC2187" t="s">
        <v>146</v>
      </c>
      <c r="AD2187" t="s">
        <v>4690</v>
      </c>
      <c r="AE2187" t="s">
        <v>107</v>
      </c>
      <c r="AF2187" t="s">
        <v>107</v>
      </c>
      <c r="AJ2187" t="s">
        <v>72</v>
      </c>
      <c r="AK2187" t="s">
        <v>4691</v>
      </c>
      <c r="AL2187">
        <v>41947</v>
      </c>
      <c r="AM2187" t="s">
        <v>4692</v>
      </c>
      <c r="AN2187" t="b">
        <v>1</v>
      </c>
      <c r="AQ2187" t="s">
        <v>177</v>
      </c>
      <c r="BB2187" s="7" t="s">
        <v>19504</v>
      </c>
      <c r="BC2187" s="7" t="s">
        <v>241</v>
      </c>
      <c r="BD2187" s="7" t="s">
        <v>52</v>
      </c>
      <c r="BE2187" s="7" t="s">
        <v>19505</v>
      </c>
      <c r="BF2187" s="7" t="s">
        <v>19509</v>
      </c>
      <c r="BG2187" s="7">
        <v>3448.51</v>
      </c>
      <c r="BH2187" s="7">
        <v>0</v>
      </c>
      <c r="BI2187">
        <v>3001.18</v>
      </c>
      <c r="BJ2187">
        <v>0</v>
      </c>
      <c r="BK2187">
        <v>0</v>
      </c>
      <c r="BL2187">
        <v>0</v>
      </c>
      <c r="BO2187" t="s">
        <v>19510</v>
      </c>
      <c r="BP2187">
        <v>7830</v>
      </c>
      <c r="BQ2187">
        <v>5986</v>
      </c>
      <c r="BR2187">
        <v>7206</v>
      </c>
      <c r="BS2187">
        <v>7850</v>
      </c>
      <c r="BU2187" t="s">
        <v>19511</v>
      </c>
      <c r="BV2187" t="s">
        <v>4695</v>
      </c>
      <c r="BX2187">
        <v>44149.136006944442</v>
      </c>
    </row>
    <row r="2188" spans="1:76" x14ac:dyDescent="0.25">
      <c r="A2188" t="s">
        <v>19512</v>
      </c>
      <c r="B2188" t="s">
        <v>3038</v>
      </c>
      <c r="C2188" t="s">
        <v>46</v>
      </c>
      <c r="D2188">
        <v>41766</v>
      </c>
      <c r="H2188" t="s">
        <v>47</v>
      </c>
      <c r="I2188">
        <v>41766</v>
      </c>
      <c r="J2188">
        <v>2014</v>
      </c>
      <c r="K2188" t="s">
        <v>85</v>
      </c>
      <c r="L2188" t="s">
        <v>19513</v>
      </c>
      <c r="N2188" t="s">
        <v>5733</v>
      </c>
      <c r="O2188" t="s">
        <v>352</v>
      </c>
      <c r="P2188" t="s">
        <v>353</v>
      </c>
      <c r="Q2188" t="s">
        <v>52</v>
      </c>
      <c r="R2188">
        <v>98226</v>
      </c>
      <c r="S2188" t="s">
        <v>3039</v>
      </c>
      <c r="T2188" t="s">
        <v>19514</v>
      </c>
      <c r="U2188" t="s">
        <v>19515</v>
      </c>
      <c r="V2188" t="s">
        <v>90</v>
      </c>
      <c r="W2188">
        <v>12</v>
      </c>
      <c r="X2188" t="s">
        <v>402</v>
      </c>
      <c r="Y2188">
        <v>4771</v>
      </c>
      <c r="Z2188" t="s">
        <v>353</v>
      </c>
      <c r="AA2188" t="s">
        <v>57</v>
      </c>
      <c r="AC2188" t="s">
        <v>146</v>
      </c>
      <c r="AD2188" t="s">
        <v>4690</v>
      </c>
      <c r="AE2188" t="s">
        <v>107</v>
      </c>
      <c r="AF2188" t="s">
        <v>107</v>
      </c>
      <c r="AJ2188" t="s">
        <v>72</v>
      </c>
      <c r="AK2188" t="s">
        <v>4691</v>
      </c>
      <c r="AL2188">
        <v>41947</v>
      </c>
      <c r="AM2188" t="s">
        <v>4692</v>
      </c>
      <c r="AN2188" t="b">
        <v>1</v>
      </c>
      <c r="AQ2188" t="s">
        <v>60</v>
      </c>
      <c r="AR2188" t="s">
        <v>99</v>
      </c>
      <c r="AS2188" t="s">
        <v>4734</v>
      </c>
      <c r="BB2188" s="7" t="s">
        <v>5733</v>
      </c>
      <c r="BC2188" s="7" t="s">
        <v>352</v>
      </c>
      <c r="BD2188" s="7" t="s">
        <v>52</v>
      </c>
      <c r="BE2188" s="7">
        <v>98226</v>
      </c>
      <c r="BF2188" s="7" t="s">
        <v>5734</v>
      </c>
      <c r="BG2188" s="7">
        <v>444733.26</v>
      </c>
      <c r="BH2188" s="7">
        <v>0</v>
      </c>
      <c r="BI2188">
        <v>442741.75</v>
      </c>
      <c r="BJ2188">
        <v>0</v>
      </c>
      <c r="BK2188">
        <v>0</v>
      </c>
      <c r="BL2188">
        <v>0</v>
      </c>
      <c r="BM2188">
        <v>467809.71</v>
      </c>
      <c r="BN2188">
        <v>322324.63</v>
      </c>
      <c r="BO2188" t="s">
        <v>19516</v>
      </c>
      <c r="BP2188">
        <v>6395</v>
      </c>
      <c r="BQ2188">
        <v>1195</v>
      </c>
      <c r="BR2188">
        <v>7286</v>
      </c>
      <c r="BS2188">
        <v>7788</v>
      </c>
      <c r="BT2188">
        <v>42</v>
      </c>
      <c r="BU2188" t="s">
        <v>5736</v>
      </c>
      <c r="BV2188" t="s">
        <v>4695</v>
      </c>
      <c r="BX2188">
        <v>45356.639328703706</v>
      </c>
    </row>
    <row r="2189" spans="1:76" x14ac:dyDescent="0.25">
      <c r="A2189" t="s">
        <v>19517</v>
      </c>
      <c r="B2189" t="s">
        <v>15309</v>
      </c>
      <c r="C2189" t="s">
        <v>46</v>
      </c>
      <c r="D2189">
        <v>41407</v>
      </c>
      <c r="H2189" t="s">
        <v>47</v>
      </c>
      <c r="I2189">
        <v>41407</v>
      </c>
      <c r="J2189">
        <v>2014</v>
      </c>
      <c r="K2189" t="s">
        <v>85</v>
      </c>
      <c r="L2189" t="s">
        <v>15310</v>
      </c>
      <c r="N2189" t="s">
        <v>15311</v>
      </c>
      <c r="O2189" t="s">
        <v>154</v>
      </c>
      <c r="P2189" t="s">
        <v>155</v>
      </c>
      <c r="Q2189" t="s">
        <v>52</v>
      </c>
      <c r="R2189">
        <v>98516</v>
      </c>
      <c r="S2189" t="s">
        <v>15312</v>
      </c>
      <c r="T2189" t="s">
        <v>16068</v>
      </c>
      <c r="U2189" t="s">
        <v>15314</v>
      </c>
      <c r="V2189" t="s">
        <v>5424</v>
      </c>
      <c r="W2189">
        <v>22</v>
      </c>
      <c r="X2189" t="s">
        <v>5607</v>
      </c>
      <c r="Y2189">
        <v>4229</v>
      </c>
      <c r="Z2189" t="s">
        <v>155</v>
      </c>
      <c r="AA2189" t="s">
        <v>4785</v>
      </c>
      <c r="AB2189">
        <v>161342</v>
      </c>
      <c r="AC2189" t="s">
        <v>146</v>
      </c>
      <c r="AD2189" t="s">
        <v>4690</v>
      </c>
      <c r="AE2189" t="s">
        <v>107</v>
      </c>
      <c r="AF2189" t="s">
        <v>107</v>
      </c>
      <c r="AJ2189" t="s">
        <v>72</v>
      </c>
      <c r="AK2189" t="s">
        <v>4691</v>
      </c>
      <c r="AL2189">
        <v>41947</v>
      </c>
      <c r="AM2189" t="s">
        <v>4692</v>
      </c>
      <c r="AN2189" t="b">
        <v>1</v>
      </c>
      <c r="AQ2189" t="s">
        <v>60</v>
      </c>
      <c r="AR2189" t="s">
        <v>61</v>
      </c>
      <c r="BB2189" s="7" t="s">
        <v>15315</v>
      </c>
      <c r="BC2189" s="7" t="s">
        <v>154</v>
      </c>
      <c r="BD2189" s="7" t="s">
        <v>52</v>
      </c>
      <c r="BE2189" s="7">
        <v>98502</v>
      </c>
      <c r="BF2189" s="7" t="s">
        <v>15316</v>
      </c>
      <c r="BG2189" s="7">
        <v>16762.27</v>
      </c>
      <c r="BH2189" s="7">
        <v>0</v>
      </c>
      <c r="BI2189">
        <v>14525.71</v>
      </c>
      <c r="BJ2189">
        <v>0</v>
      </c>
      <c r="BK2189">
        <v>0</v>
      </c>
      <c r="BL2189">
        <v>3.78</v>
      </c>
      <c r="BO2189" t="s">
        <v>19518</v>
      </c>
      <c r="BP2189">
        <v>5685</v>
      </c>
      <c r="BQ2189">
        <v>1789</v>
      </c>
      <c r="BR2189">
        <v>7315</v>
      </c>
      <c r="BS2189">
        <v>7762</v>
      </c>
      <c r="BU2189" t="s">
        <v>15318</v>
      </c>
      <c r="BV2189" t="s">
        <v>4695</v>
      </c>
      <c r="BX2189">
        <v>44149.132106481484</v>
      </c>
    </row>
    <row r="2190" spans="1:76" x14ac:dyDescent="0.25">
      <c r="A2190" t="s">
        <v>19519</v>
      </c>
      <c r="B2190" t="s">
        <v>8746</v>
      </c>
      <c r="C2190" t="s">
        <v>46</v>
      </c>
      <c r="D2190">
        <v>41715</v>
      </c>
      <c r="I2190">
        <v>41715</v>
      </c>
      <c r="J2190">
        <v>2014</v>
      </c>
      <c r="K2190" t="s">
        <v>85</v>
      </c>
      <c r="L2190" t="s">
        <v>17319</v>
      </c>
      <c r="N2190" t="s">
        <v>19520</v>
      </c>
      <c r="O2190" t="s">
        <v>836</v>
      </c>
      <c r="P2190" t="s">
        <v>121</v>
      </c>
      <c r="Q2190" t="s">
        <v>52</v>
      </c>
      <c r="R2190">
        <v>98584</v>
      </c>
      <c r="S2190" t="s">
        <v>8750</v>
      </c>
      <c r="T2190" t="s">
        <v>8750</v>
      </c>
      <c r="U2190" t="s">
        <v>17320</v>
      </c>
      <c r="V2190" t="s">
        <v>5571</v>
      </c>
      <c r="W2190">
        <v>28</v>
      </c>
      <c r="X2190" t="s">
        <v>5754</v>
      </c>
      <c r="Y2190">
        <v>3699</v>
      </c>
      <c r="Z2190" t="s">
        <v>121</v>
      </c>
      <c r="AA2190" t="s">
        <v>4785</v>
      </c>
      <c r="AB2190">
        <v>35148</v>
      </c>
      <c r="AC2190" t="s">
        <v>146</v>
      </c>
      <c r="AD2190" t="s">
        <v>4690</v>
      </c>
      <c r="AE2190" t="s">
        <v>107</v>
      </c>
      <c r="AF2190" t="s">
        <v>107</v>
      </c>
      <c r="AJ2190" t="s">
        <v>72</v>
      </c>
      <c r="AK2190" t="s">
        <v>4691</v>
      </c>
      <c r="AL2190">
        <v>41947</v>
      </c>
      <c r="AM2190" t="s">
        <v>4878</v>
      </c>
      <c r="AN2190" t="b">
        <v>1</v>
      </c>
      <c r="AQ2190" t="s">
        <v>195</v>
      </c>
      <c r="AR2190" t="s">
        <v>150</v>
      </c>
      <c r="BB2190" s="7" t="s">
        <v>19520</v>
      </c>
      <c r="BC2190" s="7" t="s">
        <v>836</v>
      </c>
      <c r="BD2190" s="7" t="s">
        <v>52</v>
      </c>
      <c r="BE2190" s="7">
        <v>98584</v>
      </c>
      <c r="BF2190" s="7" t="s">
        <v>17320</v>
      </c>
      <c r="BO2190" t="s">
        <v>19521</v>
      </c>
      <c r="BP2190">
        <v>6486</v>
      </c>
      <c r="BQ2190">
        <v>1781</v>
      </c>
      <c r="BR2190">
        <v>7280</v>
      </c>
      <c r="BU2190" t="s">
        <v>17322</v>
      </c>
      <c r="BV2190" t="s">
        <v>4695</v>
      </c>
      <c r="BX2190">
        <v>43598.001793981479</v>
      </c>
    </row>
    <row r="2191" spans="1:76" x14ac:dyDescent="0.25">
      <c r="A2191" t="s">
        <v>19530</v>
      </c>
      <c r="B2191" t="s">
        <v>1469</v>
      </c>
      <c r="C2191" t="s">
        <v>46</v>
      </c>
      <c r="D2191">
        <v>41562</v>
      </c>
      <c r="H2191" t="s">
        <v>47</v>
      </c>
      <c r="I2191">
        <v>41562</v>
      </c>
      <c r="J2191">
        <v>2014</v>
      </c>
      <c r="K2191" t="s">
        <v>85</v>
      </c>
      <c r="L2191" t="s">
        <v>6494</v>
      </c>
      <c r="N2191" t="s">
        <v>1470</v>
      </c>
      <c r="O2191" t="s">
        <v>1471</v>
      </c>
      <c r="P2191" t="s">
        <v>199</v>
      </c>
      <c r="Q2191" t="s">
        <v>52</v>
      </c>
      <c r="R2191" t="s">
        <v>19531</v>
      </c>
      <c r="S2191" t="s">
        <v>1472</v>
      </c>
      <c r="T2191" t="s">
        <v>12766</v>
      </c>
      <c r="U2191" t="s">
        <v>6496</v>
      </c>
      <c r="V2191" t="s">
        <v>54</v>
      </c>
      <c r="W2191">
        <v>13</v>
      </c>
      <c r="X2191" t="s">
        <v>341</v>
      </c>
      <c r="Y2191">
        <v>4819</v>
      </c>
      <c r="Z2191" t="s">
        <v>199</v>
      </c>
      <c r="AA2191" t="s">
        <v>57</v>
      </c>
      <c r="AC2191" t="s">
        <v>146</v>
      </c>
      <c r="AD2191" t="s">
        <v>4690</v>
      </c>
      <c r="AE2191" t="s">
        <v>107</v>
      </c>
      <c r="AF2191" t="s">
        <v>107</v>
      </c>
      <c r="AJ2191" t="s">
        <v>72</v>
      </c>
      <c r="AK2191" t="s">
        <v>4691</v>
      </c>
      <c r="AL2191">
        <v>41947</v>
      </c>
      <c r="AM2191" t="s">
        <v>4692</v>
      </c>
      <c r="AN2191" t="b">
        <v>1</v>
      </c>
      <c r="AQ2191" t="s">
        <v>60</v>
      </c>
      <c r="AR2191" t="s">
        <v>61</v>
      </c>
      <c r="AS2191" t="s">
        <v>62</v>
      </c>
      <c r="BB2191" s="7" t="s">
        <v>1473</v>
      </c>
      <c r="BC2191" s="7" t="s">
        <v>825</v>
      </c>
      <c r="BD2191" s="7" t="s">
        <v>52</v>
      </c>
      <c r="BE2191" s="7">
        <v>98037</v>
      </c>
      <c r="BF2191" s="7" t="s">
        <v>19532</v>
      </c>
      <c r="BG2191" s="7">
        <v>80706.820000000007</v>
      </c>
      <c r="BH2191" s="7">
        <v>0</v>
      </c>
      <c r="BI2191">
        <v>70514.34</v>
      </c>
      <c r="BJ2191">
        <v>0</v>
      </c>
      <c r="BK2191">
        <v>0</v>
      </c>
      <c r="BL2191">
        <v>0</v>
      </c>
      <c r="BO2191" t="s">
        <v>19533</v>
      </c>
      <c r="BP2191">
        <v>14465</v>
      </c>
      <c r="BQ2191">
        <v>170</v>
      </c>
      <c r="BR2191">
        <v>7438</v>
      </c>
      <c r="BS2191">
        <v>8152</v>
      </c>
      <c r="BT2191">
        <v>21</v>
      </c>
      <c r="BU2191" t="s">
        <v>19534</v>
      </c>
      <c r="BV2191" t="s">
        <v>4695</v>
      </c>
      <c r="BX2191">
        <v>44149.147314814814</v>
      </c>
    </row>
    <row r="2192" spans="1:76" x14ac:dyDescent="0.25">
      <c r="A2192" t="s">
        <v>19535</v>
      </c>
      <c r="B2192" t="s">
        <v>2735</v>
      </c>
      <c r="C2192" t="s">
        <v>46</v>
      </c>
      <c r="D2192">
        <v>41525</v>
      </c>
      <c r="H2192" t="s">
        <v>47</v>
      </c>
      <c r="I2192">
        <v>41525</v>
      </c>
      <c r="J2192">
        <v>2014</v>
      </c>
      <c r="K2192" t="s">
        <v>85</v>
      </c>
      <c r="L2192" t="s">
        <v>17202</v>
      </c>
      <c r="N2192" t="s">
        <v>2737</v>
      </c>
      <c r="O2192" t="s">
        <v>836</v>
      </c>
      <c r="P2192" t="s">
        <v>121</v>
      </c>
      <c r="Q2192" t="s">
        <v>52</v>
      </c>
      <c r="R2192">
        <v>98584</v>
      </c>
      <c r="S2192" t="s">
        <v>2738</v>
      </c>
      <c r="T2192" t="s">
        <v>9206</v>
      </c>
      <c r="U2192" t="s">
        <v>17203</v>
      </c>
      <c r="V2192" t="s">
        <v>54</v>
      </c>
      <c r="W2192">
        <v>13</v>
      </c>
      <c r="X2192" t="s">
        <v>838</v>
      </c>
      <c r="Y2192">
        <v>4847</v>
      </c>
      <c r="Z2192" t="s">
        <v>121</v>
      </c>
      <c r="AA2192" t="s">
        <v>57</v>
      </c>
      <c r="AC2192" t="s">
        <v>146</v>
      </c>
      <c r="AD2192" t="s">
        <v>4690</v>
      </c>
      <c r="AE2192" t="s">
        <v>107</v>
      </c>
      <c r="AF2192" t="s">
        <v>107</v>
      </c>
      <c r="AJ2192" t="s">
        <v>72</v>
      </c>
      <c r="AK2192" t="s">
        <v>4691</v>
      </c>
      <c r="AL2192">
        <v>41947</v>
      </c>
      <c r="AM2192" t="s">
        <v>4692</v>
      </c>
      <c r="AN2192" t="b">
        <v>1</v>
      </c>
      <c r="AQ2192" t="s">
        <v>60</v>
      </c>
      <c r="AR2192" t="s">
        <v>99</v>
      </c>
      <c r="AS2192" t="s">
        <v>62</v>
      </c>
      <c r="BB2192" s="7" t="s">
        <v>2737</v>
      </c>
      <c r="BC2192" s="7" t="s">
        <v>836</v>
      </c>
      <c r="BD2192" s="7" t="s">
        <v>52</v>
      </c>
      <c r="BE2192" s="7">
        <v>98584</v>
      </c>
      <c r="BF2192" s="7" t="s">
        <v>17203</v>
      </c>
      <c r="BG2192" s="7">
        <v>246391.2</v>
      </c>
      <c r="BH2192" s="7">
        <v>0</v>
      </c>
      <c r="BI2192">
        <v>242957.58</v>
      </c>
      <c r="BJ2192">
        <v>0</v>
      </c>
      <c r="BK2192">
        <v>0</v>
      </c>
      <c r="BL2192">
        <v>0</v>
      </c>
      <c r="BM2192">
        <v>138202.51</v>
      </c>
      <c r="BN2192">
        <v>51499.64</v>
      </c>
      <c r="BO2192" t="s">
        <v>19536</v>
      </c>
      <c r="BP2192">
        <v>7778</v>
      </c>
      <c r="BQ2192">
        <v>5989</v>
      </c>
      <c r="BR2192">
        <v>7211</v>
      </c>
      <c r="BS2192">
        <v>7846</v>
      </c>
      <c r="BT2192">
        <v>35</v>
      </c>
      <c r="BU2192" t="s">
        <v>17205</v>
      </c>
      <c r="BV2192" t="s">
        <v>4695</v>
      </c>
      <c r="BX2192">
        <v>44149.135868055557</v>
      </c>
    </row>
    <row r="2193" spans="1:76" x14ac:dyDescent="0.25">
      <c r="A2193" t="s">
        <v>19537</v>
      </c>
      <c r="B2193" t="s">
        <v>1950</v>
      </c>
      <c r="C2193" t="s">
        <v>46</v>
      </c>
      <c r="D2193">
        <v>41293</v>
      </c>
      <c r="H2193" t="s">
        <v>47</v>
      </c>
      <c r="I2193">
        <v>41293</v>
      </c>
      <c r="J2193">
        <v>2014</v>
      </c>
      <c r="K2193" t="s">
        <v>85</v>
      </c>
      <c r="L2193" t="s">
        <v>5436</v>
      </c>
      <c r="N2193" t="s">
        <v>1951</v>
      </c>
      <c r="O2193" t="s">
        <v>75</v>
      </c>
      <c r="P2193" t="s">
        <v>68</v>
      </c>
      <c r="Q2193" t="s">
        <v>52</v>
      </c>
      <c r="R2193">
        <v>98056</v>
      </c>
      <c r="S2193" t="s">
        <v>1952</v>
      </c>
      <c r="T2193" t="s">
        <v>5289</v>
      </c>
      <c r="U2193" t="s">
        <v>5438</v>
      </c>
      <c r="V2193" t="s">
        <v>54</v>
      </c>
      <c r="W2193">
        <v>13</v>
      </c>
      <c r="X2193" t="s">
        <v>233</v>
      </c>
      <c r="Y2193">
        <v>4799</v>
      </c>
      <c r="Z2193" t="s">
        <v>68</v>
      </c>
      <c r="AA2193" t="s">
        <v>57</v>
      </c>
      <c r="AC2193" t="s">
        <v>146</v>
      </c>
      <c r="AD2193" t="s">
        <v>4690</v>
      </c>
      <c r="AE2193" t="s">
        <v>107</v>
      </c>
      <c r="AF2193" t="s">
        <v>107</v>
      </c>
      <c r="AJ2193" t="s">
        <v>72</v>
      </c>
      <c r="AK2193" t="s">
        <v>4691</v>
      </c>
      <c r="AL2193">
        <v>41947</v>
      </c>
      <c r="AM2193" t="s">
        <v>4692</v>
      </c>
      <c r="AN2193" t="b">
        <v>1</v>
      </c>
      <c r="AQ2193" t="s">
        <v>60</v>
      </c>
      <c r="AR2193" t="s">
        <v>61</v>
      </c>
      <c r="AS2193" t="s">
        <v>62</v>
      </c>
      <c r="BB2193" s="7" t="s">
        <v>2124</v>
      </c>
      <c r="BC2193" s="7" t="s">
        <v>75</v>
      </c>
      <c r="BD2193" s="7" t="s">
        <v>52</v>
      </c>
      <c r="BE2193" s="7">
        <v>98059</v>
      </c>
      <c r="BF2193" s="7" t="s">
        <v>16351</v>
      </c>
      <c r="BG2193" s="7">
        <v>56230.18</v>
      </c>
      <c r="BH2193" s="7">
        <v>11036.23</v>
      </c>
      <c r="BI2193">
        <v>31921.919999999998</v>
      </c>
      <c r="BJ2193">
        <v>0</v>
      </c>
      <c r="BK2193">
        <v>0</v>
      </c>
      <c r="BL2193">
        <v>0</v>
      </c>
      <c r="BO2193" t="s">
        <v>19538</v>
      </c>
      <c r="BP2193">
        <v>1414</v>
      </c>
      <c r="BQ2193">
        <v>30328</v>
      </c>
      <c r="BR2193">
        <v>7581</v>
      </c>
      <c r="BS2193">
        <v>7543</v>
      </c>
      <c r="BT2193">
        <v>11</v>
      </c>
      <c r="BU2193" t="s">
        <v>16353</v>
      </c>
      <c r="BV2193" t="s">
        <v>4695</v>
      </c>
      <c r="BX2193">
        <v>44149.124965277777</v>
      </c>
    </row>
    <row r="2194" spans="1:76" x14ac:dyDescent="0.25">
      <c r="A2194" t="s">
        <v>19539</v>
      </c>
      <c r="B2194" t="s">
        <v>549</v>
      </c>
      <c r="C2194" t="s">
        <v>46</v>
      </c>
      <c r="D2194">
        <v>41287</v>
      </c>
      <c r="H2194" t="s">
        <v>47</v>
      </c>
      <c r="I2194">
        <v>41287</v>
      </c>
      <c r="J2194">
        <v>2014</v>
      </c>
      <c r="K2194" t="s">
        <v>85</v>
      </c>
      <c r="L2194" t="s">
        <v>4882</v>
      </c>
      <c r="N2194" t="s">
        <v>550</v>
      </c>
      <c r="O2194" t="s">
        <v>143</v>
      </c>
      <c r="P2194" t="s">
        <v>115</v>
      </c>
      <c r="Q2194" t="s">
        <v>52</v>
      </c>
      <c r="R2194">
        <v>98401</v>
      </c>
      <c r="S2194" t="s">
        <v>551</v>
      </c>
      <c r="T2194" t="s">
        <v>5636</v>
      </c>
      <c r="U2194" t="s">
        <v>4884</v>
      </c>
      <c r="V2194" t="s">
        <v>54</v>
      </c>
      <c r="W2194">
        <v>13</v>
      </c>
      <c r="X2194" t="s">
        <v>202</v>
      </c>
      <c r="Y2194">
        <v>4831</v>
      </c>
      <c r="Z2194" t="s">
        <v>115</v>
      </c>
      <c r="AA2194" t="s">
        <v>57</v>
      </c>
      <c r="AC2194" t="s">
        <v>146</v>
      </c>
      <c r="AD2194" t="s">
        <v>4690</v>
      </c>
      <c r="AE2194" t="s">
        <v>107</v>
      </c>
      <c r="AF2194" t="s">
        <v>107</v>
      </c>
      <c r="AJ2194" t="s">
        <v>72</v>
      </c>
      <c r="AK2194" t="s">
        <v>4691</v>
      </c>
      <c r="AL2194">
        <v>41947</v>
      </c>
      <c r="AM2194" t="s">
        <v>4692</v>
      </c>
      <c r="AN2194" t="b">
        <v>1</v>
      </c>
      <c r="AQ2194" t="s">
        <v>60</v>
      </c>
      <c r="AR2194" t="s">
        <v>61</v>
      </c>
      <c r="AS2194" t="s">
        <v>62</v>
      </c>
      <c r="BB2194" s="7" t="s">
        <v>248</v>
      </c>
      <c r="BC2194" s="7" t="s">
        <v>101</v>
      </c>
      <c r="BD2194" s="7" t="s">
        <v>52</v>
      </c>
      <c r="BE2194" s="7">
        <v>98101</v>
      </c>
      <c r="BG2194" s="7">
        <v>112445.29</v>
      </c>
      <c r="BH2194" s="7">
        <v>1410.03</v>
      </c>
      <c r="BI2194">
        <v>113855.32</v>
      </c>
      <c r="BJ2194">
        <v>0</v>
      </c>
      <c r="BK2194">
        <v>0</v>
      </c>
      <c r="BL2194">
        <v>0</v>
      </c>
      <c r="BO2194" t="s">
        <v>19540</v>
      </c>
      <c r="BP2194">
        <v>9662</v>
      </c>
      <c r="BQ2194">
        <v>22</v>
      </c>
      <c r="BR2194">
        <v>7101</v>
      </c>
      <c r="BS2194">
        <v>7933</v>
      </c>
      <c r="BT2194">
        <v>27</v>
      </c>
      <c r="BU2194" t="s">
        <v>5938</v>
      </c>
      <c r="BV2194" t="s">
        <v>4695</v>
      </c>
      <c r="BX2194">
        <v>44149.139456018522</v>
      </c>
    </row>
    <row r="2195" spans="1:76" x14ac:dyDescent="0.25">
      <c r="A2195" t="s">
        <v>19703</v>
      </c>
      <c r="B2195" t="s">
        <v>7343</v>
      </c>
      <c r="C2195" t="s">
        <v>46</v>
      </c>
      <c r="D2195">
        <v>41449</v>
      </c>
      <c r="I2195">
        <v>41449</v>
      </c>
      <c r="J2195">
        <v>2014</v>
      </c>
      <c r="K2195" t="s">
        <v>85</v>
      </c>
      <c r="L2195" t="s">
        <v>19704</v>
      </c>
      <c r="N2195" t="s">
        <v>7345</v>
      </c>
      <c r="O2195" t="s">
        <v>7346</v>
      </c>
      <c r="P2195" t="s">
        <v>1494</v>
      </c>
      <c r="Q2195" t="s">
        <v>52</v>
      </c>
      <c r="R2195">
        <v>98643</v>
      </c>
      <c r="S2195" t="s">
        <v>7348</v>
      </c>
      <c r="T2195" t="s">
        <v>7348</v>
      </c>
      <c r="U2195" t="s">
        <v>19705</v>
      </c>
      <c r="V2195" t="s">
        <v>4807</v>
      </c>
      <c r="W2195">
        <v>23</v>
      </c>
      <c r="X2195" t="s">
        <v>6308</v>
      </c>
      <c r="Y2195">
        <v>4286</v>
      </c>
      <c r="Z2195" t="s">
        <v>1494</v>
      </c>
      <c r="AA2195" t="s">
        <v>4785</v>
      </c>
      <c r="AB2195">
        <v>2919</v>
      </c>
      <c r="AC2195" t="s">
        <v>146</v>
      </c>
      <c r="AD2195" t="s">
        <v>4690</v>
      </c>
      <c r="AE2195" t="s">
        <v>107</v>
      </c>
      <c r="AF2195" t="s">
        <v>107</v>
      </c>
      <c r="AJ2195" t="s">
        <v>72</v>
      </c>
      <c r="AK2195" t="s">
        <v>4691</v>
      </c>
      <c r="AL2195">
        <v>41947</v>
      </c>
      <c r="AM2195" t="s">
        <v>4878</v>
      </c>
      <c r="AN2195" t="b">
        <v>1</v>
      </c>
      <c r="AQ2195" t="s">
        <v>60</v>
      </c>
      <c r="AR2195" t="s">
        <v>61</v>
      </c>
      <c r="BB2195" s="7" t="s">
        <v>7345</v>
      </c>
      <c r="BC2195" s="7" t="s">
        <v>7346</v>
      </c>
      <c r="BD2195" s="7" t="s">
        <v>52</v>
      </c>
      <c r="BE2195" s="7">
        <v>98643</v>
      </c>
      <c r="BF2195" s="7" t="s">
        <v>19705</v>
      </c>
      <c r="BO2195" t="s">
        <v>19706</v>
      </c>
      <c r="BP2195">
        <v>1951</v>
      </c>
      <c r="BQ2195">
        <v>95</v>
      </c>
      <c r="BR2195">
        <v>7545</v>
      </c>
      <c r="BU2195" t="s">
        <v>7350</v>
      </c>
      <c r="BV2195" t="s">
        <v>4695</v>
      </c>
      <c r="BX2195">
        <v>43598.006423611114</v>
      </c>
    </row>
    <row r="2196" spans="1:76" x14ac:dyDescent="0.25">
      <c r="A2196" t="s">
        <v>19804</v>
      </c>
      <c r="B2196" t="s">
        <v>3209</v>
      </c>
      <c r="C2196" t="s">
        <v>46</v>
      </c>
      <c r="D2196">
        <v>41591</v>
      </c>
      <c r="H2196" t="s">
        <v>47</v>
      </c>
      <c r="I2196">
        <v>41591</v>
      </c>
      <c r="J2196">
        <v>2014</v>
      </c>
      <c r="K2196" t="s">
        <v>85</v>
      </c>
      <c r="L2196" t="s">
        <v>11977</v>
      </c>
      <c r="N2196" t="s">
        <v>3210</v>
      </c>
      <c r="O2196" t="s">
        <v>101</v>
      </c>
      <c r="P2196" t="s">
        <v>68</v>
      </c>
      <c r="Q2196" t="s">
        <v>52</v>
      </c>
      <c r="R2196">
        <v>98104</v>
      </c>
      <c r="S2196" t="s">
        <v>5134</v>
      </c>
      <c r="T2196" t="s">
        <v>5134</v>
      </c>
      <c r="U2196" t="s">
        <v>11978</v>
      </c>
      <c r="V2196" t="s">
        <v>90</v>
      </c>
      <c r="W2196">
        <v>12</v>
      </c>
      <c r="X2196" t="s">
        <v>878</v>
      </c>
      <c r="Y2196">
        <v>4772</v>
      </c>
      <c r="Z2196" t="s">
        <v>68</v>
      </c>
      <c r="AA2196" t="s">
        <v>57</v>
      </c>
      <c r="AC2196" t="s">
        <v>146</v>
      </c>
      <c r="AD2196" t="s">
        <v>4690</v>
      </c>
      <c r="AE2196" t="s">
        <v>107</v>
      </c>
      <c r="AF2196" t="s">
        <v>107</v>
      </c>
      <c r="AJ2196" t="s">
        <v>72</v>
      </c>
      <c r="AK2196" t="s">
        <v>4691</v>
      </c>
      <c r="AL2196">
        <v>41947</v>
      </c>
      <c r="AM2196" t="s">
        <v>4692</v>
      </c>
      <c r="AN2196" t="b">
        <v>1</v>
      </c>
      <c r="AQ2196" t="s">
        <v>195</v>
      </c>
      <c r="AR2196" t="s">
        <v>150</v>
      </c>
      <c r="AS2196" t="s">
        <v>62</v>
      </c>
      <c r="BB2196" s="7" t="s">
        <v>3211</v>
      </c>
      <c r="BC2196" s="7" t="s">
        <v>101</v>
      </c>
      <c r="BD2196" s="7" t="s">
        <v>52</v>
      </c>
      <c r="BE2196" s="7">
        <v>98116</v>
      </c>
      <c r="BF2196" s="7" t="s">
        <v>11979</v>
      </c>
      <c r="BG2196" s="7">
        <v>128838.43</v>
      </c>
      <c r="BH2196" s="7">
        <v>0</v>
      </c>
      <c r="BI2196">
        <v>123762.69</v>
      </c>
      <c r="BJ2196">
        <v>0</v>
      </c>
      <c r="BK2196">
        <v>0</v>
      </c>
      <c r="BL2196">
        <v>0</v>
      </c>
      <c r="BO2196" t="s">
        <v>19805</v>
      </c>
      <c r="BP2196">
        <v>14992</v>
      </c>
      <c r="BQ2196">
        <v>26712</v>
      </c>
      <c r="BR2196">
        <v>7551</v>
      </c>
      <c r="BS2196">
        <v>8176</v>
      </c>
      <c r="BT2196">
        <v>43</v>
      </c>
      <c r="BU2196" t="s">
        <v>19767</v>
      </c>
      <c r="BV2196" t="s">
        <v>4695</v>
      </c>
      <c r="BX2196">
        <v>44149.148055555554</v>
      </c>
    </row>
    <row r="2197" spans="1:76" x14ac:dyDescent="0.25">
      <c r="A2197" t="s">
        <v>19833</v>
      </c>
      <c r="B2197" t="s">
        <v>2361</v>
      </c>
      <c r="C2197" t="s">
        <v>46</v>
      </c>
      <c r="D2197">
        <v>41785</v>
      </c>
      <c r="H2197" t="s">
        <v>47</v>
      </c>
      <c r="I2197">
        <v>41785</v>
      </c>
      <c r="J2197">
        <v>2014</v>
      </c>
      <c r="K2197" t="s">
        <v>85</v>
      </c>
      <c r="L2197" t="s">
        <v>19834</v>
      </c>
      <c r="N2197" t="s">
        <v>19835</v>
      </c>
      <c r="O2197" t="s">
        <v>105</v>
      </c>
      <c r="P2197" t="s">
        <v>105</v>
      </c>
      <c r="Q2197" t="s">
        <v>52</v>
      </c>
      <c r="R2197" t="s">
        <v>19836</v>
      </c>
      <c r="S2197" t="s">
        <v>19837</v>
      </c>
      <c r="T2197" t="s">
        <v>19838</v>
      </c>
      <c r="U2197" t="s">
        <v>19839</v>
      </c>
      <c r="V2197" t="s">
        <v>54</v>
      </c>
      <c r="W2197">
        <v>13</v>
      </c>
      <c r="X2197" t="s">
        <v>106</v>
      </c>
      <c r="Y2197">
        <v>4789</v>
      </c>
      <c r="Z2197" t="s">
        <v>105</v>
      </c>
      <c r="AA2197" t="s">
        <v>57</v>
      </c>
      <c r="AC2197" t="s">
        <v>146</v>
      </c>
      <c r="AD2197" t="s">
        <v>4690</v>
      </c>
      <c r="AE2197" t="s">
        <v>107</v>
      </c>
      <c r="AF2197" t="s">
        <v>107</v>
      </c>
      <c r="AJ2197" t="s">
        <v>72</v>
      </c>
      <c r="AK2197" t="s">
        <v>4691</v>
      </c>
      <c r="AL2197">
        <v>41947</v>
      </c>
      <c r="AM2197" t="s">
        <v>4692</v>
      </c>
      <c r="AN2197" t="b">
        <v>1</v>
      </c>
      <c r="AQ2197" t="s">
        <v>60</v>
      </c>
      <c r="AR2197" t="s">
        <v>99</v>
      </c>
      <c r="AS2197" t="s">
        <v>4734</v>
      </c>
      <c r="BB2197" s="7" t="s">
        <v>19835</v>
      </c>
      <c r="BC2197" s="7" t="s">
        <v>105</v>
      </c>
      <c r="BD2197" s="7" t="s">
        <v>52</v>
      </c>
      <c r="BE2197" s="7" t="s">
        <v>19836</v>
      </c>
      <c r="BF2197" s="7" t="s">
        <v>19839</v>
      </c>
      <c r="BG2197" s="7">
        <v>1010</v>
      </c>
      <c r="BH2197" s="7">
        <v>0</v>
      </c>
      <c r="BI2197">
        <v>6715.73</v>
      </c>
      <c r="BJ2197">
        <v>0</v>
      </c>
      <c r="BK2197">
        <v>0</v>
      </c>
      <c r="BL2197">
        <v>0</v>
      </c>
      <c r="BO2197" t="s">
        <v>19840</v>
      </c>
      <c r="BP2197">
        <v>5259</v>
      </c>
      <c r="BQ2197">
        <v>4506</v>
      </c>
      <c r="BR2197">
        <v>7337</v>
      </c>
      <c r="BS2197">
        <v>7734</v>
      </c>
      <c r="BT2197">
        <v>6</v>
      </c>
      <c r="BU2197" t="s">
        <v>19841</v>
      </c>
      <c r="BV2197" t="s">
        <v>4695</v>
      </c>
      <c r="BX2197">
        <v>45011.524155092593</v>
      </c>
    </row>
    <row r="2198" spans="1:76" x14ac:dyDescent="0.25">
      <c r="A2198" t="s">
        <v>20980</v>
      </c>
      <c r="B2198" t="s">
        <v>20981</v>
      </c>
      <c r="C2198" t="s">
        <v>46</v>
      </c>
      <c r="D2198">
        <v>41788</v>
      </c>
      <c r="I2198">
        <v>41788</v>
      </c>
      <c r="J2198">
        <v>2014</v>
      </c>
      <c r="K2198" t="s">
        <v>85</v>
      </c>
      <c r="L2198" t="s">
        <v>20982</v>
      </c>
      <c r="N2198" t="s">
        <v>20983</v>
      </c>
      <c r="O2198" t="s">
        <v>1288</v>
      </c>
      <c r="P2198" t="s">
        <v>1289</v>
      </c>
      <c r="Q2198" t="s">
        <v>52</v>
      </c>
      <c r="R2198">
        <v>99347</v>
      </c>
      <c r="S2198" t="s">
        <v>20984</v>
      </c>
      <c r="T2198" t="s">
        <v>20984</v>
      </c>
      <c r="U2198" t="s">
        <v>20985</v>
      </c>
      <c r="V2198" t="s">
        <v>5331</v>
      </c>
      <c r="W2198">
        <v>26</v>
      </c>
      <c r="X2198" t="s">
        <v>5483</v>
      </c>
      <c r="Y2198">
        <v>3320</v>
      </c>
      <c r="Z2198" t="s">
        <v>1289</v>
      </c>
      <c r="AA2198" t="s">
        <v>4785</v>
      </c>
      <c r="AB2198">
        <v>1560</v>
      </c>
      <c r="AC2198" t="s">
        <v>146</v>
      </c>
      <c r="AD2198" t="s">
        <v>4690</v>
      </c>
      <c r="AE2198" t="s">
        <v>107</v>
      </c>
      <c r="AF2198" t="s">
        <v>107</v>
      </c>
      <c r="AJ2198" t="s">
        <v>58</v>
      </c>
      <c r="AK2198" t="s">
        <v>59</v>
      </c>
      <c r="AL2198">
        <v>41947</v>
      </c>
      <c r="AM2198" t="s">
        <v>4878</v>
      </c>
      <c r="AN2198" t="b">
        <v>1</v>
      </c>
      <c r="AQ2198" t="s">
        <v>195</v>
      </c>
      <c r="AR2198" t="s">
        <v>150</v>
      </c>
      <c r="BB2198" s="7" t="s">
        <v>20983</v>
      </c>
      <c r="BC2198" s="7" t="s">
        <v>1288</v>
      </c>
      <c r="BD2198" s="7" t="s">
        <v>52</v>
      </c>
      <c r="BE2198" s="7">
        <v>99347</v>
      </c>
      <c r="BF2198" s="7" t="s">
        <v>20985</v>
      </c>
      <c r="BO2198" t="s">
        <v>20986</v>
      </c>
      <c r="BP2198">
        <v>13814</v>
      </c>
      <c r="BQ2198">
        <v>207</v>
      </c>
      <c r="BR2198">
        <v>7356</v>
      </c>
      <c r="BU2198" t="s">
        <v>20987</v>
      </c>
      <c r="BV2198" t="s">
        <v>4695</v>
      </c>
      <c r="BX2198">
        <v>43598.003032407411</v>
      </c>
    </row>
    <row r="2199" spans="1:76" x14ac:dyDescent="0.25">
      <c r="A2199" t="s">
        <v>21010</v>
      </c>
      <c r="B2199" t="s">
        <v>805</v>
      </c>
      <c r="C2199" t="s">
        <v>46</v>
      </c>
      <c r="D2199">
        <v>41507</v>
      </c>
      <c r="H2199" t="s">
        <v>47</v>
      </c>
      <c r="I2199">
        <v>41507</v>
      </c>
      <c r="J2199">
        <v>2014</v>
      </c>
      <c r="K2199" t="s">
        <v>85</v>
      </c>
      <c r="L2199" t="s">
        <v>21011</v>
      </c>
      <c r="N2199" t="s">
        <v>806</v>
      </c>
      <c r="O2199" t="s">
        <v>807</v>
      </c>
      <c r="P2199" t="s">
        <v>353</v>
      </c>
      <c r="Q2199" t="s">
        <v>52</v>
      </c>
      <c r="R2199">
        <v>98264</v>
      </c>
      <c r="S2199" t="s">
        <v>808</v>
      </c>
      <c r="T2199" t="s">
        <v>21012</v>
      </c>
      <c r="U2199" t="s">
        <v>21013</v>
      </c>
      <c r="V2199" t="s">
        <v>54</v>
      </c>
      <c r="W2199">
        <v>13</v>
      </c>
      <c r="X2199" t="s">
        <v>355</v>
      </c>
      <c r="Y2199">
        <v>4862</v>
      </c>
      <c r="Z2199" t="s">
        <v>353</v>
      </c>
      <c r="AA2199" t="s">
        <v>57</v>
      </c>
      <c r="AC2199" t="s">
        <v>146</v>
      </c>
      <c r="AD2199" t="s">
        <v>4690</v>
      </c>
      <c r="AE2199" t="s">
        <v>107</v>
      </c>
      <c r="AF2199" t="s">
        <v>107</v>
      </c>
      <c r="AJ2199" t="s">
        <v>58</v>
      </c>
      <c r="AK2199" t="s">
        <v>59</v>
      </c>
      <c r="AL2199">
        <v>41947</v>
      </c>
      <c r="AM2199" t="s">
        <v>4692</v>
      </c>
      <c r="AN2199" t="b">
        <v>1</v>
      </c>
      <c r="AQ2199" t="s">
        <v>60</v>
      </c>
      <c r="AR2199" t="s">
        <v>61</v>
      </c>
      <c r="AS2199" t="s">
        <v>62</v>
      </c>
      <c r="BB2199" s="7" t="s">
        <v>806</v>
      </c>
      <c r="BC2199" s="7" t="s">
        <v>807</v>
      </c>
      <c r="BD2199" s="7" t="s">
        <v>52</v>
      </c>
      <c r="BE2199" s="7">
        <v>98264</v>
      </c>
      <c r="BF2199" s="7" t="s">
        <v>21013</v>
      </c>
      <c r="BG2199" s="7">
        <v>88297.94</v>
      </c>
      <c r="BH2199" s="7">
        <v>915.72</v>
      </c>
      <c r="BI2199">
        <v>87916.74</v>
      </c>
      <c r="BJ2199">
        <v>0</v>
      </c>
      <c r="BK2199">
        <v>0</v>
      </c>
      <c r="BL2199">
        <v>0</v>
      </c>
      <c r="BM2199">
        <v>2690.46</v>
      </c>
      <c r="BN2199">
        <v>0</v>
      </c>
      <c r="BO2199" t="s">
        <v>21014</v>
      </c>
      <c r="BP2199">
        <v>2360</v>
      </c>
      <c r="BQ2199">
        <v>243</v>
      </c>
      <c r="BR2199">
        <v>7508</v>
      </c>
      <c r="BS2199">
        <v>7589</v>
      </c>
      <c r="BT2199">
        <v>42</v>
      </c>
      <c r="BU2199" t="s">
        <v>21015</v>
      </c>
      <c r="BV2199" t="s">
        <v>4695</v>
      </c>
      <c r="BX2199">
        <v>44149.126342592594</v>
      </c>
    </row>
    <row r="2200" spans="1:76" x14ac:dyDescent="0.25">
      <c r="A2200" t="s">
        <v>21033</v>
      </c>
      <c r="B2200" t="s">
        <v>978</v>
      </c>
      <c r="C2200" t="s">
        <v>46</v>
      </c>
      <c r="D2200">
        <v>41554</v>
      </c>
      <c r="H2200" t="s">
        <v>47</v>
      </c>
      <c r="I2200">
        <v>41554</v>
      </c>
      <c r="J2200">
        <v>2014</v>
      </c>
      <c r="K2200" t="s">
        <v>85</v>
      </c>
      <c r="L2200" t="s">
        <v>21034</v>
      </c>
      <c r="N2200" t="s">
        <v>1155</v>
      </c>
      <c r="O2200" t="s">
        <v>980</v>
      </c>
      <c r="P2200" t="s">
        <v>241</v>
      </c>
      <c r="Q2200" t="s">
        <v>52</v>
      </c>
      <c r="R2200">
        <v>98936</v>
      </c>
      <c r="S2200" t="s">
        <v>982</v>
      </c>
      <c r="T2200" t="s">
        <v>21035</v>
      </c>
      <c r="U2200" t="s">
        <v>21036</v>
      </c>
      <c r="V2200" t="s">
        <v>54</v>
      </c>
      <c r="W2200">
        <v>13</v>
      </c>
      <c r="X2200" t="s">
        <v>426</v>
      </c>
      <c r="Y2200">
        <v>4807</v>
      </c>
      <c r="Z2200" t="s">
        <v>241</v>
      </c>
      <c r="AA2200" t="s">
        <v>57</v>
      </c>
      <c r="AC2200" t="s">
        <v>146</v>
      </c>
      <c r="AD2200" t="s">
        <v>4690</v>
      </c>
      <c r="AE2200" t="s">
        <v>107</v>
      </c>
      <c r="AF2200" t="s">
        <v>107</v>
      </c>
      <c r="AJ2200" t="s">
        <v>58</v>
      </c>
      <c r="AK2200" t="s">
        <v>59</v>
      </c>
      <c r="AL2200">
        <v>41947</v>
      </c>
      <c r="AM2200" t="s">
        <v>4692</v>
      </c>
      <c r="AN2200" t="b">
        <v>1</v>
      </c>
      <c r="AQ2200" t="s">
        <v>60</v>
      </c>
      <c r="AR2200" t="s">
        <v>61</v>
      </c>
      <c r="AS2200" t="s">
        <v>62</v>
      </c>
      <c r="BB2200" s="7" t="s">
        <v>21037</v>
      </c>
      <c r="BC2200" s="7" t="s">
        <v>1157</v>
      </c>
      <c r="BD2200" s="7" t="s">
        <v>52</v>
      </c>
      <c r="BE2200" s="7">
        <v>98942</v>
      </c>
      <c r="BF2200" s="7" t="s">
        <v>21038</v>
      </c>
      <c r="BG2200" s="7">
        <v>30550</v>
      </c>
      <c r="BH2200" s="7">
        <v>100</v>
      </c>
      <c r="BI2200">
        <v>13502.07</v>
      </c>
      <c r="BJ2200">
        <v>0</v>
      </c>
      <c r="BK2200">
        <v>0</v>
      </c>
      <c r="BL2200">
        <v>0</v>
      </c>
      <c r="BO2200" t="s">
        <v>21039</v>
      </c>
      <c r="BP2200">
        <v>19235</v>
      </c>
      <c r="BQ2200">
        <v>309</v>
      </c>
      <c r="BR2200">
        <v>7394</v>
      </c>
      <c r="BS2200">
        <v>8408</v>
      </c>
      <c r="BT2200">
        <v>15</v>
      </c>
      <c r="BU2200" t="s">
        <v>21040</v>
      </c>
      <c r="BV2200" t="s">
        <v>4695</v>
      </c>
      <c r="BX2200">
        <v>44149.15587962963</v>
      </c>
    </row>
    <row r="2201" spans="1:76" x14ac:dyDescent="0.25">
      <c r="A2201" t="s">
        <v>21041</v>
      </c>
      <c r="B2201" t="s">
        <v>21042</v>
      </c>
      <c r="C2201" t="s">
        <v>46</v>
      </c>
      <c r="D2201">
        <v>41763</v>
      </c>
      <c r="H2201" t="s">
        <v>289</v>
      </c>
      <c r="I2201">
        <v>41763</v>
      </c>
      <c r="J2201">
        <v>2014</v>
      </c>
      <c r="K2201" t="s">
        <v>85</v>
      </c>
      <c r="L2201" t="s">
        <v>21043</v>
      </c>
      <c r="N2201" t="s">
        <v>21044</v>
      </c>
      <c r="O2201" t="s">
        <v>1481</v>
      </c>
      <c r="P2201" t="s">
        <v>632</v>
      </c>
      <c r="Q2201" t="s">
        <v>52</v>
      </c>
      <c r="R2201" t="s">
        <v>21045</v>
      </c>
      <c r="S2201" t="s">
        <v>21046</v>
      </c>
      <c r="T2201" t="s">
        <v>21046</v>
      </c>
      <c r="U2201" t="s">
        <v>21047</v>
      </c>
      <c r="V2201" t="s">
        <v>5396</v>
      </c>
      <c r="W2201">
        <v>20</v>
      </c>
      <c r="X2201" t="s">
        <v>4808</v>
      </c>
      <c r="Y2201">
        <v>3424</v>
      </c>
      <c r="Z2201" t="s">
        <v>632</v>
      </c>
      <c r="AA2201" t="s">
        <v>4785</v>
      </c>
      <c r="AB2201">
        <v>50450</v>
      </c>
      <c r="AC2201" t="s">
        <v>146</v>
      </c>
      <c r="AD2201" t="s">
        <v>4690</v>
      </c>
      <c r="AE2201" t="s">
        <v>107</v>
      </c>
      <c r="AF2201" t="s">
        <v>107</v>
      </c>
      <c r="AJ2201" t="s">
        <v>58</v>
      </c>
      <c r="AK2201" t="s">
        <v>59</v>
      </c>
      <c r="AL2201">
        <v>41947</v>
      </c>
      <c r="AM2201" t="s">
        <v>4692</v>
      </c>
      <c r="AN2201" t="b">
        <v>1</v>
      </c>
      <c r="AQ2201" t="s">
        <v>60</v>
      </c>
      <c r="AR2201" t="s">
        <v>61</v>
      </c>
      <c r="BB2201" s="7" t="s">
        <v>21044</v>
      </c>
      <c r="BC2201" s="7" t="s">
        <v>1481</v>
      </c>
      <c r="BD2201" s="7" t="s">
        <v>52</v>
      </c>
      <c r="BE2201" s="7" t="s">
        <v>21045</v>
      </c>
      <c r="BF2201" s="7" t="s">
        <v>21047</v>
      </c>
      <c r="BG2201" s="7">
        <v>0</v>
      </c>
      <c r="BH2201" s="7">
        <v>0</v>
      </c>
      <c r="BI2201">
        <v>0</v>
      </c>
      <c r="BJ2201">
        <v>0</v>
      </c>
      <c r="BK2201">
        <v>0</v>
      </c>
      <c r="BL2201">
        <v>0</v>
      </c>
      <c r="BO2201" t="s">
        <v>21048</v>
      </c>
      <c r="BP2201">
        <v>4368</v>
      </c>
      <c r="BQ2201">
        <v>683</v>
      </c>
      <c r="BR2201">
        <v>7387</v>
      </c>
      <c r="BS2201">
        <v>7702</v>
      </c>
      <c r="BU2201" t="s">
        <v>21049</v>
      </c>
      <c r="BV2201" t="s">
        <v>4695</v>
      </c>
      <c r="BX2201">
        <v>44149.130497685182</v>
      </c>
    </row>
    <row r="2202" spans="1:76" x14ac:dyDescent="0.25">
      <c r="A2202" t="s">
        <v>21217</v>
      </c>
      <c r="B2202" t="s">
        <v>21218</v>
      </c>
      <c r="C2202" t="s">
        <v>46</v>
      </c>
      <c r="D2202">
        <v>41813</v>
      </c>
      <c r="I2202">
        <v>41813</v>
      </c>
      <c r="J2202">
        <v>2014</v>
      </c>
      <c r="K2202" t="s">
        <v>85</v>
      </c>
      <c r="L2202" t="s">
        <v>21219</v>
      </c>
      <c r="N2202" t="s">
        <v>21220</v>
      </c>
      <c r="O2202" t="s">
        <v>1288</v>
      </c>
      <c r="P2202" t="s">
        <v>1289</v>
      </c>
      <c r="Q2202" t="s">
        <v>52</v>
      </c>
      <c r="R2202">
        <v>99347</v>
      </c>
      <c r="S2202" t="s">
        <v>21221</v>
      </c>
      <c r="T2202" t="s">
        <v>21221</v>
      </c>
      <c r="U2202" t="s">
        <v>21222</v>
      </c>
      <c r="V2202" t="s">
        <v>5424</v>
      </c>
      <c r="W2202">
        <v>22</v>
      </c>
      <c r="X2202" t="s">
        <v>5483</v>
      </c>
      <c r="Y2202">
        <v>3320</v>
      </c>
      <c r="Z2202" t="s">
        <v>1289</v>
      </c>
      <c r="AA2202" t="s">
        <v>4785</v>
      </c>
      <c r="AB2202">
        <v>1560</v>
      </c>
      <c r="AC2202" t="s">
        <v>146</v>
      </c>
      <c r="AD2202" t="s">
        <v>4690</v>
      </c>
      <c r="AE2202" t="s">
        <v>107</v>
      </c>
      <c r="AF2202" t="s">
        <v>107</v>
      </c>
      <c r="AJ2202" t="s">
        <v>58</v>
      </c>
      <c r="AK2202" t="s">
        <v>59</v>
      </c>
      <c r="AL2202">
        <v>41947</v>
      </c>
      <c r="AM2202" t="s">
        <v>4878</v>
      </c>
      <c r="AN2202" t="b">
        <v>1</v>
      </c>
      <c r="AQ2202" t="s">
        <v>195</v>
      </c>
      <c r="AR2202" t="s">
        <v>150</v>
      </c>
      <c r="BB2202" s="7" t="s">
        <v>21220</v>
      </c>
      <c r="BC2202" s="7" t="s">
        <v>1288</v>
      </c>
      <c r="BD2202" s="7" t="s">
        <v>52</v>
      </c>
      <c r="BE2202" s="7">
        <v>99347</v>
      </c>
      <c r="BF2202" s="7" t="s">
        <v>21222</v>
      </c>
      <c r="BO2202" t="s">
        <v>21223</v>
      </c>
      <c r="BP2202">
        <v>4310</v>
      </c>
      <c r="BQ2202">
        <v>6064</v>
      </c>
      <c r="BR2202">
        <v>7390</v>
      </c>
      <c r="BU2202" t="s">
        <v>21224</v>
      </c>
      <c r="BV2202" t="s">
        <v>4695</v>
      </c>
      <c r="BX2202">
        <v>43598.003657407404</v>
      </c>
    </row>
    <row r="2203" spans="1:76" x14ac:dyDescent="0.25">
      <c r="A2203" t="s">
        <v>21252</v>
      </c>
      <c r="B2203" t="s">
        <v>21253</v>
      </c>
      <c r="C2203" t="s">
        <v>46</v>
      </c>
      <c r="D2203">
        <v>41766</v>
      </c>
      <c r="I2203">
        <v>41766</v>
      </c>
      <c r="J2203">
        <v>2014</v>
      </c>
      <c r="K2203" t="s">
        <v>85</v>
      </c>
      <c r="L2203" t="s">
        <v>21254</v>
      </c>
      <c r="N2203" t="s">
        <v>20657</v>
      </c>
      <c r="O2203" t="s">
        <v>907</v>
      </c>
      <c r="P2203" t="s">
        <v>908</v>
      </c>
      <c r="Q2203" t="s">
        <v>52</v>
      </c>
      <c r="R2203">
        <v>98926</v>
      </c>
      <c r="S2203" t="s">
        <v>21255</v>
      </c>
      <c r="T2203" t="s">
        <v>21255</v>
      </c>
      <c r="U2203" t="s">
        <v>21256</v>
      </c>
      <c r="V2203" t="s">
        <v>7053</v>
      </c>
      <c r="W2203">
        <v>21</v>
      </c>
      <c r="X2203" t="s">
        <v>5397</v>
      </c>
      <c r="Y2203">
        <v>3559</v>
      </c>
      <c r="Z2203" t="s">
        <v>908</v>
      </c>
      <c r="AA2203" t="s">
        <v>4785</v>
      </c>
      <c r="AB2203">
        <v>21906</v>
      </c>
      <c r="AC2203" t="s">
        <v>146</v>
      </c>
      <c r="AD2203" t="s">
        <v>4690</v>
      </c>
      <c r="AE2203" t="s">
        <v>107</v>
      </c>
      <c r="AF2203" t="s">
        <v>107</v>
      </c>
      <c r="AJ2203" t="s">
        <v>58</v>
      </c>
      <c r="AK2203" t="s">
        <v>59</v>
      </c>
      <c r="AL2203">
        <v>41947</v>
      </c>
      <c r="AM2203" t="s">
        <v>4878</v>
      </c>
      <c r="AN2203" t="b">
        <v>1</v>
      </c>
      <c r="AQ2203" t="s">
        <v>195</v>
      </c>
      <c r="AR2203" t="s">
        <v>150</v>
      </c>
      <c r="BB2203" s="7" t="s">
        <v>20657</v>
      </c>
      <c r="BC2203" s="7" t="s">
        <v>907</v>
      </c>
      <c r="BD2203" s="7" t="s">
        <v>52</v>
      </c>
      <c r="BE2203" s="7">
        <v>98926</v>
      </c>
      <c r="BF2203" s="7" t="s">
        <v>13863</v>
      </c>
      <c r="BO2203" t="s">
        <v>21257</v>
      </c>
      <c r="BP2203">
        <v>21058</v>
      </c>
      <c r="BQ2203">
        <v>6007</v>
      </c>
      <c r="BR2203">
        <v>7255</v>
      </c>
      <c r="BU2203" t="s">
        <v>13865</v>
      </c>
      <c r="BV2203" t="s">
        <v>4695</v>
      </c>
      <c r="BX2203">
        <v>43598.001400462963</v>
      </c>
    </row>
    <row r="2204" spans="1:76" x14ac:dyDescent="0.25">
      <c r="A2204" t="s">
        <v>21380</v>
      </c>
      <c r="B2204" t="s">
        <v>21381</v>
      </c>
      <c r="C2204" t="s">
        <v>46</v>
      </c>
      <c r="D2204">
        <v>41788</v>
      </c>
      <c r="H2204" t="s">
        <v>47</v>
      </c>
      <c r="I2204">
        <v>41788</v>
      </c>
      <c r="J2204">
        <v>2014</v>
      </c>
      <c r="K2204" t="s">
        <v>85</v>
      </c>
      <c r="L2204" t="s">
        <v>21382</v>
      </c>
      <c r="N2204" t="s">
        <v>21383</v>
      </c>
      <c r="O2204" t="s">
        <v>573</v>
      </c>
      <c r="P2204" t="s">
        <v>291</v>
      </c>
      <c r="Q2204" t="s">
        <v>52</v>
      </c>
      <c r="R2204">
        <v>98837</v>
      </c>
      <c r="S2204" t="s">
        <v>21384</v>
      </c>
      <c r="T2204" t="s">
        <v>21384</v>
      </c>
      <c r="U2204" t="s">
        <v>21385</v>
      </c>
      <c r="V2204" t="s">
        <v>5331</v>
      </c>
      <c r="W2204">
        <v>26</v>
      </c>
      <c r="X2204" t="s">
        <v>7459</v>
      </c>
      <c r="Y2204">
        <v>3340</v>
      </c>
      <c r="Z2204" t="s">
        <v>291</v>
      </c>
      <c r="AA2204" t="s">
        <v>4785</v>
      </c>
      <c r="AB2204">
        <v>37035</v>
      </c>
      <c r="AC2204" t="s">
        <v>146</v>
      </c>
      <c r="AD2204" t="s">
        <v>4690</v>
      </c>
      <c r="AE2204" t="s">
        <v>107</v>
      </c>
      <c r="AF2204" t="s">
        <v>107</v>
      </c>
      <c r="AJ2204" t="s">
        <v>58</v>
      </c>
      <c r="AK2204" t="s">
        <v>59</v>
      </c>
      <c r="AL2204">
        <v>41947</v>
      </c>
      <c r="AM2204" t="s">
        <v>4692</v>
      </c>
      <c r="AN2204" t="b">
        <v>1</v>
      </c>
      <c r="AQ2204" t="s">
        <v>60</v>
      </c>
      <c r="AR2204" t="s">
        <v>61</v>
      </c>
      <c r="BB2204" s="7" t="s">
        <v>21386</v>
      </c>
      <c r="BC2204" s="7" t="s">
        <v>573</v>
      </c>
      <c r="BD2204" s="7" t="s">
        <v>52</v>
      </c>
      <c r="BE2204" s="7">
        <v>98837</v>
      </c>
      <c r="BF2204" s="7" t="s">
        <v>21385</v>
      </c>
      <c r="BG2204" s="7">
        <v>89392.39</v>
      </c>
      <c r="BH2204" s="7">
        <v>0</v>
      </c>
      <c r="BI2204">
        <v>88860.07</v>
      </c>
      <c r="BJ2204">
        <v>0</v>
      </c>
      <c r="BK2204">
        <v>0</v>
      </c>
      <c r="BL2204">
        <v>0</v>
      </c>
      <c r="BO2204" t="s">
        <v>21387</v>
      </c>
      <c r="BP2204">
        <v>4597</v>
      </c>
      <c r="BQ2204">
        <v>288</v>
      </c>
      <c r="BR2204">
        <v>7374</v>
      </c>
      <c r="BS2204">
        <v>7710</v>
      </c>
      <c r="BU2204" t="s">
        <v>21388</v>
      </c>
      <c r="BV2204" t="s">
        <v>4695</v>
      </c>
      <c r="BX2204">
        <v>44149.130682870367</v>
      </c>
    </row>
    <row r="2205" spans="1:76" x14ac:dyDescent="0.25">
      <c r="A2205" t="s">
        <v>21389</v>
      </c>
      <c r="B2205" t="s">
        <v>21017</v>
      </c>
      <c r="C2205" t="s">
        <v>46</v>
      </c>
      <c r="D2205">
        <v>41787</v>
      </c>
      <c r="I2205">
        <v>41787</v>
      </c>
      <c r="J2205">
        <v>2014</v>
      </c>
      <c r="K2205" t="s">
        <v>85</v>
      </c>
      <c r="L2205" t="s">
        <v>21390</v>
      </c>
      <c r="N2205" t="s">
        <v>21391</v>
      </c>
      <c r="O2205" t="s">
        <v>1288</v>
      </c>
      <c r="P2205" t="s">
        <v>1289</v>
      </c>
      <c r="Q2205" t="s">
        <v>52</v>
      </c>
      <c r="R2205">
        <v>99347</v>
      </c>
      <c r="S2205" t="s">
        <v>21021</v>
      </c>
      <c r="T2205" t="s">
        <v>21021</v>
      </c>
      <c r="U2205" t="s">
        <v>21392</v>
      </c>
      <c r="V2205" t="s">
        <v>4807</v>
      </c>
      <c r="W2205">
        <v>23</v>
      </c>
      <c r="X2205" t="s">
        <v>5483</v>
      </c>
      <c r="Y2205">
        <v>3320</v>
      </c>
      <c r="Z2205" t="s">
        <v>1289</v>
      </c>
      <c r="AA2205" t="s">
        <v>4785</v>
      </c>
      <c r="AB2205">
        <v>1560</v>
      </c>
      <c r="AC2205" t="s">
        <v>146</v>
      </c>
      <c r="AD2205" t="s">
        <v>4690</v>
      </c>
      <c r="AE2205" t="s">
        <v>107</v>
      </c>
      <c r="AF2205" t="s">
        <v>107</v>
      </c>
      <c r="AJ2205" t="s">
        <v>58</v>
      </c>
      <c r="AK2205" t="s">
        <v>59</v>
      </c>
      <c r="AL2205">
        <v>41947</v>
      </c>
      <c r="AM2205" t="s">
        <v>4878</v>
      </c>
      <c r="AN2205" t="b">
        <v>1</v>
      </c>
      <c r="AQ2205" t="s">
        <v>60</v>
      </c>
      <c r="AR2205" t="s">
        <v>61</v>
      </c>
      <c r="BB2205" s="7" t="s">
        <v>21391</v>
      </c>
      <c r="BC2205" s="7" t="s">
        <v>1288</v>
      </c>
      <c r="BD2205" s="7" t="s">
        <v>52</v>
      </c>
      <c r="BE2205" s="7">
        <v>99347</v>
      </c>
      <c r="BF2205" s="7" t="s">
        <v>21392</v>
      </c>
      <c r="BO2205" t="s">
        <v>21393</v>
      </c>
      <c r="BP2205">
        <v>5076</v>
      </c>
      <c r="BQ2205">
        <v>749</v>
      </c>
      <c r="BR2205">
        <v>7348</v>
      </c>
      <c r="BU2205" t="s">
        <v>21394</v>
      </c>
      <c r="BV2205" t="s">
        <v>4695</v>
      </c>
      <c r="BX2205">
        <v>43598.002893518518</v>
      </c>
    </row>
    <row r="2206" spans="1:76" x14ac:dyDescent="0.25">
      <c r="A2206" t="s">
        <v>21947</v>
      </c>
      <c r="B2206" t="s">
        <v>21948</v>
      </c>
      <c r="C2206" t="s">
        <v>46</v>
      </c>
      <c r="D2206">
        <v>41770</v>
      </c>
      <c r="H2206" t="s">
        <v>47</v>
      </c>
      <c r="I2206">
        <v>41770</v>
      </c>
      <c r="J2206">
        <v>2014</v>
      </c>
      <c r="K2206" t="s">
        <v>85</v>
      </c>
      <c r="L2206" t="s">
        <v>21949</v>
      </c>
      <c r="N2206" t="s">
        <v>21950</v>
      </c>
      <c r="O2206" t="s">
        <v>10092</v>
      </c>
      <c r="P2206" t="s">
        <v>632</v>
      </c>
      <c r="Q2206" t="s">
        <v>52</v>
      </c>
      <c r="R2206">
        <v>98239</v>
      </c>
      <c r="S2206" t="s">
        <v>21951</v>
      </c>
      <c r="T2206" t="s">
        <v>21951</v>
      </c>
      <c r="U2206" t="s">
        <v>21952</v>
      </c>
      <c r="V2206" t="s">
        <v>5571</v>
      </c>
      <c r="W2206">
        <v>28</v>
      </c>
      <c r="X2206" t="s">
        <v>4808</v>
      </c>
      <c r="Y2206">
        <v>3424</v>
      </c>
      <c r="Z2206" t="s">
        <v>632</v>
      </c>
      <c r="AA2206" t="s">
        <v>4785</v>
      </c>
      <c r="AB2206">
        <v>50450</v>
      </c>
      <c r="AC2206" t="s">
        <v>146</v>
      </c>
      <c r="AD2206" t="s">
        <v>4690</v>
      </c>
      <c r="AE2206" t="s">
        <v>107</v>
      </c>
      <c r="AF2206" t="s">
        <v>107</v>
      </c>
      <c r="AJ2206" t="s">
        <v>58</v>
      </c>
      <c r="AK2206" t="s">
        <v>59</v>
      </c>
      <c r="AL2206">
        <v>41947</v>
      </c>
      <c r="AM2206" t="s">
        <v>4692</v>
      </c>
      <c r="AN2206" t="b">
        <v>1</v>
      </c>
      <c r="AQ2206" t="s">
        <v>60</v>
      </c>
      <c r="AR2206" t="s">
        <v>61</v>
      </c>
      <c r="BB2206" s="7" t="s">
        <v>21950</v>
      </c>
      <c r="BC2206" s="7" t="s">
        <v>10092</v>
      </c>
      <c r="BD2206" s="7" t="s">
        <v>52</v>
      </c>
      <c r="BE2206" s="7">
        <v>98239</v>
      </c>
      <c r="BF2206" s="7" t="s">
        <v>21952</v>
      </c>
      <c r="BG2206" s="7">
        <v>5136</v>
      </c>
      <c r="BH2206" s="7">
        <v>0</v>
      </c>
      <c r="BI2206">
        <v>7118.34</v>
      </c>
      <c r="BJ2206">
        <v>2767.33</v>
      </c>
      <c r="BK2206">
        <v>0</v>
      </c>
      <c r="BL2206">
        <v>0</v>
      </c>
      <c r="BO2206" t="s">
        <v>21953</v>
      </c>
      <c r="BP2206">
        <v>7699</v>
      </c>
      <c r="BQ2206">
        <v>567</v>
      </c>
      <c r="BR2206">
        <v>7219</v>
      </c>
      <c r="BS2206">
        <v>7838</v>
      </c>
      <c r="BU2206" t="s">
        <v>21954</v>
      </c>
      <c r="BV2206" t="s">
        <v>4695</v>
      </c>
      <c r="BX2206">
        <v>44149.13559027778</v>
      </c>
    </row>
    <row r="2207" spans="1:76" x14ac:dyDescent="0.25">
      <c r="A2207" t="s">
        <v>21955</v>
      </c>
      <c r="B2207" t="s">
        <v>21956</v>
      </c>
      <c r="C2207" t="s">
        <v>46</v>
      </c>
      <c r="D2207">
        <v>41834</v>
      </c>
      <c r="H2207" t="s">
        <v>47</v>
      </c>
      <c r="I2207">
        <v>41834</v>
      </c>
      <c r="J2207">
        <v>2014</v>
      </c>
      <c r="K2207" t="s">
        <v>85</v>
      </c>
      <c r="L2207" t="s">
        <v>21957</v>
      </c>
      <c r="N2207" t="s">
        <v>21958</v>
      </c>
      <c r="O2207" t="s">
        <v>573</v>
      </c>
      <c r="P2207" t="s">
        <v>291</v>
      </c>
      <c r="Q2207" t="s">
        <v>52</v>
      </c>
      <c r="R2207">
        <v>98837</v>
      </c>
      <c r="S2207" t="s">
        <v>21959</v>
      </c>
      <c r="T2207" t="s">
        <v>21960</v>
      </c>
      <c r="U2207" t="s">
        <v>21961</v>
      </c>
      <c r="V2207" t="s">
        <v>5571</v>
      </c>
      <c r="W2207">
        <v>28</v>
      </c>
      <c r="X2207" t="s">
        <v>7459</v>
      </c>
      <c r="Y2207">
        <v>3340</v>
      </c>
      <c r="Z2207" t="s">
        <v>291</v>
      </c>
      <c r="AA2207" t="s">
        <v>4785</v>
      </c>
      <c r="AB2207">
        <v>37035</v>
      </c>
      <c r="AC2207" t="s">
        <v>146</v>
      </c>
      <c r="AD2207" t="s">
        <v>4690</v>
      </c>
      <c r="AE2207" t="s">
        <v>107</v>
      </c>
      <c r="AF2207" t="s">
        <v>107</v>
      </c>
      <c r="AJ2207" t="s">
        <v>58</v>
      </c>
      <c r="AK2207" t="s">
        <v>59</v>
      </c>
      <c r="AL2207">
        <v>41947</v>
      </c>
      <c r="AM2207" t="s">
        <v>4692</v>
      </c>
      <c r="AN2207" t="b">
        <v>1</v>
      </c>
      <c r="AQ2207" t="s">
        <v>60</v>
      </c>
      <c r="AR2207" t="s">
        <v>99</v>
      </c>
      <c r="BB2207" s="7" t="s">
        <v>21958</v>
      </c>
      <c r="BC2207" s="7" t="s">
        <v>573</v>
      </c>
      <c r="BD2207" s="7" t="s">
        <v>52</v>
      </c>
      <c r="BE2207" s="7">
        <v>98837</v>
      </c>
      <c r="BG2207" s="7">
        <v>6037.31</v>
      </c>
      <c r="BH2207" s="7">
        <v>0</v>
      </c>
      <c r="BI2207">
        <v>6037.31</v>
      </c>
      <c r="BJ2207">
        <v>0</v>
      </c>
      <c r="BK2207">
        <v>0</v>
      </c>
      <c r="BL2207">
        <v>0</v>
      </c>
      <c r="BO2207" t="s">
        <v>21962</v>
      </c>
      <c r="BP2207">
        <v>4082</v>
      </c>
      <c r="BQ2207">
        <v>918</v>
      </c>
      <c r="BR2207">
        <v>7405</v>
      </c>
      <c r="BS2207">
        <v>7694</v>
      </c>
      <c r="BU2207" t="s">
        <v>21963</v>
      </c>
      <c r="BV2207" t="s">
        <v>4695</v>
      </c>
      <c r="BX2207">
        <v>44149.130150462966</v>
      </c>
    </row>
    <row r="2208" spans="1:76" x14ac:dyDescent="0.25">
      <c r="A2208" t="s">
        <v>21964</v>
      </c>
      <c r="B2208" t="s">
        <v>21965</v>
      </c>
      <c r="C2208" t="s">
        <v>46</v>
      </c>
      <c r="D2208">
        <v>41736</v>
      </c>
      <c r="H2208" t="s">
        <v>47</v>
      </c>
      <c r="I2208">
        <v>41736</v>
      </c>
      <c r="J2208">
        <v>2014</v>
      </c>
      <c r="K2208" t="s">
        <v>85</v>
      </c>
      <c r="L2208" t="s">
        <v>21966</v>
      </c>
      <c r="N2208" t="s">
        <v>21967</v>
      </c>
      <c r="O2208" t="s">
        <v>557</v>
      </c>
      <c r="P2208" t="s">
        <v>668</v>
      </c>
      <c r="Q2208" t="s">
        <v>52</v>
      </c>
      <c r="R2208">
        <v>99301</v>
      </c>
      <c r="S2208" t="s">
        <v>21968</v>
      </c>
      <c r="T2208" t="s">
        <v>21968</v>
      </c>
      <c r="U2208" t="s">
        <v>21969</v>
      </c>
      <c r="V2208" t="s">
        <v>4807</v>
      </c>
      <c r="W2208">
        <v>23</v>
      </c>
      <c r="X2208" t="s">
        <v>6144</v>
      </c>
      <c r="Y2208">
        <v>3306</v>
      </c>
      <c r="Z2208" t="s">
        <v>668</v>
      </c>
      <c r="AA2208" t="s">
        <v>4785</v>
      </c>
      <c r="AB2208">
        <v>30193</v>
      </c>
      <c r="AC2208" t="s">
        <v>146</v>
      </c>
      <c r="AD2208" t="s">
        <v>4690</v>
      </c>
      <c r="AE2208" t="s">
        <v>107</v>
      </c>
      <c r="AF2208" t="s">
        <v>107</v>
      </c>
      <c r="AJ2208" t="s">
        <v>58</v>
      </c>
      <c r="AK2208" t="s">
        <v>59</v>
      </c>
      <c r="AL2208">
        <v>41947</v>
      </c>
      <c r="AM2208" t="s">
        <v>4692</v>
      </c>
      <c r="AN2208" t="b">
        <v>1</v>
      </c>
      <c r="AQ2208" t="s">
        <v>60</v>
      </c>
      <c r="AR2208" t="s">
        <v>61</v>
      </c>
      <c r="BB2208" s="7" t="s">
        <v>21970</v>
      </c>
      <c r="BC2208" s="7" t="s">
        <v>557</v>
      </c>
      <c r="BD2208" s="7" t="s">
        <v>52</v>
      </c>
      <c r="BE2208" s="7">
        <v>99301</v>
      </c>
      <c r="BF2208" s="7" t="s">
        <v>21971</v>
      </c>
      <c r="BG2208" s="7">
        <v>14888.97</v>
      </c>
      <c r="BH2208" s="7">
        <v>100</v>
      </c>
      <c r="BI2208">
        <v>12719.89</v>
      </c>
      <c r="BJ2208">
        <v>0</v>
      </c>
      <c r="BK2208">
        <v>0</v>
      </c>
      <c r="BL2208">
        <v>0</v>
      </c>
      <c r="BM2208">
        <v>7250</v>
      </c>
      <c r="BN2208">
        <v>0</v>
      </c>
      <c r="BO2208" t="s">
        <v>21972</v>
      </c>
      <c r="BP2208">
        <v>13147</v>
      </c>
      <c r="BQ2208">
        <v>1</v>
      </c>
      <c r="BR2208">
        <v>7279</v>
      </c>
      <c r="BS2208">
        <v>8080</v>
      </c>
      <c r="BU2208" t="s">
        <v>21973</v>
      </c>
      <c r="BV2208" t="s">
        <v>4695</v>
      </c>
      <c r="BX2208">
        <v>44149.144733796296</v>
      </c>
    </row>
    <row r="2209" spans="1:76" x14ac:dyDescent="0.25">
      <c r="A2209" t="s">
        <v>21974</v>
      </c>
      <c r="B2209" t="s">
        <v>21975</v>
      </c>
      <c r="C2209" t="s">
        <v>46</v>
      </c>
      <c r="D2209">
        <v>41758</v>
      </c>
      <c r="H2209" t="s">
        <v>47</v>
      </c>
      <c r="I2209">
        <v>41758</v>
      </c>
      <c r="J2209">
        <v>2014</v>
      </c>
      <c r="K2209" t="s">
        <v>85</v>
      </c>
      <c r="L2209" t="s">
        <v>21976</v>
      </c>
      <c r="N2209" t="s">
        <v>21977</v>
      </c>
      <c r="O2209" t="s">
        <v>3406</v>
      </c>
      <c r="P2209" t="s">
        <v>505</v>
      </c>
      <c r="Q2209" t="s">
        <v>52</v>
      </c>
      <c r="R2209">
        <v>98672</v>
      </c>
      <c r="S2209" t="s">
        <v>21978</v>
      </c>
      <c r="T2209" t="s">
        <v>21979</v>
      </c>
      <c r="U2209" t="s">
        <v>21980</v>
      </c>
      <c r="V2209" t="s">
        <v>7053</v>
      </c>
      <c r="W2209">
        <v>21</v>
      </c>
      <c r="X2209" t="s">
        <v>6135</v>
      </c>
      <c r="Y2209">
        <v>3579</v>
      </c>
      <c r="Z2209" t="s">
        <v>505</v>
      </c>
      <c r="AA2209" t="s">
        <v>4785</v>
      </c>
      <c r="AB2209">
        <v>12818</v>
      </c>
      <c r="AC2209" t="s">
        <v>146</v>
      </c>
      <c r="AD2209" t="s">
        <v>4690</v>
      </c>
      <c r="AE2209" t="s">
        <v>107</v>
      </c>
      <c r="AF2209" t="s">
        <v>107</v>
      </c>
      <c r="AJ2209" t="s">
        <v>58</v>
      </c>
      <c r="AK2209" t="s">
        <v>59</v>
      </c>
      <c r="AL2209">
        <v>41947</v>
      </c>
      <c r="AM2209" t="s">
        <v>4692</v>
      </c>
      <c r="AN2209" t="b">
        <v>1</v>
      </c>
      <c r="AQ2209" t="s">
        <v>60</v>
      </c>
      <c r="AR2209" t="s">
        <v>99</v>
      </c>
      <c r="BB2209" s="7" t="s">
        <v>21977</v>
      </c>
      <c r="BC2209" s="7" t="s">
        <v>3406</v>
      </c>
      <c r="BD2209" s="7" t="s">
        <v>52</v>
      </c>
      <c r="BE2209" s="7">
        <v>98672</v>
      </c>
      <c r="BF2209" s="7" t="s">
        <v>21981</v>
      </c>
      <c r="BG2209" s="7">
        <v>10810.34</v>
      </c>
      <c r="BH2209" s="7">
        <v>0</v>
      </c>
      <c r="BI2209">
        <v>9810.34</v>
      </c>
      <c r="BJ2209">
        <v>0</v>
      </c>
      <c r="BK2209">
        <v>0</v>
      </c>
      <c r="BL2209">
        <v>0</v>
      </c>
      <c r="BO2209" t="s">
        <v>21982</v>
      </c>
      <c r="BP2209">
        <v>9686</v>
      </c>
      <c r="BQ2209">
        <v>5941</v>
      </c>
      <c r="BR2209">
        <v>7100</v>
      </c>
      <c r="BS2209">
        <v>7936</v>
      </c>
      <c r="BU2209" t="s">
        <v>21983</v>
      </c>
      <c r="BV2209" t="s">
        <v>4695</v>
      </c>
      <c r="BX2209">
        <v>44149.139548611114</v>
      </c>
    </row>
    <row r="2210" spans="1:76" x14ac:dyDescent="0.25">
      <c r="A2210" t="s">
        <v>21984</v>
      </c>
      <c r="B2210" t="s">
        <v>21198</v>
      </c>
      <c r="C2210" t="s">
        <v>46</v>
      </c>
      <c r="D2210">
        <v>41828</v>
      </c>
      <c r="I2210">
        <v>41828</v>
      </c>
      <c r="J2210">
        <v>2014</v>
      </c>
      <c r="K2210" t="s">
        <v>85</v>
      </c>
      <c r="L2210" t="s">
        <v>21199</v>
      </c>
      <c r="N2210" t="s">
        <v>21985</v>
      </c>
      <c r="O2210" t="s">
        <v>557</v>
      </c>
      <c r="P2210" t="s">
        <v>668</v>
      </c>
      <c r="Q2210" t="s">
        <v>52</v>
      </c>
      <c r="R2210">
        <v>99301</v>
      </c>
      <c r="S2210" t="s">
        <v>21986</v>
      </c>
      <c r="T2210" t="s">
        <v>21986</v>
      </c>
      <c r="U2210" t="s">
        <v>21203</v>
      </c>
      <c r="V2210" t="s">
        <v>5331</v>
      </c>
      <c r="W2210">
        <v>26</v>
      </c>
      <c r="X2210" t="s">
        <v>6144</v>
      </c>
      <c r="Y2210">
        <v>3306</v>
      </c>
      <c r="Z2210" t="s">
        <v>668</v>
      </c>
      <c r="AA2210" t="s">
        <v>4785</v>
      </c>
      <c r="AB2210">
        <v>30193</v>
      </c>
      <c r="AC2210" t="s">
        <v>146</v>
      </c>
      <c r="AD2210" t="s">
        <v>4690</v>
      </c>
      <c r="AE2210" t="s">
        <v>107</v>
      </c>
      <c r="AF2210" t="s">
        <v>107</v>
      </c>
      <c r="AJ2210" t="s">
        <v>58</v>
      </c>
      <c r="AK2210" t="s">
        <v>59</v>
      </c>
      <c r="AL2210">
        <v>41947</v>
      </c>
      <c r="AM2210" t="s">
        <v>4878</v>
      </c>
      <c r="AN2210" t="b">
        <v>1</v>
      </c>
      <c r="AQ2210" t="s">
        <v>195</v>
      </c>
      <c r="AR2210" t="s">
        <v>150</v>
      </c>
      <c r="BB2210" s="7" t="s">
        <v>21987</v>
      </c>
      <c r="BC2210" s="7" t="s">
        <v>557</v>
      </c>
      <c r="BD2210" s="7" t="s">
        <v>52</v>
      </c>
      <c r="BE2210" s="7">
        <v>99301</v>
      </c>
      <c r="BF2210" s="7" t="s">
        <v>21988</v>
      </c>
      <c r="BO2210" t="s">
        <v>21989</v>
      </c>
      <c r="BP2210">
        <v>17210</v>
      </c>
      <c r="BQ2210">
        <v>609</v>
      </c>
      <c r="BR2210">
        <v>7586</v>
      </c>
      <c r="BU2210" t="s">
        <v>21990</v>
      </c>
      <c r="BV2210" t="s">
        <v>4695</v>
      </c>
      <c r="BX2210">
        <v>43598.007060185184</v>
      </c>
    </row>
    <row r="2211" spans="1:76" x14ac:dyDescent="0.25">
      <c r="A2211" t="s">
        <v>21991</v>
      </c>
      <c r="B2211" t="s">
        <v>21992</v>
      </c>
      <c r="C2211" t="s">
        <v>46</v>
      </c>
      <c r="D2211">
        <v>41661</v>
      </c>
      <c r="I2211">
        <v>41661</v>
      </c>
      <c r="J2211">
        <v>2014</v>
      </c>
      <c r="K2211" t="s">
        <v>85</v>
      </c>
      <c r="L2211" t="s">
        <v>21993</v>
      </c>
      <c r="N2211" t="s">
        <v>21994</v>
      </c>
      <c r="O2211" t="s">
        <v>241</v>
      </c>
      <c r="P2211" t="s">
        <v>241</v>
      </c>
      <c r="Q2211" t="s">
        <v>52</v>
      </c>
      <c r="R2211">
        <v>98908</v>
      </c>
      <c r="S2211" t="s">
        <v>21995</v>
      </c>
      <c r="T2211" t="s">
        <v>21995</v>
      </c>
      <c r="U2211" t="s">
        <v>21996</v>
      </c>
      <c r="V2211" t="s">
        <v>7053</v>
      </c>
      <c r="W2211">
        <v>21</v>
      </c>
      <c r="X2211" t="s">
        <v>8532</v>
      </c>
      <c r="Y2211">
        <v>4418</v>
      </c>
      <c r="Z2211" t="s">
        <v>241</v>
      </c>
      <c r="AA2211" t="s">
        <v>4785</v>
      </c>
      <c r="AB2211">
        <v>106481</v>
      </c>
      <c r="AC2211" t="s">
        <v>146</v>
      </c>
      <c r="AD2211" t="s">
        <v>4690</v>
      </c>
      <c r="AE2211" t="s">
        <v>107</v>
      </c>
      <c r="AF2211" t="s">
        <v>107</v>
      </c>
      <c r="AJ2211" t="s">
        <v>58</v>
      </c>
      <c r="AK2211" t="s">
        <v>59</v>
      </c>
      <c r="AL2211">
        <v>41947</v>
      </c>
      <c r="AM2211" t="s">
        <v>4878</v>
      </c>
      <c r="AN2211" t="b">
        <v>1</v>
      </c>
      <c r="AQ2211" t="s">
        <v>195</v>
      </c>
      <c r="AR2211" t="s">
        <v>150</v>
      </c>
      <c r="BB2211" s="7" t="s">
        <v>21994</v>
      </c>
      <c r="BC2211" s="7" t="s">
        <v>241</v>
      </c>
      <c r="BD2211" s="7" t="s">
        <v>52</v>
      </c>
      <c r="BE2211" s="7">
        <v>98908</v>
      </c>
      <c r="BF2211" s="7" t="s">
        <v>21996</v>
      </c>
      <c r="BO2211" t="s">
        <v>21997</v>
      </c>
      <c r="BP2211">
        <v>4195</v>
      </c>
      <c r="BQ2211">
        <v>274</v>
      </c>
      <c r="BR2211">
        <v>7398</v>
      </c>
      <c r="BU2211" t="s">
        <v>21998</v>
      </c>
      <c r="BV2211" t="s">
        <v>4695</v>
      </c>
      <c r="BX2211">
        <v>43598.003807870373</v>
      </c>
    </row>
    <row r="2212" spans="1:76" x14ac:dyDescent="0.25">
      <c r="A2212" t="s">
        <v>21999</v>
      </c>
      <c r="B2212" t="s">
        <v>22000</v>
      </c>
      <c r="C2212" t="s">
        <v>46</v>
      </c>
      <c r="D2212">
        <v>41786</v>
      </c>
      <c r="H2212" t="s">
        <v>47</v>
      </c>
      <c r="I2212">
        <v>41786</v>
      </c>
      <c r="J2212">
        <v>2014</v>
      </c>
      <c r="K2212" t="s">
        <v>85</v>
      </c>
      <c r="L2212" t="s">
        <v>22001</v>
      </c>
      <c r="N2212" t="s">
        <v>22002</v>
      </c>
      <c r="O2212" t="s">
        <v>1554</v>
      </c>
      <c r="P2212" t="s">
        <v>111</v>
      </c>
      <c r="Q2212" t="s">
        <v>52</v>
      </c>
      <c r="R2212">
        <v>98383</v>
      </c>
      <c r="S2212" t="s">
        <v>22003</v>
      </c>
      <c r="T2212" t="s">
        <v>22004</v>
      </c>
      <c r="U2212" t="s">
        <v>22005</v>
      </c>
      <c r="V2212" t="s">
        <v>7053</v>
      </c>
      <c r="W2212">
        <v>21</v>
      </c>
      <c r="X2212" t="s">
        <v>4824</v>
      </c>
      <c r="Y2212">
        <v>3539</v>
      </c>
      <c r="Z2212" t="s">
        <v>111</v>
      </c>
      <c r="AA2212" t="s">
        <v>4785</v>
      </c>
      <c r="AB2212">
        <v>153736</v>
      </c>
      <c r="AC2212" t="s">
        <v>146</v>
      </c>
      <c r="AD2212" t="s">
        <v>4690</v>
      </c>
      <c r="AE2212" t="s">
        <v>107</v>
      </c>
      <c r="AF2212" t="s">
        <v>107</v>
      </c>
      <c r="AJ2212" t="s">
        <v>58</v>
      </c>
      <c r="AK2212" t="s">
        <v>59</v>
      </c>
      <c r="AL2212">
        <v>41947</v>
      </c>
      <c r="AM2212" t="s">
        <v>4692</v>
      </c>
      <c r="AN2212" t="b">
        <v>1</v>
      </c>
      <c r="AQ2212" t="s">
        <v>60</v>
      </c>
      <c r="AR2212" t="s">
        <v>61</v>
      </c>
      <c r="BB2212" s="7" t="s">
        <v>22002</v>
      </c>
      <c r="BC2212" s="7" t="s">
        <v>1554</v>
      </c>
      <c r="BD2212" s="7" t="s">
        <v>52</v>
      </c>
      <c r="BE2212" s="7">
        <v>98383</v>
      </c>
      <c r="BF2212" s="7" t="s">
        <v>22005</v>
      </c>
      <c r="BG2212" s="7">
        <v>26325.87</v>
      </c>
      <c r="BH2212" s="7">
        <v>0</v>
      </c>
      <c r="BI2212">
        <v>31319.47</v>
      </c>
      <c r="BJ2212">
        <v>5000</v>
      </c>
      <c r="BK2212">
        <v>0</v>
      </c>
      <c r="BL2212">
        <v>0</v>
      </c>
      <c r="BO2212" t="s">
        <v>22006</v>
      </c>
      <c r="BP2212">
        <v>4070</v>
      </c>
      <c r="BQ2212">
        <v>212</v>
      </c>
      <c r="BR2212">
        <v>7407</v>
      </c>
      <c r="BS2212">
        <v>7692</v>
      </c>
      <c r="BU2212" t="s">
        <v>22007</v>
      </c>
      <c r="BV2212" t="s">
        <v>4695</v>
      </c>
      <c r="BX2212">
        <v>44149.13009259259</v>
      </c>
    </row>
    <row r="2213" spans="1:76" x14ac:dyDescent="0.25">
      <c r="A2213" t="s">
        <v>22008</v>
      </c>
      <c r="B2213" t="s">
        <v>22009</v>
      </c>
      <c r="C2213" t="s">
        <v>46</v>
      </c>
      <c r="D2213">
        <v>41791</v>
      </c>
      <c r="I2213">
        <v>41791</v>
      </c>
      <c r="J2213">
        <v>2014</v>
      </c>
      <c r="K2213" t="s">
        <v>85</v>
      </c>
      <c r="L2213" t="s">
        <v>22010</v>
      </c>
      <c r="N2213" t="s">
        <v>22011</v>
      </c>
      <c r="O2213" t="s">
        <v>458</v>
      </c>
      <c r="P2213" t="s">
        <v>459</v>
      </c>
      <c r="Q2213" t="s">
        <v>52</v>
      </c>
      <c r="R2213">
        <v>99328</v>
      </c>
      <c r="S2213" t="s">
        <v>22012</v>
      </c>
      <c r="T2213" t="s">
        <v>22012</v>
      </c>
      <c r="U2213" t="s">
        <v>22013</v>
      </c>
      <c r="V2213" t="s">
        <v>6576</v>
      </c>
      <c r="W2213">
        <v>27</v>
      </c>
      <c r="X2213" t="s">
        <v>17282</v>
      </c>
      <c r="Y2213">
        <v>3176</v>
      </c>
      <c r="Z2213" t="s">
        <v>459</v>
      </c>
      <c r="AA2213" t="s">
        <v>4785</v>
      </c>
      <c r="AB2213">
        <v>2690</v>
      </c>
      <c r="AC2213" t="s">
        <v>146</v>
      </c>
      <c r="AD2213" t="s">
        <v>4690</v>
      </c>
      <c r="AE2213" t="s">
        <v>107</v>
      </c>
      <c r="AF2213" t="s">
        <v>107</v>
      </c>
      <c r="AJ2213" t="s">
        <v>58</v>
      </c>
      <c r="AK2213" t="s">
        <v>59</v>
      </c>
      <c r="AL2213">
        <v>41947</v>
      </c>
      <c r="AM2213" t="s">
        <v>4878</v>
      </c>
      <c r="AN2213" t="b">
        <v>1</v>
      </c>
      <c r="AQ2213" t="s">
        <v>195</v>
      </c>
      <c r="AR2213" t="s">
        <v>150</v>
      </c>
      <c r="BB2213" s="7" t="s">
        <v>22011</v>
      </c>
      <c r="BC2213" s="7" t="s">
        <v>458</v>
      </c>
      <c r="BD2213" s="7" t="s">
        <v>52</v>
      </c>
      <c r="BE2213" s="7">
        <v>99328</v>
      </c>
      <c r="BF2213" s="7" t="s">
        <v>22013</v>
      </c>
      <c r="BO2213" t="s">
        <v>22014</v>
      </c>
      <c r="BP2213">
        <v>13055</v>
      </c>
      <c r="BQ2213">
        <v>6013</v>
      </c>
      <c r="BR2213">
        <v>7271</v>
      </c>
      <c r="BU2213" t="s">
        <v>22015</v>
      </c>
      <c r="BV2213" t="s">
        <v>4695</v>
      </c>
      <c r="BX2213">
        <v>43598.001643518517</v>
      </c>
    </row>
    <row r="2214" spans="1:76" x14ac:dyDescent="0.25">
      <c r="A2214" t="s">
        <v>22016</v>
      </c>
      <c r="B2214" t="s">
        <v>22017</v>
      </c>
      <c r="C2214" t="s">
        <v>46</v>
      </c>
      <c r="D2214">
        <v>41788</v>
      </c>
      <c r="I2214">
        <v>41788</v>
      </c>
      <c r="J2214">
        <v>2014</v>
      </c>
      <c r="K2214" t="s">
        <v>85</v>
      </c>
      <c r="L2214" t="s">
        <v>22018</v>
      </c>
      <c r="N2214" t="s">
        <v>22019</v>
      </c>
      <c r="O2214" t="s">
        <v>612</v>
      </c>
      <c r="P2214" t="s">
        <v>613</v>
      </c>
      <c r="Q2214" t="s">
        <v>52</v>
      </c>
      <c r="R2214">
        <v>99166</v>
      </c>
      <c r="S2214" t="s">
        <v>1686</v>
      </c>
      <c r="T2214" t="s">
        <v>22020</v>
      </c>
      <c r="U2214" t="s">
        <v>22021</v>
      </c>
      <c r="V2214" t="s">
        <v>5331</v>
      </c>
      <c r="W2214">
        <v>26</v>
      </c>
      <c r="X2214" t="s">
        <v>7356</v>
      </c>
      <c r="Y2214">
        <v>3290</v>
      </c>
      <c r="Z2214" t="s">
        <v>613</v>
      </c>
      <c r="AA2214" t="s">
        <v>4785</v>
      </c>
      <c r="AB2214">
        <v>4460</v>
      </c>
      <c r="AC2214" t="s">
        <v>146</v>
      </c>
      <c r="AD2214" t="s">
        <v>4690</v>
      </c>
      <c r="AE2214" t="s">
        <v>107</v>
      </c>
      <c r="AF2214" t="s">
        <v>107</v>
      </c>
      <c r="AJ2214" t="s">
        <v>58</v>
      </c>
      <c r="AK2214" t="s">
        <v>59</v>
      </c>
      <c r="AL2214">
        <v>41947</v>
      </c>
      <c r="AM2214" t="s">
        <v>4878</v>
      </c>
      <c r="AN2214" t="b">
        <v>1</v>
      </c>
      <c r="AQ2214" t="s">
        <v>60</v>
      </c>
      <c r="AR2214" t="s">
        <v>99</v>
      </c>
      <c r="BB2214" s="7" t="s">
        <v>22019</v>
      </c>
      <c r="BC2214" s="7" t="s">
        <v>612</v>
      </c>
      <c r="BD2214" s="7" t="s">
        <v>52</v>
      </c>
      <c r="BE2214" s="7">
        <v>99166</v>
      </c>
      <c r="BF2214" s="7" t="s">
        <v>22021</v>
      </c>
      <c r="BO2214" t="s">
        <v>22022</v>
      </c>
      <c r="BP2214">
        <v>20279</v>
      </c>
      <c r="BQ2214">
        <v>6037</v>
      </c>
      <c r="BR2214">
        <v>7326</v>
      </c>
      <c r="BU2214" t="s">
        <v>22023</v>
      </c>
      <c r="BV2214" t="s">
        <v>4695</v>
      </c>
      <c r="BX2214">
        <v>43598.002557870372</v>
      </c>
    </row>
    <row r="2215" spans="1:76" x14ac:dyDescent="0.25">
      <c r="A2215" t="s">
        <v>22024</v>
      </c>
      <c r="B2215" t="s">
        <v>1802</v>
      </c>
      <c r="C2215" t="s">
        <v>46</v>
      </c>
      <c r="D2215">
        <v>41785</v>
      </c>
      <c r="H2215" t="s">
        <v>47</v>
      </c>
      <c r="I2215">
        <v>41785</v>
      </c>
      <c r="J2215">
        <v>2014</v>
      </c>
      <c r="K2215" t="s">
        <v>85</v>
      </c>
      <c r="L2215" t="s">
        <v>22025</v>
      </c>
      <c r="N2215" t="s">
        <v>1803</v>
      </c>
      <c r="O2215" t="s">
        <v>143</v>
      </c>
      <c r="P2215" t="s">
        <v>115</v>
      </c>
      <c r="Q2215" t="s">
        <v>52</v>
      </c>
      <c r="R2215">
        <v>98419</v>
      </c>
      <c r="S2215" t="s">
        <v>4038</v>
      </c>
      <c r="T2215" t="s">
        <v>22026</v>
      </c>
      <c r="U2215" t="s">
        <v>22027</v>
      </c>
      <c r="V2215" t="s">
        <v>54</v>
      </c>
      <c r="W2215">
        <v>13</v>
      </c>
      <c r="X2215" t="s">
        <v>202</v>
      </c>
      <c r="Y2215">
        <v>4831</v>
      </c>
      <c r="Z2215" t="s">
        <v>115</v>
      </c>
      <c r="AA2215" t="s">
        <v>57</v>
      </c>
      <c r="AC2215" t="s">
        <v>146</v>
      </c>
      <c r="AD2215" t="s">
        <v>4690</v>
      </c>
      <c r="AE2215" t="s">
        <v>107</v>
      </c>
      <c r="AF2215" t="s">
        <v>107</v>
      </c>
      <c r="AJ2215" t="s">
        <v>58</v>
      </c>
      <c r="AK2215" t="s">
        <v>59</v>
      </c>
      <c r="AL2215">
        <v>41947</v>
      </c>
      <c r="AM2215" t="s">
        <v>4692</v>
      </c>
      <c r="AN2215" t="b">
        <v>1</v>
      </c>
      <c r="AQ2215" t="s">
        <v>60</v>
      </c>
      <c r="AR2215" t="s">
        <v>99</v>
      </c>
      <c r="AS2215" t="s">
        <v>4734</v>
      </c>
      <c r="BB2215" s="7" t="s">
        <v>1803</v>
      </c>
      <c r="BC2215" s="7" t="s">
        <v>143</v>
      </c>
      <c r="BD2215" s="7" t="s">
        <v>52</v>
      </c>
      <c r="BE2215" s="7">
        <v>98419</v>
      </c>
      <c r="BF2215" s="7" t="s">
        <v>22027</v>
      </c>
      <c r="BG2215" s="7">
        <v>1345</v>
      </c>
      <c r="BH2215" s="7">
        <v>849.33</v>
      </c>
      <c r="BI2215">
        <v>2112.98</v>
      </c>
      <c r="BJ2215">
        <v>0</v>
      </c>
      <c r="BK2215">
        <v>0</v>
      </c>
      <c r="BL2215">
        <v>0</v>
      </c>
      <c r="BO2215" t="s">
        <v>22028</v>
      </c>
      <c r="BP2215">
        <v>4193</v>
      </c>
      <c r="BQ2215">
        <v>4470</v>
      </c>
      <c r="BR2215">
        <v>7399</v>
      </c>
      <c r="BS2215">
        <v>7693</v>
      </c>
      <c r="BT2215">
        <v>27</v>
      </c>
      <c r="BU2215" t="s">
        <v>22029</v>
      </c>
      <c r="BV2215" t="s">
        <v>4695</v>
      </c>
      <c r="BX2215">
        <v>44149.13013888889</v>
      </c>
    </row>
    <row r="2216" spans="1:76" x14ac:dyDescent="0.25">
      <c r="A2216" t="s">
        <v>22030</v>
      </c>
      <c r="B2216" t="s">
        <v>1989</v>
      </c>
      <c r="C2216" t="s">
        <v>46</v>
      </c>
      <c r="D2216">
        <v>41785</v>
      </c>
      <c r="H2216" t="s">
        <v>47</v>
      </c>
      <c r="I2216">
        <v>41785</v>
      </c>
      <c r="J2216">
        <v>2014</v>
      </c>
      <c r="K2216" t="s">
        <v>85</v>
      </c>
      <c r="L2216" t="s">
        <v>22031</v>
      </c>
      <c r="N2216" t="s">
        <v>1990</v>
      </c>
      <c r="O2216" t="s">
        <v>586</v>
      </c>
      <c r="P2216" t="s">
        <v>68</v>
      </c>
      <c r="Q2216" t="s">
        <v>52</v>
      </c>
      <c r="R2216">
        <v>98270</v>
      </c>
      <c r="S2216" t="s">
        <v>22032</v>
      </c>
      <c r="T2216" t="s">
        <v>22032</v>
      </c>
      <c r="U2216" t="s">
        <v>22033</v>
      </c>
      <c r="V2216" t="s">
        <v>54</v>
      </c>
      <c r="W2216">
        <v>13</v>
      </c>
      <c r="X2216" t="s">
        <v>759</v>
      </c>
      <c r="Y2216">
        <v>4866</v>
      </c>
      <c r="Z2216" t="s">
        <v>68</v>
      </c>
      <c r="AA2216" t="s">
        <v>57</v>
      </c>
      <c r="AC2216" t="s">
        <v>146</v>
      </c>
      <c r="AD2216" t="s">
        <v>4690</v>
      </c>
      <c r="AE2216" t="s">
        <v>107</v>
      </c>
      <c r="AF2216" t="s">
        <v>107</v>
      </c>
      <c r="AJ2216" t="s">
        <v>58</v>
      </c>
      <c r="AK2216" t="s">
        <v>59</v>
      </c>
      <c r="AL2216">
        <v>41947</v>
      </c>
      <c r="AM2216" t="s">
        <v>4692</v>
      </c>
      <c r="AN2216" t="b">
        <v>1</v>
      </c>
      <c r="AQ2216" t="s">
        <v>60</v>
      </c>
      <c r="AR2216" t="s">
        <v>99</v>
      </c>
      <c r="AS2216" t="s">
        <v>4734</v>
      </c>
      <c r="BB2216" s="7" t="s">
        <v>1990</v>
      </c>
      <c r="BC2216" s="7" t="s">
        <v>586</v>
      </c>
      <c r="BD2216" s="7" t="s">
        <v>52</v>
      </c>
      <c r="BE2216" s="7">
        <v>98270</v>
      </c>
      <c r="BF2216" s="7" t="s">
        <v>22033</v>
      </c>
      <c r="BG2216" s="7">
        <v>9535</v>
      </c>
      <c r="BH2216" s="7">
        <v>0</v>
      </c>
      <c r="BI2216">
        <v>8774.43</v>
      </c>
      <c r="BJ2216">
        <v>0</v>
      </c>
      <c r="BK2216">
        <v>0</v>
      </c>
      <c r="BL2216">
        <v>0</v>
      </c>
      <c r="BO2216" t="s">
        <v>22034</v>
      </c>
      <c r="BP2216">
        <v>19697</v>
      </c>
      <c r="BQ2216">
        <v>1208</v>
      </c>
      <c r="BR2216">
        <v>7629</v>
      </c>
      <c r="BS2216">
        <v>8426</v>
      </c>
      <c r="BT2216">
        <v>44</v>
      </c>
      <c r="BU2216" t="s">
        <v>22035</v>
      </c>
      <c r="BV2216" t="s">
        <v>4695</v>
      </c>
      <c r="BX2216">
        <v>44149.156354166669</v>
      </c>
    </row>
    <row r="2217" spans="1:76" x14ac:dyDescent="0.25">
      <c r="A2217" t="s">
        <v>22036</v>
      </c>
      <c r="B2217" t="s">
        <v>4127</v>
      </c>
      <c r="C2217" t="s">
        <v>46</v>
      </c>
      <c r="D2217">
        <v>41781</v>
      </c>
      <c r="H2217" t="s">
        <v>47</v>
      </c>
      <c r="I2217">
        <v>41781</v>
      </c>
      <c r="J2217">
        <v>2014</v>
      </c>
      <c r="K2217" t="s">
        <v>85</v>
      </c>
      <c r="L2217" t="s">
        <v>22037</v>
      </c>
      <c r="N2217" t="s">
        <v>22038</v>
      </c>
      <c r="O2217" t="s">
        <v>332</v>
      </c>
      <c r="P2217" t="s">
        <v>199</v>
      </c>
      <c r="Q2217" t="s">
        <v>52</v>
      </c>
      <c r="R2217">
        <v>98201</v>
      </c>
      <c r="S2217" t="s">
        <v>22039</v>
      </c>
      <c r="T2217" t="s">
        <v>22039</v>
      </c>
      <c r="U2217" t="s">
        <v>22040</v>
      </c>
      <c r="V2217" t="s">
        <v>90</v>
      </c>
      <c r="W2217">
        <v>12</v>
      </c>
      <c r="X2217" t="s">
        <v>588</v>
      </c>
      <c r="Y2217">
        <v>4767</v>
      </c>
      <c r="Z2217" t="s">
        <v>199</v>
      </c>
      <c r="AA2217" t="s">
        <v>57</v>
      </c>
      <c r="AC2217" t="s">
        <v>146</v>
      </c>
      <c r="AD2217" t="s">
        <v>4690</v>
      </c>
      <c r="AE2217" t="s">
        <v>107</v>
      </c>
      <c r="AF2217" t="s">
        <v>107</v>
      </c>
      <c r="AJ2217" t="s">
        <v>58</v>
      </c>
      <c r="AK2217" t="s">
        <v>59</v>
      </c>
      <c r="AL2217">
        <v>41947</v>
      </c>
      <c r="AM2217" t="s">
        <v>4692</v>
      </c>
      <c r="AN2217" t="b">
        <v>1</v>
      </c>
      <c r="AQ2217" t="s">
        <v>60</v>
      </c>
      <c r="AR2217" t="s">
        <v>99</v>
      </c>
      <c r="AS2217" t="s">
        <v>4734</v>
      </c>
      <c r="BB2217" s="7" t="s">
        <v>22038</v>
      </c>
      <c r="BC2217" s="7" t="s">
        <v>332</v>
      </c>
      <c r="BD2217" s="7" t="s">
        <v>52</v>
      </c>
      <c r="BE2217" s="7">
        <v>98201</v>
      </c>
      <c r="BF2217" s="7" t="s">
        <v>22040</v>
      </c>
      <c r="BG2217" s="7">
        <v>0</v>
      </c>
      <c r="BH2217" s="7">
        <v>0</v>
      </c>
      <c r="BI2217">
        <v>0</v>
      </c>
      <c r="BJ2217">
        <v>0</v>
      </c>
      <c r="BK2217">
        <v>0</v>
      </c>
      <c r="BL2217">
        <v>0</v>
      </c>
      <c r="BO2217" t="s">
        <v>22041</v>
      </c>
      <c r="BP2217">
        <v>6532</v>
      </c>
      <c r="BQ2217">
        <v>4545</v>
      </c>
      <c r="BR2217">
        <v>7275</v>
      </c>
      <c r="BS2217">
        <v>7801</v>
      </c>
      <c r="BT2217">
        <v>38</v>
      </c>
      <c r="BU2217" t="s">
        <v>22042</v>
      </c>
      <c r="BV2217" t="s">
        <v>4695</v>
      </c>
      <c r="BX2217">
        <v>44149.134398148148</v>
      </c>
    </row>
    <row r="2218" spans="1:76" x14ac:dyDescent="0.25">
      <c r="A2218" t="s">
        <v>22043</v>
      </c>
      <c r="B2218" t="s">
        <v>22044</v>
      </c>
      <c r="C2218" t="s">
        <v>46</v>
      </c>
      <c r="D2218">
        <v>41775</v>
      </c>
      <c r="I2218">
        <v>41775</v>
      </c>
      <c r="J2218">
        <v>2014</v>
      </c>
      <c r="K2218" t="s">
        <v>85</v>
      </c>
      <c r="L2218" t="s">
        <v>22045</v>
      </c>
      <c r="N2218" t="s">
        <v>22046</v>
      </c>
      <c r="O2218" t="s">
        <v>458</v>
      </c>
      <c r="P2218" t="s">
        <v>459</v>
      </c>
      <c r="Q2218" t="s">
        <v>52</v>
      </c>
      <c r="R2218">
        <v>99328</v>
      </c>
      <c r="S2218" t="s">
        <v>22047</v>
      </c>
      <c r="T2218" t="s">
        <v>22047</v>
      </c>
      <c r="U2218" t="s">
        <v>22048</v>
      </c>
      <c r="V2218" t="s">
        <v>5571</v>
      </c>
      <c r="W2218">
        <v>28</v>
      </c>
      <c r="X2218" t="s">
        <v>17282</v>
      </c>
      <c r="Y2218">
        <v>3176</v>
      </c>
      <c r="Z2218" t="s">
        <v>459</v>
      </c>
      <c r="AA2218" t="s">
        <v>4785</v>
      </c>
      <c r="AB2218">
        <v>2690</v>
      </c>
      <c r="AC2218" t="s">
        <v>146</v>
      </c>
      <c r="AD2218" t="s">
        <v>4690</v>
      </c>
      <c r="AE2218" t="s">
        <v>107</v>
      </c>
      <c r="AF2218" t="s">
        <v>107</v>
      </c>
      <c r="AJ2218" t="s">
        <v>58</v>
      </c>
      <c r="AK2218" t="s">
        <v>59</v>
      </c>
      <c r="AL2218">
        <v>41947</v>
      </c>
      <c r="AM2218" t="s">
        <v>4878</v>
      </c>
      <c r="AN2218" t="b">
        <v>1</v>
      </c>
      <c r="AQ2218" t="s">
        <v>195</v>
      </c>
      <c r="AR2218" t="s">
        <v>150</v>
      </c>
      <c r="BB2218" s="7" t="s">
        <v>22046</v>
      </c>
      <c r="BC2218" s="7" t="s">
        <v>458</v>
      </c>
      <c r="BD2218" s="7" t="s">
        <v>52</v>
      </c>
      <c r="BE2218" s="7">
        <v>99328</v>
      </c>
      <c r="BF2218" s="7" t="s">
        <v>22048</v>
      </c>
      <c r="BO2218" t="s">
        <v>22049</v>
      </c>
      <c r="BP2218">
        <v>12768</v>
      </c>
      <c r="BQ2218">
        <v>6000</v>
      </c>
      <c r="BR2218">
        <v>7238</v>
      </c>
      <c r="BU2218" t="s">
        <v>22050</v>
      </c>
      <c r="BV2218" t="s">
        <v>4695</v>
      </c>
      <c r="BX2218">
        <v>43598.001157407409</v>
      </c>
    </row>
    <row r="2219" spans="1:76" x14ac:dyDescent="0.25">
      <c r="A2219" t="s">
        <v>22051</v>
      </c>
      <c r="B2219" t="s">
        <v>1940</v>
      </c>
      <c r="C2219" t="s">
        <v>46</v>
      </c>
      <c r="D2219">
        <v>41761</v>
      </c>
      <c r="H2219" t="s">
        <v>47</v>
      </c>
      <c r="I2219">
        <v>41761</v>
      </c>
      <c r="J2219">
        <v>2014</v>
      </c>
      <c r="K2219" t="s">
        <v>85</v>
      </c>
      <c r="L2219" t="s">
        <v>22052</v>
      </c>
      <c r="N2219" t="s">
        <v>22053</v>
      </c>
      <c r="O2219" t="s">
        <v>132</v>
      </c>
      <c r="P2219" t="s">
        <v>133</v>
      </c>
      <c r="Q2219" t="s">
        <v>52</v>
      </c>
      <c r="R2219">
        <v>98626</v>
      </c>
      <c r="S2219" t="s">
        <v>22054</v>
      </c>
      <c r="T2219" t="s">
        <v>22055</v>
      </c>
      <c r="U2219" t="s">
        <v>22056</v>
      </c>
      <c r="V2219" t="s">
        <v>4807</v>
      </c>
      <c r="W2219">
        <v>23</v>
      </c>
      <c r="X2219" t="s">
        <v>5425</v>
      </c>
      <c r="Y2219">
        <v>3200</v>
      </c>
      <c r="Z2219" t="s">
        <v>133</v>
      </c>
      <c r="AA2219" t="s">
        <v>4785</v>
      </c>
      <c r="AB2219">
        <v>58690</v>
      </c>
      <c r="AC2219" t="s">
        <v>146</v>
      </c>
      <c r="AD2219" t="s">
        <v>4690</v>
      </c>
      <c r="AE2219" t="s">
        <v>107</v>
      </c>
      <c r="AF2219" t="s">
        <v>107</v>
      </c>
      <c r="AJ2219" t="s">
        <v>58</v>
      </c>
      <c r="AK2219" t="s">
        <v>59</v>
      </c>
      <c r="AL2219">
        <v>41947</v>
      </c>
      <c r="AM2219" t="s">
        <v>4692</v>
      </c>
      <c r="AN2219" t="b">
        <v>1</v>
      </c>
      <c r="AQ2219" t="s">
        <v>60</v>
      </c>
      <c r="AR2219" t="s">
        <v>99</v>
      </c>
      <c r="BB2219" s="7" t="s">
        <v>22057</v>
      </c>
      <c r="BC2219" s="7" t="s">
        <v>316</v>
      </c>
      <c r="BD2219" s="7" t="s">
        <v>52</v>
      </c>
      <c r="BE2219" s="7">
        <v>98632</v>
      </c>
      <c r="BF2219" s="7" t="s">
        <v>22058</v>
      </c>
      <c r="BG2219" s="7">
        <v>24942.23</v>
      </c>
      <c r="BH2219" s="7">
        <v>0</v>
      </c>
      <c r="BI2219">
        <v>27890.880000000001</v>
      </c>
      <c r="BJ2219">
        <v>2948.65</v>
      </c>
      <c r="BK2219">
        <v>0</v>
      </c>
      <c r="BL2219">
        <v>0</v>
      </c>
      <c r="BM2219">
        <v>42750</v>
      </c>
      <c r="BN2219">
        <v>0</v>
      </c>
      <c r="BO2219" t="s">
        <v>22059</v>
      </c>
      <c r="BP2219">
        <v>18254</v>
      </c>
      <c r="BQ2219">
        <v>106</v>
      </c>
      <c r="BR2219">
        <v>7481</v>
      </c>
      <c r="BS2219">
        <v>8337</v>
      </c>
      <c r="BU2219" t="s">
        <v>9264</v>
      </c>
      <c r="BV2219" t="s">
        <v>4695</v>
      </c>
      <c r="BX2219">
        <v>44149.153541666667</v>
      </c>
    </row>
    <row r="2220" spans="1:76" x14ac:dyDescent="0.25">
      <c r="A2220" t="s">
        <v>22060</v>
      </c>
      <c r="B2220" t="s">
        <v>3511</v>
      </c>
      <c r="C2220" t="s">
        <v>46</v>
      </c>
      <c r="D2220">
        <v>41764</v>
      </c>
      <c r="I2220">
        <v>41764</v>
      </c>
      <c r="J2220">
        <v>2014</v>
      </c>
      <c r="K2220" t="s">
        <v>85</v>
      </c>
      <c r="L2220" t="s">
        <v>22061</v>
      </c>
      <c r="N2220" t="s">
        <v>3512</v>
      </c>
      <c r="O2220" t="s">
        <v>332</v>
      </c>
      <c r="P2220" t="s">
        <v>199</v>
      </c>
      <c r="Q2220" t="s">
        <v>52</v>
      </c>
      <c r="R2220">
        <v>98201</v>
      </c>
      <c r="S2220" t="s">
        <v>22062</v>
      </c>
      <c r="T2220" t="s">
        <v>22063</v>
      </c>
      <c r="U2220" t="s">
        <v>22064</v>
      </c>
      <c r="V2220" t="s">
        <v>54</v>
      </c>
      <c r="W2220">
        <v>13</v>
      </c>
      <c r="X2220" t="s">
        <v>334</v>
      </c>
      <c r="Y2220">
        <v>4854</v>
      </c>
      <c r="Z2220" t="s">
        <v>199</v>
      </c>
      <c r="AA2220" t="s">
        <v>57</v>
      </c>
      <c r="AC2220" t="s">
        <v>146</v>
      </c>
      <c r="AD2220" t="s">
        <v>4690</v>
      </c>
      <c r="AE2220" t="s">
        <v>107</v>
      </c>
      <c r="AF2220" t="s">
        <v>107</v>
      </c>
      <c r="AJ2220" t="s">
        <v>58</v>
      </c>
      <c r="AK2220" t="s">
        <v>59</v>
      </c>
      <c r="AL2220">
        <v>41947</v>
      </c>
      <c r="AM2220" t="s">
        <v>4692</v>
      </c>
      <c r="AN2220" t="b">
        <v>1</v>
      </c>
      <c r="AQ2220" t="s">
        <v>60</v>
      </c>
      <c r="AR2220" t="s">
        <v>99</v>
      </c>
      <c r="AS2220" t="s">
        <v>4734</v>
      </c>
      <c r="BB2220" s="7" t="s">
        <v>3512</v>
      </c>
      <c r="BC2220" s="7" t="s">
        <v>332</v>
      </c>
      <c r="BD2220" s="7" t="s">
        <v>52</v>
      </c>
      <c r="BE2220" s="7">
        <v>98201</v>
      </c>
      <c r="BO2220" t="s">
        <v>22065</v>
      </c>
      <c r="BP2220">
        <v>558</v>
      </c>
      <c r="BQ2220">
        <v>6183</v>
      </c>
      <c r="BR2220">
        <v>7657</v>
      </c>
      <c r="BT2220">
        <v>38</v>
      </c>
      <c r="BU2220" t="s">
        <v>22066</v>
      </c>
      <c r="BV2220" t="s">
        <v>4695</v>
      </c>
      <c r="BX2220">
        <v>43598.008136574077</v>
      </c>
    </row>
    <row r="2221" spans="1:76" x14ac:dyDescent="0.25">
      <c r="A2221" t="s">
        <v>22067</v>
      </c>
      <c r="B2221" t="s">
        <v>22068</v>
      </c>
      <c r="C2221" t="s">
        <v>46</v>
      </c>
      <c r="D2221">
        <v>41708</v>
      </c>
      <c r="H2221" t="s">
        <v>47</v>
      </c>
      <c r="I2221">
        <v>41708</v>
      </c>
      <c r="J2221">
        <v>2014</v>
      </c>
      <c r="K2221" t="s">
        <v>85</v>
      </c>
      <c r="L2221" t="s">
        <v>22069</v>
      </c>
      <c r="N2221" t="s">
        <v>22070</v>
      </c>
      <c r="O2221" t="s">
        <v>22071</v>
      </c>
      <c r="P2221" t="s">
        <v>462</v>
      </c>
      <c r="Q2221" t="s">
        <v>52</v>
      </c>
      <c r="R2221">
        <v>99360</v>
      </c>
      <c r="S2221" t="s">
        <v>22072</v>
      </c>
      <c r="T2221" t="s">
        <v>22073</v>
      </c>
      <c r="U2221" t="s">
        <v>22074</v>
      </c>
      <c r="V2221" t="s">
        <v>4807</v>
      </c>
      <c r="W2221">
        <v>23</v>
      </c>
      <c r="X2221" t="s">
        <v>12122</v>
      </c>
      <c r="Y2221">
        <v>4302</v>
      </c>
      <c r="Z2221" t="s">
        <v>462</v>
      </c>
      <c r="AA2221" t="s">
        <v>4785</v>
      </c>
      <c r="AB2221">
        <v>31790</v>
      </c>
      <c r="AC2221" t="s">
        <v>146</v>
      </c>
      <c r="AD2221" t="s">
        <v>4690</v>
      </c>
      <c r="AE2221" t="s">
        <v>107</v>
      </c>
      <c r="AF2221" t="s">
        <v>107</v>
      </c>
      <c r="AJ2221" t="s">
        <v>58</v>
      </c>
      <c r="AK2221" t="s">
        <v>59</v>
      </c>
      <c r="AL2221">
        <v>41947</v>
      </c>
      <c r="AM2221" t="s">
        <v>4692</v>
      </c>
      <c r="AN2221" t="b">
        <v>1</v>
      </c>
      <c r="AQ2221" t="s">
        <v>177</v>
      </c>
      <c r="BB2221" s="7" t="s">
        <v>22075</v>
      </c>
      <c r="BC2221" s="7" t="s">
        <v>22071</v>
      </c>
      <c r="BD2221" s="7" t="s">
        <v>52</v>
      </c>
      <c r="BE2221" s="7">
        <v>99360</v>
      </c>
      <c r="BG2221" s="7">
        <v>4150</v>
      </c>
      <c r="BH2221" s="7">
        <v>2200</v>
      </c>
      <c r="BI2221">
        <v>4150</v>
      </c>
      <c r="BJ2221">
        <v>0</v>
      </c>
      <c r="BK2221">
        <v>0</v>
      </c>
      <c r="BL2221">
        <v>0</v>
      </c>
      <c r="BO2221" t="s">
        <v>22076</v>
      </c>
      <c r="BP2221">
        <v>351</v>
      </c>
      <c r="BQ2221">
        <v>6193</v>
      </c>
      <c r="BR2221">
        <v>7669</v>
      </c>
      <c r="BS2221">
        <v>7505</v>
      </c>
      <c r="BU2221" t="s">
        <v>22077</v>
      </c>
      <c r="BV2221" t="s">
        <v>4695</v>
      </c>
      <c r="BX2221">
        <v>44149.123495370368</v>
      </c>
    </row>
    <row r="2222" spans="1:76" x14ac:dyDescent="0.25">
      <c r="A2222" t="s">
        <v>22078</v>
      </c>
      <c r="B2222" t="s">
        <v>22079</v>
      </c>
      <c r="C2222" t="s">
        <v>46</v>
      </c>
      <c r="D2222">
        <v>41694</v>
      </c>
      <c r="H2222" t="s">
        <v>599</v>
      </c>
      <c r="I2222">
        <v>41694</v>
      </c>
      <c r="J2222">
        <v>2014</v>
      </c>
      <c r="K2222" t="s">
        <v>85</v>
      </c>
      <c r="L2222" t="s">
        <v>22080</v>
      </c>
      <c r="N2222" t="s">
        <v>22081</v>
      </c>
      <c r="O2222" t="s">
        <v>634</v>
      </c>
      <c r="P2222" t="s">
        <v>632</v>
      </c>
      <c r="Q2222" t="s">
        <v>52</v>
      </c>
      <c r="R2222">
        <v>98282</v>
      </c>
      <c r="S2222" t="s">
        <v>22082</v>
      </c>
      <c r="T2222" t="s">
        <v>22083</v>
      </c>
      <c r="U2222" t="s">
        <v>22084</v>
      </c>
      <c r="V2222" t="s">
        <v>4807</v>
      </c>
      <c r="W2222">
        <v>23</v>
      </c>
      <c r="X2222" t="s">
        <v>4808</v>
      </c>
      <c r="Y2222">
        <v>3424</v>
      </c>
      <c r="Z2222" t="s">
        <v>632</v>
      </c>
      <c r="AA2222" t="s">
        <v>4785</v>
      </c>
      <c r="AB2222">
        <v>50450</v>
      </c>
      <c r="AC2222" t="s">
        <v>146</v>
      </c>
      <c r="AD2222" t="s">
        <v>4690</v>
      </c>
      <c r="AE2222" t="s">
        <v>107</v>
      </c>
      <c r="AF2222" t="s">
        <v>107</v>
      </c>
      <c r="AJ2222" t="s">
        <v>58</v>
      </c>
      <c r="AK2222" t="s">
        <v>59</v>
      </c>
      <c r="AL2222">
        <v>41947</v>
      </c>
      <c r="AM2222" t="s">
        <v>4692</v>
      </c>
      <c r="AN2222" t="b">
        <v>1</v>
      </c>
      <c r="AQ2222" t="s">
        <v>177</v>
      </c>
      <c r="BB2222" s="7" t="s">
        <v>22081</v>
      </c>
      <c r="BC2222" s="7" t="s">
        <v>634</v>
      </c>
      <c r="BD2222" s="7" t="s">
        <v>52</v>
      </c>
      <c r="BE2222" s="7">
        <v>98282</v>
      </c>
      <c r="BF2222" s="7" t="s">
        <v>22085</v>
      </c>
      <c r="BG2222" s="7">
        <v>1124.2</v>
      </c>
      <c r="BH2222" s="7">
        <v>0</v>
      </c>
      <c r="BI2222">
        <v>1381.31</v>
      </c>
      <c r="BJ2222">
        <v>2020</v>
      </c>
      <c r="BK2222">
        <v>0</v>
      </c>
      <c r="BL2222">
        <v>0</v>
      </c>
      <c r="BO2222" t="s">
        <v>22086</v>
      </c>
      <c r="BP2222">
        <v>8700</v>
      </c>
      <c r="BQ2222">
        <v>5961</v>
      </c>
      <c r="BR2222">
        <v>7145</v>
      </c>
      <c r="BS2222">
        <v>7880</v>
      </c>
      <c r="BU2222" t="s">
        <v>22087</v>
      </c>
      <c r="BV2222" t="s">
        <v>4695</v>
      </c>
      <c r="BX2222">
        <v>44149.137013888889</v>
      </c>
    </row>
    <row r="2223" spans="1:76" x14ac:dyDescent="0.25">
      <c r="A2223" t="s">
        <v>22088</v>
      </c>
      <c r="B2223" t="s">
        <v>22089</v>
      </c>
      <c r="C2223" t="s">
        <v>46</v>
      </c>
      <c r="D2223">
        <v>41472</v>
      </c>
      <c r="H2223" t="s">
        <v>47</v>
      </c>
      <c r="I2223">
        <v>41472</v>
      </c>
      <c r="J2223">
        <v>2014</v>
      </c>
      <c r="K2223" t="s">
        <v>85</v>
      </c>
      <c r="L2223" t="s">
        <v>22090</v>
      </c>
      <c r="N2223" t="s">
        <v>22091</v>
      </c>
      <c r="O2223" t="s">
        <v>526</v>
      </c>
      <c r="P2223" t="s">
        <v>105</v>
      </c>
      <c r="Q2223" t="s">
        <v>52</v>
      </c>
      <c r="R2223">
        <v>99214</v>
      </c>
      <c r="S2223" t="s">
        <v>22092</v>
      </c>
      <c r="T2223" t="s">
        <v>22093</v>
      </c>
      <c r="U2223" t="s">
        <v>22094</v>
      </c>
      <c r="V2223" t="s">
        <v>5331</v>
      </c>
      <c r="W2223">
        <v>26</v>
      </c>
      <c r="X2223" t="s">
        <v>6703</v>
      </c>
      <c r="Y2223">
        <v>4151</v>
      </c>
      <c r="Z2223" t="s">
        <v>105</v>
      </c>
      <c r="AA2223" t="s">
        <v>4785</v>
      </c>
      <c r="AB2223">
        <v>281292</v>
      </c>
      <c r="AC2223" t="s">
        <v>146</v>
      </c>
      <c r="AD2223" t="s">
        <v>4690</v>
      </c>
      <c r="AE2223" t="s">
        <v>107</v>
      </c>
      <c r="AF2223" t="s">
        <v>107</v>
      </c>
      <c r="AJ2223" t="s">
        <v>58</v>
      </c>
      <c r="AK2223" t="s">
        <v>59</v>
      </c>
      <c r="AL2223">
        <v>41947</v>
      </c>
      <c r="AM2223" t="s">
        <v>4692</v>
      </c>
      <c r="AN2223" t="b">
        <v>1</v>
      </c>
      <c r="AQ2223" t="s">
        <v>60</v>
      </c>
      <c r="AR2223" t="s">
        <v>61</v>
      </c>
      <c r="BB2223" s="7" t="s">
        <v>22095</v>
      </c>
      <c r="BC2223" s="7" t="s">
        <v>526</v>
      </c>
      <c r="BD2223" s="7" t="s">
        <v>52</v>
      </c>
      <c r="BE2223" s="7">
        <v>99214</v>
      </c>
      <c r="BG2223" s="7">
        <v>79233.81</v>
      </c>
      <c r="BH2223" s="7">
        <v>0</v>
      </c>
      <c r="BI2223">
        <v>82280.13</v>
      </c>
      <c r="BJ2223">
        <v>-500</v>
      </c>
      <c r="BK2223">
        <v>0</v>
      </c>
      <c r="BL2223">
        <v>0</v>
      </c>
      <c r="BM2223">
        <v>2625.37</v>
      </c>
      <c r="BN2223">
        <v>0</v>
      </c>
      <c r="BO2223" t="s">
        <v>22096</v>
      </c>
      <c r="BP2223">
        <v>8145</v>
      </c>
      <c r="BQ2223">
        <v>21</v>
      </c>
      <c r="BR2223">
        <v>7186</v>
      </c>
      <c r="BS2223">
        <v>7866</v>
      </c>
      <c r="BU2223" t="s">
        <v>22097</v>
      </c>
      <c r="BV2223" t="s">
        <v>4695</v>
      </c>
      <c r="BX2223">
        <v>44149.13653935185</v>
      </c>
    </row>
    <row r="2224" spans="1:76" x14ac:dyDescent="0.25">
      <c r="A2224" t="s">
        <v>22098</v>
      </c>
      <c r="B2224" t="s">
        <v>749</v>
      </c>
      <c r="C2224" t="s">
        <v>46</v>
      </c>
      <c r="D2224">
        <v>41640</v>
      </c>
      <c r="H2224" t="s">
        <v>47</v>
      </c>
      <c r="I2224">
        <v>41640</v>
      </c>
      <c r="J2224">
        <v>2014</v>
      </c>
      <c r="K2224" t="s">
        <v>85</v>
      </c>
      <c r="L2224" t="s">
        <v>22099</v>
      </c>
      <c r="N2224" t="s">
        <v>751</v>
      </c>
      <c r="O2224" t="s">
        <v>110</v>
      </c>
      <c r="P2224" t="s">
        <v>115</v>
      </c>
      <c r="Q2224" t="s">
        <v>52</v>
      </c>
      <c r="R2224">
        <v>98367</v>
      </c>
      <c r="S2224" t="s">
        <v>752</v>
      </c>
      <c r="T2224" t="s">
        <v>22100</v>
      </c>
      <c r="U2224" t="s">
        <v>22101</v>
      </c>
      <c r="V2224" t="s">
        <v>90</v>
      </c>
      <c r="W2224">
        <v>12</v>
      </c>
      <c r="X2224" t="s">
        <v>523</v>
      </c>
      <c r="Y2224">
        <v>4755</v>
      </c>
      <c r="Z2224" t="s">
        <v>115</v>
      </c>
      <c r="AA2224" t="s">
        <v>57</v>
      </c>
      <c r="AC2224" t="s">
        <v>146</v>
      </c>
      <c r="AD2224" t="s">
        <v>4690</v>
      </c>
      <c r="AE2224" t="s">
        <v>107</v>
      </c>
      <c r="AF2224" t="s">
        <v>107</v>
      </c>
      <c r="AJ2224" t="s">
        <v>58</v>
      </c>
      <c r="AK2224" t="s">
        <v>59</v>
      </c>
      <c r="AL2224">
        <v>41947</v>
      </c>
      <c r="AM2224" t="s">
        <v>4692</v>
      </c>
      <c r="AN2224" t="b">
        <v>1</v>
      </c>
      <c r="AQ2224" t="s">
        <v>60</v>
      </c>
      <c r="AR2224" t="s">
        <v>61</v>
      </c>
      <c r="AS2224" t="s">
        <v>62</v>
      </c>
      <c r="BB2224" s="7" t="s">
        <v>754</v>
      </c>
      <c r="BC2224" s="7" t="s">
        <v>110</v>
      </c>
      <c r="BD2224" s="7" t="s">
        <v>52</v>
      </c>
      <c r="BE2224" s="7">
        <v>98367</v>
      </c>
      <c r="BF2224" s="7" t="s">
        <v>22102</v>
      </c>
      <c r="BG2224" s="7">
        <v>309947.61</v>
      </c>
      <c r="BH2224" s="7">
        <v>0</v>
      </c>
      <c r="BI2224">
        <v>306599.09000000003</v>
      </c>
      <c r="BJ2224">
        <v>0</v>
      </c>
      <c r="BK2224">
        <v>0</v>
      </c>
      <c r="BL2224">
        <v>0</v>
      </c>
      <c r="BM2224">
        <v>605.5</v>
      </c>
      <c r="BN2224">
        <v>0</v>
      </c>
      <c r="BO2224" t="s">
        <v>22103</v>
      </c>
      <c r="BP2224">
        <v>599</v>
      </c>
      <c r="BQ2224">
        <v>1811</v>
      </c>
      <c r="BR2224">
        <v>7652</v>
      </c>
      <c r="BS2224">
        <v>7510</v>
      </c>
      <c r="BT2224">
        <v>26</v>
      </c>
      <c r="BU2224" t="s">
        <v>22104</v>
      </c>
      <c r="BV2224" t="s">
        <v>4695</v>
      </c>
      <c r="BX2224">
        <v>44149.123668981483</v>
      </c>
    </row>
    <row r="2225" spans="1:76" x14ac:dyDescent="0.25">
      <c r="A2225" t="s">
        <v>22105</v>
      </c>
      <c r="B2225" t="s">
        <v>952</v>
      </c>
      <c r="C2225" t="s">
        <v>46</v>
      </c>
      <c r="D2225">
        <v>41626</v>
      </c>
      <c r="H2225" t="s">
        <v>47</v>
      </c>
      <c r="I2225">
        <v>41626</v>
      </c>
      <c r="J2225">
        <v>2014</v>
      </c>
      <c r="K2225" t="s">
        <v>85</v>
      </c>
      <c r="L2225" t="s">
        <v>22106</v>
      </c>
      <c r="N2225" t="s">
        <v>953</v>
      </c>
      <c r="O2225" t="s">
        <v>954</v>
      </c>
      <c r="P2225" t="s">
        <v>115</v>
      </c>
      <c r="Q2225" t="s">
        <v>52</v>
      </c>
      <c r="R2225">
        <v>98498</v>
      </c>
      <c r="S2225" t="s">
        <v>22107</v>
      </c>
      <c r="T2225" t="s">
        <v>22108</v>
      </c>
      <c r="U2225" t="s">
        <v>22109</v>
      </c>
      <c r="V2225" t="s">
        <v>54</v>
      </c>
      <c r="W2225">
        <v>13</v>
      </c>
      <c r="X2225" t="s">
        <v>127</v>
      </c>
      <c r="Y2225">
        <v>4833</v>
      </c>
      <c r="Z2225" t="s">
        <v>115</v>
      </c>
      <c r="AA2225" t="s">
        <v>57</v>
      </c>
      <c r="AC2225" t="s">
        <v>146</v>
      </c>
      <c r="AD2225" t="s">
        <v>4690</v>
      </c>
      <c r="AE2225" t="s">
        <v>107</v>
      </c>
      <c r="AF2225" t="s">
        <v>107</v>
      </c>
      <c r="AJ2225" t="s">
        <v>58</v>
      </c>
      <c r="AK2225" t="s">
        <v>59</v>
      </c>
      <c r="AL2225">
        <v>41947</v>
      </c>
      <c r="AM2225" t="s">
        <v>4692</v>
      </c>
      <c r="AN2225" t="b">
        <v>1</v>
      </c>
      <c r="AQ2225" t="s">
        <v>60</v>
      </c>
      <c r="AR2225" t="s">
        <v>99</v>
      </c>
      <c r="AS2225" t="s">
        <v>100</v>
      </c>
      <c r="BB2225" s="7" t="s">
        <v>953</v>
      </c>
      <c r="BC2225" s="7" t="s">
        <v>954</v>
      </c>
      <c r="BD2225" s="7" t="s">
        <v>52</v>
      </c>
      <c r="BE2225" s="7">
        <v>98498</v>
      </c>
      <c r="BF2225" s="7" t="s">
        <v>22110</v>
      </c>
      <c r="BG2225" s="7">
        <v>171912.66</v>
      </c>
      <c r="BH2225" s="7">
        <v>847.52</v>
      </c>
      <c r="BI2225">
        <v>164437.38</v>
      </c>
      <c r="BJ2225">
        <v>0</v>
      </c>
      <c r="BK2225">
        <v>0</v>
      </c>
      <c r="BL2225">
        <v>0</v>
      </c>
      <c r="BM2225">
        <v>165.85</v>
      </c>
      <c r="BN2225">
        <v>9.9700000000000006</v>
      </c>
      <c r="BO2225" t="s">
        <v>22111</v>
      </c>
      <c r="BP2225">
        <v>20520</v>
      </c>
      <c r="BQ2225">
        <v>26538</v>
      </c>
      <c r="BR2225">
        <v>7197</v>
      </c>
      <c r="BS2225">
        <v>8477</v>
      </c>
      <c r="BT2225">
        <v>28</v>
      </c>
      <c r="BU2225" t="s">
        <v>22112</v>
      </c>
      <c r="BV2225" t="s">
        <v>4695</v>
      </c>
      <c r="BX2225">
        <v>44149.157986111109</v>
      </c>
    </row>
    <row r="2226" spans="1:76" x14ac:dyDescent="0.25">
      <c r="A2226" t="s">
        <v>22113</v>
      </c>
      <c r="B2226" t="s">
        <v>2965</v>
      </c>
      <c r="C2226" t="s">
        <v>46</v>
      </c>
      <c r="D2226">
        <v>41568</v>
      </c>
      <c r="H2226" t="s">
        <v>47</v>
      </c>
      <c r="I2226">
        <v>41568</v>
      </c>
      <c r="J2226">
        <v>2014</v>
      </c>
      <c r="K2226" t="s">
        <v>77</v>
      </c>
      <c r="L2226" t="s">
        <v>22114</v>
      </c>
      <c r="N2226" t="s">
        <v>2967</v>
      </c>
      <c r="O2226" t="s">
        <v>886</v>
      </c>
      <c r="P2226" t="s">
        <v>115</v>
      </c>
      <c r="Q2226" t="s">
        <v>52</v>
      </c>
      <c r="R2226">
        <v>98338</v>
      </c>
      <c r="S2226" t="s">
        <v>2968</v>
      </c>
      <c r="T2226" t="s">
        <v>22115</v>
      </c>
      <c r="U2226" t="s">
        <v>22116</v>
      </c>
      <c r="V2226" t="s">
        <v>54</v>
      </c>
      <c r="W2226">
        <v>13</v>
      </c>
      <c r="X2226" t="s">
        <v>174</v>
      </c>
      <c r="Y2226">
        <v>4781</v>
      </c>
      <c r="Z2226" t="s">
        <v>115</v>
      </c>
      <c r="AA2226" t="s">
        <v>57</v>
      </c>
      <c r="AC2226" t="s">
        <v>146</v>
      </c>
      <c r="AD2226" t="s">
        <v>4690</v>
      </c>
      <c r="AE2226" t="s">
        <v>107</v>
      </c>
      <c r="AF2226" t="s">
        <v>107</v>
      </c>
      <c r="AJ2226" t="s">
        <v>58</v>
      </c>
      <c r="AK2226" t="s">
        <v>59</v>
      </c>
      <c r="AL2226">
        <v>41947</v>
      </c>
      <c r="AM2226" t="s">
        <v>4692</v>
      </c>
      <c r="AN2226" t="b">
        <v>1</v>
      </c>
      <c r="AS2226" t="s">
        <v>4734</v>
      </c>
      <c r="BB2226" s="7" t="s">
        <v>2967</v>
      </c>
      <c r="BC2226" s="7" t="s">
        <v>886</v>
      </c>
      <c r="BD2226" s="7" t="s">
        <v>52</v>
      </c>
      <c r="BE2226" s="7">
        <v>98338</v>
      </c>
      <c r="BF2226" s="7" t="s">
        <v>22116</v>
      </c>
      <c r="BG2226" s="7">
        <v>20420</v>
      </c>
      <c r="BH2226" s="7">
        <v>14671</v>
      </c>
      <c r="BI2226">
        <v>0</v>
      </c>
      <c r="BJ2226">
        <v>0</v>
      </c>
      <c r="BK2226">
        <v>0</v>
      </c>
      <c r="BL2226">
        <v>0</v>
      </c>
      <c r="BO2226" t="s">
        <v>22117</v>
      </c>
      <c r="BP2226">
        <v>7847</v>
      </c>
      <c r="BQ2226">
        <v>5985</v>
      </c>
      <c r="BR2226">
        <v>7205</v>
      </c>
      <c r="BS2226">
        <v>7852</v>
      </c>
      <c r="BT2226">
        <v>2</v>
      </c>
      <c r="BU2226" t="s">
        <v>22118</v>
      </c>
      <c r="BV2226" t="s">
        <v>4695</v>
      </c>
      <c r="BX2226">
        <v>44149.136053240742</v>
      </c>
    </row>
    <row r="2227" spans="1:76" x14ac:dyDescent="0.25">
      <c r="A2227" t="s">
        <v>22119</v>
      </c>
      <c r="B2227" t="s">
        <v>4508</v>
      </c>
      <c r="C2227" t="s">
        <v>46</v>
      </c>
      <c r="D2227">
        <v>41355</v>
      </c>
      <c r="I2227">
        <v>41355</v>
      </c>
      <c r="J2227">
        <v>2014</v>
      </c>
      <c r="K2227" t="s">
        <v>77</v>
      </c>
      <c r="L2227" t="s">
        <v>22120</v>
      </c>
      <c r="N2227" t="s">
        <v>4509</v>
      </c>
      <c r="O2227" t="s">
        <v>199</v>
      </c>
      <c r="P2227" t="s">
        <v>68</v>
      </c>
      <c r="Q2227" t="s">
        <v>52</v>
      </c>
      <c r="R2227">
        <v>98291</v>
      </c>
      <c r="S2227" t="s">
        <v>22121</v>
      </c>
      <c r="T2227" t="s">
        <v>22122</v>
      </c>
      <c r="U2227" t="s">
        <v>22123</v>
      </c>
      <c r="V2227" t="s">
        <v>54</v>
      </c>
      <c r="W2227">
        <v>13</v>
      </c>
      <c r="X2227" t="s">
        <v>759</v>
      </c>
      <c r="Y2227">
        <v>4866</v>
      </c>
      <c r="Z2227" t="s">
        <v>68</v>
      </c>
      <c r="AA2227" t="s">
        <v>57</v>
      </c>
      <c r="AC2227" t="s">
        <v>146</v>
      </c>
      <c r="AD2227" t="s">
        <v>4690</v>
      </c>
      <c r="AE2227" t="s">
        <v>107</v>
      </c>
      <c r="AF2227" t="s">
        <v>107</v>
      </c>
      <c r="AJ2227" t="s">
        <v>58</v>
      </c>
      <c r="AK2227" t="s">
        <v>59</v>
      </c>
      <c r="AL2227">
        <v>41947</v>
      </c>
      <c r="AM2227" t="s">
        <v>4692</v>
      </c>
      <c r="AN2227" t="b">
        <v>1</v>
      </c>
      <c r="AS2227" t="s">
        <v>4734</v>
      </c>
      <c r="BB2227" s="7" t="s">
        <v>4509</v>
      </c>
      <c r="BC2227" s="7" t="s">
        <v>199</v>
      </c>
      <c r="BD2227" s="7" t="s">
        <v>52</v>
      </c>
      <c r="BE2227" s="7">
        <v>98291</v>
      </c>
      <c r="BF2227" s="7" t="s">
        <v>22123</v>
      </c>
      <c r="BO2227" t="s">
        <v>22124</v>
      </c>
      <c r="BP2227">
        <v>13580</v>
      </c>
      <c r="BQ2227">
        <v>6038</v>
      </c>
      <c r="BR2227">
        <v>7327</v>
      </c>
      <c r="BT2227">
        <v>44</v>
      </c>
      <c r="BU2227" t="s">
        <v>22125</v>
      </c>
      <c r="BV2227" t="s">
        <v>4695</v>
      </c>
      <c r="BX2227">
        <v>43598.002581018518</v>
      </c>
    </row>
    <row r="2228" spans="1:76" x14ac:dyDescent="0.25">
      <c r="A2228" t="s">
        <v>22126</v>
      </c>
      <c r="B2228" t="s">
        <v>22127</v>
      </c>
      <c r="C2228" t="s">
        <v>46</v>
      </c>
      <c r="D2228">
        <v>41687</v>
      </c>
      <c r="H2228" t="s">
        <v>47</v>
      </c>
      <c r="I2228">
        <v>41687</v>
      </c>
      <c r="J2228">
        <v>2014</v>
      </c>
      <c r="K2228" t="s">
        <v>85</v>
      </c>
      <c r="L2228" t="s">
        <v>22128</v>
      </c>
      <c r="N2228" t="s">
        <v>3280</v>
      </c>
      <c r="O2228" t="s">
        <v>87</v>
      </c>
      <c r="P2228" t="s">
        <v>88</v>
      </c>
      <c r="Q2228" t="s">
        <v>52</v>
      </c>
      <c r="R2228">
        <v>98532</v>
      </c>
      <c r="S2228" t="s">
        <v>22129</v>
      </c>
      <c r="T2228" t="s">
        <v>22130</v>
      </c>
      <c r="U2228" t="s">
        <v>22131</v>
      </c>
      <c r="V2228" t="s">
        <v>5396</v>
      </c>
      <c r="W2228">
        <v>20</v>
      </c>
      <c r="X2228" t="s">
        <v>5408</v>
      </c>
      <c r="Y2228">
        <v>3626</v>
      </c>
      <c r="Z2228" t="s">
        <v>88</v>
      </c>
      <c r="AA2228" t="s">
        <v>4785</v>
      </c>
      <c r="AB2228">
        <v>44288</v>
      </c>
      <c r="AC2228" t="s">
        <v>146</v>
      </c>
      <c r="AD2228" t="s">
        <v>4690</v>
      </c>
      <c r="AE2228" t="s">
        <v>107</v>
      </c>
      <c r="AF2228" t="s">
        <v>107</v>
      </c>
      <c r="AJ2228" t="s">
        <v>58</v>
      </c>
      <c r="AK2228" t="s">
        <v>59</v>
      </c>
      <c r="AL2228">
        <v>41947</v>
      </c>
      <c r="AM2228" t="s">
        <v>4692</v>
      </c>
      <c r="AN2228" t="b">
        <v>1</v>
      </c>
      <c r="AQ2228" t="s">
        <v>60</v>
      </c>
      <c r="AR2228" t="s">
        <v>61</v>
      </c>
      <c r="BB2228" s="7" t="s">
        <v>3280</v>
      </c>
      <c r="BC2228" s="7" t="s">
        <v>87</v>
      </c>
      <c r="BD2228" s="7" t="s">
        <v>52</v>
      </c>
      <c r="BE2228" s="7">
        <v>98532</v>
      </c>
      <c r="BG2228" s="7">
        <v>22554.65</v>
      </c>
      <c r="BH2228" s="7">
        <v>0</v>
      </c>
      <c r="BI2228">
        <v>20412.02</v>
      </c>
      <c r="BJ2228">
        <v>-2857.24</v>
      </c>
      <c r="BK2228">
        <v>0</v>
      </c>
      <c r="BL2228">
        <v>0</v>
      </c>
      <c r="BO2228" t="s">
        <v>22132</v>
      </c>
      <c r="BP2228">
        <v>7566</v>
      </c>
      <c r="BQ2228">
        <v>401</v>
      </c>
      <c r="BR2228">
        <v>7228</v>
      </c>
      <c r="BS2228">
        <v>7839</v>
      </c>
      <c r="BU2228" t="s">
        <v>22133</v>
      </c>
      <c r="BV2228" t="s">
        <v>4695</v>
      </c>
      <c r="BX2228">
        <v>44149.135625000003</v>
      </c>
    </row>
    <row r="2229" spans="1:76" x14ac:dyDescent="0.25">
      <c r="A2229" t="s">
        <v>22161</v>
      </c>
      <c r="B2229" t="s">
        <v>22162</v>
      </c>
      <c r="C2229" t="s">
        <v>46</v>
      </c>
      <c r="D2229">
        <v>41751</v>
      </c>
      <c r="I2229">
        <v>41751</v>
      </c>
      <c r="J2229">
        <v>2014</v>
      </c>
      <c r="K2229" t="s">
        <v>85</v>
      </c>
      <c r="L2229" t="s">
        <v>22163</v>
      </c>
      <c r="N2229" t="s">
        <v>22164</v>
      </c>
      <c r="O2229" t="s">
        <v>907</v>
      </c>
      <c r="P2229" t="s">
        <v>908</v>
      </c>
      <c r="Q2229" t="s">
        <v>52</v>
      </c>
      <c r="R2229">
        <v>98926</v>
      </c>
      <c r="S2229" t="s">
        <v>22165</v>
      </c>
      <c r="T2229" t="s">
        <v>22166</v>
      </c>
      <c r="U2229" t="s">
        <v>22167</v>
      </c>
      <c r="V2229" t="s">
        <v>5331</v>
      </c>
      <c r="W2229">
        <v>26</v>
      </c>
      <c r="X2229" t="s">
        <v>5397</v>
      </c>
      <c r="Y2229">
        <v>3559</v>
      </c>
      <c r="Z2229" t="s">
        <v>908</v>
      </c>
      <c r="AA2229" t="s">
        <v>4785</v>
      </c>
      <c r="AB2229">
        <v>21906</v>
      </c>
      <c r="AC2229" t="s">
        <v>146</v>
      </c>
      <c r="AD2229" t="s">
        <v>4690</v>
      </c>
      <c r="AE2229" t="s">
        <v>107</v>
      </c>
      <c r="AF2229" t="s">
        <v>107</v>
      </c>
      <c r="AJ2229" t="s">
        <v>58</v>
      </c>
      <c r="AK2229" t="s">
        <v>59</v>
      </c>
      <c r="AL2229">
        <v>41947</v>
      </c>
      <c r="AM2229" t="s">
        <v>4692</v>
      </c>
      <c r="AN2229" t="b">
        <v>1</v>
      </c>
      <c r="AQ2229" t="s">
        <v>195</v>
      </c>
      <c r="AR2229" t="s">
        <v>150</v>
      </c>
      <c r="BB2229" s="7" t="s">
        <v>22168</v>
      </c>
      <c r="BC2229" s="7" t="s">
        <v>907</v>
      </c>
      <c r="BD2229" s="7" t="s">
        <v>52</v>
      </c>
      <c r="BE2229" s="7">
        <v>98926</v>
      </c>
      <c r="BO2229" t="s">
        <v>22169</v>
      </c>
      <c r="BP2229">
        <v>21954</v>
      </c>
      <c r="BQ2229">
        <v>759</v>
      </c>
      <c r="BR2229">
        <v>7214</v>
      </c>
      <c r="BU2229" t="s">
        <v>22170</v>
      </c>
      <c r="BV2229" t="s">
        <v>4695</v>
      </c>
      <c r="BX2229">
        <v>43598.000821759262</v>
      </c>
    </row>
    <row r="2230" spans="1:76" x14ac:dyDescent="0.25">
      <c r="A2230" t="s">
        <v>22171</v>
      </c>
      <c r="B2230" t="s">
        <v>22172</v>
      </c>
      <c r="C2230" t="s">
        <v>46</v>
      </c>
      <c r="D2230">
        <v>41721</v>
      </c>
      <c r="H2230" t="s">
        <v>47</v>
      </c>
      <c r="I2230">
        <v>41721</v>
      </c>
      <c r="J2230">
        <v>2014</v>
      </c>
      <c r="K2230" t="s">
        <v>85</v>
      </c>
      <c r="L2230" t="s">
        <v>22173</v>
      </c>
      <c r="N2230" t="s">
        <v>22174</v>
      </c>
      <c r="O2230" t="s">
        <v>836</v>
      </c>
      <c r="P2230" t="s">
        <v>121</v>
      </c>
      <c r="Q2230" t="s">
        <v>52</v>
      </c>
      <c r="R2230">
        <v>98584</v>
      </c>
      <c r="S2230" t="s">
        <v>22175</v>
      </c>
      <c r="T2230" t="s">
        <v>22176</v>
      </c>
      <c r="U2230" t="s">
        <v>22177</v>
      </c>
      <c r="V2230" t="s">
        <v>5331</v>
      </c>
      <c r="W2230">
        <v>26</v>
      </c>
      <c r="X2230" t="s">
        <v>5754</v>
      </c>
      <c r="Y2230">
        <v>3699</v>
      </c>
      <c r="Z2230" t="s">
        <v>121</v>
      </c>
      <c r="AA2230" t="s">
        <v>4785</v>
      </c>
      <c r="AB2230">
        <v>35148</v>
      </c>
      <c r="AC2230" t="s">
        <v>146</v>
      </c>
      <c r="AD2230" t="s">
        <v>4690</v>
      </c>
      <c r="AE2230" t="s">
        <v>107</v>
      </c>
      <c r="AF2230" t="s">
        <v>107</v>
      </c>
      <c r="AJ2230" t="s">
        <v>58</v>
      </c>
      <c r="AK2230" t="s">
        <v>59</v>
      </c>
      <c r="AL2230">
        <v>41947</v>
      </c>
      <c r="AM2230" t="s">
        <v>4692</v>
      </c>
      <c r="AN2230" t="b">
        <v>1</v>
      </c>
      <c r="AQ2230" t="s">
        <v>195</v>
      </c>
      <c r="AR2230" t="s">
        <v>150</v>
      </c>
      <c r="BB2230" s="7" t="s">
        <v>22178</v>
      </c>
      <c r="BC2230" s="7" t="s">
        <v>836</v>
      </c>
      <c r="BD2230" s="7" t="s">
        <v>52</v>
      </c>
      <c r="BE2230" s="7">
        <v>98584</v>
      </c>
      <c r="BF2230" s="7" t="s">
        <v>22177</v>
      </c>
      <c r="BG2230" s="7">
        <v>150</v>
      </c>
      <c r="BH2230" s="7">
        <v>53.95</v>
      </c>
      <c r="BI2230">
        <v>2391.5700000000002</v>
      </c>
      <c r="BJ2230">
        <v>0</v>
      </c>
      <c r="BK2230">
        <v>0</v>
      </c>
      <c r="BL2230">
        <v>0</v>
      </c>
      <c r="BO2230" t="s">
        <v>22179</v>
      </c>
      <c r="BP2230">
        <v>5248</v>
      </c>
      <c r="BQ2230">
        <v>660</v>
      </c>
      <c r="BR2230">
        <v>7339</v>
      </c>
      <c r="BS2230">
        <v>7731</v>
      </c>
      <c r="BU2230" t="s">
        <v>22180</v>
      </c>
      <c r="BV2230" t="s">
        <v>4695</v>
      </c>
      <c r="BX2230">
        <v>44149.131261574075</v>
      </c>
    </row>
    <row r="2231" spans="1:76" x14ac:dyDescent="0.25">
      <c r="A2231" t="s">
        <v>22278</v>
      </c>
      <c r="B2231" t="s">
        <v>22279</v>
      </c>
      <c r="C2231" t="s">
        <v>46</v>
      </c>
      <c r="D2231">
        <v>41791</v>
      </c>
      <c r="H2231" t="s">
        <v>289</v>
      </c>
      <c r="I2231">
        <v>41791</v>
      </c>
      <c r="J2231">
        <v>2014</v>
      </c>
      <c r="K2231" t="s">
        <v>85</v>
      </c>
      <c r="L2231" t="s">
        <v>22280</v>
      </c>
      <c r="N2231" t="s">
        <v>22281</v>
      </c>
      <c r="O2231" t="s">
        <v>667</v>
      </c>
      <c r="P2231" t="s">
        <v>668</v>
      </c>
      <c r="Q2231" t="s">
        <v>52</v>
      </c>
      <c r="R2231">
        <v>99330</v>
      </c>
      <c r="S2231" t="s">
        <v>22282</v>
      </c>
      <c r="T2231" t="s">
        <v>22283</v>
      </c>
      <c r="U2231" t="s">
        <v>22284</v>
      </c>
      <c r="V2231" t="s">
        <v>4807</v>
      </c>
      <c r="W2231">
        <v>23</v>
      </c>
      <c r="X2231" t="s">
        <v>6144</v>
      </c>
      <c r="Y2231">
        <v>3306</v>
      </c>
      <c r="Z2231" t="s">
        <v>668</v>
      </c>
      <c r="AA2231" t="s">
        <v>4785</v>
      </c>
      <c r="AB2231">
        <v>30193</v>
      </c>
      <c r="AC2231" t="s">
        <v>146</v>
      </c>
      <c r="AD2231" t="s">
        <v>4690</v>
      </c>
      <c r="AE2231" t="s">
        <v>107</v>
      </c>
      <c r="AF2231" t="s">
        <v>107</v>
      </c>
      <c r="AJ2231" t="s">
        <v>58</v>
      </c>
      <c r="AK2231" t="s">
        <v>59</v>
      </c>
      <c r="AL2231">
        <v>41947</v>
      </c>
      <c r="AM2231" t="s">
        <v>4692</v>
      </c>
      <c r="AN2231" t="b">
        <v>1</v>
      </c>
      <c r="AQ2231" t="s">
        <v>60</v>
      </c>
      <c r="AR2231" t="s">
        <v>99</v>
      </c>
      <c r="BB2231" s="7" t="s">
        <v>22281</v>
      </c>
      <c r="BC2231" s="7" t="s">
        <v>667</v>
      </c>
      <c r="BD2231" s="7" t="s">
        <v>52</v>
      </c>
      <c r="BE2231" s="7">
        <v>99330</v>
      </c>
      <c r="BF2231" s="7" t="s">
        <v>22284</v>
      </c>
      <c r="BG2231" s="7">
        <v>0</v>
      </c>
      <c r="BH2231" s="7">
        <v>0</v>
      </c>
      <c r="BI2231">
        <v>0</v>
      </c>
      <c r="BJ2231">
        <v>0</v>
      </c>
      <c r="BK2231">
        <v>0</v>
      </c>
      <c r="BL2231">
        <v>0</v>
      </c>
      <c r="BO2231" t="s">
        <v>22285</v>
      </c>
      <c r="BP2231">
        <v>4978</v>
      </c>
      <c r="BQ2231">
        <v>6049</v>
      </c>
      <c r="BR2231">
        <v>7352</v>
      </c>
      <c r="BS2231">
        <v>7726</v>
      </c>
      <c r="BU2231" t="s">
        <v>22286</v>
      </c>
      <c r="BV2231" t="s">
        <v>4695</v>
      </c>
      <c r="BX2231">
        <v>44149.131122685183</v>
      </c>
    </row>
    <row r="2232" spans="1:76" x14ac:dyDescent="0.25">
      <c r="A2232" t="s">
        <v>22385</v>
      </c>
      <c r="B2232" t="s">
        <v>21132</v>
      </c>
      <c r="C2232" t="s">
        <v>46</v>
      </c>
      <c r="D2232">
        <v>41672</v>
      </c>
      <c r="H2232" t="s">
        <v>47</v>
      </c>
      <c r="I2232">
        <v>41672</v>
      </c>
      <c r="J2232">
        <v>2014</v>
      </c>
      <c r="K2232" t="s">
        <v>85</v>
      </c>
      <c r="L2232" t="s">
        <v>21133</v>
      </c>
      <c r="N2232" t="s">
        <v>21134</v>
      </c>
      <c r="O2232" t="s">
        <v>241</v>
      </c>
      <c r="P2232" t="s">
        <v>241</v>
      </c>
      <c r="Q2232" t="s">
        <v>52</v>
      </c>
      <c r="R2232">
        <v>98903</v>
      </c>
      <c r="S2232" t="s">
        <v>21136</v>
      </c>
      <c r="T2232" t="s">
        <v>21136</v>
      </c>
      <c r="U2232" t="s">
        <v>22386</v>
      </c>
      <c r="V2232" t="s">
        <v>5571</v>
      </c>
      <c r="W2232">
        <v>28</v>
      </c>
      <c r="X2232" t="s">
        <v>8532</v>
      </c>
      <c r="Y2232">
        <v>4418</v>
      </c>
      <c r="Z2232" t="s">
        <v>241</v>
      </c>
      <c r="AA2232" t="s">
        <v>4785</v>
      </c>
      <c r="AB2232">
        <v>106481</v>
      </c>
      <c r="AC2232" t="s">
        <v>146</v>
      </c>
      <c r="AD2232" t="s">
        <v>4690</v>
      </c>
      <c r="AE2232" t="s">
        <v>107</v>
      </c>
      <c r="AF2232" t="s">
        <v>107</v>
      </c>
      <c r="AJ2232" t="s">
        <v>58</v>
      </c>
      <c r="AK2232" t="s">
        <v>59</v>
      </c>
      <c r="AL2232">
        <v>41947</v>
      </c>
      <c r="AM2232" t="s">
        <v>4692</v>
      </c>
      <c r="AN2232" t="b">
        <v>1</v>
      </c>
      <c r="AQ2232" t="s">
        <v>195</v>
      </c>
      <c r="AR2232" t="s">
        <v>150</v>
      </c>
      <c r="BB2232" s="7" t="s">
        <v>21134</v>
      </c>
      <c r="BC2232" s="7" t="s">
        <v>241</v>
      </c>
      <c r="BD2232" s="7" t="s">
        <v>52</v>
      </c>
      <c r="BE2232" s="7">
        <v>98903</v>
      </c>
      <c r="BF2232" s="7" t="s">
        <v>21138</v>
      </c>
      <c r="BG2232" s="7">
        <v>1000</v>
      </c>
      <c r="BH2232" s="7">
        <v>154.75</v>
      </c>
      <c r="BI2232">
        <v>846.84</v>
      </c>
      <c r="BJ2232">
        <v>0</v>
      </c>
      <c r="BK2232">
        <v>0</v>
      </c>
      <c r="BL2232">
        <v>0</v>
      </c>
      <c r="BO2232" t="s">
        <v>22387</v>
      </c>
      <c r="BP2232">
        <v>19514</v>
      </c>
      <c r="BQ2232">
        <v>308</v>
      </c>
      <c r="BR2232">
        <v>7360</v>
      </c>
      <c r="BS2232">
        <v>8414</v>
      </c>
      <c r="BU2232" t="s">
        <v>21140</v>
      </c>
      <c r="BV2232" t="s">
        <v>4695</v>
      </c>
      <c r="BX2232">
        <v>44149.155995370369</v>
      </c>
    </row>
    <row r="2233" spans="1:76" x14ac:dyDescent="0.25">
      <c r="A2233" t="s">
        <v>22388</v>
      </c>
      <c r="B2233" t="s">
        <v>22389</v>
      </c>
      <c r="C2233" t="s">
        <v>46</v>
      </c>
      <c r="D2233">
        <v>41680</v>
      </c>
      <c r="H2233" t="s">
        <v>47</v>
      </c>
      <c r="I2233">
        <v>41680</v>
      </c>
      <c r="J2233">
        <v>2014</v>
      </c>
      <c r="K2233" t="s">
        <v>85</v>
      </c>
      <c r="L2233" t="s">
        <v>22390</v>
      </c>
      <c r="N2233" t="s">
        <v>22391</v>
      </c>
      <c r="O2233" t="s">
        <v>411</v>
      </c>
      <c r="P2233" t="s">
        <v>115</v>
      </c>
      <c r="Q2233" t="s">
        <v>52</v>
      </c>
      <c r="R2233">
        <v>98335</v>
      </c>
      <c r="S2233" t="s">
        <v>22392</v>
      </c>
      <c r="T2233" t="s">
        <v>22392</v>
      </c>
      <c r="U2233" t="s">
        <v>22393</v>
      </c>
      <c r="V2233" t="s">
        <v>4783</v>
      </c>
      <c r="W2233">
        <v>25</v>
      </c>
      <c r="X2233" t="s">
        <v>4784</v>
      </c>
      <c r="Y2233">
        <v>3879</v>
      </c>
      <c r="Z2233" t="s">
        <v>115</v>
      </c>
      <c r="AA2233" t="s">
        <v>4785</v>
      </c>
      <c r="AB2233">
        <v>439499</v>
      </c>
      <c r="AC2233" t="s">
        <v>146</v>
      </c>
      <c r="AD2233" t="s">
        <v>4690</v>
      </c>
      <c r="AE2233" t="s">
        <v>107</v>
      </c>
      <c r="AF2233" t="s">
        <v>107</v>
      </c>
      <c r="AJ2233" t="s">
        <v>58</v>
      </c>
      <c r="AK2233" t="s">
        <v>59</v>
      </c>
      <c r="AL2233">
        <v>41947</v>
      </c>
      <c r="AM2233" t="s">
        <v>4692</v>
      </c>
      <c r="AN2233" t="b">
        <v>1</v>
      </c>
      <c r="AQ2233" t="s">
        <v>60</v>
      </c>
      <c r="AR2233" t="s">
        <v>99</v>
      </c>
      <c r="BB2233" s="7" t="s">
        <v>22391</v>
      </c>
      <c r="BC2233" s="7" t="s">
        <v>411</v>
      </c>
      <c r="BD2233" s="7" t="s">
        <v>52</v>
      </c>
      <c r="BE2233" s="7">
        <v>98335</v>
      </c>
      <c r="BF2233" s="7" t="s">
        <v>22394</v>
      </c>
      <c r="BG2233" s="7">
        <v>48853.95</v>
      </c>
      <c r="BH2233" s="7">
        <v>0</v>
      </c>
      <c r="BI2233">
        <v>38985.730000000003</v>
      </c>
      <c r="BJ2233">
        <v>0</v>
      </c>
      <c r="BK2233">
        <v>0</v>
      </c>
      <c r="BL2233">
        <v>104.39</v>
      </c>
      <c r="BM2233">
        <v>3250</v>
      </c>
      <c r="BN2233">
        <v>0</v>
      </c>
      <c r="BO2233" t="s">
        <v>22395</v>
      </c>
      <c r="BP2233">
        <v>6265</v>
      </c>
      <c r="BQ2233">
        <v>6021</v>
      </c>
      <c r="BR2233">
        <v>7290</v>
      </c>
      <c r="BS2233">
        <v>7789</v>
      </c>
      <c r="BU2233" t="s">
        <v>22396</v>
      </c>
      <c r="BV2233" t="s">
        <v>4695</v>
      </c>
      <c r="BX2233">
        <v>44149.134004629632</v>
      </c>
    </row>
    <row r="2234" spans="1:76" x14ac:dyDescent="0.25">
      <c r="A2234" t="s">
        <v>23071</v>
      </c>
      <c r="B2234" t="s">
        <v>3664</v>
      </c>
      <c r="C2234" t="s">
        <v>46</v>
      </c>
      <c r="D2234">
        <v>41808</v>
      </c>
      <c r="I2234">
        <v>41808</v>
      </c>
      <c r="J2234">
        <v>2014</v>
      </c>
      <c r="K2234" t="s">
        <v>85</v>
      </c>
      <c r="L2234" t="s">
        <v>23072</v>
      </c>
      <c r="N2234" t="s">
        <v>3665</v>
      </c>
      <c r="O2234" t="s">
        <v>168</v>
      </c>
      <c r="P2234" t="s">
        <v>68</v>
      </c>
      <c r="R2234">
        <v>98008</v>
      </c>
      <c r="S2234" t="s">
        <v>4520</v>
      </c>
      <c r="T2234" t="s">
        <v>23073</v>
      </c>
      <c r="V2234" t="s">
        <v>54</v>
      </c>
      <c r="W2234">
        <v>13</v>
      </c>
      <c r="X2234" t="s">
        <v>945</v>
      </c>
      <c r="Y2234">
        <v>4874</v>
      </c>
      <c r="Z2234" t="s">
        <v>68</v>
      </c>
      <c r="AA2234" t="s">
        <v>57</v>
      </c>
      <c r="AC2234" t="s">
        <v>146</v>
      </c>
      <c r="AD2234" t="s">
        <v>4690</v>
      </c>
      <c r="AE2234" t="s">
        <v>107</v>
      </c>
      <c r="AF2234" t="s">
        <v>107</v>
      </c>
      <c r="AJ2234" t="s">
        <v>58</v>
      </c>
      <c r="AK2234" t="s">
        <v>59</v>
      </c>
      <c r="AL2234">
        <v>41947</v>
      </c>
      <c r="AN2234" t="b">
        <v>1</v>
      </c>
      <c r="AQ2234" t="s">
        <v>60</v>
      </c>
      <c r="AR2234" t="s">
        <v>99</v>
      </c>
      <c r="AS2234" t="s">
        <v>4734</v>
      </c>
      <c r="BB2234" s="7" t="s">
        <v>3665</v>
      </c>
      <c r="BC2234" s="7" t="s">
        <v>168</v>
      </c>
      <c r="BE2234" s="7">
        <v>98008</v>
      </c>
      <c r="BO2234" t="s">
        <v>23074</v>
      </c>
      <c r="BP2234">
        <v>8787</v>
      </c>
      <c r="BQ2234">
        <v>24892</v>
      </c>
      <c r="BR2234">
        <v>8004</v>
      </c>
      <c r="BT2234">
        <v>48</v>
      </c>
      <c r="BU2234" t="s">
        <v>23075</v>
      </c>
      <c r="BV2234" t="s">
        <v>4695</v>
      </c>
      <c r="BX2234">
        <v>43598.010694444441</v>
      </c>
    </row>
    <row r="2235" spans="1:76" x14ac:dyDescent="0.25">
      <c r="A2235" t="s">
        <v>23076</v>
      </c>
      <c r="B2235" t="s">
        <v>23077</v>
      </c>
      <c r="C2235" t="s">
        <v>46</v>
      </c>
      <c r="D2235">
        <v>41707</v>
      </c>
      <c r="H2235" t="s">
        <v>599</v>
      </c>
      <c r="I2235">
        <v>41707</v>
      </c>
      <c r="J2235">
        <v>2014</v>
      </c>
      <c r="K2235" t="s">
        <v>85</v>
      </c>
      <c r="L2235" t="s">
        <v>23078</v>
      </c>
      <c r="N2235" t="s">
        <v>1023</v>
      </c>
      <c r="O2235" t="s">
        <v>23079</v>
      </c>
      <c r="P2235" t="s">
        <v>1127</v>
      </c>
      <c r="R2235">
        <v>991800063</v>
      </c>
      <c r="S2235" t="s">
        <v>23080</v>
      </c>
      <c r="T2235" t="s">
        <v>23081</v>
      </c>
      <c r="V2235" t="s">
        <v>5331</v>
      </c>
      <c r="W2235">
        <v>26</v>
      </c>
      <c r="X2235" t="s">
        <v>7527</v>
      </c>
      <c r="Y2235">
        <v>3865</v>
      </c>
      <c r="Z2235" t="s">
        <v>1127</v>
      </c>
      <c r="AA2235" t="s">
        <v>4785</v>
      </c>
      <c r="AB2235">
        <v>8189</v>
      </c>
      <c r="AC2235" t="s">
        <v>146</v>
      </c>
      <c r="AD2235" t="s">
        <v>4690</v>
      </c>
      <c r="AE2235" t="s">
        <v>107</v>
      </c>
      <c r="AF2235" t="s">
        <v>107</v>
      </c>
      <c r="AJ2235" t="s">
        <v>58</v>
      </c>
      <c r="AK2235" t="s">
        <v>59</v>
      </c>
      <c r="AL2235">
        <v>41947</v>
      </c>
      <c r="AN2235" t="b">
        <v>1</v>
      </c>
      <c r="AQ2235" t="s">
        <v>60</v>
      </c>
      <c r="AR2235" t="s">
        <v>61</v>
      </c>
      <c r="BB2235" s="7" t="s">
        <v>1023</v>
      </c>
      <c r="BC2235" s="7" t="s">
        <v>23079</v>
      </c>
      <c r="BE2235" s="7">
        <v>991800063</v>
      </c>
      <c r="BG2235" s="7">
        <v>11346.57</v>
      </c>
      <c r="BH2235" s="7">
        <v>0</v>
      </c>
      <c r="BI2235">
        <v>11399.16</v>
      </c>
      <c r="BJ2235">
        <v>0</v>
      </c>
      <c r="BK2235">
        <v>0</v>
      </c>
      <c r="BL2235">
        <v>0</v>
      </c>
      <c r="BO2235" t="s">
        <v>23082</v>
      </c>
      <c r="BP2235">
        <v>9176</v>
      </c>
      <c r="BQ2235">
        <v>800</v>
      </c>
      <c r="BR2235">
        <v>7989</v>
      </c>
      <c r="BS2235">
        <v>7900</v>
      </c>
      <c r="BU2235" t="s">
        <v>23083</v>
      </c>
      <c r="BV2235" t="s">
        <v>4695</v>
      </c>
      <c r="BX2235">
        <v>44149.137881944444</v>
      </c>
    </row>
    <row r="2236" spans="1:76" x14ac:dyDescent="0.25">
      <c r="A2236" t="s">
        <v>23084</v>
      </c>
      <c r="B2236" t="s">
        <v>23085</v>
      </c>
      <c r="C2236" t="s">
        <v>46</v>
      </c>
      <c r="D2236">
        <v>41815</v>
      </c>
      <c r="I2236">
        <v>41815</v>
      </c>
      <c r="J2236">
        <v>2014</v>
      </c>
      <c r="K2236" t="s">
        <v>85</v>
      </c>
      <c r="L2236" t="s">
        <v>23086</v>
      </c>
      <c r="N2236" t="s">
        <v>23087</v>
      </c>
      <c r="O2236" t="s">
        <v>929</v>
      </c>
      <c r="P2236" t="s">
        <v>930</v>
      </c>
      <c r="R2236">
        <v>99169</v>
      </c>
      <c r="T2236" t="s">
        <v>23088</v>
      </c>
      <c r="V2236" t="s">
        <v>5396</v>
      </c>
      <c r="W2236">
        <v>20</v>
      </c>
      <c r="X2236" t="s">
        <v>7097</v>
      </c>
      <c r="Y2236">
        <v>3002</v>
      </c>
      <c r="Z2236" t="s">
        <v>930</v>
      </c>
      <c r="AA2236" t="s">
        <v>4785</v>
      </c>
      <c r="AB2236">
        <v>6274</v>
      </c>
      <c r="AC2236" t="s">
        <v>146</v>
      </c>
      <c r="AD2236" t="s">
        <v>4690</v>
      </c>
      <c r="AE2236" t="s">
        <v>107</v>
      </c>
      <c r="AF2236" t="s">
        <v>107</v>
      </c>
      <c r="AJ2236" t="s">
        <v>58</v>
      </c>
      <c r="AK2236" t="s">
        <v>59</v>
      </c>
      <c r="AL2236">
        <v>41947</v>
      </c>
      <c r="AN2236" t="b">
        <v>1</v>
      </c>
      <c r="AQ2236" t="s">
        <v>195</v>
      </c>
      <c r="AR2236" t="s">
        <v>150</v>
      </c>
      <c r="BB2236" s="7" t="s">
        <v>23087</v>
      </c>
      <c r="BC2236" s="7" t="s">
        <v>929</v>
      </c>
      <c r="BE2236" s="7">
        <v>99169</v>
      </c>
      <c r="BO2236" t="s">
        <v>23089</v>
      </c>
      <c r="BP2236">
        <v>9195</v>
      </c>
      <c r="BQ2236">
        <v>664</v>
      </c>
      <c r="BR2236">
        <v>7985</v>
      </c>
      <c r="BU2236" t="s">
        <v>23090</v>
      </c>
      <c r="BV2236" t="s">
        <v>4695</v>
      </c>
      <c r="BX2236">
        <v>43598.010578703703</v>
      </c>
    </row>
    <row r="2237" spans="1:76" x14ac:dyDescent="0.25">
      <c r="A2237" t="s">
        <v>23091</v>
      </c>
      <c r="B2237" t="s">
        <v>23092</v>
      </c>
      <c r="C2237" t="s">
        <v>46</v>
      </c>
      <c r="D2237">
        <v>41815</v>
      </c>
      <c r="I2237">
        <v>41815</v>
      </c>
      <c r="J2237">
        <v>2014</v>
      </c>
      <c r="K2237" t="s">
        <v>85</v>
      </c>
      <c r="L2237" t="s">
        <v>23093</v>
      </c>
      <c r="N2237" t="s">
        <v>23094</v>
      </c>
      <c r="O2237" t="s">
        <v>929</v>
      </c>
      <c r="P2237" t="s">
        <v>930</v>
      </c>
      <c r="R2237">
        <v>99169</v>
      </c>
      <c r="T2237" t="s">
        <v>23095</v>
      </c>
      <c r="V2237" t="s">
        <v>6576</v>
      </c>
      <c r="W2237">
        <v>27</v>
      </c>
      <c r="X2237" t="s">
        <v>7097</v>
      </c>
      <c r="Y2237">
        <v>3002</v>
      </c>
      <c r="Z2237" t="s">
        <v>930</v>
      </c>
      <c r="AA2237" t="s">
        <v>4785</v>
      </c>
      <c r="AB2237">
        <v>6274</v>
      </c>
      <c r="AC2237" t="s">
        <v>146</v>
      </c>
      <c r="AD2237" t="s">
        <v>4690</v>
      </c>
      <c r="AE2237" t="s">
        <v>107</v>
      </c>
      <c r="AF2237" t="s">
        <v>107</v>
      </c>
      <c r="AJ2237" t="s">
        <v>58</v>
      </c>
      <c r="AK2237" t="s">
        <v>59</v>
      </c>
      <c r="AL2237">
        <v>41947</v>
      </c>
      <c r="AN2237" t="b">
        <v>1</v>
      </c>
      <c r="AQ2237" t="s">
        <v>195</v>
      </c>
      <c r="AR2237" t="s">
        <v>150</v>
      </c>
      <c r="BB2237" s="7" t="s">
        <v>23094</v>
      </c>
      <c r="BC2237" s="7" t="s">
        <v>929</v>
      </c>
      <c r="BE2237" s="7">
        <v>99169</v>
      </c>
      <c r="BO2237" t="s">
        <v>23096</v>
      </c>
      <c r="BP2237">
        <v>9180</v>
      </c>
      <c r="BQ2237">
        <v>6356</v>
      </c>
      <c r="BR2237">
        <v>7984</v>
      </c>
      <c r="BU2237" t="s">
        <v>23097</v>
      </c>
      <c r="BV2237" t="s">
        <v>4695</v>
      </c>
      <c r="BX2237">
        <v>43598.010578703703</v>
      </c>
    </row>
    <row r="2238" spans="1:76" x14ac:dyDescent="0.25">
      <c r="A2238" t="s">
        <v>23098</v>
      </c>
      <c r="B2238" t="s">
        <v>276</v>
      </c>
      <c r="C2238" t="s">
        <v>46</v>
      </c>
      <c r="D2238">
        <v>41317</v>
      </c>
      <c r="H2238" t="s">
        <v>47</v>
      </c>
      <c r="I2238">
        <v>41317</v>
      </c>
      <c r="J2238">
        <v>2014</v>
      </c>
      <c r="K2238" t="s">
        <v>85</v>
      </c>
      <c r="L2238" t="s">
        <v>277</v>
      </c>
      <c r="N2238" t="s">
        <v>278</v>
      </c>
      <c r="O2238" t="s">
        <v>241</v>
      </c>
      <c r="P2238" t="s">
        <v>241</v>
      </c>
      <c r="R2238">
        <v>98903</v>
      </c>
      <c r="S2238" t="s">
        <v>1908</v>
      </c>
      <c r="T2238" t="s">
        <v>23099</v>
      </c>
      <c r="V2238" t="s">
        <v>54</v>
      </c>
      <c r="W2238">
        <v>13</v>
      </c>
      <c r="X2238" t="s">
        <v>243</v>
      </c>
      <c r="Y2238">
        <v>4805</v>
      </c>
      <c r="Z2238" t="s">
        <v>241</v>
      </c>
      <c r="AA2238" t="s">
        <v>57</v>
      </c>
      <c r="AC2238" t="s">
        <v>146</v>
      </c>
      <c r="AD2238" t="s">
        <v>4690</v>
      </c>
      <c r="AE2238" t="s">
        <v>107</v>
      </c>
      <c r="AF2238" t="s">
        <v>107</v>
      </c>
      <c r="AJ2238" t="s">
        <v>58</v>
      </c>
      <c r="AK2238" t="s">
        <v>59</v>
      </c>
      <c r="AL2238">
        <v>41947</v>
      </c>
      <c r="AN2238" t="b">
        <v>1</v>
      </c>
      <c r="AQ2238" t="s">
        <v>195</v>
      </c>
      <c r="AR2238" t="s">
        <v>61</v>
      </c>
      <c r="AS2238" t="s">
        <v>62</v>
      </c>
      <c r="BB2238" s="7" t="s">
        <v>278</v>
      </c>
      <c r="BC2238" s="7" t="s">
        <v>241</v>
      </c>
      <c r="BE2238" s="7">
        <v>98903</v>
      </c>
      <c r="BG2238" s="7">
        <v>73895</v>
      </c>
      <c r="BH2238" s="7">
        <v>1367.97</v>
      </c>
      <c r="BI2238">
        <v>74089.679999999993</v>
      </c>
      <c r="BJ2238">
        <v>0</v>
      </c>
      <c r="BK2238">
        <v>0</v>
      </c>
      <c r="BL2238">
        <v>0</v>
      </c>
      <c r="BO2238" t="s">
        <v>23100</v>
      </c>
      <c r="BP2238">
        <v>9724</v>
      </c>
      <c r="BQ2238">
        <v>1758</v>
      </c>
      <c r="BR2238">
        <v>7972</v>
      </c>
      <c r="BS2238">
        <v>7938</v>
      </c>
      <c r="BT2238">
        <v>14</v>
      </c>
      <c r="BU2238" t="s">
        <v>23101</v>
      </c>
      <c r="BV2238" t="s">
        <v>4695</v>
      </c>
      <c r="BX2238">
        <v>44149.139641203707</v>
      </c>
    </row>
    <row r="2239" spans="1:76" x14ac:dyDescent="0.25">
      <c r="A2239" t="s">
        <v>23102</v>
      </c>
      <c r="B2239" t="s">
        <v>23103</v>
      </c>
      <c r="C2239" t="s">
        <v>46</v>
      </c>
      <c r="D2239">
        <v>41750</v>
      </c>
      <c r="H2239" t="s">
        <v>47</v>
      </c>
      <c r="I2239">
        <v>41750</v>
      </c>
      <c r="J2239">
        <v>2014</v>
      </c>
      <c r="K2239" t="s">
        <v>85</v>
      </c>
      <c r="L2239" t="s">
        <v>23104</v>
      </c>
      <c r="N2239" t="s">
        <v>23105</v>
      </c>
      <c r="O2239" t="s">
        <v>95</v>
      </c>
      <c r="P2239" t="s">
        <v>96</v>
      </c>
      <c r="R2239">
        <v>99354</v>
      </c>
      <c r="S2239" t="s">
        <v>23106</v>
      </c>
      <c r="T2239" t="s">
        <v>23107</v>
      </c>
      <c r="V2239" t="s">
        <v>6576</v>
      </c>
      <c r="W2239">
        <v>27</v>
      </c>
      <c r="X2239" t="s">
        <v>7019</v>
      </c>
      <c r="Y2239">
        <v>4725</v>
      </c>
      <c r="Z2239" t="s">
        <v>96</v>
      </c>
      <c r="AA2239" t="s">
        <v>4785</v>
      </c>
      <c r="AB2239">
        <v>97652</v>
      </c>
      <c r="AC2239" t="s">
        <v>146</v>
      </c>
      <c r="AD2239" t="s">
        <v>4690</v>
      </c>
      <c r="AE2239" t="s">
        <v>107</v>
      </c>
      <c r="AF2239" t="s">
        <v>107</v>
      </c>
      <c r="AJ2239" t="s">
        <v>58</v>
      </c>
      <c r="AK2239" t="s">
        <v>59</v>
      </c>
      <c r="AL2239">
        <v>41947</v>
      </c>
      <c r="AN2239" t="b">
        <v>1</v>
      </c>
      <c r="AQ2239" t="s">
        <v>195</v>
      </c>
      <c r="AR2239" t="s">
        <v>150</v>
      </c>
      <c r="BB2239" s="7" t="s">
        <v>23105</v>
      </c>
      <c r="BC2239" s="7" t="s">
        <v>95</v>
      </c>
      <c r="BE2239" s="7">
        <v>99354</v>
      </c>
      <c r="BG2239" s="7">
        <v>0</v>
      </c>
      <c r="BH2239" s="7">
        <v>1588.84</v>
      </c>
      <c r="BI2239">
        <v>1588.84</v>
      </c>
      <c r="BJ2239">
        <v>0</v>
      </c>
      <c r="BK2239">
        <v>0</v>
      </c>
      <c r="BL2239">
        <v>0</v>
      </c>
      <c r="BO2239" t="s">
        <v>23108</v>
      </c>
      <c r="BP2239">
        <v>10120</v>
      </c>
      <c r="BQ2239">
        <v>6344</v>
      </c>
      <c r="BR2239">
        <v>7965</v>
      </c>
      <c r="BS2239">
        <v>7947</v>
      </c>
      <c r="BU2239" t="s">
        <v>23109</v>
      </c>
      <c r="BV2239" t="s">
        <v>4695</v>
      </c>
      <c r="BX2239">
        <v>44149.140115740738</v>
      </c>
    </row>
    <row r="2240" spans="1:76" x14ac:dyDescent="0.25">
      <c r="A2240" t="s">
        <v>23110</v>
      </c>
      <c r="B2240" t="s">
        <v>3751</v>
      </c>
      <c r="C2240" t="s">
        <v>46</v>
      </c>
      <c r="D2240">
        <v>41569</v>
      </c>
      <c r="I2240">
        <v>41569</v>
      </c>
      <c r="J2240">
        <v>2014</v>
      </c>
      <c r="K2240" t="s">
        <v>77</v>
      </c>
      <c r="L2240" t="s">
        <v>23111</v>
      </c>
      <c r="N2240" t="s">
        <v>3752</v>
      </c>
      <c r="O2240" t="s">
        <v>526</v>
      </c>
      <c r="P2240" t="s">
        <v>105</v>
      </c>
      <c r="R2240">
        <v>992069472</v>
      </c>
      <c r="S2240" t="s">
        <v>3753</v>
      </c>
      <c r="T2240" t="s">
        <v>23112</v>
      </c>
      <c r="V2240" t="s">
        <v>54</v>
      </c>
      <c r="W2240">
        <v>13</v>
      </c>
      <c r="X2240" t="s">
        <v>528</v>
      </c>
      <c r="Y2240">
        <v>4785</v>
      </c>
      <c r="Z2240" t="s">
        <v>105</v>
      </c>
      <c r="AA2240" t="s">
        <v>57</v>
      </c>
      <c r="AC2240" t="s">
        <v>146</v>
      </c>
      <c r="AD2240" t="s">
        <v>4690</v>
      </c>
      <c r="AE2240" t="s">
        <v>107</v>
      </c>
      <c r="AF2240" t="s">
        <v>107</v>
      </c>
      <c r="AJ2240" t="s">
        <v>58</v>
      </c>
      <c r="AK2240" t="s">
        <v>59</v>
      </c>
      <c r="AL2240">
        <v>41947</v>
      </c>
      <c r="AN2240" t="b">
        <v>1</v>
      </c>
      <c r="AS2240" t="s">
        <v>4734</v>
      </c>
      <c r="BB2240" s="7" t="s">
        <v>3752</v>
      </c>
      <c r="BC2240" s="7" t="s">
        <v>526</v>
      </c>
      <c r="BE2240" s="7">
        <v>992069472</v>
      </c>
      <c r="BO2240" t="s">
        <v>23113</v>
      </c>
      <c r="BP2240">
        <v>19694</v>
      </c>
      <c r="BQ2240">
        <v>5052</v>
      </c>
      <c r="BR2240">
        <v>7750</v>
      </c>
      <c r="BT2240">
        <v>4</v>
      </c>
      <c r="BU2240" t="s">
        <v>23114</v>
      </c>
      <c r="BV2240" t="s">
        <v>4695</v>
      </c>
      <c r="BX2240">
        <v>43598.009155092594</v>
      </c>
    </row>
    <row r="2241" spans="1:76" x14ac:dyDescent="0.25">
      <c r="A2241" t="s">
        <v>23115</v>
      </c>
      <c r="B2241" t="s">
        <v>23116</v>
      </c>
      <c r="C2241" t="s">
        <v>46</v>
      </c>
      <c r="D2241">
        <v>41877</v>
      </c>
      <c r="H2241" t="s">
        <v>47</v>
      </c>
      <c r="I2241">
        <v>41877</v>
      </c>
      <c r="J2241">
        <v>2014</v>
      </c>
      <c r="K2241" t="s">
        <v>85</v>
      </c>
      <c r="L2241" t="s">
        <v>23117</v>
      </c>
      <c r="N2241" t="s">
        <v>23118</v>
      </c>
      <c r="O2241" t="s">
        <v>2234</v>
      </c>
      <c r="P2241" t="s">
        <v>241</v>
      </c>
      <c r="R2241">
        <v>98953</v>
      </c>
      <c r="S2241" t="s">
        <v>23119</v>
      </c>
      <c r="T2241" t="s">
        <v>23120</v>
      </c>
      <c r="V2241" t="s">
        <v>4807</v>
      </c>
      <c r="W2241">
        <v>23</v>
      </c>
      <c r="X2241" t="s">
        <v>8532</v>
      </c>
      <c r="Y2241">
        <v>4418</v>
      </c>
      <c r="Z2241" t="s">
        <v>241</v>
      </c>
      <c r="AA2241" t="s">
        <v>4785</v>
      </c>
      <c r="AB2241">
        <v>106481</v>
      </c>
      <c r="AC2241" t="s">
        <v>146</v>
      </c>
      <c r="AD2241" t="s">
        <v>4690</v>
      </c>
      <c r="AE2241" t="s">
        <v>107</v>
      </c>
      <c r="AF2241" t="s">
        <v>107</v>
      </c>
      <c r="AJ2241" t="s">
        <v>58</v>
      </c>
      <c r="AK2241" t="s">
        <v>59</v>
      </c>
      <c r="AL2241">
        <v>41947</v>
      </c>
      <c r="AN2241" t="b">
        <v>1</v>
      </c>
      <c r="AQ2241" t="s">
        <v>73</v>
      </c>
      <c r="AR2241" t="s">
        <v>99</v>
      </c>
      <c r="BB2241" s="7" t="s">
        <v>23118</v>
      </c>
      <c r="BC2241" s="7" t="s">
        <v>2234</v>
      </c>
      <c r="BE2241" s="7">
        <v>98953</v>
      </c>
      <c r="BG2241" s="7">
        <v>13344.04</v>
      </c>
      <c r="BH2241" s="7">
        <v>0</v>
      </c>
      <c r="BI2241">
        <v>13344.04</v>
      </c>
      <c r="BJ2241">
        <v>0</v>
      </c>
      <c r="BK2241">
        <v>0</v>
      </c>
      <c r="BL2241">
        <v>0</v>
      </c>
      <c r="BO2241" t="s">
        <v>23121</v>
      </c>
      <c r="BP2241">
        <v>20100</v>
      </c>
      <c r="BQ2241">
        <v>6233</v>
      </c>
      <c r="BR2241">
        <v>7739</v>
      </c>
      <c r="BS2241">
        <v>8459</v>
      </c>
      <c r="BU2241" t="s">
        <v>23122</v>
      </c>
      <c r="BV2241" t="s">
        <v>4695</v>
      </c>
      <c r="BX2241">
        <v>44149.157361111109</v>
      </c>
    </row>
    <row r="2242" spans="1:76" x14ac:dyDescent="0.25">
      <c r="A2242" t="s">
        <v>23123</v>
      </c>
      <c r="B2242" t="s">
        <v>3804</v>
      </c>
      <c r="C2242" t="s">
        <v>46</v>
      </c>
      <c r="D2242">
        <v>41728</v>
      </c>
      <c r="H2242" t="s">
        <v>289</v>
      </c>
      <c r="I2242">
        <v>41728</v>
      </c>
      <c r="J2242">
        <v>2014</v>
      </c>
      <c r="K2242" t="s">
        <v>77</v>
      </c>
      <c r="L2242" t="s">
        <v>3805</v>
      </c>
      <c r="N2242" t="s">
        <v>3806</v>
      </c>
      <c r="O2242" t="s">
        <v>477</v>
      </c>
      <c r="P2242" t="s">
        <v>226</v>
      </c>
      <c r="R2242">
        <v>986040939</v>
      </c>
      <c r="S2242" t="s">
        <v>3807</v>
      </c>
      <c r="T2242" t="s">
        <v>23124</v>
      </c>
      <c r="V2242" t="s">
        <v>54</v>
      </c>
      <c r="W2242">
        <v>13</v>
      </c>
      <c r="X2242" t="s">
        <v>860</v>
      </c>
      <c r="Y2242">
        <v>4813</v>
      </c>
      <c r="Z2242" t="s">
        <v>226</v>
      </c>
      <c r="AA2242" t="s">
        <v>57</v>
      </c>
      <c r="AC2242" t="s">
        <v>146</v>
      </c>
      <c r="AD2242" t="s">
        <v>4690</v>
      </c>
      <c r="AE2242" t="s">
        <v>107</v>
      </c>
      <c r="AF2242" t="s">
        <v>107</v>
      </c>
      <c r="AJ2242" t="s">
        <v>58</v>
      </c>
      <c r="AK2242" t="s">
        <v>59</v>
      </c>
      <c r="AL2242">
        <v>41947</v>
      </c>
      <c r="AN2242" t="b">
        <v>1</v>
      </c>
      <c r="AS2242" t="s">
        <v>4734</v>
      </c>
      <c r="BB2242" s="7" t="s">
        <v>3806</v>
      </c>
      <c r="BC2242" s="7" t="s">
        <v>477</v>
      </c>
      <c r="BE2242" s="7">
        <v>986040939</v>
      </c>
      <c r="BG2242" s="7">
        <v>0</v>
      </c>
      <c r="BH2242" s="7">
        <v>0</v>
      </c>
      <c r="BI2242">
        <v>0</v>
      </c>
      <c r="BJ2242">
        <v>0</v>
      </c>
      <c r="BK2242">
        <v>0</v>
      </c>
      <c r="BL2242">
        <v>0</v>
      </c>
      <c r="BO2242" t="s">
        <v>23125</v>
      </c>
      <c r="BP2242">
        <v>245</v>
      </c>
      <c r="BQ2242">
        <v>6461</v>
      </c>
      <c r="BR2242">
        <v>8192</v>
      </c>
      <c r="BS2242">
        <v>7494</v>
      </c>
      <c r="BT2242">
        <v>18</v>
      </c>
      <c r="BU2242" t="s">
        <v>23126</v>
      </c>
      <c r="BV2242" t="s">
        <v>4695</v>
      </c>
      <c r="BX2242">
        <v>44149.123310185183</v>
      </c>
    </row>
    <row r="2243" spans="1:76" x14ac:dyDescent="0.25">
      <c r="A2243" t="s">
        <v>23127</v>
      </c>
      <c r="B2243" t="s">
        <v>23128</v>
      </c>
      <c r="C2243" t="s">
        <v>46</v>
      </c>
      <c r="D2243">
        <v>41809</v>
      </c>
      <c r="I2243">
        <v>41809</v>
      </c>
      <c r="J2243">
        <v>2014</v>
      </c>
      <c r="K2243" t="s">
        <v>85</v>
      </c>
      <c r="L2243" t="s">
        <v>23129</v>
      </c>
      <c r="N2243" t="s">
        <v>4263</v>
      </c>
      <c r="O2243" t="s">
        <v>2412</v>
      </c>
      <c r="P2243" t="s">
        <v>1058</v>
      </c>
      <c r="R2243">
        <v>98610</v>
      </c>
      <c r="S2243" t="s">
        <v>23130</v>
      </c>
      <c r="T2243" t="s">
        <v>23131</v>
      </c>
      <c r="V2243" t="s">
        <v>4807</v>
      </c>
      <c r="W2243">
        <v>23</v>
      </c>
      <c r="X2243" t="s">
        <v>6297</v>
      </c>
      <c r="Y2243">
        <v>4093</v>
      </c>
      <c r="Z2243" t="s">
        <v>1058</v>
      </c>
      <c r="AA2243" t="s">
        <v>4785</v>
      </c>
      <c r="AB2243">
        <v>6951</v>
      </c>
      <c r="AC2243" t="s">
        <v>146</v>
      </c>
      <c r="AD2243" t="s">
        <v>4690</v>
      </c>
      <c r="AE2243" t="s">
        <v>107</v>
      </c>
      <c r="AF2243" t="s">
        <v>107</v>
      </c>
      <c r="AJ2243" t="s">
        <v>58</v>
      </c>
      <c r="AK2243" t="s">
        <v>59</v>
      </c>
      <c r="AL2243">
        <v>41947</v>
      </c>
      <c r="AN2243" t="b">
        <v>1</v>
      </c>
      <c r="AQ2243" t="s">
        <v>60</v>
      </c>
      <c r="AR2243" t="s">
        <v>99</v>
      </c>
      <c r="BB2243" s="7" t="s">
        <v>4263</v>
      </c>
      <c r="BC2243" s="7" t="s">
        <v>2412</v>
      </c>
      <c r="BE2243" s="7">
        <v>98610</v>
      </c>
      <c r="BO2243" t="s">
        <v>23132</v>
      </c>
      <c r="BP2243">
        <v>570</v>
      </c>
      <c r="BQ2243">
        <v>6458</v>
      </c>
      <c r="BR2243">
        <v>8186</v>
      </c>
      <c r="BU2243" t="s">
        <v>23133</v>
      </c>
      <c r="BV2243" t="s">
        <v>4695</v>
      </c>
      <c r="BX2243">
        <v>43598.011840277781</v>
      </c>
    </row>
    <row r="2244" spans="1:76" x14ac:dyDescent="0.25">
      <c r="A2244" t="s">
        <v>23134</v>
      </c>
      <c r="B2244" t="s">
        <v>270</v>
      </c>
      <c r="C2244" t="s">
        <v>46</v>
      </c>
      <c r="D2244">
        <v>40553</v>
      </c>
      <c r="H2244" t="s">
        <v>47</v>
      </c>
      <c r="I2244">
        <v>40553</v>
      </c>
      <c r="J2244">
        <v>2014</v>
      </c>
      <c r="K2244" t="s">
        <v>85</v>
      </c>
      <c r="L2244" t="s">
        <v>23135</v>
      </c>
      <c r="N2244" t="s">
        <v>271</v>
      </c>
      <c r="O2244" t="s">
        <v>105</v>
      </c>
      <c r="P2244" t="s">
        <v>105</v>
      </c>
      <c r="R2244">
        <v>99210</v>
      </c>
      <c r="S2244" t="s">
        <v>272</v>
      </c>
      <c r="T2244" t="s">
        <v>20642</v>
      </c>
      <c r="V2244" t="s">
        <v>90</v>
      </c>
      <c r="W2244">
        <v>12</v>
      </c>
      <c r="X2244" t="s">
        <v>273</v>
      </c>
      <c r="Y2244">
        <v>4735</v>
      </c>
      <c r="Z2244" t="s">
        <v>105</v>
      </c>
      <c r="AA2244" t="s">
        <v>57</v>
      </c>
      <c r="AC2244" t="s">
        <v>146</v>
      </c>
      <c r="AD2244" t="s">
        <v>4690</v>
      </c>
      <c r="AE2244" t="s">
        <v>107</v>
      </c>
      <c r="AF2244" t="s">
        <v>107</v>
      </c>
      <c r="AJ2244" t="s">
        <v>58</v>
      </c>
      <c r="AK2244" t="s">
        <v>59</v>
      </c>
      <c r="AL2244">
        <v>41947</v>
      </c>
      <c r="AN2244" t="b">
        <v>1</v>
      </c>
      <c r="AQ2244" t="s">
        <v>60</v>
      </c>
      <c r="AR2244" t="s">
        <v>61</v>
      </c>
      <c r="AS2244" t="s">
        <v>62</v>
      </c>
      <c r="BB2244" s="7" t="s">
        <v>271</v>
      </c>
      <c r="BC2244" s="7" t="s">
        <v>105</v>
      </c>
      <c r="BE2244" s="7">
        <v>99210</v>
      </c>
      <c r="BG2244" s="7">
        <v>500620.78</v>
      </c>
      <c r="BH2244" s="7">
        <v>12187.38</v>
      </c>
      <c r="BI2244">
        <v>498726.41</v>
      </c>
      <c r="BJ2244">
        <v>0</v>
      </c>
      <c r="BK2244">
        <v>0</v>
      </c>
      <c r="BL2244">
        <v>0</v>
      </c>
      <c r="BM2244">
        <v>6.2</v>
      </c>
      <c r="BN2244">
        <v>0</v>
      </c>
      <c r="BO2244" t="s">
        <v>23136</v>
      </c>
      <c r="BP2244">
        <v>1134</v>
      </c>
      <c r="BQ2244">
        <v>25683</v>
      </c>
      <c r="BR2244">
        <v>8173</v>
      </c>
      <c r="BS2244">
        <v>7532</v>
      </c>
      <c r="BT2244">
        <v>6</v>
      </c>
      <c r="BU2244" t="s">
        <v>20647</v>
      </c>
      <c r="BV2244" t="s">
        <v>4695</v>
      </c>
      <c r="BX2244">
        <v>44149.124421296299</v>
      </c>
    </row>
    <row r="2245" spans="1:76" x14ac:dyDescent="0.25">
      <c r="A2245" t="s">
        <v>23137</v>
      </c>
      <c r="B2245" t="s">
        <v>23138</v>
      </c>
      <c r="C2245" t="s">
        <v>46</v>
      </c>
      <c r="D2245">
        <v>41795</v>
      </c>
      <c r="H2245" t="s">
        <v>47</v>
      </c>
      <c r="I2245">
        <v>41795</v>
      </c>
      <c r="J2245">
        <v>2014</v>
      </c>
      <c r="K2245" t="s">
        <v>85</v>
      </c>
      <c r="L2245" t="s">
        <v>23139</v>
      </c>
      <c r="N2245" t="s">
        <v>23140</v>
      </c>
      <c r="O2245" t="s">
        <v>23141</v>
      </c>
      <c r="P2245" t="s">
        <v>88</v>
      </c>
      <c r="R2245">
        <v>98570</v>
      </c>
      <c r="T2245" t="s">
        <v>23142</v>
      </c>
      <c r="V2245" t="s">
        <v>4807</v>
      </c>
      <c r="W2245">
        <v>23</v>
      </c>
      <c r="X2245" t="s">
        <v>5408</v>
      </c>
      <c r="Y2245">
        <v>3626</v>
      </c>
      <c r="Z2245" t="s">
        <v>88</v>
      </c>
      <c r="AA2245" t="s">
        <v>4785</v>
      </c>
      <c r="AB2245">
        <v>44288</v>
      </c>
      <c r="AC2245" t="s">
        <v>146</v>
      </c>
      <c r="AD2245" t="s">
        <v>4690</v>
      </c>
      <c r="AE2245" t="s">
        <v>107</v>
      </c>
      <c r="AF2245" t="s">
        <v>107</v>
      </c>
      <c r="AJ2245" t="s">
        <v>58</v>
      </c>
      <c r="AK2245" t="s">
        <v>59</v>
      </c>
      <c r="AL2245">
        <v>41947</v>
      </c>
      <c r="AN2245" t="b">
        <v>1</v>
      </c>
      <c r="AQ2245" t="s">
        <v>177</v>
      </c>
      <c r="BB2245" s="7" t="s">
        <v>23140</v>
      </c>
      <c r="BC2245" s="7" t="s">
        <v>23141</v>
      </c>
      <c r="BE2245" s="7">
        <v>98570</v>
      </c>
      <c r="BG2245" s="7">
        <v>4790</v>
      </c>
      <c r="BH2245" s="7">
        <v>0</v>
      </c>
      <c r="BI2245">
        <v>3841.62</v>
      </c>
      <c r="BJ2245">
        <v>0</v>
      </c>
      <c r="BK2245">
        <v>0</v>
      </c>
      <c r="BL2245">
        <v>0</v>
      </c>
      <c r="BO2245" t="s">
        <v>23143</v>
      </c>
      <c r="BP2245">
        <v>1440</v>
      </c>
      <c r="BQ2245">
        <v>1807</v>
      </c>
      <c r="BR2245">
        <v>8162</v>
      </c>
      <c r="BS2245">
        <v>7548</v>
      </c>
      <c r="BU2245" t="s">
        <v>23144</v>
      </c>
      <c r="BV2245" t="s">
        <v>4695</v>
      </c>
      <c r="BX2245">
        <v>44149.125162037039</v>
      </c>
    </row>
    <row r="2246" spans="1:76" x14ac:dyDescent="0.25">
      <c r="A2246" t="s">
        <v>23145</v>
      </c>
      <c r="B2246" t="s">
        <v>23146</v>
      </c>
      <c r="C2246" t="s">
        <v>46</v>
      </c>
      <c r="D2246">
        <v>41771</v>
      </c>
      <c r="H2246" t="s">
        <v>289</v>
      </c>
      <c r="I2246">
        <v>41771</v>
      </c>
      <c r="J2246">
        <v>2014</v>
      </c>
      <c r="K2246" t="s">
        <v>85</v>
      </c>
      <c r="L2246" t="s">
        <v>23147</v>
      </c>
      <c r="N2246" t="s">
        <v>23148</v>
      </c>
      <c r="O2246" t="s">
        <v>241</v>
      </c>
      <c r="P2246" t="s">
        <v>241</v>
      </c>
      <c r="R2246">
        <v>98909</v>
      </c>
      <c r="S2246" t="s">
        <v>23149</v>
      </c>
      <c r="T2246" t="s">
        <v>23149</v>
      </c>
      <c r="V2246" t="s">
        <v>6576</v>
      </c>
      <c r="W2246">
        <v>27</v>
      </c>
      <c r="X2246" t="s">
        <v>8532</v>
      </c>
      <c r="Y2246">
        <v>4418</v>
      </c>
      <c r="Z2246" t="s">
        <v>241</v>
      </c>
      <c r="AA2246" t="s">
        <v>4785</v>
      </c>
      <c r="AB2246">
        <v>106481</v>
      </c>
      <c r="AC2246" t="s">
        <v>146</v>
      </c>
      <c r="AD2246" t="s">
        <v>4690</v>
      </c>
      <c r="AE2246" t="s">
        <v>107</v>
      </c>
      <c r="AF2246" t="s">
        <v>107</v>
      </c>
      <c r="AJ2246" t="s">
        <v>58</v>
      </c>
      <c r="AK2246" t="s">
        <v>59</v>
      </c>
      <c r="AL2246">
        <v>41947</v>
      </c>
      <c r="AN2246" t="b">
        <v>1</v>
      </c>
      <c r="AQ2246" t="s">
        <v>177</v>
      </c>
      <c r="BB2246" s="7" t="s">
        <v>23148</v>
      </c>
      <c r="BC2246" s="7" t="s">
        <v>241</v>
      </c>
      <c r="BE2246" s="7">
        <v>98909</v>
      </c>
      <c r="BG2246" s="7">
        <v>0</v>
      </c>
      <c r="BH2246" s="7">
        <v>0</v>
      </c>
      <c r="BI2246">
        <v>0</v>
      </c>
      <c r="BJ2246">
        <v>0</v>
      </c>
      <c r="BK2246">
        <v>0</v>
      </c>
      <c r="BL2246">
        <v>0</v>
      </c>
      <c r="BO2246" t="s">
        <v>23150</v>
      </c>
      <c r="BP2246">
        <v>1609</v>
      </c>
      <c r="BQ2246">
        <v>6443</v>
      </c>
      <c r="BR2246">
        <v>8156</v>
      </c>
      <c r="BS2246">
        <v>7560</v>
      </c>
      <c r="BU2246" t="s">
        <v>23151</v>
      </c>
      <c r="BV2246" t="s">
        <v>4695</v>
      </c>
      <c r="BX2246">
        <v>44149.125590277778</v>
      </c>
    </row>
    <row r="2247" spans="1:76" x14ac:dyDescent="0.25">
      <c r="A2247" t="s">
        <v>23152</v>
      </c>
      <c r="B2247" t="s">
        <v>23153</v>
      </c>
      <c r="C2247" t="s">
        <v>46</v>
      </c>
      <c r="D2247">
        <v>41787</v>
      </c>
      <c r="I2247">
        <v>41787</v>
      </c>
      <c r="J2247">
        <v>2014</v>
      </c>
      <c r="K2247" t="s">
        <v>85</v>
      </c>
      <c r="L2247" t="s">
        <v>23154</v>
      </c>
      <c r="N2247" t="s">
        <v>23155</v>
      </c>
      <c r="O2247" t="s">
        <v>1102</v>
      </c>
      <c r="P2247" t="s">
        <v>51</v>
      </c>
      <c r="R2247">
        <v>991418835</v>
      </c>
      <c r="T2247" t="s">
        <v>23156</v>
      </c>
      <c r="V2247" t="s">
        <v>7053</v>
      </c>
      <c r="W2247">
        <v>21</v>
      </c>
      <c r="X2247" t="s">
        <v>7121</v>
      </c>
      <c r="Y2247">
        <v>4186</v>
      </c>
      <c r="Z2247" t="s">
        <v>51</v>
      </c>
      <c r="AA2247" t="s">
        <v>4785</v>
      </c>
      <c r="AB2247">
        <v>28509</v>
      </c>
      <c r="AC2247" t="s">
        <v>146</v>
      </c>
      <c r="AD2247" t="s">
        <v>4690</v>
      </c>
      <c r="AE2247" t="s">
        <v>107</v>
      </c>
      <c r="AF2247" t="s">
        <v>107</v>
      </c>
      <c r="AJ2247" t="s">
        <v>58</v>
      </c>
      <c r="AK2247" t="s">
        <v>59</v>
      </c>
      <c r="AL2247">
        <v>41947</v>
      </c>
      <c r="AN2247" t="b">
        <v>1</v>
      </c>
      <c r="AQ2247" t="s">
        <v>177</v>
      </c>
      <c r="BB2247" s="7" t="s">
        <v>23155</v>
      </c>
      <c r="BC2247" s="7" t="s">
        <v>1102</v>
      </c>
      <c r="BE2247" s="7">
        <v>991418835</v>
      </c>
      <c r="BO2247" t="s">
        <v>23157</v>
      </c>
      <c r="BP2247">
        <v>2705</v>
      </c>
      <c r="BQ2247">
        <v>6431</v>
      </c>
      <c r="BR2247">
        <v>8131</v>
      </c>
      <c r="BU2247" t="s">
        <v>23158</v>
      </c>
      <c r="BV2247" t="s">
        <v>4695</v>
      </c>
      <c r="BX2247">
        <v>43598.011516203704</v>
      </c>
    </row>
    <row r="2248" spans="1:76" x14ac:dyDescent="0.25">
      <c r="A2248" t="s">
        <v>23159</v>
      </c>
      <c r="B2248" t="s">
        <v>23160</v>
      </c>
      <c r="C2248" t="s">
        <v>46</v>
      </c>
      <c r="D2248">
        <v>41766</v>
      </c>
      <c r="H2248" t="s">
        <v>47</v>
      </c>
      <c r="I2248">
        <v>41766</v>
      </c>
      <c r="J2248">
        <v>2014</v>
      </c>
      <c r="K2248" t="s">
        <v>85</v>
      </c>
      <c r="L2248" t="s">
        <v>23161</v>
      </c>
      <c r="N2248" t="s">
        <v>23162</v>
      </c>
      <c r="O2248" t="s">
        <v>1328</v>
      </c>
      <c r="P2248" t="s">
        <v>226</v>
      </c>
      <c r="R2248">
        <v>98607</v>
      </c>
      <c r="T2248" t="s">
        <v>23163</v>
      </c>
      <c r="V2248" t="s">
        <v>5571</v>
      </c>
      <c r="W2248">
        <v>28</v>
      </c>
      <c r="X2248" t="s">
        <v>6013</v>
      </c>
      <c r="Y2248">
        <v>3147</v>
      </c>
      <c r="Z2248" t="s">
        <v>226</v>
      </c>
      <c r="AA2248" t="s">
        <v>4785</v>
      </c>
      <c r="AB2248">
        <v>246872</v>
      </c>
      <c r="AC2248" t="s">
        <v>146</v>
      </c>
      <c r="AD2248" t="s">
        <v>4690</v>
      </c>
      <c r="AE2248" t="s">
        <v>107</v>
      </c>
      <c r="AF2248" t="s">
        <v>107</v>
      </c>
      <c r="AJ2248" t="s">
        <v>58</v>
      </c>
      <c r="AK2248" t="s">
        <v>59</v>
      </c>
      <c r="AL2248">
        <v>41947</v>
      </c>
      <c r="AN2248" t="b">
        <v>1</v>
      </c>
      <c r="AQ2248" t="s">
        <v>60</v>
      </c>
      <c r="AR2248" t="s">
        <v>99</v>
      </c>
      <c r="BB2248" s="7" t="s">
        <v>23162</v>
      </c>
      <c r="BC2248" s="7" t="s">
        <v>1328</v>
      </c>
      <c r="BE2248" s="7">
        <v>98607</v>
      </c>
      <c r="BG2248" s="7">
        <v>28883.61</v>
      </c>
      <c r="BH2248" s="7">
        <v>0</v>
      </c>
      <c r="BI2248">
        <v>22497.14</v>
      </c>
      <c r="BJ2248">
        <v>1000</v>
      </c>
      <c r="BK2248">
        <v>0</v>
      </c>
      <c r="BL2248">
        <v>0</v>
      </c>
      <c r="BO2248" t="s">
        <v>23164</v>
      </c>
      <c r="BP2248">
        <v>3899</v>
      </c>
      <c r="BQ2248">
        <v>6421</v>
      </c>
      <c r="BR2248">
        <v>8110</v>
      </c>
      <c r="BS2248">
        <v>7680</v>
      </c>
      <c r="BU2248" t="s">
        <v>23165</v>
      </c>
      <c r="BV2248" t="s">
        <v>4695</v>
      </c>
      <c r="BX2248">
        <v>44149.129756944443</v>
      </c>
    </row>
    <row r="2249" spans="1:76" x14ac:dyDescent="0.25">
      <c r="A2249" t="s">
        <v>23166</v>
      </c>
      <c r="B2249" t="s">
        <v>1128</v>
      </c>
      <c r="C2249" t="s">
        <v>46</v>
      </c>
      <c r="D2249">
        <v>41486</v>
      </c>
      <c r="H2249" t="s">
        <v>47</v>
      </c>
      <c r="I2249">
        <v>41486</v>
      </c>
      <c r="J2249">
        <v>2014</v>
      </c>
      <c r="K2249" t="s">
        <v>77</v>
      </c>
      <c r="L2249" t="s">
        <v>639</v>
      </c>
      <c r="N2249" t="s">
        <v>640</v>
      </c>
      <c r="O2249" t="s">
        <v>601</v>
      </c>
      <c r="P2249" t="s">
        <v>68</v>
      </c>
      <c r="R2249">
        <v>98022</v>
      </c>
      <c r="S2249" t="s">
        <v>641</v>
      </c>
      <c r="T2249" t="s">
        <v>23167</v>
      </c>
      <c r="V2249" t="s">
        <v>54</v>
      </c>
      <c r="W2249">
        <v>13</v>
      </c>
      <c r="X2249" t="s">
        <v>306</v>
      </c>
      <c r="Y2249">
        <v>4839</v>
      </c>
      <c r="Z2249" t="s">
        <v>68</v>
      </c>
      <c r="AA2249" t="s">
        <v>57</v>
      </c>
      <c r="AC2249" t="s">
        <v>146</v>
      </c>
      <c r="AD2249" t="s">
        <v>4690</v>
      </c>
      <c r="AE2249" t="s">
        <v>107</v>
      </c>
      <c r="AF2249" t="s">
        <v>107</v>
      </c>
      <c r="AJ2249" t="s">
        <v>58</v>
      </c>
      <c r="AK2249" t="s">
        <v>59</v>
      </c>
      <c r="AL2249">
        <v>41947</v>
      </c>
      <c r="AN2249" t="b">
        <v>1</v>
      </c>
      <c r="AS2249" t="s">
        <v>62</v>
      </c>
      <c r="BB2249" s="7" t="s">
        <v>640</v>
      </c>
      <c r="BC2249" s="7" t="s">
        <v>601</v>
      </c>
      <c r="BE2249" s="7">
        <v>98022</v>
      </c>
      <c r="BG2249" s="7">
        <v>38669.760000000002</v>
      </c>
      <c r="BH2249" s="7">
        <v>12537.91</v>
      </c>
      <c r="BI2249">
        <v>50707.67</v>
      </c>
      <c r="BJ2249">
        <v>0</v>
      </c>
      <c r="BK2249">
        <v>0</v>
      </c>
      <c r="BL2249">
        <v>0</v>
      </c>
      <c r="BO2249" t="s">
        <v>23168</v>
      </c>
      <c r="BP2249">
        <v>4652</v>
      </c>
      <c r="BQ2249">
        <v>26382</v>
      </c>
      <c r="BR2249">
        <v>8099</v>
      </c>
      <c r="BS2249">
        <v>7706</v>
      </c>
      <c r="BT2249">
        <v>31</v>
      </c>
      <c r="BU2249" t="s">
        <v>23169</v>
      </c>
      <c r="BV2249" t="s">
        <v>4695</v>
      </c>
      <c r="BX2249">
        <v>44149.130555555559</v>
      </c>
    </row>
    <row r="2250" spans="1:76" x14ac:dyDescent="0.25">
      <c r="A2250" t="s">
        <v>23170</v>
      </c>
      <c r="B2250" t="s">
        <v>610</v>
      </c>
      <c r="C2250" t="s">
        <v>46</v>
      </c>
      <c r="D2250">
        <v>41710</v>
      </c>
      <c r="H2250" t="s">
        <v>47</v>
      </c>
      <c r="I2250">
        <v>41710</v>
      </c>
      <c r="J2250">
        <v>2014</v>
      </c>
      <c r="K2250" t="s">
        <v>85</v>
      </c>
      <c r="L2250" t="s">
        <v>23171</v>
      </c>
      <c r="N2250" t="s">
        <v>3335</v>
      </c>
      <c r="O2250" t="s">
        <v>612</v>
      </c>
      <c r="P2250" t="s">
        <v>56</v>
      </c>
      <c r="R2250">
        <v>99166</v>
      </c>
      <c r="S2250" t="s">
        <v>704</v>
      </c>
      <c r="T2250" t="s">
        <v>23172</v>
      </c>
      <c r="V2250" t="s">
        <v>90</v>
      </c>
      <c r="W2250">
        <v>12</v>
      </c>
      <c r="X2250" t="s">
        <v>269</v>
      </c>
      <c r="Y2250">
        <v>4736</v>
      </c>
      <c r="Z2250" t="s">
        <v>56</v>
      </c>
      <c r="AA2250" t="s">
        <v>57</v>
      </c>
      <c r="AC2250" t="s">
        <v>146</v>
      </c>
      <c r="AD2250" t="s">
        <v>4690</v>
      </c>
      <c r="AE2250" t="s">
        <v>107</v>
      </c>
      <c r="AF2250" t="s">
        <v>107</v>
      </c>
      <c r="AJ2250" t="s">
        <v>58</v>
      </c>
      <c r="AK2250" t="s">
        <v>59</v>
      </c>
      <c r="AL2250">
        <v>41947</v>
      </c>
      <c r="AN2250" t="b">
        <v>1</v>
      </c>
      <c r="AQ2250" t="s">
        <v>60</v>
      </c>
      <c r="AR2250" t="s">
        <v>61</v>
      </c>
      <c r="AS2250" t="s">
        <v>62</v>
      </c>
      <c r="BB2250" s="7" t="s">
        <v>3335</v>
      </c>
      <c r="BC2250" s="7" t="s">
        <v>612</v>
      </c>
      <c r="BE2250" s="7">
        <v>99166</v>
      </c>
      <c r="BG2250" s="7">
        <v>90851.54</v>
      </c>
      <c r="BH2250" s="7">
        <v>0</v>
      </c>
      <c r="BI2250">
        <v>90837.16</v>
      </c>
      <c r="BJ2250">
        <v>0</v>
      </c>
      <c r="BK2250">
        <v>0</v>
      </c>
      <c r="BL2250">
        <v>0</v>
      </c>
      <c r="BO2250" t="s">
        <v>23173</v>
      </c>
      <c r="BP2250">
        <v>4681</v>
      </c>
      <c r="BQ2250">
        <v>1847</v>
      </c>
      <c r="BR2250">
        <v>8098</v>
      </c>
      <c r="BS2250">
        <v>7711</v>
      </c>
      <c r="BT2250">
        <v>7</v>
      </c>
      <c r="BU2250" t="s">
        <v>23174</v>
      </c>
      <c r="BV2250" t="s">
        <v>4695</v>
      </c>
      <c r="BX2250">
        <v>44149.130729166667</v>
      </c>
    </row>
    <row r="2251" spans="1:76" x14ac:dyDescent="0.25">
      <c r="A2251" t="s">
        <v>23175</v>
      </c>
      <c r="B2251" t="s">
        <v>23176</v>
      </c>
      <c r="C2251" t="s">
        <v>46</v>
      </c>
      <c r="D2251">
        <v>41728</v>
      </c>
      <c r="H2251" t="s">
        <v>47</v>
      </c>
      <c r="I2251">
        <v>41728</v>
      </c>
      <c r="J2251">
        <v>2014</v>
      </c>
      <c r="K2251" t="s">
        <v>85</v>
      </c>
      <c r="L2251" t="s">
        <v>23177</v>
      </c>
      <c r="N2251" t="s">
        <v>23178</v>
      </c>
      <c r="O2251" t="s">
        <v>366</v>
      </c>
      <c r="P2251" t="s">
        <v>96</v>
      </c>
      <c r="R2251">
        <v>993361317</v>
      </c>
      <c r="S2251" t="s">
        <v>23179</v>
      </c>
      <c r="T2251" t="s">
        <v>23180</v>
      </c>
      <c r="V2251" t="s">
        <v>4807</v>
      </c>
      <c r="W2251">
        <v>23</v>
      </c>
      <c r="X2251" t="s">
        <v>7019</v>
      </c>
      <c r="Y2251">
        <v>4725</v>
      </c>
      <c r="Z2251" t="s">
        <v>96</v>
      </c>
      <c r="AA2251" t="s">
        <v>4785</v>
      </c>
      <c r="AB2251">
        <v>97652</v>
      </c>
      <c r="AC2251" t="s">
        <v>146</v>
      </c>
      <c r="AD2251" t="s">
        <v>4690</v>
      </c>
      <c r="AE2251" t="s">
        <v>107</v>
      </c>
      <c r="AF2251" t="s">
        <v>107</v>
      </c>
      <c r="AJ2251" t="s">
        <v>58</v>
      </c>
      <c r="AK2251" t="s">
        <v>59</v>
      </c>
      <c r="AL2251">
        <v>41947</v>
      </c>
      <c r="AN2251" t="b">
        <v>1</v>
      </c>
      <c r="AQ2251" t="s">
        <v>60</v>
      </c>
      <c r="AR2251" t="s">
        <v>99</v>
      </c>
      <c r="BB2251" s="7" t="s">
        <v>23178</v>
      </c>
      <c r="BC2251" s="7" t="s">
        <v>366</v>
      </c>
      <c r="BE2251" s="7">
        <v>993361317</v>
      </c>
      <c r="BG2251" s="7">
        <v>5100</v>
      </c>
      <c r="BH2251" s="7">
        <v>0</v>
      </c>
      <c r="BI2251">
        <v>7202.37</v>
      </c>
      <c r="BJ2251">
        <v>1867.7</v>
      </c>
      <c r="BK2251">
        <v>0</v>
      </c>
      <c r="BL2251">
        <v>0</v>
      </c>
      <c r="BO2251" t="s">
        <v>23181</v>
      </c>
      <c r="BP2251">
        <v>4664</v>
      </c>
      <c r="BQ2251">
        <v>6414</v>
      </c>
      <c r="BR2251">
        <v>8096</v>
      </c>
      <c r="BS2251">
        <v>7708</v>
      </c>
      <c r="BU2251" t="s">
        <v>23182</v>
      </c>
      <c r="BV2251" t="s">
        <v>4695</v>
      </c>
      <c r="BX2251">
        <v>44149.130636574075</v>
      </c>
    </row>
    <row r="2252" spans="1:76" x14ac:dyDescent="0.25">
      <c r="A2252" t="s">
        <v>23183</v>
      </c>
      <c r="B2252" t="s">
        <v>2482</v>
      </c>
      <c r="C2252" t="s">
        <v>46</v>
      </c>
      <c r="D2252">
        <v>40526</v>
      </c>
      <c r="H2252" t="s">
        <v>47</v>
      </c>
      <c r="I2252">
        <v>40526</v>
      </c>
      <c r="J2252">
        <v>2014</v>
      </c>
      <c r="K2252" t="s">
        <v>77</v>
      </c>
      <c r="L2252" t="s">
        <v>2483</v>
      </c>
      <c r="N2252" t="s">
        <v>916</v>
      </c>
      <c r="O2252" t="s">
        <v>366</v>
      </c>
      <c r="P2252" t="s">
        <v>96</v>
      </c>
      <c r="R2252">
        <v>99338</v>
      </c>
      <c r="S2252" t="s">
        <v>917</v>
      </c>
      <c r="T2252" t="s">
        <v>22340</v>
      </c>
      <c r="V2252" t="s">
        <v>90</v>
      </c>
      <c r="W2252">
        <v>12</v>
      </c>
      <c r="X2252" t="s">
        <v>831</v>
      </c>
      <c r="Y2252">
        <v>4737</v>
      </c>
      <c r="Z2252" t="s">
        <v>96</v>
      </c>
      <c r="AA2252" t="s">
        <v>57</v>
      </c>
      <c r="AC2252" t="s">
        <v>146</v>
      </c>
      <c r="AD2252" t="s">
        <v>4690</v>
      </c>
      <c r="AE2252" t="s">
        <v>107</v>
      </c>
      <c r="AF2252" t="s">
        <v>107</v>
      </c>
      <c r="AJ2252" t="s">
        <v>58</v>
      </c>
      <c r="AK2252" t="s">
        <v>59</v>
      </c>
      <c r="AL2252">
        <v>41947</v>
      </c>
      <c r="AN2252" t="b">
        <v>1</v>
      </c>
      <c r="AS2252" t="s">
        <v>4734</v>
      </c>
      <c r="BB2252" s="7" t="s">
        <v>916</v>
      </c>
      <c r="BC2252" s="7" t="s">
        <v>366</v>
      </c>
      <c r="BE2252" s="7">
        <v>99338</v>
      </c>
      <c r="BG2252" s="7">
        <v>7225</v>
      </c>
      <c r="BH2252" s="7">
        <v>5000</v>
      </c>
      <c r="BI2252">
        <v>12225</v>
      </c>
      <c r="BJ2252">
        <v>0</v>
      </c>
      <c r="BK2252">
        <v>0</v>
      </c>
      <c r="BL2252">
        <v>0</v>
      </c>
      <c r="BO2252" t="s">
        <v>23184</v>
      </c>
      <c r="BP2252">
        <v>4824</v>
      </c>
      <c r="BQ2252">
        <v>30376</v>
      </c>
      <c r="BR2252">
        <v>8092</v>
      </c>
      <c r="BS2252">
        <v>7719</v>
      </c>
      <c r="BT2252">
        <v>8</v>
      </c>
      <c r="BU2252" t="s">
        <v>22343</v>
      </c>
      <c r="BV2252" t="s">
        <v>4695</v>
      </c>
      <c r="BX2252">
        <v>44149.130960648145</v>
      </c>
    </row>
    <row r="2253" spans="1:76" x14ac:dyDescent="0.25">
      <c r="A2253" t="s">
        <v>23185</v>
      </c>
      <c r="B2253" t="s">
        <v>20551</v>
      </c>
      <c r="C2253" t="s">
        <v>46</v>
      </c>
      <c r="D2253">
        <v>41651</v>
      </c>
      <c r="H2253" t="s">
        <v>289</v>
      </c>
      <c r="I2253">
        <v>41651</v>
      </c>
      <c r="J2253">
        <v>2014</v>
      </c>
      <c r="K2253" t="s">
        <v>85</v>
      </c>
      <c r="L2253" t="s">
        <v>23186</v>
      </c>
      <c r="N2253" t="s">
        <v>23187</v>
      </c>
      <c r="O2253" t="s">
        <v>95</v>
      </c>
      <c r="P2253" t="s">
        <v>96</v>
      </c>
      <c r="R2253">
        <v>99352</v>
      </c>
      <c r="S2253" t="s">
        <v>23188</v>
      </c>
      <c r="T2253" t="s">
        <v>20554</v>
      </c>
      <c r="V2253" t="s">
        <v>5424</v>
      </c>
      <c r="W2253">
        <v>22</v>
      </c>
      <c r="X2253" t="s">
        <v>7019</v>
      </c>
      <c r="Y2253">
        <v>4725</v>
      </c>
      <c r="Z2253" t="s">
        <v>96</v>
      </c>
      <c r="AA2253" t="s">
        <v>4785</v>
      </c>
      <c r="AB2253">
        <v>97652</v>
      </c>
      <c r="AC2253" t="s">
        <v>146</v>
      </c>
      <c r="AD2253" t="s">
        <v>4690</v>
      </c>
      <c r="AE2253" t="s">
        <v>107</v>
      </c>
      <c r="AF2253" t="s">
        <v>107</v>
      </c>
      <c r="AJ2253" t="s">
        <v>58</v>
      </c>
      <c r="AK2253" t="s">
        <v>59</v>
      </c>
      <c r="AL2253">
        <v>41947</v>
      </c>
      <c r="AN2253" t="b">
        <v>1</v>
      </c>
      <c r="AQ2253" t="s">
        <v>195</v>
      </c>
      <c r="AR2253" t="s">
        <v>150</v>
      </c>
      <c r="BB2253" s="7" t="s">
        <v>23187</v>
      </c>
      <c r="BC2253" s="7" t="s">
        <v>95</v>
      </c>
      <c r="BE2253" s="7">
        <v>99352</v>
      </c>
      <c r="BG2253" s="7">
        <v>0</v>
      </c>
      <c r="BH2253" s="7">
        <v>0</v>
      </c>
      <c r="BI2253">
        <v>0</v>
      </c>
      <c r="BJ2253">
        <v>0</v>
      </c>
      <c r="BK2253">
        <v>0</v>
      </c>
      <c r="BL2253">
        <v>0</v>
      </c>
      <c r="BO2253" t="s">
        <v>23189</v>
      </c>
      <c r="BP2253">
        <v>4843</v>
      </c>
      <c r="BQ2253">
        <v>1040</v>
      </c>
      <c r="BR2253">
        <v>8091</v>
      </c>
      <c r="BS2253">
        <v>7720</v>
      </c>
      <c r="BU2253" t="s">
        <v>23190</v>
      </c>
      <c r="BV2253" t="s">
        <v>4695</v>
      </c>
      <c r="BX2253">
        <v>44149.130983796298</v>
      </c>
    </row>
    <row r="2254" spans="1:76" x14ac:dyDescent="0.25">
      <c r="A2254" t="s">
        <v>23191</v>
      </c>
      <c r="B2254" t="s">
        <v>4254</v>
      </c>
      <c r="C2254" t="s">
        <v>46</v>
      </c>
      <c r="D2254">
        <v>41787</v>
      </c>
      <c r="I2254">
        <v>41787</v>
      </c>
      <c r="J2254">
        <v>2014</v>
      </c>
      <c r="K2254" t="s">
        <v>85</v>
      </c>
      <c r="L2254" t="s">
        <v>4255</v>
      </c>
      <c r="N2254" t="s">
        <v>4256</v>
      </c>
      <c r="O2254" t="s">
        <v>143</v>
      </c>
      <c r="P2254" t="s">
        <v>115</v>
      </c>
      <c r="R2254">
        <v>98407</v>
      </c>
      <c r="S2254" t="s">
        <v>4257</v>
      </c>
      <c r="T2254" t="s">
        <v>23192</v>
      </c>
      <c r="V2254" t="s">
        <v>54</v>
      </c>
      <c r="W2254">
        <v>13</v>
      </c>
      <c r="X2254" t="s">
        <v>202</v>
      </c>
      <c r="Y2254">
        <v>4831</v>
      </c>
      <c r="Z2254" t="s">
        <v>115</v>
      </c>
      <c r="AA2254" t="s">
        <v>57</v>
      </c>
      <c r="AC2254" t="s">
        <v>146</v>
      </c>
      <c r="AD2254" t="s">
        <v>4690</v>
      </c>
      <c r="AE2254" t="s">
        <v>107</v>
      </c>
      <c r="AF2254" t="s">
        <v>107</v>
      </c>
      <c r="AJ2254" t="s">
        <v>58</v>
      </c>
      <c r="AK2254" t="s">
        <v>59</v>
      </c>
      <c r="AL2254">
        <v>41947</v>
      </c>
      <c r="AN2254" t="b">
        <v>1</v>
      </c>
      <c r="AQ2254" t="s">
        <v>60</v>
      </c>
      <c r="AR2254" t="s">
        <v>99</v>
      </c>
      <c r="AS2254" t="s">
        <v>4734</v>
      </c>
      <c r="BB2254" s="7" t="s">
        <v>4256</v>
      </c>
      <c r="BC2254" s="7" t="s">
        <v>143</v>
      </c>
      <c r="BE2254" s="7">
        <v>98407</v>
      </c>
      <c r="BO2254" t="s">
        <v>23193</v>
      </c>
      <c r="BP2254">
        <v>4868</v>
      </c>
      <c r="BQ2254">
        <v>4495</v>
      </c>
      <c r="BR2254">
        <v>8089</v>
      </c>
      <c r="BT2254">
        <v>27</v>
      </c>
      <c r="BU2254" t="s">
        <v>23194</v>
      </c>
      <c r="BV2254" t="s">
        <v>4695</v>
      </c>
      <c r="BX2254">
        <v>43598.01121527778</v>
      </c>
    </row>
    <row r="2255" spans="1:76" x14ac:dyDescent="0.25">
      <c r="A2255" t="s">
        <v>23195</v>
      </c>
      <c r="B2255" t="s">
        <v>23196</v>
      </c>
      <c r="C2255" t="s">
        <v>46</v>
      </c>
      <c r="D2255">
        <v>41750</v>
      </c>
      <c r="I2255">
        <v>41750</v>
      </c>
      <c r="J2255">
        <v>2014</v>
      </c>
      <c r="K2255" t="s">
        <v>85</v>
      </c>
      <c r="L2255" t="s">
        <v>23197</v>
      </c>
      <c r="N2255" t="s">
        <v>23198</v>
      </c>
      <c r="O2255" t="s">
        <v>3857</v>
      </c>
      <c r="P2255" t="s">
        <v>930</v>
      </c>
      <c r="R2255">
        <v>99344</v>
      </c>
      <c r="S2255" t="s">
        <v>23199</v>
      </c>
      <c r="T2255" t="s">
        <v>23200</v>
      </c>
      <c r="V2255" t="s">
        <v>4807</v>
      </c>
      <c r="W2255">
        <v>23</v>
      </c>
      <c r="X2255" t="s">
        <v>7097</v>
      </c>
      <c r="Y2255">
        <v>3002</v>
      </c>
      <c r="Z2255" t="s">
        <v>930</v>
      </c>
      <c r="AA2255" t="s">
        <v>4785</v>
      </c>
      <c r="AB2255">
        <v>6274</v>
      </c>
      <c r="AC2255" t="s">
        <v>146</v>
      </c>
      <c r="AD2255" t="s">
        <v>4690</v>
      </c>
      <c r="AE2255" t="s">
        <v>107</v>
      </c>
      <c r="AF2255" t="s">
        <v>107</v>
      </c>
      <c r="AJ2255" t="s">
        <v>58</v>
      </c>
      <c r="AK2255" t="s">
        <v>59</v>
      </c>
      <c r="AL2255">
        <v>41947</v>
      </c>
      <c r="AN2255" t="b">
        <v>1</v>
      </c>
      <c r="AQ2255" t="s">
        <v>60</v>
      </c>
      <c r="AR2255" t="s">
        <v>99</v>
      </c>
      <c r="BB2255" s="7" t="s">
        <v>23198</v>
      </c>
      <c r="BC2255" s="7" t="s">
        <v>3857</v>
      </c>
      <c r="BE2255" s="7">
        <v>99344</v>
      </c>
      <c r="BO2255" t="s">
        <v>23201</v>
      </c>
      <c r="BP2255">
        <v>5033</v>
      </c>
      <c r="BQ2255">
        <v>6409</v>
      </c>
      <c r="BR2255">
        <v>8083</v>
      </c>
      <c r="BU2255" t="s">
        <v>23202</v>
      </c>
      <c r="BV2255" t="s">
        <v>4695</v>
      </c>
      <c r="BX2255">
        <v>43598.011180555557</v>
      </c>
    </row>
    <row r="2256" spans="1:76" x14ac:dyDescent="0.25">
      <c r="A2256" t="s">
        <v>23203</v>
      </c>
      <c r="B2256" t="s">
        <v>23204</v>
      </c>
      <c r="C2256" t="s">
        <v>46</v>
      </c>
      <c r="D2256">
        <v>41793</v>
      </c>
      <c r="I2256">
        <v>41793</v>
      </c>
      <c r="J2256">
        <v>2014</v>
      </c>
      <c r="K2256" t="s">
        <v>85</v>
      </c>
      <c r="L2256" t="s">
        <v>23205</v>
      </c>
      <c r="N2256" t="s">
        <v>23206</v>
      </c>
      <c r="O2256" t="s">
        <v>23207</v>
      </c>
      <c r="P2256" t="s">
        <v>56</v>
      </c>
      <c r="R2256">
        <v>98855</v>
      </c>
      <c r="S2256" t="s">
        <v>23208</v>
      </c>
      <c r="T2256" t="s">
        <v>23209</v>
      </c>
      <c r="V2256" t="s">
        <v>4807</v>
      </c>
      <c r="W2256">
        <v>23</v>
      </c>
      <c r="X2256" t="s">
        <v>5554</v>
      </c>
      <c r="Y2256">
        <v>3801</v>
      </c>
      <c r="Z2256" t="s">
        <v>56</v>
      </c>
      <c r="AA2256" t="s">
        <v>4785</v>
      </c>
      <c r="AB2256">
        <v>21318</v>
      </c>
      <c r="AC2256" t="s">
        <v>146</v>
      </c>
      <c r="AD2256" t="s">
        <v>4690</v>
      </c>
      <c r="AE2256" t="s">
        <v>107</v>
      </c>
      <c r="AF2256" t="s">
        <v>107</v>
      </c>
      <c r="AJ2256" t="s">
        <v>58</v>
      </c>
      <c r="AK2256" t="s">
        <v>59</v>
      </c>
      <c r="AL2256">
        <v>41947</v>
      </c>
      <c r="AN2256" t="b">
        <v>1</v>
      </c>
      <c r="AQ2256" t="s">
        <v>195</v>
      </c>
      <c r="AR2256" t="s">
        <v>150</v>
      </c>
      <c r="BB2256" s="7" t="s">
        <v>23206</v>
      </c>
      <c r="BC2256" s="7" t="s">
        <v>23207</v>
      </c>
      <c r="BE2256" s="7">
        <v>98855</v>
      </c>
      <c r="BO2256" t="s">
        <v>23210</v>
      </c>
      <c r="BP2256">
        <v>5036</v>
      </c>
      <c r="BQ2256">
        <v>791</v>
      </c>
      <c r="BR2256">
        <v>8081</v>
      </c>
      <c r="BU2256" t="s">
        <v>23211</v>
      </c>
      <c r="BV2256" t="s">
        <v>4695</v>
      </c>
      <c r="BX2256">
        <v>43598.01116898148</v>
      </c>
    </row>
    <row r="2257" spans="1:76" x14ac:dyDescent="0.25">
      <c r="A2257" t="s">
        <v>23212</v>
      </c>
      <c r="B2257" t="s">
        <v>23213</v>
      </c>
      <c r="C2257" t="s">
        <v>46</v>
      </c>
      <c r="D2257">
        <v>41756</v>
      </c>
      <c r="I2257">
        <v>41756</v>
      </c>
      <c r="J2257">
        <v>2014</v>
      </c>
      <c r="K2257" t="s">
        <v>85</v>
      </c>
      <c r="L2257" t="s">
        <v>23214</v>
      </c>
      <c r="N2257" t="s">
        <v>23215</v>
      </c>
      <c r="O2257" t="s">
        <v>1883</v>
      </c>
      <c r="P2257" t="s">
        <v>51</v>
      </c>
      <c r="R2257">
        <v>991099053</v>
      </c>
      <c r="V2257" t="s">
        <v>7053</v>
      </c>
      <c r="W2257">
        <v>21</v>
      </c>
      <c r="X2257" t="s">
        <v>7121</v>
      </c>
      <c r="Y2257">
        <v>4186</v>
      </c>
      <c r="Z2257" t="s">
        <v>51</v>
      </c>
      <c r="AA2257" t="s">
        <v>4785</v>
      </c>
      <c r="AB2257">
        <v>28509</v>
      </c>
      <c r="AC2257" t="s">
        <v>146</v>
      </c>
      <c r="AD2257" t="s">
        <v>4690</v>
      </c>
      <c r="AE2257" t="s">
        <v>107</v>
      </c>
      <c r="AF2257" t="s">
        <v>107</v>
      </c>
      <c r="AJ2257" t="s">
        <v>58</v>
      </c>
      <c r="AK2257" t="s">
        <v>59</v>
      </c>
      <c r="AL2257">
        <v>41947</v>
      </c>
      <c r="AN2257" t="b">
        <v>1</v>
      </c>
      <c r="AQ2257" t="s">
        <v>177</v>
      </c>
      <c r="BB2257" s="7" t="s">
        <v>23215</v>
      </c>
      <c r="BC2257" s="7" t="s">
        <v>1883</v>
      </c>
      <c r="BE2257" s="7">
        <v>991099053</v>
      </c>
      <c r="BO2257" t="s">
        <v>23216</v>
      </c>
      <c r="BP2257">
        <v>5361</v>
      </c>
      <c r="BQ2257">
        <v>6407</v>
      </c>
      <c r="BR2257">
        <v>8078</v>
      </c>
      <c r="BU2257" t="s">
        <v>23217</v>
      </c>
      <c r="BV2257" t="s">
        <v>4695</v>
      </c>
      <c r="BX2257">
        <v>43598.011145833334</v>
      </c>
    </row>
    <row r="2258" spans="1:76" x14ac:dyDescent="0.25">
      <c r="A2258" t="s">
        <v>23218</v>
      </c>
      <c r="B2258" t="s">
        <v>1565</v>
      </c>
      <c r="C2258" t="s">
        <v>46</v>
      </c>
      <c r="D2258">
        <v>41130</v>
      </c>
      <c r="H2258" t="s">
        <v>47</v>
      </c>
      <c r="I2258">
        <v>41130</v>
      </c>
      <c r="J2258">
        <v>2014</v>
      </c>
      <c r="K2258" t="s">
        <v>85</v>
      </c>
      <c r="L2258" t="s">
        <v>23219</v>
      </c>
      <c r="N2258" t="s">
        <v>1566</v>
      </c>
      <c r="O2258" t="s">
        <v>1166</v>
      </c>
      <c r="P2258" t="s">
        <v>353</v>
      </c>
      <c r="R2258">
        <v>98248</v>
      </c>
      <c r="S2258" t="s">
        <v>1567</v>
      </c>
      <c r="T2258" t="s">
        <v>23220</v>
      </c>
      <c r="V2258" t="s">
        <v>90</v>
      </c>
      <c r="W2258">
        <v>12</v>
      </c>
      <c r="X2258" t="s">
        <v>402</v>
      </c>
      <c r="Y2258">
        <v>4771</v>
      </c>
      <c r="Z2258" t="s">
        <v>353</v>
      </c>
      <c r="AA2258" t="s">
        <v>57</v>
      </c>
      <c r="AC2258" t="s">
        <v>146</v>
      </c>
      <c r="AD2258" t="s">
        <v>4690</v>
      </c>
      <c r="AE2258" t="s">
        <v>107</v>
      </c>
      <c r="AF2258" t="s">
        <v>107</v>
      </c>
      <c r="AJ2258" t="s">
        <v>58</v>
      </c>
      <c r="AK2258" t="s">
        <v>59</v>
      </c>
      <c r="AL2258">
        <v>41947</v>
      </c>
      <c r="AN2258" t="b">
        <v>1</v>
      </c>
      <c r="AQ2258" t="s">
        <v>60</v>
      </c>
      <c r="AR2258" t="s">
        <v>61</v>
      </c>
      <c r="AS2258" t="s">
        <v>62</v>
      </c>
      <c r="BB2258" s="7" t="s">
        <v>1566</v>
      </c>
      <c r="BC2258" s="7" t="s">
        <v>1166</v>
      </c>
      <c r="BE2258" s="7">
        <v>98248</v>
      </c>
      <c r="BG2258" s="7">
        <v>520268.22</v>
      </c>
      <c r="BH2258" s="7">
        <v>0</v>
      </c>
      <c r="BI2258">
        <v>520218.22</v>
      </c>
      <c r="BJ2258">
        <v>0</v>
      </c>
      <c r="BK2258">
        <v>0</v>
      </c>
      <c r="BL2258">
        <v>0</v>
      </c>
      <c r="BM2258">
        <v>104008.5</v>
      </c>
      <c r="BN2258">
        <v>49880.69</v>
      </c>
      <c r="BO2258" t="s">
        <v>23221</v>
      </c>
      <c r="BP2258">
        <v>5732</v>
      </c>
      <c r="BQ2258">
        <v>30301</v>
      </c>
      <c r="BR2258">
        <v>8071</v>
      </c>
      <c r="BS2258">
        <v>7765</v>
      </c>
      <c r="BT2258">
        <v>42</v>
      </c>
      <c r="BU2258" t="s">
        <v>23222</v>
      </c>
      <c r="BV2258" t="s">
        <v>4695</v>
      </c>
      <c r="BX2258">
        <v>44149.132233796299</v>
      </c>
    </row>
    <row r="2259" spans="1:76" x14ac:dyDescent="0.25">
      <c r="A2259" t="s">
        <v>23223</v>
      </c>
      <c r="B2259" t="s">
        <v>23224</v>
      </c>
      <c r="C2259" t="s">
        <v>46</v>
      </c>
      <c r="D2259">
        <v>41778</v>
      </c>
      <c r="I2259">
        <v>41778</v>
      </c>
      <c r="J2259">
        <v>2014</v>
      </c>
      <c r="K2259" t="s">
        <v>85</v>
      </c>
      <c r="L2259" t="s">
        <v>23225</v>
      </c>
      <c r="N2259" t="s">
        <v>23226</v>
      </c>
      <c r="O2259" t="s">
        <v>23227</v>
      </c>
      <c r="P2259" t="s">
        <v>3508</v>
      </c>
      <c r="R2259">
        <v>99117</v>
      </c>
      <c r="V2259" t="s">
        <v>5571</v>
      </c>
      <c r="W2259">
        <v>28</v>
      </c>
      <c r="X2259" t="s">
        <v>6972</v>
      </c>
      <c r="Y2259">
        <v>3655</v>
      </c>
      <c r="Z2259" t="s">
        <v>3508</v>
      </c>
      <c r="AA2259" t="s">
        <v>4785</v>
      </c>
      <c r="AB2259">
        <v>7129</v>
      </c>
      <c r="AC2259" t="s">
        <v>146</v>
      </c>
      <c r="AD2259" t="s">
        <v>4690</v>
      </c>
      <c r="AE2259" t="s">
        <v>107</v>
      </c>
      <c r="AF2259" t="s">
        <v>107</v>
      </c>
      <c r="AJ2259" t="s">
        <v>58</v>
      </c>
      <c r="AK2259" t="s">
        <v>59</v>
      </c>
      <c r="AL2259">
        <v>41947</v>
      </c>
      <c r="AN2259" t="b">
        <v>1</v>
      </c>
      <c r="AQ2259" t="s">
        <v>195</v>
      </c>
      <c r="AR2259" t="s">
        <v>150</v>
      </c>
      <c r="BB2259" s="7" t="s">
        <v>23226</v>
      </c>
      <c r="BC2259" s="7" t="s">
        <v>23227</v>
      </c>
      <c r="BE2259" s="7">
        <v>99117</v>
      </c>
      <c r="BO2259" t="s">
        <v>23228</v>
      </c>
      <c r="BP2259">
        <v>6213</v>
      </c>
      <c r="BQ2259">
        <v>6398</v>
      </c>
      <c r="BR2259">
        <v>8061</v>
      </c>
      <c r="BU2259" t="s">
        <v>23229</v>
      </c>
      <c r="BV2259" t="s">
        <v>4695</v>
      </c>
      <c r="BX2259">
        <v>43598.011041666665</v>
      </c>
    </row>
    <row r="2260" spans="1:76" x14ac:dyDescent="0.25">
      <c r="A2260" t="s">
        <v>23230</v>
      </c>
      <c r="B2260" t="s">
        <v>23231</v>
      </c>
      <c r="C2260" t="s">
        <v>46</v>
      </c>
      <c r="D2260">
        <v>41786</v>
      </c>
      <c r="I2260">
        <v>41786</v>
      </c>
      <c r="J2260">
        <v>2014</v>
      </c>
      <c r="K2260" t="s">
        <v>85</v>
      </c>
      <c r="L2260" t="s">
        <v>23232</v>
      </c>
      <c r="N2260" t="s">
        <v>23233</v>
      </c>
      <c r="O2260" t="s">
        <v>929</v>
      </c>
      <c r="P2260" t="s">
        <v>930</v>
      </c>
      <c r="R2260">
        <v>99169</v>
      </c>
      <c r="S2260" t="s">
        <v>23234</v>
      </c>
      <c r="T2260" t="s">
        <v>23235</v>
      </c>
      <c r="V2260" t="s">
        <v>5331</v>
      </c>
      <c r="W2260">
        <v>26</v>
      </c>
      <c r="X2260" t="s">
        <v>7097</v>
      </c>
      <c r="Y2260">
        <v>3002</v>
      </c>
      <c r="Z2260" t="s">
        <v>930</v>
      </c>
      <c r="AA2260" t="s">
        <v>4785</v>
      </c>
      <c r="AB2260">
        <v>6274</v>
      </c>
      <c r="AC2260" t="s">
        <v>146</v>
      </c>
      <c r="AD2260" t="s">
        <v>4690</v>
      </c>
      <c r="AE2260" t="s">
        <v>107</v>
      </c>
      <c r="AF2260" t="s">
        <v>107</v>
      </c>
      <c r="AJ2260" t="s">
        <v>58</v>
      </c>
      <c r="AK2260" t="s">
        <v>59</v>
      </c>
      <c r="AL2260">
        <v>41947</v>
      </c>
      <c r="AN2260" t="b">
        <v>1</v>
      </c>
      <c r="AQ2260" t="s">
        <v>195</v>
      </c>
      <c r="AR2260" t="s">
        <v>150</v>
      </c>
      <c r="BB2260" s="7" t="s">
        <v>23233</v>
      </c>
      <c r="BC2260" s="7" t="s">
        <v>929</v>
      </c>
      <c r="BE2260" s="7">
        <v>99169</v>
      </c>
      <c r="BO2260" t="s">
        <v>23236</v>
      </c>
      <c r="BP2260">
        <v>6404</v>
      </c>
      <c r="BQ2260">
        <v>665</v>
      </c>
      <c r="BR2260">
        <v>8056</v>
      </c>
      <c r="BU2260" t="s">
        <v>23237</v>
      </c>
      <c r="BV2260" t="s">
        <v>4695</v>
      </c>
      <c r="BX2260">
        <v>43598.011006944442</v>
      </c>
    </row>
    <row r="2261" spans="1:76" x14ac:dyDescent="0.25">
      <c r="A2261" t="s">
        <v>23238</v>
      </c>
      <c r="B2261" t="s">
        <v>23239</v>
      </c>
      <c r="C2261" t="s">
        <v>46</v>
      </c>
      <c r="D2261">
        <v>41788</v>
      </c>
      <c r="I2261">
        <v>41788</v>
      </c>
      <c r="J2261">
        <v>2014</v>
      </c>
      <c r="K2261" t="s">
        <v>85</v>
      </c>
      <c r="L2261" t="s">
        <v>23240</v>
      </c>
      <c r="N2261" t="s">
        <v>23241</v>
      </c>
      <c r="O2261" t="s">
        <v>612</v>
      </c>
      <c r="P2261" t="s">
        <v>613</v>
      </c>
      <c r="R2261">
        <v>991660927</v>
      </c>
      <c r="S2261" t="s">
        <v>23242</v>
      </c>
      <c r="T2261" t="s">
        <v>23242</v>
      </c>
      <c r="V2261" t="s">
        <v>5396</v>
      </c>
      <c r="W2261">
        <v>20</v>
      </c>
      <c r="X2261" t="s">
        <v>7356</v>
      </c>
      <c r="Y2261">
        <v>3290</v>
      </c>
      <c r="Z2261" t="s">
        <v>613</v>
      </c>
      <c r="AA2261" t="s">
        <v>4785</v>
      </c>
      <c r="AB2261">
        <v>4460</v>
      </c>
      <c r="AC2261" t="s">
        <v>146</v>
      </c>
      <c r="AD2261" t="s">
        <v>4690</v>
      </c>
      <c r="AE2261" t="s">
        <v>107</v>
      </c>
      <c r="AF2261" t="s">
        <v>107</v>
      </c>
      <c r="AJ2261" t="s">
        <v>58</v>
      </c>
      <c r="AK2261" t="s">
        <v>59</v>
      </c>
      <c r="AL2261">
        <v>41947</v>
      </c>
      <c r="AN2261" t="b">
        <v>1</v>
      </c>
      <c r="AQ2261" t="s">
        <v>195</v>
      </c>
      <c r="AR2261" t="s">
        <v>150</v>
      </c>
      <c r="BB2261" s="7" t="s">
        <v>23241</v>
      </c>
      <c r="BC2261" s="7" t="s">
        <v>612</v>
      </c>
      <c r="BE2261" s="7">
        <v>991660927</v>
      </c>
      <c r="BO2261" t="s">
        <v>23243</v>
      </c>
      <c r="BP2261">
        <v>6804</v>
      </c>
      <c r="BQ2261">
        <v>712</v>
      </c>
      <c r="BR2261">
        <v>8049</v>
      </c>
      <c r="BU2261" t="s">
        <v>23244</v>
      </c>
      <c r="BV2261" t="s">
        <v>4695</v>
      </c>
      <c r="BX2261">
        <v>43598.010960648149</v>
      </c>
    </row>
    <row r="2262" spans="1:76" x14ac:dyDescent="0.25">
      <c r="A2262" t="s">
        <v>23245</v>
      </c>
      <c r="B2262" t="s">
        <v>23246</v>
      </c>
      <c r="C2262" t="s">
        <v>46</v>
      </c>
      <c r="D2262">
        <v>41747</v>
      </c>
      <c r="I2262">
        <v>41747</v>
      </c>
      <c r="J2262">
        <v>2014</v>
      </c>
      <c r="K2262" t="s">
        <v>85</v>
      </c>
      <c r="L2262" t="s">
        <v>23247</v>
      </c>
      <c r="N2262" t="s">
        <v>23248</v>
      </c>
      <c r="O2262" t="s">
        <v>251</v>
      </c>
      <c r="P2262" t="s">
        <v>252</v>
      </c>
      <c r="R2262">
        <v>988024838</v>
      </c>
      <c r="S2262" t="s">
        <v>23249</v>
      </c>
      <c r="T2262" t="s">
        <v>23250</v>
      </c>
      <c r="V2262" t="s">
        <v>6576</v>
      </c>
      <c r="W2262">
        <v>27</v>
      </c>
      <c r="X2262" t="s">
        <v>7405</v>
      </c>
      <c r="Y2262">
        <v>3235</v>
      </c>
      <c r="Z2262" t="s">
        <v>252</v>
      </c>
      <c r="AA2262" t="s">
        <v>4785</v>
      </c>
      <c r="AB2262">
        <v>18847</v>
      </c>
      <c r="AC2262" t="s">
        <v>146</v>
      </c>
      <c r="AD2262" t="s">
        <v>4690</v>
      </c>
      <c r="AE2262" t="s">
        <v>107</v>
      </c>
      <c r="AF2262" t="s">
        <v>107</v>
      </c>
      <c r="AJ2262" t="s">
        <v>58</v>
      </c>
      <c r="AK2262" t="s">
        <v>59</v>
      </c>
      <c r="AL2262">
        <v>41947</v>
      </c>
      <c r="AN2262" t="b">
        <v>1</v>
      </c>
      <c r="AQ2262" t="s">
        <v>195</v>
      </c>
      <c r="AR2262" t="s">
        <v>150</v>
      </c>
      <c r="BB2262" s="7" t="s">
        <v>23248</v>
      </c>
      <c r="BC2262" s="7" t="s">
        <v>251</v>
      </c>
      <c r="BE2262" s="7">
        <v>988024838</v>
      </c>
      <c r="BO2262" t="s">
        <v>23251</v>
      </c>
      <c r="BP2262">
        <v>6985</v>
      </c>
      <c r="BQ2262">
        <v>6389</v>
      </c>
      <c r="BR2262">
        <v>8046</v>
      </c>
      <c r="BU2262" t="s">
        <v>23252</v>
      </c>
      <c r="BV2262" t="s">
        <v>4695</v>
      </c>
      <c r="BX2262">
        <v>43598.010949074072</v>
      </c>
    </row>
    <row r="2263" spans="1:76" x14ac:dyDescent="0.25">
      <c r="A2263" t="s">
        <v>23253</v>
      </c>
      <c r="B2263" t="s">
        <v>23254</v>
      </c>
      <c r="C2263" t="s">
        <v>46</v>
      </c>
      <c r="D2263">
        <v>41777</v>
      </c>
      <c r="I2263">
        <v>41777</v>
      </c>
      <c r="J2263">
        <v>2014</v>
      </c>
      <c r="K2263" t="s">
        <v>85</v>
      </c>
      <c r="L2263" t="s">
        <v>23255</v>
      </c>
      <c r="N2263" t="s">
        <v>23256</v>
      </c>
      <c r="O2263" t="s">
        <v>4054</v>
      </c>
      <c r="P2263" t="s">
        <v>3508</v>
      </c>
      <c r="R2263">
        <v>99122</v>
      </c>
      <c r="V2263" t="s">
        <v>7053</v>
      </c>
      <c r="W2263">
        <v>21</v>
      </c>
      <c r="X2263" t="s">
        <v>6972</v>
      </c>
      <c r="Y2263">
        <v>3655</v>
      </c>
      <c r="Z2263" t="s">
        <v>3508</v>
      </c>
      <c r="AA2263" t="s">
        <v>4785</v>
      </c>
      <c r="AB2263">
        <v>7129</v>
      </c>
      <c r="AC2263" t="s">
        <v>146</v>
      </c>
      <c r="AD2263" t="s">
        <v>4690</v>
      </c>
      <c r="AE2263" t="s">
        <v>107</v>
      </c>
      <c r="AF2263" t="s">
        <v>107</v>
      </c>
      <c r="AJ2263" t="s">
        <v>58</v>
      </c>
      <c r="AK2263" t="s">
        <v>59</v>
      </c>
      <c r="AL2263">
        <v>41947</v>
      </c>
      <c r="AN2263" t="b">
        <v>1</v>
      </c>
      <c r="AQ2263" t="s">
        <v>195</v>
      </c>
      <c r="AR2263" t="s">
        <v>150</v>
      </c>
      <c r="BB2263" s="7" t="s">
        <v>23256</v>
      </c>
      <c r="BC2263" s="7" t="s">
        <v>4054</v>
      </c>
      <c r="BE2263" s="7">
        <v>99122</v>
      </c>
      <c r="BO2263" t="s">
        <v>23257</v>
      </c>
      <c r="BP2263">
        <v>7964</v>
      </c>
      <c r="BQ2263">
        <v>6375</v>
      </c>
      <c r="BR2263">
        <v>8020</v>
      </c>
      <c r="BU2263" t="s">
        <v>23258</v>
      </c>
      <c r="BV2263" t="s">
        <v>4695</v>
      </c>
      <c r="BX2263">
        <v>43598.010787037034</v>
      </c>
    </row>
    <row r="2264" spans="1:76" x14ac:dyDescent="0.25">
      <c r="A2264" t="s">
        <v>23259</v>
      </c>
      <c r="B2264" t="s">
        <v>23260</v>
      </c>
      <c r="C2264" t="s">
        <v>46</v>
      </c>
      <c r="D2264">
        <v>41814</v>
      </c>
      <c r="I2264">
        <v>41814</v>
      </c>
      <c r="J2264">
        <v>2014</v>
      </c>
      <c r="K2264" t="s">
        <v>85</v>
      </c>
      <c r="L2264" t="s">
        <v>23261</v>
      </c>
      <c r="N2264" t="s">
        <v>23262</v>
      </c>
      <c r="O2264" t="s">
        <v>95</v>
      </c>
      <c r="P2264" t="s">
        <v>96</v>
      </c>
      <c r="R2264">
        <v>99352</v>
      </c>
      <c r="V2264" t="s">
        <v>6344</v>
      </c>
      <c r="W2264">
        <v>24</v>
      </c>
      <c r="X2264" t="s">
        <v>7019</v>
      </c>
      <c r="Y2264">
        <v>4725</v>
      </c>
      <c r="Z2264" t="s">
        <v>96</v>
      </c>
      <c r="AA2264" t="s">
        <v>4785</v>
      </c>
      <c r="AB2264">
        <v>97652</v>
      </c>
      <c r="AC2264" t="s">
        <v>146</v>
      </c>
      <c r="AD2264" t="s">
        <v>4690</v>
      </c>
      <c r="AE2264" t="s">
        <v>107</v>
      </c>
      <c r="AF2264" t="s">
        <v>107</v>
      </c>
      <c r="AJ2264" t="s">
        <v>58</v>
      </c>
      <c r="AK2264" t="s">
        <v>59</v>
      </c>
      <c r="AL2264">
        <v>41947</v>
      </c>
      <c r="AN2264" t="b">
        <v>1</v>
      </c>
      <c r="AQ2264" t="s">
        <v>195</v>
      </c>
      <c r="AR2264" t="s">
        <v>150</v>
      </c>
      <c r="BB2264" s="7" t="s">
        <v>23262</v>
      </c>
      <c r="BC2264" s="7" t="s">
        <v>95</v>
      </c>
      <c r="BE2264" s="7">
        <v>99352</v>
      </c>
      <c r="BO2264" t="s">
        <v>23263</v>
      </c>
      <c r="BP2264">
        <v>7992</v>
      </c>
      <c r="BQ2264">
        <v>6374</v>
      </c>
      <c r="BR2264">
        <v>8019</v>
      </c>
      <c r="BU2264" t="s">
        <v>23264</v>
      </c>
      <c r="BV2264" t="s">
        <v>4695</v>
      </c>
      <c r="BX2264">
        <v>43598.010775462964</v>
      </c>
    </row>
    <row r="2265" spans="1:76" x14ac:dyDescent="0.25">
      <c r="A2265" t="s">
        <v>23265</v>
      </c>
      <c r="B2265" t="s">
        <v>23266</v>
      </c>
      <c r="C2265" t="s">
        <v>46</v>
      </c>
      <c r="D2265">
        <v>41800</v>
      </c>
      <c r="I2265">
        <v>41800</v>
      </c>
      <c r="J2265">
        <v>2014</v>
      </c>
      <c r="K2265" t="s">
        <v>85</v>
      </c>
      <c r="L2265" t="s">
        <v>23267</v>
      </c>
      <c r="N2265" t="s">
        <v>23268</v>
      </c>
      <c r="O2265" t="s">
        <v>241</v>
      </c>
      <c r="P2265" t="s">
        <v>241</v>
      </c>
      <c r="R2265">
        <v>98908</v>
      </c>
      <c r="T2265" t="s">
        <v>23269</v>
      </c>
      <c r="V2265" t="s">
        <v>6344</v>
      </c>
      <c r="W2265">
        <v>24</v>
      </c>
      <c r="X2265" t="s">
        <v>8532</v>
      </c>
      <c r="Y2265">
        <v>4418</v>
      </c>
      <c r="Z2265" t="s">
        <v>241</v>
      </c>
      <c r="AA2265" t="s">
        <v>4785</v>
      </c>
      <c r="AB2265">
        <v>106481</v>
      </c>
      <c r="AC2265" t="s">
        <v>146</v>
      </c>
      <c r="AD2265" t="s">
        <v>4690</v>
      </c>
      <c r="AE2265" t="s">
        <v>107</v>
      </c>
      <c r="AF2265" t="s">
        <v>107</v>
      </c>
      <c r="AJ2265" t="s">
        <v>58</v>
      </c>
      <c r="AK2265" t="s">
        <v>59</v>
      </c>
      <c r="AL2265">
        <v>41947</v>
      </c>
      <c r="AN2265" t="b">
        <v>1</v>
      </c>
      <c r="AQ2265" t="s">
        <v>195</v>
      </c>
      <c r="AR2265" t="s">
        <v>150</v>
      </c>
      <c r="BB2265" s="7" t="s">
        <v>23268</v>
      </c>
      <c r="BC2265" s="7" t="s">
        <v>241</v>
      </c>
      <c r="BE2265" s="7">
        <v>98908</v>
      </c>
      <c r="BO2265" t="s">
        <v>23270</v>
      </c>
      <c r="BP2265">
        <v>8281</v>
      </c>
      <c r="BQ2265">
        <v>330</v>
      </c>
      <c r="BR2265">
        <v>8014</v>
      </c>
      <c r="BU2265" t="s">
        <v>23271</v>
      </c>
      <c r="BV2265" t="s">
        <v>4695</v>
      </c>
      <c r="BX2265">
        <v>43598.010752314818</v>
      </c>
    </row>
    <row r="2266" spans="1:76" x14ac:dyDescent="0.25">
      <c r="A2266" t="s">
        <v>23272</v>
      </c>
      <c r="B2266" t="s">
        <v>8489</v>
      </c>
      <c r="C2266" t="s">
        <v>46</v>
      </c>
      <c r="D2266">
        <v>41742</v>
      </c>
      <c r="H2266" t="s">
        <v>47</v>
      </c>
      <c r="I2266">
        <v>41742</v>
      </c>
      <c r="J2266">
        <v>2014</v>
      </c>
      <c r="K2266" t="s">
        <v>85</v>
      </c>
      <c r="L2266" t="s">
        <v>8490</v>
      </c>
      <c r="N2266" t="s">
        <v>8491</v>
      </c>
      <c r="O2266" t="s">
        <v>557</v>
      </c>
      <c r="P2266" t="s">
        <v>668</v>
      </c>
      <c r="R2266">
        <v>99301</v>
      </c>
      <c r="S2266" t="s">
        <v>22414</v>
      </c>
      <c r="T2266" t="s">
        <v>21246</v>
      </c>
      <c r="V2266" t="s">
        <v>5424</v>
      </c>
      <c r="W2266">
        <v>22</v>
      </c>
      <c r="X2266" t="s">
        <v>6144</v>
      </c>
      <c r="Y2266">
        <v>3306</v>
      </c>
      <c r="Z2266" t="s">
        <v>668</v>
      </c>
      <c r="AA2266" t="s">
        <v>4785</v>
      </c>
      <c r="AB2266">
        <v>30193</v>
      </c>
      <c r="AC2266" t="s">
        <v>146</v>
      </c>
      <c r="AD2266" t="s">
        <v>4690</v>
      </c>
      <c r="AE2266" t="s">
        <v>107</v>
      </c>
      <c r="AF2266" t="s">
        <v>107</v>
      </c>
      <c r="AJ2266" t="s">
        <v>58</v>
      </c>
      <c r="AK2266" t="s">
        <v>59</v>
      </c>
      <c r="AL2266">
        <v>41947</v>
      </c>
      <c r="AN2266" t="b">
        <v>1</v>
      </c>
      <c r="AQ2266" t="s">
        <v>60</v>
      </c>
      <c r="AR2266" t="s">
        <v>61</v>
      </c>
      <c r="BB2266" s="7" t="s">
        <v>8491</v>
      </c>
      <c r="BC2266" s="7" t="s">
        <v>557</v>
      </c>
      <c r="BE2266" s="7">
        <v>99301</v>
      </c>
      <c r="BG2266" s="7">
        <v>4217.21</v>
      </c>
      <c r="BH2266" s="7">
        <v>0</v>
      </c>
      <c r="BI2266">
        <v>2463.37</v>
      </c>
      <c r="BJ2266">
        <v>0</v>
      </c>
      <c r="BK2266">
        <v>0</v>
      </c>
      <c r="BL2266">
        <v>0</v>
      </c>
      <c r="BO2266" t="s">
        <v>23273</v>
      </c>
      <c r="BP2266">
        <v>10443</v>
      </c>
      <c r="BQ2266">
        <v>603</v>
      </c>
      <c r="BR2266">
        <v>7957</v>
      </c>
      <c r="BS2266">
        <v>7958</v>
      </c>
      <c r="BU2266" t="s">
        <v>8495</v>
      </c>
      <c r="BV2266" t="s">
        <v>4695</v>
      </c>
      <c r="BX2266">
        <v>44149.140590277777</v>
      </c>
    </row>
    <row r="2267" spans="1:76" x14ac:dyDescent="0.25">
      <c r="A2267" t="s">
        <v>23274</v>
      </c>
      <c r="B2267" t="s">
        <v>516</v>
      </c>
      <c r="C2267" t="s">
        <v>46</v>
      </c>
      <c r="D2267">
        <v>41787</v>
      </c>
      <c r="I2267">
        <v>41787</v>
      </c>
      <c r="J2267">
        <v>2014</v>
      </c>
      <c r="K2267" t="s">
        <v>85</v>
      </c>
      <c r="L2267" t="s">
        <v>517</v>
      </c>
      <c r="N2267" t="s">
        <v>4056</v>
      </c>
      <c r="O2267" t="s">
        <v>101</v>
      </c>
      <c r="P2267" t="s">
        <v>68</v>
      </c>
      <c r="R2267">
        <v>98107</v>
      </c>
      <c r="S2267" t="s">
        <v>4334</v>
      </c>
      <c r="T2267" t="s">
        <v>23275</v>
      </c>
      <c r="V2267" t="s">
        <v>54</v>
      </c>
      <c r="W2267">
        <v>13</v>
      </c>
      <c r="X2267" t="s">
        <v>149</v>
      </c>
      <c r="Y2267">
        <v>4850</v>
      </c>
      <c r="Z2267" t="s">
        <v>68</v>
      </c>
      <c r="AA2267" t="s">
        <v>57</v>
      </c>
      <c r="AC2267" t="s">
        <v>146</v>
      </c>
      <c r="AD2267" t="s">
        <v>4690</v>
      </c>
      <c r="AE2267" t="s">
        <v>107</v>
      </c>
      <c r="AF2267" t="s">
        <v>107</v>
      </c>
      <c r="AJ2267" t="s">
        <v>58</v>
      </c>
      <c r="AK2267" t="s">
        <v>59</v>
      </c>
      <c r="AL2267">
        <v>41947</v>
      </c>
      <c r="AN2267" t="b">
        <v>1</v>
      </c>
      <c r="AQ2267" t="s">
        <v>60</v>
      </c>
      <c r="AR2267" t="s">
        <v>99</v>
      </c>
      <c r="AS2267" t="s">
        <v>4734</v>
      </c>
      <c r="BB2267" s="7" t="s">
        <v>4056</v>
      </c>
      <c r="BC2267" s="7" t="s">
        <v>101</v>
      </c>
      <c r="BE2267" s="7">
        <v>98107</v>
      </c>
      <c r="BO2267" t="s">
        <v>23276</v>
      </c>
      <c r="BP2267">
        <v>10510</v>
      </c>
      <c r="BQ2267">
        <v>6338</v>
      </c>
      <c r="BR2267">
        <v>7954</v>
      </c>
      <c r="BT2267">
        <v>36</v>
      </c>
      <c r="BU2267" t="s">
        <v>23277</v>
      </c>
      <c r="BV2267" t="s">
        <v>4695</v>
      </c>
      <c r="BX2267">
        <v>43598.010393518518</v>
      </c>
    </row>
    <row r="2268" spans="1:76" x14ac:dyDescent="0.25">
      <c r="A2268" t="s">
        <v>23278</v>
      </c>
      <c r="B2268" t="s">
        <v>915</v>
      </c>
      <c r="C2268" t="s">
        <v>46</v>
      </c>
      <c r="D2268">
        <v>41372</v>
      </c>
      <c r="H2268" t="s">
        <v>47</v>
      </c>
      <c r="I2268">
        <v>41372</v>
      </c>
      <c r="J2268">
        <v>2014</v>
      </c>
      <c r="K2268" t="s">
        <v>85</v>
      </c>
      <c r="L2268" t="s">
        <v>23279</v>
      </c>
      <c r="N2268" t="s">
        <v>916</v>
      </c>
      <c r="O2268" t="s">
        <v>366</v>
      </c>
      <c r="P2268" t="s">
        <v>96</v>
      </c>
      <c r="R2268">
        <v>99338</v>
      </c>
      <c r="S2268" t="s">
        <v>917</v>
      </c>
      <c r="T2268" t="s">
        <v>22340</v>
      </c>
      <c r="V2268" t="s">
        <v>54</v>
      </c>
      <c r="W2268">
        <v>13</v>
      </c>
      <c r="X2268" t="s">
        <v>98</v>
      </c>
      <c r="Y2268">
        <v>4793</v>
      </c>
      <c r="Z2268" t="s">
        <v>96</v>
      </c>
      <c r="AA2268" t="s">
        <v>57</v>
      </c>
      <c r="AC2268" t="s">
        <v>146</v>
      </c>
      <c r="AD2268" t="s">
        <v>4690</v>
      </c>
      <c r="AE2268" t="s">
        <v>107</v>
      </c>
      <c r="AF2268" t="s">
        <v>107</v>
      </c>
      <c r="AJ2268" t="s">
        <v>58</v>
      </c>
      <c r="AK2268" t="s">
        <v>59</v>
      </c>
      <c r="AL2268">
        <v>41947</v>
      </c>
      <c r="AN2268" t="b">
        <v>1</v>
      </c>
      <c r="AQ2268" t="s">
        <v>195</v>
      </c>
      <c r="AR2268" t="s">
        <v>150</v>
      </c>
      <c r="AS2268" t="s">
        <v>62</v>
      </c>
      <c r="BB2268" s="7" t="s">
        <v>916</v>
      </c>
      <c r="BC2268" s="7" t="s">
        <v>366</v>
      </c>
      <c r="BE2268" s="7">
        <v>99338</v>
      </c>
      <c r="BG2268" s="7">
        <v>22281.39</v>
      </c>
      <c r="BH2268" s="7">
        <v>2793.85</v>
      </c>
      <c r="BI2268">
        <v>15074.77</v>
      </c>
      <c r="BJ2268">
        <v>0</v>
      </c>
      <c r="BK2268">
        <v>0</v>
      </c>
      <c r="BL2268">
        <v>0</v>
      </c>
      <c r="BO2268" t="s">
        <v>23280</v>
      </c>
      <c r="BP2268">
        <v>10516</v>
      </c>
      <c r="BQ2268">
        <v>356</v>
      </c>
      <c r="BR2268">
        <v>7953</v>
      </c>
      <c r="BS2268">
        <v>7980</v>
      </c>
      <c r="BT2268">
        <v>8</v>
      </c>
      <c r="BU2268" t="s">
        <v>22343</v>
      </c>
      <c r="BV2268" t="s">
        <v>4695</v>
      </c>
      <c r="BX2268">
        <v>44149.141493055555</v>
      </c>
    </row>
    <row r="2269" spans="1:76" x14ac:dyDescent="0.25">
      <c r="A2269" t="s">
        <v>23281</v>
      </c>
      <c r="B2269" t="s">
        <v>23282</v>
      </c>
      <c r="C2269" t="s">
        <v>46</v>
      </c>
      <c r="D2269">
        <v>41022</v>
      </c>
      <c r="H2269" t="s">
        <v>47</v>
      </c>
      <c r="I2269">
        <v>41022</v>
      </c>
      <c r="J2269">
        <v>2014</v>
      </c>
      <c r="K2269" t="s">
        <v>85</v>
      </c>
      <c r="L2269" t="s">
        <v>23283</v>
      </c>
      <c r="N2269" t="s">
        <v>23284</v>
      </c>
      <c r="O2269" t="s">
        <v>23285</v>
      </c>
      <c r="P2269" t="s">
        <v>105</v>
      </c>
      <c r="R2269">
        <v>990011029</v>
      </c>
      <c r="S2269" t="s">
        <v>23286</v>
      </c>
      <c r="T2269" t="s">
        <v>23287</v>
      </c>
      <c r="V2269" t="s">
        <v>6576</v>
      </c>
      <c r="W2269">
        <v>27</v>
      </c>
      <c r="X2269" t="s">
        <v>6703</v>
      </c>
      <c r="Y2269">
        <v>4151</v>
      </c>
      <c r="Z2269" t="s">
        <v>105</v>
      </c>
      <c r="AA2269" t="s">
        <v>4785</v>
      </c>
      <c r="AB2269">
        <v>281292</v>
      </c>
      <c r="AC2269" t="s">
        <v>146</v>
      </c>
      <c r="AD2269" t="s">
        <v>4690</v>
      </c>
      <c r="AE2269" t="s">
        <v>107</v>
      </c>
      <c r="AF2269" t="s">
        <v>107</v>
      </c>
      <c r="AJ2269" t="s">
        <v>58</v>
      </c>
      <c r="AK2269" t="s">
        <v>59</v>
      </c>
      <c r="AL2269">
        <v>41947</v>
      </c>
      <c r="AN2269" t="b">
        <v>1</v>
      </c>
      <c r="AQ2269" t="s">
        <v>60</v>
      </c>
      <c r="AR2269" t="s">
        <v>61</v>
      </c>
      <c r="BB2269" s="7" t="s">
        <v>23284</v>
      </c>
      <c r="BC2269" s="7" t="s">
        <v>23285</v>
      </c>
      <c r="BE2269" s="7">
        <v>990011029</v>
      </c>
      <c r="BG2269" s="7">
        <v>75885.509999999995</v>
      </c>
      <c r="BH2269" s="7">
        <v>27190.93</v>
      </c>
      <c r="BI2269">
        <v>101195.8</v>
      </c>
      <c r="BJ2269">
        <v>0</v>
      </c>
      <c r="BK2269">
        <v>0</v>
      </c>
      <c r="BL2269">
        <v>0</v>
      </c>
      <c r="BO2269" t="s">
        <v>23288</v>
      </c>
      <c r="BP2269">
        <v>10764</v>
      </c>
      <c r="BQ2269">
        <v>188</v>
      </c>
      <c r="BR2269">
        <v>7948</v>
      </c>
      <c r="BS2269">
        <v>7981</v>
      </c>
      <c r="BU2269" t="s">
        <v>23289</v>
      </c>
      <c r="BV2269" t="s">
        <v>4695</v>
      </c>
      <c r="BX2269">
        <v>44149.141527777778</v>
      </c>
    </row>
    <row r="2270" spans="1:76" x14ac:dyDescent="0.25">
      <c r="A2270" t="s">
        <v>23290</v>
      </c>
      <c r="B2270" t="s">
        <v>2438</v>
      </c>
      <c r="C2270" t="s">
        <v>46</v>
      </c>
      <c r="D2270">
        <v>41725</v>
      </c>
      <c r="H2270" t="s">
        <v>47</v>
      </c>
      <c r="I2270">
        <v>41725</v>
      </c>
      <c r="J2270">
        <v>2014</v>
      </c>
      <c r="K2270" t="s">
        <v>85</v>
      </c>
      <c r="L2270" t="s">
        <v>2439</v>
      </c>
      <c r="N2270" t="s">
        <v>23291</v>
      </c>
      <c r="O2270" t="s">
        <v>557</v>
      </c>
      <c r="P2270" t="s">
        <v>668</v>
      </c>
      <c r="R2270">
        <v>99301</v>
      </c>
      <c r="S2270" t="s">
        <v>23292</v>
      </c>
      <c r="T2270" t="s">
        <v>23293</v>
      </c>
      <c r="V2270" t="s">
        <v>6576</v>
      </c>
      <c r="W2270">
        <v>27</v>
      </c>
      <c r="X2270" t="s">
        <v>6144</v>
      </c>
      <c r="Y2270">
        <v>3306</v>
      </c>
      <c r="Z2270" t="s">
        <v>668</v>
      </c>
      <c r="AA2270" t="s">
        <v>4785</v>
      </c>
      <c r="AB2270">
        <v>30193</v>
      </c>
      <c r="AC2270" t="s">
        <v>146</v>
      </c>
      <c r="AD2270" t="s">
        <v>4690</v>
      </c>
      <c r="AE2270" t="s">
        <v>107</v>
      </c>
      <c r="AF2270" t="s">
        <v>107</v>
      </c>
      <c r="AJ2270" t="s">
        <v>58</v>
      </c>
      <c r="AK2270" t="s">
        <v>59</v>
      </c>
      <c r="AL2270">
        <v>41947</v>
      </c>
      <c r="AN2270" t="b">
        <v>1</v>
      </c>
      <c r="AQ2270" t="s">
        <v>60</v>
      </c>
      <c r="AR2270" t="s">
        <v>99</v>
      </c>
      <c r="BB2270" s="7" t="s">
        <v>23291</v>
      </c>
      <c r="BC2270" s="7" t="s">
        <v>557</v>
      </c>
      <c r="BE2270" s="7">
        <v>99301</v>
      </c>
      <c r="BG2270" s="7">
        <v>22563.42</v>
      </c>
      <c r="BH2270" s="7">
        <v>0</v>
      </c>
      <c r="BI2270">
        <v>22653.42</v>
      </c>
      <c r="BJ2270">
        <v>0</v>
      </c>
      <c r="BK2270">
        <v>0</v>
      </c>
      <c r="BL2270">
        <v>0</v>
      </c>
      <c r="BO2270" t="s">
        <v>23294</v>
      </c>
      <c r="BP2270">
        <v>11132</v>
      </c>
      <c r="BQ2270">
        <v>4672</v>
      </c>
      <c r="BR2270">
        <v>7939</v>
      </c>
      <c r="BS2270">
        <v>8000</v>
      </c>
      <c r="BU2270" t="s">
        <v>23295</v>
      </c>
      <c r="BV2270" t="s">
        <v>4695</v>
      </c>
      <c r="BX2270">
        <v>44149.142592592594</v>
      </c>
    </row>
    <row r="2271" spans="1:76" x14ac:dyDescent="0.25">
      <c r="A2271" t="s">
        <v>23296</v>
      </c>
      <c r="B2271" t="s">
        <v>23297</v>
      </c>
      <c r="C2271" t="s">
        <v>46</v>
      </c>
      <c r="D2271">
        <v>41890</v>
      </c>
      <c r="I2271">
        <v>41890</v>
      </c>
      <c r="J2271">
        <v>2014</v>
      </c>
      <c r="K2271" t="s">
        <v>85</v>
      </c>
      <c r="L2271" t="s">
        <v>23298</v>
      </c>
      <c r="N2271" t="s">
        <v>23299</v>
      </c>
      <c r="O2271" t="s">
        <v>458</v>
      </c>
      <c r="P2271" t="s">
        <v>459</v>
      </c>
      <c r="R2271">
        <v>99328</v>
      </c>
      <c r="S2271" t="s">
        <v>23300</v>
      </c>
      <c r="T2271" t="s">
        <v>23300</v>
      </c>
      <c r="V2271" t="s">
        <v>5331</v>
      </c>
      <c r="W2271">
        <v>26</v>
      </c>
      <c r="X2271" t="s">
        <v>17282</v>
      </c>
      <c r="Y2271">
        <v>3176</v>
      </c>
      <c r="Z2271" t="s">
        <v>459</v>
      </c>
      <c r="AA2271" t="s">
        <v>4785</v>
      </c>
      <c r="AB2271">
        <v>2690</v>
      </c>
      <c r="AC2271" t="s">
        <v>146</v>
      </c>
      <c r="AD2271" t="s">
        <v>4690</v>
      </c>
      <c r="AE2271" t="s">
        <v>107</v>
      </c>
      <c r="AF2271" t="s">
        <v>107</v>
      </c>
      <c r="AJ2271" t="s">
        <v>58</v>
      </c>
      <c r="AK2271" t="s">
        <v>59</v>
      </c>
      <c r="AL2271">
        <v>41947</v>
      </c>
      <c r="AN2271" t="b">
        <v>1</v>
      </c>
      <c r="AQ2271" t="s">
        <v>73</v>
      </c>
      <c r="AR2271" t="s">
        <v>99</v>
      </c>
      <c r="BB2271" s="7" t="s">
        <v>23299</v>
      </c>
      <c r="BC2271" s="7" t="s">
        <v>458</v>
      </c>
      <c r="BE2271" s="7">
        <v>99328</v>
      </c>
      <c r="BO2271" t="s">
        <v>23301</v>
      </c>
      <c r="BP2271">
        <v>11299</v>
      </c>
      <c r="BQ2271">
        <v>6330</v>
      </c>
      <c r="BR2271">
        <v>7934</v>
      </c>
      <c r="BU2271" t="s">
        <v>23302</v>
      </c>
      <c r="BV2271" t="s">
        <v>4695</v>
      </c>
      <c r="BX2271">
        <v>43598.010266203702</v>
      </c>
    </row>
    <row r="2272" spans="1:76" x14ac:dyDescent="0.25">
      <c r="A2272" t="s">
        <v>23303</v>
      </c>
      <c r="B2272" t="s">
        <v>856</v>
      </c>
      <c r="C2272" t="s">
        <v>46</v>
      </c>
      <c r="D2272">
        <v>41675</v>
      </c>
      <c r="H2272" t="s">
        <v>599</v>
      </c>
      <c r="I2272">
        <v>41675</v>
      </c>
      <c r="J2272">
        <v>2014</v>
      </c>
      <c r="K2272" t="s">
        <v>85</v>
      </c>
      <c r="L2272" t="s">
        <v>22929</v>
      </c>
      <c r="N2272" t="s">
        <v>857</v>
      </c>
      <c r="O2272" t="s">
        <v>225</v>
      </c>
      <c r="P2272" t="s">
        <v>226</v>
      </c>
      <c r="R2272">
        <v>98687</v>
      </c>
      <c r="S2272" t="s">
        <v>858</v>
      </c>
      <c r="T2272" t="s">
        <v>22926</v>
      </c>
      <c r="V2272" t="s">
        <v>54</v>
      </c>
      <c r="W2272">
        <v>13</v>
      </c>
      <c r="X2272" t="s">
        <v>860</v>
      </c>
      <c r="Y2272">
        <v>4813</v>
      </c>
      <c r="Z2272" t="s">
        <v>226</v>
      </c>
      <c r="AA2272" t="s">
        <v>57</v>
      </c>
      <c r="AC2272" t="s">
        <v>146</v>
      </c>
      <c r="AD2272" t="s">
        <v>4690</v>
      </c>
      <c r="AE2272" t="s">
        <v>107</v>
      </c>
      <c r="AF2272" t="s">
        <v>107</v>
      </c>
      <c r="AJ2272" t="s">
        <v>58</v>
      </c>
      <c r="AK2272" t="s">
        <v>59</v>
      </c>
      <c r="AL2272">
        <v>41947</v>
      </c>
      <c r="AN2272" t="b">
        <v>1</v>
      </c>
      <c r="AQ2272" t="s">
        <v>177</v>
      </c>
      <c r="AS2272" t="s">
        <v>4734</v>
      </c>
      <c r="BB2272" s="7" t="s">
        <v>857</v>
      </c>
      <c r="BC2272" s="7" t="s">
        <v>225</v>
      </c>
      <c r="BE2272" s="7">
        <v>98687</v>
      </c>
      <c r="BG2272" s="7">
        <v>30094.6</v>
      </c>
      <c r="BH2272" s="7">
        <v>3941.63</v>
      </c>
      <c r="BI2272">
        <v>29556.54</v>
      </c>
      <c r="BJ2272">
        <v>5500</v>
      </c>
      <c r="BK2272">
        <v>0</v>
      </c>
      <c r="BL2272">
        <v>0</v>
      </c>
      <c r="BO2272" t="s">
        <v>23304</v>
      </c>
      <c r="BP2272">
        <v>11365</v>
      </c>
      <c r="BQ2272">
        <v>1748</v>
      </c>
      <c r="BR2272">
        <v>7933</v>
      </c>
      <c r="BS2272">
        <v>8015</v>
      </c>
      <c r="BT2272">
        <v>18</v>
      </c>
      <c r="BU2272" t="s">
        <v>23305</v>
      </c>
      <c r="BV2272" t="s">
        <v>4695</v>
      </c>
      <c r="BX2272">
        <v>44149.142928240741</v>
      </c>
    </row>
    <row r="2273" spans="1:76" x14ac:dyDescent="0.25">
      <c r="A2273" t="s">
        <v>23306</v>
      </c>
      <c r="B2273" t="s">
        <v>3342</v>
      </c>
      <c r="C2273" t="s">
        <v>46</v>
      </c>
      <c r="D2273">
        <v>41774</v>
      </c>
      <c r="I2273">
        <v>41774</v>
      </c>
      <c r="J2273">
        <v>2014</v>
      </c>
      <c r="K2273" t="s">
        <v>85</v>
      </c>
      <c r="L2273" t="s">
        <v>3343</v>
      </c>
      <c r="N2273" t="s">
        <v>3344</v>
      </c>
      <c r="O2273" t="s">
        <v>1481</v>
      </c>
      <c r="P2273" t="s">
        <v>394</v>
      </c>
      <c r="R2273">
        <v>98277</v>
      </c>
      <c r="S2273" t="s">
        <v>3345</v>
      </c>
      <c r="T2273" t="s">
        <v>3345</v>
      </c>
      <c r="V2273" t="s">
        <v>54</v>
      </c>
      <c r="W2273">
        <v>13</v>
      </c>
      <c r="X2273" t="s">
        <v>395</v>
      </c>
      <c r="Y2273">
        <v>4797</v>
      </c>
      <c r="Z2273" t="s">
        <v>394</v>
      </c>
      <c r="AA2273" t="s">
        <v>57</v>
      </c>
      <c r="AC2273" t="s">
        <v>146</v>
      </c>
      <c r="AD2273" t="s">
        <v>4690</v>
      </c>
      <c r="AE2273" t="s">
        <v>107</v>
      </c>
      <c r="AF2273" t="s">
        <v>107</v>
      </c>
      <c r="AJ2273" t="s">
        <v>58</v>
      </c>
      <c r="AK2273" t="s">
        <v>59</v>
      </c>
      <c r="AL2273">
        <v>41947</v>
      </c>
      <c r="AN2273" t="b">
        <v>1</v>
      </c>
      <c r="AQ2273" t="s">
        <v>177</v>
      </c>
      <c r="AS2273" t="s">
        <v>4734</v>
      </c>
      <c r="BB2273" s="7" t="s">
        <v>3344</v>
      </c>
      <c r="BC2273" s="7" t="s">
        <v>1481</v>
      </c>
      <c r="BE2273" s="7">
        <v>98277</v>
      </c>
      <c r="BO2273" t="s">
        <v>23307</v>
      </c>
      <c r="BP2273">
        <v>11384</v>
      </c>
      <c r="BQ2273">
        <v>6328</v>
      </c>
      <c r="BR2273">
        <v>7931</v>
      </c>
      <c r="BT2273">
        <v>10</v>
      </c>
      <c r="BU2273" t="s">
        <v>23308</v>
      </c>
      <c r="BV2273" t="s">
        <v>4695</v>
      </c>
      <c r="BX2273">
        <v>43598.010254629633</v>
      </c>
    </row>
    <row r="2274" spans="1:76" x14ac:dyDescent="0.25">
      <c r="A2274" t="s">
        <v>23309</v>
      </c>
      <c r="B2274" t="s">
        <v>23310</v>
      </c>
      <c r="C2274" t="s">
        <v>46</v>
      </c>
      <c r="D2274">
        <v>41409</v>
      </c>
      <c r="H2274" t="s">
        <v>47</v>
      </c>
      <c r="I2274">
        <v>41409</v>
      </c>
      <c r="J2274">
        <v>2014</v>
      </c>
      <c r="K2274" t="s">
        <v>85</v>
      </c>
      <c r="L2274" t="s">
        <v>23311</v>
      </c>
      <c r="N2274" t="s">
        <v>23312</v>
      </c>
      <c r="O2274" t="s">
        <v>959</v>
      </c>
      <c r="P2274" t="s">
        <v>394</v>
      </c>
      <c r="R2274">
        <v>982330618</v>
      </c>
      <c r="S2274" t="s">
        <v>23313</v>
      </c>
      <c r="T2274" t="s">
        <v>23314</v>
      </c>
      <c r="V2274" t="s">
        <v>4807</v>
      </c>
      <c r="W2274">
        <v>23</v>
      </c>
      <c r="X2274" t="s">
        <v>5461</v>
      </c>
      <c r="Y2274">
        <v>4064</v>
      </c>
      <c r="Z2274" t="s">
        <v>394</v>
      </c>
      <c r="AA2274" t="s">
        <v>4785</v>
      </c>
      <c r="AB2274">
        <v>66649</v>
      </c>
      <c r="AC2274" t="s">
        <v>146</v>
      </c>
      <c r="AD2274" t="s">
        <v>4690</v>
      </c>
      <c r="AE2274" t="s">
        <v>107</v>
      </c>
      <c r="AF2274" t="s">
        <v>107</v>
      </c>
      <c r="AJ2274" t="s">
        <v>58</v>
      </c>
      <c r="AK2274" t="s">
        <v>59</v>
      </c>
      <c r="AL2274">
        <v>41947</v>
      </c>
      <c r="AN2274" t="b">
        <v>1</v>
      </c>
      <c r="AQ2274" t="s">
        <v>60</v>
      </c>
      <c r="AR2274" t="s">
        <v>99</v>
      </c>
      <c r="BB2274" s="7" t="s">
        <v>23312</v>
      </c>
      <c r="BC2274" s="7" t="s">
        <v>959</v>
      </c>
      <c r="BE2274" s="7">
        <v>982330618</v>
      </c>
      <c r="BG2274" s="7">
        <v>10182.83</v>
      </c>
      <c r="BH2274" s="7">
        <v>1064.45</v>
      </c>
      <c r="BI2274">
        <v>10454.719999999999</v>
      </c>
      <c r="BJ2274">
        <v>200</v>
      </c>
      <c r="BK2274">
        <v>0</v>
      </c>
      <c r="BL2274">
        <v>0</v>
      </c>
      <c r="BO2274" t="s">
        <v>23315</v>
      </c>
      <c r="BP2274">
        <v>11775</v>
      </c>
      <c r="BQ2274">
        <v>3718</v>
      </c>
      <c r="BR2274">
        <v>7922</v>
      </c>
      <c r="BS2274">
        <v>8030</v>
      </c>
      <c r="BU2274" t="s">
        <v>23316</v>
      </c>
      <c r="BV2274" t="s">
        <v>4695</v>
      </c>
      <c r="BX2274">
        <v>44149.143414351849</v>
      </c>
    </row>
    <row r="2275" spans="1:76" x14ac:dyDescent="0.25">
      <c r="A2275" t="s">
        <v>23317</v>
      </c>
      <c r="B2275" t="s">
        <v>2232</v>
      </c>
      <c r="C2275" t="s">
        <v>46</v>
      </c>
      <c r="D2275">
        <v>41582</v>
      </c>
      <c r="H2275" t="s">
        <v>47</v>
      </c>
      <c r="I2275">
        <v>41582</v>
      </c>
      <c r="J2275">
        <v>2014</v>
      </c>
      <c r="K2275" t="s">
        <v>85</v>
      </c>
      <c r="L2275" t="s">
        <v>21933</v>
      </c>
      <c r="N2275" t="s">
        <v>2233</v>
      </c>
      <c r="O2275" t="s">
        <v>2234</v>
      </c>
      <c r="P2275" t="s">
        <v>241</v>
      </c>
      <c r="R2275">
        <v>98953</v>
      </c>
      <c r="T2275" t="s">
        <v>21936</v>
      </c>
      <c r="V2275" t="s">
        <v>54</v>
      </c>
      <c r="W2275">
        <v>13</v>
      </c>
      <c r="X2275" t="s">
        <v>426</v>
      </c>
      <c r="Y2275">
        <v>4807</v>
      </c>
      <c r="Z2275" t="s">
        <v>241</v>
      </c>
      <c r="AA2275" t="s">
        <v>57</v>
      </c>
      <c r="AC2275" t="s">
        <v>146</v>
      </c>
      <c r="AD2275" t="s">
        <v>4690</v>
      </c>
      <c r="AE2275" t="s">
        <v>107</v>
      </c>
      <c r="AF2275" t="s">
        <v>107</v>
      </c>
      <c r="AJ2275" t="s">
        <v>58</v>
      </c>
      <c r="AK2275" t="s">
        <v>59</v>
      </c>
      <c r="AL2275">
        <v>41947</v>
      </c>
      <c r="AN2275" t="b">
        <v>1</v>
      </c>
      <c r="AQ2275" t="s">
        <v>195</v>
      </c>
      <c r="AR2275" t="s">
        <v>150</v>
      </c>
      <c r="AS2275" t="s">
        <v>62</v>
      </c>
      <c r="BB2275" s="7" t="s">
        <v>2233</v>
      </c>
      <c r="BC2275" s="7" t="s">
        <v>2234</v>
      </c>
      <c r="BE2275" s="7">
        <v>98953</v>
      </c>
      <c r="BG2275" s="7">
        <v>80161.62</v>
      </c>
      <c r="BH2275" s="7">
        <v>26455.96</v>
      </c>
      <c r="BI2275">
        <v>78201.55</v>
      </c>
      <c r="BJ2275">
        <v>0</v>
      </c>
      <c r="BK2275">
        <v>0</v>
      </c>
      <c r="BL2275">
        <v>0</v>
      </c>
      <c r="BO2275" t="s">
        <v>23318</v>
      </c>
      <c r="BP2275">
        <v>2758</v>
      </c>
      <c r="BQ2275">
        <v>462</v>
      </c>
      <c r="BR2275">
        <v>8130</v>
      </c>
      <c r="BS2275">
        <v>7608</v>
      </c>
      <c r="BT2275">
        <v>15</v>
      </c>
      <c r="BU2275" t="s">
        <v>23319</v>
      </c>
      <c r="BV2275" t="s">
        <v>4695</v>
      </c>
      <c r="BX2275">
        <v>44149.127175925925</v>
      </c>
    </row>
    <row r="2276" spans="1:76" x14ac:dyDescent="0.25">
      <c r="A2276" t="s">
        <v>23320</v>
      </c>
      <c r="B2276" t="s">
        <v>995</v>
      </c>
      <c r="C2276" t="s">
        <v>46</v>
      </c>
      <c r="D2276">
        <v>41393</v>
      </c>
      <c r="H2276" t="s">
        <v>47</v>
      </c>
      <c r="I2276">
        <v>41393</v>
      </c>
      <c r="J2276">
        <v>2014</v>
      </c>
      <c r="K2276" t="s">
        <v>85</v>
      </c>
      <c r="L2276" t="s">
        <v>23321</v>
      </c>
      <c r="N2276" t="s">
        <v>3267</v>
      </c>
      <c r="O2276" t="s">
        <v>997</v>
      </c>
      <c r="P2276" t="s">
        <v>121</v>
      </c>
      <c r="R2276">
        <v>98592</v>
      </c>
      <c r="S2276" t="s">
        <v>998</v>
      </c>
      <c r="T2276" t="s">
        <v>20834</v>
      </c>
      <c r="V2276" t="s">
        <v>54</v>
      </c>
      <c r="W2276">
        <v>13</v>
      </c>
      <c r="X2276" t="s">
        <v>838</v>
      </c>
      <c r="Y2276">
        <v>4847</v>
      </c>
      <c r="Z2276" t="s">
        <v>121</v>
      </c>
      <c r="AA2276" t="s">
        <v>57</v>
      </c>
      <c r="AC2276" t="s">
        <v>146</v>
      </c>
      <c r="AD2276" t="s">
        <v>4690</v>
      </c>
      <c r="AE2276" t="s">
        <v>107</v>
      </c>
      <c r="AF2276" t="s">
        <v>107</v>
      </c>
      <c r="AJ2276" t="s">
        <v>58</v>
      </c>
      <c r="AK2276" t="s">
        <v>59</v>
      </c>
      <c r="AL2276">
        <v>41947</v>
      </c>
      <c r="AN2276" t="b">
        <v>1</v>
      </c>
      <c r="AQ2276" t="s">
        <v>60</v>
      </c>
      <c r="AR2276" t="s">
        <v>61</v>
      </c>
      <c r="AS2276" t="s">
        <v>62</v>
      </c>
      <c r="BB2276" s="7" t="s">
        <v>3267</v>
      </c>
      <c r="BC2276" s="7" t="s">
        <v>997</v>
      </c>
      <c r="BE2276" s="7">
        <v>98592</v>
      </c>
      <c r="BG2276" s="7">
        <v>106596.58</v>
      </c>
      <c r="BH2276" s="7">
        <v>5772.62</v>
      </c>
      <c r="BI2276">
        <v>112794.54</v>
      </c>
      <c r="BJ2276">
        <v>0</v>
      </c>
      <c r="BK2276">
        <v>0</v>
      </c>
      <c r="BL2276">
        <v>0</v>
      </c>
      <c r="BM2276">
        <v>540.75</v>
      </c>
      <c r="BN2276">
        <v>0</v>
      </c>
      <c r="BO2276" t="s">
        <v>23322</v>
      </c>
      <c r="BP2276">
        <v>11910</v>
      </c>
      <c r="BQ2276">
        <v>821</v>
      </c>
      <c r="BR2276">
        <v>7920</v>
      </c>
      <c r="BS2276">
        <v>8033</v>
      </c>
      <c r="BT2276">
        <v>35</v>
      </c>
      <c r="BU2276" t="s">
        <v>23323</v>
      </c>
      <c r="BV2276" t="s">
        <v>4695</v>
      </c>
      <c r="BX2276">
        <v>44149.143506944441</v>
      </c>
    </row>
    <row r="2277" spans="1:76" x14ac:dyDescent="0.25">
      <c r="A2277" t="s">
        <v>23324</v>
      </c>
      <c r="B2277" t="s">
        <v>23325</v>
      </c>
      <c r="C2277" t="s">
        <v>46</v>
      </c>
      <c r="D2277">
        <v>41780</v>
      </c>
      <c r="I2277">
        <v>41780</v>
      </c>
      <c r="J2277">
        <v>2014</v>
      </c>
      <c r="K2277" t="s">
        <v>85</v>
      </c>
      <c r="L2277" t="s">
        <v>23326</v>
      </c>
      <c r="N2277" t="s">
        <v>23327</v>
      </c>
      <c r="O2277" t="s">
        <v>458</v>
      </c>
      <c r="P2277" t="s">
        <v>459</v>
      </c>
      <c r="R2277">
        <v>99328</v>
      </c>
      <c r="S2277" t="s">
        <v>23328</v>
      </c>
      <c r="T2277" t="s">
        <v>23329</v>
      </c>
      <c r="V2277" t="s">
        <v>5424</v>
      </c>
      <c r="W2277">
        <v>22</v>
      </c>
      <c r="X2277" t="s">
        <v>17282</v>
      </c>
      <c r="Y2277">
        <v>3176</v>
      </c>
      <c r="Z2277" t="s">
        <v>459</v>
      </c>
      <c r="AA2277" t="s">
        <v>4785</v>
      </c>
      <c r="AB2277">
        <v>2690</v>
      </c>
      <c r="AC2277" t="s">
        <v>146</v>
      </c>
      <c r="AD2277" t="s">
        <v>4690</v>
      </c>
      <c r="AE2277" t="s">
        <v>107</v>
      </c>
      <c r="AF2277" t="s">
        <v>107</v>
      </c>
      <c r="AJ2277" t="s">
        <v>58</v>
      </c>
      <c r="AK2277" t="s">
        <v>59</v>
      </c>
      <c r="AL2277">
        <v>41947</v>
      </c>
      <c r="AN2277" t="b">
        <v>1</v>
      </c>
      <c r="AQ2277" t="s">
        <v>195</v>
      </c>
      <c r="AR2277" t="s">
        <v>150</v>
      </c>
      <c r="BB2277" s="7" t="s">
        <v>23327</v>
      </c>
      <c r="BC2277" s="7" t="s">
        <v>458</v>
      </c>
      <c r="BE2277" s="7">
        <v>99328</v>
      </c>
      <c r="BO2277" t="s">
        <v>23330</v>
      </c>
      <c r="BP2277">
        <v>12030</v>
      </c>
      <c r="BQ2277">
        <v>732</v>
      </c>
      <c r="BR2277">
        <v>7916</v>
      </c>
      <c r="BU2277" t="s">
        <v>23331</v>
      </c>
      <c r="BV2277" t="s">
        <v>4695</v>
      </c>
      <c r="BX2277">
        <v>43598.010162037041</v>
      </c>
    </row>
    <row r="2278" spans="1:76" x14ac:dyDescent="0.25">
      <c r="A2278" t="s">
        <v>23332</v>
      </c>
      <c r="B2278" t="s">
        <v>22652</v>
      </c>
      <c r="C2278" t="s">
        <v>46</v>
      </c>
      <c r="D2278">
        <v>41780</v>
      </c>
      <c r="I2278">
        <v>41780</v>
      </c>
      <c r="J2278">
        <v>2014</v>
      </c>
      <c r="K2278" t="s">
        <v>85</v>
      </c>
      <c r="L2278" t="s">
        <v>23333</v>
      </c>
      <c r="N2278" t="s">
        <v>23334</v>
      </c>
      <c r="O2278" t="s">
        <v>612</v>
      </c>
      <c r="P2278" t="s">
        <v>613</v>
      </c>
      <c r="R2278">
        <v>991660160</v>
      </c>
      <c r="T2278" t="s">
        <v>23335</v>
      </c>
      <c r="V2278" t="s">
        <v>6576</v>
      </c>
      <c r="W2278">
        <v>27</v>
      </c>
      <c r="X2278" t="s">
        <v>7356</v>
      </c>
      <c r="Y2278">
        <v>3290</v>
      </c>
      <c r="Z2278" t="s">
        <v>613</v>
      </c>
      <c r="AA2278" t="s">
        <v>4785</v>
      </c>
      <c r="AB2278">
        <v>4460</v>
      </c>
      <c r="AC2278" t="s">
        <v>146</v>
      </c>
      <c r="AD2278" t="s">
        <v>4690</v>
      </c>
      <c r="AE2278" t="s">
        <v>107</v>
      </c>
      <c r="AF2278" t="s">
        <v>107</v>
      </c>
      <c r="AJ2278" t="s">
        <v>58</v>
      </c>
      <c r="AK2278" t="s">
        <v>59</v>
      </c>
      <c r="AL2278">
        <v>41947</v>
      </c>
      <c r="AN2278" t="b">
        <v>1</v>
      </c>
      <c r="AQ2278" t="s">
        <v>60</v>
      </c>
      <c r="AR2278" t="s">
        <v>61</v>
      </c>
      <c r="BB2278" s="7" t="s">
        <v>23334</v>
      </c>
      <c r="BC2278" s="7" t="s">
        <v>612</v>
      </c>
      <c r="BE2278" s="7">
        <v>991660160</v>
      </c>
      <c r="BO2278" t="s">
        <v>23336</v>
      </c>
      <c r="BP2278">
        <v>12262</v>
      </c>
      <c r="BQ2278">
        <v>708</v>
      </c>
      <c r="BR2278">
        <v>7913</v>
      </c>
      <c r="BU2278" t="s">
        <v>23337</v>
      </c>
      <c r="BV2278" t="s">
        <v>4695</v>
      </c>
      <c r="BX2278">
        <v>43598.010150462964</v>
      </c>
    </row>
    <row r="2279" spans="1:76" x14ac:dyDescent="0.25">
      <c r="A2279" t="s">
        <v>23338</v>
      </c>
      <c r="B2279" t="s">
        <v>23339</v>
      </c>
      <c r="C2279" t="s">
        <v>46</v>
      </c>
      <c r="D2279">
        <v>41668</v>
      </c>
      <c r="I2279">
        <v>41668</v>
      </c>
      <c r="J2279">
        <v>2014</v>
      </c>
      <c r="K2279" t="s">
        <v>85</v>
      </c>
      <c r="L2279" t="s">
        <v>23340</v>
      </c>
      <c r="N2279" t="s">
        <v>23341</v>
      </c>
      <c r="O2279" t="s">
        <v>87</v>
      </c>
      <c r="P2279" t="s">
        <v>88</v>
      </c>
      <c r="R2279">
        <v>98532</v>
      </c>
      <c r="T2279" t="s">
        <v>23342</v>
      </c>
      <c r="V2279" t="s">
        <v>6344</v>
      </c>
      <c r="W2279">
        <v>24</v>
      </c>
      <c r="X2279" t="s">
        <v>5408</v>
      </c>
      <c r="Y2279">
        <v>3626</v>
      </c>
      <c r="Z2279" t="s">
        <v>88</v>
      </c>
      <c r="AA2279" t="s">
        <v>4785</v>
      </c>
      <c r="AB2279">
        <v>44288</v>
      </c>
      <c r="AC2279" t="s">
        <v>146</v>
      </c>
      <c r="AD2279" t="s">
        <v>4690</v>
      </c>
      <c r="AE2279" t="s">
        <v>107</v>
      </c>
      <c r="AF2279" t="s">
        <v>107</v>
      </c>
      <c r="AJ2279" t="s">
        <v>58</v>
      </c>
      <c r="AK2279" t="s">
        <v>59</v>
      </c>
      <c r="AL2279">
        <v>41947</v>
      </c>
      <c r="AN2279" t="b">
        <v>1</v>
      </c>
      <c r="AQ2279" t="s">
        <v>195</v>
      </c>
      <c r="AR2279" t="s">
        <v>150</v>
      </c>
      <c r="BB2279" s="7" t="s">
        <v>23341</v>
      </c>
      <c r="BC2279" s="7" t="s">
        <v>87</v>
      </c>
      <c r="BE2279" s="7">
        <v>98532</v>
      </c>
      <c r="BO2279" t="s">
        <v>23343</v>
      </c>
      <c r="BP2279">
        <v>12771</v>
      </c>
      <c r="BQ2279">
        <v>899</v>
      </c>
      <c r="BR2279">
        <v>7901</v>
      </c>
      <c r="BU2279" t="s">
        <v>23344</v>
      </c>
      <c r="BV2279" t="s">
        <v>4695</v>
      </c>
      <c r="BX2279">
        <v>43598.010081018518</v>
      </c>
    </row>
    <row r="2280" spans="1:76" x14ac:dyDescent="0.25">
      <c r="A2280" t="s">
        <v>23345</v>
      </c>
      <c r="B2280" t="s">
        <v>3373</v>
      </c>
      <c r="C2280" t="s">
        <v>46</v>
      </c>
      <c r="D2280">
        <v>41756</v>
      </c>
      <c r="I2280">
        <v>41756</v>
      </c>
      <c r="J2280">
        <v>2014</v>
      </c>
      <c r="K2280" t="s">
        <v>85</v>
      </c>
      <c r="L2280" t="s">
        <v>23346</v>
      </c>
      <c r="N2280" t="s">
        <v>3374</v>
      </c>
      <c r="O2280" t="s">
        <v>3375</v>
      </c>
      <c r="P2280" t="s">
        <v>394</v>
      </c>
      <c r="R2280">
        <v>98250</v>
      </c>
      <c r="S2280" t="s">
        <v>3376</v>
      </c>
      <c r="T2280" t="s">
        <v>23347</v>
      </c>
      <c r="V2280" t="s">
        <v>54</v>
      </c>
      <c r="W2280">
        <v>13</v>
      </c>
      <c r="X2280" t="s">
        <v>491</v>
      </c>
      <c r="Y2280">
        <v>4858</v>
      </c>
      <c r="Z2280" t="s">
        <v>394</v>
      </c>
      <c r="AA2280" t="s">
        <v>57</v>
      </c>
      <c r="AC2280" t="s">
        <v>146</v>
      </c>
      <c r="AD2280" t="s">
        <v>4690</v>
      </c>
      <c r="AE2280" t="s">
        <v>107</v>
      </c>
      <c r="AF2280" t="s">
        <v>107</v>
      </c>
      <c r="AJ2280" t="s">
        <v>58</v>
      </c>
      <c r="AK2280" t="s">
        <v>59</v>
      </c>
      <c r="AL2280">
        <v>41947</v>
      </c>
      <c r="AN2280" t="b">
        <v>1</v>
      </c>
      <c r="AQ2280" t="s">
        <v>60</v>
      </c>
      <c r="AR2280" t="s">
        <v>99</v>
      </c>
      <c r="AS2280" t="s">
        <v>4734</v>
      </c>
      <c r="BB2280" s="7" t="s">
        <v>3374</v>
      </c>
      <c r="BC2280" s="7" t="s">
        <v>3375</v>
      </c>
      <c r="BE2280" s="7">
        <v>98250</v>
      </c>
      <c r="BM2280">
        <v>221.97</v>
      </c>
      <c r="BN2280">
        <v>0</v>
      </c>
      <c r="BO2280" t="s">
        <v>23348</v>
      </c>
      <c r="BP2280">
        <v>13033</v>
      </c>
      <c r="BQ2280">
        <v>944</v>
      </c>
      <c r="BR2280">
        <v>7893</v>
      </c>
      <c r="BT2280">
        <v>40</v>
      </c>
      <c r="BU2280" t="s">
        <v>23349</v>
      </c>
      <c r="BV2280" t="s">
        <v>4695</v>
      </c>
      <c r="BX2280">
        <v>43598.010034722225</v>
      </c>
    </row>
    <row r="2281" spans="1:76" x14ac:dyDescent="0.25">
      <c r="A2281" t="s">
        <v>23350</v>
      </c>
      <c r="B2281" t="s">
        <v>3522</v>
      </c>
      <c r="C2281" t="s">
        <v>46</v>
      </c>
      <c r="D2281">
        <v>41694</v>
      </c>
      <c r="H2281" t="s">
        <v>47</v>
      </c>
      <c r="I2281">
        <v>41694</v>
      </c>
      <c r="J2281">
        <v>2014</v>
      </c>
      <c r="K2281" t="s">
        <v>85</v>
      </c>
      <c r="L2281" t="s">
        <v>3523</v>
      </c>
      <c r="N2281" t="s">
        <v>3524</v>
      </c>
      <c r="O2281" t="s">
        <v>215</v>
      </c>
      <c r="P2281" t="s">
        <v>68</v>
      </c>
      <c r="R2281">
        <v>98198</v>
      </c>
      <c r="S2281" t="s">
        <v>3525</v>
      </c>
      <c r="T2281" t="s">
        <v>23351</v>
      </c>
      <c r="V2281" t="s">
        <v>90</v>
      </c>
      <c r="W2281">
        <v>12</v>
      </c>
      <c r="X2281" t="s">
        <v>501</v>
      </c>
      <c r="Y2281">
        <v>4762</v>
      </c>
      <c r="Z2281" t="s">
        <v>68</v>
      </c>
      <c r="AA2281" t="s">
        <v>57</v>
      </c>
      <c r="AC2281" t="s">
        <v>146</v>
      </c>
      <c r="AD2281" t="s">
        <v>4690</v>
      </c>
      <c r="AE2281" t="s">
        <v>107</v>
      </c>
      <c r="AF2281" t="s">
        <v>107</v>
      </c>
      <c r="AJ2281" t="s">
        <v>58</v>
      </c>
      <c r="AK2281" t="s">
        <v>59</v>
      </c>
      <c r="AL2281">
        <v>41947</v>
      </c>
      <c r="AN2281" t="b">
        <v>1</v>
      </c>
      <c r="AQ2281" t="s">
        <v>60</v>
      </c>
      <c r="AR2281" t="s">
        <v>99</v>
      </c>
      <c r="AS2281" t="s">
        <v>4734</v>
      </c>
      <c r="BB2281" s="7" t="s">
        <v>3524</v>
      </c>
      <c r="BC2281" s="7" t="s">
        <v>215</v>
      </c>
      <c r="BE2281" s="7">
        <v>98198</v>
      </c>
      <c r="BG2281" s="7">
        <v>7052.85</v>
      </c>
      <c r="BH2281" s="7">
        <v>0</v>
      </c>
      <c r="BI2281">
        <v>6528.75</v>
      </c>
      <c r="BJ2281">
        <v>-1231.3</v>
      </c>
      <c r="BK2281">
        <v>0</v>
      </c>
      <c r="BL2281">
        <v>0</v>
      </c>
      <c r="BO2281" t="s">
        <v>23352</v>
      </c>
      <c r="BP2281">
        <v>13073</v>
      </c>
      <c r="BQ2281">
        <v>6309</v>
      </c>
      <c r="BR2281">
        <v>7892</v>
      </c>
      <c r="BS2281">
        <v>8073</v>
      </c>
      <c r="BT2281">
        <v>33</v>
      </c>
      <c r="BU2281" t="s">
        <v>23353</v>
      </c>
      <c r="BV2281" t="s">
        <v>4695</v>
      </c>
      <c r="BX2281">
        <v>44149.144629629627</v>
      </c>
    </row>
    <row r="2282" spans="1:76" x14ac:dyDescent="0.25">
      <c r="A2282" t="s">
        <v>23354</v>
      </c>
      <c r="B2282" t="s">
        <v>1098</v>
      </c>
      <c r="C2282" t="s">
        <v>46</v>
      </c>
      <c r="D2282">
        <v>40778</v>
      </c>
      <c r="H2282" t="s">
        <v>599</v>
      </c>
      <c r="I2282">
        <v>40778</v>
      </c>
      <c r="J2282">
        <v>2014</v>
      </c>
      <c r="K2282" t="s">
        <v>77</v>
      </c>
      <c r="L2282" t="s">
        <v>1099</v>
      </c>
      <c r="N2282" t="s">
        <v>1101</v>
      </c>
      <c r="O2282" t="s">
        <v>1102</v>
      </c>
      <c r="P2282" t="s">
        <v>56</v>
      </c>
      <c r="R2282">
        <v>99141</v>
      </c>
      <c r="S2282" t="s">
        <v>1103</v>
      </c>
      <c r="T2282" t="s">
        <v>23355</v>
      </c>
      <c r="V2282" t="s">
        <v>90</v>
      </c>
      <c r="W2282">
        <v>12</v>
      </c>
      <c r="X2282" t="s">
        <v>269</v>
      </c>
      <c r="Y2282">
        <v>4736</v>
      </c>
      <c r="Z2282" t="s">
        <v>56</v>
      </c>
      <c r="AA2282" t="s">
        <v>57</v>
      </c>
      <c r="AC2282" t="s">
        <v>146</v>
      </c>
      <c r="AD2282" t="s">
        <v>4690</v>
      </c>
      <c r="AE2282" t="s">
        <v>107</v>
      </c>
      <c r="AF2282" t="s">
        <v>107</v>
      </c>
      <c r="AJ2282" t="s">
        <v>58</v>
      </c>
      <c r="AK2282" t="s">
        <v>59</v>
      </c>
      <c r="AL2282">
        <v>41947</v>
      </c>
      <c r="AN2282" t="b">
        <v>1</v>
      </c>
      <c r="AS2282" t="s">
        <v>4734</v>
      </c>
      <c r="BB2282" s="7" t="s">
        <v>1101</v>
      </c>
      <c r="BC2282" s="7" t="s">
        <v>1102</v>
      </c>
      <c r="BE2282" s="7">
        <v>99141</v>
      </c>
      <c r="BG2282" s="7">
        <v>2800</v>
      </c>
      <c r="BH2282" s="7">
        <v>0</v>
      </c>
      <c r="BI2282">
        <v>29573.11</v>
      </c>
      <c r="BJ2282">
        <v>0</v>
      </c>
      <c r="BK2282">
        <v>0</v>
      </c>
      <c r="BL2282">
        <v>0</v>
      </c>
      <c r="BO2282" t="s">
        <v>23356</v>
      </c>
      <c r="BP2282">
        <v>13358</v>
      </c>
      <c r="BQ2282">
        <v>6306</v>
      </c>
      <c r="BR2282">
        <v>7888</v>
      </c>
      <c r="BS2282">
        <v>8094</v>
      </c>
      <c r="BT2282">
        <v>7</v>
      </c>
      <c r="BU2282" t="s">
        <v>23357</v>
      </c>
      <c r="BV2282" t="s">
        <v>4695</v>
      </c>
      <c r="BX2282">
        <v>44149.145196759258</v>
      </c>
    </row>
    <row r="2283" spans="1:76" x14ac:dyDescent="0.25">
      <c r="A2283" t="s">
        <v>23358</v>
      </c>
      <c r="B2283" t="s">
        <v>23359</v>
      </c>
      <c r="C2283" t="s">
        <v>46</v>
      </c>
      <c r="D2283">
        <v>41779</v>
      </c>
      <c r="H2283" t="s">
        <v>47</v>
      </c>
      <c r="I2283">
        <v>41779</v>
      </c>
      <c r="J2283">
        <v>2014</v>
      </c>
      <c r="K2283" t="s">
        <v>85</v>
      </c>
      <c r="L2283" t="s">
        <v>23360</v>
      </c>
      <c r="N2283" t="s">
        <v>23361</v>
      </c>
      <c r="O2283" t="s">
        <v>2499</v>
      </c>
      <c r="P2283" t="s">
        <v>394</v>
      </c>
      <c r="R2283">
        <v>98232</v>
      </c>
      <c r="S2283" t="s">
        <v>23362</v>
      </c>
      <c r="T2283" t="s">
        <v>23363</v>
      </c>
      <c r="V2283" t="s">
        <v>5396</v>
      </c>
      <c r="W2283">
        <v>20</v>
      </c>
      <c r="X2283" t="s">
        <v>5461</v>
      </c>
      <c r="Y2283">
        <v>4064</v>
      </c>
      <c r="Z2283" t="s">
        <v>394</v>
      </c>
      <c r="AA2283" t="s">
        <v>4785</v>
      </c>
      <c r="AB2283">
        <v>66649</v>
      </c>
      <c r="AC2283" t="s">
        <v>146</v>
      </c>
      <c r="AD2283" t="s">
        <v>4690</v>
      </c>
      <c r="AE2283" t="s">
        <v>107</v>
      </c>
      <c r="AF2283" t="s">
        <v>107</v>
      </c>
      <c r="AJ2283" t="s">
        <v>58</v>
      </c>
      <c r="AK2283" t="s">
        <v>59</v>
      </c>
      <c r="AL2283">
        <v>41947</v>
      </c>
      <c r="AN2283" t="b">
        <v>1</v>
      </c>
      <c r="AQ2283" t="s">
        <v>60</v>
      </c>
      <c r="AR2283" t="s">
        <v>99</v>
      </c>
      <c r="BB2283" s="7" t="s">
        <v>23361</v>
      </c>
      <c r="BC2283" s="7" t="s">
        <v>2499</v>
      </c>
      <c r="BE2283" s="7">
        <v>98232</v>
      </c>
      <c r="BG2283" s="7">
        <v>811</v>
      </c>
      <c r="BH2283" s="7">
        <v>0</v>
      </c>
      <c r="BI2283">
        <v>507.21</v>
      </c>
      <c r="BJ2283">
        <v>0</v>
      </c>
      <c r="BK2283">
        <v>0</v>
      </c>
      <c r="BL2283">
        <v>0</v>
      </c>
      <c r="BO2283" t="s">
        <v>23364</v>
      </c>
      <c r="BP2283">
        <v>13397</v>
      </c>
      <c r="BQ2283">
        <v>6305</v>
      </c>
      <c r="BR2283">
        <v>7887</v>
      </c>
      <c r="BS2283">
        <v>8085</v>
      </c>
      <c r="BU2283" t="s">
        <v>23365</v>
      </c>
      <c r="BV2283" t="s">
        <v>4695</v>
      </c>
      <c r="BX2283">
        <v>44149.144942129627</v>
      </c>
    </row>
    <row r="2284" spans="1:76" x14ac:dyDescent="0.25">
      <c r="A2284" t="s">
        <v>23366</v>
      </c>
      <c r="B2284" t="s">
        <v>23367</v>
      </c>
      <c r="C2284" t="s">
        <v>46</v>
      </c>
      <c r="D2284">
        <v>41809</v>
      </c>
      <c r="I2284">
        <v>41809</v>
      </c>
      <c r="J2284">
        <v>2014</v>
      </c>
      <c r="K2284" t="s">
        <v>85</v>
      </c>
      <c r="L2284" t="s">
        <v>23368</v>
      </c>
      <c r="N2284" t="s">
        <v>23369</v>
      </c>
      <c r="O2284" t="s">
        <v>3958</v>
      </c>
      <c r="P2284" t="s">
        <v>255</v>
      </c>
      <c r="R2284">
        <v>988151299</v>
      </c>
      <c r="S2284" t="s">
        <v>23370</v>
      </c>
      <c r="T2284" t="s">
        <v>23371</v>
      </c>
      <c r="V2284" t="s">
        <v>5396</v>
      </c>
      <c r="W2284">
        <v>20</v>
      </c>
      <c r="X2284" t="s">
        <v>6430</v>
      </c>
      <c r="Y2284">
        <v>3111</v>
      </c>
      <c r="Z2284" t="s">
        <v>255</v>
      </c>
      <c r="AA2284" t="s">
        <v>4785</v>
      </c>
      <c r="AB2284">
        <v>39489</v>
      </c>
      <c r="AC2284" t="s">
        <v>146</v>
      </c>
      <c r="AD2284" t="s">
        <v>4690</v>
      </c>
      <c r="AE2284" t="s">
        <v>107</v>
      </c>
      <c r="AF2284" t="s">
        <v>107</v>
      </c>
      <c r="AJ2284" t="s">
        <v>58</v>
      </c>
      <c r="AK2284" t="s">
        <v>59</v>
      </c>
      <c r="AL2284">
        <v>41947</v>
      </c>
      <c r="AN2284" t="b">
        <v>1</v>
      </c>
      <c r="AQ2284" t="s">
        <v>195</v>
      </c>
      <c r="AR2284" t="s">
        <v>150</v>
      </c>
      <c r="BB2284" s="7" t="s">
        <v>23369</v>
      </c>
      <c r="BC2284" s="7" t="s">
        <v>3958</v>
      </c>
      <c r="BE2284" s="7">
        <v>988151299</v>
      </c>
      <c r="BO2284" t="s">
        <v>23372</v>
      </c>
      <c r="BP2284">
        <v>13440</v>
      </c>
      <c r="BQ2284">
        <v>35227</v>
      </c>
      <c r="BR2284">
        <v>7886</v>
      </c>
      <c r="BU2284" t="s">
        <v>23373</v>
      </c>
      <c r="BV2284" t="s">
        <v>4695</v>
      </c>
      <c r="BX2284">
        <v>43598.009988425925</v>
      </c>
    </row>
    <row r="2285" spans="1:76" x14ac:dyDescent="0.25">
      <c r="A2285" t="s">
        <v>23374</v>
      </c>
      <c r="B2285" t="s">
        <v>23375</v>
      </c>
      <c r="C2285" t="s">
        <v>46</v>
      </c>
      <c r="D2285">
        <v>41710</v>
      </c>
      <c r="I2285">
        <v>41710</v>
      </c>
      <c r="J2285">
        <v>2014</v>
      </c>
      <c r="K2285" t="s">
        <v>85</v>
      </c>
      <c r="L2285" t="s">
        <v>23376</v>
      </c>
      <c r="N2285" t="s">
        <v>23377</v>
      </c>
      <c r="O2285" t="s">
        <v>321</v>
      </c>
      <c r="P2285" t="s">
        <v>322</v>
      </c>
      <c r="R2285">
        <v>99163</v>
      </c>
      <c r="S2285" t="s">
        <v>23378</v>
      </c>
      <c r="T2285" t="s">
        <v>23379</v>
      </c>
      <c r="V2285" t="s">
        <v>6576</v>
      </c>
      <c r="W2285">
        <v>27</v>
      </c>
      <c r="X2285" t="s">
        <v>6562</v>
      </c>
      <c r="Y2285">
        <v>4375</v>
      </c>
      <c r="Z2285" t="s">
        <v>322</v>
      </c>
      <c r="AA2285" t="s">
        <v>4785</v>
      </c>
      <c r="AB2285">
        <v>25423</v>
      </c>
      <c r="AC2285" t="s">
        <v>146</v>
      </c>
      <c r="AD2285" t="s">
        <v>4690</v>
      </c>
      <c r="AE2285" t="s">
        <v>107</v>
      </c>
      <c r="AF2285" t="s">
        <v>107</v>
      </c>
      <c r="AJ2285" t="s">
        <v>58</v>
      </c>
      <c r="AK2285" t="s">
        <v>59</v>
      </c>
      <c r="AL2285">
        <v>41947</v>
      </c>
      <c r="AN2285" t="b">
        <v>1</v>
      </c>
      <c r="AQ2285" t="s">
        <v>60</v>
      </c>
      <c r="AR2285" t="s">
        <v>61</v>
      </c>
      <c r="BB2285" s="7" t="s">
        <v>23377</v>
      </c>
      <c r="BC2285" s="7" t="s">
        <v>321</v>
      </c>
      <c r="BE2285" s="7">
        <v>99163</v>
      </c>
      <c r="BO2285" t="s">
        <v>23380</v>
      </c>
      <c r="BP2285">
        <v>13759</v>
      </c>
      <c r="BQ2285">
        <v>632</v>
      </c>
      <c r="BR2285">
        <v>7878</v>
      </c>
      <c r="BU2285" t="s">
        <v>23381</v>
      </c>
      <c r="BV2285" t="s">
        <v>4695</v>
      </c>
      <c r="BX2285">
        <v>43598.009942129633</v>
      </c>
    </row>
    <row r="2286" spans="1:76" x14ac:dyDescent="0.25">
      <c r="A2286" t="s">
        <v>23382</v>
      </c>
      <c r="B2286" t="s">
        <v>455</v>
      </c>
      <c r="C2286" t="s">
        <v>46</v>
      </c>
      <c r="D2286">
        <v>41525</v>
      </c>
      <c r="H2286" t="s">
        <v>47</v>
      </c>
      <c r="I2286">
        <v>41525</v>
      </c>
      <c r="J2286">
        <v>2014</v>
      </c>
      <c r="K2286" t="s">
        <v>85</v>
      </c>
      <c r="L2286" t="s">
        <v>456</v>
      </c>
      <c r="N2286" t="s">
        <v>457</v>
      </c>
      <c r="O2286" t="s">
        <v>458</v>
      </c>
      <c r="P2286" t="s">
        <v>462</v>
      </c>
      <c r="R2286">
        <v>99328</v>
      </c>
      <c r="S2286" t="s">
        <v>460</v>
      </c>
      <c r="T2286" t="s">
        <v>23383</v>
      </c>
      <c r="V2286" t="s">
        <v>54</v>
      </c>
      <c r="W2286">
        <v>13</v>
      </c>
      <c r="X2286" t="s">
        <v>461</v>
      </c>
      <c r="Y2286">
        <v>4809</v>
      </c>
      <c r="Z2286" t="s">
        <v>462</v>
      </c>
      <c r="AA2286" t="s">
        <v>57</v>
      </c>
      <c r="AC2286" t="s">
        <v>146</v>
      </c>
      <c r="AD2286" t="s">
        <v>4690</v>
      </c>
      <c r="AE2286" t="s">
        <v>107</v>
      </c>
      <c r="AF2286" t="s">
        <v>107</v>
      </c>
      <c r="AJ2286" t="s">
        <v>58</v>
      </c>
      <c r="AK2286" t="s">
        <v>59</v>
      </c>
      <c r="AL2286">
        <v>41947</v>
      </c>
      <c r="AN2286" t="b">
        <v>1</v>
      </c>
      <c r="AQ2286" t="s">
        <v>195</v>
      </c>
      <c r="AR2286" t="s">
        <v>61</v>
      </c>
      <c r="AS2286" t="s">
        <v>62</v>
      </c>
      <c r="BB2286" s="7" t="s">
        <v>457</v>
      </c>
      <c r="BC2286" s="7" t="s">
        <v>458</v>
      </c>
      <c r="BE2286" s="7">
        <v>99328</v>
      </c>
      <c r="BG2286" s="7">
        <v>78455</v>
      </c>
      <c r="BH2286" s="7">
        <v>0</v>
      </c>
      <c r="BI2286">
        <v>78355</v>
      </c>
      <c r="BJ2286">
        <v>0</v>
      </c>
      <c r="BK2286">
        <v>0</v>
      </c>
      <c r="BL2286">
        <v>0</v>
      </c>
      <c r="BO2286" t="s">
        <v>23384</v>
      </c>
      <c r="BP2286">
        <v>13844</v>
      </c>
      <c r="BQ2286">
        <v>1733</v>
      </c>
      <c r="BR2286">
        <v>7874</v>
      </c>
      <c r="BS2286">
        <v>8114</v>
      </c>
      <c r="BT2286">
        <v>16</v>
      </c>
      <c r="BU2286" t="s">
        <v>22360</v>
      </c>
      <c r="BV2286" t="s">
        <v>4695</v>
      </c>
      <c r="BX2286">
        <v>44149.14576388889</v>
      </c>
    </row>
    <row r="2287" spans="1:76" x14ac:dyDescent="0.25">
      <c r="A2287" t="s">
        <v>23385</v>
      </c>
      <c r="B2287" t="s">
        <v>23386</v>
      </c>
      <c r="C2287" t="s">
        <v>46</v>
      </c>
      <c r="D2287">
        <v>41781</v>
      </c>
      <c r="H2287" t="s">
        <v>47</v>
      </c>
      <c r="I2287">
        <v>41781</v>
      </c>
      <c r="J2287">
        <v>2014</v>
      </c>
      <c r="K2287" t="s">
        <v>85</v>
      </c>
      <c r="L2287" t="s">
        <v>23387</v>
      </c>
      <c r="N2287" t="s">
        <v>23388</v>
      </c>
      <c r="O2287" t="s">
        <v>349</v>
      </c>
      <c r="P2287" t="s">
        <v>80</v>
      </c>
      <c r="R2287">
        <v>98362</v>
      </c>
      <c r="S2287" t="s">
        <v>23389</v>
      </c>
      <c r="T2287" t="s">
        <v>23390</v>
      </c>
      <c r="V2287" t="s">
        <v>5331</v>
      </c>
      <c r="W2287">
        <v>26</v>
      </c>
      <c r="X2287" t="s">
        <v>7113</v>
      </c>
      <c r="Y2287">
        <v>3133</v>
      </c>
      <c r="Z2287" t="s">
        <v>80</v>
      </c>
      <c r="AA2287" t="s">
        <v>4785</v>
      </c>
      <c r="AB2287">
        <v>46668</v>
      </c>
      <c r="AC2287" t="s">
        <v>146</v>
      </c>
      <c r="AD2287" t="s">
        <v>4690</v>
      </c>
      <c r="AE2287" t="s">
        <v>107</v>
      </c>
      <c r="AF2287" t="s">
        <v>107</v>
      </c>
      <c r="AJ2287" t="s">
        <v>58</v>
      </c>
      <c r="AK2287" t="s">
        <v>59</v>
      </c>
      <c r="AL2287">
        <v>41947</v>
      </c>
      <c r="AN2287" t="b">
        <v>1</v>
      </c>
      <c r="AQ2287" t="s">
        <v>60</v>
      </c>
      <c r="AR2287" t="s">
        <v>61</v>
      </c>
      <c r="BB2287" s="7" t="s">
        <v>23388</v>
      </c>
      <c r="BC2287" s="7" t="s">
        <v>349</v>
      </c>
      <c r="BE2287" s="7">
        <v>98362</v>
      </c>
      <c r="BG2287" s="7">
        <v>48415.71</v>
      </c>
      <c r="BH2287" s="7">
        <v>0</v>
      </c>
      <c r="BI2287">
        <v>48415.71</v>
      </c>
      <c r="BJ2287">
        <v>-1278.71</v>
      </c>
      <c r="BK2287">
        <v>0</v>
      </c>
      <c r="BL2287">
        <v>0</v>
      </c>
      <c r="BO2287" t="s">
        <v>23391</v>
      </c>
      <c r="BP2287">
        <v>13981</v>
      </c>
      <c r="BQ2287">
        <v>776</v>
      </c>
      <c r="BR2287">
        <v>7871</v>
      </c>
      <c r="BS2287">
        <v>8123</v>
      </c>
      <c r="BU2287" t="s">
        <v>11223</v>
      </c>
      <c r="BV2287" t="s">
        <v>4695</v>
      </c>
      <c r="BX2287">
        <v>44149.146099537036</v>
      </c>
    </row>
    <row r="2288" spans="1:76" x14ac:dyDescent="0.25">
      <c r="A2288" t="s">
        <v>23392</v>
      </c>
      <c r="B2288" t="s">
        <v>924</v>
      </c>
      <c r="C2288" t="s">
        <v>46</v>
      </c>
      <c r="D2288">
        <v>41463</v>
      </c>
      <c r="H2288" t="s">
        <v>47</v>
      </c>
      <c r="I2288">
        <v>41463</v>
      </c>
      <c r="J2288">
        <v>2014</v>
      </c>
      <c r="K2288" t="s">
        <v>85</v>
      </c>
      <c r="L2288" t="s">
        <v>23393</v>
      </c>
      <c r="N2288" t="s">
        <v>925</v>
      </c>
      <c r="O2288" t="s">
        <v>125</v>
      </c>
      <c r="P2288" t="s">
        <v>115</v>
      </c>
      <c r="R2288">
        <v>98464</v>
      </c>
      <c r="T2288" t="s">
        <v>22183</v>
      </c>
      <c r="V2288" t="s">
        <v>90</v>
      </c>
      <c r="W2288">
        <v>12</v>
      </c>
      <c r="X2288" t="s">
        <v>926</v>
      </c>
      <c r="Y2288">
        <v>4757</v>
      </c>
      <c r="Z2288" t="s">
        <v>115</v>
      </c>
      <c r="AA2288" t="s">
        <v>57</v>
      </c>
      <c r="AC2288" t="s">
        <v>146</v>
      </c>
      <c r="AD2288" t="s">
        <v>4690</v>
      </c>
      <c r="AE2288" t="s">
        <v>107</v>
      </c>
      <c r="AF2288" t="s">
        <v>107</v>
      </c>
      <c r="AJ2288" t="s">
        <v>58</v>
      </c>
      <c r="AK2288" t="s">
        <v>59</v>
      </c>
      <c r="AL2288">
        <v>41947</v>
      </c>
      <c r="AN2288" t="b">
        <v>1</v>
      </c>
      <c r="AQ2288" t="s">
        <v>60</v>
      </c>
      <c r="AR2288" t="s">
        <v>61</v>
      </c>
      <c r="AS2288" t="s">
        <v>62</v>
      </c>
      <c r="BB2288" s="7" t="s">
        <v>925</v>
      </c>
      <c r="BC2288" s="7" t="s">
        <v>125</v>
      </c>
      <c r="BE2288" s="7">
        <v>98464</v>
      </c>
      <c r="BG2288" s="7">
        <v>741125.09</v>
      </c>
      <c r="BH2288" s="7">
        <v>0</v>
      </c>
      <c r="BI2288">
        <v>743555.19</v>
      </c>
      <c r="BJ2288">
        <v>0</v>
      </c>
      <c r="BK2288">
        <v>0</v>
      </c>
      <c r="BL2288">
        <v>0</v>
      </c>
      <c r="BM2288">
        <v>109071.93</v>
      </c>
      <c r="BN2288">
        <v>191205.69</v>
      </c>
      <c r="BO2288" t="s">
        <v>23394</v>
      </c>
      <c r="BP2288">
        <v>14277</v>
      </c>
      <c r="BQ2288">
        <v>1104</v>
      </c>
      <c r="BR2288">
        <v>7867</v>
      </c>
      <c r="BS2288">
        <v>8135</v>
      </c>
      <c r="BT2288">
        <v>28</v>
      </c>
      <c r="BU2288" t="s">
        <v>23395</v>
      </c>
      <c r="BV2288" t="s">
        <v>4695</v>
      </c>
      <c r="BX2288">
        <v>44149.146643518521</v>
      </c>
    </row>
    <row r="2289" spans="1:76" x14ac:dyDescent="0.25">
      <c r="A2289" t="s">
        <v>23396</v>
      </c>
      <c r="B2289" t="s">
        <v>23397</v>
      </c>
      <c r="C2289" t="s">
        <v>46</v>
      </c>
      <c r="D2289">
        <v>41760</v>
      </c>
      <c r="H2289" t="s">
        <v>47</v>
      </c>
      <c r="I2289">
        <v>41760</v>
      </c>
      <c r="J2289">
        <v>2014</v>
      </c>
      <c r="K2289" t="s">
        <v>85</v>
      </c>
      <c r="L2289" t="s">
        <v>23398</v>
      </c>
      <c r="N2289" t="s">
        <v>23399</v>
      </c>
      <c r="O2289" t="s">
        <v>50</v>
      </c>
      <c r="P2289" t="s">
        <v>51</v>
      </c>
      <c r="R2289">
        <v>99114</v>
      </c>
      <c r="T2289" t="s">
        <v>23400</v>
      </c>
      <c r="V2289" t="s">
        <v>7053</v>
      </c>
      <c r="W2289">
        <v>21</v>
      </c>
      <c r="X2289" t="s">
        <v>7121</v>
      </c>
      <c r="Y2289">
        <v>4186</v>
      </c>
      <c r="Z2289" t="s">
        <v>51</v>
      </c>
      <c r="AA2289" t="s">
        <v>4785</v>
      </c>
      <c r="AB2289">
        <v>28509</v>
      </c>
      <c r="AC2289" t="s">
        <v>146</v>
      </c>
      <c r="AD2289" t="s">
        <v>4690</v>
      </c>
      <c r="AE2289" t="s">
        <v>107</v>
      </c>
      <c r="AF2289" t="s">
        <v>107</v>
      </c>
      <c r="AJ2289" t="s">
        <v>58</v>
      </c>
      <c r="AK2289" t="s">
        <v>59</v>
      </c>
      <c r="AL2289">
        <v>41947</v>
      </c>
      <c r="AN2289" t="b">
        <v>1</v>
      </c>
      <c r="AQ2289" t="s">
        <v>60</v>
      </c>
      <c r="AR2289" t="s">
        <v>61</v>
      </c>
      <c r="BB2289" s="7" t="s">
        <v>23399</v>
      </c>
      <c r="BC2289" s="7" t="s">
        <v>50</v>
      </c>
      <c r="BE2289" s="7">
        <v>99114</v>
      </c>
      <c r="BG2289" s="7">
        <v>5021.04</v>
      </c>
      <c r="BH2289" s="7">
        <v>0</v>
      </c>
      <c r="BI2289">
        <v>51873.58</v>
      </c>
      <c r="BJ2289">
        <v>47206.59</v>
      </c>
      <c r="BK2289">
        <v>0</v>
      </c>
      <c r="BL2289">
        <v>0</v>
      </c>
      <c r="BO2289" t="s">
        <v>23401</v>
      </c>
      <c r="BP2289">
        <v>14504</v>
      </c>
      <c r="BQ2289">
        <v>621</v>
      </c>
      <c r="BR2289">
        <v>7865</v>
      </c>
      <c r="BS2289">
        <v>8143</v>
      </c>
      <c r="BU2289" t="s">
        <v>23402</v>
      </c>
      <c r="BV2289" t="s">
        <v>4695</v>
      </c>
      <c r="BX2289">
        <v>44149.147048611114</v>
      </c>
    </row>
    <row r="2290" spans="1:76" x14ac:dyDescent="0.25">
      <c r="A2290" t="s">
        <v>23403</v>
      </c>
      <c r="B2290" t="s">
        <v>23404</v>
      </c>
      <c r="C2290" t="s">
        <v>46</v>
      </c>
      <c r="D2290">
        <v>41786</v>
      </c>
      <c r="I2290">
        <v>41786</v>
      </c>
      <c r="J2290">
        <v>2014</v>
      </c>
      <c r="K2290" t="s">
        <v>85</v>
      </c>
      <c r="L2290" t="s">
        <v>23405</v>
      </c>
      <c r="N2290" t="s">
        <v>23406</v>
      </c>
      <c r="O2290" t="s">
        <v>612</v>
      </c>
      <c r="P2290" t="s">
        <v>613</v>
      </c>
      <c r="R2290">
        <v>99166</v>
      </c>
      <c r="S2290" t="s">
        <v>23407</v>
      </c>
      <c r="T2290" t="s">
        <v>23408</v>
      </c>
      <c r="V2290" t="s">
        <v>4807</v>
      </c>
      <c r="W2290">
        <v>23</v>
      </c>
      <c r="X2290" t="s">
        <v>7356</v>
      </c>
      <c r="Y2290">
        <v>3290</v>
      </c>
      <c r="Z2290" t="s">
        <v>613</v>
      </c>
      <c r="AA2290" t="s">
        <v>4785</v>
      </c>
      <c r="AB2290">
        <v>4460</v>
      </c>
      <c r="AC2290" t="s">
        <v>146</v>
      </c>
      <c r="AD2290" t="s">
        <v>4690</v>
      </c>
      <c r="AE2290" t="s">
        <v>107</v>
      </c>
      <c r="AF2290" t="s">
        <v>107</v>
      </c>
      <c r="AJ2290" t="s">
        <v>58</v>
      </c>
      <c r="AK2290" t="s">
        <v>59</v>
      </c>
      <c r="AL2290">
        <v>41947</v>
      </c>
      <c r="AN2290" t="b">
        <v>1</v>
      </c>
      <c r="AQ2290" t="s">
        <v>177</v>
      </c>
      <c r="BB2290" s="7" t="s">
        <v>23406</v>
      </c>
      <c r="BC2290" s="7" t="s">
        <v>612</v>
      </c>
      <c r="BE2290" s="7">
        <v>99166</v>
      </c>
      <c r="BO2290" t="s">
        <v>23409</v>
      </c>
      <c r="BP2290">
        <v>14762</v>
      </c>
      <c r="BQ2290">
        <v>6292</v>
      </c>
      <c r="BR2290">
        <v>7859</v>
      </c>
      <c r="BU2290" t="s">
        <v>23410</v>
      </c>
      <c r="BV2290" t="s">
        <v>4695</v>
      </c>
      <c r="BX2290">
        <v>43598.009826388887</v>
      </c>
    </row>
    <row r="2291" spans="1:76" x14ac:dyDescent="0.25">
      <c r="A2291" t="s">
        <v>23411</v>
      </c>
      <c r="B2291" t="s">
        <v>23412</v>
      </c>
      <c r="C2291" t="s">
        <v>46</v>
      </c>
      <c r="D2291">
        <v>41772</v>
      </c>
      <c r="H2291" t="s">
        <v>47</v>
      </c>
      <c r="I2291">
        <v>41772</v>
      </c>
      <c r="J2291">
        <v>2014</v>
      </c>
      <c r="K2291" t="s">
        <v>85</v>
      </c>
      <c r="L2291" t="s">
        <v>23413</v>
      </c>
      <c r="N2291" t="s">
        <v>23414</v>
      </c>
      <c r="O2291" t="s">
        <v>23415</v>
      </c>
      <c r="P2291" t="s">
        <v>80</v>
      </c>
      <c r="R2291">
        <v>983311893</v>
      </c>
      <c r="S2291" t="s">
        <v>23416</v>
      </c>
      <c r="T2291" t="s">
        <v>23417</v>
      </c>
      <c r="V2291" t="s">
        <v>4807</v>
      </c>
      <c r="W2291">
        <v>23</v>
      </c>
      <c r="X2291" t="s">
        <v>7113</v>
      </c>
      <c r="Y2291">
        <v>3133</v>
      </c>
      <c r="Z2291" t="s">
        <v>80</v>
      </c>
      <c r="AA2291" t="s">
        <v>4785</v>
      </c>
      <c r="AB2291">
        <v>46668</v>
      </c>
      <c r="AC2291" t="s">
        <v>146</v>
      </c>
      <c r="AD2291" t="s">
        <v>4690</v>
      </c>
      <c r="AE2291" t="s">
        <v>107</v>
      </c>
      <c r="AF2291" t="s">
        <v>107</v>
      </c>
      <c r="AJ2291" t="s">
        <v>58</v>
      </c>
      <c r="AK2291" t="s">
        <v>59</v>
      </c>
      <c r="AL2291">
        <v>41947</v>
      </c>
      <c r="AN2291" t="b">
        <v>1</v>
      </c>
      <c r="AQ2291" t="s">
        <v>60</v>
      </c>
      <c r="AR2291" t="s">
        <v>61</v>
      </c>
      <c r="BB2291" s="7" t="s">
        <v>23414</v>
      </c>
      <c r="BC2291" s="7" t="s">
        <v>23415</v>
      </c>
      <c r="BE2291" s="7">
        <v>983311893</v>
      </c>
      <c r="BG2291" s="7">
        <v>12825</v>
      </c>
      <c r="BH2291" s="7">
        <v>0</v>
      </c>
      <c r="BI2291">
        <v>6877.85</v>
      </c>
      <c r="BJ2291">
        <v>10000</v>
      </c>
      <c r="BK2291">
        <v>0</v>
      </c>
      <c r="BL2291">
        <v>0</v>
      </c>
      <c r="BO2291" t="s">
        <v>23418</v>
      </c>
      <c r="BP2291">
        <v>14939</v>
      </c>
      <c r="BQ2291">
        <v>35225</v>
      </c>
      <c r="BR2291">
        <v>7853</v>
      </c>
      <c r="BS2291">
        <v>8174</v>
      </c>
      <c r="BU2291" t="s">
        <v>23419</v>
      </c>
      <c r="BV2291" t="s">
        <v>4695</v>
      </c>
      <c r="BX2291">
        <v>44149.148020833331</v>
      </c>
    </row>
    <row r="2292" spans="1:76" x14ac:dyDescent="0.25">
      <c r="A2292" t="s">
        <v>23420</v>
      </c>
      <c r="B2292" t="s">
        <v>23421</v>
      </c>
      <c r="C2292" t="s">
        <v>46</v>
      </c>
      <c r="D2292">
        <v>41780</v>
      </c>
      <c r="I2292">
        <v>41780</v>
      </c>
      <c r="J2292">
        <v>2014</v>
      </c>
      <c r="K2292" t="s">
        <v>85</v>
      </c>
      <c r="L2292" t="s">
        <v>23422</v>
      </c>
      <c r="N2292" t="s">
        <v>23423</v>
      </c>
      <c r="O2292" t="s">
        <v>79</v>
      </c>
      <c r="P2292" t="s">
        <v>80</v>
      </c>
      <c r="R2292">
        <v>98382</v>
      </c>
      <c r="S2292" t="s">
        <v>23424</v>
      </c>
      <c r="T2292" t="s">
        <v>23425</v>
      </c>
      <c r="V2292" t="s">
        <v>5407</v>
      </c>
      <c r="W2292">
        <v>30</v>
      </c>
      <c r="X2292" t="s">
        <v>7113</v>
      </c>
      <c r="Y2292">
        <v>3133</v>
      </c>
      <c r="Z2292" t="s">
        <v>80</v>
      </c>
      <c r="AA2292" t="s">
        <v>4785</v>
      </c>
      <c r="AB2292">
        <v>46668</v>
      </c>
      <c r="AC2292" t="s">
        <v>146</v>
      </c>
      <c r="AD2292" t="s">
        <v>4690</v>
      </c>
      <c r="AE2292" t="s">
        <v>107</v>
      </c>
      <c r="AF2292" t="s">
        <v>107</v>
      </c>
      <c r="AJ2292" t="s">
        <v>58</v>
      </c>
      <c r="AK2292" t="s">
        <v>59</v>
      </c>
      <c r="AL2292">
        <v>41947</v>
      </c>
      <c r="AN2292" t="b">
        <v>1</v>
      </c>
      <c r="AQ2292" t="s">
        <v>73</v>
      </c>
      <c r="AR2292" t="s">
        <v>99</v>
      </c>
      <c r="BB2292" s="7" t="s">
        <v>23423</v>
      </c>
      <c r="BC2292" s="7" t="s">
        <v>79</v>
      </c>
      <c r="BE2292" s="7">
        <v>98382</v>
      </c>
      <c r="BO2292" t="s">
        <v>23426</v>
      </c>
      <c r="BP2292">
        <v>16018</v>
      </c>
      <c r="BQ2292">
        <v>6284</v>
      </c>
      <c r="BR2292">
        <v>7843</v>
      </c>
      <c r="BU2292" t="s">
        <v>23427</v>
      </c>
      <c r="BV2292" t="s">
        <v>4695</v>
      </c>
      <c r="BX2292">
        <v>43598.009722222225</v>
      </c>
    </row>
    <row r="2293" spans="1:76" x14ac:dyDescent="0.25">
      <c r="A2293" t="s">
        <v>23428</v>
      </c>
      <c r="B2293" t="s">
        <v>23429</v>
      </c>
      <c r="C2293" t="s">
        <v>46</v>
      </c>
      <c r="D2293">
        <v>41779</v>
      </c>
      <c r="I2293">
        <v>41779</v>
      </c>
      <c r="J2293">
        <v>2014</v>
      </c>
      <c r="K2293" t="s">
        <v>85</v>
      </c>
      <c r="L2293" t="s">
        <v>23430</v>
      </c>
      <c r="N2293" t="s">
        <v>23431</v>
      </c>
      <c r="O2293" t="s">
        <v>3875</v>
      </c>
      <c r="P2293" t="s">
        <v>51</v>
      </c>
      <c r="R2293">
        <v>99026</v>
      </c>
      <c r="T2293" t="s">
        <v>23432</v>
      </c>
      <c r="V2293" t="s">
        <v>5331</v>
      </c>
      <c r="W2293">
        <v>26</v>
      </c>
      <c r="X2293" t="s">
        <v>7121</v>
      </c>
      <c r="Y2293">
        <v>4186</v>
      </c>
      <c r="Z2293" t="s">
        <v>51</v>
      </c>
      <c r="AA2293" t="s">
        <v>4785</v>
      </c>
      <c r="AB2293">
        <v>28509</v>
      </c>
      <c r="AC2293" t="s">
        <v>146</v>
      </c>
      <c r="AD2293" t="s">
        <v>4690</v>
      </c>
      <c r="AE2293" t="s">
        <v>107</v>
      </c>
      <c r="AF2293" t="s">
        <v>107</v>
      </c>
      <c r="AJ2293" t="s">
        <v>58</v>
      </c>
      <c r="AK2293" t="s">
        <v>59</v>
      </c>
      <c r="AL2293">
        <v>41947</v>
      </c>
      <c r="AN2293" t="b">
        <v>1</v>
      </c>
      <c r="AQ2293" t="s">
        <v>195</v>
      </c>
      <c r="AR2293" t="s">
        <v>150</v>
      </c>
      <c r="BB2293" s="7" t="s">
        <v>23431</v>
      </c>
      <c r="BC2293" s="7" t="s">
        <v>3875</v>
      </c>
      <c r="BE2293" s="7">
        <v>99026</v>
      </c>
      <c r="BO2293" t="s">
        <v>23433</v>
      </c>
      <c r="BP2293">
        <v>16048</v>
      </c>
      <c r="BQ2293">
        <v>625</v>
      </c>
      <c r="BR2293">
        <v>7842</v>
      </c>
      <c r="BU2293" t="s">
        <v>23434</v>
      </c>
      <c r="BV2293" t="s">
        <v>4695</v>
      </c>
      <c r="BX2293">
        <v>43846.426354166666</v>
      </c>
    </row>
    <row r="2294" spans="1:76" x14ac:dyDescent="0.25">
      <c r="A2294" t="s">
        <v>23435</v>
      </c>
      <c r="B2294" t="s">
        <v>690</v>
      </c>
      <c r="C2294" t="s">
        <v>46</v>
      </c>
      <c r="D2294">
        <v>41807</v>
      </c>
      <c r="H2294" t="s">
        <v>47</v>
      </c>
      <c r="I2294">
        <v>41807</v>
      </c>
      <c r="J2294">
        <v>2014</v>
      </c>
      <c r="K2294" t="s">
        <v>85</v>
      </c>
      <c r="L2294" t="s">
        <v>23436</v>
      </c>
      <c r="N2294" t="s">
        <v>691</v>
      </c>
      <c r="O2294" t="s">
        <v>447</v>
      </c>
      <c r="P2294" t="s">
        <v>115</v>
      </c>
      <c r="R2294">
        <v>98391</v>
      </c>
      <c r="S2294" t="s">
        <v>692</v>
      </c>
      <c r="T2294" t="s">
        <v>692</v>
      </c>
      <c r="V2294" t="s">
        <v>4783</v>
      </c>
      <c r="W2294">
        <v>25</v>
      </c>
      <c r="X2294" t="s">
        <v>4784</v>
      </c>
      <c r="Y2294">
        <v>3879</v>
      </c>
      <c r="Z2294" t="s">
        <v>115</v>
      </c>
      <c r="AA2294" t="s">
        <v>4785</v>
      </c>
      <c r="AB2294">
        <v>439499</v>
      </c>
      <c r="AC2294" t="s">
        <v>146</v>
      </c>
      <c r="AD2294" t="s">
        <v>4690</v>
      </c>
      <c r="AE2294" t="s">
        <v>107</v>
      </c>
      <c r="AF2294" t="s">
        <v>107</v>
      </c>
      <c r="AJ2294" t="s">
        <v>58</v>
      </c>
      <c r="AK2294" t="s">
        <v>59</v>
      </c>
      <c r="AL2294">
        <v>41947</v>
      </c>
      <c r="AN2294" t="b">
        <v>1</v>
      </c>
      <c r="AQ2294" t="s">
        <v>195</v>
      </c>
      <c r="AR2294" t="s">
        <v>150</v>
      </c>
      <c r="BB2294" s="7" t="s">
        <v>691</v>
      </c>
      <c r="BC2294" s="7" t="s">
        <v>447</v>
      </c>
      <c r="BE2294" s="7">
        <v>98391</v>
      </c>
      <c r="BG2294" s="7">
        <v>4650</v>
      </c>
      <c r="BH2294" s="7">
        <v>6873.68</v>
      </c>
      <c r="BI2294">
        <v>3576.02</v>
      </c>
      <c r="BJ2294">
        <v>0</v>
      </c>
      <c r="BK2294">
        <v>0</v>
      </c>
      <c r="BL2294">
        <v>0</v>
      </c>
      <c r="BO2294" t="s">
        <v>23437</v>
      </c>
      <c r="BP2294">
        <v>16328</v>
      </c>
      <c r="BQ2294">
        <v>27924</v>
      </c>
      <c r="BR2294">
        <v>7835</v>
      </c>
      <c r="BS2294">
        <v>8252</v>
      </c>
      <c r="BU2294" t="s">
        <v>23438</v>
      </c>
      <c r="BV2294" t="s">
        <v>4695</v>
      </c>
      <c r="BX2294">
        <v>44149.150439814817</v>
      </c>
    </row>
    <row r="2295" spans="1:76" x14ac:dyDescent="0.25">
      <c r="A2295" t="s">
        <v>23439</v>
      </c>
      <c r="B2295" t="s">
        <v>23440</v>
      </c>
      <c r="C2295" t="s">
        <v>46</v>
      </c>
      <c r="D2295">
        <v>41816</v>
      </c>
      <c r="I2295">
        <v>41816</v>
      </c>
      <c r="J2295">
        <v>2014</v>
      </c>
      <c r="K2295" t="s">
        <v>85</v>
      </c>
      <c r="L2295" t="s">
        <v>23441</v>
      </c>
      <c r="N2295" t="s">
        <v>23442</v>
      </c>
      <c r="O2295" t="s">
        <v>612</v>
      </c>
      <c r="P2295" t="s">
        <v>613</v>
      </c>
      <c r="R2295">
        <v>99166</v>
      </c>
      <c r="S2295" t="s">
        <v>23443</v>
      </c>
      <c r="T2295" t="s">
        <v>23444</v>
      </c>
      <c r="V2295" t="s">
        <v>5571</v>
      </c>
      <c r="W2295">
        <v>28</v>
      </c>
      <c r="X2295" t="s">
        <v>7356</v>
      </c>
      <c r="Y2295">
        <v>3290</v>
      </c>
      <c r="Z2295" t="s">
        <v>613</v>
      </c>
      <c r="AA2295" t="s">
        <v>4785</v>
      </c>
      <c r="AB2295">
        <v>4460</v>
      </c>
      <c r="AC2295" t="s">
        <v>146</v>
      </c>
      <c r="AD2295" t="s">
        <v>4690</v>
      </c>
      <c r="AE2295" t="s">
        <v>107</v>
      </c>
      <c r="AF2295" t="s">
        <v>107</v>
      </c>
      <c r="AJ2295" t="s">
        <v>58</v>
      </c>
      <c r="AK2295" t="s">
        <v>59</v>
      </c>
      <c r="AL2295">
        <v>41947</v>
      </c>
      <c r="AN2295" t="b">
        <v>1</v>
      </c>
      <c r="AQ2295" t="s">
        <v>60</v>
      </c>
      <c r="AR2295" t="s">
        <v>61</v>
      </c>
      <c r="BB2295" s="7" t="s">
        <v>23442</v>
      </c>
      <c r="BC2295" s="7" t="s">
        <v>612</v>
      </c>
      <c r="BE2295" s="7">
        <v>99166</v>
      </c>
      <c r="BO2295" t="s">
        <v>23445</v>
      </c>
      <c r="BP2295">
        <v>16576</v>
      </c>
      <c r="BQ2295">
        <v>717</v>
      </c>
      <c r="BR2295">
        <v>7827</v>
      </c>
      <c r="BU2295" t="s">
        <v>23446</v>
      </c>
      <c r="BV2295" t="s">
        <v>4695</v>
      </c>
      <c r="BX2295">
        <v>43598.009629629632</v>
      </c>
    </row>
    <row r="2296" spans="1:76" x14ac:dyDescent="0.25">
      <c r="A2296" t="s">
        <v>23447</v>
      </c>
      <c r="B2296" t="s">
        <v>23065</v>
      </c>
      <c r="C2296" t="s">
        <v>46</v>
      </c>
      <c r="D2296">
        <v>41770</v>
      </c>
      <c r="I2296">
        <v>41770</v>
      </c>
      <c r="J2296">
        <v>2014</v>
      </c>
      <c r="K2296" t="s">
        <v>85</v>
      </c>
      <c r="L2296" t="s">
        <v>23066</v>
      </c>
      <c r="N2296" t="s">
        <v>23067</v>
      </c>
      <c r="O2296" t="s">
        <v>417</v>
      </c>
      <c r="P2296" t="s">
        <v>255</v>
      </c>
      <c r="R2296">
        <v>988011491</v>
      </c>
      <c r="T2296" t="s">
        <v>23068</v>
      </c>
      <c r="V2296" t="s">
        <v>5331</v>
      </c>
      <c r="W2296">
        <v>26</v>
      </c>
      <c r="X2296" t="s">
        <v>6430</v>
      </c>
      <c r="Y2296">
        <v>3111</v>
      </c>
      <c r="Z2296" t="s">
        <v>255</v>
      </c>
      <c r="AA2296" t="s">
        <v>4785</v>
      </c>
      <c r="AB2296">
        <v>39489</v>
      </c>
      <c r="AC2296" t="s">
        <v>146</v>
      </c>
      <c r="AD2296" t="s">
        <v>4690</v>
      </c>
      <c r="AE2296" t="s">
        <v>107</v>
      </c>
      <c r="AF2296" t="s">
        <v>107</v>
      </c>
      <c r="AJ2296" t="s">
        <v>58</v>
      </c>
      <c r="AK2296" t="s">
        <v>59</v>
      </c>
      <c r="AL2296">
        <v>41947</v>
      </c>
      <c r="AN2296" t="b">
        <v>1</v>
      </c>
      <c r="AQ2296" t="s">
        <v>195</v>
      </c>
      <c r="AR2296" t="s">
        <v>150</v>
      </c>
      <c r="BB2296" s="7" t="s">
        <v>23067</v>
      </c>
      <c r="BC2296" s="7" t="s">
        <v>417</v>
      </c>
      <c r="BE2296" s="7">
        <v>988011491</v>
      </c>
      <c r="BO2296" t="s">
        <v>23448</v>
      </c>
      <c r="BP2296">
        <v>17681</v>
      </c>
      <c r="BQ2296">
        <v>376</v>
      </c>
      <c r="BR2296">
        <v>7799</v>
      </c>
      <c r="BU2296" t="s">
        <v>23070</v>
      </c>
      <c r="BV2296" t="s">
        <v>4695</v>
      </c>
      <c r="BX2296">
        <v>43598.009456018517</v>
      </c>
    </row>
    <row r="2297" spans="1:76" x14ac:dyDescent="0.25">
      <c r="A2297" t="s">
        <v>23449</v>
      </c>
      <c r="B2297" t="s">
        <v>2512</v>
      </c>
      <c r="C2297" t="s">
        <v>46</v>
      </c>
      <c r="D2297">
        <v>41743</v>
      </c>
      <c r="H2297" t="s">
        <v>47</v>
      </c>
      <c r="I2297">
        <v>41743</v>
      </c>
      <c r="J2297">
        <v>2014</v>
      </c>
      <c r="K2297" t="s">
        <v>85</v>
      </c>
      <c r="L2297" t="s">
        <v>2513</v>
      </c>
      <c r="N2297" t="s">
        <v>2514</v>
      </c>
      <c r="O2297" t="s">
        <v>241</v>
      </c>
      <c r="P2297" t="s">
        <v>241</v>
      </c>
      <c r="R2297">
        <v>989012625</v>
      </c>
      <c r="S2297" t="s">
        <v>2515</v>
      </c>
      <c r="T2297" t="s">
        <v>23450</v>
      </c>
      <c r="V2297" t="s">
        <v>54</v>
      </c>
      <c r="W2297">
        <v>13</v>
      </c>
      <c r="X2297" t="s">
        <v>243</v>
      </c>
      <c r="Y2297">
        <v>4805</v>
      </c>
      <c r="Z2297" t="s">
        <v>241</v>
      </c>
      <c r="AA2297" t="s">
        <v>57</v>
      </c>
      <c r="AC2297" t="s">
        <v>146</v>
      </c>
      <c r="AD2297" t="s">
        <v>4690</v>
      </c>
      <c r="AE2297" t="s">
        <v>107</v>
      </c>
      <c r="AF2297" t="s">
        <v>107</v>
      </c>
      <c r="AJ2297" t="s">
        <v>58</v>
      </c>
      <c r="AK2297" t="s">
        <v>59</v>
      </c>
      <c r="AL2297">
        <v>41947</v>
      </c>
      <c r="AN2297" t="b">
        <v>1</v>
      </c>
      <c r="AQ2297" t="s">
        <v>177</v>
      </c>
      <c r="AS2297" t="s">
        <v>4734</v>
      </c>
      <c r="BB2297" s="7" t="s">
        <v>2514</v>
      </c>
      <c r="BC2297" s="7" t="s">
        <v>241</v>
      </c>
      <c r="BE2297" s="7">
        <v>989012625</v>
      </c>
      <c r="BG2297" s="7">
        <v>51864.05</v>
      </c>
      <c r="BH2297" s="7">
        <v>0</v>
      </c>
      <c r="BI2297">
        <v>49488.98</v>
      </c>
      <c r="BJ2297">
        <v>0</v>
      </c>
      <c r="BK2297">
        <v>2500</v>
      </c>
      <c r="BL2297">
        <v>0</v>
      </c>
      <c r="BO2297" t="s">
        <v>23451</v>
      </c>
      <c r="BP2297">
        <v>17870</v>
      </c>
      <c r="BQ2297">
        <v>6263</v>
      </c>
      <c r="BR2297">
        <v>7792</v>
      </c>
      <c r="BS2297">
        <v>8322</v>
      </c>
      <c r="BT2297">
        <v>14</v>
      </c>
      <c r="BU2297" t="s">
        <v>23319</v>
      </c>
      <c r="BV2297" t="s">
        <v>4695</v>
      </c>
      <c r="BX2297">
        <v>44149.153078703705</v>
      </c>
    </row>
    <row r="2298" spans="1:76" x14ac:dyDescent="0.25">
      <c r="A2298" t="s">
        <v>23996</v>
      </c>
      <c r="B2298" t="s">
        <v>9971</v>
      </c>
      <c r="C2298" t="s">
        <v>46</v>
      </c>
      <c r="D2298">
        <v>41799</v>
      </c>
      <c r="I2298">
        <v>41799</v>
      </c>
      <c r="J2298">
        <v>2014</v>
      </c>
      <c r="K2298" t="s">
        <v>85</v>
      </c>
      <c r="L2298" t="s">
        <v>9972</v>
      </c>
      <c r="N2298" t="s">
        <v>23997</v>
      </c>
      <c r="O2298" t="s">
        <v>1288</v>
      </c>
      <c r="P2298" t="s">
        <v>1289</v>
      </c>
      <c r="R2298">
        <v>99347</v>
      </c>
      <c r="S2298" t="s">
        <v>23998</v>
      </c>
      <c r="T2298" t="s">
        <v>23999</v>
      </c>
      <c r="V2298" t="s">
        <v>6576</v>
      </c>
      <c r="W2298">
        <v>27</v>
      </c>
      <c r="X2298" t="s">
        <v>5483</v>
      </c>
      <c r="Y2298">
        <v>3320</v>
      </c>
      <c r="Z2298" t="s">
        <v>1289</v>
      </c>
      <c r="AA2298" t="s">
        <v>4785</v>
      </c>
      <c r="AB2298">
        <v>1560</v>
      </c>
      <c r="AC2298" t="s">
        <v>146</v>
      </c>
      <c r="AD2298" t="s">
        <v>4690</v>
      </c>
      <c r="AE2298" t="s">
        <v>107</v>
      </c>
      <c r="AF2298" t="s">
        <v>107</v>
      </c>
      <c r="AJ2298" t="s">
        <v>58</v>
      </c>
      <c r="AK2298" t="s">
        <v>59</v>
      </c>
      <c r="AL2298">
        <v>41947</v>
      </c>
      <c r="AN2298" t="b">
        <v>1</v>
      </c>
      <c r="AQ2298" t="s">
        <v>60</v>
      </c>
      <c r="AR2298" t="s">
        <v>61</v>
      </c>
      <c r="BB2298" s="7" t="s">
        <v>23997</v>
      </c>
      <c r="BC2298" s="7" t="s">
        <v>1288</v>
      </c>
      <c r="BE2298" s="7">
        <v>99347</v>
      </c>
      <c r="BO2298" t="s">
        <v>24000</v>
      </c>
      <c r="BP2298">
        <v>10171</v>
      </c>
      <c r="BQ2298">
        <v>747</v>
      </c>
      <c r="BR2298">
        <v>7963</v>
      </c>
      <c r="BU2298" t="s">
        <v>24001</v>
      </c>
      <c r="BV2298" t="s">
        <v>4695</v>
      </c>
      <c r="BX2298">
        <v>43598.010451388887</v>
      </c>
    </row>
    <row r="2299" spans="1:76" x14ac:dyDescent="0.25">
      <c r="A2299" t="s">
        <v>24002</v>
      </c>
      <c r="B2299" t="s">
        <v>24003</v>
      </c>
      <c r="C2299" t="s">
        <v>46</v>
      </c>
      <c r="D2299">
        <v>41682</v>
      </c>
      <c r="H2299" t="s">
        <v>47</v>
      </c>
      <c r="I2299">
        <v>41682</v>
      </c>
      <c r="J2299">
        <v>2014</v>
      </c>
      <c r="K2299" t="s">
        <v>85</v>
      </c>
      <c r="L2299" t="s">
        <v>24004</v>
      </c>
      <c r="N2299" t="s">
        <v>24005</v>
      </c>
      <c r="O2299" t="s">
        <v>24006</v>
      </c>
      <c r="P2299" t="s">
        <v>241</v>
      </c>
      <c r="R2299">
        <v>98947</v>
      </c>
      <c r="S2299" t="s">
        <v>24007</v>
      </c>
      <c r="T2299" t="s">
        <v>24008</v>
      </c>
      <c r="V2299" t="s">
        <v>6576</v>
      </c>
      <c r="W2299">
        <v>27</v>
      </c>
      <c r="X2299" t="s">
        <v>8532</v>
      </c>
      <c r="Y2299">
        <v>4418</v>
      </c>
      <c r="Z2299" t="s">
        <v>241</v>
      </c>
      <c r="AA2299" t="s">
        <v>4785</v>
      </c>
      <c r="AB2299">
        <v>106481</v>
      </c>
      <c r="AC2299" t="s">
        <v>146</v>
      </c>
      <c r="AD2299" t="s">
        <v>4690</v>
      </c>
      <c r="AE2299" t="s">
        <v>107</v>
      </c>
      <c r="AF2299" t="s">
        <v>107</v>
      </c>
      <c r="AJ2299" t="s">
        <v>58</v>
      </c>
      <c r="AK2299" t="s">
        <v>59</v>
      </c>
      <c r="AL2299">
        <v>41947</v>
      </c>
      <c r="AN2299" t="b">
        <v>1</v>
      </c>
      <c r="AQ2299" t="s">
        <v>177</v>
      </c>
      <c r="BB2299" s="7" t="s">
        <v>24005</v>
      </c>
      <c r="BC2299" s="7" t="s">
        <v>24006</v>
      </c>
      <c r="BE2299" s="7">
        <v>98947</v>
      </c>
      <c r="BG2299" s="7">
        <v>4500</v>
      </c>
      <c r="BH2299" s="7">
        <v>0</v>
      </c>
      <c r="BI2299">
        <v>4382.8100000000004</v>
      </c>
      <c r="BJ2299">
        <v>0</v>
      </c>
      <c r="BK2299">
        <v>0</v>
      </c>
      <c r="BL2299">
        <v>0</v>
      </c>
      <c r="BO2299" t="s">
        <v>24009</v>
      </c>
      <c r="BP2299">
        <v>10238</v>
      </c>
      <c r="BQ2299">
        <v>6342</v>
      </c>
      <c r="BR2299">
        <v>7960</v>
      </c>
      <c r="BS2299">
        <v>7955</v>
      </c>
      <c r="BU2299" t="s">
        <v>24010</v>
      </c>
      <c r="BV2299" t="s">
        <v>4695</v>
      </c>
      <c r="BX2299">
        <v>44149.140497685185</v>
      </c>
    </row>
    <row r="2300" spans="1:76" x14ac:dyDescent="0.25">
      <c r="A2300" t="s">
        <v>24011</v>
      </c>
      <c r="B2300" t="s">
        <v>24012</v>
      </c>
      <c r="C2300" t="s">
        <v>46</v>
      </c>
      <c r="D2300">
        <v>41781</v>
      </c>
      <c r="I2300">
        <v>41781</v>
      </c>
      <c r="J2300">
        <v>2014</v>
      </c>
      <c r="K2300" t="s">
        <v>85</v>
      </c>
      <c r="L2300" t="s">
        <v>24013</v>
      </c>
      <c r="N2300" t="s">
        <v>24014</v>
      </c>
      <c r="O2300" t="s">
        <v>929</v>
      </c>
      <c r="P2300" t="s">
        <v>930</v>
      </c>
      <c r="R2300">
        <v>99169</v>
      </c>
      <c r="S2300" t="s">
        <v>24015</v>
      </c>
      <c r="T2300" t="s">
        <v>24015</v>
      </c>
      <c r="V2300" t="s">
        <v>5424</v>
      </c>
      <c r="W2300">
        <v>22</v>
      </c>
      <c r="X2300" t="s">
        <v>7097</v>
      </c>
      <c r="Y2300">
        <v>3002</v>
      </c>
      <c r="Z2300" t="s">
        <v>930</v>
      </c>
      <c r="AA2300" t="s">
        <v>4785</v>
      </c>
      <c r="AB2300">
        <v>6274</v>
      </c>
      <c r="AC2300" t="s">
        <v>146</v>
      </c>
      <c r="AD2300" t="s">
        <v>4690</v>
      </c>
      <c r="AE2300" t="s">
        <v>107</v>
      </c>
      <c r="AF2300" t="s">
        <v>107</v>
      </c>
      <c r="AJ2300" t="s">
        <v>58</v>
      </c>
      <c r="AK2300" t="s">
        <v>59</v>
      </c>
      <c r="AL2300">
        <v>41947</v>
      </c>
      <c r="AN2300" t="b">
        <v>1</v>
      </c>
      <c r="AQ2300" t="s">
        <v>195</v>
      </c>
      <c r="AR2300" t="s">
        <v>150</v>
      </c>
      <c r="BB2300" s="7" t="s">
        <v>24014</v>
      </c>
      <c r="BC2300" s="7" t="s">
        <v>929</v>
      </c>
      <c r="BE2300" s="7">
        <v>99169</v>
      </c>
      <c r="BO2300" t="s">
        <v>24016</v>
      </c>
      <c r="BP2300">
        <v>10396</v>
      </c>
      <c r="BQ2300">
        <v>6340</v>
      </c>
      <c r="BR2300">
        <v>7958</v>
      </c>
      <c r="BU2300" t="s">
        <v>24017</v>
      </c>
      <c r="BV2300" t="s">
        <v>4695</v>
      </c>
      <c r="BX2300">
        <v>43598.010416666664</v>
      </c>
    </row>
    <row r="2301" spans="1:76" x14ac:dyDescent="0.25">
      <c r="A2301" t="s">
        <v>24018</v>
      </c>
      <c r="B2301" t="s">
        <v>4473</v>
      </c>
      <c r="C2301" t="s">
        <v>46</v>
      </c>
      <c r="D2301">
        <v>41610</v>
      </c>
      <c r="I2301">
        <v>41610</v>
      </c>
      <c r="J2301">
        <v>2014</v>
      </c>
      <c r="K2301" t="s">
        <v>77</v>
      </c>
      <c r="L2301" t="s">
        <v>24019</v>
      </c>
      <c r="N2301" t="s">
        <v>282</v>
      </c>
      <c r="O2301" t="s">
        <v>830</v>
      </c>
      <c r="P2301" t="s">
        <v>105</v>
      </c>
      <c r="R2301">
        <v>990190682</v>
      </c>
      <c r="S2301" t="s">
        <v>4474</v>
      </c>
      <c r="T2301" t="s">
        <v>24020</v>
      </c>
      <c r="V2301" t="s">
        <v>54</v>
      </c>
      <c r="W2301">
        <v>13</v>
      </c>
      <c r="X2301" t="s">
        <v>528</v>
      </c>
      <c r="Y2301">
        <v>4785</v>
      </c>
      <c r="Z2301" t="s">
        <v>105</v>
      </c>
      <c r="AA2301" t="s">
        <v>57</v>
      </c>
      <c r="AC2301" t="s">
        <v>146</v>
      </c>
      <c r="AD2301" t="s">
        <v>4690</v>
      </c>
      <c r="AE2301" t="s">
        <v>107</v>
      </c>
      <c r="AF2301" t="s">
        <v>107</v>
      </c>
      <c r="AJ2301" t="s">
        <v>58</v>
      </c>
      <c r="AK2301" t="s">
        <v>59</v>
      </c>
      <c r="AL2301">
        <v>41947</v>
      </c>
      <c r="AN2301" t="b">
        <v>1</v>
      </c>
      <c r="AS2301" t="s">
        <v>4734</v>
      </c>
      <c r="BB2301" s="7" t="s">
        <v>282</v>
      </c>
      <c r="BC2301" s="7" t="s">
        <v>830</v>
      </c>
      <c r="BE2301" s="7">
        <v>990190682</v>
      </c>
      <c r="BO2301" t="s">
        <v>24021</v>
      </c>
      <c r="BP2301">
        <v>15186</v>
      </c>
      <c r="BQ2301">
        <v>1461</v>
      </c>
      <c r="BR2301">
        <v>7849</v>
      </c>
      <c r="BT2301">
        <v>4</v>
      </c>
      <c r="BU2301" t="s">
        <v>24022</v>
      </c>
      <c r="BV2301" t="s">
        <v>4695</v>
      </c>
      <c r="BX2301">
        <v>43598.009768518517</v>
      </c>
    </row>
    <row r="2302" spans="1:76" x14ac:dyDescent="0.25">
      <c r="A2302" t="s">
        <v>24023</v>
      </c>
      <c r="B2302" t="s">
        <v>4570</v>
      </c>
      <c r="C2302" t="s">
        <v>46</v>
      </c>
      <c r="D2302">
        <v>41782</v>
      </c>
      <c r="I2302">
        <v>41782</v>
      </c>
      <c r="J2302">
        <v>2014</v>
      </c>
      <c r="K2302" t="s">
        <v>85</v>
      </c>
      <c r="L2302" t="s">
        <v>4571</v>
      </c>
      <c r="N2302" t="s">
        <v>4526</v>
      </c>
      <c r="O2302" t="s">
        <v>582</v>
      </c>
      <c r="P2302" t="s">
        <v>68</v>
      </c>
      <c r="R2302">
        <v>98043</v>
      </c>
      <c r="T2302" t="s">
        <v>24024</v>
      </c>
      <c r="V2302" t="s">
        <v>90</v>
      </c>
      <c r="W2302">
        <v>12</v>
      </c>
      <c r="X2302" t="s">
        <v>823</v>
      </c>
      <c r="Y2302">
        <v>4761</v>
      </c>
      <c r="Z2302" t="s">
        <v>68</v>
      </c>
      <c r="AA2302" t="s">
        <v>57</v>
      </c>
      <c r="AC2302" t="s">
        <v>146</v>
      </c>
      <c r="AD2302" t="s">
        <v>4690</v>
      </c>
      <c r="AE2302" t="s">
        <v>107</v>
      </c>
      <c r="AF2302" t="s">
        <v>107</v>
      </c>
      <c r="AJ2302" t="s">
        <v>58</v>
      </c>
      <c r="AK2302" t="s">
        <v>59</v>
      </c>
      <c r="AL2302">
        <v>41947</v>
      </c>
      <c r="AN2302" t="b">
        <v>1</v>
      </c>
      <c r="AQ2302" t="s">
        <v>60</v>
      </c>
      <c r="AR2302" t="s">
        <v>99</v>
      </c>
      <c r="AS2302" t="s">
        <v>4734</v>
      </c>
      <c r="BB2302" s="7" t="s">
        <v>4526</v>
      </c>
      <c r="BC2302" s="7" t="s">
        <v>582</v>
      </c>
      <c r="BE2302" s="7">
        <v>98043</v>
      </c>
      <c r="BO2302" t="s">
        <v>24025</v>
      </c>
      <c r="BP2302">
        <v>16076</v>
      </c>
      <c r="BQ2302">
        <v>5217</v>
      </c>
      <c r="BR2302">
        <v>7841</v>
      </c>
      <c r="BT2302">
        <v>32</v>
      </c>
      <c r="BU2302" t="s">
        <v>23063</v>
      </c>
      <c r="BV2302" t="s">
        <v>4695</v>
      </c>
      <c r="BX2302">
        <v>43598.009710648148</v>
      </c>
    </row>
    <row r="2303" spans="1:76" x14ac:dyDescent="0.25">
      <c r="A2303" t="s">
        <v>24026</v>
      </c>
      <c r="B2303" t="s">
        <v>280</v>
      </c>
      <c r="C2303" t="s">
        <v>46</v>
      </c>
      <c r="D2303">
        <v>41490</v>
      </c>
      <c r="H2303" t="s">
        <v>47</v>
      </c>
      <c r="I2303">
        <v>41490</v>
      </c>
      <c r="J2303">
        <v>2014</v>
      </c>
      <c r="K2303" t="s">
        <v>85</v>
      </c>
      <c r="L2303" t="s">
        <v>281</v>
      </c>
      <c r="N2303" t="s">
        <v>282</v>
      </c>
      <c r="O2303" t="s">
        <v>186</v>
      </c>
      <c r="P2303" t="s">
        <v>68</v>
      </c>
      <c r="R2303">
        <v>98071</v>
      </c>
      <c r="S2303" t="s">
        <v>3589</v>
      </c>
      <c r="T2303" t="s">
        <v>23802</v>
      </c>
      <c r="V2303" t="s">
        <v>90</v>
      </c>
      <c r="W2303">
        <v>12</v>
      </c>
      <c r="X2303" t="s">
        <v>188</v>
      </c>
      <c r="Y2303">
        <v>4760</v>
      </c>
      <c r="Z2303" t="s">
        <v>68</v>
      </c>
      <c r="AA2303" t="s">
        <v>57</v>
      </c>
      <c r="AC2303" t="s">
        <v>146</v>
      </c>
      <c r="AD2303" t="s">
        <v>4690</v>
      </c>
      <c r="AE2303" t="s">
        <v>107</v>
      </c>
      <c r="AF2303" t="s">
        <v>107</v>
      </c>
      <c r="AJ2303" t="s">
        <v>58</v>
      </c>
      <c r="AK2303" t="s">
        <v>59</v>
      </c>
      <c r="AL2303">
        <v>41947</v>
      </c>
      <c r="AN2303" t="b">
        <v>1</v>
      </c>
      <c r="AQ2303" t="s">
        <v>60</v>
      </c>
      <c r="AR2303" t="s">
        <v>61</v>
      </c>
      <c r="AS2303" t="s">
        <v>62</v>
      </c>
      <c r="BB2303" s="7" t="s">
        <v>282</v>
      </c>
      <c r="BC2303" s="7" t="s">
        <v>186</v>
      </c>
      <c r="BE2303" s="7">
        <v>98071</v>
      </c>
      <c r="BG2303" s="7">
        <v>269127.51</v>
      </c>
      <c r="BH2303" s="7">
        <v>3263.41</v>
      </c>
      <c r="BI2303">
        <v>248450.67</v>
      </c>
      <c r="BJ2303">
        <v>0</v>
      </c>
      <c r="BK2303">
        <v>0</v>
      </c>
      <c r="BL2303">
        <v>0</v>
      </c>
      <c r="BM2303">
        <v>49356.32</v>
      </c>
      <c r="BN2303">
        <v>0</v>
      </c>
      <c r="BO2303" t="s">
        <v>24027</v>
      </c>
      <c r="BP2303">
        <v>16469</v>
      </c>
      <c r="BQ2303">
        <v>1825</v>
      </c>
      <c r="BR2303">
        <v>7832</v>
      </c>
      <c r="BS2303">
        <v>8253</v>
      </c>
      <c r="BT2303">
        <v>31</v>
      </c>
      <c r="BU2303" t="s">
        <v>24028</v>
      </c>
      <c r="BV2303" t="s">
        <v>4695</v>
      </c>
      <c r="BX2303">
        <v>44149.150451388887</v>
      </c>
    </row>
    <row r="2304" spans="1:76" x14ac:dyDescent="0.25">
      <c r="A2304" t="s">
        <v>24029</v>
      </c>
      <c r="B2304" t="s">
        <v>24030</v>
      </c>
      <c r="C2304" t="s">
        <v>46</v>
      </c>
      <c r="D2304">
        <v>41717</v>
      </c>
      <c r="I2304">
        <v>41717</v>
      </c>
      <c r="J2304">
        <v>2014</v>
      </c>
      <c r="K2304" t="s">
        <v>85</v>
      </c>
      <c r="L2304" t="s">
        <v>24031</v>
      </c>
      <c r="N2304" t="s">
        <v>24032</v>
      </c>
      <c r="O2304" t="s">
        <v>23141</v>
      </c>
      <c r="P2304" t="s">
        <v>88</v>
      </c>
      <c r="R2304">
        <v>985709519</v>
      </c>
      <c r="S2304" t="s">
        <v>24033</v>
      </c>
      <c r="T2304" t="s">
        <v>24033</v>
      </c>
      <c r="V2304" t="s">
        <v>4807</v>
      </c>
      <c r="W2304">
        <v>23</v>
      </c>
      <c r="X2304" t="s">
        <v>5408</v>
      </c>
      <c r="Y2304">
        <v>3626</v>
      </c>
      <c r="Z2304" t="s">
        <v>88</v>
      </c>
      <c r="AA2304" t="s">
        <v>4785</v>
      </c>
      <c r="AB2304">
        <v>44288</v>
      </c>
      <c r="AC2304" t="s">
        <v>146</v>
      </c>
      <c r="AD2304" t="s">
        <v>4690</v>
      </c>
      <c r="AE2304" t="s">
        <v>107</v>
      </c>
      <c r="AF2304" t="s">
        <v>107</v>
      </c>
      <c r="AJ2304" t="s">
        <v>58</v>
      </c>
      <c r="AK2304" t="s">
        <v>59</v>
      </c>
      <c r="AL2304">
        <v>41947</v>
      </c>
      <c r="AN2304" t="b">
        <v>1</v>
      </c>
      <c r="AQ2304" t="s">
        <v>177</v>
      </c>
      <c r="BB2304" s="7" t="s">
        <v>24032</v>
      </c>
      <c r="BC2304" s="7" t="s">
        <v>23141</v>
      </c>
      <c r="BE2304" s="7">
        <v>985709519</v>
      </c>
      <c r="BO2304" t="s">
        <v>24034</v>
      </c>
      <c r="BP2304">
        <v>16622</v>
      </c>
      <c r="BQ2304">
        <v>6273</v>
      </c>
      <c r="BR2304">
        <v>7826</v>
      </c>
      <c r="BU2304" t="s">
        <v>24035</v>
      </c>
      <c r="BV2304" t="s">
        <v>4695</v>
      </c>
      <c r="BX2304">
        <v>43598.009618055556</v>
      </c>
    </row>
    <row r="2305" spans="1:76" x14ac:dyDescent="0.25">
      <c r="A2305" t="s">
        <v>24036</v>
      </c>
      <c r="B2305" t="s">
        <v>3531</v>
      </c>
      <c r="C2305" t="s">
        <v>46</v>
      </c>
      <c r="D2305">
        <v>41731</v>
      </c>
      <c r="I2305">
        <v>41731</v>
      </c>
      <c r="J2305">
        <v>2014</v>
      </c>
      <c r="K2305" t="s">
        <v>85</v>
      </c>
      <c r="L2305" t="s">
        <v>3532</v>
      </c>
      <c r="N2305" t="s">
        <v>3533</v>
      </c>
      <c r="O2305" t="s">
        <v>716</v>
      </c>
      <c r="P2305" t="s">
        <v>68</v>
      </c>
      <c r="R2305">
        <v>98026</v>
      </c>
      <c r="S2305" t="s">
        <v>3998</v>
      </c>
      <c r="T2305" t="s">
        <v>24037</v>
      </c>
      <c r="V2305" t="s">
        <v>54</v>
      </c>
      <c r="W2305">
        <v>13</v>
      </c>
      <c r="X2305" t="s">
        <v>626</v>
      </c>
      <c r="Y2305">
        <v>4841</v>
      </c>
      <c r="Z2305" t="s">
        <v>68</v>
      </c>
      <c r="AA2305" t="s">
        <v>57</v>
      </c>
      <c r="AC2305" t="s">
        <v>146</v>
      </c>
      <c r="AD2305" t="s">
        <v>4690</v>
      </c>
      <c r="AE2305" t="s">
        <v>107</v>
      </c>
      <c r="AF2305" t="s">
        <v>107</v>
      </c>
      <c r="AJ2305" t="s">
        <v>58</v>
      </c>
      <c r="AK2305" t="s">
        <v>59</v>
      </c>
      <c r="AL2305">
        <v>41947</v>
      </c>
      <c r="AN2305" t="b">
        <v>1</v>
      </c>
      <c r="AQ2305" t="s">
        <v>60</v>
      </c>
      <c r="AR2305" t="s">
        <v>99</v>
      </c>
      <c r="AS2305" t="s">
        <v>4734</v>
      </c>
      <c r="BB2305" s="7" t="s">
        <v>3533</v>
      </c>
      <c r="BC2305" s="7" t="s">
        <v>716</v>
      </c>
      <c r="BE2305" s="7">
        <v>98026</v>
      </c>
      <c r="BO2305" t="s">
        <v>24038</v>
      </c>
      <c r="BP2305">
        <v>16917</v>
      </c>
      <c r="BQ2305">
        <v>27266</v>
      </c>
      <c r="BR2305">
        <v>7818</v>
      </c>
      <c r="BT2305">
        <v>32</v>
      </c>
      <c r="BU2305" t="s">
        <v>23975</v>
      </c>
      <c r="BV2305" t="s">
        <v>4695</v>
      </c>
      <c r="BX2305">
        <v>43598.009571759256</v>
      </c>
    </row>
    <row r="2306" spans="1:76" x14ac:dyDescent="0.25">
      <c r="A2306" t="s">
        <v>24039</v>
      </c>
      <c r="B2306" t="s">
        <v>24040</v>
      </c>
      <c r="C2306" t="s">
        <v>46</v>
      </c>
      <c r="D2306">
        <v>41385</v>
      </c>
      <c r="H2306" t="s">
        <v>47</v>
      </c>
      <c r="I2306">
        <v>41385</v>
      </c>
      <c r="J2306">
        <v>2014</v>
      </c>
      <c r="K2306" t="s">
        <v>85</v>
      </c>
      <c r="L2306" t="s">
        <v>24041</v>
      </c>
      <c r="N2306" t="s">
        <v>24042</v>
      </c>
      <c r="O2306" t="s">
        <v>101</v>
      </c>
      <c r="P2306" t="s">
        <v>68</v>
      </c>
      <c r="R2306">
        <v>98104</v>
      </c>
      <c r="S2306" t="s">
        <v>24043</v>
      </c>
      <c r="T2306" t="s">
        <v>24044</v>
      </c>
      <c r="V2306" t="s">
        <v>5331</v>
      </c>
      <c r="W2306">
        <v>26</v>
      </c>
      <c r="X2306" t="s">
        <v>12576</v>
      </c>
      <c r="Y2306">
        <v>5090</v>
      </c>
      <c r="Z2306" t="s">
        <v>68</v>
      </c>
      <c r="AA2306" t="s">
        <v>4785</v>
      </c>
      <c r="AB2306">
        <v>1174778</v>
      </c>
      <c r="AC2306" t="s">
        <v>146</v>
      </c>
      <c r="AD2306" t="s">
        <v>4690</v>
      </c>
      <c r="AE2306" t="s">
        <v>107</v>
      </c>
      <c r="AF2306" t="s">
        <v>107</v>
      </c>
      <c r="AJ2306" t="s">
        <v>58</v>
      </c>
      <c r="AK2306" t="s">
        <v>59</v>
      </c>
      <c r="AL2306">
        <v>41947</v>
      </c>
      <c r="AN2306" t="b">
        <v>1</v>
      </c>
      <c r="AQ2306" t="s">
        <v>195</v>
      </c>
      <c r="AR2306" t="s">
        <v>150</v>
      </c>
      <c r="BB2306" s="7" t="s">
        <v>24042</v>
      </c>
      <c r="BC2306" s="7" t="s">
        <v>101</v>
      </c>
      <c r="BE2306" s="7">
        <v>98104</v>
      </c>
      <c r="BG2306" s="7">
        <v>151841.91</v>
      </c>
      <c r="BH2306" s="7">
        <v>71264.05</v>
      </c>
      <c r="BI2306">
        <v>102090.86</v>
      </c>
      <c r="BJ2306">
        <v>0</v>
      </c>
      <c r="BK2306">
        <v>0</v>
      </c>
      <c r="BL2306">
        <v>0</v>
      </c>
      <c r="BM2306">
        <v>0</v>
      </c>
      <c r="BN2306">
        <v>0</v>
      </c>
      <c r="BO2306" t="s">
        <v>24045</v>
      </c>
      <c r="BP2306">
        <v>16996</v>
      </c>
      <c r="BQ2306">
        <v>524</v>
      </c>
      <c r="BR2306">
        <v>7815</v>
      </c>
      <c r="BS2306">
        <v>8282</v>
      </c>
      <c r="BU2306" t="s">
        <v>24046</v>
      </c>
      <c r="BV2306" t="s">
        <v>4695</v>
      </c>
      <c r="BX2306">
        <v>44149.151423611111</v>
      </c>
    </row>
    <row r="2307" spans="1:76" x14ac:dyDescent="0.25">
      <c r="A2307" t="s">
        <v>24047</v>
      </c>
      <c r="B2307" t="s">
        <v>24048</v>
      </c>
      <c r="C2307" t="s">
        <v>46</v>
      </c>
      <c r="D2307">
        <v>41781</v>
      </c>
      <c r="I2307">
        <v>41781</v>
      </c>
      <c r="J2307">
        <v>2014</v>
      </c>
      <c r="K2307" t="s">
        <v>85</v>
      </c>
      <c r="L2307" t="s">
        <v>24049</v>
      </c>
      <c r="N2307" t="s">
        <v>24050</v>
      </c>
      <c r="O2307" t="s">
        <v>4173</v>
      </c>
      <c r="P2307" t="s">
        <v>252</v>
      </c>
      <c r="R2307">
        <v>98858</v>
      </c>
      <c r="T2307" t="s">
        <v>24051</v>
      </c>
      <c r="V2307" t="s">
        <v>7053</v>
      </c>
      <c r="W2307">
        <v>21</v>
      </c>
      <c r="X2307" t="s">
        <v>7405</v>
      </c>
      <c r="Y2307">
        <v>3235</v>
      </c>
      <c r="Z2307" t="s">
        <v>252</v>
      </c>
      <c r="AA2307" t="s">
        <v>4785</v>
      </c>
      <c r="AB2307">
        <v>18847</v>
      </c>
      <c r="AC2307" t="s">
        <v>146</v>
      </c>
      <c r="AD2307" t="s">
        <v>4690</v>
      </c>
      <c r="AE2307" t="s">
        <v>107</v>
      </c>
      <c r="AF2307" t="s">
        <v>107</v>
      </c>
      <c r="AJ2307" t="s">
        <v>58</v>
      </c>
      <c r="AK2307" t="s">
        <v>59</v>
      </c>
      <c r="AL2307">
        <v>41947</v>
      </c>
      <c r="AN2307" t="b">
        <v>1</v>
      </c>
      <c r="AQ2307" t="s">
        <v>195</v>
      </c>
      <c r="AR2307" t="s">
        <v>150</v>
      </c>
      <c r="BB2307" s="7" t="s">
        <v>24050</v>
      </c>
      <c r="BC2307" s="7" t="s">
        <v>4173</v>
      </c>
      <c r="BE2307" s="7">
        <v>98858</v>
      </c>
      <c r="BO2307" t="s">
        <v>24052</v>
      </c>
      <c r="BP2307">
        <v>17050</v>
      </c>
      <c r="BQ2307">
        <v>32687</v>
      </c>
      <c r="BR2307">
        <v>7814</v>
      </c>
      <c r="BU2307" t="s">
        <v>24053</v>
      </c>
      <c r="BV2307" t="s">
        <v>4695</v>
      </c>
      <c r="BX2307">
        <v>43598.009548611109</v>
      </c>
    </row>
    <row r="2308" spans="1:76" x14ac:dyDescent="0.25">
      <c r="A2308" t="s">
        <v>24054</v>
      </c>
      <c r="B2308" t="s">
        <v>267</v>
      </c>
      <c r="C2308" t="s">
        <v>46</v>
      </c>
      <c r="D2308">
        <v>41505</v>
      </c>
      <c r="H2308" t="s">
        <v>47</v>
      </c>
      <c r="I2308">
        <v>41505</v>
      </c>
      <c r="J2308">
        <v>2014</v>
      </c>
      <c r="K2308" t="s">
        <v>85</v>
      </c>
      <c r="L2308" t="s">
        <v>23903</v>
      </c>
      <c r="N2308" t="s">
        <v>1307</v>
      </c>
      <c r="O2308" t="s">
        <v>1308</v>
      </c>
      <c r="P2308" t="s">
        <v>56</v>
      </c>
      <c r="R2308">
        <v>99101</v>
      </c>
      <c r="T2308" t="s">
        <v>23904</v>
      </c>
      <c r="V2308" t="s">
        <v>54</v>
      </c>
      <c r="W2308">
        <v>13</v>
      </c>
      <c r="X2308" t="s">
        <v>55</v>
      </c>
      <c r="Y2308">
        <v>4791</v>
      </c>
      <c r="Z2308" t="s">
        <v>56</v>
      </c>
      <c r="AA2308" t="s">
        <v>57</v>
      </c>
      <c r="AC2308" t="s">
        <v>146</v>
      </c>
      <c r="AD2308" t="s">
        <v>4690</v>
      </c>
      <c r="AE2308" t="s">
        <v>107</v>
      </c>
      <c r="AF2308" t="s">
        <v>107</v>
      </c>
      <c r="AJ2308" t="s">
        <v>58</v>
      </c>
      <c r="AK2308" t="s">
        <v>59</v>
      </c>
      <c r="AL2308">
        <v>41947</v>
      </c>
      <c r="AN2308" t="b">
        <v>1</v>
      </c>
      <c r="AQ2308" t="s">
        <v>60</v>
      </c>
      <c r="AR2308" t="s">
        <v>61</v>
      </c>
      <c r="AS2308" t="s">
        <v>62</v>
      </c>
      <c r="BB2308" s="7" t="s">
        <v>1307</v>
      </c>
      <c r="BC2308" s="7" t="s">
        <v>1308</v>
      </c>
      <c r="BE2308" s="7">
        <v>99101</v>
      </c>
      <c r="BG2308" s="7">
        <v>96994</v>
      </c>
      <c r="BH2308" s="7">
        <v>5000</v>
      </c>
      <c r="BI2308">
        <v>100746</v>
      </c>
      <c r="BJ2308">
        <v>0</v>
      </c>
      <c r="BK2308">
        <v>0</v>
      </c>
      <c r="BL2308">
        <v>0</v>
      </c>
      <c r="BO2308" t="s">
        <v>24055</v>
      </c>
      <c r="BP2308">
        <v>17788</v>
      </c>
      <c r="BQ2308">
        <v>616</v>
      </c>
      <c r="BR2308">
        <v>7798</v>
      </c>
      <c r="BS2308">
        <v>8321</v>
      </c>
      <c r="BT2308">
        <v>7</v>
      </c>
      <c r="BU2308" t="s">
        <v>23906</v>
      </c>
      <c r="BV2308" t="s">
        <v>4695</v>
      </c>
      <c r="BX2308">
        <v>44149.153043981481</v>
      </c>
    </row>
    <row r="2309" spans="1:76" x14ac:dyDescent="0.25">
      <c r="A2309" t="s">
        <v>24056</v>
      </c>
      <c r="B2309" t="s">
        <v>1835</v>
      </c>
      <c r="C2309" t="s">
        <v>46</v>
      </c>
      <c r="D2309">
        <v>41805</v>
      </c>
      <c r="H2309" t="s">
        <v>289</v>
      </c>
      <c r="I2309">
        <v>41805</v>
      </c>
      <c r="J2309">
        <v>2014</v>
      </c>
      <c r="K2309" t="s">
        <v>85</v>
      </c>
      <c r="L2309" t="s">
        <v>1836</v>
      </c>
      <c r="N2309" t="s">
        <v>1837</v>
      </c>
      <c r="O2309" t="s">
        <v>1750</v>
      </c>
      <c r="P2309" t="s">
        <v>68</v>
      </c>
      <c r="R2309">
        <v>98028</v>
      </c>
      <c r="S2309" t="s">
        <v>1838</v>
      </c>
      <c r="T2309" t="s">
        <v>24057</v>
      </c>
      <c r="V2309" t="s">
        <v>90</v>
      </c>
      <c r="W2309">
        <v>12</v>
      </c>
      <c r="X2309" t="s">
        <v>247</v>
      </c>
      <c r="Y2309">
        <v>4775</v>
      </c>
      <c r="Z2309" t="s">
        <v>68</v>
      </c>
      <c r="AA2309" t="s">
        <v>57</v>
      </c>
      <c r="AC2309" t="s">
        <v>146</v>
      </c>
      <c r="AD2309" t="s">
        <v>4690</v>
      </c>
      <c r="AE2309" t="s">
        <v>107</v>
      </c>
      <c r="AF2309" t="s">
        <v>107</v>
      </c>
      <c r="AJ2309" t="s">
        <v>58</v>
      </c>
      <c r="AK2309" t="s">
        <v>59</v>
      </c>
      <c r="AL2309">
        <v>41947</v>
      </c>
      <c r="AN2309" t="b">
        <v>1</v>
      </c>
      <c r="AQ2309" t="s">
        <v>60</v>
      </c>
      <c r="AR2309" t="s">
        <v>99</v>
      </c>
      <c r="AS2309" t="s">
        <v>4734</v>
      </c>
      <c r="BB2309" s="7" t="s">
        <v>1837</v>
      </c>
      <c r="BC2309" s="7" t="s">
        <v>1750</v>
      </c>
      <c r="BE2309" s="7">
        <v>98028</v>
      </c>
      <c r="BG2309" s="7">
        <v>300</v>
      </c>
      <c r="BH2309" s="7">
        <v>0</v>
      </c>
      <c r="BI2309">
        <v>131</v>
      </c>
      <c r="BJ2309">
        <v>0</v>
      </c>
      <c r="BK2309">
        <v>0</v>
      </c>
      <c r="BL2309">
        <v>0</v>
      </c>
      <c r="BO2309" t="s">
        <v>24058</v>
      </c>
      <c r="BP2309">
        <v>18397</v>
      </c>
      <c r="BQ2309">
        <v>6256</v>
      </c>
      <c r="BR2309">
        <v>7782</v>
      </c>
      <c r="BS2309">
        <v>8358</v>
      </c>
      <c r="BT2309">
        <v>46</v>
      </c>
      <c r="BU2309" t="s">
        <v>24059</v>
      </c>
      <c r="BV2309" t="s">
        <v>4695</v>
      </c>
      <c r="BX2309">
        <v>44149.154247685183</v>
      </c>
    </row>
    <row r="2310" spans="1:76" x14ac:dyDescent="0.25">
      <c r="A2310" t="s">
        <v>24060</v>
      </c>
      <c r="B2310" t="s">
        <v>24061</v>
      </c>
      <c r="C2310" t="s">
        <v>46</v>
      </c>
      <c r="D2310">
        <v>41687</v>
      </c>
      <c r="H2310" t="s">
        <v>47</v>
      </c>
      <c r="I2310">
        <v>41687</v>
      </c>
      <c r="J2310">
        <v>2014</v>
      </c>
      <c r="K2310" t="s">
        <v>85</v>
      </c>
      <c r="L2310" t="s">
        <v>24062</v>
      </c>
      <c r="N2310" t="s">
        <v>2631</v>
      </c>
      <c r="O2310" t="s">
        <v>462</v>
      </c>
      <c r="P2310" t="s">
        <v>462</v>
      </c>
      <c r="R2310">
        <v>99362</v>
      </c>
      <c r="T2310" t="s">
        <v>24063</v>
      </c>
      <c r="V2310" t="s">
        <v>6576</v>
      </c>
      <c r="W2310">
        <v>27</v>
      </c>
      <c r="X2310" t="s">
        <v>12122</v>
      </c>
      <c r="Y2310">
        <v>4302</v>
      </c>
      <c r="Z2310" t="s">
        <v>462</v>
      </c>
      <c r="AA2310" t="s">
        <v>4785</v>
      </c>
      <c r="AB2310">
        <v>31790</v>
      </c>
      <c r="AC2310" t="s">
        <v>146</v>
      </c>
      <c r="AD2310" t="s">
        <v>4690</v>
      </c>
      <c r="AE2310" t="s">
        <v>107</v>
      </c>
      <c r="AF2310" t="s">
        <v>107</v>
      </c>
      <c r="AJ2310" t="s">
        <v>58</v>
      </c>
      <c r="AK2310" t="s">
        <v>59</v>
      </c>
      <c r="AL2310">
        <v>41947</v>
      </c>
      <c r="AN2310" t="b">
        <v>1</v>
      </c>
      <c r="AQ2310" t="s">
        <v>177</v>
      </c>
      <c r="BB2310" s="7" t="s">
        <v>2631</v>
      </c>
      <c r="BC2310" s="7" t="s">
        <v>462</v>
      </c>
      <c r="BE2310" s="7">
        <v>99362</v>
      </c>
      <c r="BG2310" s="7">
        <v>9552</v>
      </c>
      <c r="BH2310" s="7">
        <v>0</v>
      </c>
      <c r="BI2310">
        <v>7162.04</v>
      </c>
      <c r="BJ2310">
        <v>0</v>
      </c>
      <c r="BK2310">
        <v>0</v>
      </c>
      <c r="BL2310">
        <v>0</v>
      </c>
      <c r="BO2310" t="s">
        <v>24064</v>
      </c>
      <c r="BP2310">
        <v>1559</v>
      </c>
      <c r="BQ2310">
        <v>6445</v>
      </c>
      <c r="BR2310">
        <v>8158</v>
      </c>
      <c r="BS2310">
        <v>7552</v>
      </c>
      <c r="BU2310" t="s">
        <v>24065</v>
      </c>
      <c r="BV2310" t="s">
        <v>4695</v>
      </c>
      <c r="BX2310">
        <v>44149.1253125</v>
      </c>
    </row>
    <row r="2311" spans="1:76" x14ac:dyDescent="0.25">
      <c r="A2311" t="s">
        <v>24066</v>
      </c>
      <c r="B2311" t="s">
        <v>24067</v>
      </c>
      <c r="C2311" t="s">
        <v>46</v>
      </c>
      <c r="D2311">
        <v>41814</v>
      </c>
      <c r="I2311">
        <v>41814</v>
      </c>
      <c r="J2311">
        <v>2014</v>
      </c>
      <c r="K2311" t="s">
        <v>85</v>
      </c>
      <c r="L2311" t="s">
        <v>24068</v>
      </c>
      <c r="N2311" t="s">
        <v>24069</v>
      </c>
      <c r="O2311" t="s">
        <v>557</v>
      </c>
      <c r="P2311" t="s">
        <v>668</v>
      </c>
      <c r="R2311">
        <v>99301</v>
      </c>
      <c r="T2311" t="s">
        <v>24070</v>
      </c>
      <c r="V2311" t="s">
        <v>6344</v>
      </c>
      <c r="W2311">
        <v>24</v>
      </c>
      <c r="X2311" t="s">
        <v>6144</v>
      </c>
      <c r="Y2311">
        <v>3306</v>
      </c>
      <c r="Z2311" t="s">
        <v>668</v>
      </c>
      <c r="AA2311" t="s">
        <v>4785</v>
      </c>
      <c r="AB2311">
        <v>30193</v>
      </c>
      <c r="AC2311" t="s">
        <v>146</v>
      </c>
      <c r="AD2311" t="s">
        <v>4690</v>
      </c>
      <c r="AE2311" t="s">
        <v>107</v>
      </c>
      <c r="AF2311" t="s">
        <v>107</v>
      </c>
      <c r="AJ2311" t="s">
        <v>58</v>
      </c>
      <c r="AK2311" t="s">
        <v>59</v>
      </c>
      <c r="AL2311">
        <v>41947</v>
      </c>
      <c r="AN2311" t="b">
        <v>1</v>
      </c>
      <c r="AQ2311" t="s">
        <v>195</v>
      </c>
      <c r="AR2311" t="s">
        <v>150</v>
      </c>
      <c r="BB2311" s="7" t="s">
        <v>24069</v>
      </c>
      <c r="BC2311" s="7" t="s">
        <v>557</v>
      </c>
      <c r="BE2311" s="7">
        <v>99301</v>
      </c>
      <c r="BO2311" t="s">
        <v>24071</v>
      </c>
      <c r="BP2311">
        <v>1733</v>
      </c>
      <c r="BQ2311">
        <v>611</v>
      </c>
      <c r="BR2311">
        <v>8153</v>
      </c>
      <c r="BU2311" t="s">
        <v>24072</v>
      </c>
      <c r="BV2311" t="s">
        <v>4695</v>
      </c>
      <c r="BX2311">
        <v>43598.011643518519</v>
      </c>
    </row>
    <row r="2312" spans="1:76" x14ac:dyDescent="0.25">
      <c r="A2312" t="s">
        <v>24073</v>
      </c>
      <c r="B2312" t="s">
        <v>24074</v>
      </c>
      <c r="C2312" t="s">
        <v>46</v>
      </c>
      <c r="D2312">
        <v>41767</v>
      </c>
      <c r="I2312">
        <v>41767</v>
      </c>
      <c r="J2312">
        <v>2014</v>
      </c>
      <c r="K2312" t="s">
        <v>85</v>
      </c>
      <c r="L2312" t="s">
        <v>24075</v>
      </c>
      <c r="N2312" t="s">
        <v>24076</v>
      </c>
      <c r="O2312" t="s">
        <v>929</v>
      </c>
      <c r="P2312" t="s">
        <v>930</v>
      </c>
      <c r="R2312">
        <v>99169</v>
      </c>
      <c r="S2312" t="s">
        <v>24077</v>
      </c>
      <c r="T2312" t="s">
        <v>24078</v>
      </c>
      <c r="V2312" t="s">
        <v>7053</v>
      </c>
      <c r="W2312">
        <v>21</v>
      </c>
      <c r="X2312" t="s">
        <v>7097</v>
      </c>
      <c r="Y2312">
        <v>3002</v>
      </c>
      <c r="Z2312" t="s">
        <v>930</v>
      </c>
      <c r="AA2312" t="s">
        <v>4785</v>
      </c>
      <c r="AB2312">
        <v>6274</v>
      </c>
      <c r="AC2312" t="s">
        <v>146</v>
      </c>
      <c r="AD2312" t="s">
        <v>4690</v>
      </c>
      <c r="AE2312" t="s">
        <v>107</v>
      </c>
      <c r="AF2312" t="s">
        <v>107</v>
      </c>
      <c r="AJ2312" t="s">
        <v>58</v>
      </c>
      <c r="AK2312" t="s">
        <v>59</v>
      </c>
      <c r="AL2312">
        <v>41947</v>
      </c>
      <c r="AN2312" t="b">
        <v>1</v>
      </c>
      <c r="AQ2312" t="s">
        <v>195</v>
      </c>
      <c r="AR2312" t="s">
        <v>150</v>
      </c>
      <c r="BB2312" s="7" t="s">
        <v>24076</v>
      </c>
      <c r="BC2312" s="7" t="s">
        <v>929</v>
      </c>
      <c r="BE2312" s="7">
        <v>99169</v>
      </c>
      <c r="BO2312" t="s">
        <v>24079</v>
      </c>
      <c r="BP2312">
        <v>1814</v>
      </c>
      <c r="BQ2312">
        <v>666</v>
      </c>
      <c r="BR2312">
        <v>8151</v>
      </c>
      <c r="BU2312" t="s">
        <v>24080</v>
      </c>
      <c r="BV2312" t="s">
        <v>4695</v>
      </c>
      <c r="BX2312">
        <v>43598.011631944442</v>
      </c>
    </row>
    <row r="2313" spans="1:76" x14ac:dyDescent="0.25">
      <c r="A2313" t="s">
        <v>24081</v>
      </c>
      <c r="B2313" t="s">
        <v>2633</v>
      </c>
      <c r="C2313" t="s">
        <v>46</v>
      </c>
      <c r="D2313">
        <v>41744</v>
      </c>
      <c r="H2313" t="s">
        <v>47</v>
      </c>
      <c r="I2313">
        <v>41744</v>
      </c>
      <c r="J2313">
        <v>2014</v>
      </c>
      <c r="K2313" t="s">
        <v>85</v>
      </c>
      <c r="L2313" t="s">
        <v>2634</v>
      </c>
      <c r="N2313" t="s">
        <v>2635</v>
      </c>
      <c r="O2313" t="s">
        <v>101</v>
      </c>
      <c r="P2313" t="s">
        <v>68</v>
      </c>
      <c r="R2313">
        <v>98118</v>
      </c>
      <c r="S2313" t="s">
        <v>2636</v>
      </c>
      <c r="T2313" t="s">
        <v>24082</v>
      </c>
      <c r="V2313" t="s">
        <v>54</v>
      </c>
      <c r="W2313">
        <v>13</v>
      </c>
      <c r="X2313" t="s">
        <v>486</v>
      </c>
      <c r="Y2313">
        <v>4852</v>
      </c>
      <c r="Z2313" t="s">
        <v>68</v>
      </c>
      <c r="AA2313" t="s">
        <v>57</v>
      </c>
      <c r="AC2313" t="s">
        <v>146</v>
      </c>
      <c r="AD2313" t="s">
        <v>4690</v>
      </c>
      <c r="AE2313" t="s">
        <v>107</v>
      </c>
      <c r="AF2313" t="s">
        <v>107</v>
      </c>
      <c r="AJ2313" t="s">
        <v>58</v>
      </c>
      <c r="AK2313" t="s">
        <v>59</v>
      </c>
      <c r="AL2313">
        <v>41947</v>
      </c>
      <c r="AN2313" t="b">
        <v>1</v>
      </c>
      <c r="AQ2313" t="s">
        <v>60</v>
      </c>
      <c r="AR2313" t="s">
        <v>99</v>
      </c>
      <c r="AS2313" t="s">
        <v>4734</v>
      </c>
      <c r="BB2313" s="7" t="s">
        <v>2635</v>
      </c>
      <c r="BC2313" s="7" t="s">
        <v>101</v>
      </c>
      <c r="BE2313" s="7">
        <v>98118</v>
      </c>
      <c r="BG2313" s="7">
        <v>0</v>
      </c>
      <c r="BH2313" s="7">
        <v>1219.8800000000001</v>
      </c>
      <c r="BI2313">
        <v>0</v>
      </c>
      <c r="BJ2313">
        <v>0</v>
      </c>
      <c r="BK2313">
        <v>0</v>
      </c>
      <c r="BL2313">
        <v>0</v>
      </c>
      <c r="BO2313" t="s">
        <v>24083</v>
      </c>
      <c r="BP2313">
        <v>1979</v>
      </c>
      <c r="BQ2313">
        <v>6441</v>
      </c>
      <c r="BR2313">
        <v>8150</v>
      </c>
      <c r="BS2313">
        <v>7566</v>
      </c>
      <c r="BT2313">
        <v>37</v>
      </c>
      <c r="BU2313" t="s">
        <v>24084</v>
      </c>
      <c r="BV2313" t="s">
        <v>4695</v>
      </c>
      <c r="BX2313">
        <v>44149.125775462962</v>
      </c>
    </row>
    <row r="2314" spans="1:76" x14ac:dyDescent="0.25">
      <c r="A2314" t="s">
        <v>24085</v>
      </c>
      <c r="B2314" t="s">
        <v>3889</v>
      </c>
      <c r="C2314" t="s">
        <v>46</v>
      </c>
      <c r="D2314">
        <v>41669</v>
      </c>
      <c r="H2314" t="s">
        <v>47</v>
      </c>
      <c r="I2314">
        <v>41669</v>
      </c>
      <c r="J2314">
        <v>2014</v>
      </c>
      <c r="K2314" t="s">
        <v>85</v>
      </c>
      <c r="L2314" t="s">
        <v>24086</v>
      </c>
      <c r="N2314" t="s">
        <v>3526</v>
      </c>
      <c r="O2314" t="s">
        <v>361</v>
      </c>
      <c r="P2314" t="s">
        <v>68</v>
      </c>
      <c r="R2314">
        <v>98064</v>
      </c>
      <c r="S2314" t="s">
        <v>3890</v>
      </c>
      <c r="T2314" t="s">
        <v>24087</v>
      </c>
      <c r="V2314" t="s">
        <v>54</v>
      </c>
      <c r="W2314">
        <v>13</v>
      </c>
      <c r="X2314" t="s">
        <v>216</v>
      </c>
      <c r="Y2314">
        <v>4843</v>
      </c>
      <c r="Z2314" t="s">
        <v>68</v>
      </c>
      <c r="AA2314" t="s">
        <v>57</v>
      </c>
      <c r="AC2314" t="s">
        <v>146</v>
      </c>
      <c r="AD2314" t="s">
        <v>4690</v>
      </c>
      <c r="AE2314" t="s">
        <v>107</v>
      </c>
      <c r="AF2314" t="s">
        <v>107</v>
      </c>
      <c r="AJ2314" t="s">
        <v>58</v>
      </c>
      <c r="AK2314" t="s">
        <v>59</v>
      </c>
      <c r="AL2314">
        <v>41947</v>
      </c>
      <c r="AN2314" t="b">
        <v>1</v>
      </c>
      <c r="AQ2314" t="s">
        <v>60</v>
      </c>
      <c r="AR2314" t="s">
        <v>99</v>
      </c>
      <c r="AS2314" t="s">
        <v>4734</v>
      </c>
      <c r="BB2314" s="7" t="s">
        <v>3526</v>
      </c>
      <c r="BC2314" s="7" t="s">
        <v>361</v>
      </c>
      <c r="BE2314" s="7">
        <v>98064</v>
      </c>
      <c r="BG2314" s="7">
        <v>19173.2</v>
      </c>
      <c r="BH2314" s="7">
        <v>0</v>
      </c>
      <c r="BI2314">
        <v>18885.89</v>
      </c>
      <c r="BJ2314">
        <v>-62.21</v>
      </c>
      <c r="BK2314">
        <v>0</v>
      </c>
      <c r="BL2314">
        <v>0</v>
      </c>
      <c r="BO2314" t="s">
        <v>24088</v>
      </c>
      <c r="BP2314">
        <v>2286</v>
      </c>
      <c r="BQ2314">
        <v>1363</v>
      </c>
      <c r="BR2314">
        <v>8138</v>
      </c>
      <c r="BS2314">
        <v>7585</v>
      </c>
      <c r="BT2314">
        <v>33</v>
      </c>
      <c r="BU2314" t="s">
        <v>24089</v>
      </c>
      <c r="BV2314" t="s">
        <v>4695</v>
      </c>
      <c r="BX2314">
        <v>44149.126261574071</v>
      </c>
    </row>
    <row r="2315" spans="1:76" x14ac:dyDescent="0.25">
      <c r="A2315" t="s">
        <v>24090</v>
      </c>
      <c r="B2315" t="s">
        <v>24091</v>
      </c>
      <c r="C2315" t="s">
        <v>46</v>
      </c>
      <c r="D2315">
        <v>41773</v>
      </c>
      <c r="I2315">
        <v>41773</v>
      </c>
      <c r="J2315">
        <v>2014</v>
      </c>
      <c r="K2315" t="s">
        <v>85</v>
      </c>
      <c r="L2315" t="s">
        <v>24092</v>
      </c>
      <c r="N2315" t="s">
        <v>24093</v>
      </c>
      <c r="O2315" t="s">
        <v>241</v>
      </c>
      <c r="P2315" t="s">
        <v>241</v>
      </c>
      <c r="R2315">
        <v>98901</v>
      </c>
      <c r="S2315" t="s">
        <v>24094</v>
      </c>
      <c r="T2315" t="s">
        <v>24095</v>
      </c>
      <c r="V2315" t="s">
        <v>5424</v>
      </c>
      <c r="W2315">
        <v>22</v>
      </c>
      <c r="X2315" t="s">
        <v>8532</v>
      </c>
      <c r="Y2315">
        <v>4418</v>
      </c>
      <c r="Z2315" t="s">
        <v>241</v>
      </c>
      <c r="AA2315" t="s">
        <v>4785</v>
      </c>
      <c r="AB2315">
        <v>106481</v>
      </c>
      <c r="AC2315" t="s">
        <v>146</v>
      </c>
      <c r="AD2315" t="s">
        <v>4690</v>
      </c>
      <c r="AE2315" t="s">
        <v>107</v>
      </c>
      <c r="AF2315" t="s">
        <v>107</v>
      </c>
      <c r="AJ2315" t="s">
        <v>58</v>
      </c>
      <c r="AK2315" t="s">
        <v>59</v>
      </c>
      <c r="AL2315">
        <v>41947</v>
      </c>
      <c r="AN2315" t="b">
        <v>1</v>
      </c>
      <c r="AQ2315" t="s">
        <v>177</v>
      </c>
      <c r="BB2315" s="7" t="s">
        <v>24093</v>
      </c>
      <c r="BC2315" s="7" t="s">
        <v>241</v>
      </c>
      <c r="BE2315" s="7">
        <v>98901</v>
      </c>
      <c r="BO2315" t="s">
        <v>24096</v>
      </c>
      <c r="BP2315">
        <v>2655</v>
      </c>
      <c r="BQ2315">
        <v>6432</v>
      </c>
      <c r="BR2315">
        <v>8132</v>
      </c>
      <c r="BU2315" t="s">
        <v>24097</v>
      </c>
      <c r="BV2315" t="s">
        <v>4695</v>
      </c>
      <c r="BX2315">
        <v>43598.011516203704</v>
      </c>
    </row>
    <row r="2316" spans="1:76" x14ac:dyDescent="0.25">
      <c r="A2316" t="s">
        <v>24098</v>
      </c>
      <c r="B2316" t="s">
        <v>23852</v>
      </c>
      <c r="C2316" t="s">
        <v>46</v>
      </c>
      <c r="D2316">
        <v>40560</v>
      </c>
      <c r="H2316" t="s">
        <v>47</v>
      </c>
      <c r="I2316">
        <v>40560</v>
      </c>
      <c r="J2316">
        <v>2014</v>
      </c>
      <c r="K2316" t="s">
        <v>85</v>
      </c>
      <c r="L2316" t="s">
        <v>23853</v>
      </c>
      <c r="N2316" t="s">
        <v>916</v>
      </c>
      <c r="O2316" t="s">
        <v>366</v>
      </c>
      <c r="P2316" t="s">
        <v>96</v>
      </c>
      <c r="R2316">
        <v>99338</v>
      </c>
      <c r="S2316" t="s">
        <v>917</v>
      </c>
      <c r="T2316" t="s">
        <v>22340</v>
      </c>
      <c r="V2316" t="s">
        <v>5396</v>
      </c>
      <c r="W2316">
        <v>20</v>
      </c>
      <c r="X2316" t="s">
        <v>7019</v>
      </c>
      <c r="Y2316">
        <v>4725</v>
      </c>
      <c r="Z2316" t="s">
        <v>96</v>
      </c>
      <c r="AA2316" t="s">
        <v>4785</v>
      </c>
      <c r="AB2316">
        <v>97652</v>
      </c>
      <c r="AC2316" t="s">
        <v>146</v>
      </c>
      <c r="AD2316" t="s">
        <v>4690</v>
      </c>
      <c r="AE2316" t="s">
        <v>107</v>
      </c>
      <c r="AF2316" t="s">
        <v>107</v>
      </c>
      <c r="AJ2316" t="s">
        <v>58</v>
      </c>
      <c r="AK2316" t="s">
        <v>59</v>
      </c>
      <c r="AL2316">
        <v>41947</v>
      </c>
      <c r="AN2316" t="b">
        <v>1</v>
      </c>
      <c r="AQ2316" t="s">
        <v>195</v>
      </c>
      <c r="AR2316" t="s">
        <v>150</v>
      </c>
      <c r="BB2316" s="7" t="s">
        <v>916</v>
      </c>
      <c r="BC2316" s="7" t="s">
        <v>366</v>
      </c>
      <c r="BE2316" s="7">
        <v>99338</v>
      </c>
      <c r="BG2316" s="7">
        <v>1015.4</v>
      </c>
      <c r="BH2316" s="7">
        <v>0</v>
      </c>
      <c r="BI2316">
        <v>1015.4</v>
      </c>
      <c r="BJ2316">
        <v>0</v>
      </c>
      <c r="BK2316">
        <v>0</v>
      </c>
      <c r="BL2316">
        <v>0</v>
      </c>
      <c r="BO2316" t="s">
        <v>24099</v>
      </c>
      <c r="BP2316">
        <v>2915</v>
      </c>
      <c r="BQ2316">
        <v>353</v>
      </c>
      <c r="BR2316">
        <v>8125</v>
      </c>
      <c r="BS2316">
        <v>7616</v>
      </c>
      <c r="BU2316" t="s">
        <v>22343</v>
      </c>
      <c r="BV2316" t="s">
        <v>4695</v>
      </c>
      <c r="BX2316">
        <v>44149.12740740741</v>
      </c>
    </row>
    <row r="2317" spans="1:76" x14ac:dyDescent="0.25">
      <c r="A2317" t="s">
        <v>24100</v>
      </c>
      <c r="B2317" t="s">
        <v>24101</v>
      </c>
      <c r="C2317" t="s">
        <v>46</v>
      </c>
      <c r="D2317">
        <v>41778</v>
      </c>
      <c r="I2317">
        <v>41778</v>
      </c>
      <c r="J2317">
        <v>2014</v>
      </c>
      <c r="K2317" t="s">
        <v>85</v>
      </c>
      <c r="L2317" t="s">
        <v>24102</v>
      </c>
      <c r="N2317" t="s">
        <v>24103</v>
      </c>
      <c r="O2317" t="s">
        <v>24104</v>
      </c>
      <c r="P2317" t="s">
        <v>241</v>
      </c>
      <c r="R2317">
        <v>98932</v>
      </c>
      <c r="T2317" t="s">
        <v>24105</v>
      </c>
      <c r="V2317" t="s">
        <v>5424</v>
      </c>
      <c r="W2317">
        <v>22</v>
      </c>
      <c r="X2317" t="s">
        <v>8532</v>
      </c>
      <c r="Y2317">
        <v>4418</v>
      </c>
      <c r="Z2317" t="s">
        <v>241</v>
      </c>
      <c r="AA2317" t="s">
        <v>4785</v>
      </c>
      <c r="AB2317">
        <v>106481</v>
      </c>
      <c r="AC2317" t="s">
        <v>146</v>
      </c>
      <c r="AD2317" t="s">
        <v>4690</v>
      </c>
      <c r="AE2317" t="s">
        <v>107</v>
      </c>
      <c r="AF2317" t="s">
        <v>107</v>
      </c>
      <c r="AJ2317" t="s">
        <v>58</v>
      </c>
      <c r="AK2317" t="s">
        <v>59</v>
      </c>
      <c r="AL2317">
        <v>41947</v>
      </c>
      <c r="AN2317" t="b">
        <v>1</v>
      </c>
      <c r="AQ2317" t="s">
        <v>177</v>
      </c>
      <c r="BB2317" s="7" t="s">
        <v>24103</v>
      </c>
      <c r="BC2317" s="7" t="s">
        <v>24104</v>
      </c>
      <c r="BE2317" s="7">
        <v>98932</v>
      </c>
      <c r="BO2317" t="s">
        <v>24106</v>
      </c>
      <c r="BP2317">
        <v>19721</v>
      </c>
      <c r="BQ2317">
        <v>317</v>
      </c>
      <c r="BR2317">
        <v>7748</v>
      </c>
      <c r="BU2317" t="s">
        <v>24107</v>
      </c>
      <c r="BV2317" t="s">
        <v>4695</v>
      </c>
      <c r="BX2317">
        <v>43598.009143518517</v>
      </c>
    </row>
    <row r="2318" spans="1:76" x14ac:dyDescent="0.25">
      <c r="A2318" t="s">
        <v>24108</v>
      </c>
      <c r="B2318" t="s">
        <v>24109</v>
      </c>
      <c r="C2318" t="s">
        <v>46</v>
      </c>
      <c r="D2318">
        <v>41651</v>
      </c>
      <c r="H2318" t="s">
        <v>47</v>
      </c>
      <c r="I2318">
        <v>41651</v>
      </c>
      <c r="J2318">
        <v>2014</v>
      </c>
      <c r="K2318" t="s">
        <v>85</v>
      </c>
      <c r="L2318" t="s">
        <v>24110</v>
      </c>
      <c r="N2318" t="s">
        <v>24111</v>
      </c>
      <c r="O2318" t="s">
        <v>24112</v>
      </c>
      <c r="P2318" t="s">
        <v>105</v>
      </c>
      <c r="R2318">
        <v>990250336</v>
      </c>
      <c r="S2318" t="s">
        <v>24113</v>
      </c>
      <c r="T2318" t="s">
        <v>24114</v>
      </c>
      <c r="V2318" t="s">
        <v>7053</v>
      </c>
      <c r="W2318">
        <v>21</v>
      </c>
      <c r="X2318" t="s">
        <v>6703</v>
      </c>
      <c r="Y2318">
        <v>4151</v>
      </c>
      <c r="Z2318" t="s">
        <v>105</v>
      </c>
      <c r="AA2318" t="s">
        <v>4785</v>
      </c>
      <c r="AB2318">
        <v>281292</v>
      </c>
      <c r="AC2318" t="s">
        <v>146</v>
      </c>
      <c r="AD2318" t="s">
        <v>4690</v>
      </c>
      <c r="AE2318" t="s">
        <v>107</v>
      </c>
      <c r="AF2318" t="s">
        <v>107</v>
      </c>
      <c r="AJ2318" t="s">
        <v>58</v>
      </c>
      <c r="AK2318" t="s">
        <v>59</v>
      </c>
      <c r="AL2318">
        <v>41947</v>
      </c>
      <c r="AN2318" t="b">
        <v>1</v>
      </c>
      <c r="AQ2318" t="s">
        <v>60</v>
      </c>
      <c r="AR2318" t="s">
        <v>99</v>
      </c>
      <c r="BB2318" s="7" t="s">
        <v>24111</v>
      </c>
      <c r="BC2318" s="7" t="s">
        <v>24112</v>
      </c>
      <c r="BE2318" s="7">
        <v>990250336</v>
      </c>
      <c r="BG2318" s="7">
        <v>12173.35</v>
      </c>
      <c r="BH2318" s="7">
        <v>0</v>
      </c>
      <c r="BI2318">
        <v>18239.759999999998</v>
      </c>
      <c r="BJ2318">
        <v>6439.84</v>
      </c>
      <c r="BK2318">
        <v>0</v>
      </c>
      <c r="BL2318">
        <v>0</v>
      </c>
      <c r="BO2318" t="s">
        <v>24115</v>
      </c>
      <c r="BP2318">
        <v>19788</v>
      </c>
      <c r="BQ2318">
        <v>6238</v>
      </c>
      <c r="BR2318">
        <v>7746</v>
      </c>
      <c r="BS2318">
        <v>8427</v>
      </c>
      <c r="BU2318" t="s">
        <v>24116</v>
      </c>
      <c r="BV2318" t="s">
        <v>4695</v>
      </c>
      <c r="BX2318">
        <v>44149.156377314815</v>
      </c>
    </row>
    <row r="2319" spans="1:76" x14ac:dyDescent="0.25">
      <c r="A2319" t="s">
        <v>24117</v>
      </c>
      <c r="B2319" t="s">
        <v>23821</v>
      </c>
      <c r="C2319" t="s">
        <v>46</v>
      </c>
      <c r="D2319">
        <v>41702</v>
      </c>
      <c r="H2319" t="s">
        <v>47</v>
      </c>
      <c r="I2319">
        <v>41702</v>
      </c>
      <c r="J2319">
        <v>2014</v>
      </c>
      <c r="K2319" t="s">
        <v>85</v>
      </c>
      <c r="L2319" t="s">
        <v>23822</v>
      </c>
      <c r="N2319" t="s">
        <v>23823</v>
      </c>
      <c r="O2319" t="s">
        <v>462</v>
      </c>
      <c r="P2319" t="s">
        <v>462</v>
      </c>
      <c r="R2319">
        <v>99362</v>
      </c>
      <c r="S2319" t="s">
        <v>23824</v>
      </c>
      <c r="T2319" t="s">
        <v>24118</v>
      </c>
      <c r="V2319" t="s">
        <v>6576</v>
      </c>
      <c r="W2319">
        <v>27</v>
      </c>
      <c r="X2319" t="s">
        <v>12122</v>
      </c>
      <c r="Y2319">
        <v>4302</v>
      </c>
      <c r="Z2319" t="s">
        <v>462</v>
      </c>
      <c r="AA2319" t="s">
        <v>4785</v>
      </c>
      <c r="AB2319">
        <v>31790</v>
      </c>
      <c r="AC2319" t="s">
        <v>146</v>
      </c>
      <c r="AD2319" t="s">
        <v>4690</v>
      </c>
      <c r="AE2319" t="s">
        <v>107</v>
      </c>
      <c r="AF2319" t="s">
        <v>107</v>
      </c>
      <c r="AJ2319" t="s">
        <v>58</v>
      </c>
      <c r="AK2319" t="s">
        <v>59</v>
      </c>
      <c r="AL2319">
        <v>41947</v>
      </c>
      <c r="AN2319" t="b">
        <v>1</v>
      </c>
      <c r="AQ2319" t="s">
        <v>60</v>
      </c>
      <c r="AR2319" t="s">
        <v>61</v>
      </c>
      <c r="BB2319" s="7" t="s">
        <v>23823</v>
      </c>
      <c r="BC2319" s="7" t="s">
        <v>462</v>
      </c>
      <c r="BE2319" s="7">
        <v>99362</v>
      </c>
      <c r="BG2319" s="7">
        <v>59051.67</v>
      </c>
      <c r="BH2319" s="7">
        <v>0</v>
      </c>
      <c r="BI2319">
        <v>58951.03</v>
      </c>
      <c r="BJ2319">
        <v>0</v>
      </c>
      <c r="BK2319">
        <v>0</v>
      </c>
      <c r="BL2319">
        <v>0</v>
      </c>
      <c r="BO2319" t="s">
        <v>24119</v>
      </c>
      <c r="BP2319">
        <v>19880</v>
      </c>
      <c r="BQ2319">
        <v>1817</v>
      </c>
      <c r="BR2319">
        <v>7744</v>
      </c>
      <c r="BS2319">
        <v>8439</v>
      </c>
      <c r="BU2319" t="s">
        <v>23827</v>
      </c>
      <c r="BV2319" t="s">
        <v>4695</v>
      </c>
      <c r="BX2319">
        <v>44149.156736111108</v>
      </c>
    </row>
    <row r="2320" spans="1:76" x14ac:dyDescent="0.25">
      <c r="A2320" t="s">
        <v>24120</v>
      </c>
      <c r="B2320" t="s">
        <v>933</v>
      </c>
      <c r="C2320" t="s">
        <v>46</v>
      </c>
      <c r="D2320">
        <v>41770</v>
      </c>
      <c r="H2320" t="s">
        <v>47</v>
      </c>
      <c r="I2320">
        <v>41770</v>
      </c>
      <c r="J2320">
        <v>2014</v>
      </c>
      <c r="K2320" t="s">
        <v>85</v>
      </c>
      <c r="L2320" t="s">
        <v>24121</v>
      </c>
      <c r="N2320" t="s">
        <v>1643</v>
      </c>
      <c r="O2320" t="s">
        <v>352</v>
      </c>
      <c r="P2320" t="s">
        <v>353</v>
      </c>
      <c r="R2320">
        <v>98228</v>
      </c>
      <c r="S2320" t="s">
        <v>936</v>
      </c>
      <c r="T2320" t="s">
        <v>21279</v>
      </c>
      <c r="V2320" t="s">
        <v>54</v>
      </c>
      <c r="W2320">
        <v>13</v>
      </c>
      <c r="X2320" t="s">
        <v>355</v>
      </c>
      <c r="Y2320">
        <v>4862</v>
      </c>
      <c r="Z2320" t="s">
        <v>353</v>
      </c>
      <c r="AA2320" t="s">
        <v>57</v>
      </c>
      <c r="AC2320" t="s">
        <v>146</v>
      </c>
      <c r="AD2320" t="s">
        <v>4690</v>
      </c>
      <c r="AE2320" t="s">
        <v>107</v>
      </c>
      <c r="AF2320" t="s">
        <v>107</v>
      </c>
      <c r="AJ2320" t="s">
        <v>58</v>
      </c>
      <c r="AK2320" t="s">
        <v>59</v>
      </c>
      <c r="AL2320">
        <v>41947</v>
      </c>
      <c r="AN2320" t="b">
        <v>1</v>
      </c>
      <c r="AQ2320" t="s">
        <v>60</v>
      </c>
      <c r="AR2320" t="s">
        <v>61</v>
      </c>
      <c r="AS2320" t="s">
        <v>4734</v>
      </c>
      <c r="BB2320" s="7" t="s">
        <v>1643</v>
      </c>
      <c r="BC2320" s="7" t="s">
        <v>352</v>
      </c>
      <c r="BE2320" s="7">
        <v>98228</v>
      </c>
      <c r="BG2320" s="7">
        <v>132496.10999999999</v>
      </c>
      <c r="BH2320" s="7">
        <v>0</v>
      </c>
      <c r="BI2320">
        <v>137256.10999999999</v>
      </c>
      <c r="BJ2320">
        <v>0</v>
      </c>
      <c r="BK2320">
        <v>0</v>
      </c>
      <c r="BL2320">
        <v>0</v>
      </c>
      <c r="BM2320">
        <v>2690.59</v>
      </c>
      <c r="BN2320">
        <v>0</v>
      </c>
      <c r="BO2320" t="s">
        <v>24122</v>
      </c>
      <c r="BP2320">
        <v>20071</v>
      </c>
      <c r="BQ2320">
        <v>249</v>
      </c>
      <c r="BR2320">
        <v>7740</v>
      </c>
      <c r="BS2320">
        <v>8461</v>
      </c>
      <c r="BT2320">
        <v>42</v>
      </c>
      <c r="BU2320" t="s">
        <v>24123</v>
      </c>
      <c r="BV2320" t="s">
        <v>4695</v>
      </c>
      <c r="BX2320">
        <v>44149.157395833332</v>
      </c>
    </row>
    <row r="2321" spans="1:76" x14ac:dyDescent="0.25">
      <c r="A2321" t="s">
        <v>24124</v>
      </c>
      <c r="B2321" t="s">
        <v>23684</v>
      </c>
      <c r="C2321" t="s">
        <v>46</v>
      </c>
      <c r="D2321">
        <v>41802</v>
      </c>
      <c r="I2321">
        <v>41802</v>
      </c>
      <c r="J2321">
        <v>2014</v>
      </c>
      <c r="K2321" t="s">
        <v>85</v>
      </c>
      <c r="L2321" t="s">
        <v>23685</v>
      </c>
      <c r="N2321" t="s">
        <v>23686</v>
      </c>
      <c r="O2321" t="s">
        <v>417</v>
      </c>
      <c r="P2321" t="s">
        <v>255</v>
      </c>
      <c r="R2321">
        <v>98801</v>
      </c>
      <c r="S2321" t="s">
        <v>24125</v>
      </c>
      <c r="T2321" t="s">
        <v>23687</v>
      </c>
      <c r="V2321" t="s">
        <v>7053</v>
      </c>
      <c r="W2321">
        <v>21</v>
      </c>
      <c r="X2321" t="s">
        <v>6430</v>
      </c>
      <c r="Y2321">
        <v>3111</v>
      </c>
      <c r="Z2321" t="s">
        <v>255</v>
      </c>
      <c r="AA2321" t="s">
        <v>4785</v>
      </c>
      <c r="AB2321">
        <v>39489</v>
      </c>
      <c r="AC2321" t="s">
        <v>146</v>
      </c>
      <c r="AD2321" t="s">
        <v>4690</v>
      </c>
      <c r="AE2321" t="s">
        <v>107</v>
      </c>
      <c r="AF2321" t="s">
        <v>107</v>
      </c>
      <c r="AJ2321" t="s">
        <v>58</v>
      </c>
      <c r="AK2321" t="s">
        <v>59</v>
      </c>
      <c r="AL2321">
        <v>41947</v>
      </c>
      <c r="AN2321" t="b">
        <v>1</v>
      </c>
      <c r="AQ2321" t="s">
        <v>195</v>
      </c>
      <c r="AR2321" t="s">
        <v>150</v>
      </c>
      <c r="BB2321" s="7" t="s">
        <v>23686</v>
      </c>
      <c r="BC2321" s="7" t="s">
        <v>417</v>
      </c>
      <c r="BE2321" s="7">
        <v>98801</v>
      </c>
      <c r="BO2321" t="s">
        <v>24126</v>
      </c>
      <c r="BP2321">
        <v>20469</v>
      </c>
      <c r="BQ2321">
        <v>364</v>
      </c>
      <c r="BR2321">
        <v>7730</v>
      </c>
      <c r="BU2321" t="s">
        <v>23689</v>
      </c>
      <c r="BV2321" t="s">
        <v>4695</v>
      </c>
      <c r="BX2321">
        <v>43598.009039351855</v>
      </c>
    </row>
    <row r="2322" spans="1:76" x14ac:dyDescent="0.25">
      <c r="A2322" t="s">
        <v>24127</v>
      </c>
      <c r="B2322" t="s">
        <v>24128</v>
      </c>
      <c r="C2322" t="s">
        <v>46</v>
      </c>
      <c r="D2322">
        <v>41740</v>
      </c>
      <c r="I2322">
        <v>41740</v>
      </c>
      <c r="J2322">
        <v>2014</v>
      </c>
      <c r="K2322" t="s">
        <v>85</v>
      </c>
      <c r="L2322" t="s">
        <v>24129</v>
      </c>
      <c r="N2322" t="s">
        <v>12112</v>
      </c>
      <c r="O2322" t="s">
        <v>676</v>
      </c>
      <c r="P2322" t="s">
        <v>322</v>
      </c>
      <c r="R2322">
        <v>99111</v>
      </c>
      <c r="S2322" t="s">
        <v>24130</v>
      </c>
      <c r="T2322" t="s">
        <v>24131</v>
      </c>
      <c r="V2322" t="s">
        <v>5424</v>
      </c>
      <c r="W2322">
        <v>22</v>
      </c>
      <c r="X2322" t="s">
        <v>6562</v>
      </c>
      <c r="Y2322">
        <v>4375</v>
      </c>
      <c r="Z2322" t="s">
        <v>322</v>
      </c>
      <c r="AA2322" t="s">
        <v>4785</v>
      </c>
      <c r="AB2322">
        <v>25423</v>
      </c>
      <c r="AC2322" t="s">
        <v>146</v>
      </c>
      <c r="AD2322" t="s">
        <v>4690</v>
      </c>
      <c r="AE2322" t="s">
        <v>107</v>
      </c>
      <c r="AF2322" t="s">
        <v>107</v>
      </c>
      <c r="AJ2322" t="s">
        <v>58</v>
      </c>
      <c r="AK2322" t="s">
        <v>59</v>
      </c>
      <c r="AL2322">
        <v>41947</v>
      </c>
      <c r="AN2322" t="b">
        <v>1</v>
      </c>
      <c r="AQ2322" t="s">
        <v>195</v>
      </c>
      <c r="AR2322" t="s">
        <v>150</v>
      </c>
      <c r="BB2322" s="7" t="s">
        <v>12112</v>
      </c>
      <c r="BC2322" s="7" t="s">
        <v>676</v>
      </c>
      <c r="BE2322" s="7">
        <v>99111</v>
      </c>
      <c r="BO2322" t="s">
        <v>24132</v>
      </c>
      <c r="BP2322">
        <v>20533</v>
      </c>
      <c r="BQ2322">
        <v>639</v>
      </c>
      <c r="BR2322">
        <v>7729</v>
      </c>
      <c r="BU2322" t="s">
        <v>24133</v>
      </c>
      <c r="BV2322" t="s">
        <v>4695</v>
      </c>
      <c r="BX2322">
        <v>43598.009027777778</v>
      </c>
    </row>
    <row r="2323" spans="1:76" x14ac:dyDescent="0.25">
      <c r="A2323" t="s">
        <v>24134</v>
      </c>
      <c r="B2323" t="s">
        <v>24135</v>
      </c>
      <c r="C2323" t="s">
        <v>46</v>
      </c>
      <c r="D2323">
        <v>41703</v>
      </c>
      <c r="H2323" t="s">
        <v>47</v>
      </c>
      <c r="I2323">
        <v>41703</v>
      </c>
      <c r="J2323">
        <v>2014</v>
      </c>
      <c r="K2323" t="s">
        <v>85</v>
      </c>
      <c r="L2323" t="s">
        <v>24136</v>
      </c>
      <c r="N2323" t="s">
        <v>10231</v>
      </c>
      <c r="O2323" t="s">
        <v>1157</v>
      </c>
      <c r="P2323" t="s">
        <v>241</v>
      </c>
      <c r="R2323">
        <v>98942</v>
      </c>
      <c r="S2323" t="s">
        <v>24137</v>
      </c>
      <c r="T2323" t="s">
        <v>24137</v>
      </c>
      <c r="V2323" t="s">
        <v>6576</v>
      </c>
      <c r="W2323">
        <v>27</v>
      </c>
      <c r="X2323" t="s">
        <v>8532</v>
      </c>
      <c r="Y2323">
        <v>4418</v>
      </c>
      <c r="Z2323" t="s">
        <v>241</v>
      </c>
      <c r="AA2323" t="s">
        <v>4785</v>
      </c>
      <c r="AB2323">
        <v>106481</v>
      </c>
      <c r="AC2323" t="s">
        <v>146</v>
      </c>
      <c r="AD2323" t="s">
        <v>4690</v>
      </c>
      <c r="AE2323" t="s">
        <v>107</v>
      </c>
      <c r="AF2323" t="s">
        <v>107</v>
      </c>
      <c r="AJ2323" t="s">
        <v>58</v>
      </c>
      <c r="AK2323" t="s">
        <v>59</v>
      </c>
      <c r="AL2323">
        <v>41947</v>
      </c>
      <c r="AN2323" t="b">
        <v>1</v>
      </c>
      <c r="AQ2323" t="s">
        <v>60</v>
      </c>
      <c r="AR2323" t="s">
        <v>61</v>
      </c>
      <c r="BB2323" s="7" t="s">
        <v>10231</v>
      </c>
      <c r="BC2323" s="7" t="s">
        <v>1157</v>
      </c>
      <c r="BE2323" s="7">
        <v>98942</v>
      </c>
      <c r="BG2323" s="7">
        <v>54758</v>
      </c>
      <c r="BH2323" s="7">
        <v>0</v>
      </c>
      <c r="BI2323">
        <v>42264.4</v>
      </c>
      <c r="BJ2323">
        <v>0</v>
      </c>
      <c r="BK2323">
        <v>0</v>
      </c>
      <c r="BL2323">
        <v>0</v>
      </c>
      <c r="BO2323" t="s">
        <v>24138</v>
      </c>
      <c r="BP2323">
        <v>21523</v>
      </c>
      <c r="BQ2323">
        <v>6218</v>
      </c>
      <c r="BR2323">
        <v>7708</v>
      </c>
      <c r="BS2323">
        <v>8605</v>
      </c>
      <c r="BU2323" t="s">
        <v>24139</v>
      </c>
      <c r="BV2323" t="s">
        <v>4695</v>
      </c>
      <c r="BX2323">
        <v>44149.164259259262</v>
      </c>
    </row>
    <row r="2324" spans="1:76" x14ac:dyDescent="0.25">
      <c r="A2324" t="s">
        <v>24140</v>
      </c>
      <c r="B2324" t="s">
        <v>1380</v>
      </c>
      <c r="C2324" t="s">
        <v>46</v>
      </c>
      <c r="D2324">
        <v>41791</v>
      </c>
      <c r="H2324" t="s">
        <v>47</v>
      </c>
      <c r="I2324">
        <v>41791</v>
      </c>
      <c r="J2324">
        <v>2014</v>
      </c>
      <c r="K2324" t="s">
        <v>85</v>
      </c>
      <c r="L2324" t="s">
        <v>1381</v>
      </c>
      <c r="N2324" t="s">
        <v>1382</v>
      </c>
      <c r="O2324" t="s">
        <v>1383</v>
      </c>
      <c r="P2324" t="s">
        <v>68</v>
      </c>
      <c r="R2324">
        <v>98072</v>
      </c>
      <c r="S2324" t="s">
        <v>1384</v>
      </c>
      <c r="T2324" t="s">
        <v>24141</v>
      </c>
      <c r="V2324" t="s">
        <v>54</v>
      </c>
      <c r="W2324">
        <v>13</v>
      </c>
      <c r="X2324" t="s">
        <v>607</v>
      </c>
      <c r="Y2324">
        <v>4868</v>
      </c>
      <c r="Z2324" t="s">
        <v>68</v>
      </c>
      <c r="AA2324" t="s">
        <v>57</v>
      </c>
      <c r="AC2324" t="s">
        <v>146</v>
      </c>
      <c r="AD2324" t="s">
        <v>4690</v>
      </c>
      <c r="AE2324" t="s">
        <v>107</v>
      </c>
      <c r="AF2324" t="s">
        <v>107</v>
      </c>
      <c r="AJ2324" t="s">
        <v>58</v>
      </c>
      <c r="AK2324" t="s">
        <v>59</v>
      </c>
      <c r="AL2324">
        <v>41947</v>
      </c>
      <c r="AN2324" t="b">
        <v>1</v>
      </c>
      <c r="AQ2324" t="s">
        <v>60</v>
      </c>
      <c r="AR2324" t="s">
        <v>99</v>
      </c>
      <c r="AS2324" t="s">
        <v>4734</v>
      </c>
      <c r="BB2324" s="7" t="s">
        <v>1382</v>
      </c>
      <c r="BC2324" s="7" t="s">
        <v>1383</v>
      </c>
      <c r="BE2324" s="7">
        <v>98072</v>
      </c>
      <c r="BG2324" s="7">
        <v>16271.07</v>
      </c>
      <c r="BH2324" s="7">
        <v>0</v>
      </c>
      <c r="BI2324">
        <v>13139.72</v>
      </c>
      <c r="BJ2324">
        <v>0</v>
      </c>
      <c r="BK2324">
        <v>0</v>
      </c>
      <c r="BL2324">
        <v>0</v>
      </c>
      <c r="BO2324" t="s">
        <v>24142</v>
      </c>
      <c r="BP2324">
        <v>21604</v>
      </c>
      <c r="BQ2324">
        <v>6216</v>
      </c>
      <c r="BR2324">
        <v>7705</v>
      </c>
      <c r="BS2324">
        <v>8608</v>
      </c>
      <c r="BT2324">
        <v>45</v>
      </c>
      <c r="BU2324" t="s">
        <v>24143</v>
      </c>
      <c r="BV2324" t="s">
        <v>4695</v>
      </c>
      <c r="BX2324">
        <v>44149.164386574077</v>
      </c>
    </row>
    <row r="2325" spans="1:76" x14ac:dyDescent="0.25">
      <c r="A2325" t="s">
        <v>24144</v>
      </c>
      <c r="B2325" t="s">
        <v>24145</v>
      </c>
      <c r="C2325" t="s">
        <v>46</v>
      </c>
      <c r="D2325">
        <v>41779</v>
      </c>
      <c r="H2325" t="s">
        <v>599</v>
      </c>
      <c r="I2325">
        <v>41779</v>
      </c>
      <c r="J2325">
        <v>2014</v>
      </c>
      <c r="K2325" t="s">
        <v>85</v>
      </c>
      <c r="L2325" t="s">
        <v>24146</v>
      </c>
      <c r="N2325" t="s">
        <v>24147</v>
      </c>
      <c r="O2325" t="s">
        <v>1081</v>
      </c>
      <c r="P2325" t="s">
        <v>291</v>
      </c>
      <c r="R2325">
        <v>98848</v>
      </c>
      <c r="S2325" t="s">
        <v>24148</v>
      </c>
      <c r="T2325" t="s">
        <v>24149</v>
      </c>
      <c r="V2325" t="s">
        <v>4807</v>
      </c>
      <c r="W2325">
        <v>23</v>
      </c>
      <c r="X2325" t="s">
        <v>7459</v>
      </c>
      <c r="Y2325">
        <v>3340</v>
      </c>
      <c r="Z2325" t="s">
        <v>291</v>
      </c>
      <c r="AA2325" t="s">
        <v>4785</v>
      </c>
      <c r="AB2325">
        <v>37035</v>
      </c>
      <c r="AC2325" t="s">
        <v>146</v>
      </c>
      <c r="AD2325" t="s">
        <v>4690</v>
      </c>
      <c r="AE2325" t="s">
        <v>107</v>
      </c>
      <c r="AF2325" t="s">
        <v>107</v>
      </c>
      <c r="AJ2325" t="s">
        <v>58</v>
      </c>
      <c r="AK2325" t="s">
        <v>59</v>
      </c>
      <c r="AL2325">
        <v>41947</v>
      </c>
      <c r="AN2325" t="b">
        <v>1</v>
      </c>
      <c r="AQ2325" t="s">
        <v>60</v>
      </c>
      <c r="AR2325" t="s">
        <v>99</v>
      </c>
      <c r="BB2325" s="7" t="s">
        <v>24147</v>
      </c>
      <c r="BC2325" s="7" t="s">
        <v>1081</v>
      </c>
      <c r="BE2325" s="7">
        <v>98848</v>
      </c>
      <c r="BG2325" s="7">
        <v>7173.24</v>
      </c>
      <c r="BH2325" s="7">
        <v>0</v>
      </c>
      <c r="BI2325">
        <v>9451.4500000000007</v>
      </c>
      <c r="BJ2325">
        <v>0</v>
      </c>
      <c r="BK2325">
        <v>0</v>
      </c>
      <c r="BL2325">
        <v>0</v>
      </c>
      <c r="BO2325" t="s">
        <v>24150</v>
      </c>
      <c r="BP2325">
        <v>21999</v>
      </c>
      <c r="BQ2325">
        <v>24361</v>
      </c>
      <c r="BR2325">
        <v>7696</v>
      </c>
      <c r="BS2325">
        <v>8636</v>
      </c>
      <c r="BU2325" t="s">
        <v>24151</v>
      </c>
      <c r="BV2325" t="s">
        <v>4695</v>
      </c>
      <c r="BX2325">
        <v>44149.165173611109</v>
      </c>
    </row>
    <row r="2326" spans="1:76" x14ac:dyDescent="0.25">
      <c r="A2326" t="s">
        <v>24152</v>
      </c>
      <c r="B2326" t="s">
        <v>24153</v>
      </c>
      <c r="C2326" t="s">
        <v>46</v>
      </c>
      <c r="D2326">
        <v>41730</v>
      </c>
      <c r="I2326">
        <v>41730</v>
      </c>
      <c r="J2326">
        <v>2014</v>
      </c>
      <c r="K2326" t="s">
        <v>85</v>
      </c>
      <c r="L2326" t="s">
        <v>24154</v>
      </c>
      <c r="N2326" t="s">
        <v>24155</v>
      </c>
      <c r="O2326" t="s">
        <v>2493</v>
      </c>
      <c r="P2326" t="s">
        <v>3508</v>
      </c>
      <c r="R2326">
        <v>991850345</v>
      </c>
      <c r="S2326" t="s">
        <v>24156</v>
      </c>
      <c r="T2326" t="s">
        <v>24157</v>
      </c>
      <c r="V2326" t="s">
        <v>4807</v>
      </c>
      <c r="W2326">
        <v>23</v>
      </c>
      <c r="X2326" t="s">
        <v>6972</v>
      </c>
      <c r="Y2326">
        <v>3655</v>
      </c>
      <c r="Z2326" t="s">
        <v>3508</v>
      </c>
      <c r="AA2326" t="s">
        <v>4785</v>
      </c>
      <c r="AB2326">
        <v>7129</v>
      </c>
      <c r="AC2326" t="s">
        <v>146</v>
      </c>
      <c r="AD2326" t="s">
        <v>4690</v>
      </c>
      <c r="AE2326" t="s">
        <v>107</v>
      </c>
      <c r="AF2326" t="s">
        <v>107</v>
      </c>
      <c r="AJ2326" t="s">
        <v>58</v>
      </c>
      <c r="AK2326" t="s">
        <v>59</v>
      </c>
      <c r="AL2326">
        <v>41947</v>
      </c>
      <c r="AN2326" t="b">
        <v>1</v>
      </c>
      <c r="AQ2326" t="s">
        <v>195</v>
      </c>
      <c r="AR2326" t="s">
        <v>150</v>
      </c>
      <c r="BB2326" s="7" t="s">
        <v>24155</v>
      </c>
      <c r="BC2326" s="7" t="s">
        <v>2493</v>
      </c>
      <c r="BE2326" s="7">
        <v>991850345</v>
      </c>
      <c r="BO2326" t="s">
        <v>24158</v>
      </c>
      <c r="BP2326">
        <v>3855</v>
      </c>
      <c r="BQ2326">
        <v>756</v>
      </c>
      <c r="BR2326">
        <v>8112</v>
      </c>
      <c r="BU2326" t="s">
        <v>24159</v>
      </c>
      <c r="BV2326" t="s">
        <v>4695</v>
      </c>
      <c r="BX2326">
        <v>43598.011354166665</v>
      </c>
    </row>
    <row r="2327" spans="1:76" x14ac:dyDescent="0.25">
      <c r="A2327" t="s">
        <v>24160</v>
      </c>
      <c r="B2327" t="s">
        <v>24161</v>
      </c>
      <c r="C2327" t="s">
        <v>46</v>
      </c>
      <c r="D2327">
        <v>41749</v>
      </c>
      <c r="I2327">
        <v>41749</v>
      </c>
      <c r="J2327">
        <v>2014</v>
      </c>
      <c r="K2327" t="s">
        <v>85</v>
      </c>
      <c r="L2327" t="s">
        <v>24162</v>
      </c>
      <c r="N2327" t="s">
        <v>7565</v>
      </c>
      <c r="O2327" t="s">
        <v>676</v>
      </c>
      <c r="P2327" t="s">
        <v>322</v>
      </c>
      <c r="R2327">
        <v>99111</v>
      </c>
      <c r="S2327" t="s">
        <v>24163</v>
      </c>
      <c r="T2327" t="s">
        <v>24164</v>
      </c>
      <c r="V2327" t="s">
        <v>5396</v>
      </c>
      <c r="W2327">
        <v>20</v>
      </c>
      <c r="X2327" t="s">
        <v>6562</v>
      </c>
      <c r="Y2327">
        <v>4375</v>
      </c>
      <c r="Z2327" t="s">
        <v>322</v>
      </c>
      <c r="AA2327" t="s">
        <v>4785</v>
      </c>
      <c r="AB2327">
        <v>25423</v>
      </c>
      <c r="AC2327" t="s">
        <v>146</v>
      </c>
      <c r="AD2327" t="s">
        <v>4690</v>
      </c>
      <c r="AE2327" t="s">
        <v>107</v>
      </c>
      <c r="AF2327" t="s">
        <v>107</v>
      </c>
      <c r="AJ2327" t="s">
        <v>58</v>
      </c>
      <c r="AK2327" t="s">
        <v>59</v>
      </c>
      <c r="AL2327">
        <v>41947</v>
      </c>
      <c r="AN2327" t="b">
        <v>1</v>
      </c>
      <c r="AQ2327" t="s">
        <v>195</v>
      </c>
      <c r="AR2327" t="s">
        <v>150</v>
      </c>
      <c r="BB2327" s="7" t="s">
        <v>7565</v>
      </c>
      <c r="BC2327" s="7" t="s">
        <v>676</v>
      </c>
      <c r="BE2327" s="7">
        <v>99111</v>
      </c>
      <c r="BO2327" t="s">
        <v>24165</v>
      </c>
      <c r="BP2327">
        <v>3898</v>
      </c>
      <c r="BQ2327">
        <v>6422</v>
      </c>
      <c r="BR2327">
        <v>8111</v>
      </c>
      <c r="BU2327" t="s">
        <v>24166</v>
      </c>
      <c r="BV2327" t="s">
        <v>4695</v>
      </c>
      <c r="BX2327">
        <v>43598.011342592596</v>
      </c>
    </row>
    <row r="2328" spans="1:76" x14ac:dyDescent="0.25">
      <c r="A2328" t="s">
        <v>24167</v>
      </c>
      <c r="B2328" t="s">
        <v>24168</v>
      </c>
      <c r="C2328" t="s">
        <v>46</v>
      </c>
      <c r="D2328">
        <v>41815</v>
      </c>
      <c r="H2328" t="s">
        <v>289</v>
      </c>
      <c r="I2328">
        <v>41815</v>
      </c>
      <c r="J2328">
        <v>2014</v>
      </c>
      <c r="K2328" t="s">
        <v>85</v>
      </c>
      <c r="L2328" t="s">
        <v>24169</v>
      </c>
      <c r="N2328" t="s">
        <v>24170</v>
      </c>
      <c r="O2328" t="s">
        <v>612</v>
      </c>
      <c r="P2328" t="s">
        <v>613</v>
      </c>
      <c r="R2328">
        <v>99166</v>
      </c>
      <c r="S2328" t="s">
        <v>24171</v>
      </c>
      <c r="T2328" t="s">
        <v>24171</v>
      </c>
      <c r="V2328" t="s">
        <v>5571</v>
      </c>
      <c r="W2328">
        <v>28</v>
      </c>
      <c r="X2328" t="s">
        <v>7356</v>
      </c>
      <c r="Y2328">
        <v>3290</v>
      </c>
      <c r="Z2328" t="s">
        <v>613</v>
      </c>
      <c r="AA2328" t="s">
        <v>4785</v>
      </c>
      <c r="AB2328">
        <v>4460</v>
      </c>
      <c r="AC2328" t="s">
        <v>146</v>
      </c>
      <c r="AD2328" t="s">
        <v>4690</v>
      </c>
      <c r="AE2328" t="s">
        <v>107</v>
      </c>
      <c r="AF2328" t="s">
        <v>107</v>
      </c>
      <c r="AJ2328" t="s">
        <v>58</v>
      </c>
      <c r="AK2328" t="s">
        <v>59</v>
      </c>
      <c r="AL2328">
        <v>41947</v>
      </c>
      <c r="AN2328" t="b">
        <v>1</v>
      </c>
      <c r="AQ2328" t="s">
        <v>60</v>
      </c>
      <c r="AR2328" t="s">
        <v>99</v>
      </c>
      <c r="BB2328" s="7" t="s">
        <v>24170</v>
      </c>
      <c r="BC2328" s="7" t="s">
        <v>612</v>
      </c>
      <c r="BE2328" s="7">
        <v>99166</v>
      </c>
      <c r="BG2328" s="7">
        <v>0</v>
      </c>
      <c r="BH2328" s="7">
        <v>0</v>
      </c>
      <c r="BI2328">
        <v>0</v>
      </c>
      <c r="BJ2328">
        <v>0</v>
      </c>
      <c r="BK2328">
        <v>0</v>
      </c>
      <c r="BL2328">
        <v>0</v>
      </c>
      <c r="BO2328" t="s">
        <v>24172</v>
      </c>
      <c r="BP2328">
        <v>4409</v>
      </c>
      <c r="BQ2328">
        <v>6417</v>
      </c>
      <c r="BR2328">
        <v>8103</v>
      </c>
      <c r="BS2328">
        <v>7703</v>
      </c>
      <c r="BU2328" t="s">
        <v>24173</v>
      </c>
      <c r="BV2328" t="s">
        <v>4695</v>
      </c>
      <c r="BX2328">
        <v>44149.130509259259</v>
      </c>
    </row>
    <row r="2329" spans="1:76" x14ac:dyDescent="0.25">
      <c r="A2329" t="s">
        <v>24174</v>
      </c>
      <c r="B2329" t="s">
        <v>638</v>
      </c>
      <c r="C2329" t="s">
        <v>46</v>
      </c>
      <c r="D2329">
        <v>41732</v>
      </c>
      <c r="H2329" t="s">
        <v>47</v>
      </c>
      <c r="I2329">
        <v>41732</v>
      </c>
      <c r="J2329">
        <v>2014</v>
      </c>
      <c r="K2329" t="s">
        <v>85</v>
      </c>
      <c r="L2329" t="s">
        <v>639</v>
      </c>
      <c r="N2329" t="s">
        <v>640</v>
      </c>
      <c r="O2329" t="s">
        <v>601</v>
      </c>
      <c r="P2329" t="s">
        <v>68</v>
      </c>
      <c r="R2329">
        <v>980222223</v>
      </c>
      <c r="S2329" t="s">
        <v>641</v>
      </c>
      <c r="T2329" t="s">
        <v>23167</v>
      </c>
      <c r="V2329" t="s">
        <v>90</v>
      </c>
      <c r="W2329">
        <v>12</v>
      </c>
      <c r="X2329" t="s">
        <v>188</v>
      </c>
      <c r="Y2329">
        <v>4760</v>
      </c>
      <c r="Z2329" t="s">
        <v>68</v>
      </c>
      <c r="AA2329" t="s">
        <v>57</v>
      </c>
      <c r="AC2329" t="s">
        <v>146</v>
      </c>
      <c r="AD2329" t="s">
        <v>4690</v>
      </c>
      <c r="AE2329" t="s">
        <v>107</v>
      </c>
      <c r="AF2329" t="s">
        <v>107</v>
      </c>
      <c r="AJ2329" t="s">
        <v>58</v>
      </c>
      <c r="AK2329" t="s">
        <v>59</v>
      </c>
      <c r="AL2329">
        <v>41947</v>
      </c>
      <c r="AN2329" t="b">
        <v>1</v>
      </c>
      <c r="AQ2329" t="s">
        <v>60</v>
      </c>
      <c r="AR2329" t="s">
        <v>99</v>
      </c>
      <c r="AS2329" t="s">
        <v>4734</v>
      </c>
      <c r="BB2329" s="7" t="s">
        <v>640</v>
      </c>
      <c r="BC2329" s="7" t="s">
        <v>601</v>
      </c>
      <c r="BE2329" s="7">
        <v>980222223</v>
      </c>
      <c r="BG2329" s="7">
        <v>163351.28</v>
      </c>
      <c r="BH2329" s="7">
        <v>0</v>
      </c>
      <c r="BI2329">
        <v>145116.67000000001</v>
      </c>
      <c r="BJ2329">
        <v>0</v>
      </c>
      <c r="BK2329">
        <v>0</v>
      </c>
      <c r="BL2329">
        <v>0</v>
      </c>
      <c r="BO2329" t="s">
        <v>24175</v>
      </c>
      <c r="BP2329">
        <v>4535</v>
      </c>
      <c r="BQ2329">
        <v>26382</v>
      </c>
      <c r="BR2329">
        <v>8102</v>
      </c>
      <c r="BS2329">
        <v>7707</v>
      </c>
      <c r="BT2329">
        <v>31</v>
      </c>
      <c r="BU2329" t="s">
        <v>24176</v>
      </c>
      <c r="BV2329" t="s">
        <v>4695</v>
      </c>
      <c r="BX2329">
        <v>44149.130590277775</v>
      </c>
    </row>
    <row r="2330" spans="1:76" x14ac:dyDescent="0.25">
      <c r="A2330" t="s">
        <v>24177</v>
      </c>
      <c r="B2330" t="s">
        <v>24178</v>
      </c>
      <c r="C2330" t="s">
        <v>46</v>
      </c>
      <c r="D2330">
        <v>41812</v>
      </c>
      <c r="I2330">
        <v>41812</v>
      </c>
      <c r="J2330">
        <v>2014</v>
      </c>
      <c r="K2330" t="s">
        <v>85</v>
      </c>
      <c r="L2330" t="s">
        <v>24179</v>
      </c>
      <c r="N2330" t="s">
        <v>24180</v>
      </c>
      <c r="O2330" t="s">
        <v>929</v>
      </c>
      <c r="P2330" t="s">
        <v>930</v>
      </c>
      <c r="R2330">
        <v>99169</v>
      </c>
      <c r="T2330" t="s">
        <v>24181</v>
      </c>
      <c r="V2330" t="s">
        <v>5571</v>
      </c>
      <c r="W2330">
        <v>28</v>
      </c>
      <c r="X2330" t="s">
        <v>7097</v>
      </c>
      <c r="Y2330">
        <v>3002</v>
      </c>
      <c r="Z2330" t="s">
        <v>930</v>
      </c>
      <c r="AA2330" t="s">
        <v>4785</v>
      </c>
      <c r="AB2330">
        <v>6274</v>
      </c>
      <c r="AC2330" t="s">
        <v>146</v>
      </c>
      <c r="AD2330" t="s">
        <v>4690</v>
      </c>
      <c r="AE2330" t="s">
        <v>107</v>
      </c>
      <c r="AF2330" t="s">
        <v>107</v>
      </c>
      <c r="AJ2330" t="s">
        <v>58</v>
      </c>
      <c r="AK2330" t="s">
        <v>59</v>
      </c>
      <c r="AL2330">
        <v>41947</v>
      </c>
      <c r="AN2330" t="b">
        <v>1</v>
      </c>
      <c r="AQ2330" t="s">
        <v>195</v>
      </c>
      <c r="AR2330" t="s">
        <v>150</v>
      </c>
      <c r="BB2330" s="7" t="s">
        <v>24180</v>
      </c>
      <c r="BC2330" s="7" t="s">
        <v>929</v>
      </c>
      <c r="BE2330" s="7">
        <v>99169</v>
      </c>
      <c r="BO2330" t="s">
        <v>24182</v>
      </c>
      <c r="BP2330">
        <v>4588</v>
      </c>
      <c r="BQ2330">
        <v>6416</v>
      </c>
      <c r="BR2330">
        <v>8101</v>
      </c>
      <c r="BU2330" t="s">
        <v>24183</v>
      </c>
      <c r="BV2330" t="s">
        <v>4695</v>
      </c>
      <c r="BX2330">
        <v>43598.011284722219</v>
      </c>
    </row>
    <row r="2331" spans="1:76" x14ac:dyDescent="0.25">
      <c r="A2331" t="s">
        <v>24184</v>
      </c>
      <c r="B2331" t="s">
        <v>1779</v>
      </c>
      <c r="C2331" t="s">
        <v>46</v>
      </c>
      <c r="D2331">
        <v>41667</v>
      </c>
      <c r="H2331" t="s">
        <v>47</v>
      </c>
      <c r="I2331">
        <v>41667</v>
      </c>
      <c r="J2331">
        <v>2014</v>
      </c>
      <c r="K2331" t="s">
        <v>85</v>
      </c>
      <c r="L2331" t="s">
        <v>1780</v>
      </c>
      <c r="N2331" t="s">
        <v>916</v>
      </c>
      <c r="O2331" t="s">
        <v>366</v>
      </c>
      <c r="P2331" t="s">
        <v>96</v>
      </c>
      <c r="R2331">
        <v>99338</v>
      </c>
      <c r="S2331" t="s">
        <v>917</v>
      </c>
      <c r="T2331" t="s">
        <v>24185</v>
      </c>
      <c r="V2331" t="s">
        <v>5571</v>
      </c>
      <c r="W2331">
        <v>28</v>
      </c>
      <c r="X2331" t="s">
        <v>7019</v>
      </c>
      <c r="Y2331">
        <v>4725</v>
      </c>
      <c r="Z2331" t="s">
        <v>96</v>
      </c>
      <c r="AA2331" t="s">
        <v>4785</v>
      </c>
      <c r="AB2331">
        <v>97652</v>
      </c>
      <c r="AC2331" t="s">
        <v>146</v>
      </c>
      <c r="AD2331" t="s">
        <v>4690</v>
      </c>
      <c r="AE2331" t="s">
        <v>107</v>
      </c>
      <c r="AF2331" t="s">
        <v>107</v>
      </c>
      <c r="AJ2331" t="s">
        <v>58</v>
      </c>
      <c r="AK2331" t="s">
        <v>59</v>
      </c>
      <c r="AL2331">
        <v>41947</v>
      </c>
      <c r="AN2331" t="b">
        <v>1</v>
      </c>
      <c r="AQ2331" t="s">
        <v>195</v>
      </c>
      <c r="AR2331" t="s">
        <v>150</v>
      </c>
      <c r="BB2331" s="7" t="s">
        <v>916</v>
      </c>
      <c r="BC2331" s="7" t="s">
        <v>366</v>
      </c>
      <c r="BE2331" s="7">
        <v>99338</v>
      </c>
      <c r="BG2331" s="7">
        <v>1000</v>
      </c>
      <c r="BH2331" s="7">
        <v>339.81</v>
      </c>
      <c r="BI2331">
        <v>1015.4</v>
      </c>
      <c r="BJ2331">
        <v>0</v>
      </c>
      <c r="BK2331">
        <v>0</v>
      </c>
      <c r="BL2331">
        <v>0</v>
      </c>
      <c r="BO2331" t="s">
        <v>24186</v>
      </c>
      <c r="BP2331">
        <v>4618</v>
      </c>
      <c r="BQ2331">
        <v>1065</v>
      </c>
      <c r="BR2331">
        <v>8100</v>
      </c>
      <c r="BS2331">
        <v>7714</v>
      </c>
      <c r="BU2331" t="s">
        <v>22343</v>
      </c>
      <c r="BV2331" t="s">
        <v>4695</v>
      </c>
      <c r="BX2331">
        <v>44149.130844907406</v>
      </c>
    </row>
    <row r="2332" spans="1:76" x14ac:dyDescent="0.25">
      <c r="A2332" t="s">
        <v>24187</v>
      </c>
      <c r="B2332" t="s">
        <v>571</v>
      </c>
      <c r="C2332" t="s">
        <v>46</v>
      </c>
      <c r="D2332">
        <v>41701</v>
      </c>
      <c r="H2332" t="s">
        <v>47</v>
      </c>
      <c r="I2332">
        <v>41701</v>
      </c>
      <c r="J2332">
        <v>2014</v>
      </c>
      <c r="K2332" t="s">
        <v>85</v>
      </c>
      <c r="L2332" t="s">
        <v>23933</v>
      </c>
      <c r="N2332" t="s">
        <v>572</v>
      </c>
      <c r="O2332" t="s">
        <v>573</v>
      </c>
      <c r="P2332" t="s">
        <v>291</v>
      </c>
      <c r="R2332">
        <v>98837</v>
      </c>
      <c r="T2332" t="s">
        <v>24188</v>
      </c>
      <c r="V2332" t="s">
        <v>54</v>
      </c>
      <c r="W2332">
        <v>13</v>
      </c>
      <c r="X2332" t="s">
        <v>574</v>
      </c>
      <c r="Y2332">
        <v>4803</v>
      </c>
      <c r="Z2332" t="s">
        <v>291</v>
      </c>
      <c r="AA2332" t="s">
        <v>57</v>
      </c>
      <c r="AC2332" t="s">
        <v>146</v>
      </c>
      <c r="AD2332" t="s">
        <v>4690</v>
      </c>
      <c r="AE2332" t="s">
        <v>107</v>
      </c>
      <c r="AF2332" t="s">
        <v>107</v>
      </c>
      <c r="AJ2332" t="s">
        <v>58</v>
      </c>
      <c r="AK2332" t="s">
        <v>59</v>
      </c>
      <c r="AL2332">
        <v>41947</v>
      </c>
      <c r="AN2332" t="b">
        <v>1</v>
      </c>
      <c r="AQ2332" t="s">
        <v>60</v>
      </c>
      <c r="AR2332" t="s">
        <v>61</v>
      </c>
      <c r="AS2332" t="s">
        <v>4734</v>
      </c>
      <c r="BB2332" s="7" t="s">
        <v>572</v>
      </c>
      <c r="BC2332" s="7" t="s">
        <v>573</v>
      </c>
      <c r="BE2332" s="7">
        <v>98837</v>
      </c>
      <c r="BG2332" s="7">
        <v>105166</v>
      </c>
      <c r="BH2332" s="7">
        <v>0</v>
      </c>
      <c r="BI2332">
        <v>73988.91</v>
      </c>
      <c r="BJ2332">
        <v>100</v>
      </c>
      <c r="BK2332">
        <v>0</v>
      </c>
      <c r="BL2332">
        <v>0</v>
      </c>
      <c r="BO2332" t="s">
        <v>24189</v>
      </c>
      <c r="BP2332">
        <v>4862</v>
      </c>
      <c r="BQ2332">
        <v>11467</v>
      </c>
      <c r="BR2332">
        <v>8088</v>
      </c>
      <c r="BS2332">
        <v>7723</v>
      </c>
      <c r="BT2332">
        <v>13</v>
      </c>
      <c r="BU2332" t="s">
        <v>24190</v>
      </c>
      <c r="BV2332" t="s">
        <v>4695</v>
      </c>
      <c r="BX2332">
        <v>44149.131041666667</v>
      </c>
    </row>
    <row r="2333" spans="1:76" x14ac:dyDescent="0.25">
      <c r="A2333" t="s">
        <v>24191</v>
      </c>
      <c r="B2333" t="s">
        <v>284</v>
      </c>
      <c r="C2333" t="s">
        <v>46</v>
      </c>
      <c r="D2333">
        <v>41707</v>
      </c>
      <c r="H2333" t="s">
        <v>47</v>
      </c>
      <c r="I2333">
        <v>41707</v>
      </c>
      <c r="J2333">
        <v>2014</v>
      </c>
      <c r="K2333" t="s">
        <v>85</v>
      </c>
      <c r="L2333" t="s">
        <v>24192</v>
      </c>
      <c r="N2333" t="s">
        <v>20793</v>
      </c>
      <c r="O2333" t="s">
        <v>286</v>
      </c>
      <c r="P2333" t="s">
        <v>199</v>
      </c>
      <c r="R2333">
        <v>98294</v>
      </c>
      <c r="T2333" t="s">
        <v>24193</v>
      </c>
      <c r="V2333" t="s">
        <v>4919</v>
      </c>
      <c r="W2333">
        <v>29</v>
      </c>
      <c r="X2333" t="s">
        <v>5278</v>
      </c>
      <c r="Y2333">
        <v>4107</v>
      </c>
      <c r="Z2333" t="s">
        <v>199</v>
      </c>
      <c r="AA2333" t="s">
        <v>4785</v>
      </c>
      <c r="AB2333">
        <v>417893</v>
      </c>
      <c r="AC2333" t="s">
        <v>146</v>
      </c>
      <c r="AD2333" t="s">
        <v>4690</v>
      </c>
      <c r="AE2333" t="s">
        <v>107</v>
      </c>
      <c r="AF2333" t="s">
        <v>107</v>
      </c>
      <c r="AJ2333" t="s">
        <v>58</v>
      </c>
      <c r="AK2333" t="s">
        <v>59</v>
      </c>
      <c r="AL2333">
        <v>41947</v>
      </c>
      <c r="AN2333" t="b">
        <v>1</v>
      </c>
      <c r="AQ2333" t="s">
        <v>60</v>
      </c>
      <c r="AR2333" t="s">
        <v>99</v>
      </c>
      <c r="BB2333" s="7" t="s">
        <v>20793</v>
      </c>
      <c r="BC2333" s="7" t="s">
        <v>286</v>
      </c>
      <c r="BE2333" s="7">
        <v>98294</v>
      </c>
      <c r="BG2333" s="7">
        <v>19502.3</v>
      </c>
      <c r="BH2333" s="7">
        <v>0</v>
      </c>
      <c r="BI2333">
        <v>14687.42</v>
      </c>
      <c r="BJ2333">
        <v>0</v>
      </c>
      <c r="BK2333">
        <v>0</v>
      </c>
      <c r="BL2333">
        <v>646</v>
      </c>
      <c r="BO2333" t="s">
        <v>24194</v>
      </c>
      <c r="BP2333">
        <v>5803</v>
      </c>
      <c r="BQ2333">
        <v>30374</v>
      </c>
      <c r="BR2333">
        <v>8070</v>
      </c>
      <c r="BS2333">
        <v>7767</v>
      </c>
      <c r="BU2333" t="s">
        <v>24195</v>
      </c>
      <c r="BV2333" t="s">
        <v>4695</v>
      </c>
      <c r="BX2333">
        <v>44149.132384259261</v>
      </c>
    </row>
    <row r="2334" spans="1:76" x14ac:dyDescent="0.25">
      <c r="A2334" t="s">
        <v>24196</v>
      </c>
      <c r="B2334" t="s">
        <v>24197</v>
      </c>
      <c r="C2334" t="s">
        <v>46</v>
      </c>
      <c r="D2334">
        <v>41771</v>
      </c>
      <c r="H2334" t="s">
        <v>47</v>
      </c>
      <c r="I2334">
        <v>41771</v>
      </c>
      <c r="J2334">
        <v>2014</v>
      </c>
      <c r="K2334" t="s">
        <v>85</v>
      </c>
      <c r="L2334" t="s">
        <v>24198</v>
      </c>
      <c r="N2334" t="s">
        <v>24199</v>
      </c>
      <c r="O2334" t="s">
        <v>4621</v>
      </c>
      <c r="P2334" t="s">
        <v>105</v>
      </c>
      <c r="R2334">
        <v>990067173</v>
      </c>
      <c r="S2334" t="s">
        <v>24200</v>
      </c>
      <c r="T2334" t="s">
        <v>24201</v>
      </c>
      <c r="V2334" t="s">
        <v>5424</v>
      </c>
      <c r="W2334">
        <v>22</v>
      </c>
      <c r="X2334" t="s">
        <v>6703</v>
      </c>
      <c r="Y2334">
        <v>4151</v>
      </c>
      <c r="Z2334" t="s">
        <v>105</v>
      </c>
      <c r="AA2334" t="s">
        <v>4785</v>
      </c>
      <c r="AB2334">
        <v>281292</v>
      </c>
      <c r="AC2334" t="s">
        <v>146</v>
      </c>
      <c r="AD2334" t="s">
        <v>4690</v>
      </c>
      <c r="AE2334" t="s">
        <v>107</v>
      </c>
      <c r="AF2334" t="s">
        <v>107</v>
      </c>
      <c r="AJ2334" t="s">
        <v>58</v>
      </c>
      <c r="AK2334" t="s">
        <v>59</v>
      </c>
      <c r="AL2334">
        <v>41947</v>
      </c>
      <c r="AN2334" t="b">
        <v>1</v>
      </c>
      <c r="AQ2334" t="s">
        <v>60</v>
      </c>
      <c r="AR2334" t="s">
        <v>61</v>
      </c>
      <c r="BB2334" s="7" t="s">
        <v>24199</v>
      </c>
      <c r="BC2334" s="7" t="s">
        <v>4621</v>
      </c>
      <c r="BE2334" s="7">
        <v>990067173</v>
      </c>
      <c r="BG2334" s="7">
        <v>5951.14</v>
      </c>
      <c r="BH2334" s="7">
        <v>0</v>
      </c>
      <c r="BI2334">
        <v>10867.68</v>
      </c>
      <c r="BJ2334">
        <v>5287.31</v>
      </c>
      <c r="BK2334">
        <v>0</v>
      </c>
      <c r="BL2334">
        <v>0</v>
      </c>
      <c r="BO2334" t="s">
        <v>24202</v>
      </c>
      <c r="BP2334">
        <v>6255</v>
      </c>
      <c r="BQ2334">
        <v>46</v>
      </c>
      <c r="BR2334">
        <v>8060</v>
      </c>
      <c r="BS2334">
        <v>7786</v>
      </c>
      <c r="BU2334" t="s">
        <v>24203</v>
      </c>
      <c r="BV2334" t="s">
        <v>4695</v>
      </c>
      <c r="BX2334">
        <v>44149.133842592593</v>
      </c>
    </row>
    <row r="2335" spans="1:76" x14ac:dyDescent="0.25">
      <c r="A2335" t="s">
        <v>24204</v>
      </c>
      <c r="B2335" t="s">
        <v>1433</v>
      </c>
      <c r="C2335" t="s">
        <v>46</v>
      </c>
      <c r="D2335">
        <v>41355</v>
      </c>
      <c r="H2335" t="s">
        <v>47</v>
      </c>
      <c r="I2335">
        <v>41355</v>
      </c>
      <c r="J2335">
        <v>2014</v>
      </c>
      <c r="K2335" t="s">
        <v>85</v>
      </c>
      <c r="L2335" t="s">
        <v>1434</v>
      </c>
      <c r="N2335" t="s">
        <v>1435</v>
      </c>
      <c r="O2335" t="s">
        <v>95</v>
      </c>
      <c r="P2335" t="s">
        <v>96</v>
      </c>
      <c r="R2335">
        <v>993521319</v>
      </c>
      <c r="S2335" t="s">
        <v>2091</v>
      </c>
      <c r="T2335" t="s">
        <v>21540</v>
      </c>
      <c r="V2335" t="s">
        <v>54</v>
      </c>
      <c r="W2335">
        <v>13</v>
      </c>
      <c r="X2335" t="s">
        <v>98</v>
      </c>
      <c r="Y2335">
        <v>4793</v>
      </c>
      <c r="Z2335" t="s">
        <v>96</v>
      </c>
      <c r="AA2335" t="s">
        <v>57</v>
      </c>
      <c r="AC2335" t="s">
        <v>146</v>
      </c>
      <c r="AD2335" t="s">
        <v>4690</v>
      </c>
      <c r="AE2335" t="s">
        <v>107</v>
      </c>
      <c r="AF2335" t="s">
        <v>107</v>
      </c>
      <c r="AJ2335" t="s">
        <v>58</v>
      </c>
      <c r="AK2335" t="s">
        <v>59</v>
      </c>
      <c r="AL2335">
        <v>41947</v>
      </c>
      <c r="AN2335" t="b">
        <v>1</v>
      </c>
      <c r="AQ2335" t="s">
        <v>60</v>
      </c>
      <c r="AR2335" t="s">
        <v>61</v>
      </c>
      <c r="AS2335" t="s">
        <v>62</v>
      </c>
      <c r="BB2335" s="7" t="s">
        <v>1435</v>
      </c>
      <c r="BC2335" s="7" t="s">
        <v>95</v>
      </c>
      <c r="BE2335" s="7">
        <v>993521319</v>
      </c>
      <c r="BG2335" s="7">
        <v>58806.5</v>
      </c>
      <c r="BH2335" s="7">
        <v>10500</v>
      </c>
      <c r="BI2335">
        <v>64294.5</v>
      </c>
      <c r="BJ2335">
        <v>0</v>
      </c>
      <c r="BK2335">
        <v>0</v>
      </c>
      <c r="BL2335">
        <v>0</v>
      </c>
      <c r="BO2335" t="s">
        <v>24205</v>
      </c>
      <c r="BP2335">
        <v>7783</v>
      </c>
      <c r="BQ2335">
        <v>3835</v>
      </c>
      <c r="BR2335">
        <v>8025</v>
      </c>
      <c r="BS2335">
        <v>7847</v>
      </c>
      <c r="BT2335">
        <v>8</v>
      </c>
      <c r="BU2335" t="s">
        <v>24206</v>
      </c>
      <c r="BV2335" t="s">
        <v>4695</v>
      </c>
      <c r="BX2335">
        <v>44149.135914351849</v>
      </c>
    </row>
    <row r="2336" spans="1:76" x14ac:dyDescent="0.25">
      <c r="A2336" t="s">
        <v>24207</v>
      </c>
      <c r="B2336" t="s">
        <v>4493</v>
      </c>
      <c r="C2336" t="s">
        <v>46</v>
      </c>
      <c r="D2336">
        <v>41773</v>
      </c>
      <c r="I2336">
        <v>41773</v>
      </c>
      <c r="J2336">
        <v>2014</v>
      </c>
      <c r="K2336" t="s">
        <v>85</v>
      </c>
      <c r="L2336" t="s">
        <v>24208</v>
      </c>
      <c r="N2336" t="s">
        <v>4494</v>
      </c>
      <c r="O2336" t="s">
        <v>2230</v>
      </c>
      <c r="P2336" t="s">
        <v>111</v>
      </c>
      <c r="R2336">
        <v>98346</v>
      </c>
      <c r="T2336" t="s">
        <v>24209</v>
      </c>
      <c r="V2336" t="s">
        <v>54</v>
      </c>
      <c r="W2336">
        <v>13</v>
      </c>
      <c r="X2336" t="s">
        <v>329</v>
      </c>
      <c r="Y2336">
        <v>3558</v>
      </c>
      <c r="Z2336" t="s">
        <v>111</v>
      </c>
      <c r="AA2336" t="s">
        <v>57</v>
      </c>
      <c r="AC2336" t="s">
        <v>146</v>
      </c>
      <c r="AD2336" t="s">
        <v>4690</v>
      </c>
      <c r="AE2336" t="s">
        <v>107</v>
      </c>
      <c r="AF2336" t="s">
        <v>107</v>
      </c>
      <c r="AJ2336" t="s">
        <v>58</v>
      </c>
      <c r="AK2336" t="s">
        <v>59</v>
      </c>
      <c r="AL2336">
        <v>41947</v>
      </c>
      <c r="AN2336" t="b">
        <v>1</v>
      </c>
      <c r="AQ2336" t="s">
        <v>60</v>
      </c>
      <c r="AR2336" t="s">
        <v>99</v>
      </c>
      <c r="AS2336" t="s">
        <v>4734</v>
      </c>
      <c r="BB2336" s="7" t="s">
        <v>4494</v>
      </c>
      <c r="BC2336" s="7" t="s">
        <v>2230</v>
      </c>
      <c r="BE2336" s="7">
        <v>98346</v>
      </c>
      <c r="BO2336" t="s">
        <v>24210</v>
      </c>
      <c r="BP2336">
        <v>8405</v>
      </c>
      <c r="BQ2336">
        <v>5562</v>
      </c>
      <c r="BR2336">
        <v>8011</v>
      </c>
      <c r="BT2336">
        <v>23</v>
      </c>
      <c r="BU2336" t="s">
        <v>24208</v>
      </c>
      <c r="BV2336" t="s">
        <v>4695</v>
      </c>
      <c r="BX2336">
        <v>43598.010740740741</v>
      </c>
    </row>
    <row r="2337" spans="1:76" x14ac:dyDescent="0.25">
      <c r="A2337" t="s">
        <v>24211</v>
      </c>
      <c r="B2337" t="s">
        <v>24212</v>
      </c>
      <c r="C2337" t="s">
        <v>46</v>
      </c>
      <c r="D2337">
        <v>41756</v>
      </c>
      <c r="H2337" t="s">
        <v>47</v>
      </c>
      <c r="I2337">
        <v>41756</v>
      </c>
      <c r="J2337">
        <v>2014</v>
      </c>
      <c r="K2337" t="s">
        <v>85</v>
      </c>
      <c r="L2337" t="s">
        <v>24213</v>
      </c>
      <c r="N2337" t="s">
        <v>24214</v>
      </c>
      <c r="O2337" t="s">
        <v>504</v>
      </c>
      <c r="P2337" t="s">
        <v>505</v>
      </c>
      <c r="R2337">
        <v>98620</v>
      </c>
      <c r="S2337" t="s">
        <v>24215</v>
      </c>
      <c r="T2337" t="s">
        <v>24216</v>
      </c>
      <c r="V2337" t="s">
        <v>5331</v>
      </c>
      <c r="W2337">
        <v>26</v>
      </c>
      <c r="X2337" t="s">
        <v>6135</v>
      </c>
      <c r="Y2337">
        <v>3579</v>
      </c>
      <c r="Z2337" t="s">
        <v>505</v>
      </c>
      <c r="AA2337" t="s">
        <v>4785</v>
      </c>
      <c r="AB2337">
        <v>12818</v>
      </c>
      <c r="AC2337" t="s">
        <v>146</v>
      </c>
      <c r="AD2337" t="s">
        <v>4690</v>
      </c>
      <c r="AE2337" t="s">
        <v>107</v>
      </c>
      <c r="AF2337" t="s">
        <v>107</v>
      </c>
      <c r="AJ2337" t="s">
        <v>58</v>
      </c>
      <c r="AK2337" t="s">
        <v>59</v>
      </c>
      <c r="AL2337">
        <v>41947</v>
      </c>
      <c r="AN2337" t="b">
        <v>1</v>
      </c>
      <c r="AQ2337" t="s">
        <v>60</v>
      </c>
      <c r="AR2337" t="s">
        <v>99</v>
      </c>
      <c r="BB2337" s="7" t="s">
        <v>24214</v>
      </c>
      <c r="BC2337" s="7" t="s">
        <v>504</v>
      </c>
      <c r="BE2337" s="7">
        <v>98620</v>
      </c>
      <c r="BG2337" s="7">
        <v>11909</v>
      </c>
      <c r="BH2337" s="7">
        <v>0</v>
      </c>
      <c r="BI2337">
        <v>11920.94</v>
      </c>
      <c r="BJ2337">
        <v>205.38</v>
      </c>
      <c r="BK2337">
        <v>0</v>
      </c>
      <c r="BL2337">
        <v>0</v>
      </c>
      <c r="BO2337" t="s">
        <v>24217</v>
      </c>
      <c r="BP2337">
        <v>8800</v>
      </c>
      <c r="BQ2337">
        <v>6366</v>
      </c>
      <c r="BR2337">
        <v>8002</v>
      </c>
      <c r="BS2337">
        <v>7887</v>
      </c>
      <c r="BU2337" t="s">
        <v>24218</v>
      </c>
      <c r="BV2337" t="s">
        <v>4695</v>
      </c>
      <c r="BX2337">
        <v>44149.137465277781</v>
      </c>
    </row>
    <row r="2338" spans="1:76" x14ac:dyDescent="0.25">
      <c r="A2338" t="s">
        <v>24219</v>
      </c>
      <c r="B2338" t="s">
        <v>1575</v>
      </c>
      <c r="C2338" t="s">
        <v>46</v>
      </c>
      <c r="D2338">
        <v>40850</v>
      </c>
      <c r="H2338" t="s">
        <v>47</v>
      </c>
      <c r="I2338">
        <v>40850</v>
      </c>
      <c r="J2338">
        <v>2014</v>
      </c>
      <c r="K2338" t="s">
        <v>85</v>
      </c>
      <c r="L2338" t="s">
        <v>23699</v>
      </c>
      <c r="N2338" t="s">
        <v>1576</v>
      </c>
      <c r="O2338" t="s">
        <v>1577</v>
      </c>
      <c r="P2338" t="s">
        <v>241</v>
      </c>
      <c r="R2338" t="s">
        <v>23700</v>
      </c>
      <c r="T2338" t="s">
        <v>22364</v>
      </c>
      <c r="V2338" t="s">
        <v>90</v>
      </c>
      <c r="W2338">
        <v>12</v>
      </c>
      <c r="X2338" t="s">
        <v>1579</v>
      </c>
      <c r="Y2338">
        <v>4744</v>
      </c>
      <c r="Z2338" t="s">
        <v>241</v>
      </c>
      <c r="AA2338" t="s">
        <v>57</v>
      </c>
      <c r="AC2338" t="s">
        <v>146</v>
      </c>
      <c r="AD2338" t="s">
        <v>4690</v>
      </c>
      <c r="AE2338" t="s">
        <v>107</v>
      </c>
      <c r="AF2338" t="s">
        <v>107</v>
      </c>
      <c r="AJ2338" t="s">
        <v>58</v>
      </c>
      <c r="AK2338" t="s">
        <v>59</v>
      </c>
      <c r="AL2338">
        <v>41947</v>
      </c>
      <c r="AN2338" t="b">
        <v>1</v>
      </c>
      <c r="AQ2338" t="s">
        <v>60</v>
      </c>
      <c r="AR2338" t="s">
        <v>61</v>
      </c>
      <c r="AS2338" t="s">
        <v>62</v>
      </c>
      <c r="BB2338" s="7" t="s">
        <v>1576</v>
      </c>
      <c r="BC2338" s="7" t="s">
        <v>1577</v>
      </c>
      <c r="BE2338" s="7" t="s">
        <v>23700</v>
      </c>
      <c r="BG2338" s="7">
        <v>161503.67000000001</v>
      </c>
      <c r="BH2338" s="7">
        <v>311.54000000000002</v>
      </c>
      <c r="BI2338">
        <v>160990.60999999999</v>
      </c>
      <c r="BJ2338">
        <v>0</v>
      </c>
      <c r="BK2338">
        <v>0</v>
      </c>
      <c r="BL2338">
        <v>0</v>
      </c>
      <c r="BM2338">
        <v>6.2</v>
      </c>
      <c r="BN2338">
        <v>0</v>
      </c>
      <c r="BO2338" t="s">
        <v>24220</v>
      </c>
      <c r="BP2338">
        <v>8913</v>
      </c>
      <c r="BQ2338">
        <v>325</v>
      </c>
      <c r="BR2338">
        <v>7997</v>
      </c>
      <c r="BS2338">
        <v>7892</v>
      </c>
      <c r="BT2338">
        <v>15</v>
      </c>
      <c r="BU2338" t="s">
        <v>22368</v>
      </c>
      <c r="BV2338" t="s">
        <v>4695</v>
      </c>
      <c r="BX2338">
        <v>44149.137592592589</v>
      </c>
    </row>
    <row r="2339" spans="1:76" x14ac:dyDescent="0.25">
      <c r="A2339" t="s">
        <v>24221</v>
      </c>
      <c r="B2339" t="s">
        <v>24222</v>
      </c>
      <c r="C2339" t="s">
        <v>46</v>
      </c>
      <c r="D2339">
        <v>41648</v>
      </c>
      <c r="H2339" t="s">
        <v>47</v>
      </c>
      <c r="I2339">
        <v>41648</v>
      </c>
      <c r="J2339">
        <v>2014</v>
      </c>
      <c r="K2339" t="s">
        <v>85</v>
      </c>
      <c r="L2339" t="s">
        <v>24223</v>
      </c>
      <c r="N2339" t="s">
        <v>24224</v>
      </c>
      <c r="O2339" t="s">
        <v>105</v>
      </c>
      <c r="P2339" t="s">
        <v>105</v>
      </c>
      <c r="R2339">
        <v>99205</v>
      </c>
      <c r="S2339" t="s">
        <v>24225</v>
      </c>
      <c r="T2339" t="s">
        <v>24226</v>
      </c>
      <c r="V2339" t="s">
        <v>7053</v>
      </c>
      <c r="W2339">
        <v>21</v>
      </c>
      <c r="X2339" t="s">
        <v>6703</v>
      </c>
      <c r="Y2339">
        <v>4151</v>
      </c>
      <c r="Z2339" t="s">
        <v>105</v>
      </c>
      <c r="AA2339" t="s">
        <v>4785</v>
      </c>
      <c r="AB2339">
        <v>281292</v>
      </c>
      <c r="AC2339" t="s">
        <v>146</v>
      </c>
      <c r="AD2339" t="s">
        <v>4690</v>
      </c>
      <c r="AE2339" t="s">
        <v>107</v>
      </c>
      <c r="AF2339" t="s">
        <v>107</v>
      </c>
      <c r="AJ2339" t="s">
        <v>58</v>
      </c>
      <c r="AK2339" t="s">
        <v>59</v>
      </c>
      <c r="AL2339">
        <v>41947</v>
      </c>
      <c r="AN2339" t="b">
        <v>1</v>
      </c>
      <c r="AQ2339" t="s">
        <v>60</v>
      </c>
      <c r="AR2339" t="s">
        <v>61</v>
      </c>
      <c r="BB2339" s="7" t="s">
        <v>24224</v>
      </c>
      <c r="BC2339" s="7" t="s">
        <v>105</v>
      </c>
      <c r="BE2339" s="7">
        <v>99205</v>
      </c>
      <c r="BG2339" s="7">
        <v>3901.76</v>
      </c>
      <c r="BH2339" s="7">
        <v>0</v>
      </c>
      <c r="BI2339">
        <v>3901.76</v>
      </c>
      <c r="BJ2339">
        <v>0</v>
      </c>
      <c r="BK2339">
        <v>0</v>
      </c>
      <c r="BL2339">
        <v>0</v>
      </c>
      <c r="BO2339" t="s">
        <v>24227</v>
      </c>
      <c r="BP2339">
        <v>9019</v>
      </c>
      <c r="BQ2339">
        <v>6360</v>
      </c>
      <c r="BR2339">
        <v>7994</v>
      </c>
      <c r="BS2339">
        <v>7894</v>
      </c>
      <c r="BU2339" t="s">
        <v>24228</v>
      </c>
      <c r="BV2339" t="s">
        <v>4695</v>
      </c>
      <c r="BX2339">
        <v>44149.137650462966</v>
      </c>
    </row>
    <row r="2340" spans="1:76" x14ac:dyDescent="0.25">
      <c r="A2340" t="s">
        <v>24229</v>
      </c>
      <c r="B2340" t="s">
        <v>24230</v>
      </c>
      <c r="C2340" t="s">
        <v>46</v>
      </c>
      <c r="D2340">
        <v>41809</v>
      </c>
      <c r="I2340">
        <v>41809</v>
      </c>
      <c r="J2340">
        <v>2014</v>
      </c>
      <c r="K2340" t="s">
        <v>85</v>
      </c>
      <c r="L2340" t="s">
        <v>24231</v>
      </c>
      <c r="N2340" t="s">
        <v>24232</v>
      </c>
      <c r="O2340" t="s">
        <v>24233</v>
      </c>
      <c r="P2340" t="s">
        <v>252</v>
      </c>
      <c r="R2340">
        <v>98813</v>
      </c>
      <c r="V2340" t="s">
        <v>4807</v>
      </c>
      <c r="W2340">
        <v>23</v>
      </c>
      <c r="X2340" t="s">
        <v>7405</v>
      </c>
      <c r="Y2340">
        <v>3235</v>
      </c>
      <c r="Z2340" t="s">
        <v>252</v>
      </c>
      <c r="AA2340" t="s">
        <v>4785</v>
      </c>
      <c r="AB2340">
        <v>18847</v>
      </c>
      <c r="AC2340" t="s">
        <v>146</v>
      </c>
      <c r="AD2340" t="s">
        <v>4690</v>
      </c>
      <c r="AE2340" t="s">
        <v>107</v>
      </c>
      <c r="AF2340" t="s">
        <v>107</v>
      </c>
      <c r="AJ2340" t="s">
        <v>58</v>
      </c>
      <c r="AK2340" t="s">
        <v>59</v>
      </c>
      <c r="AL2340">
        <v>41947</v>
      </c>
      <c r="AN2340" t="b">
        <v>1</v>
      </c>
      <c r="AQ2340" t="s">
        <v>195</v>
      </c>
      <c r="AR2340" t="s">
        <v>150</v>
      </c>
      <c r="BB2340" s="7" t="s">
        <v>24232</v>
      </c>
      <c r="BC2340" s="7" t="s">
        <v>24233</v>
      </c>
      <c r="BE2340" s="7">
        <v>98813</v>
      </c>
      <c r="BO2340" t="s">
        <v>24234</v>
      </c>
      <c r="BP2340">
        <v>9599</v>
      </c>
      <c r="BQ2340">
        <v>6353</v>
      </c>
      <c r="BR2340">
        <v>7979</v>
      </c>
      <c r="BU2340" t="s">
        <v>24235</v>
      </c>
      <c r="BV2340" t="s">
        <v>4695</v>
      </c>
      <c r="BX2340">
        <v>43598.01054398148</v>
      </c>
    </row>
    <row r="2341" spans="1:76" x14ac:dyDescent="0.25">
      <c r="A2341" t="s">
        <v>24236</v>
      </c>
      <c r="B2341" t="s">
        <v>24237</v>
      </c>
      <c r="C2341" t="s">
        <v>46</v>
      </c>
      <c r="D2341">
        <v>41788</v>
      </c>
      <c r="I2341">
        <v>41788</v>
      </c>
      <c r="J2341">
        <v>2014</v>
      </c>
      <c r="K2341" t="s">
        <v>85</v>
      </c>
      <c r="L2341" t="s">
        <v>24238</v>
      </c>
      <c r="N2341" t="s">
        <v>24239</v>
      </c>
      <c r="O2341" t="s">
        <v>251</v>
      </c>
      <c r="P2341" t="s">
        <v>252</v>
      </c>
      <c r="R2341">
        <v>98802</v>
      </c>
      <c r="T2341" t="s">
        <v>24240</v>
      </c>
      <c r="V2341" t="s">
        <v>5424</v>
      </c>
      <c r="W2341">
        <v>22</v>
      </c>
      <c r="X2341" t="s">
        <v>7405</v>
      </c>
      <c r="Y2341">
        <v>3235</v>
      </c>
      <c r="Z2341" t="s">
        <v>252</v>
      </c>
      <c r="AA2341" t="s">
        <v>4785</v>
      </c>
      <c r="AB2341">
        <v>18847</v>
      </c>
      <c r="AC2341" t="s">
        <v>146</v>
      </c>
      <c r="AD2341" t="s">
        <v>4690</v>
      </c>
      <c r="AE2341" t="s">
        <v>107</v>
      </c>
      <c r="AF2341" t="s">
        <v>107</v>
      </c>
      <c r="AJ2341" t="s">
        <v>58</v>
      </c>
      <c r="AK2341" t="s">
        <v>59</v>
      </c>
      <c r="AL2341">
        <v>41947</v>
      </c>
      <c r="AN2341" t="b">
        <v>1</v>
      </c>
      <c r="AQ2341" t="s">
        <v>177</v>
      </c>
      <c r="BB2341" s="7" t="s">
        <v>24239</v>
      </c>
      <c r="BC2341" s="7" t="s">
        <v>251</v>
      </c>
      <c r="BE2341" s="7">
        <v>98802</v>
      </c>
      <c r="BO2341" t="s">
        <v>24241</v>
      </c>
      <c r="BP2341">
        <v>9637</v>
      </c>
      <c r="BQ2341">
        <v>6351</v>
      </c>
      <c r="BR2341">
        <v>7977</v>
      </c>
      <c r="BU2341" t="s">
        <v>24242</v>
      </c>
      <c r="BV2341" t="s">
        <v>4695</v>
      </c>
      <c r="BX2341">
        <v>43598.01053240741</v>
      </c>
    </row>
    <row r="2342" spans="1:76" x14ac:dyDescent="0.25">
      <c r="A2342" t="s">
        <v>24243</v>
      </c>
      <c r="B2342" t="s">
        <v>867</v>
      </c>
      <c r="C2342" t="s">
        <v>46</v>
      </c>
      <c r="D2342">
        <v>41505</v>
      </c>
      <c r="H2342" t="s">
        <v>47</v>
      </c>
      <c r="I2342">
        <v>41505</v>
      </c>
      <c r="J2342">
        <v>2014</v>
      </c>
      <c r="K2342" t="s">
        <v>85</v>
      </c>
      <c r="L2342" t="s">
        <v>23899</v>
      </c>
      <c r="N2342" t="s">
        <v>1718</v>
      </c>
      <c r="O2342" t="s">
        <v>1719</v>
      </c>
      <c r="P2342" t="s">
        <v>56</v>
      </c>
      <c r="R2342">
        <v>98859</v>
      </c>
      <c r="T2342" t="s">
        <v>24244</v>
      </c>
      <c r="V2342" t="s">
        <v>54</v>
      </c>
      <c r="W2342">
        <v>13</v>
      </c>
      <c r="X2342" t="s">
        <v>55</v>
      </c>
      <c r="Y2342">
        <v>4791</v>
      </c>
      <c r="Z2342" t="s">
        <v>56</v>
      </c>
      <c r="AA2342" t="s">
        <v>57</v>
      </c>
      <c r="AC2342" t="s">
        <v>146</v>
      </c>
      <c r="AD2342" t="s">
        <v>4690</v>
      </c>
      <c r="AE2342" t="s">
        <v>107</v>
      </c>
      <c r="AF2342" t="s">
        <v>107</v>
      </c>
      <c r="AJ2342" t="s">
        <v>58</v>
      </c>
      <c r="AK2342" t="s">
        <v>59</v>
      </c>
      <c r="AL2342">
        <v>41947</v>
      </c>
      <c r="AN2342" t="b">
        <v>1</v>
      </c>
      <c r="AQ2342" t="s">
        <v>60</v>
      </c>
      <c r="AR2342" t="s">
        <v>61</v>
      </c>
      <c r="AS2342" t="s">
        <v>62</v>
      </c>
      <c r="BB2342" s="7" t="s">
        <v>1718</v>
      </c>
      <c r="BC2342" s="7" t="s">
        <v>1719</v>
      </c>
      <c r="BE2342" s="7">
        <v>98859</v>
      </c>
      <c r="BG2342" s="7">
        <v>122298.26</v>
      </c>
      <c r="BH2342" s="7">
        <v>1896.37</v>
      </c>
      <c r="BI2342">
        <v>123375.82</v>
      </c>
      <c r="BJ2342">
        <v>0</v>
      </c>
      <c r="BK2342">
        <v>0</v>
      </c>
      <c r="BL2342">
        <v>0</v>
      </c>
      <c r="BO2342" t="s">
        <v>24245</v>
      </c>
      <c r="BP2342">
        <v>10827</v>
      </c>
      <c r="BQ2342">
        <v>787</v>
      </c>
      <c r="BR2342">
        <v>7945</v>
      </c>
      <c r="BS2342">
        <v>7990</v>
      </c>
      <c r="BT2342">
        <v>7</v>
      </c>
      <c r="BU2342" t="s">
        <v>24246</v>
      </c>
      <c r="BV2342" t="s">
        <v>4695</v>
      </c>
      <c r="BX2342">
        <v>44149.141979166663</v>
      </c>
    </row>
    <row r="2343" spans="1:76" x14ac:dyDescent="0.25">
      <c r="A2343" t="s">
        <v>24247</v>
      </c>
      <c r="B2343" t="s">
        <v>24248</v>
      </c>
      <c r="C2343" t="s">
        <v>46</v>
      </c>
      <c r="D2343">
        <v>41850</v>
      </c>
      <c r="I2343">
        <v>41850</v>
      </c>
      <c r="J2343">
        <v>2014</v>
      </c>
      <c r="K2343" t="s">
        <v>85</v>
      </c>
      <c r="L2343" t="s">
        <v>24249</v>
      </c>
      <c r="N2343" t="s">
        <v>24250</v>
      </c>
      <c r="O2343" t="s">
        <v>24251</v>
      </c>
      <c r="P2343" t="s">
        <v>322</v>
      </c>
      <c r="R2343">
        <v>99111</v>
      </c>
      <c r="S2343" t="s">
        <v>24252</v>
      </c>
      <c r="T2343" t="s">
        <v>24253</v>
      </c>
      <c r="V2343" t="s">
        <v>6344</v>
      </c>
      <c r="W2343">
        <v>24</v>
      </c>
      <c r="X2343" t="s">
        <v>6562</v>
      </c>
      <c r="Y2343">
        <v>4375</v>
      </c>
      <c r="Z2343" t="s">
        <v>322</v>
      </c>
      <c r="AA2343" t="s">
        <v>4785</v>
      </c>
      <c r="AB2343">
        <v>25423</v>
      </c>
      <c r="AC2343" t="s">
        <v>146</v>
      </c>
      <c r="AD2343" t="s">
        <v>4690</v>
      </c>
      <c r="AE2343" t="s">
        <v>107</v>
      </c>
      <c r="AF2343" t="s">
        <v>107</v>
      </c>
      <c r="AJ2343" t="s">
        <v>58</v>
      </c>
      <c r="AK2343" t="s">
        <v>59</v>
      </c>
      <c r="AL2343">
        <v>41947</v>
      </c>
      <c r="AN2343" t="b">
        <v>1</v>
      </c>
      <c r="AQ2343" t="s">
        <v>195</v>
      </c>
      <c r="AR2343" t="s">
        <v>150</v>
      </c>
      <c r="BB2343" s="7" t="s">
        <v>24250</v>
      </c>
      <c r="BC2343" s="7" t="s">
        <v>24251</v>
      </c>
      <c r="BE2343" s="7">
        <v>99111</v>
      </c>
      <c r="BO2343" t="s">
        <v>24254</v>
      </c>
      <c r="BP2343">
        <v>12256</v>
      </c>
      <c r="BQ2343">
        <v>6319</v>
      </c>
      <c r="BR2343">
        <v>7914</v>
      </c>
      <c r="BU2343" t="s">
        <v>24255</v>
      </c>
      <c r="BV2343" t="s">
        <v>4695</v>
      </c>
      <c r="BX2343">
        <v>43598.010150462964</v>
      </c>
    </row>
    <row r="2344" spans="1:76" x14ac:dyDescent="0.25">
      <c r="A2344" t="s">
        <v>24256</v>
      </c>
      <c r="B2344" t="s">
        <v>24257</v>
      </c>
      <c r="C2344" t="s">
        <v>46</v>
      </c>
      <c r="D2344">
        <v>41726</v>
      </c>
      <c r="H2344" t="s">
        <v>289</v>
      </c>
      <c r="I2344">
        <v>41726</v>
      </c>
      <c r="J2344">
        <v>2014</v>
      </c>
      <c r="K2344" t="s">
        <v>85</v>
      </c>
      <c r="L2344" t="s">
        <v>24258</v>
      </c>
      <c r="N2344" t="s">
        <v>24259</v>
      </c>
      <c r="O2344" t="s">
        <v>462</v>
      </c>
      <c r="P2344" t="s">
        <v>462</v>
      </c>
      <c r="R2344">
        <v>99362</v>
      </c>
      <c r="S2344" t="s">
        <v>24260</v>
      </c>
      <c r="T2344" t="s">
        <v>24261</v>
      </c>
      <c r="V2344" t="s">
        <v>5396</v>
      </c>
      <c r="W2344">
        <v>20</v>
      </c>
      <c r="X2344" t="s">
        <v>12122</v>
      </c>
      <c r="Y2344">
        <v>4302</v>
      </c>
      <c r="Z2344" t="s">
        <v>462</v>
      </c>
      <c r="AA2344" t="s">
        <v>4785</v>
      </c>
      <c r="AB2344">
        <v>31790</v>
      </c>
      <c r="AC2344" t="s">
        <v>146</v>
      </c>
      <c r="AD2344" t="s">
        <v>4690</v>
      </c>
      <c r="AE2344" t="s">
        <v>107</v>
      </c>
      <c r="AF2344" t="s">
        <v>107</v>
      </c>
      <c r="AJ2344" t="s">
        <v>58</v>
      </c>
      <c r="AK2344" t="s">
        <v>59</v>
      </c>
      <c r="AL2344">
        <v>41947</v>
      </c>
      <c r="AN2344" t="b">
        <v>1</v>
      </c>
      <c r="AQ2344" t="s">
        <v>60</v>
      </c>
      <c r="AR2344" t="s">
        <v>61</v>
      </c>
      <c r="BB2344" s="7" t="s">
        <v>24259</v>
      </c>
      <c r="BC2344" s="7" t="s">
        <v>462</v>
      </c>
      <c r="BE2344" s="7">
        <v>99362</v>
      </c>
      <c r="BG2344" s="7">
        <v>0</v>
      </c>
      <c r="BH2344" s="7">
        <v>0</v>
      </c>
      <c r="BI2344">
        <v>0</v>
      </c>
      <c r="BJ2344">
        <v>0</v>
      </c>
      <c r="BK2344">
        <v>0</v>
      </c>
      <c r="BL2344">
        <v>0</v>
      </c>
      <c r="BO2344" t="s">
        <v>24262</v>
      </c>
      <c r="BP2344">
        <v>12248</v>
      </c>
      <c r="BQ2344">
        <v>290</v>
      </c>
      <c r="BR2344">
        <v>7912</v>
      </c>
      <c r="BS2344">
        <v>8045</v>
      </c>
      <c r="BU2344" t="s">
        <v>24263</v>
      </c>
      <c r="BV2344" t="s">
        <v>4695</v>
      </c>
      <c r="BX2344">
        <v>44149.143865740742</v>
      </c>
    </row>
    <row r="2345" spans="1:76" x14ac:dyDescent="0.25">
      <c r="A2345" t="s">
        <v>24264</v>
      </c>
      <c r="B2345" t="s">
        <v>23780</v>
      </c>
      <c r="C2345" t="s">
        <v>46</v>
      </c>
      <c r="D2345">
        <v>41745</v>
      </c>
      <c r="I2345">
        <v>41745</v>
      </c>
      <c r="J2345">
        <v>2014</v>
      </c>
      <c r="K2345" t="s">
        <v>85</v>
      </c>
      <c r="L2345" t="s">
        <v>23781</v>
      </c>
      <c r="N2345" t="s">
        <v>23782</v>
      </c>
      <c r="O2345" t="s">
        <v>1126</v>
      </c>
      <c r="P2345" t="s">
        <v>1127</v>
      </c>
      <c r="R2345">
        <v>991561352</v>
      </c>
      <c r="S2345" t="s">
        <v>24265</v>
      </c>
      <c r="T2345" t="s">
        <v>23784</v>
      </c>
      <c r="V2345" t="s">
        <v>7053</v>
      </c>
      <c r="W2345">
        <v>21</v>
      </c>
      <c r="X2345" t="s">
        <v>7527</v>
      </c>
      <c r="Y2345">
        <v>3865</v>
      </c>
      <c r="Z2345" t="s">
        <v>1127</v>
      </c>
      <c r="AA2345" t="s">
        <v>4785</v>
      </c>
      <c r="AB2345">
        <v>8189</v>
      </c>
      <c r="AC2345" t="s">
        <v>146</v>
      </c>
      <c r="AD2345" t="s">
        <v>4690</v>
      </c>
      <c r="AE2345" t="s">
        <v>107</v>
      </c>
      <c r="AF2345" t="s">
        <v>107</v>
      </c>
      <c r="AJ2345" t="s">
        <v>58</v>
      </c>
      <c r="AK2345" t="s">
        <v>59</v>
      </c>
      <c r="AL2345">
        <v>41947</v>
      </c>
      <c r="AN2345" t="b">
        <v>1</v>
      </c>
      <c r="AQ2345" t="s">
        <v>195</v>
      </c>
      <c r="AR2345" t="s">
        <v>150</v>
      </c>
      <c r="BB2345" s="7" t="s">
        <v>23782</v>
      </c>
      <c r="BC2345" s="7" t="s">
        <v>1126</v>
      </c>
      <c r="BE2345" s="7">
        <v>991561352</v>
      </c>
      <c r="BO2345" t="s">
        <v>24266</v>
      </c>
      <c r="BP2345">
        <v>12492</v>
      </c>
      <c r="BQ2345">
        <v>598</v>
      </c>
      <c r="BR2345">
        <v>7906</v>
      </c>
      <c r="BU2345" t="s">
        <v>24267</v>
      </c>
      <c r="BV2345" t="s">
        <v>4695</v>
      </c>
      <c r="BX2345">
        <v>43598.010104166664</v>
      </c>
    </row>
    <row r="2346" spans="1:76" x14ac:dyDescent="0.25">
      <c r="A2346" t="s">
        <v>24268</v>
      </c>
      <c r="B2346" t="s">
        <v>24269</v>
      </c>
      <c r="C2346" t="s">
        <v>46</v>
      </c>
      <c r="D2346">
        <v>41765</v>
      </c>
      <c r="I2346">
        <v>41765</v>
      </c>
      <c r="J2346">
        <v>2014</v>
      </c>
      <c r="K2346" t="s">
        <v>85</v>
      </c>
      <c r="L2346" t="s">
        <v>24270</v>
      </c>
      <c r="N2346" t="s">
        <v>24271</v>
      </c>
      <c r="O2346" t="s">
        <v>352</v>
      </c>
      <c r="P2346" t="s">
        <v>353</v>
      </c>
      <c r="R2346">
        <v>98226</v>
      </c>
      <c r="S2346" t="s">
        <v>24272</v>
      </c>
      <c r="T2346" t="s">
        <v>24273</v>
      </c>
      <c r="V2346" t="s">
        <v>5331</v>
      </c>
      <c r="W2346">
        <v>26</v>
      </c>
      <c r="X2346" t="s">
        <v>6288</v>
      </c>
      <c r="Y2346">
        <v>4335</v>
      </c>
      <c r="Z2346" t="s">
        <v>353</v>
      </c>
      <c r="AA2346" t="s">
        <v>4785</v>
      </c>
      <c r="AB2346">
        <v>127669</v>
      </c>
      <c r="AC2346" t="s">
        <v>146</v>
      </c>
      <c r="AD2346" t="s">
        <v>4690</v>
      </c>
      <c r="AE2346" t="s">
        <v>107</v>
      </c>
      <c r="AF2346" t="s">
        <v>107</v>
      </c>
      <c r="AJ2346" t="s">
        <v>58</v>
      </c>
      <c r="AK2346" t="s">
        <v>59</v>
      </c>
      <c r="AL2346">
        <v>41947</v>
      </c>
      <c r="AN2346" t="b">
        <v>1</v>
      </c>
      <c r="AQ2346" t="s">
        <v>195</v>
      </c>
      <c r="AR2346" t="s">
        <v>150</v>
      </c>
      <c r="BB2346" s="7" t="s">
        <v>24271</v>
      </c>
      <c r="BC2346" s="7" t="s">
        <v>352</v>
      </c>
      <c r="BE2346" s="7">
        <v>98226</v>
      </c>
      <c r="BO2346" t="s">
        <v>24274</v>
      </c>
      <c r="BP2346">
        <v>12558</v>
      </c>
      <c r="BQ2346">
        <v>6316</v>
      </c>
      <c r="BR2346">
        <v>7905</v>
      </c>
      <c r="BU2346" t="s">
        <v>24275</v>
      </c>
      <c r="BV2346" t="s">
        <v>4695</v>
      </c>
      <c r="BX2346">
        <v>43598.010104166664</v>
      </c>
    </row>
    <row r="2347" spans="1:76" x14ac:dyDescent="0.25">
      <c r="A2347" t="s">
        <v>24276</v>
      </c>
      <c r="B2347" t="s">
        <v>24277</v>
      </c>
      <c r="C2347" t="s">
        <v>46</v>
      </c>
      <c r="D2347">
        <v>41651</v>
      </c>
      <c r="I2347">
        <v>41651</v>
      </c>
      <c r="J2347">
        <v>2014</v>
      </c>
      <c r="K2347" t="s">
        <v>85</v>
      </c>
      <c r="L2347" t="s">
        <v>24278</v>
      </c>
      <c r="N2347" t="s">
        <v>300</v>
      </c>
      <c r="O2347" t="s">
        <v>462</v>
      </c>
      <c r="P2347" t="s">
        <v>462</v>
      </c>
      <c r="R2347">
        <v>993620257</v>
      </c>
      <c r="S2347" t="s">
        <v>24279</v>
      </c>
      <c r="T2347" t="s">
        <v>24280</v>
      </c>
      <c r="V2347" t="s">
        <v>5331</v>
      </c>
      <c r="W2347">
        <v>26</v>
      </c>
      <c r="X2347" t="s">
        <v>12122</v>
      </c>
      <c r="Y2347">
        <v>4302</v>
      </c>
      <c r="Z2347" t="s">
        <v>462</v>
      </c>
      <c r="AA2347" t="s">
        <v>4785</v>
      </c>
      <c r="AB2347">
        <v>31790</v>
      </c>
      <c r="AC2347" t="s">
        <v>146</v>
      </c>
      <c r="AD2347" t="s">
        <v>4690</v>
      </c>
      <c r="AE2347" t="s">
        <v>107</v>
      </c>
      <c r="AF2347" t="s">
        <v>107</v>
      </c>
      <c r="AJ2347" t="s">
        <v>58</v>
      </c>
      <c r="AK2347" t="s">
        <v>59</v>
      </c>
      <c r="AL2347">
        <v>41947</v>
      </c>
      <c r="AN2347" t="b">
        <v>1</v>
      </c>
      <c r="AQ2347" t="s">
        <v>195</v>
      </c>
      <c r="AR2347" t="s">
        <v>150</v>
      </c>
      <c r="BB2347" s="7" t="s">
        <v>300</v>
      </c>
      <c r="BC2347" s="7" t="s">
        <v>462</v>
      </c>
      <c r="BE2347" s="7">
        <v>993620257</v>
      </c>
      <c r="BO2347" t="s">
        <v>24281</v>
      </c>
      <c r="BP2347">
        <v>13687</v>
      </c>
      <c r="BQ2347">
        <v>284</v>
      </c>
      <c r="BR2347">
        <v>7880</v>
      </c>
      <c r="BU2347" t="s">
        <v>24282</v>
      </c>
      <c r="BV2347" t="s">
        <v>4695</v>
      </c>
      <c r="BX2347">
        <v>43598.009953703702</v>
      </c>
    </row>
    <row r="2348" spans="1:76" x14ac:dyDescent="0.25">
      <c r="A2348" t="s">
        <v>24283</v>
      </c>
      <c r="B2348" t="s">
        <v>24284</v>
      </c>
      <c r="C2348" t="s">
        <v>46</v>
      </c>
      <c r="D2348">
        <v>41717</v>
      </c>
      <c r="I2348">
        <v>41717</v>
      </c>
      <c r="J2348">
        <v>2014</v>
      </c>
      <c r="K2348" t="s">
        <v>85</v>
      </c>
      <c r="L2348" t="s">
        <v>24285</v>
      </c>
      <c r="N2348" t="s">
        <v>24286</v>
      </c>
      <c r="O2348" t="s">
        <v>462</v>
      </c>
      <c r="P2348" t="s">
        <v>462</v>
      </c>
      <c r="R2348">
        <v>993624039</v>
      </c>
      <c r="V2348" t="s">
        <v>7053</v>
      </c>
      <c r="W2348">
        <v>21</v>
      </c>
      <c r="X2348" t="s">
        <v>12122</v>
      </c>
      <c r="Y2348">
        <v>4302</v>
      </c>
      <c r="Z2348" t="s">
        <v>462</v>
      </c>
      <c r="AA2348" t="s">
        <v>4785</v>
      </c>
      <c r="AB2348">
        <v>31790</v>
      </c>
      <c r="AC2348" t="s">
        <v>146</v>
      </c>
      <c r="AD2348" t="s">
        <v>4690</v>
      </c>
      <c r="AE2348" t="s">
        <v>107</v>
      </c>
      <c r="AF2348" t="s">
        <v>107</v>
      </c>
      <c r="AJ2348" t="s">
        <v>58</v>
      </c>
      <c r="AK2348" t="s">
        <v>59</v>
      </c>
      <c r="AL2348">
        <v>41947</v>
      </c>
      <c r="AN2348" t="b">
        <v>1</v>
      </c>
      <c r="AQ2348" t="s">
        <v>195</v>
      </c>
      <c r="AR2348" t="s">
        <v>150</v>
      </c>
      <c r="BB2348" s="7" t="s">
        <v>24286</v>
      </c>
      <c r="BC2348" s="7" t="s">
        <v>462</v>
      </c>
      <c r="BE2348" s="7">
        <v>993624039</v>
      </c>
      <c r="BO2348" t="s">
        <v>24287</v>
      </c>
      <c r="BP2348">
        <v>546</v>
      </c>
      <c r="BQ2348">
        <v>272</v>
      </c>
      <c r="BR2348">
        <v>8187</v>
      </c>
      <c r="BU2348" t="s">
        <v>24288</v>
      </c>
      <c r="BV2348" t="s">
        <v>4695</v>
      </c>
      <c r="BX2348">
        <v>43598.011840277781</v>
      </c>
    </row>
    <row r="2349" spans="1:76" x14ac:dyDescent="0.25">
      <c r="A2349" t="s">
        <v>24289</v>
      </c>
      <c r="B2349" t="s">
        <v>23578</v>
      </c>
      <c r="C2349" t="s">
        <v>46</v>
      </c>
      <c r="D2349">
        <v>41780</v>
      </c>
      <c r="I2349">
        <v>41780</v>
      </c>
      <c r="J2349">
        <v>2014</v>
      </c>
      <c r="K2349" t="s">
        <v>85</v>
      </c>
      <c r="L2349" t="s">
        <v>23579</v>
      </c>
      <c r="N2349" t="s">
        <v>23580</v>
      </c>
      <c r="O2349" t="s">
        <v>3689</v>
      </c>
      <c r="P2349" t="s">
        <v>51</v>
      </c>
      <c r="R2349">
        <v>99148</v>
      </c>
      <c r="T2349" t="s">
        <v>24290</v>
      </c>
      <c r="V2349" t="s">
        <v>6576</v>
      </c>
      <c r="W2349">
        <v>27</v>
      </c>
      <c r="X2349" t="s">
        <v>7121</v>
      </c>
      <c r="Y2349">
        <v>4186</v>
      </c>
      <c r="Z2349" t="s">
        <v>51</v>
      </c>
      <c r="AA2349" t="s">
        <v>4785</v>
      </c>
      <c r="AB2349">
        <v>28509</v>
      </c>
      <c r="AC2349" t="s">
        <v>146</v>
      </c>
      <c r="AD2349" t="s">
        <v>4690</v>
      </c>
      <c r="AE2349" t="s">
        <v>107</v>
      </c>
      <c r="AF2349" t="s">
        <v>107</v>
      </c>
      <c r="AJ2349" t="s">
        <v>58</v>
      </c>
      <c r="AK2349" t="s">
        <v>59</v>
      </c>
      <c r="AL2349">
        <v>41947</v>
      </c>
      <c r="AN2349" t="b">
        <v>1</v>
      </c>
      <c r="AQ2349" t="s">
        <v>60</v>
      </c>
      <c r="AR2349" t="s">
        <v>99</v>
      </c>
      <c r="BB2349" s="7" t="s">
        <v>23580</v>
      </c>
      <c r="BC2349" s="7" t="s">
        <v>3689</v>
      </c>
      <c r="BE2349" s="7">
        <v>99148</v>
      </c>
      <c r="BO2349" t="s">
        <v>24291</v>
      </c>
      <c r="BP2349">
        <v>1047</v>
      </c>
      <c r="BQ2349">
        <v>631</v>
      </c>
      <c r="BR2349">
        <v>8176</v>
      </c>
      <c r="BU2349" t="s">
        <v>24292</v>
      </c>
      <c r="BV2349" t="s">
        <v>4695</v>
      </c>
      <c r="BX2349">
        <v>43598.011782407404</v>
      </c>
    </row>
    <row r="2350" spans="1:76" x14ac:dyDescent="0.25">
      <c r="A2350" t="s">
        <v>24293</v>
      </c>
      <c r="B2350" t="s">
        <v>24294</v>
      </c>
      <c r="C2350" t="s">
        <v>46</v>
      </c>
      <c r="D2350">
        <v>41772</v>
      </c>
      <c r="I2350">
        <v>41772</v>
      </c>
      <c r="J2350">
        <v>2014</v>
      </c>
      <c r="K2350" t="s">
        <v>85</v>
      </c>
      <c r="L2350" t="s">
        <v>24295</v>
      </c>
      <c r="N2350" t="s">
        <v>13212</v>
      </c>
      <c r="O2350" t="s">
        <v>10092</v>
      </c>
      <c r="P2350" t="s">
        <v>632</v>
      </c>
      <c r="R2350">
        <v>98239</v>
      </c>
      <c r="S2350" t="s">
        <v>24296</v>
      </c>
      <c r="T2350" t="s">
        <v>24297</v>
      </c>
      <c r="V2350" t="s">
        <v>6344</v>
      </c>
      <c r="W2350">
        <v>24</v>
      </c>
      <c r="X2350" t="s">
        <v>4808</v>
      </c>
      <c r="Y2350">
        <v>3424</v>
      </c>
      <c r="Z2350" t="s">
        <v>632</v>
      </c>
      <c r="AA2350" t="s">
        <v>4785</v>
      </c>
      <c r="AB2350">
        <v>50450</v>
      </c>
      <c r="AC2350" t="s">
        <v>146</v>
      </c>
      <c r="AD2350" t="s">
        <v>4690</v>
      </c>
      <c r="AE2350" t="s">
        <v>107</v>
      </c>
      <c r="AF2350" t="s">
        <v>107</v>
      </c>
      <c r="AJ2350" t="s">
        <v>58</v>
      </c>
      <c r="AK2350" t="s">
        <v>59</v>
      </c>
      <c r="AL2350">
        <v>41947</v>
      </c>
      <c r="AN2350" t="b">
        <v>1</v>
      </c>
      <c r="AQ2350" t="s">
        <v>195</v>
      </c>
      <c r="AR2350" t="s">
        <v>150</v>
      </c>
      <c r="BB2350" s="7" t="s">
        <v>13212</v>
      </c>
      <c r="BC2350" s="7" t="s">
        <v>10092</v>
      </c>
      <c r="BE2350" s="7">
        <v>98239</v>
      </c>
      <c r="BO2350" t="s">
        <v>24298</v>
      </c>
      <c r="BP2350">
        <v>1461</v>
      </c>
      <c r="BQ2350">
        <v>681</v>
      </c>
      <c r="BR2350">
        <v>8160</v>
      </c>
      <c r="BU2350" t="s">
        <v>24299</v>
      </c>
      <c r="BV2350" t="s">
        <v>4695</v>
      </c>
      <c r="BX2350">
        <v>43598.011689814812</v>
      </c>
    </row>
    <row r="2351" spans="1:76" x14ac:dyDescent="0.25">
      <c r="A2351" t="s">
        <v>26484</v>
      </c>
      <c r="B2351" t="s">
        <v>4043</v>
      </c>
      <c r="C2351" t="s">
        <v>46</v>
      </c>
      <c r="J2351">
        <v>2014</v>
      </c>
      <c r="L2351" t="s">
        <v>26485</v>
      </c>
      <c r="P2351" t="s">
        <v>68</v>
      </c>
      <c r="T2351" t="s">
        <v>4044</v>
      </c>
      <c r="V2351" t="s">
        <v>54</v>
      </c>
      <c r="W2351">
        <v>13</v>
      </c>
      <c r="X2351" t="s">
        <v>486</v>
      </c>
      <c r="Y2351">
        <v>4852</v>
      </c>
      <c r="Z2351" t="s">
        <v>68</v>
      </c>
      <c r="AA2351" t="s">
        <v>57</v>
      </c>
      <c r="AC2351" t="s">
        <v>146</v>
      </c>
      <c r="AD2351" t="s">
        <v>4690</v>
      </c>
      <c r="AF2351" t="s">
        <v>107</v>
      </c>
      <c r="AJ2351" t="s">
        <v>58</v>
      </c>
      <c r="AK2351" t="s">
        <v>59</v>
      </c>
      <c r="AN2351" t="b">
        <v>1</v>
      </c>
      <c r="AQ2351" t="s">
        <v>177</v>
      </c>
      <c r="AS2351" t="s">
        <v>4734</v>
      </c>
      <c r="BO2351" t="s">
        <v>26486</v>
      </c>
      <c r="BQ2351">
        <v>480</v>
      </c>
      <c r="BR2351">
        <v>8084</v>
      </c>
      <c r="BT2351">
        <v>37</v>
      </c>
      <c r="BX2351">
        <v>43598.011180555557</v>
      </c>
    </row>
    <row r="2352" spans="1:76" x14ac:dyDescent="0.25">
      <c r="A2352" t="s">
        <v>26493</v>
      </c>
      <c r="B2352" t="s">
        <v>26494</v>
      </c>
      <c r="C2352" t="s">
        <v>46</v>
      </c>
      <c r="J2352">
        <v>2014</v>
      </c>
      <c r="L2352" t="s">
        <v>26495</v>
      </c>
      <c r="P2352" t="s">
        <v>1127</v>
      </c>
      <c r="T2352" t="s">
        <v>26496</v>
      </c>
      <c r="V2352" t="s">
        <v>4807</v>
      </c>
      <c r="W2352">
        <v>23</v>
      </c>
      <c r="X2352" t="s">
        <v>7527</v>
      </c>
      <c r="Y2352">
        <v>3865</v>
      </c>
      <c r="Z2352" t="s">
        <v>1127</v>
      </c>
      <c r="AA2352" t="s">
        <v>4785</v>
      </c>
      <c r="AB2352">
        <v>8189</v>
      </c>
      <c r="AC2352" t="s">
        <v>146</v>
      </c>
      <c r="AD2352" t="s">
        <v>4690</v>
      </c>
      <c r="AF2352" t="s">
        <v>107</v>
      </c>
      <c r="AJ2352" t="s">
        <v>58</v>
      </c>
      <c r="AK2352" t="s">
        <v>59</v>
      </c>
      <c r="AN2352" t="b">
        <v>1</v>
      </c>
      <c r="AR2352" t="s">
        <v>99</v>
      </c>
      <c r="BO2352" t="s">
        <v>26497</v>
      </c>
      <c r="BQ2352">
        <v>6207</v>
      </c>
      <c r="BR2352">
        <v>7694</v>
      </c>
      <c r="BX2352">
        <v>43598.008819444447</v>
      </c>
    </row>
    <row r="2353" spans="1:76" x14ac:dyDescent="0.25">
      <c r="A2353" t="s">
        <v>28536</v>
      </c>
      <c r="B2353" t="s">
        <v>23713</v>
      </c>
      <c r="C2353" t="s">
        <v>46</v>
      </c>
      <c r="D2353">
        <v>41819</v>
      </c>
      <c r="I2353">
        <v>41819</v>
      </c>
      <c r="J2353">
        <v>2014</v>
      </c>
      <c r="K2353" t="s">
        <v>85</v>
      </c>
      <c r="L2353" t="s">
        <v>28537</v>
      </c>
      <c r="N2353" t="s">
        <v>23715</v>
      </c>
      <c r="O2353" t="s">
        <v>417</v>
      </c>
      <c r="P2353" t="s">
        <v>255</v>
      </c>
      <c r="Q2353" t="s">
        <v>52</v>
      </c>
      <c r="R2353">
        <v>98801</v>
      </c>
      <c r="S2353" t="s">
        <v>28538</v>
      </c>
      <c r="T2353" t="s">
        <v>28538</v>
      </c>
      <c r="U2353" t="s">
        <v>28539</v>
      </c>
      <c r="V2353" t="s">
        <v>5571</v>
      </c>
      <c r="W2353">
        <v>28</v>
      </c>
      <c r="X2353" t="s">
        <v>6430</v>
      </c>
      <c r="Y2353">
        <v>3111</v>
      </c>
      <c r="Z2353" t="s">
        <v>255</v>
      </c>
      <c r="AA2353" t="s">
        <v>4785</v>
      </c>
      <c r="AB2353">
        <v>39489</v>
      </c>
      <c r="AC2353" t="s">
        <v>146</v>
      </c>
      <c r="AD2353" t="s">
        <v>4690</v>
      </c>
      <c r="AE2353" t="s">
        <v>107</v>
      </c>
      <c r="AF2353" t="s">
        <v>107</v>
      </c>
      <c r="AJ2353" t="s">
        <v>58</v>
      </c>
      <c r="AK2353" t="s">
        <v>59</v>
      </c>
      <c r="AL2353">
        <v>41947</v>
      </c>
      <c r="AM2353" t="s">
        <v>4878</v>
      </c>
      <c r="AN2353" t="b">
        <v>1</v>
      </c>
      <c r="AQ2353" t="s">
        <v>195</v>
      </c>
      <c r="AR2353" t="s">
        <v>150</v>
      </c>
      <c r="BB2353" s="7" t="s">
        <v>23715</v>
      </c>
      <c r="BC2353" s="7" t="s">
        <v>417</v>
      </c>
      <c r="BD2353" s="7" t="s">
        <v>52</v>
      </c>
      <c r="BE2353" s="7">
        <v>98801</v>
      </c>
      <c r="BF2353" s="7" t="s">
        <v>28540</v>
      </c>
      <c r="BO2353" t="s">
        <v>28541</v>
      </c>
      <c r="BP2353">
        <v>7612</v>
      </c>
      <c r="BQ2353">
        <v>374</v>
      </c>
      <c r="BR2353">
        <v>7224</v>
      </c>
      <c r="BU2353" t="s">
        <v>23719</v>
      </c>
      <c r="BV2353" t="s">
        <v>4695</v>
      </c>
      <c r="BX2353">
        <v>43598.000960648147</v>
      </c>
    </row>
    <row r="2354" spans="1:76" x14ac:dyDescent="0.25">
      <c r="A2354" t="s">
        <v>28564</v>
      </c>
      <c r="B2354" t="s">
        <v>1344</v>
      </c>
      <c r="C2354" t="s">
        <v>46</v>
      </c>
      <c r="D2354">
        <v>41501</v>
      </c>
      <c r="H2354" t="s">
        <v>47</v>
      </c>
      <c r="I2354">
        <v>41501</v>
      </c>
      <c r="J2354">
        <v>2014</v>
      </c>
      <c r="K2354" t="s">
        <v>77</v>
      </c>
      <c r="L2354" t="s">
        <v>28565</v>
      </c>
      <c r="N2354" t="s">
        <v>28566</v>
      </c>
      <c r="O2354" t="s">
        <v>573</v>
      </c>
      <c r="P2354" t="s">
        <v>291</v>
      </c>
      <c r="Q2354" t="s">
        <v>52</v>
      </c>
      <c r="R2354">
        <v>98837</v>
      </c>
      <c r="S2354" t="s">
        <v>1458</v>
      </c>
      <c r="T2354" t="s">
        <v>28567</v>
      </c>
      <c r="U2354" t="s">
        <v>28568</v>
      </c>
      <c r="V2354" t="s">
        <v>54</v>
      </c>
      <c r="W2354">
        <v>13</v>
      </c>
      <c r="X2354" t="s">
        <v>574</v>
      </c>
      <c r="Y2354">
        <v>4803</v>
      </c>
      <c r="Z2354" t="s">
        <v>291</v>
      </c>
      <c r="AA2354" t="s">
        <v>57</v>
      </c>
      <c r="AC2354" t="s">
        <v>146</v>
      </c>
      <c r="AD2354" t="s">
        <v>4690</v>
      </c>
      <c r="AE2354" t="s">
        <v>107</v>
      </c>
      <c r="AF2354" t="s">
        <v>107</v>
      </c>
      <c r="AJ2354" t="s">
        <v>58</v>
      </c>
      <c r="AK2354" t="s">
        <v>59</v>
      </c>
      <c r="AL2354">
        <v>41947</v>
      </c>
      <c r="AM2354" t="s">
        <v>4692</v>
      </c>
      <c r="AN2354" t="b">
        <v>1</v>
      </c>
      <c r="AS2354" t="s">
        <v>62</v>
      </c>
      <c r="BB2354" s="7" t="s">
        <v>28569</v>
      </c>
      <c r="BC2354" s="7" t="s">
        <v>28570</v>
      </c>
      <c r="BD2354" s="7" t="s">
        <v>52</v>
      </c>
      <c r="BE2354" s="7">
        <v>98837</v>
      </c>
      <c r="BG2354" s="7">
        <v>11100</v>
      </c>
      <c r="BH2354" s="7">
        <v>0</v>
      </c>
      <c r="BI2354">
        <v>14950</v>
      </c>
      <c r="BJ2354">
        <v>0</v>
      </c>
      <c r="BK2354">
        <v>0</v>
      </c>
      <c r="BL2354">
        <v>0</v>
      </c>
      <c r="BM2354">
        <v>6.2</v>
      </c>
      <c r="BN2354">
        <v>0</v>
      </c>
      <c r="BO2354" t="s">
        <v>28571</v>
      </c>
      <c r="BP2354">
        <v>20677</v>
      </c>
      <c r="BQ2354">
        <v>26539</v>
      </c>
      <c r="BR2354">
        <v>7103</v>
      </c>
      <c r="BS2354">
        <v>8485</v>
      </c>
      <c r="BT2354">
        <v>13</v>
      </c>
      <c r="BU2354" t="s">
        <v>26651</v>
      </c>
      <c r="BV2354" t="s">
        <v>4695</v>
      </c>
      <c r="BX2354">
        <v>44149.158229166664</v>
      </c>
    </row>
    <row r="2355" spans="1:76" x14ac:dyDescent="0.25">
      <c r="A2355" t="s">
        <v>28572</v>
      </c>
      <c r="B2355" t="s">
        <v>25994</v>
      </c>
      <c r="C2355" t="s">
        <v>46</v>
      </c>
      <c r="D2355">
        <v>41753</v>
      </c>
      <c r="I2355">
        <v>41753</v>
      </c>
      <c r="J2355">
        <v>2014</v>
      </c>
      <c r="K2355" t="s">
        <v>85</v>
      </c>
      <c r="L2355" t="s">
        <v>28573</v>
      </c>
      <c r="N2355" t="s">
        <v>28574</v>
      </c>
      <c r="O2355" t="s">
        <v>462</v>
      </c>
      <c r="P2355" t="s">
        <v>462</v>
      </c>
      <c r="Q2355" t="s">
        <v>52</v>
      </c>
      <c r="R2355">
        <v>99362</v>
      </c>
      <c r="S2355" t="s">
        <v>28575</v>
      </c>
      <c r="T2355" t="s">
        <v>28575</v>
      </c>
      <c r="U2355" t="s">
        <v>28576</v>
      </c>
      <c r="V2355" t="s">
        <v>6344</v>
      </c>
      <c r="W2355">
        <v>24</v>
      </c>
      <c r="X2355" t="s">
        <v>12122</v>
      </c>
      <c r="Y2355">
        <v>4302</v>
      </c>
      <c r="Z2355" t="s">
        <v>462</v>
      </c>
      <c r="AA2355" t="s">
        <v>4785</v>
      </c>
      <c r="AB2355">
        <v>31790</v>
      </c>
      <c r="AC2355" t="s">
        <v>146</v>
      </c>
      <c r="AD2355" t="s">
        <v>4690</v>
      </c>
      <c r="AE2355" t="s">
        <v>107</v>
      </c>
      <c r="AF2355" t="s">
        <v>107</v>
      </c>
      <c r="AJ2355" t="s">
        <v>58</v>
      </c>
      <c r="AK2355" t="s">
        <v>59</v>
      </c>
      <c r="AL2355">
        <v>41947</v>
      </c>
      <c r="AM2355" t="s">
        <v>4692</v>
      </c>
      <c r="AN2355" t="b">
        <v>1</v>
      </c>
      <c r="AQ2355" t="s">
        <v>60</v>
      </c>
      <c r="AR2355" t="s">
        <v>99</v>
      </c>
      <c r="BB2355" s="7" t="s">
        <v>28574</v>
      </c>
      <c r="BC2355" s="7" t="s">
        <v>462</v>
      </c>
      <c r="BD2355" s="7" t="s">
        <v>52</v>
      </c>
      <c r="BE2355" s="7">
        <v>99362</v>
      </c>
      <c r="BF2355" s="7" t="s">
        <v>28576</v>
      </c>
      <c r="BO2355" t="s">
        <v>28577</v>
      </c>
      <c r="BP2355">
        <v>2098</v>
      </c>
      <c r="BQ2355">
        <v>6128</v>
      </c>
      <c r="BR2355">
        <v>7532</v>
      </c>
      <c r="BU2355" t="s">
        <v>28578</v>
      </c>
      <c r="BV2355" t="s">
        <v>4695</v>
      </c>
      <c r="BX2355">
        <v>43598.006249999999</v>
      </c>
    </row>
    <row r="2356" spans="1:76" x14ac:dyDescent="0.25">
      <c r="A2356" t="s">
        <v>28585</v>
      </c>
      <c r="B2356" t="s">
        <v>26848</v>
      </c>
      <c r="C2356" t="s">
        <v>46</v>
      </c>
      <c r="D2356">
        <v>41674</v>
      </c>
      <c r="H2356" t="s">
        <v>47</v>
      </c>
      <c r="I2356">
        <v>41674</v>
      </c>
      <c r="J2356">
        <v>2014</v>
      </c>
      <c r="K2356" t="s">
        <v>85</v>
      </c>
      <c r="L2356" t="s">
        <v>28586</v>
      </c>
      <c r="N2356" t="s">
        <v>28587</v>
      </c>
      <c r="O2356" t="s">
        <v>225</v>
      </c>
      <c r="P2356" t="s">
        <v>226</v>
      </c>
      <c r="Q2356" t="s">
        <v>52</v>
      </c>
      <c r="R2356">
        <v>98682</v>
      </c>
      <c r="S2356" t="s">
        <v>26851</v>
      </c>
      <c r="T2356" t="s">
        <v>26852</v>
      </c>
      <c r="U2356" t="s">
        <v>28588</v>
      </c>
      <c r="V2356" t="s">
        <v>5424</v>
      </c>
      <c r="W2356">
        <v>22</v>
      </c>
      <c r="X2356" t="s">
        <v>6013</v>
      </c>
      <c r="Y2356">
        <v>3147</v>
      </c>
      <c r="Z2356" t="s">
        <v>226</v>
      </c>
      <c r="AA2356" t="s">
        <v>4785</v>
      </c>
      <c r="AB2356">
        <v>246872</v>
      </c>
      <c r="AC2356" t="s">
        <v>146</v>
      </c>
      <c r="AD2356" t="s">
        <v>4690</v>
      </c>
      <c r="AE2356" t="s">
        <v>107</v>
      </c>
      <c r="AF2356" t="s">
        <v>107</v>
      </c>
      <c r="AJ2356" t="s">
        <v>58</v>
      </c>
      <c r="AK2356" t="s">
        <v>59</v>
      </c>
      <c r="AL2356">
        <v>41947</v>
      </c>
      <c r="AM2356" t="s">
        <v>4692</v>
      </c>
      <c r="AN2356" t="b">
        <v>1</v>
      </c>
      <c r="AQ2356" t="s">
        <v>60</v>
      </c>
      <c r="AR2356" t="s">
        <v>61</v>
      </c>
      <c r="BB2356" s="7" t="s">
        <v>23162</v>
      </c>
      <c r="BC2356" s="7" t="s">
        <v>1328</v>
      </c>
      <c r="BD2356" s="7" t="s">
        <v>52</v>
      </c>
      <c r="BE2356" s="7">
        <v>98607</v>
      </c>
      <c r="BG2356" s="7">
        <v>11145.52</v>
      </c>
      <c r="BH2356" s="7">
        <v>1918.6</v>
      </c>
      <c r="BI2356">
        <v>12473.7</v>
      </c>
      <c r="BJ2356">
        <v>0</v>
      </c>
      <c r="BK2356">
        <v>0</v>
      </c>
      <c r="BL2356">
        <v>0</v>
      </c>
      <c r="BO2356" t="s">
        <v>28589</v>
      </c>
      <c r="BP2356">
        <v>20955</v>
      </c>
      <c r="BQ2356">
        <v>461</v>
      </c>
      <c r="BR2356">
        <v>7142</v>
      </c>
      <c r="BS2356">
        <v>8577</v>
      </c>
      <c r="BU2356" t="s">
        <v>28590</v>
      </c>
      <c r="BV2356" t="s">
        <v>4695</v>
      </c>
      <c r="BX2356">
        <v>44149.163321759261</v>
      </c>
    </row>
    <row r="2357" spans="1:76" x14ac:dyDescent="0.25">
      <c r="A2357" t="s">
        <v>28591</v>
      </c>
      <c r="B2357" t="s">
        <v>28592</v>
      </c>
      <c r="C2357" t="s">
        <v>46</v>
      </c>
      <c r="D2357">
        <v>41758</v>
      </c>
      <c r="I2357">
        <v>41758</v>
      </c>
      <c r="J2357">
        <v>2014</v>
      </c>
      <c r="K2357" t="s">
        <v>85</v>
      </c>
      <c r="L2357" t="s">
        <v>28593</v>
      </c>
      <c r="N2357" t="s">
        <v>28594</v>
      </c>
      <c r="O2357" t="s">
        <v>241</v>
      </c>
      <c r="P2357" t="s">
        <v>241</v>
      </c>
      <c r="Q2357" t="s">
        <v>52</v>
      </c>
      <c r="R2357">
        <v>98908</v>
      </c>
      <c r="S2357" t="s">
        <v>28595</v>
      </c>
      <c r="T2357" t="s">
        <v>28596</v>
      </c>
      <c r="U2357" t="s">
        <v>28597</v>
      </c>
      <c r="V2357" t="s">
        <v>5424</v>
      </c>
      <c r="W2357">
        <v>22</v>
      </c>
      <c r="X2357" t="s">
        <v>8532</v>
      </c>
      <c r="Y2357">
        <v>4418</v>
      </c>
      <c r="Z2357" t="s">
        <v>241</v>
      </c>
      <c r="AA2357" t="s">
        <v>4785</v>
      </c>
      <c r="AB2357">
        <v>106481</v>
      </c>
      <c r="AC2357" t="s">
        <v>146</v>
      </c>
      <c r="AD2357" t="s">
        <v>4690</v>
      </c>
      <c r="AE2357" t="s">
        <v>107</v>
      </c>
      <c r="AF2357" t="s">
        <v>107</v>
      </c>
      <c r="AJ2357" t="s">
        <v>58</v>
      </c>
      <c r="AK2357" t="s">
        <v>59</v>
      </c>
      <c r="AL2357">
        <v>41947</v>
      </c>
      <c r="AM2357" t="s">
        <v>4878</v>
      </c>
      <c r="AN2357" t="b">
        <v>1</v>
      </c>
      <c r="AQ2357" t="s">
        <v>177</v>
      </c>
      <c r="BB2357" s="7" t="s">
        <v>28594</v>
      </c>
      <c r="BC2357" s="7" t="s">
        <v>241</v>
      </c>
      <c r="BD2357" s="7" t="s">
        <v>52</v>
      </c>
      <c r="BE2357" s="7">
        <v>98908</v>
      </c>
      <c r="BF2357" s="7" t="s">
        <v>28597</v>
      </c>
      <c r="BO2357" t="s">
        <v>28598</v>
      </c>
      <c r="BP2357">
        <v>5278</v>
      </c>
      <c r="BQ2357">
        <v>6042</v>
      </c>
      <c r="BR2357">
        <v>7336</v>
      </c>
      <c r="BU2357" t="s">
        <v>28599</v>
      </c>
      <c r="BV2357" t="s">
        <v>4695</v>
      </c>
      <c r="BX2357">
        <v>43598.00271990741</v>
      </c>
    </row>
    <row r="2358" spans="1:76" x14ac:dyDescent="0.25">
      <c r="A2358" t="s">
        <v>28600</v>
      </c>
      <c r="B2358" t="s">
        <v>28601</v>
      </c>
      <c r="C2358" t="s">
        <v>46</v>
      </c>
      <c r="D2358">
        <v>41742</v>
      </c>
      <c r="H2358" t="s">
        <v>289</v>
      </c>
      <c r="I2358">
        <v>41742</v>
      </c>
      <c r="J2358">
        <v>2014</v>
      </c>
      <c r="K2358" t="s">
        <v>85</v>
      </c>
      <c r="L2358" t="s">
        <v>28602</v>
      </c>
      <c r="N2358" t="s">
        <v>28603</v>
      </c>
      <c r="O2358" t="s">
        <v>7457</v>
      </c>
      <c r="P2358" t="s">
        <v>291</v>
      </c>
      <c r="Q2358" t="s">
        <v>52</v>
      </c>
      <c r="R2358">
        <v>98851</v>
      </c>
      <c r="S2358" t="s">
        <v>28604</v>
      </c>
      <c r="T2358" t="s">
        <v>28604</v>
      </c>
      <c r="U2358" t="s">
        <v>28605</v>
      </c>
      <c r="V2358" t="s">
        <v>5396</v>
      </c>
      <c r="W2358">
        <v>20</v>
      </c>
      <c r="X2358" t="s">
        <v>7459</v>
      </c>
      <c r="Y2358">
        <v>3340</v>
      </c>
      <c r="Z2358" t="s">
        <v>291</v>
      </c>
      <c r="AA2358" t="s">
        <v>4785</v>
      </c>
      <c r="AB2358">
        <v>37035</v>
      </c>
      <c r="AC2358" t="s">
        <v>146</v>
      </c>
      <c r="AD2358" t="s">
        <v>4690</v>
      </c>
      <c r="AE2358" t="s">
        <v>107</v>
      </c>
      <c r="AF2358" t="s">
        <v>107</v>
      </c>
      <c r="AJ2358" t="s">
        <v>58</v>
      </c>
      <c r="AK2358" t="s">
        <v>59</v>
      </c>
      <c r="AL2358">
        <v>41947</v>
      </c>
      <c r="AM2358" t="s">
        <v>4878</v>
      </c>
      <c r="AN2358" t="b">
        <v>1</v>
      </c>
      <c r="AQ2358" t="s">
        <v>60</v>
      </c>
      <c r="AR2358" t="s">
        <v>99</v>
      </c>
      <c r="BB2358" s="7" t="s">
        <v>28603</v>
      </c>
      <c r="BC2358" s="7" t="s">
        <v>7457</v>
      </c>
      <c r="BD2358" s="7" t="s">
        <v>52</v>
      </c>
      <c r="BE2358" s="7">
        <v>98851</v>
      </c>
      <c r="BF2358" s="7" t="s">
        <v>28606</v>
      </c>
      <c r="BG2358" s="7">
        <v>0</v>
      </c>
      <c r="BH2358" s="7">
        <v>0</v>
      </c>
      <c r="BI2358">
        <v>0</v>
      </c>
      <c r="BJ2358">
        <v>0</v>
      </c>
      <c r="BK2358">
        <v>0</v>
      </c>
      <c r="BL2358">
        <v>0</v>
      </c>
      <c r="BM2358">
        <v>5000</v>
      </c>
      <c r="BN2358">
        <v>0</v>
      </c>
      <c r="BO2358" t="s">
        <v>28607</v>
      </c>
      <c r="BP2358">
        <v>19333</v>
      </c>
      <c r="BQ2358">
        <v>6060</v>
      </c>
      <c r="BR2358">
        <v>7383</v>
      </c>
      <c r="BS2358">
        <v>8409</v>
      </c>
      <c r="BU2358" t="s">
        <v>28608</v>
      </c>
      <c r="BV2358" t="s">
        <v>4695</v>
      </c>
      <c r="BX2358">
        <v>44149.155902777777</v>
      </c>
    </row>
    <row r="2359" spans="1:76" x14ac:dyDescent="0.25">
      <c r="A2359" t="s">
        <v>28842</v>
      </c>
      <c r="B2359" t="s">
        <v>25347</v>
      </c>
      <c r="C2359" t="s">
        <v>46</v>
      </c>
      <c r="D2359">
        <v>41736</v>
      </c>
      <c r="H2359" t="s">
        <v>47</v>
      </c>
      <c r="I2359">
        <v>41736</v>
      </c>
      <c r="J2359">
        <v>2014</v>
      </c>
      <c r="K2359" t="s">
        <v>85</v>
      </c>
      <c r="L2359" t="s">
        <v>28843</v>
      </c>
      <c r="N2359" t="s">
        <v>28844</v>
      </c>
      <c r="O2359" t="s">
        <v>10092</v>
      </c>
      <c r="P2359" t="s">
        <v>632</v>
      </c>
      <c r="Q2359" t="s">
        <v>52</v>
      </c>
      <c r="R2359">
        <v>98239</v>
      </c>
      <c r="S2359" t="s">
        <v>25351</v>
      </c>
      <c r="T2359" t="s">
        <v>25351</v>
      </c>
      <c r="U2359" t="s">
        <v>28815</v>
      </c>
      <c r="V2359" t="s">
        <v>7053</v>
      </c>
      <c r="W2359">
        <v>21</v>
      </c>
      <c r="X2359" t="s">
        <v>4808</v>
      </c>
      <c r="Y2359">
        <v>3424</v>
      </c>
      <c r="Z2359" t="s">
        <v>632</v>
      </c>
      <c r="AA2359" t="s">
        <v>4785</v>
      </c>
      <c r="AB2359">
        <v>50450</v>
      </c>
      <c r="AC2359" t="s">
        <v>146</v>
      </c>
      <c r="AD2359" t="s">
        <v>4690</v>
      </c>
      <c r="AE2359" t="s">
        <v>107</v>
      </c>
      <c r="AF2359" t="s">
        <v>107</v>
      </c>
      <c r="AJ2359" t="s">
        <v>58</v>
      </c>
      <c r="AK2359" t="s">
        <v>59</v>
      </c>
      <c r="AL2359">
        <v>41947</v>
      </c>
      <c r="AM2359" t="s">
        <v>4692</v>
      </c>
      <c r="AN2359" t="b">
        <v>1</v>
      </c>
      <c r="AQ2359" t="s">
        <v>195</v>
      </c>
      <c r="AR2359" t="s">
        <v>150</v>
      </c>
      <c r="BB2359" s="7" t="s">
        <v>28845</v>
      </c>
      <c r="BC2359" s="7" t="s">
        <v>1481</v>
      </c>
      <c r="BD2359" s="7" t="s">
        <v>52</v>
      </c>
      <c r="BE2359" s="7">
        <v>98277</v>
      </c>
      <c r="BF2359" s="7" t="s">
        <v>28846</v>
      </c>
      <c r="BG2359" s="7">
        <v>112</v>
      </c>
      <c r="BH2359" s="7">
        <v>0</v>
      </c>
      <c r="BI2359">
        <v>112</v>
      </c>
      <c r="BJ2359">
        <v>0</v>
      </c>
      <c r="BK2359">
        <v>0</v>
      </c>
      <c r="BL2359">
        <v>0</v>
      </c>
      <c r="BO2359" t="s">
        <v>28847</v>
      </c>
      <c r="BP2359">
        <v>5715</v>
      </c>
      <c r="BQ2359">
        <v>672</v>
      </c>
      <c r="BR2359">
        <v>7311</v>
      </c>
      <c r="BS2359">
        <v>7761</v>
      </c>
      <c r="BU2359" t="s">
        <v>28848</v>
      </c>
      <c r="BV2359" t="s">
        <v>4695</v>
      </c>
      <c r="BX2359">
        <v>44149.132094907407</v>
      </c>
    </row>
    <row r="2360" spans="1:76" x14ac:dyDescent="0.25">
      <c r="A2360" t="s">
        <v>29315</v>
      </c>
      <c r="B2360" t="s">
        <v>682</v>
      </c>
      <c r="C2360" t="s">
        <v>46</v>
      </c>
      <c r="D2360">
        <v>41483</v>
      </c>
      <c r="H2360" t="s">
        <v>47</v>
      </c>
      <c r="I2360">
        <v>41483</v>
      </c>
      <c r="J2360">
        <v>2014</v>
      </c>
      <c r="K2360" t="s">
        <v>85</v>
      </c>
      <c r="L2360" t="s">
        <v>29316</v>
      </c>
      <c r="N2360" t="s">
        <v>2871</v>
      </c>
      <c r="O2360" t="s">
        <v>143</v>
      </c>
      <c r="P2360" t="s">
        <v>115</v>
      </c>
      <c r="Q2360" t="s">
        <v>52</v>
      </c>
      <c r="R2360">
        <v>98401</v>
      </c>
      <c r="S2360" t="s">
        <v>683</v>
      </c>
      <c r="T2360" t="s">
        <v>28038</v>
      </c>
      <c r="U2360" t="s">
        <v>29317</v>
      </c>
      <c r="V2360" t="s">
        <v>54</v>
      </c>
      <c r="W2360">
        <v>13</v>
      </c>
      <c r="X2360" t="s">
        <v>127</v>
      </c>
      <c r="Y2360">
        <v>4833</v>
      </c>
      <c r="Z2360" t="s">
        <v>115</v>
      </c>
      <c r="AA2360" t="s">
        <v>57</v>
      </c>
      <c r="AC2360" t="s">
        <v>146</v>
      </c>
      <c r="AD2360" t="s">
        <v>4690</v>
      </c>
      <c r="AE2360" t="s">
        <v>107</v>
      </c>
      <c r="AF2360" t="s">
        <v>107</v>
      </c>
      <c r="AJ2360" t="s">
        <v>58</v>
      </c>
      <c r="AK2360" t="s">
        <v>59</v>
      </c>
      <c r="AL2360">
        <v>41947</v>
      </c>
      <c r="AM2360" t="s">
        <v>4692</v>
      </c>
      <c r="AN2360" t="b">
        <v>1</v>
      </c>
      <c r="AQ2360" t="s">
        <v>60</v>
      </c>
      <c r="AR2360" t="s">
        <v>61</v>
      </c>
      <c r="AS2360" t="s">
        <v>62</v>
      </c>
      <c r="BB2360" s="7" t="s">
        <v>685</v>
      </c>
      <c r="BC2360" s="7" t="s">
        <v>143</v>
      </c>
      <c r="BD2360" s="7" t="s">
        <v>52</v>
      </c>
      <c r="BE2360" s="7">
        <v>98401</v>
      </c>
      <c r="BF2360" s="7" t="s">
        <v>21240</v>
      </c>
      <c r="BG2360" s="7">
        <v>100297.97</v>
      </c>
      <c r="BH2360" s="7">
        <v>0</v>
      </c>
      <c r="BI2360">
        <v>100716.08</v>
      </c>
      <c r="BJ2360">
        <v>0</v>
      </c>
      <c r="BK2360">
        <v>0</v>
      </c>
      <c r="BL2360">
        <v>0</v>
      </c>
      <c r="BM2360">
        <v>165.85</v>
      </c>
      <c r="BN2360">
        <v>0</v>
      </c>
      <c r="BO2360" t="s">
        <v>29318</v>
      </c>
      <c r="BP2360">
        <v>13615</v>
      </c>
      <c r="BQ2360">
        <v>100</v>
      </c>
      <c r="BR2360">
        <v>7328</v>
      </c>
      <c r="BS2360">
        <v>8101</v>
      </c>
      <c r="BT2360">
        <v>28</v>
      </c>
      <c r="BU2360" t="s">
        <v>20897</v>
      </c>
      <c r="BV2360" t="s">
        <v>4695</v>
      </c>
      <c r="BX2360">
        <v>44149.145439814813</v>
      </c>
    </row>
    <row r="2361" spans="1:76" x14ac:dyDescent="0.25">
      <c r="A2361" t="s">
        <v>29319</v>
      </c>
      <c r="B2361" t="s">
        <v>24868</v>
      </c>
      <c r="C2361" t="s">
        <v>46</v>
      </c>
      <c r="D2361">
        <v>41810</v>
      </c>
      <c r="I2361">
        <v>41810</v>
      </c>
      <c r="J2361">
        <v>2014</v>
      </c>
      <c r="K2361" t="s">
        <v>85</v>
      </c>
      <c r="L2361" t="s">
        <v>29320</v>
      </c>
      <c r="N2361" t="s">
        <v>24870</v>
      </c>
      <c r="O2361" t="s">
        <v>417</v>
      </c>
      <c r="P2361" t="s">
        <v>255</v>
      </c>
      <c r="Q2361" t="s">
        <v>52</v>
      </c>
      <c r="R2361">
        <v>98801</v>
      </c>
      <c r="S2361" t="s">
        <v>29321</v>
      </c>
      <c r="T2361" t="s">
        <v>29321</v>
      </c>
      <c r="U2361" t="s">
        <v>29322</v>
      </c>
      <c r="V2361" t="s">
        <v>5424</v>
      </c>
      <c r="W2361">
        <v>22</v>
      </c>
      <c r="X2361" t="s">
        <v>6430</v>
      </c>
      <c r="Y2361">
        <v>3111</v>
      </c>
      <c r="Z2361" t="s">
        <v>255</v>
      </c>
      <c r="AA2361" t="s">
        <v>4785</v>
      </c>
      <c r="AB2361">
        <v>39489</v>
      </c>
      <c r="AC2361" t="s">
        <v>146</v>
      </c>
      <c r="AD2361" t="s">
        <v>4690</v>
      </c>
      <c r="AE2361" t="s">
        <v>107</v>
      </c>
      <c r="AF2361" t="s">
        <v>107</v>
      </c>
      <c r="AJ2361" t="s">
        <v>58</v>
      </c>
      <c r="AK2361" t="s">
        <v>59</v>
      </c>
      <c r="AL2361">
        <v>41947</v>
      </c>
      <c r="AM2361" t="s">
        <v>4878</v>
      </c>
      <c r="AN2361" t="b">
        <v>1</v>
      </c>
      <c r="AQ2361" t="s">
        <v>195</v>
      </c>
      <c r="AR2361" t="s">
        <v>150</v>
      </c>
      <c r="BB2361" s="7" t="s">
        <v>24870</v>
      </c>
      <c r="BC2361" s="7" t="s">
        <v>417</v>
      </c>
      <c r="BD2361" s="7" t="s">
        <v>52</v>
      </c>
      <c r="BE2361" s="7">
        <v>98801</v>
      </c>
      <c r="BF2361" s="7" t="s">
        <v>29322</v>
      </c>
      <c r="BO2361" t="s">
        <v>29323</v>
      </c>
      <c r="BP2361">
        <v>13348</v>
      </c>
      <c r="BQ2361">
        <v>370</v>
      </c>
      <c r="BR2361">
        <v>7297</v>
      </c>
      <c r="BU2361" t="s">
        <v>29324</v>
      </c>
      <c r="BV2361" t="s">
        <v>4695</v>
      </c>
      <c r="BX2361">
        <v>43598.002083333333</v>
      </c>
    </row>
    <row r="2362" spans="1:76" x14ac:dyDescent="0.25">
      <c r="A2362" t="s">
        <v>29325</v>
      </c>
      <c r="B2362" t="s">
        <v>27010</v>
      </c>
      <c r="C2362" t="s">
        <v>46</v>
      </c>
      <c r="D2362">
        <v>41738</v>
      </c>
      <c r="H2362" t="s">
        <v>47</v>
      </c>
      <c r="I2362">
        <v>41738</v>
      </c>
      <c r="J2362">
        <v>2014</v>
      </c>
      <c r="K2362" t="s">
        <v>85</v>
      </c>
      <c r="L2362" t="s">
        <v>29326</v>
      </c>
      <c r="N2362" t="s">
        <v>29327</v>
      </c>
      <c r="O2362" t="s">
        <v>240</v>
      </c>
      <c r="P2362" t="s">
        <v>241</v>
      </c>
      <c r="Q2362" t="s">
        <v>52</v>
      </c>
      <c r="R2362">
        <v>98937</v>
      </c>
      <c r="S2362" t="s">
        <v>29328</v>
      </c>
      <c r="T2362" t="s">
        <v>29328</v>
      </c>
      <c r="U2362" t="s">
        <v>29329</v>
      </c>
      <c r="V2362" t="s">
        <v>5424</v>
      </c>
      <c r="W2362">
        <v>22</v>
      </c>
      <c r="X2362" t="s">
        <v>8532</v>
      </c>
      <c r="Y2362">
        <v>4418</v>
      </c>
      <c r="Z2362" t="s">
        <v>241</v>
      </c>
      <c r="AA2362" t="s">
        <v>4785</v>
      </c>
      <c r="AB2362">
        <v>106481</v>
      </c>
      <c r="AC2362" t="s">
        <v>146</v>
      </c>
      <c r="AD2362" t="s">
        <v>4690</v>
      </c>
      <c r="AE2362" t="s">
        <v>107</v>
      </c>
      <c r="AF2362" t="s">
        <v>107</v>
      </c>
      <c r="AJ2362" t="s">
        <v>58</v>
      </c>
      <c r="AK2362" t="s">
        <v>59</v>
      </c>
      <c r="AL2362">
        <v>41947</v>
      </c>
      <c r="AM2362" t="s">
        <v>4692</v>
      </c>
      <c r="AN2362" t="b">
        <v>1</v>
      </c>
      <c r="AQ2362" t="s">
        <v>60</v>
      </c>
      <c r="AR2362" t="s">
        <v>61</v>
      </c>
      <c r="BB2362" s="7" t="s">
        <v>29327</v>
      </c>
      <c r="BC2362" s="7" t="s">
        <v>240</v>
      </c>
      <c r="BD2362" s="7" t="s">
        <v>52</v>
      </c>
      <c r="BE2362" s="7">
        <v>98937</v>
      </c>
      <c r="BF2362" s="7" t="s">
        <v>29329</v>
      </c>
      <c r="BG2362" s="7">
        <v>16390.05</v>
      </c>
      <c r="BH2362" s="7">
        <v>0</v>
      </c>
      <c r="BI2362">
        <v>15768.55</v>
      </c>
      <c r="BJ2362">
        <v>0</v>
      </c>
      <c r="BK2362">
        <v>0</v>
      </c>
      <c r="BL2362">
        <v>0</v>
      </c>
      <c r="BO2362" t="s">
        <v>29330</v>
      </c>
      <c r="BP2362">
        <v>16426</v>
      </c>
      <c r="BQ2362">
        <v>312</v>
      </c>
      <c r="BR2362">
        <v>7666</v>
      </c>
      <c r="BS2362">
        <v>8249</v>
      </c>
      <c r="BU2362" t="s">
        <v>29331</v>
      </c>
      <c r="BV2362" t="s">
        <v>4695</v>
      </c>
      <c r="BX2362">
        <v>44149.150370370371</v>
      </c>
    </row>
    <row r="2363" spans="1:76" x14ac:dyDescent="0.25">
      <c r="A2363" t="s">
        <v>29332</v>
      </c>
      <c r="B2363" t="s">
        <v>29333</v>
      </c>
      <c r="C2363" t="s">
        <v>46</v>
      </c>
      <c r="D2363">
        <v>41798</v>
      </c>
      <c r="H2363" t="s">
        <v>47</v>
      </c>
      <c r="I2363">
        <v>41798</v>
      </c>
      <c r="J2363">
        <v>2014</v>
      </c>
      <c r="K2363" t="s">
        <v>85</v>
      </c>
      <c r="L2363" t="s">
        <v>29334</v>
      </c>
      <c r="N2363" t="s">
        <v>29335</v>
      </c>
      <c r="O2363" t="s">
        <v>971</v>
      </c>
      <c r="P2363" t="s">
        <v>111</v>
      </c>
      <c r="Q2363" t="s">
        <v>52</v>
      </c>
      <c r="R2363">
        <v>98310</v>
      </c>
      <c r="S2363" t="s">
        <v>29336</v>
      </c>
      <c r="T2363" t="s">
        <v>29337</v>
      </c>
      <c r="U2363" t="s">
        <v>29338</v>
      </c>
      <c r="V2363" t="s">
        <v>5424</v>
      </c>
      <c r="W2363">
        <v>22</v>
      </c>
      <c r="X2363" t="s">
        <v>4824</v>
      </c>
      <c r="Y2363">
        <v>3539</v>
      </c>
      <c r="Z2363" t="s">
        <v>111</v>
      </c>
      <c r="AA2363" t="s">
        <v>4785</v>
      </c>
      <c r="AB2363">
        <v>153736</v>
      </c>
      <c r="AC2363" t="s">
        <v>146</v>
      </c>
      <c r="AD2363" t="s">
        <v>4690</v>
      </c>
      <c r="AE2363" t="s">
        <v>107</v>
      </c>
      <c r="AF2363" t="s">
        <v>107</v>
      </c>
      <c r="AJ2363" t="s">
        <v>58</v>
      </c>
      <c r="AK2363" t="s">
        <v>59</v>
      </c>
      <c r="AL2363">
        <v>41947</v>
      </c>
      <c r="AM2363" t="s">
        <v>4692</v>
      </c>
      <c r="AN2363" t="b">
        <v>1</v>
      </c>
      <c r="AQ2363" t="s">
        <v>60</v>
      </c>
      <c r="AR2363" t="s">
        <v>99</v>
      </c>
      <c r="BB2363" s="7" t="s">
        <v>29339</v>
      </c>
      <c r="BC2363" s="7" t="s">
        <v>971</v>
      </c>
      <c r="BD2363" s="7" t="s">
        <v>52</v>
      </c>
      <c r="BE2363" s="7">
        <v>98310</v>
      </c>
      <c r="BG2363" s="7">
        <v>4164.45</v>
      </c>
      <c r="BH2363" s="7">
        <v>0</v>
      </c>
      <c r="BI2363">
        <v>5413.58</v>
      </c>
      <c r="BJ2363">
        <v>3000</v>
      </c>
      <c r="BK2363">
        <v>0</v>
      </c>
      <c r="BL2363">
        <v>0</v>
      </c>
      <c r="BO2363" t="s">
        <v>29340</v>
      </c>
      <c r="BP2363">
        <v>2860</v>
      </c>
      <c r="BQ2363">
        <v>6093</v>
      </c>
      <c r="BR2363">
        <v>7464</v>
      </c>
      <c r="BS2363">
        <v>7609</v>
      </c>
      <c r="BU2363" t="s">
        <v>29341</v>
      </c>
      <c r="BV2363" t="s">
        <v>4695</v>
      </c>
      <c r="BX2363">
        <v>44149.127199074072</v>
      </c>
    </row>
    <row r="2364" spans="1:76" x14ac:dyDescent="0.25">
      <c r="A2364" t="s">
        <v>29342</v>
      </c>
      <c r="B2364" t="s">
        <v>29343</v>
      </c>
      <c r="C2364" t="s">
        <v>46</v>
      </c>
      <c r="D2364">
        <v>41787</v>
      </c>
      <c r="H2364" t="s">
        <v>47</v>
      </c>
      <c r="I2364">
        <v>41787</v>
      </c>
      <c r="J2364">
        <v>2014</v>
      </c>
      <c r="K2364" t="s">
        <v>85</v>
      </c>
      <c r="L2364" t="s">
        <v>29344</v>
      </c>
      <c r="N2364" t="s">
        <v>19630</v>
      </c>
      <c r="O2364" t="s">
        <v>321</v>
      </c>
      <c r="P2364" t="s">
        <v>322</v>
      </c>
      <c r="Q2364" t="s">
        <v>52</v>
      </c>
      <c r="R2364">
        <v>99163</v>
      </c>
      <c r="S2364" t="s">
        <v>19627</v>
      </c>
      <c r="T2364" t="s">
        <v>29345</v>
      </c>
      <c r="U2364" t="s">
        <v>29346</v>
      </c>
      <c r="V2364" t="s">
        <v>7053</v>
      </c>
      <c r="W2364">
        <v>21</v>
      </c>
      <c r="X2364" t="s">
        <v>6562</v>
      </c>
      <c r="Y2364">
        <v>4375</v>
      </c>
      <c r="Z2364" t="s">
        <v>322</v>
      </c>
      <c r="AA2364" t="s">
        <v>4785</v>
      </c>
      <c r="AB2364">
        <v>25423</v>
      </c>
      <c r="AC2364" t="s">
        <v>146</v>
      </c>
      <c r="AD2364" t="s">
        <v>4690</v>
      </c>
      <c r="AE2364" t="s">
        <v>107</v>
      </c>
      <c r="AF2364" t="s">
        <v>107</v>
      </c>
      <c r="AJ2364" t="s">
        <v>58</v>
      </c>
      <c r="AK2364" t="s">
        <v>59</v>
      </c>
      <c r="AL2364">
        <v>41947</v>
      </c>
      <c r="AM2364" t="s">
        <v>4692</v>
      </c>
      <c r="AN2364" t="b">
        <v>1</v>
      </c>
      <c r="AQ2364" t="s">
        <v>60</v>
      </c>
      <c r="AR2364" t="s">
        <v>99</v>
      </c>
      <c r="BB2364" s="7" t="s">
        <v>19630</v>
      </c>
      <c r="BC2364" s="7" t="s">
        <v>321</v>
      </c>
      <c r="BD2364" s="7" t="s">
        <v>52</v>
      </c>
      <c r="BE2364" s="7">
        <v>99163</v>
      </c>
      <c r="BG2364" s="7">
        <v>8335.94</v>
      </c>
      <c r="BH2364" s="7">
        <v>0</v>
      </c>
      <c r="BI2364">
        <v>8335.94</v>
      </c>
      <c r="BJ2364">
        <v>0</v>
      </c>
      <c r="BK2364">
        <v>0</v>
      </c>
      <c r="BL2364">
        <v>0</v>
      </c>
      <c r="BO2364" t="s">
        <v>29347</v>
      </c>
      <c r="BP2364">
        <v>8279</v>
      </c>
      <c r="BQ2364">
        <v>5975</v>
      </c>
      <c r="BR2364">
        <v>7176</v>
      </c>
      <c r="BS2364">
        <v>7869</v>
      </c>
      <c r="BU2364" t="s">
        <v>10590</v>
      </c>
      <c r="BV2364" t="s">
        <v>4695</v>
      </c>
      <c r="BX2364">
        <v>44149.136689814812</v>
      </c>
    </row>
    <row r="2365" spans="1:76" x14ac:dyDescent="0.25">
      <c r="A2365" t="s">
        <v>29348</v>
      </c>
      <c r="B2365" t="s">
        <v>29349</v>
      </c>
      <c r="C2365" t="s">
        <v>46</v>
      </c>
      <c r="D2365">
        <v>41779</v>
      </c>
      <c r="I2365">
        <v>41779</v>
      </c>
      <c r="J2365">
        <v>2014</v>
      </c>
      <c r="K2365" t="s">
        <v>85</v>
      </c>
      <c r="L2365" t="s">
        <v>29350</v>
      </c>
      <c r="N2365" t="s">
        <v>29351</v>
      </c>
      <c r="O2365" t="s">
        <v>1288</v>
      </c>
      <c r="P2365" t="s">
        <v>1289</v>
      </c>
      <c r="Q2365" t="s">
        <v>52</v>
      </c>
      <c r="R2365">
        <v>99347</v>
      </c>
      <c r="S2365" t="s">
        <v>29352</v>
      </c>
      <c r="T2365" t="s">
        <v>29352</v>
      </c>
      <c r="U2365" t="s">
        <v>29353</v>
      </c>
      <c r="V2365" t="s">
        <v>4807</v>
      </c>
      <c r="W2365">
        <v>23</v>
      </c>
      <c r="X2365" t="s">
        <v>5483</v>
      </c>
      <c r="Y2365">
        <v>3320</v>
      </c>
      <c r="Z2365" t="s">
        <v>1289</v>
      </c>
      <c r="AA2365" t="s">
        <v>4785</v>
      </c>
      <c r="AB2365">
        <v>1560</v>
      </c>
      <c r="AC2365" t="s">
        <v>146</v>
      </c>
      <c r="AD2365" t="s">
        <v>4690</v>
      </c>
      <c r="AE2365" t="s">
        <v>107</v>
      </c>
      <c r="AF2365" t="s">
        <v>107</v>
      </c>
      <c r="AJ2365" t="s">
        <v>58</v>
      </c>
      <c r="AK2365" t="s">
        <v>59</v>
      </c>
      <c r="AL2365">
        <v>41947</v>
      </c>
      <c r="AM2365" t="s">
        <v>4878</v>
      </c>
      <c r="AN2365" t="b">
        <v>1</v>
      </c>
      <c r="AQ2365" t="s">
        <v>60</v>
      </c>
      <c r="AR2365" t="s">
        <v>99</v>
      </c>
      <c r="BB2365" s="7" t="s">
        <v>29351</v>
      </c>
      <c r="BC2365" s="7" t="s">
        <v>1288</v>
      </c>
      <c r="BD2365" s="7" t="s">
        <v>52</v>
      </c>
      <c r="BE2365" s="7">
        <v>99347</v>
      </c>
      <c r="BF2365" s="7" t="s">
        <v>29353</v>
      </c>
      <c r="BO2365" t="s">
        <v>29354</v>
      </c>
      <c r="BP2365">
        <v>20605</v>
      </c>
      <c r="BQ2365">
        <v>5962</v>
      </c>
      <c r="BR2365">
        <v>7149</v>
      </c>
      <c r="BU2365" t="s">
        <v>29355</v>
      </c>
      <c r="BV2365" t="s">
        <v>4695</v>
      </c>
      <c r="BX2365">
        <v>43597.999930555554</v>
      </c>
    </row>
    <row r="2366" spans="1:76" x14ac:dyDescent="0.25">
      <c r="A2366" t="s">
        <v>29356</v>
      </c>
      <c r="B2366" t="s">
        <v>29357</v>
      </c>
      <c r="C2366" t="s">
        <v>46</v>
      </c>
      <c r="D2366">
        <v>41732</v>
      </c>
      <c r="H2366" t="s">
        <v>47</v>
      </c>
      <c r="I2366">
        <v>41732</v>
      </c>
      <c r="J2366">
        <v>2014</v>
      </c>
      <c r="K2366" t="s">
        <v>85</v>
      </c>
      <c r="L2366" t="s">
        <v>29358</v>
      </c>
      <c r="N2366" t="s">
        <v>29359</v>
      </c>
      <c r="O2366" t="s">
        <v>907</v>
      </c>
      <c r="P2366" t="s">
        <v>908</v>
      </c>
      <c r="Q2366" t="s">
        <v>52</v>
      </c>
      <c r="R2366">
        <v>98926</v>
      </c>
      <c r="S2366" t="s">
        <v>29360</v>
      </c>
      <c r="T2366" t="s">
        <v>29361</v>
      </c>
      <c r="U2366" t="s">
        <v>29362</v>
      </c>
      <c r="V2366" t="s">
        <v>6344</v>
      </c>
      <c r="W2366">
        <v>24</v>
      </c>
      <c r="X2366" t="s">
        <v>5397</v>
      </c>
      <c r="Y2366">
        <v>3559</v>
      </c>
      <c r="Z2366" t="s">
        <v>908</v>
      </c>
      <c r="AA2366" t="s">
        <v>4785</v>
      </c>
      <c r="AB2366">
        <v>21906</v>
      </c>
      <c r="AC2366" t="s">
        <v>146</v>
      </c>
      <c r="AD2366" t="s">
        <v>4690</v>
      </c>
      <c r="AE2366" t="s">
        <v>107</v>
      </c>
      <c r="AF2366" t="s">
        <v>107</v>
      </c>
      <c r="AJ2366" t="s">
        <v>58</v>
      </c>
      <c r="AK2366" t="s">
        <v>59</v>
      </c>
      <c r="AL2366">
        <v>41947</v>
      </c>
      <c r="AM2366" t="s">
        <v>4692</v>
      </c>
      <c r="AN2366" t="b">
        <v>1</v>
      </c>
      <c r="AQ2366" t="s">
        <v>177</v>
      </c>
      <c r="BB2366" s="7" t="s">
        <v>29359</v>
      </c>
      <c r="BC2366" s="7" t="s">
        <v>907</v>
      </c>
      <c r="BD2366" s="7" t="s">
        <v>52</v>
      </c>
      <c r="BE2366" s="7">
        <v>98926</v>
      </c>
      <c r="BF2366" s="7" t="s">
        <v>29362</v>
      </c>
      <c r="BG2366" s="7">
        <v>8693</v>
      </c>
      <c r="BH2366" s="7">
        <v>0</v>
      </c>
      <c r="BI2366">
        <v>8718</v>
      </c>
      <c r="BJ2366">
        <v>0</v>
      </c>
      <c r="BK2366">
        <v>0</v>
      </c>
      <c r="BL2366">
        <v>0</v>
      </c>
      <c r="BO2366" t="s">
        <v>29363</v>
      </c>
      <c r="BP2366">
        <v>16276</v>
      </c>
      <c r="BQ2366">
        <v>6199</v>
      </c>
      <c r="BR2366">
        <v>7684</v>
      </c>
      <c r="BS2366">
        <v>8248</v>
      </c>
      <c r="BU2366" t="s">
        <v>29364</v>
      </c>
      <c r="BV2366" t="s">
        <v>4695</v>
      </c>
      <c r="BX2366">
        <v>44149.150358796294</v>
      </c>
    </row>
    <row r="2367" spans="1:76" x14ac:dyDescent="0.25">
      <c r="A2367" t="s">
        <v>29365</v>
      </c>
      <c r="B2367" t="s">
        <v>27034</v>
      </c>
      <c r="C2367" t="s">
        <v>46</v>
      </c>
      <c r="D2367">
        <v>41777</v>
      </c>
      <c r="I2367">
        <v>41777</v>
      </c>
      <c r="J2367">
        <v>2014</v>
      </c>
      <c r="K2367" t="s">
        <v>85</v>
      </c>
      <c r="L2367" t="s">
        <v>29366</v>
      </c>
      <c r="N2367" t="s">
        <v>29367</v>
      </c>
      <c r="O2367" t="s">
        <v>56</v>
      </c>
      <c r="P2367" t="s">
        <v>56</v>
      </c>
      <c r="Q2367" t="s">
        <v>52</v>
      </c>
      <c r="R2367">
        <v>98840</v>
      </c>
      <c r="S2367" t="s">
        <v>29368</v>
      </c>
      <c r="T2367" t="s">
        <v>29368</v>
      </c>
      <c r="U2367" t="s">
        <v>29369</v>
      </c>
      <c r="V2367" t="s">
        <v>6576</v>
      </c>
      <c r="W2367">
        <v>27</v>
      </c>
      <c r="X2367" t="s">
        <v>5554</v>
      </c>
      <c r="Y2367">
        <v>3801</v>
      </c>
      <c r="Z2367" t="s">
        <v>56</v>
      </c>
      <c r="AA2367" t="s">
        <v>4785</v>
      </c>
      <c r="AB2367">
        <v>21318</v>
      </c>
      <c r="AC2367" t="s">
        <v>146</v>
      </c>
      <c r="AD2367" t="s">
        <v>4690</v>
      </c>
      <c r="AE2367" t="s">
        <v>107</v>
      </c>
      <c r="AF2367" t="s">
        <v>107</v>
      </c>
      <c r="AJ2367" t="s">
        <v>58</v>
      </c>
      <c r="AK2367" t="s">
        <v>59</v>
      </c>
      <c r="AL2367">
        <v>41947</v>
      </c>
      <c r="AM2367" t="s">
        <v>4878</v>
      </c>
      <c r="AN2367" t="b">
        <v>1</v>
      </c>
      <c r="AQ2367" t="s">
        <v>195</v>
      </c>
      <c r="AR2367" t="s">
        <v>150</v>
      </c>
      <c r="BB2367" s="7" t="s">
        <v>29367</v>
      </c>
      <c r="BC2367" s="7" t="s">
        <v>56</v>
      </c>
      <c r="BD2367" s="7" t="s">
        <v>52</v>
      </c>
      <c r="BE2367" s="7">
        <v>98840</v>
      </c>
      <c r="BF2367" s="7" t="s">
        <v>29369</v>
      </c>
      <c r="BO2367" t="s">
        <v>29370</v>
      </c>
      <c r="BP2367">
        <v>16716</v>
      </c>
      <c r="BQ2367">
        <v>6176</v>
      </c>
      <c r="BR2367">
        <v>7640</v>
      </c>
      <c r="BU2367" t="s">
        <v>29371</v>
      </c>
      <c r="BV2367" t="s">
        <v>4695</v>
      </c>
      <c r="BX2367">
        <v>43598.007881944446</v>
      </c>
    </row>
    <row r="2368" spans="1:76" x14ac:dyDescent="0.25">
      <c r="A2368" t="s">
        <v>29372</v>
      </c>
      <c r="B2368" t="s">
        <v>27282</v>
      </c>
      <c r="C2368" t="s">
        <v>46</v>
      </c>
      <c r="D2368">
        <v>41775</v>
      </c>
      <c r="I2368">
        <v>41775</v>
      </c>
      <c r="J2368">
        <v>2014</v>
      </c>
      <c r="K2368" t="s">
        <v>85</v>
      </c>
      <c r="L2368" t="s">
        <v>29373</v>
      </c>
      <c r="N2368" t="s">
        <v>29374</v>
      </c>
      <c r="O2368" t="s">
        <v>557</v>
      </c>
      <c r="P2368" t="s">
        <v>668</v>
      </c>
      <c r="Q2368" t="s">
        <v>52</v>
      </c>
      <c r="R2368">
        <v>99301</v>
      </c>
      <c r="S2368" t="s">
        <v>27285</v>
      </c>
      <c r="T2368" t="s">
        <v>27285</v>
      </c>
      <c r="U2368" t="s">
        <v>29375</v>
      </c>
      <c r="V2368" t="s">
        <v>7053</v>
      </c>
      <c r="W2368">
        <v>21</v>
      </c>
      <c r="X2368" t="s">
        <v>6144</v>
      </c>
      <c r="Y2368">
        <v>3306</v>
      </c>
      <c r="Z2368" t="s">
        <v>668</v>
      </c>
      <c r="AA2368" t="s">
        <v>4785</v>
      </c>
      <c r="AB2368">
        <v>30193</v>
      </c>
      <c r="AC2368" t="s">
        <v>146</v>
      </c>
      <c r="AD2368" t="s">
        <v>4690</v>
      </c>
      <c r="AE2368" t="s">
        <v>107</v>
      </c>
      <c r="AF2368" t="s">
        <v>107</v>
      </c>
      <c r="AJ2368" t="s">
        <v>58</v>
      </c>
      <c r="AK2368" t="s">
        <v>59</v>
      </c>
      <c r="AL2368">
        <v>41947</v>
      </c>
      <c r="AM2368" t="s">
        <v>4878</v>
      </c>
      <c r="AN2368" t="b">
        <v>1</v>
      </c>
      <c r="AQ2368" t="s">
        <v>195</v>
      </c>
      <c r="AR2368" t="s">
        <v>150</v>
      </c>
      <c r="BB2368" s="7" t="s">
        <v>29374</v>
      </c>
      <c r="BC2368" s="7" t="s">
        <v>557</v>
      </c>
      <c r="BD2368" s="7" t="s">
        <v>52</v>
      </c>
      <c r="BE2368" s="7">
        <v>99301</v>
      </c>
      <c r="BF2368" s="7" t="s">
        <v>29375</v>
      </c>
      <c r="BO2368" t="s">
        <v>29376</v>
      </c>
      <c r="BP2368">
        <v>12034</v>
      </c>
      <c r="BQ2368">
        <v>5952</v>
      </c>
      <c r="BR2368">
        <v>7120</v>
      </c>
      <c r="BU2368" t="s">
        <v>29377</v>
      </c>
      <c r="BV2368" t="s">
        <v>4695</v>
      </c>
      <c r="BX2368">
        <v>43597.999479166669</v>
      </c>
    </row>
    <row r="2369" spans="1:76" x14ac:dyDescent="0.25">
      <c r="A2369" t="s">
        <v>29378</v>
      </c>
      <c r="B2369" t="s">
        <v>3057</v>
      </c>
      <c r="C2369" t="s">
        <v>46</v>
      </c>
      <c r="D2369">
        <v>41718</v>
      </c>
      <c r="H2369" t="s">
        <v>47</v>
      </c>
      <c r="I2369">
        <v>41718</v>
      </c>
      <c r="J2369">
        <v>2014</v>
      </c>
      <c r="K2369" t="s">
        <v>85</v>
      </c>
      <c r="L2369" t="s">
        <v>28565</v>
      </c>
      <c r="N2369" t="s">
        <v>4348</v>
      </c>
      <c r="O2369" t="s">
        <v>573</v>
      </c>
      <c r="P2369" t="s">
        <v>291</v>
      </c>
      <c r="Q2369" t="s">
        <v>52</v>
      </c>
      <c r="R2369">
        <v>98837</v>
      </c>
      <c r="S2369" t="s">
        <v>3058</v>
      </c>
      <c r="T2369" t="s">
        <v>21686</v>
      </c>
      <c r="U2369" t="s">
        <v>28568</v>
      </c>
      <c r="V2369" t="s">
        <v>90</v>
      </c>
      <c r="W2369">
        <v>12</v>
      </c>
      <c r="X2369" t="s">
        <v>292</v>
      </c>
      <c r="Y2369">
        <v>4742</v>
      </c>
      <c r="Z2369" t="s">
        <v>291</v>
      </c>
      <c r="AA2369" t="s">
        <v>57</v>
      </c>
      <c r="AC2369" t="s">
        <v>146</v>
      </c>
      <c r="AD2369" t="s">
        <v>4690</v>
      </c>
      <c r="AE2369" t="s">
        <v>107</v>
      </c>
      <c r="AF2369" t="s">
        <v>107</v>
      </c>
      <c r="AJ2369" t="s">
        <v>58</v>
      </c>
      <c r="AK2369" t="s">
        <v>59</v>
      </c>
      <c r="AL2369">
        <v>41947</v>
      </c>
      <c r="AM2369" t="s">
        <v>4692</v>
      </c>
      <c r="AN2369" t="b">
        <v>1</v>
      </c>
      <c r="AQ2369" t="s">
        <v>60</v>
      </c>
      <c r="AR2369" t="s">
        <v>61</v>
      </c>
      <c r="AS2369" t="s">
        <v>4734</v>
      </c>
      <c r="BB2369" s="7" t="s">
        <v>1345</v>
      </c>
      <c r="BC2369" s="7" t="s">
        <v>573</v>
      </c>
      <c r="BD2369" s="7" t="s">
        <v>52</v>
      </c>
      <c r="BE2369" s="7">
        <v>98837</v>
      </c>
      <c r="BG2369" s="7">
        <v>126099</v>
      </c>
      <c r="BH2369" s="7">
        <v>0</v>
      </c>
      <c r="BI2369">
        <v>100312.21</v>
      </c>
      <c r="BJ2369">
        <v>0</v>
      </c>
      <c r="BK2369">
        <v>0</v>
      </c>
      <c r="BL2369">
        <v>0</v>
      </c>
      <c r="BO2369" t="s">
        <v>29379</v>
      </c>
      <c r="BP2369">
        <v>20679</v>
      </c>
      <c r="BQ2369">
        <v>26539</v>
      </c>
      <c r="BR2369">
        <v>7102</v>
      </c>
      <c r="BS2369">
        <v>8486</v>
      </c>
      <c r="BT2369">
        <v>13</v>
      </c>
      <c r="BU2369" t="s">
        <v>26651</v>
      </c>
      <c r="BV2369" t="s">
        <v>4695</v>
      </c>
      <c r="BX2369">
        <v>44149.158252314817</v>
      </c>
    </row>
    <row r="2370" spans="1:76" x14ac:dyDescent="0.25">
      <c r="A2370" t="s">
        <v>29380</v>
      </c>
      <c r="B2370" t="s">
        <v>25355</v>
      </c>
      <c r="C2370" t="s">
        <v>46</v>
      </c>
      <c r="D2370">
        <v>41771</v>
      </c>
      <c r="I2370">
        <v>41771</v>
      </c>
      <c r="J2370">
        <v>2014</v>
      </c>
      <c r="K2370" t="s">
        <v>85</v>
      </c>
      <c r="L2370" t="s">
        <v>29381</v>
      </c>
      <c r="N2370" t="s">
        <v>29382</v>
      </c>
      <c r="O2370" t="s">
        <v>573</v>
      </c>
      <c r="P2370" t="s">
        <v>291</v>
      </c>
      <c r="Q2370" t="s">
        <v>52</v>
      </c>
      <c r="R2370">
        <v>98837</v>
      </c>
      <c r="S2370" t="s">
        <v>25359</v>
      </c>
      <c r="T2370" t="s">
        <v>25359</v>
      </c>
      <c r="U2370" t="s">
        <v>29383</v>
      </c>
      <c r="V2370" t="s">
        <v>6344</v>
      </c>
      <c r="W2370">
        <v>24</v>
      </c>
      <c r="X2370" t="s">
        <v>7459</v>
      </c>
      <c r="Y2370">
        <v>3340</v>
      </c>
      <c r="Z2370" t="s">
        <v>291</v>
      </c>
      <c r="AA2370" t="s">
        <v>4785</v>
      </c>
      <c r="AB2370">
        <v>37035</v>
      </c>
      <c r="AC2370" t="s">
        <v>146</v>
      </c>
      <c r="AD2370" t="s">
        <v>4690</v>
      </c>
      <c r="AE2370" t="s">
        <v>107</v>
      </c>
      <c r="AF2370" t="s">
        <v>107</v>
      </c>
      <c r="AJ2370" t="s">
        <v>58</v>
      </c>
      <c r="AK2370" t="s">
        <v>59</v>
      </c>
      <c r="AL2370">
        <v>41947</v>
      </c>
      <c r="AM2370" t="s">
        <v>4878</v>
      </c>
      <c r="AN2370" t="b">
        <v>1</v>
      </c>
      <c r="AQ2370" t="s">
        <v>195</v>
      </c>
      <c r="AR2370" t="s">
        <v>150</v>
      </c>
      <c r="BB2370" s="7" t="s">
        <v>29382</v>
      </c>
      <c r="BC2370" s="7" t="s">
        <v>573</v>
      </c>
      <c r="BD2370" s="7" t="s">
        <v>52</v>
      </c>
      <c r="BE2370" s="7">
        <v>98837</v>
      </c>
      <c r="BF2370" s="7" t="s">
        <v>29383</v>
      </c>
      <c r="BO2370" t="s">
        <v>29384</v>
      </c>
      <c r="BP2370">
        <v>13301</v>
      </c>
      <c r="BQ2370">
        <v>318</v>
      </c>
      <c r="BR2370">
        <v>7295</v>
      </c>
      <c r="BU2370" t="s">
        <v>29385</v>
      </c>
      <c r="BV2370" t="s">
        <v>4695</v>
      </c>
      <c r="BX2370">
        <v>43598.00204861111</v>
      </c>
    </row>
    <row r="2371" spans="1:76" x14ac:dyDescent="0.25">
      <c r="A2371" t="s">
        <v>29386</v>
      </c>
      <c r="B2371" t="s">
        <v>558</v>
      </c>
      <c r="C2371" t="s">
        <v>46</v>
      </c>
      <c r="D2371">
        <v>41756</v>
      </c>
      <c r="H2371" t="s">
        <v>47</v>
      </c>
      <c r="I2371">
        <v>41756</v>
      </c>
      <c r="J2371">
        <v>2014</v>
      </c>
      <c r="K2371" t="s">
        <v>85</v>
      </c>
      <c r="L2371" t="s">
        <v>29387</v>
      </c>
      <c r="N2371" t="s">
        <v>560</v>
      </c>
      <c r="O2371" t="s">
        <v>561</v>
      </c>
      <c r="P2371" t="s">
        <v>133</v>
      </c>
      <c r="Q2371" t="s">
        <v>52</v>
      </c>
      <c r="R2371">
        <v>98586</v>
      </c>
      <c r="S2371" t="s">
        <v>563</v>
      </c>
      <c r="T2371" t="s">
        <v>27501</v>
      </c>
      <c r="U2371" t="s">
        <v>29388</v>
      </c>
      <c r="V2371" t="s">
        <v>54</v>
      </c>
      <c r="W2371">
        <v>13</v>
      </c>
      <c r="X2371" t="s">
        <v>134</v>
      </c>
      <c r="Y2371">
        <v>4815</v>
      </c>
      <c r="Z2371" t="s">
        <v>133</v>
      </c>
      <c r="AA2371" t="s">
        <v>57</v>
      </c>
      <c r="AC2371" t="s">
        <v>146</v>
      </c>
      <c r="AD2371" t="s">
        <v>4690</v>
      </c>
      <c r="AE2371" t="s">
        <v>107</v>
      </c>
      <c r="AF2371" t="s">
        <v>107</v>
      </c>
      <c r="AJ2371" t="s">
        <v>58</v>
      </c>
      <c r="AK2371" t="s">
        <v>59</v>
      </c>
      <c r="AL2371">
        <v>41947</v>
      </c>
      <c r="AM2371" t="s">
        <v>4692</v>
      </c>
      <c r="AN2371" t="b">
        <v>1</v>
      </c>
      <c r="AQ2371" t="s">
        <v>60</v>
      </c>
      <c r="AR2371" t="s">
        <v>99</v>
      </c>
      <c r="AS2371" t="s">
        <v>4734</v>
      </c>
      <c r="BB2371" s="7" t="s">
        <v>560</v>
      </c>
      <c r="BC2371" s="7" t="s">
        <v>561</v>
      </c>
      <c r="BD2371" s="7" t="s">
        <v>52</v>
      </c>
      <c r="BE2371" s="7">
        <v>98586</v>
      </c>
      <c r="BF2371" s="7" t="s">
        <v>29388</v>
      </c>
      <c r="BG2371" s="7">
        <v>1325.88</v>
      </c>
      <c r="BH2371" s="7">
        <v>403.41</v>
      </c>
      <c r="BI2371">
        <v>675.88</v>
      </c>
      <c r="BJ2371">
        <v>0</v>
      </c>
      <c r="BK2371">
        <v>0</v>
      </c>
      <c r="BL2371">
        <v>0</v>
      </c>
      <c r="BO2371" t="s">
        <v>29389</v>
      </c>
      <c r="BP2371">
        <v>6261</v>
      </c>
      <c r="BQ2371">
        <v>6022</v>
      </c>
      <c r="BR2371">
        <v>7291</v>
      </c>
      <c r="BS2371">
        <v>7787</v>
      </c>
      <c r="BT2371">
        <v>19</v>
      </c>
      <c r="BU2371" t="s">
        <v>29390</v>
      </c>
      <c r="BV2371" t="s">
        <v>4695</v>
      </c>
      <c r="BX2371">
        <v>44149.13386574074</v>
      </c>
    </row>
    <row r="2372" spans="1:76" x14ac:dyDescent="0.25">
      <c r="A2372" t="s">
        <v>29391</v>
      </c>
      <c r="B2372" t="s">
        <v>29392</v>
      </c>
      <c r="C2372" t="s">
        <v>46</v>
      </c>
      <c r="D2372">
        <v>41707</v>
      </c>
      <c r="H2372" t="s">
        <v>47</v>
      </c>
      <c r="I2372">
        <v>41707</v>
      </c>
      <c r="J2372">
        <v>2014</v>
      </c>
      <c r="K2372" t="s">
        <v>85</v>
      </c>
      <c r="L2372" t="s">
        <v>29393</v>
      </c>
      <c r="N2372" t="s">
        <v>29394</v>
      </c>
      <c r="O2372" t="s">
        <v>240</v>
      </c>
      <c r="P2372" t="s">
        <v>241</v>
      </c>
      <c r="Q2372" t="s">
        <v>52</v>
      </c>
      <c r="R2372">
        <v>98937</v>
      </c>
      <c r="S2372" t="s">
        <v>242</v>
      </c>
      <c r="T2372" t="s">
        <v>24333</v>
      </c>
      <c r="U2372" t="s">
        <v>29395</v>
      </c>
      <c r="V2372" t="s">
        <v>5396</v>
      </c>
      <c r="W2372">
        <v>20</v>
      </c>
      <c r="X2372" t="s">
        <v>8532</v>
      </c>
      <c r="Y2372">
        <v>4418</v>
      </c>
      <c r="Z2372" t="s">
        <v>241</v>
      </c>
      <c r="AA2372" t="s">
        <v>4785</v>
      </c>
      <c r="AB2372">
        <v>106481</v>
      </c>
      <c r="AC2372" t="s">
        <v>146</v>
      </c>
      <c r="AD2372" t="s">
        <v>4690</v>
      </c>
      <c r="AE2372" t="s">
        <v>107</v>
      </c>
      <c r="AF2372" t="s">
        <v>107</v>
      </c>
      <c r="AJ2372" t="s">
        <v>58</v>
      </c>
      <c r="AK2372" t="s">
        <v>59</v>
      </c>
      <c r="AL2372">
        <v>41947</v>
      </c>
      <c r="AM2372" t="s">
        <v>4692</v>
      </c>
      <c r="AN2372" t="b">
        <v>1</v>
      </c>
      <c r="AQ2372" t="s">
        <v>60</v>
      </c>
      <c r="AR2372" t="s">
        <v>61</v>
      </c>
      <c r="BB2372" s="7" t="s">
        <v>29394</v>
      </c>
      <c r="BC2372" s="7" t="s">
        <v>240</v>
      </c>
      <c r="BD2372" s="7" t="s">
        <v>52</v>
      </c>
      <c r="BE2372" s="7">
        <v>98937</v>
      </c>
      <c r="BF2372" s="7" t="s">
        <v>29396</v>
      </c>
      <c r="BG2372" s="7">
        <v>43964.27</v>
      </c>
      <c r="BH2372" s="7">
        <v>0</v>
      </c>
      <c r="BI2372">
        <v>43964.27</v>
      </c>
      <c r="BJ2372">
        <v>0</v>
      </c>
      <c r="BK2372">
        <v>0</v>
      </c>
      <c r="BL2372">
        <v>0</v>
      </c>
      <c r="BO2372" t="s">
        <v>29397</v>
      </c>
      <c r="BP2372">
        <v>16753</v>
      </c>
      <c r="BQ2372">
        <v>26506</v>
      </c>
      <c r="BR2372">
        <v>7637</v>
      </c>
      <c r="BS2372">
        <v>8266</v>
      </c>
      <c r="BU2372" t="s">
        <v>24335</v>
      </c>
      <c r="BV2372" t="s">
        <v>4695</v>
      </c>
      <c r="BX2372">
        <v>44149.150833333333</v>
      </c>
    </row>
    <row r="2373" spans="1:76" x14ac:dyDescent="0.25">
      <c r="A2373" t="s">
        <v>29398</v>
      </c>
      <c r="B2373" t="s">
        <v>22799</v>
      </c>
      <c r="C2373" t="s">
        <v>46</v>
      </c>
      <c r="D2373">
        <v>41700</v>
      </c>
      <c r="I2373">
        <v>41700</v>
      </c>
      <c r="J2373">
        <v>2014</v>
      </c>
      <c r="K2373" t="s">
        <v>85</v>
      </c>
      <c r="L2373" t="s">
        <v>28737</v>
      </c>
      <c r="N2373" t="s">
        <v>3593</v>
      </c>
      <c r="O2373" t="s">
        <v>1057</v>
      </c>
      <c r="P2373" t="s">
        <v>1058</v>
      </c>
      <c r="Q2373" t="s">
        <v>52</v>
      </c>
      <c r="R2373" t="s">
        <v>22802</v>
      </c>
      <c r="S2373" t="s">
        <v>22803</v>
      </c>
      <c r="T2373" t="s">
        <v>22803</v>
      </c>
      <c r="U2373" t="s">
        <v>22804</v>
      </c>
      <c r="V2373" t="s">
        <v>5571</v>
      </c>
      <c r="W2373">
        <v>28</v>
      </c>
      <c r="X2373" t="s">
        <v>6297</v>
      </c>
      <c r="Y2373">
        <v>4093</v>
      </c>
      <c r="Z2373" t="s">
        <v>1058</v>
      </c>
      <c r="AA2373" t="s">
        <v>4785</v>
      </c>
      <c r="AB2373">
        <v>6951</v>
      </c>
      <c r="AC2373" t="s">
        <v>146</v>
      </c>
      <c r="AD2373" t="s">
        <v>4690</v>
      </c>
      <c r="AE2373" t="s">
        <v>107</v>
      </c>
      <c r="AF2373" t="s">
        <v>107</v>
      </c>
      <c r="AJ2373" t="s">
        <v>58</v>
      </c>
      <c r="AK2373" t="s">
        <v>59</v>
      </c>
      <c r="AL2373">
        <v>41947</v>
      </c>
      <c r="AM2373" t="s">
        <v>4878</v>
      </c>
      <c r="AN2373" t="b">
        <v>1</v>
      </c>
      <c r="AQ2373" t="s">
        <v>195</v>
      </c>
      <c r="AR2373" t="s">
        <v>150</v>
      </c>
      <c r="BB2373" s="7" t="s">
        <v>3593</v>
      </c>
      <c r="BC2373" s="7" t="s">
        <v>1057</v>
      </c>
      <c r="BD2373" s="7" t="s">
        <v>52</v>
      </c>
      <c r="BE2373" s="7">
        <v>98648</v>
      </c>
      <c r="BF2373" s="7" t="s">
        <v>22804</v>
      </c>
      <c r="BO2373" t="s">
        <v>29399</v>
      </c>
      <c r="BP2373">
        <v>3807</v>
      </c>
      <c r="BQ2373">
        <v>690</v>
      </c>
      <c r="BR2373">
        <v>7415</v>
      </c>
      <c r="BU2373" t="s">
        <v>28740</v>
      </c>
      <c r="BV2373" t="s">
        <v>4695</v>
      </c>
      <c r="BX2373">
        <v>43598.004143518519</v>
      </c>
    </row>
    <row r="2374" spans="1:76" x14ac:dyDescent="0.25">
      <c r="A2374" t="s">
        <v>29400</v>
      </c>
      <c r="B2374" t="s">
        <v>29401</v>
      </c>
      <c r="C2374" t="s">
        <v>46</v>
      </c>
      <c r="D2374">
        <v>41695</v>
      </c>
      <c r="I2374">
        <v>41695</v>
      </c>
      <c r="J2374">
        <v>2014</v>
      </c>
      <c r="K2374" t="s">
        <v>85</v>
      </c>
      <c r="L2374" t="s">
        <v>29402</v>
      </c>
      <c r="N2374" t="s">
        <v>29403</v>
      </c>
      <c r="O2374" t="s">
        <v>50</v>
      </c>
      <c r="P2374" t="s">
        <v>51</v>
      </c>
      <c r="Q2374" t="s">
        <v>52</v>
      </c>
      <c r="R2374">
        <v>99114</v>
      </c>
      <c r="S2374" t="s">
        <v>29404</v>
      </c>
      <c r="T2374" t="s">
        <v>29405</v>
      </c>
      <c r="U2374" t="s">
        <v>29406</v>
      </c>
      <c r="V2374" t="s">
        <v>6344</v>
      </c>
      <c r="W2374">
        <v>24</v>
      </c>
      <c r="X2374" t="s">
        <v>7121</v>
      </c>
      <c r="Y2374">
        <v>4186</v>
      </c>
      <c r="Z2374" t="s">
        <v>51</v>
      </c>
      <c r="AA2374" t="s">
        <v>4785</v>
      </c>
      <c r="AB2374">
        <v>28509</v>
      </c>
      <c r="AC2374" t="s">
        <v>146</v>
      </c>
      <c r="AD2374" t="s">
        <v>4690</v>
      </c>
      <c r="AE2374" t="s">
        <v>107</v>
      </c>
      <c r="AF2374" t="s">
        <v>107</v>
      </c>
      <c r="AJ2374" t="s">
        <v>58</v>
      </c>
      <c r="AK2374" t="s">
        <v>59</v>
      </c>
      <c r="AL2374">
        <v>41947</v>
      </c>
      <c r="AM2374" t="s">
        <v>4878</v>
      </c>
      <c r="AN2374" t="b">
        <v>1</v>
      </c>
      <c r="AQ2374" t="s">
        <v>177</v>
      </c>
      <c r="BB2374" s="7" t="s">
        <v>29407</v>
      </c>
      <c r="BC2374" s="7" t="s">
        <v>50</v>
      </c>
      <c r="BD2374" s="7" t="s">
        <v>52</v>
      </c>
      <c r="BE2374" s="7">
        <v>99114</v>
      </c>
      <c r="BF2374" s="7" t="s">
        <v>29406</v>
      </c>
      <c r="BO2374" t="s">
        <v>29408</v>
      </c>
      <c r="BP2374">
        <v>11129</v>
      </c>
      <c r="BQ2374">
        <v>5918</v>
      </c>
      <c r="BR2374">
        <v>7047</v>
      </c>
      <c r="BU2374" t="s">
        <v>29409</v>
      </c>
      <c r="BV2374" t="s">
        <v>4695</v>
      </c>
      <c r="BX2374">
        <v>43597.998287037037</v>
      </c>
    </row>
    <row r="2375" spans="1:76" x14ac:dyDescent="0.25">
      <c r="A2375" t="s">
        <v>29410</v>
      </c>
      <c r="B2375" t="s">
        <v>29411</v>
      </c>
      <c r="C2375" t="s">
        <v>46</v>
      </c>
      <c r="D2375">
        <v>41673</v>
      </c>
      <c r="H2375" t="s">
        <v>599</v>
      </c>
      <c r="I2375">
        <v>41673</v>
      </c>
      <c r="J2375">
        <v>2014</v>
      </c>
      <c r="K2375" t="s">
        <v>85</v>
      </c>
      <c r="L2375" t="s">
        <v>29412</v>
      </c>
      <c r="N2375" t="s">
        <v>29413</v>
      </c>
      <c r="O2375" t="s">
        <v>417</v>
      </c>
      <c r="P2375" t="s">
        <v>252</v>
      </c>
      <c r="Q2375" t="s">
        <v>52</v>
      </c>
      <c r="R2375" t="s">
        <v>29414</v>
      </c>
      <c r="S2375" t="s">
        <v>29415</v>
      </c>
      <c r="T2375" t="s">
        <v>29415</v>
      </c>
      <c r="U2375" t="s">
        <v>29416</v>
      </c>
      <c r="V2375" t="s">
        <v>5424</v>
      </c>
      <c r="W2375">
        <v>22</v>
      </c>
      <c r="X2375" t="s">
        <v>7405</v>
      </c>
      <c r="Y2375">
        <v>3235</v>
      </c>
      <c r="Z2375" t="s">
        <v>252</v>
      </c>
      <c r="AA2375" t="s">
        <v>4785</v>
      </c>
      <c r="AB2375">
        <v>18847</v>
      </c>
      <c r="AC2375" t="s">
        <v>146</v>
      </c>
      <c r="AD2375" t="s">
        <v>4690</v>
      </c>
      <c r="AE2375" t="s">
        <v>107</v>
      </c>
      <c r="AF2375" t="s">
        <v>107</v>
      </c>
      <c r="AJ2375" t="s">
        <v>58</v>
      </c>
      <c r="AK2375" t="s">
        <v>59</v>
      </c>
      <c r="AL2375">
        <v>41947</v>
      </c>
      <c r="AM2375" t="s">
        <v>4692</v>
      </c>
      <c r="AN2375" t="b">
        <v>1</v>
      </c>
      <c r="AQ2375" t="s">
        <v>60</v>
      </c>
      <c r="AR2375" t="s">
        <v>99</v>
      </c>
      <c r="BB2375" s="7" t="s">
        <v>29417</v>
      </c>
      <c r="BC2375" s="7" t="s">
        <v>417</v>
      </c>
      <c r="BD2375" s="7" t="s">
        <v>52</v>
      </c>
      <c r="BE2375" s="7">
        <v>98801</v>
      </c>
      <c r="BF2375" s="7" t="s">
        <v>29418</v>
      </c>
      <c r="BG2375" s="7">
        <v>500</v>
      </c>
      <c r="BH2375" s="7">
        <v>0</v>
      </c>
      <c r="BI2375">
        <v>0</v>
      </c>
      <c r="BJ2375">
        <v>5000</v>
      </c>
      <c r="BK2375">
        <v>0</v>
      </c>
      <c r="BL2375">
        <v>0</v>
      </c>
      <c r="BO2375" t="s">
        <v>29419</v>
      </c>
      <c r="BP2375">
        <v>13141</v>
      </c>
      <c r="BQ2375">
        <v>6017</v>
      </c>
      <c r="BR2375">
        <v>7277</v>
      </c>
      <c r="BS2375">
        <v>8079</v>
      </c>
      <c r="BU2375" t="s">
        <v>29420</v>
      </c>
      <c r="BV2375" t="s">
        <v>4695</v>
      </c>
      <c r="BX2375">
        <v>44149.14472222222</v>
      </c>
    </row>
    <row r="2376" spans="1:76" x14ac:dyDescent="0.25">
      <c r="A2376" t="s">
        <v>29421</v>
      </c>
      <c r="B2376" t="s">
        <v>1508</v>
      </c>
      <c r="C2376" t="s">
        <v>46</v>
      </c>
      <c r="D2376">
        <v>41316</v>
      </c>
      <c r="H2376" t="s">
        <v>47</v>
      </c>
      <c r="I2376">
        <v>41316</v>
      </c>
      <c r="J2376">
        <v>2014</v>
      </c>
      <c r="K2376" t="s">
        <v>85</v>
      </c>
      <c r="L2376" t="s">
        <v>29422</v>
      </c>
      <c r="N2376" t="s">
        <v>1509</v>
      </c>
      <c r="O2376" t="s">
        <v>631</v>
      </c>
      <c r="P2376" t="s">
        <v>394</v>
      </c>
      <c r="Q2376" t="s">
        <v>52</v>
      </c>
      <c r="R2376">
        <v>98292</v>
      </c>
      <c r="S2376" t="s">
        <v>1510</v>
      </c>
      <c r="T2376" t="s">
        <v>29423</v>
      </c>
      <c r="U2376" t="s">
        <v>29424</v>
      </c>
      <c r="V2376" t="s">
        <v>54</v>
      </c>
      <c r="W2376">
        <v>13</v>
      </c>
      <c r="X2376" t="s">
        <v>395</v>
      </c>
      <c r="Y2376">
        <v>4797</v>
      </c>
      <c r="Z2376" t="s">
        <v>394</v>
      </c>
      <c r="AA2376" t="s">
        <v>57</v>
      </c>
      <c r="AC2376" t="s">
        <v>146</v>
      </c>
      <c r="AD2376" t="s">
        <v>4690</v>
      </c>
      <c r="AE2376" t="s">
        <v>107</v>
      </c>
      <c r="AF2376" t="s">
        <v>107</v>
      </c>
      <c r="AJ2376" t="s">
        <v>58</v>
      </c>
      <c r="AK2376" t="s">
        <v>59</v>
      </c>
      <c r="AL2376">
        <v>41947</v>
      </c>
      <c r="AM2376" t="s">
        <v>4692</v>
      </c>
      <c r="AN2376" t="b">
        <v>1</v>
      </c>
      <c r="AQ2376" t="s">
        <v>60</v>
      </c>
      <c r="AR2376" t="s">
        <v>61</v>
      </c>
      <c r="AS2376" t="s">
        <v>62</v>
      </c>
      <c r="BB2376" s="7" t="s">
        <v>29425</v>
      </c>
      <c r="BC2376" s="7" t="s">
        <v>1399</v>
      </c>
      <c r="BD2376" s="7" t="s">
        <v>52</v>
      </c>
      <c r="BE2376" s="7">
        <v>98531</v>
      </c>
      <c r="BG2376" s="7">
        <v>93594.12</v>
      </c>
      <c r="BH2376" s="7">
        <v>3611.62</v>
      </c>
      <c r="BI2376">
        <v>94433.45</v>
      </c>
      <c r="BJ2376">
        <v>0</v>
      </c>
      <c r="BK2376">
        <v>0</v>
      </c>
      <c r="BL2376">
        <v>0</v>
      </c>
      <c r="BO2376" t="s">
        <v>29426</v>
      </c>
      <c r="BP2376">
        <v>8290</v>
      </c>
      <c r="BQ2376">
        <v>676</v>
      </c>
      <c r="BR2376">
        <v>7173</v>
      </c>
      <c r="BS2376">
        <v>7871</v>
      </c>
      <c r="BT2376">
        <v>10</v>
      </c>
      <c r="BU2376" t="s">
        <v>3829</v>
      </c>
      <c r="BV2376" t="s">
        <v>4695</v>
      </c>
      <c r="BX2376">
        <v>44149.136724537035</v>
      </c>
    </row>
    <row r="2377" spans="1:76" x14ac:dyDescent="0.25">
      <c r="A2377" t="s">
        <v>29427</v>
      </c>
      <c r="B2377" t="s">
        <v>230</v>
      </c>
      <c r="C2377" t="s">
        <v>46</v>
      </c>
      <c r="D2377">
        <v>41774</v>
      </c>
      <c r="H2377" t="s">
        <v>47</v>
      </c>
      <c r="I2377">
        <v>41774</v>
      </c>
      <c r="J2377">
        <v>2014</v>
      </c>
      <c r="K2377" t="s">
        <v>85</v>
      </c>
      <c r="L2377" t="s">
        <v>29428</v>
      </c>
      <c r="N2377" t="s">
        <v>4141</v>
      </c>
      <c r="O2377" t="s">
        <v>75</v>
      </c>
      <c r="P2377" t="s">
        <v>68</v>
      </c>
      <c r="Q2377" t="s">
        <v>52</v>
      </c>
      <c r="R2377">
        <v>98055</v>
      </c>
      <c r="S2377" t="s">
        <v>232</v>
      </c>
      <c r="T2377" t="s">
        <v>29429</v>
      </c>
      <c r="U2377" t="s">
        <v>29430</v>
      </c>
      <c r="V2377" t="s">
        <v>54</v>
      </c>
      <c r="W2377">
        <v>13</v>
      </c>
      <c r="X2377" t="s">
        <v>233</v>
      </c>
      <c r="Y2377">
        <v>4799</v>
      </c>
      <c r="Z2377" t="s">
        <v>68</v>
      </c>
      <c r="AA2377" t="s">
        <v>57</v>
      </c>
      <c r="AC2377" t="s">
        <v>146</v>
      </c>
      <c r="AD2377" t="s">
        <v>4690</v>
      </c>
      <c r="AE2377" t="s">
        <v>107</v>
      </c>
      <c r="AF2377" t="s">
        <v>107</v>
      </c>
      <c r="AJ2377" t="s">
        <v>58</v>
      </c>
      <c r="AK2377" t="s">
        <v>59</v>
      </c>
      <c r="AL2377">
        <v>41947</v>
      </c>
      <c r="AM2377" t="s">
        <v>4878</v>
      </c>
      <c r="AN2377" t="b">
        <v>1</v>
      </c>
      <c r="AQ2377" t="s">
        <v>60</v>
      </c>
      <c r="AR2377" t="s">
        <v>99</v>
      </c>
      <c r="AS2377" t="s">
        <v>4734</v>
      </c>
      <c r="BB2377" s="7" t="s">
        <v>4141</v>
      </c>
      <c r="BC2377" s="7" t="s">
        <v>75</v>
      </c>
      <c r="BD2377" s="7" t="s">
        <v>52</v>
      </c>
      <c r="BE2377" s="7">
        <v>98057</v>
      </c>
      <c r="BF2377" s="7" t="s">
        <v>29430</v>
      </c>
      <c r="BG2377" s="7">
        <v>1364.07</v>
      </c>
      <c r="BH2377" s="7">
        <v>0</v>
      </c>
      <c r="BI2377">
        <v>1364.07</v>
      </c>
      <c r="BJ2377">
        <v>0</v>
      </c>
      <c r="BK2377">
        <v>0</v>
      </c>
      <c r="BL2377">
        <v>0</v>
      </c>
      <c r="BO2377" t="s">
        <v>29431</v>
      </c>
      <c r="BP2377">
        <v>21760</v>
      </c>
      <c r="BQ2377">
        <v>6085</v>
      </c>
      <c r="BR2377">
        <v>7444</v>
      </c>
      <c r="BS2377">
        <v>8616</v>
      </c>
      <c r="BT2377">
        <v>11</v>
      </c>
      <c r="BU2377" t="s">
        <v>29432</v>
      </c>
      <c r="BV2377" t="s">
        <v>4695</v>
      </c>
      <c r="BX2377">
        <v>44149.164548611108</v>
      </c>
    </row>
    <row r="2378" spans="1:76" x14ac:dyDescent="0.25">
      <c r="A2378" t="s">
        <v>29461</v>
      </c>
      <c r="B2378" t="s">
        <v>3897</v>
      </c>
      <c r="C2378" t="s">
        <v>46</v>
      </c>
      <c r="D2378">
        <v>41322</v>
      </c>
      <c r="H2378" t="s">
        <v>47</v>
      </c>
      <c r="I2378">
        <v>41322</v>
      </c>
      <c r="J2378">
        <v>2014</v>
      </c>
      <c r="K2378" t="s">
        <v>85</v>
      </c>
      <c r="L2378" t="s">
        <v>21639</v>
      </c>
      <c r="N2378" t="s">
        <v>3898</v>
      </c>
      <c r="O2378" t="s">
        <v>881</v>
      </c>
      <c r="P2378" t="s">
        <v>121</v>
      </c>
      <c r="Q2378" t="s">
        <v>52</v>
      </c>
      <c r="R2378">
        <v>98528</v>
      </c>
      <c r="S2378" t="s">
        <v>3899</v>
      </c>
      <c r="T2378" t="s">
        <v>20659</v>
      </c>
      <c r="U2378" t="s">
        <v>21640</v>
      </c>
      <c r="V2378" t="s">
        <v>90</v>
      </c>
      <c r="W2378">
        <v>12</v>
      </c>
      <c r="X2378" t="s">
        <v>122</v>
      </c>
      <c r="Y2378">
        <v>4764</v>
      </c>
      <c r="Z2378" t="s">
        <v>121</v>
      </c>
      <c r="AA2378" t="s">
        <v>57</v>
      </c>
      <c r="AC2378" t="s">
        <v>146</v>
      </c>
      <c r="AD2378" t="s">
        <v>4690</v>
      </c>
      <c r="AE2378" t="s">
        <v>107</v>
      </c>
      <c r="AF2378" t="s">
        <v>107</v>
      </c>
      <c r="AJ2378" t="s">
        <v>58</v>
      </c>
      <c r="AK2378" t="s">
        <v>59</v>
      </c>
      <c r="AL2378">
        <v>41947</v>
      </c>
      <c r="AM2378" t="s">
        <v>4692</v>
      </c>
      <c r="AN2378" t="b">
        <v>1</v>
      </c>
      <c r="AQ2378" t="s">
        <v>177</v>
      </c>
      <c r="AS2378" t="s">
        <v>4734</v>
      </c>
      <c r="BB2378" s="7" t="s">
        <v>3898</v>
      </c>
      <c r="BC2378" s="7" t="s">
        <v>881</v>
      </c>
      <c r="BD2378" s="7" t="s">
        <v>52</v>
      </c>
      <c r="BE2378" s="7">
        <v>98528</v>
      </c>
      <c r="BF2378" s="7" t="s">
        <v>21640</v>
      </c>
      <c r="BG2378" s="7">
        <v>14111.23</v>
      </c>
      <c r="BH2378" s="7">
        <v>0</v>
      </c>
      <c r="BI2378">
        <v>12126.64</v>
      </c>
      <c r="BJ2378">
        <v>0</v>
      </c>
      <c r="BK2378">
        <v>0</v>
      </c>
      <c r="BL2378">
        <v>0</v>
      </c>
      <c r="BO2378" t="s">
        <v>29462</v>
      </c>
      <c r="BP2378">
        <v>4268</v>
      </c>
      <c r="BQ2378">
        <v>4477</v>
      </c>
      <c r="BR2378">
        <v>7393</v>
      </c>
      <c r="BS2378">
        <v>7696</v>
      </c>
      <c r="BT2378">
        <v>35</v>
      </c>
      <c r="BU2378" t="s">
        <v>21643</v>
      </c>
      <c r="BV2378" t="s">
        <v>4695</v>
      </c>
      <c r="BX2378">
        <v>44149.130208333336</v>
      </c>
    </row>
    <row r="2379" spans="1:76" x14ac:dyDescent="0.25">
      <c r="A2379" t="s">
        <v>29469</v>
      </c>
      <c r="B2379" t="s">
        <v>29470</v>
      </c>
      <c r="C2379" t="s">
        <v>46</v>
      </c>
      <c r="D2379">
        <v>41641</v>
      </c>
      <c r="H2379" t="s">
        <v>599</v>
      </c>
      <c r="I2379">
        <v>41641</v>
      </c>
      <c r="J2379">
        <v>2014</v>
      </c>
      <c r="K2379" t="s">
        <v>85</v>
      </c>
      <c r="L2379" t="s">
        <v>29471</v>
      </c>
      <c r="N2379" t="s">
        <v>2378</v>
      </c>
      <c r="O2379" t="s">
        <v>335</v>
      </c>
      <c r="P2379" t="s">
        <v>505</v>
      </c>
      <c r="Q2379" t="s">
        <v>52</v>
      </c>
      <c r="R2379">
        <v>98635</v>
      </c>
      <c r="S2379" t="s">
        <v>29472</v>
      </c>
      <c r="T2379" t="s">
        <v>29472</v>
      </c>
      <c r="U2379" t="s">
        <v>29473</v>
      </c>
      <c r="V2379" t="s">
        <v>4807</v>
      </c>
      <c r="W2379">
        <v>23</v>
      </c>
      <c r="X2379" t="s">
        <v>6135</v>
      </c>
      <c r="Y2379">
        <v>3579</v>
      </c>
      <c r="Z2379" t="s">
        <v>505</v>
      </c>
      <c r="AA2379" t="s">
        <v>4785</v>
      </c>
      <c r="AB2379">
        <v>12818</v>
      </c>
      <c r="AC2379" t="s">
        <v>146</v>
      </c>
      <c r="AD2379" t="s">
        <v>4690</v>
      </c>
      <c r="AE2379" t="s">
        <v>107</v>
      </c>
      <c r="AF2379" t="s">
        <v>107</v>
      </c>
      <c r="AJ2379" t="s">
        <v>58</v>
      </c>
      <c r="AK2379" t="s">
        <v>59</v>
      </c>
      <c r="AL2379">
        <v>41947</v>
      </c>
      <c r="AM2379" t="s">
        <v>4692</v>
      </c>
      <c r="AN2379" t="b">
        <v>1</v>
      </c>
      <c r="AQ2379" t="s">
        <v>60</v>
      </c>
      <c r="AR2379" t="s">
        <v>99</v>
      </c>
      <c r="BB2379" s="7" t="s">
        <v>2378</v>
      </c>
      <c r="BC2379" s="7" t="s">
        <v>335</v>
      </c>
      <c r="BD2379" s="7" t="s">
        <v>52</v>
      </c>
      <c r="BE2379" s="7">
        <v>98635</v>
      </c>
      <c r="BF2379" s="7" t="s">
        <v>29473</v>
      </c>
      <c r="BG2379" s="7">
        <v>4959.96</v>
      </c>
      <c r="BH2379" s="7">
        <v>0</v>
      </c>
      <c r="BI2379">
        <v>4869.96</v>
      </c>
      <c r="BJ2379">
        <v>0</v>
      </c>
      <c r="BK2379">
        <v>0</v>
      </c>
      <c r="BL2379">
        <v>0</v>
      </c>
      <c r="BO2379" t="s">
        <v>29474</v>
      </c>
      <c r="BP2379">
        <v>16413</v>
      </c>
      <c r="BQ2379">
        <v>6192</v>
      </c>
      <c r="BR2379">
        <v>7667</v>
      </c>
      <c r="BS2379">
        <v>8247</v>
      </c>
      <c r="BU2379" t="s">
        <v>29475</v>
      </c>
      <c r="BV2379" t="s">
        <v>4695</v>
      </c>
      <c r="BX2379">
        <v>44149.150335648148</v>
      </c>
    </row>
    <row r="2380" spans="1:76" x14ac:dyDescent="0.25">
      <c r="A2380" t="s">
        <v>29480</v>
      </c>
      <c r="B2380" t="s">
        <v>1356</v>
      </c>
      <c r="C2380" t="s">
        <v>46</v>
      </c>
      <c r="D2380">
        <v>41252</v>
      </c>
      <c r="H2380" t="s">
        <v>47</v>
      </c>
      <c r="I2380">
        <v>41252</v>
      </c>
      <c r="J2380">
        <v>2014</v>
      </c>
      <c r="K2380" t="s">
        <v>85</v>
      </c>
      <c r="L2380" t="s">
        <v>29481</v>
      </c>
      <c r="N2380" t="s">
        <v>29482</v>
      </c>
      <c r="O2380" t="s">
        <v>1358</v>
      </c>
      <c r="P2380" t="s">
        <v>462</v>
      </c>
      <c r="Q2380" t="s">
        <v>52</v>
      </c>
      <c r="R2380">
        <v>99350</v>
      </c>
      <c r="S2380" t="s">
        <v>29483</v>
      </c>
      <c r="T2380" t="s">
        <v>29484</v>
      </c>
      <c r="U2380" t="s">
        <v>29485</v>
      </c>
      <c r="V2380" t="s">
        <v>54</v>
      </c>
      <c r="W2380">
        <v>13</v>
      </c>
      <c r="X2380" t="s">
        <v>461</v>
      </c>
      <c r="Y2380">
        <v>4809</v>
      </c>
      <c r="Z2380" t="s">
        <v>462</v>
      </c>
      <c r="AA2380" t="s">
        <v>57</v>
      </c>
      <c r="AC2380" t="s">
        <v>146</v>
      </c>
      <c r="AD2380" t="s">
        <v>4690</v>
      </c>
      <c r="AE2380" t="s">
        <v>107</v>
      </c>
      <c r="AF2380" t="s">
        <v>107</v>
      </c>
      <c r="AJ2380" t="s">
        <v>58</v>
      </c>
      <c r="AK2380" t="s">
        <v>59</v>
      </c>
      <c r="AL2380">
        <v>41947</v>
      </c>
      <c r="AM2380" t="s">
        <v>4692</v>
      </c>
      <c r="AN2380" t="b">
        <v>1</v>
      </c>
      <c r="AQ2380" t="s">
        <v>60</v>
      </c>
      <c r="AR2380" t="s">
        <v>99</v>
      </c>
      <c r="AS2380" t="s">
        <v>4734</v>
      </c>
      <c r="BB2380" s="7" t="s">
        <v>29486</v>
      </c>
      <c r="BC2380" s="7" t="s">
        <v>1359</v>
      </c>
      <c r="BD2380" s="7" t="s">
        <v>52</v>
      </c>
      <c r="BE2380" s="7">
        <v>99320</v>
      </c>
      <c r="BF2380" s="7" t="s">
        <v>29487</v>
      </c>
      <c r="BG2380" s="7">
        <v>16652.009999999998</v>
      </c>
      <c r="BH2380" s="7">
        <v>120.45</v>
      </c>
      <c r="BI2380">
        <v>16934.830000000002</v>
      </c>
      <c r="BJ2380">
        <v>0</v>
      </c>
      <c r="BK2380">
        <v>0</v>
      </c>
      <c r="BL2380">
        <v>0</v>
      </c>
      <c r="BO2380" t="s">
        <v>29488</v>
      </c>
      <c r="BP2380">
        <v>5520</v>
      </c>
      <c r="BQ2380">
        <v>24335</v>
      </c>
      <c r="BR2380">
        <v>7321</v>
      </c>
      <c r="BS2380">
        <v>7752</v>
      </c>
      <c r="BT2380">
        <v>16</v>
      </c>
      <c r="BU2380" t="s">
        <v>23940</v>
      </c>
      <c r="BV2380" t="s">
        <v>4695</v>
      </c>
      <c r="BX2380">
        <v>44149.131840277776</v>
      </c>
    </row>
    <row r="2381" spans="1:76" x14ac:dyDescent="0.25">
      <c r="A2381" t="s">
        <v>29733</v>
      </c>
      <c r="B2381" t="s">
        <v>25436</v>
      </c>
      <c r="C2381" t="s">
        <v>46</v>
      </c>
      <c r="D2381">
        <v>41791</v>
      </c>
      <c r="I2381">
        <v>41791</v>
      </c>
      <c r="J2381">
        <v>2014</v>
      </c>
      <c r="K2381" t="s">
        <v>85</v>
      </c>
      <c r="L2381" t="s">
        <v>29734</v>
      </c>
      <c r="N2381" t="s">
        <v>29735</v>
      </c>
      <c r="O2381" t="s">
        <v>573</v>
      </c>
      <c r="P2381" t="s">
        <v>291</v>
      </c>
      <c r="Q2381" t="s">
        <v>52</v>
      </c>
      <c r="R2381">
        <v>98837</v>
      </c>
      <c r="S2381" t="s">
        <v>25440</v>
      </c>
      <c r="T2381" t="s">
        <v>25440</v>
      </c>
      <c r="U2381" t="s">
        <v>29736</v>
      </c>
      <c r="V2381" t="s">
        <v>7053</v>
      </c>
      <c r="W2381">
        <v>21</v>
      </c>
      <c r="X2381" t="s">
        <v>7459</v>
      </c>
      <c r="Y2381">
        <v>3340</v>
      </c>
      <c r="Z2381" t="s">
        <v>291</v>
      </c>
      <c r="AA2381" t="s">
        <v>4785</v>
      </c>
      <c r="AB2381">
        <v>37035</v>
      </c>
      <c r="AC2381" t="s">
        <v>146</v>
      </c>
      <c r="AD2381" t="s">
        <v>4690</v>
      </c>
      <c r="AE2381" t="s">
        <v>107</v>
      </c>
      <c r="AF2381" t="s">
        <v>107</v>
      </c>
      <c r="AJ2381" t="s">
        <v>58</v>
      </c>
      <c r="AK2381" t="s">
        <v>59</v>
      </c>
      <c r="AL2381">
        <v>41947</v>
      </c>
      <c r="AM2381" t="s">
        <v>4878</v>
      </c>
      <c r="AN2381" t="b">
        <v>1</v>
      </c>
      <c r="AQ2381" t="s">
        <v>60</v>
      </c>
      <c r="AR2381" t="s">
        <v>99</v>
      </c>
      <c r="BB2381" s="7" t="s">
        <v>29735</v>
      </c>
      <c r="BC2381" s="7" t="s">
        <v>573</v>
      </c>
      <c r="BD2381" s="7" t="s">
        <v>52</v>
      </c>
      <c r="BE2381" s="7">
        <v>98837</v>
      </c>
      <c r="BF2381" s="7" t="s">
        <v>29736</v>
      </c>
      <c r="BO2381" t="s">
        <v>29737</v>
      </c>
      <c r="BP2381">
        <v>7368</v>
      </c>
      <c r="BQ2381">
        <v>6002</v>
      </c>
      <c r="BR2381">
        <v>7241</v>
      </c>
      <c r="BU2381" t="s">
        <v>29738</v>
      </c>
      <c r="BV2381" t="s">
        <v>4695</v>
      </c>
      <c r="BX2381">
        <v>43598.001203703701</v>
      </c>
    </row>
    <row r="2382" spans="1:76" x14ac:dyDescent="0.25">
      <c r="A2382" t="s">
        <v>29739</v>
      </c>
      <c r="B2382" t="s">
        <v>26831</v>
      </c>
      <c r="C2382" t="s">
        <v>46</v>
      </c>
      <c r="D2382">
        <v>41682</v>
      </c>
      <c r="H2382" t="s">
        <v>47</v>
      </c>
      <c r="I2382">
        <v>41682</v>
      </c>
      <c r="J2382">
        <v>2014</v>
      </c>
      <c r="K2382" t="s">
        <v>85</v>
      </c>
      <c r="L2382" t="s">
        <v>29740</v>
      </c>
      <c r="N2382" t="s">
        <v>29741</v>
      </c>
      <c r="O2382" t="s">
        <v>225</v>
      </c>
      <c r="P2382" t="s">
        <v>226</v>
      </c>
      <c r="Q2382" t="s">
        <v>52</v>
      </c>
      <c r="R2382">
        <v>98686</v>
      </c>
      <c r="S2382" t="s">
        <v>29742</v>
      </c>
      <c r="T2382" t="s">
        <v>29742</v>
      </c>
      <c r="U2382" t="s">
        <v>29743</v>
      </c>
      <c r="V2382" t="s">
        <v>7053</v>
      </c>
      <c r="W2382">
        <v>21</v>
      </c>
      <c r="X2382" t="s">
        <v>6013</v>
      </c>
      <c r="Y2382">
        <v>3147</v>
      </c>
      <c r="Z2382" t="s">
        <v>226</v>
      </c>
      <c r="AA2382" t="s">
        <v>4785</v>
      </c>
      <c r="AB2382">
        <v>246872</v>
      </c>
      <c r="AC2382" t="s">
        <v>146</v>
      </c>
      <c r="AD2382" t="s">
        <v>4690</v>
      </c>
      <c r="AE2382" t="s">
        <v>107</v>
      </c>
      <c r="AF2382" t="s">
        <v>107</v>
      </c>
      <c r="AJ2382" t="s">
        <v>58</v>
      </c>
      <c r="AK2382" t="s">
        <v>59</v>
      </c>
      <c r="AL2382">
        <v>41947</v>
      </c>
      <c r="AM2382" t="s">
        <v>4692</v>
      </c>
      <c r="AN2382" t="b">
        <v>1</v>
      </c>
      <c r="AQ2382" t="s">
        <v>60</v>
      </c>
      <c r="AR2382" t="s">
        <v>61</v>
      </c>
      <c r="BB2382" s="7" t="s">
        <v>29741</v>
      </c>
      <c r="BC2382" s="7" t="s">
        <v>225</v>
      </c>
      <c r="BD2382" s="7" t="s">
        <v>52</v>
      </c>
      <c r="BE2382" s="7">
        <v>98686</v>
      </c>
      <c r="BF2382" s="7" t="s">
        <v>29744</v>
      </c>
      <c r="BG2382" s="7">
        <v>8599</v>
      </c>
      <c r="BH2382" s="7">
        <v>0</v>
      </c>
      <c r="BI2382">
        <v>8628.1299999999992</v>
      </c>
      <c r="BJ2382">
        <v>0</v>
      </c>
      <c r="BK2382">
        <v>0</v>
      </c>
      <c r="BL2382">
        <v>0</v>
      </c>
      <c r="BO2382" t="s">
        <v>29745</v>
      </c>
      <c r="BP2382">
        <v>20064</v>
      </c>
      <c r="BQ2382">
        <v>434</v>
      </c>
      <c r="BR2382">
        <v>7412</v>
      </c>
      <c r="BS2382">
        <v>8460</v>
      </c>
      <c r="BU2382" t="s">
        <v>29746</v>
      </c>
      <c r="BV2382" t="s">
        <v>4695</v>
      </c>
      <c r="BX2382">
        <v>44149.157372685186</v>
      </c>
    </row>
    <row r="2383" spans="1:76" x14ac:dyDescent="0.25">
      <c r="A2383" t="s">
        <v>30351</v>
      </c>
      <c r="B2383" t="s">
        <v>2916</v>
      </c>
      <c r="C2383" t="s">
        <v>46</v>
      </c>
      <c r="D2383">
        <v>41808</v>
      </c>
      <c r="I2383">
        <v>41808</v>
      </c>
      <c r="J2383">
        <v>2014</v>
      </c>
      <c r="K2383" t="s">
        <v>85</v>
      </c>
      <c r="L2383" t="s">
        <v>30352</v>
      </c>
      <c r="N2383" t="s">
        <v>2918</v>
      </c>
      <c r="O2383" t="s">
        <v>154</v>
      </c>
      <c r="P2383" t="s">
        <v>155</v>
      </c>
      <c r="Q2383" t="s">
        <v>52</v>
      </c>
      <c r="R2383">
        <v>98501</v>
      </c>
      <c r="S2383" t="s">
        <v>2917</v>
      </c>
      <c r="T2383" t="s">
        <v>30353</v>
      </c>
      <c r="U2383" t="s">
        <v>30354</v>
      </c>
      <c r="V2383" t="s">
        <v>54</v>
      </c>
      <c r="W2383">
        <v>13</v>
      </c>
      <c r="X2383" t="s">
        <v>157</v>
      </c>
      <c r="Y2383">
        <v>4821</v>
      </c>
      <c r="Z2383" t="s">
        <v>155</v>
      </c>
      <c r="AA2383" t="s">
        <v>57</v>
      </c>
      <c r="AC2383" t="s">
        <v>146</v>
      </c>
      <c r="AD2383" t="s">
        <v>4690</v>
      </c>
      <c r="AE2383" t="s">
        <v>107</v>
      </c>
      <c r="AF2383" t="s">
        <v>107</v>
      </c>
      <c r="AJ2383" t="s">
        <v>58</v>
      </c>
      <c r="AK2383" t="s">
        <v>59</v>
      </c>
      <c r="AL2383">
        <v>41947</v>
      </c>
      <c r="AM2383" t="s">
        <v>4878</v>
      </c>
      <c r="AN2383" t="b">
        <v>1</v>
      </c>
      <c r="AQ2383" t="s">
        <v>60</v>
      </c>
      <c r="AR2383" t="s">
        <v>99</v>
      </c>
      <c r="AS2383" t="s">
        <v>4734</v>
      </c>
      <c r="BB2383" s="7" t="s">
        <v>2918</v>
      </c>
      <c r="BC2383" s="7" t="s">
        <v>154</v>
      </c>
      <c r="BD2383" s="7" t="s">
        <v>52</v>
      </c>
      <c r="BE2383" s="7">
        <v>98501</v>
      </c>
      <c r="BF2383" s="7" t="s">
        <v>30354</v>
      </c>
      <c r="BO2383" t="s">
        <v>30355</v>
      </c>
      <c r="BP2383">
        <v>14648</v>
      </c>
      <c r="BQ2383">
        <v>46107</v>
      </c>
      <c r="BR2383">
        <v>7480</v>
      </c>
      <c r="BT2383">
        <v>22</v>
      </c>
      <c r="BU2383" t="s">
        <v>30356</v>
      </c>
      <c r="BV2383" t="s">
        <v>4695</v>
      </c>
      <c r="BX2383">
        <v>43598.005497685182</v>
      </c>
    </row>
    <row r="2384" spans="1:76" x14ac:dyDescent="0.25">
      <c r="A2384" t="s">
        <v>30587</v>
      </c>
      <c r="B2384" t="s">
        <v>2530</v>
      </c>
      <c r="C2384" t="s">
        <v>46</v>
      </c>
      <c r="D2384">
        <v>41731</v>
      </c>
      <c r="H2384" t="s">
        <v>47</v>
      </c>
      <c r="I2384">
        <v>41731</v>
      </c>
      <c r="J2384">
        <v>2014</v>
      </c>
      <c r="K2384" t="s">
        <v>85</v>
      </c>
      <c r="L2384" t="s">
        <v>30588</v>
      </c>
      <c r="N2384" t="s">
        <v>30589</v>
      </c>
      <c r="O2384" t="s">
        <v>199</v>
      </c>
      <c r="P2384" t="s">
        <v>68</v>
      </c>
      <c r="Q2384" t="s">
        <v>52</v>
      </c>
      <c r="R2384">
        <v>98290</v>
      </c>
      <c r="S2384" t="s">
        <v>30590</v>
      </c>
      <c r="T2384" t="s">
        <v>30591</v>
      </c>
      <c r="U2384" t="s">
        <v>30592</v>
      </c>
      <c r="V2384" t="s">
        <v>90</v>
      </c>
      <c r="W2384">
        <v>12</v>
      </c>
      <c r="X2384" t="s">
        <v>1011</v>
      </c>
      <c r="Y2384">
        <v>4773</v>
      </c>
      <c r="Z2384" t="s">
        <v>68</v>
      </c>
      <c r="AA2384" t="s">
        <v>57</v>
      </c>
      <c r="AC2384" t="s">
        <v>146</v>
      </c>
      <c r="AD2384" t="s">
        <v>4690</v>
      </c>
      <c r="AE2384" t="s">
        <v>107</v>
      </c>
      <c r="AF2384" t="s">
        <v>107</v>
      </c>
      <c r="AJ2384" t="s">
        <v>58</v>
      </c>
      <c r="AK2384" t="s">
        <v>59</v>
      </c>
      <c r="AL2384">
        <v>41947</v>
      </c>
      <c r="AM2384" t="s">
        <v>4692</v>
      </c>
      <c r="AN2384" t="b">
        <v>1</v>
      </c>
      <c r="AQ2384" t="s">
        <v>60</v>
      </c>
      <c r="AR2384" t="s">
        <v>99</v>
      </c>
      <c r="AS2384" t="s">
        <v>4734</v>
      </c>
      <c r="BB2384" s="7" t="s">
        <v>30593</v>
      </c>
      <c r="BC2384" s="7" t="s">
        <v>199</v>
      </c>
      <c r="BD2384" s="7" t="s">
        <v>52</v>
      </c>
      <c r="BE2384" s="7">
        <v>98296</v>
      </c>
      <c r="BF2384" s="7" t="s">
        <v>30594</v>
      </c>
      <c r="BG2384" s="7">
        <v>94533.77</v>
      </c>
      <c r="BH2384" s="7">
        <v>0</v>
      </c>
      <c r="BI2384">
        <v>73405.19</v>
      </c>
      <c r="BJ2384">
        <v>0</v>
      </c>
      <c r="BK2384">
        <v>0</v>
      </c>
      <c r="BL2384">
        <v>0</v>
      </c>
      <c r="BM2384">
        <v>3697.81</v>
      </c>
      <c r="BN2384">
        <v>0</v>
      </c>
      <c r="BO2384" t="s">
        <v>30595</v>
      </c>
      <c r="BP2384">
        <v>10176</v>
      </c>
      <c r="BQ2384">
        <v>5476</v>
      </c>
      <c r="BR2384">
        <v>7085</v>
      </c>
      <c r="BS2384">
        <v>7952</v>
      </c>
      <c r="BT2384">
        <v>44</v>
      </c>
      <c r="BU2384" t="s">
        <v>21236</v>
      </c>
      <c r="BV2384" t="s">
        <v>4695</v>
      </c>
      <c r="BX2384">
        <v>44149.140266203707</v>
      </c>
    </row>
    <row r="2385" spans="1:76" x14ac:dyDescent="0.25">
      <c r="A2385" t="s">
        <v>30596</v>
      </c>
      <c r="B2385" t="s">
        <v>2168</v>
      </c>
      <c r="C2385" t="s">
        <v>46</v>
      </c>
      <c r="D2385">
        <v>41735</v>
      </c>
      <c r="H2385" t="s">
        <v>47</v>
      </c>
      <c r="I2385">
        <v>41735</v>
      </c>
      <c r="J2385">
        <v>2014</v>
      </c>
      <c r="K2385" t="s">
        <v>85</v>
      </c>
      <c r="L2385" t="s">
        <v>30597</v>
      </c>
      <c r="N2385" t="s">
        <v>2169</v>
      </c>
      <c r="O2385" t="s">
        <v>2170</v>
      </c>
      <c r="P2385" t="s">
        <v>115</v>
      </c>
      <c r="Q2385" t="s">
        <v>52</v>
      </c>
      <c r="R2385">
        <v>98387</v>
      </c>
      <c r="S2385" t="s">
        <v>30598</v>
      </c>
      <c r="T2385" t="s">
        <v>30598</v>
      </c>
      <c r="U2385" t="s">
        <v>30599</v>
      </c>
      <c r="V2385" t="s">
        <v>54</v>
      </c>
      <c r="W2385">
        <v>13</v>
      </c>
      <c r="X2385" t="s">
        <v>237</v>
      </c>
      <c r="Y2385">
        <v>4835</v>
      </c>
      <c r="Z2385" t="s">
        <v>115</v>
      </c>
      <c r="AA2385" t="s">
        <v>57</v>
      </c>
      <c r="AC2385" t="s">
        <v>146</v>
      </c>
      <c r="AD2385" t="s">
        <v>4690</v>
      </c>
      <c r="AE2385" t="s">
        <v>107</v>
      </c>
      <c r="AF2385" t="s">
        <v>107</v>
      </c>
      <c r="AJ2385" t="s">
        <v>58</v>
      </c>
      <c r="AK2385" t="s">
        <v>59</v>
      </c>
      <c r="AL2385">
        <v>41947</v>
      </c>
      <c r="AM2385" t="s">
        <v>4692</v>
      </c>
      <c r="AN2385" t="b">
        <v>1</v>
      </c>
      <c r="AQ2385" t="s">
        <v>60</v>
      </c>
      <c r="AR2385" t="s">
        <v>99</v>
      </c>
      <c r="AS2385" t="s">
        <v>4734</v>
      </c>
      <c r="BB2385" s="7" t="s">
        <v>2169</v>
      </c>
      <c r="BC2385" s="7" t="s">
        <v>2170</v>
      </c>
      <c r="BD2385" s="7" t="s">
        <v>52</v>
      </c>
      <c r="BE2385" s="7">
        <v>98387</v>
      </c>
      <c r="BF2385" s="7" t="s">
        <v>30599</v>
      </c>
      <c r="BG2385" s="7">
        <v>2300.27</v>
      </c>
      <c r="BH2385" s="7">
        <v>0</v>
      </c>
      <c r="BI2385">
        <v>1944.78</v>
      </c>
      <c r="BJ2385">
        <v>0</v>
      </c>
      <c r="BK2385">
        <v>0</v>
      </c>
      <c r="BL2385">
        <v>0</v>
      </c>
      <c r="BO2385" t="s">
        <v>30600</v>
      </c>
      <c r="BP2385">
        <v>1245</v>
      </c>
      <c r="BQ2385">
        <v>5851</v>
      </c>
      <c r="BR2385">
        <v>7595</v>
      </c>
      <c r="BS2385">
        <v>7542</v>
      </c>
      <c r="BT2385">
        <v>29</v>
      </c>
      <c r="BU2385" t="s">
        <v>30601</v>
      </c>
      <c r="BV2385" t="s">
        <v>4695</v>
      </c>
      <c r="BX2385">
        <v>44149.124942129631</v>
      </c>
    </row>
    <row r="2386" spans="1:76" x14ac:dyDescent="0.25">
      <c r="A2386" t="s">
        <v>31056</v>
      </c>
      <c r="B2386" t="s">
        <v>2518</v>
      </c>
      <c r="C2386" t="s">
        <v>46</v>
      </c>
      <c r="D2386">
        <v>41728</v>
      </c>
      <c r="H2386" t="s">
        <v>47</v>
      </c>
      <c r="I2386">
        <v>41728</v>
      </c>
      <c r="J2386">
        <v>2014</v>
      </c>
      <c r="K2386" t="s">
        <v>85</v>
      </c>
      <c r="L2386" t="s">
        <v>31057</v>
      </c>
      <c r="N2386" t="s">
        <v>2519</v>
      </c>
      <c r="O2386" t="s">
        <v>162</v>
      </c>
      <c r="P2386" t="s">
        <v>68</v>
      </c>
      <c r="Q2386" t="s">
        <v>52</v>
      </c>
      <c r="R2386">
        <v>98012</v>
      </c>
      <c r="S2386" t="s">
        <v>31058</v>
      </c>
      <c r="T2386" t="s">
        <v>31059</v>
      </c>
      <c r="U2386" t="s">
        <v>31060</v>
      </c>
      <c r="V2386" t="s">
        <v>54</v>
      </c>
      <c r="W2386">
        <v>13</v>
      </c>
      <c r="X2386" t="s">
        <v>164</v>
      </c>
      <c r="Y2386">
        <v>4779</v>
      </c>
      <c r="Z2386" t="s">
        <v>68</v>
      </c>
      <c r="AA2386" t="s">
        <v>57</v>
      </c>
      <c r="AC2386" t="s">
        <v>146</v>
      </c>
      <c r="AD2386" t="s">
        <v>4690</v>
      </c>
      <c r="AE2386" t="s">
        <v>107</v>
      </c>
      <c r="AF2386" t="s">
        <v>107</v>
      </c>
      <c r="AJ2386" t="s">
        <v>58</v>
      </c>
      <c r="AK2386" t="s">
        <v>59</v>
      </c>
      <c r="AL2386">
        <v>41947</v>
      </c>
      <c r="AM2386" t="s">
        <v>4692</v>
      </c>
      <c r="AN2386" t="b">
        <v>1</v>
      </c>
      <c r="AQ2386" t="s">
        <v>60</v>
      </c>
      <c r="AR2386" t="s">
        <v>99</v>
      </c>
      <c r="AS2386" t="s">
        <v>4734</v>
      </c>
      <c r="BB2386" s="7" t="s">
        <v>2519</v>
      </c>
      <c r="BC2386" s="7" t="s">
        <v>162</v>
      </c>
      <c r="BD2386" s="7" t="s">
        <v>52</v>
      </c>
      <c r="BE2386" s="7">
        <v>98012</v>
      </c>
      <c r="BF2386" s="7" t="s">
        <v>31060</v>
      </c>
      <c r="BG2386" s="7">
        <v>8258.92</v>
      </c>
      <c r="BH2386" s="7">
        <v>0</v>
      </c>
      <c r="BI2386">
        <v>5103.92</v>
      </c>
      <c r="BJ2386">
        <v>0</v>
      </c>
      <c r="BK2386">
        <v>0</v>
      </c>
      <c r="BL2386">
        <v>0</v>
      </c>
      <c r="BO2386" t="s">
        <v>31061</v>
      </c>
      <c r="BP2386">
        <v>1175</v>
      </c>
      <c r="BQ2386">
        <v>4030</v>
      </c>
      <c r="BR2386">
        <v>7602</v>
      </c>
      <c r="BS2386">
        <v>7529</v>
      </c>
      <c r="BT2386">
        <v>1</v>
      </c>
      <c r="BU2386" t="s">
        <v>31062</v>
      </c>
      <c r="BV2386" t="s">
        <v>4695</v>
      </c>
      <c r="BX2386">
        <v>44149.124351851853</v>
      </c>
    </row>
    <row r="2387" spans="1:76" x14ac:dyDescent="0.25">
      <c r="A2387" t="s">
        <v>31063</v>
      </c>
      <c r="B2387" t="s">
        <v>31064</v>
      </c>
      <c r="C2387" t="s">
        <v>46</v>
      </c>
      <c r="D2387">
        <v>41848</v>
      </c>
      <c r="H2387" t="s">
        <v>47</v>
      </c>
      <c r="I2387">
        <v>41848</v>
      </c>
      <c r="J2387">
        <v>2014</v>
      </c>
      <c r="K2387" t="s">
        <v>85</v>
      </c>
      <c r="L2387" t="s">
        <v>31065</v>
      </c>
      <c r="N2387" t="s">
        <v>1217</v>
      </c>
      <c r="O2387" t="s">
        <v>1218</v>
      </c>
      <c r="P2387" t="s">
        <v>908</v>
      </c>
      <c r="Q2387" t="s">
        <v>52</v>
      </c>
      <c r="R2387" t="s">
        <v>31066</v>
      </c>
      <c r="S2387" t="s">
        <v>31067</v>
      </c>
      <c r="T2387" t="s">
        <v>31068</v>
      </c>
      <c r="U2387" t="s">
        <v>31069</v>
      </c>
      <c r="V2387" t="s">
        <v>5424</v>
      </c>
      <c r="W2387">
        <v>22</v>
      </c>
      <c r="X2387" t="s">
        <v>5397</v>
      </c>
      <c r="Y2387">
        <v>3559</v>
      </c>
      <c r="Z2387" t="s">
        <v>908</v>
      </c>
      <c r="AA2387" t="s">
        <v>4785</v>
      </c>
      <c r="AB2387">
        <v>21906</v>
      </c>
      <c r="AC2387" t="s">
        <v>146</v>
      </c>
      <c r="AD2387" t="s">
        <v>4690</v>
      </c>
      <c r="AE2387" t="s">
        <v>107</v>
      </c>
      <c r="AF2387" t="s">
        <v>107</v>
      </c>
      <c r="AJ2387" t="s">
        <v>58</v>
      </c>
      <c r="AK2387" t="s">
        <v>59</v>
      </c>
      <c r="AL2387">
        <v>41947</v>
      </c>
      <c r="AM2387" t="s">
        <v>4692</v>
      </c>
      <c r="AN2387" t="b">
        <v>1</v>
      </c>
      <c r="AQ2387" t="s">
        <v>60</v>
      </c>
      <c r="AR2387" t="s">
        <v>61</v>
      </c>
      <c r="BB2387" s="7" t="s">
        <v>1217</v>
      </c>
      <c r="BC2387" s="7" t="s">
        <v>1218</v>
      </c>
      <c r="BD2387" s="7" t="s">
        <v>52</v>
      </c>
      <c r="BE2387" s="7" t="s">
        <v>31066</v>
      </c>
      <c r="BF2387" s="7" t="s">
        <v>31070</v>
      </c>
      <c r="BG2387" s="7">
        <v>3340</v>
      </c>
      <c r="BH2387" s="7">
        <v>0</v>
      </c>
      <c r="BI2387">
        <v>3279.94</v>
      </c>
      <c r="BJ2387">
        <v>0</v>
      </c>
      <c r="BK2387">
        <v>0</v>
      </c>
      <c r="BL2387">
        <v>0</v>
      </c>
      <c r="BO2387" t="s">
        <v>31071</v>
      </c>
      <c r="BP2387">
        <v>1057</v>
      </c>
      <c r="BQ2387">
        <v>772</v>
      </c>
      <c r="BR2387">
        <v>7612</v>
      </c>
      <c r="BS2387">
        <v>7528</v>
      </c>
      <c r="BU2387" t="s">
        <v>31072</v>
      </c>
      <c r="BV2387" t="s">
        <v>4695</v>
      </c>
      <c r="BX2387">
        <v>44149.124340277776</v>
      </c>
    </row>
    <row r="2388" spans="1:76" x14ac:dyDescent="0.25">
      <c r="A2388" t="s">
        <v>31073</v>
      </c>
      <c r="B2388" t="s">
        <v>409</v>
      </c>
      <c r="C2388" t="s">
        <v>46</v>
      </c>
      <c r="D2388">
        <v>41647</v>
      </c>
      <c r="H2388" t="s">
        <v>47</v>
      </c>
      <c r="I2388">
        <v>41647</v>
      </c>
      <c r="J2388">
        <v>2014</v>
      </c>
      <c r="K2388" t="s">
        <v>85</v>
      </c>
      <c r="L2388" t="s">
        <v>30707</v>
      </c>
      <c r="N2388" t="s">
        <v>769</v>
      </c>
      <c r="O2388" t="s">
        <v>411</v>
      </c>
      <c r="P2388" t="s">
        <v>115</v>
      </c>
      <c r="Q2388" t="s">
        <v>52</v>
      </c>
      <c r="R2388">
        <v>98335</v>
      </c>
      <c r="S2388" t="s">
        <v>3879</v>
      </c>
      <c r="T2388" t="s">
        <v>30709</v>
      </c>
      <c r="U2388" t="s">
        <v>21930</v>
      </c>
      <c r="V2388" t="s">
        <v>54</v>
      </c>
      <c r="W2388">
        <v>13</v>
      </c>
      <c r="X2388" t="s">
        <v>114</v>
      </c>
      <c r="Y2388">
        <v>4829</v>
      </c>
      <c r="Z2388" t="s">
        <v>115</v>
      </c>
      <c r="AA2388" t="s">
        <v>57</v>
      </c>
      <c r="AC2388" t="s">
        <v>146</v>
      </c>
      <c r="AD2388" t="s">
        <v>4690</v>
      </c>
      <c r="AE2388" t="s">
        <v>107</v>
      </c>
      <c r="AF2388" t="s">
        <v>107</v>
      </c>
      <c r="AJ2388" t="s">
        <v>58</v>
      </c>
      <c r="AK2388" t="s">
        <v>59</v>
      </c>
      <c r="AL2388">
        <v>41947</v>
      </c>
      <c r="AM2388" t="s">
        <v>4692</v>
      </c>
      <c r="AN2388" t="b">
        <v>1</v>
      </c>
      <c r="AQ2388" t="s">
        <v>60</v>
      </c>
      <c r="AR2388" t="s">
        <v>61</v>
      </c>
      <c r="AS2388" t="s">
        <v>62</v>
      </c>
      <c r="BB2388" s="7" t="s">
        <v>31074</v>
      </c>
      <c r="BC2388" s="7" t="s">
        <v>411</v>
      </c>
      <c r="BD2388" s="7" t="s">
        <v>52</v>
      </c>
      <c r="BE2388" s="7">
        <v>98329</v>
      </c>
      <c r="BG2388" s="7">
        <v>244648.39</v>
      </c>
      <c r="BH2388" s="7">
        <v>0</v>
      </c>
      <c r="BI2388">
        <v>238844.93</v>
      </c>
      <c r="BJ2388">
        <v>0</v>
      </c>
      <c r="BK2388">
        <v>0</v>
      </c>
      <c r="BL2388">
        <v>0</v>
      </c>
      <c r="BM2388">
        <v>581.66</v>
      </c>
      <c r="BN2388">
        <v>0</v>
      </c>
      <c r="BO2388" t="s">
        <v>31075</v>
      </c>
      <c r="BP2388">
        <v>21925</v>
      </c>
      <c r="BQ2388">
        <v>19</v>
      </c>
      <c r="BR2388">
        <v>7331</v>
      </c>
      <c r="BS2388">
        <v>8630</v>
      </c>
      <c r="BT2388">
        <v>26</v>
      </c>
      <c r="BU2388" t="s">
        <v>31076</v>
      </c>
      <c r="BV2388" t="s">
        <v>4695</v>
      </c>
      <c r="BX2388">
        <v>44149.164930555555</v>
      </c>
    </row>
    <row r="2389" spans="1:76" x14ac:dyDescent="0.25">
      <c r="A2389" t="s">
        <v>31077</v>
      </c>
      <c r="B2389" t="s">
        <v>539</v>
      </c>
      <c r="C2389" t="s">
        <v>46</v>
      </c>
      <c r="D2389">
        <v>41702</v>
      </c>
      <c r="H2389" t="s">
        <v>47</v>
      </c>
      <c r="I2389">
        <v>41702</v>
      </c>
      <c r="J2389">
        <v>2014</v>
      </c>
      <c r="K2389" t="s">
        <v>85</v>
      </c>
      <c r="L2389" t="s">
        <v>19603</v>
      </c>
      <c r="N2389" t="s">
        <v>541</v>
      </c>
      <c r="O2389" t="s">
        <v>542</v>
      </c>
      <c r="P2389" t="s">
        <v>68</v>
      </c>
      <c r="Q2389" t="s">
        <v>52</v>
      </c>
      <c r="R2389">
        <v>98003</v>
      </c>
      <c r="S2389" t="s">
        <v>543</v>
      </c>
      <c r="T2389" t="s">
        <v>9040</v>
      </c>
      <c r="U2389" t="s">
        <v>19605</v>
      </c>
      <c r="V2389" t="s">
        <v>90</v>
      </c>
      <c r="W2389">
        <v>12</v>
      </c>
      <c r="X2389" t="s">
        <v>544</v>
      </c>
      <c r="Y2389">
        <v>4759</v>
      </c>
      <c r="Z2389" t="s">
        <v>68</v>
      </c>
      <c r="AA2389" t="s">
        <v>57</v>
      </c>
      <c r="AC2389" t="s">
        <v>146</v>
      </c>
      <c r="AD2389" t="s">
        <v>4690</v>
      </c>
      <c r="AE2389" t="s">
        <v>107</v>
      </c>
      <c r="AF2389" t="s">
        <v>107</v>
      </c>
      <c r="AJ2389" t="s">
        <v>58</v>
      </c>
      <c r="AK2389" t="s">
        <v>59</v>
      </c>
      <c r="AL2389">
        <v>41947</v>
      </c>
      <c r="AM2389" t="s">
        <v>4692</v>
      </c>
      <c r="AN2389" t="b">
        <v>1</v>
      </c>
      <c r="AQ2389" t="s">
        <v>60</v>
      </c>
      <c r="AR2389" t="s">
        <v>61</v>
      </c>
      <c r="AS2389" t="s">
        <v>4734</v>
      </c>
      <c r="BB2389" s="7" t="s">
        <v>541</v>
      </c>
      <c r="BC2389" s="7" t="s">
        <v>542</v>
      </c>
      <c r="BD2389" s="7" t="s">
        <v>52</v>
      </c>
      <c r="BE2389" s="7">
        <v>98003</v>
      </c>
      <c r="BF2389" s="7" t="s">
        <v>19605</v>
      </c>
      <c r="BG2389" s="7">
        <v>414584.59</v>
      </c>
      <c r="BH2389" s="7">
        <v>0</v>
      </c>
      <c r="BI2389">
        <v>404969.43</v>
      </c>
      <c r="BJ2389">
        <v>0</v>
      </c>
      <c r="BK2389">
        <v>0</v>
      </c>
      <c r="BL2389">
        <v>0</v>
      </c>
      <c r="BM2389">
        <v>18903.830000000002</v>
      </c>
      <c r="BN2389">
        <v>61382.67</v>
      </c>
      <c r="BO2389" t="s">
        <v>31078</v>
      </c>
      <c r="BP2389">
        <v>13155</v>
      </c>
      <c r="BQ2389">
        <v>27207</v>
      </c>
      <c r="BR2389">
        <v>7282</v>
      </c>
      <c r="BS2389">
        <v>8082</v>
      </c>
      <c r="BT2389">
        <v>30</v>
      </c>
      <c r="BU2389" t="s">
        <v>31079</v>
      </c>
      <c r="BV2389" t="s">
        <v>4695</v>
      </c>
      <c r="BX2389">
        <v>44149.144780092596</v>
      </c>
    </row>
    <row r="2390" spans="1:76" x14ac:dyDescent="0.25">
      <c r="A2390" t="s">
        <v>31080</v>
      </c>
      <c r="B2390" t="s">
        <v>31081</v>
      </c>
      <c r="C2390" t="s">
        <v>46</v>
      </c>
      <c r="D2390">
        <v>41807</v>
      </c>
      <c r="I2390">
        <v>41807</v>
      </c>
      <c r="J2390">
        <v>2014</v>
      </c>
      <c r="K2390" t="s">
        <v>85</v>
      </c>
      <c r="L2390" t="s">
        <v>31082</v>
      </c>
      <c r="N2390" t="s">
        <v>31083</v>
      </c>
      <c r="O2390" t="s">
        <v>557</v>
      </c>
      <c r="P2390" t="s">
        <v>668</v>
      </c>
      <c r="Q2390" t="s">
        <v>52</v>
      </c>
      <c r="R2390">
        <v>99301</v>
      </c>
      <c r="S2390" t="s">
        <v>31084</v>
      </c>
      <c r="T2390" t="s">
        <v>31084</v>
      </c>
      <c r="U2390" t="s">
        <v>31085</v>
      </c>
      <c r="V2390" t="s">
        <v>5875</v>
      </c>
      <c r="W2390">
        <v>48</v>
      </c>
      <c r="X2390" t="s">
        <v>31086</v>
      </c>
      <c r="Y2390">
        <v>3315</v>
      </c>
      <c r="Z2390" t="s">
        <v>668</v>
      </c>
      <c r="AA2390" t="s">
        <v>4785</v>
      </c>
      <c r="AB2390">
        <v>30193</v>
      </c>
      <c r="AC2390" t="s">
        <v>146</v>
      </c>
      <c r="AD2390" t="s">
        <v>4690</v>
      </c>
      <c r="AE2390" t="s">
        <v>107</v>
      </c>
      <c r="AF2390" t="s">
        <v>107</v>
      </c>
      <c r="AJ2390" t="s">
        <v>58</v>
      </c>
      <c r="AK2390" t="s">
        <v>59</v>
      </c>
      <c r="AL2390">
        <v>41947</v>
      </c>
      <c r="AM2390" t="s">
        <v>4878</v>
      </c>
      <c r="AN2390" t="b">
        <v>1</v>
      </c>
      <c r="AQ2390" t="s">
        <v>73</v>
      </c>
      <c r="AR2390" t="s">
        <v>99</v>
      </c>
      <c r="BB2390" s="7" t="s">
        <v>31083</v>
      </c>
      <c r="BC2390" s="7" t="s">
        <v>557</v>
      </c>
      <c r="BD2390" s="7" t="s">
        <v>52</v>
      </c>
      <c r="BE2390" s="7">
        <v>99301</v>
      </c>
      <c r="BF2390" s="7" t="s">
        <v>31085</v>
      </c>
      <c r="BO2390" t="s">
        <v>31087</v>
      </c>
      <c r="BP2390">
        <v>4880</v>
      </c>
      <c r="BQ2390">
        <v>6051</v>
      </c>
      <c r="BR2390">
        <v>7357</v>
      </c>
      <c r="BU2390" t="s">
        <v>31088</v>
      </c>
      <c r="BV2390" t="s">
        <v>4695</v>
      </c>
      <c r="BX2390">
        <v>43598.003055555557</v>
      </c>
    </row>
    <row r="2391" spans="1:76" x14ac:dyDescent="0.25">
      <c r="A2391" t="s">
        <v>31089</v>
      </c>
      <c r="B2391" t="s">
        <v>31090</v>
      </c>
      <c r="C2391" t="s">
        <v>46</v>
      </c>
      <c r="D2391">
        <v>41801</v>
      </c>
      <c r="I2391">
        <v>41801</v>
      </c>
      <c r="J2391">
        <v>2014</v>
      </c>
      <c r="K2391" t="s">
        <v>85</v>
      </c>
      <c r="L2391" t="s">
        <v>31091</v>
      </c>
      <c r="N2391" t="s">
        <v>31092</v>
      </c>
      <c r="O2391" t="s">
        <v>4629</v>
      </c>
      <c r="P2391" t="s">
        <v>4630</v>
      </c>
      <c r="Q2391" t="s">
        <v>52</v>
      </c>
      <c r="R2391">
        <v>99403</v>
      </c>
      <c r="S2391" t="s">
        <v>31093</v>
      </c>
      <c r="T2391" t="s">
        <v>31093</v>
      </c>
      <c r="U2391" t="s">
        <v>31094</v>
      </c>
      <c r="V2391" t="s">
        <v>4807</v>
      </c>
      <c r="W2391">
        <v>23</v>
      </c>
      <c r="X2391" t="s">
        <v>8158</v>
      </c>
      <c r="Y2391">
        <v>3029</v>
      </c>
      <c r="Z2391" t="s">
        <v>4630</v>
      </c>
      <c r="AA2391" t="s">
        <v>4785</v>
      </c>
      <c r="AB2391">
        <v>13735</v>
      </c>
      <c r="AC2391" t="s">
        <v>146</v>
      </c>
      <c r="AD2391" t="s">
        <v>4690</v>
      </c>
      <c r="AE2391" t="s">
        <v>107</v>
      </c>
      <c r="AF2391" t="s">
        <v>107</v>
      </c>
      <c r="AJ2391" t="s">
        <v>58</v>
      </c>
      <c r="AK2391" t="s">
        <v>59</v>
      </c>
      <c r="AL2391">
        <v>41947</v>
      </c>
      <c r="AM2391" t="s">
        <v>4878</v>
      </c>
      <c r="AN2391" t="b">
        <v>1</v>
      </c>
      <c r="AQ2391" t="s">
        <v>195</v>
      </c>
      <c r="AR2391" t="s">
        <v>150</v>
      </c>
      <c r="BB2391" s="7" t="s">
        <v>31092</v>
      </c>
      <c r="BC2391" s="7" t="s">
        <v>4629</v>
      </c>
      <c r="BD2391" s="7" t="s">
        <v>52</v>
      </c>
      <c r="BE2391" s="7">
        <v>99403</v>
      </c>
      <c r="BF2391" s="7" t="s">
        <v>31094</v>
      </c>
      <c r="BO2391" t="s">
        <v>31095</v>
      </c>
      <c r="BP2391">
        <v>9479</v>
      </c>
      <c r="BQ2391">
        <v>702</v>
      </c>
      <c r="BR2391">
        <v>7110</v>
      </c>
      <c r="BU2391" t="s">
        <v>31096</v>
      </c>
      <c r="BV2391" t="s">
        <v>4695</v>
      </c>
      <c r="BX2391">
        <v>43597.99931712963</v>
      </c>
    </row>
    <row r="2392" spans="1:76" x14ac:dyDescent="0.25">
      <c r="A2392" t="s">
        <v>31097</v>
      </c>
      <c r="B2392" t="s">
        <v>27332</v>
      </c>
      <c r="C2392" t="s">
        <v>46</v>
      </c>
      <c r="D2392">
        <v>41387</v>
      </c>
      <c r="H2392" t="s">
        <v>47</v>
      </c>
      <c r="I2392">
        <v>41387</v>
      </c>
      <c r="J2392">
        <v>2014</v>
      </c>
      <c r="K2392" t="s">
        <v>85</v>
      </c>
      <c r="L2392" t="s">
        <v>30534</v>
      </c>
      <c r="N2392" t="s">
        <v>30535</v>
      </c>
      <c r="O2392" t="s">
        <v>1399</v>
      </c>
      <c r="P2392" t="s">
        <v>88</v>
      </c>
      <c r="Q2392" t="s">
        <v>52</v>
      </c>
      <c r="R2392">
        <v>98531</v>
      </c>
      <c r="S2392" t="s">
        <v>30536</v>
      </c>
      <c r="T2392" t="s">
        <v>30536</v>
      </c>
      <c r="U2392" t="s">
        <v>30537</v>
      </c>
      <c r="V2392" t="s">
        <v>5331</v>
      </c>
      <c r="W2392">
        <v>26</v>
      </c>
      <c r="X2392" t="s">
        <v>5408</v>
      </c>
      <c r="Y2392">
        <v>3626</v>
      </c>
      <c r="Z2392" t="s">
        <v>88</v>
      </c>
      <c r="AA2392" t="s">
        <v>4785</v>
      </c>
      <c r="AB2392">
        <v>44288</v>
      </c>
      <c r="AC2392" t="s">
        <v>146</v>
      </c>
      <c r="AD2392" t="s">
        <v>4690</v>
      </c>
      <c r="AE2392" t="s">
        <v>107</v>
      </c>
      <c r="AF2392" t="s">
        <v>107</v>
      </c>
      <c r="AJ2392" t="s">
        <v>58</v>
      </c>
      <c r="AK2392" t="s">
        <v>59</v>
      </c>
      <c r="AL2392">
        <v>41947</v>
      </c>
      <c r="AM2392" t="s">
        <v>4878</v>
      </c>
      <c r="AN2392" t="b">
        <v>1</v>
      </c>
      <c r="AQ2392" t="s">
        <v>195</v>
      </c>
      <c r="AR2392" t="s">
        <v>150</v>
      </c>
      <c r="BB2392" s="7" t="s">
        <v>30538</v>
      </c>
      <c r="BC2392" s="7" t="s">
        <v>1399</v>
      </c>
      <c r="BD2392" s="7" t="s">
        <v>52</v>
      </c>
      <c r="BE2392" s="7">
        <v>98531</v>
      </c>
      <c r="BG2392" s="7">
        <v>100</v>
      </c>
      <c r="BH2392" s="7">
        <v>158.34</v>
      </c>
      <c r="BI2392">
        <v>117.72</v>
      </c>
      <c r="BJ2392">
        <v>0</v>
      </c>
      <c r="BK2392">
        <v>0</v>
      </c>
      <c r="BL2392">
        <v>0</v>
      </c>
      <c r="BO2392" t="s">
        <v>31098</v>
      </c>
      <c r="BP2392">
        <v>12902</v>
      </c>
      <c r="BQ2392">
        <v>412</v>
      </c>
      <c r="BR2392">
        <v>7252</v>
      </c>
      <c r="BS2392">
        <v>8075</v>
      </c>
      <c r="BU2392" t="s">
        <v>27337</v>
      </c>
      <c r="BV2392" t="s">
        <v>4695</v>
      </c>
      <c r="BX2392">
        <v>44149.144675925927</v>
      </c>
    </row>
    <row r="2393" spans="1:76" x14ac:dyDescent="0.25">
      <c r="A2393" t="s">
        <v>31099</v>
      </c>
      <c r="B2393" t="s">
        <v>23598</v>
      </c>
      <c r="C2393" t="s">
        <v>46</v>
      </c>
      <c r="D2393">
        <v>41798</v>
      </c>
      <c r="I2393">
        <v>41798</v>
      </c>
      <c r="J2393">
        <v>2014</v>
      </c>
      <c r="K2393" t="s">
        <v>85</v>
      </c>
      <c r="L2393" t="s">
        <v>31100</v>
      </c>
      <c r="N2393" t="s">
        <v>23600</v>
      </c>
      <c r="O2393" t="s">
        <v>504</v>
      </c>
      <c r="P2393" t="s">
        <v>505</v>
      </c>
      <c r="Q2393" t="s">
        <v>52</v>
      </c>
      <c r="R2393">
        <v>98620</v>
      </c>
      <c r="S2393" t="s">
        <v>31101</v>
      </c>
      <c r="T2393" t="s">
        <v>23601</v>
      </c>
      <c r="U2393" t="s">
        <v>31102</v>
      </c>
      <c r="V2393" t="s">
        <v>5424</v>
      </c>
      <c r="W2393">
        <v>22</v>
      </c>
      <c r="X2393" t="s">
        <v>6135</v>
      </c>
      <c r="Y2393">
        <v>3579</v>
      </c>
      <c r="Z2393" t="s">
        <v>505</v>
      </c>
      <c r="AA2393" t="s">
        <v>4785</v>
      </c>
      <c r="AB2393">
        <v>12818</v>
      </c>
      <c r="AC2393" t="s">
        <v>146</v>
      </c>
      <c r="AD2393" t="s">
        <v>4690</v>
      </c>
      <c r="AE2393" t="s">
        <v>107</v>
      </c>
      <c r="AF2393" t="s">
        <v>107</v>
      </c>
      <c r="AJ2393" t="s">
        <v>58</v>
      </c>
      <c r="AK2393" t="s">
        <v>59</v>
      </c>
      <c r="AL2393">
        <v>41947</v>
      </c>
      <c r="AM2393" t="s">
        <v>4878</v>
      </c>
      <c r="AN2393" t="b">
        <v>1</v>
      </c>
      <c r="AQ2393" t="s">
        <v>195</v>
      </c>
      <c r="AR2393" t="s">
        <v>150</v>
      </c>
      <c r="BB2393" s="7" t="s">
        <v>23600</v>
      </c>
      <c r="BC2393" s="7" t="s">
        <v>504</v>
      </c>
      <c r="BD2393" s="7" t="s">
        <v>52</v>
      </c>
      <c r="BE2393" s="7">
        <v>98620</v>
      </c>
      <c r="BF2393" s="7" t="s">
        <v>31102</v>
      </c>
      <c r="BO2393" t="s">
        <v>31103</v>
      </c>
      <c r="BP2393">
        <v>2403</v>
      </c>
      <c r="BQ2393">
        <v>711</v>
      </c>
      <c r="BR2393">
        <v>7502</v>
      </c>
      <c r="BU2393" t="s">
        <v>31104</v>
      </c>
      <c r="BV2393" t="s">
        <v>4695</v>
      </c>
      <c r="BX2393">
        <v>43598.00582175926</v>
      </c>
    </row>
    <row r="2394" spans="1:76" x14ac:dyDescent="0.25">
      <c r="A2394" t="s">
        <v>31105</v>
      </c>
      <c r="B2394" t="s">
        <v>31106</v>
      </c>
      <c r="C2394" t="s">
        <v>46</v>
      </c>
      <c r="D2394">
        <v>41746</v>
      </c>
      <c r="H2394" t="s">
        <v>47</v>
      </c>
      <c r="I2394">
        <v>41746</v>
      </c>
      <c r="J2394">
        <v>2014</v>
      </c>
      <c r="K2394" t="s">
        <v>85</v>
      </c>
      <c r="L2394" t="s">
        <v>31107</v>
      </c>
      <c r="N2394" t="s">
        <v>31108</v>
      </c>
      <c r="O2394" t="s">
        <v>907</v>
      </c>
      <c r="P2394" t="s">
        <v>908</v>
      </c>
      <c r="Q2394" t="s">
        <v>52</v>
      </c>
      <c r="R2394">
        <v>98926</v>
      </c>
      <c r="S2394" t="s">
        <v>31109</v>
      </c>
      <c r="T2394" t="s">
        <v>31110</v>
      </c>
      <c r="U2394" t="s">
        <v>31111</v>
      </c>
      <c r="V2394" t="s">
        <v>5571</v>
      </c>
      <c r="W2394">
        <v>28</v>
      </c>
      <c r="X2394" t="s">
        <v>5397</v>
      </c>
      <c r="Y2394">
        <v>3559</v>
      </c>
      <c r="Z2394" t="s">
        <v>908</v>
      </c>
      <c r="AA2394" t="s">
        <v>4785</v>
      </c>
      <c r="AB2394">
        <v>21906</v>
      </c>
      <c r="AC2394" t="s">
        <v>146</v>
      </c>
      <c r="AD2394" t="s">
        <v>4690</v>
      </c>
      <c r="AE2394" t="s">
        <v>107</v>
      </c>
      <c r="AF2394" t="s">
        <v>107</v>
      </c>
      <c r="AJ2394" t="s">
        <v>58</v>
      </c>
      <c r="AK2394" t="s">
        <v>59</v>
      </c>
      <c r="AL2394">
        <v>41947</v>
      </c>
      <c r="AM2394" t="s">
        <v>4692</v>
      </c>
      <c r="AN2394" t="b">
        <v>1</v>
      </c>
      <c r="AQ2394" t="s">
        <v>60</v>
      </c>
      <c r="AR2394" t="s">
        <v>61</v>
      </c>
      <c r="BB2394" s="7" t="s">
        <v>20657</v>
      </c>
      <c r="BC2394" s="7" t="s">
        <v>907</v>
      </c>
      <c r="BD2394" s="7" t="s">
        <v>52</v>
      </c>
      <c r="BE2394" s="7">
        <v>98926</v>
      </c>
      <c r="BF2394" s="7" t="s">
        <v>13863</v>
      </c>
      <c r="BG2394" s="7">
        <v>12033.66</v>
      </c>
      <c r="BH2394" s="7">
        <v>0</v>
      </c>
      <c r="BI2394">
        <v>11810.43</v>
      </c>
      <c r="BJ2394">
        <v>0</v>
      </c>
      <c r="BK2394">
        <v>0</v>
      </c>
      <c r="BL2394">
        <v>0</v>
      </c>
      <c r="BO2394" t="s">
        <v>31112</v>
      </c>
      <c r="BP2394">
        <v>20307</v>
      </c>
      <c r="BQ2394">
        <v>737</v>
      </c>
      <c r="BR2394">
        <v>7312</v>
      </c>
      <c r="BS2394">
        <v>8476</v>
      </c>
      <c r="BU2394" t="s">
        <v>31113</v>
      </c>
      <c r="BV2394" t="s">
        <v>4695</v>
      </c>
      <c r="BX2394">
        <v>44149.157962962963</v>
      </c>
    </row>
    <row r="2395" spans="1:76" x14ac:dyDescent="0.25">
      <c r="A2395" t="s">
        <v>31114</v>
      </c>
      <c r="B2395" t="s">
        <v>31115</v>
      </c>
      <c r="C2395" t="s">
        <v>46</v>
      </c>
      <c r="D2395">
        <v>41796</v>
      </c>
      <c r="H2395" t="s">
        <v>47</v>
      </c>
      <c r="I2395">
        <v>41796</v>
      </c>
      <c r="J2395">
        <v>2014</v>
      </c>
      <c r="K2395" t="s">
        <v>85</v>
      </c>
      <c r="L2395" t="s">
        <v>31116</v>
      </c>
      <c r="N2395" t="s">
        <v>27128</v>
      </c>
      <c r="O2395" t="s">
        <v>1946</v>
      </c>
      <c r="P2395" t="s">
        <v>394</v>
      </c>
      <c r="Q2395" t="s">
        <v>52</v>
      </c>
      <c r="R2395">
        <v>98284</v>
      </c>
      <c r="S2395" t="s">
        <v>31117</v>
      </c>
      <c r="T2395" t="s">
        <v>31117</v>
      </c>
      <c r="U2395" t="s">
        <v>31118</v>
      </c>
      <c r="V2395" t="s">
        <v>4807</v>
      </c>
      <c r="W2395">
        <v>23</v>
      </c>
      <c r="X2395" t="s">
        <v>5461</v>
      </c>
      <c r="Y2395">
        <v>4064</v>
      </c>
      <c r="Z2395" t="s">
        <v>394</v>
      </c>
      <c r="AA2395" t="s">
        <v>4785</v>
      </c>
      <c r="AB2395">
        <v>66649</v>
      </c>
      <c r="AC2395" t="s">
        <v>146</v>
      </c>
      <c r="AD2395" t="s">
        <v>4690</v>
      </c>
      <c r="AE2395" t="s">
        <v>107</v>
      </c>
      <c r="AF2395" t="s">
        <v>107</v>
      </c>
      <c r="AJ2395" t="s">
        <v>58</v>
      </c>
      <c r="AK2395" t="s">
        <v>59</v>
      </c>
      <c r="AL2395">
        <v>41947</v>
      </c>
      <c r="AM2395" t="s">
        <v>4692</v>
      </c>
      <c r="AN2395" t="b">
        <v>1</v>
      </c>
      <c r="AQ2395" t="s">
        <v>177</v>
      </c>
      <c r="BB2395" s="7" t="s">
        <v>31119</v>
      </c>
      <c r="BC2395" s="7" t="s">
        <v>393</v>
      </c>
      <c r="BD2395" s="7" t="s">
        <v>52</v>
      </c>
      <c r="BE2395" s="7">
        <v>98284</v>
      </c>
      <c r="BG2395" s="7">
        <v>650</v>
      </c>
      <c r="BH2395" s="7">
        <v>0</v>
      </c>
      <c r="BI2395">
        <v>897</v>
      </c>
      <c r="BJ2395">
        <v>0</v>
      </c>
      <c r="BK2395">
        <v>0</v>
      </c>
      <c r="BL2395">
        <v>0</v>
      </c>
      <c r="BO2395" t="s">
        <v>31120</v>
      </c>
      <c r="BP2395">
        <v>8244</v>
      </c>
      <c r="BQ2395">
        <v>5977</v>
      </c>
      <c r="BR2395">
        <v>7179</v>
      </c>
      <c r="BS2395">
        <v>7870</v>
      </c>
      <c r="BU2395" t="s">
        <v>31121</v>
      </c>
      <c r="BV2395" t="s">
        <v>4695</v>
      </c>
      <c r="BX2395">
        <v>44149.136701388888</v>
      </c>
    </row>
    <row r="2396" spans="1:76" x14ac:dyDescent="0.25">
      <c r="A2396" t="s">
        <v>31122</v>
      </c>
      <c r="B2396" t="s">
        <v>31123</v>
      </c>
      <c r="C2396" t="s">
        <v>46</v>
      </c>
      <c r="D2396">
        <v>41791</v>
      </c>
      <c r="I2396">
        <v>41791</v>
      </c>
      <c r="J2396">
        <v>2014</v>
      </c>
      <c r="K2396" t="s">
        <v>85</v>
      </c>
      <c r="L2396" t="s">
        <v>31124</v>
      </c>
      <c r="N2396" t="s">
        <v>31125</v>
      </c>
      <c r="O2396" t="s">
        <v>907</v>
      </c>
      <c r="P2396" t="s">
        <v>908</v>
      </c>
      <c r="Q2396" t="s">
        <v>52</v>
      </c>
      <c r="R2396">
        <v>98926</v>
      </c>
      <c r="S2396" t="s">
        <v>31126</v>
      </c>
      <c r="T2396" t="s">
        <v>31127</v>
      </c>
      <c r="U2396" t="s">
        <v>31128</v>
      </c>
      <c r="V2396" t="s">
        <v>6344</v>
      </c>
      <c r="W2396">
        <v>24</v>
      </c>
      <c r="X2396" t="s">
        <v>5397</v>
      </c>
      <c r="Y2396">
        <v>3559</v>
      </c>
      <c r="Z2396" t="s">
        <v>908</v>
      </c>
      <c r="AA2396" t="s">
        <v>4785</v>
      </c>
      <c r="AB2396">
        <v>21906</v>
      </c>
      <c r="AC2396" t="s">
        <v>146</v>
      </c>
      <c r="AD2396" t="s">
        <v>4690</v>
      </c>
      <c r="AE2396" t="s">
        <v>107</v>
      </c>
      <c r="AF2396" t="s">
        <v>107</v>
      </c>
      <c r="AJ2396" t="s">
        <v>58</v>
      </c>
      <c r="AK2396" t="s">
        <v>59</v>
      </c>
      <c r="AL2396">
        <v>41947</v>
      </c>
      <c r="AM2396" t="s">
        <v>4878</v>
      </c>
      <c r="AN2396" t="b">
        <v>1</v>
      </c>
      <c r="AQ2396" t="s">
        <v>177</v>
      </c>
      <c r="BB2396" s="7" t="s">
        <v>31129</v>
      </c>
      <c r="BC2396" s="7" t="s">
        <v>907</v>
      </c>
      <c r="BD2396" s="7" t="s">
        <v>52</v>
      </c>
      <c r="BE2396" s="7">
        <v>98926</v>
      </c>
      <c r="BF2396" s="7" t="s">
        <v>31130</v>
      </c>
      <c r="BO2396" t="s">
        <v>31131</v>
      </c>
      <c r="BP2396">
        <v>18244</v>
      </c>
      <c r="BQ2396">
        <v>6104</v>
      </c>
      <c r="BR2396">
        <v>7482</v>
      </c>
      <c r="BU2396" t="s">
        <v>31132</v>
      </c>
      <c r="BV2396" t="s">
        <v>4695</v>
      </c>
      <c r="BX2396">
        <v>43598.005520833336</v>
      </c>
    </row>
    <row r="2397" spans="1:76" x14ac:dyDescent="0.25">
      <c r="A2397" t="s">
        <v>31133</v>
      </c>
      <c r="B2397" t="s">
        <v>31134</v>
      </c>
      <c r="C2397" t="s">
        <v>46</v>
      </c>
      <c r="D2397">
        <v>41787</v>
      </c>
      <c r="I2397">
        <v>41787</v>
      </c>
      <c r="J2397">
        <v>2014</v>
      </c>
      <c r="K2397" t="s">
        <v>85</v>
      </c>
      <c r="L2397" t="s">
        <v>31135</v>
      </c>
      <c r="N2397" t="s">
        <v>31136</v>
      </c>
      <c r="O2397" t="s">
        <v>1157</v>
      </c>
      <c r="P2397" t="s">
        <v>241</v>
      </c>
      <c r="Q2397" t="s">
        <v>52</v>
      </c>
      <c r="R2397">
        <v>98942</v>
      </c>
      <c r="S2397" t="s">
        <v>31137</v>
      </c>
      <c r="T2397" t="s">
        <v>31138</v>
      </c>
      <c r="U2397" t="s">
        <v>31139</v>
      </c>
      <c r="V2397" t="s">
        <v>5396</v>
      </c>
      <c r="W2397">
        <v>20</v>
      </c>
      <c r="X2397" t="s">
        <v>8532</v>
      </c>
      <c r="Y2397">
        <v>4418</v>
      </c>
      <c r="Z2397" t="s">
        <v>241</v>
      </c>
      <c r="AA2397" t="s">
        <v>4785</v>
      </c>
      <c r="AB2397">
        <v>106481</v>
      </c>
      <c r="AC2397" t="s">
        <v>146</v>
      </c>
      <c r="AD2397" t="s">
        <v>4690</v>
      </c>
      <c r="AE2397" t="s">
        <v>107</v>
      </c>
      <c r="AF2397" t="s">
        <v>107</v>
      </c>
      <c r="AJ2397" t="s">
        <v>58</v>
      </c>
      <c r="AK2397" t="s">
        <v>59</v>
      </c>
      <c r="AL2397">
        <v>41947</v>
      </c>
      <c r="AM2397" t="s">
        <v>4878</v>
      </c>
      <c r="AN2397" t="b">
        <v>1</v>
      </c>
      <c r="AQ2397" t="s">
        <v>177</v>
      </c>
      <c r="BB2397" s="7" t="s">
        <v>31136</v>
      </c>
      <c r="BC2397" s="7" t="s">
        <v>1157</v>
      </c>
      <c r="BD2397" s="7" t="s">
        <v>52</v>
      </c>
      <c r="BE2397" s="7">
        <v>98942</v>
      </c>
      <c r="BF2397" s="7" t="s">
        <v>31139</v>
      </c>
      <c r="BO2397" t="s">
        <v>31140</v>
      </c>
      <c r="BP2397">
        <v>6561</v>
      </c>
      <c r="BQ2397">
        <v>6016</v>
      </c>
      <c r="BR2397">
        <v>7274</v>
      </c>
      <c r="BU2397" t="s">
        <v>31141</v>
      </c>
      <c r="BV2397" t="s">
        <v>4695</v>
      </c>
      <c r="BX2397">
        <v>43598.001712962963</v>
      </c>
    </row>
    <row r="2398" spans="1:76" x14ac:dyDescent="0.25">
      <c r="A2398" t="s">
        <v>31142</v>
      </c>
      <c r="B2398" t="s">
        <v>24755</v>
      </c>
      <c r="C2398" t="s">
        <v>46</v>
      </c>
      <c r="D2398">
        <v>41785</v>
      </c>
      <c r="I2398">
        <v>41785</v>
      </c>
      <c r="J2398">
        <v>2014</v>
      </c>
      <c r="K2398" t="s">
        <v>85</v>
      </c>
      <c r="L2398" t="s">
        <v>30569</v>
      </c>
      <c r="N2398" t="s">
        <v>31143</v>
      </c>
      <c r="O2398" t="s">
        <v>321</v>
      </c>
      <c r="P2398" t="s">
        <v>322</v>
      </c>
      <c r="Q2398" t="s">
        <v>52</v>
      </c>
      <c r="R2398">
        <v>99163</v>
      </c>
      <c r="S2398" t="s">
        <v>24758</v>
      </c>
      <c r="T2398" t="s">
        <v>24758</v>
      </c>
      <c r="U2398" t="s">
        <v>30570</v>
      </c>
      <c r="V2398" t="s">
        <v>5331</v>
      </c>
      <c r="W2398">
        <v>26</v>
      </c>
      <c r="X2398" t="s">
        <v>6562</v>
      </c>
      <c r="Y2398">
        <v>4375</v>
      </c>
      <c r="Z2398" t="s">
        <v>322</v>
      </c>
      <c r="AA2398" t="s">
        <v>4785</v>
      </c>
      <c r="AB2398">
        <v>25423</v>
      </c>
      <c r="AC2398" t="s">
        <v>146</v>
      </c>
      <c r="AD2398" t="s">
        <v>4690</v>
      </c>
      <c r="AE2398" t="s">
        <v>107</v>
      </c>
      <c r="AF2398" t="s">
        <v>107</v>
      </c>
      <c r="AJ2398" t="s">
        <v>58</v>
      </c>
      <c r="AK2398" t="s">
        <v>59</v>
      </c>
      <c r="AL2398">
        <v>41947</v>
      </c>
      <c r="AM2398" t="s">
        <v>4878</v>
      </c>
      <c r="AN2398" t="b">
        <v>1</v>
      </c>
      <c r="AQ2398" t="s">
        <v>195</v>
      </c>
      <c r="AR2398" t="s">
        <v>150</v>
      </c>
      <c r="BB2398" s="7" t="s">
        <v>31143</v>
      </c>
      <c r="BC2398" s="7" t="s">
        <v>321</v>
      </c>
      <c r="BD2398" s="7" t="s">
        <v>52</v>
      </c>
      <c r="BE2398" s="7">
        <v>99163</v>
      </c>
      <c r="BF2398" s="7" t="s">
        <v>30570</v>
      </c>
      <c r="BO2398" t="s">
        <v>31144</v>
      </c>
      <c r="BP2398">
        <v>19783</v>
      </c>
      <c r="BQ2398">
        <v>628</v>
      </c>
      <c r="BR2398">
        <v>7594</v>
      </c>
      <c r="BU2398" t="s">
        <v>24760</v>
      </c>
      <c r="BV2398" t="s">
        <v>4695</v>
      </c>
      <c r="BX2398">
        <v>43598.007164351853</v>
      </c>
    </row>
    <row r="2399" spans="1:76" x14ac:dyDescent="0.25">
      <c r="A2399" t="s">
        <v>31145</v>
      </c>
      <c r="B2399" t="s">
        <v>25500</v>
      </c>
      <c r="C2399" t="s">
        <v>46</v>
      </c>
      <c r="D2399">
        <v>41778</v>
      </c>
      <c r="H2399" t="s">
        <v>47</v>
      </c>
      <c r="I2399">
        <v>41778</v>
      </c>
      <c r="J2399">
        <v>2014</v>
      </c>
      <c r="K2399" t="s">
        <v>85</v>
      </c>
      <c r="L2399" t="s">
        <v>31146</v>
      </c>
      <c r="N2399" t="s">
        <v>31147</v>
      </c>
      <c r="O2399" t="s">
        <v>4173</v>
      </c>
      <c r="P2399" t="s">
        <v>252</v>
      </c>
      <c r="Q2399" t="s">
        <v>52</v>
      </c>
      <c r="R2399">
        <v>98858</v>
      </c>
      <c r="S2399" t="s">
        <v>31148</v>
      </c>
      <c r="T2399" t="s">
        <v>25503</v>
      </c>
      <c r="U2399" t="s">
        <v>31149</v>
      </c>
      <c r="V2399" t="s">
        <v>5571</v>
      </c>
      <c r="W2399">
        <v>28</v>
      </c>
      <c r="X2399" t="s">
        <v>7405</v>
      </c>
      <c r="Y2399">
        <v>3235</v>
      </c>
      <c r="Z2399" t="s">
        <v>252</v>
      </c>
      <c r="AA2399" t="s">
        <v>4785</v>
      </c>
      <c r="AB2399">
        <v>18847</v>
      </c>
      <c r="AC2399" t="s">
        <v>146</v>
      </c>
      <c r="AD2399" t="s">
        <v>4690</v>
      </c>
      <c r="AE2399" t="s">
        <v>107</v>
      </c>
      <c r="AF2399" t="s">
        <v>107</v>
      </c>
      <c r="AJ2399" t="s">
        <v>58</v>
      </c>
      <c r="AK2399" t="s">
        <v>59</v>
      </c>
      <c r="AL2399">
        <v>41947</v>
      </c>
      <c r="AM2399" t="s">
        <v>4878</v>
      </c>
      <c r="AN2399" t="b">
        <v>1</v>
      </c>
      <c r="AQ2399" t="s">
        <v>195</v>
      </c>
      <c r="AR2399" t="s">
        <v>150</v>
      </c>
      <c r="BB2399" s="7" t="s">
        <v>31147</v>
      </c>
      <c r="BC2399" s="7" t="s">
        <v>4173</v>
      </c>
      <c r="BD2399" s="7" t="s">
        <v>52</v>
      </c>
      <c r="BE2399" s="7">
        <v>98858</v>
      </c>
      <c r="BF2399" s="7" t="s">
        <v>31149</v>
      </c>
      <c r="BG2399" s="7">
        <v>0</v>
      </c>
      <c r="BH2399" s="7">
        <v>920.16</v>
      </c>
      <c r="BI2399">
        <v>0</v>
      </c>
      <c r="BJ2399">
        <v>0</v>
      </c>
      <c r="BK2399">
        <v>0</v>
      </c>
      <c r="BL2399">
        <v>0</v>
      </c>
      <c r="BO2399" t="s">
        <v>31150</v>
      </c>
      <c r="BP2399">
        <v>7594</v>
      </c>
      <c r="BQ2399">
        <v>5996</v>
      </c>
      <c r="BR2399">
        <v>7226</v>
      </c>
      <c r="BS2399">
        <v>7843</v>
      </c>
      <c r="BU2399" t="s">
        <v>31151</v>
      </c>
      <c r="BV2399" t="s">
        <v>4695</v>
      </c>
      <c r="BX2399">
        <v>44149.135740740741</v>
      </c>
    </row>
    <row r="2400" spans="1:76" x14ac:dyDescent="0.25">
      <c r="A2400" t="s">
        <v>31152</v>
      </c>
      <c r="B2400" t="s">
        <v>24400</v>
      </c>
      <c r="C2400" t="s">
        <v>46</v>
      </c>
      <c r="D2400">
        <v>41772</v>
      </c>
      <c r="I2400">
        <v>41772</v>
      </c>
      <c r="J2400">
        <v>2014</v>
      </c>
      <c r="K2400" t="s">
        <v>85</v>
      </c>
      <c r="L2400" t="s">
        <v>31153</v>
      </c>
      <c r="N2400" t="s">
        <v>31154</v>
      </c>
      <c r="O2400" t="s">
        <v>1288</v>
      </c>
      <c r="P2400" t="s">
        <v>1289</v>
      </c>
      <c r="Q2400" t="s">
        <v>52</v>
      </c>
      <c r="R2400">
        <v>99347</v>
      </c>
      <c r="S2400" t="s">
        <v>31155</v>
      </c>
      <c r="T2400" t="s">
        <v>31155</v>
      </c>
      <c r="U2400" t="s">
        <v>31156</v>
      </c>
      <c r="V2400" t="s">
        <v>7053</v>
      </c>
      <c r="W2400">
        <v>21</v>
      </c>
      <c r="X2400" t="s">
        <v>5483</v>
      </c>
      <c r="Y2400">
        <v>3320</v>
      </c>
      <c r="Z2400" t="s">
        <v>1289</v>
      </c>
      <c r="AA2400" t="s">
        <v>4785</v>
      </c>
      <c r="AB2400">
        <v>1560</v>
      </c>
      <c r="AC2400" t="s">
        <v>146</v>
      </c>
      <c r="AD2400" t="s">
        <v>4690</v>
      </c>
      <c r="AE2400" t="s">
        <v>107</v>
      </c>
      <c r="AF2400" t="s">
        <v>107</v>
      </c>
      <c r="AJ2400" t="s">
        <v>58</v>
      </c>
      <c r="AK2400" t="s">
        <v>59</v>
      </c>
      <c r="AL2400">
        <v>41947</v>
      </c>
      <c r="AM2400" t="s">
        <v>4878</v>
      </c>
      <c r="AN2400" t="b">
        <v>1</v>
      </c>
      <c r="AQ2400" t="s">
        <v>195</v>
      </c>
      <c r="AR2400" t="s">
        <v>150</v>
      </c>
      <c r="BB2400" s="7" t="s">
        <v>31154</v>
      </c>
      <c r="BC2400" s="7" t="s">
        <v>1288</v>
      </c>
      <c r="BD2400" s="7" t="s">
        <v>52</v>
      </c>
      <c r="BE2400" s="7">
        <v>99347</v>
      </c>
      <c r="BO2400" t="s">
        <v>31157</v>
      </c>
      <c r="BP2400">
        <v>18179</v>
      </c>
      <c r="BQ2400">
        <v>6110</v>
      </c>
      <c r="BR2400">
        <v>7494</v>
      </c>
      <c r="BU2400" t="s">
        <v>24403</v>
      </c>
      <c r="BV2400" t="s">
        <v>4695</v>
      </c>
      <c r="BX2400">
        <v>43598.005694444444</v>
      </c>
    </row>
    <row r="2401" spans="1:76" x14ac:dyDescent="0.25">
      <c r="A2401" t="s">
        <v>31158</v>
      </c>
      <c r="B2401" t="s">
        <v>22769</v>
      </c>
      <c r="C2401" t="s">
        <v>46</v>
      </c>
      <c r="D2401">
        <v>41646</v>
      </c>
      <c r="I2401">
        <v>41646</v>
      </c>
      <c r="J2401">
        <v>2014</v>
      </c>
      <c r="K2401" t="s">
        <v>85</v>
      </c>
      <c r="L2401" t="s">
        <v>31159</v>
      </c>
      <c r="N2401" t="s">
        <v>27262</v>
      </c>
      <c r="O2401" t="s">
        <v>676</v>
      </c>
      <c r="P2401" t="s">
        <v>322</v>
      </c>
      <c r="Q2401" t="s">
        <v>52</v>
      </c>
      <c r="R2401">
        <v>99111</v>
      </c>
      <c r="S2401" t="s">
        <v>27263</v>
      </c>
      <c r="T2401" t="s">
        <v>22773</v>
      </c>
      <c r="U2401" t="s">
        <v>31160</v>
      </c>
      <c r="V2401" t="s">
        <v>4807</v>
      </c>
      <c r="W2401">
        <v>23</v>
      </c>
      <c r="X2401" t="s">
        <v>6562</v>
      </c>
      <c r="Y2401">
        <v>4375</v>
      </c>
      <c r="Z2401" t="s">
        <v>322</v>
      </c>
      <c r="AA2401" t="s">
        <v>4785</v>
      </c>
      <c r="AB2401">
        <v>25423</v>
      </c>
      <c r="AC2401" t="s">
        <v>146</v>
      </c>
      <c r="AD2401" t="s">
        <v>4690</v>
      </c>
      <c r="AE2401" t="s">
        <v>107</v>
      </c>
      <c r="AF2401" t="s">
        <v>107</v>
      </c>
      <c r="AJ2401" t="s">
        <v>58</v>
      </c>
      <c r="AK2401" t="s">
        <v>59</v>
      </c>
      <c r="AL2401">
        <v>41947</v>
      </c>
      <c r="AM2401" t="s">
        <v>4878</v>
      </c>
      <c r="AN2401" t="b">
        <v>1</v>
      </c>
      <c r="AQ2401" t="s">
        <v>195</v>
      </c>
      <c r="AR2401" t="s">
        <v>150</v>
      </c>
      <c r="BB2401" s="7" t="s">
        <v>31161</v>
      </c>
      <c r="BC2401" s="7" t="s">
        <v>321</v>
      </c>
      <c r="BD2401" s="7" t="s">
        <v>52</v>
      </c>
      <c r="BE2401" s="7">
        <v>99163</v>
      </c>
      <c r="BO2401" t="s">
        <v>31162</v>
      </c>
      <c r="BP2401">
        <v>11027</v>
      </c>
      <c r="BQ2401">
        <v>641</v>
      </c>
      <c r="BR2401">
        <v>7049</v>
      </c>
      <c r="BU2401" t="s">
        <v>27265</v>
      </c>
      <c r="BV2401" t="s">
        <v>4695</v>
      </c>
      <c r="BX2401">
        <v>43597.99832175926</v>
      </c>
    </row>
    <row r="2402" spans="1:76" x14ac:dyDescent="0.25">
      <c r="A2402" t="s">
        <v>31163</v>
      </c>
      <c r="B2402" t="s">
        <v>249</v>
      </c>
      <c r="C2402" t="s">
        <v>46</v>
      </c>
      <c r="D2402">
        <v>41711</v>
      </c>
      <c r="H2402" t="s">
        <v>47</v>
      </c>
      <c r="I2402">
        <v>41711</v>
      </c>
      <c r="J2402">
        <v>2014</v>
      </c>
      <c r="K2402" t="s">
        <v>85</v>
      </c>
      <c r="L2402" t="s">
        <v>28549</v>
      </c>
      <c r="N2402" t="s">
        <v>250</v>
      </c>
      <c r="O2402" t="s">
        <v>251</v>
      </c>
      <c r="P2402" t="s">
        <v>255</v>
      </c>
      <c r="Q2402" t="s">
        <v>52</v>
      </c>
      <c r="R2402">
        <v>98802</v>
      </c>
      <c r="S2402" t="s">
        <v>253</v>
      </c>
      <c r="T2402" t="s">
        <v>23484</v>
      </c>
      <c r="U2402" t="s">
        <v>31164</v>
      </c>
      <c r="V2402" t="s">
        <v>54</v>
      </c>
      <c r="W2402">
        <v>13</v>
      </c>
      <c r="X2402" t="s">
        <v>254</v>
      </c>
      <c r="Y2402">
        <v>4801</v>
      </c>
      <c r="Z2402" t="s">
        <v>255</v>
      </c>
      <c r="AA2402" t="s">
        <v>57</v>
      </c>
      <c r="AC2402" t="s">
        <v>146</v>
      </c>
      <c r="AD2402" t="s">
        <v>4690</v>
      </c>
      <c r="AE2402" t="s">
        <v>107</v>
      </c>
      <c r="AF2402" t="s">
        <v>107</v>
      </c>
      <c r="AJ2402" t="s">
        <v>58</v>
      </c>
      <c r="AK2402" t="s">
        <v>59</v>
      </c>
      <c r="AL2402">
        <v>41947</v>
      </c>
      <c r="AM2402" t="s">
        <v>4692</v>
      </c>
      <c r="AN2402" t="b">
        <v>1</v>
      </c>
      <c r="AQ2402" t="s">
        <v>195</v>
      </c>
      <c r="AR2402" t="s">
        <v>150</v>
      </c>
      <c r="AS2402" t="s">
        <v>62</v>
      </c>
      <c r="BB2402" s="7" t="s">
        <v>250</v>
      </c>
      <c r="BC2402" s="7" t="s">
        <v>251</v>
      </c>
      <c r="BD2402" s="7" t="s">
        <v>52</v>
      </c>
      <c r="BE2402" s="7">
        <v>98802</v>
      </c>
      <c r="BF2402" s="7" t="s">
        <v>31164</v>
      </c>
      <c r="BG2402" s="7">
        <v>28390</v>
      </c>
      <c r="BH2402" s="7">
        <v>0</v>
      </c>
      <c r="BI2402">
        <v>6664.2</v>
      </c>
      <c r="BJ2402">
        <v>0</v>
      </c>
      <c r="BK2402">
        <v>0</v>
      </c>
      <c r="BL2402">
        <v>0</v>
      </c>
      <c r="BO2402" t="s">
        <v>31165</v>
      </c>
      <c r="BP2402">
        <v>8317</v>
      </c>
      <c r="BQ2402">
        <v>1075</v>
      </c>
      <c r="BR2402">
        <v>7170</v>
      </c>
      <c r="BS2402">
        <v>7868</v>
      </c>
      <c r="BT2402">
        <v>12</v>
      </c>
      <c r="BU2402" t="s">
        <v>23486</v>
      </c>
      <c r="BV2402" t="s">
        <v>4695</v>
      </c>
      <c r="BX2402">
        <v>44149.136655092596</v>
      </c>
    </row>
    <row r="2403" spans="1:76" x14ac:dyDescent="0.25">
      <c r="A2403" t="s">
        <v>31166</v>
      </c>
      <c r="B2403" t="s">
        <v>31167</v>
      </c>
      <c r="C2403" t="s">
        <v>46</v>
      </c>
      <c r="D2403">
        <v>41704</v>
      </c>
      <c r="H2403" t="s">
        <v>47</v>
      </c>
      <c r="I2403">
        <v>41704</v>
      </c>
      <c r="J2403">
        <v>2014</v>
      </c>
      <c r="K2403" t="s">
        <v>85</v>
      </c>
      <c r="L2403" t="s">
        <v>31168</v>
      </c>
      <c r="N2403" t="s">
        <v>31169</v>
      </c>
      <c r="O2403" t="s">
        <v>110</v>
      </c>
      <c r="P2403" t="s">
        <v>111</v>
      </c>
      <c r="Q2403" t="s">
        <v>52</v>
      </c>
      <c r="R2403">
        <v>98367</v>
      </c>
      <c r="S2403" t="s">
        <v>31170</v>
      </c>
      <c r="T2403" t="s">
        <v>31171</v>
      </c>
      <c r="U2403" t="s">
        <v>31172</v>
      </c>
      <c r="V2403" t="s">
        <v>7053</v>
      </c>
      <c r="W2403">
        <v>21</v>
      </c>
      <c r="X2403" t="s">
        <v>4824</v>
      </c>
      <c r="Y2403">
        <v>3539</v>
      </c>
      <c r="Z2403" t="s">
        <v>111</v>
      </c>
      <c r="AA2403" t="s">
        <v>4785</v>
      </c>
      <c r="AB2403">
        <v>153736</v>
      </c>
      <c r="AC2403" t="s">
        <v>146</v>
      </c>
      <c r="AD2403" t="s">
        <v>4690</v>
      </c>
      <c r="AE2403" t="s">
        <v>107</v>
      </c>
      <c r="AF2403" t="s">
        <v>107</v>
      </c>
      <c r="AJ2403" t="s">
        <v>58</v>
      </c>
      <c r="AK2403" t="s">
        <v>59</v>
      </c>
      <c r="AL2403">
        <v>41947</v>
      </c>
      <c r="AM2403" t="s">
        <v>4692</v>
      </c>
      <c r="AN2403" t="b">
        <v>1</v>
      </c>
      <c r="AQ2403" t="s">
        <v>177</v>
      </c>
      <c r="BB2403" s="7" t="s">
        <v>31169</v>
      </c>
      <c r="BC2403" s="7" t="s">
        <v>110</v>
      </c>
      <c r="BD2403" s="7" t="s">
        <v>52</v>
      </c>
      <c r="BE2403" s="7">
        <v>98367</v>
      </c>
      <c r="BG2403" s="7">
        <v>9682.0300000000007</v>
      </c>
      <c r="BH2403" s="7">
        <v>0</v>
      </c>
      <c r="BI2403">
        <v>5157.26</v>
      </c>
      <c r="BJ2403">
        <v>0</v>
      </c>
      <c r="BK2403">
        <v>0</v>
      </c>
      <c r="BL2403">
        <v>2000</v>
      </c>
      <c r="BO2403" t="s">
        <v>31173</v>
      </c>
      <c r="BP2403">
        <v>18270</v>
      </c>
      <c r="BQ2403">
        <v>6103</v>
      </c>
      <c r="BR2403">
        <v>7479</v>
      </c>
      <c r="BS2403">
        <v>8339</v>
      </c>
      <c r="BU2403" t="s">
        <v>31174</v>
      </c>
      <c r="BV2403" t="s">
        <v>4695</v>
      </c>
      <c r="BX2403">
        <v>44149.153634259259</v>
      </c>
    </row>
    <row r="2404" spans="1:76" x14ac:dyDescent="0.25">
      <c r="A2404" t="s">
        <v>31175</v>
      </c>
      <c r="B2404" t="s">
        <v>2315</v>
      </c>
      <c r="C2404" t="s">
        <v>46</v>
      </c>
      <c r="D2404">
        <v>41690</v>
      </c>
      <c r="H2404" t="s">
        <v>47</v>
      </c>
      <c r="I2404">
        <v>41690</v>
      </c>
      <c r="J2404">
        <v>2014</v>
      </c>
      <c r="K2404" t="s">
        <v>85</v>
      </c>
      <c r="L2404" t="s">
        <v>31176</v>
      </c>
      <c r="N2404" t="s">
        <v>31177</v>
      </c>
      <c r="O2404" t="s">
        <v>225</v>
      </c>
      <c r="P2404" t="s">
        <v>226</v>
      </c>
      <c r="Q2404" t="s">
        <v>52</v>
      </c>
      <c r="R2404">
        <v>98665</v>
      </c>
      <c r="S2404" t="s">
        <v>31178</v>
      </c>
      <c r="T2404" t="s">
        <v>31178</v>
      </c>
      <c r="U2404" t="s">
        <v>31179</v>
      </c>
      <c r="V2404" t="s">
        <v>54</v>
      </c>
      <c r="W2404">
        <v>13</v>
      </c>
      <c r="X2404" t="s">
        <v>228</v>
      </c>
      <c r="Y2404">
        <v>4876</v>
      </c>
      <c r="Z2404" t="s">
        <v>226</v>
      </c>
      <c r="AA2404" t="s">
        <v>57</v>
      </c>
      <c r="AC2404" t="s">
        <v>146</v>
      </c>
      <c r="AD2404" t="s">
        <v>4690</v>
      </c>
      <c r="AE2404" t="s">
        <v>107</v>
      </c>
      <c r="AF2404" t="s">
        <v>107</v>
      </c>
      <c r="AJ2404" t="s">
        <v>58</v>
      </c>
      <c r="AK2404" t="s">
        <v>59</v>
      </c>
      <c r="AL2404">
        <v>41947</v>
      </c>
      <c r="AM2404" t="s">
        <v>4692</v>
      </c>
      <c r="AN2404" t="b">
        <v>1</v>
      </c>
      <c r="AQ2404" t="s">
        <v>60</v>
      </c>
      <c r="AR2404" t="s">
        <v>99</v>
      </c>
      <c r="AS2404" t="s">
        <v>4734</v>
      </c>
      <c r="BB2404" s="7" t="s">
        <v>1686</v>
      </c>
      <c r="BC2404" s="7" t="s">
        <v>1686</v>
      </c>
      <c r="BD2404" s="7" t="s">
        <v>52</v>
      </c>
      <c r="BE2404" s="7" t="s">
        <v>1686</v>
      </c>
      <c r="BF2404" s="7" t="s">
        <v>1686</v>
      </c>
      <c r="BG2404" s="7">
        <v>11548.5</v>
      </c>
      <c r="BH2404" s="7">
        <v>0</v>
      </c>
      <c r="BI2404">
        <v>11500.45</v>
      </c>
      <c r="BJ2404">
        <v>0</v>
      </c>
      <c r="BK2404">
        <v>0</v>
      </c>
      <c r="BL2404">
        <v>0</v>
      </c>
      <c r="BO2404" t="s">
        <v>31180</v>
      </c>
      <c r="BP2404">
        <v>17615</v>
      </c>
      <c r="BQ2404">
        <v>6136</v>
      </c>
      <c r="BR2404">
        <v>7552</v>
      </c>
      <c r="BS2404">
        <v>8309</v>
      </c>
      <c r="BT2404">
        <v>49</v>
      </c>
      <c r="BU2404" t="s">
        <v>31181</v>
      </c>
      <c r="BV2404" t="s">
        <v>4695</v>
      </c>
      <c r="BX2404">
        <v>44149.152569444443</v>
      </c>
    </row>
    <row r="2405" spans="1:76" x14ac:dyDescent="0.25">
      <c r="A2405" t="s">
        <v>31187</v>
      </c>
      <c r="B2405" t="s">
        <v>31188</v>
      </c>
      <c r="C2405" t="s">
        <v>46</v>
      </c>
      <c r="D2405">
        <v>41644</v>
      </c>
      <c r="H2405" t="s">
        <v>47</v>
      </c>
      <c r="I2405">
        <v>41644</v>
      </c>
      <c r="J2405">
        <v>2014</v>
      </c>
      <c r="K2405" t="s">
        <v>85</v>
      </c>
      <c r="L2405" t="s">
        <v>31189</v>
      </c>
      <c r="N2405" t="s">
        <v>31190</v>
      </c>
      <c r="O2405" t="s">
        <v>971</v>
      </c>
      <c r="P2405" t="s">
        <v>111</v>
      </c>
      <c r="Q2405" t="s">
        <v>52</v>
      </c>
      <c r="R2405">
        <v>98337</v>
      </c>
      <c r="S2405" t="s">
        <v>31191</v>
      </c>
      <c r="T2405" t="s">
        <v>31191</v>
      </c>
      <c r="U2405" t="s">
        <v>31192</v>
      </c>
      <c r="V2405" t="s">
        <v>4807</v>
      </c>
      <c r="W2405">
        <v>23</v>
      </c>
      <c r="X2405" t="s">
        <v>4824</v>
      </c>
      <c r="Y2405">
        <v>3539</v>
      </c>
      <c r="Z2405" t="s">
        <v>111</v>
      </c>
      <c r="AA2405" t="s">
        <v>4785</v>
      </c>
      <c r="AB2405">
        <v>153736</v>
      </c>
      <c r="AC2405" t="s">
        <v>146</v>
      </c>
      <c r="AD2405" t="s">
        <v>4690</v>
      </c>
      <c r="AE2405" t="s">
        <v>107</v>
      </c>
      <c r="AF2405" t="s">
        <v>107</v>
      </c>
      <c r="AJ2405" t="s">
        <v>58</v>
      </c>
      <c r="AK2405" t="s">
        <v>59</v>
      </c>
      <c r="AL2405">
        <v>41947</v>
      </c>
      <c r="AM2405" t="s">
        <v>4692</v>
      </c>
      <c r="AN2405" t="b">
        <v>1</v>
      </c>
      <c r="AQ2405" t="s">
        <v>60</v>
      </c>
      <c r="AR2405" t="s">
        <v>61</v>
      </c>
      <c r="BB2405" s="7" t="s">
        <v>31193</v>
      </c>
      <c r="BC2405" s="7" t="s">
        <v>31194</v>
      </c>
      <c r="BD2405" s="7" t="s">
        <v>52</v>
      </c>
      <c r="BE2405" s="7">
        <v>98337</v>
      </c>
      <c r="BF2405" s="7" t="s">
        <v>31195</v>
      </c>
      <c r="BG2405" s="7">
        <v>106725.52</v>
      </c>
      <c r="BH2405" s="7">
        <v>0</v>
      </c>
      <c r="BI2405">
        <v>112229</v>
      </c>
      <c r="BJ2405">
        <v>3000</v>
      </c>
      <c r="BK2405">
        <v>0</v>
      </c>
      <c r="BL2405">
        <v>0</v>
      </c>
      <c r="BO2405" t="s">
        <v>31196</v>
      </c>
      <c r="BP2405">
        <v>21542</v>
      </c>
      <c r="BQ2405">
        <v>238</v>
      </c>
      <c r="BR2405">
        <v>7670</v>
      </c>
      <c r="BS2405">
        <v>8607</v>
      </c>
      <c r="BU2405" t="s">
        <v>31197</v>
      </c>
      <c r="BV2405" t="s">
        <v>4695</v>
      </c>
      <c r="BX2405">
        <v>44149.164317129631</v>
      </c>
    </row>
    <row r="2406" spans="1:76" x14ac:dyDescent="0.25">
      <c r="A2406" t="s">
        <v>31198</v>
      </c>
      <c r="B2406" t="s">
        <v>1360</v>
      </c>
      <c r="C2406" t="s">
        <v>46</v>
      </c>
      <c r="D2406">
        <v>41600</v>
      </c>
      <c r="H2406" t="s">
        <v>47</v>
      </c>
      <c r="I2406">
        <v>41600</v>
      </c>
      <c r="J2406">
        <v>2014</v>
      </c>
      <c r="K2406" t="s">
        <v>85</v>
      </c>
      <c r="L2406" t="s">
        <v>28899</v>
      </c>
      <c r="N2406" t="s">
        <v>1361</v>
      </c>
      <c r="O2406" t="s">
        <v>225</v>
      </c>
      <c r="P2406" t="s">
        <v>226</v>
      </c>
      <c r="Q2406" t="s">
        <v>52</v>
      </c>
      <c r="R2406">
        <v>98683</v>
      </c>
      <c r="S2406" t="s">
        <v>1362</v>
      </c>
      <c r="T2406" t="s">
        <v>20568</v>
      </c>
      <c r="U2406" t="s">
        <v>28900</v>
      </c>
      <c r="V2406" t="s">
        <v>54</v>
      </c>
      <c r="W2406">
        <v>13</v>
      </c>
      <c r="X2406" t="s">
        <v>371</v>
      </c>
      <c r="Y2406">
        <v>4811</v>
      </c>
      <c r="Z2406" t="s">
        <v>226</v>
      </c>
      <c r="AA2406" t="s">
        <v>57</v>
      </c>
      <c r="AC2406" t="s">
        <v>146</v>
      </c>
      <c r="AD2406" t="s">
        <v>4690</v>
      </c>
      <c r="AE2406" t="s">
        <v>107</v>
      </c>
      <c r="AF2406" t="s">
        <v>107</v>
      </c>
      <c r="AJ2406" t="s">
        <v>58</v>
      </c>
      <c r="AK2406" t="s">
        <v>59</v>
      </c>
      <c r="AL2406">
        <v>41947</v>
      </c>
      <c r="AM2406" t="s">
        <v>4692</v>
      </c>
      <c r="AN2406" t="b">
        <v>1</v>
      </c>
      <c r="AQ2406" t="s">
        <v>60</v>
      </c>
      <c r="AR2406" t="s">
        <v>61</v>
      </c>
      <c r="AS2406" t="s">
        <v>62</v>
      </c>
      <c r="BB2406" s="7" t="s">
        <v>1361</v>
      </c>
      <c r="BC2406" s="7" t="s">
        <v>225</v>
      </c>
      <c r="BD2406" s="7" t="s">
        <v>52</v>
      </c>
      <c r="BE2406" s="7">
        <v>98683</v>
      </c>
      <c r="BF2406" s="7" t="s">
        <v>31199</v>
      </c>
      <c r="BG2406" s="7">
        <v>110702.6</v>
      </c>
      <c r="BH2406" s="7">
        <v>0</v>
      </c>
      <c r="BI2406">
        <v>112929.43</v>
      </c>
      <c r="BJ2406">
        <v>0</v>
      </c>
      <c r="BK2406">
        <v>0</v>
      </c>
      <c r="BL2406">
        <v>0</v>
      </c>
      <c r="BM2406">
        <v>768.12</v>
      </c>
      <c r="BN2406">
        <v>0</v>
      </c>
      <c r="BO2406" t="s">
        <v>31200</v>
      </c>
      <c r="BP2406">
        <v>8188</v>
      </c>
      <c r="BQ2406">
        <v>32216</v>
      </c>
      <c r="BR2406">
        <v>7181</v>
      </c>
      <c r="BS2406">
        <v>7862</v>
      </c>
      <c r="BT2406">
        <v>17</v>
      </c>
      <c r="BU2406" t="s">
        <v>23957</v>
      </c>
      <c r="BV2406" t="s">
        <v>4695</v>
      </c>
      <c r="BX2406">
        <v>44149.136377314811</v>
      </c>
    </row>
    <row r="2407" spans="1:76" x14ac:dyDescent="0.25">
      <c r="A2407" t="s">
        <v>31201</v>
      </c>
      <c r="B2407" t="s">
        <v>1930</v>
      </c>
      <c r="C2407" t="s">
        <v>46</v>
      </c>
      <c r="D2407">
        <v>41557</v>
      </c>
      <c r="H2407" t="s">
        <v>47</v>
      </c>
      <c r="I2407">
        <v>41557</v>
      </c>
      <c r="J2407">
        <v>2014</v>
      </c>
      <c r="K2407" t="s">
        <v>85</v>
      </c>
      <c r="L2407" t="s">
        <v>31202</v>
      </c>
      <c r="N2407" t="s">
        <v>1932</v>
      </c>
      <c r="O2407" t="s">
        <v>137</v>
      </c>
      <c r="P2407" t="s">
        <v>68</v>
      </c>
      <c r="Q2407" t="s">
        <v>52</v>
      </c>
      <c r="R2407">
        <v>98027</v>
      </c>
      <c r="S2407" t="s">
        <v>1933</v>
      </c>
      <c r="T2407" t="s">
        <v>31203</v>
      </c>
      <c r="U2407" t="s">
        <v>31204</v>
      </c>
      <c r="V2407" t="s">
        <v>54</v>
      </c>
      <c r="W2407">
        <v>13</v>
      </c>
      <c r="X2407" t="s">
        <v>182</v>
      </c>
      <c r="Y2407">
        <v>4787</v>
      </c>
      <c r="Z2407" t="s">
        <v>68</v>
      </c>
      <c r="AA2407" t="s">
        <v>57</v>
      </c>
      <c r="AC2407" t="s">
        <v>146</v>
      </c>
      <c r="AD2407" t="s">
        <v>4690</v>
      </c>
      <c r="AE2407" t="s">
        <v>107</v>
      </c>
      <c r="AF2407" t="s">
        <v>107</v>
      </c>
      <c r="AJ2407" t="s">
        <v>58</v>
      </c>
      <c r="AK2407" t="s">
        <v>59</v>
      </c>
      <c r="AL2407">
        <v>41947</v>
      </c>
      <c r="AM2407" t="s">
        <v>4692</v>
      </c>
      <c r="AN2407" t="b">
        <v>1</v>
      </c>
      <c r="AQ2407" t="s">
        <v>60</v>
      </c>
      <c r="AR2407" t="s">
        <v>61</v>
      </c>
      <c r="AS2407" t="s">
        <v>62</v>
      </c>
      <c r="BB2407" s="7" t="s">
        <v>1934</v>
      </c>
      <c r="BC2407" s="7" t="s">
        <v>1935</v>
      </c>
      <c r="BD2407" s="7" t="s">
        <v>1936</v>
      </c>
      <c r="BE2407" s="7">
        <v>80027</v>
      </c>
      <c r="BF2407" s="7" t="s">
        <v>31205</v>
      </c>
      <c r="BG2407" s="7">
        <v>99963.16</v>
      </c>
      <c r="BH2407" s="7">
        <v>0</v>
      </c>
      <c r="BI2407">
        <v>99913.16</v>
      </c>
      <c r="BJ2407">
        <v>0</v>
      </c>
      <c r="BK2407">
        <v>0</v>
      </c>
      <c r="BL2407">
        <v>0</v>
      </c>
      <c r="BO2407" t="s">
        <v>31206</v>
      </c>
      <c r="BP2407">
        <v>16708</v>
      </c>
      <c r="BQ2407">
        <v>1721</v>
      </c>
      <c r="BR2407">
        <v>7643</v>
      </c>
      <c r="BS2407">
        <v>8260</v>
      </c>
      <c r="BT2407">
        <v>5</v>
      </c>
      <c r="BU2407" t="s">
        <v>24339</v>
      </c>
      <c r="BV2407" t="s">
        <v>4695</v>
      </c>
      <c r="BX2407">
        <v>44149.150671296295</v>
      </c>
    </row>
    <row r="2408" spans="1:76" x14ac:dyDescent="0.25">
      <c r="A2408" t="s">
        <v>31207</v>
      </c>
      <c r="B2408" t="s">
        <v>25674</v>
      </c>
      <c r="C2408" t="s">
        <v>46</v>
      </c>
      <c r="D2408">
        <v>41382</v>
      </c>
      <c r="H2408" t="s">
        <v>47</v>
      </c>
      <c r="I2408">
        <v>41382</v>
      </c>
      <c r="J2408">
        <v>2014</v>
      </c>
      <c r="K2408" t="s">
        <v>85</v>
      </c>
      <c r="L2408" t="s">
        <v>31208</v>
      </c>
      <c r="N2408" t="s">
        <v>31209</v>
      </c>
      <c r="O2408" t="s">
        <v>1481</v>
      </c>
      <c r="P2408" t="s">
        <v>632</v>
      </c>
      <c r="Q2408" t="s">
        <v>52</v>
      </c>
      <c r="R2408">
        <v>98277</v>
      </c>
      <c r="S2408" t="s">
        <v>31210</v>
      </c>
      <c r="T2408" t="s">
        <v>31211</v>
      </c>
      <c r="U2408" t="s">
        <v>31212</v>
      </c>
      <c r="V2408" t="s">
        <v>6576</v>
      </c>
      <c r="W2408">
        <v>27</v>
      </c>
      <c r="X2408" t="s">
        <v>4808</v>
      </c>
      <c r="Y2408">
        <v>3424</v>
      </c>
      <c r="Z2408" t="s">
        <v>632</v>
      </c>
      <c r="AA2408" t="s">
        <v>4785</v>
      </c>
      <c r="AB2408">
        <v>50450</v>
      </c>
      <c r="AC2408" t="s">
        <v>146</v>
      </c>
      <c r="AD2408" t="s">
        <v>4690</v>
      </c>
      <c r="AE2408" t="s">
        <v>107</v>
      </c>
      <c r="AF2408" t="s">
        <v>107</v>
      </c>
      <c r="AJ2408" t="s">
        <v>58</v>
      </c>
      <c r="AK2408" t="s">
        <v>59</v>
      </c>
      <c r="AL2408">
        <v>41947</v>
      </c>
      <c r="AM2408" t="s">
        <v>4878</v>
      </c>
      <c r="AN2408" t="b">
        <v>1</v>
      </c>
      <c r="AQ2408" t="s">
        <v>195</v>
      </c>
      <c r="AR2408" t="s">
        <v>150</v>
      </c>
      <c r="BB2408" s="7" t="s">
        <v>31213</v>
      </c>
      <c r="BC2408" s="7" t="s">
        <v>1481</v>
      </c>
      <c r="BD2408" s="7" t="s">
        <v>52</v>
      </c>
      <c r="BE2408" s="7">
        <v>98277</v>
      </c>
      <c r="BF2408" s="7" t="s">
        <v>31214</v>
      </c>
      <c r="BG2408" s="7">
        <v>0</v>
      </c>
      <c r="BH2408" s="7">
        <v>0</v>
      </c>
      <c r="BI2408">
        <v>0</v>
      </c>
      <c r="BJ2408">
        <v>-100</v>
      </c>
      <c r="BK2408">
        <v>0</v>
      </c>
      <c r="BL2408">
        <v>0</v>
      </c>
      <c r="BO2408" t="s">
        <v>31215</v>
      </c>
      <c r="BP2408">
        <v>2125</v>
      </c>
      <c r="BQ2408">
        <v>6127</v>
      </c>
      <c r="BR2408">
        <v>7529</v>
      </c>
      <c r="BS2408">
        <v>7571</v>
      </c>
      <c r="BU2408" t="s">
        <v>25679</v>
      </c>
      <c r="BV2408" t="s">
        <v>4695</v>
      </c>
      <c r="BX2408">
        <v>44149.125914351855</v>
      </c>
    </row>
    <row r="2409" spans="1:76" x14ac:dyDescent="0.25">
      <c r="A2409" t="s">
        <v>31216</v>
      </c>
      <c r="B2409" t="s">
        <v>1012</v>
      </c>
      <c r="C2409" t="s">
        <v>46</v>
      </c>
      <c r="D2409">
        <v>41369</v>
      </c>
      <c r="H2409" t="s">
        <v>47</v>
      </c>
      <c r="I2409">
        <v>41369</v>
      </c>
      <c r="J2409">
        <v>2014</v>
      </c>
      <c r="K2409" t="s">
        <v>85</v>
      </c>
      <c r="L2409" t="s">
        <v>28929</v>
      </c>
      <c r="N2409" t="s">
        <v>31217</v>
      </c>
      <c r="O2409" t="s">
        <v>363</v>
      </c>
      <c r="P2409" t="s">
        <v>68</v>
      </c>
      <c r="Q2409" t="s">
        <v>52</v>
      </c>
      <c r="R2409">
        <v>98042</v>
      </c>
      <c r="S2409" t="s">
        <v>1014</v>
      </c>
      <c r="T2409" t="s">
        <v>25510</v>
      </c>
      <c r="U2409" t="s">
        <v>31218</v>
      </c>
      <c r="V2409" t="s">
        <v>54</v>
      </c>
      <c r="W2409">
        <v>13</v>
      </c>
      <c r="X2409" t="s">
        <v>362</v>
      </c>
      <c r="Y2409">
        <v>4872</v>
      </c>
      <c r="Z2409" t="s">
        <v>68</v>
      </c>
      <c r="AA2409" t="s">
        <v>57</v>
      </c>
      <c r="AC2409" t="s">
        <v>146</v>
      </c>
      <c r="AD2409" t="s">
        <v>4690</v>
      </c>
      <c r="AE2409" t="s">
        <v>107</v>
      </c>
      <c r="AF2409" t="s">
        <v>107</v>
      </c>
      <c r="AJ2409" t="s">
        <v>58</v>
      </c>
      <c r="AK2409" t="s">
        <v>59</v>
      </c>
      <c r="AL2409">
        <v>41947</v>
      </c>
      <c r="AM2409" t="s">
        <v>4692</v>
      </c>
      <c r="AN2409" t="b">
        <v>1</v>
      </c>
      <c r="AQ2409" t="s">
        <v>60</v>
      </c>
      <c r="AR2409" t="s">
        <v>61</v>
      </c>
      <c r="AS2409" t="s">
        <v>62</v>
      </c>
      <c r="BB2409" s="7" t="s">
        <v>1432</v>
      </c>
      <c r="BC2409" s="7" t="s">
        <v>363</v>
      </c>
      <c r="BD2409" s="7" t="s">
        <v>52</v>
      </c>
      <c r="BE2409" s="7">
        <v>98042</v>
      </c>
      <c r="BF2409" s="7" t="s">
        <v>31218</v>
      </c>
      <c r="BG2409" s="7">
        <v>67810.850000000006</v>
      </c>
      <c r="BH2409" s="7">
        <v>1963.62</v>
      </c>
      <c r="BI2409">
        <v>66210.05</v>
      </c>
      <c r="BJ2409">
        <v>0</v>
      </c>
      <c r="BK2409">
        <v>0</v>
      </c>
      <c r="BL2409">
        <v>0</v>
      </c>
      <c r="BO2409" t="s">
        <v>31219</v>
      </c>
      <c r="BP2409">
        <v>8038</v>
      </c>
      <c r="BQ2409">
        <v>581</v>
      </c>
      <c r="BR2409">
        <v>7193</v>
      </c>
      <c r="BS2409">
        <v>7857</v>
      </c>
      <c r="BT2409">
        <v>47</v>
      </c>
      <c r="BU2409" t="s">
        <v>24466</v>
      </c>
      <c r="BV2409" t="s">
        <v>4695</v>
      </c>
      <c r="BX2409">
        <v>44149.136203703703</v>
      </c>
    </row>
    <row r="2410" spans="1:76" x14ac:dyDescent="0.25">
      <c r="A2410" t="s">
        <v>31397</v>
      </c>
      <c r="B2410" t="s">
        <v>4008</v>
      </c>
      <c r="C2410" t="s">
        <v>46</v>
      </c>
      <c r="D2410">
        <v>41782</v>
      </c>
      <c r="I2410">
        <v>41782</v>
      </c>
      <c r="J2410">
        <v>2014</v>
      </c>
      <c r="K2410" t="s">
        <v>85</v>
      </c>
      <c r="L2410" t="s">
        <v>31398</v>
      </c>
      <c r="N2410" t="s">
        <v>4009</v>
      </c>
      <c r="O2410" t="s">
        <v>110</v>
      </c>
      <c r="P2410" t="s">
        <v>115</v>
      </c>
      <c r="Q2410" t="s">
        <v>52</v>
      </c>
      <c r="R2410">
        <v>98366</v>
      </c>
      <c r="S2410" t="s">
        <v>31399</v>
      </c>
      <c r="T2410" t="s">
        <v>31399</v>
      </c>
      <c r="U2410" t="s">
        <v>31400</v>
      </c>
      <c r="V2410" t="s">
        <v>54</v>
      </c>
      <c r="W2410">
        <v>13</v>
      </c>
      <c r="X2410" t="s">
        <v>114</v>
      </c>
      <c r="Y2410">
        <v>4829</v>
      </c>
      <c r="Z2410" t="s">
        <v>115</v>
      </c>
      <c r="AA2410" t="s">
        <v>57</v>
      </c>
      <c r="AC2410" t="s">
        <v>146</v>
      </c>
      <c r="AD2410" t="s">
        <v>4690</v>
      </c>
      <c r="AE2410" t="s">
        <v>107</v>
      </c>
      <c r="AF2410" t="s">
        <v>107</v>
      </c>
      <c r="AJ2410" t="s">
        <v>58</v>
      </c>
      <c r="AK2410" t="s">
        <v>59</v>
      </c>
      <c r="AL2410">
        <v>41947</v>
      </c>
      <c r="AM2410" t="s">
        <v>4878</v>
      </c>
      <c r="AN2410" t="b">
        <v>1</v>
      </c>
      <c r="AQ2410" t="s">
        <v>177</v>
      </c>
      <c r="AS2410" t="s">
        <v>4734</v>
      </c>
      <c r="BB2410" s="7" t="s">
        <v>4009</v>
      </c>
      <c r="BC2410" s="7" t="s">
        <v>110</v>
      </c>
      <c r="BD2410" s="7" t="s">
        <v>52</v>
      </c>
      <c r="BE2410" s="7">
        <v>98366</v>
      </c>
      <c r="BF2410" s="7" t="s">
        <v>31400</v>
      </c>
      <c r="BO2410" t="s">
        <v>31401</v>
      </c>
      <c r="BP2410">
        <v>17138</v>
      </c>
      <c r="BQ2410">
        <v>217</v>
      </c>
      <c r="BR2410">
        <v>7597</v>
      </c>
      <c r="BT2410">
        <v>26</v>
      </c>
      <c r="BU2410" t="s">
        <v>31402</v>
      </c>
      <c r="BV2410" t="s">
        <v>4695</v>
      </c>
      <c r="BX2410">
        <v>43598.007222222222</v>
      </c>
    </row>
    <row r="2411" spans="1:76" x14ac:dyDescent="0.25">
      <c r="A2411" t="s">
        <v>31450</v>
      </c>
      <c r="B2411" t="s">
        <v>438</v>
      </c>
      <c r="C2411" t="s">
        <v>46</v>
      </c>
      <c r="D2411">
        <v>41404</v>
      </c>
      <c r="H2411" t="s">
        <v>47</v>
      </c>
      <c r="I2411">
        <v>41404</v>
      </c>
      <c r="J2411">
        <v>2014</v>
      </c>
      <c r="K2411" t="s">
        <v>85</v>
      </c>
      <c r="L2411" t="s">
        <v>30792</v>
      </c>
      <c r="N2411" t="s">
        <v>439</v>
      </c>
      <c r="O2411" t="s">
        <v>117</v>
      </c>
      <c r="P2411" t="s">
        <v>115</v>
      </c>
      <c r="Q2411" t="s">
        <v>52</v>
      </c>
      <c r="R2411">
        <v>98373</v>
      </c>
      <c r="S2411" t="s">
        <v>752</v>
      </c>
      <c r="T2411" t="s">
        <v>30793</v>
      </c>
      <c r="U2411" t="s">
        <v>30794</v>
      </c>
      <c r="V2411" t="s">
        <v>54</v>
      </c>
      <c r="W2411">
        <v>13</v>
      </c>
      <c r="X2411" t="s">
        <v>386</v>
      </c>
      <c r="Y2411">
        <v>4827</v>
      </c>
      <c r="Z2411" t="s">
        <v>115</v>
      </c>
      <c r="AA2411" t="s">
        <v>57</v>
      </c>
      <c r="AC2411" t="s">
        <v>146</v>
      </c>
      <c r="AD2411" t="s">
        <v>4690</v>
      </c>
      <c r="AE2411" t="s">
        <v>107</v>
      </c>
      <c r="AF2411" t="s">
        <v>107</v>
      </c>
      <c r="AJ2411" t="s">
        <v>58</v>
      </c>
      <c r="AK2411" t="s">
        <v>59</v>
      </c>
      <c r="AL2411">
        <v>41947</v>
      </c>
      <c r="AM2411" t="s">
        <v>4692</v>
      </c>
      <c r="AN2411" t="b">
        <v>1</v>
      </c>
      <c r="AQ2411" t="s">
        <v>60</v>
      </c>
      <c r="AR2411" t="s">
        <v>61</v>
      </c>
      <c r="AS2411" t="s">
        <v>62</v>
      </c>
      <c r="BB2411" s="7" t="s">
        <v>1956</v>
      </c>
      <c r="BC2411" s="7" t="s">
        <v>143</v>
      </c>
      <c r="BD2411" s="7" t="s">
        <v>52</v>
      </c>
      <c r="BE2411" s="7">
        <v>98445</v>
      </c>
      <c r="BF2411" s="7" t="s">
        <v>30795</v>
      </c>
      <c r="BG2411" s="7">
        <v>159540.22</v>
      </c>
      <c r="BH2411" s="7">
        <v>4312.7700000000004</v>
      </c>
      <c r="BI2411">
        <v>162293.68</v>
      </c>
      <c r="BJ2411">
        <v>0</v>
      </c>
      <c r="BK2411">
        <v>0</v>
      </c>
      <c r="BL2411">
        <v>0</v>
      </c>
      <c r="BM2411">
        <v>635.34</v>
      </c>
      <c r="BN2411">
        <v>0</v>
      </c>
      <c r="BO2411" t="s">
        <v>31451</v>
      </c>
      <c r="BP2411">
        <v>21949</v>
      </c>
      <c r="BQ2411">
        <v>30578</v>
      </c>
      <c r="BR2411">
        <v>7245</v>
      </c>
      <c r="BS2411">
        <v>8634</v>
      </c>
      <c r="BT2411">
        <v>25</v>
      </c>
      <c r="BU2411" t="s">
        <v>30797</v>
      </c>
      <c r="BV2411" t="s">
        <v>4695</v>
      </c>
      <c r="BX2411">
        <v>44149.165081018517</v>
      </c>
    </row>
    <row r="2412" spans="1:76" x14ac:dyDescent="0.25">
      <c r="A2412" t="s">
        <v>31496</v>
      </c>
      <c r="B2412" t="s">
        <v>31497</v>
      </c>
      <c r="C2412" t="s">
        <v>46</v>
      </c>
      <c r="D2412">
        <v>41773</v>
      </c>
      <c r="H2412" t="s">
        <v>47</v>
      </c>
      <c r="I2412">
        <v>41773</v>
      </c>
      <c r="J2412">
        <v>2014</v>
      </c>
      <c r="K2412" t="s">
        <v>85</v>
      </c>
      <c r="L2412" t="s">
        <v>31498</v>
      </c>
      <c r="N2412" t="s">
        <v>31499</v>
      </c>
      <c r="O2412" t="s">
        <v>458</v>
      </c>
      <c r="P2412" t="s">
        <v>459</v>
      </c>
      <c r="Q2412" t="s">
        <v>52</v>
      </c>
      <c r="R2412">
        <v>99328</v>
      </c>
      <c r="S2412" t="s">
        <v>31500</v>
      </c>
      <c r="T2412" t="s">
        <v>31500</v>
      </c>
      <c r="U2412" t="s">
        <v>31501</v>
      </c>
      <c r="V2412" t="s">
        <v>4807</v>
      </c>
      <c r="W2412">
        <v>23</v>
      </c>
      <c r="X2412" t="s">
        <v>17282</v>
      </c>
      <c r="Y2412">
        <v>3176</v>
      </c>
      <c r="Z2412" t="s">
        <v>459</v>
      </c>
      <c r="AA2412" t="s">
        <v>4785</v>
      </c>
      <c r="AB2412">
        <v>2690</v>
      </c>
      <c r="AC2412" t="s">
        <v>146</v>
      </c>
      <c r="AD2412" t="s">
        <v>4690</v>
      </c>
      <c r="AE2412" t="s">
        <v>107</v>
      </c>
      <c r="AF2412" t="s">
        <v>107</v>
      </c>
      <c r="AJ2412" t="s">
        <v>58</v>
      </c>
      <c r="AK2412" t="s">
        <v>59</v>
      </c>
      <c r="AL2412">
        <v>41947</v>
      </c>
      <c r="AM2412" t="s">
        <v>4692</v>
      </c>
      <c r="AN2412" t="b">
        <v>1</v>
      </c>
      <c r="AQ2412" t="s">
        <v>60</v>
      </c>
      <c r="AR2412" t="s">
        <v>61</v>
      </c>
      <c r="BB2412" s="7" t="s">
        <v>31499</v>
      </c>
      <c r="BC2412" s="7" t="s">
        <v>458</v>
      </c>
      <c r="BD2412" s="7" t="s">
        <v>52</v>
      </c>
      <c r="BE2412" s="7">
        <v>99328</v>
      </c>
      <c r="BF2412" s="7" t="s">
        <v>31501</v>
      </c>
      <c r="BG2412" s="7">
        <v>7824</v>
      </c>
      <c r="BH2412" s="7">
        <v>335.34</v>
      </c>
      <c r="BI2412">
        <v>436</v>
      </c>
      <c r="BJ2412">
        <v>0</v>
      </c>
      <c r="BK2412">
        <v>0</v>
      </c>
      <c r="BL2412">
        <v>0</v>
      </c>
      <c r="BO2412" t="s">
        <v>31502</v>
      </c>
      <c r="BP2412">
        <v>9397</v>
      </c>
      <c r="BQ2412">
        <v>5947</v>
      </c>
      <c r="BR2412">
        <v>7114</v>
      </c>
      <c r="BS2412">
        <v>7924</v>
      </c>
      <c r="BU2412" t="s">
        <v>31503</v>
      </c>
      <c r="BV2412" t="s">
        <v>4695</v>
      </c>
      <c r="BX2412">
        <v>44149.139131944445</v>
      </c>
    </row>
    <row r="2413" spans="1:76" x14ac:dyDescent="0.25">
      <c r="A2413" t="s">
        <v>31504</v>
      </c>
      <c r="B2413" t="s">
        <v>22444</v>
      </c>
      <c r="C2413" t="s">
        <v>46</v>
      </c>
      <c r="D2413">
        <v>41529</v>
      </c>
      <c r="H2413" t="s">
        <v>47</v>
      </c>
      <c r="I2413">
        <v>41529</v>
      </c>
      <c r="J2413">
        <v>2014</v>
      </c>
      <c r="K2413" t="s">
        <v>85</v>
      </c>
      <c r="L2413" t="s">
        <v>31505</v>
      </c>
      <c r="N2413" t="s">
        <v>31506</v>
      </c>
      <c r="O2413" t="s">
        <v>557</v>
      </c>
      <c r="P2413" t="s">
        <v>668</v>
      </c>
      <c r="Q2413" t="s">
        <v>52</v>
      </c>
      <c r="R2413">
        <v>99301</v>
      </c>
      <c r="S2413" t="s">
        <v>31507</v>
      </c>
      <c r="T2413" t="s">
        <v>31507</v>
      </c>
      <c r="U2413" t="s">
        <v>31508</v>
      </c>
      <c r="V2413" t="s">
        <v>6576</v>
      </c>
      <c r="W2413">
        <v>27</v>
      </c>
      <c r="X2413" t="s">
        <v>6144</v>
      </c>
      <c r="Y2413">
        <v>3306</v>
      </c>
      <c r="Z2413" t="s">
        <v>668</v>
      </c>
      <c r="AA2413" t="s">
        <v>4785</v>
      </c>
      <c r="AB2413">
        <v>30193</v>
      </c>
      <c r="AC2413" t="s">
        <v>146</v>
      </c>
      <c r="AD2413" t="s">
        <v>4690</v>
      </c>
      <c r="AE2413" t="s">
        <v>107</v>
      </c>
      <c r="AF2413" t="s">
        <v>107</v>
      </c>
      <c r="AJ2413" t="s">
        <v>58</v>
      </c>
      <c r="AK2413" t="s">
        <v>59</v>
      </c>
      <c r="AL2413">
        <v>41947</v>
      </c>
      <c r="AM2413" t="s">
        <v>4692</v>
      </c>
      <c r="AN2413" t="b">
        <v>1</v>
      </c>
      <c r="AQ2413" t="s">
        <v>60</v>
      </c>
      <c r="AR2413" t="s">
        <v>61</v>
      </c>
      <c r="BB2413" s="7" t="s">
        <v>31509</v>
      </c>
      <c r="BC2413" s="7" t="s">
        <v>557</v>
      </c>
      <c r="BD2413" s="7" t="s">
        <v>52</v>
      </c>
      <c r="BE2413" s="7">
        <v>99301</v>
      </c>
      <c r="BG2413" s="7">
        <v>44018.87</v>
      </c>
      <c r="BH2413" s="7">
        <v>0</v>
      </c>
      <c r="BI2413">
        <v>42326.51</v>
      </c>
      <c r="BJ2413">
        <v>0</v>
      </c>
      <c r="BK2413">
        <v>0</v>
      </c>
      <c r="BL2413">
        <v>0</v>
      </c>
      <c r="BO2413" t="s">
        <v>31510</v>
      </c>
      <c r="BP2413">
        <v>16056</v>
      </c>
      <c r="BQ2413">
        <v>612</v>
      </c>
      <c r="BR2413">
        <v>7693</v>
      </c>
      <c r="BS2413">
        <v>8231</v>
      </c>
      <c r="BU2413" t="s">
        <v>31511</v>
      </c>
      <c r="BV2413" t="s">
        <v>4695</v>
      </c>
      <c r="BX2413">
        <v>44149.149895833332</v>
      </c>
    </row>
    <row r="2414" spans="1:76" x14ac:dyDescent="0.25">
      <c r="A2414" t="s">
        <v>31512</v>
      </c>
      <c r="B2414" t="s">
        <v>29983</v>
      </c>
      <c r="C2414" t="s">
        <v>46</v>
      </c>
      <c r="D2414">
        <v>41668</v>
      </c>
      <c r="H2414" t="s">
        <v>47</v>
      </c>
      <c r="I2414">
        <v>41668</v>
      </c>
      <c r="J2414">
        <v>2014</v>
      </c>
      <c r="K2414" t="s">
        <v>85</v>
      </c>
      <c r="L2414" t="s">
        <v>31513</v>
      </c>
      <c r="N2414" t="s">
        <v>31514</v>
      </c>
      <c r="O2414" t="s">
        <v>241</v>
      </c>
      <c r="P2414" t="s">
        <v>241</v>
      </c>
      <c r="Q2414" t="s">
        <v>52</v>
      </c>
      <c r="R2414">
        <v>98908</v>
      </c>
      <c r="S2414" t="s">
        <v>31515</v>
      </c>
      <c r="T2414" t="s">
        <v>31515</v>
      </c>
      <c r="U2414" t="s">
        <v>29987</v>
      </c>
      <c r="V2414" t="s">
        <v>5331</v>
      </c>
      <c r="W2414">
        <v>26</v>
      </c>
      <c r="X2414" t="s">
        <v>8532</v>
      </c>
      <c r="Y2414">
        <v>4418</v>
      </c>
      <c r="Z2414" t="s">
        <v>241</v>
      </c>
      <c r="AA2414" t="s">
        <v>4785</v>
      </c>
      <c r="AB2414">
        <v>106481</v>
      </c>
      <c r="AC2414" t="s">
        <v>146</v>
      </c>
      <c r="AD2414" t="s">
        <v>4690</v>
      </c>
      <c r="AE2414" t="s">
        <v>107</v>
      </c>
      <c r="AF2414" t="s">
        <v>107</v>
      </c>
      <c r="AJ2414" t="s">
        <v>58</v>
      </c>
      <c r="AK2414" t="s">
        <v>59</v>
      </c>
      <c r="AL2414">
        <v>41947</v>
      </c>
      <c r="AM2414" t="s">
        <v>4692</v>
      </c>
      <c r="AN2414" t="b">
        <v>1</v>
      </c>
      <c r="AQ2414" t="s">
        <v>60</v>
      </c>
      <c r="AR2414" t="s">
        <v>61</v>
      </c>
      <c r="BB2414" s="7" t="s">
        <v>31516</v>
      </c>
      <c r="BC2414" s="7" t="s">
        <v>241</v>
      </c>
      <c r="BD2414" s="7" t="s">
        <v>52</v>
      </c>
      <c r="BE2414" s="7">
        <v>98902</v>
      </c>
      <c r="BF2414" s="7" t="s">
        <v>31517</v>
      </c>
      <c r="BG2414" s="7">
        <v>80499.45</v>
      </c>
      <c r="BH2414" s="7">
        <v>0</v>
      </c>
      <c r="BI2414">
        <v>38203.89</v>
      </c>
      <c r="BJ2414">
        <v>0</v>
      </c>
      <c r="BK2414">
        <v>0</v>
      </c>
      <c r="BL2414">
        <v>0</v>
      </c>
      <c r="BO2414" t="s">
        <v>31518</v>
      </c>
      <c r="BP2414">
        <v>2143</v>
      </c>
      <c r="BQ2414">
        <v>306</v>
      </c>
      <c r="BR2414">
        <v>7528</v>
      </c>
      <c r="BS2414">
        <v>7577</v>
      </c>
      <c r="BU2414" t="s">
        <v>28135</v>
      </c>
      <c r="BV2414" t="s">
        <v>4695</v>
      </c>
      <c r="BX2414">
        <v>44149.126064814816</v>
      </c>
    </row>
    <row r="2415" spans="1:76" x14ac:dyDescent="0.25">
      <c r="A2415" t="s">
        <v>32066</v>
      </c>
      <c r="B2415" t="s">
        <v>3535</v>
      </c>
      <c r="C2415" t="s">
        <v>46</v>
      </c>
      <c r="D2415">
        <v>41840</v>
      </c>
      <c r="I2415">
        <v>41840</v>
      </c>
      <c r="J2415">
        <v>2014</v>
      </c>
      <c r="K2415" t="s">
        <v>85</v>
      </c>
      <c r="L2415" t="s">
        <v>32067</v>
      </c>
      <c r="N2415" t="s">
        <v>32068</v>
      </c>
      <c r="O2415" t="s">
        <v>380</v>
      </c>
      <c r="P2415" t="s">
        <v>68</v>
      </c>
      <c r="Q2415" t="s">
        <v>52</v>
      </c>
      <c r="R2415">
        <v>98148</v>
      </c>
      <c r="S2415" t="s">
        <v>32069</v>
      </c>
      <c r="T2415" t="s">
        <v>32069</v>
      </c>
      <c r="U2415" t="s">
        <v>32070</v>
      </c>
      <c r="V2415" t="s">
        <v>54</v>
      </c>
      <c r="W2415">
        <v>13</v>
      </c>
      <c r="X2415" t="s">
        <v>216</v>
      </c>
      <c r="Y2415">
        <v>4843</v>
      </c>
      <c r="Z2415" t="s">
        <v>68</v>
      </c>
      <c r="AA2415" t="s">
        <v>57</v>
      </c>
      <c r="AC2415" t="s">
        <v>146</v>
      </c>
      <c r="AD2415" t="s">
        <v>4690</v>
      </c>
      <c r="AE2415" t="s">
        <v>107</v>
      </c>
      <c r="AF2415" t="s">
        <v>107</v>
      </c>
      <c r="AJ2415" t="s">
        <v>58</v>
      </c>
      <c r="AK2415" t="s">
        <v>59</v>
      </c>
      <c r="AL2415">
        <v>41947</v>
      </c>
      <c r="AM2415" t="s">
        <v>4878</v>
      </c>
      <c r="AN2415" t="b">
        <v>1</v>
      </c>
      <c r="AQ2415" t="s">
        <v>60</v>
      </c>
      <c r="AR2415" t="s">
        <v>99</v>
      </c>
      <c r="AS2415" t="s">
        <v>4734</v>
      </c>
      <c r="BB2415" s="7" t="s">
        <v>32068</v>
      </c>
      <c r="BC2415" s="7" t="s">
        <v>380</v>
      </c>
      <c r="BD2415" s="7" t="s">
        <v>52</v>
      </c>
      <c r="BE2415" s="7">
        <v>98148</v>
      </c>
      <c r="BF2415" s="7" t="s">
        <v>32070</v>
      </c>
      <c r="BO2415" t="s">
        <v>32071</v>
      </c>
      <c r="BP2415">
        <v>17747</v>
      </c>
      <c r="BQ2415">
        <v>4855</v>
      </c>
      <c r="BR2415">
        <v>7535</v>
      </c>
      <c r="BT2415">
        <v>33</v>
      </c>
      <c r="BU2415" t="s">
        <v>32072</v>
      </c>
      <c r="BV2415" t="s">
        <v>4695</v>
      </c>
      <c r="BX2415">
        <v>43598.006284722222</v>
      </c>
    </row>
    <row r="2416" spans="1:76" x14ac:dyDescent="0.25">
      <c r="A2416" t="s">
        <v>32101</v>
      </c>
      <c r="B2416" t="s">
        <v>32102</v>
      </c>
      <c r="C2416" t="s">
        <v>46</v>
      </c>
      <c r="D2416">
        <v>41773</v>
      </c>
      <c r="H2416" t="s">
        <v>599</v>
      </c>
      <c r="I2416">
        <v>41773</v>
      </c>
      <c r="J2416">
        <v>2014</v>
      </c>
      <c r="K2416" t="s">
        <v>85</v>
      </c>
      <c r="L2416" t="s">
        <v>32103</v>
      </c>
      <c r="N2416" t="s">
        <v>32104</v>
      </c>
      <c r="O2416" t="s">
        <v>612</v>
      </c>
      <c r="P2416" t="s">
        <v>613</v>
      </c>
      <c r="Q2416" t="s">
        <v>52</v>
      </c>
      <c r="R2416">
        <v>99166</v>
      </c>
      <c r="S2416" t="s">
        <v>32105</v>
      </c>
      <c r="T2416" t="s">
        <v>32106</v>
      </c>
      <c r="U2416" t="s">
        <v>32107</v>
      </c>
      <c r="V2416" t="s">
        <v>6576</v>
      </c>
      <c r="W2416">
        <v>27</v>
      </c>
      <c r="X2416" t="s">
        <v>7356</v>
      </c>
      <c r="Y2416">
        <v>3290</v>
      </c>
      <c r="Z2416" t="s">
        <v>613</v>
      </c>
      <c r="AA2416" t="s">
        <v>4785</v>
      </c>
      <c r="AB2416">
        <v>4460</v>
      </c>
      <c r="AC2416" t="s">
        <v>146</v>
      </c>
      <c r="AD2416" t="s">
        <v>4690</v>
      </c>
      <c r="AE2416" t="s">
        <v>107</v>
      </c>
      <c r="AF2416" t="s">
        <v>107</v>
      </c>
      <c r="AJ2416" t="s">
        <v>58</v>
      </c>
      <c r="AK2416" t="s">
        <v>59</v>
      </c>
      <c r="AL2416">
        <v>41947</v>
      </c>
      <c r="AM2416" t="s">
        <v>4692</v>
      </c>
      <c r="AN2416" t="b">
        <v>1</v>
      </c>
      <c r="AQ2416" t="s">
        <v>177</v>
      </c>
      <c r="BB2416" s="7" t="s">
        <v>32104</v>
      </c>
      <c r="BC2416" s="7" t="s">
        <v>612</v>
      </c>
      <c r="BD2416" s="7" t="s">
        <v>52</v>
      </c>
      <c r="BE2416" s="7">
        <v>99166</v>
      </c>
      <c r="BF2416" s="7" t="s">
        <v>32107</v>
      </c>
      <c r="BG2416" s="7">
        <v>1203</v>
      </c>
      <c r="BH2416" s="7">
        <v>0</v>
      </c>
      <c r="BI2416">
        <v>0</v>
      </c>
      <c r="BJ2416">
        <v>5109</v>
      </c>
      <c r="BK2416">
        <v>0</v>
      </c>
      <c r="BL2416">
        <v>0</v>
      </c>
      <c r="BO2416" t="s">
        <v>32108</v>
      </c>
      <c r="BP2416">
        <v>16514</v>
      </c>
      <c r="BQ2416">
        <v>6188</v>
      </c>
      <c r="BR2416">
        <v>7662</v>
      </c>
      <c r="BS2416">
        <v>8255</v>
      </c>
      <c r="BU2416" t="s">
        <v>32109</v>
      </c>
      <c r="BV2416" t="s">
        <v>4695</v>
      </c>
      <c r="BX2416">
        <v>44149.15053240741</v>
      </c>
    </row>
    <row r="2417" spans="1:76" x14ac:dyDescent="0.25">
      <c r="A2417" t="s">
        <v>32822</v>
      </c>
      <c r="B2417" t="s">
        <v>1406</v>
      </c>
      <c r="C2417" t="s">
        <v>46</v>
      </c>
      <c r="D2417">
        <v>41513</v>
      </c>
      <c r="H2417" t="s">
        <v>47</v>
      </c>
      <c r="I2417">
        <v>41513</v>
      </c>
      <c r="J2417">
        <v>2014</v>
      </c>
      <c r="K2417" t="s">
        <v>85</v>
      </c>
      <c r="L2417" t="s">
        <v>28914</v>
      </c>
      <c r="N2417" t="s">
        <v>2037</v>
      </c>
      <c r="O2417" t="s">
        <v>1158</v>
      </c>
      <c r="P2417" t="s">
        <v>121</v>
      </c>
      <c r="Q2417" t="s">
        <v>52</v>
      </c>
      <c r="R2417">
        <v>98524</v>
      </c>
      <c r="S2417" t="s">
        <v>2929</v>
      </c>
      <c r="T2417" t="s">
        <v>26772</v>
      </c>
      <c r="U2417" t="s">
        <v>28915</v>
      </c>
      <c r="V2417" t="s">
        <v>54</v>
      </c>
      <c r="W2417">
        <v>13</v>
      </c>
      <c r="X2417" t="s">
        <v>838</v>
      </c>
      <c r="Y2417">
        <v>4847</v>
      </c>
      <c r="Z2417" t="s">
        <v>121</v>
      </c>
      <c r="AA2417" t="s">
        <v>57</v>
      </c>
      <c r="AC2417" t="s">
        <v>146</v>
      </c>
      <c r="AD2417" t="s">
        <v>4690</v>
      </c>
      <c r="AE2417" t="s">
        <v>107</v>
      </c>
      <c r="AF2417" t="s">
        <v>107</v>
      </c>
      <c r="AJ2417" t="s">
        <v>58</v>
      </c>
      <c r="AK2417" t="s">
        <v>59</v>
      </c>
      <c r="AL2417">
        <v>41947</v>
      </c>
      <c r="AM2417" t="s">
        <v>4692</v>
      </c>
      <c r="AN2417" t="b">
        <v>1</v>
      </c>
      <c r="AQ2417" t="s">
        <v>60</v>
      </c>
      <c r="AR2417" t="s">
        <v>61</v>
      </c>
      <c r="AS2417" t="s">
        <v>4734</v>
      </c>
      <c r="BB2417" s="7" t="s">
        <v>2038</v>
      </c>
      <c r="BC2417" s="7" t="s">
        <v>1158</v>
      </c>
      <c r="BD2417" s="7" t="s">
        <v>52</v>
      </c>
      <c r="BE2417" s="7">
        <v>98524</v>
      </c>
      <c r="BF2417" s="7" t="s">
        <v>28916</v>
      </c>
      <c r="BG2417" s="7">
        <v>171519.02</v>
      </c>
      <c r="BH2417" s="7">
        <v>0</v>
      </c>
      <c r="BI2417">
        <v>149959.53</v>
      </c>
      <c r="BJ2417">
        <v>0</v>
      </c>
      <c r="BK2417">
        <v>0</v>
      </c>
      <c r="BL2417">
        <v>0</v>
      </c>
      <c r="BO2417" t="s">
        <v>32823</v>
      </c>
      <c r="BP2417">
        <v>7549</v>
      </c>
      <c r="BQ2417">
        <v>30310</v>
      </c>
      <c r="BR2417">
        <v>7229</v>
      </c>
      <c r="BS2417">
        <v>7837</v>
      </c>
      <c r="BT2417">
        <v>35</v>
      </c>
      <c r="BU2417" t="s">
        <v>25463</v>
      </c>
      <c r="BV2417" t="s">
        <v>4695</v>
      </c>
      <c r="BX2417">
        <v>44149.135509259257</v>
      </c>
    </row>
    <row r="2418" spans="1:76" x14ac:dyDescent="0.25">
      <c r="A2418" t="s">
        <v>32824</v>
      </c>
      <c r="B2418" t="s">
        <v>1442</v>
      </c>
      <c r="C2418" t="s">
        <v>46</v>
      </c>
      <c r="D2418">
        <v>41779</v>
      </c>
      <c r="H2418" t="s">
        <v>47</v>
      </c>
      <c r="I2418">
        <v>41779</v>
      </c>
      <c r="J2418">
        <v>2014</v>
      </c>
      <c r="K2418" t="s">
        <v>85</v>
      </c>
      <c r="L2418" t="s">
        <v>32825</v>
      </c>
      <c r="N2418" t="s">
        <v>1443</v>
      </c>
      <c r="O2418" t="s">
        <v>604</v>
      </c>
      <c r="P2418" t="s">
        <v>68</v>
      </c>
      <c r="Q2418" t="s">
        <v>52</v>
      </c>
      <c r="R2418">
        <v>98033</v>
      </c>
      <c r="S2418" t="s">
        <v>1633</v>
      </c>
      <c r="T2418" t="s">
        <v>32826</v>
      </c>
      <c r="U2418" t="s">
        <v>32827</v>
      </c>
      <c r="V2418" t="s">
        <v>90</v>
      </c>
      <c r="W2418">
        <v>12</v>
      </c>
      <c r="X2418" t="s">
        <v>673</v>
      </c>
      <c r="Y2418">
        <v>4777</v>
      </c>
      <c r="Z2418" t="s">
        <v>68</v>
      </c>
      <c r="AA2418" t="s">
        <v>57</v>
      </c>
      <c r="AC2418" t="s">
        <v>146</v>
      </c>
      <c r="AD2418" t="s">
        <v>4690</v>
      </c>
      <c r="AE2418" t="s">
        <v>107</v>
      </c>
      <c r="AF2418" t="s">
        <v>107</v>
      </c>
      <c r="AJ2418" t="s">
        <v>58</v>
      </c>
      <c r="AK2418" t="s">
        <v>59</v>
      </c>
      <c r="AL2418">
        <v>41947</v>
      </c>
      <c r="AM2418" t="s">
        <v>4692</v>
      </c>
      <c r="AN2418" t="b">
        <v>1</v>
      </c>
      <c r="AQ2418" t="s">
        <v>60</v>
      </c>
      <c r="AR2418" t="s">
        <v>99</v>
      </c>
      <c r="AS2418" t="s">
        <v>4734</v>
      </c>
      <c r="BB2418" s="7" t="s">
        <v>1634</v>
      </c>
      <c r="BC2418" s="7" t="s">
        <v>617</v>
      </c>
      <c r="BD2418" s="7" t="s">
        <v>52</v>
      </c>
      <c r="BE2418" s="7">
        <v>98597</v>
      </c>
      <c r="BF2418" s="7" t="s">
        <v>32828</v>
      </c>
      <c r="BG2418" s="7">
        <v>16363.73</v>
      </c>
      <c r="BH2418" s="7">
        <v>0</v>
      </c>
      <c r="BI2418">
        <v>14708.88</v>
      </c>
      <c r="BJ2418">
        <v>-750.8</v>
      </c>
      <c r="BK2418">
        <v>0</v>
      </c>
      <c r="BL2418">
        <v>0</v>
      </c>
      <c r="BO2418" t="s">
        <v>32829</v>
      </c>
      <c r="BP2418">
        <v>4736</v>
      </c>
      <c r="BQ2418">
        <v>1796</v>
      </c>
      <c r="BR2418">
        <v>7364</v>
      </c>
      <c r="BS2418">
        <v>7712</v>
      </c>
      <c r="BT2418">
        <v>48</v>
      </c>
      <c r="BU2418" t="s">
        <v>32830</v>
      </c>
      <c r="BV2418" t="s">
        <v>4695</v>
      </c>
      <c r="BX2418">
        <v>44149.13076388889</v>
      </c>
    </row>
    <row r="2419" spans="1:76" x14ac:dyDescent="0.25">
      <c r="A2419" t="s">
        <v>32831</v>
      </c>
      <c r="B2419" t="s">
        <v>775</v>
      </c>
      <c r="C2419" t="s">
        <v>46</v>
      </c>
      <c r="D2419">
        <v>41833</v>
      </c>
      <c r="H2419" t="s">
        <v>47</v>
      </c>
      <c r="I2419">
        <v>41833</v>
      </c>
      <c r="J2419">
        <v>2014</v>
      </c>
      <c r="K2419" t="s">
        <v>85</v>
      </c>
      <c r="L2419" t="s">
        <v>32832</v>
      </c>
      <c r="N2419" t="s">
        <v>3750</v>
      </c>
      <c r="O2419" t="s">
        <v>162</v>
      </c>
      <c r="P2419" t="s">
        <v>68</v>
      </c>
      <c r="Q2419" t="s">
        <v>52</v>
      </c>
      <c r="R2419">
        <v>98021</v>
      </c>
      <c r="S2419" t="s">
        <v>32833</v>
      </c>
      <c r="T2419" t="s">
        <v>30206</v>
      </c>
      <c r="U2419" t="s">
        <v>32834</v>
      </c>
      <c r="V2419" t="s">
        <v>54</v>
      </c>
      <c r="W2419">
        <v>13</v>
      </c>
      <c r="X2419" t="s">
        <v>164</v>
      </c>
      <c r="Y2419">
        <v>4779</v>
      </c>
      <c r="Z2419" t="s">
        <v>68</v>
      </c>
      <c r="AA2419" t="s">
        <v>57</v>
      </c>
      <c r="AC2419" t="s">
        <v>146</v>
      </c>
      <c r="AD2419" t="s">
        <v>4690</v>
      </c>
      <c r="AE2419" t="s">
        <v>107</v>
      </c>
      <c r="AF2419" t="s">
        <v>107</v>
      </c>
      <c r="AJ2419" t="s">
        <v>58</v>
      </c>
      <c r="AK2419" t="s">
        <v>59</v>
      </c>
      <c r="AL2419">
        <v>41947</v>
      </c>
      <c r="AM2419" t="s">
        <v>4692</v>
      </c>
      <c r="AN2419" t="b">
        <v>1</v>
      </c>
      <c r="AQ2419" t="s">
        <v>60</v>
      </c>
      <c r="AR2419" t="s">
        <v>99</v>
      </c>
      <c r="AS2419" t="s">
        <v>4734</v>
      </c>
      <c r="BB2419" s="7" t="s">
        <v>3750</v>
      </c>
      <c r="BC2419" s="7" t="s">
        <v>162</v>
      </c>
      <c r="BD2419" s="7" t="s">
        <v>52</v>
      </c>
      <c r="BE2419" s="7">
        <v>98021</v>
      </c>
      <c r="BF2419" s="7" t="s">
        <v>32835</v>
      </c>
      <c r="BG2419" s="7">
        <v>1485</v>
      </c>
      <c r="BH2419" s="7">
        <v>0</v>
      </c>
      <c r="BI2419">
        <v>0</v>
      </c>
      <c r="BJ2419">
        <v>0</v>
      </c>
      <c r="BK2419">
        <v>0</v>
      </c>
      <c r="BL2419">
        <v>0</v>
      </c>
      <c r="BO2419" t="s">
        <v>32836</v>
      </c>
      <c r="BP2419">
        <v>4763</v>
      </c>
      <c r="BQ2419">
        <v>6052</v>
      </c>
      <c r="BR2419">
        <v>7359</v>
      </c>
      <c r="BS2419">
        <v>7715</v>
      </c>
      <c r="BT2419">
        <v>1</v>
      </c>
      <c r="BU2419" t="s">
        <v>32837</v>
      </c>
      <c r="BV2419" t="s">
        <v>4695</v>
      </c>
      <c r="BX2419">
        <v>44149.130868055552</v>
      </c>
    </row>
    <row r="2420" spans="1:76" x14ac:dyDescent="0.25">
      <c r="A2420" t="s">
        <v>32838</v>
      </c>
      <c r="B2420" t="s">
        <v>32839</v>
      </c>
      <c r="C2420" t="s">
        <v>46</v>
      </c>
      <c r="D2420">
        <v>41793</v>
      </c>
      <c r="H2420" t="s">
        <v>47</v>
      </c>
      <c r="I2420">
        <v>41793</v>
      </c>
      <c r="J2420">
        <v>2014</v>
      </c>
      <c r="K2420" t="s">
        <v>85</v>
      </c>
      <c r="L2420" t="s">
        <v>32840</v>
      </c>
      <c r="N2420" t="s">
        <v>32841</v>
      </c>
      <c r="O2420" t="s">
        <v>573</v>
      </c>
      <c r="P2420" t="s">
        <v>291</v>
      </c>
      <c r="Q2420" t="s">
        <v>52</v>
      </c>
      <c r="R2420">
        <v>98837</v>
      </c>
      <c r="S2420" t="s">
        <v>32842</v>
      </c>
      <c r="T2420" t="s">
        <v>32843</v>
      </c>
      <c r="U2420" t="s">
        <v>32844</v>
      </c>
      <c r="V2420" t="s">
        <v>7053</v>
      </c>
      <c r="W2420">
        <v>21</v>
      </c>
      <c r="X2420" t="s">
        <v>7459</v>
      </c>
      <c r="Y2420">
        <v>3340</v>
      </c>
      <c r="Z2420" t="s">
        <v>291</v>
      </c>
      <c r="AA2420" t="s">
        <v>4785</v>
      </c>
      <c r="AB2420">
        <v>37035</v>
      </c>
      <c r="AC2420" t="s">
        <v>146</v>
      </c>
      <c r="AD2420" t="s">
        <v>4690</v>
      </c>
      <c r="AE2420" t="s">
        <v>107</v>
      </c>
      <c r="AF2420" t="s">
        <v>107</v>
      </c>
      <c r="AJ2420" t="s">
        <v>58</v>
      </c>
      <c r="AK2420" t="s">
        <v>59</v>
      </c>
      <c r="AL2420">
        <v>41947</v>
      </c>
      <c r="AM2420" t="s">
        <v>4692</v>
      </c>
      <c r="AN2420" t="b">
        <v>1</v>
      </c>
      <c r="AQ2420" t="s">
        <v>177</v>
      </c>
      <c r="BB2420" s="7" t="s">
        <v>2285</v>
      </c>
      <c r="BC2420" s="7" t="s">
        <v>573</v>
      </c>
      <c r="BD2420" s="7" t="s">
        <v>52</v>
      </c>
      <c r="BE2420" s="7">
        <v>98837</v>
      </c>
      <c r="BF2420" s="7" t="s">
        <v>32844</v>
      </c>
      <c r="BG2420" s="7">
        <v>1179.95</v>
      </c>
      <c r="BH2420" s="7">
        <v>810.36</v>
      </c>
      <c r="BI2420">
        <v>5534.67</v>
      </c>
      <c r="BJ2420">
        <v>4354.72</v>
      </c>
      <c r="BK2420">
        <v>0</v>
      </c>
      <c r="BL2420">
        <v>0</v>
      </c>
      <c r="BO2420" t="s">
        <v>32845</v>
      </c>
      <c r="BP2420">
        <v>5068</v>
      </c>
      <c r="BQ2420">
        <v>6046</v>
      </c>
      <c r="BR2420">
        <v>7349</v>
      </c>
      <c r="BS2420">
        <v>7727</v>
      </c>
      <c r="BU2420" t="s">
        <v>32846</v>
      </c>
      <c r="BV2420" t="s">
        <v>4695</v>
      </c>
      <c r="BX2420">
        <v>44149.13113425926</v>
      </c>
    </row>
    <row r="2421" spans="1:76" x14ac:dyDescent="0.25">
      <c r="A2421" t="s">
        <v>32847</v>
      </c>
      <c r="B2421" t="s">
        <v>25949</v>
      </c>
      <c r="C2421" t="s">
        <v>46</v>
      </c>
      <c r="D2421">
        <v>41812</v>
      </c>
      <c r="I2421">
        <v>41812</v>
      </c>
      <c r="J2421">
        <v>2014</v>
      </c>
      <c r="K2421" t="s">
        <v>85</v>
      </c>
      <c r="L2421" t="s">
        <v>32848</v>
      </c>
      <c r="N2421" t="s">
        <v>32849</v>
      </c>
      <c r="O2421" t="s">
        <v>907</v>
      </c>
      <c r="P2421" t="s">
        <v>908</v>
      </c>
      <c r="Q2421" t="s">
        <v>52</v>
      </c>
      <c r="R2421">
        <v>98926</v>
      </c>
      <c r="S2421" t="s">
        <v>25953</v>
      </c>
      <c r="T2421" t="s">
        <v>25953</v>
      </c>
      <c r="U2421" t="s">
        <v>32850</v>
      </c>
      <c r="V2421" t="s">
        <v>5571</v>
      </c>
      <c r="W2421">
        <v>28</v>
      </c>
      <c r="X2421" t="s">
        <v>5397</v>
      </c>
      <c r="Y2421">
        <v>3559</v>
      </c>
      <c r="Z2421" t="s">
        <v>908</v>
      </c>
      <c r="AA2421" t="s">
        <v>4785</v>
      </c>
      <c r="AB2421">
        <v>21906</v>
      </c>
      <c r="AC2421" t="s">
        <v>146</v>
      </c>
      <c r="AD2421" t="s">
        <v>4690</v>
      </c>
      <c r="AE2421" t="s">
        <v>107</v>
      </c>
      <c r="AF2421" t="s">
        <v>107</v>
      </c>
      <c r="AJ2421" t="s">
        <v>58</v>
      </c>
      <c r="AK2421" t="s">
        <v>59</v>
      </c>
      <c r="AL2421">
        <v>41947</v>
      </c>
      <c r="AM2421" t="s">
        <v>4692</v>
      </c>
      <c r="AN2421" t="b">
        <v>1</v>
      </c>
      <c r="AQ2421" t="s">
        <v>60</v>
      </c>
      <c r="AR2421" t="s">
        <v>99</v>
      </c>
      <c r="BB2421" s="7" t="s">
        <v>32851</v>
      </c>
      <c r="BC2421" s="7" t="s">
        <v>907</v>
      </c>
      <c r="BD2421" s="7" t="s">
        <v>52</v>
      </c>
      <c r="BE2421" s="7">
        <v>98926</v>
      </c>
      <c r="BF2421" s="7" t="s">
        <v>32850</v>
      </c>
      <c r="BO2421" t="s">
        <v>32852</v>
      </c>
      <c r="BP2421">
        <v>14739</v>
      </c>
      <c r="BQ2421">
        <v>6108</v>
      </c>
      <c r="BR2421">
        <v>7492</v>
      </c>
      <c r="BU2421" t="s">
        <v>26165</v>
      </c>
      <c r="BV2421" t="s">
        <v>4695</v>
      </c>
      <c r="BX2421">
        <v>43598.005659722221</v>
      </c>
    </row>
    <row r="2422" spans="1:76" x14ac:dyDescent="0.25">
      <c r="A2422" t="s">
        <v>32853</v>
      </c>
      <c r="B2422" t="s">
        <v>25522</v>
      </c>
      <c r="C2422" t="s">
        <v>46</v>
      </c>
      <c r="D2422">
        <v>41799</v>
      </c>
      <c r="I2422">
        <v>41799</v>
      </c>
      <c r="J2422">
        <v>2014</v>
      </c>
      <c r="K2422" t="s">
        <v>85</v>
      </c>
      <c r="L2422" t="s">
        <v>32854</v>
      </c>
      <c r="N2422" t="s">
        <v>32855</v>
      </c>
      <c r="O2422" t="s">
        <v>3958</v>
      </c>
      <c r="P2422" t="s">
        <v>255</v>
      </c>
      <c r="Q2422" t="s">
        <v>52</v>
      </c>
      <c r="R2422">
        <v>98815</v>
      </c>
      <c r="S2422" t="s">
        <v>32856</v>
      </c>
      <c r="T2422" t="s">
        <v>32856</v>
      </c>
      <c r="U2422" t="s">
        <v>30006</v>
      </c>
      <c r="V2422" t="s">
        <v>6344</v>
      </c>
      <c r="W2422">
        <v>24</v>
      </c>
      <c r="X2422" t="s">
        <v>6430</v>
      </c>
      <c r="Y2422">
        <v>3111</v>
      </c>
      <c r="Z2422" t="s">
        <v>255</v>
      </c>
      <c r="AA2422" t="s">
        <v>4785</v>
      </c>
      <c r="AB2422">
        <v>39489</v>
      </c>
      <c r="AC2422" t="s">
        <v>146</v>
      </c>
      <c r="AD2422" t="s">
        <v>4690</v>
      </c>
      <c r="AE2422" t="s">
        <v>107</v>
      </c>
      <c r="AF2422" t="s">
        <v>107</v>
      </c>
      <c r="AJ2422" t="s">
        <v>58</v>
      </c>
      <c r="AK2422" t="s">
        <v>59</v>
      </c>
      <c r="AL2422">
        <v>41947</v>
      </c>
      <c r="AM2422" t="s">
        <v>4878</v>
      </c>
      <c r="AN2422" t="b">
        <v>1</v>
      </c>
      <c r="AQ2422" t="s">
        <v>195</v>
      </c>
      <c r="AR2422" t="s">
        <v>150</v>
      </c>
      <c r="BB2422" s="7" t="s">
        <v>32855</v>
      </c>
      <c r="BC2422" s="7" t="s">
        <v>3958</v>
      </c>
      <c r="BD2422" s="7" t="s">
        <v>52</v>
      </c>
      <c r="BE2422" s="7">
        <v>98815</v>
      </c>
      <c r="BF2422" s="7" t="s">
        <v>30006</v>
      </c>
      <c r="BO2422" t="s">
        <v>32857</v>
      </c>
      <c r="BP2422">
        <v>8086</v>
      </c>
      <c r="BQ2422">
        <v>375</v>
      </c>
      <c r="BR2422">
        <v>7189</v>
      </c>
      <c r="BU2422" t="s">
        <v>32858</v>
      </c>
      <c r="BV2422" t="s">
        <v>4695</v>
      </c>
      <c r="BX2422">
        <v>43598.000486111108</v>
      </c>
    </row>
    <row r="2423" spans="1:76" x14ac:dyDescent="0.25">
      <c r="A2423" t="s">
        <v>32859</v>
      </c>
      <c r="B2423" t="s">
        <v>24967</v>
      </c>
      <c r="C2423" t="s">
        <v>46</v>
      </c>
      <c r="D2423">
        <v>41799</v>
      </c>
      <c r="I2423">
        <v>41799</v>
      </c>
      <c r="J2423">
        <v>2014</v>
      </c>
      <c r="K2423" t="s">
        <v>85</v>
      </c>
      <c r="L2423" t="s">
        <v>32860</v>
      </c>
      <c r="N2423" t="s">
        <v>32861</v>
      </c>
      <c r="O2423" t="s">
        <v>458</v>
      </c>
      <c r="P2423" t="s">
        <v>459</v>
      </c>
      <c r="Q2423" t="s">
        <v>52</v>
      </c>
      <c r="R2423">
        <v>99328</v>
      </c>
      <c r="S2423" t="s">
        <v>24971</v>
      </c>
      <c r="T2423" t="s">
        <v>32862</v>
      </c>
      <c r="U2423" t="s">
        <v>32863</v>
      </c>
      <c r="V2423" t="s">
        <v>5396</v>
      </c>
      <c r="W2423">
        <v>20</v>
      </c>
      <c r="X2423" t="s">
        <v>17282</v>
      </c>
      <c r="Y2423">
        <v>3176</v>
      </c>
      <c r="Z2423" t="s">
        <v>459</v>
      </c>
      <c r="AA2423" t="s">
        <v>4785</v>
      </c>
      <c r="AB2423">
        <v>2690</v>
      </c>
      <c r="AC2423" t="s">
        <v>146</v>
      </c>
      <c r="AD2423" t="s">
        <v>4690</v>
      </c>
      <c r="AE2423" t="s">
        <v>107</v>
      </c>
      <c r="AF2423" t="s">
        <v>107</v>
      </c>
      <c r="AJ2423" t="s">
        <v>58</v>
      </c>
      <c r="AK2423" t="s">
        <v>59</v>
      </c>
      <c r="AL2423">
        <v>41947</v>
      </c>
      <c r="AM2423" t="s">
        <v>4878</v>
      </c>
      <c r="AN2423" t="b">
        <v>1</v>
      </c>
      <c r="AQ2423" t="s">
        <v>195</v>
      </c>
      <c r="AR2423" t="s">
        <v>150</v>
      </c>
      <c r="BB2423" s="7" t="s">
        <v>32861</v>
      </c>
      <c r="BC2423" s="7" t="s">
        <v>458</v>
      </c>
      <c r="BD2423" s="7" t="s">
        <v>52</v>
      </c>
      <c r="BE2423" s="7">
        <v>99328</v>
      </c>
      <c r="BF2423" s="7" t="s">
        <v>32863</v>
      </c>
      <c r="BO2423" t="s">
        <v>32864</v>
      </c>
      <c r="BP2423">
        <v>16278</v>
      </c>
      <c r="BQ2423">
        <v>6198</v>
      </c>
      <c r="BR2423">
        <v>7683</v>
      </c>
      <c r="BU2423" t="s">
        <v>24973</v>
      </c>
      <c r="BV2423" t="s">
        <v>4695</v>
      </c>
      <c r="BX2423">
        <v>43598.008576388886</v>
      </c>
    </row>
    <row r="2424" spans="1:76" x14ac:dyDescent="0.25">
      <c r="A2424" t="s">
        <v>32865</v>
      </c>
      <c r="B2424" t="s">
        <v>2301</v>
      </c>
      <c r="C2424" t="s">
        <v>46</v>
      </c>
      <c r="D2424">
        <v>41743</v>
      </c>
      <c r="H2424" t="s">
        <v>47</v>
      </c>
      <c r="I2424">
        <v>41743</v>
      </c>
      <c r="J2424">
        <v>2014</v>
      </c>
      <c r="K2424" t="s">
        <v>85</v>
      </c>
      <c r="L2424" t="s">
        <v>30414</v>
      </c>
      <c r="N2424" t="s">
        <v>2302</v>
      </c>
      <c r="O2424" t="s">
        <v>143</v>
      </c>
      <c r="P2424" t="s">
        <v>115</v>
      </c>
      <c r="Q2424" t="s">
        <v>52</v>
      </c>
      <c r="R2424">
        <v>98445</v>
      </c>
      <c r="S2424" t="s">
        <v>2303</v>
      </c>
      <c r="T2424" t="s">
        <v>25518</v>
      </c>
      <c r="U2424" t="s">
        <v>30415</v>
      </c>
      <c r="V2424" t="s">
        <v>90</v>
      </c>
      <c r="W2424">
        <v>12</v>
      </c>
      <c r="X2424" t="s">
        <v>1297</v>
      </c>
      <c r="Y2424">
        <v>4758</v>
      </c>
      <c r="Z2424" t="s">
        <v>115</v>
      </c>
      <c r="AA2424" t="s">
        <v>57</v>
      </c>
      <c r="AC2424" t="s">
        <v>146</v>
      </c>
      <c r="AD2424" t="s">
        <v>4690</v>
      </c>
      <c r="AE2424" t="s">
        <v>107</v>
      </c>
      <c r="AF2424" t="s">
        <v>107</v>
      </c>
      <c r="AJ2424" t="s">
        <v>58</v>
      </c>
      <c r="AK2424" t="s">
        <v>59</v>
      </c>
      <c r="AL2424">
        <v>41947</v>
      </c>
      <c r="AM2424" t="s">
        <v>4692</v>
      </c>
      <c r="AN2424" t="b">
        <v>1</v>
      </c>
      <c r="AQ2424" t="s">
        <v>60</v>
      </c>
      <c r="AR2424" t="s">
        <v>99</v>
      </c>
      <c r="AS2424" t="s">
        <v>4734</v>
      </c>
      <c r="BB2424" s="7" t="s">
        <v>32866</v>
      </c>
      <c r="BC2424" s="7" t="s">
        <v>143</v>
      </c>
      <c r="BD2424" s="7" t="s">
        <v>52</v>
      </c>
      <c r="BE2424" s="7">
        <v>98445</v>
      </c>
      <c r="BG2424" s="7">
        <v>670</v>
      </c>
      <c r="BH2424" s="7">
        <v>0</v>
      </c>
      <c r="BI2424">
        <v>3595.54</v>
      </c>
      <c r="BJ2424">
        <v>0</v>
      </c>
      <c r="BK2424">
        <v>0</v>
      </c>
      <c r="BL2424">
        <v>0</v>
      </c>
      <c r="BO2424" t="s">
        <v>32867</v>
      </c>
      <c r="BP2424">
        <v>8006</v>
      </c>
      <c r="BQ2424">
        <v>427</v>
      </c>
      <c r="BR2424">
        <v>7194</v>
      </c>
      <c r="BS2424">
        <v>7856</v>
      </c>
      <c r="BT2424">
        <v>29</v>
      </c>
      <c r="BU2424" t="s">
        <v>32868</v>
      </c>
      <c r="BV2424" t="s">
        <v>4695</v>
      </c>
      <c r="BX2424">
        <v>44149.136180555557</v>
      </c>
    </row>
    <row r="2425" spans="1:76" x14ac:dyDescent="0.25">
      <c r="A2425" t="s">
        <v>32869</v>
      </c>
      <c r="B2425" t="s">
        <v>27110</v>
      </c>
      <c r="C2425" t="s">
        <v>46</v>
      </c>
      <c r="D2425">
        <v>41785</v>
      </c>
      <c r="H2425" t="s">
        <v>47</v>
      </c>
      <c r="I2425">
        <v>41785</v>
      </c>
      <c r="J2425">
        <v>2014</v>
      </c>
      <c r="K2425" t="s">
        <v>85</v>
      </c>
      <c r="L2425" t="s">
        <v>31459</v>
      </c>
      <c r="N2425" t="s">
        <v>4622</v>
      </c>
      <c r="O2425" t="s">
        <v>31460</v>
      </c>
      <c r="P2425" t="s">
        <v>505</v>
      </c>
      <c r="Q2425" t="s">
        <v>52</v>
      </c>
      <c r="R2425">
        <v>98617</v>
      </c>
      <c r="S2425" t="s">
        <v>32870</v>
      </c>
      <c r="T2425" t="s">
        <v>32871</v>
      </c>
      <c r="U2425" t="s">
        <v>32872</v>
      </c>
      <c r="V2425" t="s">
        <v>5396</v>
      </c>
      <c r="W2425">
        <v>20</v>
      </c>
      <c r="X2425" t="s">
        <v>6135</v>
      </c>
      <c r="Y2425">
        <v>3579</v>
      </c>
      <c r="Z2425" t="s">
        <v>505</v>
      </c>
      <c r="AA2425" t="s">
        <v>4785</v>
      </c>
      <c r="AB2425">
        <v>12818</v>
      </c>
      <c r="AC2425" t="s">
        <v>146</v>
      </c>
      <c r="AD2425" t="s">
        <v>4690</v>
      </c>
      <c r="AE2425" t="s">
        <v>107</v>
      </c>
      <c r="AF2425" t="s">
        <v>107</v>
      </c>
      <c r="AJ2425" t="s">
        <v>58</v>
      </c>
      <c r="AK2425" t="s">
        <v>59</v>
      </c>
      <c r="AL2425">
        <v>41947</v>
      </c>
      <c r="AM2425" t="s">
        <v>4692</v>
      </c>
      <c r="AN2425" t="b">
        <v>1</v>
      </c>
      <c r="AQ2425" t="s">
        <v>195</v>
      </c>
      <c r="AR2425" t="s">
        <v>150</v>
      </c>
      <c r="BB2425" s="7" t="s">
        <v>4622</v>
      </c>
      <c r="BC2425" s="7" t="s">
        <v>31460</v>
      </c>
      <c r="BD2425" s="7" t="s">
        <v>52</v>
      </c>
      <c r="BE2425" s="7">
        <v>98617</v>
      </c>
      <c r="BG2425" s="7">
        <v>124.45</v>
      </c>
      <c r="BH2425" s="7">
        <v>0</v>
      </c>
      <c r="BI2425">
        <v>0</v>
      </c>
      <c r="BJ2425">
        <v>300</v>
      </c>
      <c r="BK2425">
        <v>0</v>
      </c>
      <c r="BL2425">
        <v>0</v>
      </c>
      <c r="BO2425" t="s">
        <v>32873</v>
      </c>
      <c r="BP2425">
        <v>18414</v>
      </c>
      <c r="BQ2425">
        <v>705</v>
      </c>
      <c r="BR2425">
        <v>7456</v>
      </c>
      <c r="BS2425">
        <v>8352</v>
      </c>
      <c r="BU2425" t="s">
        <v>27116</v>
      </c>
      <c r="BV2425" t="s">
        <v>4695</v>
      </c>
      <c r="BX2425">
        <v>44149.154062499998</v>
      </c>
    </row>
    <row r="2426" spans="1:76" x14ac:dyDescent="0.25">
      <c r="A2426" t="s">
        <v>32874</v>
      </c>
      <c r="B2426" t="s">
        <v>32875</v>
      </c>
      <c r="C2426" t="s">
        <v>46</v>
      </c>
      <c r="D2426">
        <v>41779</v>
      </c>
      <c r="H2426" t="s">
        <v>47</v>
      </c>
      <c r="I2426">
        <v>41779</v>
      </c>
      <c r="J2426">
        <v>2014</v>
      </c>
      <c r="K2426" t="s">
        <v>85</v>
      </c>
      <c r="L2426" t="s">
        <v>32876</v>
      </c>
      <c r="N2426" t="s">
        <v>32877</v>
      </c>
      <c r="O2426" t="s">
        <v>225</v>
      </c>
      <c r="P2426" t="s">
        <v>226</v>
      </c>
      <c r="Q2426" t="s">
        <v>52</v>
      </c>
      <c r="R2426">
        <v>98660</v>
      </c>
      <c r="S2426" t="s">
        <v>32878</v>
      </c>
      <c r="T2426" t="s">
        <v>32879</v>
      </c>
      <c r="U2426" t="s">
        <v>32880</v>
      </c>
      <c r="V2426" t="s">
        <v>5331</v>
      </c>
      <c r="W2426">
        <v>26</v>
      </c>
      <c r="X2426" t="s">
        <v>6013</v>
      </c>
      <c r="Y2426">
        <v>3147</v>
      </c>
      <c r="Z2426" t="s">
        <v>226</v>
      </c>
      <c r="AA2426" t="s">
        <v>4785</v>
      </c>
      <c r="AB2426">
        <v>246872</v>
      </c>
      <c r="AC2426" t="s">
        <v>146</v>
      </c>
      <c r="AD2426" t="s">
        <v>4690</v>
      </c>
      <c r="AE2426" t="s">
        <v>107</v>
      </c>
      <c r="AF2426" t="s">
        <v>107</v>
      </c>
      <c r="AJ2426" t="s">
        <v>58</v>
      </c>
      <c r="AK2426" t="s">
        <v>59</v>
      </c>
      <c r="AL2426">
        <v>41947</v>
      </c>
      <c r="AM2426" t="s">
        <v>4692</v>
      </c>
      <c r="AN2426" t="b">
        <v>1</v>
      </c>
      <c r="AQ2426" t="s">
        <v>60</v>
      </c>
      <c r="AR2426" t="s">
        <v>99</v>
      </c>
      <c r="BB2426" s="7" t="s">
        <v>32881</v>
      </c>
      <c r="BC2426" s="7" t="s">
        <v>225</v>
      </c>
      <c r="BD2426" s="7" t="s">
        <v>52</v>
      </c>
      <c r="BE2426" s="7">
        <v>98660</v>
      </c>
      <c r="BF2426" s="7" t="s">
        <v>32880</v>
      </c>
      <c r="BG2426" s="7">
        <v>20457.11</v>
      </c>
      <c r="BH2426" s="7">
        <v>0</v>
      </c>
      <c r="BI2426">
        <v>18189.25</v>
      </c>
      <c r="BJ2426">
        <v>0</v>
      </c>
      <c r="BK2426">
        <v>0</v>
      </c>
      <c r="BL2426">
        <v>4482.74</v>
      </c>
      <c r="BO2426" t="s">
        <v>32882</v>
      </c>
      <c r="BP2426">
        <v>19696</v>
      </c>
      <c r="BQ2426">
        <v>6172</v>
      </c>
      <c r="BR2426">
        <v>7633</v>
      </c>
      <c r="BS2426">
        <v>8425</v>
      </c>
      <c r="BU2426" t="s">
        <v>32883</v>
      </c>
      <c r="BV2426" t="s">
        <v>4695</v>
      </c>
      <c r="BX2426">
        <v>44149.156319444446</v>
      </c>
    </row>
    <row r="2427" spans="1:76" x14ac:dyDescent="0.25">
      <c r="A2427" t="s">
        <v>32884</v>
      </c>
      <c r="B2427" t="s">
        <v>32885</v>
      </c>
      <c r="C2427" t="s">
        <v>46</v>
      </c>
      <c r="D2427">
        <v>41778</v>
      </c>
      <c r="I2427">
        <v>41778</v>
      </c>
      <c r="J2427">
        <v>2014</v>
      </c>
      <c r="K2427" t="s">
        <v>85</v>
      </c>
      <c r="L2427" t="s">
        <v>32886</v>
      </c>
      <c r="N2427" t="s">
        <v>32887</v>
      </c>
      <c r="O2427" t="s">
        <v>1428</v>
      </c>
      <c r="P2427" t="s">
        <v>462</v>
      </c>
      <c r="Q2427" t="s">
        <v>52</v>
      </c>
      <c r="R2427">
        <v>99324</v>
      </c>
      <c r="S2427" t="s">
        <v>32888</v>
      </c>
      <c r="T2427" t="s">
        <v>32889</v>
      </c>
      <c r="U2427" t="s">
        <v>32890</v>
      </c>
      <c r="V2427" t="s">
        <v>6344</v>
      </c>
      <c r="W2427">
        <v>24</v>
      </c>
      <c r="X2427" t="s">
        <v>12122</v>
      </c>
      <c r="Y2427">
        <v>4302</v>
      </c>
      <c r="Z2427" t="s">
        <v>462</v>
      </c>
      <c r="AA2427" t="s">
        <v>4785</v>
      </c>
      <c r="AB2427">
        <v>31790</v>
      </c>
      <c r="AC2427" t="s">
        <v>146</v>
      </c>
      <c r="AD2427" t="s">
        <v>4690</v>
      </c>
      <c r="AE2427" t="s">
        <v>107</v>
      </c>
      <c r="AF2427" t="s">
        <v>107</v>
      </c>
      <c r="AJ2427" t="s">
        <v>58</v>
      </c>
      <c r="AK2427" t="s">
        <v>59</v>
      </c>
      <c r="AL2427">
        <v>41947</v>
      </c>
      <c r="AM2427" t="s">
        <v>4878</v>
      </c>
      <c r="AN2427" t="b">
        <v>1</v>
      </c>
      <c r="AQ2427" t="s">
        <v>177</v>
      </c>
      <c r="BB2427" s="7" t="s">
        <v>32887</v>
      </c>
      <c r="BC2427" s="7" t="s">
        <v>1428</v>
      </c>
      <c r="BD2427" s="7" t="s">
        <v>52</v>
      </c>
      <c r="BE2427" s="7">
        <v>99324</v>
      </c>
      <c r="BF2427" s="7" t="s">
        <v>32890</v>
      </c>
      <c r="BO2427" t="s">
        <v>32891</v>
      </c>
      <c r="BP2427">
        <v>8284</v>
      </c>
      <c r="BQ2427">
        <v>5974</v>
      </c>
      <c r="BR2427">
        <v>7174</v>
      </c>
      <c r="BU2427" t="s">
        <v>32892</v>
      </c>
      <c r="BV2427" t="s">
        <v>4695</v>
      </c>
      <c r="BX2427">
        <v>43598.000277777777</v>
      </c>
    </row>
    <row r="2428" spans="1:76" x14ac:dyDescent="0.25">
      <c r="A2428" t="s">
        <v>32893</v>
      </c>
      <c r="B2428" t="s">
        <v>27380</v>
      </c>
      <c r="C2428" t="s">
        <v>46</v>
      </c>
      <c r="D2428">
        <v>41777</v>
      </c>
      <c r="I2428">
        <v>41777</v>
      </c>
      <c r="J2428">
        <v>2014</v>
      </c>
      <c r="K2428" t="s">
        <v>85</v>
      </c>
      <c r="L2428" t="s">
        <v>32894</v>
      </c>
      <c r="N2428" t="s">
        <v>32895</v>
      </c>
      <c r="O2428" t="s">
        <v>1126</v>
      </c>
      <c r="P2428" t="s">
        <v>1127</v>
      </c>
      <c r="Q2428" t="s">
        <v>52</v>
      </c>
      <c r="R2428">
        <v>99156</v>
      </c>
      <c r="S2428" t="s">
        <v>27384</v>
      </c>
      <c r="T2428" t="s">
        <v>27384</v>
      </c>
      <c r="U2428" t="s">
        <v>32896</v>
      </c>
      <c r="V2428" t="s">
        <v>5396</v>
      </c>
      <c r="W2428">
        <v>20</v>
      </c>
      <c r="X2428" t="s">
        <v>7527</v>
      </c>
      <c r="Y2428">
        <v>3865</v>
      </c>
      <c r="Z2428" t="s">
        <v>1127</v>
      </c>
      <c r="AA2428" t="s">
        <v>4785</v>
      </c>
      <c r="AB2428">
        <v>8189</v>
      </c>
      <c r="AC2428" t="s">
        <v>146</v>
      </c>
      <c r="AD2428" t="s">
        <v>4690</v>
      </c>
      <c r="AE2428" t="s">
        <v>107</v>
      </c>
      <c r="AF2428" t="s">
        <v>107</v>
      </c>
      <c r="AJ2428" t="s">
        <v>58</v>
      </c>
      <c r="AK2428" t="s">
        <v>59</v>
      </c>
      <c r="AL2428">
        <v>41947</v>
      </c>
      <c r="AM2428" t="s">
        <v>4878</v>
      </c>
      <c r="AN2428" t="b">
        <v>1</v>
      </c>
      <c r="AQ2428" t="s">
        <v>195</v>
      </c>
      <c r="AR2428" t="s">
        <v>150</v>
      </c>
      <c r="BB2428" s="7" t="s">
        <v>32895</v>
      </c>
      <c r="BC2428" s="7" t="s">
        <v>1126</v>
      </c>
      <c r="BD2428" s="7" t="s">
        <v>52</v>
      </c>
      <c r="BE2428" s="7">
        <v>99156</v>
      </c>
      <c r="BF2428" s="7" t="s">
        <v>32896</v>
      </c>
      <c r="BO2428" t="s">
        <v>32897</v>
      </c>
      <c r="BP2428">
        <v>14027</v>
      </c>
      <c r="BQ2428">
        <v>596</v>
      </c>
      <c r="BR2428">
        <v>7388</v>
      </c>
      <c r="BU2428" t="s">
        <v>27386</v>
      </c>
      <c r="BV2428" t="s">
        <v>4695</v>
      </c>
      <c r="BX2428">
        <v>43598.003611111111</v>
      </c>
    </row>
    <row r="2429" spans="1:76" x14ac:dyDescent="0.25">
      <c r="A2429" t="s">
        <v>32898</v>
      </c>
      <c r="B2429" t="s">
        <v>31386</v>
      </c>
      <c r="C2429" t="s">
        <v>46</v>
      </c>
      <c r="D2429">
        <v>41761</v>
      </c>
      <c r="H2429" t="s">
        <v>47</v>
      </c>
      <c r="I2429">
        <v>41761</v>
      </c>
      <c r="J2429">
        <v>2014</v>
      </c>
      <c r="K2429" t="s">
        <v>85</v>
      </c>
      <c r="L2429" t="s">
        <v>32899</v>
      </c>
      <c r="N2429" t="s">
        <v>32900</v>
      </c>
      <c r="O2429" t="s">
        <v>907</v>
      </c>
      <c r="P2429" t="s">
        <v>908</v>
      </c>
      <c r="Q2429" t="s">
        <v>52</v>
      </c>
      <c r="R2429">
        <v>90926</v>
      </c>
      <c r="S2429" t="s">
        <v>31391</v>
      </c>
      <c r="T2429" t="s">
        <v>32901</v>
      </c>
      <c r="U2429" t="s">
        <v>31392</v>
      </c>
      <c r="V2429" t="s">
        <v>4807</v>
      </c>
      <c r="W2429">
        <v>23</v>
      </c>
      <c r="X2429" t="s">
        <v>5397</v>
      </c>
      <c r="Y2429">
        <v>3559</v>
      </c>
      <c r="Z2429" t="s">
        <v>908</v>
      </c>
      <c r="AA2429" t="s">
        <v>4785</v>
      </c>
      <c r="AB2429">
        <v>21906</v>
      </c>
      <c r="AC2429" t="s">
        <v>146</v>
      </c>
      <c r="AD2429" t="s">
        <v>4690</v>
      </c>
      <c r="AE2429" t="s">
        <v>107</v>
      </c>
      <c r="AF2429" t="s">
        <v>107</v>
      </c>
      <c r="AJ2429" t="s">
        <v>58</v>
      </c>
      <c r="AK2429" t="s">
        <v>59</v>
      </c>
      <c r="AL2429">
        <v>41947</v>
      </c>
      <c r="AM2429" t="s">
        <v>4692</v>
      </c>
      <c r="AN2429" t="b">
        <v>1</v>
      </c>
      <c r="AQ2429" t="s">
        <v>60</v>
      </c>
      <c r="AR2429" t="s">
        <v>61</v>
      </c>
      <c r="BB2429" s="7" t="s">
        <v>1686</v>
      </c>
      <c r="BC2429" s="7" t="s">
        <v>907</v>
      </c>
      <c r="BD2429" s="7" t="s">
        <v>52</v>
      </c>
      <c r="BE2429" s="7">
        <v>98926</v>
      </c>
      <c r="BF2429" s="7" t="s">
        <v>32902</v>
      </c>
      <c r="BG2429" s="7">
        <v>5743.66</v>
      </c>
      <c r="BH2429" s="7">
        <v>0</v>
      </c>
      <c r="BI2429">
        <v>2726.84</v>
      </c>
      <c r="BJ2429">
        <v>0</v>
      </c>
      <c r="BK2429">
        <v>0</v>
      </c>
      <c r="BL2429">
        <v>0</v>
      </c>
      <c r="BO2429" t="s">
        <v>32903</v>
      </c>
      <c r="BP2429">
        <v>14224</v>
      </c>
      <c r="BQ2429">
        <v>6071</v>
      </c>
      <c r="BR2429">
        <v>7411</v>
      </c>
      <c r="BS2429">
        <v>8136</v>
      </c>
      <c r="BU2429" t="s">
        <v>32904</v>
      </c>
      <c r="BV2429" t="s">
        <v>4695</v>
      </c>
      <c r="BX2429">
        <v>44149.146863425929</v>
      </c>
    </row>
    <row r="2430" spans="1:76" x14ac:dyDescent="0.25">
      <c r="A2430" t="s">
        <v>32905</v>
      </c>
      <c r="B2430" t="s">
        <v>25065</v>
      </c>
      <c r="C2430" t="s">
        <v>46</v>
      </c>
      <c r="D2430">
        <v>41770</v>
      </c>
      <c r="I2430">
        <v>41770</v>
      </c>
      <c r="J2430">
        <v>2014</v>
      </c>
      <c r="K2430" t="s">
        <v>85</v>
      </c>
      <c r="L2430" t="s">
        <v>32906</v>
      </c>
      <c r="N2430" t="s">
        <v>3593</v>
      </c>
      <c r="O2430" t="s">
        <v>4054</v>
      </c>
      <c r="P2430" t="s">
        <v>3508</v>
      </c>
      <c r="Q2430" t="s">
        <v>52</v>
      </c>
      <c r="R2430">
        <v>99122</v>
      </c>
      <c r="S2430" t="s">
        <v>25068</v>
      </c>
      <c r="T2430" t="s">
        <v>25068</v>
      </c>
      <c r="U2430" t="s">
        <v>32907</v>
      </c>
      <c r="V2430" t="s">
        <v>5424</v>
      </c>
      <c r="W2430">
        <v>22</v>
      </c>
      <c r="X2430" t="s">
        <v>6972</v>
      </c>
      <c r="Y2430">
        <v>3655</v>
      </c>
      <c r="Z2430" t="s">
        <v>3508</v>
      </c>
      <c r="AA2430" t="s">
        <v>4785</v>
      </c>
      <c r="AB2430">
        <v>7129</v>
      </c>
      <c r="AC2430" t="s">
        <v>146</v>
      </c>
      <c r="AD2430" t="s">
        <v>4690</v>
      </c>
      <c r="AE2430" t="s">
        <v>107</v>
      </c>
      <c r="AF2430" t="s">
        <v>107</v>
      </c>
      <c r="AJ2430" t="s">
        <v>58</v>
      </c>
      <c r="AK2430" t="s">
        <v>59</v>
      </c>
      <c r="AL2430">
        <v>41947</v>
      </c>
      <c r="AM2430" t="s">
        <v>4878</v>
      </c>
      <c r="AN2430" t="b">
        <v>1</v>
      </c>
      <c r="AQ2430" t="s">
        <v>195</v>
      </c>
      <c r="AR2430" t="s">
        <v>150</v>
      </c>
      <c r="BB2430" s="7" t="s">
        <v>3593</v>
      </c>
      <c r="BC2430" s="7" t="s">
        <v>4054</v>
      </c>
      <c r="BD2430" s="7" t="s">
        <v>52</v>
      </c>
      <c r="BE2430" s="7">
        <v>99122</v>
      </c>
      <c r="BF2430" s="7" t="s">
        <v>32907</v>
      </c>
      <c r="BO2430" t="s">
        <v>32908</v>
      </c>
      <c r="BP2430">
        <v>17653</v>
      </c>
      <c r="BQ2430">
        <v>750</v>
      </c>
      <c r="BR2430">
        <v>7547</v>
      </c>
      <c r="BU2430" t="s">
        <v>25070</v>
      </c>
      <c r="BV2430" t="s">
        <v>4695</v>
      </c>
      <c r="BX2430">
        <v>43598.006469907406</v>
      </c>
    </row>
    <row r="2431" spans="1:76" x14ac:dyDescent="0.25">
      <c r="A2431" t="s">
        <v>32909</v>
      </c>
      <c r="B2431" t="s">
        <v>894</v>
      </c>
      <c r="C2431" t="s">
        <v>46</v>
      </c>
      <c r="D2431">
        <v>41522</v>
      </c>
      <c r="H2431" t="s">
        <v>47</v>
      </c>
      <c r="I2431">
        <v>41522</v>
      </c>
      <c r="J2431">
        <v>2014</v>
      </c>
      <c r="K2431" t="s">
        <v>85</v>
      </c>
      <c r="L2431" t="s">
        <v>21004</v>
      </c>
      <c r="N2431" t="s">
        <v>895</v>
      </c>
      <c r="O2431" t="s">
        <v>477</v>
      </c>
      <c r="P2431" t="s">
        <v>226</v>
      </c>
      <c r="Q2431" t="s">
        <v>52</v>
      </c>
      <c r="R2431">
        <v>98604</v>
      </c>
      <c r="S2431" t="s">
        <v>896</v>
      </c>
      <c r="T2431" t="s">
        <v>21005</v>
      </c>
      <c r="U2431" t="s">
        <v>21006</v>
      </c>
      <c r="V2431" t="s">
        <v>54</v>
      </c>
      <c r="W2431">
        <v>13</v>
      </c>
      <c r="X2431" t="s">
        <v>860</v>
      </c>
      <c r="Y2431">
        <v>4813</v>
      </c>
      <c r="Z2431" t="s">
        <v>226</v>
      </c>
      <c r="AA2431" t="s">
        <v>57</v>
      </c>
      <c r="AC2431" t="s">
        <v>146</v>
      </c>
      <c r="AD2431" t="s">
        <v>4690</v>
      </c>
      <c r="AE2431" t="s">
        <v>107</v>
      </c>
      <c r="AF2431" t="s">
        <v>107</v>
      </c>
      <c r="AJ2431" t="s">
        <v>58</v>
      </c>
      <c r="AK2431" t="s">
        <v>59</v>
      </c>
      <c r="AL2431">
        <v>41947</v>
      </c>
      <c r="AM2431" t="s">
        <v>4692</v>
      </c>
      <c r="AN2431" t="b">
        <v>1</v>
      </c>
      <c r="AQ2431" t="s">
        <v>60</v>
      </c>
      <c r="AR2431" t="s">
        <v>61</v>
      </c>
      <c r="AS2431" t="s">
        <v>62</v>
      </c>
      <c r="BB2431" s="7" t="s">
        <v>895</v>
      </c>
      <c r="BC2431" s="7" t="s">
        <v>477</v>
      </c>
      <c r="BD2431" s="7" t="s">
        <v>52</v>
      </c>
      <c r="BE2431" s="7">
        <v>98604</v>
      </c>
      <c r="BG2431" s="7">
        <v>85076</v>
      </c>
      <c r="BH2431" s="7">
        <v>0</v>
      </c>
      <c r="BI2431">
        <v>55535.81</v>
      </c>
      <c r="BJ2431">
        <v>0</v>
      </c>
      <c r="BK2431">
        <v>0</v>
      </c>
      <c r="BL2431">
        <v>0</v>
      </c>
      <c r="BM2431">
        <v>6.2</v>
      </c>
      <c r="BN2431">
        <v>0</v>
      </c>
      <c r="BO2431" t="s">
        <v>32910</v>
      </c>
      <c r="BP2431">
        <v>20193</v>
      </c>
      <c r="BQ2431">
        <v>440</v>
      </c>
      <c r="BR2431">
        <v>7363</v>
      </c>
      <c r="BS2431">
        <v>8466</v>
      </c>
      <c r="BT2431">
        <v>18</v>
      </c>
      <c r="BU2431" t="s">
        <v>21009</v>
      </c>
      <c r="BV2431" t="s">
        <v>4695</v>
      </c>
      <c r="BX2431">
        <v>44149.157534722224</v>
      </c>
    </row>
    <row r="2432" spans="1:76" x14ac:dyDescent="0.25">
      <c r="A2432" t="s">
        <v>32911</v>
      </c>
      <c r="B2432" t="s">
        <v>32912</v>
      </c>
      <c r="C2432" t="s">
        <v>46</v>
      </c>
      <c r="D2432">
        <v>41715</v>
      </c>
      <c r="H2432" t="s">
        <v>47</v>
      </c>
      <c r="I2432">
        <v>41715</v>
      </c>
      <c r="J2432">
        <v>2014</v>
      </c>
      <c r="K2432" t="s">
        <v>85</v>
      </c>
      <c r="L2432" t="s">
        <v>32913</v>
      </c>
      <c r="N2432" t="s">
        <v>32914</v>
      </c>
      <c r="O2432" t="s">
        <v>241</v>
      </c>
      <c r="P2432" t="s">
        <v>241</v>
      </c>
      <c r="Q2432" t="s">
        <v>52</v>
      </c>
      <c r="R2432">
        <v>98908</v>
      </c>
      <c r="S2432" t="s">
        <v>32915</v>
      </c>
      <c r="T2432" t="s">
        <v>32915</v>
      </c>
      <c r="U2432" t="s">
        <v>32916</v>
      </c>
      <c r="V2432" t="s">
        <v>5396</v>
      </c>
      <c r="W2432">
        <v>20</v>
      </c>
      <c r="X2432" t="s">
        <v>8532</v>
      </c>
      <c r="Y2432">
        <v>4418</v>
      </c>
      <c r="Z2432" t="s">
        <v>241</v>
      </c>
      <c r="AA2432" t="s">
        <v>4785</v>
      </c>
      <c r="AB2432">
        <v>106481</v>
      </c>
      <c r="AC2432" t="s">
        <v>146</v>
      </c>
      <c r="AD2432" t="s">
        <v>4690</v>
      </c>
      <c r="AE2432" t="s">
        <v>107</v>
      </c>
      <c r="AF2432" t="s">
        <v>107</v>
      </c>
      <c r="AJ2432" t="s">
        <v>58</v>
      </c>
      <c r="AK2432" t="s">
        <v>59</v>
      </c>
      <c r="AL2432">
        <v>41947</v>
      </c>
      <c r="AM2432" t="s">
        <v>4692</v>
      </c>
      <c r="AN2432" t="b">
        <v>1</v>
      </c>
      <c r="AQ2432" t="s">
        <v>60</v>
      </c>
      <c r="AR2432" t="s">
        <v>99</v>
      </c>
      <c r="BB2432" s="7" t="s">
        <v>32917</v>
      </c>
      <c r="BC2432" s="7" t="s">
        <v>241</v>
      </c>
      <c r="BD2432" s="7" t="s">
        <v>52</v>
      </c>
      <c r="BE2432" s="7">
        <v>98908</v>
      </c>
      <c r="BF2432" s="7" t="s">
        <v>32918</v>
      </c>
      <c r="BG2432" s="7">
        <v>20026</v>
      </c>
      <c r="BH2432" s="7">
        <v>0</v>
      </c>
      <c r="BI2432">
        <v>16705.48</v>
      </c>
      <c r="BJ2432">
        <v>0</v>
      </c>
      <c r="BK2432">
        <v>0</v>
      </c>
      <c r="BL2432">
        <v>0</v>
      </c>
      <c r="BO2432" t="s">
        <v>32919</v>
      </c>
      <c r="BP2432">
        <v>2834</v>
      </c>
      <c r="BQ2432">
        <v>6095</v>
      </c>
      <c r="BR2432">
        <v>7466</v>
      </c>
      <c r="BS2432">
        <v>7603</v>
      </c>
      <c r="BU2432" t="s">
        <v>25695</v>
      </c>
      <c r="BV2432" t="s">
        <v>4695</v>
      </c>
      <c r="BX2432">
        <v>44149.127071759256</v>
      </c>
    </row>
    <row r="2433" spans="1:76" x14ac:dyDescent="0.25">
      <c r="A2433" t="s">
        <v>32920</v>
      </c>
      <c r="B2433" t="s">
        <v>4387</v>
      </c>
      <c r="C2433" t="s">
        <v>46</v>
      </c>
      <c r="D2433">
        <v>41717</v>
      </c>
      <c r="I2433">
        <v>41717</v>
      </c>
      <c r="J2433">
        <v>2014</v>
      </c>
      <c r="K2433" t="s">
        <v>77</v>
      </c>
      <c r="L2433" t="s">
        <v>32921</v>
      </c>
      <c r="N2433" t="s">
        <v>4388</v>
      </c>
      <c r="O2433" t="s">
        <v>375</v>
      </c>
      <c r="P2433" t="s">
        <v>68</v>
      </c>
      <c r="Q2433" t="s">
        <v>52</v>
      </c>
      <c r="R2433">
        <v>98040</v>
      </c>
      <c r="S2433" t="s">
        <v>4389</v>
      </c>
      <c r="T2433" t="s">
        <v>32922</v>
      </c>
      <c r="U2433" t="s">
        <v>32923</v>
      </c>
      <c r="V2433" t="s">
        <v>54</v>
      </c>
      <c r="W2433">
        <v>13</v>
      </c>
      <c r="X2433" t="s">
        <v>377</v>
      </c>
      <c r="Y2433">
        <v>4860</v>
      </c>
      <c r="Z2433" t="s">
        <v>68</v>
      </c>
      <c r="AA2433" t="s">
        <v>57</v>
      </c>
      <c r="AC2433" t="s">
        <v>146</v>
      </c>
      <c r="AD2433" t="s">
        <v>4690</v>
      </c>
      <c r="AE2433" t="s">
        <v>107</v>
      </c>
      <c r="AF2433" t="s">
        <v>107</v>
      </c>
      <c r="AJ2433" t="s">
        <v>58</v>
      </c>
      <c r="AK2433" t="s">
        <v>59</v>
      </c>
      <c r="AL2433">
        <v>41947</v>
      </c>
      <c r="AM2433" t="s">
        <v>4692</v>
      </c>
      <c r="AN2433" t="b">
        <v>1</v>
      </c>
      <c r="AS2433" t="s">
        <v>4734</v>
      </c>
      <c r="BB2433" s="7" t="s">
        <v>4390</v>
      </c>
      <c r="BC2433" s="7" t="s">
        <v>75</v>
      </c>
      <c r="BD2433" s="7" t="s">
        <v>52</v>
      </c>
      <c r="BE2433" s="7">
        <v>98059</v>
      </c>
      <c r="BF2433" s="7" t="s">
        <v>32924</v>
      </c>
      <c r="BO2433" t="s">
        <v>32925</v>
      </c>
      <c r="BP2433">
        <v>17203</v>
      </c>
      <c r="BQ2433">
        <v>4836</v>
      </c>
      <c r="BR2433">
        <v>7588</v>
      </c>
      <c r="BT2433">
        <v>41</v>
      </c>
      <c r="BU2433" t="s">
        <v>27942</v>
      </c>
      <c r="BV2433" t="s">
        <v>4695</v>
      </c>
      <c r="BX2433">
        <v>43598.00708333333</v>
      </c>
    </row>
    <row r="2434" spans="1:76" x14ac:dyDescent="0.25">
      <c r="A2434" t="s">
        <v>32926</v>
      </c>
      <c r="B2434" t="s">
        <v>27449</v>
      </c>
      <c r="C2434" t="s">
        <v>46</v>
      </c>
      <c r="D2434">
        <v>41694</v>
      </c>
      <c r="H2434" t="s">
        <v>47</v>
      </c>
      <c r="I2434">
        <v>41694</v>
      </c>
      <c r="J2434">
        <v>2014</v>
      </c>
      <c r="K2434" t="s">
        <v>85</v>
      </c>
      <c r="L2434" t="s">
        <v>32927</v>
      </c>
      <c r="N2434" t="s">
        <v>32928</v>
      </c>
      <c r="O2434" t="s">
        <v>1399</v>
      </c>
      <c r="P2434" t="s">
        <v>88</v>
      </c>
      <c r="Q2434" t="s">
        <v>52</v>
      </c>
      <c r="R2434">
        <v>98531</v>
      </c>
      <c r="S2434" t="s">
        <v>27451</v>
      </c>
      <c r="T2434" t="s">
        <v>27452</v>
      </c>
      <c r="U2434" t="s">
        <v>32929</v>
      </c>
      <c r="V2434" t="s">
        <v>7053</v>
      </c>
      <c r="W2434">
        <v>21</v>
      </c>
      <c r="X2434" t="s">
        <v>5408</v>
      </c>
      <c r="Y2434">
        <v>3626</v>
      </c>
      <c r="Z2434" t="s">
        <v>88</v>
      </c>
      <c r="AA2434" t="s">
        <v>4785</v>
      </c>
      <c r="AB2434">
        <v>44288</v>
      </c>
      <c r="AC2434" t="s">
        <v>146</v>
      </c>
      <c r="AD2434" t="s">
        <v>4690</v>
      </c>
      <c r="AE2434" t="s">
        <v>107</v>
      </c>
      <c r="AF2434" t="s">
        <v>107</v>
      </c>
      <c r="AJ2434" t="s">
        <v>58</v>
      </c>
      <c r="AK2434" t="s">
        <v>59</v>
      </c>
      <c r="AL2434">
        <v>41947</v>
      </c>
      <c r="AM2434" t="s">
        <v>4692</v>
      </c>
      <c r="AN2434" t="b">
        <v>1</v>
      </c>
      <c r="AQ2434" t="s">
        <v>60</v>
      </c>
      <c r="AR2434" t="s">
        <v>61</v>
      </c>
      <c r="BB2434" s="7" t="s">
        <v>32930</v>
      </c>
      <c r="BC2434" s="7" t="s">
        <v>87</v>
      </c>
      <c r="BD2434" s="7" t="s">
        <v>52</v>
      </c>
      <c r="BE2434" s="7">
        <v>98532</v>
      </c>
      <c r="BF2434" s="7" t="s">
        <v>32931</v>
      </c>
      <c r="BG2434" s="7">
        <v>3542.75</v>
      </c>
      <c r="BH2434" s="7">
        <v>0</v>
      </c>
      <c r="BI2434">
        <v>2908.88</v>
      </c>
      <c r="BJ2434">
        <v>1296.05</v>
      </c>
      <c r="BK2434">
        <v>0</v>
      </c>
      <c r="BL2434">
        <v>912.6</v>
      </c>
      <c r="BO2434" t="s">
        <v>32932</v>
      </c>
      <c r="BP2434">
        <v>5249</v>
      </c>
      <c r="BQ2434">
        <v>415</v>
      </c>
      <c r="BR2434">
        <v>7338</v>
      </c>
      <c r="BS2434">
        <v>7732</v>
      </c>
      <c r="BU2434" t="s">
        <v>32933</v>
      </c>
      <c r="BV2434" t="s">
        <v>4695</v>
      </c>
      <c r="BX2434">
        <v>44149.131273148145</v>
      </c>
    </row>
    <row r="2435" spans="1:76" x14ac:dyDescent="0.25">
      <c r="A2435" t="s">
        <v>32934</v>
      </c>
      <c r="B2435" t="s">
        <v>2956</v>
      </c>
      <c r="C2435" t="s">
        <v>46</v>
      </c>
      <c r="D2435">
        <v>41668</v>
      </c>
      <c r="H2435" t="s">
        <v>47</v>
      </c>
      <c r="I2435">
        <v>41668</v>
      </c>
      <c r="J2435">
        <v>2014</v>
      </c>
      <c r="K2435" t="s">
        <v>85</v>
      </c>
      <c r="L2435" t="s">
        <v>32935</v>
      </c>
      <c r="N2435" t="s">
        <v>2957</v>
      </c>
      <c r="O2435" t="s">
        <v>526</v>
      </c>
      <c r="P2435" t="s">
        <v>105</v>
      </c>
      <c r="Q2435" t="s">
        <v>52</v>
      </c>
      <c r="R2435">
        <v>99213</v>
      </c>
      <c r="S2435" t="s">
        <v>32936</v>
      </c>
      <c r="T2435" t="s">
        <v>32936</v>
      </c>
      <c r="U2435" t="s">
        <v>32937</v>
      </c>
      <c r="V2435" t="s">
        <v>54</v>
      </c>
      <c r="W2435">
        <v>13</v>
      </c>
      <c r="X2435" t="s">
        <v>528</v>
      </c>
      <c r="Y2435">
        <v>4785</v>
      </c>
      <c r="Z2435" t="s">
        <v>105</v>
      </c>
      <c r="AA2435" t="s">
        <v>57</v>
      </c>
      <c r="AC2435" t="s">
        <v>146</v>
      </c>
      <c r="AD2435" t="s">
        <v>4690</v>
      </c>
      <c r="AE2435" t="s">
        <v>107</v>
      </c>
      <c r="AF2435" t="s">
        <v>107</v>
      </c>
      <c r="AJ2435" t="s">
        <v>58</v>
      </c>
      <c r="AK2435" t="s">
        <v>59</v>
      </c>
      <c r="AL2435">
        <v>41947</v>
      </c>
      <c r="AM2435" t="s">
        <v>4692</v>
      </c>
      <c r="AN2435" t="b">
        <v>1</v>
      </c>
      <c r="AQ2435" t="s">
        <v>60</v>
      </c>
      <c r="AR2435" t="s">
        <v>99</v>
      </c>
      <c r="AS2435" t="s">
        <v>4734</v>
      </c>
      <c r="BB2435" s="7" t="s">
        <v>2958</v>
      </c>
      <c r="BC2435" s="7" t="s">
        <v>105</v>
      </c>
      <c r="BD2435" s="7" t="s">
        <v>52</v>
      </c>
      <c r="BE2435" s="7">
        <v>99201</v>
      </c>
      <c r="BF2435" s="7" t="s">
        <v>32938</v>
      </c>
      <c r="BG2435" s="7">
        <v>103247</v>
      </c>
      <c r="BH2435" s="7">
        <v>0</v>
      </c>
      <c r="BI2435">
        <v>101614.61</v>
      </c>
      <c r="BJ2435">
        <v>6000</v>
      </c>
      <c r="BK2435">
        <v>0</v>
      </c>
      <c r="BL2435">
        <v>0</v>
      </c>
      <c r="BO2435" t="s">
        <v>32939</v>
      </c>
      <c r="BP2435">
        <v>732</v>
      </c>
      <c r="BQ2435">
        <v>6177</v>
      </c>
      <c r="BR2435">
        <v>7641</v>
      </c>
      <c r="BS2435">
        <v>7515</v>
      </c>
      <c r="BT2435">
        <v>4</v>
      </c>
      <c r="BU2435" t="s">
        <v>32940</v>
      </c>
      <c r="BV2435" t="s">
        <v>4695</v>
      </c>
      <c r="BX2435">
        <v>44149.123935185184</v>
      </c>
    </row>
    <row r="2436" spans="1:76" x14ac:dyDescent="0.25">
      <c r="A2436" t="s">
        <v>32941</v>
      </c>
      <c r="B2436" t="s">
        <v>1608</v>
      </c>
      <c r="C2436" t="s">
        <v>46</v>
      </c>
      <c r="D2436">
        <v>41574</v>
      </c>
      <c r="H2436" t="s">
        <v>47</v>
      </c>
      <c r="I2436">
        <v>41574</v>
      </c>
      <c r="J2436">
        <v>2014</v>
      </c>
      <c r="K2436" t="s">
        <v>85</v>
      </c>
      <c r="L2436" t="s">
        <v>32942</v>
      </c>
      <c r="N2436" t="s">
        <v>32943</v>
      </c>
      <c r="O2436" t="s">
        <v>526</v>
      </c>
      <c r="P2436" t="s">
        <v>105</v>
      </c>
      <c r="Q2436" t="s">
        <v>52</v>
      </c>
      <c r="R2436">
        <v>99206</v>
      </c>
      <c r="S2436" t="s">
        <v>32944</v>
      </c>
      <c r="T2436" t="s">
        <v>32945</v>
      </c>
      <c r="U2436" t="s">
        <v>32946</v>
      </c>
      <c r="V2436" t="s">
        <v>54</v>
      </c>
      <c r="W2436">
        <v>13</v>
      </c>
      <c r="X2436" t="s">
        <v>528</v>
      </c>
      <c r="Y2436">
        <v>4785</v>
      </c>
      <c r="Z2436" t="s">
        <v>105</v>
      </c>
      <c r="AA2436" t="s">
        <v>57</v>
      </c>
      <c r="AC2436" t="s">
        <v>146</v>
      </c>
      <c r="AD2436" t="s">
        <v>4690</v>
      </c>
      <c r="AE2436" t="s">
        <v>107</v>
      </c>
      <c r="AF2436" t="s">
        <v>107</v>
      </c>
      <c r="AJ2436" t="s">
        <v>58</v>
      </c>
      <c r="AK2436" t="s">
        <v>59</v>
      </c>
      <c r="AL2436">
        <v>41947</v>
      </c>
      <c r="AM2436" t="s">
        <v>4692</v>
      </c>
      <c r="AN2436" t="b">
        <v>1</v>
      </c>
      <c r="AQ2436" t="s">
        <v>177</v>
      </c>
      <c r="AS2436" t="s">
        <v>62</v>
      </c>
      <c r="BB2436" s="7" t="s">
        <v>32947</v>
      </c>
      <c r="BC2436" s="7" t="s">
        <v>526</v>
      </c>
      <c r="BD2436" s="7" t="s">
        <v>52</v>
      </c>
      <c r="BE2436" s="7">
        <v>99206</v>
      </c>
      <c r="BF2436" s="7" t="s">
        <v>22228</v>
      </c>
      <c r="BG2436" s="7">
        <v>30225.200000000001</v>
      </c>
      <c r="BH2436" s="7">
        <v>0</v>
      </c>
      <c r="BI2436">
        <v>37306.19</v>
      </c>
      <c r="BJ2436">
        <v>-950</v>
      </c>
      <c r="BK2436">
        <v>0</v>
      </c>
      <c r="BL2436">
        <v>0</v>
      </c>
      <c r="BO2436" t="s">
        <v>32948</v>
      </c>
      <c r="BP2436">
        <v>3093</v>
      </c>
      <c r="BQ2436">
        <v>52</v>
      </c>
      <c r="BR2436">
        <v>7443</v>
      </c>
      <c r="BS2436">
        <v>7620</v>
      </c>
      <c r="BT2436">
        <v>4</v>
      </c>
      <c r="BU2436" t="s">
        <v>32949</v>
      </c>
      <c r="BV2436" t="s">
        <v>4695</v>
      </c>
      <c r="BX2436">
        <v>44149.127650462964</v>
      </c>
    </row>
    <row r="2437" spans="1:76" x14ac:dyDescent="0.25">
      <c r="A2437" t="s">
        <v>32950</v>
      </c>
      <c r="B2437" t="s">
        <v>20627</v>
      </c>
      <c r="C2437" t="s">
        <v>46</v>
      </c>
      <c r="D2437">
        <v>41526</v>
      </c>
      <c r="I2437">
        <v>41526</v>
      </c>
      <c r="J2437">
        <v>2014</v>
      </c>
      <c r="K2437" t="s">
        <v>85</v>
      </c>
      <c r="L2437" t="s">
        <v>32270</v>
      </c>
      <c r="N2437" t="s">
        <v>32951</v>
      </c>
      <c r="O2437" t="s">
        <v>417</v>
      </c>
      <c r="P2437" t="s">
        <v>255</v>
      </c>
      <c r="Q2437" t="s">
        <v>52</v>
      </c>
      <c r="R2437">
        <v>98801</v>
      </c>
      <c r="S2437" t="s">
        <v>32272</v>
      </c>
      <c r="T2437" t="s">
        <v>27823</v>
      </c>
      <c r="U2437" t="s">
        <v>32952</v>
      </c>
      <c r="V2437" t="s">
        <v>6576</v>
      </c>
      <c r="W2437">
        <v>27</v>
      </c>
      <c r="X2437" t="s">
        <v>6430</v>
      </c>
      <c r="Y2437">
        <v>3111</v>
      </c>
      <c r="Z2437" t="s">
        <v>255</v>
      </c>
      <c r="AA2437" t="s">
        <v>4785</v>
      </c>
      <c r="AB2437">
        <v>39489</v>
      </c>
      <c r="AC2437" t="s">
        <v>146</v>
      </c>
      <c r="AD2437" t="s">
        <v>4690</v>
      </c>
      <c r="AE2437" t="s">
        <v>107</v>
      </c>
      <c r="AF2437" t="s">
        <v>107</v>
      </c>
      <c r="AJ2437" t="s">
        <v>58</v>
      </c>
      <c r="AK2437" t="s">
        <v>59</v>
      </c>
      <c r="AL2437">
        <v>41947</v>
      </c>
      <c r="AM2437" t="s">
        <v>4878</v>
      </c>
      <c r="AN2437" t="b">
        <v>1</v>
      </c>
      <c r="AQ2437" t="s">
        <v>195</v>
      </c>
      <c r="AR2437" t="s">
        <v>150</v>
      </c>
      <c r="BB2437" s="7" t="s">
        <v>32273</v>
      </c>
      <c r="BC2437" s="7" t="s">
        <v>417</v>
      </c>
      <c r="BD2437" s="7" t="s">
        <v>52</v>
      </c>
      <c r="BE2437" s="7">
        <v>98801</v>
      </c>
      <c r="BF2437" s="7" t="s">
        <v>32274</v>
      </c>
      <c r="BO2437" t="s">
        <v>32953</v>
      </c>
      <c r="BP2437">
        <v>2278</v>
      </c>
      <c r="BQ2437">
        <v>900</v>
      </c>
      <c r="BR2437">
        <v>7514</v>
      </c>
      <c r="BU2437" t="s">
        <v>32276</v>
      </c>
      <c r="BV2437" t="s">
        <v>4695</v>
      </c>
      <c r="BX2437">
        <v>43598.005983796298</v>
      </c>
    </row>
    <row r="2438" spans="1:76" x14ac:dyDescent="0.25">
      <c r="A2438" t="s">
        <v>32954</v>
      </c>
      <c r="B2438" t="s">
        <v>238</v>
      </c>
      <c r="C2438" t="s">
        <v>46</v>
      </c>
      <c r="D2438">
        <v>41518</v>
      </c>
      <c r="H2438" t="s">
        <v>47</v>
      </c>
      <c r="I2438">
        <v>41518</v>
      </c>
      <c r="J2438">
        <v>2014</v>
      </c>
      <c r="K2438" t="s">
        <v>77</v>
      </c>
      <c r="L2438" t="s">
        <v>29393</v>
      </c>
      <c r="N2438" t="s">
        <v>239</v>
      </c>
      <c r="O2438" t="s">
        <v>240</v>
      </c>
      <c r="P2438" t="s">
        <v>241</v>
      </c>
      <c r="Q2438" t="s">
        <v>52</v>
      </c>
      <c r="R2438">
        <v>98937</v>
      </c>
      <c r="S2438" t="s">
        <v>242</v>
      </c>
      <c r="T2438" t="s">
        <v>24333</v>
      </c>
      <c r="U2438" t="s">
        <v>29395</v>
      </c>
      <c r="V2438" t="s">
        <v>54</v>
      </c>
      <c r="W2438">
        <v>13</v>
      </c>
      <c r="X2438" t="s">
        <v>243</v>
      </c>
      <c r="Y2438">
        <v>4805</v>
      </c>
      <c r="Z2438" t="s">
        <v>241</v>
      </c>
      <c r="AA2438" t="s">
        <v>57</v>
      </c>
      <c r="AC2438" t="s">
        <v>146</v>
      </c>
      <c r="AD2438" t="s">
        <v>4690</v>
      </c>
      <c r="AE2438" t="s">
        <v>107</v>
      </c>
      <c r="AF2438" t="s">
        <v>107</v>
      </c>
      <c r="AJ2438" t="s">
        <v>58</v>
      </c>
      <c r="AK2438" t="s">
        <v>59</v>
      </c>
      <c r="AL2438">
        <v>41947</v>
      </c>
      <c r="AM2438" t="s">
        <v>4692</v>
      </c>
      <c r="AN2438" t="b">
        <v>1</v>
      </c>
      <c r="AS2438" t="s">
        <v>62</v>
      </c>
      <c r="BB2438" s="7" t="s">
        <v>239</v>
      </c>
      <c r="BC2438" s="7" t="s">
        <v>240</v>
      </c>
      <c r="BD2438" s="7" t="s">
        <v>52</v>
      </c>
      <c r="BE2438" s="7">
        <v>98937</v>
      </c>
      <c r="BG2438" s="7">
        <v>17115.78</v>
      </c>
      <c r="BH2438" s="7">
        <v>0</v>
      </c>
      <c r="BI2438">
        <v>17115.78</v>
      </c>
      <c r="BJ2438">
        <v>0</v>
      </c>
      <c r="BK2438">
        <v>0</v>
      </c>
      <c r="BL2438">
        <v>0</v>
      </c>
      <c r="BO2438" t="s">
        <v>32955</v>
      </c>
      <c r="BP2438">
        <v>16674</v>
      </c>
      <c r="BQ2438">
        <v>26506</v>
      </c>
      <c r="BR2438">
        <v>7645</v>
      </c>
      <c r="BS2438">
        <v>8265</v>
      </c>
      <c r="BT2438">
        <v>14</v>
      </c>
      <c r="BU2438" t="s">
        <v>24335</v>
      </c>
      <c r="BV2438" t="s">
        <v>4695</v>
      </c>
      <c r="BX2438">
        <v>44149.150810185187</v>
      </c>
    </row>
    <row r="2439" spans="1:76" x14ac:dyDescent="0.25">
      <c r="A2439" t="s">
        <v>32956</v>
      </c>
      <c r="B2439" t="s">
        <v>1027</v>
      </c>
      <c r="C2439" t="s">
        <v>46</v>
      </c>
      <c r="D2439">
        <v>41465</v>
      </c>
      <c r="H2439" t="s">
        <v>47</v>
      </c>
      <c r="I2439">
        <v>41465</v>
      </c>
      <c r="J2439">
        <v>2014</v>
      </c>
      <c r="K2439" t="s">
        <v>85</v>
      </c>
      <c r="L2439" t="s">
        <v>29088</v>
      </c>
      <c r="N2439" t="s">
        <v>1028</v>
      </c>
      <c r="O2439" t="s">
        <v>87</v>
      </c>
      <c r="P2439" t="s">
        <v>88</v>
      </c>
      <c r="Q2439" t="s">
        <v>52</v>
      </c>
      <c r="R2439">
        <v>98531</v>
      </c>
      <c r="S2439" t="s">
        <v>752</v>
      </c>
      <c r="T2439" t="s">
        <v>29089</v>
      </c>
      <c r="U2439" t="s">
        <v>29090</v>
      </c>
      <c r="V2439" t="s">
        <v>54</v>
      </c>
      <c r="W2439">
        <v>13</v>
      </c>
      <c r="X2439" t="s">
        <v>649</v>
      </c>
      <c r="Y2439">
        <v>4817</v>
      </c>
      <c r="Z2439" t="s">
        <v>88</v>
      </c>
      <c r="AA2439" t="s">
        <v>57</v>
      </c>
      <c r="AC2439" t="s">
        <v>146</v>
      </c>
      <c r="AD2439" t="s">
        <v>4690</v>
      </c>
      <c r="AE2439" t="s">
        <v>107</v>
      </c>
      <c r="AF2439" t="s">
        <v>107</v>
      </c>
      <c r="AJ2439" t="s">
        <v>58</v>
      </c>
      <c r="AK2439" t="s">
        <v>59</v>
      </c>
      <c r="AL2439">
        <v>41947</v>
      </c>
      <c r="AM2439" t="s">
        <v>4692</v>
      </c>
      <c r="AN2439" t="b">
        <v>1</v>
      </c>
      <c r="AQ2439" t="s">
        <v>60</v>
      </c>
      <c r="AR2439" t="s">
        <v>61</v>
      </c>
      <c r="AS2439" t="s">
        <v>62</v>
      </c>
      <c r="BB2439" s="7" t="s">
        <v>1029</v>
      </c>
      <c r="BC2439" s="7" t="s">
        <v>87</v>
      </c>
      <c r="BD2439" s="7" t="s">
        <v>52</v>
      </c>
      <c r="BE2439" s="7">
        <v>98532</v>
      </c>
      <c r="BF2439" s="7" t="s">
        <v>29091</v>
      </c>
      <c r="BG2439" s="7">
        <v>83195</v>
      </c>
      <c r="BH2439" s="7">
        <v>4619.75</v>
      </c>
      <c r="BI2439">
        <v>82167.600000000006</v>
      </c>
      <c r="BJ2439">
        <v>0</v>
      </c>
      <c r="BK2439">
        <v>0</v>
      </c>
      <c r="BL2439">
        <v>0</v>
      </c>
      <c r="BO2439" t="s">
        <v>32957</v>
      </c>
      <c r="BP2439">
        <v>4802</v>
      </c>
      <c r="BQ2439">
        <v>383</v>
      </c>
      <c r="BR2439">
        <v>7358</v>
      </c>
      <c r="BS2439">
        <v>7717</v>
      </c>
      <c r="BT2439">
        <v>20</v>
      </c>
      <c r="BU2439" t="s">
        <v>26448</v>
      </c>
      <c r="BV2439" t="s">
        <v>4695</v>
      </c>
      <c r="BX2439">
        <v>44149.130914351852</v>
      </c>
    </row>
    <row r="2440" spans="1:76" x14ac:dyDescent="0.25">
      <c r="A2440" t="s">
        <v>32958</v>
      </c>
      <c r="B2440" t="s">
        <v>21156</v>
      </c>
      <c r="C2440" t="s">
        <v>46</v>
      </c>
      <c r="D2440">
        <v>41464</v>
      </c>
      <c r="H2440" t="s">
        <v>47</v>
      </c>
      <c r="I2440">
        <v>41464</v>
      </c>
      <c r="J2440">
        <v>2014</v>
      </c>
      <c r="K2440" t="s">
        <v>85</v>
      </c>
      <c r="L2440" t="s">
        <v>21157</v>
      </c>
      <c r="N2440" t="s">
        <v>1686</v>
      </c>
      <c r="O2440" t="s">
        <v>225</v>
      </c>
      <c r="P2440" t="s">
        <v>226</v>
      </c>
      <c r="Q2440" t="s">
        <v>52</v>
      </c>
      <c r="R2440">
        <v>98661</v>
      </c>
      <c r="S2440" t="s">
        <v>21160</v>
      </c>
      <c r="T2440" t="s">
        <v>21160</v>
      </c>
      <c r="U2440" t="s">
        <v>21161</v>
      </c>
      <c r="V2440" t="s">
        <v>6576</v>
      </c>
      <c r="W2440">
        <v>27</v>
      </c>
      <c r="X2440" t="s">
        <v>6013</v>
      </c>
      <c r="Y2440">
        <v>3147</v>
      </c>
      <c r="Z2440" t="s">
        <v>226</v>
      </c>
      <c r="AA2440" t="s">
        <v>4785</v>
      </c>
      <c r="AB2440">
        <v>246872</v>
      </c>
      <c r="AC2440" t="s">
        <v>146</v>
      </c>
      <c r="AD2440" t="s">
        <v>4690</v>
      </c>
      <c r="AE2440" t="s">
        <v>107</v>
      </c>
      <c r="AF2440" t="s">
        <v>107</v>
      </c>
      <c r="AJ2440" t="s">
        <v>58</v>
      </c>
      <c r="AK2440" t="s">
        <v>59</v>
      </c>
      <c r="AL2440">
        <v>41947</v>
      </c>
      <c r="AM2440" t="s">
        <v>4692</v>
      </c>
      <c r="AN2440" t="b">
        <v>1</v>
      </c>
      <c r="AQ2440" t="s">
        <v>60</v>
      </c>
      <c r="AR2440" t="s">
        <v>61</v>
      </c>
      <c r="BB2440" s="7" t="s">
        <v>32959</v>
      </c>
      <c r="BC2440" s="7" t="s">
        <v>225</v>
      </c>
      <c r="BD2440" s="7" t="s">
        <v>52</v>
      </c>
      <c r="BE2440" s="7">
        <v>98660</v>
      </c>
      <c r="BF2440" s="7" t="s">
        <v>32960</v>
      </c>
      <c r="BG2440" s="7">
        <v>105889.69</v>
      </c>
      <c r="BH2440" s="7">
        <v>0</v>
      </c>
      <c r="BI2440">
        <v>84234.1</v>
      </c>
      <c r="BJ2440">
        <v>0</v>
      </c>
      <c r="BK2440">
        <v>0</v>
      </c>
      <c r="BL2440">
        <v>0</v>
      </c>
      <c r="BO2440" t="s">
        <v>32961</v>
      </c>
      <c r="BP2440">
        <v>747</v>
      </c>
      <c r="BQ2440">
        <v>447</v>
      </c>
      <c r="BR2440">
        <v>7638</v>
      </c>
      <c r="BS2440">
        <v>7522</v>
      </c>
      <c r="BU2440" t="s">
        <v>10806</v>
      </c>
      <c r="BV2440" t="s">
        <v>4695</v>
      </c>
      <c r="BX2440">
        <v>44149.124120370368</v>
      </c>
    </row>
    <row r="2441" spans="1:76" x14ac:dyDescent="0.25">
      <c r="A2441" t="s">
        <v>32962</v>
      </c>
      <c r="B2441" t="s">
        <v>32963</v>
      </c>
      <c r="C2441" t="s">
        <v>46</v>
      </c>
      <c r="D2441">
        <v>41788</v>
      </c>
      <c r="I2441">
        <v>41788</v>
      </c>
      <c r="J2441">
        <v>2014</v>
      </c>
      <c r="K2441" t="s">
        <v>85</v>
      </c>
      <c r="L2441" t="s">
        <v>32964</v>
      </c>
      <c r="N2441" t="s">
        <v>7875</v>
      </c>
      <c r="O2441" t="s">
        <v>1057</v>
      </c>
      <c r="P2441" t="s">
        <v>1058</v>
      </c>
      <c r="Q2441" t="s">
        <v>52</v>
      </c>
      <c r="R2441">
        <v>98648</v>
      </c>
      <c r="S2441" t="s">
        <v>32965</v>
      </c>
      <c r="T2441" t="s">
        <v>32965</v>
      </c>
      <c r="U2441" t="s">
        <v>32966</v>
      </c>
      <c r="V2441" t="s">
        <v>5396</v>
      </c>
      <c r="W2441">
        <v>20</v>
      </c>
      <c r="X2441" t="s">
        <v>6297</v>
      </c>
      <c r="Y2441">
        <v>4093</v>
      </c>
      <c r="Z2441" t="s">
        <v>1058</v>
      </c>
      <c r="AA2441" t="s">
        <v>4785</v>
      </c>
      <c r="AB2441">
        <v>6951</v>
      </c>
      <c r="AC2441" t="s">
        <v>146</v>
      </c>
      <c r="AD2441" t="s">
        <v>4690</v>
      </c>
      <c r="AE2441" t="s">
        <v>107</v>
      </c>
      <c r="AF2441" t="s">
        <v>107</v>
      </c>
      <c r="AJ2441" t="s">
        <v>58</v>
      </c>
      <c r="AK2441" t="s">
        <v>59</v>
      </c>
      <c r="AL2441">
        <v>41947</v>
      </c>
      <c r="AM2441" t="s">
        <v>4878</v>
      </c>
      <c r="AN2441" t="b">
        <v>1</v>
      </c>
      <c r="AQ2441" t="s">
        <v>60</v>
      </c>
      <c r="AR2441" t="s">
        <v>61</v>
      </c>
      <c r="BB2441" s="7" t="s">
        <v>7875</v>
      </c>
      <c r="BC2441" s="7" t="s">
        <v>1057</v>
      </c>
      <c r="BD2441" s="7" t="s">
        <v>52</v>
      </c>
      <c r="BE2441" s="7">
        <v>98648</v>
      </c>
      <c r="BF2441" s="7" t="s">
        <v>32966</v>
      </c>
      <c r="BO2441" t="s">
        <v>32967</v>
      </c>
      <c r="BP2441">
        <v>20868</v>
      </c>
      <c r="BQ2441">
        <v>902</v>
      </c>
      <c r="BR2441">
        <v>7094</v>
      </c>
      <c r="BU2441" t="s">
        <v>32968</v>
      </c>
      <c r="BV2441" t="s">
        <v>4695</v>
      </c>
      <c r="BX2441">
        <v>43597.999085648145</v>
      </c>
    </row>
    <row r="2442" spans="1:76" x14ac:dyDescent="0.25">
      <c r="A2442" t="s">
        <v>32990</v>
      </c>
      <c r="B2442" t="s">
        <v>848</v>
      </c>
      <c r="C2442" t="s">
        <v>46</v>
      </c>
      <c r="D2442">
        <v>41740</v>
      </c>
      <c r="H2442" t="s">
        <v>47</v>
      </c>
      <c r="I2442">
        <v>41740</v>
      </c>
      <c r="J2442">
        <v>2014</v>
      </c>
      <c r="K2442" t="s">
        <v>85</v>
      </c>
      <c r="L2442" t="s">
        <v>21293</v>
      </c>
      <c r="N2442" t="s">
        <v>849</v>
      </c>
      <c r="O2442" t="s">
        <v>186</v>
      </c>
      <c r="P2442" t="s">
        <v>68</v>
      </c>
      <c r="Q2442" t="s">
        <v>52</v>
      </c>
      <c r="R2442">
        <v>98071</v>
      </c>
      <c r="S2442" t="s">
        <v>850</v>
      </c>
      <c r="T2442" t="s">
        <v>20743</v>
      </c>
      <c r="U2442" t="s">
        <v>21294</v>
      </c>
      <c r="V2442" t="s">
        <v>54</v>
      </c>
      <c r="W2442">
        <v>13</v>
      </c>
      <c r="X2442" t="s">
        <v>306</v>
      </c>
      <c r="Y2442">
        <v>4839</v>
      </c>
      <c r="Z2442" t="s">
        <v>68</v>
      </c>
      <c r="AA2442" t="s">
        <v>57</v>
      </c>
      <c r="AC2442" t="s">
        <v>146</v>
      </c>
      <c r="AD2442" t="s">
        <v>4690</v>
      </c>
      <c r="AE2442" t="s">
        <v>107</v>
      </c>
      <c r="AF2442" t="s">
        <v>107</v>
      </c>
      <c r="AJ2442" t="s">
        <v>58</v>
      </c>
      <c r="AK2442" t="s">
        <v>59</v>
      </c>
      <c r="AL2442">
        <v>41947</v>
      </c>
      <c r="AM2442" t="s">
        <v>4692</v>
      </c>
      <c r="AN2442" t="b">
        <v>1</v>
      </c>
      <c r="AQ2442" t="s">
        <v>60</v>
      </c>
      <c r="AR2442" t="s">
        <v>61</v>
      </c>
      <c r="AS2442" t="s">
        <v>100</v>
      </c>
      <c r="BB2442" s="7" t="s">
        <v>849</v>
      </c>
      <c r="BC2442" s="7" t="s">
        <v>186</v>
      </c>
      <c r="BD2442" s="7" t="s">
        <v>52</v>
      </c>
      <c r="BE2442" s="7">
        <v>98071</v>
      </c>
      <c r="BF2442" s="7" t="s">
        <v>21294</v>
      </c>
      <c r="BG2442" s="7">
        <v>107636.86</v>
      </c>
      <c r="BH2442" s="7">
        <v>0</v>
      </c>
      <c r="BI2442">
        <v>107636.86</v>
      </c>
      <c r="BJ2442">
        <v>0</v>
      </c>
      <c r="BK2442">
        <v>0</v>
      </c>
      <c r="BL2442">
        <v>0</v>
      </c>
      <c r="BM2442">
        <v>673.59</v>
      </c>
      <c r="BN2442">
        <v>0</v>
      </c>
      <c r="BO2442" t="s">
        <v>32991</v>
      </c>
      <c r="BP2442">
        <v>18769</v>
      </c>
      <c r="BQ2442">
        <v>25525</v>
      </c>
      <c r="BR2442">
        <v>7431</v>
      </c>
      <c r="BS2442">
        <v>8387</v>
      </c>
      <c r="BT2442">
        <v>31</v>
      </c>
      <c r="BU2442" t="s">
        <v>21298</v>
      </c>
      <c r="BV2442" t="s">
        <v>4695</v>
      </c>
      <c r="BX2442">
        <v>44149.155069444445</v>
      </c>
    </row>
    <row r="2443" spans="1:76" x14ac:dyDescent="0.25">
      <c r="A2443" t="s">
        <v>32992</v>
      </c>
      <c r="B2443" t="s">
        <v>21184</v>
      </c>
      <c r="C2443" t="s">
        <v>46</v>
      </c>
      <c r="D2443">
        <v>41760</v>
      </c>
      <c r="I2443">
        <v>41760</v>
      </c>
      <c r="J2443">
        <v>2014</v>
      </c>
      <c r="K2443" t="s">
        <v>85</v>
      </c>
      <c r="L2443" t="s">
        <v>21185</v>
      </c>
      <c r="N2443" t="s">
        <v>21186</v>
      </c>
      <c r="O2443" t="s">
        <v>1057</v>
      </c>
      <c r="P2443" t="s">
        <v>1058</v>
      </c>
      <c r="Q2443" t="s">
        <v>52</v>
      </c>
      <c r="R2443">
        <v>98648</v>
      </c>
      <c r="S2443" t="s">
        <v>21187</v>
      </c>
      <c r="T2443" t="s">
        <v>21187</v>
      </c>
      <c r="U2443" t="s">
        <v>29602</v>
      </c>
      <c r="V2443" t="s">
        <v>6576</v>
      </c>
      <c r="W2443">
        <v>27</v>
      </c>
      <c r="X2443" t="s">
        <v>6297</v>
      </c>
      <c r="Y2443">
        <v>4093</v>
      </c>
      <c r="Z2443" t="s">
        <v>1058</v>
      </c>
      <c r="AA2443" t="s">
        <v>4785</v>
      </c>
      <c r="AB2443">
        <v>6951</v>
      </c>
      <c r="AC2443" t="s">
        <v>146</v>
      </c>
      <c r="AD2443" t="s">
        <v>4690</v>
      </c>
      <c r="AE2443" t="s">
        <v>107</v>
      </c>
      <c r="AF2443" t="s">
        <v>107</v>
      </c>
      <c r="AJ2443" t="s">
        <v>58</v>
      </c>
      <c r="AK2443" t="s">
        <v>59</v>
      </c>
      <c r="AL2443">
        <v>41947</v>
      </c>
      <c r="AM2443" t="s">
        <v>4878</v>
      </c>
      <c r="AN2443" t="b">
        <v>1</v>
      </c>
      <c r="AQ2443" t="s">
        <v>195</v>
      </c>
      <c r="AR2443" t="s">
        <v>150</v>
      </c>
      <c r="BB2443" s="7" t="s">
        <v>21186</v>
      </c>
      <c r="BC2443" s="7" t="s">
        <v>1057</v>
      </c>
      <c r="BD2443" s="7" t="s">
        <v>52</v>
      </c>
      <c r="BE2443" s="7">
        <v>98648</v>
      </c>
      <c r="BF2443" s="7" t="s">
        <v>29602</v>
      </c>
      <c r="BO2443" t="s">
        <v>32993</v>
      </c>
      <c r="BP2443">
        <v>2013</v>
      </c>
      <c r="BQ2443">
        <v>686</v>
      </c>
      <c r="BR2443">
        <v>7540</v>
      </c>
      <c r="BU2443" t="s">
        <v>21190</v>
      </c>
      <c r="BV2443" t="s">
        <v>4695</v>
      </c>
      <c r="BX2443">
        <v>43598.006354166668</v>
      </c>
    </row>
    <row r="2444" spans="1:76" x14ac:dyDescent="0.25">
      <c r="A2444" t="s">
        <v>32994</v>
      </c>
      <c r="B2444" t="s">
        <v>25130</v>
      </c>
      <c r="C2444" t="s">
        <v>46</v>
      </c>
      <c r="D2444">
        <v>41759</v>
      </c>
      <c r="I2444">
        <v>41759</v>
      </c>
      <c r="J2444">
        <v>2014</v>
      </c>
      <c r="K2444" t="s">
        <v>77</v>
      </c>
      <c r="L2444" t="s">
        <v>32995</v>
      </c>
      <c r="N2444" t="s">
        <v>32996</v>
      </c>
      <c r="O2444" t="s">
        <v>612</v>
      </c>
      <c r="P2444" t="s">
        <v>613</v>
      </c>
      <c r="Q2444" t="s">
        <v>52</v>
      </c>
      <c r="R2444">
        <v>99166</v>
      </c>
      <c r="S2444" t="s">
        <v>25134</v>
      </c>
      <c r="T2444" t="s">
        <v>25134</v>
      </c>
      <c r="U2444" t="s">
        <v>32997</v>
      </c>
      <c r="V2444" t="s">
        <v>4807</v>
      </c>
      <c r="W2444">
        <v>23</v>
      </c>
      <c r="X2444" t="s">
        <v>7356</v>
      </c>
      <c r="Y2444">
        <v>3290</v>
      </c>
      <c r="Z2444" t="s">
        <v>613</v>
      </c>
      <c r="AA2444" t="s">
        <v>4785</v>
      </c>
      <c r="AB2444">
        <v>4460</v>
      </c>
      <c r="AC2444" t="s">
        <v>146</v>
      </c>
      <c r="AD2444" t="s">
        <v>4690</v>
      </c>
      <c r="AE2444" t="s">
        <v>107</v>
      </c>
      <c r="AF2444" t="s">
        <v>107</v>
      </c>
      <c r="AJ2444" t="s">
        <v>58</v>
      </c>
      <c r="AK2444" t="s">
        <v>59</v>
      </c>
      <c r="AL2444">
        <v>41947</v>
      </c>
      <c r="AM2444" t="s">
        <v>4878</v>
      </c>
      <c r="AN2444" t="b">
        <v>1</v>
      </c>
      <c r="BB2444" s="7" t="s">
        <v>32996</v>
      </c>
      <c r="BC2444" s="7" t="s">
        <v>612</v>
      </c>
      <c r="BD2444" s="7" t="s">
        <v>52</v>
      </c>
      <c r="BE2444" s="7">
        <v>99166</v>
      </c>
      <c r="BF2444" s="7" t="s">
        <v>32997</v>
      </c>
      <c r="BO2444" t="s">
        <v>32998</v>
      </c>
      <c r="BP2444">
        <v>10459</v>
      </c>
      <c r="BQ2444">
        <v>5932</v>
      </c>
      <c r="BR2444">
        <v>7075</v>
      </c>
      <c r="BU2444" t="s">
        <v>32999</v>
      </c>
      <c r="BV2444" t="s">
        <v>4695</v>
      </c>
      <c r="BX2444">
        <v>43597.998761574076</v>
      </c>
    </row>
    <row r="2445" spans="1:76" x14ac:dyDescent="0.25">
      <c r="A2445" t="s">
        <v>33000</v>
      </c>
      <c r="B2445" t="s">
        <v>32245</v>
      </c>
      <c r="C2445" t="s">
        <v>46</v>
      </c>
      <c r="D2445">
        <v>41735</v>
      </c>
      <c r="I2445">
        <v>41735</v>
      </c>
      <c r="J2445">
        <v>2014</v>
      </c>
      <c r="K2445" t="s">
        <v>85</v>
      </c>
      <c r="L2445" t="s">
        <v>32246</v>
      </c>
      <c r="N2445" t="s">
        <v>33001</v>
      </c>
      <c r="O2445" t="s">
        <v>2493</v>
      </c>
      <c r="P2445" t="s">
        <v>3508</v>
      </c>
      <c r="Q2445" t="s">
        <v>52</v>
      </c>
      <c r="R2445">
        <v>99185</v>
      </c>
      <c r="S2445" t="s">
        <v>32248</v>
      </c>
      <c r="T2445" t="s">
        <v>32249</v>
      </c>
      <c r="U2445" t="s">
        <v>33002</v>
      </c>
      <c r="V2445" t="s">
        <v>6576</v>
      </c>
      <c r="W2445">
        <v>27</v>
      </c>
      <c r="X2445" t="s">
        <v>6972</v>
      </c>
      <c r="Y2445">
        <v>3655</v>
      </c>
      <c r="Z2445" t="s">
        <v>3508</v>
      </c>
      <c r="AA2445" t="s">
        <v>4785</v>
      </c>
      <c r="AB2445">
        <v>7129</v>
      </c>
      <c r="AC2445" t="s">
        <v>146</v>
      </c>
      <c r="AD2445" t="s">
        <v>4690</v>
      </c>
      <c r="AE2445" t="s">
        <v>107</v>
      </c>
      <c r="AF2445" t="s">
        <v>107</v>
      </c>
      <c r="AJ2445" t="s">
        <v>58</v>
      </c>
      <c r="AK2445" t="s">
        <v>59</v>
      </c>
      <c r="AL2445">
        <v>41947</v>
      </c>
      <c r="AM2445" t="s">
        <v>4878</v>
      </c>
      <c r="AN2445" t="b">
        <v>1</v>
      </c>
      <c r="AQ2445" t="s">
        <v>195</v>
      </c>
      <c r="AR2445" t="s">
        <v>150</v>
      </c>
      <c r="BB2445" s="7" t="s">
        <v>32251</v>
      </c>
      <c r="BC2445" s="7" t="s">
        <v>26580</v>
      </c>
      <c r="BD2445" s="7" t="s">
        <v>52</v>
      </c>
      <c r="BE2445" s="7">
        <v>99159</v>
      </c>
      <c r="BF2445" s="7" t="s">
        <v>32252</v>
      </c>
      <c r="BO2445" t="s">
        <v>33003</v>
      </c>
      <c r="BP2445">
        <v>11887</v>
      </c>
      <c r="BQ2445">
        <v>757</v>
      </c>
      <c r="BR2445">
        <v>7108</v>
      </c>
      <c r="BU2445" t="s">
        <v>32254</v>
      </c>
      <c r="BV2445" t="s">
        <v>4695</v>
      </c>
      <c r="BX2445">
        <v>43597.999282407407</v>
      </c>
    </row>
    <row r="2446" spans="1:76" x14ac:dyDescent="0.25">
      <c r="A2446" t="s">
        <v>33090</v>
      </c>
      <c r="B2446" t="s">
        <v>27838</v>
      </c>
      <c r="C2446" t="s">
        <v>46</v>
      </c>
      <c r="D2446">
        <v>41785</v>
      </c>
      <c r="H2446" t="s">
        <v>47</v>
      </c>
      <c r="I2446">
        <v>41785</v>
      </c>
      <c r="J2446">
        <v>2014</v>
      </c>
      <c r="K2446" t="s">
        <v>85</v>
      </c>
      <c r="L2446" t="s">
        <v>28616</v>
      </c>
      <c r="N2446" t="s">
        <v>27840</v>
      </c>
      <c r="O2446" t="s">
        <v>27841</v>
      </c>
      <c r="P2446" t="s">
        <v>291</v>
      </c>
      <c r="Q2446" t="s">
        <v>52</v>
      </c>
      <c r="R2446">
        <v>99357</v>
      </c>
      <c r="S2446" t="s">
        <v>27843</v>
      </c>
      <c r="T2446" t="s">
        <v>27843</v>
      </c>
      <c r="U2446" t="s">
        <v>28619</v>
      </c>
      <c r="V2446" t="s">
        <v>4807</v>
      </c>
      <c r="W2446">
        <v>23</v>
      </c>
      <c r="X2446" t="s">
        <v>7459</v>
      </c>
      <c r="Y2446">
        <v>3340</v>
      </c>
      <c r="Z2446" t="s">
        <v>291</v>
      </c>
      <c r="AA2446" t="s">
        <v>4785</v>
      </c>
      <c r="AB2446">
        <v>37035</v>
      </c>
      <c r="AC2446" t="s">
        <v>146</v>
      </c>
      <c r="AD2446" t="s">
        <v>4690</v>
      </c>
      <c r="AE2446" t="s">
        <v>107</v>
      </c>
      <c r="AF2446" t="s">
        <v>107</v>
      </c>
      <c r="AJ2446" t="s">
        <v>58</v>
      </c>
      <c r="AK2446" t="s">
        <v>59</v>
      </c>
      <c r="AL2446">
        <v>41947</v>
      </c>
      <c r="AM2446" t="s">
        <v>4692</v>
      </c>
      <c r="AN2446" t="b">
        <v>1</v>
      </c>
      <c r="AQ2446" t="s">
        <v>60</v>
      </c>
      <c r="AR2446" t="s">
        <v>61</v>
      </c>
      <c r="BB2446" s="7" t="s">
        <v>27840</v>
      </c>
      <c r="BC2446" s="7" t="s">
        <v>27841</v>
      </c>
      <c r="BD2446" s="7" t="s">
        <v>52</v>
      </c>
      <c r="BE2446" s="7">
        <v>99357</v>
      </c>
      <c r="BF2446" s="7" t="s">
        <v>28619</v>
      </c>
      <c r="BG2446" s="7">
        <v>12176.57</v>
      </c>
      <c r="BH2446" s="7">
        <v>0</v>
      </c>
      <c r="BI2446">
        <v>11055.6</v>
      </c>
      <c r="BJ2446">
        <v>0</v>
      </c>
      <c r="BK2446">
        <v>0</v>
      </c>
      <c r="BL2446">
        <v>0</v>
      </c>
      <c r="BO2446" t="s">
        <v>33091</v>
      </c>
      <c r="BP2446">
        <v>2653</v>
      </c>
      <c r="BQ2446">
        <v>297</v>
      </c>
      <c r="BR2446">
        <v>7483</v>
      </c>
      <c r="BS2446">
        <v>7599</v>
      </c>
      <c r="BU2446" t="s">
        <v>27845</v>
      </c>
      <c r="BV2446" t="s">
        <v>4695</v>
      </c>
      <c r="BX2446">
        <v>44149.12699074074</v>
      </c>
    </row>
    <row r="2447" spans="1:76" x14ac:dyDescent="0.25">
      <c r="A2447" t="s">
        <v>33092</v>
      </c>
      <c r="B2447" t="s">
        <v>23605</v>
      </c>
      <c r="C2447" t="s">
        <v>46</v>
      </c>
      <c r="D2447">
        <v>41780</v>
      </c>
      <c r="I2447">
        <v>41780</v>
      </c>
      <c r="J2447">
        <v>2014</v>
      </c>
      <c r="K2447" t="s">
        <v>85</v>
      </c>
      <c r="L2447" t="s">
        <v>33093</v>
      </c>
      <c r="N2447" t="s">
        <v>23607</v>
      </c>
      <c r="O2447" t="s">
        <v>676</v>
      </c>
      <c r="P2447" t="s">
        <v>322</v>
      </c>
      <c r="Q2447" t="s">
        <v>52</v>
      </c>
      <c r="R2447">
        <v>99111</v>
      </c>
      <c r="S2447" t="s">
        <v>23609</v>
      </c>
      <c r="T2447" t="s">
        <v>23609</v>
      </c>
      <c r="U2447" t="s">
        <v>33094</v>
      </c>
      <c r="V2447" t="s">
        <v>5571</v>
      </c>
      <c r="W2447">
        <v>28</v>
      </c>
      <c r="X2447" t="s">
        <v>6562</v>
      </c>
      <c r="Y2447">
        <v>4375</v>
      </c>
      <c r="Z2447" t="s">
        <v>322</v>
      </c>
      <c r="AA2447" t="s">
        <v>4785</v>
      </c>
      <c r="AB2447">
        <v>25423</v>
      </c>
      <c r="AC2447" t="s">
        <v>146</v>
      </c>
      <c r="AD2447" t="s">
        <v>4690</v>
      </c>
      <c r="AE2447" t="s">
        <v>107</v>
      </c>
      <c r="AF2447" t="s">
        <v>107</v>
      </c>
      <c r="AJ2447" t="s">
        <v>58</v>
      </c>
      <c r="AK2447" t="s">
        <v>59</v>
      </c>
      <c r="AL2447">
        <v>41947</v>
      </c>
      <c r="AM2447" t="s">
        <v>4878</v>
      </c>
      <c r="AN2447" t="b">
        <v>1</v>
      </c>
      <c r="AQ2447" t="s">
        <v>195</v>
      </c>
      <c r="AR2447" t="s">
        <v>150</v>
      </c>
      <c r="BB2447" s="7" t="s">
        <v>23607</v>
      </c>
      <c r="BC2447" s="7" t="s">
        <v>676</v>
      </c>
      <c r="BD2447" s="7" t="s">
        <v>52</v>
      </c>
      <c r="BE2447" s="7">
        <v>99111</v>
      </c>
      <c r="BF2447" s="7" t="s">
        <v>33094</v>
      </c>
      <c r="BO2447" t="s">
        <v>33095</v>
      </c>
      <c r="BP2447">
        <v>3820</v>
      </c>
      <c r="BQ2447">
        <v>644</v>
      </c>
      <c r="BR2447">
        <v>7413</v>
      </c>
      <c r="BU2447" t="s">
        <v>23611</v>
      </c>
      <c r="BV2447" t="s">
        <v>4695</v>
      </c>
      <c r="BX2447">
        <v>43598.004120370373</v>
      </c>
    </row>
    <row r="2448" spans="1:76" x14ac:dyDescent="0.25">
      <c r="A2448" t="s">
        <v>33096</v>
      </c>
      <c r="B2448" t="s">
        <v>23726</v>
      </c>
      <c r="C2448" t="s">
        <v>46</v>
      </c>
      <c r="D2448">
        <v>41772</v>
      </c>
      <c r="H2448" t="s">
        <v>47</v>
      </c>
      <c r="I2448">
        <v>41772</v>
      </c>
      <c r="J2448">
        <v>2014</v>
      </c>
      <c r="K2448" t="s">
        <v>85</v>
      </c>
      <c r="L2448" t="s">
        <v>33097</v>
      </c>
      <c r="N2448" t="s">
        <v>24838</v>
      </c>
      <c r="O2448" t="s">
        <v>225</v>
      </c>
      <c r="P2448" t="s">
        <v>226</v>
      </c>
      <c r="Q2448" t="s">
        <v>52</v>
      </c>
      <c r="R2448">
        <v>98666</v>
      </c>
      <c r="S2448" t="s">
        <v>23728</v>
      </c>
      <c r="T2448" t="s">
        <v>33098</v>
      </c>
      <c r="U2448" t="s">
        <v>33099</v>
      </c>
      <c r="V2448" t="s">
        <v>4783</v>
      </c>
      <c r="W2448">
        <v>25</v>
      </c>
      <c r="X2448" t="s">
        <v>6013</v>
      </c>
      <c r="Y2448">
        <v>3147</v>
      </c>
      <c r="Z2448" t="s">
        <v>226</v>
      </c>
      <c r="AA2448" t="s">
        <v>4785</v>
      </c>
      <c r="AB2448">
        <v>246872</v>
      </c>
      <c r="AC2448" t="s">
        <v>146</v>
      </c>
      <c r="AD2448" t="s">
        <v>4690</v>
      </c>
      <c r="AE2448" t="s">
        <v>107</v>
      </c>
      <c r="AF2448" t="s">
        <v>107</v>
      </c>
      <c r="AJ2448" t="s">
        <v>58</v>
      </c>
      <c r="AK2448" t="s">
        <v>59</v>
      </c>
      <c r="AL2448">
        <v>41947</v>
      </c>
      <c r="AM2448" t="s">
        <v>4692</v>
      </c>
      <c r="AN2448" t="b">
        <v>1</v>
      </c>
      <c r="AQ2448" t="s">
        <v>60</v>
      </c>
      <c r="AR2448" t="s">
        <v>61</v>
      </c>
      <c r="BB2448" s="7" t="s">
        <v>24838</v>
      </c>
      <c r="BC2448" s="7" t="s">
        <v>225</v>
      </c>
      <c r="BD2448" s="7" t="s">
        <v>52</v>
      </c>
      <c r="BE2448" s="7">
        <v>98666</v>
      </c>
      <c r="BG2448" s="7">
        <v>127630</v>
      </c>
      <c r="BH2448" s="7">
        <v>0</v>
      </c>
      <c r="BI2448">
        <v>131171.07</v>
      </c>
      <c r="BJ2448">
        <v>0</v>
      </c>
      <c r="BK2448">
        <v>0</v>
      </c>
      <c r="BL2448">
        <v>0</v>
      </c>
      <c r="BM2448">
        <v>0</v>
      </c>
      <c r="BN2448">
        <v>9371.51</v>
      </c>
      <c r="BO2448" t="s">
        <v>33100</v>
      </c>
      <c r="BP2448">
        <v>18973</v>
      </c>
      <c r="BQ2448">
        <v>430</v>
      </c>
      <c r="BR2448">
        <v>7420</v>
      </c>
      <c r="BS2448">
        <v>8385</v>
      </c>
      <c r="BU2448" t="s">
        <v>33101</v>
      </c>
      <c r="BV2448" t="s">
        <v>4695</v>
      </c>
      <c r="BX2448">
        <v>44149.154999999999</v>
      </c>
    </row>
    <row r="2449" spans="1:76" x14ac:dyDescent="0.25">
      <c r="A2449" t="s">
        <v>33228</v>
      </c>
      <c r="B2449" t="s">
        <v>3850</v>
      </c>
      <c r="C2449" t="s">
        <v>46</v>
      </c>
      <c r="D2449">
        <v>41787</v>
      </c>
      <c r="H2449" t="s">
        <v>47</v>
      </c>
      <c r="I2449">
        <v>41787</v>
      </c>
      <c r="J2449">
        <v>2014</v>
      </c>
      <c r="K2449" t="s">
        <v>85</v>
      </c>
      <c r="L2449" t="s">
        <v>33229</v>
      </c>
      <c r="N2449" t="s">
        <v>3851</v>
      </c>
      <c r="O2449" t="s">
        <v>3852</v>
      </c>
      <c r="P2449" t="s">
        <v>255</v>
      </c>
      <c r="Q2449" t="s">
        <v>52</v>
      </c>
      <c r="R2449">
        <v>98826</v>
      </c>
      <c r="S2449" t="s">
        <v>3853</v>
      </c>
      <c r="T2449" t="s">
        <v>25427</v>
      </c>
      <c r="U2449" t="s">
        <v>33230</v>
      </c>
      <c r="V2449" t="s">
        <v>4807</v>
      </c>
      <c r="W2449">
        <v>23</v>
      </c>
      <c r="X2449" t="s">
        <v>6430</v>
      </c>
      <c r="Y2449">
        <v>3111</v>
      </c>
      <c r="Z2449" t="s">
        <v>255</v>
      </c>
      <c r="AA2449" t="s">
        <v>4785</v>
      </c>
      <c r="AB2449">
        <v>39489</v>
      </c>
      <c r="AC2449" t="s">
        <v>146</v>
      </c>
      <c r="AD2449" t="s">
        <v>4690</v>
      </c>
      <c r="AE2449" t="s">
        <v>107</v>
      </c>
      <c r="AF2449" t="s">
        <v>107</v>
      </c>
      <c r="AJ2449" t="s">
        <v>58</v>
      </c>
      <c r="AK2449" t="s">
        <v>59</v>
      </c>
      <c r="AL2449">
        <v>41947</v>
      </c>
      <c r="AM2449" t="s">
        <v>4692</v>
      </c>
      <c r="AN2449" t="b">
        <v>1</v>
      </c>
      <c r="AQ2449" t="s">
        <v>60</v>
      </c>
      <c r="AR2449" t="s">
        <v>61</v>
      </c>
      <c r="BB2449" s="7" t="s">
        <v>33231</v>
      </c>
      <c r="BC2449" s="7" t="s">
        <v>3958</v>
      </c>
      <c r="BD2449" s="7" t="s">
        <v>52</v>
      </c>
      <c r="BE2449" s="7">
        <v>98826</v>
      </c>
      <c r="BG2449" s="7">
        <v>570</v>
      </c>
      <c r="BH2449" s="7">
        <v>5269.1</v>
      </c>
      <c r="BI2449">
        <v>647.73</v>
      </c>
      <c r="BJ2449">
        <v>0</v>
      </c>
      <c r="BK2449">
        <v>0</v>
      </c>
      <c r="BL2449">
        <v>0</v>
      </c>
      <c r="BO2449" t="s">
        <v>33232</v>
      </c>
      <c r="BP2449">
        <v>7189</v>
      </c>
      <c r="BQ2449">
        <v>45524</v>
      </c>
      <c r="BR2449">
        <v>7247</v>
      </c>
      <c r="BS2449">
        <v>7815</v>
      </c>
      <c r="BU2449" t="s">
        <v>33233</v>
      </c>
      <c r="BV2449" t="s">
        <v>4695</v>
      </c>
      <c r="BX2449">
        <v>44149.134791666664</v>
      </c>
    </row>
    <row r="2450" spans="1:76" x14ac:dyDescent="0.25">
      <c r="A2450" t="s">
        <v>33747</v>
      </c>
      <c r="B2450" t="s">
        <v>108</v>
      </c>
      <c r="C2450" t="s">
        <v>46</v>
      </c>
      <c r="D2450">
        <v>41628</v>
      </c>
      <c r="H2450" t="s">
        <v>47</v>
      </c>
      <c r="I2450">
        <v>41628</v>
      </c>
      <c r="J2450">
        <v>2014</v>
      </c>
      <c r="K2450" t="s">
        <v>85</v>
      </c>
      <c r="L2450" t="s">
        <v>20948</v>
      </c>
      <c r="N2450" t="s">
        <v>109</v>
      </c>
      <c r="O2450" t="s">
        <v>110</v>
      </c>
      <c r="P2450" t="s">
        <v>115</v>
      </c>
      <c r="Q2450" t="s">
        <v>52</v>
      </c>
      <c r="R2450">
        <v>98366</v>
      </c>
      <c r="S2450" t="s">
        <v>112</v>
      </c>
      <c r="T2450" t="s">
        <v>20826</v>
      </c>
      <c r="U2450" t="s">
        <v>29094</v>
      </c>
      <c r="V2450" t="s">
        <v>54</v>
      </c>
      <c r="W2450">
        <v>13</v>
      </c>
      <c r="X2450" t="s">
        <v>114</v>
      </c>
      <c r="Y2450">
        <v>4829</v>
      </c>
      <c r="Z2450" t="s">
        <v>115</v>
      </c>
      <c r="AA2450" t="s">
        <v>57</v>
      </c>
      <c r="AC2450" t="s">
        <v>146</v>
      </c>
      <c r="AD2450" t="s">
        <v>4690</v>
      </c>
      <c r="AE2450" t="s">
        <v>107</v>
      </c>
      <c r="AF2450" t="s">
        <v>107</v>
      </c>
      <c r="AJ2450" t="s">
        <v>58</v>
      </c>
      <c r="AK2450" t="s">
        <v>59</v>
      </c>
      <c r="AL2450">
        <v>41947</v>
      </c>
      <c r="AM2450" t="s">
        <v>4692</v>
      </c>
      <c r="AN2450" t="b">
        <v>1</v>
      </c>
      <c r="AQ2450" t="s">
        <v>60</v>
      </c>
      <c r="AR2450" t="s">
        <v>61</v>
      </c>
      <c r="AS2450" t="s">
        <v>4734</v>
      </c>
      <c r="BB2450" s="7" t="s">
        <v>116</v>
      </c>
      <c r="BC2450" s="7" t="s">
        <v>117</v>
      </c>
      <c r="BD2450" s="7" t="s">
        <v>52</v>
      </c>
      <c r="BE2450" s="7">
        <v>98371</v>
      </c>
      <c r="BF2450" s="7" t="s">
        <v>11221</v>
      </c>
      <c r="BG2450" s="7">
        <v>251754.59</v>
      </c>
      <c r="BH2450" s="7">
        <v>0</v>
      </c>
      <c r="BI2450">
        <v>256754.59</v>
      </c>
      <c r="BJ2450">
        <v>5000</v>
      </c>
      <c r="BK2450">
        <v>0</v>
      </c>
      <c r="BL2450">
        <v>0</v>
      </c>
      <c r="BM2450">
        <v>2587.86</v>
      </c>
      <c r="BN2450">
        <v>15000</v>
      </c>
      <c r="BO2450" t="s">
        <v>33748</v>
      </c>
      <c r="BP2450">
        <v>2374</v>
      </c>
      <c r="BQ2450">
        <v>585</v>
      </c>
      <c r="BR2450">
        <v>7504</v>
      </c>
      <c r="BS2450">
        <v>7591</v>
      </c>
      <c r="BT2450">
        <v>26</v>
      </c>
      <c r="BU2450" t="s">
        <v>11223</v>
      </c>
      <c r="BV2450" t="s">
        <v>4695</v>
      </c>
      <c r="BX2450">
        <v>44149.12641203704</v>
      </c>
    </row>
    <row r="2451" spans="1:76" x14ac:dyDescent="0.25">
      <c r="A2451" t="s">
        <v>33785</v>
      </c>
      <c r="B2451" t="s">
        <v>27126</v>
      </c>
      <c r="C2451" t="s">
        <v>46</v>
      </c>
      <c r="D2451">
        <v>41746</v>
      </c>
      <c r="I2451">
        <v>41746</v>
      </c>
      <c r="J2451">
        <v>2014</v>
      </c>
      <c r="K2451" t="s">
        <v>85</v>
      </c>
      <c r="L2451" t="s">
        <v>33786</v>
      </c>
      <c r="N2451" t="s">
        <v>27128</v>
      </c>
      <c r="O2451" t="s">
        <v>3857</v>
      </c>
      <c r="P2451" t="s">
        <v>930</v>
      </c>
      <c r="Q2451" t="s">
        <v>52</v>
      </c>
      <c r="R2451">
        <v>99344</v>
      </c>
      <c r="S2451" t="s">
        <v>27129</v>
      </c>
      <c r="T2451" t="s">
        <v>27129</v>
      </c>
      <c r="U2451" t="s">
        <v>33787</v>
      </c>
      <c r="V2451" t="s">
        <v>4807</v>
      </c>
      <c r="W2451">
        <v>23</v>
      </c>
      <c r="X2451" t="s">
        <v>7097</v>
      </c>
      <c r="Y2451">
        <v>3002</v>
      </c>
      <c r="Z2451" t="s">
        <v>930</v>
      </c>
      <c r="AA2451" t="s">
        <v>4785</v>
      </c>
      <c r="AB2451">
        <v>6274</v>
      </c>
      <c r="AC2451" t="s">
        <v>146</v>
      </c>
      <c r="AD2451" t="s">
        <v>4690</v>
      </c>
      <c r="AE2451" t="s">
        <v>107</v>
      </c>
      <c r="AF2451" t="s">
        <v>107</v>
      </c>
      <c r="AJ2451" t="s">
        <v>58</v>
      </c>
      <c r="AK2451" t="s">
        <v>59</v>
      </c>
      <c r="AL2451">
        <v>41947</v>
      </c>
      <c r="AM2451" t="s">
        <v>4878</v>
      </c>
      <c r="AN2451" t="b">
        <v>1</v>
      </c>
      <c r="AQ2451" t="s">
        <v>60</v>
      </c>
      <c r="AR2451" t="s">
        <v>61</v>
      </c>
      <c r="BB2451" s="7" t="s">
        <v>27128</v>
      </c>
      <c r="BC2451" s="7" t="s">
        <v>3857</v>
      </c>
      <c r="BD2451" s="7" t="s">
        <v>52</v>
      </c>
      <c r="BE2451" s="7">
        <v>99344</v>
      </c>
      <c r="BF2451" s="7" t="s">
        <v>33787</v>
      </c>
      <c r="BO2451" t="s">
        <v>33788</v>
      </c>
      <c r="BP2451">
        <v>18965</v>
      </c>
      <c r="BQ2451">
        <v>6076</v>
      </c>
      <c r="BR2451">
        <v>7422</v>
      </c>
      <c r="BU2451" t="s">
        <v>33789</v>
      </c>
      <c r="BV2451" t="s">
        <v>4695</v>
      </c>
      <c r="BX2451">
        <v>43598.004259259258</v>
      </c>
    </row>
    <row r="2452" spans="1:76" x14ac:dyDescent="0.25">
      <c r="A2452" t="s">
        <v>33799</v>
      </c>
      <c r="B2452" t="s">
        <v>33800</v>
      </c>
      <c r="C2452" t="s">
        <v>46</v>
      </c>
      <c r="D2452">
        <v>41753</v>
      </c>
      <c r="I2452">
        <v>41753</v>
      </c>
      <c r="J2452">
        <v>2014</v>
      </c>
      <c r="K2452" t="s">
        <v>85</v>
      </c>
      <c r="L2452" t="s">
        <v>33801</v>
      </c>
      <c r="N2452" t="s">
        <v>33802</v>
      </c>
      <c r="O2452" t="s">
        <v>50</v>
      </c>
      <c r="P2452" t="s">
        <v>51</v>
      </c>
      <c r="Q2452" t="s">
        <v>52</v>
      </c>
      <c r="R2452">
        <v>99114</v>
      </c>
      <c r="S2452" t="s">
        <v>33803</v>
      </c>
      <c r="T2452" t="s">
        <v>33803</v>
      </c>
      <c r="U2452" t="s">
        <v>33804</v>
      </c>
      <c r="V2452" t="s">
        <v>7053</v>
      </c>
      <c r="W2452">
        <v>21</v>
      </c>
      <c r="X2452" t="s">
        <v>7121</v>
      </c>
      <c r="Y2452">
        <v>4186</v>
      </c>
      <c r="Z2452" t="s">
        <v>51</v>
      </c>
      <c r="AA2452" t="s">
        <v>4785</v>
      </c>
      <c r="AB2452">
        <v>28509</v>
      </c>
      <c r="AC2452" t="s">
        <v>146</v>
      </c>
      <c r="AD2452" t="s">
        <v>4690</v>
      </c>
      <c r="AE2452" t="s">
        <v>107</v>
      </c>
      <c r="AF2452" t="s">
        <v>107</v>
      </c>
      <c r="AJ2452" t="s">
        <v>58</v>
      </c>
      <c r="AK2452" t="s">
        <v>59</v>
      </c>
      <c r="AL2452">
        <v>41947</v>
      </c>
      <c r="AM2452" t="s">
        <v>4878</v>
      </c>
      <c r="AN2452" t="b">
        <v>1</v>
      </c>
      <c r="AQ2452" t="s">
        <v>60</v>
      </c>
      <c r="AR2452" t="s">
        <v>99</v>
      </c>
      <c r="BB2452" s="7" t="s">
        <v>33805</v>
      </c>
      <c r="BC2452" s="7" t="s">
        <v>50</v>
      </c>
      <c r="BD2452" s="7" t="s">
        <v>52</v>
      </c>
      <c r="BE2452" s="7">
        <v>99114</v>
      </c>
      <c r="BF2452" s="7" t="s">
        <v>33806</v>
      </c>
      <c r="BO2452" t="s">
        <v>33807</v>
      </c>
      <c r="BP2452">
        <v>21540</v>
      </c>
      <c r="BQ2452">
        <v>6197</v>
      </c>
      <c r="BR2452">
        <v>7682</v>
      </c>
      <c r="BU2452" t="s">
        <v>33808</v>
      </c>
      <c r="BV2452" t="s">
        <v>4695</v>
      </c>
      <c r="BX2452">
        <v>43598.008553240739</v>
      </c>
    </row>
    <row r="2453" spans="1:76" x14ac:dyDescent="0.25">
      <c r="A2453" t="s">
        <v>33963</v>
      </c>
      <c r="B2453" t="s">
        <v>3256</v>
      </c>
      <c r="C2453" t="s">
        <v>46</v>
      </c>
      <c r="D2453">
        <v>41779</v>
      </c>
      <c r="H2453" t="s">
        <v>47</v>
      </c>
      <c r="I2453">
        <v>41779</v>
      </c>
      <c r="J2453">
        <v>2014</v>
      </c>
      <c r="K2453" t="s">
        <v>85</v>
      </c>
      <c r="L2453" t="s">
        <v>33964</v>
      </c>
      <c r="N2453" t="s">
        <v>3257</v>
      </c>
      <c r="O2453" t="s">
        <v>101</v>
      </c>
      <c r="P2453" t="s">
        <v>68</v>
      </c>
      <c r="Q2453" t="s">
        <v>52</v>
      </c>
      <c r="R2453">
        <v>98194</v>
      </c>
      <c r="S2453" t="s">
        <v>3258</v>
      </c>
      <c r="T2453" t="s">
        <v>33965</v>
      </c>
      <c r="U2453" t="s">
        <v>33966</v>
      </c>
      <c r="V2453" t="s">
        <v>90</v>
      </c>
      <c r="W2453">
        <v>12</v>
      </c>
      <c r="X2453" t="s">
        <v>450</v>
      </c>
      <c r="Y2453">
        <v>4765</v>
      </c>
      <c r="Z2453" t="s">
        <v>68</v>
      </c>
      <c r="AA2453" t="s">
        <v>57</v>
      </c>
      <c r="AC2453" t="s">
        <v>146</v>
      </c>
      <c r="AD2453" t="s">
        <v>4690</v>
      </c>
      <c r="AE2453" t="s">
        <v>107</v>
      </c>
      <c r="AF2453" t="s">
        <v>107</v>
      </c>
      <c r="AJ2453" t="s">
        <v>58</v>
      </c>
      <c r="AK2453" t="s">
        <v>59</v>
      </c>
      <c r="AL2453">
        <v>41947</v>
      </c>
      <c r="AM2453" t="s">
        <v>4692</v>
      </c>
      <c r="AN2453" t="b">
        <v>1</v>
      </c>
      <c r="AQ2453" t="s">
        <v>60</v>
      </c>
      <c r="AR2453" t="s">
        <v>99</v>
      </c>
      <c r="AS2453" t="s">
        <v>4734</v>
      </c>
      <c r="BB2453" s="7" t="s">
        <v>3257</v>
      </c>
      <c r="BC2453" s="7" t="s">
        <v>101</v>
      </c>
      <c r="BD2453" s="7" t="s">
        <v>52</v>
      </c>
      <c r="BE2453" s="7">
        <v>98194</v>
      </c>
      <c r="BF2453" s="7" t="s">
        <v>33967</v>
      </c>
      <c r="BG2453" s="7">
        <v>6323.53</v>
      </c>
      <c r="BH2453" s="7">
        <v>0</v>
      </c>
      <c r="BI2453">
        <v>5785.09</v>
      </c>
      <c r="BJ2453">
        <v>-548.86</v>
      </c>
      <c r="BK2453">
        <v>0</v>
      </c>
      <c r="BL2453">
        <v>0</v>
      </c>
      <c r="BO2453" t="s">
        <v>33968</v>
      </c>
      <c r="BP2453">
        <v>6303</v>
      </c>
      <c r="BQ2453">
        <v>6020</v>
      </c>
      <c r="BR2453">
        <v>7287</v>
      </c>
      <c r="BS2453">
        <v>7791</v>
      </c>
      <c r="BT2453">
        <v>36</v>
      </c>
      <c r="BU2453" t="s">
        <v>33969</v>
      </c>
      <c r="BV2453" t="s">
        <v>4695</v>
      </c>
      <c r="BX2453">
        <v>44149.134085648147</v>
      </c>
    </row>
    <row r="2454" spans="1:76" x14ac:dyDescent="0.25">
      <c r="A2454" t="s">
        <v>33979</v>
      </c>
      <c r="B2454" t="s">
        <v>33980</v>
      </c>
      <c r="C2454" t="s">
        <v>46</v>
      </c>
      <c r="D2454">
        <v>41700</v>
      </c>
      <c r="H2454" t="s">
        <v>47</v>
      </c>
      <c r="I2454">
        <v>41700</v>
      </c>
      <c r="J2454">
        <v>2014</v>
      </c>
      <c r="K2454" t="s">
        <v>85</v>
      </c>
      <c r="L2454" t="s">
        <v>33981</v>
      </c>
      <c r="N2454" t="s">
        <v>33982</v>
      </c>
      <c r="O2454" t="s">
        <v>1358</v>
      </c>
      <c r="P2454" t="s">
        <v>96</v>
      </c>
      <c r="Q2454" t="s">
        <v>52</v>
      </c>
      <c r="R2454">
        <v>99350</v>
      </c>
      <c r="S2454" t="s">
        <v>33983</v>
      </c>
      <c r="T2454" t="s">
        <v>33983</v>
      </c>
      <c r="U2454" t="s">
        <v>33984</v>
      </c>
      <c r="V2454" t="s">
        <v>7053</v>
      </c>
      <c r="W2454">
        <v>21</v>
      </c>
      <c r="X2454" t="s">
        <v>7019</v>
      </c>
      <c r="Y2454">
        <v>4725</v>
      </c>
      <c r="Z2454" t="s">
        <v>96</v>
      </c>
      <c r="AA2454" t="s">
        <v>4785</v>
      </c>
      <c r="AB2454">
        <v>97652</v>
      </c>
      <c r="AC2454" t="s">
        <v>146</v>
      </c>
      <c r="AD2454" t="s">
        <v>4690</v>
      </c>
      <c r="AE2454" t="s">
        <v>107</v>
      </c>
      <c r="AF2454" t="s">
        <v>107</v>
      </c>
      <c r="AJ2454" t="s">
        <v>58</v>
      </c>
      <c r="AK2454" t="s">
        <v>59</v>
      </c>
      <c r="AL2454">
        <v>41947</v>
      </c>
      <c r="AM2454" t="s">
        <v>4692</v>
      </c>
      <c r="AN2454" t="b">
        <v>1</v>
      </c>
      <c r="AQ2454" t="s">
        <v>60</v>
      </c>
      <c r="AR2454" t="s">
        <v>99</v>
      </c>
      <c r="BB2454" s="7" t="s">
        <v>1686</v>
      </c>
      <c r="BC2454" s="7" t="s">
        <v>1358</v>
      </c>
      <c r="BD2454" s="7" t="s">
        <v>52</v>
      </c>
      <c r="BE2454" s="7">
        <v>99350</v>
      </c>
      <c r="BF2454" s="7" t="s">
        <v>1686</v>
      </c>
      <c r="BG2454" s="7">
        <v>8683.6200000000008</v>
      </c>
      <c r="BH2454" s="7">
        <v>0</v>
      </c>
      <c r="BI2454">
        <v>15782.97</v>
      </c>
      <c r="BJ2454">
        <v>7850</v>
      </c>
      <c r="BK2454">
        <v>0</v>
      </c>
      <c r="BL2454">
        <v>0</v>
      </c>
      <c r="BO2454" t="s">
        <v>33985</v>
      </c>
      <c r="BP2454">
        <v>15316</v>
      </c>
      <c r="BQ2454">
        <v>6161</v>
      </c>
      <c r="BR2454">
        <v>7608</v>
      </c>
      <c r="BS2454">
        <v>8189</v>
      </c>
      <c r="BU2454" t="s">
        <v>33986</v>
      </c>
      <c r="BV2454" t="s">
        <v>4695</v>
      </c>
      <c r="BX2454">
        <v>44149.148460648146</v>
      </c>
    </row>
    <row r="2455" spans="1:76" x14ac:dyDescent="0.25">
      <c r="A2455" t="s">
        <v>34232</v>
      </c>
      <c r="B2455" t="s">
        <v>2283</v>
      </c>
      <c r="C2455" t="s">
        <v>46</v>
      </c>
      <c r="D2455">
        <v>41574</v>
      </c>
      <c r="H2455" t="s">
        <v>47</v>
      </c>
      <c r="I2455">
        <v>41574</v>
      </c>
      <c r="J2455">
        <v>2014</v>
      </c>
      <c r="K2455" t="s">
        <v>77</v>
      </c>
      <c r="L2455" t="s">
        <v>34233</v>
      </c>
      <c r="N2455" t="s">
        <v>34234</v>
      </c>
      <c r="O2455" t="s">
        <v>1371</v>
      </c>
      <c r="P2455" t="s">
        <v>353</v>
      </c>
      <c r="Q2455" t="s">
        <v>52</v>
      </c>
      <c r="R2455">
        <v>98231</v>
      </c>
      <c r="S2455" t="s">
        <v>2286</v>
      </c>
      <c r="T2455" t="s">
        <v>34235</v>
      </c>
      <c r="U2455" t="s">
        <v>34236</v>
      </c>
      <c r="V2455" t="s">
        <v>54</v>
      </c>
      <c r="W2455">
        <v>13</v>
      </c>
      <c r="X2455" t="s">
        <v>355</v>
      </c>
      <c r="Y2455">
        <v>4862</v>
      </c>
      <c r="Z2455" t="s">
        <v>353</v>
      </c>
      <c r="AA2455" t="s">
        <v>57</v>
      </c>
      <c r="AC2455" t="s">
        <v>146</v>
      </c>
      <c r="AD2455" t="s">
        <v>4690</v>
      </c>
      <c r="AE2455" t="s">
        <v>107</v>
      </c>
      <c r="AF2455" t="s">
        <v>107</v>
      </c>
      <c r="AJ2455" t="s">
        <v>58</v>
      </c>
      <c r="AK2455" t="s">
        <v>59</v>
      </c>
      <c r="AL2455">
        <v>41947</v>
      </c>
      <c r="AM2455" t="s">
        <v>4692</v>
      </c>
      <c r="AN2455" t="b">
        <v>1</v>
      </c>
      <c r="AS2455" t="s">
        <v>62</v>
      </c>
      <c r="BB2455" s="7" t="s">
        <v>34237</v>
      </c>
      <c r="BC2455" s="7" t="s">
        <v>1371</v>
      </c>
      <c r="BD2455" s="7" t="s">
        <v>52</v>
      </c>
      <c r="BE2455" s="7">
        <v>98230</v>
      </c>
      <c r="BF2455" s="7" t="s">
        <v>34238</v>
      </c>
      <c r="BG2455" s="7">
        <v>6100</v>
      </c>
      <c r="BH2455" s="7">
        <v>50</v>
      </c>
      <c r="BI2455">
        <v>6150</v>
      </c>
      <c r="BJ2455">
        <v>0</v>
      </c>
      <c r="BK2455">
        <v>0</v>
      </c>
      <c r="BL2455">
        <v>0</v>
      </c>
      <c r="BO2455" t="s">
        <v>34239</v>
      </c>
      <c r="BP2455">
        <v>14601</v>
      </c>
      <c r="BQ2455">
        <v>6092</v>
      </c>
      <c r="BR2455">
        <v>7462</v>
      </c>
      <c r="BS2455">
        <v>8160</v>
      </c>
      <c r="BT2455">
        <v>42</v>
      </c>
      <c r="BU2455" t="s">
        <v>24550</v>
      </c>
      <c r="BV2455" t="s">
        <v>4695</v>
      </c>
      <c r="BX2455">
        <v>44149.147569444445</v>
      </c>
    </row>
    <row r="2456" spans="1:76" x14ac:dyDescent="0.25">
      <c r="A2456" t="s">
        <v>34475</v>
      </c>
      <c r="B2456" t="s">
        <v>2455</v>
      </c>
      <c r="C2456" t="s">
        <v>46</v>
      </c>
      <c r="D2456">
        <v>41556</v>
      </c>
      <c r="H2456" t="s">
        <v>47</v>
      </c>
      <c r="I2456">
        <v>41556</v>
      </c>
      <c r="J2456">
        <v>2014</v>
      </c>
      <c r="K2456" t="s">
        <v>85</v>
      </c>
      <c r="L2456" t="s">
        <v>21533</v>
      </c>
      <c r="N2456" t="s">
        <v>3173</v>
      </c>
      <c r="O2456" t="s">
        <v>173</v>
      </c>
      <c r="P2456" t="s">
        <v>115</v>
      </c>
      <c r="Q2456" t="s">
        <v>52</v>
      </c>
      <c r="R2456">
        <v>98360</v>
      </c>
      <c r="S2456" t="s">
        <v>2457</v>
      </c>
      <c r="T2456" t="s">
        <v>21534</v>
      </c>
      <c r="U2456" t="s">
        <v>34476</v>
      </c>
      <c r="V2456" t="s">
        <v>54</v>
      </c>
      <c r="W2456">
        <v>13</v>
      </c>
      <c r="X2456" t="s">
        <v>174</v>
      </c>
      <c r="Y2456">
        <v>4781</v>
      </c>
      <c r="Z2456" t="s">
        <v>115</v>
      </c>
      <c r="AA2456" t="s">
        <v>57</v>
      </c>
      <c r="AC2456" t="s">
        <v>146</v>
      </c>
      <c r="AD2456" t="s">
        <v>4690</v>
      </c>
      <c r="AE2456" t="s">
        <v>107</v>
      </c>
      <c r="AF2456" t="s">
        <v>107</v>
      </c>
      <c r="AJ2456" t="s">
        <v>58</v>
      </c>
      <c r="AK2456" t="s">
        <v>59</v>
      </c>
      <c r="AL2456">
        <v>41947</v>
      </c>
      <c r="AM2456" t="s">
        <v>4692</v>
      </c>
      <c r="AN2456" t="b">
        <v>1</v>
      </c>
      <c r="AQ2456" t="s">
        <v>60</v>
      </c>
      <c r="AR2456" t="s">
        <v>61</v>
      </c>
      <c r="AS2456" t="s">
        <v>62</v>
      </c>
      <c r="BB2456" s="7" t="s">
        <v>2071</v>
      </c>
      <c r="BC2456" s="7" t="s">
        <v>143</v>
      </c>
      <c r="BD2456" s="7" t="s">
        <v>52</v>
      </c>
      <c r="BE2456" s="7">
        <v>98402</v>
      </c>
      <c r="BF2456" s="7" t="s">
        <v>21240</v>
      </c>
      <c r="BG2456" s="7">
        <v>97317.98</v>
      </c>
      <c r="BH2456" s="7">
        <v>0</v>
      </c>
      <c r="BI2456">
        <v>97307.93</v>
      </c>
      <c r="BJ2456">
        <v>0</v>
      </c>
      <c r="BK2456">
        <v>0</v>
      </c>
      <c r="BL2456">
        <v>0</v>
      </c>
      <c r="BO2456" t="s">
        <v>34477</v>
      </c>
      <c r="BP2456">
        <v>9194</v>
      </c>
      <c r="BQ2456">
        <v>3800</v>
      </c>
      <c r="BR2456">
        <v>7127</v>
      </c>
      <c r="BS2456">
        <v>7901</v>
      </c>
      <c r="BT2456">
        <v>2</v>
      </c>
      <c r="BU2456" t="s">
        <v>20897</v>
      </c>
      <c r="BV2456" t="s">
        <v>4695</v>
      </c>
      <c r="BX2456">
        <v>44149.13790509259</v>
      </c>
    </row>
    <row r="2457" spans="1:76" x14ac:dyDescent="0.25">
      <c r="A2457" t="s">
        <v>34478</v>
      </c>
      <c r="B2457" t="s">
        <v>34479</v>
      </c>
      <c r="C2457" t="s">
        <v>46</v>
      </c>
      <c r="D2457">
        <v>41777</v>
      </c>
      <c r="H2457" t="s">
        <v>47</v>
      </c>
      <c r="I2457">
        <v>41777</v>
      </c>
      <c r="J2457">
        <v>2014</v>
      </c>
      <c r="K2457" t="s">
        <v>85</v>
      </c>
      <c r="L2457" t="s">
        <v>34480</v>
      </c>
      <c r="N2457" t="s">
        <v>34481</v>
      </c>
      <c r="O2457" t="s">
        <v>110</v>
      </c>
      <c r="P2457" t="s">
        <v>111</v>
      </c>
      <c r="Q2457" t="s">
        <v>52</v>
      </c>
      <c r="R2457">
        <v>98366</v>
      </c>
      <c r="S2457" t="s">
        <v>34482</v>
      </c>
      <c r="T2457" t="s">
        <v>34483</v>
      </c>
      <c r="U2457" t="s">
        <v>34484</v>
      </c>
      <c r="V2457" t="s">
        <v>5331</v>
      </c>
      <c r="W2457">
        <v>26</v>
      </c>
      <c r="X2457" t="s">
        <v>4824</v>
      </c>
      <c r="Y2457">
        <v>3539</v>
      </c>
      <c r="Z2457" t="s">
        <v>111</v>
      </c>
      <c r="AA2457" t="s">
        <v>4785</v>
      </c>
      <c r="AB2457">
        <v>153736</v>
      </c>
      <c r="AC2457" t="s">
        <v>146</v>
      </c>
      <c r="AD2457" t="s">
        <v>4690</v>
      </c>
      <c r="AE2457" t="s">
        <v>107</v>
      </c>
      <c r="AF2457" t="s">
        <v>107</v>
      </c>
      <c r="AJ2457" t="s">
        <v>58</v>
      </c>
      <c r="AK2457" t="s">
        <v>59</v>
      </c>
      <c r="AL2457">
        <v>41947</v>
      </c>
      <c r="AM2457" t="s">
        <v>4692</v>
      </c>
      <c r="AN2457" t="b">
        <v>1</v>
      </c>
      <c r="AQ2457" t="s">
        <v>60</v>
      </c>
      <c r="AR2457" t="s">
        <v>61</v>
      </c>
      <c r="BB2457" s="7" t="s">
        <v>34485</v>
      </c>
      <c r="BC2457" s="7" t="s">
        <v>110</v>
      </c>
      <c r="BD2457" s="7" t="s">
        <v>52</v>
      </c>
      <c r="BE2457" s="7">
        <v>98366</v>
      </c>
      <c r="BF2457" s="7" t="s">
        <v>34486</v>
      </c>
      <c r="BG2457" s="7">
        <v>27658.27</v>
      </c>
      <c r="BH2457" s="7">
        <v>0</v>
      </c>
      <c r="BI2457">
        <v>31639.37</v>
      </c>
      <c r="BJ2457">
        <v>3981.1</v>
      </c>
      <c r="BK2457">
        <v>0</v>
      </c>
      <c r="BL2457">
        <v>0</v>
      </c>
      <c r="BO2457" t="s">
        <v>34487</v>
      </c>
      <c r="BP2457">
        <v>16571</v>
      </c>
      <c r="BQ2457">
        <v>6185</v>
      </c>
      <c r="BR2457">
        <v>7659</v>
      </c>
      <c r="BS2457">
        <v>8258</v>
      </c>
      <c r="BU2457" t="s">
        <v>34488</v>
      </c>
      <c r="BV2457" t="s">
        <v>4695</v>
      </c>
      <c r="BX2457">
        <v>44149.150601851848</v>
      </c>
    </row>
    <row r="2458" spans="1:76" x14ac:dyDescent="0.25">
      <c r="A2458" t="s">
        <v>34489</v>
      </c>
      <c r="B2458" t="s">
        <v>34490</v>
      </c>
      <c r="C2458" t="s">
        <v>46</v>
      </c>
      <c r="D2458">
        <v>41785</v>
      </c>
      <c r="H2458" t="s">
        <v>47</v>
      </c>
      <c r="I2458">
        <v>41785</v>
      </c>
      <c r="J2458">
        <v>2014</v>
      </c>
      <c r="K2458" t="s">
        <v>85</v>
      </c>
      <c r="L2458" t="s">
        <v>34491</v>
      </c>
      <c r="N2458" t="s">
        <v>34492</v>
      </c>
      <c r="O2458" t="s">
        <v>87</v>
      </c>
      <c r="P2458" t="s">
        <v>88</v>
      </c>
      <c r="Q2458" t="s">
        <v>52</v>
      </c>
      <c r="R2458">
        <v>98532</v>
      </c>
      <c r="S2458" t="s">
        <v>34493</v>
      </c>
      <c r="T2458" t="s">
        <v>34494</v>
      </c>
      <c r="U2458" t="s">
        <v>34495</v>
      </c>
      <c r="V2458" t="s">
        <v>4807</v>
      </c>
      <c r="W2458">
        <v>23</v>
      </c>
      <c r="X2458" t="s">
        <v>5408</v>
      </c>
      <c r="Y2458">
        <v>3626</v>
      </c>
      <c r="Z2458" t="s">
        <v>88</v>
      </c>
      <c r="AA2458" t="s">
        <v>4785</v>
      </c>
      <c r="AB2458">
        <v>44288</v>
      </c>
      <c r="AC2458" t="s">
        <v>146</v>
      </c>
      <c r="AD2458" t="s">
        <v>4690</v>
      </c>
      <c r="AE2458" t="s">
        <v>107</v>
      </c>
      <c r="AF2458" t="s">
        <v>107</v>
      </c>
      <c r="AJ2458" t="s">
        <v>58</v>
      </c>
      <c r="AK2458" t="s">
        <v>59</v>
      </c>
      <c r="AL2458">
        <v>41947</v>
      </c>
      <c r="AM2458" t="s">
        <v>4692</v>
      </c>
      <c r="AN2458" t="b">
        <v>1</v>
      </c>
      <c r="AQ2458" t="s">
        <v>60</v>
      </c>
      <c r="AR2458" t="s">
        <v>99</v>
      </c>
      <c r="BB2458" s="7">
        <v>198</v>
      </c>
      <c r="BC2458" s="7" t="s">
        <v>23141</v>
      </c>
      <c r="BD2458" s="7" t="s">
        <v>52</v>
      </c>
      <c r="BE2458" s="7">
        <v>98570</v>
      </c>
      <c r="BG2458" s="7">
        <v>15495</v>
      </c>
      <c r="BH2458" s="7">
        <v>0</v>
      </c>
      <c r="BI2458">
        <v>22167.63</v>
      </c>
      <c r="BJ2458">
        <v>5000</v>
      </c>
      <c r="BK2458">
        <v>0</v>
      </c>
      <c r="BL2458">
        <v>0</v>
      </c>
      <c r="BO2458" t="s">
        <v>34496</v>
      </c>
      <c r="BP2458">
        <v>793</v>
      </c>
      <c r="BQ2458">
        <v>24450</v>
      </c>
      <c r="BR2458">
        <v>7630</v>
      </c>
      <c r="BS2458">
        <v>7525</v>
      </c>
      <c r="BU2458" t="s">
        <v>34497</v>
      </c>
      <c r="BV2458" t="s">
        <v>4695</v>
      </c>
      <c r="BX2458">
        <v>44149.124236111114</v>
      </c>
    </row>
    <row r="2459" spans="1:76" x14ac:dyDescent="0.25">
      <c r="A2459" t="s">
        <v>34498</v>
      </c>
      <c r="B2459" t="s">
        <v>1466</v>
      </c>
      <c r="C2459" t="s">
        <v>46</v>
      </c>
      <c r="D2459">
        <v>40582</v>
      </c>
      <c r="H2459" t="s">
        <v>47</v>
      </c>
      <c r="I2459">
        <v>40582</v>
      </c>
      <c r="J2459">
        <v>2014</v>
      </c>
      <c r="K2459" t="s">
        <v>85</v>
      </c>
      <c r="L2459" t="s">
        <v>34499</v>
      </c>
      <c r="N2459" t="s">
        <v>1467</v>
      </c>
      <c r="O2459" t="s">
        <v>363</v>
      </c>
      <c r="P2459" t="s">
        <v>68</v>
      </c>
      <c r="Q2459" t="s">
        <v>52</v>
      </c>
      <c r="R2459">
        <v>98042</v>
      </c>
      <c r="S2459" t="s">
        <v>440</v>
      </c>
      <c r="T2459" t="s">
        <v>34500</v>
      </c>
      <c r="U2459" t="s">
        <v>34501</v>
      </c>
      <c r="V2459" t="s">
        <v>90</v>
      </c>
      <c r="W2459">
        <v>12</v>
      </c>
      <c r="X2459" t="s">
        <v>1094</v>
      </c>
      <c r="Y2459">
        <v>4776</v>
      </c>
      <c r="Z2459" t="s">
        <v>68</v>
      </c>
      <c r="AA2459" t="s">
        <v>57</v>
      </c>
      <c r="AC2459" t="s">
        <v>146</v>
      </c>
      <c r="AD2459" t="s">
        <v>4690</v>
      </c>
      <c r="AE2459" t="s">
        <v>107</v>
      </c>
      <c r="AF2459" t="s">
        <v>107</v>
      </c>
      <c r="AJ2459" t="s">
        <v>58</v>
      </c>
      <c r="AK2459" t="s">
        <v>59</v>
      </c>
      <c r="AL2459">
        <v>41947</v>
      </c>
      <c r="AM2459" t="s">
        <v>4692</v>
      </c>
      <c r="AN2459" t="b">
        <v>1</v>
      </c>
      <c r="AQ2459" t="s">
        <v>60</v>
      </c>
      <c r="AR2459" t="s">
        <v>61</v>
      </c>
      <c r="AS2459" t="s">
        <v>62</v>
      </c>
      <c r="BB2459" s="7" t="s">
        <v>3830</v>
      </c>
      <c r="BC2459" s="7" t="s">
        <v>154</v>
      </c>
      <c r="BD2459" s="7" t="s">
        <v>52</v>
      </c>
      <c r="BE2459" s="7">
        <v>98506</v>
      </c>
      <c r="BG2459" s="7">
        <v>423939.53</v>
      </c>
      <c r="BH2459" s="7">
        <v>0</v>
      </c>
      <c r="BI2459">
        <v>422589.29</v>
      </c>
      <c r="BJ2459">
        <v>0</v>
      </c>
      <c r="BK2459">
        <v>0</v>
      </c>
      <c r="BL2459">
        <v>0</v>
      </c>
      <c r="BM2459">
        <v>6.2</v>
      </c>
      <c r="BN2459">
        <v>0</v>
      </c>
      <c r="BO2459" t="s">
        <v>34502</v>
      </c>
      <c r="BP2459">
        <v>5971</v>
      </c>
      <c r="BQ2459">
        <v>528</v>
      </c>
      <c r="BR2459">
        <v>7302</v>
      </c>
      <c r="BS2459">
        <v>7770</v>
      </c>
      <c r="BT2459">
        <v>47</v>
      </c>
      <c r="BU2459" t="s">
        <v>3829</v>
      </c>
      <c r="BV2459" t="s">
        <v>4695</v>
      </c>
      <c r="BX2459">
        <v>44149.132488425923</v>
      </c>
    </row>
    <row r="2460" spans="1:76" x14ac:dyDescent="0.25">
      <c r="A2460" t="s">
        <v>34503</v>
      </c>
      <c r="B2460" t="s">
        <v>1740</v>
      </c>
      <c r="C2460" t="s">
        <v>46</v>
      </c>
      <c r="D2460">
        <v>41433</v>
      </c>
      <c r="H2460" t="s">
        <v>47</v>
      </c>
      <c r="I2460">
        <v>41433</v>
      </c>
      <c r="J2460">
        <v>2014</v>
      </c>
      <c r="K2460" t="s">
        <v>85</v>
      </c>
      <c r="L2460" t="s">
        <v>28828</v>
      </c>
      <c r="N2460" t="s">
        <v>2069</v>
      </c>
      <c r="O2460" t="s">
        <v>295</v>
      </c>
      <c r="P2460" t="s">
        <v>115</v>
      </c>
      <c r="Q2460" t="s">
        <v>52</v>
      </c>
      <c r="R2460">
        <v>98558</v>
      </c>
      <c r="S2460" t="s">
        <v>2070</v>
      </c>
      <c r="T2460" t="s">
        <v>28829</v>
      </c>
      <c r="U2460" t="s">
        <v>34504</v>
      </c>
      <c r="V2460" t="s">
        <v>54</v>
      </c>
      <c r="W2460">
        <v>13</v>
      </c>
      <c r="X2460" t="s">
        <v>174</v>
      </c>
      <c r="Y2460">
        <v>4781</v>
      </c>
      <c r="Z2460" t="s">
        <v>115</v>
      </c>
      <c r="AA2460" t="s">
        <v>57</v>
      </c>
      <c r="AC2460" t="s">
        <v>146</v>
      </c>
      <c r="AD2460" t="s">
        <v>4690</v>
      </c>
      <c r="AE2460" t="s">
        <v>107</v>
      </c>
      <c r="AF2460" t="s">
        <v>107</v>
      </c>
      <c r="AJ2460" t="s">
        <v>58</v>
      </c>
      <c r="AK2460" t="s">
        <v>59</v>
      </c>
      <c r="AL2460">
        <v>41947</v>
      </c>
      <c r="AM2460" t="s">
        <v>4692</v>
      </c>
      <c r="AN2460" t="b">
        <v>1</v>
      </c>
      <c r="AQ2460" t="s">
        <v>60</v>
      </c>
      <c r="AR2460" t="s">
        <v>61</v>
      </c>
      <c r="AS2460" t="s">
        <v>62</v>
      </c>
      <c r="BB2460" s="7" t="s">
        <v>34505</v>
      </c>
      <c r="BC2460" s="7" t="s">
        <v>143</v>
      </c>
      <c r="BD2460" s="7" t="s">
        <v>52</v>
      </c>
      <c r="BE2460" s="7">
        <v>98402</v>
      </c>
      <c r="BG2460" s="7">
        <v>253393.06</v>
      </c>
      <c r="BH2460" s="7">
        <v>1437.59</v>
      </c>
      <c r="BI2460">
        <v>250255.76</v>
      </c>
      <c r="BJ2460">
        <v>0</v>
      </c>
      <c r="BK2460">
        <v>0</v>
      </c>
      <c r="BL2460">
        <v>0</v>
      </c>
      <c r="BM2460">
        <v>6.2</v>
      </c>
      <c r="BN2460">
        <v>0</v>
      </c>
      <c r="BO2460" t="s">
        <v>34506</v>
      </c>
      <c r="BP2460">
        <v>21323</v>
      </c>
      <c r="BQ2460">
        <v>2</v>
      </c>
      <c r="BR2460">
        <v>7559</v>
      </c>
      <c r="BS2460">
        <v>8594</v>
      </c>
      <c r="BT2460">
        <v>2</v>
      </c>
      <c r="BU2460" t="s">
        <v>20897</v>
      </c>
      <c r="BV2460" t="s">
        <v>4695</v>
      </c>
      <c r="BX2460">
        <v>44149.1637962963</v>
      </c>
    </row>
    <row r="2461" spans="1:76" x14ac:dyDescent="0.25">
      <c r="A2461" t="s">
        <v>34507</v>
      </c>
      <c r="B2461" t="s">
        <v>25268</v>
      </c>
      <c r="C2461" t="s">
        <v>46</v>
      </c>
      <c r="D2461">
        <v>41810</v>
      </c>
      <c r="I2461">
        <v>41810</v>
      </c>
      <c r="J2461">
        <v>2014</v>
      </c>
      <c r="K2461" t="s">
        <v>85</v>
      </c>
      <c r="L2461" t="s">
        <v>33869</v>
      </c>
      <c r="N2461" t="s">
        <v>33870</v>
      </c>
      <c r="O2461" t="s">
        <v>25271</v>
      </c>
      <c r="P2461" t="s">
        <v>51</v>
      </c>
      <c r="Q2461" t="s">
        <v>52</v>
      </c>
      <c r="R2461">
        <v>99137</v>
      </c>
      <c r="S2461" t="s">
        <v>25273</v>
      </c>
      <c r="T2461" t="s">
        <v>25273</v>
      </c>
      <c r="U2461" t="s">
        <v>33871</v>
      </c>
      <c r="V2461" t="s">
        <v>4807</v>
      </c>
      <c r="W2461">
        <v>23</v>
      </c>
      <c r="X2461" t="s">
        <v>7121</v>
      </c>
      <c r="Y2461">
        <v>4186</v>
      </c>
      <c r="Z2461" t="s">
        <v>51</v>
      </c>
      <c r="AA2461" t="s">
        <v>4785</v>
      </c>
      <c r="AB2461">
        <v>28509</v>
      </c>
      <c r="AC2461" t="s">
        <v>146</v>
      </c>
      <c r="AD2461" t="s">
        <v>4690</v>
      </c>
      <c r="AE2461" t="s">
        <v>107</v>
      </c>
      <c r="AF2461" t="s">
        <v>107</v>
      </c>
      <c r="AJ2461" t="s">
        <v>58</v>
      </c>
      <c r="AK2461" t="s">
        <v>59</v>
      </c>
      <c r="AL2461">
        <v>41947</v>
      </c>
      <c r="AM2461" t="s">
        <v>4878</v>
      </c>
      <c r="AN2461" t="b">
        <v>1</v>
      </c>
      <c r="AQ2461" t="s">
        <v>195</v>
      </c>
      <c r="AR2461" t="s">
        <v>150</v>
      </c>
      <c r="BB2461" s="7" t="s">
        <v>33870</v>
      </c>
      <c r="BC2461" s="7" t="s">
        <v>25271</v>
      </c>
      <c r="BD2461" s="7" t="s">
        <v>52</v>
      </c>
      <c r="BE2461" s="7">
        <v>99137</v>
      </c>
      <c r="BF2461" s="7" t="s">
        <v>33871</v>
      </c>
      <c r="BO2461" t="s">
        <v>34508</v>
      </c>
      <c r="BP2461">
        <v>4571</v>
      </c>
      <c r="BQ2461">
        <v>622</v>
      </c>
      <c r="BR2461">
        <v>7376</v>
      </c>
      <c r="BU2461" t="s">
        <v>25275</v>
      </c>
      <c r="BV2461" t="s">
        <v>4695</v>
      </c>
      <c r="BX2461">
        <v>43598.003391203703</v>
      </c>
    </row>
    <row r="2462" spans="1:76" x14ac:dyDescent="0.25">
      <c r="A2462" t="s">
        <v>34509</v>
      </c>
      <c r="B2462" t="s">
        <v>34510</v>
      </c>
      <c r="C2462" t="s">
        <v>46</v>
      </c>
      <c r="D2462">
        <v>41787</v>
      </c>
      <c r="H2462" t="s">
        <v>289</v>
      </c>
      <c r="I2462">
        <v>41787</v>
      </c>
      <c r="J2462">
        <v>2014</v>
      </c>
      <c r="K2462" t="s">
        <v>85</v>
      </c>
      <c r="L2462" t="s">
        <v>34511</v>
      </c>
      <c r="N2462" t="s">
        <v>34512</v>
      </c>
      <c r="O2462" t="s">
        <v>3958</v>
      </c>
      <c r="P2462" t="s">
        <v>255</v>
      </c>
      <c r="Q2462" t="s">
        <v>52</v>
      </c>
      <c r="R2462">
        <v>98815</v>
      </c>
      <c r="S2462" t="s">
        <v>34513</v>
      </c>
      <c r="T2462" t="s">
        <v>34513</v>
      </c>
      <c r="U2462" t="s">
        <v>34514</v>
      </c>
      <c r="V2462" t="s">
        <v>4807</v>
      </c>
      <c r="W2462">
        <v>23</v>
      </c>
      <c r="X2462" t="s">
        <v>6430</v>
      </c>
      <c r="Y2462">
        <v>3111</v>
      </c>
      <c r="Z2462" t="s">
        <v>255</v>
      </c>
      <c r="AA2462" t="s">
        <v>4785</v>
      </c>
      <c r="AB2462">
        <v>39489</v>
      </c>
      <c r="AC2462" t="s">
        <v>146</v>
      </c>
      <c r="AD2462" t="s">
        <v>4690</v>
      </c>
      <c r="AE2462" t="s">
        <v>107</v>
      </c>
      <c r="AF2462" t="s">
        <v>107</v>
      </c>
      <c r="AJ2462" t="s">
        <v>58</v>
      </c>
      <c r="AK2462" t="s">
        <v>59</v>
      </c>
      <c r="AL2462">
        <v>41947</v>
      </c>
      <c r="AM2462" t="s">
        <v>4692</v>
      </c>
      <c r="AN2462" t="b">
        <v>1</v>
      </c>
      <c r="AQ2462" t="s">
        <v>60</v>
      </c>
      <c r="AR2462" t="s">
        <v>99</v>
      </c>
      <c r="BB2462" s="7" t="s">
        <v>34512</v>
      </c>
      <c r="BC2462" s="7" t="s">
        <v>3958</v>
      </c>
      <c r="BD2462" s="7" t="s">
        <v>52</v>
      </c>
      <c r="BE2462" s="7">
        <v>98815</v>
      </c>
      <c r="BF2462" s="7" t="s">
        <v>34514</v>
      </c>
      <c r="BG2462" s="7">
        <v>0</v>
      </c>
      <c r="BH2462" s="7">
        <v>0</v>
      </c>
      <c r="BI2462">
        <v>0</v>
      </c>
      <c r="BJ2462">
        <v>0</v>
      </c>
      <c r="BK2462">
        <v>0</v>
      </c>
      <c r="BL2462">
        <v>0</v>
      </c>
      <c r="BO2462" t="s">
        <v>34515</v>
      </c>
      <c r="BP2462">
        <v>18008</v>
      </c>
      <c r="BQ2462">
        <v>6115</v>
      </c>
      <c r="BR2462">
        <v>7509</v>
      </c>
      <c r="BS2462">
        <v>8333</v>
      </c>
      <c r="BU2462" t="s">
        <v>34516</v>
      </c>
      <c r="BV2462" t="s">
        <v>4695</v>
      </c>
      <c r="BX2462">
        <v>44149.153449074074</v>
      </c>
    </row>
    <row r="2463" spans="1:76" x14ac:dyDescent="0.25">
      <c r="A2463" t="s">
        <v>34517</v>
      </c>
      <c r="B2463" t="s">
        <v>34518</v>
      </c>
      <c r="C2463" t="s">
        <v>46</v>
      </c>
      <c r="D2463">
        <v>41785</v>
      </c>
      <c r="H2463" t="s">
        <v>47</v>
      </c>
      <c r="I2463">
        <v>41785</v>
      </c>
      <c r="J2463">
        <v>2014</v>
      </c>
      <c r="K2463" t="s">
        <v>85</v>
      </c>
      <c r="L2463" t="s">
        <v>34519</v>
      </c>
      <c r="N2463" t="s">
        <v>34520</v>
      </c>
      <c r="O2463" t="s">
        <v>612</v>
      </c>
      <c r="P2463" t="s">
        <v>613</v>
      </c>
      <c r="Q2463" t="s">
        <v>52</v>
      </c>
      <c r="R2463">
        <v>99166</v>
      </c>
      <c r="S2463" t="s">
        <v>34521</v>
      </c>
      <c r="T2463" t="s">
        <v>34522</v>
      </c>
      <c r="U2463" t="s">
        <v>34523</v>
      </c>
      <c r="V2463" t="s">
        <v>5331</v>
      </c>
      <c r="W2463">
        <v>26</v>
      </c>
      <c r="X2463" t="s">
        <v>7356</v>
      </c>
      <c r="Y2463">
        <v>3290</v>
      </c>
      <c r="Z2463" t="s">
        <v>613</v>
      </c>
      <c r="AA2463" t="s">
        <v>4785</v>
      </c>
      <c r="AB2463">
        <v>4460</v>
      </c>
      <c r="AC2463" t="s">
        <v>146</v>
      </c>
      <c r="AD2463" t="s">
        <v>4690</v>
      </c>
      <c r="AE2463" t="s">
        <v>107</v>
      </c>
      <c r="AF2463" t="s">
        <v>107</v>
      </c>
      <c r="AJ2463" t="s">
        <v>58</v>
      </c>
      <c r="AK2463" t="s">
        <v>59</v>
      </c>
      <c r="AL2463">
        <v>41947</v>
      </c>
      <c r="AM2463" t="s">
        <v>4692</v>
      </c>
      <c r="AN2463" t="b">
        <v>1</v>
      </c>
      <c r="AQ2463" t="s">
        <v>60</v>
      </c>
      <c r="AR2463" t="s">
        <v>61</v>
      </c>
      <c r="BB2463" s="7" t="s">
        <v>34524</v>
      </c>
      <c r="BC2463" s="7" t="s">
        <v>17572</v>
      </c>
      <c r="BD2463" s="7" t="s">
        <v>52</v>
      </c>
      <c r="BE2463" s="7" t="s">
        <v>34525</v>
      </c>
      <c r="BF2463" s="7" t="s">
        <v>34526</v>
      </c>
      <c r="BG2463" s="7">
        <v>3380.76</v>
      </c>
      <c r="BH2463" s="7">
        <v>0</v>
      </c>
      <c r="BI2463">
        <v>3239.79</v>
      </c>
      <c r="BJ2463">
        <v>0</v>
      </c>
      <c r="BK2463">
        <v>0</v>
      </c>
      <c r="BL2463">
        <v>0</v>
      </c>
      <c r="BO2463" t="s">
        <v>34527</v>
      </c>
      <c r="BP2463">
        <v>14827</v>
      </c>
      <c r="BQ2463">
        <v>6120</v>
      </c>
      <c r="BR2463">
        <v>7521</v>
      </c>
      <c r="BS2463">
        <v>8172</v>
      </c>
      <c r="BU2463" t="s">
        <v>34528</v>
      </c>
      <c r="BV2463" t="s">
        <v>4695</v>
      </c>
      <c r="BX2463">
        <v>44149.147974537038</v>
      </c>
    </row>
    <row r="2464" spans="1:76" x14ac:dyDescent="0.25">
      <c r="A2464" t="s">
        <v>34529</v>
      </c>
      <c r="B2464" t="s">
        <v>530</v>
      </c>
      <c r="C2464" t="s">
        <v>46</v>
      </c>
      <c r="D2464">
        <v>41768</v>
      </c>
      <c r="H2464" t="s">
        <v>47</v>
      </c>
      <c r="I2464">
        <v>41768</v>
      </c>
      <c r="J2464">
        <v>2014</v>
      </c>
      <c r="K2464" t="s">
        <v>85</v>
      </c>
      <c r="L2464" t="s">
        <v>20989</v>
      </c>
      <c r="N2464" t="s">
        <v>1425</v>
      </c>
      <c r="O2464" t="s">
        <v>462</v>
      </c>
      <c r="P2464" t="s">
        <v>462</v>
      </c>
      <c r="Q2464" t="s">
        <v>52</v>
      </c>
      <c r="R2464">
        <v>99362</v>
      </c>
      <c r="S2464" t="s">
        <v>1426</v>
      </c>
      <c r="T2464" t="s">
        <v>24766</v>
      </c>
      <c r="U2464" t="s">
        <v>20484</v>
      </c>
      <c r="V2464" t="s">
        <v>54</v>
      </c>
      <c r="W2464">
        <v>13</v>
      </c>
      <c r="X2464" t="s">
        <v>461</v>
      </c>
      <c r="Y2464">
        <v>4809</v>
      </c>
      <c r="Z2464" t="s">
        <v>462</v>
      </c>
      <c r="AA2464" t="s">
        <v>57</v>
      </c>
      <c r="AC2464" t="s">
        <v>146</v>
      </c>
      <c r="AD2464" t="s">
        <v>4690</v>
      </c>
      <c r="AE2464" t="s">
        <v>107</v>
      </c>
      <c r="AF2464" t="s">
        <v>107</v>
      </c>
      <c r="AJ2464" t="s">
        <v>58</v>
      </c>
      <c r="AK2464" t="s">
        <v>59</v>
      </c>
      <c r="AL2464">
        <v>41947</v>
      </c>
      <c r="AM2464" t="s">
        <v>4692</v>
      </c>
      <c r="AN2464" t="b">
        <v>1</v>
      </c>
      <c r="AQ2464" t="s">
        <v>60</v>
      </c>
      <c r="AR2464" t="s">
        <v>61</v>
      </c>
      <c r="AS2464" t="s">
        <v>62</v>
      </c>
      <c r="BB2464" s="7" t="s">
        <v>1427</v>
      </c>
      <c r="BC2464" s="7" t="s">
        <v>1428</v>
      </c>
      <c r="BD2464" s="7" t="s">
        <v>52</v>
      </c>
      <c r="BE2464" s="7">
        <v>99324</v>
      </c>
      <c r="BG2464" s="7">
        <v>65742.87</v>
      </c>
      <c r="BH2464" s="7">
        <v>233.58</v>
      </c>
      <c r="BI2464">
        <v>59586.239999999998</v>
      </c>
      <c r="BJ2464">
        <v>0</v>
      </c>
      <c r="BK2464">
        <v>0</v>
      </c>
      <c r="BL2464">
        <v>0</v>
      </c>
      <c r="BO2464" t="s">
        <v>34530</v>
      </c>
      <c r="BP2464">
        <v>20500</v>
      </c>
      <c r="BQ2464">
        <v>26337</v>
      </c>
      <c r="BR2464">
        <v>7217</v>
      </c>
      <c r="BS2464">
        <v>8484</v>
      </c>
      <c r="BT2464">
        <v>16</v>
      </c>
      <c r="BU2464" t="s">
        <v>29081</v>
      </c>
      <c r="BV2464" t="s">
        <v>4695</v>
      </c>
      <c r="BX2464">
        <v>44149.158194444448</v>
      </c>
    </row>
    <row r="2465" spans="1:76" x14ac:dyDescent="0.25">
      <c r="A2465" t="s">
        <v>34531</v>
      </c>
      <c r="B2465" t="s">
        <v>2066</v>
      </c>
      <c r="C2465" t="s">
        <v>46</v>
      </c>
      <c r="D2465">
        <v>41780</v>
      </c>
      <c r="H2465" t="s">
        <v>47</v>
      </c>
      <c r="I2465">
        <v>41780</v>
      </c>
      <c r="J2465">
        <v>2014</v>
      </c>
      <c r="K2465" t="s">
        <v>85</v>
      </c>
      <c r="L2465" t="s">
        <v>28944</v>
      </c>
      <c r="N2465" t="s">
        <v>2067</v>
      </c>
      <c r="O2465" t="s">
        <v>825</v>
      </c>
      <c r="P2465" t="s">
        <v>199</v>
      </c>
      <c r="Q2465" t="s">
        <v>52</v>
      </c>
      <c r="R2465">
        <v>98046</v>
      </c>
      <c r="S2465" t="s">
        <v>28945</v>
      </c>
      <c r="T2465" t="s">
        <v>28946</v>
      </c>
      <c r="U2465" t="s">
        <v>28947</v>
      </c>
      <c r="V2465" t="s">
        <v>54</v>
      </c>
      <c r="W2465">
        <v>13</v>
      </c>
      <c r="X2465" t="s">
        <v>341</v>
      </c>
      <c r="Y2465">
        <v>4819</v>
      </c>
      <c r="Z2465" t="s">
        <v>199</v>
      </c>
      <c r="AA2465" t="s">
        <v>57</v>
      </c>
      <c r="AC2465" t="s">
        <v>146</v>
      </c>
      <c r="AD2465" t="s">
        <v>4690</v>
      </c>
      <c r="AE2465" t="s">
        <v>107</v>
      </c>
      <c r="AF2465" t="s">
        <v>107</v>
      </c>
      <c r="AJ2465" t="s">
        <v>58</v>
      </c>
      <c r="AK2465" t="s">
        <v>59</v>
      </c>
      <c r="AL2465">
        <v>41947</v>
      </c>
      <c r="AM2465" t="s">
        <v>4692</v>
      </c>
      <c r="AN2465" t="b">
        <v>1</v>
      </c>
      <c r="AQ2465" t="s">
        <v>60</v>
      </c>
      <c r="AR2465" t="s">
        <v>99</v>
      </c>
      <c r="AS2465" t="s">
        <v>4734</v>
      </c>
      <c r="BB2465" s="7" t="s">
        <v>2068</v>
      </c>
      <c r="BC2465" s="7" t="s">
        <v>716</v>
      </c>
      <c r="BD2465" s="7" t="s">
        <v>52</v>
      </c>
      <c r="BE2465" s="7">
        <v>98026</v>
      </c>
      <c r="BF2465" s="7" t="s">
        <v>34532</v>
      </c>
      <c r="BG2465" s="7">
        <v>6925</v>
      </c>
      <c r="BH2465" s="7">
        <v>0</v>
      </c>
      <c r="BI2465">
        <v>7164.7</v>
      </c>
      <c r="BJ2465">
        <v>-1556</v>
      </c>
      <c r="BK2465">
        <v>0</v>
      </c>
      <c r="BL2465">
        <v>0</v>
      </c>
      <c r="BO2465" t="s">
        <v>34533</v>
      </c>
      <c r="BP2465">
        <v>17176</v>
      </c>
      <c r="BQ2465">
        <v>4060</v>
      </c>
      <c r="BR2465">
        <v>7591</v>
      </c>
      <c r="BS2465">
        <v>8290</v>
      </c>
      <c r="BT2465">
        <v>21</v>
      </c>
      <c r="BU2465" t="s">
        <v>34534</v>
      </c>
      <c r="BV2465" t="s">
        <v>4695</v>
      </c>
      <c r="BX2465">
        <v>44149.151655092595</v>
      </c>
    </row>
    <row r="2466" spans="1:76" x14ac:dyDescent="0.25">
      <c r="A2466" t="s">
        <v>34535</v>
      </c>
      <c r="B2466" t="s">
        <v>2179</v>
      </c>
      <c r="C2466" t="s">
        <v>46</v>
      </c>
      <c r="D2466">
        <v>41704</v>
      </c>
      <c r="H2466" t="s">
        <v>47</v>
      </c>
      <c r="I2466">
        <v>41704</v>
      </c>
      <c r="J2466">
        <v>2014</v>
      </c>
      <c r="K2466" t="s">
        <v>85</v>
      </c>
      <c r="L2466" t="s">
        <v>34536</v>
      </c>
      <c r="N2466" t="s">
        <v>4347</v>
      </c>
      <c r="O2466" t="s">
        <v>305</v>
      </c>
      <c r="P2466" t="s">
        <v>115</v>
      </c>
      <c r="Q2466" t="s">
        <v>52</v>
      </c>
      <c r="R2466">
        <v>98390</v>
      </c>
      <c r="S2466" t="s">
        <v>2182</v>
      </c>
      <c r="T2466" t="s">
        <v>23548</v>
      </c>
      <c r="U2466" t="s">
        <v>34537</v>
      </c>
      <c r="V2466" t="s">
        <v>54</v>
      </c>
      <c r="W2466">
        <v>13</v>
      </c>
      <c r="X2466" t="s">
        <v>386</v>
      </c>
      <c r="Y2466">
        <v>4827</v>
      </c>
      <c r="Z2466" t="s">
        <v>115</v>
      </c>
      <c r="AA2466" t="s">
        <v>57</v>
      </c>
      <c r="AC2466" t="s">
        <v>146</v>
      </c>
      <c r="AD2466" t="s">
        <v>4690</v>
      </c>
      <c r="AE2466" t="s">
        <v>107</v>
      </c>
      <c r="AF2466" t="s">
        <v>107</v>
      </c>
      <c r="AJ2466" t="s">
        <v>58</v>
      </c>
      <c r="AK2466" t="s">
        <v>59</v>
      </c>
      <c r="AL2466">
        <v>41947</v>
      </c>
      <c r="AM2466" t="s">
        <v>4692</v>
      </c>
      <c r="AN2466" t="b">
        <v>1</v>
      </c>
      <c r="AQ2466" t="s">
        <v>60</v>
      </c>
      <c r="AR2466" t="s">
        <v>61</v>
      </c>
      <c r="AS2466" t="s">
        <v>4734</v>
      </c>
      <c r="BB2466" s="7" t="s">
        <v>2071</v>
      </c>
      <c r="BC2466" s="7" t="s">
        <v>143</v>
      </c>
      <c r="BD2466" s="7" t="s">
        <v>52</v>
      </c>
      <c r="BE2466" s="7">
        <v>98402</v>
      </c>
      <c r="BG2466" s="7">
        <v>218854.66</v>
      </c>
      <c r="BH2466" s="7">
        <v>0</v>
      </c>
      <c r="BI2466">
        <v>209381.1</v>
      </c>
      <c r="BJ2466">
        <v>0</v>
      </c>
      <c r="BK2466">
        <v>0</v>
      </c>
      <c r="BL2466">
        <v>12500</v>
      </c>
      <c r="BM2466">
        <v>641.54</v>
      </c>
      <c r="BN2466">
        <v>0</v>
      </c>
      <c r="BO2466" t="s">
        <v>34538</v>
      </c>
      <c r="BP2466">
        <v>18584</v>
      </c>
      <c r="BQ2466">
        <v>1822</v>
      </c>
      <c r="BR2466">
        <v>7440</v>
      </c>
      <c r="BS2466">
        <v>8372</v>
      </c>
      <c r="BT2466">
        <v>25</v>
      </c>
      <c r="BU2466" t="s">
        <v>34539</v>
      </c>
      <c r="BV2466" t="s">
        <v>4695</v>
      </c>
      <c r="BX2466">
        <v>44149.154641203706</v>
      </c>
    </row>
    <row r="2467" spans="1:76" x14ac:dyDescent="0.25">
      <c r="A2467" t="s">
        <v>34540</v>
      </c>
      <c r="B2467" t="s">
        <v>22666</v>
      </c>
      <c r="C2467" t="s">
        <v>46</v>
      </c>
      <c r="D2467">
        <v>41688</v>
      </c>
      <c r="H2467" t="s">
        <v>47</v>
      </c>
      <c r="I2467">
        <v>41688</v>
      </c>
      <c r="J2467">
        <v>2014</v>
      </c>
      <c r="K2467" t="s">
        <v>85</v>
      </c>
      <c r="L2467" t="s">
        <v>32185</v>
      </c>
      <c r="N2467" t="s">
        <v>34541</v>
      </c>
      <c r="O2467" t="s">
        <v>290</v>
      </c>
      <c r="P2467" t="s">
        <v>291</v>
      </c>
      <c r="Q2467" t="s">
        <v>52</v>
      </c>
      <c r="R2467">
        <v>98823</v>
      </c>
      <c r="S2467" t="s">
        <v>34542</v>
      </c>
      <c r="T2467" t="s">
        <v>22669</v>
      </c>
      <c r="U2467" t="s">
        <v>32187</v>
      </c>
      <c r="V2467" t="s">
        <v>5396</v>
      </c>
      <c r="W2467">
        <v>20</v>
      </c>
      <c r="X2467" t="s">
        <v>7459</v>
      </c>
      <c r="Y2467">
        <v>3340</v>
      </c>
      <c r="Z2467" t="s">
        <v>291</v>
      </c>
      <c r="AA2467" t="s">
        <v>4785</v>
      </c>
      <c r="AB2467">
        <v>37035</v>
      </c>
      <c r="AC2467" t="s">
        <v>146</v>
      </c>
      <c r="AD2467" t="s">
        <v>4690</v>
      </c>
      <c r="AE2467" t="s">
        <v>107</v>
      </c>
      <c r="AF2467" t="s">
        <v>107</v>
      </c>
      <c r="AJ2467" t="s">
        <v>58</v>
      </c>
      <c r="AK2467" t="s">
        <v>59</v>
      </c>
      <c r="AL2467">
        <v>41947</v>
      </c>
      <c r="AM2467" t="s">
        <v>4692</v>
      </c>
      <c r="AN2467" t="b">
        <v>1</v>
      </c>
      <c r="AQ2467" t="s">
        <v>60</v>
      </c>
      <c r="AR2467" t="s">
        <v>61</v>
      </c>
      <c r="BB2467" s="7" t="s">
        <v>34543</v>
      </c>
      <c r="BC2467" s="7" t="s">
        <v>290</v>
      </c>
      <c r="BD2467" s="7" t="s">
        <v>52</v>
      </c>
      <c r="BE2467" s="7">
        <v>98823</v>
      </c>
      <c r="BF2467" s="7" t="s">
        <v>32188</v>
      </c>
      <c r="BG2467" s="7">
        <v>4677.8900000000003</v>
      </c>
      <c r="BH2467" s="7">
        <v>1170.8</v>
      </c>
      <c r="BI2467">
        <v>2919.02</v>
      </c>
      <c r="BJ2467">
        <v>0</v>
      </c>
      <c r="BK2467">
        <v>0</v>
      </c>
      <c r="BL2467">
        <v>9621.25</v>
      </c>
      <c r="BO2467" t="s">
        <v>34544</v>
      </c>
      <c r="BP2467">
        <v>9531</v>
      </c>
      <c r="BQ2467">
        <v>301</v>
      </c>
      <c r="BR2467">
        <v>7107</v>
      </c>
      <c r="BS2467">
        <v>7925</v>
      </c>
      <c r="BU2467" t="s">
        <v>32190</v>
      </c>
      <c r="BV2467" t="s">
        <v>4695</v>
      </c>
      <c r="BX2467">
        <v>44149.139143518521</v>
      </c>
    </row>
    <row r="2468" spans="1:76" x14ac:dyDescent="0.25">
      <c r="A2468" t="s">
        <v>34545</v>
      </c>
      <c r="B2468" t="s">
        <v>31435</v>
      </c>
      <c r="C2468" t="s">
        <v>46</v>
      </c>
      <c r="D2468">
        <v>41707</v>
      </c>
      <c r="H2468" t="s">
        <v>47</v>
      </c>
      <c r="I2468">
        <v>41707</v>
      </c>
      <c r="J2468">
        <v>2014</v>
      </c>
      <c r="K2468" t="s">
        <v>85</v>
      </c>
      <c r="L2468" t="s">
        <v>31436</v>
      </c>
      <c r="N2468" t="s">
        <v>31437</v>
      </c>
      <c r="O2468" t="s">
        <v>4173</v>
      </c>
      <c r="P2468" t="s">
        <v>252</v>
      </c>
      <c r="Q2468" t="s">
        <v>52</v>
      </c>
      <c r="R2468">
        <v>98858</v>
      </c>
      <c r="S2468" t="s">
        <v>31439</v>
      </c>
      <c r="T2468" t="s">
        <v>31439</v>
      </c>
      <c r="U2468" t="s">
        <v>31440</v>
      </c>
      <c r="V2468" t="s">
        <v>5424</v>
      </c>
      <c r="W2468">
        <v>22</v>
      </c>
      <c r="X2468" t="s">
        <v>7405</v>
      </c>
      <c r="Y2468">
        <v>3235</v>
      </c>
      <c r="Z2468" t="s">
        <v>252</v>
      </c>
      <c r="AA2468" t="s">
        <v>4785</v>
      </c>
      <c r="AB2468">
        <v>18847</v>
      </c>
      <c r="AC2468" t="s">
        <v>146</v>
      </c>
      <c r="AD2468" t="s">
        <v>4690</v>
      </c>
      <c r="AE2468" t="s">
        <v>107</v>
      </c>
      <c r="AF2468" t="s">
        <v>107</v>
      </c>
      <c r="AJ2468" t="s">
        <v>58</v>
      </c>
      <c r="AK2468" t="s">
        <v>59</v>
      </c>
      <c r="AL2468">
        <v>41947</v>
      </c>
      <c r="AM2468" t="s">
        <v>4692</v>
      </c>
      <c r="AN2468" t="b">
        <v>1</v>
      </c>
      <c r="AQ2468" t="s">
        <v>60</v>
      </c>
      <c r="AR2468" t="s">
        <v>61</v>
      </c>
      <c r="BB2468" s="7" t="s">
        <v>34546</v>
      </c>
      <c r="BC2468" s="7" t="s">
        <v>4173</v>
      </c>
      <c r="BD2468" s="7" t="s">
        <v>52</v>
      </c>
      <c r="BE2468" s="7">
        <v>98858</v>
      </c>
      <c r="BF2468" s="7" t="s">
        <v>34547</v>
      </c>
      <c r="BG2468" s="7">
        <v>6708.41</v>
      </c>
      <c r="BH2468" s="7">
        <v>0</v>
      </c>
      <c r="BI2468">
        <v>10936.62</v>
      </c>
      <c r="BJ2468">
        <v>0</v>
      </c>
      <c r="BK2468">
        <v>0</v>
      </c>
      <c r="BL2468">
        <v>0</v>
      </c>
      <c r="BO2468" t="s">
        <v>34548</v>
      </c>
      <c r="BP2468">
        <v>21715</v>
      </c>
      <c r="BQ2468">
        <v>166</v>
      </c>
      <c r="BR2468">
        <v>7501</v>
      </c>
      <c r="BS2468">
        <v>8614</v>
      </c>
      <c r="BU2468" t="s">
        <v>34549</v>
      </c>
      <c r="BV2468" t="s">
        <v>4695</v>
      </c>
      <c r="BX2468">
        <v>44149.164502314816</v>
      </c>
    </row>
    <row r="2469" spans="1:76" x14ac:dyDescent="0.25">
      <c r="A2469" t="s">
        <v>34550</v>
      </c>
      <c r="B2469" t="s">
        <v>1820</v>
      </c>
      <c r="C2469" t="s">
        <v>46</v>
      </c>
      <c r="D2469">
        <v>41714</v>
      </c>
      <c r="H2469" t="s">
        <v>47</v>
      </c>
      <c r="I2469">
        <v>41714</v>
      </c>
      <c r="J2469">
        <v>2014</v>
      </c>
      <c r="K2469" t="s">
        <v>85</v>
      </c>
      <c r="L2469" t="s">
        <v>32981</v>
      </c>
      <c r="N2469" t="s">
        <v>34551</v>
      </c>
      <c r="O2469" t="s">
        <v>1823</v>
      </c>
      <c r="P2469" t="s">
        <v>51</v>
      </c>
      <c r="Q2469" t="s">
        <v>52</v>
      </c>
      <c r="R2469">
        <v>99173</v>
      </c>
      <c r="S2469" t="s">
        <v>1824</v>
      </c>
      <c r="T2469" t="s">
        <v>32982</v>
      </c>
      <c r="U2469" t="s">
        <v>32983</v>
      </c>
      <c r="V2469" t="s">
        <v>7053</v>
      </c>
      <c r="W2469">
        <v>21</v>
      </c>
      <c r="X2469" t="s">
        <v>7121</v>
      </c>
      <c r="Y2469">
        <v>4186</v>
      </c>
      <c r="Z2469" t="s">
        <v>51</v>
      </c>
      <c r="AA2469" t="s">
        <v>4785</v>
      </c>
      <c r="AB2469">
        <v>28509</v>
      </c>
      <c r="AC2469" t="s">
        <v>146</v>
      </c>
      <c r="AD2469" t="s">
        <v>4690</v>
      </c>
      <c r="AE2469" t="s">
        <v>107</v>
      </c>
      <c r="AF2469" t="s">
        <v>107</v>
      </c>
      <c r="AJ2469" t="s">
        <v>58</v>
      </c>
      <c r="AK2469" t="s">
        <v>59</v>
      </c>
      <c r="AL2469">
        <v>41947</v>
      </c>
      <c r="AM2469" t="s">
        <v>4692</v>
      </c>
      <c r="AN2469" t="b">
        <v>1</v>
      </c>
      <c r="AQ2469" t="s">
        <v>177</v>
      </c>
      <c r="BB2469" s="7" t="s">
        <v>1825</v>
      </c>
      <c r="BC2469" s="7" t="s">
        <v>50</v>
      </c>
      <c r="BD2469" s="7" t="s">
        <v>52</v>
      </c>
      <c r="BE2469" s="7">
        <v>99114</v>
      </c>
      <c r="BF2469" s="7" t="s">
        <v>32984</v>
      </c>
      <c r="BG2469" s="7">
        <v>3538.78</v>
      </c>
      <c r="BH2469" s="7">
        <v>0</v>
      </c>
      <c r="BI2469">
        <v>3588.29</v>
      </c>
      <c r="BJ2469">
        <v>70</v>
      </c>
      <c r="BK2469">
        <v>0</v>
      </c>
      <c r="BL2469">
        <v>0</v>
      </c>
      <c r="BO2469" t="s">
        <v>34552</v>
      </c>
      <c r="BP2469">
        <v>2223</v>
      </c>
      <c r="BQ2469">
        <v>6121</v>
      </c>
      <c r="BR2469">
        <v>7522</v>
      </c>
      <c r="BS2469">
        <v>7576</v>
      </c>
      <c r="BU2469" t="s">
        <v>9182</v>
      </c>
      <c r="BV2469" t="s">
        <v>4695</v>
      </c>
      <c r="BX2469">
        <v>44149.12604166667</v>
      </c>
    </row>
    <row r="2470" spans="1:76" x14ac:dyDescent="0.25">
      <c r="A2470" t="s">
        <v>34553</v>
      </c>
      <c r="B2470" t="s">
        <v>22329</v>
      </c>
      <c r="C2470" t="s">
        <v>46</v>
      </c>
      <c r="D2470">
        <v>41710</v>
      </c>
      <c r="H2470" t="s">
        <v>47</v>
      </c>
      <c r="I2470">
        <v>41710</v>
      </c>
      <c r="J2470">
        <v>2014</v>
      </c>
      <c r="K2470" t="s">
        <v>85</v>
      </c>
      <c r="L2470" t="s">
        <v>22330</v>
      </c>
      <c r="N2470" t="s">
        <v>22331</v>
      </c>
      <c r="O2470" t="s">
        <v>1358</v>
      </c>
      <c r="P2470" t="s">
        <v>96</v>
      </c>
      <c r="Q2470" t="s">
        <v>52</v>
      </c>
      <c r="R2470">
        <v>99350</v>
      </c>
      <c r="S2470" t="s">
        <v>34554</v>
      </c>
      <c r="T2470" t="s">
        <v>34555</v>
      </c>
      <c r="U2470" t="s">
        <v>22333</v>
      </c>
      <c r="V2470" t="s">
        <v>4807</v>
      </c>
      <c r="W2470">
        <v>23</v>
      </c>
      <c r="X2470" t="s">
        <v>7019</v>
      </c>
      <c r="Y2470">
        <v>4725</v>
      </c>
      <c r="Z2470" t="s">
        <v>96</v>
      </c>
      <c r="AA2470" t="s">
        <v>4785</v>
      </c>
      <c r="AB2470">
        <v>97652</v>
      </c>
      <c r="AC2470" t="s">
        <v>146</v>
      </c>
      <c r="AD2470" t="s">
        <v>4690</v>
      </c>
      <c r="AE2470" t="s">
        <v>107</v>
      </c>
      <c r="AF2470" t="s">
        <v>107</v>
      </c>
      <c r="AJ2470" t="s">
        <v>58</v>
      </c>
      <c r="AK2470" t="s">
        <v>59</v>
      </c>
      <c r="AL2470">
        <v>41947</v>
      </c>
      <c r="AM2470" t="s">
        <v>4692</v>
      </c>
      <c r="AN2470" t="b">
        <v>1</v>
      </c>
      <c r="AQ2470" t="s">
        <v>60</v>
      </c>
      <c r="AR2470" t="s">
        <v>61</v>
      </c>
      <c r="BB2470" s="7" t="s">
        <v>34556</v>
      </c>
      <c r="BC2470" s="7" t="s">
        <v>1358</v>
      </c>
      <c r="BD2470" s="7" t="s">
        <v>52</v>
      </c>
      <c r="BE2470" s="7">
        <v>99350</v>
      </c>
      <c r="BF2470" s="7" t="s">
        <v>22335</v>
      </c>
      <c r="BG2470" s="7">
        <v>28673.040000000001</v>
      </c>
      <c r="BH2470" s="7">
        <v>0</v>
      </c>
      <c r="BI2470">
        <v>27893.58</v>
      </c>
      <c r="BJ2470">
        <v>0</v>
      </c>
      <c r="BK2470">
        <v>0</v>
      </c>
      <c r="BL2470">
        <v>0</v>
      </c>
      <c r="BO2470" t="s">
        <v>34557</v>
      </c>
      <c r="BP2470">
        <v>18093</v>
      </c>
      <c r="BQ2470">
        <v>354</v>
      </c>
      <c r="BR2470">
        <v>7499</v>
      </c>
      <c r="BS2470">
        <v>8335</v>
      </c>
      <c r="BU2470" t="s">
        <v>22337</v>
      </c>
      <c r="BV2470" t="s">
        <v>4695</v>
      </c>
      <c r="BX2470">
        <v>44149.153483796297</v>
      </c>
    </row>
    <row r="2471" spans="1:76" x14ac:dyDescent="0.25">
      <c r="A2471" t="s">
        <v>34558</v>
      </c>
      <c r="B2471" t="s">
        <v>21176</v>
      </c>
      <c r="C2471" t="s">
        <v>46</v>
      </c>
      <c r="D2471">
        <v>41696</v>
      </c>
      <c r="H2471" t="s">
        <v>47</v>
      </c>
      <c r="I2471">
        <v>41696</v>
      </c>
      <c r="J2471">
        <v>2014</v>
      </c>
      <c r="K2471" t="s">
        <v>85</v>
      </c>
      <c r="L2471" t="s">
        <v>34559</v>
      </c>
      <c r="N2471" t="s">
        <v>34560</v>
      </c>
      <c r="O2471" t="s">
        <v>1399</v>
      </c>
      <c r="P2471" t="s">
        <v>88</v>
      </c>
      <c r="Q2471" t="s">
        <v>52</v>
      </c>
      <c r="R2471">
        <v>98531</v>
      </c>
      <c r="S2471" t="s">
        <v>21179</v>
      </c>
      <c r="T2471" t="s">
        <v>21179</v>
      </c>
      <c r="U2471" t="s">
        <v>21180</v>
      </c>
      <c r="V2471" t="s">
        <v>7053</v>
      </c>
      <c r="W2471">
        <v>21</v>
      </c>
      <c r="X2471" t="s">
        <v>5408</v>
      </c>
      <c r="Y2471">
        <v>3626</v>
      </c>
      <c r="Z2471" t="s">
        <v>88</v>
      </c>
      <c r="AA2471" t="s">
        <v>4785</v>
      </c>
      <c r="AB2471">
        <v>44288</v>
      </c>
      <c r="AC2471" t="s">
        <v>146</v>
      </c>
      <c r="AD2471" t="s">
        <v>4690</v>
      </c>
      <c r="AE2471" t="s">
        <v>107</v>
      </c>
      <c r="AF2471" t="s">
        <v>107</v>
      </c>
      <c r="AJ2471" t="s">
        <v>58</v>
      </c>
      <c r="AK2471" t="s">
        <v>59</v>
      </c>
      <c r="AL2471">
        <v>41947</v>
      </c>
      <c r="AM2471" t="s">
        <v>4692</v>
      </c>
      <c r="AN2471" t="b">
        <v>1</v>
      </c>
      <c r="AQ2471" t="s">
        <v>60</v>
      </c>
      <c r="AR2471" t="s">
        <v>99</v>
      </c>
      <c r="BB2471" s="7" t="s">
        <v>34561</v>
      </c>
      <c r="BC2471" s="7" t="s">
        <v>1399</v>
      </c>
      <c r="BD2471" s="7" t="s">
        <v>52</v>
      </c>
      <c r="BE2471" s="7">
        <v>98531</v>
      </c>
      <c r="BF2471" s="7" t="s">
        <v>34562</v>
      </c>
      <c r="BG2471" s="7">
        <v>10599.51</v>
      </c>
      <c r="BH2471" s="7">
        <v>0</v>
      </c>
      <c r="BI2471">
        <v>11242.88</v>
      </c>
      <c r="BJ2471">
        <v>1000</v>
      </c>
      <c r="BK2471">
        <v>0</v>
      </c>
      <c r="BL2471">
        <v>1375.2</v>
      </c>
      <c r="BO2471" t="s">
        <v>34563</v>
      </c>
      <c r="BP2471">
        <v>7827</v>
      </c>
      <c r="BQ2471">
        <v>888</v>
      </c>
      <c r="BR2471">
        <v>7207</v>
      </c>
      <c r="BS2471">
        <v>7848</v>
      </c>
      <c r="BU2471" t="s">
        <v>34564</v>
      </c>
      <c r="BV2471" t="s">
        <v>4695</v>
      </c>
      <c r="BX2471">
        <v>44149.135949074072</v>
      </c>
    </row>
    <row r="2472" spans="1:76" x14ac:dyDescent="0.25">
      <c r="A2472" t="s">
        <v>34565</v>
      </c>
      <c r="B2472" t="s">
        <v>34566</v>
      </c>
      <c r="C2472" t="s">
        <v>46</v>
      </c>
      <c r="D2472">
        <v>41448</v>
      </c>
      <c r="H2472" t="s">
        <v>47</v>
      </c>
      <c r="I2472">
        <v>41448</v>
      </c>
      <c r="J2472">
        <v>2014</v>
      </c>
      <c r="K2472" t="s">
        <v>85</v>
      </c>
      <c r="L2472" t="s">
        <v>34567</v>
      </c>
      <c r="N2472" t="s">
        <v>34568</v>
      </c>
      <c r="O2472" t="s">
        <v>453</v>
      </c>
      <c r="P2472" t="s">
        <v>199</v>
      </c>
      <c r="Q2472" t="s">
        <v>52</v>
      </c>
      <c r="R2472">
        <v>98272</v>
      </c>
      <c r="S2472" t="s">
        <v>34569</v>
      </c>
      <c r="T2472" t="s">
        <v>34570</v>
      </c>
      <c r="U2472" t="s">
        <v>34571</v>
      </c>
      <c r="V2472" t="s">
        <v>6576</v>
      </c>
      <c r="W2472">
        <v>27</v>
      </c>
      <c r="X2472" t="s">
        <v>5278</v>
      </c>
      <c r="Y2472">
        <v>4107</v>
      </c>
      <c r="Z2472" t="s">
        <v>199</v>
      </c>
      <c r="AA2472" t="s">
        <v>4785</v>
      </c>
      <c r="AB2472">
        <v>417893</v>
      </c>
      <c r="AC2472" t="s">
        <v>146</v>
      </c>
      <c r="AD2472" t="s">
        <v>4690</v>
      </c>
      <c r="AE2472" t="s">
        <v>107</v>
      </c>
      <c r="AF2472" t="s">
        <v>107</v>
      </c>
      <c r="AJ2472" t="s">
        <v>58</v>
      </c>
      <c r="AK2472" t="s">
        <v>59</v>
      </c>
      <c r="AL2472">
        <v>41947</v>
      </c>
      <c r="AM2472" t="s">
        <v>4692</v>
      </c>
      <c r="AN2472" t="b">
        <v>1</v>
      </c>
      <c r="AQ2472" t="s">
        <v>73</v>
      </c>
      <c r="AR2472" t="s">
        <v>99</v>
      </c>
      <c r="BB2472" s="7" t="s">
        <v>34572</v>
      </c>
      <c r="BC2472" s="7" t="s">
        <v>332</v>
      </c>
      <c r="BD2472" s="7" t="s">
        <v>52</v>
      </c>
      <c r="BE2472" s="7">
        <v>98201</v>
      </c>
      <c r="BG2472" s="7">
        <v>10912.7</v>
      </c>
      <c r="BH2472" s="7">
        <v>0</v>
      </c>
      <c r="BI2472">
        <v>9921.6</v>
      </c>
      <c r="BJ2472">
        <v>0</v>
      </c>
      <c r="BK2472">
        <v>0</v>
      </c>
      <c r="BL2472">
        <v>0</v>
      </c>
      <c r="BO2472" t="s">
        <v>34573</v>
      </c>
      <c r="BP2472">
        <v>19865</v>
      </c>
      <c r="BQ2472">
        <v>5041</v>
      </c>
      <c r="BR2472">
        <v>7553</v>
      </c>
      <c r="BS2472">
        <v>8452</v>
      </c>
      <c r="BU2472" t="s">
        <v>34574</v>
      </c>
      <c r="BV2472" t="s">
        <v>4695</v>
      </c>
      <c r="BX2472">
        <v>44149.157152777778</v>
      </c>
    </row>
    <row r="2473" spans="1:76" x14ac:dyDescent="0.25">
      <c r="A2473" t="s">
        <v>34582</v>
      </c>
      <c r="B2473" t="s">
        <v>34583</v>
      </c>
      <c r="C2473" t="s">
        <v>46</v>
      </c>
      <c r="D2473">
        <v>41575</v>
      </c>
      <c r="H2473" t="s">
        <v>47</v>
      </c>
      <c r="I2473">
        <v>41575</v>
      </c>
      <c r="J2473">
        <v>2014</v>
      </c>
      <c r="K2473" t="s">
        <v>85</v>
      </c>
      <c r="L2473" t="s">
        <v>34584</v>
      </c>
      <c r="N2473" t="s">
        <v>34585</v>
      </c>
      <c r="O2473" t="s">
        <v>105</v>
      </c>
      <c r="P2473" t="s">
        <v>105</v>
      </c>
      <c r="Q2473" t="s">
        <v>52</v>
      </c>
      <c r="R2473">
        <v>99210</v>
      </c>
      <c r="S2473" t="s">
        <v>34586</v>
      </c>
      <c r="T2473" t="s">
        <v>34587</v>
      </c>
      <c r="U2473" t="s">
        <v>34588</v>
      </c>
      <c r="V2473" t="s">
        <v>6576</v>
      </c>
      <c r="W2473">
        <v>27</v>
      </c>
      <c r="X2473" t="s">
        <v>6703</v>
      </c>
      <c r="Y2473">
        <v>4151</v>
      </c>
      <c r="Z2473" t="s">
        <v>105</v>
      </c>
      <c r="AA2473" t="s">
        <v>4785</v>
      </c>
      <c r="AB2473">
        <v>281292</v>
      </c>
      <c r="AC2473" t="s">
        <v>146</v>
      </c>
      <c r="AD2473" t="s">
        <v>4690</v>
      </c>
      <c r="AE2473" t="s">
        <v>107</v>
      </c>
      <c r="AF2473" t="s">
        <v>107</v>
      </c>
      <c r="AJ2473" t="s">
        <v>58</v>
      </c>
      <c r="AK2473" t="s">
        <v>59</v>
      </c>
      <c r="AL2473">
        <v>41947</v>
      </c>
      <c r="AM2473" t="s">
        <v>4692</v>
      </c>
      <c r="AN2473" t="b">
        <v>1</v>
      </c>
      <c r="AQ2473" t="s">
        <v>60</v>
      </c>
      <c r="AR2473" t="s">
        <v>99</v>
      </c>
      <c r="BB2473" s="7" t="s">
        <v>34589</v>
      </c>
      <c r="BC2473" s="7" t="s">
        <v>105</v>
      </c>
      <c r="BD2473" s="7" t="s">
        <v>52</v>
      </c>
      <c r="BE2473" s="7">
        <v>99224</v>
      </c>
      <c r="BF2473" s="7" t="s">
        <v>34590</v>
      </c>
      <c r="BG2473" s="7">
        <v>38017.93</v>
      </c>
      <c r="BH2473" s="7">
        <v>233.88</v>
      </c>
      <c r="BI2473">
        <v>34359.4</v>
      </c>
      <c r="BJ2473">
        <v>900</v>
      </c>
      <c r="BK2473">
        <v>0</v>
      </c>
      <c r="BL2473">
        <v>0</v>
      </c>
      <c r="BO2473" t="s">
        <v>34591</v>
      </c>
      <c r="BP2473">
        <v>14551</v>
      </c>
      <c r="BQ2473">
        <v>6089</v>
      </c>
      <c r="BR2473">
        <v>7453</v>
      </c>
      <c r="BS2473">
        <v>8151</v>
      </c>
      <c r="BU2473" t="s">
        <v>34592</v>
      </c>
      <c r="BV2473" t="s">
        <v>4695</v>
      </c>
      <c r="BX2473">
        <v>44149.147268518522</v>
      </c>
    </row>
    <row r="2474" spans="1:76" x14ac:dyDescent="0.25">
      <c r="A2474" t="s">
        <v>34593</v>
      </c>
      <c r="B2474" t="s">
        <v>1060</v>
      </c>
      <c r="C2474" t="s">
        <v>46</v>
      </c>
      <c r="D2474">
        <v>41427</v>
      </c>
      <c r="H2474" t="s">
        <v>47</v>
      </c>
      <c r="I2474">
        <v>41427</v>
      </c>
      <c r="J2474">
        <v>2014</v>
      </c>
      <c r="K2474" t="s">
        <v>85</v>
      </c>
      <c r="L2474" t="s">
        <v>21558</v>
      </c>
      <c r="N2474" t="s">
        <v>1061</v>
      </c>
      <c r="O2474" t="s">
        <v>1062</v>
      </c>
      <c r="P2474" t="s">
        <v>394</v>
      </c>
      <c r="Q2474" t="s">
        <v>52</v>
      </c>
      <c r="R2474">
        <v>98236</v>
      </c>
      <c r="S2474" t="s">
        <v>1063</v>
      </c>
      <c r="T2474" t="s">
        <v>21559</v>
      </c>
      <c r="U2474" t="s">
        <v>21560</v>
      </c>
      <c r="V2474" t="s">
        <v>54</v>
      </c>
      <c r="W2474">
        <v>13</v>
      </c>
      <c r="X2474" t="s">
        <v>395</v>
      </c>
      <c r="Y2474">
        <v>4797</v>
      </c>
      <c r="Z2474" t="s">
        <v>394</v>
      </c>
      <c r="AA2474" t="s">
        <v>57</v>
      </c>
      <c r="AC2474" t="s">
        <v>146</v>
      </c>
      <c r="AD2474" t="s">
        <v>4690</v>
      </c>
      <c r="AE2474" t="s">
        <v>107</v>
      </c>
      <c r="AF2474" t="s">
        <v>107</v>
      </c>
      <c r="AJ2474" t="s">
        <v>58</v>
      </c>
      <c r="AK2474" t="s">
        <v>59</v>
      </c>
      <c r="AL2474">
        <v>41947</v>
      </c>
      <c r="AM2474" t="s">
        <v>4692</v>
      </c>
      <c r="AN2474" t="b">
        <v>1</v>
      </c>
      <c r="AQ2474" t="s">
        <v>60</v>
      </c>
      <c r="AR2474" t="s">
        <v>61</v>
      </c>
      <c r="AS2474" t="s">
        <v>62</v>
      </c>
      <c r="BB2474" s="7" t="s">
        <v>116</v>
      </c>
      <c r="BC2474" s="7" t="s">
        <v>117</v>
      </c>
      <c r="BD2474" s="7" t="s">
        <v>52</v>
      </c>
      <c r="BE2474" s="7">
        <v>98371</v>
      </c>
      <c r="BF2474" s="7" t="s">
        <v>11221</v>
      </c>
      <c r="BG2474" s="7">
        <v>87283.69</v>
      </c>
      <c r="BH2474" s="7">
        <v>0</v>
      </c>
      <c r="BI2474">
        <v>87283.69</v>
      </c>
      <c r="BJ2474">
        <v>0</v>
      </c>
      <c r="BK2474">
        <v>0</v>
      </c>
      <c r="BL2474">
        <v>0</v>
      </c>
      <c r="BO2474" t="s">
        <v>34594</v>
      </c>
      <c r="BP2474">
        <v>18207</v>
      </c>
      <c r="BQ2474">
        <v>673</v>
      </c>
      <c r="BR2474">
        <v>7487</v>
      </c>
      <c r="BS2474">
        <v>8338</v>
      </c>
      <c r="BT2474">
        <v>10</v>
      </c>
      <c r="BU2474" t="s">
        <v>11223</v>
      </c>
      <c r="BV2474" t="s">
        <v>4695</v>
      </c>
      <c r="BX2474">
        <v>44149.15357638889</v>
      </c>
    </row>
    <row r="2475" spans="1:76" x14ac:dyDescent="0.25">
      <c r="A2475" t="s">
        <v>34595</v>
      </c>
      <c r="B2475" t="s">
        <v>1223</v>
      </c>
      <c r="C2475" t="s">
        <v>46</v>
      </c>
      <c r="D2475">
        <v>41309</v>
      </c>
      <c r="H2475" t="s">
        <v>47</v>
      </c>
      <c r="I2475">
        <v>41309</v>
      </c>
      <c r="J2475">
        <v>2014</v>
      </c>
      <c r="K2475" t="s">
        <v>85</v>
      </c>
      <c r="L2475" t="s">
        <v>34168</v>
      </c>
      <c r="N2475" t="s">
        <v>1224</v>
      </c>
      <c r="O2475" t="s">
        <v>1225</v>
      </c>
      <c r="P2475" t="s">
        <v>88</v>
      </c>
      <c r="Q2475" t="s">
        <v>52</v>
      </c>
      <c r="R2475">
        <v>98625</v>
      </c>
      <c r="S2475" t="s">
        <v>752</v>
      </c>
      <c r="T2475" t="s">
        <v>27403</v>
      </c>
      <c r="U2475" t="s">
        <v>21681</v>
      </c>
      <c r="V2475" t="s">
        <v>54</v>
      </c>
      <c r="W2475">
        <v>13</v>
      </c>
      <c r="X2475" t="s">
        <v>649</v>
      </c>
      <c r="Y2475">
        <v>4817</v>
      </c>
      <c r="Z2475" t="s">
        <v>88</v>
      </c>
      <c r="AA2475" t="s">
        <v>57</v>
      </c>
      <c r="AC2475" t="s">
        <v>146</v>
      </c>
      <c r="AD2475" t="s">
        <v>4690</v>
      </c>
      <c r="AE2475" t="s">
        <v>107</v>
      </c>
      <c r="AF2475" t="s">
        <v>107</v>
      </c>
      <c r="AJ2475" t="s">
        <v>58</v>
      </c>
      <c r="AK2475" t="s">
        <v>59</v>
      </c>
      <c r="AL2475">
        <v>41947</v>
      </c>
      <c r="AM2475" t="s">
        <v>4692</v>
      </c>
      <c r="AN2475" t="b">
        <v>1</v>
      </c>
      <c r="AQ2475" t="s">
        <v>60</v>
      </c>
      <c r="AR2475" t="s">
        <v>61</v>
      </c>
      <c r="AS2475" t="s">
        <v>62</v>
      </c>
      <c r="BB2475" s="7" t="s">
        <v>34596</v>
      </c>
      <c r="BC2475" s="7" t="s">
        <v>1399</v>
      </c>
      <c r="BD2475" s="7" t="s">
        <v>52</v>
      </c>
      <c r="BE2475" s="7">
        <v>98531</v>
      </c>
      <c r="BG2475" s="7">
        <v>105841.73</v>
      </c>
      <c r="BH2475" s="7">
        <v>0</v>
      </c>
      <c r="BI2475">
        <v>104924.43</v>
      </c>
      <c r="BJ2475">
        <v>0</v>
      </c>
      <c r="BK2475">
        <v>0</v>
      </c>
      <c r="BL2475">
        <v>0</v>
      </c>
      <c r="BO2475" t="s">
        <v>34597</v>
      </c>
      <c r="BP2475">
        <v>14541</v>
      </c>
      <c r="BQ2475">
        <v>23902</v>
      </c>
      <c r="BR2475">
        <v>7446</v>
      </c>
      <c r="BS2475">
        <v>8149</v>
      </c>
      <c r="BT2475">
        <v>20</v>
      </c>
      <c r="BU2475" t="s">
        <v>3829</v>
      </c>
      <c r="BV2475" t="s">
        <v>4695</v>
      </c>
      <c r="BX2475">
        <v>44149.147187499999</v>
      </c>
    </row>
    <row r="2476" spans="1:76" x14ac:dyDescent="0.25">
      <c r="A2476" t="s">
        <v>34598</v>
      </c>
      <c r="B2476" t="s">
        <v>674</v>
      </c>
      <c r="C2476" t="s">
        <v>46</v>
      </c>
      <c r="D2476">
        <v>41252</v>
      </c>
      <c r="H2476" t="s">
        <v>47</v>
      </c>
      <c r="I2476">
        <v>41252</v>
      </c>
      <c r="J2476">
        <v>2014</v>
      </c>
      <c r="K2476" t="s">
        <v>85</v>
      </c>
      <c r="L2476" t="s">
        <v>21519</v>
      </c>
      <c r="N2476" t="s">
        <v>1938</v>
      </c>
      <c r="O2476" t="s">
        <v>676</v>
      </c>
      <c r="P2476" t="s">
        <v>322</v>
      </c>
      <c r="Q2476" t="s">
        <v>52</v>
      </c>
      <c r="R2476">
        <v>99111</v>
      </c>
      <c r="S2476" t="s">
        <v>677</v>
      </c>
      <c r="T2476" t="s">
        <v>21553</v>
      </c>
      <c r="U2476" t="s">
        <v>21554</v>
      </c>
      <c r="V2476" t="s">
        <v>54</v>
      </c>
      <c r="W2476">
        <v>13</v>
      </c>
      <c r="X2476" t="s">
        <v>324</v>
      </c>
      <c r="Y2476">
        <v>4795</v>
      </c>
      <c r="Z2476" t="s">
        <v>322</v>
      </c>
      <c r="AA2476" t="s">
        <v>57</v>
      </c>
      <c r="AC2476" t="s">
        <v>146</v>
      </c>
      <c r="AD2476" t="s">
        <v>4690</v>
      </c>
      <c r="AE2476" t="s">
        <v>107</v>
      </c>
      <c r="AF2476" t="s">
        <v>107</v>
      </c>
      <c r="AJ2476" t="s">
        <v>58</v>
      </c>
      <c r="AK2476" t="s">
        <v>59</v>
      </c>
      <c r="AL2476">
        <v>41947</v>
      </c>
      <c r="AM2476" t="s">
        <v>4692</v>
      </c>
      <c r="AN2476" t="b">
        <v>1</v>
      </c>
      <c r="AQ2476" t="s">
        <v>195</v>
      </c>
      <c r="AR2476" t="s">
        <v>150</v>
      </c>
      <c r="AS2476" t="s">
        <v>62</v>
      </c>
      <c r="BB2476" s="7" t="s">
        <v>1939</v>
      </c>
      <c r="BC2476" s="7" t="s">
        <v>676</v>
      </c>
      <c r="BD2476" s="7" t="s">
        <v>52</v>
      </c>
      <c r="BE2476" s="7">
        <v>99111</v>
      </c>
      <c r="BF2476" s="7" t="s">
        <v>21555</v>
      </c>
      <c r="BG2476" s="7">
        <v>119442.25</v>
      </c>
      <c r="BH2476" s="7">
        <v>8675.0499999999993</v>
      </c>
      <c r="BI2476">
        <v>121463.41</v>
      </c>
      <c r="BJ2476">
        <v>0</v>
      </c>
      <c r="BK2476">
        <v>0</v>
      </c>
      <c r="BL2476">
        <v>0</v>
      </c>
      <c r="BO2476" t="s">
        <v>34599</v>
      </c>
      <c r="BP2476">
        <v>17353</v>
      </c>
      <c r="BQ2476">
        <v>30414</v>
      </c>
      <c r="BR2476">
        <v>7569</v>
      </c>
      <c r="BS2476">
        <v>8292</v>
      </c>
      <c r="BT2476">
        <v>9</v>
      </c>
      <c r="BU2476" t="s">
        <v>21523</v>
      </c>
      <c r="BV2476" t="s">
        <v>4695</v>
      </c>
      <c r="BX2476">
        <v>44149.151747685188</v>
      </c>
    </row>
    <row r="2477" spans="1:76" x14ac:dyDescent="0.25">
      <c r="A2477" t="s">
        <v>34600</v>
      </c>
      <c r="B2477" t="s">
        <v>34601</v>
      </c>
      <c r="C2477" t="s">
        <v>46</v>
      </c>
      <c r="D2477">
        <v>41134</v>
      </c>
      <c r="I2477">
        <v>41134</v>
      </c>
      <c r="J2477">
        <v>2014</v>
      </c>
      <c r="K2477" t="s">
        <v>77</v>
      </c>
      <c r="L2477" t="s">
        <v>34602</v>
      </c>
      <c r="N2477" t="s">
        <v>34603</v>
      </c>
      <c r="O2477" t="s">
        <v>95</v>
      </c>
      <c r="P2477" t="s">
        <v>96</v>
      </c>
      <c r="Q2477" t="s">
        <v>52</v>
      </c>
      <c r="R2477">
        <v>99354</v>
      </c>
      <c r="S2477" t="s">
        <v>34604</v>
      </c>
      <c r="T2477" t="s">
        <v>34604</v>
      </c>
      <c r="U2477" t="s">
        <v>34605</v>
      </c>
      <c r="V2477" t="s">
        <v>7053</v>
      </c>
      <c r="W2477">
        <v>21</v>
      </c>
      <c r="X2477" t="s">
        <v>7019</v>
      </c>
      <c r="Y2477">
        <v>4725</v>
      </c>
      <c r="Z2477" t="s">
        <v>96</v>
      </c>
      <c r="AA2477" t="s">
        <v>4785</v>
      </c>
      <c r="AB2477">
        <v>97652</v>
      </c>
      <c r="AC2477" t="s">
        <v>146</v>
      </c>
      <c r="AD2477" t="s">
        <v>4690</v>
      </c>
      <c r="AE2477" t="s">
        <v>107</v>
      </c>
      <c r="AF2477" t="s">
        <v>107</v>
      </c>
      <c r="AJ2477" t="s">
        <v>58</v>
      </c>
      <c r="AK2477" t="s">
        <v>59</v>
      </c>
      <c r="AL2477">
        <v>41947</v>
      </c>
      <c r="AM2477" t="s">
        <v>4692</v>
      </c>
      <c r="AN2477" t="b">
        <v>1</v>
      </c>
      <c r="BB2477" s="7" t="s">
        <v>34603</v>
      </c>
      <c r="BC2477" s="7" t="s">
        <v>95</v>
      </c>
      <c r="BD2477" s="7" t="s">
        <v>52</v>
      </c>
      <c r="BE2477" s="7">
        <v>99354</v>
      </c>
      <c r="BO2477" t="s">
        <v>34606</v>
      </c>
      <c r="BP2477">
        <v>12204</v>
      </c>
      <c r="BQ2477">
        <v>5959</v>
      </c>
      <c r="BR2477">
        <v>7140</v>
      </c>
      <c r="BU2477" t="s">
        <v>34607</v>
      </c>
      <c r="BV2477" t="s">
        <v>4695</v>
      </c>
      <c r="BX2477">
        <v>43597.999791666669</v>
      </c>
    </row>
    <row r="2478" spans="1:76" x14ac:dyDescent="0.25">
      <c r="A2478" t="s">
        <v>34623</v>
      </c>
      <c r="B2478" t="s">
        <v>25021</v>
      </c>
      <c r="C2478" t="s">
        <v>46</v>
      </c>
      <c r="D2478">
        <v>41756</v>
      </c>
      <c r="I2478">
        <v>41756</v>
      </c>
      <c r="J2478">
        <v>2014</v>
      </c>
      <c r="K2478" t="s">
        <v>85</v>
      </c>
      <c r="L2478" t="s">
        <v>34624</v>
      </c>
      <c r="N2478" t="s">
        <v>25023</v>
      </c>
      <c r="O2478" t="s">
        <v>462</v>
      </c>
      <c r="P2478" t="s">
        <v>462</v>
      </c>
      <c r="Q2478" t="s">
        <v>52</v>
      </c>
      <c r="R2478">
        <v>99362</v>
      </c>
      <c r="S2478" t="s">
        <v>25024</v>
      </c>
      <c r="T2478" t="s">
        <v>25024</v>
      </c>
      <c r="U2478" t="s">
        <v>34625</v>
      </c>
      <c r="V2478" t="s">
        <v>5571</v>
      </c>
      <c r="W2478">
        <v>28</v>
      </c>
      <c r="X2478" t="s">
        <v>12122</v>
      </c>
      <c r="Y2478">
        <v>4302</v>
      </c>
      <c r="Z2478" t="s">
        <v>462</v>
      </c>
      <c r="AA2478" t="s">
        <v>4785</v>
      </c>
      <c r="AB2478">
        <v>31790</v>
      </c>
      <c r="AC2478" t="s">
        <v>146</v>
      </c>
      <c r="AD2478" t="s">
        <v>4690</v>
      </c>
      <c r="AE2478" t="s">
        <v>107</v>
      </c>
      <c r="AF2478" t="s">
        <v>107</v>
      </c>
      <c r="AJ2478" t="s">
        <v>58</v>
      </c>
      <c r="AK2478" t="s">
        <v>59</v>
      </c>
      <c r="AL2478">
        <v>41947</v>
      </c>
      <c r="AM2478" t="s">
        <v>4878</v>
      </c>
      <c r="AN2478" t="b">
        <v>1</v>
      </c>
      <c r="AQ2478" t="s">
        <v>195</v>
      </c>
      <c r="AR2478" t="s">
        <v>150</v>
      </c>
      <c r="BB2478" s="7" t="s">
        <v>25023</v>
      </c>
      <c r="BC2478" s="7" t="s">
        <v>462</v>
      </c>
      <c r="BD2478" s="7" t="s">
        <v>52</v>
      </c>
      <c r="BE2478" s="7">
        <v>99362</v>
      </c>
      <c r="BO2478" t="s">
        <v>34626</v>
      </c>
      <c r="BP2478">
        <v>8420</v>
      </c>
      <c r="BQ2478">
        <v>279</v>
      </c>
      <c r="BR2478">
        <v>7162</v>
      </c>
      <c r="BU2478" t="s">
        <v>24263</v>
      </c>
      <c r="BV2478" t="s">
        <v>4695</v>
      </c>
      <c r="BX2478">
        <v>43598.000104166669</v>
      </c>
    </row>
    <row r="2479" spans="1:76" x14ac:dyDescent="0.25">
      <c r="A2479" t="s">
        <v>34627</v>
      </c>
      <c r="B2479" t="s">
        <v>23652</v>
      </c>
      <c r="C2479" t="s">
        <v>46</v>
      </c>
      <c r="D2479">
        <v>41763</v>
      </c>
      <c r="I2479">
        <v>41763</v>
      </c>
      <c r="J2479">
        <v>2014</v>
      </c>
      <c r="K2479" t="s">
        <v>85</v>
      </c>
      <c r="L2479" t="s">
        <v>34628</v>
      </c>
      <c r="N2479" t="s">
        <v>23654</v>
      </c>
      <c r="O2479" t="s">
        <v>612</v>
      </c>
      <c r="P2479" t="s">
        <v>613</v>
      </c>
      <c r="Q2479" t="s">
        <v>52</v>
      </c>
      <c r="R2479">
        <v>99166</v>
      </c>
      <c r="S2479" t="s">
        <v>23656</v>
      </c>
      <c r="T2479" t="s">
        <v>23656</v>
      </c>
      <c r="U2479" t="s">
        <v>34629</v>
      </c>
      <c r="V2479" t="s">
        <v>7053</v>
      </c>
      <c r="W2479">
        <v>21</v>
      </c>
      <c r="X2479" t="s">
        <v>7356</v>
      </c>
      <c r="Y2479">
        <v>3290</v>
      </c>
      <c r="Z2479" t="s">
        <v>613</v>
      </c>
      <c r="AA2479" t="s">
        <v>4785</v>
      </c>
      <c r="AB2479">
        <v>4460</v>
      </c>
      <c r="AC2479" t="s">
        <v>146</v>
      </c>
      <c r="AD2479" t="s">
        <v>4690</v>
      </c>
      <c r="AE2479" t="s">
        <v>107</v>
      </c>
      <c r="AF2479" t="s">
        <v>107</v>
      </c>
      <c r="AJ2479" t="s">
        <v>58</v>
      </c>
      <c r="AK2479" t="s">
        <v>59</v>
      </c>
      <c r="AL2479">
        <v>41947</v>
      </c>
      <c r="AM2479" t="s">
        <v>4878</v>
      </c>
      <c r="AN2479" t="b">
        <v>1</v>
      </c>
      <c r="AQ2479" t="s">
        <v>195</v>
      </c>
      <c r="AR2479" t="s">
        <v>150</v>
      </c>
      <c r="BB2479" s="7" t="s">
        <v>23654</v>
      </c>
      <c r="BC2479" s="7" t="s">
        <v>612</v>
      </c>
      <c r="BD2479" s="7" t="s">
        <v>52</v>
      </c>
      <c r="BE2479" s="7">
        <v>99166</v>
      </c>
      <c r="BF2479" s="7" t="s">
        <v>34629</v>
      </c>
      <c r="BO2479" t="s">
        <v>34630</v>
      </c>
      <c r="BP2479">
        <v>17983</v>
      </c>
      <c r="BQ2479">
        <v>714</v>
      </c>
      <c r="BR2479">
        <v>7510</v>
      </c>
      <c r="BU2479" t="s">
        <v>23658</v>
      </c>
      <c r="BV2479" t="s">
        <v>4695</v>
      </c>
      <c r="BX2479">
        <v>43598.005937499998</v>
      </c>
    </row>
    <row r="2480" spans="1:76" x14ac:dyDescent="0.25">
      <c r="A2480" t="s">
        <v>34631</v>
      </c>
      <c r="B2480" t="s">
        <v>33854</v>
      </c>
      <c r="C2480" t="s">
        <v>46</v>
      </c>
      <c r="D2480">
        <v>41743</v>
      </c>
      <c r="H2480" t="s">
        <v>47</v>
      </c>
      <c r="I2480">
        <v>41743</v>
      </c>
      <c r="J2480">
        <v>2014</v>
      </c>
      <c r="K2480" t="s">
        <v>85</v>
      </c>
      <c r="L2480" t="s">
        <v>33855</v>
      </c>
      <c r="N2480" t="s">
        <v>8223</v>
      </c>
      <c r="O2480" t="s">
        <v>290</v>
      </c>
      <c r="P2480" t="s">
        <v>291</v>
      </c>
      <c r="Q2480" t="s">
        <v>52</v>
      </c>
      <c r="R2480">
        <v>98823</v>
      </c>
      <c r="S2480" t="s">
        <v>33857</v>
      </c>
      <c r="T2480" t="s">
        <v>34632</v>
      </c>
      <c r="U2480" t="s">
        <v>33858</v>
      </c>
      <c r="V2480" t="s">
        <v>7053</v>
      </c>
      <c r="W2480">
        <v>21</v>
      </c>
      <c r="X2480" t="s">
        <v>7459</v>
      </c>
      <c r="Y2480">
        <v>3340</v>
      </c>
      <c r="Z2480" t="s">
        <v>291</v>
      </c>
      <c r="AA2480" t="s">
        <v>4785</v>
      </c>
      <c r="AB2480">
        <v>37035</v>
      </c>
      <c r="AC2480" t="s">
        <v>146</v>
      </c>
      <c r="AD2480" t="s">
        <v>4690</v>
      </c>
      <c r="AE2480" t="s">
        <v>107</v>
      </c>
      <c r="AF2480" t="s">
        <v>107</v>
      </c>
      <c r="AJ2480" t="s">
        <v>58</v>
      </c>
      <c r="AK2480" t="s">
        <v>59</v>
      </c>
      <c r="AL2480">
        <v>41947</v>
      </c>
      <c r="AM2480" t="s">
        <v>4692</v>
      </c>
      <c r="AN2480" t="b">
        <v>1</v>
      </c>
      <c r="AQ2480" t="s">
        <v>60</v>
      </c>
      <c r="AR2480" t="s">
        <v>61</v>
      </c>
      <c r="BB2480" s="7" t="s">
        <v>34633</v>
      </c>
      <c r="BC2480" s="7" t="s">
        <v>290</v>
      </c>
      <c r="BD2480" s="7" t="s">
        <v>52</v>
      </c>
      <c r="BE2480" s="7">
        <v>98823</v>
      </c>
      <c r="BF2480" s="7" t="s">
        <v>34634</v>
      </c>
      <c r="BG2480" s="7">
        <v>6009.8</v>
      </c>
      <c r="BH2480" s="7">
        <v>0</v>
      </c>
      <c r="BI2480">
        <v>4429.25</v>
      </c>
      <c r="BJ2480">
        <v>0</v>
      </c>
      <c r="BK2480">
        <v>0</v>
      </c>
      <c r="BL2480">
        <v>0</v>
      </c>
      <c r="BO2480" t="s">
        <v>34635</v>
      </c>
      <c r="BP2480">
        <v>12743</v>
      </c>
      <c r="BQ2480">
        <v>307</v>
      </c>
      <c r="BR2480">
        <v>7233</v>
      </c>
      <c r="BS2480">
        <v>8066</v>
      </c>
      <c r="BU2480" t="s">
        <v>34636</v>
      </c>
      <c r="BV2480" t="s">
        <v>4695</v>
      </c>
      <c r="BX2480">
        <v>44149.144502314812</v>
      </c>
    </row>
    <row r="2481" spans="1:76" x14ac:dyDescent="0.25">
      <c r="A2481" t="s">
        <v>34637</v>
      </c>
      <c r="B2481" t="s">
        <v>853</v>
      </c>
      <c r="C2481" t="s">
        <v>46</v>
      </c>
      <c r="D2481">
        <v>41416</v>
      </c>
      <c r="H2481" t="s">
        <v>47</v>
      </c>
      <c r="I2481">
        <v>41416</v>
      </c>
      <c r="J2481">
        <v>2014</v>
      </c>
      <c r="K2481" t="s">
        <v>85</v>
      </c>
      <c r="L2481" t="s">
        <v>21498</v>
      </c>
      <c r="N2481" t="s">
        <v>854</v>
      </c>
      <c r="O2481" t="s">
        <v>542</v>
      </c>
      <c r="P2481" t="s">
        <v>68</v>
      </c>
      <c r="Q2481" t="s">
        <v>52</v>
      </c>
      <c r="R2481">
        <v>98023</v>
      </c>
      <c r="S2481" t="s">
        <v>855</v>
      </c>
      <c r="T2481" t="s">
        <v>21499</v>
      </c>
      <c r="U2481" t="s">
        <v>21500</v>
      </c>
      <c r="V2481" t="s">
        <v>54</v>
      </c>
      <c r="W2481">
        <v>13</v>
      </c>
      <c r="X2481" t="s">
        <v>745</v>
      </c>
      <c r="Y2481">
        <v>4837</v>
      </c>
      <c r="Z2481" t="s">
        <v>68</v>
      </c>
      <c r="AA2481" t="s">
        <v>57</v>
      </c>
      <c r="AC2481" t="s">
        <v>146</v>
      </c>
      <c r="AD2481" t="s">
        <v>4690</v>
      </c>
      <c r="AE2481" t="s">
        <v>107</v>
      </c>
      <c r="AF2481" t="s">
        <v>107</v>
      </c>
      <c r="AJ2481" t="s">
        <v>58</v>
      </c>
      <c r="AK2481" t="s">
        <v>59</v>
      </c>
      <c r="AL2481">
        <v>41947</v>
      </c>
      <c r="AM2481" t="s">
        <v>4692</v>
      </c>
      <c r="AN2481" t="b">
        <v>1</v>
      </c>
      <c r="AQ2481" t="s">
        <v>60</v>
      </c>
      <c r="AR2481" t="s">
        <v>61</v>
      </c>
      <c r="AS2481" t="s">
        <v>62</v>
      </c>
      <c r="BB2481" s="7" t="s">
        <v>34638</v>
      </c>
      <c r="BC2481" s="7" t="s">
        <v>186</v>
      </c>
      <c r="BD2481" s="7" t="s">
        <v>52</v>
      </c>
      <c r="BE2481" s="7">
        <v>98001</v>
      </c>
      <c r="BG2481" s="7">
        <v>105147.6</v>
      </c>
      <c r="BH2481" s="7">
        <v>2056.71</v>
      </c>
      <c r="BI2481">
        <v>108727.02</v>
      </c>
      <c r="BJ2481">
        <v>0</v>
      </c>
      <c r="BK2481">
        <v>0</v>
      </c>
      <c r="BL2481">
        <v>0</v>
      </c>
      <c r="BO2481" t="s">
        <v>34639</v>
      </c>
      <c r="BP2481">
        <v>10549</v>
      </c>
      <c r="BQ2481">
        <v>507</v>
      </c>
      <c r="BR2481">
        <v>7069</v>
      </c>
      <c r="BS2481">
        <v>7984</v>
      </c>
      <c r="BT2481">
        <v>30</v>
      </c>
      <c r="BU2481" t="s">
        <v>27357</v>
      </c>
      <c r="BV2481" t="s">
        <v>4695</v>
      </c>
      <c r="BX2481">
        <v>44149.141655092593</v>
      </c>
    </row>
    <row r="2482" spans="1:76" x14ac:dyDescent="0.25">
      <c r="A2482" t="s">
        <v>34640</v>
      </c>
      <c r="B2482" t="s">
        <v>2744</v>
      </c>
      <c r="C2482" t="s">
        <v>46</v>
      </c>
      <c r="D2482">
        <v>41727</v>
      </c>
      <c r="H2482" t="s">
        <v>47</v>
      </c>
      <c r="I2482">
        <v>41727</v>
      </c>
      <c r="J2482">
        <v>2014</v>
      </c>
      <c r="K2482" t="s">
        <v>85</v>
      </c>
      <c r="L2482" t="s">
        <v>33056</v>
      </c>
      <c r="N2482" t="s">
        <v>33057</v>
      </c>
      <c r="O2482" t="s">
        <v>609</v>
      </c>
      <c r="P2482" t="s">
        <v>68</v>
      </c>
      <c r="Q2482" t="s">
        <v>52</v>
      </c>
      <c r="R2482">
        <v>98053</v>
      </c>
      <c r="S2482" t="s">
        <v>33058</v>
      </c>
      <c r="T2482" t="s">
        <v>33059</v>
      </c>
      <c r="U2482" t="s">
        <v>34641</v>
      </c>
      <c r="V2482" t="s">
        <v>54</v>
      </c>
      <c r="W2482">
        <v>13</v>
      </c>
      <c r="X2482" t="s">
        <v>607</v>
      </c>
      <c r="Y2482">
        <v>4868</v>
      </c>
      <c r="Z2482" t="s">
        <v>68</v>
      </c>
      <c r="AA2482" t="s">
        <v>57</v>
      </c>
      <c r="AC2482" t="s">
        <v>146</v>
      </c>
      <c r="AD2482" t="s">
        <v>4690</v>
      </c>
      <c r="AE2482" t="s">
        <v>107</v>
      </c>
      <c r="AF2482" t="s">
        <v>107</v>
      </c>
      <c r="AJ2482" t="s">
        <v>58</v>
      </c>
      <c r="AK2482" t="s">
        <v>59</v>
      </c>
      <c r="AL2482">
        <v>41947</v>
      </c>
      <c r="AM2482" t="s">
        <v>4692</v>
      </c>
      <c r="AN2482" t="b">
        <v>1</v>
      </c>
      <c r="AQ2482" t="s">
        <v>60</v>
      </c>
      <c r="AR2482" t="s">
        <v>99</v>
      </c>
      <c r="AS2482" t="s">
        <v>4734</v>
      </c>
      <c r="BB2482" s="7" t="s">
        <v>33061</v>
      </c>
      <c r="BC2482" s="7" t="s">
        <v>609</v>
      </c>
      <c r="BD2482" s="7" t="s">
        <v>52</v>
      </c>
      <c r="BE2482" s="7">
        <v>98053</v>
      </c>
      <c r="BF2482" s="7" t="s">
        <v>33062</v>
      </c>
      <c r="BG2482" s="7">
        <v>53627.61</v>
      </c>
      <c r="BH2482" s="7">
        <v>0</v>
      </c>
      <c r="BI2482">
        <v>46043.839999999997</v>
      </c>
      <c r="BJ2482">
        <v>0</v>
      </c>
      <c r="BK2482">
        <v>0</v>
      </c>
      <c r="BL2482">
        <v>0</v>
      </c>
      <c r="BO2482" t="s">
        <v>34642</v>
      </c>
      <c r="BP2482">
        <v>9215</v>
      </c>
      <c r="BQ2482">
        <v>5954</v>
      </c>
      <c r="BR2482">
        <v>7123</v>
      </c>
      <c r="BS2482">
        <v>7908</v>
      </c>
      <c r="BT2482">
        <v>45</v>
      </c>
      <c r="BU2482" t="s">
        <v>33064</v>
      </c>
      <c r="BV2482" t="s">
        <v>4695</v>
      </c>
      <c r="BX2482">
        <v>44149.138148148151</v>
      </c>
    </row>
    <row r="2483" spans="1:76" x14ac:dyDescent="0.25">
      <c r="A2483" t="s">
        <v>34877</v>
      </c>
      <c r="B2483" t="s">
        <v>3611</v>
      </c>
      <c r="C2483" t="s">
        <v>46</v>
      </c>
      <c r="D2483">
        <v>41788</v>
      </c>
      <c r="H2483" t="s">
        <v>599</v>
      </c>
      <c r="I2483">
        <v>41788</v>
      </c>
      <c r="J2483">
        <v>2014</v>
      </c>
      <c r="K2483" t="s">
        <v>85</v>
      </c>
      <c r="L2483" t="s">
        <v>34878</v>
      </c>
      <c r="N2483" t="s">
        <v>34879</v>
      </c>
      <c r="O2483" t="s">
        <v>825</v>
      </c>
      <c r="P2483" t="s">
        <v>199</v>
      </c>
      <c r="Q2483" t="s">
        <v>52</v>
      </c>
      <c r="R2483">
        <v>98087</v>
      </c>
      <c r="S2483" t="s">
        <v>34880</v>
      </c>
      <c r="T2483" t="s">
        <v>34880</v>
      </c>
      <c r="U2483" t="s">
        <v>22318</v>
      </c>
      <c r="V2483" t="s">
        <v>54</v>
      </c>
      <c r="W2483">
        <v>13</v>
      </c>
      <c r="X2483" t="s">
        <v>341</v>
      </c>
      <c r="Y2483">
        <v>4819</v>
      </c>
      <c r="Z2483" t="s">
        <v>199</v>
      </c>
      <c r="AA2483" t="s">
        <v>57</v>
      </c>
      <c r="AC2483" t="s">
        <v>146</v>
      </c>
      <c r="AD2483" t="s">
        <v>4690</v>
      </c>
      <c r="AE2483" t="s">
        <v>107</v>
      </c>
      <c r="AF2483" t="s">
        <v>107</v>
      </c>
      <c r="AJ2483" t="s">
        <v>58</v>
      </c>
      <c r="AK2483" t="s">
        <v>59</v>
      </c>
      <c r="AL2483">
        <v>41947</v>
      </c>
      <c r="AM2483" t="s">
        <v>4692</v>
      </c>
      <c r="AN2483" t="b">
        <v>1</v>
      </c>
      <c r="AQ2483" t="s">
        <v>60</v>
      </c>
      <c r="AR2483" t="s">
        <v>99</v>
      </c>
      <c r="AS2483" t="s">
        <v>4734</v>
      </c>
      <c r="BB2483" s="7" t="s">
        <v>34881</v>
      </c>
      <c r="BC2483" s="7" t="s">
        <v>825</v>
      </c>
      <c r="BD2483" s="7" t="s">
        <v>52</v>
      </c>
      <c r="BE2483" s="7">
        <v>98087</v>
      </c>
      <c r="BG2483" s="7">
        <v>2467.81</v>
      </c>
      <c r="BH2483" s="7">
        <v>0</v>
      </c>
      <c r="BI2483">
        <v>2467.1999999999998</v>
      </c>
      <c r="BJ2483">
        <v>0</v>
      </c>
      <c r="BK2483">
        <v>0</v>
      </c>
      <c r="BL2483">
        <v>0</v>
      </c>
      <c r="BO2483" t="s">
        <v>34882</v>
      </c>
      <c r="BP2483">
        <v>12845</v>
      </c>
      <c r="BQ2483">
        <v>6003</v>
      </c>
      <c r="BR2483">
        <v>7248</v>
      </c>
      <c r="BS2483">
        <v>8069</v>
      </c>
      <c r="BT2483">
        <v>21</v>
      </c>
      <c r="BU2483" t="s">
        <v>34883</v>
      </c>
      <c r="BV2483" t="s">
        <v>4695</v>
      </c>
      <c r="BX2483">
        <v>44149.144560185188</v>
      </c>
    </row>
    <row r="2484" spans="1:76" x14ac:dyDescent="0.25">
      <c r="A2484" t="s">
        <v>34884</v>
      </c>
      <c r="B2484" t="s">
        <v>27462</v>
      </c>
      <c r="C2484" t="s">
        <v>46</v>
      </c>
      <c r="D2484">
        <v>41774</v>
      </c>
      <c r="H2484" t="s">
        <v>47</v>
      </c>
      <c r="I2484">
        <v>41774</v>
      </c>
      <c r="J2484">
        <v>2014</v>
      </c>
      <c r="K2484" t="s">
        <v>85</v>
      </c>
      <c r="L2484" t="s">
        <v>34885</v>
      </c>
      <c r="N2484" t="s">
        <v>34886</v>
      </c>
      <c r="O2484" t="s">
        <v>971</v>
      </c>
      <c r="P2484" t="s">
        <v>111</v>
      </c>
      <c r="Q2484" t="s">
        <v>52</v>
      </c>
      <c r="R2484">
        <v>98310</v>
      </c>
      <c r="S2484" t="s">
        <v>34887</v>
      </c>
      <c r="T2484" t="s">
        <v>34887</v>
      </c>
      <c r="U2484" t="s">
        <v>34888</v>
      </c>
      <c r="V2484" t="s">
        <v>5396</v>
      </c>
      <c r="W2484">
        <v>20</v>
      </c>
      <c r="X2484" t="s">
        <v>4824</v>
      </c>
      <c r="Y2484">
        <v>3539</v>
      </c>
      <c r="Z2484" t="s">
        <v>111</v>
      </c>
      <c r="AA2484" t="s">
        <v>4785</v>
      </c>
      <c r="AB2484">
        <v>153736</v>
      </c>
      <c r="AC2484" t="s">
        <v>146</v>
      </c>
      <c r="AD2484" t="s">
        <v>4690</v>
      </c>
      <c r="AE2484" t="s">
        <v>107</v>
      </c>
      <c r="AF2484" t="s">
        <v>107</v>
      </c>
      <c r="AJ2484" t="s">
        <v>58</v>
      </c>
      <c r="AK2484" t="s">
        <v>59</v>
      </c>
      <c r="AL2484">
        <v>41947</v>
      </c>
      <c r="AM2484" t="s">
        <v>4692</v>
      </c>
      <c r="AN2484" t="b">
        <v>1</v>
      </c>
      <c r="AQ2484" t="s">
        <v>60</v>
      </c>
      <c r="AR2484" t="s">
        <v>99</v>
      </c>
      <c r="BB2484" s="7" t="s">
        <v>34886</v>
      </c>
      <c r="BC2484" s="7" t="s">
        <v>971</v>
      </c>
      <c r="BD2484" s="7" t="s">
        <v>52</v>
      </c>
      <c r="BE2484" s="7">
        <v>98310</v>
      </c>
      <c r="BF2484" s="7" t="s">
        <v>34888</v>
      </c>
      <c r="BG2484" s="7">
        <v>29819.35</v>
      </c>
      <c r="BH2484" s="7">
        <v>2000</v>
      </c>
      <c r="BI2484">
        <v>33644.300000000003</v>
      </c>
      <c r="BJ2484">
        <v>5000</v>
      </c>
      <c r="BK2484">
        <v>0</v>
      </c>
      <c r="BL2484">
        <v>0</v>
      </c>
      <c r="BO2484" t="s">
        <v>34889</v>
      </c>
      <c r="BP2484">
        <v>5668</v>
      </c>
      <c r="BQ2484">
        <v>6035</v>
      </c>
      <c r="BR2484">
        <v>7317</v>
      </c>
      <c r="BS2484">
        <v>7759</v>
      </c>
      <c r="BU2484" t="s">
        <v>34890</v>
      </c>
      <c r="BV2484" t="s">
        <v>4695</v>
      </c>
      <c r="BX2484">
        <v>44149.132060185184</v>
      </c>
    </row>
    <row r="2485" spans="1:76" x14ac:dyDescent="0.25">
      <c r="A2485" t="s">
        <v>35493</v>
      </c>
      <c r="B2485" t="s">
        <v>26921</v>
      </c>
      <c r="C2485" t="s">
        <v>46</v>
      </c>
      <c r="D2485">
        <v>41798</v>
      </c>
      <c r="I2485">
        <v>41798</v>
      </c>
      <c r="J2485">
        <v>2014</v>
      </c>
      <c r="K2485" t="s">
        <v>85</v>
      </c>
      <c r="L2485" t="s">
        <v>35494</v>
      </c>
      <c r="N2485" t="s">
        <v>26923</v>
      </c>
      <c r="O2485" t="s">
        <v>4629</v>
      </c>
      <c r="P2485" t="s">
        <v>4630</v>
      </c>
      <c r="Q2485" t="s">
        <v>52</v>
      </c>
      <c r="R2485">
        <v>99403</v>
      </c>
      <c r="S2485" t="s">
        <v>35495</v>
      </c>
      <c r="T2485" t="s">
        <v>35495</v>
      </c>
      <c r="U2485" t="s">
        <v>35496</v>
      </c>
      <c r="V2485" t="s">
        <v>7053</v>
      </c>
      <c r="W2485">
        <v>21</v>
      </c>
      <c r="X2485" t="s">
        <v>8158</v>
      </c>
      <c r="Y2485">
        <v>3029</v>
      </c>
      <c r="Z2485" t="s">
        <v>4630</v>
      </c>
      <c r="AA2485" t="s">
        <v>4785</v>
      </c>
      <c r="AB2485">
        <v>13735</v>
      </c>
      <c r="AC2485" t="s">
        <v>146</v>
      </c>
      <c r="AD2485" t="s">
        <v>4690</v>
      </c>
      <c r="AE2485" t="s">
        <v>107</v>
      </c>
      <c r="AF2485" t="s">
        <v>107</v>
      </c>
      <c r="AJ2485" t="s">
        <v>58</v>
      </c>
      <c r="AK2485" t="s">
        <v>59</v>
      </c>
      <c r="AL2485">
        <v>41947</v>
      </c>
      <c r="AM2485" t="s">
        <v>4878</v>
      </c>
      <c r="AN2485" t="b">
        <v>1</v>
      </c>
      <c r="AQ2485" t="s">
        <v>195</v>
      </c>
      <c r="AR2485" t="s">
        <v>150</v>
      </c>
      <c r="BB2485" s="7" t="s">
        <v>26923</v>
      </c>
      <c r="BC2485" s="7" t="s">
        <v>4629</v>
      </c>
      <c r="BD2485" s="7" t="s">
        <v>52</v>
      </c>
      <c r="BE2485" s="7">
        <v>99403</v>
      </c>
      <c r="BF2485" s="7" t="s">
        <v>35496</v>
      </c>
      <c r="BO2485" t="s">
        <v>35497</v>
      </c>
      <c r="BP2485">
        <v>21476</v>
      </c>
      <c r="BQ2485">
        <v>6204</v>
      </c>
      <c r="BR2485">
        <v>7689</v>
      </c>
      <c r="BU2485" t="s">
        <v>35498</v>
      </c>
      <c r="BV2485" t="s">
        <v>4695</v>
      </c>
      <c r="BX2485">
        <v>43598.008692129632</v>
      </c>
    </row>
    <row r="2486" spans="1:76" x14ac:dyDescent="0.25">
      <c r="A2486" t="s">
        <v>35521</v>
      </c>
      <c r="B2486" t="s">
        <v>2007</v>
      </c>
      <c r="C2486" t="s">
        <v>46</v>
      </c>
      <c r="D2486">
        <v>41625</v>
      </c>
      <c r="H2486" t="s">
        <v>47</v>
      </c>
      <c r="I2486">
        <v>41625</v>
      </c>
      <c r="J2486">
        <v>2014</v>
      </c>
      <c r="K2486" t="s">
        <v>85</v>
      </c>
      <c r="L2486" t="s">
        <v>21491</v>
      </c>
      <c r="N2486" t="s">
        <v>2008</v>
      </c>
      <c r="O2486" t="s">
        <v>225</v>
      </c>
      <c r="P2486" t="s">
        <v>226</v>
      </c>
      <c r="Q2486" t="s">
        <v>52</v>
      </c>
      <c r="R2486">
        <v>98682</v>
      </c>
      <c r="S2486" t="s">
        <v>35522</v>
      </c>
      <c r="T2486" t="s">
        <v>21492</v>
      </c>
      <c r="U2486" t="s">
        <v>21493</v>
      </c>
      <c r="V2486" t="s">
        <v>54</v>
      </c>
      <c r="W2486">
        <v>13</v>
      </c>
      <c r="X2486" t="s">
        <v>371</v>
      </c>
      <c r="Y2486">
        <v>4811</v>
      </c>
      <c r="Z2486" t="s">
        <v>226</v>
      </c>
      <c r="AA2486" t="s">
        <v>57</v>
      </c>
      <c r="AC2486" t="s">
        <v>146</v>
      </c>
      <c r="AD2486" t="s">
        <v>4690</v>
      </c>
      <c r="AE2486" t="s">
        <v>107</v>
      </c>
      <c r="AF2486" t="s">
        <v>107</v>
      </c>
      <c r="AJ2486" t="s">
        <v>58</v>
      </c>
      <c r="AK2486" t="s">
        <v>59</v>
      </c>
      <c r="AL2486">
        <v>41947</v>
      </c>
      <c r="AM2486" t="s">
        <v>4692</v>
      </c>
      <c r="AN2486" t="b">
        <v>1</v>
      </c>
      <c r="AQ2486" t="s">
        <v>60</v>
      </c>
      <c r="AR2486" t="s">
        <v>61</v>
      </c>
      <c r="AS2486" t="s">
        <v>4734</v>
      </c>
      <c r="BB2486" s="7" t="s">
        <v>2008</v>
      </c>
      <c r="BC2486" s="7" t="s">
        <v>225</v>
      </c>
      <c r="BD2486" s="7" t="s">
        <v>52</v>
      </c>
      <c r="BE2486" s="7">
        <v>98682</v>
      </c>
      <c r="BF2486" s="7" t="s">
        <v>35523</v>
      </c>
      <c r="BG2486" s="7">
        <v>298939.5</v>
      </c>
      <c r="BH2486" s="7">
        <v>10</v>
      </c>
      <c r="BI2486">
        <v>297974.23</v>
      </c>
      <c r="BJ2486">
        <v>0</v>
      </c>
      <c r="BK2486">
        <v>0</v>
      </c>
      <c r="BL2486">
        <v>0</v>
      </c>
      <c r="BM2486">
        <v>774.31</v>
      </c>
      <c r="BN2486">
        <v>110649.96</v>
      </c>
      <c r="BO2486" t="s">
        <v>35524</v>
      </c>
      <c r="BP2486">
        <v>21276</v>
      </c>
      <c r="BQ2486">
        <v>26343</v>
      </c>
      <c r="BR2486">
        <v>7467</v>
      </c>
      <c r="BS2486">
        <v>8600</v>
      </c>
      <c r="BT2486">
        <v>17</v>
      </c>
      <c r="BU2486" t="s">
        <v>35525</v>
      </c>
      <c r="BV2486" t="s">
        <v>4695</v>
      </c>
      <c r="BX2486">
        <v>44149.163981481484</v>
      </c>
    </row>
    <row r="2487" spans="1:76" x14ac:dyDescent="0.25">
      <c r="A2487" t="s">
        <v>35549</v>
      </c>
      <c r="B2487" t="s">
        <v>25202</v>
      </c>
      <c r="C2487" t="s">
        <v>46</v>
      </c>
      <c r="D2487">
        <v>41760</v>
      </c>
      <c r="I2487">
        <v>41760</v>
      </c>
      <c r="J2487">
        <v>2014</v>
      </c>
      <c r="K2487" t="s">
        <v>85</v>
      </c>
      <c r="L2487" t="s">
        <v>29689</v>
      </c>
      <c r="N2487" t="s">
        <v>25204</v>
      </c>
      <c r="O2487" t="s">
        <v>462</v>
      </c>
      <c r="P2487" t="s">
        <v>462</v>
      </c>
      <c r="Q2487" t="s">
        <v>52</v>
      </c>
      <c r="R2487">
        <v>99362</v>
      </c>
      <c r="S2487" t="s">
        <v>25206</v>
      </c>
      <c r="T2487" t="s">
        <v>25206</v>
      </c>
      <c r="U2487" t="s">
        <v>29691</v>
      </c>
      <c r="V2487" t="s">
        <v>5424</v>
      </c>
      <c r="W2487">
        <v>22</v>
      </c>
      <c r="X2487" t="s">
        <v>12122</v>
      </c>
      <c r="Y2487">
        <v>4302</v>
      </c>
      <c r="Z2487" t="s">
        <v>462</v>
      </c>
      <c r="AA2487" t="s">
        <v>4785</v>
      </c>
      <c r="AB2487">
        <v>31790</v>
      </c>
      <c r="AC2487" t="s">
        <v>146</v>
      </c>
      <c r="AD2487" t="s">
        <v>4690</v>
      </c>
      <c r="AE2487" t="s">
        <v>107</v>
      </c>
      <c r="AF2487" t="s">
        <v>107</v>
      </c>
      <c r="AJ2487" t="s">
        <v>58</v>
      </c>
      <c r="AK2487" t="s">
        <v>59</v>
      </c>
      <c r="AL2487">
        <v>41947</v>
      </c>
      <c r="AM2487" t="s">
        <v>4878</v>
      </c>
      <c r="AN2487" t="b">
        <v>1</v>
      </c>
      <c r="AQ2487" t="s">
        <v>195</v>
      </c>
      <c r="AR2487" t="s">
        <v>150</v>
      </c>
      <c r="BB2487" s="7" t="s">
        <v>35550</v>
      </c>
      <c r="BC2487" s="7" t="s">
        <v>462</v>
      </c>
      <c r="BD2487" s="7" t="s">
        <v>52</v>
      </c>
      <c r="BE2487" s="7">
        <v>99362</v>
      </c>
      <c r="BF2487" s="7" t="s">
        <v>35551</v>
      </c>
      <c r="BO2487" t="s">
        <v>35552</v>
      </c>
      <c r="BP2487">
        <v>12064</v>
      </c>
      <c r="BQ2487">
        <v>278</v>
      </c>
      <c r="BR2487">
        <v>7121</v>
      </c>
      <c r="BU2487" t="s">
        <v>25208</v>
      </c>
      <c r="BV2487" t="s">
        <v>4695</v>
      </c>
      <c r="BX2487">
        <v>43597.999490740738</v>
      </c>
    </row>
    <row r="2488" spans="1:76" x14ac:dyDescent="0.25">
      <c r="A2488" t="s">
        <v>35553</v>
      </c>
      <c r="B2488" t="s">
        <v>21080</v>
      </c>
      <c r="C2488" t="s">
        <v>46</v>
      </c>
      <c r="D2488">
        <v>41742</v>
      </c>
      <c r="H2488" t="s">
        <v>47</v>
      </c>
      <c r="I2488">
        <v>41742</v>
      </c>
      <c r="J2488">
        <v>2014</v>
      </c>
      <c r="K2488" t="s">
        <v>85</v>
      </c>
      <c r="L2488" t="s">
        <v>21081</v>
      </c>
      <c r="N2488" t="s">
        <v>35554</v>
      </c>
      <c r="O2488" t="s">
        <v>504</v>
      </c>
      <c r="P2488" t="s">
        <v>505</v>
      </c>
      <c r="Q2488" t="s">
        <v>52</v>
      </c>
      <c r="R2488">
        <v>98620</v>
      </c>
      <c r="S2488" t="s">
        <v>35555</v>
      </c>
      <c r="T2488" t="s">
        <v>35556</v>
      </c>
      <c r="U2488" t="s">
        <v>21084</v>
      </c>
      <c r="V2488" t="s">
        <v>7053</v>
      </c>
      <c r="W2488">
        <v>21</v>
      </c>
      <c r="X2488" t="s">
        <v>6135</v>
      </c>
      <c r="Y2488">
        <v>3579</v>
      </c>
      <c r="Z2488" t="s">
        <v>505</v>
      </c>
      <c r="AA2488" t="s">
        <v>4785</v>
      </c>
      <c r="AB2488">
        <v>12818</v>
      </c>
      <c r="AC2488" t="s">
        <v>146</v>
      </c>
      <c r="AD2488" t="s">
        <v>4690</v>
      </c>
      <c r="AE2488" t="s">
        <v>107</v>
      </c>
      <c r="AF2488" t="s">
        <v>107</v>
      </c>
      <c r="AJ2488" t="s">
        <v>58</v>
      </c>
      <c r="AK2488" t="s">
        <v>59</v>
      </c>
      <c r="AL2488">
        <v>41947</v>
      </c>
      <c r="AM2488" t="s">
        <v>4692</v>
      </c>
      <c r="AN2488" t="b">
        <v>1</v>
      </c>
      <c r="AQ2488" t="s">
        <v>60</v>
      </c>
      <c r="AR2488" t="s">
        <v>61</v>
      </c>
      <c r="BB2488" s="7" t="s">
        <v>315</v>
      </c>
      <c r="BC2488" s="7" t="s">
        <v>504</v>
      </c>
      <c r="BD2488" s="7" t="s">
        <v>52</v>
      </c>
      <c r="BE2488" s="7">
        <v>98620</v>
      </c>
      <c r="BF2488" s="7" t="s">
        <v>35557</v>
      </c>
      <c r="BG2488" s="7">
        <v>13531.52</v>
      </c>
      <c r="BH2488" s="7">
        <v>0</v>
      </c>
      <c r="BI2488">
        <v>10680.2</v>
      </c>
      <c r="BJ2488">
        <v>0</v>
      </c>
      <c r="BK2488">
        <v>0</v>
      </c>
      <c r="BL2488">
        <v>0</v>
      </c>
      <c r="BO2488" t="s">
        <v>35558</v>
      </c>
      <c r="BP2488">
        <v>17502</v>
      </c>
      <c r="BQ2488">
        <v>716</v>
      </c>
      <c r="BR2488">
        <v>7557</v>
      </c>
      <c r="BS2488">
        <v>8293</v>
      </c>
      <c r="BU2488" t="s">
        <v>35559</v>
      </c>
      <c r="BV2488" t="s">
        <v>4695</v>
      </c>
      <c r="BX2488">
        <v>44149.151805555557</v>
      </c>
    </row>
    <row r="2489" spans="1:76" x14ac:dyDescent="0.25">
      <c r="A2489" t="s">
        <v>35566</v>
      </c>
      <c r="B2489" t="s">
        <v>2712</v>
      </c>
      <c r="C2489" t="s">
        <v>46</v>
      </c>
      <c r="D2489">
        <v>41871</v>
      </c>
      <c r="H2489" t="s">
        <v>47</v>
      </c>
      <c r="I2489">
        <v>41871</v>
      </c>
      <c r="J2489">
        <v>2014</v>
      </c>
      <c r="K2489" t="s">
        <v>85</v>
      </c>
      <c r="L2489" t="s">
        <v>35567</v>
      </c>
      <c r="N2489" t="s">
        <v>2714</v>
      </c>
      <c r="O2489" t="s">
        <v>2715</v>
      </c>
      <c r="P2489" t="s">
        <v>241</v>
      </c>
      <c r="Q2489" t="s">
        <v>52</v>
      </c>
      <c r="R2489">
        <v>98903</v>
      </c>
      <c r="S2489" t="s">
        <v>2716</v>
      </c>
      <c r="T2489" t="s">
        <v>10416</v>
      </c>
      <c r="U2489" t="s">
        <v>35568</v>
      </c>
      <c r="V2489" t="s">
        <v>54</v>
      </c>
      <c r="W2489">
        <v>13</v>
      </c>
      <c r="X2489" t="s">
        <v>243</v>
      </c>
      <c r="Y2489">
        <v>4805</v>
      </c>
      <c r="Z2489" t="s">
        <v>241</v>
      </c>
      <c r="AA2489" t="s">
        <v>57</v>
      </c>
      <c r="AC2489" t="s">
        <v>146</v>
      </c>
      <c r="AD2489" t="s">
        <v>4690</v>
      </c>
      <c r="AE2489" t="s">
        <v>107</v>
      </c>
      <c r="AF2489" t="s">
        <v>107</v>
      </c>
      <c r="AJ2489" t="s">
        <v>58</v>
      </c>
      <c r="AK2489" t="s">
        <v>59</v>
      </c>
      <c r="AL2489">
        <v>41947</v>
      </c>
      <c r="AM2489" t="s">
        <v>4692</v>
      </c>
      <c r="AN2489" t="b">
        <v>1</v>
      </c>
      <c r="AQ2489" t="s">
        <v>60</v>
      </c>
      <c r="AR2489" t="s">
        <v>99</v>
      </c>
      <c r="AS2489" t="s">
        <v>4734</v>
      </c>
      <c r="BB2489" s="7" t="s">
        <v>2717</v>
      </c>
      <c r="BC2489" s="7" t="s">
        <v>241</v>
      </c>
      <c r="BD2489" s="7" t="s">
        <v>52</v>
      </c>
      <c r="BE2489" s="7">
        <v>98908</v>
      </c>
      <c r="BF2489" s="7" t="s">
        <v>35569</v>
      </c>
      <c r="BG2489" s="7">
        <v>18939.46</v>
      </c>
      <c r="BH2489" s="7">
        <v>0</v>
      </c>
      <c r="BI2489">
        <v>17757.310000000001</v>
      </c>
      <c r="BJ2489">
        <v>0</v>
      </c>
      <c r="BK2489">
        <v>0</v>
      </c>
      <c r="BL2489">
        <v>0</v>
      </c>
      <c r="BO2489" t="s">
        <v>35570</v>
      </c>
      <c r="BP2489">
        <v>2221</v>
      </c>
      <c r="BQ2489">
        <v>6122</v>
      </c>
      <c r="BR2489">
        <v>7523</v>
      </c>
      <c r="BS2489">
        <v>7575</v>
      </c>
      <c r="BT2489">
        <v>14</v>
      </c>
      <c r="BU2489" t="s">
        <v>29732</v>
      </c>
      <c r="BV2489" t="s">
        <v>4695</v>
      </c>
      <c r="BX2489">
        <v>44149.126018518517</v>
      </c>
    </row>
    <row r="2490" spans="1:76" x14ac:dyDescent="0.25">
      <c r="A2490" t="s">
        <v>35576</v>
      </c>
      <c r="B2490" t="s">
        <v>1635</v>
      </c>
      <c r="C2490" t="s">
        <v>46</v>
      </c>
      <c r="D2490">
        <v>41744</v>
      </c>
      <c r="H2490" t="s">
        <v>47</v>
      </c>
      <c r="I2490">
        <v>41744</v>
      </c>
      <c r="J2490">
        <v>2014</v>
      </c>
      <c r="K2490" t="s">
        <v>85</v>
      </c>
      <c r="L2490" t="s">
        <v>35577</v>
      </c>
      <c r="N2490" t="s">
        <v>663</v>
      </c>
      <c r="O2490" t="s">
        <v>168</v>
      </c>
      <c r="P2490" t="s">
        <v>68</v>
      </c>
      <c r="Q2490" t="s">
        <v>52</v>
      </c>
      <c r="R2490">
        <v>98004</v>
      </c>
      <c r="S2490" t="s">
        <v>35578</v>
      </c>
      <c r="T2490" t="s">
        <v>35579</v>
      </c>
      <c r="U2490" t="s">
        <v>35580</v>
      </c>
      <c r="V2490" t="s">
        <v>54</v>
      </c>
      <c r="W2490">
        <v>13</v>
      </c>
      <c r="X2490" t="s">
        <v>377</v>
      </c>
      <c r="Y2490">
        <v>4860</v>
      </c>
      <c r="Z2490" t="s">
        <v>68</v>
      </c>
      <c r="AA2490" t="s">
        <v>57</v>
      </c>
      <c r="AC2490" t="s">
        <v>146</v>
      </c>
      <c r="AD2490" t="s">
        <v>4690</v>
      </c>
      <c r="AE2490" t="s">
        <v>107</v>
      </c>
      <c r="AF2490" t="s">
        <v>107</v>
      </c>
      <c r="AJ2490" t="s">
        <v>58</v>
      </c>
      <c r="AK2490" t="s">
        <v>59</v>
      </c>
      <c r="AL2490">
        <v>41947</v>
      </c>
      <c r="AM2490" t="s">
        <v>4692</v>
      </c>
      <c r="AN2490" t="b">
        <v>1</v>
      </c>
      <c r="AQ2490" t="s">
        <v>60</v>
      </c>
      <c r="AR2490" t="s">
        <v>99</v>
      </c>
      <c r="AS2490" t="s">
        <v>4734</v>
      </c>
      <c r="BB2490" s="7" t="s">
        <v>663</v>
      </c>
      <c r="BC2490" s="7" t="s">
        <v>168</v>
      </c>
      <c r="BD2490" s="7" t="s">
        <v>52</v>
      </c>
      <c r="BE2490" s="7">
        <v>98004</v>
      </c>
      <c r="BF2490" s="7" t="s">
        <v>21418</v>
      </c>
      <c r="BG2490" s="7">
        <v>19355.11</v>
      </c>
      <c r="BH2490" s="7">
        <v>0</v>
      </c>
      <c r="BI2490">
        <v>17109.97</v>
      </c>
      <c r="BJ2490">
        <v>0</v>
      </c>
      <c r="BK2490">
        <v>0</v>
      </c>
      <c r="BL2490">
        <v>0</v>
      </c>
      <c r="BO2490" t="s">
        <v>35581</v>
      </c>
      <c r="BP2490">
        <v>18761</v>
      </c>
      <c r="BQ2490">
        <v>4179</v>
      </c>
      <c r="BR2490">
        <v>7432</v>
      </c>
      <c r="BS2490">
        <v>8386</v>
      </c>
      <c r="BT2490">
        <v>41</v>
      </c>
      <c r="BU2490" t="s">
        <v>35582</v>
      </c>
      <c r="BV2490" t="s">
        <v>4695</v>
      </c>
      <c r="BX2490">
        <v>44149.155034722222</v>
      </c>
    </row>
    <row r="2491" spans="1:76" x14ac:dyDescent="0.25">
      <c r="A2491" t="s">
        <v>35755</v>
      </c>
      <c r="B2491" t="s">
        <v>35756</v>
      </c>
      <c r="C2491" t="s">
        <v>46</v>
      </c>
      <c r="D2491">
        <v>41729</v>
      </c>
      <c r="I2491">
        <v>41729</v>
      </c>
      <c r="J2491">
        <v>2014</v>
      </c>
      <c r="K2491" t="s">
        <v>85</v>
      </c>
      <c r="L2491" t="s">
        <v>35757</v>
      </c>
      <c r="N2491" t="s">
        <v>35758</v>
      </c>
      <c r="O2491" t="s">
        <v>50</v>
      </c>
      <c r="P2491" t="s">
        <v>51</v>
      </c>
      <c r="Q2491" t="s">
        <v>52</v>
      </c>
      <c r="R2491">
        <v>99114</v>
      </c>
      <c r="S2491" t="s">
        <v>35759</v>
      </c>
      <c r="T2491" t="s">
        <v>35759</v>
      </c>
      <c r="U2491" t="s">
        <v>35760</v>
      </c>
      <c r="V2491" t="s">
        <v>6344</v>
      </c>
      <c r="W2491">
        <v>24</v>
      </c>
      <c r="X2491" t="s">
        <v>7121</v>
      </c>
      <c r="Y2491">
        <v>4186</v>
      </c>
      <c r="Z2491" t="s">
        <v>51</v>
      </c>
      <c r="AA2491" t="s">
        <v>4785</v>
      </c>
      <c r="AB2491">
        <v>28509</v>
      </c>
      <c r="AC2491" t="s">
        <v>146</v>
      </c>
      <c r="AD2491" t="s">
        <v>4690</v>
      </c>
      <c r="AE2491" t="s">
        <v>107</v>
      </c>
      <c r="AF2491" t="s">
        <v>107</v>
      </c>
      <c r="AJ2491" t="s">
        <v>58</v>
      </c>
      <c r="AK2491" t="s">
        <v>59</v>
      </c>
      <c r="AL2491">
        <v>41947</v>
      </c>
      <c r="AM2491" t="s">
        <v>4878</v>
      </c>
      <c r="AN2491" t="b">
        <v>1</v>
      </c>
      <c r="AQ2491" t="s">
        <v>60</v>
      </c>
      <c r="AR2491" t="s">
        <v>99</v>
      </c>
      <c r="BB2491" s="7" t="s">
        <v>35761</v>
      </c>
      <c r="BC2491" s="7" t="s">
        <v>50</v>
      </c>
      <c r="BD2491" s="7" t="s">
        <v>52</v>
      </c>
      <c r="BE2491" s="7">
        <v>99114</v>
      </c>
      <c r="BF2491" s="7" t="s">
        <v>35762</v>
      </c>
      <c r="BO2491" t="s">
        <v>35763</v>
      </c>
      <c r="BP2491">
        <v>1068</v>
      </c>
      <c r="BQ2491">
        <v>6162</v>
      </c>
      <c r="BR2491">
        <v>7611</v>
      </c>
      <c r="BU2491" t="s">
        <v>35764</v>
      </c>
      <c r="BV2491" t="s">
        <v>4695</v>
      </c>
      <c r="BX2491">
        <v>43598.00744212963</v>
      </c>
    </row>
    <row r="2492" spans="1:76" x14ac:dyDescent="0.25">
      <c r="A2492" t="s">
        <v>36208</v>
      </c>
      <c r="B2492" t="s">
        <v>2748</v>
      </c>
      <c r="C2492" t="s">
        <v>46</v>
      </c>
      <c r="D2492">
        <v>41767</v>
      </c>
      <c r="H2492" t="s">
        <v>47</v>
      </c>
      <c r="I2492">
        <v>41767</v>
      </c>
      <c r="J2492">
        <v>2014</v>
      </c>
      <c r="K2492" t="s">
        <v>85</v>
      </c>
      <c r="L2492" t="s">
        <v>21300</v>
      </c>
      <c r="N2492" t="s">
        <v>36209</v>
      </c>
      <c r="O2492" t="s">
        <v>363</v>
      </c>
      <c r="P2492" t="s">
        <v>68</v>
      </c>
      <c r="Q2492" t="s">
        <v>52</v>
      </c>
      <c r="R2492">
        <v>98042</v>
      </c>
      <c r="S2492" t="s">
        <v>2750</v>
      </c>
      <c r="T2492" t="s">
        <v>21302</v>
      </c>
      <c r="U2492" t="s">
        <v>21303</v>
      </c>
      <c r="V2492" t="s">
        <v>54</v>
      </c>
      <c r="W2492">
        <v>13</v>
      </c>
      <c r="X2492" t="s">
        <v>362</v>
      </c>
      <c r="Y2492">
        <v>4872</v>
      </c>
      <c r="Z2492" t="s">
        <v>68</v>
      </c>
      <c r="AA2492" t="s">
        <v>57</v>
      </c>
      <c r="AC2492" t="s">
        <v>146</v>
      </c>
      <c r="AD2492" t="s">
        <v>4690</v>
      </c>
      <c r="AE2492" t="s">
        <v>107</v>
      </c>
      <c r="AF2492" t="s">
        <v>107</v>
      </c>
      <c r="AJ2492" t="s">
        <v>58</v>
      </c>
      <c r="AK2492" t="s">
        <v>59</v>
      </c>
      <c r="AL2492">
        <v>41947</v>
      </c>
      <c r="AM2492" t="s">
        <v>4692</v>
      </c>
      <c r="AN2492" t="b">
        <v>1</v>
      </c>
      <c r="AQ2492" t="s">
        <v>60</v>
      </c>
      <c r="AR2492" t="s">
        <v>99</v>
      </c>
      <c r="AS2492" t="s">
        <v>4734</v>
      </c>
      <c r="BB2492" s="7" t="s">
        <v>36210</v>
      </c>
      <c r="BC2492" s="7" t="s">
        <v>101</v>
      </c>
      <c r="BD2492" s="7" t="s">
        <v>52</v>
      </c>
      <c r="BE2492" s="7">
        <v>98122</v>
      </c>
      <c r="BF2492" s="7" t="s">
        <v>36211</v>
      </c>
      <c r="BG2492" s="7">
        <v>16962</v>
      </c>
      <c r="BH2492" s="7">
        <v>600</v>
      </c>
      <c r="BI2492">
        <v>16736.28</v>
      </c>
      <c r="BJ2492">
        <v>0</v>
      </c>
      <c r="BK2492">
        <v>0</v>
      </c>
      <c r="BL2492">
        <v>0</v>
      </c>
      <c r="BO2492" t="s">
        <v>36212</v>
      </c>
      <c r="BP2492">
        <v>10771</v>
      </c>
      <c r="BQ2492">
        <v>30225</v>
      </c>
      <c r="BR2492">
        <v>7060</v>
      </c>
      <c r="BS2492">
        <v>7982</v>
      </c>
      <c r="BT2492">
        <v>47</v>
      </c>
      <c r="BU2492" t="s">
        <v>36213</v>
      </c>
      <c r="BV2492" t="s">
        <v>4695</v>
      </c>
      <c r="BX2492">
        <v>44149.141597222224</v>
      </c>
    </row>
    <row r="2493" spans="1:76" x14ac:dyDescent="0.25">
      <c r="A2493" t="s">
        <v>36214</v>
      </c>
      <c r="B2493" t="s">
        <v>32173</v>
      </c>
      <c r="C2493" t="s">
        <v>46</v>
      </c>
      <c r="D2493">
        <v>41785</v>
      </c>
      <c r="H2493" t="s">
        <v>47</v>
      </c>
      <c r="I2493">
        <v>41785</v>
      </c>
      <c r="J2493">
        <v>2014</v>
      </c>
      <c r="K2493" t="s">
        <v>85</v>
      </c>
      <c r="L2493" t="s">
        <v>32174</v>
      </c>
      <c r="N2493" t="s">
        <v>36215</v>
      </c>
      <c r="O2493" t="s">
        <v>25699</v>
      </c>
      <c r="P2493" t="s">
        <v>88</v>
      </c>
      <c r="Q2493" t="s">
        <v>52</v>
      </c>
      <c r="R2493">
        <v>98377</v>
      </c>
      <c r="S2493" t="s">
        <v>32176</v>
      </c>
      <c r="T2493" t="s">
        <v>36216</v>
      </c>
      <c r="U2493" t="s">
        <v>32178</v>
      </c>
      <c r="V2493" t="s">
        <v>4807</v>
      </c>
      <c r="W2493">
        <v>23</v>
      </c>
      <c r="X2493" t="s">
        <v>5408</v>
      </c>
      <c r="Y2493">
        <v>3626</v>
      </c>
      <c r="Z2493" t="s">
        <v>88</v>
      </c>
      <c r="AA2493" t="s">
        <v>4785</v>
      </c>
      <c r="AB2493">
        <v>44288</v>
      </c>
      <c r="AC2493" t="s">
        <v>146</v>
      </c>
      <c r="AD2493" t="s">
        <v>4690</v>
      </c>
      <c r="AE2493" t="s">
        <v>107</v>
      </c>
      <c r="AF2493" t="s">
        <v>107</v>
      </c>
      <c r="AJ2493" t="s">
        <v>58</v>
      </c>
      <c r="AK2493" t="s">
        <v>59</v>
      </c>
      <c r="AL2493">
        <v>41947</v>
      </c>
      <c r="AM2493" t="s">
        <v>4692</v>
      </c>
      <c r="AN2493" t="b">
        <v>1</v>
      </c>
      <c r="AQ2493" t="s">
        <v>60</v>
      </c>
      <c r="AR2493" t="s">
        <v>61</v>
      </c>
      <c r="BB2493" s="7" t="s">
        <v>36217</v>
      </c>
      <c r="BC2493" s="7" t="s">
        <v>32180</v>
      </c>
      <c r="BD2493" s="7" t="s">
        <v>52</v>
      </c>
      <c r="BE2493" s="7">
        <v>98583</v>
      </c>
      <c r="BF2493" s="7" t="s">
        <v>32181</v>
      </c>
      <c r="BG2493" s="7">
        <v>13752.94</v>
      </c>
      <c r="BH2493" s="7">
        <v>0</v>
      </c>
      <c r="BI2493">
        <v>11039.84</v>
      </c>
      <c r="BJ2493">
        <v>0</v>
      </c>
      <c r="BK2493">
        <v>0</v>
      </c>
      <c r="BL2493">
        <v>6121.43</v>
      </c>
      <c r="BO2493" t="s">
        <v>36218</v>
      </c>
      <c r="BP2493">
        <v>18502</v>
      </c>
      <c r="BQ2493">
        <v>400</v>
      </c>
      <c r="BR2493">
        <v>7445</v>
      </c>
      <c r="BS2493">
        <v>8371</v>
      </c>
      <c r="BU2493" t="s">
        <v>32183</v>
      </c>
      <c r="BV2493" t="s">
        <v>4695</v>
      </c>
      <c r="BX2493">
        <v>44149.154606481483</v>
      </c>
    </row>
    <row r="2494" spans="1:76" x14ac:dyDescent="0.25">
      <c r="A2494" t="s">
        <v>36219</v>
      </c>
      <c r="B2494" t="s">
        <v>36220</v>
      </c>
      <c r="C2494" t="s">
        <v>46</v>
      </c>
      <c r="D2494">
        <v>41721</v>
      </c>
      <c r="I2494">
        <v>41721</v>
      </c>
      <c r="J2494">
        <v>2014</v>
      </c>
      <c r="K2494" t="s">
        <v>85</v>
      </c>
      <c r="L2494" t="s">
        <v>36221</v>
      </c>
      <c r="N2494" t="s">
        <v>36222</v>
      </c>
      <c r="O2494" t="s">
        <v>9730</v>
      </c>
      <c r="P2494" t="s">
        <v>88</v>
      </c>
      <c r="Q2494" t="s">
        <v>52</v>
      </c>
      <c r="R2494">
        <v>98591</v>
      </c>
      <c r="S2494" t="s">
        <v>36223</v>
      </c>
      <c r="T2494" t="s">
        <v>36223</v>
      </c>
      <c r="U2494" t="s">
        <v>36224</v>
      </c>
      <c r="V2494" t="s">
        <v>4807</v>
      </c>
      <c r="W2494">
        <v>23</v>
      </c>
      <c r="X2494" t="s">
        <v>5408</v>
      </c>
      <c r="Y2494">
        <v>3626</v>
      </c>
      <c r="Z2494" t="s">
        <v>88</v>
      </c>
      <c r="AA2494" t="s">
        <v>4785</v>
      </c>
      <c r="AB2494">
        <v>44288</v>
      </c>
      <c r="AC2494" t="s">
        <v>146</v>
      </c>
      <c r="AD2494" t="s">
        <v>4690</v>
      </c>
      <c r="AE2494" t="s">
        <v>107</v>
      </c>
      <c r="AF2494" t="s">
        <v>107</v>
      </c>
      <c r="AJ2494" t="s">
        <v>58</v>
      </c>
      <c r="AK2494" t="s">
        <v>59</v>
      </c>
      <c r="AL2494">
        <v>41947</v>
      </c>
      <c r="AM2494" t="s">
        <v>4878</v>
      </c>
      <c r="AN2494" t="b">
        <v>1</v>
      </c>
      <c r="AQ2494" t="s">
        <v>177</v>
      </c>
      <c r="BB2494" s="7" t="s">
        <v>36222</v>
      </c>
      <c r="BC2494" s="7" t="s">
        <v>9730</v>
      </c>
      <c r="BD2494" s="7" t="s">
        <v>52</v>
      </c>
      <c r="BE2494" s="7">
        <v>98591</v>
      </c>
      <c r="BF2494" s="7" t="s">
        <v>36224</v>
      </c>
      <c r="BO2494" t="s">
        <v>36225</v>
      </c>
      <c r="BP2494">
        <v>15520</v>
      </c>
      <c r="BQ2494">
        <v>425</v>
      </c>
      <c r="BR2494">
        <v>7644</v>
      </c>
      <c r="BU2494" t="s">
        <v>36226</v>
      </c>
      <c r="BV2494" t="s">
        <v>4695</v>
      </c>
      <c r="BX2494">
        <v>43598.007939814815</v>
      </c>
    </row>
    <row r="2495" spans="1:76" x14ac:dyDescent="0.25">
      <c r="A2495" t="s">
        <v>36227</v>
      </c>
      <c r="B2495" t="s">
        <v>36228</v>
      </c>
      <c r="C2495" t="s">
        <v>46</v>
      </c>
      <c r="D2495">
        <v>41785</v>
      </c>
      <c r="H2495" t="s">
        <v>47</v>
      </c>
      <c r="I2495">
        <v>41785</v>
      </c>
      <c r="J2495">
        <v>2014</v>
      </c>
      <c r="K2495" t="s">
        <v>85</v>
      </c>
      <c r="L2495" t="s">
        <v>36229</v>
      </c>
      <c r="N2495" t="s">
        <v>36230</v>
      </c>
      <c r="O2495" t="s">
        <v>4354</v>
      </c>
      <c r="P2495" t="s">
        <v>632</v>
      </c>
      <c r="Q2495" t="s">
        <v>52</v>
      </c>
      <c r="R2495">
        <v>98249</v>
      </c>
      <c r="S2495" t="s">
        <v>36231</v>
      </c>
      <c r="T2495" t="s">
        <v>36231</v>
      </c>
      <c r="U2495" t="s">
        <v>36232</v>
      </c>
      <c r="V2495" t="s">
        <v>5571</v>
      </c>
      <c r="W2495">
        <v>28</v>
      </c>
      <c r="X2495" t="s">
        <v>4808</v>
      </c>
      <c r="Y2495">
        <v>3424</v>
      </c>
      <c r="Z2495" t="s">
        <v>632</v>
      </c>
      <c r="AA2495" t="s">
        <v>4785</v>
      </c>
      <c r="AB2495">
        <v>50450</v>
      </c>
      <c r="AC2495" t="s">
        <v>146</v>
      </c>
      <c r="AD2495" t="s">
        <v>4690</v>
      </c>
      <c r="AE2495" t="s">
        <v>107</v>
      </c>
      <c r="AF2495" t="s">
        <v>107</v>
      </c>
      <c r="AJ2495" t="s">
        <v>58</v>
      </c>
      <c r="AK2495" t="s">
        <v>59</v>
      </c>
      <c r="AL2495">
        <v>41947</v>
      </c>
      <c r="AM2495" t="s">
        <v>4692</v>
      </c>
      <c r="AN2495" t="b">
        <v>1</v>
      </c>
      <c r="AQ2495" t="s">
        <v>177</v>
      </c>
      <c r="BB2495" s="7" t="s">
        <v>36233</v>
      </c>
      <c r="BC2495" s="7" t="s">
        <v>4354</v>
      </c>
      <c r="BD2495" s="7" t="s">
        <v>52</v>
      </c>
      <c r="BE2495" s="7">
        <v>98249</v>
      </c>
      <c r="BF2495" s="7" t="s">
        <v>36234</v>
      </c>
      <c r="BG2495" s="7">
        <v>3819.88</v>
      </c>
      <c r="BH2495" s="7">
        <v>0</v>
      </c>
      <c r="BI2495">
        <v>2799.49</v>
      </c>
      <c r="BJ2495">
        <v>-86.88</v>
      </c>
      <c r="BK2495">
        <v>0</v>
      </c>
      <c r="BL2495">
        <v>0</v>
      </c>
      <c r="BO2495" t="s">
        <v>36235</v>
      </c>
      <c r="BP2495">
        <v>2510</v>
      </c>
      <c r="BQ2495">
        <v>6109</v>
      </c>
      <c r="BR2495">
        <v>7493</v>
      </c>
      <c r="BS2495">
        <v>7594</v>
      </c>
      <c r="BU2495" t="s">
        <v>36236</v>
      </c>
      <c r="BV2495" t="s">
        <v>4695</v>
      </c>
      <c r="BX2495">
        <v>44149.126875000002</v>
      </c>
    </row>
    <row r="2496" spans="1:76" x14ac:dyDescent="0.25">
      <c r="A2496" t="s">
        <v>36237</v>
      </c>
      <c r="B2496" t="s">
        <v>1704</v>
      </c>
      <c r="C2496" t="s">
        <v>46</v>
      </c>
      <c r="D2496">
        <v>41761</v>
      </c>
      <c r="H2496" t="s">
        <v>47</v>
      </c>
      <c r="I2496">
        <v>41761</v>
      </c>
      <c r="J2496">
        <v>2014</v>
      </c>
      <c r="K2496" t="s">
        <v>85</v>
      </c>
      <c r="L2496" t="s">
        <v>36238</v>
      </c>
      <c r="N2496" t="s">
        <v>36239</v>
      </c>
      <c r="O2496" t="s">
        <v>50</v>
      </c>
      <c r="P2496" t="s">
        <v>56</v>
      </c>
      <c r="Q2496" t="s">
        <v>52</v>
      </c>
      <c r="R2496">
        <v>99114</v>
      </c>
      <c r="S2496" t="s">
        <v>36240</v>
      </c>
      <c r="T2496" t="s">
        <v>36240</v>
      </c>
      <c r="U2496" t="s">
        <v>36241</v>
      </c>
      <c r="V2496" t="s">
        <v>90</v>
      </c>
      <c r="W2496">
        <v>12</v>
      </c>
      <c r="X2496" t="s">
        <v>269</v>
      </c>
      <c r="Y2496">
        <v>4736</v>
      </c>
      <c r="Z2496" t="s">
        <v>56</v>
      </c>
      <c r="AA2496" t="s">
        <v>57</v>
      </c>
      <c r="AC2496" t="s">
        <v>146</v>
      </c>
      <c r="AD2496" t="s">
        <v>4690</v>
      </c>
      <c r="AE2496" t="s">
        <v>107</v>
      </c>
      <c r="AF2496" t="s">
        <v>107</v>
      </c>
      <c r="AJ2496" t="s">
        <v>58</v>
      </c>
      <c r="AK2496" t="s">
        <v>59</v>
      </c>
      <c r="AL2496">
        <v>41947</v>
      </c>
      <c r="AM2496" t="s">
        <v>4692</v>
      </c>
      <c r="AN2496" t="b">
        <v>1</v>
      </c>
      <c r="AQ2496" t="s">
        <v>60</v>
      </c>
      <c r="AR2496" t="s">
        <v>99</v>
      </c>
      <c r="AS2496" t="s">
        <v>4734</v>
      </c>
      <c r="BB2496" s="7" t="s">
        <v>36239</v>
      </c>
      <c r="BC2496" s="7" t="s">
        <v>50</v>
      </c>
      <c r="BD2496" s="7" t="s">
        <v>52</v>
      </c>
      <c r="BE2496" s="7">
        <v>99114</v>
      </c>
      <c r="BG2496" s="7">
        <v>25000</v>
      </c>
      <c r="BH2496" s="7">
        <v>0</v>
      </c>
      <c r="BI2496">
        <v>23838.93</v>
      </c>
      <c r="BJ2496">
        <v>0</v>
      </c>
      <c r="BK2496">
        <v>0</v>
      </c>
      <c r="BL2496">
        <v>0</v>
      </c>
      <c r="BO2496" t="s">
        <v>36242</v>
      </c>
      <c r="BP2496">
        <v>1685</v>
      </c>
      <c r="BQ2496">
        <v>6141</v>
      </c>
      <c r="BR2496">
        <v>7566</v>
      </c>
      <c r="BS2496">
        <v>7559</v>
      </c>
      <c r="BT2496">
        <v>7</v>
      </c>
      <c r="BU2496" t="s">
        <v>36243</v>
      </c>
      <c r="BV2496" t="s">
        <v>4695</v>
      </c>
      <c r="BX2496">
        <v>44149.125567129631</v>
      </c>
    </row>
    <row r="2497" spans="1:76" x14ac:dyDescent="0.25">
      <c r="A2497" t="s">
        <v>36244</v>
      </c>
      <c r="B2497" t="s">
        <v>27661</v>
      </c>
      <c r="C2497" t="s">
        <v>46</v>
      </c>
      <c r="D2497">
        <v>41781</v>
      </c>
      <c r="H2497" t="s">
        <v>47</v>
      </c>
      <c r="I2497">
        <v>41781</v>
      </c>
      <c r="J2497">
        <v>2014</v>
      </c>
      <c r="K2497" t="s">
        <v>85</v>
      </c>
      <c r="L2497" t="s">
        <v>36245</v>
      </c>
      <c r="N2497" t="s">
        <v>36246</v>
      </c>
      <c r="O2497" t="s">
        <v>1102</v>
      </c>
      <c r="P2497" t="s">
        <v>51</v>
      </c>
      <c r="Q2497" t="s">
        <v>52</v>
      </c>
      <c r="R2497">
        <v>99141</v>
      </c>
      <c r="S2497" t="s">
        <v>27664</v>
      </c>
      <c r="T2497" t="s">
        <v>36247</v>
      </c>
      <c r="U2497" t="s">
        <v>36248</v>
      </c>
      <c r="V2497" t="s">
        <v>6576</v>
      </c>
      <c r="W2497">
        <v>27</v>
      </c>
      <c r="X2497" t="s">
        <v>7121</v>
      </c>
      <c r="Y2497">
        <v>4186</v>
      </c>
      <c r="Z2497" t="s">
        <v>51</v>
      </c>
      <c r="AA2497" t="s">
        <v>4785</v>
      </c>
      <c r="AB2497">
        <v>28509</v>
      </c>
      <c r="AC2497" t="s">
        <v>146</v>
      </c>
      <c r="AD2497" t="s">
        <v>4690</v>
      </c>
      <c r="AE2497" t="s">
        <v>107</v>
      </c>
      <c r="AF2497" t="s">
        <v>107</v>
      </c>
      <c r="AJ2497" t="s">
        <v>58</v>
      </c>
      <c r="AK2497" t="s">
        <v>59</v>
      </c>
      <c r="AL2497">
        <v>41947</v>
      </c>
      <c r="AM2497" t="s">
        <v>4692</v>
      </c>
      <c r="AN2497" t="b">
        <v>1</v>
      </c>
      <c r="AQ2497" t="s">
        <v>60</v>
      </c>
      <c r="AR2497" t="s">
        <v>61</v>
      </c>
      <c r="BB2497" s="7" t="s">
        <v>36249</v>
      </c>
      <c r="BC2497" s="7" t="s">
        <v>1102</v>
      </c>
      <c r="BD2497" s="7" t="s">
        <v>52</v>
      </c>
      <c r="BE2497" s="7">
        <v>99141</v>
      </c>
      <c r="BF2497" s="7" t="s">
        <v>36248</v>
      </c>
      <c r="BG2497" s="7">
        <v>7351.34</v>
      </c>
      <c r="BH2497" s="7">
        <v>0</v>
      </c>
      <c r="BI2497">
        <v>7351.34</v>
      </c>
      <c r="BJ2497">
        <v>0</v>
      </c>
      <c r="BK2497">
        <v>0</v>
      </c>
      <c r="BL2497">
        <v>0</v>
      </c>
      <c r="BO2497" t="s">
        <v>36250</v>
      </c>
      <c r="BP2497">
        <v>324</v>
      </c>
      <c r="BQ2497">
        <v>1812</v>
      </c>
      <c r="BR2497">
        <v>7676</v>
      </c>
      <c r="BS2497">
        <v>7496</v>
      </c>
      <c r="BU2497" t="s">
        <v>27667</v>
      </c>
      <c r="BV2497" t="s">
        <v>4695</v>
      </c>
      <c r="BX2497">
        <v>44149.123333333337</v>
      </c>
    </row>
    <row r="2498" spans="1:76" x14ac:dyDescent="0.25">
      <c r="A2498" t="s">
        <v>36251</v>
      </c>
      <c r="B2498" t="s">
        <v>36252</v>
      </c>
      <c r="C2498" t="s">
        <v>46</v>
      </c>
      <c r="D2498">
        <v>41781</v>
      </c>
      <c r="I2498">
        <v>41781</v>
      </c>
      <c r="J2498">
        <v>2014</v>
      </c>
      <c r="K2498" t="s">
        <v>85</v>
      </c>
      <c r="L2498" t="s">
        <v>36253</v>
      </c>
      <c r="N2498" t="s">
        <v>36254</v>
      </c>
      <c r="O2498" t="s">
        <v>557</v>
      </c>
      <c r="P2498" t="s">
        <v>668</v>
      </c>
      <c r="Q2498" t="s">
        <v>52</v>
      </c>
      <c r="R2498">
        <v>99301</v>
      </c>
      <c r="S2498" t="s">
        <v>36255</v>
      </c>
      <c r="T2498" t="s">
        <v>36255</v>
      </c>
      <c r="U2498" t="s">
        <v>36256</v>
      </c>
      <c r="V2498" t="s">
        <v>4807</v>
      </c>
      <c r="W2498">
        <v>23</v>
      </c>
      <c r="X2498" t="s">
        <v>6144</v>
      </c>
      <c r="Y2498">
        <v>3306</v>
      </c>
      <c r="Z2498" t="s">
        <v>668</v>
      </c>
      <c r="AA2498" t="s">
        <v>4785</v>
      </c>
      <c r="AB2498">
        <v>30193</v>
      </c>
      <c r="AC2498" t="s">
        <v>146</v>
      </c>
      <c r="AD2498" t="s">
        <v>4690</v>
      </c>
      <c r="AE2498" t="s">
        <v>107</v>
      </c>
      <c r="AF2498" t="s">
        <v>107</v>
      </c>
      <c r="AJ2498" t="s">
        <v>58</v>
      </c>
      <c r="AK2498" t="s">
        <v>59</v>
      </c>
      <c r="AL2498">
        <v>41947</v>
      </c>
      <c r="AM2498" t="s">
        <v>4878</v>
      </c>
      <c r="AN2498" t="b">
        <v>1</v>
      </c>
      <c r="AQ2498" t="s">
        <v>177</v>
      </c>
      <c r="BB2498" s="7" t="s">
        <v>36254</v>
      </c>
      <c r="BC2498" s="7" t="s">
        <v>557</v>
      </c>
      <c r="BD2498" s="7" t="s">
        <v>52</v>
      </c>
      <c r="BE2498" s="7">
        <v>99301</v>
      </c>
      <c r="BF2498" s="7" t="s">
        <v>36256</v>
      </c>
      <c r="BO2498" t="s">
        <v>36257</v>
      </c>
      <c r="BP2498">
        <v>10814</v>
      </c>
      <c r="BQ2498">
        <v>5922</v>
      </c>
      <c r="BR2498">
        <v>7057</v>
      </c>
      <c r="BU2498" t="s">
        <v>36258</v>
      </c>
      <c r="BV2498" t="s">
        <v>4695</v>
      </c>
      <c r="BX2498">
        <v>43597.998437499999</v>
      </c>
    </row>
    <row r="2499" spans="1:76" x14ac:dyDescent="0.25">
      <c r="A2499" t="s">
        <v>36259</v>
      </c>
      <c r="B2499" t="s">
        <v>36260</v>
      </c>
      <c r="C2499" t="s">
        <v>46</v>
      </c>
      <c r="D2499">
        <v>41781</v>
      </c>
      <c r="H2499" t="s">
        <v>47</v>
      </c>
      <c r="I2499">
        <v>41781</v>
      </c>
      <c r="J2499">
        <v>2014</v>
      </c>
      <c r="K2499" t="s">
        <v>85</v>
      </c>
      <c r="L2499" t="s">
        <v>36261</v>
      </c>
      <c r="N2499" t="s">
        <v>36262</v>
      </c>
      <c r="O2499" t="s">
        <v>251</v>
      </c>
      <c r="P2499" t="s">
        <v>252</v>
      </c>
      <c r="Q2499" t="s">
        <v>52</v>
      </c>
      <c r="R2499">
        <v>98802</v>
      </c>
      <c r="S2499" t="s">
        <v>36263</v>
      </c>
      <c r="T2499" t="s">
        <v>36263</v>
      </c>
      <c r="U2499" t="s">
        <v>36264</v>
      </c>
      <c r="V2499" t="s">
        <v>5396</v>
      </c>
      <c r="W2499">
        <v>20</v>
      </c>
      <c r="X2499" t="s">
        <v>7405</v>
      </c>
      <c r="Y2499">
        <v>3235</v>
      </c>
      <c r="Z2499" t="s">
        <v>252</v>
      </c>
      <c r="AA2499" t="s">
        <v>4785</v>
      </c>
      <c r="AB2499">
        <v>18847</v>
      </c>
      <c r="AC2499" t="s">
        <v>146</v>
      </c>
      <c r="AD2499" t="s">
        <v>4690</v>
      </c>
      <c r="AE2499" t="s">
        <v>107</v>
      </c>
      <c r="AF2499" t="s">
        <v>107</v>
      </c>
      <c r="AJ2499" t="s">
        <v>58</v>
      </c>
      <c r="AK2499" t="s">
        <v>59</v>
      </c>
      <c r="AL2499">
        <v>41947</v>
      </c>
      <c r="AM2499" t="s">
        <v>4692</v>
      </c>
      <c r="AN2499" t="b">
        <v>1</v>
      </c>
      <c r="AQ2499" t="s">
        <v>60</v>
      </c>
      <c r="AR2499" t="s">
        <v>99</v>
      </c>
      <c r="BB2499" s="7" t="s">
        <v>36262</v>
      </c>
      <c r="BC2499" s="7" t="s">
        <v>251</v>
      </c>
      <c r="BD2499" s="7" t="s">
        <v>52</v>
      </c>
      <c r="BE2499" s="7">
        <v>98802</v>
      </c>
      <c r="BF2499" s="7" t="s">
        <v>36264</v>
      </c>
      <c r="BG2499" s="7">
        <v>10880</v>
      </c>
      <c r="BH2499" s="7">
        <v>0</v>
      </c>
      <c r="BI2499">
        <v>8854.65</v>
      </c>
      <c r="BJ2499">
        <v>0</v>
      </c>
      <c r="BK2499">
        <v>0</v>
      </c>
      <c r="BL2499">
        <v>0</v>
      </c>
      <c r="BM2499">
        <v>5000</v>
      </c>
      <c r="BN2499">
        <v>0</v>
      </c>
      <c r="BO2499" t="s">
        <v>36265</v>
      </c>
      <c r="BP2499">
        <v>21721</v>
      </c>
      <c r="BQ2499">
        <v>6111</v>
      </c>
      <c r="BR2499">
        <v>7497</v>
      </c>
      <c r="BS2499">
        <v>8615</v>
      </c>
      <c r="BU2499" t="s">
        <v>36266</v>
      </c>
      <c r="BV2499" t="s">
        <v>4695</v>
      </c>
      <c r="BX2499">
        <v>44149.164525462962</v>
      </c>
    </row>
    <row r="2500" spans="1:76" x14ac:dyDescent="0.25">
      <c r="A2500" t="s">
        <v>36267</v>
      </c>
      <c r="B2500" t="s">
        <v>27118</v>
      </c>
      <c r="C2500" t="s">
        <v>46</v>
      </c>
      <c r="D2500">
        <v>41770</v>
      </c>
      <c r="H2500" t="s">
        <v>47</v>
      </c>
      <c r="I2500">
        <v>41770</v>
      </c>
      <c r="J2500">
        <v>2014</v>
      </c>
      <c r="K2500" t="s">
        <v>85</v>
      </c>
      <c r="L2500" t="s">
        <v>30379</v>
      </c>
      <c r="N2500" t="s">
        <v>30380</v>
      </c>
      <c r="O2500" t="s">
        <v>95</v>
      </c>
      <c r="P2500" t="s">
        <v>96</v>
      </c>
      <c r="Q2500" t="s">
        <v>52</v>
      </c>
      <c r="R2500">
        <v>99352</v>
      </c>
      <c r="S2500" t="s">
        <v>27121</v>
      </c>
      <c r="T2500" t="s">
        <v>36268</v>
      </c>
      <c r="U2500" t="s">
        <v>36269</v>
      </c>
      <c r="V2500" t="s">
        <v>7053</v>
      </c>
      <c r="W2500">
        <v>21</v>
      </c>
      <c r="X2500" t="s">
        <v>7019</v>
      </c>
      <c r="Y2500">
        <v>4725</v>
      </c>
      <c r="Z2500" t="s">
        <v>96</v>
      </c>
      <c r="AA2500" t="s">
        <v>4785</v>
      </c>
      <c r="AB2500">
        <v>97652</v>
      </c>
      <c r="AC2500" t="s">
        <v>146</v>
      </c>
      <c r="AD2500" t="s">
        <v>4690</v>
      </c>
      <c r="AE2500" t="s">
        <v>107</v>
      </c>
      <c r="AF2500" t="s">
        <v>107</v>
      </c>
      <c r="AJ2500" t="s">
        <v>58</v>
      </c>
      <c r="AK2500" t="s">
        <v>59</v>
      </c>
      <c r="AL2500">
        <v>41947</v>
      </c>
      <c r="AM2500" t="s">
        <v>4692</v>
      </c>
      <c r="AN2500" t="b">
        <v>1</v>
      </c>
      <c r="AQ2500" t="s">
        <v>60</v>
      </c>
      <c r="AR2500" t="s">
        <v>61</v>
      </c>
      <c r="BB2500" s="7" t="s">
        <v>30380</v>
      </c>
      <c r="BC2500" s="7" t="s">
        <v>95</v>
      </c>
      <c r="BD2500" s="7" t="s">
        <v>52</v>
      </c>
      <c r="BE2500" s="7">
        <v>99352</v>
      </c>
      <c r="BF2500" s="7" t="s">
        <v>36269</v>
      </c>
      <c r="BG2500" s="7">
        <v>37462.879999999997</v>
      </c>
      <c r="BH2500" s="7">
        <v>0</v>
      </c>
      <c r="BI2500">
        <v>36351.370000000003</v>
      </c>
      <c r="BJ2500">
        <v>0</v>
      </c>
      <c r="BK2500">
        <v>0</v>
      </c>
      <c r="BL2500">
        <v>0</v>
      </c>
      <c r="BO2500" t="s">
        <v>36270</v>
      </c>
      <c r="BP2500">
        <v>18467</v>
      </c>
      <c r="BQ2500">
        <v>343</v>
      </c>
      <c r="BR2500">
        <v>7449</v>
      </c>
      <c r="BS2500">
        <v>8357</v>
      </c>
      <c r="BU2500" t="s">
        <v>30383</v>
      </c>
      <c r="BV2500" t="s">
        <v>4695</v>
      </c>
      <c r="BX2500">
        <v>44149.154224537036</v>
      </c>
    </row>
    <row r="2501" spans="1:76" x14ac:dyDescent="0.25">
      <c r="A2501" t="s">
        <v>36271</v>
      </c>
      <c r="B2501" t="s">
        <v>2654</v>
      </c>
      <c r="C2501" t="s">
        <v>46</v>
      </c>
      <c r="D2501">
        <v>41670</v>
      </c>
      <c r="H2501" t="s">
        <v>47</v>
      </c>
      <c r="I2501">
        <v>41670</v>
      </c>
      <c r="J2501">
        <v>2014</v>
      </c>
      <c r="K2501" t="s">
        <v>85</v>
      </c>
      <c r="L2501" t="s">
        <v>36272</v>
      </c>
      <c r="N2501" t="s">
        <v>2655</v>
      </c>
      <c r="O2501" t="s">
        <v>225</v>
      </c>
      <c r="P2501" t="s">
        <v>226</v>
      </c>
      <c r="Q2501" t="s">
        <v>52</v>
      </c>
      <c r="R2501">
        <v>98665</v>
      </c>
      <c r="S2501" t="s">
        <v>2656</v>
      </c>
      <c r="T2501" t="s">
        <v>36273</v>
      </c>
      <c r="U2501" t="s">
        <v>36274</v>
      </c>
      <c r="V2501" t="s">
        <v>54</v>
      </c>
      <c r="W2501">
        <v>13</v>
      </c>
      <c r="X2501" t="s">
        <v>228</v>
      </c>
      <c r="Y2501">
        <v>4876</v>
      </c>
      <c r="Z2501" t="s">
        <v>226</v>
      </c>
      <c r="AA2501" t="s">
        <v>57</v>
      </c>
      <c r="AC2501" t="s">
        <v>146</v>
      </c>
      <c r="AD2501" t="s">
        <v>4690</v>
      </c>
      <c r="AE2501" t="s">
        <v>107</v>
      </c>
      <c r="AF2501" t="s">
        <v>107</v>
      </c>
      <c r="AJ2501" t="s">
        <v>58</v>
      </c>
      <c r="AK2501" t="s">
        <v>59</v>
      </c>
      <c r="AL2501">
        <v>41947</v>
      </c>
      <c r="AM2501" t="s">
        <v>4692</v>
      </c>
      <c r="AN2501" t="b">
        <v>1</v>
      </c>
      <c r="AQ2501" t="s">
        <v>60</v>
      </c>
      <c r="AR2501" t="s">
        <v>99</v>
      </c>
      <c r="AS2501" t="s">
        <v>4734</v>
      </c>
      <c r="BB2501" s="7" t="s">
        <v>2655</v>
      </c>
      <c r="BC2501" s="7" t="s">
        <v>225</v>
      </c>
      <c r="BD2501" s="7" t="s">
        <v>52</v>
      </c>
      <c r="BE2501" s="7">
        <v>98665</v>
      </c>
      <c r="BF2501" s="7" t="s">
        <v>36274</v>
      </c>
      <c r="BG2501" s="7">
        <v>21837.77</v>
      </c>
      <c r="BH2501" s="7">
        <v>500</v>
      </c>
      <c r="BI2501">
        <v>22016.87</v>
      </c>
      <c r="BJ2501">
        <v>720</v>
      </c>
      <c r="BK2501">
        <v>0</v>
      </c>
      <c r="BL2501">
        <v>0</v>
      </c>
      <c r="BO2501" t="s">
        <v>36275</v>
      </c>
      <c r="BP2501">
        <v>16819</v>
      </c>
      <c r="BQ2501">
        <v>4005</v>
      </c>
      <c r="BR2501">
        <v>7628</v>
      </c>
      <c r="BS2501">
        <v>8267</v>
      </c>
      <c r="BT2501">
        <v>49</v>
      </c>
      <c r="BU2501" t="s">
        <v>36276</v>
      </c>
      <c r="BV2501" t="s">
        <v>4695</v>
      </c>
      <c r="BX2501">
        <v>44149.150856481479</v>
      </c>
    </row>
    <row r="2502" spans="1:76" x14ac:dyDescent="0.25">
      <c r="A2502" t="s">
        <v>36277</v>
      </c>
      <c r="B2502" t="s">
        <v>36278</v>
      </c>
      <c r="C2502" t="s">
        <v>46</v>
      </c>
      <c r="D2502">
        <v>41703</v>
      </c>
      <c r="H2502" t="s">
        <v>47</v>
      </c>
      <c r="I2502">
        <v>41703</v>
      </c>
      <c r="J2502">
        <v>2014</v>
      </c>
      <c r="K2502" t="s">
        <v>85</v>
      </c>
      <c r="L2502" t="s">
        <v>36279</v>
      </c>
      <c r="N2502" t="s">
        <v>36280</v>
      </c>
      <c r="O2502" t="s">
        <v>504</v>
      </c>
      <c r="P2502" t="s">
        <v>505</v>
      </c>
      <c r="Q2502" t="s">
        <v>52</v>
      </c>
      <c r="R2502">
        <v>98620</v>
      </c>
      <c r="S2502" t="s">
        <v>36281</v>
      </c>
      <c r="T2502" t="s">
        <v>36281</v>
      </c>
      <c r="U2502" t="s">
        <v>36282</v>
      </c>
      <c r="V2502" t="s">
        <v>6576</v>
      </c>
      <c r="W2502">
        <v>27</v>
      </c>
      <c r="X2502" t="s">
        <v>6135</v>
      </c>
      <c r="Y2502">
        <v>3579</v>
      </c>
      <c r="Z2502" t="s">
        <v>505</v>
      </c>
      <c r="AA2502" t="s">
        <v>4785</v>
      </c>
      <c r="AB2502">
        <v>12818</v>
      </c>
      <c r="AC2502" t="s">
        <v>146</v>
      </c>
      <c r="AD2502" t="s">
        <v>4690</v>
      </c>
      <c r="AE2502" t="s">
        <v>107</v>
      </c>
      <c r="AF2502" t="s">
        <v>107</v>
      </c>
      <c r="AJ2502" t="s">
        <v>58</v>
      </c>
      <c r="AK2502" t="s">
        <v>59</v>
      </c>
      <c r="AL2502">
        <v>41947</v>
      </c>
      <c r="AM2502" t="s">
        <v>4692</v>
      </c>
      <c r="AN2502" t="b">
        <v>1</v>
      </c>
      <c r="AQ2502" t="s">
        <v>60</v>
      </c>
      <c r="AR2502" t="s">
        <v>99</v>
      </c>
      <c r="BB2502" s="7" t="s">
        <v>36283</v>
      </c>
      <c r="BC2502" s="7" t="s">
        <v>504</v>
      </c>
      <c r="BD2502" s="7" t="s">
        <v>52</v>
      </c>
      <c r="BE2502" s="7">
        <v>98620</v>
      </c>
      <c r="BF2502" s="7" t="s">
        <v>36284</v>
      </c>
      <c r="BG2502" s="7">
        <v>12906.6</v>
      </c>
      <c r="BH2502" s="7">
        <v>0</v>
      </c>
      <c r="BI2502">
        <v>12838.15</v>
      </c>
      <c r="BJ2502">
        <v>0</v>
      </c>
      <c r="BK2502">
        <v>0</v>
      </c>
      <c r="BL2502">
        <v>0</v>
      </c>
      <c r="BO2502" t="s">
        <v>36285</v>
      </c>
      <c r="BP2502">
        <v>1756</v>
      </c>
      <c r="BQ2502">
        <v>6139</v>
      </c>
      <c r="BR2502">
        <v>7558</v>
      </c>
      <c r="BS2502">
        <v>7556</v>
      </c>
      <c r="BU2502" t="s">
        <v>36286</v>
      </c>
      <c r="BV2502" t="s">
        <v>4695</v>
      </c>
      <c r="BX2502">
        <v>44149.125474537039</v>
      </c>
    </row>
    <row r="2503" spans="1:76" x14ac:dyDescent="0.25">
      <c r="A2503" t="s">
        <v>36287</v>
      </c>
      <c r="B2503" t="s">
        <v>28888</v>
      </c>
      <c r="C2503" t="s">
        <v>46</v>
      </c>
      <c r="D2503">
        <v>41682</v>
      </c>
      <c r="H2503" t="s">
        <v>47</v>
      </c>
      <c r="I2503">
        <v>41682</v>
      </c>
      <c r="J2503">
        <v>2014</v>
      </c>
      <c r="K2503" t="s">
        <v>85</v>
      </c>
      <c r="L2503" t="s">
        <v>28889</v>
      </c>
      <c r="N2503" t="s">
        <v>36288</v>
      </c>
      <c r="O2503" t="s">
        <v>526</v>
      </c>
      <c r="P2503" t="s">
        <v>105</v>
      </c>
      <c r="Q2503" t="s">
        <v>52</v>
      </c>
      <c r="R2503">
        <v>99213</v>
      </c>
      <c r="S2503" t="s">
        <v>36289</v>
      </c>
      <c r="T2503" t="s">
        <v>28892</v>
      </c>
      <c r="U2503" t="s">
        <v>36290</v>
      </c>
      <c r="V2503" t="s">
        <v>5571</v>
      </c>
      <c r="W2503">
        <v>28</v>
      </c>
      <c r="X2503" t="s">
        <v>6703</v>
      </c>
      <c r="Y2503">
        <v>4151</v>
      </c>
      <c r="Z2503" t="s">
        <v>105</v>
      </c>
      <c r="AA2503" t="s">
        <v>4785</v>
      </c>
      <c r="AB2503">
        <v>281292</v>
      </c>
      <c r="AC2503" t="s">
        <v>146</v>
      </c>
      <c r="AD2503" t="s">
        <v>4690</v>
      </c>
      <c r="AE2503" t="s">
        <v>107</v>
      </c>
      <c r="AF2503" t="s">
        <v>107</v>
      </c>
      <c r="AJ2503" t="s">
        <v>58</v>
      </c>
      <c r="AK2503" t="s">
        <v>59</v>
      </c>
      <c r="AL2503">
        <v>41947</v>
      </c>
      <c r="AM2503" t="s">
        <v>4692</v>
      </c>
      <c r="AN2503" t="b">
        <v>1</v>
      </c>
      <c r="AQ2503" t="s">
        <v>177</v>
      </c>
      <c r="BB2503" s="7" t="s">
        <v>36291</v>
      </c>
      <c r="BC2503" s="7" t="s">
        <v>105</v>
      </c>
      <c r="BD2503" s="7" t="s">
        <v>52</v>
      </c>
      <c r="BE2503" s="7">
        <v>99208</v>
      </c>
      <c r="BF2503" s="7" t="s">
        <v>36292</v>
      </c>
      <c r="BG2503" s="7">
        <v>36628.17</v>
      </c>
      <c r="BH2503" s="7">
        <v>0</v>
      </c>
      <c r="BI2503">
        <v>36474.449999999997</v>
      </c>
      <c r="BJ2503">
        <v>0</v>
      </c>
      <c r="BK2503">
        <v>0</v>
      </c>
      <c r="BL2503">
        <v>0</v>
      </c>
      <c r="BO2503" t="s">
        <v>36293</v>
      </c>
      <c r="BP2503">
        <v>10731</v>
      </c>
      <c r="BQ2503">
        <v>75</v>
      </c>
      <c r="BR2503">
        <v>7062</v>
      </c>
      <c r="BS2503">
        <v>7992</v>
      </c>
      <c r="BU2503" t="s">
        <v>28897</v>
      </c>
      <c r="BV2503" t="s">
        <v>4695</v>
      </c>
      <c r="BX2503">
        <v>44149.142071759263</v>
      </c>
    </row>
    <row r="2504" spans="1:76" x14ac:dyDescent="0.25">
      <c r="A2504" t="s">
        <v>36294</v>
      </c>
      <c r="B2504" t="s">
        <v>1669</v>
      </c>
      <c r="C2504" t="s">
        <v>46</v>
      </c>
      <c r="D2504">
        <v>40988</v>
      </c>
      <c r="H2504" t="s">
        <v>47</v>
      </c>
      <c r="I2504">
        <v>40988</v>
      </c>
      <c r="J2504">
        <v>2014</v>
      </c>
      <c r="K2504" t="s">
        <v>85</v>
      </c>
      <c r="L2504" t="s">
        <v>29751</v>
      </c>
      <c r="N2504" t="s">
        <v>4075</v>
      </c>
      <c r="O2504" t="s">
        <v>105</v>
      </c>
      <c r="P2504" t="s">
        <v>105</v>
      </c>
      <c r="Q2504" t="s">
        <v>52</v>
      </c>
      <c r="R2504">
        <v>99220</v>
      </c>
      <c r="S2504" t="s">
        <v>1671</v>
      </c>
      <c r="T2504" t="s">
        <v>23960</v>
      </c>
      <c r="U2504" t="s">
        <v>34789</v>
      </c>
      <c r="V2504" t="s">
        <v>54</v>
      </c>
      <c r="W2504">
        <v>13</v>
      </c>
      <c r="X2504" t="s">
        <v>106</v>
      </c>
      <c r="Y2504">
        <v>4789</v>
      </c>
      <c r="Z2504" t="s">
        <v>105</v>
      </c>
      <c r="AA2504" t="s">
        <v>57</v>
      </c>
      <c r="AC2504" t="s">
        <v>146</v>
      </c>
      <c r="AD2504" t="s">
        <v>4690</v>
      </c>
      <c r="AE2504" t="s">
        <v>107</v>
      </c>
      <c r="AF2504" t="s">
        <v>107</v>
      </c>
      <c r="AJ2504" t="s">
        <v>58</v>
      </c>
      <c r="AK2504" t="s">
        <v>59</v>
      </c>
      <c r="AL2504">
        <v>41947</v>
      </c>
      <c r="AM2504" t="s">
        <v>4692</v>
      </c>
      <c r="AN2504" t="b">
        <v>1</v>
      </c>
      <c r="AQ2504" t="s">
        <v>60</v>
      </c>
      <c r="AR2504" t="s">
        <v>61</v>
      </c>
      <c r="AS2504" t="s">
        <v>62</v>
      </c>
      <c r="BB2504" s="7" t="s">
        <v>3230</v>
      </c>
      <c r="BC2504" s="7" t="s">
        <v>526</v>
      </c>
      <c r="BD2504" s="7" t="s">
        <v>52</v>
      </c>
      <c r="BE2504" s="7">
        <v>99206</v>
      </c>
      <c r="BF2504" s="7" t="s">
        <v>20464</v>
      </c>
      <c r="BG2504" s="7">
        <v>48088.82</v>
      </c>
      <c r="BH2504" s="7">
        <v>500</v>
      </c>
      <c r="BI2504">
        <v>47277.88</v>
      </c>
      <c r="BJ2504">
        <v>0</v>
      </c>
      <c r="BK2504">
        <v>0</v>
      </c>
      <c r="BL2504">
        <v>0</v>
      </c>
      <c r="BO2504" t="s">
        <v>36295</v>
      </c>
      <c r="BP2504">
        <v>8867</v>
      </c>
      <c r="BQ2504">
        <v>35520</v>
      </c>
      <c r="BR2504">
        <v>7139</v>
      </c>
      <c r="BS2504">
        <v>7890</v>
      </c>
      <c r="BT2504">
        <v>6</v>
      </c>
      <c r="BU2504" t="s">
        <v>23763</v>
      </c>
      <c r="BV2504" t="s">
        <v>4695</v>
      </c>
      <c r="BX2504">
        <v>44149.13753472222</v>
      </c>
    </row>
    <row r="2505" spans="1:76" x14ac:dyDescent="0.25">
      <c r="A2505" t="s">
        <v>36296</v>
      </c>
      <c r="B2505" t="s">
        <v>34792</v>
      </c>
      <c r="C2505" t="s">
        <v>46</v>
      </c>
      <c r="D2505">
        <v>41315</v>
      </c>
      <c r="H2505" t="s">
        <v>47</v>
      </c>
      <c r="I2505">
        <v>41315</v>
      </c>
      <c r="J2505">
        <v>2014</v>
      </c>
      <c r="K2505" t="s">
        <v>85</v>
      </c>
      <c r="L2505" t="s">
        <v>34793</v>
      </c>
      <c r="N2505" t="s">
        <v>36297</v>
      </c>
      <c r="O2505" t="s">
        <v>13087</v>
      </c>
      <c r="P2505" t="s">
        <v>88</v>
      </c>
      <c r="Q2505" t="s">
        <v>52</v>
      </c>
      <c r="R2505" t="s">
        <v>36298</v>
      </c>
      <c r="S2505" t="s">
        <v>36299</v>
      </c>
      <c r="T2505" t="s">
        <v>36300</v>
      </c>
      <c r="U2505" t="s">
        <v>34796</v>
      </c>
      <c r="V2505" t="s">
        <v>6576</v>
      </c>
      <c r="W2505">
        <v>27</v>
      </c>
      <c r="X2505" t="s">
        <v>5408</v>
      </c>
      <c r="Y2505">
        <v>3626</v>
      </c>
      <c r="Z2505" t="s">
        <v>88</v>
      </c>
      <c r="AA2505" t="s">
        <v>4785</v>
      </c>
      <c r="AB2505">
        <v>44288</v>
      </c>
      <c r="AC2505" t="s">
        <v>146</v>
      </c>
      <c r="AD2505" t="s">
        <v>4690</v>
      </c>
      <c r="AE2505" t="s">
        <v>107</v>
      </c>
      <c r="AF2505" t="s">
        <v>107</v>
      </c>
      <c r="AJ2505" t="s">
        <v>58</v>
      </c>
      <c r="AK2505" t="s">
        <v>59</v>
      </c>
      <c r="AL2505">
        <v>41947</v>
      </c>
      <c r="AM2505" t="s">
        <v>4692</v>
      </c>
      <c r="AN2505" t="b">
        <v>1</v>
      </c>
      <c r="AQ2505" t="s">
        <v>60</v>
      </c>
      <c r="AR2505" t="s">
        <v>61</v>
      </c>
      <c r="BB2505" s="7" t="s">
        <v>36301</v>
      </c>
      <c r="BC2505" s="7" t="s">
        <v>87</v>
      </c>
      <c r="BD2505" s="7" t="s">
        <v>52</v>
      </c>
      <c r="BE2505" s="7">
        <v>98532</v>
      </c>
      <c r="BG2505" s="7">
        <v>20799.740000000002</v>
      </c>
      <c r="BH2505" s="7">
        <v>0</v>
      </c>
      <c r="BI2505">
        <v>16119.26</v>
      </c>
      <c r="BJ2505">
        <v>0</v>
      </c>
      <c r="BK2505">
        <v>0</v>
      </c>
      <c r="BL2505">
        <v>0</v>
      </c>
      <c r="BO2505" t="s">
        <v>36302</v>
      </c>
      <c r="BP2505">
        <v>18306</v>
      </c>
      <c r="BQ2505">
        <v>423</v>
      </c>
      <c r="BR2505">
        <v>7472</v>
      </c>
      <c r="BS2505">
        <v>8341</v>
      </c>
      <c r="BU2505" t="s">
        <v>36303</v>
      </c>
      <c r="BV2505" t="s">
        <v>4695</v>
      </c>
      <c r="BX2505">
        <v>44149.153692129628</v>
      </c>
    </row>
    <row r="2506" spans="1:76" x14ac:dyDescent="0.25">
      <c r="A2506" t="s">
        <v>36304</v>
      </c>
      <c r="B2506" t="s">
        <v>1960</v>
      </c>
      <c r="C2506" t="s">
        <v>46</v>
      </c>
      <c r="D2506">
        <v>40869</v>
      </c>
      <c r="H2506" t="s">
        <v>47</v>
      </c>
      <c r="I2506">
        <v>40869</v>
      </c>
      <c r="J2506">
        <v>2014</v>
      </c>
      <c r="K2506" t="s">
        <v>85</v>
      </c>
      <c r="L2506" t="s">
        <v>35822</v>
      </c>
      <c r="N2506" t="s">
        <v>1962</v>
      </c>
      <c r="O2506" t="s">
        <v>609</v>
      </c>
      <c r="P2506" t="s">
        <v>68</v>
      </c>
      <c r="Q2506" t="s">
        <v>52</v>
      </c>
      <c r="R2506">
        <v>98053</v>
      </c>
      <c r="S2506" t="s">
        <v>36305</v>
      </c>
      <c r="T2506" t="s">
        <v>25041</v>
      </c>
      <c r="U2506" t="s">
        <v>35824</v>
      </c>
      <c r="V2506" t="s">
        <v>90</v>
      </c>
      <c r="W2506">
        <v>12</v>
      </c>
      <c r="X2506" t="s">
        <v>1235</v>
      </c>
      <c r="Y2506">
        <v>4774</v>
      </c>
      <c r="Z2506" t="s">
        <v>68</v>
      </c>
      <c r="AA2506" t="s">
        <v>57</v>
      </c>
      <c r="AC2506" t="s">
        <v>146</v>
      </c>
      <c r="AD2506" t="s">
        <v>4690</v>
      </c>
      <c r="AE2506" t="s">
        <v>107</v>
      </c>
      <c r="AF2506" t="s">
        <v>107</v>
      </c>
      <c r="AJ2506" t="s">
        <v>58</v>
      </c>
      <c r="AK2506" t="s">
        <v>59</v>
      </c>
      <c r="AL2506">
        <v>41947</v>
      </c>
      <c r="AM2506" t="s">
        <v>4692</v>
      </c>
      <c r="AN2506" t="b">
        <v>1</v>
      </c>
      <c r="AQ2506" t="s">
        <v>60</v>
      </c>
      <c r="AR2506" t="s">
        <v>61</v>
      </c>
      <c r="AS2506" t="s">
        <v>62</v>
      </c>
      <c r="BB2506" s="7" t="s">
        <v>36306</v>
      </c>
      <c r="BC2506" s="7" t="s">
        <v>609</v>
      </c>
      <c r="BD2506" s="7" t="s">
        <v>52</v>
      </c>
      <c r="BE2506" s="7">
        <v>98053</v>
      </c>
      <c r="BF2506" s="7" t="s">
        <v>36307</v>
      </c>
      <c r="BG2506" s="7">
        <v>1031422.71</v>
      </c>
      <c r="BH2506" s="7">
        <v>11274.19</v>
      </c>
      <c r="BI2506">
        <v>991363.44</v>
      </c>
      <c r="BJ2506">
        <v>0</v>
      </c>
      <c r="BK2506">
        <v>0</v>
      </c>
      <c r="BL2506">
        <v>0</v>
      </c>
      <c r="BM2506">
        <v>274330.71999999997</v>
      </c>
      <c r="BN2506">
        <v>289611.98</v>
      </c>
      <c r="BO2506" t="s">
        <v>36308</v>
      </c>
      <c r="BP2506">
        <v>8756</v>
      </c>
      <c r="BQ2506">
        <v>1768</v>
      </c>
      <c r="BR2506">
        <v>7143</v>
      </c>
      <c r="BS2506">
        <v>7883</v>
      </c>
      <c r="BT2506">
        <v>45</v>
      </c>
      <c r="BU2506" t="s">
        <v>25043</v>
      </c>
      <c r="BV2506" t="s">
        <v>4695</v>
      </c>
      <c r="BX2506">
        <v>44149.137106481481</v>
      </c>
    </row>
    <row r="2507" spans="1:76" x14ac:dyDescent="0.25">
      <c r="A2507" t="s">
        <v>36320</v>
      </c>
      <c r="B2507" t="s">
        <v>36321</v>
      </c>
      <c r="C2507" t="s">
        <v>46</v>
      </c>
      <c r="D2507">
        <v>41763</v>
      </c>
      <c r="H2507" t="s">
        <v>289</v>
      </c>
      <c r="I2507">
        <v>41763</v>
      </c>
      <c r="J2507">
        <v>2014</v>
      </c>
      <c r="K2507" t="s">
        <v>85</v>
      </c>
      <c r="L2507" t="s">
        <v>36322</v>
      </c>
      <c r="N2507" t="s">
        <v>36323</v>
      </c>
      <c r="O2507" t="s">
        <v>36324</v>
      </c>
      <c r="P2507" t="s">
        <v>632</v>
      </c>
      <c r="Q2507" t="s">
        <v>52</v>
      </c>
      <c r="R2507">
        <v>98282</v>
      </c>
      <c r="S2507" t="s">
        <v>36325</v>
      </c>
      <c r="T2507" t="s">
        <v>36325</v>
      </c>
      <c r="U2507" t="s">
        <v>36326</v>
      </c>
      <c r="V2507" t="s">
        <v>4807</v>
      </c>
      <c r="W2507">
        <v>23</v>
      </c>
      <c r="X2507" t="s">
        <v>4808</v>
      </c>
      <c r="Y2507">
        <v>3424</v>
      </c>
      <c r="Z2507" t="s">
        <v>632</v>
      </c>
      <c r="AA2507" t="s">
        <v>4785</v>
      </c>
      <c r="AB2507">
        <v>50450</v>
      </c>
      <c r="AC2507" t="s">
        <v>146</v>
      </c>
      <c r="AD2507" t="s">
        <v>4690</v>
      </c>
      <c r="AE2507" t="s">
        <v>107</v>
      </c>
      <c r="AF2507" t="s">
        <v>107</v>
      </c>
      <c r="AJ2507" t="s">
        <v>58</v>
      </c>
      <c r="AK2507" t="s">
        <v>59</v>
      </c>
      <c r="AL2507">
        <v>41947</v>
      </c>
      <c r="AM2507" t="s">
        <v>4692</v>
      </c>
      <c r="AN2507" t="b">
        <v>1</v>
      </c>
      <c r="AQ2507" t="s">
        <v>177</v>
      </c>
      <c r="BB2507" s="7" t="s">
        <v>36323</v>
      </c>
      <c r="BC2507" s="7" t="s">
        <v>36324</v>
      </c>
      <c r="BD2507" s="7" t="s">
        <v>52</v>
      </c>
      <c r="BE2507" s="7">
        <v>98282</v>
      </c>
      <c r="BF2507" s="7" t="s">
        <v>36326</v>
      </c>
      <c r="BG2507" s="7">
        <v>0</v>
      </c>
      <c r="BH2507" s="7">
        <v>0</v>
      </c>
      <c r="BI2507">
        <v>0</v>
      </c>
      <c r="BJ2507">
        <v>0</v>
      </c>
      <c r="BK2507">
        <v>0</v>
      </c>
      <c r="BL2507">
        <v>0</v>
      </c>
      <c r="BO2507" t="s">
        <v>36327</v>
      </c>
      <c r="BP2507">
        <v>20117</v>
      </c>
      <c r="BQ2507">
        <v>6068</v>
      </c>
      <c r="BR2507">
        <v>7401</v>
      </c>
      <c r="BS2507">
        <v>8462</v>
      </c>
      <c r="BU2507" t="s">
        <v>36328</v>
      </c>
      <c r="BV2507" t="s">
        <v>4695</v>
      </c>
      <c r="BX2507">
        <v>44149.157465277778</v>
      </c>
    </row>
    <row r="2508" spans="1:76" x14ac:dyDescent="0.25">
      <c r="A2508" t="s">
        <v>36339</v>
      </c>
      <c r="B2508" t="s">
        <v>2475</v>
      </c>
      <c r="C2508" t="s">
        <v>46</v>
      </c>
      <c r="D2508">
        <v>41737</v>
      </c>
      <c r="H2508" t="s">
        <v>47</v>
      </c>
      <c r="I2508">
        <v>41737</v>
      </c>
      <c r="J2508">
        <v>2014</v>
      </c>
      <c r="K2508" t="s">
        <v>85</v>
      </c>
      <c r="L2508" t="s">
        <v>36340</v>
      </c>
      <c r="N2508" t="s">
        <v>2476</v>
      </c>
      <c r="O2508" t="s">
        <v>241</v>
      </c>
      <c r="P2508" t="s">
        <v>241</v>
      </c>
      <c r="Q2508" t="s">
        <v>52</v>
      </c>
      <c r="R2508">
        <v>98902</v>
      </c>
      <c r="S2508" t="s">
        <v>36341</v>
      </c>
      <c r="T2508" t="s">
        <v>36342</v>
      </c>
      <c r="U2508" t="s">
        <v>36343</v>
      </c>
      <c r="V2508" t="s">
        <v>54</v>
      </c>
      <c r="W2508">
        <v>13</v>
      </c>
      <c r="X2508" t="s">
        <v>243</v>
      </c>
      <c r="Y2508">
        <v>4805</v>
      </c>
      <c r="Z2508" t="s">
        <v>241</v>
      </c>
      <c r="AA2508" t="s">
        <v>57</v>
      </c>
      <c r="AC2508" t="s">
        <v>146</v>
      </c>
      <c r="AD2508" t="s">
        <v>4690</v>
      </c>
      <c r="AE2508" t="s">
        <v>107</v>
      </c>
      <c r="AF2508" t="s">
        <v>107</v>
      </c>
      <c r="AJ2508" t="s">
        <v>58</v>
      </c>
      <c r="AK2508" t="s">
        <v>59</v>
      </c>
      <c r="AL2508">
        <v>41947</v>
      </c>
      <c r="AM2508" t="s">
        <v>4692</v>
      </c>
      <c r="AN2508" t="b">
        <v>1</v>
      </c>
      <c r="AQ2508" t="s">
        <v>177</v>
      </c>
      <c r="AS2508" t="s">
        <v>4734</v>
      </c>
      <c r="BB2508" s="7" t="s">
        <v>2476</v>
      </c>
      <c r="BC2508" s="7" t="s">
        <v>241</v>
      </c>
      <c r="BD2508" s="7" t="s">
        <v>52</v>
      </c>
      <c r="BE2508" s="7">
        <v>98902</v>
      </c>
      <c r="BF2508" s="7" t="s">
        <v>36343</v>
      </c>
      <c r="BG2508" s="7">
        <v>3265</v>
      </c>
      <c r="BH2508" s="7">
        <v>0</v>
      </c>
      <c r="BI2508">
        <v>3185.14</v>
      </c>
      <c r="BJ2508">
        <v>0</v>
      </c>
      <c r="BK2508">
        <v>0</v>
      </c>
      <c r="BL2508">
        <v>0</v>
      </c>
      <c r="BO2508" t="s">
        <v>36344</v>
      </c>
      <c r="BP2508">
        <v>22064</v>
      </c>
      <c r="BQ2508">
        <v>4953</v>
      </c>
      <c r="BR2508">
        <v>7610</v>
      </c>
      <c r="BS2508">
        <v>8627</v>
      </c>
      <c r="BT2508">
        <v>14</v>
      </c>
      <c r="BU2508" t="s">
        <v>36345</v>
      </c>
      <c r="BV2508" t="s">
        <v>4695</v>
      </c>
      <c r="BX2508">
        <v>44149.164861111109</v>
      </c>
    </row>
    <row r="2509" spans="1:76" x14ac:dyDescent="0.25">
      <c r="A2509" t="s">
        <v>36346</v>
      </c>
      <c r="B2509" t="s">
        <v>36347</v>
      </c>
      <c r="C2509" t="s">
        <v>46</v>
      </c>
      <c r="D2509">
        <v>41710</v>
      </c>
      <c r="H2509" t="s">
        <v>47</v>
      </c>
      <c r="I2509">
        <v>41710</v>
      </c>
      <c r="J2509">
        <v>2014</v>
      </c>
      <c r="K2509" t="s">
        <v>85</v>
      </c>
      <c r="L2509" t="s">
        <v>36348</v>
      </c>
      <c r="N2509" t="s">
        <v>36349</v>
      </c>
      <c r="O2509" t="s">
        <v>241</v>
      </c>
      <c r="P2509" t="s">
        <v>241</v>
      </c>
      <c r="Q2509" t="s">
        <v>52</v>
      </c>
      <c r="R2509">
        <v>98908</v>
      </c>
      <c r="S2509" t="s">
        <v>36350</v>
      </c>
      <c r="T2509" t="s">
        <v>36351</v>
      </c>
      <c r="U2509" t="s">
        <v>36352</v>
      </c>
      <c r="V2509" t="s">
        <v>6576</v>
      </c>
      <c r="W2509">
        <v>27</v>
      </c>
      <c r="X2509" t="s">
        <v>8532</v>
      </c>
      <c r="Y2509">
        <v>4418</v>
      </c>
      <c r="Z2509" t="s">
        <v>241</v>
      </c>
      <c r="AA2509" t="s">
        <v>4785</v>
      </c>
      <c r="AB2509">
        <v>106481</v>
      </c>
      <c r="AC2509" t="s">
        <v>146</v>
      </c>
      <c r="AD2509" t="s">
        <v>4690</v>
      </c>
      <c r="AE2509" t="s">
        <v>107</v>
      </c>
      <c r="AF2509" t="s">
        <v>107</v>
      </c>
      <c r="AJ2509" t="s">
        <v>58</v>
      </c>
      <c r="AK2509" t="s">
        <v>59</v>
      </c>
      <c r="AL2509">
        <v>41947</v>
      </c>
      <c r="AM2509" t="s">
        <v>4692</v>
      </c>
      <c r="AN2509" t="b">
        <v>1</v>
      </c>
      <c r="AQ2509" t="s">
        <v>60</v>
      </c>
      <c r="AR2509" t="s">
        <v>99</v>
      </c>
      <c r="BB2509" s="7" t="s">
        <v>36353</v>
      </c>
      <c r="BC2509" s="7" t="s">
        <v>241</v>
      </c>
      <c r="BD2509" s="7" t="s">
        <v>52</v>
      </c>
      <c r="BE2509" s="7">
        <v>98908</v>
      </c>
      <c r="BF2509" s="7" t="s">
        <v>36352</v>
      </c>
      <c r="BG2509" s="7">
        <v>29229.39</v>
      </c>
      <c r="BH2509" s="7">
        <v>0</v>
      </c>
      <c r="BI2509">
        <v>30211.25</v>
      </c>
      <c r="BJ2509">
        <v>0</v>
      </c>
      <c r="BK2509">
        <v>0</v>
      </c>
      <c r="BL2509">
        <v>0</v>
      </c>
      <c r="BO2509" t="s">
        <v>36354</v>
      </c>
      <c r="BP2509">
        <v>10139</v>
      </c>
      <c r="BQ2509">
        <v>5937</v>
      </c>
      <c r="BR2509">
        <v>7087</v>
      </c>
      <c r="BS2509">
        <v>7950</v>
      </c>
      <c r="BU2509" t="s">
        <v>36355</v>
      </c>
      <c r="BV2509" t="s">
        <v>4695</v>
      </c>
      <c r="BX2509">
        <v>44149.140162037038</v>
      </c>
    </row>
    <row r="2510" spans="1:76" x14ac:dyDescent="0.25">
      <c r="A2510" t="s">
        <v>36363</v>
      </c>
      <c r="B2510" t="s">
        <v>2358</v>
      </c>
      <c r="C2510" t="s">
        <v>46</v>
      </c>
      <c r="D2510">
        <v>41471</v>
      </c>
      <c r="H2510" t="s">
        <v>47</v>
      </c>
      <c r="I2510">
        <v>41471</v>
      </c>
      <c r="J2510">
        <v>2014</v>
      </c>
      <c r="K2510" t="s">
        <v>85</v>
      </c>
      <c r="L2510" t="s">
        <v>36364</v>
      </c>
      <c r="N2510" t="s">
        <v>3987</v>
      </c>
      <c r="O2510" t="s">
        <v>526</v>
      </c>
      <c r="P2510" t="s">
        <v>105</v>
      </c>
      <c r="Q2510" t="s">
        <v>52</v>
      </c>
      <c r="R2510">
        <v>99214</v>
      </c>
      <c r="S2510" t="s">
        <v>2360</v>
      </c>
      <c r="T2510" t="s">
        <v>27982</v>
      </c>
      <c r="U2510" t="s">
        <v>36365</v>
      </c>
      <c r="V2510" t="s">
        <v>54</v>
      </c>
      <c r="W2510">
        <v>13</v>
      </c>
      <c r="X2510" t="s">
        <v>528</v>
      </c>
      <c r="Y2510">
        <v>4785</v>
      </c>
      <c r="Z2510" t="s">
        <v>105</v>
      </c>
      <c r="AA2510" t="s">
        <v>57</v>
      </c>
      <c r="AC2510" t="s">
        <v>146</v>
      </c>
      <c r="AD2510" t="s">
        <v>4690</v>
      </c>
      <c r="AE2510" t="s">
        <v>107</v>
      </c>
      <c r="AF2510" t="s">
        <v>107</v>
      </c>
      <c r="AJ2510" t="s">
        <v>58</v>
      </c>
      <c r="AK2510" t="s">
        <v>59</v>
      </c>
      <c r="AL2510">
        <v>41947</v>
      </c>
      <c r="AM2510" t="s">
        <v>4692</v>
      </c>
      <c r="AN2510" t="b">
        <v>1</v>
      </c>
      <c r="AQ2510" t="s">
        <v>60</v>
      </c>
      <c r="AR2510" t="s">
        <v>99</v>
      </c>
      <c r="AS2510" t="s">
        <v>4734</v>
      </c>
      <c r="BB2510" s="7" t="s">
        <v>2359</v>
      </c>
      <c r="BC2510" s="7" t="s">
        <v>526</v>
      </c>
      <c r="BD2510" s="7" t="s">
        <v>52</v>
      </c>
      <c r="BE2510" s="7">
        <v>99214</v>
      </c>
      <c r="BF2510" s="7" t="s">
        <v>30215</v>
      </c>
      <c r="BG2510" s="7">
        <v>27176.55</v>
      </c>
      <c r="BH2510" s="7">
        <v>353.39</v>
      </c>
      <c r="BI2510">
        <v>28652.61</v>
      </c>
      <c r="BJ2510">
        <v>3800</v>
      </c>
      <c r="BK2510">
        <v>0</v>
      </c>
      <c r="BL2510">
        <v>0</v>
      </c>
      <c r="BO2510" t="s">
        <v>36366</v>
      </c>
      <c r="BP2510">
        <v>21329</v>
      </c>
      <c r="BQ2510">
        <v>6142</v>
      </c>
      <c r="BR2510">
        <v>7567</v>
      </c>
      <c r="BS2510">
        <v>8596</v>
      </c>
      <c r="BT2510">
        <v>4</v>
      </c>
      <c r="BU2510" t="s">
        <v>36367</v>
      </c>
      <c r="BV2510" t="s">
        <v>4695</v>
      </c>
      <c r="BX2510">
        <v>44149.163877314815</v>
      </c>
    </row>
    <row r="2511" spans="1:76" x14ac:dyDescent="0.25">
      <c r="A2511" t="s">
        <v>36368</v>
      </c>
      <c r="B2511" t="s">
        <v>20447</v>
      </c>
      <c r="C2511" t="s">
        <v>46</v>
      </c>
      <c r="D2511">
        <v>41332</v>
      </c>
      <c r="H2511" t="s">
        <v>47</v>
      </c>
      <c r="I2511">
        <v>41332</v>
      </c>
      <c r="J2511">
        <v>2014</v>
      </c>
      <c r="K2511" t="s">
        <v>85</v>
      </c>
      <c r="L2511" t="s">
        <v>36369</v>
      </c>
      <c r="N2511" t="s">
        <v>36370</v>
      </c>
      <c r="O2511" t="s">
        <v>830</v>
      </c>
      <c r="P2511" t="s">
        <v>105</v>
      </c>
      <c r="Q2511" t="s">
        <v>52</v>
      </c>
      <c r="R2511">
        <v>99019</v>
      </c>
      <c r="S2511" t="s">
        <v>36371</v>
      </c>
      <c r="T2511" t="s">
        <v>20450</v>
      </c>
      <c r="U2511" t="s">
        <v>20451</v>
      </c>
      <c r="V2511" t="s">
        <v>5571</v>
      </c>
      <c r="W2511">
        <v>28</v>
      </c>
      <c r="X2511" t="s">
        <v>6703</v>
      </c>
      <c r="Y2511">
        <v>4151</v>
      </c>
      <c r="Z2511" t="s">
        <v>105</v>
      </c>
      <c r="AA2511" t="s">
        <v>4785</v>
      </c>
      <c r="AB2511">
        <v>281292</v>
      </c>
      <c r="AC2511" t="s">
        <v>146</v>
      </c>
      <c r="AD2511" t="s">
        <v>4690</v>
      </c>
      <c r="AE2511" t="s">
        <v>107</v>
      </c>
      <c r="AF2511" t="s">
        <v>107</v>
      </c>
      <c r="AJ2511" t="s">
        <v>58</v>
      </c>
      <c r="AK2511" t="s">
        <v>59</v>
      </c>
      <c r="AL2511">
        <v>41947</v>
      </c>
      <c r="AM2511" t="s">
        <v>4692</v>
      </c>
      <c r="AN2511" t="b">
        <v>1</v>
      </c>
      <c r="AQ2511" t="s">
        <v>60</v>
      </c>
      <c r="AR2511" t="s">
        <v>61</v>
      </c>
      <c r="BB2511" s="7" t="s">
        <v>36372</v>
      </c>
      <c r="BC2511" s="7" t="s">
        <v>2258</v>
      </c>
      <c r="BD2511" s="7" t="s">
        <v>52</v>
      </c>
      <c r="BE2511" s="7">
        <v>99005</v>
      </c>
      <c r="BG2511" s="7">
        <v>22893.06</v>
      </c>
      <c r="BH2511" s="7">
        <v>0</v>
      </c>
      <c r="BI2511">
        <v>22255.23</v>
      </c>
      <c r="BJ2511">
        <v>0</v>
      </c>
      <c r="BK2511">
        <v>0</v>
      </c>
      <c r="BL2511">
        <v>0</v>
      </c>
      <c r="BO2511" t="s">
        <v>36373</v>
      </c>
      <c r="BP2511">
        <v>2935</v>
      </c>
      <c r="BQ2511">
        <v>35985</v>
      </c>
      <c r="BR2511">
        <v>7457</v>
      </c>
      <c r="BS2511">
        <v>7613</v>
      </c>
      <c r="BU2511" t="s">
        <v>27860</v>
      </c>
      <c r="BV2511" t="s">
        <v>4695</v>
      </c>
      <c r="BX2511">
        <v>44149.127314814818</v>
      </c>
    </row>
    <row r="2512" spans="1:76" x14ac:dyDescent="0.25">
      <c r="A2512" t="s">
        <v>36528</v>
      </c>
      <c r="B2512" t="s">
        <v>23624</v>
      </c>
      <c r="C2512" t="s">
        <v>46</v>
      </c>
      <c r="D2512">
        <v>41775</v>
      </c>
      <c r="I2512">
        <v>41775</v>
      </c>
      <c r="J2512">
        <v>2014</v>
      </c>
      <c r="K2512" t="s">
        <v>85</v>
      </c>
      <c r="L2512" t="s">
        <v>36529</v>
      </c>
      <c r="N2512" t="s">
        <v>36530</v>
      </c>
      <c r="O2512" t="s">
        <v>3857</v>
      </c>
      <c r="P2512" t="s">
        <v>668</v>
      </c>
      <c r="Q2512" t="s">
        <v>52</v>
      </c>
      <c r="R2512">
        <v>99344</v>
      </c>
      <c r="S2512" t="s">
        <v>36531</v>
      </c>
      <c r="T2512" t="s">
        <v>36531</v>
      </c>
      <c r="U2512" t="s">
        <v>36532</v>
      </c>
      <c r="V2512" t="s">
        <v>5571</v>
      </c>
      <c r="W2512">
        <v>28</v>
      </c>
      <c r="X2512" t="s">
        <v>6144</v>
      </c>
      <c r="Y2512">
        <v>3306</v>
      </c>
      <c r="Z2512" t="s">
        <v>668</v>
      </c>
      <c r="AA2512" t="s">
        <v>4785</v>
      </c>
      <c r="AB2512">
        <v>30193</v>
      </c>
      <c r="AC2512" t="s">
        <v>146</v>
      </c>
      <c r="AD2512" t="s">
        <v>4690</v>
      </c>
      <c r="AE2512" t="s">
        <v>107</v>
      </c>
      <c r="AF2512" t="s">
        <v>107</v>
      </c>
      <c r="AJ2512" t="s">
        <v>58</v>
      </c>
      <c r="AK2512" t="s">
        <v>59</v>
      </c>
      <c r="AL2512">
        <v>41947</v>
      </c>
      <c r="AM2512" t="s">
        <v>4692</v>
      </c>
      <c r="AN2512" t="b">
        <v>1</v>
      </c>
      <c r="AQ2512" t="s">
        <v>195</v>
      </c>
      <c r="AR2512" t="s">
        <v>150</v>
      </c>
      <c r="BB2512" s="7" t="s">
        <v>36533</v>
      </c>
      <c r="BC2512" s="7" t="s">
        <v>2898</v>
      </c>
      <c r="BD2512" s="7" t="s">
        <v>52</v>
      </c>
      <c r="BE2512" s="7">
        <v>99343</v>
      </c>
      <c r="BF2512" s="7" t="s">
        <v>36534</v>
      </c>
      <c r="BO2512" t="s">
        <v>36535</v>
      </c>
      <c r="BP2512">
        <v>10553</v>
      </c>
      <c r="BQ2512">
        <v>615</v>
      </c>
      <c r="BR2512">
        <v>7068</v>
      </c>
      <c r="BU2512" t="s">
        <v>36536</v>
      </c>
      <c r="BV2512" t="s">
        <v>4695</v>
      </c>
      <c r="BX2512">
        <v>43597.99863425926</v>
      </c>
    </row>
    <row r="2513" spans="1:76" x14ac:dyDescent="0.25">
      <c r="A2513" t="s">
        <v>36602</v>
      </c>
      <c r="B2513" t="s">
        <v>30370</v>
      </c>
      <c r="C2513" t="s">
        <v>46</v>
      </c>
      <c r="D2513">
        <v>41778</v>
      </c>
      <c r="H2513" t="s">
        <v>47</v>
      </c>
      <c r="I2513">
        <v>41778</v>
      </c>
      <c r="J2513">
        <v>2014</v>
      </c>
      <c r="K2513" t="s">
        <v>85</v>
      </c>
      <c r="L2513" t="s">
        <v>30371</v>
      </c>
      <c r="N2513" t="s">
        <v>3836</v>
      </c>
      <c r="O2513" t="s">
        <v>1399</v>
      </c>
      <c r="P2513" t="s">
        <v>88</v>
      </c>
      <c r="Q2513" t="s">
        <v>52</v>
      </c>
      <c r="R2513">
        <v>98531</v>
      </c>
      <c r="S2513" t="s">
        <v>36603</v>
      </c>
      <c r="T2513" t="s">
        <v>36603</v>
      </c>
      <c r="U2513" t="s">
        <v>30374</v>
      </c>
      <c r="V2513" t="s">
        <v>7053</v>
      </c>
      <c r="W2513">
        <v>21</v>
      </c>
      <c r="X2513" t="s">
        <v>5408</v>
      </c>
      <c r="Y2513">
        <v>3626</v>
      </c>
      <c r="Z2513" t="s">
        <v>88</v>
      </c>
      <c r="AA2513" t="s">
        <v>4785</v>
      </c>
      <c r="AB2513">
        <v>44288</v>
      </c>
      <c r="AC2513" t="s">
        <v>146</v>
      </c>
      <c r="AD2513" t="s">
        <v>4690</v>
      </c>
      <c r="AE2513" t="s">
        <v>107</v>
      </c>
      <c r="AF2513" t="s">
        <v>107</v>
      </c>
      <c r="AJ2513" t="s">
        <v>58</v>
      </c>
      <c r="AK2513" t="s">
        <v>59</v>
      </c>
      <c r="AL2513">
        <v>41947</v>
      </c>
      <c r="AM2513" t="s">
        <v>4692</v>
      </c>
      <c r="AN2513" t="b">
        <v>1</v>
      </c>
      <c r="AQ2513" t="s">
        <v>177</v>
      </c>
      <c r="BB2513" s="7" t="s">
        <v>3836</v>
      </c>
      <c r="BC2513" s="7" t="s">
        <v>1399</v>
      </c>
      <c r="BD2513" s="7" t="s">
        <v>52</v>
      </c>
      <c r="BE2513" s="7">
        <v>98531</v>
      </c>
      <c r="BG2513" s="7">
        <v>100</v>
      </c>
      <c r="BH2513" s="7">
        <v>0</v>
      </c>
      <c r="BI2513">
        <v>8581.3799999999992</v>
      </c>
      <c r="BJ2513">
        <v>2517.1999999999998</v>
      </c>
      <c r="BK2513">
        <v>0</v>
      </c>
      <c r="BL2513">
        <v>0</v>
      </c>
      <c r="BO2513" t="s">
        <v>36604</v>
      </c>
      <c r="BP2513">
        <v>9199</v>
      </c>
      <c r="BQ2513">
        <v>403</v>
      </c>
      <c r="BR2513">
        <v>7126</v>
      </c>
      <c r="BS2513">
        <v>7904</v>
      </c>
      <c r="BU2513" t="s">
        <v>36605</v>
      </c>
      <c r="BV2513" t="s">
        <v>4695</v>
      </c>
      <c r="BX2513">
        <v>44149.137974537036</v>
      </c>
    </row>
    <row r="2514" spans="1:76" x14ac:dyDescent="0.25">
      <c r="A2514" t="s">
        <v>36623</v>
      </c>
      <c r="B2514" t="s">
        <v>29680</v>
      </c>
      <c r="C2514" t="s">
        <v>46</v>
      </c>
      <c r="D2514">
        <v>41786</v>
      </c>
      <c r="I2514">
        <v>41786</v>
      </c>
      <c r="J2514">
        <v>2014</v>
      </c>
      <c r="K2514" t="s">
        <v>85</v>
      </c>
      <c r="L2514" t="s">
        <v>36624</v>
      </c>
      <c r="N2514" t="s">
        <v>2946</v>
      </c>
      <c r="O2514" t="s">
        <v>504</v>
      </c>
      <c r="P2514" t="s">
        <v>505</v>
      </c>
      <c r="Q2514" t="s">
        <v>52</v>
      </c>
      <c r="R2514">
        <v>98620</v>
      </c>
      <c r="S2514" t="s">
        <v>29682</v>
      </c>
      <c r="T2514" t="s">
        <v>29682</v>
      </c>
      <c r="U2514" t="s">
        <v>29683</v>
      </c>
      <c r="V2514" t="s">
        <v>5571</v>
      </c>
      <c r="W2514">
        <v>28</v>
      </c>
      <c r="X2514" t="s">
        <v>6135</v>
      </c>
      <c r="Y2514">
        <v>3579</v>
      </c>
      <c r="Z2514" t="s">
        <v>505</v>
      </c>
      <c r="AA2514" t="s">
        <v>4785</v>
      </c>
      <c r="AB2514">
        <v>12818</v>
      </c>
      <c r="AC2514" t="s">
        <v>146</v>
      </c>
      <c r="AD2514" t="s">
        <v>4690</v>
      </c>
      <c r="AE2514" t="s">
        <v>107</v>
      </c>
      <c r="AF2514" t="s">
        <v>107</v>
      </c>
      <c r="AJ2514" t="s">
        <v>58</v>
      </c>
      <c r="AK2514" t="s">
        <v>59</v>
      </c>
      <c r="AL2514">
        <v>41947</v>
      </c>
      <c r="AM2514" t="s">
        <v>4878</v>
      </c>
      <c r="AN2514" t="b">
        <v>1</v>
      </c>
      <c r="AQ2514" t="s">
        <v>195</v>
      </c>
      <c r="AR2514" t="s">
        <v>150</v>
      </c>
      <c r="BB2514" s="7" t="s">
        <v>29684</v>
      </c>
      <c r="BC2514" s="7" t="s">
        <v>504</v>
      </c>
      <c r="BD2514" s="7" t="s">
        <v>52</v>
      </c>
      <c r="BE2514" s="7">
        <v>98620</v>
      </c>
      <c r="BF2514" s="7" t="s">
        <v>29685</v>
      </c>
      <c r="BO2514" t="s">
        <v>36625</v>
      </c>
      <c r="BP2514">
        <v>6798</v>
      </c>
      <c r="BQ2514">
        <v>706</v>
      </c>
      <c r="BR2514">
        <v>7267</v>
      </c>
      <c r="BU2514" t="s">
        <v>29687</v>
      </c>
      <c r="BV2514" t="s">
        <v>4695</v>
      </c>
      <c r="BX2514">
        <v>43598.001574074071</v>
      </c>
    </row>
    <row r="2515" spans="1:76" x14ac:dyDescent="0.25">
      <c r="A2515" t="s">
        <v>36626</v>
      </c>
      <c r="B2515" t="s">
        <v>3977</v>
      </c>
      <c r="C2515" t="s">
        <v>46</v>
      </c>
      <c r="D2515">
        <v>41806</v>
      </c>
      <c r="I2515">
        <v>41806</v>
      </c>
      <c r="J2515">
        <v>2014</v>
      </c>
      <c r="K2515" t="s">
        <v>85</v>
      </c>
      <c r="L2515" t="s">
        <v>36627</v>
      </c>
      <c r="N2515" t="s">
        <v>3978</v>
      </c>
      <c r="O2515" t="s">
        <v>101</v>
      </c>
      <c r="P2515" t="s">
        <v>68</v>
      </c>
      <c r="Q2515" t="s">
        <v>52</v>
      </c>
      <c r="R2515">
        <v>98125</v>
      </c>
      <c r="S2515" t="s">
        <v>3979</v>
      </c>
      <c r="T2515" t="s">
        <v>36628</v>
      </c>
      <c r="U2515" t="s">
        <v>36629</v>
      </c>
      <c r="V2515" t="s">
        <v>54</v>
      </c>
      <c r="W2515">
        <v>13</v>
      </c>
      <c r="X2515" t="s">
        <v>469</v>
      </c>
      <c r="Y2515">
        <v>4870</v>
      </c>
      <c r="Z2515" t="s">
        <v>68</v>
      </c>
      <c r="AA2515" t="s">
        <v>57</v>
      </c>
      <c r="AC2515" t="s">
        <v>146</v>
      </c>
      <c r="AD2515" t="s">
        <v>4690</v>
      </c>
      <c r="AE2515" t="s">
        <v>107</v>
      </c>
      <c r="AF2515" t="s">
        <v>107</v>
      </c>
      <c r="AJ2515" t="s">
        <v>58</v>
      </c>
      <c r="AK2515" t="s">
        <v>59</v>
      </c>
      <c r="AL2515">
        <v>41947</v>
      </c>
      <c r="AM2515" t="s">
        <v>4878</v>
      </c>
      <c r="AN2515" t="b">
        <v>1</v>
      </c>
      <c r="AQ2515" t="s">
        <v>60</v>
      </c>
      <c r="AR2515" t="s">
        <v>99</v>
      </c>
      <c r="AS2515" t="s">
        <v>4734</v>
      </c>
      <c r="BB2515" s="7" t="s">
        <v>3978</v>
      </c>
      <c r="BC2515" s="7" t="s">
        <v>101</v>
      </c>
      <c r="BD2515" s="7" t="s">
        <v>52</v>
      </c>
      <c r="BE2515" s="7">
        <v>98125</v>
      </c>
      <c r="BF2515" s="7" t="s">
        <v>36629</v>
      </c>
      <c r="BO2515" t="s">
        <v>36630</v>
      </c>
      <c r="BP2515">
        <v>4419</v>
      </c>
      <c r="BQ2515">
        <v>6062</v>
      </c>
      <c r="BR2515">
        <v>7386</v>
      </c>
      <c r="BT2515">
        <v>46</v>
      </c>
      <c r="BU2515" t="s">
        <v>36631</v>
      </c>
      <c r="BV2515" t="s">
        <v>4695</v>
      </c>
      <c r="BX2515">
        <v>43598.003576388888</v>
      </c>
    </row>
    <row r="2516" spans="1:76" x14ac:dyDescent="0.25">
      <c r="A2516" t="s">
        <v>36632</v>
      </c>
      <c r="B2516" t="s">
        <v>36633</v>
      </c>
      <c r="C2516" t="s">
        <v>46</v>
      </c>
      <c r="D2516">
        <v>41112</v>
      </c>
      <c r="I2516">
        <v>41112</v>
      </c>
      <c r="J2516">
        <v>2014</v>
      </c>
      <c r="K2516" t="s">
        <v>77</v>
      </c>
      <c r="L2516" t="s">
        <v>36634</v>
      </c>
      <c r="N2516" t="s">
        <v>36635</v>
      </c>
      <c r="O2516" t="s">
        <v>105</v>
      </c>
      <c r="P2516" t="s">
        <v>105</v>
      </c>
      <c r="Q2516" t="s">
        <v>52</v>
      </c>
      <c r="R2516">
        <v>99217</v>
      </c>
      <c r="S2516" t="s">
        <v>36636</v>
      </c>
      <c r="T2516" t="s">
        <v>36637</v>
      </c>
      <c r="U2516" t="s">
        <v>36638</v>
      </c>
      <c r="V2516" t="s">
        <v>5331</v>
      </c>
      <c r="W2516">
        <v>26</v>
      </c>
      <c r="X2516" t="s">
        <v>6703</v>
      </c>
      <c r="Y2516">
        <v>4151</v>
      </c>
      <c r="Z2516" t="s">
        <v>105</v>
      </c>
      <c r="AA2516" t="s">
        <v>4785</v>
      </c>
      <c r="AB2516">
        <v>281292</v>
      </c>
      <c r="AC2516" t="s">
        <v>146</v>
      </c>
      <c r="AD2516" t="s">
        <v>4690</v>
      </c>
      <c r="AE2516" t="s">
        <v>107</v>
      </c>
      <c r="AF2516" t="s">
        <v>107</v>
      </c>
      <c r="AJ2516" t="s">
        <v>58</v>
      </c>
      <c r="AK2516" t="s">
        <v>59</v>
      </c>
      <c r="AL2516">
        <v>41947</v>
      </c>
      <c r="AM2516" t="s">
        <v>4692</v>
      </c>
      <c r="AN2516" t="b">
        <v>1</v>
      </c>
      <c r="BB2516" s="7" t="s">
        <v>36635</v>
      </c>
      <c r="BC2516" s="7" t="s">
        <v>105</v>
      </c>
      <c r="BD2516" s="7" t="s">
        <v>52</v>
      </c>
      <c r="BE2516" s="7">
        <v>99217</v>
      </c>
      <c r="BF2516" s="7" t="s">
        <v>36638</v>
      </c>
      <c r="BO2516" t="s">
        <v>36639</v>
      </c>
      <c r="BP2516">
        <v>9950</v>
      </c>
      <c r="BQ2516">
        <v>179</v>
      </c>
      <c r="BR2516">
        <v>7091</v>
      </c>
      <c r="BU2516" t="s">
        <v>36640</v>
      </c>
      <c r="BV2516" t="s">
        <v>4695</v>
      </c>
      <c r="BX2516">
        <v>43597.999027777776</v>
      </c>
    </row>
    <row r="2517" spans="1:76" x14ac:dyDescent="0.25">
      <c r="A2517" t="s">
        <v>36641</v>
      </c>
      <c r="B2517" t="s">
        <v>414</v>
      </c>
      <c r="C2517" t="s">
        <v>46</v>
      </c>
      <c r="D2517">
        <v>41256</v>
      </c>
      <c r="H2517" t="s">
        <v>47</v>
      </c>
      <c r="I2517">
        <v>41256</v>
      </c>
      <c r="J2517">
        <v>2014</v>
      </c>
      <c r="K2517" t="s">
        <v>85</v>
      </c>
      <c r="L2517" t="s">
        <v>22322</v>
      </c>
      <c r="N2517" t="s">
        <v>416</v>
      </c>
      <c r="O2517" t="s">
        <v>417</v>
      </c>
      <c r="P2517" t="s">
        <v>255</v>
      </c>
      <c r="Q2517" t="s">
        <v>52</v>
      </c>
      <c r="R2517">
        <v>98807</v>
      </c>
      <c r="S2517" t="s">
        <v>418</v>
      </c>
      <c r="T2517" t="s">
        <v>22323</v>
      </c>
      <c r="U2517" t="s">
        <v>36642</v>
      </c>
      <c r="V2517" t="s">
        <v>54</v>
      </c>
      <c r="W2517">
        <v>13</v>
      </c>
      <c r="X2517" t="s">
        <v>254</v>
      </c>
      <c r="Y2517">
        <v>4801</v>
      </c>
      <c r="Z2517" t="s">
        <v>255</v>
      </c>
      <c r="AA2517" t="s">
        <v>57</v>
      </c>
      <c r="AC2517" t="s">
        <v>146</v>
      </c>
      <c r="AD2517" t="s">
        <v>4690</v>
      </c>
      <c r="AE2517" t="s">
        <v>107</v>
      </c>
      <c r="AF2517" t="s">
        <v>107</v>
      </c>
      <c r="AJ2517" t="s">
        <v>58</v>
      </c>
      <c r="AK2517" t="s">
        <v>59</v>
      </c>
      <c r="AL2517">
        <v>41947</v>
      </c>
      <c r="AM2517" t="s">
        <v>4692</v>
      </c>
      <c r="AN2517" t="b">
        <v>1</v>
      </c>
      <c r="AQ2517" t="s">
        <v>195</v>
      </c>
      <c r="AR2517" t="s">
        <v>150</v>
      </c>
      <c r="AS2517" t="s">
        <v>62</v>
      </c>
      <c r="BB2517" s="7" t="s">
        <v>2709</v>
      </c>
      <c r="BC2517" s="7" t="s">
        <v>251</v>
      </c>
      <c r="BD2517" s="7" t="s">
        <v>52</v>
      </c>
      <c r="BE2517" s="7">
        <v>98802</v>
      </c>
      <c r="BF2517" s="7" t="s">
        <v>36643</v>
      </c>
      <c r="BG2517" s="7">
        <v>61232</v>
      </c>
      <c r="BH2517" s="7">
        <v>671.48</v>
      </c>
      <c r="BI2517">
        <v>61250.42</v>
      </c>
      <c r="BJ2517">
        <v>0</v>
      </c>
      <c r="BK2517">
        <v>0</v>
      </c>
      <c r="BL2517">
        <v>0</v>
      </c>
      <c r="BO2517" t="s">
        <v>36644</v>
      </c>
      <c r="BP2517">
        <v>4027</v>
      </c>
      <c r="BQ2517">
        <v>1799</v>
      </c>
      <c r="BR2517">
        <v>7409</v>
      </c>
      <c r="BS2517">
        <v>7688</v>
      </c>
      <c r="BT2517">
        <v>12</v>
      </c>
      <c r="BU2517" t="s">
        <v>22327</v>
      </c>
      <c r="BV2517" t="s">
        <v>4695</v>
      </c>
      <c r="BX2517">
        <v>44149.129965277774</v>
      </c>
    </row>
    <row r="2518" spans="1:76" x14ac:dyDescent="0.25">
      <c r="A2518" t="s">
        <v>36645</v>
      </c>
      <c r="B2518" t="s">
        <v>36646</v>
      </c>
      <c r="C2518" t="s">
        <v>46</v>
      </c>
      <c r="D2518">
        <v>41672</v>
      </c>
      <c r="H2518" t="s">
        <v>47</v>
      </c>
      <c r="I2518">
        <v>41672</v>
      </c>
      <c r="J2518">
        <v>2014</v>
      </c>
      <c r="K2518" t="s">
        <v>85</v>
      </c>
      <c r="L2518" t="s">
        <v>36647</v>
      </c>
      <c r="N2518" t="s">
        <v>36648</v>
      </c>
      <c r="O2518" t="s">
        <v>349</v>
      </c>
      <c r="P2518" t="s">
        <v>80</v>
      </c>
      <c r="Q2518" t="s">
        <v>52</v>
      </c>
      <c r="R2518">
        <v>98382</v>
      </c>
      <c r="S2518" t="s">
        <v>36649</v>
      </c>
      <c r="T2518" t="s">
        <v>36649</v>
      </c>
      <c r="U2518" t="s">
        <v>36650</v>
      </c>
      <c r="V2518" t="s">
        <v>5331</v>
      </c>
      <c r="W2518">
        <v>26</v>
      </c>
      <c r="X2518" t="s">
        <v>7113</v>
      </c>
      <c r="Y2518">
        <v>3133</v>
      </c>
      <c r="Z2518" t="s">
        <v>80</v>
      </c>
      <c r="AA2518" t="s">
        <v>4785</v>
      </c>
      <c r="AB2518">
        <v>46668</v>
      </c>
      <c r="AC2518" t="s">
        <v>146</v>
      </c>
      <c r="AD2518" t="s">
        <v>4690</v>
      </c>
      <c r="AE2518" t="s">
        <v>107</v>
      </c>
      <c r="AF2518" t="s">
        <v>107</v>
      </c>
      <c r="AJ2518" t="s">
        <v>58</v>
      </c>
      <c r="AK2518" t="s">
        <v>59</v>
      </c>
      <c r="AL2518">
        <v>41947</v>
      </c>
      <c r="AM2518" t="s">
        <v>4692</v>
      </c>
      <c r="AN2518" t="b">
        <v>1</v>
      </c>
      <c r="AQ2518" t="s">
        <v>60</v>
      </c>
      <c r="AR2518" t="s">
        <v>99</v>
      </c>
      <c r="BB2518" s="7" t="s">
        <v>36648</v>
      </c>
      <c r="BC2518" s="7" t="s">
        <v>36651</v>
      </c>
      <c r="BD2518" s="7" t="s">
        <v>52</v>
      </c>
      <c r="BE2518" s="7">
        <v>98362</v>
      </c>
      <c r="BF2518" s="7" t="s">
        <v>36652</v>
      </c>
      <c r="BG2518" s="7">
        <v>18748.63</v>
      </c>
      <c r="BH2518" s="7">
        <v>0</v>
      </c>
      <c r="BI2518">
        <v>18666.63</v>
      </c>
      <c r="BJ2518">
        <v>2000</v>
      </c>
      <c r="BK2518">
        <v>0</v>
      </c>
      <c r="BL2518">
        <v>0</v>
      </c>
      <c r="BO2518" t="s">
        <v>36653</v>
      </c>
      <c r="BP2518">
        <v>14937</v>
      </c>
      <c r="BQ2518">
        <v>5264</v>
      </c>
      <c r="BR2518">
        <v>7537</v>
      </c>
      <c r="BS2518">
        <v>8173</v>
      </c>
      <c r="BU2518" t="s">
        <v>25238</v>
      </c>
      <c r="BV2518" t="s">
        <v>4695</v>
      </c>
      <c r="BX2518">
        <v>44149.147997685184</v>
      </c>
    </row>
    <row r="2519" spans="1:76" x14ac:dyDescent="0.25">
      <c r="A2519" t="s">
        <v>37211</v>
      </c>
      <c r="B2519" t="s">
        <v>24979</v>
      </c>
      <c r="C2519" t="s">
        <v>46</v>
      </c>
      <c r="D2519">
        <v>41760</v>
      </c>
      <c r="I2519">
        <v>41760</v>
      </c>
      <c r="J2519">
        <v>2014</v>
      </c>
      <c r="K2519" t="s">
        <v>85</v>
      </c>
      <c r="L2519" t="s">
        <v>37212</v>
      </c>
      <c r="N2519" t="s">
        <v>37213</v>
      </c>
      <c r="O2519" t="s">
        <v>676</v>
      </c>
      <c r="P2519" t="s">
        <v>322</v>
      </c>
      <c r="Q2519" t="s">
        <v>52</v>
      </c>
      <c r="R2519">
        <v>99111</v>
      </c>
      <c r="S2519" t="s">
        <v>37214</v>
      </c>
      <c r="T2519" t="s">
        <v>37215</v>
      </c>
      <c r="U2519" t="s">
        <v>37216</v>
      </c>
      <c r="V2519" t="s">
        <v>7053</v>
      </c>
      <c r="W2519">
        <v>21</v>
      </c>
      <c r="X2519" t="s">
        <v>6562</v>
      </c>
      <c r="Y2519">
        <v>4375</v>
      </c>
      <c r="Z2519" t="s">
        <v>322</v>
      </c>
      <c r="AA2519" t="s">
        <v>4785</v>
      </c>
      <c r="AB2519">
        <v>25423</v>
      </c>
      <c r="AC2519" t="s">
        <v>146</v>
      </c>
      <c r="AD2519" t="s">
        <v>4690</v>
      </c>
      <c r="AE2519" t="s">
        <v>107</v>
      </c>
      <c r="AF2519" t="s">
        <v>107</v>
      </c>
      <c r="AJ2519" t="s">
        <v>58</v>
      </c>
      <c r="AK2519" t="s">
        <v>59</v>
      </c>
      <c r="AL2519">
        <v>41947</v>
      </c>
      <c r="AM2519" t="s">
        <v>4878</v>
      </c>
      <c r="AN2519" t="b">
        <v>1</v>
      </c>
      <c r="AQ2519" t="s">
        <v>60</v>
      </c>
      <c r="AR2519" t="s">
        <v>61</v>
      </c>
      <c r="BB2519" s="7" t="s">
        <v>37213</v>
      </c>
      <c r="BC2519" s="7" t="s">
        <v>676</v>
      </c>
      <c r="BD2519" s="7" t="s">
        <v>52</v>
      </c>
      <c r="BE2519" s="7">
        <v>99111</v>
      </c>
      <c r="BF2519" s="7" t="s">
        <v>37216</v>
      </c>
      <c r="BO2519" t="s">
        <v>37217</v>
      </c>
      <c r="BP2519">
        <v>16247</v>
      </c>
      <c r="BQ2519">
        <v>6201</v>
      </c>
      <c r="BR2519">
        <v>7686</v>
      </c>
      <c r="BU2519" t="s">
        <v>37218</v>
      </c>
      <c r="BV2519" t="s">
        <v>4695</v>
      </c>
      <c r="BX2519">
        <v>43598.008645833332</v>
      </c>
    </row>
    <row r="2520" spans="1:76" x14ac:dyDescent="0.25">
      <c r="A2520" t="s">
        <v>37219</v>
      </c>
      <c r="B2520" t="s">
        <v>905</v>
      </c>
      <c r="C2520" t="s">
        <v>46</v>
      </c>
      <c r="D2520">
        <v>41410</v>
      </c>
      <c r="H2520" t="s">
        <v>47</v>
      </c>
      <c r="I2520">
        <v>41410</v>
      </c>
      <c r="J2520">
        <v>2014</v>
      </c>
      <c r="K2520" t="s">
        <v>85</v>
      </c>
      <c r="L2520" t="s">
        <v>30628</v>
      </c>
      <c r="N2520" t="s">
        <v>37220</v>
      </c>
      <c r="O2520" t="s">
        <v>907</v>
      </c>
      <c r="P2520" t="s">
        <v>291</v>
      </c>
      <c r="Q2520" t="s">
        <v>52</v>
      </c>
      <c r="R2520">
        <v>98926</v>
      </c>
      <c r="S2520" t="s">
        <v>37221</v>
      </c>
      <c r="T2520" t="s">
        <v>37221</v>
      </c>
      <c r="U2520" t="s">
        <v>37222</v>
      </c>
      <c r="V2520" t="s">
        <v>54</v>
      </c>
      <c r="W2520">
        <v>13</v>
      </c>
      <c r="X2520" t="s">
        <v>574</v>
      </c>
      <c r="Y2520">
        <v>4803</v>
      </c>
      <c r="Z2520" t="s">
        <v>291</v>
      </c>
      <c r="AA2520" t="s">
        <v>57</v>
      </c>
      <c r="AC2520" t="s">
        <v>146</v>
      </c>
      <c r="AD2520" t="s">
        <v>4690</v>
      </c>
      <c r="AE2520" t="s">
        <v>107</v>
      </c>
      <c r="AF2520" t="s">
        <v>107</v>
      </c>
      <c r="AJ2520" t="s">
        <v>58</v>
      </c>
      <c r="AK2520" t="s">
        <v>59</v>
      </c>
      <c r="AL2520">
        <v>41947</v>
      </c>
      <c r="AM2520" t="s">
        <v>4692</v>
      </c>
      <c r="AN2520" t="b">
        <v>1</v>
      </c>
      <c r="AQ2520" t="s">
        <v>195</v>
      </c>
      <c r="AR2520" t="s">
        <v>150</v>
      </c>
      <c r="AS2520" t="s">
        <v>62</v>
      </c>
      <c r="BB2520" s="7" t="s">
        <v>37223</v>
      </c>
      <c r="BC2520" s="7" t="s">
        <v>907</v>
      </c>
      <c r="BD2520" s="7" t="s">
        <v>52</v>
      </c>
      <c r="BE2520" s="7">
        <v>98926</v>
      </c>
      <c r="BF2520" s="7" t="s">
        <v>28864</v>
      </c>
      <c r="BG2520" s="7">
        <v>155999.26</v>
      </c>
      <c r="BH2520" s="7">
        <v>1940.68</v>
      </c>
      <c r="BI2520">
        <v>153950.57999999999</v>
      </c>
      <c r="BJ2520">
        <v>0</v>
      </c>
      <c r="BK2520">
        <v>0</v>
      </c>
      <c r="BL2520">
        <v>0</v>
      </c>
      <c r="BO2520" t="s">
        <v>37224</v>
      </c>
      <c r="BP2520">
        <v>12156</v>
      </c>
      <c r="BQ2520">
        <v>811</v>
      </c>
      <c r="BR2520">
        <v>7137</v>
      </c>
      <c r="BS2520">
        <v>8043</v>
      </c>
      <c r="BT2520">
        <v>13</v>
      </c>
      <c r="BU2520" t="s">
        <v>37225</v>
      </c>
      <c r="BV2520" t="s">
        <v>4695</v>
      </c>
      <c r="BX2520">
        <v>44149.143807870372</v>
      </c>
    </row>
    <row r="2521" spans="1:76" x14ac:dyDescent="0.25">
      <c r="A2521" t="s">
        <v>37229</v>
      </c>
      <c r="B2521" t="s">
        <v>25327</v>
      </c>
      <c r="C2521" t="s">
        <v>46</v>
      </c>
      <c r="D2521">
        <v>41774</v>
      </c>
      <c r="H2521" t="s">
        <v>47</v>
      </c>
      <c r="I2521">
        <v>41774</v>
      </c>
      <c r="J2521">
        <v>2014</v>
      </c>
      <c r="K2521" t="s">
        <v>85</v>
      </c>
      <c r="L2521" t="s">
        <v>37230</v>
      </c>
      <c r="N2521" t="s">
        <v>37231</v>
      </c>
      <c r="O2521" t="s">
        <v>241</v>
      </c>
      <c r="P2521" t="s">
        <v>241</v>
      </c>
      <c r="Q2521" t="s">
        <v>52</v>
      </c>
      <c r="R2521">
        <v>98902</v>
      </c>
      <c r="S2521" t="s">
        <v>25330</v>
      </c>
      <c r="T2521" t="s">
        <v>25331</v>
      </c>
      <c r="U2521" t="s">
        <v>37232</v>
      </c>
      <c r="V2521" t="s">
        <v>4807</v>
      </c>
      <c r="W2521">
        <v>23</v>
      </c>
      <c r="X2521" t="s">
        <v>8532</v>
      </c>
      <c r="Y2521">
        <v>4418</v>
      </c>
      <c r="Z2521" t="s">
        <v>241</v>
      </c>
      <c r="AA2521" t="s">
        <v>4785</v>
      </c>
      <c r="AB2521">
        <v>106481</v>
      </c>
      <c r="AC2521" t="s">
        <v>146</v>
      </c>
      <c r="AD2521" t="s">
        <v>4690</v>
      </c>
      <c r="AE2521" t="s">
        <v>107</v>
      </c>
      <c r="AF2521" t="s">
        <v>107</v>
      </c>
      <c r="AJ2521" t="s">
        <v>58</v>
      </c>
      <c r="AK2521" t="s">
        <v>59</v>
      </c>
      <c r="AL2521">
        <v>41947</v>
      </c>
      <c r="AM2521" t="s">
        <v>4692</v>
      </c>
      <c r="AN2521" t="b">
        <v>1</v>
      </c>
      <c r="AQ2521" t="s">
        <v>195</v>
      </c>
      <c r="AR2521" t="s">
        <v>61</v>
      </c>
      <c r="BB2521" s="7" t="s">
        <v>37231</v>
      </c>
      <c r="BC2521" s="7" t="s">
        <v>241</v>
      </c>
      <c r="BD2521" s="7" t="s">
        <v>52</v>
      </c>
      <c r="BE2521" s="7">
        <v>98902</v>
      </c>
      <c r="BF2521" s="7" t="s">
        <v>37232</v>
      </c>
      <c r="BG2521" s="7">
        <v>14509.68</v>
      </c>
      <c r="BH2521" s="7">
        <v>0</v>
      </c>
      <c r="BI2521">
        <v>6595.84</v>
      </c>
      <c r="BJ2521">
        <v>1000</v>
      </c>
      <c r="BK2521">
        <v>0</v>
      </c>
      <c r="BL2521">
        <v>0</v>
      </c>
      <c r="BO2521" t="s">
        <v>37233</v>
      </c>
      <c r="BP2521">
        <v>5689</v>
      </c>
      <c r="BQ2521">
        <v>6033</v>
      </c>
      <c r="BR2521">
        <v>7313</v>
      </c>
      <c r="BS2521">
        <v>7758</v>
      </c>
      <c r="BU2521" t="s">
        <v>37234</v>
      </c>
      <c r="BV2521" t="s">
        <v>4695</v>
      </c>
      <c r="BX2521">
        <v>44149.132037037038</v>
      </c>
    </row>
    <row r="2522" spans="1:76" x14ac:dyDescent="0.25">
      <c r="A2522" t="s">
        <v>37237</v>
      </c>
      <c r="B2522" t="s">
        <v>25156</v>
      </c>
      <c r="C2522" t="s">
        <v>46</v>
      </c>
      <c r="D2522">
        <v>41779</v>
      </c>
      <c r="H2522" t="s">
        <v>47</v>
      </c>
      <c r="I2522">
        <v>41779</v>
      </c>
      <c r="J2522">
        <v>2014</v>
      </c>
      <c r="K2522" t="s">
        <v>85</v>
      </c>
      <c r="L2522" t="s">
        <v>37238</v>
      </c>
      <c r="N2522" t="s">
        <v>37239</v>
      </c>
      <c r="O2522" t="s">
        <v>573</v>
      </c>
      <c r="P2522" t="s">
        <v>291</v>
      </c>
      <c r="Q2522" t="s">
        <v>52</v>
      </c>
      <c r="R2522">
        <v>98837</v>
      </c>
      <c r="S2522" t="s">
        <v>37240</v>
      </c>
      <c r="T2522" t="s">
        <v>37241</v>
      </c>
      <c r="U2522" t="s">
        <v>37242</v>
      </c>
      <c r="V2522" t="s">
        <v>5331</v>
      </c>
      <c r="W2522">
        <v>26</v>
      </c>
      <c r="X2522" t="s">
        <v>7459</v>
      </c>
      <c r="Y2522">
        <v>3340</v>
      </c>
      <c r="Z2522" t="s">
        <v>291</v>
      </c>
      <c r="AA2522" t="s">
        <v>4785</v>
      </c>
      <c r="AB2522">
        <v>37035</v>
      </c>
      <c r="AC2522" t="s">
        <v>146</v>
      </c>
      <c r="AD2522" t="s">
        <v>4690</v>
      </c>
      <c r="AE2522" t="s">
        <v>107</v>
      </c>
      <c r="AF2522" t="s">
        <v>107</v>
      </c>
      <c r="AJ2522" t="s">
        <v>58</v>
      </c>
      <c r="AK2522" t="s">
        <v>59</v>
      </c>
      <c r="AL2522">
        <v>41947</v>
      </c>
      <c r="AM2522" t="s">
        <v>4692</v>
      </c>
      <c r="AN2522" t="b">
        <v>1</v>
      </c>
      <c r="AQ2522" t="s">
        <v>60</v>
      </c>
      <c r="AR2522" t="s">
        <v>99</v>
      </c>
      <c r="BB2522" s="7" t="s">
        <v>37243</v>
      </c>
      <c r="BC2522" s="7" t="s">
        <v>573</v>
      </c>
      <c r="BD2522" s="7" t="s">
        <v>52</v>
      </c>
      <c r="BE2522" s="7">
        <v>98837</v>
      </c>
      <c r="BF2522" s="7" t="s">
        <v>37242</v>
      </c>
      <c r="BG2522" s="7">
        <v>23215</v>
      </c>
      <c r="BH2522" s="7">
        <v>0</v>
      </c>
      <c r="BI2522">
        <v>18466.759999999998</v>
      </c>
      <c r="BJ2522">
        <v>-4748.24</v>
      </c>
      <c r="BK2522">
        <v>0</v>
      </c>
      <c r="BL2522">
        <v>0</v>
      </c>
      <c r="BM2522">
        <v>3872.1</v>
      </c>
      <c r="BN2522">
        <v>0</v>
      </c>
      <c r="BO2522" t="s">
        <v>37244</v>
      </c>
      <c r="BP2522">
        <v>11315</v>
      </c>
      <c r="BQ2522">
        <v>5923</v>
      </c>
      <c r="BR2522">
        <v>7059</v>
      </c>
      <c r="BS2522">
        <v>8005</v>
      </c>
      <c r="BU2522" t="s">
        <v>37245</v>
      </c>
      <c r="BV2522" t="s">
        <v>4695</v>
      </c>
      <c r="BX2522">
        <v>44149.142696759256</v>
      </c>
    </row>
    <row r="2523" spans="1:76" x14ac:dyDescent="0.25">
      <c r="A2523" t="s">
        <v>37273</v>
      </c>
      <c r="B2523" t="s">
        <v>21210</v>
      </c>
      <c r="C2523" t="s">
        <v>46</v>
      </c>
      <c r="D2523">
        <v>41759</v>
      </c>
      <c r="I2523">
        <v>41759</v>
      </c>
      <c r="J2523">
        <v>2014</v>
      </c>
      <c r="K2523" t="s">
        <v>85</v>
      </c>
      <c r="L2523" t="s">
        <v>21211</v>
      </c>
      <c r="N2523" t="s">
        <v>21212</v>
      </c>
      <c r="O2523" t="s">
        <v>56</v>
      </c>
      <c r="P2523" t="s">
        <v>56</v>
      </c>
      <c r="Q2523" t="s">
        <v>52</v>
      </c>
      <c r="R2523">
        <v>98840</v>
      </c>
      <c r="S2523" t="s">
        <v>27159</v>
      </c>
      <c r="T2523" t="s">
        <v>21213</v>
      </c>
      <c r="U2523" t="s">
        <v>21214</v>
      </c>
      <c r="V2523" t="s">
        <v>5396</v>
      </c>
      <c r="W2523">
        <v>20</v>
      </c>
      <c r="X2523" t="s">
        <v>5554</v>
      </c>
      <c r="Y2523">
        <v>3801</v>
      </c>
      <c r="Z2523" t="s">
        <v>56</v>
      </c>
      <c r="AA2523" t="s">
        <v>4785</v>
      </c>
      <c r="AB2523">
        <v>21318</v>
      </c>
      <c r="AC2523" t="s">
        <v>146</v>
      </c>
      <c r="AD2523" t="s">
        <v>4690</v>
      </c>
      <c r="AE2523" t="s">
        <v>107</v>
      </c>
      <c r="AF2523" t="s">
        <v>107</v>
      </c>
      <c r="AJ2523" t="s">
        <v>58</v>
      </c>
      <c r="AK2523" t="s">
        <v>59</v>
      </c>
      <c r="AL2523">
        <v>41947</v>
      </c>
      <c r="AM2523" t="s">
        <v>4878</v>
      </c>
      <c r="AN2523" t="b">
        <v>1</v>
      </c>
      <c r="AQ2523" t="s">
        <v>195</v>
      </c>
      <c r="AR2523" t="s">
        <v>150</v>
      </c>
      <c r="BB2523" s="7" t="s">
        <v>37274</v>
      </c>
      <c r="BC2523" s="7" t="s">
        <v>2770</v>
      </c>
      <c r="BD2523" s="7" t="s">
        <v>52</v>
      </c>
      <c r="BE2523" s="7">
        <v>98841</v>
      </c>
      <c r="BF2523" s="7" t="s">
        <v>37275</v>
      </c>
      <c r="BO2523" t="s">
        <v>37276</v>
      </c>
      <c r="BP2523">
        <v>19508</v>
      </c>
      <c r="BQ2523">
        <v>1700</v>
      </c>
      <c r="BR2523">
        <v>7362</v>
      </c>
      <c r="BU2523" t="s">
        <v>37277</v>
      </c>
      <c r="BV2523" t="s">
        <v>4695</v>
      </c>
      <c r="BX2523">
        <v>43598.003159722219</v>
      </c>
    </row>
    <row r="2524" spans="1:76" x14ac:dyDescent="0.25">
      <c r="A2524" t="s">
        <v>37278</v>
      </c>
      <c r="B2524" t="s">
        <v>8625</v>
      </c>
      <c r="C2524" t="s">
        <v>46</v>
      </c>
      <c r="D2524">
        <v>41760</v>
      </c>
      <c r="I2524">
        <v>41760</v>
      </c>
      <c r="J2524">
        <v>2014</v>
      </c>
      <c r="K2524" t="s">
        <v>85</v>
      </c>
      <c r="L2524" t="s">
        <v>35691</v>
      </c>
      <c r="N2524" t="s">
        <v>8627</v>
      </c>
      <c r="O2524" t="s">
        <v>2770</v>
      </c>
      <c r="P2524" t="s">
        <v>56</v>
      </c>
      <c r="Q2524" t="s">
        <v>52</v>
      </c>
      <c r="R2524">
        <v>98841</v>
      </c>
      <c r="S2524" t="s">
        <v>35692</v>
      </c>
      <c r="T2524" t="s">
        <v>35692</v>
      </c>
      <c r="U2524" t="s">
        <v>35693</v>
      </c>
      <c r="V2524" t="s">
        <v>5571</v>
      </c>
      <c r="W2524">
        <v>28</v>
      </c>
      <c r="X2524" t="s">
        <v>5554</v>
      </c>
      <c r="Y2524">
        <v>3801</v>
      </c>
      <c r="Z2524" t="s">
        <v>56</v>
      </c>
      <c r="AA2524" t="s">
        <v>4785</v>
      </c>
      <c r="AB2524">
        <v>21318</v>
      </c>
      <c r="AC2524" t="s">
        <v>146</v>
      </c>
      <c r="AD2524" t="s">
        <v>4690</v>
      </c>
      <c r="AE2524" t="s">
        <v>107</v>
      </c>
      <c r="AF2524" t="s">
        <v>107</v>
      </c>
      <c r="AJ2524" t="s">
        <v>58</v>
      </c>
      <c r="AK2524" t="s">
        <v>59</v>
      </c>
      <c r="AL2524">
        <v>41947</v>
      </c>
      <c r="AM2524" t="s">
        <v>4878</v>
      </c>
      <c r="AN2524" t="b">
        <v>1</v>
      </c>
      <c r="AQ2524" t="s">
        <v>195</v>
      </c>
      <c r="AR2524" t="s">
        <v>150</v>
      </c>
      <c r="BB2524" s="7" t="s">
        <v>37279</v>
      </c>
      <c r="BC2524" s="7" t="s">
        <v>37280</v>
      </c>
      <c r="BD2524" s="7" t="s">
        <v>52</v>
      </c>
      <c r="BE2524" s="7">
        <v>98840</v>
      </c>
      <c r="BF2524" s="7" t="s">
        <v>37281</v>
      </c>
      <c r="BO2524" t="s">
        <v>37282</v>
      </c>
      <c r="BP2524">
        <v>12459</v>
      </c>
      <c r="BQ2524">
        <v>799</v>
      </c>
      <c r="BR2524">
        <v>7190</v>
      </c>
      <c r="BU2524" t="s">
        <v>37283</v>
      </c>
      <c r="BV2524" t="s">
        <v>4695</v>
      </c>
      <c r="BX2524">
        <v>43598.000497685185</v>
      </c>
    </row>
    <row r="2525" spans="1:76" x14ac:dyDescent="0.25">
      <c r="A2525" t="s">
        <v>37284</v>
      </c>
      <c r="B2525" t="s">
        <v>27083</v>
      </c>
      <c r="C2525" t="s">
        <v>46</v>
      </c>
      <c r="D2525">
        <v>41745</v>
      </c>
      <c r="H2525" t="s">
        <v>47</v>
      </c>
      <c r="I2525">
        <v>41745</v>
      </c>
      <c r="J2525">
        <v>2014</v>
      </c>
      <c r="K2525" t="s">
        <v>85</v>
      </c>
      <c r="L2525" t="s">
        <v>35717</v>
      </c>
      <c r="N2525" t="s">
        <v>27085</v>
      </c>
      <c r="O2525" t="s">
        <v>335</v>
      </c>
      <c r="P2525" t="s">
        <v>505</v>
      </c>
      <c r="Q2525" t="s">
        <v>52</v>
      </c>
      <c r="R2525">
        <v>98635</v>
      </c>
      <c r="S2525" t="s">
        <v>35718</v>
      </c>
      <c r="T2525" t="s">
        <v>35718</v>
      </c>
      <c r="U2525" t="s">
        <v>35719</v>
      </c>
      <c r="V2525" t="s">
        <v>4807</v>
      </c>
      <c r="W2525">
        <v>23</v>
      </c>
      <c r="X2525" t="s">
        <v>6135</v>
      </c>
      <c r="Y2525">
        <v>3579</v>
      </c>
      <c r="Z2525" t="s">
        <v>505</v>
      </c>
      <c r="AA2525" t="s">
        <v>4785</v>
      </c>
      <c r="AB2525">
        <v>12818</v>
      </c>
      <c r="AC2525" t="s">
        <v>146</v>
      </c>
      <c r="AD2525" t="s">
        <v>4690</v>
      </c>
      <c r="AE2525" t="s">
        <v>107</v>
      </c>
      <c r="AF2525" t="s">
        <v>107</v>
      </c>
      <c r="AJ2525" t="s">
        <v>58</v>
      </c>
      <c r="AK2525" t="s">
        <v>59</v>
      </c>
      <c r="AL2525">
        <v>41947</v>
      </c>
      <c r="AM2525" t="s">
        <v>4692</v>
      </c>
      <c r="AN2525" t="b">
        <v>1</v>
      </c>
      <c r="AQ2525" t="s">
        <v>60</v>
      </c>
      <c r="AR2525" t="s">
        <v>61</v>
      </c>
      <c r="BB2525" s="7" t="s">
        <v>37285</v>
      </c>
      <c r="BC2525" s="7" t="s">
        <v>3406</v>
      </c>
      <c r="BD2525" s="7" t="s">
        <v>52</v>
      </c>
      <c r="BE2525" s="7">
        <v>98672</v>
      </c>
      <c r="BF2525" s="7" t="s">
        <v>37286</v>
      </c>
      <c r="BG2525" s="7">
        <v>7366.86</v>
      </c>
      <c r="BH2525" s="7">
        <v>16.78</v>
      </c>
      <c r="BI2525">
        <v>6591.57</v>
      </c>
      <c r="BJ2525">
        <v>0</v>
      </c>
      <c r="BK2525">
        <v>0</v>
      </c>
      <c r="BL2525">
        <v>0</v>
      </c>
      <c r="BO2525" t="s">
        <v>37287</v>
      </c>
      <c r="BP2525">
        <v>17219</v>
      </c>
      <c r="BQ2525">
        <v>704</v>
      </c>
      <c r="BR2525">
        <v>7585</v>
      </c>
      <c r="BS2525">
        <v>8283</v>
      </c>
      <c r="BU2525" t="s">
        <v>37288</v>
      </c>
      <c r="BV2525" t="s">
        <v>4695</v>
      </c>
      <c r="BX2525">
        <v>44149.151493055557</v>
      </c>
    </row>
    <row r="2526" spans="1:76" x14ac:dyDescent="0.25">
      <c r="A2526" t="s">
        <v>37292</v>
      </c>
      <c r="B2526" t="s">
        <v>3994</v>
      </c>
      <c r="C2526" t="s">
        <v>46</v>
      </c>
      <c r="D2526">
        <v>41743</v>
      </c>
      <c r="H2526" t="s">
        <v>47</v>
      </c>
      <c r="I2526">
        <v>41743</v>
      </c>
      <c r="J2526">
        <v>2014</v>
      </c>
      <c r="K2526" t="s">
        <v>85</v>
      </c>
      <c r="L2526" t="s">
        <v>37293</v>
      </c>
      <c r="N2526" t="s">
        <v>37294</v>
      </c>
      <c r="O2526" t="s">
        <v>1471</v>
      </c>
      <c r="P2526" t="s">
        <v>199</v>
      </c>
      <c r="Q2526" t="s">
        <v>52</v>
      </c>
      <c r="R2526" t="s">
        <v>37295</v>
      </c>
      <c r="S2526" t="s">
        <v>37296</v>
      </c>
      <c r="T2526" t="s">
        <v>37296</v>
      </c>
      <c r="U2526" t="s">
        <v>37297</v>
      </c>
      <c r="V2526" t="s">
        <v>90</v>
      </c>
      <c r="W2526">
        <v>12</v>
      </c>
      <c r="X2526" t="s">
        <v>1125</v>
      </c>
      <c r="Y2526">
        <v>4750</v>
      </c>
      <c r="Z2526" t="s">
        <v>199</v>
      </c>
      <c r="AA2526" t="s">
        <v>57</v>
      </c>
      <c r="AC2526" t="s">
        <v>146</v>
      </c>
      <c r="AD2526" t="s">
        <v>4690</v>
      </c>
      <c r="AE2526" t="s">
        <v>107</v>
      </c>
      <c r="AF2526" t="s">
        <v>107</v>
      </c>
      <c r="AJ2526" t="s">
        <v>58</v>
      </c>
      <c r="AK2526" t="s">
        <v>59</v>
      </c>
      <c r="AL2526">
        <v>41947</v>
      </c>
      <c r="AM2526" t="s">
        <v>4692</v>
      </c>
      <c r="AN2526" t="b">
        <v>1</v>
      </c>
      <c r="AQ2526" t="s">
        <v>60</v>
      </c>
      <c r="AR2526" t="s">
        <v>99</v>
      </c>
      <c r="AS2526" t="s">
        <v>4734</v>
      </c>
      <c r="BB2526" s="7" t="s">
        <v>37294</v>
      </c>
      <c r="BC2526" s="7" t="s">
        <v>1471</v>
      </c>
      <c r="BD2526" s="7" t="s">
        <v>52</v>
      </c>
      <c r="BE2526" s="7" t="s">
        <v>37295</v>
      </c>
      <c r="BG2526" s="7">
        <v>9108</v>
      </c>
      <c r="BH2526" s="7">
        <v>0</v>
      </c>
      <c r="BI2526">
        <v>24007.72</v>
      </c>
      <c r="BJ2526">
        <v>18961.88</v>
      </c>
      <c r="BK2526">
        <v>0</v>
      </c>
      <c r="BL2526">
        <v>0</v>
      </c>
      <c r="BO2526" t="s">
        <v>37298</v>
      </c>
      <c r="BP2526">
        <v>12100</v>
      </c>
      <c r="BQ2526">
        <v>2143</v>
      </c>
      <c r="BR2526">
        <v>7130</v>
      </c>
      <c r="BS2526">
        <v>8050</v>
      </c>
      <c r="BT2526">
        <v>21</v>
      </c>
      <c r="BU2526" t="s">
        <v>37299</v>
      </c>
      <c r="BV2526" t="s">
        <v>4695</v>
      </c>
      <c r="BX2526">
        <v>44149.144004629627</v>
      </c>
    </row>
    <row r="2527" spans="1:76" x14ac:dyDescent="0.25">
      <c r="A2527" t="s">
        <v>37351</v>
      </c>
      <c r="B2527" t="s">
        <v>1986</v>
      </c>
      <c r="C2527" t="s">
        <v>46</v>
      </c>
      <c r="D2527">
        <v>41753</v>
      </c>
      <c r="I2527">
        <v>41753</v>
      </c>
      <c r="J2527">
        <v>2014</v>
      </c>
      <c r="K2527" t="s">
        <v>77</v>
      </c>
      <c r="L2527" t="s">
        <v>37352</v>
      </c>
      <c r="N2527" t="s">
        <v>37353</v>
      </c>
      <c r="O2527" t="s">
        <v>162</v>
      </c>
      <c r="P2527" t="s">
        <v>68</v>
      </c>
      <c r="Q2527" t="s">
        <v>52</v>
      </c>
      <c r="R2527" t="s">
        <v>22886</v>
      </c>
      <c r="S2527" t="s">
        <v>22887</v>
      </c>
      <c r="T2527" t="s">
        <v>22887</v>
      </c>
      <c r="U2527" t="s">
        <v>22889</v>
      </c>
      <c r="V2527" t="s">
        <v>54</v>
      </c>
      <c r="W2527">
        <v>13</v>
      </c>
      <c r="X2527" t="s">
        <v>164</v>
      </c>
      <c r="Y2527">
        <v>4779</v>
      </c>
      <c r="Z2527" t="s">
        <v>68</v>
      </c>
      <c r="AA2527" t="s">
        <v>57</v>
      </c>
      <c r="AC2527" t="s">
        <v>146</v>
      </c>
      <c r="AD2527" t="s">
        <v>4690</v>
      </c>
      <c r="AE2527" t="s">
        <v>107</v>
      </c>
      <c r="AF2527" t="s">
        <v>107</v>
      </c>
      <c r="AJ2527" t="s">
        <v>58</v>
      </c>
      <c r="AK2527" t="s">
        <v>59</v>
      </c>
      <c r="AL2527">
        <v>41947</v>
      </c>
      <c r="AM2527" t="s">
        <v>4692</v>
      </c>
      <c r="AN2527" t="b">
        <v>1</v>
      </c>
      <c r="AS2527" t="s">
        <v>4734</v>
      </c>
      <c r="BB2527" s="7" t="s">
        <v>37353</v>
      </c>
      <c r="BC2527" s="7" t="s">
        <v>162</v>
      </c>
      <c r="BD2527" s="7" t="s">
        <v>52</v>
      </c>
      <c r="BE2527" s="7">
        <v>98012</v>
      </c>
      <c r="BO2527" t="s">
        <v>37354</v>
      </c>
      <c r="BP2527">
        <v>19712</v>
      </c>
      <c r="BQ2527">
        <v>26954</v>
      </c>
      <c r="BR2527">
        <v>7622</v>
      </c>
      <c r="BT2527">
        <v>1</v>
      </c>
      <c r="BU2527" t="s">
        <v>23561</v>
      </c>
      <c r="BV2527" t="s">
        <v>4695</v>
      </c>
      <c r="BX2527">
        <v>43598.007592592592</v>
      </c>
    </row>
    <row r="2528" spans="1:76" x14ac:dyDescent="0.25">
      <c r="A2528" t="s">
        <v>37369</v>
      </c>
      <c r="B2528" t="s">
        <v>27204</v>
      </c>
      <c r="C2528" t="s">
        <v>46</v>
      </c>
      <c r="D2528">
        <v>41752</v>
      </c>
      <c r="H2528" t="s">
        <v>47</v>
      </c>
      <c r="I2528">
        <v>41752</v>
      </c>
      <c r="J2528">
        <v>2014</v>
      </c>
      <c r="K2528" t="s">
        <v>85</v>
      </c>
      <c r="L2528" t="s">
        <v>29654</v>
      </c>
      <c r="N2528" t="s">
        <v>37370</v>
      </c>
      <c r="O2528" t="s">
        <v>573</v>
      </c>
      <c r="P2528" t="s">
        <v>291</v>
      </c>
      <c r="Q2528" t="s">
        <v>52</v>
      </c>
      <c r="R2528">
        <v>98837</v>
      </c>
      <c r="S2528" t="s">
        <v>29656</v>
      </c>
      <c r="T2528" t="s">
        <v>29656</v>
      </c>
      <c r="U2528" t="s">
        <v>37371</v>
      </c>
      <c r="V2528" t="s">
        <v>6576</v>
      </c>
      <c r="W2528">
        <v>27</v>
      </c>
      <c r="X2528" t="s">
        <v>7459</v>
      </c>
      <c r="Y2528">
        <v>3340</v>
      </c>
      <c r="Z2528" t="s">
        <v>291</v>
      </c>
      <c r="AA2528" t="s">
        <v>4785</v>
      </c>
      <c r="AB2528">
        <v>37035</v>
      </c>
      <c r="AC2528" t="s">
        <v>146</v>
      </c>
      <c r="AD2528" t="s">
        <v>4690</v>
      </c>
      <c r="AE2528" t="s">
        <v>107</v>
      </c>
      <c r="AF2528" t="s">
        <v>107</v>
      </c>
      <c r="AJ2528" t="s">
        <v>58</v>
      </c>
      <c r="AK2528" t="s">
        <v>59</v>
      </c>
      <c r="AL2528">
        <v>41947</v>
      </c>
      <c r="AM2528" t="s">
        <v>4692</v>
      </c>
      <c r="AN2528" t="b">
        <v>1</v>
      </c>
      <c r="AQ2528" t="s">
        <v>195</v>
      </c>
      <c r="AR2528" t="s">
        <v>150</v>
      </c>
      <c r="BB2528" s="7" t="s">
        <v>37370</v>
      </c>
      <c r="BC2528" s="7" t="s">
        <v>573</v>
      </c>
      <c r="BD2528" s="7" t="s">
        <v>52</v>
      </c>
      <c r="BE2528" s="7">
        <v>98837</v>
      </c>
      <c r="BG2528" s="7">
        <v>0</v>
      </c>
      <c r="BH2528" s="7">
        <v>5211.99</v>
      </c>
      <c r="BI2528">
        <v>3311.22</v>
      </c>
      <c r="BJ2528">
        <v>0</v>
      </c>
      <c r="BK2528">
        <v>0</v>
      </c>
      <c r="BL2528">
        <v>0</v>
      </c>
      <c r="BO2528" t="s">
        <v>37372</v>
      </c>
      <c r="BP2528">
        <v>9808</v>
      </c>
      <c r="BQ2528">
        <v>298</v>
      </c>
      <c r="BR2528">
        <v>7097</v>
      </c>
      <c r="BS2528">
        <v>7941</v>
      </c>
      <c r="BU2528" t="s">
        <v>37373</v>
      </c>
      <c r="BV2528" t="s">
        <v>4695</v>
      </c>
      <c r="BX2528">
        <v>44149.139699074076</v>
      </c>
    </row>
    <row r="2529" spans="1:76" x14ac:dyDescent="0.25">
      <c r="A2529" t="s">
        <v>37465</v>
      </c>
      <c r="B2529" t="s">
        <v>27228</v>
      </c>
      <c r="C2529" t="s">
        <v>46</v>
      </c>
      <c r="D2529">
        <v>40622</v>
      </c>
      <c r="H2529" t="s">
        <v>47</v>
      </c>
      <c r="I2529">
        <v>40622</v>
      </c>
      <c r="J2529">
        <v>2014</v>
      </c>
      <c r="K2529" t="s">
        <v>85</v>
      </c>
      <c r="L2529" t="s">
        <v>37466</v>
      </c>
      <c r="N2529" t="s">
        <v>37467</v>
      </c>
      <c r="O2529" t="s">
        <v>225</v>
      </c>
      <c r="P2529" t="s">
        <v>226</v>
      </c>
      <c r="Q2529" t="s">
        <v>52</v>
      </c>
      <c r="R2529">
        <v>98665</v>
      </c>
      <c r="S2529" t="s">
        <v>27231</v>
      </c>
      <c r="T2529" t="s">
        <v>27232</v>
      </c>
      <c r="U2529" t="s">
        <v>37468</v>
      </c>
      <c r="V2529" t="s">
        <v>5396</v>
      </c>
      <c r="W2529">
        <v>20</v>
      </c>
      <c r="X2529" t="s">
        <v>6013</v>
      </c>
      <c r="Y2529">
        <v>3147</v>
      </c>
      <c r="Z2529" t="s">
        <v>226</v>
      </c>
      <c r="AA2529" t="s">
        <v>4785</v>
      </c>
      <c r="AB2529">
        <v>246872</v>
      </c>
      <c r="AC2529" t="s">
        <v>146</v>
      </c>
      <c r="AD2529" t="s">
        <v>4690</v>
      </c>
      <c r="AE2529" t="s">
        <v>107</v>
      </c>
      <c r="AF2529" t="s">
        <v>107</v>
      </c>
      <c r="AJ2529" t="s">
        <v>58</v>
      </c>
      <c r="AK2529" t="s">
        <v>59</v>
      </c>
      <c r="AL2529">
        <v>41947</v>
      </c>
      <c r="AM2529" t="s">
        <v>4692</v>
      </c>
      <c r="AN2529" t="b">
        <v>1</v>
      </c>
      <c r="AQ2529" t="s">
        <v>195</v>
      </c>
      <c r="AR2529" t="s">
        <v>150</v>
      </c>
      <c r="BB2529" s="7" t="s">
        <v>37467</v>
      </c>
      <c r="BC2529" s="7" t="s">
        <v>225</v>
      </c>
      <c r="BD2529" s="7" t="s">
        <v>52</v>
      </c>
      <c r="BE2529" s="7">
        <v>98665</v>
      </c>
      <c r="BF2529" s="7" t="s">
        <v>37468</v>
      </c>
      <c r="BG2529" s="7">
        <v>45490.3</v>
      </c>
      <c r="BH2529" s="7">
        <v>0</v>
      </c>
      <c r="BI2529">
        <v>31565.200000000001</v>
      </c>
      <c r="BJ2529">
        <v>0</v>
      </c>
      <c r="BK2529">
        <v>0</v>
      </c>
      <c r="BL2529">
        <v>0</v>
      </c>
      <c r="BO2529" t="s">
        <v>37469</v>
      </c>
      <c r="BP2529">
        <v>10449</v>
      </c>
      <c r="BQ2529">
        <v>443</v>
      </c>
      <c r="BR2529">
        <v>7076</v>
      </c>
      <c r="BS2529">
        <v>7960</v>
      </c>
      <c r="BU2529" t="s">
        <v>27234</v>
      </c>
      <c r="BV2529" t="s">
        <v>4695</v>
      </c>
      <c r="BX2529">
        <v>44149.140763888892</v>
      </c>
    </row>
    <row r="2530" spans="1:76" x14ac:dyDescent="0.25">
      <c r="A2530" t="s">
        <v>37491</v>
      </c>
      <c r="B2530" t="s">
        <v>30481</v>
      </c>
      <c r="C2530" t="s">
        <v>46</v>
      </c>
      <c r="D2530">
        <v>41708</v>
      </c>
      <c r="H2530" t="s">
        <v>47</v>
      </c>
      <c r="I2530">
        <v>41708</v>
      </c>
      <c r="J2530">
        <v>2014</v>
      </c>
      <c r="K2530" t="s">
        <v>85</v>
      </c>
      <c r="L2530" t="s">
        <v>30482</v>
      </c>
      <c r="N2530" t="s">
        <v>37492</v>
      </c>
      <c r="O2530" t="s">
        <v>4136</v>
      </c>
      <c r="P2530" t="s">
        <v>241</v>
      </c>
      <c r="Q2530" t="s">
        <v>52</v>
      </c>
      <c r="R2530">
        <v>98930</v>
      </c>
      <c r="S2530" t="s">
        <v>37493</v>
      </c>
      <c r="T2530" t="s">
        <v>37493</v>
      </c>
      <c r="U2530" t="s">
        <v>30486</v>
      </c>
      <c r="V2530" t="s">
        <v>6576</v>
      </c>
      <c r="W2530">
        <v>27</v>
      </c>
      <c r="X2530" t="s">
        <v>8532</v>
      </c>
      <c r="Y2530">
        <v>4418</v>
      </c>
      <c r="Z2530" t="s">
        <v>241</v>
      </c>
      <c r="AA2530" t="s">
        <v>4785</v>
      </c>
      <c r="AB2530">
        <v>106481</v>
      </c>
      <c r="AC2530" t="s">
        <v>146</v>
      </c>
      <c r="AD2530" t="s">
        <v>4690</v>
      </c>
      <c r="AE2530" t="s">
        <v>107</v>
      </c>
      <c r="AF2530" t="s">
        <v>107</v>
      </c>
      <c r="AJ2530" t="s">
        <v>58</v>
      </c>
      <c r="AK2530" t="s">
        <v>59</v>
      </c>
      <c r="AL2530">
        <v>41947</v>
      </c>
      <c r="AM2530" t="s">
        <v>4692</v>
      </c>
      <c r="AN2530" t="b">
        <v>1</v>
      </c>
      <c r="AQ2530" t="s">
        <v>177</v>
      </c>
      <c r="BB2530" s="7" t="s">
        <v>37492</v>
      </c>
      <c r="BC2530" s="7" t="s">
        <v>4136</v>
      </c>
      <c r="BD2530" s="7" t="s">
        <v>52</v>
      </c>
      <c r="BE2530" s="7">
        <v>98930</v>
      </c>
      <c r="BG2530" s="7">
        <v>9986.99</v>
      </c>
      <c r="BH2530" s="7">
        <v>0</v>
      </c>
      <c r="BI2530">
        <v>7884.85</v>
      </c>
      <c r="BJ2530">
        <v>0</v>
      </c>
      <c r="BK2530">
        <v>0</v>
      </c>
      <c r="BL2530">
        <v>0</v>
      </c>
      <c r="BO2530" t="s">
        <v>37494</v>
      </c>
      <c r="BP2530">
        <v>13519</v>
      </c>
      <c r="BQ2530">
        <v>287</v>
      </c>
      <c r="BR2530">
        <v>7318</v>
      </c>
      <c r="BS2530">
        <v>8097</v>
      </c>
      <c r="BU2530" t="s">
        <v>37495</v>
      </c>
      <c r="BV2530" t="s">
        <v>4695</v>
      </c>
      <c r="BX2530">
        <v>44149.145312499997</v>
      </c>
    </row>
    <row r="2531" spans="1:76" x14ac:dyDescent="0.25">
      <c r="A2531" t="s">
        <v>37970</v>
      </c>
      <c r="B2531" t="s">
        <v>2477</v>
      </c>
      <c r="C2531" t="s">
        <v>46</v>
      </c>
      <c r="D2531">
        <v>41756</v>
      </c>
      <c r="H2531" t="s">
        <v>47</v>
      </c>
      <c r="I2531">
        <v>41756</v>
      </c>
      <c r="J2531">
        <v>2014</v>
      </c>
      <c r="K2531" t="s">
        <v>85</v>
      </c>
      <c r="L2531" t="s">
        <v>37971</v>
      </c>
      <c r="N2531" t="s">
        <v>2478</v>
      </c>
      <c r="O2531" t="s">
        <v>542</v>
      </c>
      <c r="P2531" t="s">
        <v>68</v>
      </c>
      <c r="Q2531" t="s">
        <v>52</v>
      </c>
      <c r="R2531">
        <v>98003</v>
      </c>
      <c r="S2531" t="s">
        <v>2479</v>
      </c>
      <c r="T2531" t="s">
        <v>37972</v>
      </c>
      <c r="U2531" t="s">
        <v>37973</v>
      </c>
      <c r="V2531" t="s">
        <v>54</v>
      </c>
      <c r="W2531">
        <v>13</v>
      </c>
      <c r="X2531" t="s">
        <v>745</v>
      </c>
      <c r="Y2531">
        <v>4837</v>
      </c>
      <c r="Z2531" t="s">
        <v>68</v>
      </c>
      <c r="AA2531" t="s">
        <v>57</v>
      </c>
      <c r="AC2531" t="s">
        <v>146</v>
      </c>
      <c r="AD2531" t="s">
        <v>4690</v>
      </c>
      <c r="AE2531" t="s">
        <v>107</v>
      </c>
      <c r="AF2531" t="s">
        <v>107</v>
      </c>
      <c r="AJ2531" t="s">
        <v>58</v>
      </c>
      <c r="AK2531" t="s">
        <v>59</v>
      </c>
      <c r="AL2531">
        <v>41947</v>
      </c>
      <c r="AM2531" t="s">
        <v>4692</v>
      </c>
      <c r="AN2531" t="b">
        <v>1</v>
      </c>
      <c r="AQ2531" t="s">
        <v>60</v>
      </c>
      <c r="AR2531" t="s">
        <v>99</v>
      </c>
      <c r="AS2531" t="s">
        <v>4734</v>
      </c>
      <c r="BB2531" s="7" t="s">
        <v>698</v>
      </c>
      <c r="BC2531" s="7" t="s">
        <v>186</v>
      </c>
      <c r="BD2531" s="7" t="s">
        <v>52</v>
      </c>
      <c r="BE2531" s="7">
        <v>98001</v>
      </c>
      <c r="BF2531" s="7" t="s">
        <v>31375</v>
      </c>
      <c r="BG2531" s="7">
        <v>122971.26</v>
      </c>
      <c r="BH2531" s="7">
        <v>0</v>
      </c>
      <c r="BI2531">
        <v>122010.72</v>
      </c>
      <c r="BJ2531">
        <v>0</v>
      </c>
      <c r="BK2531">
        <v>0</v>
      </c>
      <c r="BL2531">
        <v>0</v>
      </c>
      <c r="BM2531">
        <v>13573.97</v>
      </c>
      <c r="BN2531">
        <v>0</v>
      </c>
      <c r="BO2531" t="s">
        <v>37974</v>
      </c>
      <c r="BP2531">
        <v>5189</v>
      </c>
      <c r="BQ2531">
        <v>6044</v>
      </c>
      <c r="BR2531">
        <v>7344</v>
      </c>
      <c r="BS2531">
        <v>7735</v>
      </c>
      <c r="BT2531">
        <v>30</v>
      </c>
      <c r="BU2531" t="s">
        <v>27357</v>
      </c>
      <c r="BV2531" t="s">
        <v>4695</v>
      </c>
      <c r="BX2531">
        <v>44149.131354166668</v>
      </c>
    </row>
    <row r="2532" spans="1:76" x14ac:dyDescent="0.25">
      <c r="A2532" t="s">
        <v>37975</v>
      </c>
      <c r="B2532" t="s">
        <v>37976</v>
      </c>
      <c r="C2532" t="s">
        <v>46</v>
      </c>
      <c r="D2532">
        <v>41735</v>
      </c>
      <c r="H2532" t="s">
        <v>47</v>
      </c>
      <c r="I2532">
        <v>41735</v>
      </c>
      <c r="J2532">
        <v>2014</v>
      </c>
      <c r="K2532" t="s">
        <v>85</v>
      </c>
      <c r="L2532" t="s">
        <v>37977</v>
      </c>
      <c r="N2532" t="s">
        <v>37978</v>
      </c>
      <c r="O2532" t="s">
        <v>736</v>
      </c>
      <c r="P2532" t="s">
        <v>737</v>
      </c>
      <c r="Q2532" t="s">
        <v>52</v>
      </c>
      <c r="R2532">
        <v>98550</v>
      </c>
      <c r="S2532" t="s">
        <v>37979</v>
      </c>
      <c r="T2532" t="s">
        <v>37980</v>
      </c>
      <c r="U2532" t="s">
        <v>37981</v>
      </c>
      <c r="V2532" t="s">
        <v>4807</v>
      </c>
      <c r="W2532">
        <v>23</v>
      </c>
      <c r="X2532" t="s">
        <v>6884</v>
      </c>
      <c r="Y2532">
        <v>3369</v>
      </c>
      <c r="Z2532" t="s">
        <v>737</v>
      </c>
      <c r="AA2532" t="s">
        <v>4785</v>
      </c>
      <c r="AB2532">
        <v>37859</v>
      </c>
      <c r="AC2532" t="s">
        <v>146</v>
      </c>
      <c r="AD2532" t="s">
        <v>4690</v>
      </c>
      <c r="AE2532" t="s">
        <v>107</v>
      </c>
      <c r="AF2532" t="s">
        <v>107</v>
      </c>
      <c r="AJ2532" t="s">
        <v>58</v>
      </c>
      <c r="AK2532" t="s">
        <v>59</v>
      </c>
      <c r="AL2532">
        <v>41947</v>
      </c>
      <c r="AM2532" t="s">
        <v>4692</v>
      </c>
      <c r="AN2532" t="b">
        <v>1</v>
      </c>
      <c r="AQ2532" t="s">
        <v>60</v>
      </c>
      <c r="AR2532" t="s">
        <v>99</v>
      </c>
      <c r="BB2532" s="7" t="s">
        <v>37982</v>
      </c>
      <c r="BC2532" s="7" t="s">
        <v>10934</v>
      </c>
      <c r="BD2532" s="7" t="s">
        <v>52</v>
      </c>
      <c r="BE2532" s="7">
        <v>98557</v>
      </c>
      <c r="BF2532" s="7" t="s">
        <v>37983</v>
      </c>
      <c r="BG2532" s="7">
        <v>9918</v>
      </c>
      <c r="BH2532" s="7">
        <v>840</v>
      </c>
      <c r="BI2532">
        <v>9810</v>
      </c>
      <c r="BJ2532">
        <v>0</v>
      </c>
      <c r="BK2532">
        <v>0</v>
      </c>
      <c r="BL2532">
        <v>0</v>
      </c>
      <c r="BO2532" t="s">
        <v>37984</v>
      </c>
      <c r="BP2532">
        <v>14370</v>
      </c>
      <c r="BQ2532">
        <v>6081</v>
      </c>
      <c r="BR2532">
        <v>7429</v>
      </c>
      <c r="BS2532">
        <v>8144</v>
      </c>
      <c r="BU2532" t="s">
        <v>37985</v>
      </c>
      <c r="BV2532" t="s">
        <v>4695</v>
      </c>
      <c r="BX2532">
        <v>44149.14707175926</v>
      </c>
    </row>
    <row r="2533" spans="1:76" x14ac:dyDescent="0.25">
      <c r="A2533" t="s">
        <v>37986</v>
      </c>
      <c r="B2533" t="s">
        <v>31480</v>
      </c>
      <c r="C2533" t="s">
        <v>46</v>
      </c>
      <c r="D2533">
        <v>41732</v>
      </c>
      <c r="I2533">
        <v>41732</v>
      </c>
      <c r="J2533">
        <v>2014</v>
      </c>
      <c r="K2533" t="s">
        <v>85</v>
      </c>
      <c r="L2533" t="s">
        <v>31481</v>
      </c>
      <c r="N2533" t="s">
        <v>31482</v>
      </c>
      <c r="O2533" t="s">
        <v>1126</v>
      </c>
      <c r="P2533" t="s">
        <v>1127</v>
      </c>
      <c r="Q2533" t="s">
        <v>52</v>
      </c>
      <c r="R2533">
        <v>99156</v>
      </c>
      <c r="S2533" t="s">
        <v>37987</v>
      </c>
      <c r="T2533" t="s">
        <v>37987</v>
      </c>
      <c r="U2533" t="s">
        <v>34609</v>
      </c>
      <c r="V2533" t="s">
        <v>4807</v>
      </c>
      <c r="W2533">
        <v>23</v>
      </c>
      <c r="X2533" t="s">
        <v>7527</v>
      </c>
      <c r="Y2533">
        <v>3865</v>
      </c>
      <c r="Z2533" t="s">
        <v>1127</v>
      </c>
      <c r="AA2533" t="s">
        <v>4785</v>
      </c>
      <c r="AB2533">
        <v>8189</v>
      </c>
      <c r="AC2533" t="s">
        <v>146</v>
      </c>
      <c r="AD2533" t="s">
        <v>4690</v>
      </c>
      <c r="AE2533" t="s">
        <v>107</v>
      </c>
      <c r="AF2533" t="s">
        <v>107</v>
      </c>
      <c r="AJ2533" t="s">
        <v>58</v>
      </c>
      <c r="AK2533" t="s">
        <v>59</v>
      </c>
      <c r="AL2533">
        <v>41947</v>
      </c>
      <c r="AM2533" t="s">
        <v>4878</v>
      </c>
      <c r="AN2533" t="b">
        <v>1</v>
      </c>
      <c r="AQ2533" t="s">
        <v>195</v>
      </c>
      <c r="AR2533" t="s">
        <v>61</v>
      </c>
      <c r="BB2533" s="7" t="s">
        <v>31482</v>
      </c>
      <c r="BC2533" s="7" t="s">
        <v>1126</v>
      </c>
      <c r="BD2533" s="7" t="s">
        <v>52</v>
      </c>
      <c r="BE2533" s="7">
        <v>99156</v>
      </c>
      <c r="BF2533" s="7" t="s">
        <v>31485</v>
      </c>
      <c r="BO2533" t="s">
        <v>37988</v>
      </c>
      <c r="BP2533">
        <v>12019</v>
      </c>
      <c r="BQ2533">
        <v>591</v>
      </c>
      <c r="BR2533">
        <v>7119</v>
      </c>
      <c r="BU2533" t="s">
        <v>31487</v>
      </c>
      <c r="BV2533" t="s">
        <v>4695</v>
      </c>
      <c r="BX2533">
        <v>43597.999456018515</v>
      </c>
    </row>
    <row r="2534" spans="1:76" x14ac:dyDescent="0.25">
      <c r="A2534" t="s">
        <v>37989</v>
      </c>
      <c r="B2534" t="s">
        <v>28647</v>
      </c>
      <c r="C2534" t="s">
        <v>46</v>
      </c>
      <c r="D2534">
        <v>41740</v>
      </c>
      <c r="H2534" t="s">
        <v>47</v>
      </c>
      <c r="I2534">
        <v>41740</v>
      </c>
      <c r="J2534">
        <v>2014</v>
      </c>
      <c r="K2534" t="s">
        <v>85</v>
      </c>
      <c r="L2534" t="s">
        <v>28648</v>
      </c>
      <c r="N2534" t="s">
        <v>37990</v>
      </c>
      <c r="O2534" t="s">
        <v>9730</v>
      </c>
      <c r="P2534" t="s">
        <v>88</v>
      </c>
      <c r="Q2534" t="s">
        <v>52</v>
      </c>
      <c r="R2534">
        <v>98591</v>
      </c>
      <c r="S2534" t="s">
        <v>752</v>
      </c>
      <c r="T2534" t="s">
        <v>28650</v>
      </c>
      <c r="U2534" t="s">
        <v>37991</v>
      </c>
      <c r="V2534" t="s">
        <v>4807</v>
      </c>
      <c r="W2534">
        <v>23</v>
      </c>
      <c r="X2534" t="s">
        <v>5408</v>
      </c>
      <c r="Y2534">
        <v>3626</v>
      </c>
      <c r="Z2534" t="s">
        <v>88</v>
      </c>
      <c r="AA2534" t="s">
        <v>4785</v>
      </c>
      <c r="AB2534">
        <v>44288</v>
      </c>
      <c r="AC2534" t="s">
        <v>146</v>
      </c>
      <c r="AD2534" t="s">
        <v>4690</v>
      </c>
      <c r="AE2534" t="s">
        <v>107</v>
      </c>
      <c r="AF2534" t="s">
        <v>107</v>
      </c>
      <c r="AJ2534" t="s">
        <v>58</v>
      </c>
      <c r="AK2534" t="s">
        <v>59</v>
      </c>
      <c r="AL2534">
        <v>41947</v>
      </c>
      <c r="AM2534" t="s">
        <v>4692</v>
      </c>
      <c r="AN2534" t="b">
        <v>1</v>
      </c>
      <c r="AQ2534" t="s">
        <v>177</v>
      </c>
      <c r="BB2534" s="7" t="s">
        <v>3830</v>
      </c>
      <c r="BC2534" s="7" t="s">
        <v>154</v>
      </c>
      <c r="BD2534" s="7" t="s">
        <v>52</v>
      </c>
      <c r="BE2534" s="7">
        <v>98506</v>
      </c>
      <c r="BG2534" s="7">
        <v>28473.02</v>
      </c>
      <c r="BH2534" s="7">
        <v>0</v>
      </c>
      <c r="BI2534">
        <v>33173.019999999997</v>
      </c>
      <c r="BJ2534">
        <v>-800</v>
      </c>
      <c r="BK2534">
        <v>0</v>
      </c>
      <c r="BL2534">
        <v>0</v>
      </c>
      <c r="BO2534" t="s">
        <v>37992</v>
      </c>
      <c r="BP2534">
        <v>12985</v>
      </c>
      <c r="BQ2534">
        <v>405</v>
      </c>
      <c r="BR2534">
        <v>7260</v>
      </c>
      <c r="BS2534">
        <v>8072</v>
      </c>
      <c r="BU2534" t="s">
        <v>3829</v>
      </c>
      <c r="BV2534" t="s">
        <v>4695</v>
      </c>
      <c r="BX2534">
        <v>44149.144594907404</v>
      </c>
    </row>
    <row r="2535" spans="1:76" x14ac:dyDescent="0.25">
      <c r="A2535" t="s">
        <v>37993</v>
      </c>
      <c r="B2535" t="s">
        <v>37994</v>
      </c>
      <c r="C2535" t="s">
        <v>46</v>
      </c>
      <c r="D2535">
        <v>41812</v>
      </c>
      <c r="I2535">
        <v>41812</v>
      </c>
      <c r="J2535">
        <v>2014</v>
      </c>
      <c r="K2535" t="s">
        <v>85</v>
      </c>
      <c r="L2535" t="s">
        <v>37995</v>
      </c>
      <c r="N2535" t="s">
        <v>32849</v>
      </c>
      <c r="O2535" t="s">
        <v>907</v>
      </c>
      <c r="P2535" t="s">
        <v>908</v>
      </c>
      <c r="Q2535" t="s">
        <v>52</v>
      </c>
      <c r="R2535">
        <v>98926</v>
      </c>
      <c r="S2535" t="s">
        <v>37996</v>
      </c>
      <c r="T2535" t="s">
        <v>37996</v>
      </c>
      <c r="U2535" t="s">
        <v>37997</v>
      </c>
      <c r="V2535" t="s">
        <v>6344</v>
      </c>
      <c r="W2535">
        <v>24</v>
      </c>
      <c r="X2535" t="s">
        <v>5397</v>
      </c>
      <c r="Y2535">
        <v>3559</v>
      </c>
      <c r="Z2535" t="s">
        <v>908</v>
      </c>
      <c r="AA2535" t="s">
        <v>4785</v>
      </c>
      <c r="AB2535">
        <v>21906</v>
      </c>
      <c r="AC2535" t="s">
        <v>146</v>
      </c>
      <c r="AD2535" t="s">
        <v>4690</v>
      </c>
      <c r="AE2535" t="s">
        <v>107</v>
      </c>
      <c r="AF2535" t="s">
        <v>107</v>
      </c>
      <c r="AJ2535" t="s">
        <v>58</v>
      </c>
      <c r="AK2535" t="s">
        <v>59</v>
      </c>
      <c r="AL2535">
        <v>41947</v>
      </c>
      <c r="AM2535" t="s">
        <v>4692</v>
      </c>
      <c r="AN2535" t="b">
        <v>1</v>
      </c>
      <c r="AQ2535" t="s">
        <v>177</v>
      </c>
      <c r="BB2535" s="7" t="s">
        <v>37998</v>
      </c>
      <c r="BC2535" s="7" t="s">
        <v>907</v>
      </c>
      <c r="BD2535" s="7" t="s">
        <v>52</v>
      </c>
      <c r="BE2535" s="7">
        <v>98926</v>
      </c>
      <c r="BF2535" s="7" t="s">
        <v>37999</v>
      </c>
      <c r="BO2535" t="s">
        <v>38000</v>
      </c>
      <c r="BP2535">
        <v>14675</v>
      </c>
      <c r="BQ2535">
        <v>6106</v>
      </c>
      <c r="BR2535">
        <v>7488</v>
      </c>
      <c r="BU2535" t="s">
        <v>26165</v>
      </c>
      <c r="BV2535" t="s">
        <v>4695</v>
      </c>
      <c r="BX2535">
        <v>43598.005613425928</v>
      </c>
    </row>
    <row r="2536" spans="1:76" x14ac:dyDescent="0.25">
      <c r="A2536" t="s">
        <v>38001</v>
      </c>
      <c r="B2536" t="s">
        <v>27737</v>
      </c>
      <c r="C2536" t="s">
        <v>46</v>
      </c>
      <c r="D2536">
        <v>41239</v>
      </c>
      <c r="H2536" t="s">
        <v>47</v>
      </c>
      <c r="I2536">
        <v>41239</v>
      </c>
      <c r="J2536">
        <v>2014</v>
      </c>
      <c r="K2536" t="s">
        <v>85</v>
      </c>
      <c r="L2536" t="s">
        <v>32037</v>
      </c>
      <c r="N2536" t="s">
        <v>38002</v>
      </c>
      <c r="O2536" t="s">
        <v>23207</v>
      </c>
      <c r="P2536" t="s">
        <v>668</v>
      </c>
      <c r="Q2536" t="s">
        <v>52</v>
      </c>
      <c r="R2536">
        <v>98855</v>
      </c>
      <c r="S2536" t="s">
        <v>38003</v>
      </c>
      <c r="T2536" t="s">
        <v>27741</v>
      </c>
      <c r="U2536" t="s">
        <v>30780</v>
      </c>
      <c r="V2536" t="s">
        <v>5396</v>
      </c>
      <c r="W2536">
        <v>20</v>
      </c>
      <c r="X2536" t="s">
        <v>6144</v>
      </c>
      <c r="Y2536">
        <v>3306</v>
      </c>
      <c r="Z2536" t="s">
        <v>668</v>
      </c>
      <c r="AA2536" t="s">
        <v>4785</v>
      </c>
      <c r="AB2536">
        <v>30193</v>
      </c>
      <c r="AC2536" t="s">
        <v>146</v>
      </c>
      <c r="AD2536" t="s">
        <v>4690</v>
      </c>
      <c r="AE2536" t="s">
        <v>107</v>
      </c>
      <c r="AF2536" t="s">
        <v>107</v>
      </c>
      <c r="AJ2536" t="s">
        <v>58</v>
      </c>
      <c r="AK2536" t="s">
        <v>59</v>
      </c>
      <c r="AL2536">
        <v>41947</v>
      </c>
      <c r="AM2536" t="s">
        <v>4878</v>
      </c>
      <c r="AN2536" t="b">
        <v>1</v>
      </c>
      <c r="AQ2536" t="s">
        <v>195</v>
      </c>
      <c r="AR2536" t="s">
        <v>150</v>
      </c>
      <c r="BB2536" s="7" t="s">
        <v>38004</v>
      </c>
      <c r="BC2536" s="7" t="s">
        <v>23207</v>
      </c>
      <c r="BD2536" s="7" t="s">
        <v>52</v>
      </c>
      <c r="BE2536" s="7">
        <v>98855</v>
      </c>
      <c r="BG2536" s="7">
        <v>100</v>
      </c>
      <c r="BH2536" s="7">
        <v>0</v>
      </c>
      <c r="BI2536">
        <v>581.37</v>
      </c>
      <c r="BJ2536">
        <v>1100</v>
      </c>
      <c r="BK2536">
        <v>0</v>
      </c>
      <c r="BL2536">
        <v>0</v>
      </c>
      <c r="BO2536" t="s">
        <v>38005</v>
      </c>
      <c r="BP2536">
        <v>1262</v>
      </c>
      <c r="BQ2536">
        <v>607</v>
      </c>
      <c r="BR2536">
        <v>7593</v>
      </c>
      <c r="BS2536">
        <v>7534</v>
      </c>
      <c r="BU2536" t="s">
        <v>27743</v>
      </c>
      <c r="BV2536" t="s">
        <v>4695</v>
      </c>
      <c r="BX2536">
        <v>44149.124618055554</v>
      </c>
    </row>
    <row r="2537" spans="1:76" x14ac:dyDescent="0.25">
      <c r="A2537" t="s">
        <v>38006</v>
      </c>
      <c r="B2537" t="s">
        <v>25476</v>
      </c>
      <c r="C2537" t="s">
        <v>46</v>
      </c>
      <c r="D2537">
        <v>41770</v>
      </c>
      <c r="I2537">
        <v>41770</v>
      </c>
      <c r="J2537">
        <v>2014</v>
      </c>
      <c r="K2537" t="s">
        <v>85</v>
      </c>
      <c r="L2537" t="s">
        <v>28805</v>
      </c>
      <c r="N2537" t="s">
        <v>25478</v>
      </c>
      <c r="O2537" t="s">
        <v>56</v>
      </c>
      <c r="P2537" t="s">
        <v>56</v>
      </c>
      <c r="Q2537" t="s">
        <v>52</v>
      </c>
      <c r="R2537">
        <v>98840</v>
      </c>
      <c r="S2537" t="s">
        <v>38007</v>
      </c>
      <c r="T2537" t="s">
        <v>28807</v>
      </c>
      <c r="U2537" t="s">
        <v>28808</v>
      </c>
      <c r="V2537" t="s">
        <v>5424</v>
      </c>
      <c r="W2537">
        <v>22</v>
      </c>
      <c r="X2537" t="s">
        <v>5554</v>
      </c>
      <c r="Y2537">
        <v>3801</v>
      </c>
      <c r="Z2537" t="s">
        <v>56</v>
      </c>
      <c r="AA2537" t="s">
        <v>4785</v>
      </c>
      <c r="AB2537">
        <v>21318</v>
      </c>
      <c r="AC2537" t="s">
        <v>146</v>
      </c>
      <c r="AD2537" t="s">
        <v>4690</v>
      </c>
      <c r="AE2537" t="s">
        <v>107</v>
      </c>
      <c r="AF2537" t="s">
        <v>107</v>
      </c>
      <c r="AJ2537" t="s">
        <v>58</v>
      </c>
      <c r="AK2537" t="s">
        <v>59</v>
      </c>
      <c r="AL2537">
        <v>41947</v>
      </c>
      <c r="AM2537" t="s">
        <v>4878</v>
      </c>
      <c r="AN2537" t="b">
        <v>1</v>
      </c>
      <c r="AQ2537" t="s">
        <v>195</v>
      </c>
      <c r="AR2537" t="s">
        <v>150</v>
      </c>
      <c r="BB2537" s="7" t="s">
        <v>38008</v>
      </c>
      <c r="BC2537" s="7" t="s">
        <v>2770</v>
      </c>
      <c r="BD2537" s="7" t="s">
        <v>52</v>
      </c>
      <c r="BE2537" s="7">
        <v>98841</v>
      </c>
      <c r="BF2537" s="7" t="s">
        <v>38009</v>
      </c>
      <c r="BO2537" t="s">
        <v>38010</v>
      </c>
      <c r="BP2537">
        <v>7700</v>
      </c>
      <c r="BQ2537">
        <v>803</v>
      </c>
      <c r="BR2537">
        <v>7218</v>
      </c>
      <c r="BU2537" t="s">
        <v>38011</v>
      </c>
      <c r="BV2537" t="s">
        <v>4695</v>
      </c>
      <c r="BX2537">
        <v>43598.000868055555</v>
      </c>
    </row>
    <row r="2538" spans="1:76" x14ac:dyDescent="0.25">
      <c r="A2538" t="s">
        <v>38012</v>
      </c>
      <c r="B2538" t="s">
        <v>1064</v>
      </c>
      <c r="C2538" t="s">
        <v>46</v>
      </c>
      <c r="D2538">
        <v>41795</v>
      </c>
      <c r="H2538" t="s">
        <v>47</v>
      </c>
      <c r="I2538">
        <v>41795</v>
      </c>
      <c r="J2538">
        <v>2014</v>
      </c>
      <c r="K2538" t="s">
        <v>85</v>
      </c>
      <c r="L2538" t="s">
        <v>20969</v>
      </c>
      <c r="N2538" t="s">
        <v>1065</v>
      </c>
      <c r="O2538" t="s">
        <v>186</v>
      </c>
      <c r="P2538" t="s">
        <v>68</v>
      </c>
      <c r="Q2538" t="s">
        <v>52</v>
      </c>
      <c r="R2538">
        <v>98071</v>
      </c>
      <c r="S2538" t="s">
        <v>38013</v>
      </c>
      <c r="T2538" t="s">
        <v>38014</v>
      </c>
      <c r="U2538" t="s">
        <v>20972</v>
      </c>
      <c r="V2538" t="s">
        <v>54</v>
      </c>
      <c r="W2538">
        <v>13</v>
      </c>
      <c r="X2538" t="s">
        <v>306</v>
      </c>
      <c r="Y2538">
        <v>4839</v>
      </c>
      <c r="Z2538" t="s">
        <v>68</v>
      </c>
      <c r="AA2538" t="s">
        <v>57</v>
      </c>
      <c r="AC2538" t="s">
        <v>146</v>
      </c>
      <c r="AD2538" t="s">
        <v>4690</v>
      </c>
      <c r="AE2538" t="s">
        <v>107</v>
      </c>
      <c r="AF2538" t="s">
        <v>107</v>
      </c>
      <c r="AJ2538" t="s">
        <v>58</v>
      </c>
      <c r="AK2538" t="s">
        <v>59</v>
      </c>
      <c r="AL2538">
        <v>41947</v>
      </c>
      <c r="AM2538" t="s">
        <v>4692</v>
      </c>
      <c r="AN2538" t="b">
        <v>1</v>
      </c>
      <c r="AQ2538" t="s">
        <v>60</v>
      </c>
      <c r="AR2538" t="s">
        <v>99</v>
      </c>
      <c r="AS2538" t="s">
        <v>4734</v>
      </c>
      <c r="BB2538" s="7" t="s">
        <v>4434</v>
      </c>
      <c r="BC2538" s="7" t="s">
        <v>361</v>
      </c>
      <c r="BD2538" s="7" t="s">
        <v>52</v>
      </c>
      <c r="BE2538" s="7">
        <v>98064</v>
      </c>
      <c r="BF2538" s="7" t="s">
        <v>38015</v>
      </c>
      <c r="BG2538" s="7">
        <v>19777.86</v>
      </c>
      <c r="BH2538" s="7">
        <v>0</v>
      </c>
      <c r="BI2538">
        <v>15853.41</v>
      </c>
      <c r="BJ2538">
        <v>5597.45</v>
      </c>
      <c r="BK2538">
        <v>0</v>
      </c>
      <c r="BL2538">
        <v>1600.96</v>
      </c>
      <c r="BO2538" t="s">
        <v>38016</v>
      </c>
      <c r="BP2538">
        <v>6430</v>
      </c>
      <c r="BQ2538">
        <v>25019</v>
      </c>
      <c r="BR2538">
        <v>7284</v>
      </c>
      <c r="BS2538">
        <v>7792</v>
      </c>
      <c r="BT2538">
        <v>31</v>
      </c>
      <c r="BU2538" t="s">
        <v>38017</v>
      </c>
      <c r="BV2538" t="s">
        <v>4695</v>
      </c>
      <c r="BX2538">
        <v>44149.134108796294</v>
      </c>
    </row>
    <row r="2539" spans="1:76" x14ac:dyDescent="0.25">
      <c r="A2539" t="s">
        <v>38018</v>
      </c>
      <c r="B2539" t="s">
        <v>38019</v>
      </c>
      <c r="C2539" t="s">
        <v>46</v>
      </c>
      <c r="D2539">
        <v>41786</v>
      </c>
      <c r="I2539">
        <v>41786</v>
      </c>
      <c r="J2539">
        <v>2014</v>
      </c>
      <c r="K2539" t="s">
        <v>85</v>
      </c>
      <c r="L2539" t="s">
        <v>38020</v>
      </c>
      <c r="N2539" t="s">
        <v>38021</v>
      </c>
      <c r="O2539" t="s">
        <v>1126</v>
      </c>
      <c r="P2539" t="s">
        <v>1127</v>
      </c>
      <c r="Q2539" t="s">
        <v>52</v>
      </c>
      <c r="R2539">
        <v>99156</v>
      </c>
      <c r="S2539" t="s">
        <v>38022</v>
      </c>
      <c r="T2539" t="s">
        <v>38023</v>
      </c>
      <c r="U2539" t="s">
        <v>38024</v>
      </c>
      <c r="V2539" t="s">
        <v>5331</v>
      </c>
      <c r="W2539">
        <v>26</v>
      </c>
      <c r="X2539" t="s">
        <v>7527</v>
      </c>
      <c r="Y2539">
        <v>3865</v>
      </c>
      <c r="Z2539" t="s">
        <v>1127</v>
      </c>
      <c r="AA2539" t="s">
        <v>4785</v>
      </c>
      <c r="AB2539">
        <v>8189</v>
      </c>
      <c r="AC2539" t="s">
        <v>146</v>
      </c>
      <c r="AD2539" t="s">
        <v>4690</v>
      </c>
      <c r="AE2539" t="s">
        <v>107</v>
      </c>
      <c r="AF2539" t="s">
        <v>107</v>
      </c>
      <c r="AJ2539" t="s">
        <v>58</v>
      </c>
      <c r="AK2539" t="s">
        <v>59</v>
      </c>
      <c r="AL2539">
        <v>41947</v>
      </c>
      <c r="AM2539" t="s">
        <v>4692</v>
      </c>
      <c r="AN2539" t="b">
        <v>1</v>
      </c>
      <c r="AQ2539" t="s">
        <v>60</v>
      </c>
      <c r="AR2539" t="s">
        <v>99</v>
      </c>
      <c r="BB2539" s="7" t="s">
        <v>38021</v>
      </c>
      <c r="BC2539" s="7" t="s">
        <v>1126</v>
      </c>
      <c r="BD2539" s="7" t="s">
        <v>52</v>
      </c>
      <c r="BE2539" s="7">
        <v>99156</v>
      </c>
      <c r="BF2539" s="7" t="s">
        <v>38024</v>
      </c>
      <c r="BO2539" t="s">
        <v>38025</v>
      </c>
      <c r="BP2539">
        <v>12494</v>
      </c>
      <c r="BQ2539">
        <v>600</v>
      </c>
      <c r="BR2539">
        <v>7192</v>
      </c>
      <c r="BU2539" t="s">
        <v>38026</v>
      </c>
      <c r="BV2539" t="s">
        <v>4695</v>
      </c>
      <c r="BX2539">
        <v>43598.000520833331</v>
      </c>
    </row>
    <row r="2540" spans="1:76" x14ac:dyDescent="0.25">
      <c r="A2540" t="s">
        <v>38027</v>
      </c>
      <c r="B2540" t="s">
        <v>31886</v>
      </c>
      <c r="C2540" t="s">
        <v>46</v>
      </c>
      <c r="D2540">
        <v>41785</v>
      </c>
      <c r="I2540">
        <v>41785</v>
      </c>
      <c r="J2540">
        <v>2014</v>
      </c>
      <c r="K2540" t="s">
        <v>85</v>
      </c>
      <c r="L2540" t="s">
        <v>33846</v>
      </c>
      <c r="N2540" t="s">
        <v>33847</v>
      </c>
      <c r="O2540" t="s">
        <v>4300</v>
      </c>
      <c r="P2540" t="s">
        <v>56</v>
      </c>
      <c r="Q2540" t="s">
        <v>52</v>
      </c>
      <c r="R2540">
        <v>98856</v>
      </c>
      <c r="S2540" t="s">
        <v>31889</v>
      </c>
      <c r="T2540" t="s">
        <v>31889</v>
      </c>
      <c r="U2540" t="s">
        <v>31891</v>
      </c>
      <c r="V2540" t="s">
        <v>6344</v>
      </c>
      <c r="W2540">
        <v>24</v>
      </c>
      <c r="X2540" t="s">
        <v>5554</v>
      </c>
      <c r="Y2540">
        <v>3801</v>
      </c>
      <c r="Z2540" t="s">
        <v>56</v>
      </c>
      <c r="AA2540" t="s">
        <v>4785</v>
      </c>
      <c r="AB2540">
        <v>21318</v>
      </c>
      <c r="AC2540" t="s">
        <v>146</v>
      </c>
      <c r="AD2540" t="s">
        <v>4690</v>
      </c>
      <c r="AE2540" t="s">
        <v>107</v>
      </c>
      <c r="AF2540" t="s">
        <v>107</v>
      </c>
      <c r="AJ2540" t="s">
        <v>58</v>
      </c>
      <c r="AK2540" t="s">
        <v>59</v>
      </c>
      <c r="AL2540">
        <v>41947</v>
      </c>
      <c r="AM2540" t="s">
        <v>4878</v>
      </c>
      <c r="AN2540" t="b">
        <v>1</v>
      </c>
      <c r="AQ2540" t="s">
        <v>60</v>
      </c>
      <c r="AR2540" t="s">
        <v>61</v>
      </c>
      <c r="BB2540" s="7" t="s">
        <v>33847</v>
      </c>
      <c r="BC2540" s="7" t="s">
        <v>4300</v>
      </c>
      <c r="BD2540" s="7" t="s">
        <v>52</v>
      </c>
      <c r="BE2540" s="7">
        <v>98856</v>
      </c>
      <c r="BF2540" s="7" t="s">
        <v>31891</v>
      </c>
      <c r="BO2540" t="s">
        <v>38028</v>
      </c>
      <c r="BP2540">
        <v>16620</v>
      </c>
      <c r="BQ2540">
        <v>795</v>
      </c>
      <c r="BR2540">
        <v>7648</v>
      </c>
      <c r="BU2540" t="s">
        <v>38029</v>
      </c>
      <c r="BV2540" t="s">
        <v>4695</v>
      </c>
      <c r="BX2540">
        <v>43598.008009259262</v>
      </c>
    </row>
    <row r="2541" spans="1:76" x14ac:dyDescent="0.25">
      <c r="A2541" t="s">
        <v>38030</v>
      </c>
      <c r="B2541" t="s">
        <v>502</v>
      </c>
      <c r="C2541" t="s">
        <v>46</v>
      </c>
      <c r="D2541">
        <v>41765</v>
      </c>
      <c r="H2541" t="s">
        <v>47</v>
      </c>
      <c r="I2541">
        <v>41765</v>
      </c>
      <c r="J2541">
        <v>2014</v>
      </c>
      <c r="K2541" t="s">
        <v>85</v>
      </c>
      <c r="L2541" t="s">
        <v>32539</v>
      </c>
      <c r="N2541" t="s">
        <v>503</v>
      </c>
      <c r="O2541" t="s">
        <v>504</v>
      </c>
      <c r="P2541" t="s">
        <v>241</v>
      </c>
      <c r="Q2541" t="s">
        <v>52</v>
      </c>
      <c r="R2541">
        <v>98620</v>
      </c>
      <c r="S2541" t="s">
        <v>32540</v>
      </c>
      <c r="T2541" t="s">
        <v>32540</v>
      </c>
      <c r="U2541" t="s">
        <v>32541</v>
      </c>
      <c r="V2541" t="s">
        <v>54</v>
      </c>
      <c r="W2541">
        <v>13</v>
      </c>
      <c r="X2541" t="s">
        <v>243</v>
      </c>
      <c r="Y2541">
        <v>4805</v>
      </c>
      <c r="Z2541" t="s">
        <v>241</v>
      </c>
      <c r="AA2541" t="s">
        <v>57</v>
      </c>
      <c r="AC2541" t="s">
        <v>146</v>
      </c>
      <c r="AD2541" t="s">
        <v>4690</v>
      </c>
      <c r="AE2541" t="s">
        <v>107</v>
      </c>
      <c r="AF2541" t="s">
        <v>107</v>
      </c>
      <c r="AJ2541" t="s">
        <v>58</v>
      </c>
      <c r="AK2541" t="s">
        <v>59</v>
      </c>
      <c r="AL2541">
        <v>41947</v>
      </c>
      <c r="AM2541" t="s">
        <v>4692</v>
      </c>
      <c r="AN2541" t="b">
        <v>1</v>
      </c>
      <c r="AQ2541" t="s">
        <v>60</v>
      </c>
      <c r="AR2541" t="s">
        <v>61</v>
      </c>
      <c r="AS2541" t="s">
        <v>4734</v>
      </c>
      <c r="BB2541" s="7" t="s">
        <v>1292</v>
      </c>
      <c r="BC2541" s="7" t="s">
        <v>504</v>
      </c>
      <c r="BD2541" s="7" t="s">
        <v>52</v>
      </c>
      <c r="BE2541" s="7">
        <v>98620</v>
      </c>
      <c r="BF2541" s="7" t="s">
        <v>32542</v>
      </c>
      <c r="BG2541" s="7">
        <v>84911.65</v>
      </c>
      <c r="BH2541" s="7">
        <v>0</v>
      </c>
      <c r="BI2541">
        <v>89621.71</v>
      </c>
      <c r="BJ2541">
        <v>0</v>
      </c>
      <c r="BK2541">
        <v>0</v>
      </c>
      <c r="BL2541">
        <v>0</v>
      </c>
      <c r="BO2541" t="s">
        <v>38031</v>
      </c>
      <c r="BP2541">
        <v>12284</v>
      </c>
      <c r="BQ2541">
        <v>1102</v>
      </c>
      <c r="BR2541">
        <v>7148</v>
      </c>
      <c r="BS2541">
        <v>8058</v>
      </c>
      <c r="BT2541">
        <v>14</v>
      </c>
      <c r="BU2541" t="s">
        <v>32544</v>
      </c>
      <c r="BV2541" t="s">
        <v>4695</v>
      </c>
      <c r="BX2541">
        <v>44149.144259259258</v>
      </c>
    </row>
    <row r="2542" spans="1:76" x14ac:dyDescent="0.25">
      <c r="A2542" t="s">
        <v>38032</v>
      </c>
      <c r="B2542" t="s">
        <v>23877</v>
      </c>
      <c r="C2542" t="s">
        <v>46</v>
      </c>
      <c r="D2542">
        <v>41766</v>
      </c>
      <c r="I2542">
        <v>41766</v>
      </c>
      <c r="J2542">
        <v>2014</v>
      </c>
      <c r="K2542" t="s">
        <v>85</v>
      </c>
      <c r="L2542" t="s">
        <v>38033</v>
      </c>
      <c r="N2542" t="s">
        <v>25452</v>
      </c>
      <c r="O2542" t="s">
        <v>462</v>
      </c>
      <c r="P2542" t="s">
        <v>462</v>
      </c>
      <c r="Q2542" t="s">
        <v>52</v>
      </c>
      <c r="R2542">
        <v>99362</v>
      </c>
      <c r="S2542" t="s">
        <v>23881</v>
      </c>
      <c r="T2542" t="s">
        <v>23881</v>
      </c>
      <c r="U2542" t="s">
        <v>31675</v>
      </c>
      <c r="V2542" t="s">
        <v>6344</v>
      </c>
      <c r="W2542">
        <v>24</v>
      </c>
      <c r="X2542" t="s">
        <v>12122</v>
      </c>
      <c r="Y2542">
        <v>4302</v>
      </c>
      <c r="Z2542" t="s">
        <v>462</v>
      </c>
      <c r="AA2542" t="s">
        <v>4785</v>
      </c>
      <c r="AB2542">
        <v>31790</v>
      </c>
      <c r="AC2542" t="s">
        <v>146</v>
      </c>
      <c r="AD2542" t="s">
        <v>4690</v>
      </c>
      <c r="AE2542" t="s">
        <v>107</v>
      </c>
      <c r="AF2542" t="s">
        <v>107</v>
      </c>
      <c r="AJ2542" t="s">
        <v>58</v>
      </c>
      <c r="AK2542" t="s">
        <v>59</v>
      </c>
      <c r="AL2542">
        <v>41947</v>
      </c>
      <c r="AM2542" t="s">
        <v>4878</v>
      </c>
      <c r="AN2542" t="b">
        <v>1</v>
      </c>
      <c r="AQ2542" t="s">
        <v>60</v>
      </c>
      <c r="AR2542" t="s">
        <v>61</v>
      </c>
      <c r="BB2542" s="7" t="s">
        <v>38034</v>
      </c>
      <c r="BC2542" s="7" t="s">
        <v>462</v>
      </c>
      <c r="BD2542" s="7" t="s">
        <v>52</v>
      </c>
      <c r="BE2542" s="7">
        <v>99362</v>
      </c>
      <c r="BO2542" t="s">
        <v>38035</v>
      </c>
      <c r="BP2542">
        <v>7523</v>
      </c>
      <c r="BQ2542">
        <v>277</v>
      </c>
      <c r="BR2542">
        <v>7230</v>
      </c>
      <c r="BU2542" t="s">
        <v>25456</v>
      </c>
      <c r="BV2542" t="s">
        <v>4695</v>
      </c>
      <c r="BX2542">
        <v>43598.00104166667</v>
      </c>
    </row>
    <row r="2543" spans="1:76" x14ac:dyDescent="0.25">
      <c r="A2543" t="s">
        <v>38036</v>
      </c>
      <c r="B2543" t="s">
        <v>25659</v>
      </c>
      <c r="C2543" t="s">
        <v>46</v>
      </c>
      <c r="D2543">
        <v>41701</v>
      </c>
      <c r="I2543">
        <v>41701</v>
      </c>
      <c r="J2543">
        <v>2014</v>
      </c>
      <c r="K2543" t="s">
        <v>85</v>
      </c>
      <c r="L2543" t="s">
        <v>38037</v>
      </c>
      <c r="N2543" t="s">
        <v>25661</v>
      </c>
      <c r="O2543" t="s">
        <v>9730</v>
      </c>
      <c r="P2543" t="s">
        <v>88</v>
      </c>
      <c r="Q2543" t="s">
        <v>52</v>
      </c>
      <c r="R2543">
        <v>98591</v>
      </c>
      <c r="S2543" t="s">
        <v>38038</v>
      </c>
      <c r="T2543" t="s">
        <v>25663</v>
      </c>
      <c r="U2543" t="s">
        <v>38039</v>
      </c>
      <c r="V2543" t="s">
        <v>5424</v>
      </c>
      <c r="W2543">
        <v>22</v>
      </c>
      <c r="X2543" t="s">
        <v>5408</v>
      </c>
      <c r="Y2543">
        <v>3626</v>
      </c>
      <c r="Z2543" t="s">
        <v>88</v>
      </c>
      <c r="AA2543" t="s">
        <v>4785</v>
      </c>
      <c r="AB2543">
        <v>44288</v>
      </c>
      <c r="AC2543" t="s">
        <v>146</v>
      </c>
      <c r="AD2543" t="s">
        <v>4690</v>
      </c>
      <c r="AE2543" t="s">
        <v>107</v>
      </c>
      <c r="AF2543" t="s">
        <v>107</v>
      </c>
      <c r="AJ2543" t="s">
        <v>58</v>
      </c>
      <c r="AK2543" t="s">
        <v>59</v>
      </c>
      <c r="AL2543">
        <v>41947</v>
      </c>
      <c r="AM2543" t="s">
        <v>4878</v>
      </c>
      <c r="AN2543" t="b">
        <v>1</v>
      </c>
      <c r="AQ2543" t="s">
        <v>195</v>
      </c>
      <c r="AR2543" t="s">
        <v>150</v>
      </c>
      <c r="BB2543" s="7" t="s">
        <v>38040</v>
      </c>
      <c r="BC2543" s="7" t="s">
        <v>9730</v>
      </c>
      <c r="BD2543" s="7" t="s">
        <v>52</v>
      </c>
      <c r="BE2543" s="7">
        <v>98591</v>
      </c>
      <c r="BO2543" t="s">
        <v>38041</v>
      </c>
      <c r="BP2543">
        <v>1780</v>
      </c>
      <c r="BQ2543">
        <v>6138</v>
      </c>
      <c r="BR2543">
        <v>7556</v>
      </c>
      <c r="BU2543" t="s">
        <v>38042</v>
      </c>
      <c r="BV2543" t="s">
        <v>4695</v>
      </c>
      <c r="BX2543">
        <v>43598.006620370368</v>
      </c>
    </row>
    <row r="2544" spans="1:76" x14ac:dyDescent="0.25">
      <c r="A2544" t="s">
        <v>38043</v>
      </c>
      <c r="B2544" t="s">
        <v>38044</v>
      </c>
      <c r="C2544" t="s">
        <v>46</v>
      </c>
      <c r="D2544">
        <v>41659</v>
      </c>
      <c r="H2544" t="s">
        <v>47</v>
      </c>
      <c r="I2544">
        <v>41659</v>
      </c>
      <c r="J2544">
        <v>2014</v>
      </c>
      <c r="K2544" t="s">
        <v>85</v>
      </c>
      <c r="L2544" t="s">
        <v>38045</v>
      </c>
      <c r="N2544" t="s">
        <v>38046</v>
      </c>
      <c r="O2544" t="s">
        <v>105</v>
      </c>
      <c r="P2544" t="s">
        <v>105</v>
      </c>
      <c r="Q2544" t="s">
        <v>52</v>
      </c>
      <c r="R2544">
        <v>99214</v>
      </c>
      <c r="S2544" t="s">
        <v>38047</v>
      </c>
      <c r="T2544" t="s">
        <v>38048</v>
      </c>
      <c r="U2544" t="s">
        <v>38049</v>
      </c>
      <c r="V2544" t="s">
        <v>5396</v>
      </c>
      <c r="W2544">
        <v>20</v>
      </c>
      <c r="X2544" t="s">
        <v>6703</v>
      </c>
      <c r="Y2544">
        <v>4151</v>
      </c>
      <c r="Z2544" t="s">
        <v>105</v>
      </c>
      <c r="AA2544" t="s">
        <v>4785</v>
      </c>
      <c r="AB2544">
        <v>281292</v>
      </c>
      <c r="AC2544" t="s">
        <v>146</v>
      </c>
      <c r="AD2544" t="s">
        <v>4690</v>
      </c>
      <c r="AE2544" t="s">
        <v>107</v>
      </c>
      <c r="AF2544" t="s">
        <v>107</v>
      </c>
      <c r="AJ2544" t="s">
        <v>58</v>
      </c>
      <c r="AK2544" t="s">
        <v>59</v>
      </c>
      <c r="AL2544">
        <v>41947</v>
      </c>
      <c r="AM2544" t="s">
        <v>4692</v>
      </c>
      <c r="AN2544" t="b">
        <v>1</v>
      </c>
      <c r="AQ2544" t="s">
        <v>60</v>
      </c>
      <c r="AR2544" t="s">
        <v>99</v>
      </c>
      <c r="BB2544" s="7" t="s">
        <v>3230</v>
      </c>
      <c r="BC2544" s="7" t="s">
        <v>526</v>
      </c>
      <c r="BD2544" s="7" t="s">
        <v>52</v>
      </c>
      <c r="BE2544" s="7">
        <v>99206</v>
      </c>
      <c r="BF2544" s="7" t="s">
        <v>20464</v>
      </c>
      <c r="BG2544" s="7">
        <v>21304.01</v>
      </c>
      <c r="BH2544" s="7">
        <v>0</v>
      </c>
      <c r="BI2544">
        <v>22354.01</v>
      </c>
      <c r="BJ2544">
        <v>0</v>
      </c>
      <c r="BK2544">
        <v>0</v>
      </c>
      <c r="BL2544">
        <v>0</v>
      </c>
      <c r="BO2544" t="s">
        <v>38050</v>
      </c>
      <c r="BP2544">
        <v>11437</v>
      </c>
      <c r="BQ2544">
        <v>5927</v>
      </c>
      <c r="BR2544">
        <v>7066</v>
      </c>
      <c r="BS2544">
        <v>8020</v>
      </c>
      <c r="BU2544" t="s">
        <v>23763</v>
      </c>
      <c r="BV2544" t="s">
        <v>4695</v>
      </c>
      <c r="BX2544">
        <v>44149.143101851849</v>
      </c>
    </row>
    <row r="2545" spans="1:76" x14ac:dyDescent="0.25">
      <c r="A2545" t="s">
        <v>38051</v>
      </c>
      <c r="B2545" t="s">
        <v>37430</v>
      </c>
      <c r="C2545" t="s">
        <v>46</v>
      </c>
      <c r="D2545">
        <v>41652</v>
      </c>
      <c r="H2545" t="s">
        <v>47</v>
      </c>
      <c r="I2545">
        <v>41652</v>
      </c>
      <c r="J2545">
        <v>2014</v>
      </c>
      <c r="K2545" t="s">
        <v>85</v>
      </c>
      <c r="L2545" t="s">
        <v>38052</v>
      </c>
      <c r="N2545" t="s">
        <v>38053</v>
      </c>
      <c r="O2545" t="s">
        <v>907</v>
      </c>
      <c r="P2545" t="s">
        <v>241</v>
      </c>
      <c r="Q2545" t="s">
        <v>52</v>
      </c>
      <c r="R2545">
        <v>98926</v>
      </c>
      <c r="S2545" t="s">
        <v>38054</v>
      </c>
      <c r="T2545" t="s">
        <v>38055</v>
      </c>
      <c r="U2545" t="s">
        <v>37434</v>
      </c>
      <c r="V2545" t="s">
        <v>6576</v>
      </c>
      <c r="W2545">
        <v>27</v>
      </c>
      <c r="X2545" t="s">
        <v>8532</v>
      </c>
      <c r="Y2545">
        <v>4418</v>
      </c>
      <c r="Z2545" t="s">
        <v>241</v>
      </c>
      <c r="AA2545" t="s">
        <v>4785</v>
      </c>
      <c r="AB2545">
        <v>106481</v>
      </c>
      <c r="AC2545" t="s">
        <v>146</v>
      </c>
      <c r="AD2545" t="s">
        <v>4690</v>
      </c>
      <c r="AE2545" t="s">
        <v>107</v>
      </c>
      <c r="AF2545" t="s">
        <v>107</v>
      </c>
      <c r="AJ2545" t="s">
        <v>58</v>
      </c>
      <c r="AK2545" t="s">
        <v>59</v>
      </c>
      <c r="AL2545">
        <v>41947</v>
      </c>
      <c r="AM2545" t="s">
        <v>4692</v>
      </c>
      <c r="AN2545" t="b">
        <v>1</v>
      </c>
      <c r="AQ2545" t="s">
        <v>177</v>
      </c>
      <c r="BB2545" s="7" t="s">
        <v>38056</v>
      </c>
      <c r="BC2545" s="7" t="s">
        <v>2095</v>
      </c>
      <c r="BD2545" s="7" t="s">
        <v>52</v>
      </c>
      <c r="BE2545" s="7">
        <v>98951</v>
      </c>
      <c r="BG2545" s="7">
        <v>15233</v>
      </c>
      <c r="BH2545" s="7">
        <v>0</v>
      </c>
      <c r="BI2545">
        <v>13303</v>
      </c>
      <c r="BJ2545">
        <v>950</v>
      </c>
      <c r="BK2545">
        <v>0</v>
      </c>
      <c r="BL2545">
        <v>0</v>
      </c>
      <c r="BO2545" t="s">
        <v>38057</v>
      </c>
      <c r="BP2545">
        <v>2766</v>
      </c>
      <c r="BQ2545">
        <v>331</v>
      </c>
      <c r="BR2545">
        <v>7471</v>
      </c>
      <c r="BS2545">
        <v>7610</v>
      </c>
      <c r="BU2545" t="s">
        <v>38058</v>
      </c>
      <c r="BV2545" t="s">
        <v>4695</v>
      </c>
      <c r="BX2545">
        <v>44149.127222222225</v>
      </c>
    </row>
    <row r="2546" spans="1:76" x14ac:dyDescent="0.25">
      <c r="A2546" t="s">
        <v>38059</v>
      </c>
      <c r="B2546" t="s">
        <v>564</v>
      </c>
      <c r="C2546" t="s">
        <v>46</v>
      </c>
      <c r="D2546">
        <v>41670</v>
      </c>
      <c r="H2546" t="s">
        <v>47</v>
      </c>
      <c r="I2546">
        <v>41670</v>
      </c>
      <c r="J2546">
        <v>2014</v>
      </c>
      <c r="K2546" t="s">
        <v>85</v>
      </c>
      <c r="L2546" t="s">
        <v>21511</v>
      </c>
      <c r="N2546" t="s">
        <v>3087</v>
      </c>
      <c r="O2546" t="s">
        <v>225</v>
      </c>
      <c r="P2546" t="s">
        <v>226</v>
      </c>
      <c r="Q2546" t="s">
        <v>52</v>
      </c>
      <c r="R2546">
        <v>98661</v>
      </c>
      <c r="S2546" t="s">
        <v>567</v>
      </c>
      <c r="T2546" t="s">
        <v>21513</v>
      </c>
      <c r="U2546" t="s">
        <v>21514</v>
      </c>
      <c r="V2546" t="s">
        <v>54</v>
      </c>
      <c r="W2546">
        <v>13</v>
      </c>
      <c r="X2546" t="s">
        <v>228</v>
      </c>
      <c r="Y2546">
        <v>4876</v>
      </c>
      <c r="Z2546" t="s">
        <v>226</v>
      </c>
      <c r="AA2546" t="s">
        <v>57</v>
      </c>
      <c r="AC2546" t="s">
        <v>146</v>
      </c>
      <c r="AD2546" t="s">
        <v>4690</v>
      </c>
      <c r="AE2546" t="s">
        <v>107</v>
      </c>
      <c r="AF2546" t="s">
        <v>107</v>
      </c>
      <c r="AJ2546" t="s">
        <v>58</v>
      </c>
      <c r="AK2546" t="s">
        <v>59</v>
      </c>
      <c r="AL2546">
        <v>41947</v>
      </c>
      <c r="AM2546" t="s">
        <v>4692</v>
      </c>
      <c r="AN2546" t="b">
        <v>1</v>
      </c>
      <c r="AQ2546" t="s">
        <v>177</v>
      </c>
      <c r="AS2546" t="s">
        <v>4734</v>
      </c>
      <c r="BB2546" s="7" t="s">
        <v>38060</v>
      </c>
      <c r="BC2546" s="7" t="s">
        <v>477</v>
      </c>
      <c r="BD2546" s="7" t="s">
        <v>52</v>
      </c>
      <c r="BE2546" s="7">
        <v>98604</v>
      </c>
      <c r="BF2546" s="7" t="s">
        <v>38061</v>
      </c>
      <c r="BG2546" s="7">
        <v>7783.62</v>
      </c>
      <c r="BH2546" s="7">
        <v>0</v>
      </c>
      <c r="BI2546">
        <v>8334.66</v>
      </c>
      <c r="BJ2546">
        <v>1142.32</v>
      </c>
      <c r="BK2546">
        <v>0</v>
      </c>
      <c r="BL2546">
        <v>0</v>
      </c>
      <c r="BO2546" t="s">
        <v>38062</v>
      </c>
      <c r="BP2546">
        <v>4481</v>
      </c>
      <c r="BQ2546">
        <v>3930</v>
      </c>
      <c r="BR2546">
        <v>7381</v>
      </c>
      <c r="BS2546">
        <v>7701</v>
      </c>
      <c r="BT2546">
        <v>49</v>
      </c>
      <c r="BU2546" t="s">
        <v>38063</v>
      </c>
      <c r="BV2546" t="s">
        <v>4695</v>
      </c>
      <c r="BX2546">
        <v>44149.130474537036</v>
      </c>
    </row>
    <row r="2547" spans="1:76" x14ac:dyDescent="0.25">
      <c r="A2547" t="s">
        <v>38064</v>
      </c>
      <c r="B2547" t="s">
        <v>2866</v>
      </c>
      <c r="C2547" t="s">
        <v>46</v>
      </c>
      <c r="D2547">
        <v>41661</v>
      </c>
      <c r="H2547" t="s">
        <v>47</v>
      </c>
      <c r="I2547">
        <v>41661</v>
      </c>
      <c r="J2547">
        <v>2014</v>
      </c>
      <c r="K2547" t="s">
        <v>85</v>
      </c>
      <c r="L2547" t="s">
        <v>30579</v>
      </c>
      <c r="N2547" t="s">
        <v>36358</v>
      </c>
      <c r="O2547" t="s">
        <v>3000</v>
      </c>
      <c r="P2547" t="s">
        <v>96</v>
      </c>
      <c r="Q2547" t="s">
        <v>52</v>
      </c>
      <c r="R2547">
        <v>99338</v>
      </c>
      <c r="S2547" t="s">
        <v>2867</v>
      </c>
      <c r="T2547" t="s">
        <v>30580</v>
      </c>
      <c r="U2547" t="s">
        <v>36359</v>
      </c>
      <c r="V2547" t="s">
        <v>90</v>
      </c>
      <c r="W2547">
        <v>12</v>
      </c>
      <c r="X2547" t="s">
        <v>831</v>
      </c>
      <c r="Y2547">
        <v>4737</v>
      </c>
      <c r="Z2547" t="s">
        <v>96</v>
      </c>
      <c r="AA2547" t="s">
        <v>57</v>
      </c>
      <c r="AC2547" t="s">
        <v>146</v>
      </c>
      <c r="AD2547" t="s">
        <v>4690</v>
      </c>
      <c r="AE2547" t="s">
        <v>107</v>
      </c>
      <c r="AF2547" t="s">
        <v>107</v>
      </c>
      <c r="AJ2547" t="s">
        <v>58</v>
      </c>
      <c r="AK2547" t="s">
        <v>59</v>
      </c>
      <c r="AL2547">
        <v>41947</v>
      </c>
      <c r="AM2547" t="s">
        <v>4692</v>
      </c>
      <c r="AN2547" t="b">
        <v>1</v>
      </c>
      <c r="AQ2547" t="s">
        <v>60</v>
      </c>
      <c r="AR2547" t="s">
        <v>61</v>
      </c>
      <c r="AS2547" t="s">
        <v>62</v>
      </c>
      <c r="BB2547" s="7" t="s">
        <v>29425</v>
      </c>
      <c r="BC2547" s="7" t="s">
        <v>1399</v>
      </c>
      <c r="BD2547" s="7" t="s">
        <v>52</v>
      </c>
      <c r="BE2547" s="7">
        <v>98531</v>
      </c>
      <c r="BG2547" s="7">
        <v>122770.91</v>
      </c>
      <c r="BH2547" s="7">
        <v>37008.76</v>
      </c>
      <c r="BI2547">
        <v>114593.76</v>
      </c>
      <c r="BJ2547">
        <v>0</v>
      </c>
      <c r="BK2547">
        <v>0</v>
      </c>
      <c r="BL2547">
        <v>0</v>
      </c>
      <c r="BO2547" t="s">
        <v>38065</v>
      </c>
      <c r="BP2547">
        <v>2112</v>
      </c>
      <c r="BQ2547">
        <v>359</v>
      </c>
      <c r="BR2547">
        <v>7531</v>
      </c>
      <c r="BS2547">
        <v>7573</v>
      </c>
      <c r="BT2547">
        <v>8</v>
      </c>
      <c r="BU2547" t="s">
        <v>3829</v>
      </c>
      <c r="BV2547" t="s">
        <v>4695</v>
      </c>
      <c r="BX2547">
        <v>44149.125937500001</v>
      </c>
    </row>
    <row r="2548" spans="1:76" x14ac:dyDescent="0.25">
      <c r="A2548" t="s">
        <v>38066</v>
      </c>
      <c r="B2548" t="s">
        <v>318</v>
      </c>
      <c r="C2548" t="s">
        <v>46</v>
      </c>
      <c r="D2548">
        <v>41646</v>
      </c>
      <c r="H2548" t="s">
        <v>47</v>
      </c>
      <c r="I2548">
        <v>41646</v>
      </c>
      <c r="J2548">
        <v>2014</v>
      </c>
      <c r="K2548" t="s">
        <v>85</v>
      </c>
      <c r="L2548" t="s">
        <v>38067</v>
      </c>
      <c r="N2548" t="s">
        <v>38068</v>
      </c>
      <c r="O2548" t="s">
        <v>321</v>
      </c>
      <c r="P2548" t="s">
        <v>322</v>
      </c>
      <c r="Q2548" t="s">
        <v>52</v>
      </c>
      <c r="R2548">
        <v>99027</v>
      </c>
      <c r="S2548" t="s">
        <v>323</v>
      </c>
      <c r="T2548" t="s">
        <v>25786</v>
      </c>
      <c r="U2548" t="s">
        <v>38069</v>
      </c>
      <c r="V2548" t="s">
        <v>54</v>
      </c>
      <c r="W2548">
        <v>13</v>
      </c>
      <c r="X2548" t="s">
        <v>324</v>
      </c>
      <c r="Y2548">
        <v>4795</v>
      </c>
      <c r="Z2548" t="s">
        <v>322</v>
      </c>
      <c r="AA2548" t="s">
        <v>57</v>
      </c>
      <c r="AC2548" t="s">
        <v>146</v>
      </c>
      <c r="AD2548" t="s">
        <v>4690</v>
      </c>
      <c r="AE2548" t="s">
        <v>107</v>
      </c>
      <c r="AF2548" t="s">
        <v>107</v>
      </c>
      <c r="AJ2548" t="s">
        <v>58</v>
      </c>
      <c r="AK2548" t="s">
        <v>59</v>
      </c>
      <c r="AL2548">
        <v>41947</v>
      </c>
      <c r="AM2548" t="s">
        <v>4692</v>
      </c>
      <c r="AN2548" t="b">
        <v>1</v>
      </c>
      <c r="AQ2548" t="s">
        <v>195</v>
      </c>
      <c r="AR2548" t="s">
        <v>150</v>
      </c>
      <c r="AS2548" t="s">
        <v>62</v>
      </c>
      <c r="BB2548" s="7" t="s">
        <v>38070</v>
      </c>
      <c r="BC2548" s="7" t="s">
        <v>1323</v>
      </c>
      <c r="BD2548" s="7" t="s">
        <v>52</v>
      </c>
      <c r="BE2548" s="7">
        <v>99027</v>
      </c>
      <c r="BG2548" s="7">
        <v>56275</v>
      </c>
      <c r="BH2548" s="7">
        <v>0</v>
      </c>
      <c r="BI2548">
        <v>12436.4</v>
      </c>
      <c r="BJ2548">
        <v>0</v>
      </c>
      <c r="BK2548">
        <v>0</v>
      </c>
      <c r="BL2548">
        <v>0</v>
      </c>
      <c r="BO2548" t="s">
        <v>38071</v>
      </c>
      <c r="BP2548">
        <v>5835</v>
      </c>
      <c r="BQ2548">
        <v>6032</v>
      </c>
      <c r="BR2548">
        <v>7309</v>
      </c>
      <c r="BS2548">
        <v>7769</v>
      </c>
      <c r="BT2548">
        <v>9</v>
      </c>
      <c r="BU2548" t="s">
        <v>38072</v>
      </c>
      <c r="BV2548" t="s">
        <v>4695</v>
      </c>
      <c r="BX2548">
        <v>44149.132453703707</v>
      </c>
    </row>
    <row r="2549" spans="1:76" x14ac:dyDescent="0.25">
      <c r="A2549" t="s">
        <v>38073</v>
      </c>
      <c r="B2549" t="s">
        <v>844</v>
      </c>
      <c r="C2549" t="s">
        <v>46</v>
      </c>
      <c r="D2549">
        <v>41317</v>
      </c>
      <c r="H2549" t="s">
        <v>47</v>
      </c>
      <c r="I2549">
        <v>41317</v>
      </c>
      <c r="J2549">
        <v>2014</v>
      </c>
      <c r="K2549" t="s">
        <v>85</v>
      </c>
      <c r="L2549" t="s">
        <v>21547</v>
      </c>
      <c r="N2549" t="s">
        <v>845</v>
      </c>
      <c r="O2549" t="s">
        <v>339</v>
      </c>
      <c r="P2549" t="s">
        <v>68</v>
      </c>
      <c r="Q2549" t="s">
        <v>52</v>
      </c>
      <c r="R2549">
        <v>98082</v>
      </c>
      <c r="S2549" t="s">
        <v>846</v>
      </c>
      <c r="T2549" t="s">
        <v>21549</v>
      </c>
      <c r="U2549" t="s">
        <v>31258</v>
      </c>
      <c r="V2549" t="s">
        <v>54</v>
      </c>
      <c r="W2549">
        <v>13</v>
      </c>
      <c r="X2549" t="s">
        <v>759</v>
      </c>
      <c r="Y2549">
        <v>4866</v>
      </c>
      <c r="Z2549" t="s">
        <v>68</v>
      </c>
      <c r="AA2549" t="s">
        <v>57</v>
      </c>
      <c r="AC2549" t="s">
        <v>146</v>
      </c>
      <c r="AD2549" t="s">
        <v>4690</v>
      </c>
      <c r="AE2549" t="s">
        <v>107</v>
      </c>
      <c r="AF2549" t="s">
        <v>107</v>
      </c>
      <c r="AJ2549" t="s">
        <v>58</v>
      </c>
      <c r="AK2549" t="s">
        <v>59</v>
      </c>
      <c r="AL2549">
        <v>41947</v>
      </c>
      <c r="AM2549" t="s">
        <v>4692</v>
      </c>
      <c r="AN2549" t="b">
        <v>1</v>
      </c>
      <c r="AQ2549" t="s">
        <v>60</v>
      </c>
      <c r="AR2549" t="s">
        <v>61</v>
      </c>
      <c r="AS2549" t="s">
        <v>100</v>
      </c>
      <c r="BB2549" s="7" t="s">
        <v>845</v>
      </c>
      <c r="BC2549" s="7" t="s">
        <v>339</v>
      </c>
      <c r="BD2549" s="7" t="s">
        <v>52</v>
      </c>
      <c r="BE2549" s="7">
        <v>98082</v>
      </c>
      <c r="BF2549" s="7" t="s">
        <v>31258</v>
      </c>
      <c r="BG2549" s="7">
        <v>231589.27</v>
      </c>
      <c r="BH2549" s="7">
        <v>0</v>
      </c>
      <c r="BI2549">
        <v>231089.27</v>
      </c>
      <c r="BJ2549">
        <v>0</v>
      </c>
      <c r="BK2549">
        <v>0</v>
      </c>
      <c r="BL2549">
        <v>0</v>
      </c>
      <c r="BM2549">
        <v>22437.84</v>
      </c>
      <c r="BN2549">
        <v>45737</v>
      </c>
      <c r="BO2549" t="s">
        <v>38074</v>
      </c>
      <c r="BP2549">
        <v>8165</v>
      </c>
      <c r="BQ2549">
        <v>832</v>
      </c>
      <c r="BR2549">
        <v>7184</v>
      </c>
      <c r="BS2549">
        <v>7858</v>
      </c>
      <c r="BT2549">
        <v>44</v>
      </c>
      <c r="BU2549" t="s">
        <v>38075</v>
      </c>
      <c r="BV2549" t="s">
        <v>4695</v>
      </c>
      <c r="BX2549">
        <v>44149.136250000003</v>
      </c>
    </row>
    <row r="2550" spans="1:76" x14ac:dyDescent="0.25">
      <c r="A2550" t="s">
        <v>38076</v>
      </c>
      <c r="B2550" t="s">
        <v>1352</v>
      </c>
      <c r="C2550" t="s">
        <v>46</v>
      </c>
      <c r="D2550">
        <v>41526</v>
      </c>
      <c r="H2550" t="s">
        <v>47</v>
      </c>
      <c r="I2550">
        <v>41526</v>
      </c>
      <c r="J2550">
        <v>2014</v>
      </c>
      <c r="K2550" t="s">
        <v>85</v>
      </c>
      <c r="L2550" t="s">
        <v>21597</v>
      </c>
      <c r="N2550" t="s">
        <v>1354</v>
      </c>
      <c r="O2550" t="s">
        <v>1328</v>
      </c>
      <c r="P2550" t="s">
        <v>226</v>
      </c>
      <c r="Q2550" t="s">
        <v>52</v>
      </c>
      <c r="R2550">
        <v>98607</v>
      </c>
      <c r="S2550" t="s">
        <v>1355</v>
      </c>
      <c r="T2550" t="s">
        <v>21598</v>
      </c>
      <c r="U2550" t="s">
        <v>21599</v>
      </c>
      <c r="V2550" t="s">
        <v>54</v>
      </c>
      <c r="W2550">
        <v>13</v>
      </c>
      <c r="X2550" t="s">
        <v>860</v>
      </c>
      <c r="Y2550">
        <v>4813</v>
      </c>
      <c r="Z2550" t="s">
        <v>226</v>
      </c>
      <c r="AA2550" t="s">
        <v>57</v>
      </c>
      <c r="AC2550" t="s">
        <v>146</v>
      </c>
      <c r="AD2550" t="s">
        <v>4690</v>
      </c>
      <c r="AE2550" t="s">
        <v>107</v>
      </c>
      <c r="AF2550" t="s">
        <v>107</v>
      </c>
      <c r="AJ2550" t="s">
        <v>58</v>
      </c>
      <c r="AK2550" t="s">
        <v>59</v>
      </c>
      <c r="AL2550">
        <v>41947</v>
      </c>
      <c r="AM2550" t="s">
        <v>4692</v>
      </c>
      <c r="AN2550" t="b">
        <v>1</v>
      </c>
      <c r="AQ2550" t="s">
        <v>60</v>
      </c>
      <c r="AR2550" t="s">
        <v>61</v>
      </c>
      <c r="AS2550" t="s">
        <v>62</v>
      </c>
      <c r="BB2550" s="7" t="s">
        <v>1354</v>
      </c>
      <c r="BC2550" s="7" t="s">
        <v>1328</v>
      </c>
      <c r="BD2550" s="7" t="s">
        <v>52</v>
      </c>
      <c r="BE2550" s="7">
        <v>98607</v>
      </c>
      <c r="BF2550" s="7" t="s">
        <v>21599</v>
      </c>
      <c r="BG2550" s="7">
        <v>91318.67</v>
      </c>
      <c r="BH2550" s="7">
        <v>348</v>
      </c>
      <c r="BI2550">
        <v>68295.25</v>
      </c>
      <c r="BJ2550">
        <v>0</v>
      </c>
      <c r="BK2550">
        <v>0</v>
      </c>
      <c r="BL2550">
        <v>0</v>
      </c>
      <c r="BM2550">
        <v>6.2</v>
      </c>
      <c r="BN2550">
        <v>0</v>
      </c>
      <c r="BO2550" t="s">
        <v>38077</v>
      </c>
      <c r="BP2550">
        <v>5759</v>
      </c>
      <c r="BQ2550">
        <v>29130</v>
      </c>
      <c r="BR2550">
        <v>7310</v>
      </c>
      <c r="BS2550">
        <v>7766</v>
      </c>
      <c r="BT2550">
        <v>18</v>
      </c>
      <c r="BU2550" t="s">
        <v>21601</v>
      </c>
      <c r="BV2550" t="s">
        <v>4695</v>
      </c>
      <c r="BX2550">
        <v>44149.132326388892</v>
      </c>
    </row>
    <row r="2551" spans="1:76" x14ac:dyDescent="0.25">
      <c r="A2551" t="s">
        <v>38078</v>
      </c>
      <c r="B2551" t="s">
        <v>208</v>
      </c>
      <c r="C2551" t="s">
        <v>46</v>
      </c>
      <c r="D2551">
        <v>41496</v>
      </c>
      <c r="H2551" t="s">
        <v>47</v>
      </c>
      <c r="I2551">
        <v>41496</v>
      </c>
      <c r="J2551">
        <v>2014</v>
      </c>
      <c r="K2551" t="s">
        <v>85</v>
      </c>
      <c r="L2551" t="s">
        <v>28907</v>
      </c>
      <c r="N2551" t="s">
        <v>210</v>
      </c>
      <c r="O2551" t="s">
        <v>199</v>
      </c>
      <c r="P2551" t="s">
        <v>199</v>
      </c>
      <c r="Q2551" t="s">
        <v>52</v>
      </c>
      <c r="R2551">
        <v>98291</v>
      </c>
      <c r="S2551" t="s">
        <v>28908</v>
      </c>
      <c r="T2551" t="s">
        <v>25152</v>
      </c>
      <c r="U2551" t="s">
        <v>28910</v>
      </c>
      <c r="V2551" t="s">
        <v>54</v>
      </c>
      <c r="W2551">
        <v>13</v>
      </c>
      <c r="X2551" t="s">
        <v>201</v>
      </c>
      <c r="Y2551">
        <v>4856</v>
      </c>
      <c r="Z2551" t="s">
        <v>199</v>
      </c>
      <c r="AA2551" t="s">
        <v>57</v>
      </c>
      <c r="AC2551" t="s">
        <v>146</v>
      </c>
      <c r="AD2551" t="s">
        <v>4690</v>
      </c>
      <c r="AE2551" t="s">
        <v>107</v>
      </c>
      <c r="AF2551" t="s">
        <v>107</v>
      </c>
      <c r="AJ2551" t="s">
        <v>58</v>
      </c>
      <c r="AK2551" t="s">
        <v>59</v>
      </c>
      <c r="AL2551">
        <v>41947</v>
      </c>
      <c r="AM2551" t="s">
        <v>4692</v>
      </c>
      <c r="AN2551" t="b">
        <v>1</v>
      </c>
      <c r="AQ2551" t="s">
        <v>195</v>
      </c>
      <c r="AR2551" t="s">
        <v>150</v>
      </c>
      <c r="AS2551" t="s">
        <v>62</v>
      </c>
      <c r="BB2551" s="7" t="s">
        <v>1217</v>
      </c>
      <c r="BC2551" s="7" t="s">
        <v>1218</v>
      </c>
      <c r="BD2551" s="7" t="s">
        <v>52</v>
      </c>
      <c r="BE2551" s="7">
        <v>98922</v>
      </c>
      <c r="BF2551" s="7" t="s">
        <v>28911</v>
      </c>
      <c r="BG2551" s="7">
        <v>234665</v>
      </c>
      <c r="BH2551" s="7">
        <v>4205.3500000000004</v>
      </c>
      <c r="BI2551">
        <v>230463.73</v>
      </c>
      <c r="BJ2551">
        <v>0</v>
      </c>
      <c r="BK2551">
        <v>0</v>
      </c>
      <c r="BL2551">
        <v>0</v>
      </c>
      <c r="BM2551">
        <v>6.2</v>
      </c>
      <c r="BN2551">
        <v>0</v>
      </c>
      <c r="BO2551" t="s">
        <v>38079</v>
      </c>
      <c r="BP2551">
        <v>10708</v>
      </c>
      <c r="BQ2551">
        <v>1752</v>
      </c>
      <c r="BR2551">
        <v>7063</v>
      </c>
      <c r="BS2551">
        <v>7991</v>
      </c>
      <c r="BT2551">
        <v>39</v>
      </c>
      <c r="BU2551" t="s">
        <v>25154</v>
      </c>
      <c r="BV2551" t="s">
        <v>4695</v>
      </c>
      <c r="BX2551">
        <v>44149.142025462963</v>
      </c>
    </row>
    <row r="2552" spans="1:76" x14ac:dyDescent="0.25">
      <c r="A2552" t="s">
        <v>38080</v>
      </c>
      <c r="B2552" t="s">
        <v>4228</v>
      </c>
      <c r="C2552" t="s">
        <v>46</v>
      </c>
      <c r="D2552">
        <v>41421</v>
      </c>
      <c r="H2552" t="s">
        <v>47</v>
      </c>
      <c r="I2552">
        <v>41421</v>
      </c>
      <c r="J2552">
        <v>2014</v>
      </c>
      <c r="K2552" t="s">
        <v>85</v>
      </c>
      <c r="L2552" t="s">
        <v>38081</v>
      </c>
      <c r="N2552" t="s">
        <v>4229</v>
      </c>
      <c r="O2552" t="s">
        <v>997</v>
      </c>
      <c r="P2552" t="s">
        <v>121</v>
      </c>
      <c r="Q2552" t="s">
        <v>52</v>
      </c>
      <c r="R2552">
        <v>98592</v>
      </c>
      <c r="S2552" t="s">
        <v>4230</v>
      </c>
      <c r="T2552" t="s">
        <v>38082</v>
      </c>
      <c r="U2552" t="s">
        <v>38083</v>
      </c>
      <c r="V2552" t="s">
        <v>54</v>
      </c>
      <c r="W2552">
        <v>13</v>
      </c>
      <c r="X2552" t="s">
        <v>838</v>
      </c>
      <c r="Y2552">
        <v>4847</v>
      </c>
      <c r="Z2552" t="s">
        <v>121</v>
      </c>
      <c r="AA2552" t="s">
        <v>57</v>
      </c>
      <c r="AC2552" t="s">
        <v>146</v>
      </c>
      <c r="AD2552" t="s">
        <v>4690</v>
      </c>
      <c r="AE2552" t="s">
        <v>107</v>
      </c>
      <c r="AF2552" t="s">
        <v>107</v>
      </c>
      <c r="AJ2552" t="s">
        <v>58</v>
      </c>
      <c r="AK2552" t="s">
        <v>59</v>
      </c>
      <c r="AL2552">
        <v>41947</v>
      </c>
      <c r="AM2552" t="s">
        <v>4692</v>
      </c>
      <c r="AN2552" t="b">
        <v>1</v>
      </c>
      <c r="AQ2552" t="s">
        <v>177</v>
      </c>
      <c r="AS2552" t="s">
        <v>4734</v>
      </c>
      <c r="BB2552" s="7" t="s">
        <v>4229</v>
      </c>
      <c r="BC2552" s="7" t="s">
        <v>997</v>
      </c>
      <c r="BD2552" s="7" t="s">
        <v>52</v>
      </c>
      <c r="BE2552" s="7">
        <v>98592</v>
      </c>
      <c r="BF2552" s="7" t="s">
        <v>38083</v>
      </c>
      <c r="BG2552" s="7">
        <v>44574.11</v>
      </c>
      <c r="BH2552" s="7">
        <v>0</v>
      </c>
      <c r="BI2552">
        <v>43336.85</v>
      </c>
      <c r="BJ2552">
        <v>0</v>
      </c>
      <c r="BK2552">
        <v>0</v>
      </c>
      <c r="BL2552">
        <v>0</v>
      </c>
      <c r="BM2552">
        <v>10000</v>
      </c>
      <c r="BN2552">
        <v>0</v>
      </c>
      <c r="BO2552" t="s">
        <v>38084</v>
      </c>
      <c r="BP2552">
        <v>16769</v>
      </c>
      <c r="BQ2552">
        <v>6174</v>
      </c>
      <c r="BR2552">
        <v>7636</v>
      </c>
      <c r="BS2552">
        <v>8268</v>
      </c>
      <c r="BT2552">
        <v>35</v>
      </c>
      <c r="BU2552" t="s">
        <v>38085</v>
      </c>
      <c r="BV2552" t="s">
        <v>4695</v>
      </c>
      <c r="BX2552">
        <v>44149.150925925926</v>
      </c>
    </row>
    <row r="2553" spans="1:76" x14ac:dyDescent="0.25">
      <c r="A2553" t="s">
        <v>38086</v>
      </c>
      <c r="B2553" t="s">
        <v>1031</v>
      </c>
      <c r="C2553" t="s">
        <v>46</v>
      </c>
      <c r="D2553">
        <v>41283</v>
      </c>
      <c r="H2553" t="s">
        <v>47</v>
      </c>
      <c r="I2553">
        <v>41283</v>
      </c>
      <c r="J2553">
        <v>2014</v>
      </c>
      <c r="K2553" t="s">
        <v>85</v>
      </c>
      <c r="L2553" t="s">
        <v>31253</v>
      </c>
      <c r="N2553" t="s">
        <v>31254</v>
      </c>
      <c r="O2553" t="s">
        <v>453</v>
      </c>
      <c r="P2553" t="s">
        <v>199</v>
      </c>
      <c r="Q2553" t="s">
        <v>52</v>
      </c>
      <c r="R2553">
        <v>98272</v>
      </c>
      <c r="S2553" t="s">
        <v>752</v>
      </c>
      <c r="T2553" t="s">
        <v>27095</v>
      </c>
      <c r="U2553" t="s">
        <v>28779</v>
      </c>
      <c r="V2553" t="s">
        <v>54</v>
      </c>
      <c r="W2553">
        <v>13</v>
      </c>
      <c r="X2553" t="s">
        <v>201</v>
      </c>
      <c r="Y2553">
        <v>4856</v>
      </c>
      <c r="Z2553" t="s">
        <v>199</v>
      </c>
      <c r="AA2553" t="s">
        <v>57</v>
      </c>
      <c r="AC2553" t="s">
        <v>146</v>
      </c>
      <c r="AD2553" t="s">
        <v>4690</v>
      </c>
      <c r="AE2553" t="s">
        <v>107</v>
      </c>
      <c r="AF2553" t="s">
        <v>107</v>
      </c>
      <c r="AJ2553" t="s">
        <v>58</v>
      </c>
      <c r="AK2553" t="s">
        <v>59</v>
      </c>
      <c r="AL2553">
        <v>41947</v>
      </c>
      <c r="AM2553" t="s">
        <v>4692</v>
      </c>
      <c r="AN2553" t="b">
        <v>1</v>
      </c>
      <c r="AQ2553" t="s">
        <v>60</v>
      </c>
      <c r="AR2553" t="s">
        <v>61</v>
      </c>
      <c r="AS2553" t="s">
        <v>62</v>
      </c>
      <c r="BB2553" s="7" t="s">
        <v>34596</v>
      </c>
      <c r="BC2553" s="7" t="s">
        <v>1399</v>
      </c>
      <c r="BD2553" s="7" t="s">
        <v>52</v>
      </c>
      <c r="BE2553" s="7">
        <v>98531</v>
      </c>
      <c r="BG2553" s="7">
        <v>67847.22</v>
      </c>
      <c r="BH2553" s="7">
        <v>3202.4</v>
      </c>
      <c r="BI2553">
        <v>70043.62</v>
      </c>
      <c r="BJ2553">
        <v>0</v>
      </c>
      <c r="BK2553">
        <v>0</v>
      </c>
      <c r="BL2553">
        <v>0</v>
      </c>
      <c r="BO2553" t="s">
        <v>38087</v>
      </c>
      <c r="BP2553">
        <v>17402</v>
      </c>
      <c r="BQ2553">
        <v>25660</v>
      </c>
      <c r="BR2553">
        <v>7565</v>
      </c>
      <c r="BS2553">
        <v>8295</v>
      </c>
      <c r="BT2553">
        <v>39</v>
      </c>
      <c r="BU2553" t="s">
        <v>3829</v>
      </c>
      <c r="BV2553" t="s">
        <v>4695</v>
      </c>
      <c r="BX2553">
        <v>44149.15184027778</v>
      </c>
    </row>
    <row r="2554" spans="1:76" x14ac:dyDescent="0.25">
      <c r="A2554" t="s">
        <v>38088</v>
      </c>
      <c r="B2554" t="s">
        <v>524</v>
      </c>
      <c r="C2554" t="s">
        <v>46</v>
      </c>
      <c r="D2554">
        <v>41511</v>
      </c>
      <c r="H2554" t="s">
        <v>47</v>
      </c>
      <c r="I2554">
        <v>41511</v>
      </c>
      <c r="J2554">
        <v>2014</v>
      </c>
      <c r="K2554" t="s">
        <v>85</v>
      </c>
      <c r="L2554" t="s">
        <v>32044</v>
      </c>
      <c r="N2554" t="s">
        <v>525</v>
      </c>
      <c r="O2554" t="s">
        <v>526</v>
      </c>
      <c r="P2554" t="s">
        <v>105</v>
      </c>
      <c r="Q2554" t="s">
        <v>52</v>
      </c>
      <c r="R2554">
        <v>99214</v>
      </c>
      <c r="S2554" t="s">
        <v>527</v>
      </c>
      <c r="T2554" t="s">
        <v>24354</v>
      </c>
      <c r="U2554" t="s">
        <v>38089</v>
      </c>
      <c r="V2554" t="s">
        <v>54</v>
      </c>
      <c r="W2554">
        <v>13</v>
      </c>
      <c r="X2554" t="s">
        <v>528</v>
      </c>
      <c r="Y2554">
        <v>4785</v>
      </c>
      <c r="Z2554" t="s">
        <v>105</v>
      </c>
      <c r="AA2554" t="s">
        <v>57</v>
      </c>
      <c r="AC2554" t="s">
        <v>146</v>
      </c>
      <c r="AD2554" t="s">
        <v>4690</v>
      </c>
      <c r="AE2554" t="s">
        <v>107</v>
      </c>
      <c r="AF2554" t="s">
        <v>107</v>
      </c>
      <c r="AJ2554" t="s">
        <v>58</v>
      </c>
      <c r="AK2554" t="s">
        <v>59</v>
      </c>
      <c r="AL2554">
        <v>41947</v>
      </c>
      <c r="AM2554" t="s">
        <v>4692</v>
      </c>
      <c r="AN2554" t="b">
        <v>1</v>
      </c>
      <c r="AQ2554" t="s">
        <v>60</v>
      </c>
      <c r="AR2554" t="s">
        <v>61</v>
      </c>
      <c r="AS2554" t="s">
        <v>62</v>
      </c>
      <c r="BB2554" s="7" t="s">
        <v>529</v>
      </c>
      <c r="BC2554" s="7" t="s">
        <v>105</v>
      </c>
      <c r="BD2554" s="7" t="s">
        <v>52</v>
      </c>
      <c r="BE2554" s="7">
        <v>99206</v>
      </c>
      <c r="BF2554" s="7" t="s">
        <v>32046</v>
      </c>
      <c r="BG2554" s="7">
        <v>135263.67999999999</v>
      </c>
      <c r="BH2554" s="7">
        <v>14644.31</v>
      </c>
      <c r="BI2554">
        <v>121802.37</v>
      </c>
      <c r="BJ2554">
        <v>0</v>
      </c>
      <c r="BK2554">
        <v>0</v>
      </c>
      <c r="BL2554">
        <v>0</v>
      </c>
      <c r="BO2554" t="s">
        <v>38090</v>
      </c>
      <c r="BP2554">
        <v>17644</v>
      </c>
      <c r="BQ2554">
        <v>252</v>
      </c>
      <c r="BR2554">
        <v>7548</v>
      </c>
      <c r="BS2554">
        <v>8317</v>
      </c>
      <c r="BT2554">
        <v>4</v>
      </c>
      <c r="BU2554" t="s">
        <v>32048</v>
      </c>
      <c r="BV2554" t="s">
        <v>4695</v>
      </c>
      <c r="BX2554">
        <v>44149.152824074074</v>
      </c>
    </row>
    <row r="2555" spans="1:76" x14ac:dyDescent="0.25">
      <c r="A2555" t="s">
        <v>38288</v>
      </c>
      <c r="B2555" t="s">
        <v>4085</v>
      </c>
      <c r="C2555" t="s">
        <v>46</v>
      </c>
      <c r="D2555">
        <v>41424</v>
      </c>
      <c r="I2555">
        <v>41424</v>
      </c>
      <c r="J2555">
        <v>2014</v>
      </c>
      <c r="K2555" t="s">
        <v>77</v>
      </c>
      <c r="L2555" t="s">
        <v>6356</v>
      </c>
      <c r="N2555" t="s">
        <v>4149</v>
      </c>
      <c r="O2555" t="s">
        <v>489</v>
      </c>
      <c r="P2555" t="s">
        <v>394</v>
      </c>
      <c r="Q2555" t="s">
        <v>52</v>
      </c>
      <c r="R2555">
        <v>98221</v>
      </c>
      <c r="S2555" t="s">
        <v>38289</v>
      </c>
      <c r="T2555" t="s">
        <v>38289</v>
      </c>
      <c r="U2555" t="s">
        <v>38290</v>
      </c>
      <c r="V2555" t="s">
        <v>54</v>
      </c>
      <c r="W2555">
        <v>13</v>
      </c>
      <c r="X2555" t="s">
        <v>491</v>
      </c>
      <c r="Y2555">
        <v>4858</v>
      </c>
      <c r="Z2555" t="s">
        <v>394</v>
      </c>
      <c r="AA2555" t="s">
        <v>57</v>
      </c>
      <c r="AC2555" t="s">
        <v>146</v>
      </c>
      <c r="AD2555" t="s">
        <v>4690</v>
      </c>
      <c r="AE2555" t="s">
        <v>107</v>
      </c>
      <c r="AF2555" t="s">
        <v>107</v>
      </c>
      <c r="AJ2555" t="s">
        <v>58</v>
      </c>
      <c r="AK2555" t="s">
        <v>59</v>
      </c>
      <c r="AL2555">
        <v>41947</v>
      </c>
      <c r="AM2555" t="s">
        <v>4692</v>
      </c>
      <c r="AN2555" t="b">
        <v>1</v>
      </c>
      <c r="AS2555" t="s">
        <v>4734</v>
      </c>
      <c r="BB2555" s="7" t="s">
        <v>4149</v>
      </c>
      <c r="BC2555" s="7" t="s">
        <v>489</v>
      </c>
      <c r="BD2555" s="7" t="s">
        <v>52</v>
      </c>
      <c r="BE2555" s="7">
        <v>98221</v>
      </c>
      <c r="BO2555" t="s">
        <v>38291</v>
      </c>
      <c r="BP2555">
        <v>16557</v>
      </c>
      <c r="BQ2555">
        <v>6186</v>
      </c>
      <c r="BR2555">
        <v>7661</v>
      </c>
      <c r="BT2555">
        <v>40</v>
      </c>
      <c r="BU2555" t="s">
        <v>36410</v>
      </c>
      <c r="BV2555" t="s">
        <v>4695</v>
      </c>
      <c r="BX2555">
        <v>43598.008194444446</v>
      </c>
    </row>
    <row r="2556" spans="1:76" x14ac:dyDescent="0.25">
      <c r="A2556" t="s">
        <v>38840</v>
      </c>
      <c r="B2556" t="s">
        <v>38841</v>
      </c>
      <c r="C2556" t="s">
        <v>46</v>
      </c>
      <c r="D2556">
        <v>41757</v>
      </c>
      <c r="I2556">
        <v>41757</v>
      </c>
      <c r="J2556">
        <v>2014</v>
      </c>
      <c r="K2556" t="s">
        <v>85</v>
      </c>
      <c r="L2556" t="s">
        <v>38842</v>
      </c>
      <c r="N2556" t="s">
        <v>15716</v>
      </c>
      <c r="O2556" t="s">
        <v>2412</v>
      </c>
      <c r="P2556" t="s">
        <v>1058</v>
      </c>
      <c r="Q2556" t="s">
        <v>52</v>
      </c>
      <c r="R2556">
        <v>98610</v>
      </c>
      <c r="S2556" t="s">
        <v>38843</v>
      </c>
      <c r="T2556" t="s">
        <v>38843</v>
      </c>
      <c r="U2556" t="s">
        <v>38844</v>
      </c>
      <c r="V2556" t="s">
        <v>5396</v>
      </c>
      <c r="W2556">
        <v>20</v>
      </c>
      <c r="X2556" t="s">
        <v>6297</v>
      </c>
      <c r="Y2556">
        <v>4093</v>
      </c>
      <c r="Z2556" t="s">
        <v>1058</v>
      </c>
      <c r="AA2556" t="s">
        <v>4785</v>
      </c>
      <c r="AB2556">
        <v>6951</v>
      </c>
      <c r="AC2556" t="s">
        <v>146</v>
      </c>
      <c r="AD2556" t="s">
        <v>4690</v>
      </c>
      <c r="AE2556" t="s">
        <v>107</v>
      </c>
      <c r="AF2556" t="s">
        <v>107</v>
      </c>
      <c r="AJ2556" t="s">
        <v>58</v>
      </c>
      <c r="AK2556" t="s">
        <v>59</v>
      </c>
      <c r="AL2556">
        <v>41947</v>
      </c>
      <c r="AM2556" t="s">
        <v>4878</v>
      </c>
      <c r="AN2556" t="b">
        <v>1</v>
      </c>
      <c r="AQ2556" t="s">
        <v>177</v>
      </c>
      <c r="BB2556" s="7" t="s">
        <v>15716</v>
      </c>
      <c r="BC2556" s="7" t="s">
        <v>2412</v>
      </c>
      <c r="BD2556" s="7" t="s">
        <v>52</v>
      </c>
      <c r="BE2556" s="7">
        <v>98610</v>
      </c>
      <c r="BF2556" s="7" t="s">
        <v>38844</v>
      </c>
      <c r="BO2556" t="s">
        <v>38845</v>
      </c>
      <c r="BP2556">
        <v>2851</v>
      </c>
      <c r="BQ2556">
        <v>6094</v>
      </c>
      <c r="BR2556">
        <v>7465</v>
      </c>
      <c r="BU2556" t="s">
        <v>38846</v>
      </c>
      <c r="BV2556" t="s">
        <v>4695</v>
      </c>
      <c r="BX2556">
        <v>43598.005254629628</v>
      </c>
    </row>
    <row r="2557" spans="1:76" x14ac:dyDescent="0.25">
      <c r="A2557" t="s">
        <v>38891</v>
      </c>
      <c r="B2557" t="s">
        <v>36384</v>
      </c>
      <c r="C2557" t="s">
        <v>46</v>
      </c>
      <c r="D2557">
        <v>41795</v>
      </c>
      <c r="H2557" t="s">
        <v>47</v>
      </c>
      <c r="I2557">
        <v>41795</v>
      </c>
      <c r="J2557">
        <v>2014</v>
      </c>
      <c r="K2557" t="s">
        <v>85</v>
      </c>
      <c r="L2557" t="s">
        <v>36385</v>
      </c>
      <c r="N2557" t="s">
        <v>38892</v>
      </c>
      <c r="O2557" t="s">
        <v>462</v>
      </c>
      <c r="P2557" t="s">
        <v>462</v>
      </c>
      <c r="Q2557" t="s">
        <v>52</v>
      </c>
      <c r="R2557">
        <v>99362</v>
      </c>
      <c r="S2557" t="s">
        <v>38893</v>
      </c>
      <c r="T2557" t="s">
        <v>38894</v>
      </c>
      <c r="U2557" t="s">
        <v>38895</v>
      </c>
      <c r="V2557" t="s">
        <v>5396</v>
      </c>
      <c r="W2557">
        <v>20</v>
      </c>
      <c r="X2557" t="s">
        <v>12122</v>
      </c>
      <c r="Y2557">
        <v>4302</v>
      </c>
      <c r="Z2557" t="s">
        <v>462</v>
      </c>
      <c r="AA2557" t="s">
        <v>4785</v>
      </c>
      <c r="AB2557">
        <v>31790</v>
      </c>
      <c r="AC2557" t="s">
        <v>146</v>
      </c>
      <c r="AD2557" t="s">
        <v>4690</v>
      </c>
      <c r="AE2557" t="s">
        <v>107</v>
      </c>
      <c r="AF2557" t="s">
        <v>107</v>
      </c>
      <c r="AJ2557" t="s">
        <v>58</v>
      </c>
      <c r="AK2557" t="s">
        <v>59</v>
      </c>
      <c r="AL2557">
        <v>41947</v>
      </c>
      <c r="AM2557" t="s">
        <v>4692</v>
      </c>
      <c r="AN2557" t="b">
        <v>1</v>
      </c>
      <c r="AQ2557" t="s">
        <v>60</v>
      </c>
      <c r="AR2557" t="s">
        <v>99</v>
      </c>
      <c r="BB2557" s="7" t="s">
        <v>36386</v>
      </c>
      <c r="BC2557" s="7" t="s">
        <v>462</v>
      </c>
      <c r="BD2557" s="7" t="s">
        <v>52</v>
      </c>
      <c r="BE2557" s="7">
        <v>99362</v>
      </c>
      <c r="BF2557" s="7" t="s">
        <v>38895</v>
      </c>
      <c r="BG2557" s="7">
        <v>7874.93</v>
      </c>
      <c r="BH2557" s="7">
        <v>0</v>
      </c>
      <c r="BI2557">
        <v>7774.93</v>
      </c>
      <c r="BJ2557">
        <v>0</v>
      </c>
      <c r="BK2557">
        <v>0</v>
      </c>
      <c r="BL2557">
        <v>0</v>
      </c>
      <c r="BO2557" t="s">
        <v>38896</v>
      </c>
      <c r="BP2557">
        <v>18399</v>
      </c>
      <c r="BQ2557">
        <v>6091</v>
      </c>
      <c r="BR2557">
        <v>7458</v>
      </c>
      <c r="BS2557">
        <v>8360</v>
      </c>
      <c r="BU2557" t="s">
        <v>36391</v>
      </c>
      <c r="BV2557" t="s">
        <v>4695</v>
      </c>
      <c r="BX2557">
        <v>44149.154270833336</v>
      </c>
    </row>
    <row r="2558" spans="1:76" x14ac:dyDescent="0.25">
      <c r="A2558" t="s">
        <v>38899</v>
      </c>
      <c r="B2558" t="s">
        <v>37440</v>
      </c>
      <c r="C2558" t="s">
        <v>46</v>
      </c>
      <c r="D2558">
        <v>41266</v>
      </c>
      <c r="H2558" t="s">
        <v>599</v>
      </c>
      <c r="I2558">
        <v>41266</v>
      </c>
      <c r="J2558">
        <v>2014</v>
      </c>
      <c r="K2558" t="s">
        <v>85</v>
      </c>
      <c r="L2558" t="s">
        <v>37441</v>
      </c>
      <c r="N2558" t="s">
        <v>35598</v>
      </c>
      <c r="O2558" t="s">
        <v>504</v>
      </c>
      <c r="P2558" t="s">
        <v>505</v>
      </c>
      <c r="Q2558" t="s">
        <v>52</v>
      </c>
      <c r="R2558">
        <v>98620</v>
      </c>
      <c r="S2558" t="s">
        <v>38900</v>
      </c>
      <c r="T2558" t="s">
        <v>38901</v>
      </c>
      <c r="U2558" t="s">
        <v>38902</v>
      </c>
      <c r="V2558" t="s">
        <v>6576</v>
      </c>
      <c r="W2558">
        <v>27</v>
      </c>
      <c r="X2558" t="s">
        <v>6135</v>
      </c>
      <c r="Y2558">
        <v>3579</v>
      </c>
      <c r="Z2558" t="s">
        <v>505</v>
      </c>
      <c r="AA2558" t="s">
        <v>4785</v>
      </c>
      <c r="AB2558">
        <v>12818</v>
      </c>
      <c r="AC2558" t="s">
        <v>146</v>
      </c>
      <c r="AD2558" t="s">
        <v>4690</v>
      </c>
      <c r="AE2558" t="s">
        <v>107</v>
      </c>
      <c r="AF2558" t="s">
        <v>107</v>
      </c>
      <c r="AJ2558" t="s">
        <v>58</v>
      </c>
      <c r="AK2558" t="s">
        <v>59</v>
      </c>
      <c r="AL2558">
        <v>41947</v>
      </c>
      <c r="AM2558" t="s">
        <v>4692</v>
      </c>
      <c r="AN2558" t="b">
        <v>1</v>
      </c>
      <c r="AQ2558" t="s">
        <v>60</v>
      </c>
      <c r="AR2558" t="s">
        <v>61</v>
      </c>
      <c r="BB2558" s="7" t="s">
        <v>38903</v>
      </c>
      <c r="BC2558" s="7" t="s">
        <v>504</v>
      </c>
      <c r="BD2558" s="7" t="s">
        <v>52</v>
      </c>
      <c r="BE2558" s="7">
        <v>98620</v>
      </c>
      <c r="BG2558" s="7">
        <v>44566.65</v>
      </c>
      <c r="BH2558" s="7">
        <v>0</v>
      </c>
      <c r="BI2558">
        <v>46290.84</v>
      </c>
      <c r="BJ2558">
        <v>-3574.28</v>
      </c>
      <c r="BK2558">
        <v>0</v>
      </c>
      <c r="BL2558">
        <v>0</v>
      </c>
      <c r="BO2558" t="s">
        <v>38904</v>
      </c>
      <c r="BP2558">
        <v>18303</v>
      </c>
      <c r="BQ2558">
        <v>720</v>
      </c>
      <c r="BR2558">
        <v>7473</v>
      </c>
      <c r="BS2558">
        <v>8350</v>
      </c>
      <c r="BU2558" t="s">
        <v>38905</v>
      </c>
      <c r="BV2558" t="s">
        <v>4695</v>
      </c>
      <c r="BX2558">
        <v>44149.153912037036</v>
      </c>
    </row>
    <row r="2559" spans="1:76" x14ac:dyDescent="0.25">
      <c r="A2559" t="s">
        <v>38906</v>
      </c>
      <c r="B2559" t="s">
        <v>21124</v>
      </c>
      <c r="C2559" t="s">
        <v>46</v>
      </c>
      <c r="D2559">
        <v>41763</v>
      </c>
      <c r="I2559">
        <v>41763</v>
      </c>
      <c r="J2559">
        <v>2014</v>
      </c>
      <c r="K2559" t="s">
        <v>85</v>
      </c>
      <c r="L2559" t="s">
        <v>21125</v>
      </c>
      <c r="N2559" t="s">
        <v>21126</v>
      </c>
      <c r="O2559" t="s">
        <v>612</v>
      </c>
      <c r="P2559" t="s">
        <v>613</v>
      </c>
      <c r="Q2559" t="s">
        <v>52</v>
      </c>
      <c r="R2559">
        <v>99166</v>
      </c>
      <c r="S2559" t="s">
        <v>38907</v>
      </c>
      <c r="T2559" t="s">
        <v>21127</v>
      </c>
      <c r="U2559" t="s">
        <v>38908</v>
      </c>
      <c r="V2559" t="s">
        <v>4807</v>
      </c>
      <c r="W2559">
        <v>23</v>
      </c>
      <c r="X2559" t="s">
        <v>7356</v>
      </c>
      <c r="Y2559">
        <v>3290</v>
      </c>
      <c r="Z2559" t="s">
        <v>613</v>
      </c>
      <c r="AA2559" t="s">
        <v>4785</v>
      </c>
      <c r="AB2559">
        <v>4460</v>
      </c>
      <c r="AC2559" t="s">
        <v>146</v>
      </c>
      <c r="AD2559" t="s">
        <v>4690</v>
      </c>
      <c r="AE2559" t="s">
        <v>107</v>
      </c>
      <c r="AF2559" t="s">
        <v>107</v>
      </c>
      <c r="AJ2559" t="s">
        <v>58</v>
      </c>
      <c r="AK2559" t="s">
        <v>59</v>
      </c>
      <c r="AL2559">
        <v>41947</v>
      </c>
      <c r="AM2559" t="s">
        <v>4878</v>
      </c>
      <c r="AN2559" t="b">
        <v>1</v>
      </c>
      <c r="AQ2559" t="s">
        <v>60</v>
      </c>
      <c r="AR2559" t="s">
        <v>61</v>
      </c>
      <c r="BB2559" s="7" t="s">
        <v>21126</v>
      </c>
      <c r="BC2559" s="7" t="s">
        <v>612</v>
      </c>
      <c r="BD2559" s="7" t="s">
        <v>52</v>
      </c>
      <c r="BE2559" s="7">
        <v>99166</v>
      </c>
      <c r="BF2559" s="7" t="s">
        <v>38908</v>
      </c>
      <c r="BO2559" t="s">
        <v>38909</v>
      </c>
      <c r="BP2559">
        <v>4631</v>
      </c>
      <c r="BQ2559">
        <v>710</v>
      </c>
      <c r="BR2559">
        <v>7372</v>
      </c>
      <c r="BU2559" t="s">
        <v>38910</v>
      </c>
      <c r="BV2559" t="s">
        <v>4695</v>
      </c>
      <c r="BX2559">
        <v>43598.003321759257</v>
      </c>
    </row>
    <row r="2560" spans="1:76" x14ac:dyDescent="0.25">
      <c r="A2560" t="s">
        <v>38935</v>
      </c>
      <c r="B2560" t="s">
        <v>24700</v>
      </c>
      <c r="C2560" t="s">
        <v>46</v>
      </c>
      <c r="D2560">
        <v>41704</v>
      </c>
      <c r="H2560" t="s">
        <v>47</v>
      </c>
      <c r="I2560">
        <v>41704</v>
      </c>
      <c r="J2560">
        <v>2014</v>
      </c>
      <c r="K2560" t="s">
        <v>85</v>
      </c>
      <c r="L2560" t="s">
        <v>38936</v>
      </c>
      <c r="N2560" t="s">
        <v>38937</v>
      </c>
      <c r="O2560" t="s">
        <v>110</v>
      </c>
      <c r="P2560" t="s">
        <v>111</v>
      </c>
      <c r="Q2560" t="s">
        <v>52</v>
      </c>
      <c r="R2560">
        <v>98366</v>
      </c>
      <c r="S2560" t="s">
        <v>24704</v>
      </c>
      <c r="T2560" t="s">
        <v>24704</v>
      </c>
      <c r="U2560" t="s">
        <v>38938</v>
      </c>
      <c r="V2560" t="s">
        <v>6344</v>
      </c>
      <c r="W2560">
        <v>24</v>
      </c>
      <c r="X2560" t="s">
        <v>4824</v>
      </c>
      <c r="Y2560">
        <v>3539</v>
      </c>
      <c r="Z2560" t="s">
        <v>111</v>
      </c>
      <c r="AA2560" t="s">
        <v>4785</v>
      </c>
      <c r="AB2560">
        <v>153736</v>
      </c>
      <c r="AC2560" t="s">
        <v>146</v>
      </c>
      <c r="AD2560" t="s">
        <v>4690</v>
      </c>
      <c r="AE2560" t="s">
        <v>107</v>
      </c>
      <c r="AF2560" t="s">
        <v>107</v>
      </c>
      <c r="AJ2560" t="s">
        <v>58</v>
      </c>
      <c r="AK2560" t="s">
        <v>59</v>
      </c>
      <c r="AL2560">
        <v>41947</v>
      </c>
      <c r="AM2560" t="s">
        <v>4692</v>
      </c>
      <c r="AN2560" t="b">
        <v>1</v>
      </c>
      <c r="AQ2560" t="s">
        <v>60</v>
      </c>
      <c r="AR2560" t="s">
        <v>61</v>
      </c>
      <c r="BB2560" s="7" t="s">
        <v>38939</v>
      </c>
      <c r="BC2560" s="7" t="s">
        <v>971</v>
      </c>
      <c r="BD2560" s="7" t="s">
        <v>52</v>
      </c>
      <c r="BE2560" s="7">
        <v>98312</v>
      </c>
      <c r="BF2560" s="7" t="s">
        <v>38940</v>
      </c>
      <c r="BG2560" s="7">
        <v>7352.89</v>
      </c>
      <c r="BH2560" s="7">
        <v>169.52</v>
      </c>
      <c r="BI2560">
        <v>7522.41</v>
      </c>
      <c r="BJ2560">
        <v>0</v>
      </c>
      <c r="BK2560">
        <v>0</v>
      </c>
      <c r="BL2560">
        <v>0</v>
      </c>
      <c r="BO2560" t="s">
        <v>38941</v>
      </c>
      <c r="BP2560">
        <v>16975</v>
      </c>
      <c r="BQ2560">
        <v>6164</v>
      </c>
      <c r="BR2560">
        <v>7616</v>
      </c>
      <c r="BS2560">
        <v>8277</v>
      </c>
      <c r="BU2560" t="s">
        <v>38942</v>
      </c>
      <c r="BV2560" t="s">
        <v>4695</v>
      </c>
      <c r="BX2560">
        <v>44149.151284722226</v>
      </c>
    </row>
    <row r="2561" spans="1:76" x14ac:dyDescent="0.25">
      <c r="A2561" t="s">
        <v>39106</v>
      </c>
      <c r="B2561" t="s">
        <v>25553</v>
      </c>
      <c r="C2561" t="s">
        <v>46</v>
      </c>
      <c r="D2561">
        <v>41736</v>
      </c>
      <c r="H2561" t="s">
        <v>47</v>
      </c>
      <c r="I2561">
        <v>41736</v>
      </c>
      <c r="J2561">
        <v>2014</v>
      </c>
      <c r="K2561" t="s">
        <v>85</v>
      </c>
      <c r="L2561" t="s">
        <v>39107</v>
      </c>
      <c r="N2561" t="s">
        <v>671</v>
      </c>
      <c r="O2561" t="s">
        <v>393</v>
      </c>
      <c r="P2561" t="s">
        <v>394</v>
      </c>
      <c r="Q2561" t="s">
        <v>52</v>
      </c>
      <c r="R2561">
        <v>98273</v>
      </c>
      <c r="S2561" t="s">
        <v>39108</v>
      </c>
      <c r="T2561" t="s">
        <v>25556</v>
      </c>
      <c r="U2561" t="s">
        <v>39109</v>
      </c>
      <c r="V2561" t="s">
        <v>5571</v>
      </c>
      <c r="W2561">
        <v>28</v>
      </c>
      <c r="X2561" t="s">
        <v>5461</v>
      </c>
      <c r="Y2561">
        <v>4064</v>
      </c>
      <c r="Z2561" t="s">
        <v>394</v>
      </c>
      <c r="AA2561" t="s">
        <v>4785</v>
      </c>
      <c r="AB2561">
        <v>66649</v>
      </c>
      <c r="AC2561" t="s">
        <v>146</v>
      </c>
      <c r="AD2561" t="s">
        <v>4690</v>
      </c>
      <c r="AE2561" t="s">
        <v>107</v>
      </c>
      <c r="AF2561" t="s">
        <v>107</v>
      </c>
      <c r="AJ2561" t="s">
        <v>58</v>
      </c>
      <c r="AK2561" t="s">
        <v>59</v>
      </c>
      <c r="AL2561">
        <v>41947</v>
      </c>
      <c r="AM2561" t="s">
        <v>4692</v>
      </c>
      <c r="AN2561" t="b">
        <v>1</v>
      </c>
      <c r="AQ2561" t="s">
        <v>60</v>
      </c>
      <c r="AR2561" t="s">
        <v>61</v>
      </c>
      <c r="BB2561" s="7" t="s">
        <v>671</v>
      </c>
      <c r="BC2561" s="7" t="s">
        <v>393</v>
      </c>
      <c r="BD2561" s="7" t="s">
        <v>52</v>
      </c>
      <c r="BE2561" s="7">
        <v>98273</v>
      </c>
      <c r="BG2561" s="7">
        <v>8629.65</v>
      </c>
      <c r="BH2561" s="7">
        <v>0</v>
      </c>
      <c r="BI2561">
        <v>8629.65</v>
      </c>
      <c r="BJ2561">
        <v>0</v>
      </c>
      <c r="BK2561">
        <v>0</v>
      </c>
      <c r="BL2561">
        <v>0</v>
      </c>
      <c r="BO2561" t="s">
        <v>39110</v>
      </c>
      <c r="BP2561">
        <v>9824</v>
      </c>
      <c r="BQ2561">
        <v>5940</v>
      </c>
      <c r="BR2561">
        <v>7096</v>
      </c>
      <c r="BS2561">
        <v>7942</v>
      </c>
      <c r="BU2561" t="s">
        <v>5464</v>
      </c>
      <c r="BV2561" t="s">
        <v>4695</v>
      </c>
      <c r="BX2561">
        <v>44149.139710648145</v>
      </c>
    </row>
    <row r="2562" spans="1:76" x14ac:dyDescent="0.25">
      <c r="A2562" t="s">
        <v>39504</v>
      </c>
      <c r="B2562" t="s">
        <v>794</v>
      </c>
      <c r="C2562" t="s">
        <v>46</v>
      </c>
      <c r="D2562">
        <v>41709</v>
      </c>
      <c r="H2562" t="s">
        <v>599</v>
      </c>
      <c r="I2562">
        <v>41709</v>
      </c>
      <c r="J2562">
        <v>2014</v>
      </c>
      <c r="K2562" t="s">
        <v>85</v>
      </c>
      <c r="L2562" t="s">
        <v>39505</v>
      </c>
      <c r="N2562" t="s">
        <v>795</v>
      </c>
      <c r="O2562" t="s">
        <v>573</v>
      </c>
      <c r="P2562" t="s">
        <v>291</v>
      </c>
      <c r="Q2562" t="s">
        <v>52</v>
      </c>
      <c r="R2562">
        <v>98837</v>
      </c>
      <c r="S2562" t="s">
        <v>796</v>
      </c>
      <c r="T2562" t="s">
        <v>39506</v>
      </c>
      <c r="U2562" t="s">
        <v>39507</v>
      </c>
      <c r="V2562" t="s">
        <v>54</v>
      </c>
      <c r="W2562">
        <v>13</v>
      </c>
      <c r="X2562" t="s">
        <v>574</v>
      </c>
      <c r="Y2562">
        <v>4803</v>
      </c>
      <c r="Z2562" t="s">
        <v>291</v>
      </c>
      <c r="AA2562" t="s">
        <v>57</v>
      </c>
      <c r="AC2562" t="s">
        <v>146</v>
      </c>
      <c r="AD2562" t="s">
        <v>4690</v>
      </c>
      <c r="AE2562" t="s">
        <v>107</v>
      </c>
      <c r="AF2562" t="s">
        <v>107</v>
      </c>
      <c r="AJ2562" t="s">
        <v>58</v>
      </c>
      <c r="AK2562" t="s">
        <v>59</v>
      </c>
      <c r="AL2562">
        <v>41947</v>
      </c>
      <c r="AM2562" t="s">
        <v>4692</v>
      </c>
      <c r="AN2562" t="b">
        <v>1</v>
      </c>
      <c r="AQ2562" t="s">
        <v>60</v>
      </c>
      <c r="AR2562" t="s">
        <v>99</v>
      </c>
      <c r="AS2562" t="s">
        <v>4734</v>
      </c>
      <c r="BB2562" s="7" t="s">
        <v>39508</v>
      </c>
      <c r="BC2562" s="7" t="s">
        <v>573</v>
      </c>
      <c r="BD2562" s="7" t="s">
        <v>52</v>
      </c>
      <c r="BE2562" s="7">
        <v>98837</v>
      </c>
      <c r="BF2562" s="7" t="s">
        <v>39509</v>
      </c>
      <c r="BG2562" s="7">
        <v>39376.129999999997</v>
      </c>
      <c r="BH2562" s="7">
        <v>0</v>
      </c>
      <c r="BI2562">
        <v>39004.559999999998</v>
      </c>
      <c r="BJ2562">
        <v>-1800</v>
      </c>
      <c r="BK2562">
        <v>0</v>
      </c>
      <c r="BL2562">
        <v>0</v>
      </c>
      <c r="BO2562" t="s">
        <v>39510</v>
      </c>
      <c r="BP2562">
        <v>1582</v>
      </c>
      <c r="BQ2562">
        <v>6143</v>
      </c>
      <c r="BR2562">
        <v>7571</v>
      </c>
      <c r="BS2562">
        <v>7557</v>
      </c>
      <c r="BT2562">
        <v>13</v>
      </c>
      <c r="BU2562" t="s">
        <v>39511</v>
      </c>
      <c r="BV2562" t="s">
        <v>4695</v>
      </c>
      <c r="BX2562">
        <v>44149.125509259262</v>
      </c>
    </row>
    <row r="2563" spans="1:76" x14ac:dyDescent="0.25">
      <c r="A2563" t="s">
        <v>39512</v>
      </c>
      <c r="B2563" t="s">
        <v>23856</v>
      </c>
      <c r="C2563" t="s">
        <v>46</v>
      </c>
      <c r="D2563">
        <v>41355</v>
      </c>
      <c r="H2563" t="s">
        <v>599</v>
      </c>
      <c r="I2563">
        <v>41355</v>
      </c>
      <c r="J2563">
        <v>2014</v>
      </c>
      <c r="K2563" t="s">
        <v>85</v>
      </c>
      <c r="L2563" t="s">
        <v>39513</v>
      </c>
      <c r="N2563" t="s">
        <v>9085</v>
      </c>
      <c r="O2563" t="s">
        <v>462</v>
      </c>
      <c r="P2563" t="s">
        <v>462</v>
      </c>
      <c r="Q2563" t="s">
        <v>52</v>
      </c>
      <c r="R2563">
        <v>99362</v>
      </c>
      <c r="S2563" t="s">
        <v>23859</v>
      </c>
      <c r="T2563" t="s">
        <v>36133</v>
      </c>
      <c r="U2563" t="s">
        <v>36134</v>
      </c>
      <c r="V2563" t="s">
        <v>6576</v>
      </c>
      <c r="W2563">
        <v>27</v>
      </c>
      <c r="X2563" t="s">
        <v>12122</v>
      </c>
      <c r="Y2563">
        <v>4302</v>
      </c>
      <c r="Z2563" t="s">
        <v>462</v>
      </c>
      <c r="AA2563" t="s">
        <v>4785</v>
      </c>
      <c r="AB2563">
        <v>31790</v>
      </c>
      <c r="AC2563" t="s">
        <v>146</v>
      </c>
      <c r="AD2563" t="s">
        <v>4690</v>
      </c>
      <c r="AE2563" t="s">
        <v>107</v>
      </c>
      <c r="AF2563" t="s">
        <v>107</v>
      </c>
      <c r="AJ2563" t="s">
        <v>58</v>
      </c>
      <c r="AK2563" t="s">
        <v>59</v>
      </c>
      <c r="AL2563">
        <v>41947</v>
      </c>
      <c r="AM2563" t="s">
        <v>4692</v>
      </c>
      <c r="AN2563" t="b">
        <v>1</v>
      </c>
      <c r="AQ2563" t="s">
        <v>60</v>
      </c>
      <c r="AR2563" t="s">
        <v>99</v>
      </c>
      <c r="BB2563" s="7" t="s">
        <v>39514</v>
      </c>
      <c r="BC2563" s="7" t="s">
        <v>462</v>
      </c>
      <c r="BD2563" s="7" t="s">
        <v>52</v>
      </c>
      <c r="BE2563" s="7">
        <v>99362</v>
      </c>
      <c r="BG2563" s="7">
        <v>20853.07</v>
      </c>
      <c r="BH2563" s="7">
        <v>0</v>
      </c>
      <c r="BI2563">
        <v>24318.07</v>
      </c>
      <c r="BJ2563">
        <v>0</v>
      </c>
      <c r="BK2563">
        <v>0</v>
      </c>
      <c r="BL2563">
        <v>0</v>
      </c>
      <c r="BO2563" t="s">
        <v>39515</v>
      </c>
      <c r="BP2563">
        <v>4235</v>
      </c>
      <c r="BQ2563">
        <v>1848</v>
      </c>
      <c r="BR2563">
        <v>7397</v>
      </c>
      <c r="BS2563">
        <v>7695</v>
      </c>
      <c r="BU2563" t="s">
        <v>39516</v>
      </c>
      <c r="BV2563" t="s">
        <v>4695</v>
      </c>
      <c r="BX2563">
        <v>44149.130185185182</v>
      </c>
    </row>
    <row r="2564" spans="1:76" x14ac:dyDescent="0.25">
      <c r="A2564" t="s">
        <v>39517</v>
      </c>
      <c r="B2564" t="s">
        <v>26159</v>
      </c>
      <c r="C2564" t="s">
        <v>46</v>
      </c>
      <c r="D2564">
        <v>41854</v>
      </c>
      <c r="I2564">
        <v>41854</v>
      </c>
      <c r="J2564">
        <v>2014</v>
      </c>
      <c r="K2564" t="s">
        <v>85</v>
      </c>
      <c r="L2564" t="s">
        <v>39518</v>
      </c>
      <c r="N2564" t="s">
        <v>39519</v>
      </c>
      <c r="O2564" t="s">
        <v>39520</v>
      </c>
      <c r="P2564" t="s">
        <v>908</v>
      </c>
      <c r="Q2564" t="s">
        <v>52</v>
      </c>
      <c r="R2564">
        <v>98943</v>
      </c>
      <c r="S2564" t="s">
        <v>26163</v>
      </c>
      <c r="T2564" t="s">
        <v>39521</v>
      </c>
      <c r="U2564" t="s">
        <v>39522</v>
      </c>
      <c r="V2564" t="s">
        <v>6344</v>
      </c>
      <c r="W2564">
        <v>24</v>
      </c>
      <c r="X2564" t="s">
        <v>5397</v>
      </c>
      <c r="Y2564">
        <v>3559</v>
      </c>
      <c r="Z2564" t="s">
        <v>908</v>
      </c>
      <c r="AA2564" t="s">
        <v>4785</v>
      </c>
      <c r="AB2564">
        <v>21906</v>
      </c>
      <c r="AC2564" t="s">
        <v>146</v>
      </c>
      <c r="AD2564" t="s">
        <v>4690</v>
      </c>
      <c r="AE2564" t="s">
        <v>107</v>
      </c>
      <c r="AF2564" t="s">
        <v>107</v>
      </c>
      <c r="AJ2564" t="s">
        <v>58</v>
      </c>
      <c r="AK2564" t="s">
        <v>59</v>
      </c>
      <c r="AL2564">
        <v>41947</v>
      </c>
      <c r="AM2564" t="s">
        <v>4878</v>
      </c>
      <c r="AN2564" t="b">
        <v>1</v>
      </c>
      <c r="AQ2564" t="s">
        <v>60</v>
      </c>
      <c r="AR2564" t="s">
        <v>61</v>
      </c>
      <c r="BB2564" s="7" t="s">
        <v>22168</v>
      </c>
      <c r="BC2564" s="7" t="s">
        <v>907</v>
      </c>
      <c r="BD2564" s="7" t="s">
        <v>52</v>
      </c>
      <c r="BE2564" s="7">
        <v>98926</v>
      </c>
      <c r="BF2564" s="7" t="s">
        <v>28864</v>
      </c>
      <c r="BO2564" t="s">
        <v>39523</v>
      </c>
      <c r="BP2564">
        <v>8451</v>
      </c>
      <c r="BQ2564">
        <v>767</v>
      </c>
      <c r="BR2564">
        <v>7161</v>
      </c>
      <c r="BU2564" t="s">
        <v>22170</v>
      </c>
      <c r="BV2564" t="s">
        <v>4695</v>
      </c>
      <c r="BX2564">
        <v>43598.000092592592</v>
      </c>
    </row>
    <row r="2565" spans="1:76" x14ac:dyDescent="0.25">
      <c r="A2565" t="s">
        <v>39524</v>
      </c>
      <c r="B2565" t="s">
        <v>39525</v>
      </c>
      <c r="C2565" t="s">
        <v>46</v>
      </c>
      <c r="D2565">
        <v>41785</v>
      </c>
      <c r="H2565" t="s">
        <v>47</v>
      </c>
      <c r="I2565">
        <v>41785</v>
      </c>
      <c r="J2565">
        <v>2014</v>
      </c>
      <c r="K2565" t="s">
        <v>85</v>
      </c>
      <c r="L2565" t="s">
        <v>39526</v>
      </c>
      <c r="N2565" t="s">
        <v>39527</v>
      </c>
      <c r="O2565" t="s">
        <v>366</v>
      </c>
      <c r="P2565" t="s">
        <v>96</v>
      </c>
      <c r="Q2565" t="s">
        <v>52</v>
      </c>
      <c r="R2565">
        <v>99336</v>
      </c>
      <c r="S2565" t="s">
        <v>39528</v>
      </c>
      <c r="T2565" t="s">
        <v>39528</v>
      </c>
      <c r="U2565" t="s">
        <v>39529</v>
      </c>
      <c r="V2565" t="s">
        <v>7053</v>
      </c>
      <c r="W2565">
        <v>21</v>
      </c>
      <c r="X2565" t="s">
        <v>7019</v>
      </c>
      <c r="Y2565">
        <v>4725</v>
      </c>
      <c r="Z2565" t="s">
        <v>96</v>
      </c>
      <c r="AA2565" t="s">
        <v>4785</v>
      </c>
      <c r="AB2565">
        <v>97652</v>
      </c>
      <c r="AC2565" t="s">
        <v>146</v>
      </c>
      <c r="AD2565" t="s">
        <v>4690</v>
      </c>
      <c r="AE2565" t="s">
        <v>107</v>
      </c>
      <c r="AF2565" t="s">
        <v>107</v>
      </c>
      <c r="AJ2565" t="s">
        <v>58</v>
      </c>
      <c r="AK2565" t="s">
        <v>59</v>
      </c>
      <c r="AL2565">
        <v>41947</v>
      </c>
      <c r="AM2565" t="s">
        <v>4692</v>
      </c>
      <c r="AN2565" t="b">
        <v>1</v>
      </c>
      <c r="AQ2565" t="s">
        <v>177</v>
      </c>
      <c r="BB2565" s="7" t="s">
        <v>5457</v>
      </c>
      <c r="BC2565" s="7" t="s">
        <v>1358</v>
      </c>
      <c r="BD2565" s="7" t="s">
        <v>52</v>
      </c>
      <c r="BE2565" s="7">
        <v>99350</v>
      </c>
      <c r="BF2565" s="7" t="s">
        <v>39530</v>
      </c>
      <c r="BG2565" s="7">
        <v>8718.43</v>
      </c>
      <c r="BH2565" s="7">
        <v>0</v>
      </c>
      <c r="BI2565">
        <v>7648.78</v>
      </c>
      <c r="BJ2565">
        <v>2</v>
      </c>
      <c r="BK2565">
        <v>0</v>
      </c>
      <c r="BL2565">
        <v>0</v>
      </c>
      <c r="BO2565" t="s">
        <v>39531</v>
      </c>
      <c r="BP2565">
        <v>8593</v>
      </c>
      <c r="BQ2565">
        <v>5963</v>
      </c>
      <c r="BR2565">
        <v>7152</v>
      </c>
      <c r="BS2565">
        <v>7884</v>
      </c>
      <c r="BU2565" t="s">
        <v>39532</v>
      </c>
      <c r="BV2565" t="s">
        <v>4695</v>
      </c>
      <c r="BX2565">
        <v>44149.137280092589</v>
      </c>
    </row>
    <row r="2566" spans="1:76" x14ac:dyDescent="0.25">
      <c r="A2566" t="s">
        <v>39533</v>
      </c>
      <c r="B2566" t="s">
        <v>23585</v>
      </c>
      <c r="C2566" t="s">
        <v>46</v>
      </c>
      <c r="D2566">
        <v>41788</v>
      </c>
      <c r="I2566">
        <v>41788</v>
      </c>
      <c r="J2566">
        <v>2014</v>
      </c>
      <c r="K2566" t="s">
        <v>85</v>
      </c>
      <c r="L2566" t="s">
        <v>39534</v>
      </c>
      <c r="N2566" t="s">
        <v>39535</v>
      </c>
      <c r="O2566" t="s">
        <v>4054</v>
      </c>
      <c r="P2566" t="s">
        <v>3508</v>
      </c>
      <c r="Q2566" t="s">
        <v>52</v>
      </c>
      <c r="R2566">
        <v>99122</v>
      </c>
      <c r="S2566" t="s">
        <v>39536</v>
      </c>
      <c r="T2566" t="s">
        <v>39536</v>
      </c>
      <c r="U2566" t="s">
        <v>39537</v>
      </c>
      <c r="V2566" t="s">
        <v>5331</v>
      </c>
      <c r="W2566">
        <v>26</v>
      </c>
      <c r="X2566" t="s">
        <v>6972</v>
      </c>
      <c r="Y2566">
        <v>3655</v>
      </c>
      <c r="Z2566" t="s">
        <v>3508</v>
      </c>
      <c r="AA2566" t="s">
        <v>4785</v>
      </c>
      <c r="AB2566">
        <v>7129</v>
      </c>
      <c r="AC2566" t="s">
        <v>146</v>
      </c>
      <c r="AD2566" t="s">
        <v>4690</v>
      </c>
      <c r="AE2566" t="s">
        <v>107</v>
      </c>
      <c r="AF2566" t="s">
        <v>107</v>
      </c>
      <c r="AJ2566" t="s">
        <v>58</v>
      </c>
      <c r="AK2566" t="s">
        <v>59</v>
      </c>
      <c r="AL2566">
        <v>41947</v>
      </c>
      <c r="AM2566" t="s">
        <v>4878</v>
      </c>
      <c r="AN2566" t="b">
        <v>1</v>
      </c>
      <c r="AQ2566" t="s">
        <v>195</v>
      </c>
      <c r="AR2566" t="s">
        <v>150</v>
      </c>
      <c r="BB2566" s="7" t="s">
        <v>39535</v>
      </c>
      <c r="BC2566" s="7" t="s">
        <v>4054</v>
      </c>
      <c r="BD2566" s="7" t="s">
        <v>52</v>
      </c>
      <c r="BE2566" s="7">
        <v>99122</v>
      </c>
      <c r="BF2566" s="7" t="s">
        <v>39537</v>
      </c>
      <c r="BO2566" t="s">
        <v>39538</v>
      </c>
      <c r="BP2566">
        <v>929</v>
      </c>
      <c r="BQ2566">
        <v>265</v>
      </c>
      <c r="BR2566">
        <v>7618</v>
      </c>
      <c r="BU2566" t="s">
        <v>23589</v>
      </c>
      <c r="BV2566" t="s">
        <v>4695</v>
      </c>
      <c r="BX2566">
        <v>43598.0075462963</v>
      </c>
    </row>
    <row r="2567" spans="1:76" x14ac:dyDescent="0.25">
      <c r="A2567" t="s">
        <v>39539</v>
      </c>
      <c r="B2567" t="s">
        <v>1691</v>
      </c>
      <c r="C2567" t="s">
        <v>46</v>
      </c>
      <c r="D2567">
        <v>41793</v>
      </c>
      <c r="H2567" t="s">
        <v>47</v>
      </c>
      <c r="I2567">
        <v>41793</v>
      </c>
      <c r="J2567">
        <v>2014</v>
      </c>
      <c r="K2567" t="s">
        <v>85</v>
      </c>
      <c r="L2567" t="s">
        <v>38861</v>
      </c>
      <c r="N2567" t="s">
        <v>2343</v>
      </c>
      <c r="O2567" t="s">
        <v>815</v>
      </c>
      <c r="P2567" t="s">
        <v>111</v>
      </c>
      <c r="Q2567" t="s">
        <v>52</v>
      </c>
      <c r="R2567">
        <v>98110</v>
      </c>
      <c r="S2567" t="s">
        <v>24912</v>
      </c>
      <c r="T2567" t="s">
        <v>24912</v>
      </c>
      <c r="U2567" t="s">
        <v>39540</v>
      </c>
      <c r="V2567" t="s">
        <v>54</v>
      </c>
      <c r="W2567">
        <v>13</v>
      </c>
      <c r="X2567" t="s">
        <v>329</v>
      </c>
      <c r="Y2567">
        <v>3558</v>
      </c>
      <c r="Z2567" t="s">
        <v>111</v>
      </c>
      <c r="AA2567" t="s">
        <v>57</v>
      </c>
      <c r="AC2567" t="s">
        <v>146</v>
      </c>
      <c r="AD2567" t="s">
        <v>4690</v>
      </c>
      <c r="AE2567" t="s">
        <v>107</v>
      </c>
      <c r="AF2567" t="s">
        <v>107</v>
      </c>
      <c r="AJ2567" t="s">
        <v>58</v>
      </c>
      <c r="AK2567" t="s">
        <v>59</v>
      </c>
      <c r="AL2567">
        <v>41947</v>
      </c>
      <c r="AM2567" t="s">
        <v>4692</v>
      </c>
      <c r="AN2567" t="b">
        <v>1</v>
      </c>
      <c r="AQ2567" t="s">
        <v>60</v>
      </c>
      <c r="AR2567" t="s">
        <v>99</v>
      </c>
      <c r="AS2567" t="s">
        <v>4734</v>
      </c>
      <c r="BB2567" s="7" t="s">
        <v>2343</v>
      </c>
      <c r="BC2567" s="7" t="s">
        <v>815</v>
      </c>
      <c r="BD2567" s="7" t="s">
        <v>52</v>
      </c>
      <c r="BE2567" s="7">
        <v>98110</v>
      </c>
      <c r="BF2567" s="7" t="s">
        <v>39540</v>
      </c>
      <c r="BG2567" s="7">
        <v>6885.16</v>
      </c>
      <c r="BH2567" s="7">
        <v>0</v>
      </c>
      <c r="BI2567">
        <v>1888.4</v>
      </c>
      <c r="BJ2567">
        <v>-756.56</v>
      </c>
      <c r="BK2567">
        <v>0</v>
      </c>
      <c r="BL2567">
        <v>0</v>
      </c>
      <c r="BO2567" t="s">
        <v>39541</v>
      </c>
      <c r="BP2567">
        <v>14315</v>
      </c>
      <c r="BQ2567">
        <v>6077</v>
      </c>
      <c r="BR2567">
        <v>7423</v>
      </c>
      <c r="BS2567">
        <v>8140</v>
      </c>
      <c r="BT2567">
        <v>23</v>
      </c>
      <c r="BU2567" t="s">
        <v>39542</v>
      </c>
      <c r="BV2567" t="s">
        <v>4695</v>
      </c>
      <c r="BX2567">
        <v>44149.147002314814</v>
      </c>
    </row>
    <row r="2568" spans="1:76" x14ac:dyDescent="0.25">
      <c r="A2568" t="s">
        <v>39543</v>
      </c>
      <c r="B2568" t="s">
        <v>4592</v>
      </c>
      <c r="C2568" t="s">
        <v>46</v>
      </c>
      <c r="D2568">
        <v>41791</v>
      </c>
      <c r="I2568">
        <v>41791</v>
      </c>
      <c r="J2568">
        <v>2014</v>
      </c>
      <c r="K2568" t="s">
        <v>85</v>
      </c>
      <c r="L2568" t="s">
        <v>39544</v>
      </c>
      <c r="N2568" t="s">
        <v>4593</v>
      </c>
      <c r="O2568" t="s">
        <v>75</v>
      </c>
      <c r="P2568" t="s">
        <v>68</v>
      </c>
      <c r="Q2568" t="s">
        <v>52</v>
      </c>
      <c r="R2568">
        <v>98057</v>
      </c>
      <c r="S2568" t="s">
        <v>39545</v>
      </c>
      <c r="T2568" t="s">
        <v>39546</v>
      </c>
      <c r="U2568" t="s">
        <v>39547</v>
      </c>
      <c r="V2568" t="s">
        <v>90</v>
      </c>
      <c r="W2568">
        <v>12</v>
      </c>
      <c r="X2568" t="s">
        <v>258</v>
      </c>
      <c r="Y2568">
        <v>4766</v>
      </c>
      <c r="Z2568" t="s">
        <v>68</v>
      </c>
      <c r="AA2568" t="s">
        <v>57</v>
      </c>
      <c r="AC2568" t="s">
        <v>146</v>
      </c>
      <c r="AD2568" t="s">
        <v>4690</v>
      </c>
      <c r="AE2568" t="s">
        <v>107</v>
      </c>
      <c r="AF2568" t="s">
        <v>107</v>
      </c>
      <c r="AJ2568" t="s">
        <v>58</v>
      </c>
      <c r="AK2568" t="s">
        <v>59</v>
      </c>
      <c r="AL2568">
        <v>41947</v>
      </c>
      <c r="AM2568" t="s">
        <v>4878</v>
      </c>
      <c r="AN2568" t="b">
        <v>1</v>
      </c>
      <c r="AQ2568" t="s">
        <v>177</v>
      </c>
      <c r="AS2568" t="s">
        <v>4734</v>
      </c>
      <c r="BB2568" s="7" t="s">
        <v>4593</v>
      </c>
      <c r="BC2568" s="7" t="s">
        <v>75</v>
      </c>
      <c r="BD2568" s="7" t="s">
        <v>52</v>
      </c>
      <c r="BE2568" s="7">
        <v>98057</v>
      </c>
      <c r="BF2568" s="7" t="s">
        <v>39547</v>
      </c>
      <c r="BO2568" t="s">
        <v>39548</v>
      </c>
      <c r="BP2568">
        <v>12073</v>
      </c>
      <c r="BQ2568">
        <v>5953</v>
      </c>
      <c r="BR2568">
        <v>7122</v>
      </c>
      <c r="BT2568">
        <v>37</v>
      </c>
      <c r="BU2568" t="s">
        <v>39549</v>
      </c>
      <c r="BV2568" t="s">
        <v>4695</v>
      </c>
      <c r="BX2568">
        <v>43597.999502314815</v>
      </c>
    </row>
    <row r="2569" spans="1:76" x14ac:dyDescent="0.25">
      <c r="A2569" t="s">
        <v>39550</v>
      </c>
      <c r="B2569" t="s">
        <v>2419</v>
      </c>
      <c r="C2569" t="s">
        <v>46</v>
      </c>
      <c r="D2569">
        <v>41781</v>
      </c>
      <c r="H2569" t="s">
        <v>47</v>
      </c>
      <c r="I2569">
        <v>41781</v>
      </c>
      <c r="J2569">
        <v>2014</v>
      </c>
      <c r="K2569" t="s">
        <v>85</v>
      </c>
      <c r="L2569" t="s">
        <v>39551</v>
      </c>
      <c r="N2569" t="s">
        <v>2420</v>
      </c>
      <c r="O2569" t="s">
        <v>2421</v>
      </c>
      <c r="P2569" t="s">
        <v>80</v>
      </c>
      <c r="Q2569" t="s">
        <v>52</v>
      </c>
      <c r="R2569">
        <v>98562</v>
      </c>
      <c r="S2569" t="s">
        <v>2422</v>
      </c>
      <c r="T2569" t="s">
        <v>39552</v>
      </c>
      <c r="U2569" t="s">
        <v>39553</v>
      </c>
      <c r="V2569" t="s">
        <v>54</v>
      </c>
      <c r="W2569">
        <v>13</v>
      </c>
      <c r="X2569" t="s">
        <v>82</v>
      </c>
      <c r="Y2569">
        <v>4825</v>
      </c>
      <c r="Z2569" t="s">
        <v>80</v>
      </c>
      <c r="AA2569" t="s">
        <v>57</v>
      </c>
      <c r="AC2569" t="s">
        <v>146</v>
      </c>
      <c r="AD2569" t="s">
        <v>4690</v>
      </c>
      <c r="AE2569" t="s">
        <v>107</v>
      </c>
      <c r="AF2569" t="s">
        <v>107</v>
      </c>
      <c r="AJ2569" t="s">
        <v>58</v>
      </c>
      <c r="AK2569" t="s">
        <v>59</v>
      </c>
      <c r="AL2569">
        <v>41947</v>
      </c>
      <c r="AM2569" t="s">
        <v>4692</v>
      </c>
      <c r="AN2569" t="b">
        <v>1</v>
      </c>
      <c r="AQ2569" t="s">
        <v>60</v>
      </c>
      <c r="AR2569" t="s">
        <v>99</v>
      </c>
      <c r="AS2569" t="s">
        <v>4734</v>
      </c>
      <c r="BB2569" s="7" t="s">
        <v>2423</v>
      </c>
      <c r="BC2569" s="7" t="s">
        <v>740</v>
      </c>
      <c r="BD2569" s="7" t="s">
        <v>52</v>
      </c>
      <c r="BE2569" s="7">
        <v>98520</v>
      </c>
      <c r="BG2569" s="7">
        <v>8037.28</v>
      </c>
      <c r="BH2569" s="7">
        <v>0</v>
      </c>
      <c r="BI2569">
        <v>6282.19</v>
      </c>
      <c r="BJ2569">
        <v>0</v>
      </c>
      <c r="BK2569">
        <v>0</v>
      </c>
      <c r="BL2569">
        <v>0</v>
      </c>
      <c r="BO2569" t="s">
        <v>39554</v>
      </c>
      <c r="BP2569">
        <v>7681</v>
      </c>
      <c r="BQ2569">
        <v>5992</v>
      </c>
      <c r="BR2569">
        <v>7220</v>
      </c>
      <c r="BS2569">
        <v>7836</v>
      </c>
      <c r="BT2569">
        <v>24</v>
      </c>
      <c r="BU2569" t="s">
        <v>39555</v>
      </c>
      <c r="BV2569" t="s">
        <v>4695</v>
      </c>
      <c r="BX2569">
        <v>44149.135497685187</v>
      </c>
    </row>
    <row r="2570" spans="1:76" x14ac:dyDescent="0.25">
      <c r="A2570" t="s">
        <v>39556</v>
      </c>
      <c r="B2570" t="s">
        <v>1165</v>
      </c>
      <c r="C2570" t="s">
        <v>46</v>
      </c>
      <c r="D2570">
        <v>41779</v>
      </c>
      <c r="H2570" t="s">
        <v>47</v>
      </c>
      <c r="I2570">
        <v>41779</v>
      </c>
      <c r="J2570">
        <v>2014</v>
      </c>
      <c r="K2570" t="s">
        <v>85</v>
      </c>
      <c r="L2570" t="s">
        <v>39557</v>
      </c>
      <c r="N2570" t="s">
        <v>39558</v>
      </c>
      <c r="O2570" t="s">
        <v>1166</v>
      </c>
      <c r="P2570" t="s">
        <v>353</v>
      </c>
      <c r="Q2570" t="s">
        <v>52</v>
      </c>
      <c r="R2570">
        <v>98248</v>
      </c>
      <c r="S2570" t="s">
        <v>39559</v>
      </c>
      <c r="T2570" t="s">
        <v>39559</v>
      </c>
      <c r="U2570" t="s">
        <v>39560</v>
      </c>
      <c r="V2570" t="s">
        <v>54</v>
      </c>
      <c r="W2570">
        <v>13</v>
      </c>
      <c r="X2570" t="s">
        <v>355</v>
      </c>
      <c r="Y2570">
        <v>4862</v>
      </c>
      <c r="Z2570" t="s">
        <v>353</v>
      </c>
      <c r="AA2570" t="s">
        <v>57</v>
      </c>
      <c r="AC2570" t="s">
        <v>146</v>
      </c>
      <c r="AD2570" t="s">
        <v>4690</v>
      </c>
      <c r="AE2570" t="s">
        <v>107</v>
      </c>
      <c r="AF2570" t="s">
        <v>107</v>
      </c>
      <c r="AJ2570" t="s">
        <v>58</v>
      </c>
      <c r="AK2570" t="s">
        <v>59</v>
      </c>
      <c r="AL2570">
        <v>41947</v>
      </c>
      <c r="AM2570" t="s">
        <v>4692</v>
      </c>
      <c r="AN2570" t="b">
        <v>1</v>
      </c>
      <c r="AQ2570" t="s">
        <v>177</v>
      </c>
      <c r="AS2570" t="s">
        <v>4734</v>
      </c>
      <c r="BB2570" s="7" t="s">
        <v>1167</v>
      </c>
      <c r="BC2570" s="7" t="s">
        <v>352</v>
      </c>
      <c r="BD2570" s="7" t="s">
        <v>52</v>
      </c>
      <c r="BE2570" s="7">
        <v>98225</v>
      </c>
      <c r="BF2570" s="7" t="s">
        <v>39561</v>
      </c>
      <c r="BG2570" s="7">
        <v>21992</v>
      </c>
      <c r="BH2570" s="7">
        <v>0</v>
      </c>
      <c r="BI2570">
        <v>14177.75</v>
      </c>
      <c r="BJ2570">
        <v>0</v>
      </c>
      <c r="BK2570">
        <v>0</v>
      </c>
      <c r="BL2570">
        <v>0</v>
      </c>
      <c r="BO2570" t="s">
        <v>39562</v>
      </c>
      <c r="BP2570">
        <v>10545</v>
      </c>
      <c r="BQ2570">
        <v>5928</v>
      </c>
      <c r="BR2570">
        <v>7070</v>
      </c>
      <c r="BS2570">
        <v>7983</v>
      </c>
      <c r="BT2570">
        <v>42</v>
      </c>
      <c r="BU2570" t="s">
        <v>6990</v>
      </c>
      <c r="BV2570" t="s">
        <v>4695</v>
      </c>
      <c r="BX2570">
        <v>44149.141631944447</v>
      </c>
    </row>
    <row r="2571" spans="1:76" x14ac:dyDescent="0.25">
      <c r="A2571" t="s">
        <v>39563</v>
      </c>
      <c r="B2571" t="s">
        <v>2106</v>
      </c>
      <c r="C2571" t="s">
        <v>46</v>
      </c>
      <c r="D2571">
        <v>41770</v>
      </c>
      <c r="H2571" t="s">
        <v>599</v>
      </c>
      <c r="I2571">
        <v>41770</v>
      </c>
      <c r="J2571">
        <v>2014</v>
      </c>
      <c r="K2571" t="s">
        <v>85</v>
      </c>
      <c r="L2571" t="s">
        <v>34727</v>
      </c>
      <c r="N2571" t="s">
        <v>2107</v>
      </c>
      <c r="O2571" t="s">
        <v>1809</v>
      </c>
      <c r="P2571" t="s">
        <v>88</v>
      </c>
      <c r="Q2571" t="s">
        <v>52</v>
      </c>
      <c r="R2571">
        <v>98579</v>
      </c>
      <c r="S2571" t="s">
        <v>2108</v>
      </c>
      <c r="T2571" t="s">
        <v>39564</v>
      </c>
      <c r="U2571" t="s">
        <v>39565</v>
      </c>
      <c r="V2571" t="s">
        <v>54</v>
      </c>
      <c r="W2571">
        <v>13</v>
      </c>
      <c r="X2571" t="s">
        <v>649</v>
      </c>
      <c r="Y2571">
        <v>4817</v>
      </c>
      <c r="Z2571" t="s">
        <v>88</v>
      </c>
      <c r="AA2571" t="s">
        <v>57</v>
      </c>
      <c r="AC2571" t="s">
        <v>146</v>
      </c>
      <c r="AD2571" t="s">
        <v>4690</v>
      </c>
      <c r="AE2571" t="s">
        <v>107</v>
      </c>
      <c r="AF2571" t="s">
        <v>107</v>
      </c>
      <c r="AJ2571" t="s">
        <v>58</v>
      </c>
      <c r="AK2571" t="s">
        <v>59</v>
      </c>
      <c r="AL2571">
        <v>41947</v>
      </c>
      <c r="AM2571" t="s">
        <v>4692</v>
      </c>
      <c r="AN2571" t="b">
        <v>1</v>
      </c>
      <c r="AQ2571" t="s">
        <v>60</v>
      </c>
      <c r="AR2571" t="s">
        <v>99</v>
      </c>
      <c r="AS2571" t="s">
        <v>4734</v>
      </c>
      <c r="BB2571" s="7" t="s">
        <v>2107</v>
      </c>
      <c r="BC2571" s="7" t="s">
        <v>1809</v>
      </c>
      <c r="BD2571" s="7" t="s">
        <v>52</v>
      </c>
      <c r="BE2571" s="7">
        <v>98579</v>
      </c>
      <c r="BF2571" s="7" t="s">
        <v>39565</v>
      </c>
      <c r="BG2571" s="7">
        <v>0</v>
      </c>
      <c r="BH2571" s="7">
        <v>0</v>
      </c>
      <c r="BI2571">
        <v>856.11</v>
      </c>
      <c r="BJ2571">
        <v>0</v>
      </c>
      <c r="BK2571">
        <v>0</v>
      </c>
      <c r="BL2571">
        <v>0</v>
      </c>
      <c r="BO2571" t="s">
        <v>39566</v>
      </c>
      <c r="BP2571">
        <v>13294</v>
      </c>
      <c r="BQ2571">
        <v>6024</v>
      </c>
      <c r="BR2571">
        <v>7294</v>
      </c>
      <c r="BS2571">
        <v>8091</v>
      </c>
      <c r="BT2571">
        <v>20</v>
      </c>
      <c r="BU2571" t="s">
        <v>34732</v>
      </c>
      <c r="BV2571" t="s">
        <v>4695</v>
      </c>
      <c r="BX2571">
        <v>44149.145104166666</v>
      </c>
    </row>
    <row r="2572" spans="1:76" x14ac:dyDescent="0.25">
      <c r="A2572" t="s">
        <v>39567</v>
      </c>
      <c r="B2572" t="s">
        <v>23660</v>
      </c>
      <c r="C2572" t="s">
        <v>46</v>
      </c>
      <c r="D2572">
        <v>41732</v>
      </c>
      <c r="H2572" t="s">
        <v>47</v>
      </c>
      <c r="I2572">
        <v>41732</v>
      </c>
      <c r="J2572">
        <v>2014</v>
      </c>
      <c r="K2572" t="s">
        <v>85</v>
      </c>
      <c r="L2572" t="s">
        <v>39568</v>
      </c>
      <c r="N2572" t="s">
        <v>39569</v>
      </c>
      <c r="O2572" t="s">
        <v>489</v>
      </c>
      <c r="P2572" t="s">
        <v>394</v>
      </c>
      <c r="Q2572" t="s">
        <v>52</v>
      </c>
      <c r="R2572">
        <v>98221</v>
      </c>
      <c r="S2572" t="s">
        <v>1686</v>
      </c>
      <c r="T2572" t="s">
        <v>23664</v>
      </c>
      <c r="U2572" t="s">
        <v>39570</v>
      </c>
      <c r="V2572" t="s">
        <v>7053</v>
      </c>
      <c r="W2572">
        <v>21</v>
      </c>
      <c r="X2572" t="s">
        <v>5461</v>
      </c>
      <c r="Y2572">
        <v>4064</v>
      </c>
      <c r="Z2572" t="s">
        <v>394</v>
      </c>
      <c r="AA2572" t="s">
        <v>4785</v>
      </c>
      <c r="AB2572">
        <v>66649</v>
      </c>
      <c r="AC2572" t="s">
        <v>146</v>
      </c>
      <c r="AD2572" t="s">
        <v>4690</v>
      </c>
      <c r="AE2572" t="s">
        <v>107</v>
      </c>
      <c r="AF2572" t="s">
        <v>107</v>
      </c>
      <c r="AJ2572" t="s">
        <v>58</v>
      </c>
      <c r="AK2572" t="s">
        <v>59</v>
      </c>
      <c r="AL2572">
        <v>41947</v>
      </c>
      <c r="AM2572" t="s">
        <v>4692</v>
      </c>
      <c r="AN2572" t="b">
        <v>1</v>
      </c>
      <c r="AQ2572" t="s">
        <v>60</v>
      </c>
      <c r="AR2572" t="s">
        <v>61</v>
      </c>
      <c r="BB2572" s="7" t="s">
        <v>39571</v>
      </c>
      <c r="BC2572" s="7" t="s">
        <v>767</v>
      </c>
      <c r="BD2572" s="7" t="s">
        <v>52</v>
      </c>
      <c r="BE2572" s="7">
        <v>98284</v>
      </c>
      <c r="BG2572" s="7">
        <v>8664.65</v>
      </c>
      <c r="BH2572" s="7">
        <v>0</v>
      </c>
      <c r="BI2572">
        <v>8302.73</v>
      </c>
      <c r="BJ2572">
        <v>-724.65</v>
      </c>
      <c r="BK2572">
        <v>0</v>
      </c>
      <c r="BL2572">
        <v>0</v>
      </c>
      <c r="BO2572" t="s">
        <v>39572</v>
      </c>
      <c r="BP2572">
        <v>19495</v>
      </c>
      <c r="BQ2572">
        <v>817</v>
      </c>
      <c r="BR2572">
        <v>7365</v>
      </c>
      <c r="BS2572">
        <v>8412</v>
      </c>
      <c r="BU2572" t="s">
        <v>39573</v>
      </c>
      <c r="BV2572" t="s">
        <v>4695</v>
      </c>
      <c r="BX2572">
        <v>44149.155960648146</v>
      </c>
    </row>
    <row r="2573" spans="1:76" x14ac:dyDescent="0.25">
      <c r="A2573" t="s">
        <v>39574</v>
      </c>
      <c r="B2573" t="s">
        <v>39575</v>
      </c>
      <c r="C2573" t="s">
        <v>46</v>
      </c>
      <c r="D2573">
        <v>41715</v>
      </c>
      <c r="I2573">
        <v>41715</v>
      </c>
      <c r="J2573">
        <v>2014</v>
      </c>
      <c r="K2573" t="s">
        <v>85</v>
      </c>
      <c r="L2573" t="s">
        <v>39576</v>
      </c>
      <c r="N2573" t="s">
        <v>39577</v>
      </c>
      <c r="O2573" t="s">
        <v>634</v>
      </c>
      <c r="P2573" t="s">
        <v>632</v>
      </c>
      <c r="Q2573" t="s">
        <v>52</v>
      </c>
      <c r="R2573">
        <v>98282</v>
      </c>
      <c r="S2573" t="s">
        <v>39578</v>
      </c>
      <c r="T2573" t="s">
        <v>39578</v>
      </c>
      <c r="U2573" t="s">
        <v>39579</v>
      </c>
      <c r="V2573" t="s">
        <v>4807</v>
      </c>
      <c r="W2573">
        <v>23</v>
      </c>
      <c r="X2573" t="s">
        <v>4808</v>
      </c>
      <c r="Y2573">
        <v>3424</v>
      </c>
      <c r="Z2573" t="s">
        <v>632</v>
      </c>
      <c r="AA2573" t="s">
        <v>4785</v>
      </c>
      <c r="AB2573">
        <v>50450</v>
      </c>
      <c r="AC2573" t="s">
        <v>146</v>
      </c>
      <c r="AD2573" t="s">
        <v>4690</v>
      </c>
      <c r="AE2573" t="s">
        <v>107</v>
      </c>
      <c r="AF2573" t="s">
        <v>107</v>
      </c>
      <c r="AJ2573" t="s">
        <v>58</v>
      </c>
      <c r="AK2573" t="s">
        <v>59</v>
      </c>
      <c r="AL2573">
        <v>41947</v>
      </c>
      <c r="AM2573" t="s">
        <v>4692</v>
      </c>
      <c r="AN2573" t="b">
        <v>1</v>
      </c>
      <c r="AQ2573" t="s">
        <v>177</v>
      </c>
      <c r="BB2573" s="7" t="s">
        <v>39577</v>
      </c>
      <c r="BC2573" s="7" t="s">
        <v>634</v>
      </c>
      <c r="BD2573" s="7" t="s">
        <v>52</v>
      </c>
      <c r="BE2573" s="7">
        <v>98282</v>
      </c>
      <c r="BF2573" s="7" t="s">
        <v>39579</v>
      </c>
      <c r="BO2573" t="s">
        <v>39580</v>
      </c>
      <c r="BP2573">
        <v>886</v>
      </c>
      <c r="BQ2573">
        <v>6167</v>
      </c>
      <c r="BR2573">
        <v>7623</v>
      </c>
      <c r="BU2573" t="s">
        <v>39581</v>
      </c>
      <c r="BV2573" t="s">
        <v>4695</v>
      </c>
      <c r="BX2573">
        <v>43598.007627314815</v>
      </c>
    </row>
    <row r="2574" spans="1:76" x14ac:dyDescent="0.25">
      <c r="A2574" t="s">
        <v>39582</v>
      </c>
      <c r="B2574" t="s">
        <v>21142</v>
      </c>
      <c r="C2574" t="s">
        <v>46</v>
      </c>
      <c r="D2574">
        <v>41728</v>
      </c>
      <c r="H2574" t="s">
        <v>47</v>
      </c>
      <c r="I2574">
        <v>41728</v>
      </c>
      <c r="J2574">
        <v>2014</v>
      </c>
      <c r="K2574" t="s">
        <v>85</v>
      </c>
      <c r="L2574" t="s">
        <v>39583</v>
      </c>
      <c r="N2574" t="s">
        <v>39584</v>
      </c>
      <c r="O2574" t="s">
        <v>462</v>
      </c>
      <c r="P2574" t="s">
        <v>462</v>
      </c>
      <c r="Q2574" t="s">
        <v>52</v>
      </c>
      <c r="R2574">
        <v>99362</v>
      </c>
      <c r="S2574" t="s">
        <v>21146</v>
      </c>
      <c r="T2574" t="s">
        <v>21146</v>
      </c>
      <c r="U2574" t="s">
        <v>21147</v>
      </c>
      <c r="V2574" t="s">
        <v>4807</v>
      </c>
      <c r="W2574">
        <v>23</v>
      </c>
      <c r="X2574" t="s">
        <v>12122</v>
      </c>
      <c r="Y2574">
        <v>4302</v>
      </c>
      <c r="Z2574" t="s">
        <v>462</v>
      </c>
      <c r="AA2574" t="s">
        <v>4785</v>
      </c>
      <c r="AB2574">
        <v>31790</v>
      </c>
      <c r="AC2574" t="s">
        <v>146</v>
      </c>
      <c r="AD2574" t="s">
        <v>4690</v>
      </c>
      <c r="AE2574" t="s">
        <v>107</v>
      </c>
      <c r="AF2574" t="s">
        <v>107</v>
      </c>
      <c r="AJ2574" t="s">
        <v>58</v>
      </c>
      <c r="AK2574" t="s">
        <v>59</v>
      </c>
      <c r="AL2574">
        <v>41947</v>
      </c>
      <c r="AM2574" t="s">
        <v>4692</v>
      </c>
      <c r="AN2574" t="b">
        <v>1</v>
      </c>
      <c r="AQ2574" t="s">
        <v>60</v>
      </c>
      <c r="AR2574" t="s">
        <v>61</v>
      </c>
      <c r="BB2574" s="7" t="s">
        <v>39584</v>
      </c>
      <c r="BC2574" s="7" t="s">
        <v>462</v>
      </c>
      <c r="BD2574" s="7" t="s">
        <v>52</v>
      </c>
      <c r="BE2574" s="7">
        <v>99362</v>
      </c>
      <c r="BF2574" s="7" t="s">
        <v>21147</v>
      </c>
      <c r="BG2574" s="7">
        <v>4830</v>
      </c>
      <c r="BH2574" s="7">
        <v>0</v>
      </c>
      <c r="BI2574">
        <v>6622.79</v>
      </c>
      <c r="BJ2574">
        <v>1901.08</v>
      </c>
      <c r="BK2574">
        <v>0</v>
      </c>
      <c r="BL2574">
        <v>0</v>
      </c>
      <c r="BO2574" t="s">
        <v>39585</v>
      </c>
      <c r="BP2574">
        <v>5224</v>
      </c>
      <c r="BQ2574">
        <v>889</v>
      </c>
      <c r="BR2574">
        <v>7341</v>
      </c>
      <c r="BS2574">
        <v>7737</v>
      </c>
      <c r="BU2574" t="s">
        <v>39586</v>
      </c>
      <c r="BV2574" t="s">
        <v>4695</v>
      </c>
      <c r="BX2574">
        <v>44149.131435185183</v>
      </c>
    </row>
    <row r="2575" spans="1:76" x14ac:dyDescent="0.25">
      <c r="A2575" t="s">
        <v>39587</v>
      </c>
      <c r="B2575" t="s">
        <v>31832</v>
      </c>
      <c r="C2575" t="s">
        <v>46</v>
      </c>
      <c r="D2575">
        <v>41723</v>
      </c>
      <c r="H2575" t="s">
        <v>47</v>
      </c>
      <c r="I2575">
        <v>41723</v>
      </c>
      <c r="J2575">
        <v>2014</v>
      </c>
      <c r="K2575" t="s">
        <v>85</v>
      </c>
      <c r="L2575" t="s">
        <v>39588</v>
      </c>
      <c r="N2575" t="s">
        <v>39589</v>
      </c>
      <c r="O2575" t="s">
        <v>50</v>
      </c>
      <c r="P2575" t="s">
        <v>51</v>
      </c>
      <c r="Q2575" t="s">
        <v>52</v>
      </c>
      <c r="R2575">
        <v>99114</v>
      </c>
      <c r="S2575" t="s">
        <v>31835</v>
      </c>
      <c r="T2575" t="s">
        <v>31835</v>
      </c>
      <c r="U2575" t="s">
        <v>34817</v>
      </c>
      <c r="V2575" t="s">
        <v>6344</v>
      </c>
      <c r="W2575">
        <v>24</v>
      </c>
      <c r="X2575" t="s">
        <v>7121</v>
      </c>
      <c r="Y2575">
        <v>4186</v>
      </c>
      <c r="Z2575" t="s">
        <v>51</v>
      </c>
      <c r="AA2575" t="s">
        <v>4785</v>
      </c>
      <c r="AB2575">
        <v>28509</v>
      </c>
      <c r="AC2575" t="s">
        <v>146</v>
      </c>
      <c r="AD2575" t="s">
        <v>4690</v>
      </c>
      <c r="AE2575" t="s">
        <v>107</v>
      </c>
      <c r="AF2575" t="s">
        <v>107</v>
      </c>
      <c r="AJ2575" t="s">
        <v>58</v>
      </c>
      <c r="AK2575" t="s">
        <v>59</v>
      </c>
      <c r="AL2575">
        <v>41947</v>
      </c>
      <c r="AM2575" t="s">
        <v>4692</v>
      </c>
      <c r="AN2575" t="b">
        <v>1</v>
      </c>
      <c r="AQ2575" t="s">
        <v>60</v>
      </c>
      <c r="AR2575" t="s">
        <v>61</v>
      </c>
      <c r="BB2575" s="7" t="s">
        <v>39590</v>
      </c>
      <c r="BC2575" s="7" t="s">
        <v>50</v>
      </c>
      <c r="BD2575" s="7" t="s">
        <v>52</v>
      </c>
      <c r="BE2575" s="7">
        <v>99114</v>
      </c>
      <c r="BF2575" s="7" t="s">
        <v>34817</v>
      </c>
      <c r="BG2575" s="7">
        <v>1900</v>
      </c>
      <c r="BH2575" s="7">
        <v>0</v>
      </c>
      <c r="BI2575">
        <v>8104.51</v>
      </c>
      <c r="BJ2575">
        <v>5800</v>
      </c>
      <c r="BK2575">
        <v>0</v>
      </c>
      <c r="BL2575">
        <v>0</v>
      </c>
      <c r="BO2575" t="s">
        <v>39591</v>
      </c>
      <c r="BP2575">
        <v>16965</v>
      </c>
      <c r="BQ2575">
        <v>941</v>
      </c>
      <c r="BR2575">
        <v>7617</v>
      </c>
      <c r="BS2575">
        <v>8275</v>
      </c>
      <c r="BU2575" t="s">
        <v>39592</v>
      </c>
      <c r="BV2575" t="s">
        <v>4695</v>
      </c>
      <c r="BX2575">
        <v>44149.15121527778</v>
      </c>
    </row>
    <row r="2576" spans="1:76" x14ac:dyDescent="0.25">
      <c r="A2576" t="s">
        <v>39593</v>
      </c>
      <c r="B2576" t="s">
        <v>25633</v>
      </c>
      <c r="C2576" t="s">
        <v>46</v>
      </c>
      <c r="D2576">
        <v>41687</v>
      </c>
      <c r="H2576" t="s">
        <v>47</v>
      </c>
      <c r="I2576">
        <v>41687</v>
      </c>
      <c r="J2576">
        <v>2014</v>
      </c>
      <c r="K2576" t="s">
        <v>85</v>
      </c>
      <c r="L2576" t="s">
        <v>39594</v>
      </c>
      <c r="N2576" t="s">
        <v>16438</v>
      </c>
      <c r="O2576" t="s">
        <v>3340</v>
      </c>
      <c r="P2576" t="s">
        <v>1127</v>
      </c>
      <c r="Q2576" t="s">
        <v>52</v>
      </c>
      <c r="R2576">
        <v>99139</v>
      </c>
      <c r="S2576" t="s">
        <v>25637</v>
      </c>
      <c r="T2576" t="s">
        <v>25637</v>
      </c>
      <c r="U2576" t="s">
        <v>39595</v>
      </c>
      <c r="V2576" t="s">
        <v>6576</v>
      </c>
      <c r="W2576">
        <v>27</v>
      </c>
      <c r="X2576" t="s">
        <v>7527</v>
      </c>
      <c r="Y2576">
        <v>3865</v>
      </c>
      <c r="Z2576" t="s">
        <v>1127</v>
      </c>
      <c r="AA2576" t="s">
        <v>4785</v>
      </c>
      <c r="AB2576">
        <v>8189</v>
      </c>
      <c r="AC2576" t="s">
        <v>146</v>
      </c>
      <c r="AD2576" t="s">
        <v>4690</v>
      </c>
      <c r="AE2576" t="s">
        <v>107</v>
      </c>
      <c r="AF2576" t="s">
        <v>107</v>
      </c>
      <c r="AJ2576" t="s">
        <v>58</v>
      </c>
      <c r="AK2576" t="s">
        <v>59</v>
      </c>
      <c r="AL2576">
        <v>41947</v>
      </c>
      <c r="AM2576" t="s">
        <v>4692</v>
      </c>
      <c r="AN2576" t="b">
        <v>1</v>
      </c>
      <c r="AQ2576" t="s">
        <v>195</v>
      </c>
      <c r="AR2576" t="s">
        <v>150</v>
      </c>
      <c r="BB2576" s="7" t="s">
        <v>16438</v>
      </c>
      <c r="BC2576" s="7" t="s">
        <v>3340</v>
      </c>
      <c r="BD2576" s="7" t="s">
        <v>52</v>
      </c>
      <c r="BE2576" s="7">
        <v>99139</v>
      </c>
      <c r="BF2576" s="7" t="s">
        <v>39596</v>
      </c>
      <c r="BG2576" s="7">
        <v>733.9</v>
      </c>
      <c r="BH2576" s="7">
        <v>847.93</v>
      </c>
      <c r="BI2576">
        <v>1581.83</v>
      </c>
      <c r="BJ2576">
        <v>0</v>
      </c>
      <c r="BK2576">
        <v>0</v>
      </c>
      <c r="BL2576">
        <v>0</v>
      </c>
      <c r="BO2576" t="s">
        <v>39597</v>
      </c>
      <c r="BP2576">
        <v>1921</v>
      </c>
      <c r="BQ2576">
        <v>6135</v>
      </c>
      <c r="BR2576">
        <v>7546</v>
      </c>
      <c r="BS2576">
        <v>7562</v>
      </c>
      <c r="BU2576" t="s">
        <v>39598</v>
      </c>
      <c r="BV2576" t="s">
        <v>4695</v>
      </c>
      <c r="BX2576">
        <v>44149.125613425924</v>
      </c>
    </row>
    <row r="2577" spans="1:76" x14ac:dyDescent="0.25">
      <c r="A2577" t="s">
        <v>39599</v>
      </c>
      <c r="B2577" t="s">
        <v>25778</v>
      </c>
      <c r="C2577" t="s">
        <v>46</v>
      </c>
      <c r="D2577">
        <v>41679</v>
      </c>
      <c r="H2577" t="s">
        <v>47</v>
      </c>
      <c r="I2577">
        <v>41679</v>
      </c>
      <c r="J2577">
        <v>2014</v>
      </c>
      <c r="K2577" t="s">
        <v>85</v>
      </c>
      <c r="L2577" t="s">
        <v>39600</v>
      </c>
      <c r="N2577" t="s">
        <v>25780</v>
      </c>
      <c r="O2577" t="s">
        <v>290</v>
      </c>
      <c r="P2577" t="s">
        <v>291</v>
      </c>
      <c r="Q2577" t="s">
        <v>52</v>
      </c>
      <c r="R2577">
        <v>98823</v>
      </c>
      <c r="S2577" t="s">
        <v>25781</v>
      </c>
      <c r="T2577" t="s">
        <v>25782</v>
      </c>
      <c r="U2577" t="s">
        <v>35070</v>
      </c>
      <c r="V2577" t="s">
        <v>5424</v>
      </c>
      <c r="W2577">
        <v>22</v>
      </c>
      <c r="X2577" t="s">
        <v>7459</v>
      </c>
      <c r="Y2577">
        <v>3340</v>
      </c>
      <c r="Z2577" t="s">
        <v>291</v>
      </c>
      <c r="AA2577" t="s">
        <v>4785</v>
      </c>
      <c r="AB2577">
        <v>37035</v>
      </c>
      <c r="AC2577" t="s">
        <v>146</v>
      </c>
      <c r="AD2577" t="s">
        <v>4690</v>
      </c>
      <c r="AE2577" t="s">
        <v>107</v>
      </c>
      <c r="AF2577" t="s">
        <v>107</v>
      </c>
      <c r="AJ2577" t="s">
        <v>58</v>
      </c>
      <c r="AK2577" t="s">
        <v>59</v>
      </c>
      <c r="AL2577">
        <v>41947</v>
      </c>
      <c r="AM2577" t="s">
        <v>4692</v>
      </c>
      <c r="AN2577" t="b">
        <v>1</v>
      </c>
      <c r="AQ2577" t="s">
        <v>195</v>
      </c>
      <c r="AR2577" t="s">
        <v>150</v>
      </c>
      <c r="BB2577" s="7" t="s">
        <v>25780</v>
      </c>
      <c r="BC2577" s="7" t="s">
        <v>290</v>
      </c>
      <c r="BD2577" s="7" t="s">
        <v>52</v>
      </c>
      <c r="BE2577" s="7">
        <v>98823</v>
      </c>
      <c r="BF2577" s="7" t="s">
        <v>35070</v>
      </c>
      <c r="BG2577" s="7">
        <v>1000</v>
      </c>
      <c r="BH2577" s="7">
        <v>0</v>
      </c>
      <c r="BI2577">
        <v>1972.65</v>
      </c>
      <c r="BJ2577">
        <v>0</v>
      </c>
      <c r="BK2577">
        <v>0</v>
      </c>
      <c r="BL2577">
        <v>0</v>
      </c>
      <c r="BO2577" t="s">
        <v>39601</v>
      </c>
      <c r="BP2577">
        <v>325</v>
      </c>
      <c r="BQ2577">
        <v>302</v>
      </c>
      <c r="BR2577">
        <v>7675</v>
      </c>
      <c r="BS2577">
        <v>7497</v>
      </c>
      <c r="BU2577" t="s">
        <v>39602</v>
      </c>
      <c r="BV2577" t="s">
        <v>4695</v>
      </c>
      <c r="BX2577">
        <v>44149.123344907406</v>
      </c>
    </row>
    <row r="2578" spans="1:76" x14ac:dyDescent="0.25">
      <c r="A2578" t="s">
        <v>39603</v>
      </c>
      <c r="B2578" t="s">
        <v>30418</v>
      </c>
      <c r="C2578" t="s">
        <v>46</v>
      </c>
      <c r="D2578">
        <v>41673</v>
      </c>
      <c r="H2578" t="s">
        <v>47</v>
      </c>
      <c r="I2578">
        <v>41673</v>
      </c>
      <c r="J2578">
        <v>2014</v>
      </c>
      <c r="K2578" t="s">
        <v>85</v>
      </c>
      <c r="L2578" t="s">
        <v>30419</v>
      </c>
      <c r="N2578" t="s">
        <v>30424</v>
      </c>
      <c r="O2578" t="s">
        <v>87</v>
      </c>
      <c r="P2578" t="s">
        <v>88</v>
      </c>
      <c r="Q2578" t="s">
        <v>52</v>
      </c>
      <c r="R2578">
        <v>98532</v>
      </c>
      <c r="S2578" t="s">
        <v>30421</v>
      </c>
      <c r="T2578" t="s">
        <v>30422</v>
      </c>
      <c r="U2578" t="s">
        <v>30423</v>
      </c>
      <c r="V2578" t="s">
        <v>5571</v>
      </c>
      <c r="W2578">
        <v>28</v>
      </c>
      <c r="X2578" t="s">
        <v>5408</v>
      </c>
      <c r="Y2578">
        <v>3626</v>
      </c>
      <c r="Z2578" t="s">
        <v>88</v>
      </c>
      <c r="AA2578" t="s">
        <v>4785</v>
      </c>
      <c r="AB2578">
        <v>44288</v>
      </c>
      <c r="AC2578" t="s">
        <v>146</v>
      </c>
      <c r="AD2578" t="s">
        <v>4690</v>
      </c>
      <c r="AE2578" t="s">
        <v>107</v>
      </c>
      <c r="AF2578" t="s">
        <v>107</v>
      </c>
      <c r="AJ2578" t="s">
        <v>58</v>
      </c>
      <c r="AK2578" t="s">
        <v>59</v>
      </c>
      <c r="AL2578">
        <v>41947</v>
      </c>
      <c r="AM2578" t="s">
        <v>4692</v>
      </c>
      <c r="AN2578" t="b">
        <v>1</v>
      </c>
      <c r="AQ2578" t="s">
        <v>195</v>
      </c>
      <c r="AR2578" t="s">
        <v>150</v>
      </c>
      <c r="BB2578" s="7" t="s">
        <v>39604</v>
      </c>
      <c r="BC2578" s="7" t="s">
        <v>87</v>
      </c>
      <c r="BD2578" s="7" t="s">
        <v>52</v>
      </c>
      <c r="BE2578" s="7">
        <v>98532</v>
      </c>
      <c r="BF2578" s="7" t="s">
        <v>30423</v>
      </c>
      <c r="BG2578" s="7">
        <v>7645</v>
      </c>
      <c r="BH2578" s="7">
        <v>0</v>
      </c>
      <c r="BI2578">
        <v>9280.7099999999991</v>
      </c>
      <c r="BJ2578">
        <v>46</v>
      </c>
      <c r="BK2578">
        <v>0</v>
      </c>
      <c r="BL2578">
        <v>0</v>
      </c>
      <c r="BO2578" t="s">
        <v>39605</v>
      </c>
      <c r="BP2578">
        <v>4577</v>
      </c>
      <c r="BQ2578">
        <v>25725</v>
      </c>
      <c r="BR2578">
        <v>7375</v>
      </c>
      <c r="BS2578">
        <v>7713</v>
      </c>
      <c r="BU2578" t="s">
        <v>30426</v>
      </c>
      <c r="BV2578" t="s">
        <v>4695</v>
      </c>
      <c r="BX2578">
        <v>44149.13082175926</v>
      </c>
    </row>
    <row r="2579" spans="1:76" x14ac:dyDescent="0.25">
      <c r="A2579" t="s">
        <v>39606</v>
      </c>
      <c r="B2579" t="s">
        <v>1067</v>
      </c>
      <c r="C2579" t="s">
        <v>46</v>
      </c>
      <c r="D2579">
        <v>41647</v>
      </c>
      <c r="H2579" t="s">
        <v>47</v>
      </c>
      <c r="I2579">
        <v>41647</v>
      </c>
      <c r="J2579">
        <v>2014</v>
      </c>
      <c r="K2579" t="s">
        <v>85</v>
      </c>
      <c r="L2579" t="s">
        <v>39607</v>
      </c>
      <c r="N2579" t="s">
        <v>39608</v>
      </c>
      <c r="O2579" t="s">
        <v>125</v>
      </c>
      <c r="P2579" t="s">
        <v>115</v>
      </c>
      <c r="Q2579" t="s">
        <v>52</v>
      </c>
      <c r="R2579">
        <v>98466</v>
      </c>
      <c r="S2579" t="s">
        <v>39609</v>
      </c>
      <c r="T2579" t="s">
        <v>39609</v>
      </c>
      <c r="U2579" t="s">
        <v>39610</v>
      </c>
      <c r="V2579" t="s">
        <v>54</v>
      </c>
      <c r="W2579">
        <v>13</v>
      </c>
      <c r="X2579" t="s">
        <v>127</v>
      </c>
      <c r="Y2579">
        <v>4833</v>
      </c>
      <c r="Z2579" t="s">
        <v>115</v>
      </c>
      <c r="AA2579" t="s">
        <v>57</v>
      </c>
      <c r="AC2579" t="s">
        <v>146</v>
      </c>
      <c r="AD2579" t="s">
        <v>4690</v>
      </c>
      <c r="AE2579" t="s">
        <v>107</v>
      </c>
      <c r="AF2579" t="s">
        <v>107</v>
      </c>
      <c r="AJ2579" t="s">
        <v>58</v>
      </c>
      <c r="AK2579" t="s">
        <v>59</v>
      </c>
      <c r="AL2579">
        <v>41947</v>
      </c>
      <c r="AM2579" t="s">
        <v>4692</v>
      </c>
      <c r="AN2579" t="b">
        <v>1</v>
      </c>
      <c r="AQ2579" t="s">
        <v>177</v>
      </c>
      <c r="AS2579" t="s">
        <v>100</v>
      </c>
      <c r="BB2579" s="7" t="s">
        <v>1686</v>
      </c>
      <c r="BC2579" s="7" t="s">
        <v>1686</v>
      </c>
      <c r="BD2579" s="7" t="s">
        <v>52</v>
      </c>
      <c r="BE2579" s="7" t="s">
        <v>1686</v>
      </c>
      <c r="BF2579" s="7" t="s">
        <v>1686</v>
      </c>
      <c r="BG2579" s="7">
        <v>93431.15</v>
      </c>
      <c r="BH2579" s="7">
        <v>0</v>
      </c>
      <c r="BI2579">
        <v>62812.53</v>
      </c>
      <c r="BJ2579">
        <v>0</v>
      </c>
      <c r="BK2579">
        <v>0</v>
      </c>
      <c r="BL2579">
        <v>0</v>
      </c>
      <c r="BM2579">
        <v>74438.17</v>
      </c>
      <c r="BN2579">
        <v>0</v>
      </c>
      <c r="BO2579" t="s">
        <v>39611</v>
      </c>
      <c r="BP2579">
        <v>19929</v>
      </c>
      <c r="BQ2579">
        <v>6112</v>
      </c>
      <c r="BR2579">
        <v>7503</v>
      </c>
      <c r="BS2579">
        <v>8433</v>
      </c>
      <c r="BT2579">
        <v>28</v>
      </c>
      <c r="BU2579" t="s">
        <v>20967</v>
      </c>
      <c r="BV2579" t="s">
        <v>4695</v>
      </c>
      <c r="BX2579">
        <v>44149.1565625</v>
      </c>
    </row>
    <row r="2580" spans="1:76" x14ac:dyDescent="0.25">
      <c r="A2580" t="s">
        <v>39612</v>
      </c>
      <c r="B2580" t="s">
        <v>22312</v>
      </c>
      <c r="C2580" t="s">
        <v>46</v>
      </c>
      <c r="D2580">
        <v>41646</v>
      </c>
      <c r="I2580">
        <v>41646</v>
      </c>
      <c r="J2580">
        <v>2014</v>
      </c>
      <c r="K2580" t="s">
        <v>85</v>
      </c>
      <c r="L2580" t="s">
        <v>22313</v>
      </c>
      <c r="N2580" t="s">
        <v>39613</v>
      </c>
      <c r="O2580" t="s">
        <v>1481</v>
      </c>
      <c r="P2580" t="s">
        <v>632</v>
      </c>
      <c r="Q2580" t="s">
        <v>52</v>
      </c>
      <c r="R2580">
        <v>98277</v>
      </c>
      <c r="S2580" t="s">
        <v>22315</v>
      </c>
      <c r="T2580" t="s">
        <v>22315</v>
      </c>
      <c r="U2580" t="s">
        <v>39614</v>
      </c>
      <c r="V2580" t="s">
        <v>4807</v>
      </c>
      <c r="W2580">
        <v>23</v>
      </c>
      <c r="X2580" t="s">
        <v>4808</v>
      </c>
      <c r="Y2580">
        <v>3424</v>
      </c>
      <c r="Z2580" t="s">
        <v>632</v>
      </c>
      <c r="AA2580" t="s">
        <v>4785</v>
      </c>
      <c r="AB2580">
        <v>50450</v>
      </c>
      <c r="AC2580" t="s">
        <v>146</v>
      </c>
      <c r="AD2580" t="s">
        <v>4690</v>
      </c>
      <c r="AE2580" t="s">
        <v>107</v>
      </c>
      <c r="AF2580" t="s">
        <v>107</v>
      </c>
      <c r="AJ2580" t="s">
        <v>58</v>
      </c>
      <c r="AK2580" t="s">
        <v>59</v>
      </c>
      <c r="AL2580">
        <v>41947</v>
      </c>
      <c r="AM2580" t="s">
        <v>4878</v>
      </c>
      <c r="AN2580" t="b">
        <v>1</v>
      </c>
      <c r="AQ2580" t="s">
        <v>60</v>
      </c>
      <c r="AR2580" t="s">
        <v>61</v>
      </c>
      <c r="BB2580" s="7" t="s">
        <v>39613</v>
      </c>
      <c r="BC2580" s="7" t="s">
        <v>1481</v>
      </c>
      <c r="BD2580" s="7" t="s">
        <v>52</v>
      </c>
      <c r="BE2580" s="7">
        <v>98277</v>
      </c>
      <c r="BF2580" s="7" t="s">
        <v>39614</v>
      </c>
      <c r="BM2580">
        <v>2857.22</v>
      </c>
      <c r="BN2580">
        <v>0</v>
      </c>
      <c r="BO2580" t="s">
        <v>39615</v>
      </c>
      <c r="BP2580">
        <v>7982</v>
      </c>
      <c r="BQ2580">
        <v>678</v>
      </c>
      <c r="BR2580">
        <v>7196</v>
      </c>
      <c r="BU2580" t="s">
        <v>39616</v>
      </c>
      <c r="BV2580" t="s">
        <v>4695</v>
      </c>
      <c r="BX2580">
        <v>43598.000578703701</v>
      </c>
    </row>
    <row r="2581" spans="1:76" x14ac:dyDescent="0.25">
      <c r="A2581" t="s">
        <v>39617</v>
      </c>
      <c r="B2581" t="s">
        <v>204</v>
      </c>
      <c r="C2581" t="s">
        <v>46</v>
      </c>
      <c r="D2581">
        <v>41471</v>
      </c>
      <c r="H2581" t="s">
        <v>47</v>
      </c>
      <c r="I2581">
        <v>41471</v>
      </c>
      <c r="J2581">
        <v>2014</v>
      </c>
      <c r="K2581" t="s">
        <v>85</v>
      </c>
      <c r="L2581" t="s">
        <v>30811</v>
      </c>
      <c r="N2581" t="s">
        <v>206</v>
      </c>
      <c r="O2581" t="s">
        <v>105</v>
      </c>
      <c r="P2581" t="s">
        <v>105</v>
      </c>
      <c r="Q2581" t="s">
        <v>52</v>
      </c>
      <c r="R2581">
        <v>99210</v>
      </c>
      <c r="S2581" t="s">
        <v>30812</v>
      </c>
      <c r="T2581" t="s">
        <v>30812</v>
      </c>
      <c r="U2581" t="s">
        <v>30813</v>
      </c>
      <c r="V2581" t="s">
        <v>54</v>
      </c>
      <c r="W2581">
        <v>13</v>
      </c>
      <c r="X2581" t="s">
        <v>106</v>
      </c>
      <c r="Y2581">
        <v>4789</v>
      </c>
      <c r="Z2581" t="s">
        <v>105</v>
      </c>
      <c r="AA2581" t="s">
        <v>57</v>
      </c>
      <c r="AC2581" t="s">
        <v>146</v>
      </c>
      <c r="AD2581" t="s">
        <v>4690</v>
      </c>
      <c r="AE2581" t="s">
        <v>107</v>
      </c>
      <c r="AF2581" t="s">
        <v>107</v>
      </c>
      <c r="AJ2581" t="s">
        <v>58</v>
      </c>
      <c r="AK2581" t="s">
        <v>59</v>
      </c>
      <c r="AL2581">
        <v>41947</v>
      </c>
      <c r="AM2581" t="s">
        <v>4692</v>
      </c>
      <c r="AN2581" t="b">
        <v>1</v>
      </c>
      <c r="AQ2581" t="s">
        <v>60</v>
      </c>
      <c r="AR2581" t="s">
        <v>61</v>
      </c>
      <c r="AS2581" t="s">
        <v>62</v>
      </c>
      <c r="BB2581" s="7" t="s">
        <v>3634</v>
      </c>
      <c r="BC2581" s="7" t="s">
        <v>105</v>
      </c>
      <c r="BD2581" s="7" t="s">
        <v>52</v>
      </c>
      <c r="BE2581" s="7">
        <v>99203</v>
      </c>
      <c r="BF2581" s="7" t="s">
        <v>31284</v>
      </c>
      <c r="BG2581" s="7">
        <v>231187.15</v>
      </c>
      <c r="BH2581" s="7">
        <v>0</v>
      </c>
      <c r="BI2581">
        <v>231187.15</v>
      </c>
      <c r="BJ2581">
        <v>0</v>
      </c>
      <c r="BK2581">
        <v>0</v>
      </c>
      <c r="BL2581">
        <v>0</v>
      </c>
      <c r="BO2581" t="s">
        <v>39618</v>
      </c>
      <c r="BP2581">
        <v>14725</v>
      </c>
      <c r="BQ2581">
        <v>4080</v>
      </c>
      <c r="BR2581">
        <v>7491</v>
      </c>
      <c r="BS2581">
        <v>8166</v>
      </c>
      <c r="BT2581">
        <v>6</v>
      </c>
      <c r="BU2581" t="s">
        <v>31372</v>
      </c>
      <c r="BV2581" t="s">
        <v>4695</v>
      </c>
      <c r="BX2581">
        <v>44149.147731481484</v>
      </c>
    </row>
    <row r="2582" spans="1:76" x14ac:dyDescent="0.25">
      <c r="A2582" t="s">
        <v>39619</v>
      </c>
      <c r="B2582" t="s">
        <v>39620</v>
      </c>
      <c r="C2582" t="s">
        <v>46</v>
      </c>
      <c r="D2582">
        <v>41421</v>
      </c>
      <c r="H2582" t="s">
        <v>47</v>
      </c>
      <c r="I2582">
        <v>41421</v>
      </c>
      <c r="J2582">
        <v>2014</v>
      </c>
      <c r="K2582" t="s">
        <v>85</v>
      </c>
      <c r="L2582" t="s">
        <v>39621</v>
      </c>
      <c r="N2582" t="s">
        <v>39622</v>
      </c>
      <c r="O2582" t="s">
        <v>225</v>
      </c>
      <c r="P2582" t="s">
        <v>226</v>
      </c>
      <c r="Q2582" t="s">
        <v>52</v>
      </c>
      <c r="R2582">
        <v>98686</v>
      </c>
      <c r="S2582" t="s">
        <v>39623</v>
      </c>
      <c r="T2582" t="s">
        <v>39624</v>
      </c>
      <c r="U2582" t="s">
        <v>39625</v>
      </c>
      <c r="V2582" t="s">
        <v>6576</v>
      </c>
      <c r="W2582">
        <v>27</v>
      </c>
      <c r="X2582" t="s">
        <v>6013</v>
      </c>
      <c r="Y2582">
        <v>3147</v>
      </c>
      <c r="Z2582" t="s">
        <v>226</v>
      </c>
      <c r="AA2582" t="s">
        <v>4785</v>
      </c>
      <c r="AB2582">
        <v>246872</v>
      </c>
      <c r="AC2582" t="s">
        <v>146</v>
      </c>
      <c r="AD2582" t="s">
        <v>4690</v>
      </c>
      <c r="AE2582" t="s">
        <v>107</v>
      </c>
      <c r="AF2582" t="s">
        <v>107</v>
      </c>
      <c r="AJ2582" t="s">
        <v>58</v>
      </c>
      <c r="AK2582" t="s">
        <v>59</v>
      </c>
      <c r="AL2582">
        <v>41947</v>
      </c>
      <c r="AM2582" t="s">
        <v>4692</v>
      </c>
      <c r="AN2582" t="b">
        <v>1</v>
      </c>
      <c r="AQ2582" t="s">
        <v>177</v>
      </c>
      <c r="BB2582" s="7" t="s">
        <v>39626</v>
      </c>
      <c r="BC2582" s="7" t="s">
        <v>369</v>
      </c>
      <c r="BD2582" s="7" t="s">
        <v>52</v>
      </c>
      <c r="BE2582" s="7">
        <v>98642</v>
      </c>
      <c r="BG2582" s="7">
        <v>22529.32</v>
      </c>
      <c r="BH2582" s="7">
        <v>0</v>
      </c>
      <c r="BI2582">
        <v>24998.12</v>
      </c>
      <c r="BJ2582">
        <v>-604.20000000000005</v>
      </c>
      <c r="BK2582">
        <v>0</v>
      </c>
      <c r="BL2582">
        <v>0</v>
      </c>
      <c r="BO2582" t="s">
        <v>39627</v>
      </c>
      <c r="BP2582">
        <v>7378</v>
      </c>
      <c r="BQ2582">
        <v>6001</v>
      </c>
      <c r="BR2582">
        <v>7240</v>
      </c>
      <c r="BS2582">
        <v>7828</v>
      </c>
      <c r="BU2582" t="s">
        <v>39628</v>
      </c>
      <c r="BV2582" t="s">
        <v>4695</v>
      </c>
      <c r="BX2582">
        <v>44149.135208333333</v>
      </c>
    </row>
    <row r="2583" spans="1:76" x14ac:dyDescent="0.25">
      <c r="A2583" t="s">
        <v>39629</v>
      </c>
      <c r="B2583" t="s">
        <v>2118</v>
      </c>
      <c r="C2583" t="s">
        <v>46</v>
      </c>
      <c r="D2583">
        <v>41251</v>
      </c>
      <c r="H2583" t="s">
        <v>47</v>
      </c>
      <c r="I2583">
        <v>41251</v>
      </c>
      <c r="J2583">
        <v>2014</v>
      </c>
      <c r="K2583" t="s">
        <v>85</v>
      </c>
      <c r="L2583" t="s">
        <v>30723</v>
      </c>
      <c r="N2583" t="s">
        <v>1728</v>
      </c>
      <c r="O2583" t="s">
        <v>137</v>
      </c>
      <c r="P2583" t="s">
        <v>68</v>
      </c>
      <c r="Q2583" t="s">
        <v>52</v>
      </c>
      <c r="R2583">
        <v>98027</v>
      </c>
      <c r="S2583" t="s">
        <v>1729</v>
      </c>
      <c r="T2583" t="s">
        <v>30724</v>
      </c>
      <c r="U2583" t="s">
        <v>30725</v>
      </c>
      <c r="V2583" t="s">
        <v>54</v>
      </c>
      <c r="W2583">
        <v>13</v>
      </c>
      <c r="X2583" t="s">
        <v>182</v>
      </c>
      <c r="Y2583">
        <v>4787</v>
      </c>
      <c r="Z2583" t="s">
        <v>68</v>
      </c>
      <c r="AA2583" t="s">
        <v>57</v>
      </c>
      <c r="AC2583" t="s">
        <v>146</v>
      </c>
      <c r="AD2583" t="s">
        <v>4690</v>
      </c>
      <c r="AE2583" t="s">
        <v>107</v>
      </c>
      <c r="AF2583" t="s">
        <v>107</v>
      </c>
      <c r="AJ2583" t="s">
        <v>58</v>
      </c>
      <c r="AK2583" t="s">
        <v>59</v>
      </c>
      <c r="AL2583">
        <v>41947</v>
      </c>
      <c r="AM2583" t="s">
        <v>4692</v>
      </c>
      <c r="AN2583" t="b">
        <v>1</v>
      </c>
      <c r="AQ2583" t="s">
        <v>60</v>
      </c>
      <c r="AR2583" t="s">
        <v>61</v>
      </c>
      <c r="AS2583" t="s">
        <v>62</v>
      </c>
      <c r="BB2583" s="7" t="s">
        <v>2119</v>
      </c>
      <c r="BC2583" s="7" t="s">
        <v>604</v>
      </c>
      <c r="BD2583" s="7" t="s">
        <v>52</v>
      </c>
      <c r="BE2583" s="7">
        <v>98034</v>
      </c>
      <c r="BF2583" s="7" t="s">
        <v>39335</v>
      </c>
      <c r="BG2583" s="7">
        <v>76805</v>
      </c>
      <c r="BH2583" s="7">
        <v>23188.02</v>
      </c>
      <c r="BI2583">
        <v>76649.23</v>
      </c>
      <c r="BJ2583">
        <v>0</v>
      </c>
      <c r="BK2583">
        <v>0</v>
      </c>
      <c r="BL2583">
        <v>0</v>
      </c>
      <c r="BO2583" t="s">
        <v>39630</v>
      </c>
      <c r="BP2583">
        <v>12116</v>
      </c>
      <c r="BQ2583">
        <v>34660</v>
      </c>
      <c r="BR2583">
        <v>7132</v>
      </c>
      <c r="BS2583">
        <v>8036</v>
      </c>
      <c r="BT2583">
        <v>5</v>
      </c>
      <c r="BU2583" t="s">
        <v>39337</v>
      </c>
      <c r="BV2583" t="s">
        <v>4695</v>
      </c>
      <c r="BX2583">
        <v>44149.143611111111</v>
      </c>
    </row>
    <row r="2584" spans="1:76" x14ac:dyDescent="0.25">
      <c r="A2584" t="s">
        <v>39631</v>
      </c>
      <c r="B2584" t="s">
        <v>2745</v>
      </c>
      <c r="C2584" t="s">
        <v>46</v>
      </c>
      <c r="D2584">
        <v>40869</v>
      </c>
      <c r="H2584" t="s">
        <v>47</v>
      </c>
      <c r="I2584">
        <v>40869</v>
      </c>
      <c r="J2584">
        <v>2014</v>
      </c>
      <c r="K2584" t="s">
        <v>77</v>
      </c>
      <c r="L2584" t="s">
        <v>39632</v>
      </c>
      <c r="N2584" t="s">
        <v>2677</v>
      </c>
      <c r="O2584" t="s">
        <v>573</v>
      </c>
      <c r="P2584" t="s">
        <v>291</v>
      </c>
      <c r="Q2584" t="s">
        <v>52</v>
      </c>
      <c r="R2584">
        <v>98837</v>
      </c>
      <c r="S2584" t="s">
        <v>3670</v>
      </c>
      <c r="T2584" t="s">
        <v>39633</v>
      </c>
      <c r="U2584" t="s">
        <v>39634</v>
      </c>
      <c r="V2584" t="s">
        <v>90</v>
      </c>
      <c r="W2584">
        <v>12</v>
      </c>
      <c r="X2584" t="s">
        <v>292</v>
      </c>
      <c r="Y2584">
        <v>4742</v>
      </c>
      <c r="Z2584" t="s">
        <v>291</v>
      </c>
      <c r="AA2584" t="s">
        <v>57</v>
      </c>
      <c r="AC2584" t="s">
        <v>146</v>
      </c>
      <c r="AD2584" t="s">
        <v>4690</v>
      </c>
      <c r="AE2584" t="s">
        <v>107</v>
      </c>
      <c r="AF2584" t="s">
        <v>107</v>
      </c>
      <c r="AJ2584" t="s">
        <v>58</v>
      </c>
      <c r="AK2584" t="s">
        <v>59</v>
      </c>
      <c r="AL2584">
        <v>41947</v>
      </c>
      <c r="AM2584" t="s">
        <v>4692</v>
      </c>
      <c r="AN2584" t="b">
        <v>1</v>
      </c>
      <c r="AS2584" t="s">
        <v>62</v>
      </c>
      <c r="BB2584" s="7" t="s">
        <v>2677</v>
      </c>
      <c r="BC2584" s="7" t="s">
        <v>573</v>
      </c>
      <c r="BD2584" s="7" t="s">
        <v>52</v>
      </c>
      <c r="BE2584" s="7">
        <v>98837</v>
      </c>
      <c r="BF2584" s="7" t="s">
        <v>39634</v>
      </c>
      <c r="BG2584" s="7">
        <v>40425</v>
      </c>
      <c r="BH2584" s="7">
        <v>4562.8</v>
      </c>
      <c r="BI2584">
        <v>6024.85</v>
      </c>
      <c r="BJ2584">
        <v>0</v>
      </c>
      <c r="BK2584">
        <v>0</v>
      </c>
      <c r="BL2584">
        <v>0</v>
      </c>
      <c r="BO2584" t="s">
        <v>39635</v>
      </c>
      <c r="BP2584">
        <v>8984</v>
      </c>
      <c r="BQ2584">
        <v>5958</v>
      </c>
      <c r="BR2584">
        <v>7135</v>
      </c>
      <c r="BS2584">
        <v>7889</v>
      </c>
      <c r="BT2584">
        <v>13</v>
      </c>
      <c r="BU2584" t="s">
        <v>39636</v>
      </c>
      <c r="BV2584" t="s">
        <v>4695</v>
      </c>
      <c r="BX2584">
        <v>44149.137511574074</v>
      </c>
    </row>
    <row r="2585" spans="1:76" x14ac:dyDescent="0.25">
      <c r="A2585" t="s">
        <v>39858</v>
      </c>
      <c r="B2585" t="s">
        <v>39859</v>
      </c>
      <c r="C2585" t="s">
        <v>46</v>
      </c>
      <c r="D2585">
        <v>41789</v>
      </c>
      <c r="H2585" t="s">
        <v>47</v>
      </c>
      <c r="I2585">
        <v>41789</v>
      </c>
      <c r="J2585">
        <v>2014</v>
      </c>
      <c r="K2585" t="s">
        <v>85</v>
      </c>
      <c r="L2585" t="s">
        <v>39860</v>
      </c>
      <c r="N2585" t="s">
        <v>39861</v>
      </c>
      <c r="O2585" t="s">
        <v>557</v>
      </c>
      <c r="P2585" t="s">
        <v>668</v>
      </c>
      <c r="Q2585" t="s">
        <v>52</v>
      </c>
      <c r="R2585">
        <v>99301</v>
      </c>
      <c r="S2585" t="s">
        <v>39862</v>
      </c>
      <c r="T2585" t="s">
        <v>39863</v>
      </c>
      <c r="U2585" t="s">
        <v>39864</v>
      </c>
      <c r="V2585" t="s">
        <v>5424</v>
      </c>
      <c r="W2585">
        <v>22</v>
      </c>
      <c r="X2585" t="s">
        <v>6144</v>
      </c>
      <c r="Y2585">
        <v>3306</v>
      </c>
      <c r="Z2585" t="s">
        <v>668</v>
      </c>
      <c r="AA2585" t="s">
        <v>4785</v>
      </c>
      <c r="AB2585">
        <v>30193</v>
      </c>
      <c r="AC2585" t="s">
        <v>146</v>
      </c>
      <c r="AD2585" t="s">
        <v>4690</v>
      </c>
      <c r="AE2585" t="s">
        <v>107</v>
      </c>
      <c r="AF2585" t="s">
        <v>107</v>
      </c>
      <c r="AJ2585" t="s">
        <v>58</v>
      </c>
      <c r="AK2585" t="s">
        <v>59</v>
      </c>
      <c r="AL2585">
        <v>41947</v>
      </c>
      <c r="AM2585" t="s">
        <v>4692</v>
      </c>
      <c r="AN2585" t="b">
        <v>1</v>
      </c>
      <c r="AQ2585" t="s">
        <v>60</v>
      </c>
      <c r="AR2585" t="s">
        <v>99</v>
      </c>
      <c r="BB2585" s="7" t="s">
        <v>39861</v>
      </c>
      <c r="BC2585" s="7" t="s">
        <v>557</v>
      </c>
      <c r="BD2585" s="7" t="s">
        <v>52</v>
      </c>
      <c r="BE2585" s="7">
        <v>99301</v>
      </c>
      <c r="BF2585" s="7" t="s">
        <v>21988</v>
      </c>
      <c r="BG2585" s="7">
        <v>15601.31</v>
      </c>
      <c r="BH2585" s="7">
        <v>0</v>
      </c>
      <c r="BI2585">
        <v>16987.46</v>
      </c>
      <c r="BJ2585">
        <v>-2600</v>
      </c>
      <c r="BK2585">
        <v>0</v>
      </c>
      <c r="BL2585">
        <v>0</v>
      </c>
      <c r="BO2585" t="s">
        <v>39865</v>
      </c>
      <c r="BP2585">
        <v>15869</v>
      </c>
      <c r="BQ2585">
        <v>6203</v>
      </c>
      <c r="BR2585">
        <v>7688</v>
      </c>
      <c r="BS2585">
        <v>8223</v>
      </c>
      <c r="BU2585" t="s">
        <v>21990</v>
      </c>
      <c r="BV2585" t="s">
        <v>4695</v>
      </c>
      <c r="BX2585">
        <v>44149.149675925924</v>
      </c>
    </row>
    <row r="2586" spans="1:76" x14ac:dyDescent="0.25">
      <c r="A2586" t="s">
        <v>39872</v>
      </c>
      <c r="B2586" t="s">
        <v>24923</v>
      </c>
      <c r="C2586" t="s">
        <v>46</v>
      </c>
      <c r="D2586">
        <v>41770</v>
      </c>
      <c r="I2586">
        <v>41770</v>
      </c>
      <c r="J2586">
        <v>2014</v>
      </c>
      <c r="K2586" t="s">
        <v>85</v>
      </c>
      <c r="L2586" t="s">
        <v>29676</v>
      </c>
      <c r="N2586" t="s">
        <v>18313</v>
      </c>
      <c r="O2586" t="s">
        <v>1126</v>
      </c>
      <c r="P2586" t="s">
        <v>1127</v>
      </c>
      <c r="Q2586" t="s">
        <v>52</v>
      </c>
      <c r="R2586">
        <v>99156</v>
      </c>
      <c r="S2586" t="s">
        <v>24926</v>
      </c>
      <c r="T2586" t="s">
        <v>24926</v>
      </c>
      <c r="U2586" t="s">
        <v>29677</v>
      </c>
      <c r="V2586" t="s">
        <v>5424</v>
      </c>
      <c r="W2586">
        <v>22</v>
      </c>
      <c r="X2586" t="s">
        <v>7527</v>
      </c>
      <c r="Y2586">
        <v>3865</v>
      </c>
      <c r="Z2586" t="s">
        <v>1127</v>
      </c>
      <c r="AA2586" t="s">
        <v>4785</v>
      </c>
      <c r="AB2586">
        <v>8189</v>
      </c>
      <c r="AC2586" t="s">
        <v>146</v>
      </c>
      <c r="AD2586" t="s">
        <v>4690</v>
      </c>
      <c r="AE2586" t="s">
        <v>107</v>
      </c>
      <c r="AF2586" t="s">
        <v>107</v>
      </c>
      <c r="AJ2586" t="s">
        <v>58</v>
      </c>
      <c r="AK2586" t="s">
        <v>59</v>
      </c>
      <c r="AL2586">
        <v>41947</v>
      </c>
      <c r="AM2586" t="s">
        <v>4878</v>
      </c>
      <c r="AN2586" t="b">
        <v>1</v>
      </c>
      <c r="AQ2586" t="s">
        <v>195</v>
      </c>
      <c r="AR2586" t="s">
        <v>150</v>
      </c>
      <c r="BB2586" s="7" t="s">
        <v>18313</v>
      </c>
      <c r="BC2586" s="7" t="s">
        <v>1126</v>
      </c>
      <c r="BD2586" s="7" t="s">
        <v>52</v>
      </c>
      <c r="BE2586" s="7">
        <v>99156</v>
      </c>
      <c r="BF2586" s="7" t="s">
        <v>29677</v>
      </c>
      <c r="BO2586" t="s">
        <v>39873</v>
      </c>
      <c r="BP2586">
        <v>14686</v>
      </c>
      <c r="BQ2586">
        <v>593</v>
      </c>
      <c r="BR2586">
        <v>7489</v>
      </c>
      <c r="BU2586" t="s">
        <v>24928</v>
      </c>
      <c r="BV2586" t="s">
        <v>4695</v>
      </c>
      <c r="BX2586">
        <v>43598.005624999998</v>
      </c>
    </row>
    <row r="2587" spans="1:76" x14ac:dyDescent="0.25">
      <c r="A2587" t="s">
        <v>39940</v>
      </c>
      <c r="B2587" t="s">
        <v>24858</v>
      </c>
      <c r="C2587" t="s">
        <v>46</v>
      </c>
      <c r="D2587">
        <v>41771</v>
      </c>
      <c r="I2587">
        <v>41771</v>
      </c>
      <c r="J2587">
        <v>2014</v>
      </c>
      <c r="K2587" t="s">
        <v>85</v>
      </c>
      <c r="L2587" t="s">
        <v>39941</v>
      </c>
      <c r="N2587" t="s">
        <v>4442</v>
      </c>
      <c r="O2587" t="s">
        <v>458</v>
      </c>
      <c r="P2587" t="s">
        <v>459</v>
      </c>
      <c r="Q2587" t="s">
        <v>52</v>
      </c>
      <c r="R2587">
        <v>99328</v>
      </c>
      <c r="S2587" t="s">
        <v>24861</v>
      </c>
      <c r="T2587" t="s">
        <v>24861</v>
      </c>
      <c r="U2587" t="s">
        <v>39942</v>
      </c>
      <c r="V2587" t="s">
        <v>7053</v>
      </c>
      <c r="W2587">
        <v>21</v>
      </c>
      <c r="X2587" t="s">
        <v>17282</v>
      </c>
      <c r="Y2587">
        <v>3176</v>
      </c>
      <c r="Z2587" t="s">
        <v>459</v>
      </c>
      <c r="AA2587" t="s">
        <v>4785</v>
      </c>
      <c r="AB2587">
        <v>2690</v>
      </c>
      <c r="AC2587" t="s">
        <v>146</v>
      </c>
      <c r="AD2587" t="s">
        <v>4690</v>
      </c>
      <c r="AE2587" t="s">
        <v>107</v>
      </c>
      <c r="AF2587" t="s">
        <v>107</v>
      </c>
      <c r="AJ2587" t="s">
        <v>58</v>
      </c>
      <c r="AK2587" t="s">
        <v>59</v>
      </c>
      <c r="AL2587">
        <v>41947</v>
      </c>
      <c r="AM2587" t="s">
        <v>4878</v>
      </c>
      <c r="AN2587" t="b">
        <v>1</v>
      </c>
      <c r="AQ2587" t="s">
        <v>195</v>
      </c>
      <c r="AR2587" t="s">
        <v>150</v>
      </c>
      <c r="BB2587" s="7" t="s">
        <v>39943</v>
      </c>
      <c r="BC2587" s="7" t="s">
        <v>458</v>
      </c>
      <c r="BD2587" s="7" t="s">
        <v>52</v>
      </c>
      <c r="BE2587" s="7">
        <v>99328</v>
      </c>
      <c r="BO2587" t="s">
        <v>39944</v>
      </c>
      <c r="BP2587">
        <v>13030</v>
      </c>
      <c r="BQ2587">
        <v>727</v>
      </c>
      <c r="BR2587">
        <v>7269</v>
      </c>
      <c r="BU2587" t="s">
        <v>24863</v>
      </c>
      <c r="BV2587" t="s">
        <v>4695</v>
      </c>
      <c r="BX2587">
        <v>43598.001608796294</v>
      </c>
    </row>
    <row r="2588" spans="1:76" x14ac:dyDescent="0.25">
      <c r="A2588" t="s">
        <v>39945</v>
      </c>
      <c r="B2588" t="s">
        <v>39946</v>
      </c>
      <c r="C2588" t="s">
        <v>46</v>
      </c>
      <c r="D2588">
        <v>41777</v>
      </c>
      <c r="I2588">
        <v>41777</v>
      </c>
      <c r="J2588">
        <v>2014</v>
      </c>
      <c r="K2588" t="s">
        <v>85</v>
      </c>
      <c r="L2588" t="s">
        <v>39947</v>
      </c>
      <c r="N2588" t="s">
        <v>39948</v>
      </c>
      <c r="O2588" t="s">
        <v>241</v>
      </c>
      <c r="P2588" t="s">
        <v>241</v>
      </c>
      <c r="Q2588" t="s">
        <v>52</v>
      </c>
      <c r="R2588">
        <v>98908</v>
      </c>
      <c r="S2588" t="s">
        <v>39949</v>
      </c>
      <c r="T2588" t="s">
        <v>39949</v>
      </c>
      <c r="U2588" t="s">
        <v>39950</v>
      </c>
      <c r="V2588" t="s">
        <v>5424</v>
      </c>
      <c r="W2588">
        <v>22</v>
      </c>
      <c r="X2588" t="s">
        <v>8532</v>
      </c>
      <c r="Y2588">
        <v>4418</v>
      </c>
      <c r="Z2588" t="s">
        <v>241</v>
      </c>
      <c r="AA2588" t="s">
        <v>4785</v>
      </c>
      <c r="AB2588">
        <v>106481</v>
      </c>
      <c r="AC2588" t="s">
        <v>146</v>
      </c>
      <c r="AD2588" t="s">
        <v>4690</v>
      </c>
      <c r="AE2588" t="s">
        <v>107</v>
      </c>
      <c r="AF2588" t="s">
        <v>107</v>
      </c>
      <c r="AJ2588" t="s">
        <v>58</v>
      </c>
      <c r="AK2588" t="s">
        <v>59</v>
      </c>
      <c r="AL2588">
        <v>41947</v>
      </c>
      <c r="AM2588" t="s">
        <v>4878</v>
      </c>
      <c r="AN2588" t="b">
        <v>1</v>
      </c>
      <c r="AQ2588" t="s">
        <v>60</v>
      </c>
      <c r="AR2588" t="s">
        <v>99</v>
      </c>
      <c r="BB2588" s="7" t="s">
        <v>39948</v>
      </c>
      <c r="BC2588" s="7" t="s">
        <v>241</v>
      </c>
      <c r="BD2588" s="7" t="s">
        <v>52</v>
      </c>
      <c r="BE2588" s="7">
        <v>98908</v>
      </c>
      <c r="BF2588" s="7" t="s">
        <v>39951</v>
      </c>
      <c r="BO2588" t="s">
        <v>39952</v>
      </c>
      <c r="BP2588">
        <v>12095</v>
      </c>
      <c r="BQ2588">
        <v>5955</v>
      </c>
      <c r="BR2588">
        <v>7128</v>
      </c>
      <c r="BU2588" t="s">
        <v>39953</v>
      </c>
      <c r="BV2588" t="s">
        <v>4695</v>
      </c>
      <c r="BX2588">
        <v>43597.999594907407</v>
      </c>
    </row>
    <row r="2589" spans="1:76" x14ac:dyDescent="0.25">
      <c r="A2589" t="s">
        <v>39954</v>
      </c>
      <c r="B2589" t="s">
        <v>1314</v>
      </c>
      <c r="C2589" t="s">
        <v>46</v>
      </c>
      <c r="D2589">
        <v>41553</v>
      </c>
      <c r="H2589" t="s">
        <v>47</v>
      </c>
      <c r="I2589">
        <v>41553</v>
      </c>
      <c r="J2589">
        <v>2014</v>
      </c>
      <c r="K2589" t="s">
        <v>85</v>
      </c>
      <c r="L2589" t="s">
        <v>34151</v>
      </c>
      <c r="N2589" t="s">
        <v>1315</v>
      </c>
      <c r="O2589" t="s">
        <v>526</v>
      </c>
      <c r="P2589" t="s">
        <v>105</v>
      </c>
      <c r="Q2589" t="s">
        <v>52</v>
      </c>
      <c r="R2589">
        <v>99037</v>
      </c>
      <c r="S2589" t="s">
        <v>3381</v>
      </c>
      <c r="T2589" t="s">
        <v>39955</v>
      </c>
      <c r="U2589" t="s">
        <v>21624</v>
      </c>
      <c r="V2589" t="s">
        <v>54</v>
      </c>
      <c r="W2589">
        <v>13</v>
      </c>
      <c r="X2589" t="s">
        <v>528</v>
      </c>
      <c r="Y2589">
        <v>4785</v>
      </c>
      <c r="Z2589" t="s">
        <v>105</v>
      </c>
      <c r="AA2589" t="s">
        <v>57</v>
      </c>
      <c r="AC2589" t="s">
        <v>146</v>
      </c>
      <c r="AD2589" t="s">
        <v>4690</v>
      </c>
      <c r="AE2589" t="s">
        <v>107</v>
      </c>
      <c r="AF2589" t="s">
        <v>107</v>
      </c>
      <c r="AJ2589" t="s">
        <v>58</v>
      </c>
      <c r="AK2589" t="s">
        <v>59</v>
      </c>
      <c r="AL2589">
        <v>41947</v>
      </c>
      <c r="AM2589" t="s">
        <v>4692</v>
      </c>
      <c r="AN2589" t="b">
        <v>1</v>
      </c>
      <c r="AQ2589" t="s">
        <v>60</v>
      </c>
      <c r="AR2589" t="s">
        <v>61</v>
      </c>
      <c r="AS2589" t="s">
        <v>4734</v>
      </c>
      <c r="BB2589" s="7" t="s">
        <v>3382</v>
      </c>
      <c r="BC2589" s="7" t="s">
        <v>1318</v>
      </c>
      <c r="BD2589" s="7" t="s">
        <v>1319</v>
      </c>
      <c r="BE2589" s="7">
        <v>83858</v>
      </c>
      <c r="BF2589" s="7" t="s">
        <v>34154</v>
      </c>
      <c r="BG2589" s="7">
        <v>54970.9</v>
      </c>
      <c r="BH2589" s="7">
        <v>0</v>
      </c>
      <c r="BI2589">
        <v>51794.33</v>
      </c>
      <c r="BJ2589">
        <v>0</v>
      </c>
      <c r="BK2589">
        <v>0</v>
      </c>
      <c r="BL2589">
        <v>0</v>
      </c>
      <c r="BO2589" t="s">
        <v>39956</v>
      </c>
      <c r="BP2589">
        <v>12353</v>
      </c>
      <c r="BQ2589">
        <v>147</v>
      </c>
      <c r="BR2589">
        <v>7164</v>
      </c>
      <c r="BS2589">
        <v>8060</v>
      </c>
      <c r="BT2589">
        <v>4</v>
      </c>
      <c r="BU2589" t="s">
        <v>34156</v>
      </c>
      <c r="BV2589" t="s">
        <v>4695</v>
      </c>
      <c r="BX2589">
        <v>44149.144328703704</v>
      </c>
    </row>
    <row r="2590" spans="1:76" x14ac:dyDescent="0.25">
      <c r="A2590" t="s">
        <v>39957</v>
      </c>
      <c r="B2590" t="s">
        <v>28354</v>
      </c>
      <c r="C2590" t="s">
        <v>46</v>
      </c>
      <c r="D2590">
        <v>41693</v>
      </c>
      <c r="I2590">
        <v>41693</v>
      </c>
      <c r="J2590">
        <v>2014</v>
      </c>
      <c r="K2590" t="s">
        <v>77</v>
      </c>
      <c r="L2590" t="s">
        <v>39958</v>
      </c>
      <c r="N2590" t="s">
        <v>28341</v>
      </c>
      <c r="O2590" t="s">
        <v>411</v>
      </c>
      <c r="P2590" t="s">
        <v>115</v>
      </c>
      <c r="Q2590" t="s">
        <v>52</v>
      </c>
      <c r="R2590">
        <v>98332</v>
      </c>
      <c r="S2590" t="s">
        <v>39959</v>
      </c>
      <c r="T2590" t="s">
        <v>39959</v>
      </c>
      <c r="U2590" t="s">
        <v>39960</v>
      </c>
      <c r="V2590" t="s">
        <v>4783</v>
      </c>
      <c r="W2590">
        <v>25</v>
      </c>
      <c r="X2590" t="s">
        <v>4784</v>
      </c>
      <c r="Y2590">
        <v>3879</v>
      </c>
      <c r="Z2590" t="s">
        <v>115</v>
      </c>
      <c r="AA2590" t="s">
        <v>4785</v>
      </c>
      <c r="AB2590">
        <v>439499</v>
      </c>
      <c r="AC2590" t="s">
        <v>146</v>
      </c>
      <c r="AD2590" t="s">
        <v>4690</v>
      </c>
      <c r="AE2590" t="s">
        <v>107</v>
      </c>
      <c r="AF2590" t="s">
        <v>107</v>
      </c>
      <c r="AJ2590" t="s">
        <v>58</v>
      </c>
      <c r="AK2590" t="s">
        <v>59</v>
      </c>
      <c r="AL2590">
        <v>41947</v>
      </c>
      <c r="AM2590" t="s">
        <v>4878</v>
      </c>
      <c r="AN2590" t="b">
        <v>1</v>
      </c>
      <c r="BB2590" s="7" t="s">
        <v>28341</v>
      </c>
      <c r="BC2590" s="7" t="s">
        <v>411</v>
      </c>
      <c r="BD2590" s="7" t="s">
        <v>52</v>
      </c>
      <c r="BE2590" s="7">
        <v>98332</v>
      </c>
      <c r="BF2590" s="7" t="s">
        <v>39960</v>
      </c>
      <c r="BO2590" t="s">
        <v>39961</v>
      </c>
      <c r="BP2590">
        <v>11241</v>
      </c>
      <c r="BQ2590">
        <v>28711</v>
      </c>
      <c r="BR2590">
        <v>7053</v>
      </c>
      <c r="BU2590" t="s">
        <v>39962</v>
      </c>
      <c r="BV2590" t="s">
        <v>4695</v>
      </c>
      <c r="BX2590">
        <v>43597.998379629629</v>
      </c>
    </row>
    <row r="2591" spans="1:76" x14ac:dyDescent="0.25">
      <c r="A2591" t="s">
        <v>39963</v>
      </c>
      <c r="B2591" t="s">
        <v>39964</v>
      </c>
      <c r="C2591" t="s">
        <v>46</v>
      </c>
      <c r="D2591">
        <v>41700</v>
      </c>
      <c r="H2591" t="s">
        <v>47</v>
      </c>
      <c r="I2591">
        <v>41700</v>
      </c>
      <c r="J2591">
        <v>2014</v>
      </c>
      <c r="K2591" t="s">
        <v>85</v>
      </c>
      <c r="L2591" t="s">
        <v>39965</v>
      </c>
      <c r="N2591" t="s">
        <v>39966</v>
      </c>
      <c r="O2591" t="s">
        <v>241</v>
      </c>
      <c r="P2591" t="s">
        <v>241</v>
      </c>
      <c r="Q2591" t="s">
        <v>52</v>
      </c>
      <c r="R2591">
        <v>98902</v>
      </c>
      <c r="S2591" t="s">
        <v>35708</v>
      </c>
      <c r="T2591" t="s">
        <v>39967</v>
      </c>
      <c r="U2591" t="s">
        <v>39968</v>
      </c>
      <c r="V2591" t="s">
        <v>5331</v>
      </c>
      <c r="W2591">
        <v>26</v>
      </c>
      <c r="X2591" t="s">
        <v>8532</v>
      </c>
      <c r="Y2591">
        <v>4418</v>
      </c>
      <c r="Z2591" t="s">
        <v>241</v>
      </c>
      <c r="AA2591" t="s">
        <v>4785</v>
      </c>
      <c r="AB2591">
        <v>106481</v>
      </c>
      <c r="AC2591" t="s">
        <v>146</v>
      </c>
      <c r="AD2591" t="s">
        <v>4690</v>
      </c>
      <c r="AE2591" t="s">
        <v>107</v>
      </c>
      <c r="AF2591" t="s">
        <v>107</v>
      </c>
      <c r="AJ2591" t="s">
        <v>58</v>
      </c>
      <c r="AK2591" t="s">
        <v>59</v>
      </c>
      <c r="AL2591">
        <v>41947</v>
      </c>
      <c r="AM2591" t="s">
        <v>4692</v>
      </c>
      <c r="AN2591" t="b">
        <v>1</v>
      </c>
      <c r="AQ2591" t="s">
        <v>60</v>
      </c>
      <c r="AR2591" t="s">
        <v>99</v>
      </c>
      <c r="BB2591" s="7" t="s">
        <v>39969</v>
      </c>
      <c r="BC2591" s="7" t="s">
        <v>39970</v>
      </c>
      <c r="BD2591" s="7" t="s">
        <v>52</v>
      </c>
      <c r="BE2591" s="7">
        <v>98923</v>
      </c>
      <c r="BG2591" s="7">
        <v>44139.26</v>
      </c>
      <c r="BH2591" s="7">
        <v>0</v>
      </c>
      <c r="BI2591">
        <v>49309.18</v>
      </c>
      <c r="BJ2591">
        <v>0</v>
      </c>
      <c r="BK2591">
        <v>0</v>
      </c>
      <c r="BL2591">
        <v>0</v>
      </c>
      <c r="BO2591" t="s">
        <v>39971</v>
      </c>
      <c r="BP2591">
        <v>3739</v>
      </c>
      <c r="BQ2591">
        <v>6078</v>
      </c>
      <c r="BR2591">
        <v>7424</v>
      </c>
      <c r="BS2591">
        <v>7676</v>
      </c>
      <c r="BU2591" t="s">
        <v>35713</v>
      </c>
      <c r="BV2591" t="s">
        <v>4695</v>
      </c>
      <c r="BX2591">
        <v>44149.129502314812</v>
      </c>
    </row>
    <row r="2592" spans="1:76" x14ac:dyDescent="0.25">
      <c r="A2592" t="s">
        <v>6204</v>
      </c>
      <c r="B2592" t="s">
        <v>6205</v>
      </c>
      <c r="C2592" t="s">
        <v>46</v>
      </c>
      <c r="D2592">
        <v>42214</v>
      </c>
      <c r="E2592" s="1"/>
      <c r="H2592" t="s">
        <v>47</v>
      </c>
      <c r="I2592">
        <v>42214</v>
      </c>
      <c r="J2592">
        <v>2015</v>
      </c>
      <c r="K2592" t="s">
        <v>85</v>
      </c>
      <c r="L2592" t="s">
        <v>6206</v>
      </c>
      <c r="N2592" t="s">
        <v>6207</v>
      </c>
      <c r="O2592" t="s">
        <v>1750</v>
      </c>
      <c r="P2592" t="s">
        <v>68</v>
      </c>
      <c r="Q2592" t="s">
        <v>52</v>
      </c>
      <c r="R2592">
        <v>98028</v>
      </c>
      <c r="S2592" t="s">
        <v>6208</v>
      </c>
      <c r="T2592" t="s">
        <v>6209</v>
      </c>
      <c r="U2592" t="s">
        <v>6210</v>
      </c>
      <c r="V2592" t="s">
        <v>5653</v>
      </c>
      <c r="W2592">
        <v>49</v>
      </c>
      <c r="X2592" t="s">
        <v>6211</v>
      </c>
      <c r="Y2592">
        <v>3788</v>
      </c>
      <c r="Z2592" t="s">
        <v>68</v>
      </c>
      <c r="AA2592" t="s">
        <v>4785</v>
      </c>
      <c r="AB2592">
        <v>50730</v>
      </c>
      <c r="AC2592" t="s">
        <v>146</v>
      </c>
      <c r="AD2592" t="s">
        <v>4690</v>
      </c>
      <c r="AE2592" t="s">
        <v>107</v>
      </c>
      <c r="AF2592" t="s">
        <v>107</v>
      </c>
      <c r="AI2592" s="1"/>
      <c r="AJ2592" t="s">
        <v>72</v>
      </c>
      <c r="AK2592" t="s">
        <v>4691</v>
      </c>
      <c r="AL2592">
        <v>42311</v>
      </c>
      <c r="AM2592" t="s">
        <v>4692</v>
      </c>
      <c r="AN2592" t="b">
        <v>1</v>
      </c>
      <c r="AQ2592" t="s">
        <v>73</v>
      </c>
      <c r="AR2592" t="s">
        <v>99</v>
      </c>
      <c r="BB2592" s="7" t="s">
        <v>6212</v>
      </c>
      <c r="BC2592" s="7" t="s">
        <v>1750</v>
      </c>
      <c r="BD2592" s="7" t="s">
        <v>52</v>
      </c>
      <c r="BE2592" s="7">
        <v>98028</v>
      </c>
      <c r="BG2592" s="7">
        <v>2944.11</v>
      </c>
      <c r="BH2592" s="7">
        <v>0</v>
      </c>
      <c r="BI2592">
        <v>1737.99</v>
      </c>
      <c r="BJ2592">
        <v>0</v>
      </c>
      <c r="BK2592">
        <v>0</v>
      </c>
      <c r="BL2592">
        <v>0</v>
      </c>
      <c r="BO2592" t="s">
        <v>6213</v>
      </c>
      <c r="BP2592">
        <v>7851</v>
      </c>
      <c r="BQ2592">
        <v>3831</v>
      </c>
      <c r="BR2592">
        <v>5325</v>
      </c>
      <c r="BS2592">
        <v>6759</v>
      </c>
      <c r="BU2592" t="s">
        <v>6214</v>
      </c>
      <c r="BV2592" t="s">
        <v>4695</v>
      </c>
      <c r="BX2592">
        <v>44149.100011574075</v>
      </c>
    </row>
    <row r="2593" spans="1:76" x14ac:dyDescent="0.25">
      <c r="A2593" t="s">
        <v>6215</v>
      </c>
      <c r="B2593" t="s">
        <v>3304</v>
      </c>
      <c r="C2593" t="s">
        <v>46</v>
      </c>
      <c r="D2593">
        <v>42179</v>
      </c>
      <c r="E2593" s="1"/>
      <c r="H2593" t="s">
        <v>289</v>
      </c>
      <c r="I2593">
        <v>42179</v>
      </c>
      <c r="J2593">
        <v>2015</v>
      </c>
      <c r="K2593" t="s">
        <v>85</v>
      </c>
      <c r="L2593" t="s">
        <v>6216</v>
      </c>
      <c r="N2593" t="s">
        <v>6217</v>
      </c>
      <c r="O2593" t="s">
        <v>143</v>
      </c>
      <c r="P2593" t="s">
        <v>115</v>
      </c>
      <c r="Q2593" t="s">
        <v>52</v>
      </c>
      <c r="R2593">
        <v>98444</v>
      </c>
      <c r="S2593" t="s">
        <v>6218</v>
      </c>
      <c r="T2593" t="s">
        <v>6218</v>
      </c>
      <c r="U2593" t="s">
        <v>6219</v>
      </c>
      <c r="V2593" t="s">
        <v>5653</v>
      </c>
      <c r="W2593">
        <v>49</v>
      </c>
      <c r="X2593" t="s">
        <v>6220</v>
      </c>
      <c r="Y2593">
        <v>3313</v>
      </c>
      <c r="Z2593" t="s">
        <v>115</v>
      </c>
      <c r="AA2593" t="s">
        <v>4785</v>
      </c>
      <c r="AB2593">
        <v>23574</v>
      </c>
      <c r="AC2593" t="s">
        <v>146</v>
      </c>
      <c r="AD2593" t="s">
        <v>4690</v>
      </c>
      <c r="AE2593" t="s">
        <v>107</v>
      </c>
      <c r="AF2593" t="s">
        <v>107</v>
      </c>
      <c r="AI2593" s="1"/>
      <c r="AJ2593" t="s">
        <v>72</v>
      </c>
      <c r="AK2593" t="s">
        <v>4691</v>
      </c>
      <c r="AL2593">
        <v>42311</v>
      </c>
      <c r="AM2593" t="s">
        <v>4692</v>
      </c>
      <c r="AN2593" t="b">
        <v>1</v>
      </c>
      <c r="AQ2593" t="s">
        <v>73</v>
      </c>
      <c r="AR2593" t="s">
        <v>61</v>
      </c>
      <c r="BB2593" s="7" t="s">
        <v>6217</v>
      </c>
      <c r="BC2593" s="7" t="s">
        <v>143</v>
      </c>
      <c r="BD2593" s="7" t="s">
        <v>52</v>
      </c>
      <c r="BE2593" s="7">
        <v>98444</v>
      </c>
      <c r="BF2593" s="7" t="s">
        <v>6219</v>
      </c>
      <c r="BG2593" s="7">
        <v>0</v>
      </c>
      <c r="BH2593" s="7">
        <v>0</v>
      </c>
      <c r="BI2593">
        <v>0</v>
      </c>
      <c r="BJ2593">
        <v>0</v>
      </c>
      <c r="BK2593">
        <v>0</v>
      </c>
      <c r="BL2593">
        <v>0</v>
      </c>
      <c r="BO2593" t="s">
        <v>6221</v>
      </c>
      <c r="BP2593">
        <v>13333</v>
      </c>
      <c r="BQ2593">
        <v>30274</v>
      </c>
      <c r="BR2593">
        <v>5557</v>
      </c>
      <c r="BS2593">
        <v>6949</v>
      </c>
      <c r="BU2593" t="s">
        <v>6222</v>
      </c>
      <c r="BV2593" t="s">
        <v>4695</v>
      </c>
      <c r="BX2593">
        <v>44149.106168981481</v>
      </c>
    </row>
    <row r="2594" spans="1:76" x14ac:dyDescent="0.25">
      <c r="A2594" t="s">
        <v>6223</v>
      </c>
      <c r="B2594" t="s">
        <v>6224</v>
      </c>
      <c r="C2594" t="s">
        <v>46</v>
      </c>
      <c r="D2594">
        <v>42156</v>
      </c>
      <c r="E2594" s="1"/>
      <c r="H2594" t="s">
        <v>47</v>
      </c>
      <c r="I2594">
        <v>42156</v>
      </c>
      <c r="J2594">
        <v>2015</v>
      </c>
      <c r="K2594" t="s">
        <v>85</v>
      </c>
      <c r="L2594" t="s">
        <v>6225</v>
      </c>
      <c r="N2594" t="s">
        <v>6226</v>
      </c>
      <c r="O2594" t="s">
        <v>101</v>
      </c>
      <c r="P2594" t="s">
        <v>68</v>
      </c>
      <c r="Q2594" t="s">
        <v>52</v>
      </c>
      <c r="R2594">
        <v>98116</v>
      </c>
      <c r="S2594" t="s">
        <v>6227</v>
      </c>
      <c r="T2594" t="s">
        <v>6228</v>
      </c>
      <c r="U2594" t="s">
        <v>6229</v>
      </c>
      <c r="V2594" t="s">
        <v>5199</v>
      </c>
      <c r="W2594">
        <v>47</v>
      </c>
      <c r="X2594" t="s">
        <v>6230</v>
      </c>
      <c r="Y2594">
        <v>3961</v>
      </c>
      <c r="Z2594" t="s">
        <v>68</v>
      </c>
      <c r="AA2594" t="s">
        <v>4785</v>
      </c>
      <c r="AB2594">
        <v>1180138</v>
      </c>
      <c r="AC2594" t="s">
        <v>146</v>
      </c>
      <c r="AD2594" t="s">
        <v>4690</v>
      </c>
      <c r="AE2594" t="s">
        <v>107</v>
      </c>
      <c r="AF2594" t="s">
        <v>107</v>
      </c>
      <c r="AI2594" s="1"/>
      <c r="AJ2594" t="s">
        <v>72</v>
      </c>
      <c r="AK2594" t="s">
        <v>4691</v>
      </c>
      <c r="AL2594">
        <v>42311</v>
      </c>
      <c r="AM2594" t="s">
        <v>4692</v>
      </c>
      <c r="AN2594" t="b">
        <v>1</v>
      </c>
      <c r="AQ2594" t="s">
        <v>177</v>
      </c>
      <c r="BB2594" s="7" t="s">
        <v>6231</v>
      </c>
      <c r="BC2594" s="7" t="s">
        <v>101</v>
      </c>
      <c r="BD2594" s="7" t="s">
        <v>52</v>
      </c>
      <c r="BE2594" s="7">
        <v>98116</v>
      </c>
      <c r="BF2594" s="7" t="s">
        <v>6229</v>
      </c>
      <c r="BG2594" s="7">
        <v>9892.4500000000007</v>
      </c>
      <c r="BH2594" s="7">
        <v>100</v>
      </c>
      <c r="BI2594">
        <v>9531.2000000000007</v>
      </c>
      <c r="BJ2594">
        <v>0</v>
      </c>
      <c r="BK2594">
        <v>0</v>
      </c>
      <c r="BL2594">
        <v>0</v>
      </c>
      <c r="BO2594" t="s">
        <v>6232</v>
      </c>
      <c r="BP2594">
        <v>17884</v>
      </c>
      <c r="BQ2594">
        <v>4856</v>
      </c>
      <c r="BR2594">
        <v>5715</v>
      </c>
      <c r="BS2594">
        <v>7147</v>
      </c>
      <c r="BU2594" t="s">
        <v>6233</v>
      </c>
      <c r="BV2594" t="s">
        <v>4695</v>
      </c>
      <c r="BX2594">
        <v>44149.112719907411</v>
      </c>
    </row>
    <row r="2595" spans="1:76" x14ac:dyDescent="0.25">
      <c r="A2595" t="s">
        <v>6234</v>
      </c>
      <c r="B2595" t="s">
        <v>6235</v>
      </c>
      <c r="C2595" t="s">
        <v>46</v>
      </c>
      <c r="D2595">
        <v>42155</v>
      </c>
      <c r="E2595" s="1"/>
      <c r="I2595">
        <v>42155</v>
      </c>
      <c r="J2595">
        <v>2015</v>
      </c>
      <c r="K2595" t="s">
        <v>85</v>
      </c>
      <c r="L2595" t="s">
        <v>6236</v>
      </c>
      <c r="N2595" t="s">
        <v>824</v>
      </c>
      <c r="O2595" t="s">
        <v>825</v>
      </c>
      <c r="P2595" t="s">
        <v>199</v>
      </c>
      <c r="Q2595" t="s">
        <v>52</v>
      </c>
      <c r="R2595">
        <v>98026</v>
      </c>
      <c r="S2595" t="s">
        <v>6237</v>
      </c>
      <c r="T2595" t="s">
        <v>6238</v>
      </c>
      <c r="U2595" t="s">
        <v>6239</v>
      </c>
      <c r="V2595" t="s">
        <v>5407</v>
      </c>
      <c r="W2595">
        <v>30</v>
      </c>
      <c r="X2595" t="s">
        <v>5278</v>
      </c>
      <c r="Y2595">
        <v>4107</v>
      </c>
      <c r="Z2595" t="s">
        <v>199</v>
      </c>
      <c r="AA2595" t="s">
        <v>4785</v>
      </c>
      <c r="AB2595">
        <v>416727</v>
      </c>
      <c r="AC2595" t="s">
        <v>146</v>
      </c>
      <c r="AD2595" t="s">
        <v>4690</v>
      </c>
      <c r="AE2595" t="s">
        <v>107</v>
      </c>
      <c r="AF2595" t="s">
        <v>107</v>
      </c>
      <c r="AI2595" s="1"/>
      <c r="AJ2595" t="s">
        <v>72</v>
      </c>
      <c r="AK2595" t="s">
        <v>4691</v>
      </c>
      <c r="AL2595">
        <v>42311</v>
      </c>
      <c r="AM2595" t="s">
        <v>4878</v>
      </c>
      <c r="AN2595" t="b">
        <v>1</v>
      </c>
      <c r="AQ2595" t="s">
        <v>73</v>
      </c>
      <c r="AR2595" t="s">
        <v>99</v>
      </c>
      <c r="BB2595" s="7" t="s">
        <v>824</v>
      </c>
      <c r="BC2595" s="7" t="s">
        <v>825</v>
      </c>
      <c r="BD2595" s="7" t="s">
        <v>52</v>
      </c>
      <c r="BE2595" s="7">
        <v>98026</v>
      </c>
      <c r="BF2595" s="7" t="s">
        <v>6239</v>
      </c>
      <c r="BO2595" t="s">
        <v>6240</v>
      </c>
      <c r="BP2595">
        <v>2931</v>
      </c>
      <c r="BQ2595">
        <v>26141</v>
      </c>
      <c r="BR2595">
        <v>5157</v>
      </c>
      <c r="BU2595" t="s">
        <v>6241</v>
      </c>
      <c r="BV2595" t="s">
        <v>4695</v>
      </c>
      <c r="BX2595">
        <v>43597.979837962965</v>
      </c>
    </row>
    <row r="2596" spans="1:76" x14ac:dyDescent="0.25">
      <c r="A2596" t="s">
        <v>6242</v>
      </c>
      <c r="B2596" t="s">
        <v>6243</v>
      </c>
      <c r="C2596" t="s">
        <v>46</v>
      </c>
      <c r="D2596">
        <v>42141</v>
      </c>
      <c r="E2596" s="1"/>
      <c r="H2596" t="s">
        <v>47</v>
      </c>
      <c r="I2596">
        <v>42141</v>
      </c>
      <c r="J2596">
        <v>2015</v>
      </c>
      <c r="K2596" t="s">
        <v>85</v>
      </c>
      <c r="L2596" t="s">
        <v>6244</v>
      </c>
      <c r="N2596" t="s">
        <v>6245</v>
      </c>
      <c r="O2596" t="s">
        <v>332</v>
      </c>
      <c r="P2596" t="s">
        <v>199</v>
      </c>
      <c r="Q2596" t="s">
        <v>52</v>
      </c>
      <c r="R2596">
        <v>98206</v>
      </c>
      <c r="S2596" t="s">
        <v>6246</v>
      </c>
      <c r="T2596" t="s">
        <v>6247</v>
      </c>
      <c r="U2596" t="s">
        <v>6248</v>
      </c>
      <c r="V2596" t="s">
        <v>4919</v>
      </c>
      <c r="W2596">
        <v>29</v>
      </c>
      <c r="X2596" t="s">
        <v>5278</v>
      </c>
      <c r="Y2596">
        <v>4107</v>
      </c>
      <c r="Z2596" t="s">
        <v>199</v>
      </c>
      <c r="AA2596" t="s">
        <v>4785</v>
      </c>
      <c r="AB2596">
        <v>416727</v>
      </c>
      <c r="AC2596" t="s">
        <v>146</v>
      </c>
      <c r="AD2596" t="s">
        <v>4690</v>
      </c>
      <c r="AE2596" t="s">
        <v>107</v>
      </c>
      <c r="AF2596" t="s">
        <v>107</v>
      </c>
      <c r="AI2596" s="1"/>
      <c r="AJ2596" t="s">
        <v>72</v>
      </c>
      <c r="AK2596" t="s">
        <v>4691</v>
      </c>
      <c r="AL2596">
        <v>42311</v>
      </c>
      <c r="AM2596" t="s">
        <v>4692</v>
      </c>
      <c r="AN2596" t="b">
        <v>1</v>
      </c>
      <c r="AQ2596" t="s">
        <v>60</v>
      </c>
      <c r="AR2596" t="s">
        <v>61</v>
      </c>
      <c r="BB2596" s="7" t="s">
        <v>6249</v>
      </c>
      <c r="BC2596" s="7" t="s">
        <v>198</v>
      </c>
      <c r="BD2596" s="7" t="s">
        <v>52</v>
      </c>
      <c r="BE2596" s="7">
        <v>98223</v>
      </c>
      <c r="BF2596" s="7" t="s">
        <v>6250</v>
      </c>
      <c r="BG2596" s="7">
        <v>194953.76</v>
      </c>
      <c r="BH2596" s="7">
        <v>25</v>
      </c>
      <c r="BI2596">
        <v>202757.3</v>
      </c>
      <c r="BJ2596">
        <v>12900</v>
      </c>
      <c r="BK2596">
        <v>0</v>
      </c>
      <c r="BL2596">
        <v>6780</v>
      </c>
      <c r="BM2596">
        <v>126555.82</v>
      </c>
      <c r="BN2596">
        <v>0</v>
      </c>
      <c r="BO2596" t="s">
        <v>6251</v>
      </c>
      <c r="BP2596">
        <v>18300</v>
      </c>
      <c r="BQ2596">
        <v>1545</v>
      </c>
      <c r="BR2596">
        <v>5734</v>
      </c>
      <c r="BS2596">
        <v>7169</v>
      </c>
      <c r="BU2596" t="s">
        <v>6252</v>
      </c>
      <c r="BV2596" t="s">
        <v>4695</v>
      </c>
      <c r="BX2596">
        <v>44149.113275462965</v>
      </c>
    </row>
    <row r="2597" spans="1:76" x14ac:dyDescent="0.25">
      <c r="A2597" t="s">
        <v>6253</v>
      </c>
      <c r="B2597" t="s">
        <v>6254</v>
      </c>
      <c r="C2597" t="s">
        <v>46</v>
      </c>
      <c r="D2597">
        <v>42151</v>
      </c>
      <c r="E2597" s="1"/>
      <c r="I2597">
        <v>42151</v>
      </c>
      <c r="J2597">
        <v>2015</v>
      </c>
      <c r="K2597" t="s">
        <v>85</v>
      </c>
      <c r="L2597" t="s">
        <v>6255</v>
      </c>
      <c r="N2597" t="s">
        <v>6256</v>
      </c>
      <c r="O2597" t="s">
        <v>447</v>
      </c>
      <c r="P2597" t="s">
        <v>115</v>
      </c>
      <c r="Q2597" t="s">
        <v>52</v>
      </c>
      <c r="R2597">
        <v>98391</v>
      </c>
      <c r="S2597" t="s">
        <v>6257</v>
      </c>
      <c r="T2597" t="s">
        <v>6257</v>
      </c>
      <c r="U2597" t="s">
        <v>6258</v>
      </c>
      <c r="V2597" t="s">
        <v>5683</v>
      </c>
      <c r="W2597">
        <v>44</v>
      </c>
      <c r="X2597" t="s">
        <v>6259</v>
      </c>
      <c r="Y2597">
        <v>3904</v>
      </c>
      <c r="Z2597" t="s">
        <v>115</v>
      </c>
      <c r="AA2597" t="s">
        <v>4785</v>
      </c>
      <c r="AB2597">
        <v>51666</v>
      </c>
      <c r="AC2597" t="s">
        <v>146</v>
      </c>
      <c r="AD2597" t="s">
        <v>4690</v>
      </c>
      <c r="AE2597" t="s">
        <v>107</v>
      </c>
      <c r="AF2597" t="s">
        <v>107</v>
      </c>
      <c r="AI2597" s="1"/>
      <c r="AJ2597" t="s">
        <v>72</v>
      </c>
      <c r="AK2597" t="s">
        <v>4691</v>
      </c>
      <c r="AL2597">
        <v>42311</v>
      </c>
      <c r="AM2597" t="s">
        <v>4878</v>
      </c>
      <c r="AN2597" t="b">
        <v>1</v>
      </c>
      <c r="AQ2597" t="s">
        <v>73</v>
      </c>
      <c r="AR2597" t="s">
        <v>61</v>
      </c>
      <c r="BB2597" s="7" t="s">
        <v>6256</v>
      </c>
      <c r="BC2597" s="7" t="s">
        <v>447</v>
      </c>
      <c r="BD2597" s="7" t="s">
        <v>52</v>
      </c>
      <c r="BE2597" s="7">
        <v>98391</v>
      </c>
      <c r="BF2597" s="7" t="s">
        <v>6258</v>
      </c>
      <c r="BO2597" t="s">
        <v>6260</v>
      </c>
      <c r="BP2597">
        <v>13691</v>
      </c>
      <c r="BQ2597">
        <v>4752</v>
      </c>
      <c r="BR2597">
        <v>5573</v>
      </c>
      <c r="BU2597" t="s">
        <v>6261</v>
      </c>
      <c r="BV2597" t="s">
        <v>4695</v>
      </c>
      <c r="BX2597">
        <v>43597.986168981479</v>
      </c>
    </row>
    <row r="2598" spans="1:76" x14ac:dyDescent="0.25">
      <c r="A2598" t="s">
        <v>7556</v>
      </c>
      <c r="B2598" t="s">
        <v>7557</v>
      </c>
      <c r="C2598" t="s">
        <v>46</v>
      </c>
      <c r="D2598">
        <v>42045</v>
      </c>
      <c r="E2598" s="1"/>
      <c r="H2598" t="s">
        <v>47</v>
      </c>
      <c r="I2598">
        <v>42045</v>
      </c>
      <c r="J2598">
        <v>2015</v>
      </c>
      <c r="K2598" t="s">
        <v>85</v>
      </c>
      <c r="L2598" t="s">
        <v>7558</v>
      </c>
      <c r="N2598" t="s">
        <v>7559</v>
      </c>
      <c r="O2598" t="s">
        <v>332</v>
      </c>
      <c r="P2598" t="s">
        <v>199</v>
      </c>
      <c r="R2598">
        <v>98201</v>
      </c>
      <c r="S2598" t="s">
        <v>1024</v>
      </c>
      <c r="T2598" t="s">
        <v>7560</v>
      </c>
      <c r="V2598" t="s">
        <v>4783</v>
      </c>
      <c r="W2598">
        <v>25</v>
      </c>
      <c r="X2598" t="s">
        <v>5278</v>
      </c>
      <c r="Y2598">
        <v>4107</v>
      </c>
      <c r="Z2598" t="s">
        <v>199</v>
      </c>
      <c r="AA2598" t="s">
        <v>4785</v>
      </c>
      <c r="AB2598">
        <v>416727</v>
      </c>
      <c r="AC2598" t="s">
        <v>146</v>
      </c>
      <c r="AD2598" t="s">
        <v>4690</v>
      </c>
      <c r="AE2598" t="s">
        <v>107</v>
      </c>
      <c r="AF2598" t="s">
        <v>107</v>
      </c>
      <c r="AI2598" s="1"/>
      <c r="AJ2598" t="s">
        <v>72</v>
      </c>
      <c r="AK2598" t="s">
        <v>4691</v>
      </c>
      <c r="AL2598">
        <v>42311</v>
      </c>
      <c r="AN2598" t="b">
        <v>1</v>
      </c>
      <c r="AQ2598" t="s">
        <v>60</v>
      </c>
      <c r="AR2598" t="s">
        <v>61</v>
      </c>
      <c r="BB2598" s="7" t="s">
        <v>7559</v>
      </c>
      <c r="BC2598" s="7" t="s">
        <v>332</v>
      </c>
      <c r="BE2598" s="7">
        <v>98201</v>
      </c>
      <c r="BG2598" s="7">
        <v>107311.05</v>
      </c>
      <c r="BH2598" s="7">
        <v>7028.46</v>
      </c>
      <c r="BI2598">
        <v>114169.76</v>
      </c>
      <c r="BJ2598">
        <v>0</v>
      </c>
      <c r="BK2598">
        <v>0</v>
      </c>
      <c r="BL2598">
        <v>0</v>
      </c>
      <c r="BM2598">
        <v>12898.54</v>
      </c>
      <c r="BN2598">
        <v>0</v>
      </c>
      <c r="BO2598" t="s">
        <v>7561</v>
      </c>
      <c r="BP2598">
        <v>18930</v>
      </c>
      <c r="BQ2598">
        <v>1311</v>
      </c>
      <c r="BR2598">
        <v>6029</v>
      </c>
      <c r="BS2598">
        <v>7199</v>
      </c>
      <c r="BU2598" t="s">
        <v>5920</v>
      </c>
      <c r="BV2598" t="s">
        <v>4695</v>
      </c>
      <c r="BX2598">
        <v>44149.114282407405</v>
      </c>
    </row>
    <row r="2599" spans="1:76" x14ac:dyDescent="0.25">
      <c r="A2599" t="s">
        <v>7562</v>
      </c>
      <c r="B2599" t="s">
        <v>7563</v>
      </c>
      <c r="C2599" t="s">
        <v>46</v>
      </c>
      <c r="D2599">
        <v>42151</v>
      </c>
      <c r="E2599" s="1"/>
      <c r="H2599" t="s">
        <v>47</v>
      </c>
      <c r="I2599">
        <v>42151</v>
      </c>
      <c r="J2599">
        <v>2015</v>
      </c>
      <c r="K2599" t="s">
        <v>85</v>
      </c>
      <c r="L2599" t="s">
        <v>7564</v>
      </c>
      <c r="N2599" t="s">
        <v>7565</v>
      </c>
      <c r="O2599" t="s">
        <v>7566</v>
      </c>
      <c r="P2599" t="s">
        <v>80</v>
      </c>
      <c r="R2599">
        <v>983240207</v>
      </c>
      <c r="S2599" t="s">
        <v>7567</v>
      </c>
      <c r="T2599" t="s">
        <v>7568</v>
      </c>
      <c r="V2599" t="s">
        <v>4807</v>
      </c>
      <c r="W2599">
        <v>23</v>
      </c>
      <c r="X2599" t="s">
        <v>7113</v>
      </c>
      <c r="Y2599">
        <v>3133</v>
      </c>
      <c r="Z2599" t="s">
        <v>80</v>
      </c>
      <c r="AA2599" t="s">
        <v>4785</v>
      </c>
      <c r="AB2599">
        <v>46915</v>
      </c>
      <c r="AC2599" t="s">
        <v>146</v>
      </c>
      <c r="AD2599" t="s">
        <v>4690</v>
      </c>
      <c r="AE2599" t="s">
        <v>107</v>
      </c>
      <c r="AF2599" t="s">
        <v>107</v>
      </c>
      <c r="AI2599" s="1"/>
      <c r="AJ2599" t="s">
        <v>72</v>
      </c>
      <c r="AK2599" t="s">
        <v>4691</v>
      </c>
      <c r="AL2599">
        <v>42311</v>
      </c>
      <c r="AN2599" t="b">
        <v>1</v>
      </c>
      <c r="AQ2599" t="s">
        <v>177</v>
      </c>
      <c r="BB2599" s="7" t="s">
        <v>7565</v>
      </c>
      <c r="BC2599" s="7" t="s">
        <v>7566</v>
      </c>
      <c r="BE2599" s="7">
        <v>983240207</v>
      </c>
      <c r="BG2599" s="7">
        <v>1818.48</v>
      </c>
      <c r="BH2599" s="7">
        <v>0</v>
      </c>
      <c r="BI2599">
        <v>1662.18</v>
      </c>
      <c r="BJ2599">
        <v>0</v>
      </c>
      <c r="BK2599">
        <v>0</v>
      </c>
      <c r="BL2599">
        <v>300</v>
      </c>
      <c r="BO2599" t="s">
        <v>7569</v>
      </c>
      <c r="BP2599">
        <v>6485</v>
      </c>
      <c r="BQ2599">
        <v>5667</v>
      </c>
      <c r="BR2599">
        <v>6735</v>
      </c>
      <c r="BS2599">
        <v>6711</v>
      </c>
      <c r="BU2599" t="s">
        <v>7570</v>
      </c>
      <c r="BV2599" t="s">
        <v>4695</v>
      </c>
      <c r="BX2599">
        <v>44149.098495370374</v>
      </c>
    </row>
    <row r="2600" spans="1:76" x14ac:dyDescent="0.25">
      <c r="A2600" t="s">
        <v>7571</v>
      </c>
      <c r="B2600" t="s">
        <v>7572</v>
      </c>
      <c r="C2600" t="s">
        <v>46</v>
      </c>
      <c r="D2600">
        <v>42088</v>
      </c>
      <c r="E2600" s="1"/>
      <c r="H2600" t="s">
        <v>47</v>
      </c>
      <c r="I2600">
        <v>42088</v>
      </c>
      <c r="J2600">
        <v>2015</v>
      </c>
      <c r="K2600" t="s">
        <v>85</v>
      </c>
      <c r="L2600" t="s">
        <v>7573</v>
      </c>
      <c r="N2600" t="s">
        <v>1255</v>
      </c>
      <c r="O2600" t="s">
        <v>225</v>
      </c>
      <c r="P2600" t="s">
        <v>226</v>
      </c>
      <c r="R2600">
        <v>98660</v>
      </c>
      <c r="S2600" t="s">
        <v>1256</v>
      </c>
      <c r="T2600" t="s">
        <v>7574</v>
      </c>
      <c r="V2600" t="s">
        <v>4783</v>
      </c>
      <c r="W2600">
        <v>25</v>
      </c>
      <c r="X2600" t="s">
        <v>6013</v>
      </c>
      <c r="Y2600">
        <v>3147</v>
      </c>
      <c r="Z2600" t="s">
        <v>226</v>
      </c>
      <c r="AA2600" t="s">
        <v>4785</v>
      </c>
      <c r="AB2600">
        <v>249233</v>
      </c>
      <c r="AC2600" t="s">
        <v>146</v>
      </c>
      <c r="AD2600" t="s">
        <v>4690</v>
      </c>
      <c r="AE2600" t="s">
        <v>107</v>
      </c>
      <c r="AF2600" t="s">
        <v>107</v>
      </c>
      <c r="AI2600" s="1"/>
      <c r="AJ2600" t="s">
        <v>72</v>
      </c>
      <c r="AK2600" t="s">
        <v>4691</v>
      </c>
      <c r="AL2600">
        <v>42311</v>
      </c>
      <c r="AN2600" t="b">
        <v>1</v>
      </c>
      <c r="AQ2600" t="s">
        <v>60</v>
      </c>
      <c r="AR2600" t="s">
        <v>99</v>
      </c>
      <c r="BB2600" s="7" t="s">
        <v>1255</v>
      </c>
      <c r="BC2600" s="7" t="s">
        <v>225</v>
      </c>
      <c r="BE2600" s="7">
        <v>98660</v>
      </c>
      <c r="BG2600" s="7">
        <v>27716.61</v>
      </c>
      <c r="BH2600" s="7">
        <v>0</v>
      </c>
      <c r="BI2600">
        <v>27006.61</v>
      </c>
      <c r="BJ2600">
        <v>-700</v>
      </c>
      <c r="BK2600">
        <v>0</v>
      </c>
      <c r="BL2600">
        <v>0</v>
      </c>
      <c r="BO2600" t="s">
        <v>7575</v>
      </c>
      <c r="BP2600">
        <v>7463</v>
      </c>
      <c r="BQ2600">
        <v>5617</v>
      </c>
      <c r="BR2600">
        <v>6671</v>
      </c>
      <c r="BS2600">
        <v>6742</v>
      </c>
      <c r="BU2600" t="s">
        <v>7225</v>
      </c>
      <c r="BV2600" t="s">
        <v>4695</v>
      </c>
      <c r="BX2600">
        <v>44149.099398148152</v>
      </c>
    </row>
    <row r="2601" spans="1:76" x14ac:dyDescent="0.25">
      <c r="A2601" t="s">
        <v>11276</v>
      </c>
      <c r="B2601" t="s">
        <v>11277</v>
      </c>
      <c r="C2601" t="s">
        <v>46</v>
      </c>
      <c r="D2601">
        <v>42191</v>
      </c>
      <c r="E2601" s="1"/>
      <c r="I2601">
        <v>42191</v>
      </c>
      <c r="J2601">
        <v>2015</v>
      </c>
      <c r="K2601" t="s">
        <v>85</v>
      </c>
      <c r="L2601" t="s">
        <v>11278</v>
      </c>
      <c r="N2601" t="s">
        <v>11279</v>
      </c>
      <c r="O2601" t="s">
        <v>458</v>
      </c>
      <c r="P2601" t="s">
        <v>459</v>
      </c>
      <c r="Q2601" t="s">
        <v>52</v>
      </c>
      <c r="R2601">
        <v>99328</v>
      </c>
      <c r="S2601" t="s">
        <v>11280</v>
      </c>
      <c r="T2601" t="s">
        <v>11280</v>
      </c>
      <c r="U2601" t="s">
        <v>11281</v>
      </c>
      <c r="V2601" t="s">
        <v>6380</v>
      </c>
      <c r="W2601">
        <v>45</v>
      </c>
      <c r="X2601" t="s">
        <v>11282</v>
      </c>
      <c r="Y2601">
        <v>3178</v>
      </c>
      <c r="Z2601" t="s">
        <v>459</v>
      </c>
      <c r="AA2601" t="s">
        <v>4785</v>
      </c>
      <c r="AB2601">
        <v>2641</v>
      </c>
      <c r="AC2601" t="s">
        <v>146</v>
      </c>
      <c r="AD2601" t="s">
        <v>4690</v>
      </c>
      <c r="AE2601" t="s">
        <v>107</v>
      </c>
      <c r="AF2601" t="s">
        <v>107</v>
      </c>
      <c r="AI2601" s="1"/>
      <c r="AJ2601" t="s">
        <v>72</v>
      </c>
      <c r="AK2601" t="s">
        <v>4691</v>
      </c>
      <c r="AL2601">
        <v>42311</v>
      </c>
      <c r="AM2601" t="s">
        <v>4878</v>
      </c>
      <c r="AN2601" t="b">
        <v>1</v>
      </c>
      <c r="AQ2601" t="s">
        <v>73</v>
      </c>
      <c r="AR2601" t="s">
        <v>150</v>
      </c>
      <c r="BB2601" s="7" t="s">
        <v>11279</v>
      </c>
      <c r="BC2601" s="7" t="s">
        <v>458</v>
      </c>
      <c r="BD2601" s="7" t="s">
        <v>52</v>
      </c>
      <c r="BE2601" s="7">
        <v>99328</v>
      </c>
      <c r="BF2601" s="7" t="s">
        <v>11281</v>
      </c>
      <c r="BO2601" t="s">
        <v>11283</v>
      </c>
      <c r="BP2601">
        <v>11265</v>
      </c>
      <c r="BQ2601">
        <v>4674</v>
      </c>
      <c r="BR2601">
        <v>5461</v>
      </c>
      <c r="BU2601" t="s">
        <v>11284</v>
      </c>
      <c r="BV2601" t="s">
        <v>4695</v>
      </c>
      <c r="BX2601">
        <v>43597.984502314815</v>
      </c>
    </row>
    <row r="2602" spans="1:76" x14ac:dyDescent="0.25">
      <c r="A2602" t="s">
        <v>11519</v>
      </c>
      <c r="B2602" t="s">
        <v>1385</v>
      </c>
      <c r="C2602" t="s">
        <v>46</v>
      </c>
      <c r="D2602">
        <v>42183</v>
      </c>
      <c r="E2602" s="1"/>
      <c r="I2602">
        <v>42183</v>
      </c>
      <c r="J2602">
        <v>2015</v>
      </c>
      <c r="K2602" t="s">
        <v>85</v>
      </c>
      <c r="L2602" t="s">
        <v>11520</v>
      </c>
      <c r="N2602" t="s">
        <v>1389</v>
      </c>
      <c r="O2602" t="s">
        <v>117</v>
      </c>
      <c r="P2602" t="s">
        <v>115</v>
      </c>
      <c r="Q2602" t="s">
        <v>52</v>
      </c>
      <c r="R2602">
        <v>98375</v>
      </c>
      <c r="S2602" t="s">
        <v>1388</v>
      </c>
      <c r="T2602" t="s">
        <v>11521</v>
      </c>
      <c r="U2602" t="s">
        <v>11522</v>
      </c>
      <c r="V2602" t="s">
        <v>5653</v>
      </c>
      <c r="W2602">
        <v>49</v>
      </c>
      <c r="X2602" t="s">
        <v>11523</v>
      </c>
      <c r="Y2602">
        <v>3989</v>
      </c>
      <c r="Z2602" t="s">
        <v>115</v>
      </c>
      <c r="AA2602" t="s">
        <v>4785</v>
      </c>
      <c r="AB2602">
        <v>71226</v>
      </c>
      <c r="AC2602" t="s">
        <v>146</v>
      </c>
      <c r="AD2602" t="s">
        <v>4690</v>
      </c>
      <c r="AE2602" t="s">
        <v>107</v>
      </c>
      <c r="AF2602" t="s">
        <v>107</v>
      </c>
      <c r="AI2602" s="1"/>
      <c r="AJ2602" t="s">
        <v>72</v>
      </c>
      <c r="AK2602" t="s">
        <v>4691</v>
      </c>
      <c r="AL2602">
        <v>42311</v>
      </c>
      <c r="AM2602" t="s">
        <v>4878</v>
      </c>
      <c r="AN2602" t="b">
        <v>1</v>
      </c>
      <c r="AQ2602" t="s">
        <v>73</v>
      </c>
      <c r="AR2602" t="s">
        <v>99</v>
      </c>
      <c r="BB2602" s="7" t="s">
        <v>1389</v>
      </c>
      <c r="BC2602" s="7" t="s">
        <v>117</v>
      </c>
      <c r="BD2602" s="7" t="s">
        <v>52</v>
      </c>
      <c r="BE2602" s="7">
        <v>98375</v>
      </c>
      <c r="BF2602" s="7" t="s">
        <v>11522</v>
      </c>
      <c r="BO2602" t="s">
        <v>11524</v>
      </c>
      <c r="BP2602">
        <v>12324</v>
      </c>
      <c r="BQ2602">
        <v>3700</v>
      </c>
      <c r="BR2602">
        <v>5512</v>
      </c>
      <c r="BU2602" t="s">
        <v>11525</v>
      </c>
      <c r="BV2602" t="s">
        <v>4695</v>
      </c>
      <c r="BX2602">
        <v>43597.985289351855</v>
      </c>
    </row>
    <row r="2603" spans="1:76" x14ac:dyDescent="0.25">
      <c r="A2603" t="s">
        <v>11623</v>
      </c>
      <c r="B2603" t="s">
        <v>11624</v>
      </c>
      <c r="C2603" t="s">
        <v>46</v>
      </c>
      <c r="D2603">
        <v>42176</v>
      </c>
      <c r="E2603" s="1"/>
      <c r="I2603">
        <v>42176</v>
      </c>
      <c r="J2603">
        <v>2015</v>
      </c>
      <c r="K2603" t="s">
        <v>85</v>
      </c>
      <c r="L2603" t="s">
        <v>11625</v>
      </c>
      <c r="N2603" t="s">
        <v>11626</v>
      </c>
      <c r="O2603" t="s">
        <v>192</v>
      </c>
      <c r="P2603" t="s">
        <v>68</v>
      </c>
      <c r="Q2603" t="s">
        <v>52</v>
      </c>
      <c r="R2603">
        <v>98070</v>
      </c>
      <c r="S2603" t="s">
        <v>11627</v>
      </c>
      <c r="T2603" t="s">
        <v>11627</v>
      </c>
      <c r="U2603" t="s">
        <v>11628</v>
      </c>
      <c r="V2603" t="s">
        <v>5653</v>
      </c>
      <c r="W2603">
        <v>49</v>
      </c>
      <c r="X2603" t="s">
        <v>11629</v>
      </c>
      <c r="Y2603">
        <v>4279</v>
      </c>
      <c r="Z2603" t="s">
        <v>68</v>
      </c>
      <c r="AA2603" t="s">
        <v>4785</v>
      </c>
      <c r="AB2603">
        <v>8188</v>
      </c>
      <c r="AC2603" t="s">
        <v>146</v>
      </c>
      <c r="AD2603" t="s">
        <v>4690</v>
      </c>
      <c r="AE2603" t="s">
        <v>107</v>
      </c>
      <c r="AF2603" t="s">
        <v>107</v>
      </c>
      <c r="AI2603" s="1"/>
      <c r="AJ2603" t="s">
        <v>72</v>
      </c>
      <c r="AK2603" t="s">
        <v>4691</v>
      </c>
      <c r="AL2603">
        <v>42311</v>
      </c>
      <c r="AM2603" t="s">
        <v>4878</v>
      </c>
      <c r="AN2603" t="b">
        <v>1</v>
      </c>
      <c r="AQ2603" t="s">
        <v>73</v>
      </c>
      <c r="AR2603" t="s">
        <v>61</v>
      </c>
      <c r="BB2603" s="7" t="s">
        <v>11626</v>
      </c>
      <c r="BC2603" s="7" t="s">
        <v>192</v>
      </c>
      <c r="BD2603" s="7" t="s">
        <v>52</v>
      </c>
      <c r="BE2603" s="7">
        <v>98070</v>
      </c>
      <c r="BF2603" s="7" t="s">
        <v>11628</v>
      </c>
      <c r="BO2603" t="s">
        <v>11630</v>
      </c>
      <c r="BP2603">
        <v>8900</v>
      </c>
      <c r="BQ2603">
        <v>4608</v>
      </c>
      <c r="BR2603">
        <v>5366</v>
      </c>
      <c r="BU2603" t="s">
        <v>11631</v>
      </c>
      <c r="BV2603" t="s">
        <v>4695</v>
      </c>
      <c r="BX2603">
        <v>43597.983101851853</v>
      </c>
    </row>
    <row r="2604" spans="1:76" x14ac:dyDescent="0.25">
      <c r="A2604" t="s">
        <v>11638</v>
      </c>
      <c r="B2604" t="s">
        <v>11639</v>
      </c>
      <c r="C2604" t="s">
        <v>46</v>
      </c>
      <c r="D2604">
        <v>42051</v>
      </c>
      <c r="E2604" s="1"/>
      <c r="H2604" t="s">
        <v>47</v>
      </c>
      <c r="I2604">
        <v>42051</v>
      </c>
      <c r="J2604">
        <v>2015</v>
      </c>
      <c r="K2604" t="s">
        <v>85</v>
      </c>
      <c r="L2604" t="s">
        <v>11640</v>
      </c>
      <c r="N2604" t="s">
        <v>11641</v>
      </c>
      <c r="O2604" t="s">
        <v>101</v>
      </c>
      <c r="P2604" t="s">
        <v>68</v>
      </c>
      <c r="Q2604" t="s">
        <v>52</v>
      </c>
      <c r="R2604">
        <v>98136</v>
      </c>
      <c r="S2604" t="s">
        <v>11642</v>
      </c>
      <c r="T2604" t="s">
        <v>11643</v>
      </c>
      <c r="U2604" t="s">
        <v>11644</v>
      </c>
      <c r="V2604" t="s">
        <v>4968</v>
      </c>
      <c r="W2604">
        <v>32</v>
      </c>
      <c r="X2604" t="s">
        <v>4969</v>
      </c>
      <c r="Y2604">
        <v>4048</v>
      </c>
      <c r="Z2604" t="s">
        <v>68</v>
      </c>
      <c r="AA2604" t="s">
        <v>4785</v>
      </c>
      <c r="AB2604">
        <v>414727</v>
      </c>
      <c r="AC2604" t="s">
        <v>146</v>
      </c>
      <c r="AD2604" t="s">
        <v>4690</v>
      </c>
      <c r="AE2604" t="s">
        <v>107</v>
      </c>
      <c r="AF2604" t="s">
        <v>107</v>
      </c>
      <c r="AI2604" s="1"/>
      <c r="AJ2604" t="s">
        <v>72</v>
      </c>
      <c r="AK2604" t="s">
        <v>4691</v>
      </c>
      <c r="AL2604">
        <v>42311</v>
      </c>
      <c r="AM2604" t="s">
        <v>4692</v>
      </c>
      <c r="AN2604" t="b">
        <v>1</v>
      </c>
      <c r="AQ2604" t="s">
        <v>177</v>
      </c>
      <c r="BB2604" s="7" t="s">
        <v>11645</v>
      </c>
      <c r="BC2604" s="7" t="s">
        <v>101</v>
      </c>
      <c r="BD2604" s="7" t="s">
        <v>52</v>
      </c>
      <c r="BE2604" s="7">
        <v>98101</v>
      </c>
      <c r="BG2604" s="7">
        <v>27419.91</v>
      </c>
      <c r="BH2604" s="7">
        <v>0</v>
      </c>
      <c r="BI2604">
        <v>37419.910000000003</v>
      </c>
      <c r="BJ2604">
        <v>0</v>
      </c>
      <c r="BK2604">
        <v>0</v>
      </c>
      <c r="BL2604">
        <v>0</v>
      </c>
      <c r="BO2604" t="s">
        <v>11646</v>
      </c>
      <c r="BP2604">
        <v>19292</v>
      </c>
      <c r="BQ2604">
        <v>1289</v>
      </c>
      <c r="BR2604">
        <v>5759</v>
      </c>
      <c r="BS2604">
        <v>7209</v>
      </c>
      <c r="BU2604" t="s">
        <v>11647</v>
      </c>
      <c r="BV2604" t="s">
        <v>4695</v>
      </c>
      <c r="BX2604">
        <v>44149.114502314813</v>
      </c>
    </row>
    <row r="2605" spans="1:76" x14ac:dyDescent="0.25">
      <c r="A2605" t="s">
        <v>11648</v>
      </c>
      <c r="B2605" t="s">
        <v>11649</v>
      </c>
      <c r="C2605" t="s">
        <v>46</v>
      </c>
      <c r="D2605">
        <v>42101</v>
      </c>
      <c r="E2605" s="1"/>
      <c r="H2605" t="s">
        <v>47</v>
      </c>
      <c r="I2605">
        <v>42101</v>
      </c>
      <c r="J2605">
        <v>2015</v>
      </c>
      <c r="K2605" t="s">
        <v>85</v>
      </c>
      <c r="L2605" t="s">
        <v>11650</v>
      </c>
      <c r="N2605" t="s">
        <v>11651</v>
      </c>
      <c r="O2605" t="s">
        <v>225</v>
      </c>
      <c r="P2605" t="s">
        <v>226</v>
      </c>
      <c r="Q2605" t="s">
        <v>52</v>
      </c>
      <c r="R2605">
        <v>98665</v>
      </c>
      <c r="S2605" t="s">
        <v>11652</v>
      </c>
      <c r="T2605" t="s">
        <v>11652</v>
      </c>
      <c r="U2605" t="s">
        <v>11653</v>
      </c>
      <c r="V2605" t="s">
        <v>4783</v>
      </c>
      <c r="W2605">
        <v>25</v>
      </c>
      <c r="X2605" t="s">
        <v>6013</v>
      </c>
      <c r="Y2605">
        <v>3147</v>
      </c>
      <c r="Z2605" t="s">
        <v>226</v>
      </c>
      <c r="AA2605" t="s">
        <v>4785</v>
      </c>
      <c r="AB2605">
        <v>249233</v>
      </c>
      <c r="AC2605" t="s">
        <v>146</v>
      </c>
      <c r="AD2605" t="s">
        <v>4690</v>
      </c>
      <c r="AE2605" t="s">
        <v>107</v>
      </c>
      <c r="AF2605" t="s">
        <v>107</v>
      </c>
      <c r="AI2605" s="1"/>
      <c r="AJ2605" t="s">
        <v>72</v>
      </c>
      <c r="AK2605" t="s">
        <v>4691</v>
      </c>
      <c r="AL2605">
        <v>42311</v>
      </c>
      <c r="AM2605" t="s">
        <v>4692</v>
      </c>
      <c r="AN2605" t="b">
        <v>1</v>
      </c>
      <c r="AQ2605" t="s">
        <v>177</v>
      </c>
      <c r="BB2605" s="7" t="s">
        <v>712</v>
      </c>
      <c r="BC2605" s="7" t="s">
        <v>225</v>
      </c>
      <c r="BD2605" s="7" t="s">
        <v>52</v>
      </c>
      <c r="BE2605" s="7">
        <v>98664</v>
      </c>
      <c r="BG2605" s="7">
        <v>4340.7</v>
      </c>
      <c r="BH2605" s="7">
        <v>0</v>
      </c>
      <c r="BI2605">
        <v>1541.95</v>
      </c>
      <c r="BJ2605">
        <v>0</v>
      </c>
      <c r="BK2605">
        <v>0</v>
      </c>
      <c r="BL2605">
        <v>0</v>
      </c>
      <c r="BO2605" t="s">
        <v>11654</v>
      </c>
      <c r="BP2605">
        <v>15450</v>
      </c>
      <c r="BQ2605">
        <v>1465</v>
      </c>
      <c r="BR2605">
        <v>5637</v>
      </c>
      <c r="BS2605">
        <v>7040</v>
      </c>
      <c r="BU2605" t="s">
        <v>5476</v>
      </c>
      <c r="BV2605" t="s">
        <v>4695</v>
      </c>
      <c r="BX2605">
        <v>44149.108749999999</v>
      </c>
    </row>
    <row r="2606" spans="1:76" x14ac:dyDescent="0.25">
      <c r="A2606" t="s">
        <v>11655</v>
      </c>
      <c r="B2606" t="s">
        <v>4394</v>
      </c>
      <c r="C2606" t="s">
        <v>46</v>
      </c>
      <c r="D2606">
        <v>42064</v>
      </c>
      <c r="E2606" s="1"/>
      <c r="H2606" t="s">
        <v>47</v>
      </c>
      <c r="I2606">
        <v>42064</v>
      </c>
      <c r="J2606">
        <v>2015</v>
      </c>
      <c r="K2606" t="s">
        <v>85</v>
      </c>
      <c r="L2606" t="s">
        <v>11656</v>
      </c>
      <c r="N2606" t="s">
        <v>11657</v>
      </c>
      <c r="O2606" t="s">
        <v>1471</v>
      </c>
      <c r="P2606" t="s">
        <v>199</v>
      </c>
      <c r="Q2606" t="s">
        <v>52</v>
      </c>
      <c r="R2606">
        <v>98275</v>
      </c>
      <c r="S2606" t="s">
        <v>11658</v>
      </c>
      <c r="T2606" t="s">
        <v>11658</v>
      </c>
      <c r="U2606" t="s">
        <v>11659</v>
      </c>
      <c r="V2606" t="s">
        <v>4968</v>
      </c>
      <c r="W2606">
        <v>32</v>
      </c>
      <c r="X2606" t="s">
        <v>11660</v>
      </c>
      <c r="Y2606">
        <v>3757</v>
      </c>
      <c r="Z2606" t="s">
        <v>199</v>
      </c>
      <c r="AA2606" t="s">
        <v>4785</v>
      </c>
      <c r="AB2606">
        <v>13097</v>
      </c>
      <c r="AC2606" t="s">
        <v>146</v>
      </c>
      <c r="AD2606" t="s">
        <v>4690</v>
      </c>
      <c r="AE2606" t="s">
        <v>107</v>
      </c>
      <c r="AF2606" t="s">
        <v>107</v>
      </c>
      <c r="AI2606" s="1"/>
      <c r="AJ2606" t="s">
        <v>72</v>
      </c>
      <c r="AK2606" t="s">
        <v>4691</v>
      </c>
      <c r="AL2606">
        <v>42311</v>
      </c>
      <c r="AM2606" t="s">
        <v>4692</v>
      </c>
      <c r="AN2606" t="b">
        <v>1</v>
      </c>
      <c r="AQ2606" t="s">
        <v>73</v>
      </c>
      <c r="AR2606" t="s">
        <v>61</v>
      </c>
      <c r="BB2606" s="7" t="s">
        <v>11661</v>
      </c>
      <c r="BC2606" s="7" t="s">
        <v>627</v>
      </c>
      <c r="BD2606" s="7" t="s">
        <v>52</v>
      </c>
      <c r="BE2606" s="7">
        <v>98155</v>
      </c>
      <c r="BF2606" s="7" t="s">
        <v>11662</v>
      </c>
      <c r="BG2606" s="7">
        <v>11162.13</v>
      </c>
      <c r="BH2606" s="7">
        <v>0</v>
      </c>
      <c r="BI2606">
        <v>8763.68</v>
      </c>
      <c r="BJ2606">
        <v>0</v>
      </c>
      <c r="BK2606">
        <v>0</v>
      </c>
      <c r="BL2606">
        <v>0</v>
      </c>
      <c r="BO2606" t="s">
        <v>11663</v>
      </c>
      <c r="BP2606">
        <v>21078</v>
      </c>
      <c r="BQ2606">
        <v>4923</v>
      </c>
      <c r="BR2606">
        <v>5818</v>
      </c>
      <c r="BS2606">
        <v>7384</v>
      </c>
      <c r="BU2606" t="s">
        <v>11664</v>
      </c>
      <c r="BV2606" t="s">
        <v>4695</v>
      </c>
      <c r="BX2606">
        <v>44149.120659722219</v>
      </c>
    </row>
    <row r="2607" spans="1:76" x14ac:dyDescent="0.25">
      <c r="A2607" t="s">
        <v>11867</v>
      </c>
      <c r="B2607" t="s">
        <v>11868</v>
      </c>
      <c r="C2607" t="s">
        <v>46</v>
      </c>
      <c r="D2607">
        <v>42079</v>
      </c>
      <c r="E2607" s="1"/>
      <c r="H2607" t="s">
        <v>289</v>
      </c>
      <c r="I2607">
        <v>42079</v>
      </c>
      <c r="J2607">
        <v>2015</v>
      </c>
      <c r="K2607" t="s">
        <v>85</v>
      </c>
      <c r="L2607" t="s">
        <v>11869</v>
      </c>
      <c r="N2607" t="s">
        <v>11870</v>
      </c>
      <c r="O2607" t="s">
        <v>542</v>
      </c>
      <c r="P2607" t="s">
        <v>68</v>
      </c>
      <c r="Q2607" t="s">
        <v>52</v>
      </c>
      <c r="R2607">
        <v>98063</v>
      </c>
      <c r="S2607" t="s">
        <v>1686</v>
      </c>
      <c r="T2607" t="s">
        <v>11871</v>
      </c>
      <c r="U2607" t="s">
        <v>11872</v>
      </c>
      <c r="V2607" t="s">
        <v>4968</v>
      </c>
      <c r="W2607">
        <v>32</v>
      </c>
      <c r="X2607" t="s">
        <v>11337</v>
      </c>
      <c r="Y2607">
        <v>4679</v>
      </c>
      <c r="Z2607" t="s">
        <v>68</v>
      </c>
      <c r="AA2607" t="s">
        <v>4785</v>
      </c>
      <c r="AB2607">
        <v>42303</v>
      </c>
      <c r="AC2607" t="s">
        <v>146</v>
      </c>
      <c r="AD2607" t="s">
        <v>4690</v>
      </c>
      <c r="AE2607" t="s">
        <v>107</v>
      </c>
      <c r="AF2607" t="s">
        <v>107</v>
      </c>
      <c r="AI2607" s="1"/>
      <c r="AJ2607" t="s">
        <v>72</v>
      </c>
      <c r="AK2607" t="s">
        <v>4691</v>
      </c>
      <c r="AL2607">
        <v>42311</v>
      </c>
      <c r="AM2607" t="s">
        <v>4692</v>
      </c>
      <c r="AN2607" t="b">
        <v>1</v>
      </c>
      <c r="AQ2607" t="s">
        <v>60</v>
      </c>
      <c r="AR2607" t="s">
        <v>61</v>
      </c>
      <c r="BB2607" s="7" t="s">
        <v>11870</v>
      </c>
      <c r="BC2607" s="7" t="s">
        <v>542</v>
      </c>
      <c r="BD2607" s="7" t="s">
        <v>52</v>
      </c>
      <c r="BE2607" s="7">
        <v>98063</v>
      </c>
      <c r="BF2607" s="7" t="s">
        <v>11872</v>
      </c>
      <c r="BG2607" s="7">
        <v>0</v>
      </c>
      <c r="BH2607" s="7">
        <v>0</v>
      </c>
      <c r="BI2607">
        <v>0</v>
      </c>
      <c r="BJ2607">
        <v>0</v>
      </c>
      <c r="BK2607">
        <v>0</v>
      </c>
      <c r="BL2607">
        <v>0</v>
      </c>
      <c r="BO2607" t="s">
        <v>11873</v>
      </c>
      <c r="BP2607">
        <v>685</v>
      </c>
      <c r="BQ2607">
        <v>1141</v>
      </c>
      <c r="BR2607">
        <v>5054</v>
      </c>
      <c r="BS2607">
        <v>6478</v>
      </c>
      <c r="BU2607" t="s">
        <v>11874</v>
      </c>
      <c r="BV2607" t="s">
        <v>4695</v>
      </c>
      <c r="BX2607">
        <v>44149.089479166665</v>
      </c>
    </row>
    <row r="2608" spans="1:76" x14ac:dyDescent="0.25">
      <c r="A2608" t="s">
        <v>12287</v>
      </c>
      <c r="B2608" t="s">
        <v>12288</v>
      </c>
      <c r="C2608" t="s">
        <v>46</v>
      </c>
      <c r="D2608">
        <v>42061</v>
      </c>
      <c r="E2608" s="1"/>
      <c r="H2608" t="s">
        <v>47</v>
      </c>
      <c r="I2608">
        <v>42061</v>
      </c>
      <c r="J2608">
        <v>2015</v>
      </c>
      <c r="K2608" t="s">
        <v>77</v>
      </c>
      <c r="L2608" t="s">
        <v>12289</v>
      </c>
      <c r="N2608" t="s">
        <v>12290</v>
      </c>
      <c r="O2608" t="s">
        <v>101</v>
      </c>
      <c r="P2608" t="s">
        <v>68</v>
      </c>
      <c r="Q2608" t="s">
        <v>52</v>
      </c>
      <c r="R2608">
        <v>98116</v>
      </c>
      <c r="S2608" t="s">
        <v>12291</v>
      </c>
      <c r="T2608" t="s">
        <v>12291</v>
      </c>
      <c r="U2608" t="s">
        <v>12292</v>
      </c>
      <c r="V2608" t="s">
        <v>4968</v>
      </c>
      <c r="W2608">
        <v>32</v>
      </c>
      <c r="X2608" t="s">
        <v>4969</v>
      </c>
      <c r="Y2608">
        <v>4048</v>
      </c>
      <c r="Z2608" t="s">
        <v>68</v>
      </c>
      <c r="AA2608" t="s">
        <v>4785</v>
      </c>
      <c r="AB2608">
        <v>414727</v>
      </c>
      <c r="AC2608" t="s">
        <v>146</v>
      </c>
      <c r="AD2608" t="s">
        <v>4690</v>
      </c>
      <c r="AE2608" t="s">
        <v>107</v>
      </c>
      <c r="AF2608" t="s">
        <v>107</v>
      </c>
      <c r="AI2608" s="1"/>
      <c r="AJ2608" t="s">
        <v>72</v>
      </c>
      <c r="AK2608" t="s">
        <v>4691</v>
      </c>
      <c r="AL2608">
        <v>42311</v>
      </c>
      <c r="AM2608" t="s">
        <v>4692</v>
      </c>
      <c r="AN2608" t="b">
        <v>1</v>
      </c>
      <c r="BB2608" s="7" t="s">
        <v>12293</v>
      </c>
      <c r="BC2608" s="7" t="s">
        <v>101</v>
      </c>
      <c r="BD2608" s="7" t="s">
        <v>52</v>
      </c>
      <c r="BE2608" s="7">
        <v>98116</v>
      </c>
      <c r="BG2608" s="7">
        <v>6344.11</v>
      </c>
      <c r="BH2608" s="7">
        <v>0</v>
      </c>
      <c r="BI2608">
        <v>5602.52</v>
      </c>
      <c r="BJ2608">
        <v>0</v>
      </c>
      <c r="BK2608">
        <v>0</v>
      </c>
      <c r="BL2608">
        <v>5000</v>
      </c>
      <c r="BO2608" t="s">
        <v>12294</v>
      </c>
      <c r="BP2608">
        <v>13423</v>
      </c>
      <c r="BQ2608">
        <v>4742</v>
      </c>
      <c r="BR2608">
        <v>5559</v>
      </c>
      <c r="BS2608">
        <v>6943</v>
      </c>
      <c r="BU2608" t="s">
        <v>11647</v>
      </c>
      <c r="BV2608" t="s">
        <v>4695</v>
      </c>
      <c r="BX2608">
        <v>44149.106030092589</v>
      </c>
    </row>
    <row r="2609" spans="1:76" x14ac:dyDescent="0.25">
      <c r="A2609" t="s">
        <v>12946</v>
      </c>
      <c r="B2609" t="s">
        <v>12947</v>
      </c>
      <c r="C2609" t="s">
        <v>46</v>
      </c>
      <c r="D2609">
        <v>42019</v>
      </c>
      <c r="E2609" s="1"/>
      <c r="I2609">
        <v>42019</v>
      </c>
      <c r="J2609">
        <v>2015</v>
      </c>
      <c r="K2609" t="s">
        <v>77</v>
      </c>
      <c r="L2609" t="s">
        <v>12948</v>
      </c>
      <c r="N2609" t="s">
        <v>12949</v>
      </c>
      <c r="O2609" t="s">
        <v>143</v>
      </c>
      <c r="P2609" t="s">
        <v>115</v>
      </c>
      <c r="Q2609" t="s">
        <v>52</v>
      </c>
      <c r="R2609">
        <v>98405</v>
      </c>
      <c r="S2609" t="s">
        <v>12950</v>
      </c>
      <c r="T2609" t="s">
        <v>12950</v>
      </c>
      <c r="U2609" t="s">
        <v>12951</v>
      </c>
      <c r="V2609" t="s">
        <v>4968</v>
      </c>
      <c r="W2609">
        <v>32</v>
      </c>
      <c r="X2609" t="s">
        <v>12952</v>
      </c>
      <c r="Y2609">
        <v>4217</v>
      </c>
      <c r="Z2609" t="s">
        <v>115</v>
      </c>
      <c r="AA2609" t="s">
        <v>4785</v>
      </c>
      <c r="AB2609">
        <v>103278</v>
      </c>
      <c r="AC2609" t="s">
        <v>146</v>
      </c>
      <c r="AD2609" t="s">
        <v>4690</v>
      </c>
      <c r="AE2609" t="s">
        <v>107</v>
      </c>
      <c r="AF2609" t="s">
        <v>107</v>
      </c>
      <c r="AI2609" s="1"/>
      <c r="AJ2609" t="s">
        <v>72</v>
      </c>
      <c r="AK2609" t="s">
        <v>4691</v>
      </c>
      <c r="AL2609">
        <v>42311</v>
      </c>
      <c r="AM2609" t="s">
        <v>4692</v>
      </c>
      <c r="AN2609" t="b">
        <v>1</v>
      </c>
      <c r="BB2609" s="7" t="s">
        <v>12949</v>
      </c>
      <c r="BC2609" s="7" t="s">
        <v>143</v>
      </c>
      <c r="BD2609" s="7" t="s">
        <v>52</v>
      </c>
      <c r="BE2609" s="7">
        <v>98405</v>
      </c>
      <c r="BF2609" s="7" t="s">
        <v>12951</v>
      </c>
      <c r="BO2609" t="s">
        <v>12953</v>
      </c>
      <c r="BP2609">
        <v>13576</v>
      </c>
      <c r="BQ2609">
        <v>4751</v>
      </c>
      <c r="BR2609">
        <v>5572</v>
      </c>
      <c r="BU2609" t="s">
        <v>12954</v>
      </c>
      <c r="BV2609" t="s">
        <v>4695</v>
      </c>
      <c r="BX2609">
        <v>43597.986157407409</v>
      </c>
    </row>
    <row r="2610" spans="1:76" x14ac:dyDescent="0.25">
      <c r="A2610" t="s">
        <v>12978</v>
      </c>
      <c r="B2610" t="s">
        <v>741</v>
      </c>
      <c r="C2610" t="s">
        <v>46</v>
      </c>
      <c r="D2610">
        <v>42103</v>
      </c>
      <c r="E2610" s="1"/>
      <c r="H2610" t="s">
        <v>47</v>
      </c>
      <c r="I2610">
        <v>42103</v>
      </c>
      <c r="J2610">
        <v>2015</v>
      </c>
      <c r="K2610" t="s">
        <v>85</v>
      </c>
      <c r="L2610" t="s">
        <v>12979</v>
      </c>
      <c r="N2610" t="s">
        <v>12980</v>
      </c>
      <c r="O2610" t="s">
        <v>542</v>
      </c>
      <c r="P2610" t="s">
        <v>68</v>
      </c>
      <c r="Q2610" t="s">
        <v>52</v>
      </c>
      <c r="R2610">
        <v>98003</v>
      </c>
      <c r="S2610" t="s">
        <v>744</v>
      </c>
      <c r="T2610" t="s">
        <v>12981</v>
      </c>
      <c r="U2610" t="s">
        <v>12982</v>
      </c>
      <c r="V2610" t="s">
        <v>5683</v>
      </c>
      <c r="W2610">
        <v>44</v>
      </c>
      <c r="X2610" t="s">
        <v>5684</v>
      </c>
      <c r="Y2610">
        <v>5107</v>
      </c>
      <c r="Z2610" t="s">
        <v>68</v>
      </c>
      <c r="AA2610" t="s">
        <v>4785</v>
      </c>
      <c r="AB2610">
        <v>72477</v>
      </c>
      <c r="AC2610" t="s">
        <v>146</v>
      </c>
      <c r="AD2610" t="s">
        <v>4690</v>
      </c>
      <c r="AE2610" t="s">
        <v>107</v>
      </c>
      <c r="AF2610" t="s">
        <v>107</v>
      </c>
      <c r="AI2610" s="1"/>
      <c r="AJ2610" t="s">
        <v>72</v>
      </c>
      <c r="AK2610" t="s">
        <v>4691</v>
      </c>
      <c r="AL2610">
        <v>42311</v>
      </c>
      <c r="AM2610" t="s">
        <v>4692</v>
      </c>
      <c r="AN2610" t="b">
        <v>1</v>
      </c>
      <c r="AQ2610" t="s">
        <v>60</v>
      </c>
      <c r="AR2610" t="s">
        <v>99</v>
      </c>
      <c r="BB2610" s="7" t="s">
        <v>12983</v>
      </c>
      <c r="BC2610" s="7" t="s">
        <v>762</v>
      </c>
      <c r="BD2610" s="7" t="s">
        <v>52</v>
      </c>
      <c r="BE2610" s="7">
        <v>98148</v>
      </c>
      <c r="BF2610" s="7" t="s">
        <v>12984</v>
      </c>
      <c r="BG2610" s="7">
        <v>23230.22</v>
      </c>
      <c r="BH2610" s="7">
        <v>5078.24</v>
      </c>
      <c r="BI2610">
        <v>20439.64</v>
      </c>
      <c r="BJ2610">
        <v>0</v>
      </c>
      <c r="BK2610">
        <v>0</v>
      </c>
      <c r="BL2610">
        <v>0</v>
      </c>
      <c r="BO2610" t="s">
        <v>12985</v>
      </c>
      <c r="BP2610">
        <v>6239</v>
      </c>
      <c r="BQ2610">
        <v>26404</v>
      </c>
      <c r="BR2610">
        <v>5265</v>
      </c>
      <c r="BS2610">
        <v>6702</v>
      </c>
      <c r="BU2610" t="s">
        <v>9064</v>
      </c>
      <c r="BV2610" t="s">
        <v>4695</v>
      </c>
      <c r="BX2610">
        <v>44149.098182870373</v>
      </c>
    </row>
    <row r="2611" spans="1:76" x14ac:dyDescent="0.25">
      <c r="A2611" t="s">
        <v>12986</v>
      </c>
      <c r="B2611" t="s">
        <v>12987</v>
      </c>
      <c r="C2611" t="s">
        <v>46</v>
      </c>
      <c r="D2611">
        <v>42149</v>
      </c>
      <c r="E2611" s="1"/>
      <c r="H2611" t="s">
        <v>47</v>
      </c>
      <c r="I2611">
        <v>42149</v>
      </c>
      <c r="J2611">
        <v>2015</v>
      </c>
      <c r="K2611" t="s">
        <v>85</v>
      </c>
      <c r="L2611" t="s">
        <v>12988</v>
      </c>
      <c r="N2611" t="s">
        <v>12989</v>
      </c>
      <c r="O2611" t="s">
        <v>225</v>
      </c>
      <c r="P2611" t="s">
        <v>226</v>
      </c>
      <c r="Q2611" t="s">
        <v>52</v>
      </c>
      <c r="R2611">
        <v>98684</v>
      </c>
      <c r="S2611" t="s">
        <v>12990</v>
      </c>
      <c r="T2611" t="s">
        <v>12991</v>
      </c>
      <c r="U2611" t="s">
        <v>12992</v>
      </c>
      <c r="V2611" t="s">
        <v>4783</v>
      </c>
      <c r="W2611">
        <v>25</v>
      </c>
      <c r="X2611" t="s">
        <v>6013</v>
      </c>
      <c r="Y2611">
        <v>3147</v>
      </c>
      <c r="Z2611" t="s">
        <v>226</v>
      </c>
      <c r="AA2611" t="s">
        <v>4785</v>
      </c>
      <c r="AB2611">
        <v>249233</v>
      </c>
      <c r="AC2611" t="s">
        <v>146</v>
      </c>
      <c r="AD2611" t="s">
        <v>4690</v>
      </c>
      <c r="AE2611" t="s">
        <v>107</v>
      </c>
      <c r="AF2611" t="s">
        <v>107</v>
      </c>
      <c r="AI2611" s="1"/>
      <c r="AJ2611" t="s">
        <v>72</v>
      </c>
      <c r="AK2611" t="s">
        <v>4691</v>
      </c>
      <c r="AL2611">
        <v>42311</v>
      </c>
      <c r="AM2611" t="s">
        <v>4692</v>
      </c>
      <c r="AN2611" t="b">
        <v>1</v>
      </c>
      <c r="AQ2611" t="s">
        <v>60</v>
      </c>
      <c r="AR2611" t="s">
        <v>99</v>
      </c>
      <c r="BB2611" s="7" t="s">
        <v>712</v>
      </c>
      <c r="BC2611" s="7" t="s">
        <v>225</v>
      </c>
      <c r="BD2611" s="7" t="s">
        <v>52</v>
      </c>
      <c r="BE2611" s="7">
        <v>98664</v>
      </c>
      <c r="BG2611" s="7">
        <v>15656.11</v>
      </c>
      <c r="BH2611" s="7">
        <v>0</v>
      </c>
      <c r="BI2611">
        <v>17749.310000000001</v>
      </c>
      <c r="BJ2611">
        <v>-750</v>
      </c>
      <c r="BK2611">
        <v>0</v>
      </c>
      <c r="BL2611">
        <v>0</v>
      </c>
      <c r="BO2611" t="s">
        <v>12993</v>
      </c>
      <c r="BP2611">
        <v>4474</v>
      </c>
      <c r="BQ2611">
        <v>2543</v>
      </c>
      <c r="BR2611">
        <v>5195</v>
      </c>
      <c r="BS2611">
        <v>6645</v>
      </c>
      <c r="BU2611" t="s">
        <v>5476</v>
      </c>
      <c r="BV2611" t="s">
        <v>4695</v>
      </c>
      <c r="BX2611">
        <v>44149.09579861111</v>
      </c>
    </row>
    <row r="2612" spans="1:76" x14ac:dyDescent="0.25">
      <c r="A2612" t="s">
        <v>12994</v>
      </c>
      <c r="B2612" t="s">
        <v>12995</v>
      </c>
      <c r="C2612" t="s">
        <v>46</v>
      </c>
      <c r="D2612">
        <v>42129</v>
      </c>
      <c r="E2612" s="1"/>
      <c r="H2612" t="s">
        <v>47</v>
      </c>
      <c r="I2612">
        <v>42129</v>
      </c>
      <c r="J2612">
        <v>2015</v>
      </c>
      <c r="K2612" t="s">
        <v>85</v>
      </c>
      <c r="L2612" t="s">
        <v>12996</v>
      </c>
      <c r="N2612" t="s">
        <v>12997</v>
      </c>
      <c r="O2612" t="s">
        <v>101</v>
      </c>
      <c r="P2612" t="s">
        <v>68</v>
      </c>
      <c r="Q2612" t="s">
        <v>52</v>
      </c>
      <c r="R2612" t="s">
        <v>12998</v>
      </c>
      <c r="S2612" t="s">
        <v>12999</v>
      </c>
      <c r="T2612" t="s">
        <v>13000</v>
      </c>
      <c r="U2612" t="s">
        <v>13001</v>
      </c>
      <c r="V2612" t="s">
        <v>4968</v>
      </c>
      <c r="W2612">
        <v>32</v>
      </c>
      <c r="X2612" t="s">
        <v>4969</v>
      </c>
      <c r="Y2612">
        <v>4048</v>
      </c>
      <c r="Z2612" t="s">
        <v>68</v>
      </c>
      <c r="AA2612" t="s">
        <v>4785</v>
      </c>
      <c r="AB2612">
        <v>414727</v>
      </c>
      <c r="AC2612" t="s">
        <v>146</v>
      </c>
      <c r="AD2612" t="s">
        <v>4690</v>
      </c>
      <c r="AE2612" t="s">
        <v>107</v>
      </c>
      <c r="AF2612" t="s">
        <v>107</v>
      </c>
      <c r="AI2612" s="1"/>
      <c r="AJ2612" t="s">
        <v>72</v>
      </c>
      <c r="AK2612" t="s">
        <v>4691</v>
      </c>
      <c r="AL2612">
        <v>42311</v>
      </c>
      <c r="AM2612" t="s">
        <v>4692</v>
      </c>
      <c r="AN2612" t="b">
        <v>1</v>
      </c>
      <c r="AQ2612" t="s">
        <v>177</v>
      </c>
      <c r="BB2612" s="7" t="s">
        <v>13002</v>
      </c>
      <c r="BC2612" s="7" t="s">
        <v>623</v>
      </c>
      <c r="BD2612" s="7" t="s">
        <v>52</v>
      </c>
      <c r="BE2612" s="7">
        <v>98155</v>
      </c>
      <c r="BG2612" s="7">
        <v>5351.07</v>
      </c>
      <c r="BH2612" s="7">
        <v>0</v>
      </c>
      <c r="BI2612">
        <v>5678.58</v>
      </c>
      <c r="BJ2612">
        <v>-2295.92</v>
      </c>
      <c r="BK2612">
        <v>0</v>
      </c>
      <c r="BL2612">
        <v>0</v>
      </c>
      <c r="BO2612" t="s">
        <v>13003</v>
      </c>
      <c r="BP2612">
        <v>11634</v>
      </c>
      <c r="BQ2612">
        <v>1647</v>
      </c>
      <c r="BR2612">
        <v>5480</v>
      </c>
      <c r="BS2612">
        <v>6896</v>
      </c>
      <c r="BU2612" t="s">
        <v>13004</v>
      </c>
      <c r="BV2612" t="s">
        <v>4695</v>
      </c>
      <c r="BX2612">
        <v>44149.104710648149</v>
      </c>
    </row>
    <row r="2613" spans="1:76" x14ac:dyDescent="0.25">
      <c r="A2613" t="s">
        <v>13005</v>
      </c>
      <c r="B2613" t="s">
        <v>13006</v>
      </c>
      <c r="C2613" t="s">
        <v>46</v>
      </c>
      <c r="D2613">
        <v>42164</v>
      </c>
      <c r="E2613" s="1"/>
      <c r="I2613">
        <v>42164</v>
      </c>
      <c r="J2613">
        <v>2015</v>
      </c>
      <c r="K2613" t="s">
        <v>85</v>
      </c>
      <c r="L2613" t="s">
        <v>13007</v>
      </c>
      <c r="N2613" t="s">
        <v>13008</v>
      </c>
      <c r="O2613" t="s">
        <v>1166</v>
      </c>
      <c r="P2613" t="s">
        <v>353</v>
      </c>
      <c r="Q2613" t="s">
        <v>52</v>
      </c>
      <c r="R2613">
        <v>98248</v>
      </c>
      <c r="S2613" t="s">
        <v>13009</v>
      </c>
      <c r="T2613" t="s">
        <v>13009</v>
      </c>
      <c r="U2613" t="s">
        <v>13010</v>
      </c>
      <c r="V2613" t="s">
        <v>5199</v>
      </c>
      <c r="W2613">
        <v>47</v>
      </c>
      <c r="X2613" t="s">
        <v>5732</v>
      </c>
      <c r="Y2613">
        <v>3919</v>
      </c>
      <c r="Z2613" t="s">
        <v>353</v>
      </c>
      <c r="AA2613" t="s">
        <v>4785</v>
      </c>
      <c r="AB2613">
        <v>127094</v>
      </c>
      <c r="AC2613" t="s">
        <v>146</v>
      </c>
      <c r="AD2613" t="s">
        <v>4690</v>
      </c>
      <c r="AE2613" t="s">
        <v>107</v>
      </c>
      <c r="AF2613" t="s">
        <v>107</v>
      </c>
      <c r="AI2613" s="1"/>
      <c r="AJ2613" t="s">
        <v>72</v>
      </c>
      <c r="AK2613" t="s">
        <v>4691</v>
      </c>
      <c r="AL2613">
        <v>42311</v>
      </c>
      <c r="AM2613" t="s">
        <v>4878</v>
      </c>
      <c r="AN2613" t="b">
        <v>1</v>
      </c>
      <c r="AQ2613" t="s">
        <v>177</v>
      </c>
      <c r="BB2613" s="7" t="s">
        <v>13008</v>
      </c>
      <c r="BC2613" s="7" t="s">
        <v>1166</v>
      </c>
      <c r="BD2613" s="7" t="s">
        <v>52</v>
      </c>
      <c r="BE2613" s="7">
        <v>98248</v>
      </c>
      <c r="BF2613" s="7" t="s">
        <v>13011</v>
      </c>
      <c r="BO2613" t="s">
        <v>13012</v>
      </c>
      <c r="BP2613">
        <v>22110</v>
      </c>
      <c r="BQ2613">
        <v>4944</v>
      </c>
      <c r="BR2613">
        <v>5856</v>
      </c>
      <c r="BU2613" t="s">
        <v>13013</v>
      </c>
      <c r="BV2613" t="s">
        <v>4695</v>
      </c>
      <c r="BX2613">
        <v>43597.990798611114</v>
      </c>
    </row>
    <row r="2614" spans="1:76" x14ac:dyDescent="0.25">
      <c r="A2614" t="s">
        <v>13014</v>
      </c>
      <c r="B2614" t="s">
        <v>13015</v>
      </c>
      <c r="C2614" t="s">
        <v>46</v>
      </c>
      <c r="D2614">
        <v>42152</v>
      </c>
      <c r="E2614" s="1"/>
      <c r="I2614">
        <v>42152</v>
      </c>
      <c r="J2614">
        <v>2015</v>
      </c>
      <c r="K2614" t="s">
        <v>85</v>
      </c>
      <c r="L2614" t="s">
        <v>13016</v>
      </c>
      <c r="N2614" t="s">
        <v>13017</v>
      </c>
      <c r="O2614" t="s">
        <v>489</v>
      </c>
      <c r="P2614" t="s">
        <v>394</v>
      </c>
      <c r="Q2614" t="s">
        <v>52</v>
      </c>
      <c r="R2614">
        <v>98221</v>
      </c>
      <c r="S2614" t="s">
        <v>13018</v>
      </c>
      <c r="T2614" t="s">
        <v>13018</v>
      </c>
      <c r="U2614" t="s">
        <v>13019</v>
      </c>
      <c r="V2614" t="s">
        <v>5653</v>
      </c>
      <c r="W2614">
        <v>49</v>
      </c>
      <c r="X2614" t="s">
        <v>13020</v>
      </c>
      <c r="Y2614">
        <v>3023</v>
      </c>
      <c r="Z2614" t="s">
        <v>394</v>
      </c>
      <c r="AA2614" t="s">
        <v>4785</v>
      </c>
      <c r="AB2614">
        <v>14578</v>
      </c>
      <c r="AC2614" t="s">
        <v>146</v>
      </c>
      <c r="AD2614" t="s">
        <v>4690</v>
      </c>
      <c r="AE2614" t="s">
        <v>107</v>
      </c>
      <c r="AF2614" t="s">
        <v>107</v>
      </c>
      <c r="AI2614" s="1"/>
      <c r="AJ2614" t="s">
        <v>72</v>
      </c>
      <c r="AK2614" t="s">
        <v>4691</v>
      </c>
      <c r="AL2614">
        <v>42311</v>
      </c>
      <c r="AM2614" t="s">
        <v>4878</v>
      </c>
      <c r="AN2614" t="b">
        <v>1</v>
      </c>
      <c r="AQ2614" t="s">
        <v>73</v>
      </c>
      <c r="AR2614" t="s">
        <v>150</v>
      </c>
      <c r="BB2614" s="7" t="s">
        <v>13017</v>
      </c>
      <c r="BC2614" s="7" t="s">
        <v>489</v>
      </c>
      <c r="BD2614" s="7" t="s">
        <v>52</v>
      </c>
      <c r="BE2614" s="7">
        <v>98221</v>
      </c>
      <c r="BF2614" s="7" t="s">
        <v>13019</v>
      </c>
      <c r="BO2614" t="s">
        <v>13021</v>
      </c>
      <c r="BP2614">
        <v>7971</v>
      </c>
      <c r="BQ2614">
        <v>4581</v>
      </c>
      <c r="BR2614">
        <v>5329</v>
      </c>
      <c r="BU2614" t="s">
        <v>13022</v>
      </c>
      <c r="BV2614" t="s">
        <v>4695</v>
      </c>
      <c r="BX2614">
        <v>43597.982592592591</v>
      </c>
    </row>
    <row r="2615" spans="1:76" x14ac:dyDescent="0.25">
      <c r="A2615" t="s">
        <v>13023</v>
      </c>
      <c r="B2615" t="s">
        <v>13024</v>
      </c>
      <c r="C2615" t="s">
        <v>46</v>
      </c>
      <c r="D2615">
        <v>42033</v>
      </c>
      <c r="E2615" s="1"/>
      <c r="H2615" t="s">
        <v>47</v>
      </c>
      <c r="I2615">
        <v>42033</v>
      </c>
      <c r="J2615">
        <v>2015</v>
      </c>
      <c r="K2615" t="s">
        <v>85</v>
      </c>
      <c r="L2615" t="s">
        <v>13025</v>
      </c>
      <c r="N2615" t="s">
        <v>13026</v>
      </c>
      <c r="O2615" t="s">
        <v>101</v>
      </c>
      <c r="P2615" t="s">
        <v>68</v>
      </c>
      <c r="Q2615" t="s">
        <v>52</v>
      </c>
      <c r="R2615">
        <v>98144</v>
      </c>
      <c r="S2615" t="s">
        <v>13027</v>
      </c>
      <c r="T2615" t="s">
        <v>13028</v>
      </c>
      <c r="U2615" t="s">
        <v>13029</v>
      </c>
      <c r="V2615" t="s">
        <v>4968</v>
      </c>
      <c r="W2615">
        <v>32</v>
      </c>
      <c r="X2615" t="s">
        <v>4969</v>
      </c>
      <c r="Y2615">
        <v>4048</v>
      </c>
      <c r="Z2615" t="s">
        <v>68</v>
      </c>
      <c r="AA2615" t="s">
        <v>4785</v>
      </c>
      <c r="AB2615">
        <v>414727</v>
      </c>
      <c r="AC2615" t="s">
        <v>146</v>
      </c>
      <c r="AD2615" t="s">
        <v>4690</v>
      </c>
      <c r="AE2615" t="s">
        <v>107</v>
      </c>
      <c r="AF2615" t="s">
        <v>107</v>
      </c>
      <c r="AI2615" s="1"/>
      <c r="AJ2615" t="s">
        <v>72</v>
      </c>
      <c r="AK2615" t="s">
        <v>4691</v>
      </c>
      <c r="AL2615">
        <v>42311</v>
      </c>
      <c r="AM2615" t="s">
        <v>4692</v>
      </c>
      <c r="AN2615" t="b">
        <v>1</v>
      </c>
      <c r="AQ2615" t="s">
        <v>60</v>
      </c>
      <c r="AR2615" t="s">
        <v>99</v>
      </c>
      <c r="BB2615" s="7" t="s">
        <v>793</v>
      </c>
      <c r="BC2615" s="7" t="s">
        <v>101</v>
      </c>
      <c r="BD2615" s="7" t="s">
        <v>52</v>
      </c>
      <c r="BE2615" s="7">
        <v>98108</v>
      </c>
      <c r="BG2615" s="7">
        <v>84189.98</v>
      </c>
      <c r="BH2615" s="7">
        <v>0</v>
      </c>
      <c r="BI2615">
        <v>83089.98</v>
      </c>
      <c r="BJ2615">
        <v>0</v>
      </c>
      <c r="BK2615">
        <v>0</v>
      </c>
      <c r="BL2615">
        <v>0</v>
      </c>
      <c r="BO2615" t="s">
        <v>13030</v>
      </c>
      <c r="BP2615">
        <v>1885</v>
      </c>
      <c r="BQ2615">
        <v>4423</v>
      </c>
      <c r="BR2615">
        <v>5116</v>
      </c>
      <c r="BS2615">
        <v>6525</v>
      </c>
      <c r="BU2615" t="s">
        <v>5851</v>
      </c>
      <c r="BV2615" t="s">
        <v>4695</v>
      </c>
      <c r="BX2615">
        <v>44149.091099537036</v>
      </c>
    </row>
    <row r="2616" spans="1:76" x14ac:dyDescent="0.25">
      <c r="A2616" t="s">
        <v>13031</v>
      </c>
      <c r="B2616" t="s">
        <v>13032</v>
      </c>
      <c r="C2616" t="s">
        <v>46</v>
      </c>
      <c r="D2616">
        <v>42121</v>
      </c>
      <c r="E2616" s="1"/>
      <c r="H2616" t="s">
        <v>47</v>
      </c>
      <c r="I2616">
        <v>42121</v>
      </c>
      <c r="J2616">
        <v>2015</v>
      </c>
      <c r="K2616" t="s">
        <v>85</v>
      </c>
      <c r="L2616" t="s">
        <v>13033</v>
      </c>
      <c r="N2616" t="s">
        <v>13034</v>
      </c>
      <c r="O2616" t="s">
        <v>627</v>
      </c>
      <c r="P2616" t="s">
        <v>68</v>
      </c>
      <c r="Q2616" t="s">
        <v>52</v>
      </c>
      <c r="R2616">
        <v>98133</v>
      </c>
      <c r="S2616" t="s">
        <v>13035</v>
      </c>
      <c r="T2616" t="s">
        <v>13036</v>
      </c>
      <c r="U2616" t="s">
        <v>13037</v>
      </c>
      <c r="V2616" t="s">
        <v>4968</v>
      </c>
      <c r="W2616">
        <v>32</v>
      </c>
      <c r="X2616" t="s">
        <v>12566</v>
      </c>
      <c r="Y2616">
        <v>4892</v>
      </c>
      <c r="Z2616" t="s">
        <v>68</v>
      </c>
      <c r="AA2616" t="s">
        <v>4785</v>
      </c>
      <c r="AB2616">
        <v>35549</v>
      </c>
      <c r="AC2616" t="s">
        <v>146</v>
      </c>
      <c r="AD2616" t="s">
        <v>4690</v>
      </c>
      <c r="AE2616" t="s">
        <v>107</v>
      </c>
      <c r="AF2616" t="s">
        <v>107</v>
      </c>
      <c r="AI2616" s="1"/>
      <c r="AJ2616" t="s">
        <v>72</v>
      </c>
      <c r="AK2616" t="s">
        <v>4691</v>
      </c>
      <c r="AL2616">
        <v>42311</v>
      </c>
      <c r="AM2616" t="s">
        <v>4692</v>
      </c>
      <c r="AN2616" t="b">
        <v>1</v>
      </c>
      <c r="AQ2616" t="s">
        <v>60</v>
      </c>
      <c r="AR2616" t="s">
        <v>99</v>
      </c>
      <c r="BB2616" s="7" t="s">
        <v>13038</v>
      </c>
      <c r="BC2616" s="7" t="s">
        <v>101</v>
      </c>
      <c r="BD2616" s="7" t="s">
        <v>52</v>
      </c>
      <c r="BE2616" s="7">
        <v>98107</v>
      </c>
      <c r="BG2616" s="7">
        <v>12922.62</v>
      </c>
      <c r="BH2616" s="7">
        <v>550</v>
      </c>
      <c r="BI2616">
        <v>10080.879999999999</v>
      </c>
      <c r="BJ2616">
        <v>0</v>
      </c>
      <c r="BK2616">
        <v>0</v>
      </c>
      <c r="BL2616">
        <v>0</v>
      </c>
      <c r="BO2616" t="s">
        <v>13039</v>
      </c>
      <c r="BP2616">
        <v>16411</v>
      </c>
      <c r="BQ2616">
        <v>4821</v>
      </c>
      <c r="BR2616">
        <v>5668</v>
      </c>
      <c r="BS2616">
        <v>7092</v>
      </c>
      <c r="BU2616" t="s">
        <v>13040</v>
      </c>
      <c r="BV2616" t="s">
        <v>4695</v>
      </c>
      <c r="BX2616">
        <v>44149.110601851855</v>
      </c>
    </row>
    <row r="2617" spans="1:76" x14ac:dyDescent="0.25">
      <c r="A2617" t="s">
        <v>13041</v>
      </c>
      <c r="B2617" t="s">
        <v>13042</v>
      </c>
      <c r="C2617" t="s">
        <v>46</v>
      </c>
      <c r="D2617">
        <v>41627</v>
      </c>
      <c r="E2617" s="1"/>
      <c r="H2617" t="s">
        <v>47</v>
      </c>
      <c r="I2617">
        <v>41627</v>
      </c>
      <c r="J2617">
        <v>2015</v>
      </c>
      <c r="K2617" t="s">
        <v>85</v>
      </c>
      <c r="L2617" t="s">
        <v>13043</v>
      </c>
      <c r="N2617" t="s">
        <v>13044</v>
      </c>
      <c r="O2617" t="s">
        <v>101</v>
      </c>
      <c r="P2617" t="s">
        <v>68</v>
      </c>
      <c r="Q2617" t="s">
        <v>52</v>
      </c>
      <c r="R2617" t="s">
        <v>13045</v>
      </c>
      <c r="S2617" t="s">
        <v>13046</v>
      </c>
      <c r="T2617" t="s">
        <v>13047</v>
      </c>
      <c r="U2617" t="s">
        <v>13048</v>
      </c>
      <c r="V2617" t="s">
        <v>4968</v>
      </c>
      <c r="W2617">
        <v>32</v>
      </c>
      <c r="X2617" t="s">
        <v>4969</v>
      </c>
      <c r="Y2617">
        <v>4048</v>
      </c>
      <c r="Z2617" t="s">
        <v>68</v>
      </c>
      <c r="AA2617" t="s">
        <v>4785</v>
      </c>
      <c r="AB2617">
        <v>414727</v>
      </c>
      <c r="AC2617" t="s">
        <v>146</v>
      </c>
      <c r="AD2617" t="s">
        <v>4690</v>
      </c>
      <c r="AE2617" t="s">
        <v>107</v>
      </c>
      <c r="AF2617" t="s">
        <v>107</v>
      </c>
      <c r="AI2617" s="1"/>
      <c r="AJ2617" t="s">
        <v>72</v>
      </c>
      <c r="AK2617" t="s">
        <v>4691</v>
      </c>
      <c r="AL2617">
        <v>42311</v>
      </c>
      <c r="AM2617" t="s">
        <v>4692</v>
      </c>
      <c r="AN2617" t="b">
        <v>1</v>
      </c>
      <c r="AQ2617" t="s">
        <v>177</v>
      </c>
      <c r="BB2617" s="7" t="s">
        <v>13049</v>
      </c>
      <c r="BC2617" s="7" t="s">
        <v>101</v>
      </c>
      <c r="BD2617" s="7" t="s">
        <v>52</v>
      </c>
      <c r="BE2617" s="7" t="s">
        <v>13045</v>
      </c>
      <c r="BF2617" s="7" t="s">
        <v>13048</v>
      </c>
      <c r="BG2617" s="7">
        <v>12467.51</v>
      </c>
      <c r="BH2617" s="7">
        <v>0</v>
      </c>
      <c r="BI2617">
        <v>12467.51</v>
      </c>
      <c r="BJ2617">
        <v>0</v>
      </c>
      <c r="BK2617">
        <v>0</v>
      </c>
      <c r="BL2617">
        <v>0</v>
      </c>
      <c r="BO2617" t="s">
        <v>13050</v>
      </c>
      <c r="BP2617">
        <v>16093</v>
      </c>
      <c r="BQ2617">
        <v>4815</v>
      </c>
      <c r="BR2617">
        <v>5661</v>
      </c>
      <c r="BS2617">
        <v>7078</v>
      </c>
      <c r="BU2617" t="s">
        <v>13051</v>
      </c>
      <c r="BV2617" t="s">
        <v>4695</v>
      </c>
      <c r="BX2617">
        <v>44149.110277777778</v>
      </c>
    </row>
    <row r="2618" spans="1:76" x14ac:dyDescent="0.25">
      <c r="A2618" t="s">
        <v>13052</v>
      </c>
      <c r="B2618" t="s">
        <v>13053</v>
      </c>
      <c r="C2618" t="s">
        <v>46</v>
      </c>
      <c r="D2618">
        <v>40990</v>
      </c>
      <c r="E2618" s="1"/>
      <c r="H2618" t="s">
        <v>47</v>
      </c>
      <c r="I2618">
        <v>40990</v>
      </c>
      <c r="J2618">
        <v>2015</v>
      </c>
      <c r="K2618" t="s">
        <v>85</v>
      </c>
      <c r="L2618" t="s">
        <v>13054</v>
      </c>
      <c r="N2618" t="s">
        <v>1278</v>
      </c>
      <c r="O2618" t="s">
        <v>656</v>
      </c>
      <c r="P2618" t="s">
        <v>68</v>
      </c>
      <c r="Q2618" t="s">
        <v>52</v>
      </c>
      <c r="R2618">
        <v>98188</v>
      </c>
      <c r="S2618" t="s">
        <v>13055</v>
      </c>
      <c r="T2618" t="s">
        <v>13056</v>
      </c>
      <c r="U2618" t="s">
        <v>13057</v>
      </c>
      <c r="V2618" t="s">
        <v>4968</v>
      </c>
      <c r="W2618">
        <v>32</v>
      </c>
      <c r="X2618" t="s">
        <v>11779</v>
      </c>
      <c r="Y2618">
        <v>4680</v>
      </c>
      <c r="Z2618" t="s">
        <v>68</v>
      </c>
      <c r="AA2618" t="s">
        <v>4785</v>
      </c>
      <c r="AB2618">
        <v>11955</v>
      </c>
      <c r="AC2618" t="s">
        <v>146</v>
      </c>
      <c r="AD2618" t="s">
        <v>4690</v>
      </c>
      <c r="AE2618" t="s">
        <v>107</v>
      </c>
      <c r="AF2618" t="s">
        <v>107</v>
      </c>
      <c r="AI2618" s="1"/>
      <c r="AJ2618" t="s">
        <v>72</v>
      </c>
      <c r="AK2618" t="s">
        <v>4691</v>
      </c>
      <c r="AL2618">
        <v>42311</v>
      </c>
      <c r="AM2618" t="s">
        <v>4878</v>
      </c>
      <c r="AN2618" t="b">
        <v>1</v>
      </c>
      <c r="AQ2618" t="s">
        <v>73</v>
      </c>
      <c r="AR2618" t="s">
        <v>99</v>
      </c>
      <c r="BB2618" s="7" t="s">
        <v>13058</v>
      </c>
      <c r="BC2618" s="7" t="s">
        <v>762</v>
      </c>
      <c r="BD2618" s="7" t="s">
        <v>52</v>
      </c>
      <c r="BE2618" s="7">
        <v>98148</v>
      </c>
      <c r="BG2618" s="7">
        <v>7244</v>
      </c>
      <c r="BH2618" s="7">
        <v>0</v>
      </c>
      <c r="BI2618">
        <v>7588.4</v>
      </c>
      <c r="BJ2618">
        <v>0</v>
      </c>
      <c r="BK2618">
        <v>0</v>
      </c>
      <c r="BL2618">
        <v>0</v>
      </c>
      <c r="BM2618">
        <v>0</v>
      </c>
      <c r="BN2618">
        <v>379.61</v>
      </c>
      <c r="BO2618" t="s">
        <v>13059</v>
      </c>
      <c r="BP2618">
        <v>2462</v>
      </c>
      <c r="BQ2618">
        <v>4439</v>
      </c>
      <c r="BR2618">
        <v>5140</v>
      </c>
      <c r="BS2618">
        <v>6546</v>
      </c>
      <c r="BU2618" t="s">
        <v>10191</v>
      </c>
      <c r="BV2618" t="s">
        <v>4695</v>
      </c>
      <c r="BX2618">
        <v>44149.091944444444</v>
      </c>
    </row>
    <row r="2619" spans="1:76" x14ac:dyDescent="0.25">
      <c r="A2619" t="s">
        <v>13358</v>
      </c>
      <c r="B2619" t="s">
        <v>11492</v>
      </c>
      <c r="C2619" t="s">
        <v>46</v>
      </c>
      <c r="D2619">
        <v>42151</v>
      </c>
      <c r="E2619" s="1"/>
      <c r="H2619" t="s">
        <v>599</v>
      </c>
      <c r="I2619">
        <v>42151</v>
      </c>
      <c r="J2619">
        <v>2015</v>
      </c>
      <c r="K2619" t="s">
        <v>85</v>
      </c>
      <c r="L2619" t="s">
        <v>13359</v>
      </c>
      <c r="N2619" t="s">
        <v>13360</v>
      </c>
      <c r="O2619" t="s">
        <v>79</v>
      </c>
      <c r="P2619" t="s">
        <v>80</v>
      </c>
      <c r="Q2619" t="s">
        <v>52</v>
      </c>
      <c r="R2619">
        <v>98382</v>
      </c>
      <c r="S2619" t="s">
        <v>13361</v>
      </c>
      <c r="T2619" t="s">
        <v>13362</v>
      </c>
      <c r="U2619" t="s">
        <v>13363</v>
      </c>
      <c r="V2619" t="s">
        <v>4807</v>
      </c>
      <c r="W2619">
        <v>23</v>
      </c>
      <c r="X2619" t="s">
        <v>7113</v>
      </c>
      <c r="Y2619">
        <v>3133</v>
      </c>
      <c r="Z2619" t="s">
        <v>80</v>
      </c>
      <c r="AA2619" t="s">
        <v>4785</v>
      </c>
      <c r="AB2619">
        <v>46915</v>
      </c>
      <c r="AC2619" t="s">
        <v>146</v>
      </c>
      <c r="AD2619" t="s">
        <v>4690</v>
      </c>
      <c r="AE2619" t="s">
        <v>107</v>
      </c>
      <c r="AF2619" t="s">
        <v>107</v>
      </c>
      <c r="AI2619" s="1"/>
      <c r="AJ2619" t="s">
        <v>72</v>
      </c>
      <c r="AK2619" t="s">
        <v>4691</v>
      </c>
      <c r="AL2619">
        <v>42311</v>
      </c>
      <c r="AM2619" t="s">
        <v>4692</v>
      </c>
      <c r="AN2619" t="b">
        <v>1</v>
      </c>
      <c r="AQ2619" t="s">
        <v>60</v>
      </c>
      <c r="AR2619" t="s">
        <v>61</v>
      </c>
      <c r="BB2619" s="7" t="s">
        <v>13360</v>
      </c>
      <c r="BC2619" s="7" t="s">
        <v>79</v>
      </c>
      <c r="BD2619" s="7" t="s">
        <v>52</v>
      </c>
      <c r="BE2619" s="7">
        <v>98382</v>
      </c>
      <c r="BF2619" s="7" t="s">
        <v>13364</v>
      </c>
      <c r="BG2619" s="7">
        <v>32636.5</v>
      </c>
      <c r="BH2619" s="7">
        <v>0</v>
      </c>
      <c r="BI2619">
        <v>30025.279999999999</v>
      </c>
      <c r="BJ2619">
        <v>0</v>
      </c>
      <c r="BK2619">
        <v>0</v>
      </c>
      <c r="BL2619">
        <v>0</v>
      </c>
      <c r="BO2619" t="s">
        <v>13365</v>
      </c>
      <c r="BP2619">
        <v>14650</v>
      </c>
      <c r="BQ2619">
        <v>4778</v>
      </c>
      <c r="BR2619">
        <v>5609</v>
      </c>
      <c r="BS2619">
        <v>6994</v>
      </c>
      <c r="BU2619" t="s">
        <v>13366</v>
      </c>
      <c r="BV2619" t="s">
        <v>4695</v>
      </c>
      <c r="BX2619">
        <v>44149.107430555552</v>
      </c>
    </row>
    <row r="2620" spans="1:76" x14ac:dyDescent="0.25">
      <c r="A2620" t="s">
        <v>13390</v>
      </c>
      <c r="B2620" t="s">
        <v>13391</v>
      </c>
      <c r="C2620" t="s">
        <v>46</v>
      </c>
      <c r="D2620">
        <v>41763</v>
      </c>
      <c r="E2620" s="1"/>
      <c r="I2620">
        <v>41763</v>
      </c>
      <c r="J2620">
        <v>2015</v>
      </c>
      <c r="K2620" t="s">
        <v>77</v>
      </c>
      <c r="L2620" t="s">
        <v>13392</v>
      </c>
      <c r="N2620" t="s">
        <v>13393</v>
      </c>
      <c r="O2620" t="s">
        <v>101</v>
      </c>
      <c r="P2620" t="s">
        <v>68</v>
      </c>
      <c r="Q2620" t="s">
        <v>52</v>
      </c>
      <c r="R2620">
        <v>98105</v>
      </c>
      <c r="S2620" t="s">
        <v>13394</v>
      </c>
      <c r="T2620" t="s">
        <v>13395</v>
      </c>
      <c r="U2620" t="s">
        <v>13396</v>
      </c>
      <c r="V2620" t="s">
        <v>4968</v>
      </c>
      <c r="W2620">
        <v>32</v>
      </c>
      <c r="X2620" t="s">
        <v>4969</v>
      </c>
      <c r="Y2620">
        <v>4048</v>
      </c>
      <c r="Z2620" t="s">
        <v>68</v>
      </c>
      <c r="AA2620" t="s">
        <v>4785</v>
      </c>
      <c r="AB2620">
        <v>414727</v>
      </c>
      <c r="AC2620" t="s">
        <v>146</v>
      </c>
      <c r="AD2620" t="s">
        <v>4690</v>
      </c>
      <c r="AE2620" t="s">
        <v>107</v>
      </c>
      <c r="AF2620" t="s">
        <v>107</v>
      </c>
      <c r="AI2620" s="1"/>
      <c r="AJ2620" t="s">
        <v>72</v>
      </c>
      <c r="AK2620" t="s">
        <v>4691</v>
      </c>
      <c r="AL2620">
        <v>42311</v>
      </c>
      <c r="AM2620" t="s">
        <v>4878</v>
      </c>
      <c r="AN2620" t="b">
        <v>1</v>
      </c>
      <c r="BB2620" s="7" t="s">
        <v>13393</v>
      </c>
      <c r="BC2620" s="7" t="s">
        <v>101</v>
      </c>
      <c r="BD2620" s="7" t="s">
        <v>52</v>
      </c>
      <c r="BE2620" s="7">
        <v>98105</v>
      </c>
      <c r="BF2620" s="7" t="s">
        <v>13396</v>
      </c>
      <c r="BO2620" t="s">
        <v>13397</v>
      </c>
      <c r="BP2620">
        <v>8840</v>
      </c>
      <c r="BQ2620">
        <v>4606</v>
      </c>
      <c r="BR2620">
        <v>5364</v>
      </c>
      <c r="BU2620" t="s">
        <v>13398</v>
      </c>
      <c r="BV2620" t="s">
        <v>4695</v>
      </c>
      <c r="BX2620">
        <v>43597.983067129629</v>
      </c>
    </row>
    <row r="2621" spans="1:76" x14ac:dyDescent="0.25">
      <c r="A2621" t="s">
        <v>13403</v>
      </c>
      <c r="B2621" t="s">
        <v>13404</v>
      </c>
      <c r="C2621" t="s">
        <v>46</v>
      </c>
      <c r="D2621">
        <v>42101</v>
      </c>
      <c r="E2621" s="1"/>
      <c r="H2621" t="s">
        <v>47</v>
      </c>
      <c r="I2621">
        <v>42101</v>
      </c>
      <c r="J2621">
        <v>2015</v>
      </c>
      <c r="K2621" t="s">
        <v>85</v>
      </c>
      <c r="L2621" t="s">
        <v>13405</v>
      </c>
      <c r="N2621" t="s">
        <v>793</v>
      </c>
      <c r="O2621" t="s">
        <v>101</v>
      </c>
      <c r="P2621" t="s">
        <v>68</v>
      </c>
      <c r="Q2621" t="s">
        <v>52</v>
      </c>
      <c r="R2621">
        <v>98108</v>
      </c>
      <c r="S2621" t="s">
        <v>13406</v>
      </c>
      <c r="T2621" t="s">
        <v>13407</v>
      </c>
      <c r="U2621" t="s">
        <v>13408</v>
      </c>
      <c r="V2621" t="s">
        <v>5653</v>
      </c>
      <c r="W2621">
        <v>49</v>
      </c>
      <c r="X2621" t="s">
        <v>11067</v>
      </c>
      <c r="Y2621">
        <v>4710</v>
      </c>
      <c r="Z2621" t="s">
        <v>68</v>
      </c>
      <c r="AA2621" t="s">
        <v>4785</v>
      </c>
      <c r="AB2621">
        <v>415071</v>
      </c>
      <c r="AC2621" t="s">
        <v>146</v>
      </c>
      <c r="AD2621" t="s">
        <v>4690</v>
      </c>
      <c r="AE2621" t="s">
        <v>107</v>
      </c>
      <c r="AF2621" t="s">
        <v>107</v>
      </c>
      <c r="AI2621" s="1"/>
      <c r="AJ2621" t="s">
        <v>72</v>
      </c>
      <c r="AK2621" t="s">
        <v>4691</v>
      </c>
      <c r="AL2621">
        <v>42311</v>
      </c>
      <c r="AM2621" t="s">
        <v>4692</v>
      </c>
      <c r="AN2621" t="b">
        <v>1</v>
      </c>
      <c r="AQ2621" t="s">
        <v>60</v>
      </c>
      <c r="AR2621" t="s">
        <v>61</v>
      </c>
      <c r="BB2621" s="7" t="s">
        <v>793</v>
      </c>
      <c r="BC2621" s="7" t="s">
        <v>101</v>
      </c>
      <c r="BD2621" s="7" t="s">
        <v>52</v>
      </c>
      <c r="BE2621" s="7">
        <v>98108</v>
      </c>
      <c r="BG2621" s="7">
        <v>23585.75</v>
      </c>
      <c r="BH2621" s="7">
        <v>0</v>
      </c>
      <c r="BI2621">
        <v>23585.75</v>
      </c>
      <c r="BJ2621">
        <v>0</v>
      </c>
      <c r="BK2621">
        <v>0</v>
      </c>
      <c r="BL2621">
        <v>0</v>
      </c>
      <c r="BO2621" t="s">
        <v>13409</v>
      </c>
      <c r="BP2621">
        <v>8183</v>
      </c>
      <c r="BQ2621">
        <v>34612</v>
      </c>
      <c r="BR2621">
        <v>5340</v>
      </c>
      <c r="BS2621">
        <v>6765</v>
      </c>
      <c r="BU2621" t="s">
        <v>5851</v>
      </c>
      <c r="BV2621" t="s">
        <v>4695</v>
      </c>
      <c r="BX2621">
        <v>44149.100300925929</v>
      </c>
    </row>
    <row r="2622" spans="1:76" x14ac:dyDescent="0.25">
      <c r="A2622" t="s">
        <v>14080</v>
      </c>
      <c r="B2622" t="s">
        <v>14081</v>
      </c>
      <c r="C2622" t="s">
        <v>46</v>
      </c>
      <c r="D2622">
        <v>42132</v>
      </c>
      <c r="E2622" s="1"/>
      <c r="I2622">
        <v>42132</v>
      </c>
      <c r="J2622">
        <v>2015</v>
      </c>
      <c r="K2622" t="s">
        <v>85</v>
      </c>
      <c r="L2622" t="s">
        <v>14082</v>
      </c>
      <c r="N2622" t="s">
        <v>14083</v>
      </c>
      <c r="O2622" t="s">
        <v>101</v>
      </c>
      <c r="P2622" t="s">
        <v>68</v>
      </c>
      <c r="Q2622" t="s">
        <v>52</v>
      </c>
      <c r="R2622">
        <v>98168</v>
      </c>
      <c r="S2622" t="s">
        <v>14084</v>
      </c>
      <c r="T2622" t="s">
        <v>14085</v>
      </c>
      <c r="U2622" t="s">
        <v>14086</v>
      </c>
      <c r="V2622" t="s">
        <v>4968</v>
      </c>
      <c r="W2622">
        <v>32</v>
      </c>
      <c r="X2622" t="s">
        <v>4969</v>
      </c>
      <c r="Y2622">
        <v>4048</v>
      </c>
      <c r="Z2622" t="s">
        <v>68</v>
      </c>
      <c r="AA2622" t="s">
        <v>4785</v>
      </c>
      <c r="AB2622">
        <v>414727</v>
      </c>
      <c r="AC2622" t="s">
        <v>146</v>
      </c>
      <c r="AD2622" t="s">
        <v>4690</v>
      </c>
      <c r="AE2622" t="s">
        <v>107</v>
      </c>
      <c r="AF2622" t="s">
        <v>107</v>
      </c>
      <c r="AI2622" s="1"/>
      <c r="AJ2622" t="s">
        <v>72</v>
      </c>
      <c r="AK2622" t="s">
        <v>4691</v>
      </c>
      <c r="AL2622">
        <v>42311</v>
      </c>
      <c r="AM2622" t="s">
        <v>4878</v>
      </c>
      <c r="AN2622" t="b">
        <v>1</v>
      </c>
      <c r="AQ2622" t="s">
        <v>177</v>
      </c>
      <c r="BB2622" s="7" t="s">
        <v>14087</v>
      </c>
      <c r="BC2622" s="7" t="s">
        <v>101</v>
      </c>
      <c r="BD2622" s="7" t="s">
        <v>52</v>
      </c>
      <c r="BE2622" s="7">
        <v>98126</v>
      </c>
      <c r="BF2622" s="7" t="s">
        <v>14088</v>
      </c>
      <c r="BO2622" t="s">
        <v>14089</v>
      </c>
      <c r="BP2622">
        <v>16611</v>
      </c>
      <c r="BQ2622">
        <v>4827</v>
      </c>
      <c r="BR2622">
        <v>5676</v>
      </c>
      <c r="BU2622" t="s">
        <v>14090</v>
      </c>
      <c r="BV2622" t="s">
        <v>4695</v>
      </c>
      <c r="BX2622">
        <v>43597.987905092596</v>
      </c>
    </row>
    <row r="2623" spans="1:76" x14ac:dyDescent="0.25">
      <c r="A2623" t="s">
        <v>14243</v>
      </c>
      <c r="B2623" t="s">
        <v>14244</v>
      </c>
      <c r="C2623" t="s">
        <v>46</v>
      </c>
      <c r="D2623">
        <v>41786</v>
      </c>
      <c r="E2623" s="1"/>
      <c r="H2623" t="s">
        <v>47</v>
      </c>
      <c r="I2623">
        <v>41786</v>
      </c>
      <c r="J2623">
        <v>2015</v>
      </c>
      <c r="K2623" t="s">
        <v>85</v>
      </c>
      <c r="L2623" t="s">
        <v>14245</v>
      </c>
      <c r="N2623" t="s">
        <v>14246</v>
      </c>
      <c r="O2623" t="s">
        <v>101</v>
      </c>
      <c r="P2623" t="s">
        <v>68</v>
      </c>
      <c r="Q2623" t="s">
        <v>52</v>
      </c>
      <c r="R2623">
        <v>98109</v>
      </c>
      <c r="S2623" t="s">
        <v>14247</v>
      </c>
      <c r="T2623" t="s">
        <v>14248</v>
      </c>
      <c r="U2623" t="s">
        <v>14249</v>
      </c>
      <c r="V2623" t="s">
        <v>7053</v>
      </c>
      <c r="W2623">
        <v>21</v>
      </c>
      <c r="X2623" t="s">
        <v>12576</v>
      </c>
      <c r="Y2623">
        <v>5090</v>
      </c>
      <c r="Z2623" t="s">
        <v>68</v>
      </c>
      <c r="AA2623" t="s">
        <v>4785</v>
      </c>
      <c r="AB2623">
        <v>1180138</v>
      </c>
      <c r="AC2623" t="s">
        <v>146</v>
      </c>
      <c r="AD2623" t="s">
        <v>4690</v>
      </c>
      <c r="AE2623" t="s">
        <v>107</v>
      </c>
      <c r="AF2623" t="s">
        <v>107</v>
      </c>
      <c r="AI2623" s="1"/>
      <c r="AJ2623" t="s">
        <v>72</v>
      </c>
      <c r="AK2623" t="s">
        <v>4691</v>
      </c>
      <c r="AL2623">
        <v>42311</v>
      </c>
      <c r="AM2623" t="s">
        <v>4692</v>
      </c>
      <c r="AN2623" t="b">
        <v>1</v>
      </c>
      <c r="AQ2623" t="s">
        <v>73</v>
      </c>
      <c r="AR2623" t="s">
        <v>99</v>
      </c>
      <c r="BB2623" s="7" t="s">
        <v>793</v>
      </c>
      <c r="BC2623" s="7" t="s">
        <v>101</v>
      </c>
      <c r="BD2623" s="7" t="s">
        <v>52</v>
      </c>
      <c r="BE2623" s="7">
        <v>98108</v>
      </c>
      <c r="BG2623" s="7">
        <v>51849.53</v>
      </c>
      <c r="BH2623" s="7">
        <v>30000</v>
      </c>
      <c r="BI2623">
        <v>80825.63</v>
      </c>
      <c r="BJ2623">
        <v>0</v>
      </c>
      <c r="BK2623">
        <v>0</v>
      </c>
      <c r="BL2623">
        <v>0</v>
      </c>
      <c r="BO2623" t="s">
        <v>14250</v>
      </c>
      <c r="BP2623">
        <v>8027</v>
      </c>
      <c r="BQ2623">
        <v>28182</v>
      </c>
      <c r="BR2623">
        <v>5332</v>
      </c>
      <c r="BS2623">
        <v>6762</v>
      </c>
      <c r="BU2623" t="s">
        <v>5851</v>
      </c>
      <c r="BV2623" t="s">
        <v>4695</v>
      </c>
      <c r="BX2623">
        <v>44149.100081018521</v>
      </c>
    </row>
    <row r="2624" spans="1:76" x14ac:dyDescent="0.25">
      <c r="A2624" t="s">
        <v>14461</v>
      </c>
      <c r="B2624" t="s">
        <v>14462</v>
      </c>
      <c r="C2624" t="s">
        <v>46</v>
      </c>
      <c r="D2624">
        <v>42164</v>
      </c>
      <c r="E2624" s="1"/>
      <c r="H2624" t="s">
        <v>47</v>
      </c>
      <c r="I2624">
        <v>42164</v>
      </c>
      <c r="J2624">
        <v>2015</v>
      </c>
      <c r="K2624" t="s">
        <v>85</v>
      </c>
      <c r="L2624" t="s">
        <v>14463</v>
      </c>
      <c r="N2624" t="s">
        <v>14464</v>
      </c>
      <c r="O2624" t="s">
        <v>656</v>
      </c>
      <c r="P2624" t="s">
        <v>68</v>
      </c>
      <c r="Q2624" t="s">
        <v>52</v>
      </c>
      <c r="R2624">
        <v>98188</v>
      </c>
      <c r="S2624" t="s">
        <v>14465</v>
      </c>
      <c r="T2624" t="s">
        <v>14466</v>
      </c>
      <c r="U2624" t="s">
        <v>14467</v>
      </c>
      <c r="V2624" t="s">
        <v>4968</v>
      </c>
      <c r="W2624">
        <v>32</v>
      </c>
      <c r="X2624" t="s">
        <v>11779</v>
      </c>
      <c r="Y2624">
        <v>4680</v>
      </c>
      <c r="Z2624" t="s">
        <v>68</v>
      </c>
      <c r="AA2624" t="s">
        <v>4785</v>
      </c>
      <c r="AB2624">
        <v>11955</v>
      </c>
      <c r="AC2624" t="s">
        <v>146</v>
      </c>
      <c r="AD2624" t="s">
        <v>4690</v>
      </c>
      <c r="AE2624" t="s">
        <v>107</v>
      </c>
      <c r="AF2624" t="s">
        <v>107</v>
      </c>
      <c r="AI2624" s="1"/>
      <c r="AJ2624" t="s">
        <v>72</v>
      </c>
      <c r="AK2624" t="s">
        <v>4691</v>
      </c>
      <c r="AL2624">
        <v>42311</v>
      </c>
      <c r="AM2624" t="s">
        <v>4692</v>
      </c>
      <c r="AN2624" t="b">
        <v>1</v>
      </c>
      <c r="AQ2624" t="s">
        <v>177</v>
      </c>
      <c r="BB2624" s="7" t="s">
        <v>4447</v>
      </c>
      <c r="BC2624" s="7" t="s">
        <v>762</v>
      </c>
      <c r="BD2624" s="7" t="s">
        <v>52</v>
      </c>
      <c r="BE2624" s="7">
        <v>98166</v>
      </c>
      <c r="BF2624" s="7" t="s">
        <v>14468</v>
      </c>
      <c r="BG2624" s="7">
        <v>3830</v>
      </c>
      <c r="BH2624" s="7">
        <v>0</v>
      </c>
      <c r="BI2624">
        <v>3153.18</v>
      </c>
      <c r="BJ2624">
        <v>0</v>
      </c>
      <c r="BK2624">
        <v>0</v>
      </c>
      <c r="BL2624">
        <v>0</v>
      </c>
      <c r="BO2624" t="s">
        <v>14469</v>
      </c>
      <c r="BP2624">
        <v>10926</v>
      </c>
      <c r="BQ2624">
        <v>4663</v>
      </c>
      <c r="BR2624">
        <v>5447</v>
      </c>
      <c r="BS2624">
        <v>6865</v>
      </c>
      <c r="BU2624" t="s">
        <v>14470</v>
      </c>
      <c r="BV2624" t="s">
        <v>4695</v>
      </c>
      <c r="BX2624">
        <v>44149.103993055556</v>
      </c>
    </row>
    <row r="2625" spans="1:76" x14ac:dyDescent="0.25">
      <c r="A2625" t="s">
        <v>14471</v>
      </c>
      <c r="B2625" t="s">
        <v>14472</v>
      </c>
      <c r="C2625" t="s">
        <v>46</v>
      </c>
      <c r="D2625">
        <v>42155</v>
      </c>
      <c r="E2625" s="1"/>
      <c r="H2625" t="s">
        <v>47</v>
      </c>
      <c r="I2625">
        <v>42155</v>
      </c>
      <c r="J2625">
        <v>2015</v>
      </c>
      <c r="K2625" t="s">
        <v>85</v>
      </c>
      <c r="L2625" t="s">
        <v>14473</v>
      </c>
      <c r="N2625" t="s">
        <v>14474</v>
      </c>
      <c r="O2625" t="s">
        <v>716</v>
      </c>
      <c r="P2625" t="s">
        <v>199</v>
      </c>
      <c r="Q2625" t="s">
        <v>52</v>
      </c>
      <c r="R2625">
        <v>98026</v>
      </c>
      <c r="S2625" t="s">
        <v>14475</v>
      </c>
      <c r="T2625" t="s">
        <v>14475</v>
      </c>
      <c r="U2625" t="s">
        <v>14476</v>
      </c>
      <c r="V2625" t="s">
        <v>4968</v>
      </c>
      <c r="W2625">
        <v>32</v>
      </c>
      <c r="X2625" t="s">
        <v>14477</v>
      </c>
      <c r="Y2625">
        <v>3261</v>
      </c>
      <c r="Z2625" t="s">
        <v>199</v>
      </c>
      <c r="AA2625" t="s">
        <v>4785</v>
      </c>
      <c r="AB2625">
        <v>28349</v>
      </c>
      <c r="AC2625" t="s">
        <v>146</v>
      </c>
      <c r="AD2625" t="s">
        <v>4690</v>
      </c>
      <c r="AE2625" t="s">
        <v>107</v>
      </c>
      <c r="AF2625" t="s">
        <v>107</v>
      </c>
      <c r="AI2625" s="1"/>
      <c r="AJ2625" t="s">
        <v>72</v>
      </c>
      <c r="AK2625" t="s">
        <v>4691</v>
      </c>
      <c r="AL2625">
        <v>42311</v>
      </c>
      <c r="AM2625" t="s">
        <v>4692</v>
      </c>
      <c r="AN2625" t="b">
        <v>1</v>
      </c>
      <c r="AQ2625" t="s">
        <v>73</v>
      </c>
      <c r="AR2625" t="s">
        <v>99</v>
      </c>
      <c r="BB2625" s="7" t="s">
        <v>14474</v>
      </c>
      <c r="BC2625" s="7" t="s">
        <v>716</v>
      </c>
      <c r="BD2625" s="7" t="s">
        <v>52</v>
      </c>
      <c r="BE2625" s="7">
        <v>98026</v>
      </c>
      <c r="BF2625" s="7" t="s">
        <v>14476</v>
      </c>
      <c r="BG2625" s="7">
        <v>2289</v>
      </c>
      <c r="BH2625" s="7">
        <v>0</v>
      </c>
      <c r="BI2625">
        <v>3361.58</v>
      </c>
      <c r="BJ2625">
        <v>1393</v>
      </c>
      <c r="BK2625">
        <v>0</v>
      </c>
      <c r="BL2625">
        <v>0</v>
      </c>
      <c r="BO2625" t="s">
        <v>14478</v>
      </c>
      <c r="BP2625">
        <v>4353</v>
      </c>
      <c r="BQ2625">
        <v>1519</v>
      </c>
      <c r="BR2625">
        <v>5188</v>
      </c>
      <c r="BS2625">
        <v>6637</v>
      </c>
      <c r="BU2625" t="s">
        <v>14473</v>
      </c>
      <c r="BV2625" t="s">
        <v>4695</v>
      </c>
      <c r="BX2625">
        <v>44149.095659722225</v>
      </c>
    </row>
    <row r="2626" spans="1:76" x14ac:dyDescent="0.25">
      <c r="A2626" t="s">
        <v>14479</v>
      </c>
      <c r="B2626" t="s">
        <v>14480</v>
      </c>
      <c r="C2626" t="s">
        <v>46</v>
      </c>
      <c r="D2626">
        <v>42144</v>
      </c>
      <c r="E2626" s="1"/>
      <c r="I2626">
        <v>42144</v>
      </c>
      <c r="J2626">
        <v>2015</v>
      </c>
      <c r="K2626" t="s">
        <v>85</v>
      </c>
      <c r="L2626" t="s">
        <v>14481</v>
      </c>
      <c r="N2626" t="s">
        <v>14482</v>
      </c>
      <c r="O2626" t="s">
        <v>815</v>
      </c>
      <c r="P2626" t="s">
        <v>111</v>
      </c>
      <c r="Q2626" t="s">
        <v>52</v>
      </c>
      <c r="R2626">
        <v>98110</v>
      </c>
      <c r="S2626" t="s">
        <v>14483</v>
      </c>
      <c r="T2626" t="s">
        <v>14484</v>
      </c>
      <c r="U2626" t="s">
        <v>14485</v>
      </c>
      <c r="V2626" t="s">
        <v>5673</v>
      </c>
      <c r="W2626">
        <v>46</v>
      </c>
      <c r="X2626" t="s">
        <v>14486</v>
      </c>
      <c r="Y2626">
        <v>3036</v>
      </c>
      <c r="Z2626" t="s">
        <v>111</v>
      </c>
      <c r="AA2626" t="s">
        <v>4785</v>
      </c>
      <c r="AB2626">
        <v>17980</v>
      </c>
      <c r="AC2626" t="s">
        <v>146</v>
      </c>
      <c r="AD2626" t="s">
        <v>4690</v>
      </c>
      <c r="AE2626" t="s">
        <v>107</v>
      </c>
      <c r="AF2626" t="s">
        <v>107</v>
      </c>
      <c r="AI2626" s="1"/>
      <c r="AJ2626" t="s">
        <v>72</v>
      </c>
      <c r="AK2626" t="s">
        <v>4691</v>
      </c>
      <c r="AL2626">
        <v>42311</v>
      </c>
      <c r="AM2626" t="s">
        <v>4878</v>
      </c>
      <c r="AN2626" t="b">
        <v>1</v>
      </c>
      <c r="AQ2626" t="s">
        <v>73</v>
      </c>
      <c r="AR2626" t="s">
        <v>99</v>
      </c>
      <c r="BB2626" s="7" t="s">
        <v>14482</v>
      </c>
      <c r="BC2626" s="7" t="s">
        <v>815</v>
      </c>
      <c r="BD2626" s="7" t="s">
        <v>52</v>
      </c>
      <c r="BE2626" s="7">
        <v>98110</v>
      </c>
      <c r="BF2626" s="7" t="s">
        <v>14485</v>
      </c>
      <c r="BO2626" t="s">
        <v>14487</v>
      </c>
      <c r="BP2626">
        <v>7621</v>
      </c>
      <c r="BQ2626">
        <v>4571</v>
      </c>
      <c r="BR2626">
        <v>5315</v>
      </c>
      <c r="BU2626" t="s">
        <v>14488</v>
      </c>
      <c r="BV2626" t="s">
        <v>4695</v>
      </c>
      <c r="BX2626">
        <v>43597.982395833336</v>
      </c>
    </row>
    <row r="2627" spans="1:76" x14ac:dyDescent="0.25">
      <c r="A2627" t="s">
        <v>14491</v>
      </c>
      <c r="B2627" t="s">
        <v>9577</v>
      </c>
      <c r="C2627" t="s">
        <v>46</v>
      </c>
      <c r="D2627">
        <v>41672</v>
      </c>
      <c r="E2627" s="1"/>
      <c r="H2627" t="s">
        <v>47</v>
      </c>
      <c r="I2627">
        <v>41672</v>
      </c>
      <c r="J2627">
        <v>2015</v>
      </c>
      <c r="K2627" t="s">
        <v>85</v>
      </c>
      <c r="L2627" t="s">
        <v>11484</v>
      </c>
      <c r="N2627" t="s">
        <v>9579</v>
      </c>
      <c r="O2627" t="s">
        <v>825</v>
      </c>
      <c r="P2627" t="s">
        <v>199</v>
      </c>
      <c r="Q2627" t="s">
        <v>52</v>
      </c>
      <c r="R2627">
        <v>98037</v>
      </c>
      <c r="S2627" t="s">
        <v>14492</v>
      </c>
      <c r="T2627" t="s">
        <v>14493</v>
      </c>
      <c r="U2627" t="s">
        <v>13893</v>
      </c>
      <c r="V2627" t="s">
        <v>4783</v>
      </c>
      <c r="W2627">
        <v>25</v>
      </c>
      <c r="X2627" t="s">
        <v>5278</v>
      </c>
      <c r="Y2627">
        <v>4107</v>
      </c>
      <c r="Z2627" t="s">
        <v>199</v>
      </c>
      <c r="AA2627" t="s">
        <v>4785</v>
      </c>
      <c r="AB2627">
        <v>416727</v>
      </c>
      <c r="AC2627" t="s">
        <v>146</v>
      </c>
      <c r="AD2627" t="s">
        <v>4690</v>
      </c>
      <c r="AE2627" t="s">
        <v>107</v>
      </c>
      <c r="AF2627" t="s">
        <v>107</v>
      </c>
      <c r="AI2627" s="1"/>
      <c r="AJ2627" t="s">
        <v>72</v>
      </c>
      <c r="AK2627" t="s">
        <v>4691</v>
      </c>
      <c r="AL2627">
        <v>42311</v>
      </c>
      <c r="AM2627" t="s">
        <v>4692</v>
      </c>
      <c r="AN2627" t="b">
        <v>1</v>
      </c>
      <c r="AQ2627" t="s">
        <v>195</v>
      </c>
      <c r="AR2627" t="s">
        <v>150</v>
      </c>
      <c r="BB2627" s="7" t="s">
        <v>9579</v>
      </c>
      <c r="BC2627" s="7" t="s">
        <v>825</v>
      </c>
      <c r="BD2627" s="7" t="s">
        <v>52</v>
      </c>
      <c r="BE2627" s="7">
        <v>98037</v>
      </c>
      <c r="BF2627" s="7" t="s">
        <v>13894</v>
      </c>
      <c r="BG2627" s="7">
        <v>7983</v>
      </c>
      <c r="BH2627" s="7">
        <v>0</v>
      </c>
      <c r="BI2627">
        <v>0</v>
      </c>
      <c r="BJ2627">
        <v>0</v>
      </c>
      <c r="BK2627">
        <v>0</v>
      </c>
      <c r="BL2627">
        <v>0</v>
      </c>
      <c r="BO2627" t="s">
        <v>14494</v>
      </c>
      <c r="BP2627">
        <v>21759</v>
      </c>
      <c r="BQ2627">
        <v>1187</v>
      </c>
      <c r="BR2627">
        <v>5847</v>
      </c>
      <c r="BS2627">
        <v>7411</v>
      </c>
      <c r="BU2627" t="s">
        <v>11490</v>
      </c>
      <c r="BV2627" t="s">
        <v>4695</v>
      </c>
      <c r="BX2627">
        <v>44149.121238425927</v>
      </c>
    </row>
    <row r="2628" spans="1:76" x14ac:dyDescent="0.25">
      <c r="A2628" t="s">
        <v>14785</v>
      </c>
      <c r="B2628" t="s">
        <v>259</v>
      </c>
      <c r="C2628" t="s">
        <v>46</v>
      </c>
      <c r="D2628">
        <v>42037</v>
      </c>
      <c r="E2628" s="1"/>
      <c r="H2628" t="s">
        <v>47</v>
      </c>
      <c r="I2628">
        <v>42037</v>
      </c>
      <c r="J2628">
        <v>2015</v>
      </c>
      <c r="K2628" t="s">
        <v>85</v>
      </c>
      <c r="L2628" t="s">
        <v>14786</v>
      </c>
      <c r="N2628" t="s">
        <v>14787</v>
      </c>
      <c r="O2628" t="s">
        <v>105</v>
      </c>
      <c r="P2628" t="s">
        <v>105</v>
      </c>
      <c r="Q2628" t="s">
        <v>52</v>
      </c>
      <c r="R2628">
        <v>99201</v>
      </c>
      <c r="S2628" t="s">
        <v>14788</v>
      </c>
      <c r="T2628" t="s">
        <v>14789</v>
      </c>
      <c r="U2628" t="s">
        <v>14790</v>
      </c>
      <c r="V2628" t="s">
        <v>4968</v>
      </c>
      <c r="W2628">
        <v>32</v>
      </c>
      <c r="X2628" t="s">
        <v>5352</v>
      </c>
      <c r="Y2628">
        <v>4150</v>
      </c>
      <c r="Z2628" t="s">
        <v>105</v>
      </c>
      <c r="AA2628" t="s">
        <v>4785</v>
      </c>
      <c r="AB2628">
        <v>118288</v>
      </c>
      <c r="AC2628" t="s">
        <v>146</v>
      </c>
      <c r="AD2628" t="s">
        <v>4690</v>
      </c>
      <c r="AE2628" t="s">
        <v>107</v>
      </c>
      <c r="AF2628" t="s">
        <v>107</v>
      </c>
      <c r="AI2628" s="1"/>
      <c r="AJ2628" t="s">
        <v>72</v>
      </c>
      <c r="AK2628" t="s">
        <v>4691</v>
      </c>
      <c r="AL2628">
        <v>42311</v>
      </c>
      <c r="AM2628" t="s">
        <v>4692</v>
      </c>
      <c r="AN2628" t="b">
        <v>1</v>
      </c>
      <c r="AQ2628" t="s">
        <v>177</v>
      </c>
      <c r="BB2628" s="7" t="s">
        <v>14787</v>
      </c>
      <c r="BC2628" s="7" t="s">
        <v>105</v>
      </c>
      <c r="BD2628" s="7" t="s">
        <v>52</v>
      </c>
      <c r="BE2628" s="7">
        <v>99201</v>
      </c>
      <c r="BF2628" s="7" t="s">
        <v>14790</v>
      </c>
      <c r="BG2628" s="7">
        <v>13112.88</v>
      </c>
      <c r="BH2628" s="7">
        <v>0</v>
      </c>
      <c r="BI2628">
        <v>11348.91</v>
      </c>
      <c r="BJ2628">
        <v>5500</v>
      </c>
      <c r="BK2628">
        <v>0</v>
      </c>
      <c r="BL2628">
        <v>0</v>
      </c>
      <c r="BO2628" t="s">
        <v>14791</v>
      </c>
      <c r="BP2628">
        <v>20412</v>
      </c>
      <c r="BQ2628">
        <v>4905</v>
      </c>
      <c r="BR2628">
        <v>5796</v>
      </c>
      <c r="BS2628">
        <v>7277</v>
      </c>
      <c r="BU2628" t="s">
        <v>14792</v>
      </c>
      <c r="BV2628" t="s">
        <v>4695</v>
      </c>
      <c r="BX2628">
        <v>44149.116238425922</v>
      </c>
    </row>
    <row r="2629" spans="1:76" x14ac:dyDescent="0.25">
      <c r="A2629" t="s">
        <v>15125</v>
      </c>
      <c r="B2629" t="s">
        <v>1695</v>
      </c>
      <c r="C2629" t="s">
        <v>46</v>
      </c>
      <c r="D2629">
        <v>41981</v>
      </c>
      <c r="E2629" s="1"/>
      <c r="H2629" t="s">
        <v>47</v>
      </c>
      <c r="I2629">
        <v>41981</v>
      </c>
      <c r="J2629">
        <v>2015</v>
      </c>
      <c r="K2629" t="s">
        <v>85</v>
      </c>
      <c r="L2629" t="s">
        <v>15126</v>
      </c>
      <c r="N2629" t="s">
        <v>15127</v>
      </c>
      <c r="O2629" t="s">
        <v>542</v>
      </c>
      <c r="P2629" t="s">
        <v>68</v>
      </c>
      <c r="Q2629" t="s">
        <v>52</v>
      </c>
      <c r="R2629">
        <v>98063</v>
      </c>
      <c r="S2629" t="s">
        <v>2517</v>
      </c>
      <c r="T2629" t="s">
        <v>15128</v>
      </c>
      <c r="U2629" t="s">
        <v>15129</v>
      </c>
      <c r="V2629" t="s">
        <v>54</v>
      </c>
      <c r="W2629">
        <v>13</v>
      </c>
      <c r="X2629" t="s">
        <v>745</v>
      </c>
      <c r="Y2629">
        <v>4837</v>
      </c>
      <c r="Z2629" t="s">
        <v>68</v>
      </c>
      <c r="AA2629" t="s">
        <v>57</v>
      </c>
      <c r="AC2629" t="s">
        <v>146</v>
      </c>
      <c r="AD2629" t="s">
        <v>4690</v>
      </c>
      <c r="AE2629" t="s">
        <v>107</v>
      </c>
      <c r="AF2629" t="s">
        <v>107</v>
      </c>
      <c r="AI2629" s="1"/>
      <c r="AJ2629" t="s">
        <v>72</v>
      </c>
      <c r="AK2629" t="s">
        <v>4691</v>
      </c>
      <c r="AL2629">
        <v>42311</v>
      </c>
      <c r="AM2629" t="s">
        <v>4692</v>
      </c>
      <c r="AN2629" t="b">
        <v>1</v>
      </c>
      <c r="AQ2629" t="s">
        <v>60</v>
      </c>
      <c r="AR2629" t="s">
        <v>99</v>
      </c>
      <c r="AS2629" t="s">
        <v>62</v>
      </c>
      <c r="BB2629" s="7" t="s">
        <v>15130</v>
      </c>
      <c r="BC2629" s="7" t="s">
        <v>361</v>
      </c>
      <c r="BD2629" s="7" t="s">
        <v>52</v>
      </c>
      <c r="BE2629" s="7">
        <v>98031</v>
      </c>
      <c r="BF2629" s="7" t="s">
        <v>15131</v>
      </c>
      <c r="BG2629" s="7">
        <v>418423.75</v>
      </c>
      <c r="BH2629" s="7">
        <v>0</v>
      </c>
      <c r="BI2629">
        <v>410210.87</v>
      </c>
      <c r="BJ2629">
        <v>0</v>
      </c>
      <c r="BK2629">
        <v>0</v>
      </c>
      <c r="BL2629">
        <v>0</v>
      </c>
      <c r="BM2629">
        <v>3784.56</v>
      </c>
      <c r="BN2629">
        <v>0</v>
      </c>
      <c r="BO2629" t="s">
        <v>15132</v>
      </c>
      <c r="BP2629">
        <v>7669</v>
      </c>
      <c r="BQ2629">
        <v>2989</v>
      </c>
      <c r="BR2629">
        <v>5316</v>
      </c>
      <c r="BS2629">
        <v>6747</v>
      </c>
      <c r="BT2629">
        <v>30</v>
      </c>
      <c r="BU2629" t="s">
        <v>8801</v>
      </c>
      <c r="BV2629" t="s">
        <v>4695</v>
      </c>
      <c r="BX2629">
        <v>44149.09951388889</v>
      </c>
    </row>
    <row r="2630" spans="1:76" x14ac:dyDescent="0.25">
      <c r="A2630" t="s">
        <v>15277</v>
      </c>
      <c r="B2630" t="s">
        <v>15278</v>
      </c>
      <c r="C2630" t="s">
        <v>46</v>
      </c>
      <c r="D2630">
        <v>42054</v>
      </c>
      <c r="E2630" s="1"/>
      <c r="H2630" t="s">
        <v>47</v>
      </c>
      <c r="I2630">
        <v>42054</v>
      </c>
      <c r="J2630">
        <v>2015</v>
      </c>
      <c r="K2630" t="s">
        <v>77</v>
      </c>
      <c r="L2630" t="s">
        <v>15279</v>
      </c>
      <c r="N2630" t="s">
        <v>15280</v>
      </c>
      <c r="O2630" t="s">
        <v>101</v>
      </c>
      <c r="P2630" t="s">
        <v>68</v>
      </c>
      <c r="Q2630" t="s">
        <v>52</v>
      </c>
      <c r="R2630" t="s">
        <v>15281</v>
      </c>
      <c r="S2630" t="s">
        <v>15282</v>
      </c>
      <c r="T2630" t="s">
        <v>15283</v>
      </c>
      <c r="U2630" t="s">
        <v>15284</v>
      </c>
      <c r="V2630" t="s">
        <v>4968</v>
      </c>
      <c r="W2630">
        <v>32</v>
      </c>
      <c r="X2630" t="s">
        <v>4969</v>
      </c>
      <c r="Y2630">
        <v>4048</v>
      </c>
      <c r="Z2630" t="s">
        <v>68</v>
      </c>
      <c r="AA2630" t="s">
        <v>4785</v>
      </c>
      <c r="AB2630">
        <v>414727</v>
      </c>
      <c r="AC2630" t="s">
        <v>146</v>
      </c>
      <c r="AD2630" t="s">
        <v>4690</v>
      </c>
      <c r="AE2630" t="s">
        <v>107</v>
      </c>
      <c r="AF2630" t="s">
        <v>107</v>
      </c>
      <c r="AI2630" s="1"/>
      <c r="AJ2630" t="s">
        <v>72</v>
      </c>
      <c r="AK2630" t="s">
        <v>4691</v>
      </c>
      <c r="AL2630">
        <v>42311</v>
      </c>
      <c r="AM2630" t="s">
        <v>4692</v>
      </c>
      <c r="AN2630" t="b">
        <v>1</v>
      </c>
      <c r="BB2630" s="7" t="s">
        <v>15285</v>
      </c>
      <c r="BC2630" s="7" t="s">
        <v>101</v>
      </c>
      <c r="BD2630" s="7" t="s">
        <v>52</v>
      </c>
      <c r="BE2630" s="7">
        <v>98116</v>
      </c>
      <c r="BG2630" s="7">
        <v>8350</v>
      </c>
      <c r="BH2630" s="7">
        <v>0</v>
      </c>
      <c r="BI2630">
        <v>8650</v>
      </c>
      <c r="BJ2630">
        <v>0</v>
      </c>
      <c r="BK2630">
        <v>0</v>
      </c>
      <c r="BL2630">
        <v>0</v>
      </c>
      <c r="BO2630" t="s">
        <v>15286</v>
      </c>
      <c r="BP2630">
        <v>10552</v>
      </c>
      <c r="BQ2630">
        <v>4648</v>
      </c>
      <c r="BR2630">
        <v>5427</v>
      </c>
      <c r="BS2630">
        <v>6852</v>
      </c>
      <c r="BU2630" t="s">
        <v>15287</v>
      </c>
      <c r="BV2630" t="s">
        <v>4695</v>
      </c>
      <c r="BX2630">
        <v>44149.103668981479</v>
      </c>
    </row>
    <row r="2631" spans="1:76" x14ac:dyDescent="0.25">
      <c r="A2631" t="s">
        <v>15346</v>
      </c>
      <c r="B2631" t="s">
        <v>15347</v>
      </c>
      <c r="C2631" t="s">
        <v>46</v>
      </c>
      <c r="D2631">
        <v>42184</v>
      </c>
      <c r="E2631" s="1"/>
      <c r="I2631">
        <v>42184</v>
      </c>
      <c r="J2631">
        <v>2015</v>
      </c>
      <c r="K2631" t="s">
        <v>85</v>
      </c>
      <c r="L2631" t="s">
        <v>15348</v>
      </c>
      <c r="N2631" t="s">
        <v>15349</v>
      </c>
      <c r="O2631" t="s">
        <v>830</v>
      </c>
      <c r="P2631" t="s">
        <v>105</v>
      </c>
      <c r="Q2631" t="s">
        <v>52</v>
      </c>
      <c r="R2631">
        <v>99019</v>
      </c>
      <c r="S2631" t="s">
        <v>15350</v>
      </c>
      <c r="T2631" t="s">
        <v>15351</v>
      </c>
      <c r="U2631" t="s">
        <v>15352</v>
      </c>
      <c r="V2631" t="s">
        <v>4968</v>
      </c>
      <c r="W2631">
        <v>32</v>
      </c>
      <c r="X2631" t="s">
        <v>15353</v>
      </c>
      <c r="Y2631">
        <v>5039</v>
      </c>
      <c r="Z2631" t="s">
        <v>105</v>
      </c>
      <c r="AA2631" t="s">
        <v>4785</v>
      </c>
      <c r="AB2631">
        <v>5377</v>
      </c>
      <c r="AC2631" t="s">
        <v>146</v>
      </c>
      <c r="AD2631" t="s">
        <v>4690</v>
      </c>
      <c r="AE2631" t="s">
        <v>107</v>
      </c>
      <c r="AF2631" t="s">
        <v>107</v>
      </c>
      <c r="AI2631" s="1"/>
      <c r="AJ2631" t="s">
        <v>72</v>
      </c>
      <c r="AK2631" t="s">
        <v>4691</v>
      </c>
      <c r="AL2631">
        <v>42311</v>
      </c>
      <c r="AM2631" t="s">
        <v>4878</v>
      </c>
      <c r="AN2631" t="b">
        <v>1</v>
      </c>
      <c r="AQ2631" t="s">
        <v>73</v>
      </c>
      <c r="AR2631" t="s">
        <v>99</v>
      </c>
      <c r="BB2631" s="7" t="s">
        <v>15349</v>
      </c>
      <c r="BC2631" s="7" t="s">
        <v>830</v>
      </c>
      <c r="BD2631" s="7" t="s">
        <v>52</v>
      </c>
      <c r="BE2631" s="7">
        <v>99019</v>
      </c>
      <c r="BF2631" s="7" t="s">
        <v>15352</v>
      </c>
      <c r="BO2631" t="s">
        <v>15354</v>
      </c>
      <c r="BP2631">
        <v>1101</v>
      </c>
      <c r="BQ2631">
        <v>4399</v>
      </c>
      <c r="BR2631">
        <v>5073</v>
      </c>
      <c r="BU2631" t="s">
        <v>15355</v>
      </c>
      <c r="BV2631" t="s">
        <v>4695</v>
      </c>
      <c r="BX2631">
        <v>43597.978668981479</v>
      </c>
    </row>
    <row r="2632" spans="1:76" x14ac:dyDescent="0.25">
      <c r="A2632" t="s">
        <v>15658</v>
      </c>
      <c r="B2632" t="s">
        <v>15659</v>
      </c>
      <c r="C2632" t="s">
        <v>46</v>
      </c>
      <c r="D2632">
        <v>42045</v>
      </c>
      <c r="E2632" s="1"/>
      <c r="H2632" t="s">
        <v>47</v>
      </c>
      <c r="I2632">
        <v>42045</v>
      </c>
      <c r="J2632">
        <v>2015</v>
      </c>
      <c r="K2632" t="s">
        <v>85</v>
      </c>
      <c r="L2632" t="s">
        <v>15660</v>
      </c>
      <c r="N2632" t="s">
        <v>15661</v>
      </c>
      <c r="O2632" t="s">
        <v>101</v>
      </c>
      <c r="P2632" t="s">
        <v>68</v>
      </c>
      <c r="Q2632" t="s">
        <v>52</v>
      </c>
      <c r="R2632">
        <v>98125</v>
      </c>
      <c r="S2632" t="s">
        <v>15662</v>
      </c>
      <c r="T2632" t="s">
        <v>15663</v>
      </c>
      <c r="U2632" t="s">
        <v>15664</v>
      </c>
      <c r="V2632" t="s">
        <v>4968</v>
      </c>
      <c r="W2632">
        <v>32</v>
      </c>
      <c r="X2632" t="s">
        <v>4969</v>
      </c>
      <c r="Y2632">
        <v>4048</v>
      </c>
      <c r="Z2632" t="s">
        <v>68</v>
      </c>
      <c r="AA2632" t="s">
        <v>4785</v>
      </c>
      <c r="AB2632">
        <v>414727</v>
      </c>
      <c r="AC2632" t="s">
        <v>146</v>
      </c>
      <c r="AD2632" t="s">
        <v>4690</v>
      </c>
      <c r="AE2632" t="s">
        <v>107</v>
      </c>
      <c r="AF2632" t="s">
        <v>107</v>
      </c>
      <c r="AI2632" s="1"/>
      <c r="AJ2632" t="s">
        <v>72</v>
      </c>
      <c r="AK2632" t="s">
        <v>4691</v>
      </c>
      <c r="AL2632">
        <v>42311</v>
      </c>
      <c r="AM2632" t="s">
        <v>4692</v>
      </c>
      <c r="AN2632" t="b">
        <v>1</v>
      </c>
      <c r="AQ2632" t="s">
        <v>177</v>
      </c>
      <c r="BB2632" s="7" t="s">
        <v>15665</v>
      </c>
      <c r="BC2632" s="7" t="s">
        <v>101</v>
      </c>
      <c r="BD2632" s="7" t="s">
        <v>52</v>
      </c>
      <c r="BE2632" s="7">
        <v>98125</v>
      </c>
      <c r="BF2632" s="7" t="s">
        <v>15664</v>
      </c>
      <c r="BG2632" s="7">
        <v>3066.45</v>
      </c>
      <c r="BH2632" s="7">
        <v>0</v>
      </c>
      <c r="BI2632">
        <v>6867.45</v>
      </c>
      <c r="BJ2632">
        <v>0</v>
      </c>
      <c r="BK2632">
        <v>0</v>
      </c>
      <c r="BL2632">
        <v>0</v>
      </c>
      <c r="BO2632" t="s">
        <v>15666</v>
      </c>
      <c r="BP2632">
        <v>19668</v>
      </c>
      <c r="BQ2632">
        <v>4893</v>
      </c>
      <c r="BR2632">
        <v>5773</v>
      </c>
      <c r="BS2632">
        <v>7226</v>
      </c>
      <c r="BU2632" t="s">
        <v>15667</v>
      </c>
      <c r="BV2632" t="s">
        <v>4695</v>
      </c>
      <c r="BX2632">
        <v>44149.115057870367</v>
      </c>
    </row>
    <row r="2633" spans="1:76" x14ac:dyDescent="0.25">
      <c r="A2633" t="s">
        <v>15668</v>
      </c>
      <c r="B2633" t="s">
        <v>15669</v>
      </c>
      <c r="C2633" t="s">
        <v>46</v>
      </c>
      <c r="D2633">
        <v>42204</v>
      </c>
      <c r="E2633" s="1"/>
      <c r="H2633" t="s">
        <v>47</v>
      </c>
      <c r="I2633">
        <v>42204</v>
      </c>
      <c r="J2633">
        <v>2015</v>
      </c>
      <c r="K2633" t="s">
        <v>85</v>
      </c>
      <c r="L2633" t="s">
        <v>15670</v>
      </c>
      <c r="N2633" t="s">
        <v>15671</v>
      </c>
      <c r="O2633" t="s">
        <v>321</v>
      </c>
      <c r="P2633" t="s">
        <v>322</v>
      </c>
      <c r="Q2633" t="s">
        <v>52</v>
      </c>
      <c r="R2633">
        <v>99163</v>
      </c>
      <c r="S2633" t="s">
        <v>15672</v>
      </c>
      <c r="T2633" t="s">
        <v>15672</v>
      </c>
      <c r="U2633" t="s">
        <v>15673</v>
      </c>
      <c r="V2633" t="s">
        <v>4968</v>
      </c>
      <c r="W2633">
        <v>32</v>
      </c>
      <c r="X2633" t="s">
        <v>14585</v>
      </c>
      <c r="Y2633">
        <v>3986</v>
      </c>
      <c r="Z2633" t="s">
        <v>322</v>
      </c>
      <c r="AA2633" t="s">
        <v>4785</v>
      </c>
      <c r="AB2633">
        <v>9645</v>
      </c>
      <c r="AC2633" t="s">
        <v>146</v>
      </c>
      <c r="AD2633" t="s">
        <v>4690</v>
      </c>
      <c r="AE2633" t="s">
        <v>107</v>
      </c>
      <c r="AF2633" t="s">
        <v>107</v>
      </c>
      <c r="AI2633" s="1"/>
      <c r="AJ2633" t="s">
        <v>72</v>
      </c>
      <c r="AK2633" t="s">
        <v>4691</v>
      </c>
      <c r="AL2633">
        <v>42311</v>
      </c>
      <c r="AM2633" t="s">
        <v>4692</v>
      </c>
      <c r="AN2633" t="b">
        <v>1</v>
      </c>
      <c r="AQ2633" t="s">
        <v>73</v>
      </c>
      <c r="AR2633" t="s">
        <v>61</v>
      </c>
      <c r="BB2633" s="7" t="s">
        <v>15674</v>
      </c>
      <c r="BC2633" s="7" t="s">
        <v>321</v>
      </c>
      <c r="BD2633" s="7" t="s">
        <v>52</v>
      </c>
      <c r="BE2633" s="7">
        <v>99163</v>
      </c>
      <c r="BF2633" s="7" t="s">
        <v>15193</v>
      </c>
      <c r="BG2633" s="7">
        <v>2210</v>
      </c>
      <c r="BH2633" s="7">
        <v>0</v>
      </c>
      <c r="BI2633">
        <v>0</v>
      </c>
      <c r="BJ2633">
        <v>0</v>
      </c>
      <c r="BK2633">
        <v>0</v>
      </c>
      <c r="BL2633">
        <v>0</v>
      </c>
      <c r="BO2633" t="s">
        <v>15675</v>
      </c>
      <c r="BP2633">
        <v>14722</v>
      </c>
      <c r="BQ2633">
        <v>4777</v>
      </c>
      <c r="BR2633">
        <v>5608</v>
      </c>
      <c r="BS2633">
        <v>7001</v>
      </c>
      <c r="BU2633" t="s">
        <v>15676</v>
      </c>
      <c r="BV2633" t="s">
        <v>4695</v>
      </c>
      <c r="BX2633">
        <v>44149.107615740744</v>
      </c>
    </row>
    <row r="2634" spans="1:76" x14ac:dyDescent="0.25">
      <c r="A2634" t="s">
        <v>15677</v>
      </c>
      <c r="B2634" t="s">
        <v>15678</v>
      </c>
      <c r="C2634" t="s">
        <v>46</v>
      </c>
      <c r="D2634">
        <v>42149</v>
      </c>
      <c r="E2634" s="1"/>
      <c r="H2634" t="s">
        <v>47</v>
      </c>
      <c r="I2634">
        <v>42149</v>
      </c>
      <c r="J2634">
        <v>2015</v>
      </c>
      <c r="K2634" t="s">
        <v>85</v>
      </c>
      <c r="L2634" t="s">
        <v>15679</v>
      </c>
      <c r="N2634" t="s">
        <v>15680</v>
      </c>
      <c r="O2634" t="s">
        <v>758</v>
      </c>
      <c r="P2634" t="s">
        <v>199</v>
      </c>
      <c r="Q2634" t="s">
        <v>52</v>
      </c>
      <c r="R2634">
        <v>98258</v>
      </c>
      <c r="S2634" t="s">
        <v>15681</v>
      </c>
      <c r="T2634" t="s">
        <v>15681</v>
      </c>
      <c r="U2634" t="s">
        <v>15682</v>
      </c>
      <c r="V2634" t="s">
        <v>4968</v>
      </c>
      <c r="W2634">
        <v>32</v>
      </c>
      <c r="X2634" t="s">
        <v>15683</v>
      </c>
      <c r="Y2634">
        <v>3613</v>
      </c>
      <c r="Z2634" t="s">
        <v>199</v>
      </c>
      <c r="AA2634" t="s">
        <v>4785</v>
      </c>
      <c r="AB2634">
        <v>16498</v>
      </c>
      <c r="AC2634" t="s">
        <v>146</v>
      </c>
      <c r="AD2634" t="s">
        <v>4690</v>
      </c>
      <c r="AE2634" t="s">
        <v>107</v>
      </c>
      <c r="AF2634" t="s">
        <v>107</v>
      </c>
      <c r="AI2634" s="1"/>
      <c r="AJ2634" t="s">
        <v>72</v>
      </c>
      <c r="AK2634" t="s">
        <v>4691</v>
      </c>
      <c r="AL2634">
        <v>42311</v>
      </c>
      <c r="AM2634" t="s">
        <v>4692</v>
      </c>
      <c r="AN2634" t="b">
        <v>1</v>
      </c>
      <c r="AQ2634" t="s">
        <v>60</v>
      </c>
      <c r="AR2634" t="s">
        <v>99</v>
      </c>
      <c r="BB2634" s="7" t="s">
        <v>15680</v>
      </c>
      <c r="BC2634" s="7" t="s">
        <v>758</v>
      </c>
      <c r="BD2634" s="7" t="s">
        <v>52</v>
      </c>
      <c r="BE2634" s="7">
        <v>98258</v>
      </c>
      <c r="BG2634" s="7">
        <v>5150</v>
      </c>
      <c r="BH2634" s="7">
        <v>274.75</v>
      </c>
      <c r="BI2634">
        <v>5184.2700000000004</v>
      </c>
      <c r="BJ2634">
        <v>0</v>
      </c>
      <c r="BK2634">
        <v>0</v>
      </c>
      <c r="BL2634">
        <v>0</v>
      </c>
      <c r="BO2634" t="s">
        <v>15684</v>
      </c>
      <c r="BP2634">
        <v>1656</v>
      </c>
      <c r="BQ2634">
        <v>4416</v>
      </c>
      <c r="BR2634">
        <v>5101</v>
      </c>
      <c r="BS2634">
        <v>6517</v>
      </c>
      <c r="BU2634" t="s">
        <v>15685</v>
      </c>
      <c r="BV2634" t="s">
        <v>4695</v>
      </c>
      <c r="BX2634">
        <v>44149.090902777774</v>
      </c>
    </row>
    <row r="2635" spans="1:76" x14ac:dyDescent="0.25">
      <c r="A2635" t="s">
        <v>15686</v>
      </c>
      <c r="B2635" t="s">
        <v>15687</v>
      </c>
      <c r="C2635" t="s">
        <v>46</v>
      </c>
      <c r="D2635">
        <v>42010</v>
      </c>
      <c r="E2635" s="1"/>
      <c r="H2635" t="s">
        <v>47</v>
      </c>
      <c r="I2635">
        <v>42010</v>
      </c>
      <c r="J2635">
        <v>2015</v>
      </c>
      <c r="K2635" t="s">
        <v>85</v>
      </c>
      <c r="L2635" t="s">
        <v>15688</v>
      </c>
      <c r="N2635" t="s">
        <v>83</v>
      </c>
      <c r="O2635" t="s">
        <v>101</v>
      </c>
      <c r="P2635" t="s">
        <v>68</v>
      </c>
      <c r="Q2635" t="s">
        <v>52</v>
      </c>
      <c r="R2635">
        <v>98109</v>
      </c>
      <c r="S2635" t="s">
        <v>15689</v>
      </c>
      <c r="T2635" t="s">
        <v>15690</v>
      </c>
      <c r="U2635" t="s">
        <v>15691</v>
      </c>
      <c r="V2635" t="s">
        <v>4968</v>
      </c>
      <c r="W2635">
        <v>32</v>
      </c>
      <c r="X2635" t="s">
        <v>4969</v>
      </c>
      <c r="Y2635">
        <v>4048</v>
      </c>
      <c r="Z2635" t="s">
        <v>68</v>
      </c>
      <c r="AA2635" t="s">
        <v>4785</v>
      </c>
      <c r="AB2635">
        <v>414727</v>
      </c>
      <c r="AC2635" t="s">
        <v>146</v>
      </c>
      <c r="AD2635" t="s">
        <v>4690</v>
      </c>
      <c r="AE2635" t="s">
        <v>107</v>
      </c>
      <c r="AF2635" t="s">
        <v>107</v>
      </c>
      <c r="AI2635" s="1"/>
      <c r="AJ2635" t="s">
        <v>72</v>
      </c>
      <c r="AK2635" t="s">
        <v>4691</v>
      </c>
      <c r="AL2635">
        <v>42311</v>
      </c>
      <c r="AM2635" t="s">
        <v>4692</v>
      </c>
      <c r="AN2635" t="b">
        <v>1</v>
      </c>
      <c r="AQ2635" t="s">
        <v>177</v>
      </c>
      <c r="BB2635" s="7" t="s">
        <v>83</v>
      </c>
      <c r="BC2635" s="7" t="s">
        <v>101</v>
      </c>
      <c r="BD2635" s="7" t="s">
        <v>52</v>
      </c>
      <c r="BE2635" s="7">
        <v>98109</v>
      </c>
      <c r="BF2635" s="7" t="s">
        <v>5120</v>
      </c>
      <c r="BG2635" s="7">
        <v>77943.86</v>
      </c>
      <c r="BH2635" s="7">
        <v>0</v>
      </c>
      <c r="BI2635">
        <v>77943.86</v>
      </c>
      <c r="BJ2635">
        <v>0</v>
      </c>
      <c r="BK2635">
        <v>0</v>
      </c>
      <c r="BL2635">
        <v>0</v>
      </c>
      <c r="BO2635" t="s">
        <v>15692</v>
      </c>
      <c r="BP2635">
        <v>8372</v>
      </c>
      <c r="BQ2635">
        <v>4592</v>
      </c>
      <c r="BR2635">
        <v>5344</v>
      </c>
      <c r="BS2635">
        <v>6772</v>
      </c>
      <c r="BU2635" t="s">
        <v>5009</v>
      </c>
      <c r="BV2635" t="s">
        <v>4695</v>
      </c>
      <c r="BX2635">
        <v>44149.100439814814</v>
      </c>
    </row>
    <row r="2636" spans="1:76" x14ac:dyDescent="0.25">
      <c r="A2636" t="s">
        <v>15693</v>
      </c>
      <c r="B2636" t="s">
        <v>5370</v>
      </c>
      <c r="C2636" t="s">
        <v>46</v>
      </c>
      <c r="D2636">
        <v>42097</v>
      </c>
      <c r="E2636" s="1"/>
      <c r="H2636" t="s">
        <v>47</v>
      </c>
      <c r="I2636">
        <v>42097</v>
      </c>
      <c r="J2636">
        <v>2015</v>
      </c>
      <c r="K2636" t="s">
        <v>85</v>
      </c>
      <c r="L2636" t="s">
        <v>5371</v>
      </c>
      <c r="N2636" t="s">
        <v>15694</v>
      </c>
      <c r="O2636" t="s">
        <v>332</v>
      </c>
      <c r="P2636" t="s">
        <v>199</v>
      </c>
      <c r="Q2636" t="s">
        <v>52</v>
      </c>
      <c r="R2636">
        <v>98201</v>
      </c>
      <c r="S2636" t="s">
        <v>15695</v>
      </c>
      <c r="T2636" t="s">
        <v>5374</v>
      </c>
      <c r="U2636" t="s">
        <v>15696</v>
      </c>
      <c r="V2636" t="s">
        <v>4968</v>
      </c>
      <c r="W2636">
        <v>32</v>
      </c>
      <c r="X2636" t="s">
        <v>5377</v>
      </c>
      <c r="Y2636">
        <v>3280</v>
      </c>
      <c r="Z2636" t="s">
        <v>199</v>
      </c>
      <c r="AA2636" t="s">
        <v>4785</v>
      </c>
      <c r="AB2636">
        <v>49088</v>
      </c>
      <c r="AC2636" t="s">
        <v>146</v>
      </c>
      <c r="AD2636" t="s">
        <v>4690</v>
      </c>
      <c r="AE2636" t="s">
        <v>107</v>
      </c>
      <c r="AF2636" t="s">
        <v>107</v>
      </c>
      <c r="AI2636" s="1"/>
      <c r="AJ2636" t="s">
        <v>72</v>
      </c>
      <c r="AK2636" t="s">
        <v>4691</v>
      </c>
      <c r="AL2636">
        <v>42311</v>
      </c>
      <c r="AM2636" t="s">
        <v>4692</v>
      </c>
      <c r="AN2636" t="b">
        <v>1</v>
      </c>
      <c r="AQ2636" t="s">
        <v>60</v>
      </c>
      <c r="AR2636" t="s">
        <v>61</v>
      </c>
      <c r="BB2636" s="7" t="s">
        <v>15694</v>
      </c>
      <c r="BC2636" s="7" t="s">
        <v>332</v>
      </c>
      <c r="BD2636" s="7" t="s">
        <v>52</v>
      </c>
      <c r="BE2636" s="7">
        <v>98201</v>
      </c>
      <c r="BF2636" s="7" t="s">
        <v>5379</v>
      </c>
      <c r="BG2636" s="7">
        <v>36685.64</v>
      </c>
      <c r="BH2636" s="7">
        <v>0</v>
      </c>
      <c r="BI2636">
        <v>35955.31</v>
      </c>
      <c r="BJ2636">
        <v>0</v>
      </c>
      <c r="BK2636">
        <v>0</v>
      </c>
      <c r="BL2636">
        <v>0</v>
      </c>
      <c r="BM2636">
        <v>10020.25</v>
      </c>
      <c r="BN2636">
        <v>0</v>
      </c>
      <c r="BO2636" t="s">
        <v>15697</v>
      </c>
      <c r="BP2636">
        <v>6501</v>
      </c>
      <c r="BQ2636">
        <v>1043</v>
      </c>
      <c r="BR2636">
        <v>5275</v>
      </c>
      <c r="BS2636">
        <v>6705</v>
      </c>
      <c r="BU2636" t="s">
        <v>15698</v>
      </c>
      <c r="BV2636" t="s">
        <v>4695</v>
      </c>
      <c r="BX2636">
        <v>44149.098298611112</v>
      </c>
    </row>
    <row r="2637" spans="1:76" x14ac:dyDescent="0.25">
      <c r="A2637" t="s">
        <v>15886</v>
      </c>
      <c r="B2637" t="s">
        <v>15887</v>
      </c>
      <c r="C2637" t="s">
        <v>46</v>
      </c>
      <c r="D2637">
        <v>42149</v>
      </c>
      <c r="E2637" s="1"/>
      <c r="I2637">
        <v>42149</v>
      </c>
      <c r="J2637">
        <v>2015</v>
      </c>
      <c r="K2637" t="s">
        <v>85</v>
      </c>
      <c r="L2637" t="s">
        <v>15888</v>
      </c>
      <c r="N2637" t="s">
        <v>15889</v>
      </c>
      <c r="O2637" t="s">
        <v>101</v>
      </c>
      <c r="P2637" t="s">
        <v>68</v>
      </c>
      <c r="Q2637" t="s">
        <v>52</v>
      </c>
      <c r="R2637">
        <v>98168</v>
      </c>
      <c r="S2637" t="s">
        <v>15890</v>
      </c>
      <c r="T2637" t="s">
        <v>15890</v>
      </c>
      <c r="U2637" t="s">
        <v>15891</v>
      </c>
      <c r="V2637" t="s">
        <v>4968</v>
      </c>
      <c r="W2637">
        <v>32</v>
      </c>
      <c r="X2637" t="s">
        <v>15892</v>
      </c>
      <c r="Y2637">
        <v>4713</v>
      </c>
      <c r="Z2637" t="s">
        <v>68</v>
      </c>
      <c r="AA2637" t="s">
        <v>4785</v>
      </c>
      <c r="AB2637">
        <v>24291</v>
      </c>
      <c r="AC2637" t="s">
        <v>146</v>
      </c>
      <c r="AD2637" t="s">
        <v>4690</v>
      </c>
      <c r="AE2637" t="s">
        <v>107</v>
      </c>
      <c r="AF2637" t="s">
        <v>107</v>
      </c>
      <c r="AI2637" s="1"/>
      <c r="AJ2637" t="s">
        <v>72</v>
      </c>
      <c r="AK2637" t="s">
        <v>4691</v>
      </c>
      <c r="AL2637">
        <v>42311</v>
      </c>
      <c r="AM2637" t="s">
        <v>4878</v>
      </c>
      <c r="AN2637" t="b">
        <v>1</v>
      </c>
      <c r="AQ2637" t="s">
        <v>73</v>
      </c>
      <c r="AR2637" t="s">
        <v>99</v>
      </c>
      <c r="BB2637" s="7" t="s">
        <v>15889</v>
      </c>
      <c r="BC2637" s="7" t="s">
        <v>101</v>
      </c>
      <c r="BD2637" s="7" t="s">
        <v>52</v>
      </c>
      <c r="BE2637" s="7">
        <v>98168</v>
      </c>
      <c r="BF2637" s="7" t="s">
        <v>15891</v>
      </c>
      <c r="BM2637">
        <v>4865.87</v>
      </c>
      <c r="BN2637">
        <v>0</v>
      </c>
      <c r="BO2637" t="s">
        <v>15893</v>
      </c>
      <c r="BP2637">
        <v>17258</v>
      </c>
      <c r="BQ2637">
        <v>4843</v>
      </c>
      <c r="BR2637">
        <v>5698</v>
      </c>
      <c r="BU2637" t="s">
        <v>15894</v>
      </c>
      <c r="BV2637" t="s">
        <v>4695</v>
      </c>
      <c r="BX2637">
        <v>43597.988240740742</v>
      </c>
    </row>
    <row r="2638" spans="1:76" x14ac:dyDescent="0.25">
      <c r="A2638" t="s">
        <v>16298</v>
      </c>
      <c r="B2638" t="s">
        <v>16299</v>
      </c>
      <c r="C2638" t="s">
        <v>46</v>
      </c>
      <c r="D2638">
        <v>42051</v>
      </c>
      <c r="E2638" s="1"/>
      <c r="H2638" t="s">
        <v>47</v>
      </c>
      <c r="I2638">
        <v>42051</v>
      </c>
      <c r="J2638">
        <v>2015</v>
      </c>
      <c r="K2638" t="s">
        <v>85</v>
      </c>
      <c r="L2638" t="s">
        <v>5887</v>
      </c>
      <c r="N2638" t="s">
        <v>12944</v>
      </c>
      <c r="O2638" t="s">
        <v>339</v>
      </c>
      <c r="P2638" t="s">
        <v>199</v>
      </c>
      <c r="Q2638" t="s">
        <v>52</v>
      </c>
      <c r="R2638">
        <v>98012</v>
      </c>
      <c r="S2638" t="s">
        <v>16300</v>
      </c>
      <c r="T2638" t="s">
        <v>16301</v>
      </c>
      <c r="U2638" t="s">
        <v>5889</v>
      </c>
      <c r="V2638" t="s">
        <v>4919</v>
      </c>
      <c r="W2638">
        <v>29</v>
      </c>
      <c r="X2638" t="s">
        <v>5278</v>
      </c>
      <c r="Y2638">
        <v>4107</v>
      </c>
      <c r="Z2638" t="s">
        <v>199</v>
      </c>
      <c r="AA2638" t="s">
        <v>4785</v>
      </c>
      <c r="AB2638">
        <v>416727</v>
      </c>
      <c r="AC2638" t="s">
        <v>146</v>
      </c>
      <c r="AD2638" t="s">
        <v>4690</v>
      </c>
      <c r="AE2638" t="s">
        <v>107</v>
      </c>
      <c r="AF2638" t="s">
        <v>107</v>
      </c>
      <c r="AI2638" s="1"/>
      <c r="AJ2638" t="s">
        <v>72</v>
      </c>
      <c r="AK2638" t="s">
        <v>4691</v>
      </c>
      <c r="AL2638">
        <v>42311</v>
      </c>
      <c r="AM2638" t="s">
        <v>4692</v>
      </c>
      <c r="AN2638" t="b">
        <v>1</v>
      </c>
      <c r="AQ2638" t="s">
        <v>60</v>
      </c>
      <c r="AR2638" t="s">
        <v>99</v>
      </c>
      <c r="BB2638" s="7" t="s">
        <v>16302</v>
      </c>
      <c r="BC2638" s="7" t="s">
        <v>162</v>
      </c>
      <c r="BD2638" s="7" t="s">
        <v>52</v>
      </c>
      <c r="BE2638" s="7">
        <v>98012</v>
      </c>
      <c r="BF2638" s="7" t="s">
        <v>5890</v>
      </c>
      <c r="BG2638" s="7">
        <v>79992.53</v>
      </c>
      <c r="BH2638" s="7">
        <v>0</v>
      </c>
      <c r="BI2638">
        <v>57158.05</v>
      </c>
      <c r="BJ2638">
        <v>0</v>
      </c>
      <c r="BK2638">
        <v>0</v>
      </c>
      <c r="BL2638">
        <v>0</v>
      </c>
      <c r="BM2638">
        <v>56812.68</v>
      </c>
      <c r="BN2638">
        <v>8799.6200000000008</v>
      </c>
      <c r="BO2638" t="s">
        <v>16303</v>
      </c>
      <c r="BP2638">
        <v>11766</v>
      </c>
      <c r="BQ2638">
        <v>26449</v>
      </c>
      <c r="BR2638">
        <v>5490</v>
      </c>
      <c r="BS2638">
        <v>6903</v>
      </c>
      <c r="BU2638" t="s">
        <v>5892</v>
      </c>
      <c r="BV2638" t="s">
        <v>4695</v>
      </c>
      <c r="BX2638">
        <v>44149.104872685188</v>
      </c>
    </row>
    <row r="2639" spans="1:76" x14ac:dyDescent="0.25">
      <c r="A2639" t="s">
        <v>16354</v>
      </c>
      <c r="B2639" t="s">
        <v>16355</v>
      </c>
      <c r="C2639" t="s">
        <v>46</v>
      </c>
      <c r="D2639">
        <v>42107</v>
      </c>
      <c r="E2639" s="1"/>
      <c r="H2639" t="s">
        <v>47</v>
      </c>
      <c r="I2639">
        <v>42107</v>
      </c>
      <c r="J2639">
        <v>2015</v>
      </c>
      <c r="K2639" t="s">
        <v>85</v>
      </c>
      <c r="L2639" t="s">
        <v>16356</v>
      </c>
      <c r="N2639" t="s">
        <v>16357</v>
      </c>
      <c r="O2639" t="s">
        <v>101</v>
      </c>
      <c r="P2639" t="s">
        <v>68</v>
      </c>
      <c r="Q2639" t="s">
        <v>52</v>
      </c>
      <c r="R2639">
        <v>98106</v>
      </c>
      <c r="S2639" t="s">
        <v>16358</v>
      </c>
      <c r="T2639" t="s">
        <v>16358</v>
      </c>
      <c r="U2639" t="s">
        <v>16359</v>
      </c>
      <c r="V2639" t="s">
        <v>4968</v>
      </c>
      <c r="W2639">
        <v>32</v>
      </c>
      <c r="X2639" t="s">
        <v>4969</v>
      </c>
      <c r="Y2639">
        <v>4048</v>
      </c>
      <c r="Z2639" t="s">
        <v>68</v>
      </c>
      <c r="AA2639" t="s">
        <v>4785</v>
      </c>
      <c r="AB2639">
        <v>414727</v>
      </c>
      <c r="AC2639" t="s">
        <v>146</v>
      </c>
      <c r="AD2639" t="s">
        <v>4690</v>
      </c>
      <c r="AE2639" t="s">
        <v>107</v>
      </c>
      <c r="AF2639" t="s">
        <v>107</v>
      </c>
      <c r="AI2639" s="1"/>
      <c r="AJ2639" t="s">
        <v>72</v>
      </c>
      <c r="AK2639" t="s">
        <v>4691</v>
      </c>
      <c r="AL2639">
        <v>42311</v>
      </c>
      <c r="AM2639" t="s">
        <v>4692</v>
      </c>
      <c r="AN2639" t="b">
        <v>1</v>
      </c>
      <c r="AQ2639" t="s">
        <v>177</v>
      </c>
      <c r="BB2639" s="7" t="s">
        <v>16360</v>
      </c>
      <c r="BC2639" s="7" t="s">
        <v>101</v>
      </c>
      <c r="BD2639" s="7" t="s">
        <v>52</v>
      </c>
      <c r="BE2639" s="7">
        <v>98103</v>
      </c>
      <c r="BF2639" s="7" t="s">
        <v>1686</v>
      </c>
      <c r="BG2639" s="7">
        <v>28583.37</v>
      </c>
      <c r="BH2639" s="7">
        <v>0</v>
      </c>
      <c r="BI2639">
        <v>28583.37</v>
      </c>
      <c r="BJ2639">
        <v>0</v>
      </c>
      <c r="BK2639">
        <v>0</v>
      </c>
      <c r="BL2639">
        <v>0</v>
      </c>
      <c r="BO2639" t="s">
        <v>16361</v>
      </c>
      <c r="BP2639">
        <v>1184</v>
      </c>
      <c r="BQ2639">
        <v>4404</v>
      </c>
      <c r="BR2639">
        <v>5081</v>
      </c>
      <c r="BS2639">
        <v>6497</v>
      </c>
      <c r="BU2639" t="s">
        <v>11647</v>
      </c>
      <c r="BV2639" t="s">
        <v>4695</v>
      </c>
      <c r="BX2639">
        <v>44149.090231481481</v>
      </c>
    </row>
    <row r="2640" spans="1:76" x14ac:dyDescent="0.25">
      <c r="A2640" t="s">
        <v>16631</v>
      </c>
      <c r="B2640" t="s">
        <v>16632</v>
      </c>
      <c r="C2640" t="s">
        <v>46</v>
      </c>
      <c r="D2640">
        <v>42032</v>
      </c>
      <c r="E2640" s="1"/>
      <c r="H2640" t="s">
        <v>47</v>
      </c>
      <c r="I2640">
        <v>42032</v>
      </c>
      <c r="J2640">
        <v>2015</v>
      </c>
      <c r="K2640" t="s">
        <v>85</v>
      </c>
      <c r="L2640" t="s">
        <v>16633</v>
      </c>
      <c r="N2640" t="s">
        <v>16634</v>
      </c>
      <c r="O2640" t="s">
        <v>332</v>
      </c>
      <c r="P2640" t="s">
        <v>199</v>
      </c>
      <c r="Q2640" t="s">
        <v>52</v>
      </c>
      <c r="R2640">
        <v>98206</v>
      </c>
      <c r="S2640" t="s">
        <v>16635</v>
      </c>
      <c r="T2640" t="s">
        <v>16636</v>
      </c>
      <c r="U2640" t="s">
        <v>16637</v>
      </c>
      <c r="V2640" t="s">
        <v>4783</v>
      </c>
      <c r="W2640">
        <v>25</v>
      </c>
      <c r="X2640" t="s">
        <v>5278</v>
      </c>
      <c r="Y2640">
        <v>4107</v>
      </c>
      <c r="Z2640" t="s">
        <v>199</v>
      </c>
      <c r="AA2640" t="s">
        <v>4785</v>
      </c>
      <c r="AB2640">
        <v>416727</v>
      </c>
      <c r="AC2640" t="s">
        <v>146</v>
      </c>
      <c r="AD2640" t="s">
        <v>4690</v>
      </c>
      <c r="AE2640" t="s">
        <v>107</v>
      </c>
      <c r="AF2640" t="s">
        <v>107</v>
      </c>
      <c r="AI2640" s="1"/>
      <c r="AJ2640" t="s">
        <v>72</v>
      </c>
      <c r="AK2640" t="s">
        <v>4691</v>
      </c>
      <c r="AL2640">
        <v>42311</v>
      </c>
      <c r="AM2640" t="s">
        <v>4692</v>
      </c>
      <c r="AN2640" t="b">
        <v>1</v>
      </c>
      <c r="AQ2640" t="s">
        <v>60</v>
      </c>
      <c r="AR2640" t="s">
        <v>99</v>
      </c>
      <c r="BB2640" s="7" t="s">
        <v>16638</v>
      </c>
      <c r="BC2640" s="7" t="s">
        <v>332</v>
      </c>
      <c r="BD2640" s="7" t="s">
        <v>52</v>
      </c>
      <c r="BE2640" s="7">
        <v>98201</v>
      </c>
      <c r="BG2640" s="7">
        <v>196584.05</v>
      </c>
      <c r="BH2640" s="7">
        <v>0</v>
      </c>
      <c r="BI2640">
        <v>200461.99</v>
      </c>
      <c r="BJ2640">
        <v>0</v>
      </c>
      <c r="BK2640">
        <v>0</v>
      </c>
      <c r="BL2640">
        <v>0</v>
      </c>
      <c r="BM2640">
        <v>29408</v>
      </c>
      <c r="BN2640">
        <v>0</v>
      </c>
      <c r="BO2640" t="s">
        <v>16639</v>
      </c>
      <c r="BP2640">
        <v>19587</v>
      </c>
      <c r="BQ2640">
        <v>4890</v>
      </c>
      <c r="BR2640">
        <v>5769</v>
      </c>
      <c r="BS2640">
        <v>7223</v>
      </c>
      <c r="BU2640" t="s">
        <v>16640</v>
      </c>
      <c r="BV2640" t="s">
        <v>4695</v>
      </c>
      <c r="BX2640">
        <v>44149.114976851852</v>
      </c>
    </row>
    <row r="2641" spans="1:76" x14ac:dyDescent="0.25">
      <c r="A2641" t="s">
        <v>16838</v>
      </c>
      <c r="B2641" t="s">
        <v>16839</v>
      </c>
      <c r="C2641" t="s">
        <v>46</v>
      </c>
      <c r="D2641">
        <v>42038</v>
      </c>
      <c r="E2641" s="1"/>
      <c r="H2641" t="s">
        <v>47</v>
      </c>
      <c r="I2641">
        <v>42038</v>
      </c>
      <c r="J2641">
        <v>2015</v>
      </c>
      <c r="K2641" t="s">
        <v>85</v>
      </c>
      <c r="L2641" t="s">
        <v>16840</v>
      </c>
      <c r="N2641" t="s">
        <v>16841</v>
      </c>
      <c r="O2641" t="s">
        <v>101</v>
      </c>
      <c r="P2641" t="s">
        <v>68</v>
      </c>
      <c r="Q2641" t="s">
        <v>52</v>
      </c>
      <c r="R2641">
        <v>98117</v>
      </c>
      <c r="S2641" t="s">
        <v>16842</v>
      </c>
      <c r="T2641" t="s">
        <v>16843</v>
      </c>
      <c r="U2641" t="s">
        <v>16844</v>
      </c>
      <c r="V2641" t="s">
        <v>4968</v>
      </c>
      <c r="W2641">
        <v>32</v>
      </c>
      <c r="X2641" t="s">
        <v>4969</v>
      </c>
      <c r="Y2641">
        <v>4048</v>
      </c>
      <c r="Z2641" t="s">
        <v>68</v>
      </c>
      <c r="AA2641" t="s">
        <v>4785</v>
      </c>
      <c r="AB2641">
        <v>414727</v>
      </c>
      <c r="AC2641" t="s">
        <v>146</v>
      </c>
      <c r="AD2641" t="s">
        <v>4690</v>
      </c>
      <c r="AE2641" t="s">
        <v>107</v>
      </c>
      <c r="AF2641" t="s">
        <v>107</v>
      </c>
      <c r="AI2641" s="1"/>
      <c r="AJ2641" t="s">
        <v>72</v>
      </c>
      <c r="AK2641" t="s">
        <v>4691</v>
      </c>
      <c r="AL2641">
        <v>42311</v>
      </c>
      <c r="AM2641" t="s">
        <v>4692</v>
      </c>
      <c r="AN2641" t="b">
        <v>1</v>
      </c>
      <c r="AQ2641" t="s">
        <v>60</v>
      </c>
      <c r="AR2641" t="s">
        <v>99</v>
      </c>
      <c r="BB2641" s="7" t="s">
        <v>16841</v>
      </c>
      <c r="BC2641" s="7" t="s">
        <v>101</v>
      </c>
      <c r="BD2641" s="7" t="s">
        <v>52</v>
      </c>
      <c r="BE2641" s="7">
        <v>98117</v>
      </c>
      <c r="BG2641" s="7">
        <v>61967.67</v>
      </c>
      <c r="BH2641" s="7">
        <v>0</v>
      </c>
      <c r="BI2641">
        <v>65287.41</v>
      </c>
      <c r="BJ2641">
        <v>-2347.5</v>
      </c>
      <c r="BK2641">
        <v>0</v>
      </c>
      <c r="BL2641">
        <v>0</v>
      </c>
      <c r="BM2641">
        <v>33418.629999999997</v>
      </c>
      <c r="BN2641">
        <v>0</v>
      </c>
      <c r="BO2641" t="s">
        <v>16845</v>
      </c>
      <c r="BP2641">
        <v>20945</v>
      </c>
      <c r="BQ2641">
        <v>4917</v>
      </c>
      <c r="BR2641">
        <v>5812</v>
      </c>
      <c r="BS2641">
        <v>7373</v>
      </c>
      <c r="BU2641" t="s">
        <v>16846</v>
      </c>
      <c r="BV2641" t="s">
        <v>4695</v>
      </c>
      <c r="BX2641">
        <v>44149.120243055557</v>
      </c>
    </row>
    <row r="2642" spans="1:76" x14ac:dyDescent="0.25">
      <c r="A2642" t="s">
        <v>16914</v>
      </c>
      <c r="B2642" t="s">
        <v>16915</v>
      </c>
      <c r="C2642" t="s">
        <v>46</v>
      </c>
      <c r="D2642">
        <v>42164</v>
      </c>
      <c r="E2642" s="1"/>
      <c r="I2642">
        <v>42164</v>
      </c>
      <c r="J2642">
        <v>2015</v>
      </c>
      <c r="K2642" t="s">
        <v>85</v>
      </c>
      <c r="L2642" t="s">
        <v>16916</v>
      </c>
      <c r="N2642" t="s">
        <v>16917</v>
      </c>
      <c r="O2642" t="s">
        <v>1191</v>
      </c>
      <c r="P2642" t="s">
        <v>632</v>
      </c>
      <c r="Q2642" t="s">
        <v>52</v>
      </c>
      <c r="R2642">
        <v>98260</v>
      </c>
      <c r="S2642" t="s">
        <v>16918</v>
      </c>
      <c r="T2642" t="s">
        <v>16919</v>
      </c>
      <c r="U2642" t="s">
        <v>16920</v>
      </c>
      <c r="V2642" t="s">
        <v>5199</v>
      </c>
      <c r="W2642">
        <v>47</v>
      </c>
      <c r="X2642" t="s">
        <v>16921</v>
      </c>
      <c r="Y2642">
        <v>3960</v>
      </c>
      <c r="Z2642" t="s">
        <v>632</v>
      </c>
      <c r="AA2642" t="s">
        <v>4785</v>
      </c>
      <c r="AB2642">
        <v>11957</v>
      </c>
      <c r="AC2642" t="s">
        <v>146</v>
      </c>
      <c r="AD2642" t="s">
        <v>4690</v>
      </c>
      <c r="AE2642" t="s">
        <v>107</v>
      </c>
      <c r="AF2642" t="s">
        <v>107</v>
      </c>
      <c r="AI2642" s="1"/>
      <c r="AJ2642" t="s">
        <v>72</v>
      </c>
      <c r="AK2642" t="s">
        <v>4691</v>
      </c>
      <c r="AL2642">
        <v>42311</v>
      </c>
      <c r="AM2642" t="s">
        <v>4878</v>
      </c>
      <c r="AN2642" t="b">
        <v>1</v>
      </c>
      <c r="AQ2642" t="s">
        <v>73</v>
      </c>
      <c r="AR2642" t="s">
        <v>150</v>
      </c>
      <c r="BB2642" s="7" t="s">
        <v>16917</v>
      </c>
      <c r="BC2642" s="7" t="s">
        <v>1191</v>
      </c>
      <c r="BD2642" s="7" t="s">
        <v>52</v>
      </c>
      <c r="BE2642" s="7">
        <v>98260</v>
      </c>
      <c r="BF2642" s="7" t="s">
        <v>16920</v>
      </c>
      <c r="BO2642" t="s">
        <v>16922</v>
      </c>
      <c r="BP2642">
        <v>7828</v>
      </c>
      <c r="BQ2642">
        <v>4578</v>
      </c>
      <c r="BR2642">
        <v>5324</v>
      </c>
      <c r="BU2642" t="s">
        <v>16923</v>
      </c>
      <c r="BV2642" t="s">
        <v>4695</v>
      </c>
      <c r="BX2642">
        <v>43597.982523148145</v>
      </c>
    </row>
    <row r="2643" spans="1:76" x14ac:dyDescent="0.25">
      <c r="A2643" t="s">
        <v>17038</v>
      </c>
      <c r="B2643" t="s">
        <v>17039</v>
      </c>
      <c r="C2643" t="s">
        <v>46</v>
      </c>
      <c r="D2643">
        <v>42155</v>
      </c>
      <c r="E2643" s="1"/>
      <c r="H2643" t="s">
        <v>47</v>
      </c>
      <c r="I2643">
        <v>42155</v>
      </c>
      <c r="J2643">
        <v>2015</v>
      </c>
      <c r="K2643" t="s">
        <v>85</v>
      </c>
      <c r="L2643" t="s">
        <v>6236</v>
      </c>
      <c r="N2643" t="s">
        <v>824</v>
      </c>
      <c r="O2643" t="s">
        <v>825</v>
      </c>
      <c r="P2643" t="s">
        <v>199</v>
      </c>
      <c r="Q2643" t="s">
        <v>52</v>
      </c>
      <c r="R2643">
        <v>98046</v>
      </c>
      <c r="S2643" t="s">
        <v>4147</v>
      </c>
      <c r="T2643" t="s">
        <v>17040</v>
      </c>
      <c r="U2643" t="s">
        <v>6483</v>
      </c>
      <c r="V2643" t="s">
        <v>5653</v>
      </c>
      <c r="W2643">
        <v>49</v>
      </c>
      <c r="X2643" t="s">
        <v>15332</v>
      </c>
      <c r="Y2643">
        <v>3262</v>
      </c>
      <c r="Z2643" t="s">
        <v>199</v>
      </c>
      <c r="AA2643" t="s">
        <v>4785</v>
      </c>
      <c r="AB2643">
        <v>92476</v>
      </c>
      <c r="AC2643" t="s">
        <v>146</v>
      </c>
      <c r="AD2643" t="s">
        <v>4690</v>
      </c>
      <c r="AE2643" t="s">
        <v>107</v>
      </c>
      <c r="AF2643" t="s">
        <v>107</v>
      </c>
      <c r="AI2643" s="1"/>
      <c r="AJ2643" t="s">
        <v>72</v>
      </c>
      <c r="AK2643" t="s">
        <v>4691</v>
      </c>
      <c r="AL2643">
        <v>42311</v>
      </c>
      <c r="AM2643" t="s">
        <v>4692</v>
      </c>
      <c r="AN2643" t="b">
        <v>1</v>
      </c>
      <c r="AQ2643" t="s">
        <v>73</v>
      </c>
      <c r="AR2643" t="s">
        <v>61</v>
      </c>
      <c r="BB2643" s="7" t="s">
        <v>4148</v>
      </c>
      <c r="BC2643" s="7" t="s">
        <v>623</v>
      </c>
      <c r="BD2643" s="7" t="s">
        <v>52</v>
      </c>
      <c r="BE2643" s="7">
        <v>98026</v>
      </c>
      <c r="BF2643" s="7" t="s">
        <v>17041</v>
      </c>
      <c r="BG2643" s="7">
        <v>4056.08</v>
      </c>
      <c r="BH2643" s="7">
        <v>260</v>
      </c>
      <c r="BI2643">
        <v>4572.67</v>
      </c>
      <c r="BJ2643">
        <v>0</v>
      </c>
      <c r="BK2643">
        <v>0</v>
      </c>
      <c r="BL2643">
        <v>0</v>
      </c>
      <c r="BO2643" t="s">
        <v>17042</v>
      </c>
      <c r="BP2643">
        <v>2930</v>
      </c>
      <c r="BQ2643">
        <v>26141</v>
      </c>
      <c r="BR2643">
        <v>5156</v>
      </c>
      <c r="BS2643">
        <v>6561</v>
      </c>
      <c r="BU2643" t="s">
        <v>10448</v>
      </c>
      <c r="BV2643" t="s">
        <v>4695</v>
      </c>
      <c r="BX2643">
        <v>44149.093402777777</v>
      </c>
    </row>
    <row r="2644" spans="1:76" x14ac:dyDescent="0.25">
      <c r="A2644" t="s">
        <v>17043</v>
      </c>
      <c r="B2644" t="s">
        <v>17044</v>
      </c>
      <c r="C2644" t="s">
        <v>46</v>
      </c>
      <c r="D2644">
        <v>42025</v>
      </c>
      <c r="E2644" s="1"/>
      <c r="H2644" t="s">
        <v>47</v>
      </c>
      <c r="I2644">
        <v>42025</v>
      </c>
      <c r="J2644">
        <v>2015</v>
      </c>
      <c r="K2644" t="s">
        <v>85</v>
      </c>
      <c r="L2644" t="s">
        <v>17045</v>
      </c>
      <c r="N2644" t="s">
        <v>17046</v>
      </c>
      <c r="O2644" t="s">
        <v>101</v>
      </c>
      <c r="P2644" t="s">
        <v>68</v>
      </c>
      <c r="Q2644" t="s">
        <v>52</v>
      </c>
      <c r="R2644">
        <v>98122</v>
      </c>
      <c r="S2644" t="s">
        <v>17047</v>
      </c>
      <c r="T2644" t="s">
        <v>17048</v>
      </c>
      <c r="U2644" t="s">
        <v>17049</v>
      </c>
      <c r="V2644" t="s">
        <v>4968</v>
      </c>
      <c r="W2644">
        <v>32</v>
      </c>
      <c r="X2644" t="s">
        <v>4969</v>
      </c>
      <c r="Y2644">
        <v>4048</v>
      </c>
      <c r="Z2644" t="s">
        <v>68</v>
      </c>
      <c r="AA2644" t="s">
        <v>4785</v>
      </c>
      <c r="AB2644">
        <v>414727</v>
      </c>
      <c r="AC2644" t="s">
        <v>146</v>
      </c>
      <c r="AD2644" t="s">
        <v>4690</v>
      </c>
      <c r="AE2644" t="s">
        <v>107</v>
      </c>
      <c r="AF2644" t="s">
        <v>107</v>
      </c>
      <c r="AI2644" s="1"/>
      <c r="AJ2644" t="s">
        <v>72</v>
      </c>
      <c r="AK2644" t="s">
        <v>4691</v>
      </c>
      <c r="AL2644">
        <v>42311</v>
      </c>
      <c r="AM2644" t="s">
        <v>4692</v>
      </c>
      <c r="AN2644" t="b">
        <v>1</v>
      </c>
      <c r="AQ2644" t="s">
        <v>177</v>
      </c>
      <c r="BB2644" s="7" t="s">
        <v>17050</v>
      </c>
      <c r="BC2644" s="7" t="s">
        <v>101</v>
      </c>
      <c r="BD2644" s="7" t="s">
        <v>52</v>
      </c>
      <c r="BE2644" s="7">
        <v>98109</v>
      </c>
      <c r="BF2644" s="7" t="s">
        <v>17051</v>
      </c>
      <c r="BG2644" s="7">
        <v>15812.33</v>
      </c>
      <c r="BH2644" s="7">
        <v>0</v>
      </c>
      <c r="BI2644">
        <v>14897.3</v>
      </c>
      <c r="BJ2644">
        <v>0</v>
      </c>
      <c r="BK2644">
        <v>0</v>
      </c>
      <c r="BL2644">
        <v>0</v>
      </c>
      <c r="BO2644" t="s">
        <v>17052</v>
      </c>
      <c r="BP2644">
        <v>1145</v>
      </c>
      <c r="BQ2644">
        <v>4401</v>
      </c>
      <c r="BR2644">
        <v>5076</v>
      </c>
      <c r="BS2644">
        <v>6500</v>
      </c>
      <c r="BU2644" t="s">
        <v>17053</v>
      </c>
      <c r="BV2644" t="s">
        <v>4695</v>
      </c>
      <c r="BX2644">
        <v>44149.09033564815</v>
      </c>
    </row>
    <row r="2645" spans="1:76" x14ac:dyDescent="0.25">
      <c r="A2645" t="s">
        <v>17054</v>
      </c>
      <c r="B2645" t="s">
        <v>17055</v>
      </c>
      <c r="C2645" t="s">
        <v>46</v>
      </c>
      <c r="D2645">
        <v>42096</v>
      </c>
      <c r="E2645" s="1"/>
      <c r="I2645">
        <v>42096</v>
      </c>
      <c r="J2645">
        <v>2015</v>
      </c>
      <c r="K2645" t="s">
        <v>77</v>
      </c>
      <c r="L2645" t="s">
        <v>17056</v>
      </c>
      <c r="N2645" t="s">
        <v>17057</v>
      </c>
      <c r="O2645" t="s">
        <v>767</v>
      </c>
      <c r="P2645" t="s">
        <v>353</v>
      </c>
      <c r="Q2645" t="s">
        <v>52</v>
      </c>
      <c r="R2645">
        <v>98284</v>
      </c>
      <c r="S2645" t="s">
        <v>17058</v>
      </c>
      <c r="T2645" t="s">
        <v>17058</v>
      </c>
      <c r="U2645" t="s">
        <v>17059</v>
      </c>
      <c r="V2645" t="s">
        <v>4783</v>
      </c>
      <c r="W2645">
        <v>25</v>
      </c>
      <c r="X2645" t="s">
        <v>6288</v>
      </c>
      <c r="Y2645">
        <v>4335</v>
      </c>
      <c r="Z2645" t="s">
        <v>353</v>
      </c>
      <c r="AA2645" t="s">
        <v>4785</v>
      </c>
      <c r="AB2645">
        <v>127094</v>
      </c>
      <c r="AC2645" t="s">
        <v>146</v>
      </c>
      <c r="AD2645" t="s">
        <v>4690</v>
      </c>
      <c r="AE2645" t="s">
        <v>107</v>
      </c>
      <c r="AF2645" t="s">
        <v>107</v>
      </c>
      <c r="AI2645" s="1"/>
      <c r="AJ2645" t="s">
        <v>72</v>
      </c>
      <c r="AK2645" t="s">
        <v>4691</v>
      </c>
      <c r="AL2645">
        <v>42311</v>
      </c>
      <c r="AM2645" t="s">
        <v>4692</v>
      </c>
      <c r="AN2645" t="b">
        <v>1</v>
      </c>
      <c r="BB2645" s="7" t="s">
        <v>17057</v>
      </c>
      <c r="BC2645" s="7" t="s">
        <v>767</v>
      </c>
      <c r="BD2645" s="7" t="s">
        <v>52</v>
      </c>
      <c r="BE2645" s="7">
        <v>98284</v>
      </c>
      <c r="BF2645" s="7" t="s">
        <v>17059</v>
      </c>
      <c r="BO2645" t="s">
        <v>17060</v>
      </c>
      <c r="BP2645">
        <v>5343</v>
      </c>
      <c r="BQ2645">
        <v>4513</v>
      </c>
      <c r="BR2645">
        <v>5234</v>
      </c>
      <c r="BU2645" t="s">
        <v>17061</v>
      </c>
      <c r="BV2645" t="s">
        <v>4695</v>
      </c>
      <c r="BX2645">
        <v>43597.981226851851</v>
      </c>
    </row>
    <row r="2646" spans="1:76" x14ac:dyDescent="0.25">
      <c r="A2646" t="s">
        <v>17062</v>
      </c>
      <c r="B2646" t="s">
        <v>17063</v>
      </c>
      <c r="C2646" t="s">
        <v>46</v>
      </c>
      <c r="D2646">
        <v>42080</v>
      </c>
      <c r="E2646" s="1"/>
      <c r="H2646" t="s">
        <v>47</v>
      </c>
      <c r="I2646">
        <v>42080</v>
      </c>
      <c r="J2646">
        <v>2015</v>
      </c>
      <c r="K2646" t="s">
        <v>85</v>
      </c>
      <c r="L2646" t="s">
        <v>17064</v>
      </c>
      <c r="N2646" t="s">
        <v>17065</v>
      </c>
      <c r="O2646" t="s">
        <v>101</v>
      </c>
      <c r="P2646" t="s">
        <v>68</v>
      </c>
      <c r="Q2646" t="s">
        <v>52</v>
      </c>
      <c r="R2646">
        <v>98111</v>
      </c>
      <c r="S2646" t="s">
        <v>17066</v>
      </c>
      <c r="T2646" t="s">
        <v>17066</v>
      </c>
      <c r="U2646" t="s">
        <v>17067</v>
      </c>
      <c r="V2646" t="s">
        <v>5653</v>
      </c>
      <c r="W2646">
        <v>49</v>
      </c>
      <c r="X2646" t="s">
        <v>11067</v>
      </c>
      <c r="Y2646">
        <v>4710</v>
      </c>
      <c r="Z2646" t="s">
        <v>68</v>
      </c>
      <c r="AA2646" t="s">
        <v>4785</v>
      </c>
      <c r="AB2646">
        <v>415071</v>
      </c>
      <c r="AC2646" t="s">
        <v>146</v>
      </c>
      <c r="AD2646" t="s">
        <v>4690</v>
      </c>
      <c r="AE2646" t="s">
        <v>107</v>
      </c>
      <c r="AF2646" t="s">
        <v>107</v>
      </c>
      <c r="AI2646" s="1"/>
      <c r="AJ2646" t="s">
        <v>72</v>
      </c>
      <c r="AK2646" t="s">
        <v>4691</v>
      </c>
      <c r="AL2646">
        <v>42311</v>
      </c>
      <c r="AM2646" t="s">
        <v>4692</v>
      </c>
      <c r="AN2646" t="b">
        <v>1</v>
      </c>
      <c r="AQ2646" t="s">
        <v>60</v>
      </c>
      <c r="AR2646" t="s">
        <v>61</v>
      </c>
      <c r="BB2646" s="7" t="s">
        <v>17068</v>
      </c>
      <c r="BC2646" s="7" t="s">
        <v>101</v>
      </c>
      <c r="BD2646" s="7" t="s">
        <v>52</v>
      </c>
      <c r="BE2646" s="7">
        <v>98115</v>
      </c>
      <c r="BF2646" s="7" t="s">
        <v>17069</v>
      </c>
      <c r="BG2646" s="7">
        <v>69407.009999999995</v>
      </c>
      <c r="BH2646" s="7">
        <v>71.42</v>
      </c>
      <c r="BI2646">
        <v>72217.3</v>
      </c>
      <c r="BJ2646">
        <v>2860.29</v>
      </c>
      <c r="BK2646">
        <v>0</v>
      </c>
      <c r="BL2646">
        <v>0</v>
      </c>
      <c r="BO2646" t="s">
        <v>17070</v>
      </c>
      <c r="BP2646">
        <v>6838</v>
      </c>
      <c r="BQ2646">
        <v>4552</v>
      </c>
      <c r="BR2646">
        <v>5287</v>
      </c>
      <c r="BS2646">
        <v>6721</v>
      </c>
      <c r="BU2646" t="s">
        <v>17071</v>
      </c>
      <c r="BV2646" t="s">
        <v>4695</v>
      </c>
      <c r="BX2646">
        <v>44149.098692129628</v>
      </c>
    </row>
    <row r="2647" spans="1:76" x14ac:dyDescent="0.25">
      <c r="A2647" t="s">
        <v>17072</v>
      </c>
      <c r="B2647" t="s">
        <v>17073</v>
      </c>
      <c r="C2647" t="s">
        <v>46</v>
      </c>
      <c r="D2647">
        <v>41932</v>
      </c>
      <c r="E2647" s="1"/>
      <c r="H2647" t="s">
        <v>47</v>
      </c>
      <c r="I2647">
        <v>41932</v>
      </c>
      <c r="J2647">
        <v>2015</v>
      </c>
      <c r="K2647" t="s">
        <v>85</v>
      </c>
      <c r="L2647" t="s">
        <v>17074</v>
      </c>
      <c r="N2647" t="s">
        <v>4329</v>
      </c>
      <c r="O2647" t="s">
        <v>101</v>
      </c>
      <c r="P2647" t="s">
        <v>68</v>
      </c>
      <c r="Q2647" t="s">
        <v>52</v>
      </c>
      <c r="R2647">
        <v>98108</v>
      </c>
      <c r="S2647" t="s">
        <v>17075</v>
      </c>
      <c r="T2647" t="s">
        <v>17076</v>
      </c>
      <c r="U2647" t="s">
        <v>17077</v>
      </c>
      <c r="V2647" t="s">
        <v>4968</v>
      </c>
      <c r="W2647">
        <v>32</v>
      </c>
      <c r="X2647" t="s">
        <v>4969</v>
      </c>
      <c r="Y2647">
        <v>4048</v>
      </c>
      <c r="Z2647" t="s">
        <v>68</v>
      </c>
      <c r="AA2647" t="s">
        <v>4785</v>
      </c>
      <c r="AB2647">
        <v>414727</v>
      </c>
      <c r="AC2647" t="s">
        <v>146</v>
      </c>
      <c r="AD2647" t="s">
        <v>4690</v>
      </c>
      <c r="AE2647" t="s">
        <v>107</v>
      </c>
      <c r="AF2647" t="s">
        <v>107</v>
      </c>
      <c r="AI2647" s="1"/>
      <c r="AJ2647" t="s">
        <v>72</v>
      </c>
      <c r="AK2647" t="s">
        <v>4691</v>
      </c>
      <c r="AL2647">
        <v>42311</v>
      </c>
      <c r="AM2647" t="s">
        <v>4692</v>
      </c>
      <c r="AN2647" t="b">
        <v>1</v>
      </c>
      <c r="AQ2647" t="s">
        <v>60</v>
      </c>
      <c r="AR2647" t="s">
        <v>99</v>
      </c>
      <c r="BB2647" s="7" t="s">
        <v>793</v>
      </c>
      <c r="BC2647" s="7" t="s">
        <v>101</v>
      </c>
      <c r="BD2647" s="7" t="s">
        <v>52</v>
      </c>
      <c r="BE2647" s="7">
        <v>98108</v>
      </c>
      <c r="BG2647" s="7">
        <v>73826.69</v>
      </c>
      <c r="BH2647" s="7">
        <v>0</v>
      </c>
      <c r="BI2647">
        <v>73326.69</v>
      </c>
      <c r="BJ2647">
        <v>-1207.5999999999999</v>
      </c>
      <c r="BK2647">
        <v>0</v>
      </c>
      <c r="BL2647">
        <v>0</v>
      </c>
      <c r="BO2647" t="s">
        <v>17078</v>
      </c>
      <c r="BP2647">
        <v>11856</v>
      </c>
      <c r="BQ2647">
        <v>4700</v>
      </c>
      <c r="BR2647">
        <v>5495</v>
      </c>
      <c r="BS2647">
        <v>6910</v>
      </c>
      <c r="BU2647" t="s">
        <v>5851</v>
      </c>
      <c r="BV2647" t="s">
        <v>4695</v>
      </c>
      <c r="BX2647">
        <v>44149.105023148149</v>
      </c>
    </row>
    <row r="2648" spans="1:76" x14ac:dyDescent="0.25">
      <c r="A2648" t="s">
        <v>17079</v>
      </c>
      <c r="B2648" t="s">
        <v>655</v>
      </c>
      <c r="C2648" t="s">
        <v>46</v>
      </c>
      <c r="D2648">
        <v>41017</v>
      </c>
      <c r="E2648" s="1"/>
      <c r="H2648" t="s">
        <v>47</v>
      </c>
      <c r="I2648">
        <v>41017</v>
      </c>
      <c r="J2648">
        <v>2015</v>
      </c>
      <c r="K2648" t="s">
        <v>85</v>
      </c>
      <c r="L2648" t="s">
        <v>14057</v>
      </c>
      <c r="N2648" t="s">
        <v>1278</v>
      </c>
      <c r="O2648" t="s">
        <v>656</v>
      </c>
      <c r="P2648" t="s">
        <v>68</v>
      </c>
      <c r="Q2648" t="s">
        <v>52</v>
      </c>
      <c r="R2648">
        <v>98188</v>
      </c>
      <c r="S2648" t="s">
        <v>17080</v>
      </c>
      <c r="T2648" t="s">
        <v>5157</v>
      </c>
      <c r="U2648" t="s">
        <v>5158</v>
      </c>
      <c r="V2648" t="s">
        <v>4968</v>
      </c>
      <c r="W2648">
        <v>32</v>
      </c>
      <c r="X2648" t="s">
        <v>11779</v>
      </c>
      <c r="Y2648">
        <v>4680</v>
      </c>
      <c r="Z2648" t="s">
        <v>68</v>
      </c>
      <c r="AA2648" t="s">
        <v>4785</v>
      </c>
      <c r="AB2648">
        <v>11955</v>
      </c>
      <c r="AC2648" t="s">
        <v>146</v>
      </c>
      <c r="AD2648" t="s">
        <v>4690</v>
      </c>
      <c r="AE2648" t="s">
        <v>107</v>
      </c>
      <c r="AF2648" t="s">
        <v>107</v>
      </c>
      <c r="AI2648" s="1"/>
      <c r="AJ2648" t="s">
        <v>72</v>
      </c>
      <c r="AK2648" t="s">
        <v>4691</v>
      </c>
      <c r="AL2648">
        <v>42311</v>
      </c>
      <c r="AM2648" t="s">
        <v>4878</v>
      </c>
      <c r="AN2648" t="b">
        <v>1</v>
      </c>
      <c r="AQ2648" t="s">
        <v>60</v>
      </c>
      <c r="AR2648" t="s">
        <v>99</v>
      </c>
      <c r="BB2648" s="7" t="s">
        <v>11826</v>
      </c>
      <c r="BC2648" s="7" t="s">
        <v>762</v>
      </c>
      <c r="BD2648" s="7" t="s">
        <v>52</v>
      </c>
      <c r="BE2648" s="7">
        <v>98148</v>
      </c>
      <c r="BG2648" s="7">
        <v>19361.96</v>
      </c>
      <c r="BH2648" s="7">
        <v>0</v>
      </c>
      <c r="BI2648">
        <v>20527.79</v>
      </c>
      <c r="BJ2648">
        <v>0</v>
      </c>
      <c r="BK2648">
        <v>0</v>
      </c>
      <c r="BL2648">
        <v>0</v>
      </c>
      <c r="BM2648">
        <v>9837.1200000000008</v>
      </c>
      <c r="BN2648">
        <v>379.61</v>
      </c>
      <c r="BO2648" t="s">
        <v>17081</v>
      </c>
      <c r="BP2648">
        <v>7678</v>
      </c>
      <c r="BQ2648">
        <v>520</v>
      </c>
      <c r="BR2648">
        <v>5317</v>
      </c>
      <c r="BS2648">
        <v>6749</v>
      </c>
      <c r="BU2648" t="s">
        <v>10191</v>
      </c>
      <c r="BV2648" t="s">
        <v>4695</v>
      </c>
      <c r="BX2648">
        <v>44149.099629629629</v>
      </c>
    </row>
    <row r="2649" spans="1:76" x14ac:dyDescent="0.25">
      <c r="A2649" t="s">
        <v>17671</v>
      </c>
      <c r="B2649" t="s">
        <v>17672</v>
      </c>
      <c r="C2649" t="s">
        <v>46</v>
      </c>
      <c r="D2649">
        <v>42152</v>
      </c>
      <c r="E2649" s="1"/>
      <c r="H2649" t="s">
        <v>47</v>
      </c>
      <c r="I2649">
        <v>42152</v>
      </c>
      <c r="J2649">
        <v>2015</v>
      </c>
      <c r="K2649" t="s">
        <v>85</v>
      </c>
      <c r="L2649" t="s">
        <v>17673</v>
      </c>
      <c r="N2649" t="s">
        <v>17674</v>
      </c>
      <c r="O2649" t="s">
        <v>1166</v>
      </c>
      <c r="P2649" t="s">
        <v>353</v>
      </c>
      <c r="Q2649" t="s">
        <v>52</v>
      </c>
      <c r="R2649">
        <v>98248</v>
      </c>
      <c r="S2649" t="s">
        <v>17675</v>
      </c>
      <c r="T2649" t="s">
        <v>17676</v>
      </c>
      <c r="U2649" t="s">
        <v>17677</v>
      </c>
      <c r="V2649" t="s">
        <v>4968</v>
      </c>
      <c r="W2649">
        <v>32</v>
      </c>
      <c r="X2649" t="s">
        <v>17678</v>
      </c>
      <c r="Y2649">
        <v>3288</v>
      </c>
      <c r="Z2649" t="s">
        <v>353</v>
      </c>
      <c r="AA2649" t="s">
        <v>4785</v>
      </c>
      <c r="AB2649">
        <v>6862</v>
      </c>
      <c r="AC2649" t="s">
        <v>146</v>
      </c>
      <c r="AD2649" t="s">
        <v>4690</v>
      </c>
      <c r="AE2649" t="s">
        <v>107</v>
      </c>
      <c r="AF2649" t="s">
        <v>107</v>
      </c>
      <c r="AI2649" s="1"/>
      <c r="AJ2649" t="s">
        <v>72</v>
      </c>
      <c r="AK2649" t="s">
        <v>4691</v>
      </c>
      <c r="AL2649">
        <v>42311</v>
      </c>
      <c r="AM2649" t="s">
        <v>4692</v>
      </c>
      <c r="AN2649" t="b">
        <v>1</v>
      </c>
      <c r="AQ2649" t="s">
        <v>60</v>
      </c>
      <c r="AR2649" t="s">
        <v>61</v>
      </c>
      <c r="BB2649" s="7" t="s">
        <v>17679</v>
      </c>
      <c r="BC2649" s="7" t="s">
        <v>1166</v>
      </c>
      <c r="BD2649" s="7" t="s">
        <v>52</v>
      </c>
      <c r="BE2649" s="7">
        <v>98248</v>
      </c>
      <c r="BF2649" s="7" t="s">
        <v>17680</v>
      </c>
      <c r="BG2649" s="7">
        <v>6645</v>
      </c>
      <c r="BH2649" s="7">
        <v>500</v>
      </c>
      <c r="BI2649">
        <v>3463.52</v>
      </c>
      <c r="BJ2649">
        <v>0</v>
      </c>
      <c r="BK2649">
        <v>0</v>
      </c>
      <c r="BL2649">
        <v>0</v>
      </c>
      <c r="BO2649" t="s">
        <v>17681</v>
      </c>
      <c r="BP2649">
        <v>19341</v>
      </c>
      <c r="BQ2649">
        <v>1279</v>
      </c>
      <c r="BR2649">
        <v>5761</v>
      </c>
      <c r="BS2649">
        <v>7212</v>
      </c>
      <c r="BU2649" t="s">
        <v>17682</v>
      </c>
      <c r="BV2649" t="s">
        <v>4695</v>
      </c>
      <c r="BX2649">
        <v>44149.114583333336</v>
      </c>
    </row>
    <row r="2650" spans="1:76" x14ac:dyDescent="0.25">
      <c r="A2650" t="s">
        <v>17804</v>
      </c>
      <c r="B2650" t="s">
        <v>7109</v>
      </c>
      <c r="C2650" t="s">
        <v>46</v>
      </c>
      <c r="D2650">
        <v>42215</v>
      </c>
      <c r="E2650" s="1"/>
      <c r="I2650">
        <v>42215</v>
      </c>
      <c r="J2650">
        <v>2015</v>
      </c>
      <c r="K2650" t="s">
        <v>85</v>
      </c>
      <c r="L2650" t="s">
        <v>17805</v>
      </c>
      <c r="N2650" t="s">
        <v>17806</v>
      </c>
      <c r="O2650" t="s">
        <v>349</v>
      </c>
      <c r="P2650" t="s">
        <v>80</v>
      </c>
      <c r="Q2650" t="s">
        <v>52</v>
      </c>
      <c r="R2650">
        <v>98362</v>
      </c>
      <c r="S2650" t="s">
        <v>17807</v>
      </c>
      <c r="T2650" t="s">
        <v>17807</v>
      </c>
      <c r="U2650" t="s">
        <v>17808</v>
      </c>
      <c r="V2650" t="s">
        <v>4968</v>
      </c>
      <c r="W2650">
        <v>32</v>
      </c>
      <c r="X2650" t="s">
        <v>12654</v>
      </c>
      <c r="Y2650">
        <v>3916</v>
      </c>
      <c r="Z2650" t="s">
        <v>80</v>
      </c>
      <c r="AA2650" t="s">
        <v>4785</v>
      </c>
      <c r="AB2650">
        <v>11269</v>
      </c>
      <c r="AC2650" t="s">
        <v>146</v>
      </c>
      <c r="AD2650" t="s">
        <v>4690</v>
      </c>
      <c r="AE2650" t="s">
        <v>107</v>
      </c>
      <c r="AF2650" t="s">
        <v>107</v>
      </c>
      <c r="AI2650" s="1"/>
      <c r="AJ2650" t="s">
        <v>72</v>
      </c>
      <c r="AK2650" t="s">
        <v>4691</v>
      </c>
      <c r="AL2650">
        <v>42311</v>
      </c>
      <c r="AM2650" t="s">
        <v>4878</v>
      </c>
      <c r="AN2650" t="b">
        <v>1</v>
      </c>
      <c r="AQ2650" t="s">
        <v>73</v>
      </c>
      <c r="AR2650" t="s">
        <v>150</v>
      </c>
      <c r="BB2650" s="7" t="s">
        <v>17806</v>
      </c>
      <c r="BC2650" s="7" t="s">
        <v>349</v>
      </c>
      <c r="BD2650" s="7" t="s">
        <v>52</v>
      </c>
      <c r="BE2650" s="7">
        <v>98362</v>
      </c>
      <c r="BF2650" s="7" t="s">
        <v>17808</v>
      </c>
      <c r="BO2650" t="s">
        <v>17809</v>
      </c>
      <c r="BP2650">
        <v>2176</v>
      </c>
      <c r="BQ2650">
        <v>4434</v>
      </c>
      <c r="BR2650">
        <v>5130</v>
      </c>
      <c r="BU2650" t="s">
        <v>17810</v>
      </c>
      <c r="BV2650" t="s">
        <v>4695</v>
      </c>
      <c r="BX2650">
        <v>43597.979456018518</v>
      </c>
    </row>
    <row r="2651" spans="1:76" x14ac:dyDescent="0.25">
      <c r="A2651" t="s">
        <v>18073</v>
      </c>
      <c r="B2651" t="s">
        <v>18074</v>
      </c>
      <c r="C2651" t="s">
        <v>46</v>
      </c>
      <c r="D2651">
        <v>42193</v>
      </c>
      <c r="E2651" s="1"/>
      <c r="I2651">
        <v>42193</v>
      </c>
      <c r="J2651">
        <v>2015</v>
      </c>
      <c r="K2651" t="s">
        <v>85</v>
      </c>
      <c r="L2651" t="s">
        <v>18075</v>
      </c>
      <c r="N2651" t="s">
        <v>18076</v>
      </c>
      <c r="O2651" t="s">
        <v>143</v>
      </c>
      <c r="P2651" t="s">
        <v>115</v>
      </c>
      <c r="Q2651" t="s">
        <v>52</v>
      </c>
      <c r="R2651">
        <v>98444</v>
      </c>
      <c r="S2651" t="s">
        <v>18077</v>
      </c>
      <c r="T2651" t="s">
        <v>18077</v>
      </c>
      <c r="U2651" t="s">
        <v>18078</v>
      </c>
      <c r="V2651" t="s">
        <v>5407</v>
      </c>
      <c r="W2651">
        <v>30</v>
      </c>
      <c r="X2651" t="s">
        <v>4784</v>
      </c>
      <c r="Y2651">
        <v>3879</v>
      </c>
      <c r="Z2651" t="s">
        <v>115</v>
      </c>
      <c r="AA2651" t="s">
        <v>4785</v>
      </c>
      <c r="AB2651">
        <v>441987</v>
      </c>
      <c r="AC2651" t="s">
        <v>146</v>
      </c>
      <c r="AD2651" t="s">
        <v>4690</v>
      </c>
      <c r="AE2651" t="s">
        <v>107</v>
      </c>
      <c r="AF2651" t="s">
        <v>107</v>
      </c>
      <c r="AI2651" s="1"/>
      <c r="AJ2651" t="s">
        <v>72</v>
      </c>
      <c r="AK2651" t="s">
        <v>4691</v>
      </c>
      <c r="AL2651">
        <v>42311</v>
      </c>
      <c r="AM2651" t="s">
        <v>4878</v>
      </c>
      <c r="AN2651" t="b">
        <v>1</v>
      </c>
      <c r="AQ2651" t="s">
        <v>177</v>
      </c>
      <c r="BB2651" s="7" t="s">
        <v>18076</v>
      </c>
      <c r="BC2651" s="7" t="s">
        <v>143</v>
      </c>
      <c r="BD2651" s="7" t="s">
        <v>52</v>
      </c>
      <c r="BE2651" s="7">
        <v>98444</v>
      </c>
      <c r="BF2651" s="7" t="s">
        <v>18078</v>
      </c>
      <c r="BO2651" t="s">
        <v>18079</v>
      </c>
      <c r="BP2651">
        <v>18060</v>
      </c>
      <c r="BQ2651">
        <v>4863</v>
      </c>
      <c r="BR2651">
        <v>5725</v>
      </c>
      <c r="BU2651" t="s">
        <v>18080</v>
      </c>
      <c r="BV2651" t="s">
        <v>4695</v>
      </c>
      <c r="BX2651">
        <v>43597.988657407404</v>
      </c>
    </row>
    <row r="2652" spans="1:76" x14ac:dyDescent="0.25">
      <c r="A2652" t="s">
        <v>18105</v>
      </c>
      <c r="B2652" t="s">
        <v>6037</v>
      </c>
      <c r="C2652" t="s">
        <v>46</v>
      </c>
      <c r="D2652">
        <v>42072</v>
      </c>
      <c r="E2652" s="1"/>
      <c r="I2652">
        <v>42072</v>
      </c>
      <c r="J2652">
        <v>2015</v>
      </c>
      <c r="K2652" t="s">
        <v>77</v>
      </c>
      <c r="L2652" t="s">
        <v>6038</v>
      </c>
      <c r="N2652" t="s">
        <v>18106</v>
      </c>
      <c r="O2652" t="s">
        <v>332</v>
      </c>
      <c r="P2652" t="s">
        <v>199</v>
      </c>
      <c r="Q2652" t="s">
        <v>52</v>
      </c>
      <c r="R2652">
        <v>98203</v>
      </c>
      <c r="S2652" t="s">
        <v>18107</v>
      </c>
      <c r="T2652" t="s">
        <v>18107</v>
      </c>
      <c r="U2652" t="s">
        <v>18108</v>
      </c>
      <c r="V2652" t="s">
        <v>4968</v>
      </c>
      <c r="W2652">
        <v>32</v>
      </c>
      <c r="X2652" t="s">
        <v>5377</v>
      </c>
      <c r="Y2652">
        <v>3280</v>
      </c>
      <c r="Z2652" t="s">
        <v>199</v>
      </c>
      <c r="AA2652" t="s">
        <v>4785</v>
      </c>
      <c r="AB2652">
        <v>49088</v>
      </c>
      <c r="AC2652" t="s">
        <v>146</v>
      </c>
      <c r="AD2652" t="s">
        <v>4690</v>
      </c>
      <c r="AE2652" t="s">
        <v>107</v>
      </c>
      <c r="AF2652" t="s">
        <v>107</v>
      </c>
      <c r="AI2652" s="1"/>
      <c r="AJ2652" t="s">
        <v>72</v>
      </c>
      <c r="AK2652" t="s">
        <v>4691</v>
      </c>
      <c r="AL2652">
        <v>42311</v>
      </c>
      <c r="AM2652" t="s">
        <v>4692</v>
      </c>
      <c r="AN2652" t="b">
        <v>1</v>
      </c>
      <c r="BB2652" s="7" t="s">
        <v>18109</v>
      </c>
      <c r="BC2652" s="7" t="s">
        <v>332</v>
      </c>
      <c r="BD2652" s="7" t="s">
        <v>52</v>
      </c>
      <c r="BE2652" s="7">
        <v>98203</v>
      </c>
      <c r="BF2652" s="7" t="s">
        <v>18110</v>
      </c>
      <c r="BO2652" t="s">
        <v>18111</v>
      </c>
      <c r="BP2652">
        <v>5229</v>
      </c>
      <c r="BQ2652">
        <v>1153</v>
      </c>
      <c r="BR2652">
        <v>5229</v>
      </c>
      <c r="BU2652" t="s">
        <v>18112</v>
      </c>
      <c r="BV2652" t="s">
        <v>4695</v>
      </c>
      <c r="BX2652">
        <v>43597.981145833335</v>
      </c>
    </row>
    <row r="2653" spans="1:76" x14ac:dyDescent="0.25">
      <c r="A2653" t="s">
        <v>18216</v>
      </c>
      <c r="B2653" t="s">
        <v>2912</v>
      </c>
      <c r="C2653" t="s">
        <v>46</v>
      </c>
      <c r="D2653">
        <v>42145</v>
      </c>
      <c r="H2653" t="s">
        <v>47</v>
      </c>
      <c r="I2653">
        <v>42145</v>
      </c>
      <c r="J2653">
        <v>2015</v>
      </c>
      <c r="K2653" t="s">
        <v>85</v>
      </c>
      <c r="L2653" t="s">
        <v>11038</v>
      </c>
      <c r="N2653" t="s">
        <v>11043</v>
      </c>
      <c r="O2653" t="s">
        <v>807</v>
      </c>
      <c r="P2653" t="s">
        <v>353</v>
      </c>
      <c r="Q2653" t="s">
        <v>52</v>
      </c>
      <c r="R2653">
        <v>98264</v>
      </c>
      <c r="S2653" t="s">
        <v>18217</v>
      </c>
      <c r="T2653" t="s">
        <v>18217</v>
      </c>
      <c r="U2653" t="s">
        <v>11042</v>
      </c>
      <c r="V2653" t="s">
        <v>4783</v>
      </c>
      <c r="W2653">
        <v>25</v>
      </c>
      <c r="X2653" t="s">
        <v>6288</v>
      </c>
      <c r="Y2653">
        <v>4335</v>
      </c>
      <c r="Z2653" t="s">
        <v>353</v>
      </c>
      <c r="AA2653" t="s">
        <v>4785</v>
      </c>
      <c r="AB2653">
        <v>127094</v>
      </c>
      <c r="AC2653" t="s">
        <v>146</v>
      </c>
      <c r="AD2653" t="s">
        <v>4690</v>
      </c>
      <c r="AE2653" t="s">
        <v>107</v>
      </c>
      <c r="AF2653" t="s">
        <v>107</v>
      </c>
      <c r="AJ2653" t="s">
        <v>72</v>
      </c>
      <c r="AK2653" t="s">
        <v>4691</v>
      </c>
      <c r="AL2653">
        <v>42311</v>
      </c>
      <c r="AM2653" t="s">
        <v>4692</v>
      </c>
      <c r="AN2653" t="b">
        <v>1</v>
      </c>
      <c r="AQ2653" t="s">
        <v>73</v>
      </c>
      <c r="AR2653" t="s">
        <v>61</v>
      </c>
      <c r="BB2653" s="7" t="s">
        <v>5733</v>
      </c>
      <c r="BC2653" s="7" t="s">
        <v>352</v>
      </c>
      <c r="BD2653" s="7" t="s">
        <v>52</v>
      </c>
      <c r="BE2653" s="7">
        <v>98226</v>
      </c>
      <c r="BF2653" s="7" t="s">
        <v>5734</v>
      </c>
      <c r="BG2653" s="7">
        <v>75044.06</v>
      </c>
      <c r="BH2653" s="7">
        <v>0</v>
      </c>
      <c r="BI2653">
        <v>74919.95</v>
      </c>
      <c r="BJ2653">
        <v>0</v>
      </c>
      <c r="BK2653">
        <v>0</v>
      </c>
      <c r="BL2653">
        <v>0</v>
      </c>
      <c r="BO2653" t="s">
        <v>18218</v>
      </c>
      <c r="BP2653">
        <v>17799</v>
      </c>
      <c r="BQ2653">
        <v>1655</v>
      </c>
      <c r="BR2653">
        <v>5710</v>
      </c>
      <c r="BS2653">
        <v>7145</v>
      </c>
      <c r="BU2653" t="s">
        <v>5736</v>
      </c>
      <c r="BV2653" t="s">
        <v>4695</v>
      </c>
      <c r="BX2653">
        <v>44149.112650462965</v>
      </c>
    </row>
    <row r="2654" spans="1:76" x14ac:dyDescent="0.25">
      <c r="A2654" t="s">
        <v>18388</v>
      </c>
      <c r="B2654" t="s">
        <v>18389</v>
      </c>
      <c r="C2654" t="s">
        <v>46</v>
      </c>
      <c r="D2654">
        <v>42157</v>
      </c>
      <c r="I2654">
        <v>42157</v>
      </c>
      <c r="J2654">
        <v>2015</v>
      </c>
      <c r="K2654" t="s">
        <v>85</v>
      </c>
      <c r="L2654" t="s">
        <v>18390</v>
      </c>
      <c r="N2654" t="s">
        <v>18391</v>
      </c>
      <c r="O2654" t="s">
        <v>332</v>
      </c>
      <c r="P2654" t="s">
        <v>199</v>
      </c>
      <c r="Q2654" t="s">
        <v>52</v>
      </c>
      <c r="R2654">
        <v>98203</v>
      </c>
      <c r="S2654" t="s">
        <v>18392</v>
      </c>
      <c r="T2654" t="s">
        <v>18393</v>
      </c>
      <c r="U2654" t="s">
        <v>18394</v>
      </c>
      <c r="V2654" t="s">
        <v>5407</v>
      </c>
      <c r="W2654">
        <v>30</v>
      </c>
      <c r="X2654" t="s">
        <v>5278</v>
      </c>
      <c r="Y2654">
        <v>4107</v>
      </c>
      <c r="Z2654" t="s">
        <v>199</v>
      </c>
      <c r="AA2654" t="s">
        <v>4785</v>
      </c>
      <c r="AB2654">
        <v>416727</v>
      </c>
      <c r="AC2654" t="s">
        <v>146</v>
      </c>
      <c r="AD2654" t="s">
        <v>4690</v>
      </c>
      <c r="AE2654" t="s">
        <v>107</v>
      </c>
      <c r="AF2654" t="s">
        <v>107</v>
      </c>
      <c r="AJ2654" t="s">
        <v>72</v>
      </c>
      <c r="AK2654" t="s">
        <v>4691</v>
      </c>
      <c r="AL2654">
        <v>42311</v>
      </c>
      <c r="AM2654" t="s">
        <v>4878</v>
      </c>
      <c r="AN2654" t="b">
        <v>1</v>
      </c>
      <c r="AQ2654" t="s">
        <v>73</v>
      </c>
      <c r="AR2654" t="s">
        <v>99</v>
      </c>
      <c r="BB2654" s="7" t="s">
        <v>18395</v>
      </c>
      <c r="BC2654" s="7" t="s">
        <v>168</v>
      </c>
      <c r="BD2654" s="7" t="s">
        <v>52</v>
      </c>
      <c r="BE2654" s="7">
        <v>98006</v>
      </c>
      <c r="BF2654" s="7" t="s">
        <v>18396</v>
      </c>
      <c r="BO2654" t="s">
        <v>18397</v>
      </c>
      <c r="BP2654">
        <v>16651</v>
      </c>
      <c r="BQ2654">
        <v>583</v>
      </c>
      <c r="BR2654">
        <v>5678</v>
      </c>
      <c r="BU2654" t="s">
        <v>18398</v>
      </c>
      <c r="BV2654" t="s">
        <v>4695</v>
      </c>
      <c r="BX2654">
        <v>43597.987939814811</v>
      </c>
    </row>
    <row r="2655" spans="1:76" x14ac:dyDescent="0.25">
      <c r="A2655" t="s">
        <v>18401</v>
      </c>
      <c r="B2655" t="s">
        <v>18402</v>
      </c>
      <c r="C2655" t="s">
        <v>46</v>
      </c>
      <c r="D2655">
        <v>42134</v>
      </c>
      <c r="H2655" t="s">
        <v>289</v>
      </c>
      <c r="I2655">
        <v>42134</v>
      </c>
      <c r="J2655">
        <v>2015</v>
      </c>
      <c r="K2655" t="s">
        <v>85</v>
      </c>
      <c r="L2655" t="s">
        <v>18403</v>
      </c>
      <c r="N2655" t="s">
        <v>18404</v>
      </c>
      <c r="O2655" t="s">
        <v>815</v>
      </c>
      <c r="P2655" t="s">
        <v>111</v>
      </c>
      <c r="Q2655" t="s">
        <v>52</v>
      </c>
      <c r="R2655">
        <v>98110</v>
      </c>
      <c r="S2655" t="s">
        <v>18405</v>
      </c>
      <c r="T2655" t="s">
        <v>18406</v>
      </c>
      <c r="U2655" t="s">
        <v>18407</v>
      </c>
      <c r="V2655" t="s">
        <v>4968</v>
      </c>
      <c r="W2655">
        <v>32</v>
      </c>
      <c r="X2655" t="s">
        <v>16329</v>
      </c>
      <c r="Y2655">
        <v>4409</v>
      </c>
      <c r="Z2655" t="s">
        <v>111</v>
      </c>
      <c r="AA2655" t="s">
        <v>4785</v>
      </c>
      <c r="AB2655">
        <v>17980</v>
      </c>
      <c r="AC2655" t="s">
        <v>146</v>
      </c>
      <c r="AD2655" t="s">
        <v>4690</v>
      </c>
      <c r="AE2655" t="s">
        <v>107</v>
      </c>
      <c r="AF2655" t="s">
        <v>107</v>
      </c>
      <c r="AJ2655" t="s">
        <v>72</v>
      </c>
      <c r="AK2655" t="s">
        <v>4691</v>
      </c>
      <c r="AL2655">
        <v>42311</v>
      </c>
      <c r="AM2655" t="s">
        <v>4692</v>
      </c>
      <c r="AN2655" t="b">
        <v>1</v>
      </c>
      <c r="AQ2655" t="s">
        <v>73</v>
      </c>
      <c r="AR2655" t="s">
        <v>150</v>
      </c>
      <c r="BB2655" s="7" t="s">
        <v>18408</v>
      </c>
      <c r="BC2655" s="7" t="s">
        <v>815</v>
      </c>
      <c r="BD2655" s="7" t="s">
        <v>52</v>
      </c>
      <c r="BE2655" s="7">
        <v>98110</v>
      </c>
      <c r="BG2655" s="7">
        <v>0</v>
      </c>
      <c r="BH2655" s="7">
        <v>0</v>
      </c>
      <c r="BI2655">
        <v>0</v>
      </c>
      <c r="BJ2655">
        <v>0</v>
      </c>
      <c r="BK2655">
        <v>0</v>
      </c>
      <c r="BL2655">
        <v>0</v>
      </c>
      <c r="BO2655" t="s">
        <v>18409</v>
      </c>
      <c r="BP2655">
        <v>17535</v>
      </c>
      <c r="BQ2655">
        <v>241</v>
      </c>
      <c r="BR2655">
        <v>5705</v>
      </c>
      <c r="BS2655">
        <v>7121</v>
      </c>
      <c r="BU2655" t="s">
        <v>18410</v>
      </c>
      <c r="BV2655" t="s">
        <v>4695</v>
      </c>
      <c r="BX2655">
        <v>44149.111909722225</v>
      </c>
    </row>
    <row r="2656" spans="1:76" x14ac:dyDescent="0.25">
      <c r="A2656" t="s">
        <v>19208</v>
      </c>
      <c r="B2656" t="s">
        <v>19209</v>
      </c>
      <c r="C2656" t="s">
        <v>46</v>
      </c>
      <c r="D2656">
        <v>42275</v>
      </c>
      <c r="H2656" t="s">
        <v>47</v>
      </c>
      <c r="I2656">
        <v>42275</v>
      </c>
      <c r="J2656">
        <v>2015</v>
      </c>
      <c r="K2656" t="s">
        <v>85</v>
      </c>
      <c r="L2656" t="s">
        <v>19210</v>
      </c>
      <c r="N2656" t="s">
        <v>19211</v>
      </c>
      <c r="O2656" t="s">
        <v>186</v>
      </c>
      <c r="P2656" t="s">
        <v>68</v>
      </c>
      <c r="Q2656" t="s">
        <v>52</v>
      </c>
      <c r="R2656">
        <v>98071</v>
      </c>
      <c r="S2656" t="s">
        <v>19212</v>
      </c>
      <c r="T2656" t="s">
        <v>19212</v>
      </c>
      <c r="U2656" t="s">
        <v>19213</v>
      </c>
      <c r="V2656" t="s">
        <v>4968</v>
      </c>
      <c r="W2656">
        <v>32</v>
      </c>
      <c r="X2656" t="s">
        <v>19214</v>
      </c>
      <c r="Y2656">
        <v>3840</v>
      </c>
      <c r="Z2656" t="s">
        <v>68</v>
      </c>
      <c r="AA2656" t="s">
        <v>4785</v>
      </c>
      <c r="AB2656">
        <v>2909</v>
      </c>
      <c r="AC2656" t="s">
        <v>398</v>
      </c>
      <c r="AD2656" t="s">
        <v>5342</v>
      </c>
      <c r="AE2656" t="s">
        <v>107</v>
      </c>
      <c r="AF2656" t="s">
        <v>107</v>
      </c>
      <c r="AJ2656" t="s">
        <v>72</v>
      </c>
      <c r="AK2656" t="s">
        <v>4691</v>
      </c>
      <c r="AL2656">
        <v>42311</v>
      </c>
      <c r="AM2656" t="s">
        <v>4692</v>
      </c>
      <c r="AN2656" t="b">
        <v>1</v>
      </c>
      <c r="AQ2656" t="s">
        <v>73</v>
      </c>
      <c r="AR2656" t="s">
        <v>61</v>
      </c>
      <c r="BB2656" s="7" t="s">
        <v>19215</v>
      </c>
      <c r="BC2656" s="7" t="s">
        <v>3779</v>
      </c>
      <c r="BD2656" s="7" t="s">
        <v>52</v>
      </c>
      <c r="BE2656" s="7">
        <v>98001</v>
      </c>
      <c r="BF2656" s="7" t="s">
        <v>19216</v>
      </c>
      <c r="BG2656" s="7">
        <v>7470</v>
      </c>
      <c r="BH2656" s="7">
        <v>0</v>
      </c>
      <c r="BI2656">
        <v>4711.09</v>
      </c>
      <c r="BJ2656">
        <v>0</v>
      </c>
      <c r="BK2656">
        <v>0</v>
      </c>
      <c r="BL2656">
        <v>0</v>
      </c>
      <c r="BO2656" t="s">
        <v>19217</v>
      </c>
      <c r="BP2656">
        <v>18836</v>
      </c>
      <c r="BQ2656">
        <v>4874</v>
      </c>
      <c r="BR2656">
        <v>5743</v>
      </c>
      <c r="BS2656">
        <v>7194</v>
      </c>
      <c r="BU2656" t="s">
        <v>19218</v>
      </c>
      <c r="BV2656" t="s">
        <v>4695</v>
      </c>
      <c r="BX2656">
        <v>44149.11409722222</v>
      </c>
    </row>
    <row r="2657" spans="1:76" x14ac:dyDescent="0.25">
      <c r="A2657" t="s">
        <v>19422</v>
      </c>
      <c r="B2657" t="s">
        <v>19423</v>
      </c>
      <c r="C2657" t="s">
        <v>46</v>
      </c>
      <c r="D2657">
        <v>42151</v>
      </c>
      <c r="I2657">
        <v>42151</v>
      </c>
      <c r="J2657">
        <v>2015</v>
      </c>
      <c r="K2657" t="s">
        <v>85</v>
      </c>
      <c r="L2657" t="s">
        <v>19424</v>
      </c>
      <c r="N2657" t="s">
        <v>19425</v>
      </c>
      <c r="O2657" t="s">
        <v>1471</v>
      </c>
      <c r="P2657" t="s">
        <v>199</v>
      </c>
      <c r="Q2657" t="s">
        <v>52</v>
      </c>
      <c r="R2657">
        <v>98275</v>
      </c>
      <c r="S2657" t="s">
        <v>19426</v>
      </c>
      <c r="T2657" t="s">
        <v>19427</v>
      </c>
      <c r="U2657" t="s">
        <v>19428</v>
      </c>
      <c r="V2657" t="s">
        <v>4968</v>
      </c>
      <c r="W2657">
        <v>32</v>
      </c>
      <c r="X2657" t="s">
        <v>11660</v>
      </c>
      <c r="Y2657">
        <v>3757</v>
      </c>
      <c r="Z2657" t="s">
        <v>199</v>
      </c>
      <c r="AA2657" t="s">
        <v>4785</v>
      </c>
      <c r="AB2657">
        <v>13097</v>
      </c>
      <c r="AC2657" t="s">
        <v>146</v>
      </c>
      <c r="AD2657" t="s">
        <v>4690</v>
      </c>
      <c r="AE2657" t="s">
        <v>107</v>
      </c>
      <c r="AF2657" t="s">
        <v>107</v>
      </c>
      <c r="AJ2657" t="s">
        <v>72</v>
      </c>
      <c r="AK2657" t="s">
        <v>4691</v>
      </c>
      <c r="AL2657">
        <v>42311</v>
      </c>
      <c r="AM2657" t="s">
        <v>4878</v>
      </c>
      <c r="AN2657" t="b">
        <v>1</v>
      </c>
      <c r="AQ2657" t="s">
        <v>73</v>
      </c>
      <c r="AR2657" t="s">
        <v>99</v>
      </c>
      <c r="BB2657" s="7" t="s">
        <v>19425</v>
      </c>
      <c r="BC2657" s="7" t="s">
        <v>1471</v>
      </c>
      <c r="BD2657" s="7" t="s">
        <v>52</v>
      </c>
      <c r="BE2657" s="7">
        <v>98275</v>
      </c>
      <c r="BF2657" s="7" t="s">
        <v>19429</v>
      </c>
      <c r="BM2657">
        <v>5058.4399999999996</v>
      </c>
      <c r="BN2657">
        <v>0</v>
      </c>
      <c r="BO2657" t="s">
        <v>19430</v>
      </c>
      <c r="BP2657">
        <v>19396</v>
      </c>
      <c r="BQ2657">
        <v>4886</v>
      </c>
      <c r="BR2657">
        <v>5763</v>
      </c>
      <c r="BU2657" t="s">
        <v>19431</v>
      </c>
      <c r="BV2657" t="s">
        <v>4695</v>
      </c>
      <c r="BX2657">
        <v>43597.989270833335</v>
      </c>
    </row>
    <row r="2658" spans="1:76" x14ac:dyDescent="0.25">
      <c r="A2658" t="s">
        <v>19432</v>
      </c>
      <c r="B2658" t="s">
        <v>19433</v>
      </c>
      <c r="C2658" t="s">
        <v>46</v>
      </c>
      <c r="D2658">
        <v>42044</v>
      </c>
      <c r="H2658" t="s">
        <v>47</v>
      </c>
      <c r="I2658">
        <v>42044</v>
      </c>
      <c r="J2658">
        <v>2015</v>
      </c>
      <c r="K2658" t="s">
        <v>85</v>
      </c>
      <c r="L2658" t="s">
        <v>19434</v>
      </c>
      <c r="N2658" t="s">
        <v>793</v>
      </c>
      <c r="O2658" t="s">
        <v>101</v>
      </c>
      <c r="P2658" t="s">
        <v>68</v>
      </c>
      <c r="Q2658" t="s">
        <v>52</v>
      </c>
      <c r="R2658">
        <v>98108</v>
      </c>
      <c r="S2658" t="s">
        <v>19435</v>
      </c>
      <c r="T2658" t="s">
        <v>19436</v>
      </c>
      <c r="U2658" t="s">
        <v>19437</v>
      </c>
      <c r="V2658" t="s">
        <v>4968</v>
      </c>
      <c r="W2658">
        <v>32</v>
      </c>
      <c r="X2658" t="s">
        <v>4969</v>
      </c>
      <c r="Y2658">
        <v>4048</v>
      </c>
      <c r="Z2658" t="s">
        <v>68</v>
      </c>
      <c r="AA2658" t="s">
        <v>4785</v>
      </c>
      <c r="AB2658">
        <v>414727</v>
      </c>
      <c r="AC2658" t="s">
        <v>146</v>
      </c>
      <c r="AD2658" t="s">
        <v>4690</v>
      </c>
      <c r="AE2658" t="s">
        <v>107</v>
      </c>
      <c r="AF2658" t="s">
        <v>107</v>
      </c>
      <c r="AJ2658" t="s">
        <v>72</v>
      </c>
      <c r="AK2658" t="s">
        <v>4691</v>
      </c>
      <c r="AL2658">
        <v>42311</v>
      </c>
      <c r="AM2658" t="s">
        <v>4692</v>
      </c>
      <c r="AN2658" t="b">
        <v>1</v>
      </c>
      <c r="AQ2658" t="s">
        <v>60</v>
      </c>
      <c r="AR2658" t="s">
        <v>61</v>
      </c>
      <c r="BB2658" s="7" t="s">
        <v>793</v>
      </c>
      <c r="BC2658" s="7" t="s">
        <v>101</v>
      </c>
      <c r="BD2658" s="7" t="s">
        <v>52</v>
      </c>
      <c r="BE2658" s="7">
        <v>98108</v>
      </c>
      <c r="BG2658" s="7">
        <v>125868.62</v>
      </c>
      <c r="BH2658" s="7">
        <v>0</v>
      </c>
      <c r="BI2658">
        <v>124431.22</v>
      </c>
      <c r="BJ2658">
        <v>0</v>
      </c>
      <c r="BK2658">
        <v>0</v>
      </c>
      <c r="BL2658">
        <v>0</v>
      </c>
      <c r="BM2658">
        <v>14890.91</v>
      </c>
      <c r="BN2658">
        <v>0</v>
      </c>
      <c r="BO2658" t="s">
        <v>19438</v>
      </c>
      <c r="BP2658">
        <v>8709</v>
      </c>
      <c r="BQ2658">
        <v>1281</v>
      </c>
      <c r="BR2658">
        <v>5358</v>
      </c>
      <c r="BS2658">
        <v>6777</v>
      </c>
      <c r="BU2658" t="s">
        <v>5851</v>
      </c>
      <c r="BV2658" t="s">
        <v>4695</v>
      </c>
      <c r="BX2658">
        <v>44149.100601851853</v>
      </c>
    </row>
    <row r="2659" spans="1:76" x14ac:dyDescent="0.25">
      <c r="A2659" t="s">
        <v>19439</v>
      </c>
      <c r="B2659" t="s">
        <v>19440</v>
      </c>
      <c r="C2659" t="s">
        <v>46</v>
      </c>
      <c r="D2659">
        <v>42102</v>
      </c>
      <c r="H2659" t="s">
        <v>47</v>
      </c>
      <c r="I2659">
        <v>42102</v>
      </c>
      <c r="J2659">
        <v>2015</v>
      </c>
      <c r="K2659" t="s">
        <v>85</v>
      </c>
      <c r="L2659" t="s">
        <v>19441</v>
      </c>
      <c r="N2659" t="s">
        <v>19442</v>
      </c>
      <c r="O2659" t="s">
        <v>101</v>
      </c>
      <c r="P2659" t="s">
        <v>68</v>
      </c>
      <c r="Q2659" t="s">
        <v>52</v>
      </c>
      <c r="R2659">
        <v>98116</v>
      </c>
      <c r="S2659" t="s">
        <v>19443</v>
      </c>
      <c r="T2659" t="s">
        <v>19444</v>
      </c>
      <c r="U2659" t="s">
        <v>19445</v>
      </c>
      <c r="V2659" t="s">
        <v>5653</v>
      </c>
      <c r="W2659">
        <v>49</v>
      </c>
      <c r="X2659" t="s">
        <v>11067</v>
      </c>
      <c r="Y2659">
        <v>4710</v>
      </c>
      <c r="Z2659" t="s">
        <v>68</v>
      </c>
      <c r="AA2659" t="s">
        <v>4785</v>
      </c>
      <c r="AB2659">
        <v>415071</v>
      </c>
      <c r="AC2659" t="s">
        <v>146</v>
      </c>
      <c r="AD2659" t="s">
        <v>4690</v>
      </c>
      <c r="AE2659" t="s">
        <v>107</v>
      </c>
      <c r="AF2659" t="s">
        <v>107</v>
      </c>
      <c r="AJ2659" t="s">
        <v>72</v>
      </c>
      <c r="AK2659" t="s">
        <v>4691</v>
      </c>
      <c r="AL2659">
        <v>42311</v>
      </c>
      <c r="AM2659" t="s">
        <v>4692</v>
      </c>
      <c r="AN2659" t="b">
        <v>1</v>
      </c>
      <c r="AQ2659" t="s">
        <v>60</v>
      </c>
      <c r="AR2659" t="s">
        <v>99</v>
      </c>
      <c r="BB2659" s="7" t="s">
        <v>3018</v>
      </c>
      <c r="BC2659" s="7" t="s">
        <v>101</v>
      </c>
      <c r="BD2659" s="7" t="s">
        <v>52</v>
      </c>
      <c r="BE2659" s="7">
        <v>98119</v>
      </c>
      <c r="BF2659" s="7" t="s">
        <v>19446</v>
      </c>
      <c r="BG2659" s="7">
        <v>4613.59</v>
      </c>
      <c r="BH2659" s="7">
        <v>0</v>
      </c>
      <c r="BI2659">
        <v>4908.59</v>
      </c>
      <c r="BJ2659">
        <v>-207</v>
      </c>
      <c r="BK2659">
        <v>0</v>
      </c>
      <c r="BL2659">
        <v>0</v>
      </c>
      <c r="BO2659" t="s">
        <v>19447</v>
      </c>
      <c r="BP2659">
        <v>12822</v>
      </c>
      <c r="BQ2659">
        <v>4727</v>
      </c>
      <c r="BR2659">
        <v>5534</v>
      </c>
      <c r="BS2659">
        <v>6932</v>
      </c>
      <c r="BU2659" t="s">
        <v>19448</v>
      </c>
      <c r="BV2659" t="s">
        <v>4695</v>
      </c>
      <c r="BX2659">
        <v>44149.105787037035</v>
      </c>
    </row>
    <row r="2660" spans="1:76" x14ac:dyDescent="0.25">
      <c r="A2660" t="s">
        <v>19449</v>
      </c>
      <c r="B2660" t="s">
        <v>19450</v>
      </c>
      <c r="C2660" t="s">
        <v>46</v>
      </c>
      <c r="D2660">
        <v>41954</v>
      </c>
      <c r="H2660" t="s">
        <v>47</v>
      </c>
      <c r="I2660">
        <v>41954</v>
      </c>
      <c r="J2660">
        <v>2015</v>
      </c>
      <c r="K2660" t="s">
        <v>77</v>
      </c>
      <c r="L2660" t="s">
        <v>19451</v>
      </c>
      <c r="N2660" t="s">
        <v>19452</v>
      </c>
      <c r="O2660" t="s">
        <v>101</v>
      </c>
      <c r="P2660" t="s">
        <v>68</v>
      </c>
      <c r="Q2660" t="s">
        <v>52</v>
      </c>
      <c r="R2660">
        <v>98116</v>
      </c>
      <c r="S2660" t="s">
        <v>19453</v>
      </c>
      <c r="T2660" t="s">
        <v>19454</v>
      </c>
      <c r="U2660" t="s">
        <v>19455</v>
      </c>
      <c r="V2660" t="s">
        <v>4968</v>
      </c>
      <c r="W2660">
        <v>32</v>
      </c>
      <c r="X2660" t="s">
        <v>4969</v>
      </c>
      <c r="Y2660">
        <v>4048</v>
      </c>
      <c r="Z2660" t="s">
        <v>68</v>
      </c>
      <c r="AA2660" t="s">
        <v>4785</v>
      </c>
      <c r="AB2660">
        <v>414727</v>
      </c>
      <c r="AC2660" t="s">
        <v>146</v>
      </c>
      <c r="AD2660" t="s">
        <v>4690</v>
      </c>
      <c r="AE2660" t="s">
        <v>107</v>
      </c>
      <c r="AF2660" t="s">
        <v>107</v>
      </c>
      <c r="AJ2660" t="s">
        <v>72</v>
      </c>
      <c r="AK2660" t="s">
        <v>4691</v>
      </c>
      <c r="AL2660">
        <v>42311</v>
      </c>
      <c r="AM2660" t="s">
        <v>4692</v>
      </c>
      <c r="AN2660" t="b">
        <v>1</v>
      </c>
      <c r="BB2660" s="7" t="s">
        <v>19456</v>
      </c>
      <c r="BC2660" s="7" t="s">
        <v>101</v>
      </c>
      <c r="BD2660" s="7" t="s">
        <v>52</v>
      </c>
      <c r="BE2660" s="7">
        <v>98116</v>
      </c>
      <c r="BF2660" s="7" t="s">
        <v>19455</v>
      </c>
      <c r="BG2660" s="7">
        <v>3370</v>
      </c>
      <c r="BH2660" s="7">
        <v>0</v>
      </c>
      <c r="BI2660">
        <v>3370</v>
      </c>
      <c r="BJ2660">
        <v>0</v>
      </c>
      <c r="BK2660">
        <v>0</v>
      </c>
      <c r="BL2660">
        <v>71.88</v>
      </c>
      <c r="BO2660" t="s">
        <v>19457</v>
      </c>
      <c r="BP2660">
        <v>2616</v>
      </c>
      <c r="BQ2660">
        <v>4446</v>
      </c>
      <c r="BR2660">
        <v>5147</v>
      </c>
      <c r="BS2660">
        <v>6556</v>
      </c>
      <c r="BU2660" t="s">
        <v>19458</v>
      </c>
      <c r="BV2660" t="s">
        <v>4695</v>
      </c>
      <c r="BX2660">
        <v>44149.093113425923</v>
      </c>
    </row>
    <row r="2661" spans="1:76" x14ac:dyDescent="0.25">
      <c r="A2661" t="s">
        <v>19709</v>
      </c>
      <c r="B2661" t="s">
        <v>19710</v>
      </c>
      <c r="C2661" t="s">
        <v>46</v>
      </c>
      <c r="D2661">
        <v>42156</v>
      </c>
      <c r="I2661">
        <v>42156</v>
      </c>
      <c r="J2661">
        <v>2015</v>
      </c>
      <c r="K2661" t="s">
        <v>85</v>
      </c>
      <c r="L2661" t="s">
        <v>19711</v>
      </c>
      <c r="N2661" t="s">
        <v>19712</v>
      </c>
      <c r="O2661" t="s">
        <v>2964</v>
      </c>
      <c r="P2661" t="s">
        <v>115</v>
      </c>
      <c r="Q2661" t="s">
        <v>52</v>
      </c>
      <c r="R2661">
        <v>98371</v>
      </c>
      <c r="S2661" t="s">
        <v>19713</v>
      </c>
      <c r="T2661" t="s">
        <v>19714</v>
      </c>
      <c r="U2661" t="s">
        <v>19715</v>
      </c>
      <c r="V2661" t="s">
        <v>5683</v>
      </c>
      <c r="W2661">
        <v>44</v>
      </c>
      <c r="X2661" t="s">
        <v>6259</v>
      </c>
      <c r="Y2661">
        <v>3904</v>
      </c>
      <c r="Z2661" t="s">
        <v>115</v>
      </c>
      <c r="AA2661" t="s">
        <v>4785</v>
      </c>
      <c r="AB2661">
        <v>51666</v>
      </c>
      <c r="AC2661" t="s">
        <v>146</v>
      </c>
      <c r="AD2661" t="s">
        <v>4690</v>
      </c>
      <c r="AE2661" t="s">
        <v>107</v>
      </c>
      <c r="AF2661" t="s">
        <v>107</v>
      </c>
      <c r="AJ2661" t="s">
        <v>72</v>
      </c>
      <c r="AK2661" t="s">
        <v>4691</v>
      </c>
      <c r="AL2661">
        <v>42311</v>
      </c>
      <c r="AM2661" t="s">
        <v>4878</v>
      </c>
      <c r="AN2661" t="b">
        <v>1</v>
      </c>
      <c r="AQ2661" t="s">
        <v>73</v>
      </c>
      <c r="AR2661" t="s">
        <v>150</v>
      </c>
      <c r="BB2661" s="7" t="s">
        <v>19716</v>
      </c>
      <c r="BC2661" s="7" t="s">
        <v>19717</v>
      </c>
      <c r="BD2661" s="7" t="s">
        <v>52</v>
      </c>
      <c r="BE2661" s="7">
        <v>98371</v>
      </c>
      <c r="BF2661" s="7" t="s">
        <v>19718</v>
      </c>
      <c r="BO2661" t="s">
        <v>19719</v>
      </c>
      <c r="BP2661">
        <v>13178</v>
      </c>
      <c r="BQ2661">
        <v>4739</v>
      </c>
      <c r="BR2661">
        <v>5550</v>
      </c>
      <c r="BU2661" t="s">
        <v>19720</v>
      </c>
      <c r="BV2661" t="s">
        <v>4695</v>
      </c>
      <c r="BX2661">
        <v>43597.985844907409</v>
      </c>
    </row>
    <row r="2662" spans="1:76" x14ac:dyDescent="0.25">
      <c r="A2662" t="s">
        <v>19729</v>
      </c>
      <c r="B2662" t="s">
        <v>19730</v>
      </c>
      <c r="C2662" t="s">
        <v>46</v>
      </c>
      <c r="D2662">
        <v>42099</v>
      </c>
      <c r="H2662" t="s">
        <v>47</v>
      </c>
      <c r="I2662">
        <v>42099</v>
      </c>
      <c r="J2662">
        <v>2015</v>
      </c>
      <c r="K2662" t="s">
        <v>85</v>
      </c>
      <c r="L2662" t="s">
        <v>19731</v>
      </c>
      <c r="N2662" t="s">
        <v>19732</v>
      </c>
      <c r="O2662" t="s">
        <v>101</v>
      </c>
      <c r="P2662" t="s">
        <v>68</v>
      </c>
      <c r="Q2662" t="s">
        <v>52</v>
      </c>
      <c r="R2662">
        <v>98127</v>
      </c>
      <c r="S2662" t="s">
        <v>19733</v>
      </c>
      <c r="T2662" t="s">
        <v>19734</v>
      </c>
      <c r="U2662" t="s">
        <v>19735</v>
      </c>
      <c r="V2662" t="s">
        <v>5653</v>
      </c>
      <c r="W2662">
        <v>49</v>
      </c>
      <c r="X2662" t="s">
        <v>11067</v>
      </c>
      <c r="Y2662">
        <v>4710</v>
      </c>
      <c r="Z2662" t="s">
        <v>68</v>
      </c>
      <c r="AA2662" t="s">
        <v>4785</v>
      </c>
      <c r="AB2662">
        <v>415071</v>
      </c>
      <c r="AC2662" t="s">
        <v>146</v>
      </c>
      <c r="AD2662" t="s">
        <v>4690</v>
      </c>
      <c r="AE2662" t="s">
        <v>107</v>
      </c>
      <c r="AF2662" t="s">
        <v>107</v>
      </c>
      <c r="AJ2662" t="s">
        <v>72</v>
      </c>
      <c r="AK2662" t="s">
        <v>4691</v>
      </c>
      <c r="AL2662">
        <v>42311</v>
      </c>
      <c r="AM2662" t="s">
        <v>4692</v>
      </c>
      <c r="AN2662" t="b">
        <v>1</v>
      </c>
      <c r="AQ2662" t="s">
        <v>73</v>
      </c>
      <c r="AR2662" t="s">
        <v>61</v>
      </c>
      <c r="BB2662" s="7" t="s">
        <v>19736</v>
      </c>
      <c r="BC2662" s="7" t="s">
        <v>101</v>
      </c>
      <c r="BD2662" s="7" t="s">
        <v>52</v>
      </c>
      <c r="BE2662" s="7">
        <v>98117</v>
      </c>
      <c r="BF2662" s="7" t="s">
        <v>19737</v>
      </c>
      <c r="BG2662" s="7">
        <v>8880</v>
      </c>
      <c r="BH2662" s="7">
        <v>692</v>
      </c>
      <c r="BI2662">
        <v>8880</v>
      </c>
      <c r="BJ2662">
        <v>0</v>
      </c>
      <c r="BK2662">
        <v>0</v>
      </c>
      <c r="BL2662">
        <v>0</v>
      </c>
      <c r="BO2662" t="s">
        <v>19738</v>
      </c>
      <c r="BP2662">
        <v>2328</v>
      </c>
      <c r="BQ2662">
        <v>4436</v>
      </c>
      <c r="BR2662">
        <v>5136</v>
      </c>
      <c r="BS2662">
        <v>6545</v>
      </c>
      <c r="BU2662" t="s">
        <v>19739</v>
      </c>
      <c r="BV2662" t="s">
        <v>4695</v>
      </c>
      <c r="BX2662">
        <v>44149.091921296298</v>
      </c>
    </row>
    <row r="2663" spans="1:76" x14ac:dyDescent="0.25">
      <c r="A2663" t="s">
        <v>21596</v>
      </c>
      <c r="B2663" t="s">
        <v>1352</v>
      </c>
      <c r="C2663" t="s">
        <v>46</v>
      </c>
      <c r="D2663">
        <v>42274</v>
      </c>
      <c r="I2663">
        <v>42274</v>
      </c>
      <c r="J2663">
        <v>2015</v>
      </c>
      <c r="K2663" t="s">
        <v>85</v>
      </c>
      <c r="L2663" t="s">
        <v>21597</v>
      </c>
      <c r="N2663" t="s">
        <v>4031</v>
      </c>
      <c r="O2663" t="s">
        <v>1328</v>
      </c>
      <c r="P2663" t="s">
        <v>226</v>
      </c>
      <c r="Q2663" t="s">
        <v>52</v>
      </c>
      <c r="R2663">
        <v>98607</v>
      </c>
      <c r="S2663" t="s">
        <v>1355</v>
      </c>
      <c r="T2663" t="s">
        <v>21598</v>
      </c>
      <c r="U2663" t="s">
        <v>21599</v>
      </c>
      <c r="V2663" t="s">
        <v>4783</v>
      </c>
      <c r="W2663">
        <v>25</v>
      </c>
      <c r="X2663" t="s">
        <v>6013</v>
      </c>
      <c r="Y2663">
        <v>3147</v>
      </c>
      <c r="Z2663" t="s">
        <v>226</v>
      </c>
      <c r="AA2663" t="s">
        <v>4785</v>
      </c>
      <c r="AB2663">
        <v>249233</v>
      </c>
      <c r="AC2663" t="s">
        <v>146</v>
      </c>
      <c r="AD2663" t="s">
        <v>4690</v>
      </c>
      <c r="AE2663" t="s">
        <v>107</v>
      </c>
      <c r="AF2663" t="s">
        <v>107</v>
      </c>
      <c r="AJ2663" t="s">
        <v>58</v>
      </c>
      <c r="AK2663" t="s">
        <v>59</v>
      </c>
      <c r="AL2663">
        <v>42311</v>
      </c>
      <c r="AM2663" t="s">
        <v>4878</v>
      </c>
      <c r="AN2663" t="b">
        <v>1</v>
      </c>
      <c r="AQ2663" t="s">
        <v>73</v>
      </c>
      <c r="AR2663" t="s">
        <v>99</v>
      </c>
      <c r="BB2663" s="7" t="s">
        <v>4031</v>
      </c>
      <c r="BC2663" s="7" t="s">
        <v>1328</v>
      </c>
      <c r="BD2663" s="7" t="s">
        <v>52</v>
      </c>
      <c r="BE2663" s="7">
        <v>98607</v>
      </c>
      <c r="BF2663" s="7" t="s">
        <v>21599</v>
      </c>
      <c r="BM2663">
        <v>246570.88</v>
      </c>
      <c r="BN2663">
        <v>0</v>
      </c>
      <c r="BO2663" t="s">
        <v>21600</v>
      </c>
      <c r="BP2663">
        <v>5791</v>
      </c>
      <c r="BQ2663">
        <v>29130</v>
      </c>
      <c r="BR2663">
        <v>5255</v>
      </c>
      <c r="BU2663" t="s">
        <v>21601</v>
      </c>
      <c r="BV2663" t="s">
        <v>4695</v>
      </c>
      <c r="BX2663">
        <v>43597.981539351851</v>
      </c>
    </row>
    <row r="2664" spans="1:76" x14ac:dyDescent="0.25">
      <c r="A2664" t="s">
        <v>21638</v>
      </c>
      <c r="B2664" t="s">
        <v>3897</v>
      </c>
      <c r="C2664" t="s">
        <v>46</v>
      </c>
      <c r="D2664">
        <v>42218</v>
      </c>
      <c r="I2664">
        <v>42218</v>
      </c>
      <c r="J2664">
        <v>2015</v>
      </c>
      <c r="K2664" t="s">
        <v>85</v>
      </c>
      <c r="L2664" t="s">
        <v>21639</v>
      </c>
      <c r="N2664" t="s">
        <v>3898</v>
      </c>
      <c r="O2664" t="s">
        <v>881</v>
      </c>
      <c r="P2664" t="s">
        <v>121</v>
      </c>
      <c r="Q2664" t="s">
        <v>52</v>
      </c>
      <c r="R2664">
        <v>98528</v>
      </c>
      <c r="S2664" t="s">
        <v>20659</v>
      </c>
      <c r="T2664" t="s">
        <v>20659</v>
      </c>
      <c r="U2664" t="s">
        <v>21640</v>
      </c>
      <c r="V2664" t="s">
        <v>5653</v>
      </c>
      <c r="W2664">
        <v>49</v>
      </c>
      <c r="X2664" t="s">
        <v>21641</v>
      </c>
      <c r="Y2664">
        <v>3782</v>
      </c>
      <c r="Z2664" t="s">
        <v>121</v>
      </c>
      <c r="AA2664" t="s">
        <v>4785</v>
      </c>
      <c r="AB2664">
        <v>8838</v>
      </c>
      <c r="AC2664" t="s">
        <v>146</v>
      </c>
      <c r="AD2664" t="s">
        <v>4690</v>
      </c>
      <c r="AE2664" t="s">
        <v>107</v>
      </c>
      <c r="AF2664" t="s">
        <v>107</v>
      </c>
      <c r="AJ2664" t="s">
        <v>58</v>
      </c>
      <c r="AK2664" t="s">
        <v>59</v>
      </c>
      <c r="AL2664">
        <v>42311</v>
      </c>
      <c r="AM2664" t="s">
        <v>4878</v>
      </c>
      <c r="AN2664" t="b">
        <v>1</v>
      </c>
      <c r="AQ2664" t="s">
        <v>73</v>
      </c>
      <c r="AR2664" t="s">
        <v>99</v>
      </c>
      <c r="BB2664" s="7" t="s">
        <v>3898</v>
      </c>
      <c r="BC2664" s="7" t="s">
        <v>881</v>
      </c>
      <c r="BD2664" s="7" t="s">
        <v>52</v>
      </c>
      <c r="BE2664" s="7">
        <v>98528</v>
      </c>
      <c r="BF2664" s="7" t="s">
        <v>21640</v>
      </c>
      <c r="BO2664" t="s">
        <v>21642</v>
      </c>
      <c r="BP2664">
        <v>4337</v>
      </c>
      <c r="BQ2664">
        <v>4477</v>
      </c>
      <c r="BR2664">
        <v>5187</v>
      </c>
      <c r="BU2664" t="s">
        <v>21643</v>
      </c>
      <c r="BV2664" t="s">
        <v>4695</v>
      </c>
      <c r="BX2664">
        <v>43597.980567129627</v>
      </c>
    </row>
    <row r="2665" spans="1:76" x14ac:dyDescent="0.25">
      <c r="A2665" t="s">
        <v>21939</v>
      </c>
      <c r="B2665" t="s">
        <v>21940</v>
      </c>
      <c r="C2665" t="s">
        <v>46</v>
      </c>
      <c r="D2665">
        <v>42222</v>
      </c>
      <c r="I2665">
        <v>42222</v>
      </c>
      <c r="J2665">
        <v>2015</v>
      </c>
      <c r="K2665" t="s">
        <v>85</v>
      </c>
      <c r="L2665" t="s">
        <v>21941</v>
      </c>
      <c r="N2665" t="s">
        <v>21942</v>
      </c>
      <c r="O2665" t="s">
        <v>830</v>
      </c>
      <c r="P2665" t="s">
        <v>105</v>
      </c>
      <c r="Q2665" t="s">
        <v>52</v>
      </c>
      <c r="R2665">
        <v>99019</v>
      </c>
      <c r="S2665" t="s">
        <v>21943</v>
      </c>
      <c r="T2665" t="s">
        <v>21943</v>
      </c>
      <c r="U2665" t="s">
        <v>21944</v>
      </c>
      <c r="V2665" t="s">
        <v>4968</v>
      </c>
      <c r="W2665">
        <v>32</v>
      </c>
      <c r="X2665" t="s">
        <v>15353</v>
      </c>
      <c r="Y2665">
        <v>5039</v>
      </c>
      <c r="Z2665" t="s">
        <v>105</v>
      </c>
      <c r="AA2665" t="s">
        <v>4785</v>
      </c>
      <c r="AB2665">
        <v>5377</v>
      </c>
      <c r="AC2665" t="s">
        <v>146</v>
      </c>
      <c r="AD2665" t="s">
        <v>4690</v>
      </c>
      <c r="AE2665" t="s">
        <v>107</v>
      </c>
      <c r="AF2665" t="s">
        <v>107</v>
      </c>
      <c r="AJ2665" t="s">
        <v>58</v>
      </c>
      <c r="AK2665" t="s">
        <v>59</v>
      </c>
      <c r="AL2665">
        <v>42311</v>
      </c>
      <c r="AM2665" t="s">
        <v>4878</v>
      </c>
      <c r="AN2665" t="b">
        <v>1</v>
      </c>
      <c r="AQ2665" t="s">
        <v>73</v>
      </c>
      <c r="AR2665" t="s">
        <v>150</v>
      </c>
      <c r="BB2665" s="7" t="s">
        <v>21942</v>
      </c>
      <c r="BC2665" s="7" t="s">
        <v>830</v>
      </c>
      <c r="BD2665" s="7" t="s">
        <v>52</v>
      </c>
      <c r="BE2665" s="7">
        <v>99019</v>
      </c>
      <c r="BF2665" s="7" t="s">
        <v>21944</v>
      </c>
      <c r="BO2665" t="s">
        <v>21945</v>
      </c>
      <c r="BP2665">
        <v>10046</v>
      </c>
      <c r="BQ2665">
        <v>1337</v>
      </c>
      <c r="BR2665">
        <v>5413</v>
      </c>
      <c r="BU2665" t="s">
        <v>21946</v>
      </c>
      <c r="BV2665" t="s">
        <v>4695</v>
      </c>
      <c r="BX2665">
        <v>43597.983761574076</v>
      </c>
    </row>
    <row r="2666" spans="1:76" x14ac:dyDescent="0.25">
      <c r="A2666" t="s">
        <v>22295</v>
      </c>
      <c r="B2666" t="s">
        <v>22296</v>
      </c>
      <c r="C2666" t="s">
        <v>46</v>
      </c>
      <c r="D2666">
        <v>42138</v>
      </c>
      <c r="I2666">
        <v>42138</v>
      </c>
      <c r="J2666">
        <v>2015</v>
      </c>
      <c r="K2666" t="s">
        <v>85</v>
      </c>
      <c r="L2666" t="s">
        <v>22297</v>
      </c>
      <c r="N2666" t="s">
        <v>22298</v>
      </c>
      <c r="O2666" t="s">
        <v>290</v>
      </c>
      <c r="P2666" t="s">
        <v>291</v>
      </c>
      <c r="Q2666" t="s">
        <v>52</v>
      </c>
      <c r="R2666">
        <v>98823</v>
      </c>
      <c r="S2666" t="s">
        <v>22299</v>
      </c>
      <c r="T2666" t="s">
        <v>22299</v>
      </c>
      <c r="U2666" t="s">
        <v>22300</v>
      </c>
      <c r="V2666" t="s">
        <v>5653</v>
      </c>
      <c r="W2666">
        <v>49</v>
      </c>
      <c r="X2666" t="s">
        <v>22301</v>
      </c>
      <c r="Y2666">
        <v>3278</v>
      </c>
      <c r="Z2666" t="s">
        <v>291</v>
      </c>
      <c r="AA2666" t="s">
        <v>4785</v>
      </c>
      <c r="AB2666">
        <v>5913</v>
      </c>
      <c r="AC2666" t="s">
        <v>146</v>
      </c>
      <c r="AD2666" t="s">
        <v>4690</v>
      </c>
      <c r="AE2666" t="s">
        <v>107</v>
      </c>
      <c r="AF2666" t="s">
        <v>107</v>
      </c>
      <c r="AJ2666" t="s">
        <v>58</v>
      </c>
      <c r="AK2666" t="s">
        <v>59</v>
      </c>
      <c r="AL2666">
        <v>42311</v>
      </c>
      <c r="AM2666" t="s">
        <v>4878</v>
      </c>
      <c r="AN2666" t="b">
        <v>1</v>
      </c>
      <c r="AQ2666" t="s">
        <v>177</v>
      </c>
      <c r="BB2666" s="7" t="s">
        <v>22298</v>
      </c>
      <c r="BC2666" s="7" t="s">
        <v>290</v>
      </c>
      <c r="BD2666" s="7" t="s">
        <v>52</v>
      </c>
      <c r="BE2666" s="7">
        <v>98823</v>
      </c>
      <c r="BF2666" s="7" t="s">
        <v>22300</v>
      </c>
      <c r="BO2666" t="s">
        <v>22302</v>
      </c>
      <c r="BP2666">
        <v>173</v>
      </c>
      <c r="BQ2666">
        <v>4378</v>
      </c>
      <c r="BR2666">
        <v>5038</v>
      </c>
      <c r="BU2666" t="s">
        <v>22303</v>
      </c>
      <c r="BV2666" t="s">
        <v>4695</v>
      </c>
      <c r="BX2666">
        <v>43597.978182870371</v>
      </c>
    </row>
    <row r="2667" spans="1:76" x14ac:dyDescent="0.25">
      <c r="A2667" t="s">
        <v>23452</v>
      </c>
      <c r="B2667" t="s">
        <v>651</v>
      </c>
      <c r="C2667" t="s">
        <v>46</v>
      </c>
      <c r="D2667">
        <v>42079</v>
      </c>
      <c r="H2667" t="s">
        <v>47</v>
      </c>
      <c r="I2667">
        <v>42079</v>
      </c>
      <c r="J2667">
        <v>2015</v>
      </c>
      <c r="K2667" t="s">
        <v>85</v>
      </c>
      <c r="L2667" t="s">
        <v>23453</v>
      </c>
      <c r="N2667" t="s">
        <v>23454</v>
      </c>
      <c r="O2667" t="s">
        <v>369</v>
      </c>
      <c r="P2667" t="s">
        <v>226</v>
      </c>
      <c r="R2667">
        <v>98642</v>
      </c>
      <c r="S2667" t="s">
        <v>23455</v>
      </c>
      <c r="T2667" t="s">
        <v>23456</v>
      </c>
      <c r="V2667" t="s">
        <v>4783</v>
      </c>
      <c r="W2667">
        <v>25</v>
      </c>
      <c r="X2667" t="s">
        <v>6013</v>
      </c>
      <c r="Y2667">
        <v>3147</v>
      </c>
      <c r="Z2667" t="s">
        <v>226</v>
      </c>
      <c r="AA2667" t="s">
        <v>4785</v>
      </c>
      <c r="AB2667">
        <v>249233</v>
      </c>
      <c r="AC2667" t="s">
        <v>146</v>
      </c>
      <c r="AD2667" t="s">
        <v>4690</v>
      </c>
      <c r="AE2667" t="s">
        <v>107</v>
      </c>
      <c r="AF2667" t="s">
        <v>107</v>
      </c>
      <c r="AJ2667" t="s">
        <v>58</v>
      </c>
      <c r="AK2667" t="s">
        <v>59</v>
      </c>
      <c r="AL2667">
        <v>42311</v>
      </c>
      <c r="AN2667" t="b">
        <v>1</v>
      </c>
      <c r="AQ2667" t="s">
        <v>60</v>
      </c>
      <c r="AR2667" t="s">
        <v>61</v>
      </c>
      <c r="BB2667" s="7" t="s">
        <v>23454</v>
      </c>
      <c r="BC2667" s="7" t="s">
        <v>369</v>
      </c>
      <c r="BE2667" s="7">
        <v>98642</v>
      </c>
      <c r="BG2667" s="7">
        <v>36238.61</v>
      </c>
      <c r="BH2667" s="7">
        <v>257.99</v>
      </c>
      <c r="BI2667">
        <v>33153.4</v>
      </c>
      <c r="BJ2667">
        <v>0</v>
      </c>
      <c r="BK2667">
        <v>0</v>
      </c>
      <c r="BL2667">
        <v>0</v>
      </c>
      <c r="BM2667">
        <v>8400.4500000000007</v>
      </c>
      <c r="BN2667">
        <v>0</v>
      </c>
      <c r="BO2667" t="s">
        <v>23457</v>
      </c>
      <c r="BP2667">
        <v>14507</v>
      </c>
      <c r="BQ2667">
        <v>444</v>
      </c>
      <c r="BR2667">
        <v>6275</v>
      </c>
      <c r="BS2667">
        <v>6986</v>
      </c>
      <c r="BU2667" t="s">
        <v>23458</v>
      </c>
      <c r="BV2667" t="s">
        <v>4695</v>
      </c>
      <c r="BX2667">
        <v>44149.107256944444</v>
      </c>
    </row>
    <row r="2668" spans="1:76" x14ac:dyDescent="0.25">
      <c r="A2668" t="s">
        <v>23976</v>
      </c>
      <c r="B2668" t="s">
        <v>23977</v>
      </c>
      <c r="C2668" t="s">
        <v>46</v>
      </c>
      <c r="D2668">
        <v>42103</v>
      </c>
      <c r="H2668" t="s">
        <v>47</v>
      </c>
      <c r="I2668">
        <v>42103</v>
      </c>
      <c r="J2668">
        <v>2015</v>
      </c>
      <c r="K2668" t="s">
        <v>85</v>
      </c>
      <c r="L2668" t="s">
        <v>23978</v>
      </c>
      <c r="N2668" t="s">
        <v>23979</v>
      </c>
      <c r="O2668" t="s">
        <v>225</v>
      </c>
      <c r="P2668" t="s">
        <v>226</v>
      </c>
      <c r="R2668">
        <v>98682</v>
      </c>
      <c r="S2668" t="s">
        <v>23980</v>
      </c>
      <c r="T2668" t="s">
        <v>23981</v>
      </c>
      <c r="V2668" t="s">
        <v>4783</v>
      </c>
      <c r="W2668">
        <v>25</v>
      </c>
      <c r="X2668" t="s">
        <v>6013</v>
      </c>
      <c r="Y2668">
        <v>3147</v>
      </c>
      <c r="Z2668" t="s">
        <v>226</v>
      </c>
      <c r="AA2668" t="s">
        <v>4785</v>
      </c>
      <c r="AB2668">
        <v>249233</v>
      </c>
      <c r="AC2668" t="s">
        <v>146</v>
      </c>
      <c r="AD2668" t="s">
        <v>4690</v>
      </c>
      <c r="AE2668" t="s">
        <v>107</v>
      </c>
      <c r="AF2668" t="s">
        <v>107</v>
      </c>
      <c r="AJ2668" t="s">
        <v>58</v>
      </c>
      <c r="AK2668" t="s">
        <v>59</v>
      </c>
      <c r="AL2668">
        <v>42311</v>
      </c>
      <c r="AN2668" t="b">
        <v>1</v>
      </c>
      <c r="AQ2668" t="s">
        <v>177</v>
      </c>
      <c r="BB2668" s="7" t="s">
        <v>23979</v>
      </c>
      <c r="BC2668" s="7" t="s">
        <v>225</v>
      </c>
      <c r="BE2668" s="7">
        <v>98682</v>
      </c>
      <c r="BG2668" s="7">
        <v>259748.57</v>
      </c>
      <c r="BH2668" s="7">
        <v>0</v>
      </c>
      <c r="BI2668">
        <v>258394.26</v>
      </c>
      <c r="BJ2668">
        <v>0</v>
      </c>
      <c r="BK2668">
        <v>0</v>
      </c>
      <c r="BL2668">
        <v>0</v>
      </c>
      <c r="BO2668" t="s">
        <v>23982</v>
      </c>
      <c r="BP2668">
        <v>12109</v>
      </c>
      <c r="BQ2668">
        <v>3715</v>
      </c>
      <c r="BR2668">
        <v>6398</v>
      </c>
      <c r="BS2668">
        <v>6911</v>
      </c>
      <c r="BU2668" t="s">
        <v>23983</v>
      </c>
      <c r="BV2668" t="s">
        <v>4695</v>
      </c>
      <c r="BX2668">
        <v>44149.105115740742</v>
      </c>
    </row>
    <row r="2669" spans="1:76" x14ac:dyDescent="0.25">
      <c r="A2669" t="s">
        <v>23984</v>
      </c>
      <c r="B2669" t="s">
        <v>1737</v>
      </c>
      <c r="C2669" t="s">
        <v>46</v>
      </c>
      <c r="D2669">
        <v>42145</v>
      </c>
      <c r="H2669" t="s">
        <v>47</v>
      </c>
      <c r="I2669">
        <v>42145</v>
      </c>
      <c r="J2669">
        <v>2015</v>
      </c>
      <c r="K2669" t="s">
        <v>85</v>
      </c>
      <c r="L2669" t="s">
        <v>23985</v>
      </c>
      <c r="N2669" t="s">
        <v>1738</v>
      </c>
      <c r="O2669" t="s">
        <v>79</v>
      </c>
      <c r="P2669" t="s">
        <v>80</v>
      </c>
      <c r="R2669">
        <v>983828949</v>
      </c>
      <c r="S2669" t="s">
        <v>2424</v>
      </c>
      <c r="T2669" t="s">
        <v>23986</v>
      </c>
      <c r="V2669" t="s">
        <v>4807</v>
      </c>
      <c r="W2669">
        <v>23</v>
      </c>
      <c r="X2669" t="s">
        <v>7113</v>
      </c>
      <c r="Y2669">
        <v>3133</v>
      </c>
      <c r="Z2669" t="s">
        <v>80</v>
      </c>
      <c r="AA2669" t="s">
        <v>4785</v>
      </c>
      <c r="AB2669">
        <v>46915</v>
      </c>
      <c r="AC2669" t="s">
        <v>146</v>
      </c>
      <c r="AD2669" t="s">
        <v>4690</v>
      </c>
      <c r="AE2669" t="s">
        <v>107</v>
      </c>
      <c r="AF2669" t="s">
        <v>107</v>
      </c>
      <c r="AJ2669" t="s">
        <v>58</v>
      </c>
      <c r="AK2669" t="s">
        <v>59</v>
      </c>
      <c r="AL2669">
        <v>42311</v>
      </c>
      <c r="AN2669" t="b">
        <v>1</v>
      </c>
      <c r="AQ2669" t="s">
        <v>60</v>
      </c>
      <c r="AR2669" t="s">
        <v>99</v>
      </c>
      <c r="BB2669" s="7" t="s">
        <v>1738</v>
      </c>
      <c r="BC2669" s="7" t="s">
        <v>79</v>
      </c>
      <c r="BE2669" s="7">
        <v>983828949</v>
      </c>
      <c r="BG2669" s="7">
        <v>23634.36</v>
      </c>
      <c r="BH2669" s="7">
        <v>1351.25</v>
      </c>
      <c r="BI2669">
        <v>23866.19</v>
      </c>
      <c r="BJ2669">
        <v>-1219.42</v>
      </c>
      <c r="BK2669">
        <v>0</v>
      </c>
      <c r="BL2669">
        <v>0</v>
      </c>
      <c r="BO2669" t="s">
        <v>23987</v>
      </c>
      <c r="BP2669">
        <v>12574</v>
      </c>
      <c r="BQ2669">
        <v>32071</v>
      </c>
      <c r="BR2669">
        <v>6378</v>
      </c>
      <c r="BS2669">
        <v>6928</v>
      </c>
      <c r="BU2669" t="s">
        <v>23988</v>
      </c>
      <c r="BV2669" t="s">
        <v>4695</v>
      </c>
      <c r="BX2669">
        <v>44149.105671296296</v>
      </c>
    </row>
    <row r="2670" spans="1:76" x14ac:dyDescent="0.25">
      <c r="A2670" t="s">
        <v>23989</v>
      </c>
      <c r="B2670" t="s">
        <v>23990</v>
      </c>
      <c r="C2670" t="s">
        <v>46</v>
      </c>
      <c r="D2670">
        <v>42151</v>
      </c>
      <c r="H2670" t="s">
        <v>47</v>
      </c>
      <c r="I2670">
        <v>42151</v>
      </c>
      <c r="J2670">
        <v>2015</v>
      </c>
      <c r="K2670" t="s">
        <v>85</v>
      </c>
      <c r="L2670" t="s">
        <v>23991</v>
      </c>
      <c r="N2670" t="s">
        <v>1439</v>
      </c>
      <c r="O2670" t="s">
        <v>225</v>
      </c>
      <c r="P2670" t="s">
        <v>226</v>
      </c>
      <c r="R2670">
        <v>98668</v>
      </c>
      <c r="S2670" t="s">
        <v>23992</v>
      </c>
      <c r="T2670" t="s">
        <v>23993</v>
      </c>
      <c r="V2670" t="s">
        <v>4783</v>
      </c>
      <c r="W2670">
        <v>25</v>
      </c>
      <c r="X2670" t="s">
        <v>6013</v>
      </c>
      <c r="Y2670">
        <v>3147</v>
      </c>
      <c r="Z2670" t="s">
        <v>226</v>
      </c>
      <c r="AA2670" t="s">
        <v>4785</v>
      </c>
      <c r="AB2670">
        <v>249233</v>
      </c>
      <c r="AC2670" t="s">
        <v>146</v>
      </c>
      <c r="AD2670" t="s">
        <v>4690</v>
      </c>
      <c r="AE2670" t="s">
        <v>107</v>
      </c>
      <c r="AF2670" t="s">
        <v>107</v>
      </c>
      <c r="AJ2670" t="s">
        <v>58</v>
      </c>
      <c r="AK2670" t="s">
        <v>59</v>
      </c>
      <c r="AL2670">
        <v>42311</v>
      </c>
      <c r="AN2670" t="b">
        <v>1</v>
      </c>
      <c r="AQ2670" t="s">
        <v>177</v>
      </c>
      <c r="BB2670" s="7" t="s">
        <v>1439</v>
      </c>
      <c r="BC2670" s="7" t="s">
        <v>225</v>
      </c>
      <c r="BE2670" s="7">
        <v>98668</v>
      </c>
      <c r="BG2670" s="7">
        <v>20798.099999999999</v>
      </c>
      <c r="BH2670" s="7">
        <v>0</v>
      </c>
      <c r="BI2670">
        <v>21100.67</v>
      </c>
      <c r="BJ2670">
        <v>302.57</v>
      </c>
      <c r="BK2670">
        <v>0</v>
      </c>
      <c r="BL2670">
        <v>0</v>
      </c>
      <c r="BO2670" t="s">
        <v>23994</v>
      </c>
      <c r="BP2670">
        <v>1239</v>
      </c>
      <c r="BQ2670">
        <v>5861</v>
      </c>
      <c r="BR2670">
        <v>6977</v>
      </c>
      <c r="BS2670">
        <v>6505</v>
      </c>
      <c r="BU2670" t="s">
        <v>23995</v>
      </c>
      <c r="BV2670" t="s">
        <v>4695</v>
      </c>
      <c r="BX2670">
        <v>44149.090543981481</v>
      </c>
    </row>
    <row r="2671" spans="1:76" x14ac:dyDescent="0.25">
      <c r="A2671" t="s">
        <v>28977</v>
      </c>
      <c r="B2671" t="s">
        <v>28978</v>
      </c>
      <c r="C2671" t="s">
        <v>46</v>
      </c>
      <c r="D2671">
        <v>42191</v>
      </c>
      <c r="I2671">
        <v>42191</v>
      </c>
      <c r="J2671">
        <v>2015</v>
      </c>
      <c r="K2671" t="s">
        <v>85</v>
      </c>
      <c r="L2671" t="s">
        <v>28979</v>
      </c>
      <c r="N2671" t="s">
        <v>28980</v>
      </c>
      <c r="O2671" t="s">
        <v>4136</v>
      </c>
      <c r="P2671" t="s">
        <v>241</v>
      </c>
      <c r="Q2671" t="s">
        <v>52</v>
      </c>
      <c r="R2671">
        <v>98930</v>
      </c>
      <c r="S2671" t="s">
        <v>28981</v>
      </c>
      <c r="T2671" t="s">
        <v>28982</v>
      </c>
      <c r="U2671" t="s">
        <v>28983</v>
      </c>
      <c r="V2671" t="s">
        <v>5653</v>
      </c>
      <c r="W2671">
        <v>49</v>
      </c>
      <c r="X2671" t="s">
        <v>28984</v>
      </c>
      <c r="Y2671">
        <v>3335</v>
      </c>
      <c r="Z2671" t="s">
        <v>241</v>
      </c>
      <c r="AA2671" t="s">
        <v>4785</v>
      </c>
      <c r="AB2671">
        <v>4942</v>
      </c>
      <c r="AC2671" t="s">
        <v>146</v>
      </c>
      <c r="AD2671" t="s">
        <v>4690</v>
      </c>
      <c r="AE2671" t="s">
        <v>107</v>
      </c>
      <c r="AF2671" t="s">
        <v>107</v>
      </c>
      <c r="AJ2671" t="s">
        <v>58</v>
      </c>
      <c r="AK2671" t="s">
        <v>59</v>
      </c>
      <c r="AL2671">
        <v>42311</v>
      </c>
      <c r="AM2671" t="s">
        <v>4878</v>
      </c>
      <c r="AN2671" t="b">
        <v>1</v>
      </c>
      <c r="AQ2671" t="s">
        <v>73</v>
      </c>
      <c r="AR2671" t="s">
        <v>150</v>
      </c>
      <c r="BB2671" s="7" t="s">
        <v>28980</v>
      </c>
      <c r="BC2671" s="7" t="s">
        <v>4136</v>
      </c>
      <c r="BD2671" s="7" t="s">
        <v>52</v>
      </c>
      <c r="BE2671" s="7">
        <v>98930</v>
      </c>
      <c r="BF2671" s="7" t="s">
        <v>28983</v>
      </c>
      <c r="BO2671" t="s">
        <v>28985</v>
      </c>
      <c r="BP2671">
        <v>16970</v>
      </c>
      <c r="BQ2671">
        <v>4833</v>
      </c>
      <c r="BR2671">
        <v>5687</v>
      </c>
      <c r="BU2671" t="s">
        <v>28986</v>
      </c>
      <c r="BV2671" t="s">
        <v>4695</v>
      </c>
      <c r="BX2671">
        <v>43597.988067129627</v>
      </c>
    </row>
    <row r="2672" spans="1:76" x14ac:dyDescent="0.25">
      <c r="A2672" t="s">
        <v>29020</v>
      </c>
      <c r="B2672" t="s">
        <v>29021</v>
      </c>
      <c r="C2672" t="s">
        <v>46</v>
      </c>
      <c r="D2672">
        <v>42151</v>
      </c>
      <c r="I2672">
        <v>42151</v>
      </c>
      <c r="J2672">
        <v>2015</v>
      </c>
      <c r="K2672" t="s">
        <v>85</v>
      </c>
      <c r="L2672" t="s">
        <v>29022</v>
      </c>
      <c r="N2672" t="s">
        <v>29023</v>
      </c>
      <c r="O2672" t="s">
        <v>29024</v>
      </c>
      <c r="P2672" t="s">
        <v>115</v>
      </c>
      <c r="Q2672" t="s">
        <v>52</v>
      </c>
      <c r="R2672">
        <v>98374</v>
      </c>
      <c r="S2672" t="s">
        <v>29025</v>
      </c>
      <c r="T2672" t="s">
        <v>29025</v>
      </c>
      <c r="U2672" t="s">
        <v>29026</v>
      </c>
      <c r="V2672" t="s">
        <v>5683</v>
      </c>
      <c r="W2672">
        <v>44</v>
      </c>
      <c r="X2672" t="s">
        <v>29027</v>
      </c>
      <c r="Y2672">
        <v>3889</v>
      </c>
      <c r="Z2672" t="s">
        <v>115</v>
      </c>
      <c r="AA2672" t="s">
        <v>4785</v>
      </c>
      <c r="AB2672">
        <v>109166</v>
      </c>
      <c r="AC2672" t="s">
        <v>146</v>
      </c>
      <c r="AD2672" t="s">
        <v>4690</v>
      </c>
      <c r="AE2672" t="s">
        <v>107</v>
      </c>
      <c r="AF2672" t="s">
        <v>107</v>
      </c>
      <c r="AJ2672" t="s">
        <v>58</v>
      </c>
      <c r="AK2672" t="s">
        <v>59</v>
      </c>
      <c r="AL2672">
        <v>42311</v>
      </c>
      <c r="AM2672" t="s">
        <v>4878</v>
      </c>
      <c r="AN2672" t="b">
        <v>1</v>
      </c>
      <c r="AQ2672" t="s">
        <v>177</v>
      </c>
      <c r="BB2672" s="7" t="s">
        <v>29023</v>
      </c>
      <c r="BC2672" s="7" t="s">
        <v>29024</v>
      </c>
      <c r="BD2672" s="7" t="s">
        <v>52</v>
      </c>
      <c r="BE2672" s="7">
        <v>98374</v>
      </c>
      <c r="BF2672" s="7" t="s">
        <v>29026</v>
      </c>
      <c r="BO2672" t="s">
        <v>29028</v>
      </c>
      <c r="BP2672">
        <v>15128</v>
      </c>
      <c r="BQ2672">
        <v>4786</v>
      </c>
      <c r="BR2672">
        <v>5621</v>
      </c>
      <c r="BU2672" t="s">
        <v>29029</v>
      </c>
      <c r="BV2672" t="s">
        <v>4695</v>
      </c>
      <c r="BX2672">
        <v>43597.986990740741</v>
      </c>
    </row>
    <row r="2673" spans="1:76" x14ac:dyDescent="0.25">
      <c r="A2673" t="s">
        <v>29301</v>
      </c>
      <c r="B2673" t="s">
        <v>1672</v>
      </c>
      <c r="C2673" t="s">
        <v>46</v>
      </c>
      <c r="D2673">
        <v>42025</v>
      </c>
      <c r="H2673" t="s">
        <v>47</v>
      </c>
      <c r="I2673">
        <v>42025</v>
      </c>
      <c r="J2673">
        <v>2015</v>
      </c>
      <c r="K2673" t="s">
        <v>77</v>
      </c>
      <c r="L2673" t="s">
        <v>29302</v>
      </c>
      <c r="N2673" t="s">
        <v>1674</v>
      </c>
      <c r="O2673" t="s">
        <v>542</v>
      </c>
      <c r="P2673" t="s">
        <v>68</v>
      </c>
      <c r="Q2673" t="s">
        <v>52</v>
      </c>
      <c r="R2673">
        <v>98023</v>
      </c>
      <c r="S2673" t="s">
        <v>1675</v>
      </c>
      <c r="T2673" t="s">
        <v>29303</v>
      </c>
      <c r="U2673" t="s">
        <v>29304</v>
      </c>
      <c r="V2673" t="s">
        <v>54</v>
      </c>
      <c r="W2673">
        <v>13</v>
      </c>
      <c r="X2673" t="s">
        <v>745</v>
      </c>
      <c r="Y2673">
        <v>4837</v>
      </c>
      <c r="Z2673" t="s">
        <v>68</v>
      </c>
      <c r="AA2673" t="s">
        <v>57</v>
      </c>
      <c r="AC2673" t="s">
        <v>146</v>
      </c>
      <c r="AD2673" t="s">
        <v>4690</v>
      </c>
      <c r="AE2673" t="s">
        <v>107</v>
      </c>
      <c r="AF2673" t="s">
        <v>107</v>
      </c>
      <c r="AJ2673" t="s">
        <v>58</v>
      </c>
      <c r="AK2673" t="s">
        <v>59</v>
      </c>
      <c r="AL2673">
        <v>42311</v>
      </c>
      <c r="AM2673" t="s">
        <v>4692</v>
      </c>
      <c r="AN2673" t="b">
        <v>1</v>
      </c>
      <c r="AS2673" t="s">
        <v>4734</v>
      </c>
      <c r="BB2673" s="7" t="s">
        <v>116</v>
      </c>
      <c r="BC2673" s="7" t="s">
        <v>117</v>
      </c>
      <c r="BD2673" s="7" t="s">
        <v>52</v>
      </c>
      <c r="BE2673" s="7">
        <v>98371</v>
      </c>
      <c r="BF2673" s="7" t="s">
        <v>11221</v>
      </c>
      <c r="BG2673" s="7">
        <v>13370</v>
      </c>
      <c r="BH2673" s="7">
        <v>0</v>
      </c>
      <c r="BI2673">
        <v>5981.78</v>
      </c>
      <c r="BJ2673">
        <v>0</v>
      </c>
      <c r="BK2673">
        <v>0</v>
      </c>
      <c r="BL2673">
        <v>0</v>
      </c>
      <c r="BO2673" t="s">
        <v>29305</v>
      </c>
      <c r="BP2673">
        <v>13260</v>
      </c>
      <c r="BQ2673">
        <v>2181</v>
      </c>
      <c r="BR2673">
        <v>5553</v>
      </c>
      <c r="BS2673">
        <v>6945</v>
      </c>
      <c r="BT2673">
        <v>30</v>
      </c>
      <c r="BU2673" t="s">
        <v>11223</v>
      </c>
      <c r="BV2673" t="s">
        <v>4695</v>
      </c>
      <c r="BX2673">
        <v>44149.106053240743</v>
      </c>
    </row>
    <row r="2674" spans="1:76" x14ac:dyDescent="0.25">
      <c r="A2674" t="s">
        <v>29629</v>
      </c>
      <c r="B2674" t="s">
        <v>29630</v>
      </c>
      <c r="C2674" t="s">
        <v>46</v>
      </c>
      <c r="D2674">
        <v>42138</v>
      </c>
      <c r="I2674">
        <v>42138</v>
      </c>
      <c r="J2674">
        <v>2015</v>
      </c>
      <c r="K2674" t="s">
        <v>85</v>
      </c>
      <c r="L2674" t="s">
        <v>29631</v>
      </c>
      <c r="N2674" t="s">
        <v>29632</v>
      </c>
      <c r="O2674" t="s">
        <v>143</v>
      </c>
      <c r="P2674" t="s">
        <v>115</v>
      </c>
      <c r="Q2674" t="s">
        <v>52</v>
      </c>
      <c r="R2674">
        <v>98404</v>
      </c>
      <c r="S2674" t="s">
        <v>29633</v>
      </c>
      <c r="T2674" t="s">
        <v>29633</v>
      </c>
      <c r="U2674" t="s">
        <v>29634</v>
      </c>
      <c r="V2674" t="s">
        <v>5407</v>
      </c>
      <c r="W2674">
        <v>30</v>
      </c>
      <c r="X2674" t="s">
        <v>4784</v>
      </c>
      <c r="Y2674">
        <v>3879</v>
      </c>
      <c r="Z2674" t="s">
        <v>115</v>
      </c>
      <c r="AA2674" t="s">
        <v>4785</v>
      </c>
      <c r="AB2674">
        <v>441987</v>
      </c>
      <c r="AC2674" t="s">
        <v>146</v>
      </c>
      <c r="AD2674" t="s">
        <v>4690</v>
      </c>
      <c r="AE2674" t="s">
        <v>107</v>
      </c>
      <c r="AF2674" t="s">
        <v>107</v>
      </c>
      <c r="AJ2674" t="s">
        <v>58</v>
      </c>
      <c r="AK2674" t="s">
        <v>59</v>
      </c>
      <c r="AL2674">
        <v>42311</v>
      </c>
      <c r="AM2674" t="s">
        <v>4878</v>
      </c>
      <c r="AN2674" t="b">
        <v>1</v>
      </c>
      <c r="AQ2674" t="s">
        <v>177</v>
      </c>
      <c r="BB2674" s="7" t="s">
        <v>29632</v>
      </c>
      <c r="BC2674" s="7" t="s">
        <v>143</v>
      </c>
      <c r="BD2674" s="7" t="s">
        <v>52</v>
      </c>
      <c r="BE2674" s="7">
        <v>98404</v>
      </c>
      <c r="BF2674" s="7" t="s">
        <v>29634</v>
      </c>
      <c r="BO2674" t="s">
        <v>29635</v>
      </c>
      <c r="BP2674">
        <v>9792</v>
      </c>
      <c r="BQ2674">
        <v>4633</v>
      </c>
      <c r="BR2674">
        <v>5403</v>
      </c>
      <c r="BU2674" t="s">
        <v>29636</v>
      </c>
      <c r="BV2674" t="s">
        <v>4695</v>
      </c>
      <c r="BX2674">
        <v>43597.983622685184</v>
      </c>
    </row>
    <row r="2675" spans="1:76" x14ac:dyDescent="0.25">
      <c r="A2675" t="s">
        <v>30818</v>
      </c>
      <c r="B2675" t="s">
        <v>1286</v>
      </c>
      <c r="C2675" t="s">
        <v>46</v>
      </c>
      <c r="D2675">
        <v>42149</v>
      </c>
      <c r="H2675" t="s">
        <v>599</v>
      </c>
      <c r="I2675">
        <v>42149</v>
      </c>
      <c r="J2675">
        <v>2015</v>
      </c>
      <c r="K2675" t="s">
        <v>85</v>
      </c>
      <c r="L2675" t="s">
        <v>22407</v>
      </c>
      <c r="N2675" t="s">
        <v>1287</v>
      </c>
      <c r="O2675" t="s">
        <v>1288</v>
      </c>
      <c r="P2675" t="s">
        <v>322</v>
      </c>
      <c r="Q2675" t="s">
        <v>52</v>
      </c>
      <c r="R2675">
        <v>99347</v>
      </c>
      <c r="S2675" t="s">
        <v>1290</v>
      </c>
      <c r="T2675" t="s">
        <v>30819</v>
      </c>
      <c r="U2675" t="s">
        <v>30820</v>
      </c>
      <c r="V2675" t="s">
        <v>54</v>
      </c>
      <c r="W2675">
        <v>13</v>
      </c>
      <c r="X2675" t="s">
        <v>324</v>
      </c>
      <c r="Y2675">
        <v>4795</v>
      </c>
      <c r="Z2675" t="s">
        <v>322</v>
      </c>
      <c r="AA2675" t="s">
        <v>57</v>
      </c>
      <c r="AC2675" t="s">
        <v>146</v>
      </c>
      <c r="AD2675" t="s">
        <v>4690</v>
      </c>
      <c r="AE2675" t="s">
        <v>107</v>
      </c>
      <c r="AF2675" t="s">
        <v>107</v>
      </c>
      <c r="AJ2675" t="s">
        <v>58</v>
      </c>
      <c r="AK2675" t="s">
        <v>59</v>
      </c>
      <c r="AL2675">
        <v>42311</v>
      </c>
      <c r="AM2675" t="s">
        <v>4692</v>
      </c>
      <c r="AN2675" t="b">
        <v>1</v>
      </c>
      <c r="AQ2675" t="s">
        <v>60</v>
      </c>
      <c r="AR2675" t="s">
        <v>61</v>
      </c>
      <c r="AS2675" t="s">
        <v>62</v>
      </c>
      <c r="BB2675" s="7" t="s">
        <v>1291</v>
      </c>
      <c r="BC2675" s="7" t="s">
        <v>1288</v>
      </c>
      <c r="BD2675" s="7" t="s">
        <v>52</v>
      </c>
      <c r="BE2675" s="7">
        <v>99347</v>
      </c>
      <c r="BF2675" s="7" t="s">
        <v>30821</v>
      </c>
      <c r="BG2675" s="7">
        <v>69850.98</v>
      </c>
      <c r="BH2675" s="7">
        <v>5000</v>
      </c>
      <c r="BI2675">
        <v>65870.710000000006</v>
      </c>
      <c r="BJ2675">
        <v>5000</v>
      </c>
      <c r="BK2675">
        <v>0</v>
      </c>
      <c r="BL2675">
        <v>0</v>
      </c>
      <c r="BM2675">
        <v>17322.919999999998</v>
      </c>
      <c r="BN2675">
        <v>0</v>
      </c>
      <c r="BO2675" t="s">
        <v>30822</v>
      </c>
      <c r="BP2675">
        <v>5482</v>
      </c>
      <c r="BQ2675">
        <v>25635</v>
      </c>
      <c r="BR2675">
        <v>5241</v>
      </c>
      <c r="BS2675">
        <v>6664</v>
      </c>
      <c r="BT2675">
        <v>9</v>
      </c>
      <c r="BU2675" t="s">
        <v>30823</v>
      </c>
      <c r="BV2675" t="s">
        <v>4695</v>
      </c>
      <c r="BX2675">
        <v>44149.096331018518</v>
      </c>
    </row>
    <row r="2676" spans="1:76" x14ac:dyDescent="0.25">
      <c r="A2676" t="s">
        <v>31030</v>
      </c>
      <c r="B2676" t="s">
        <v>31031</v>
      </c>
      <c r="C2676" t="s">
        <v>46</v>
      </c>
      <c r="D2676">
        <v>42151</v>
      </c>
      <c r="I2676">
        <v>42151</v>
      </c>
      <c r="J2676">
        <v>2015</v>
      </c>
      <c r="K2676" t="s">
        <v>85</v>
      </c>
      <c r="L2676" t="s">
        <v>31032</v>
      </c>
      <c r="N2676" t="s">
        <v>31033</v>
      </c>
      <c r="O2676" t="s">
        <v>2321</v>
      </c>
      <c r="P2676" t="s">
        <v>226</v>
      </c>
      <c r="Q2676" t="s">
        <v>52</v>
      </c>
      <c r="R2676">
        <v>98671</v>
      </c>
      <c r="S2676" t="s">
        <v>31034</v>
      </c>
      <c r="T2676" t="s">
        <v>31035</v>
      </c>
      <c r="U2676" t="s">
        <v>31036</v>
      </c>
      <c r="V2676" t="s">
        <v>4968</v>
      </c>
      <c r="W2676">
        <v>32</v>
      </c>
      <c r="X2676" t="s">
        <v>31037</v>
      </c>
      <c r="Y2676">
        <v>4319</v>
      </c>
      <c r="Z2676" t="s">
        <v>226</v>
      </c>
      <c r="AA2676" t="s">
        <v>4785</v>
      </c>
      <c r="AB2676">
        <v>8550</v>
      </c>
      <c r="AC2676" t="s">
        <v>146</v>
      </c>
      <c r="AD2676" t="s">
        <v>4690</v>
      </c>
      <c r="AE2676" t="s">
        <v>107</v>
      </c>
      <c r="AF2676" t="s">
        <v>107</v>
      </c>
      <c r="AJ2676" t="s">
        <v>58</v>
      </c>
      <c r="AK2676" t="s">
        <v>59</v>
      </c>
      <c r="AL2676">
        <v>42311</v>
      </c>
      <c r="AM2676" t="s">
        <v>4878</v>
      </c>
      <c r="AN2676" t="b">
        <v>1</v>
      </c>
      <c r="AQ2676" t="s">
        <v>73</v>
      </c>
      <c r="AR2676" t="s">
        <v>61</v>
      </c>
      <c r="BB2676" s="7" t="s">
        <v>31033</v>
      </c>
      <c r="BC2676" s="7" t="s">
        <v>2321</v>
      </c>
      <c r="BD2676" s="7" t="s">
        <v>52</v>
      </c>
      <c r="BE2676" s="7">
        <v>98671</v>
      </c>
      <c r="BF2676" s="7" t="s">
        <v>31036</v>
      </c>
      <c r="BO2676" t="s">
        <v>31038</v>
      </c>
      <c r="BP2676">
        <v>4265</v>
      </c>
      <c r="BQ2676">
        <v>2589</v>
      </c>
      <c r="BR2676">
        <v>5184</v>
      </c>
      <c r="BU2676" t="s">
        <v>31039</v>
      </c>
      <c r="BV2676" t="s">
        <v>4695</v>
      </c>
      <c r="BX2676">
        <v>43597.980520833335</v>
      </c>
    </row>
    <row r="2677" spans="1:76" x14ac:dyDescent="0.25">
      <c r="A2677" t="s">
        <v>31040</v>
      </c>
      <c r="B2677" t="s">
        <v>451</v>
      </c>
      <c r="C2677" t="s">
        <v>46</v>
      </c>
      <c r="D2677">
        <v>42149</v>
      </c>
      <c r="H2677" t="s">
        <v>47</v>
      </c>
      <c r="I2677">
        <v>42149</v>
      </c>
      <c r="J2677">
        <v>2015</v>
      </c>
      <c r="K2677" t="s">
        <v>85</v>
      </c>
      <c r="L2677" t="s">
        <v>28558</v>
      </c>
      <c r="N2677" t="s">
        <v>1216</v>
      </c>
      <c r="O2677" t="s">
        <v>352</v>
      </c>
      <c r="P2677" t="s">
        <v>199</v>
      </c>
      <c r="Q2677" t="s">
        <v>52</v>
      </c>
      <c r="R2677" t="s">
        <v>31041</v>
      </c>
      <c r="S2677" t="s">
        <v>31042</v>
      </c>
      <c r="T2677" t="s">
        <v>31043</v>
      </c>
      <c r="U2677" t="s">
        <v>31044</v>
      </c>
      <c r="V2677" t="s">
        <v>4919</v>
      </c>
      <c r="W2677">
        <v>29</v>
      </c>
      <c r="X2677" t="s">
        <v>5278</v>
      </c>
      <c r="Y2677">
        <v>4107</v>
      </c>
      <c r="Z2677" t="s">
        <v>199</v>
      </c>
      <c r="AA2677" t="s">
        <v>4785</v>
      </c>
      <c r="AB2677">
        <v>416727</v>
      </c>
      <c r="AC2677" t="s">
        <v>146</v>
      </c>
      <c r="AD2677" t="s">
        <v>4690</v>
      </c>
      <c r="AE2677" t="s">
        <v>107</v>
      </c>
      <c r="AF2677" t="s">
        <v>107</v>
      </c>
      <c r="AJ2677" t="s">
        <v>58</v>
      </c>
      <c r="AK2677" t="s">
        <v>59</v>
      </c>
      <c r="AL2677">
        <v>42311</v>
      </c>
      <c r="AM2677" t="s">
        <v>4692</v>
      </c>
      <c r="AN2677" t="b">
        <v>1</v>
      </c>
      <c r="AQ2677" t="s">
        <v>177</v>
      </c>
      <c r="BB2677" s="7" t="s">
        <v>1216</v>
      </c>
      <c r="BC2677" s="7" t="s">
        <v>352</v>
      </c>
      <c r="BD2677" s="7" t="s">
        <v>52</v>
      </c>
      <c r="BE2677" s="7" t="s">
        <v>31041</v>
      </c>
      <c r="BG2677" s="7">
        <v>6281.24</v>
      </c>
      <c r="BH2677" s="7">
        <v>0</v>
      </c>
      <c r="BI2677">
        <v>8160.46</v>
      </c>
      <c r="BJ2677">
        <v>1900</v>
      </c>
      <c r="BK2677">
        <v>0</v>
      </c>
      <c r="BL2677">
        <v>1012.28</v>
      </c>
      <c r="BO2677" t="s">
        <v>31045</v>
      </c>
      <c r="BP2677">
        <v>18907</v>
      </c>
      <c r="BQ2677">
        <v>180</v>
      </c>
      <c r="BR2677">
        <v>5744</v>
      </c>
      <c r="BS2677">
        <v>7201</v>
      </c>
      <c r="BU2677" t="s">
        <v>15447</v>
      </c>
      <c r="BV2677" t="s">
        <v>4695</v>
      </c>
      <c r="BX2677">
        <v>44149.114351851851</v>
      </c>
    </row>
    <row r="2678" spans="1:76" x14ac:dyDescent="0.25">
      <c r="A2678" t="s">
        <v>31046</v>
      </c>
      <c r="B2678" t="s">
        <v>26704</v>
      </c>
      <c r="C2678" t="s">
        <v>46</v>
      </c>
      <c r="D2678">
        <v>42124</v>
      </c>
      <c r="H2678" t="s">
        <v>47</v>
      </c>
      <c r="I2678">
        <v>42124</v>
      </c>
      <c r="J2678">
        <v>2015</v>
      </c>
      <c r="K2678" t="s">
        <v>85</v>
      </c>
      <c r="L2678" t="s">
        <v>31047</v>
      </c>
      <c r="N2678" t="s">
        <v>31048</v>
      </c>
      <c r="O2678" t="s">
        <v>1481</v>
      </c>
      <c r="P2678" t="s">
        <v>632</v>
      </c>
      <c r="Q2678" t="s">
        <v>52</v>
      </c>
      <c r="R2678">
        <v>98277</v>
      </c>
      <c r="S2678" t="s">
        <v>31049</v>
      </c>
      <c r="T2678" t="s">
        <v>26708</v>
      </c>
      <c r="U2678" t="s">
        <v>31050</v>
      </c>
      <c r="V2678" t="s">
        <v>5376</v>
      </c>
      <c r="W2678">
        <v>31</v>
      </c>
      <c r="X2678" t="s">
        <v>31051</v>
      </c>
      <c r="Y2678">
        <v>3789</v>
      </c>
      <c r="Z2678" t="s">
        <v>632</v>
      </c>
      <c r="AA2678" t="s">
        <v>4785</v>
      </c>
      <c r="AB2678">
        <v>9997</v>
      </c>
      <c r="AC2678" t="s">
        <v>146</v>
      </c>
      <c r="AD2678" t="s">
        <v>4690</v>
      </c>
      <c r="AE2678" t="s">
        <v>107</v>
      </c>
      <c r="AF2678" t="s">
        <v>107</v>
      </c>
      <c r="AJ2678" t="s">
        <v>58</v>
      </c>
      <c r="AK2678" t="s">
        <v>59</v>
      </c>
      <c r="AL2678">
        <v>42311</v>
      </c>
      <c r="AM2678" t="s">
        <v>4692</v>
      </c>
      <c r="AN2678" t="b">
        <v>1</v>
      </c>
      <c r="AQ2678" t="s">
        <v>60</v>
      </c>
      <c r="AR2678" t="s">
        <v>99</v>
      </c>
      <c r="BB2678" s="7" t="s">
        <v>31052</v>
      </c>
      <c r="BC2678" s="7" t="s">
        <v>1481</v>
      </c>
      <c r="BD2678" s="7" t="s">
        <v>52</v>
      </c>
      <c r="BE2678" s="7">
        <v>98277</v>
      </c>
      <c r="BF2678" s="7" t="s">
        <v>31053</v>
      </c>
      <c r="BG2678" s="7">
        <v>3746.13</v>
      </c>
      <c r="BH2678" s="7">
        <v>0</v>
      </c>
      <c r="BI2678">
        <v>4259.1099999999997</v>
      </c>
      <c r="BJ2678">
        <v>-760.6</v>
      </c>
      <c r="BK2678">
        <v>0</v>
      </c>
      <c r="BL2678">
        <v>0</v>
      </c>
      <c r="BO2678" t="s">
        <v>31054</v>
      </c>
      <c r="BP2678">
        <v>2494</v>
      </c>
      <c r="BQ2678">
        <v>4442</v>
      </c>
      <c r="BR2678">
        <v>5143</v>
      </c>
      <c r="BS2678">
        <v>6553</v>
      </c>
      <c r="BU2678" t="s">
        <v>31055</v>
      </c>
      <c r="BV2678" t="s">
        <v>4695</v>
      </c>
      <c r="BX2678">
        <v>44149.092106481483</v>
      </c>
    </row>
    <row r="2679" spans="1:76" x14ac:dyDescent="0.25">
      <c r="A2679" t="s">
        <v>31407</v>
      </c>
      <c r="B2679" t="s">
        <v>31408</v>
      </c>
      <c r="C2679" t="s">
        <v>46</v>
      </c>
      <c r="D2679">
        <v>42160</v>
      </c>
      <c r="I2679">
        <v>42160</v>
      </c>
      <c r="J2679">
        <v>2015</v>
      </c>
      <c r="K2679" t="s">
        <v>85</v>
      </c>
      <c r="L2679" t="s">
        <v>31409</v>
      </c>
      <c r="N2679" t="s">
        <v>31410</v>
      </c>
      <c r="O2679" t="s">
        <v>586</v>
      </c>
      <c r="P2679" t="s">
        <v>199</v>
      </c>
      <c r="Q2679" t="s">
        <v>52</v>
      </c>
      <c r="R2679">
        <v>98271</v>
      </c>
      <c r="S2679" t="s">
        <v>31411</v>
      </c>
      <c r="T2679" t="s">
        <v>31412</v>
      </c>
      <c r="U2679" t="s">
        <v>31413</v>
      </c>
      <c r="V2679" t="s">
        <v>4919</v>
      </c>
      <c r="W2679">
        <v>29</v>
      </c>
      <c r="X2679" t="s">
        <v>5278</v>
      </c>
      <c r="Y2679">
        <v>4107</v>
      </c>
      <c r="Z2679" t="s">
        <v>199</v>
      </c>
      <c r="AA2679" t="s">
        <v>4785</v>
      </c>
      <c r="AB2679">
        <v>416727</v>
      </c>
      <c r="AC2679" t="s">
        <v>146</v>
      </c>
      <c r="AD2679" t="s">
        <v>4690</v>
      </c>
      <c r="AE2679" t="s">
        <v>107</v>
      </c>
      <c r="AF2679" t="s">
        <v>107</v>
      </c>
      <c r="AJ2679" t="s">
        <v>58</v>
      </c>
      <c r="AK2679" t="s">
        <v>59</v>
      </c>
      <c r="AL2679">
        <v>42311</v>
      </c>
      <c r="AM2679" t="s">
        <v>4692</v>
      </c>
      <c r="AN2679" t="b">
        <v>1</v>
      </c>
      <c r="AQ2679" t="s">
        <v>177</v>
      </c>
      <c r="BB2679" s="7" t="s">
        <v>31410</v>
      </c>
      <c r="BC2679" s="7" t="s">
        <v>586</v>
      </c>
      <c r="BD2679" s="7" t="s">
        <v>52</v>
      </c>
      <c r="BE2679" s="7">
        <v>98271</v>
      </c>
      <c r="BO2679" t="s">
        <v>31414</v>
      </c>
      <c r="BP2679">
        <v>14244</v>
      </c>
      <c r="BQ2679">
        <v>26256</v>
      </c>
      <c r="BR2679">
        <v>5595</v>
      </c>
      <c r="BU2679" t="s">
        <v>31415</v>
      </c>
      <c r="BV2679" t="s">
        <v>4695</v>
      </c>
      <c r="BX2679">
        <v>43597.986562500002</v>
      </c>
    </row>
    <row r="2680" spans="1:76" x14ac:dyDescent="0.25">
      <c r="A2680" t="s">
        <v>31416</v>
      </c>
      <c r="B2680" t="s">
        <v>31417</v>
      </c>
      <c r="C2680" t="s">
        <v>46</v>
      </c>
      <c r="D2680">
        <v>42141</v>
      </c>
      <c r="I2680">
        <v>42141</v>
      </c>
      <c r="J2680">
        <v>2015</v>
      </c>
      <c r="K2680" t="s">
        <v>85</v>
      </c>
      <c r="L2680" t="s">
        <v>31418</v>
      </c>
      <c r="N2680" t="s">
        <v>31419</v>
      </c>
      <c r="O2680" t="s">
        <v>954</v>
      </c>
      <c r="P2680" t="s">
        <v>115</v>
      </c>
      <c r="Q2680" t="s">
        <v>52</v>
      </c>
      <c r="R2680">
        <v>98497</v>
      </c>
      <c r="S2680" t="s">
        <v>31420</v>
      </c>
      <c r="T2680" t="s">
        <v>31420</v>
      </c>
      <c r="U2680" t="s">
        <v>31421</v>
      </c>
      <c r="V2680" t="s">
        <v>4968</v>
      </c>
      <c r="W2680">
        <v>32</v>
      </c>
      <c r="X2680" t="s">
        <v>13163</v>
      </c>
      <c r="Y2680">
        <v>4905</v>
      </c>
      <c r="Z2680" t="s">
        <v>115</v>
      </c>
      <c r="AA2680" t="s">
        <v>4785</v>
      </c>
      <c r="AB2680">
        <v>27554</v>
      </c>
      <c r="AC2680" t="s">
        <v>146</v>
      </c>
      <c r="AD2680" t="s">
        <v>4690</v>
      </c>
      <c r="AE2680" t="s">
        <v>107</v>
      </c>
      <c r="AF2680" t="s">
        <v>107</v>
      </c>
      <c r="AJ2680" t="s">
        <v>58</v>
      </c>
      <c r="AK2680" t="s">
        <v>59</v>
      </c>
      <c r="AL2680">
        <v>42311</v>
      </c>
      <c r="AM2680" t="s">
        <v>4878</v>
      </c>
      <c r="AN2680" t="b">
        <v>1</v>
      </c>
      <c r="AQ2680" t="s">
        <v>60</v>
      </c>
      <c r="AR2680" t="s">
        <v>99</v>
      </c>
      <c r="BB2680" s="7" t="s">
        <v>31419</v>
      </c>
      <c r="BC2680" s="7" t="s">
        <v>954</v>
      </c>
      <c r="BD2680" s="7" t="s">
        <v>52</v>
      </c>
      <c r="BE2680" s="7">
        <v>98497</v>
      </c>
      <c r="BF2680" s="7" t="s">
        <v>31421</v>
      </c>
      <c r="BO2680" t="s">
        <v>31422</v>
      </c>
      <c r="BP2680">
        <v>7221</v>
      </c>
      <c r="BQ2680">
        <v>4565</v>
      </c>
      <c r="BR2680">
        <v>5301</v>
      </c>
      <c r="BU2680" t="s">
        <v>31423</v>
      </c>
      <c r="BV2680" t="s">
        <v>4695</v>
      </c>
      <c r="BX2680">
        <v>43597.982222222221</v>
      </c>
    </row>
    <row r="2681" spans="1:76" x14ac:dyDescent="0.25">
      <c r="A2681" t="s">
        <v>32340</v>
      </c>
      <c r="B2681" t="s">
        <v>32341</v>
      </c>
      <c r="C2681" t="s">
        <v>46</v>
      </c>
      <c r="D2681">
        <v>42190</v>
      </c>
      <c r="I2681">
        <v>42190</v>
      </c>
      <c r="J2681">
        <v>2015</v>
      </c>
      <c r="K2681" t="s">
        <v>85</v>
      </c>
      <c r="L2681" t="s">
        <v>32342</v>
      </c>
      <c r="N2681" t="s">
        <v>32343</v>
      </c>
      <c r="O2681" t="s">
        <v>617</v>
      </c>
      <c r="P2681" t="s">
        <v>155</v>
      </c>
      <c r="Q2681" t="s">
        <v>52</v>
      </c>
      <c r="R2681">
        <v>98597</v>
      </c>
      <c r="S2681" t="s">
        <v>32344</v>
      </c>
      <c r="T2681" t="s">
        <v>32344</v>
      </c>
      <c r="U2681" t="s">
        <v>32345</v>
      </c>
      <c r="V2681" t="s">
        <v>5683</v>
      </c>
      <c r="W2681">
        <v>44</v>
      </c>
      <c r="X2681" t="s">
        <v>32346</v>
      </c>
      <c r="Y2681">
        <v>5170</v>
      </c>
      <c r="Z2681" t="s">
        <v>155</v>
      </c>
      <c r="AA2681" t="s">
        <v>4785</v>
      </c>
      <c r="AB2681">
        <v>13768</v>
      </c>
      <c r="AC2681" t="s">
        <v>146</v>
      </c>
      <c r="AD2681" t="s">
        <v>4690</v>
      </c>
      <c r="AE2681" t="s">
        <v>107</v>
      </c>
      <c r="AF2681" t="s">
        <v>107</v>
      </c>
      <c r="AJ2681" t="s">
        <v>58</v>
      </c>
      <c r="AK2681" t="s">
        <v>59</v>
      </c>
      <c r="AL2681">
        <v>42311</v>
      </c>
      <c r="AM2681" t="s">
        <v>4878</v>
      </c>
      <c r="AN2681" t="b">
        <v>1</v>
      </c>
      <c r="AQ2681" t="s">
        <v>73</v>
      </c>
      <c r="AR2681" t="s">
        <v>99</v>
      </c>
      <c r="BB2681" s="7" t="s">
        <v>32343</v>
      </c>
      <c r="BC2681" s="7" t="s">
        <v>617</v>
      </c>
      <c r="BD2681" s="7" t="s">
        <v>52</v>
      </c>
      <c r="BE2681" s="7">
        <v>98597</v>
      </c>
      <c r="BF2681" s="7" t="s">
        <v>32345</v>
      </c>
      <c r="BO2681" t="s">
        <v>32347</v>
      </c>
      <c r="BP2681">
        <v>9492</v>
      </c>
      <c r="BQ2681">
        <v>4623</v>
      </c>
      <c r="BR2681">
        <v>5389</v>
      </c>
      <c r="BU2681" t="s">
        <v>32348</v>
      </c>
      <c r="BV2681" t="s">
        <v>4695</v>
      </c>
      <c r="BX2681">
        <v>43597.983414351853</v>
      </c>
    </row>
    <row r="2682" spans="1:76" x14ac:dyDescent="0.25">
      <c r="A2682" t="s">
        <v>32553</v>
      </c>
      <c r="B2682" t="s">
        <v>32554</v>
      </c>
      <c r="C2682" t="s">
        <v>46</v>
      </c>
      <c r="D2682">
        <v>42228</v>
      </c>
      <c r="I2682">
        <v>42228</v>
      </c>
      <c r="J2682">
        <v>2015</v>
      </c>
      <c r="K2682" t="s">
        <v>85</v>
      </c>
      <c r="L2682" t="s">
        <v>32555</v>
      </c>
      <c r="N2682" t="s">
        <v>2456</v>
      </c>
      <c r="O2682" t="s">
        <v>173</v>
      </c>
      <c r="P2682" t="s">
        <v>115</v>
      </c>
      <c r="Q2682" t="s">
        <v>52</v>
      </c>
      <c r="R2682">
        <v>98360</v>
      </c>
      <c r="S2682" t="s">
        <v>32556</v>
      </c>
      <c r="T2682" t="s">
        <v>32557</v>
      </c>
      <c r="U2682" t="s">
        <v>32558</v>
      </c>
      <c r="V2682" t="s">
        <v>5407</v>
      </c>
      <c r="W2682">
        <v>30</v>
      </c>
      <c r="X2682" t="s">
        <v>4784</v>
      </c>
      <c r="Y2682">
        <v>3879</v>
      </c>
      <c r="Z2682" t="s">
        <v>115</v>
      </c>
      <c r="AA2682" t="s">
        <v>4785</v>
      </c>
      <c r="AB2682">
        <v>441987</v>
      </c>
      <c r="AC2682" t="s">
        <v>146</v>
      </c>
      <c r="AD2682" t="s">
        <v>4690</v>
      </c>
      <c r="AE2682" t="s">
        <v>107</v>
      </c>
      <c r="AF2682" t="s">
        <v>107</v>
      </c>
      <c r="AJ2682" t="s">
        <v>58</v>
      </c>
      <c r="AK2682" t="s">
        <v>59</v>
      </c>
      <c r="AL2682">
        <v>42311</v>
      </c>
      <c r="AM2682" t="s">
        <v>4878</v>
      </c>
      <c r="AN2682" t="b">
        <v>1</v>
      </c>
      <c r="AQ2682" t="s">
        <v>60</v>
      </c>
      <c r="AR2682" t="s">
        <v>99</v>
      </c>
      <c r="BB2682" s="7" t="s">
        <v>2456</v>
      </c>
      <c r="BC2682" s="7" t="s">
        <v>173</v>
      </c>
      <c r="BD2682" s="7" t="s">
        <v>52</v>
      </c>
      <c r="BE2682" s="7">
        <v>98360</v>
      </c>
      <c r="BF2682" s="7" t="s">
        <v>32558</v>
      </c>
      <c r="BO2682" t="s">
        <v>32559</v>
      </c>
      <c r="BP2682">
        <v>9110</v>
      </c>
      <c r="BQ2682">
        <v>4612</v>
      </c>
      <c r="BR2682">
        <v>5373</v>
      </c>
      <c r="BU2682" t="s">
        <v>32560</v>
      </c>
      <c r="BV2682" t="s">
        <v>4695</v>
      </c>
      <c r="BX2682">
        <v>43597.983206018522</v>
      </c>
    </row>
    <row r="2683" spans="1:76" x14ac:dyDescent="0.25">
      <c r="A2683" t="s">
        <v>32581</v>
      </c>
      <c r="B2683" t="s">
        <v>32582</v>
      </c>
      <c r="C2683" t="s">
        <v>46</v>
      </c>
      <c r="D2683">
        <v>42190</v>
      </c>
      <c r="I2683">
        <v>42190</v>
      </c>
      <c r="J2683">
        <v>2015</v>
      </c>
      <c r="K2683" t="s">
        <v>85</v>
      </c>
      <c r="L2683" t="s">
        <v>32583</v>
      </c>
      <c r="N2683" t="s">
        <v>32584</v>
      </c>
      <c r="O2683" t="s">
        <v>526</v>
      </c>
      <c r="P2683" t="s">
        <v>105</v>
      </c>
      <c r="Q2683" t="s">
        <v>52</v>
      </c>
      <c r="R2683">
        <v>99206</v>
      </c>
      <c r="S2683" t="s">
        <v>32585</v>
      </c>
      <c r="T2683" t="s">
        <v>32585</v>
      </c>
      <c r="U2683" t="s">
        <v>32586</v>
      </c>
      <c r="V2683" t="s">
        <v>5653</v>
      </c>
      <c r="W2683">
        <v>49</v>
      </c>
      <c r="X2683" t="s">
        <v>12634</v>
      </c>
      <c r="Y2683">
        <v>3252</v>
      </c>
      <c r="Z2683" t="s">
        <v>105</v>
      </c>
      <c r="AA2683" t="s">
        <v>4785</v>
      </c>
      <c r="AB2683">
        <v>14704</v>
      </c>
      <c r="AC2683" t="s">
        <v>146</v>
      </c>
      <c r="AD2683" t="s">
        <v>4690</v>
      </c>
      <c r="AE2683" t="s">
        <v>107</v>
      </c>
      <c r="AF2683" t="s">
        <v>107</v>
      </c>
      <c r="AJ2683" t="s">
        <v>58</v>
      </c>
      <c r="AK2683" t="s">
        <v>59</v>
      </c>
      <c r="AL2683">
        <v>42311</v>
      </c>
      <c r="AM2683" t="s">
        <v>4878</v>
      </c>
      <c r="AN2683" t="b">
        <v>1</v>
      </c>
      <c r="AQ2683" t="s">
        <v>73</v>
      </c>
      <c r="AR2683" t="s">
        <v>150</v>
      </c>
      <c r="BB2683" s="7" t="s">
        <v>32584</v>
      </c>
      <c r="BC2683" s="7" t="s">
        <v>526</v>
      </c>
      <c r="BD2683" s="7" t="s">
        <v>52</v>
      </c>
      <c r="BE2683" s="7">
        <v>99206</v>
      </c>
      <c r="BF2683" s="7" t="s">
        <v>32586</v>
      </c>
      <c r="BO2683" t="s">
        <v>32587</v>
      </c>
      <c r="BP2683">
        <v>20961</v>
      </c>
      <c r="BQ2683">
        <v>4919</v>
      </c>
      <c r="BR2683">
        <v>5814</v>
      </c>
      <c r="BU2683" t="s">
        <v>32588</v>
      </c>
      <c r="BV2683" t="s">
        <v>4695</v>
      </c>
      <c r="BX2683">
        <v>43597.990127314813</v>
      </c>
    </row>
    <row r="2684" spans="1:76" x14ac:dyDescent="0.25">
      <c r="A2684" t="s">
        <v>32795</v>
      </c>
      <c r="B2684" t="s">
        <v>32796</v>
      </c>
      <c r="C2684" t="s">
        <v>46</v>
      </c>
      <c r="D2684">
        <v>42191</v>
      </c>
      <c r="I2684">
        <v>42191</v>
      </c>
      <c r="J2684">
        <v>2015</v>
      </c>
      <c r="K2684" t="s">
        <v>85</v>
      </c>
      <c r="L2684" t="s">
        <v>32797</v>
      </c>
      <c r="N2684" t="s">
        <v>32798</v>
      </c>
      <c r="O2684" t="s">
        <v>192</v>
      </c>
      <c r="P2684" t="s">
        <v>68</v>
      </c>
      <c r="Q2684" t="s">
        <v>52</v>
      </c>
      <c r="R2684">
        <v>98070</v>
      </c>
      <c r="S2684" t="s">
        <v>32799</v>
      </c>
      <c r="T2684" t="s">
        <v>32800</v>
      </c>
      <c r="U2684" t="s">
        <v>32801</v>
      </c>
      <c r="V2684" t="s">
        <v>5683</v>
      </c>
      <c r="W2684">
        <v>44</v>
      </c>
      <c r="X2684" t="s">
        <v>11910</v>
      </c>
      <c r="Y2684">
        <v>3479</v>
      </c>
      <c r="Z2684" t="s">
        <v>68</v>
      </c>
      <c r="AA2684" t="s">
        <v>4785</v>
      </c>
      <c r="AB2684">
        <v>8188</v>
      </c>
      <c r="AC2684" t="s">
        <v>146</v>
      </c>
      <c r="AD2684" t="s">
        <v>4690</v>
      </c>
      <c r="AE2684" t="s">
        <v>107</v>
      </c>
      <c r="AF2684" t="s">
        <v>107</v>
      </c>
      <c r="AJ2684" t="s">
        <v>58</v>
      </c>
      <c r="AK2684" t="s">
        <v>59</v>
      </c>
      <c r="AL2684">
        <v>42311</v>
      </c>
      <c r="AM2684" t="s">
        <v>4878</v>
      </c>
      <c r="AN2684" t="b">
        <v>1</v>
      </c>
      <c r="AQ2684" t="s">
        <v>73</v>
      </c>
      <c r="AR2684" t="s">
        <v>150</v>
      </c>
      <c r="BB2684" s="7" t="s">
        <v>32798</v>
      </c>
      <c r="BC2684" s="7" t="s">
        <v>192</v>
      </c>
      <c r="BD2684" s="7" t="s">
        <v>52</v>
      </c>
      <c r="BE2684" s="7">
        <v>98070</v>
      </c>
      <c r="BF2684" s="7" t="s">
        <v>32801</v>
      </c>
      <c r="BO2684" t="s">
        <v>32802</v>
      </c>
      <c r="BP2684">
        <v>8872</v>
      </c>
      <c r="BQ2684">
        <v>4607</v>
      </c>
      <c r="BR2684">
        <v>5365</v>
      </c>
      <c r="BU2684" t="s">
        <v>32803</v>
      </c>
      <c r="BV2684" t="s">
        <v>4695</v>
      </c>
      <c r="BX2684">
        <v>43597.983090277776</v>
      </c>
    </row>
    <row r="2685" spans="1:76" x14ac:dyDescent="0.25">
      <c r="A2685" t="s">
        <v>32804</v>
      </c>
      <c r="B2685" t="s">
        <v>4254</v>
      </c>
      <c r="C2685" t="s">
        <v>46</v>
      </c>
      <c r="D2685">
        <v>42152</v>
      </c>
      <c r="I2685">
        <v>42152</v>
      </c>
      <c r="J2685">
        <v>2015</v>
      </c>
      <c r="K2685" t="s">
        <v>85</v>
      </c>
      <c r="L2685" t="s">
        <v>32805</v>
      </c>
      <c r="N2685" t="s">
        <v>4256</v>
      </c>
      <c r="O2685" t="s">
        <v>143</v>
      </c>
      <c r="P2685" t="s">
        <v>115</v>
      </c>
      <c r="Q2685" t="s">
        <v>52</v>
      </c>
      <c r="R2685">
        <v>98407</v>
      </c>
      <c r="S2685" t="s">
        <v>23192</v>
      </c>
      <c r="T2685" t="s">
        <v>23192</v>
      </c>
      <c r="U2685" t="s">
        <v>32806</v>
      </c>
      <c r="V2685" t="s">
        <v>5407</v>
      </c>
      <c r="W2685">
        <v>30</v>
      </c>
      <c r="X2685" t="s">
        <v>4784</v>
      </c>
      <c r="Y2685">
        <v>3879</v>
      </c>
      <c r="Z2685" t="s">
        <v>115</v>
      </c>
      <c r="AA2685" t="s">
        <v>4785</v>
      </c>
      <c r="AB2685">
        <v>441987</v>
      </c>
      <c r="AC2685" t="s">
        <v>146</v>
      </c>
      <c r="AD2685" t="s">
        <v>4690</v>
      </c>
      <c r="AE2685" t="s">
        <v>107</v>
      </c>
      <c r="AF2685" t="s">
        <v>107</v>
      </c>
      <c r="AJ2685" t="s">
        <v>58</v>
      </c>
      <c r="AK2685" t="s">
        <v>59</v>
      </c>
      <c r="AL2685">
        <v>42311</v>
      </c>
      <c r="AM2685" t="s">
        <v>4878</v>
      </c>
      <c r="AN2685" t="b">
        <v>1</v>
      </c>
      <c r="AQ2685" t="s">
        <v>177</v>
      </c>
      <c r="BB2685" s="7" t="s">
        <v>4256</v>
      </c>
      <c r="BC2685" s="7" t="s">
        <v>143</v>
      </c>
      <c r="BD2685" s="7" t="s">
        <v>52</v>
      </c>
      <c r="BE2685" s="7">
        <v>98407</v>
      </c>
      <c r="BF2685" s="7" t="s">
        <v>32806</v>
      </c>
      <c r="BO2685" t="s">
        <v>32807</v>
      </c>
      <c r="BP2685">
        <v>4952</v>
      </c>
      <c r="BQ2685">
        <v>4495</v>
      </c>
      <c r="BR2685">
        <v>5212</v>
      </c>
      <c r="BU2685" t="s">
        <v>23194</v>
      </c>
      <c r="BV2685" t="s">
        <v>4695</v>
      </c>
      <c r="BX2685">
        <v>43597.980914351851</v>
      </c>
    </row>
    <row r="2686" spans="1:76" x14ac:dyDescent="0.25">
      <c r="A2686" t="s">
        <v>32808</v>
      </c>
      <c r="B2686" t="s">
        <v>1856</v>
      </c>
      <c r="C2686" t="s">
        <v>46</v>
      </c>
      <c r="D2686">
        <v>42149</v>
      </c>
      <c r="I2686">
        <v>42149</v>
      </c>
      <c r="J2686">
        <v>2015</v>
      </c>
      <c r="K2686" t="s">
        <v>85</v>
      </c>
      <c r="L2686" t="s">
        <v>32809</v>
      </c>
      <c r="N2686" t="s">
        <v>1858</v>
      </c>
      <c r="O2686" t="s">
        <v>117</v>
      </c>
      <c r="P2686" t="s">
        <v>115</v>
      </c>
      <c r="Q2686" t="s">
        <v>52</v>
      </c>
      <c r="R2686">
        <v>98374</v>
      </c>
      <c r="S2686" t="s">
        <v>32810</v>
      </c>
      <c r="T2686" t="s">
        <v>32810</v>
      </c>
      <c r="U2686" t="s">
        <v>32811</v>
      </c>
      <c r="V2686" t="s">
        <v>5407</v>
      </c>
      <c r="W2686">
        <v>30</v>
      </c>
      <c r="X2686" t="s">
        <v>4784</v>
      </c>
      <c r="Y2686">
        <v>3879</v>
      </c>
      <c r="Z2686" t="s">
        <v>115</v>
      </c>
      <c r="AA2686" t="s">
        <v>4785</v>
      </c>
      <c r="AB2686">
        <v>441987</v>
      </c>
      <c r="AC2686" t="s">
        <v>146</v>
      </c>
      <c r="AD2686" t="s">
        <v>4690</v>
      </c>
      <c r="AE2686" t="s">
        <v>107</v>
      </c>
      <c r="AF2686" t="s">
        <v>107</v>
      </c>
      <c r="AJ2686" t="s">
        <v>58</v>
      </c>
      <c r="AK2686" t="s">
        <v>59</v>
      </c>
      <c r="AL2686">
        <v>42311</v>
      </c>
      <c r="AM2686" t="s">
        <v>4878</v>
      </c>
      <c r="AN2686" t="b">
        <v>1</v>
      </c>
      <c r="AQ2686" t="s">
        <v>60</v>
      </c>
      <c r="AR2686" t="s">
        <v>99</v>
      </c>
      <c r="BB2686" s="7" t="s">
        <v>1858</v>
      </c>
      <c r="BC2686" s="7" t="s">
        <v>117</v>
      </c>
      <c r="BD2686" s="7" t="s">
        <v>52</v>
      </c>
      <c r="BE2686" s="7">
        <v>98374</v>
      </c>
      <c r="BF2686" s="7" t="s">
        <v>32811</v>
      </c>
      <c r="BO2686" t="s">
        <v>32812</v>
      </c>
      <c r="BP2686">
        <v>18050</v>
      </c>
      <c r="BQ2686">
        <v>4862</v>
      </c>
      <c r="BR2686">
        <v>5724</v>
      </c>
      <c r="BU2686" t="s">
        <v>32813</v>
      </c>
      <c r="BV2686" t="s">
        <v>4695</v>
      </c>
      <c r="BX2686">
        <v>43597.988634259258</v>
      </c>
    </row>
    <row r="2687" spans="1:76" x14ac:dyDescent="0.25">
      <c r="A2687" t="s">
        <v>32814</v>
      </c>
      <c r="B2687" t="s">
        <v>28414</v>
      </c>
      <c r="C2687" t="s">
        <v>46</v>
      </c>
      <c r="D2687">
        <v>42109</v>
      </c>
      <c r="H2687" t="s">
        <v>47</v>
      </c>
      <c r="I2687">
        <v>42109</v>
      </c>
      <c r="J2687">
        <v>2015</v>
      </c>
      <c r="K2687" t="s">
        <v>85</v>
      </c>
      <c r="L2687" t="s">
        <v>32815</v>
      </c>
      <c r="N2687" t="s">
        <v>32816</v>
      </c>
      <c r="O2687" t="s">
        <v>873</v>
      </c>
      <c r="P2687" t="s">
        <v>226</v>
      </c>
      <c r="Q2687" t="s">
        <v>52</v>
      </c>
      <c r="R2687">
        <v>98606</v>
      </c>
      <c r="S2687" t="s">
        <v>32817</v>
      </c>
      <c r="T2687" t="s">
        <v>32817</v>
      </c>
      <c r="U2687" t="s">
        <v>32818</v>
      </c>
      <c r="V2687" t="s">
        <v>4783</v>
      </c>
      <c r="W2687">
        <v>25</v>
      </c>
      <c r="X2687" t="s">
        <v>6013</v>
      </c>
      <c r="Y2687">
        <v>3147</v>
      </c>
      <c r="Z2687" t="s">
        <v>226</v>
      </c>
      <c r="AA2687" t="s">
        <v>4785</v>
      </c>
      <c r="AB2687">
        <v>249233</v>
      </c>
      <c r="AC2687" t="s">
        <v>146</v>
      </c>
      <c r="AD2687" t="s">
        <v>4690</v>
      </c>
      <c r="AE2687" t="s">
        <v>107</v>
      </c>
      <c r="AF2687" t="s">
        <v>107</v>
      </c>
      <c r="AJ2687" t="s">
        <v>58</v>
      </c>
      <c r="AK2687" t="s">
        <v>59</v>
      </c>
      <c r="AL2687">
        <v>42311</v>
      </c>
      <c r="AM2687" t="s">
        <v>4692</v>
      </c>
      <c r="AN2687" t="b">
        <v>1</v>
      </c>
      <c r="AQ2687" t="s">
        <v>60</v>
      </c>
      <c r="AR2687" t="s">
        <v>61</v>
      </c>
      <c r="BB2687" s="7" t="s">
        <v>32816</v>
      </c>
      <c r="BC2687" s="7" t="s">
        <v>19118</v>
      </c>
      <c r="BD2687" s="7" t="s">
        <v>52</v>
      </c>
      <c r="BE2687" s="7">
        <v>98606</v>
      </c>
      <c r="BF2687" s="7" t="s">
        <v>32818</v>
      </c>
      <c r="BG2687" s="7">
        <v>49531.17</v>
      </c>
      <c r="BH2687" s="7">
        <v>0</v>
      </c>
      <c r="BI2687">
        <v>46693.21</v>
      </c>
      <c r="BJ2687">
        <v>0</v>
      </c>
      <c r="BK2687">
        <v>0</v>
      </c>
      <c r="BL2687">
        <v>0</v>
      </c>
      <c r="BM2687">
        <v>45603.45</v>
      </c>
      <c r="BN2687">
        <v>0</v>
      </c>
      <c r="BO2687" t="s">
        <v>32819</v>
      </c>
      <c r="BP2687">
        <v>1579</v>
      </c>
      <c r="BQ2687">
        <v>450</v>
      </c>
      <c r="BR2687">
        <v>5099</v>
      </c>
      <c r="BS2687">
        <v>6519</v>
      </c>
      <c r="BU2687" t="s">
        <v>28419</v>
      </c>
      <c r="BV2687" t="s">
        <v>4695</v>
      </c>
      <c r="BX2687">
        <v>44149.090937499997</v>
      </c>
    </row>
    <row r="2688" spans="1:76" x14ac:dyDescent="0.25">
      <c r="A2688" t="s">
        <v>32820</v>
      </c>
      <c r="B2688" t="s">
        <v>1863</v>
      </c>
      <c r="C2688" t="s">
        <v>46</v>
      </c>
      <c r="D2688">
        <v>42079</v>
      </c>
      <c r="H2688" t="s">
        <v>47</v>
      </c>
      <c r="I2688">
        <v>42079</v>
      </c>
      <c r="J2688">
        <v>2015</v>
      </c>
      <c r="K2688" t="s">
        <v>85</v>
      </c>
      <c r="L2688" t="s">
        <v>32525</v>
      </c>
      <c r="N2688" t="s">
        <v>1864</v>
      </c>
      <c r="O2688" t="s">
        <v>1865</v>
      </c>
      <c r="P2688" t="s">
        <v>68</v>
      </c>
      <c r="Q2688" t="s">
        <v>52</v>
      </c>
      <c r="R2688">
        <v>98354</v>
      </c>
      <c r="S2688" t="s">
        <v>1866</v>
      </c>
      <c r="T2688" t="s">
        <v>32526</v>
      </c>
      <c r="U2688" t="s">
        <v>32527</v>
      </c>
      <c r="V2688" t="s">
        <v>54</v>
      </c>
      <c r="W2688">
        <v>13</v>
      </c>
      <c r="X2688" t="s">
        <v>745</v>
      </c>
      <c r="Y2688">
        <v>4837</v>
      </c>
      <c r="Z2688" t="s">
        <v>68</v>
      </c>
      <c r="AA2688" t="s">
        <v>57</v>
      </c>
      <c r="AC2688" t="s">
        <v>146</v>
      </c>
      <c r="AD2688" t="s">
        <v>4690</v>
      </c>
      <c r="AE2688" t="s">
        <v>107</v>
      </c>
      <c r="AF2688" t="s">
        <v>107</v>
      </c>
      <c r="AJ2688" t="s">
        <v>58</v>
      </c>
      <c r="AK2688" t="s">
        <v>59</v>
      </c>
      <c r="AL2688">
        <v>42311</v>
      </c>
      <c r="AM2688" t="s">
        <v>4692</v>
      </c>
      <c r="AN2688" t="b">
        <v>1</v>
      </c>
      <c r="AQ2688" t="s">
        <v>60</v>
      </c>
      <c r="AR2688" t="s">
        <v>61</v>
      </c>
      <c r="AS2688" t="s">
        <v>4734</v>
      </c>
      <c r="BB2688" s="7" t="s">
        <v>116</v>
      </c>
      <c r="BC2688" s="7" t="s">
        <v>117</v>
      </c>
      <c r="BD2688" s="7" t="s">
        <v>52</v>
      </c>
      <c r="BE2688" s="7">
        <v>98371</v>
      </c>
      <c r="BF2688" s="7" t="s">
        <v>11221</v>
      </c>
      <c r="BG2688" s="7">
        <v>411524.56</v>
      </c>
      <c r="BH2688" s="7">
        <v>0</v>
      </c>
      <c r="BI2688">
        <v>411524.56</v>
      </c>
      <c r="BJ2688">
        <v>0</v>
      </c>
      <c r="BK2688">
        <v>0</v>
      </c>
      <c r="BL2688">
        <v>0</v>
      </c>
      <c r="BM2688">
        <v>187233.68</v>
      </c>
      <c r="BN2688">
        <v>240556</v>
      </c>
      <c r="BO2688" t="s">
        <v>32821</v>
      </c>
      <c r="BP2688">
        <v>8548</v>
      </c>
      <c r="BQ2688">
        <v>3810</v>
      </c>
      <c r="BR2688">
        <v>5350</v>
      </c>
      <c r="BS2688">
        <v>6779</v>
      </c>
      <c r="BT2688">
        <v>30</v>
      </c>
      <c r="BU2688" t="s">
        <v>11223</v>
      </c>
      <c r="BV2688" t="s">
        <v>4695</v>
      </c>
      <c r="BX2688">
        <v>44149.100729166668</v>
      </c>
    </row>
    <row r="2689" spans="1:76" x14ac:dyDescent="0.25">
      <c r="A2689" t="s">
        <v>33104</v>
      </c>
      <c r="B2689" t="s">
        <v>33105</v>
      </c>
      <c r="C2689" t="s">
        <v>46</v>
      </c>
      <c r="D2689">
        <v>42152</v>
      </c>
      <c r="I2689">
        <v>42152</v>
      </c>
      <c r="J2689">
        <v>2015</v>
      </c>
      <c r="K2689" t="s">
        <v>85</v>
      </c>
      <c r="L2689" t="s">
        <v>33106</v>
      </c>
      <c r="N2689" t="s">
        <v>33107</v>
      </c>
      <c r="O2689" t="s">
        <v>349</v>
      </c>
      <c r="P2689" t="s">
        <v>80</v>
      </c>
      <c r="Q2689" t="s">
        <v>52</v>
      </c>
      <c r="R2689">
        <v>98362</v>
      </c>
      <c r="S2689" t="s">
        <v>33108</v>
      </c>
      <c r="T2689" t="s">
        <v>33108</v>
      </c>
      <c r="U2689" t="s">
        <v>33109</v>
      </c>
      <c r="V2689" t="s">
        <v>4968</v>
      </c>
      <c r="W2689">
        <v>32</v>
      </c>
      <c r="X2689" t="s">
        <v>12654</v>
      </c>
      <c r="Y2689">
        <v>3916</v>
      </c>
      <c r="Z2689" t="s">
        <v>80</v>
      </c>
      <c r="AA2689" t="s">
        <v>4785</v>
      </c>
      <c r="AB2689">
        <v>11269</v>
      </c>
      <c r="AC2689" t="s">
        <v>146</v>
      </c>
      <c r="AD2689" t="s">
        <v>4690</v>
      </c>
      <c r="AE2689" t="s">
        <v>107</v>
      </c>
      <c r="AF2689" t="s">
        <v>107</v>
      </c>
      <c r="AJ2689" t="s">
        <v>58</v>
      </c>
      <c r="AK2689" t="s">
        <v>59</v>
      </c>
      <c r="AL2689">
        <v>42311</v>
      </c>
      <c r="AM2689" t="s">
        <v>4878</v>
      </c>
      <c r="AN2689" t="b">
        <v>1</v>
      </c>
      <c r="AQ2689" t="s">
        <v>73</v>
      </c>
      <c r="AR2689" t="s">
        <v>99</v>
      </c>
      <c r="BB2689" s="7" t="s">
        <v>33110</v>
      </c>
      <c r="BC2689" s="7" t="s">
        <v>349</v>
      </c>
      <c r="BD2689" s="7" t="s">
        <v>52</v>
      </c>
      <c r="BE2689" s="7">
        <v>98362</v>
      </c>
      <c r="BF2689" s="7" t="s">
        <v>33111</v>
      </c>
      <c r="BO2689" t="s">
        <v>33112</v>
      </c>
      <c r="BP2689">
        <v>1188</v>
      </c>
      <c r="BQ2689">
        <v>4405</v>
      </c>
      <c r="BR2689">
        <v>5082</v>
      </c>
      <c r="BU2689" t="s">
        <v>33113</v>
      </c>
      <c r="BV2689" t="s">
        <v>4695</v>
      </c>
      <c r="BX2689">
        <v>43597.978796296295</v>
      </c>
    </row>
    <row r="2690" spans="1:76" x14ac:dyDescent="0.25">
      <c r="A2690" t="s">
        <v>34227</v>
      </c>
      <c r="B2690" t="s">
        <v>1179</v>
      </c>
      <c r="C2690" t="s">
        <v>46</v>
      </c>
      <c r="D2690">
        <v>42183</v>
      </c>
      <c r="I2690">
        <v>42183</v>
      </c>
      <c r="J2690">
        <v>2015</v>
      </c>
      <c r="K2690" t="s">
        <v>85</v>
      </c>
      <c r="L2690" t="s">
        <v>21151</v>
      </c>
      <c r="N2690" t="s">
        <v>1207</v>
      </c>
      <c r="O2690" t="s">
        <v>411</v>
      </c>
      <c r="P2690" t="s">
        <v>115</v>
      </c>
      <c r="Q2690" t="s">
        <v>52</v>
      </c>
      <c r="R2690">
        <v>98335</v>
      </c>
      <c r="S2690" t="s">
        <v>34228</v>
      </c>
      <c r="T2690" t="s">
        <v>34229</v>
      </c>
      <c r="U2690" t="s">
        <v>21153</v>
      </c>
      <c r="V2690" t="s">
        <v>5407</v>
      </c>
      <c r="W2690">
        <v>30</v>
      </c>
      <c r="X2690" t="s">
        <v>4784</v>
      </c>
      <c r="Y2690">
        <v>3879</v>
      </c>
      <c r="Z2690" t="s">
        <v>115</v>
      </c>
      <c r="AA2690" t="s">
        <v>4785</v>
      </c>
      <c r="AB2690">
        <v>441987</v>
      </c>
      <c r="AC2690" t="s">
        <v>146</v>
      </c>
      <c r="AD2690" t="s">
        <v>4690</v>
      </c>
      <c r="AE2690" t="s">
        <v>107</v>
      </c>
      <c r="AF2690" t="s">
        <v>107</v>
      </c>
      <c r="AJ2690" t="s">
        <v>58</v>
      </c>
      <c r="AK2690" t="s">
        <v>59</v>
      </c>
      <c r="AL2690">
        <v>42311</v>
      </c>
      <c r="AM2690" t="s">
        <v>4878</v>
      </c>
      <c r="AN2690" t="b">
        <v>1</v>
      </c>
      <c r="AQ2690" t="s">
        <v>177</v>
      </c>
      <c r="BB2690" s="7" t="s">
        <v>34230</v>
      </c>
      <c r="BC2690" s="7" t="s">
        <v>411</v>
      </c>
      <c r="BD2690" s="7" t="s">
        <v>52</v>
      </c>
      <c r="BE2690" s="7">
        <v>98335</v>
      </c>
      <c r="BF2690" s="7" t="s">
        <v>21153</v>
      </c>
      <c r="BO2690" t="s">
        <v>34231</v>
      </c>
      <c r="BP2690">
        <v>12467</v>
      </c>
      <c r="BQ2690">
        <v>233</v>
      </c>
      <c r="BR2690">
        <v>5517</v>
      </c>
      <c r="BU2690" t="s">
        <v>25224</v>
      </c>
      <c r="BV2690" t="s">
        <v>4695</v>
      </c>
      <c r="BX2690">
        <v>43597.985358796293</v>
      </c>
    </row>
    <row r="2691" spans="1:76" x14ac:dyDescent="0.25">
      <c r="A2691" t="s">
        <v>34447</v>
      </c>
      <c r="B2691" t="s">
        <v>34448</v>
      </c>
      <c r="C2691" t="s">
        <v>46</v>
      </c>
      <c r="D2691">
        <v>42184</v>
      </c>
      <c r="I2691">
        <v>42184</v>
      </c>
      <c r="J2691">
        <v>2015</v>
      </c>
      <c r="K2691" t="s">
        <v>85</v>
      </c>
      <c r="L2691" t="s">
        <v>34449</v>
      </c>
      <c r="N2691" t="s">
        <v>34450</v>
      </c>
      <c r="O2691" t="s">
        <v>453</v>
      </c>
      <c r="P2691" t="s">
        <v>199</v>
      </c>
      <c r="Q2691" t="s">
        <v>52</v>
      </c>
      <c r="R2691">
        <v>98272</v>
      </c>
      <c r="S2691" t="s">
        <v>34451</v>
      </c>
      <c r="T2691" t="s">
        <v>34451</v>
      </c>
      <c r="U2691" t="s">
        <v>34452</v>
      </c>
      <c r="V2691" t="s">
        <v>6380</v>
      </c>
      <c r="W2691">
        <v>45</v>
      </c>
      <c r="X2691" t="s">
        <v>6381</v>
      </c>
      <c r="Y2691">
        <v>4135</v>
      </c>
      <c r="Z2691" t="s">
        <v>199</v>
      </c>
      <c r="AA2691" t="s">
        <v>4785</v>
      </c>
      <c r="AB2691">
        <v>64491</v>
      </c>
      <c r="AC2691" t="s">
        <v>146</v>
      </c>
      <c r="AD2691" t="s">
        <v>4690</v>
      </c>
      <c r="AE2691" t="s">
        <v>107</v>
      </c>
      <c r="AF2691" t="s">
        <v>107</v>
      </c>
      <c r="AJ2691" t="s">
        <v>58</v>
      </c>
      <c r="AK2691" t="s">
        <v>59</v>
      </c>
      <c r="AL2691">
        <v>42311</v>
      </c>
      <c r="AM2691" t="s">
        <v>4878</v>
      </c>
      <c r="AN2691" t="b">
        <v>1</v>
      </c>
      <c r="AQ2691" t="s">
        <v>73</v>
      </c>
      <c r="AR2691" t="s">
        <v>150</v>
      </c>
      <c r="BB2691" s="7" t="s">
        <v>34450</v>
      </c>
      <c r="BC2691" s="7" t="s">
        <v>453</v>
      </c>
      <c r="BD2691" s="7" t="s">
        <v>52</v>
      </c>
      <c r="BE2691" s="7">
        <v>98272</v>
      </c>
      <c r="BF2691" s="7" t="s">
        <v>34452</v>
      </c>
      <c r="BO2691" t="s">
        <v>34453</v>
      </c>
      <c r="BP2691">
        <v>207</v>
      </c>
      <c r="BQ2691">
        <v>3681</v>
      </c>
      <c r="BR2691">
        <v>5039</v>
      </c>
      <c r="BU2691" t="s">
        <v>34454</v>
      </c>
      <c r="BV2691" t="s">
        <v>4695</v>
      </c>
      <c r="BX2691">
        <v>43597.978194444448</v>
      </c>
    </row>
    <row r="2692" spans="1:76" x14ac:dyDescent="0.25">
      <c r="A2692" t="s">
        <v>34455</v>
      </c>
      <c r="B2692" t="s">
        <v>2438</v>
      </c>
      <c r="C2692" t="s">
        <v>46</v>
      </c>
      <c r="D2692">
        <v>42149</v>
      </c>
      <c r="H2692" t="s">
        <v>47</v>
      </c>
      <c r="I2692">
        <v>42149</v>
      </c>
      <c r="J2692">
        <v>2015</v>
      </c>
      <c r="K2692" t="s">
        <v>85</v>
      </c>
      <c r="L2692" t="s">
        <v>33083</v>
      </c>
      <c r="N2692" t="s">
        <v>2440</v>
      </c>
      <c r="O2692" t="s">
        <v>557</v>
      </c>
      <c r="P2692" t="s">
        <v>322</v>
      </c>
      <c r="Q2692" t="s">
        <v>52</v>
      </c>
      <c r="R2692">
        <v>99301</v>
      </c>
      <c r="S2692" t="s">
        <v>34456</v>
      </c>
      <c r="T2692" t="s">
        <v>34456</v>
      </c>
      <c r="U2692" t="s">
        <v>33084</v>
      </c>
      <c r="V2692" t="s">
        <v>54</v>
      </c>
      <c r="W2692">
        <v>13</v>
      </c>
      <c r="X2692" t="s">
        <v>324</v>
      </c>
      <c r="Y2692">
        <v>4795</v>
      </c>
      <c r="Z2692" t="s">
        <v>322</v>
      </c>
      <c r="AA2692" t="s">
        <v>57</v>
      </c>
      <c r="AC2692" t="s">
        <v>146</v>
      </c>
      <c r="AD2692" t="s">
        <v>4690</v>
      </c>
      <c r="AE2692" t="s">
        <v>107</v>
      </c>
      <c r="AF2692" t="s">
        <v>107</v>
      </c>
      <c r="AJ2692" t="s">
        <v>58</v>
      </c>
      <c r="AK2692" t="s">
        <v>59</v>
      </c>
      <c r="AL2692">
        <v>42311</v>
      </c>
      <c r="AM2692" t="s">
        <v>4692</v>
      </c>
      <c r="AN2692" t="b">
        <v>1</v>
      </c>
      <c r="AQ2692" t="s">
        <v>60</v>
      </c>
      <c r="AR2692" t="s">
        <v>99</v>
      </c>
      <c r="AS2692" t="s">
        <v>4734</v>
      </c>
      <c r="BB2692" s="7" t="s">
        <v>2440</v>
      </c>
      <c r="BC2692" s="7" t="s">
        <v>557</v>
      </c>
      <c r="BD2692" s="7" t="s">
        <v>52</v>
      </c>
      <c r="BE2692" s="7">
        <v>99301</v>
      </c>
      <c r="BF2692" s="7" t="s">
        <v>33084</v>
      </c>
      <c r="BG2692" s="7">
        <v>13371.63</v>
      </c>
      <c r="BH2692" s="7">
        <v>0</v>
      </c>
      <c r="BI2692">
        <v>13371.63</v>
      </c>
      <c r="BJ2692">
        <v>0</v>
      </c>
      <c r="BK2692">
        <v>0</v>
      </c>
      <c r="BL2692">
        <v>0</v>
      </c>
      <c r="BO2692" t="s">
        <v>34457</v>
      </c>
      <c r="BP2692">
        <v>11172</v>
      </c>
      <c r="BQ2692">
        <v>4672</v>
      </c>
      <c r="BR2692">
        <v>5459</v>
      </c>
      <c r="BS2692">
        <v>6872</v>
      </c>
      <c r="BT2692">
        <v>9</v>
      </c>
      <c r="BU2692" t="s">
        <v>23295</v>
      </c>
      <c r="BV2692" t="s">
        <v>4695</v>
      </c>
      <c r="BX2692">
        <v>44149.104155092595</v>
      </c>
    </row>
    <row r="2693" spans="1:76" x14ac:dyDescent="0.25">
      <c r="A2693" t="s">
        <v>34458</v>
      </c>
      <c r="B2693" t="s">
        <v>34459</v>
      </c>
      <c r="C2693" t="s">
        <v>46</v>
      </c>
      <c r="D2693">
        <v>42143</v>
      </c>
      <c r="I2693">
        <v>42143</v>
      </c>
      <c r="J2693">
        <v>2015</v>
      </c>
      <c r="K2693" t="s">
        <v>85</v>
      </c>
      <c r="L2693" t="s">
        <v>34460</v>
      </c>
      <c r="N2693" t="s">
        <v>34461</v>
      </c>
      <c r="O2693" t="s">
        <v>582</v>
      </c>
      <c r="P2693" t="s">
        <v>199</v>
      </c>
      <c r="Q2693" t="s">
        <v>52</v>
      </c>
      <c r="R2693">
        <v>98043</v>
      </c>
      <c r="S2693" t="s">
        <v>34462</v>
      </c>
      <c r="T2693" t="s">
        <v>34462</v>
      </c>
      <c r="U2693" t="s">
        <v>34463</v>
      </c>
      <c r="V2693" t="s">
        <v>5407</v>
      </c>
      <c r="W2693">
        <v>30</v>
      </c>
      <c r="X2693" t="s">
        <v>5278</v>
      </c>
      <c r="Y2693">
        <v>4107</v>
      </c>
      <c r="Z2693" t="s">
        <v>199</v>
      </c>
      <c r="AA2693" t="s">
        <v>4785</v>
      </c>
      <c r="AB2693">
        <v>416727</v>
      </c>
      <c r="AC2693" t="s">
        <v>146</v>
      </c>
      <c r="AD2693" t="s">
        <v>4690</v>
      </c>
      <c r="AE2693" t="s">
        <v>107</v>
      </c>
      <c r="AF2693" t="s">
        <v>107</v>
      </c>
      <c r="AJ2693" t="s">
        <v>58</v>
      </c>
      <c r="AK2693" t="s">
        <v>59</v>
      </c>
      <c r="AL2693">
        <v>42311</v>
      </c>
      <c r="AM2693" t="s">
        <v>4878</v>
      </c>
      <c r="AN2693" t="b">
        <v>1</v>
      </c>
      <c r="AQ2693" t="s">
        <v>73</v>
      </c>
      <c r="AR2693" t="s">
        <v>99</v>
      </c>
      <c r="BB2693" s="7" t="s">
        <v>34461</v>
      </c>
      <c r="BC2693" s="7" t="s">
        <v>582</v>
      </c>
      <c r="BD2693" s="7" t="s">
        <v>52</v>
      </c>
      <c r="BE2693" s="7">
        <v>98043</v>
      </c>
      <c r="BF2693" s="7" t="s">
        <v>34463</v>
      </c>
      <c r="BO2693" t="s">
        <v>34464</v>
      </c>
      <c r="BP2693">
        <v>16415</v>
      </c>
      <c r="BQ2693">
        <v>1914</v>
      </c>
      <c r="BR2693">
        <v>5669</v>
      </c>
      <c r="BU2693" t="s">
        <v>34465</v>
      </c>
      <c r="BV2693" t="s">
        <v>4695</v>
      </c>
      <c r="BX2693">
        <v>43597.987800925926</v>
      </c>
    </row>
    <row r="2694" spans="1:76" x14ac:dyDescent="0.25">
      <c r="A2694" t="s">
        <v>34466</v>
      </c>
      <c r="B2694" t="s">
        <v>34467</v>
      </c>
      <c r="C2694" t="s">
        <v>46</v>
      </c>
      <c r="D2694">
        <v>42089</v>
      </c>
      <c r="I2694">
        <v>42089</v>
      </c>
      <c r="J2694">
        <v>2015</v>
      </c>
      <c r="K2694" t="s">
        <v>85</v>
      </c>
      <c r="L2694" t="s">
        <v>34468</v>
      </c>
      <c r="N2694" t="s">
        <v>34469</v>
      </c>
      <c r="O2694" t="s">
        <v>411</v>
      </c>
      <c r="P2694" t="s">
        <v>115</v>
      </c>
      <c r="Q2694" t="s">
        <v>52</v>
      </c>
      <c r="R2694">
        <v>98335</v>
      </c>
      <c r="S2694" t="s">
        <v>34470</v>
      </c>
      <c r="T2694" t="s">
        <v>34470</v>
      </c>
      <c r="U2694" t="s">
        <v>34471</v>
      </c>
      <c r="V2694" t="s">
        <v>5653</v>
      </c>
      <c r="W2694">
        <v>49</v>
      </c>
      <c r="X2694" t="s">
        <v>34472</v>
      </c>
      <c r="Y2694">
        <v>3876</v>
      </c>
      <c r="Z2694" t="s">
        <v>115</v>
      </c>
      <c r="AA2694" t="s">
        <v>4785</v>
      </c>
      <c r="AB2694">
        <v>42743</v>
      </c>
      <c r="AC2694" t="s">
        <v>146</v>
      </c>
      <c r="AD2694" t="s">
        <v>4690</v>
      </c>
      <c r="AE2694" t="s">
        <v>107</v>
      </c>
      <c r="AF2694" t="s">
        <v>107</v>
      </c>
      <c r="AJ2694" t="s">
        <v>58</v>
      </c>
      <c r="AK2694" t="s">
        <v>59</v>
      </c>
      <c r="AL2694">
        <v>42311</v>
      </c>
      <c r="AM2694" t="s">
        <v>4878</v>
      </c>
      <c r="AN2694" t="b">
        <v>1</v>
      </c>
      <c r="AQ2694" t="s">
        <v>177</v>
      </c>
      <c r="BB2694" s="7" t="s">
        <v>34469</v>
      </c>
      <c r="BC2694" s="7" t="s">
        <v>411</v>
      </c>
      <c r="BD2694" s="7" t="s">
        <v>52</v>
      </c>
      <c r="BE2694" s="7">
        <v>98335</v>
      </c>
      <c r="BF2694" s="7" t="s">
        <v>34471</v>
      </c>
      <c r="BO2694" t="s">
        <v>34473</v>
      </c>
      <c r="BP2694">
        <v>18203</v>
      </c>
      <c r="BQ2694">
        <v>2062</v>
      </c>
      <c r="BR2694">
        <v>5731</v>
      </c>
      <c r="BU2694" t="s">
        <v>34474</v>
      </c>
      <c r="BV2694" t="s">
        <v>4695</v>
      </c>
      <c r="BX2694">
        <v>43597.988738425927</v>
      </c>
    </row>
    <row r="2695" spans="1:76" x14ac:dyDescent="0.25">
      <c r="A2695" t="s">
        <v>34771</v>
      </c>
      <c r="B2695" t="s">
        <v>34772</v>
      </c>
      <c r="C2695" t="s">
        <v>46</v>
      </c>
      <c r="D2695">
        <v>42142</v>
      </c>
      <c r="I2695">
        <v>42142</v>
      </c>
      <c r="J2695">
        <v>2015</v>
      </c>
      <c r="K2695" t="s">
        <v>85</v>
      </c>
      <c r="L2695" t="s">
        <v>34773</v>
      </c>
      <c r="N2695" t="s">
        <v>34774</v>
      </c>
      <c r="O2695" t="s">
        <v>1157</v>
      </c>
      <c r="P2695" t="s">
        <v>241</v>
      </c>
      <c r="Q2695" t="s">
        <v>52</v>
      </c>
      <c r="R2695">
        <v>98942</v>
      </c>
      <c r="S2695" t="s">
        <v>34775</v>
      </c>
      <c r="T2695" t="s">
        <v>34775</v>
      </c>
      <c r="U2695" t="s">
        <v>34776</v>
      </c>
      <c r="V2695" t="s">
        <v>5653</v>
      </c>
      <c r="W2695">
        <v>49</v>
      </c>
      <c r="X2695" t="s">
        <v>34777</v>
      </c>
      <c r="Y2695">
        <v>4053</v>
      </c>
      <c r="Z2695" t="s">
        <v>241</v>
      </c>
      <c r="AA2695" t="s">
        <v>4785</v>
      </c>
      <c r="AB2695">
        <v>10728</v>
      </c>
      <c r="AC2695" t="s">
        <v>146</v>
      </c>
      <c r="AD2695" t="s">
        <v>4690</v>
      </c>
      <c r="AE2695" t="s">
        <v>107</v>
      </c>
      <c r="AF2695" t="s">
        <v>107</v>
      </c>
      <c r="AJ2695" t="s">
        <v>58</v>
      </c>
      <c r="AK2695" t="s">
        <v>59</v>
      </c>
      <c r="AL2695">
        <v>42311</v>
      </c>
      <c r="AM2695" t="s">
        <v>4878</v>
      </c>
      <c r="AN2695" t="b">
        <v>1</v>
      </c>
      <c r="AQ2695" t="s">
        <v>73</v>
      </c>
      <c r="AR2695" t="s">
        <v>150</v>
      </c>
      <c r="BB2695" s="7" t="s">
        <v>34774</v>
      </c>
      <c r="BC2695" s="7" t="s">
        <v>1157</v>
      </c>
      <c r="BD2695" s="7" t="s">
        <v>52</v>
      </c>
      <c r="BE2695" s="7">
        <v>98942</v>
      </c>
      <c r="BF2695" s="7" t="s">
        <v>34776</v>
      </c>
      <c r="BO2695" t="s">
        <v>34778</v>
      </c>
      <c r="BP2695">
        <v>13289</v>
      </c>
      <c r="BQ2695">
        <v>3439</v>
      </c>
      <c r="BR2695">
        <v>5555</v>
      </c>
      <c r="BU2695" t="s">
        <v>34779</v>
      </c>
      <c r="BV2695" t="s">
        <v>4695</v>
      </c>
      <c r="BX2695">
        <v>43597.985914351855</v>
      </c>
    </row>
    <row r="2696" spans="1:76" x14ac:dyDescent="0.25">
      <c r="A2696" t="s">
        <v>35835</v>
      </c>
      <c r="B2696" t="s">
        <v>35836</v>
      </c>
      <c r="C2696" t="s">
        <v>46</v>
      </c>
      <c r="D2696">
        <v>42183</v>
      </c>
      <c r="I2696">
        <v>42183</v>
      </c>
      <c r="J2696">
        <v>2015</v>
      </c>
      <c r="K2696" t="s">
        <v>85</v>
      </c>
      <c r="L2696" t="s">
        <v>35837</v>
      </c>
      <c r="N2696" t="s">
        <v>35838</v>
      </c>
      <c r="O2696" t="s">
        <v>830</v>
      </c>
      <c r="P2696" t="s">
        <v>105</v>
      </c>
      <c r="Q2696" t="s">
        <v>52</v>
      </c>
      <c r="R2696">
        <v>99019</v>
      </c>
      <c r="S2696" t="s">
        <v>35839</v>
      </c>
      <c r="T2696" t="s">
        <v>35840</v>
      </c>
      <c r="U2696" t="s">
        <v>35841</v>
      </c>
      <c r="V2696" t="s">
        <v>4968</v>
      </c>
      <c r="W2696">
        <v>32</v>
      </c>
      <c r="X2696" t="s">
        <v>15353</v>
      </c>
      <c r="Y2696">
        <v>5039</v>
      </c>
      <c r="Z2696" t="s">
        <v>105</v>
      </c>
      <c r="AA2696" t="s">
        <v>4785</v>
      </c>
      <c r="AB2696">
        <v>5377</v>
      </c>
      <c r="AC2696" t="s">
        <v>146</v>
      </c>
      <c r="AD2696" t="s">
        <v>4690</v>
      </c>
      <c r="AE2696" t="s">
        <v>107</v>
      </c>
      <c r="AF2696" t="s">
        <v>107</v>
      </c>
      <c r="AJ2696" t="s">
        <v>58</v>
      </c>
      <c r="AK2696" t="s">
        <v>59</v>
      </c>
      <c r="AL2696">
        <v>42311</v>
      </c>
      <c r="AM2696" t="s">
        <v>4878</v>
      </c>
      <c r="AN2696" t="b">
        <v>1</v>
      </c>
      <c r="AQ2696" t="s">
        <v>73</v>
      </c>
      <c r="AR2696" t="s">
        <v>150</v>
      </c>
      <c r="BB2696" s="7" t="s">
        <v>35838</v>
      </c>
      <c r="BC2696" s="7" t="s">
        <v>830</v>
      </c>
      <c r="BD2696" s="7" t="s">
        <v>52</v>
      </c>
      <c r="BE2696" s="7">
        <v>99019</v>
      </c>
      <c r="BO2696" t="s">
        <v>35842</v>
      </c>
      <c r="BP2696">
        <v>13263</v>
      </c>
      <c r="BQ2696">
        <v>1665</v>
      </c>
      <c r="BR2696">
        <v>5554</v>
      </c>
      <c r="BU2696" t="s">
        <v>35843</v>
      </c>
      <c r="BV2696" t="s">
        <v>4695</v>
      </c>
      <c r="BX2696">
        <v>43597.985891203702</v>
      </c>
    </row>
    <row r="2697" spans="1:76" x14ac:dyDescent="0.25">
      <c r="A2697" t="s">
        <v>35892</v>
      </c>
      <c r="B2697" t="s">
        <v>35893</v>
      </c>
      <c r="C2697" t="s">
        <v>46</v>
      </c>
      <c r="D2697">
        <v>42166</v>
      </c>
      <c r="I2697">
        <v>42166</v>
      </c>
      <c r="J2697">
        <v>2015</v>
      </c>
      <c r="K2697" t="s">
        <v>85</v>
      </c>
      <c r="L2697" t="s">
        <v>35894</v>
      </c>
      <c r="N2697" t="s">
        <v>35895</v>
      </c>
      <c r="O2697" t="s">
        <v>225</v>
      </c>
      <c r="P2697" t="s">
        <v>226</v>
      </c>
      <c r="Q2697" t="s">
        <v>52</v>
      </c>
      <c r="R2697">
        <v>98682</v>
      </c>
      <c r="S2697" t="s">
        <v>35896</v>
      </c>
      <c r="T2697" t="s">
        <v>35896</v>
      </c>
      <c r="U2697" t="s">
        <v>35897</v>
      </c>
      <c r="V2697" t="s">
        <v>5653</v>
      </c>
      <c r="W2697">
        <v>49</v>
      </c>
      <c r="X2697" t="s">
        <v>35898</v>
      </c>
      <c r="Y2697">
        <v>3039</v>
      </c>
      <c r="Z2697" t="s">
        <v>226</v>
      </c>
      <c r="AA2697" t="s">
        <v>4785</v>
      </c>
      <c r="AB2697">
        <v>39680</v>
      </c>
      <c r="AC2697" t="s">
        <v>146</v>
      </c>
      <c r="AD2697" t="s">
        <v>4690</v>
      </c>
      <c r="AE2697" t="s">
        <v>107</v>
      </c>
      <c r="AF2697" t="s">
        <v>107</v>
      </c>
      <c r="AJ2697" t="s">
        <v>58</v>
      </c>
      <c r="AK2697" t="s">
        <v>59</v>
      </c>
      <c r="AL2697">
        <v>42311</v>
      </c>
      <c r="AM2697" t="s">
        <v>4878</v>
      </c>
      <c r="AN2697" t="b">
        <v>1</v>
      </c>
      <c r="AQ2697" t="s">
        <v>177</v>
      </c>
      <c r="BB2697" s="7" t="s">
        <v>35895</v>
      </c>
      <c r="BC2697" s="7" t="s">
        <v>225</v>
      </c>
      <c r="BD2697" s="7" t="s">
        <v>52</v>
      </c>
      <c r="BE2697" s="7">
        <v>98682</v>
      </c>
      <c r="BF2697" s="7" t="s">
        <v>35897</v>
      </c>
      <c r="BO2697" t="s">
        <v>35899</v>
      </c>
      <c r="BP2697">
        <v>10096</v>
      </c>
      <c r="BQ2697">
        <v>4641</v>
      </c>
      <c r="BR2697">
        <v>5416</v>
      </c>
      <c r="BU2697" t="s">
        <v>35900</v>
      </c>
      <c r="BV2697" t="s">
        <v>4695</v>
      </c>
      <c r="BX2697">
        <v>43597.983819444446</v>
      </c>
    </row>
    <row r="2698" spans="1:76" x14ac:dyDescent="0.25">
      <c r="A2698" t="s">
        <v>35978</v>
      </c>
      <c r="B2698" t="s">
        <v>35979</v>
      </c>
      <c r="C2698" t="s">
        <v>46</v>
      </c>
      <c r="D2698">
        <v>42227</v>
      </c>
      <c r="I2698">
        <v>42227</v>
      </c>
      <c r="J2698">
        <v>2015</v>
      </c>
      <c r="K2698" t="s">
        <v>85</v>
      </c>
      <c r="L2698" t="s">
        <v>35980</v>
      </c>
      <c r="N2698" t="s">
        <v>35981</v>
      </c>
      <c r="O2698" t="s">
        <v>125</v>
      </c>
      <c r="P2698" t="s">
        <v>115</v>
      </c>
      <c r="Q2698" t="s">
        <v>52</v>
      </c>
      <c r="R2698">
        <v>98466</v>
      </c>
      <c r="S2698" t="s">
        <v>35982</v>
      </c>
      <c r="T2698" t="s">
        <v>35982</v>
      </c>
      <c r="U2698" t="s">
        <v>35983</v>
      </c>
      <c r="V2698" t="s">
        <v>5407</v>
      </c>
      <c r="W2698">
        <v>30</v>
      </c>
      <c r="X2698" t="s">
        <v>4784</v>
      </c>
      <c r="Y2698">
        <v>3879</v>
      </c>
      <c r="Z2698" t="s">
        <v>115</v>
      </c>
      <c r="AA2698" t="s">
        <v>4785</v>
      </c>
      <c r="AB2698">
        <v>441987</v>
      </c>
      <c r="AC2698" t="s">
        <v>146</v>
      </c>
      <c r="AD2698" t="s">
        <v>4690</v>
      </c>
      <c r="AE2698" t="s">
        <v>107</v>
      </c>
      <c r="AF2698" t="s">
        <v>107</v>
      </c>
      <c r="AJ2698" t="s">
        <v>58</v>
      </c>
      <c r="AK2698" t="s">
        <v>59</v>
      </c>
      <c r="AL2698">
        <v>42311</v>
      </c>
      <c r="AM2698" t="s">
        <v>4878</v>
      </c>
      <c r="AN2698" t="b">
        <v>1</v>
      </c>
      <c r="AQ2698" t="s">
        <v>177</v>
      </c>
      <c r="BB2698" s="7" t="s">
        <v>35981</v>
      </c>
      <c r="BC2698" s="7" t="s">
        <v>125</v>
      </c>
      <c r="BD2698" s="7" t="s">
        <v>52</v>
      </c>
      <c r="BE2698" s="7">
        <v>98466</v>
      </c>
      <c r="BF2698" s="7" t="s">
        <v>35983</v>
      </c>
      <c r="BO2698" t="s">
        <v>35984</v>
      </c>
      <c r="BP2698">
        <v>14546</v>
      </c>
      <c r="BQ2698">
        <v>4774</v>
      </c>
      <c r="BR2698">
        <v>5604</v>
      </c>
      <c r="BU2698" t="s">
        <v>35985</v>
      </c>
      <c r="BV2698" t="s">
        <v>4695</v>
      </c>
      <c r="BX2698">
        <v>43597.986701388887</v>
      </c>
    </row>
    <row r="2699" spans="1:76" x14ac:dyDescent="0.25">
      <c r="A2699" t="s">
        <v>36188</v>
      </c>
      <c r="B2699" t="s">
        <v>36189</v>
      </c>
      <c r="C2699" t="s">
        <v>46</v>
      </c>
      <c r="D2699">
        <v>42165</v>
      </c>
      <c r="I2699">
        <v>42165</v>
      </c>
      <c r="J2699">
        <v>2015</v>
      </c>
      <c r="K2699" t="s">
        <v>85</v>
      </c>
      <c r="L2699" t="s">
        <v>36190</v>
      </c>
      <c r="N2699" t="s">
        <v>36191</v>
      </c>
      <c r="O2699" t="s">
        <v>542</v>
      </c>
      <c r="P2699" t="s">
        <v>68</v>
      </c>
      <c r="Q2699" t="s">
        <v>52</v>
      </c>
      <c r="R2699">
        <v>98003</v>
      </c>
      <c r="S2699" t="s">
        <v>36192</v>
      </c>
      <c r="T2699" t="s">
        <v>36192</v>
      </c>
      <c r="U2699" t="s">
        <v>36193</v>
      </c>
      <c r="V2699" t="s">
        <v>5683</v>
      </c>
      <c r="W2699">
        <v>44</v>
      </c>
      <c r="X2699" t="s">
        <v>5684</v>
      </c>
      <c r="Y2699">
        <v>5107</v>
      </c>
      <c r="Z2699" t="s">
        <v>68</v>
      </c>
      <c r="AA2699" t="s">
        <v>4785</v>
      </c>
      <c r="AB2699">
        <v>72477</v>
      </c>
      <c r="AC2699" t="s">
        <v>146</v>
      </c>
      <c r="AD2699" t="s">
        <v>4690</v>
      </c>
      <c r="AE2699" t="s">
        <v>107</v>
      </c>
      <c r="AF2699" t="s">
        <v>107</v>
      </c>
      <c r="AJ2699" t="s">
        <v>58</v>
      </c>
      <c r="AK2699" t="s">
        <v>59</v>
      </c>
      <c r="AL2699">
        <v>42311</v>
      </c>
      <c r="AM2699" t="s">
        <v>4878</v>
      </c>
      <c r="AN2699" t="b">
        <v>1</v>
      </c>
      <c r="AQ2699" t="s">
        <v>60</v>
      </c>
      <c r="AR2699" t="s">
        <v>61</v>
      </c>
      <c r="BB2699" s="7" t="s">
        <v>36191</v>
      </c>
      <c r="BC2699" s="7" t="s">
        <v>542</v>
      </c>
      <c r="BD2699" s="7" t="s">
        <v>52</v>
      </c>
      <c r="BE2699" s="7">
        <v>98003</v>
      </c>
      <c r="BF2699" s="7" t="s">
        <v>36194</v>
      </c>
      <c r="BO2699" t="s">
        <v>36195</v>
      </c>
      <c r="BP2699">
        <v>6679</v>
      </c>
      <c r="BQ2699">
        <v>4547</v>
      </c>
      <c r="BR2699">
        <v>5281</v>
      </c>
      <c r="BU2699" t="s">
        <v>36196</v>
      </c>
      <c r="BV2699" t="s">
        <v>4695</v>
      </c>
      <c r="BX2699">
        <v>43597.981956018521</v>
      </c>
    </row>
    <row r="2700" spans="1:76" x14ac:dyDescent="0.25">
      <c r="A2700" t="s">
        <v>36197</v>
      </c>
      <c r="B2700" t="s">
        <v>36198</v>
      </c>
      <c r="C2700" t="s">
        <v>46</v>
      </c>
      <c r="D2700">
        <v>42151</v>
      </c>
      <c r="I2700">
        <v>42151</v>
      </c>
      <c r="J2700">
        <v>2015</v>
      </c>
      <c r="K2700" t="s">
        <v>85</v>
      </c>
      <c r="L2700" t="s">
        <v>36199</v>
      </c>
      <c r="N2700" t="s">
        <v>36200</v>
      </c>
      <c r="O2700" t="s">
        <v>2321</v>
      </c>
      <c r="P2700" t="s">
        <v>226</v>
      </c>
      <c r="Q2700" t="s">
        <v>52</v>
      </c>
      <c r="R2700">
        <v>98671</v>
      </c>
      <c r="S2700" t="s">
        <v>36201</v>
      </c>
      <c r="T2700" t="s">
        <v>36201</v>
      </c>
      <c r="U2700" t="s">
        <v>36202</v>
      </c>
      <c r="V2700" t="s">
        <v>4968</v>
      </c>
      <c r="W2700">
        <v>32</v>
      </c>
      <c r="X2700" t="s">
        <v>31037</v>
      </c>
      <c r="Y2700">
        <v>4319</v>
      </c>
      <c r="Z2700" t="s">
        <v>226</v>
      </c>
      <c r="AA2700" t="s">
        <v>4785</v>
      </c>
      <c r="AB2700">
        <v>8550</v>
      </c>
      <c r="AC2700" t="s">
        <v>146</v>
      </c>
      <c r="AD2700" t="s">
        <v>4690</v>
      </c>
      <c r="AE2700" t="s">
        <v>107</v>
      </c>
      <c r="AF2700" t="s">
        <v>107</v>
      </c>
      <c r="AJ2700" t="s">
        <v>58</v>
      </c>
      <c r="AK2700" t="s">
        <v>59</v>
      </c>
      <c r="AL2700">
        <v>42311</v>
      </c>
      <c r="AM2700" t="s">
        <v>4878</v>
      </c>
      <c r="AN2700" t="b">
        <v>1</v>
      </c>
      <c r="AQ2700" t="s">
        <v>73</v>
      </c>
      <c r="AR2700" t="s">
        <v>99</v>
      </c>
      <c r="BB2700" s="7" t="s">
        <v>36200</v>
      </c>
      <c r="BC2700" s="7" t="s">
        <v>2321</v>
      </c>
      <c r="BD2700" s="7" t="s">
        <v>52</v>
      </c>
      <c r="BE2700" s="7">
        <v>98671</v>
      </c>
      <c r="BF2700" s="7" t="s">
        <v>36202</v>
      </c>
      <c r="BO2700" t="s">
        <v>36203</v>
      </c>
      <c r="BP2700">
        <v>5135</v>
      </c>
      <c r="BQ2700">
        <v>4504</v>
      </c>
      <c r="BR2700">
        <v>5221</v>
      </c>
      <c r="BU2700" t="s">
        <v>36204</v>
      </c>
      <c r="BV2700" t="s">
        <v>4695</v>
      </c>
      <c r="BX2700">
        <v>43597.981041666666</v>
      </c>
    </row>
    <row r="2701" spans="1:76" x14ac:dyDescent="0.25">
      <c r="A2701" t="s">
        <v>36205</v>
      </c>
      <c r="B2701" t="s">
        <v>23726</v>
      </c>
      <c r="C2701" t="s">
        <v>46</v>
      </c>
      <c r="D2701">
        <v>42145</v>
      </c>
      <c r="H2701" t="s">
        <v>47</v>
      </c>
      <c r="I2701">
        <v>42145</v>
      </c>
      <c r="J2701">
        <v>2015</v>
      </c>
      <c r="K2701" t="s">
        <v>85</v>
      </c>
      <c r="L2701" t="s">
        <v>33097</v>
      </c>
      <c r="N2701" t="s">
        <v>24838</v>
      </c>
      <c r="O2701" t="s">
        <v>225</v>
      </c>
      <c r="P2701" t="s">
        <v>226</v>
      </c>
      <c r="Q2701" t="s">
        <v>52</v>
      </c>
      <c r="R2701">
        <v>98666</v>
      </c>
      <c r="S2701" t="s">
        <v>23728</v>
      </c>
      <c r="T2701" t="s">
        <v>33098</v>
      </c>
      <c r="U2701" t="s">
        <v>33099</v>
      </c>
      <c r="V2701" t="s">
        <v>4783</v>
      </c>
      <c r="W2701">
        <v>25</v>
      </c>
      <c r="X2701" t="s">
        <v>6013</v>
      </c>
      <c r="Y2701">
        <v>3147</v>
      </c>
      <c r="Z2701" t="s">
        <v>226</v>
      </c>
      <c r="AA2701" t="s">
        <v>4785</v>
      </c>
      <c r="AB2701">
        <v>249233</v>
      </c>
      <c r="AC2701" t="s">
        <v>146</v>
      </c>
      <c r="AD2701" t="s">
        <v>4690</v>
      </c>
      <c r="AE2701" t="s">
        <v>107</v>
      </c>
      <c r="AF2701" t="s">
        <v>107</v>
      </c>
      <c r="AJ2701" t="s">
        <v>58</v>
      </c>
      <c r="AK2701" t="s">
        <v>59</v>
      </c>
      <c r="AL2701">
        <v>42311</v>
      </c>
      <c r="AM2701" t="s">
        <v>4692</v>
      </c>
      <c r="AN2701" t="b">
        <v>1</v>
      </c>
      <c r="AQ2701" t="s">
        <v>177</v>
      </c>
      <c r="BB2701" s="7" t="s">
        <v>24838</v>
      </c>
      <c r="BC2701" s="7" t="s">
        <v>225</v>
      </c>
      <c r="BD2701" s="7" t="s">
        <v>52</v>
      </c>
      <c r="BE2701" s="7">
        <v>98666</v>
      </c>
      <c r="BG2701" s="7">
        <v>2425</v>
      </c>
      <c r="BH2701" s="7">
        <v>0</v>
      </c>
      <c r="BI2701">
        <v>6033.52</v>
      </c>
      <c r="BJ2701">
        <v>3608.52</v>
      </c>
      <c r="BK2701">
        <v>0</v>
      </c>
      <c r="BL2701">
        <v>0</v>
      </c>
      <c r="BO2701" t="s">
        <v>36206</v>
      </c>
      <c r="BP2701">
        <v>18700</v>
      </c>
      <c r="BQ2701">
        <v>430</v>
      </c>
      <c r="BR2701">
        <v>5740</v>
      </c>
      <c r="BS2701">
        <v>7189</v>
      </c>
      <c r="BU2701" t="s">
        <v>36207</v>
      </c>
      <c r="BV2701" t="s">
        <v>4695</v>
      </c>
      <c r="BX2701">
        <v>44149.113912037035</v>
      </c>
    </row>
    <row r="2702" spans="1:76" x14ac:dyDescent="0.25">
      <c r="A2702" t="s">
        <v>37521</v>
      </c>
      <c r="B2702" t="s">
        <v>37522</v>
      </c>
      <c r="C2702" t="s">
        <v>46</v>
      </c>
      <c r="D2702">
        <v>42183</v>
      </c>
      <c r="I2702">
        <v>42183</v>
      </c>
      <c r="J2702">
        <v>2015</v>
      </c>
      <c r="K2702" t="s">
        <v>85</v>
      </c>
      <c r="L2702" t="s">
        <v>37523</v>
      </c>
      <c r="N2702" t="s">
        <v>1208</v>
      </c>
      <c r="O2702" t="s">
        <v>411</v>
      </c>
      <c r="P2702" t="s">
        <v>115</v>
      </c>
      <c r="Q2702" t="s">
        <v>52</v>
      </c>
      <c r="R2702">
        <v>98335</v>
      </c>
      <c r="S2702" t="s">
        <v>37524</v>
      </c>
      <c r="T2702" t="s">
        <v>37524</v>
      </c>
      <c r="U2702" t="s">
        <v>37525</v>
      </c>
      <c r="V2702" t="s">
        <v>5653</v>
      </c>
      <c r="W2702">
        <v>49</v>
      </c>
      <c r="X2702" t="s">
        <v>34472</v>
      </c>
      <c r="Y2702">
        <v>3876</v>
      </c>
      <c r="Z2702" t="s">
        <v>115</v>
      </c>
      <c r="AA2702" t="s">
        <v>4785</v>
      </c>
      <c r="AB2702">
        <v>42743</v>
      </c>
      <c r="AC2702" t="s">
        <v>146</v>
      </c>
      <c r="AD2702" t="s">
        <v>4690</v>
      </c>
      <c r="AE2702" t="s">
        <v>107</v>
      </c>
      <c r="AF2702" t="s">
        <v>107</v>
      </c>
      <c r="AJ2702" t="s">
        <v>58</v>
      </c>
      <c r="AK2702" t="s">
        <v>59</v>
      </c>
      <c r="AL2702">
        <v>42311</v>
      </c>
      <c r="AM2702" t="s">
        <v>4878</v>
      </c>
      <c r="AN2702" t="b">
        <v>1</v>
      </c>
      <c r="AQ2702" t="s">
        <v>73</v>
      </c>
      <c r="AR2702" t="s">
        <v>99</v>
      </c>
      <c r="BB2702" s="7" t="s">
        <v>1208</v>
      </c>
      <c r="BC2702" s="7" t="s">
        <v>411</v>
      </c>
      <c r="BD2702" s="7" t="s">
        <v>52</v>
      </c>
      <c r="BE2702" s="7">
        <v>98335</v>
      </c>
      <c r="BF2702" s="7" t="s">
        <v>21153</v>
      </c>
      <c r="BO2702" t="s">
        <v>37526</v>
      </c>
      <c r="BP2702">
        <v>12301</v>
      </c>
      <c r="BQ2702">
        <v>4714</v>
      </c>
      <c r="BR2702">
        <v>5511</v>
      </c>
      <c r="BU2702" t="s">
        <v>37527</v>
      </c>
      <c r="BV2702" t="s">
        <v>4695</v>
      </c>
      <c r="BX2702">
        <v>43597.985277777778</v>
      </c>
    </row>
    <row r="2703" spans="1:76" x14ac:dyDescent="0.25">
      <c r="A2703" t="s">
        <v>37723</v>
      </c>
      <c r="B2703" t="s">
        <v>37724</v>
      </c>
      <c r="C2703" t="s">
        <v>46</v>
      </c>
      <c r="D2703">
        <v>42138</v>
      </c>
      <c r="I2703">
        <v>42138</v>
      </c>
      <c r="J2703">
        <v>2015</v>
      </c>
      <c r="K2703" t="s">
        <v>85</v>
      </c>
      <c r="L2703" t="s">
        <v>37725</v>
      </c>
      <c r="N2703" t="s">
        <v>4359</v>
      </c>
      <c r="O2703" t="s">
        <v>2060</v>
      </c>
      <c r="P2703" t="s">
        <v>155</v>
      </c>
      <c r="Q2703" t="s">
        <v>52</v>
      </c>
      <c r="R2703">
        <v>98530</v>
      </c>
      <c r="S2703" t="s">
        <v>37726</v>
      </c>
      <c r="T2703" t="s">
        <v>37727</v>
      </c>
      <c r="U2703" t="s">
        <v>37728</v>
      </c>
      <c r="V2703" t="s">
        <v>5653</v>
      </c>
      <c r="W2703">
        <v>49</v>
      </c>
      <c r="X2703" t="s">
        <v>37729</v>
      </c>
      <c r="Y2703">
        <v>4224</v>
      </c>
      <c r="Z2703" t="s">
        <v>155</v>
      </c>
      <c r="AA2703" t="s">
        <v>4785</v>
      </c>
      <c r="AB2703">
        <v>6185</v>
      </c>
      <c r="AC2703" t="s">
        <v>146</v>
      </c>
      <c r="AD2703" t="s">
        <v>4690</v>
      </c>
      <c r="AE2703" t="s">
        <v>107</v>
      </c>
      <c r="AF2703" t="s">
        <v>107</v>
      </c>
      <c r="AJ2703" t="s">
        <v>58</v>
      </c>
      <c r="AK2703" t="s">
        <v>59</v>
      </c>
      <c r="AL2703">
        <v>42311</v>
      </c>
      <c r="AM2703" t="s">
        <v>4878</v>
      </c>
      <c r="AN2703" t="b">
        <v>1</v>
      </c>
      <c r="AQ2703" t="s">
        <v>73</v>
      </c>
      <c r="AR2703" t="s">
        <v>150</v>
      </c>
      <c r="BB2703" s="7" t="s">
        <v>4359</v>
      </c>
      <c r="BC2703" s="7" t="s">
        <v>2060</v>
      </c>
      <c r="BD2703" s="7" t="s">
        <v>52</v>
      </c>
      <c r="BE2703" s="7">
        <v>98530</v>
      </c>
      <c r="BF2703" s="7" t="s">
        <v>37728</v>
      </c>
      <c r="BO2703" t="s">
        <v>37730</v>
      </c>
      <c r="BP2703">
        <v>8636</v>
      </c>
      <c r="BQ2703">
        <v>4600</v>
      </c>
      <c r="BR2703">
        <v>5354</v>
      </c>
      <c r="BU2703" t="s">
        <v>37731</v>
      </c>
      <c r="BV2703" t="s">
        <v>4695</v>
      </c>
      <c r="BX2703">
        <v>43853.629525462966</v>
      </c>
    </row>
    <row r="2704" spans="1:76" x14ac:dyDescent="0.25">
      <c r="A2704" t="s">
        <v>37748</v>
      </c>
      <c r="B2704" t="s">
        <v>37749</v>
      </c>
      <c r="C2704" t="s">
        <v>46</v>
      </c>
      <c r="D2704">
        <v>42190</v>
      </c>
      <c r="I2704">
        <v>42190</v>
      </c>
      <c r="J2704">
        <v>2015</v>
      </c>
      <c r="K2704" t="s">
        <v>85</v>
      </c>
      <c r="L2704" t="s">
        <v>37750</v>
      </c>
      <c r="N2704" t="s">
        <v>37751</v>
      </c>
      <c r="O2704" t="s">
        <v>1358</v>
      </c>
      <c r="P2704" t="s">
        <v>96</v>
      </c>
      <c r="Q2704" t="s">
        <v>52</v>
      </c>
      <c r="R2704">
        <v>99350</v>
      </c>
      <c r="S2704" t="s">
        <v>37752</v>
      </c>
      <c r="T2704" t="s">
        <v>37752</v>
      </c>
      <c r="U2704" t="s">
        <v>37753</v>
      </c>
      <c r="V2704" t="s">
        <v>5653</v>
      </c>
      <c r="W2704">
        <v>49</v>
      </c>
      <c r="X2704" t="s">
        <v>37754</v>
      </c>
      <c r="Y2704">
        <v>3984</v>
      </c>
      <c r="Z2704" t="s">
        <v>96</v>
      </c>
      <c r="AA2704" t="s">
        <v>4785</v>
      </c>
      <c r="AB2704">
        <v>5777</v>
      </c>
      <c r="AC2704" t="s">
        <v>146</v>
      </c>
      <c r="AD2704" t="s">
        <v>4690</v>
      </c>
      <c r="AE2704" t="s">
        <v>107</v>
      </c>
      <c r="AF2704" t="s">
        <v>107</v>
      </c>
      <c r="AJ2704" t="s">
        <v>58</v>
      </c>
      <c r="AK2704" t="s">
        <v>59</v>
      </c>
      <c r="AL2704">
        <v>42311</v>
      </c>
      <c r="AM2704" t="s">
        <v>4878</v>
      </c>
      <c r="AN2704" t="b">
        <v>1</v>
      </c>
      <c r="AQ2704" t="s">
        <v>73</v>
      </c>
      <c r="AR2704" t="s">
        <v>99</v>
      </c>
      <c r="BB2704" s="7" t="s">
        <v>37751</v>
      </c>
      <c r="BC2704" s="7" t="s">
        <v>1358</v>
      </c>
      <c r="BD2704" s="7" t="s">
        <v>52</v>
      </c>
      <c r="BE2704" s="7">
        <v>99350</v>
      </c>
      <c r="BF2704" s="7" t="s">
        <v>37755</v>
      </c>
      <c r="BO2704" t="s">
        <v>37756</v>
      </c>
      <c r="BP2704">
        <v>9768</v>
      </c>
      <c r="BQ2704">
        <v>4631</v>
      </c>
      <c r="BR2704">
        <v>5401</v>
      </c>
      <c r="BU2704" t="s">
        <v>37757</v>
      </c>
      <c r="BV2704" t="s">
        <v>4695</v>
      </c>
      <c r="BX2704">
        <v>43597.983599537038</v>
      </c>
    </row>
    <row r="2705" spans="1:76" x14ac:dyDescent="0.25">
      <c r="A2705" t="s">
        <v>37955</v>
      </c>
      <c r="B2705" t="s">
        <v>37956</v>
      </c>
      <c r="C2705" t="s">
        <v>46</v>
      </c>
      <c r="D2705">
        <v>42178</v>
      </c>
      <c r="I2705">
        <v>42178</v>
      </c>
      <c r="J2705">
        <v>2015</v>
      </c>
      <c r="K2705" t="s">
        <v>85</v>
      </c>
      <c r="L2705" t="s">
        <v>37957</v>
      </c>
      <c r="N2705" t="s">
        <v>37958</v>
      </c>
      <c r="O2705" t="s">
        <v>4264</v>
      </c>
      <c r="P2705" t="s">
        <v>68</v>
      </c>
      <c r="Q2705" t="s">
        <v>52</v>
      </c>
      <c r="R2705">
        <v>98019</v>
      </c>
      <c r="S2705" t="s">
        <v>37959</v>
      </c>
      <c r="T2705" t="s">
        <v>37959</v>
      </c>
      <c r="U2705" t="s">
        <v>37960</v>
      </c>
      <c r="V2705" t="s">
        <v>5653</v>
      </c>
      <c r="W2705">
        <v>49</v>
      </c>
      <c r="X2705" t="s">
        <v>37961</v>
      </c>
      <c r="Y2705">
        <v>3679</v>
      </c>
      <c r="Z2705" t="s">
        <v>68</v>
      </c>
      <c r="AA2705" t="s">
        <v>4785</v>
      </c>
      <c r="AB2705">
        <v>13264</v>
      </c>
      <c r="AC2705" t="s">
        <v>146</v>
      </c>
      <c r="AD2705" t="s">
        <v>4690</v>
      </c>
      <c r="AE2705" t="s">
        <v>107</v>
      </c>
      <c r="AF2705" t="s">
        <v>107</v>
      </c>
      <c r="AJ2705" t="s">
        <v>58</v>
      </c>
      <c r="AK2705" t="s">
        <v>59</v>
      </c>
      <c r="AL2705">
        <v>42311</v>
      </c>
      <c r="AM2705" t="s">
        <v>4878</v>
      </c>
      <c r="AN2705" t="b">
        <v>1</v>
      </c>
      <c r="AQ2705" t="s">
        <v>73</v>
      </c>
      <c r="AR2705" t="s">
        <v>150</v>
      </c>
      <c r="BB2705" s="7" t="s">
        <v>37958</v>
      </c>
      <c r="BC2705" s="7" t="s">
        <v>4264</v>
      </c>
      <c r="BD2705" s="7" t="s">
        <v>52</v>
      </c>
      <c r="BE2705" s="7">
        <v>98019</v>
      </c>
      <c r="BF2705" s="7" t="s">
        <v>37960</v>
      </c>
      <c r="BO2705" t="s">
        <v>37962</v>
      </c>
      <c r="BP2705">
        <v>5377</v>
      </c>
      <c r="BQ2705">
        <v>4514</v>
      </c>
      <c r="BR2705">
        <v>5235</v>
      </c>
      <c r="BU2705" t="s">
        <v>37963</v>
      </c>
      <c r="BV2705" t="s">
        <v>4695</v>
      </c>
      <c r="BX2705">
        <v>43597.981238425928</v>
      </c>
    </row>
    <row r="2706" spans="1:76" x14ac:dyDescent="0.25">
      <c r="A2706" t="s">
        <v>37964</v>
      </c>
      <c r="B2706" t="s">
        <v>25876</v>
      </c>
      <c r="C2706" t="s">
        <v>46</v>
      </c>
      <c r="D2706">
        <v>42064</v>
      </c>
      <c r="H2706" t="s">
        <v>47</v>
      </c>
      <c r="I2706">
        <v>42064</v>
      </c>
      <c r="J2706">
        <v>2015</v>
      </c>
      <c r="K2706" t="s">
        <v>85</v>
      </c>
      <c r="L2706" t="s">
        <v>37965</v>
      </c>
      <c r="N2706" t="s">
        <v>37966</v>
      </c>
      <c r="O2706" t="s">
        <v>477</v>
      </c>
      <c r="P2706" t="s">
        <v>226</v>
      </c>
      <c r="Q2706" t="s">
        <v>52</v>
      </c>
      <c r="R2706">
        <v>98604</v>
      </c>
      <c r="S2706" t="s">
        <v>37967</v>
      </c>
      <c r="T2706" t="s">
        <v>25880</v>
      </c>
      <c r="U2706" t="s">
        <v>37968</v>
      </c>
      <c r="V2706" t="s">
        <v>4783</v>
      </c>
      <c r="W2706">
        <v>25</v>
      </c>
      <c r="X2706" t="s">
        <v>6013</v>
      </c>
      <c r="Y2706">
        <v>3147</v>
      </c>
      <c r="Z2706" t="s">
        <v>226</v>
      </c>
      <c r="AA2706" t="s">
        <v>4785</v>
      </c>
      <c r="AB2706">
        <v>249233</v>
      </c>
      <c r="AC2706" t="s">
        <v>146</v>
      </c>
      <c r="AD2706" t="s">
        <v>4690</v>
      </c>
      <c r="AE2706" t="s">
        <v>107</v>
      </c>
      <c r="AF2706" t="s">
        <v>107</v>
      </c>
      <c r="AJ2706" t="s">
        <v>58</v>
      </c>
      <c r="AK2706" t="s">
        <v>59</v>
      </c>
      <c r="AL2706">
        <v>42311</v>
      </c>
      <c r="AM2706" t="s">
        <v>4692</v>
      </c>
      <c r="AN2706" t="b">
        <v>1</v>
      </c>
      <c r="AQ2706" t="s">
        <v>177</v>
      </c>
      <c r="BB2706" s="7" t="s">
        <v>37966</v>
      </c>
      <c r="BC2706" s="7" t="s">
        <v>477</v>
      </c>
      <c r="BD2706" s="7" t="s">
        <v>52</v>
      </c>
      <c r="BE2706" s="7">
        <v>98604</v>
      </c>
      <c r="BF2706" s="7" t="s">
        <v>37968</v>
      </c>
      <c r="BG2706" s="7">
        <v>16995</v>
      </c>
      <c r="BH2706" s="7">
        <v>2600</v>
      </c>
      <c r="BI2706">
        <v>6472.63</v>
      </c>
      <c r="BJ2706">
        <v>0</v>
      </c>
      <c r="BK2706">
        <v>0</v>
      </c>
      <c r="BL2706">
        <v>0</v>
      </c>
      <c r="BO2706" t="s">
        <v>37969</v>
      </c>
      <c r="BP2706">
        <v>13011</v>
      </c>
      <c r="BQ2706">
        <v>4735</v>
      </c>
      <c r="BR2706">
        <v>5543</v>
      </c>
      <c r="BS2706">
        <v>6940</v>
      </c>
      <c r="BU2706" t="s">
        <v>25882</v>
      </c>
      <c r="BV2706" t="s">
        <v>4695</v>
      </c>
      <c r="BX2706">
        <v>44149.10597222222</v>
      </c>
    </row>
    <row r="2707" spans="1:76" x14ac:dyDescent="0.25">
      <c r="A2707" t="s">
        <v>39171</v>
      </c>
      <c r="B2707" t="s">
        <v>39172</v>
      </c>
      <c r="C2707" t="s">
        <v>46</v>
      </c>
      <c r="D2707">
        <v>42195</v>
      </c>
      <c r="I2707">
        <v>42195</v>
      </c>
      <c r="J2707">
        <v>2015</v>
      </c>
      <c r="K2707" t="s">
        <v>85</v>
      </c>
      <c r="L2707" t="s">
        <v>39173</v>
      </c>
      <c r="N2707" t="s">
        <v>39174</v>
      </c>
      <c r="O2707" t="s">
        <v>366</v>
      </c>
      <c r="P2707" t="s">
        <v>96</v>
      </c>
      <c r="Q2707" t="s">
        <v>52</v>
      </c>
      <c r="R2707">
        <v>99337</v>
      </c>
      <c r="S2707" t="s">
        <v>39175</v>
      </c>
      <c r="T2707" t="s">
        <v>39175</v>
      </c>
      <c r="U2707" t="s">
        <v>39176</v>
      </c>
      <c r="V2707" t="s">
        <v>6380</v>
      </c>
      <c r="W2707">
        <v>45</v>
      </c>
      <c r="X2707" t="s">
        <v>29553</v>
      </c>
      <c r="Y2707">
        <v>3457</v>
      </c>
      <c r="Z2707" t="s">
        <v>96</v>
      </c>
      <c r="AA2707" t="s">
        <v>4785</v>
      </c>
      <c r="AB2707">
        <v>59482</v>
      </c>
      <c r="AC2707" t="s">
        <v>146</v>
      </c>
      <c r="AD2707" t="s">
        <v>4690</v>
      </c>
      <c r="AE2707" t="s">
        <v>107</v>
      </c>
      <c r="AF2707" t="s">
        <v>107</v>
      </c>
      <c r="AJ2707" t="s">
        <v>58</v>
      </c>
      <c r="AK2707" t="s">
        <v>59</v>
      </c>
      <c r="AL2707">
        <v>42311</v>
      </c>
      <c r="AM2707" t="s">
        <v>4878</v>
      </c>
      <c r="AN2707" t="b">
        <v>1</v>
      </c>
      <c r="AQ2707" t="s">
        <v>73</v>
      </c>
      <c r="AR2707" t="s">
        <v>99</v>
      </c>
      <c r="BB2707" s="7" t="s">
        <v>39177</v>
      </c>
      <c r="BC2707" s="7" t="s">
        <v>366</v>
      </c>
      <c r="BD2707" s="7" t="s">
        <v>52</v>
      </c>
      <c r="BE2707" s="7">
        <v>99337</v>
      </c>
      <c r="BF2707" s="7" t="s">
        <v>39178</v>
      </c>
      <c r="BO2707" t="s">
        <v>39179</v>
      </c>
      <c r="BP2707">
        <v>16580</v>
      </c>
      <c r="BQ2707">
        <v>4825</v>
      </c>
      <c r="BR2707">
        <v>5674</v>
      </c>
      <c r="BU2707" t="s">
        <v>39180</v>
      </c>
      <c r="BV2707" t="s">
        <v>4695</v>
      </c>
      <c r="BX2707">
        <v>43597.987870370373</v>
      </c>
    </row>
    <row r="2708" spans="1:76" x14ac:dyDescent="0.25">
      <c r="A2708" t="s">
        <v>39481</v>
      </c>
      <c r="B2708" t="s">
        <v>33005</v>
      </c>
      <c r="C2708" t="s">
        <v>46</v>
      </c>
      <c r="D2708">
        <v>42149</v>
      </c>
      <c r="I2708">
        <v>42149</v>
      </c>
      <c r="J2708">
        <v>2015</v>
      </c>
      <c r="K2708" t="s">
        <v>85</v>
      </c>
      <c r="L2708" t="s">
        <v>33006</v>
      </c>
      <c r="N2708" t="s">
        <v>39482</v>
      </c>
      <c r="O2708" t="s">
        <v>758</v>
      </c>
      <c r="P2708" t="s">
        <v>199</v>
      </c>
      <c r="Q2708" t="s">
        <v>52</v>
      </c>
      <c r="R2708">
        <v>98258</v>
      </c>
      <c r="S2708" t="s">
        <v>33008</v>
      </c>
      <c r="T2708" t="s">
        <v>33009</v>
      </c>
      <c r="U2708" t="s">
        <v>39483</v>
      </c>
      <c r="V2708" t="s">
        <v>5407</v>
      </c>
      <c r="W2708">
        <v>30</v>
      </c>
      <c r="X2708" t="s">
        <v>5278</v>
      </c>
      <c r="Y2708">
        <v>4107</v>
      </c>
      <c r="Z2708" t="s">
        <v>199</v>
      </c>
      <c r="AA2708" t="s">
        <v>4785</v>
      </c>
      <c r="AB2708">
        <v>416727</v>
      </c>
      <c r="AC2708" t="s">
        <v>146</v>
      </c>
      <c r="AD2708" t="s">
        <v>4690</v>
      </c>
      <c r="AE2708" t="s">
        <v>107</v>
      </c>
      <c r="AF2708" t="s">
        <v>107</v>
      </c>
      <c r="AJ2708" t="s">
        <v>58</v>
      </c>
      <c r="AK2708" t="s">
        <v>59</v>
      </c>
      <c r="AL2708">
        <v>42311</v>
      </c>
      <c r="AM2708" t="s">
        <v>4878</v>
      </c>
      <c r="AN2708" t="b">
        <v>1</v>
      </c>
      <c r="AQ2708" t="s">
        <v>73</v>
      </c>
      <c r="AR2708" t="s">
        <v>99</v>
      </c>
      <c r="BB2708" s="7" t="s">
        <v>39484</v>
      </c>
      <c r="BC2708" s="7" t="s">
        <v>758</v>
      </c>
      <c r="BD2708" s="7" t="s">
        <v>52</v>
      </c>
      <c r="BE2708" s="7">
        <v>98258</v>
      </c>
      <c r="BF2708" s="7" t="s">
        <v>39485</v>
      </c>
      <c r="BO2708" t="s">
        <v>39486</v>
      </c>
      <c r="BP2708">
        <v>20029</v>
      </c>
      <c r="BQ2708">
        <v>4898</v>
      </c>
      <c r="BR2708">
        <v>5783</v>
      </c>
      <c r="BU2708" t="s">
        <v>39487</v>
      </c>
      <c r="BV2708" t="s">
        <v>4695</v>
      </c>
      <c r="BX2708">
        <v>43597.989606481482</v>
      </c>
    </row>
    <row r="2709" spans="1:76" x14ac:dyDescent="0.25">
      <c r="A2709" t="s">
        <v>39488</v>
      </c>
      <c r="B2709" t="s">
        <v>4403</v>
      </c>
      <c r="C2709" t="s">
        <v>46</v>
      </c>
      <c r="D2709">
        <v>42144</v>
      </c>
      <c r="I2709">
        <v>42144</v>
      </c>
      <c r="J2709">
        <v>2015</v>
      </c>
      <c r="K2709" t="s">
        <v>85</v>
      </c>
      <c r="L2709" t="s">
        <v>38167</v>
      </c>
      <c r="N2709" t="s">
        <v>39489</v>
      </c>
      <c r="O2709" t="s">
        <v>971</v>
      </c>
      <c r="P2709" t="s">
        <v>111</v>
      </c>
      <c r="Q2709" t="s">
        <v>52</v>
      </c>
      <c r="R2709">
        <v>98310</v>
      </c>
      <c r="S2709" t="s">
        <v>39490</v>
      </c>
      <c r="T2709" t="s">
        <v>39490</v>
      </c>
      <c r="U2709" t="s">
        <v>38170</v>
      </c>
      <c r="V2709" t="s">
        <v>5653</v>
      </c>
      <c r="W2709">
        <v>49</v>
      </c>
      <c r="X2709" t="s">
        <v>39491</v>
      </c>
      <c r="Y2709">
        <v>3072</v>
      </c>
      <c r="Z2709" t="s">
        <v>111</v>
      </c>
      <c r="AA2709" t="s">
        <v>4785</v>
      </c>
      <c r="AB2709">
        <v>22896</v>
      </c>
      <c r="AC2709" t="s">
        <v>146</v>
      </c>
      <c r="AD2709" t="s">
        <v>4690</v>
      </c>
      <c r="AE2709" t="s">
        <v>107</v>
      </c>
      <c r="AF2709" t="s">
        <v>107</v>
      </c>
      <c r="AJ2709" t="s">
        <v>58</v>
      </c>
      <c r="AK2709" t="s">
        <v>59</v>
      </c>
      <c r="AL2709">
        <v>42311</v>
      </c>
      <c r="AM2709" t="s">
        <v>4878</v>
      </c>
      <c r="AN2709" t="b">
        <v>1</v>
      </c>
      <c r="AQ2709" t="s">
        <v>60</v>
      </c>
      <c r="AR2709" t="s">
        <v>99</v>
      </c>
      <c r="BB2709" s="7" t="s">
        <v>39489</v>
      </c>
      <c r="BC2709" s="7" t="s">
        <v>971</v>
      </c>
      <c r="BD2709" s="7" t="s">
        <v>52</v>
      </c>
      <c r="BE2709" s="7">
        <v>98310</v>
      </c>
      <c r="BF2709" s="7" t="s">
        <v>38170</v>
      </c>
      <c r="BO2709" t="s">
        <v>39492</v>
      </c>
      <c r="BP2709">
        <v>18650</v>
      </c>
      <c r="BQ2709">
        <v>4872</v>
      </c>
      <c r="BR2709">
        <v>5739</v>
      </c>
      <c r="BU2709" t="s">
        <v>39493</v>
      </c>
      <c r="BV2709" t="s">
        <v>4695</v>
      </c>
      <c r="BX2709">
        <v>43597.988900462966</v>
      </c>
    </row>
    <row r="2710" spans="1:76" x14ac:dyDescent="0.25">
      <c r="A2710" t="s">
        <v>5110</v>
      </c>
      <c r="B2710" t="s">
        <v>1159</v>
      </c>
      <c r="C2710" t="s">
        <v>46</v>
      </c>
      <c r="D2710">
        <v>42267</v>
      </c>
      <c r="E2710" s="1"/>
      <c r="H2710" t="s">
        <v>47</v>
      </c>
      <c r="I2710">
        <v>42267</v>
      </c>
      <c r="J2710">
        <v>2016</v>
      </c>
      <c r="K2710" t="s">
        <v>85</v>
      </c>
      <c r="L2710" t="s">
        <v>5111</v>
      </c>
      <c r="N2710" t="s">
        <v>1160</v>
      </c>
      <c r="O2710" t="s">
        <v>332</v>
      </c>
      <c r="P2710" t="s">
        <v>199</v>
      </c>
      <c r="R2710">
        <v>98201</v>
      </c>
      <c r="S2710" t="s">
        <v>1161</v>
      </c>
      <c r="T2710" t="s">
        <v>5112</v>
      </c>
      <c r="V2710" t="s">
        <v>54</v>
      </c>
      <c r="W2710">
        <v>13</v>
      </c>
      <c r="X2710" t="s">
        <v>334</v>
      </c>
      <c r="Y2710">
        <v>4854</v>
      </c>
      <c r="Z2710" t="s">
        <v>199</v>
      </c>
      <c r="AA2710" t="s">
        <v>57</v>
      </c>
      <c r="AC2710" t="s">
        <v>146</v>
      </c>
      <c r="AD2710" t="s">
        <v>4690</v>
      </c>
      <c r="AE2710" t="s">
        <v>107</v>
      </c>
      <c r="AF2710" t="s">
        <v>107</v>
      </c>
      <c r="AI2710" s="1"/>
      <c r="AJ2710" t="s">
        <v>72</v>
      </c>
      <c r="AK2710" t="s">
        <v>4691</v>
      </c>
      <c r="AL2710">
        <v>42682</v>
      </c>
      <c r="AN2710" t="b">
        <v>1</v>
      </c>
      <c r="AQ2710" t="s">
        <v>60</v>
      </c>
      <c r="AR2710" t="s">
        <v>150</v>
      </c>
      <c r="AS2710" t="s">
        <v>62</v>
      </c>
      <c r="BB2710" s="7" t="s">
        <v>1160</v>
      </c>
      <c r="BC2710" s="7" t="s">
        <v>332</v>
      </c>
      <c r="BE2710" s="7">
        <v>98201</v>
      </c>
      <c r="BG2710" s="7">
        <v>93990.5</v>
      </c>
      <c r="BH2710" s="7">
        <v>12895.13</v>
      </c>
      <c r="BI2710">
        <v>79231.960000000006</v>
      </c>
      <c r="BJ2710">
        <v>0</v>
      </c>
      <c r="BK2710">
        <v>0</v>
      </c>
      <c r="BL2710">
        <v>1250</v>
      </c>
      <c r="BM2710">
        <v>1170.6400000000001</v>
      </c>
      <c r="BN2710">
        <v>0</v>
      </c>
      <c r="BO2710" t="s">
        <v>5113</v>
      </c>
      <c r="BP2710">
        <v>16563</v>
      </c>
      <c r="BQ2710">
        <v>48586</v>
      </c>
      <c r="BR2710">
        <v>4824</v>
      </c>
      <c r="BS2710">
        <v>6033</v>
      </c>
      <c r="BT2710">
        <v>38</v>
      </c>
      <c r="BU2710" t="s">
        <v>5009</v>
      </c>
      <c r="BV2710" t="s">
        <v>4695</v>
      </c>
      <c r="BX2710">
        <v>44149.072175925925</v>
      </c>
    </row>
    <row r="2711" spans="1:76" x14ac:dyDescent="0.25">
      <c r="A2711" t="s">
        <v>5428</v>
      </c>
      <c r="B2711" t="s">
        <v>387</v>
      </c>
      <c r="C2711" t="s">
        <v>46</v>
      </c>
      <c r="D2711">
        <v>42450</v>
      </c>
      <c r="E2711" s="1"/>
      <c r="H2711" t="s">
        <v>47</v>
      </c>
      <c r="I2711">
        <v>42450</v>
      </c>
      <c r="J2711">
        <v>2016</v>
      </c>
      <c r="K2711" t="s">
        <v>85</v>
      </c>
      <c r="L2711" t="s">
        <v>5429</v>
      </c>
      <c r="N2711" t="s">
        <v>388</v>
      </c>
      <c r="O2711" t="s">
        <v>143</v>
      </c>
      <c r="P2711" t="s">
        <v>115</v>
      </c>
      <c r="Q2711" t="s">
        <v>52</v>
      </c>
      <c r="R2711">
        <v>98408</v>
      </c>
      <c r="S2711" t="s">
        <v>389</v>
      </c>
      <c r="T2711" t="s">
        <v>5430</v>
      </c>
      <c r="U2711" t="s">
        <v>5431</v>
      </c>
      <c r="V2711" t="s">
        <v>54</v>
      </c>
      <c r="W2711">
        <v>13</v>
      </c>
      <c r="X2711" t="s">
        <v>237</v>
      </c>
      <c r="Y2711">
        <v>4835</v>
      </c>
      <c r="Z2711" t="s">
        <v>115</v>
      </c>
      <c r="AA2711" t="s">
        <v>57</v>
      </c>
      <c r="AC2711" t="s">
        <v>146</v>
      </c>
      <c r="AD2711" t="s">
        <v>4690</v>
      </c>
      <c r="AE2711" t="s">
        <v>107</v>
      </c>
      <c r="AF2711" t="s">
        <v>107</v>
      </c>
      <c r="AI2711" s="1"/>
      <c r="AJ2711" t="s">
        <v>72</v>
      </c>
      <c r="AK2711" t="s">
        <v>4691</v>
      </c>
      <c r="AL2711">
        <v>42682</v>
      </c>
      <c r="AM2711" t="s">
        <v>4692</v>
      </c>
      <c r="AN2711" t="b">
        <v>1</v>
      </c>
      <c r="AQ2711" t="s">
        <v>177</v>
      </c>
      <c r="BB2711" s="7" t="s">
        <v>390</v>
      </c>
      <c r="BC2711" s="7" t="s">
        <v>143</v>
      </c>
      <c r="BD2711" s="7" t="s">
        <v>52</v>
      </c>
      <c r="BE2711" s="7">
        <v>98408</v>
      </c>
      <c r="BF2711" s="7" t="s">
        <v>5432</v>
      </c>
      <c r="BG2711" s="7">
        <v>6425</v>
      </c>
      <c r="BH2711" s="7">
        <v>0</v>
      </c>
      <c r="BI2711">
        <v>5535.15</v>
      </c>
      <c r="BJ2711">
        <v>775</v>
      </c>
      <c r="BK2711">
        <v>200</v>
      </c>
      <c r="BL2711">
        <v>0</v>
      </c>
      <c r="BM2711">
        <v>51502.8</v>
      </c>
      <c r="BN2711">
        <v>14327.15</v>
      </c>
      <c r="BO2711" t="s">
        <v>5433</v>
      </c>
      <c r="BP2711">
        <v>5476</v>
      </c>
      <c r="BQ2711">
        <v>1792</v>
      </c>
      <c r="BR2711">
        <v>4386</v>
      </c>
      <c r="BS2711">
        <v>5472</v>
      </c>
      <c r="BT2711">
        <v>29</v>
      </c>
      <c r="BU2711" t="s">
        <v>5434</v>
      </c>
      <c r="BV2711" t="s">
        <v>4695</v>
      </c>
      <c r="BX2711">
        <v>44149.048252314817</v>
      </c>
    </row>
    <row r="2712" spans="1:76" x14ac:dyDescent="0.25">
      <c r="A2712" t="s">
        <v>5435</v>
      </c>
      <c r="B2712" t="s">
        <v>1950</v>
      </c>
      <c r="C2712" t="s">
        <v>46</v>
      </c>
      <c r="D2712">
        <v>42040</v>
      </c>
      <c r="E2712" s="1"/>
      <c r="H2712" t="s">
        <v>47</v>
      </c>
      <c r="I2712">
        <v>42040</v>
      </c>
      <c r="J2712">
        <v>2016</v>
      </c>
      <c r="K2712" t="s">
        <v>85</v>
      </c>
      <c r="L2712" t="s">
        <v>5436</v>
      </c>
      <c r="N2712" t="s">
        <v>1951</v>
      </c>
      <c r="O2712" t="s">
        <v>75</v>
      </c>
      <c r="P2712" t="s">
        <v>68</v>
      </c>
      <c r="Q2712" t="s">
        <v>52</v>
      </c>
      <c r="R2712">
        <v>98056</v>
      </c>
      <c r="S2712" t="s">
        <v>1952</v>
      </c>
      <c r="T2712" t="s">
        <v>5437</v>
      </c>
      <c r="U2712" t="s">
        <v>5438</v>
      </c>
      <c r="V2712" t="s">
        <v>54</v>
      </c>
      <c r="W2712">
        <v>13</v>
      </c>
      <c r="X2712" t="s">
        <v>233</v>
      </c>
      <c r="Y2712">
        <v>4799</v>
      </c>
      <c r="Z2712" t="s">
        <v>68</v>
      </c>
      <c r="AA2712" t="s">
        <v>57</v>
      </c>
      <c r="AC2712" t="s">
        <v>146</v>
      </c>
      <c r="AD2712" t="s">
        <v>4690</v>
      </c>
      <c r="AE2712" t="s">
        <v>107</v>
      </c>
      <c r="AF2712" t="s">
        <v>107</v>
      </c>
      <c r="AI2712" s="1"/>
      <c r="AJ2712" t="s">
        <v>72</v>
      </c>
      <c r="AK2712" t="s">
        <v>4691</v>
      </c>
      <c r="AL2712">
        <v>42682</v>
      </c>
      <c r="AM2712" t="s">
        <v>4692</v>
      </c>
      <c r="AN2712" t="b">
        <v>1</v>
      </c>
      <c r="AQ2712" t="s">
        <v>60</v>
      </c>
      <c r="AR2712" t="s">
        <v>150</v>
      </c>
      <c r="AS2712" t="s">
        <v>62</v>
      </c>
      <c r="BB2712" s="7" t="s">
        <v>1953</v>
      </c>
      <c r="BC2712" s="7" t="s">
        <v>75</v>
      </c>
      <c r="BD2712" s="7" t="s">
        <v>52</v>
      </c>
      <c r="BE2712" s="7">
        <v>98059</v>
      </c>
      <c r="BF2712" s="7" t="s">
        <v>5439</v>
      </c>
      <c r="BG2712" s="7">
        <v>60427.27</v>
      </c>
      <c r="BH2712" s="7">
        <v>35344.49</v>
      </c>
      <c r="BI2712">
        <v>37496.28</v>
      </c>
      <c r="BJ2712">
        <v>0</v>
      </c>
      <c r="BK2712">
        <v>0</v>
      </c>
      <c r="BL2712">
        <v>0</v>
      </c>
      <c r="BM2712">
        <v>173.98</v>
      </c>
      <c r="BN2712">
        <v>0</v>
      </c>
      <c r="BO2712" t="s">
        <v>5440</v>
      </c>
      <c r="BP2712">
        <v>1248</v>
      </c>
      <c r="BQ2712">
        <v>30328</v>
      </c>
      <c r="BR2712">
        <v>4533</v>
      </c>
      <c r="BS2712">
        <v>5305</v>
      </c>
      <c r="BT2712">
        <v>11</v>
      </c>
      <c r="BU2712" t="s">
        <v>5441</v>
      </c>
      <c r="BV2712" t="s">
        <v>4695</v>
      </c>
      <c r="BX2712">
        <v>44149.040497685186</v>
      </c>
    </row>
    <row r="2713" spans="1:76" x14ac:dyDescent="0.25">
      <c r="A2713" t="s">
        <v>5442</v>
      </c>
      <c r="B2713" t="s">
        <v>5443</v>
      </c>
      <c r="C2713" t="s">
        <v>46</v>
      </c>
      <c r="D2713">
        <v>42467</v>
      </c>
      <c r="E2713" s="1"/>
      <c r="H2713" t="s">
        <v>47</v>
      </c>
      <c r="I2713">
        <v>42467</v>
      </c>
      <c r="J2713">
        <v>2016</v>
      </c>
      <c r="K2713" t="s">
        <v>85</v>
      </c>
      <c r="L2713" t="s">
        <v>5444</v>
      </c>
      <c r="N2713" t="s">
        <v>1611</v>
      </c>
      <c r="O2713" t="s">
        <v>199</v>
      </c>
      <c r="P2713" t="s">
        <v>199</v>
      </c>
      <c r="Q2713" t="s">
        <v>52</v>
      </c>
      <c r="R2713">
        <v>98290</v>
      </c>
      <c r="S2713" t="s">
        <v>1612</v>
      </c>
      <c r="T2713" t="s">
        <v>5445</v>
      </c>
      <c r="U2713" t="s">
        <v>5446</v>
      </c>
      <c r="V2713" t="s">
        <v>4783</v>
      </c>
      <c r="W2713">
        <v>25</v>
      </c>
      <c r="X2713" t="s">
        <v>5278</v>
      </c>
      <c r="Y2713">
        <v>4107</v>
      </c>
      <c r="Z2713" t="s">
        <v>199</v>
      </c>
      <c r="AA2713" t="s">
        <v>4785</v>
      </c>
      <c r="AB2713">
        <v>425391</v>
      </c>
      <c r="AC2713" t="s">
        <v>146</v>
      </c>
      <c r="AD2713" t="s">
        <v>4690</v>
      </c>
      <c r="AE2713" t="s">
        <v>107</v>
      </c>
      <c r="AF2713" t="s">
        <v>107</v>
      </c>
      <c r="AI2713" s="1"/>
      <c r="AJ2713" t="s">
        <v>72</v>
      </c>
      <c r="AK2713" t="s">
        <v>4691</v>
      </c>
      <c r="AL2713">
        <v>42682</v>
      </c>
      <c r="AM2713" t="s">
        <v>4692</v>
      </c>
      <c r="AN2713" t="b">
        <v>1</v>
      </c>
      <c r="AQ2713" t="s">
        <v>60</v>
      </c>
      <c r="AR2713" t="s">
        <v>99</v>
      </c>
      <c r="BB2713" s="7" t="s">
        <v>83</v>
      </c>
      <c r="BC2713" s="7" t="s">
        <v>101</v>
      </c>
      <c r="BD2713" s="7" t="s">
        <v>52</v>
      </c>
      <c r="BE2713" s="7">
        <v>98109</v>
      </c>
      <c r="BF2713" s="7" t="s">
        <v>5120</v>
      </c>
      <c r="BG2713" s="7">
        <v>94645.5</v>
      </c>
      <c r="BH2713" s="7">
        <v>0</v>
      </c>
      <c r="BI2713">
        <v>92733.47</v>
      </c>
      <c r="BJ2713">
        <v>0</v>
      </c>
      <c r="BK2713">
        <v>0</v>
      </c>
      <c r="BL2713">
        <v>0</v>
      </c>
      <c r="BM2713">
        <v>820.46</v>
      </c>
      <c r="BN2713">
        <v>0</v>
      </c>
      <c r="BO2713" t="s">
        <v>5447</v>
      </c>
      <c r="BP2713">
        <v>5470</v>
      </c>
      <c r="BQ2713">
        <v>26165</v>
      </c>
      <c r="BR2713">
        <v>4387</v>
      </c>
      <c r="BS2713">
        <v>5471</v>
      </c>
      <c r="BU2713" t="s">
        <v>5009</v>
      </c>
      <c r="BV2713" t="s">
        <v>4695</v>
      </c>
      <c r="BX2713">
        <v>44149.048206018517</v>
      </c>
    </row>
    <row r="2714" spans="1:76" x14ac:dyDescent="0.25">
      <c r="A2714" t="s">
        <v>5471</v>
      </c>
      <c r="B2714" t="s">
        <v>709</v>
      </c>
      <c r="C2714" t="s">
        <v>46</v>
      </c>
      <c r="D2714">
        <v>42250</v>
      </c>
      <c r="E2714" s="1"/>
      <c r="H2714" t="s">
        <v>47</v>
      </c>
      <c r="I2714">
        <v>42250</v>
      </c>
      <c r="J2714">
        <v>2016</v>
      </c>
      <c r="K2714" t="s">
        <v>77</v>
      </c>
      <c r="L2714" t="s">
        <v>5472</v>
      </c>
      <c r="N2714" t="s">
        <v>710</v>
      </c>
      <c r="O2714" t="s">
        <v>225</v>
      </c>
      <c r="P2714" t="s">
        <v>226</v>
      </c>
      <c r="Q2714" t="s">
        <v>52</v>
      </c>
      <c r="R2714">
        <v>98663</v>
      </c>
      <c r="S2714" t="s">
        <v>711</v>
      </c>
      <c r="T2714" t="s">
        <v>5473</v>
      </c>
      <c r="U2714" t="s">
        <v>5474</v>
      </c>
      <c r="V2714" t="s">
        <v>54</v>
      </c>
      <c r="W2714">
        <v>13</v>
      </c>
      <c r="X2714" t="s">
        <v>228</v>
      </c>
      <c r="Y2714">
        <v>4876</v>
      </c>
      <c r="Z2714" t="s">
        <v>226</v>
      </c>
      <c r="AA2714" t="s">
        <v>57</v>
      </c>
      <c r="AC2714" t="s">
        <v>146</v>
      </c>
      <c r="AD2714" t="s">
        <v>4690</v>
      </c>
      <c r="AE2714" t="s">
        <v>107</v>
      </c>
      <c r="AF2714" t="s">
        <v>107</v>
      </c>
      <c r="AI2714" s="1"/>
      <c r="AJ2714" t="s">
        <v>72</v>
      </c>
      <c r="AK2714" t="s">
        <v>4691</v>
      </c>
      <c r="AL2714">
        <v>42682</v>
      </c>
      <c r="AM2714" t="s">
        <v>4692</v>
      </c>
      <c r="AN2714" t="b">
        <v>1</v>
      </c>
      <c r="BB2714" s="7" t="s">
        <v>712</v>
      </c>
      <c r="BC2714" s="7" t="s">
        <v>225</v>
      </c>
      <c r="BD2714" s="7" t="s">
        <v>52</v>
      </c>
      <c r="BE2714" s="7">
        <v>98664</v>
      </c>
      <c r="BG2714" s="7">
        <v>4360</v>
      </c>
      <c r="BH2714" s="7">
        <v>2391.4699999999998</v>
      </c>
      <c r="BI2714">
        <v>6741.47</v>
      </c>
      <c r="BJ2714">
        <v>0</v>
      </c>
      <c r="BK2714">
        <v>0</v>
      </c>
      <c r="BL2714">
        <v>0</v>
      </c>
      <c r="BO2714" t="s">
        <v>5475</v>
      </c>
      <c r="BP2714">
        <v>13226</v>
      </c>
      <c r="BQ2714">
        <v>428</v>
      </c>
      <c r="BR2714">
        <v>4732</v>
      </c>
      <c r="BS2714">
        <v>5828</v>
      </c>
      <c r="BT2714">
        <v>49</v>
      </c>
      <c r="BU2714" t="s">
        <v>5476</v>
      </c>
      <c r="BV2714" t="s">
        <v>4695</v>
      </c>
      <c r="BX2714">
        <v>44149.064837962964</v>
      </c>
    </row>
    <row r="2715" spans="1:76" x14ac:dyDescent="0.25">
      <c r="A2715" t="s">
        <v>5557</v>
      </c>
      <c r="B2715" t="s">
        <v>3886</v>
      </c>
      <c r="C2715" t="s">
        <v>46</v>
      </c>
      <c r="D2715">
        <v>42402</v>
      </c>
      <c r="E2715" s="1"/>
      <c r="H2715" t="s">
        <v>47</v>
      </c>
      <c r="I2715">
        <v>42402</v>
      </c>
      <c r="J2715">
        <v>2016</v>
      </c>
      <c r="K2715" t="s">
        <v>85</v>
      </c>
      <c r="L2715" t="s">
        <v>5558</v>
      </c>
      <c r="N2715" t="s">
        <v>3888</v>
      </c>
      <c r="O2715" t="s">
        <v>363</v>
      </c>
      <c r="P2715" t="s">
        <v>68</v>
      </c>
      <c r="Q2715" t="s">
        <v>52</v>
      </c>
      <c r="R2715">
        <v>98042</v>
      </c>
      <c r="S2715" t="s">
        <v>3887</v>
      </c>
      <c r="T2715" t="s">
        <v>5559</v>
      </c>
      <c r="U2715" t="s">
        <v>5560</v>
      </c>
      <c r="V2715" t="s">
        <v>54</v>
      </c>
      <c r="W2715">
        <v>13</v>
      </c>
      <c r="X2715" t="s">
        <v>362</v>
      </c>
      <c r="Y2715">
        <v>4872</v>
      </c>
      <c r="Z2715" t="s">
        <v>68</v>
      </c>
      <c r="AA2715" t="s">
        <v>57</v>
      </c>
      <c r="AC2715" t="s">
        <v>146</v>
      </c>
      <c r="AD2715" t="s">
        <v>4690</v>
      </c>
      <c r="AE2715" t="s">
        <v>107</v>
      </c>
      <c r="AF2715" t="s">
        <v>107</v>
      </c>
      <c r="AI2715" s="1"/>
      <c r="AJ2715" t="s">
        <v>72</v>
      </c>
      <c r="AK2715" t="s">
        <v>4691</v>
      </c>
      <c r="AL2715">
        <v>42682</v>
      </c>
      <c r="AM2715" t="s">
        <v>4692</v>
      </c>
      <c r="AN2715" t="b">
        <v>1</v>
      </c>
      <c r="AQ2715" t="s">
        <v>60</v>
      </c>
      <c r="AR2715" t="s">
        <v>99</v>
      </c>
      <c r="AS2715" t="s">
        <v>4734</v>
      </c>
      <c r="BB2715" s="7" t="s">
        <v>3888</v>
      </c>
      <c r="BC2715" s="7" t="s">
        <v>363</v>
      </c>
      <c r="BD2715" s="7" t="s">
        <v>52</v>
      </c>
      <c r="BE2715" s="7">
        <v>98042</v>
      </c>
      <c r="BF2715" s="7" t="s">
        <v>5561</v>
      </c>
      <c r="BG2715" s="7">
        <v>38635.75</v>
      </c>
      <c r="BH2715" s="7">
        <v>0</v>
      </c>
      <c r="BI2715">
        <v>40232.32</v>
      </c>
      <c r="BJ2715">
        <v>2950</v>
      </c>
      <c r="BK2715">
        <v>0</v>
      </c>
      <c r="BL2715">
        <v>0</v>
      </c>
      <c r="BM2715">
        <v>26998.98</v>
      </c>
      <c r="BN2715">
        <v>0</v>
      </c>
      <c r="BO2715" t="s">
        <v>5562</v>
      </c>
      <c r="BP2715">
        <v>19995</v>
      </c>
      <c r="BQ2715">
        <v>3886</v>
      </c>
      <c r="BR2715">
        <v>4366</v>
      </c>
      <c r="BS2715">
        <v>6212</v>
      </c>
      <c r="BT2715">
        <v>47</v>
      </c>
      <c r="BU2715" t="s">
        <v>5563</v>
      </c>
      <c r="BV2715" t="s">
        <v>4695</v>
      </c>
      <c r="BX2715">
        <v>44149.078287037039</v>
      </c>
    </row>
    <row r="2716" spans="1:76" x14ac:dyDescent="0.25">
      <c r="A2716" t="s">
        <v>5667</v>
      </c>
      <c r="B2716" t="s">
        <v>5668</v>
      </c>
      <c r="C2716" t="s">
        <v>46</v>
      </c>
      <c r="D2716">
        <v>42663</v>
      </c>
      <c r="E2716" s="1"/>
      <c r="I2716">
        <v>42663</v>
      </c>
      <c r="J2716">
        <v>2016</v>
      </c>
      <c r="K2716" t="s">
        <v>85</v>
      </c>
      <c r="L2716" t="s">
        <v>5669</v>
      </c>
      <c r="N2716" t="s">
        <v>5670</v>
      </c>
      <c r="O2716" t="s">
        <v>836</v>
      </c>
      <c r="P2716" t="s">
        <v>121</v>
      </c>
      <c r="Q2716" t="s">
        <v>52</v>
      </c>
      <c r="R2716">
        <v>98584</v>
      </c>
      <c r="S2716" t="s">
        <v>5671</v>
      </c>
      <c r="T2716" t="s">
        <v>5671</v>
      </c>
      <c r="U2716" t="s">
        <v>5672</v>
      </c>
      <c r="V2716" t="s">
        <v>5673</v>
      </c>
      <c r="W2716">
        <v>46</v>
      </c>
      <c r="X2716" t="s">
        <v>5674</v>
      </c>
      <c r="Y2716">
        <v>5212</v>
      </c>
      <c r="Z2716" t="s">
        <v>121</v>
      </c>
      <c r="AB2716">
        <v>0</v>
      </c>
      <c r="AD2716" t="s">
        <v>4690</v>
      </c>
      <c r="AE2716" t="s">
        <v>107</v>
      </c>
      <c r="AF2716" t="s">
        <v>107</v>
      </c>
      <c r="AI2716" s="1"/>
      <c r="AJ2716" t="s">
        <v>72</v>
      </c>
      <c r="AK2716" t="s">
        <v>4691</v>
      </c>
      <c r="AL2716">
        <v>42682</v>
      </c>
      <c r="AM2716" t="s">
        <v>4878</v>
      </c>
      <c r="AN2716" t="b">
        <v>1</v>
      </c>
      <c r="AQ2716" t="s">
        <v>73</v>
      </c>
      <c r="AR2716" t="s">
        <v>99</v>
      </c>
      <c r="BB2716" s="7" t="s">
        <v>5670</v>
      </c>
      <c r="BC2716" s="7" t="s">
        <v>836</v>
      </c>
      <c r="BD2716" s="7" t="s">
        <v>52</v>
      </c>
      <c r="BE2716" s="7">
        <v>98584</v>
      </c>
      <c r="BF2716" s="7" t="s">
        <v>5672</v>
      </c>
      <c r="BO2716" t="s">
        <v>5675</v>
      </c>
      <c r="BP2716">
        <v>17240</v>
      </c>
      <c r="BQ2716">
        <v>4068</v>
      </c>
      <c r="BR2716">
        <v>4625</v>
      </c>
      <c r="BU2716" t="s">
        <v>5676</v>
      </c>
      <c r="BV2716" t="s">
        <v>4695</v>
      </c>
      <c r="BX2716">
        <v>43597.974050925928</v>
      </c>
    </row>
    <row r="2717" spans="1:76" x14ac:dyDescent="0.25">
      <c r="A2717" t="s">
        <v>5789</v>
      </c>
      <c r="B2717" t="s">
        <v>4549</v>
      </c>
      <c r="C2717" t="s">
        <v>46</v>
      </c>
      <c r="D2717">
        <v>42526</v>
      </c>
      <c r="E2717" s="1"/>
      <c r="I2717">
        <v>42526</v>
      </c>
      <c r="J2717">
        <v>2016</v>
      </c>
      <c r="K2717" t="s">
        <v>85</v>
      </c>
      <c r="L2717" t="s">
        <v>5790</v>
      </c>
      <c r="N2717" t="s">
        <v>4550</v>
      </c>
      <c r="O2717" t="s">
        <v>101</v>
      </c>
      <c r="Q2717" t="s">
        <v>52</v>
      </c>
      <c r="R2717">
        <v>98125</v>
      </c>
      <c r="S2717" t="s">
        <v>5791</v>
      </c>
      <c r="T2717" t="s">
        <v>5791</v>
      </c>
      <c r="U2717" t="s">
        <v>5792</v>
      </c>
      <c r="V2717" t="s">
        <v>265</v>
      </c>
      <c r="W2717">
        <v>7</v>
      </c>
      <c r="X2717" t="s">
        <v>4770</v>
      </c>
      <c r="Y2717">
        <v>1000</v>
      </c>
      <c r="AA2717" t="s">
        <v>71</v>
      </c>
      <c r="AC2717" t="s">
        <v>146</v>
      </c>
      <c r="AD2717" t="s">
        <v>4690</v>
      </c>
      <c r="AE2717" t="s">
        <v>107</v>
      </c>
      <c r="AF2717" t="s">
        <v>107</v>
      </c>
      <c r="AI2717" s="1"/>
      <c r="AJ2717" t="s">
        <v>72</v>
      </c>
      <c r="AK2717" t="s">
        <v>4691</v>
      </c>
      <c r="AL2717">
        <v>42682</v>
      </c>
      <c r="AM2717" t="s">
        <v>4878</v>
      </c>
      <c r="AN2717" t="b">
        <v>1</v>
      </c>
      <c r="AQ2717" t="s">
        <v>177</v>
      </c>
      <c r="BB2717" s="7" t="s">
        <v>4550</v>
      </c>
      <c r="BC2717" s="7" t="s">
        <v>101</v>
      </c>
      <c r="BD2717" s="7" t="s">
        <v>52</v>
      </c>
      <c r="BE2717" s="7">
        <v>98125</v>
      </c>
      <c r="BF2717" s="7" t="s">
        <v>5792</v>
      </c>
      <c r="BO2717" t="s">
        <v>5793</v>
      </c>
      <c r="BP2717">
        <v>18980</v>
      </c>
      <c r="BQ2717">
        <v>3792</v>
      </c>
      <c r="BR2717">
        <v>4221</v>
      </c>
      <c r="BU2717" t="s">
        <v>5794</v>
      </c>
      <c r="BV2717" t="s">
        <v>4695</v>
      </c>
      <c r="BX2717">
        <v>43597.967129629629</v>
      </c>
    </row>
    <row r="2718" spans="1:76" x14ac:dyDescent="0.25">
      <c r="A2718" t="s">
        <v>5795</v>
      </c>
      <c r="B2718" t="s">
        <v>4118</v>
      </c>
      <c r="C2718" t="s">
        <v>46</v>
      </c>
      <c r="D2718">
        <v>42576</v>
      </c>
      <c r="E2718" s="1"/>
      <c r="I2718">
        <v>42576</v>
      </c>
      <c r="J2718">
        <v>2016</v>
      </c>
      <c r="K2718" t="s">
        <v>85</v>
      </c>
      <c r="L2718" t="s">
        <v>5796</v>
      </c>
      <c r="N2718" t="s">
        <v>4119</v>
      </c>
      <c r="O2718" t="s">
        <v>105</v>
      </c>
      <c r="P2718" t="s">
        <v>105</v>
      </c>
      <c r="Q2718" t="s">
        <v>52</v>
      </c>
      <c r="R2718">
        <v>99207</v>
      </c>
      <c r="S2718" t="s">
        <v>5797</v>
      </c>
      <c r="T2718" t="s">
        <v>5797</v>
      </c>
      <c r="U2718" t="s">
        <v>5798</v>
      </c>
      <c r="V2718" t="s">
        <v>90</v>
      </c>
      <c r="W2718">
        <v>12</v>
      </c>
      <c r="X2718" t="s">
        <v>904</v>
      </c>
      <c r="Y2718">
        <v>4732</v>
      </c>
      <c r="Z2718" t="s">
        <v>105</v>
      </c>
      <c r="AA2718" t="s">
        <v>57</v>
      </c>
      <c r="AC2718" t="s">
        <v>146</v>
      </c>
      <c r="AD2718" t="s">
        <v>4690</v>
      </c>
      <c r="AE2718" t="s">
        <v>107</v>
      </c>
      <c r="AF2718" t="s">
        <v>107</v>
      </c>
      <c r="AI2718" s="1"/>
      <c r="AJ2718" t="s">
        <v>72</v>
      </c>
      <c r="AK2718" t="s">
        <v>4691</v>
      </c>
      <c r="AL2718">
        <v>42682</v>
      </c>
      <c r="AM2718" t="s">
        <v>4878</v>
      </c>
      <c r="AN2718" t="b">
        <v>1</v>
      </c>
      <c r="AQ2718" t="s">
        <v>177</v>
      </c>
      <c r="AS2718" t="s">
        <v>4734</v>
      </c>
      <c r="BB2718" s="7" t="s">
        <v>4119</v>
      </c>
      <c r="BC2718" s="7" t="s">
        <v>105</v>
      </c>
      <c r="BD2718" s="7" t="s">
        <v>52</v>
      </c>
      <c r="BE2718" s="7">
        <v>99207</v>
      </c>
      <c r="BF2718" s="7" t="s">
        <v>5798</v>
      </c>
      <c r="BO2718" t="s">
        <v>5799</v>
      </c>
      <c r="BP2718">
        <v>6887</v>
      </c>
      <c r="BQ2718">
        <v>1222</v>
      </c>
      <c r="BR2718">
        <v>4326</v>
      </c>
      <c r="BT2718">
        <v>3</v>
      </c>
      <c r="BU2718" t="s">
        <v>5800</v>
      </c>
      <c r="BV2718" t="s">
        <v>4695</v>
      </c>
      <c r="BX2718">
        <v>43597.968692129631</v>
      </c>
    </row>
    <row r="2719" spans="1:76" x14ac:dyDescent="0.25">
      <c r="A2719" t="s">
        <v>5801</v>
      </c>
      <c r="B2719" t="s">
        <v>3666</v>
      </c>
      <c r="C2719" t="s">
        <v>46</v>
      </c>
      <c r="D2719">
        <v>42470</v>
      </c>
      <c r="E2719" s="1"/>
      <c r="I2719">
        <v>42470</v>
      </c>
      <c r="J2719">
        <v>2016</v>
      </c>
      <c r="K2719" t="s">
        <v>85</v>
      </c>
      <c r="L2719" t="s">
        <v>5802</v>
      </c>
      <c r="N2719" t="s">
        <v>3668</v>
      </c>
      <c r="O2719" t="s">
        <v>825</v>
      </c>
      <c r="Q2719" t="s">
        <v>52</v>
      </c>
      <c r="R2719">
        <v>98036</v>
      </c>
      <c r="S2719" t="s">
        <v>3669</v>
      </c>
      <c r="T2719" t="s">
        <v>5803</v>
      </c>
      <c r="U2719" t="s">
        <v>5804</v>
      </c>
      <c r="V2719" t="s">
        <v>1251</v>
      </c>
      <c r="W2719">
        <v>3</v>
      </c>
      <c r="X2719" t="s">
        <v>4770</v>
      </c>
      <c r="Y2719">
        <v>1000</v>
      </c>
      <c r="AA2719" t="s">
        <v>71</v>
      </c>
      <c r="AC2719" t="s">
        <v>146</v>
      </c>
      <c r="AD2719" t="s">
        <v>4690</v>
      </c>
      <c r="AE2719" t="s">
        <v>107</v>
      </c>
      <c r="AF2719" t="s">
        <v>107</v>
      </c>
      <c r="AI2719" s="1"/>
      <c r="AJ2719" t="s">
        <v>72</v>
      </c>
      <c r="AK2719" t="s">
        <v>4691</v>
      </c>
      <c r="AL2719">
        <v>42682</v>
      </c>
      <c r="AM2719" t="s">
        <v>4692</v>
      </c>
      <c r="AN2719" t="b">
        <v>1</v>
      </c>
      <c r="AQ2719" t="s">
        <v>177</v>
      </c>
      <c r="BB2719" s="7" t="s">
        <v>3668</v>
      </c>
      <c r="BC2719" s="7" t="s">
        <v>825</v>
      </c>
      <c r="BD2719" s="7" t="s">
        <v>52</v>
      </c>
      <c r="BE2719" s="7">
        <v>98036</v>
      </c>
      <c r="BF2719" s="7" t="s">
        <v>5804</v>
      </c>
      <c r="BO2719" t="s">
        <v>5805</v>
      </c>
      <c r="BP2719">
        <v>4712</v>
      </c>
      <c r="BQ2719">
        <v>2519</v>
      </c>
      <c r="BR2719">
        <v>4422</v>
      </c>
      <c r="BU2719" t="s">
        <v>5806</v>
      </c>
      <c r="BV2719" t="s">
        <v>4695</v>
      </c>
      <c r="BX2719">
        <v>43597.970289351855</v>
      </c>
    </row>
    <row r="2720" spans="1:76" x14ac:dyDescent="0.25">
      <c r="A2720" t="s">
        <v>5807</v>
      </c>
      <c r="B2720" t="s">
        <v>3721</v>
      </c>
      <c r="C2720" t="s">
        <v>46</v>
      </c>
      <c r="D2720">
        <v>42500</v>
      </c>
      <c r="E2720" s="1"/>
      <c r="H2720" t="s">
        <v>47</v>
      </c>
      <c r="I2720">
        <v>42500</v>
      </c>
      <c r="J2720">
        <v>2016</v>
      </c>
      <c r="K2720" t="s">
        <v>85</v>
      </c>
      <c r="L2720" t="s">
        <v>5808</v>
      </c>
      <c r="N2720" t="s">
        <v>3722</v>
      </c>
      <c r="O2720" t="s">
        <v>366</v>
      </c>
      <c r="P2720" t="s">
        <v>462</v>
      </c>
      <c r="Q2720" t="s">
        <v>52</v>
      </c>
      <c r="R2720">
        <v>99337</v>
      </c>
      <c r="S2720" t="s">
        <v>3723</v>
      </c>
      <c r="T2720" t="s">
        <v>5809</v>
      </c>
      <c r="U2720" t="s">
        <v>5810</v>
      </c>
      <c r="V2720" t="s">
        <v>54</v>
      </c>
      <c r="W2720">
        <v>13</v>
      </c>
      <c r="X2720" t="s">
        <v>461</v>
      </c>
      <c r="Y2720">
        <v>4809</v>
      </c>
      <c r="Z2720" t="s">
        <v>462</v>
      </c>
      <c r="AA2720" t="s">
        <v>57</v>
      </c>
      <c r="AC2720" t="s">
        <v>146</v>
      </c>
      <c r="AD2720" t="s">
        <v>4690</v>
      </c>
      <c r="AE2720" t="s">
        <v>107</v>
      </c>
      <c r="AF2720" t="s">
        <v>107</v>
      </c>
      <c r="AI2720" s="1"/>
      <c r="AJ2720" t="s">
        <v>72</v>
      </c>
      <c r="AK2720" t="s">
        <v>4691</v>
      </c>
      <c r="AL2720">
        <v>42682</v>
      </c>
      <c r="AM2720" t="s">
        <v>4692</v>
      </c>
      <c r="AN2720" t="b">
        <v>1</v>
      </c>
      <c r="AQ2720" t="s">
        <v>60</v>
      </c>
      <c r="AR2720" t="s">
        <v>99</v>
      </c>
      <c r="AS2720" t="s">
        <v>4734</v>
      </c>
      <c r="BB2720" s="7" t="s">
        <v>5811</v>
      </c>
      <c r="BC2720" s="7" t="s">
        <v>557</v>
      </c>
      <c r="BD2720" s="7" t="s">
        <v>52</v>
      </c>
      <c r="BE2720" s="7">
        <v>99301</v>
      </c>
      <c r="BG2720" s="7">
        <v>11893</v>
      </c>
      <c r="BH2720" s="7">
        <v>0</v>
      </c>
      <c r="BI2720">
        <v>9530.89</v>
      </c>
      <c r="BJ2720">
        <v>0</v>
      </c>
      <c r="BK2720">
        <v>0</v>
      </c>
      <c r="BL2720">
        <v>0</v>
      </c>
      <c r="BM2720">
        <v>231.98</v>
      </c>
      <c r="BN2720">
        <v>0</v>
      </c>
      <c r="BO2720" t="s">
        <v>5812</v>
      </c>
      <c r="BP2720">
        <v>5175</v>
      </c>
      <c r="BQ2720">
        <v>3913</v>
      </c>
      <c r="BR2720">
        <v>4404</v>
      </c>
      <c r="BS2720">
        <v>5468</v>
      </c>
      <c r="BT2720">
        <v>16</v>
      </c>
      <c r="BU2720" t="s">
        <v>5813</v>
      </c>
      <c r="BV2720" t="s">
        <v>4695</v>
      </c>
      <c r="BX2720">
        <v>44149.048148148147</v>
      </c>
    </row>
    <row r="2721" spans="1:76" x14ac:dyDescent="0.25">
      <c r="A2721" t="s">
        <v>5814</v>
      </c>
      <c r="B2721" t="s">
        <v>1130</v>
      </c>
      <c r="C2721" t="s">
        <v>46</v>
      </c>
      <c r="D2721">
        <v>41397</v>
      </c>
      <c r="E2721" s="1"/>
      <c r="H2721" t="s">
        <v>47</v>
      </c>
      <c r="I2721">
        <v>41397</v>
      </c>
      <c r="J2721">
        <v>2016</v>
      </c>
      <c r="K2721" t="s">
        <v>85</v>
      </c>
      <c r="L2721" t="s">
        <v>5815</v>
      </c>
      <c r="N2721" t="s">
        <v>1131</v>
      </c>
      <c r="O2721" t="s">
        <v>143</v>
      </c>
      <c r="P2721" t="s">
        <v>115</v>
      </c>
      <c r="Q2721" t="s">
        <v>52</v>
      </c>
      <c r="R2721">
        <v>98418</v>
      </c>
      <c r="S2721" t="s">
        <v>1132</v>
      </c>
      <c r="T2721" t="s">
        <v>5816</v>
      </c>
      <c r="U2721" t="s">
        <v>5817</v>
      </c>
      <c r="V2721" t="s">
        <v>90</v>
      </c>
      <c r="W2721">
        <v>12</v>
      </c>
      <c r="X2721" t="s">
        <v>729</v>
      </c>
      <c r="Y2721">
        <v>4756</v>
      </c>
      <c r="Z2721" t="s">
        <v>115</v>
      </c>
      <c r="AA2721" t="s">
        <v>57</v>
      </c>
      <c r="AC2721" t="s">
        <v>146</v>
      </c>
      <c r="AD2721" t="s">
        <v>4690</v>
      </c>
      <c r="AE2721" t="s">
        <v>107</v>
      </c>
      <c r="AF2721" t="s">
        <v>107</v>
      </c>
      <c r="AI2721" s="1"/>
      <c r="AJ2721" t="s">
        <v>72</v>
      </c>
      <c r="AK2721" t="s">
        <v>4691</v>
      </c>
      <c r="AL2721">
        <v>42682</v>
      </c>
      <c r="AM2721" t="s">
        <v>4692</v>
      </c>
      <c r="AN2721" t="b">
        <v>1</v>
      </c>
      <c r="AQ2721" t="s">
        <v>60</v>
      </c>
      <c r="AR2721" t="s">
        <v>61</v>
      </c>
      <c r="AS2721" t="s">
        <v>62</v>
      </c>
      <c r="BB2721" s="7" t="s">
        <v>83</v>
      </c>
      <c r="BC2721" s="7" t="s">
        <v>101</v>
      </c>
      <c r="BD2721" s="7" t="s">
        <v>52</v>
      </c>
      <c r="BE2721" s="7">
        <v>98109</v>
      </c>
      <c r="BF2721" s="7" t="s">
        <v>5120</v>
      </c>
      <c r="BG2721" s="7">
        <v>58143.41</v>
      </c>
      <c r="BH2721" s="7">
        <v>4118.29</v>
      </c>
      <c r="BI2721">
        <v>54005.94</v>
      </c>
      <c r="BJ2721">
        <v>0</v>
      </c>
      <c r="BK2721">
        <v>0</v>
      </c>
      <c r="BL2721">
        <v>1150</v>
      </c>
      <c r="BM2721">
        <v>814.14</v>
      </c>
      <c r="BN2721">
        <v>0</v>
      </c>
      <c r="BO2721" t="s">
        <v>5818</v>
      </c>
      <c r="BP2721">
        <v>4601</v>
      </c>
      <c r="BQ2721">
        <v>30395</v>
      </c>
      <c r="BR2721">
        <v>4426</v>
      </c>
      <c r="BS2721">
        <v>5445</v>
      </c>
      <c r="BT2721">
        <v>27</v>
      </c>
      <c r="BU2721" t="s">
        <v>5009</v>
      </c>
      <c r="BV2721" t="s">
        <v>4695</v>
      </c>
      <c r="BX2721">
        <v>44149.047291666669</v>
      </c>
    </row>
    <row r="2722" spans="1:76" x14ac:dyDescent="0.25">
      <c r="A2722" t="s">
        <v>5819</v>
      </c>
      <c r="B2722" t="s">
        <v>3447</v>
      </c>
      <c r="C2722" t="s">
        <v>46</v>
      </c>
      <c r="D2722">
        <v>42513</v>
      </c>
      <c r="E2722" s="1"/>
      <c r="I2722">
        <v>42513</v>
      </c>
      <c r="J2722">
        <v>2016</v>
      </c>
      <c r="K2722" t="s">
        <v>85</v>
      </c>
      <c r="L2722" t="s">
        <v>5820</v>
      </c>
      <c r="N2722" t="s">
        <v>3448</v>
      </c>
      <c r="O2722" t="s">
        <v>225</v>
      </c>
      <c r="P2722" t="s">
        <v>226</v>
      </c>
      <c r="Q2722" t="s">
        <v>52</v>
      </c>
      <c r="R2722">
        <v>98682</v>
      </c>
      <c r="S2722" t="s">
        <v>3449</v>
      </c>
      <c r="T2722" t="s">
        <v>5821</v>
      </c>
      <c r="U2722" t="s">
        <v>5822</v>
      </c>
      <c r="V2722" t="s">
        <v>54</v>
      </c>
      <c r="W2722">
        <v>13</v>
      </c>
      <c r="X2722" t="s">
        <v>371</v>
      </c>
      <c r="Y2722">
        <v>4811</v>
      </c>
      <c r="Z2722" t="s">
        <v>226</v>
      </c>
      <c r="AA2722" t="s">
        <v>57</v>
      </c>
      <c r="AC2722" t="s">
        <v>146</v>
      </c>
      <c r="AD2722" t="s">
        <v>4690</v>
      </c>
      <c r="AE2722" t="s">
        <v>107</v>
      </c>
      <c r="AF2722" t="s">
        <v>107</v>
      </c>
      <c r="AI2722" s="1"/>
      <c r="AJ2722" t="s">
        <v>72</v>
      </c>
      <c r="AK2722" t="s">
        <v>4691</v>
      </c>
      <c r="AL2722">
        <v>42682</v>
      </c>
      <c r="AM2722" t="s">
        <v>4692</v>
      </c>
      <c r="AN2722" t="b">
        <v>1</v>
      </c>
      <c r="AQ2722" t="s">
        <v>177</v>
      </c>
      <c r="BB2722" s="7" t="s">
        <v>5823</v>
      </c>
      <c r="BC2722" s="7" t="s">
        <v>225</v>
      </c>
      <c r="BD2722" s="7" t="s">
        <v>52</v>
      </c>
      <c r="BE2722" s="7">
        <v>98682</v>
      </c>
      <c r="BO2722" t="s">
        <v>5824</v>
      </c>
      <c r="BP2722">
        <v>5411</v>
      </c>
      <c r="BQ2722">
        <v>3903</v>
      </c>
      <c r="BR2722">
        <v>4391</v>
      </c>
      <c r="BT2722">
        <v>17</v>
      </c>
      <c r="BU2722" t="s">
        <v>5825</v>
      </c>
      <c r="BV2722" t="s">
        <v>4695</v>
      </c>
      <c r="BX2722">
        <v>43597.96979166667</v>
      </c>
    </row>
    <row r="2723" spans="1:76" x14ac:dyDescent="0.25">
      <c r="A2723" t="s">
        <v>5826</v>
      </c>
      <c r="B2723" t="s">
        <v>4010</v>
      </c>
      <c r="C2723" t="s">
        <v>46</v>
      </c>
      <c r="D2723">
        <v>42519</v>
      </c>
      <c r="E2723" s="1"/>
      <c r="I2723">
        <v>42519</v>
      </c>
      <c r="J2723">
        <v>2016</v>
      </c>
      <c r="K2723" t="s">
        <v>85</v>
      </c>
      <c r="L2723" t="s">
        <v>5827</v>
      </c>
      <c r="N2723" t="s">
        <v>4011</v>
      </c>
      <c r="O2723" t="s">
        <v>125</v>
      </c>
      <c r="P2723" t="s">
        <v>115</v>
      </c>
      <c r="Q2723" t="s">
        <v>52</v>
      </c>
      <c r="R2723">
        <v>98466</v>
      </c>
      <c r="S2723" t="s">
        <v>5828</v>
      </c>
      <c r="T2723" t="s">
        <v>5828</v>
      </c>
      <c r="U2723" t="s">
        <v>5829</v>
      </c>
      <c r="V2723" t="s">
        <v>54</v>
      </c>
      <c r="W2723">
        <v>13</v>
      </c>
      <c r="X2723" t="s">
        <v>127</v>
      </c>
      <c r="Y2723">
        <v>4833</v>
      </c>
      <c r="Z2723" t="s">
        <v>115</v>
      </c>
      <c r="AA2723" t="s">
        <v>57</v>
      </c>
      <c r="AC2723" t="s">
        <v>146</v>
      </c>
      <c r="AD2723" t="s">
        <v>4690</v>
      </c>
      <c r="AE2723" t="s">
        <v>107</v>
      </c>
      <c r="AF2723" t="s">
        <v>107</v>
      </c>
      <c r="AI2723" s="1"/>
      <c r="AJ2723" t="s">
        <v>72</v>
      </c>
      <c r="AK2723" t="s">
        <v>4691</v>
      </c>
      <c r="AL2723">
        <v>42682</v>
      </c>
      <c r="AM2723" t="s">
        <v>4878</v>
      </c>
      <c r="AN2723" t="b">
        <v>1</v>
      </c>
      <c r="AQ2723" t="s">
        <v>177</v>
      </c>
      <c r="BB2723" s="7" t="s">
        <v>4011</v>
      </c>
      <c r="BC2723" s="7" t="s">
        <v>125</v>
      </c>
      <c r="BD2723" s="7" t="s">
        <v>52</v>
      </c>
      <c r="BE2723" s="7">
        <v>98466</v>
      </c>
      <c r="BF2723" s="7" t="s">
        <v>5829</v>
      </c>
      <c r="BM2723">
        <v>0</v>
      </c>
      <c r="BN2723">
        <v>1025.31</v>
      </c>
      <c r="BO2723" t="s">
        <v>5830</v>
      </c>
      <c r="BP2723">
        <v>7170</v>
      </c>
      <c r="BQ2723">
        <v>3852</v>
      </c>
      <c r="BR2723">
        <v>4313</v>
      </c>
      <c r="BT2723">
        <v>28</v>
      </c>
      <c r="BU2723" t="s">
        <v>5831</v>
      </c>
      <c r="BV2723" t="s">
        <v>4695</v>
      </c>
      <c r="BX2723">
        <v>43597.968495370369</v>
      </c>
    </row>
    <row r="2724" spans="1:76" x14ac:dyDescent="0.25">
      <c r="A2724" t="s">
        <v>5832</v>
      </c>
      <c r="B2724" t="s">
        <v>4527</v>
      </c>
      <c r="C2724" t="s">
        <v>46</v>
      </c>
      <c r="D2724">
        <v>42515</v>
      </c>
      <c r="E2724" s="1"/>
      <c r="I2724">
        <v>42515</v>
      </c>
      <c r="J2724">
        <v>2016</v>
      </c>
      <c r="K2724" t="s">
        <v>77</v>
      </c>
      <c r="L2724" t="s">
        <v>5833</v>
      </c>
      <c r="N2724" t="s">
        <v>4528</v>
      </c>
      <c r="O2724" t="s">
        <v>101</v>
      </c>
      <c r="P2724" t="s">
        <v>322</v>
      </c>
      <c r="Q2724" t="s">
        <v>52</v>
      </c>
      <c r="R2724">
        <v>98144</v>
      </c>
      <c r="S2724" t="s">
        <v>5834</v>
      </c>
      <c r="T2724" t="s">
        <v>5835</v>
      </c>
      <c r="U2724" t="s">
        <v>5836</v>
      </c>
      <c r="V2724" t="s">
        <v>54</v>
      </c>
      <c r="W2724">
        <v>13</v>
      </c>
      <c r="X2724" t="s">
        <v>324</v>
      </c>
      <c r="Y2724">
        <v>4795</v>
      </c>
      <c r="Z2724" t="s">
        <v>322</v>
      </c>
      <c r="AA2724" t="s">
        <v>57</v>
      </c>
      <c r="AC2724" t="s">
        <v>146</v>
      </c>
      <c r="AD2724" t="s">
        <v>4690</v>
      </c>
      <c r="AE2724" t="s">
        <v>107</v>
      </c>
      <c r="AF2724" t="s">
        <v>107</v>
      </c>
      <c r="AI2724" s="1"/>
      <c r="AJ2724" t="s">
        <v>72</v>
      </c>
      <c r="AK2724" t="s">
        <v>4691</v>
      </c>
      <c r="AL2724">
        <v>42682</v>
      </c>
      <c r="AM2724" t="s">
        <v>4692</v>
      </c>
      <c r="AN2724" t="b">
        <v>1</v>
      </c>
      <c r="BB2724" s="7" t="s">
        <v>4528</v>
      </c>
      <c r="BC2724" s="7" t="s">
        <v>101</v>
      </c>
      <c r="BD2724" s="7" t="s">
        <v>52</v>
      </c>
      <c r="BE2724" s="7">
        <v>98144</v>
      </c>
      <c r="BF2724" s="7" t="s">
        <v>5836</v>
      </c>
      <c r="BO2724" t="s">
        <v>5837</v>
      </c>
      <c r="BP2724">
        <v>18157</v>
      </c>
      <c r="BQ2724">
        <v>3699</v>
      </c>
      <c r="BR2724">
        <v>4074</v>
      </c>
      <c r="BT2724">
        <v>9</v>
      </c>
      <c r="BU2724" t="s">
        <v>5838</v>
      </c>
      <c r="BV2724" t="s">
        <v>4695</v>
      </c>
      <c r="BX2724">
        <v>43597.964756944442</v>
      </c>
    </row>
    <row r="2725" spans="1:76" x14ac:dyDescent="0.25">
      <c r="A2725" t="s">
        <v>5839</v>
      </c>
      <c r="B2725" t="s">
        <v>4218</v>
      </c>
      <c r="C2725" t="s">
        <v>46</v>
      </c>
      <c r="D2725">
        <v>42501</v>
      </c>
      <c r="E2725" s="1"/>
      <c r="I2725">
        <v>42501</v>
      </c>
      <c r="J2725">
        <v>2016</v>
      </c>
      <c r="K2725" t="s">
        <v>85</v>
      </c>
      <c r="L2725" t="s">
        <v>5840</v>
      </c>
      <c r="N2725" t="s">
        <v>4219</v>
      </c>
      <c r="O2725" t="s">
        <v>162</v>
      </c>
      <c r="P2725" t="s">
        <v>68</v>
      </c>
      <c r="Q2725" t="s">
        <v>52</v>
      </c>
      <c r="R2725">
        <v>98011</v>
      </c>
      <c r="S2725" t="s">
        <v>5841</v>
      </c>
      <c r="T2725" t="s">
        <v>5842</v>
      </c>
      <c r="U2725" t="s">
        <v>5843</v>
      </c>
      <c r="V2725" t="s">
        <v>54</v>
      </c>
      <c r="W2725">
        <v>13</v>
      </c>
      <c r="X2725" t="s">
        <v>164</v>
      </c>
      <c r="Y2725">
        <v>4779</v>
      </c>
      <c r="Z2725" t="s">
        <v>68</v>
      </c>
      <c r="AA2725" t="s">
        <v>57</v>
      </c>
      <c r="AC2725" t="s">
        <v>146</v>
      </c>
      <c r="AD2725" t="s">
        <v>4690</v>
      </c>
      <c r="AE2725" t="s">
        <v>107</v>
      </c>
      <c r="AF2725" t="s">
        <v>107</v>
      </c>
      <c r="AI2725" s="1"/>
      <c r="AJ2725" t="s">
        <v>72</v>
      </c>
      <c r="AK2725" t="s">
        <v>4691</v>
      </c>
      <c r="AL2725">
        <v>42682</v>
      </c>
      <c r="AM2725" t="s">
        <v>4878</v>
      </c>
      <c r="AN2725" t="b">
        <v>1</v>
      </c>
      <c r="AQ2725" t="s">
        <v>177</v>
      </c>
      <c r="AS2725" t="s">
        <v>100</v>
      </c>
      <c r="BB2725" s="7" t="s">
        <v>4219</v>
      </c>
      <c r="BC2725" s="7" t="s">
        <v>162</v>
      </c>
      <c r="BD2725" s="7" t="s">
        <v>52</v>
      </c>
      <c r="BE2725" s="7">
        <v>98011</v>
      </c>
      <c r="BF2725" s="7" t="s">
        <v>5843</v>
      </c>
      <c r="BO2725" t="s">
        <v>5844</v>
      </c>
      <c r="BP2725">
        <v>13455</v>
      </c>
      <c r="BQ2725">
        <v>1934</v>
      </c>
      <c r="BR2725">
        <v>4721</v>
      </c>
      <c r="BT2725">
        <v>1</v>
      </c>
      <c r="BU2725" t="s">
        <v>5845</v>
      </c>
      <c r="BV2725" t="s">
        <v>4695</v>
      </c>
      <c r="BX2725">
        <v>43597.975775462961</v>
      </c>
    </row>
    <row r="2726" spans="1:76" x14ac:dyDescent="0.25">
      <c r="A2726" t="s">
        <v>5846</v>
      </c>
      <c r="B2726" t="s">
        <v>1683</v>
      </c>
      <c r="C2726" t="s">
        <v>46</v>
      </c>
      <c r="D2726">
        <v>42501</v>
      </c>
      <c r="E2726" s="1"/>
      <c r="H2726" t="s">
        <v>47</v>
      </c>
      <c r="I2726">
        <v>42501</v>
      </c>
      <c r="J2726">
        <v>2016</v>
      </c>
      <c r="K2726" t="s">
        <v>85</v>
      </c>
      <c r="L2726" t="s">
        <v>5847</v>
      </c>
      <c r="N2726" t="s">
        <v>3674</v>
      </c>
      <c r="O2726" t="s">
        <v>557</v>
      </c>
      <c r="P2726" t="s">
        <v>462</v>
      </c>
      <c r="Q2726" t="s">
        <v>52</v>
      </c>
      <c r="R2726">
        <v>99301</v>
      </c>
      <c r="S2726" t="s">
        <v>3675</v>
      </c>
      <c r="T2726" t="s">
        <v>5848</v>
      </c>
      <c r="U2726" t="s">
        <v>5849</v>
      </c>
      <c r="V2726" t="s">
        <v>54</v>
      </c>
      <c r="W2726">
        <v>13</v>
      </c>
      <c r="X2726" t="s">
        <v>461</v>
      </c>
      <c r="Y2726">
        <v>4809</v>
      </c>
      <c r="Z2726" t="s">
        <v>462</v>
      </c>
      <c r="AA2726" t="s">
        <v>57</v>
      </c>
      <c r="AC2726" t="s">
        <v>146</v>
      </c>
      <c r="AD2726" t="s">
        <v>4690</v>
      </c>
      <c r="AE2726" t="s">
        <v>107</v>
      </c>
      <c r="AF2726" t="s">
        <v>107</v>
      </c>
      <c r="AI2726" s="1"/>
      <c r="AJ2726" t="s">
        <v>72</v>
      </c>
      <c r="AK2726" t="s">
        <v>4691</v>
      </c>
      <c r="AL2726">
        <v>42682</v>
      </c>
      <c r="AM2726" t="s">
        <v>4692</v>
      </c>
      <c r="AN2726" t="b">
        <v>1</v>
      </c>
      <c r="AQ2726" t="s">
        <v>60</v>
      </c>
      <c r="AR2726" t="s">
        <v>99</v>
      </c>
      <c r="AS2726" t="s">
        <v>100</v>
      </c>
      <c r="BB2726" s="7" t="s">
        <v>793</v>
      </c>
      <c r="BC2726" s="7" t="s">
        <v>101</v>
      </c>
      <c r="BD2726" s="7" t="s">
        <v>52</v>
      </c>
      <c r="BE2726" s="7">
        <v>98108</v>
      </c>
      <c r="BG2726" s="7">
        <v>19647.14</v>
      </c>
      <c r="BH2726" s="7">
        <v>0</v>
      </c>
      <c r="BI2726">
        <v>19487.990000000002</v>
      </c>
      <c r="BJ2726">
        <v>0</v>
      </c>
      <c r="BK2726">
        <v>0</v>
      </c>
      <c r="BL2726">
        <v>0</v>
      </c>
      <c r="BM2726">
        <v>231.98</v>
      </c>
      <c r="BN2726">
        <v>0</v>
      </c>
      <c r="BO2726" t="s">
        <v>5850</v>
      </c>
      <c r="BP2726">
        <v>6478</v>
      </c>
      <c r="BQ2726">
        <v>605</v>
      </c>
      <c r="BR2726">
        <v>4340</v>
      </c>
      <c r="BS2726">
        <v>5533</v>
      </c>
      <c r="BT2726">
        <v>16</v>
      </c>
      <c r="BU2726" t="s">
        <v>5851</v>
      </c>
      <c r="BV2726" t="s">
        <v>4695</v>
      </c>
      <c r="BX2726">
        <v>44149.05133101852</v>
      </c>
    </row>
    <row r="2727" spans="1:76" x14ac:dyDescent="0.25">
      <c r="A2727" t="s">
        <v>5852</v>
      </c>
      <c r="B2727" t="s">
        <v>3831</v>
      </c>
      <c r="C2727" t="s">
        <v>46</v>
      </c>
      <c r="D2727">
        <v>42452</v>
      </c>
      <c r="E2727" s="1"/>
      <c r="H2727" t="s">
        <v>47</v>
      </c>
      <c r="I2727">
        <v>42452</v>
      </c>
      <c r="J2727">
        <v>2016</v>
      </c>
      <c r="K2727" t="s">
        <v>85</v>
      </c>
      <c r="L2727" t="s">
        <v>5853</v>
      </c>
      <c r="N2727" t="s">
        <v>3832</v>
      </c>
      <c r="O2727" t="s">
        <v>101</v>
      </c>
      <c r="P2727" t="s">
        <v>68</v>
      </c>
      <c r="Q2727" t="s">
        <v>52</v>
      </c>
      <c r="R2727">
        <v>98102</v>
      </c>
      <c r="S2727" t="s">
        <v>3833</v>
      </c>
      <c r="T2727" t="s">
        <v>5854</v>
      </c>
      <c r="U2727" t="s">
        <v>5855</v>
      </c>
      <c r="V2727" t="s">
        <v>54</v>
      </c>
      <c r="W2727">
        <v>13</v>
      </c>
      <c r="X2727" t="s">
        <v>654</v>
      </c>
      <c r="Y2727">
        <v>4864</v>
      </c>
      <c r="Z2727" t="s">
        <v>68</v>
      </c>
      <c r="AA2727" t="s">
        <v>57</v>
      </c>
      <c r="AC2727" t="s">
        <v>146</v>
      </c>
      <c r="AD2727" t="s">
        <v>4690</v>
      </c>
      <c r="AE2727" t="s">
        <v>107</v>
      </c>
      <c r="AF2727" t="s">
        <v>107</v>
      </c>
      <c r="AI2727" s="1"/>
      <c r="AJ2727" t="s">
        <v>72</v>
      </c>
      <c r="AK2727" t="s">
        <v>4691</v>
      </c>
      <c r="AL2727">
        <v>42682</v>
      </c>
      <c r="AM2727" t="s">
        <v>4692</v>
      </c>
      <c r="AN2727" t="b">
        <v>1</v>
      </c>
      <c r="AQ2727" t="s">
        <v>177</v>
      </c>
      <c r="BB2727" s="7" t="s">
        <v>3834</v>
      </c>
      <c r="BC2727" s="7" t="s">
        <v>143</v>
      </c>
      <c r="BD2727" s="7" t="s">
        <v>52</v>
      </c>
      <c r="BE2727" s="7">
        <v>98403</v>
      </c>
      <c r="BF2727" s="7" t="s">
        <v>5856</v>
      </c>
      <c r="BG2727" s="7">
        <v>20765.32</v>
      </c>
      <c r="BH2727" s="7">
        <v>0</v>
      </c>
      <c r="BI2727">
        <v>20455.669999999998</v>
      </c>
      <c r="BJ2727">
        <v>0</v>
      </c>
      <c r="BK2727">
        <v>0</v>
      </c>
      <c r="BL2727">
        <v>0</v>
      </c>
      <c r="BO2727" t="s">
        <v>5857</v>
      </c>
      <c r="BP2727">
        <v>6417</v>
      </c>
      <c r="BQ2727">
        <v>3874</v>
      </c>
      <c r="BR2727">
        <v>4342</v>
      </c>
      <c r="BS2727">
        <v>5524</v>
      </c>
      <c r="BT2727">
        <v>43</v>
      </c>
      <c r="BU2727" t="s">
        <v>5858</v>
      </c>
      <c r="BV2727" t="s">
        <v>4695</v>
      </c>
      <c r="BX2727">
        <v>44149.05097222222</v>
      </c>
    </row>
    <row r="2728" spans="1:76" x14ac:dyDescent="0.25">
      <c r="A2728" t="s">
        <v>5859</v>
      </c>
      <c r="B2728" t="s">
        <v>5860</v>
      </c>
      <c r="C2728" t="s">
        <v>46</v>
      </c>
      <c r="D2728">
        <v>42453</v>
      </c>
      <c r="E2728" s="1"/>
      <c r="H2728" t="s">
        <v>47</v>
      </c>
      <c r="I2728">
        <v>42453</v>
      </c>
      <c r="J2728">
        <v>2016</v>
      </c>
      <c r="K2728" t="s">
        <v>85</v>
      </c>
      <c r="L2728" t="s">
        <v>5861</v>
      </c>
      <c r="N2728" t="s">
        <v>5862</v>
      </c>
      <c r="O2728" t="s">
        <v>5720</v>
      </c>
      <c r="P2728" t="s">
        <v>1794</v>
      </c>
      <c r="Q2728" t="s">
        <v>52</v>
      </c>
      <c r="R2728">
        <v>98368</v>
      </c>
      <c r="S2728" t="s">
        <v>5863</v>
      </c>
      <c r="T2728" t="s">
        <v>5863</v>
      </c>
      <c r="U2728" t="s">
        <v>5864</v>
      </c>
      <c r="V2728" t="s">
        <v>4807</v>
      </c>
      <c r="W2728">
        <v>23</v>
      </c>
      <c r="X2728" t="s">
        <v>5167</v>
      </c>
      <c r="Y2728">
        <v>3433</v>
      </c>
      <c r="Z2728" t="s">
        <v>1794</v>
      </c>
      <c r="AA2728" t="s">
        <v>4785</v>
      </c>
      <c r="AB2728">
        <v>23036</v>
      </c>
      <c r="AC2728" t="s">
        <v>146</v>
      </c>
      <c r="AD2728" t="s">
        <v>4690</v>
      </c>
      <c r="AE2728" t="s">
        <v>107</v>
      </c>
      <c r="AF2728" t="s">
        <v>107</v>
      </c>
      <c r="AI2728" s="1"/>
      <c r="AJ2728" t="s">
        <v>72</v>
      </c>
      <c r="AK2728" t="s">
        <v>4691</v>
      </c>
      <c r="AL2728">
        <v>42682</v>
      </c>
      <c r="AM2728" t="s">
        <v>4692</v>
      </c>
      <c r="AN2728" t="b">
        <v>1</v>
      </c>
      <c r="AQ2728" t="s">
        <v>60</v>
      </c>
      <c r="AR2728" t="s">
        <v>150</v>
      </c>
      <c r="BB2728" s="7" t="s">
        <v>5865</v>
      </c>
      <c r="BC2728" s="7" t="s">
        <v>5720</v>
      </c>
      <c r="BD2728" s="7" t="s">
        <v>52</v>
      </c>
      <c r="BE2728" s="7">
        <v>98368</v>
      </c>
      <c r="BF2728" s="7" t="s">
        <v>5866</v>
      </c>
      <c r="BG2728" s="7">
        <v>14.77</v>
      </c>
      <c r="BH2728" s="7">
        <v>1573.74</v>
      </c>
      <c r="BI2728">
        <v>1588.51</v>
      </c>
      <c r="BJ2728">
        <v>0</v>
      </c>
      <c r="BK2728">
        <v>0</v>
      </c>
      <c r="BL2728">
        <v>0</v>
      </c>
      <c r="BO2728" t="s">
        <v>5867</v>
      </c>
      <c r="BP2728">
        <v>18931</v>
      </c>
      <c r="BQ2728">
        <v>3785</v>
      </c>
      <c r="BR2728">
        <v>4211</v>
      </c>
      <c r="BS2728">
        <v>6152</v>
      </c>
      <c r="BU2728" t="s">
        <v>5868</v>
      </c>
      <c r="BV2728" t="s">
        <v>4695</v>
      </c>
      <c r="BX2728">
        <v>44149.076388888891</v>
      </c>
    </row>
    <row r="2729" spans="1:76" x14ac:dyDescent="0.25">
      <c r="A2729" t="s">
        <v>5869</v>
      </c>
      <c r="B2729" t="s">
        <v>5870</v>
      </c>
      <c r="C2729" t="s">
        <v>46</v>
      </c>
      <c r="D2729">
        <v>42445</v>
      </c>
      <c r="E2729" s="1"/>
      <c r="I2729">
        <v>42445</v>
      </c>
      <c r="J2729">
        <v>2016</v>
      </c>
      <c r="K2729" t="s">
        <v>85</v>
      </c>
      <c r="L2729" t="s">
        <v>5871</v>
      </c>
      <c r="N2729" t="s">
        <v>5872</v>
      </c>
      <c r="O2729" t="s">
        <v>773</v>
      </c>
      <c r="P2729" t="s">
        <v>562</v>
      </c>
      <c r="Q2729" t="s">
        <v>52</v>
      </c>
      <c r="R2729">
        <v>98577</v>
      </c>
      <c r="S2729" t="s">
        <v>5873</v>
      </c>
      <c r="T2729" t="s">
        <v>5873</v>
      </c>
      <c r="U2729" t="s">
        <v>5874</v>
      </c>
      <c r="V2729" t="s">
        <v>5875</v>
      </c>
      <c r="W2729">
        <v>48</v>
      </c>
      <c r="X2729" t="s">
        <v>5876</v>
      </c>
      <c r="Y2729">
        <v>3854</v>
      </c>
      <c r="Z2729" t="s">
        <v>562</v>
      </c>
      <c r="AA2729" t="s">
        <v>4785</v>
      </c>
      <c r="AB2729">
        <v>13529</v>
      </c>
      <c r="AC2729" t="s">
        <v>146</v>
      </c>
      <c r="AD2729" t="s">
        <v>4690</v>
      </c>
      <c r="AE2729" t="s">
        <v>107</v>
      </c>
      <c r="AF2729" t="s">
        <v>107</v>
      </c>
      <c r="AI2729" s="1"/>
      <c r="AJ2729" t="s">
        <v>72</v>
      </c>
      <c r="AK2729" t="s">
        <v>4691</v>
      </c>
      <c r="AL2729">
        <v>42682</v>
      </c>
      <c r="AM2729" t="s">
        <v>4878</v>
      </c>
      <c r="AN2729" t="b">
        <v>1</v>
      </c>
      <c r="AQ2729" t="s">
        <v>177</v>
      </c>
      <c r="BB2729" s="7" t="s">
        <v>5877</v>
      </c>
      <c r="BC2729" s="7" t="s">
        <v>773</v>
      </c>
      <c r="BD2729" s="7" t="s">
        <v>52</v>
      </c>
      <c r="BE2729" s="7">
        <v>98577</v>
      </c>
      <c r="BF2729" s="7" t="s">
        <v>5874</v>
      </c>
      <c r="BO2729" t="s">
        <v>5878</v>
      </c>
      <c r="BP2729">
        <v>765</v>
      </c>
      <c r="BQ2729">
        <v>4087</v>
      </c>
      <c r="BR2729">
        <v>4653</v>
      </c>
      <c r="BU2729" t="s">
        <v>5879</v>
      </c>
      <c r="BV2729" t="s">
        <v>4695</v>
      </c>
      <c r="BX2729">
        <v>43597.97451388889</v>
      </c>
    </row>
    <row r="2730" spans="1:76" x14ac:dyDescent="0.25">
      <c r="A2730" t="s">
        <v>5880</v>
      </c>
      <c r="B2730" t="s">
        <v>145</v>
      </c>
      <c r="C2730" t="s">
        <v>46</v>
      </c>
      <c r="D2730">
        <v>42345</v>
      </c>
      <c r="E2730" s="1"/>
      <c r="H2730" t="s">
        <v>47</v>
      </c>
      <c r="I2730">
        <v>42345</v>
      </c>
      <c r="J2730">
        <v>2016</v>
      </c>
      <c r="K2730" t="s">
        <v>85</v>
      </c>
      <c r="L2730" t="s">
        <v>5881</v>
      </c>
      <c r="N2730" t="s">
        <v>147</v>
      </c>
      <c r="O2730" t="s">
        <v>101</v>
      </c>
      <c r="P2730" t="s">
        <v>68</v>
      </c>
      <c r="Q2730" t="s">
        <v>52</v>
      </c>
      <c r="R2730">
        <v>98139</v>
      </c>
      <c r="S2730" t="s">
        <v>148</v>
      </c>
      <c r="T2730" t="s">
        <v>5882</v>
      </c>
      <c r="U2730" t="s">
        <v>5883</v>
      </c>
      <c r="V2730" t="s">
        <v>54</v>
      </c>
      <c r="W2730">
        <v>13</v>
      </c>
      <c r="X2730" t="s">
        <v>149</v>
      </c>
      <c r="Y2730">
        <v>4850</v>
      </c>
      <c r="Z2730" t="s">
        <v>68</v>
      </c>
      <c r="AA2730" t="s">
        <v>57</v>
      </c>
      <c r="AC2730" t="s">
        <v>146</v>
      </c>
      <c r="AD2730" t="s">
        <v>4690</v>
      </c>
      <c r="AE2730" t="s">
        <v>107</v>
      </c>
      <c r="AF2730" t="s">
        <v>107</v>
      </c>
      <c r="AI2730" s="1"/>
      <c r="AJ2730" t="s">
        <v>72</v>
      </c>
      <c r="AK2730" t="s">
        <v>4691</v>
      </c>
      <c r="AL2730">
        <v>42682</v>
      </c>
      <c r="AM2730" t="s">
        <v>4692</v>
      </c>
      <c r="AN2730" t="b">
        <v>1</v>
      </c>
      <c r="AQ2730" t="s">
        <v>60</v>
      </c>
      <c r="AR2730" t="s">
        <v>150</v>
      </c>
      <c r="AS2730" t="s">
        <v>62</v>
      </c>
      <c r="BB2730" s="7" t="s">
        <v>140</v>
      </c>
      <c r="BC2730" s="7" t="s">
        <v>101</v>
      </c>
      <c r="BD2730" s="7" t="s">
        <v>52</v>
      </c>
      <c r="BE2730" s="7">
        <v>98104</v>
      </c>
      <c r="BF2730" s="7" t="s">
        <v>4733</v>
      </c>
      <c r="BG2730" s="7">
        <v>70311.990000000005</v>
      </c>
      <c r="BH2730" s="7">
        <v>0</v>
      </c>
      <c r="BI2730">
        <v>68311.990000000005</v>
      </c>
      <c r="BJ2730">
        <v>0</v>
      </c>
      <c r="BK2730">
        <v>0</v>
      </c>
      <c r="BL2730">
        <v>0</v>
      </c>
      <c r="BM2730">
        <v>173.98</v>
      </c>
      <c r="BN2730">
        <v>0</v>
      </c>
      <c r="BO2730" t="s">
        <v>5884</v>
      </c>
      <c r="BP2730">
        <v>6499</v>
      </c>
      <c r="BQ2730">
        <v>449</v>
      </c>
      <c r="BR2730">
        <v>4339</v>
      </c>
      <c r="BS2730">
        <v>5530</v>
      </c>
      <c r="BT2730">
        <v>36</v>
      </c>
      <c r="BU2730" t="s">
        <v>5885</v>
      </c>
      <c r="BV2730" t="s">
        <v>4695</v>
      </c>
      <c r="BX2730">
        <v>44149.051134259258</v>
      </c>
    </row>
    <row r="2731" spans="1:76" x14ac:dyDescent="0.25">
      <c r="A2731" t="s">
        <v>5886</v>
      </c>
      <c r="B2731" t="s">
        <v>999</v>
      </c>
      <c r="C2731" t="s">
        <v>46</v>
      </c>
      <c r="D2731">
        <v>42402</v>
      </c>
      <c r="E2731" s="1"/>
      <c r="H2731" t="s">
        <v>47</v>
      </c>
      <c r="I2731">
        <v>42402</v>
      </c>
      <c r="J2731">
        <v>2016</v>
      </c>
      <c r="K2731" t="s">
        <v>85</v>
      </c>
      <c r="L2731" t="s">
        <v>5887</v>
      </c>
      <c r="N2731" t="s">
        <v>1001</v>
      </c>
      <c r="O2731" t="s">
        <v>339</v>
      </c>
      <c r="P2731" t="s">
        <v>68</v>
      </c>
      <c r="Q2731" t="s">
        <v>52</v>
      </c>
      <c r="R2731">
        <v>98012</v>
      </c>
      <c r="S2731" t="s">
        <v>1002</v>
      </c>
      <c r="T2731" t="s">
        <v>5888</v>
      </c>
      <c r="U2731" t="s">
        <v>5889</v>
      </c>
      <c r="V2731" t="s">
        <v>54</v>
      </c>
      <c r="W2731">
        <v>13</v>
      </c>
      <c r="X2731" t="s">
        <v>759</v>
      </c>
      <c r="Y2731">
        <v>4866</v>
      </c>
      <c r="Z2731" t="s">
        <v>68</v>
      </c>
      <c r="AA2731" t="s">
        <v>57</v>
      </c>
      <c r="AC2731" t="s">
        <v>146</v>
      </c>
      <c r="AD2731" t="s">
        <v>4690</v>
      </c>
      <c r="AE2731" t="s">
        <v>107</v>
      </c>
      <c r="AF2731" t="s">
        <v>107</v>
      </c>
      <c r="AI2731" s="1"/>
      <c r="AJ2731" t="s">
        <v>72</v>
      </c>
      <c r="AK2731" t="s">
        <v>4691</v>
      </c>
      <c r="AL2731">
        <v>42682</v>
      </c>
      <c r="AM2731" t="s">
        <v>4692</v>
      </c>
      <c r="AN2731" t="b">
        <v>1</v>
      </c>
      <c r="AQ2731" t="s">
        <v>60</v>
      </c>
      <c r="AR2731" t="s">
        <v>61</v>
      </c>
      <c r="AS2731" t="s">
        <v>62</v>
      </c>
      <c r="BB2731" s="7" t="s">
        <v>1003</v>
      </c>
      <c r="BC2731" s="7" t="s">
        <v>162</v>
      </c>
      <c r="BD2731" s="7" t="s">
        <v>52</v>
      </c>
      <c r="BE2731" s="7">
        <v>98012</v>
      </c>
      <c r="BF2731" s="7" t="s">
        <v>5890</v>
      </c>
      <c r="BG2731" s="7">
        <v>353859.25</v>
      </c>
      <c r="BH2731" s="7">
        <v>0</v>
      </c>
      <c r="BI2731">
        <v>294568.03000000003</v>
      </c>
      <c r="BJ2731">
        <v>15000</v>
      </c>
      <c r="BK2731">
        <v>0</v>
      </c>
      <c r="BL2731">
        <v>0</v>
      </c>
      <c r="BM2731">
        <v>178074.1</v>
      </c>
      <c r="BN2731">
        <v>93062.13</v>
      </c>
      <c r="BO2731" t="s">
        <v>5891</v>
      </c>
      <c r="BP2731">
        <v>11764</v>
      </c>
      <c r="BQ2731">
        <v>26449</v>
      </c>
      <c r="BR2731">
        <v>4106</v>
      </c>
      <c r="BS2731">
        <v>5769</v>
      </c>
      <c r="BT2731">
        <v>44</v>
      </c>
      <c r="BU2731" t="s">
        <v>5892</v>
      </c>
      <c r="BV2731" t="s">
        <v>4695</v>
      </c>
      <c r="BX2731">
        <v>44149.062592592592</v>
      </c>
    </row>
    <row r="2732" spans="1:76" x14ac:dyDescent="0.25">
      <c r="A2732" t="s">
        <v>5893</v>
      </c>
      <c r="B2732" t="s">
        <v>1075</v>
      </c>
      <c r="C2732" t="s">
        <v>46</v>
      </c>
      <c r="D2732">
        <v>42031</v>
      </c>
      <c r="E2732" s="1"/>
      <c r="H2732" t="s">
        <v>47</v>
      </c>
      <c r="I2732">
        <v>42031</v>
      </c>
      <c r="J2732">
        <v>2016</v>
      </c>
      <c r="K2732" t="s">
        <v>85</v>
      </c>
      <c r="L2732" t="s">
        <v>5894</v>
      </c>
      <c r="N2732" t="s">
        <v>1342</v>
      </c>
      <c r="O2732" t="s">
        <v>101</v>
      </c>
      <c r="P2732" t="s">
        <v>68</v>
      </c>
      <c r="Q2732" t="s">
        <v>52</v>
      </c>
      <c r="R2732">
        <v>98134</v>
      </c>
      <c r="S2732" t="s">
        <v>1077</v>
      </c>
      <c r="T2732" t="s">
        <v>5895</v>
      </c>
      <c r="U2732" t="s">
        <v>5896</v>
      </c>
      <c r="V2732" t="s">
        <v>54</v>
      </c>
      <c r="W2732">
        <v>13</v>
      </c>
      <c r="X2732" t="s">
        <v>654</v>
      </c>
      <c r="Y2732">
        <v>4864</v>
      </c>
      <c r="Z2732" t="s">
        <v>68</v>
      </c>
      <c r="AA2732" t="s">
        <v>57</v>
      </c>
      <c r="AC2732" t="s">
        <v>146</v>
      </c>
      <c r="AD2732" t="s">
        <v>4690</v>
      </c>
      <c r="AE2732" t="s">
        <v>107</v>
      </c>
      <c r="AF2732" t="s">
        <v>107</v>
      </c>
      <c r="AI2732" s="1"/>
      <c r="AJ2732" t="s">
        <v>72</v>
      </c>
      <c r="AK2732" t="s">
        <v>4691</v>
      </c>
      <c r="AL2732">
        <v>42682</v>
      </c>
      <c r="AM2732" t="s">
        <v>4692</v>
      </c>
      <c r="AN2732" t="b">
        <v>1</v>
      </c>
      <c r="AQ2732" t="s">
        <v>60</v>
      </c>
      <c r="AR2732" t="s">
        <v>150</v>
      </c>
      <c r="AS2732" t="s">
        <v>62</v>
      </c>
      <c r="BB2732" s="7" t="s">
        <v>83</v>
      </c>
      <c r="BC2732" s="7" t="s">
        <v>101</v>
      </c>
      <c r="BD2732" s="7" t="s">
        <v>52</v>
      </c>
      <c r="BE2732" s="7">
        <v>98109</v>
      </c>
      <c r="BF2732" s="7" t="s">
        <v>5120</v>
      </c>
      <c r="BG2732" s="7">
        <v>234638.61</v>
      </c>
      <c r="BH2732" s="7">
        <v>7029.1</v>
      </c>
      <c r="BI2732">
        <v>229994.08</v>
      </c>
      <c r="BJ2732">
        <v>0</v>
      </c>
      <c r="BK2732">
        <v>0</v>
      </c>
      <c r="BL2732">
        <v>2000</v>
      </c>
      <c r="BM2732">
        <v>898.1</v>
      </c>
      <c r="BN2732">
        <v>0</v>
      </c>
      <c r="BO2732" t="s">
        <v>5897</v>
      </c>
      <c r="BP2732">
        <v>2961</v>
      </c>
      <c r="BQ2732">
        <v>469</v>
      </c>
      <c r="BR2732">
        <v>4473</v>
      </c>
      <c r="BS2732">
        <v>5363</v>
      </c>
      <c r="BT2732">
        <v>43</v>
      </c>
      <c r="BU2732" t="s">
        <v>5009</v>
      </c>
      <c r="BV2732" t="s">
        <v>4695</v>
      </c>
      <c r="BX2732">
        <v>44149.044085648151</v>
      </c>
    </row>
    <row r="2733" spans="1:76" x14ac:dyDescent="0.25">
      <c r="A2733" t="s">
        <v>5898</v>
      </c>
      <c r="B2733" t="s">
        <v>3218</v>
      </c>
      <c r="C2733" t="s">
        <v>46</v>
      </c>
      <c r="D2733">
        <v>42358</v>
      </c>
      <c r="E2733" s="1"/>
      <c r="H2733" t="s">
        <v>47</v>
      </c>
      <c r="I2733">
        <v>42358</v>
      </c>
      <c r="J2733">
        <v>2016</v>
      </c>
      <c r="K2733" t="s">
        <v>85</v>
      </c>
      <c r="L2733" t="s">
        <v>5899</v>
      </c>
      <c r="N2733" t="s">
        <v>5900</v>
      </c>
      <c r="O2733" t="s">
        <v>143</v>
      </c>
      <c r="P2733" t="s">
        <v>115</v>
      </c>
      <c r="Q2733" t="s">
        <v>52</v>
      </c>
      <c r="R2733">
        <v>98408</v>
      </c>
      <c r="S2733" t="s">
        <v>708</v>
      </c>
      <c r="T2733" t="s">
        <v>5901</v>
      </c>
      <c r="U2733" t="s">
        <v>5902</v>
      </c>
      <c r="V2733" t="s">
        <v>4783</v>
      </c>
      <c r="W2733">
        <v>25</v>
      </c>
      <c r="X2733" t="s">
        <v>4784</v>
      </c>
      <c r="Y2733">
        <v>3879</v>
      </c>
      <c r="Z2733" t="s">
        <v>115</v>
      </c>
      <c r="AA2733" t="s">
        <v>4785</v>
      </c>
      <c r="AB2733">
        <v>452900</v>
      </c>
      <c r="AC2733" t="s">
        <v>146</v>
      </c>
      <c r="AD2733" t="s">
        <v>4690</v>
      </c>
      <c r="AE2733" t="s">
        <v>107</v>
      </c>
      <c r="AF2733" t="s">
        <v>107</v>
      </c>
      <c r="AI2733" s="1"/>
      <c r="AJ2733" t="s">
        <v>72</v>
      </c>
      <c r="AK2733" t="s">
        <v>4691</v>
      </c>
      <c r="AL2733">
        <v>42682</v>
      </c>
      <c r="AM2733" t="s">
        <v>4692</v>
      </c>
      <c r="AN2733" t="b">
        <v>1</v>
      </c>
      <c r="AQ2733" t="s">
        <v>60</v>
      </c>
      <c r="AR2733" t="s">
        <v>61</v>
      </c>
      <c r="BB2733" s="7" t="s">
        <v>5903</v>
      </c>
      <c r="BC2733" s="7" t="s">
        <v>143</v>
      </c>
      <c r="BD2733" s="7" t="s">
        <v>52</v>
      </c>
      <c r="BE2733" s="7">
        <v>98405</v>
      </c>
      <c r="BF2733" s="7" t="s">
        <v>5904</v>
      </c>
      <c r="BG2733" s="7">
        <v>10102</v>
      </c>
      <c r="BH2733" s="7">
        <v>3604.55</v>
      </c>
      <c r="BI2733">
        <v>8487.9599999999991</v>
      </c>
      <c r="BJ2733">
        <v>6000</v>
      </c>
      <c r="BK2733">
        <v>0</v>
      </c>
      <c r="BL2733">
        <v>0</v>
      </c>
      <c r="BO2733" t="s">
        <v>5905</v>
      </c>
      <c r="BP2733">
        <v>10927</v>
      </c>
      <c r="BQ2733">
        <v>27160</v>
      </c>
      <c r="BR2733">
        <v>4139</v>
      </c>
      <c r="BS2733">
        <v>5736</v>
      </c>
      <c r="BU2733" t="s">
        <v>5906</v>
      </c>
      <c r="BV2733" t="s">
        <v>4695</v>
      </c>
      <c r="BX2733">
        <v>44149.061597222222</v>
      </c>
    </row>
    <row r="2734" spans="1:76" x14ac:dyDescent="0.25">
      <c r="A2734" t="s">
        <v>5907</v>
      </c>
      <c r="B2734" t="s">
        <v>330</v>
      </c>
      <c r="C2734" t="s">
        <v>46</v>
      </c>
      <c r="D2734">
        <v>42208</v>
      </c>
      <c r="E2734" s="1"/>
      <c r="H2734" t="s">
        <v>47</v>
      </c>
      <c r="I2734">
        <v>42208</v>
      </c>
      <c r="J2734">
        <v>2016</v>
      </c>
      <c r="K2734" t="s">
        <v>85</v>
      </c>
      <c r="L2734" t="s">
        <v>5908</v>
      </c>
      <c r="N2734" t="s">
        <v>331</v>
      </c>
      <c r="O2734" t="s">
        <v>332</v>
      </c>
      <c r="P2734" t="s">
        <v>199</v>
      </c>
      <c r="Q2734" t="s">
        <v>52</v>
      </c>
      <c r="R2734" t="s">
        <v>5909</v>
      </c>
      <c r="S2734" t="s">
        <v>5910</v>
      </c>
      <c r="T2734" t="s">
        <v>5910</v>
      </c>
      <c r="U2734" t="s">
        <v>5911</v>
      </c>
      <c r="V2734" t="s">
        <v>54</v>
      </c>
      <c r="W2734">
        <v>13</v>
      </c>
      <c r="X2734" t="s">
        <v>334</v>
      </c>
      <c r="Y2734">
        <v>4854</v>
      </c>
      <c r="Z2734" t="s">
        <v>199</v>
      </c>
      <c r="AA2734" t="s">
        <v>57</v>
      </c>
      <c r="AC2734" t="s">
        <v>146</v>
      </c>
      <c r="AD2734" t="s">
        <v>4690</v>
      </c>
      <c r="AE2734" t="s">
        <v>107</v>
      </c>
      <c r="AF2734" t="s">
        <v>107</v>
      </c>
      <c r="AI2734" s="1"/>
      <c r="AJ2734" t="s">
        <v>72</v>
      </c>
      <c r="AK2734" t="s">
        <v>4691</v>
      </c>
      <c r="AL2734">
        <v>42682</v>
      </c>
      <c r="AM2734" t="s">
        <v>4692</v>
      </c>
      <c r="AN2734" t="b">
        <v>1</v>
      </c>
      <c r="AQ2734" t="s">
        <v>60</v>
      </c>
      <c r="AR2734" t="s">
        <v>61</v>
      </c>
      <c r="AS2734" t="s">
        <v>62</v>
      </c>
      <c r="BB2734" s="7" t="s">
        <v>336</v>
      </c>
      <c r="BC2734" s="7" t="s">
        <v>332</v>
      </c>
      <c r="BD2734" s="7" t="s">
        <v>52</v>
      </c>
      <c r="BE2734" s="7">
        <v>98201</v>
      </c>
      <c r="BF2734" s="7" t="s">
        <v>5912</v>
      </c>
      <c r="BG2734" s="7">
        <v>53139</v>
      </c>
      <c r="BH2734" s="7">
        <v>34339.47</v>
      </c>
      <c r="BI2734">
        <v>60770.1</v>
      </c>
      <c r="BJ2734">
        <v>0</v>
      </c>
      <c r="BK2734">
        <v>0</v>
      </c>
      <c r="BL2734">
        <v>0</v>
      </c>
      <c r="BM2734">
        <v>993.69</v>
      </c>
      <c r="BN2734">
        <v>176.95</v>
      </c>
      <c r="BO2734" t="s">
        <v>5913</v>
      </c>
      <c r="BP2734">
        <v>17649</v>
      </c>
      <c r="BQ2734">
        <v>202</v>
      </c>
      <c r="BR2734">
        <v>4691</v>
      </c>
      <c r="BS2734">
        <v>6077</v>
      </c>
      <c r="BT2734">
        <v>38</v>
      </c>
      <c r="BU2734" t="s">
        <v>5914</v>
      </c>
      <c r="BV2734" t="s">
        <v>4695</v>
      </c>
      <c r="BX2734">
        <v>44149.07371527778</v>
      </c>
    </row>
    <row r="2735" spans="1:76" x14ac:dyDescent="0.25">
      <c r="A2735" t="s">
        <v>5915</v>
      </c>
      <c r="B2735" t="s">
        <v>760</v>
      </c>
      <c r="C2735" t="s">
        <v>46</v>
      </c>
      <c r="D2735">
        <v>42044</v>
      </c>
      <c r="E2735" s="1"/>
      <c r="H2735" t="s">
        <v>47</v>
      </c>
      <c r="I2735">
        <v>42044</v>
      </c>
      <c r="J2735">
        <v>2016</v>
      </c>
      <c r="K2735" t="s">
        <v>85</v>
      </c>
      <c r="L2735" t="s">
        <v>5916</v>
      </c>
      <c r="N2735" t="s">
        <v>761</v>
      </c>
      <c r="O2735" t="s">
        <v>762</v>
      </c>
      <c r="P2735" t="s">
        <v>68</v>
      </c>
      <c r="Q2735" t="s">
        <v>52</v>
      </c>
      <c r="R2735">
        <v>98166</v>
      </c>
      <c r="S2735" t="s">
        <v>220</v>
      </c>
      <c r="T2735" t="s">
        <v>5917</v>
      </c>
      <c r="U2735" t="s">
        <v>5918</v>
      </c>
      <c r="V2735" t="s">
        <v>54</v>
      </c>
      <c r="W2735">
        <v>13</v>
      </c>
      <c r="X2735" t="s">
        <v>646</v>
      </c>
      <c r="Y2735">
        <v>4845</v>
      </c>
      <c r="Z2735" t="s">
        <v>68</v>
      </c>
      <c r="AA2735" t="s">
        <v>57</v>
      </c>
      <c r="AC2735" t="s">
        <v>146</v>
      </c>
      <c r="AD2735" t="s">
        <v>4690</v>
      </c>
      <c r="AE2735" t="s">
        <v>107</v>
      </c>
      <c r="AF2735" t="s">
        <v>107</v>
      </c>
      <c r="AI2735" s="1"/>
      <c r="AJ2735" t="s">
        <v>72</v>
      </c>
      <c r="AK2735" t="s">
        <v>4691</v>
      </c>
      <c r="AL2735">
        <v>42682</v>
      </c>
      <c r="AM2735" t="s">
        <v>4692</v>
      </c>
      <c r="AN2735" t="b">
        <v>1</v>
      </c>
      <c r="AQ2735" t="s">
        <v>60</v>
      </c>
      <c r="AR2735" t="s">
        <v>61</v>
      </c>
      <c r="AS2735" t="s">
        <v>62</v>
      </c>
      <c r="BB2735" s="7" t="s">
        <v>219</v>
      </c>
      <c r="BC2735" s="7" t="s">
        <v>101</v>
      </c>
      <c r="BD2735" s="7" t="s">
        <v>52</v>
      </c>
      <c r="BE2735" s="7">
        <v>98104</v>
      </c>
      <c r="BF2735" s="7" t="s">
        <v>4733</v>
      </c>
      <c r="BG2735" s="7">
        <v>105103</v>
      </c>
      <c r="BH2735" s="7">
        <v>4364.95</v>
      </c>
      <c r="BI2735">
        <v>107028.85</v>
      </c>
      <c r="BJ2735">
        <v>0</v>
      </c>
      <c r="BK2735">
        <v>0</v>
      </c>
      <c r="BL2735">
        <v>250</v>
      </c>
      <c r="BM2735">
        <v>958.9</v>
      </c>
      <c r="BN2735">
        <v>0</v>
      </c>
      <c r="BO2735" t="s">
        <v>5919</v>
      </c>
      <c r="BP2735">
        <v>6220</v>
      </c>
      <c r="BQ2735">
        <v>519</v>
      </c>
      <c r="BR2735">
        <v>4350</v>
      </c>
      <c r="BS2735">
        <v>5521</v>
      </c>
      <c r="BT2735">
        <v>34</v>
      </c>
      <c r="BU2735" t="s">
        <v>5920</v>
      </c>
      <c r="BV2735" t="s">
        <v>4695</v>
      </c>
      <c r="BX2735">
        <v>44149.050833333335</v>
      </c>
    </row>
    <row r="2736" spans="1:76" x14ac:dyDescent="0.25">
      <c r="A2736" t="s">
        <v>5921</v>
      </c>
      <c r="B2736" t="s">
        <v>483</v>
      </c>
      <c r="C2736" t="s">
        <v>46</v>
      </c>
      <c r="D2736">
        <v>42037</v>
      </c>
      <c r="E2736" s="1"/>
      <c r="H2736" t="s">
        <v>47</v>
      </c>
      <c r="I2736">
        <v>42037</v>
      </c>
      <c r="J2736">
        <v>2016</v>
      </c>
      <c r="K2736" t="s">
        <v>85</v>
      </c>
      <c r="L2736" t="s">
        <v>5922</v>
      </c>
      <c r="N2736" t="s">
        <v>484</v>
      </c>
      <c r="O2736" t="s">
        <v>101</v>
      </c>
      <c r="P2736" t="s">
        <v>68</v>
      </c>
      <c r="Q2736" t="s">
        <v>52</v>
      </c>
      <c r="R2736">
        <v>98118</v>
      </c>
      <c r="S2736" t="s">
        <v>485</v>
      </c>
      <c r="T2736" t="s">
        <v>5923</v>
      </c>
      <c r="U2736" t="s">
        <v>5924</v>
      </c>
      <c r="V2736" t="s">
        <v>54</v>
      </c>
      <c r="W2736">
        <v>13</v>
      </c>
      <c r="X2736" t="s">
        <v>486</v>
      </c>
      <c r="Y2736">
        <v>4852</v>
      </c>
      <c r="Z2736" t="s">
        <v>68</v>
      </c>
      <c r="AA2736" t="s">
        <v>57</v>
      </c>
      <c r="AC2736" t="s">
        <v>146</v>
      </c>
      <c r="AD2736" t="s">
        <v>4690</v>
      </c>
      <c r="AE2736" t="s">
        <v>107</v>
      </c>
      <c r="AF2736" t="s">
        <v>107</v>
      </c>
      <c r="AI2736" s="1"/>
      <c r="AJ2736" t="s">
        <v>72</v>
      </c>
      <c r="AK2736" t="s">
        <v>4691</v>
      </c>
      <c r="AL2736">
        <v>42682</v>
      </c>
      <c r="AM2736" t="s">
        <v>4692</v>
      </c>
      <c r="AN2736" t="b">
        <v>1</v>
      </c>
      <c r="AQ2736" t="s">
        <v>60</v>
      </c>
      <c r="AR2736" t="s">
        <v>61</v>
      </c>
      <c r="AS2736" t="s">
        <v>62</v>
      </c>
      <c r="BB2736" s="7" t="s">
        <v>83</v>
      </c>
      <c r="BC2736" s="7" t="s">
        <v>101</v>
      </c>
      <c r="BD2736" s="7" t="s">
        <v>52</v>
      </c>
      <c r="BE2736" s="7">
        <v>98109</v>
      </c>
      <c r="BF2736" s="7" t="s">
        <v>5120</v>
      </c>
      <c r="BG2736" s="7">
        <v>107854.74</v>
      </c>
      <c r="BH2736" s="7">
        <v>4760.5200000000004</v>
      </c>
      <c r="BI2736">
        <v>67944.160000000003</v>
      </c>
      <c r="BJ2736">
        <v>0</v>
      </c>
      <c r="BK2736">
        <v>0</v>
      </c>
      <c r="BL2736">
        <v>1250</v>
      </c>
      <c r="BM2736">
        <v>173.98</v>
      </c>
      <c r="BN2736">
        <v>0</v>
      </c>
      <c r="BO2736" t="s">
        <v>5925</v>
      </c>
      <c r="BP2736">
        <v>15204</v>
      </c>
      <c r="BQ2736">
        <v>490</v>
      </c>
      <c r="BR2736">
        <v>4617</v>
      </c>
      <c r="BS2736">
        <v>5949</v>
      </c>
      <c r="BT2736">
        <v>37</v>
      </c>
      <c r="BU2736" t="s">
        <v>5009</v>
      </c>
      <c r="BV2736" t="s">
        <v>4695</v>
      </c>
      <c r="BX2736">
        <v>44149.068715277775</v>
      </c>
    </row>
    <row r="2737" spans="1:76" x14ac:dyDescent="0.25">
      <c r="A2737" t="s">
        <v>5926</v>
      </c>
      <c r="B2737" t="s">
        <v>442</v>
      </c>
      <c r="C2737" t="s">
        <v>46</v>
      </c>
      <c r="D2737">
        <v>41281</v>
      </c>
      <c r="E2737" s="1"/>
      <c r="H2737" t="s">
        <v>47</v>
      </c>
      <c r="I2737">
        <v>41281</v>
      </c>
      <c r="J2737">
        <v>2016</v>
      </c>
      <c r="K2737" t="s">
        <v>85</v>
      </c>
      <c r="L2737" t="s">
        <v>5927</v>
      </c>
      <c r="N2737" t="s">
        <v>5928</v>
      </c>
      <c r="O2737" t="s">
        <v>225</v>
      </c>
      <c r="P2737" t="s">
        <v>226</v>
      </c>
      <c r="Q2737" t="s">
        <v>52</v>
      </c>
      <c r="R2737">
        <v>98660</v>
      </c>
      <c r="S2737" t="s">
        <v>1256</v>
      </c>
      <c r="T2737" t="s">
        <v>5929</v>
      </c>
      <c r="U2737" t="s">
        <v>5930</v>
      </c>
      <c r="V2737" t="s">
        <v>90</v>
      </c>
      <c r="W2737">
        <v>12</v>
      </c>
      <c r="X2737" t="s">
        <v>444</v>
      </c>
      <c r="Y2737">
        <v>4778</v>
      </c>
      <c r="Z2737" t="s">
        <v>226</v>
      </c>
      <c r="AA2737" t="s">
        <v>57</v>
      </c>
      <c r="AC2737" t="s">
        <v>146</v>
      </c>
      <c r="AD2737" t="s">
        <v>4690</v>
      </c>
      <c r="AE2737" t="s">
        <v>107</v>
      </c>
      <c r="AF2737" t="s">
        <v>107</v>
      </c>
      <c r="AI2737" s="1"/>
      <c r="AJ2737" t="s">
        <v>72</v>
      </c>
      <c r="AK2737" t="s">
        <v>4691</v>
      </c>
      <c r="AL2737">
        <v>42682</v>
      </c>
      <c r="AM2737" t="s">
        <v>4692</v>
      </c>
      <c r="AN2737" t="b">
        <v>1</v>
      </c>
      <c r="AQ2737" t="s">
        <v>60</v>
      </c>
      <c r="AR2737" t="s">
        <v>61</v>
      </c>
      <c r="AS2737" t="s">
        <v>62</v>
      </c>
      <c r="BB2737" s="7" t="s">
        <v>5928</v>
      </c>
      <c r="BC2737" s="7" t="s">
        <v>225</v>
      </c>
      <c r="BD2737" s="7" t="s">
        <v>52</v>
      </c>
      <c r="BE2737" s="7">
        <v>98660</v>
      </c>
      <c r="BF2737" s="7" t="s">
        <v>5930</v>
      </c>
      <c r="BG2737" s="7">
        <v>240407.52</v>
      </c>
      <c r="BH2737" s="7">
        <v>0</v>
      </c>
      <c r="BI2737">
        <v>234385.78</v>
      </c>
      <c r="BJ2737">
        <v>0</v>
      </c>
      <c r="BK2737">
        <v>0</v>
      </c>
      <c r="BL2737">
        <v>10364.5</v>
      </c>
      <c r="BM2737">
        <v>5809.86</v>
      </c>
      <c r="BN2737">
        <v>0</v>
      </c>
      <c r="BO2737" t="s">
        <v>5931</v>
      </c>
      <c r="BP2737">
        <v>3811</v>
      </c>
      <c r="BQ2737">
        <v>1105</v>
      </c>
      <c r="BR2737">
        <v>4457</v>
      </c>
      <c r="BS2737">
        <v>5410</v>
      </c>
      <c r="BT2737">
        <v>49</v>
      </c>
      <c r="BU2737" t="s">
        <v>5932</v>
      </c>
      <c r="BV2737" t="s">
        <v>4695</v>
      </c>
      <c r="BX2737">
        <v>44149.046006944445</v>
      </c>
    </row>
    <row r="2738" spans="1:76" x14ac:dyDescent="0.25">
      <c r="A2738" t="s">
        <v>5933</v>
      </c>
      <c r="B2738" t="s">
        <v>1629</v>
      </c>
      <c r="C2738" t="s">
        <v>46</v>
      </c>
      <c r="D2738">
        <v>41275</v>
      </c>
      <c r="E2738" s="1"/>
      <c r="H2738" t="s">
        <v>47</v>
      </c>
      <c r="I2738">
        <v>41275</v>
      </c>
      <c r="J2738">
        <v>2016</v>
      </c>
      <c r="K2738" t="s">
        <v>85</v>
      </c>
      <c r="L2738" t="s">
        <v>5934</v>
      </c>
      <c r="N2738" t="s">
        <v>1630</v>
      </c>
      <c r="O2738" t="s">
        <v>101</v>
      </c>
      <c r="Q2738" t="s">
        <v>52</v>
      </c>
      <c r="R2738">
        <v>98111</v>
      </c>
      <c r="S2738" t="s">
        <v>5935</v>
      </c>
      <c r="T2738" t="s">
        <v>5935</v>
      </c>
      <c r="U2738" t="s">
        <v>5936</v>
      </c>
      <c r="V2738" t="s">
        <v>1251</v>
      </c>
      <c r="W2738">
        <v>3</v>
      </c>
      <c r="X2738" t="s">
        <v>4770</v>
      </c>
      <c r="Y2738">
        <v>1000</v>
      </c>
      <c r="AA2738" t="s">
        <v>71</v>
      </c>
      <c r="AC2738" t="s">
        <v>146</v>
      </c>
      <c r="AD2738" t="s">
        <v>4690</v>
      </c>
      <c r="AE2738" t="s">
        <v>107</v>
      </c>
      <c r="AF2738" t="s">
        <v>107</v>
      </c>
      <c r="AI2738" s="1"/>
      <c r="AJ2738" t="s">
        <v>72</v>
      </c>
      <c r="AK2738" t="s">
        <v>4691</v>
      </c>
      <c r="AL2738">
        <v>42682</v>
      </c>
      <c r="AM2738" t="s">
        <v>4692</v>
      </c>
      <c r="AN2738" t="b">
        <v>1</v>
      </c>
      <c r="AQ2738" t="s">
        <v>60</v>
      </c>
      <c r="AR2738" t="s">
        <v>61</v>
      </c>
      <c r="AS2738" t="s">
        <v>62</v>
      </c>
      <c r="BB2738" s="7" t="s">
        <v>266</v>
      </c>
      <c r="BC2738" s="7" t="s">
        <v>101</v>
      </c>
      <c r="BD2738" s="7" t="s">
        <v>52</v>
      </c>
      <c r="BE2738" s="7">
        <v>98101</v>
      </c>
      <c r="BG2738" s="7">
        <v>9952549.3399999999</v>
      </c>
      <c r="BH2738" s="7">
        <v>0</v>
      </c>
      <c r="BI2738">
        <v>9949579.3399999999</v>
      </c>
      <c r="BJ2738">
        <v>0</v>
      </c>
      <c r="BK2738">
        <v>0</v>
      </c>
      <c r="BL2738">
        <v>0</v>
      </c>
      <c r="BM2738">
        <v>104494.87</v>
      </c>
      <c r="BN2738">
        <v>0</v>
      </c>
      <c r="BO2738" t="s">
        <v>5937</v>
      </c>
      <c r="BP2738">
        <v>9350</v>
      </c>
      <c r="BQ2738">
        <v>1099</v>
      </c>
      <c r="BR2738">
        <v>4219</v>
      </c>
      <c r="BS2738">
        <v>5647</v>
      </c>
      <c r="BU2738" t="s">
        <v>5938</v>
      </c>
      <c r="BV2738" t="s">
        <v>4695</v>
      </c>
      <c r="BX2738">
        <v>44149.05568287037</v>
      </c>
    </row>
    <row r="2739" spans="1:76" x14ac:dyDescent="0.25">
      <c r="A2739" t="s">
        <v>7240</v>
      </c>
      <c r="B2739" t="s">
        <v>6718</v>
      </c>
      <c r="C2739" t="s">
        <v>46</v>
      </c>
      <c r="D2739">
        <v>42429</v>
      </c>
      <c r="E2739" s="1"/>
      <c r="I2739">
        <v>42429</v>
      </c>
      <c r="J2739">
        <v>2016</v>
      </c>
      <c r="K2739" t="s">
        <v>85</v>
      </c>
      <c r="L2739" t="s">
        <v>6719</v>
      </c>
      <c r="N2739" t="s">
        <v>7241</v>
      </c>
      <c r="O2739" t="s">
        <v>1057</v>
      </c>
      <c r="P2739" t="s">
        <v>1058</v>
      </c>
      <c r="R2739">
        <v>986486251</v>
      </c>
      <c r="S2739" t="s">
        <v>7242</v>
      </c>
      <c r="T2739" t="s">
        <v>7243</v>
      </c>
      <c r="V2739" t="s">
        <v>5424</v>
      </c>
      <c r="W2739">
        <v>22</v>
      </c>
      <c r="X2739" t="s">
        <v>6297</v>
      </c>
      <c r="Y2739">
        <v>4093</v>
      </c>
      <c r="Z2739" t="s">
        <v>1058</v>
      </c>
      <c r="AA2739" t="s">
        <v>4785</v>
      </c>
      <c r="AB2739">
        <v>7146</v>
      </c>
      <c r="AC2739" t="s">
        <v>146</v>
      </c>
      <c r="AD2739" t="s">
        <v>4690</v>
      </c>
      <c r="AE2739" t="s">
        <v>107</v>
      </c>
      <c r="AF2739" t="s">
        <v>107</v>
      </c>
      <c r="AI2739" s="1"/>
      <c r="AJ2739" t="s">
        <v>72</v>
      </c>
      <c r="AK2739" t="s">
        <v>4691</v>
      </c>
      <c r="AL2739">
        <v>42682</v>
      </c>
      <c r="AN2739" t="b">
        <v>1</v>
      </c>
      <c r="AQ2739" t="s">
        <v>73</v>
      </c>
      <c r="AR2739" t="s">
        <v>150</v>
      </c>
      <c r="BB2739" s="7" t="s">
        <v>7241</v>
      </c>
      <c r="BC2739" s="7" t="s">
        <v>1057</v>
      </c>
      <c r="BE2739" s="7">
        <v>986486251</v>
      </c>
      <c r="BO2739" t="s">
        <v>7244</v>
      </c>
      <c r="BP2739">
        <v>4507</v>
      </c>
      <c r="BQ2739">
        <v>691</v>
      </c>
      <c r="BR2739">
        <v>4985</v>
      </c>
      <c r="BU2739" t="s">
        <v>7245</v>
      </c>
      <c r="BV2739" t="s">
        <v>4695</v>
      </c>
      <c r="BX2739">
        <v>43597.977777777778</v>
      </c>
    </row>
    <row r="2740" spans="1:76" x14ac:dyDescent="0.25">
      <c r="A2740" t="s">
        <v>7246</v>
      </c>
      <c r="B2740" t="s">
        <v>1373</v>
      </c>
      <c r="C2740" t="s">
        <v>46</v>
      </c>
      <c r="D2740">
        <v>42226</v>
      </c>
      <c r="E2740" s="1"/>
      <c r="H2740" t="s">
        <v>47</v>
      </c>
      <c r="I2740">
        <v>42226</v>
      </c>
      <c r="J2740">
        <v>2016</v>
      </c>
      <c r="K2740" t="s">
        <v>85</v>
      </c>
      <c r="L2740" t="s">
        <v>7150</v>
      </c>
      <c r="N2740" t="s">
        <v>1374</v>
      </c>
      <c r="O2740" t="s">
        <v>101</v>
      </c>
      <c r="P2740" t="s">
        <v>68</v>
      </c>
      <c r="R2740">
        <v>98102</v>
      </c>
      <c r="S2740" t="s">
        <v>1375</v>
      </c>
      <c r="T2740" t="s">
        <v>7151</v>
      </c>
      <c r="V2740" t="s">
        <v>54</v>
      </c>
      <c r="W2740">
        <v>13</v>
      </c>
      <c r="X2740" t="s">
        <v>469</v>
      </c>
      <c r="Y2740">
        <v>4870</v>
      </c>
      <c r="Z2740" t="s">
        <v>68</v>
      </c>
      <c r="AA2740" t="s">
        <v>57</v>
      </c>
      <c r="AC2740" t="s">
        <v>146</v>
      </c>
      <c r="AD2740" t="s">
        <v>4690</v>
      </c>
      <c r="AE2740" t="s">
        <v>107</v>
      </c>
      <c r="AF2740" t="s">
        <v>107</v>
      </c>
      <c r="AI2740" s="1"/>
      <c r="AJ2740" t="s">
        <v>72</v>
      </c>
      <c r="AK2740" t="s">
        <v>4691</v>
      </c>
      <c r="AL2740">
        <v>42682</v>
      </c>
      <c r="AN2740" t="b">
        <v>1</v>
      </c>
      <c r="AQ2740" t="s">
        <v>60</v>
      </c>
      <c r="AR2740" t="s">
        <v>150</v>
      </c>
      <c r="AS2740" t="s">
        <v>62</v>
      </c>
      <c r="BB2740" s="7" t="s">
        <v>1374</v>
      </c>
      <c r="BC2740" s="7" t="s">
        <v>101</v>
      </c>
      <c r="BE2740" s="7">
        <v>98102</v>
      </c>
      <c r="BG2740" s="7">
        <v>75681.23</v>
      </c>
      <c r="BH2740" s="7">
        <v>8123.81</v>
      </c>
      <c r="BI2740">
        <v>72012.509999999995</v>
      </c>
      <c r="BJ2740">
        <v>0</v>
      </c>
      <c r="BK2740">
        <v>0</v>
      </c>
      <c r="BL2740">
        <v>130</v>
      </c>
      <c r="BM2740">
        <v>899.41</v>
      </c>
      <c r="BN2740">
        <v>0</v>
      </c>
      <c r="BO2740" t="s">
        <v>7247</v>
      </c>
      <c r="BP2740">
        <v>6019</v>
      </c>
      <c r="BQ2740">
        <v>1782</v>
      </c>
      <c r="BR2740">
        <v>4965</v>
      </c>
      <c r="BS2740">
        <v>5504</v>
      </c>
      <c r="BT2740">
        <v>46</v>
      </c>
      <c r="BU2740" t="s">
        <v>5333</v>
      </c>
      <c r="BV2740" t="s">
        <v>4695</v>
      </c>
      <c r="BX2740">
        <v>44149.049293981479</v>
      </c>
    </row>
    <row r="2741" spans="1:76" x14ac:dyDescent="0.25">
      <c r="A2741" t="s">
        <v>7248</v>
      </c>
      <c r="B2741" t="s">
        <v>1688</v>
      </c>
      <c r="C2741" t="s">
        <v>46</v>
      </c>
      <c r="D2741">
        <v>41365</v>
      </c>
      <c r="E2741" s="1"/>
      <c r="H2741" t="s">
        <v>47</v>
      </c>
      <c r="I2741">
        <v>41365</v>
      </c>
      <c r="J2741">
        <v>2016</v>
      </c>
      <c r="K2741" t="s">
        <v>77</v>
      </c>
      <c r="L2741" t="s">
        <v>7249</v>
      </c>
      <c r="N2741" t="s">
        <v>1689</v>
      </c>
      <c r="O2741" t="s">
        <v>154</v>
      </c>
      <c r="P2741" t="s">
        <v>155</v>
      </c>
      <c r="R2741" t="s">
        <v>7250</v>
      </c>
      <c r="T2741" t="s">
        <v>7251</v>
      </c>
      <c r="V2741" t="s">
        <v>90</v>
      </c>
      <c r="W2741">
        <v>12</v>
      </c>
      <c r="X2741" t="s">
        <v>1322</v>
      </c>
      <c r="Y2741">
        <v>4751</v>
      </c>
      <c r="Z2741" t="s">
        <v>155</v>
      </c>
      <c r="AA2741" t="s">
        <v>57</v>
      </c>
      <c r="AC2741" t="s">
        <v>146</v>
      </c>
      <c r="AD2741" t="s">
        <v>4690</v>
      </c>
      <c r="AE2741" t="s">
        <v>107</v>
      </c>
      <c r="AF2741" t="s">
        <v>107</v>
      </c>
      <c r="AI2741" s="1"/>
      <c r="AJ2741" t="s">
        <v>72</v>
      </c>
      <c r="AK2741" t="s">
        <v>4691</v>
      </c>
      <c r="AL2741">
        <v>42682</v>
      </c>
      <c r="AN2741" t="b">
        <v>1</v>
      </c>
      <c r="BB2741" s="7" t="s">
        <v>1689</v>
      </c>
      <c r="BC2741" s="7" t="s">
        <v>154</v>
      </c>
      <c r="BE2741" s="7" t="s">
        <v>7250</v>
      </c>
      <c r="BG2741" s="7">
        <v>39107.06</v>
      </c>
      <c r="BH2741" s="7">
        <v>85050.52</v>
      </c>
      <c r="BI2741">
        <v>44636.81</v>
      </c>
      <c r="BJ2741">
        <v>0</v>
      </c>
      <c r="BK2741">
        <v>0</v>
      </c>
      <c r="BL2741">
        <v>0</v>
      </c>
      <c r="BM2741">
        <v>982.33</v>
      </c>
      <c r="BN2741">
        <v>0</v>
      </c>
      <c r="BO2741" t="s">
        <v>7252</v>
      </c>
      <c r="BP2741">
        <v>6483</v>
      </c>
      <c r="BQ2741">
        <v>25986</v>
      </c>
      <c r="BR2741">
        <v>4955</v>
      </c>
      <c r="BS2741">
        <v>5535</v>
      </c>
      <c r="BT2741">
        <v>22</v>
      </c>
      <c r="BU2741" t="s">
        <v>7253</v>
      </c>
      <c r="BV2741" t="s">
        <v>4695</v>
      </c>
      <c r="BX2741">
        <v>44149.051400462966</v>
      </c>
    </row>
    <row r="2742" spans="1:76" x14ac:dyDescent="0.25">
      <c r="A2742" t="s">
        <v>7254</v>
      </c>
      <c r="B2742" t="s">
        <v>3955</v>
      </c>
      <c r="C2742" t="s">
        <v>46</v>
      </c>
      <c r="D2742">
        <v>42614</v>
      </c>
      <c r="E2742" s="1"/>
      <c r="I2742">
        <v>42614</v>
      </c>
      <c r="J2742">
        <v>2016</v>
      </c>
      <c r="K2742" t="s">
        <v>85</v>
      </c>
      <c r="L2742" t="s">
        <v>3956</v>
      </c>
      <c r="N2742" t="s">
        <v>3957</v>
      </c>
      <c r="O2742" t="s">
        <v>3958</v>
      </c>
      <c r="P2742" t="s">
        <v>255</v>
      </c>
      <c r="R2742">
        <v>98815</v>
      </c>
      <c r="S2742" t="s">
        <v>3959</v>
      </c>
      <c r="T2742" t="s">
        <v>7255</v>
      </c>
      <c r="V2742" t="s">
        <v>54</v>
      </c>
      <c r="W2742">
        <v>13</v>
      </c>
      <c r="X2742" t="s">
        <v>254</v>
      </c>
      <c r="Y2742">
        <v>4801</v>
      </c>
      <c r="Z2742" t="s">
        <v>255</v>
      </c>
      <c r="AA2742" t="s">
        <v>57</v>
      </c>
      <c r="AC2742" t="s">
        <v>146</v>
      </c>
      <c r="AD2742" t="s">
        <v>4690</v>
      </c>
      <c r="AE2742" t="s">
        <v>107</v>
      </c>
      <c r="AF2742" t="s">
        <v>107</v>
      </c>
      <c r="AI2742" s="1"/>
      <c r="AJ2742" t="s">
        <v>72</v>
      </c>
      <c r="AK2742" t="s">
        <v>4691</v>
      </c>
      <c r="AL2742">
        <v>42682</v>
      </c>
      <c r="AN2742" t="b">
        <v>1</v>
      </c>
      <c r="AQ2742" t="s">
        <v>73</v>
      </c>
      <c r="AS2742" t="s">
        <v>100</v>
      </c>
      <c r="BB2742" s="7" t="s">
        <v>3957</v>
      </c>
      <c r="BC2742" s="7" t="s">
        <v>3958</v>
      </c>
      <c r="BE2742" s="7">
        <v>98815</v>
      </c>
      <c r="BO2742" t="s">
        <v>7256</v>
      </c>
      <c r="BP2742">
        <v>7724</v>
      </c>
      <c r="BQ2742">
        <v>4300</v>
      </c>
      <c r="BR2742">
        <v>4946</v>
      </c>
      <c r="BT2742">
        <v>12</v>
      </c>
      <c r="BU2742" t="s">
        <v>7257</v>
      </c>
      <c r="BV2742" t="s">
        <v>4695</v>
      </c>
      <c r="BX2742">
        <v>43597.977546296293</v>
      </c>
    </row>
    <row r="2743" spans="1:76" x14ac:dyDescent="0.25">
      <c r="A2743" t="s">
        <v>7258</v>
      </c>
      <c r="B2743" t="s">
        <v>771</v>
      </c>
      <c r="C2743" t="s">
        <v>46</v>
      </c>
      <c r="D2743">
        <v>41273</v>
      </c>
      <c r="E2743" s="1"/>
      <c r="H2743" t="s">
        <v>47</v>
      </c>
      <c r="I2743">
        <v>41273</v>
      </c>
      <c r="J2743">
        <v>2016</v>
      </c>
      <c r="K2743" t="s">
        <v>77</v>
      </c>
      <c r="L2743" t="s">
        <v>7259</v>
      </c>
      <c r="N2743" t="s">
        <v>772</v>
      </c>
      <c r="O2743" t="s">
        <v>773</v>
      </c>
      <c r="P2743" t="s">
        <v>133</v>
      </c>
      <c r="R2743" t="s">
        <v>7260</v>
      </c>
      <c r="S2743" t="s">
        <v>774</v>
      </c>
      <c r="T2743" t="s">
        <v>7261</v>
      </c>
      <c r="V2743" t="s">
        <v>90</v>
      </c>
      <c r="W2743">
        <v>12</v>
      </c>
      <c r="X2743" t="s">
        <v>596</v>
      </c>
      <c r="Y2743">
        <v>4748</v>
      </c>
      <c r="Z2743" t="s">
        <v>133</v>
      </c>
      <c r="AA2743" t="s">
        <v>57</v>
      </c>
      <c r="AC2743" t="s">
        <v>146</v>
      </c>
      <c r="AD2743" t="s">
        <v>4690</v>
      </c>
      <c r="AE2743" t="s">
        <v>107</v>
      </c>
      <c r="AF2743" t="s">
        <v>107</v>
      </c>
      <c r="AI2743" s="1"/>
      <c r="AJ2743" t="s">
        <v>72</v>
      </c>
      <c r="AK2743" t="s">
        <v>4691</v>
      </c>
      <c r="AL2743">
        <v>42682</v>
      </c>
      <c r="AN2743" t="b">
        <v>1</v>
      </c>
      <c r="BB2743" s="7" t="s">
        <v>772</v>
      </c>
      <c r="BC2743" s="7" t="s">
        <v>773</v>
      </c>
      <c r="BE2743" s="7" t="s">
        <v>7260</v>
      </c>
      <c r="BG2743" s="7">
        <v>17466.5</v>
      </c>
      <c r="BH2743" s="7">
        <v>0</v>
      </c>
      <c r="BI2743">
        <v>17464.05</v>
      </c>
      <c r="BJ2743">
        <v>0</v>
      </c>
      <c r="BK2743">
        <v>0</v>
      </c>
      <c r="BL2743">
        <v>0</v>
      </c>
      <c r="BO2743" t="s">
        <v>7262</v>
      </c>
      <c r="BP2743">
        <v>8151</v>
      </c>
      <c r="BQ2743">
        <v>4294</v>
      </c>
      <c r="BR2743">
        <v>4938</v>
      </c>
      <c r="BS2743">
        <v>5604</v>
      </c>
      <c r="BT2743">
        <v>19</v>
      </c>
      <c r="BU2743" t="s">
        <v>7263</v>
      </c>
      <c r="BV2743" t="s">
        <v>4695</v>
      </c>
      <c r="BX2743">
        <v>44149.054120370369</v>
      </c>
    </row>
    <row r="2744" spans="1:76" x14ac:dyDescent="0.25">
      <c r="A2744" t="s">
        <v>7264</v>
      </c>
      <c r="B2744" t="s">
        <v>178</v>
      </c>
      <c r="C2744" t="s">
        <v>46</v>
      </c>
      <c r="D2744">
        <v>42349</v>
      </c>
      <c r="E2744" s="1"/>
      <c r="H2744" t="s">
        <v>47</v>
      </c>
      <c r="I2744">
        <v>42349</v>
      </c>
      <c r="J2744">
        <v>2016</v>
      </c>
      <c r="K2744" t="s">
        <v>77</v>
      </c>
      <c r="L2744" t="s">
        <v>179</v>
      </c>
      <c r="N2744" t="s">
        <v>180</v>
      </c>
      <c r="O2744" t="s">
        <v>137</v>
      </c>
      <c r="P2744" t="s">
        <v>68</v>
      </c>
      <c r="R2744">
        <v>98027</v>
      </c>
      <c r="S2744" t="s">
        <v>181</v>
      </c>
      <c r="T2744" t="s">
        <v>7265</v>
      </c>
      <c r="V2744" t="s">
        <v>54</v>
      </c>
      <c r="W2744">
        <v>13</v>
      </c>
      <c r="X2744" t="s">
        <v>182</v>
      </c>
      <c r="Y2744">
        <v>4787</v>
      </c>
      <c r="Z2744" t="s">
        <v>68</v>
      </c>
      <c r="AA2744" t="s">
        <v>57</v>
      </c>
      <c r="AC2744" t="s">
        <v>146</v>
      </c>
      <c r="AD2744" t="s">
        <v>4690</v>
      </c>
      <c r="AE2744" t="s">
        <v>107</v>
      </c>
      <c r="AF2744" t="s">
        <v>107</v>
      </c>
      <c r="AI2744" s="1"/>
      <c r="AJ2744" t="s">
        <v>72</v>
      </c>
      <c r="AK2744" t="s">
        <v>4691</v>
      </c>
      <c r="AL2744">
        <v>42682</v>
      </c>
      <c r="AN2744" t="b">
        <v>1</v>
      </c>
      <c r="BB2744" s="7" t="s">
        <v>180</v>
      </c>
      <c r="BC2744" s="7" t="s">
        <v>137</v>
      </c>
      <c r="BE2744" s="7">
        <v>98027</v>
      </c>
      <c r="BG2744" s="7">
        <v>1163</v>
      </c>
      <c r="BH2744" s="7">
        <v>0</v>
      </c>
      <c r="BI2744">
        <v>1163</v>
      </c>
      <c r="BJ2744">
        <v>0</v>
      </c>
      <c r="BK2744">
        <v>0</v>
      </c>
      <c r="BL2744">
        <v>0</v>
      </c>
      <c r="BO2744" t="s">
        <v>7266</v>
      </c>
      <c r="BP2744">
        <v>8544</v>
      </c>
      <c r="BQ2744">
        <v>4288</v>
      </c>
      <c r="BR2744">
        <v>4931</v>
      </c>
      <c r="BS2744">
        <v>5615</v>
      </c>
      <c r="BT2744">
        <v>5</v>
      </c>
      <c r="BU2744" t="s">
        <v>5333</v>
      </c>
      <c r="BV2744" t="s">
        <v>4695</v>
      </c>
      <c r="BX2744">
        <v>44149.054502314815</v>
      </c>
    </row>
    <row r="2745" spans="1:76" x14ac:dyDescent="0.25">
      <c r="A2745" t="s">
        <v>7267</v>
      </c>
      <c r="B2745" t="s">
        <v>151</v>
      </c>
      <c r="C2745" t="s">
        <v>46</v>
      </c>
      <c r="D2745">
        <v>41973</v>
      </c>
      <c r="E2745" s="1"/>
      <c r="H2745" t="s">
        <v>47</v>
      </c>
      <c r="I2745">
        <v>41973</v>
      </c>
      <c r="J2745">
        <v>2016</v>
      </c>
      <c r="K2745" t="s">
        <v>77</v>
      </c>
      <c r="L2745" t="s">
        <v>152</v>
      </c>
      <c r="N2745" t="s">
        <v>153</v>
      </c>
      <c r="O2745" t="s">
        <v>154</v>
      </c>
      <c r="P2745" t="s">
        <v>155</v>
      </c>
      <c r="R2745">
        <v>98507</v>
      </c>
      <c r="S2745" t="s">
        <v>725</v>
      </c>
      <c r="T2745" t="s">
        <v>7268</v>
      </c>
      <c r="V2745" t="s">
        <v>54</v>
      </c>
      <c r="W2745">
        <v>13</v>
      </c>
      <c r="X2745" t="s">
        <v>157</v>
      </c>
      <c r="Y2745">
        <v>4821</v>
      </c>
      <c r="Z2745" t="s">
        <v>155</v>
      </c>
      <c r="AA2745" t="s">
        <v>57</v>
      </c>
      <c r="AC2745" t="s">
        <v>146</v>
      </c>
      <c r="AD2745" t="s">
        <v>4690</v>
      </c>
      <c r="AE2745" t="s">
        <v>107</v>
      </c>
      <c r="AF2745" t="s">
        <v>107</v>
      </c>
      <c r="AI2745" s="1"/>
      <c r="AJ2745" t="s">
        <v>72</v>
      </c>
      <c r="AK2745" t="s">
        <v>4691</v>
      </c>
      <c r="AL2745">
        <v>42682</v>
      </c>
      <c r="AN2745" t="b">
        <v>1</v>
      </c>
      <c r="AQ2745" t="s">
        <v>60</v>
      </c>
      <c r="BB2745" s="7" t="s">
        <v>153</v>
      </c>
      <c r="BC2745" s="7" t="s">
        <v>154</v>
      </c>
      <c r="BE2745" s="7">
        <v>98507</v>
      </c>
      <c r="BG2745" s="7">
        <v>1852.71</v>
      </c>
      <c r="BH2745" s="7">
        <v>3554.29</v>
      </c>
      <c r="BI2745">
        <v>5407</v>
      </c>
      <c r="BJ2745">
        <v>0</v>
      </c>
      <c r="BK2745">
        <v>0</v>
      </c>
      <c r="BL2745">
        <v>0</v>
      </c>
      <c r="BM2745">
        <v>640.16</v>
      </c>
      <c r="BN2745">
        <v>0</v>
      </c>
      <c r="BO2745" t="s">
        <v>7269</v>
      </c>
      <c r="BP2745">
        <v>9118</v>
      </c>
      <c r="BQ2745">
        <v>26204</v>
      </c>
      <c r="BR2745">
        <v>4921</v>
      </c>
      <c r="BS2745">
        <v>5641</v>
      </c>
      <c r="BT2745">
        <v>22</v>
      </c>
      <c r="BU2745" t="s">
        <v>7270</v>
      </c>
      <c r="BV2745" t="s">
        <v>4695</v>
      </c>
      <c r="BX2745">
        <v>44149.055462962962</v>
      </c>
    </row>
    <row r="2746" spans="1:76" x14ac:dyDescent="0.25">
      <c r="A2746" t="s">
        <v>7271</v>
      </c>
      <c r="B2746" t="s">
        <v>2879</v>
      </c>
      <c r="C2746" t="s">
        <v>46</v>
      </c>
      <c r="D2746">
        <v>42508</v>
      </c>
      <c r="E2746" s="1"/>
      <c r="H2746" t="s">
        <v>47</v>
      </c>
      <c r="I2746">
        <v>42508</v>
      </c>
      <c r="J2746">
        <v>2016</v>
      </c>
      <c r="K2746" t="s">
        <v>85</v>
      </c>
      <c r="L2746" t="s">
        <v>7272</v>
      </c>
      <c r="N2746" t="s">
        <v>2880</v>
      </c>
      <c r="O2746" t="s">
        <v>154</v>
      </c>
      <c r="P2746" t="s">
        <v>155</v>
      </c>
      <c r="R2746">
        <v>98507</v>
      </c>
      <c r="S2746" t="s">
        <v>2881</v>
      </c>
      <c r="T2746" t="s">
        <v>7273</v>
      </c>
      <c r="V2746" t="s">
        <v>54</v>
      </c>
      <c r="W2746">
        <v>13</v>
      </c>
      <c r="X2746" t="s">
        <v>157</v>
      </c>
      <c r="Y2746">
        <v>4821</v>
      </c>
      <c r="Z2746" t="s">
        <v>155</v>
      </c>
      <c r="AA2746" t="s">
        <v>57</v>
      </c>
      <c r="AC2746" t="s">
        <v>146</v>
      </c>
      <c r="AD2746" t="s">
        <v>4690</v>
      </c>
      <c r="AE2746" t="s">
        <v>107</v>
      </c>
      <c r="AF2746" t="s">
        <v>107</v>
      </c>
      <c r="AI2746" s="1"/>
      <c r="AJ2746" t="s">
        <v>72</v>
      </c>
      <c r="AK2746" t="s">
        <v>4691</v>
      </c>
      <c r="AL2746">
        <v>42682</v>
      </c>
      <c r="AN2746" t="b">
        <v>1</v>
      </c>
      <c r="AQ2746" t="s">
        <v>177</v>
      </c>
      <c r="BB2746" s="7" t="s">
        <v>2880</v>
      </c>
      <c r="BC2746" s="7" t="s">
        <v>154</v>
      </c>
      <c r="BE2746" s="7">
        <v>98507</v>
      </c>
      <c r="BG2746" s="7">
        <v>13879.82</v>
      </c>
      <c r="BH2746" s="7">
        <v>0</v>
      </c>
      <c r="BI2746">
        <v>13599.4</v>
      </c>
      <c r="BJ2746">
        <v>0</v>
      </c>
      <c r="BK2746">
        <v>0</v>
      </c>
      <c r="BL2746">
        <v>0</v>
      </c>
      <c r="BO2746" t="s">
        <v>7274</v>
      </c>
      <c r="BP2746">
        <v>9754</v>
      </c>
      <c r="BQ2746">
        <v>4274</v>
      </c>
      <c r="BR2746">
        <v>4909</v>
      </c>
      <c r="BS2746">
        <v>5677</v>
      </c>
      <c r="BT2746">
        <v>22</v>
      </c>
      <c r="BU2746" t="s">
        <v>7275</v>
      </c>
      <c r="BV2746" t="s">
        <v>4695</v>
      </c>
      <c r="BX2746">
        <v>44149.058449074073</v>
      </c>
    </row>
    <row r="2747" spans="1:76" x14ac:dyDescent="0.25">
      <c r="A2747" t="s">
        <v>7276</v>
      </c>
      <c r="B2747" t="s">
        <v>535</v>
      </c>
      <c r="C2747" t="s">
        <v>46</v>
      </c>
      <c r="D2747">
        <v>41291</v>
      </c>
      <c r="E2747" s="1"/>
      <c r="H2747" t="s">
        <v>47</v>
      </c>
      <c r="I2747">
        <v>41291</v>
      </c>
      <c r="J2747">
        <v>2016</v>
      </c>
      <c r="K2747" t="s">
        <v>85</v>
      </c>
      <c r="L2747" t="s">
        <v>7277</v>
      </c>
      <c r="N2747" t="s">
        <v>4041</v>
      </c>
      <c r="O2747" t="s">
        <v>912</v>
      </c>
      <c r="R2747">
        <v>98511</v>
      </c>
      <c r="S2747" t="s">
        <v>537</v>
      </c>
      <c r="T2747" t="s">
        <v>537</v>
      </c>
      <c r="V2747" t="s">
        <v>538</v>
      </c>
      <c r="W2747">
        <v>8</v>
      </c>
      <c r="X2747" t="s">
        <v>4770</v>
      </c>
      <c r="Y2747">
        <v>1000</v>
      </c>
      <c r="AA2747" t="s">
        <v>71</v>
      </c>
      <c r="AC2747" t="s">
        <v>146</v>
      </c>
      <c r="AD2747" t="s">
        <v>4690</v>
      </c>
      <c r="AE2747" t="s">
        <v>107</v>
      </c>
      <c r="AF2747" t="s">
        <v>107</v>
      </c>
      <c r="AI2747" s="1"/>
      <c r="AJ2747" t="s">
        <v>72</v>
      </c>
      <c r="AK2747" t="s">
        <v>4691</v>
      </c>
      <c r="AL2747">
        <v>42682</v>
      </c>
      <c r="AN2747" t="b">
        <v>1</v>
      </c>
      <c r="AQ2747" t="s">
        <v>60</v>
      </c>
      <c r="AR2747" t="s">
        <v>61</v>
      </c>
      <c r="AS2747" t="s">
        <v>62</v>
      </c>
      <c r="BB2747" s="7" t="s">
        <v>4041</v>
      </c>
      <c r="BC2747" s="7" t="s">
        <v>912</v>
      </c>
      <c r="BE2747" s="7">
        <v>98511</v>
      </c>
      <c r="BG2747" s="7">
        <v>127615.54</v>
      </c>
      <c r="BH2747" s="7">
        <v>4338.6499999999996</v>
      </c>
      <c r="BI2747">
        <v>121650.86</v>
      </c>
      <c r="BJ2747">
        <v>0</v>
      </c>
      <c r="BK2747">
        <v>0</v>
      </c>
      <c r="BL2747">
        <v>0</v>
      </c>
      <c r="BM2747">
        <v>9732.8700000000008</v>
      </c>
      <c r="BN2747">
        <v>0</v>
      </c>
      <c r="BO2747" t="s">
        <v>7278</v>
      </c>
      <c r="BP2747">
        <v>10688</v>
      </c>
      <c r="BQ2747">
        <v>1079</v>
      </c>
      <c r="BR2747">
        <v>4897</v>
      </c>
      <c r="BS2747">
        <v>5729</v>
      </c>
      <c r="BU2747" t="s">
        <v>7279</v>
      </c>
      <c r="BV2747" t="s">
        <v>4695</v>
      </c>
      <c r="BX2747">
        <v>44149.061249999999</v>
      </c>
    </row>
    <row r="2748" spans="1:76" x14ac:dyDescent="0.25">
      <c r="A2748" t="s">
        <v>7280</v>
      </c>
      <c r="B2748" t="s">
        <v>941</v>
      </c>
      <c r="C2748" t="s">
        <v>46</v>
      </c>
      <c r="D2748">
        <v>42240</v>
      </c>
      <c r="E2748" s="1"/>
      <c r="H2748" t="s">
        <v>47</v>
      </c>
      <c r="I2748">
        <v>42240</v>
      </c>
      <c r="J2748">
        <v>2016</v>
      </c>
      <c r="K2748" t="s">
        <v>85</v>
      </c>
      <c r="L2748" t="s">
        <v>942</v>
      </c>
      <c r="N2748" t="s">
        <v>943</v>
      </c>
      <c r="O2748" t="s">
        <v>609</v>
      </c>
      <c r="P2748" t="s">
        <v>68</v>
      </c>
      <c r="R2748">
        <v>980732707</v>
      </c>
      <c r="S2748" t="s">
        <v>944</v>
      </c>
      <c r="T2748" t="s">
        <v>7281</v>
      </c>
      <c r="V2748" t="s">
        <v>54</v>
      </c>
      <c r="W2748">
        <v>13</v>
      </c>
      <c r="X2748" t="s">
        <v>945</v>
      </c>
      <c r="Y2748">
        <v>4874</v>
      </c>
      <c r="Z2748" t="s">
        <v>68</v>
      </c>
      <c r="AA2748" t="s">
        <v>57</v>
      </c>
      <c r="AC2748" t="s">
        <v>146</v>
      </c>
      <c r="AD2748" t="s">
        <v>4690</v>
      </c>
      <c r="AE2748" t="s">
        <v>107</v>
      </c>
      <c r="AF2748" t="s">
        <v>107</v>
      </c>
      <c r="AI2748" s="1"/>
      <c r="AJ2748" t="s">
        <v>72</v>
      </c>
      <c r="AK2748" t="s">
        <v>4691</v>
      </c>
      <c r="AL2748">
        <v>42682</v>
      </c>
      <c r="AN2748" t="b">
        <v>1</v>
      </c>
      <c r="AQ2748" t="s">
        <v>60</v>
      </c>
      <c r="AR2748" t="s">
        <v>61</v>
      </c>
      <c r="AS2748" t="s">
        <v>62</v>
      </c>
      <c r="BB2748" s="7" t="s">
        <v>943</v>
      </c>
      <c r="BC2748" s="7" t="s">
        <v>609</v>
      </c>
      <c r="BE2748" s="7">
        <v>980732707</v>
      </c>
      <c r="BG2748" s="7">
        <v>102562.53</v>
      </c>
      <c r="BH2748" s="7">
        <v>22309.599999999999</v>
      </c>
      <c r="BI2748">
        <v>97538.19</v>
      </c>
      <c r="BJ2748">
        <v>0</v>
      </c>
      <c r="BK2748">
        <v>0</v>
      </c>
      <c r="BL2748">
        <v>250</v>
      </c>
      <c r="BM2748">
        <v>814.14</v>
      </c>
      <c r="BN2748">
        <v>0</v>
      </c>
      <c r="BO2748" t="s">
        <v>7282</v>
      </c>
      <c r="BP2748">
        <v>12273</v>
      </c>
      <c r="BQ2748">
        <v>1744</v>
      </c>
      <c r="BR2748">
        <v>4878</v>
      </c>
      <c r="BS2748">
        <v>5799</v>
      </c>
      <c r="BT2748">
        <v>48</v>
      </c>
      <c r="BU2748" t="s">
        <v>7283</v>
      </c>
      <c r="BV2748" t="s">
        <v>4695</v>
      </c>
      <c r="BX2748">
        <v>44149.06386574074</v>
      </c>
    </row>
    <row r="2749" spans="1:76" x14ac:dyDescent="0.25">
      <c r="A2749" t="s">
        <v>7284</v>
      </c>
      <c r="B2749" t="s">
        <v>7285</v>
      </c>
      <c r="C2749" t="s">
        <v>46</v>
      </c>
      <c r="D2749">
        <v>42450</v>
      </c>
      <c r="E2749" s="1"/>
      <c r="H2749" t="s">
        <v>47</v>
      </c>
      <c r="I2749">
        <v>42450</v>
      </c>
      <c r="J2749">
        <v>2016</v>
      </c>
      <c r="K2749" t="s">
        <v>85</v>
      </c>
      <c r="L2749" t="s">
        <v>7286</v>
      </c>
      <c r="N2749" t="s">
        <v>7287</v>
      </c>
      <c r="O2749" t="s">
        <v>105</v>
      </c>
      <c r="P2749" t="s">
        <v>105</v>
      </c>
      <c r="R2749">
        <v>99228</v>
      </c>
      <c r="S2749" t="s">
        <v>2773</v>
      </c>
      <c r="T2749" t="s">
        <v>7288</v>
      </c>
      <c r="V2749" t="s">
        <v>4807</v>
      </c>
      <c r="W2749">
        <v>23</v>
      </c>
      <c r="X2749" t="s">
        <v>6703</v>
      </c>
      <c r="Y2749">
        <v>4151</v>
      </c>
      <c r="Z2749" t="s">
        <v>105</v>
      </c>
      <c r="AA2749" t="s">
        <v>4785</v>
      </c>
      <c r="AB2749">
        <v>287243</v>
      </c>
      <c r="AC2749" t="s">
        <v>146</v>
      </c>
      <c r="AD2749" t="s">
        <v>4690</v>
      </c>
      <c r="AE2749" t="s">
        <v>107</v>
      </c>
      <c r="AF2749" t="s">
        <v>107</v>
      </c>
      <c r="AI2749" s="1"/>
      <c r="AJ2749" t="s">
        <v>72</v>
      </c>
      <c r="AK2749" t="s">
        <v>4691</v>
      </c>
      <c r="AL2749">
        <v>42682</v>
      </c>
      <c r="AN2749" t="b">
        <v>1</v>
      </c>
      <c r="AQ2749" t="s">
        <v>60</v>
      </c>
      <c r="AR2749" t="s">
        <v>99</v>
      </c>
      <c r="BB2749" s="7" t="s">
        <v>7287</v>
      </c>
      <c r="BC2749" s="7" t="s">
        <v>105</v>
      </c>
      <c r="BE2749" s="7">
        <v>99228</v>
      </c>
      <c r="BG2749" s="7">
        <v>85555.95</v>
      </c>
      <c r="BH2749" s="7">
        <v>0</v>
      </c>
      <c r="BI2749">
        <v>85555.95</v>
      </c>
      <c r="BJ2749">
        <v>0</v>
      </c>
      <c r="BK2749">
        <v>0</v>
      </c>
      <c r="BL2749">
        <v>0</v>
      </c>
      <c r="BM2749">
        <v>988.13</v>
      </c>
      <c r="BN2749">
        <v>0</v>
      </c>
      <c r="BO2749" t="s">
        <v>7289</v>
      </c>
      <c r="BP2749">
        <v>13724</v>
      </c>
      <c r="BQ2749">
        <v>2880</v>
      </c>
      <c r="BR2749">
        <v>4862</v>
      </c>
      <c r="BS2749">
        <v>5843</v>
      </c>
      <c r="BU2749" t="s">
        <v>5599</v>
      </c>
      <c r="BV2749" t="s">
        <v>4695</v>
      </c>
      <c r="BX2749">
        <v>44149.065254629626</v>
      </c>
    </row>
    <row r="2750" spans="1:76" x14ac:dyDescent="0.25">
      <c r="A2750" t="s">
        <v>7290</v>
      </c>
      <c r="B2750" t="s">
        <v>2568</v>
      </c>
      <c r="C2750" t="s">
        <v>46</v>
      </c>
      <c r="D2750">
        <v>42349</v>
      </c>
      <c r="E2750" s="1"/>
      <c r="H2750" t="s">
        <v>47</v>
      </c>
      <c r="I2750">
        <v>42349</v>
      </c>
      <c r="J2750">
        <v>2016</v>
      </c>
      <c r="K2750" t="s">
        <v>85</v>
      </c>
      <c r="L2750" t="s">
        <v>4942</v>
      </c>
      <c r="N2750" t="s">
        <v>2569</v>
      </c>
      <c r="O2750" t="s">
        <v>542</v>
      </c>
      <c r="P2750" t="s">
        <v>68</v>
      </c>
      <c r="R2750">
        <v>98093</v>
      </c>
      <c r="S2750" t="s">
        <v>2570</v>
      </c>
      <c r="T2750" t="s">
        <v>7291</v>
      </c>
      <c r="V2750" t="s">
        <v>54</v>
      </c>
      <c r="W2750">
        <v>13</v>
      </c>
      <c r="X2750" t="s">
        <v>745</v>
      </c>
      <c r="Y2750">
        <v>4837</v>
      </c>
      <c r="Z2750" t="s">
        <v>68</v>
      </c>
      <c r="AA2750" t="s">
        <v>57</v>
      </c>
      <c r="AC2750" t="s">
        <v>146</v>
      </c>
      <c r="AD2750" t="s">
        <v>4690</v>
      </c>
      <c r="AE2750" t="s">
        <v>107</v>
      </c>
      <c r="AF2750" t="s">
        <v>107</v>
      </c>
      <c r="AI2750" s="1"/>
      <c r="AJ2750" t="s">
        <v>72</v>
      </c>
      <c r="AK2750" t="s">
        <v>4691</v>
      </c>
      <c r="AL2750">
        <v>42682</v>
      </c>
      <c r="AN2750" t="b">
        <v>1</v>
      </c>
      <c r="AQ2750" t="s">
        <v>60</v>
      </c>
      <c r="AR2750" t="s">
        <v>61</v>
      </c>
      <c r="AS2750" t="s">
        <v>4734</v>
      </c>
      <c r="BB2750" s="7" t="s">
        <v>2569</v>
      </c>
      <c r="BC2750" s="7" t="s">
        <v>542</v>
      </c>
      <c r="BE2750" s="7">
        <v>98093</v>
      </c>
      <c r="BG2750" s="7">
        <v>315969.53000000003</v>
      </c>
      <c r="BH2750" s="7">
        <v>0</v>
      </c>
      <c r="BI2750">
        <v>310783.49</v>
      </c>
      <c r="BJ2750">
        <v>0</v>
      </c>
      <c r="BK2750">
        <v>0</v>
      </c>
      <c r="BL2750">
        <v>546</v>
      </c>
      <c r="BM2750">
        <v>109678.25</v>
      </c>
      <c r="BN2750">
        <v>127650.24000000001</v>
      </c>
      <c r="BO2750" t="s">
        <v>7292</v>
      </c>
      <c r="BP2750">
        <v>14964</v>
      </c>
      <c r="BQ2750">
        <v>25657</v>
      </c>
      <c r="BR2750">
        <v>4843</v>
      </c>
      <c r="BS2750">
        <v>5935</v>
      </c>
      <c r="BT2750">
        <v>30</v>
      </c>
      <c r="BU2750" t="s">
        <v>5333</v>
      </c>
      <c r="BV2750" t="s">
        <v>4695</v>
      </c>
      <c r="BX2750">
        <v>44149.06827546296</v>
      </c>
    </row>
    <row r="2751" spans="1:76" x14ac:dyDescent="0.25">
      <c r="A2751" t="s">
        <v>7293</v>
      </c>
      <c r="B2751" t="s">
        <v>1133</v>
      </c>
      <c r="C2751" t="s">
        <v>46</v>
      </c>
      <c r="D2751">
        <v>42310</v>
      </c>
      <c r="E2751" s="1"/>
      <c r="H2751" t="s">
        <v>47</v>
      </c>
      <c r="I2751">
        <v>42310</v>
      </c>
      <c r="J2751">
        <v>2016</v>
      </c>
      <c r="K2751" t="s">
        <v>85</v>
      </c>
      <c r="L2751" t="s">
        <v>1134</v>
      </c>
      <c r="N2751" t="s">
        <v>1135</v>
      </c>
      <c r="O2751" t="s">
        <v>101</v>
      </c>
      <c r="P2751" t="s">
        <v>68</v>
      </c>
      <c r="R2751">
        <v>98115</v>
      </c>
      <c r="S2751" t="s">
        <v>2982</v>
      </c>
      <c r="T2751" t="s">
        <v>5031</v>
      </c>
      <c r="V2751" t="s">
        <v>54</v>
      </c>
      <c r="W2751">
        <v>13</v>
      </c>
      <c r="X2751" t="s">
        <v>469</v>
      </c>
      <c r="Y2751">
        <v>4870</v>
      </c>
      <c r="Z2751" t="s">
        <v>68</v>
      </c>
      <c r="AA2751" t="s">
        <v>57</v>
      </c>
      <c r="AC2751" t="s">
        <v>146</v>
      </c>
      <c r="AD2751" t="s">
        <v>4690</v>
      </c>
      <c r="AE2751" t="s">
        <v>107</v>
      </c>
      <c r="AF2751" t="s">
        <v>107</v>
      </c>
      <c r="AI2751" s="1"/>
      <c r="AJ2751" t="s">
        <v>72</v>
      </c>
      <c r="AK2751" t="s">
        <v>4691</v>
      </c>
      <c r="AL2751">
        <v>42682</v>
      </c>
      <c r="AN2751" t="b">
        <v>1</v>
      </c>
      <c r="AQ2751" t="s">
        <v>60</v>
      </c>
      <c r="AR2751" t="s">
        <v>61</v>
      </c>
      <c r="AS2751" t="s">
        <v>62</v>
      </c>
      <c r="BB2751" s="7" t="s">
        <v>1135</v>
      </c>
      <c r="BC2751" s="7" t="s">
        <v>101</v>
      </c>
      <c r="BE2751" s="7">
        <v>98115</v>
      </c>
      <c r="BG2751" s="7">
        <v>42410</v>
      </c>
      <c r="BH2751" s="7">
        <v>6022.43</v>
      </c>
      <c r="BI2751">
        <v>42614.77</v>
      </c>
      <c r="BJ2751">
        <v>0</v>
      </c>
      <c r="BK2751">
        <v>0</v>
      </c>
      <c r="BL2751">
        <v>0</v>
      </c>
      <c r="BM2751">
        <v>899.41</v>
      </c>
      <c r="BN2751">
        <v>0</v>
      </c>
      <c r="BO2751" t="s">
        <v>7294</v>
      </c>
      <c r="BP2751">
        <v>15378</v>
      </c>
      <c r="BQ2751">
        <v>25519</v>
      </c>
      <c r="BR2751">
        <v>4841</v>
      </c>
      <c r="BS2751">
        <v>5969</v>
      </c>
      <c r="BT2751">
        <v>46</v>
      </c>
      <c r="BU2751" t="s">
        <v>6353</v>
      </c>
      <c r="BV2751" t="s">
        <v>4695</v>
      </c>
      <c r="BX2751">
        <v>44149.069722222222</v>
      </c>
    </row>
    <row r="2752" spans="1:76" x14ac:dyDescent="0.25">
      <c r="A2752" t="s">
        <v>7295</v>
      </c>
      <c r="B2752" t="s">
        <v>3246</v>
      </c>
      <c r="C2752" t="s">
        <v>46</v>
      </c>
      <c r="D2752">
        <v>42373</v>
      </c>
      <c r="E2752" s="1"/>
      <c r="H2752" t="s">
        <v>47</v>
      </c>
      <c r="I2752">
        <v>42373</v>
      </c>
      <c r="J2752">
        <v>2016</v>
      </c>
      <c r="K2752" t="s">
        <v>85</v>
      </c>
      <c r="L2752" t="s">
        <v>3247</v>
      </c>
      <c r="N2752" t="s">
        <v>3248</v>
      </c>
      <c r="O2752" t="s">
        <v>101</v>
      </c>
      <c r="R2752">
        <v>98102</v>
      </c>
      <c r="S2752" t="s">
        <v>3249</v>
      </c>
      <c r="T2752" t="s">
        <v>7296</v>
      </c>
      <c r="V2752" t="s">
        <v>70</v>
      </c>
      <c r="W2752">
        <v>9</v>
      </c>
      <c r="X2752" t="s">
        <v>4770</v>
      </c>
      <c r="Y2752">
        <v>1000</v>
      </c>
      <c r="AA2752" t="s">
        <v>71</v>
      </c>
      <c r="AC2752" t="s">
        <v>146</v>
      </c>
      <c r="AD2752" t="s">
        <v>4690</v>
      </c>
      <c r="AE2752" t="s">
        <v>107</v>
      </c>
      <c r="AF2752" t="s">
        <v>107</v>
      </c>
      <c r="AI2752" s="1"/>
      <c r="AJ2752" t="s">
        <v>72</v>
      </c>
      <c r="AK2752" t="s">
        <v>4691</v>
      </c>
      <c r="AL2752">
        <v>42682</v>
      </c>
      <c r="AN2752" t="b">
        <v>1</v>
      </c>
      <c r="AQ2752" t="s">
        <v>60</v>
      </c>
      <c r="AR2752" t="s">
        <v>99</v>
      </c>
      <c r="AS2752" t="s">
        <v>4734</v>
      </c>
      <c r="BB2752" s="7" t="s">
        <v>3248</v>
      </c>
      <c r="BC2752" s="7" t="s">
        <v>101</v>
      </c>
      <c r="BE2752" s="7">
        <v>98102</v>
      </c>
      <c r="BG2752" s="7">
        <v>923667.83</v>
      </c>
      <c r="BH2752" s="7">
        <v>0</v>
      </c>
      <c r="BI2752">
        <v>923667.83</v>
      </c>
      <c r="BJ2752">
        <v>0</v>
      </c>
      <c r="BK2752">
        <v>0</v>
      </c>
      <c r="BL2752">
        <v>0</v>
      </c>
      <c r="BM2752">
        <v>9864.7999999999993</v>
      </c>
      <c r="BN2752">
        <v>0</v>
      </c>
      <c r="BO2752" t="s">
        <v>7297</v>
      </c>
      <c r="BP2752">
        <v>15570</v>
      </c>
      <c r="BQ2752">
        <v>4219</v>
      </c>
      <c r="BR2752">
        <v>4837</v>
      </c>
      <c r="BS2752">
        <v>5966</v>
      </c>
      <c r="BU2752" t="s">
        <v>5333</v>
      </c>
      <c r="BV2752" t="s">
        <v>4695</v>
      </c>
      <c r="BX2752">
        <v>44149.069479166668</v>
      </c>
    </row>
    <row r="2753" spans="1:76" x14ac:dyDescent="0.25">
      <c r="A2753" t="s">
        <v>7298</v>
      </c>
      <c r="B2753" t="s">
        <v>1047</v>
      </c>
      <c r="C2753" t="s">
        <v>46</v>
      </c>
      <c r="D2753">
        <v>42032</v>
      </c>
      <c r="E2753" s="1"/>
      <c r="H2753" t="s">
        <v>47</v>
      </c>
      <c r="I2753">
        <v>42032</v>
      </c>
      <c r="J2753">
        <v>2016</v>
      </c>
      <c r="K2753" t="s">
        <v>85</v>
      </c>
      <c r="L2753" t="s">
        <v>7200</v>
      </c>
      <c r="N2753" t="s">
        <v>1048</v>
      </c>
      <c r="O2753" t="s">
        <v>101</v>
      </c>
      <c r="P2753" t="s">
        <v>68</v>
      </c>
      <c r="R2753">
        <v>98133</v>
      </c>
      <c r="S2753" t="s">
        <v>1049</v>
      </c>
      <c r="T2753" t="s">
        <v>5640</v>
      </c>
      <c r="V2753" t="s">
        <v>54</v>
      </c>
      <c r="W2753">
        <v>13</v>
      </c>
      <c r="X2753" t="s">
        <v>626</v>
      </c>
      <c r="Y2753">
        <v>4841</v>
      </c>
      <c r="Z2753" t="s">
        <v>68</v>
      </c>
      <c r="AA2753" t="s">
        <v>57</v>
      </c>
      <c r="AC2753" t="s">
        <v>146</v>
      </c>
      <c r="AD2753" t="s">
        <v>4690</v>
      </c>
      <c r="AE2753" t="s">
        <v>107</v>
      </c>
      <c r="AF2753" t="s">
        <v>107</v>
      </c>
      <c r="AI2753" s="1"/>
      <c r="AJ2753" t="s">
        <v>72</v>
      </c>
      <c r="AK2753" t="s">
        <v>4691</v>
      </c>
      <c r="AL2753">
        <v>42682</v>
      </c>
      <c r="AN2753" t="b">
        <v>1</v>
      </c>
      <c r="AQ2753" t="s">
        <v>60</v>
      </c>
      <c r="AR2753" t="s">
        <v>61</v>
      </c>
      <c r="AS2753" t="s">
        <v>62</v>
      </c>
      <c r="BB2753" s="7" t="s">
        <v>1048</v>
      </c>
      <c r="BC2753" s="7" t="s">
        <v>101</v>
      </c>
      <c r="BE2753" s="7">
        <v>98133</v>
      </c>
      <c r="BG2753" s="7">
        <v>53600.5</v>
      </c>
      <c r="BH2753" s="7">
        <v>14291.06</v>
      </c>
      <c r="BI2753">
        <v>52151.19</v>
      </c>
      <c r="BJ2753">
        <v>0</v>
      </c>
      <c r="BK2753">
        <v>0</v>
      </c>
      <c r="BL2753">
        <v>1250</v>
      </c>
      <c r="BM2753">
        <v>115.99</v>
      </c>
      <c r="BN2753">
        <v>0</v>
      </c>
      <c r="BO2753" t="s">
        <v>7299</v>
      </c>
      <c r="BP2753">
        <v>17063</v>
      </c>
      <c r="BQ2753">
        <v>557</v>
      </c>
      <c r="BR2753">
        <v>4816</v>
      </c>
      <c r="BS2753">
        <v>6046</v>
      </c>
      <c r="BT2753">
        <v>32</v>
      </c>
      <c r="BU2753" t="s">
        <v>5009</v>
      </c>
      <c r="BV2753" t="s">
        <v>4695</v>
      </c>
      <c r="BX2753">
        <v>44149.072511574072</v>
      </c>
    </row>
    <row r="2754" spans="1:76" x14ac:dyDescent="0.25">
      <c r="A2754" t="s">
        <v>7300</v>
      </c>
      <c r="B2754" t="s">
        <v>989</v>
      </c>
      <c r="C2754" t="s">
        <v>46</v>
      </c>
      <c r="D2754">
        <v>42037</v>
      </c>
      <c r="E2754" s="1"/>
      <c r="H2754" t="s">
        <v>47</v>
      </c>
      <c r="I2754">
        <v>42037</v>
      </c>
      <c r="J2754">
        <v>2016</v>
      </c>
      <c r="K2754" t="s">
        <v>85</v>
      </c>
      <c r="L2754" t="s">
        <v>7301</v>
      </c>
      <c r="N2754" t="s">
        <v>1644</v>
      </c>
      <c r="O2754" t="s">
        <v>604</v>
      </c>
      <c r="P2754" t="s">
        <v>68</v>
      </c>
      <c r="R2754">
        <v>98033</v>
      </c>
      <c r="S2754" t="s">
        <v>1645</v>
      </c>
      <c r="T2754" t="s">
        <v>7302</v>
      </c>
      <c r="V2754" t="s">
        <v>54</v>
      </c>
      <c r="W2754">
        <v>13</v>
      </c>
      <c r="X2754" t="s">
        <v>607</v>
      </c>
      <c r="Y2754">
        <v>4868</v>
      </c>
      <c r="Z2754" t="s">
        <v>68</v>
      </c>
      <c r="AA2754" t="s">
        <v>57</v>
      </c>
      <c r="AC2754" t="s">
        <v>146</v>
      </c>
      <c r="AD2754" t="s">
        <v>4690</v>
      </c>
      <c r="AE2754" t="s">
        <v>107</v>
      </c>
      <c r="AF2754" t="s">
        <v>107</v>
      </c>
      <c r="AI2754" s="1"/>
      <c r="AJ2754" t="s">
        <v>72</v>
      </c>
      <c r="AK2754" t="s">
        <v>4691</v>
      </c>
      <c r="AL2754">
        <v>42682</v>
      </c>
      <c r="AN2754" t="b">
        <v>1</v>
      </c>
      <c r="AQ2754" t="s">
        <v>60</v>
      </c>
      <c r="AR2754" t="s">
        <v>150</v>
      </c>
      <c r="AS2754" t="s">
        <v>62</v>
      </c>
      <c r="BB2754" s="7" t="s">
        <v>1644</v>
      </c>
      <c r="BC2754" s="7" t="s">
        <v>604</v>
      </c>
      <c r="BE2754" s="7">
        <v>98033</v>
      </c>
      <c r="BG2754" s="7">
        <v>152704.74</v>
      </c>
      <c r="BH2754" s="7">
        <v>16367.62</v>
      </c>
      <c r="BI2754">
        <v>101666.33</v>
      </c>
      <c r="BJ2754">
        <v>0</v>
      </c>
      <c r="BK2754">
        <v>0</v>
      </c>
      <c r="BL2754">
        <v>500</v>
      </c>
      <c r="BM2754">
        <v>771.09</v>
      </c>
      <c r="BN2754">
        <v>0</v>
      </c>
      <c r="BO2754" t="s">
        <v>7303</v>
      </c>
      <c r="BP2754">
        <v>18569</v>
      </c>
      <c r="BQ2754">
        <v>569</v>
      </c>
      <c r="BR2754">
        <v>4793</v>
      </c>
      <c r="BS2754">
        <v>6130</v>
      </c>
      <c r="BT2754">
        <v>45</v>
      </c>
      <c r="BU2754" t="s">
        <v>5009</v>
      </c>
      <c r="BV2754" t="s">
        <v>4695</v>
      </c>
      <c r="BX2754">
        <v>44149.075601851851</v>
      </c>
    </row>
    <row r="2755" spans="1:76" x14ac:dyDescent="0.25">
      <c r="A2755" t="s">
        <v>7304</v>
      </c>
      <c r="B2755" t="s">
        <v>4294</v>
      </c>
      <c r="C2755" t="s">
        <v>46</v>
      </c>
      <c r="D2755">
        <v>42520</v>
      </c>
      <c r="E2755" s="1"/>
      <c r="I2755">
        <v>42520</v>
      </c>
      <c r="J2755">
        <v>2016</v>
      </c>
      <c r="K2755" t="s">
        <v>85</v>
      </c>
      <c r="L2755" t="s">
        <v>4295</v>
      </c>
      <c r="N2755" t="s">
        <v>2522</v>
      </c>
      <c r="O2755" t="s">
        <v>4296</v>
      </c>
      <c r="P2755" t="s">
        <v>133</v>
      </c>
      <c r="R2755">
        <v>986370082</v>
      </c>
      <c r="S2755" t="s">
        <v>4297</v>
      </c>
      <c r="T2755" t="s">
        <v>7305</v>
      </c>
      <c r="V2755" t="s">
        <v>54</v>
      </c>
      <c r="W2755">
        <v>13</v>
      </c>
      <c r="X2755" t="s">
        <v>134</v>
      </c>
      <c r="Y2755">
        <v>4815</v>
      </c>
      <c r="Z2755" t="s">
        <v>133</v>
      </c>
      <c r="AA2755" t="s">
        <v>57</v>
      </c>
      <c r="AC2755" t="s">
        <v>146</v>
      </c>
      <c r="AD2755" t="s">
        <v>4690</v>
      </c>
      <c r="AE2755" t="s">
        <v>107</v>
      </c>
      <c r="AF2755" t="s">
        <v>107</v>
      </c>
      <c r="AI2755" s="1"/>
      <c r="AJ2755" t="s">
        <v>72</v>
      </c>
      <c r="AK2755" t="s">
        <v>4691</v>
      </c>
      <c r="AL2755">
        <v>42682</v>
      </c>
      <c r="AN2755" t="b">
        <v>1</v>
      </c>
      <c r="AQ2755" t="s">
        <v>177</v>
      </c>
      <c r="BB2755" s="7" t="s">
        <v>2522</v>
      </c>
      <c r="BC2755" s="7" t="s">
        <v>4296</v>
      </c>
      <c r="BE2755" s="7">
        <v>986370082</v>
      </c>
      <c r="BO2755" t="s">
        <v>7306</v>
      </c>
      <c r="BP2755">
        <v>18626</v>
      </c>
      <c r="BQ2755">
        <v>4183</v>
      </c>
      <c r="BR2755">
        <v>4792</v>
      </c>
      <c r="BT2755">
        <v>19</v>
      </c>
      <c r="BU2755" t="s">
        <v>7307</v>
      </c>
      <c r="BV2755" t="s">
        <v>4695</v>
      </c>
      <c r="BX2755">
        <v>43597.9765625</v>
      </c>
    </row>
    <row r="2756" spans="1:76" x14ac:dyDescent="0.25">
      <c r="A2756" t="s">
        <v>7308</v>
      </c>
      <c r="B2756" t="s">
        <v>313</v>
      </c>
      <c r="C2756" t="s">
        <v>46</v>
      </c>
      <c r="D2756">
        <v>42522</v>
      </c>
      <c r="E2756" s="1"/>
      <c r="H2756" t="s">
        <v>47</v>
      </c>
      <c r="I2756">
        <v>42522</v>
      </c>
      <c r="J2756">
        <v>2016</v>
      </c>
      <c r="K2756" t="s">
        <v>85</v>
      </c>
      <c r="L2756" t="s">
        <v>314</v>
      </c>
      <c r="N2756" t="s">
        <v>315</v>
      </c>
      <c r="O2756" t="s">
        <v>316</v>
      </c>
      <c r="P2756" t="s">
        <v>133</v>
      </c>
      <c r="R2756">
        <v>98632</v>
      </c>
      <c r="S2756" t="s">
        <v>317</v>
      </c>
      <c r="T2756" t="s">
        <v>7309</v>
      </c>
      <c r="V2756" t="s">
        <v>54</v>
      </c>
      <c r="W2756">
        <v>13</v>
      </c>
      <c r="X2756" t="s">
        <v>134</v>
      </c>
      <c r="Y2756">
        <v>4815</v>
      </c>
      <c r="Z2756" t="s">
        <v>133</v>
      </c>
      <c r="AA2756" t="s">
        <v>57</v>
      </c>
      <c r="AC2756" t="s">
        <v>146</v>
      </c>
      <c r="AD2756" t="s">
        <v>4690</v>
      </c>
      <c r="AE2756" t="s">
        <v>107</v>
      </c>
      <c r="AF2756" t="s">
        <v>107</v>
      </c>
      <c r="AI2756" s="1"/>
      <c r="AJ2756" t="s">
        <v>72</v>
      </c>
      <c r="AK2756" t="s">
        <v>4691</v>
      </c>
      <c r="AL2756">
        <v>42682</v>
      </c>
      <c r="AN2756" t="b">
        <v>1</v>
      </c>
      <c r="AQ2756" t="s">
        <v>177</v>
      </c>
      <c r="BB2756" s="7" t="s">
        <v>315</v>
      </c>
      <c r="BC2756" s="7" t="s">
        <v>316</v>
      </c>
      <c r="BE2756" s="7">
        <v>98632</v>
      </c>
      <c r="BG2756" s="7">
        <v>11925.7</v>
      </c>
      <c r="BH2756" s="7">
        <v>0</v>
      </c>
      <c r="BI2756">
        <v>12163.22</v>
      </c>
      <c r="BJ2756">
        <v>240</v>
      </c>
      <c r="BK2756">
        <v>0</v>
      </c>
      <c r="BL2756">
        <v>0</v>
      </c>
      <c r="BO2756" t="s">
        <v>7310</v>
      </c>
      <c r="BP2756">
        <v>18955</v>
      </c>
      <c r="BQ2756">
        <v>4180</v>
      </c>
      <c r="BR2756">
        <v>4789</v>
      </c>
      <c r="BS2756">
        <v>6156</v>
      </c>
      <c r="BT2756">
        <v>19</v>
      </c>
      <c r="BU2756" t="s">
        <v>7311</v>
      </c>
      <c r="BV2756" t="s">
        <v>4695</v>
      </c>
      <c r="BX2756">
        <v>44149.076504629629</v>
      </c>
    </row>
    <row r="2757" spans="1:76" x14ac:dyDescent="0.25">
      <c r="A2757" t="s">
        <v>7312</v>
      </c>
      <c r="B2757" t="s">
        <v>76</v>
      </c>
      <c r="C2757" t="s">
        <v>46</v>
      </c>
      <c r="D2757">
        <v>42025</v>
      </c>
      <c r="E2757" s="1"/>
      <c r="H2757" t="s">
        <v>47</v>
      </c>
      <c r="I2757">
        <v>42025</v>
      </c>
      <c r="J2757">
        <v>2016</v>
      </c>
      <c r="K2757" t="s">
        <v>77</v>
      </c>
      <c r="L2757" t="s">
        <v>7313</v>
      </c>
      <c r="N2757" t="s">
        <v>78</v>
      </c>
      <c r="O2757" t="s">
        <v>79</v>
      </c>
      <c r="P2757" t="s">
        <v>80</v>
      </c>
      <c r="R2757">
        <v>98382</v>
      </c>
      <c r="S2757" t="s">
        <v>81</v>
      </c>
      <c r="T2757" t="s">
        <v>7314</v>
      </c>
      <c r="V2757" t="s">
        <v>54</v>
      </c>
      <c r="W2757">
        <v>13</v>
      </c>
      <c r="X2757" t="s">
        <v>82</v>
      </c>
      <c r="Y2757">
        <v>4825</v>
      </c>
      <c r="Z2757" t="s">
        <v>80</v>
      </c>
      <c r="AA2757" t="s">
        <v>57</v>
      </c>
      <c r="AC2757" t="s">
        <v>146</v>
      </c>
      <c r="AD2757" t="s">
        <v>4690</v>
      </c>
      <c r="AE2757" t="s">
        <v>107</v>
      </c>
      <c r="AF2757" t="s">
        <v>107</v>
      </c>
      <c r="AI2757" s="1"/>
      <c r="AJ2757" t="s">
        <v>72</v>
      </c>
      <c r="AK2757" t="s">
        <v>4691</v>
      </c>
      <c r="AL2757">
        <v>42682</v>
      </c>
      <c r="AN2757" t="b">
        <v>1</v>
      </c>
      <c r="BB2757" s="7" t="s">
        <v>78</v>
      </c>
      <c r="BC2757" s="7" t="s">
        <v>79</v>
      </c>
      <c r="BE2757" s="7">
        <v>98382</v>
      </c>
      <c r="BG2757" s="7">
        <v>22568.43</v>
      </c>
      <c r="BH2757" s="7">
        <v>3435.91</v>
      </c>
      <c r="BI2757">
        <v>25754.34</v>
      </c>
      <c r="BJ2757">
        <v>0</v>
      </c>
      <c r="BK2757">
        <v>0</v>
      </c>
      <c r="BL2757">
        <v>0</v>
      </c>
      <c r="BM2757">
        <v>640.16</v>
      </c>
      <c r="BN2757">
        <v>0</v>
      </c>
      <c r="BO2757" t="s">
        <v>7315</v>
      </c>
      <c r="BP2757">
        <v>20019</v>
      </c>
      <c r="BQ2757">
        <v>26330</v>
      </c>
      <c r="BR2757">
        <v>4772</v>
      </c>
      <c r="BS2757">
        <v>6215</v>
      </c>
      <c r="BT2757">
        <v>24</v>
      </c>
      <c r="BU2757" t="s">
        <v>5009</v>
      </c>
      <c r="BV2757" t="s">
        <v>4695</v>
      </c>
      <c r="BX2757">
        <v>44149.078368055554</v>
      </c>
    </row>
    <row r="2758" spans="1:76" x14ac:dyDescent="0.25">
      <c r="A2758" t="s">
        <v>7316</v>
      </c>
      <c r="B2758" t="s">
        <v>356</v>
      </c>
      <c r="C2758" t="s">
        <v>46</v>
      </c>
      <c r="D2758">
        <v>42477</v>
      </c>
      <c r="E2758" s="1"/>
      <c r="H2758" t="s">
        <v>47</v>
      </c>
      <c r="I2758">
        <v>42477</v>
      </c>
      <c r="J2758">
        <v>2016</v>
      </c>
      <c r="K2758" t="s">
        <v>85</v>
      </c>
      <c r="L2758" t="s">
        <v>357</v>
      </c>
      <c r="N2758" t="s">
        <v>358</v>
      </c>
      <c r="O2758" t="s">
        <v>105</v>
      </c>
      <c r="R2758">
        <v>99220</v>
      </c>
      <c r="S2758" t="s">
        <v>359</v>
      </c>
      <c r="T2758" t="s">
        <v>7317</v>
      </c>
      <c r="V2758" t="s">
        <v>265</v>
      </c>
      <c r="W2758">
        <v>7</v>
      </c>
      <c r="X2758" t="s">
        <v>4770</v>
      </c>
      <c r="Y2758">
        <v>1000</v>
      </c>
      <c r="AA2758" t="s">
        <v>71</v>
      </c>
      <c r="AC2758" t="s">
        <v>146</v>
      </c>
      <c r="AD2758" t="s">
        <v>4690</v>
      </c>
      <c r="AE2758" t="s">
        <v>107</v>
      </c>
      <c r="AF2758" t="s">
        <v>107</v>
      </c>
      <c r="AI2758" s="1"/>
      <c r="AJ2758" t="s">
        <v>72</v>
      </c>
      <c r="AK2758" t="s">
        <v>4691</v>
      </c>
      <c r="AL2758">
        <v>42682</v>
      </c>
      <c r="AN2758" t="b">
        <v>1</v>
      </c>
      <c r="AQ2758" t="s">
        <v>177</v>
      </c>
      <c r="BB2758" s="7" t="s">
        <v>358</v>
      </c>
      <c r="BC2758" s="7" t="s">
        <v>105</v>
      </c>
      <c r="BE2758" s="7">
        <v>99220</v>
      </c>
      <c r="BG2758" s="7">
        <v>35396.400000000001</v>
      </c>
      <c r="BH2758" s="7">
        <v>0</v>
      </c>
      <c r="BI2758">
        <v>34181.339999999997</v>
      </c>
      <c r="BJ2758">
        <v>-5526.21</v>
      </c>
      <c r="BK2758">
        <v>0</v>
      </c>
      <c r="BL2758">
        <v>0</v>
      </c>
      <c r="BO2758" t="s">
        <v>7318</v>
      </c>
      <c r="BP2758">
        <v>20147</v>
      </c>
      <c r="BQ2758">
        <v>4165</v>
      </c>
      <c r="BR2758">
        <v>4769</v>
      </c>
      <c r="BS2758">
        <v>6220</v>
      </c>
      <c r="BU2758" t="s">
        <v>5599</v>
      </c>
      <c r="BV2758" t="s">
        <v>4695</v>
      </c>
      <c r="BX2758">
        <v>44149.078576388885</v>
      </c>
    </row>
    <row r="2759" spans="1:76" x14ac:dyDescent="0.25">
      <c r="A2759" t="s">
        <v>7319</v>
      </c>
      <c r="B2759" t="s">
        <v>223</v>
      </c>
      <c r="C2759" t="s">
        <v>46</v>
      </c>
      <c r="D2759">
        <v>41975</v>
      </c>
      <c r="E2759" s="1"/>
      <c r="H2759" t="s">
        <v>47</v>
      </c>
      <c r="I2759">
        <v>41975</v>
      </c>
      <c r="J2759">
        <v>2016</v>
      </c>
      <c r="K2759" t="s">
        <v>85</v>
      </c>
      <c r="L2759" t="s">
        <v>4746</v>
      </c>
      <c r="N2759" t="s">
        <v>1255</v>
      </c>
      <c r="O2759" t="s">
        <v>225</v>
      </c>
      <c r="P2759" t="s">
        <v>226</v>
      </c>
      <c r="R2759">
        <v>98660</v>
      </c>
      <c r="S2759" t="s">
        <v>1256</v>
      </c>
      <c r="T2759" t="s">
        <v>7320</v>
      </c>
      <c r="V2759" t="s">
        <v>54</v>
      </c>
      <c r="W2759">
        <v>13</v>
      </c>
      <c r="X2759" t="s">
        <v>228</v>
      </c>
      <c r="Y2759">
        <v>4876</v>
      </c>
      <c r="Z2759" t="s">
        <v>226</v>
      </c>
      <c r="AA2759" t="s">
        <v>57</v>
      </c>
      <c r="AC2759" t="s">
        <v>146</v>
      </c>
      <c r="AD2759" t="s">
        <v>4690</v>
      </c>
      <c r="AE2759" t="s">
        <v>107</v>
      </c>
      <c r="AF2759" t="s">
        <v>107</v>
      </c>
      <c r="AI2759" s="1"/>
      <c r="AJ2759" t="s">
        <v>72</v>
      </c>
      <c r="AK2759" t="s">
        <v>4691</v>
      </c>
      <c r="AL2759">
        <v>42682</v>
      </c>
      <c r="AN2759" t="b">
        <v>1</v>
      </c>
      <c r="AQ2759" t="s">
        <v>60</v>
      </c>
      <c r="AR2759" t="s">
        <v>61</v>
      </c>
      <c r="AS2759" t="s">
        <v>62</v>
      </c>
      <c r="BB2759" s="7" t="s">
        <v>1255</v>
      </c>
      <c r="BC2759" s="7" t="s">
        <v>225</v>
      </c>
      <c r="BE2759" s="7">
        <v>98660</v>
      </c>
      <c r="BG2759" s="7">
        <v>80207.63</v>
      </c>
      <c r="BH2759" s="7">
        <v>263.73</v>
      </c>
      <c r="BI2759">
        <v>76936.17</v>
      </c>
      <c r="BJ2759">
        <v>-1104.73</v>
      </c>
      <c r="BK2759">
        <v>0</v>
      </c>
      <c r="BL2759">
        <v>6347.5</v>
      </c>
      <c r="BM2759">
        <v>814.14</v>
      </c>
      <c r="BN2759">
        <v>0</v>
      </c>
      <c r="BO2759" t="s">
        <v>7321</v>
      </c>
      <c r="BP2759">
        <v>21589</v>
      </c>
      <c r="BQ2759">
        <v>433</v>
      </c>
      <c r="BR2759">
        <v>4757</v>
      </c>
      <c r="BS2759">
        <v>6371</v>
      </c>
      <c r="BT2759">
        <v>49</v>
      </c>
      <c r="BU2759" t="s">
        <v>7225</v>
      </c>
      <c r="BV2759" t="s">
        <v>4695</v>
      </c>
      <c r="BX2759">
        <v>44149.086273148147</v>
      </c>
    </row>
    <row r="2760" spans="1:76" x14ac:dyDescent="0.25">
      <c r="A2760" t="s">
        <v>7322</v>
      </c>
      <c r="B2760" t="s">
        <v>4022</v>
      </c>
      <c r="C2760" t="s">
        <v>46</v>
      </c>
      <c r="D2760">
        <v>42475</v>
      </c>
      <c r="E2760" s="1"/>
      <c r="H2760" t="s">
        <v>289</v>
      </c>
      <c r="I2760">
        <v>42475</v>
      </c>
      <c r="J2760">
        <v>2016</v>
      </c>
      <c r="K2760" t="s">
        <v>85</v>
      </c>
      <c r="L2760" t="s">
        <v>7323</v>
      </c>
      <c r="N2760" t="s">
        <v>4023</v>
      </c>
      <c r="O2760" t="s">
        <v>582</v>
      </c>
      <c r="P2760" t="s">
        <v>68</v>
      </c>
      <c r="R2760">
        <v>98043</v>
      </c>
      <c r="S2760" t="s">
        <v>4024</v>
      </c>
      <c r="T2760" t="s">
        <v>7324</v>
      </c>
      <c r="V2760" t="s">
        <v>54</v>
      </c>
      <c r="W2760">
        <v>13</v>
      </c>
      <c r="X2760" t="s">
        <v>164</v>
      </c>
      <c r="Y2760">
        <v>4779</v>
      </c>
      <c r="Z2760" t="s">
        <v>68</v>
      </c>
      <c r="AA2760" t="s">
        <v>57</v>
      </c>
      <c r="AC2760" t="s">
        <v>146</v>
      </c>
      <c r="AD2760" t="s">
        <v>4690</v>
      </c>
      <c r="AE2760" t="s">
        <v>107</v>
      </c>
      <c r="AF2760" t="s">
        <v>107</v>
      </c>
      <c r="AI2760" s="1"/>
      <c r="AJ2760" t="s">
        <v>72</v>
      </c>
      <c r="AK2760" t="s">
        <v>4691</v>
      </c>
      <c r="AL2760">
        <v>42682</v>
      </c>
      <c r="AN2760" t="b">
        <v>1</v>
      </c>
      <c r="AQ2760" t="s">
        <v>177</v>
      </c>
      <c r="AS2760" t="s">
        <v>100</v>
      </c>
      <c r="BB2760" s="7" t="s">
        <v>4023</v>
      </c>
      <c r="BC2760" s="7" t="s">
        <v>582</v>
      </c>
      <c r="BE2760" s="7">
        <v>98043</v>
      </c>
      <c r="BG2760" s="7">
        <v>11408.73</v>
      </c>
      <c r="BH2760" s="7">
        <v>1238.52</v>
      </c>
      <c r="BI2760">
        <v>10743.13</v>
      </c>
      <c r="BJ2760">
        <v>-2000</v>
      </c>
      <c r="BK2760">
        <v>0</v>
      </c>
      <c r="BL2760">
        <v>0</v>
      </c>
      <c r="BM2760">
        <v>15000</v>
      </c>
      <c r="BN2760">
        <v>0</v>
      </c>
      <c r="BO2760" t="s">
        <v>7325</v>
      </c>
      <c r="BP2760">
        <v>21724</v>
      </c>
      <c r="BQ2760">
        <v>3301</v>
      </c>
      <c r="BR2760">
        <v>4756</v>
      </c>
      <c r="BS2760">
        <v>6369</v>
      </c>
      <c r="BT2760">
        <v>1</v>
      </c>
      <c r="BU2760" t="s">
        <v>7326</v>
      </c>
      <c r="BV2760" t="s">
        <v>4695</v>
      </c>
      <c r="BX2760">
        <v>44149.086226851854</v>
      </c>
    </row>
    <row r="2761" spans="1:76" x14ac:dyDescent="0.25">
      <c r="A2761" t="s">
        <v>7474</v>
      </c>
      <c r="B2761" t="s">
        <v>1625</v>
      </c>
      <c r="C2761" t="s">
        <v>46</v>
      </c>
      <c r="D2761">
        <v>41287</v>
      </c>
      <c r="E2761" s="1"/>
      <c r="H2761" t="s">
        <v>47</v>
      </c>
      <c r="I2761">
        <v>41287</v>
      </c>
      <c r="J2761">
        <v>2016</v>
      </c>
      <c r="K2761" t="s">
        <v>77</v>
      </c>
      <c r="L2761" t="s">
        <v>1626</v>
      </c>
      <c r="N2761" t="s">
        <v>1627</v>
      </c>
      <c r="O2761" t="s">
        <v>143</v>
      </c>
      <c r="R2761">
        <v>98417</v>
      </c>
      <c r="S2761" t="s">
        <v>1628</v>
      </c>
      <c r="T2761" t="s">
        <v>7475</v>
      </c>
      <c r="V2761" t="s">
        <v>275</v>
      </c>
      <c r="W2761">
        <v>6</v>
      </c>
      <c r="X2761" t="s">
        <v>4770</v>
      </c>
      <c r="Y2761">
        <v>1000</v>
      </c>
      <c r="AA2761" t="s">
        <v>71</v>
      </c>
      <c r="AC2761" t="s">
        <v>146</v>
      </c>
      <c r="AD2761" t="s">
        <v>4690</v>
      </c>
      <c r="AE2761" t="s">
        <v>107</v>
      </c>
      <c r="AF2761" t="s">
        <v>107</v>
      </c>
      <c r="AI2761" s="1"/>
      <c r="AJ2761" t="s">
        <v>72</v>
      </c>
      <c r="AK2761" t="s">
        <v>4691</v>
      </c>
      <c r="AL2761">
        <v>42682</v>
      </c>
      <c r="AN2761" t="b">
        <v>1</v>
      </c>
      <c r="BB2761" s="7" t="s">
        <v>1627</v>
      </c>
      <c r="BC2761" s="7" t="s">
        <v>143</v>
      </c>
      <c r="BE2761" s="7">
        <v>98417</v>
      </c>
      <c r="BG2761" s="7">
        <v>12000.39</v>
      </c>
      <c r="BH2761" s="7">
        <v>3390.57</v>
      </c>
      <c r="BI2761">
        <v>12702.96</v>
      </c>
      <c r="BJ2761">
        <v>-2988</v>
      </c>
      <c r="BK2761">
        <v>0</v>
      </c>
      <c r="BL2761">
        <v>0</v>
      </c>
      <c r="BO2761" t="s">
        <v>7476</v>
      </c>
      <c r="BP2761">
        <v>10210</v>
      </c>
      <c r="BQ2761">
        <v>27151</v>
      </c>
      <c r="BR2761">
        <v>4903</v>
      </c>
      <c r="BS2761">
        <v>5696</v>
      </c>
      <c r="BU2761" t="s">
        <v>7477</v>
      </c>
      <c r="BV2761" t="s">
        <v>4695</v>
      </c>
      <c r="BX2761">
        <v>44149.05945601852</v>
      </c>
    </row>
    <row r="2762" spans="1:76" x14ac:dyDescent="0.25">
      <c r="A2762" t="s">
        <v>7478</v>
      </c>
      <c r="B2762" t="s">
        <v>7479</v>
      </c>
      <c r="C2762" t="s">
        <v>46</v>
      </c>
      <c r="D2762">
        <v>42499</v>
      </c>
      <c r="E2762" s="1"/>
      <c r="I2762">
        <v>42499</v>
      </c>
      <c r="J2762">
        <v>2016</v>
      </c>
      <c r="K2762" t="s">
        <v>85</v>
      </c>
      <c r="L2762" t="s">
        <v>7480</v>
      </c>
      <c r="N2762" t="s">
        <v>7481</v>
      </c>
      <c r="O2762" t="s">
        <v>5720</v>
      </c>
      <c r="P2762" t="s">
        <v>1794</v>
      </c>
      <c r="R2762">
        <v>983688609</v>
      </c>
      <c r="S2762" t="s">
        <v>7482</v>
      </c>
      <c r="T2762" t="s">
        <v>7483</v>
      </c>
      <c r="V2762" t="s">
        <v>4807</v>
      </c>
      <c r="W2762">
        <v>23</v>
      </c>
      <c r="X2762" t="s">
        <v>5167</v>
      </c>
      <c r="Y2762">
        <v>3433</v>
      </c>
      <c r="Z2762" t="s">
        <v>1794</v>
      </c>
      <c r="AA2762" t="s">
        <v>4785</v>
      </c>
      <c r="AB2762">
        <v>23036</v>
      </c>
      <c r="AC2762" t="s">
        <v>146</v>
      </c>
      <c r="AD2762" t="s">
        <v>4690</v>
      </c>
      <c r="AE2762" t="s">
        <v>107</v>
      </c>
      <c r="AF2762" t="s">
        <v>107</v>
      </c>
      <c r="AI2762" s="1"/>
      <c r="AJ2762" t="s">
        <v>72</v>
      </c>
      <c r="AK2762" t="s">
        <v>4691</v>
      </c>
      <c r="AL2762">
        <v>42682</v>
      </c>
      <c r="AN2762" t="b">
        <v>1</v>
      </c>
      <c r="AQ2762" t="s">
        <v>177</v>
      </c>
      <c r="BB2762" s="7" t="s">
        <v>7481</v>
      </c>
      <c r="BC2762" s="7" t="s">
        <v>5720</v>
      </c>
      <c r="BE2762" s="7">
        <v>983688609</v>
      </c>
      <c r="BO2762" t="s">
        <v>7484</v>
      </c>
      <c r="BP2762">
        <v>10548</v>
      </c>
      <c r="BQ2762">
        <v>4266</v>
      </c>
      <c r="BR2762">
        <v>4899</v>
      </c>
      <c r="BU2762" t="s">
        <v>7485</v>
      </c>
      <c r="BV2762" t="s">
        <v>4695</v>
      </c>
      <c r="BX2762">
        <v>43597.977256944447</v>
      </c>
    </row>
    <row r="2763" spans="1:76" x14ac:dyDescent="0.25">
      <c r="A2763" t="s">
        <v>7486</v>
      </c>
      <c r="B2763" t="s">
        <v>7487</v>
      </c>
      <c r="C2763" t="s">
        <v>46</v>
      </c>
      <c r="D2763">
        <v>42396</v>
      </c>
      <c r="E2763" s="1"/>
      <c r="H2763" t="s">
        <v>289</v>
      </c>
      <c r="I2763">
        <v>42396</v>
      </c>
      <c r="J2763">
        <v>2016</v>
      </c>
      <c r="K2763" t="s">
        <v>85</v>
      </c>
      <c r="L2763" t="s">
        <v>7488</v>
      </c>
      <c r="N2763" t="s">
        <v>7489</v>
      </c>
      <c r="O2763" t="s">
        <v>3600</v>
      </c>
      <c r="P2763" t="s">
        <v>737</v>
      </c>
      <c r="R2763">
        <v>98563</v>
      </c>
      <c r="T2763" t="s">
        <v>7490</v>
      </c>
      <c r="V2763" t="s">
        <v>4807</v>
      </c>
      <c r="W2763">
        <v>23</v>
      </c>
      <c r="X2763" t="s">
        <v>6884</v>
      </c>
      <c r="Y2763">
        <v>3369</v>
      </c>
      <c r="Z2763" t="s">
        <v>737</v>
      </c>
      <c r="AA2763" t="s">
        <v>4785</v>
      </c>
      <c r="AB2763">
        <v>38705</v>
      </c>
      <c r="AC2763" t="s">
        <v>146</v>
      </c>
      <c r="AD2763" t="s">
        <v>4690</v>
      </c>
      <c r="AE2763" t="s">
        <v>107</v>
      </c>
      <c r="AF2763" t="s">
        <v>107</v>
      </c>
      <c r="AI2763" s="1"/>
      <c r="AJ2763" t="s">
        <v>72</v>
      </c>
      <c r="AK2763" t="s">
        <v>4691</v>
      </c>
      <c r="AL2763">
        <v>42682</v>
      </c>
      <c r="AN2763" t="b">
        <v>1</v>
      </c>
      <c r="AQ2763" t="s">
        <v>177</v>
      </c>
      <c r="BB2763" s="7" t="s">
        <v>7489</v>
      </c>
      <c r="BC2763" s="7" t="s">
        <v>3600</v>
      </c>
      <c r="BE2763" s="7">
        <v>98563</v>
      </c>
      <c r="BG2763" s="7">
        <v>0</v>
      </c>
      <c r="BH2763" s="7">
        <v>0</v>
      </c>
      <c r="BI2763">
        <v>0</v>
      </c>
      <c r="BJ2763">
        <v>0</v>
      </c>
      <c r="BK2763">
        <v>0</v>
      </c>
      <c r="BL2763">
        <v>0</v>
      </c>
      <c r="BO2763" t="s">
        <v>7491</v>
      </c>
      <c r="BP2763">
        <v>18124</v>
      </c>
      <c r="BQ2763">
        <v>24157</v>
      </c>
      <c r="BR2763">
        <v>4799</v>
      </c>
      <c r="BS2763">
        <v>6104</v>
      </c>
      <c r="BU2763" t="s">
        <v>7492</v>
      </c>
      <c r="BV2763" t="s">
        <v>4695</v>
      </c>
      <c r="BX2763">
        <v>44149.074652777781</v>
      </c>
    </row>
    <row r="2764" spans="1:76" x14ac:dyDescent="0.25">
      <c r="A2764" t="s">
        <v>7493</v>
      </c>
      <c r="B2764" t="s">
        <v>1015</v>
      </c>
      <c r="C2764" t="s">
        <v>46</v>
      </c>
      <c r="D2764">
        <v>42145</v>
      </c>
      <c r="E2764" s="1"/>
      <c r="H2764" t="s">
        <v>47</v>
      </c>
      <c r="I2764">
        <v>42145</v>
      </c>
      <c r="J2764">
        <v>2016</v>
      </c>
      <c r="K2764" t="s">
        <v>77</v>
      </c>
      <c r="L2764" t="s">
        <v>1016</v>
      </c>
      <c r="N2764" t="s">
        <v>1017</v>
      </c>
      <c r="O2764" t="s">
        <v>316</v>
      </c>
      <c r="P2764" t="s">
        <v>133</v>
      </c>
      <c r="R2764">
        <v>98632</v>
      </c>
      <c r="S2764" t="s">
        <v>1018</v>
      </c>
      <c r="T2764" t="s">
        <v>5357</v>
      </c>
      <c r="V2764" t="s">
        <v>54</v>
      </c>
      <c r="W2764">
        <v>13</v>
      </c>
      <c r="X2764" t="s">
        <v>134</v>
      </c>
      <c r="Y2764">
        <v>4815</v>
      </c>
      <c r="Z2764" t="s">
        <v>133</v>
      </c>
      <c r="AA2764" t="s">
        <v>57</v>
      </c>
      <c r="AC2764" t="s">
        <v>146</v>
      </c>
      <c r="AD2764" t="s">
        <v>4690</v>
      </c>
      <c r="AE2764" t="s">
        <v>107</v>
      </c>
      <c r="AF2764" t="s">
        <v>107</v>
      </c>
      <c r="AI2764" s="1"/>
      <c r="AJ2764" t="s">
        <v>72</v>
      </c>
      <c r="AK2764" t="s">
        <v>4691</v>
      </c>
      <c r="AL2764">
        <v>42682</v>
      </c>
      <c r="AN2764" t="b">
        <v>1</v>
      </c>
      <c r="BB2764" s="7" t="s">
        <v>1017</v>
      </c>
      <c r="BC2764" s="7" t="s">
        <v>316</v>
      </c>
      <c r="BE2764" s="7">
        <v>98632</v>
      </c>
      <c r="BG2764" s="7">
        <v>3850</v>
      </c>
      <c r="BH2764" s="7">
        <v>44825.78</v>
      </c>
      <c r="BI2764">
        <v>48675.78</v>
      </c>
      <c r="BJ2764">
        <v>0</v>
      </c>
      <c r="BK2764">
        <v>0</v>
      </c>
      <c r="BL2764">
        <v>0</v>
      </c>
      <c r="BM2764">
        <v>347.97</v>
      </c>
      <c r="BN2764">
        <v>0</v>
      </c>
      <c r="BO2764" t="s">
        <v>7494</v>
      </c>
      <c r="BP2764">
        <v>19155</v>
      </c>
      <c r="BQ2764">
        <v>26312</v>
      </c>
      <c r="BR2764">
        <v>4785</v>
      </c>
      <c r="BS2764">
        <v>6162</v>
      </c>
      <c r="BT2764">
        <v>19</v>
      </c>
      <c r="BU2764" t="s">
        <v>5360</v>
      </c>
      <c r="BV2764" t="s">
        <v>4695</v>
      </c>
      <c r="BX2764">
        <v>44149.076689814814</v>
      </c>
    </row>
    <row r="2765" spans="1:76" x14ac:dyDescent="0.25">
      <c r="A2765" t="s">
        <v>7495</v>
      </c>
      <c r="B2765" t="s">
        <v>4014</v>
      </c>
      <c r="C2765" t="s">
        <v>46</v>
      </c>
      <c r="D2765">
        <v>42300</v>
      </c>
      <c r="E2765" s="1"/>
      <c r="H2765" t="s">
        <v>47</v>
      </c>
      <c r="I2765">
        <v>42300</v>
      </c>
      <c r="J2765">
        <v>2016</v>
      </c>
      <c r="K2765" t="s">
        <v>85</v>
      </c>
      <c r="L2765" t="s">
        <v>1016</v>
      </c>
      <c r="N2765" t="s">
        <v>1017</v>
      </c>
      <c r="O2765" t="s">
        <v>316</v>
      </c>
      <c r="P2765" t="s">
        <v>133</v>
      </c>
      <c r="R2765">
        <v>98632</v>
      </c>
      <c r="S2765" t="s">
        <v>1018</v>
      </c>
      <c r="T2765" t="s">
        <v>5357</v>
      </c>
      <c r="V2765" t="s">
        <v>90</v>
      </c>
      <c r="W2765">
        <v>12</v>
      </c>
      <c r="X2765" t="s">
        <v>596</v>
      </c>
      <c r="Y2765">
        <v>4748</v>
      </c>
      <c r="Z2765" t="s">
        <v>133</v>
      </c>
      <c r="AA2765" t="s">
        <v>57</v>
      </c>
      <c r="AC2765" t="s">
        <v>146</v>
      </c>
      <c r="AD2765" t="s">
        <v>4690</v>
      </c>
      <c r="AE2765" t="s">
        <v>107</v>
      </c>
      <c r="AF2765" t="s">
        <v>107</v>
      </c>
      <c r="AI2765" s="1"/>
      <c r="AJ2765" t="s">
        <v>72</v>
      </c>
      <c r="AK2765" t="s">
        <v>4691</v>
      </c>
      <c r="AL2765">
        <v>42682</v>
      </c>
      <c r="AN2765" t="b">
        <v>1</v>
      </c>
      <c r="AQ2765" t="s">
        <v>60</v>
      </c>
      <c r="AR2765" t="s">
        <v>61</v>
      </c>
      <c r="AS2765" t="s">
        <v>62</v>
      </c>
      <c r="BB2765" s="7" t="s">
        <v>1017</v>
      </c>
      <c r="BC2765" s="7" t="s">
        <v>316</v>
      </c>
      <c r="BE2765" s="7">
        <v>98632</v>
      </c>
      <c r="BG2765" s="7">
        <v>117842.58</v>
      </c>
      <c r="BH2765" s="7">
        <v>0</v>
      </c>
      <c r="BI2765">
        <v>60957.81</v>
      </c>
      <c r="BJ2765">
        <v>0</v>
      </c>
      <c r="BK2765">
        <v>0</v>
      </c>
      <c r="BL2765">
        <v>0</v>
      </c>
      <c r="BO2765" t="s">
        <v>7496</v>
      </c>
      <c r="BP2765">
        <v>19275</v>
      </c>
      <c r="BQ2765">
        <v>26312</v>
      </c>
      <c r="BR2765">
        <v>4784</v>
      </c>
      <c r="BS2765">
        <v>6163</v>
      </c>
      <c r="BT2765">
        <v>19</v>
      </c>
      <c r="BU2765" t="s">
        <v>5360</v>
      </c>
      <c r="BV2765" t="s">
        <v>4695</v>
      </c>
      <c r="BX2765">
        <v>44149.07671296296</v>
      </c>
    </row>
    <row r="2766" spans="1:76" x14ac:dyDescent="0.25">
      <c r="A2766" t="s">
        <v>7497</v>
      </c>
      <c r="B2766" t="s">
        <v>4439</v>
      </c>
      <c r="C2766" t="s">
        <v>46</v>
      </c>
      <c r="D2766">
        <v>42303</v>
      </c>
      <c r="E2766" s="1"/>
      <c r="H2766" t="s">
        <v>47</v>
      </c>
      <c r="I2766">
        <v>42303</v>
      </c>
      <c r="J2766">
        <v>2016</v>
      </c>
      <c r="K2766" t="s">
        <v>85</v>
      </c>
      <c r="L2766" t="s">
        <v>7498</v>
      </c>
      <c r="N2766" t="s">
        <v>4440</v>
      </c>
      <c r="O2766" t="s">
        <v>225</v>
      </c>
      <c r="P2766" t="s">
        <v>226</v>
      </c>
      <c r="R2766">
        <v>98665</v>
      </c>
      <c r="S2766" t="s">
        <v>227</v>
      </c>
      <c r="T2766" t="s">
        <v>7499</v>
      </c>
      <c r="V2766" t="s">
        <v>54</v>
      </c>
      <c r="W2766">
        <v>13</v>
      </c>
      <c r="X2766" t="s">
        <v>228</v>
      </c>
      <c r="Y2766">
        <v>4876</v>
      </c>
      <c r="Z2766" t="s">
        <v>226</v>
      </c>
      <c r="AA2766" t="s">
        <v>57</v>
      </c>
      <c r="AC2766" t="s">
        <v>146</v>
      </c>
      <c r="AD2766" t="s">
        <v>4690</v>
      </c>
      <c r="AE2766" t="s">
        <v>107</v>
      </c>
      <c r="AF2766" t="s">
        <v>107</v>
      </c>
      <c r="AI2766" s="1"/>
      <c r="AJ2766" t="s">
        <v>72</v>
      </c>
      <c r="AK2766" t="s">
        <v>4691</v>
      </c>
      <c r="AL2766">
        <v>42682</v>
      </c>
      <c r="AN2766" t="b">
        <v>1</v>
      </c>
      <c r="AQ2766" t="s">
        <v>60</v>
      </c>
      <c r="AR2766" t="s">
        <v>99</v>
      </c>
      <c r="AS2766" t="s">
        <v>100</v>
      </c>
      <c r="BB2766" s="7" t="s">
        <v>4440</v>
      </c>
      <c r="BC2766" s="7" t="s">
        <v>225</v>
      </c>
      <c r="BE2766" s="7">
        <v>98665</v>
      </c>
      <c r="BG2766" s="7">
        <v>144734.82</v>
      </c>
      <c r="BH2766" s="7">
        <v>250</v>
      </c>
      <c r="BI2766">
        <v>144445.25</v>
      </c>
      <c r="BJ2766">
        <v>0</v>
      </c>
      <c r="BK2766">
        <v>0</v>
      </c>
      <c r="BL2766">
        <v>0</v>
      </c>
      <c r="BM2766">
        <v>32528.799999999999</v>
      </c>
      <c r="BN2766">
        <v>12983.3</v>
      </c>
      <c r="BO2766" t="s">
        <v>7500</v>
      </c>
      <c r="BP2766">
        <v>19614</v>
      </c>
      <c r="BQ2766">
        <v>432</v>
      </c>
      <c r="BR2766">
        <v>4781</v>
      </c>
      <c r="BS2766">
        <v>6184</v>
      </c>
      <c r="BT2766">
        <v>49</v>
      </c>
      <c r="BU2766" t="s">
        <v>5932</v>
      </c>
      <c r="BV2766" t="s">
        <v>4695</v>
      </c>
      <c r="BX2766">
        <v>44149.077476851853</v>
      </c>
    </row>
    <row r="2767" spans="1:76" x14ac:dyDescent="0.25">
      <c r="A2767" t="s">
        <v>7501</v>
      </c>
      <c r="B2767" t="s">
        <v>7454</v>
      </c>
      <c r="C2767" t="s">
        <v>46</v>
      </c>
      <c r="D2767">
        <v>42687</v>
      </c>
      <c r="E2767" s="1"/>
      <c r="I2767">
        <v>42687</v>
      </c>
      <c r="J2767">
        <v>2016</v>
      </c>
      <c r="K2767" t="s">
        <v>85</v>
      </c>
      <c r="L2767" t="s">
        <v>7502</v>
      </c>
      <c r="N2767" t="s">
        <v>7456</v>
      </c>
      <c r="O2767" t="s">
        <v>7457</v>
      </c>
      <c r="P2767" t="s">
        <v>291</v>
      </c>
      <c r="R2767">
        <v>98851</v>
      </c>
      <c r="T2767" t="s">
        <v>7458</v>
      </c>
      <c r="V2767" t="s">
        <v>4807</v>
      </c>
      <c r="W2767">
        <v>23</v>
      </c>
      <c r="X2767" t="s">
        <v>7459</v>
      </c>
      <c r="Y2767">
        <v>3340</v>
      </c>
      <c r="Z2767" t="s">
        <v>291</v>
      </c>
      <c r="AA2767" t="s">
        <v>4785</v>
      </c>
      <c r="AB2767">
        <v>36723</v>
      </c>
      <c r="AC2767" t="s">
        <v>146</v>
      </c>
      <c r="AD2767" t="s">
        <v>4690</v>
      </c>
      <c r="AE2767" t="s">
        <v>107</v>
      </c>
      <c r="AF2767" t="s">
        <v>107</v>
      </c>
      <c r="AI2767" s="1"/>
      <c r="AJ2767" t="s">
        <v>72</v>
      </c>
      <c r="AK2767" t="s">
        <v>4691</v>
      </c>
      <c r="AL2767">
        <v>42682</v>
      </c>
      <c r="AN2767" t="b">
        <v>1</v>
      </c>
      <c r="AQ2767" t="s">
        <v>177</v>
      </c>
      <c r="BB2767" s="7" t="s">
        <v>7456</v>
      </c>
      <c r="BC2767" s="7" t="s">
        <v>7457</v>
      </c>
      <c r="BE2767" s="7">
        <v>98851</v>
      </c>
      <c r="BO2767" t="s">
        <v>7503</v>
      </c>
      <c r="BP2767">
        <v>20272</v>
      </c>
      <c r="BQ2767">
        <v>30269</v>
      </c>
      <c r="BR2767">
        <v>4767</v>
      </c>
      <c r="BU2767" t="s">
        <v>7504</v>
      </c>
      <c r="BV2767" t="s">
        <v>4695</v>
      </c>
      <c r="BX2767">
        <v>43597.976412037038</v>
      </c>
    </row>
    <row r="2768" spans="1:76" x14ac:dyDescent="0.25">
      <c r="A2768" t="s">
        <v>7505</v>
      </c>
      <c r="B2768" t="s">
        <v>7506</v>
      </c>
      <c r="C2768" t="s">
        <v>46</v>
      </c>
      <c r="D2768">
        <v>42516</v>
      </c>
      <c r="E2768" s="1"/>
      <c r="I2768">
        <v>42516</v>
      </c>
      <c r="J2768">
        <v>2016</v>
      </c>
      <c r="K2768" t="s">
        <v>85</v>
      </c>
      <c r="L2768" t="s">
        <v>7507</v>
      </c>
      <c r="N2768" t="s">
        <v>7508</v>
      </c>
      <c r="O2768" t="s">
        <v>7509</v>
      </c>
      <c r="P2768" t="s">
        <v>51</v>
      </c>
      <c r="R2768">
        <v>991570621</v>
      </c>
      <c r="S2768" t="s">
        <v>7510</v>
      </c>
      <c r="T2768" t="s">
        <v>7511</v>
      </c>
      <c r="V2768" t="s">
        <v>4807</v>
      </c>
      <c r="W2768">
        <v>23</v>
      </c>
      <c r="X2768" t="s">
        <v>7121</v>
      </c>
      <c r="Y2768">
        <v>4186</v>
      </c>
      <c r="Z2768" t="s">
        <v>51</v>
      </c>
      <c r="AA2768" t="s">
        <v>4785</v>
      </c>
      <c r="AB2768">
        <v>29080</v>
      </c>
      <c r="AC2768" t="s">
        <v>146</v>
      </c>
      <c r="AD2768" t="s">
        <v>4690</v>
      </c>
      <c r="AE2768" t="s">
        <v>107</v>
      </c>
      <c r="AF2768" t="s">
        <v>107</v>
      </c>
      <c r="AI2768" s="1"/>
      <c r="AJ2768" t="s">
        <v>72</v>
      </c>
      <c r="AK2768" t="s">
        <v>4691</v>
      </c>
      <c r="AL2768">
        <v>42682</v>
      </c>
      <c r="AN2768" t="b">
        <v>1</v>
      </c>
      <c r="AQ2768" t="s">
        <v>60</v>
      </c>
      <c r="AR2768" t="s">
        <v>99</v>
      </c>
      <c r="BB2768" s="7" t="s">
        <v>7508</v>
      </c>
      <c r="BC2768" s="7" t="s">
        <v>7509</v>
      </c>
      <c r="BE2768" s="7">
        <v>991570621</v>
      </c>
      <c r="BO2768" t="s">
        <v>7512</v>
      </c>
      <c r="BP2768">
        <v>21470</v>
      </c>
      <c r="BQ2768">
        <v>4158</v>
      </c>
      <c r="BR2768">
        <v>4759</v>
      </c>
      <c r="BU2768" t="s">
        <v>7513</v>
      </c>
      <c r="BV2768" t="s">
        <v>4695</v>
      </c>
      <c r="BX2768">
        <v>43597.976342592592</v>
      </c>
    </row>
    <row r="2769" spans="1:76" x14ac:dyDescent="0.25">
      <c r="A2769" t="s">
        <v>7514</v>
      </c>
      <c r="B2769" t="s">
        <v>1333</v>
      </c>
      <c r="C2769" t="s">
        <v>46</v>
      </c>
      <c r="D2769">
        <v>42283</v>
      </c>
      <c r="E2769" s="1"/>
      <c r="H2769" t="s">
        <v>47</v>
      </c>
      <c r="I2769">
        <v>42283</v>
      </c>
      <c r="J2769">
        <v>2016</v>
      </c>
      <c r="K2769" t="s">
        <v>77</v>
      </c>
      <c r="L2769" t="s">
        <v>1334</v>
      </c>
      <c r="N2769" t="s">
        <v>1335</v>
      </c>
      <c r="O2769" t="s">
        <v>154</v>
      </c>
      <c r="P2769" t="s">
        <v>155</v>
      </c>
      <c r="R2769">
        <v>985077132</v>
      </c>
      <c r="S2769" t="s">
        <v>1336</v>
      </c>
      <c r="T2769" t="s">
        <v>7515</v>
      </c>
      <c r="V2769" t="s">
        <v>54</v>
      </c>
      <c r="W2769">
        <v>13</v>
      </c>
      <c r="X2769" t="s">
        <v>157</v>
      </c>
      <c r="Y2769">
        <v>4821</v>
      </c>
      <c r="Z2769" t="s">
        <v>155</v>
      </c>
      <c r="AA2769" t="s">
        <v>57</v>
      </c>
      <c r="AC2769" t="s">
        <v>146</v>
      </c>
      <c r="AD2769" t="s">
        <v>4690</v>
      </c>
      <c r="AE2769" t="s">
        <v>107</v>
      </c>
      <c r="AF2769" t="s">
        <v>107</v>
      </c>
      <c r="AI2769" s="1"/>
      <c r="AJ2769" t="s">
        <v>72</v>
      </c>
      <c r="AK2769" t="s">
        <v>4691</v>
      </c>
      <c r="AL2769">
        <v>42682</v>
      </c>
      <c r="AN2769" t="b">
        <v>1</v>
      </c>
      <c r="BB2769" s="7" t="s">
        <v>1335</v>
      </c>
      <c r="BC2769" s="7" t="s">
        <v>154</v>
      </c>
      <c r="BE2769" s="7">
        <v>985077132</v>
      </c>
      <c r="BG2769" s="7">
        <v>1845</v>
      </c>
      <c r="BH2769" s="7">
        <v>5500</v>
      </c>
      <c r="BI2769">
        <v>3411.93</v>
      </c>
      <c r="BJ2769">
        <v>1534.49</v>
      </c>
      <c r="BK2769">
        <v>0</v>
      </c>
      <c r="BL2769">
        <v>0</v>
      </c>
      <c r="BO2769" t="s">
        <v>7516</v>
      </c>
      <c r="BP2769">
        <v>2627</v>
      </c>
      <c r="BQ2769">
        <v>4348</v>
      </c>
      <c r="BR2769">
        <v>5005</v>
      </c>
      <c r="BS2769">
        <v>5348</v>
      </c>
      <c r="BT2769">
        <v>22</v>
      </c>
      <c r="BU2769" t="s">
        <v>7517</v>
      </c>
      <c r="BV2769" t="s">
        <v>4695</v>
      </c>
      <c r="BX2769">
        <v>44149.043668981481</v>
      </c>
    </row>
    <row r="2770" spans="1:76" x14ac:dyDescent="0.25">
      <c r="A2770" t="s">
        <v>7518</v>
      </c>
      <c r="B2770" t="s">
        <v>3713</v>
      </c>
      <c r="C2770" t="s">
        <v>46</v>
      </c>
      <c r="D2770">
        <v>42472</v>
      </c>
      <c r="E2770" s="1"/>
      <c r="H2770" t="s">
        <v>47</v>
      </c>
      <c r="I2770">
        <v>42472</v>
      </c>
      <c r="J2770">
        <v>2016</v>
      </c>
      <c r="K2770" t="s">
        <v>77</v>
      </c>
      <c r="L2770" t="s">
        <v>7519</v>
      </c>
      <c r="N2770" t="s">
        <v>3714</v>
      </c>
      <c r="O2770" t="s">
        <v>168</v>
      </c>
      <c r="P2770" t="s">
        <v>68</v>
      </c>
      <c r="R2770">
        <v>98015</v>
      </c>
      <c r="S2770" t="s">
        <v>3715</v>
      </c>
      <c r="T2770" t="s">
        <v>7520</v>
      </c>
      <c r="V2770" t="s">
        <v>90</v>
      </c>
      <c r="W2770">
        <v>12</v>
      </c>
      <c r="X2770" t="s">
        <v>890</v>
      </c>
      <c r="Y2770">
        <v>4770</v>
      </c>
      <c r="Z2770" t="s">
        <v>68</v>
      </c>
      <c r="AA2770" t="s">
        <v>57</v>
      </c>
      <c r="AC2770" t="s">
        <v>146</v>
      </c>
      <c r="AD2770" t="s">
        <v>4690</v>
      </c>
      <c r="AE2770" t="s">
        <v>107</v>
      </c>
      <c r="AF2770" t="s">
        <v>107</v>
      </c>
      <c r="AI2770" s="1"/>
      <c r="AJ2770" t="s">
        <v>72</v>
      </c>
      <c r="AK2770" t="s">
        <v>4691</v>
      </c>
      <c r="AL2770">
        <v>42682</v>
      </c>
      <c r="AN2770" t="b">
        <v>1</v>
      </c>
      <c r="BB2770" s="7" t="s">
        <v>3714</v>
      </c>
      <c r="BC2770" s="7" t="s">
        <v>168</v>
      </c>
      <c r="BE2770" s="7">
        <v>98015</v>
      </c>
      <c r="BG2770" s="7">
        <v>1750</v>
      </c>
      <c r="BH2770" s="7">
        <v>0</v>
      </c>
      <c r="BI2770">
        <v>2638.52</v>
      </c>
      <c r="BJ2770">
        <v>0</v>
      </c>
      <c r="BK2770">
        <v>0</v>
      </c>
      <c r="BL2770">
        <v>411</v>
      </c>
      <c r="BO2770" t="s">
        <v>7521</v>
      </c>
      <c r="BP2770">
        <v>4809</v>
      </c>
      <c r="BQ2770">
        <v>1128</v>
      </c>
      <c r="BR2770">
        <v>4980</v>
      </c>
      <c r="BS2770">
        <v>5452</v>
      </c>
      <c r="BT2770">
        <v>41</v>
      </c>
      <c r="BU2770" t="s">
        <v>5333</v>
      </c>
      <c r="BV2770" t="s">
        <v>4695</v>
      </c>
      <c r="BX2770">
        <v>44149.047546296293</v>
      </c>
    </row>
    <row r="2771" spans="1:76" x14ac:dyDescent="0.25">
      <c r="A2771" t="s">
        <v>7522</v>
      </c>
      <c r="B2771" t="s">
        <v>7523</v>
      </c>
      <c r="C2771" t="s">
        <v>46</v>
      </c>
      <c r="D2771">
        <v>42445</v>
      </c>
      <c r="E2771" s="1"/>
      <c r="H2771" t="s">
        <v>47</v>
      </c>
      <c r="I2771">
        <v>42445</v>
      </c>
      <c r="J2771">
        <v>2016</v>
      </c>
      <c r="K2771" t="s">
        <v>85</v>
      </c>
      <c r="L2771" t="s">
        <v>7524</v>
      </c>
      <c r="N2771" t="s">
        <v>7525</v>
      </c>
      <c r="O2771" t="s">
        <v>1126</v>
      </c>
      <c r="P2771" t="s">
        <v>1127</v>
      </c>
      <c r="R2771">
        <v>991569350</v>
      </c>
      <c r="T2771" t="s">
        <v>7526</v>
      </c>
      <c r="V2771" t="s">
        <v>4807</v>
      </c>
      <c r="W2771">
        <v>23</v>
      </c>
      <c r="X2771" t="s">
        <v>7527</v>
      </c>
      <c r="Y2771">
        <v>3865</v>
      </c>
      <c r="Z2771" t="s">
        <v>1127</v>
      </c>
      <c r="AA2771" t="s">
        <v>4785</v>
      </c>
      <c r="AB2771">
        <v>8437</v>
      </c>
      <c r="AC2771" t="s">
        <v>146</v>
      </c>
      <c r="AD2771" t="s">
        <v>4690</v>
      </c>
      <c r="AE2771" t="s">
        <v>107</v>
      </c>
      <c r="AF2771" t="s">
        <v>107</v>
      </c>
      <c r="AI2771" s="1"/>
      <c r="AJ2771" t="s">
        <v>72</v>
      </c>
      <c r="AK2771" t="s">
        <v>4691</v>
      </c>
      <c r="AL2771">
        <v>42682</v>
      </c>
      <c r="AN2771" t="b">
        <v>1</v>
      </c>
      <c r="AQ2771" t="s">
        <v>60</v>
      </c>
      <c r="AR2771" t="s">
        <v>99</v>
      </c>
      <c r="BB2771" s="7" t="s">
        <v>7525</v>
      </c>
      <c r="BC2771" s="7" t="s">
        <v>1126</v>
      </c>
      <c r="BE2771" s="7">
        <v>991569350</v>
      </c>
      <c r="BG2771" s="7">
        <v>12705</v>
      </c>
      <c r="BH2771" s="7">
        <v>0</v>
      </c>
      <c r="BI2771">
        <v>13306.03</v>
      </c>
      <c r="BJ2771">
        <v>0</v>
      </c>
      <c r="BK2771">
        <v>0</v>
      </c>
      <c r="BL2771">
        <v>0</v>
      </c>
      <c r="BO2771" t="s">
        <v>7528</v>
      </c>
      <c r="BP2771">
        <v>5780</v>
      </c>
      <c r="BQ2771">
        <v>4320</v>
      </c>
      <c r="BR2771">
        <v>4970</v>
      </c>
      <c r="BS2771">
        <v>5496</v>
      </c>
      <c r="BU2771" t="s">
        <v>7529</v>
      </c>
      <c r="BV2771" t="s">
        <v>4695</v>
      </c>
      <c r="BX2771">
        <v>44149.048900462964</v>
      </c>
    </row>
    <row r="2772" spans="1:76" x14ac:dyDescent="0.25">
      <c r="A2772" t="s">
        <v>7530</v>
      </c>
      <c r="B2772" t="s">
        <v>733</v>
      </c>
      <c r="C2772" t="s">
        <v>46</v>
      </c>
      <c r="D2772">
        <v>41742</v>
      </c>
      <c r="E2772" s="1"/>
      <c r="H2772" t="s">
        <v>599</v>
      </c>
      <c r="I2772">
        <v>41742</v>
      </c>
      <c r="J2772">
        <v>2016</v>
      </c>
      <c r="K2772" t="s">
        <v>77</v>
      </c>
      <c r="L2772" t="s">
        <v>734</v>
      </c>
      <c r="N2772" t="s">
        <v>735</v>
      </c>
      <c r="O2772" t="s">
        <v>736</v>
      </c>
      <c r="P2772" t="s">
        <v>80</v>
      </c>
      <c r="R2772">
        <v>98550</v>
      </c>
      <c r="T2772" t="s">
        <v>7531</v>
      </c>
      <c r="V2772" t="s">
        <v>90</v>
      </c>
      <c r="W2772">
        <v>12</v>
      </c>
      <c r="X2772" t="s">
        <v>739</v>
      </c>
      <c r="Y2772">
        <v>4753</v>
      </c>
      <c r="Z2772" t="s">
        <v>80</v>
      </c>
      <c r="AA2772" t="s">
        <v>57</v>
      </c>
      <c r="AC2772" t="s">
        <v>146</v>
      </c>
      <c r="AD2772" t="s">
        <v>4690</v>
      </c>
      <c r="AE2772" t="s">
        <v>107</v>
      </c>
      <c r="AF2772" t="s">
        <v>107</v>
      </c>
      <c r="AI2772" s="1"/>
      <c r="AJ2772" t="s">
        <v>72</v>
      </c>
      <c r="AK2772" t="s">
        <v>4691</v>
      </c>
      <c r="AL2772">
        <v>42682</v>
      </c>
      <c r="AN2772" t="b">
        <v>1</v>
      </c>
      <c r="BB2772" s="7" t="s">
        <v>735</v>
      </c>
      <c r="BC2772" s="7" t="s">
        <v>736</v>
      </c>
      <c r="BE2772" s="7">
        <v>98550</v>
      </c>
      <c r="BG2772" s="7">
        <v>28685</v>
      </c>
      <c r="BH2772" s="7">
        <v>1437.5</v>
      </c>
      <c r="BI2772">
        <v>3213.05</v>
      </c>
      <c r="BJ2772">
        <v>0</v>
      </c>
      <c r="BK2772">
        <v>0</v>
      </c>
      <c r="BL2772">
        <v>0</v>
      </c>
      <c r="BO2772" t="s">
        <v>7532</v>
      </c>
      <c r="BP2772">
        <v>8009</v>
      </c>
      <c r="BQ2772">
        <v>30282</v>
      </c>
      <c r="BR2772">
        <v>4942</v>
      </c>
      <c r="BS2772">
        <v>5594</v>
      </c>
      <c r="BT2772">
        <v>24</v>
      </c>
      <c r="BU2772" t="s">
        <v>7533</v>
      </c>
      <c r="BV2772" t="s">
        <v>4695</v>
      </c>
      <c r="BX2772">
        <v>44149.053680555553</v>
      </c>
    </row>
    <row r="2773" spans="1:76" x14ac:dyDescent="0.25">
      <c r="A2773" t="s">
        <v>7534</v>
      </c>
      <c r="B2773" t="s">
        <v>2097</v>
      </c>
      <c r="C2773" t="s">
        <v>46</v>
      </c>
      <c r="D2773">
        <v>42452</v>
      </c>
      <c r="E2773" s="1"/>
      <c r="I2773">
        <v>42452</v>
      </c>
      <c r="J2773">
        <v>2016</v>
      </c>
      <c r="K2773" t="s">
        <v>85</v>
      </c>
      <c r="L2773" t="s">
        <v>2098</v>
      </c>
      <c r="N2773" t="s">
        <v>2099</v>
      </c>
      <c r="O2773" t="s">
        <v>225</v>
      </c>
      <c r="P2773" t="s">
        <v>226</v>
      </c>
      <c r="R2773">
        <v>986621591</v>
      </c>
      <c r="S2773" t="s">
        <v>4599</v>
      </c>
      <c r="T2773" t="s">
        <v>4599</v>
      </c>
      <c r="V2773" t="s">
        <v>54</v>
      </c>
      <c r="W2773">
        <v>13</v>
      </c>
      <c r="X2773" t="s">
        <v>371</v>
      </c>
      <c r="Y2773">
        <v>4811</v>
      </c>
      <c r="Z2773" t="s">
        <v>226</v>
      </c>
      <c r="AA2773" t="s">
        <v>57</v>
      </c>
      <c r="AC2773" t="s">
        <v>146</v>
      </c>
      <c r="AD2773" t="s">
        <v>4690</v>
      </c>
      <c r="AE2773" t="s">
        <v>107</v>
      </c>
      <c r="AF2773" t="s">
        <v>107</v>
      </c>
      <c r="AI2773" s="1"/>
      <c r="AJ2773" t="s">
        <v>72</v>
      </c>
      <c r="AK2773" t="s">
        <v>4691</v>
      </c>
      <c r="AL2773">
        <v>42682</v>
      </c>
      <c r="AN2773" t="b">
        <v>1</v>
      </c>
      <c r="AQ2773" t="s">
        <v>60</v>
      </c>
      <c r="AR2773" t="s">
        <v>99</v>
      </c>
      <c r="AS2773" t="s">
        <v>4734</v>
      </c>
      <c r="BB2773" s="7" t="s">
        <v>2099</v>
      </c>
      <c r="BC2773" s="7" t="s">
        <v>225</v>
      </c>
      <c r="BE2773" s="7">
        <v>986621591</v>
      </c>
      <c r="BM2773">
        <v>173.98</v>
      </c>
      <c r="BN2773">
        <v>0</v>
      </c>
      <c r="BO2773" t="s">
        <v>7535</v>
      </c>
      <c r="BP2773">
        <v>8216</v>
      </c>
      <c r="BQ2773">
        <v>4292</v>
      </c>
      <c r="BR2773">
        <v>4936</v>
      </c>
      <c r="BT2773">
        <v>17</v>
      </c>
      <c r="BU2773" t="s">
        <v>7536</v>
      </c>
      <c r="BV2773" t="s">
        <v>4695</v>
      </c>
      <c r="BX2773">
        <v>43597.977476851855</v>
      </c>
    </row>
    <row r="2774" spans="1:76" x14ac:dyDescent="0.25">
      <c r="A2774" t="s">
        <v>7537</v>
      </c>
      <c r="B2774" t="s">
        <v>4036</v>
      </c>
      <c r="C2774" t="s">
        <v>46</v>
      </c>
      <c r="D2774">
        <v>42415</v>
      </c>
      <c r="E2774" s="1"/>
      <c r="H2774" t="s">
        <v>47</v>
      </c>
      <c r="I2774">
        <v>42415</v>
      </c>
      <c r="J2774">
        <v>2016</v>
      </c>
      <c r="K2774" t="s">
        <v>85</v>
      </c>
      <c r="L2774" t="s">
        <v>6196</v>
      </c>
      <c r="N2774" t="s">
        <v>1306</v>
      </c>
      <c r="O2774" t="s">
        <v>1481</v>
      </c>
      <c r="P2774" t="s">
        <v>394</v>
      </c>
      <c r="R2774">
        <v>98277</v>
      </c>
      <c r="S2774" t="s">
        <v>4037</v>
      </c>
      <c r="T2774" t="s">
        <v>7538</v>
      </c>
      <c r="V2774" t="s">
        <v>90</v>
      </c>
      <c r="W2774">
        <v>12</v>
      </c>
      <c r="X2774" t="s">
        <v>1527</v>
      </c>
      <c r="Y2774">
        <v>4739</v>
      </c>
      <c r="Z2774" t="s">
        <v>394</v>
      </c>
      <c r="AA2774" t="s">
        <v>57</v>
      </c>
      <c r="AC2774" t="s">
        <v>146</v>
      </c>
      <c r="AD2774" t="s">
        <v>4690</v>
      </c>
      <c r="AE2774" t="s">
        <v>107</v>
      </c>
      <c r="AF2774" t="s">
        <v>107</v>
      </c>
      <c r="AI2774" s="1"/>
      <c r="AJ2774" t="s">
        <v>72</v>
      </c>
      <c r="AK2774" t="s">
        <v>4691</v>
      </c>
      <c r="AL2774">
        <v>42682</v>
      </c>
      <c r="AN2774" t="b">
        <v>1</v>
      </c>
      <c r="AQ2774" t="s">
        <v>60</v>
      </c>
      <c r="AR2774" t="s">
        <v>99</v>
      </c>
      <c r="AS2774" t="s">
        <v>4734</v>
      </c>
      <c r="BB2774" s="7" t="s">
        <v>1306</v>
      </c>
      <c r="BC2774" s="7" t="s">
        <v>1481</v>
      </c>
      <c r="BE2774" s="7">
        <v>98277</v>
      </c>
      <c r="BG2774" s="7">
        <v>308675.88</v>
      </c>
      <c r="BH2774" s="7">
        <v>0</v>
      </c>
      <c r="BI2774">
        <v>309425.88</v>
      </c>
      <c r="BJ2774">
        <v>0</v>
      </c>
      <c r="BK2774">
        <v>0</v>
      </c>
      <c r="BL2774">
        <v>0</v>
      </c>
      <c r="BM2774">
        <v>872.14</v>
      </c>
      <c r="BN2774">
        <v>146396.98000000001</v>
      </c>
      <c r="BO2774" t="s">
        <v>7539</v>
      </c>
      <c r="BP2774">
        <v>8997</v>
      </c>
      <c r="BQ2774">
        <v>4283</v>
      </c>
      <c r="BR2774">
        <v>4924</v>
      </c>
      <c r="BS2774">
        <v>5626</v>
      </c>
      <c r="BT2774">
        <v>10</v>
      </c>
      <c r="BU2774" t="s">
        <v>7540</v>
      </c>
      <c r="BV2774" t="s">
        <v>4695</v>
      </c>
      <c r="BX2774">
        <v>44262.67827546296</v>
      </c>
    </row>
    <row r="2775" spans="1:76" x14ac:dyDescent="0.25">
      <c r="A2775" t="s">
        <v>7541</v>
      </c>
      <c r="B2775" t="s">
        <v>1878</v>
      </c>
      <c r="C2775" t="s">
        <v>46</v>
      </c>
      <c r="D2775">
        <v>42286</v>
      </c>
      <c r="E2775" s="1"/>
      <c r="H2775" t="s">
        <v>47</v>
      </c>
      <c r="I2775">
        <v>42286</v>
      </c>
      <c r="J2775">
        <v>2016</v>
      </c>
      <c r="K2775" t="s">
        <v>85</v>
      </c>
      <c r="L2775" t="s">
        <v>152</v>
      </c>
      <c r="N2775" t="s">
        <v>153</v>
      </c>
      <c r="O2775" t="s">
        <v>154</v>
      </c>
      <c r="P2775" t="s">
        <v>155</v>
      </c>
      <c r="R2775">
        <v>985065269</v>
      </c>
      <c r="S2775" t="s">
        <v>156</v>
      </c>
      <c r="T2775" t="s">
        <v>7542</v>
      </c>
      <c r="V2775" t="s">
        <v>90</v>
      </c>
      <c r="W2775">
        <v>12</v>
      </c>
      <c r="X2775" t="s">
        <v>1322</v>
      </c>
      <c r="Y2775">
        <v>4751</v>
      </c>
      <c r="Z2775" t="s">
        <v>155</v>
      </c>
      <c r="AA2775" t="s">
        <v>57</v>
      </c>
      <c r="AC2775" t="s">
        <v>146</v>
      </c>
      <c r="AD2775" t="s">
        <v>4690</v>
      </c>
      <c r="AE2775" t="s">
        <v>107</v>
      </c>
      <c r="AF2775" t="s">
        <v>107</v>
      </c>
      <c r="AI2775" s="1"/>
      <c r="AJ2775" t="s">
        <v>72</v>
      </c>
      <c r="AK2775" t="s">
        <v>4691</v>
      </c>
      <c r="AL2775">
        <v>42682</v>
      </c>
      <c r="AN2775" t="b">
        <v>1</v>
      </c>
      <c r="AQ2775" t="s">
        <v>60</v>
      </c>
      <c r="AR2775" t="s">
        <v>61</v>
      </c>
      <c r="AS2775" t="s">
        <v>100</v>
      </c>
      <c r="BB2775" s="7" t="s">
        <v>153</v>
      </c>
      <c r="BC2775" s="7" t="s">
        <v>154</v>
      </c>
      <c r="BE2775" s="7">
        <v>985065269</v>
      </c>
      <c r="BG2775" s="7">
        <v>87467.28</v>
      </c>
      <c r="BH2775" s="7">
        <v>0</v>
      </c>
      <c r="BI2775">
        <v>86685.38</v>
      </c>
      <c r="BJ2775">
        <v>0</v>
      </c>
      <c r="BK2775">
        <v>0</v>
      </c>
      <c r="BL2775">
        <v>850</v>
      </c>
      <c r="BM2775">
        <v>173.98</v>
      </c>
      <c r="BN2775">
        <v>0</v>
      </c>
      <c r="BO2775" t="s">
        <v>7543</v>
      </c>
      <c r="BP2775">
        <v>9119</v>
      </c>
      <c r="BQ2775">
        <v>26204</v>
      </c>
      <c r="BR2775">
        <v>4922</v>
      </c>
      <c r="BS2775">
        <v>5642</v>
      </c>
      <c r="BT2775">
        <v>22</v>
      </c>
      <c r="BU2775" t="s">
        <v>7270</v>
      </c>
      <c r="BV2775" t="s">
        <v>4695</v>
      </c>
      <c r="BX2775">
        <v>44149.055474537039</v>
      </c>
    </row>
    <row r="2776" spans="1:76" x14ac:dyDescent="0.25">
      <c r="A2776" t="s">
        <v>7544</v>
      </c>
      <c r="B2776" t="s">
        <v>4176</v>
      </c>
      <c r="C2776" t="s">
        <v>46</v>
      </c>
      <c r="D2776">
        <v>42534</v>
      </c>
      <c r="E2776" s="1"/>
      <c r="I2776">
        <v>42534</v>
      </c>
      <c r="J2776">
        <v>2016</v>
      </c>
      <c r="K2776" t="s">
        <v>85</v>
      </c>
      <c r="L2776" t="s">
        <v>4177</v>
      </c>
      <c r="N2776" t="s">
        <v>4178</v>
      </c>
      <c r="O2776" t="s">
        <v>162</v>
      </c>
      <c r="P2776" t="s">
        <v>68</v>
      </c>
      <c r="R2776">
        <v>98041</v>
      </c>
      <c r="T2776" t="s">
        <v>7545</v>
      </c>
      <c r="V2776" t="s">
        <v>54</v>
      </c>
      <c r="W2776">
        <v>13</v>
      </c>
      <c r="X2776" t="s">
        <v>759</v>
      </c>
      <c r="Y2776">
        <v>4866</v>
      </c>
      <c r="Z2776" t="s">
        <v>68</v>
      </c>
      <c r="AA2776" t="s">
        <v>57</v>
      </c>
      <c r="AC2776" t="s">
        <v>146</v>
      </c>
      <c r="AD2776" t="s">
        <v>4690</v>
      </c>
      <c r="AE2776" t="s">
        <v>107</v>
      </c>
      <c r="AF2776" t="s">
        <v>107</v>
      </c>
      <c r="AI2776" s="1"/>
      <c r="AJ2776" t="s">
        <v>72</v>
      </c>
      <c r="AK2776" t="s">
        <v>4691</v>
      </c>
      <c r="AL2776">
        <v>42682</v>
      </c>
      <c r="AN2776" t="b">
        <v>1</v>
      </c>
      <c r="AQ2776" t="s">
        <v>177</v>
      </c>
      <c r="BB2776" s="7" t="s">
        <v>4178</v>
      </c>
      <c r="BC2776" s="7" t="s">
        <v>162</v>
      </c>
      <c r="BE2776" s="7">
        <v>98041</v>
      </c>
      <c r="BM2776">
        <v>0</v>
      </c>
      <c r="BN2776">
        <v>495.18</v>
      </c>
      <c r="BO2776" t="s">
        <v>7546</v>
      </c>
      <c r="BP2776">
        <v>13720</v>
      </c>
      <c r="BQ2776">
        <v>4238</v>
      </c>
      <c r="BR2776">
        <v>4863</v>
      </c>
      <c r="BT2776">
        <v>44</v>
      </c>
      <c r="BU2776" t="s">
        <v>7547</v>
      </c>
      <c r="BV2776" t="s">
        <v>4695</v>
      </c>
      <c r="BX2776">
        <v>43597.977037037039</v>
      </c>
    </row>
    <row r="2777" spans="1:76" x14ac:dyDescent="0.25">
      <c r="A2777" t="s">
        <v>7548</v>
      </c>
      <c r="B2777" t="s">
        <v>3859</v>
      </c>
      <c r="C2777" t="s">
        <v>46</v>
      </c>
      <c r="D2777">
        <v>42550</v>
      </c>
      <c r="E2777" s="1"/>
      <c r="I2777">
        <v>42550</v>
      </c>
      <c r="J2777">
        <v>2016</v>
      </c>
      <c r="K2777" t="s">
        <v>85</v>
      </c>
      <c r="L2777" t="s">
        <v>3860</v>
      </c>
      <c r="N2777" t="s">
        <v>3861</v>
      </c>
      <c r="O2777" t="s">
        <v>168</v>
      </c>
      <c r="P2777" t="s">
        <v>68</v>
      </c>
      <c r="R2777">
        <v>98004</v>
      </c>
      <c r="S2777" t="s">
        <v>3862</v>
      </c>
      <c r="T2777" t="s">
        <v>7549</v>
      </c>
      <c r="V2777" t="s">
        <v>54</v>
      </c>
      <c r="W2777">
        <v>13</v>
      </c>
      <c r="X2777" t="s">
        <v>377</v>
      </c>
      <c r="Y2777">
        <v>4860</v>
      </c>
      <c r="Z2777" t="s">
        <v>68</v>
      </c>
      <c r="AA2777" t="s">
        <v>57</v>
      </c>
      <c r="AC2777" t="s">
        <v>146</v>
      </c>
      <c r="AD2777" t="s">
        <v>4690</v>
      </c>
      <c r="AE2777" t="s">
        <v>107</v>
      </c>
      <c r="AF2777" t="s">
        <v>107</v>
      </c>
      <c r="AI2777" s="1"/>
      <c r="AJ2777" t="s">
        <v>72</v>
      </c>
      <c r="AK2777" t="s">
        <v>4691</v>
      </c>
      <c r="AL2777">
        <v>42682</v>
      </c>
      <c r="AN2777" t="b">
        <v>1</v>
      </c>
      <c r="AQ2777" t="s">
        <v>177</v>
      </c>
      <c r="BB2777" s="7" t="s">
        <v>3861</v>
      </c>
      <c r="BC2777" s="7" t="s">
        <v>168</v>
      </c>
      <c r="BE2777" s="7">
        <v>98004</v>
      </c>
      <c r="BO2777" t="s">
        <v>7550</v>
      </c>
      <c r="BP2777">
        <v>15495</v>
      </c>
      <c r="BQ2777">
        <v>4221</v>
      </c>
      <c r="BR2777">
        <v>4839</v>
      </c>
      <c r="BT2777">
        <v>41</v>
      </c>
      <c r="BU2777" t="s">
        <v>7551</v>
      </c>
      <c r="BV2777" t="s">
        <v>4695</v>
      </c>
      <c r="BX2777">
        <v>43597.976875</v>
      </c>
    </row>
    <row r="2778" spans="1:76" x14ac:dyDescent="0.25">
      <c r="A2778" t="s">
        <v>7552</v>
      </c>
      <c r="B2778" t="s">
        <v>839</v>
      </c>
      <c r="C2778" t="s">
        <v>46</v>
      </c>
      <c r="D2778">
        <v>42450</v>
      </c>
      <c r="E2778" s="1"/>
      <c r="H2778" t="s">
        <v>47</v>
      </c>
      <c r="I2778">
        <v>42450</v>
      </c>
      <c r="J2778">
        <v>2016</v>
      </c>
      <c r="K2778" t="s">
        <v>85</v>
      </c>
      <c r="L2778" t="s">
        <v>840</v>
      </c>
      <c r="N2778" t="s">
        <v>841</v>
      </c>
      <c r="O2778" t="s">
        <v>736</v>
      </c>
      <c r="P2778" t="s">
        <v>80</v>
      </c>
      <c r="R2778">
        <v>98550</v>
      </c>
      <c r="S2778" t="s">
        <v>842</v>
      </c>
      <c r="T2778" t="s">
        <v>7553</v>
      </c>
      <c r="V2778" t="s">
        <v>54</v>
      </c>
      <c r="W2778">
        <v>13</v>
      </c>
      <c r="X2778" t="s">
        <v>82</v>
      </c>
      <c r="Y2778">
        <v>4825</v>
      </c>
      <c r="Z2778" t="s">
        <v>80</v>
      </c>
      <c r="AA2778" t="s">
        <v>57</v>
      </c>
      <c r="AC2778" t="s">
        <v>146</v>
      </c>
      <c r="AD2778" t="s">
        <v>4690</v>
      </c>
      <c r="AE2778" t="s">
        <v>107</v>
      </c>
      <c r="AF2778" t="s">
        <v>107</v>
      </c>
      <c r="AI2778" s="1"/>
      <c r="AJ2778" t="s">
        <v>72</v>
      </c>
      <c r="AK2778" t="s">
        <v>4691</v>
      </c>
      <c r="AL2778">
        <v>42682</v>
      </c>
      <c r="AN2778" t="b">
        <v>1</v>
      </c>
      <c r="AQ2778" t="s">
        <v>177</v>
      </c>
      <c r="BB2778" s="7" t="s">
        <v>841</v>
      </c>
      <c r="BC2778" s="7" t="s">
        <v>736</v>
      </c>
      <c r="BE2778" s="7">
        <v>98550</v>
      </c>
      <c r="BG2778" s="7">
        <v>4677</v>
      </c>
      <c r="BH2778" s="7">
        <v>0</v>
      </c>
      <c r="BI2778">
        <v>4563.1899999999996</v>
      </c>
      <c r="BJ2778">
        <v>0</v>
      </c>
      <c r="BK2778">
        <v>0</v>
      </c>
      <c r="BL2778">
        <v>0</v>
      </c>
      <c r="BO2778" t="s">
        <v>7554</v>
      </c>
      <c r="BP2778">
        <v>15834</v>
      </c>
      <c r="BQ2778">
        <v>4217</v>
      </c>
      <c r="BR2778">
        <v>4835</v>
      </c>
      <c r="BS2778">
        <v>5998</v>
      </c>
      <c r="BT2778">
        <v>24</v>
      </c>
      <c r="BU2778" t="s">
        <v>7555</v>
      </c>
      <c r="BV2778" t="s">
        <v>4695</v>
      </c>
      <c r="BX2778">
        <v>44149.070937500001</v>
      </c>
    </row>
    <row r="2779" spans="1:76" x14ac:dyDescent="0.25">
      <c r="A2779" t="s">
        <v>11117</v>
      </c>
      <c r="B2779" t="s">
        <v>2348</v>
      </c>
      <c r="C2779" t="s">
        <v>46</v>
      </c>
      <c r="D2779">
        <v>42470</v>
      </c>
      <c r="E2779" s="1"/>
      <c r="H2779" t="s">
        <v>47</v>
      </c>
      <c r="I2779">
        <v>42470</v>
      </c>
      <c r="J2779">
        <v>2016</v>
      </c>
      <c r="K2779" t="s">
        <v>77</v>
      </c>
      <c r="L2779" t="s">
        <v>11118</v>
      </c>
      <c r="N2779" t="s">
        <v>2777</v>
      </c>
      <c r="O2779" t="s">
        <v>225</v>
      </c>
      <c r="P2779" t="s">
        <v>226</v>
      </c>
      <c r="Q2779" t="s">
        <v>52</v>
      </c>
      <c r="R2779">
        <v>98687</v>
      </c>
      <c r="S2779" t="s">
        <v>1170</v>
      </c>
      <c r="T2779" t="s">
        <v>11119</v>
      </c>
      <c r="U2779" t="s">
        <v>11120</v>
      </c>
      <c r="V2779" t="s">
        <v>54</v>
      </c>
      <c r="W2779">
        <v>13</v>
      </c>
      <c r="X2779" t="s">
        <v>371</v>
      </c>
      <c r="Y2779">
        <v>4811</v>
      </c>
      <c r="Z2779" t="s">
        <v>226</v>
      </c>
      <c r="AA2779" t="s">
        <v>57</v>
      </c>
      <c r="AC2779" t="s">
        <v>146</v>
      </c>
      <c r="AD2779" t="s">
        <v>4690</v>
      </c>
      <c r="AE2779" t="s">
        <v>107</v>
      </c>
      <c r="AF2779" t="s">
        <v>107</v>
      </c>
      <c r="AI2779" s="1"/>
      <c r="AJ2779" t="s">
        <v>72</v>
      </c>
      <c r="AK2779" t="s">
        <v>4691</v>
      </c>
      <c r="AL2779">
        <v>42682</v>
      </c>
      <c r="AM2779" t="s">
        <v>4692</v>
      </c>
      <c r="AN2779" t="b">
        <v>1</v>
      </c>
      <c r="BB2779" s="7" t="s">
        <v>1172</v>
      </c>
      <c r="BC2779" s="7" t="s">
        <v>225</v>
      </c>
      <c r="BD2779" s="7" t="s">
        <v>52</v>
      </c>
      <c r="BE2779" s="7">
        <v>98682</v>
      </c>
      <c r="BF2779" s="7" t="s">
        <v>11120</v>
      </c>
      <c r="BG2779" s="7">
        <v>8758.2900000000009</v>
      </c>
      <c r="BH2779" s="7">
        <v>0</v>
      </c>
      <c r="BI2779">
        <v>8758.2900000000009</v>
      </c>
      <c r="BJ2779">
        <v>0</v>
      </c>
      <c r="BK2779">
        <v>0</v>
      </c>
      <c r="BL2779">
        <v>0</v>
      </c>
      <c r="BO2779" t="s">
        <v>11121</v>
      </c>
      <c r="BP2779">
        <v>8084</v>
      </c>
      <c r="BQ2779">
        <v>25643</v>
      </c>
      <c r="BR2779">
        <v>4275</v>
      </c>
      <c r="BS2779">
        <v>5599</v>
      </c>
      <c r="BT2779">
        <v>17</v>
      </c>
      <c r="BU2779" t="s">
        <v>6327</v>
      </c>
      <c r="BV2779" t="s">
        <v>4695</v>
      </c>
      <c r="BX2779">
        <v>44149.053900462961</v>
      </c>
    </row>
    <row r="2780" spans="1:76" x14ac:dyDescent="0.25">
      <c r="A2780" t="s">
        <v>11130</v>
      </c>
      <c r="B2780" t="s">
        <v>2903</v>
      </c>
      <c r="C2780" t="s">
        <v>46</v>
      </c>
      <c r="D2780">
        <v>42498</v>
      </c>
      <c r="E2780" s="1"/>
      <c r="H2780" t="s">
        <v>47</v>
      </c>
      <c r="I2780">
        <v>42498</v>
      </c>
      <c r="J2780">
        <v>2016</v>
      </c>
      <c r="K2780" t="s">
        <v>85</v>
      </c>
      <c r="L2780" t="s">
        <v>11131</v>
      </c>
      <c r="N2780" t="s">
        <v>4410</v>
      </c>
      <c r="O2780" t="s">
        <v>557</v>
      </c>
      <c r="P2780" t="s">
        <v>322</v>
      </c>
      <c r="Q2780" t="s">
        <v>52</v>
      </c>
      <c r="R2780">
        <v>99301</v>
      </c>
      <c r="S2780" t="s">
        <v>4411</v>
      </c>
      <c r="T2780" t="s">
        <v>11132</v>
      </c>
      <c r="U2780" t="s">
        <v>11133</v>
      </c>
      <c r="V2780" t="s">
        <v>54</v>
      </c>
      <c r="W2780">
        <v>13</v>
      </c>
      <c r="X2780" t="s">
        <v>324</v>
      </c>
      <c r="Y2780">
        <v>4795</v>
      </c>
      <c r="Z2780" t="s">
        <v>322</v>
      </c>
      <c r="AA2780" t="s">
        <v>57</v>
      </c>
      <c r="AC2780" t="s">
        <v>146</v>
      </c>
      <c r="AD2780" t="s">
        <v>4690</v>
      </c>
      <c r="AE2780" t="s">
        <v>107</v>
      </c>
      <c r="AF2780" t="s">
        <v>107</v>
      </c>
      <c r="AI2780" s="1"/>
      <c r="AJ2780" t="s">
        <v>72</v>
      </c>
      <c r="AK2780" t="s">
        <v>4691</v>
      </c>
      <c r="AL2780">
        <v>42682</v>
      </c>
      <c r="AM2780" t="s">
        <v>4692</v>
      </c>
      <c r="AN2780" t="b">
        <v>1</v>
      </c>
      <c r="AQ2780" t="s">
        <v>60</v>
      </c>
      <c r="AR2780" t="s">
        <v>99</v>
      </c>
      <c r="AS2780" t="s">
        <v>4734</v>
      </c>
      <c r="BB2780" s="7" t="s">
        <v>793</v>
      </c>
      <c r="BC2780" s="7" t="s">
        <v>101</v>
      </c>
      <c r="BD2780" s="7" t="s">
        <v>52</v>
      </c>
      <c r="BE2780" s="7">
        <v>98108</v>
      </c>
      <c r="BG2780" s="7">
        <v>12650.93</v>
      </c>
      <c r="BH2780" s="7">
        <v>0</v>
      </c>
      <c r="BI2780">
        <v>12650.93</v>
      </c>
      <c r="BJ2780">
        <v>0</v>
      </c>
      <c r="BK2780">
        <v>0</v>
      </c>
      <c r="BL2780">
        <v>0</v>
      </c>
      <c r="BM2780">
        <v>988.13</v>
      </c>
      <c r="BN2780">
        <v>0</v>
      </c>
      <c r="BO2780" t="s">
        <v>11134</v>
      </c>
      <c r="BP2780">
        <v>7362</v>
      </c>
      <c r="BQ2780">
        <v>892</v>
      </c>
      <c r="BR2780">
        <v>4302</v>
      </c>
      <c r="BS2780">
        <v>5568</v>
      </c>
      <c r="BT2780">
        <v>9</v>
      </c>
      <c r="BU2780" t="s">
        <v>5851</v>
      </c>
      <c r="BV2780" t="s">
        <v>4695</v>
      </c>
      <c r="BX2780">
        <v>44149.052743055552</v>
      </c>
    </row>
    <row r="2781" spans="1:76" x14ac:dyDescent="0.25">
      <c r="A2781" t="s">
        <v>11143</v>
      </c>
      <c r="B2781" t="s">
        <v>2893</v>
      </c>
      <c r="C2781" t="s">
        <v>46</v>
      </c>
      <c r="D2781">
        <v>42501</v>
      </c>
      <c r="E2781" s="1"/>
      <c r="H2781" t="s">
        <v>47</v>
      </c>
      <c r="I2781">
        <v>42501</v>
      </c>
      <c r="J2781">
        <v>2016</v>
      </c>
      <c r="K2781" t="s">
        <v>85</v>
      </c>
      <c r="L2781" t="s">
        <v>11144</v>
      </c>
      <c r="N2781" t="s">
        <v>2894</v>
      </c>
      <c r="O2781" t="s">
        <v>573</v>
      </c>
      <c r="P2781" t="s">
        <v>291</v>
      </c>
      <c r="Q2781" t="s">
        <v>52</v>
      </c>
      <c r="R2781">
        <v>98837</v>
      </c>
      <c r="S2781" t="s">
        <v>11145</v>
      </c>
      <c r="T2781" t="s">
        <v>11145</v>
      </c>
      <c r="U2781" t="s">
        <v>11146</v>
      </c>
      <c r="V2781" t="s">
        <v>54</v>
      </c>
      <c r="W2781">
        <v>13</v>
      </c>
      <c r="X2781" t="s">
        <v>574</v>
      </c>
      <c r="Y2781">
        <v>4803</v>
      </c>
      <c r="Z2781" t="s">
        <v>291</v>
      </c>
      <c r="AA2781" t="s">
        <v>57</v>
      </c>
      <c r="AC2781" t="s">
        <v>146</v>
      </c>
      <c r="AD2781" t="s">
        <v>4690</v>
      </c>
      <c r="AE2781" t="s">
        <v>107</v>
      </c>
      <c r="AF2781" t="s">
        <v>107</v>
      </c>
      <c r="AI2781" s="1"/>
      <c r="AJ2781" t="s">
        <v>72</v>
      </c>
      <c r="AK2781" t="s">
        <v>4691</v>
      </c>
      <c r="AL2781">
        <v>42682</v>
      </c>
      <c r="AM2781" t="s">
        <v>4692</v>
      </c>
      <c r="AN2781" t="b">
        <v>1</v>
      </c>
      <c r="AQ2781" t="s">
        <v>60</v>
      </c>
      <c r="AR2781" t="s">
        <v>99</v>
      </c>
      <c r="AS2781" t="s">
        <v>4734</v>
      </c>
      <c r="BB2781" s="7" t="s">
        <v>2895</v>
      </c>
      <c r="BC2781" s="7" t="s">
        <v>573</v>
      </c>
      <c r="BD2781" s="7" t="s">
        <v>52</v>
      </c>
      <c r="BE2781" s="7">
        <v>98837</v>
      </c>
      <c r="BF2781" s="7" t="s">
        <v>11147</v>
      </c>
      <c r="BG2781" s="7">
        <v>2732</v>
      </c>
      <c r="BH2781" s="7">
        <v>118.69</v>
      </c>
      <c r="BI2781">
        <v>1625.03</v>
      </c>
      <c r="BJ2781">
        <v>0</v>
      </c>
      <c r="BK2781">
        <v>0</v>
      </c>
      <c r="BL2781">
        <v>0</v>
      </c>
      <c r="BM2781">
        <v>289.97000000000003</v>
      </c>
      <c r="BN2781">
        <v>0</v>
      </c>
      <c r="BO2781" t="s">
        <v>11148</v>
      </c>
      <c r="BP2781">
        <v>20900</v>
      </c>
      <c r="BQ2781">
        <v>3953</v>
      </c>
      <c r="BR2781">
        <v>4467</v>
      </c>
      <c r="BS2781">
        <v>6339</v>
      </c>
      <c r="BT2781">
        <v>13</v>
      </c>
      <c r="BU2781" t="s">
        <v>11149</v>
      </c>
      <c r="BV2781" t="s">
        <v>4695</v>
      </c>
      <c r="BX2781">
        <v>44149.085162037038</v>
      </c>
    </row>
    <row r="2782" spans="1:76" x14ac:dyDescent="0.25">
      <c r="A2782" t="s">
        <v>11166</v>
      </c>
      <c r="B2782" t="s">
        <v>2606</v>
      </c>
      <c r="C2782" t="s">
        <v>46</v>
      </c>
      <c r="D2782">
        <v>42475</v>
      </c>
      <c r="E2782" s="1"/>
      <c r="H2782" t="s">
        <v>47</v>
      </c>
      <c r="I2782">
        <v>42475</v>
      </c>
      <c r="J2782">
        <v>2016</v>
      </c>
      <c r="K2782" t="s">
        <v>85</v>
      </c>
      <c r="L2782" t="s">
        <v>11167</v>
      </c>
      <c r="N2782" t="s">
        <v>2607</v>
      </c>
      <c r="O2782" t="s">
        <v>542</v>
      </c>
      <c r="P2782" t="s">
        <v>68</v>
      </c>
      <c r="Q2782" t="s">
        <v>52</v>
      </c>
      <c r="R2782">
        <v>98093</v>
      </c>
      <c r="S2782" t="s">
        <v>2608</v>
      </c>
      <c r="T2782" t="s">
        <v>11168</v>
      </c>
      <c r="U2782" t="s">
        <v>11169</v>
      </c>
      <c r="V2782" t="s">
        <v>54</v>
      </c>
      <c r="W2782">
        <v>13</v>
      </c>
      <c r="X2782" t="s">
        <v>745</v>
      </c>
      <c r="Y2782">
        <v>4837</v>
      </c>
      <c r="Z2782" t="s">
        <v>68</v>
      </c>
      <c r="AA2782" t="s">
        <v>57</v>
      </c>
      <c r="AC2782" t="s">
        <v>146</v>
      </c>
      <c r="AD2782" t="s">
        <v>4690</v>
      </c>
      <c r="AE2782" t="s">
        <v>107</v>
      </c>
      <c r="AF2782" t="s">
        <v>107</v>
      </c>
      <c r="AI2782" s="1"/>
      <c r="AJ2782" t="s">
        <v>72</v>
      </c>
      <c r="AK2782" t="s">
        <v>4691</v>
      </c>
      <c r="AL2782">
        <v>42682</v>
      </c>
      <c r="AM2782" t="s">
        <v>4692</v>
      </c>
      <c r="AN2782" t="b">
        <v>1</v>
      </c>
      <c r="AQ2782" t="s">
        <v>60</v>
      </c>
      <c r="AR2782" t="s">
        <v>61</v>
      </c>
      <c r="AS2782" t="s">
        <v>4734</v>
      </c>
      <c r="BB2782" s="7" t="s">
        <v>2609</v>
      </c>
      <c r="BC2782" s="7" t="s">
        <v>542</v>
      </c>
      <c r="BD2782" s="7" t="s">
        <v>52</v>
      </c>
      <c r="BE2782" s="7">
        <v>98023</v>
      </c>
      <c r="BF2782" s="7" t="s">
        <v>11169</v>
      </c>
      <c r="BG2782" s="7">
        <v>275546.73</v>
      </c>
      <c r="BH2782" s="7">
        <v>0</v>
      </c>
      <c r="BI2782">
        <v>276447.56</v>
      </c>
      <c r="BJ2782">
        <v>-197.79</v>
      </c>
      <c r="BK2782">
        <v>0</v>
      </c>
      <c r="BL2782">
        <v>4445</v>
      </c>
      <c r="BM2782">
        <v>226180.9</v>
      </c>
      <c r="BN2782">
        <v>261564.17</v>
      </c>
      <c r="BO2782" t="s">
        <v>11170</v>
      </c>
      <c r="BP2782">
        <v>16146</v>
      </c>
      <c r="BQ2782">
        <v>636</v>
      </c>
      <c r="BR2782">
        <v>4568</v>
      </c>
      <c r="BS2782">
        <v>6009</v>
      </c>
      <c r="BT2782">
        <v>30</v>
      </c>
      <c r="BU2782" t="s">
        <v>11171</v>
      </c>
      <c r="BV2782" t="s">
        <v>4695</v>
      </c>
      <c r="BX2782">
        <v>44149.071284722224</v>
      </c>
    </row>
    <row r="2783" spans="1:76" x14ac:dyDescent="0.25">
      <c r="A2783" t="s">
        <v>11172</v>
      </c>
      <c r="B2783" t="s">
        <v>4349</v>
      </c>
      <c r="C2783" t="s">
        <v>46</v>
      </c>
      <c r="D2783">
        <v>42493</v>
      </c>
      <c r="E2783" s="1"/>
      <c r="H2783" t="s">
        <v>47</v>
      </c>
      <c r="I2783">
        <v>42493</v>
      </c>
      <c r="J2783">
        <v>2016</v>
      </c>
      <c r="K2783" t="s">
        <v>85</v>
      </c>
      <c r="L2783" t="s">
        <v>11173</v>
      </c>
      <c r="N2783" t="s">
        <v>4350</v>
      </c>
      <c r="O2783" t="s">
        <v>110</v>
      </c>
      <c r="P2783" t="s">
        <v>115</v>
      </c>
      <c r="Q2783" t="s">
        <v>52</v>
      </c>
      <c r="R2783">
        <v>98366</v>
      </c>
      <c r="S2783" t="s">
        <v>11174</v>
      </c>
      <c r="T2783" t="s">
        <v>11174</v>
      </c>
      <c r="U2783" t="s">
        <v>11175</v>
      </c>
      <c r="V2783" t="s">
        <v>54</v>
      </c>
      <c r="W2783">
        <v>13</v>
      </c>
      <c r="X2783" t="s">
        <v>114</v>
      </c>
      <c r="Y2783">
        <v>4829</v>
      </c>
      <c r="Z2783" t="s">
        <v>115</v>
      </c>
      <c r="AA2783" t="s">
        <v>57</v>
      </c>
      <c r="AC2783" t="s">
        <v>146</v>
      </c>
      <c r="AD2783" t="s">
        <v>4690</v>
      </c>
      <c r="AE2783" t="s">
        <v>107</v>
      </c>
      <c r="AF2783" t="s">
        <v>107</v>
      </c>
      <c r="AI2783" s="1"/>
      <c r="AJ2783" t="s">
        <v>72</v>
      </c>
      <c r="AK2783" t="s">
        <v>4691</v>
      </c>
      <c r="AL2783">
        <v>42682</v>
      </c>
      <c r="AM2783" t="s">
        <v>4692</v>
      </c>
      <c r="AN2783" t="b">
        <v>1</v>
      </c>
      <c r="AQ2783" t="s">
        <v>177</v>
      </c>
      <c r="BB2783" s="7" t="s">
        <v>4350</v>
      </c>
      <c r="BC2783" s="7" t="s">
        <v>110</v>
      </c>
      <c r="BD2783" s="7" t="s">
        <v>52</v>
      </c>
      <c r="BE2783" s="7">
        <v>98366</v>
      </c>
      <c r="BF2783" s="7" t="s">
        <v>11175</v>
      </c>
      <c r="BG2783" s="7">
        <v>1952.5</v>
      </c>
      <c r="BH2783" s="7">
        <v>0</v>
      </c>
      <c r="BI2783">
        <v>1333.94</v>
      </c>
      <c r="BJ2783">
        <v>0</v>
      </c>
      <c r="BK2783">
        <v>0</v>
      </c>
      <c r="BL2783">
        <v>0</v>
      </c>
      <c r="BO2783" t="s">
        <v>11176</v>
      </c>
      <c r="BP2783">
        <v>12187</v>
      </c>
      <c r="BQ2783">
        <v>3707</v>
      </c>
      <c r="BR2783">
        <v>4090</v>
      </c>
      <c r="BS2783">
        <v>5796</v>
      </c>
      <c r="BT2783">
        <v>26</v>
      </c>
      <c r="BU2783" t="s">
        <v>11177</v>
      </c>
      <c r="BV2783" t="s">
        <v>4695</v>
      </c>
      <c r="BX2783">
        <v>44149.063796296294</v>
      </c>
    </row>
    <row r="2784" spans="1:76" x14ac:dyDescent="0.25">
      <c r="A2784" t="s">
        <v>11274</v>
      </c>
      <c r="B2784" t="s">
        <v>6205</v>
      </c>
      <c r="C2784" t="s">
        <v>46</v>
      </c>
      <c r="D2784">
        <v>42163</v>
      </c>
      <c r="E2784" s="1"/>
      <c r="I2784">
        <v>42163</v>
      </c>
      <c r="J2784">
        <v>2016</v>
      </c>
      <c r="K2784" t="s">
        <v>77</v>
      </c>
      <c r="L2784" t="s">
        <v>6206</v>
      </c>
      <c r="N2784" t="s">
        <v>6207</v>
      </c>
      <c r="O2784" t="s">
        <v>1750</v>
      </c>
      <c r="P2784" t="s">
        <v>68</v>
      </c>
      <c r="Q2784" t="s">
        <v>52</v>
      </c>
      <c r="R2784">
        <v>98028</v>
      </c>
      <c r="S2784" t="s">
        <v>6208</v>
      </c>
      <c r="T2784" t="s">
        <v>6209</v>
      </c>
      <c r="U2784" t="s">
        <v>6210</v>
      </c>
      <c r="V2784" t="s">
        <v>5653</v>
      </c>
      <c r="W2784">
        <v>49</v>
      </c>
      <c r="X2784" t="s">
        <v>6211</v>
      </c>
      <c r="Y2784">
        <v>3788</v>
      </c>
      <c r="Z2784" t="s">
        <v>68</v>
      </c>
      <c r="AA2784" t="s">
        <v>4785</v>
      </c>
      <c r="AB2784">
        <v>51171</v>
      </c>
      <c r="AC2784" t="s">
        <v>146</v>
      </c>
      <c r="AD2784" t="s">
        <v>4690</v>
      </c>
      <c r="AE2784" t="s">
        <v>107</v>
      </c>
      <c r="AF2784" t="s">
        <v>107</v>
      </c>
      <c r="AI2784" s="1"/>
      <c r="AJ2784" t="s">
        <v>72</v>
      </c>
      <c r="AK2784" t="s">
        <v>4691</v>
      </c>
      <c r="AL2784">
        <v>42682</v>
      </c>
      <c r="AM2784" t="s">
        <v>4878</v>
      </c>
      <c r="AN2784" t="b">
        <v>1</v>
      </c>
      <c r="BB2784" s="7" t="s">
        <v>6212</v>
      </c>
      <c r="BC2784" s="7" t="s">
        <v>1750</v>
      </c>
      <c r="BD2784" s="7" t="s">
        <v>52</v>
      </c>
      <c r="BE2784" s="7">
        <v>98028</v>
      </c>
      <c r="BO2784" t="s">
        <v>11275</v>
      </c>
      <c r="BP2784">
        <v>7888</v>
      </c>
      <c r="BQ2784">
        <v>3831</v>
      </c>
      <c r="BR2784">
        <v>4281</v>
      </c>
      <c r="BU2784" t="s">
        <v>6214</v>
      </c>
      <c r="BV2784" t="s">
        <v>4695</v>
      </c>
      <c r="BX2784">
        <v>43597.968032407407</v>
      </c>
    </row>
    <row r="2785" spans="1:76" x14ac:dyDescent="0.25">
      <c r="A2785" t="s">
        <v>11339</v>
      </c>
      <c r="B2785" t="s">
        <v>11340</v>
      </c>
      <c r="C2785" t="s">
        <v>46</v>
      </c>
      <c r="D2785">
        <v>42495</v>
      </c>
      <c r="E2785" s="1"/>
      <c r="H2785" t="s">
        <v>47</v>
      </c>
      <c r="I2785">
        <v>42495</v>
      </c>
      <c r="J2785">
        <v>2016</v>
      </c>
      <c r="K2785" t="s">
        <v>85</v>
      </c>
      <c r="L2785" t="s">
        <v>11341</v>
      </c>
      <c r="N2785" t="s">
        <v>11342</v>
      </c>
      <c r="O2785" t="s">
        <v>105</v>
      </c>
      <c r="P2785" t="s">
        <v>105</v>
      </c>
      <c r="Q2785" t="s">
        <v>52</v>
      </c>
      <c r="R2785">
        <v>99212</v>
      </c>
      <c r="S2785" t="s">
        <v>2507</v>
      </c>
      <c r="T2785" t="s">
        <v>11343</v>
      </c>
      <c r="U2785" t="s">
        <v>11344</v>
      </c>
      <c r="V2785" t="s">
        <v>4807</v>
      </c>
      <c r="W2785">
        <v>23</v>
      </c>
      <c r="X2785" t="s">
        <v>6703</v>
      </c>
      <c r="Y2785">
        <v>4151</v>
      </c>
      <c r="Z2785" t="s">
        <v>105</v>
      </c>
      <c r="AA2785" t="s">
        <v>4785</v>
      </c>
      <c r="AB2785">
        <v>287243</v>
      </c>
      <c r="AC2785" t="s">
        <v>146</v>
      </c>
      <c r="AD2785" t="s">
        <v>4690</v>
      </c>
      <c r="AE2785" t="s">
        <v>107</v>
      </c>
      <c r="AF2785" t="s">
        <v>107</v>
      </c>
      <c r="AI2785" s="1"/>
      <c r="AJ2785" t="s">
        <v>72</v>
      </c>
      <c r="AK2785" t="s">
        <v>4691</v>
      </c>
      <c r="AL2785">
        <v>42682</v>
      </c>
      <c r="AM2785" t="s">
        <v>4692</v>
      </c>
      <c r="AN2785" t="b">
        <v>1</v>
      </c>
      <c r="AQ2785" t="s">
        <v>60</v>
      </c>
      <c r="AR2785" t="s">
        <v>99</v>
      </c>
      <c r="BB2785" s="7" t="s">
        <v>11342</v>
      </c>
      <c r="BC2785" s="7" t="s">
        <v>105</v>
      </c>
      <c r="BD2785" s="7" t="s">
        <v>52</v>
      </c>
      <c r="BE2785" s="7">
        <v>99212</v>
      </c>
      <c r="BF2785" s="7" t="s">
        <v>11345</v>
      </c>
      <c r="BG2785" s="7">
        <v>51190.02</v>
      </c>
      <c r="BH2785" s="7">
        <v>0</v>
      </c>
      <c r="BI2785">
        <v>50512.32</v>
      </c>
      <c r="BJ2785">
        <v>0</v>
      </c>
      <c r="BK2785">
        <v>0</v>
      </c>
      <c r="BL2785">
        <v>0</v>
      </c>
      <c r="BM2785">
        <v>347.97</v>
      </c>
      <c r="BN2785">
        <v>0</v>
      </c>
      <c r="BO2785" t="s">
        <v>11346</v>
      </c>
      <c r="BP2785">
        <v>1555</v>
      </c>
      <c r="BQ2785">
        <v>3993</v>
      </c>
      <c r="BR2785">
        <v>4525</v>
      </c>
      <c r="BS2785">
        <v>5312</v>
      </c>
      <c r="BU2785" t="s">
        <v>11347</v>
      </c>
      <c r="BV2785" t="s">
        <v>4695</v>
      </c>
      <c r="BX2785">
        <v>44149.040752314817</v>
      </c>
    </row>
    <row r="2786" spans="1:76" x14ac:dyDescent="0.25">
      <c r="A2786" t="s">
        <v>11348</v>
      </c>
      <c r="B2786" t="s">
        <v>2619</v>
      </c>
      <c r="C2786" t="s">
        <v>46</v>
      </c>
      <c r="D2786">
        <v>42520</v>
      </c>
      <c r="E2786" s="1"/>
      <c r="H2786" t="s">
        <v>47</v>
      </c>
      <c r="I2786">
        <v>42520</v>
      </c>
      <c r="J2786">
        <v>2016</v>
      </c>
      <c r="K2786" t="s">
        <v>85</v>
      </c>
      <c r="L2786" t="s">
        <v>11349</v>
      </c>
      <c r="N2786" t="s">
        <v>2620</v>
      </c>
      <c r="O2786" t="s">
        <v>225</v>
      </c>
      <c r="P2786" t="s">
        <v>226</v>
      </c>
      <c r="Q2786" t="s">
        <v>52</v>
      </c>
      <c r="R2786" t="s">
        <v>11350</v>
      </c>
      <c r="S2786" t="s">
        <v>2621</v>
      </c>
      <c r="T2786" t="s">
        <v>11351</v>
      </c>
      <c r="U2786" t="s">
        <v>11352</v>
      </c>
      <c r="V2786" t="s">
        <v>54</v>
      </c>
      <c r="W2786">
        <v>13</v>
      </c>
      <c r="X2786" t="s">
        <v>371</v>
      </c>
      <c r="Y2786">
        <v>4811</v>
      </c>
      <c r="Z2786" t="s">
        <v>226</v>
      </c>
      <c r="AA2786" t="s">
        <v>57</v>
      </c>
      <c r="AC2786" t="s">
        <v>146</v>
      </c>
      <c r="AD2786" t="s">
        <v>4690</v>
      </c>
      <c r="AE2786" t="s">
        <v>107</v>
      </c>
      <c r="AF2786" t="s">
        <v>107</v>
      </c>
      <c r="AI2786" s="1"/>
      <c r="AJ2786" t="s">
        <v>72</v>
      </c>
      <c r="AK2786" t="s">
        <v>4691</v>
      </c>
      <c r="AL2786">
        <v>42682</v>
      </c>
      <c r="AM2786" t="s">
        <v>4692</v>
      </c>
      <c r="AN2786" t="b">
        <v>1</v>
      </c>
      <c r="AQ2786" t="s">
        <v>177</v>
      </c>
      <c r="BB2786" s="7" t="s">
        <v>2620</v>
      </c>
      <c r="BC2786" s="7" t="s">
        <v>225</v>
      </c>
      <c r="BD2786" s="7" t="s">
        <v>52</v>
      </c>
      <c r="BE2786" s="7">
        <v>98684</v>
      </c>
      <c r="BG2786" s="7">
        <v>3969.88</v>
      </c>
      <c r="BH2786" s="7">
        <v>0</v>
      </c>
      <c r="BI2786">
        <v>4584.18</v>
      </c>
      <c r="BJ2786">
        <v>-2552</v>
      </c>
      <c r="BK2786">
        <v>0</v>
      </c>
      <c r="BL2786">
        <v>0</v>
      </c>
      <c r="BO2786" t="s">
        <v>11353</v>
      </c>
      <c r="BP2786">
        <v>6636</v>
      </c>
      <c r="BQ2786">
        <v>3868</v>
      </c>
      <c r="BR2786">
        <v>4334</v>
      </c>
      <c r="BS2786">
        <v>5545</v>
      </c>
      <c r="BT2786">
        <v>17</v>
      </c>
      <c r="BU2786" t="s">
        <v>11354</v>
      </c>
      <c r="BV2786" t="s">
        <v>4695</v>
      </c>
      <c r="BX2786">
        <v>44149.051851851851</v>
      </c>
    </row>
    <row r="2787" spans="1:76" x14ac:dyDescent="0.25">
      <c r="A2787" t="s">
        <v>11355</v>
      </c>
      <c r="B2787" t="s">
        <v>3891</v>
      </c>
      <c r="C2787" t="s">
        <v>46</v>
      </c>
      <c r="D2787">
        <v>42493</v>
      </c>
      <c r="E2787" s="1"/>
      <c r="I2787">
        <v>42493</v>
      </c>
      <c r="J2787">
        <v>2016</v>
      </c>
      <c r="K2787" t="s">
        <v>85</v>
      </c>
      <c r="L2787" t="s">
        <v>11356</v>
      </c>
      <c r="N2787" t="s">
        <v>4579</v>
      </c>
      <c r="O2787" t="s">
        <v>101</v>
      </c>
      <c r="P2787" t="s">
        <v>68</v>
      </c>
      <c r="Q2787" t="s">
        <v>52</v>
      </c>
      <c r="R2787">
        <v>98111</v>
      </c>
      <c r="S2787" t="s">
        <v>3893</v>
      </c>
      <c r="T2787" t="s">
        <v>11357</v>
      </c>
      <c r="U2787" t="s">
        <v>11358</v>
      </c>
      <c r="V2787" t="s">
        <v>54</v>
      </c>
      <c r="W2787">
        <v>13</v>
      </c>
      <c r="X2787" t="s">
        <v>646</v>
      </c>
      <c r="Y2787">
        <v>4845</v>
      </c>
      <c r="Z2787" t="s">
        <v>68</v>
      </c>
      <c r="AA2787" t="s">
        <v>57</v>
      </c>
      <c r="AC2787" t="s">
        <v>146</v>
      </c>
      <c r="AD2787" t="s">
        <v>4690</v>
      </c>
      <c r="AE2787" t="s">
        <v>107</v>
      </c>
      <c r="AF2787" t="s">
        <v>107</v>
      </c>
      <c r="AI2787" s="1"/>
      <c r="AJ2787" t="s">
        <v>72</v>
      </c>
      <c r="AK2787" t="s">
        <v>4691</v>
      </c>
      <c r="AL2787">
        <v>42682</v>
      </c>
      <c r="AM2787" t="s">
        <v>4878</v>
      </c>
      <c r="AN2787" t="b">
        <v>1</v>
      </c>
      <c r="AQ2787" t="s">
        <v>177</v>
      </c>
      <c r="BB2787" s="7" t="s">
        <v>4579</v>
      </c>
      <c r="BC2787" s="7" t="s">
        <v>101</v>
      </c>
      <c r="BD2787" s="7" t="s">
        <v>52</v>
      </c>
      <c r="BE2787" s="7">
        <v>98111</v>
      </c>
      <c r="BF2787" s="7" t="s">
        <v>11358</v>
      </c>
      <c r="BO2787" t="s">
        <v>11359</v>
      </c>
      <c r="BP2787">
        <v>10620</v>
      </c>
      <c r="BQ2787">
        <v>1618</v>
      </c>
      <c r="BR2787">
        <v>4154</v>
      </c>
      <c r="BT2787">
        <v>34</v>
      </c>
      <c r="BU2787" t="s">
        <v>11360</v>
      </c>
      <c r="BV2787" t="s">
        <v>4695</v>
      </c>
      <c r="BX2787">
        <v>43597.966006944444</v>
      </c>
    </row>
    <row r="2788" spans="1:76" x14ac:dyDescent="0.25">
      <c r="A2788" t="s">
        <v>11361</v>
      </c>
      <c r="B2788" t="s">
        <v>4500</v>
      </c>
      <c r="C2788" t="s">
        <v>46</v>
      </c>
      <c r="D2788">
        <v>42516</v>
      </c>
      <c r="E2788" s="1"/>
      <c r="I2788">
        <v>42516</v>
      </c>
      <c r="J2788">
        <v>2016</v>
      </c>
      <c r="K2788" t="s">
        <v>85</v>
      </c>
      <c r="L2788" t="s">
        <v>11362</v>
      </c>
      <c r="N2788" t="s">
        <v>4501</v>
      </c>
      <c r="O2788" t="s">
        <v>225</v>
      </c>
      <c r="P2788" t="s">
        <v>226</v>
      </c>
      <c r="Q2788" t="s">
        <v>52</v>
      </c>
      <c r="R2788">
        <v>98683</v>
      </c>
      <c r="S2788" t="s">
        <v>11363</v>
      </c>
      <c r="T2788" t="s">
        <v>11363</v>
      </c>
      <c r="U2788" t="s">
        <v>11364</v>
      </c>
      <c r="V2788" t="s">
        <v>54</v>
      </c>
      <c r="W2788">
        <v>13</v>
      </c>
      <c r="X2788" t="s">
        <v>860</v>
      </c>
      <c r="Y2788">
        <v>4813</v>
      </c>
      <c r="Z2788" t="s">
        <v>226</v>
      </c>
      <c r="AA2788" t="s">
        <v>57</v>
      </c>
      <c r="AC2788" t="s">
        <v>146</v>
      </c>
      <c r="AD2788" t="s">
        <v>4690</v>
      </c>
      <c r="AE2788" t="s">
        <v>107</v>
      </c>
      <c r="AF2788" t="s">
        <v>107</v>
      </c>
      <c r="AI2788" s="1"/>
      <c r="AJ2788" t="s">
        <v>72</v>
      </c>
      <c r="AK2788" t="s">
        <v>4691</v>
      </c>
      <c r="AL2788">
        <v>42682</v>
      </c>
      <c r="AM2788" t="s">
        <v>4878</v>
      </c>
      <c r="AN2788" t="b">
        <v>1</v>
      </c>
      <c r="AQ2788" t="s">
        <v>177</v>
      </c>
      <c r="BB2788" s="7" t="s">
        <v>4501</v>
      </c>
      <c r="BC2788" s="7" t="s">
        <v>225</v>
      </c>
      <c r="BD2788" s="7" t="s">
        <v>52</v>
      </c>
      <c r="BE2788" s="7">
        <v>98683</v>
      </c>
      <c r="BF2788" s="7" t="s">
        <v>11364</v>
      </c>
      <c r="BO2788" t="s">
        <v>11365</v>
      </c>
      <c r="BP2788">
        <v>2101</v>
      </c>
      <c r="BQ2788">
        <v>3977</v>
      </c>
      <c r="BR2788">
        <v>4500</v>
      </c>
      <c r="BT2788">
        <v>18</v>
      </c>
      <c r="BU2788" t="s">
        <v>11366</v>
      </c>
      <c r="BV2788" t="s">
        <v>4695</v>
      </c>
      <c r="BX2788">
        <v>43597.971990740742</v>
      </c>
    </row>
    <row r="2789" spans="1:76" x14ac:dyDescent="0.25">
      <c r="A2789" t="s">
        <v>11367</v>
      </c>
      <c r="B2789" t="s">
        <v>141</v>
      </c>
      <c r="C2789" t="s">
        <v>46</v>
      </c>
      <c r="D2789">
        <v>42512</v>
      </c>
      <c r="E2789" s="1"/>
      <c r="H2789" t="s">
        <v>47</v>
      </c>
      <c r="I2789">
        <v>42512</v>
      </c>
      <c r="J2789">
        <v>2016</v>
      </c>
      <c r="K2789" t="s">
        <v>85</v>
      </c>
      <c r="L2789" t="s">
        <v>11368</v>
      </c>
      <c r="N2789" t="s">
        <v>142</v>
      </c>
      <c r="O2789" t="s">
        <v>143</v>
      </c>
      <c r="P2789" t="s">
        <v>115</v>
      </c>
      <c r="Q2789" t="s">
        <v>52</v>
      </c>
      <c r="R2789">
        <v>98466</v>
      </c>
      <c r="S2789" t="s">
        <v>144</v>
      </c>
      <c r="T2789" t="s">
        <v>11369</v>
      </c>
      <c r="U2789" t="s">
        <v>11370</v>
      </c>
      <c r="V2789" t="s">
        <v>54</v>
      </c>
      <c r="W2789">
        <v>13</v>
      </c>
      <c r="X2789" t="s">
        <v>127</v>
      </c>
      <c r="Y2789">
        <v>4833</v>
      </c>
      <c r="Z2789" t="s">
        <v>115</v>
      </c>
      <c r="AA2789" t="s">
        <v>57</v>
      </c>
      <c r="AC2789" t="s">
        <v>146</v>
      </c>
      <c r="AD2789" t="s">
        <v>4690</v>
      </c>
      <c r="AE2789" t="s">
        <v>107</v>
      </c>
      <c r="AF2789" t="s">
        <v>107</v>
      </c>
      <c r="AI2789" s="1"/>
      <c r="AJ2789" t="s">
        <v>72</v>
      </c>
      <c r="AK2789" t="s">
        <v>4691</v>
      </c>
      <c r="AL2789">
        <v>42682</v>
      </c>
      <c r="AM2789" t="s">
        <v>4692</v>
      </c>
      <c r="AN2789" t="b">
        <v>1</v>
      </c>
      <c r="AQ2789" t="s">
        <v>60</v>
      </c>
      <c r="AR2789" t="s">
        <v>99</v>
      </c>
      <c r="AS2789" t="s">
        <v>4734</v>
      </c>
      <c r="BB2789" s="7" t="s">
        <v>140</v>
      </c>
      <c r="BC2789" s="7" t="s">
        <v>101</v>
      </c>
      <c r="BD2789" s="7" t="s">
        <v>52</v>
      </c>
      <c r="BE2789" s="7">
        <v>98104</v>
      </c>
      <c r="BF2789" s="7" t="s">
        <v>4733</v>
      </c>
      <c r="BG2789" s="7">
        <v>266125.92</v>
      </c>
      <c r="BH2789" s="7">
        <v>0</v>
      </c>
      <c r="BI2789">
        <v>264411.11</v>
      </c>
      <c r="BJ2789">
        <v>0</v>
      </c>
      <c r="BK2789">
        <v>0</v>
      </c>
      <c r="BL2789">
        <v>0</v>
      </c>
      <c r="BM2789">
        <v>81960.2</v>
      </c>
      <c r="BN2789">
        <v>55572.3</v>
      </c>
      <c r="BO2789" t="s">
        <v>11371</v>
      </c>
      <c r="BP2789">
        <v>10716</v>
      </c>
      <c r="BQ2789">
        <v>25649</v>
      </c>
      <c r="BR2789">
        <v>4149</v>
      </c>
      <c r="BS2789">
        <v>5733</v>
      </c>
      <c r="BT2789">
        <v>28</v>
      </c>
      <c r="BU2789" t="s">
        <v>5885</v>
      </c>
      <c r="BV2789" t="s">
        <v>4695</v>
      </c>
      <c r="BX2789">
        <v>44149.06144675926</v>
      </c>
    </row>
    <row r="2790" spans="1:76" x14ac:dyDescent="0.25">
      <c r="A2790" t="s">
        <v>11372</v>
      </c>
      <c r="B2790" t="s">
        <v>7937</v>
      </c>
      <c r="C2790" t="s">
        <v>46</v>
      </c>
      <c r="D2790">
        <v>42512</v>
      </c>
      <c r="E2790" s="1"/>
      <c r="I2790">
        <v>42512</v>
      </c>
      <c r="J2790">
        <v>2016</v>
      </c>
      <c r="K2790" t="s">
        <v>85</v>
      </c>
      <c r="L2790" t="s">
        <v>11373</v>
      </c>
      <c r="N2790" t="s">
        <v>7939</v>
      </c>
      <c r="O2790" t="s">
        <v>7940</v>
      </c>
      <c r="P2790" t="s">
        <v>562</v>
      </c>
      <c r="Q2790" t="s">
        <v>52</v>
      </c>
      <c r="R2790">
        <v>98640</v>
      </c>
      <c r="S2790" t="s">
        <v>11374</v>
      </c>
      <c r="T2790" t="s">
        <v>11375</v>
      </c>
      <c r="U2790" t="s">
        <v>11376</v>
      </c>
      <c r="V2790" t="s">
        <v>4807</v>
      </c>
      <c r="W2790">
        <v>23</v>
      </c>
      <c r="X2790" t="s">
        <v>5526</v>
      </c>
      <c r="Y2790">
        <v>3841</v>
      </c>
      <c r="Z2790" t="s">
        <v>562</v>
      </c>
      <c r="AA2790" t="s">
        <v>4785</v>
      </c>
      <c r="AB2790">
        <v>13529</v>
      </c>
      <c r="AC2790" t="s">
        <v>146</v>
      </c>
      <c r="AD2790" t="s">
        <v>4690</v>
      </c>
      <c r="AE2790" t="s">
        <v>107</v>
      </c>
      <c r="AF2790" t="s">
        <v>107</v>
      </c>
      <c r="AI2790" s="1"/>
      <c r="AJ2790" t="s">
        <v>72</v>
      </c>
      <c r="AK2790" t="s">
        <v>4691</v>
      </c>
      <c r="AL2790">
        <v>42682</v>
      </c>
      <c r="AM2790" t="s">
        <v>4878</v>
      </c>
      <c r="AN2790" t="b">
        <v>1</v>
      </c>
      <c r="AQ2790" t="s">
        <v>60</v>
      </c>
      <c r="AR2790" t="s">
        <v>99</v>
      </c>
      <c r="BB2790" s="7" t="s">
        <v>7939</v>
      </c>
      <c r="BC2790" s="7" t="s">
        <v>7940</v>
      </c>
      <c r="BD2790" s="7" t="s">
        <v>52</v>
      </c>
      <c r="BE2790" s="7">
        <v>98640</v>
      </c>
      <c r="BF2790" s="7" t="s">
        <v>11376</v>
      </c>
      <c r="BO2790" t="s">
        <v>11377</v>
      </c>
      <c r="BP2790">
        <v>8759</v>
      </c>
      <c r="BQ2790">
        <v>3809</v>
      </c>
      <c r="BR2790">
        <v>4244</v>
      </c>
      <c r="BU2790" t="s">
        <v>11378</v>
      </c>
      <c r="BV2790" t="s">
        <v>4695</v>
      </c>
      <c r="BX2790">
        <v>43597.967499999999</v>
      </c>
    </row>
    <row r="2791" spans="1:76" x14ac:dyDescent="0.25">
      <c r="A2791" t="s">
        <v>11379</v>
      </c>
      <c r="B2791" t="s">
        <v>1162</v>
      </c>
      <c r="C2791" t="s">
        <v>46</v>
      </c>
      <c r="D2791">
        <v>42503</v>
      </c>
      <c r="E2791" s="1"/>
      <c r="H2791" t="s">
        <v>47</v>
      </c>
      <c r="I2791">
        <v>42503</v>
      </c>
      <c r="J2791">
        <v>2016</v>
      </c>
      <c r="K2791" t="s">
        <v>85</v>
      </c>
      <c r="L2791" t="s">
        <v>11380</v>
      </c>
      <c r="N2791" t="s">
        <v>1163</v>
      </c>
      <c r="O2791" t="s">
        <v>225</v>
      </c>
      <c r="P2791" t="s">
        <v>226</v>
      </c>
      <c r="Q2791" t="s">
        <v>52</v>
      </c>
      <c r="R2791" t="s">
        <v>11381</v>
      </c>
      <c r="S2791" t="s">
        <v>11382</v>
      </c>
      <c r="T2791" t="s">
        <v>11382</v>
      </c>
      <c r="U2791" t="s">
        <v>11383</v>
      </c>
      <c r="V2791" t="s">
        <v>54</v>
      </c>
      <c r="W2791">
        <v>13</v>
      </c>
      <c r="X2791" t="s">
        <v>860</v>
      </c>
      <c r="Y2791">
        <v>4813</v>
      </c>
      <c r="Z2791" t="s">
        <v>226</v>
      </c>
      <c r="AA2791" t="s">
        <v>57</v>
      </c>
      <c r="AC2791" t="s">
        <v>146</v>
      </c>
      <c r="AD2791" t="s">
        <v>4690</v>
      </c>
      <c r="AE2791" t="s">
        <v>107</v>
      </c>
      <c r="AF2791" t="s">
        <v>107</v>
      </c>
      <c r="AI2791" s="1"/>
      <c r="AJ2791" t="s">
        <v>72</v>
      </c>
      <c r="AK2791" t="s">
        <v>4691</v>
      </c>
      <c r="AL2791">
        <v>42682</v>
      </c>
      <c r="AM2791" t="s">
        <v>4692</v>
      </c>
      <c r="AN2791" t="b">
        <v>1</v>
      </c>
      <c r="AQ2791" t="s">
        <v>60</v>
      </c>
      <c r="AR2791" t="s">
        <v>99</v>
      </c>
      <c r="AS2791" t="s">
        <v>4734</v>
      </c>
      <c r="BB2791" s="7" t="s">
        <v>1164</v>
      </c>
      <c r="BC2791" s="7" t="s">
        <v>225</v>
      </c>
      <c r="BD2791" s="7" t="s">
        <v>52</v>
      </c>
      <c r="BE2791" s="7">
        <v>98685</v>
      </c>
      <c r="BG2791" s="7">
        <v>4555.6000000000004</v>
      </c>
      <c r="BH2791" s="7">
        <v>0</v>
      </c>
      <c r="BI2791">
        <v>2253.0700000000002</v>
      </c>
      <c r="BJ2791">
        <v>0</v>
      </c>
      <c r="BK2791">
        <v>0</v>
      </c>
      <c r="BL2791">
        <v>0</v>
      </c>
      <c r="BM2791">
        <v>173.98</v>
      </c>
      <c r="BN2791">
        <v>0</v>
      </c>
      <c r="BO2791" t="s">
        <v>11384</v>
      </c>
      <c r="BP2791">
        <v>14221</v>
      </c>
      <c r="BQ2791">
        <v>4111</v>
      </c>
      <c r="BR2791">
        <v>4685</v>
      </c>
      <c r="BS2791">
        <v>5879</v>
      </c>
      <c r="BT2791">
        <v>18</v>
      </c>
      <c r="BU2791" t="s">
        <v>11385</v>
      </c>
      <c r="BV2791" t="s">
        <v>4695</v>
      </c>
      <c r="BX2791">
        <v>44149.066678240742</v>
      </c>
    </row>
    <row r="2792" spans="1:76" x14ac:dyDescent="0.25">
      <c r="A2792" t="s">
        <v>11386</v>
      </c>
      <c r="B2792" t="s">
        <v>8071</v>
      </c>
      <c r="C2792" t="s">
        <v>46</v>
      </c>
      <c r="D2792">
        <v>42490</v>
      </c>
      <c r="E2792" s="1"/>
      <c r="I2792">
        <v>42490</v>
      </c>
      <c r="J2792">
        <v>2016</v>
      </c>
      <c r="K2792" t="s">
        <v>85</v>
      </c>
      <c r="L2792" t="s">
        <v>11387</v>
      </c>
      <c r="N2792" t="s">
        <v>11388</v>
      </c>
      <c r="O2792" t="s">
        <v>1057</v>
      </c>
      <c r="P2792" t="s">
        <v>1058</v>
      </c>
      <c r="Q2792" t="s">
        <v>52</v>
      </c>
      <c r="R2792">
        <v>98648</v>
      </c>
      <c r="S2792" t="s">
        <v>8074</v>
      </c>
      <c r="T2792" t="s">
        <v>8074</v>
      </c>
      <c r="U2792" t="s">
        <v>11389</v>
      </c>
      <c r="V2792" t="s">
        <v>4807</v>
      </c>
      <c r="W2792">
        <v>23</v>
      </c>
      <c r="X2792" t="s">
        <v>6297</v>
      </c>
      <c r="Y2792">
        <v>4093</v>
      </c>
      <c r="Z2792" t="s">
        <v>1058</v>
      </c>
      <c r="AA2792" t="s">
        <v>4785</v>
      </c>
      <c r="AB2792">
        <v>7146</v>
      </c>
      <c r="AC2792" t="s">
        <v>146</v>
      </c>
      <c r="AD2792" t="s">
        <v>4690</v>
      </c>
      <c r="AE2792" t="s">
        <v>107</v>
      </c>
      <c r="AF2792" t="s">
        <v>107</v>
      </c>
      <c r="AI2792" s="1"/>
      <c r="AJ2792" t="s">
        <v>72</v>
      </c>
      <c r="AK2792" t="s">
        <v>4691</v>
      </c>
      <c r="AL2792">
        <v>42682</v>
      </c>
      <c r="AM2792" t="s">
        <v>4878</v>
      </c>
      <c r="AN2792" t="b">
        <v>1</v>
      </c>
      <c r="AQ2792" t="s">
        <v>177</v>
      </c>
      <c r="BB2792" s="7" t="s">
        <v>11388</v>
      </c>
      <c r="BC2792" s="7" t="s">
        <v>1057</v>
      </c>
      <c r="BD2792" s="7" t="s">
        <v>52</v>
      </c>
      <c r="BE2792" s="7">
        <v>98648</v>
      </c>
      <c r="BF2792" s="7" t="s">
        <v>11389</v>
      </c>
      <c r="BO2792" t="s">
        <v>11390</v>
      </c>
      <c r="BP2792">
        <v>16362</v>
      </c>
      <c r="BQ2792">
        <v>4014</v>
      </c>
      <c r="BR2792">
        <v>4555</v>
      </c>
      <c r="BU2792" t="s">
        <v>8076</v>
      </c>
      <c r="BV2792" t="s">
        <v>4695</v>
      </c>
      <c r="BX2792">
        <v>43597.97283564815</v>
      </c>
    </row>
    <row r="2793" spans="1:76" x14ac:dyDescent="0.25">
      <c r="A2793" t="s">
        <v>11391</v>
      </c>
      <c r="B2793" t="s">
        <v>11392</v>
      </c>
      <c r="C2793" t="s">
        <v>46</v>
      </c>
      <c r="D2793">
        <v>42474</v>
      </c>
      <c r="E2793" s="1"/>
      <c r="H2793" t="s">
        <v>47</v>
      </c>
      <c r="I2793">
        <v>42474</v>
      </c>
      <c r="J2793">
        <v>2016</v>
      </c>
      <c r="K2793" t="s">
        <v>85</v>
      </c>
      <c r="L2793" t="s">
        <v>11393</v>
      </c>
      <c r="N2793" t="s">
        <v>11394</v>
      </c>
      <c r="O2793" t="s">
        <v>2116</v>
      </c>
      <c r="P2793" t="s">
        <v>155</v>
      </c>
      <c r="Q2793" t="s">
        <v>52</v>
      </c>
      <c r="R2793">
        <v>98576</v>
      </c>
      <c r="S2793" t="s">
        <v>11395</v>
      </c>
      <c r="T2793" t="s">
        <v>11396</v>
      </c>
      <c r="U2793" t="s">
        <v>11397</v>
      </c>
      <c r="V2793" t="s">
        <v>4807</v>
      </c>
      <c r="W2793">
        <v>23</v>
      </c>
      <c r="X2793" t="s">
        <v>5607</v>
      </c>
      <c r="Y2793">
        <v>4229</v>
      </c>
      <c r="Z2793" t="s">
        <v>155</v>
      </c>
      <c r="AA2793" t="s">
        <v>4785</v>
      </c>
      <c r="AB2793">
        <v>165905</v>
      </c>
      <c r="AC2793" t="s">
        <v>146</v>
      </c>
      <c r="AD2793" t="s">
        <v>4690</v>
      </c>
      <c r="AE2793" t="s">
        <v>107</v>
      </c>
      <c r="AF2793" t="s">
        <v>107</v>
      </c>
      <c r="AI2793" s="1"/>
      <c r="AJ2793" t="s">
        <v>72</v>
      </c>
      <c r="AK2793" t="s">
        <v>4691</v>
      </c>
      <c r="AL2793">
        <v>42682</v>
      </c>
      <c r="AM2793" t="s">
        <v>4692</v>
      </c>
      <c r="AN2793" t="b">
        <v>1</v>
      </c>
      <c r="AQ2793" t="s">
        <v>177</v>
      </c>
      <c r="BB2793" s="7" t="s">
        <v>11398</v>
      </c>
      <c r="BC2793" s="7" t="s">
        <v>2116</v>
      </c>
      <c r="BD2793" s="7" t="s">
        <v>52</v>
      </c>
      <c r="BE2793" s="7">
        <v>98576</v>
      </c>
      <c r="BG2793" s="7">
        <v>7083.15</v>
      </c>
      <c r="BH2793" s="7">
        <v>0</v>
      </c>
      <c r="BI2793">
        <v>5635.35</v>
      </c>
      <c r="BJ2793">
        <v>-1190.27</v>
      </c>
      <c r="BK2793">
        <v>0</v>
      </c>
      <c r="BL2793">
        <v>0</v>
      </c>
      <c r="BO2793" t="s">
        <v>11399</v>
      </c>
      <c r="BP2793">
        <v>5118</v>
      </c>
      <c r="BQ2793">
        <v>3914</v>
      </c>
      <c r="BR2793">
        <v>4405</v>
      </c>
      <c r="BS2793">
        <v>5463</v>
      </c>
      <c r="BU2793" t="s">
        <v>11400</v>
      </c>
      <c r="BV2793" t="s">
        <v>4695</v>
      </c>
      <c r="BX2793">
        <v>44149.047997685186</v>
      </c>
    </row>
    <row r="2794" spans="1:76" x14ac:dyDescent="0.25">
      <c r="A2794" t="s">
        <v>11401</v>
      </c>
      <c r="B2794" t="s">
        <v>11402</v>
      </c>
      <c r="C2794" t="s">
        <v>46</v>
      </c>
      <c r="D2794">
        <v>42468</v>
      </c>
      <c r="E2794" s="1"/>
      <c r="I2794">
        <v>42468</v>
      </c>
      <c r="J2794">
        <v>2016</v>
      </c>
      <c r="K2794" t="s">
        <v>85</v>
      </c>
      <c r="L2794" t="s">
        <v>11403</v>
      </c>
      <c r="N2794" t="s">
        <v>11404</v>
      </c>
      <c r="O2794" t="s">
        <v>2321</v>
      </c>
      <c r="P2794" t="s">
        <v>1058</v>
      </c>
      <c r="Q2794" t="s">
        <v>52</v>
      </c>
      <c r="R2794">
        <v>98671</v>
      </c>
      <c r="S2794" t="s">
        <v>11405</v>
      </c>
      <c r="T2794" t="s">
        <v>11406</v>
      </c>
      <c r="U2794" t="s">
        <v>11407</v>
      </c>
      <c r="V2794" t="s">
        <v>4807</v>
      </c>
      <c r="W2794">
        <v>23</v>
      </c>
      <c r="X2794" t="s">
        <v>6297</v>
      </c>
      <c r="Y2794">
        <v>4093</v>
      </c>
      <c r="Z2794" t="s">
        <v>1058</v>
      </c>
      <c r="AA2794" t="s">
        <v>4785</v>
      </c>
      <c r="AB2794">
        <v>7146</v>
      </c>
      <c r="AC2794" t="s">
        <v>146</v>
      </c>
      <c r="AD2794" t="s">
        <v>4690</v>
      </c>
      <c r="AE2794" t="s">
        <v>107</v>
      </c>
      <c r="AF2794" t="s">
        <v>107</v>
      </c>
      <c r="AI2794" s="1"/>
      <c r="AJ2794" t="s">
        <v>72</v>
      </c>
      <c r="AK2794" t="s">
        <v>4691</v>
      </c>
      <c r="AL2794">
        <v>42682</v>
      </c>
      <c r="AM2794" t="s">
        <v>4878</v>
      </c>
      <c r="AN2794" t="b">
        <v>1</v>
      </c>
      <c r="AQ2794" t="s">
        <v>60</v>
      </c>
      <c r="AR2794" t="s">
        <v>99</v>
      </c>
      <c r="BB2794" s="7" t="s">
        <v>11404</v>
      </c>
      <c r="BC2794" s="7" t="s">
        <v>2321</v>
      </c>
      <c r="BD2794" s="7" t="s">
        <v>52</v>
      </c>
      <c r="BE2794" s="7">
        <v>98671</v>
      </c>
      <c r="BF2794" s="7" t="s">
        <v>11407</v>
      </c>
      <c r="BO2794" t="s">
        <v>11408</v>
      </c>
      <c r="BP2794">
        <v>15103</v>
      </c>
      <c r="BQ2794">
        <v>1015</v>
      </c>
      <c r="BR2794">
        <v>4621</v>
      </c>
      <c r="BU2794" t="s">
        <v>11409</v>
      </c>
      <c r="BV2794" t="s">
        <v>4695</v>
      </c>
      <c r="BX2794">
        <v>43597.973969907405</v>
      </c>
    </row>
    <row r="2795" spans="1:76" x14ac:dyDescent="0.25">
      <c r="A2795" t="s">
        <v>11410</v>
      </c>
      <c r="B2795" t="s">
        <v>1320</v>
      </c>
      <c r="C2795" t="s">
        <v>46</v>
      </c>
      <c r="D2795">
        <v>42443</v>
      </c>
      <c r="E2795" s="1"/>
      <c r="H2795" t="s">
        <v>289</v>
      </c>
      <c r="I2795">
        <v>42443</v>
      </c>
      <c r="J2795">
        <v>2016</v>
      </c>
      <c r="K2795" t="s">
        <v>85</v>
      </c>
      <c r="L2795" t="s">
        <v>11411</v>
      </c>
      <c r="N2795" t="s">
        <v>1321</v>
      </c>
      <c r="O2795" t="s">
        <v>154</v>
      </c>
      <c r="P2795" t="s">
        <v>155</v>
      </c>
      <c r="Q2795" t="s">
        <v>52</v>
      </c>
      <c r="R2795">
        <v>98502</v>
      </c>
      <c r="S2795" t="s">
        <v>11412</v>
      </c>
      <c r="T2795" t="s">
        <v>11413</v>
      </c>
      <c r="U2795" t="s">
        <v>11414</v>
      </c>
      <c r="V2795" t="s">
        <v>90</v>
      </c>
      <c r="W2795">
        <v>12</v>
      </c>
      <c r="X2795" t="s">
        <v>1322</v>
      </c>
      <c r="Y2795">
        <v>4751</v>
      </c>
      <c r="Z2795" t="s">
        <v>155</v>
      </c>
      <c r="AA2795" t="s">
        <v>57</v>
      </c>
      <c r="AC2795" t="s">
        <v>146</v>
      </c>
      <c r="AD2795" t="s">
        <v>4690</v>
      </c>
      <c r="AE2795" t="s">
        <v>107</v>
      </c>
      <c r="AF2795" t="s">
        <v>107</v>
      </c>
      <c r="AI2795" s="1"/>
      <c r="AJ2795" t="s">
        <v>72</v>
      </c>
      <c r="AK2795" t="s">
        <v>4691</v>
      </c>
      <c r="AL2795">
        <v>42682</v>
      </c>
      <c r="AM2795" t="s">
        <v>4692</v>
      </c>
      <c r="AN2795" t="b">
        <v>1</v>
      </c>
      <c r="AQ2795" t="s">
        <v>177</v>
      </c>
      <c r="BB2795" s="7" t="s">
        <v>1321</v>
      </c>
      <c r="BC2795" s="7" t="s">
        <v>154</v>
      </c>
      <c r="BD2795" s="7" t="s">
        <v>52</v>
      </c>
      <c r="BE2795" s="7">
        <v>98502</v>
      </c>
      <c r="BF2795" s="7" t="s">
        <v>11414</v>
      </c>
      <c r="BG2795" s="7">
        <v>25</v>
      </c>
      <c r="BH2795" s="7">
        <v>0</v>
      </c>
      <c r="BI2795">
        <v>0.38</v>
      </c>
      <c r="BJ2795">
        <v>0</v>
      </c>
      <c r="BK2795">
        <v>0</v>
      </c>
      <c r="BL2795">
        <v>0</v>
      </c>
      <c r="BO2795" t="s">
        <v>11415</v>
      </c>
      <c r="BP2795">
        <v>1023</v>
      </c>
      <c r="BQ2795">
        <v>4065</v>
      </c>
      <c r="BR2795">
        <v>4619</v>
      </c>
      <c r="BS2795">
        <v>5285</v>
      </c>
      <c r="BT2795">
        <v>22</v>
      </c>
      <c r="BU2795" t="s">
        <v>11416</v>
      </c>
      <c r="BV2795" t="s">
        <v>4695</v>
      </c>
      <c r="BX2795">
        <v>44149.039895833332</v>
      </c>
    </row>
    <row r="2796" spans="1:76" x14ac:dyDescent="0.25">
      <c r="A2796" t="s">
        <v>11417</v>
      </c>
      <c r="B2796" t="s">
        <v>1168</v>
      </c>
      <c r="C2796" t="s">
        <v>46</v>
      </c>
      <c r="D2796">
        <v>42331</v>
      </c>
      <c r="E2796" s="1"/>
      <c r="H2796" t="s">
        <v>47</v>
      </c>
      <c r="I2796">
        <v>42331</v>
      </c>
      <c r="J2796">
        <v>2016</v>
      </c>
      <c r="K2796" t="s">
        <v>85</v>
      </c>
      <c r="L2796" t="s">
        <v>6436</v>
      </c>
      <c r="N2796" t="s">
        <v>2959</v>
      </c>
      <c r="O2796" t="s">
        <v>225</v>
      </c>
      <c r="P2796" t="s">
        <v>226</v>
      </c>
      <c r="Q2796" t="s">
        <v>52</v>
      </c>
      <c r="R2796">
        <v>98666</v>
      </c>
      <c r="S2796" t="s">
        <v>1171</v>
      </c>
      <c r="T2796" t="s">
        <v>6439</v>
      </c>
      <c r="U2796" t="s">
        <v>11418</v>
      </c>
      <c r="V2796" t="s">
        <v>54</v>
      </c>
      <c r="W2796">
        <v>13</v>
      </c>
      <c r="X2796" t="s">
        <v>228</v>
      </c>
      <c r="Y2796">
        <v>4876</v>
      </c>
      <c r="Z2796" t="s">
        <v>226</v>
      </c>
      <c r="AA2796" t="s">
        <v>57</v>
      </c>
      <c r="AC2796" t="s">
        <v>146</v>
      </c>
      <c r="AD2796" t="s">
        <v>4690</v>
      </c>
      <c r="AE2796" t="s">
        <v>107</v>
      </c>
      <c r="AF2796" t="s">
        <v>107</v>
      </c>
      <c r="AI2796" s="1"/>
      <c r="AJ2796" t="s">
        <v>72</v>
      </c>
      <c r="AK2796" t="s">
        <v>4691</v>
      </c>
      <c r="AL2796">
        <v>42682</v>
      </c>
      <c r="AM2796" t="s">
        <v>4692</v>
      </c>
      <c r="AN2796" t="b">
        <v>1</v>
      </c>
      <c r="AQ2796" t="s">
        <v>60</v>
      </c>
      <c r="AR2796" t="s">
        <v>61</v>
      </c>
      <c r="AS2796" t="s">
        <v>100</v>
      </c>
      <c r="BB2796" s="7" t="s">
        <v>1172</v>
      </c>
      <c r="BC2796" s="7" t="s">
        <v>225</v>
      </c>
      <c r="BD2796" s="7" t="s">
        <v>52</v>
      </c>
      <c r="BE2796" s="7">
        <v>98682</v>
      </c>
      <c r="BF2796" s="7" t="s">
        <v>11120</v>
      </c>
      <c r="BG2796" s="7">
        <v>128372.3</v>
      </c>
      <c r="BH2796" s="7">
        <v>16572.61</v>
      </c>
      <c r="BI2796">
        <v>144944.91</v>
      </c>
      <c r="BJ2796">
        <v>0</v>
      </c>
      <c r="BK2796">
        <v>0</v>
      </c>
      <c r="BL2796">
        <v>0</v>
      </c>
      <c r="BM2796">
        <v>429147.4</v>
      </c>
      <c r="BN2796">
        <v>0</v>
      </c>
      <c r="BO2796" t="s">
        <v>11419</v>
      </c>
      <c r="BP2796">
        <v>18781</v>
      </c>
      <c r="BQ2796">
        <v>452</v>
      </c>
      <c r="BR2796">
        <v>4181</v>
      </c>
      <c r="BS2796">
        <v>6146</v>
      </c>
      <c r="BT2796">
        <v>49</v>
      </c>
      <c r="BU2796" t="s">
        <v>6327</v>
      </c>
      <c r="BV2796" t="s">
        <v>4695</v>
      </c>
      <c r="BX2796">
        <v>44149.076203703706</v>
      </c>
    </row>
    <row r="2797" spans="1:76" x14ac:dyDescent="0.25">
      <c r="A2797" t="s">
        <v>11420</v>
      </c>
      <c r="B2797" t="s">
        <v>1262</v>
      </c>
      <c r="C2797" t="s">
        <v>46</v>
      </c>
      <c r="D2797">
        <v>42239</v>
      </c>
      <c r="E2797" s="1"/>
      <c r="H2797" t="s">
        <v>289</v>
      </c>
      <c r="I2797">
        <v>42239</v>
      </c>
      <c r="J2797">
        <v>2016</v>
      </c>
      <c r="K2797" t="s">
        <v>77</v>
      </c>
      <c r="L2797" t="s">
        <v>11421</v>
      </c>
      <c r="N2797" t="s">
        <v>1265</v>
      </c>
      <c r="O2797" t="s">
        <v>836</v>
      </c>
      <c r="Q2797" t="s">
        <v>52</v>
      </c>
      <c r="R2797">
        <v>98584</v>
      </c>
      <c r="S2797" t="s">
        <v>9495</v>
      </c>
      <c r="T2797" t="s">
        <v>9495</v>
      </c>
      <c r="U2797" t="s">
        <v>11422</v>
      </c>
      <c r="V2797" t="s">
        <v>171</v>
      </c>
      <c r="W2797">
        <v>4</v>
      </c>
      <c r="X2797" t="s">
        <v>4770</v>
      </c>
      <c r="Y2797">
        <v>1000</v>
      </c>
      <c r="AA2797" t="s">
        <v>71</v>
      </c>
      <c r="AC2797" t="s">
        <v>146</v>
      </c>
      <c r="AD2797" t="s">
        <v>4690</v>
      </c>
      <c r="AE2797" t="s">
        <v>107</v>
      </c>
      <c r="AF2797" t="s">
        <v>107</v>
      </c>
      <c r="AI2797" s="1"/>
      <c r="AJ2797" t="s">
        <v>72</v>
      </c>
      <c r="AK2797" t="s">
        <v>4691</v>
      </c>
      <c r="AL2797">
        <v>42682</v>
      </c>
      <c r="AM2797" t="s">
        <v>4692</v>
      </c>
      <c r="AN2797" t="b">
        <v>1</v>
      </c>
      <c r="BB2797" s="7" t="s">
        <v>1265</v>
      </c>
      <c r="BC2797" s="7" t="s">
        <v>836</v>
      </c>
      <c r="BD2797" s="7" t="s">
        <v>52</v>
      </c>
      <c r="BE2797" s="7">
        <v>98584</v>
      </c>
      <c r="BF2797" s="7" t="s">
        <v>11422</v>
      </c>
      <c r="BG2797" s="7">
        <v>500</v>
      </c>
      <c r="BH2797" s="7">
        <v>500</v>
      </c>
      <c r="BI2797">
        <v>78.790000000000006</v>
      </c>
      <c r="BJ2797">
        <v>0</v>
      </c>
      <c r="BK2797">
        <v>0</v>
      </c>
      <c r="BL2797">
        <v>0</v>
      </c>
      <c r="BO2797" t="s">
        <v>11423</v>
      </c>
      <c r="BP2797">
        <v>14682</v>
      </c>
      <c r="BQ2797">
        <v>4085</v>
      </c>
      <c r="BR2797">
        <v>4651</v>
      </c>
      <c r="BS2797">
        <v>5911</v>
      </c>
      <c r="BU2797" t="s">
        <v>11424</v>
      </c>
      <c r="BV2797" t="s">
        <v>4695</v>
      </c>
      <c r="BX2797">
        <v>44149.067523148151</v>
      </c>
    </row>
    <row r="2798" spans="1:76" x14ac:dyDescent="0.25">
      <c r="A2798" t="s">
        <v>11425</v>
      </c>
      <c r="B2798" t="s">
        <v>135</v>
      </c>
      <c r="C2798" t="s">
        <v>46</v>
      </c>
      <c r="D2798">
        <v>41287</v>
      </c>
      <c r="E2798" s="1"/>
      <c r="H2798" t="s">
        <v>47</v>
      </c>
      <c r="I2798">
        <v>41287</v>
      </c>
      <c r="J2798">
        <v>2016</v>
      </c>
      <c r="K2798" t="s">
        <v>85</v>
      </c>
      <c r="L2798" t="s">
        <v>11426</v>
      </c>
      <c r="N2798" t="s">
        <v>136</v>
      </c>
      <c r="O2798" t="s">
        <v>137</v>
      </c>
      <c r="P2798" t="s">
        <v>68</v>
      </c>
      <c r="Q2798" t="s">
        <v>52</v>
      </c>
      <c r="R2798">
        <v>98029</v>
      </c>
      <c r="S2798" t="s">
        <v>138</v>
      </c>
      <c r="T2798" t="s">
        <v>4977</v>
      </c>
      <c r="U2798" t="s">
        <v>11427</v>
      </c>
      <c r="V2798" t="s">
        <v>90</v>
      </c>
      <c r="W2798">
        <v>12</v>
      </c>
      <c r="X2798" t="s">
        <v>139</v>
      </c>
      <c r="Y2798">
        <v>4734</v>
      </c>
      <c r="Z2798" t="s">
        <v>68</v>
      </c>
      <c r="AA2798" t="s">
        <v>57</v>
      </c>
      <c r="AC2798" t="s">
        <v>146</v>
      </c>
      <c r="AD2798" t="s">
        <v>4690</v>
      </c>
      <c r="AE2798" t="s">
        <v>107</v>
      </c>
      <c r="AF2798" t="s">
        <v>107</v>
      </c>
      <c r="AI2798" s="1"/>
      <c r="AJ2798" t="s">
        <v>72</v>
      </c>
      <c r="AK2798" t="s">
        <v>4691</v>
      </c>
      <c r="AL2798">
        <v>42682</v>
      </c>
      <c r="AM2798" t="s">
        <v>4692</v>
      </c>
      <c r="AN2798" t="b">
        <v>1</v>
      </c>
      <c r="AQ2798" t="s">
        <v>60</v>
      </c>
      <c r="AR2798" t="s">
        <v>61</v>
      </c>
      <c r="AS2798" t="s">
        <v>62</v>
      </c>
      <c r="BB2798" s="7" t="s">
        <v>140</v>
      </c>
      <c r="BC2798" s="7" t="s">
        <v>101</v>
      </c>
      <c r="BD2798" s="7" t="s">
        <v>52</v>
      </c>
      <c r="BE2798" s="7">
        <v>98104</v>
      </c>
      <c r="BF2798" s="7" t="s">
        <v>4733</v>
      </c>
      <c r="BG2798" s="7">
        <v>557494.02</v>
      </c>
      <c r="BH2798" s="7">
        <v>1245.28</v>
      </c>
      <c r="BI2798">
        <v>555461.88</v>
      </c>
      <c r="BJ2798">
        <v>5000</v>
      </c>
      <c r="BK2798">
        <v>0</v>
      </c>
      <c r="BL2798">
        <v>0</v>
      </c>
      <c r="BM2798">
        <v>353281.61</v>
      </c>
      <c r="BN2798">
        <v>648110.29</v>
      </c>
      <c r="BO2798" t="s">
        <v>11428</v>
      </c>
      <c r="BP2798">
        <v>13719</v>
      </c>
      <c r="BQ2798">
        <v>1117</v>
      </c>
      <c r="BR2798">
        <v>4709</v>
      </c>
      <c r="BS2798">
        <v>5841</v>
      </c>
      <c r="BT2798">
        <v>5</v>
      </c>
      <c r="BU2798" t="s">
        <v>5885</v>
      </c>
      <c r="BV2798" t="s">
        <v>4695</v>
      </c>
      <c r="BX2798">
        <v>44149.065150462964</v>
      </c>
    </row>
    <row r="2799" spans="1:76" x14ac:dyDescent="0.25">
      <c r="A2799" t="s">
        <v>11429</v>
      </c>
      <c r="B2799" t="s">
        <v>864</v>
      </c>
      <c r="C2799" t="s">
        <v>46</v>
      </c>
      <c r="D2799">
        <v>42037</v>
      </c>
      <c r="E2799" s="1"/>
      <c r="H2799" t="s">
        <v>47</v>
      </c>
      <c r="I2799">
        <v>42037</v>
      </c>
      <c r="J2799">
        <v>2016</v>
      </c>
      <c r="K2799" t="s">
        <v>85</v>
      </c>
      <c r="L2799" t="s">
        <v>11430</v>
      </c>
      <c r="N2799" t="s">
        <v>865</v>
      </c>
      <c r="O2799" t="s">
        <v>363</v>
      </c>
      <c r="P2799" t="s">
        <v>68</v>
      </c>
      <c r="Q2799" t="s">
        <v>52</v>
      </c>
      <c r="R2799">
        <v>98042</v>
      </c>
      <c r="S2799" t="s">
        <v>866</v>
      </c>
      <c r="T2799" t="s">
        <v>7904</v>
      </c>
      <c r="U2799" t="s">
        <v>11431</v>
      </c>
      <c r="V2799" t="s">
        <v>54</v>
      </c>
      <c r="W2799">
        <v>13</v>
      </c>
      <c r="X2799" t="s">
        <v>362</v>
      </c>
      <c r="Y2799">
        <v>4872</v>
      </c>
      <c r="Z2799" t="s">
        <v>68</v>
      </c>
      <c r="AA2799" t="s">
        <v>57</v>
      </c>
      <c r="AC2799" t="s">
        <v>146</v>
      </c>
      <c r="AD2799" t="s">
        <v>4690</v>
      </c>
      <c r="AE2799" t="s">
        <v>107</v>
      </c>
      <c r="AF2799" t="s">
        <v>107</v>
      </c>
      <c r="AI2799" s="1"/>
      <c r="AJ2799" t="s">
        <v>72</v>
      </c>
      <c r="AK2799" t="s">
        <v>4691</v>
      </c>
      <c r="AL2799">
        <v>42682</v>
      </c>
      <c r="AM2799" t="s">
        <v>4692</v>
      </c>
      <c r="AN2799" t="b">
        <v>1</v>
      </c>
      <c r="AQ2799" t="s">
        <v>60</v>
      </c>
      <c r="AR2799" t="s">
        <v>61</v>
      </c>
      <c r="AS2799" t="s">
        <v>62</v>
      </c>
      <c r="BB2799" s="7" t="s">
        <v>83</v>
      </c>
      <c r="BC2799" s="7" t="s">
        <v>101</v>
      </c>
      <c r="BD2799" s="7" t="s">
        <v>52</v>
      </c>
      <c r="BE2799" s="7">
        <v>98109</v>
      </c>
      <c r="BF2799" s="7" t="s">
        <v>5120</v>
      </c>
      <c r="BG2799" s="7">
        <v>283749.61</v>
      </c>
      <c r="BH2799" s="7">
        <v>39771.230000000003</v>
      </c>
      <c r="BI2799">
        <v>262120.5</v>
      </c>
      <c r="BJ2799">
        <v>0</v>
      </c>
      <c r="BK2799">
        <v>0</v>
      </c>
      <c r="BL2799">
        <v>0</v>
      </c>
      <c r="BM2799">
        <v>45180.639999999999</v>
      </c>
      <c r="BN2799">
        <v>4960</v>
      </c>
      <c r="BO2799" t="s">
        <v>11432</v>
      </c>
      <c r="BP2799">
        <v>18888</v>
      </c>
      <c r="BQ2799">
        <v>575</v>
      </c>
      <c r="BR2799">
        <v>4196</v>
      </c>
      <c r="BS2799">
        <v>6153</v>
      </c>
      <c r="BT2799">
        <v>47</v>
      </c>
      <c r="BU2799" t="s">
        <v>5009</v>
      </c>
      <c r="BV2799" t="s">
        <v>4695</v>
      </c>
      <c r="BX2799">
        <v>44149.07640046296</v>
      </c>
    </row>
    <row r="2800" spans="1:76" x14ac:dyDescent="0.25">
      <c r="A2800" t="s">
        <v>11433</v>
      </c>
      <c r="B2800" t="s">
        <v>1283</v>
      </c>
      <c r="C2800" t="s">
        <v>46</v>
      </c>
      <c r="D2800">
        <v>42027</v>
      </c>
      <c r="E2800" s="1"/>
      <c r="H2800" t="s">
        <v>47</v>
      </c>
      <c r="I2800">
        <v>42027</v>
      </c>
      <c r="J2800">
        <v>2016</v>
      </c>
      <c r="K2800" t="s">
        <v>85</v>
      </c>
      <c r="L2800" t="s">
        <v>11434</v>
      </c>
      <c r="N2800" t="s">
        <v>1284</v>
      </c>
      <c r="O2800" t="s">
        <v>489</v>
      </c>
      <c r="P2800" t="s">
        <v>394</v>
      </c>
      <c r="Q2800" t="s">
        <v>52</v>
      </c>
      <c r="R2800">
        <v>98221</v>
      </c>
      <c r="S2800" t="s">
        <v>1285</v>
      </c>
      <c r="T2800" t="s">
        <v>11435</v>
      </c>
      <c r="U2800" t="s">
        <v>11436</v>
      </c>
      <c r="V2800" t="s">
        <v>54</v>
      </c>
      <c r="W2800">
        <v>13</v>
      </c>
      <c r="X2800" t="s">
        <v>491</v>
      </c>
      <c r="Y2800">
        <v>4858</v>
      </c>
      <c r="Z2800" t="s">
        <v>394</v>
      </c>
      <c r="AA2800" t="s">
        <v>57</v>
      </c>
      <c r="AC2800" t="s">
        <v>146</v>
      </c>
      <c r="AD2800" t="s">
        <v>4690</v>
      </c>
      <c r="AE2800" t="s">
        <v>107</v>
      </c>
      <c r="AF2800" t="s">
        <v>107</v>
      </c>
      <c r="AI2800" s="1"/>
      <c r="AJ2800" t="s">
        <v>72</v>
      </c>
      <c r="AK2800" t="s">
        <v>4691</v>
      </c>
      <c r="AL2800">
        <v>42682</v>
      </c>
      <c r="AM2800" t="s">
        <v>4692</v>
      </c>
      <c r="AN2800" t="b">
        <v>1</v>
      </c>
      <c r="AQ2800" t="s">
        <v>60</v>
      </c>
      <c r="AR2800" t="s">
        <v>150</v>
      </c>
      <c r="AS2800" t="s">
        <v>62</v>
      </c>
      <c r="BB2800" s="7" t="s">
        <v>83</v>
      </c>
      <c r="BC2800" s="7" t="s">
        <v>101</v>
      </c>
      <c r="BD2800" s="7" t="s">
        <v>52</v>
      </c>
      <c r="BE2800" s="7">
        <v>98109</v>
      </c>
      <c r="BF2800" s="7" t="s">
        <v>5120</v>
      </c>
      <c r="BG2800" s="7">
        <v>70695.990000000005</v>
      </c>
      <c r="BH2800" s="7">
        <v>25787.62</v>
      </c>
      <c r="BI2800">
        <v>64646.06</v>
      </c>
      <c r="BJ2800">
        <v>0</v>
      </c>
      <c r="BK2800">
        <v>0</v>
      </c>
      <c r="BL2800">
        <v>1250</v>
      </c>
      <c r="BM2800">
        <v>231.98</v>
      </c>
      <c r="BN2800">
        <v>0</v>
      </c>
      <c r="BO2800" t="s">
        <v>11437</v>
      </c>
      <c r="BP2800">
        <v>13306</v>
      </c>
      <c r="BQ2800">
        <v>809</v>
      </c>
      <c r="BR2800">
        <v>4728</v>
      </c>
      <c r="BS2800">
        <v>5834</v>
      </c>
      <c r="BT2800">
        <v>40</v>
      </c>
      <c r="BU2800" t="s">
        <v>5009</v>
      </c>
      <c r="BV2800" t="s">
        <v>4695</v>
      </c>
      <c r="BX2800">
        <v>44149.064965277779</v>
      </c>
    </row>
    <row r="2801" spans="1:76" x14ac:dyDescent="0.25">
      <c r="A2801" t="s">
        <v>11438</v>
      </c>
      <c r="B2801" t="s">
        <v>479</v>
      </c>
      <c r="C2801" t="s">
        <v>46</v>
      </c>
      <c r="D2801">
        <v>41381</v>
      </c>
      <c r="E2801" s="1"/>
      <c r="H2801" t="s">
        <v>47</v>
      </c>
      <c r="I2801">
        <v>41381</v>
      </c>
      <c r="J2801">
        <v>2016</v>
      </c>
      <c r="K2801" t="s">
        <v>77</v>
      </c>
      <c r="L2801" t="s">
        <v>11439</v>
      </c>
      <c r="N2801" t="s">
        <v>248</v>
      </c>
      <c r="O2801" t="s">
        <v>101</v>
      </c>
      <c r="Q2801" t="s">
        <v>52</v>
      </c>
      <c r="R2801">
        <v>98111</v>
      </c>
      <c r="S2801" t="s">
        <v>6504</v>
      </c>
      <c r="T2801" t="s">
        <v>9484</v>
      </c>
      <c r="U2801" t="s">
        <v>11440</v>
      </c>
      <c r="V2801" t="s">
        <v>222</v>
      </c>
      <c r="W2801">
        <v>11</v>
      </c>
      <c r="X2801" t="s">
        <v>4770</v>
      </c>
      <c r="Y2801">
        <v>1000</v>
      </c>
      <c r="AA2801" t="s">
        <v>71</v>
      </c>
      <c r="AC2801" t="s">
        <v>146</v>
      </c>
      <c r="AD2801" t="s">
        <v>4690</v>
      </c>
      <c r="AE2801" t="s">
        <v>107</v>
      </c>
      <c r="AF2801" t="s">
        <v>107</v>
      </c>
      <c r="AI2801" s="1"/>
      <c r="AJ2801" t="s">
        <v>72</v>
      </c>
      <c r="AK2801" t="s">
        <v>4691</v>
      </c>
      <c r="AL2801">
        <v>42682</v>
      </c>
      <c r="AM2801" t="s">
        <v>4692</v>
      </c>
      <c r="AN2801" t="b">
        <v>1</v>
      </c>
      <c r="BB2801" s="7" t="s">
        <v>266</v>
      </c>
      <c r="BC2801" s="7" t="s">
        <v>101</v>
      </c>
      <c r="BD2801" s="7" t="s">
        <v>52</v>
      </c>
      <c r="BE2801" s="7">
        <v>98101</v>
      </c>
      <c r="BG2801" s="7">
        <v>15950</v>
      </c>
      <c r="BH2801" s="7">
        <v>260.89999999999998</v>
      </c>
      <c r="BI2801">
        <v>16210.9</v>
      </c>
      <c r="BJ2801">
        <v>0</v>
      </c>
      <c r="BK2801">
        <v>0</v>
      </c>
      <c r="BL2801">
        <v>0</v>
      </c>
      <c r="BO2801" t="s">
        <v>11441</v>
      </c>
      <c r="BP2801">
        <v>12635</v>
      </c>
      <c r="BQ2801">
        <v>28757</v>
      </c>
      <c r="BR2801">
        <v>4065</v>
      </c>
      <c r="BS2801">
        <v>5813</v>
      </c>
      <c r="BU2801" t="s">
        <v>5938</v>
      </c>
      <c r="BV2801" t="s">
        <v>4695</v>
      </c>
      <c r="BX2801">
        <v>44149.064421296294</v>
      </c>
    </row>
    <row r="2802" spans="1:76" x14ac:dyDescent="0.25">
      <c r="A2802" t="s">
        <v>11466</v>
      </c>
      <c r="B2802" t="s">
        <v>11467</v>
      </c>
      <c r="C2802" t="s">
        <v>46</v>
      </c>
      <c r="D2802">
        <v>43609</v>
      </c>
      <c r="E2802" s="1"/>
      <c r="H2802" t="s">
        <v>47</v>
      </c>
      <c r="I2802">
        <v>43609</v>
      </c>
      <c r="J2802">
        <v>2016</v>
      </c>
      <c r="K2802" t="s">
        <v>85</v>
      </c>
      <c r="L2802" t="s">
        <v>11468</v>
      </c>
      <c r="N2802" t="s">
        <v>11469</v>
      </c>
      <c r="O2802" t="s">
        <v>154</v>
      </c>
      <c r="P2802" t="s">
        <v>155</v>
      </c>
      <c r="R2802">
        <v>98501</v>
      </c>
      <c r="S2802" t="s">
        <v>11470</v>
      </c>
      <c r="T2802" t="s">
        <v>11471</v>
      </c>
      <c r="V2802" t="s">
        <v>4807</v>
      </c>
      <c r="W2802">
        <v>23</v>
      </c>
      <c r="X2802" t="s">
        <v>5607</v>
      </c>
      <c r="Y2802">
        <v>4229</v>
      </c>
      <c r="Z2802" t="s">
        <v>155</v>
      </c>
      <c r="AA2802" t="s">
        <v>4785</v>
      </c>
      <c r="AB2802">
        <v>165905</v>
      </c>
      <c r="AC2802" t="s">
        <v>146</v>
      </c>
      <c r="AD2802" t="s">
        <v>4690</v>
      </c>
      <c r="AE2802" t="s">
        <v>107</v>
      </c>
      <c r="AF2802" t="s">
        <v>107</v>
      </c>
      <c r="AI2802" s="1">
        <v>7</v>
      </c>
      <c r="AJ2802" t="s">
        <v>72</v>
      </c>
      <c r="AK2802" t="s">
        <v>4691</v>
      </c>
      <c r="AL2802">
        <v>42682</v>
      </c>
      <c r="AM2802" t="s">
        <v>4878</v>
      </c>
      <c r="AN2802" t="b">
        <v>1</v>
      </c>
      <c r="AQ2802" t="s">
        <v>60</v>
      </c>
      <c r="AR2802" t="s">
        <v>99</v>
      </c>
      <c r="BB2802" s="7" t="s">
        <v>11469</v>
      </c>
      <c r="BC2802" s="7" t="s">
        <v>154</v>
      </c>
      <c r="BE2802" s="7">
        <v>98501</v>
      </c>
      <c r="BF2802" s="7" t="s">
        <v>11472</v>
      </c>
      <c r="BG2802" s="7">
        <v>73003.539999999994</v>
      </c>
      <c r="BH2802" s="7">
        <v>386.77</v>
      </c>
      <c r="BI2802">
        <v>72030.73</v>
      </c>
      <c r="BJ2802">
        <v>0</v>
      </c>
      <c r="BK2802">
        <v>0</v>
      </c>
      <c r="BL2802">
        <v>0</v>
      </c>
      <c r="BM2802">
        <v>17546.71</v>
      </c>
      <c r="BN2802">
        <v>8461.85</v>
      </c>
      <c r="BO2802" t="s">
        <v>11473</v>
      </c>
      <c r="BP2802">
        <v>4203</v>
      </c>
      <c r="BQ2802">
        <v>2628</v>
      </c>
      <c r="BR2802">
        <v>4994</v>
      </c>
      <c r="BS2802">
        <v>5430</v>
      </c>
      <c r="BU2802" t="s">
        <v>11474</v>
      </c>
      <c r="BV2802" t="s">
        <v>4695</v>
      </c>
      <c r="BX2802">
        <v>44149.046689814815</v>
      </c>
    </row>
    <row r="2803" spans="1:76" x14ac:dyDescent="0.25">
      <c r="A2803" t="s">
        <v>12380</v>
      </c>
      <c r="B2803" t="s">
        <v>12381</v>
      </c>
      <c r="C2803" t="s">
        <v>46</v>
      </c>
      <c r="D2803">
        <v>42460</v>
      </c>
      <c r="E2803" s="1"/>
      <c r="H2803" t="s">
        <v>47</v>
      </c>
      <c r="I2803">
        <v>42460</v>
      </c>
      <c r="J2803">
        <v>2016</v>
      </c>
      <c r="K2803" t="s">
        <v>85</v>
      </c>
      <c r="L2803" t="s">
        <v>12382</v>
      </c>
      <c r="N2803" t="s">
        <v>12383</v>
      </c>
      <c r="O2803" t="s">
        <v>591</v>
      </c>
      <c r="P2803" t="s">
        <v>155</v>
      </c>
      <c r="Q2803" t="s">
        <v>52</v>
      </c>
      <c r="R2803">
        <v>98509</v>
      </c>
      <c r="S2803" t="s">
        <v>12384</v>
      </c>
      <c r="T2803" t="s">
        <v>12385</v>
      </c>
      <c r="U2803" t="s">
        <v>12386</v>
      </c>
      <c r="V2803" t="s">
        <v>4807</v>
      </c>
      <c r="W2803">
        <v>23</v>
      </c>
      <c r="X2803" t="s">
        <v>5607</v>
      </c>
      <c r="Y2803">
        <v>4229</v>
      </c>
      <c r="Z2803" t="s">
        <v>155</v>
      </c>
      <c r="AA2803" t="s">
        <v>4785</v>
      </c>
      <c r="AB2803">
        <v>165905</v>
      </c>
      <c r="AC2803" t="s">
        <v>146</v>
      </c>
      <c r="AD2803" t="s">
        <v>4690</v>
      </c>
      <c r="AE2803" t="s">
        <v>107</v>
      </c>
      <c r="AF2803" t="s">
        <v>107</v>
      </c>
      <c r="AI2803" s="1"/>
      <c r="AJ2803" t="s">
        <v>72</v>
      </c>
      <c r="AK2803" t="s">
        <v>4691</v>
      </c>
      <c r="AL2803">
        <v>42682</v>
      </c>
      <c r="AM2803" t="s">
        <v>4692</v>
      </c>
      <c r="AN2803" t="b">
        <v>1</v>
      </c>
      <c r="AQ2803" t="s">
        <v>60</v>
      </c>
      <c r="AR2803" t="s">
        <v>99</v>
      </c>
      <c r="BB2803" s="7" t="s">
        <v>2682</v>
      </c>
      <c r="BC2803" s="7" t="s">
        <v>101</v>
      </c>
      <c r="BD2803" s="7" t="s">
        <v>52</v>
      </c>
      <c r="BE2803" s="7">
        <v>98104</v>
      </c>
      <c r="BF2803" s="7" t="s">
        <v>12387</v>
      </c>
      <c r="BG2803" s="7">
        <v>95946.67</v>
      </c>
      <c r="BH2803" s="7">
        <v>0</v>
      </c>
      <c r="BI2803">
        <v>93937.67</v>
      </c>
      <c r="BJ2803">
        <v>0</v>
      </c>
      <c r="BK2803">
        <v>0</v>
      </c>
      <c r="BL2803">
        <v>3923.29</v>
      </c>
      <c r="BM2803">
        <v>20559.98</v>
      </c>
      <c r="BN2803">
        <v>0</v>
      </c>
      <c r="BO2803" t="s">
        <v>12388</v>
      </c>
      <c r="BP2803">
        <v>9184</v>
      </c>
      <c r="BQ2803">
        <v>3799</v>
      </c>
      <c r="BR2803">
        <v>4229</v>
      </c>
      <c r="BS2803">
        <v>5635</v>
      </c>
      <c r="BU2803" t="s">
        <v>4979</v>
      </c>
      <c r="BV2803" t="s">
        <v>4695</v>
      </c>
      <c r="BX2803">
        <v>44149.055266203701</v>
      </c>
    </row>
    <row r="2804" spans="1:76" x14ac:dyDescent="0.25">
      <c r="A2804" t="s">
        <v>12389</v>
      </c>
      <c r="B2804" t="s">
        <v>2221</v>
      </c>
      <c r="C2804" t="s">
        <v>46</v>
      </c>
      <c r="D2804">
        <v>42467</v>
      </c>
      <c r="E2804" s="1"/>
      <c r="H2804" t="s">
        <v>47</v>
      </c>
      <c r="I2804">
        <v>42467</v>
      </c>
      <c r="J2804">
        <v>2016</v>
      </c>
      <c r="K2804" t="s">
        <v>85</v>
      </c>
      <c r="L2804" t="s">
        <v>12390</v>
      </c>
      <c r="N2804" t="s">
        <v>851</v>
      </c>
      <c r="O2804" t="s">
        <v>162</v>
      </c>
      <c r="P2804" t="s">
        <v>68</v>
      </c>
      <c r="Q2804" t="s">
        <v>52</v>
      </c>
      <c r="R2804">
        <v>98041</v>
      </c>
      <c r="S2804" t="s">
        <v>852</v>
      </c>
      <c r="T2804" t="s">
        <v>12391</v>
      </c>
      <c r="U2804" t="s">
        <v>12392</v>
      </c>
      <c r="V2804" t="s">
        <v>90</v>
      </c>
      <c r="W2804">
        <v>12</v>
      </c>
      <c r="X2804" t="s">
        <v>1919</v>
      </c>
      <c r="Y2804">
        <v>4730</v>
      </c>
      <c r="Z2804" t="s">
        <v>68</v>
      </c>
      <c r="AA2804" t="s">
        <v>57</v>
      </c>
      <c r="AC2804" t="s">
        <v>146</v>
      </c>
      <c r="AD2804" t="s">
        <v>4690</v>
      </c>
      <c r="AE2804" t="s">
        <v>107</v>
      </c>
      <c r="AF2804" t="s">
        <v>107</v>
      </c>
      <c r="AI2804" s="1"/>
      <c r="AJ2804" t="s">
        <v>72</v>
      </c>
      <c r="AK2804" t="s">
        <v>4691</v>
      </c>
      <c r="AL2804">
        <v>42682</v>
      </c>
      <c r="AM2804" t="s">
        <v>4692</v>
      </c>
      <c r="AN2804" t="b">
        <v>1</v>
      </c>
      <c r="AQ2804" t="s">
        <v>177</v>
      </c>
      <c r="BB2804" s="7" t="s">
        <v>83</v>
      </c>
      <c r="BC2804" s="7" t="s">
        <v>101</v>
      </c>
      <c r="BD2804" s="7" t="s">
        <v>52</v>
      </c>
      <c r="BE2804" s="7">
        <v>98109</v>
      </c>
      <c r="BF2804" s="7" t="s">
        <v>5120</v>
      </c>
      <c r="BG2804" s="7">
        <v>62274.58</v>
      </c>
      <c r="BH2804" s="7">
        <v>0</v>
      </c>
      <c r="BI2804">
        <v>62299.58</v>
      </c>
      <c r="BJ2804">
        <v>0</v>
      </c>
      <c r="BK2804">
        <v>0</v>
      </c>
      <c r="BL2804">
        <v>0</v>
      </c>
      <c r="BM2804">
        <v>0</v>
      </c>
      <c r="BN2804">
        <v>15000</v>
      </c>
      <c r="BO2804" t="s">
        <v>12393</v>
      </c>
      <c r="BP2804">
        <v>13574</v>
      </c>
      <c r="BQ2804">
        <v>26248</v>
      </c>
      <c r="BR2804">
        <v>4715</v>
      </c>
      <c r="BS2804">
        <v>5838</v>
      </c>
      <c r="BT2804">
        <v>1</v>
      </c>
      <c r="BU2804" t="s">
        <v>5009</v>
      </c>
      <c r="BV2804" t="s">
        <v>4695</v>
      </c>
      <c r="BX2804">
        <v>44149.065081018518</v>
      </c>
    </row>
    <row r="2805" spans="1:76" x14ac:dyDescent="0.25">
      <c r="A2805" t="s">
        <v>12477</v>
      </c>
      <c r="B2805" t="s">
        <v>1732</v>
      </c>
      <c r="C2805" t="s">
        <v>46</v>
      </c>
      <c r="D2805">
        <v>42422</v>
      </c>
      <c r="E2805" s="1"/>
      <c r="H2805" t="s">
        <v>47</v>
      </c>
      <c r="I2805">
        <v>42422</v>
      </c>
      <c r="J2805">
        <v>2016</v>
      </c>
      <c r="K2805" t="s">
        <v>85</v>
      </c>
      <c r="L2805" t="s">
        <v>12478</v>
      </c>
      <c r="N2805" t="s">
        <v>1733</v>
      </c>
      <c r="O2805" t="s">
        <v>1734</v>
      </c>
      <c r="P2805" t="s">
        <v>68</v>
      </c>
      <c r="Q2805" t="s">
        <v>52</v>
      </c>
      <c r="R2805">
        <v>98014</v>
      </c>
      <c r="S2805" t="s">
        <v>1735</v>
      </c>
      <c r="T2805" t="s">
        <v>12479</v>
      </c>
      <c r="U2805" t="s">
        <v>12480</v>
      </c>
      <c r="V2805" t="s">
        <v>54</v>
      </c>
      <c r="W2805">
        <v>13</v>
      </c>
      <c r="X2805" t="s">
        <v>182</v>
      </c>
      <c r="Y2805">
        <v>4787</v>
      </c>
      <c r="Z2805" t="s">
        <v>68</v>
      </c>
      <c r="AA2805" t="s">
        <v>57</v>
      </c>
      <c r="AC2805" t="s">
        <v>146</v>
      </c>
      <c r="AD2805" t="s">
        <v>4690</v>
      </c>
      <c r="AE2805" t="s">
        <v>107</v>
      </c>
      <c r="AF2805" t="s">
        <v>107</v>
      </c>
      <c r="AI2805" s="1"/>
      <c r="AJ2805" t="s">
        <v>72</v>
      </c>
      <c r="AK2805" t="s">
        <v>4691</v>
      </c>
      <c r="AL2805">
        <v>42682</v>
      </c>
      <c r="AM2805" t="s">
        <v>4692</v>
      </c>
      <c r="AN2805" t="b">
        <v>1</v>
      </c>
      <c r="AQ2805" t="s">
        <v>60</v>
      </c>
      <c r="AR2805" t="s">
        <v>99</v>
      </c>
      <c r="AS2805" t="s">
        <v>100</v>
      </c>
      <c r="BB2805" s="7" t="s">
        <v>83</v>
      </c>
      <c r="BC2805" s="7" t="s">
        <v>101</v>
      </c>
      <c r="BD2805" s="7" t="s">
        <v>52</v>
      </c>
      <c r="BE2805" s="7">
        <v>98109</v>
      </c>
      <c r="BF2805" s="7" t="s">
        <v>5120</v>
      </c>
      <c r="BG2805" s="7">
        <v>206741.99</v>
      </c>
      <c r="BH2805" s="7">
        <v>0</v>
      </c>
      <c r="BI2805">
        <v>200774.93</v>
      </c>
      <c r="BJ2805">
        <v>0</v>
      </c>
      <c r="BK2805">
        <v>0</v>
      </c>
      <c r="BL2805">
        <v>0</v>
      </c>
      <c r="BM2805">
        <v>5220.08</v>
      </c>
      <c r="BN2805">
        <v>91132.81</v>
      </c>
      <c r="BO2805" t="s">
        <v>12481</v>
      </c>
      <c r="BP2805">
        <v>2279</v>
      </c>
      <c r="BQ2805">
        <v>3972</v>
      </c>
      <c r="BR2805">
        <v>4495</v>
      </c>
      <c r="BS2805">
        <v>5332</v>
      </c>
      <c r="BT2805">
        <v>5</v>
      </c>
      <c r="BU2805" t="s">
        <v>5009</v>
      </c>
      <c r="BV2805" t="s">
        <v>4695</v>
      </c>
      <c r="BX2805">
        <v>44149.041979166665</v>
      </c>
    </row>
    <row r="2806" spans="1:76" x14ac:dyDescent="0.25">
      <c r="A2806" t="s">
        <v>12531</v>
      </c>
      <c r="B2806" t="s">
        <v>718</v>
      </c>
      <c r="C2806" t="s">
        <v>46</v>
      </c>
      <c r="D2806">
        <v>42556</v>
      </c>
      <c r="E2806" s="1"/>
      <c r="H2806" t="s">
        <v>47</v>
      </c>
      <c r="I2806">
        <v>42556</v>
      </c>
      <c r="J2806">
        <v>2016</v>
      </c>
      <c r="K2806" t="s">
        <v>85</v>
      </c>
      <c r="L2806" t="s">
        <v>12532</v>
      </c>
      <c r="N2806" t="s">
        <v>2661</v>
      </c>
      <c r="O2806" t="s">
        <v>661</v>
      </c>
      <c r="P2806" t="s">
        <v>115</v>
      </c>
      <c r="Q2806" t="s">
        <v>52</v>
      </c>
      <c r="R2806">
        <v>98328</v>
      </c>
      <c r="S2806" t="s">
        <v>9518</v>
      </c>
      <c r="T2806" t="s">
        <v>9518</v>
      </c>
      <c r="U2806" t="s">
        <v>12533</v>
      </c>
      <c r="V2806" t="s">
        <v>90</v>
      </c>
      <c r="W2806">
        <v>12</v>
      </c>
      <c r="X2806" t="s">
        <v>619</v>
      </c>
      <c r="Y2806">
        <v>4731</v>
      </c>
      <c r="Z2806" t="s">
        <v>115</v>
      </c>
      <c r="AA2806" t="s">
        <v>57</v>
      </c>
      <c r="AC2806" t="s">
        <v>146</v>
      </c>
      <c r="AD2806" t="s">
        <v>4690</v>
      </c>
      <c r="AE2806" t="s">
        <v>107</v>
      </c>
      <c r="AF2806" t="s">
        <v>107</v>
      </c>
      <c r="AI2806" s="1"/>
      <c r="AJ2806" t="s">
        <v>72</v>
      </c>
      <c r="AK2806" t="s">
        <v>4691</v>
      </c>
      <c r="AL2806">
        <v>42682</v>
      </c>
      <c r="AM2806" t="s">
        <v>4692</v>
      </c>
      <c r="AN2806" t="b">
        <v>1</v>
      </c>
      <c r="AQ2806" t="s">
        <v>60</v>
      </c>
      <c r="AR2806" t="s">
        <v>99</v>
      </c>
      <c r="AS2806" t="s">
        <v>4734</v>
      </c>
      <c r="BB2806" s="7" t="s">
        <v>2662</v>
      </c>
      <c r="BC2806" s="7" t="s">
        <v>886</v>
      </c>
      <c r="BD2806" s="7" t="s">
        <v>52</v>
      </c>
      <c r="BE2806" s="7" t="s">
        <v>12534</v>
      </c>
      <c r="BF2806" s="7" t="s">
        <v>12535</v>
      </c>
      <c r="BG2806" s="7">
        <v>13653.8</v>
      </c>
      <c r="BH2806" s="7">
        <v>0</v>
      </c>
      <c r="BI2806">
        <v>15651.95</v>
      </c>
      <c r="BJ2806">
        <v>-9073.34</v>
      </c>
      <c r="BK2806">
        <v>0</v>
      </c>
      <c r="BL2806">
        <v>0</v>
      </c>
      <c r="BM2806">
        <v>173.98</v>
      </c>
      <c r="BN2806">
        <v>0</v>
      </c>
      <c r="BO2806" t="s">
        <v>12536</v>
      </c>
      <c r="BP2806">
        <v>15968</v>
      </c>
      <c r="BQ2806">
        <v>4034</v>
      </c>
      <c r="BR2806">
        <v>4578</v>
      </c>
      <c r="BS2806">
        <v>6002</v>
      </c>
      <c r="BT2806">
        <v>2</v>
      </c>
      <c r="BU2806" t="s">
        <v>12537</v>
      </c>
      <c r="BV2806" t="s">
        <v>4695</v>
      </c>
      <c r="BX2806">
        <v>44149.071122685185</v>
      </c>
    </row>
    <row r="2807" spans="1:76" x14ac:dyDescent="0.25">
      <c r="A2807" t="s">
        <v>12702</v>
      </c>
      <c r="B2807" t="s">
        <v>2086</v>
      </c>
      <c r="C2807" t="s">
        <v>46</v>
      </c>
      <c r="D2807">
        <v>42500</v>
      </c>
      <c r="E2807" s="1"/>
      <c r="H2807" t="s">
        <v>47</v>
      </c>
      <c r="I2807">
        <v>42500</v>
      </c>
      <c r="J2807">
        <v>2016</v>
      </c>
      <c r="K2807" t="s">
        <v>85</v>
      </c>
      <c r="L2807" t="s">
        <v>12703</v>
      </c>
      <c r="N2807" t="s">
        <v>83</v>
      </c>
      <c r="O2807" t="s">
        <v>101</v>
      </c>
      <c r="Q2807" t="s">
        <v>52</v>
      </c>
      <c r="R2807">
        <v>98109</v>
      </c>
      <c r="S2807" t="s">
        <v>2087</v>
      </c>
      <c r="T2807" t="s">
        <v>12704</v>
      </c>
      <c r="U2807" t="s">
        <v>12705</v>
      </c>
      <c r="V2807" t="s">
        <v>222</v>
      </c>
      <c r="W2807">
        <v>11</v>
      </c>
      <c r="X2807" t="s">
        <v>4770</v>
      </c>
      <c r="Y2807">
        <v>1000</v>
      </c>
      <c r="AA2807" t="s">
        <v>71</v>
      </c>
      <c r="AC2807" t="s">
        <v>146</v>
      </c>
      <c r="AD2807" t="s">
        <v>4690</v>
      </c>
      <c r="AE2807" t="s">
        <v>107</v>
      </c>
      <c r="AF2807" t="s">
        <v>107</v>
      </c>
      <c r="AI2807" s="1"/>
      <c r="AJ2807" t="s">
        <v>72</v>
      </c>
      <c r="AK2807" t="s">
        <v>4691</v>
      </c>
      <c r="AL2807">
        <v>42682</v>
      </c>
      <c r="AM2807" t="s">
        <v>4692</v>
      </c>
      <c r="AN2807" t="b">
        <v>1</v>
      </c>
      <c r="AQ2807" t="s">
        <v>177</v>
      </c>
      <c r="BB2807" s="7" t="s">
        <v>83</v>
      </c>
      <c r="BC2807" s="7" t="s">
        <v>101</v>
      </c>
      <c r="BD2807" s="7" t="s">
        <v>52</v>
      </c>
      <c r="BE2807" s="7">
        <v>98109</v>
      </c>
      <c r="BF2807" s="7" t="s">
        <v>5120</v>
      </c>
      <c r="BG2807" s="7">
        <v>71533.84</v>
      </c>
      <c r="BH2807" s="7">
        <v>0</v>
      </c>
      <c r="BI2807">
        <v>71533.84</v>
      </c>
      <c r="BJ2807">
        <v>0</v>
      </c>
      <c r="BK2807">
        <v>0</v>
      </c>
      <c r="BL2807">
        <v>0</v>
      </c>
      <c r="BM2807">
        <v>982.33</v>
      </c>
      <c r="BN2807">
        <v>0</v>
      </c>
      <c r="BO2807" t="s">
        <v>12706</v>
      </c>
      <c r="BP2807">
        <v>3942</v>
      </c>
      <c r="BQ2807">
        <v>3943</v>
      </c>
      <c r="BR2807">
        <v>4450</v>
      </c>
      <c r="BS2807">
        <v>5416</v>
      </c>
      <c r="BU2807" t="s">
        <v>5009</v>
      </c>
      <c r="BV2807" t="s">
        <v>4695</v>
      </c>
      <c r="BX2807">
        <v>44149.046273148146</v>
      </c>
    </row>
    <row r="2808" spans="1:76" x14ac:dyDescent="0.25">
      <c r="A2808" t="s">
        <v>12707</v>
      </c>
      <c r="B2808" t="s">
        <v>12708</v>
      </c>
      <c r="C2808" t="s">
        <v>46</v>
      </c>
      <c r="D2808">
        <v>42526</v>
      </c>
      <c r="E2808" s="1"/>
      <c r="H2808" t="s">
        <v>47</v>
      </c>
      <c r="I2808">
        <v>42526</v>
      </c>
      <c r="J2808">
        <v>2016</v>
      </c>
      <c r="K2808" t="s">
        <v>85</v>
      </c>
      <c r="L2808" t="s">
        <v>12709</v>
      </c>
      <c r="N2808" t="s">
        <v>12710</v>
      </c>
      <c r="O2808" t="s">
        <v>12711</v>
      </c>
      <c r="P2808" t="s">
        <v>133</v>
      </c>
      <c r="Q2808" t="s">
        <v>52</v>
      </c>
      <c r="R2808">
        <v>98674</v>
      </c>
      <c r="S2808" t="s">
        <v>12712</v>
      </c>
      <c r="T2808" t="s">
        <v>12712</v>
      </c>
      <c r="U2808" t="s">
        <v>12713</v>
      </c>
      <c r="V2808" t="s">
        <v>4807</v>
      </c>
      <c r="W2808">
        <v>23</v>
      </c>
      <c r="X2808" t="s">
        <v>5425</v>
      </c>
      <c r="Y2808">
        <v>3200</v>
      </c>
      <c r="Z2808" t="s">
        <v>133</v>
      </c>
      <c r="AA2808" t="s">
        <v>4785</v>
      </c>
      <c r="AB2808">
        <v>58188</v>
      </c>
      <c r="AC2808" t="s">
        <v>146</v>
      </c>
      <c r="AD2808" t="s">
        <v>4690</v>
      </c>
      <c r="AE2808" t="s">
        <v>107</v>
      </c>
      <c r="AF2808" t="s">
        <v>107</v>
      </c>
      <c r="AI2808" s="1"/>
      <c r="AJ2808" t="s">
        <v>72</v>
      </c>
      <c r="AK2808" t="s">
        <v>4691</v>
      </c>
      <c r="AL2808">
        <v>42682</v>
      </c>
      <c r="AM2808" t="s">
        <v>4692</v>
      </c>
      <c r="AN2808" t="b">
        <v>1</v>
      </c>
      <c r="AQ2808" t="s">
        <v>177</v>
      </c>
      <c r="BB2808" s="7" t="s">
        <v>12714</v>
      </c>
      <c r="BC2808" s="7" t="s">
        <v>12711</v>
      </c>
      <c r="BD2808" s="7" t="s">
        <v>52</v>
      </c>
      <c r="BE2808" s="7">
        <v>98674</v>
      </c>
      <c r="BF2808" s="7" t="s">
        <v>12715</v>
      </c>
      <c r="BG2808" s="7">
        <v>2072.4899999999998</v>
      </c>
      <c r="BH2808" s="7">
        <v>0</v>
      </c>
      <c r="BI2808">
        <v>1991.35</v>
      </c>
      <c r="BJ2808">
        <v>-81.14</v>
      </c>
      <c r="BK2808">
        <v>0</v>
      </c>
      <c r="BL2808">
        <v>0</v>
      </c>
      <c r="BO2808" t="s">
        <v>12716</v>
      </c>
      <c r="BP2808">
        <v>12350</v>
      </c>
      <c r="BQ2808">
        <v>3703</v>
      </c>
      <c r="BR2808">
        <v>4079</v>
      </c>
      <c r="BS2808">
        <v>5802</v>
      </c>
      <c r="BU2808" t="s">
        <v>12717</v>
      </c>
      <c r="BV2808" t="s">
        <v>4695</v>
      </c>
      <c r="BX2808">
        <v>44149.064039351855</v>
      </c>
    </row>
    <row r="2809" spans="1:76" x14ac:dyDescent="0.25">
      <c r="A2809" t="s">
        <v>12718</v>
      </c>
      <c r="B2809" t="s">
        <v>8063</v>
      </c>
      <c r="C2809" t="s">
        <v>46</v>
      </c>
      <c r="D2809">
        <v>42526</v>
      </c>
      <c r="E2809" s="1"/>
      <c r="H2809" t="s">
        <v>47</v>
      </c>
      <c r="I2809">
        <v>42526</v>
      </c>
      <c r="J2809">
        <v>2016</v>
      </c>
      <c r="K2809" t="s">
        <v>85</v>
      </c>
      <c r="L2809" t="s">
        <v>12719</v>
      </c>
      <c r="N2809" t="s">
        <v>8065</v>
      </c>
      <c r="O2809" t="s">
        <v>836</v>
      </c>
      <c r="P2809" t="s">
        <v>121</v>
      </c>
      <c r="Q2809" t="s">
        <v>52</v>
      </c>
      <c r="R2809">
        <v>98584</v>
      </c>
      <c r="S2809" t="s">
        <v>12720</v>
      </c>
      <c r="T2809" t="s">
        <v>8067</v>
      </c>
      <c r="U2809" t="s">
        <v>12721</v>
      </c>
      <c r="V2809" t="s">
        <v>4807</v>
      </c>
      <c r="W2809">
        <v>23</v>
      </c>
      <c r="X2809" t="s">
        <v>5754</v>
      </c>
      <c r="Y2809">
        <v>3699</v>
      </c>
      <c r="Z2809" t="s">
        <v>121</v>
      </c>
      <c r="AA2809" t="s">
        <v>4785</v>
      </c>
      <c r="AB2809">
        <v>35198</v>
      </c>
      <c r="AC2809" t="s">
        <v>146</v>
      </c>
      <c r="AD2809" t="s">
        <v>4690</v>
      </c>
      <c r="AE2809" t="s">
        <v>107</v>
      </c>
      <c r="AF2809" t="s">
        <v>107</v>
      </c>
      <c r="AI2809" s="1"/>
      <c r="AJ2809" t="s">
        <v>72</v>
      </c>
      <c r="AK2809" t="s">
        <v>4691</v>
      </c>
      <c r="AL2809">
        <v>42682</v>
      </c>
      <c r="AM2809" t="s">
        <v>4692</v>
      </c>
      <c r="AN2809" t="b">
        <v>1</v>
      </c>
      <c r="AQ2809" t="s">
        <v>60</v>
      </c>
      <c r="AR2809" t="s">
        <v>99</v>
      </c>
      <c r="BB2809" s="7" t="s">
        <v>12722</v>
      </c>
      <c r="BC2809" s="7" t="s">
        <v>836</v>
      </c>
      <c r="BD2809" s="7" t="s">
        <v>52</v>
      </c>
      <c r="BE2809" s="7">
        <v>98584</v>
      </c>
      <c r="BF2809" s="7" t="s">
        <v>12723</v>
      </c>
      <c r="BG2809" s="7">
        <v>25421.94</v>
      </c>
      <c r="BH2809" s="7">
        <v>0</v>
      </c>
      <c r="BI2809">
        <v>27209.45</v>
      </c>
      <c r="BJ2809">
        <v>-822</v>
      </c>
      <c r="BK2809">
        <v>0</v>
      </c>
      <c r="BL2809">
        <v>0</v>
      </c>
      <c r="BM2809">
        <v>59</v>
      </c>
      <c r="BN2809">
        <v>0</v>
      </c>
      <c r="BO2809" t="s">
        <v>12724</v>
      </c>
      <c r="BP2809">
        <v>16037</v>
      </c>
      <c r="BQ2809">
        <v>4029</v>
      </c>
      <c r="BR2809">
        <v>4573</v>
      </c>
      <c r="BS2809">
        <v>6007</v>
      </c>
      <c r="BU2809" t="s">
        <v>8069</v>
      </c>
      <c r="BV2809" t="s">
        <v>4695</v>
      </c>
      <c r="BX2809">
        <v>44149.071238425924</v>
      </c>
    </row>
    <row r="2810" spans="1:76" x14ac:dyDescent="0.25">
      <c r="A2810" t="s">
        <v>12725</v>
      </c>
      <c r="B2810" t="s">
        <v>888</v>
      </c>
      <c r="C2810" t="s">
        <v>46</v>
      </c>
      <c r="D2810">
        <v>42498</v>
      </c>
      <c r="E2810" s="1"/>
      <c r="H2810" t="s">
        <v>47</v>
      </c>
      <c r="I2810">
        <v>42498</v>
      </c>
      <c r="J2810">
        <v>2016</v>
      </c>
      <c r="K2810" t="s">
        <v>85</v>
      </c>
      <c r="L2810" t="s">
        <v>5973</v>
      </c>
      <c r="N2810" t="s">
        <v>889</v>
      </c>
      <c r="O2810" t="s">
        <v>375</v>
      </c>
      <c r="P2810" t="s">
        <v>68</v>
      </c>
      <c r="Q2810" t="s">
        <v>52</v>
      </c>
      <c r="R2810">
        <v>98040</v>
      </c>
      <c r="S2810" t="s">
        <v>12726</v>
      </c>
      <c r="T2810" t="s">
        <v>12727</v>
      </c>
      <c r="U2810" t="s">
        <v>4733</v>
      </c>
      <c r="V2810" t="s">
        <v>90</v>
      </c>
      <c r="W2810">
        <v>12</v>
      </c>
      <c r="X2810" t="s">
        <v>890</v>
      </c>
      <c r="Y2810">
        <v>4770</v>
      </c>
      <c r="Z2810" t="s">
        <v>68</v>
      </c>
      <c r="AA2810" t="s">
        <v>57</v>
      </c>
      <c r="AC2810" t="s">
        <v>146</v>
      </c>
      <c r="AD2810" t="s">
        <v>4690</v>
      </c>
      <c r="AE2810" t="s">
        <v>107</v>
      </c>
      <c r="AF2810" t="s">
        <v>107</v>
      </c>
      <c r="AI2810" s="1"/>
      <c r="AJ2810" t="s">
        <v>72</v>
      </c>
      <c r="AK2810" t="s">
        <v>4691</v>
      </c>
      <c r="AL2810">
        <v>42682</v>
      </c>
      <c r="AM2810" t="s">
        <v>4692</v>
      </c>
      <c r="AN2810" t="b">
        <v>1</v>
      </c>
      <c r="AQ2810" t="s">
        <v>60</v>
      </c>
      <c r="AR2810" t="s">
        <v>61</v>
      </c>
      <c r="AS2810" t="s">
        <v>4734</v>
      </c>
      <c r="BB2810" s="7" t="s">
        <v>140</v>
      </c>
      <c r="BC2810" s="7" t="s">
        <v>101</v>
      </c>
      <c r="BD2810" s="7" t="s">
        <v>52</v>
      </c>
      <c r="BE2810" s="7">
        <v>98104</v>
      </c>
      <c r="BF2810" s="7" t="s">
        <v>4733</v>
      </c>
      <c r="BG2810" s="7">
        <v>487389.84</v>
      </c>
      <c r="BH2810" s="7">
        <v>0</v>
      </c>
      <c r="BI2810">
        <v>484530.98</v>
      </c>
      <c r="BJ2810">
        <v>0</v>
      </c>
      <c r="BK2810">
        <v>0</v>
      </c>
      <c r="BL2810">
        <v>0</v>
      </c>
      <c r="BM2810">
        <v>142214.07999999999</v>
      </c>
      <c r="BN2810">
        <v>727296.51</v>
      </c>
      <c r="BO2810" t="s">
        <v>12728</v>
      </c>
      <c r="BP2810">
        <v>20980</v>
      </c>
      <c r="BQ2810">
        <v>30266</v>
      </c>
      <c r="BR2810">
        <v>4480</v>
      </c>
      <c r="BS2810">
        <v>6341</v>
      </c>
      <c r="BT2810">
        <v>41</v>
      </c>
      <c r="BU2810" t="s">
        <v>5885</v>
      </c>
      <c r="BV2810" t="s">
        <v>4695</v>
      </c>
      <c r="BX2810">
        <v>44149.08520833333</v>
      </c>
    </row>
    <row r="2811" spans="1:76" x14ac:dyDescent="0.25">
      <c r="A2811" t="s">
        <v>12729</v>
      </c>
      <c r="B2811" t="s">
        <v>6414</v>
      </c>
      <c r="C2811" t="s">
        <v>46</v>
      </c>
      <c r="D2811">
        <v>42482</v>
      </c>
      <c r="E2811" s="1"/>
      <c r="H2811" t="s">
        <v>47</v>
      </c>
      <c r="I2811">
        <v>42482</v>
      </c>
      <c r="J2811">
        <v>2016</v>
      </c>
      <c r="K2811" t="s">
        <v>85</v>
      </c>
      <c r="L2811" t="s">
        <v>6415</v>
      </c>
      <c r="N2811" t="s">
        <v>6416</v>
      </c>
      <c r="O2811" t="s">
        <v>132</v>
      </c>
      <c r="P2811" t="s">
        <v>133</v>
      </c>
      <c r="Q2811" t="s">
        <v>52</v>
      </c>
      <c r="R2811">
        <v>98626</v>
      </c>
      <c r="S2811" t="s">
        <v>12730</v>
      </c>
      <c r="T2811" t="s">
        <v>6417</v>
      </c>
      <c r="U2811" t="s">
        <v>12731</v>
      </c>
      <c r="V2811" t="s">
        <v>4807</v>
      </c>
      <c r="W2811">
        <v>23</v>
      </c>
      <c r="X2811" t="s">
        <v>5425</v>
      </c>
      <c r="Y2811">
        <v>3200</v>
      </c>
      <c r="Z2811" t="s">
        <v>133</v>
      </c>
      <c r="AA2811" t="s">
        <v>4785</v>
      </c>
      <c r="AB2811">
        <v>58188</v>
      </c>
      <c r="AC2811" t="s">
        <v>146</v>
      </c>
      <c r="AD2811" t="s">
        <v>4690</v>
      </c>
      <c r="AE2811" t="s">
        <v>107</v>
      </c>
      <c r="AF2811" t="s">
        <v>107</v>
      </c>
      <c r="AI2811" s="1"/>
      <c r="AJ2811" t="s">
        <v>72</v>
      </c>
      <c r="AK2811" t="s">
        <v>4691</v>
      </c>
      <c r="AL2811">
        <v>42682</v>
      </c>
      <c r="AM2811" t="s">
        <v>4692</v>
      </c>
      <c r="AN2811" t="b">
        <v>1</v>
      </c>
      <c r="AQ2811" t="s">
        <v>60</v>
      </c>
      <c r="AR2811" t="s">
        <v>99</v>
      </c>
      <c r="BB2811" s="7" t="s">
        <v>12732</v>
      </c>
      <c r="BC2811" s="7" t="s">
        <v>316</v>
      </c>
      <c r="BD2811" s="7" t="s">
        <v>52</v>
      </c>
      <c r="BE2811" s="7">
        <v>98632</v>
      </c>
      <c r="BF2811" s="7" t="s">
        <v>12733</v>
      </c>
      <c r="BG2811" s="7">
        <v>7949.58</v>
      </c>
      <c r="BH2811" s="7">
        <v>47.18</v>
      </c>
      <c r="BI2811">
        <v>8642.7900000000009</v>
      </c>
      <c r="BJ2811">
        <v>651.22</v>
      </c>
      <c r="BK2811">
        <v>0</v>
      </c>
      <c r="BL2811">
        <v>0</v>
      </c>
      <c r="BM2811">
        <v>173.98</v>
      </c>
      <c r="BN2811">
        <v>0</v>
      </c>
      <c r="BO2811" t="s">
        <v>12734</v>
      </c>
      <c r="BP2811">
        <v>10102</v>
      </c>
      <c r="BQ2811">
        <v>3513</v>
      </c>
      <c r="BR2811">
        <v>4187</v>
      </c>
      <c r="BS2811">
        <v>5689</v>
      </c>
      <c r="BU2811" t="s">
        <v>6423</v>
      </c>
      <c r="BV2811" t="s">
        <v>4695</v>
      </c>
      <c r="BX2811">
        <v>44149.059293981481</v>
      </c>
    </row>
    <row r="2812" spans="1:76" x14ac:dyDescent="0.25">
      <c r="A2812" t="s">
        <v>12735</v>
      </c>
      <c r="B2812" t="s">
        <v>602</v>
      </c>
      <c r="C2812" t="s">
        <v>46</v>
      </c>
      <c r="D2812">
        <v>42240</v>
      </c>
      <c r="E2812" s="1"/>
      <c r="H2812" t="s">
        <v>47</v>
      </c>
      <c r="I2812">
        <v>42240</v>
      </c>
      <c r="J2812">
        <v>2016</v>
      </c>
      <c r="K2812" t="s">
        <v>85</v>
      </c>
      <c r="L2812" t="s">
        <v>12736</v>
      </c>
      <c r="N2812" t="s">
        <v>603</v>
      </c>
      <c r="O2812" t="s">
        <v>604</v>
      </c>
      <c r="P2812" t="s">
        <v>68</v>
      </c>
      <c r="Q2812" t="s">
        <v>52</v>
      </c>
      <c r="R2812">
        <v>98033</v>
      </c>
      <c r="S2812" t="s">
        <v>4430</v>
      </c>
      <c r="T2812" t="s">
        <v>10222</v>
      </c>
      <c r="U2812" t="s">
        <v>12737</v>
      </c>
      <c r="V2812" t="s">
        <v>54</v>
      </c>
      <c r="W2812">
        <v>13</v>
      </c>
      <c r="X2812" t="s">
        <v>607</v>
      </c>
      <c r="Y2812">
        <v>4868</v>
      </c>
      <c r="Z2812" t="s">
        <v>68</v>
      </c>
      <c r="AA2812" t="s">
        <v>57</v>
      </c>
      <c r="AC2812" t="s">
        <v>146</v>
      </c>
      <c r="AD2812" t="s">
        <v>4690</v>
      </c>
      <c r="AE2812" t="s">
        <v>107</v>
      </c>
      <c r="AF2812" t="s">
        <v>107</v>
      </c>
      <c r="AI2812" s="1"/>
      <c r="AJ2812" t="s">
        <v>72</v>
      </c>
      <c r="AK2812" t="s">
        <v>4691</v>
      </c>
      <c r="AL2812">
        <v>42682</v>
      </c>
      <c r="AM2812" t="s">
        <v>4692</v>
      </c>
      <c r="AN2812" t="b">
        <v>1</v>
      </c>
      <c r="AQ2812" t="s">
        <v>60</v>
      </c>
      <c r="AR2812" t="s">
        <v>61</v>
      </c>
      <c r="AS2812" t="s">
        <v>62</v>
      </c>
      <c r="BB2812" s="7" t="s">
        <v>608</v>
      </c>
      <c r="BC2812" s="7" t="s">
        <v>609</v>
      </c>
      <c r="BD2812" s="7" t="s">
        <v>52</v>
      </c>
      <c r="BE2812" s="7">
        <v>98053</v>
      </c>
      <c r="BF2812" s="7" t="s">
        <v>12529</v>
      </c>
      <c r="BG2812" s="7">
        <v>191187.88</v>
      </c>
      <c r="BH2812" s="7">
        <v>14555.74</v>
      </c>
      <c r="BI2812">
        <v>177049.85</v>
      </c>
      <c r="BJ2812">
        <v>0</v>
      </c>
      <c r="BK2812">
        <v>0</v>
      </c>
      <c r="BL2812">
        <v>0</v>
      </c>
      <c r="BM2812">
        <v>6756.15</v>
      </c>
      <c r="BN2812">
        <v>36926.620000000003</v>
      </c>
      <c r="BO2812" t="s">
        <v>12738</v>
      </c>
      <c r="BP2812">
        <v>7269</v>
      </c>
      <c r="BQ2812">
        <v>570</v>
      </c>
      <c r="BR2812">
        <v>4308</v>
      </c>
      <c r="BS2812">
        <v>5566</v>
      </c>
      <c r="BT2812">
        <v>45</v>
      </c>
      <c r="BU2812" t="s">
        <v>7283</v>
      </c>
      <c r="BV2812" t="s">
        <v>4695</v>
      </c>
      <c r="BX2812">
        <v>44149.05259259259</v>
      </c>
    </row>
    <row r="2813" spans="1:76" x14ac:dyDescent="0.25">
      <c r="A2813" t="s">
        <v>12739</v>
      </c>
      <c r="B2813" t="s">
        <v>2919</v>
      </c>
      <c r="C2813" t="s">
        <v>46</v>
      </c>
      <c r="D2813">
        <v>42432</v>
      </c>
      <c r="E2813" s="1"/>
      <c r="H2813" t="s">
        <v>47</v>
      </c>
      <c r="I2813">
        <v>42432</v>
      </c>
      <c r="J2813">
        <v>2016</v>
      </c>
      <c r="K2813" t="s">
        <v>85</v>
      </c>
      <c r="L2813" t="s">
        <v>12740</v>
      </c>
      <c r="N2813" t="s">
        <v>2920</v>
      </c>
      <c r="O2813" t="s">
        <v>105</v>
      </c>
      <c r="P2813" t="s">
        <v>105</v>
      </c>
      <c r="Q2813" t="s">
        <v>52</v>
      </c>
      <c r="R2813">
        <v>99223</v>
      </c>
      <c r="S2813" t="s">
        <v>2921</v>
      </c>
      <c r="T2813" t="s">
        <v>12741</v>
      </c>
      <c r="U2813" t="s">
        <v>12742</v>
      </c>
      <c r="V2813" t="s">
        <v>54</v>
      </c>
      <c r="W2813">
        <v>13</v>
      </c>
      <c r="X2813" t="s">
        <v>106</v>
      </c>
      <c r="Y2813">
        <v>4789</v>
      </c>
      <c r="Z2813" t="s">
        <v>105</v>
      </c>
      <c r="AA2813" t="s">
        <v>57</v>
      </c>
      <c r="AC2813" t="s">
        <v>146</v>
      </c>
      <c r="AD2813" t="s">
        <v>4690</v>
      </c>
      <c r="AE2813" t="s">
        <v>107</v>
      </c>
      <c r="AF2813" t="s">
        <v>107</v>
      </c>
      <c r="AI2813" s="1"/>
      <c r="AJ2813" t="s">
        <v>72</v>
      </c>
      <c r="AK2813" t="s">
        <v>4691</v>
      </c>
      <c r="AL2813">
        <v>42682</v>
      </c>
      <c r="AM2813" t="s">
        <v>4692</v>
      </c>
      <c r="AN2813" t="b">
        <v>1</v>
      </c>
      <c r="AQ2813" t="s">
        <v>60</v>
      </c>
      <c r="AR2813" t="s">
        <v>99</v>
      </c>
      <c r="BB2813" s="7" t="s">
        <v>1800</v>
      </c>
      <c r="BC2813" s="7" t="s">
        <v>105</v>
      </c>
      <c r="BD2813" s="7" t="s">
        <v>52</v>
      </c>
      <c r="BE2813" s="7">
        <v>99223</v>
      </c>
      <c r="BF2813" s="7" t="s">
        <v>4704</v>
      </c>
      <c r="BG2813" s="7">
        <v>111082.14</v>
      </c>
      <c r="BH2813" s="7">
        <v>0</v>
      </c>
      <c r="BI2813">
        <v>107787.62</v>
      </c>
      <c r="BJ2813">
        <v>-3294.52</v>
      </c>
      <c r="BK2813">
        <v>0</v>
      </c>
      <c r="BL2813">
        <v>0</v>
      </c>
      <c r="BM2813">
        <v>1510.08</v>
      </c>
      <c r="BN2813">
        <v>0</v>
      </c>
      <c r="BO2813" t="s">
        <v>12743</v>
      </c>
      <c r="BP2813">
        <v>20122</v>
      </c>
      <c r="BQ2813">
        <v>3897</v>
      </c>
      <c r="BR2813">
        <v>4381</v>
      </c>
      <c r="BS2813">
        <v>6218</v>
      </c>
      <c r="BT2813">
        <v>6</v>
      </c>
      <c r="BU2813" t="s">
        <v>5599</v>
      </c>
      <c r="BV2813" t="s">
        <v>4695</v>
      </c>
      <c r="BX2813">
        <v>44149.078506944446</v>
      </c>
    </row>
    <row r="2814" spans="1:76" x14ac:dyDescent="0.25">
      <c r="A2814" t="s">
        <v>12744</v>
      </c>
      <c r="B2814" t="s">
        <v>391</v>
      </c>
      <c r="C2814" t="s">
        <v>46</v>
      </c>
      <c r="D2814">
        <v>42426</v>
      </c>
      <c r="E2814" s="1"/>
      <c r="H2814" t="s">
        <v>47</v>
      </c>
      <c r="I2814">
        <v>42426</v>
      </c>
      <c r="J2814">
        <v>2016</v>
      </c>
      <c r="K2814" t="s">
        <v>85</v>
      </c>
      <c r="L2814" t="s">
        <v>12745</v>
      </c>
      <c r="N2814" t="s">
        <v>392</v>
      </c>
      <c r="O2814" t="s">
        <v>393</v>
      </c>
      <c r="P2814" t="s">
        <v>394</v>
      </c>
      <c r="Q2814" t="s">
        <v>52</v>
      </c>
      <c r="R2814">
        <v>98274</v>
      </c>
      <c r="S2814" t="s">
        <v>12746</v>
      </c>
      <c r="T2814" t="s">
        <v>12746</v>
      </c>
      <c r="U2814" t="s">
        <v>12747</v>
      </c>
      <c r="V2814" t="s">
        <v>54</v>
      </c>
      <c r="W2814">
        <v>13</v>
      </c>
      <c r="X2814" t="s">
        <v>395</v>
      </c>
      <c r="Y2814">
        <v>4797</v>
      </c>
      <c r="Z2814" t="s">
        <v>394</v>
      </c>
      <c r="AA2814" t="s">
        <v>57</v>
      </c>
      <c r="AC2814" t="s">
        <v>146</v>
      </c>
      <c r="AD2814" t="s">
        <v>4690</v>
      </c>
      <c r="AE2814" t="s">
        <v>107</v>
      </c>
      <c r="AF2814" t="s">
        <v>107</v>
      </c>
      <c r="AI2814" s="1"/>
      <c r="AJ2814" t="s">
        <v>72</v>
      </c>
      <c r="AK2814" t="s">
        <v>4691</v>
      </c>
      <c r="AL2814">
        <v>42682</v>
      </c>
      <c r="AM2814" t="s">
        <v>4692</v>
      </c>
      <c r="AN2814" t="b">
        <v>1</v>
      </c>
      <c r="AQ2814" t="s">
        <v>60</v>
      </c>
      <c r="AR2814" t="s">
        <v>99</v>
      </c>
      <c r="AS2814" t="s">
        <v>4734</v>
      </c>
      <c r="BB2814" s="7" t="s">
        <v>392</v>
      </c>
      <c r="BC2814" s="7" t="s">
        <v>393</v>
      </c>
      <c r="BD2814" s="7" t="s">
        <v>52</v>
      </c>
      <c r="BE2814" s="7">
        <v>98274</v>
      </c>
      <c r="BG2814" s="7">
        <v>16523.62</v>
      </c>
      <c r="BH2814" s="7">
        <v>0</v>
      </c>
      <c r="BI2814">
        <v>7471.51</v>
      </c>
      <c r="BJ2814">
        <v>-34.26</v>
      </c>
      <c r="BK2814">
        <v>0</v>
      </c>
      <c r="BL2814">
        <v>0</v>
      </c>
      <c r="BM2814">
        <v>231.98</v>
      </c>
      <c r="BN2814">
        <v>0</v>
      </c>
      <c r="BO2814" t="s">
        <v>12748</v>
      </c>
      <c r="BP2814">
        <v>1915</v>
      </c>
      <c r="BQ2814">
        <v>3980</v>
      </c>
      <c r="BR2814">
        <v>4506</v>
      </c>
      <c r="BS2814">
        <v>5324</v>
      </c>
      <c r="BT2814">
        <v>10</v>
      </c>
      <c r="BU2814" t="s">
        <v>12749</v>
      </c>
      <c r="BV2814" t="s">
        <v>4695</v>
      </c>
      <c r="BX2814">
        <v>44149.041261574072</v>
      </c>
    </row>
    <row r="2815" spans="1:76" x14ac:dyDescent="0.25">
      <c r="A2815" t="s">
        <v>12750</v>
      </c>
      <c r="B2815" t="s">
        <v>3049</v>
      </c>
      <c r="C2815" t="s">
        <v>46</v>
      </c>
      <c r="D2815">
        <v>42407</v>
      </c>
      <c r="E2815" s="1"/>
      <c r="H2815" t="s">
        <v>47</v>
      </c>
      <c r="I2815">
        <v>42407</v>
      </c>
      <c r="J2815">
        <v>2016</v>
      </c>
      <c r="K2815" t="s">
        <v>85</v>
      </c>
      <c r="L2815" t="s">
        <v>12751</v>
      </c>
      <c r="N2815" t="s">
        <v>3050</v>
      </c>
      <c r="O2815" t="s">
        <v>101</v>
      </c>
      <c r="P2815" t="s">
        <v>68</v>
      </c>
      <c r="Q2815" t="s">
        <v>52</v>
      </c>
      <c r="R2815">
        <v>98101</v>
      </c>
      <c r="S2815" t="s">
        <v>12752</v>
      </c>
      <c r="T2815" t="s">
        <v>12753</v>
      </c>
      <c r="U2815" t="s">
        <v>12754</v>
      </c>
      <c r="V2815" t="s">
        <v>54</v>
      </c>
      <c r="W2815">
        <v>13</v>
      </c>
      <c r="X2815" t="s">
        <v>654</v>
      </c>
      <c r="Y2815">
        <v>4864</v>
      </c>
      <c r="Z2815" t="s">
        <v>68</v>
      </c>
      <c r="AA2815" t="s">
        <v>57</v>
      </c>
      <c r="AC2815" t="s">
        <v>146</v>
      </c>
      <c r="AD2815" t="s">
        <v>4690</v>
      </c>
      <c r="AE2815" t="s">
        <v>107</v>
      </c>
      <c r="AF2815" t="s">
        <v>107</v>
      </c>
      <c r="AI2815" s="1"/>
      <c r="AJ2815" t="s">
        <v>72</v>
      </c>
      <c r="AK2815" t="s">
        <v>4691</v>
      </c>
      <c r="AL2815">
        <v>42682</v>
      </c>
      <c r="AM2815" t="s">
        <v>4692</v>
      </c>
      <c r="AN2815" t="b">
        <v>1</v>
      </c>
      <c r="AQ2815" t="s">
        <v>60</v>
      </c>
      <c r="AR2815" t="s">
        <v>99</v>
      </c>
      <c r="AS2815" t="s">
        <v>100</v>
      </c>
      <c r="BB2815" s="7" t="s">
        <v>3050</v>
      </c>
      <c r="BC2815" s="7" t="s">
        <v>101</v>
      </c>
      <c r="BD2815" s="7" t="s">
        <v>52</v>
      </c>
      <c r="BE2815" s="7">
        <v>98101</v>
      </c>
      <c r="BF2815" s="7" t="s">
        <v>12754</v>
      </c>
      <c r="BG2815" s="7">
        <v>229716.76</v>
      </c>
      <c r="BH2815" s="7">
        <v>100</v>
      </c>
      <c r="BI2815">
        <v>221308.83</v>
      </c>
      <c r="BJ2815">
        <v>0</v>
      </c>
      <c r="BK2815">
        <v>0</v>
      </c>
      <c r="BL2815">
        <v>0</v>
      </c>
      <c r="BM2815">
        <v>724.12</v>
      </c>
      <c r="BN2815">
        <v>0</v>
      </c>
      <c r="BO2815" t="s">
        <v>12755</v>
      </c>
      <c r="BP2815">
        <v>17851</v>
      </c>
      <c r="BQ2815">
        <v>4134</v>
      </c>
      <c r="BR2815">
        <v>4722</v>
      </c>
      <c r="BS2815">
        <v>6090</v>
      </c>
      <c r="BT2815">
        <v>43</v>
      </c>
      <c r="BU2815" t="s">
        <v>12756</v>
      </c>
      <c r="BV2815" t="s">
        <v>4695</v>
      </c>
      <c r="BX2815">
        <v>44149.074131944442</v>
      </c>
    </row>
    <row r="2816" spans="1:76" x14ac:dyDescent="0.25">
      <c r="A2816" t="s">
        <v>12757</v>
      </c>
      <c r="B2816" t="s">
        <v>1071</v>
      </c>
      <c r="C2816" t="s">
        <v>46</v>
      </c>
      <c r="D2816">
        <v>42405</v>
      </c>
      <c r="E2816" s="1"/>
      <c r="H2816" t="s">
        <v>47</v>
      </c>
      <c r="I2816">
        <v>42405</v>
      </c>
      <c r="J2816">
        <v>2016</v>
      </c>
      <c r="K2816" t="s">
        <v>85</v>
      </c>
      <c r="L2816" t="s">
        <v>12758</v>
      </c>
      <c r="N2816" t="s">
        <v>1072</v>
      </c>
      <c r="O2816" t="s">
        <v>1073</v>
      </c>
      <c r="P2816" t="s">
        <v>68</v>
      </c>
      <c r="Q2816" t="s">
        <v>52</v>
      </c>
      <c r="R2816">
        <v>98065</v>
      </c>
      <c r="S2816" t="s">
        <v>12759</v>
      </c>
      <c r="T2816" t="s">
        <v>12760</v>
      </c>
      <c r="U2816" t="s">
        <v>12761</v>
      </c>
      <c r="V2816" t="s">
        <v>54</v>
      </c>
      <c r="W2816">
        <v>13</v>
      </c>
      <c r="X2816" t="s">
        <v>182</v>
      </c>
      <c r="Y2816">
        <v>4787</v>
      </c>
      <c r="Z2816" t="s">
        <v>68</v>
      </c>
      <c r="AA2816" t="s">
        <v>57</v>
      </c>
      <c r="AC2816" t="s">
        <v>146</v>
      </c>
      <c r="AD2816" t="s">
        <v>4690</v>
      </c>
      <c r="AE2816" t="s">
        <v>107</v>
      </c>
      <c r="AF2816" t="s">
        <v>107</v>
      </c>
      <c r="AI2816" s="1"/>
      <c r="AJ2816" t="s">
        <v>72</v>
      </c>
      <c r="AK2816" t="s">
        <v>4691</v>
      </c>
      <c r="AL2816">
        <v>42682</v>
      </c>
      <c r="AM2816" t="s">
        <v>4692</v>
      </c>
      <c r="AN2816" t="b">
        <v>1</v>
      </c>
      <c r="AQ2816" t="s">
        <v>177</v>
      </c>
      <c r="BB2816" s="7" t="s">
        <v>1074</v>
      </c>
      <c r="BC2816" s="7" t="s">
        <v>1073</v>
      </c>
      <c r="BD2816" s="7" t="s">
        <v>52</v>
      </c>
      <c r="BE2816" s="7">
        <v>98065</v>
      </c>
      <c r="BF2816" s="7" t="s">
        <v>12762</v>
      </c>
      <c r="BG2816" s="7">
        <v>114109.52</v>
      </c>
      <c r="BH2816" s="7">
        <v>0</v>
      </c>
      <c r="BI2816">
        <v>113273.29</v>
      </c>
      <c r="BJ2816">
        <v>0</v>
      </c>
      <c r="BK2816">
        <v>0</v>
      </c>
      <c r="BL2816">
        <v>0</v>
      </c>
      <c r="BO2816" t="s">
        <v>12763</v>
      </c>
      <c r="BP2816">
        <v>11121</v>
      </c>
      <c r="BQ2816">
        <v>2536</v>
      </c>
      <c r="BR2816">
        <v>4129</v>
      </c>
      <c r="BS2816">
        <v>5745</v>
      </c>
      <c r="BT2816">
        <v>5</v>
      </c>
      <c r="BU2816" t="s">
        <v>12764</v>
      </c>
      <c r="BV2816" t="s">
        <v>4695</v>
      </c>
      <c r="BX2816">
        <v>44149.061909722222</v>
      </c>
    </row>
    <row r="2817" spans="1:76" x14ac:dyDescent="0.25">
      <c r="A2817" t="s">
        <v>12765</v>
      </c>
      <c r="B2817" t="s">
        <v>1469</v>
      </c>
      <c r="C2817" t="s">
        <v>46</v>
      </c>
      <c r="D2817">
        <v>42317</v>
      </c>
      <c r="E2817" s="1"/>
      <c r="H2817" t="s">
        <v>599</v>
      </c>
      <c r="I2817">
        <v>42317</v>
      </c>
      <c r="J2817">
        <v>2016</v>
      </c>
      <c r="K2817" t="s">
        <v>85</v>
      </c>
      <c r="L2817" t="s">
        <v>6494</v>
      </c>
      <c r="N2817" t="s">
        <v>1470</v>
      </c>
      <c r="O2817" t="s">
        <v>1471</v>
      </c>
      <c r="P2817" t="s">
        <v>199</v>
      </c>
      <c r="Q2817" t="s">
        <v>52</v>
      </c>
      <c r="R2817">
        <v>98275</v>
      </c>
      <c r="S2817" t="s">
        <v>1472</v>
      </c>
      <c r="T2817" t="s">
        <v>12766</v>
      </c>
      <c r="U2817" t="s">
        <v>6496</v>
      </c>
      <c r="V2817" t="s">
        <v>54</v>
      </c>
      <c r="W2817">
        <v>13</v>
      </c>
      <c r="X2817" t="s">
        <v>341</v>
      </c>
      <c r="Y2817">
        <v>4819</v>
      </c>
      <c r="Z2817" t="s">
        <v>199</v>
      </c>
      <c r="AA2817" t="s">
        <v>57</v>
      </c>
      <c r="AC2817" t="s">
        <v>146</v>
      </c>
      <c r="AD2817" t="s">
        <v>4690</v>
      </c>
      <c r="AE2817" t="s">
        <v>107</v>
      </c>
      <c r="AF2817" t="s">
        <v>107</v>
      </c>
      <c r="AI2817" s="1"/>
      <c r="AJ2817" t="s">
        <v>72</v>
      </c>
      <c r="AK2817" t="s">
        <v>4691</v>
      </c>
      <c r="AL2817">
        <v>42682</v>
      </c>
      <c r="AM2817" t="s">
        <v>4692</v>
      </c>
      <c r="AN2817" t="b">
        <v>1</v>
      </c>
      <c r="AQ2817" t="s">
        <v>60</v>
      </c>
      <c r="AR2817" t="s">
        <v>61</v>
      </c>
      <c r="AS2817" t="s">
        <v>62</v>
      </c>
      <c r="BB2817" s="7" t="s">
        <v>83</v>
      </c>
      <c r="BC2817" s="7" t="s">
        <v>101</v>
      </c>
      <c r="BD2817" s="7" t="s">
        <v>52</v>
      </c>
      <c r="BE2817" s="7">
        <v>98275</v>
      </c>
      <c r="BF2817" s="7" t="s">
        <v>5120</v>
      </c>
      <c r="BG2817" s="7">
        <v>65463</v>
      </c>
      <c r="BH2817" s="7">
        <v>10468.84</v>
      </c>
      <c r="BI2817">
        <v>71805.240000000005</v>
      </c>
      <c r="BJ2817">
        <v>0</v>
      </c>
      <c r="BK2817">
        <v>0</v>
      </c>
      <c r="BL2817">
        <v>1250</v>
      </c>
      <c r="BM2817">
        <v>1020.97</v>
      </c>
      <c r="BN2817">
        <v>176.95</v>
      </c>
      <c r="BO2817" t="s">
        <v>12767</v>
      </c>
      <c r="BP2817">
        <v>14553</v>
      </c>
      <c r="BQ2817">
        <v>170</v>
      </c>
      <c r="BR2817">
        <v>4659</v>
      </c>
      <c r="BS2817">
        <v>5904</v>
      </c>
      <c r="BT2817">
        <v>21</v>
      </c>
      <c r="BU2817" t="s">
        <v>5009</v>
      </c>
      <c r="BV2817" t="s">
        <v>4695</v>
      </c>
      <c r="BX2817">
        <v>44149.067303240743</v>
      </c>
    </row>
    <row r="2818" spans="1:76" x14ac:dyDescent="0.25">
      <c r="A2818" t="s">
        <v>12768</v>
      </c>
      <c r="B2818" t="s">
        <v>1245</v>
      </c>
      <c r="C2818" t="s">
        <v>46</v>
      </c>
      <c r="D2818">
        <v>42284</v>
      </c>
      <c r="E2818" s="1"/>
      <c r="H2818" t="s">
        <v>47</v>
      </c>
      <c r="I2818">
        <v>42284</v>
      </c>
      <c r="J2818">
        <v>2016</v>
      </c>
      <c r="K2818" t="s">
        <v>85</v>
      </c>
      <c r="L2818" t="s">
        <v>12769</v>
      </c>
      <c r="N2818" t="s">
        <v>1246</v>
      </c>
      <c r="O2818" t="s">
        <v>954</v>
      </c>
      <c r="P2818" t="s">
        <v>115</v>
      </c>
      <c r="Q2818" t="s">
        <v>52</v>
      </c>
      <c r="R2818">
        <v>98496</v>
      </c>
      <c r="S2818" t="s">
        <v>1247</v>
      </c>
      <c r="T2818" t="s">
        <v>12770</v>
      </c>
      <c r="U2818" t="s">
        <v>12771</v>
      </c>
      <c r="V2818" t="s">
        <v>54</v>
      </c>
      <c r="W2818">
        <v>13</v>
      </c>
      <c r="X2818" t="s">
        <v>237</v>
      </c>
      <c r="Y2818">
        <v>4835</v>
      </c>
      <c r="Z2818" t="s">
        <v>115</v>
      </c>
      <c r="AA2818" t="s">
        <v>57</v>
      </c>
      <c r="AC2818" t="s">
        <v>146</v>
      </c>
      <c r="AD2818" t="s">
        <v>4690</v>
      </c>
      <c r="AE2818" t="s">
        <v>107</v>
      </c>
      <c r="AF2818" t="s">
        <v>107</v>
      </c>
      <c r="AI2818" s="1"/>
      <c r="AJ2818" t="s">
        <v>72</v>
      </c>
      <c r="AK2818" t="s">
        <v>4691</v>
      </c>
      <c r="AL2818">
        <v>42682</v>
      </c>
      <c r="AM2818" t="s">
        <v>4692</v>
      </c>
      <c r="AN2818" t="b">
        <v>1</v>
      </c>
      <c r="AQ2818" t="s">
        <v>60</v>
      </c>
      <c r="AR2818" t="s">
        <v>61</v>
      </c>
      <c r="AS2818" t="s">
        <v>62</v>
      </c>
      <c r="BB2818" s="7" t="s">
        <v>3456</v>
      </c>
      <c r="BC2818" s="7" t="s">
        <v>143</v>
      </c>
      <c r="BD2818" s="7" t="s">
        <v>52</v>
      </c>
      <c r="BE2818" s="7">
        <v>98444</v>
      </c>
      <c r="BF2818" s="7" t="s">
        <v>12771</v>
      </c>
      <c r="BG2818" s="7">
        <v>172662.95</v>
      </c>
      <c r="BH2818" s="7">
        <v>0</v>
      </c>
      <c r="BI2818">
        <v>172365.75</v>
      </c>
      <c r="BJ2818">
        <v>0</v>
      </c>
      <c r="BK2818">
        <v>0</v>
      </c>
      <c r="BL2818">
        <v>0</v>
      </c>
      <c r="BM2818">
        <v>37945.53</v>
      </c>
      <c r="BN2818">
        <v>47722.54</v>
      </c>
      <c r="BO2818" t="s">
        <v>12772</v>
      </c>
      <c r="BP2818">
        <v>17236</v>
      </c>
      <c r="BQ2818">
        <v>752</v>
      </c>
      <c r="BR2818">
        <v>4624</v>
      </c>
      <c r="BS2818">
        <v>6056</v>
      </c>
      <c r="BT2818">
        <v>29</v>
      </c>
      <c r="BU2818" t="s">
        <v>7997</v>
      </c>
      <c r="BV2818" t="s">
        <v>4695</v>
      </c>
      <c r="BX2818">
        <v>44149.072800925926</v>
      </c>
    </row>
    <row r="2819" spans="1:76" x14ac:dyDescent="0.25">
      <c r="A2819" t="s">
        <v>12773</v>
      </c>
      <c r="B2819" t="s">
        <v>768</v>
      </c>
      <c r="C2819" t="s">
        <v>46</v>
      </c>
      <c r="D2819">
        <v>42288</v>
      </c>
      <c r="E2819" s="1"/>
      <c r="H2819" t="s">
        <v>47</v>
      </c>
      <c r="I2819">
        <v>42288</v>
      </c>
      <c r="J2819">
        <v>2016</v>
      </c>
      <c r="K2819" t="s">
        <v>85</v>
      </c>
      <c r="L2819" t="s">
        <v>5537</v>
      </c>
      <c r="N2819" t="s">
        <v>769</v>
      </c>
      <c r="O2819" t="s">
        <v>154</v>
      </c>
      <c r="P2819" t="s">
        <v>155</v>
      </c>
      <c r="Q2819" t="s">
        <v>52</v>
      </c>
      <c r="R2819">
        <v>98507</v>
      </c>
      <c r="S2819" t="s">
        <v>12774</v>
      </c>
      <c r="T2819" t="s">
        <v>5538</v>
      </c>
      <c r="U2819" t="s">
        <v>5539</v>
      </c>
      <c r="V2819" t="s">
        <v>54</v>
      </c>
      <c r="W2819">
        <v>13</v>
      </c>
      <c r="X2819" t="s">
        <v>157</v>
      </c>
      <c r="Y2819">
        <v>4821</v>
      </c>
      <c r="Z2819" t="s">
        <v>155</v>
      </c>
      <c r="AA2819" t="s">
        <v>57</v>
      </c>
      <c r="AC2819" t="s">
        <v>146</v>
      </c>
      <c r="AD2819" t="s">
        <v>4690</v>
      </c>
      <c r="AE2819" t="s">
        <v>107</v>
      </c>
      <c r="AF2819" t="s">
        <v>107</v>
      </c>
      <c r="AI2819" s="1"/>
      <c r="AJ2819" t="s">
        <v>72</v>
      </c>
      <c r="AK2819" t="s">
        <v>4691</v>
      </c>
      <c r="AL2819">
        <v>42682</v>
      </c>
      <c r="AM2819" t="s">
        <v>4692</v>
      </c>
      <c r="AN2819" t="b">
        <v>1</v>
      </c>
      <c r="AQ2819" t="s">
        <v>60</v>
      </c>
      <c r="AR2819" t="s">
        <v>150</v>
      </c>
      <c r="AS2819" t="s">
        <v>100</v>
      </c>
      <c r="BB2819" s="7" t="s">
        <v>1337</v>
      </c>
      <c r="BC2819" s="7" t="s">
        <v>154</v>
      </c>
      <c r="BD2819" s="7" t="s">
        <v>52</v>
      </c>
      <c r="BE2819" s="7">
        <v>98501</v>
      </c>
      <c r="BF2819" s="7" t="s">
        <v>12068</v>
      </c>
      <c r="BG2819" s="7">
        <v>97896.75</v>
      </c>
      <c r="BH2819" s="7">
        <v>0</v>
      </c>
      <c r="BI2819">
        <v>89448.11</v>
      </c>
      <c r="BJ2819">
        <v>0</v>
      </c>
      <c r="BK2819">
        <v>0</v>
      </c>
      <c r="BL2819">
        <v>0</v>
      </c>
      <c r="BM2819">
        <v>814.14</v>
      </c>
      <c r="BN2819">
        <v>0</v>
      </c>
      <c r="BO2819" t="s">
        <v>12775</v>
      </c>
      <c r="BP2819">
        <v>5025</v>
      </c>
      <c r="BQ2819">
        <v>30353</v>
      </c>
      <c r="BR2819">
        <v>4408</v>
      </c>
      <c r="BS2819">
        <v>5461</v>
      </c>
      <c r="BT2819">
        <v>22</v>
      </c>
      <c r="BU2819" t="s">
        <v>9625</v>
      </c>
      <c r="BV2819" t="s">
        <v>4695</v>
      </c>
      <c r="BX2819">
        <v>44149.047777777778</v>
      </c>
    </row>
    <row r="2820" spans="1:76" x14ac:dyDescent="0.25">
      <c r="A2820" t="s">
        <v>12776</v>
      </c>
      <c r="B2820" t="s">
        <v>2696</v>
      </c>
      <c r="C2820" t="s">
        <v>46</v>
      </c>
      <c r="D2820">
        <v>42223</v>
      </c>
      <c r="E2820" s="1"/>
      <c r="H2820" t="s">
        <v>47</v>
      </c>
      <c r="I2820">
        <v>42223</v>
      </c>
      <c r="J2820">
        <v>2016</v>
      </c>
      <c r="K2820" t="s">
        <v>85</v>
      </c>
      <c r="L2820" t="s">
        <v>12777</v>
      </c>
      <c r="N2820" t="s">
        <v>2906</v>
      </c>
      <c r="O2820" t="s">
        <v>154</v>
      </c>
      <c r="P2820" t="s">
        <v>155</v>
      </c>
      <c r="Q2820" t="s">
        <v>52</v>
      </c>
      <c r="R2820">
        <v>98512</v>
      </c>
      <c r="S2820" t="s">
        <v>12778</v>
      </c>
      <c r="T2820" t="s">
        <v>12779</v>
      </c>
      <c r="U2820" t="s">
        <v>12780</v>
      </c>
      <c r="V2820" t="s">
        <v>54</v>
      </c>
      <c r="W2820">
        <v>13</v>
      </c>
      <c r="X2820" t="s">
        <v>157</v>
      </c>
      <c r="Y2820">
        <v>4821</v>
      </c>
      <c r="Z2820" t="s">
        <v>155</v>
      </c>
      <c r="AA2820" t="s">
        <v>57</v>
      </c>
      <c r="AC2820" t="s">
        <v>146</v>
      </c>
      <c r="AD2820" t="s">
        <v>4690</v>
      </c>
      <c r="AE2820" t="s">
        <v>107</v>
      </c>
      <c r="AF2820" t="s">
        <v>107</v>
      </c>
      <c r="AI2820" s="1"/>
      <c r="AJ2820" t="s">
        <v>72</v>
      </c>
      <c r="AK2820" t="s">
        <v>4691</v>
      </c>
      <c r="AL2820">
        <v>42682</v>
      </c>
      <c r="AM2820" t="s">
        <v>4692</v>
      </c>
      <c r="AN2820" t="b">
        <v>1</v>
      </c>
      <c r="AQ2820" t="s">
        <v>60</v>
      </c>
      <c r="AR2820" t="s">
        <v>61</v>
      </c>
      <c r="AS2820" t="s">
        <v>100</v>
      </c>
      <c r="BB2820" s="7" t="s">
        <v>2906</v>
      </c>
      <c r="BC2820" s="7" t="s">
        <v>154</v>
      </c>
      <c r="BD2820" s="7" t="s">
        <v>52</v>
      </c>
      <c r="BE2820" s="7">
        <v>98512</v>
      </c>
      <c r="BF2820" s="7" t="s">
        <v>12781</v>
      </c>
      <c r="BG2820" s="7">
        <v>107290.67</v>
      </c>
      <c r="BH2820" s="7">
        <v>0</v>
      </c>
      <c r="BI2820">
        <v>103591.92</v>
      </c>
      <c r="BJ2820">
        <v>0</v>
      </c>
      <c r="BK2820">
        <v>0</v>
      </c>
      <c r="BL2820">
        <v>317.7</v>
      </c>
      <c r="BM2820">
        <v>173.98</v>
      </c>
      <c r="BN2820">
        <v>0</v>
      </c>
      <c r="BO2820" t="s">
        <v>12782</v>
      </c>
      <c r="BP2820">
        <v>5108</v>
      </c>
      <c r="BQ2820">
        <v>91</v>
      </c>
      <c r="BR2820">
        <v>4406</v>
      </c>
      <c r="BS2820">
        <v>5462</v>
      </c>
      <c r="BT2820">
        <v>22</v>
      </c>
      <c r="BU2820" t="s">
        <v>12783</v>
      </c>
      <c r="BV2820" t="s">
        <v>4695</v>
      </c>
      <c r="BX2820">
        <v>44149.04787037037</v>
      </c>
    </row>
    <row r="2821" spans="1:76" x14ac:dyDescent="0.25">
      <c r="A2821" t="s">
        <v>12799</v>
      </c>
      <c r="B2821" t="s">
        <v>809</v>
      </c>
      <c r="C2821" t="s">
        <v>46</v>
      </c>
      <c r="D2821">
        <v>41256</v>
      </c>
      <c r="E2821" s="1"/>
      <c r="H2821" t="s">
        <v>47</v>
      </c>
      <c r="I2821">
        <v>41256</v>
      </c>
      <c r="J2821">
        <v>2016</v>
      </c>
      <c r="K2821" t="s">
        <v>85</v>
      </c>
      <c r="L2821" t="s">
        <v>12800</v>
      </c>
      <c r="N2821" t="s">
        <v>810</v>
      </c>
      <c r="O2821" t="s">
        <v>811</v>
      </c>
      <c r="P2821" t="s">
        <v>111</v>
      </c>
      <c r="Q2821" t="s">
        <v>52</v>
      </c>
      <c r="R2821">
        <v>98370</v>
      </c>
      <c r="S2821" t="s">
        <v>1868</v>
      </c>
      <c r="T2821" t="s">
        <v>8032</v>
      </c>
      <c r="U2821" t="s">
        <v>12801</v>
      </c>
      <c r="V2821" t="s">
        <v>90</v>
      </c>
      <c r="W2821">
        <v>12</v>
      </c>
      <c r="X2821" t="s">
        <v>813</v>
      </c>
      <c r="Y2821">
        <v>4752</v>
      </c>
      <c r="Z2821" t="s">
        <v>111</v>
      </c>
      <c r="AA2821" t="s">
        <v>57</v>
      </c>
      <c r="AC2821" t="s">
        <v>146</v>
      </c>
      <c r="AD2821" t="s">
        <v>4690</v>
      </c>
      <c r="AE2821" t="s">
        <v>107</v>
      </c>
      <c r="AF2821" t="s">
        <v>107</v>
      </c>
      <c r="AI2821" s="1"/>
      <c r="AJ2821" t="s">
        <v>72</v>
      </c>
      <c r="AK2821" t="s">
        <v>4691</v>
      </c>
      <c r="AL2821">
        <v>42682</v>
      </c>
      <c r="AM2821" t="s">
        <v>4692</v>
      </c>
      <c r="AN2821" t="b">
        <v>1</v>
      </c>
      <c r="AQ2821" t="s">
        <v>60</v>
      </c>
      <c r="AR2821" t="s">
        <v>150</v>
      </c>
      <c r="AS2821" t="s">
        <v>62</v>
      </c>
      <c r="BB2821" s="7" t="s">
        <v>326</v>
      </c>
      <c r="BC2821" s="7" t="s">
        <v>327</v>
      </c>
      <c r="BD2821" s="7" t="s">
        <v>52</v>
      </c>
      <c r="BE2821" s="7">
        <v>98370</v>
      </c>
      <c r="BF2821" s="7" t="s">
        <v>5387</v>
      </c>
      <c r="BG2821" s="7">
        <v>168758.41</v>
      </c>
      <c r="BH2821" s="7">
        <v>23233.919999999998</v>
      </c>
      <c r="BI2821">
        <v>170782.91</v>
      </c>
      <c r="BJ2821">
        <v>0</v>
      </c>
      <c r="BK2821">
        <v>0</v>
      </c>
      <c r="BL2821">
        <v>0</v>
      </c>
      <c r="BM2821">
        <v>814.14</v>
      </c>
      <c r="BN2821">
        <v>0</v>
      </c>
      <c r="BO2821" t="s">
        <v>12802</v>
      </c>
      <c r="BP2821">
        <v>13693</v>
      </c>
      <c r="BQ2821">
        <v>27216</v>
      </c>
      <c r="BR2821">
        <v>4710</v>
      </c>
      <c r="BS2821">
        <v>5848</v>
      </c>
      <c r="BT2821">
        <v>23</v>
      </c>
      <c r="BU2821" t="s">
        <v>5389</v>
      </c>
      <c r="BV2821" t="s">
        <v>4695</v>
      </c>
      <c r="BX2821">
        <v>44149.065462962964</v>
      </c>
    </row>
    <row r="2822" spans="1:76" x14ac:dyDescent="0.25">
      <c r="A2822" t="s">
        <v>13920</v>
      </c>
      <c r="B2822" t="s">
        <v>1995</v>
      </c>
      <c r="C2822" t="s">
        <v>46</v>
      </c>
      <c r="D2822">
        <v>42445</v>
      </c>
      <c r="E2822" s="1"/>
      <c r="H2822" t="s">
        <v>47</v>
      </c>
      <c r="I2822">
        <v>42445</v>
      </c>
      <c r="J2822">
        <v>2016</v>
      </c>
      <c r="K2822" t="s">
        <v>77</v>
      </c>
      <c r="L2822" t="s">
        <v>13921</v>
      </c>
      <c r="N2822" t="s">
        <v>1996</v>
      </c>
      <c r="O2822" t="s">
        <v>542</v>
      </c>
      <c r="P2822" t="s">
        <v>68</v>
      </c>
      <c r="Q2822" t="s">
        <v>52</v>
      </c>
      <c r="R2822">
        <v>98023</v>
      </c>
      <c r="S2822" t="s">
        <v>1997</v>
      </c>
      <c r="T2822" t="s">
        <v>11335</v>
      </c>
      <c r="U2822" t="s">
        <v>11336</v>
      </c>
      <c r="V2822" t="s">
        <v>54</v>
      </c>
      <c r="W2822">
        <v>13</v>
      </c>
      <c r="X2822" t="s">
        <v>745</v>
      </c>
      <c r="Y2822">
        <v>4837</v>
      </c>
      <c r="Z2822" t="s">
        <v>68</v>
      </c>
      <c r="AA2822" t="s">
        <v>57</v>
      </c>
      <c r="AC2822" t="s">
        <v>146</v>
      </c>
      <c r="AD2822" t="s">
        <v>4690</v>
      </c>
      <c r="AE2822" t="s">
        <v>107</v>
      </c>
      <c r="AF2822" t="s">
        <v>107</v>
      </c>
      <c r="AI2822" s="1"/>
      <c r="AJ2822" t="s">
        <v>72</v>
      </c>
      <c r="AK2822" t="s">
        <v>4691</v>
      </c>
      <c r="AL2822">
        <v>42682</v>
      </c>
      <c r="AM2822" t="s">
        <v>4692</v>
      </c>
      <c r="AN2822" t="b">
        <v>1</v>
      </c>
      <c r="BB2822" s="7" t="s">
        <v>793</v>
      </c>
      <c r="BC2822" s="7" t="s">
        <v>101</v>
      </c>
      <c r="BD2822" s="7" t="s">
        <v>52</v>
      </c>
      <c r="BE2822" s="7">
        <v>98108</v>
      </c>
      <c r="BG2822" s="7">
        <v>2822</v>
      </c>
      <c r="BH2822" s="7">
        <v>1076.69</v>
      </c>
      <c r="BI2822">
        <v>2685</v>
      </c>
      <c r="BJ2822">
        <v>0</v>
      </c>
      <c r="BK2822">
        <v>0</v>
      </c>
      <c r="BL2822">
        <v>0</v>
      </c>
      <c r="BO2822" t="s">
        <v>13922</v>
      </c>
      <c r="BP2822">
        <v>5521</v>
      </c>
      <c r="BQ2822">
        <v>25740</v>
      </c>
      <c r="BR2822">
        <v>4383</v>
      </c>
      <c r="BS2822">
        <v>5484</v>
      </c>
      <c r="BT2822">
        <v>30</v>
      </c>
      <c r="BU2822" t="s">
        <v>5851</v>
      </c>
      <c r="BV2822" t="s">
        <v>4695</v>
      </c>
      <c r="BX2822">
        <v>44149.048564814817</v>
      </c>
    </row>
    <row r="2823" spans="1:76" x14ac:dyDescent="0.25">
      <c r="A2823" t="s">
        <v>13923</v>
      </c>
      <c r="B2823" t="s">
        <v>3020</v>
      </c>
      <c r="C2823" t="s">
        <v>46</v>
      </c>
      <c r="D2823">
        <v>42430</v>
      </c>
      <c r="E2823" s="1"/>
      <c r="H2823" t="s">
        <v>47</v>
      </c>
      <c r="I2823">
        <v>42430</v>
      </c>
      <c r="J2823">
        <v>2016</v>
      </c>
      <c r="K2823" t="s">
        <v>85</v>
      </c>
      <c r="L2823" t="s">
        <v>13924</v>
      </c>
      <c r="N2823" t="s">
        <v>1561</v>
      </c>
      <c r="O2823" t="s">
        <v>101</v>
      </c>
      <c r="P2823" t="s">
        <v>68</v>
      </c>
      <c r="Q2823" t="s">
        <v>52</v>
      </c>
      <c r="R2823">
        <v>98102</v>
      </c>
      <c r="S2823" t="s">
        <v>3021</v>
      </c>
      <c r="T2823" t="s">
        <v>13925</v>
      </c>
      <c r="U2823" t="s">
        <v>13926</v>
      </c>
      <c r="V2823" t="s">
        <v>54</v>
      </c>
      <c r="W2823">
        <v>13</v>
      </c>
      <c r="X2823" t="s">
        <v>654</v>
      </c>
      <c r="Y2823">
        <v>4864</v>
      </c>
      <c r="Z2823" t="s">
        <v>68</v>
      </c>
      <c r="AA2823" t="s">
        <v>57</v>
      </c>
      <c r="AC2823" t="s">
        <v>146</v>
      </c>
      <c r="AD2823" t="s">
        <v>4690</v>
      </c>
      <c r="AE2823" t="s">
        <v>107</v>
      </c>
      <c r="AF2823" t="s">
        <v>107</v>
      </c>
      <c r="AI2823" s="1"/>
      <c r="AJ2823" t="s">
        <v>72</v>
      </c>
      <c r="AK2823" t="s">
        <v>4691</v>
      </c>
      <c r="AL2823">
        <v>42682</v>
      </c>
      <c r="AM2823" t="s">
        <v>4692</v>
      </c>
      <c r="AN2823" t="b">
        <v>1</v>
      </c>
      <c r="AQ2823" t="s">
        <v>177</v>
      </c>
      <c r="BB2823" s="7" t="s">
        <v>183</v>
      </c>
      <c r="BC2823" s="7" t="s">
        <v>101</v>
      </c>
      <c r="BD2823" s="7" t="s">
        <v>52</v>
      </c>
      <c r="BE2823" s="7">
        <v>98112</v>
      </c>
      <c r="BF2823" s="7" t="s">
        <v>4772</v>
      </c>
      <c r="BG2823" s="7">
        <v>60854.68</v>
      </c>
      <c r="BH2823" s="7">
        <v>0</v>
      </c>
      <c r="BI2823">
        <v>60854.68</v>
      </c>
      <c r="BJ2823">
        <v>0</v>
      </c>
      <c r="BK2823">
        <v>0</v>
      </c>
      <c r="BL2823">
        <v>0</v>
      </c>
      <c r="BO2823" t="s">
        <v>13927</v>
      </c>
      <c r="BP2823">
        <v>4300</v>
      </c>
      <c r="BQ2823">
        <v>3932</v>
      </c>
      <c r="BR2823">
        <v>4435</v>
      </c>
      <c r="BS2823">
        <v>5433</v>
      </c>
      <c r="BT2823">
        <v>43</v>
      </c>
      <c r="BU2823" t="s">
        <v>5333</v>
      </c>
      <c r="BV2823" t="s">
        <v>4695</v>
      </c>
      <c r="BX2823">
        <v>44149.046817129631</v>
      </c>
    </row>
    <row r="2824" spans="1:76" x14ac:dyDescent="0.25">
      <c r="A2824" t="s">
        <v>13928</v>
      </c>
      <c r="B2824" t="s">
        <v>3215</v>
      </c>
      <c r="C2824" t="s">
        <v>46</v>
      </c>
      <c r="D2824">
        <v>42418</v>
      </c>
      <c r="E2824" s="1"/>
      <c r="H2824" t="s">
        <v>47</v>
      </c>
      <c r="I2824">
        <v>42418</v>
      </c>
      <c r="J2824">
        <v>2016</v>
      </c>
      <c r="K2824" t="s">
        <v>85</v>
      </c>
      <c r="L2824" t="s">
        <v>12452</v>
      </c>
      <c r="N2824" t="s">
        <v>3885</v>
      </c>
      <c r="O2824" t="s">
        <v>758</v>
      </c>
      <c r="Q2824" t="s">
        <v>52</v>
      </c>
      <c r="R2824">
        <v>98258</v>
      </c>
      <c r="S2824" t="s">
        <v>3216</v>
      </c>
      <c r="T2824" t="s">
        <v>5143</v>
      </c>
      <c r="U2824" t="s">
        <v>13929</v>
      </c>
      <c r="V2824" t="s">
        <v>171</v>
      </c>
      <c r="W2824">
        <v>4</v>
      </c>
      <c r="X2824" t="s">
        <v>4770</v>
      </c>
      <c r="Y2824">
        <v>1000</v>
      </c>
      <c r="AA2824" t="s">
        <v>71</v>
      </c>
      <c r="AC2824" t="s">
        <v>146</v>
      </c>
      <c r="AD2824" t="s">
        <v>4690</v>
      </c>
      <c r="AE2824" t="s">
        <v>107</v>
      </c>
      <c r="AF2824" t="s">
        <v>107</v>
      </c>
      <c r="AI2824" s="1"/>
      <c r="AJ2824" t="s">
        <v>72</v>
      </c>
      <c r="AK2824" t="s">
        <v>4691</v>
      </c>
      <c r="AL2824">
        <v>42682</v>
      </c>
      <c r="AM2824" t="s">
        <v>4692</v>
      </c>
      <c r="AN2824" t="b">
        <v>1</v>
      </c>
      <c r="AQ2824" t="s">
        <v>177</v>
      </c>
      <c r="BB2824" s="7" t="s">
        <v>13930</v>
      </c>
      <c r="BC2824" s="7" t="s">
        <v>332</v>
      </c>
      <c r="BD2824" s="7" t="s">
        <v>52</v>
      </c>
      <c r="BE2824" s="7">
        <v>98204</v>
      </c>
      <c r="BF2824" s="7" t="s">
        <v>13931</v>
      </c>
      <c r="BG2824" s="7">
        <v>414617.68</v>
      </c>
      <c r="BH2824" s="7">
        <v>0</v>
      </c>
      <c r="BI2824">
        <v>420567.68</v>
      </c>
      <c r="BJ2824">
        <v>0</v>
      </c>
      <c r="BK2824">
        <v>0</v>
      </c>
      <c r="BL2824">
        <v>0</v>
      </c>
      <c r="BM2824">
        <v>213676.95</v>
      </c>
      <c r="BN2824">
        <v>0</v>
      </c>
      <c r="BO2824" t="s">
        <v>13932</v>
      </c>
      <c r="BP2824">
        <v>8794</v>
      </c>
      <c r="BQ2824">
        <v>206</v>
      </c>
      <c r="BR2824">
        <v>4242</v>
      </c>
      <c r="BS2824">
        <v>5621</v>
      </c>
      <c r="BU2824" t="s">
        <v>13933</v>
      </c>
      <c r="BV2824" t="s">
        <v>4695</v>
      </c>
      <c r="BX2824">
        <v>44149.054652777777</v>
      </c>
    </row>
    <row r="2825" spans="1:76" x14ac:dyDescent="0.25">
      <c r="A2825" t="s">
        <v>13969</v>
      </c>
      <c r="B2825" t="s">
        <v>922</v>
      </c>
      <c r="C2825" t="s">
        <v>46</v>
      </c>
      <c r="D2825">
        <v>42481</v>
      </c>
      <c r="H2825" t="s">
        <v>47</v>
      </c>
      <c r="I2825">
        <v>42481</v>
      </c>
      <c r="J2825">
        <v>2016</v>
      </c>
      <c r="K2825" t="s">
        <v>85</v>
      </c>
      <c r="L2825" t="s">
        <v>6899</v>
      </c>
      <c r="N2825" t="s">
        <v>3259</v>
      </c>
      <c r="O2825" t="s">
        <v>117</v>
      </c>
      <c r="P2825" t="s">
        <v>115</v>
      </c>
      <c r="Q2825" t="s">
        <v>52</v>
      </c>
      <c r="R2825">
        <v>98371</v>
      </c>
      <c r="S2825" t="s">
        <v>6812</v>
      </c>
      <c r="T2825" t="s">
        <v>6812</v>
      </c>
      <c r="U2825" t="s">
        <v>13970</v>
      </c>
      <c r="V2825" t="s">
        <v>54</v>
      </c>
      <c r="W2825">
        <v>13</v>
      </c>
      <c r="X2825" t="s">
        <v>386</v>
      </c>
      <c r="Y2825">
        <v>4827</v>
      </c>
      <c r="Z2825" t="s">
        <v>115</v>
      </c>
      <c r="AA2825" t="s">
        <v>57</v>
      </c>
      <c r="AC2825" t="s">
        <v>146</v>
      </c>
      <c r="AD2825" t="s">
        <v>4690</v>
      </c>
      <c r="AE2825" t="s">
        <v>107</v>
      </c>
      <c r="AF2825" t="s">
        <v>107</v>
      </c>
      <c r="AI2825" s="1"/>
      <c r="AJ2825" t="s">
        <v>72</v>
      </c>
      <c r="AK2825" t="s">
        <v>4691</v>
      </c>
      <c r="AL2825">
        <v>42682</v>
      </c>
      <c r="AM2825" t="s">
        <v>4692</v>
      </c>
      <c r="AN2825" t="b">
        <v>1</v>
      </c>
      <c r="AQ2825" t="s">
        <v>60</v>
      </c>
      <c r="AR2825" t="s">
        <v>99</v>
      </c>
      <c r="AS2825" t="s">
        <v>4734</v>
      </c>
      <c r="BB2825" s="7" t="s">
        <v>3260</v>
      </c>
      <c r="BC2825" s="7" t="s">
        <v>117</v>
      </c>
      <c r="BD2825" s="7" t="s">
        <v>52</v>
      </c>
      <c r="BE2825" s="7">
        <v>98371</v>
      </c>
      <c r="BF2825" s="7" t="s">
        <v>6901</v>
      </c>
      <c r="BG2825" s="7">
        <v>49939.4</v>
      </c>
      <c r="BH2825" s="7">
        <v>75</v>
      </c>
      <c r="BI2825">
        <v>52233.45</v>
      </c>
      <c r="BJ2825">
        <v>2500</v>
      </c>
      <c r="BK2825">
        <v>0</v>
      </c>
      <c r="BL2825">
        <v>0</v>
      </c>
      <c r="BM2825">
        <v>7045.57</v>
      </c>
      <c r="BN2825">
        <v>0</v>
      </c>
      <c r="BO2825" t="s">
        <v>13971</v>
      </c>
      <c r="BP2825">
        <v>18171</v>
      </c>
      <c r="BQ2825">
        <v>6</v>
      </c>
      <c r="BR2825">
        <v>4077</v>
      </c>
      <c r="BS2825">
        <v>6105</v>
      </c>
      <c r="BT2825">
        <v>25</v>
      </c>
      <c r="BU2825" t="s">
        <v>13972</v>
      </c>
      <c r="BV2825" t="s">
        <v>4695</v>
      </c>
      <c r="BX2825">
        <v>44149.074664351851</v>
      </c>
    </row>
    <row r="2826" spans="1:76" x14ac:dyDescent="0.25">
      <c r="A2826" t="s">
        <v>14000</v>
      </c>
      <c r="B2826" t="s">
        <v>3296</v>
      </c>
      <c r="C2826" t="s">
        <v>46</v>
      </c>
      <c r="D2826">
        <v>42488</v>
      </c>
      <c r="E2826" s="1"/>
      <c r="H2826" t="s">
        <v>47</v>
      </c>
      <c r="I2826">
        <v>42488</v>
      </c>
      <c r="J2826">
        <v>2016</v>
      </c>
      <c r="K2826" t="s">
        <v>85</v>
      </c>
      <c r="L2826" t="s">
        <v>14001</v>
      </c>
      <c r="N2826" t="s">
        <v>3297</v>
      </c>
      <c r="O2826" t="s">
        <v>316</v>
      </c>
      <c r="P2826" t="s">
        <v>133</v>
      </c>
      <c r="Q2826" t="s">
        <v>52</v>
      </c>
      <c r="R2826">
        <v>98632</v>
      </c>
      <c r="S2826" t="s">
        <v>3298</v>
      </c>
      <c r="T2826" t="s">
        <v>14002</v>
      </c>
      <c r="U2826" t="s">
        <v>14003</v>
      </c>
      <c r="V2826" t="s">
        <v>54</v>
      </c>
      <c r="W2826">
        <v>13</v>
      </c>
      <c r="X2826" t="s">
        <v>134</v>
      </c>
      <c r="Y2826">
        <v>4815</v>
      </c>
      <c r="Z2826" t="s">
        <v>133</v>
      </c>
      <c r="AA2826" t="s">
        <v>57</v>
      </c>
      <c r="AC2826" t="s">
        <v>146</v>
      </c>
      <c r="AD2826" t="s">
        <v>4690</v>
      </c>
      <c r="AE2826" t="s">
        <v>107</v>
      </c>
      <c r="AF2826" t="s">
        <v>107</v>
      </c>
      <c r="AI2826" s="1"/>
      <c r="AJ2826" t="s">
        <v>72</v>
      </c>
      <c r="AK2826" t="s">
        <v>4691</v>
      </c>
      <c r="AL2826">
        <v>42682</v>
      </c>
      <c r="AM2826" t="s">
        <v>4692</v>
      </c>
      <c r="AN2826" t="b">
        <v>1</v>
      </c>
      <c r="AQ2826" t="s">
        <v>60</v>
      </c>
      <c r="AR2826" t="s">
        <v>99</v>
      </c>
      <c r="AS2826" t="s">
        <v>100</v>
      </c>
      <c r="BB2826" s="7" t="s">
        <v>3299</v>
      </c>
      <c r="BC2826" s="7" t="s">
        <v>316</v>
      </c>
      <c r="BD2826" s="7" t="s">
        <v>52</v>
      </c>
      <c r="BE2826" s="7">
        <v>98632</v>
      </c>
      <c r="BG2826" s="7">
        <v>253813.4</v>
      </c>
      <c r="BH2826" s="7">
        <v>0</v>
      </c>
      <c r="BI2826">
        <v>252212.4</v>
      </c>
      <c r="BJ2826">
        <v>0</v>
      </c>
      <c r="BK2826">
        <v>0</v>
      </c>
      <c r="BL2826">
        <v>0</v>
      </c>
      <c r="BM2826">
        <v>20542.240000000002</v>
      </c>
      <c r="BN2826">
        <v>110361.8</v>
      </c>
      <c r="BO2826" t="s">
        <v>14004</v>
      </c>
      <c r="BP2826">
        <v>15745</v>
      </c>
      <c r="BQ2826">
        <v>4042</v>
      </c>
      <c r="BR2826">
        <v>4590</v>
      </c>
      <c r="BS2826">
        <v>5990</v>
      </c>
      <c r="BT2826">
        <v>19</v>
      </c>
      <c r="BU2826" t="s">
        <v>14005</v>
      </c>
      <c r="BV2826" t="s">
        <v>4695</v>
      </c>
      <c r="BX2826">
        <v>44149.070462962962</v>
      </c>
    </row>
    <row r="2827" spans="1:76" x14ac:dyDescent="0.25">
      <c r="A2827" t="s">
        <v>14014</v>
      </c>
      <c r="B2827" t="s">
        <v>731</v>
      </c>
      <c r="C2827" t="s">
        <v>46</v>
      </c>
      <c r="D2827">
        <v>42522</v>
      </c>
      <c r="E2827" s="1"/>
      <c r="H2827" t="s">
        <v>289</v>
      </c>
      <c r="I2827">
        <v>42522</v>
      </c>
      <c r="J2827">
        <v>2016</v>
      </c>
      <c r="K2827" t="s">
        <v>85</v>
      </c>
      <c r="L2827" t="s">
        <v>14015</v>
      </c>
      <c r="N2827" t="s">
        <v>14016</v>
      </c>
      <c r="O2827" t="s">
        <v>526</v>
      </c>
      <c r="P2827" t="s">
        <v>105</v>
      </c>
      <c r="Q2827" t="s">
        <v>52</v>
      </c>
      <c r="R2827">
        <v>99215</v>
      </c>
      <c r="S2827" t="s">
        <v>732</v>
      </c>
      <c r="T2827" t="s">
        <v>14017</v>
      </c>
      <c r="U2827" t="s">
        <v>14018</v>
      </c>
      <c r="V2827" t="s">
        <v>54</v>
      </c>
      <c r="W2827">
        <v>13</v>
      </c>
      <c r="X2827" t="s">
        <v>528</v>
      </c>
      <c r="Y2827">
        <v>4785</v>
      </c>
      <c r="Z2827" t="s">
        <v>105</v>
      </c>
      <c r="AA2827" t="s">
        <v>57</v>
      </c>
      <c r="AC2827" t="s">
        <v>146</v>
      </c>
      <c r="AD2827" t="s">
        <v>4690</v>
      </c>
      <c r="AE2827" t="s">
        <v>107</v>
      </c>
      <c r="AF2827" t="s">
        <v>107</v>
      </c>
      <c r="AI2827" s="1"/>
      <c r="AJ2827" t="s">
        <v>72</v>
      </c>
      <c r="AK2827" t="s">
        <v>4691</v>
      </c>
      <c r="AL2827">
        <v>42682</v>
      </c>
      <c r="AM2827" t="s">
        <v>4692</v>
      </c>
      <c r="AN2827" t="b">
        <v>1</v>
      </c>
      <c r="AQ2827" t="s">
        <v>60</v>
      </c>
      <c r="AR2827" t="s">
        <v>99</v>
      </c>
      <c r="AS2827" t="s">
        <v>4734</v>
      </c>
      <c r="BB2827" s="7" t="s">
        <v>14019</v>
      </c>
      <c r="BC2827" s="7" t="s">
        <v>105</v>
      </c>
      <c r="BD2827" s="7" t="s">
        <v>52</v>
      </c>
      <c r="BE2827" s="7">
        <v>99217</v>
      </c>
      <c r="BG2827" s="7">
        <v>849.75</v>
      </c>
      <c r="BH2827" s="7">
        <v>0</v>
      </c>
      <c r="BI2827">
        <v>1049.5</v>
      </c>
      <c r="BJ2827">
        <v>0</v>
      </c>
      <c r="BK2827">
        <v>0</v>
      </c>
      <c r="BL2827">
        <v>0</v>
      </c>
      <c r="BO2827" t="s">
        <v>14020</v>
      </c>
      <c r="BP2827">
        <v>19044</v>
      </c>
      <c r="BQ2827">
        <v>3794</v>
      </c>
      <c r="BR2827">
        <v>4224</v>
      </c>
      <c r="BS2827">
        <v>6151</v>
      </c>
      <c r="BT2827">
        <v>4</v>
      </c>
      <c r="BU2827" t="s">
        <v>14021</v>
      </c>
      <c r="BV2827" t="s">
        <v>4695</v>
      </c>
      <c r="BX2827">
        <v>44149.076377314814</v>
      </c>
    </row>
    <row r="2828" spans="1:76" x14ac:dyDescent="0.25">
      <c r="A2828" t="s">
        <v>14039</v>
      </c>
      <c r="B2828" t="s">
        <v>8213</v>
      </c>
      <c r="C2828" t="s">
        <v>46</v>
      </c>
      <c r="D2828">
        <v>42114</v>
      </c>
      <c r="E2828" s="1"/>
      <c r="H2828" t="s">
        <v>47</v>
      </c>
      <c r="I2828">
        <v>42114</v>
      </c>
      <c r="J2828">
        <v>2016</v>
      </c>
      <c r="K2828" t="s">
        <v>85</v>
      </c>
      <c r="L2828" t="s">
        <v>14040</v>
      </c>
      <c r="N2828" t="s">
        <v>8215</v>
      </c>
      <c r="O2828" t="s">
        <v>143</v>
      </c>
      <c r="P2828" t="s">
        <v>115</v>
      </c>
      <c r="Q2828" t="s">
        <v>52</v>
      </c>
      <c r="R2828">
        <v>98404</v>
      </c>
      <c r="S2828" t="s">
        <v>14041</v>
      </c>
      <c r="T2828" t="s">
        <v>14042</v>
      </c>
      <c r="U2828" t="s">
        <v>14043</v>
      </c>
      <c r="V2828" t="s">
        <v>4919</v>
      </c>
      <c r="W2828">
        <v>29</v>
      </c>
      <c r="X2828" t="s">
        <v>4784</v>
      </c>
      <c r="Y2828">
        <v>3879</v>
      </c>
      <c r="Z2828" t="s">
        <v>115</v>
      </c>
      <c r="AA2828" t="s">
        <v>4785</v>
      </c>
      <c r="AB2828">
        <v>452900</v>
      </c>
      <c r="AC2828" t="s">
        <v>146</v>
      </c>
      <c r="AD2828" t="s">
        <v>4690</v>
      </c>
      <c r="AE2828" t="s">
        <v>107</v>
      </c>
      <c r="AF2828" t="s">
        <v>107</v>
      </c>
      <c r="AI2828" s="1"/>
      <c r="AJ2828" t="s">
        <v>72</v>
      </c>
      <c r="AK2828" t="s">
        <v>4691</v>
      </c>
      <c r="AL2828">
        <v>42682</v>
      </c>
      <c r="AM2828" t="s">
        <v>4692</v>
      </c>
      <c r="AN2828" t="b">
        <v>1</v>
      </c>
      <c r="AQ2828" t="s">
        <v>60</v>
      </c>
      <c r="AR2828" t="s">
        <v>99</v>
      </c>
      <c r="BB2828" s="7" t="s">
        <v>14044</v>
      </c>
      <c r="BC2828" s="7" t="s">
        <v>886</v>
      </c>
      <c r="BD2828" s="7" t="s">
        <v>52</v>
      </c>
      <c r="BE2828" s="7">
        <v>98338</v>
      </c>
      <c r="BF2828" s="7" t="s">
        <v>14045</v>
      </c>
      <c r="BG2828" s="7">
        <v>236042.4</v>
      </c>
      <c r="BH2828" s="7">
        <v>12283.5</v>
      </c>
      <c r="BI2828">
        <v>205639.36</v>
      </c>
      <c r="BJ2828">
        <v>0</v>
      </c>
      <c r="BK2828">
        <v>0</v>
      </c>
      <c r="BL2828">
        <v>0</v>
      </c>
      <c r="BM2828">
        <v>64970.39</v>
      </c>
      <c r="BN2828">
        <v>0</v>
      </c>
      <c r="BO2828" t="s">
        <v>14046</v>
      </c>
      <c r="BP2828">
        <v>19280</v>
      </c>
      <c r="BQ2828">
        <v>3816</v>
      </c>
      <c r="BR2828">
        <v>4253</v>
      </c>
      <c r="BS2828">
        <v>6164</v>
      </c>
      <c r="BU2828" t="s">
        <v>14047</v>
      </c>
      <c r="BV2828" t="s">
        <v>4695</v>
      </c>
      <c r="BX2828">
        <v>44149.07675925926</v>
      </c>
    </row>
    <row r="2829" spans="1:76" x14ac:dyDescent="0.25">
      <c r="A2829" t="s">
        <v>14115</v>
      </c>
      <c r="B2829" t="s">
        <v>1385</v>
      </c>
      <c r="C2829" t="s">
        <v>46</v>
      </c>
      <c r="D2829">
        <v>42512</v>
      </c>
      <c r="E2829" s="1"/>
      <c r="H2829" t="s">
        <v>47</v>
      </c>
      <c r="I2829">
        <v>42512</v>
      </c>
      <c r="J2829">
        <v>2016</v>
      </c>
      <c r="K2829" t="s">
        <v>85</v>
      </c>
      <c r="L2829" t="s">
        <v>11520</v>
      </c>
      <c r="N2829" t="s">
        <v>1386</v>
      </c>
      <c r="O2829" t="s">
        <v>117</v>
      </c>
      <c r="P2829" t="s">
        <v>115</v>
      </c>
      <c r="Q2829" t="s">
        <v>52</v>
      </c>
      <c r="R2829">
        <v>98373</v>
      </c>
      <c r="S2829" t="s">
        <v>1387</v>
      </c>
      <c r="T2829" t="s">
        <v>11521</v>
      </c>
      <c r="U2829" t="s">
        <v>11522</v>
      </c>
      <c r="V2829" t="s">
        <v>54</v>
      </c>
      <c r="W2829">
        <v>13</v>
      </c>
      <c r="X2829" t="s">
        <v>174</v>
      </c>
      <c r="Y2829">
        <v>4781</v>
      </c>
      <c r="Z2829" t="s">
        <v>115</v>
      </c>
      <c r="AA2829" t="s">
        <v>57</v>
      </c>
      <c r="AC2829" t="s">
        <v>146</v>
      </c>
      <c r="AD2829" t="s">
        <v>4690</v>
      </c>
      <c r="AE2829" t="s">
        <v>107</v>
      </c>
      <c r="AF2829" t="s">
        <v>107</v>
      </c>
      <c r="AI2829" s="1"/>
      <c r="AJ2829" t="s">
        <v>72</v>
      </c>
      <c r="AK2829" t="s">
        <v>4691</v>
      </c>
      <c r="AL2829">
        <v>42682</v>
      </c>
      <c r="AM2829" t="s">
        <v>4692</v>
      </c>
      <c r="AN2829" t="b">
        <v>1</v>
      </c>
      <c r="AQ2829" t="s">
        <v>60</v>
      </c>
      <c r="AR2829" t="s">
        <v>99</v>
      </c>
      <c r="AS2829" t="s">
        <v>4734</v>
      </c>
      <c r="BB2829" s="7" t="s">
        <v>1389</v>
      </c>
      <c r="BC2829" s="7" t="s">
        <v>117</v>
      </c>
      <c r="BD2829" s="7" t="s">
        <v>52</v>
      </c>
      <c r="BE2829" s="7">
        <v>98375</v>
      </c>
      <c r="BF2829" s="7" t="s">
        <v>11522</v>
      </c>
      <c r="BG2829" s="7">
        <v>405</v>
      </c>
      <c r="BH2829" s="7">
        <v>0</v>
      </c>
      <c r="BI2829">
        <v>638</v>
      </c>
      <c r="BJ2829">
        <v>0</v>
      </c>
      <c r="BK2829">
        <v>0</v>
      </c>
      <c r="BL2829">
        <v>0</v>
      </c>
      <c r="BM2829">
        <v>173.98</v>
      </c>
      <c r="BN2829">
        <v>0</v>
      </c>
      <c r="BO2829" t="s">
        <v>14116</v>
      </c>
      <c r="BP2829">
        <v>12401</v>
      </c>
      <c r="BQ2829">
        <v>3700</v>
      </c>
      <c r="BR2829">
        <v>4075</v>
      </c>
      <c r="BS2829">
        <v>5797</v>
      </c>
      <c r="BT2829">
        <v>2</v>
      </c>
      <c r="BU2829" t="s">
        <v>11525</v>
      </c>
      <c r="BV2829" t="s">
        <v>4695</v>
      </c>
      <c r="BX2829">
        <v>44149.063807870371</v>
      </c>
    </row>
    <row r="2830" spans="1:76" x14ac:dyDescent="0.25">
      <c r="A2830" t="s">
        <v>14117</v>
      </c>
      <c r="B2830" t="s">
        <v>14118</v>
      </c>
      <c r="C2830" t="s">
        <v>46</v>
      </c>
      <c r="D2830">
        <v>42450</v>
      </c>
      <c r="E2830" s="1"/>
      <c r="H2830" t="s">
        <v>47</v>
      </c>
      <c r="I2830">
        <v>42450</v>
      </c>
      <c r="J2830">
        <v>2016</v>
      </c>
      <c r="K2830" t="s">
        <v>85</v>
      </c>
      <c r="L2830" t="s">
        <v>14119</v>
      </c>
      <c r="N2830" t="s">
        <v>14120</v>
      </c>
      <c r="O2830" t="s">
        <v>954</v>
      </c>
      <c r="P2830" t="s">
        <v>115</v>
      </c>
      <c r="Q2830" t="s">
        <v>52</v>
      </c>
      <c r="R2830">
        <v>98496</v>
      </c>
      <c r="S2830" t="s">
        <v>14121</v>
      </c>
      <c r="T2830" t="s">
        <v>14122</v>
      </c>
      <c r="U2830" t="s">
        <v>14123</v>
      </c>
      <c r="V2830" t="s">
        <v>4783</v>
      </c>
      <c r="W2830">
        <v>25</v>
      </c>
      <c r="X2830" t="s">
        <v>4784</v>
      </c>
      <c r="Y2830">
        <v>3879</v>
      </c>
      <c r="Z2830" t="s">
        <v>115</v>
      </c>
      <c r="AA2830" t="s">
        <v>4785</v>
      </c>
      <c r="AB2830">
        <v>452900</v>
      </c>
      <c r="AC2830" t="s">
        <v>146</v>
      </c>
      <c r="AD2830" t="s">
        <v>4690</v>
      </c>
      <c r="AE2830" t="s">
        <v>107</v>
      </c>
      <c r="AF2830" t="s">
        <v>107</v>
      </c>
      <c r="AI2830" s="1"/>
      <c r="AJ2830" t="s">
        <v>72</v>
      </c>
      <c r="AK2830" t="s">
        <v>4691</v>
      </c>
      <c r="AL2830">
        <v>42682</v>
      </c>
      <c r="AM2830" t="s">
        <v>4692</v>
      </c>
      <c r="AN2830" t="b">
        <v>1</v>
      </c>
      <c r="AQ2830" t="s">
        <v>60</v>
      </c>
      <c r="AR2830" t="s">
        <v>99</v>
      </c>
      <c r="BB2830" s="7" t="s">
        <v>2682</v>
      </c>
      <c r="BC2830" s="7" t="s">
        <v>101</v>
      </c>
      <c r="BD2830" s="7" t="s">
        <v>52</v>
      </c>
      <c r="BE2830" s="7">
        <v>98104</v>
      </c>
      <c r="BF2830" s="7" t="s">
        <v>12387</v>
      </c>
      <c r="BG2830" s="7">
        <v>48970.3</v>
      </c>
      <c r="BH2830" s="7">
        <v>0</v>
      </c>
      <c r="BI2830">
        <v>50695.74</v>
      </c>
      <c r="BJ2830">
        <v>26.26</v>
      </c>
      <c r="BK2830">
        <v>0</v>
      </c>
      <c r="BL2830">
        <v>0</v>
      </c>
      <c r="BM2830">
        <v>3130.86</v>
      </c>
      <c r="BN2830">
        <v>0</v>
      </c>
      <c r="BO2830" t="s">
        <v>14124</v>
      </c>
      <c r="BP2830">
        <v>6050</v>
      </c>
      <c r="BQ2830">
        <v>3885</v>
      </c>
      <c r="BR2830">
        <v>4363</v>
      </c>
      <c r="BS2830">
        <v>5502</v>
      </c>
      <c r="BU2830" t="s">
        <v>4979</v>
      </c>
      <c r="BV2830" t="s">
        <v>4695</v>
      </c>
      <c r="BX2830">
        <v>44149.04923611111</v>
      </c>
    </row>
    <row r="2831" spans="1:76" x14ac:dyDescent="0.25">
      <c r="A2831" t="s">
        <v>14125</v>
      </c>
      <c r="B2831" t="s">
        <v>4360</v>
      </c>
      <c r="C2831" t="s">
        <v>46</v>
      </c>
      <c r="D2831">
        <v>42538</v>
      </c>
      <c r="E2831" s="1"/>
      <c r="H2831" t="s">
        <v>289</v>
      </c>
      <c r="I2831">
        <v>42538</v>
      </c>
      <c r="J2831">
        <v>2016</v>
      </c>
      <c r="K2831" t="s">
        <v>85</v>
      </c>
      <c r="L2831" t="s">
        <v>14126</v>
      </c>
      <c r="N2831" t="s">
        <v>14127</v>
      </c>
      <c r="O2831" t="s">
        <v>504</v>
      </c>
      <c r="P2831" t="s">
        <v>241</v>
      </c>
      <c r="Q2831" t="s">
        <v>52</v>
      </c>
      <c r="R2831">
        <v>98620</v>
      </c>
      <c r="S2831" t="s">
        <v>14128</v>
      </c>
      <c r="T2831" t="s">
        <v>14128</v>
      </c>
      <c r="U2831" t="s">
        <v>14129</v>
      </c>
      <c r="V2831" t="s">
        <v>54</v>
      </c>
      <c r="W2831">
        <v>13</v>
      </c>
      <c r="X2831" t="s">
        <v>243</v>
      </c>
      <c r="Y2831">
        <v>4805</v>
      </c>
      <c r="Z2831" t="s">
        <v>241</v>
      </c>
      <c r="AA2831" t="s">
        <v>57</v>
      </c>
      <c r="AC2831" t="s">
        <v>146</v>
      </c>
      <c r="AD2831" t="s">
        <v>4690</v>
      </c>
      <c r="AE2831" t="s">
        <v>107</v>
      </c>
      <c r="AF2831" t="s">
        <v>107</v>
      </c>
      <c r="AI2831" s="1"/>
      <c r="AJ2831" t="s">
        <v>72</v>
      </c>
      <c r="AK2831" t="s">
        <v>4691</v>
      </c>
      <c r="AL2831">
        <v>42682</v>
      </c>
      <c r="AM2831" t="s">
        <v>4692</v>
      </c>
      <c r="AN2831" t="b">
        <v>1</v>
      </c>
      <c r="AQ2831" t="s">
        <v>60</v>
      </c>
      <c r="AR2831" t="s">
        <v>99</v>
      </c>
      <c r="AS2831" t="s">
        <v>4734</v>
      </c>
      <c r="BB2831" s="7" t="s">
        <v>14130</v>
      </c>
      <c r="BC2831" s="7" t="s">
        <v>504</v>
      </c>
      <c r="BD2831" s="7" t="s">
        <v>52</v>
      </c>
      <c r="BE2831" s="7">
        <v>98620</v>
      </c>
      <c r="BG2831" s="7">
        <v>240</v>
      </c>
      <c r="BH2831" s="7">
        <v>0</v>
      </c>
      <c r="BI2831">
        <v>0</v>
      </c>
      <c r="BJ2831">
        <v>0</v>
      </c>
      <c r="BK2831">
        <v>0</v>
      </c>
      <c r="BL2831">
        <v>0</v>
      </c>
      <c r="BM2831">
        <v>231.98</v>
      </c>
      <c r="BN2831">
        <v>0</v>
      </c>
      <c r="BO2831" t="s">
        <v>14131</v>
      </c>
      <c r="BP2831">
        <v>267</v>
      </c>
      <c r="BQ2831">
        <v>3691</v>
      </c>
      <c r="BR2831">
        <v>4063</v>
      </c>
      <c r="BS2831">
        <v>5246</v>
      </c>
      <c r="BT2831">
        <v>14</v>
      </c>
      <c r="BU2831" t="s">
        <v>14132</v>
      </c>
      <c r="BV2831" t="s">
        <v>4695</v>
      </c>
      <c r="BX2831">
        <v>44149.038043981483</v>
      </c>
    </row>
    <row r="2832" spans="1:76" x14ac:dyDescent="0.25">
      <c r="A2832" t="s">
        <v>14133</v>
      </c>
      <c r="B2832" t="s">
        <v>3783</v>
      </c>
      <c r="C2832" t="s">
        <v>46</v>
      </c>
      <c r="D2832">
        <v>42535</v>
      </c>
      <c r="E2832" s="1"/>
      <c r="I2832">
        <v>42535</v>
      </c>
      <c r="J2832">
        <v>2016</v>
      </c>
      <c r="K2832" t="s">
        <v>85</v>
      </c>
      <c r="L2832" t="s">
        <v>14134</v>
      </c>
      <c r="N2832" t="s">
        <v>3784</v>
      </c>
      <c r="O2832" t="s">
        <v>3785</v>
      </c>
      <c r="Q2832" t="s">
        <v>52</v>
      </c>
      <c r="R2832">
        <v>98675</v>
      </c>
      <c r="S2832" t="s">
        <v>3786</v>
      </c>
      <c r="T2832" t="s">
        <v>14135</v>
      </c>
      <c r="U2832" t="s">
        <v>14136</v>
      </c>
      <c r="V2832" t="s">
        <v>1251</v>
      </c>
      <c r="W2832">
        <v>3</v>
      </c>
      <c r="X2832" t="s">
        <v>4770</v>
      </c>
      <c r="Y2832">
        <v>1000</v>
      </c>
      <c r="AA2832" t="s">
        <v>71</v>
      </c>
      <c r="AC2832" t="s">
        <v>146</v>
      </c>
      <c r="AD2832" t="s">
        <v>4690</v>
      </c>
      <c r="AE2832" t="s">
        <v>107</v>
      </c>
      <c r="AF2832" t="s">
        <v>107</v>
      </c>
      <c r="AI2832" s="1"/>
      <c r="AJ2832" t="s">
        <v>72</v>
      </c>
      <c r="AK2832" t="s">
        <v>4691</v>
      </c>
      <c r="AL2832">
        <v>42682</v>
      </c>
      <c r="AM2832" t="s">
        <v>4692</v>
      </c>
      <c r="AN2832" t="b">
        <v>1</v>
      </c>
      <c r="AQ2832" t="s">
        <v>177</v>
      </c>
      <c r="BB2832" s="7" t="s">
        <v>3784</v>
      </c>
      <c r="BC2832" s="7" t="s">
        <v>3785</v>
      </c>
      <c r="BD2832" s="7" t="s">
        <v>52</v>
      </c>
      <c r="BE2832" s="7">
        <v>98675</v>
      </c>
      <c r="BF2832" s="7" t="s">
        <v>14136</v>
      </c>
      <c r="BO2832" t="s">
        <v>14137</v>
      </c>
      <c r="BP2832">
        <v>14463</v>
      </c>
      <c r="BQ2832">
        <v>4096</v>
      </c>
      <c r="BR2832">
        <v>4665</v>
      </c>
      <c r="BU2832" t="s">
        <v>14138</v>
      </c>
      <c r="BV2832" t="s">
        <v>4695</v>
      </c>
      <c r="BX2832">
        <v>43597.974722222221</v>
      </c>
    </row>
    <row r="2833" spans="1:76" x14ac:dyDescent="0.25">
      <c r="A2833" t="s">
        <v>14139</v>
      </c>
      <c r="B2833" t="s">
        <v>4590</v>
      </c>
      <c r="C2833" t="s">
        <v>46</v>
      </c>
      <c r="D2833">
        <v>42523</v>
      </c>
      <c r="E2833" s="1"/>
      <c r="I2833">
        <v>42523</v>
      </c>
      <c r="J2833">
        <v>2016</v>
      </c>
      <c r="K2833" t="s">
        <v>85</v>
      </c>
      <c r="L2833" t="s">
        <v>14140</v>
      </c>
      <c r="N2833" t="s">
        <v>4591</v>
      </c>
      <c r="O2833" t="s">
        <v>168</v>
      </c>
      <c r="Q2833" t="s">
        <v>52</v>
      </c>
      <c r="R2833">
        <v>98006</v>
      </c>
      <c r="S2833" t="s">
        <v>14141</v>
      </c>
      <c r="T2833" t="s">
        <v>14141</v>
      </c>
      <c r="U2833" t="s">
        <v>14142</v>
      </c>
      <c r="V2833" t="s">
        <v>171</v>
      </c>
      <c r="W2833">
        <v>4</v>
      </c>
      <c r="X2833" t="s">
        <v>4770</v>
      </c>
      <c r="Y2833">
        <v>1000</v>
      </c>
      <c r="AA2833" t="s">
        <v>71</v>
      </c>
      <c r="AC2833" t="s">
        <v>146</v>
      </c>
      <c r="AD2833" t="s">
        <v>4690</v>
      </c>
      <c r="AE2833" t="s">
        <v>107</v>
      </c>
      <c r="AF2833" t="s">
        <v>107</v>
      </c>
      <c r="AI2833" s="1"/>
      <c r="AJ2833" t="s">
        <v>72</v>
      </c>
      <c r="AK2833" t="s">
        <v>4691</v>
      </c>
      <c r="AL2833">
        <v>42682</v>
      </c>
      <c r="AM2833" t="s">
        <v>4878</v>
      </c>
      <c r="AN2833" t="b">
        <v>1</v>
      </c>
      <c r="AQ2833" t="s">
        <v>177</v>
      </c>
      <c r="BB2833" s="7" t="s">
        <v>4591</v>
      </c>
      <c r="BC2833" s="7" t="s">
        <v>168</v>
      </c>
      <c r="BD2833" s="7" t="s">
        <v>52</v>
      </c>
      <c r="BE2833" s="7">
        <v>98006</v>
      </c>
      <c r="BF2833" s="7" t="s">
        <v>14142</v>
      </c>
      <c r="BO2833" t="s">
        <v>14143</v>
      </c>
      <c r="BP2833">
        <v>20487</v>
      </c>
      <c r="BQ2833">
        <v>3935</v>
      </c>
      <c r="BR2833">
        <v>4438</v>
      </c>
      <c r="BU2833" t="s">
        <v>14144</v>
      </c>
      <c r="BV2833" t="s">
        <v>4695</v>
      </c>
      <c r="BX2833">
        <v>43597.970555555556</v>
      </c>
    </row>
    <row r="2834" spans="1:76" x14ac:dyDescent="0.25">
      <c r="A2834" t="s">
        <v>14145</v>
      </c>
      <c r="B2834" t="s">
        <v>2943</v>
      </c>
      <c r="C2834" t="s">
        <v>46</v>
      </c>
      <c r="D2834">
        <v>42513</v>
      </c>
      <c r="E2834" s="1"/>
      <c r="H2834" t="s">
        <v>47</v>
      </c>
      <c r="I2834">
        <v>42513</v>
      </c>
      <c r="J2834">
        <v>2016</v>
      </c>
      <c r="K2834" t="s">
        <v>85</v>
      </c>
      <c r="L2834" t="s">
        <v>14146</v>
      </c>
      <c r="N2834" t="s">
        <v>14147</v>
      </c>
      <c r="O2834" t="s">
        <v>225</v>
      </c>
      <c r="P2834" t="s">
        <v>226</v>
      </c>
      <c r="Q2834" t="s">
        <v>52</v>
      </c>
      <c r="R2834">
        <v>98665</v>
      </c>
      <c r="S2834" t="s">
        <v>227</v>
      </c>
      <c r="T2834" t="s">
        <v>14148</v>
      </c>
      <c r="U2834" t="s">
        <v>14149</v>
      </c>
      <c r="V2834" t="s">
        <v>54</v>
      </c>
      <c r="W2834">
        <v>13</v>
      </c>
      <c r="X2834" t="s">
        <v>371</v>
      </c>
      <c r="Y2834">
        <v>4811</v>
      </c>
      <c r="Z2834" t="s">
        <v>226</v>
      </c>
      <c r="AA2834" t="s">
        <v>57</v>
      </c>
      <c r="AC2834" t="s">
        <v>146</v>
      </c>
      <c r="AD2834" t="s">
        <v>4690</v>
      </c>
      <c r="AE2834" t="s">
        <v>107</v>
      </c>
      <c r="AF2834" t="s">
        <v>107</v>
      </c>
      <c r="AI2834" s="1"/>
      <c r="AJ2834" t="s">
        <v>72</v>
      </c>
      <c r="AK2834" t="s">
        <v>4691</v>
      </c>
      <c r="AL2834">
        <v>42682</v>
      </c>
      <c r="AM2834" t="s">
        <v>4692</v>
      </c>
      <c r="AN2834" t="b">
        <v>1</v>
      </c>
      <c r="AQ2834" t="s">
        <v>177</v>
      </c>
      <c r="BB2834" s="7" t="s">
        <v>229</v>
      </c>
      <c r="BC2834" s="7" t="s">
        <v>225</v>
      </c>
      <c r="BD2834" s="7" t="s">
        <v>52</v>
      </c>
      <c r="BE2834" s="7">
        <v>98665</v>
      </c>
      <c r="BF2834" s="7" t="s">
        <v>6501</v>
      </c>
      <c r="BG2834" s="7">
        <v>16695.759999999998</v>
      </c>
      <c r="BH2834" s="7">
        <v>0</v>
      </c>
      <c r="BI2834">
        <v>17911.29</v>
      </c>
      <c r="BJ2834">
        <v>1315.53</v>
      </c>
      <c r="BK2834">
        <v>0</v>
      </c>
      <c r="BL2834">
        <v>0</v>
      </c>
      <c r="BO2834" t="s">
        <v>14150</v>
      </c>
      <c r="BP2834">
        <v>14451</v>
      </c>
      <c r="BQ2834">
        <v>2621</v>
      </c>
      <c r="BR2834">
        <v>4668</v>
      </c>
      <c r="BS2834">
        <v>5899</v>
      </c>
      <c r="BT2834">
        <v>17</v>
      </c>
      <c r="BU2834" t="s">
        <v>5932</v>
      </c>
      <c r="BV2834" t="s">
        <v>4695</v>
      </c>
      <c r="BX2834">
        <v>44149.067175925928</v>
      </c>
    </row>
    <row r="2835" spans="1:76" x14ac:dyDescent="0.25">
      <c r="A2835" t="s">
        <v>14151</v>
      </c>
      <c r="B2835" t="s">
        <v>14152</v>
      </c>
      <c r="C2835" t="s">
        <v>46</v>
      </c>
      <c r="D2835">
        <v>42478</v>
      </c>
      <c r="E2835" s="1"/>
      <c r="H2835" t="s">
        <v>47</v>
      </c>
      <c r="I2835">
        <v>42478</v>
      </c>
      <c r="J2835">
        <v>2016</v>
      </c>
      <c r="K2835" t="s">
        <v>85</v>
      </c>
      <c r="L2835" t="s">
        <v>14153</v>
      </c>
      <c r="N2835" t="s">
        <v>14154</v>
      </c>
      <c r="O2835" t="s">
        <v>5720</v>
      </c>
      <c r="P2835" t="s">
        <v>1794</v>
      </c>
      <c r="Q2835" t="s">
        <v>52</v>
      </c>
      <c r="R2835">
        <v>98368</v>
      </c>
      <c r="S2835" t="s">
        <v>14155</v>
      </c>
      <c r="T2835" t="s">
        <v>14155</v>
      </c>
      <c r="U2835" t="s">
        <v>14156</v>
      </c>
      <c r="V2835" t="s">
        <v>4807</v>
      </c>
      <c r="W2835">
        <v>23</v>
      </c>
      <c r="X2835" t="s">
        <v>5167</v>
      </c>
      <c r="Y2835">
        <v>3433</v>
      </c>
      <c r="Z2835" t="s">
        <v>1794</v>
      </c>
      <c r="AA2835" t="s">
        <v>4785</v>
      </c>
      <c r="AB2835">
        <v>23036</v>
      </c>
      <c r="AC2835" t="s">
        <v>146</v>
      </c>
      <c r="AD2835" t="s">
        <v>4690</v>
      </c>
      <c r="AE2835" t="s">
        <v>107</v>
      </c>
      <c r="AF2835" t="s">
        <v>107</v>
      </c>
      <c r="AI2835" s="1"/>
      <c r="AJ2835" t="s">
        <v>72</v>
      </c>
      <c r="AK2835" t="s">
        <v>4691</v>
      </c>
      <c r="AL2835">
        <v>42682</v>
      </c>
      <c r="AM2835" t="s">
        <v>4692</v>
      </c>
      <c r="AN2835" t="b">
        <v>1</v>
      </c>
      <c r="AQ2835" t="s">
        <v>60</v>
      </c>
      <c r="AR2835" t="s">
        <v>99</v>
      </c>
      <c r="BB2835" s="7" t="s">
        <v>14157</v>
      </c>
      <c r="BC2835" s="7" t="s">
        <v>5720</v>
      </c>
      <c r="BD2835" s="7" t="s">
        <v>52</v>
      </c>
      <c r="BE2835" s="7">
        <v>98368</v>
      </c>
      <c r="BF2835" s="7" t="s">
        <v>14158</v>
      </c>
      <c r="BG2835" s="7">
        <v>11273.05</v>
      </c>
      <c r="BH2835" s="7">
        <v>0</v>
      </c>
      <c r="BI2835">
        <v>6166.72</v>
      </c>
      <c r="BJ2835">
        <v>500</v>
      </c>
      <c r="BK2835">
        <v>0</v>
      </c>
      <c r="BL2835">
        <v>0</v>
      </c>
      <c r="BO2835" t="s">
        <v>14159</v>
      </c>
      <c r="BP2835">
        <v>19624</v>
      </c>
      <c r="BQ2835">
        <v>3853</v>
      </c>
      <c r="BR2835">
        <v>4315</v>
      </c>
      <c r="BS2835">
        <v>6174</v>
      </c>
      <c r="BU2835" t="s">
        <v>14160</v>
      </c>
      <c r="BV2835" t="s">
        <v>4695</v>
      </c>
      <c r="BX2835">
        <v>44149.077118055553</v>
      </c>
    </row>
    <row r="2836" spans="1:76" x14ac:dyDescent="0.25">
      <c r="A2836" t="s">
        <v>14161</v>
      </c>
      <c r="B2836" t="s">
        <v>1943</v>
      </c>
      <c r="C2836" t="s">
        <v>46</v>
      </c>
      <c r="D2836">
        <v>42292</v>
      </c>
      <c r="E2836" s="1"/>
      <c r="H2836" t="s">
        <v>47</v>
      </c>
      <c r="I2836">
        <v>42292</v>
      </c>
      <c r="J2836">
        <v>2016</v>
      </c>
      <c r="K2836" t="s">
        <v>85</v>
      </c>
      <c r="L2836" t="s">
        <v>14162</v>
      </c>
      <c r="N2836" t="s">
        <v>1944</v>
      </c>
      <c r="O2836" t="s">
        <v>1722</v>
      </c>
      <c r="P2836" t="s">
        <v>199</v>
      </c>
      <c r="Q2836" t="s">
        <v>52</v>
      </c>
      <c r="R2836">
        <v>98241</v>
      </c>
      <c r="S2836" t="s">
        <v>1945</v>
      </c>
      <c r="T2836" t="s">
        <v>14163</v>
      </c>
      <c r="U2836" t="s">
        <v>14164</v>
      </c>
      <c r="V2836" t="s">
        <v>54</v>
      </c>
      <c r="W2836">
        <v>13</v>
      </c>
      <c r="X2836" t="s">
        <v>201</v>
      </c>
      <c r="Y2836">
        <v>4856</v>
      </c>
      <c r="Z2836" t="s">
        <v>199</v>
      </c>
      <c r="AA2836" t="s">
        <v>57</v>
      </c>
      <c r="AC2836" t="s">
        <v>146</v>
      </c>
      <c r="AD2836" t="s">
        <v>4690</v>
      </c>
      <c r="AE2836" t="s">
        <v>107</v>
      </c>
      <c r="AF2836" t="s">
        <v>107</v>
      </c>
      <c r="AI2836" s="1"/>
      <c r="AJ2836" t="s">
        <v>72</v>
      </c>
      <c r="AK2836" t="s">
        <v>4691</v>
      </c>
      <c r="AL2836">
        <v>42682</v>
      </c>
      <c r="AM2836" t="s">
        <v>4692</v>
      </c>
      <c r="AN2836" t="b">
        <v>1</v>
      </c>
      <c r="AQ2836" t="s">
        <v>60</v>
      </c>
      <c r="AR2836" t="s">
        <v>99</v>
      </c>
      <c r="AS2836" t="s">
        <v>100</v>
      </c>
      <c r="BB2836" s="7" t="s">
        <v>766</v>
      </c>
      <c r="BC2836" s="7" t="s">
        <v>1946</v>
      </c>
      <c r="BD2836" s="7" t="s">
        <v>52</v>
      </c>
      <c r="BE2836" s="7">
        <v>98284</v>
      </c>
      <c r="BF2836" s="7" t="s">
        <v>14165</v>
      </c>
      <c r="BG2836" s="7">
        <v>29425</v>
      </c>
      <c r="BH2836" s="7">
        <v>0</v>
      </c>
      <c r="BI2836">
        <v>28540.87</v>
      </c>
      <c r="BJ2836">
        <v>0</v>
      </c>
      <c r="BK2836">
        <v>0</v>
      </c>
      <c r="BL2836">
        <v>0</v>
      </c>
      <c r="BM2836">
        <v>231.98</v>
      </c>
      <c r="BN2836">
        <v>0</v>
      </c>
      <c r="BO2836" t="s">
        <v>14166</v>
      </c>
      <c r="BP2836">
        <v>13070</v>
      </c>
      <c r="BQ2836">
        <v>4146</v>
      </c>
      <c r="BR2836">
        <v>4742</v>
      </c>
      <c r="BS2836">
        <v>5823</v>
      </c>
      <c r="BT2836">
        <v>39</v>
      </c>
      <c r="BU2836" t="s">
        <v>6965</v>
      </c>
      <c r="BV2836" t="s">
        <v>4695</v>
      </c>
      <c r="BX2836">
        <v>44149.064652777779</v>
      </c>
    </row>
    <row r="2837" spans="1:76" x14ac:dyDescent="0.25">
      <c r="A2837" t="s">
        <v>14167</v>
      </c>
      <c r="B2837" t="s">
        <v>1927</v>
      </c>
      <c r="C2837" t="s">
        <v>46</v>
      </c>
      <c r="D2837">
        <v>42446</v>
      </c>
      <c r="E2837" s="1"/>
      <c r="H2837" t="s">
        <v>47</v>
      </c>
      <c r="I2837">
        <v>42446</v>
      </c>
      <c r="J2837">
        <v>2016</v>
      </c>
      <c r="K2837" t="s">
        <v>85</v>
      </c>
      <c r="L2837" t="s">
        <v>14168</v>
      </c>
      <c r="N2837" t="s">
        <v>14169</v>
      </c>
      <c r="O2837" t="s">
        <v>1158</v>
      </c>
      <c r="P2837" t="s">
        <v>121</v>
      </c>
      <c r="Q2837" t="s">
        <v>52</v>
      </c>
      <c r="R2837">
        <v>98524</v>
      </c>
      <c r="S2837" t="s">
        <v>14170</v>
      </c>
      <c r="T2837" t="s">
        <v>14170</v>
      </c>
      <c r="U2837" t="s">
        <v>14171</v>
      </c>
      <c r="V2837" t="s">
        <v>54</v>
      </c>
      <c r="W2837">
        <v>13</v>
      </c>
      <c r="X2837" t="s">
        <v>838</v>
      </c>
      <c r="Y2837">
        <v>4847</v>
      </c>
      <c r="Z2837" t="s">
        <v>121</v>
      </c>
      <c r="AA2837" t="s">
        <v>57</v>
      </c>
      <c r="AC2837" t="s">
        <v>146</v>
      </c>
      <c r="AD2837" t="s">
        <v>4690</v>
      </c>
      <c r="AE2837" t="s">
        <v>107</v>
      </c>
      <c r="AF2837" t="s">
        <v>107</v>
      </c>
      <c r="AI2837" s="1"/>
      <c r="AJ2837" t="s">
        <v>72</v>
      </c>
      <c r="AK2837" t="s">
        <v>4691</v>
      </c>
      <c r="AL2837">
        <v>42682</v>
      </c>
      <c r="AM2837" t="s">
        <v>4692</v>
      </c>
      <c r="AN2837" t="b">
        <v>1</v>
      </c>
      <c r="AQ2837" t="s">
        <v>60</v>
      </c>
      <c r="AR2837" t="s">
        <v>99</v>
      </c>
      <c r="AS2837" t="s">
        <v>4734</v>
      </c>
      <c r="BB2837" s="7" t="s">
        <v>14172</v>
      </c>
      <c r="BC2837" s="7" t="s">
        <v>154</v>
      </c>
      <c r="BD2837" s="7" t="s">
        <v>52</v>
      </c>
      <c r="BE2837" s="7">
        <v>98512</v>
      </c>
      <c r="BF2837" s="7" t="s">
        <v>14173</v>
      </c>
      <c r="BG2837" s="7">
        <v>232730.94</v>
      </c>
      <c r="BH2837" s="7">
        <v>0</v>
      </c>
      <c r="BI2837">
        <v>232484.52</v>
      </c>
      <c r="BJ2837">
        <v>-38.29</v>
      </c>
      <c r="BK2837">
        <v>0</v>
      </c>
      <c r="BL2837">
        <v>10</v>
      </c>
      <c r="BM2837">
        <v>18366.47</v>
      </c>
      <c r="BN2837">
        <v>59875.47</v>
      </c>
      <c r="BO2837" t="s">
        <v>14174</v>
      </c>
      <c r="BP2837">
        <v>14820</v>
      </c>
      <c r="BQ2837">
        <v>2103</v>
      </c>
      <c r="BR2837">
        <v>4641</v>
      </c>
      <c r="BS2837">
        <v>5930</v>
      </c>
      <c r="BT2837">
        <v>35</v>
      </c>
      <c r="BU2837" t="s">
        <v>14175</v>
      </c>
      <c r="BV2837" t="s">
        <v>4695</v>
      </c>
      <c r="BX2837">
        <v>44149.068055555559</v>
      </c>
    </row>
    <row r="2838" spans="1:76" x14ac:dyDescent="0.25">
      <c r="A2838" t="s">
        <v>14176</v>
      </c>
      <c r="B2838" t="s">
        <v>378</v>
      </c>
      <c r="C2838" t="s">
        <v>46</v>
      </c>
      <c r="D2838">
        <v>42318</v>
      </c>
      <c r="E2838" s="1"/>
      <c r="H2838" t="s">
        <v>47</v>
      </c>
      <c r="I2838">
        <v>42318</v>
      </c>
      <c r="J2838">
        <v>2016</v>
      </c>
      <c r="K2838" t="s">
        <v>85</v>
      </c>
      <c r="L2838" t="s">
        <v>11724</v>
      </c>
      <c r="N2838" t="s">
        <v>3094</v>
      </c>
      <c r="O2838" t="s">
        <v>380</v>
      </c>
      <c r="P2838" t="s">
        <v>68</v>
      </c>
      <c r="Q2838" t="s">
        <v>52</v>
      </c>
      <c r="R2838">
        <v>98148</v>
      </c>
      <c r="S2838" t="s">
        <v>381</v>
      </c>
      <c r="T2838" t="s">
        <v>4890</v>
      </c>
      <c r="U2838" t="s">
        <v>4891</v>
      </c>
      <c r="V2838" t="s">
        <v>54</v>
      </c>
      <c r="W2838">
        <v>13</v>
      </c>
      <c r="X2838" t="s">
        <v>216</v>
      </c>
      <c r="Y2838">
        <v>4843</v>
      </c>
      <c r="Z2838" t="s">
        <v>68</v>
      </c>
      <c r="AA2838" t="s">
        <v>57</v>
      </c>
      <c r="AC2838" t="s">
        <v>146</v>
      </c>
      <c r="AD2838" t="s">
        <v>4690</v>
      </c>
      <c r="AE2838" t="s">
        <v>107</v>
      </c>
      <c r="AF2838" t="s">
        <v>107</v>
      </c>
      <c r="AI2838" s="1"/>
      <c r="AJ2838" t="s">
        <v>72</v>
      </c>
      <c r="AK2838" t="s">
        <v>4691</v>
      </c>
      <c r="AL2838">
        <v>42682</v>
      </c>
      <c r="AM2838" t="s">
        <v>4692</v>
      </c>
      <c r="AN2838" t="b">
        <v>1</v>
      </c>
      <c r="AQ2838" t="s">
        <v>60</v>
      </c>
      <c r="AR2838" t="s">
        <v>61</v>
      </c>
      <c r="AS2838" t="s">
        <v>4734</v>
      </c>
      <c r="BB2838" s="7" t="s">
        <v>4362</v>
      </c>
      <c r="BC2838" s="7" t="s">
        <v>143</v>
      </c>
      <c r="BD2838" s="7" t="s">
        <v>52</v>
      </c>
      <c r="BE2838" s="7">
        <v>98408</v>
      </c>
      <c r="BF2838" s="7" t="s">
        <v>11725</v>
      </c>
      <c r="BG2838" s="7">
        <v>63372.45</v>
      </c>
      <c r="BH2838" s="7">
        <v>5782.12</v>
      </c>
      <c r="BI2838">
        <v>53953.73</v>
      </c>
      <c r="BJ2838">
        <v>0</v>
      </c>
      <c r="BK2838">
        <v>0</v>
      </c>
      <c r="BL2838">
        <v>0</v>
      </c>
      <c r="BM2838">
        <v>899.41</v>
      </c>
      <c r="BN2838">
        <v>0</v>
      </c>
      <c r="BO2838" t="s">
        <v>14177</v>
      </c>
      <c r="BP2838">
        <v>14557</v>
      </c>
      <c r="BQ2838">
        <v>523</v>
      </c>
      <c r="BR2838">
        <v>4658</v>
      </c>
      <c r="BS2838">
        <v>5905</v>
      </c>
      <c r="BT2838">
        <v>33</v>
      </c>
      <c r="BU2838" t="s">
        <v>11727</v>
      </c>
      <c r="BV2838" t="s">
        <v>4695</v>
      </c>
      <c r="BX2838">
        <v>44149.067349537036</v>
      </c>
    </row>
    <row r="2839" spans="1:76" x14ac:dyDescent="0.25">
      <c r="A2839" t="s">
        <v>14178</v>
      </c>
      <c r="B2839" t="s">
        <v>274</v>
      </c>
      <c r="C2839" t="s">
        <v>46</v>
      </c>
      <c r="D2839">
        <v>42424</v>
      </c>
      <c r="E2839" s="1"/>
      <c r="H2839" t="s">
        <v>47</v>
      </c>
      <c r="I2839">
        <v>42424</v>
      </c>
      <c r="J2839">
        <v>2016</v>
      </c>
      <c r="K2839" t="s">
        <v>85</v>
      </c>
      <c r="L2839" t="s">
        <v>14179</v>
      </c>
      <c r="N2839" t="s">
        <v>219</v>
      </c>
      <c r="O2839" t="s">
        <v>101</v>
      </c>
      <c r="Q2839" t="s">
        <v>52</v>
      </c>
      <c r="R2839">
        <v>98104</v>
      </c>
      <c r="S2839" t="s">
        <v>220</v>
      </c>
      <c r="T2839" t="s">
        <v>14180</v>
      </c>
      <c r="U2839" t="s">
        <v>4733</v>
      </c>
      <c r="V2839" t="s">
        <v>275</v>
      </c>
      <c r="W2839">
        <v>6</v>
      </c>
      <c r="X2839" t="s">
        <v>4770</v>
      </c>
      <c r="Y2839">
        <v>1000</v>
      </c>
      <c r="AA2839" t="s">
        <v>71</v>
      </c>
      <c r="AC2839" t="s">
        <v>146</v>
      </c>
      <c r="AD2839" t="s">
        <v>4690</v>
      </c>
      <c r="AE2839" t="s">
        <v>107</v>
      </c>
      <c r="AF2839" t="s">
        <v>107</v>
      </c>
      <c r="AI2839" s="1"/>
      <c r="AJ2839" t="s">
        <v>72</v>
      </c>
      <c r="AK2839" t="s">
        <v>4691</v>
      </c>
      <c r="AL2839">
        <v>42682</v>
      </c>
      <c r="AM2839" t="s">
        <v>4692</v>
      </c>
      <c r="AN2839" t="b">
        <v>1</v>
      </c>
      <c r="AQ2839" t="s">
        <v>60</v>
      </c>
      <c r="AR2839" t="s">
        <v>61</v>
      </c>
      <c r="AS2839" t="s">
        <v>100</v>
      </c>
      <c r="BB2839" s="7" t="s">
        <v>219</v>
      </c>
      <c r="BC2839" s="7" t="s">
        <v>101</v>
      </c>
      <c r="BD2839" s="7" t="s">
        <v>52</v>
      </c>
      <c r="BE2839" s="7">
        <v>98104</v>
      </c>
      <c r="BF2839" s="7" t="s">
        <v>4733</v>
      </c>
      <c r="BG2839" s="7">
        <v>163518.79999999999</v>
      </c>
      <c r="BH2839" s="7">
        <v>0</v>
      </c>
      <c r="BI2839">
        <v>168518.8</v>
      </c>
      <c r="BJ2839">
        <v>5000</v>
      </c>
      <c r="BK2839">
        <v>0</v>
      </c>
      <c r="BL2839">
        <v>500</v>
      </c>
      <c r="BM2839">
        <v>8926.39</v>
      </c>
      <c r="BN2839">
        <v>0</v>
      </c>
      <c r="BO2839" t="s">
        <v>14181</v>
      </c>
      <c r="BP2839">
        <v>12292</v>
      </c>
      <c r="BQ2839">
        <v>1082</v>
      </c>
      <c r="BR2839">
        <v>4088</v>
      </c>
      <c r="BS2839">
        <v>5803</v>
      </c>
      <c r="BU2839" t="s">
        <v>5920</v>
      </c>
      <c r="BV2839" t="s">
        <v>4695</v>
      </c>
      <c r="BX2839">
        <v>44149.064050925925</v>
      </c>
    </row>
    <row r="2840" spans="1:76" x14ac:dyDescent="0.25">
      <c r="A2840" t="s">
        <v>14182</v>
      </c>
      <c r="B2840" t="s">
        <v>3122</v>
      </c>
      <c r="C2840" t="s">
        <v>46</v>
      </c>
      <c r="D2840">
        <v>42296</v>
      </c>
      <c r="E2840" s="1"/>
      <c r="H2840" t="s">
        <v>47</v>
      </c>
      <c r="I2840">
        <v>42296</v>
      </c>
      <c r="J2840">
        <v>2016</v>
      </c>
      <c r="K2840" t="s">
        <v>85</v>
      </c>
      <c r="L2840" t="s">
        <v>14183</v>
      </c>
      <c r="N2840" t="s">
        <v>3123</v>
      </c>
      <c r="O2840" t="s">
        <v>137</v>
      </c>
      <c r="P2840" t="s">
        <v>68</v>
      </c>
      <c r="Q2840" t="s">
        <v>52</v>
      </c>
      <c r="R2840">
        <v>98027</v>
      </c>
      <c r="S2840" t="s">
        <v>3124</v>
      </c>
      <c r="T2840" t="s">
        <v>14184</v>
      </c>
      <c r="U2840" t="s">
        <v>14185</v>
      </c>
      <c r="V2840" t="s">
        <v>54</v>
      </c>
      <c r="W2840">
        <v>13</v>
      </c>
      <c r="X2840" t="s">
        <v>182</v>
      </c>
      <c r="Y2840">
        <v>4787</v>
      </c>
      <c r="Z2840" t="s">
        <v>68</v>
      </c>
      <c r="AA2840" t="s">
        <v>57</v>
      </c>
      <c r="AC2840" t="s">
        <v>146</v>
      </c>
      <c r="AD2840" t="s">
        <v>4690</v>
      </c>
      <c r="AE2840" t="s">
        <v>107</v>
      </c>
      <c r="AF2840" t="s">
        <v>107</v>
      </c>
      <c r="AI2840" s="1"/>
      <c r="AJ2840" t="s">
        <v>72</v>
      </c>
      <c r="AK2840" t="s">
        <v>4691</v>
      </c>
      <c r="AL2840">
        <v>42682</v>
      </c>
      <c r="AM2840" t="s">
        <v>4692</v>
      </c>
      <c r="AN2840" t="b">
        <v>1</v>
      </c>
      <c r="AQ2840" t="s">
        <v>60</v>
      </c>
      <c r="AR2840" t="s">
        <v>99</v>
      </c>
      <c r="AS2840" t="s">
        <v>4734</v>
      </c>
      <c r="BB2840" s="7" t="s">
        <v>183</v>
      </c>
      <c r="BC2840" s="7" t="s">
        <v>101</v>
      </c>
      <c r="BD2840" s="7" t="s">
        <v>52</v>
      </c>
      <c r="BE2840" s="7">
        <v>98112</v>
      </c>
      <c r="BF2840" s="7" t="s">
        <v>4772</v>
      </c>
      <c r="BG2840" s="7">
        <v>160466.69</v>
      </c>
      <c r="BH2840" s="7">
        <v>0</v>
      </c>
      <c r="BI2840">
        <v>160466.69</v>
      </c>
      <c r="BJ2840">
        <v>0</v>
      </c>
      <c r="BK2840">
        <v>0</v>
      </c>
      <c r="BL2840">
        <v>0</v>
      </c>
      <c r="BM2840">
        <v>48215.6</v>
      </c>
      <c r="BN2840">
        <v>15402</v>
      </c>
      <c r="BO2840" t="s">
        <v>14186</v>
      </c>
      <c r="BP2840">
        <v>16498</v>
      </c>
      <c r="BQ2840">
        <v>1882</v>
      </c>
      <c r="BR2840">
        <v>4549</v>
      </c>
      <c r="BS2840">
        <v>6029</v>
      </c>
      <c r="BT2840">
        <v>5</v>
      </c>
      <c r="BU2840" t="s">
        <v>5333</v>
      </c>
      <c r="BV2840" t="s">
        <v>4695</v>
      </c>
      <c r="BX2840">
        <v>44149.071921296294</v>
      </c>
    </row>
    <row r="2841" spans="1:76" x14ac:dyDescent="0.25">
      <c r="A2841" t="s">
        <v>14187</v>
      </c>
      <c r="B2841" t="s">
        <v>299</v>
      </c>
      <c r="C2841" t="s">
        <v>46</v>
      </c>
      <c r="D2841">
        <v>42313</v>
      </c>
      <c r="E2841" s="1"/>
      <c r="H2841" t="s">
        <v>47</v>
      </c>
      <c r="I2841">
        <v>42313</v>
      </c>
      <c r="J2841">
        <v>2016</v>
      </c>
      <c r="K2841" t="s">
        <v>85</v>
      </c>
      <c r="L2841" t="s">
        <v>12517</v>
      </c>
      <c r="N2841" t="s">
        <v>300</v>
      </c>
      <c r="O2841" t="s">
        <v>79</v>
      </c>
      <c r="P2841" t="s">
        <v>80</v>
      </c>
      <c r="Q2841" t="s">
        <v>52</v>
      </c>
      <c r="R2841">
        <v>98382</v>
      </c>
      <c r="S2841" t="s">
        <v>301</v>
      </c>
      <c r="T2841" t="s">
        <v>5099</v>
      </c>
      <c r="U2841" t="s">
        <v>14188</v>
      </c>
      <c r="V2841" t="s">
        <v>54</v>
      </c>
      <c r="W2841">
        <v>13</v>
      </c>
      <c r="X2841" t="s">
        <v>82</v>
      </c>
      <c r="Y2841">
        <v>4825</v>
      </c>
      <c r="Z2841" t="s">
        <v>80</v>
      </c>
      <c r="AA2841" t="s">
        <v>57</v>
      </c>
      <c r="AC2841" t="s">
        <v>146</v>
      </c>
      <c r="AD2841" t="s">
        <v>4690</v>
      </c>
      <c r="AE2841" t="s">
        <v>107</v>
      </c>
      <c r="AF2841" t="s">
        <v>107</v>
      </c>
      <c r="AI2841" s="1"/>
      <c r="AJ2841" t="s">
        <v>72</v>
      </c>
      <c r="AK2841" t="s">
        <v>4691</v>
      </c>
      <c r="AL2841">
        <v>42682</v>
      </c>
      <c r="AM2841" t="s">
        <v>4692</v>
      </c>
      <c r="AN2841" t="b">
        <v>1</v>
      </c>
      <c r="AQ2841" t="s">
        <v>60</v>
      </c>
      <c r="AR2841" t="s">
        <v>61</v>
      </c>
      <c r="AS2841" t="s">
        <v>62</v>
      </c>
      <c r="BB2841" s="7" t="s">
        <v>302</v>
      </c>
      <c r="BC2841" s="7" t="s">
        <v>79</v>
      </c>
      <c r="BD2841" s="7" t="s">
        <v>52</v>
      </c>
      <c r="BE2841" s="7">
        <v>98382</v>
      </c>
      <c r="BF2841" s="7" t="s">
        <v>14188</v>
      </c>
      <c r="BG2841" s="7">
        <v>113363.49</v>
      </c>
      <c r="BH2841" s="7">
        <v>16571.93</v>
      </c>
      <c r="BI2841">
        <v>113856.38</v>
      </c>
      <c r="BJ2841">
        <v>0</v>
      </c>
      <c r="BK2841">
        <v>0</v>
      </c>
      <c r="BL2841">
        <v>0</v>
      </c>
      <c r="BM2841">
        <v>872.14</v>
      </c>
      <c r="BN2841">
        <v>0</v>
      </c>
      <c r="BO2841" t="s">
        <v>14189</v>
      </c>
      <c r="BP2841">
        <v>19365</v>
      </c>
      <c r="BQ2841">
        <v>774</v>
      </c>
      <c r="BR2841">
        <v>4266</v>
      </c>
      <c r="BS2841">
        <v>6172</v>
      </c>
      <c r="BT2841">
        <v>24</v>
      </c>
      <c r="BU2841" t="s">
        <v>7908</v>
      </c>
      <c r="BV2841" t="s">
        <v>4695</v>
      </c>
      <c r="BX2841">
        <v>44149.077048611114</v>
      </c>
    </row>
    <row r="2842" spans="1:76" x14ac:dyDescent="0.25">
      <c r="A2842" t="s">
        <v>14190</v>
      </c>
      <c r="B2842" t="s">
        <v>621</v>
      </c>
      <c r="C2842" t="s">
        <v>46</v>
      </c>
      <c r="D2842">
        <v>42298</v>
      </c>
      <c r="E2842" s="1"/>
      <c r="H2842" t="s">
        <v>47</v>
      </c>
      <c r="I2842">
        <v>42298</v>
      </c>
      <c r="J2842">
        <v>2016</v>
      </c>
      <c r="K2842" t="s">
        <v>85</v>
      </c>
      <c r="L2842" t="s">
        <v>12520</v>
      </c>
      <c r="N2842" t="s">
        <v>1760</v>
      </c>
      <c r="O2842" t="s">
        <v>101</v>
      </c>
      <c r="P2842" t="s">
        <v>68</v>
      </c>
      <c r="Q2842" t="s">
        <v>52</v>
      </c>
      <c r="R2842">
        <v>98177</v>
      </c>
      <c r="S2842" t="s">
        <v>624</v>
      </c>
      <c r="T2842" t="s">
        <v>9953</v>
      </c>
      <c r="U2842" t="s">
        <v>12521</v>
      </c>
      <c r="V2842" t="s">
        <v>54</v>
      </c>
      <c r="W2842">
        <v>13</v>
      </c>
      <c r="X2842" t="s">
        <v>626</v>
      </c>
      <c r="Y2842">
        <v>4841</v>
      </c>
      <c r="Z2842" t="s">
        <v>68</v>
      </c>
      <c r="AA2842" t="s">
        <v>57</v>
      </c>
      <c r="AC2842" t="s">
        <v>146</v>
      </c>
      <c r="AD2842" t="s">
        <v>4690</v>
      </c>
      <c r="AE2842" t="s">
        <v>107</v>
      </c>
      <c r="AF2842" t="s">
        <v>107</v>
      </c>
      <c r="AI2842" s="1"/>
      <c r="AJ2842" t="s">
        <v>72</v>
      </c>
      <c r="AK2842" t="s">
        <v>4691</v>
      </c>
      <c r="AL2842">
        <v>42682</v>
      </c>
      <c r="AM2842" t="s">
        <v>4692</v>
      </c>
      <c r="AN2842" t="b">
        <v>1</v>
      </c>
      <c r="AQ2842" t="s">
        <v>60</v>
      </c>
      <c r="AR2842" t="s">
        <v>61</v>
      </c>
      <c r="AS2842" t="s">
        <v>62</v>
      </c>
      <c r="BB2842" s="7" t="s">
        <v>1761</v>
      </c>
      <c r="BC2842" s="7" t="s">
        <v>101</v>
      </c>
      <c r="BD2842" s="7" t="s">
        <v>52</v>
      </c>
      <c r="BE2842" s="7">
        <v>98133</v>
      </c>
      <c r="BF2842" s="7" t="s">
        <v>12522</v>
      </c>
      <c r="BG2842" s="7">
        <v>123793.69</v>
      </c>
      <c r="BH2842" s="7">
        <v>7768.29</v>
      </c>
      <c r="BI2842">
        <v>104666.47</v>
      </c>
      <c r="BJ2842">
        <v>0</v>
      </c>
      <c r="BK2842">
        <v>0</v>
      </c>
      <c r="BL2842">
        <v>0</v>
      </c>
      <c r="BM2842">
        <v>31548.3</v>
      </c>
      <c r="BN2842">
        <v>0</v>
      </c>
      <c r="BO2842" t="s">
        <v>14191</v>
      </c>
      <c r="BP2842">
        <v>9875</v>
      </c>
      <c r="BQ2842">
        <v>1757</v>
      </c>
      <c r="BR2842">
        <v>4197</v>
      </c>
      <c r="BS2842">
        <v>5687</v>
      </c>
      <c r="BT2842">
        <v>32</v>
      </c>
      <c r="BU2842" t="s">
        <v>12524</v>
      </c>
      <c r="BV2842" t="s">
        <v>4695</v>
      </c>
      <c r="BX2842">
        <v>44149.059212962966</v>
      </c>
    </row>
    <row r="2843" spans="1:76" x14ac:dyDescent="0.25">
      <c r="A2843" t="s">
        <v>14192</v>
      </c>
      <c r="B2843" t="s">
        <v>2863</v>
      </c>
      <c r="C2843" t="s">
        <v>46</v>
      </c>
      <c r="D2843">
        <v>42044</v>
      </c>
      <c r="E2843" s="1"/>
      <c r="H2843" t="s">
        <v>47</v>
      </c>
      <c r="I2843">
        <v>42044</v>
      </c>
      <c r="J2843">
        <v>2016</v>
      </c>
      <c r="K2843" t="s">
        <v>77</v>
      </c>
      <c r="L2843" t="s">
        <v>14193</v>
      </c>
      <c r="N2843" t="s">
        <v>2864</v>
      </c>
      <c r="O2843" t="s">
        <v>101</v>
      </c>
      <c r="P2843" t="s">
        <v>68</v>
      </c>
      <c r="Q2843" t="s">
        <v>52</v>
      </c>
      <c r="R2843">
        <v>98103</v>
      </c>
      <c r="S2843" t="s">
        <v>2865</v>
      </c>
      <c r="T2843" t="s">
        <v>7682</v>
      </c>
      <c r="U2843" t="s">
        <v>4733</v>
      </c>
      <c r="V2843" t="s">
        <v>54</v>
      </c>
      <c r="W2843">
        <v>13</v>
      </c>
      <c r="X2843" t="s">
        <v>654</v>
      </c>
      <c r="Y2843">
        <v>4864</v>
      </c>
      <c r="Z2843" t="s">
        <v>68</v>
      </c>
      <c r="AA2843" t="s">
        <v>57</v>
      </c>
      <c r="AC2843" t="s">
        <v>146</v>
      </c>
      <c r="AD2843" t="s">
        <v>4690</v>
      </c>
      <c r="AE2843" t="s">
        <v>107</v>
      </c>
      <c r="AF2843" t="s">
        <v>107</v>
      </c>
      <c r="AI2843" s="1"/>
      <c r="AJ2843" t="s">
        <v>72</v>
      </c>
      <c r="AK2843" t="s">
        <v>4691</v>
      </c>
      <c r="AL2843">
        <v>42682</v>
      </c>
      <c r="AM2843" t="s">
        <v>4692</v>
      </c>
      <c r="AN2843" t="b">
        <v>1</v>
      </c>
      <c r="BB2843" s="7" t="s">
        <v>219</v>
      </c>
      <c r="BC2843" s="7" t="s">
        <v>101</v>
      </c>
      <c r="BD2843" s="7" t="s">
        <v>52</v>
      </c>
      <c r="BE2843" s="7">
        <v>98104</v>
      </c>
      <c r="BF2843" s="7" t="s">
        <v>4733</v>
      </c>
      <c r="BG2843" s="7">
        <v>10750</v>
      </c>
      <c r="BH2843" s="7">
        <v>53502.14</v>
      </c>
      <c r="BI2843">
        <v>64252.14</v>
      </c>
      <c r="BJ2843">
        <v>0</v>
      </c>
      <c r="BK2843">
        <v>0</v>
      </c>
      <c r="BL2843">
        <v>0</v>
      </c>
      <c r="BO2843" t="s">
        <v>14194</v>
      </c>
      <c r="BP2843">
        <v>20545</v>
      </c>
      <c r="BQ2843">
        <v>3941</v>
      </c>
      <c r="BR2843">
        <v>4448</v>
      </c>
      <c r="BS2843">
        <v>6240</v>
      </c>
      <c r="BT2843">
        <v>43</v>
      </c>
      <c r="BU2843" t="s">
        <v>5920</v>
      </c>
      <c r="BV2843" t="s">
        <v>4695</v>
      </c>
      <c r="BX2843">
        <v>44149.07916666667</v>
      </c>
    </row>
    <row r="2844" spans="1:76" x14ac:dyDescent="0.25">
      <c r="A2844" t="s">
        <v>14195</v>
      </c>
      <c r="B2844" t="s">
        <v>1839</v>
      </c>
      <c r="C2844" t="s">
        <v>46</v>
      </c>
      <c r="D2844">
        <v>42031</v>
      </c>
      <c r="E2844" s="1"/>
      <c r="H2844" t="s">
        <v>47</v>
      </c>
      <c r="I2844">
        <v>42031</v>
      </c>
      <c r="J2844">
        <v>2016</v>
      </c>
      <c r="K2844" t="s">
        <v>85</v>
      </c>
      <c r="L2844" t="s">
        <v>14196</v>
      </c>
      <c r="N2844" t="s">
        <v>83</v>
      </c>
      <c r="O2844" t="s">
        <v>101</v>
      </c>
      <c r="P2844" t="s">
        <v>68</v>
      </c>
      <c r="Q2844" t="s">
        <v>52</v>
      </c>
      <c r="R2844">
        <v>98109</v>
      </c>
      <c r="S2844" t="s">
        <v>1840</v>
      </c>
      <c r="T2844" t="s">
        <v>14197</v>
      </c>
      <c r="U2844" t="s">
        <v>14198</v>
      </c>
      <c r="V2844" t="s">
        <v>54</v>
      </c>
      <c r="W2844">
        <v>13</v>
      </c>
      <c r="X2844" t="s">
        <v>149</v>
      </c>
      <c r="Y2844">
        <v>4850</v>
      </c>
      <c r="Z2844" t="s">
        <v>68</v>
      </c>
      <c r="AA2844" t="s">
        <v>57</v>
      </c>
      <c r="AC2844" t="s">
        <v>146</v>
      </c>
      <c r="AD2844" t="s">
        <v>4690</v>
      </c>
      <c r="AE2844" t="s">
        <v>107</v>
      </c>
      <c r="AF2844" t="s">
        <v>107</v>
      </c>
      <c r="AI2844" s="1"/>
      <c r="AJ2844" t="s">
        <v>72</v>
      </c>
      <c r="AK2844" t="s">
        <v>4691</v>
      </c>
      <c r="AL2844">
        <v>42682</v>
      </c>
      <c r="AM2844" t="s">
        <v>4692</v>
      </c>
      <c r="AN2844" t="b">
        <v>1</v>
      </c>
      <c r="AQ2844" t="s">
        <v>60</v>
      </c>
      <c r="AR2844" t="s">
        <v>150</v>
      </c>
      <c r="AS2844" t="s">
        <v>62</v>
      </c>
      <c r="BB2844" s="7" t="s">
        <v>83</v>
      </c>
      <c r="BC2844" s="7" t="s">
        <v>101</v>
      </c>
      <c r="BD2844" s="7" t="s">
        <v>52</v>
      </c>
      <c r="BE2844" s="7">
        <v>98109</v>
      </c>
      <c r="BF2844" s="7" t="s">
        <v>5120</v>
      </c>
      <c r="BG2844" s="7">
        <v>119336.69</v>
      </c>
      <c r="BH2844" s="7">
        <v>9807.36</v>
      </c>
      <c r="BI2844">
        <v>122874.67</v>
      </c>
      <c r="BJ2844">
        <v>0</v>
      </c>
      <c r="BK2844">
        <v>0</v>
      </c>
      <c r="BL2844">
        <v>1250</v>
      </c>
      <c r="BM2844">
        <v>900.9</v>
      </c>
      <c r="BN2844">
        <v>0</v>
      </c>
      <c r="BO2844" t="s">
        <v>14199</v>
      </c>
      <c r="BP2844">
        <v>19215</v>
      </c>
      <c r="BQ2844">
        <v>505</v>
      </c>
      <c r="BR2844">
        <v>4247</v>
      </c>
      <c r="BS2844">
        <v>6165</v>
      </c>
      <c r="BT2844">
        <v>36</v>
      </c>
      <c r="BU2844" t="s">
        <v>5009</v>
      </c>
      <c r="BV2844" t="s">
        <v>4695</v>
      </c>
      <c r="BX2844">
        <v>44149.076863425929</v>
      </c>
    </row>
    <row r="2845" spans="1:76" x14ac:dyDescent="0.25">
      <c r="A2845" t="s">
        <v>14200</v>
      </c>
      <c r="B2845" t="s">
        <v>1796</v>
      </c>
      <c r="C2845" t="s">
        <v>46</v>
      </c>
      <c r="D2845">
        <v>41552</v>
      </c>
      <c r="E2845" s="1"/>
      <c r="H2845" t="s">
        <v>47</v>
      </c>
      <c r="I2845">
        <v>41552</v>
      </c>
      <c r="J2845">
        <v>2016</v>
      </c>
      <c r="K2845" t="s">
        <v>85</v>
      </c>
      <c r="L2845" t="s">
        <v>14201</v>
      </c>
      <c r="N2845" t="s">
        <v>1797</v>
      </c>
      <c r="O2845" t="s">
        <v>105</v>
      </c>
      <c r="P2845" t="s">
        <v>105</v>
      </c>
      <c r="Q2845" t="s">
        <v>52</v>
      </c>
      <c r="R2845" t="s">
        <v>14202</v>
      </c>
      <c r="S2845" t="s">
        <v>1798</v>
      </c>
      <c r="T2845" t="s">
        <v>8859</v>
      </c>
      <c r="U2845" t="s">
        <v>14203</v>
      </c>
      <c r="V2845" t="s">
        <v>90</v>
      </c>
      <c r="W2845">
        <v>12</v>
      </c>
      <c r="X2845" t="s">
        <v>904</v>
      </c>
      <c r="Y2845">
        <v>4732</v>
      </c>
      <c r="Z2845" t="s">
        <v>105</v>
      </c>
      <c r="AA2845" t="s">
        <v>57</v>
      </c>
      <c r="AC2845" t="s">
        <v>146</v>
      </c>
      <c r="AD2845" t="s">
        <v>4690</v>
      </c>
      <c r="AE2845" t="s">
        <v>107</v>
      </c>
      <c r="AF2845" t="s">
        <v>107</v>
      </c>
      <c r="AI2845" s="1"/>
      <c r="AJ2845" t="s">
        <v>72</v>
      </c>
      <c r="AK2845" t="s">
        <v>4691</v>
      </c>
      <c r="AL2845">
        <v>42682</v>
      </c>
      <c r="AM2845" t="s">
        <v>4692</v>
      </c>
      <c r="AN2845" t="b">
        <v>1</v>
      </c>
      <c r="AQ2845" t="s">
        <v>60</v>
      </c>
      <c r="AR2845" t="s">
        <v>61</v>
      </c>
      <c r="AS2845" t="s">
        <v>62</v>
      </c>
      <c r="BB2845" s="7" t="s">
        <v>1800</v>
      </c>
      <c r="BC2845" s="7" t="s">
        <v>105</v>
      </c>
      <c r="BD2845" s="7" t="s">
        <v>52</v>
      </c>
      <c r="BE2845" s="7">
        <v>99223</v>
      </c>
      <c r="BF2845" s="7" t="s">
        <v>4704</v>
      </c>
      <c r="BG2845" s="7">
        <v>185766.32</v>
      </c>
      <c r="BH2845" s="7">
        <v>5927.34</v>
      </c>
      <c r="BI2845">
        <v>191693.66</v>
      </c>
      <c r="BJ2845">
        <v>0</v>
      </c>
      <c r="BK2845">
        <v>0</v>
      </c>
      <c r="BL2845">
        <v>0</v>
      </c>
      <c r="BM2845">
        <v>814.14</v>
      </c>
      <c r="BN2845">
        <v>0</v>
      </c>
      <c r="BO2845" t="s">
        <v>14204</v>
      </c>
      <c r="BP2845">
        <v>1450</v>
      </c>
      <c r="BQ2845">
        <v>1076</v>
      </c>
      <c r="BR2845">
        <v>4528</v>
      </c>
      <c r="BS2845">
        <v>5309</v>
      </c>
      <c r="BT2845">
        <v>3</v>
      </c>
      <c r="BU2845" t="s">
        <v>5599</v>
      </c>
      <c r="BV2845" t="s">
        <v>4695</v>
      </c>
      <c r="BX2845">
        <v>44149.040648148148</v>
      </c>
    </row>
    <row r="2846" spans="1:76" x14ac:dyDescent="0.25">
      <c r="A2846" t="s">
        <v>14205</v>
      </c>
      <c r="B2846" t="s">
        <v>2409</v>
      </c>
      <c r="C2846" t="s">
        <v>46</v>
      </c>
      <c r="D2846">
        <v>41287</v>
      </c>
      <c r="E2846" s="1"/>
      <c r="H2846" t="s">
        <v>47</v>
      </c>
      <c r="I2846">
        <v>41287</v>
      </c>
      <c r="J2846">
        <v>2016</v>
      </c>
      <c r="K2846" t="s">
        <v>77</v>
      </c>
      <c r="L2846" t="s">
        <v>13180</v>
      </c>
      <c r="N2846" t="s">
        <v>2410</v>
      </c>
      <c r="O2846" t="s">
        <v>162</v>
      </c>
      <c r="P2846" t="s">
        <v>68</v>
      </c>
      <c r="Q2846" t="s">
        <v>52</v>
      </c>
      <c r="R2846">
        <v>98011</v>
      </c>
      <c r="S2846" t="s">
        <v>10551</v>
      </c>
      <c r="T2846" t="s">
        <v>10551</v>
      </c>
      <c r="U2846" t="s">
        <v>13181</v>
      </c>
      <c r="V2846" t="s">
        <v>90</v>
      </c>
      <c r="W2846">
        <v>12</v>
      </c>
      <c r="X2846" t="s">
        <v>1919</v>
      </c>
      <c r="Y2846">
        <v>4730</v>
      </c>
      <c r="Z2846" t="s">
        <v>68</v>
      </c>
      <c r="AA2846" t="s">
        <v>57</v>
      </c>
      <c r="AC2846" t="s">
        <v>146</v>
      </c>
      <c r="AD2846" t="s">
        <v>4690</v>
      </c>
      <c r="AE2846" t="s">
        <v>107</v>
      </c>
      <c r="AF2846" t="s">
        <v>107</v>
      </c>
      <c r="AI2846" s="1"/>
      <c r="AJ2846" t="s">
        <v>72</v>
      </c>
      <c r="AK2846" t="s">
        <v>4691</v>
      </c>
      <c r="AL2846">
        <v>42682</v>
      </c>
      <c r="AM2846" t="s">
        <v>4692</v>
      </c>
      <c r="AN2846" t="b">
        <v>1</v>
      </c>
      <c r="BB2846" s="7" t="s">
        <v>248</v>
      </c>
      <c r="BC2846" s="7" t="s">
        <v>101</v>
      </c>
      <c r="BD2846" s="7" t="s">
        <v>52</v>
      </c>
      <c r="BE2846" s="7">
        <v>98101</v>
      </c>
      <c r="BG2846" s="7">
        <v>61033.32</v>
      </c>
      <c r="BH2846" s="7">
        <v>1198.94</v>
      </c>
      <c r="BI2846">
        <v>65547.259999999995</v>
      </c>
      <c r="BJ2846">
        <v>-3000</v>
      </c>
      <c r="BK2846">
        <v>0</v>
      </c>
      <c r="BL2846">
        <v>0</v>
      </c>
      <c r="BO2846" t="s">
        <v>14206</v>
      </c>
      <c r="BP2846">
        <v>12331</v>
      </c>
      <c r="BQ2846">
        <v>1911</v>
      </c>
      <c r="BR2846">
        <v>4083</v>
      </c>
      <c r="BS2846">
        <v>5798</v>
      </c>
      <c r="BT2846">
        <v>1</v>
      </c>
      <c r="BU2846" t="s">
        <v>5938</v>
      </c>
      <c r="BV2846" t="s">
        <v>4695</v>
      </c>
      <c r="BX2846">
        <v>44149.063831018517</v>
      </c>
    </row>
    <row r="2847" spans="1:76" x14ac:dyDescent="0.25">
      <c r="A2847" t="s">
        <v>15152</v>
      </c>
      <c r="B2847" t="s">
        <v>8078</v>
      </c>
      <c r="C2847" t="s">
        <v>46</v>
      </c>
      <c r="D2847">
        <v>42444</v>
      </c>
      <c r="E2847" s="1"/>
      <c r="H2847" t="s">
        <v>47</v>
      </c>
      <c r="I2847">
        <v>42444</v>
      </c>
      <c r="J2847">
        <v>2016</v>
      </c>
      <c r="K2847" t="s">
        <v>85</v>
      </c>
      <c r="L2847" t="s">
        <v>15153</v>
      </c>
      <c r="N2847" t="s">
        <v>15154</v>
      </c>
      <c r="O2847" t="s">
        <v>1328</v>
      </c>
      <c r="P2847" t="s">
        <v>226</v>
      </c>
      <c r="Q2847" t="s">
        <v>52</v>
      </c>
      <c r="R2847">
        <v>98607</v>
      </c>
      <c r="S2847" t="s">
        <v>15155</v>
      </c>
      <c r="T2847" t="s">
        <v>15156</v>
      </c>
      <c r="U2847" t="s">
        <v>15157</v>
      </c>
      <c r="V2847" t="s">
        <v>4783</v>
      </c>
      <c r="W2847">
        <v>25</v>
      </c>
      <c r="X2847" t="s">
        <v>6013</v>
      </c>
      <c r="Y2847">
        <v>3147</v>
      </c>
      <c r="Z2847" t="s">
        <v>226</v>
      </c>
      <c r="AA2847" t="s">
        <v>4785</v>
      </c>
      <c r="AB2847">
        <v>251145</v>
      </c>
      <c r="AC2847" t="s">
        <v>146</v>
      </c>
      <c r="AD2847" t="s">
        <v>4690</v>
      </c>
      <c r="AE2847" t="s">
        <v>107</v>
      </c>
      <c r="AF2847" t="s">
        <v>107</v>
      </c>
      <c r="AI2847" s="1"/>
      <c r="AJ2847" t="s">
        <v>72</v>
      </c>
      <c r="AK2847" t="s">
        <v>4691</v>
      </c>
      <c r="AL2847">
        <v>42682</v>
      </c>
      <c r="AM2847" t="s">
        <v>4692</v>
      </c>
      <c r="AN2847" t="b">
        <v>1</v>
      </c>
      <c r="AQ2847" t="s">
        <v>60</v>
      </c>
      <c r="AR2847" t="s">
        <v>99</v>
      </c>
      <c r="BB2847" s="7" t="s">
        <v>15158</v>
      </c>
      <c r="BC2847" s="7" t="s">
        <v>225</v>
      </c>
      <c r="BD2847" s="7" t="s">
        <v>52</v>
      </c>
      <c r="BE2847" s="7">
        <v>98661</v>
      </c>
      <c r="BG2847" s="7">
        <v>24222.06</v>
      </c>
      <c r="BH2847" s="7">
        <v>0</v>
      </c>
      <c r="BI2847">
        <v>13386.46</v>
      </c>
      <c r="BJ2847">
        <v>0</v>
      </c>
      <c r="BK2847">
        <v>0</v>
      </c>
      <c r="BL2847">
        <v>0</v>
      </c>
      <c r="BM2847">
        <v>347.97</v>
      </c>
      <c r="BN2847">
        <v>0</v>
      </c>
      <c r="BO2847" t="s">
        <v>15159</v>
      </c>
      <c r="BP2847">
        <v>1076</v>
      </c>
      <c r="BQ2847">
        <v>4027</v>
      </c>
      <c r="BR2847">
        <v>4571</v>
      </c>
      <c r="BS2847">
        <v>5293</v>
      </c>
      <c r="BU2847" t="s">
        <v>15160</v>
      </c>
      <c r="BV2847" t="s">
        <v>4695</v>
      </c>
      <c r="BX2847">
        <v>44149.040081018517</v>
      </c>
    </row>
    <row r="2848" spans="1:76" x14ac:dyDescent="0.25">
      <c r="A2848" t="s">
        <v>15161</v>
      </c>
      <c r="B2848" t="s">
        <v>166</v>
      </c>
      <c r="C2848" t="s">
        <v>46</v>
      </c>
      <c r="D2848">
        <v>42277</v>
      </c>
      <c r="E2848" s="1"/>
      <c r="H2848" t="s">
        <v>47</v>
      </c>
      <c r="I2848">
        <v>42277</v>
      </c>
      <c r="J2848">
        <v>2016</v>
      </c>
      <c r="K2848" t="s">
        <v>85</v>
      </c>
      <c r="L2848" t="s">
        <v>11829</v>
      </c>
      <c r="N2848" t="s">
        <v>167</v>
      </c>
      <c r="O2848" t="s">
        <v>168</v>
      </c>
      <c r="Q2848" t="s">
        <v>52</v>
      </c>
      <c r="R2848">
        <v>98005</v>
      </c>
      <c r="S2848" t="s">
        <v>169</v>
      </c>
      <c r="T2848" t="s">
        <v>14037</v>
      </c>
      <c r="U2848" t="s">
        <v>11830</v>
      </c>
      <c r="V2848" t="s">
        <v>171</v>
      </c>
      <c r="W2848">
        <v>4</v>
      </c>
      <c r="X2848" t="s">
        <v>4770</v>
      </c>
      <c r="Y2848">
        <v>1000</v>
      </c>
      <c r="AA2848" t="s">
        <v>71</v>
      </c>
      <c r="AC2848" t="s">
        <v>146</v>
      </c>
      <c r="AD2848" t="s">
        <v>4690</v>
      </c>
      <c r="AE2848" t="s">
        <v>107</v>
      </c>
      <c r="AF2848" t="s">
        <v>107</v>
      </c>
      <c r="AI2848" s="1"/>
      <c r="AJ2848" t="s">
        <v>72</v>
      </c>
      <c r="AK2848" t="s">
        <v>4691</v>
      </c>
      <c r="AL2848">
        <v>42682</v>
      </c>
      <c r="AM2848" t="s">
        <v>4692</v>
      </c>
      <c r="AN2848" t="b">
        <v>1</v>
      </c>
      <c r="AQ2848" t="s">
        <v>60</v>
      </c>
      <c r="AR2848" t="s">
        <v>61</v>
      </c>
      <c r="AS2848" t="s">
        <v>100</v>
      </c>
      <c r="BB2848" s="7" t="s">
        <v>83</v>
      </c>
      <c r="BC2848" s="7" t="s">
        <v>101</v>
      </c>
      <c r="BD2848" s="7" t="s">
        <v>52</v>
      </c>
      <c r="BE2848" s="7">
        <v>98109</v>
      </c>
      <c r="BF2848" s="7" t="s">
        <v>5120</v>
      </c>
      <c r="BG2848" s="7">
        <v>1103702.1599999999</v>
      </c>
      <c r="BH2848" s="7">
        <v>0</v>
      </c>
      <c r="BI2848">
        <v>1101907.18</v>
      </c>
      <c r="BJ2848">
        <v>0</v>
      </c>
      <c r="BK2848">
        <v>0</v>
      </c>
      <c r="BL2848">
        <v>11750</v>
      </c>
      <c r="BM2848">
        <v>10353.81</v>
      </c>
      <c r="BN2848">
        <v>0</v>
      </c>
      <c r="BO2848" t="s">
        <v>15162</v>
      </c>
      <c r="BP2848">
        <v>7759</v>
      </c>
      <c r="BQ2848">
        <v>26618</v>
      </c>
      <c r="BR2848">
        <v>4289</v>
      </c>
      <c r="BS2848">
        <v>5586</v>
      </c>
      <c r="BU2848" t="s">
        <v>5009</v>
      </c>
      <c r="BV2848" t="s">
        <v>4695</v>
      </c>
      <c r="BX2848">
        <v>44149.053252314814</v>
      </c>
    </row>
    <row r="2849" spans="1:76" x14ac:dyDescent="0.25">
      <c r="A2849" t="s">
        <v>15234</v>
      </c>
      <c r="B2849" t="s">
        <v>790</v>
      </c>
      <c r="C2849" t="s">
        <v>46</v>
      </c>
      <c r="D2849">
        <v>42512</v>
      </c>
      <c r="E2849" s="1"/>
      <c r="H2849" t="s">
        <v>47</v>
      </c>
      <c r="I2849">
        <v>42512</v>
      </c>
      <c r="J2849">
        <v>2016</v>
      </c>
      <c r="K2849" t="s">
        <v>85</v>
      </c>
      <c r="L2849" t="s">
        <v>13835</v>
      </c>
      <c r="N2849" t="s">
        <v>1607</v>
      </c>
      <c r="O2849" t="s">
        <v>101</v>
      </c>
      <c r="P2849" t="s">
        <v>68</v>
      </c>
      <c r="Q2849" t="s">
        <v>52</v>
      </c>
      <c r="R2849">
        <v>98178</v>
      </c>
      <c r="S2849" t="s">
        <v>792</v>
      </c>
      <c r="T2849" t="s">
        <v>9808</v>
      </c>
      <c r="U2849" t="s">
        <v>13836</v>
      </c>
      <c r="V2849" t="s">
        <v>54</v>
      </c>
      <c r="W2849">
        <v>13</v>
      </c>
      <c r="X2849" t="s">
        <v>486</v>
      </c>
      <c r="Y2849">
        <v>4852</v>
      </c>
      <c r="Z2849" t="s">
        <v>68</v>
      </c>
      <c r="AA2849" t="s">
        <v>57</v>
      </c>
      <c r="AC2849" t="s">
        <v>146</v>
      </c>
      <c r="AD2849" t="s">
        <v>4690</v>
      </c>
      <c r="AE2849" t="s">
        <v>107</v>
      </c>
      <c r="AF2849" t="s">
        <v>107</v>
      </c>
      <c r="AI2849" s="1"/>
      <c r="AJ2849" t="s">
        <v>72</v>
      </c>
      <c r="AK2849" t="s">
        <v>4691</v>
      </c>
      <c r="AL2849">
        <v>42682</v>
      </c>
      <c r="AM2849" t="s">
        <v>4692</v>
      </c>
      <c r="AN2849" t="b">
        <v>1</v>
      </c>
      <c r="AQ2849" t="s">
        <v>60</v>
      </c>
      <c r="AR2849" t="s">
        <v>61</v>
      </c>
      <c r="AS2849" t="s">
        <v>62</v>
      </c>
      <c r="BB2849" s="7" t="s">
        <v>1607</v>
      </c>
      <c r="BC2849" s="7" t="s">
        <v>101</v>
      </c>
      <c r="BD2849" s="7" t="s">
        <v>52</v>
      </c>
      <c r="BE2849" s="7">
        <v>98178</v>
      </c>
      <c r="BF2849" s="7" t="s">
        <v>15235</v>
      </c>
      <c r="BG2849" s="7">
        <v>72384.399999999994</v>
      </c>
      <c r="BH2849" s="7">
        <v>6190.74</v>
      </c>
      <c r="BI2849">
        <v>7654.26</v>
      </c>
      <c r="BJ2849">
        <v>0</v>
      </c>
      <c r="BK2849">
        <v>0</v>
      </c>
      <c r="BL2849">
        <v>0</v>
      </c>
      <c r="BM2849">
        <v>173.98</v>
      </c>
      <c r="BN2849">
        <v>0</v>
      </c>
      <c r="BO2849" t="s">
        <v>15236</v>
      </c>
      <c r="BP2849">
        <v>17030</v>
      </c>
      <c r="BQ2849">
        <v>476</v>
      </c>
      <c r="BR2849">
        <v>4591</v>
      </c>
      <c r="BS2849">
        <v>6053</v>
      </c>
      <c r="BT2849">
        <v>37</v>
      </c>
      <c r="BU2849" t="s">
        <v>15237</v>
      </c>
      <c r="BV2849" t="s">
        <v>4695</v>
      </c>
      <c r="BX2849">
        <v>44149.07271990741</v>
      </c>
    </row>
    <row r="2850" spans="1:76" x14ac:dyDescent="0.25">
      <c r="A2850" t="s">
        <v>15257</v>
      </c>
      <c r="B2850" t="s">
        <v>4273</v>
      </c>
      <c r="C2850" t="s">
        <v>46</v>
      </c>
      <c r="D2850">
        <v>42433</v>
      </c>
      <c r="E2850" s="1"/>
      <c r="H2850" t="s">
        <v>47</v>
      </c>
      <c r="I2850">
        <v>42433</v>
      </c>
      <c r="J2850">
        <v>2016</v>
      </c>
      <c r="K2850" t="s">
        <v>85</v>
      </c>
      <c r="L2850" t="s">
        <v>15258</v>
      </c>
      <c r="N2850" t="s">
        <v>4274</v>
      </c>
      <c r="O2850" t="s">
        <v>125</v>
      </c>
      <c r="P2850" t="s">
        <v>115</v>
      </c>
      <c r="Q2850" t="s">
        <v>52</v>
      </c>
      <c r="R2850">
        <v>98466</v>
      </c>
      <c r="S2850" t="s">
        <v>15259</v>
      </c>
      <c r="T2850" t="s">
        <v>15260</v>
      </c>
      <c r="U2850" t="s">
        <v>15261</v>
      </c>
      <c r="V2850" t="s">
        <v>90</v>
      </c>
      <c r="W2850">
        <v>12</v>
      </c>
      <c r="X2850" t="s">
        <v>926</v>
      </c>
      <c r="Y2850">
        <v>4757</v>
      </c>
      <c r="Z2850" t="s">
        <v>115</v>
      </c>
      <c r="AA2850" t="s">
        <v>57</v>
      </c>
      <c r="AC2850" t="s">
        <v>146</v>
      </c>
      <c r="AD2850" t="s">
        <v>4690</v>
      </c>
      <c r="AE2850" t="s">
        <v>107</v>
      </c>
      <c r="AF2850" t="s">
        <v>107</v>
      </c>
      <c r="AI2850" s="1"/>
      <c r="AJ2850" t="s">
        <v>72</v>
      </c>
      <c r="AK2850" t="s">
        <v>4691</v>
      </c>
      <c r="AL2850">
        <v>42682</v>
      </c>
      <c r="AM2850" t="s">
        <v>4692</v>
      </c>
      <c r="AN2850" t="b">
        <v>1</v>
      </c>
      <c r="AQ2850" t="s">
        <v>60</v>
      </c>
      <c r="AR2850" t="s">
        <v>99</v>
      </c>
      <c r="AS2850" t="s">
        <v>4734</v>
      </c>
      <c r="BB2850" s="7" t="s">
        <v>140</v>
      </c>
      <c r="BC2850" s="7" t="s">
        <v>101</v>
      </c>
      <c r="BD2850" s="7" t="s">
        <v>52</v>
      </c>
      <c r="BE2850" s="7">
        <v>98104</v>
      </c>
      <c r="BF2850" s="7" t="s">
        <v>4733</v>
      </c>
      <c r="BG2850" s="7">
        <v>402172.2</v>
      </c>
      <c r="BH2850" s="7">
        <v>0</v>
      </c>
      <c r="BI2850">
        <v>401072.2</v>
      </c>
      <c r="BJ2850">
        <v>0</v>
      </c>
      <c r="BK2850">
        <v>0</v>
      </c>
      <c r="BL2850">
        <v>0</v>
      </c>
      <c r="BM2850">
        <v>152169.01999999999</v>
      </c>
      <c r="BN2850">
        <v>377871.79</v>
      </c>
      <c r="BO2850" t="s">
        <v>15262</v>
      </c>
      <c r="BP2850">
        <v>15030</v>
      </c>
      <c r="BQ2850">
        <v>2125</v>
      </c>
      <c r="BR2850">
        <v>4622</v>
      </c>
      <c r="BS2850">
        <v>5936</v>
      </c>
      <c r="BT2850">
        <v>28</v>
      </c>
      <c r="BU2850" t="s">
        <v>5885</v>
      </c>
      <c r="BV2850" t="s">
        <v>4695</v>
      </c>
      <c r="BX2850">
        <v>45023.560555555552</v>
      </c>
    </row>
    <row r="2851" spans="1:76" x14ac:dyDescent="0.25">
      <c r="A2851" t="s">
        <v>15292</v>
      </c>
      <c r="B2851" t="s">
        <v>4420</v>
      </c>
      <c r="C2851" t="s">
        <v>46</v>
      </c>
      <c r="D2851">
        <v>42303</v>
      </c>
      <c r="E2851" s="1"/>
      <c r="H2851" t="s">
        <v>47</v>
      </c>
      <c r="I2851">
        <v>42303</v>
      </c>
      <c r="J2851">
        <v>2016</v>
      </c>
      <c r="K2851" t="s">
        <v>85</v>
      </c>
      <c r="L2851" t="s">
        <v>15293</v>
      </c>
      <c r="N2851" t="s">
        <v>4421</v>
      </c>
      <c r="O2851" t="s">
        <v>316</v>
      </c>
      <c r="P2851" t="s">
        <v>133</v>
      </c>
      <c r="Q2851" t="s">
        <v>52</v>
      </c>
      <c r="R2851">
        <v>98632</v>
      </c>
      <c r="S2851" t="s">
        <v>15294</v>
      </c>
      <c r="T2851" t="s">
        <v>15294</v>
      </c>
      <c r="U2851" t="s">
        <v>14616</v>
      </c>
      <c r="V2851" t="s">
        <v>54</v>
      </c>
      <c r="W2851">
        <v>13</v>
      </c>
      <c r="X2851" t="s">
        <v>134</v>
      </c>
      <c r="Y2851">
        <v>4815</v>
      </c>
      <c r="Z2851" t="s">
        <v>133</v>
      </c>
      <c r="AA2851" t="s">
        <v>57</v>
      </c>
      <c r="AC2851" t="s">
        <v>146</v>
      </c>
      <c r="AD2851" t="s">
        <v>4690</v>
      </c>
      <c r="AE2851" t="s">
        <v>107</v>
      </c>
      <c r="AF2851" t="s">
        <v>107</v>
      </c>
      <c r="AI2851" s="1"/>
      <c r="AJ2851" t="s">
        <v>72</v>
      </c>
      <c r="AK2851" t="s">
        <v>4691</v>
      </c>
      <c r="AL2851">
        <v>42682</v>
      </c>
      <c r="AM2851" t="s">
        <v>4692</v>
      </c>
      <c r="AN2851" t="b">
        <v>1</v>
      </c>
      <c r="AQ2851" t="s">
        <v>177</v>
      </c>
      <c r="BB2851" s="7" t="s">
        <v>4422</v>
      </c>
      <c r="BC2851" s="7" t="s">
        <v>316</v>
      </c>
      <c r="BD2851" s="7" t="s">
        <v>52</v>
      </c>
      <c r="BE2851" s="7">
        <v>98632</v>
      </c>
      <c r="BG2851" s="7">
        <v>72276.06</v>
      </c>
      <c r="BH2851" s="7">
        <v>185.18</v>
      </c>
      <c r="BI2851">
        <v>72062.14</v>
      </c>
      <c r="BJ2851">
        <v>0</v>
      </c>
      <c r="BK2851">
        <v>0</v>
      </c>
      <c r="BL2851">
        <v>0</v>
      </c>
      <c r="BO2851" t="s">
        <v>15295</v>
      </c>
      <c r="BP2851">
        <v>16817</v>
      </c>
      <c r="BQ2851">
        <v>4015</v>
      </c>
      <c r="BR2851">
        <v>4556</v>
      </c>
      <c r="BS2851">
        <v>6037</v>
      </c>
      <c r="BT2851">
        <v>19</v>
      </c>
      <c r="BU2851" t="s">
        <v>15296</v>
      </c>
      <c r="BV2851" t="s">
        <v>4695</v>
      </c>
      <c r="BX2851">
        <v>44149.072314814817</v>
      </c>
    </row>
    <row r="2852" spans="1:76" x14ac:dyDescent="0.25">
      <c r="A2852" t="s">
        <v>15441</v>
      </c>
      <c r="B2852" t="s">
        <v>1213</v>
      </c>
      <c r="C2852" t="s">
        <v>46</v>
      </c>
      <c r="D2852">
        <v>42555</v>
      </c>
      <c r="E2852" s="1"/>
      <c r="H2852" t="s">
        <v>47</v>
      </c>
      <c r="I2852">
        <v>42555</v>
      </c>
      <c r="J2852">
        <v>2016</v>
      </c>
      <c r="K2852" t="s">
        <v>85</v>
      </c>
      <c r="L2852" t="s">
        <v>15442</v>
      </c>
      <c r="N2852" t="s">
        <v>1214</v>
      </c>
      <c r="O2852" t="s">
        <v>352</v>
      </c>
      <c r="P2852" t="s">
        <v>353</v>
      </c>
      <c r="Q2852" t="s">
        <v>52</v>
      </c>
      <c r="R2852">
        <v>98226</v>
      </c>
      <c r="S2852" t="s">
        <v>1215</v>
      </c>
      <c r="T2852" t="s">
        <v>15443</v>
      </c>
      <c r="U2852" t="s">
        <v>15444</v>
      </c>
      <c r="V2852" t="s">
        <v>54</v>
      </c>
      <c r="W2852">
        <v>13</v>
      </c>
      <c r="X2852" t="s">
        <v>355</v>
      </c>
      <c r="Y2852">
        <v>4862</v>
      </c>
      <c r="Z2852" t="s">
        <v>353</v>
      </c>
      <c r="AA2852" t="s">
        <v>57</v>
      </c>
      <c r="AC2852" t="s">
        <v>146</v>
      </c>
      <c r="AD2852" t="s">
        <v>4690</v>
      </c>
      <c r="AE2852" t="s">
        <v>107</v>
      </c>
      <c r="AF2852" t="s">
        <v>107</v>
      </c>
      <c r="AI2852" s="1"/>
      <c r="AJ2852" t="s">
        <v>72</v>
      </c>
      <c r="AK2852" t="s">
        <v>4691</v>
      </c>
      <c r="AL2852">
        <v>42682</v>
      </c>
      <c r="AM2852" t="s">
        <v>4692</v>
      </c>
      <c r="AN2852" t="b">
        <v>1</v>
      </c>
      <c r="AQ2852" t="s">
        <v>60</v>
      </c>
      <c r="AR2852" t="s">
        <v>99</v>
      </c>
      <c r="AS2852" t="s">
        <v>4734</v>
      </c>
      <c r="BB2852" s="7" t="s">
        <v>1216</v>
      </c>
      <c r="BC2852" s="7" t="s">
        <v>352</v>
      </c>
      <c r="BD2852" s="7" t="s">
        <v>52</v>
      </c>
      <c r="BE2852" s="7">
        <v>98229</v>
      </c>
      <c r="BF2852" s="7" t="s">
        <v>15445</v>
      </c>
      <c r="BG2852" s="7">
        <v>8586.27</v>
      </c>
      <c r="BH2852" s="7">
        <v>0</v>
      </c>
      <c r="BI2852">
        <v>3200.93</v>
      </c>
      <c r="BJ2852">
        <v>0</v>
      </c>
      <c r="BK2852">
        <v>0</v>
      </c>
      <c r="BL2852">
        <v>0</v>
      </c>
      <c r="BO2852" t="s">
        <v>15446</v>
      </c>
      <c r="BP2852">
        <v>858</v>
      </c>
      <c r="BQ2852">
        <v>4074</v>
      </c>
      <c r="BR2852">
        <v>4632</v>
      </c>
      <c r="BS2852">
        <v>5278</v>
      </c>
      <c r="BT2852">
        <v>42</v>
      </c>
      <c r="BU2852" t="s">
        <v>15447</v>
      </c>
      <c r="BV2852" t="s">
        <v>4695</v>
      </c>
      <c r="BX2852">
        <v>44149.039699074077</v>
      </c>
    </row>
    <row r="2853" spans="1:76" x14ac:dyDescent="0.25">
      <c r="A2853" t="s">
        <v>15448</v>
      </c>
      <c r="B2853" t="s">
        <v>1600</v>
      </c>
      <c r="C2853" t="s">
        <v>46</v>
      </c>
      <c r="D2853">
        <v>42470</v>
      </c>
      <c r="E2853" s="1"/>
      <c r="H2853" t="s">
        <v>47</v>
      </c>
      <c r="I2853">
        <v>42470</v>
      </c>
      <c r="J2853">
        <v>2016</v>
      </c>
      <c r="K2853" t="s">
        <v>85</v>
      </c>
      <c r="L2853" t="s">
        <v>15449</v>
      </c>
      <c r="N2853" t="s">
        <v>1601</v>
      </c>
      <c r="O2853" t="s">
        <v>604</v>
      </c>
      <c r="P2853" t="s">
        <v>68</v>
      </c>
      <c r="Q2853" t="s">
        <v>52</v>
      </c>
      <c r="R2853" t="s">
        <v>14326</v>
      </c>
      <c r="S2853" t="s">
        <v>1602</v>
      </c>
      <c r="T2853" t="s">
        <v>15450</v>
      </c>
      <c r="U2853" t="s">
        <v>14328</v>
      </c>
      <c r="V2853" t="s">
        <v>54</v>
      </c>
      <c r="W2853">
        <v>13</v>
      </c>
      <c r="X2853" t="s">
        <v>164</v>
      </c>
      <c r="Y2853">
        <v>4779</v>
      </c>
      <c r="Z2853" t="s">
        <v>68</v>
      </c>
      <c r="AA2853" t="s">
        <v>57</v>
      </c>
      <c r="AC2853" t="s">
        <v>146</v>
      </c>
      <c r="AD2853" t="s">
        <v>4690</v>
      </c>
      <c r="AE2853" t="s">
        <v>107</v>
      </c>
      <c r="AF2853" t="s">
        <v>107</v>
      </c>
      <c r="AI2853" s="1"/>
      <c r="AJ2853" t="s">
        <v>72</v>
      </c>
      <c r="AK2853" t="s">
        <v>4691</v>
      </c>
      <c r="AL2853">
        <v>42682</v>
      </c>
      <c r="AM2853" t="s">
        <v>4692</v>
      </c>
      <c r="AN2853" t="b">
        <v>1</v>
      </c>
      <c r="AQ2853" t="s">
        <v>60</v>
      </c>
      <c r="AR2853" t="s">
        <v>61</v>
      </c>
      <c r="AS2853" t="s">
        <v>100</v>
      </c>
      <c r="BB2853" s="7" t="s">
        <v>608</v>
      </c>
      <c r="BC2853" s="7" t="s">
        <v>609</v>
      </c>
      <c r="BD2853" s="7" t="s">
        <v>52</v>
      </c>
      <c r="BE2853" s="7">
        <v>98053</v>
      </c>
      <c r="BF2853" s="7" t="s">
        <v>12529</v>
      </c>
      <c r="BG2853" s="7">
        <v>165182.69</v>
      </c>
      <c r="BH2853" s="7">
        <v>0</v>
      </c>
      <c r="BI2853">
        <v>161902.66</v>
      </c>
      <c r="BJ2853">
        <v>0</v>
      </c>
      <c r="BK2853">
        <v>0</v>
      </c>
      <c r="BL2853">
        <v>0</v>
      </c>
      <c r="BM2853">
        <v>872.14</v>
      </c>
      <c r="BN2853">
        <v>0</v>
      </c>
      <c r="BO2853" t="s">
        <v>15451</v>
      </c>
      <c r="BP2853">
        <v>10502</v>
      </c>
      <c r="BQ2853">
        <v>566</v>
      </c>
      <c r="BR2853">
        <v>4162</v>
      </c>
      <c r="BS2853">
        <v>5722</v>
      </c>
      <c r="BT2853">
        <v>1</v>
      </c>
      <c r="BU2853" t="s">
        <v>7283</v>
      </c>
      <c r="BV2853" t="s">
        <v>4695</v>
      </c>
      <c r="BX2853">
        <v>44149.060844907406</v>
      </c>
    </row>
    <row r="2854" spans="1:76" x14ac:dyDescent="0.25">
      <c r="A2854" t="s">
        <v>15452</v>
      </c>
      <c r="B2854" t="s">
        <v>4495</v>
      </c>
      <c r="C2854" t="s">
        <v>46</v>
      </c>
      <c r="D2854">
        <v>42591</v>
      </c>
      <c r="E2854" s="1"/>
      <c r="I2854">
        <v>42591</v>
      </c>
      <c r="J2854">
        <v>2016</v>
      </c>
      <c r="K2854" t="s">
        <v>85</v>
      </c>
      <c r="L2854" t="s">
        <v>15453</v>
      </c>
      <c r="N2854" t="s">
        <v>4496</v>
      </c>
      <c r="O2854" t="s">
        <v>143</v>
      </c>
      <c r="P2854" t="s">
        <v>115</v>
      </c>
      <c r="Q2854" t="s">
        <v>52</v>
      </c>
      <c r="R2854">
        <v>98405</v>
      </c>
      <c r="S2854" t="s">
        <v>4497</v>
      </c>
      <c r="T2854" t="s">
        <v>15454</v>
      </c>
      <c r="U2854" t="s">
        <v>15455</v>
      </c>
      <c r="V2854" t="s">
        <v>54</v>
      </c>
      <c r="W2854">
        <v>13</v>
      </c>
      <c r="X2854" t="s">
        <v>202</v>
      </c>
      <c r="Y2854">
        <v>4831</v>
      </c>
      <c r="Z2854" t="s">
        <v>115</v>
      </c>
      <c r="AA2854" t="s">
        <v>57</v>
      </c>
      <c r="AC2854" t="s">
        <v>146</v>
      </c>
      <c r="AD2854" t="s">
        <v>4690</v>
      </c>
      <c r="AE2854" t="s">
        <v>107</v>
      </c>
      <c r="AF2854" t="s">
        <v>107</v>
      </c>
      <c r="AI2854" s="1"/>
      <c r="AJ2854" t="s">
        <v>72</v>
      </c>
      <c r="AK2854" t="s">
        <v>4691</v>
      </c>
      <c r="AL2854">
        <v>42682</v>
      </c>
      <c r="AM2854" t="s">
        <v>4692</v>
      </c>
      <c r="AN2854" t="b">
        <v>1</v>
      </c>
      <c r="AQ2854" t="s">
        <v>73</v>
      </c>
      <c r="AR2854" t="s">
        <v>99</v>
      </c>
      <c r="AS2854" t="s">
        <v>4734</v>
      </c>
      <c r="BB2854" s="7" t="s">
        <v>4496</v>
      </c>
      <c r="BC2854" s="7" t="s">
        <v>143</v>
      </c>
      <c r="BD2854" s="7" t="s">
        <v>52</v>
      </c>
      <c r="BE2854" s="7">
        <v>98405</v>
      </c>
      <c r="BF2854" s="7" t="s">
        <v>15455</v>
      </c>
      <c r="BO2854" t="s">
        <v>15456</v>
      </c>
      <c r="BP2854">
        <v>20031</v>
      </c>
      <c r="BQ2854">
        <v>3888</v>
      </c>
      <c r="BR2854">
        <v>4371</v>
      </c>
      <c r="BT2854">
        <v>27</v>
      </c>
      <c r="BU2854" t="s">
        <v>15457</v>
      </c>
      <c r="BV2854" t="s">
        <v>4695</v>
      </c>
      <c r="BX2854">
        <v>43597.969444444447</v>
      </c>
    </row>
    <row r="2855" spans="1:76" x14ac:dyDescent="0.25">
      <c r="A2855" t="s">
        <v>15458</v>
      </c>
      <c r="B2855" t="s">
        <v>2846</v>
      </c>
      <c r="C2855" t="s">
        <v>46</v>
      </c>
      <c r="D2855">
        <v>42521</v>
      </c>
      <c r="E2855" s="1"/>
      <c r="H2855" t="s">
        <v>47</v>
      </c>
      <c r="I2855">
        <v>42521</v>
      </c>
      <c r="J2855">
        <v>2016</v>
      </c>
      <c r="K2855" t="s">
        <v>85</v>
      </c>
      <c r="L2855" t="s">
        <v>15459</v>
      </c>
      <c r="N2855" t="s">
        <v>2847</v>
      </c>
      <c r="O2855" t="s">
        <v>241</v>
      </c>
      <c r="P2855" t="s">
        <v>241</v>
      </c>
      <c r="Q2855" t="s">
        <v>52</v>
      </c>
      <c r="R2855">
        <v>98902</v>
      </c>
      <c r="S2855" t="s">
        <v>2848</v>
      </c>
      <c r="T2855" t="s">
        <v>15044</v>
      </c>
      <c r="U2855" t="s">
        <v>12404</v>
      </c>
      <c r="V2855" t="s">
        <v>54</v>
      </c>
      <c r="W2855">
        <v>13</v>
      </c>
      <c r="X2855" t="s">
        <v>243</v>
      </c>
      <c r="Y2855">
        <v>4805</v>
      </c>
      <c r="Z2855" t="s">
        <v>241</v>
      </c>
      <c r="AA2855" t="s">
        <v>57</v>
      </c>
      <c r="AC2855" t="s">
        <v>146</v>
      </c>
      <c r="AD2855" t="s">
        <v>4690</v>
      </c>
      <c r="AE2855" t="s">
        <v>107</v>
      </c>
      <c r="AF2855" t="s">
        <v>107</v>
      </c>
      <c r="AI2855" s="1"/>
      <c r="AJ2855" t="s">
        <v>72</v>
      </c>
      <c r="AK2855" t="s">
        <v>4691</v>
      </c>
      <c r="AL2855">
        <v>42682</v>
      </c>
      <c r="AM2855" t="s">
        <v>4692</v>
      </c>
      <c r="AN2855" t="b">
        <v>1</v>
      </c>
      <c r="AQ2855" t="s">
        <v>60</v>
      </c>
      <c r="AR2855" t="s">
        <v>99</v>
      </c>
      <c r="AS2855" t="s">
        <v>4734</v>
      </c>
      <c r="BB2855" s="7" t="s">
        <v>910</v>
      </c>
      <c r="BC2855" s="7" t="s">
        <v>241</v>
      </c>
      <c r="BD2855" s="7" t="s">
        <v>52</v>
      </c>
      <c r="BE2855" s="7">
        <v>98907</v>
      </c>
      <c r="BF2855" s="7" t="s">
        <v>15460</v>
      </c>
      <c r="BG2855" s="7">
        <v>4458.38</v>
      </c>
      <c r="BH2855" s="7">
        <v>0</v>
      </c>
      <c r="BI2855">
        <v>3600.78</v>
      </c>
      <c r="BJ2855">
        <v>-828.6</v>
      </c>
      <c r="BK2855">
        <v>0</v>
      </c>
      <c r="BL2855">
        <v>0</v>
      </c>
      <c r="BM2855">
        <v>231.98</v>
      </c>
      <c r="BN2855">
        <v>0</v>
      </c>
      <c r="BO2855" t="s">
        <v>15461</v>
      </c>
      <c r="BP2855">
        <v>14736</v>
      </c>
      <c r="BQ2855">
        <v>952</v>
      </c>
      <c r="BR2855">
        <v>4649</v>
      </c>
      <c r="BS2855">
        <v>5922</v>
      </c>
      <c r="BT2855">
        <v>14</v>
      </c>
      <c r="BU2855" t="s">
        <v>15462</v>
      </c>
      <c r="BV2855" t="s">
        <v>4695</v>
      </c>
      <c r="BX2855">
        <v>44149.067835648151</v>
      </c>
    </row>
    <row r="2856" spans="1:76" x14ac:dyDescent="0.25">
      <c r="A2856" t="s">
        <v>15463</v>
      </c>
      <c r="B2856" t="s">
        <v>8046</v>
      </c>
      <c r="C2856" t="s">
        <v>46</v>
      </c>
      <c r="D2856">
        <v>42527</v>
      </c>
      <c r="E2856" s="1"/>
      <c r="I2856">
        <v>42527</v>
      </c>
      <c r="J2856">
        <v>2016</v>
      </c>
      <c r="K2856" t="s">
        <v>85</v>
      </c>
      <c r="L2856" t="s">
        <v>15464</v>
      </c>
      <c r="N2856" t="s">
        <v>8048</v>
      </c>
      <c r="O2856" t="s">
        <v>1493</v>
      </c>
      <c r="P2856" t="s">
        <v>1494</v>
      </c>
      <c r="Q2856" t="s">
        <v>52</v>
      </c>
      <c r="R2856">
        <v>98612</v>
      </c>
      <c r="S2856" t="s">
        <v>15465</v>
      </c>
      <c r="T2856" t="s">
        <v>15465</v>
      </c>
      <c r="U2856" t="s">
        <v>15466</v>
      </c>
      <c r="V2856" t="s">
        <v>4807</v>
      </c>
      <c r="W2856">
        <v>23</v>
      </c>
      <c r="X2856" t="s">
        <v>6308</v>
      </c>
      <c r="Y2856">
        <v>4286</v>
      </c>
      <c r="Z2856" t="s">
        <v>1494</v>
      </c>
      <c r="AA2856" t="s">
        <v>4785</v>
      </c>
      <c r="AB2856">
        <v>2956</v>
      </c>
      <c r="AC2856" t="s">
        <v>146</v>
      </c>
      <c r="AD2856" t="s">
        <v>4690</v>
      </c>
      <c r="AE2856" t="s">
        <v>107</v>
      </c>
      <c r="AF2856" t="s">
        <v>107</v>
      </c>
      <c r="AI2856" s="1"/>
      <c r="AJ2856" t="s">
        <v>72</v>
      </c>
      <c r="AK2856" t="s">
        <v>4691</v>
      </c>
      <c r="AL2856">
        <v>42682</v>
      </c>
      <c r="AM2856" t="s">
        <v>4878</v>
      </c>
      <c r="AN2856" t="b">
        <v>1</v>
      </c>
      <c r="AQ2856" t="s">
        <v>60</v>
      </c>
      <c r="AR2856" t="s">
        <v>99</v>
      </c>
      <c r="BB2856" s="7" t="s">
        <v>8048</v>
      </c>
      <c r="BC2856" s="7" t="s">
        <v>1493</v>
      </c>
      <c r="BD2856" s="7" t="s">
        <v>52</v>
      </c>
      <c r="BE2856" s="7">
        <v>98612</v>
      </c>
      <c r="BF2856" s="7" t="s">
        <v>15466</v>
      </c>
      <c r="BO2856" t="s">
        <v>15467</v>
      </c>
      <c r="BP2856">
        <v>15526</v>
      </c>
      <c r="BQ2856">
        <v>4053</v>
      </c>
      <c r="BR2856">
        <v>4602</v>
      </c>
      <c r="BU2856" t="s">
        <v>15468</v>
      </c>
      <c r="BV2856" t="s">
        <v>4695</v>
      </c>
      <c r="BX2856">
        <v>43597.973634259259</v>
      </c>
    </row>
    <row r="2857" spans="1:76" x14ac:dyDescent="0.25">
      <c r="A2857" t="s">
        <v>15469</v>
      </c>
      <c r="B2857" t="s">
        <v>13553</v>
      </c>
      <c r="C2857" t="s">
        <v>46</v>
      </c>
      <c r="D2857">
        <v>42523</v>
      </c>
      <c r="E2857" s="1"/>
      <c r="I2857">
        <v>42523</v>
      </c>
      <c r="J2857">
        <v>2016</v>
      </c>
      <c r="K2857" t="s">
        <v>85</v>
      </c>
      <c r="L2857" t="s">
        <v>15470</v>
      </c>
      <c r="N2857" t="s">
        <v>15471</v>
      </c>
      <c r="O2857" t="s">
        <v>393</v>
      </c>
      <c r="P2857" t="s">
        <v>394</v>
      </c>
      <c r="Q2857" t="s">
        <v>52</v>
      </c>
      <c r="R2857">
        <v>98273</v>
      </c>
      <c r="S2857" t="s">
        <v>15472</v>
      </c>
      <c r="T2857" t="s">
        <v>15473</v>
      </c>
      <c r="U2857" t="s">
        <v>15474</v>
      </c>
      <c r="V2857" t="s">
        <v>6344</v>
      </c>
      <c r="W2857">
        <v>24</v>
      </c>
      <c r="X2857" t="s">
        <v>5461</v>
      </c>
      <c r="Y2857">
        <v>4064</v>
      </c>
      <c r="Z2857" t="s">
        <v>394</v>
      </c>
      <c r="AA2857" t="s">
        <v>4785</v>
      </c>
      <c r="AB2857">
        <v>69206</v>
      </c>
      <c r="AC2857" t="s">
        <v>146</v>
      </c>
      <c r="AD2857" t="s">
        <v>4690</v>
      </c>
      <c r="AE2857" t="s">
        <v>107</v>
      </c>
      <c r="AF2857" t="s">
        <v>107</v>
      </c>
      <c r="AI2857" s="1"/>
      <c r="AJ2857" t="s">
        <v>72</v>
      </c>
      <c r="AK2857" t="s">
        <v>4691</v>
      </c>
      <c r="AL2857">
        <v>42682</v>
      </c>
      <c r="AM2857" t="s">
        <v>4878</v>
      </c>
      <c r="AN2857" t="b">
        <v>1</v>
      </c>
      <c r="AQ2857" t="s">
        <v>73</v>
      </c>
      <c r="AR2857" t="s">
        <v>150</v>
      </c>
      <c r="BB2857" s="7" t="s">
        <v>15471</v>
      </c>
      <c r="BC2857" s="7" t="s">
        <v>393</v>
      </c>
      <c r="BD2857" s="7" t="s">
        <v>52</v>
      </c>
      <c r="BE2857" s="7">
        <v>98273</v>
      </c>
      <c r="BF2857" s="7" t="s">
        <v>15475</v>
      </c>
      <c r="BO2857" t="s">
        <v>15476</v>
      </c>
      <c r="BP2857">
        <v>19499</v>
      </c>
      <c r="BQ2857">
        <v>1010</v>
      </c>
      <c r="BR2857">
        <v>4286</v>
      </c>
      <c r="BU2857" t="s">
        <v>15477</v>
      </c>
      <c r="BV2857" t="s">
        <v>4695</v>
      </c>
      <c r="BX2857">
        <v>43597.968101851853</v>
      </c>
    </row>
    <row r="2858" spans="1:76" x14ac:dyDescent="0.25">
      <c r="A2858" t="s">
        <v>15478</v>
      </c>
      <c r="B2858" t="s">
        <v>2480</v>
      </c>
      <c r="C2858" t="s">
        <v>46</v>
      </c>
      <c r="D2858">
        <v>42509</v>
      </c>
      <c r="E2858" s="1"/>
      <c r="H2858" t="s">
        <v>599</v>
      </c>
      <c r="I2858">
        <v>42509</v>
      </c>
      <c r="J2858">
        <v>2016</v>
      </c>
      <c r="K2858" t="s">
        <v>85</v>
      </c>
      <c r="L2858" t="s">
        <v>15479</v>
      </c>
      <c r="N2858" t="s">
        <v>2481</v>
      </c>
      <c r="O2858" t="s">
        <v>1166</v>
      </c>
      <c r="P2858" t="s">
        <v>353</v>
      </c>
      <c r="Q2858" t="s">
        <v>52</v>
      </c>
      <c r="R2858">
        <v>98248</v>
      </c>
      <c r="S2858" t="s">
        <v>15480</v>
      </c>
      <c r="T2858" t="s">
        <v>15481</v>
      </c>
      <c r="U2858" t="s">
        <v>15482</v>
      </c>
      <c r="V2858" t="s">
        <v>54</v>
      </c>
      <c r="W2858">
        <v>13</v>
      </c>
      <c r="X2858" t="s">
        <v>355</v>
      </c>
      <c r="Y2858">
        <v>4862</v>
      </c>
      <c r="Z2858" t="s">
        <v>353</v>
      </c>
      <c r="AA2858" t="s">
        <v>57</v>
      </c>
      <c r="AC2858" t="s">
        <v>146</v>
      </c>
      <c r="AD2858" t="s">
        <v>4690</v>
      </c>
      <c r="AE2858" t="s">
        <v>107</v>
      </c>
      <c r="AF2858" t="s">
        <v>107</v>
      </c>
      <c r="AI2858" s="1"/>
      <c r="AJ2858" t="s">
        <v>72</v>
      </c>
      <c r="AK2858" t="s">
        <v>4691</v>
      </c>
      <c r="AL2858">
        <v>42682</v>
      </c>
      <c r="AM2858" t="s">
        <v>4692</v>
      </c>
      <c r="AN2858" t="b">
        <v>1</v>
      </c>
      <c r="AQ2858" t="s">
        <v>60</v>
      </c>
      <c r="AR2858" t="s">
        <v>99</v>
      </c>
      <c r="AS2858" t="s">
        <v>4734</v>
      </c>
      <c r="BB2858" s="7" t="s">
        <v>2481</v>
      </c>
      <c r="BC2858" s="7" t="s">
        <v>1166</v>
      </c>
      <c r="BD2858" s="7" t="s">
        <v>52</v>
      </c>
      <c r="BE2858" s="7">
        <v>98248</v>
      </c>
      <c r="BF2858" s="7" t="s">
        <v>15482</v>
      </c>
      <c r="BG2858" s="7">
        <v>57111.74</v>
      </c>
      <c r="BH2858" s="7">
        <v>0</v>
      </c>
      <c r="BI2858">
        <v>54611.26</v>
      </c>
      <c r="BJ2858">
        <v>0</v>
      </c>
      <c r="BK2858">
        <v>0</v>
      </c>
      <c r="BL2858">
        <v>0</v>
      </c>
      <c r="BM2858">
        <v>891.11</v>
      </c>
      <c r="BN2858">
        <v>0</v>
      </c>
      <c r="BO2858" t="s">
        <v>15483</v>
      </c>
      <c r="BP2858">
        <v>10888</v>
      </c>
      <c r="BQ2858">
        <v>3744</v>
      </c>
      <c r="BR2858">
        <v>4142</v>
      </c>
      <c r="BS2858">
        <v>5735</v>
      </c>
      <c r="BT2858">
        <v>42</v>
      </c>
      <c r="BU2858" t="s">
        <v>15484</v>
      </c>
      <c r="BV2858" t="s">
        <v>4695</v>
      </c>
      <c r="BX2858">
        <v>44149.061562499999</v>
      </c>
    </row>
    <row r="2859" spans="1:76" x14ac:dyDescent="0.25">
      <c r="A2859" t="s">
        <v>15485</v>
      </c>
      <c r="B2859" t="s">
        <v>217</v>
      </c>
      <c r="C2859" t="s">
        <v>46</v>
      </c>
      <c r="D2859">
        <v>42508</v>
      </c>
      <c r="E2859" s="1"/>
      <c r="H2859" t="s">
        <v>47</v>
      </c>
      <c r="I2859">
        <v>42508</v>
      </c>
      <c r="J2859">
        <v>2016</v>
      </c>
      <c r="K2859" t="s">
        <v>85</v>
      </c>
      <c r="L2859" t="s">
        <v>5982</v>
      </c>
      <c r="N2859" t="s">
        <v>219</v>
      </c>
      <c r="O2859" t="s">
        <v>101</v>
      </c>
      <c r="Q2859" t="s">
        <v>52</v>
      </c>
      <c r="R2859">
        <v>98104</v>
      </c>
      <c r="S2859" t="s">
        <v>15486</v>
      </c>
      <c r="T2859" t="s">
        <v>4840</v>
      </c>
      <c r="U2859" t="s">
        <v>4733</v>
      </c>
      <c r="V2859" t="s">
        <v>222</v>
      </c>
      <c r="W2859">
        <v>11</v>
      </c>
      <c r="X2859" t="s">
        <v>4770</v>
      </c>
      <c r="Y2859">
        <v>1000</v>
      </c>
      <c r="AA2859" t="s">
        <v>71</v>
      </c>
      <c r="AC2859" t="s">
        <v>146</v>
      </c>
      <c r="AD2859" t="s">
        <v>4690</v>
      </c>
      <c r="AE2859" t="s">
        <v>107</v>
      </c>
      <c r="AF2859" t="s">
        <v>107</v>
      </c>
      <c r="AI2859" s="1"/>
      <c r="AJ2859" t="s">
        <v>72</v>
      </c>
      <c r="AK2859" t="s">
        <v>4691</v>
      </c>
      <c r="AL2859">
        <v>42682</v>
      </c>
      <c r="AM2859" t="s">
        <v>4692</v>
      </c>
      <c r="AN2859" t="b">
        <v>1</v>
      </c>
      <c r="AQ2859" t="s">
        <v>177</v>
      </c>
      <c r="BB2859" s="7" t="s">
        <v>219</v>
      </c>
      <c r="BC2859" s="7" t="s">
        <v>101</v>
      </c>
      <c r="BD2859" s="7" t="s">
        <v>52</v>
      </c>
      <c r="BE2859" s="7">
        <v>98104</v>
      </c>
      <c r="BF2859" s="7" t="s">
        <v>4733</v>
      </c>
      <c r="BG2859" s="7">
        <v>111485.02</v>
      </c>
      <c r="BH2859" s="7">
        <v>0</v>
      </c>
      <c r="BI2859">
        <v>116485.02</v>
      </c>
      <c r="BJ2859">
        <v>5000</v>
      </c>
      <c r="BK2859">
        <v>0</v>
      </c>
      <c r="BL2859">
        <v>0</v>
      </c>
      <c r="BM2859">
        <v>982.33</v>
      </c>
      <c r="BN2859">
        <v>0</v>
      </c>
      <c r="BO2859" t="s">
        <v>15487</v>
      </c>
      <c r="BP2859">
        <v>11507</v>
      </c>
      <c r="BQ2859">
        <v>26669</v>
      </c>
      <c r="BR2859">
        <v>4116</v>
      </c>
      <c r="BS2859">
        <v>5763</v>
      </c>
      <c r="BU2859" t="s">
        <v>5920</v>
      </c>
      <c r="BV2859" t="s">
        <v>4695</v>
      </c>
      <c r="BX2859">
        <v>44149.062337962961</v>
      </c>
    </row>
    <row r="2860" spans="1:76" x14ac:dyDescent="0.25">
      <c r="A2860" t="s">
        <v>15488</v>
      </c>
      <c r="B2860" t="s">
        <v>3103</v>
      </c>
      <c r="C2860" t="s">
        <v>46</v>
      </c>
      <c r="D2860">
        <v>42492</v>
      </c>
      <c r="E2860" s="1"/>
      <c r="I2860">
        <v>42492</v>
      </c>
      <c r="J2860">
        <v>2016</v>
      </c>
      <c r="K2860" t="s">
        <v>77</v>
      </c>
      <c r="L2860" t="s">
        <v>15489</v>
      </c>
      <c r="N2860" t="s">
        <v>15490</v>
      </c>
      <c r="O2860" t="s">
        <v>162</v>
      </c>
      <c r="P2860" t="s">
        <v>68</v>
      </c>
      <c r="Q2860" t="s">
        <v>52</v>
      </c>
      <c r="R2860">
        <v>98041</v>
      </c>
      <c r="S2860" t="s">
        <v>8898</v>
      </c>
      <c r="T2860" t="s">
        <v>8898</v>
      </c>
      <c r="U2860" t="s">
        <v>15491</v>
      </c>
      <c r="V2860" t="s">
        <v>54</v>
      </c>
      <c r="W2860">
        <v>13</v>
      </c>
      <c r="X2860" t="s">
        <v>164</v>
      </c>
      <c r="Y2860">
        <v>4779</v>
      </c>
      <c r="Z2860" t="s">
        <v>68</v>
      </c>
      <c r="AA2860" t="s">
        <v>57</v>
      </c>
      <c r="AC2860" t="s">
        <v>146</v>
      </c>
      <c r="AD2860" t="s">
        <v>4690</v>
      </c>
      <c r="AE2860" t="s">
        <v>107</v>
      </c>
      <c r="AF2860" t="s">
        <v>107</v>
      </c>
      <c r="AI2860" s="1"/>
      <c r="AJ2860" t="s">
        <v>72</v>
      </c>
      <c r="AK2860" t="s">
        <v>4691</v>
      </c>
      <c r="AL2860">
        <v>42682</v>
      </c>
      <c r="AM2860" t="s">
        <v>4692</v>
      </c>
      <c r="AN2860" t="b">
        <v>1</v>
      </c>
      <c r="AS2860" t="s">
        <v>100</v>
      </c>
      <c r="BB2860" s="7" t="s">
        <v>15490</v>
      </c>
      <c r="BC2860" s="7" t="s">
        <v>162</v>
      </c>
      <c r="BD2860" s="7" t="s">
        <v>52</v>
      </c>
      <c r="BE2860" s="7">
        <v>98041</v>
      </c>
      <c r="BF2860" s="7" t="s">
        <v>15491</v>
      </c>
      <c r="BO2860" t="s">
        <v>15492</v>
      </c>
      <c r="BP2860">
        <v>2675</v>
      </c>
      <c r="BQ2860">
        <v>3963</v>
      </c>
      <c r="BR2860">
        <v>4483</v>
      </c>
      <c r="BT2860">
        <v>1</v>
      </c>
      <c r="BU2860" t="s">
        <v>8900</v>
      </c>
      <c r="BV2860" t="s">
        <v>4695</v>
      </c>
      <c r="BX2860">
        <v>43597.971712962964</v>
      </c>
    </row>
    <row r="2861" spans="1:76" x14ac:dyDescent="0.25">
      <c r="A2861" t="s">
        <v>15493</v>
      </c>
      <c r="B2861" t="s">
        <v>1230</v>
      </c>
      <c r="C2861" t="s">
        <v>46</v>
      </c>
      <c r="D2861">
        <v>42469</v>
      </c>
      <c r="E2861" s="1"/>
      <c r="H2861" t="s">
        <v>47</v>
      </c>
      <c r="I2861">
        <v>42469</v>
      </c>
      <c r="J2861">
        <v>2016</v>
      </c>
      <c r="K2861" t="s">
        <v>85</v>
      </c>
      <c r="L2861" t="s">
        <v>15494</v>
      </c>
      <c r="N2861" t="s">
        <v>1231</v>
      </c>
      <c r="O2861" t="s">
        <v>79</v>
      </c>
      <c r="P2861" t="s">
        <v>80</v>
      </c>
      <c r="Q2861" t="s">
        <v>52</v>
      </c>
      <c r="R2861">
        <v>98382</v>
      </c>
      <c r="S2861" t="s">
        <v>81</v>
      </c>
      <c r="T2861" t="s">
        <v>7314</v>
      </c>
      <c r="U2861" t="s">
        <v>15495</v>
      </c>
      <c r="V2861" t="s">
        <v>90</v>
      </c>
      <c r="W2861">
        <v>12</v>
      </c>
      <c r="X2861" t="s">
        <v>739</v>
      </c>
      <c r="Y2861">
        <v>4753</v>
      </c>
      <c r="Z2861" t="s">
        <v>80</v>
      </c>
      <c r="AA2861" t="s">
        <v>57</v>
      </c>
      <c r="AC2861" t="s">
        <v>146</v>
      </c>
      <c r="AD2861" t="s">
        <v>4690</v>
      </c>
      <c r="AE2861" t="s">
        <v>107</v>
      </c>
      <c r="AF2861" t="s">
        <v>107</v>
      </c>
      <c r="AI2861" s="1"/>
      <c r="AJ2861" t="s">
        <v>72</v>
      </c>
      <c r="AK2861" t="s">
        <v>4691</v>
      </c>
      <c r="AL2861">
        <v>42682</v>
      </c>
      <c r="AM2861" t="s">
        <v>4692</v>
      </c>
      <c r="AN2861" t="b">
        <v>1</v>
      </c>
      <c r="AQ2861" t="s">
        <v>60</v>
      </c>
      <c r="AR2861" t="s">
        <v>61</v>
      </c>
      <c r="AS2861" t="s">
        <v>100</v>
      </c>
      <c r="BB2861" s="7" t="s">
        <v>83</v>
      </c>
      <c r="BC2861" s="7" t="s">
        <v>101</v>
      </c>
      <c r="BD2861" s="7" t="s">
        <v>52</v>
      </c>
      <c r="BE2861" s="7">
        <v>98109</v>
      </c>
      <c r="BF2861" s="7" t="s">
        <v>5120</v>
      </c>
      <c r="BG2861" s="7">
        <v>135643.68</v>
      </c>
      <c r="BH2861" s="7">
        <v>0</v>
      </c>
      <c r="BI2861">
        <v>95695.75</v>
      </c>
      <c r="BJ2861">
        <v>0</v>
      </c>
      <c r="BK2861">
        <v>0</v>
      </c>
      <c r="BL2861">
        <v>1250</v>
      </c>
      <c r="BM2861">
        <v>10226.16</v>
      </c>
      <c r="BN2861">
        <v>77.36</v>
      </c>
      <c r="BO2861" t="s">
        <v>15496</v>
      </c>
      <c r="BP2861">
        <v>20021</v>
      </c>
      <c r="BQ2861">
        <v>26330</v>
      </c>
      <c r="BR2861">
        <v>4370</v>
      </c>
      <c r="BS2861">
        <v>6216</v>
      </c>
      <c r="BT2861">
        <v>24</v>
      </c>
      <c r="BU2861" t="s">
        <v>5009</v>
      </c>
      <c r="BV2861" t="s">
        <v>4695</v>
      </c>
      <c r="BX2861">
        <v>44149.078402777777</v>
      </c>
    </row>
    <row r="2862" spans="1:76" x14ac:dyDescent="0.25">
      <c r="A2862" t="s">
        <v>15497</v>
      </c>
      <c r="B2862" t="s">
        <v>10756</v>
      </c>
      <c r="C2862" t="s">
        <v>46</v>
      </c>
      <c r="D2862">
        <v>42434</v>
      </c>
      <c r="E2862" s="1"/>
      <c r="H2862" t="s">
        <v>47</v>
      </c>
      <c r="I2862">
        <v>42434</v>
      </c>
      <c r="J2862">
        <v>2016</v>
      </c>
      <c r="K2862" t="s">
        <v>85</v>
      </c>
      <c r="L2862" t="s">
        <v>14662</v>
      </c>
      <c r="N2862" t="s">
        <v>10758</v>
      </c>
      <c r="O2862" t="s">
        <v>521</v>
      </c>
      <c r="P2862" t="s">
        <v>111</v>
      </c>
      <c r="Q2862" t="s">
        <v>52</v>
      </c>
      <c r="R2862">
        <v>98359</v>
      </c>
      <c r="S2862" t="s">
        <v>14663</v>
      </c>
      <c r="T2862" t="s">
        <v>14664</v>
      </c>
      <c r="U2862" t="s">
        <v>14665</v>
      </c>
      <c r="V2862" t="s">
        <v>4807</v>
      </c>
      <c r="W2862">
        <v>23</v>
      </c>
      <c r="X2862" t="s">
        <v>4824</v>
      </c>
      <c r="Y2862">
        <v>3539</v>
      </c>
      <c r="Z2862" t="s">
        <v>111</v>
      </c>
      <c r="AA2862" t="s">
        <v>4785</v>
      </c>
      <c r="AB2862">
        <v>153401</v>
      </c>
      <c r="AC2862" t="s">
        <v>146</v>
      </c>
      <c r="AD2862" t="s">
        <v>4690</v>
      </c>
      <c r="AE2862" t="s">
        <v>107</v>
      </c>
      <c r="AF2862" t="s">
        <v>107</v>
      </c>
      <c r="AI2862" s="1"/>
      <c r="AJ2862" t="s">
        <v>72</v>
      </c>
      <c r="AK2862" t="s">
        <v>4691</v>
      </c>
      <c r="AL2862">
        <v>42682</v>
      </c>
      <c r="AM2862" t="s">
        <v>4692</v>
      </c>
      <c r="AN2862" t="b">
        <v>1</v>
      </c>
      <c r="AQ2862" t="s">
        <v>60</v>
      </c>
      <c r="AR2862" t="s">
        <v>61</v>
      </c>
      <c r="BB2862" s="7" t="s">
        <v>10758</v>
      </c>
      <c r="BC2862" s="7" t="s">
        <v>521</v>
      </c>
      <c r="BD2862" s="7" t="s">
        <v>52</v>
      </c>
      <c r="BE2862" s="7">
        <v>98359</v>
      </c>
      <c r="BF2862" s="7" t="s">
        <v>15498</v>
      </c>
      <c r="BG2862" s="7">
        <v>45125.52</v>
      </c>
      <c r="BH2862" s="7">
        <v>0</v>
      </c>
      <c r="BI2862">
        <v>35728.1</v>
      </c>
      <c r="BJ2862">
        <v>10000</v>
      </c>
      <c r="BK2862">
        <v>0</v>
      </c>
      <c r="BL2862">
        <v>0</v>
      </c>
      <c r="BO2862" t="s">
        <v>15499</v>
      </c>
      <c r="BP2862">
        <v>6855</v>
      </c>
      <c r="BQ2862">
        <v>3863</v>
      </c>
      <c r="BR2862">
        <v>4329</v>
      </c>
      <c r="BS2862">
        <v>5552</v>
      </c>
      <c r="BU2862" t="s">
        <v>14670</v>
      </c>
      <c r="BV2862" t="s">
        <v>4695</v>
      </c>
      <c r="BX2862">
        <v>44149.052175925928</v>
      </c>
    </row>
    <row r="2863" spans="1:76" x14ac:dyDescent="0.25">
      <c r="A2863" t="s">
        <v>15500</v>
      </c>
      <c r="B2863" t="s">
        <v>1580</v>
      </c>
      <c r="C2863" t="s">
        <v>46</v>
      </c>
      <c r="D2863">
        <v>42379</v>
      </c>
      <c r="E2863" s="1"/>
      <c r="H2863" t="s">
        <v>47</v>
      </c>
      <c r="I2863">
        <v>42379</v>
      </c>
      <c r="J2863">
        <v>2016</v>
      </c>
      <c r="K2863" t="s">
        <v>85</v>
      </c>
      <c r="L2863" t="s">
        <v>14730</v>
      </c>
      <c r="N2863" t="s">
        <v>3878</v>
      </c>
      <c r="O2863" t="s">
        <v>716</v>
      </c>
      <c r="P2863" t="s">
        <v>199</v>
      </c>
      <c r="Q2863" t="s">
        <v>52</v>
      </c>
      <c r="R2863">
        <v>98020</v>
      </c>
      <c r="S2863" t="s">
        <v>1582</v>
      </c>
      <c r="T2863" t="s">
        <v>6940</v>
      </c>
      <c r="U2863" t="s">
        <v>6941</v>
      </c>
      <c r="V2863" t="s">
        <v>54</v>
      </c>
      <c r="W2863">
        <v>13</v>
      </c>
      <c r="X2863" t="s">
        <v>341</v>
      </c>
      <c r="Y2863">
        <v>4819</v>
      </c>
      <c r="Z2863" t="s">
        <v>199</v>
      </c>
      <c r="AA2863" t="s">
        <v>57</v>
      </c>
      <c r="AC2863" t="s">
        <v>146</v>
      </c>
      <c r="AD2863" t="s">
        <v>4690</v>
      </c>
      <c r="AE2863" t="s">
        <v>107</v>
      </c>
      <c r="AF2863" t="s">
        <v>107</v>
      </c>
      <c r="AI2863" s="1"/>
      <c r="AJ2863" t="s">
        <v>72</v>
      </c>
      <c r="AK2863" t="s">
        <v>4691</v>
      </c>
      <c r="AL2863">
        <v>42682</v>
      </c>
      <c r="AM2863" t="s">
        <v>4692</v>
      </c>
      <c r="AN2863" t="b">
        <v>1</v>
      </c>
      <c r="AQ2863" t="s">
        <v>60</v>
      </c>
      <c r="AR2863" t="s">
        <v>61</v>
      </c>
      <c r="AS2863" t="s">
        <v>62</v>
      </c>
      <c r="BB2863" s="7" t="s">
        <v>3878</v>
      </c>
      <c r="BC2863" s="7" t="s">
        <v>716</v>
      </c>
      <c r="BD2863" s="7" t="s">
        <v>52</v>
      </c>
      <c r="BE2863" s="7">
        <v>98020</v>
      </c>
      <c r="BF2863" s="7" t="s">
        <v>15108</v>
      </c>
      <c r="BG2863" s="7">
        <v>58483</v>
      </c>
      <c r="BH2863" s="7">
        <v>93688.76</v>
      </c>
      <c r="BI2863">
        <v>62342.9</v>
      </c>
      <c r="BJ2863">
        <v>0</v>
      </c>
      <c r="BK2863">
        <v>0</v>
      </c>
      <c r="BL2863">
        <v>0</v>
      </c>
      <c r="BM2863">
        <v>1197.92</v>
      </c>
      <c r="BN2863">
        <v>0</v>
      </c>
      <c r="BO2863" t="s">
        <v>15501</v>
      </c>
      <c r="BP2863">
        <v>15251</v>
      </c>
      <c r="BQ2863">
        <v>159</v>
      </c>
      <c r="BR2863">
        <v>4614</v>
      </c>
      <c r="BS2863">
        <v>5946</v>
      </c>
      <c r="BT2863">
        <v>21</v>
      </c>
      <c r="BU2863" t="s">
        <v>15502</v>
      </c>
      <c r="BV2863" t="s">
        <v>4695</v>
      </c>
      <c r="BX2863">
        <v>44149.06863425926</v>
      </c>
    </row>
    <row r="2864" spans="1:76" x14ac:dyDescent="0.25">
      <c r="A2864" t="s">
        <v>15503</v>
      </c>
      <c r="B2864" t="s">
        <v>3242</v>
      </c>
      <c r="C2864" t="s">
        <v>46</v>
      </c>
      <c r="D2864">
        <v>42348</v>
      </c>
      <c r="E2864" s="1"/>
      <c r="H2864" t="s">
        <v>599</v>
      </c>
      <c r="I2864">
        <v>42348</v>
      </c>
      <c r="J2864">
        <v>2016</v>
      </c>
      <c r="K2864" t="s">
        <v>85</v>
      </c>
      <c r="L2864" t="s">
        <v>15504</v>
      </c>
      <c r="N2864" t="s">
        <v>83</v>
      </c>
      <c r="O2864" t="s">
        <v>101</v>
      </c>
      <c r="Q2864" t="s">
        <v>52</v>
      </c>
      <c r="R2864">
        <v>98109</v>
      </c>
      <c r="S2864" t="s">
        <v>3243</v>
      </c>
      <c r="T2864" t="s">
        <v>15505</v>
      </c>
      <c r="U2864" t="s">
        <v>15506</v>
      </c>
      <c r="V2864" t="s">
        <v>275</v>
      </c>
      <c r="W2864">
        <v>6</v>
      </c>
      <c r="X2864" t="s">
        <v>4770</v>
      </c>
      <c r="Y2864">
        <v>1000</v>
      </c>
      <c r="AA2864" t="s">
        <v>71</v>
      </c>
      <c r="AC2864" t="s">
        <v>146</v>
      </c>
      <c r="AD2864" t="s">
        <v>4690</v>
      </c>
      <c r="AE2864" t="s">
        <v>107</v>
      </c>
      <c r="AF2864" t="s">
        <v>107</v>
      </c>
      <c r="AI2864" s="1"/>
      <c r="AJ2864" t="s">
        <v>72</v>
      </c>
      <c r="AK2864" t="s">
        <v>4691</v>
      </c>
      <c r="AL2864">
        <v>42682</v>
      </c>
      <c r="AM2864" t="s">
        <v>4692</v>
      </c>
      <c r="AN2864" t="b">
        <v>1</v>
      </c>
      <c r="AQ2864" t="s">
        <v>177</v>
      </c>
      <c r="BB2864" s="7" t="s">
        <v>83</v>
      </c>
      <c r="BC2864" s="7" t="s">
        <v>101</v>
      </c>
      <c r="BD2864" s="7" t="s">
        <v>52</v>
      </c>
      <c r="BE2864" s="7">
        <v>98109</v>
      </c>
      <c r="BF2864" s="7" t="s">
        <v>5120</v>
      </c>
      <c r="BG2864" s="7">
        <v>271186.15999999997</v>
      </c>
      <c r="BH2864" s="7">
        <v>0</v>
      </c>
      <c r="BI2864">
        <v>283196.15999999997</v>
      </c>
      <c r="BJ2864">
        <v>0</v>
      </c>
      <c r="BK2864">
        <v>0</v>
      </c>
      <c r="BL2864">
        <v>0</v>
      </c>
      <c r="BM2864">
        <v>982.33</v>
      </c>
      <c r="BN2864">
        <v>0</v>
      </c>
      <c r="BO2864" t="s">
        <v>15507</v>
      </c>
      <c r="BP2864">
        <v>18522</v>
      </c>
      <c r="BQ2864">
        <v>3735</v>
      </c>
      <c r="BR2864">
        <v>4130</v>
      </c>
      <c r="BS2864">
        <v>6131</v>
      </c>
      <c r="BU2864" t="s">
        <v>5009</v>
      </c>
      <c r="BV2864" t="s">
        <v>4695</v>
      </c>
      <c r="BX2864">
        <v>44149.075648148151</v>
      </c>
    </row>
    <row r="2865" spans="1:76" x14ac:dyDescent="0.25">
      <c r="A2865" t="s">
        <v>15508</v>
      </c>
      <c r="B2865" t="s">
        <v>1421</v>
      </c>
      <c r="C2865" t="s">
        <v>46</v>
      </c>
      <c r="D2865">
        <v>42037</v>
      </c>
      <c r="E2865" s="1"/>
      <c r="H2865" t="s">
        <v>47</v>
      </c>
      <c r="I2865">
        <v>42037</v>
      </c>
      <c r="J2865">
        <v>2016</v>
      </c>
      <c r="K2865" t="s">
        <v>85</v>
      </c>
      <c r="L2865" t="s">
        <v>6653</v>
      </c>
      <c r="N2865" t="s">
        <v>1422</v>
      </c>
      <c r="O2865" t="s">
        <v>101</v>
      </c>
      <c r="P2865" t="s">
        <v>68</v>
      </c>
      <c r="Q2865" t="s">
        <v>52</v>
      </c>
      <c r="R2865">
        <v>98126</v>
      </c>
      <c r="S2865" t="s">
        <v>1423</v>
      </c>
      <c r="T2865" t="s">
        <v>7738</v>
      </c>
      <c r="U2865" t="s">
        <v>6655</v>
      </c>
      <c r="V2865" t="s">
        <v>54</v>
      </c>
      <c r="W2865">
        <v>13</v>
      </c>
      <c r="X2865" t="s">
        <v>646</v>
      </c>
      <c r="Y2865">
        <v>4845</v>
      </c>
      <c r="Z2865" t="s">
        <v>68</v>
      </c>
      <c r="AA2865" t="s">
        <v>57</v>
      </c>
      <c r="AC2865" t="s">
        <v>146</v>
      </c>
      <c r="AD2865" t="s">
        <v>4690</v>
      </c>
      <c r="AE2865" t="s">
        <v>107</v>
      </c>
      <c r="AF2865" t="s">
        <v>107</v>
      </c>
      <c r="AI2865" s="1"/>
      <c r="AJ2865" t="s">
        <v>72</v>
      </c>
      <c r="AK2865" t="s">
        <v>4691</v>
      </c>
      <c r="AL2865">
        <v>42682</v>
      </c>
      <c r="AM2865" t="s">
        <v>4692</v>
      </c>
      <c r="AN2865" t="b">
        <v>1</v>
      </c>
      <c r="AQ2865" t="s">
        <v>60</v>
      </c>
      <c r="AR2865" t="s">
        <v>61</v>
      </c>
      <c r="AS2865" t="s">
        <v>62</v>
      </c>
      <c r="BB2865" s="7" t="s">
        <v>83</v>
      </c>
      <c r="BC2865" s="7" t="s">
        <v>101</v>
      </c>
      <c r="BD2865" s="7" t="s">
        <v>52</v>
      </c>
      <c r="BE2865" s="7">
        <v>98109</v>
      </c>
      <c r="BF2865" s="7" t="s">
        <v>5120</v>
      </c>
      <c r="BG2865" s="7">
        <v>94671</v>
      </c>
      <c r="BH2865" s="7">
        <v>40259.46</v>
      </c>
      <c r="BI2865">
        <v>93284.39</v>
      </c>
      <c r="BJ2865">
        <v>0</v>
      </c>
      <c r="BK2865">
        <v>0</v>
      </c>
      <c r="BL2865">
        <v>1250</v>
      </c>
      <c r="BM2865">
        <v>231.98</v>
      </c>
      <c r="BN2865">
        <v>0</v>
      </c>
      <c r="BO2865" t="s">
        <v>15509</v>
      </c>
      <c r="BP2865">
        <v>3850</v>
      </c>
      <c r="BQ2865">
        <v>463</v>
      </c>
      <c r="BR2865">
        <v>4455</v>
      </c>
      <c r="BS2865">
        <v>5414</v>
      </c>
      <c r="BT2865">
        <v>34</v>
      </c>
      <c r="BU2865" t="s">
        <v>5009</v>
      </c>
      <c r="BV2865" t="s">
        <v>4695</v>
      </c>
      <c r="BX2865">
        <v>44149.046215277776</v>
      </c>
    </row>
    <row r="2866" spans="1:76" x14ac:dyDescent="0.25">
      <c r="A2866" t="s">
        <v>15510</v>
      </c>
      <c r="B2866" t="s">
        <v>342</v>
      </c>
      <c r="C2866" t="s">
        <v>46</v>
      </c>
      <c r="D2866">
        <v>42020</v>
      </c>
      <c r="E2866" s="1"/>
      <c r="H2866" t="s">
        <v>47</v>
      </c>
      <c r="I2866">
        <v>42020</v>
      </c>
      <c r="J2866">
        <v>2016</v>
      </c>
      <c r="K2866" t="s">
        <v>77</v>
      </c>
      <c r="L2866" t="s">
        <v>11666</v>
      </c>
      <c r="N2866" t="s">
        <v>83</v>
      </c>
      <c r="O2866" t="s">
        <v>101</v>
      </c>
      <c r="P2866" t="s">
        <v>68</v>
      </c>
      <c r="Q2866" t="s">
        <v>52</v>
      </c>
      <c r="R2866">
        <v>98109</v>
      </c>
      <c r="S2866" t="s">
        <v>1890</v>
      </c>
      <c r="T2866" t="s">
        <v>8113</v>
      </c>
      <c r="U2866" t="s">
        <v>11668</v>
      </c>
      <c r="V2866" t="s">
        <v>54</v>
      </c>
      <c r="W2866">
        <v>13</v>
      </c>
      <c r="X2866" t="s">
        <v>149</v>
      </c>
      <c r="Y2866">
        <v>4850</v>
      </c>
      <c r="Z2866" t="s">
        <v>68</v>
      </c>
      <c r="AA2866" t="s">
        <v>57</v>
      </c>
      <c r="AC2866" t="s">
        <v>146</v>
      </c>
      <c r="AD2866" t="s">
        <v>4690</v>
      </c>
      <c r="AE2866" t="s">
        <v>107</v>
      </c>
      <c r="AF2866" t="s">
        <v>107</v>
      </c>
      <c r="AI2866" s="1"/>
      <c r="AJ2866" t="s">
        <v>72</v>
      </c>
      <c r="AK2866" t="s">
        <v>4691</v>
      </c>
      <c r="AL2866">
        <v>42682</v>
      </c>
      <c r="AM2866" t="s">
        <v>4692</v>
      </c>
      <c r="AN2866" t="b">
        <v>1</v>
      </c>
      <c r="BB2866" s="7" t="s">
        <v>83</v>
      </c>
      <c r="BC2866" s="7" t="s">
        <v>101</v>
      </c>
      <c r="BD2866" s="7" t="s">
        <v>52</v>
      </c>
      <c r="BE2866" s="7">
        <v>98109</v>
      </c>
      <c r="BF2866" s="7" t="s">
        <v>5120</v>
      </c>
      <c r="BG2866" s="7">
        <v>6400</v>
      </c>
      <c r="BH2866" s="7">
        <v>28691.5</v>
      </c>
      <c r="BI2866">
        <v>35091.5</v>
      </c>
      <c r="BJ2866">
        <v>0</v>
      </c>
      <c r="BK2866">
        <v>0</v>
      </c>
      <c r="BL2866">
        <v>0</v>
      </c>
      <c r="BO2866" t="s">
        <v>15511</v>
      </c>
      <c r="BP2866">
        <v>2677</v>
      </c>
      <c r="BQ2866">
        <v>26137</v>
      </c>
      <c r="BR2866">
        <v>4482</v>
      </c>
      <c r="BS2866">
        <v>5349</v>
      </c>
      <c r="BT2866">
        <v>36</v>
      </c>
      <c r="BU2866" t="s">
        <v>5009</v>
      </c>
      <c r="BV2866" t="s">
        <v>4695</v>
      </c>
      <c r="BX2866">
        <v>44149.043715277781</v>
      </c>
    </row>
    <row r="2867" spans="1:76" x14ac:dyDescent="0.25">
      <c r="A2867" t="s">
        <v>15512</v>
      </c>
      <c r="B2867" t="s">
        <v>1301</v>
      </c>
      <c r="C2867" t="s">
        <v>46</v>
      </c>
      <c r="D2867">
        <v>42010</v>
      </c>
      <c r="E2867" s="1"/>
      <c r="H2867" t="s">
        <v>47</v>
      </c>
      <c r="I2867">
        <v>42010</v>
      </c>
      <c r="J2867">
        <v>2016</v>
      </c>
      <c r="K2867" t="s">
        <v>77</v>
      </c>
      <c r="L2867" t="s">
        <v>7966</v>
      </c>
      <c r="N2867" t="s">
        <v>15513</v>
      </c>
      <c r="O2867" t="s">
        <v>6916</v>
      </c>
      <c r="P2867" t="s">
        <v>68</v>
      </c>
      <c r="Q2867" t="s">
        <v>52</v>
      </c>
      <c r="R2867">
        <v>98009</v>
      </c>
      <c r="S2867" t="s">
        <v>15514</v>
      </c>
      <c r="T2867" t="s">
        <v>7967</v>
      </c>
      <c r="U2867" t="s">
        <v>15515</v>
      </c>
      <c r="V2867" t="s">
        <v>54</v>
      </c>
      <c r="W2867">
        <v>13</v>
      </c>
      <c r="X2867" t="s">
        <v>945</v>
      </c>
      <c r="Y2867">
        <v>4874</v>
      </c>
      <c r="Z2867" t="s">
        <v>68</v>
      </c>
      <c r="AA2867" t="s">
        <v>57</v>
      </c>
      <c r="AC2867" t="s">
        <v>146</v>
      </c>
      <c r="AD2867" t="s">
        <v>4690</v>
      </c>
      <c r="AE2867" t="s">
        <v>107</v>
      </c>
      <c r="AF2867" t="s">
        <v>107</v>
      </c>
      <c r="AI2867" s="1"/>
      <c r="AJ2867" t="s">
        <v>72</v>
      </c>
      <c r="AK2867" t="s">
        <v>4691</v>
      </c>
      <c r="AL2867">
        <v>42682</v>
      </c>
      <c r="AM2867" t="s">
        <v>4692</v>
      </c>
      <c r="AN2867" t="b">
        <v>1</v>
      </c>
      <c r="BB2867" s="7" t="s">
        <v>12069</v>
      </c>
      <c r="BC2867" s="7" t="s">
        <v>4715</v>
      </c>
      <c r="BD2867" s="7" t="s">
        <v>52</v>
      </c>
      <c r="BE2867" s="7">
        <v>98101</v>
      </c>
      <c r="BF2867" s="7" t="s">
        <v>15516</v>
      </c>
      <c r="BG2867" s="7">
        <v>0</v>
      </c>
      <c r="BH2867" s="7">
        <v>8678.9</v>
      </c>
      <c r="BI2867">
        <v>8678.9</v>
      </c>
      <c r="BJ2867">
        <v>0</v>
      </c>
      <c r="BK2867">
        <v>0</v>
      </c>
      <c r="BL2867">
        <v>0</v>
      </c>
      <c r="BO2867" t="s">
        <v>15517</v>
      </c>
      <c r="BP2867">
        <v>9115</v>
      </c>
      <c r="BQ2867">
        <v>3803</v>
      </c>
      <c r="BR2867">
        <v>4233</v>
      </c>
      <c r="BS2867">
        <v>5640</v>
      </c>
      <c r="BT2867">
        <v>48</v>
      </c>
      <c r="BU2867" t="s">
        <v>12977</v>
      </c>
      <c r="BV2867" t="s">
        <v>4695</v>
      </c>
      <c r="BX2867">
        <v>44149.055439814816</v>
      </c>
    </row>
    <row r="2868" spans="1:76" x14ac:dyDescent="0.25">
      <c r="A2868" t="s">
        <v>16424</v>
      </c>
      <c r="B2868" t="s">
        <v>3233</v>
      </c>
      <c r="C2868" t="s">
        <v>46</v>
      </c>
      <c r="D2868">
        <v>42467</v>
      </c>
      <c r="E2868" s="1"/>
      <c r="H2868" t="s">
        <v>47</v>
      </c>
      <c r="I2868">
        <v>42467</v>
      </c>
      <c r="J2868">
        <v>2016</v>
      </c>
      <c r="K2868" t="s">
        <v>85</v>
      </c>
      <c r="L2868" t="s">
        <v>11666</v>
      </c>
      <c r="N2868" t="s">
        <v>83</v>
      </c>
      <c r="O2868" t="s">
        <v>101</v>
      </c>
      <c r="P2868" t="s">
        <v>68</v>
      </c>
      <c r="Q2868" t="s">
        <v>52</v>
      </c>
      <c r="R2868">
        <v>98109</v>
      </c>
      <c r="S2868" t="s">
        <v>1890</v>
      </c>
      <c r="T2868" t="s">
        <v>8113</v>
      </c>
      <c r="U2868" t="s">
        <v>11668</v>
      </c>
      <c r="V2868" t="s">
        <v>90</v>
      </c>
      <c r="W2868">
        <v>12</v>
      </c>
      <c r="X2868" t="s">
        <v>450</v>
      </c>
      <c r="Y2868">
        <v>4765</v>
      </c>
      <c r="Z2868" t="s">
        <v>68</v>
      </c>
      <c r="AA2868" t="s">
        <v>57</v>
      </c>
      <c r="AC2868" t="s">
        <v>146</v>
      </c>
      <c r="AD2868" t="s">
        <v>4690</v>
      </c>
      <c r="AE2868" t="s">
        <v>107</v>
      </c>
      <c r="AF2868" t="s">
        <v>107</v>
      </c>
      <c r="AI2868" s="1"/>
      <c r="AJ2868" t="s">
        <v>72</v>
      </c>
      <c r="AK2868" t="s">
        <v>4691</v>
      </c>
      <c r="AL2868">
        <v>42682</v>
      </c>
      <c r="AM2868" t="s">
        <v>4692</v>
      </c>
      <c r="AN2868" t="b">
        <v>1</v>
      </c>
      <c r="AQ2868" t="s">
        <v>60</v>
      </c>
      <c r="AR2868" t="s">
        <v>150</v>
      </c>
      <c r="AS2868" t="s">
        <v>62</v>
      </c>
      <c r="BB2868" s="7" t="s">
        <v>83</v>
      </c>
      <c r="BC2868" s="7" t="s">
        <v>101</v>
      </c>
      <c r="BD2868" s="7" t="s">
        <v>52</v>
      </c>
      <c r="BE2868" s="7">
        <v>98109</v>
      </c>
      <c r="BF2868" s="7" t="s">
        <v>5120</v>
      </c>
      <c r="BG2868" s="7">
        <v>59341</v>
      </c>
      <c r="BH2868" s="7">
        <v>0</v>
      </c>
      <c r="BI2868">
        <v>54604.97</v>
      </c>
      <c r="BJ2868">
        <v>0</v>
      </c>
      <c r="BK2868">
        <v>0</v>
      </c>
      <c r="BL2868">
        <v>1250</v>
      </c>
      <c r="BM2868">
        <v>173.98</v>
      </c>
      <c r="BN2868">
        <v>0</v>
      </c>
      <c r="BO2868" t="s">
        <v>16425</v>
      </c>
      <c r="BP2868">
        <v>2633</v>
      </c>
      <c r="BQ2868">
        <v>26137</v>
      </c>
      <c r="BR2868">
        <v>4486</v>
      </c>
      <c r="BS2868">
        <v>5350</v>
      </c>
      <c r="BT2868">
        <v>36</v>
      </c>
      <c r="BU2868" t="s">
        <v>5009</v>
      </c>
      <c r="BV2868" t="s">
        <v>4695</v>
      </c>
      <c r="BX2868">
        <v>44149.043738425928</v>
      </c>
    </row>
    <row r="2869" spans="1:76" x14ac:dyDescent="0.25">
      <c r="A2869" t="s">
        <v>16426</v>
      </c>
      <c r="B2869" t="s">
        <v>16427</v>
      </c>
      <c r="C2869" t="s">
        <v>46</v>
      </c>
      <c r="D2869">
        <v>42465</v>
      </c>
      <c r="E2869" s="1"/>
      <c r="H2869" t="s">
        <v>47</v>
      </c>
      <c r="I2869">
        <v>42465</v>
      </c>
      <c r="J2869">
        <v>2016</v>
      </c>
      <c r="K2869" t="s">
        <v>85</v>
      </c>
      <c r="L2869" t="s">
        <v>16428</v>
      </c>
      <c r="N2869" t="s">
        <v>16429</v>
      </c>
      <c r="O2869" t="s">
        <v>143</v>
      </c>
      <c r="P2869" t="s">
        <v>115</v>
      </c>
      <c r="Q2869" t="s">
        <v>52</v>
      </c>
      <c r="R2869">
        <v>98448</v>
      </c>
      <c r="S2869" t="s">
        <v>16430</v>
      </c>
      <c r="T2869" t="s">
        <v>16430</v>
      </c>
      <c r="U2869" t="s">
        <v>16431</v>
      </c>
      <c r="V2869" t="s">
        <v>4783</v>
      </c>
      <c r="W2869">
        <v>25</v>
      </c>
      <c r="X2869" t="s">
        <v>4784</v>
      </c>
      <c r="Y2869">
        <v>3879</v>
      </c>
      <c r="Z2869" t="s">
        <v>115</v>
      </c>
      <c r="AA2869" t="s">
        <v>4785</v>
      </c>
      <c r="AB2869">
        <v>452900</v>
      </c>
      <c r="AC2869" t="s">
        <v>146</v>
      </c>
      <c r="AD2869" t="s">
        <v>4690</v>
      </c>
      <c r="AE2869" t="s">
        <v>107</v>
      </c>
      <c r="AF2869" t="s">
        <v>107</v>
      </c>
      <c r="AI2869" s="1"/>
      <c r="AJ2869" t="s">
        <v>72</v>
      </c>
      <c r="AK2869" t="s">
        <v>4691</v>
      </c>
      <c r="AL2869">
        <v>42682</v>
      </c>
      <c r="AM2869" t="s">
        <v>4692</v>
      </c>
      <c r="AN2869" t="b">
        <v>1</v>
      </c>
      <c r="AQ2869" t="s">
        <v>60</v>
      </c>
      <c r="AR2869" t="s">
        <v>99</v>
      </c>
      <c r="BB2869" s="7" t="s">
        <v>16432</v>
      </c>
      <c r="BC2869" s="7" t="s">
        <v>143</v>
      </c>
      <c r="BD2869" s="7" t="s">
        <v>52</v>
      </c>
      <c r="BE2869" s="7">
        <v>98405</v>
      </c>
      <c r="BF2869" s="7" t="s">
        <v>16433</v>
      </c>
      <c r="BG2869" s="7">
        <v>10677.94</v>
      </c>
      <c r="BH2869" s="7">
        <v>0</v>
      </c>
      <c r="BI2869">
        <v>12913.5</v>
      </c>
      <c r="BJ2869">
        <v>0</v>
      </c>
      <c r="BK2869">
        <v>0</v>
      </c>
      <c r="BL2869">
        <v>0</v>
      </c>
      <c r="BM2869">
        <v>231.98</v>
      </c>
      <c r="BN2869">
        <v>0</v>
      </c>
      <c r="BO2869" t="s">
        <v>16434</v>
      </c>
      <c r="BP2869">
        <v>19778</v>
      </c>
      <c r="BQ2869">
        <v>3873</v>
      </c>
      <c r="BR2869">
        <v>4341</v>
      </c>
      <c r="BS2869">
        <v>6187</v>
      </c>
      <c r="BU2869" t="s">
        <v>16435</v>
      </c>
      <c r="BV2869" t="s">
        <v>4695</v>
      </c>
      <c r="BX2869">
        <v>44149.077615740738</v>
      </c>
    </row>
    <row r="2870" spans="1:76" x14ac:dyDescent="0.25">
      <c r="A2870" t="s">
        <v>16536</v>
      </c>
      <c r="B2870" t="s">
        <v>3354</v>
      </c>
      <c r="C2870" t="s">
        <v>46</v>
      </c>
      <c r="D2870">
        <v>42313</v>
      </c>
      <c r="E2870" s="1"/>
      <c r="H2870" t="s">
        <v>47</v>
      </c>
      <c r="I2870">
        <v>42313</v>
      </c>
      <c r="J2870">
        <v>2016</v>
      </c>
      <c r="K2870" t="s">
        <v>77</v>
      </c>
      <c r="L2870" t="s">
        <v>16537</v>
      </c>
      <c r="N2870" t="s">
        <v>2962</v>
      </c>
      <c r="O2870" t="s">
        <v>225</v>
      </c>
      <c r="Q2870" t="s">
        <v>52</v>
      </c>
      <c r="R2870">
        <v>98663</v>
      </c>
      <c r="S2870" t="s">
        <v>711</v>
      </c>
      <c r="T2870" t="s">
        <v>5473</v>
      </c>
      <c r="U2870" t="s">
        <v>5474</v>
      </c>
      <c r="V2870" t="s">
        <v>171</v>
      </c>
      <c r="W2870">
        <v>4</v>
      </c>
      <c r="X2870" t="s">
        <v>4770</v>
      </c>
      <c r="Y2870">
        <v>1000</v>
      </c>
      <c r="AA2870" t="s">
        <v>71</v>
      </c>
      <c r="AC2870" t="s">
        <v>146</v>
      </c>
      <c r="AD2870" t="s">
        <v>4690</v>
      </c>
      <c r="AE2870" t="s">
        <v>107</v>
      </c>
      <c r="AF2870" t="s">
        <v>107</v>
      </c>
      <c r="AI2870" s="1"/>
      <c r="AJ2870" t="s">
        <v>72</v>
      </c>
      <c r="AK2870" t="s">
        <v>4691</v>
      </c>
      <c r="AL2870">
        <v>42682</v>
      </c>
      <c r="AM2870" t="s">
        <v>4692</v>
      </c>
      <c r="AN2870" t="b">
        <v>1</v>
      </c>
      <c r="BB2870" s="7" t="s">
        <v>712</v>
      </c>
      <c r="BC2870" s="7" t="s">
        <v>225</v>
      </c>
      <c r="BD2870" s="7" t="s">
        <v>52</v>
      </c>
      <c r="BE2870" s="7">
        <v>98664</v>
      </c>
      <c r="BG2870" s="7">
        <v>26436.89</v>
      </c>
      <c r="BH2870" s="7">
        <v>0</v>
      </c>
      <c r="BI2870">
        <v>25026.47</v>
      </c>
      <c r="BJ2870">
        <v>2600</v>
      </c>
      <c r="BK2870">
        <v>0</v>
      </c>
      <c r="BL2870">
        <v>0</v>
      </c>
      <c r="BO2870" t="s">
        <v>16538</v>
      </c>
      <c r="BP2870">
        <v>13227</v>
      </c>
      <c r="BQ2870">
        <v>428</v>
      </c>
      <c r="BR2870">
        <v>4731</v>
      </c>
      <c r="BS2870">
        <v>5829</v>
      </c>
      <c r="BU2870" t="s">
        <v>5476</v>
      </c>
      <c r="BV2870" t="s">
        <v>4695</v>
      </c>
      <c r="BX2870">
        <v>44149.064849537041</v>
      </c>
    </row>
    <row r="2871" spans="1:76" x14ac:dyDescent="0.25">
      <c r="A2871" t="s">
        <v>16539</v>
      </c>
      <c r="B2871" t="s">
        <v>16540</v>
      </c>
      <c r="C2871" t="s">
        <v>46</v>
      </c>
      <c r="D2871">
        <v>42517</v>
      </c>
      <c r="E2871" s="1"/>
      <c r="H2871" t="s">
        <v>47</v>
      </c>
      <c r="I2871">
        <v>42517</v>
      </c>
      <c r="J2871">
        <v>2016</v>
      </c>
      <c r="K2871" t="s">
        <v>85</v>
      </c>
      <c r="L2871" t="s">
        <v>16541</v>
      </c>
      <c r="N2871" t="s">
        <v>16542</v>
      </c>
      <c r="O2871" t="s">
        <v>907</v>
      </c>
      <c r="P2871" t="s">
        <v>908</v>
      </c>
      <c r="Q2871" t="s">
        <v>52</v>
      </c>
      <c r="R2871">
        <v>98926</v>
      </c>
      <c r="S2871" t="s">
        <v>16543</v>
      </c>
      <c r="T2871" t="s">
        <v>16543</v>
      </c>
      <c r="U2871" t="s">
        <v>16544</v>
      </c>
      <c r="V2871" t="s">
        <v>4807</v>
      </c>
      <c r="W2871">
        <v>23</v>
      </c>
      <c r="X2871" t="s">
        <v>5397</v>
      </c>
      <c r="Y2871">
        <v>3559</v>
      </c>
      <c r="Z2871" t="s">
        <v>908</v>
      </c>
      <c r="AA2871" t="s">
        <v>4785</v>
      </c>
      <c r="AB2871">
        <v>22299</v>
      </c>
      <c r="AC2871" t="s">
        <v>146</v>
      </c>
      <c r="AD2871" t="s">
        <v>4690</v>
      </c>
      <c r="AE2871" t="s">
        <v>107</v>
      </c>
      <c r="AF2871" t="s">
        <v>107</v>
      </c>
      <c r="AI2871" s="1"/>
      <c r="AJ2871" t="s">
        <v>72</v>
      </c>
      <c r="AK2871" t="s">
        <v>4691</v>
      </c>
      <c r="AL2871">
        <v>42682</v>
      </c>
      <c r="AM2871" t="s">
        <v>4692</v>
      </c>
      <c r="AN2871" t="b">
        <v>1</v>
      </c>
      <c r="AQ2871" t="s">
        <v>60</v>
      </c>
      <c r="AR2871" t="s">
        <v>99</v>
      </c>
      <c r="BB2871" s="7" t="s">
        <v>16545</v>
      </c>
      <c r="BC2871" s="7" t="s">
        <v>907</v>
      </c>
      <c r="BD2871" s="7" t="s">
        <v>52</v>
      </c>
      <c r="BE2871" s="7">
        <v>98926</v>
      </c>
      <c r="BF2871" s="7" t="s">
        <v>16546</v>
      </c>
      <c r="BG2871" s="7">
        <v>9024.86</v>
      </c>
      <c r="BH2871" s="7">
        <v>0</v>
      </c>
      <c r="BI2871">
        <v>8697.6</v>
      </c>
      <c r="BJ2871">
        <v>0</v>
      </c>
      <c r="BK2871">
        <v>0</v>
      </c>
      <c r="BL2871">
        <v>0</v>
      </c>
      <c r="BO2871" t="s">
        <v>16547</v>
      </c>
      <c r="BP2871">
        <v>6515</v>
      </c>
      <c r="BQ2871">
        <v>3871</v>
      </c>
      <c r="BR2871">
        <v>4337</v>
      </c>
      <c r="BS2871">
        <v>5537</v>
      </c>
      <c r="BU2871" t="s">
        <v>16548</v>
      </c>
      <c r="BV2871" t="s">
        <v>4695</v>
      </c>
      <c r="BX2871">
        <v>44149.051631944443</v>
      </c>
    </row>
    <row r="2872" spans="1:76" x14ac:dyDescent="0.25">
      <c r="A2872" t="s">
        <v>16589</v>
      </c>
      <c r="B2872" t="s">
        <v>16590</v>
      </c>
      <c r="C2872" t="s">
        <v>46</v>
      </c>
      <c r="D2872">
        <v>42327</v>
      </c>
      <c r="E2872" s="1"/>
      <c r="H2872" t="s">
        <v>599</v>
      </c>
      <c r="I2872">
        <v>42327</v>
      </c>
      <c r="J2872">
        <v>2016</v>
      </c>
      <c r="K2872" t="s">
        <v>85</v>
      </c>
      <c r="L2872" t="s">
        <v>16591</v>
      </c>
      <c r="N2872" t="s">
        <v>16592</v>
      </c>
      <c r="O2872" t="s">
        <v>740</v>
      </c>
      <c r="P2872" t="s">
        <v>737</v>
      </c>
      <c r="Q2872" t="s">
        <v>52</v>
      </c>
      <c r="R2872">
        <v>98520</v>
      </c>
      <c r="S2872" t="s">
        <v>16593</v>
      </c>
      <c r="T2872" t="s">
        <v>16593</v>
      </c>
      <c r="U2872" t="s">
        <v>16594</v>
      </c>
      <c r="V2872" t="s">
        <v>4807</v>
      </c>
      <c r="W2872">
        <v>23</v>
      </c>
      <c r="X2872" t="s">
        <v>6884</v>
      </c>
      <c r="Y2872">
        <v>3369</v>
      </c>
      <c r="Z2872" t="s">
        <v>737</v>
      </c>
      <c r="AA2872" t="s">
        <v>4785</v>
      </c>
      <c r="AB2872">
        <v>38705</v>
      </c>
      <c r="AC2872" t="s">
        <v>146</v>
      </c>
      <c r="AD2872" t="s">
        <v>4690</v>
      </c>
      <c r="AE2872" t="s">
        <v>107</v>
      </c>
      <c r="AF2872" t="s">
        <v>107</v>
      </c>
      <c r="AI2872" s="1"/>
      <c r="AJ2872" t="s">
        <v>72</v>
      </c>
      <c r="AK2872" t="s">
        <v>4691</v>
      </c>
      <c r="AL2872">
        <v>42682</v>
      </c>
      <c r="AM2872" t="s">
        <v>4692</v>
      </c>
      <c r="AN2872" t="b">
        <v>1</v>
      </c>
      <c r="AQ2872" t="s">
        <v>60</v>
      </c>
      <c r="AR2872" t="s">
        <v>99</v>
      </c>
      <c r="BB2872" s="7" t="s">
        <v>16592</v>
      </c>
      <c r="BC2872" s="7" t="s">
        <v>740</v>
      </c>
      <c r="BD2872" s="7" t="s">
        <v>52</v>
      </c>
      <c r="BE2872" s="7">
        <v>98520</v>
      </c>
      <c r="BF2872" s="7" t="s">
        <v>16594</v>
      </c>
      <c r="BG2872" s="7">
        <v>13997.2</v>
      </c>
      <c r="BH2872" s="7">
        <v>0</v>
      </c>
      <c r="BI2872">
        <v>13997.2</v>
      </c>
      <c r="BJ2872">
        <v>0</v>
      </c>
      <c r="BK2872">
        <v>0</v>
      </c>
      <c r="BL2872">
        <v>0</v>
      </c>
      <c r="BO2872" t="s">
        <v>16595</v>
      </c>
      <c r="BP2872">
        <v>7280</v>
      </c>
      <c r="BQ2872">
        <v>3572</v>
      </c>
      <c r="BR2872">
        <v>4307</v>
      </c>
      <c r="BS2872">
        <v>5567</v>
      </c>
      <c r="BU2872" t="s">
        <v>16596</v>
      </c>
      <c r="BV2872" t="s">
        <v>4695</v>
      </c>
      <c r="BX2872">
        <v>44149.052719907406</v>
      </c>
    </row>
    <row r="2873" spans="1:76" x14ac:dyDescent="0.25">
      <c r="A2873" t="s">
        <v>16725</v>
      </c>
      <c r="B2873" t="s">
        <v>2668</v>
      </c>
      <c r="C2873" t="s">
        <v>46</v>
      </c>
      <c r="D2873">
        <v>42502</v>
      </c>
      <c r="E2873" s="1"/>
      <c r="H2873" t="s">
        <v>289</v>
      </c>
      <c r="I2873">
        <v>42502</v>
      </c>
      <c r="J2873">
        <v>2016</v>
      </c>
      <c r="K2873" t="s">
        <v>85</v>
      </c>
      <c r="L2873" t="s">
        <v>16726</v>
      </c>
      <c r="N2873" t="s">
        <v>2671</v>
      </c>
      <c r="O2873" t="s">
        <v>154</v>
      </c>
      <c r="P2873" t="s">
        <v>155</v>
      </c>
      <c r="Q2873" t="s">
        <v>52</v>
      </c>
      <c r="R2873" t="s">
        <v>16727</v>
      </c>
      <c r="S2873" t="s">
        <v>16728</v>
      </c>
      <c r="T2873" t="s">
        <v>16728</v>
      </c>
      <c r="U2873" t="s">
        <v>15992</v>
      </c>
      <c r="V2873" t="s">
        <v>90</v>
      </c>
      <c r="W2873">
        <v>12</v>
      </c>
      <c r="X2873" t="s">
        <v>1322</v>
      </c>
      <c r="Y2873">
        <v>4751</v>
      </c>
      <c r="Z2873" t="s">
        <v>155</v>
      </c>
      <c r="AA2873" t="s">
        <v>57</v>
      </c>
      <c r="AC2873" t="s">
        <v>146</v>
      </c>
      <c r="AD2873" t="s">
        <v>4690</v>
      </c>
      <c r="AE2873" t="s">
        <v>107</v>
      </c>
      <c r="AF2873" t="s">
        <v>107</v>
      </c>
      <c r="AI2873" s="1"/>
      <c r="AJ2873" t="s">
        <v>72</v>
      </c>
      <c r="AK2873" t="s">
        <v>4691</v>
      </c>
      <c r="AL2873">
        <v>42682</v>
      </c>
      <c r="AM2873" t="s">
        <v>4692</v>
      </c>
      <c r="AN2873" t="b">
        <v>1</v>
      </c>
      <c r="AQ2873" t="s">
        <v>177</v>
      </c>
      <c r="BB2873" s="7" t="s">
        <v>2671</v>
      </c>
      <c r="BC2873" s="7" t="s">
        <v>154</v>
      </c>
      <c r="BD2873" s="7" t="s">
        <v>52</v>
      </c>
      <c r="BE2873" s="7" t="s">
        <v>16727</v>
      </c>
      <c r="BF2873" s="7" t="s">
        <v>15992</v>
      </c>
      <c r="BG2873" s="7">
        <v>597</v>
      </c>
      <c r="BH2873" s="7">
        <v>0</v>
      </c>
      <c r="BI2873">
        <v>527.6</v>
      </c>
      <c r="BJ2873">
        <v>0</v>
      </c>
      <c r="BK2873">
        <v>0</v>
      </c>
      <c r="BL2873">
        <v>0</v>
      </c>
      <c r="BO2873" t="s">
        <v>16729</v>
      </c>
      <c r="BP2873">
        <v>11205</v>
      </c>
      <c r="BQ2873">
        <v>3732</v>
      </c>
      <c r="BR2873">
        <v>4126</v>
      </c>
      <c r="BS2873">
        <v>5752</v>
      </c>
      <c r="BT2873">
        <v>22</v>
      </c>
      <c r="BU2873" t="s">
        <v>15873</v>
      </c>
      <c r="BV2873" t="s">
        <v>4695</v>
      </c>
      <c r="BX2873">
        <v>44149.062118055554</v>
      </c>
    </row>
    <row r="2874" spans="1:76" x14ac:dyDescent="0.25">
      <c r="A2874" t="s">
        <v>16730</v>
      </c>
      <c r="B2874" t="s">
        <v>2246</v>
      </c>
      <c r="C2874" t="s">
        <v>46</v>
      </c>
      <c r="D2874">
        <v>42515</v>
      </c>
      <c r="E2874" s="1"/>
      <c r="H2874" t="s">
        <v>47</v>
      </c>
      <c r="I2874">
        <v>42515</v>
      </c>
      <c r="J2874">
        <v>2016</v>
      </c>
      <c r="K2874" t="s">
        <v>85</v>
      </c>
      <c r="L2874" t="s">
        <v>16731</v>
      </c>
      <c r="N2874" t="s">
        <v>2247</v>
      </c>
      <c r="O2874" t="s">
        <v>2248</v>
      </c>
      <c r="P2874" t="s">
        <v>111</v>
      </c>
      <c r="Q2874" t="s">
        <v>52</v>
      </c>
      <c r="R2874">
        <v>98364</v>
      </c>
      <c r="S2874" t="s">
        <v>16732</v>
      </c>
      <c r="T2874" t="s">
        <v>16732</v>
      </c>
      <c r="U2874" t="s">
        <v>16733</v>
      </c>
      <c r="V2874" t="s">
        <v>54</v>
      </c>
      <c r="W2874">
        <v>13</v>
      </c>
      <c r="X2874" t="s">
        <v>329</v>
      </c>
      <c r="Y2874">
        <v>3558</v>
      </c>
      <c r="Z2874" t="s">
        <v>111</v>
      </c>
      <c r="AA2874" t="s">
        <v>57</v>
      </c>
      <c r="AC2874" t="s">
        <v>146</v>
      </c>
      <c r="AD2874" t="s">
        <v>4690</v>
      </c>
      <c r="AE2874" t="s">
        <v>107</v>
      </c>
      <c r="AF2874" t="s">
        <v>107</v>
      </c>
      <c r="AI2874" s="1"/>
      <c r="AJ2874" t="s">
        <v>72</v>
      </c>
      <c r="AK2874" t="s">
        <v>4691</v>
      </c>
      <c r="AL2874">
        <v>42682</v>
      </c>
      <c r="AM2874" t="s">
        <v>4878</v>
      </c>
      <c r="AN2874" t="b">
        <v>1</v>
      </c>
      <c r="AQ2874" t="s">
        <v>177</v>
      </c>
      <c r="BB2874" s="7" t="s">
        <v>2247</v>
      </c>
      <c r="BC2874" s="7" t="s">
        <v>2248</v>
      </c>
      <c r="BD2874" s="7" t="s">
        <v>52</v>
      </c>
      <c r="BE2874" s="7">
        <v>98364</v>
      </c>
      <c r="BF2874" s="7" t="s">
        <v>16733</v>
      </c>
      <c r="BG2874" s="7">
        <v>3950</v>
      </c>
      <c r="BH2874" s="7">
        <v>0</v>
      </c>
      <c r="BI2874">
        <v>2515.12</v>
      </c>
      <c r="BJ2874">
        <v>0</v>
      </c>
      <c r="BK2874">
        <v>0</v>
      </c>
      <c r="BL2874">
        <v>0</v>
      </c>
      <c r="BO2874" t="s">
        <v>16734</v>
      </c>
      <c r="BP2874">
        <v>2643</v>
      </c>
      <c r="BQ2874">
        <v>3965</v>
      </c>
      <c r="BR2874">
        <v>4485</v>
      </c>
      <c r="BS2874">
        <v>5351</v>
      </c>
      <c r="BT2874">
        <v>23</v>
      </c>
      <c r="BU2874" t="s">
        <v>16735</v>
      </c>
      <c r="BV2874" t="s">
        <v>4695</v>
      </c>
      <c r="BX2874">
        <v>44149.043773148151</v>
      </c>
    </row>
    <row r="2875" spans="1:76" x14ac:dyDescent="0.25">
      <c r="A2875" t="s">
        <v>16736</v>
      </c>
      <c r="B2875" t="s">
        <v>2672</v>
      </c>
      <c r="C2875" t="s">
        <v>46</v>
      </c>
      <c r="D2875">
        <v>42533</v>
      </c>
      <c r="E2875" s="1"/>
      <c r="H2875" t="s">
        <v>47</v>
      </c>
      <c r="I2875">
        <v>42533</v>
      </c>
      <c r="J2875">
        <v>2016</v>
      </c>
      <c r="K2875" t="s">
        <v>85</v>
      </c>
      <c r="L2875" t="s">
        <v>11897</v>
      </c>
      <c r="N2875" t="s">
        <v>2673</v>
      </c>
      <c r="O2875" t="s">
        <v>173</v>
      </c>
      <c r="P2875" t="s">
        <v>115</v>
      </c>
      <c r="Q2875" t="s">
        <v>52</v>
      </c>
      <c r="R2875">
        <v>98360</v>
      </c>
      <c r="S2875" t="s">
        <v>11899</v>
      </c>
      <c r="T2875" t="s">
        <v>11899</v>
      </c>
      <c r="U2875" t="s">
        <v>11900</v>
      </c>
      <c r="V2875" t="s">
        <v>54</v>
      </c>
      <c r="W2875">
        <v>13</v>
      </c>
      <c r="X2875" t="s">
        <v>174</v>
      </c>
      <c r="Y2875">
        <v>4781</v>
      </c>
      <c r="Z2875" t="s">
        <v>115</v>
      </c>
      <c r="AA2875" t="s">
        <v>57</v>
      </c>
      <c r="AC2875" t="s">
        <v>146</v>
      </c>
      <c r="AD2875" t="s">
        <v>4690</v>
      </c>
      <c r="AE2875" t="s">
        <v>107</v>
      </c>
      <c r="AF2875" t="s">
        <v>107</v>
      </c>
      <c r="AI2875" s="1"/>
      <c r="AJ2875" t="s">
        <v>72</v>
      </c>
      <c r="AK2875" t="s">
        <v>4691</v>
      </c>
      <c r="AL2875">
        <v>42682</v>
      </c>
      <c r="AM2875" t="s">
        <v>4692</v>
      </c>
      <c r="AN2875" t="b">
        <v>1</v>
      </c>
      <c r="AQ2875" t="s">
        <v>177</v>
      </c>
      <c r="BB2875" s="7" t="s">
        <v>2675</v>
      </c>
      <c r="BC2875" s="7" t="s">
        <v>117</v>
      </c>
      <c r="BD2875" s="7" t="s">
        <v>52</v>
      </c>
      <c r="BE2875" s="7">
        <v>98375</v>
      </c>
      <c r="BF2875" s="7" t="s">
        <v>11900</v>
      </c>
      <c r="BG2875" s="7">
        <v>994.33</v>
      </c>
      <c r="BH2875" s="7">
        <v>525</v>
      </c>
      <c r="BI2875">
        <v>850.6</v>
      </c>
      <c r="BJ2875">
        <v>0</v>
      </c>
      <c r="BK2875">
        <v>0</v>
      </c>
      <c r="BL2875">
        <v>0</v>
      </c>
      <c r="BO2875" t="s">
        <v>16737</v>
      </c>
      <c r="BP2875">
        <v>5264</v>
      </c>
      <c r="BQ2875">
        <v>2464</v>
      </c>
      <c r="BR2875">
        <v>4399</v>
      </c>
      <c r="BS2875">
        <v>5469</v>
      </c>
      <c r="BT2875">
        <v>2</v>
      </c>
      <c r="BU2875" t="s">
        <v>11902</v>
      </c>
      <c r="BV2875" t="s">
        <v>4695</v>
      </c>
      <c r="BX2875">
        <v>44149.048171296294</v>
      </c>
    </row>
    <row r="2876" spans="1:76" x14ac:dyDescent="0.25">
      <c r="A2876" t="s">
        <v>16738</v>
      </c>
      <c r="B2876" t="s">
        <v>16739</v>
      </c>
      <c r="C2876" t="s">
        <v>46</v>
      </c>
      <c r="D2876">
        <v>42516</v>
      </c>
      <c r="E2876" s="1"/>
      <c r="H2876" t="s">
        <v>47</v>
      </c>
      <c r="I2876">
        <v>42516</v>
      </c>
      <c r="J2876">
        <v>2016</v>
      </c>
      <c r="K2876" t="s">
        <v>85</v>
      </c>
      <c r="L2876" t="s">
        <v>16740</v>
      </c>
      <c r="N2876" t="s">
        <v>16741</v>
      </c>
      <c r="O2876" t="s">
        <v>1057</v>
      </c>
      <c r="P2876" t="s">
        <v>1058</v>
      </c>
      <c r="Q2876" t="s">
        <v>52</v>
      </c>
      <c r="R2876">
        <v>98648</v>
      </c>
      <c r="S2876" t="s">
        <v>16742</v>
      </c>
      <c r="T2876" t="s">
        <v>16743</v>
      </c>
      <c r="U2876" t="s">
        <v>16744</v>
      </c>
      <c r="V2876" t="s">
        <v>4807</v>
      </c>
      <c r="W2876">
        <v>23</v>
      </c>
      <c r="X2876" t="s">
        <v>6297</v>
      </c>
      <c r="Y2876">
        <v>4093</v>
      </c>
      <c r="Z2876" t="s">
        <v>1058</v>
      </c>
      <c r="AA2876" t="s">
        <v>4785</v>
      </c>
      <c r="AB2876">
        <v>7146</v>
      </c>
      <c r="AC2876" t="s">
        <v>146</v>
      </c>
      <c r="AD2876" t="s">
        <v>4690</v>
      </c>
      <c r="AE2876" t="s">
        <v>107</v>
      </c>
      <c r="AF2876" t="s">
        <v>107</v>
      </c>
      <c r="AI2876" s="1"/>
      <c r="AJ2876" t="s">
        <v>72</v>
      </c>
      <c r="AK2876" t="s">
        <v>4691</v>
      </c>
      <c r="AL2876">
        <v>42682</v>
      </c>
      <c r="AM2876" t="s">
        <v>4692</v>
      </c>
      <c r="AN2876" t="b">
        <v>1</v>
      </c>
      <c r="AQ2876" t="s">
        <v>60</v>
      </c>
      <c r="AR2876" t="s">
        <v>99</v>
      </c>
      <c r="BB2876" s="7" t="s">
        <v>16741</v>
      </c>
      <c r="BC2876" s="7" t="s">
        <v>1057</v>
      </c>
      <c r="BD2876" s="7" t="s">
        <v>52</v>
      </c>
      <c r="BE2876" s="7">
        <v>98648</v>
      </c>
      <c r="BF2876" s="7" t="s">
        <v>16744</v>
      </c>
      <c r="BG2876" s="7">
        <v>1801.04</v>
      </c>
      <c r="BH2876" s="7">
        <v>0</v>
      </c>
      <c r="BI2876">
        <v>1797.64</v>
      </c>
      <c r="BJ2876">
        <v>0</v>
      </c>
      <c r="BK2876">
        <v>0</v>
      </c>
      <c r="BL2876">
        <v>0</v>
      </c>
      <c r="BO2876" t="s">
        <v>16745</v>
      </c>
      <c r="BP2876">
        <v>9763</v>
      </c>
      <c r="BQ2876">
        <v>3776</v>
      </c>
      <c r="BR2876">
        <v>4201</v>
      </c>
      <c r="BS2876">
        <v>5678</v>
      </c>
      <c r="BU2876" t="s">
        <v>16746</v>
      </c>
      <c r="BV2876" t="s">
        <v>4695</v>
      </c>
      <c r="BX2876">
        <v>44149.058483796296</v>
      </c>
    </row>
    <row r="2877" spans="1:76" x14ac:dyDescent="0.25">
      <c r="A2877" t="s">
        <v>16747</v>
      </c>
      <c r="B2877" t="s">
        <v>4608</v>
      </c>
      <c r="C2877" t="s">
        <v>46</v>
      </c>
      <c r="D2877">
        <v>42526</v>
      </c>
      <c r="E2877" s="1"/>
      <c r="I2877">
        <v>42526</v>
      </c>
      <c r="J2877">
        <v>2016</v>
      </c>
      <c r="K2877" t="s">
        <v>85</v>
      </c>
      <c r="L2877" t="s">
        <v>16748</v>
      </c>
      <c r="N2877" t="s">
        <v>4609</v>
      </c>
      <c r="O2877" t="s">
        <v>225</v>
      </c>
      <c r="P2877" t="s">
        <v>226</v>
      </c>
      <c r="Q2877" t="s">
        <v>52</v>
      </c>
      <c r="R2877">
        <v>98662</v>
      </c>
      <c r="S2877" t="s">
        <v>16749</v>
      </c>
      <c r="T2877" t="s">
        <v>16749</v>
      </c>
      <c r="U2877" t="s">
        <v>16750</v>
      </c>
      <c r="V2877" t="s">
        <v>90</v>
      </c>
      <c r="W2877">
        <v>12</v>
      </c>
      <c r="X2877" t="s">
        <v>444</v>
      </c>
      <c r="Y2877">
        <v>4778</v>
      </c>
      <c r="Z2877" t="s">
        <v>226</v>
      </c>
      <c r="AA2877" t="s">
        <v>57</v>
      </c>
      <c r="AC2877" t="s">
        <v>146</v>
      </c>
      <c r="AD2877" t="s">
        <v>4690</v>
      </c>
      <c r="AE2877" t="s">
        <v>107</v>
      </c>
      <c r="AF2877" t="s">
        <v>107</v>
      </c>
      <c r="AI2877" s="1"/>
      <c r="AJ2877" t="s">
        <v>72</v>
      </c>
      <c r="AK2877" t="s">
        <v>4691</v>
      </c>
      <c r="AL2877">
        <v>42682</v>
      </c>
      <c r="AM2877" t="s">
        <v>4692</v>
      </c>
      <c r="AN2877" t="b">
        <v>1</v>
      </c>
      <c r="AQ2877" t="s">
        <v>177</v>
      </c>
      <c r="BB2877" s="7" t="s">
        <v>4609</v>
      </c>
      <c r="BC2877" s="7" t="s">
        <v>225</v>
      </c>
      <c r="BD2877" s="7" t="s">
        <v>52</v>
      </c>
      <c r="BE2877" s="7">
        <v>98662</v>
      </c>
      <c r="BF2877" s="7" t="s">
        <v>16750</v>
      </c>
      <c r="BO2877" t="s">
        <v>16751</v>
      </c>
      <c r="BP2877">
        <v>8416</v>
      </c>
      <c r="BQ2877">
        <v>2827</v>
      </c>
      <c r="BR2877">
        <v>4259</v>
      </c>
      <c r="BT2877">
        <v>49</v>
      </c>
      <c r="BU2877" t="s">
        <v>16752</v>
      </c>
      <c r="BV2877" t="s">
        <v>4695</v>
      </c>
      <c r="BX2877">
        <v>43597.967731481483</v>
      </c>
    </row>
    <row r="2878" spans="1:76" x14ac:dyDescent="0.25">
      <c r="A2878" t="s">
        <v>16753</v>
      </c>
      <c r="B2878" t="s">
        <v>16754</v>
      </c>
      <c r="C2878" t="s">
        <v>46</v>
      </c>
      <c r="D2878">
        <v>42515</v>
      </c>
      <c r="E2878" s="1"/>
      <c r="H2878" t="s">
        <v>47</v>
      </c>
      <c r="I2878">
        <v>42515</v>
      </c>
      <c r="J2878">
        <v>2016</v>
      </c>
      <c r="K2878" t="s">
        <v>85</v>
      </c>
      <c r="L2878" t="s">
        <v>16755</v>
      </c>
      <c r="N2878" t="s">
        <v>16756</v>
      </c>
      <c r="O2878" t="s">
        <v>3600</v>
      </c>
      <c r="P2878" t="s">
        <v>737</v>
      </c>
      <c r="Q2878" t="s">
        <v>52</v>
      </c>
      <c r="R2878">
        <v>98563</v>
      </c>
      <c r="S2878" t="s">
        <v>16757</v>
      </c>
      <c r="T2878" t="s">
        <v>16757</v>
      </c>
      <c r="U2878" t="s">
        <v>16758</v>
      </c>
      <c r="V2878" t="s">
        <v>4807</v>
      </c>
      <c r="W2878">
        <v>23</v>
      </c>
      <c r="X2878" t="s">
        <v>6884</v>
      </c>
      <c r="Y2878">
        <v>3369</v>
      </c>
      <c r="Z2878" t="s">
        <v>737</v>
      </c>
      <c r="AA2878" t="s">
        <v>4785</v>
      </c>
      <c r="AB2878">
        <v>38705</v>
      </c>
      <c r="AC2878" t="s">
        <v>146</v>
      </c>
      <c r="AD2878" t="s">
        <v>4690</v>
      </c>
      <c r="AE2878" t="s">
        <v>107</v>
      </c>
      <c r="AF2878" t="s">
        <v>107</v>
      </c>
      <c r="AI2878" s="1"/>
      <c r="AJ2878" t="s">
        <v>72</v>
      </c>
      <c r="AK2878" t="s">
        <v>4691</v>
      </c>
      <c r="AL2878">
        <v>42682</v>
      </c>
      <c r="AM2878" t="s">
        <v>4692</v>
      </c>
      <c r="AN2878" t="b">
        <v>1</v>
      </c>
      <c r="AQ2878" t="s">
        <v>60</v>
      </c>
      <c r="AR2878" t="s">
        <v>99</v>
      </c>
      <c r="BB2878" s="7" t="s">
        <v>16759</v>
      </c>
      <c r="BC2878" s="7" t="s">
        <v>3600</v>
      </c>
      <c r="BD2878" s="7" t="s">
        <v>52</v>
      </c>
      <c r="BE2878" s="7">
        <v>98563</v>
      </c>
      <c r="BF2878" s="7" t="s">
        <v>16760</v>
      </c>
      <c r="BG2878" s="7">
        <v>3552</v>
      </c>
      <c r="BH2878" s="7">
        <v>0</v>
      </c>
      <c r="BI2878">
        <v>4165.3599999999997</v>
      </c>
      <c r="BJ2878">
        <v>0</v>
      </c>
      <c r="BK2878">
        <v>0</v>
      </c>
      <c r="BL2878">
        <v>0</v>
      </c>
      <c r="BO2878" t="s">
        <v>16761</v>
      </c>
      <c r="BP2878">
        <v>14024</v>
      </c>
      <c r="BQ2878">
        <v>4117</v>
      </c>
      <c r="BR2878">
        <v>4693</v>
      </c>
      <c r="BS2878">
        <v>5862</v>
      </c>
      <c r="BU2878" t="s">
        <v>16762</v>
      </c>
      <c r="BV2878" t="s">
        <v>4695</v>
      </c>
      <c r="BX2878">
        <v>44149.06591435185</v>
      </c>
    </row>
    <row r="2879" spans="1:76" x14ac:dyDescent="0.25">
      <c r="A2879" t="s">
        <v>16763</v>
      </c>
      <c r="B2879" t="s">
        <v>16764</v>
      </c>
      <c r="C2879" t="s">
        <v>46</v>
      </c>
      <c r="D2879">
        <v>42458</v>
      </c>
      <c r="E2879" s="1"/>
      <c r="H2879" t="s">
        <v>47</v>
      </c>
      <c r="I2879">
        <v>42458</v>
      </c>
      <c r="J2879">
        <v>2016</v>
      </c>
      <c r="K2879" t="s">
        <v>85</v>
      </c>
      <c r="L2879" t="s">
        <v>16765</v>
      </c>
      <c r="N2879" t="s">
        <v>16766</v>
      </c>
      <c r="O2879" t="s">
        <v>110</v>
      </c>
      <c r="P2879" t="s">
        <v>111</v>
      </c>
      <c r="Q2879" t="s">
        <v>52</v>
      </c>
      <c r="R2879">
        <v>98366</v>
      </c>
      <c r="S2879" t="s">
        <v>16767</v>
      </c>
      <c r="T2879" t="s">
        <v>16768</v>
      </c>
      <c r="U2879" t="s">
        <v>16769</v>
      </c>
      <c r="V2879" t="s">
        <v>4807</v>
      </c>
      <c r="W2879">
        <v>23</v>
      </c>
      <c r="X2879" t="s">
        <v>4824</v>
      </c>
      <c r="Y2879">
        <v>3539</v>
      </c>
      <c r="Z2879" t="s">
        <v>111</v>
      </c>
      <c r="AA2879" t="s">
        <v>4785</v>
      </c>
      <c r="AB2879">
        <v>153401</v>
      </c>
      <c r="AC2879" t="s">
        <v>146</v>
      </c>
      <c r="AD2879" t="s">
        <v>4690</v>
      </c>
      <c r="AE2879" t="s">
        <v>107</v>
      </c>
      <c r="AF2879" t="s">
        <v>107</v>
      </c>
      <c r="AI2879" s="1"/>
      <c r="AJ2879" t="s">
        <v>72</v>
      </c>
      <c r="AK2879" t="s">
        <v>4691</v>
      </c>
      <c r="AL2879">
        <v>42682</v>
      </c>
      <c r="AM2879" t="s">
        <v>4692</v>
      </c>
      <c r="AN2879" t="b">
        <v>1</v>
      </c>
      <c r="AQ2879" t="s">
        <v>177</v>
      </c>
      <c r="BB2879" s="7" t="s">
        <v>16770</v>
      </c>
      <c r="BC2879" s="7" t="s">
        <v>971</v>
      </c>
      <c r="BD2879" s="7" t="s">
        <v>52</v>
      </c>
      <c r="BE2879" s="7">
        <v>98310</v>
      </c>
      <c r="BG2879" s="7">
        <v>23190</v>
      </c>
      <c r="BH2879" s="7">
        <v>0</v>
      </c>
      <c r="BI2879">
        <v>10005.14</v>
      </c>
      <c r="BJ2879">
        <v>0</v>
      </c>
      <c r="BK2879">
        <v>0</v>
      </c>
      <c r="BL2879">
        <v>0</v>
      </c>
      <c r="BO2879" t="s">
        <v>16771</v>
      </c>
      <c r="BP2879">
        <v>4620</v>
      </c>
      <c r="BQ2879">
        <v>3925</v>
      </c>
      <c r="BR2879">
        <v>4424</v>
      </c>
      <c r="BS2879">
        <v>5449</v>
      </c>
      <c r="BU2879" t="s">
        <v>16772</v>
      </c>
      <c r="BV2879" t="s">
        <v>4695</v>
      </c>
      <c r="BX2879">
        <v>44149.047453703701</v>
      </c>
    </row>
    <row r="2880" spans="1:76" x14ac:dyDescent="0.25">
      <c r="A2880" t="s">
        <v>16773</v>
      </c>
      <c r="B2880" t="s">
        <v>1705</v>
      </c>
      <c r="C2880" t="s">
        <v>46</v>
      </c>
      <c r="D2880">
        <v>41323</v>
      </c>
      <c r="E2880" s="1"/>
      <c r="H2880" t="s">
        <v>47</v>
      </c>
      <c r="I2880">
        <v>41323</v>
      </c>
      <c r="J2880">
        <v>2016</v>
      </c>
      <c r="K2880" t="s">
        <v>85</v>
      </c>
      <c r="L2880" t="s">
        <v>16774</v>
      </c>
      <c r="N2880" t="s">
        <v>1706</v>
      </c>
      <c r="O2880" t="s">
        <v>101</v>
      </c>
      <c r="P2880" t="s">
        <v>68</v>
      </c>
      <c r="Q2880" t="s">
        <v>52</v>
      </c>
      <c r="R2880" t="s">
        <v>16775</v>
      </c>
      <c r="S2880" t="s">
        <v>4361</v>
      </c>
      <c r="T2880" t="s">
        <v>10274</v>
      </c>
      <c r="U2880" t="s">
        <v>16776</v>
      </c>
      <c r="V2880" t="s">
        <v>90</v>
      </c>
      <c r="W2880">
        <v>12</v>
      </c>
      <c r="X2880" t="s">
        <v>406</v>
      </c>
      <c r="Y2880">
        <v>4740</v>
      </c>
      <c r="Z2880" t="s">
        <v>68</v>
      </c>
      <c r="AA2880" t="s">
        <v>57</v>
      </c>
      <c r="AC2880" t="s">
        <v>146</v>
      </c>
      <c r="AD2880" t="s">
        <v>4690</v>
      </c>
      <c r="AE2880" t="s">
        <v>107</v>
      </c>
      <c r="AF2880" t="s">
        <v>107</v>
      </c>
      <c r="AI2880" s="1"/>
      <c r="AJ2880" t="s">
        <v>72</v>
      </c>
      <c r="AK2880" t="s">
        <v>4691</v>
      </c>
      <c r="AL2880">
        <v>42682</v>
      </c>
      <c r="AM2880" t="s">
        <v>4692</v>
      </c>
      <c r="AN2880" t="b">
        <v>1</v>
      </c>
      <c r="AQ2880" t="s">
        <v>60</v>
      </c>
      <c r="AR2880" t="s">
        <v>61</v>
      </c>
      <c r="AS2880" t="s">
        <v>62</v>
      </c>
      <c r="BB2880" s="7" t="s">
        <v>4362</v>
      </c>
      <c r="BC2880" s="7" t="s">
        <v>143</v>
      </c>
      <c r="BD2880" s="7" t="s">
        <v>52</v>
      </c>
      <c r="BE2880" s="7">
        <v>98408</v>
      </c>
      <c r="BG2880" s="7">
        <v>118272.59</v>
      </c>
      <c r="BH2880" s="7">
        <v>400</v>
      </c>
      <c r="BI2880">
        <v>74945.25</v>
      </c>
      <c r="BJ2880">
        <v>0</v>
      </c>
      <c r="BK2880">
        <v>0</v>
      </c>
      <c r="BL2880">
        <v>0</v>
      </c>
      <c r="BM2880">
        <v>900.9</v>
      </c>
      <c r="BN2880">
        <v>0</v>
      </c>
      <c r="BO2880" t="s">
        <v>16777</v>
      </c>
      <c r="BP2880">
        <v>8215</v>
      </c>
      <c r="BQ2880">
        <v>1066</v>
      </c>
      <c r="BR2880">
        <v>4267</v>
      </c>
      <c r="BS2880">
        <v>5603</v>
      </c>
      <c r="BT2880">
        <v>11</v>
      </c>
      <c r="BU2880" t="s">
        <v>11727</v>
      </c>
      <c r="BV2880" t="s">
        <v>4695</v>
      </c>
      <c r="BX2880">
        <v>44149.054027777776</v>
      </c>
    </row>
    <row r="2881" spans="1:76" x14ac:dyDescent="0.25">
      <c r="A2881" t="s">
        <v>16778</v>
      </c>
      <c r="B2881" t="s">
        <v>16779</v>
      </c>
      <c r="C2881" t="s">
        <v>46</v>
      </c>
      <c r="D2881">
        <v>42458</v>
      </c>
      <c r="H2881" t="s">
        <v>47</v>
      </c>
      <c r="I2881">
        <v>42458</v>
      </c>
      <c r="J2881">
        <v>2016</v>
      </c>
      <c r="K2881" t="s">
        <v>85</v>
      </c>
      <c r="L2881" t="s">
        <v>16780</v>
      </c>
      <c r="N2881" t="s">
        <v>16781</v>
      </c>
      <c r="O2881" t="s">
        <v>5720</v>
      </c>
      <c r="P2881" t="s">
        <v>1794</v>
      </c>
      <c r="Q2881" t="s">
        <v>52</v>
      </c>
      <c r="R2881">
        <v>98368</v>
      </c>
      <c r="S2881" t="s">
        <v>16782</v>
      </c>
      <c r="T2881" t="s">
        <v>16782</v>
      </c>
      <c r="U2881" t="s">
        <v>16783</v>
      </c>
      <c r="V2881" t="s">
        <v>4807</v>
      </c>
      <c r="W2881">
        <v>23</v>
      </c>
      <c r="X2881" t="s">
        <v>5167</v>
      </c>
      <c r="Y2881">
        <v>3433</v>
      </c>
      <c r="Z2881" t="s">
        <v>1794</v>
      </c>
      <c r="AA2881" t="s">
        <v>4785</v>
      </c>
      <c r="AB2881">
        <v>23036</v>
      </c>
      <c r="AC2881" t="s">
        <v>146</v>
      </c>
      <c r="AD2881" t="s">
        <v>4690</v>
      </c>
      <c r="AE2881" t="s">
        <v>107</v>
      </c>
      <c r="AF2881" t="s">
        <v>107</v>
      </c>
      <c r="AI2881" s="1"/>
      <c r="AJ2881" t="s">
        <v>72</v>
      </c>
      <c r="AK2881" t="s">
        <v>4691</v>
      </c>
      <c r="AL2881">
        <v>42682</v>
      </c>
      <c r="AM2881" t="s">
        <v>4692</v>
      </c>
      <c r="AN2881" t="b">
        <v>1</v>
      </c>
      <c r="AQ2881" t="s">
        <v>60</v>
      </c>
      <c r="AR2881" t="s">
        <v>61</v>
      </c>
      <c r="BB2881" s="7" t="s">
        <v>16784</v>
      </c>
      <c r="BC2881" s="7" t="s">
        <v>5720</v>
      </c>
      <c r="BD2881" s="7" t="s">
        <v>52</v>
      </c>
      <c r="BE2881" s="7">
        <v>98368</v>
      </c>
      <c r="BF2881" s="7" t="s">
        <v>16785</v>
      </c>
      <c r="BG2881" s="7">
        <v>32488</v>
      </c>
      <c r="BH2881" s="7">
        <v>250</v>
      </c>
      <c r="BI2881">
        <v>30738.22</v>
      </c>
      <c r="BJ2881">
        <v>0</v>
      </c>
      <c r="BK2881">
        <v>0</v>
      </c>
      <c r="BL2881">
        <v>0</v>
      </c>
      <c r="BO2881" t="s">
        <v>16786</v>
      </c>
      <c r="BP2881">
        <v>4797</v>
      </c>
      <c r="BQ2881">
        <v>3924</v>
      </c>
      <c r="BR2881">
        <v>4419</v>
      </c>
      <c r="BS2881">
        <v>5450</v>
      </c>
      <c r="BU2881" t="s">
        <v>16787</v>
      </c>
      <c r="BV2881" t="s">
        <v>4695</v>
      </c>
      <c r="BX2881">
        <v>44149.047476851854</v>
      </c>
    </row>
    <row r="2882" spans="1:76" x14ac:dyDescent="0.25">
      <c r="A2882" t="s">
        <v>16788</v>
      </c>
      <c r="B2882" t="s">
        <v>16789</v>
      </c>
      <c r="C2882" t="s">
        <v>46</v>
      </c>
      <c r="D2882">
        <v>42446</v>
      </c>
      <c r="H2882" t="s">
        <v>47</v>
      </c>
      <c r="I2882">
        <v>42446</v>
      </c>
      <c r="J2882">
        <v>2016</v>
      </c>
      <c r="K2882" t="s">
        <v>85</v>
      </c>
      <c r="L2882" t="s">
        <v>16790</v>
      </c>
      <c r="N2882" t="s">
        <v>16791</v>
      </c>
      <c r="O2882" t="s">
        <v>117</v>
      </c>
      <c r="P2882" t="s">
        <v>115</v>
      </c>
      <c r="Q2882" t="s">
        <v>52</v>
      </c>
      <c r="R2882">
        <v>98371</v>
      </c>
      <c r="S2882" t="s">
        <v>16792</v>
      </c>
      <c r="T2882" t="s">
        <v>16793</v>
      </c>
      <c r="U2882" t="s">
        <v>16794</v>
      </c>
      <c r="V2882" t="s">
        <v>4783</v>
      </c>
      <c r="W2882">
        <v>25</v>
      </c>
      <c r="X2882" t="s">
        <v>4784</v>
      </c>
      <c r="Y2882">
        <v>3879</v>
      </c>
      <c r="Z2882" t="s">
        <v>115</v>
      </c>
      <c r="AA2882" t="s">
        <v>4785</v>
      </c>
      <c r="AB2882">
        <v>452900</v>
      </c>
      <c r="AC2882" t="s">
        <v>146</v>
      </c>
      <c r="AD2882" t="s">
        <v>4690</v>
      </c>
      <c r="AE2882" t="s">
        <v>107</v>
      </c>
      <c r="AF2882" t="s">
        <v>107</v>
      </c>
      <c r="AI2882" s="1"/>
      <c r="AJ2882" t="s">
        <v>72</v>
      </c>
      <c r="AK2882" t="s">
        <v>4691</v>
      </c>
      <c r="AL2882">
        <v>42682</v>
      </c>
      <c r="AM2882" t="s">
        <v>4692</v>
      </c>
      <c r="AN2882" t="b">
        <v>1</v>
      </c>
      <c r="AQ2882" t="s">
        <v>177</v>
      </c>
      <c r="BB2882" s="7" t="s">
        <v>16795</v>
      </c>
      <c r="BC2882" s="7" t="s">
        <v>117</v>
      </c>
      <c r="BD2882" s="7" t="s">
        <v>52</v>
      </c>
      <c r="BE2882" s="7">
        <v>98374</v>
      </c>
      <c r="BF2882" s="7" t="s">
        <v>16796</v>
      </c>
      <c r="BG2882" s="7">
        <v>5468.16</v>
      </c>
      <c r="BH2882" s="7">
        <v>0</v>
      </c>
      <c r="BI2882">
        <v>4507.45</v>
      </c>
      <c r="BJ2882">
        <v>0</v>
      </c>
      <c r="BK2882">
        <v>0</v>
      </c>
      <c r="BL2882">
        <v>0</v>
      </c>
      <c r="BO2882" t="s">
        <v>16797</v>
      </c>
      <c r="BP2882">
        <v>9598</v>
      </c>
      <c r="BQ2882">
        <v>3784</v>
      </c>
      <c r="BR2882">
        <v>4210</v>
      </c>
      <c r="BS2882">
        <v>5668</v>
      </c>
      <c r="BU2882" t="s">
        <v>16798</v>
      </c>
      <c r="BV2882" t="s">
        <v>4695</v>
      </c>
      <c r="BX2882">
        <v>44149.058171296296</v>
      </c>
    </row>
    <row r="2883" spans="1:76" x14ac:dyDescent="0.25">
      <c r="A2883" t="s">
        <v>16799</v>
      </c>
      <c r="B2883" t="s">
        <v>14683</v>
      </c>
      <c r="C2883" t="s">
        <v>46</v>
      </c>
      <c r="D2883">
        <v>42418</v>
      </c>
      <c r="E2883" s="1"/>
      <c r="I2883">
        <v>42418</v>
      </c>
      <c r="J2883">
        <v>2016</v>
      </c>
      <c r="K2883" t="s">
        <v>85</v>
      </c>
      <c r="L2883" t="s">
        <v>14684</v>
      </c>
      <c r="N2883" t="s">
        <v>1539</v>
      </c>
      <c r="O2883" t="s">
        <v>4296</v>
      </c>
      <c r="P2883" t="s">
        <v>562</v>
      </c>
      <c r="Q2883" t="s">
        <v>52</v>
      </c>
      <c r="R2883">
        <v>98637</v>
      </c>
      <c r="S2883" t="s">
        <v>14685</v>
      </c>
      <c r="T2883" t="s">
        <v>14685</v>
      </c>
      <c r="U2883" t="s">
        <v>14686</v>
      </c>
      <c r="V2883" t="s">
        <v>4807</v>
      </c>
      <c r="W2883">
        <v>23</v>
      </c>
      <c r="X2883" t="s">
        <v>5526</v>
      </c>
      <c r="Y2883">
        <v>3841</v>
      </c>
      <c r="Z2883" t="s">
        <v>562</v>
      </c>
      <c r="AA2883" t="s">
        <v>4785</v>
      </c>
      <c r="AB2883">
        <v>13529</v>
      </c>
      <c r="AC2883" t="s">
        <v>146</v>
      </c>
      <c r="AD2883" t="s">
        <v>4690</v>
      </c>
      <c r="AE2883" t="s">
        <v>107</v>
      </c>
      <c r="AF2883" t="s">
        <v>107</v>
      </c>
      <c r="AI2883" s="1"/>
      <c r="AJ2883" t="s">
        <v>72</v>
      </c>
      <c r="AK2883" t="s">
        <v>4691</v>
      </c>
      <c r="AL2883">
        <v>42682</v>
      </c>
      <c r="AM2883" t="s">
        <v>4878</v>
      </c>
      <c r="AN2883" t="b">
        <v>1</v>
      </c>
      <c r="AQ2883" t="s">
        <v>60</v>
      </c>
      <c r="AR2883" t="s">
        <v>61</v>
      </c>
      <c r="BB2883" s="7" t="s">
        <v>1354</v>
      </c>
      <c r="BC2883" s="7" t="s">
        <v>773</v>
      </c>
      <c r="BD2883" s="7" t="s">
        <v>52</v>
      </c>
      <c r="BE2883" s="7">
        <v>98577</v>
      </c>
      <c r="BF2883" s="7" t="s">
        <v>16800</v>
      </c>
      <c r="BO2883" t="s">
        <v>16801</v>
      </c>
      <c r="BP2883">
        <v>21594</v>
      </c>
      <c r="BQ2883">
        <v>4001</v>
      </c>
      <c r="BR2883">
        <v>4536</v>
      </c>
      <c r="BU2883" t="s">
        <v>16802</v>
      </c>
      <c r="BV2883" t="s">
        <v>4695</v>
      </c>
      <c r="BX2883">
        <v>43597.972546296296</v>
      </c>
    </row>
    <row r="2884" spans="1:76" x14ac:dyDescent="0.25">
      <c r="A2884" t="s">
        <v>16803</v>
      </c>
      <c r="B2884" t="s">
        <v>2364</v>
      </c>
      <c r="C2884" t="s">
        <v>46</v>
      </c>
      <c r="D2884">
        <v>42408</v>
      </c>
      <c r="E2884" s="1"/>
      <c r="H2884" t="s">
        <v>47</v>
      </c>
      <c r="I2884">
        <v>42408</v>
      </c>
      <c r="J2884">
        <v>2016</v>
      </c>
      <c r="K2884" t="s">
        <v>85</v>
      </c>
      <c r="L2884" t="s">
        <v>13370</v>
      </c>
      <c r="N2884" t="s">
        <v>83</v>
      </c>
      <c r="O2884" t="s">
        <v>101</v>
      </c>
      <c r="P2884" t="s">
        <v>68</v>
      </c>
      <c r="Q2884" t="s">
        <v>52</v>
      </c>
      <c r="R2884">
        <v>98109</v>
      </c>
      <c r="S2884" t="s">
        <v>2365</v>
      </c>
      <c r="T2884" t="s">
        <v>14771</v>
      </c>
      <c r="U2884" t="s">
        <v>5120</v>
      </c>
      <c r="V2884" t="s">
        <v>54</v>
      </c>
      <c r="W2884">
        <v>13</v>
      </c>
      <c r="X2884" t="s">
        <v>654</v>
      </c>
      <c r="Y2884">
        <v>4864</v>
      </c>
      <c r="Z2884" t="s">
        <v>68</v>
      </c>
      <c r="AA2884" t="s">
        <v>57</v>
      </c>
      <c r="AC2884" t="s">
        <v>146</v>
      </c>
      <c r="AD2884" t="s">
        <v>4690</v>
      </c>
      <c r="AE2884" t="s">
        <v>107</v>
      </c>
      <c r="AF2884" t="s">
        <v>107</v>
      </c>
      <c r="AI2884" s="1"/>
      <c r="AJ2884" t="s">
        <v>72</v>
      </c>
      <c r="AK2884" t="s">
        <v>4691</v>
      </c>
      <c r="AL2884">
        <v>42682</v>
      </c>
      <c r="AM2884" t="s">
        <v>4692</v>
      </c>
      <c r="AN2884" t="b">
        <v>1</v>
      </c>
      <c r="AQ2884" t="s">
        <v>60</v>
      </c>
      <c r="AR2884" t="s">
        <v>61</v>
      </c>
      <c r="AS2884" t="s">
        <v>100</v>
      </c>
      <c r="BB2884" s="7" t="s">
        <v>83</v>
      </c>
      <c r="BC2884" s="7" t="s">
        <v>101</v>
      </c>
      <c r="BD2884" s="7" t="s">
        <v>52</v>
      </c>
      <c r="BE2884" s="7">
        <v>98109</v>
      </c>
      <c r="BF2884" s="7" t="s">
        <v>5120</v>
      </c>
      <c r="BG2884" s="7">
        <v>178697.79</v>
      </c>
      <c r="BH2884" s="7">
        <v>0</v>
      </c>
      <c r="BI2884">
        <v>165928.31</v>
      </c>
      <c r="BJ2884">
        <v>0</v>
      </c>
      <c r="BK2884">
        <v>0</v>
      </c>
      <c r="BL2884">
        <v>8557.25</v>
      </c>
      <c r="BM2884">
        <v>918.48</v>
      </c>
      <c r="BN2884">
        <v>0</v>
      </c>
      <c r="BO2884" t="s">
        <v>16804</v>
      </c>
      <c r="BP2884">
        <v>11873</v>
      </c>
      <c r="BQ2884">
        <v>30402</v>
      </c>
      <c r="BR2884">
        <v>4102</v>
      </c>
      <c r="BS2884">
        <v>5777</v>
      </c>
      <c r="BT2884">
        <v>43</v>
      </c>
      <c r="BU2884" t="s">
        <v>5009</v>
      </c>
      <c r="BV2884" t="s">
        <v>4695</v>
      </c>
      <c r="BX2884">
        <v>44149.062893518516</v>
      </c>
    </row>
    <row r="2885" spans="1:76" x14ac:dyDescent="0.25">
      <c r="A2885" t="s">
        <v>16805</v>
      </c>
      <c r="B2885" t="s">
        <v>1504</v>
      </c>
      <c r="C2885" t="s">
        <v>46</v>
      </c>
      <c r="D2885">
        <v>42389</v>
      </c>
      <c r="E2885" s="1"/>
      <c r="H2885" t="s">
        <v>47</v>
      </c>
      <c r="I2885">
        <v>42389</v>
      </c>
      <c r="J2885">
        <v>2016</v>
      </c>
      <c r="K2885" t="s">
        <v>77</v>
      </c>
      <c r="L2885" t="s">
        <v>16806</v>
      </c>
      <c r="N2885" t="s">
        <v>1505</v>
      </c>
      <c r="O2885" t="s">
        <v>154</v>
      </c>
      <c r="P2885" t="s">
        <v>155</v>
      </c>
      <c r="Q2885" t="s">
        <v>52</v>
      </c>
      <c r="R2885">
        <v>98507</v>
      </c>
      <c r="S2885" t="s">
        <v>1506</v>
      </c>
      <c r="T2885" t="s">
        <v>16807</v>
      </c>
      <c r="U2885" t="s">
        <v>16808</v>
      </c>
      <c r="V2885" t="s">
        <v>54</v>
      </c>
      <c r="W2885">
        <v>13</v>
      </c>
      <c r="X2885" t="s">
        <v>157</v>
      </c>
      <c r="Y2885">
        <v>4821</v>
      </c>
      <c r="Z2885" t="s">
        <v>155</v>
      </c>
      <c r="AA2885" t="s">
        <v>57</v>
      </c>
      <c r="AC2885" t="s">
        <v>146</v>
      </c>
      <c r="AD2885" t="s">
        <v>4690</v>
      </c>
      <c r="AE2885" t="s">
        <v>107</v>
      </c>
      <c r="AF2885" t="s">
        <v>107</v>
      </c>
      <c r="AI2885" s="1"/>
      <c r="AJ2885" t="s">
        <v>72</v>
      </c>
      <c r="AK2885" t="s">
        <v>4691</v>
      </c>
      <c r="AL2885">
        <v>42682</v>
      </c>
      <c r="AM2885" t="s">
        <v>4692</v>
      </c>
      <c r="AN2885" t="b">
        <v>1</v>
      </c>
      <c r="BB2885" s="7" t="s">
        <v>1507</v>
      </c>
      <c r="BC2885" s="7" t="s">
        <v>912</v>
      </c>
      <c r="BD2885" s="7" t="s">
        <v>52</v>
      </c>
      <c r="BE2885" s="7">
        <v>98501</v>
      </c>
      <c r="BF2885" s="7" t="s">
        <v>16809</v>
      </c>
      <c r="BG2885" s="7">
        <v>1983.98</v>
      </c>
      <c r="BH2885" s="7">
        <v>0</v>
      </c>
      <c r="BI2885">
        <v>1983.98</v>
      </c>
      <c r="BJ2885">
        <v>0</v>
      </c>
      <c r="BK2885">
        <v>0</v>
      </c>
      <c r="BL2885">
        <v>0</v>
      </c>
      <c r="BO2885" t="s">
        <v>16810</v>
      </c>
      <c r="BP2885">
        <v>14320</v>
      </c>
      <c r="BQ2885">
        <v>2705</v>
      </c>
      <c r="BR2885">
        <v>4679</v>
      </c>
      <c r="BS2885">
        <v>5887</v>
      </c>
      <c r="BT2885">
        <v>22</v>
      </c>
      <c r="BU2885" t="s">
        <v>16811</v>
      </c>
      <c r="BV2885" t="s">
        <v>4695</v>
      </c>
      <c r="BX2885">
        <v>44149.066886574074</v>
      </c>
    </row>
    <row r="2886" spans="1:76" x14ac:dyDescent="0.25">
      <c r="A2886" t="s">
        <v>16812</v>
      </c>
      <c r="B2886" t="s">
        <v>779</v>
      </c>
      <c r="C2886" t="s">
        <v>46</v>
      </c>
      <c r="D2886">
        <v>42375</v>
      </c>
      <c r="E2886" s="1"/>
      <c r="H2886" t="s">
        <v>47</v>
      </c>
      <c r="I2886">
        <v>42375</v>
      </c>
      <c r="J2886">
        <v>2016</v>
      </c>
      <c r="K2886" t="s">
        <v>85</v>
      </c>
      <c r="L2886" t="s">
        <v>11856</v>
      </c>
      <c r="N2886" t="s">
        <v>780</v>
      </c>
      <c r="O2886" t="s">
        <v>105</v>
      </c>
      <c r="P2886" t="s">
        <v>105</v>
      </c>
      <c r="Q2886" t="s">
        <v>52</v>
      </c>
      <c r="R2886">
        <v>99210</v>
      </c>
      <c r="S2886" t="s">
        <v>11857</v>
      </c>
      <c r="T2886" t="s">
        <v>11857</v>
      </c>
      <c r="U2886" t="s">
        <v>16813</v>
      </c>
      <c r="V2886" t="s">
        <v>54</v>
      </c>
      <c r="W2886">
        <v>13</v>
      </c>
      <c r="X2886" t="s">
        <v>260</v>
      </c>
      <c r="Y2886">
        <v>4783</v>
      </c>
      <c r="Z2886" t="s">
        <v>105</v>
      </c>
      <c r="AA2886" t="s">
        <v>57</v>
      </c>
      <c r="AC2886" t="s">
        <v>146</v>
      </c>
      <c r="AD2886" t="s">
        <v>4690</v>
      </c>
      <c r="AE2886" t="s">
        <v>107</v>
      </c>
      <c r="AF2886" t="s">
        <v>107</v>
      </c>
      <c r="AI2886" s="1"/>
      <c r="AJ2886" t="s">
        <v>72</v>
      </c>
      <c r="AK2886" t="s">
        <v>4691</v>
      </c>
      <c r="AL2886">
        <v>42682</v>
      </c>
      <c r="AM2886" t="s">
        <v>4692</v>
      </c>
      <c r="AN2886" t="b">
        <v>1</v>
      </c>
      <c r="AQ2886" t="s">
        <v>60</v>
      </c>
      <c r="AR2886" t="s">
        <v>61</v>
      </c>
      <c r="AS2886" t="s">
        <v>62</v>
      </c>
      <c r="BB2886" s="7" t="s">
        <v>2012</v>
      </c>
      <c r="BC2886" s="7" t="s">
        <v>105</v>
      </c>
      <c r="BD2886" s="7" t="s">
        <v>52</v>
      </c>
      <c r="BE2886" s="7">
        <v>99204</v>
      </c>
      <c r="BF2886" s="7" t="s">
        <v>16814</v>
      </c>
      <c r="BG2886" s="7">
        <v>128209.99</v>
      </c>
      <c r="BH2886" s="7">
        <v>11661.05</v>
      </c>
      <c r="BI2886">
        <v>114033.11</v>
      </c>
      <c r="BJ2886">
        <v>0</v>
      </c>
      <c r="BK2886">
        <v>0</v>
      </c>
      <c r="BL2886">
        <v>0</v>
      </c>
      <c r="BM2886">
        <v>173.98</v>
      </c>
      <c r="BN2886">
        <v>0</v>
      </c>
      <c r="BO2886" t="s">
        <v>16815</v>
      </c>
      <c r="BP2886">
        <v>14548</v>
      </c>
      <c r="BQ2886">
        <v>230</v>
      </c>
      <c r="BR2886">
        <v>4660</v>
      </c>
      <c r="BS2886">
        <v>5901</v>
      </c>
      <c r="BT2886">
        <v>3</v>
      </c>
      <c r="BU2886" t="s">
        <v>8039</v>
      </c>
      <c r="BV2886" t="s">
        <v>4695</v>
      </c>
      <c r="BX2886">
        <v>44149.067245370374</v>
      </c>
    </row>
    <row r="2887" spans="1:76" x14ac:dyDescent="0.25">
      <c r="A2887" t="s">
        <v>16816</v>
      </c>
      <c r="B2887" t="s">
        <v>1681</v>
      </c>
      <c r="C2887" t="s">
        <v>46</v>
      </c>
      <c r="D2887">
        <v>42273</v>
      </c>
      <c r="E2887" s="1"/>
      <c r="H2887" t="s">
        <v>47</v>
      </c>
      <c r="I2887">
        <v>42273</v>
      </c>
      <c r="J2887">
        <v>2016</v>
      </c>
      <c r="K2887" t="s">
        <v>85</v>
      </c>
      <c r="L2887" t="s">
        <v>16817</v>
      </c>
      <c r="N2887" t="s">
        <v>2540</v>
      </c>
      <c r="O2887" t="s">
        <v>154</v>
      </c>
      <c r="P2887" t="s">
        <v>155</v>
      </c>
      <c r="Q2887" t="s">
        <v>52</v>
      </c>
      <c r="R2887">
        <v>98501</v>
      </c>
      <c r="S2887" t="s">
        <v>16818</v>
      </c>
      <c r="T2887" t="s">
        <v>16819</v>
      </c>
      <c r="U2887" t="s">
        <v>16820</v>
      </c>
      <c r="V2887" t="s">
        <v>54</v>
      </c>
      <c r="W2887">
        <v>13</v>
      </c>
      <c r="X2887" t="s">
        <v>157</v>
      </c>
      <c r="Y2887">
        <v>4821</v>
      </c>
      <c r="Z2887" t="s">
        <v>155</v>
      </c>
      <c r="AA2887" t="s">
        <v>57</v>
      </c>
      <c r="AC2887" t="s">
        <v>146</v>
      </c>
      <c r="AD2887" t="s">
        <v>4690</v>
      </c>
      <c r="AE2887" t="s">
        <v>107</v>
      </c>
      <c r="AF2887" t="s">
        <v>107</v>
      </c>
      <c r="AI2887" s="1"/>
      <c r="AJ2887" t="s">
        <v>72</v>
      </c>
      <c r="AK2887" t="s">
        <v>4691</v>
      </c>
      <c r="AL2887">
        <v>42682</v>
      </c>
      <c r="AM2887" t="s">
        <v>4692</v>
      </c>
      <c r="AN2887" t="b">
        <v>1</v>
      </c>
      <c r="AQ2887" t="s">
        <v>177</v>
      </c>
      <c r="BB2887" s="7" t="s">
        <v>2540</v>
      </c>
      <c r="BC2887" s="7" t="s">
        <v>154</v>
      </c>
      <c r="BD2887" s="7" t="s">
        <v>52</v>
      </c>
      <c r="BE2887" s="7">
        <v>98501</v>
      </c>
      <c r="BF2887" s="7" t="s">
        <v>16820</v>
      </c>
      <c r="BG2887" s="7">
        <v>4012</v>
      </c>
      <c r="BH2887" s="7">
        <v>0</v>
      </c>
      <c r="BI2887">
        <v>3153.08</v>
      </c>
      <c r="BJ2887">
        <v>2000</v>
      </c>
      <c r="BK2887">
        <v>0</v>
      </c>
      <c r="BL2887">
        <v>0</v>
      </c>
      <c r="BO2887" t="s">
        <v>16821</v>
      </c>
      <c r="BP2887">
        <v>5402</v>
      </c>
      <c r="BQ2887">
        <v>3904</v>
      </c>
      <c r="BR2887">
        <v>4392</v>
      </c>
      <c r="BS2887">
        <v>5481</v>
      </c>
      <c r="BT2887">
        <v>22</v>
      </c>
      <c r="BU2887" t="s">
        <v>16822</v>
      </c>
      <c r="BV2887" t="s">
        <v>4695</v>
      </c>
      <c r="BX2887">
        <v>44149.048472222225</v>
      </c>
    </row>
    <row r="2888" spans="1:76" x14ac:dyDescent="0.25">
      <c r="A2888" t="s">
        <v>16823</v>
      </c>
      <c r="B2888" t="s">
        <v>234</v>
      </c>
      <c r="C2888" t="s">
        <v>46</v>
      </c>
      <c r="D2888">
        <v>42210</v>
      </c>
      <c r="E2888" s="1"/>
      <c r="H2888" t="s">
        <v>47</v>
      </c>
      <c r="I2888">
        <v>42210</v>
      </c>
      <c r="J2888">
        <v>2016</v>
      </c>
      <c r="K2888" t="s">
        <v>85</v>
      </c>
      <c r="L2888" t="s">
        <v>6362</v>
      </c>
      <c r="N2888" t="s">
        <v>1282</v>
      </c>
      <c r="O2888" t="s">
        <v>143</v>
      </c>
      <c r="P2888" t="s">
        <v>115</v>
      </c>
      <c r="Q2888" t="s">
        <v>52</v>
      </c>
      <c r="R2888">
        <v>98444</v>
      </c>
      <c r="S2888" t="s">
        <v>236</v>
      </c>
      <c r="T2888" t="s">
        <v>6363</v>
      </c>
      <c r="U2888" t="s">
        <v>6364</v>
      </c>
      <c r="V2888" t="s">
        <v>54</v>
      </c>
      <c r="W2888">
        <v>13</v>
      </c>
      <c r="X2888" t="s">
        <v>237</v>
      </c>
      <c r="Y2888">
        <v>4835</v>
      </c>
      <c r="Z2888" t="s">
        <v>115</v>
      </c>
      <c r="AA2888" t="s">
        <v>57</v>
      </c>
      <c r="AC2888" t="s">
        <v>146</v>
      </c>
      <c r="AD2888" t="s">
        <v>4690</v>
      </c>
      <c r="AE2888" t="s">
        <v>107</v>
      </c>
      <c r="AF2888" t="s">
        <v>107</v>
      </c>
      <c r="AI2888" s="1"/>
      <c r="AJ2888" t="s">
        <v>72</v>
      </c>
      <c r="AK2888" t="s">
        <v>4691</v>
      </c>
      <c r="AL2888">
        <v>42682</v>
      </c>
      <c r="AM2888" t="s">
        <v>4692</v>
      </c>
      <c r="AN2888" t="b">
        <v>1</v>
      </c>
      <c r="AQ2888" t="s">
        <v>60</v>
      </c>
      <c r="AR2888" t="s">
        <v>61</v>
      </c>
      <c r="AS2888" t="s">
        <v>62</v>
      </c>
      <c r="BB2888" s="7" t="s">
        <v>1282</v>
      </c>
      <c r="BC2888" s="7" t="s">
        <v>143</v>
      </c>
      <c r="BD2888" s="7" t="s">
        <v>52</v>
      </c>
      <c r="BE2888" s="7">
        <v>98444</v>
      </c>
      <c r="BF2888" s="7" t="s">
        <v>6364</v>
      </c>
      <c r="BG2888" s="7">
        <v>108773.18</v>
      </c>
      <c r="BH2888" s="7">
        <v>100</v>
      </c>
      <c r="BI2888">
        <v>107702.18</v>
      </c>
      <c r="BJ2888">
        <v>0</v>
      </c>
      <c r="BK2888">
        <v>0</v>
      </c>
      <c r="BL2888">
        <v>0</v>
      </c>
      <c r="BM2888">
        <v>10995.44</v>
      </c>
      <c r="BN2888">
        <v>0</v>
      </c>
      <c r="BO2888" t="s">
        <v>16824</v>
      </c>
      <c r="BP2888">
        <v>10391</v>
      </c>
      <c r="BQ2888">
        <v>43</v>
      </c>
      <c r="BR2888">
        <v>4172</v>
      </c>
      <c r="BS2888">
        <v>5712</v>
      </c>
      <c r="BT2888">
        <v>29</v>
      </c>
      <c r="BU2888" t="s">
        <v>6366</v>
      </c>
      <c r="BV2888" t="s">
        <v>4695</v>
      </c>
      <c r="BX2888">
        <v>44149.060416666667</v>
      </c>
    </row>
    <row r="2889" spans="1:76" x14ac:dyDescent="0.25">
      <c r="A2889" t="s">
        <v>16825</v>
      </c>
      <c r="B2889" t="s">
        <v>508</v>
      </c>
      <c r="C2889" t="s">
        <v>46</v>
      </c>
      <c r="D2889">
        <v>42037</v>
      </c>
      <c r="E2889" s="1"/>
      <c r="H2889" t="s">
        <v>47</v>
      </c>
      <c r="I2889">
        <v>42037</v>
      </c>
      <c r="J2889">
        <v>2016</v>
      </c>
      <c r="K2889" t="s">
        <v>85</v>
      </c>
      <c r="L2889" t="s">
        <v>5643</v>
      </c>
      <c r="N2889" t="s">
        <v>510</v>
      </c>
      <c r="O2889" t="s">
        <v>375</v>
      </c>
      <c r="P2889" t="s">
        <v>68</v>
      </c>
      <c r="Q2889" t="s">
        <v>52</v>
      </c>
      <c r="R2889">
        <v>98040</v>
      </c>
      <c r="S2889" t="s">
        <v>511</v>
      </c>
      <c r="T2889" t="s">
        <v>5644</v>
      </c>
      <c r="U2889" t="s">
        <v>5645</v>
      </c>
      <c r="V2889" t="s">
        <v>54</v>
      </c>
      <c r="W2889">
        <v>13</v>
      </c>
      <c r="X2889" t="s">
        <v>377</v>
      </c>
      <c r="Y2889">
        <v>4860</v>
      </c>
      <c r="Z2889" t="s">
        <v>68</v>
      </c>
      <c r="AA2889" t="s">
        <v>57</v>
      </c>
      <c r="AC2889" t="s">
        <v>146</v>
      </c>
      <c r="AD2889" t="s">
        <v>4690</v>
      </c>
      <c r="AE2889" t="s">
        <v>107</v>
      </c>
      <c r="AF2889" t="s">
        <v>107</v>
      </c>
      <c r="AI2889" s="1"/>
      <c r="AJ2889" t="s">
        <v>72</v>
      </c>
      <c r="AK2889" t="s">
        <v>4691</v>
      </c>
      <c r="AL2889">
        <v>42682</v>
      </c>
      <c r="AM2889" t="s">
        <v>4692</v>
      </c>
      <c r="AN2889" t="b">
        <v>1</v>
      </c>
      <c r="AQ2889" t="s">
        <v>60</v>
      </c>
      <c r="AR2889" t="s">
        <v>61</v>
      </c>
      <c r="AS2889" t="s">
        <v>62</v>
      </c>
      <c r="BB2889" s="7" t="s">
        <v>83</v>
      </c>
      <c r="BC2889" s="7" t="s">
        <v>101</v>
      </c>
      <c r="BD2889" s="7" t="s">
        <v>52</v>
      </c>
      <c r="BE2889" s="7">
        <v>98109</v>
      </c>
      <c r="BF2889" s="7" t="s">
        <v>5120</v>
      </c>
      <c r="BG2889" s="7">
        <v>135176</v>
      </c>
      <c r="BH2889" s="7">
        <v>47747.66</v>
      </c>
      <c r="BI2889">
        <v>166139.29999999999</v>
      </c>
      <c r="BJ2889">
        <v>0</v>
      </c>
      <c r="BK2889">
        <v>0</v>
      </c>
      <c r="BL2889">
        <v>1250</v>
      </c>
      <c r="BM2889">
        <v>10990.64</v>
      </c>
      <c r="BN2889">
        <v>0</v>
      </c>
      <c r="BO2889" t="s">
        <v>16826</v>
      </c>
      <c r="BP2889">
        <v>3744</v>
      </c>
      <c r="BQ2889">
        <v>1800</v>
      </c>
      <c r="BR2889">
        <v>4458</v>
      </c>
      <c r="BS2889">
        <v>5411</v>
      </c>
      <c r="BT2889">
        <v>41</v>
      </c>
      <c r="BU2889" t="s">
        <v>5009</v>
      </c>
      <c r="BV2889" t="s">
        <v>4695</v>
      </c>
      <c r="BX2889">
        <v>44149.046134259261</v>
      </c>
    </row>
    <row r="2890" spans="1:76" x14ac:dyDescent="0.25">
      <c r="A2890" t="s">
        <v>16827</v>
      </c>
      <c r="B2890" t="s">
        <v>549</v>
      </c>
      <c r="C2890" t="s">
        <v>46</v>
      </c>
      <c r="D2890">
        <v>42039</v>
      </c>
      <c r="E2890" s="1"/>
      <c r="H2890" t="s">
        <v>47</v>
      </c>
      <c r="I2890">
        <v>42039</v>
      </c>
      <c r="J2890">
        <v>2016</v>
      </c>
      <c r="K2890" t="s">
        <v>85</v>
      </c>
      <c r="L2890" t="s">
        <v>4882</v>
      </c>
      <c r="N2890" t="s">
        <v>550</v>
      </c>
      <c r="O2890" t="s">
        <v>143</v>
      </c>
      <c r="P2890" t="s">
        <v>115</v>
      </c>
      <c r="Q2890" t="s">
        <v>52</v>
      </c>
      <c r="R2890">
        <v>98401</v>
      </c>
      <c r="S2890" t="s">
        <v>551</v>
      </c>
      <c r="T2890" t="s">
        <v>5636</v>
      </c>
      <c r="U2890" t="s">
        <v>4884</v>
      </c>
      <c r="V2890" t="s">
        <v>54</v>
      </c>
      <c r="W2890">
        <v>13</v>
      </c>
      <c r="X2890" t="s">
        <v>202</v>
      </c>
      <c r="Y2890">
        <v>4831</v>
      </c>
      <c r="Z2890" t="s">
        <v>115</v>
      </c>
      <c r="AA2890" t="s">
        <v>57</v>
      </c>
      <c r="AC2890" t="s">
        <v>146</v>
      </c>
      <c r="AD2890" t="s">
        <v>4690</v>
      </c>
      <c r="AE2890" t="s">
        <v>107</v>
      </c>
      <c r="AF2890" t="s">
        <v>107</v>
      </c>
      <c r="AI2890" s="1"/>
      <c r="AJ2890" t="s">
        <v>72</v>
      </c>
      <c r="AK2890" t="s">
        <v>4691</v>
      </c>
      <c r="AL2890">
        <v>42682</v>
      </c>
      <c r="AM2890" t="s">
        <v>4692</v>
      </c>
      <c r="AN2890" t="b">
        <v>1</v>
      </c>
      <c r="AQ2890" t="s">
        <v>60</v>
      </c>
      <c r="AR2890" t="s">
        <v>150</v>
      </c>
      <c r="AS2890" t="s">
        <v>62</v>
      </c>
      <c r="BB2890" s="7" t="s">
        <v>248</v>
      </c>
      <c r="BC2890" s="7" t="s">
        <v>101</v>
      </c>
      <c r="BD2890" s="7" t="s">
        <v>52</v>
      </c>
      <c r="BE2890" s="7">
        <v>98101</v>
      </c>
      <c r="BG2890" s="7">
        <v>101744.66</v>
      </c>
      <c r="BH2890" s="7">
        <v>3582.6</v>
      </c>
      <c r="BI2890">
        <v>105327.26</v>
      </c>
      <c r="BJ2890">
        <v>0</v>
      </c>
      <c r="BK2890">
        <v>0</v>
      </c>
      <c r="BL2890">
        <v>0</v>
      </c>
      <c r="BM2890">
        <v>814.14</v>
      </c>
      <c r="BN2890">
        <v>0</v>
      </c>
      <c r="BO2890" t="s">
        <v>16828</v>
      </c>
      <c r="BP2890">
        <v>9895</v>
      </c>
      <c r="BQ2890">
        <v>22</v>
      </c>
      <c r="BR2890">
        <v>4194</v>
      </c>
      <c r="BS2890">
        <v>5674</v>
      </c>
      <c r="BT2890">
        <v>27</v>
      </c>
      <c r="BU2890" t="s">
        <v>5938</v>
      </c>
      <c r="BV2890" t="s">
        <v>4695</v>
      </c>
      <c r="BX2890">
        <v>44149.058344907404</v>
      </c>
    </row>
    <row r="2891" spans="1:76" x14ac:dyDescent="0.25">
      <c r="A2891" t="s">
        <v>16829</v>
      </c>
      <c r="B2891" t="s">
        <v>1105</v>
      </c>
      <c r="C2891" t="s">
        <v>46</v>
      </c>
      <c r="D2891">
        <v>42027</v>
      </c>
      <c r="H2891" t="s">
        <v>47</v>
      </c>
      <c r="I2891">
        <v>42027</v>
      </c>
      <c r="J2891">
        <v>2016</v>
      </c>
      <c r="K2891" t="s">
        <v>85</v>
      </c>
      <c r="L2891" t="s">
        <v>11215</v>
      </c>
      <c r="N2891" t="s">
        <v>1106</v>
      </c>
      <c r="O2891" t="s">
        <v>143</v>
      </c>
      <c r="P2891" t="s">
        <v>115</v>
      </c>
      <c r="Q2891" t="s">
        <v>52</v>
      </c>
      <c r="R2891">
        <v>98401</v>
      </c>
      <c r="S2891" t="s">
        <v>1107</v>
      </c>
      <c r="T2891" t="s">
        <v>7154</v>
      </c>
      <c r="U2891" t="s">
        <v>5038</v>
      </c>
      <c r="V2891" t="s">
        <v>54</v>
      </c>
      <c r="W2891">
        <v>13</v>
      </c>
      <c r="X2891" t="s">
        <v>202</v>
      </c>
      <c r="Y2891">
        <v>4831</v>
      </c>
      <c r="Z2891" t="s">
        <v>115</v>
      </c>
      <c r="AA2891" t="s">
        <v>57</v>
      </c>
      <c r="AC2891" t="s">
        <v>146</v>
      </c>
      <c r="AD2891" t="s">
        <v>4690</v>
      </c>
      <c r="AE2891" t="s">
        <v>107</v>
      </c>
      <c r="AF2891" t="s">
        <v>107</v>
      </c>
      <c r="AI2891" s="1"/>
      <c r="AJ2891" t="s">
        <v>72</v>
      </c>
      <c r="AK2891" t="s">
        <v>4691</v>
      </c>
      <c r="AL2891">
        <v>42682</v>
      </c>
      <c r="AM2891" t="s">
        <v>4692</v>
      </c>
      <c r="AN2891" t="b">
        <v>1</v>
      </c>
      <c r="AQ2891" t="s">
        <v>60</v>
      </c>
      <c r="AR2891" t="s">
        <v>150</v>
      </c>
      <c r="AS2891" t="s">
        <v>62</v>
      </c>
      <c r="BB2891" s="7" t="s">
        <v>83</v>
      </c>
      <c r="BC2891" s="7" t="s">
        <v>101</v>
      </c>
      <c r="BD2891" s="7" t="s">
        <v>52</v>
      </c>
      <c r="BE2891" s="7">
        <v>98109</v>
      </c>
      <c r="BF2891" s="7" t="s">
        <v>5120</v>
      </c>
      <c r="BG2891" s="7">
        <v>108721.4</v>
      </c>
      <c r="BH2891" s="7">
        <v>29611.200000000001</v>
      </c>
      <c r="BI2891">
        <v>119460.26</v>
      </c>
      <c r="BJ2891">
        <v>-17200</v>
      </c>
      <c r="BK2891">
        <v>0</v>
      </c>
      <c r="BL2891">
        <v>1250</v>
      </c>
      <c r="BM2891">
        <v>814.14</v>
      </c>
      <c r="BN2891">
        <v>0</v>
      </c>
      <c r="BO2891" t="s">
        <v>16830</v>
      </c>
      <c r="BP2891">
        <v>6116</v>
      </c>
      <c r="BQ2891">
        <v>30397</v>
      </c>
      <c r="BR2891">
        <v>4358</v>
      </c>
      <c r="BS2891">
        <v>5514</v>
      </c>
      <c r="BT2891">
        <v>27</v>
      </c>
      <c r="BU2891" t="s">
        <v>5009</v>
      </c>
      <c r="BV2891" t="s">
        <v>4695</v>
      </c>
      <c r="BX2891">
        <v>44149.049872685187</v>
      </c>
    </row>
    <row r="2892" spans="1:76" x14ac:dyDescent="0.25">
      <c r="A2892" t="s">
        <v>16831</v>
      </c>
      <c r="B2892" t="s">
        <v>1609</v>
      </c>
      <c r="C2892" t="s">
        <v>46</v>
      </c>
      <c r="D2892">
        <v>42027</v>
      </c>
      <c r="E2892" s="1"/>
      <c r="H2892" t="s">
        <v>47</v>
      </c>
      <c r="I2892">
        <v>42027</v>
      </c>
      <c r="J2892">
        <v>2016</v>
      </c>
      <c r="K2892" t="s">
        <v>77</v>
      </c>
      <c r="L2892" t="s">
        <v>5444</v>
      </c>
      <c r="N2892" t="s">
        <v>1611</v>
      </c>
      <c r="O2892" t="s">
        <v>199</v>
      </c>
      <c r="P2892" t="s">
        <v>68</v>
      </c>
      <c r="Q2892" t="s">
        <v>52</v>
      </c>
      <c r="R2892">
        <v>98290</v>
      </c>
      <c r="S2892" t="s">
        <v>5445</v>
      </c>
      <c r="T2892" t="s">
        <v>5445</v>
      </c>
      <c r="U2892" t="s">
        <v>5446</v>
      </c>
      <c r="V2892" t="s">
        <v>54</v>
      </c>
      <c r="W2892">
        <v>13</v>
      </c>
      <c r="X2892" t="s">
        <v>759</v>
      </c>
      <c r="Y2892">
        <v>4866</v>
      </c>
      <c r="Z2892" t="s">
        <v>68</v>
      </c>
      <c r="AA2892" t="s">
        <v>57</v>
      </c>
      <c r="AC2892" t="s">
        <v>146</v>
      </c>
      <c r="AD2892" t="s">
        <v>4690</v>
      </c>
      <c r="AE2892" t="s">
        <v>107</v>
      </c>
      <c r="AF2892" t="s">
        <v>107</v>
      </c>
      <c r="AI2892" s="1"/>
      <c r="AJ2892" t="s">
        <v>72</v>
      </c>
      <c r="AK2892" t="s">
        <v>4691</v>
      </c>
      <c r="AL2892">
        <v>42682</v>
      </c>
      <c r="AM2892" t="s">
        <v>4692</v>
      </c>
      <c r="AN2892" t="b">
        <v>1</v>
      </c>
      <c r="BB2892" s="7" t="s">
        <v>83</v>
      </c>
      <c r="BC2892" s="7" t="s">
        <v>101</v>
      </c>
      <c r="BD2892" s="7" t="s">
        <v>52</v>
      </c>
      <c r="BE2892" s="7">
        <v>98109</v>
      </c>
      <c r="BF2892" s="7" t="s">
        <v>5120</v>
      </c>
      <c r="BG2892" s="7">
        <v>21150</v>
      </c>
      <c r="BH2892" s="7">
        <v>3748.78</v>
      </c>
      <c r="BI2892">
        <v>24588.38</v>
      </c>
      <c r="BJ2892">
        <v>0</v>
      </c>
      <c r="BK2892">
        <v>0</v>
      </c>
      <c r="BL2892">
        <v>0</v>
      </c>
      <c r="BO2892" t="s">
        <v>16832</v>
      </c>
      <c r="BP2892">
        <v>5334</v>
      </c>
      <c r="BQ2892">
        <v>26165</v>
      </c>
      <c r="BR2892">
        <v>4396</v>
      </c>
      <c r="BS2892">
        <v>5470</v>
      </c>
      <c r="BT2892">
        <v>44</v>
      </c>
      <c r="BU2892" t="s">
        <v>5009</v>
      </c>
      <c r="BV2892" t="s">
        <v>4695</v>
      </c>
      <c r="BX2892">
        <v>44149.048182870371</v>
      </c>
    </row>
    <row r="2893" spans="1:76" x14ac:dyDescent="0.25">
      <c r="A2893" t="s">
        <v>16833</v>
      </c>
      <c r="B2893" t="s">
        <v>325</v>
      </c>
      <c r="C2893" t="s">
        <v>46</v>
      </c>
      <c r="D2893">
        <v>42020</v>
      </c>
      <c r="E2893" s="1"/>
      <c r="H2893" t="s">
        <v>47</v>
      </c>
      <c r="I2893">
        <v>42020</v>
      </c>
      <c r="J2893">
        <v>2016</v>
      </c>
      <c r="K2893" t="s">
        <v>85</v>
      </c>
      <c r="L2893" t="s">
        <v>11115</v>
      </c>
      <c r="N2893" t="s">
        <v>326</v>
      </c>
      <c r="O2893" t="s">
        <v>327</v>
      </c>
      <c r="P2893" t="s">
        <v>111</v>
      </c>
      <c r="Q2893" t="s">
        <v>52</v>
      </c>
      <c r="R2893">
        <v>98370</v>
      </c>
      <c r="S2893" t="s">
        <v>328</v>
      </c>
      <c r="T2893" t="s">
        <v>9587</v>
      </c>
      <c r="U2893" t="s">
        <v>13143</v>
      </c>
      <c r="V2893" t="s">
        <v>54</v>
      </c>
      <c r="W2893">
        <v>13</v>
      </c>
      <c r="X2893" t="s">
        <v>329</v>
      </c>
      <c r="Y2893">
        <v>3558</v>
      </c>
      <c r="Z2893" t="s">
        <v>111</v>
      </c>
      <c r="AA2893" t="s">
        <v>57</v>
      </c>
      <c r="AC2893" t="s">
        <v>146</v>
      </c>
      <c r="AD2893" t="s">
        <v>4690</v>
      </c>
      <c r="AE2893" t="s">
        <v>107</v>
      </c>
      <c r="AF2893" t="s">
        <v>107</v>
      </c>
      <c r="AI2893" s="1"/>
      <c r="AJ2893" t="s">
        <v>72</v>
      </c>
      <c r="AK2893" t="s">
        <v>4691</v>
      </c>
      <c r="AL2893">
        <v>42682</v>
      </c>
      <c r="AM2893" t="s">
        <v>4692</v>
      </c>
      <c r="AN2893" t="b">
        <v>1</v>
      </c>
      <c r="AQ2893" t="s">
        <v>60</v>
      </c>
      <c r="AR2893" t="s">
        <v>61</v>
      </c>
      <c r="AS2893" t="s">
        <v>62</v>
      </c>
      <c r="BB2893" s="7" t="s">
        <v>326</v>
      </c>
      <c r="BC2893" s="7" t="s">
        <v>327</v>
      </c>
      <c r="BD2893" s="7" t="s">
        <v>52</v>
      </c>
      <c r="BE2893" s="7">
        <v>98370</v>
      </c>
      <c r="BG2893" s="7">
        <v>95673</v>
      </c>
      <c r="BH2893" s="7">
        <v>2133.73</v>
      </c>
      <c r="BI2893">
        <v>75010.070000000007</v>
      </c>
      <c r="BJ2893">
        <v>0</v>
      </c>
      <c r="BK2893">
        <v>0</v>
      </c>
      <c r="BL2893">
        <v>0</v>
      </c>
      <c r="BM2893">
        <v>814.14</v>
      </c>
      <c r="BN2893">
        <v>0</v>
      </c>
      <c r="BO2893" t="s">
        <v>16834</v>
      </c>
      <c r="BP2893">
        <v>612</v>
      </c>
      <c r="BQ2893">
        <v>227</v>
      </c>
      <c r="BR2893">
        <v>4694</v>
      </c>
      <c r="BS2893">
        <v>5269</v>
      </c>
      <c r="BT2893">
        <v>23</v>
      </c>
      <c r="BU2893" t="s">
        <v>7873</v>
      </c>
      <c r="BV2893" t="s">
        <v>4695</v>
      </c>
      <c r="BX2893">
        <v>44149.039386574077</v>
      </c>
    </row>
    <row r="2894" spans="1:76" x14ac:dyDescent="0.25">
      <c r="A2894" t="s">
        <v>16835</v>
      </c>
      <c r="B2894" t="s">
        <v>1082</v>
      </c>
      <c r="C2894" t="s">
        <v>46</v>
      </c>
      <c r="D2894">
        <v>42008</v>
      </c>
      <c r="E2894" s="1"/>
      <c r="H2894" t="s">
        <v>47</v>
      </c>
      <c r="I2894">
        <v>42008</v>
      </c>
      <c r="J2894">
        <v>2016</v>
      </c>
      <c r="K2894" t="s">
        <v>85</v>
      </c>
      <c r="L2894" t="s">
        <v>6540</v>
      </c>
      <c r="N2894" t="s">
        <v>1083</v>
      </c>
      <c r="O2894" t="s">
        <v>105</v>
      </c>
      <c r="P2894" t="s">
        <v>105</v>
      </c>
      <c r="Q2894" t="s">
        <v>52</v>
      </c>
      <c r="R2894" t="s">
        <v>6541</v>
      </c>
      <c r="S2894" t="s">
        <v>2773</v>
      </c>
      <c r="T2894" t="s">
        <v>4702</v>
      </c>
      <c r="U2894" t="s">
        <v>16836</v>
      </c>
      <c r="V2894" t="s">
        <v>54</v>
      </c>
      <c r="W2894">
        <v>13</v>
      </c>
      <c r="X2894" t="s">
        <v>260</v>
      </c>
      <c r="Y2894">
        <v>4783</v>
      </c>
      <c r="Z2894" t="s">
        <v>105</v>
      </c>
      <c r="AA2894" t="s">
        <v>57</v>
      </c>
      <c r="AC2894" t="s">
        <v>146</v>
      </c>
      <c r="AD2894" t="s">
        <v>4690</v>
      </c>
      <c r="AE2894" t="s">
        <v>107</v>
      </c>
      <c r="AF2894" t="s">
        <v>107</v>
      </c>
      <c r="AI2894" s="1"/>
      <c r="AJ2894" t="s">
        <v>72</v>
      </c>
      <c r="AK2894" t="s">
        <v>4691</v>
      </c>
      <c r="AL2894">
        <v>42682</v>
      </c>
      <c r="AM2894" t="s">
        <v>4692</v>
      </c>
      <c r="AN2894" t="b">
        <v>1</v>
      </c>
      <c r="AQ2894" t="s">
        <v>60</v>
      </c>
      <c r="AR2894" t="s">
        <v>61</v>
      </c>
      <c r="AS2894" t="s">
        <v>62</v>
      </c>
      <c r="BB2894" s="7" t="s">
        <v>1800</v>
      </c>
      <c r="BC2894" s="7" t="s">
        <v>105</v>
      </c>
      <c r="BD2894" s="7" t="s">
        <v>52</v>
      </c>
      <c r="BE2894" s="7">
        <v>99223</v>
      </c>
      <c r="BF2894" s="7" t="s">
        <v>4704</v>
      </c>
      <c r="BG2894" s="7">
        <v>136188.5</v>
      </c>
      <c r="BH2894" s="7">
        <v>1000</v>
      </c>
      <c r="BI2894">
        <v>137188.5</v>
      </c>
      <c r="BJ2894">
        <v>0</v>
      </c>
      <c r="BK2894">
        <v>0</v>
      </c>
      <c r="BL2894">
        <v>0</v>
      </c>
      <c r="BM2894">
        <v>814.14</v>
      </c>
      <c r="BN2894">
        <v>0</v>
      </c>
      <c r="BO2894" t="s">
        <v>16837</v>
      </c>
      <c r="BP2894">
        <v>16214</v>
      </c>
      <c r="BQ2894">
        <v>841</v>
      </c>
      <c r="BR2894">
        <v>4565</v>
      </c>
      <c r="BS2894">
        <v>6023</v>
      </c>
      <c r="BT2894">
        <v>3</v>
      </c>
      <c r="BU2894" t="s">
        <v>5599</v>
      </c>
      <c r="BV2894" t="s">
        <v>4695</v>
      </c>
      <c r="BX2894">
        <v>44149.071689814817</v>
      </c>
    </row>
    <row r="2895" spans="1:76" x14ac:dyDescent="0.25">
      <c r="A2895" t="s">
        <v>17735</v>
      </c>
      <c r="B2895" t="s">
        <v>615</v>
      </c>
      <c r="C2895" t="s">
        <v>46</v>
      </c>
      <c r="D2895">
        <v>42481</v>
      </c>
      <c r="E2895" s="1"/>
      <c r="H2895" t="s">
        <v>47</v>
      </c>
      <c r="I2895">
        <v>42481</v>
      </c>
      <c r="J2895">
        <v>2016</v>
      </c>
      <c r="K2895" t="s">
        <v>85</v>
      </c>
      <c r="L2895" t="s">
        <v>17736</v>
      </c>
      <c r="N2895" t="s">
        <v>616</v>
      </c>
      <c r="O2895" t="s">
        <v>617</v>
      </c>
      <c r="P2895" t="s">
        <v>115</v>
      </c>
      <c r="Q2895" t="s">
        <v>52</v>
      </c>
      <c r="R2895">
        <v>98597</v>
      </c>
      <c r="S2895" t="s">
        <v>618</v>
      </c>
      <c r="T2895" t="s">
        <v>17737</v>
      </c>
      <c r="U2895" t="s">
        <v>17738</v>
      </c>
      <c r="V2895" t="s">
        <v>90</v>
      </c>
      <c r="W2895">
        <v>12</v>
      </c>
      <c r="X2895" t="s">
        <v>619</v>
      </c>
      <c r="Y2895">
        <v>4731</v>
      </c>
      <c r="Z2895" t="s">
        <v>115</v>
      </c>
      <c r="AA2895" t="s">
        <v>57</v>
      </c>
      <c r="AC2895" t="s">
        <v>146</v>
      </c>
      <c r="AD2895" t="s">
        <v>4690</v>
      </c>
      <c r="AE2895" t="s">
        <v>107</v>
      </c>
      <c r="AF2895" t="s">
        <v>107</v>
      </c>
      <c r="AI2895" s="1"/>
      <c r="AJ2895" t="s">
        <v>72</v>
      </c>
      <c r="AK2895" t="s">
        <v>4691</v>
      </c>
      <c r="AL2895">
        <v>42682</v>
      </c>
      <c r="AM2895" t="s">
        <v>4692</v>
      </c>
      <c r="AN2895" t="b">
        <v>1</v>
      </c>
      <c r="AQ2895" t="s">
        <v>177</v>
      </c>
      <c r="BB2895" s="7" t="s">
        <v>620</v>
      </c>
      <c r="BC2895" s="7" t="s">
        <v>143</v>
      </c>
      <c r="BD2895" s="7" t="s">
        <v>52</v>
      </c>
      <c r="BE2895" s="7">
        <v>98404</v>
      </c>
      <c r="BF2895" s="7" t="s">
        <v>17739</v>
      </c>
      <c r="BG2895" s="7">
        <v>13052.74</v>
      </c>
      <c r="BH2895" s="7">
        <v>82.17</v>
      </c>
      <c r="BI2895">
        <v>11104.95</v>
      </c>
      <c r="BJ2895">
        <v>300</v>
      </c>
      <c r="BK2895">
        <v>0</v>
      </c>
      <c r="BL2895">
        <v>0</v>
      </c>
      <c r="BO2895" t="s">
        <v>17740</v>
      </c>
      <c r="BP2895">
        <v>1602</v>
      </c>
      <c r="BQ2895">
        <v>3992</v>
      </c>
      <c r="BR2895">
        <v>4523</v>
      </c>
      <c r="BS2895">
        <v>5318</v>
      </c>
      <c r="BT2895">
        <v>2</v>
      </c>
      <c r="BU2895" t="s">
        <v>17741</v>
      </c>
      <c r="BV2895" t="s">
        <v>4695</v>
      </c>
      <c r="BX2895">
        <v>44149.041041666664</v>
      </c>
    </row>
    <row r="2896" spans="1:76" x14ac:dyDescent="0.25">
      <c r="A2896" t="s">
        <v>17742</v>
      </c>
      <c r="B2896" t="s">
        <v>1142</v>
      </c>
      <c r="C2896" t="s">
        <v>46</v>
      </c>
      <c r="D2896">
        <v>42481</v>
      </c>
      <c r="E2896" s="1"/>
      <c r="H2896" t="s">
        <v>47</v>
      </c>
      <c r="I2896">
        <v>42481</v>
      </c>
      <c r="J2896">
        <v>2016</v>
      </c>
      <c r="K2896" t="s">
        <v>85</v>
      </c>
      <c r="L2896" t="s">
        <v>11825</v>
      </c>
      <c r="N2896" t="s">
        <v>3133</v>
      </c>
      <c r="O2896" t="s">
        <v>101</v>
      </c>
      <c r="Q2896" t="s">
        <v>52</v>
      </c>
      <c r="R2896">
        <v>98134</v>
      </c>
      <c r="S2896" t="s">
        <v>17743</v>
      </c>
      <c r="T2896" t="s">
        <v>17743</v>
      </c>
      <c r="U2896" t="s">
        <v>5232</v>
      </c>
      <c r="V2896" t="s">
        <v>265</v>
      </c>
      <c r="W2896">
        <v>7</v>
      </c>
      <c r="X2896" t="s">
        <v>4770</v>
      </c>
      <c r="Y2896">
        <v>1000</v>
      </c>
      <c r="AA2896" t="s">
        <v>71</v>
      </c>
      <c r="AC2896" t="s">
        <v>146</v>
      </c>
      <c r="AD2896" t="s">
        <v>4690</v>
      </c>
      <c r="AE2896" t="s">
        <v>107</v>
      </c>
      <c r="AF2896" t="s">
        <v>107</v>
      </c>
      <c r="AI2896" s="1"/>
      <c r="AJ2896" t="s">
        <v>72</v>
      </c>
      <c r="AK2896" t="s">
        <v>4691</v>
      </c>
      <c r="AL2896">
        <v>42682</v>
      </c>
      <c r="AM2896" t="s">
        <v>4692</v>
      </c>
      <c r="AN2896" t="b">
        <v>1</v>
      </c>
      <c r="AQ2896" t="s">
        <v>177</v>
      </c>
      <c r="BB2896" s="7" t="s">
        <v>3133</v>
      </c>
      <c r="BC2896" s="7" t="s">
        <v>101</v>
      </c>
      <c r="BD2896" s="7" t="s">
        <v>52</v>
      </c>
      <c r="BE2896" s="7">
        <v>98134</v>
      </c>
      <c r="BF2896" s="7" t="s">
        <v>5232</v>
      </c>
      <c r="BG2896" s="7">
        <v>131761.43</v>
      </c>
      <c r="BH2896" s="7">
        <v>0</v>
      </c>
      <c r="BI2896">
        <v>133422.12</v>
      </c>
      <c r="BJ2896">
        <v>-500</v>
      </c>
      <c r="BK2896">
        <v>0</v>
      </c>
      <c r="BL2896">
        <v>0</v>
      </c>
      <c r="BM2896">
        <v>982.33</v>
      </c>
      <c r="BN2896">
        <v>0</v>
      </c>
      <c r="BO2896" t="s">
        <v>17744</v>
      </c>
      <c r="BP2896">
        <v>19984</v>
      </c>
      <c r="BQ2896">
        <v>1057</v>
      </c>
      <c r="BR2896">
        <v>4365</v>
      </c>
      <c r="BS2896">
        <v>6209</v>
      </c>
      <c r="BU2896" t="s">
        <v>17745</v>
      </c>
      <c r="BV2896" t="s">
        <v>4695</v>
      </c>
      <c r="BX2896">
        <v>44149.0781712963</v>
      </c>
    </row>
    <row r="2897" spans="1:76" x14ac:dyDescent="0.25">
      <c r="A2897" t="s">
        <v>17759</v>
      </c>
      <c r="B2897" t="s">
        <v>17760</v>
      </c>
      <c r="C2897" t="s">
        <v>46</v>
      </c>
      <c r="D2897">
        <v>42439</v>
      </c>
      <c r="E2897" s="1"/>
      <c r="H2897" t="s">
        <v>47</v>
      </c>
      <c r="I2897">
        <v>42439</v>
      </c>
      <c r="J2897">
        <v>2016</v>
      </c>
      <c r="K2897" t="s">
        <v>85</v>
      </c>
      <c r="L2897" t="s">
        <v>17761</v>
      </c>
      <c r="N2897" t="s">
        <v>17762</v>
      </c>
      <c r="O2897" t="s">
        <v>349</v>
      </c>
      <c r="P2897" t="s">
        <v>80</v>
      </c>
      <c r="Q2897" t="s">
        <v>52</v>
      </c>
      <c r="R2897">
        <v>98362</v>
      </c>
      <c r="S2897" t="s">
        <v>17763</v>
      </c>
      <c r="T2897" t="s">
        <v>17763</v>
      </c>
      <c r="U2897" t="s">
        <v>17764</v>
      </c>
      <c r="V2897" t="s">
        <v>4807</v>
      </c>
      <c r="W2897">
        <v>23</v>
      </c>
      <c r="X2897" t="s">
        <v>7113</v>
      </c>
      <c r="Y2897">
        <v>3133</v>
      </c>
      <c r="Z2897" t="s">
        <v>80</v>
      </c>
      <c r="AA2897" t="s">
        <v>4785</v>
      </c>
      <c r="AB2897">
        <v>47875</v>
      </c>
      <c r="AC2897" t="s">
        <v>146</v>
      </c>
      <c r="AD2897" t="s">
        <v>4690</v>
      </c>
      <c r="AE2897" t="s">
        <v>107</v>
      </c>
      <c r="AF2897" t="s">
        <v>107</v>
      </c>
      <c r="AI2897" s="1"/>
      <c r="AJ2897" t="s">
        <v>72</v>
      </c>
      <c r="AK2897" t="s">
        <v>4691</v>
      </c>
      <c r="AL2897">
        <v>42682</v>
      </c>
      <c r="AM2897" t="s">
        <v>4692</v>
      </c>
      <c r="AN2897" t="b">
        <v>1</v>
      </c>
      <c r="AQ2897" t="s">
        <v>60</v>
      </c>
      <c r="AR2897" t="s">
        <v>99</v>
      </c>
      <c r="BB2897" s="7" t="s">
        <v>17765</v>
      </c>
      <c r="BC2897" s="7" t="s">
        <v>349</v>
      </c>
      <c r="BD2897" s="7" t="s">
        <v>52</v>
      </c>
      <c r="BE2897" s="7">
        <v>98362</v>
      </c>
      <c r="BF2897" s="7" t="s">
        <v>17766</v>
      </c>
      <c r="BG2897" s="7">
        <v>26127.85</v>
      </c>
      <c r="BH2897" s="7">
        <v>0</v>
      </c>
      <c r="BI2897">
        <v>32164.87</v>
      </c>
      <c r="BJ2897">
        <v>0</v>
      </c>
      <c r="BK2897">
        <v>0</v>
      </c>
      <c r="BL2897">
        <v>0</v>
      </c>
      <c r="BO2897" t="s">
        <v>17767</v>
      </c>
      <c r="BP2897">
        <v>16416</v>
      </c>
      <c r="BQ2897">
        <v>4012</v>
      </c>
      <c r="BR2897">
        <v>4553</v>
      </c>
      <c r="BS2897">
        <v>6027</v>
      </c>
      <c r="BU2897" t="s">
        <v>17768</v>
      </c>
      <c r="BV2897" t="s">
        <v>4695</v>
      </c>
      <c r="BX2897">
        <v>44149.071851851855</v>
      </c>
    </row>
    <row r="2898" spans="1:76" x14ac:dyDescent="0.25">
      <c r="A2898" t="s">
        <v>17786</v>
      </c>
      <c r="B2898" t="s">
        <v>17787</v>
      </c>
      <c r="C2898" t="s">
        <v>46</v>
      </c>
      <c r="D2898">
        <v>42442</v>
      </c>
      <c r="E2898" s="1"/>
      <c r="H2898" t="s">
        <v>47</v>
      </c>
      <c r="I2898">
        <v>42442</v>
      </c>
      <c r="J2898">
        <v>2016</v>
      </c>
      <c r="K2898" t="s">
        <v>85</v>
      </c>
      <c r="L2898" t="s">
        <v>17788</v>
      </c>
      <c r="N2898" t="s">
        <v>17789</v>
      </c>
      <c r="O2898" t="s">
        <v>954</v>
      </c>
      <c r="P2898" t="s">
        <v>115</v>
      </c>
      <c r="Q2898" t="s">
        <v>52</v>
      </c>
      <c r="R2898">
        <v>98498</v>
      </c>
      <c r="S2898" t="s">
        <v>17790</v>
      </c>
      <c r="T2898" t="s">
        <v>17791</v>
      </c>
      <c r="U2898" t="s">
        <v>17792</v>
      </c>
      <c r="V2898" t="s">
        <v>4783</v>
      </c>
      <c r="W2898">
        <v>25</v>
      </c>
      <c r="X2898" t="s">
        <v>4784</v>
      </c>
      <c r="Y2898">
        <v>3879</v>
      </c>
      <c r="Z2898" t="s">
        <v>115</v>
      </c>
      <c r="AA2898" t="s">
        <v>4785</v>
      </c>
      <c r="AB2898">
        <v>452900</v>
      </c>
      <c r="AC2898" t="s">
        <v>146</v>
      </c>
      <c r="AD2898" t="s">
        <v>4690</v>
      </c>
      <c r="AE2898" t="s">
        <v>107</v>
      </c>
      <c r="AF2898" t="s">
        <v>107</v>
      </c>
      <c r="AI2898" s="1"/>
      <c r="AJ2898" t="s">
        <v>72</v>
      </c>
      <c r="AK2898" t="s">
        <v>4691</v>
      </c>
      <c r="AL2898">
        <v>42682</v>
      </c>
      <c r="AM2898" t="s">
        <v>4692</v>
      </c>
      <c r="AN2898" t="b">
        <v>1</v>
      </c>
      <c r="AQ2898" t="s">
        <v>177</v>
      </c>
      <c r="BB2898" s="7" t="s">
        <v>17793</v>
      </c>
      <c r="BC2898" s="7" t="s">
        <v>203</v>
      </c>
      <c r="BD2898" s="7" t="s">
        <v>52</v>
      </c>
      <c r="BE2898" s="7">
        <v>98466</v>
      </c>
      <c r="BF2898" s="7" t="s">
        <v>17794</v>
      </c>
      <c r="BG2898" s="7">
        <v>19350.02</v>
      </c>
      <c r="BH2898" s="7">
        <v>0</v>
      </c>
      <c r="BI2898">
        <v>9776.75</v>
      </c>
      <c r="BJ2898">
        <v>0</v>
      </c>
      <c r="BK2898">
        <v>0</v>
      </c>
      <c r="BL2898">
        <v>0</v>
      </c>
      <c r="BO2898" t="s">
        <v>17795</v>
      </c>
      <c r="BP2898">
        <v>5752</v>
      </c>
      <c r="BQ2898">
        <v>3892</v>
      </c>
      <c r="BR2898">
        <v>4376</v>
      </c>
      <c r="BS2898">
        <v>5492</v>
      </c>
      <c r="BU2898" t="s">
        <v>17796</v>
      </c>
      <c r="BV2898" t="s">
        <v>4695</v>
      </c>
      <c r="BX2898">
        <v>44149.048761574071</v>
      </c>
    </row>
    <row r="2899" spans="1:76" x14ac:dyDescent="0.25">
      <c r="A2899" t="s">
        <v>17822</v>
      </c>
      <c r="B2899" t="s">
        <v>763</v>
      </c>
      <c r="C2899" t="s">
        <v>46</v>
      </c>
      <c r="D2899">
        <v>42521</v>
      </c>
      <c r="E2899" s="1"/>
      <c r="H2899" t="s">
        <v>47</v>
      </c>
      <c r="I2899">
        <v>42521</v>
      </c>
      <c r="J2899">
        <v>2016</v>
      </c>
      <c r="K2899" t="s">
        <v>85</v>
      </c>
      <c r="L2899" t="s">
        <v>17823</v>
      </c>
      <c r="N2899" t="s">
        <v>764</v>
      </c>
      <c r="O2899" t="s">
        <v>586</v>
      </c>
      <c r="P2899" t="s">
        <v>199</v>
      </c>
      <c r="Q2899" t="s">
        <v>52</v>
      </c>
      <c r="R2899">
        <v>98270</v>
      </c>
      <c r="S2899" t="s">
        <v>765</v>
      </c>
      <c r="T2899" t="s">
        <v>13222</v>
      </c>
      <c r="U2899" t="s">
        <v>13223</v>
      </c>
      <c r="V2899" t="s">
        <v>54</v>
      </c>
      <c r="W2899">
        <v>13</v>
      </c>
      <c r="X2899" t="s">
        <v>201</v>
      </c>
      <c r="Y2899">
        <v>4856</v>
      </c>
      <c r="Z2899" t="s">
        <v>199</v>
      </c>
      <c r="AA2899" t="s">
        <v>57</v>
      </c>
      <c r="AC2899" t="s">
        <v>146</v>
      </c>
      <c r="AD2899" t="s">
        <v>4690</v>
      </c>
      <c r="AE2899" t="s">
        <v>107</v>
      </c>
      <c r="AF2899" t="s">
        <v>107</v>
      </c>
      <c r="AI2899" s="1"/>
      <c r="AJ2899" t="s">
        <v>72</v>
      </c>
      <c r="AK2899" t="s">
        <v>4691</v>
      </c>
      <c r="AL2899">
        <v>42682</v>
      </c>
      <c r="AM2899" t="s">
        <v>4692</v>
      </c>
      <c r="AN2899" t="b">
        <v>1</v>
      </c>
      <c r="AQ2899" t="s">
        <v>60</v>
      </c>
      <c r="AR2899" t="s">
        <v>99</v>
      </c>
      <c r="AS2899" t="s">
        <v>4734</v>
      </c>
      <c r="BB2899" s="7" t="s">
        <v>766</v>
      </c>
      <c r="BC2899" s="7" t="s">
        <v>767</v>
      </c>
      <c r="BD2899" s="7" t="s">
        <v>52</v>
      </c>
      <c r="BE2899" s="7">
        <v>98284</v>
      </c>
      <c r="BF2899" s="7" t="s">
        <v>14165</v>
      </c>
      <c r="BG2899" s="7">
        <v>11412.2</v>
      </c>
      <c r="BH2899" s="7">
        <v>49.03</v>
      </c>
      <c r="BI2899">
        <v>11230.33</v>
      </c>
      <c r="BJ2899">
        <v>0</v>
      </c>
      <c r="BK2899">
        <v>0</v>
      </c>
      <c r="BL2899">
        <v>0</v>
      </c>
      <c r="BM2899">
        <v>872.14</v>
      </c>
      <c r="BN2899">
        <v>0</v>
      </c>
      <c r="BO2899" t="s">
        <v>17824</v>
      </c>
      <c r="BP2899">
        <v>21755</v>
      </c>
      <c r="BQ2899">
        <v>4081</v>
      </c>
      <c r="BR2899">
        <v>4645</v>
      </c>
      <c r="BS2899">
        <v>6370</v>
      </c>
      <c r="BT2899">
        <v>39</v>
      </c>
      <c r="BU2899" t="s">
        <v>6965</v>
      </c>
      <c r="BV2899" t="s">
        <v>4695</v>
      </c>
      <c r="BX2899">
        <v>44149.08625</v>
      </c>
    </row>
    <row r="2900" spans="1:76" x14ac:dyDescent="0.25">
      <c r="A2900" t="s">
        <v>17847</v>
      </c>
      <c r="B2900" t="s">
        <v>545</v>
      </c>
      <c r="C2900" t="s">
        <v>46</v>
      </c>
      <c r="D2900">
        <v>42198</v>
      </c>
      <c r="E2900" s="1"/>
      <c r="H2900" t="s">
        <v>47</v>
      </c>
      <c r="I2900">
        <v>42198</v>
      </c>
      <c r="J2900">
        <v>2016</v>
      </c>
      <c r="K2900" t="s">
        <v>85</v>
      </c>
      <c r="L2900" t="s">
        <v>14216</v>
      </c>
      <c r="N2900" t="s">
        <v>3059</v>
      </c>
      <c r="O2900" t="s">
        <v>316</v>
      </c>
      <c r="P2900" t="s">
        <v>133</v>
      </c>
      <c r="Q2900" t="s">
        <v>52</v>
      </c>
      <c r="R2900">
        <v>98632</v>
      </c>
      <c r="S2900" t="s">
        <v>547</v>
      </c>
      <c r="T2900" t="s">
        <v>9367</v>
      </c>
      <c r="U2900" t="s">
        <v>14217</v>
      </c>
      <c r="V2900" t="s">
        <v>54</v>
      </c>
      <c r="W2900">
        <v>13</v>
      </c>
      <c r="X2900" t="s">
        <v>134</v>
      </c>
      <c r="Y2900">
        <v>4815</v>
      </c>
      <c r="Z2900" t="s">
        <v>133</v>
      </c>
      <c r="AA2900" t="s">
        <v>57</v>
      </c>
      <c r="AC2900" t="s">
        <v>146</v>
      </c>
      <c r="AD2900" t="s">
        <v>4690</v>
      </c>
      <c r="AE2900" t="s">
        <v>107</v>
      </c>
      <c r="AF2900" t="s">
        <v>107</v>
      </c>
      <c r="AI2900" s="1"/>
      <c r="AJ2900" t="s">
        <v>72</v>
      </c>
      <c r="AK2900" t="s">
        <v>4691</v>
      </c>
      <c r="AL2900">
        <v>42682</v>
      </c>
      <c r="AM2900" t="s">
        <v>4692</v>
      </c>
      <c r="AN2900" t="b">
        <v>1</v>
      </c>
      <c r="AQ2900" t="s">
        <v>60</v>
      </c>
      <c r="AR2900" t="s">
        <v>61</v>
      </c>
      <c r="AS2900" t="s">
        <v>62</v>
      </c>
      <c r="BB2900" s="7" t="s">
        <v>3060</v>
      </c>
      <c r="BC2900" s="7" t="s">
        <v>316</v>
      </c>
      <c r="BD2900" s="7" t="s">
        <v>52</v>
      </c>
      <c r="BE2900" s="7">
        <v>98632</v>
      </c>
      <c r="BG2900" s="7">
        <v>123036</v>
      </c>
      <c r="BH2900" s="7">
        <v>16599.150000000001</v>
      </c>
      <c r="BI2900">
        <v>128407.54</v>
      </c>
      <c r="BJ2900">
        <v>0</v>
      </c>
      <c r="BK2900">
        <v>0</v>
      </c>
      <c r="BL2900">
        <v>0</v>
      </c>
      <c r="BM2900">
        <v>10896.32</v>
      </c>
      <c r="BN2900">
        <v>0</v>
      </c>
      <c r="BO2900" t="s">
        <v>17848</v>
      </c>
      <c r="BP2900">
        <v>1618</v>
      </c>
      <c r="BQ2900">
        <v>140</v>
      </c>
      <c r="BR2900">
        <v>4521</v>
      </c>
      <c r="BS2900">
        <v>5314</v>
      </c>
      <c r="BT2900">
        <v>19</v>
      </c>
      <c r="BU2900" t="s">
        <v>17849</v>
      </c>
      <c r="BV2900" t="s">
        <v>4695</v>
      </c>
      <c r="BX2900">
        <v>44149.040810185186</v>
      </c>
    </row>
    <row r="2901" spans="1:76" x14ac:dyDescent="0.25">
      <c r="A2901" t="s">
        <v>17850</v>
      </c>
      <c r="B2901" t="s">
        <v>4585</v>
      </c>
      <c r="C2901" t="s">
        <v>46</v>
      </c>
      <c r="D2901">
        <v>42666</v>
      </c>
      <c r="E2901" s="1"/>
      <c r="I2901">
        <v>42666</v>
      </c>
      <c r="J2901">
        <v>2016</v>
      </c>
      <c r="K2901" t="s">
        <v>85</v>
      </c>
      <c r="L2901" t="s">
        <v>17851</v>
      </c>
      <c r="N2901" t="s">
        <v>1480</v>
      </c>
      <c r="O2901" t="s">
        <v>4354</v>
      </c>
      <c r="P2901" t="s">
        <v>394</v>
      </c>
      <c r="Q2901" t="s">
        <v>52</v>
      </c>
      <c r="R2901">
        <v>98260</v>
      </c>
      <c r="S2901" t="s">
        <v>17852</v>
      </c>
      <c r="T2901" t="s">
        <v>17852</v>
      </c>
      <c r="U2901" t="s">
        <v>17853</v>
      </c>
      <c r="V2901" t="s">
        <v>54</v>
      </c>
      <c r="W2901">
        <v>13</v>
      </c>
      <c r="X2901" t="s">
        <v>395</v>
      </c>
      <c r="Y2901">
        <v>4797</v>
      </c>
      <c r="Z2901" t="s">
        <v>394</v>
      </c>
      <c r="AA2901" t="s">
        <v>57</v>
      </c>
      <c r="AC2901" t="s">
        <v>146</v>
      </c>
      <c r="AD2901" t="s">
        <v>4690</v>
      </c>
      <c r="AE2901" t="s">
        <v>107</v>
      </c>
      <c r="AF2901" t="s">
        <v>107</v>
      </c>
      <c r="AI2901" s="1"/>
      <c r="AJ2901" t="s">
        <v>72</v>
      </c>
      <c r="AK2901" t="s">
        <v>4691</v>
      </c>
      <c r="AL2901">
        <v>42682</v>
      </c>
      <c r="AM2901" t="s">
        <v>4878</v>
      </c>
      <c r="AN2901" t="b">
        <v>1</v>
      </c>
      <c r="BB2901" s="7" t="s">
        <v>1480</v>
      </c>
      <c r="BC2901" s="7" t="s">
        <v>4354</v>
      </c>
      <c r="BD2901" s="7" t="s">
        <v>52</v>
      </c>
      <c r="BE2901" s="7">
        <v>98260</v>
      </c>
      <c r="BF2901" s="7" t="s">
        <v>17853</v>
      </c>
      <c r="BM2901">
        <v>231.98</v>
      </c>
      <c r="BN2901">
        <v>0</v>
      </c>
      <c r="BO2901" t="s">
        <v>17854</v>
      </c>
      <c r="BP2901">
        <v>2868</v>
      </c>
      <c r="BQ2901">
        <v>3960</v>
      </c>
      <c r="BR2901">
        <v>4476</v>
      </c>
      <c r="BT2901">
        <v>10</v>
      </c>
      <c r="BU2901" t="s">
        <v>17855</v>
      </c>
      <c r="BV2901" t="s">
        <v>4695</v>
      </c>
      <c r="BX2901">
        <v>43597.971608796295</v>
      </c>
    </row>
    <row r="2902" spans="1:76" x14ac:dyDescent="0.25">
      <c r="A2902" t="s">
        <v>17971</v>
      </c>
      <c r="B2902" t="s">
        <v>670</v>
      </c>
      <c r="C2902" t="s">
        <v>46</v>
      </c>
      <c r="D2902">
        <v>42303</v>
      </c>
      <c r="E2902" s="1"/>
      <c r="H2902" t="s">
        <v>47</v>
      </c>
      <c r="I2902">
        <v>42303</v>
      </c>
      <c r="J2902">
        <v>2016</v>
      </c>
      <c r="K2902" t="s">
        <v>85</v>
      </c>
      <c r="L2902" t="s">
        <v>6511</v>
      </c>
      <c r="N2902" t="s">
        <v>671</v>
      </c>
      <c r="O2902" t="s">
        <v>168</v>
      </c>
      <c r="P2902" t="s">
        <v>68</v>
      </c>
      <c r="Q2902" t="s">
        <v>52</v>
      </c>
      <c r="R2902">
        <v>98009</v>
      </c>
      <c r="S2902" t="s">
        <v>672</v>
      </c>
      <c r="T2902" t="s">
        <v>6512</v>
      </c>
      <c r="U2902" t="s">
        <v>6513</v>
      </c>
      <c r="V2902" t="s">
        <v>54</v>
      </c>
      <c r="W2902">
        <v>13</v>
      </c>
      <c r="X2902" t="s">
        <v>945</v>
      </c>
      <c r="Y2902">
        <v>4874</v>
      </c>
      <c r="Z2902" t="s">
        <v>68</v>
      </c>
      <c r="AA2902" t="s">
        <v>57</v>
      </c>
      <c r="AC2902" t="s">
        <v>146</v>
      </c>
      <c r="AD2902" t="s">
        <v>4690</v>
      </c>
      <c r="AE2902" t="s">
        <v>107</v>
      </c>
      <c r="AF2902" t="s">
        <v>107</v>
      </c>
      <c r="AI2902" s="1"/>
      <c r="AJ2902" t="s">
        <v>72</v>
      </c>
      <c r="AK2902" t="s">
        <v>4691</v>
      </c>
      <c r="AL2902">
        <v>42682</v>
      </c>
      <c r="AM2902" t="s">
        <v>4692</v>
      </c>
      <c r="AN2902" t="b">
        <v>1</v>
      </c>
      <c r="AQ2902" t="s">
        <v>60</v>
      </c>
      <c r="AR2902" t="s">
        <v>61</v>
      </c>
      <c r="AS2902" t="s">
        <v>62</v>
      </c>
      <c r="BB2902" s="7" t="s">
        <v>128</v>
      </c>
      <c r="BC2902" s="7" t="s">
        <v>101</v>
      </c>
      <c r="BD2902" s="7" t="s">
        <v>52</v>
      </c>
      <c r="BE2902" s="7">
        <v>98112</v>
      </c>
      <c r="BF2902" s="7" t="s">
        <v>4772</v>
      </c>
      <c r="BG2902" s="7">
        <v>78336.94</v>
      </c>
      <c r="BH2902" s="7">
        <v>0</v>
      </c>
      <c r="BI2902">
        <v>78336.94</v>
      </c>
      <c r="BJ2902">
        <v>0</v>
      </c>
      <c r="BK2902">
        <v>0</v>
      </c>
      <c r="BL2902">
        <v>0</v>
      </c>
      <c r="BM2902">
        <v>173.98</v>
      </c>
      <c r="BN2902">
        <v>0</v>
      </c>
      <c r="BO2902" t="s">
        <v>17972</v>
      </c>
      <c r="BP2902">
        <v>10720</v>
      </c>
      <c r="BQ2902">
        <v>25512</v>
      </c>
      <c r="BR2902">
        <v>4148</v>
      </c>
      <c r="BS2902">
        <v>5734</v>
      </c>
      <c r="BT2902">
        <v>48</v>
      </c>
      <c r="BU2902" t="s">
        <v>5333</v>
      </c>
      <c r="BV2902" t="s">
        <v>4695</v>
      </c>
      <c r="BX2902">
        <v>44149.06150462963</v>
      </c>
    </row>
    <row r="2903" spans="1:76" x14ac:dyDescent="0.25">
      <c r="A2903" t="s">
        <v>17973</v>
      </c>
      <c r="B2903" t="s">
        <v>969</v>
      </c>
      <c r="C2903" t="s">
        <v>46</v>
      </c>
      <c r="D2903">
        <v>42464</v>
      </c>
      <c r="E2903" s="1"/>
      <c r="H2903" t="s">
        <v>47</v>
      </c>
      <c r="I2903">
        <v>42464</v>
      </c>
      <c r="J2903">
        <v>2016</v>
      </c>
      <c r="K2903" t="s">
        <v>85</v>
      </c>
      <c r="L2903" t="s">
        <v>6600</v>
      </c>
      <c r="N2903" t="s">
        <v>2687</v>
      </c>
      <c r="O2903" t="s">
        <v>1554</v>
      </c>
      <c r="P2903" t="s">
        <v>121</v>
      </c>
      <c r="Q2903" t="s">
        <v>52</v>
      </c>
      <c r="R2903">
        <v>98383</v>
      </c>
      <c r="S2903" t="s">
        <v>1152</v>
      </c>
      <c r="T2903" t="s">
        <v>13415</v>
      </c>
      <c r="U2903" t="s">
        <v>13416</v>
      </c>
      <c r="V2903" t="s">
        <v>54</v>
      </c>
      <c r="W2903">
        <v>13</v>
      </c>
      <c r="X2903" t="s">
        <v>838</v>
      </c>
      <c r="Y2903">
        <v>4847</v>
      </c>
      <c r="Z2903" t="s">
        <v>121</v>
      </c>
      <c r="AA2903" t="s">
        <v>57</v>
      </c>
      <c r="AC2903" t="s">
        <v>146</v>
      </c>
      <c r="AD2903" t="s">
        <v>4690</v>
      </c>
      <c r="AE2903" t="s">
        <v>107</v>
      </c>
      <c r="AF2903" t="s">
        <v>107</v>
      </c>
      <c r="AI2903" s="1"/>
      <c r="AJ2903" t="s">
        <v>72</v>
      </c>
      <c r="AK2903" t="s">
        <v>4691</v>
      </c>
      <c r="AL2903">
        <v>42682</v>
      </c>
      <c r="AM2903" t="s">
        <v>4692</v>
      </c>
      <c r="AN2903" t="b">
        <v>1</v>
      </c>
      <c r="AQ2903" t="s">
        <v>60</v>
      </c>
      <c r="AR2903" t="s">
        <v>99</v>
      </c>
      <c r="AS2903" t="s">
        <v>4734</v>
      </c>
      <c r="BB2903" s="7" t="s">
        <v>970</v>
      </c>
      <c r="BC2903" s="7" t="s">
        <v>971</v>
      </c>
      <c r="BD2903" s="7" t="s">
        <v>52</v>
      </c>
      <c r="BE2903" s="7">
        <v>98312</v>
      </c>
      <c r="BG2903" s="7">
        <v>234134.05</v>
      </c>
      <c r="BH2903" s="7">
        <v>4719.08</v>
      </c>
      <c r="BI2903">
        <v>237935.11</v>
      </c>
      <c r="BJ2903">
        <v>0</v>
      </c>
      <c r="BK2903">
        <v>0</v>
      </c>
      <c r="BL2903">
        <v>0</v>
      </c>
      <c r="BM2903">
        <v>290.98</v>
      </c>
      <c r="BN2903">
        <v>0</v>
      </c>
      <c r="BO2903" t="s">
        <v>17974</v>
      </c>
      <c r="BP2903">
        <v>1867</v>
      </c>
      <c r="BQ2903">
        <v>215</v>
      </c>
      <c r="BR2903">
        <v>4510</v>
      </c>
      <c r="BS2903">
        <v>5319</v>
      </c>
      <c r="BT2903">
        <v>35</v>
      </c>
      <c r="BU2903" t="s">
        <v>13418</v>
      </c>
      <c r="BV2903" t="s">
        <v>4695</v>
      </c>
      <c r="BX2903">
        <v>44149.041064814817</v>
      </c>
    </row>
    <row r="2904" spans="1:76" x14ac:dyDescent="0.25">
      <c r="A2904" t="s">
        <v>17975</v>
      </c>
      <c r="B2904" t="s">
        <v>17976</v>
      </c>
      <c r="C2904" t="s">
        <v>46</v>
      </c>
      <c r="D2904">
        <v>42519</v>
      </c>
      <c r="E2904" s="1"/>
      <c r="I2904">
        <v>42519</v>
      </c>
      <c r="J2904">
        <v>2016</v>
      </c>
      <c r="K2904" t="s">
        <v>85</v>
      </c>
      <c r="L2904" t="s">
        <v>17977</v>
      </c>
      <c r="N2904" t="s">
        <v>17978</v>
      </c>
      <c r="O2904" t="s">
        <v>17979</v>
      </c>
      <c r="P2904" t="s">
        <v>462</v>
      </c>
      <c r="Q2904" t="s">
        <v>52</v>
      </c>
      <c r="R2904">
        <v>99329</v>
      </c>
      <c r="S2904" t="s">
        <v>17980</v>
      </c>
      <c r="T2904" t="s">
        <v>17980</v>
      </c>
      <c r="U2904" t="s">
        <v>17981</v>
      </c>
      <c r="V2904" t="s">
        <v>4807</v>
      </c>
      <c r="W2904">
        <v>23</v>
      </c>
      <c r="X2904" t="s">
        <v>12122</v>
      </c>
      <c r="Y2904">
        <v>4302</v>
      </c>
      <c r="Z2904" t="s">
        <v>462</v>
      </c>
      <c r="AA2904" t="s">
        <v>4785</v>
      </c>
      <c r="AB2904">
        <v>32259</v>
      </c>
      <c r="AC2904" t="s">
        <v>146</v>
      </c>
      <c r="AD2904" t="s">
        <v>4690</v>
      </c>
      <c r="AE2904" t="s">
        <v>107</v>
      </c>
      <c r="AF2904" t="s">
        <v>107</v>
      </c>
      <c r="AI2904" s="1"/>
      <c r="AJ2904" t="s">
        <v>72</v>
      </c>
      <c r="AK2904" t="s">
        <v>4691</v>
      </c>
      <c r="AL2904">
        <v>42682</v>
      </c>
      <c r="AM2904" t="s">
        <v>4878</v>
      </c>
      <c r="AN2904" t="b">
        <v>1</v>
      </c>
      <c r="AQ2904" t="s">
        <v>177</v>
      </c>
      <c r="BB2904" s="7" t="s">
        <v>17982</v>
      </c>
      <c r="BC2904" s="7" t="s">
        <v>462</v>
      </c>
      <c r="BD2904" s="7" t="s">
        <v>52</v>
      </c>
      <c r="BE2904" s="7">
        <v>99362</v>
      </c>
      <c r="BO2904" t="s">
        <v>17983</v>
      </c>
      <c r="BP2904">
        <v>1189</v>
      </c>
      <c r="BQ2904">
        <v>4008</v>
      </c>
      <c r="BR2904">
        <v>4545</v>
      </c>
      <c r="BU2904" t="s">
        <v>17984</v>
      </c>
      <c r="BV2904" t="s">
        <v>4695</v>
      </c>
      <c r="BX2904">
        <v>43597.972685185188</v>
      </c>
    </row>
    <row r="2905" spans="1:76" x14ac:dyDescent="0.25">
      <c r="A2905" t="s">
        <v>17985</v>
      </c>
      <c r="B2905" t="s">
        <v>17986</v>
      </c>
      <c r="C2905" t="s">
        <v>46</v>
      </c>
      <c r="D2905">
        <v>42519</v>
      </c>
      <c r="E2905" s="1"/>
      <c r="H2905" t="s">
        <v>47</v>
      </c>
      <c r="I2905">
        <v>42519</v>
      </c>
      <c r="J2905">
        <v>2016</v>
      </c>
      <c r="K2905" t="s">
        <v>85</v>
      </c>
      <c r="L2905" t="s">
        <v>11118</v>
      </c>
      <c r="N2905" t="s">
        <v>2777</v>
      </c>
      <c r="O2905" t="s">
        <v>225</v>
      </c>
      <c r="P2905" t="s">
        <v>226</v>
      </c>
      <c r="Q2905" t="s">
        <v>52</v>
      </c>
      <c r="R2905">
        <v>98687</v>
      </c>
      <c r="S2905" t="s">
        <v>1170</v>
      </c>
      <c r="T2905" t="s">
        <v>11119</v>
      </c>
      <c r="U2905" t="s">
        <v>16946</v>
      </c>
      <c r="V2905" t="s">
        <v>4783</v>
      </c>
      <c r="W2905">
        <v>25</v>
      </c>
      <c r="X2905" t="s">
        <v>6013</v>
      </c>
      <c r="Y2905">
        <v>3147</v>
      </c>
      <c r="Z2905" t="s">
        <v>226</v>
      </c>
      <c r="AA2905" t="s">
        <v>4785</v>
      </c>
      <c r="AB2905">
        <v>251145</v>
      </c>
      <c r="AC2905" t="s">
        <v>146</v>
      </c>
      <c r="AD2905" t="s">
        <v>4690</v>
      </c>
      <c r="AE2905" t="s">
        <v>107</v>
      </c>
      <c r="AF2905" t="s">
        <v>107</v>
      </c>
      <c r="AI2905" s="1"/>
      <c r="AJ2905" t="s">
        <v>72</v>
      </c>
      <c r="AK2905" t="s">
        <v>4691</v>
      </c>
      <c r="AL2905">
        <v>42682</v>
      </c>
      <c r="AM2905" t="s">
        <v>4692</v>
      </c>
      <c r="AN2905" t="b">
        <v>1</v>
      </c>
      <c r="AQ2905" t="s">
        <v>60</v>
      </c>
      <c r="AR2905" t="s">
        <v>99</v>
      </c>
      <c r="BB2905" s="7" t="s">
        <v>1172</v>
      </c>
      <c r="BC2905" s="7" t="s">
        <v>225</v>
      </c>
      <c r="BD2905" s="7" t="s">
        <v>52</v>
      </c>
      <c r="BE2905" s="7">
        <v>98682</v>
      </c>
      <c r="BF2905" s="7" t="s">
        <v>11120</v>
      </c>
      <c r="BG2905" s="7">
        <v>59903.360000000001</v>
      </c>
      <c r="BH2905" s="7">
        <v>0</v>
      </c>
      <c r="BI2905">
        <v>61470.67</v>
      </c>
      <c r="BJ2905">
        <v>-224.02</v>
      </c>
      <c r="BK2905">
        <v>0</v>
      </c>
      <c r="BL2905">
        <v>0</v>
      </c>
      <c r="BM2905">
        <v>347.97</v>
      </c>
      <c r="BN2905">
        <v>0</v>
      </c>
      <c r="BO2905" t="s">
        <v>17987</v>
      </c>
      <c r="BP2905">
        <v>8194</v>
      </c>
      <c r="BQ2905">
        <v>25643</v>
      </c>
      <c r="BR2905">
        <v>4269</v>
      </c>
      <c r="BS2905">
        <v>5600</v>
      </c>
      <c r="BU2905" t="s">
        <v>6327</v>
      </c>
      <c r="BV2905" t="s">
        <v>4695</v>
      </c>
      <c r="BX2905">
        <v>44149.053923611114</v>
      </c>
    </row>
    <row r="2906" spans="1:76" x14ac:dyDescent="0.25">
      <c r="A2906" t="s">
        <v>17988</v>
      </c>
      <c r="B2906" t="s">
        <v>4128</v>
      </c>
      <c r="C2906" t="s">
        <v>46</v>
      </c>
      <c r="D2906">
        <v>42506</v>
      </c>
      <c r="E2906" s="1"/>
      <c r="H2906" t="s">
        <v>47</v>
      </c>
      <c r="I2906">
        <v>42506</v>
      </c>
      <c r="J2906">
        <v>2016</v>
      </c>
      <c r="K2906" t="s">
        <v>85</v>
      </c>
      <c r="L2906" t="s">
        <v>17989</v>
      </c>
      <c r="N2906" t="s">
        <v>4129</v>
      </c>
      <c r="O2906" t="s">
        <v>162</v>
      </c>
      <c r="P2906" t="s">
        <v>68</v>
      </c>
      <c r="Q2906" t="s">
        <v>52</v>
      </c>
      <c r="R2906">
        <v>98041</v>
      </c>
      <c r="S2906" t="s">
        <v>4130</v>
      </c>
      <c r="T2906" t="s">
        <v>17990</v>
      </c>
      <c r="U2906" t="s">
        <v>17991</v>
      </c>
      <c r="V2906" t="s">
        <v>54</v>
      </c>
      <c r="W2906">
        <v>13</v>
      </c>
      <c r="X2906" t="s">
        <v>164</v>
      </c>
      <c r="Y2906">
        <v>4779</v>
      </c>
      <c r="Z2906" t="s">
        <v>68</v>
      </c>
      <c r="AA2906" t="s">
        <v>57</v>
      </c>
      <c r="AC2906" t="s">
        <v>146</v>
      </c>
      <c r="AD2906" t="s">
        <v>4690</v>
      </c>
      <c r="AE2906" t="s">
        <v>107</v>
      </c>
      <c r="AF2906" t="s">
        <v>107</v>
      </c>
      <c r="AI2906" s="1"/>
      <c r="AJ2906" t="s">
        <v>72</v>
      </c>
      <c r="AK2906" t="s">
        <v>4691</v>
      </c>
      <c r="AL2906">
        <v>42682</v>
      </c>
      <c r="AM2906" t="s">
        <v>4692</v>
      </c>
      <c r="AN2906" t="b">
        <v>1</v>
      </c>
      <c r="AQ2906" t="s">
        <v>177</v>
      </c>
      <c r="AS2906" t="s">
        <v>100</v>
      </c>
      <c r="BB2906" s="7" t="s">
        <v>4131</v>
      </c>
      <c r="BC2906" s="7" t="s">
        <v>447</v>
      </c>
      <c r="BD2906" s="7" t="s">
        <v>52</v>
      </c>
      <c r="BE2906" s="7">
        <v>98391</v>
      </c>
      <c r="BF2906" s="7" t="s">
        <v>17992</v>
      </c>
      <c r="BG2906" s="7">
        <v>32000</v>
      </c>
      <c r="BH2906" s="7">
        <v>1000</v>
      </c>
      <c r="BI2906">
        <v>35430.400000000001</v>
      </c>
      <c r="BJ2906">
        <v>0</v>
      </c>
      <c r="BK2906">
        <v>0</v>
      </c>
      <c r="BL2906">
        <v>0</v>
      </c>
      <c r="BM2906">
        <v>9135.1200000000008</v>
      </c>
      <c r="BN2906">
        <v>0</v>
      </c>
      <c r="BO2906" t="s">
        <v>17993</v>
      </c>
      <c r="BP2906">
        <v>15972</v>
      </c>
      <c r="BQ2906">
        <v>4033</v>
      </c>
      <c r="BR2906">
        <v>4577</v>
      </c>
      <c r="BS2906">
        <v>6003</v>
      </c>
      <c r="BT2906">
        <v>1</v>
      </c>
      <c r="BU2906" t="s">
        <v>15321</v>
      </c>
      <c r="BV2906" t="s">
        <v>4695</v>
      </c>
      <c r="BX2906">
        <v>44149.071145833332</v>
      </c>
    </row>
    <row r="2907" spans="1:76" x14ac:dyDescent="0.25">
      <c r="A2907" t="s">
        <v>17994</v>
      </c>
      <c r="B2907" t="s">
        <v>17995</v>
      </c>
      <c r="C2907" t="s">
        <v>46</v>
      </c>
      <c r="D2907">
        <v>42501</v>
      </c>
      <c r="E2907" s="1"/>
      <c r="I2907">
        <v>42501</v>
      </c>
      <c r="J2907">
        <v>2016</v>
      </c>
      <c r="K2907" t="s">
        <v>85</v>
      </c>
      <c r="L2907" t="s">
        <v>17996</v>
      </c>
      <c r="N2907" t="s">
        <v>17997</v>
      </c>
      <c r="O2907" t="s">
        <v>818</v>
      </c>
      <c r="P2907" t="s">
        <v>133</v>
      </c>
      <c r="Q2907" t="s">
        <v>52</v>
      </c>
      <c r="R2907">
        <v>98611</v>
      </c>
      <c r="S2907" t="s">
        <v>17998</v>
      </c>
      <c r="T2907" t="s">
        <v>17998</v>
      </c>
      <c r="U2907" t="s">
        <v>17999</v>
      </c>
      <c r="V2907" t="s">
        <v>5875</v>
      </c>
      <c r="W2907">
        <v>48</v>
      </c>
      <c r="X2907" t="s">
        <v>18000</v>
      </c>
      <c r="Y2907">
        <v>3210</v>
      </c>
      <c r="Z2907" t="s">
        <v>133</v>
      </c>
      <c r="AA2907" t="s">
        <v>4785</v>
      </c>
      <c r="AB2907">
        <v>58188</v>
      </c>
      <c r="AC2907" t="s">
        <v>146</v>
      </c>
      <c r="AD2907" t="s">
        <v>4690</v>
      </c>
      <c r="AE2907" t="s">
        <v>107</v>
      </c>
      <c r="AF2907" t="s">
        <v>107</v>
      </c>
      <c r="AI2907" s="1"/>
      <c r="AJ2907" t="s">
        <v>72</v>
      </c>
      <c r="AK2907" t="s">
        <v>4691</v>
      </c>
      <c r="AL2907">
        <v>42682</v>
      </c>
      <c r="AM2907" t="s">
        <v>4878</v>
      </c>
      <c r="AN2907" t="b">
        <v>1</v>
      </c>
      <c r="AQ2907" t="s">
        <v>177</v>
      </c>
      <c r="BB2907" s="7" t="s">
        <v>18001</v>
      </c>
      <c r="BC2907" s="7" t="s">
        <v>818</v>
      </c>
      <c r="BD2907" s="7" t="s">
        <v>52</v>
      </c>
      <c r="BE2907" s="7">
        <v>98611</v>
      </c>
      <c r="BO2907" t="s">
        <v>18002</v>
      </c>
      <c r="BP2907">
        <v>3656</v>
      </c>
      <c r="BQ2907">
        <v>3949</v>
      </c>
      <c r="BR2907">
        <v>4461</v>
      </c>
      <c r="BU2907" t="s">
        <v>18003</v>
      </c>
      <c r="BV2907" t="s">
        <v>4695</v>
      </c>
      <c r="BX2907">
        <v>43597.971030092594</v>
      </c>
    </row>
    <row r="2908" spans="1:76" x14ac:dyDescent="0.25">
      <c r="A2908" t="s">
        <v>18004</v>
      </c>
      <c r="B2908" t="s">
        <v>1474</v>
      </c>
      <c r="C2908" t="s">
        <v>46</v>
      </c>
      <c r="D2908">
        <v>42489</v>
      </c>
      <c r="E2908" s="1"/>
      <c r="H2908" t="s">
        <v>47</v>
      </c>
      <c r="I2908">
        <v>42489</v>
      </c>
      <c r="J2908">
        <v>2016</v>
      </c>
      <c r="K2908" t="s">
        <v>85</v>
      </c>
      <c r="L2908" t="s">
        <v>18005</v>
      </c>
      <c r="N2908" t="s">
        <v>18006</v>
      </c>
      <c r="O2908" t="s">
        <v>143</v>
      </c>
      <c r="P2908" t="s">
        <v>115</v>
      </c>
      <c r="Q2908" t="s">
        <v>52</v>
      </c>
      <c r="R2908">
        <v>98404</v>
      </c>
      <c r="S2908" t="s">
        <v>18007</v>
      </c>
      <c r="T2908" t="s">
        <v>18007</v>
      </c>
      <c r="U2908" t="s">
        <v>18008</v>
      </c>
      <c r="V2908" t="s">
        <v>90</v>
      </c>
      <c r="W2908">
        <v>12</v>
      </c>
      <c r="X2908" t="s">
        <v>441</v>
      </c>
      <c r="Y2908">
        <v>4754</v>
      </c>
      <c r="Z2908" t="s">
        <v>115</v>
      </c>
      <c r="AA2908" t="s">
        <v>57</v>
      </c>
      <c r="AC2908" t="s">
        <v>146</v>
      </c>
      <c r="AD2908" t="s">
        <v>4690</v>
      </c>
      <c r="AE2908" t="s">
        <v>107</v>
      </c>
      <c r="AF2908" t="s">
        <v>107</v>
      </c>
      <c r="AI2908" s="1"/>
      <c r="AJ2908" t="s">
        <v>72</v>
      </c>
      <c r="AK2908" t="s">
        <v>4691</v>
      </c>
      <c r="AL2908">
        <v>42682</v>
      </c>
      <c r="AM2908" t="s">
        <v>4692</v>
      </c>
      <c r="AN2908" t="b">
        <v>1</v>
      </c>
      <c r="AQ2908" t="s">
        <v>60</v>
      </c>
      <c r="AR2908" t="s">
        <v>99</v>
      </c>
      <c r="AS2908" t="s">
        <v>100</v>
      </c>
      <c r="BB2908" s="7" t="s">
        <v>18009</v>
      </c>
      <c r="BC2908" s="7" t="s">
        <v>361</v>
      </c>
      <c r="BD2908" s="7" t="s">
        <v>52</v>
      </c>
      <c r="BE2908" s="7">
        <v>98031</v>
      </c>
      <c r="BF2908" s="7" t="s">
        <v>18010</v>
      </c>
      <c r="BG2908" s="7">
        <v>25682.01</v>
      </c>
      <c r="BH2908" s="7">
        <v>0</v>
      </c>
      <c r="BI2908">
        <v>21108.3</v>
      </c>
      <c r="BJ2908">
        <v>1000</v>
      </c>
      <c r="BK2908">
        <v>0</v>
      </c>
      <c r="BL2908">
        <v>0</v>
      </c>
      <c r="BM2908">
        <v>173.98</v>
      </c>
      <c r="BN2908">
        <v>0</v>
      </c>
      <c r="BO2908" t="s">
        <v>18011</v>
      </c>
      <c r="BP2908">
        <v>12935</v>
      </c>
      <c r="BQ2908">
        <v>4151</v>
      </c>
      <c r="BR2908">
        <v>4750</v>
      </c>
      <c r="BS2908">
        <v>5819</v>
      </c>
      <c r="BT2908">
        <v>25</v>
      </c>
      <c r="BU2908" t="s">
        <v>18012</v>
      </c>
      <c r="BV2908" t="s">
        <v>4695</v>
      </c>
      <c r="BX2908">
        <v>44149.06459490741</v>
      </c>
    </row>
    <row r="2909" spans="1:76" x14ac:dyDescent="0.25">
      <c r="A2909" t="s">
        <v>18013</v>
      </c>
      <c r="B2909" t="s">
        <v>2811</v>
      </c>
      <c r="C2909" t="s">
        <v>46</v>
      </c>
      <c r="D2909">
        <v>42486</v>
      </c>
      <c r="E2909" s="1"/>
      <c r="H2909" t="s">
        <v>47</v>
      </c>
      <c r="I2909">
        <v>42486</v>
      </c>
      <c r="J2909">
        <v>2016</v>
      </c>
      <c r="K2909" t="s">
        <v>85</v>
      </c>
      <c r="L2909" t="s">
        <v>4939</v>
      </c>
      <c r="N2909" t="s">
        <v>2812</v>
      </c>
      <c r="O2909" t="s">
        <v>101</v>
      </c>
      <c r="Q2909" t="s">
        <v>52</v>
      </c>
      <c r="R2909">
        <v>98102</v>
      </c>
      <c r="S2909" t="s">
        <v>2813</v>
      </c>
      <c r="T2909" t="s">
        <v>6051</v>
      </c>
      <c r="U2909" t="s">
        <v>18014</v>
      </c>
      <c r="V2909" t="s">
        <v>265</v>
      </c>
      <c r="W2909">
        <v>7</v>
      </c>
      <c r="X2909" t="s">
        <v>4770</v>
      </c>
      <c r="Y2909">
        <v>1000</v>
      </c>
      <c r="AA2909" t="s">
        <v>71</v>
      </c>
      <c r="AC2909" t="s">
        <v>146</v>
      </c>
      <c r="AD2909" t="s">
        <v>4690</v>
      </c>
      <c r="AE2909" t="s">
        <v>107</v>
      </c>
      <c r="AF2909" t="s">
        <v>107</v>
      </c>
      <c r="AI2909" s="1"/>
      <c r="AJ2909" t="s">
        <v>72</v>
      </c>
      <c r="AK2909" t="s">
        <v>4691</v>
      </c>
      <c r="AL2909">
        <v>42682</v>
      </c>
      <c r="AM2909" t="s">
        <v>4692</v>
      </c>
      <c r="AN2909" t="b">
        <v>1</v>
      </c>
      <c r="AQ2909" t="s">
        <v>60</v>
      </c>
      <c r="AR2909" t="s">
        <v>61</v>
      </c>
      <c r="AS2909" t="s">
        <v>100</v>
      </c>
      <c r="BB2909" s="7" t="s">
        <v>183</v>
      </c>
      <c r="BC2909" s="7" t="s">
        <v>101</v>
      </c>
      <c r="BD2909" s="7" t="s">
        <v>52</v>
      </c>
      <c r="BE2909" s="7">
        <v>98112</v>
      </c>
      <c r="BF2909" s="7" t="s">
        <v>4772</v>
      </c>
      <c r="BG2909" s="7">
        <v>530137.17000000004</v>
      </c>
      <c r="BH2909" s="7">
        <v>0</v>
      </c>
      <c r="BI2909">
        <v>526046.1</v>
      </c>
      <c r="BJ2909">
        <v>0</v>
      </c>
      <c r="BK2909">
        <v>0</v>
      </c>
      <c r="BL2909">
        <v>715.25</v>
      </c>
      <c r="BM2909">
        <v>297851.8</v>
      </c>
      <c r="BN2909">
        <v>0</v>
      </c>
      <c r="BO2909" t="s">
        <v>18015</v>
      </c>
      <c r="BP2909">
        <v>6337</v>
      </c>
      <c r="BQ2909">
        <v>1111</v>
      </c>
      <c r="BR2909">
        <v>4343</v>
      </c>
      <c r="BS2909">
        <v>5531</v>
      </c>
      <c r="BU2909" t="s">
        <v>5333</v>
      </c>
      <c r="BV2909" t="s">
        <v>4695</v>
      </c>
      <c r="BX2909">
        <v>44149.051180555558</v>
      </c>
    </row>
    <row r="2910" spans="1:76" x14ac:dyDescent="0.25">
      <c r="A2910" t="s">
        <v>18016</v>
      </c>
      <c r="B2910" t="s">
        <v>2240</v>
      </c>
      <c r="C2910" t="s">
        <v>46</v>
      </c>
      <c r="D2910">
        <v>42456</v>
      </c>
      <c r="E2910" s="1"/>
      <c r="H2910" t="s">
        <v>47</v>
      </c>
      <c r="I2910">
        <v>42456</v>
      </c>
      <c r="J2910">
        <v>2016</v>
      </c>
      <c r="K2910" t="s">
        <v>85</v>
      </c>
      <c r="L2910" t="s">
        <v>5413</v>
      </c>
      <c r="N2910" t="s">
        <v>18017</v>
      </c>
      <c r="O2910" t="s">
        <v>349</v>
      </c>
      <c r="P2910" t="s">
        <v>80</v>
      </c>
      <c r="Q2910" t="s">
        <v>52</v>
      </c>
      <c r="R2910">
        <v>98362</v>
      </c>
      <c r="S2910" t="s">
        <v>18018</v>
      </c>
      <c r="T2910" t="s">
        <v>5414</v>
      </c>
      <c r="U2910" t="s">
        <v>5415</v>
      </c>
      <c r="V2910" t="s">
        <v>54</v>
      </c>
      <c r="W2910">
        <v>13</v>
      </c>
      <c r="X2910" t="s">
        <v>82</v>
      </c>
      <c r="Y2910">
        <v>4825</v>
      </c>
      <c r="Z2910" t="s">
        <v>80</v>
      </c>
      <c r="AA2910" t="s">
        <v>57</v>
      </c>
      <c r="AC2910" t="s">
        <v>146</v>
      </c>
      <c r="AD2910" t="s">
        <v>4690</v>
      </c>
      <c r="AE2910" t="s">
        <v>107</v>
      </c>
      <c r="AF2910" t="s">
        <v>107</v>
      </c>
      <c r="AI2910" s="1"/>
      <c r="AJ2910" t="s">
        <v>72</v>
      </c>
      <c r="AK2910" t="s">
        <v>4691</v>
      </c>
      <c r="AL2910">
        <v>42682</v>
      </c>
      <c r="AM2910" t="s">
        <v>4692</v>
      </c>
      <c r="AN2910" t="b">
        <v>1</v>
      </c>
      <c r="AQ2910" t="s">
        <v>60</v>
      </c>
      <c r="AR2910" t="s">
        <v>61</v>
      </c>
      <c r="AS2910" t="s">
        <v>100</v>
      </c>
      <c r="BB2910" s="7" t="s">
        <v>18019</v>
      </c>
      <c r="BC2910" s="7" t="s">
        <v>349</v>
      </c>
      <c r="BD2910" s="7" t="s">
        <v>52</v>
      </c>
      <c r="BE2910" s="7">
        <v>98362</v>
      </c>
      <c r="BF2910" s="7" t="s">
        <v>18020</v>
      </c>
      <c r="BG2910" s="7">
        <v>118213.27</v>
      </c>
      <c r="BH2910" s="7">
        <v>0</v>
      </c>
      <c r="BI2910">
        <v>107540.77</v>
      </c>
      <c r="BJ2910">
        <v>0</v>
      </c>
      <c r="BK2910">
        <v>0</v>
      </c>
      <c r="BL2910">
        <v>0</v>
      </c>
      <c r="BM2910">
        <v>231.98</v>
      </c>
      <c r="BN2910">
        <v>0</v>
      </c>
      <c r="BO2910" t="s">
        <v>18021</v>
      </c>
      <c r="BP2910">
        <v>2866</v>
      </c>
      <c r="BQ2910">
        <v>30363</v>
      </c>
      <c r="BR2910">
        <v>4477</v>
      </c>
      <c r="BS2910">
        <v>5357</v>
      </c>
      <c r="BT2910">
        <v>24</v>
      </c>
      <c r="BU2910" t="s">
        <v>18022</v>
      </c>
      <c r="BV2910" t="s">
        <v>4695</v>
      </c>
      <c r="BX2910">
        <v>44149.043900462966</v>
      </c>
    </row>
    <row r="2911" spans="1:76" x14ac:dyDescent="0.25">
      <c r="A2911" t="s">
        <v>18023</v>
      </c>
      <c r="B2911" t="s">
        <v>2534</v>
      </c>
      <c r="C2911" t="s">
        <v>46</v>
      </c>
      <c r="D2911">
        <v>42453</v>
      </c>
      <c r="E2911" s="1"/>
      <c r="H2911" t="s">
        <v>47</v>
      </c>
      <c r="I2911">
        <v>42453</v>
      </c>
      <c r="J2911">
        <v>2016</v>
      </c>
      <c r="K2911" t="s">
        <v>85</v>
      </c>
      <c r="L2911" t="s">
        <v>18024</v>
      </c>
      <c r="N2911" t="s">
        <v>2535</v>
      </c>
      <c r="O2911" t="s">
        <v>101</v>
      </c>
      <c r="Q2911" t="s">
        <v>52</v>
      </c>
      <c r="R2911">
        <v>98102</v>
      </c>
      <c r="S2911" t="s">
        <v>18025</v>
      </c>
      <c r="T2911" t="s">
        <v>18025</v>
      </c>
      <c r="U2911" t="s">
        <v>18026</v>
      </c>
      <c r="V2911" t="s">
        <v>222</v>
      </c>
      <c r="W2911">
        <v>11</v>
      </c>
      <c r="X2911" t="s">
        <v>4770</v>
      </c>
      <c r="Y2911">
        <v>1000</v>
      </c>
      <c r="AA2911" t="s">
        <v>71</v>
      </c>
      <c r="AC2911" t="s">
        <v>146</v>
      </c>
      <c r="AD2911" t="s">
        <v>4690</v>
      </c>
      <c r="AE2911" t="s">
        <v>107</v>
      </c>
      <c r="AF2911" t="s">
        <v>107</v>
      </c>
      <c r="AI2911" s="1"/>
      <c r="AJ2911" t="s">
        <v>72</v>
      </c>
      <c r="AK2911" t="s">
        <v>4691</v>
      </c>
      <c r="AL2911">
        <v>42682</v>
      </c>
      <c r="AM2911" t="s">
        <v>4692</v>
      </c>
      <c r="AN2911" t="b">
        <v>1</v>
      </c>
      <c r="AQ2911" t="s">
        <v>177</v>
      </c>
      <c r="BB2911" s="7" t="s">
        <v>2536</v>
      </c>
      <c r="BC2911" s="7" t="s">
        <v>101</v>
      </c>
      <c r="BD2911" s="7" t="s">
        <v>52</v>
      </c>
      <c r="BE2911" s="7" t="s">
        <v>18027</v>
      </c>
      <c r="BF2911" s="7" t="s">
        <v>18028</v>
      </c>
      <c r="BG2911" s="7">
        <v>18565.48</v>
      </c>
      <c r="BH2911" s="7">
        <v>0</v>
      </c>
      <c r="BI2911">
        <v>28970.93</v>
      </c>
      <c r="BJ2911">
        <v>0</v>
      </c>
      <c r="BK2911">
        <v>0</v>
      </c>
      <c r="BL2911">
        <v>0</v>
      </c>
      <c r="BM2911">
        <v>982.33</v>
      </c>
      <c r="BN2911">
        <v>0</v>
      </c>
      <c r="BO2911" t="s">
        <v>18029</v>
      </c>
      <c r="BP2911">
        <v>6216</v>
      </c>
      <c r="BQ2911">
        <v>3878</v>
      </c>
      <c r="BR2911">
        <v>4351</v>
      </c>
      <c r="BS2911">
        <v>5520</v>
      </c>
      <c r="BU2911" t="s">
        <v>18030</v>
      </c>
      <c r="BV2911" t="s">
        <v>4695</v>
      </c>
      <c r="BX2911">
        <v>44149.050810185188</v>
      </c>
    </row>
    <row r="2912" spans="1:76" x14ac:dyDescent="0.25">
      <c r="A2912" t="s">
        <v>18031</v>
      </c>
      <c r="B2912" t="s">
        <v>7922</v>
      </c>
      <c r="C2912" t="s">
        <v>46</v>
      </c>
      <c r="D2912">
        <v>41323</v>
      </c>
      <c r="E2912" s="1"/>
      <c r="H2912" t="s">
        <v>47</v>
      </c>
      <c r="I2912">
        <v>41323</v>
      </c>
      <c r="J2912">
        <v>2016</v>
      </c>
      <c r="K2912" t="s">
        <v>85</v>
      </c>
      <c r="L2912" t="s">
        <v>7923</v>
      </c>
      <c r="N2912" t="s">
        <v>12786</v>
      </c>
      <c r="O2912" t="s">
        <v>327</v>
      </c>
      <c r="P2912" t="s">
        <v>111</v>
      </c>
      <c r="Q2912" t="s">
        <v>52</v>
      </c>
      <c r="R2912">
        <v>98370</v>
      </c>
      <c r="S2912" t="s">
        <v>7924</v>
      </c>
      <c r="T2912" t="s">
        <v>7925</v>
      </c>
      <c r="U2912" t="s">
        <v>18032</v>
      </c>
      <c r="V2912" t="s">
        <v>4807</v>
      </c>
      <c r="W2912">
        <v>23</v>
      </c>
      <c r="X2912" t="s">
        <v>4824</v>
      </c>
      <c r="Y2912">
        <v>3539</v>
      </c>
      <c r="Z2912" t="s">
        <v>111</v>
      </c>
      <c r="AA2912" t="s">
        <v>4785</v>
      </c>
      <c r="AB2912">
        <v>153401</v>
      </c>
      <c r="AC2912" t="s">
        <v>146</v>
      </c>
      <c r="AD2912" t="s">
        <v>4690</v>
      </c>
      <c r="AE2912" t="s">
        <v>107</v>
      </c>
      <c r="AF2912" t="s">
        <v>107</v>
      </c>
      <c r="AI2912" s="1"/>
      <c r="AJ2912" t="s">
        <v>72</v>
      </c>
      <c r="AK2912" t="s">
        <v>4691</v>
      </c>
      <c r="AL2912">
        <v>42682</v>
      </c>
      <c r="AM2912" t="s">
        <v>4692</v>
      </c>
      <c r="AN2912" t="b">
        <v>1</v>
      </c>
      <c r="AQ2912" t="s">
        <v>60</v>
      </c>
      <c r="AR2912" t="s">
        <v>150</v>
      </c>
      <c r="BB2912" s="7" t="s">
        <v>11947</v>
      </c>
      <c r="BC2912" s="7" t="s">
        <v>971</v>
      </c>
      <c r="BD2912" s="7" t="s">
        <v>52</v>
      </c>
      <c r="BE2912" s="7" t="s">
        <v>18033</v>
      </c>
      <c r="BF2912" s="7" t="s">
        <v>18034</v>
      </c>
      <c r="BG2912" s="7">
        <v>19833.5</v>
      </c>
      <c r="BH2912" s="7">
        <v>6517.46</v>
      </c>
      <c r="BI2912">
        <v>6952.94</v>
      </c>
      <c r="BJ2912">
        <v>0</v>
      </c>
      <c r="BK2912">
        <v>0</v>
      </c>
      <c r="BL2912">
        <v>0</v>
      </c>
      <c r="BO2912" t="s">
        <v>18035</v>
      </c>
      <c r="BP2912">
        <v>6880</v>
      </c>
      <c r="BQ2912">
        <v>1097</v>
      </c>
      <c r="BR2912">
        <v>4327</v>
      </c>
      <c r="BS2912">
        <v>5555</v>
      </c>
      <c r="BU2912" t="s">
        <v>8874</v>
      </c>
      <c r="BV2912" t="s">
        <v>4695</v>
      </c>
      <c r="BX2912">
        <v>44149.052268518521</v>
      </c>
    </row>
    <row r="2913" spans="1:76" x14ac:dyDescent="0.25">
      <c r="A2913" t="s">
        <v>18036</v>
      </c>
      <c r="B2913" t="s">
        <v>4325</v>
      </c>
      <c r="C2913" t="s">
        <v>46</v>
      </c>
      <c r="D2913">
        <v>42416</v>
      </c>
      <c r="E2913" s="1"/>
      <c r="I2913">
        <v>42416</v>
      </c>
      <c r="J2913">
        <v>2016</v>
      </c>
      <c r="K2913" t="s">
        <v>77</v>
      </c>
      <c r="L2913" t="s">
        <v>11794</v>
      </c>
      <c r="N2913" t="s">
        <v>2356</v>
      </c>
      <c r="O2913" t="s">
        <v>199</v>
      </c>
      <c r="P2913" t="s">
        <v>199</v>
      </c>
      <c r="Q2913" t="s">
        <v>52</v>
      </c>
      <c r="R2913">
        <v>98296</v>
      </c>
      <c r="S2913" t="s">
        <v>18037</v>
      </c>
      <c r="T2913" t="s">
        <v>18038</v>
      </c>
      <c r="U2913" t="s">
        <v>11796</v>
      </c>
      <c r="V2913" t="s">
        <v>4783</v>
      </c>
      <c r="W2913">
        <v>25</v>
      </c>
      <c r="X2913" t="s">
        <v>5278</v>
      </c>
      <c r="Y2913">
        <v>4107</v>
      </c>
      <c r="Z2913" t="s">
        <v>199</v>
      </c>
      <c r="AA2913" t="s">
        <v>4785</v>
      </c>
      <c r="AB2913">
        <v>425391</v>
      </c>
      <c r="AC2913" t="s">
        <v>146</v>
      </c>
      <c r="AD2913" t="s">
        <v>4690</v>
      </c>
      <c r="AE2913" t="s">
        <v>107</v>
      </c>
      <c r="AF2913" t="s">
        <v>107</v>
      </c>
      <c r="AI2913" s="1"/>
      <c r="AJ2913" t="s">
        <v>72</v>
      </c>
      <c r="AK2913" t="s">
        <v>4691</v>
      </c>
      <c r="AL2913">
        <v>42682</v>
      </c>
      <c r="AM2913" t="s">
        <v>4692</v>
      </c>
      <c r="AN2913" t="b">
        <v>1</v>
      </c>
      <c r="BB2913" s="7" t="s">
        <v>2356</v>
      </c>
      <c r="BC2913" s="7" t="s">
        <v>199</v>
      </c>
      <c r="BD2913" s="7" t="s">
        <v>52</v>
      </c>
      <c r="BE2913" s="7">
        <v>98296</v>
      </c>
      <c r="BF2913" s="7" t="s">
        <v>11796</v>
      </c>
      <c r="BM2913">
        <v>817.11</v>
      </c>
      <c r="BN2913">
        <v>0</v>
      </c>
      <c r="BO2913" t="s">
        <v>18039</v>
      </c>
      <c r="BP2913">
        <v>14672</v>
      </c>
      <c r="BQ2913">
        <v>26050</v>
      </c>
      <c r="BR2913">
        <v>4652</v>
      </c>
      <c r="BU2913" t="s">
        <v>18040</v>
      </c>
      <c r="BV2913" t="s">
        <v>4695</v>
      </c>
      <c r="BX2913">
        <v>43597.974502314813</v>
      </c>
    </row>
    <row r="2914" spans="1:76" x14ac:dyDescent="0.25">
      <c r="A2914" t="s">
        <v>18041</v>
      </c>
      <c r="B2914" t="s">
        <v>2542</v>
      </c>
      <c r="C2914" t="s">
        <v>46</v>
      </c>
      <c r="D2914">
        <v>42340</v>
      </c>
      <c r="E2914" s="1"/>
      <c r="H2914" t="s">
        <v>47</v>
      </c>
      <c r="I2914">
        <v>42340</v>
      </c>
      <c r="J2914">
        <v>2016</v>
      </c>
      <c r="K2914" t="s">
        <v>85</v>
      </c>
      <c r="L2914" t="s">
        <v>18042</v>
      </c>
      <c r="N2914" t="s">
        <v>4437</v>
      </c>
      <c r="O2914" t="s">
        <v>393</v>
      </c>
      <c r="P2914" t="s">
        <v>394</v>
      </c>
      <c r="Q2914" t="s">
        <v>52</v>
      </c>
      <c r="R2914">
        <v>98274</v>
      </c>
      <c r="S2914" t="s">
        <v>2545</v>
      </c>
      <c r="T2914" t="s">
        <v>17137</v>
      </c>
      <c r="U2914" t="s">
        <v>17138</v>
      </c>
      <c r="V2914" t="s">
        <v>90</v>
      </c>
      <c r="W2914">
        <v>12</v>
      </c>
      <c r="X2914" t="s">
        <v>1527</v>
      </c>
      <c r="Y2914">
        <v>4739</v>
      </c>
      <c r="Z2914" t="s">
        <v>394</v>
      </c>
      <c r="AA2914" t="s">
        <v>57</v>
      </c>
      <c r="AC2914" t="s">
        <v>146</v>
      </c>
      <c r="AD2914" t="s">
        <v>4690</v>
      </c>
      <c r="AE2914" t="s">
        <v>107</v>
      </c>
      <c r="AF2914" t="s">
        <v>107</v>
      </c>
      <c r="AI2914" s="1"/>
      <c r="AJ2914" t="s">
        <v>72</v>
      </c>
      <c r="AK2914" t="s">
        <v>4691</v>
      </c>
      <c r="AL2914">
        <v>42682</v>
      </c>
      <c r="AM2914" t="s">
        <v>4692</v>
      </c>
      <c r="AN2914" t="b">
        <v>1</v>
      </c>
      <c r="AQ2914" t="s">
        <v>177</v>
      </c>
      <c r="BB2914" s="7" t="s">
        <v>4438</v>
      </c>
      <c r="BC2914" s="7" t="s">
        <v>489</v>
      </c>
      <c r="BD2914" s="7" t="s">
        <v>52</v>
      </c>
      <c r="BE2914" s="7">
        <v>98221</v>
      </c>
      <c r="BF2914" s="7" t="s">
        <v>18043</v>
      </c>
      <c r="BG2914" s="7">
        <v>14001</v>
      </c>
      <c r="BH2914" s="7">
        <v>0</v>
      </c>
      <c r="BI2914">
        <v>9574.82</v>
      </c>
      <c r="BJ2914">
        <v>-3700</v>
      </c>
      <c r="BK2914">
        <v>0</v>
      </c>
      <c r="BL2914">
        <v>0</v>
      </c>
      <c r="BO2914" t="s">
        <v>18044</v>
      </c>
      <c r="BP2914">
        <v>15263</v>
      </c>
      <c r="BQ2914">
        <v>4062</v>
      </c>
      <c r="BR2914">
        <v>4613</v>
      </c>
      <c r="BS2914">
        <v>5948</v>
      </c>
      <c r="BT2914">
        <v>10</v>
      </c>
      <c r="BU2914" t="s">
        <v>18045</v>
      </c>
      <c r="BV2914" t="s">
        <v>4695</v>
      </c>
      <c r="BX2914">
        <v>44149.068692129629</v>
      </c>
    </row>
    <row r="2915" spans="1:76" x14ac:dyDescent="0.25">
      <c r="A2915" t="s">
        <v>18046</v>
      </c>
      <c r="B2915" t="s">
        <v>1085</v>
      </c>
      <c r="C2915" t="s">
        <v>46</v>
      </c>
      <c r="D2915">
        <v>41311</v>
      </c>
      <c r="H2915" t="s">
        <v>47</v>
      </c>
      <c r="I2915">
        <v>41311</v>
      </c>
      <c r="J2915">
        <v>2016</v>
      </c>
      <c r="K2915" t="s">
        <v>85</v>
      </c>
      <c r="L2915" t="s">
        <v>16911</v>
      </c>
      <c r="N2915" t="s">
        <v>849</v>
      </c>
      <c r="O2915" t="s">
        <v>1087</v>
      </c>
      <c r="P2915" t="s">
        <v>394</v>
      </c>
      <c r="Q2915" t="s">
        <v>52</v>
      </c>
      <c r="R2915">
        <v>98243</v>
      </c>
      <c r="S2915" t="s">
        <v>1089</v>
      </c>
      <c r="T2915" t="s">
        <v>8060</v>
      </c>
      <c r="U2915" t="s">
        <v>16912</v>
      </c>
      <c r="V2915" t="s">
        <v>90</v>
      </c>
      <c r="W2915">
        <v>12</v>
      </c>
      <c r="X2915" t="s">
        <v>1090</v>
      </c>
      <c r="Y2915">
        <v>4769</v>
      </c>
      <c r="Z2915" t="s">
        <v>394</v>
      </c>
      <c r="AA2915" t="s">
        <v>57</v>
      </c>
      <c r="AC2915" t="s">
        <v>146</v>
      </c>
      <c r="AD2915" t="s">
        <v>4690</v>
      </c>
      <c r="AE2915" t="s">
        <v>107</v>
      </c>
      <c r="AF2915" t="s">
        <v>107</v>
      </c>
      <c r="AI2915" s="1"/>
      <c r="AJ2915" t="s">
        <v>72</v>
      </c>
      <c r="AK2915" t="s">
        <v>4691</v>
      </c>
      <c r="AL2915">
        <v>42682</v>
      </c>
      <c r="AM2915" t="s">
        <v>4692</v>
      </c>
      <c r="AN2915" t="b">
        <v>1</v>
      </c>
      <c r="AQ2915" t="s">
        <v>60</v>
      </c>
      <c r="AR2915" t="s">
        <v>61</v>
      </c>
      <c r="AS2915" t="s">
        <v>62</v>
      </c>
      <c r="BB2915" s="7" t="s">
        <v>140</v>
      </c>
      <c r="BC2915" s="7" t="s">
        <v>101</v>
      </c>
      <c r="BD2915" s="7" t="s">
        <v>52</v>
      </c>
      <c r="BE2915" s="7">
        <v>98104</v>
      </c>
      <c r="BF2915" s="7" t="s">
        <v>4733</v>
      </c>
      <c r="BG2915" s="7">
        <v>149482.5</v>
      </c>
      <c r="BH2915" s="7">
        <v>0</v>
      </c>
      <c r="BI2915">
        <v>144764.07</v>
      </c>
      <c r="BJ2915">
        <v>0</v>
      </c>
      <c r="BK2915">
        <v>0</v>
      </c>
      <c r="BL2915">
        <v>0</v>
      </c>
      <c r="BM2915">
        <v>872.14</v>
      </c>
      <c r="BN2915">
        <v>0</v>
      </c>
      <c r="BO2915" t="s">
        <v>18047</v>
      </c>
      <c r="BP2915">
        <v>15936</v>
      </c>
      <c r="BQ2915">
        <v>1116</v>
      </c>
      <c r="BR2915">
        <v>4580</v>
      </c>
      <c r="BS2915">
        <v>6001</v>
      </c>
      <c r="BT2915">
        <v>40</v>
      </c>
      <c r="BU2915" t="s">
        <v>5885</v>
      </c>
      <c r="BV2915" t="s">
        <v>4695</v>
      </c>
      <c r="BX2915">
        <v>44149.071053240739</v>
      </c>
    </row>
    <row r="2916" spans="1:76" x14ac:dyDescent="0.25">
      <c r="A2916" t="s">
        <v>18048</v>
      </c>
      <c r="B2916" t="s">
        <v>655</v>
      </c>
      <c r="C2916" t="s">
        <v>46</v>
      </c>
      <c r="D2916">
        <v>42295</v>
      </c>
      <c r="E2916" s="1"/>
      <c r="H2916" t="s">
        <v>47</v>
      </c>
      <c r="I2916">
        <v>42295</v>
      </c>
      <c r="J2916">
        <v>2016</v>
      </c>
      <c r="K2916" t="s">
        <v>85</v>
      </c>
      <c r="L2916" t="s">
        <v>16505</v>
      </c>
      <c r="N2916" t="s">
        <v>3457</v>
      </c>
      <c r="O2916" t="s">
        <v>3458</v>
      </c>
      <c r="P2916" t="s">
        <v>68</v>
      </c>
      <c r="Q2916" t="s">
        <v>52</v>
      </c>
      <c r="R2916">
        <v>98062</v>
      </c>
      <c r="S2916" t="s">
        <v>657</v>
      </c>
      <c r="T2916" t="s">
        <v>5157</v>
      </c>
      <c r="U2916" t="s">
        <v>5158</v>
      </c>
      <c r="V2916" t="s">
        <v>54</v>
      </c>
      <c r="W2916">
        <v>13</v>
      </c>
      <c r="X2916" t="s">
        <v>216</v>
      </c>
      <c r="Y2916">
        <v>4843</v>
      </c>
      <c r="Z2916" t="s">
        <v>68</v>
      </c>
      <c r="AA2916" t="s">
        <v>57</v>
      </c>
      <c r="AC2916" t="s">
        <v>146</v>
      </c>
      <c r="AD2916" t="s">
        <v>4690</v>
      </c>
      <c r="AE2916" t="s">
        <v>107</v>
      </c>
      <c r="AF2916" t="s">
        <v>107</v>
      </c>
      <c r="AI2916" s="1"/>
      <c r="AJ2916" t="s">
        <v>72</v>
      </c>
      <c r="AK2916" t="s">
        <v>4691</v>
      </c>
      <c r="AL2916">
        <v>42682</v>
      </c>
      <c r="AM2916" t="s">
        <v>4692</v>
      </c>
      <c r="AN2916" t="b">
        <v>1</v>
      </c>
      <c r="AQ2916" t="s">
        <v>60</v>
      </c>
      <c r="AR2916" t="s">
        <v>61</v>
      </c>
      <c r="AS2916" t="s">
        <v>62</v>
      </c>
      <c r="BB2916" s="7" t="s">
        <v>18049</v>
      </c>
      <c r="BC2916" s="7" t="s">
        <v>762</v>
      </c>
      <c r="BD2916" s="7" t="s">
        <v>52</v>
      </c>
      <c r="BE2916" s="7">
        <v>98166</v>
      </c>
      <c r="BG2916" s="7">
        <v>68011.13</v>
      </c>
      <c r="BH2916" s="7">
        <v>7400</v>
      </c>
      <c r="BI2916">
        <v>56406.1</v>
      </c>
      <c r="BJ2916">
        <v>0</v>
      </c>
      <c r="BK2916">
        <v>0</v>
      </c>
      <c r="BL2916">
        <v>0</v>
      </c>
      <c r="BM2916">
        <v>725.43</v>
      </c>
      <c r="BN2916">
        <v>1280</v>
      </c>
      <c r="BO2916" t="s">
        <v>18050</v>
      </c>
      <c r="BP2916">
        <v>7677</v>
      </c>
      <c r="BQ2916">
        <v>520</v>
      </c>
      <c r="BR2916">
        <v>4294</v>
      </c>
      <c r="BS2916">
        <v>5582</v>
      </c>
      <c r="BT2916">
        <v>33</v>
      </c>
      <c r="BU2916" t="s">
        <v>14470</v>
      </c>
      <c r="BV2916" t="s">
        <v>4695</v>
      </c>
      <c r="BX2916">
        <v>44149.053113425929</v>
      </c>
    </row>
    <row r="2917" spans="1:76" x14ac:dyDescent="0.25">
      <c r="A2917" t="s">
        <v>18051</v>
      </c>
      <c r="B2917" t="s">
        <v>261</v>
      </c>
      <c r="C2917" t="s">
        <v>46</v>
      </c>
      <c r="D2917">
        <v>42260</v>
      </c>
      <c r="E2917" s="1"/>
      <c r="H2917" t="s">
        <v>47</v>
      </c>
      <c r="I2917">
        <v>42260</v>
      </c>
      <c r="J2917">
        <v>2016</v>
      </c>
      <c r="K2917" t="s">
        <v>77</v>
      </c>
      <c r="L2917" t="s">
        <v>18052</v>
      </c>
      <c r="N2917" t="s">
        <v>263</v>
      </c>
      <c r="O2917" t="s">
        <v>101</v>
      </c>
      <c r="Q2917" t="s">
        <v>52</v>
      </c>
      <c r="R2917">
        <v>98111</v>
      </c>
      <c r="S2917" t="s">
        <v>481</v>
      </c>
      <c r="T2917" t="s">
        <v>6504</v>
      </c>
      <c r="U2917" t="s">
        <v>6505</v>
      </c>
      <c r="V2917" t="s">
        <v>265</v>
      </c>
      <c r="W2917">
        <v>7</v>
      </c>
      <c r="X2917" t="s">
        <v>4770</v>
      </c>
      <c r="Y2917">
        <v>1000</v>
      </c>
      <c r="AA2917" t="s">
        <v>71</v>
      </c>
      <c r="AC2917" t="s">
        <v>146</v>
      </c>
      <c r="AD2917" t="s">
        <v>4690</v>
      </c>
      <c r="AE2917" t="s">
        <v>107</v>
      </c>
      <c r="AF2917" t="s">
        <v>107</v>
      </c>
      <c r="AI2917" s="1"/>
      <c r="AJ2917" t="s">
        <v>72</v>
      </c>
      <c r="AK2917" t="s">
        <v>4691</v>
      </c>
      <c r="AL2917">
        <v>42682</v>
      </c>
      <c r="AM2917" t="s">
        <v>4692</v>
      </c>
      <c r="AN2917" t="b">
        <v>1</v>
      </c>
      <c r="BB2917" s="7" t="s">
        <v>266</v>
      </c>
      <c r="BC2917" s="7" t="s">
        <v>101</v>
      </c>
      <c r="BD2917" s="7" t="s">
        <v>52</v>
      </c>
      <c r="BE2917" s="7">
        <v>98111</v>
      </c>
      <c r="BG2917" s="7">
        <v>138904.92000000001</v>
      </c>
      <c r="BH2917" s="7">
        <v>15969.12</v>
      </c>
      <c r="BI2917">
        <v>154874.04</v>
      </c>
      <c r="BJ2917">
        <v>0</v>
      </c>
      <c r="BK2917">
        <v>0</v>
      </c>
      <c r="BL2917">
        <v>0</v>
      </c>
      <c r="BO2917" t="s">
        <v>18053</v>
      </c>
      <c r="BP2917">
        <v>7216</v>
      </c>
      <c r="BQ2917">
        <v>3850</v>
      </c>
      <c r="BR2917">
        <v>4311</v>
      </c>
      <c r="BS2917">
        <v>5564</v>
      </c>
      <c r="BU2917" t="s">
        <v>5938</v>
      </c>
      <c r="BV2917" t="s">
        <v>4695</v>
      </c>
      <c r="BX2917">
        <v>44149.052523148152</v>
      </c>
    </row>
    <row r="2918" spans="1:76" x14ac:dyDescent="0.25">
      <c r="A2918" t="s">
        <v>18872</v>
      </c>
      <c r="B2918" t="s">
        <v>15608</v>
      </c>
      <c r="C2918" t="s">
        <v>46</v>
      </c>
      <c r="D2918">
        <v>42509</v>
      </c>
      <c r="H2918" t="s">
        <v>47</v>
      </c>
      <c r="I2918">
        <v>42509</v>
      </c>
      <c r="J2918">
        <v>2016</v>
      </c>
      <c r="K2918" t="s">
        <v>85</v>
      </c>
      <c r="L2918" t="s">
        <v>16706</v>
      </c>
      <c r="N2918" t="s">
        <v>18873</v>
      </c>
      <c r="O2918" t="s">
        <v>393</v>
      </c>
      <c r="P2918" t="s">
        <v>394</v>
      </c>
      <c r="Q2918" t="s">
        <v>52</v>
      </c>
      <c r="R2918" t="s">
        <v>18874</v>
      </c>
      <c r="S2918" t="s">
        <v>18875</v>
      </c>
      <c r="T2918" t="s">
        <v>18876</v>
      </c>
      <c r="U2918" t="s">
        <v>18877</v>
      </c>
      <c r="V2918" t="s">
        <v>4807</v>
      </c>
      <c r="W2918">
        <v>23</v>
      </c>
      <c r="X2918" t="s">
        <v>5461</v>
      </c>
      <c r="Y2918">
        <v>4064</v>
      </c>
      <c r="Z2918" t="s">
        <v>394</v>
      </c>
      <c r="AA2918" t="s">
        <v>4785</v>
      </c>
      <c r="AB2918">
        <v>69206</v>
      </c>
      <c r="AC2918" t="s">
        <v>146</v>
      </c>
      <c r="AD2918" t="s">
        <v>4690</v>
      </c>
      <c r="AE2918" t="s">
        <v>107</v>
      </c>
      <c r="AF2918" t="s">
        <v>107</v>
      </c>
      <c r="AJ2918" t="s">
        <v>72</v>
      </c>
      <c r="AK2918" t="s">
        <v>4691</v>
      </c>
      <c r="AL2918">
        <v>42682</v>
      </c>
      <c r="AM2918" t="s">
        <v>4692</v>
      </c>
      <c r="AN2918" t="b">
        <v>1</v>
      </c>
      <c r="AQ2918" t="s">
        <v>60</v>
      </c>
      <c r="AR2918" t="s">
        <v>150</v>
      </c>
      <c r="BB2918" s="7" t="s">
        <v>16711</v>
      </c>
      <c r="BC2918" s="7" t="s">
        <v>393</v>
      </c>
      <c r="BD2918" s="7" t="s">
        <v>52</v>
      </c>
      <c r="BE2918" s="7">
        <v>98274</v>
      </c>
      <c r="BG2918" s="7">
        <v>2950</v>
      </c>
      <c r="BH2918" s="7">
        <v>1558.27</v>
      </c>
      <c r="BI2918">
        <v>77.75</v>
      </c>
      <c r="BJ2918">
        <v>0</v>
      </c>
      <c r="BK2918">
        <v>0</v>
      </c>
      <c r="BL2918">
        <v>0</v>
      </c>
      <c r="BO2918" t="s">
        <v>18878</v>
      </c>
      <c r="BP2918">
        <v>4471</v>
      </c>
      <c r="BQ2918">
        <v>3929</v>
      </c>
      <c r="BR2918">
        <v>4430</v>
      </c>
      <c r="BS2918">
        <v>5441</v>
      </c>
      <c r="BU2918" t="s">
        <v>16713</v>
      </c>
      <c r="BV2918" t="s">
        <v>4695</v>
      </c>
      <c r="BX2918">
        <v>44149.047083333331</v>
      </c>
    </row>
    <row r="2919" spans="1:76" x14ac:dyDescent="0.25">
      <c r="A2919" t="s">
        <v>18891</v>
      </c>
      <c r="B2919" t="s">
        <v>18892</v>
      </c>
      <c r="C2919" t="s">
        <v>46</v>
      </c>
      <c r="D2919">
        <v>42478</v>
      </c>
      <c r="H2919" t="s">
        <v>47</v>
      </c>
      <c r="I2919">
        <v>42478</v>
      </c>
      <c r="J2919">
        <v>2016</v>
      </c>
      <c r="K2919" t="s">
        <v>85</v>
      </c>
      <c r="L2919" t="s">
        <v>18893</v>
      </c>
      <c r="N2919" t="s">
        <v>18894</v>
      </c>
      <c r="O2919" t="s">
        <v>462</v>
      </c>
      <c r="P2919" t="s">
        <v>462</v>
      </c>
      <c r="Q2919" t="s">
        <v>52</v>
      </c>
      <c r="R2919">
        <v>99362</v>
      </c>
      <c r="S2919" t="s">
        <v>18895</v>
      </c>
      <c r="T2919" t="s">
        <v>18895</v>
      </c>
      <c r="U2919" t="s">
        <v>18896</v>
      </c>
      <c r="V2919" t="s">
        <v>4807</v>
      </c>
      <c r="W2919">
        <v>23</v>
      </c>
      <c r="X2919" t="s">
        <v>12122</v>
      </c>
      <c r="Y2919">
        <v>4302</v>
      </c>
      <c r="Z2919" t="s">
        <v>462</v>
      </c>
      <c r="AA2919" t="s">
        <v>4785</v>
      </c>
      <c r="AB2919">
        <v>32259</v>
      </c>
      <c r="AC2919" t="s">
        <v>146</v>
      </c>
      <c r="AD2919" t="s">
        <v>4690</v>
      </c>
      <c r="AE2919" t="s">
        <v>107</v>
      </c>
      <c r="AF2919" t="s">
        <v>107</v>
      </c>
      <c r="AJ2919" t="s">
        <v>72</v>
      </c>
      <c r="AK2919" t="s">
        <v>4691</v>
      </c>
      <c r="AL2919">
        <v>42682</v>
      </c>
      <c r="AM2919" t="s">
        <v>4692</v>
      </c>
      <c r="AN2919" t="b">
        <v>1</v>
      </c>
      <c r="AQ2919" t="s">
        <v>60</v>
      </c>
      <c r="AR2919" t="s">
        <v>99</v>
      </c>
      <c r="BB2919" s="7" t="s">
        <v>18897</v>
      </c>
      <c r="BC2919" s="7" t="s">
        <v>462</v>
      </c>
      <c r="BD2919" s="7" t="s">
        <v>52</v>
      </c>
      <c r="BE2919" s="7">
        <v>99362</v>
      </c>
      <c r="BF2919" s="7" t="s">
        <v>18898</v>
      </c>
      <c r="BG2919" s="7">
        <v>5570</v>
      </c>
      <c r="BH2919" s="7">
        <v>150</v>
      </c>
      <c r="BI2919">
        <v>4552.32</v>
      </c>
      <c r="BJ2919">
        <v>0</v>
      </c>
      <c r="BK2919">
        <v>0</v>
      </c>
      <c r="BL2919">
        <v>0</v>
      </c>
      <c r="BM2919">
        <v>115.99</v>
      </c>
      <c r="BN2919">
        <v>0</v>
      </c>
      <c r="BO2919" t="s">
        <v>18899</v>
      </c>
      <c r="BP2919">
        <v>6535</v>
      </c>
      <c r="BQ2919">
        <v>3870</v>
      </c>
      <c r="BR2919">
        <v>4336</v>
      </c>
      <c r="BS2919">
        <v>5538</v>
      </c>
      <c r="BU2919" t="s">
        <v>18900</v>
      </c>
      <c r="BV2919" t="s">
        <v>4695</v>
      </c>
      <c r="BX2919">
        <v>44149.051666666666</v>
      </c>
    </row>
    <row r="2920" spans="1:76" x14ac:dyDescent="0.25">
      <c r="A2920" t="s">
        <v>18910</v>
      </c>
      <c r="B2920" t="s">
        <v>18911</v>
      </c>
      <c r="C2920" t="s">
        <v>46</v>
      </c>
      <c r="D2920">
        <v>42516</v>
      </c>
      <c r="H2920" t="s">
        <v>599</v>
      </c>
      <c r="I2920">
        <v>42516</v>
      </c>
      <c r="J2920">
        <v>2016</v>
      </c>
      <c r="K2920" t="s">
        <v>85</v>
      </c>
      <c r="L2920" t="s">
        <v>18912</v>
      </c>
      <c r="N2920" t="s">
        <v>463</v>
      </c>
      <c r="O2920" t="s">
        <v>1481</v>
      </c>
      <c r="P2920" t="s">
        <v>632</v>
      </c>
      <c r="Q2920" t="s">
        <v>52</v>
      </c>
      <c r="R2920">
        <v>98277</v>
      </c>
      <c r="S2920" t="s">
        <v>18913</v>
      </c>
      <c r="T2920" t="s">
        <v>18914</v>
      </c>
      <c r="U2920" t="s">
        <v>18915</v>
      </c>
      <c r="V2920" t="s">
        <v>4807</v>
      </c>
      <c r="W2920">
        <v>23</v>
      </c>
      <c r="X2920" t="s">
        <v>4808</v>
      </c>
      <c r="Y2920">
        <v>3424</v>
      </c>
      <c r="Z2920" t="s">
        <v>632</v>
      </c>
      <c r="AA2920" t="s">
        <v>4785</v>
      </c>
      <c r="AB2920">
        <v>50867</v>
      </c>
      <c r="AC2920" t="s">
        <v>146</v>
      </c>
      <c r="AD2920" t="s">
        <v>4690</v>
      </c>
      <c r="AE2920" t="s">
        <v>107</v>
      </c>
      <c r="AF2920" t="s">
        <v>107</v>
      </c>
      <c r="AJ2920" t="s">
        <v>72</v>
      </c>
      <c r="AK2920" t="s">
        <v>4691</v>
      </c>
      <c r="AL2920">
        <v>42682</v>
      </c>
      <c r="AM2920" t="s">
        <v>4692</v>
      </c>
      <c r="AN2920" t="b">
        <v>1</v>
      </c>
      <c r="AQ2920" t="s">
        <v>60</v>
      </c>
      <c r="AR2920" t="s">
        <v>99</v>
      </c>
      <c r="BB2920" s="7" t="s">
        <v>18916</v>
      </c>
      <c r="BC2920" s="7" t="s">
        <v>1481</v>
      </c>
      <c r="BD2920" s="7" t="s">
        <v>52</v>
      </c>
      <c r="BE2920" s="7">
        <v>98277</v>
      </c>
      <c r="BG2920" s="7">
        <v>6694.83</v>
      </c>
      <c r="BH2920" s="7">
        <v>889.96</v>
      </c>
      <c r="BI2920">
        <v>1370.57</v>
      </c>
      <c r="BJ2920">
        <v>-519.96</v>
      </c>
      <c r="BK2920">
        <v>354.71</v>
      </c>
      <c r="BL2920">
        <v>0</v>
      </c>
      <c r="BM2920">
        <v>115.99</v>
      </c>
      <c r="BN2920">
        <v>0</v>
      </c>
      <c r="BO2920" t="s">
        <v>18917</v>
      </c>
      <c r="BP2920">
        <v>6327</v>
      </c>
      <c r="BQ2920">
        <v>3875</v>
      </c>
      <c r="BR2920">
        <v>4345</v>
      </c>
      <c r="BS2920">
        <v>5529</v>
      </c>
      <c r="BU2920" t="s">
        <v>18918</v>
      </c>
      <c r="BV2920" t="s">
        <v>4695</v>
      </c>
      <c r="BX2920">
        <v>44149.051111111112</v>
      </c>
    </row>
    <row r="2921" spans="1:76" x14ac:dyDescent="0.25">
      <c r="A2921" t="s">
        <v>18950</v>
      </c>
      <c r="B2921" t="s">
        <v>3250</v>
      </c>
      <c r="C2921" t="s">
        <v>46</v>
      </c>
      <c r="D2921">
        <v>42415</v>
      </c>
      <c r="H2921" t="s">
        <v>47</v>
      </c>
      <c r="I2921">
        <v>42415</v>
      </c>
      <c r="J2921">
        <v>2016</v>
      </c>
      <c r="K2921" t="s">
        <v>85</v>
      </c>
      <c r="L2921" t="s">
        <v>18951</v>
      </c>
      <c r="N2921" t="s">
        <v>18952</v>
      </c>
      <c r="O2921" t="s">
        <v>101</v>
      </c>
      <c r="P2921" t="s">
        <v>68</v>
      </c>
      <c r="Q2921" t="s">
        <v>52</v>
      </c>
      <c r="R2921">
        <v>98102</v>
      </c>
      <c r="S2921" t="s">
        <v>3251</v>
      </c>
      <c r="T2921" t="s">
        <v>18953</v>
      </c>
      <c r="U2921" t="s">
        <v>18954</v>
      </c>
      <c r="V2921" t="s">
        <v>54</v>
      </c>
      <c r="W2921">
        <v>13</v>
      </c>
      <c r="X2921" t="s">
        <v>654</v>
      </c>
      <c r="Y2921">
        <v>4864</v>
      </c>
      <c r="Z2921" t="s">
        <v>68</v>
      </c>
      <c r="AA2921" t="s">
        <v>57</v>
      </c>
      <c r="AC2921" t="s">
        <v>146</v>
      </c>
      <c r="AD2921" t="s">
        <v>4690</v>
      </c>
      <c r="AE2921" t="s">
        <v>107</v>
      </c>
      <c r="AF2921" t="s">
        <v>107</v>
      </c>
      <c r="AJ2921" t="s">
        <v>72</v>
      </c>
      <c r="AK2921" t="s">
        <v>4691</v>
      </c>
      <c r="AL2921">
        <v>42682</v>
      </c>
      <c r="AM2921" t="s">
        <v>4692</v>
      </c>
      <c r="AN2921" t="b">
        <v>1</v>
      </c>
      <c r="AQ2921" t="s">
        <v>177</v>
      </c>
      <c r="BB2921" s="7" t="s">
        <v>18955</v>
      </c>
      <c r="BC2921" s="7" t="s">
        <v>101</v>
      </c>
      <c r="BD2921" s="7" t="s">
        <v>52</v>
      </c>
      <c r="BE2921" s="7">
        <v>98102</v>
      </c>
      <c r="BF2921" s="7" t="s">
        <v>18954</v>
      </c>
      <c r="BG2921" s="7">
        <v>37499.68</v>
      </c>
      <c r="BH2921" s="7">
        <v>100</v>
      </c>
      <c r="BI2921">
        <v>37834.94</v>
      </c>
      <c r="BJ2921">
        <v>0</v>
      </c>
      <c r="BK2921">
        <v>0</v>
      </c>
      <c r="BL2921">
        <v>0</v>
      </c>
      <c r="BO2921" t="s">
        <v>18956</v>
      </c>
      <c r="BP2921">
        <v>15951</v>
      </c>
      <c r="BQ2921">
        <v>4035</v>
      </c>
      <c r="BR2921">
        <v>4579</v>
      </c>
      <c r="BS2921">
        <v>5999</v>
      </c>
      <c r="BT2921">
        <v>43</v>
      </c>
      <c r="BU2921" t="s">
        <v>18957</v>
      </c>
      <c r="BV2921" t="s">
        <v>4695</v>
      </c>
      <c r="BX2921">
        <v>44149.070960648147</v>
      </c>
    </row>
    <row r="2922" spans="1:76" x14ac:dyDescent="0.25">
      <c r="A2922" t="s">
        <v>18963</v>
      </c>
      <c r="B2922" t="s">
        <v>4213</v>
      </c>
      <c r="C2922" t="s">
        <v>46</v>
      </c>
      <c r="D2922">
        <v>42377</v>
      </c>
      <c r="H2922" t="s">
        <v>47</v>
      </c>
      <c r="I2922">
        <v>42377</v>
      </c>
      <c r="J2922">
        <v>2016</v>
      </c>
      <c r="K2922" t="s">
        <v>85</v>
      </c>
      <c r="L2922" t="s">
        <v>18964</v>
      </c>
      <c r="N2922" t="s">
        <v>18965</v>
      </c>
      <c r="O2922" t="s">
        <v>101</v>
      </c>
      <c r="P2922" t="s">
        <v>68</v>
      </c>
      <c r="Q2922" t="s">
        <v>52</v>
      </c>
      <c r="R2922">
        <v>98122</v>
      </c>
      <c r="S2922" t="s">
        <v>18966</v>
      </c>
      <c r="T2922" t="s">
        <v>18966</v>
      </c>
      <c r="U2922" t="s">
        <v>18967</v>
      </c>
      <c r="V2922" t="s">
        <v>54</v>
      </c>
      <c r="W2922">
        <v>13</v>
      </c>
      <c r="X2922" t="s">
        <v>654</v>
      </c>
      <c r="Y2922">
        <v>4864</v>
      </c>
      <c r="Z2922" t="s">
        <v>68</v>
      </c>
      <c r="AA2922" t="s">
        <v>57</v>
      </c>
      <c r="AC2922" t="s">
        <v>146</v>
      </c>
      <c r="AD2922" t="s">
        <v>4690</v>
      </c>
      <c r="AE2922" t="s">
        <v>107</v>
      </c>
      <c r="AF2922" t="s">
        <v>107</v>
      </c>
      <c r="AJ2922" t="s">
        <v>72</v>
      </c>
      <c r="AK2922" t="s">
        <v>4691</v>
      </c>
      <c r="AL2922">
        <v>42682</v>
      </c>
      <c r="AM2922" t="s">
        <v>4692</v>
      </c>
      <c r="AN2922" t="b">
        <v>1</v>
      </c>
      <c r="AQ2922" t="s">
        <v>177</v>
      </c>
      <c r="BB2922" s="7" t="s">
        <v>18965</v>
      </c>
      <c r="BC2922" s="7" t="s">
        <v>101</v>
      </c>
      <c r="BD2922" s="7" t="s">
        <v>52</v>
      </c>
      <c r="BE2922" s="7">
        <v>98122</v>
      </c>
      <c r="BF2922" s="7" t="s">
        <v>18967</v>
      </c>
      <c r="BG2922" s="7">
        <v>35673.4</v>
      </c>
      <c r="BH2922" s="7">
        <v>0</v>
      </c>
      <c r="BI2922">
        <v>35116.21</v>
      </c>
      <c r="BJ2922">
        <v>0</v>
      </c>
      <c r="BK2922">
        <v>0</v>
      </c>
      <c r="BL2922">
        <v>0</v>
      </c>
      <c r="BO2922" t="s">
        <v>18968</v>
      </c>
      <c r="BP2922">
        <v>15423</v>
      </c>
      <c r="BQ2922">
        <v>4055</v>
      </c>
      <c r="BR2922">
        <v>4605</v>
      </c>
      <c r="BS2922">
        <v>5961</v>
      </c>
      <c r="BT2922">
        <v>43</v>
      </c>
      <c r="BU2922" t="s">
        <v>18969</v>
      </c>
      <c r="BV2922" t="s">
        <v>4695</v>
      </c>
      <c r="BX2922">
        <v>44149.069097222222</v>
      </c>
    </row>
    <row r="2923" spans="1:76" x14ac:dyDescent="0.25">
      <c r="A2923" t="s">
        <v>18970</v>
      </c>
      <c r="B2923" t="s">
        <v>373</v>
      </c>
      <c r="C2923" t="s">
        <v>46</v>
      </c>
      <c r="D2923">
        <v>42039</v>
      </c>
      <c r="H2923" t="s">
        <v>47</v>
      </c>
      <c r="I2923">
        <v>42039</v>
      </c>
      <c r="J2923">
        <v>2016</v>
      </c>
      <c r="K2923" t="s">
        <v>85</v>
      </c>
      <c r="L2923" t="s">
        <v>11269</v>
      </c>
      <c r="N2923" t="s">
        <v>3214</v>
      </c>
      <c r="O2923" t="s">
        <v>375</v>
      </c>
      <c r="P2923" t="s">
        <v>68</v>
      </c>
      <c r="Q2923" t="s">
        <v>52</v>
      </c>
      <c r="R2923" t="s">
        <v>18971</v>
      </c>
      <c r="S2923" t="s">
        <v>4857</v>
      </c>
      <c r="T2923" t="s">
        <v>4857</v>
      </c>
      <c r="U2923" t="s">
        <v>18972</v>
      </c>
      <c r="V2923" t="s">
        <v>54</v>
      </c>
      <c r="W2923">
        <v>13</v>
      </c>
      <c r="X2923" t="s">
        <v>377</v>
      </c>
      <c r="Y2923">
        <v>4860</v>
      </c>
      <c r="Z2923" t="s">
        <v>68</v>
      </c>
      <c r="AA2923" t="s">
        <v>57</v>
      </c>
      <c r="AC2923" t="s">
        <v>146</v>
      </c>
      <c r="AD2923" t="s">
        <v>4690</v>
      </c>
      <c r="AE2923" t="s">
        <v>107</v>
      </c>
      <c r="AF2923" t="s">
        <v>107</v>
      </c>
      <c r="AJ2923" t="s">
        <v>72</v>
      </c>
      <c r="AK2923" t="s">
        <v>4691</v>
      </c>
      <c r="AL2923">
        <v>42682</v>
      </c>
      <c r="AM2923" t="s">
        <v>4692</v>
      </c>
      <c r="AN2923" t="b">
        <v>1</v>
      </c>
      <c r="AQ2923" t="s">
        <v>60</v>
      </c>
      <c r="AR2923" t="s">
        <v>61</v>
      </c>
      <c r="AS2923" t="s">
        <v>62</v>
      </c>
      <c r="BB2923" s="7" t="s">
        <v>552</v>
      </c>
      <c r="BC2923" s="7" t="s">
        <v>542</v>
      </c>
      <c r="BD2923" s="7" t="s">
        <v>52</v>
      </c>
      <c r="BE2923" s="7">
        <v>98023</v>
      </c>
      <c r="BG2923" s="7">
        <v>87632.1</v>
      </c>
      <c r="BH2923" s="7">
        <v>21731.18</v>
      </c>
      <c r="BI2923">
        <v>109363.28</v>
      </c>
      <c r="BJ2923">
        <v>0</v>
      </c>
      <c r="BK2923">
        <v>0</v>
      </c>
      <c r="BL2923">
        <v>0</v>
      </c>
      <c r="BM2923">
        <v>10016.35</v>
      </c>
      <c r="BN2923">
        <v>0</v>
      </c>
      <c r="BO2923" t="s">
        <v>18973</v>
      </c>
      <c r="BP2923">
        <v>17657</v>
      </c>
      <c r="BQ2923">
        <v>514</v>
      </c>
      <c r="BR2923">
        <v>4692</v>
      </c>
      <c r="BS2923">
        <v>6079</v>
      </c>
      <c r="BT2923">
        <v>41</v>
      </c>
      <c r="BU2923" t="s">
        <v>11271</v>
      </c>
      <c r="BV2923" t="s">
        <v>4695</v>
      </c>
      <c r="BX2923">
        <v>44149.073784722219</v>
      </c>
    </row>
    <row r="2924" spans="1:76" x14ac:dyDescent="0.25">
      <c r="A2924" t="s">
        <v>18974</v>
      </c>
      <c r="B2924" t="s">
        <v>2560</v>
      </c>
      <c r="C2924" t="s">
        <v>46</v>
      </c>
      <c r="D2924">
        <v>42317</v>
      </c>
      <c r="H2924" t="s">
        <v>599</v>
      </c>
      <c r="I2924">
        <v>42317</v>
      </c>
      <c r="J2924">
        <v>2016</v>
      </c>
      <c r="K2924" t="s">
        <v>77</v>
      </c>
      <c r="L2924" t="s">
        <v>18975</v>
      </c>
      <c r="N2924" t="s">
        <v>2561</v>
      </c>
      <c r="O2924" t="s">
        <v>2562</v>
      </c>
      <c r="P2924" t="s">
        <v>133</v>
      </c>
      <c r="Q2924" t="s">
        <v>52</v>
      </c>
      <c r="R2924">
        <v>98631</v>
      </c>
      <c r="S2924" t="s">
        <v>2563</v>
      </c>
      <c r="T2924" t="s">
        <v>18976</v>
      </c>
      <c r="U2924" t="s">
        <v>18977</v>
      </c>
      <c r="V2924" t="s">
        <v>54</v>
      </c>
      <c r="W2924">
        <v>13</v>
      </c>
      <c r="X2924" t="s">
        <v>134</v>
      </c>
      <c r="Y2924">
        <v>4815</v>
      </c>
      <c r="Z2924" t="s">
        <v>133</v>
      </c>
      <c r="AA2924" t="s">
        <v>57</v>
      </c>
      <c r="AC2924" t="s">
        <v>146</v>
      </c>
      <c r="AD2924" t="s">
        <v>4690</v>
      </c>
      <c r="AE2924" t="s">
        <v>107</v>
      </c>
      <c r="AF2924" t="s">
        <v>107</v>
      </c>
      <c r="AJ2924" t="s">
        <v>72</v>
      </c>
      <c r="AK2924" t="s">
        <v>4691</v>
      </c>
      <c r="AL2924">
        <v>42682</v>
      </c>
      <c r="AM2924" t="s">
        <v>4692</v>
      </c>
      <c r="AN2924" t="b">
        <v>1</v>
      </c>
      <c r="BB2924" s="7" t="s">
        <v>83</v>
      </c>
      <c r="BC2924" s="7" t="s">
        <v>101</v>
      </c>
      <c r="BD2924" s="7" t="s">
        <v>52</v>
      </c>
      <c r="BE2924" s="7">
        <v>98109</v>
      </c>
      <c r="BF2924" s="7" t="s">
        <v>5120</v>
      </c>
      <c r="BG2924" s="7">
        <v>13799.99</v>
      </c>
      <c r="BH2924" s="7">
        <v>0</v>
      </c>
      <c r="BI2924">
        <v>8358.19</v>
      </c>
      <c r="BJ2924">
        <v>0</v>
      </c>
      <c r="BK2924">
        <v>0</v>
      </c>
      <c r="BL2924">
        <v>0</v>
      </c>
      <c r="BO2924" t="s">
        <v>18978</v>
      </c>
      <c r="BP2924">
        <v>19840</v>
      </c>
      <c r="BQ2924">
        <v>3186</v>
      </c>
      <c r="BR2924">
        <v>4348</v>
      </c>
      <c r="BS2924">
        <v>6199</v>
      </c>
      <c r="BT2924">
        <v>19</v>
      </c>
      <c r="BU2924" t="s">
        <v>5009</v>
      </c>
      <c r="BV2924" t="s">
        <v>4695</v>
      </c>
      <c r="BX2924">
        <v>44149.077870370369</v>
      </c>
    </row>
    <row r="2925" spans="1:76" x14ac:dyDescent="0.25">
      <c r="A2925" t="s">
        <v>18979</v>
      </c>
      <c r="B2925" t="s">
        <v>1500</v>
      </c>
      <c r="C2925" t="s">
        <v>46</v>
      </c>
      <c r="D2925">
        <v>42291</v>
      </c>
      <c r="H2925" t="s">
        <v>47</v>
      </c>
      <c r="I2925">
        <v>42291</v>
      </c>
      <c r="J2925">
        <v>2016</v>
      </c>
      <c r="K2925" t="s">
        <v>85</v>
      </c>
      <c r="L2925" t="s">
        <v>15907</v>
      </c>
      <c r="N2925" t="s">
        <v>2648</v>
      </c>
      <c r="O2925" t="s">
        <v>162</v>
      </c>
      <c r="P2925" t="s">
        <v>68</v>
      </c>
      <c r="Q2925" t="s">
        <v>52</v>
      </c>
      <c r="R2925">
        <v>98041</v>
      </c>
      <c r="S2925" t="s">
        <v>1503</v>
      </c>
      <c r="T2925" t="s">
        <v>7899</v>
      </c>
      <c r="U2925" t="s">
        <v>16027</v>
      </c>
      <c r="V2925" t="s">
        <v>54</v>
      </c>
      <c r="W2925">
        <v>13</v>
      </c>
      <c r="X2925" t="s">
        <v>164</v>
      </c>
      <c r="Y2925">
        <v>4779</v>
      </c>
      <c r="Z2925" t="s">
        <v>68</v>
      </c>
      <c r="AA2925" t="s">
        <v>57</v>
      </c>
      <c r="AC2925" t="s">
        <v>146</v>
      </c>
      <c r="AD2925" t="s">
        <v>4690</v>
      </c>
      <c r="AE2925" t="s">
        <v>107</v>
      </c>
      <c r="AF2925" t="s">
        <v>107</v>
      </c>
      <c r="AJ2925" t="s">
        <v>72</v>
      </c>
      <c r="AK2925" t="s">
        <v>4691</v>
      </c>
      <c r="AL2925">
        <v>42682</v>
      </c>
      <c r="AM2925" t="s">
        <v>4692</v>
      </c>
      <c r="AN2925" t="b">
        <v>1</v>
      </c>
      <c r="AQ2925" t="s">
        <v>60</v>
      </c>
      <c r="AR2925" t="s">
        <v>61</v>
      </c>
      <c r="AS2925" t="s">
        <v>62</v>
      </c>
      <c r="BB2925" s="7" t="s">
        <v>2648</v>
      </c>
      <c r="BC2925" s="7" t="s">
        <v>162</v>
      </c>
      <c r="BD2925" s="7" t="s">
        <v>52</v>
      </c>
      <c r="BE2925" s="7">
        <v>98041</v>
      </c>
      <c r="BF2925" s="7" t="s">
        <v>16027</v>
      </c>
      <c r="BG2925" s="7">
        <v>110743.66</v>
      </c>
      <c r="BH2925" s="7">
        <v>10</v>
      </c>
      <c r="BI2925">
        <v>99780.160000000003</v>
      </c>
      <c r="BJ2925">
        <v>0</v>
      </c>
      <c r="BK2925">
        <v>0</v>
      </c>
      <c r="BL2925">
        <v>0</v>
      </c>
      <c r="BM2925">
        <v>872.14</v>
      </c>
      <c r="BN2925">
        <v>0</v>
      </c>
      <c r="BO2925" t="s">
        <v>18980</v>
      </c>
      <c r="BP2925">
        <v>18589</v>
      </c>
      <c r="BQ2925">
        <v>897</v>
      </c>
      <c r="BR2925">
        <v>4143</v>
      </c>
      <c r="BS2925">
        <v>6135</v>
      </c>
      <c r="BT2925">
        <v>1</v>
      </c>
      <c r="BU2925" t="s">
        <v>7901</v>
      </c>
      <c r="BV2925" t="s">
        <v>4695</v>
      </c>
      <c r="BX2925">
        <v>44149.075879629629</v>
      </c>
    </row>
    <row r="2926" spans="1:76" x14ac:dyDescent="0.25">
      <c r="A2926" t="s">
        <v>18981</v>
      </c>
      <c r="B2926" t="s">
        <v>18982</v>
      </c>
      <c r="C2926" t="s">
        <v>46</v>
      </c>
      <c r="D2926">
        <v>42501</v>
      </c>
      <c r="H2926" t="s">
        <v>47</v>
      </c>
      <c r="I2926">
        <v>42501</v>
      </c>
      <c r="J2926">
        <v>2016</v>
      </c>
      <c r="K2926" t="s">
        <v>85</v>
      </c>
      <c r="L2926" t="s">
        <v>18983</v>
      </c>
      <c r="N2926" t="s">
        <v>18984</v>
      </c>
      <c r="O2926" t="s">
        <v>462</v>
      </c>
      <c r="P2926" t="s">
        <v>462</v>
      </c>
      <c r="Q2926" t="s">
        <v>52</v>
      </c>
      <c r="R2926">
        <v>99362</v>
      </c>
      <c r="S2926" t="s">
        <v>18985</v>
      </c>
      <c r="T2926" t="s">
        <v>18986</v>
      </c>
      <c r="U2926" t="s">
        <v>18987</v>
      </c>
      <c r="V2926" t="s">
        <v>4807</v>
      </c>
      <c r="W2926">
        <v>23</v>
      </c>
      <c r="X2926" t="s">
        <v>12122</v>
      </c>
      <c r="Y2926">
        <v>4302</v>
      </c>
      <c r="Z2926" t="s">
        <v>462</v>
      </c>
      <c r="AA2926" t="s">
        <v>4785</v>
      </c>
      <c r="AB2926">
        <v>32259</v>
      </c>
      <c r="AC2926" t="s">
        <v>146</v>
      </c>
      <c r="AD2926" t="s">
        <v>4690</v>
      </c>
      <c r="AE2926" t="s">
        <v>107</v>
      </c>
      <c r="AF2926" t="s">
        <v>107</v>
      </c>
      <c r="AJ2926" t="s">
        <v>72</v>
      </c>
      <c r="AK2926" t="s">
        <v>4691</v>
      </c>
      <c r="AL2926">
        <v>42682</v>
      </c>
      <c r="AM2926" t="s">
        <v>4692</v>
      </c>
      <c r="AN2926" t="b">
        <v>1</v>
      </c>
      <c r="AQ2926" t="s">
        <v>60</v>
      </c>
      <c r="AR2926" t="s">
        <v>99</v>
      </c>
      <c r="BB2926" s="7" t="s">
        <v>18988</v>
      </c>
      <c r="BC2926" s="7" t="s">
        <v>462</v>
      </c>
      <c r="BD2926" s="7" t="s">
        <v>52</v>
      </c>
      <c r="BE2926" s="7">
        <v>99362</v>
      </c>
      <c r="BF2926" s="7" t="s">
        <v>18987</v>
      </c>
      <c r="BG2926" s="7">
        <v>19710</v>
      </c>
      <c r="BH2926" s="7">
        <v>0</v>
      </c>
      <c r="BI2926">
        <v>25497.01</v>
      </c>
      <c r="BJ2926">
        <v>3000</v>
      </c>
      <c r="BK2926">
        <v>0</v>
      </c>
      <c r="BL2926">
        <v>0</v>
      </c>
      <c r="BM2926">
        <v>115.99</v>
      </c>
      <c r="BN2926">
        <v>0</v>
      </c>
      <c r="BO2926" t="s">
        <v>18989</v>
      </c>
      <c r="BP2926">
        <v>18408</v>
      </c>
      <c r="BQ2926">
        <v>3724</v>
      </c>
      <c r="BR2926">
        <v>4115</v>
      </c>
      <c r="BS2926">
        <v>6113</v>
      </c>
      <c r="BU2926" t="s">
        <v>18990</v>
      </c>
      <c r="BV2926" t="s">
        <v>4695</v>
      </c>
      <c r="BX2926">
        <v>44149.074953703705</v>
      </c>
    </row>
    <row r="2927" spans="1:76" x14ac:dyDescent="0.25">
      <c r="A2927" t="s">
        <v>18991</v>
      </c>
      <c r="B2927" t="s">
        <v>3913</v>
      </c>
      <c r="C2927" t="s">
        <v>46</v>
      </c>
      <c r="D2927">
        <v>42521</v>
      </c>
      <c r="H2927" t="s">
        <v>47</v>
      </c>
      <c r="I2927">
        <v>42521</v>
      </c>
      <c r="J2927">
        <v>2016</v>
      </c>
      <c r="K2927" t="s">
        <v>85</v>
      </c>
      <c r="L2927" t="s">
        <v>18992</v>
      </c>
      <c r="N2927" t="s">
        <v>3914</v>
      </c>
      <c r="O2927" t="s">
        <v>417</v>
      </c>
      <c r="P2927" t="s">
        <v>255</v>
      </c>
      <c r="Q2927" t="s">
        <v>52</v>
      </c>
      <c r="R2927">
        <v>98801</v>
      </c>
      <c r="S2927" t="s">
        <v>18993</v>
      </c>
      <c r="T2927" t="s">
        <v>18994</v>
      </c>
      <c r="U2927" t="s">
        <v>18995</v>
      </c>
      <c r="V2927" t="s">
        <v>54</v>
      </c>
      <c r="W2927">
        <v>13</v>
      </c>
      <c r="X2927" t="s">
        <v>254</v>
      </c>
      <c r="Y2927">
        <v>4801</v>
      </c>
      <c r="Z2927" t="s">
        <v>255</v>
      </c>
      <c r="AA2927" t="s">
        <v>57</v>
      </c>
      <c r="AC2927" t="s">
        <v>146</v>
      </c>
      <c r="AD2927" t="s">
        <v>4690</v>
      </c>
      <c r="AE2927" t="s">
        <v>107</v>
      </c>
      <c r="AF2927" t="s">
        <v>107</v>
      </c>
      <c r="AJ2927" t="s">
        <v>72</v>
      </c>
      <c r="AK2927" t="s">
        <v>4691</v>
      </c>
      <c r="AL2927">
        <v>42682</v>
      </c>
      <c r="AM2927" t="s">
        <v>4692</v>
      </c>
      <c r="AN2927" t="b">
        <v>1</v>
      </c>
      <c r="AQ2927" t="s">
        <v>60</v>
      </c>
      <c r="AR2927" t="s">
        <v>99</v>
      </c>
      <c r="AS2927" t="s">
        <v>4734</v>
      </c>
      <c r="BB2927" s="7" t="s">
        <v>3915</v>
      </c>
      <c r="BC2927" s="7" t="s">
        <v>417</v>
      </c>
      <c r="BD2927" s="7" t="s">
        <v>52</v>
      </c>
      <c r="BE2927" s="7">
        <v>98801</v>
      </c>
      <c r="BF2927" s="7" t="s">
        <v>18996</v>
      </c>
      <c r="BG2927" s="7">
        <v>18820.37</v>
      </c>
      <c r="BH2927" s="7">
        <v>454.74</v>
      </c>
      <c r="BI2927">
        <v>14069.26</v>
      </c>
      <c r="BJ2927">
        <v>-1885.14</v>
      </c>
      <c r="BK2927">
        <v>0</v>
      </c>
      <c r="BL2927">
        <v>0</v>
      </c>
      <c r="BM2927">
        <v>289.97000000000003</v>
      </c>
      <c r="BN2927">
        <v>0</v>
      </c>
      <c r="BO2927" t="s">
        <v>18997</v>
      </c>
      <c r="BP2927">
        <v>12122</v>
      </c>
      <c r="BQ2927">
        <v>3709</v>
      </c>
      <c r="BR2927">
        <v>4092</v>
      </c>
      <c r="BS2927">
        <v>5784</v>
      </c>
      <c r="BT2927">
        <v>12</v>
      </c>
      <c r="BU2927" t="s">
        <v>18998</v>
      </c>
      <c r="BV2927" t="s">
        <v>4695</v>
      </c>
      <c r="BX2927">
        <v>44149.063252314816</v>
      </c>
    </row>
    <row r="2928" spans="1:76" x14ac:dyDescent="0.25">
      <c r="A2928" t="s">
        <v>18999</v>
      </c>
      <c r="B2928" t="s">
        <v>19000</v>
      </c>
      <c r="C2928" t="s">
        <v>46</v>
      </c>
      <c r="D2928">
        <v>42515</v>
      </c>
      <c r="H2928" t="s">
        <v>47</v>
      </c>
      <c r="I2928">
        <v>42515</v>
      </c>
      <c r="J2928">
        <v>2016</v>
      </c>
      <c r="K2928" t="s">
        <v>85</v>
      </c>
      <c r="L2928" t="s">
        <v>19001</v>
      </c>
      <c r="N2928" t="s">
        <v>19002</v>
      </c>
      <c r="O2928" t="s">
        <v>316</v>
      </c>
      <c r="P2928" t="s">
        <v>133</v>
      </c>
      <c r="Q2928" t="s">
        <v>52</v>
      </c>
      <c r="R2928">
        <v>98632</v>
      </c>
      <c r="S2928" t="s">
        <v>19003</v>
      </c>
      <c r="T2928" t="s">
        <v>19004</v>
      </c>
      <c r="U2928" t="s">
        <v>19005</v>
      </c>
      <c r="V2928" t="s">
        <v>4807</v>
      </c>
      <c r="W2928">
        <v>23</v>
      </c>
      <c r="X2928" t="s">
        <v>5425</v>
      </c>
      <c r="Y2928">
        <v>3200</v>
      </c>
      <c r="Z2928" t="s">
        <v>133</v>
      </c>
      <c r="AA2928" t="s">
        <v>4785</v>
      </c>
      <c r="AB2928">
        <v>58188</v>
      </c>
      <c r="AC2928" t="s">
        <v>146</v>
      </c>
      <c r="AD2928" t="s">
        <v>4690</v>
      </c>
      <c r="AE2928" t="s">
        <v>107</v>
      </c>
      <c r="AF2928" t="s">
        <v>107</v>
      </c>
      <c r="AJ2928" t="s">
        <v>72</v>
      </c>
      <c r="AK2928" t="s">
        <v>4691</v>
      </c>
      <c r="AL2928">
        <v>42682</v>
      </c>
      <c r="AM2928" t="s">
        <v>4692</v>
      </c>
      <c r="AN2928" t="b">
        <v>1</v>
      </c>
      <c r="AQ2928" t="s">
        <v>60</v>
      </c>
      <c r="AR2928" t="s">
        <v>99</v>
      </c>
      <c r="BB2928" s="7" t="s">
        <v>19006</v>
      </c>
      <c r="BC2928" s="7" t="s">
        <v>316</v>
      </c>
      <c r="BD2928" s="7" t="s">
        <v>52</v>
      </c>
      <c r="BE2928" s="7">
        <v>98632</v>
      </c>
      <c r="BF2928" s="7" t="s">
        <v>19005</v>
      </c>
      <c r="BG2928" s="7">
        <v>5726.4</v>
      </c>
      <c r="BH2928" s="7">
        <v>0</v>
      </c>
      <c r="BI2928">
        <v>1511.76</v>
      </c>
      <c r="BJ2928">
        <v>0</v>
      </c>
      <c r="BK2928">
        <v>0</v>
      </c>
      <c r="BL2928">
        <v>1197.9000000000001</v>
      </c>
      <c r="BM2928">
        <v>173.98</v>
      </c>
      <c r="BN2928">
        <v>0</v>
      </c>
      <c r="BO2928" t="s">
        <v>19007</v>
      </c>
      <c r="BP2928">
        <v>14172</v>
      </c>
      <c r="BQ2928">
        <v>4112</v>
      </c>
      <c r="BR2928">
        <v>4686</v>
      </c>
      <c r="BS2928">
        <v>5877</v>
      </c>
      <c r="BU2928" t="s">
        <v>19008</v>
      </c>
      <c r="BV2928" t="s">
        <v>4695</v>
      </c>
      <c r="BX2928">
        <v>44149.066527777781</v>
      </c>
    </row>
    <row r="2929" spans="1:76" x14ac:dyDescent="0.25">
      <c r="A2929" t="s">
        <v>19015</v>
      </c>
      <c r="B2929" t="s">
        <v>2156</v>
      </c>
      <c r="C2929" t="s">
        <v>46</v>
      </c>
      <c r="D2929">
        <v>42505</v>
      </c>
      <c r="H2929" t="s">
        <v>47</v>
      </c>
      <c r="I2929">
        <v>42505</v>
      </c>
      <c r="J2929">
        <v>2016</v>
      </c>
      <c r="K2929" t="s">
        <v>85</v>
      </c>
      <c r="L2929" t="s">
        <v>11179</v>
      </c>
      <c r="N2929" t="s">
        <v>2157</v>
      </c>
      <c r="O2929" t="s">
        <v>477</v>
      </c>
      <c r="P2929" t="s">
        <v>226</v>
      </c>
      <c r="Q2929" t="s">
        <v>52</v>
      </c>
      <c r="R2929">
        <v>98604</v>
      </c>
      <c r="S2929" t="s">
        <v>11181</v>
      </c>
      <c r="T2929" t="s">
        <v>11181</v>
      </c>
      <c r="U2929" t="s">
        <v>11182</v>
      </c>
      <c r="V2929" t="s">
        <v>90</v>
      </c>
      <c r="W2929">
        <v>12</v>
      </c>
      <c r="X2929" t="s">
        <v>921</v>
      </c>
      <c r="Y2929">
        <v>4747</v>
      </c>
      <c r="Z2929" t="s">
        <v>226</v>
      </c>
      <c r="AA2929" t="s">
        <v>57</v>
      </c>
      <c r="AC2929" t="s">
        <v>146</v>
      </c>
      <c r="AD2929" t="s">
        <v>4690</v>
      </c>
      <c r="AE2929" t="s">
        <v>107</v>
      </c>
      <c r="AF2929" t="s">
        <v>107</v>
      </c>
      <c r="AJ2929" t="s">
        <v>72</v>
      </c>
      <c r="AK2929" t="s">
        <v>4691</v>
      </c>
      <c r="AL2929">
        <v>42682</v>
      </c>
      <c r="AM2929" t="s">
        <v>4692</v>
      </c>
      <c r="AN2929" t="b">
        <v>1</v>
      </c>
      <c r="AQ2929" t="s">
        <v>60</v>
      </c>
      <c r="AR2929" t="s">
        <v>99</v>
      </c>
      <c r="AS2929" t="s">
        <v>4734</v>
      </c>
      <c r="BB2929" s="7" t="s">
        <v>19016</v>
      </c>
      <c r="BC2929" s="7" t="s">
        <v>477</v>
      </c>
      <c r="BD2929" s="7" t="s">
        <v>52</v>
      </c>
      <c r="BE2929" s="7">
        <v>98604</v>
      </c>
      <c r="BF2929" s="7" t="s">
        <v>19017</v>
      </c>
      <c r="BG2929" s="7">
        <v>20139.02</v>
      </c>
      <c r="BH2929" s="7">
        <v>0</v>
      </c>
      <c r="BI2929">
        <v>18231.75</v>
      </c>
      <c r="BJ2929">
        <v>5000</v>
      </c>
      <c r="BK2929">
        <v>0</v>
      </c>
      <c r="BL2929">
        <v>0</v>
      </c>
      <c r="BM2929">
        <v>115.99</v>
      </c>
      <c r="BN2929">
        <v>0</v>
      </c>
      <c r="BO2929" t="s">
        <v>19018</v>
      </c>
      <c r="BP2929">
        <v>8865</v>
      </c>
      <c r="BQ2929">
        <v>921</v>
      </c>
      <c r="BR2929">
        <v>4241</v>
      </c>
      <c r="BS2929">
        <v>5623</v>
      </c>
      <c r="BT2929">
        <v>18</v>
      </c>
      <c r="BU2929" t="s">
        <v>19019</v>
      </c>
      <c r="BV2929" t="s">
        <v>4695</v>
      </c>
      <c r="BX2929">
        <v>44149.054745370369</v>
      </c>
    </row>
    <row r="2930" spans="1:76" x14ac:dyDescent="0.25">
      <c r="A2930" t="s">
        <v>19057</v>
      </c>
      <c r="B2930" t="s">
        <v>1111</v>
      </c>
      <c r="C2930" t="s">
        <v>46</v>
      </c>
      <c r="D2930">
        <v>42186</v>
      </c>
      <c r="H2930" t="s">
        <v>599</v>
      </c>
      <c r="I2930">
        <v>42186</v>
      </c>
      <c r="J2930">
        <v>2016</v>
      </c>
      <c r="K2930" t="s">
        <v>77</v>
      </c>
      <c r="L2930" t="s">
        <v>19058</v>
      </c>
      <c r="N2930" t="s">
        <v>1113</v>
      </c>
      <c r="O2930" t="s">
        <v>601</v>
      </c>
      <c r="P2930" t="s">
        <v>68</v>
      </c>
      <c r="Q2930" t="s">
        <v>52</v>
      </c>
      <c r="R2930">
        <v>98022</v>
      </c>
      <c r="S2930" t="s">
        <v>1114</v>
      </c>
      <c r="T2930" t="s">
        <v>19059</v>
      </c>
      <c r="U2930" t="s">
        <v>19060</v>
      </c>
      <c r="V2930" t="s">
        <v>54</v>
      </c>
      <c r="W2930">
        <v>13</v>
      </c>
      <c r="X2930" t="s">
        <v>306</v>
      </c>
      <c r="Y2930">
        <v>4839</v>
      </c>
      <c r="Z2930" t="s">
        <v>68</v>
      </c>
      <c r="AA2930" t="s">
        <v>57</v>
      </c>
      <c r="AC2930" t="s">
        <v>146</v>
      </c>
      <c r="AD2930" t="s">
        <v>4690</v>
      </c>
      <c r="AE2930" t="s">
        <v>107</v>
      </c>
      <c r="AF2930" t="s">
        <v>107</v>
      </c>
      <c r="AJ2930" t="s">
        <v>72</v>
      </c>
      <c r="AK2930" t="s">
        <v>4691</v>
      </c>
      <c r="AL2930">
        <v>42682</v>
      </c>
      <c r="AM2930" t="s">
        <v>4692</v>
      </c>
      <c r="AN2930" t="b">
        <v>1</v>
      </c>
      <c r="BB2930" s="7" t="s">
        <v>1113</v>
      </c>
      <c r="BC2930" s="7" t="s">
        <v>601</v>
      </c>
      <c r="BD2930" s="7" t="s">
        <v>52</v>
      </c>
      <c r="BE2930" s="7">
        <v>98022</v>
      </c>
      <c r="BF2930" s="7" t="s">
        <v>19060</v>
      </c>
      <c r="BG2930" s="7">
        <v>100834.04</v>
      </c>
      <c r="BH2930" s="7">
        <v>0</v>
      </c>
      <c r="BI2930">
        <v>51903</v>
      </c>
      <c r="BJ2930">
        <v>0</v>
      </c>
      <c r="BK2930">
        <v>0</v>
      </c>
      <c r="BL2930">
        <v>0</v>
      </c>
      <c r="BO2930" t="s">
        <v>19061</v>
      </c>
      <c r="BP2930">
        <v>9122</v>
      </c>
      <c r="BQ2930">
        <v>34607</v>
      </c>
      <c r="BR2930">
        <v>4232</v>
      </c>
      <c r="BS2930">
        <v>5643</v>
      </c>
      <c r="BT2930">
        <v>31</v>
      </c>
      <c r="BU2930" t="s">
        <v>19062</v>
      </c>
      <c r="BV2930" t="s">
        <v>4695</v>
      </c>
      <c r="BX2930">
        <v>44149.055532407408</v>
      </c>
    </row>
    <row r="2931" spans="1:76" x14ac:dyDescent="0.25">
      <c r="A2931" t="s">
        <v>19129</v>
      </c>
      <c r="B2931" t="s">
        <v>432</v>
      </c>
      <c r="C2931" t="s">
        <v>46</v>
      </c>
      <c r="D2931">
        <v>42281</v>
      </c>
      <c r="H2931" t="s">
        <v>47</v>
      </c>
      <c r="I2931">
        <v>42281</v>
      </c>
      <c r="J2931">
        <v>2016</v>
      </c>
      <c r="K2931" t="s">
        <v>85</v>
      </c>
      <c r="L2931" t="s">
        <v>19130</v>
      </c>
      <c r="N2931" t="s">
        <v>433</v>
      </c>
      <c r="O2931" t="s">
        <v>154</v>
      </c>
      <c r="Q2931" t="s">
        <v>52</v>
      </c>
      <c r="R2931">
        <v>98502</v>
      </c>
      <c r="S2931" t="s">
        <v>434</v>
      </c>
      <c r="T2931" t="s">
        <v>7251</v>
      </c>
      <c r="U2931" t="s">
        <v>19131</v>
      </c>
      <c r="V2931" t="s">
        <v>171</v>
      </c>
      <c r="W2931">
        <v>4</v>
      </c>
      <c r="X2931" t="s">
        <v>4770</v>
      </c>
      <c r="Y2931">
        <v>1000</v>
      </c>
      <c r="AA2931" t="s">
        <v>71</v>
      </c>
      <c r="AC2931" t="s">
        <v>146</v>
      </c>
      <c r="AD2931" t="s">
        <v>4690</v>
      </c>
      <c r="AE2931" t="s">
        <v>107</v>
      </c>
      <c r="AF2931" t="s">
        <v>107</v>
      </c>
      <c r="AJ2931" t="s">
        <v>72</v>
      </c>
      <c r="AK2931" t="s">
        <v>4691</v>
      </c>
      <c r="AL2931">
        <v>42682</v>
      </c>
      <c r="AM2931" t="s">
        <v>4692</v>
      </c>
      <c r="AN2931" t="b">
        <v>1</v>
      </c>
      <c r="AQ2931" t="s">
        <v>177</v>
      </c>
      <c r="BB2931" s="7" t="s">
        <v>435</v>
      </c>
      <c r="BC2931" s="7" t="s">
        <v>154</v>
      </c>
      <c r="BD2931" s="7" t="s">
        <v>52</v>
      </c>
      <c r="BE2931" s="7">
        <v>98512</v>
      </c>
      <c r="BF2931" s="7" t="s">
        <v>17151</v>
      </c>
      <c r="BG2931" s="7">
        <v>292440.59999999998</v>
      </c>
      <c r="BH2931" s="7">
        <v>0</v>
      </c>
      <c r="BI2931">
        <v>292540.59999999998</v>
      </c>
      <c r="BJ2931">
        <v>0</v>
      </c>
      <c r="BK2931">
        <v>0</v>
      </c>
      <c r="BL2931">
        <v>0</v>
      </c>
      <c r="BO2931" t="s">
        <v>19132</v>
      </c>
      <c r="BP2931">
        <v>6514</v>
      </c>
      <c r="BQ2931">
        <v>25986</v>
      </c>
      <c r="BR2931">
        <v>4338</v>
      </c>
      <c r="BS2931">
        <v>5536</v>
      </c>
      <c r="BU2931" t="s">
        <v>8253</v>
      </c>
      <c r="BV2931" t="s">
        <v>4695</v>
      </c>
      <c r="BX2931">
        <v>44149.051458333335</v>
      </c>
    </row>
    <row r="2932" spans="1:76" x14ac:dyDescent="0.25">
      <c r="A2932" t="s">
        <v>19133</v>
      </c>
      <c r="B2932" t="s">
        <v>575</v>
      </c>
      <c r="C2932" t="s">
        <v>46</v>
      </c>
      <c r="D2932">
        <v>42039</v>
      </c>
      <c r="H2932" t="s">
        <v>47</v>
      </c>
      <c r="I2932">
        <v>42039</v>
      </c>
      <c r="J2932">
        <v>2016</v>
      </c>
      <c r="K2932" t="s">
        <v>85</v>
      </c>
      <c r="L2932" t="s">
        <v>11055</v>
      </c>
      <c r="N2932" t="s">
        <v>577</v>
      </c>
      <c r="O2932" t="s">
        <v>489</v>
      </c>
      <c r="P2932" t="s">
        <v>394</v>
      </c>
      <c r="Q2932" t="s">
        <v>52</v>
      </c>
      <c r="R2932">
        <v>98221</v>
      </c>
      <c r="S2932" t="s">
        <v>578</v>
      </c>
      <c r="T2932" t="s">
        <v>8582</v>
      </c>
      <c r="U2932" t="s">
        <v>11057</v>
      </c>
      <c r="V2932" t="s">
        <v>54</v>
      </c>
      <c r="W2932">
        <v>13</v>
      </c>
      <c r="X2932" t="s">
        <v>491</v>
      </c>
      <c r="Y2932">
        <v>4858</v>
      </c>
      <c r="Z2932" t="s">
        <v>394</v>
      </c>
      <c r="AA2932" t="s">
        <v>57</v>
      </c>
      <c r="AC2932" t="s">
        <v>146</v>
      </c>
      <c r="AD2932" t="s">
        <v>4690</v>
      </c>
      <c r="AE2932" t="s">
        <v>107</v>
      </c>
      <c r="AF2932" t="s">
        <v>107</v>
      </c>
      <c r="AJ2932" t="s">
        <v>72</v>
      </c>
      <c r="AK2932" t="s">
        <v>4691</v>
      </c>
      <c r="AL2932">
        <v>42682</v>
      </c>
      <c r="AM2932" t="s">
        <v>4692</v>
      </c>
      <c r="AN2932" t="b">
        <v>1</v>
      </c>
      <c r="AQ2932" t="s">
        <v>60</v>
      </c>
      <c r="AR2932" t="s">
        <v>150</v>
      </c>
      <c r="AS2932" t="s">
        <v>62</v>
      </c>
      <c r="BB2932" s="7" t="s">
        <v>552</v>
      </c>
      <c r="BC2932" s="7" t="s">
        <v>542</v>
      </c>
      <c r="BD2932" s="7" t="s">
        <v>52</v>
      </c>
      <c r="BE2932" s="7">
        <v>98023</v>
      </c>
      <c r="BG2932" s="7">
        <v>108608.14</v>
      </c>
      <c r="BH2932" s="7">
        <v>5480.71</v>
      </c>
      <c r="BI2932">
        <v>114288.24</v>
      </c>
      <c r="BJ2932">
        <v>0</v>
      </c>
      <c r="BK2932">
        <v>0</v>
      </c>
      <c r="BL2932">
        <v>0</v>
      </c>
      <c r="BM2932">
        <v>872.14</v>
      </c>
      <c r="BN2932">
        <v>0</v>
      </c>
      <c r="BO2932" t="s">
        <v>19134</v>
      </c>
      <c r="BP2932">
        <v>11757</v>
      </c>
      <c r="BQ2932">
        <v>1547</v>
      </c>
      <c r="BR2932">
        <v>4107</v>
      </c>
      <c r="BS2932">
        <v>5774</v>
      </c>
      <c r="BT2932">
        <v>40</v>
      </c>
      <c r="BU2932" t="s">
        <v>5638</v>
      </c>
      <c r="BV2932" t="s">
        <v>4695</v>
      </c>
      <c r="BX2932">
        <v>44149.0627662037</v>
      </c>
    </row>
    <row r="2933" spans="1:76" x14ac:dyDescent="0.25">
      <c r="A2933" t="s">
        <v>19135</v>
      </c>
      <c r="B2933" t="s">
        <v>3014</v>
      </c>
      <c r="C2933" t="s">
        <v>46</v>
      </c>
      <c r="D2933">
        <v>42390</v>
      </c>
      <c r="H2933" t="s">
        <v>47</v>
      </c>
      <c r="I2933">
        <v>42390</v>
      </c>
      <c r="J2933">
        <v>2016</v>
      </c>
      <c r="K2933" t="s">
        <v>85</v>
      </c>
      <c r="L2933" t="s">
        <v>19136</v>
      </c>
      <c r="N2933" t="s">
        <v>3015</v>
      </c>
      <c r="O2933" t="s">
        <v>154</v>
      </c>
      <c r="P2933" t="s">
        <v>155</v>
      </c>
      <c r="Q2933" t="s">
        <v>52</v>
      </c>
      <c r="R2933">
        <v>98501</v>
      </c>
      <c r="S2933" t="s">
        <v>3016</v>
      </c>
      <c r="T2933" t="s">
        <v>19137</v>
      </c>
      <c r="U2933" t="s">
        <v>12068</v>
      </c>
      <c r="V2933" t="s">
        <v>54</v>
      </c>
      <c r="W2933">
        <v>13</v>
      </c>
      <c r="X2933" t="s">
        <v>157</v>
      </c>
      <c r="Y2933">
        <v>4821</v>
      </c>
      <c r="Z2933" t="s">
        <v>155</v>
      </c>
      <c r="AA2933" t="s">
        <v>57</v>
      </c>
      <c r="AC2933" t="s">
        <v>146</v>
      </c>
      <c r="AD2933" t="s">
        <v>4690</v>
      </c>
      <c r="AE2933" t="s">
        <v>107</v>
      </c>
      <c r="AF2933" t="s">
        <v>107</v>
      </c>
      <c r="AJ2933" t="s">
        <v>72</v>
      </c>
      <c r="AK2933" t="s">
        <v>4691</v>
      </c>
      <c r="AL2933">
        <v>42682</v>
      </c>
      <c r="AM2933" t="s">
        <v>4692</v>
      </c>
      <c r="AN2933" t="b">
        <v>1</v>
      </c>
      <c r="AQ2933" t="s">
        <v>177</v>
      </c>
      <c r="BB2933" s="7" t="s">
        <v>1541</v>
      </c>
      <c r="BC2933" s="7" t="s">
        <v>154</v>
      </c>
      <c r="BD2933" s="7" t="s">
        <v>52</v>
      </c>
      <c r="BE2933" s="7">
        <v>98501</v>
      </c>
      <c r="BF2933" s="7" t="s">
        <v>12068</v>
      </c>
      <c r="BG2933" s="7">
        <v>21308.78</v>
      </c>
      <c r="BH2933" s="7">
        <v>0</v>
      </c>
      <c r="BI2933">
        <v>26349.42</v>
      </c>
      <c r="BJ2933">
        <v>5000</v>
      </c>
      <c r="BK2933">
        <v>0</v>
      </c>
      <c r="BL2933">
        <v>0</v>
      </c>
      <c r="BO2933" t="s">
        <v>19138</v>
      </c>
      <c r="BP2933">
        <v>19037</v>
      </c>
      <c r="BQ2933">
        <v>3793</v>
      </c>
      <c r="BR2933">
        <v>4223</v>
      </c>
      <c r="BS2933">
        <v>6150</v>
      </c>
      <c r="BT2933">
        <v>22</v>
      </c>
      <c r="BU2933" t="s">
        <v>9625</v>
      </c>
      <c r="BV2933" t="s">
        <v>4695</v>
      </c>
      <c r="BX2933">
        <v>44149.076342592591</v>
      </c>
    </row>
    <row r="2934" spans="1:76" x14ac:dyDescent="0.25">
      <c r="A2934" t="s">
        <v>19139</v>
      </c>
      <c r="B2934" t="s">
        <v>1196</v>
      </c>
      <c r="C2934" t="s">
        <v>46</v>
      </c>
      <c r="D2934">
        <v>42514</v>
      </c>
      <c r="H2934" t="s">
        <v>47</v>
      </c>
      <c r="I2934">
        <v>42514</v>
      </c>
      <c r="J2934">
        <v>2016</v>
      </c>
      <c r="K2934" t="s">
        <v>85</v>
      </c>
      <c r="L2934" t="s">
        <v>19140</v>
      </c>
      <c r="N2934" t="s">
        <v>19141</v>
      </c>
      <c r="O2934" t="s">
        <v>1157</v>
      </c>
      <c r="P2934" t="s">
        <v>241</v>
      </c>
      <c r="Q2934" t="s">
        <v>52</v>
      </c>
      <c r="R2934">
        <v>98942</v>
      </c>
      <c r="S2934" t="s">
        <v>1198</v>
      </c>
      <c r="T2934" t="s">
        <v>12548</v>
      </c>
      <c r="U2934" t="s">
        <v>12549</v>
      </c>
      <c r="V2934" t="s">
        <v>54</v>
      </c>
      <c r="W2934">
        <v>13</v>
      </c>
      <c r="X2934" t="s">
        <v>426</v>
      </c>
      <c r="Y2934">
        <v>4807</v>
      </c>
      <c r="Z2934" t="s">
        <v>241</v>
      </c>
      <c r="AA2934" t="s">
        <v>57</v>
      </c>
      <c r="AC2934" t="s">
        <v>146</v>
      </c>
      <c r="AD2934" t="s">
        <v>4690</v>
      </c>
      <c r="AE2934" t="s">
        <v>107</v>
      </c>
      <c r="AF2934" t="s">
        <v>107</v>
      </c>
      <c r="AJ2934" t="s">
        <v>72</v>
      </c>
      <c r="AK2934" t="s">
        <v>4691</v>
      </c>
      <c r="AL2934">
        <v>42682</v>
      </c>
      <c r="AM2934" t="s">
        <v>4692</v>
      </c>
      <c r="AN2934" t="b">
        <v>1</v>
      </c>
      <c r="AQ2934" t="s">
        <v>60</v>
      </c>
      <c r="AR2934" t="s">
        <v>99</v>
      </c>
      <c r="AS2934" t="s">
        <v>4734</v>
      </c>
      <c r="BB2934" s="7" t="s">
        <v>2074</v>
      </c>
      <c r="BC2934" s="7" t="s">
        <v>1926</v>
      </c>
      <c r="BD2934" s="7" t="s">
        <v>52</v>
      </c>
      <c r="BE2934" s="7">
        <v>98938</v>
      </c>
      <c r="BF2934" s="7" t="s">
        <v>19142</v>
      </c>
      <c r="BG2934" s="7">
        <v>7639.6</v>
      </c>
      <c r="BH2934" s="7">
        <v>0</v>
      </c>
      <c r="BI2934">
        <v>4103.4799999999996</v>
      </c>
      <c r="BJ2934">
        <v>-1221.23</v>
      </c>
      <c r="BK2934">
        <v>0</v>
      </c>
      <c r="BL2934">
        <v>0</v>
      </c>
      <c r="BM2934">
        <v>115.99</v>
      </c>
      <c r="BN2934">
        <v>0</v>
      </c>
      <c r="BO2934" t="s">
        <v>19143</v>
      </c>
      <c r="BP2934">
        <v>4116</v>
      </c>
      <c r="BQ2934">
        <v>11743</v>
      </c>
      <c r="BR2934">
        <v>4444</v>
      </c>
      <c r="BS2934">
        <v>5429</v>
      </c>
      <c r="BT2934">
        <v>15</v>
      </c>
      <c r="BU2934" t="s">
        <v>19144</v>
      </c>
      <c r="BV2934" t="s">
        <v>4695</v>
      </c>
      <c r="BX2934">
        <v>44149.046666666669</v>
      </c>
    </row>
    <row r="2935" spans="1:76" x14ac:dyDescent="0.25">
      <c r="A2935" t="s">
        <v>19145</v>
      </c>
      <c r="B2935" t="s">
        <v>4116</v>
      </c>
      <c r="C2935" t="s">
        <v>46</v>
      </c>
      <c r="D2935">
        <v>42529</v>
      </c>
      <c r="I2935">
        <v>42529</v>
      </c>
      <c r="J2935">
        <v>2016</v>
      </c>
      <c r="K2935" t="s">
        <v>85</v>
      </c>
      <c r="L2935" t="s">
        <v>19146</v>
      </c>
      <c r="N2935" t="s">
        <v>4117</v>
      </c>
      <c r="O2935" t="s">
        <v>582</v>
      </c>
      <c r="P2935" t="s">
        <v>68</v>
      </c>
      <c r="Q2935" t="s">
        <v>52</v>
      </c>
      <c r="R2935">
        <v>98043</v>
      </c>
      <c r="S2935" t="s">
        <v>19147</v>
      </c>
      <c r="T2935" t="s">
        <v>19148</v>
      </c>
      <c r="U2935" t="s">
        <v>19149</v>
      </c>
      <c r="V2935" t="s">
        <v>54</v>
      </c>
      <c r="W2935">
        <v>13</v>
      </c>
      <c r="X2935" t="s">
        <v>164</v>
      </c>
      <c r="Y2935">
        <v>4779</v>
      </c>
      <c r="Z2935" t="s">
        <v>68</v>
      </c>
      <c r="AA2935" t="s">
        <v>57</v>
      </c>
      <c r="AC2935" t="s">
        <v>146</v>
      </c>
      <c r="AD2935" t="s">
        <v>4690</v>
      </c>
      <c r="AE2935" t="s">
        <v>107</v>
      </c>
      <c r="AF2935" t="s">
        <v>107</v>
      </c>
      <c r="AJ2935" t="s">
        <v>72</v>
      </c>
      <c r="AK2935" t="s">
        <v>4691</v>
      </c>
      <c r="AL2935">
        <v>42682</v>
      </c>
      <c r="AM2935" t="s">
        <v>4878</v>
      </c>
      <c r="AN2935" t="b">
        <v>1</v>
      </c>
      <c r="AQ2935" t="s">
        <v>177</v>
      </c>
      <c r="AS2935" t="s">
        <v>4734</v>
      </c>
      <c r="BB2935" s="7" t="s">
        <v>4117</v>
      </c>
      <c r="BC2935" s="7" t="s">
        <v>582</v>
      </c>
      <c r="BD2935" s="7" t="s">
        <v>52</v>
      </c>
      <c r="BE2935" s="7">
        <v>98043</v>
      </c>
      <c r="BF2935" s="7" t="s">
        <v>19149</v>
      </c>
      <c r="BO2935" t="s">
        <v>19150</v>
      </c>
      <c r="BP2935">
        <v>19050</v>
      </c>
      <c r="BQ2935">
        <v>3796</v>
      </c>
      <c r="BR2935">
        <v>4226</v>
      </c>
      <c r="BT2935">
        <v>1</v>
      </c>
      <c r="BU2935" t="s">
        <v>19151</v>
      </c>
      <c r="BV2935" t="s">
        <v>4695</v>
      </c>
      <c r="BX2935">
        <v>43597.967210648145</v>
      </c>
    </row>
    <row r="2936" spans="1:76" x14ac:dyDescent="0.25">
      <c r="A2936" t="s">
        <v>19152</v>
      </c>
      <c r="B2936" t="s">
        <v>4183</v>
      </c>
      <c r="C2936" t="s">
        <v>46</v>
      </c>
      <c r="D2936">
        <v>42482</v>
      </c>
      <c r="H2936" t="s">
        <v>47</v>
      </c>
      <c r="I2936">
        <v>42482</v>
      </c>
      <c r="J2936">
        <v>2016</v>
      </c>
      <c r="K2936" t="s">
        <v>85</v>
      </c>
      <c r="L2936" t="s">
        <v>19153</v>
      </c>
      <c r="N2936" t="s">
        <v>4184</v>
      </c>
      <c r="O2936" t="s">
        <v>627</v>
      </c>
      <c r="P2936" t="s">
        <v>68</v>
      </c>
      <c r="Q2936" t="s">
        <v>52</v>
      </c>
      <c r="R2936">
        <v>98133</v>
      </c>
      <c r="S2936" t="s">
        <v>19154</v>
      </c>
      <c r="T2936" t="s">
        <v>19154</v>
      </c>
      <c r="U2936" t="s">
        <v>19155</v>
      </c>
      <c r="V2936" t="s">
        <v>54</v>
      </c>
      <c r="W2936">
        <v>13</v>
      </c>
      <c r="X2936" t="s">
        <v>626</v>
      </c>
      <c r="Y2936">
        <v>4841</v>
      </c>
      <c r="Z2936" t="s">
        <v>68</v>
      </c>
      <c r="AA2936" t="s">
        <v>57</v>
      </c>
      <c r="AC2936" t="s">
        <v>146</v>
      </c>
      <c r="AD2936" t="s">
        <v>4690</v>
      </c>
      <c r="AE2936" t="s">
        <v>107</v>
      </c>
      <c r="AF2936" t="s">
        <v>107</v>
      </c>
      <c r="AJ2936" t="s">
        <v>72</v>
      </c>
      <c r="AK2936" t="s">
        <v>4691</v>
      </c>
      <c r="AL2936">
        <v>42682</v>
      </c>
      <c r="AM2936" t="s">
        <v>4692</v>
      </c>
      <c r="AN2936" t="b">
        <v>1</v>
      </c>
      <c r="AQ2936" t="s">
        <v>177</v>
      </c>
      <c r="BB2936" s="7" t="s">
        <v>4184</v>
      </c>
      <c r="BC2936" s="7" t="s">
        <v>627</v>
      </c>
      <c r="BD2936" s="7" t="s">
        <v>52</v>
      </c>
      <c r="BE2936" s="7">
        <v>98133</v>
      </c>
      <c r="BF2936" s="7" t="s">
        <v>19155</v>
      </c>
      <c r="BG2936" s="7">
        <v>2340</v>
      </c>
      <c r="BH2936" s="7">
        <v>0</v>
      </c>
      <c r="BI2936">
        <v>1166.48</v>
      </c>
      <c r="BJ2936">
        <v>0</v>
      </c>
      <c r="BK2936">
        <v>0</v>
      </c>
      <c r="BL2936">
        <v>0</v>
      </c>
      <c r="BO2936" t="s">
        <v>19156</v>
      </c>
      <c r="BP2936">
        <v>9361</v>
      </c>
      <c r="BQ2936">
        <v>3790</v>
      </c>
      <c r="BR2936">
        <v>4217</v>
      </c>
      <c r="BS2936">
        <v>5658</v>
      </c>
      <c r="BT2936">
        <v>32</v>
      </c>
      <c r="BU2936" t="s">
        <v>19157</v>
      </c>
      <c r="BV2936" t="s">
        <v>4695</v>
      </c>
      <c r="BX2936">
        <v>44149.057847222219</v>
      </c>
    </row>
    <row r="2937" spans="1:76" x14ac:dyDescent="0.25">
      <c r="A2937" t="s">
        <v>19158</v>
      </c>
      <c r="B2937" t="s">
        <v>19159</v>
      </c>
      <c r="C2937" t="s">
        <v>46</v>
      </c>
      <c r="D2937">
        <v>42475</v>
      </c>
      <c r="H2937" t="s">
        <v>47</v>
      </c>
      <c r="I2937">
        <v>42475</v>
      </c>
      <c r="J2937">
        <v>2016</v>
      </c>
      <c r="K2937" t="s">
        <v>85</v>
      </c>
      <c r="L2937" t="s">
        <v>19160</v>
      </c>
      <c r="N2937" t="s">
        <v>19161</v>
      </c>
      <c r="O2937" t="s">
        <v>143</v>
      </c>
      <c r="P2937" t="s">
        <v>115</v>
      </c>
      <c r="Q2937" t="s">
        <v>52</v>
      </c>
      <c r="R2937">
        <v>87422</v>
      </c>
      <c r="S2937" t="s">
        <v>19162</v>
      </c>
      <c r="T2937" t="s">
        <v>19162</v>
      </c>
      <c r="U2937" t="s">
        <v>19163</v>
      </c>
      <c r="V2937" t="s">
        <v>4783</v>
      </c>
      <c r="W2937">
        <v>25</v>
      </c>
      <c r="X2937" t="s">
        <v>4784</v>
      </c>
      <c r="Y2937">
        <v>3879</v>
      </c>
      <c r="Z2937" t="s">
        <v>115</v>
      </c>
      <c r="AA2937" t="s">
        <v>4785</v>
      </c>
      <c r="AB2937">
        <v>452900</v>
      </c>
      <c r="AC2937" t="s">
        <v>146</v>
      </c>
      <c r="AD2937" t="s">
        <v>4690</v>
      </c>
      <c r="AE2937" t="s">
        <v>107</v>
      </c>
      <c r="AF2937" t="s">
        <v>107</v>
      </c>
      <c r="AJ2937" t="s">
        <v>72</v>
      </c>
      <c r="AK2937" t="s">
        <v>4691</v>
      </c>
      <c r="AL2937">
        <v>42682</v>
      </c>
      <c r="AM2937" t="s">
        <v>4692</v>
      </c>
      <c r="AN2937" t="b">
        <v>1</v>
      </c>
      <c r="AQ2937" t="s">
        <v>60</v>
      </c>
      <c r="AR2937" t="s">
        <v>99</v>
      </c>
      <c r="BB2937" s="7" t="s">
        <v>19164</v>
      </c>
      <c r="BC2937" s="7" t="s">
        <v>143</v>
      </c>
      <c r="BD2937" s="7" t="s">
        <v>52</v>
      </c>
      <c r="BE2937" s="7">
        <v>98422</v>
      </c>
      <c r="BF2937" s="7" t="s">
        <v>19165</v>
      </c>
      <c r="BG2937" s="7">
        <v>34121.67</v>
      </c>
      <c r="BH2937" s="7">
        <v>0</v>
      </c>
      <c r="BI2937">
        <v>37646.629999999997</v>
      </c>
      <c r="BJ2937">
        <v>0</v>
      </c>
      <c r="BK2937">
        <v>0</v>
      </c>
      <c r="BL2937">
        <v>0</v>
      </c>
      <c r="BM2937">
        <v>1202.94</v>
      </c>
      <c r="BN2937">
        <v>0</v>
      </c>
      <c r="BO2937" t="s">
        <v>19166</v>
      </c>
      <c r="BP2937">
        <v>5395</v>
      </c>
      <c r="BQ2937">
        <v>3905</v>
      </c>
      <c r="BR2937">
        <v>4393</v>
      </c>
      <c r="BS2937">
        <v>5479</v>
      </c>
      <c r="BU2937" t="s">
        <v>19167</v>
      </c>
      <c r="BV2937" t="s">
        <v>4695</v>
      </c>
      <c r="BX2937">
        <v>44149.048414351855</v>
      </c>
    </row>
    <row r="2938" spans="1:76" x14ac:dyDescent="0.25">
      <c r="A2938" t="s">
        <v>19168</v>
      </c>
      <c r="B2938" t="s">
        <v>2355</v>
      </c>
      <c r="C2938" t="s">
        <v>46</v>
      </c>
      <c r="D2938">
        <v>42465</v>
      </c>
      <c r="H2938" t="s">
        <v>47</v>
      </c>
      <c r="I2938">
        <v>42465</v>
      </c>
      <c r="J2938">
        <v>2016</v>
      </c>
      <c r="K2938" t="s">
        <v>85</v>
      </c>
      <c r="L2938" t="s">
        <v>11794</v>
      </c>
      <c r="N2938" t="s">
        <v>2356</v>
      </c>
      <c r="O2938" t="s">
        <v>199</v>
      </c>
      <c r="P2938" t="s">
        <v>68</v>
      </c>
      <c r="Q2938" t="s">
        <v>52</v>
      </c>
      <c r="R2938">
        <v>98296</v>
      </c>
      <c r="S2938" t="s">
        <v>11795</v>
      </c>
      <c r="T2938" t="s">
        <v>11795</v>
      </c>
      <c r="U2938" t="s">
        <v>11796</v>
      </c>
      <c r="V2938" t="s">
        <v>90</v>
      </c>
      <c r="W2938">
        <v>12</v>
      </c>
      <c r="X2938" t="s">
        <v>1919</v>
      </c>
      <c r="Y2938">
        <v>4730</v>
      </c>
      <c r="Z2938" t="s">
        <v>68</v>
      </c>
      <c r="AA2938" t="s">
        <v>57</v>
      </c>
      <c r="AC2938" t="s">
        <v>146</v>
      </c>
      <c r="AD2938" t="s">
        <v>4690</v>
      </c>
      <c r="AE2938" t="s">
        <v>107</v>
      </c>
      <c r="AF2938" t="s">
        <v>107</v>
      </c>
      <c r="AJ2938" t="s">
        <v>72</v>
      </c>
      <c r="AK2938" t="s">
        <v>4691</v>
      </c>
      <c r="AL2938">
        <v>42682</v>
      </c>
      <c r="AM2938" t="s">
        <v>4692</v>
      </c>
      <c r="AN2938" t="b">
        <v>1</v>
      </c>
      <c r="AQ2938" t="s">
        <v>60</v>
      </c>
      <c r="AR2938" t="s">
        <v>61</v>
      </c>
      <c r="AS2938" t="s">
        <v>100</v>
      </c>
      <c r="BB2938" s="7" t="s">
        <v>2356</v>
      </c>
      <c r="BC2938" s="7" t="s">
        <v>199</v>
      </c>
      <c r="BD2938" s="7" t="s">
        <v>52</v>
      </c>
      <c r="BE2938" s="7">
        <v>98296</v>
      </c>
      <c r="BF2938" s="7" t="s">
        <v>11796</v>
      </c>
      <c r="BG2938" s="7">
        <v>230474.46</v>
      </c>
      <c r="BH2938" s="7">
        <v>0</v>
      </c>
      <c r="BI2938">
        <v>230474.46</v>
      </c>
      <c r="BJ2938">
        <v>0</v>
      </c>
      <c r="BK2938">
        <v>0</v>
      </c>
      <c r="BL2938">
        <v>0</v>
      </c>
      <c r="BM2938">
        <v>57614.6</v>
      </c>
      <c r="BN2938">
        <v>0</v>
      </c>
      <c r="BO2938" t="s">
        <v>19169</v>
      </c>
      <c r="BP2938">
        <v>14738</v>
      </c>
      <c r="BQ2938">
        <v>26050</v>
      </c>
      <c r="BR2938">
        <v>4648</v>
      </c>
      <c r="BS2938">
        <v>5923</v>
      </c>
      <c r="BT2938">
        <v>1</v>
      </c>
      <c r="BU2938" t="s">
        <v>18040</v>
      </c>
      <c r="BV2938" t="s">
        <v>4695</v>
      </c>
      <c r="BX2938">
        <v>44149.067870370367</v>
      </c>
    </row>
    <row r="2939" spans="1:76" x14ac:dyDescent="0.25">
      <c r="A2939" t="s">
        <v>19170</v>
      </c>
      <c r="B2939" t="s">
        <v>2243</v>
      </c>
      <c r="C2939" t="s">
        <v>46</v>
      </c>
      <c r="D2939">
        <v>42398</v>
      </c>
      <c r="H2939" t="s">
        <v>47</v>
      </c>
      <c r="I2939">
        <v>42398</v>
      </c>
      <c r="J2939">
        <v>2016</v>
      </c>
      <c r="K2939" t="s">
        <v>77</v>
      </c>
      <c r="L2939" t="s">
        <v>19171</v>
      </c>
      <c r="N2939" t="s">
        <v>2244</v>
      </c>
      <c r="O2939" t="s">
        <v>101</v>
      </c>
      <c r="P2939" t="s">
        <v>68</v>
      </c>
      <c r="Q2939" t="s">
        <v>52</v>
      </c>
      <c r="R2939">
        <v>98102</v>
      </c>
      <c r="S2939" t="s">
        <v>2245</v>
      </c>
      <c r="T2939" t="s">
        <v>19172</v>
      </c>
      <c r="U2939" t="s">
        <v>19173</v>
      </c>
      <c r="V2939" t="s">
        <v>54</v>
      </c>
      <c r="W2939">
        <v>13</v>
      </c>
      <c r="X2939" t="s">
        <v>654</v>
      </c>
      <c r="Y2939">
        <v>4864</v>
      </c>
      <c r="Z2939" t="s">
        <v>68</v>
      </c>
      <c r="AA2939" t="s">
        <v>57</v>
      </c>
      <c r="AC2939" t="s">
        <v>146</v>
      </c>
      <c r="AD2939" t="s">
        <v>4690</v>
      </c>
      <c r="AE2939" t="s">
        <v>107</v>
      </c>
      <c r="AF2939" t="s">
        <v>107</v>
      </c>
      <c r="AJ2939" t="s">
        <v>72</v>
      </c>
      <c r="AK2939" t="s">
        <v>4691</v>
      </c>
      <c r="AL2939">
        <v>42682</v>
      </c>
      <c r="AM2939" t="s">
        <v>4692</v>
      </c>
      <c r="AN2939" t="b">
        <v>1</v>
      </c>
      <c r="BB2939" s="7" t="s">
        <v>793</v>
      </c>
      <c r="BC2939" s="7" t="s">
        <v>101</v>
      </c>
      <c r="BD2939" s="7" t="s">
        <v>52</v>
      </c>
      <c r="BE2939" s="7">
        <v>98108</v>
      </c>
      <c r="BG2939" s="7">
        <v>33093.47</v>
      </c>
      <c r="BH2939" s="7">
        <v>0</v>
      </c>
      <c r="BI2939">
        <v>33093.47</v>
      </c>
      <c r="BJ2939">
        <v>0</v>
      </c>
      <c r="BK2939">
        <v>0</v>
      </c>
      <c r="BL2939">
        <v>0</v>
      </c>
      <c r="BO2939" t="s">
        <v>19174</v>
      </c>
      <c r="BP2939">
        <v>683</v>
      </c>
      <c r="BQ2939">
        <v>4106</v>
      </c>
      <c r="BR2939">
        <v>4678</v>
      </c>
      <c r="BS2939">
        <v>5273</v>
      </c>
      <c r="BT2939">
        <v>43</v>
      </c>
      <c r="BU2939" t="s">
        <v>5851</v>
      </c>
      <c r="BV2939" t="s">
        <v>4695</v>
      </c>
      <c r="BX2939">
        <v>44149.039525462962</v>
      </c>
    </row>
    <row r="2940" spans="1:76" x14ac:dyDescent="0.25">
      <c r="A2940" t="s">
        <v>19175</v>
      </c>
      <c r="B2940" t="s">
        <v>2875</v>
      </c>
      <c r="C2940" t="s">
        <v>46</v>
      </c>
      <c r="D2940">
        <v>42408</v>
      </c>
      <c r="H2940" t="s">
        <v>47</v>
      </c>
      <c r="I2940">
        <v>42408</v>
      </c>
      <c r="J2940">
        <v>2016</v>
      </c>
      <c r="K2940" t="s">
        <v>85</v>
      </c>
      <c r="L2940" t="s">
        <v>19176</v>
      </c>
      <c r="N2940" t="s">
        <v>2876</v>
      </c>
      <c r="O2940" t="s">
        <v>105</v>
      </c>
      <c r="P2940" t="s">
        <v>105</v>
      </c>
      <c r="Q2940" t="s">
        <v>52</v>
      </c>
      <c r="R2940">
        <v>99223</v>
      </c>
      <c r="S2940" t="s">
        <v>2877</v>
      </c>
      <c r="T2940" t="s">
        <v>19177</v>
      </c>
      <c r="U2940" t="s">
        <v>19178</v>
      </c>
      <c r="V2940" t="s">
        <v>54</v>
      </c>
      <c r="W2940">
        <v>13</v>
      </c>
      <c r="X2940" t="s">
        <v>106</v>
      </c>
      <c r="Y2940">
        <v>4789</v>
      </c>
      <c r="Z2940" t="s">
        <v>105</v>
      </c>
      <c r="AA2940" t="s">
        <v>57</v>
      </c>
      <c r="AC2940" t="s">
        <v>146</v>
      </c>
      <c r="AD2940" t="s">
        <v>4690</v>
      </c>
      <c r="AE2940" t="s">
        <v>107</v>
      </c>
      <c r="AF2940" t="s">
        <v>107</v>
      </c>
      <c r="AJ2940" t="s">
        <v>72</v>
      </c>
      <c r="AK2940" t="s">
        <v>4691</v>
      </c>
      <c r="AL2940">
        <v>42682</v>
      </c>
      <c r="AM2940" t="s">
        <v>4692</v>
      </c>
      <c r="AN2940" t="b">
        <v>1</v>
      </c>
      <c r="AQ2940" t="s">
        <v>60</v>
      </c>
      <c r="AR2940" t="s">
        <v>99</v>
      </c>
      <c r="AS2940" t="s">
        <v>4734</v>
      </c>
      <c r="BB2940" s="7" t="s">
        <v>1800</v>
      </c>
      <c r="BC2940" s="7" t="s">
        <v>105</v>
      </c>
      <c r="BD2940" s="7" t="s">
        <v>52</v>
      </c>
      <c r="BE2940" s="7">
        <v>99223</v>
      </c>
      <c r="BF2940" s="7" t="s">
        <v>4704</v>
      </c>
      <c r="BG2940" s="7">
        <v>32787.89</v>
      </c>
      <c r="BH2940" s="7">
        <v>65.98</v>
      </c>
      <c r="BI2940">
        <v>32850.67</v>
      </c>
      <c r="BJ2940">
        <v>0</v>
      </c>
      <c r="BK2940">
        <v>0</v>
      </c>
      <c r="BL2940">
        <v>0</v>
      </c>
      <c r="BM2940">
        <v>950.03</v>
      </c>
      <c r="BN2940">
        <v>0</v>
      </c>
      <c r="BO2940" t="s">
        <v>19179</v>
      </c>
      <c r="BP2940">
        <v>11371</v>
      </c>
      <c r="BQ2940">
        <v>3726</v>
      </c>
      <c r="BR2940">
        <v>4119</v>
      </c>
      <c r="BS2940">
        <v>5760</v>
      </c>
      <c r="BT2940">
        <v>6</v>
      </c>
      <c r="BU2940" t="s">
        <v>5599</v>
      </c>
      <c r="BV2940" t="s">
        <v>4695</v>
      </c>
      <c r="BX2940">
        <v>44149.062268518515</v>
      </c>
    </row>
    <row r="2941" spans="1:76" x14ac:dyDescent="0.25">
      <c r="A2941" t="s">
        <v>19180</v>
      </c>
      <c r="B2941" t="s">
        <v>11815</v>
      </c>
      <c r="C2941" t="s">
        <v>46</v>
      </c>
      <c r="D2941">
        <v>42424</v>
      </c>
      <c r="I2941">
        <v>42424</v>
      </c>
      <c r="J2941">
        <v>2016</v>
      </c>
      <c r="K2941" t="s">
        <v>85</v>
      </c>
      <c r="L2941" t="s">
        <v>11816</v>
      </c>
      <c r="N2941" t="s">
        <v>11817</v>
      </c>
      <c r="O2941" t="s">
        <v>561</v>
      </c>
      <c r="P2941" t="s">
        <v>562</v>
      </c>
      <c r="Q2941" t="s">
        <v>52</v>
      </c>
      <c r="R2941">
        <v>98586</v>
      </c>
      <c r="S2941" t="s">
        <v>19181</v>
      </c>
      <c r="T2941" t="s">
        <v>11818</v>
      </c>
      <c r="U2941" t="s">
        <v>11819</v>
      </c>
      <c r="V2941" t="s">
        <v>4807</v>
      </c>
      <c r="W2941">
        <v>23</v>
      </c>
      <c r="X2941" t="s">
        <v>5526</v>
      </c>
      <c r="Y2941">
        <v>3841</v>
      </c>
      <c r="Z2941" t="s">
        <v>562</v>
      </c>
      <c r="AA2941" t="s">
        <v>4785</v>
      </c>
      <c r="AB2941">
        <v>13529</v>
      </c>
      <c r="AC2941" t="s">
        <v>146</v>
      </c>
      <c r="AD2941" t="s">
        <v>4690</v>
      </c>
      <c r="AE2941" t="s">
        <v>107</v>
      </c>
      <c r="AF2941" t="s">
        <v>107</v>
      </c>
      <c r="AJ2941" t="s">
        <v>72</v>
      </c>
      <c r="AK2941" t="s">
        <v>4691</v>
      </c>
      <c r="AL2941">
        <v>42682</v>
      </c>
      <c r="AM2941" t="s">
        <v>4878</v>
      </c>
      <c r="AN2941" t="b">
        <v>1</v>
      </c>
      <c r="AQ2941" t="s">
        <v>60</v>
      </c>
      <c r="AR2941" t="s">
        <v>99</v>
      </c>
      <c r="BB2941" s="7" t="s">
        <v>642</v>
      </c>
      <c r="BC2941" s="7" t="s">
        <v>561</v>
      </c>
      <c r="BD2941" s="7" t="s">
        <v>52</v>
      </c>
      <c r="BE2941" s="7">
        <v>98586</v>
      </c>
      <c r="BF2941" s="7" t="s">
        <v>17351</v>
      </c>
      <c r="BO2941" t="s">
        <v>19182</v>
      </c>
      <c r="BP2941">
        <v>16633</v>
      </c>
      <c r="BQ2941">
        <v>4004</v>
      </c>
      <c r="BR2941">
        <v>4540</v>
      </c>
      <c r="BU2941" t="s">
        <v>11823</v>
      </c>
      <c r="BV2941" t="s">
        <v>4695</v>
      </c>
      <c r="BX2941">
        <v>43597.972615740742</v>
      </c>
    </row>
    <row r="2942" spans="1:76" x14ac:dyDescent="0.25">
      <c r="A2942" t="s">
        <v>19183</v>
      </c>
      <c r="B2942" t="s">
        <v>2339</v>
      </c>
      <c r="C2942" t="s">
        <v>46</v>
      </c>
      <c r="D2942">
        <v>42416</v>
      </c>
      <c r="H2942" t="s">
        <v>47</v>
      </c>
      <c r="I2942">
        <v>42416</v>
      </c>
      <c r="J2942">
        <v>2016</v>
      </c>
      <c r="K2942" t="s">
        <v>85</v>
      </c>
      <c r="L2942" t="s">
        <v>19184</v>
      </c>
      <c r="N2942" t="s">
        <v>19185</v>
      </c>
      <c r="O2942" t="s">
        <v>101</v>
      </c>
      <c r="Q2942" t="s">
        <v>52</v>
      </c>
      <c r="R2942">
        <v>98104</v>
      </c>
      <c r="S2942" t="s">
        <v>220</v>
      </c>
      <c r="T2942" t="s">
        <v>19186</v>
      </c>
      <c r="U2942" t="s">
        <v>4733</v>
      </c>
      <c r="V2942" t="s">
        <v>265</v>
      </c>
      <c r="W2942">
        <v>7</v>
      </c>
      <c r="X2942" t="s">
        <v>4770</v>
      </c>
      <c r="Y2942">
        <v>1000</v>
      </c>
      <c r="AA2942" t="s">
        <v>71</v>
      </c>
      <c r="AC2942" t="s">
        <v>146</v>
      </c>
      <c r="AD2942" t="s">
        <v>4690</v>
      </c>
      <c r="AE2942" t="s">
        <v>107</v>
      </c>
      <c r="AF2942" t="s">
        <v>107</v>
      </c>
      <c r="AJ2942" t="s">
        <v>72</v>
      </c>
      <c r="AK2942" t="s">
        <v>4691</v>
      </c>
      <c r="AL2942">
        <v>42682</v>
      </c>
      <c r="AM2942" t="s">
        <v>4692</v>
      </c>
      <c r="AN2942" t="b">
        <v>1</v>
      </c>
      <c r="AQ2942" t="s">
        <v>177</v>
      </c>
      <c r="BB2942" s="7" t="s">
        <v>2682</v>
      </c>
      <c r="BC2942" s="7" t="s">
        <v>101</v>
      </c>
      <c r="BD2942" s="7" t="s">
        <v>52</v>
      </c>
      <c r="BE2942" s="7">
        <v>98104</v>
      </c>
      <c r="BG2942" s="7">
        <v>114152.44</v>
      </c>
      <c r="BH2942" s="7">
        <v>0</v>
      </c>
      <c r="BI2942">
        <v>129122.44</v>
      </c>
      <c r="BJ2942">
        <v>0</v>
      </c>
      <c r="BK2942">
        <v>0</v>
      </c>
      <c r="BL2942">
        <v>0</v>
      </c>
      <c r="BO2942" t="s">
        <v>19187</v>
      </c>
      <c r="BP2942">
        <v>15463</v>
      </c>
      <c r="BQ2942">
        <v>4054</v>
      </c>
      <c r="BR2942">
        <v>4603</v>
      </c>
      <c r="BS2942">
        <v>5972</v>
      </c>
      <c r="BU2942" t="s">
        <v>5920</v>
      </c>
      <c r="BV2942" t="s">
        <v>4695</v>
      </c>
      <c r="BX2942">
        <v>44149.069803240738</v>
      </c>
    </row>
    <row r="2943" spans="1:76" x14ac:dyDescent="0.25">
      <c r="A2943" t="s">
        <v>19188</v>
      </c>
      <c r="B2943" t="s">
        <v>6019</v>
      </c>
      <c r="C2943" t="s">
        <v>46</v>
      </c>
      <c r="D2943">
        <v>42316</v>
      </c>
      <c r="H2943" t="s">
        <v>47</v>
      </c>
      <c r="I2943">
        <v>42316</v>
      </c>
      <c r="J2943">
        <v>2016</v>
      </c>
      <c r="K2943" t="s">
        <v>85</v>
      </c>
      <c r="L2943" t="s">
        <v>19189</v>
      </c>
      <c r="N2943" t="s">
        <v>9085</v>
      </c>
      <c r="O2943" t="s">
        <v>1062</v>
      </c>
      <c r="P2943" t="s">
        <v>632</v>
      </c>
      <c r="Q2943" t="s">
        <v>52</v>
      </c>
      <c r="R2943">
        <v>98236</v>
      </c>
      <c r="S2943" t="s">
        <v>9086</v>
      </c>
      <c r="T2943" t="s">
        <v>9087</v>
      </c>
      <c r="U2943" t="s">
        <v>19190</v>
      </c>
      <c r="V2943" t="s">
        <v>4807</v>
      </c>
      <c r="W2943">
        <v>23</v>
      </c>
      <c r="X2943" t="s">
        <v>4808</v>
      </c>
      <c r="Y2943">
        <v>3424</v>
      </c>
      <c r="Z2943" t="s">
        <v>632</v>
      </c>
      <c r="AA2943" t="s">
        <v>4785</v>
      </c>
      <c r="AB2943">
        <v>50867</v>
      </c>
      <c r="AC2943" t="s">
        <v>146</v>
      </c>
      <c r="AD2943" t="s">
        <v>4690</v>
      </c>
      <c r="AE2943" t="s">
        <v>107</v>
      </c>
      <c r="AF2943" t="s">
        <v>107</v>
      </c>
      <c r="AJ2943" t="s">
        <v>72</v>
      </c>
      <c r="AK2943" t="s">
        <v>4691</v>
      </c>
      <c r="AL2943">
        <v>42682</v>
      </c>
      <c r="AM2943" t="s">
        <v>4692</v>
      </c>
      <c r="AN2943" t="b">
        <v>1</v>
      </c>
      <c r="AQ2943" t="s">
        <v>60</v>
      </c>
      <c r="AR2943" t="s">
        <v>61</v>
      </c>
      <c r="BB2943" s="7" t="s">
        <v>19191</v>
      </c>
      <c r="BC2943" s="7" t="s">
        <v>1191</v>
      </c>
      <c r="BD2943" s="7" t="s">
        <v>52</v>
      </c>
      <c r="BE2943" s="7">
        <v>98260</v>
      </c>
      <c r="BF2943" s="7" t="s">
        <v>19192</v>
      </c>
      <c r="BG2943" s="7">
        <v>50407.21</v>
      </c>
      <c r="BH2943" s="7">
        <v>5271</v>
      </c>
      <c r="BI2943">
        <v>49209.33</v>
      </c>
      <c r="BJ2943">
        <v>0</v>
      </c>
      <c r="BK2943">
        <v>0</v>
      </c>
      <c r="BL2943">
        <v>0</v>
      </c>
      <c r="BM2943">
        <v>115.99</v>
      </c>
      <c r="BN2943">
        <v>0</v>
      </c>
      <c r="BO2943" t="s">
        <v>19193</v>
      </c>
      <c r="BP2943">
        <v>15698</v>
      </c>
      <c r="BQ2943">
        <v>4044</v>
      </c>
      <c r="BR2943">
        <v>4593</v>
      </c>
      <c r="BS2943">
        <v>5975</v>
      </c>
      <c r="BU2943" t="s">
        <v>19194</v>
      </c>
      <c r="BV2943" t="s">
        <v>4695</v>
      </c>
      <c r="BX2943">
        <v>44149.069884259261</v>
      </c>
    </row>
    <row r="2944" spans="1:76" x14ac:dyDescent="0.25">
      <c r="A2944" t="s">
        <v>19195</v>
      </c>
      <c r="B2944" t="s">
        <v>4596</v>
      </c>
      <c r="C2944" t="s">
        <v>46</v>
      </c>
      <c r="D2944">
        <v>42251</v>
      </c>
      <c r="I2944">
        <v>42251</v>
      </c>
      <c r="J2944">
        <v>2016</v>
      </c>
      <c r="K2944" t="s">
        <v>77</v>
      </c>
      <c r="L2944" t="s">
        <v>19196</v>
      </c>
      <c r="N2944" t="s">
        <v>4597</v>
      </c>
      <c r="O2944" t="s">
        <v>591</v>
      </c>
      <c r="P2944" t="s">
        <v>155</v>
      </c>
      <c r="Q2944" t="s">
        <v>52</v>
      </c>
      <c r="R2944">
        <v>98513</v>
      </c>
      <c r="S2944" t="s">
        <v>19197</v>
      </c>
      <c r="T2944" t="s">
        <v>19197</v>
      </c>
      <c r="U2944" t="s">
        <v>19198</v>
      </c>
      <c r="V2944" t="s">
        <v>54</v>
      </c>
      <c r="W2944">
        <v>13</v>
      </c>
      <c r="X2944" t="s">
        <v>157</v>
      </c>
      <c r="Y2944">
        <v>4821</v>
      </c>
      <c r="Z2944" t="s">
        <v>155</v>
      </c>
      <c r="AA2944" t="s">
        <v>57</v>
      </c>
      <c r="AC2944" t="s">
        <v>146</v>
      </c>
      <c r="AD2944" t="s">
        <v>4690</v>
      </c>
      <c r="AE2944" t="s">
        <v>107</v>
      </c>
      <c r="AF2944" t="s">
        <v>107</v>
      </c>
      <c r="AJ2944" t="s">
        <v>72</v>
      </c>
      <c r="AK2944" t="s">
        <v>4691</v>
      </c>
      <c r="AL2944">
        <v>42682</v>
      </c>
      <c r="AM2944" t="s">
        <v>4692</v>
      </c>
      <c r="AN2944" t="b">
        <v>1</v>
      </c>
      <c r="BB2944" s="7" t="s">
        <v>4598</v>
      </c>
      <c r="BC2944" s="7" t="s">
        <v>154</v>
      </c>
      <c r="BD2944" s="7" t="s">
        <v>52</v>
      </c>
      <c r="BE2944" s="7">
        <v>97501</v>
      </c>
      <c r="BF2944" s="7" t="s">
        <v>19198</v>
      </c>
      <c r="BO2944" t="s">
        <v>19199</v>
      </c>
      <c r="BP2944">
        <v>974</v>
      </c>
      <c r="BQ2944">
        <v>4048</v>
      </c>
      <c r="BR2944">
        <v>4597</v>
      </c>
      <c r="BT2944">
        <v>22</v>
      </c>
      <c r="BU2944" t="s">
        <v>19200</v>
      </c>
      <c r="BV2944" t="s">
        <v>4695</v>
      </c>
      <c r="BX2944">
        <v>43597.973553240743</v>
      </c>
    </row>
    <row r="2945" spans="1:76" x14ac:dyDescent="0.25">
      <c r="A2945" t="s">
        <v>19201</v>
      </c>
      <c r="B2945" t="s">
        <v>407</v>
      </c>
      <c r="C2945" t="s">
        <v>46</v>
      </c>
      <c r="D2945">
        <v>42037</v>
      </c>
      <c r="H2945" t="s">
        <v>47</v>
      </c>
      <c r="I2945">
        <v>42037</v>
      </c>
      <c r="J2945">
        <v>2016</v>
      </c>
      <c r="K2945" t="s">
        <v>85</v>
      </c>
      <c r="L2945" t="s">
        <v>18428</v>
      </c>
      <c r="N2945" t="s">
        <v>408</v>
      </c>
      <c r="O2945" t="s">
        <v>67</v>
      </c>
      <c r="P2945" t="s">
        <v>68</v>
      </c>
      <c r="Q2945" t="s">
        <v>52</v>
      </c>
      <c r="R2945">
        <v>98168</v>
      </c>
      <c r="S2945" t="s">
        <v>69</v>
      </c>
      <c r="T2945" t="s">
        <v>11634</v>
      </c>
      <c r="U2945" t="s">
        <v>11635</v>
      </c>
      <c r="V2945" t="s">
        <v>54</v>
      </c>
      <c r="W2945">
        <v>13</v>
      </c>
      <c r="X2945" t="s">
        <v>233</v>
      </c>
      <c r="Y2945">
        <v>4799</v>
      </c>
      <c r="Z2945" t="s">
        <v>68</v>
      </c>
      <c r="AA2945" t="s">
        <v>57</v>
      </c>
      <c r="AC2945" t="s">
        <v>146</v>
      </c>
      <c r="AD2945" t="s">
        <v>4690</v>
      </c>
      <c r="AE2945" t="s">
        <v>107</v>
      </c>
      <c r="AF2945" t="s">
        <v>107</v>
      </c>
      <c r="AJ2945" t="s">
        <v>72</v>
      </c>
      <c r="AK2945" t="s">
        <v>4691</v>
      </c>
      <c r="AL2945">
        <v>42682</v>
      </c>
      <c r="AM2945" t="s">
        <v>4692</v>
      </c>
      <c r="AN2945" t="b">
        <v>1</v>
      </c>
      <c r="AQ2945" t="s">
        <v>60</v>
      </c>
      <c r="AR2945" t="s">
        <v>61</v>
      </c>
      <c r="AS2945" t="s">
        <v>62</v>
      </c>
      <c r="BB2945" s="7" t="s">
        <v>83</v>
      </c>
      <c r="BC2945" s="7" t="s">
        <v>101</v>
      </c>
      <c r="BD2945" s="7" t="s">
        <v>52</v>
      </c>
      <c r="BE2945" s="7">
        <v>98109</v>
      </c>
      <c r="BF2945" s="7" t="s">
        <v>5120</v>
      </c>
      <c r="BG2945" s="7">
        <v>43260.08</v>
      </c>
      <c r="BH2945" s="7">
        <v>70428.600000000006</v>
      </c>
      <c r="BI2945">
        <v>82773.66</v>
      </c>
      <c r="BJ2945">
        <v>0</v>
      </c>
      <c r="BK2945">
        <v>0</v>
      </c>
      <c r="BL2945">
        <v>0</v>
      </c>
      <c r="BM2945">
        <v>814.14</v>
      </c>
      <c r="BN2945">
        <v>1280</v>
      </c>
      <c r="BO2945" t="s">
        <v>19202</v>
      </c>
      <c r="BP2945">
        <v>8972</v>
      </c>
      <c r="BQ2945">
        <v>25410</v>
      </c>
      <c r="BR2945">
        <v>4238</v>
      </c>
      <c r="BS2945">
        <v>5633</v>
      </c>
      <c r="BT2945">
        <v>11</v>
      </c>
      <c r="BU2945" t="s">
        <v>5009</v>
      </c>
      <c r="BV2945" t="s">
        <v>4695</v>
      </c>
      <c r="BX2945">
        <v>44149.055185185185</v>
      </c>
    </row>
    <row r="2946" spans="1:76" x14ac:dyDescent="0.25">
      <c r="A2946" t="s">
        <v>19203</v>
      </c>
      <c r="B2946" t="s">
        <v>579</v>
      </c>
      <c r="C2946" t="s">
        <v>46</v>
      </c>
      <c r="D2946">
        <v>42027</v>
      </c>
      <c r="H2946" t="s">
        <v>47</v>
      </c>
      <c r="I2946">
        <v>42027</v>
      </c>
      <c r="J2946">
        <v>2016</v>
      </c>
      <c r="K2946" t="s">
        <v>77</v>
      </c>
      <c r="L2946" t="s">
        <v>12390</v>
      </c>
      <c r="N2946" t="s">
        <v>851</v>
      </c>
      <c r="O2946" t="s">
        <v>162</v>
      </c>
      <c r="P2946" t="s">
        <v>68</v>
      </c>
      <c r="Q2946" t="s">
        <v>52</v>
      </c>
      <c r="R2946">
        <v>98041</v>
      </c>
      <c r="S2946" t="s">
        <v>852</v>
      </c>
      <c r="T2946" t="s">
        <v>12391</v>
      </c>
      <c r="U2946" t="s">
        <v>12392</v>
      </c>
      <c r="V2946" t="s">
        <v>54</v>
      </c>
      <c r="W2946">
        <v>13</v>
      </c>
      <c r="X2946" t="s">
        <v>164</v>
      </c>
      <c r="Y2946">
        <v>4779</v>
      </c>
      <c r="Z2946" t="s">
        <v>68</v>
      </c>
      <c r="AA2946" t="s">
        <v>57</v>
      </c>
      <c r="AC2946" t="s">
        <v>146</v>
      </c>
      <c r="AD2946" t="s">
        <v>4690</v>
      </c>
      <c r="AE2946" t="s">
        <v>107</v>
      </c>
      <c r="AF2946" t="s">
        <v>107</v>
      </c>
      <c r="AJ2946" t="s">
        <v>72</v>
      </c>
      <c r="AK2946" t="s">
        <v>4691</v>
      </c>
      <c r="AL2946">
        <v>42682</v>
      </c>
      <c r="AM2946" t="s">
        <v>4692</v>
      </c>
      <c r="AN2946" t="b">
        <v>1</v>
      </c>
      <c r="AS2946" t="s">
        <v>100</v>
      </c>
      <c r="BB2946" s="7" t="s">
        <v>83</v>
      </c>
      <c r="BC2946" s="7" t="s">
        <v>101</v>
      </c>
      <c r="BD2946" s="7" t="s">
        <v>52</v>
      </c>
      <c r="BE2946" s="7">
        <v>98109</v>
      </c>
      <c r="BF2946" s="7" t="s">
        <v>5120</v>
      </c>
      <c r="BG2946" s="7">
        <v>15250</v>
      </c>
      <c r="BH2946" s="7">
        <v>7708.25</v>
      </c>
      <c r="BI2946">
        <v>22958.25</v>
      </c>
      <c r="BJ2946">
        <v>0</v>
      </c>
      <c r="BK2946">
        <v>0</v>
      </c>
      <c r="BL2946">
        <v>0</v>
      </c>
      <c r="BO2946" t="s">
        <v>19204</v>
      </c>
      <c r="BP2946">
        <v>13361</v>
      </c>
      <c r="BQ2946">
        <v>26248</v>
      </c>
      <c r="BR2946">
        <v>4724</v>
      </c>
      <c r="BS2946">
        <v>5837</v>
      </c>
      <c r="BT2946">
        <v>1</v>
      </c>
      <c r="BU2946" t="s">
        <v>5009</v>
      </c>
      <c r="BV2946" t="s">
        <v>4695</v>
      </c>
      <c r="BX2946">
        <v>44149.065057870372</v>
      </c>
    </row>
    <row r="2947" spans="1:76" x14ac:dyDescent="0.25">
      <c r="A2947" t="s">
        <v>19205</v>
      </c>
      <c r="B2947" t="s">
        <v>730</v>
      </c>
      <c r="C2947" t="s">
        <v>46</v>
      </c>
      <c r="D2947">
        <v>42020</v>
      </c>
      <c r="H2947" t="s">
        <v>47</v>
      </c>
      <c r="I2947">
        <v>42020</v>
      </c>
      <c r="J2947">
        <v>2016</v>
      </c>
      <c r="K2947" t="s">
        <v>85</v>
      </c>
      <c r="L2947" t="s">
        <v>5383</v>
      </c>
      <c r="N2947" t="s">
        <v>326</v>
      </c>
      <c r="O2947" t="s">
        <v>327</v>
      </c>
      <c r="P2947" t="s">
        <v>111</v>
      </c>
      <c r="Q2947" t="s">
        <v>52</v>
      </c>
      <c r="R2947">
        <v>98370</v>
      </c>
      <c r="S2947" t="s">
        <v>328</v>
      </c>
      <c r="T2947" t="s">
        <v>19206</v>
      </c>
      <c r="U2947" t="s">
        <v>5386</v>
      </c>
      <c r="V2947" t="s">
        <v>54</v>
      </c>
      <c r="W2947">
        <v>13</v>
      </c>
      <c r="X2947" t="s">
        <v>329</v>
      </c>
      <c r="Y2947">
        <v>3558</v>
      </c>
      <c r="Z2947" t="s">
        <v>111</v>
      </c>
      <c r="AA2947" t="s">
        <v>57</v>
      </c>
      <c r="AC2947" t="s">
        <v>146</v>
      </c>
      <c r="AD2947" t="s">
        <v>4690</v>
      </c>
      <c r="AE2947" t="s">
        <v>107</v>
      </c>
      <c r="AF2947" t="s">
        <v>107</v>
      </c>
      <c r="AJ2947" t="s">
        <v>72</v>
      </c>
      <c r="AK2947" t="s">
        <v>4691</v>
      </c>
      <c r="AL2947">
        <v>42682</v>
      </c>
      <c r="AM2947" t="s">
        <v>4692</v>
      </c>
      <c r="AN2947" t="b">
        <v>1</v>
      </c>
      <c r="AQ2947" t="s">
        <v>60</v>
      </c>
      <c r="AR2947" t="s">
        <v>150</v>
      </c>
      <c r="AS2947" t="s">
        <v>62</v>
      </c>
      <c r="BB2947" s="7" t="s">
        <v>326</v>
      </c>
      <c r="BC2947" s="7" t="s">
        <v>327</v>
      </c>
      <c r="BD2947" s="7" t="s">
        <v>52</v>
      </c>
      <c r="BE2947" s="7">
        <v>98370</v>
      </c>
      <c r="BG2947" s="7">
        <v>104120.22</v>
      </c>
      <c r="BH2947" s="7">
        <v>23673.96</v>
      </c>
      <c r="BI2947">
        <v>37399.040000000001</v>
      </c>
      <c r="BJ2947">
        <v>0</v>
      </c>
      <c r="BK2947">
        <v>0</v>
      </c>
      <c r="BL2947">
        <v>0</v>
      </c>
      <c r="BM2947">
        <v>814.14</v>
      </c>
      <c r="BN2947">
        <v>0</v>
      </c>
      <c r="BO2947" t="s">
        <v>19207</v>
      </c>
      <c r="BP2947">
        <v>7925</v>
      </c>
      <c r="BQ2947">
        <v>30401</v>
      </c>
      <c r="BR2947">
        <v>4280</v>
      </c>
      <c r="BS2947">
        <v>5592</v>
      </c>
      <c r="BT2947">
        <v>23</v>
      </c>
      <c r="BU2947" t="s">
        <v>7873</v>
      </c>
      <c r="BV2947" t="s">
        <v>4695</v>
      </c>
      <c r="BX2947">
        <v>44149.053599537037</v>
      </c>
    </row>
    <row r="2948" spans="1:76" x14ac:dyDescent="0.25">
      <c r="A2948" t="s">
        <v>19396</v>
      </c>
      <c r="B2948" t="s">
        <v>3040</v>
      </c>
      <c r="C2948" t="s">
        <v>46</v>
      </c>
      <c r="D2948">
        <v>41275</v>
      </c>
      <c r="H2948" t="s">
        <v>47</v>
      </c>
      <c r="I2948">
        <v>41275</v>
      </c>
      <c r="J2948">
        <v>2016</v>
      </c>
      <c r="K2948" t="s">
        <v>85</v>
      </c>
      <c r="L2948" t="s">
        <v>19397</v>
      </c>
      <c r="N2948" t="s">
        <v>19398</v>
      </c>
      <c r="O2948" t="s">
        <v>4715</v>
      </c>
      <c r="Q2948" t="s">
        <v>52</v>
      </c>
      <c r="R2948">
        <v>98111</v>
      </c>
      <c r="S2948" t="s">
        <v>19258</v>
      </c>
      <c r="T2948" t="s">
        <v>19258</v>
      </c>
      <c r="U2948" t="s">
        <v>19399</v>
      </c>
      <c r="V2948" t="s">
        <v>297</v>
      </c>
      <c r="W2948">
        <v>5</v>
      </c>
      <c r="X2948" t="s">
        <v>4770</v>
      </c>
      <c r="Y2948">
        <v>1000</v>
      </c>
      <c r="AA2948" t="s">
        <v>71</v>
      </c>
      <c r="AC2948" t="s">
        <v>146</v>
      </c>
      <c r="AD2948" t="s">
        <v>4690</v>
      </c>
      <c r="AE2948" t="s">
        <v>107</v>
      </c>
      <c r="AF2948" t="s">
        <v>107</v>
      </c>
      <c r="AJ2948" t="s">
        <v>72</v>
      </c>
      <c r="AK2948" t="s">
        <v>4691</v>
      </c>
      <c r="AL2948">
        <v>42682</v>
      </c>
      <c r="AM2948" t="s">
        <v>4692</v>
      </c>
      <c r="AN2948" t="b">
        <v>1</v>
      </c>
      <c r="AQ2948" t="s">
        <v>60</v>
      </c>
      <c r="AR2948" t="s">
        <v>61</v>
      </c>
      <c r="AS2948" t="s">
        <v>62</v>
      </c>
      <c r="BB2948" s="7" t="s">
        <v>19400</v>
      </c>
      <c r="BC2948" s="7" t="s">
        <v>4715</v>
      </c>
      <c r="BD2948" s="7" t="s">
        <v>52</v>
      </c>
      <c r="BE2948" s="7">
        <v>98101</v>
      </c>
      <c r="BF2948" s="7" t="s">
        <v>6505</v>
      </c>
      <c r="BG2948" s="7">
        <v>1394559.05</v>
      </c>
      <c r="BH2948" s="7">
        <v>1070.57</v>
      </c>
      <c r="BI2948">
        <v>1395629.62</v>
      </c>
      <c r="BJ2948">
        <v>0</v>
      </c>
      <c r="BK2948">
        <v>0</v>
      </c>
      <c r="BL2948">
        <v>0</v>
      </c>
      <c r="BM2948">
        <v>9732.24</v>
      </c>
      <c r="BN2948">
        <v>0</v>
      </c>
      <c r="BO2948" t="s">
        <v>19401</v>
      </c>
      <c r="BP2948">
        <v>6169</v>
      </c>
      <c r="BQ2948">
        <v>1108</v>
      </c>
      <c r="BR2948">
        <v>4354</v>
      </c>
      <c r="BS2948">
        <v>5511</v>
      </c>
      <c r="BU2948" t="s">
        <v>12977</v>
      </c>
      <c r="BV2948" t="s">
        <v>4695</v>
      </c>
      <c r="BX2948">
        <v>44149.049490740741</v>
      </c>
    </row>
    <row r="2949" spans="1:76" x14ac:dyDescent="0.25">
      <c r="A2949" t="s">
        <v>20974</v>
      </c>
      <c r="B2949" t="s">
        <v>4335</v>
      </c>
      <c r="C2949" t="s">
        <v>46</v>
      </c>
      <c r="D2949">
        <v>42492</v>
      </c>
      <c r="I2949">
        <v>42492</v>
      </c>
      <c r="J2949">
        <v>2016</v>
      </c>
      <c r="K2949" t="s">
        <v>85</v>
      </c>
      <c r="L2949" t="s">
        <v>20975</v>
      </c>
      <c r="N2949" t="s">
        <v>4336</v>
      </c>
      <c r="O2949" t="s">
        <v>105</v>
      </c>
      <c r="P2949" t="s">
        <v>105</v>
      </c>
      <c r="Q2949" t="s">
        <v>52</v>
      </c>
      <c r="R2949">
        <v>99207</v>
      </c>
      <c r="S2949" t="s">
        <v>20976</v>
      </c>
      <c r="T2949" t="s">
        <v>20976</v>
      </c>
      <c r="U2949" t="s">
        <v>20977</v>
      </c>
      <c r="V2949" t="s">
        <v>54</v>
      </c>
      <c r="W2949">
        <v>13</v>
      </c>
      <c r="X2949" t="s">
        <v>260</v>
      </c>
      <c r="Y2949">
        <v>4783</v>
      </c>
      <c r="Z2949" t="s">
        <v>105</v>
      </c>
      <c r="AA2949" t="s">
        <v>57</v>
      </c>
      <c r="AC2949" t="s">
        <v>146</v>
      </c>
      <c r="AD2949" t="s">
        <v>4690</v>
      </c>
      <c r="AE2949" t="s">
        <v>107</v>
      </c>
      <c r="AF2949" t="s">
        <v>107</v>
      </c>
      <c r="AJ2949" t="s">
        <v>58</v>
      </c>
      <c r="AK2949" t="s">
        <v>59</v>
      </c>
      <c r="AL2949">
        <v>42682</v>
      </c>
      <c r="AM2949" t="s">
        <v>4878</v>
      </c>
      <c r="AN2949" t="b">
        <v>1</v>
      </c>
      <c r="AQ2949" t="s">
        <v>60</v>
      </c>
      <c r="AR2949" t="s">
        <v>99</v>
      </c>
      <c r="AS2949" t="s">
        <v>4734</v>
      </c>
      <c r="BB2949" s="7" t="s">
        <v>4336</v>
      </c>
      <c r="BC2949" s="7" t="s">
        <v>105</v>
      </c>
      <c r="BD2949" s="7" t="s">
        <v>52</v>
      </c>
      <c r="BE2949" s="7">
        <v>99207</v>
      </c>
      <c r="BF2949" s="7" t="s">
        <v>20977</v>
      </c>
      <c r="BO2949" t="s">
        <v>20978</v>
      </c>
      <c r="BP2949">
        <v>2417</v>
      </c>
      <c r="BQ2949">
        <v>3970</v>
      </c>
      <c r="BR2949">
        <v>4492</v>
      </c>
      <c r="BT2949">
        <v>3</v>
      </c>
      <c r="BU2949" t="s">
        <v>20979</v>
      </c>
      <c r="BV2949" t="s">
        <v>4695</v>
      </c>
      <c r="BX2949">
        <v>43597.971863425926</v>
      </c>
    </row>
    <row r="2950" spans="1:76" x14ac:dyDescent="0.25">
      <c r="A2950" t="s">
        <v>21237</v>
      </c>
      <c r="B2950" t="s">
        <v>4188</v>
      </c>
      <c r="C2950" t="s">
        <v>46</v>
      </c>
      <c r="D2950">
        <v>42304</v>
      </c>
      <c r="H2950" t="s">
        <v>47</v>
      </c>
      <c r="I2950">
        <v>42304</v>
      </c>
      <c r="J2950">
        <v>2016</v>
      </c>
      <c r="K2950" t="s">
        <v>85</v>
      </c>
      <c r="L2950" t="s">
        <v>21238</v>
      </c>
      <c r="N2950" t="s">
        <v>4189</v>
      </c>
      <c r="O2950" t="s">
        <v>143</v>
      </c>
      <c r="P2950" t="s">
        <v>115</v>
      </c>
      <c r="Q2950" t="s">
        <v>52</v>
      </c>
      <c r="R2950">
        <v>98401</v>
      </c>
      <c r="S2950" t="s">
        <v>4190</v>
      </c>
      <c r="T2950" t="s">
        <v>21239</v>
      </c>
      <c r="U2950" t="s">
        <v>21240</v>
      </c>
      <c r="V2950" t="s">
        <v>54</v>
      </c>
      <c r="W2950">
        <v>13</v>
      </c>
      <c r="X2950" t="s">
        <v>127</v>
      </c>
      <c r="Y2950">
        <v>4833</v>
      </c>
      <c r="Z2950" t="s">
        <v>115</v>
      </c>
      <c r="AA2950" t="s">
        <v>57</v>
      </c>
      <c r="AC2950" t="s">
        <v>146</v>
      </c>
      <c r="AD2950" t="s">
        <v>4690</v>
      </c>
      <c r="AE2950" t="s">
        <v>107</v>
      </c>
      <c r="AF2950" t="s">
        <v>107</v>
      </c>
      <c r="AJ2950" t="s">
        <v>58</v>
      </c>
      <c r="AK2950" t="s">
        <v>59</v>
      </c>
      <c r="AL2950">
        <v>42682</v>
      </c>
      <c r="AM2950" t="s">
        <v>4692</v>
      </c>
      <c r="AN2950" t="b">
        <v>1</v>
      </c>
      <c r="AQ2950" t="s">
        <v>177</v>
      </c>
      <c r="BB2950" s="7" t="s">
        <v>413</v>
      </c>
      <c r="BC2950" s="7" t="s">
        <v>143</v>
      </c>
      <c r="BD2950" s="7" t="s">
        <v>52</v>
      </c>
      <c r="BE2950" s="7">
        <v>98401</v>
      </c>
      <c r="BF2950" s="7" t="s">
        <v>21241</v>
      </c>
      <c r="BG2950" s="7">
        <v>24732.67</v>
      </c>
      <c r="BH2950" s="7">
        <v>0</v>
      </c>
      <c r="BI2950">
        <v>25507.67</v>
      </c>
      <c r="BJ2950">
        <v>0</v>
      </c>
      <c r="BK2950">
        <v>0</v>
      </c>
      <c r="BL2950">
        <v>0</v>
      </c>
      <c r="BM2950">
        <v>0</v>
      </c>
      <c r="BN2950">
        <v>683.69</v>
      </c>
      <c r="BO2950" t="s">
        <v>21242</v>
      </c>
      <c r="BP2950">
        <v>21520</v>
      </c>
      <c r="BQ2950">
        <v>3994</v>
      </c>
      <c r="BR2950">
        <v>4526</v>
      </c>
      <c r="BS2950">
        <v>6361</v>
      </c>
      <c r="BT2950">
        <v>28</v>
      </c>
      <c r="BU2950" t="s">
        <v>20897</v>
      </c>
      <c r="BV2950" t="s">
        <v>4695</v>
      </c>
      <c r="BX2950">
        <v>44149.086053240739</v>
      </c>
    </row>
    <row r="2951" spans="1:76" x14ac:dyDescent="0.25">
      <c r="A2951" t="s">
        <v>21258</v>
      </c>
      <c r="B2951" t="s">
        <v>21259</v>
      </c>
      <c r="C2951" t="s">
        <v>46</v>
      </c>
      <c r="D2951">
        <v>42520</v>
      </c>
      <c r="I2951">
        <v>42520</v>
      </c>
      <c r="J2951">
        <v>2016</v>
      </c>
      <c r="K2951" t="s">
        <v>85</v>
      </c>
      <c r="L2951" t="s">
        <v>21260</v>
      </c>
      <c r="N2951" t="s">
        <v>21261</v>
      </c>
      <c r="O2951" t="s">
        <v>462</v>
      </c>
      <c r="P2951" t="s">
        <v>462</v>
      </c>
      <c r="Q2951" t="s">
        <v>52</v>
      </c>
      <c r="R2951">
        <v>99362</v>
      </c>
      <c r="S2951" t="s">
        <v>21262</v>
      </c>
      <c r="T2951" t="s">
        <v>21263</v>
      </c>
      <c r="U2951" t="s">
        <v>21264</v>
      </c>
      <c r="V2951" t="s">
        <v>4807</v>
      </c>
      <c r="W2951">
        <v>23</v>
      </c>
      <c r="X2951" t="s">
        <v>12122</v>
      </c>
      <c r="Y2951">
        <v>4302</v>
      </c>
      <c r="Z2951" t="s">
        <v>462</v>
      </c>
      <c r="AA2951" t="s">
        <v>4785</v>
      </c>
      <c r="AB2951">
        <v>32259</v>
      </c>
      <c r="AC2951" t="s">
        <v>146</v>
      </c>
      <c r="AD2951" t="s">
        <v>4690</v>
      </c>
      <c r="AE2951" t="s">
        <v>107</v>
      </c>
      <c r="AF2951" t="s">
        <v>107</v>
      </c>
      <c r="AJ2951" t="s">
        <v>58</v>
      </c>
      <c r="AK2951" t="s">
        <v>59</v>
      </c>
      <c r="AL2951">
        <v>42682</v>
      </c>
      <c r="AM2951" t="s">
        <v>4878</v>
      </c>
      <c r="AN2951" t="b">
        <v>1</v>
      </c>
      <c r="AQ2951" t="s">
        <v>177</v>
      </c>
      <c r="BB2951" s="7" t="s">
        <v>21261</v>
      </c>
      <c r="BC2951" s="7" t="s">
        <v>462</v>
      </c>
      <c r="BD2951" s="7" t="s">
        <v>52</v>
      </c>
      <c r="BE2951" s="7">
        <v>99362</v>
      </c>
      <c r="BF2951" s="7" t="s">
        <v>21264</v>
      </c>
      <c r="BO2951" t="s">
        <v>21265</v>
      </c>
      <c r="BP2951">
        <v>15779</v>
      </c>
      <c r="BQ2951">
        <v>4041</v>
      </c>
      <c r="BR2951">
        <v>4589</v>
      </c>
      <c r="BU2951" t="s">
        <v>21266</v>
      </c>
      <c r="BV2951" t="s">
        <v>4695</v>
      </c>
      <c r="BX2951">
        <v>43597.973414351851</v>
      </c>
    </row>
    <row r="2952" spans="1:76" x14ac:dyDescent="0.25">
      <c r="A2952" t="s">
        <v>21299</v>
      </c>
      <c r="B2952" t="s">
        <v>2748</v>
      </c>
      <c r="C2952" t="s">
        <v>46</v>
      </c>
      <c r="D2952">
        <v>42121</v>
      </c>
      <c r="H2952" t="s">
        <v>47</v>
      </c>
      <c r="I2952">
        <v>42121</v>
      </c>
      <c r="J2952">
        <v>2016</v>
      </c>
      <c r="K2952" t="s">
        <v>85</v>
      </c>
      <c r="L2952" t="s">
        <v>21300</v>
      </c>
      <c r="N2952" t="s">
        <v>2749</v>
      </c>
      <c r="O2952" t="s">
        <v>363</v>
      </c>
      <c r="P2952" t="s">
        <v>68</v>
      </c>
      <c r="Q2952" t="s">
        <v>52</v>
      </c>
      <c r="R2952">
        <v>98042</v>
      </c>
      <c r="S2952" t="s">
        <v>21301</v>
      </c>
      <c r="T2952" t="s">
        <v>21302</v>
      </c>
      <c r="U2952" t="s">
        <v>21303</v>
      </c>
      <c r="V2952" t="s">
        <v>54</v>
      </c>
      <c r="W2952">
        <v>13</v>
      </c>
      <c r="X2952" t="s">
        <v>362</v>
      </c>
      <c r="Y2952">
        <v>4872</v>
      </c>
      <c r="Z2952" t="s">
        <v>68</v>
      </c>
      <c r="AA2952" t="s">
        <v>57</v>
      </c>
      <c r="AC2952" t="s">
        <v>146</v>
      </c>
      <c r="AD2952" t="s">
        <v>4690</v>
      </c>
      <c r="AE2952" t="s">
        <v>107</v>
      </c>
      <c r="AF2952" t="s">
        <v>107</v>
      </c>
      <c r="AJ2952" t="s">
        <v>58</v>
      </c>
      <c r="AK2952" t="s">
        <v>59</v>
      </c>
      <c r="AL2952">
        <v>42682</v>
      </c>
      <c r="AM2952" t="s">
        <v>4692</v>
      </c>
      <c r="AN2952" t="b">
        <v>1</v>
      </c>
      <c r="AQ2952" t="s">
        <v>60</v>
      </c>
      <c r="AR2952" t="s">
        <v>99</v>
      </c>
      <c r="AS2952" t="s">
        <v>4734</v>
      </c>
      <c r="BB2952" s="7" t="s">
        <v>2749</v>
      </c>
      <c r="BC2952" s="7" t="s">
        <v>363</v>
      </c>
      <c r="BD2952" s="7" t="s">
        <v>52</v>
      </c>
      <c r="BE2952" s="7">
        <v>98042</v>
      </c>
      <c r="BF2952" s="7" t="s">
        <v>21303</v>
      </c>
      <c r="BG2952" s="7">
        <v>39812.85</v>
      </c>
      <c r="BH2952" s="7">
        <v>0</v>
      </c>
      <c r="BI2952">
        <v>39883.18</v>
      </c>
      <c r="BJ2952">
        <v>0</v>
      </c>
      <c r="BK2952">
        <v>0</v>
      </c>
      <c r="BL2952">
        <v>0</v>
      </c>
      <c r="BM2952">
        <v>4960</v>
      </c>
      <c r="BN2952">
        <v>7030.53</v>
      </c>
      <c r="BO2952" t="s">
        <v>21304</v>
      </c>
      <c r="BP2952">
        <v>10600</v>
      </c>
      <c r="BQ2952">
        <v>30225</v>
      </c>
      <c r="BR2952">
        <v>4158</v>
      </c>
      <c r="BS2952">
        <v>5723</v>
      </c>
      <c r="BT2952">
        <v>47</v>
      </c>
      <c r="BU2952" t="s">
        <v>21305</v>
      </c>
      <c r="BV2952" t="s">
        <v>4695</v>
      </c>
      <c r="BX2952">
        <v>44149.060925925929</v>
      </c>
    </row>
    <row r="2953" spans="1:76" x14ac:dyDescent="0.25">
      <c r="A2953" t="s">
        <v>21400</v>
      </c>
      <c r="B2953" t="s">
        <v>21401</v>
      </c>
      <c r="C2953" t="s">
        <v>46</v>
      </c>
      <c r="D2953">
        <v>42522</v>
      </c>
      <c r="I2953">
        <v>42522</v>
      </c>
      <c r="J2953">
        <v>2016</v>
      </c>
      <c r="K2953" t="s">
        <v>85</v>
      </c>
      <c r="L2953" t="s">
        <v>21402</v>
      </c>
      <c r="N2953" t="s">
        <v>21403</v>
      </c>
      <c r="O2953" t="s">
        <v>3857</v>
      </c>
      <c r="P2953" t="s">
        <v>930</v>
      </c>
      <c r="Q2953" t="s">
        <v>52</v>
      </c>
      <c r="R2953">
        <v>99344</v>
      </c>
      <c r="S2953" t="s">
        <v>21404</v>
      </c>
      <c r="T2953" t="s">
        <v>21404</v>
      </c>
      <c r="U2953" t="s">
        <v>21405</v>
      </c>
      <c r="V2953" t="s">
        <v>4807</v>
      </c>
      <c r="W2953">
        <v>23</v>
      </c>
      <c r="X2953" t="s">
        <v>7097</v>
      </c>
      <c r="Y2953">
        <v>3002</v>
      </c>
      <c r="Z2953" t="s">
        <v>930</v>
      </c>
      <c r="AA2953" t="s">
        <v>4785</v>
      </c>
      <c r="AB2953">
        <v>6201</v>
      </c>
      <c r="AC2953" t="s">
        <v>146</v>
      </c>
      <c r="AD2953" t="s">
        <v>4690</v>
      </c>
      <c r="AE2953" t="s">
        <v>107</v>
      </c>
      <c r="AF2953" t="s">
        <v>107</v>
      </c>
      <c r="AJ2953" t="s">
        <v>58</v>
      </c>
      <c r="AK2953" t="s">
        <v>59</v>
      </c>
      <c r="AL2953">
        <v>42682</v>
      </c>
      <c r="AM2953" t="s">
        <v>4878</v>
      </c>
      <c r="AN2953" t="b">
        <v>1</v>
      </c>
      <c r="AQ2953" t="s">
        <v>60</v>
      </c>
      <c r="AR2953" t="s">
        <v>99</v>
      </c>
      <c r="BB2953" s="7" t="s">
        <v>21403</v>
      </c>
      <c r="BC2953" s="7" t="s">
        <v>3857</v>
      </c>
      <c r="BD2953" s="7" t="s">
        <v>52</v>
      </c>
      <c r="BE2953" s="7">
        <v>99344</v>
      </c>
      <c r="BO2953" t="s">
        <v>21406</v>
      </c>
      <c r="BP2953">
        <v>9712</v>
      </c>
      <c r="BQ2953">
        <v>3779</v>
      </c>
      <c r="BR2953">
        <v>4204</v>
      </c>
      <c r="BU2953" t="s">
        <v>21407</v>
      </c>
      <c r="BV2953" t="s">
        <v>4695</v>
      </c>
      <c r="BX2953">
        <v>43597.966863425929</v>
      </c>
    </row>
    <row r="2954" spans="1:76" x14ac:dyDescent="0.25">
      <c r="A2954" t="s">
        <v>21408</v>
      </c>
      <c r="B2954" t="s">
        <v>3022</v>
      </c>
      <c r="C2954" t="s">
        <v>46</v>
      </c>
      <c r="D2954">
        <v>42505</v>
      </c>
      <c r="H2954" t="s">
        <v>47</v>
      </c>
      <c r="I2954">
        <v>42505</v>
      </c>
      <c r="J2954">
        <v>2016</v>
      </c>
      <c r="K2954" t="s">
        <v>85</v>
      </c>
      <c r="L2954" t="s">
        <v>21409</v>
      </c>
      <c r="N2954" t="s">
        <v>3023</v>
      </c>
      <c r="O2954" t="s">
        <v>162</v>
      </c>
      <c r="P2954" t="s">
        <v>68</v>
      </c>
      <c r="Q2954" t="s">
        <v>52</v>
      </c>
      <c r="R2954">
        <v>98041</v>
      </c>
      <c r="S2954" t="s">
        <v>3024</v>
      </c>
      <c r="T2954" t="s">
        <v>21410</v>
      </c>
      <c r="U2954" t="s">
        <v>21411</v>
      </c>
      <c r="V2954" t="s">
        <v>90</v>
      </c>
      <c r="W2954">
        <v>12</v>
      </c>
      <c r="X2954" t="s">
        <v>1919</v>
      </c>
      <c r="Y2954">
        <v>4730</v>
      </c>
      <c r="Z2954" t="s">
        <v>68</v>
      </c>
      <c r="AA2954" t="s">
        <v>57</v>
      </c>
      <c r="AC2954" t="s">
        <v>146</v>
      </c>
      <c r="AD2954" t="s">
        <v>4690</v>
      </c>
      <c r="AE2954" t="s">
        <v>107</v>
      </c>
      <c r="AF2954" t="s">
        <v>107</v>
      </c>
      <c r="AJ2954" t="s">
        <v>58</v>
      </c>
      <c r="AK2954" t="s">
        <v>59</v>
      </c>
      <c r="AL2954">
        <v>42682</v>
      </c>
      <c r="AM2954" t="s">
        <v>4692</v>
      </c>
      <c r="AN2954" t="b">
        <v>1</v>
      </c>
      <c r="AQ2954" t="s">
        <v>60</v>
      </c>
      <c r="AR2954" t="s">
        <v>99</v>
      </c>
      <c r="AS2954" t="s">
        <v>100</v>
      </c>
      <c r="BB2954" s="7" t="s">
        <v>2928</v>
      </c>
      <c r="BC2954" s="7" t="s">
        <v>162</v>
      </c>
      <c r="BD2954" s="7" t="s">
        <v>52</v>
      </c>
      <c r="BE2954" s="7">
        <v>98012</v>
      </c>
      <c r="BF2954" s="7" t="s">
        <v>21412</v>
      </c>
      <c r="BG2954" s="7">
        <v>112942.24</v>
      </c>
      <c r="BH2954" s="7">
        <v>0</v>
      </c>
      <c r="BI2954">
        <v>114877.84</v>
      </c>
      <c r="BJ2954">
        <v>0</v>
      </c>
      <c r="BK2954">
        <v>0</v>
      </c>
      <c r="BL2954">
        <v>0</v>
      </c>
      <c r="BO2954" t="s">
        <v>21413</v>
      </c>
      <c r="BP2954">
        <v>21526</v>
      </c>
      <c r="BQ2954">
        <v>3995</v>
      </c>
      <c r="BR2954">
        <v>4527</v>
      </c>
      <c r="BS2954">
        <v>6362</v>
      </c>
      <c r="BT2954">
        <v>1</v>
      </c>
      <c r="BU2954" t="s">
        <v>21414</v>
      </c>
      <c r="BV2954" t="s">
        <v>4695</v>
      </c>
      <c r="BX2954">
        <v>44149.086087962962</v>
      </c>
    </row>
    <row r="2955" spans="1:76" x14ac:dyDescent="0.25">
      <c r="A2955" t="s">
        <v>21415</v>
      </c>
      <c r="B2955" t="s">
        <v>662</v>
      </c>
      <c r="C2955" t="s">
        <v>46</v>
      </c>
      <c r="D2955">
        <v>42523</v>
      </c>
      <c r="H2955" t="s">
        <v>47</v>
      </c>
      <c r="I2955">
        <v>42523</v>
      </c>
      <c r="J2955">
        <v>2016</v>
      </c>
      <c r="K2955" t="s">
        <v>85</v>
      </c>
      <c r="L2955" t="s">
        <v>21416</v>
      </c>
      <c r="N2955" t="s">
        <v>663</v>
      </c>
      <c r="O2955" t="s">
        <v>168</v>
      </c>
      <c r="P2955" t="s">
        <v>68</v>
      </c>
      <c r="Q2955" t="s">
        <v>52</v>
      </c>
      <c r="R2955">
        <v>98004</v>
      </c>
      <c r="S2955" t="s">
        <v>664</v>
      </c>
      <c r="T2955" t="s">
        <v>21417</v>
      </c>
      <c r="U2955" t="s">
        <v>21418</v>
      </c>
      <c r="V2955" t="s">
        <v>54</v>
      </c>
      <c r="W2955">
        <v>13</v>
      </c>
      <c r="X2955" t="s">
        <v>377</v>
      </c>
      <c r="Y2955">
        <v>4860</v>
      </c>
      <c r="Z2955" t="s">
        <v>68</v>
      </c>
      <c r="AA2955" t="s">
        <v>57</v>
      </c>
      <c r="AC2955" t="s">
        <v>146</v>
      </c>
      <c r="AD2955" t="s">
        <v>4690</v>
      </c>
      <c r="AE2955" t="s">
        <v>107</v>
      </c>
      <c r="AF2955" t="s">
        <v>107</v>
      </c>
      <c r="AJ2955" t="s">
        <v>58</v>
      </c>
      <c r="AK2955" t="s">
        <v>59</v>
      </c>
      <c r="AL2955">
        <v>42682</v>
      </c>
      <c r="AM2955" t="s">
        <v>4692</v>
      </c>
      <c r="AN2955" t="b">
        <v>1</v>
      </c>
      <c r="AQ2955" t="s">
        <v>60</v>
      </c>
      <c r="AR2955" t="s">
        <v>99</v>
      </c>
      <c r="AS2955" t="s">
        <v>4734</v>
      </c>
      <c r="BB2955" s="7" t="s">
        <v>663</v>
      </c>
      <c r="BC2955" s="7" t="s">
        <v>168</v>
      </c>
      <c r="BD2955" s="7" t="s">
        <v>52</v>
      </c>
      <c r="BE2955" s="7">
        <v>98004</v>
      </c>
      <c r="BG2955" s="7">
        <v>59358.96</v>
      </c>
      <c r="BH2955" s="7">
        <v>0</v>
      </c>
      <c r="BI2955">
        <v>18903.97</v>
      </c>
      <c r="BJ2955">
        <v>14000</v>
      </c>
      <c r="BK2955">
        <v>0</v>
      </c>
      <c r="BL2955">
        <v>0</v>
      </c>
      <c r="BO2955" t="s">
        <v>21419</v>
      </c>
      <c r="BP2955">
        <v>597</v>
      </c>
      <c r="BQ2955">
        <v>551</v>
      </c>
      <c r="BR2955">
        <v>4701</v>
      </c>
      <c r="BS2955">
        <v>5268</v>
      </c>
      <c r="BT2955">
        <v>41</v>
      </c>
      <c r="BU2955" t="s">
        <v>21420</v>
      </c>
      <c r="BV2955" t="s">
        <v>4695</v>
      </c>
      <c r="BX2955">
        <v>44149.039363425924</v>
      </c>
    </row>
    <row r="2956" spans="1:76" x14ac:dyDescent="0.25">
      <c r="A2956" t="s">
        <v>21421</v>
      </c>
      <c r="B2956" t="s">
        <v>875</v>
      </c>
      <c r="C2956" t="s">
        <v>46</v>
      </c>
      <c r="D2956">
        <v>42523</v>
      </c>
      <c r="H2956" t="s">
        <v>47</v>
      </c>
      <c r="I2956">
        <v>42523</v>
      </c>
      <c r="J2956">
        <v>2016</v>
      </c>
      <c r="K2956" t="s">
        <v>1769</v>
      </c>
      <c r="L2956" t="s">
        <v>21422</v>
      </c>
      <c r="N2956" t="s">
        <v>876</v>
      </c>
      <c r="O2956" t="s">
        <v>101</v>
      </c>
      <c r="Q2956" t="s">
        <v>52</v>
      </c>
      <c r="R2956">
        <v>98109</v>
      </c>
      <c r="S2956" t="s">
        <v>877</v>
      </c>
      <c r="T2956" t="s">
        <v>21423</v>
      </c>
      <c r="U2956" t="s">
        <v>21424</v>
      </c>
      <c r="V2956" t="s">
        <v>538</v>
      </c>
      <c r="W2956">
        <v>8</v>
      </c>
      <c r="X2956" t="s">
        <v>4770</v>
      </c>
      <c r="Y2956">
        <v>1000</v>
      </c>
      <c r="AA2956" t="s">
        <v>71</v>
      </c>
      <c r="AC2956" t="s">
        <v>146</v>
      </c>
      <c r="AD2956" t="s">
        <v>4690</v>
      </c>
      <c r="AE2956" t="s">
        <v>107</v>
      </c>
      <c r="AF2956" t="s">
        <v>107</v>
      </c>
      <c r="AJ2956" t="s">
        <v>58</v>
      </c>
      <c r="AK2956" t="s">
        <v>59</v>
      </c>
      <c r="AL2956">
        <v>42682</v>
      </c>
      <c r="AM2956" t="s">
        <v>4692</v>
      </c>
      <c r="AN2956" t="b">
        <v>1</v>
      </c>
      <c r="AQ2956" t="s">
        <v>60</v>
      </c>
      <c r="AR2956" t="s">
        <v>99</v>
      </c>
      <c r="AS2956" t="s">
        <v>4734</v>
      </c>
      <c r="BB2956" s="7" t="s">
        <v>876</v>
      </c>
      <c r="BC2956" s="7" t="s">
        <v>101</v>
      </c>
      <c r="BD2956" s="7" t="s">
        <v>52</v>
      </c>
      <c r="BE2956" s="7">
        <v>98109</v>
      </c>
      <c r="BF2956" s="7" t="s">
        <v>19446</v>
      </c>
      <c r="BG2956" s="7">
        <v>1229.25</v>
      </c>
      <c r="BH2956" s="7">
        <v>1216.28</v>
      </c>
      <c r="BI2956">
        <v>1349.25</v>
      </c>
      <c r="BJ2956">
        <v>2500</v>
      </c>
      <c r="BK2956">
        <v>0</v>
      </c>
      <c r="BL2956">
        <v>0</v>
      </c>
      <c r="BO2956" t="s">
        <v>21425</v>
      </c>
      <c r="BP2956">
        <v>17505</v>
      </c>
      <c r="BQ2956">
        <v>4099</v>
      </c>
      <c r="BR2956">
        <v>4670</v>
      </c>
      <c r="BS2956">
        <v>6064</v>
      </c>
      <c r="BU2956" t="s">
        <v>19448</v>
      </c>
      <c r="BV2956" t="s">
        <v>4695</v>
      </c>
      <c r="BX2956">
        <v>44149.073148148149</v>
      </c>
    </row>
    <row r="2957" spans="1:76" x14ac:dyDescent="0.25">
      <c r="A2957" t="s">
        <v>21426</v>
      </c>
      <c r="B2957" t="s">
        <v>21427</v>
      </c>
      <c r="C2957" t="s">
        <v>46</v>
      </c>
      <c r="D2957">
        <v>42509</v>
      </c>
      <c r="I2957">
        <v>42509</v>
      </c>
      <c r="J2957">
        <v>2016</v>
      </c>
      <c r="K2957" t="s">
        <v>85</v>
      </c>
      <c r="L2957" t="s">
        <v>21428</v>
      </c>
      <c r="N2957" t="s">
        <v>21429</v>
      </c>
      <c r="O2957" t="s">
        <v>1288</v>
      </c>
      <c r="P2957" t="s">
        <v>1289</v>
      </c>
      <c r="Q2957" t="s">
        <v>52</v>
      </c>
      <c r="R2957">
        <v>99347</v>
      </c>
      <c r="S2957" t="s">
        <v>21430</v>
      </c>
      <c r="T2957" t="s">
        <v>21430</v>
      </c>
      <c r="U2957" t="s">
        <v>21431</v>
      </c>
      <c r="V2957" t="s">
        <v>4807</v>
      </c>
      <c r="W2957">
        <v>23</v>
      </c>
      <c r="X2957" t="s">
        <v>5483</v>
      </c>
      <c r="Y2957">
        <v>3320</v>
      </c>
      <c r="Z2957" t="s">
        <v>1289</v>
      </c>
      <c r="AA2957" t="s">
        <v>4785</v>
      </c>
      <c r="AB2957">
        <v>1543</v>
      </c>
      <c r="AC2957" t="s">
        <v>146</v>
      </c>
      <c r="AD2957" t="s">
        <v>4690</v>
      </c>
      <c r="AE2957" t="s">
        <v>107</v>
      </c>
      <c r="AF2957" t="s">
        <v>107</v>
      </c>
      <c r="AJ2957" t="s">
        <v>58</v>
      </c>
      <c r="AK2957" t="s">
        <v>59</v>
      </c>
      <c r="AL2957">
        <v>42682</v>
      </c>
      <c r="AM2957" t="s">
        <v>4878</v>
      </c>
      <c r="AN2957" t="b">
        <v>1</v>
      </c>
      <c r="AQ2957" t="s">
        <v>60</v>
      </c>
      <c r="AR2957" t="s">
        <v>99</v>
      </c>
      <c r="BB2957" s="7" t="s">
        <v>21432</v>
      </c>
      <c r="BC2957" s="7" t="s">
        <v>1288</v>
      </c>
      <c r="BD2957" s="7" t="s">
        <v>52</v>
      </c>
      <c r="BE2957" s="7">
        <v>99347</v>
      </c>
      <c r="BF2957" s="7" t="s">
        <v>21433</v>
      </c>
      <c r="BO2957" t="s">
        <v>21434</v>
      </c>
      <c r="BP2957">
        <v>1112</v>
      </c>
      <c r="BQ2957">
        <v>4020</v>
      </c>
      <c r="BR2957">
        <v>4562</v>
      </c>
      <c r="BU2957" t="s">
        <v>21435</v>
      </c>
      <c r="BV2957" t="s">
        <v>4695</v>
      </c>
      <c r="BX2957">
        <v>43597.972951388889</v>
      </c>
    </row>
    <row r="2958" spans="1:76" x14ac:dyDescent="0.25">
      <c r="A2958" t="s">
        <v>21436</v>
      </c>
      <c r="B2958" t="s">
        <v>21437</v>
      </c>
      <c r="C2958" t="s">
        <v>46</v>
      </c>
      <c r="D2958">
        <v>42500</v>
      </c>
      <c r="I2958">
        <v>42500</v>
      </c>
      <c r="J2958">
        <v>2016</v>
      </c>
      <c r="K2958" t="s">
        <v>85</v>
      </c>
      <c r="L2958" t="s">
        <v>21438</v>
      </c>
      <c r="N2958" t="s">
        <v>21439</v>
      </c>
      <c r="O2958" t="s">
        <v>1057</v>
      </c>
      <c r="P2958" t="s">
        <v>1058</v>
      </c>
      <c r="Q2958" t="s">
        <v>52</v>
      </c>
      <c r="R2958">
        <v>98648</v>
      </c>
      <c r="S2958" t="s">
        <v>21440</v>
      </c>
      <c r="T2958" t="s">
        <v>21441</v>
      </c>
      <c r="U2958" t="s">
        <v>21442</v>
      </c>
      <c r="V2958" t="s">
        <v>4807</v>
      </c>
      <c r="W2958">
        <v>23</v>
      </c>
      <c r="X2958" t="s">
        <v>6297</v>
      </c>
      <c r="Y2958">
        <v>4093</v>
      </c>
      <c r="Z2958" t="s">
        <v>1058</v>
      </c>
      <c r="AA2958" t="s">
        <v>4785</v>
      </c>
      <c r="AB2958">
        <v>7146</v>
      </c>
      <c r="AC2958" t="s">
        <v>146</v>
      </c>
      <c r="AD2958" t="s">
        <v>4690</v>
      </c>
      <c r="AE2958" t="s">
        <v>107</v>
      </c>
      <c r="AF2958" t="s">
        <v>107</v>
      </c>
      <c r="AJ2958" t="s">
        <v>58</v>
      </c>
      <c r="AK2958" t="s">
        <v>59</v>
      </c>
      <c r="AL2958">
        <v>42682</v>
      </c>
      <c r="AM2958" t="s">
        <v>4878</v>
      </c>
      <c r="AN2958" t="b">
        <v>1</v>
      </c>
      <c r="AQ2958" t="s">
        <v>60</v>
      </c>
      <c r="AR2958" t="s">
        <v>61</v>
      </c>
      <c r="BB2958" s="7" t="s">
        <v>21439</v>
      </c>
      <c r="BC2958" s="7" t="s">
        <v>1057</v>
      </c>
      <c r="BD2958" s="7" t="s">
        <v>52</v>
      </c>
      <c r="BE2958" s="7">
        <v>98648</v>
      </c>
      <c r="BF2958" s="7" t="s">
        <v>21443</v>
      </c>
      <c r="BO2958" t="s">
        <v>21444</v>
      </c>
      <c r="BP2958">
        <v>11092</v>
      </c>
      <c r="BQ2958">
        <v>3736</v>
      </c>
      <c r="BR2958">
        <v>4132</v>
      </c>
      <c r="BU2958" t="s">
        <v>21445</v>
      </c>
      <c r="BV2958" t="s">
        <v>4695</v>
      </c>
      <c r="BX2958">
        <v>43597.965694444443</v>
      </c>
    </row>
    <row r="2959" spans="1:76" x14ac:dyDescent="0.25">
      <c r="A2959" t="s">
        <v>21446</v>
      </c>
      <c r="B2959" t="s">
        <v>1119</v>
      </c>
      <c r="C2959" t="s">
        <v>46</v>
      </c>
      <c r="D2959">
        <v>42495</v>
      </c>
      <c r="H2959" t="s">
        <v>47</v>
      </c>
      <c r="I2959">
        <v>42495</v>
      </c>
      <c r="J2959">
        <v>2016</v>
      </c>
      <c r="K2959" t="s">
        <v>85</v>
      </c>
      <c r="L2959" t="s">
        <v>21447</v>
      </c>
      <c r="N2959" t="s">
        <v>1907</v>
      </c>
      <c r="O2959" t="s">
        <v>601</v>
      </c>
      <c r="P2959" t="s">
        <v>68</v>
      </c>
      <c r="Q2959" t="s">
        <v>52</v>
      </c>
      <c r="R2959">
        <v>98022</v>
      </c>
      <c r="S2959" t="s">
        <v>21448</v>
      </c>
      <c r="T2959" t="s">
        <v>21448</v>
      </c>
      <c r="U2959" t="s">
        <v>21449</v>
      </c>
      <c r="V2959" t="s">
        <v>54</v>
      </c>
      <c r="W2959">
        <v>13</v>
      </c>
      <c r="X2959" t="s">
        <v>306</v>
      </c>
      <c r="Y2959">
        <v>4839</v>
      </c>
      <c r="Z2959" t="s">
        <v>68</v>
      </c>
      <c r="AA2959" t="s">
        <v>57</v>
      </c>
      <c r="AC2959" t="s">
        <v>146</v>
      </c>
      <c r="AD2959" t="s">
        <v>4690</v>
      </c>
      <c r="AE2959" t="s">
        <v>107</v>
      </c>
      <c r="AF2959" t="s">
        <v>107</v>
      </c>
      <c r="AJ2959" t="s">
        <v>58</v>
      </c>
      <c r="AK2959" t="s">
        <v>59</v>
      </c>
      <c r="AL2959">
        <v>42682</v>
      </c>
      <c r="AM2959" t="s">
        <v>4692</v>
      </c>
      <c r="AN2959" t="b">
        <v>1</v>
      </c>
      <c r="AQ2959" t="s">
        <v>177</v>
      </c>
      <c r="BB2959" s="7" t="s">
        <v>1907</v>
      </c>
      <c r="BC2959" s="7" t="s">
        <v>601</v>
      </c>
      <c r="BD2959" s="7" t="s">
        <v>52</v>
      </c>
      <c r="BE2959" s="7">
        <v>98022</v>
      </c>
      <c r="BF2959" s="7" t="s">
        <v>21449</v>
      </c>
      <c r="BG2959" s="7">
        <v>15468.94</v>
      </c>
      <c r="BH2959" s="7">
        <v>0</v>
      </c>
      <c r="BI2959">
        <v>13732.64</v>
      </c>
      <c r="BJ2959">
        <v>0</v>
      </c>
      <c r="BK2959">
        <v>0</v>
      </c>
      <c r="BL2959">
        <v>0</v>
      </c>
      <c r="BO2959" t="s">
        <v>21450</v>
      </c>
      <c r="BP2959">
        <v>9322</v>
      </c>
      <c r="BQ2959">
        <v>968</v>
      </c>
      <c r="BR2959">
        <v>4220</v>
      </c>
      <c r="BS2959">
        <v>5657</v>
      </c>
      <c r="BT2959">
        <v>31</v>
      </c>
      <c r="BU2959" t="s">
        <v>21451</v>
      </c>
      <c r="BV2959" t="s">
        <v>4695</v>
      </c>
      <c r="BX2959">
        <v>44149.057824074072</v>
      </c>
    </row>
    <row r="2960" spans="1:76" x14ac:dyDescent="0.25">
      <c r="A2960" t="s">
        <v>21452</v>
      </c>
      <c r="B2960" t="s">
        <v>21453</v>
      </c>
      <c r="C2960" t="s">
        <v>46</v>
      </c>
      <c r="D2960">
        <v>42483</v>
      </c>
      <c r="H2960" t="s">
        <v>47</v>
      </c>
      <c r="I2960">
        <v>42483</v>
      </c>
      <c r="J2960">
        <v>2016</v>
      </c>
      <c r="K2960" t="s">
        <v>85</v>
      </c>
      <c r="L2960" t="s">
        <v>21454</v>
      </c>
      <c r="N2960" t="s">
        <v>21455</v>
      </c>
      <c r="O2960" t="s">
        <v>79</v>
      </c>
      <c r="P2960" t="s">
        <v>80</v>
      </c>
      <c r="Q2960" t="s">
        <v>52</v>
      </c>
      <c r="R2960">
        <v>98382</v>
      </c>
      <c r="S2960" t="s">
        <v>21456</v>
      </c>
      <c r="T2960" t="s">
        <v>21457</v>
      </c>
      <c r="U2960" t="s">
        <v>21458</v>
      </c>
      <c r="V2960" t="s">
        <v>4807</v>
      </c>
      <c r="W2960">
        <v>23</v>
      </c>
      <c r="X2960" t="s">
        <v>7113</v>
      </c>
      <c r="Y2960">
        <v>3133</v>
      </c>
      <c r="Z2960" t="s">
        <v>80</v>
      </c>
      <c r="AA2960" t="s">
        <v>4785</v>
      </c>
      <c r="AB2960">
        <v>47875</v>
      </c>
      <c r="AC2960" t="s">
        <v>146</v>
      </c>
      <c r="AD2960" t="s">
        <v>4690</v>
      </c>
      <c r="AE2960" t="s">
        <v>107</v>
      </c>
      <c r="AF2960" t="s">
        <v>107</v>
      </c>
      <c r="AJ2960" t="s">
        <v>58</v>
      </c>
      <c r="AK2960" t="s">
        <v>59</v>
      </c>
      <c r="AL2960">
        <v>42682</v>
      </c>
      <c r="AM2960" t="s">
        <v>4692</v>
      </c>
      <c r="AN2960" t="b">
        <v>1</v>
      </c>
      <c r="AQ2960" t="s">
        <v>177</v>
      </c>
      <c r="BB2960" s="7" t="s">
        <v>21459</v>
      </c>
      <c r="BC2960" s="7" t="s">
        <v>349</v>
      </c>
      <c r="BD2960" s="7" t="s">
        <v>52</v>
      </c>
      <c r="BE2960" s="7">
        <v>98362</v>
      </c>
      <c r="BF2960" s="7" t="s">
        <v>21458</v>
      </c>
      <c r="BG2960" s="7">
        <v>1567.63</v>
      </c>
      <c r="BH2960" s="7">
        <v>0</v>
      </c>
      <c r="BI2960">
        <v>13192.98</v>
      </c>
      <c r="BJ2960">
        <v>11890</v>
      </c>
      <c r="BK2960">
        <v>0</v>
      </c>
      <c r="BL2960">
        <v>0</v>
      </c>
      <c r="BO2960" t="s">
        <v>21460</v>
      </c>
      <c r="BP2960">
        <v>17061</v>
      </c>
      <c r="BQ2960">
        <v>4047</v>
      </c>
      <c r="BR2960">
        <v>4596</v>
      </c>
      <c r="BS2960">
        <v>6045</v>
      </c>
      <c r="BU2960" t="s">
        <v>21461</v>
      </c>
      <c r="BV2960" t="s">
        <v>4695</v>
      </c>
      <c r="BX2960">
        <v>44149.072500000002</v>
      </c>
    </row>
    <row r="2961" spans="1:76" x14ac:dyDescent="0.25">
      <c r="A2961" t="s">
        <v>21462</v>
      </c>
      <c r="B2961" t="s">
        <v>21463</v>
      </c>
      <c r="C2961" t="s">
        <v>46</v>
      </c>
      <c r="D2961">
        <v>42479</v>
      </c>
      <c r="H2961" t="s">
        <v>47</v>
      </c>
      <c r="I2961">
        <v>42479</v>
      </c>
      <c r="J2961">
        <v>2016</v>
      </c>
      <c r="K2961" t="s">
        <v>85</v>
      </c>
      <c r="L2961" t="s">
        <v>21464</v>
      </c>
      <c r="N2961" t="s">
        <v>21465</v>
      </c>
      <c r="O2961" t="s">
        <v>1129</v>
      </c>
      <c r="P2961" t="s">
        <v>908</v>
      </c>
      <c r="Q2961" t="s">
        <v>52</v>
      </c>
      <c r="R2961">
        <v>98941</v>
      </c>
      <c r="S2961" t="s">
        <v>21466</v>
      </c>
      <c r="T2961" t="s">
        <v>21467</v>
      </c>
      <c r="U2961" t="s">
        <v>21468</v>
      </c>
      <c r="V2961" t="s">
        <v>4807</v>
      </c>
      <c r="W2961">
        <v>23</v>
      </c>
      <c r="X2961" t="s">
        <v>5397</v>
      </c>
      <c r="Y2961">
        <v>3559</v>
      </c>
      <c r="Z2961" t="s">
        <v>908</v>
      </c>
      <c r="AA2961" t="s">
        <v>4785</v>
      </c>
      <c r="AB2961">
        <v>22299</v>
      </c>
      <c r="AC2961" t="s">
        <v>146</v>
      </c>
      <c r="AD2961" t="s">
        <v>4690</v>
      </c>
      <c r="AE2961" t="s">
        <v>107</v>
      </c>
      <c r="AF2961" t="s">
        <v>107</v>
      </c>
      <c r="AJ2961" t="s">
        <v>58</v>
      </c>
      <c r="AK2961" t="s">
        <v>59</v>
      </c>
      <c r="AL2961">
        <v>42682</v>
      </c>
      <c r="AM2961" t="s">
        <v>4692</v>
      </c>
      <c r="AN2961" t="b">
        <v>1</v>
      </c>
      <c r="AQ2961" t="s">
        <v>60</v>
      </c>
      <c r="AR2961" t="s">
        <v>61</v>
      </c>
      <c r="BB2961" s="7" t="s">
        <v>21465</v>
      </c>
      <c r="BC2961" s="7" t="s">
        <v>1129</v>
      </c>
      <c r="BD2961" s="7" t="s">
        <v>52</v>
      </c>
      <c r="BE2961" s="7">
        <v>98941</v>
      </c>
      <c r="BF2961" s="7" t="s">
        <v>21469</v>
      </c>
      <c r="BG2961" s="7">
        <v>16799.75</v>
      </c>
      <c r="BH2961" s="7">
        <v>0</v>
      </c>
      <c r="BI2961">
        <v>15513.49</v>
      </c>
      <c r="BJ2961">
        <v>0</v>
      </c>
      <c r="BK2961">
        <v>0</v>
      </c>
      <c r="BL2961">
        <v>0</v>
      </c>
      <c r="BO2961" t="s">
        <v>21470</v>
      </c>
      <c r="BP2961">
        <v>14563</v>
      </c>
      <c r="BQ2961">
        <v>4090</v>
      </c>
      <c r="BR2961">
        <v>4656</v>
      </c>
      <c r="BS2961">
        <v>5906</v>
      </c>
      <c r="BU2961" t="s">
        <v>21471</v>
      </c>
      <c r="BV2961" t="s">
        <v>4695</v>
      </c>
      <c r="BX2961">
        <v>44149.067407407405</v>
      </c>
    </row>
    <row r="2962" spans="1:76" x14ac:dyDescent="0.25">
      <c r="A2962" t="s">
        <v>21472</v>
      </c>
      <c r="B2962" t="s">
        <v>797</v>
      </c>
      <c r="C2962" t="s">
        <v>46</v>
      </c>
      <c r="D2962">
        <v>42480</v>
      </c>
      <c r="H2962" t="s">
        <v>47</v>
      </c>
      <c r="I2962">
        <v>42480</v>
      </c>
      <c r="J2962">
        <v>2016</v>
      </c>
      <c r="K2962" t="s">
        <v>85</v>
      </c>
      <c r="L2962" t="s">
        <v>21473</v>
      </c>
      <c r="N2962" t="s">
        <v>798</v>
      </c>
      <c r="O2962" t="s">
        <v>162</v>
      </c>
      <c r="P2962" t="s">
        <v>68</v>
      </c>
      <c r="Q2962" t="s">
        <v>52</v>
      </c>
      <c r="R2962">
        <v>98012</v>
      </c>
      <c r="S2962" t="s">
        <v>21474</v>
      </c>
      <c r="T2962" t="s">
        <v>21475</v>
      </c>
      <c r="U2962" t="s">
        <v>21476</v>
      </c>
      <c r="V2962" t="s">
        <v>54</v>
      </c>
      <c r="W2962">
        <v>13</v>
      </c>
      <c r="X2962" t="s">
        <v>164</v>
      </c>
      <c r="Y2962">
        <v>4779</v>
      </c>
      <c r="Z2962" t="s">
        <v>68</v>
      </c>
      <c r="AA2962" t="s">
        <v>57</v>
      </c>
      <c r="AC2962" t="s">
        <v>146</v>
      </c>
      <c r="AD2962" t="s">
        <v>4690</v>
      </c>
      <c r="AE2962" t="s">
        <v>107</v>
      </c>
      <c r="AF2962" t="s">
        <v>107</v>
      </c>
      <c r="AJ2962" t="s">
        <v>58</v>
      </c>
      <c r="AK2962" t="s">
        <v>59</v>
      </c>
      <c r="AL2962">
        <v>42682</v>
      </c>
      <c r="AM2962" t="s">
        <v>4692</v>
      </c>
      <c r="AN2962" t="b">
        <v>1</v>
      </c>
      <c r="AQ2962" t="s">
        <v>60</v>
      </c>
      <c r="AR2962" t="s">
        <v>99</v>
      </c>
      <c r="AS2962" t="s">
        <v>4734</v>
      </c>
      <c r="BB2962" s="7" t="s">
        <v>799</v>
      </c>
      <c r="BC2962" s="7" t="s">
        <v>199</v>
      </c>
      <c r="BD2962" s="7" t="s">
        <v>52</v>
      </c>
      <c r="BE2962" s="7">
        <v>98296</v>
      </c>
      <c r="BF2962" s="7" t="s">
        <v>21477</v>
      </c>
      <c r="BG2962" s="7">
        <v>3451</v>
      </c>
      <c r="BH2962" s="7">
        <v>0</v>
      </c>
      <c r="BI2962">
        <v>2111.39</v>
      </c>
      <c r="BJ2962">
        <v>1000</v>
      </c>
      <c r="BK2962">
        <v>0</v>
      </c>
      <c r="BL2962">
        <v>0</v>
      </c>
      <c r="BO2962" t="s">
        <v>21478</v>
      </c>
      <c r="BP2962">
        <v>19481</v>
      </c>
      <c r="BQ2962">
        <v>3828</v>
      </c>
      <c r="BR2962">
        <v>4276</v>
      </c>
      <c r="BS2962">
        <v>6171</v>
      </c>
      <c r="BT2962">
        <v>1</v>
      </c>
      <c r="BU2962" t="s">
        <v>21479</v>
      </c>
      <c r="BV2962" t="s">
        <v>4695</v>
      </c>
      <c r="BX2962">
        <v>44149.077037037037</v>
      </c>
    </row>
    <row r="2963" spans="1:76" x14ac:dyDescent="0.25">
      <c r="A2963" t="s">
        <v>21480</v>
      </c>
      <c r="B2963" t="s">
        <v>21481</v>
      </c>
      <c r="C2963" t="s">
        <v>46</v>
      </c>
      <c r="D2963">
        <v>42439</v>
      </c>
      <c r="H2963" t="s">
        <v>47</v>
      </c>
      <c r="I2963">
        <v>42439</v>
      </c>
      <c r="J2963">
        <v>2016</v>
      </c>
      <c r="K2963" t="s">
        <v>85</v>
      </c>
      <c r="L2963" t="s">
        <v>21482</v>
      </c>
      <c r="N2963" t="s">
        <v>21483</v>
      </c>
      <c r="O2963" t="s">
        <v>225</v>
      </c>
      <c r="P2963" t="s">
        <v>226</v>
      </c>
      <c r="Q2963" t="s">
        <v>52</v>
      </c>
      <c r="R2963">
        <v>98686</v>
      </c>
      <c r="S2963" t="s">
        <v>21484</v>
      </c>
      <c r="T2963" t="s">
        <v>21485</v>
      </c>
      <c r="U2963" t="s">
        <v>21486</v>
      </c>
      <c r="V2963" t="s">
        <v>4783</v>
      </c>
      <c r="W2963">
        <v>25</v>
      </c>
      <c r="X2963" t="s">
        <v>6013</v>
      </c>
      <c r="Y2963">
        <v>3147</v>
      </c>
      <c r="Z2963" t="s">
        <v>226</v>
      </c>
      <c r="AA2963" t="s">
        <v>4785</v>
      </c>
      <c r="AB2963">
        <v>251145</v>
      </c>
      <c r="AC2963" t="s">
        <v>146</v>
      </c>
      <c r="AD2963" t="s">
        <v>4690</v>
      </c>
      <c r="AE2963" t="s">
        <v>107</v>
      </c>
      <c r="AF2963" t="s">
        <v>107</v>
      </c>
      <c r="AJ2963" t="s">
        <v>58</v>
      </c>
      <c r="AK2963" t="s">
        <v>59</v>
      </c>
      <c r="AL2963">
        <v>42682</v>
      </c>
      <c r="AM2963" t="s">
        <v>4692</v>
      </c>
      <c r="AN2963" t="b">
        <v>1</v>
      </c>
      <c r="AQ2963" t="s">
        <v>60</v>
      </c>
      <c r="AR2963" t="s">
        <v>61</v>
      </c>
      <c r="BB2963" s="7" t="s">
        <v>21487</v>
      </c>
      <c r="BC2963" s="7" t="s">
        <v>225</v>
      </c>
      <c r="BD2963" s="7" t="s">
        <v>52</v>
      </c>
      <c r="BE2963" s="7">
        <v>98686</v>
      </c>
      <c r="BG2963" s="7">
        <v>42384.35</v>
      </c>
      <c r="BH2963" s="7">
        <v>0</v>
      </c>
      <c r="BI2963">
        <v>41310.239999999998</v>
      </c>
      <c r="BJ2963">
        <v>-1276.3399999999999</v>
      </c>
      <c r="BK2963">
        <v>0</v>
      </c>
      <c r="BL2963">
        <v>0</v>
      </c>
      <c r="BM2963">
        <v>3426.66</v>
      </c>
      <c r="BN2963">
        <v>0</v>
      </c>
      <c r="BO2963" t="s">
        <v>21488</v>
      </c>
      <c r="BP2963">
        <v>15900</v>
      </c>
      <c r="BQ2963">
        <v>906</v>
      </c>
      <c r="BR2963">
        <v>4583</v>
      </c>
      <c r="BS2963">
        <v>5995</v>
      </c>
      <c r="BU2963" t="s">
        <v>21489</v>
      </c>
      <c r="BV2963" t="s">
        <v>4695</v>
      </c>
      <c r="BX2963">
        <v>44149.070659722223</v>
      </c>
    </row>
    <row r="2964" spans="1:76" x14ac:dyDescent="0.25">
      <c r="A2964" t="s">
        <v>21490</v>
      </c>
      <c r="B2964" t="s">
        <v>2061</v>
      </c>
      <c r="C2964" t="s">
        <v>46</v>
      </c>
      <c r="D2964">
        <v>42407</v>
      </c>
      <c r="H2964" t="s">
        <v>47</v>
      </c>
      <c r="I2964">
        <v>42407</v>
      </c>
      <c r="J2964">
        <v>2016</v>
      </c>
      <c r="K2964" t="s">
        <v>85</v>
      </c>
      <c r="L2964" t="s">
        <v>21491</v>
      </c>
      <c r="N2964" t="s">
        <v>2008</v>
      </c>
      <c r="O2964" t="s">
        <v>225</v>
      </c>
      <c r="P2964" t="s">
        <v>226</v>
      </c>
      <c r="Q2964" t="s">
        <v>52</v>
      </c>
      <c r="R2964">
        <v>98682</v>
      </c>
      <c r="S2964" t="s">
        <v>2009</v>
      </c>
      <c r="T2964" t="s">
        <v>21492</v>
      </c>
      <c r="U2964" t="s">
        <v>21493</v>
      </c>
      <c r="V2964" t="s">
        <v>90</v>
      </c>
      <c r="W2964">
        <v>12</v>
      </c>
      <c r="X2964" t="s">
        <v>1441</v>
      </c>
      <c r="Y2964">
        <v>4746</v>
      </c>
      <c r="Z2964" t="s">
        <v>226</v>
      </c>
      <c r="AA2964" t="s">
        <v>57</v>
      </c>
      <c r="AC2964" t="s">
        <v>146</v>
      </c>
      <c r="AD2964" t="s">
        <v>4690</v>
      </c>
      <c r="AE2964" t="s">
        <v>107</v>
      </c>
      <c r="AF2964" t="s">
        <v>107</v>
      </c>
      <c r="AJ2964" t="s">
        <v>58</v>
      </c>
      <c r="AK2964" t="s">
        <v>59</v>
      </c>
      <c r="AL2964">
        <v>42682</v>
      </c>
      <c r="AM2964" t="s">
        <v>4692</v>
      </c>
      <c r="AN2964" t="b">
        <v>1</v>
      </c>
      <c r="AQ2964" t="s">
        <v>60</v>
      </c>
      <c r="AR2964" t="s">
        <v>61</v>
      </c>
      <c r="AS2964" t="s">
        <v>100</v>
      </c>
      <c r="BB2964" s="7" t="s">
        <v>2062</v>
      </c>
      <c r="BC2964" s="7" t="s">
        <v>1399</v>
      </c>
      <c r="BD2964" s="7" t="s">
        <v>52</v>
      </c>
      <c r="BE2964" s="7">
        <v>98531</v>
      </c>
      <c r="BF2964" s="7" t="s">
        <v>21494</v>
      </c>
      <c r="BG2964" s="7">
        <v>565149.19999999995</v>
      </c>
      <c r="BH2964" s="7">
        <v>0</v>
      </c>
      <c r="BI2964">
        <v>547723.46</v>
      </c>
      <c r="BJ2964">
        <v>0</v>
      </c>
      <c r="BK2964">
        <v>0</v>
      </c>
      <c r="BL2964">
        <v>0</v>
      </c>
      <c r="BM2964">
        <v>345276.83</v>
      </c>
      <c r="BN2964">
        <v>557311.76</v>
      </c>
      <c r="BO2964" t="s">
        <v>21495</v>
      </c>
      <c r="BP2964">
        <v>21508</v>
      </c>
      <c r="BQ2964">
        <v>26343</v>
      </c>
      <c r="BR2964">
        <v>4524</v>
      </c>
      <c r="BS2964">
        <v>6359</v>
      </c>
      <c r="BT2964">
        <v>17</v>
      </c>
      <c r="BU2964" t="s">
        <v>21496</v>
      </c>
      <c r="BV2964" t="s">
        <v>4695</v>
      </c>
      <c r="BX2964">
        <v>44149.0858912037</v>
      </c>
    </row>
    <row r="2965" spans="1:76" x14ac:dyDescent="0.25">
      <c r="A2965" t="s">
        <v>21497</v>
      </c>
      <c r="B2965" t="s">
        <v>853</v>
      </c>
      <c r="C2965" t="s">
        <v>46</v>
      </c>
      <c r="D2965">
        <v>42121</v>
      </c>
      <c r="H2965" t="s">
        <v>47</v>
      </c>
      <c r="I2965">
        <v>42121</v>
      </c>
      <c r="J2965">
        <v>2016</v>
      </c>
      <c r="K2965" t="s">
        <v>85</v>
      </c>
      <c r="L2965" t="s">
        <v>21498</v>
      </c>
      <c r="N2965" t="s">
        <v>2521</v>
      </c>
      <c r="O2965" t="s">
        <v>542</v>
      </c>
      <c r="P2965" t="s">
        <v>68</v>
      </c>
      <c r="Q2965" t="s">
        <v>52</v>
      </c>
      <c r="R2965">
        <v>98063</v>
      </c>
      <c r="S2965" t="s">
        <v>855</v>
      </c>
      <c r="T2965" t="s">
        <v>21499</v>
      </c>
      <c r="U2965" t="s">
        <v>21500</v>
      </c>
      <c r="V2965" t="s">
        <v>54</v>
      </c>
      <c r="W2965">
        <v>13</v>
      </c>
      <c r="X2965" t="s">
        <v>745</v>
      </c>
      <c r="Y2965">
        <v>4837</v>
      </c>
      <c r="Z2965" t="s">
        <v>68</v>
      </c>
      <c r="AA2965" t="s">
        <v>57</v>
      </c>
      <c r="AC2965" t="s">
        <v>146</v>
      </c>
      <c r="AD2965" t="s">
        <v>4690</v>
      </c>
      <c r="AE2965" t="s">
        <v>107</v>
      </c>
      <c r="AF2965" t="s">
        <v>107</v>
      </c>
      <c r="AJ2965" t="s">
        <v>58</v>
      </c>
      <c r="AK2965" t="s">
        <v>59</v>
      </c>
      <c r="AL2965">
        <v>42682</v>
      </c>
      <c r="AM2965" t="s">
        <v>4692</v>
      </c>
      <c r="AN2965" t="b">
        <v>1</v>
      </c>
      <c r="AQ2965" t="s">
        <v>60</v>
      </c>
      <c r="AR2965" t="s">
        <v>99</v>
      </c>
      <c r="AS2965" t="s">
        <v>62</v>
      </c>
      <c r="BB2965" s="7" t="s">
        <v>116</v>
      </c>
      <c r="BC2965" s="7" t="s">
        <v>117</v>
      </c>
      <c r="BD2965" s="7" t="s">
        <v>52</v>
      </c>
      <c r="BE2965" s="7">
        <v>98371</v>
      </c>
      <c r="BF2965" s="7" t="s">
        <v>11221</v>
      </c>
      <c r="BG2965" s="7">
        <v>305249.73</v>
      </c>
      <c r="BH2965" s="7">
        <v>121.85</v>
      </c>
      <c r="BI2965">
        <v>298473.15999999997</v>
      </c>
      <c r="BJ2965">
        <v>-855.73</v>
      </c>
      <c r="BK2965">
        <v>0</v>
      </c>
      <c r="BL2965">
        <v>0</v>
      </c>
      <c r="BM2965">
        <v>86363.28</v>
      </c>
      <c r="BN2965">
        <v>220490.43</v>
      </c>
      <c r="BO2965" t="s">
        <v>21501</v>
      </c>
      <c r="BP2965">
        <v>10611</v>
      </c>
      <c r="BQ2965">
        <v>507</v>
      </c>
      <c r="BR2965">
        <v>4156</v>
      </c>
      <c r="BS2965">
        <v>5726</v>
      </c>
      <c r="BT2965">
        <v>30</v>
      </c>
      <c r="BU2965" t="s">
        <v>11223</v>
      </c>
      <c r="BV2965" t="s">
        <v>4695</v>
      </c>
      <c r="BX2965">
        <v>44149.061018518521</v>
      </c>
    </row>
    <row r="2966" spans="1:76" x14ac:dyDescent="0.25">
      <c r="A2966" t="s">
        <v>21502</v>
      </c>
      <c r="B2966" t="s">
        <v>1992</v>
      </c>
      <c r="C2966" t="s">
        <v>46</v>
      </c>
      <c r="D2966">
        <v>42415</v>
      </c>
      <c r="H2966" t="s">
        <v>47</v>
      </c>
      <c r="I2966">
        <v>42415</v>
      </c>
      <c r="J2966">
        <v>2016</v>
      </c>
      <c r="K2966" t="s">
        <v>85</v>
      </c>
      <c r="L2966" t="s">
        <v>21503</v>
      </c>
      <c r="N2966" t="s">
        <v>21504</v>
      </c>
      <c r="O2966" t="s">
        <v>332</v>
      </c>
      <c r="P2966" t="s">
        <v>199</v>
      </c>
      <c r="Q2966" t="s">
        <v>52</v>
      </c>
      <c r="R2966">
        <v>98208</v>
      </c>
      <c r="S2966" t="s">
        <v>1994</v>
      </c>
      <c r="T2966" t="s">
        <v>21505</v>
      </c>
      <c r="U2966" t="s">
        <v>21506</v>
      </c>
      <c r="V2966" t="s">
        <v>54</v>
      </c>
      <c r="W2966">
        <v>13</v>
      </c>
      <c r="X2966" t="s">
        <v>201</v>
      </c>
      <c r="Y2966">
        <v>4856</v>
      </c>
      <c r="Z2966" t="s">
        <v>199</v>
      </c>
      <c r="AA2966" t="s">
        <v>57</v>
      </c>
      <c r="AC2966" t="s">
        <v>146</v>
      </c>
      <c r="AD2966" t="s">
        <v>4690</v>
      </c>
      <c r="AE2966" t="s">
        <v>107</v>
      </c>
      <c r="AF2966" t="s">
        <v>107</v>
      </c>
      <c r="AJ2966" t="s">
        <v>58</v>
      </c>
      <c r="AK2966" t="s">
        <v>59</v>
      </c>
      <c r="AL2966">
        <v>42682</v>
      </c>
      <c r="AM2966" t="s">
        <v>4692</v>
      </c>
      <c r="AN2966" t="b">
        <v>1</v>
      </c>
      <c r="AQ2966" t="s">
        <v>60</v>
      </c>
      <c r="AR2966" t="s">
        <v>61</v>
      </c>
      <c r="AS2966" t="s">
        <v>100</v>
      </c>
      <c r="BB2966" s="7" t="s">
        <v>21507</v>
      </c>
      <c r="BC2966" s="7" t="s">
        <v>199</v>
      </c>
      <c r="BD2966" s="7" t="s">
        <v>52</v>
      </c>
      <c r="BE2966" s="7">
        <v>98290</v>
      </c>
      <c r="BF2966" s="7" t="s">
        <v>21506</v>
      </c>
      <c r="BG2966" s="7">
        <v>99935.33</v>
      </c>
      <c r="BH2966" s="7">
        <v>0</v>
      </c>
      <c r="BI2966">
        <v>102567.22</v>
      </c>
      <c r="BJ2966">
        <v>0</v>
      </c>
      <c r="BK2966">
        <v>0</v>
      </c>
      <c r="BL2966">
        <v>0</v>
      </c>
      <c r="BO2966" t="s">
        <v>21508</v>
      </c>
      <c r="BP2966">
        <v>10637</v>
      </c>
      <c r="BQ2966">
        <v>3749</v>
      </c>
      <c r="BR2966">
        <v>4153</v>
      </c>
      <c r="BS2966">
        <v>5727</v>
      </c>
      <c r="BT2966">
        <v>39</v>
      </c>
      <c r="BU2966" t="s">
        <v>21509</v>
      </c>
      <c r="BV2966" t="s">
        <v>4695</v>
      </c>
      <c r="BX2966">
        <v>44149.061122685183</v>
      </c>
    </row>
    <row r="2967" spans="1:76" x14ac:dyDescent="0.25">
      <c r="A2967" t="s">
        <v>21510</v>
      </c>
      <c r="B2967" t="s">
        <v>564</v>
      </c>
      <c r="C2967" t="s">
        <v>46</v>
      </c>
      <c r="D2967">
        <v>42383</v>
      </c>
      <c r="H2967" t="s">
        <v>47</v>
      </c>
      <c r="I2967">
        <v>42383</v>
      </c>
      <c r="J2967">
        <v>2016</v>
      </c>
      <c r="K2967" t="s">
        <v>85</v>
      </c>
      <c r="L2967" t="s">
        <v>21511</v>
      </c>
      <c r="N2967" t="s">
        <v>3087</v>
      </c>
      <c r="O2967" t="s">
        <v>225</v>
      </c>
      <c r="P2967" t="s">
        <v>226</v>
      </c>
      <c r="Q2967" t="s">
        <v>52</v>
      </c>
      <c r="R2967">
        <v>98661</v>
      </c>
      <c r="S2967" t="s">
        <v>21512</v>
      </c>
      <c r="T2967" t="s">
        <v>21513</v>
      </c>
      <c r="U2967" t="s">
        <v>21514</v>
      </c>
      <c r="V2967" t="s">
        <v>54</v>
      </c>
      <c r="W2967">
        <v>13</v>
      </c>
      <c r="X2967" t="s">
        <v>228</v>
      </c>
      <c r="Y2967">
        <v>4876</v>
      </c>
      <c r="Z2967" t="s">
        <v>226</v>
      </c>
      <c r="AA2967" t="s">
        <v>57</v>
      </c>
      <c r="AC2967" t="s">
        <v>146</v>
      </c>
      <c r="AD2967" t="s">
        <v>4690</v>
      </c>
      <c r="AE2967" t="s">
        <v>107</v>
      </c>
      <c r="AF2967" t="s">
        <v>107</v>
      </c>
      <c r="AJ2967" t="s">
        <v>58</v>
      </c>
      <c r="AK2967" t="s">
        <v>59</v>
      </c>
      <c r="AL2967">
        <v>42682</v>
      </c>
      <c r="AM2967" t="s">
        <v>4692</v>
      </c>
      <c r="AN2967" t="b">
        <v>1</v>
      </c>
      <c r="AQ2967" t="s">
        <v>177</v>
      </c>
      <c r="BB2967" s="7" t="s">
        <v>21515</v>
      </c>
      <c r="BC2967" s="7" t="s">
        <v>225</v>
      </c>
      <c r="BD2967" s="7" t="s">
        <v>52</v>
      </c>
      <c r="BE2967" s="7">
        <v>98662</v>
      </c>
      <c r="BG2967" s="7">
        <v>7626.29</v>
      </c>
      <c r="BH2967" s="7">
        <v>0</v>
      </c>
      <c r="BI2967">
        <v>6917.82</v>
      </c>
      <c r="BJ2967">
        <v>0</v>
      </c>
      <c r="BK2967">
        <v>0</v>
      </c>
      <c r="BL2967">
        <v>0</v>
      </c>
      <c r="BO2967" t="s">
        <v>21516</v>
      </c>
      <c r="BP2967">
        <v>4351</v>
      </c>
      <c r="BQ2967">
        <v>3930</v>
      </c>
      <c r="BR2967">
        <v>4431</v>
      </c>
      <c r="BS2967">
        <v>5437</v>
      </c>
      <c r="BT2967">
        <v>49</v>
      </c>
      <c r="BU2967" t="s">
        <v>21517</v>
      </c>
      <c r="BV2967" t="s">
        <v>4695</v>
      </c>
      <c r="BX2967">
        <v>44149.046990740739</v>
      </c>
    </row>
    <row r="2968" spans="1:76" x14ac:dyDescent="0.25">
      <c r="A2968" t="s">
        <v>21524</v>
      </c>
      <c r="B2968" t="s">
        <v>978</v>
      </c>
      <c r="C2968" t="s">
        <v>46</v>
      </c>
      <c r="D2968">
        <v>42269</v>
      </c>
      <c r="H2968" t="s">
        <v>47</v>
      </c>
      <c r="I2968">
        <v>42269</v>
      </c>
      <c r="J2968">
        <v>2016</v>
      </c>
      <c r="K2968" t="s">
        <v>85</v>
      </c>
      <c r="L2968" t="s">
        <v>21034</v>
      </c>
      <c r="N2968" t="s">
        <v>1155</v>
      </c>
      <c r="O2968" t="s">
        <v>980</v>
      </c>
      <c r="P2968" t="s">
        <v>241</v>
      </c>
      <c r="Q2968" t="s">
        <v>52</v>
      </c>
      <c r="R2968">
        <v>98936</v>
      </c>
      <c r="S2968" t="s">
        <v>982</v>
      </c>
      <c r="T2968" t="s">
        <v>21035</v>
      </c>
      <c r="U2968" t="s">
        <v>21036</v>
      </c>
      <c r="V2968" t="s">
        <v>54</v>
      </c>
      <c r="W2968">
        <v>13</v>
      </c>
      <c r="X2968" t="s">
        <v>426</v>
      </c>
      <c r="Y2968">
        <v>4807</v>
      </c>
      <c r="Z2968" t="s">
        <v>241</v>
      </c>
      <c r="AA2968" t="s">
        <v>57</v>
      </c>
      <c r="AC2968" t="s">
        <v>146</v>
      </c>
      <c r="AD2968" t="s">
        <v>4690</v>
      </c>
      <c r="AE2968" t="s">
        <v>107</v>
      </c>
      <c r="AF2968" t="s">
        <v>107</v>
      </c>
      <c r="AJ2968" t="s">
        <v>58</v>
      </c>
      <c r="AK2968" t="s">
        <v>59</v>
      </c>
      <c r="AL2968">
        <v>42682</v>
      </c>
      <c r="AM2968" t="s">
        <v>4692</v>
      </c>
      <c r="AN2968" t="b">
        <v>1</v>
      </c>
      <c r="AQ2968" t="s">
        <v>60</v>
      </c>
      <c r="AR2968" t="s">
        <v>61</v>
      </c>
      <c r="AS2968" t="s">
        <v>62</v>
      </c>
      <c r="BB2968" s="7" t="s">
        <v>1156</v>
      </c>
      <c r="BC2968" s="7" t="s">
        <v>1157</v>
      </c>
      <c r="BD2968" s="7" t="s">
        <v>52</v>
      </c>
      <c r="BE2968" s="7">
        <v>98942</v>
      </c>
      <c r="BF2968" s="7" t="s">
        <v>21038</v>
      </c>
      <c r="BG2968" s="7">
        <v>32335</v>
      </c>
      <c r="BH2968" s="7">
        <v>4975</v>
      </c>
      <c r="BI2968">
        <v>26735</v>
      </c>
      <c r="BJ2968">
        <v>0</v>
      </c>
      <c r="BK2968">
        <v>0</v>
      </c>
      <c r="BL2968">
        <v>0</v>
      </c>
      <c r="BO2968" t="s">
        <v>21525</v>
      </c>
      <c r="BP2968">
        <v>19329</v>
      </c>
      <c r="BQ2968">
        <v>309</v>
      </c>
      <c r="BR2968">
        <v>4260</v>
      </c>
      <c r="BS2968">
        <v>6167</v>
      </c>
      <c r="BT2968">
        <v>15</v>
      </c>
      <c r="BU2968" t="s">
        <v>21040</v>
      </c>
      <c r="BV2968" t="s">
        <v>4695</v>
      </c>
      <c r="BX2968">
        <v>44149.076944444445</v>
      </c>
    </row>
    <row r="2969" spans="1:76" x14ac:dyDescent="0.25">
      <c r="A2969" t="s">
        <v>21526</v>
      </c>
      <c r="B2969" t="s">
        <v>961</v>
      </c>
      <c r="C2969" t="s">
        <v>46</v>
      </c>
      <c r="D2969">
        <v>42260</v>
      </c>
      <c r="H2969" t="s">
        <v>47</v>
      </c>
      <c r="I2969">
        <v>42260</v>
      </c>
      <c r="J2969">
        <v>2016</v>
      </c>
      <c r="K2969" t="s">
        <v>85</v>
      </c>
      <c r="L2969" t="s">
        <v>21527</v>
      </c>
      <c r="N2969" t="s">
        <v>963</v>
      </c>
      <c r="O2969" t="s">
        <v>117</v>
      </c>
      <c r="P2969" t="s">
        <v>115</v>
      </c>
      <c r="Q2969" t="s">
        <v>52</v>
      </c>
      <c r="R2969">
        <v>98371</v>
      </c>
      <c r="S2969" t="s">
        <v>3437</v>
      </c>
      <c r="T2969" t="s">
        <v>21528</v>
      </c>
      <c r="U2969" t="s">
        <v>21529</v>
      </c>
      <c r="V2969" t="s">
        <v>54</v>
      </c>
      <c r="W2969">
        <v>13</v>
      </c>
      <c r="X2969" t="s">
        <v>386</v>
      </c>
      <c r="Y2969">
        <v>4827</v>
      </c>
      <c r="Z2969" t="s">
        <v>115</v>
      </c>
      <c r="AA2969" t="s">
        <v>57</v>
      </c>
      <c r="AC2969" t="s">
        <v>146</v>
      </c>
      <c r="AD2969" t="s">
        <v>4690</v>
      </c>
      <c r="AE2969" t="s">
        <v>107</v>
      </c>
      <c r="AF2969" t="s">
        <v>107</v>
      </c>
      <c r="AJ2969" t="s">
        <v>58</v>
      </c>
      <c r="AK2969" t="s">
        <v>59</v>
      </c>
      <c r="AL2969">
        <v>42682</v>
      </c>
      <c r="AM2969" t="s">
        <v>4692</v>
      </c>
      <c r="AN2969" t="b">
        <v>1</v>
      </c>
      <c r="AQ2969" t="s">
        <v>60</v>
      </c>
      <c r="AR2969" t="s">
        <v>61</v>
      </c>
      <c r="AS2969" t="s">
        <v>100</v>
      </c>
      <c r="BB2969" s="7" t="s">
        <v>963</v>
      </c>
      <c r="BC2969" s="7" t="s">
        <v>117</v>
      </c>
      <c r="BD2969" s="7" t="s">
        <v>52</v>
      </c>
      <c r="BE2969" s="7">
        <v>98371</v>
      </c>
      <c r="BG2969" s="7">
        <v>86645</v>
      </c>
      <c r="BH2969" s="7">
        <v>0</v>
      </c>
      <c r="BI2969">
        <v>83777.66</v>
      </c>
      <c r="BJ2969">
        <v>0</v>
      </c>
      <c r="BK2969">
        <v>0</v>
      </c>
      <c r="BL2969">
        <v>0</v>
      </c>
      <c r="BM2969">
        <v>0</v>
      </c>
      <c r="BN2969">
        <v>9932.5300000000007</v>
      </c>
      <c r="BO2969" t="s">
        <v>21530</v>
      </c>
      <c r="BP2969">
        <v>12689</v>
      </c>
      <c r="BQ2969">
        <v>28278</v>
      </c>
      <c r="BR2969">
        <v>4062</v>
      </c>
      <c r="BS2969">
        <v>5809</v>
      </c>
      <c r="BT2969">
        <v>25</v>
      </c>
      <c r="BU2969" t="s">
        <v>21531</v>
      </c>
      <c r="BV2969" t="s">
        <v>4695</v>
      </c>
      <c r="BX2969">
        <v>44149.064282407409</v>
      </c>
    </row>
    <row r="2970" spans="1:76" x14ac:dyDescent="0.25">
      <c r="A2970" t="s">
        <v>21532</v>
      </c>
      <c r="B2970" t="s">
        <v>2455</v>
      </c>
      <c r="C2970" t="s">
        <v>46</v>
      </c>
      <c r="D2970">
        <v>42197</v>
      </c>
      <c r="H2970" t="s">
        <v>47</v>
      </c>
      <c r="I2970">
        <v>42197</v>
      </c>
      <c r="J2970">
        <v>2016</v>
      </c>
      <c r="K2970" t="s">
        <v>77</v>
      </c>
      <c r="L2970" t="s">
        <v>21533</v>
      </c>
      <c r="N2970" t="s">
        <v>3173</v>
      </c>
      <c r="O2970" t="s">
        <v>173</v>
      </c>
      <c r="P2970" t="s">
        <v>115</v>
      </c>
      <c r="Q2970" t="s">
        <v>52</v>
      </c>
      <c r="R2970">
        <v>98360</v>
      </c>
      <c r="S2970" t="s">
        <v>2457</v>
      </c>
      <c r="T2970" t="s">
        <v>21534</v>
      </c>
      <c r="U2970" t="s">
        <v>21535</v>
      </c>
      <c r="V2970" t="s">
        <v>54</v>
      </c>
      <c r="W2970">
        <v>13</v>
      </c>
      <c r="X2970" t="s">
        <v>174</v>
      </c>
      <c r="Y2970">
        <v>4781</v>
      </c>
      <c r="Z2970" t="s">
        <v>115</v>
      </c>
      <c r="AA2970" t="s">
        <v>57</v>
      </c>
      <c r="AC2970" t="s">
        <v>146</v>
      </c>
      <c r="AD2970" t="s">
        <v>4690</v>
      </c>
      <c r="AE2970" t="s">
        <v>107</v>
      </c>
      <c r="AF2970" t="s">
        <v>107</v>
      </c>
      <c r="AJ2970" t="s">
        <v>58</v>
      </c>
      <c r="AK2970" t="s">
        <v>59</v>
      </c>
      <c r="AL2970">
        <v>42682</v>
      </c>
      <c r="AM2970" t="s">
        <v>4692</v>
      </c>
      <c r="AN2970" t="b">
        <v>1</v>
      </c>
      <c r="BB2970" s="7" t="s">
        <v>2071</v>
      </c>
      <c r="BC2970" s="7" t="s">
        <v>143</v>
      </c>
      <c r="BD2970" s="7" t="s">
        <v>52</v>
      </c>
      <c r="BE2970" s="7">
        <v>98402</v>
      </c>
      <c r="BF2970" s="7" t="s">
        <v>21240</v>
      </c>
      <c r="BG2970" s="7">
        <v>17980.28</v>
      </c>
      <c r="BH2970" s="7">
        <v>0</v>
      </c>
      <c r="BI2970">
        <v>17980.28</v>
      </c>
      <c r="BJ2970">
        <v>0</v>
      </c>
      <c r="BK2970">
        <v>0</v>
      </c>
      <c r="BL2970">
        <v>0</v>
      </c>
      <c r="BO2970" t="s">
        <v>21536</v>
      </c>
      <c r="BP2970">
        <v>9178</v>
      </c>
      <c r="BQ2970">
        <v>3800</v>
      </c>
      <c r="BR2970">
        <v>4230</v>
      </c>
      <c r="BS2970">
        <v>5637</v>
      </c>
      <c r="BT2970">
        <v>2</v>
      </c>
      <c r="BU2970" t="s">
        <v>20897</v>
      </c>
      <c r="BV2970" t="s">
        <v>4695</v>
      </c>
      <c r="BX2970">
        <v>44149.055358796293</v>
      </c>
    </row>
    <row r="2971" spans="1:76" x14ac:dyDescent="0.25">
      <c r="A2971" t="s">
        <v>21537</v>
      </c>
      <c r="B2971" t="s">
        <v>1433</v>
      </c>
      <c r="C2971" t="s">
        <v>46</v>
      </c>
      <c r="D2971">
        <v>42050</v>
      </c>
      <c r="H2971" t="s">
        <v>47</v>
      </c>
      <c r="I2971">
        <v>42050</v>
      </c>
      <c r="J2971">
        <v>2016</v>
      </c>
      <c r="K2971" t="s">
        <v>85</v>
      </c>
      <c r="L2971" t="s">
        <v>21538</v>
      </c>
      <c r="N2971" t="s">
        <v>1435</v>
      </c>
      <c r="O2971" t="s">
        <v>95</v>
      </c>
      <c r="P2971" t="s">
        <v>96</v>
      </c>
      <c r="Q2971" t="s">
        <v>52</v>
      </c>
      <c r="R2971" t="s">
        <v>21539</v>
      </c>
      <c r="S2971" t="s">
        <v>1436</v>
      </c>
      <c r="T2971" t="s">
        <v>21540</v>
      </c>
      <c r="U2971" t="s">
        <v>21541</v>
      </c>
      <c r="V2971" t="s">
        <v>54</v>
      </c>
      <c r="W2971">
        <v>13</v>
      </c>
      <c r="X2971" t="s">
        <v>98</v>
      </c>
      <c r="Y2971">
        <v>4793</v>
      </c>
      <c r="Z2971" t="s">
        <v>96</v>
      </c>
      <c r="AA2971" t="s">
        <v>57</v>
      </c>
      <c r="AC2971" t="s">
        <v>146</v>
      </c>
      <c r="AD2971" t="s">
        <v>4690</v>
      </c>
      <c r="AE2971" t="s">
        <v>107</v>
      </c>
      <c r="AF2971" t="s">
        <v>107</v>
      </c>
      <c r="AJ2971" t="s">
        <v>58</v>
      </c>
      <c r="AK2971" t="s">
        <v>59</v>
      </c>
      <c r="AL2971">
        <v>42682</v>
      </c>
      <c r="AM2971" t="s">
        <v>4692</v>
      </c>
      <c r="AN2971" t="b">
        <v>1</v>
      </c>
      <c r="AQ2971" t="s">
        <v>60</v>
      </c>
      <c r="AR2971" t="s">
        <v>61</v>
      </c>
      <c r="AS2971" t="s">
        <v>62</v>
      </c>
      <c r="BB2971" s="7" t="s">
        <v>832</v>
      </c>
      <c r="BC2971" s="7" t="s">
        <v>95</v>
      </c>
      <c r="BD2971" s="7" t="s">
        <v>52</v>
      </c>
      <c r="BE2971" s="7" t="s">
        <v>21542</v>
      </c>
      <c r="BF2971" s="7" t="s">
        <v>21543</v>
      </c>
      <c r="BG2971" s="7">
        <v>82733.08</v>
      </c>
      <c r="BH2971" s="7">
        <v>5000</v>
      </c>
      <c r="BI2971">
        <v>87233.08</v>
      </c>
      <c r="BJ2971">
        <v>0</v>
      </c>
      <c r="BK2971">
        <v>0</v>
      </c>
      <c r="BL2971">
        <v>0</v>
      </c>
      <c r="BO2971" t="s">
        <v>21544</v>
      </c>
      <c r="BP2971">
        <v>7821</v>
      </c>
      <c r="BQ2971">
        <v>3835</v>
      </c>
      <c r="BR2971">
        <v>4285</v>
      </c>
      <c r="BS2971">
        <v>5589</v>
      </c>
      <c r="BT2971">
        <v>8</v>
      </c>
      <c r="BU2971" t="s">
        <v>21545</v>
      </c>
      <c r="BV2971" t="s">
        <v>4695</v>
      </c>
      <c r="BX2971">
        <v>44149.053495370368</v>
      </c>
    </row>
    <row r="2972" spans="1:76" x14ac:dyDescent="0.25">
      <c r="A2972" t="s">
        <v>21546</v>
      </c>
      <c r="B2972" t="s">
        <v>844</v>
      </c>
      <c r="C2972" t="s">
        <v>46</v>
      </c>
      <c r="D2972">
        <v>42043</v>
      </c>
      <c r="H2972" t="s">
        <v>47</v>
      </c>
      <c r="I2972">
        <v>42043</v>
      </c>
      <c r="J2972">
        <v>2016</v>
      </c>
      <c r="K2972" t="s">
        <v>85</v>
      </c>
      <c r="L2972" t="s">
        <v>21547</v>
      </c>
      <c r="N2972" t="s">
        <v>845</v>
      </c>
      <c r="O2972" t="s">
        <v>339</v>
      </c>
      <c r="P2972" t="s">
        <v>68</v>
      </c>
      <c r="Q2972" t="s">
        <v>52</v>
      </c>
      <c r="R2972">
        <v>98082</v>
      </c>
      <c r="S2972" t="s">
        <v>21548</v>
      </c>
      <c r="T2972" t="s">
        <v>21549</v>
      </c>
      <c r="U2972" t="s">
        <v>21550</v>
      </c>
      <c r="V2972" t="s">
        <v>54</v>
      </c>
      <c r="W2972">
        <v>13</v>
      </c>
      <c r="X2972" t="s">
        <v>759</v>
      </c>
      <c r="Y2972">
        <v>4866</v>
      </c>
      <c r="Z2972" t="s">
        <v>68</v>
      </c>
      <c r="AA2972" t="s">
        <v>57</v>
      </c>
      <c r="AC2972" t="s">
        <v>146</v>
      </c>
      <c r="AD2972" t="s">
        <v>4690</v>
      </c>
      <c r="AE2972" t="s">
        <v>107</v>
      </c>
      <c r="AF2972" t="s">
        <v>107</v>
      </c>
      <c r="AJ2972" t="s">
        <v>58</v>
      </c>
      <c r="AK2972" t="s">
        <v>59</v>
      </c>
      <c r="AL2972">
        <v>42682</v>
      </c>
      <c r="AM2972" t="s">
        <v>4692</v>
      </c>
      <c r="AN2972" t="b">
        <v>1</v>
      </c>
      <c r="AQ2972" t="s">
        <v>60</v>
      </c>
      <c r="AR2972" t="s">
        <v>61</v>
      </c>
      <c r="AS2972" t="s">
        <v>62</v>
      </c>
      <c r="BB2972" s="7" t="s">
        <v>116</v>
      </c>
      <c r="BC2972" s="7" t="s">
        <v>117</v>
      </c>
      <c r="BD2972" s="7" t="s">
        <v>52</v>
      </c>
      <c r="BE2972" s="7">
        <v>98371</v>
      </c>
      <c r="BF2972" s="7" t="s">
        <v>11221</v>
      </c>
      <c r="BG2972" s="7">
        <v>151112.48000000001</v>
      </c>
      <c r="BH2972" s="7">
        <v>2375.6799999999998</v>
      </c>
      <c r="BI2972">
        <v>151105.32</v>
      </c>
      <c r="BJ2972">
        <v>0</v>
      </c>
      <c r="BK2972">
        <v>0</v>
      </c>
      <c r="BL2972">
        <v>0</v>
      </c>
      <c r="BM2972">
        <v>10928.59</v>
      </c>
      <c r="BN2972">
        <v>110174.45</v>
      </c>
      <c r="BO2972" t="s">
        <v>21551</v>
      </c>
      <c r="BP2972">
        <v>7955</v>
      </c>
      <c r="BQ2972">
        <v>832</v>
      </c>
      <c r="BR2972">
        <v>4277</v>
      </c>
      <c r="BS2972">
        <v>5596</v>
      </c>
      <c r="BT2972">
        <v>44</v>
      </c>
      <c r="BU2972" t="s">
        <v>11223</v>
      </c>
      <c r="BV2972" t="s">
        <v>4695</v>
      </c>
      <c r="BX2972">
        <v>44149.053749999999</v>
      </c>
    </row>
    <row r="2973" spans="1:76" x14ac:dyDescent="0.25">
      <c r="A2973" t="s">
        <v>21552</v>
      </c>
      <c r="B2973" t="s">
        <v>674</v>
      </c>
      <c r="C2973" t="s">
        <v>46</v>
      </c>
      <c r="D2973">
        <v>42044</v>
      </c>
      <c r="H2973" t="s">
        <v>47</v>
      </c>
      <c r="I2973">
        <v>42044</v>
      </c>
      <c r="J2973">
        <v>2016</v>
      </c>
      <c r="K2973" t="s">
        <v>85</v>
      </c>
      <c r="L2973" t="s">
        <v>21519</v>
      </c>
      <c r="N2973" t="s">
        <v>1938</v>
      </c>
      <c r="O2973" t="s">
        <v>676</v>
      </c>
      <c r="P2973" t="s">
        <v>322</v>
      </c>
      <c r="Q2973" t="s">
        <v>52</v>
      </c>
      <c r="R2973">
        <v>99111</v>
      </c>
      <c r="S2973" t="s">
        <v>677</v>
      </c>
      <c r="T2973" t="s">
        <v>21553</v>
      </c>
      <c r="U2973" t="s">
        <v>21554</v>
      </c>
      <c r="V2973" t="s">
        <v>54</v>
      </c>
      <c r="W2973">
        <v>13</v>
      </c>
      <c r="X2973" t="s">
        <v>324</v>
      </c>
      <c r="Y2973">
        <v>4795</v>
      </c>
      <c r="Z2973" t="s">
        <v>322</v>
      </c>
      <c r="AA2973" t="s">
        <v>57</v>
      </c>
      <c r="AC2973" t="s">
        <v>146</v>
      </c>
      <c r="AD2973" t="s">
        <v>4690</v>
      </c>
      <c r="AE2973" t="s">
        <v>107</v>
      </c>
      <c r="AF2973" t="s">
        <v>107</v>
      </c>
      <c r="AJ2973" t="s">
        <v>58</v>
      </c>
      <c r="AK2973" t="s">
        <v>59</v>
      </c>
      <c r="AL2973">
        <v>42682</v>
      </c>
      <c r="AM2973" t="s">
        <v>4692</v>
      </c>
      <c r="AN2973" t="b">
        <v>1</v>
      </c>
      <c r="AQ2973" t="s">
        <v>60</v>
      </c>
      <c r="AR2973" t="s">
        <v>150</v>
      </c>
      <c r="AS2973" t="s">
        <v>62</v>
      </c>
      <c r="BB2973" s="7" t="s">
        <v>1939</v>
      </c>
      <c r="BC2973" s="7" t="s">
        <v>676</v>
      </c>
      <c r="BD2973" s="7" t="s">
        <v>52</v>
      </c>
      <c r="BE2973" s="7">
        <v>99111</v>
      </c>
      <c r="BF2973" s="7" t="s">
        <v>21555</v>
      </c>
      <c r="BG2973" s="7">
        <v>123821.95</v>
      </c>
      <c r="BH2973" s="7">
        <v>4514.8900000000003</v>
      </c>
      <c r="BI2973">
        <v>124832.54</v>
      </c>
      <c r="BJ2973">
        <v>0</v>
      </c>
      <c r="BK2973">
        <v>0</v>
      </c>
      <c r="BL2973">
        <v>0</v>
      </c>
      <c r="BO2973" t="s">
        <v>21556</v>
      </c>
      <c r="BP2973">
        <v>17274</v>
      </c>
      <c r="BQ2973">
        <v>30414</v>
      </c>
      <c r="BR2973">
        <v>4633</v>
      </c>
      <c r="BS2973">
        <v>6060</v>
      </c>
      <c r="BT2973">
        <v>9</v>
      </c>
      <c r="BU2973" t="s">
        <v>21523</v>
      </c>
      <c r="BV2973" t="s">
        <v>4695</v>
      </c>
      <c r="BX2973">
        <v>44149.072939814818</v>
      </c>
    </row>
    <row r="2974" spans="1:76" x14ac:dyDescent="0.25">
      <c r="A2974" t="s">
        <v>21557</v>
      </c>
      <c r="B2974" t="s">
        <v>1060</v>
      </c>
      <c r="C2974" t="s">
        <v>46</v>
      </c>
      <c r="D2974">
        <v>42043</v>
      </c>
      <c r="H2974" t="s">
        <v>47</v>
      </c>
      <c r="I2974">
        <v>42043</v>
      </c>
      <c r="J2974">
        <v>2016</v>
      </c>
      <c r="K2974" t="s">
        <v>85</v>
      </c>
      <c r="L2974" t="s">
        <v>21558</v>
      </c>
      <c r="N2974" t="s">
        <v>1061</v>
      </c>
      <c r="O2974" t="s">
        <v>1062</v>
      </c>
      <c r="P2974" t="s">
        <v>394</v>
      </c>
      <c r="Q2974" t="s">
        <v>52</v>
      </c>
      <c r="R2974">
        <v>98236</v>
      </c>
      <c r="S2974" t="s">
        <v>21548</v>
      </c>
      <c r="T2974" t="s">
        <v>21559</v>
      </c>
      <c r="U2974" t="s">
        <v>21560</v>
      </c>
      <c r="V2974" t="s">
        <v>54</v>
      </c>
      <c r="W2974">
        <v>13</v>
      </c>
      <c r="X2974" t="s">
        <v>395</v>
      </c>
      <c r="Y2974">
        <v>4797</v>
      </c>
      <c r="Z2974" t="s">
        <v>394</v>
      </c>
      <c r="AA2974" t="s">
        <v>57</v>
      </c>
      <c r="AC2974" t="s">
        <v>146</v>
      </c>
      <c r="AD2974" t="s">
        <v>4690</v>
      </c>
      <c r="AE2974" t="s">
        <v>107</v>
      </c>
      <c r="AF2974" t="s">
        <v>107</v>
      </c>
      <c r="AJ2974" t="s">
        <v>58</v>
      </c>
      <c r="AK2974" t="s">
        <v>59</v>
      </c>
      <c r="AL2974">
        <v>42682</v>
      </c>
      <c r="AM2974" t="s">
        <v>4692</v>
      </c>
      <c r="AN2974" t="b">
        <v>1</v>
      </c>
      <c r="AQ2974" t="s">
        <v>60</v>
      </c>
      <c r="AR2974" t="s">
        <v>61</v>
      </c>
      <c r="AS2974" t="s">
        <v>62</v>
      </c>
      <c r="BB2974" s="7" t="s">
        <v>116</v>
      </c>
      <c r="BC2974" s="7" t="s">
        <v>117</v>
      </c>
      <c r="BD2974" s="7" t="s">
        <v>52</v>
      </c>
      <c r="BE2974" s="7">
        <v>98371</v>
      </c>
      <c r="BF2974" s="7" t="s">
        <v>11221</v>
      </c>
      <c r="BG2974" s="7">
        <v>87841.97</v>
      </c>
      <c r="BH2974" s="7">
        <v>8810.35</v>
      </c>
      <c r="BI2974">
        <v>88595.9</v>
      </c>
      <c r="BJ2974">
        <v>0</v>
      </c>
      <c r="BK2974">
        <v>0</v>
      </c>
      <c r="BL2974">
        <v>0</v>
      </c>
      <c r="BM2974">
        <v>637.70000000000005</v>
      </c>
      <c r="BN2974">
        <v>0</v>
      </c>
      <c r="BO2974" t="s">
        <v>21561</v>
      </c>
      <c r="BP2974">
        <v>18187</v>
      </c>
      <c r="BQ2974">
        <v>673</v>
      </c>
      <c r="BR2974">
        <v>4085</v>
      </c>
      <c r="BS2974">
        <v>6106</v>
      </c>
      <c r="BT2974">
        <v>10</v>
      </c>
      <c r="BU2974" t="s">
        <v>11223</v>
      </c>
      <c r="BV2974" t="s">
        <v>4695</v>
      </c>
      <c r="BX2974">
        <v>44149.07471064815</v>
      </c>
    </row>
    <row r="2975" spans="1:76" x14ac:dyDescent="0.25">
      <c r="A2975" t="s">
        <v>21562</v>
      </c>
      <c r="B2975" t="s">
        <v>1596</v>
      </c>
      <c r="C2975" t="s">
        <v>46</v>
      </c>
      <c r="D2975">
        <v>41513</v>
      </c>
      <c r="H2975" t="s">
        <v>47</v>
      </c>
      <c r="I2975">
        <v>41513</v>
      </c>
      <c r="J2975">
        <v>2016</v>
      </c>
      <c r="K2975" t="s">
        <v>77</v>
      </c>
      <c r="L2975" t="s">
        <v>21563</v>
      </c>
      <c r="N2975" t="s">
        <v>2004</v>
      </c>
      <c r="O2975" t="s">
        <v>117</v>
      </c>
      <c r="P2975" t="s">
        <v>115</v>
      </c>
      <c r="Q2975" t="s">
        <v>52</v>
      </c>
      <c r="R2975">
        <v>98371</v>
      </c>
      <c r="S2975" t="s">
        <v>1598</v>
      </c>
      <c r="T2975" t="s">
        <v>21564</v>
      </c>
      <c r="U2975" t="s">
        <v>21565</v>
      </c>
      <c r="V2975" t="s">
        <v>90</v>
      </c>
      <c r="W2975">
        <v>12</v>
      </c>
      <c r="X2975" t="s">
        <v>441</v>
      </c>
      <c r="Y2975">
        <v>4754</v>
      </c>
      <c r="Z2975" t="s">
        <v>115</v>
      </c>
      <c r="AA2975" t="s">
        <v>57</v>
      </c>
      <c r="AC2975" t="s">
        <v>146</v>
      </c>
      <c r="AD2975" t="s">
        <v>4690</v>
      </c>
      <c r="AE2975" t="s">
        <v>107</v>
      </c>
      <c r="AF2975" t="s">
        <v>107</v>
      </c>
      <c r="AJ2975" t="s">
        <v>58</v>
      </c>
      <c r="AK2975" t="s">
        <v>59</v>
      </c>
      <c r="AL2975">
        <v>42682</v>
      </c>
      <c r="AM2975" t="s">
        <v>4692</v>
      </c>
      <c r="AN2975" t="b">
        <v>1</v>
      </c>
      <c r="BB2975" s="7" t="s">
        <v>2004</v>
      </c>
      <c r="BC2975" s="7" t="s">
        <v>117</v>
      </c>
      <c r="BD2975" s="7" t="s">
        <v>52</v>
      </c>
      <c r="BE2975" s="7">
        <v>98371</v>
      </c>
      <c r="BF2975" s="7" t="s">
        <v>21566</v>
      </c>
      <c r="BG2975" s="7">
        <v>53506.15</v>
      </c>
      <c r="BH2975" s="7">
        <v>0</v>
      </c>
      <c r="BI2975">
        <v>53556.15</v>
      </c>
      <c r="BJ2975">
        <v>0</v>
      </c>
      <c r="BK2975">
        <v>0</v>
      </c>
      <c r="BL2975">
        <v>0</v>
      </c>
      <c r="BO2975" t="s">
        <v>21567</v>
      </c>
      <c r="BP2975">
        <v>4667</v>
      </c>
      <c r="BQ2975">
        <v>25972</v>
      </c>
      <c r="BR2975">
        <v>4423</v>
      </c>
      <c r="BS2975">
        <v>5442</v>
      </c>
      <c r="BT2975">
        <v>25</v>
      </c>
      <c r="BU2975" t="s">
        <v>21568</v>
      </c>
      <c r="BV2975" t="s">
        <v>4695</v>
      </c>
      <c r="BX2975">
        <v>44149.047094907408</v>
      </c>
    </row>
    <row r="2976" spans="1:76" x14ac:dyDescent="0.25">
      <c r="A2976" t="s">
        <v>21569</v>
      </c>
      <c r="B2976" t="s">
        <v>21570</v>
      </c>
      <c r="C2976" t="s">
        <v>46</v>
      </c>
      <c r="D2976">
        <v>41504</v>
      </c>
      <c r="H2976" t="s">
        <v>47</v>
      </c>
      <c r="I2976">
        <v>41504</v>
      </c>
      <c r="J2976">
        <v>2016</v>
      </c>
      <c r="K2976" t="s">
        <v>85</v>
      </c>
      <c r="L2976" t="s">
        <v>21571</v>
      </c>
      <c r="N2976" t="s">
        <v>21572</v>
      </c>
      <c r="O2976" t="s">
        <v>954</v>
      </c>
      <c r="P2976" t="s">
        <v>115</v>
      </c>
      <c r="Q2976" t="s">
        <v>52</v>
      </c>
      <c r="R2976">
        <v>98498</v>
      </c>
      <c r="S2976" t="s">
        <v>21573</v>
      </c>
      <c r="T2976" t="s">
        <v>21574</v>
      </c>
      <c r="U2976" t="s">
        <v>21575</v>
      </c>
      <c r="V2976" t="s">
        <v>4783</v>
      </c>
      <c r="W2976">
        <v>25</v>
      </c>
      <c r="X2976" t="s">
        <v>4784</v>
      </c>
      <c r="Y2976">
        <v>3879</v>
      </c>
      <c r="Z2976" t="s">
        <v>115</v>
      </c>
      <c r="AA2976" t="s">
        <v>4785</v>
      </c>
      <c r="AB2976">
        <v>452900</v>
      </c>
      <c r="AC2976" t="s">
        <v>146</v>
      </c>
      <c r="AD2976" t="s">
        <v>4690</v>
      </c>
      <c r="AE2976" t="s">
        <v>107</v>
      </c>
      <c r="AF2976" t="s">
        <v>107</v>
      </c>
      <c r="AJ2976" t="s">
        <v>58</v>
      </c>
      <c r="AK2976" t="s">
        <v>59</v>
      </c>
      <c r="AL2976">
        <v>42682</v>
      </c>
      <c r="AM2976" t="s">
        <v>4692</v>
      </c>
      <c r="AN2976" t="b">
        <v>1</v>
      </c>
      <c r="AQ2976" t="s">
        <v>60</v>
      </c>
      <c r="AR2976" t="s">
        <v>61</v>
      </c>
      <c r="BB2976" s="7" t="s">
        <v>14044</v>
      </c>
      <c r="BC2976" s="7" t="s">
        <v>886</v>
      </c>
      <c r="BD2976" s="7" t="s">
        <v>52</v>
      </c>
      <c r="BE2976" s="7">
        <v>98338</v>
      </c>
      <c r="BF2976" s="7" t="s">
        <v>14045</v>
      </c>
      <c r="BG2976" s="7">
        <v>56831.7</v>
      </c>
      <c r="BH2976" s="7">
        <v>1640.88</v>
      </c>
      <c r="BI2976">
        <v>56008.24</v>
      </c>
      <c r="BJ2976">
        <v>0</v>
      </c>
      <c r="BK2976">
        <v>0</v>
      </c>
      <c r="BL2976">
        <v>0</v>
      </c>
      <c r="BM2976">
        <v>2671.71</v>
      </c>
      <c r="BN2976">
        <v>0</v>
      </c>
      <c r="BO2976" t="s">
        <v>21576</v>
      </c>
      <c r="BP2976">
        <v>16227</v>
      </c>
      <c r="BQ2976">
        <v>4021</v>
      </c>
      <c r="BR2976">
        <v>4563</v>
      </c>
      <c r="BS2976">
        <v>6025</v>
      </c>
      <c r="BU2976" t="s">
        <v>14047</v>
      </c>
      <c r="BV2976" t="s">
        <v>4695</v>
      </c>
      <c r="BX2976">
        <v>44149.071770833332</v>
      </c>
    </row>
    <row r="2977" spans="1:76" x14ac:dyDescent="0.25">
      <c r="A2977" t="s">
        <v>21577</v>
      </c>
      <c r="B2977" t="s">
        <v>1512</v>
      </c>
      <c r="C2977" t="s">
        <v>46</v>
      </c>
      <c r="D2977">
        <v>41609</v>
      </c>
      <c r="H2977" t="s">
        <v>47</v>
      </c>
      <c r="I2977">
        <v>41609</v>
      </c>
      <c r="J2977">
        <v>2016</v>
      </c>
      <c r="K2977" t="s">
        <v>85</v>
      </c>
      <c r="L2977" t="s">
        <v>21578</v>
      </c>
      <c r="N2977" t="s">
        <v>1514</v>
      </c>
      <c r="O2977" t="s">
        <v>375</v>
      </c>
      <c r="P2977" t="s">
        <v>68</v>
      </c>
      <c r="Q2977" t="s">
        <v>52</v>
      </c>
      <c r="R2977">
        <v>98040</v>
      </c>
      <c r="S2977" t="s">
        <v>1515</v>
      </c>
      <c r="T2977" t="s">
        <v>21579</v>
      </c>
      <c r="U2977" t="s">
        <v>21580</v>
      </c>
      <c r="V2977" t="s">
        <v>90</v>
      </c>
      <c r="W2977">
        <v>12</v>
      </c>
      <c r="X2977" t="s">
        <v>890</v>
      </c>
      <c r="Y2977">
        <v>4770</v>
      </c>
      <c r="Z2977" t="s">
        <v>68</v>
      </c>
      <c r="AA2977" t="s">
        <v>57</v>
      </c>
      <c r="AC2977" t="s">
        <v>146</v>
      </c>
      <c r="AD2977" t="s">
        <v>4690</v>
      </c>
      <c r="AE2977" t="s">
        <v>107</v>
      </c>
      <c r="AF2977" t="s">
        <v>107</v>
      </c>
      <c r="AJ2977" t="s">
        <v>58</v>
      </c>
      <c r="AK2977" t="s">
        <v>59</v>
      </c>
      <c r="AL2977">
        <v>42682</v>
      </c>
      <c r="AM2977" t="s">
        <v>4692</v>
      </c>
      <c r="AN2977" t="b">
        <v>1</v>
      </c>
      <c r="AQ2977" t="s">
        <v>60</v>
      </c>
      <c r="AR2977" t="s">
        <v>99</v>
      </c>
      <c r="AS2977" t="s">
        <v>62</v>
      </c>
      <c r="BB2977" s="7" t="s">
        <v>1514</v>
      </c>
      <c r="BC2977" s="7" t="s">
        <v>375</v>
      </c>
      <c r="BD2977" s="7" t="s">
        <v>52</v>
      </c>
      <c r="BE2977" s="7">
        <v>98040</v>
      </c>
      <c r="BF2977" s="7" t="s">
        <v>21580</v>
      </c>
      <c r="BG2977" s="7">
        <v>797881.51</v>
      </c>
      <c r="BH2977" s="7">
        <v>0</v>
      </c>
      <c r="BI2977">
        <v>789955.49</v>
      </c>
      <c r="BJ2977">
        <v>0</v>
      </c>
      <c r="BK2977">
        <v>0</v>
      </c>
      <c r="BL2977">
        <v>0</v>
      </c>
      <c r="BM2977">
        <v>464502.96</v>
      </c>
      <c r="BN2977">
        <v>499841.92</v>
      </c>
      <c r="BO2977" t="s">
        <v>21581</v>
      </c>
      <c r="BP2977">
        <v>11567</v>
      </c>
      <c r="BQ2977">
        <v>30360</v>
      </c>
      <c r="BR2977">
        <v>4113</v>
      </c>
      <c r="BS2977">
        <v>5765</v>
      </c>
      <c r="BT2977">
        <v>41</v>
      </c>
      <c r="BU2977" t="s">
        <v>21582</v>
      </c>
      <c r="BV2977" t="s">
        <v>4695</v>
      </c>
      <c r="BX2977">
        <v>44149.062407407408</v>
      </c>
    </row>
    <row r="2978" spans="1:76" x14ac:dyDescent="0.25">
      <c r="A2978" t="s">
        <v>21583</v>
      </c>
      <c r="B2978" t="s">
        <v>1479</v>
      </c>
      <c r="C2978" t="s">
        <v>46</v>
      </c>
      <c r="D2978">
        <v>41473</v>
      </c>
      <c r="H2978" t="s">
        <v>47</v>
      </c>
      <c r="I2978">
        <v>41473</v>
      </c>
      <c r="J2978">
        <v>2016</v>
      </c>
      <c r="K2978" t="s">
        <v>85</v>
      </c>
      <c r="L2978" t="s">
        <v>21584</v>
      </c>
      <c r="N2978" t="s">
        <v>1873</v>
      </c>
      <c r="O2978" t="s">
        <v>1481</v>
      </c>
      <c r="P2978" t="s">
        <v>394</v>
      </c>
      <c r="Q2978" t="s">
        <v>52</v>
      </c>
      <c r="R2978">
        <v>98277</v>
      </c>
      <c r="S2978" t="s">
        <v>1874</v>
      </c>
      <c r="T2978" t="s">
        <v>21585</v>
      </c>
      <c r="U2978" t="s">
        <v>21586</v>
      </c>
      <c r="V2978" t="s">
        <v>90</v>
      </c>
      <c r="W2978">
        <v>12</v>
      </c>
      <c r="X2978" t="s">
        <v>1527</v>
      </c>
      <c r="Y2978">
        <v>4739</v>
      </c>
      <c r="Z2978" t="s">
        <v>394</v>
      </c>
      <c r="AA2978" t="s">
        <v>57</v>
      </c>
      <c r="AC2978" t="s">
        <v>146</v>
      </c>
      <c r="AD2978" t="s">
        <v>4690</v>
      </c>
      <c r="AE2978" t="s">
        <v>107</v>
      </c>
      <c r="AF2978" t="s">
        <v>107</v>
      </c>
      <c r="AJ2978" t="s">
        <v>58</v>
      </c>
      <c r="AK2978" t="s">
        <v>59</v>
      </c>
      <c r="AL2978">
        <v>42682</v>
      </c>
      <c r="AM2978" t="s">
        <v>4692</v>
      </c>
      <c r="AN2978" t="b">
        <v>1</v>
      </c>
      <c r="AQ2978" t="s">
        <v>60</v>
      </c>
      <c r="AR2978" t="s">
        <v>61</v>
      </c>
      <c r="AS2978" t="s">
        <v>62</v>
      </c>
      <c r="BB2978" s="7" t="s">
        <v>1483</v>
      </c>
      <c r="BC2978" s="7" t="s">
        <v>1481</v>
      </c>
      <c r="BD2978" s="7" t="s">
        <v>52</v>
      </c>
      <c r="BE2978" s="7">
        <v>98277</v>
      </c>
      <c r="BG2978" s="7">
        <v>474979.57</v>
      </c>
      <c r="BH2978" s="7">
        <v>11019.72</v>
      </c>
      <c r="BI2978">
        <v>484749.29</v>
      </c>
      <c r="BJ2978">
        <v>0</v>
      </c>
      <c r="BK2978">
        <v>0</v>
      </c>
      <c r="BL2978">
        <v>0</v>
      </c>
      <c r="BM2978">
        <v>35637.699999999997</v>
      </c>
      <c r="BN2978">
        <v>171.32</v>
      </c>
      <c r="BO2978" t="s">
        <v>21587</v>
      </c>
      <c r="BP2978">
        <v>822</v>
      </c>
      <c r="BQ2978">
        <v>26984</v>
      </c>
      <c r="BR2978">
        <v>4639</v>
      </c>
      <c r="BS2978">
        <v>5282</v>
      </c>
      <c r="BT2978">
        <v>10</v>
      </c>
      <c r="BU2978" t="s">
        <v>21588</v>
      </c>
      <c r="BV2978" t="s">
        <v>4695</v>
      </c>
      <c r="BX2978">
        <v>44149.03979166667</v>
      </c>
    </row>
    <row r="2979" spans="1:76" x14ac:dyDescent="0.25">
      <c r="A2979" t="s">
        <v>21589</v>
      </c>
      <c r="B2979" t="s">
        <v>1542</v>
      </c>
      <c r="C2979" t="s">
        <v>46</v>
      </c>
      <c r="D2979">
        <v>41362</v>
      </c>
      <c r="H2979" t="s">
        <v>47</v>
      </c>
      <c r="I2979">
        <v>41362</v>
      </c>
      <c r="J2979">
        <v>2016</v>
      </c>
      <c r="K2979" t="s">
        <v>77</v>
      </c>
      <c r="L2979" t="s">
        <v>21590</v>
      </c>
      <c r="N2979" t="s">
        <v>1544</v>
      </c>
      <c r="O2979" t="s">
        <v>417</v>
      </c>
      <c r="P2979" t="s">
        <v>255</v>
      </c>
      <c r="Q2979" t="s">
        <v>52</v>
      </c>
      <c r="R2979">
        <v>98807</v>
      </c>
      <c r="S2979" t="s">
        <v>1545</v>
      </c>
      <c r="T2979" t="s">
        <v>21591</v>
      </c>
      <c r="U2979" t="s">
        <v>21592</v>
      </c>
      <c r="V2979" t="s">
        <v>90</v>
      </c>
      <c r="W2979">
        <v>12</v>
      </c>
      <c r="X2979" t="s">
        <v>947</v>
      </c>
      <c r="Y2979">
        <v>4741</v>
      </c>
      <c r="Z2979" t="s">
        <v>255</v>
      </c>
      <c r="AA2979" t="s">
        <v>57</v>
      </c>
      <c r="AC2979" t="s">
        <v>146</v>
      </c>
      <c r="AD2979" t="s">
        <v>4690</v>
      </c>
      <c r="AE2979" t="s">
        <v>107</v>
      </c>
      <c r="AF2979" t="s">
        <v>107</v>
      </c>
      <c r="AJ2979" t="s">
        <v>58</v>
      </c>
      <c r="AK2979" t="s">
        <v>59</v>
      </c>
      <c r="AL2979">
        <v>42682</v>
      </c>
      <c r="AM2979" t="s">
        <v>4692</v>
      </c>
      <c r="AN2979" t="b">
        <v>1</v>
      </c>
      <c r="BB2979" s="7" t="s">
        <v>21593</v>
      </c>
      <c r="BC2979" s="7" t="s">
        <v>251</v>
      </c>
      <c r="BD2979" s="7" t="s">
        <v>52</v>
      </c>
      <c r="BE2979" s="7">
        <v>98802</v>
      </c>
      <c r="BG2979" s="7">
        <v>50690</v>
      </c>
      <c r="BH2979" s="7">
        <v>1100</v>
      </c>
      <c r="BI2979">
        <v>51790</v>
      </c>
      <c r="BJ2979">
        <v>0</v>
      </c>
      <c r="BK2979">
        <v>0</v>
      </c>
      <c r="BL2979">
        <v>0</v>
      </c>
      <c r="BO2979" t="s">
        <v>21594</v>
      </c>
      <c r="BP2979">
        <v>14883</v>
      </c>
      <c r="BQ2979">
        <v>4077</v>
      </c>
      <c r="BR2979">
        <v>4637</v>
      </c>
      <c r="BS2979">
        <v>5927</v>
      </c>
      <c r="BT2979">
        <v>12</v>
      </c>
      <c r="BU2979" t="s">
        <v>21595</v>
      </c>
      <c r="BV2979" t="s">
        <v>4695</v>
      </c>
      <c r="BX2979">
        <v>44149.067986111113</v>
      </c>
    </row>
    <row r="2980" spans="1:76" x14ac:dyDescent="0.25">
      <c r="A2980" t="s">
        <v>23459</v>
      </c>
      <c r="B2980" t="s">
        <v>23460</v>
      </c>
      <c r="C2980" t="s">
        <v>46</v>
      </c>
      <c r="D2980">
        <v>42465</v>
      </c>
      <c r="H2980" t="s">
        <v>47</v>
      </c>
      <c r="I2980">
        <v>42465</v>
      </c>
      <c r="J2980">
        <v>2016</v>
      </c>
      <c r="K2980" t="s">
        <v>85</v>
      </c>
      <c r="L2980" t="s">
        <v>23461</v>
      </c>
      <c r="N2980" t="s">
        <v>23462</v>
      </c>
      <c r="O2980" t="s">
        <v>241</v>
      </c>
      <c r="P2980" t="s">
        <v>241</v>
      </c>
      <c r="R2980">
        <v>98907</v>
      </c>
      <c r="S2980" t="s">
        <v>23463</v>
      </c>
      <c r="T2980" t="s">
        <v>23464</v>
      </c>
      <c r="V2980" t="s">
        <v>4807</v>
      </c>
      <c r="W2980">
        <v>23</v>
      </c>
      <c r="X2980" t="s">
        <v>8532</v>
      </c>
      <c r="Y2980">
        <v>4418</v>
      </c>
      <c r="Z2980" t="s">
        <v>241</v>
      </c>
      <c r="AA2980" t="s">
        <v>4785</v>
      </c>
      <c r="AB2980">
        <v>108821</v>
      </c>
      <c r="AC2980" t="s">
        <v>146</v>
      </c>
      <c r="AD2980" t="s">
        <v>4690</v>
      </c>
      <c r="AE2980" t="s">
        <v>107</v>
      </c>
      <c r="AF2980" t="s">
        <v>107</v>
      </c>
      <c r="AJ2980" t="s">
        <v>58</v>
      </c>
      <c r="AK2980" t="s">
        <v>59</v>
      </c>
      <c r="AL2980">
        <v>42682</v>
      </c>
      <c r="AN2980" t="b">
        <v>1</v>
      </c>
      <c r="AQ2980" t="s">
        <v>60</v>
      </c>
      <c r="AR2980" t="s">
        <v>61</v>
      </c>
      <c r="BB2980" s="7" t="s">
        <v>23462</v>
      </c>
      <c r="BC2980" s="7" t="s">
        <v>241</v>
      </c>
      <c r="BE2980" s="7">
        <v>98907</v>
      </c>
      <c r="BG2980" s="7">
        <v>11808.54</v>
      </c>
      <c r="BH2980" s="7">
        <v>0</v>
      </c>
      <c r="BI2980">
        <v>10140.92</v>
      </c>
      <c r="BJ2980">
        <v>0</v>
      </c>
      <c r="BK2980">
        <v>0</v>
      </c>
      <c r="BL2980">
        <v>0</v>
      </c>
      <c r="BO2980" t="s">
        <v>23465</v>
      </c>
      <c r="BP2980">
        <v>381</v>
      </c>
      <c r="BQ2980">
        <v>4374</v>
      </c>
      <c r="BR2980">
        <v>5033</v>
      </c>
      <c r="BS2980">
        <v>5265</v>
      </c>
      <c r="BU2980" t="s">
        <v>23466</v>
      </c>
      <c r="BV2980" t="s">
        <v>4695</v>
      </c>
      <c r="BX2980">
        <v>44149.039293981485</v>
      </c>
    </row>
    <row r="2981" spans="1:76" x14ac:dyDescent="0.25">
      <c r="A2981" t="s">
        <v>23467</v>
      </c>
      <c r="B2981" t="s">
        <v>23468</v>
      </c>
      <c r="C2981" t="s">
        <v>46</v>
      </c>
      <c r="D2981">
        <v>41301</v>
      </c>
      <c r="H2981" t="s">
        <v>47</v>
      </c>
      <c r="I2981">
        <v>41301</v>
      </c>
      <c r="J2981">
        <v>2016</v>
      </c>
      <c r="K2981" t="s">
        <v>85</v>
      </c>
      <c r="L2981" t="s">
        <v>23469</v>
      </c>
      <c r="N2981" t="s">
        <v>916</v>
      </c>
      <c r="O2981" t="s">
        <v>366</v>
      </c>
      <c r="P2981" t="s">
        <v>96</v>
      </c>
      <c r="R2981">
        <v>99338</v>
      </c>
      <c r="S2981" t="s">
        <v>917</v>
      </c>
      <c r="T2981" t="s">
        <v>917</v>
      </c>
      <c r="V2981" t="s">
        <v>4807</v>
      </c>
      <c r="W2981">
        <v>23</v>
      </c>
      <c r="X2981" t="s">
        <v>7019</v>
      </c>
      <c r="Y2981">
        <v>4725</v>
      </c>
      <c r="Z2981" t="s">
        <v>96</v>
      </c>
      <c r="AA2981" t="s">
        <v>4785</v>
      </c>
      <c r="AB2981">
        <v>99593</v>
      </c>
      <c r="AC2981" t="s">
        <v>146</v>
      </c>
      <c r="AD2981" t="s">
        <v>4690</v>
      </c>
      <c r="AE2981" t="s">
        <v>107</v>
      </c>
      <c r="AF2981" t="s">
        <v>107</v>
      </c>
      <c r="AJ2981" t="s">
        <v>58</v>
      </c>
      <c r="AK2981" t="s">
        <v>59</v>
      </c>
      <c r="AL2981">
        <v>42682</v>
      </c>
      <c r="AN2981" t="b">
        <v>1</v>
      </c>
      <c r="AQ2981" t="s">
        <v>60</v>
      </c>
      <c r="AR2981" t="s">
        <v>150</v>
      </c>
      <c r="BB2981" s="7" t="s">
        <v>916</v>
      </c>
      <c r="BC2981" s="7" t="s">
        <v>366</v>
      </c>
      <c r="BE2981" s="7">
        <v>99338</v>
      </c>
      <c r="BG2981" s="7">
        <v>1015.4</v>
      </c>
      <c r="BH2981" s="7">
        <v>0</v>
      </c>
      <c r="BI2981">
        <v>1015.4</v>
      </c>
      <c r="BJ2981">
        <v>0</v>
      </c>
      <c r="BK2981">
        <v>0</v>
      </c>
      <c r="BL2981">
        <v>0</v>
      </c>
      <c r="BO2981" t="s">
        <v>23470</v>
      </c>
      <c r="BP2981">
        <v>1097</v>
      </c>
      <c r="BQ2981">
        <v>1071</v>
      </c>
      <c r="BR2981">
        <v>5028</v>
      </c>
      <c r="BS2981">
        <v>5295</v>
      </c>
      <c r="BU2981" t="s">
        <v>22343</v>
      </c>
      <c r="BV2981" t="s">
        <v>4695</v>
      </c>
      <c r="BX2981">
        <v>44149.040138888886</v>
      </c>
    </row>
    <row r="2982" spans="1:76" x14ac:dyDescent="0.25">
      <c r="A2982" t="s">
        <v>23471</v>
      </c>
      <c r="B2982" t="s">
        <v>1437</v>
      </c>
      <c r="C2982" t="s">
        <v>46</v>
      </c>
      <c r="D2982">
        <v>41261</v>
      </c>
      <c r="H2982" t="s">
        <v>47</v>
      </c>
      <c r="I2982">
        <v>41261</v>
      </c>
      <c r="J2982">
        <v>2016</v>
      </c>
      <c r="K2982" t="s">
        <v>77</v>
      </c>
      <c r="L2982" t="s">
        <v>1438</v>
      </c>
      <c r="N2982" t="s">
        <v>1439</v>
      </c>
      <c r="O2982" t="s">
        <v>225</v>
      </c>
      <c r="P2982" t="s">
        <v>226</v>
      </c>
      <c r="R2982">
        <v>98668</v>
      </c>
      <c r="T2982" t="s">
        <v>23472</v>
      </c>
      <c r="V2982" t="s">
        <v>90</v>
      </c>
      <c r="W2982">
        <v>12</v>
      </c>
      <c r="X2982" t="s">
        <v>1441</v>
      </c>
      <c r="Y2982">
        <v>4746</v>
      </c>
      <c r="Z2982" t="s">
        <v>226</v>
      </c>
      <c r="AA2982" t="s">
        <v>57</v>
      </c>
      <c r="AC2982" t="s">
        <v>146</v>
      </c>
      <c r="AD2982" t="s">
        <v>4690</v>
      </c>
      <c r="AE2982" t="s">
        <v>107</v>
      </c>
      <c r="AF2982" t="s">
        <v>107</v>
      </c>
      <c r="AJ2982" t="s">
        <v>58</v>
      </c>
      <c r="AK2982" t="s">
        <v>59</v>
      </c>
      <c r="AL2982">
        <v>42682</v>
      </c>
      <c r="AN2982" t="b">
        <v>1</v>
      </c>
      <c r="BB2982" s="7" t="s">
        <v>1439</v>
      </c>
      <c r="BC2982" s="7" t="s">
        <v>225</v>
      </c>
      <c r="BE2982" s="7">
        <v>98668</v>
      </c>
      <c r="BG2982" s="7">
        <v>123622.01</v>
      </c>
      <c r="BH2982" s="7">
        <v>0</v>
      </c>
      <c r="BI2982">
        <v>85672.36</v>
      </c>
      <c r="BJ2982">
        <v>0</v>
      </c>
      <c r="BK2982">
        <v>0</v>
      </c>
      <c r="BL2982">
        <v>0</v>
      </c>
      <c r="BO2982" t="s">
        <v>23473</v>
      </c>
      <c r="BP2982">
        <v>1236</v>
      </c>
      <c r="BQ2982">
        <v>4368</v>
      </c>
      <c r="BR2982">
        <v>5026</v>
      </c>
      <c r="BS2982">
        <v>5300</v>
      </c>
      <c r="BT2982">
        <v>17</v>
      </c>
      <c r="BU2982" t="s">
        <v>23474</v>
      </c>
      <c r="BV2982" t="s">
        <v>4695</v>
      </c>
      <c r="BX2982">
        <v>44149.040324074071</v>
      </c>
    </row>
    <row r="2983" spans="1:76" x14ac:dyDescent="0.25">
      <c r="A2983" t="s">
        <v>23475</v>
      </c>
      <c r="B2983" t="s">
        <v>3648</v>
      </c>
      <c r="C2983" t="s">
        <v>46</v>
      </c>
      <c r="D2983">
        <v>42579</v>
      </c>
      <c r="I2983">
        <v>42579</v>
      </c>
      <c r="J2983">
        <v>2016</v>
      </c>
      <c r="K2983" t="s">
        <v>85</v>
      </c>
      <c r="L2983" t="s">
        <v>3649</v>
      </c>
      <c r="N2983" t="s">
        <v>3650</v>
      </c>
      <c r="O2983" t="s">
        <v>101</v>
      </c>
      <c r="P2983" t="s">
        <v>68</v>
      </c>
      <c r="R2983">
        <v>981461722</v>
      </c>
      <c r="S2983" t="s">
        <v>3651</v>
      </c>
      <c r="T2983" t="s">
        <v>23476</v>
      </c>
      <c r="V2983" t="s">
        <v>54</v>
      </c>
      <c r="W2983">
        <v>13</v>
      </c>
      <c r="X2983" t="s">
        <v>646</v>
      </c>
      <c r="Y2983">
        <v>4845</v>
      </c>
      <c r="Z2983" t="s">
        <v>68</v>
      </c>
      <c r="AA2983" t="s">
        <v>57</v>
      </c>
      <c r="AC2983" t="s">
        <v>146</v>
      </c>
      <c r="AD2983" t="s">
        <v>4690</v>
      </c>
      <c r="AE2983" t="s">
        <v>107</v>
      </c>
      <c r="AF2983" t="s">
        <v>107</v>
      </c>
      <c r="AJ2983" t="s">
        <v>58</v>
      </c>
      <c r="AK2983" t="s">
        <v>59</v>
      </c>
      <c r="AL2983">
        <v>42682</v>
      </c>
      <c r="AN2983" t="b">
        <v>1</v>
      </c>
      <c r="AQ2983" t="s">
        <v>60</v>
      </c>
      <c r="AR2983" t="s">
        <v>99</v>
      </c>
      <c r="AS2983" t="s">
        <v>4734</v>
      </c>
      <c r="BB2983" s="7" t="s">
        <v>3650</v>
      </c>
      <c r="BC2983" s="7" t="s">
        <v>101</v>
      </c>
      <c r="BE2983" s="7">
        <v>981461722</v>
      </c>
      <c r="BO2983" t="s">
        <v>23477</v>
      </c>
      <c r="BP2983">
        <v>1300</v>
      </c>
      <c r="BQ2983">
        <v>4365</v>
      </c>
      <c r="BR2983">
        <v>5023</v>
      </c>
      <c r="BT2983">
        <v>34</v>
      </c>
      <c r="BU2983" t="s">
        <v>23478</v>
      </c>
      <c r="BV2983" t="s">
        <v>4695</v>
      </c>
      <c r="BX2983">
        <v>43597.978032407409</v>
      </c>
    </row>
    <row r="2984" spans="1:76" x14ac:dyDescent="0.25">
      <c r="A2984" t="s">
        <v>23479</v>
      </c>
      <c r="B2984" t="s">
        <v>1665</v>
      </c>
      <c r="C2984" t="s">
        <v>46</v>
      </c>
      <c r="D2984">
        <v>42276</v>
      </c>
      <c r="H2984" t="s">
        <v>289</v>
      </c>
      <c r="I2984">
        <v>42276</v>
      </c>
      <c r="J2984">
        <v>2016</v>
      </c>
      <c r="K2984" t="s">
        <v>85</v>
      </c>
      <c r="L2984" t="s">
        <v>1666</v>
      </c>
      <c r="N2984" t="s">
        <v>23480</v>
      </c>
      <c r="O2984" t="s">
        <v>2601</v>
      </c>
      <c r="P2984" t="s">
        <v>115</v>
      </c>
      <c r="R2984">
        <v>98388</v>
      </c>
      <c r="V2984" t="s">
        <v>4919</v>
      </c>
      <c r="W2984">
        <v>29</v>
      </c>
      <c r="X2984" t="s">
        <v>4784</v>
      </c>
      <c r="Y2984">
        <v>3879</v>
      </c>
      <c r="Z2984" t="s">
        <v>115</v>
      </c>
      <c r="AA2984" t="s">
        <v>4785</v>
      </c>
      <c r="AB2984">
        <v>452900</v>
      </c>
      <c r="AC2984" t="s">
        <v>146</v>
      </c>
      <c r="AD2984" t="s">
        <v>4690</v>
      </c>
      <c r="AE2984" t="s">
        <v>107</v>
      </c>
      <c r="AF2984" t="s">
        <v>107</v>
      </c>
      <c r="AJ2984" t="s">
        <v>58</v>
      </c>
      <c r="AK2984" t="s">
        <v>59</v>
      </c>
      <c r="AL2984">
        <v>42682</v>
      </c>
      <c r="AN2984" t="b">
        <v>1</v>
      </c>
      <c r="AQ2984" t="s">
        <v>177</v>
      </c>
      <c r="BB2984" s="7" t="s">
        <v>23480</v>
      </c>
      <c r="BC2984" s="7" t="s">
        <v>2601</v>
      </c>
      <c r="BE2984" s="7">
        <v>98388</v>
      </c>
      <c r="BG2984" s="7">
        <v>0</v>
      </c>
      <c r="BH2984" s="7">
        <v>0</v>
      </c>
      <c r="BI2984">
        <v>0</v>
      </c>
      <c r="BJ2984">
        <v>0</v>
      </c>
      <c r="BK2984">
        <v>0</v>
      </c>
      <c r="BL2984">
        <v>0</v>
      </c>
      <c r="BO2984" t="s">
        <v>23481</v>
      </c>
      <c r="BP2984">
        <v>6150</v>
      </c>
      <c r="BQ2984">
        <v>4313</v>
      </c>
      <c r="BR2984">
        <v>4962</v>
      </c>
      <c r="BS2984">
        <v>5505</v>
      </c>
      <c r="BU2984" t="s">
        <v>23482</v>
      </c>
      <c r="BV2984" t="s">
        <v>4695</v>
      </c>
      <c r="BX2984">
        <v>44149.049340277779</v>
      </c>
    </row>
    <row r="2985" spans="1:76" x14ac:dyDescent="0.25">
      <c r="A2985" t="s">
        <v>23483</v>
      </c>
      <c r="B2985" t="s">
        <v>249</v>
      </c>
      <c r="C2985" t="s">
        <v>46</v>
      </c>
      <c r="D2985">
        <v>42277</v>
      </c>
      <c r="H2985" t="s">
        <v>47</v>
      </c>
      <c r="I2985">
        <v>42277</v>
      </c>
      <c r="J2985">
        <v>2016</v>
      </c>
      <c r="K2985" t="s">
        <v>77</v>
      </c>
      <c r="L2985" t="s">
        <v>22893</v>
      </c>
      <c r="N2985" t="s">
        <v>2815</v>
      </c>
      <c r="O2985" t="s">
        <v>251</v>
      </c>
      <c r="P2985" t="s">
        <v>255</v>
      </c>
      <c r="R2985">
        <v>98802</v>
      </c>
      <c r="S2985" t="s">
        <v>253</v>
      </c>
      <c r="T2985" t="s">
        <v>23484</v>
      </c>
      <c r="V2985" t="s">
        <v>54</v>
      </c>
      <c r="W2985">
        <v>13</v>
      </c>
      <c r="X2985" t="s">
        <v>254</v>
      </c>
      <c r="Y2985">
        <v>4801</v>
      </c>
      <c r="Z2985" t="s">
        <v>255</v>
      </c>
      <c r="AA2985" t="s">
        <v>57</v>
      </c>
      <c r="AC2985" t="s">
        <v>146</v>
      </c>
      <c r="AD2985" t="s">
        <v>4690</v>
      </c>
      <c r="AE2985" t="s">
        <v>107</v>
      </c>
      <c r="AF2985" t="s">
        <v>107</v>
      </c>
      <c r="AJ2985" t="s">
        <v>58</v>
      </c>
      <c r="AK2985" t="s">
        <v>59</v>
      </c>
      <c r="AL2985">
        <v>42682</v>
      </c>
      <c r="AN2985" t="b">
        <v>1</v>
      </c>
      <c r="BB2985" s="7" t="s">
        <v>2815</v>
      </c>
      <c r="BC2985" s="7" t="s">
        <v>251</v>
      </c>
      <c r="BE2985" s="7">
        <v>98802</v>
      </c>
      <c r="BG2985" s="7">
        <v>3950</v>
      </c>
      <c r="BH2985" s="7">
        <v>21725.8</v>
      </c>
      <c r="BI2985">
        <v>25675.8</v>
      </c>
      <c r="BJ2985">
        <v>0</v>
      </c>
      <c r="BK2985">
        <v>0</v>
      </c>
      <c r="BL2985">
        <v>0</v>
      </c>
      <c r="BO2985" t="s">
        <v>23485</v>
      </c>
      <c r="BP2985">
        <v>8236</v>
      </c>
      <c r="BQ2985">
        <v>1075</v>
      </c>
      <c r="BR2985">
        <v>4935</v>
      </c>
      <c r="BS2985">
        <v>5605</v>
      </c>
      <c r="BT2985">
        <v>12</v>
      </c>
      <c r="BU2985" t="s">
        <v>23486</v>
      </c>
      <c r="BV2985" t="s">
        <v>4695</v>
      </c>
      <c r="BX2985">
        <v>44149.054155092592</v>
      </c>
    </row>
    <row r="2986" spans="1:76" x14ac:dyDescent="0.25">
      <c r="A2986" t="s">
        <v>23487</v>
      </c>
      <c r="B2986" t="s">
        <v>2001</v>
      </c>
      <c r="C2986" t="s">
        <v>46</v>
      </c>
      <c r="D2986">
        <v>42498</v>
      </c>
      <c r="H2986" t="s">
        <v>47</v>
      </c>
      <c r="I2986">
        <v>42498</v>
      </c>
      <c r="J2986">
        <v>2016</v>
      </c>
      <c r="K2986" t="s">
        <v>85</v>
      </c>
      <c r="L2986" t="s">
        <v>23488</v>
      </c>
      <c r="N2986" t="s">
        <v>2002</v>
      </c>
      <c r="O2986" t="s">
        <v>1358</v>
      </c>
      <c r="P2986" t="s">
        <v>462</v>
      </c>
      <c r="R2986">
        <v>99350</v>
      </c>
      <c r="S2986" t="s">
        <v>2003</v>
      </c>
      <c r="T2986" t="s">
        <v>23489</v>
      </c>
      <c r="V2986" t="s">
        <v>54</v>
      </c>
      <c r="W2986">
        <v>13</v>
      </c>
      <c r="X2986" t="s">
        <v>461</v>
      </c>
      <c r="Y2986">
        <v>4809</v>
      </c>
      <c r="Z2986" t="s">
        <v>462</v>
      </c>
      <c r="AA2986" t="s">
        <v>57</v>
      </c>
      <c r="AC2986" t="s">
        <v>146</v>
      </c>
      <c r="AD2986" t="s">
        <v>4690</v>
      </c>
      <c r="AE2986" t="s">
        <v>107</v>
      </c>
      <c r="AF2986" t="s">
        <v>107</v>
      </c>
      <c r="AJ2986" t="s">
        <v>58</v>
      </c>
      <c r="AK2986" t="s">
        <v>59</v>
      </c>
      <c r="AL2986">
        <v>42682</v>
      </c>
      <c r="AN2986" t="b">
        <v>1</v>
      </c>
      <c r="AQ2986" t="s">
        <v>60</v>
      </c>
      <c r="AR2986" t="s">
        <v>61</v>
      </c>
      <c r="AS2986" t="s">
        <v>100</v>
      </c>
      <c r="BB2986" s="7" t="s">
        <v>2002</v>
      </c>
      <c r="BC2986" s="7" t="s">
        <v>1358</v>
      </c>
      <c r="BE2986" s="7">
        <v>99350</v>
      </c>
      <c r="BG2986" s="7">
        <v>91205.68</v>
      </c>
      <c r="BH2986" s="7">
        <v>15159.29</v>
      </c>
      <c r="BI2986">
        <v>98692.51</v>
      </c>
      <c r="BJ2986">
        <v>0</v>
      </c>
      <c r="BK2986">
        <v>0</v>
      </c>
      <c r="BL2986">
        <v>0</v>
      </c>
      <c r="BO2986" t="s">
        <v>23490</v>
      </c>
      <c r="BP2986">
        <v>9572</v>
      </c>
      <c r="BQ2986">
        <v>29579</v>
      </c>
      <c r="BR2986">
        <v>4915</v>
      </c>
      <c r="BS2986">
        <v>5669</v>
      </c>
      <c r="BT2986">
        <v>16</v>
      </c>
      <c r="BU2986" t="s">
        <v>23491</v>
      </c>
      <c r="BV2986" t="s">
        <v>4695</v>
      </c>
      <c r="BX2986">
        <v>44149.058194444442</v>
      </c>
    </row>
    <row r="2987" spans="1:76" x14ac:dyDescent="0.25">
      <c r="A2987" t="s">
        <v>23492</v>
      </c>
      <c r="B2987" t="s">
        <v>23493</v>
      </c>
      <c r="C2987" t="s">
        <v>46</v>
      </c>
      <c r="D2987">
        <v>42450</v>
      </c>
      <c r="H2987" t="s">
        <v>47</v>
      </c>
      <c r="I2987">
        <v>42450</v>
      </c>
      <c r="J2987">
        <v>2016</v>
      </c>
      <c r="K2987" t="s">
        <v>85</v>
      </c>
      <c r="L2987" t="s">
        <v>23494</v>
      </c>
      <c r="N2987" t="s">
        <v>3495</v>
      </c>
      <c r="O2987" t="s">
        <v>462</v>
      </c>
      <c r="P2987" t="s">
        <v>462</v>
      </c>
      <c r="R2987">
        <v>99362</v>
      </c>
      <c r="T2987" t="s">
        <v>23495</v>
      </c>
      <c r="V2987" t="s">
        <v>4807</v>
      </c>
      <c r="W2987">
        <v>23</v>
      </c>
      <c r="X2987" t="s">
        <v>12122</v>
      </c>
      <c r="Y2987">
        <v>4302</v>
      </c>
      <c r="Z2987" t="s">
        <v>462</v>
      </c>
      <c r="AA2987" t="s">
        <v>4785</v>
      </c>
      <c r="AB2987">
        <v>32259</v>
      </c>
      <c r="AC2987" t="s">
        <v>146</v>
      </c>
      <c r="AD2987" t="s">
        <v>4690</v>
      </c>
      <c r="AE2987" t="s">
        <v>107</v>
      </c>
      <c r="AF2987" t="s">
        <v>107</v>
      </c>
      <c r="AJ2987" t="s">
        <v>58</v>
      </c>
      <c r="AK2987" t="s">
        <v>59</v>
      </c>
      <c r="AL2987">
        <v>42682</v>
      </c>
      <c r="AN2987" t="b">
        <v>1</v>
      </c>
      <c r="AQ2987" t="s">
        <v>60</v>
      </c>
      <c r="AR2987" t="s">
        <v>61</v>
      </c>
      <c r="BB2987" s="7" t="s">
        <v>3495</v>
      </c>
      <c r="BC2987" s="7" t="s">
        <v>462</v>
      </c>
      <c r="BE2987" s="7">
        <v>99362</v>
      </c>
      <c r="BG2987" s="7">
        <v>2985</v>
      </c>
      <c r="BH2987" s="7">
        <v>61.51</v>
      </c>
      <c r="BI2987">
        <v>6423.91</v>
      </c>
      <c r="BJ2987">
        <v>3600</v>
      </c>
      <c r="BK2987">
        <v>0</v>
      </c>
      <c r="BL2987">
        <v>0</v>
      </c>
      <c r="BO2987" t="s">
        <v>23496</v>
      </c>
      <c r="BP2987">
        <v>9707</v>
      </c>
      <c r="BQ2987">
        <v>4277</v>
      </c>
      <c r="BR2987">
        <v>4913</v>
      </c>
      <c r="BS2987">
        <v>5676</v>
      </c>
      <c r="BU2987" t="s">
        <v>23497</v>
      </c>
      <c r="BV2987" t="s">
        <v>4695</v>
      </c>
      <c r="BX2987">
        <v>44149.058425925927</v>
      </c>
    </row>
    <row r="2988" spans="1:76" x14ac:dyDescent="0.25">
      <c r="A2988" t="s">
        <v>23498</v>
      </c>
      <c r="B2988" t="s">
        <v>23499</v>
      </c>
      <c r="C2988" t="s">
        <v>46</v>
      </c>
      <c r="D2988">
        <v>42524</v>
      </c>
      <c r="I2988">
        <v>42524</v>
      </c>
      <c r="J2988">
        <v>2016</v>
      </c>
      <c r="K2988" t="s">
        <v>85</v>
      </c>
      <c r="L2988" t="s">
        <v>23500</v>
      </c>
      <c r="N2988" t="s">
        <v>23501</v>
      </c>
      <c r="O2988" t="s">
        <v>17572</v>
      </c>
      <c r="P2988" t="s">
        <v>613</v>
      </c>
      <c r="R2988">
        <v>99118</v>
      </c>
      <c r="S2988" t="s">
        <v>23502</v>
      </c>
      <c r="T2988" t="s">
        <v>23502</v>
      </c>
      <c r="V2988" t="s">
        <v>4807</v>
      </c>
      <c r="W2988">
        <v>23</v>
      </c>
      <c r="X2988" t="s">
        <v>7356</v>
      </c>
      <c r="Y2988">
        <v>3290</v>
      </c>
      <c r="Z2988" t="s">
        <v>613</v>
      </c>
      <c r="AA2988" t="s">
        <v>4785</v>
      </c>
      <c r="AB2988">
        <v>4575</v>
      </c>
      <c r="AC2988" t="s">
        <v>146</v>
      </c>
      <c r="AD2988" t="s">
        <v>4690</v>
      </c>
      <c r="AE2988" t="s">
        <v>107</v>
      </c>
      <c r="AF2988" t="s">
        <v>107</v>
      </c>
      <c r="AJ2988" t="s">
        <v>58</v>
      </c>
      <c r="AK2988" t="s">
        <v>59</v>
      </c>
      <c r="AL2988">
        <v>42682</v>
      </c>
      <c r="AN2988" t="b">
        <v>1</v>
      </c>
      <c r="AQ2988" t="s">
        <v>60</v>
      </c>
      <c r="AR2988" t="s">
        <v>99</v>
      </c>
      <c r="BB2988" s="7" t="s">
        <v>23501</v>
      </c>
      <c r="BC2988" s="7" t="s">
        <v>17572</v>
      </c>
      <c r="BE2988" s="7">
        <v>99118</v>
      </c>
      <c r="BO2988" t="s">
        <v>23503</v>
      </c>
      <c r="BP2988">
        <v>9715</v>
      </c>
      <c r="BQ2988">
        <v>4275</v>
      </c>
      <c r="BR2988">
        <v>4910</v>
      </c>
      <c r="BU2988" t="s">
        <v>23504</v>
      </c>
      <c r="BV2988" t="s">
        <v>4695</v>
      </c>
      <c r="BX2988">
        <v>43597.977326388886</v>
      </c>
    </row>
    <row r="2989" spans="1:76" x14ac:dyDescent="0.25">
      <c r="A2989" t="s">
        <v>23505</v>
      </c>
      <c r="B2989" t="s">
        <v>1449</v>
      </c>
      <c r="C2989" t="s">
        <v>46</v>
      </c>
      <c r="D2989">
        <v>41312</v>
      </c>
      <c r="H2989" t="s">
        <v>47</v>
      </c>
      <c r="I2989">
        <v>41312</v>
      </c>
      <c r="J2989">
        <v>2016</v>
      </c>
      <c r="K2989" t="s">
        <v>85</v>
      </c>
      <c r="L2989" t="s">
        <v>23506</v>
      </c>
      <c r="N2989" t="s">
        <v>1450</v>
      </c>
      <c r="O2989" t="s">
        <v>241</v>
      </c>
      <c r="P2989" t="s">
        <v>241</v>
      </c>
      <c r="R2989">
        <v>98909</v>
      </c>
      <c r="S2989" t="s">
        <v>1451</v>
      </c>
      <c r="T2989" t="s">
        <v>23507</v>
      </c>
      <c r="V2989" t="s">
        <v>90</v>
      </c>
      <c r="W2989">
        <v>12</v>
      </c>
      <c r="X2989" t="s">
        <v>1452</v>
      </c>
      <c r="Y2989">
        <v>4743</v>
      </c>
      <c r="Z2989" t="s">
        <v>241</v>
      </c>
      <c r="AA2989" t="s">
        <v>57</v>
      </c>
      <c r="AC2989" t="s">
        <v>146</v>
      </c>
      <c r="AD2989" t="s">
        <v>4690</v>
      </c>
      <c r="AE2989" t="s">
        <v>107</v>
      </c>
      <c r="AF2989" t="s">
        <v>107</v>
      </c>
      <c r="AJ2989" t="s">
        <v>58</v>
      </c>
      <c r="AK2989" t="s">
        <v>59</v>
      </c>
      <c r="AL2989">
        <v>42682</v>
      </c>
      <c r="AN2989" t="b">
        <v>1</v>
      </c>
      <c r="AQ2989" t="s">
        <v>60</v>
      </c>
      <c r="AR2989" t="s">
        <v>61</v>
      </c>
      <c r="AS2989" t="s">
        <v>62</v>
      </c>
      <c r="BB2989" s="7" t="s">
        <v>1450</v>
      </c>
      <c r="BC2989" s="7" t="s">
        <v>241</v>
      </c>
      <c r="BE2989" s="7">
        <v>98909</v>
      </c>
      <c r="BG2989" s="7">
        <v>308948.58</v>
      </c>
      <c r="BH2989" s="7">
        <v>2172.79</v>
      </c>
      <c r="BI2989">
        <v>308207.34999999998</v>
      </c>
      <c r="BJ2989">
        <v>0</v>
      </c>
      <c r="BK2989">
        <v>0</v>
      </c>
      <c r="BL2989">
        <v>0</v>
      </c>
      <c r="BO2989" t="s">
        <v>23508</v>
      </c>
      <c r="BP2989">
        <v>10371</v>
      </c>
      <c r="BQ2989">
        <v>1123</v>
      </c>
      <c r="BR2989">
        <v>4902</v>
      </c>
      <c r="BS2989">
        <v>5706</v>
      </c>
      <c r="BT2989">
        <v>14</v>
      </c>
      <c r="BU2989" t="s">
        <v>23509</v>
      </c>
      <c r="BV2989" t="s">
        <v>4695</v>
      </c>
      <c r="BX2989">
        <v>44149.060069444444</v>
      </c>
    </row>
    <row r="2990" spans="1:76" x14ac:dyDescent="0.25">
      <c r="A2990" t="s">
        <v>23510</v>
      </c>
      <c r="B2990" t="s">
        <v>4290</v>
      </c>
      <c r="C2990" t="s">
        <v>46</v>
      </c>
      <c r="D2990">
        <v>41695</v>
      </c>
      <c r="I2990">
        <v>41695</v>
      </c>
      <c r="J2990">
        <v>2016</v>
      </c>
      <c r="K2990" t="s">
        <v>77</v>
      </c>
      <c r="L2990" t="s">
        <v>4291</v>
      </c>
      <c r="N2990" t="s">
        <v>4292</v>
      </c>
      <c r="O2990" t="s">
        <v>591</v>
      </c>
      <c r="R2990">
        <v>98509</v>
      </c>
      <c r="V2990" t="s">
        <v>1251</v>
      </c>
      <c r="W2990">
        <v>3</v>
      </c>
      <c r="X2990" t="s">
        <v>4770</v>
      </c>
      <c r="Y2990">
        <v>1000</v>
      </c>
      <c r="AA2990" t="s">
        <v>71</v>
      </c>
      <c r="AC2990" t="s">
        <v>146</v>
      </c>
      <c r="AD2990" t="s">
        <v>4690</v>
      </c>
      <c r="AE2990" t="s">
        <v>107</v>
      </c>
      <c r="AF2990" t="s">
        <v>107</v>
      </c>
      <c r="AJ2990" t="s">
        <v>58</v>
      </c>
      <c r="AK2990" t="s">
        <v>59</v>
      </c>
      <c r="AL2990">
        <v>42682</v>
      </c>
      <c r="AN2990" t="b">
        <v>1</v>
      </c>
      <c r="BB2990" s="7" t="s">
        <v>4292</v>
      </c>
      <c r="BC2990" s="7" t="s">
        <v>591</v>
      </c>
      <c r="BE2990" s="7">
        <v>98509</v>
      </c>
      <c r="BO2990" t="s">
        <v>23511</v>
      </c>
      <c r="BP2990">
        <v>11599</v>
      </c>
      <c r="BQ2990">
        <v>4258</v>
      </c>
      <c r="BR2990">
        <v>4888</v>
      </c>
      <c r="BU2990" t="s">
        <v>23512</v>
      </c>
      <c r="BV2990" t="s">
        <v>4695</v>
      </c>
      <c r="BX2990">
        <v>43597.977199074077</v>
      </c>
    </row>
    <row r="2991" spans="1:76" x14ac:dyDescent="0.25">
      <c r="A2991" t="s">
        <v>23513</v>
      </c>
      <c r="B2991" t="s">
        <v>3373</v>
      </c>
      <c r="C2991" t="s">
        <v>46</v>
      </c>
      <c r="D2991">
        <v>42528</v>
      </c>
      <c r="I2991">
        <v>42528</v>
      </c>
      <c r="J2991">
        <v>2016</v>
      </c>
      <c r="K2991" t="s">
        <v>85</v>
      </c>
      <c r="L2991" t="s">
        <v>23346</v>
      </c>
      <c r="N2991" t="s">
        <v>3374</v>
      </c>
      <c r="O2991" t="s">
        <v>3375</v>
      </c>
      <c r="P2991" t="s">
        <v>394</v>
      </c>
      <c r="R2991">
        <v>98250</v>
      </c>
      <c r="T2991" t="s">
        <v>23347</v>
      </c>
      <c r="V2991" t="s">
        <v>90</v>
      </c>
      <c r="W2991">
        <v>12</v>
      </c>
      <c r="X2991" t="s">
        <v>1090</v>
      </c>
      <c r="Y2991">
        <v>4769</v>
      </c>
      <c r="Z2991" t="s">
        <v>394</v>
      </c>
      <c r="AA2991" t="s">
        <v>57</v>
      </c>
      <c r="AC2991" t="s">
        <v>146</v>
      </c>
      <c r="AD2991" t="s">
        <v>4690</v>
      </c>
      <c r="AE2991" t="s">
        <v>107</v>
      </c>
      <c r="AF2991" t="s">
        <v>107</v>
      </c>
      <c r="AJ2991" t="s">
        <v>58</v>
      </c>
      <c r="AK2991" t="s">
        <v>59</v>
      </c>
      <c r="AL2991">
        <v>42682</v>
      </c>
      <c r="AN2991" t="b">
        <v>1</v>
      </c>
      <c r="AQ2991" t="s">
        <v>60</v>
      </c>
      <c r="AR2991" t="s">
        <v>99</v>
      </c>
      <c r="AS2991" t="s">
        <v>4734</v>
      </c>
      <c r="BB2991" s="7" t="s">
        <v>3374</v>
      </c>
      <c r="BC2991" s="7" t="s">
        <v>3375</v>
      </c>
      <c r="BE2991" s="7">
        <v>98250</v>
      </c>
      <c r="BO2991" t="s">
        <v>23514</v>
      </c>
      <c r="BP2991">
        <v>13034</v>
      </c>
      <c r="BQ2991">
        <v>944</v>
      </c>
      <c r="BR2991">
        <v>4872</v>
      </c>
      <c r="BT2991">
        <v>40</v>
      </c>
      <c r="BU2991" t="s">
        <v>23349</v>
      </c>
      <c r="BV2991" t="s">
        <v>4695</v>
      </c>
      <c r="BX2991">
        <v>43597.977106481485</v>
      </c>
    </row>
    <row r="2992" spans="1:76" x14ac:dyDescent="0.25">
      <c r="A2992" t="s">
        <v>23515</v>
      </c>
      <c r="B2992" t="s">
        <v>2944</v>
      </c>
      <c r="C2992" t="s">
        <v>46</v>
      </c>
      <c r="D2992">
        <v>42379</v>
      </c>
      <c r="H2992" t="s">
        <v>47</v>
      </c>
      <c r="I2992">
        <v>42379</v>
      </c>
      <c r="J2992">
        <v>2016</v>
      </c>
      <c r="K2992" t="s">
        <v>85</v>
      </c>
      <c r="L2992" t="s">
        <v>2945</v>
      </c>
      <c r="N2992" t="s">
        <v>2946</v>
      </c>
      <c r="O2992" t="s">
        <v>105</v>
      </c>
      <c r="P2992" t="s">
        <v>105</v>
      </c>
      <c r="R2992">
        <v>992100729</v>
      </c>
      <c r="S2992" t="s">
        <v>23516</v>
      </c>
      <c r="T2992" t="s">
        <v>23517</v>
      </c>
      <c r="V2992" t="s">
        <v>4807</v>
      </c>
      <c r="W2992">
        <v>23</v>
      </c>
      <c r="X2992" t="s">
        <v>6703</v>
      </c>
      <c r="Y2992">
        <v>4151</v>
      </c>
      <c r="Z2992" t="s">
        <v>105</v>
      </c>
      <c r="AA2992" t="s">
        <v>4785</v>
      </c>
      <c r="AB2992">
        <v>287243</v>
      </c>
      <c r="AC2992" t="s">
        <v>146</v>
      </c>
      <c r="AD2992" t="s">
        <v>4690</v>
      </c>
      <c r="AE2992" t="s">
        <v>107</v>
      </c>
      <c r="AF2992" t="s">
        <v>107</v>
      </c>
      <c r="AJ2992" t="s">
        <v>58</v>
      </c>
      <c r="AK2992" t="s">
        <v>59</v>
      </c>
      <c r="AL2992">
        <v>42682</v>
      </c>
      <c r="AN2992" t="b">
        <v>1</v>
      </c>
      <c r="AQ2992" t="s">
        <v>60</v>
      </c>
      <c r="AR2992" t="s">
        <v>61</v>
      </c>
      <c r="BB2992" s="7" t="s">
        <v>2946</v>
      </c>
      <c r="BC2992" s="7" t="s">
        <v>105</v>
      </c>
      <c r="BE2992" s="7">
        <v>992100729</v>
      </c>
      <c r="BG2992" s="7">
        <v>92396.73</v>
      </c>
      <c r="BH2992" s="7">
        <v>0</v>
      </c>
      <c r="BI2992">
        <v>101468.9</v>
      </c>
      <c r="BJ2992">
        <v>0</v>
      </c>
      <c r="BK2992">
        <v>0</v>
      </c>
      <c r="BL2992">
        <v>0</v>
      </c>
      <c r="BO2992" t="s">
        <v>23518</v>
      </c>
      <c r="BP2992">
        <v>14411</v>
      </c>
      <c r="BQ2992">
        <v>4228</v>
      </c>
      <c r="BR2992">
        <v>4852</v>
      </c>
      <c r="BS2992">
        <v>5898</v>
      </c>
      <c r="BU2992" t="s">
        <v>23519</v>
      </c>
      <c r="BV2992" t="s">
        <v>4695</v>
      </c>
      <c r="BX2992">
        <v>44149.067129629628</v>
      </c>
    </row>
    <row r="2993" spans="1:76" x14ac:dyDescent="0.25">
      <c r="A2993" t="s">
        <v>23520</v>
      </c>
      <c r="B2993" t="s">
        <v>23521</v>
      </c>
      <c r="C2993" t="s">
        <v>46</v>
      </c>
      <c r="D2993">
        <v>42527</v>
      </c>
      <c r="H2993" t="s">
        <v>47</v>
      </c>
      <c r="I2993">
        <v>42527</v>
      </c>
      <c r="J2993">
        <v>2016</v>
      </c>
      <c r="K2993" t="s">
        <v>85</v>
      </c>
      <c r="L2993" t="s">
        <v>23522</v>
      </c>
      <c r="N2993" t="s">
        <v>23523</v>
      </c>
      <c r="O2993" t="s">
        <v>573</v>
      </c>
      <c r="P2993" t="s">
        <v>291</v>
      </c>
      <c r="R2993">
        <v>98837</v>
      </c>
      <c r="S2993" t="s">
        <v>23524</v>
      </c>
      <c r="T2993" t="s">
        <v>23525</v>
      </c>
      <c r="V2993" t="s">
        <v>4807</v>
      </c>
      <c r="W2993">
        <v>23</v>
      </c>
      <c r="X2993" t="s">
        <v>7459</v>
      </c>
      <c r="Y2993">
        <v>3340</v>
      </c>
      <c r="Z2993" t="s">
        <v>291</v>
      </c>
      <c r="AA2993" t="s">
        <v>4785</v>
      </c>
      <c r="AB2993">
        <v>36723</v>
      </c>
      <c r="AC2993" t="s">
        <v>146</v>
      </c>
      <c r="AD2993" t="s">
        <v>4690</v>
      </c>
      <c r="AE2993" t="s">
        <v>107</v>
      </c>
      <c r="AF2993" t="s">
        <v>107</v>
      </c>
      <c r="AJ2993" t="s">
        <v>58</v>
      </c>
      <c r="AK2993" t="s">
        <v>59</v>
      </c>
      <c r="AL2993">
        <v>42682</v>
      </c>
      <c r="AN2993" t="b">
        <v>1</v>
      </c>
      <c r="AQ2993" t="s">
        <v>60</v>
      </c>
      <c r="AR2993" t="s">
        <v>99</v>
      </c>
      <c r="BB2993" s="7" t="s">
        <v>23523</v>
      </c>
      <c r="BC2993" s="7" t="s">
        <v>573</v>
      </c>
      <c r="BE2993" s="7">
        <v>98837</v>
      </c>
      <c r="BG2993" s="7">
        <v>14603.66</v>
      </c>
      <c r="BH2993" s="7">
        <v>0</v>
      </c>
      <c r="BI2993">
        <v>12957</v>
      </c>
      <c r="BJ2993">
        <v>-2705.68</v>
      </c>
      <c r="BK2993">
        <v>0</v>
      </c>
      <c r="BL2993">
        <v>0</v>
      </c>
      <c r="BO2993" t="s">
        <v>23526</v>
      </c>
      <c r="BP2993">
        <v>14693</v>
      </c>
      <c r="BQ2993">
        <v>2393</v>
      </c>
      <c r="BR2993">
        <v>4846</v>
      </c>
      <c r="BS2993">
        <v>5918</v>
      </c>
      <c r="BU2993" t="s">
        <v>21963</v>
      </c>
      <c r="BV2993" t="s">
        <v>4695</v>
      </c>
      <c r="BX2993">
        <v>44149.067696759259</v>
      </c>
    </row>
    <row r="2994" spans="1:76" x14ac:dyDescent="0.25">
      <c r="A2994" t="s">
        <v>23527</v>
      </c>
      <c r="B2994" t="s">
        <v>1964</v>
      </c>
      <c r="C2994" t="s">
        <v>46</v>
      </c>
      <c r="D2994">
        <v>41554</v>
      </c>
      <c r="H2994" t="s">
        <v>289</v>
      </c>
      <c r="I2994">
        <v>41554</v>
      </c>
      <c r="J2994">
        <v>2016</v>
      </c>
      <c r="K2994" t="s">
        <v>77</v>
      </c>
      <c r="L2994" t="s">
        <v>1965</v>
      </c>
      <c r="N2994" t="s">
        <v>1966</v>
      </c>
      <c r="O2994" t="s">
        <v>101</v>
      </c>
      <c r="P2994" t="s">
        <v>68</v>
      </c>
      <c r="R2994">
        <v>98116</v>
      </c>
      <c r="S2994" t="s">
        <v>1967</v>
      </c>
      <c r="T2994" t="s">
        <v>23528</v>
      </c>
      <c r="V2994" t="s">
        <v>54</v>
      </c>
      <c r="W2994">
        <v>13</v>
      </c>
      <c r="X2994" t="s">
        <v>646</v>
      </c>
      <c r="Y2994">
        <v>4845</v>
      </c>
      <c r="Z2994" t="s">
        <v>68</v>
      </c>
      <c r="AA2994" t="s">
        <v>57</v>
      </c>
      <c r="AC2994" t="s">
        <v>146</v>
      </c>
      <c r="AD2994" t="s">
        <v>4690</v>
      </c>
      <c r="AE2994" t="s">
        <v>107</v>
      </c>
      <c r="AF2994" t="s">
        <v>107</v>
      </c>
      <c r="AJ2994" t="s">
        <v>58</v>
      </c>
      <c r="AK2994" t="s">
        <v>59</v>
      </c>
      <c r="AL2994">
        <v>42682</v>
      </c>
      <c r="AN2994" t="b">
        <v>1</v>
      </c>
      <c r="BB2994" s="7" t="s">
        <v>1966</v>
      </c>
      <c r="BC2994" s="7" t="s">
        <v>101</v>
      </c>
      <c r="BE2994" s="7">
        <v>98116</v>
      </c>
      <c r="BG2994" s="7">
        <v>100</v>
      </c>
      <c r="BH2994" s="7">
        <v>0</v>
      </c>
      <c r="BI2994">
        <v>46.95</v>
      </c>
      <c r="BJ2994">
        <v>120</v>
      </c>
      <c r="BK2994">
        <v>0</v>
      </c>
      <c r="BL2994">
        <v>0</v>
      </c>
      <c r="BO2994" t="s">
        <v>23529</v>
      </c>
      <c r="BP2994">
        <v>17751</v>
      </c>
      <c r="BQ2994">
        <v>4133</v>
      </c>
      <c r="BR2994">
        <v>4806</v>
      </c>
      <c r="BS2994">
        <v>6088</v>
      </c>
      <c r="BT2994">
        <v>34</v>
      </c>
      <c r="BU2994" t="s">
        <v>23530</v>
      </c>
      <c r="BV2994" t="s">
        <v>4695</v>
      </c>
      <c r="BX2994">
        <v>44149.074074074073</v>
      </c>
    </row>
    <row r="2995" spans="1:76" x14ac:dyDescent="0.25">
      <c r="A2995" t="s">
        <v>23531</v>
      </c>
      <c r="B2995" t="s">
        <v>23532</v>
      </c>
      <c r="C2995" t="s">
        <v>46</v>
      </c>
      <c r="D2995">
        <v>42521</v>
      </c>
      <c r="I2995">
        <v>42521</v>
      </c>
      <c r="J2995">
        <v>2016</v>
      </c>
      <c r="K2995" t="s">
        <v>85</v>
      </c>
      <c r="L2995" t="s">
        <v>23533</v>
      </c>
      <c r="N2995" t="s">
        <v>23534</v>
      </c>
      <c r="O2995" t="s">
        <v>462</v>
      </c>
      <c r="P2995" t="s">
        <v>462</v>
      </c>
      <c r="R2995">
        <v>99362</v>
      </c>
      <c r="S2995" t="s">
        <v>23535</v>
      </c>
      <c r="T2995" t="s">
        <v>23536</v>
      </c>
      <c r="V2995" t="s">
        <v>4807</v>
      </c>
      <c r="W2995">
        <v>23</v>
      </c>
      <c r="X2995" t="s">
        <v>12122</v>
      </c>
      <c r="Y2995">
        <v>4302</v>
      </c>
      <c r="Z2995" t="s">
        <v>462</v>
      </c>
      <c r="AA2995" t="s">
        <v>4785</v>
      </c>
      <c r="AB2995">
        <v>32259</v>
      </c>
      <c r="AC2995" t="s">
        <v>146</v>
      </c>
      <c r="AD2995" t="s">
        <v>4690</v>
      </c>
      <c r="AE2995" t="s">
        <v>107</v>
      </c>
      <c r="AF2995" t="s">
        <v>107</v>
      </c>
      <c r="AJ2995" t="s">
        <v>58</v>
      </c>
      <c r="AK2995" t="s">
        <v>59</v>
      </c>
      <c r="AL2995">
        <v>42682</v>
      </c>
      <c r="AN2995" t="b">
        <v>1</v>
      </c>
      <c r="AQ2995" t="s">
        <v>177</v>
      </c>
      <c r="BB2995" s="7" t="s">
        <v>23534</v>
      </c>
      <c r="BC2995" s="7" t="s">
        <v>462</v>
      </c>
      <c r="BE2995" s="7">
        <v>99362</v>
      </c>
      <c r="BO2995" t="s">
        <v>23537</v>
      </c>
      <c r="BP2995">
        <v>17934</v>
      </c>
      <c r="BQ2995">
        <v>4192</v>
      </c>
      <c r="BR2995">
        <v>4804</v>
      </c>
      <c r="BU2995" t="s">
        <v>23538</v>
      </c>
      <c r="BV2995" t="s">
        <v>4695</v>
      </c>
      <c r="BX2995">
        <v>43597.976655092592</v>
      </c>
    </row>
    <row r="2996" spans="1:76" x14ac:dyDescent="0.25">
      <c r="A2996" t="s">
        <v>23539</v>
      </c>
      <c r="B2996" t="s">
        <v>23540</v>
      </c>
      <c r="C2996" t="s">
        <v>46</v>
      </c>
      <c r="D2996">
        <v>42530</v>
      </c>
      <c r="I2996">
        <v>42530</v>
      </c>
      <c r="J2996">
        <v>2016</v>
      </c>
      <c r="K2996" t="s">
        <v>85</v>
      </c>
      <c r="L2996" t="s">
        <v>23541</v>
      </c>
      <c r="N2996" t="s">
        <v>23542</v>
      </c>
      <c r="O2996" t="s">
        <v>23543</v>
      </c>
      <c r="P2996" t="s">
        <v>505</v>
      </c>
      <c r="R2996">
        <v>98613</v>
      </c>
      <c r="T2996" t="s">
        <v>23544</v>
      </c>
      <c r="V2996" t="s">
        <v>4807</v>
      </c>
      <c r="W2996">
        <v>23</v>
      </c>
      <c r="X2996" t="s">
        <v>6135</v>
      </c>
      <c r="Y2996">
        <v>3579</v>
      </c>
      <c r="Z2996" t="s">
        <v>505</v>
      </c>
      <c r="AA2996" t="s">
        <v>4785</v>
      </c>
      <c r="AB2996">
        <v>13333</v>
      </c>
      <c r="AC2996" t="s">
        <v>146</v>
      </c>
      <c r="AD2996" t="s">
        <v>4690</v>
      </c>
      <c r="AE2996" t="s">
        <v>107</v>
      </c>
      <c r="AF2996" t="s">
        <v>107</v>
      </c>
      <c r="AJ2996" t="s">
        <v>58</v>
      </c>
      <c r="AK2996" t="s">
        <v>59</v>
      </c>
      <c r="AL2996">
        <v>42682</v>
      </c>
      <c r="AN2996" t="b">
        <v>1</v>
      </c>
      <c r="AQ2996" t="s">
        <v>60</v>
      </c>
      <c r="AR2996" t="s">
        <v>150</v>
      </c>
      <c r="BB2996" s="7" t="s">
        <v>23542</v>
      </c>
      <c r="BC2996" s="7" t="s">
        <v>23543</v>
      </c>
      <c r="BE2996" s="7">
        <v>98613</v>
      </c>
      <c r="BO2996" t="s">
        <v>23545</v>
      </c>
      <c r="BP2996">
        <v>18068</v>
      </c>
      <c r="BQ2996">
        <v>4189</v>
      </c>
      <c r="BR2996">
        <v>4801</v>
      </c>
      <c r="BU2996" t="s">
        <v>23546</v>
      </c>
      <c r="BV2996" t="s">
        <v>4695</v>
      </c>
      <c r="BX2996">
        <v>43597.976631944446</v>
      </c>
    </row>
    <row r="2997" spans="1:76" x14ac:dyDescent="0.25">
      <c r="A2997" t="s">
        <v>23547</v>
      </c>
      <c r="B2997" t="s">
        <v>2179</v>
      </c>
      <c r="C2997" t="s">
        <v>46</v>
      </c>
      <c r="D2997">
        <v>42136</v>
      </c>
      <c r="H2997" t="s">
        <v>47</v>
      </c>
      <c r="I2997">
        <v>42136</v>
      </c>
      <c r="J2997">
        <v>2016</v>
      </c>
      <c r="K2997" t="s">
        <v>85</v>
      </c>
      <c r="L2997" t="s">
        <v>2180</v>
      </c>
      <c r="N2997" t="s">
        <v>2181</v>
      </c>
      <c r="O2997" t="s">
        <v>117</v>
      </c>
      <c r="P2997" t="s">
        <v>115</v>
      </c>
      <c r="R2997">
        <v>98373</v>
      </c>
      <c r="S2997" t="s">
        <v>2182</v>
      </c>
      <c r="T2997" t="s">
        <v>23548</v>
      </c>
      <c r="V2997" t="s">
        <v>54</v>
      </c>
      <c r="W2997">
        <v>13</v>
      </c>
      <c r="X2997" t="s">
        <v>386</v>
      </c>
      <c r="Y2997">
        <v>4827</v>
      </c>
      <c r="Z2997" t="s">
        <v>115</v>
      </c>
      <c r="AA2997" t="s">
        <v>57</v>
      </c>
      <c r="AC2997" t="s">
        <v>146</v>
      </c>
      <c r="AD2997" t="s">
        <v>4690</v>
      </c>
      <c r="AE2997" t="s">
        <v>107</v>
      </c>
      <c r="AF2997" t="s">
        <v>107</v>
      </c>
      <c r="AJ2997" t="s">
        <v>58</v>
      </c>
      <c r="AK2997" t="s">
        <v>59</v>
      </c>
      <c r="AL2997">
        <v>42682</v>
      </c>
      <c r="AN2997" t="b">
        <v>1</v>
      </c>
      <c r="AQ2997" t="s">
        <v>60</v>
      </c>
      <c r="AR2997" t="s">
        <v>61</v>
      </c>
      <c r="AS2997" t="s">
        <v>62</v>
      </c>
      <c r="BB2997" s="7" t="s">
        <v>2181</v>
      </c>
      <c r="BC2997" s="7" t="s">
        <v>117</v>
      </c>
      <c r="BE2997" s="7">
        <v>98373</v>
      </c>
      <c r="BG2997" s="7">
        <v>126748.46</v>
      </c>
      <c r="BH2997" s="7">
        <v>6189.87</v>
      </c>
      <c r="BI2997">
        <v>131440.81</v>
      </c>
      <c r="BJ2997">
        <v>0</v>
      </c>
      <c r="BK2997">
        <v>0</v>
      </c>
      <c r="BL2997">
        <v>0</v>
      </c>
      <c r="BM2997">
        <v>0</v>
      </c>
      <c r="BN2997">
        <v>3934.88</v>
      </c>
      <c r="BO2997" t="s">
        <v>23549</v>
      </c>
      <c r="BP2997">
        <v>18534</v>
      </c>
      <c r="BQ2997">
        <v>1822</v>
      </c>
      <c r="BR2997">
        <v>4794</v>
      </c>
      <c r="BS2997">
        <v>6132</v>
      </c>
      <c r="BT2997">
        <v>25</v>
      </c>
      <c r="BU2997" t="s">
        <v>23550</v>
      </c>
      <c r="BV2997" t="s">
        <v>4695</v>
      </c>
      <c r="BX2997">
        <v>44149.075729166667</v>
      </c>
    </row>
    <row r="2998" spans="1:76" x14ac:dyDescent="0.25">
      <c r="A2998" t="s">
        <v>23551</v>
      </c>
      <c r="B2998" t="s">
        <v>23552</v>
      </c>
      <c r="C2998" t="s">
        <v>46</v>
      </c>
      <c r="D2998">
        <v>42460</v>
      </c>
      <c r="H2998" t="s">
        <v>47</v>
      </c>
      <c r="I2998">
        <v>42460</v>
      </c>
      <c r="J2998">
        <v>2016</v>
      </c>
      <c r="K2998" t="s">
        <v>85</v>
      </c>
      <c r="L2998" t="s">
        <v>23553</v>
      </c>
      <c r="N2998" t="s">
        <v>23554</v>
      </c>
      <c r="O2998" t="s">
        <v>251</v>
      </c>
      <c r="P2998" t="s">
        <v>252</v>
      </c>
      <c r="R2998">
        <v>98802</v>
      </c>
      <c r="T2998" t="s">
        <v>23555</v>
      </c>
      <c r="V2998" t="s">
        <v>4807</v>
      </c>
      <c r="W2998">
        <v>23</v>
      </c>
      <c r="X2998" t="s">
        <v>7405</v>
      </c>
      <c r="Y2998">
        <v>3235</v>
      </c>
      <c r="Z2998" t="s">
        <v>252</v>
      </c>
      <c r="AA2998" t="s">
        <v>4785</v>
      </c>
      <c r="AB2998">
        <v>18850</v>
      </c>
      <c r="AC2998" t="s">
        <v>146</v>
      </c>
      <c r="AD2998" t="s">
        <v>4690</v>
      </c>
      <c r="AE2998" t="s">
        <v>107</v>
      </c>
      <c r="AF2998" t="s">
        <v>107</v>
      </c>
      <c r="AJ2998" t="s">
        <v>58</v>
      </c>
      <c r="AK2998" t="s">
        <v>59</v>
      </c>
      <c r="AL2998">
        <v>42682</v>
      </c>
      <c r="AN2998" t="b">
        <v>1</v>
      </c>
      <c r="AQ2998" t="s">
        <v>60</v>
      </c>
      <c r="AR2998" t="s">
        <v>61</v>
      </c>
      <c r="BB2998" s="7" t="s">
        <v>23554</v>
      </c>
      <c r="BC2998" s="7" t="s">
        <v>251</v>
      </c>
      <c r="BE2998" s="7">
        <v>98802</v>
      </c>
      <c r="BG2998" s="7">
        <v>20838.810000000001</v>
      </c>
      <c r="BH2998" s="7">
        <v>2421.4299999999998</v>
      </c>
      <c r="BI2998">
        <v>18893.18</v>
      </c>
      <c r="BJ2998">
        <v>0</v>
      </c>
      <c r="BK2998">
        <v>0</v>
      </c>
      <c r="BL2998">
        <v>0</v>
      </c>
      <c r="BM2998">
        <v>3988.4</v>
      </c>
      <c r="BN2998">
        <v>0</v>
      </c>
      <c r="BO2998" t="s">
        <v>23556</v>
      </c>
      <c r="BP2998">
        <v>19082</v>
      </c>
      <c r="BQ2998">
        <v>4178</v>
      </c>
      <c r="BR2998">
        <v>4787</v>
      </c>
      <c r="BS2998">
        <v>6157</v>
      </c>
      <c r="BU2998" t="s">
        <v>23557</v>
      </c>
      <c r="BV2998" t="s">
        <v>4695</v>
      </c>
      <c r="BX2998">
        <v>44149.076516203706</v>
      </c>
    </row>
    <row r="2999" spans="1:76" x14ac:dyDescent="0.25">
      <c r="A2999" t="s">
        <v>23558</v>
      </c>
      <c r="B2999" t="s">
        <v>1986</v>
      </c>
      <c r="C2999" t="s">
        <v>46</v>
      </c>
      <c r="D2999">
        <v>42370</v>
      </c>
      <c r="H2999" t="s">
        <v>289</v>
      </c>
      <c r="I2999">
        <v>42370</v>
      </c>
      <c r="J2999">
        <v>2016</v>
      </c>
      <c r="K2999" t="s">
        <v>85</v>
      </c>
      <c r="L2999" t="s">
        <v>23559</v>
      </c>
      <c r="N2999" t="s">
        <v>1987</v>
      </c>
      <c r="O2999" t="s">
        <v>162</v>
      </c>
      <c r="P2999" t="s">
        <v>68</v>
      </c>
      <c r="R2999">
        <v>980127900</v>
      </c>
      <c r="T2999" t="s">
        <v>22887</v>
      </c>
      <c r="V2999" t="s">
        <v>54</v>
      </c>
      <c r="W2999">
        <v>13</v>
      </c>
      <c r="X2999" t="s">
        <v>164</v>
      </c>
      <c r="Y2999">
        <v>4779</v>
      </c>
      <c r="Z2999" t="s">
        <v>68</v>
      </c>
      <c r="AA2999" t="s">
        <v>57</v>
      </c>
      <c r="AC2999" t="s">
        <v>146</v>
      </c>
      <c r="AD2999" t="s">
        <v>4690</v>
      </c>
      <c r="AE2999" t="s">
        <v>107</v>
      </c>
      <c r="AF2999" t="s">
        <v>107</v>
      </c>
      <c r="AJ2999" t="s">
        <v>58</v>
      </c>
      <c r="AK2999" t="s">
        <v>59</v>
      </c>
      <c r="AL2999">
        <v>42682</v>
      </c>
      <c r="AN2999" t="b">
        <v>1</v>
      </c>
      <c r="AQ2999" t="s">
        <v>177</v>
      </c>
      <c r="BB2999" s="7" t="s">
        <v>1987</v>
      </c>
      <c r="BC2999" s="7" t="s">
        <v>162</v>
      </c>
      <c r="BE2999" s="7">
        <v>980127900</v>
      </c>
      <c r="BG2999" s="7">
        <v>136</v>
      </c>
      <c r="BH2999" s="7">
        <v>0</v>
      </c>
      <c r="BI2999">
        <v>1192.26</v>
      </c>
      <c r="BJ2999">
        <v>0</v>
      </c>
      <c r="BK2999">
        <v>0</v>
      </c>
      <c r="BL2999">
        <v>0</v>
      </c>
      <c r="BO2999" t="s">
        <v>23560</v>
      </c>
      <c r="BP2999">
        <v>19742</v>
      </c>
      <c r="BQ2999">
        <v>26954</v>
      </c>
      <c r="BR2999">
        <v>4780</v>
      </c>
      <c r="BS2999">
        <v>6190</v>
      </c>
      <c r="BT2999">
        <v>1</v>
      </c>
      <c r="BU2999" t="s">
        <v>23561</v>
      </c>
      <c r="BV2999" t="s">
        <v>4695</v>
      </c>
      <c r="BX2999">
        <v>44149.077662037038</v>
      </c>
    </row>
    <row r="3000" spans="1:76" x14ac:dyDescent="0.25">
      <c r="A3000" t="s">
        <v>23562</v>
      </c>
      <c r="B3000" t="s">
        <v>2789</v>
      </c>
      <c r="C3000" t="s">
        <v>46</v>
      </c>
      <c r="D3000">
        <v>42467</v>
      </c>
      <c r="H3000" t="s">
        <v>47</v>
      </c>
      <c r="I3000">
        <v>42467</v>
      </c>
      <c r="J3000">
        <v>2016</v>
      </c>
      <c r="K3000" t="s">
        <v>85</v>
      </c>
      <c r="L3000" t="s">
        <v>2790</v>
      </c>
      <c r="N3000" t="s">
        <v>2791</v>
      </c>
      <c r="O3000" t="s">
        <v>429</v>
      </c>
      <c r="P3000" t="s">
        <v>68</v>
      </c>
      <c r="R3000">
        <v>98074</v>
      </c>
      <c r="S3000" t="s">
        <v>2792</v>
      </c>
      <c r="T3000" t="s">
        <v>23563</v>
      </c>
      <c r="V3000" t="s">
        <v>54</v>
      </c>
      <c r="W3000">
        <v>13</v>
      </c>
      <c r="X3000" t="s">
        <v>607</v>
      </c>
      <c r="Y3000">
        <v>4868</v>
      </c>
      <c r="Z3000" t="s">
        <v>68</v>
      </c>
      <c r="AA3000" t="s">
        <v>57</v>
      </c>
      <c r="AC3000" t="s">
        <v>146</v>
      </c>
      <c r="AD3000" t="s">
        <v>4690</v>
      </c>
      <c r="AE3000" t="s">
        <v>107</v>
      </c>
      <c r="AF3000" t="s">
        <v>107</v>
      </c>
      <c r="AJ3000" t="s">
        <v>58</v>
      </c>
      <c r="AK3000" t="s">
        <v>59</v>
      </c>
      <c r="AL3000">
        <v>42682</v>
      </c>
      <c r="AN3000" t="b">
        <v>1</v>
      </c>
      <c r="AQ3000" t="s">
        <v>60</v>
      </c>
      <c r="AR3000" t="s">
        <v>99</v>
      </c>
      <c r="AS3000" t="s">
        <v>4734</v>
      </c>
      <c r="BB3000" s="7" t="s">
        <v>2791</v>
      </c>
      <c r="BC3000" s="7" t="s">
        <v>429</v>
      </c>
      <c r="BE3000" s="7">
        <v>98074</v>
      </c>
      <c r="BG3000" s="7">
        <v>69360.59</v>
      </c>
      <c r="BH3000" s="7">
        <v>0</v>
      </c>
      <c r="BI3000">
        <v>67670.240000000005</v>
      </c>
      <c r="BJ3000">
        <v>2500</v>
      </c>
      <c r="BK3000">
        <v>0</v>
      </c>
      <c r="BL3000">
        <v>0</v>
      </c>
      <c r="BM3000">
        <v>0</v>
      </c>
      <c r="BN3000">
        <v>171.32</v>
      </c>
      <c r="BO3000" t="s">
        <v>23564</v>
      </c>
      <c r="BP3000">
        <v>19917</v>
      </c>
      <c r="BQ3000">
        <v>4171</v>
      </c>
      <c r="BR3000">
        <v>4776</v>
      </c>
      <c r="BS3000">
        <v>6211</v>
      </c>
      <c r="BT3000">
        <v>45</v>
      </c>
      <c r="BU3000" t="s">
        <v>23565</v>
      </c>
      <c r="BV3000" t="s">
        <v>4695</v>
      </c>
      <c r="BX3000">
        <v>44149.078252314815</v>
      </c>
    </row>
    <row r="3001" spans="1:76" x14ac:dyDescent="0.25">
      <c r="A3001" t="s">
        <v>23566</v>
      </c>
      <c r="B3001" t="s">
        <v>22747</v>
      </c>
      <c r="C3001" t="s">
        <v>46</v>
      </c>
      <c r="D3001">
        <v>42523</v>
      </c>
      <c r="I3001">
        <v>42523</v>
      </c>
      <c r="J3001">
        <v>2016</v>
      </c>
      <c r="K3001" t="s">
        <v>85</v>
      </c>
      <c r="L3001" t="s">
        <v>22748</v>
      </c>
      <c r="N3001" t="s">
        <v>23567</v>
      </c>
      <c r="O3001" t="s">
        <v>3857</v>
      </c>
      <c r="P3001" t="s">
        <v>930</v>
      </c>
      <c r="R3001">
        <v>99344</v>
      </c>
      <c r="S3001" t="s">
        <v>23568</v>
      </c>
      <c r="T3001" t="s">
        <v>23569</v>
      </c>
      <c r="V3001" t="s">
        <v>6576</v>
      </c>
      <c r="W3001">
        <v>27</v>
      </c>
      <c r="X3001" t="s">
        <v>7097</v>
      </c>
      <c r="Y3001">
        <v>3002</v>
      </c>
      <c r="Z3001" t="s">
        <v>930</v>
      </c>
      <c r="AA3001" t="s">
        <v>4785</v>
      </c>
      <c r="AB3001">
        <v>6201</v>
      </c>
      <c r="AC3001" t="s">
        <v>146</v>
      </c>
      <c r="AD3001" t="s">
        <v>4690</v>
      </c>
      <c r="AE3001" t="s">
        <v>107</v>
      </c>
      <c r="AF3001" t="s">
        <v>107</v>
      </c>
      <c r="AJ3001" t="s">
        <v>58</v>
      </c>
      <c r="AK3001" t="s">
        <v>59</v>
      </c>
      <c r="AL3001">
        <v>42682</v>
      </c>
      <c r="AN3001" t="b">
        <v>1</v>
      </c>
      <c r="AQ3001" t="s">
        <v>73</v>
      </c>
      <c r="AR3001" t="s">
        <v>150</v>
      </c>
      <c r="BB3001" s="7" t="s">
        <v>23567</v>
      </c>
      <c r="BC3001" s="7" t="s">
        <v>3857</v>
      </c>
      <c r="BE3001" s="7">
        <v>99344</v>
      </c>
      <c r="BO3001" t="s">
        <v>23570</v>
      </c>
      <c r="BP3001">
        <v>20525</v>
      </c>
      <c r="BQ3001">
        <v>670</v>
      </c>
      <c r="BR3001">
        <v>4765</v>
      </c>
      <c r="BU3001" t="s">
        <v>23571</v>
      </c>
      <c r="BV3001" t="s">
        <v>4695</v>
      </c>
      <c r="BX3001">
        <v>43597.976388888892</v>
      </c>
    </row>
    <row r="3002" spans="1:76" x14ac:dyDescent="0.25">
      <c r="A3002" t="s">
        <v>23730</v>
      </c>
      <c r="B3002" t="s">
        <v>3664</v>
      </c>
      <c r="C3002" t="s">
        <v>46</v>
      </c>
      <c r="J3002">
        <v>2016</v>
      </c>
      <c r="L3002" t="s">
        <v>23072</v>
      </c>
      <c r="T3002" t="s">
        <v>23731</v>
      </c>
      <c r="V3002" t="s">
        <v>1251</v>
      </c>
      <c r="W3002">
        <v>3</v>
      </c>
      <c r="X3002" t="s">
        <v>4770</v>
      </c>
      <c r="Y3002">
        <v>1000</v>
      </c>
      <c r="AA3002" t="s">
        <v>71</v>
      </c>
      <c r="AC3002" t="s">
        <v>146</v>
      </c>
      <c r="AD3002" t="s">
        <v>4690</v>
      </c>
      <c r="AF3002" t="s">
        <v>107</v>
      </c>
      <c r="AJ3002" t="s">
        <v>58</v>
      </c>
      <c r="AK3002" t="s">
        <v>59</v>
      </c>
      <c r="AN3002" t="b">
        <v>1</v>
      </c>
      <c r="AQ3002" t="s">
        <v>177</v>
      </c>
      <c r="BO3002" t="s">
        <v>23732</v>
      </c>
      <c r="BQ3002">
        <v>24892</v>
      </c>
      <c r="BR3002">
        <v>4928</v>
      </c>
      <c r="BX3002">
        <v>43597.977430555555</v>
      </c>
    </row>
    <row r="3003" spans="1:76" x14ac:dyDescent="0.25">
      <c r="A3003" t="s">
        <v>23884</v>
      </c>
      <c r="B3003" t="s">
        <v>22240</v>
      </c>
      <c r="C3003" t="s">
        <v>46</v>
      </c>
      <c r="D3003">
        <v>42183</v>
      </c>
      <c r="H3003" t="s">
        <v>47</v>
      </c>
      <c r="I3003">
        <v>42183</v>
      </c>
      <c r="J3003">
        <v>2016</v>
      </c>
      <c r="K3003" t="s">
        <v>85</v>
      </c>
      <c r="L3003" t="s">
        <v>23885</v>
      </c>
      <c r="N3003" t="s">
        <v>2032</v>
      </c>
      <c r="O3003" t="s">
        <v>1481</v>
      </c>
      <c r="P3003" t="s">
        <v>632</v>
      </c>
      <c r="R3003">
        <v>982779998</v>
      </c>
      <c r="S3003" t="s">
        <v>23886</v>
      </c>
      <c r="T3003" t="s">
        <v>23887</v>
      </c>
      <c r="V3003" t="s">
        <v>4807</v>
      </c>
      <c r="W3003">
        <v>23</v>
      </c>
      <c r="X3003" t="s">
        <v>4808</v>
      </c>
      <c r="Y3003">
        <v>3424</v>
      </c>
      <c r="Z3003" t="s">
        <v>632</v>
      </c>
      <c r="AA3003" t="s">
        <v>4785</v>
      </c>
      <c r="AB3003">
        <v>50867</v>
      </c>
      <c r="AC3003" t="s">
        <v>146</v>
      </c>
      <c r="AD3003" t="s">
        <v>4690</v>
      </c>
      <c r="AE3003" t="s">
        <v>107</v>
      </c>
      <c r="AF3003" t="s">
        <v>107</v>
      </c>
      <c r="AJ3003" t="s">
        <v>58</v>
      </c>
      <c r="AK3003" t="s">
        <v>59</v>
      </c>
      <c r="AL3003">
        <v>42682</v>
      </c>
      <c r="AN3003" t="b">
        <v>1</v>
      </c>
      <c r="AQ3003" t="s">
        <v>60</v>
      </c>
      <c r="AR3003" t="s">
        <v>61</v>
      </c>
      <c r="BB3003" s="7" t="s">
        <v>2032</v>
      </c>
      <c r="BC3003" s="7" t="s">
        <v>1481</v>
      </c>
      <c r="BE3003" s="7">
        <v>982779998</v>
      </c>
      <c r="BG3003" s="7">
        <v>22112.98</v>
      </c>
      <c r="BH3003" s="7">
        <v>1.43</v>
      </c>
      <c r="BI3003">
        <v>20708.62</v>
      </c>
      <c r="BJ3003">
        <v>0</v>
      </c>
      <c r="BK3003">
        <v>0</v>
      </c>
      <c r="BL3003">
        <v>367.97</v>
      </c>
      <c r="BO3003" t="s">
        <v>23888</v>
      </c>
      <c r="BP3003">
        <v>9705</v>
      </c>
      <c r="BQ3003">
        <v>4276</v>
      </c>
      <c r="BR3003">
        <v>4912</v>
      </c>
      <c r="BS3003">
        <v>5675</v>
      </c>
      <c r="BU3003" t="s">
        <v>22246</v>
      </c>
      <c r="BV3003" t="s">
        <v>4695</v>
      </c>
      <c r="BX3003">
        <v>44149.058391203704</v>
      </c>
    </row>
    <row r="3004" spans="1:76" x14ac:dyDescent="0.25">
      <c r="A3004" t="s">
        <v>23889</v>
      </c>
      <c r="B3004" t="s">
        <v>23890</v>
      </c>
      <c r="C3004" t="s">
        <v>46</v>
      </c>
      <c r="D3004">
        <v>42515</v>
      </c>
      <c r="I3004">
        <v>42515</v>
      </c>
      <c r="J3004">
        <v>2016</v>
      </c>
      <c r="K3004" t="s">
        <v>85</v>
      </c>
      <c r="L3004" t="s">
        <v>23891</v>
      </c>
      <c r="N3004" t="s">
        <v>23892</v>
      </c>
      <c r="O3004" t="s">
        <v>21731</v>
      </c>
      <c r="P3004" t="s">
        <v>1127</v>
      </c>
      <c r="R3004">
        <v>991520067</v>
      </c>
      <c r="T3004" t="s">
        <v>23893</v>
      </c>
      <c r="V3004" t="s">
        <v>4807</v>
      </c>
      <c r="W3004">
        <v>23</v>
      </c>
      <c r="X3004" t="s">
        <v>7527</v>
      </c>
      <c r="Y3004">
        <v>3865</v>
      </c>
      <c r="Z3004" t="s">
        <v>1127</v>
      </c>
      <c r="AA3004" t="s">
        <v>4785</v>
      </c>
      <c r="AB3004">
        <v>8437</v>
      </c>
      <c r="AC3004" t="s">
        <v>146</v>
      </c>
      <c r="AD3004" t="s">
        <v>4690</v>
      </c>
      <c r="AE3004" t="s">
        <v>107</v>
      </c>
      <c r="AF3004" t="s">
        <v>107</v>
      </c>
      <c r="AJ3004" t="s">
        <v>58</v>
      </c>
      <c r="AK3004" t="s">
        <v>59</v>
      </c>
      <c r="AL3004">
        <v>42682</v>
      </c>
      <c r="AN3004" t="b">
        <v>1</v>
      </c>
      <c r="AQ3004" t="s">
        <v>60</v>
      </c>
      <c r="AR3004" t="s">
        <v>61</v>
      </c>
      <c r="BB3004" s="7" t="s">
        <v>23892</v>
      </c>
      <c r="BC3004" s="7" t="s">
        <v>21731</v>
      </c>
      <c r="BE3004" s="7">
        <v>991520067</v>
      </c>
      <c r="BO3004" t="s">
        <v>23894</v>
      </c>
      <c r="BP3004">
        <v>10399</v>
      </c>
      <c r="BQ3004">
        <v>4267</v>
      </c>
      <c r="BR3004">
        <v>4901</v>
      </c>
      <c r="BU3004" t="s">
        <v>23895</v>
      </c>
      <c r="BV3004" t="s">
        <v>4695</v>
      </c>
      <c r="BX3004">
        <v>43597.977280092593</v>
      </c>
    </row>
    <row r="3005" spans="1:76" x14ac:dyDescent="0.25">
      <c r="A3005" t="s">
        <v>23896</v>
      </c>
      <c r="B3005" t="s">
        <v>915</v>
      </c>
      <c r="C3005" t="s">
        <v>46</v>
      </c>
      <c r="D3005">
        <v>42006</v>
      </c>
      <c r="H3005" t="s">
        <v>47</v>
      </c>
      <c r="I3005">
        <v>42006</v>
      </c>
      <c r="J3005">
        <v>2016</v>
      </c>
      <c r="K3005" t="s">
        <v>85</v>
      </c>
      <c r="L3005" t="s">
        <v>23279</v>
      </c>
      <c r="N3005" t="s">
        <v>916</v>
      </c>
      <c r="O3005" t="s">
        <v>366</v>
      </c>
      <c r="P3005" t="s">
        <v>96</v>
      </c>
      <c r="R3005">
        <v>99338</v>
      </c>
      <c r="S3005" t="s">
        <v>917</v>
      </c>
      <c r="T3005" t="s">
        <v>22340</v>
      </c>
      <c r="V3005" t="s">
        <v>54</v>
      </c>
      <c r="W3005">
        <v>13</v>
      </c>
      <c r="X3005" t="s">
        <v>98</v>
      </c>
      <c r="Y3005">
        <v>4793</v>
      </c>
      <c r="Z3005" t="s">
        <v>96</v>
      </c>
      <c r="AA3005" t="s">
        <v>57</v>
      </c>
      <c r="AC3005" t="s">
        <v>146</v>
      </c>
      <c r="AD3005" t="s">
        <v>4690</v>
      </c>
      <c r="AE3005" t="s">
        <v>107</v>
      </c>
      <c r="AF3005" t="s">
        <v>107</v>
      </c>
      <c r="AJ3005" t="s">
        <v>58</v>
      </c>
      <c r="AK3005" t="s">
        <v>59</v>
      </c>
      <c r="AL3005">
        <v>42682</v>
      </c>
      <c r="AN3005" t="b">
        <v>1</v>
      </c>
      <c r="AQ3005" t="s">
        <v>60</v>
      </c>
      <c r="AR3005" t="s">
        <v>61</v>
      </c>
      <c r="AS3005" t="s">
        <v>62</v>
      </c>
      <c r="BB3005" s="7" t="s">
        <v>916</v>
      </c>
      <c r="BC3005" s="7" t="s">
        <v>366</v>
      </c>
      <c r="BE3005" s="7">
        <v>99338</v>
      </c>
      <c r="BG3005" s="7">
        <v>33072.42</v>
      </c>
      <c r="BH3005" s="7">
        <v>10000.469999999999</v>
      </c>
      <c r="BI3005">
        <v>25978.71</v>
      </c>
      <c r="BJ3005">
        <v>0</v>
      </c>
      <c r="BK3005">
        <v>0</v>
      </c>
      <c r="BL3005">
        <v>0</v>
      </c>
      <c r="BO3005" t="s">
        <v>23897</v>
      </c>
      <c r="BP3005">
        <v>10578</v>
      </c>
      <c r="BQ3005">
        <v>356</v>
      </c>
      <c r="BR3005">
        <v>4898</v>
      </c>
      <c r="BS3005">
        <v>5721</v>
      </c>
      <c r="BT3005">
        <v>8</v>
      </c>
      <c r="BU3005" t="s">
        <v>22343</v>
      </c>
      <c r="BV3005" t="s">
        <v>4695</v>
      </c>
      <c r="BX3005">
        <v>44149.060810185183</v>
      </c>
    </row>
    <row r="3006" spans="1:76" x14ac:dyDescent="0.25">
      <c r="A3006" t="s">
        <v>23898</v>
      </c>
      <c r="B3006" t="s">
        <v>867</v>
      </c>
      <c r="C3006" t="s">
        <v>46</v>
      </c>
      <c r="D3006">
        <v>42271</v>
      </c>
      <c r="H3006" t="s">
        <v>47</v>
      </c>
      <c r="I3006">
        <v>42271</v>
      </c>
      <c r="J3006">
        <v>2016</v>
      </c>
      <c r="K3006" t="s">
        <v>85</v>
      </c>
      <c r="L3006" t="s">
        <v>23899</v>
      </c>
      <c r="N3006" t="s">
        <v>1718</v>
      </c>
      <c r="O3006" t="s">
        <v>1719</v>
      </c>
      <c r="P3006" t="s">
        <v>56</v>
      </c>
      <c r="R3006">
        <v>98859</v>
      </c>
      <c r="T3006" t="s">
        <v>23900</v>
      </c>
      <c r="V3006" t="s">
        <v>54</v>
      </c>
      <c r="W3006">
        <v>13</v>
      </c>
      <c r="X3006" t="s">
        <v>55</v>
      </c>
      <c r="Y3006">
        <v>4791</v>
      </c>
      <c r="Z3006" t="s">
        <v>56</v>
      </c>
      <c r="AA3006" t="s">
        <v>57</v>
      </c>
      <c r="AC3006" t="s">
        <v>146</v>
      </c>
      <c r="AD3006" t="s">
        <v>4690</v>
      </c>
      <c r="AE3006" t="s">
        <v>107</v>
      </c>
      <c r="AF3006" t="s">
        <v>107</v>
      </c>
      <c r="AJ3006" t="s">
        <v>58</v>
      </c>
      <c r="AK3006" t="s">
        <v>59</v>
      </c>
      <c r="AL3006">
        <v>42682</v>
      </c>
      <c r="AN3006" t="b">
        <v>1</v>
      </c>
      <c r="AQ3006" t="s">
        <v>60</v>
      </c>
      <c r="AR3006" t="s">
        <v>61</v>
      </c>
      <c r="AS3006" t="s">
        <v>62</v>
      </c>
      <c r="BB3006" s="7" t="s">
        <v>1718</v>
      </c>
      <c r="BC3006" s="7" t="s">
        <v>1719</v>
      </c>
      <c r="BE3006" s="7">
        <v>98859</v>
      </c>
      <c r="BG3006" s="7">
        <v>119171.8</v>
      </c>
      <c r="BH3006" s="7">
        <v>807.13</v>
      </c>
      <c r="BI3006">
        <v>107601.54</v>
      </c>
      <c r="BJ3006">
        <v>0</v>
      </c>
      <c r="BK3006">
        <v>0</v>
      </c>
      <c r="BL3006">
        <v>0</v>
      </c>
      <c r="BM3006">
        <v>143.4</v>
      </c>
      <c r="BN3006">
        <v>0</v>
      </c>
      <c r="BO3006" t="s">
        <v>23901</v>
      </c>
      <c r="BP3006">
        <v>10705</v>
      </c>
      <c r="BQ3006">
        <v>787</v>
      </c>
      <c r="BR3006">
        <v>4895</v>
      </c>
      <c r="BS3006">
        <v>5730</v>
      </c>
      <c r="BT3006">
        <v>7</v>
      </c>
      <c r="BU3006" t="s">
        <v>21363</v>
      </c>
      <c r="BV3006" t="s">
        <v>4695</v>
      </c>
      <c r="BX3006">
        <v>44149.061342592591</v>
      </c>
    </row>
    <row r="3007" spans="1:76" x14ac:dyDescent="0.25">
      <c r="A3007" t="s">
        <v>23902</v>
      </c>
      <c r="B3007" t="s">
        <v>267</v>
      </c>
      <c r="C3007" t="s">
        <v>46</v>
      </c>
      <c r="D3007">
        <v>42129</v>
      </c>
      <c r="H3007" t="s">
        <v>47</v>
      </c>
      <c r="I3007">
        <v>42129</v>
      </c>
      <c r="J3007">
        <v>2016</v>
      </c>
      <c r="K3007" t="s">
        <v>85</v>
      </c>
      <c r="L3007" t="s">
        <v>23903</v>
      </c>
      <c r="N3007" t="s">
        <v>1307</v>
      </c>
      <c r="O3007" t="s">
        <v>1308</v>
      </c>
      <c r="P3007" t="s">
        <v>56</v>
      </c>
      <c r="R3007">
        <v>99101</v>
      </c>
      <c r="T3007" t="s">
        <v>23904</v>
      </c>
      <c r="V3007" t="s">
        <v>54</v>
      </c>
      <c r="W3007">
        <v>13</v>
      </c>
      <c r="X3007" t="s">
        <v>55</v>
      </c>
      <c r="Y3007">
        <v>4791</v>
      </c>
      <c r="Z3007" t="s">
        <v>56</v>
      </c>
      <c r="AA3007" t="s">
        <v>57</v>
      </c>
      <c r="AC3007" t="s">
        <v>146</v>
      </c>
      <c r="AD3007" t="s">
        <v>4690</v>
      </c>
      <c r="AE3007" t="s">
        <v>107</v>
      </c>
      <c r="AF3007" t="s">
        <v>107</v>
      </c>
      <c r="AJ3007" t="s">
        <v>58</v>
      </c>
      <c r="AK3007" t="s">
        <v>59</v>
      </c>
      <c r="AL3007">
        <v>42682</v>
      </c>
      <c r="AN3007" t="b">
        <v>1</v>
      </c>
      <c r="AQ3007" t="s">
        <v>60</v>
      </c>
      <c r="AR3007" t="s">
        <v>150</v>
      </c>
      <c r="AS3007" t="s">
        <v>62</v>
      </c>
      <c r="BB3007" s="7" t="s">
        <v>1307</v>
      </c>
      <c r="BC3007" s="7" t="s">
        <v>1308</v>
      </c>
      <c r="BE3007" s="7">
        <v>99101</v>
      </c>
      <c r="BG3007" s="7">
        <v>109396.8</v>
      </c>
      <c r="BH3007" s="7">
        <v>1248</v>
      </c>
      <c r="BI3007">
        <v>105520.28</v>
      </c>
      <c r="BJ3007">
        <v>0</v>
      </c>
      <c r="BK3007">
        <v>0</v>
      </c>
      <c r="BL3007">
        <v>0</v>
      </c>
      <c r="BM3007">
        <v>143.4</v>
      </c>
      <c r="BN3007">
        <v>0</v>
      </c>
      <c r="BO3007" t="s">
        <v>23905</v>
      </c>
      <c r="BP3007">
        <v>17734</v>
      </c>
      <c r="BQ3007">
        <v>616</v>
      </c>
      <c r="BR3007">
        <v>4807</v>
      </c>
      <c r="BS3007">
        <v>6091</v>
      </c>
      <c r="BT3007">
        <v>7</v>
      </c>
      <c r="BU3007" t="s">
        <v>23906</v>
      </c>
      <c r="BV3007" t="s">
        <v>4695</v>
      </c>
      <c r="BX3007">
        <v>44149.074247685188</v>
      </c>
    </row>
    <row r="3008" spans="1:76" x14ac:dyDescent="0.25">
      <c r="A3008" t="s">
        <v>23907</v>
      </c>
      <c r="B3008" t="s">
        <v>23908</v>
      </c>
      <c r="C3008" t="s">
        <v>46</v>
      </c>
      <c r="D3008">
        <v>42516</v>
      </c>
      <c r="H3008" t="s">
        <v>47</v>
      </c>
      <c r="I3008">
        <v>42516</v>
      </c>
      <c r="J3008">
        <v>2016</v>
      </c>
      <c r="K3008" t="s">
        <v>85</v>
      </c>
      <c r="L3008" t="s">
        <v>23909</v>
      </c>
      <c r="N3008" t="s">
        <v>23910</v>
      </c>
      <c r="O3008" t="s">
        <v>241</v>
      </c>
      <c r="P3008" t="s">
        <v>241</v>
      </c>
      <c r="R3008">
        <v>98908</v>
      </c>
      <c r="S3008" t="s">
        <v>23911</v>
      </c>
      <c r="T3008" t="s">
        <v>23912</v>
      </c>
      <c r="V3008" t="s">
        <v>4807</v>
      </c>
      <c r="W3008">
        <v>23</v>
      </c>
      <c r="X3008" t="s">
        <v>8532</v>
      </c>
      <c r="Y3008">
        <v>4418</v>
      </c>
      <c r="Z3008" t="s">
        <v>241</v>
      </c>
      <c r="AA3008" t="s">
        <v>4785</v>
      </c>
      <c r="AB3008">
        <v>108821</v>
      </c>
      <c r="AC3008" t="s">
        <v>146</v>
      </c>
      <c r="AD3008" t="s">
        <v>4690</v>
      </c>
      <c r="AE3008" t="s">
        <v>107</v>
      </c>
      <c r="AF3008" t="s">
        <v>107</v>
      </c>
      <c r="AJ3008" t="s">
        <v>58</v>
      </c>
      <c r="AK3008" t="s">
        <v>59</v>
      </c>
      <c r="AL3008">
        <v>42682</v>
      </c>
      <c r="AN3008" t="b">
        <v>1</v>
      </c>
      <c r="AQ3008" t="s">
        <v>177</v>
      </c>
      <c r="BB3008" s="7" t="s">
        <v>23910</v>
      </c>
      <c r="BC3008" s="7" t="s">
        <v>241</v>
      </c>
      <c r="BE3008" s="7">
        <v>98908</v>
      </c>
      <c r="BG3008" s="7">
        <v>2863.32</v>
      </c>
      <c r="BH3008" s="7">
        <v>0</v>
      </c>
      <c r="BI3008">
        <v>2190.64</v>
      </c>
      <c r="BJ3008">
        <v>0</v>
      </c>
      <c r="BK3008">
        <v>0</v>
      </c>
      <c r="BL3008">
        <v>0</v>
      </c>
      <c r="BO3008" t="s">
        <v>23913</v>
      </c>
      <c r="BP3008">
        <v>18504</v>
      </c>
      <c r="BQ3008">
        <v>4184</v>
      </c>
      <c r="BR3008">
        <v>4795</v>
      </c>
      <c r="BS3008">
        <v>6133</v>
      </c>
      <c r="BU3008" t="s">
        <v>23914</v>
      </c>
      <c r="BV3008" t="s">
        <v>4695</v>
      </c>
      <c r="BX3008">
        <v>44149.075810185182</v>
      </c>
    </row>
    <row r="3009" spans="1:76" x14ac:dyDescent="0.25">
      <c r="A3009" t="s">
        <v>23915</v>
      </c>
      <c r="B3009" t="s">
        <v>2007</v>
      </c>
      <c r="C3009" t="s">
        <v>46</v>
      </c>
      <c r="D3009">
        <v>42257</v>
      </c>
      <c r="H3009" t="s">
        <v>47</v>
      </c>
      <c r="I3009">
        <v>42257</v>
      </c>
      <c r="J3009">
        <v>2016</v>
      </c>
      <c r="K3009" t="s">
        <v>77</v>
      </c>
      <c r="L3009" t="s">
        <v>23916</v>
      </c>
      <c r="N3009" t="s">
        <v>2008</v>
      </c>
      <c r="O3009" t="s">
        <v>225</v>
      </c>
      <c r="P3009" t="s">
        <v>226</v>
      </c>
      <c r="R3009">
        <v>98682</v>
      </c>
      <c r="S3009" t="s">
        <v>2009</v>
      </c>
      <c r="T3009" t="s">
        <v>21492</v>
      </c>
      <c r="V3009" t="s">
        <v>54</v>
      </c>
      <c r="W3009">
        <v>13</v>
      </c>
      <c r="X3009" t="s">
        <v>371</v>
      </c>
      <c r="Y3009">
        <v>4811</v>
      </c>
      <c r="Z3009" t="s">
        <v>226</v>
      </c>
      <c r="AA3009" t="s">
        <v>57</v>
      </c>
      <c r="AC3009" t="s">
        <v>146</v>
      </c>
      <c r="AD3009" t="s">
        <v>4690</v>
      </c>
      <c r="AE3009" t="s">
        <v>107</v>
      </c>
      <c r="AF3009" t="s">
        <v>107</v>
      </c>
      <c r="AJ3009" t="s">
        <v>58</v>
      </c>
      <c r="AK3009" t="s">
        <v>59</v>
      </c>
      <c r="AL3009">
        <v>42682</v>
      </c>
      <c r="AN3009" t="b">
        <v>1</v>
      </c>
      <c r="BB3009" s="7" t="s">
        <v>2008</v>
      </c>
      <c r="BC3009" s="7" t="s">
        <v>225</v>
      </c>
      <c r="BE3009" s="7">
        <v>98682</v>
      </c>
      <c r="BG3009" s="7">
        <v>48223.07</v>
      </c>
      <c r="BH3009" s="7">
        <v>4284.2700000000004</v>
      </c>
      <c r="BI3009">
        <v>52784.49</v>
      </c>
      <c r="BJ3009">
        <v>0</v>
      </c>
      <c r="BK3009">
        <v>0</v>
      </c>
      <c r="BL3009">
        <v>0</v>
      </c>
      <c r="BM3009">
        <v>0</v>
      </c>
      <c r="BN3009">
        <v>22501.09</v>
      </c>
      <c r="BO3009" t="s">
        <v>23917</v>
      </c>
      <c r="BP3009">
        <v>21427</v>
      </c>
      <c r="BQ3009">
        <v>26343</v>
      </c>
      <c r="BR3009">
        <v>4761</v>
      </c>
      <c r="BS3009">
        <v>6358</v>
      </c>
      <c r="BT3009">
        <v>17</v>
      </c>
      <c r="BU3009" t="s">
        <v>23918</v>
      </c>
      <c r="BV3009" t="s">
        <v>4695</v>
      </c>
      <c r="BX3009">
        <v>44149.085856481484</v>
      </c>
    </row>
    <row r="3010" spans="1:76" x14ac:dyDescent="0.25">
      <c r="A3010" t="s">
        <v>23919</v>
      </c>
      <c r="B3010" t="s">
        <v>23920</v>
      </c>
      <c r="C3010" t="s">
        <v>46</v>
      </c>
      <c r="D3010">
        <v>42444</v>
      </c>
      <c r="H3010" t="s">
        <v>47</v>
      </c>
      <c r="I3010">
        <v>42444</v>
      </c>
      <c r="J3010">
        <v>2016</v>
      </c>
      <c r="K3010" t="s">
        <v>85</v>
      </c>
      <c r="L3010" t="s">
        <v>23921</v>
      </c>
      <c r="N3010" t="s">
        <v>23922</v>
      </c>
      <c r="O3010" t="s">
        <v>225</v>
      </c>
      <c r="P3010" t="s">
        <v>226</v>
      </c>
      <c r="R3010">
        <v>98682</v>
      </c>
      <c r="S3010" t="s">
        <v>23923</v>
      </c>
      <c r="T3010" t="s">
        <v>23924</v>
      </c>
      <c r="V3010" t="s">
        <v>4783</v>
      </c>
      <c r="W3010">
        <v>25</v>
      </c>
      <c r="X3010" t="s">
        <v>6013</v>
      </c>
      <c r="Y3010">
        <v>3147</v>
      </c>
      <c r="Z3010" t="s">
        <v>226</v>
      </c>
      <c r="AA3010" t="s">
        <v>4785</v>
      </c>
      <c r="AB3010">
        <v>251145</v>
      </c>
      <c r="AC3010" t="s">
        <v>146</v>
      </c>
      <c r="AD3010" t="s">
        <v>4690</v>
      </c>
      <c r="AE3010" t="s">
        <v>107</v>
      </c>
      <c r="AF3010" t="s">
        <v>107</v>
      </c>
      <c r="AJ3010" t="s">
        <v>58</v>
      </c>
      <c r="AK3010" t="s">
        <v>59</v>
      </c>
      <c r="AL3010">
        <v>42682</v>
      </c>
      <c r="AN3010" t="b">
        <v>1</v>
      </c>
      <c r="AQ3010" t="s">
        <v>60</v>
      </c>
      <c r="AR3010" t="s">
        <v>61</v>
      </c>
      <c r="BB3010" s="7" t="s">
        <v>23922</v>
      </c>
      <c r="BC3010" s="7" t="s">
        <v>225</v>
      </c>
      <c r="BE3010" s="7">
        <v>98682</v>
      </c>
      <c r="BG3010" s="7">
        <v>67341.47</v>
      </c>
      <c r="BH3010" s="7">
        <v>0</v>
      </c>
      <c r="BI3010">
        <v>67341.47</v>
      </c>
      <c r="BJ3010">
        <v>0</v>
      </c>
      <c r="BK3010">
        <v>0</v>
      </c>
      <c r="BL3010">
        <v>0</v>
      </c>
      <c r="BM3010">
        <v>327291.25</v>
      </c>
      <c r="BN3010">
        <v>2617.7600000000002</v>
      </c>
      <c r="BO3010" t="s">
        <v>23925</v>
      </c>
      <c r="BP3010">
        <v>1640</v>
      </c>
      <c r="BQ3010">
        <v>4359</v>
      </c>
      <c r="BR3010">
        <v>5017</v>
      </c>
      <c r="BS3010">
        <v>5317</v>
      </c>
      <c r="BU3010" t="s">
        <v>23926</v>
      </c>
      <c r="BV3010" t="s">
        <v>4695</v>
      </c>
      <c r="BX3010">
        <v>44149.040995370371</v>
      </c>
    </row>
    <row r="3011" spans="1:76" x14ac:dyDescent="0.25">
      <c r="A3011" t="s">
        <v>23927</v>
      </c>
      <c r="B3011" t="s">
        <v>22659</v>
      </c>
      <c r="C3011" t="s">
        <v>46</v>
      </c>
      <c r="D3011">
        <v>42520</v>
      </c>
      <c r="I3011">
        <v>42520</v>
      </c>
      <c r="J3011">
        <v>2016</v>
      </c>
      <c r="K3011" t="s">
        <v>85</v>
      </c>
      <c r="L3011" t="s">
        <v>23928</v>
      </c>
      <c r="N3011" t="s">
        <v>23844</v>
      </c>
      <c r="O3011" t="s">
        <v>612</v>
      </c>
      <c r="P3011" t="s">
        <v>613</v>
      </c>
      <c r="R3011">
        <v>99166</v>
      </c>
      <c r="S3011" t="s">
        <v>23845</v>
      </c>
      <c r="T3011" t="s">
        <v>22662</v>
      </c>
      <c r="V3011" t="s">
        <v>5331</v>
      </c>
      <c r="W3011">
        <v>26</v>
      </c>
      <c r="X3011" t="s">
        <v>7356</v>
      </c>
      <c r="Y3011">
        <v>3290</v>
      </c>
      <c r="Z3011" t="s">
        <v>613</v>
      </c>
      <c r="AA3011" t="s">
        <v>4785</v>
      </c>
      <c r="AB3011">
        <v>4575</v>
      </c>
      <c r="AC3011" t="s">
        <v>146</v>
      </c>
      <c r="AD3011" t="s">
        <v>4690</v>
      </c>
      <c r="AE3011" t="s">
        <v>107</v>
      </c>
      <c r="AF3011" t="s">
        <v>107</v>
      </c>
      <c r="AJ3011" t="s">
        <v>58</v>
      </c>
      <c r="AK3011" t="s">
        <v>59</v>
      </c>
      <c r="AL3011">
        <v>42682</v>
      </c>
      <c r="AN3011" t="b">
        <v>1</v>
      </c>
      <c r="AQ3011" t="s">
        <v>73</v>
      </c>
      <c r="AR3011" t="s">
        <v>150</v>
      </c>
      <c r="BB3011" s="7" t="s">
        <v>23844</v>
      </c>
      <c r="BC3011" s="7" t="s">
        <v>612</v>
      </c>
      <c r="BE3011" s="7">
        <v>99166</v>
      </c>
      <c r="BO3011" t="s">
        <v>23929</v>
      </c>
      <c r="BP3011">
        <v>2322</v>
      </c>
      <c r="BQ3011">
        <v>873</v>
      </c>
      <c r="BR3011">
        <v>5011</v>
      </c>
      <c r="BU3011" t="s">
        <v>23847</v>
      </c>
      <c r="BV3011" t="s">
        <v>4695</v>
      </c>
      <c r="BX3011">
        <v>43597.97797453704</v>
      </c>
    </row>
    <row r="3012" spans="1:76" x14ac:dyDescent="0.25">
      <c r="A3012" t="s">
        <v>23930</v>
      </c>
      <c r="B3012" t="s">
        <v>2482</v>
      </c>
      <c r="C3012" t="s">
        <v>46</v>
      </c>
      <c r="D3012">
        <v>41303</v>
      </c>
      <c r="H3012" t="s">
        <v>47</v>
      </c>
      <c r="I3012">
        <v>41303</v>
      </c>
      <c r="J3012">
        <v>2016</v>
      </c>
      <c r="K3012" t="s">
        <v>85</v>
      </c>
      <c r="L3012" t="s">
        <v>2483</v>
      </c>
      <c r="N3012" t="s">
        <v>916</v>
      </c>
      <c r="O3012" t="s">
        <v>366</v>
      </c>
      <c r="P3012" t="s">
        <v>96</v>
      </c>
      <c r="R3012">
        <v>99338</v>
      </c>
      <c r="S3012" t="s">
        <v>917</v>
      </c>
      <c r="T3012" t="s">
        <v>22340</v>
      </c>
      <c r="V3012" t="s">
        <v>4807</v>
      </c>
      <c r="W3012">
        <v>23</v>
      </c>
      <c r="X3012" t="s">
        <v>7019</v>
      </c>
      <c r="Y3012">
        <v>4725</v>
      </c>
      <c r="Z3012" t="s">
        <v>96</v>
      </c>
      <c r="AA3012" t="s">
        <v>4785</v>
      </c>
      <c r="AB3012">
        <v>99593</v>
      </c>
      <c r="AC3012" t="s">
        <v>146</v>
      </c>
      <c r="AD3012" t="s">
        <v>4690</v>
      </c>
      <c r="AE3012" t="s">
        <v>107</v>
      </c>
      <c r="AF3012" t="s">
        <v>107</v>
      </c>
      <c r="AJ3012" t="s">
        <v>58</v>
      </c>
      <c r="AK3012" t="s">
        <v>59</v>
      </c>
      <c r="AL3012">
        <v>42682</v>
      </c>
      <c r="AN3012" t="b">
        <v>1</v>
      </c>
      <c r="AQ3012" t="s">
        <v>60</v>
      </c>
      <c r="AR3012" t="s">
        <v>150</v>
      </c>
      <c r="BB3012" s="7" t="s">
        <v>916</v>
      </c>
      <c r="BC3012" s="7" t="s">
        <v>366</v>
      </c>
      <c r="BE3012" s="7">
        <v>99338</v>
      </c>
      <c r="BG3012" s="7">
        <v>1430.86</v>
      </c>
      <c r="BH3012" s="7">
        <v>2222.29</v>
      </c>
      <c r="BI3012">
        <v>1773.4</v>
      </c>
      <c r="BJ3012">
        <v>0</v>
      </c>
      <c r="BK3012">
        <v>0</v>
      </c>
      <c r="BL3012">
        <v>0</v>
      </c>
      <c r="BO3012" t="s">
        <v>23931</v>
      </c>
      <c r="BP3012">
        <v>4825</v>
      </c>
      <c r="BQ3012">
        <v>30376</v>
      </c>
      <c r="BR3012">
        <v>4981</v>
      </c>
      <c r="BS3012">
        <v>5453</v>
      </c>
      <c r="BU3012" t="s">
        <v>22343</v>
      </c>
      <c r="BV3012" t="s">
        <v>4695</v>
      </c>
      <c r="BX3012">
        <v>44149.04755787037</v>
      </c>
    </row>
    <row r="3013" spans="1:76" x14ac:dyDescent="0.25">
      <c r="A3013" t="s">
        <v>23932</v>
      </c>
      <c r="B3013" t="s">
        <v>571</v>
      </c>
      <c r="C3013" t="s">
        <v>46</v>
      </c>
      <c r="D3013">
        <v>42183</v>
      </c>
      <c r="H3013" t="s">
        <v>47</v>
      </c>
      <c r="I3013">
        <v>42183</v>
      </c>
      <c r="J3013">
        <v>2016</v>
      </c>
      <c r="K3013" t="s">
        <v>85</v>
      </c>
      <c r="L3013" t="s">
        <v>23933</v>
      </c>
      <c r="N3013" t="s">
        <v>572</v>
      </c>
      <c r="O3013" t="s">
        <v>573</v>
      </c>
      <c r="P3013" t="s">
        <v>291</v>
      </c>
      <c r="R3013">
        <v>98837</v>
      </c>
      <c r="S3013" t="s">
        <v>2325</v>
      </c>
      <c r="T3013" t="s">
        <v>23934</v>
      </c>
      <c r="V3013" t="s">
        <v>54</v>
      </c>
      <c r="W3013">
        <v>13</v>
      </c>
      <c r="X3013" t="s">
        <v>574</v>
      </c>
      <c r="Y3013">
        <v>4803</v>
      </c>
      <c r="Z3013" t="s">
        <v>291</v>
      </c>
      <c r="AA3013" t="s">
        <v>57</v>
      </c>
      <c r="AC3013" t="s">
        <v>146</v>
      </c>
      <c r="AD3013" t="s">
        <v>4690</v>
      </c>
      <c r="AE3013" t="s">
        <v>107</v>
      </c>
      <c r="AF3013" t="s">
        <v>107</v>
      </c>
      <c r="AJ3013" t="s">
        <v>58</v>
      </c>
      <c r="AK3013" t="s">
        <v>59</v>
      </c>
      <c r="AL3013">
        <v>42682</v>
      </c>
      <c r="AN3013" t="b">
        <v>1</v>
      </c>
      <c r="AQ3013" t="s">
        <v>60</v>
      </c>
      <c r="AR3013" t="s">
        <v>150</v>
      </c>
      <c r="AS3013" t="s">
        <v>62</v>
      </c>
      <c r="BB3013" s="7" t="s">
        <v>572</v>
      </c>
      <c r="BC3013" s="7" t="s">
        <v>573</v>
      </c>
      <c r="BE3013" s="7">
        <v>98837</v>
      </c>
      <c r="BG3013" s="7">
        <v>81710.28</v>
      </c>
      <c r="BH3013" s="7">
        <v>1813.53</v>
      </c>
      <c r="BI3013">
        <v>81165.179999999993</v>
      </c>
      <c r="BJ3013">
        <v>0</v>
      </c>
      <c r="BK3013">
        <v>0</v>
      </c>
      <c r="BL3013">
        <v>0</v>
      </c>
      <c r="BO3013" t="s">
        <v>23935</v>
      </c>
      <c r="BP3013">
        <v>4925</v>
      </c>
      <c r="BQ3013">
        <v>11467</v>
      </c>
      <c r="BR3013">
        <v>4979</v>
      </c>
      <c r="BS3013">
        <v>5459</v>
      </c>
      <c r="BT3013">
        <v>13</v>
      </c>
      <c r="BU3013" t="s">
        <v>23707</v>
      </c>
      <c r="BV3013" t="s">
        <v>4695</v>
      </c>
      <c r="BX3013">
        <v>44149.047685185185</v>
      </c>
    </row>
    <row r="3014" spans="1:76" x14ac:dyDescent="0.25">
      <c r="A3014" t="s">
        <v>23936</v>
      </c>
      <c r="B3014" t="s">
        <v>1356</v>
      </c>
      <c r="C3014" t="s">
        <v>46</v>
      </c>
      <c r="D3014">
        <v>41978</v>
      </c>
      <c r="H3014" t="s">
        <v>47</v>
      </c>
      <c r="I3014">
        <v>41978</v>
      </c>
      <c r="J3014">
        <v>2016</v>
      </c>
      <c r="K3014" t="s">
        <v>85</v>
      </c>
      <c r="L3014" t="s">
        <v>23937</v>
      </c>
      <c r="N3014" t="s">
        <v>1357</v>
      </c>
      <c r="O3014" t="s">
        <v>1358</v>
      </c>
      <c r="P3014" t="s">
        <v>462</v>
      </c>
      <c r="R3014">
        <v>993501608</v>
      </c>
      <c r="S3014" t="s">
        <v>2502</v>
      </c>
      <c r="T3014" t="s">
        <v>23938</v>
      </c>
      <c r="V3014" t="s">
        <v>54</v>
      </c>
      <c r="W3014">
        <v>13</v>
      </c>
      <c r="X3014" t="s">
        <v>461</v>
      </c>
      <c r="Y3014">
        <v>4809</v>
      </c>
      <c r="Z3014" t="s">
        <v>462</v>
      </c>
      <c r="AA3014" t="s">
        <v>57</v>
      </c>
      <c r="AC3014" t="s">
        <v>146</v>
      </c>
      <c r="AD3014" t="s">
        <v>4690</v>
      </c>
      <c r="AE3014" t="s">
        <v>107</v>
      </c>
      <c r="AF3014" t="s">
        <v>107</v>
      </c>
      <c r="AJ3014" t="s">
        <v>58</v>
      </c>
      <c r="AK3014" t="s">
        <v>59</v>
      </c>
      <c r="AL3014">
        <v>42682</v>
      </c>
      <c r="AN3014" t="b">
        <v>1</v>
      </c>
      <c r="AQ3014" t="s">
        <v>177</v>
      </c>
      <c r="BB3014" s="7" t="s">
        <v>1357</v>
      </c>
      <c r="BC3014" s="7" t="s">
        <v>1358</v>
      </c>
      <c r="BE3014" s="7">
        <v>993501608</v>
      </c>
      <c r="BG3014" s="7">
        <v>7289</v>
      </c>
      <c r="BH3014" s="7">
        <v>199.17</v>
      </c>
      <c r="BI3014">
        <v>7311.19</v>
      </c>
      <c r="BJ3014">
        <v>0</v>
      </c>
      <c r="BK3014">
        <v>0</v>
      </c>
      <c r="BL3014">
        <v>0</v>
      </c>
      <c r="BO3014" t="s">
        <v>23939</v>
      </c>
      <c r="BP3014">
        <v>5538</v>
      </c>
      <c r="BQ3014">
        <v>24335</v>
      </c>
      <c r="BR3014">
        <v>4973</v>
      </c>
      <c r="BS3014">
        <v>5483</v>
      </c>
      <c r="BT3014">
        <v>16</v>
      </c>
      <c r="BU3014" t="s">
        <v>23940</v>
      </c>
      <c r="BV3014" t="s">
        <v>4695</v>
      </c>
      <c r="BX3014">
        <v>44149.048541666663</v>
      </c>
    </row>
    <row r="3015" spans="1:76" x14ac:dyDescent="0.25">
      <c r="A3015" t="s">
        <v>23941</v>
      </c>
      <c r="B3015" t="s">
        <v>21918</v>
      </c>
      <c r="C3015" t="s">
        <v>46</v>
      </c>
      <c r="D3015">
        <v>42527</v>
      </c>
      <c r="I3015">
        <v>42527</v>
      </c>
      <c r="J3015">
        <v>2016</v>
      </c>
      <c r="K3015" t="s">
        <v>85</v>
      </c>
      <c r="L3015" t="s">
        <v>23942</v>
      </c>
      <c r="N3015" t="s">
        <v>23943</v>
      </c>
      <c r="O3015" t="s">
        <v>23079</v>
      </c>
      <c r="P3015" t="s">
        <v>1127</v>
      </c>
      <c r="R3015">
        <v>99180</v>
      </c>
      <c r="S3015" t="s">
        <v>23944</v>
      </c>
      <c r="T3015" t="s">
        <v>21922</v>
      </c>
      <c r="V3015" t="s">
        <v>4807</v>
      </c>
      <c r="W3015">
        <v>23</v>
      </c>
      <c r="X3015" t="s">
        <v>7527</v>
      </c>
      <c r="Y3015">
        <v>3865</v>
      </c>
      <c r="Z3015" t="s">
        <v>1127</v>
      </c>
      <c r="AA3015" t="s">
        <v>4785</v>
      </c>
      <c r="AB3015">
        <v>8437</v>
      </c>
      <c r="AC3015" t="s">
        <v>146</v>
      </c>
      <c r="AD3015" t="s">
        <v>4690</v>
      </c>
      <c r="AE3015" t="s">
        <v>107</v>
      </c>
      <c r="AF3015" t="s">
        <v>107</v>
      </c>
      <c r="AJ3015" t="s">
        <v>58</v>
      </c>
      <c r="AK3015" t="s">
        <v>59</v>
      </c>
      <c r="AL3015">
        <v>42682</v>
      </c>
      <c r="AN3015" t="b">
        <v>1</v>
      </c>
      <c r="AQ3015" t="s">
        <v>60</v>
      </c>
      <c r="AR3015" t="s">
        <v>99</v>
      </c>
      <c r="BB3015" s="7" t="s">
        <v>23943</v>
      </c>
      <c r="BC3015" s="7" t="s">
        <v>23079</v>
      </c>
      <c r="BE3015" s="7">
        <v>99180</v>
      </c>
      <c r="BO3015" t="s">
        <v>23945</v>
      </c>
      <c r="BP3015">
        <v>7854</v>
      </c>
      <c r="BQ3015">
        <v>4298</v>
      </c>
      <c r="BR3015">
        <v>4944</v>
      </c>
      <c r="BU3015" t="s">
        <v>23946</v>
      </c>
      <c r="BV3015" t="s">
        <v>4695</v>
      </c>
      <c r="BX3015">
        <v>43597.977534722224</v>
      </c>
    </row>
    <row r="3016" spans="1:76" x14ac:dyDescent="0.25">
      <c r="A3016" t="s">
        <v>23947</v>
      </c>
      <c r="B3016" t="s">
        <v>23948</v>
      </c>
      <c r="C3016" t="s">
        <v>46</v>
      </c>
      <c r="D3016">
        <v>42255</v>
      </c>
      <c r="H3016" t="s">
        <v>47</v>
      </c>
      <c r="I3016">
        <v>42255</v>
      </c>
      <c r="J3016">
        <v>2016</v>
      </c>
      <c r="K3016" t="s">
        <v>85</v>
      </c>
      <c r="L3016" t="s">
        <v>23949</v>
      </c>
      <c r="N3016" t="s">
        <v>23950</v>
      </c>
      <c r="O3016" t="s">
        <v>417</v>
      </c>
      <c r="P3016" t="s">
        <v>255</v>
      </c>
      <c r="R3016">
        <v>98801</v>
      </c>
      <c r="T3016" t="s">
        <v>23951</v>
      </c>
      <c r="V3016" t="s">
        <v>4807</v>
      </c>
      <c r="W3016">
        <v>23</v>
      </c>
      <c r="X3016" t="s">
        <v>6430</v>
      </c>
      <c r="Y3016">
        <v>3111</v>
      </c>
      <c r="Z3016" t="s">
        <v>255</v>
      </c>
      <c r="AA3016" t="s">
        <v>4785</v>
      </c>
      <c r="AB3016">
        <v>40323</v>
      </c>
      <c r="AC3016" t="s">
        <v>146</v>
      </c>
      <c r="AD3016" t="s">
        <v>4690</v>
      </c>
      <c r="AE3016" t="s">
        <v>107</v>
      </c>
      <c r="AF3016" t="s">
        <v>107</v>
      </c>
      <c r="AJ3016" t="s">
        <v>58</v>
      </c>
      <c r="AK3016" t="s">
        <v>59</v>
      </c>
      <c r="AL3016">
        <v>42682</v>
      </c>
      <c r="AN3016" t="b">
        <v>1</v>
      </c>
      <c r="AQ3016" t="s">
        <v>60</v>
      </c>
      <c r="AR3016" t="s">
        <v>99</v>
      </c>
      <c r="BB3016" s="7" t="s">
        <v>23950</v>
      </c>
      <c r="BC3016" s="7" t="s">
        <v>417</v>
      </c>
      <c r="BE3016" s="7">
        <v>98801</v>
      </c>
      <c r="BG3016" s="7">
        <v>21933.42</v>
      </c>
      <c r="BH3016" s="7">
        <v>0</v>
      </c>
      <c r="BI3016">
        <v>31447.61</v>
      </c>
      <c r="BJ3016">
        <v>12000</v>
      </c>
      <c r="BK3016">
        <v>0</v>
      </c>
      <c r="BL3016">
        <v>0</v>
      </c>
      <c r="BO3016" t="s">
        <v>23952</v>
      </c>
      <c r="BP3016">
        <v>8073</v>
      </c>
      <c r="BQ3016">
        <v>4295</v>
      </c>
      <c r="BR3016">
        <v>4941</v>
      </c>
      <c r="BS3016">
        <v>5597</v>
      </c>
      <c r="BU3016" t="s">
        <v>23953</v>
      </c>
      <c r="BV3016" t="s">
        <v>4695</v>
      </c>
      <c r="BX3016">
        <v>44149.053807870368</v>
      </c>
    </row>
    <row r="3017" spans="1:76" x14ac:dyDescent="0.25">
      <c r="A3017" t="s">
        <v>23954</v>
      </c>
      <c r="B3017" t="s">
        <v>1360</v>
      </c>
      <c r="C3017" t="s">
        <v>46</v>
      </c>
      <c r="D3017">
        <v>42226</v>
      </c>
      <c r="H3017" t="s">
        <v>47</v>
      </c>
      <c r="I3017">
        <v>42226</v>
      </c>
      <c r="J3017">
        <v>2016</v>
      </c>
      <c r="K3017" t="s">
        <v>85</v>
      </c>
      <c r="L3017" t="s">
        <v>23955</v>
      </c>
      <c r="N3017" t="s">
        <v>2501</v>
      </c>
      <c r="O3017" t="s">
        <v>225</v>
      </c>
      <c r="P3017" t="s">
        <v>226</v>
      </c>
      <c r="R3017">
        <v>98683</v>
      </c>
      <c r="S3017" t="s">
        <v>1362</v>
      </c>
      <c r="T3017" t="s">
        <v>20568</v>
      </c>
      <c r="V3017" t="s">
        <v>54</v>
      </c>
      <c r="W3017">
        <v>13</v>
      </c>
      <c r="X3017" t="s">
        <v>371</v>
      </c>
      <c r="Y3017">
        <v>4811</v>
      </c>
      <c r="Z3017" t="s">
        <v>226</v>
      </c>
      <c r="AA3017" t="s">
        <v>57</v>
      </c>
      <c r="AC3017" t="s">
        <v>146</v>
      </c>
      <c r="AD3017" t="s">
        <v>4690</v>
      </c>
      <c r="AE3017" t="s">
        <v>107</v>
      </c>
      <c r="AF3017" t="s">
        <v>107</v>
      </c>
      <c r="AJ3017" t="s">
        <v>58</v>
      </c>
      <c r="AK3017" t="s">
        <v>59</v>
      </c>
      <c r="AL3017">
        <v>42682</v>
      </c>
      <c r="AN3017" t="b">
        <v>1</v>
      </c>
      <c r="AQ3017" t="s">
        <v>60</v>
      </c>
      <c r="AR3017" t="s">
        <v>61</v>
      </c>
      <c r="AS3017" t="s">
        <v>62</v>
      </c>
      <c r="BB3017" s="7" t="s">
        <v>2501</v>
      </c>
      <c r="BC3017" s="7" t="s">
        <v>225</v>
      </c>
      <c r="BE3017" s="7">
        <v>98683</v>
      </c>
      <c r="BG3017" s="7">
        <v>113973.69</v>
      </c>
      <c r="BH3017" s="7">
        <v>47.64</v>
      </c>
      <c r="BI3017">
        <v>117282.66</v>
      </c>
      <c r="BJ3017">
        <v>0</v>
      </c>
      <c r="BK3017">
        <v>0</v>
      </c>
      <c r="BL3017">
        <v>0</v>
      </c>
      <c r="BM3017">
        <v>10396.540000000001</v>
      </c>
      <c r="BN3017">
        <v>0</v>
      </c>
      <c r="BO3017" t="s">
        <v>23956</v>
      </c>
      <c r="BP3017">
        <v>8115</v>
      </c>
      <c r="BQ3017">
        <v>32216</v>
      </c>
      <c r="BR3017">
        <v>4939</v>
      </c>
      <c r="BS3017">
        <v>5598</v>
      </c>
      <c r="BT3017">
        <v>17</v>
      </c>
      <c r="BU3017" t="s">
        <v>23957</v>
      </c>
      <c r="BV3017" t="s">
        <v>4695</v>
      </c>
      <c r="BX3017">
        <v>44149.053842592592</v>
      </c>
    </row>
    <row r="3018" spans="1:76" x14ac:dyDescent="0.25">
      <c r="A3018" t="s">
        <v>23958</v>
      </c>
      <c r="B3018" t="s">
        <v>1669</v>
      </c>
      <c r="C3018" t="s">
        <v>46</v>
      </c>
      <c r="D3018">
        <v>42184</v>
      </c>
      <c r="H3018" t="s">
        <v>47</v>
      </c>
      <c r="I3018">
        <v>42184</v>
      </c>
      <c r="J3018">
        <v>2016</v>
      </c>
      <c r="K3018" t="s">
        <v>85</v>
      </c>
      <c r="L3018" t="s">
        <v>23959</v>
      </c>
      <c r="N3018" t="s">
        <v>1670</v>
      </c>
      <c r="O3018" t="s">
        <v>105</v>
      </c>
      <c r="P3018" t="s">
        <v>105</v>
      </c>
      <c r="R3018">
        <v>99220</v>
      </c>
      <c r="S3018" t="s">
        <v>1671</v>
      </c>
      <c r="T3018" t="s">
        <v>23960</v>
      </c>
      <c r="V3018" t="s">
        <v>54</v>
      </c>
      <c r="W3018">
        <v>13</v>
      </c>
      <c r="X3018" t="s">
        <v>106</v>
      </c>
      <c r="Y3018">
        <v>4789</v>
      </c>
      <c r="Z3018" t="s">
        <v>105</v>
      </c>
      <c r="AA3018" t="s">
        <v>57</v>
      </c>
      <c r="AC3018" t="s">
        <v>146</v>
      </c>
      <c r="AD3018" t="s">
        <v>4690</v>
      </c>
      <c r="AE3018" t="s">
        <v>107</v>
      </c>
      <c r="AF3018" t="s">
        <v>107</v>
      </c>
      <c r="AJ3018" t="s">
        <v>58</v>
      </c>
      <c r="AK3018" t="s">
        <v>59</v>
      </c>
      <c r="AL3018">
        <v>42682</v>
      </c>
      <c r="AN3018" t="b">
        <v>1</v>
      </c>
      <c r="AQ3018" t="s">
        <v>60</v>
      </c>
      <c r="AR3018" t="s">
        <v>61</v>
      </c>
      <c r="AS3018" t="s">
        <v>62</v>
      </c>
      <c r="BB3018" s="7" t="s">
        <v>1670</v>
      </c>
      <c r="BC3018" s="7" t="s">
        <v>105</v>
      </c>
      <c r="BE3018" s="7">
        <v>99220</v>
      </c>
      <c r="BG3018" s="7">
        <v>52015</v>
      </c>
      <c r="BH3018" s="7">
        <v>1132.24</v>
      </c>
      <c r="BI3018">
        <v>51663.45</v>
      </c>
      <c r="BJ3018">
        <v>0</v>
      </c>
      <c r="BK3018">
        <v>0</v>
      </c>
      <c r="BL3018">
        <v>0</v>
      </c>
      <c r="BO3018" t="s">
        <v>23961</v>
      </c>
      <c r="BP3018">
        <v>8866</v>
      </c>
      <c r="BQ3018">
        <v>35520</v>
      </c>
      <c r="BR3018">
        <v>4927</v>
      </c>
      <c r="BS3018">
        <v>5624</v>
      </c>
      <c r="BT3018">
        <v>6</v>
      </c>
      <c r="BU3018" t="s">
        <v>23763</v>
      </c>
      <c r="BV3018" t="s">
        <v>4695</v>
      </c>
      <c r="BX3018">
        <v>44149.054780092592</v>
      </c>
    </row>
    <row r="3019" spans="1:76" x14ac:dyDescent="0.25">
      <c r="A3019" t="s">
        <v>23962</v>
      </c>
      <c r="B3019" t="s">
        <v>1460</v>
      </c>
      <c r="C3019" t="s">
        <v>46</v>
      </c>
      <c r="D3019">
        <v>41616</v>
      </c>
      <c r="H3019" t="s">
        <v>47</v>
      </c>
      <c r="I3019">
        <v>41616</v>
      </c>
      <c r="J3019">
        <v>2016</v>
      </c>
      <c r="K3019" t="s">
        <v>85</v>
      </c>
      <c r="L3019" t="s">
        <v>1461</v>
      </c>
      <c r="N3019" t="s">
        <v>1462</v>
      </c>
      <c r="O3019" t="s">
        <v>526</v>
      </c>
      <c r="P3019" t="s">
        <v>105</v>
      </c>
      <c r="R3019">
        <v>992162343</v>
      </c>
      <c r="S3019" t="s">
        <v>1463</v>
      </c>
      <c r="T3019" t="s">
        <v>23963</v>
      </c>
      <c r="V3019" t="s">
        <v>90</v>
      </c>
      <c r="W3019">
        <v>12</v>
      </c>
      <c r="X3019" t="s">
        <v>1464</v>
      </c>
      <c r="Y3019">
        <v>4733</v>
      </c>
      <c r="Z3019" t="s">
        <v>105</v>
      </c>
      <c r="AA3019" t="s">
        <v>57</v>
      </c>
      <c r="AC3019" t="s">
        <v>146</v>
      </c>
      <c r="AD3019" t="s">
        <v>4690</v>
      </c>
      <c r="AE3019" t="s">
        <v>107</v>
      </c>
      <c r="AF3019" t="s">
        <v>107</v>
      </c>
      <c r="AJ3019" t="s">
        <v>58</v>
      </c>
      <c r="AK3019" t="s">
        <v>59</v>
      </c>
      <c r="AL3019">
        <v>42682</v>
      </c>
      <c r="AN3019" t="b">
        <v>1</v>
      </c>
      <c r="AQ3019" t="s">
        <v>60</v>
      </c>
      <c r="AR3019" t="s">
        <v>150</v>
      </c>
      <c r="AS3019" t="s">
        <v>62</v>
      </c>
      <c r="BB3019" s="7" t="s">
        <v>1462</v>
      </c>
      <c r="BC3019" s="7" t="s">
        <v>526</v>
      </c>
      <c r="BE3019" s="7">
        <v>992162343</v>
      </c>
      <c r="BG3019" s="7">
        <v>125002</v>
      </c>
      <c r="BH3019" s="7">
        <v>19362.14</v>
      </c>
      <c r="BI3019">
        <v>126200.66</v>
      </c>
      <c r="BJ3019">
        <v>0</v>
      </c>
      <c r="BK3019">
        <v>0</v>
      </c>
      <c r="BL3019">
        <v>0</v>
      </c>
      <c r="BO3019" t="s">
        <v>23964</v>
      </c>
      <c r="BP3019">
        <v>14619</v>
      </c>
      <c r="BQ3019">
        <v>1122</v>
      </c>
      <c r="BR3019">
        <v>4848</v>
      </c>
      <c r="BS3019">
        <v>5919</v>
      </c>
      <c r="BT3019">
        <v>4</v>
      </c>
      <c r="BU3019" t="s">
        <v>23763</v>
      </c>
      <c r="BV3019" t="s">
        <v>4695</v>
      </c>
      <c r="BX3019">
        <v>44149.067731481482</v>
      </c>
    </row>
    <row r="3020" spans="1:76" x14ac:dyDescent="0.25">
      <c r="A3020" t="s">
        <v>23965</v>
      </c>
      <c r="B3020" t="s">
        <v>23966</v>
      </c>
      <c r="C3020" t="s">
        <v>46</v>
      </c>
      <c r="D3020">
        <v>42460</v>
      </c>
      <c r="H3020" t="s">
        <v>289</v>
      </c>
      <c r="I3020">
        <v>42460</v>
      </c>
      <c r="J3020">
        <v>2016</v>
      </c>
      <c r="K3020" t="s">
        <v>85</v>
      </c>
      <c r="L3020" t="s">
        <v>23967</v>
      </c>
      <c r="N3020" t="s">
        <v>23968</v>
      </c>
      <c r="O3020" t="s">
        <v>7509</v>
      </c>
      <c r="P3020" t="s">
        <v>51</v>
      </c>
      <c r="R3020">
        <v>99157</v>
      </c>
      <c r="S3020" t="s">
        <v>23969</v>
      </c>
      <c r="T3020" t="s">
        <v>23969</v>
      </c>
      <c r="V3020" t="s">
        <v>4807</v>
      </c>
      <c r="W3020">
        <v>23</v>
      </c>
      <c r="X3020" t="s">
        <v>7121</v>
      </c>
      <c r="Y3020">
        <v>4186</v>
      </c>
      <c r="Z3020" t="s">
        <v>51</v>
      </c>
      <c r="AA3020" t="s">
        <v>4785</v>
      </c>
      <c r="AB3020">
        <v>29080</v>
      </c>
      <c r="AC3020" t="s">
        <v>146</v>
      </c>
      <c r="AD3020" t="s">
        <v>4690</v>
      </c>
      <c r="AE3020" t="s">
        <v>107</v>
      </c>
      <c r="AF3020" t="s">
        <v>107</v>
      </c>
      <c r="AJ3020" t="s">
        <v>58</v>
      </c>
      <c r="AK3020" t="s">
        <v>59</v>
      </c>
      <c r="AL3020">
        <v>42682</v>
      </c>
      <c r="AN3020" t="b">
        <v>1</v>
      </c>
      <c r="AQ3020" t="s">
        <v>60</v>
      </c>
      <c r="AR3020" t="s">
        <v>61</v>
      </c>
      <c r="BB3020" s="7" t="s">
        <v>23968</v>
      </c>
      <c r="BC3020" s="7" t="s">
        <v>7509</v>
      </c>
      <c r="BE3020" s="7">
        <v>99157</v>
      </c>
      <c r="BG3020" s="7">
        <v>0</v>
      </c>
      <c r="BH3020" s="7">
        <v>0</v>
      </c>
      <c r="BI3020">
        <v>0</v>
      </c>
      <c r="BJ3020">
        <v>0</v>
      </c>
      <c r="BK3020">
        <v>0</v>
      </c>
      <c r="BL3020">
        <v>0</v>
      </c>
      <c r="BO3020" t="s">
        <v>23970</v>
      </c>
      <c r="BP3020">
        <v>14882</v>
      </c>
      <c r="BQ3020">
        <v>4224</v>
      </c>
      <c r="BR3020">
        <v>4844</v>
      </c>
      <c r="BS3020">
        <v>5926</v>
      </c>
      <c r="BU3020" t="s">
        <v>23906</v>
      </c>
      <c r="BV3020" t="s">
        <v>4695</v>
      </c>
      <c r="BX3020">
        <v>44149.067974537036</v>
      </c>
    </row>
    <row r="3021" spans="1:76" x14ac:dyDescent="0.25">
      <c r="A3021" t="s">
        <v>23971</v>
      </c>
      <c r="B3021" t="s">
        <v>690</v>
      </c>
      <c r="C3021" t="s">
        <v>46</v>
      </c>
      <c r="D3021">
        <v>42254</v>
      </c>
      <c r="H3021" t="s">
        <v>47</v>
      </c>
      <c r="I3021">
        <v>42254</v>
      </c>
      <c r="J3021">
        <v>2016</v>
      </c>
      <c r="K3021" t="s">
        <v>85</v>
      </c>
      <c r="L3021" t="s">
        <v>23436</v>
      </c>
      <c r="N3021" t="s">
        <v>691</v>
      </c>
      <c r="O3021" t="s">
        <v>447</v>
      </c>
      <c r="P3021" t="s">
        <v>115</v>
      </c>
      <c r="R3021">
        <v>98391</v>
      </c>
      <c r="S3021" t="s">
        <v>692</v>
      </c>
      <c r="T3021" t="s">
        <v>692</v>
      </c>
      <c r="V3021" t="s">
        <v>4919</v>
      </c>
      <c r="W3021">
        <v>29</v>
      </c>
      <c r="X3021" t="s">
        <v>4784</v>
      </c>
      <c r="Y3021">
        <v>3879</v>
      </c>
      <c r="Z3021" t="s">
        <v>115</v>
      </c>
      <c r="AA3021" t="s">
        <v>4785</v>
      </c>
      <c r="AB3021">
        <v>452900</v>
      </c>
      <c r="AC3021" t="s">
        <v>146</v>
      </c>
      <c r="AD3021" t="s">
        <v>4690</v>
      </c>
      <c r="AE3021" t="s">
        <v>107</v>
      </c>
      <c r="AF3021" t="s">
        <v>107</v>
      </c>
      <c r="AJ3021" t="s">
        <v>58</v>
      </c>
      <c r="AK3021" t="s">
        <v>59</v>
      </c>
      <c r="AL3021">
        <v>42682</v>
      </c>
      <c r="AN3021" t="b">
        <v>1</v>
      </c>
      <c r="AQ3021" t="s">
        <v>177</v>
      </c>
      <c r="BB3021" s="7" t="s">
        <v>691</v>
      </c>
      <c r="BC3021" s="7" t="s">
        <v>447</v>
      </c>
      <c r="BE3021" s="7">
        <v>98391</v>
      </c>
      <c r="BG3021" s="7">
        <v>95883.5</v>
      </c>
      <c r="BH3021" s="7">
        <v>0</v>
      </c>
      <c r="BI3021">
        <v>99619.26</v>
      </c>
      <c r="BJ3021">
        <v>1000</v>
      </c>
      <c r="BK3021">
        <v>0</v>
      </c>
      <c r="BL3021">
        <v>0</v>
      </c>
      <c r="BO3021" t="s">
        <v>23972</v>
      </c>
      <c r="BP3021">
        <v>16506</v>
      </c>
      <c r="BQ3021">
        <v>27924</v>
      </c>
      <c r="BR3021">
        <v>4825</v>
      </c>
      <c r="BS3021">
        <v>6031</v>
      </c>
      <c r="BU3021" t="s">
        <v>23438</v>
      </c>
      <c r="BV3021" t="s">
        <v>4695</v>
      </c>
      <c r="BX3021">
        <v>44149.072094907409</v>
      </c>
    </row>
    <row r="3022" spans="1:76" x14ac:dyDescent="0.25">
      <c r="A3022" t="s">
        <v>23973</v>
      </c>
      <c r="B3022" t="s">
        <v>3531</v>
      </c>
      <c r="C3022" t="s">
        <v>46</v>
      </c>
      <c r="D3022">
        <v>42523</v>
      </c>
      <c r="I3022">
        <v>42523</v>
      </c>
      <c r="J3022">
        <v>2016</v>
      </c>
      <c r="K3022" t="s">
        <v>85</v>
      </c>
      <c r="L3022" t="s">
        <v>3532</v>
      </c>
      <c r="N3022" t="s">
        <v>3533</v>
      </c>
      <c r="O3022" t="s">
        <v>716</v>
      </c>
      <c r="P3022" t="s">
        <v>68</v>
      </c>
      <c r="R3022">
        <v>98026</v>
      </c>
      <c r="S3022" t="s">
        <v>3534</v>
      </c>
      <c r="T3022" t="s">
        <v>3534</v>
      </c>
      <c r="V3022" t="s">
        <v>54</v>
      </c>
      <c r="W3022">
        <v>13</v>
      </c>
      <c r="X3022" t="s">
        <v>626</v>
      </c>
      <c r="Y3022">
        <v>4841</v>
      </c>
      <c r="Z3022" t="s">
        <v>68</v>
      </c>
      <c r="AA3022" t="s">
        <v>57</v>
      </c>
      <c r="AC3022" t="s">
        <v>146</v>
      </c>
      <c r="AD3022" t="s">
        <v>4690</v>
      </c>
      <c r="AE3022" t="s">
        <v>107</v>
      </c>
      <c r="AF3022" t="s">
        <v>107</v>
      </c>
      <c r="AJ3022" t="s">
        <v>58</v>
      </c>
      <c r="AK3022" t="s">
        <v>59</v>
      </c>
      <c r="AL3022">
        <v>42682</v>
      </c>
      <c r="AN3022" t="b">
        <v>1</v>
      </c>
      <c r="AQ3022" t="s">
        <v>60</v>
      </c>
      <c r="AR3022" t="s">
        <v>99</v>
      </c>
      <c r="AS3022" t="s">
        <v>4734</v>
      </c>
      <c r="BB3022" s="7" t="s">
        <v>3533</v>
      </c>
      <c r="BC3022" s="7" t="s">
        <v>716</v>
      </c>
      <c r="BE3022" s="7">
        <v>98026</v>
      </c>
      <c r="BO3022" t="s">
        <v>23974</v>
      </c>
      <c r="BP3022">
        <v>16916</v>
      </c>
      <c r="BQ3022">
        <v>27266</v>
      </c>
      <c r="BR3022">
        <v>4818</v>
      </c>
      <c r="BT3022">
        <v>32</v>
      </c>
      <c r="BU3022" t="s">
        <v>23975</v>
      </c>
      <c r="BV3022" t="s">
        <v>4695</v>
      </c>
      <c r="BX3022">
        <v>43597.976747685185</v>
      </c>
    </row>
    <row r="3023" spans="1:76" x14ac:dyDescent="0.25">
      <c r="A3023" t="s">
        <v>28655</v>
      </c>
      <c r="B3023" t="s">
        <v>21819</v>
      </c>
      <c r="C3023" t="s">
        <v>46</v>
      </c>
      <c r="D3023">
        <v>42270</v>
      </c>
      <c r="H3023" t="s">
        <v>47</v>
      </c>
      <c r="I3023">
        <v>42270</v>
      </c>
      <c r="J3023">
        <v>2016</v>
      </c>
      <c r="K3023" t="s">
        <v>85</v>
      </c>
      <c r="L3023" t="s">
        <v>28656</v>
      </c>
      <c r="N3023" t="s">
        <v>28657</v>
      </c>
      <c r="O3023" t="s">
        <v>1399</v>
      </c>
      <c r="P3023" t="s">
        <v>88</v>
      </c>
      <c r="Q3023" t="s">
        <v>52</v>
      </c>
      <c r="R3023">
        <v>98531</v>
      </c>
      <c r="S3023" t="s">
        <v>26765</v>
      </c>
      <c r="T3023" t="s">
        <v>26766</v>
      </c>
      <c r="U3023" t="s">
        <v>28658</v>
      </c>
      <c r="V3023" t="s">
        <v>4807</v>
      </c>
      <c r="W3023">
        <v>23</v>
      </c>
      <c r="X3023" t="s">
        <v>5408</v>
      </c>
      <c r="Y3023">
        <v>3626</v>
      </c>
      <c r="Z3023" t="s">
        <v>88</v>
      </c>
      <c r="AA3023" t="s">
        <v>4785</v>
      </c>
      <c r="AB3023">
        <v>43317</v>
      </c>
      <c r="AC3023" t="s">
        <v>146</v>
      </c>
      <c r="AD3023" t="s">
        <v>4690</v>
      </c>
      <c r="AE3023" t="s">
        <v>107</v>
      </c>
      <c r="AF3023" t="s">
        <v>107</v>
      </c>
      <c r="AJ3023" t="s">
        <v>58</v>
      </c>
      <c r="AK3023" t="s">
        <v>59</v>
      </c>
      <c r="AL3023">
        <v>42682</v>
      </c>
      <c r="AM3023" t="s">
        <v>4692</v>
      </c>
      <c r="AN3023" t="b">
        <v>1</v>
      </c>
      <c r="AQ3023" t="s">
        <v>60</v>
      </c>
      <c r="AR3023" t="s">
        <v>61</v>
      </c>
      <c r="BB3023" s="7" t="s">
        <v>28659</v>
      </c>
      <c r="BC3023" s="7" t="s">
        <v>1399</v>
      </c>
      <c r="BD3023" s="7" t="s">
        <v>52</v>
      </c>
      <c r="BE3023" s="7">
        <v>98531</v>
      </c>
      <c r="BF3023" s="7" t="s">
        <v>28660</v>
      </c>
      <c r="BG3023" s="7">
        <v>30177.09</v>
      </c>
      <c r="BH3023" s="7">
        <v>0</v>
      </c>
      <c r="BI3023">
        <v>29864.54</v>
      </c>
      <c r="BJ3023">
        <v>5000</v>
      </c>
      <c r="BK3023">
        <v>0</v>
      </c>
      <c r="BL3023">
        <v>0</v>
      </c>
      <c r="BO3023" t="s">
        <v>28661</v>
      </c>
      <c r="BP3023">
        <v>6684</v>
      </c>
      <c r="BQ3023">
        <v>3866</v>
      </c>
      <c r="BR3023">
        <v>4332</v>
      </c>
      <c r="BS3023">
        <v>5547</v>
      </c>
      <c r="BU3023" t="s">
        <v>28662</v>
      </c>
      <c r="BV3023" t="s">
        <v>4695</v>
      </c>
      <c r="BX3023">
        <v>44149.051898148151</v>
      </c>
    </row>
    <row r="3024" spans="1:76" x14ac:dyDescent="0.25">
      <c r="A3024" t="s">
        <v>28671</v>
      </c>
      <c r="B3024" t="s">
        <v>414</v>
      </c>
      <c r="C3024" t="s">
        <v>46</v>
      </c>
      <c r="D3024">
        <v>42232</v>
      </c>
      <c r="H3024" t="s">
        <v>47</v>
      </c>
      <c r="I3024">
        <v>42232</v>
      </c>
      <c r="J3024">
        <v>2016</v>
      </c>
      <c r="K3024" t="s">
        <v>85</v>
      </c>
      <c r="L3024" t="s">
        <v>22322</v>
      </c>
      <c r="N3024" t="s">
        <v>416</v>
      </c>
      <c r="O3024" t="s">
        <v>417</v>
      </c>
      <c r="P3024" t="s">
        <v>255</v>
      </c>
      <c r="Q3024" t="s">
        <v>52</v>
      </c>
      <c r="R3024">
        <v>98807</v>
      </c>
      <c r="S3024" t="s">
        <v>418</v>
      </c>
      <c r="T3024" t="s">
        <v>22323</v>
      </c>
      <c r="U3024" t="s">
        <v>22324</v>
      </c>
      <c r="V3024" t="s">
        <v>54</v>
      </c>
      <c r="W3024">
        <v>13</v>
      </c>
      <c r="X3024" t="s">
        <v>254</v>
      </c>
      <c r="Y3024">
        <v>4801</v>
      </c>
      <c r="Z3024" t="s">
        <v>255</v>
      </c>
      <c r="AA3024" t="s">
        <v>57</v>
      </c>
      <c r="AC3024" t="s">
        <v>146</v>
      </c>
      <c r="AD3024" t="s">
        <v>4690</v>
      </c>
      <c r="AE3024" t="s">
        <v>107</v>
      </c>
      <c r="AF3024" t="s">
        <v>107</v>
      </c>
      <c r="AJ3024" t="s">
        <v>58</v>
      </c>
      <c r="AK3024" t="s">
        <v>59</v>
      </c>
      <c r="AL3024">
        <v>42682</v>
      </c>
      <c r="AM3024" t="s">
        <v>4692</v>
      </c>
      <c r="AN3024" t="b">
        <v>1</v>
      </c>
      <c r="AQ3024" t="s">
        <v>60</v>
      </c>
      <c r="AR3024" t="s">
        <v>61</v>
      </c>
      <c r="AS3024" t="s">
        <v>62</v>
      </c>
      <c r="BB3024" s="7" t="s">
        <v>419</v>
      </c>
      <c r="BC3024" s="7" t="s">
        <v>251</v>
      </c>
      <c r="BD3024" s="7" t="s">
        <v>52</v>
      </c>
      <c r="BE3024" s="7">
        <v>98802</v>
      </c>
      <c r="BF3024" s="7" t="s">
        <v>22325</v>
      </c>
      <c r="BG3024" s="7">
        <v>91084</v>
      </c>
      <c r="BH3024" s="7">
        <v>653.05999999999995</v>
      </c>
      <c r="BI3024">
        <v>90059.81</v>
      </c>
      <c r="BJ3024">
        <v>0</v>
      </c>
      <c r="BK3024">
        <v>0</v>
      </c>
      <c r="BL3024">
        <v>0</v>
      </c>
      <c r="BM3024">
        <v>143.4</v>
      </c>
      <c r="BN3024">
        <v>0</v>
      </c>
      <c r="BO3024" t="s">
        <v>28672</v>
      </c>
      <c r="BP3024">
        <v>4163</v>
      </c>
      <c r="BQ3024">
        <v>1799</v>
      </c>
      <c r="BR3024">
        <v>4442</v>
      </c>
      <c r="BS3024">
        <v>5426</v>
      </c>
      <c r="BT3024">
        <v>12</v>
      </c>
      <c r="BU3024" t="s">
        <v>22327</v>
      </c>
      <c r="BV3024" t="s">
        <v>4695</v>
      </c>
      <c r="BX3024">
        <v>44149.046597222223</v>
      </c>
    </row>
    <row r="3025" spans="1:76" x14ac:dyDescent="0.25">
      <c r="A3025" t="s">
        <v>28697</v>
      </c>
      <c r="B3025" t="s">
        <v>28698</v>
      </c>
      <c r="C3025" t="s">
        <v>46</v>
      </c>
      <c r="D3025">
        <v>42509</v>
      </c>
      <c r="I3025">
        <v>42509</v>
      </c>
      <c r="J3025">
        <v>2016</v>
      </c>
      <c r="K3025" t="s">
        <v>85</v>
      </c>
      <c r="L3025" t="s">
        <v>28699</v>
      </c>
      <c r="N3025" t="s">
        <v>28700</v>
      </c>
      <c r="O3025" t="s">
        <v>1140</v>
      </c>
      <c r="P3025" t="s">
        <v>908</v>
      </c>
      <c r="Q3025" t="s">
        <v>52</v>
      </c>
      <c r="R3025">
        <v>98940</v>
      </c>
      <c r="S3025" t="s">
        <v>28701</v>
      </c>
      <c r="T3025" t="s">
        <v>28701</v>
      </c>
      <c r="U3025" t="s">
        <v>28702</v>
      </c>
      <c r="V3025" t="s">
        <v>4807</v>
      </c>
      <c r="W3025">
        <v>23</v>
      </c>
      <c r="X3025" t="s">
        <v>5397</v>
      </c>
      <c r="Y3025">
        <v>3559</v>
      </c>
      <c r="Z3025" t="s">
        <v>908</v>
      </c>
      <c r="AA3025" t="s">
        <v>4785</v>
      </c>
      <c r="AB3025">
        <v>22299</v>
      </c>
      <c r="AC3025" t="s">
        <v>146</v>
      </c>
      <c r="AD3025" t="s">
        <v>4690</v>
      </c>
      <c r="AE3025" t="s">
        <v>107</v>
      </c>
      <c r="AF3025" t="s">
        <v>107</v>
      </c>
      <c r="AJ3025" t="s">
        <v>58</v>
      </c>
      <c r="AK3025" t="s">
        <v>59</v>
      </c>
      <c r="AL3025">
        <v>42682</v>
      </c>
      <c r="AM3025" t="s">
        <v>4878</v>
      </c>
      <c r="AN3025" t="b">
        <v>1</v>
      </c>
      <c r="AQ3025" t="s">
        <v>177</v>
      </c>
      <c r="BB3025" s="7" t="s">
        <v>28700</v>
      </c>
      <c r="BC3025" s="7" t="s">
        <v>1140</v>
      </c>
      <c r="BD3025" s="7" t="s">
        <v>52</v>
      </c>
      <c r="BE3025" s="7">
        <v>98940</v>
      </c>
      <c r="BF3025" s="7" t="s">
        <v>28702</v>
      </c>
      <c r="BO3025" t="s">
        <v>28703</v>
      </c>
      <c r="BP3025">
        <v>20924</v>
      </c>
      <c r="BQ3025">
        <v>3955</v>
      </c>
      <c r="BR3025">
        <v>4469</v>
      </c>
      <c r="BU3025" t="s">
        <v>28704</v>
      </c>
      <c r="BV3025" t="s">
        <v>4695</v>
      </c>
      <c r="BX3025">
        <v>43597.971504629626</v>
      </c>
    </row>
    <row r="3026" spans="1:76" x14ac:dyDescent="0.25">
      <c r="A3026" t="s">
        <v>28710</v>
      </c>
      <c r="B3026" t="s">
        <v>1347</v>
      </c>
      <c r="C3026" t="s">
        <v>46</v>
      </c>
      <c r="D3026">
        <v>42511</v>
      </c>
      <c r="H3026" t="s">
        <v>47</v>
      </c>
      <c r="I3026">
        <v>42511</v>
      </c>
      <c r="J3026">
        <v>2016</v>
      </c>
      <c r="K3026" t="s">
        <v>85</v>
      </c>
      <c r="L3026" t="s">
        <v>28711</v>
      </c>
      <c r="N3026" t="s">
        <v>1348</v>
      </c>
      <c r="O3026" t="s">
        <v>251</v>
      </c>
      <c r="P3026" t="s">
        <v>255</v>
      </c>
      <c r="Q3026" t="s">
        <v>52</v>
      </c>
      <c r="R3026">
        <v>98802</v>
      </c>
      <c r="S3026" t="s">
        <v>1349</v>
      </c>
      <c r="T3026" t="s">
        <v>28712</v>
      </c>
      <c r="U3026" t="s">
        <v>28713</v>
      </c>
      <c r="V3026" t="s">
        <v>54</v>
      </c>
      <c r="W3026">
        <v>13</v>
      </c>
      <c r="X3026" t="s">
        <v>254</v>
      </c>
      <c r="Y3026">
        <v>4801</v>
      </c>
      <c r="Z3026" t="s">
        <v>255</v>
      </c>
      <c r="AA3026" t="s">
        <v>57</v>
      </c>
      <c r="AC3026" t="s">
        <v>146</v>
      </c>
      <c r="AD3026" t="s">
        <v>4690</v>
      </c>
      <c r="AE3026" t="s">
        <v>107</v>
      </c>
      <c r="AF3026" t="s">
        <v>107</v>
      </c>
      <c r="AJ3026" t="s">
        <v>58</v>
      </c>
      <c r="AK3026" t="s">
        <v>59</v>
      </c>
      <c r="AL3026">
        <v>42682</v>
      </c>
      <c r="AM3026" t="s">
        <v>4692</v>
      </c>
      <c r="AN3026" t="b">
        <v>1</v>
      </c>
      <c r="AQ3026" t="s">
        <v>60</v>
      </c>
      <c r="AR3026" t="s">
        <v>99</v>
      </c>
      <c r="AS3026" t="s">
        <v>100</v>
      </c>
      <c r="BB3026" s="7" t="s">
        <v>1350</v>
      </c>
      <c r="BC3026" s="7" t="s">
        <v>1351</v>
      </c>
      <c r="BD3026" s="7" t="s">
        <v>52</v>
      </c>
      <c r="BE3026" s="7">
        <v>98828</v>
      </c>
      <c r="BG3026" s="7">
        <v>20889.900000000001</v>
      </c>
      <c r="BH3026" s="7">
        <v>0</v>
      </c>
      <c r="BI3026">
        <v>52293.18</v>
      </c>
      <c r="BJ3026">
        <v>31844.28</v>
      </c>
      <c r="BK3026">
        <v>0</v>
      </c>
      <c r="BL3026">
        <v>0</v>
      </c>
      <c r="BM3026">
        <v>40774.39</v>
      </c>
      <c r="BN3026">
        <v>0</v>
      </c>
      <c r="BO3026" t="s">
        <v>28714</v>
      </c>
      <c r="BP3026">
        <v>14700</v>
      </c>
      <c r="BQ3026">
        <v>4084</v>
      </c>
      <c r="BR3026">
        <v>4650</v>
      </c>
      <c r="BS3026">
        <v>5921</v>
      </c>
      <c r="BT3026">
        <v>12</v>
      </c>
      <c r="BU3026" t="s">
        <v>28715</v>
      </c>
      <c r="BV3026" t="s">
        <v>4695</v>
      </c>
      <c r="BX3026">
        <v>44149.067800925928</v>
      </c>
    </row>
    <row r="3027" spans="1:76" x14ac:dyDescent="0.25">
      <c r="A3027" t="s">
        <v>28827</v>
      </c>
      <c r="B3027" t="s">
        <v>1740</v>
      </c>
      <c r="C3027" t="s">
        <v>46</v>
      </c>
      <c r="D3027">
        <v>42131</v>
      </c>
      <c r="H3027" t="s">
        <v>47</v>
      </c>
      <c r="I3027">
        <v>42131</v>
      </c>
      <c r="J3027">
        <v>2016</v>
      </c>
      <c r="K3027" t="s">
        <v>85</v>
      </c>
      <c r="L3027" t="s">
        <v>28828</v>
      </c>
      <c r="N3027" t="s">
        <v>1741</v>
      </c>
      <c r="O3027" t="s">
        <v>295</v>
      </c>
      <c r="P3027" t="s">
        <v>115</v>
      </c>
      <c r="Q3027" t="s">
        <v>52</v>
      </c>
      <c r="R3027">
        <v>98558</v>
      </c>
      <c r="S3027" t="s">
        <v>1743</v>
      </c>
      <c r="T3027" t="s">
        <v>28829</v>
      </c>
      <c r="U3027" t="s">
        <v>28830</v>
      </c>
      <c r="V3027" t="s">
        <v>54</v>
      </c>
      <c r="W3027">
        <v>13</v>
      </c>
      <c r="X3027" t="s">
        <v>174</v>
      </c>
      <c r="Y3027">
        <v>4781</v>
      </c>
      <c r="Z3027" t="s">
        <v>115</v>
      </c>
      <c r="AA3027" t="s">
        <v>57</v>
      </c>
      <c r="AC3027" t="s">
        <v>146</v>
      </c>
      <c r="AD3027" t="s">
        <v>4690</v>
      </c>
      <c r="AE3027" t="s">
        <v>107</v>
      </c>
      <c r="AF3027" t="s">
        <v>107</v>
      </c>
      <c r="AJ3027" t="s">
        <v>58</v>
      </c>
      <c r="AK3027" t="s">
        <v>59</v>
      </c>
      <c r="AL3027">
        <v>42682</v>
      </c>
      <c r="AM3027" t="s">
        <v>4692</v>
      </c>
      <c r="AN3027" t="b">
        <v>1</v>
      </c>
      <c r="AQ3027" t="s">
        <v>60</v>
      </c>
      <c r="AR3027" t="s">
        <v>61</v>
      </c>
      <c r="AS3027" t="s">
        <v>62</v>
      </c>
      <c r="BB3027" s="7" t="s">
        <v>413</v>
      </c>
      <c r="BC3027" s="7" t="s">
        <v>143</v>
      </c>
      <c r="BD3027" s="7" t="s">
        <v>52</v>
      </c>
      <c r="BE3027" s="7">
        <v>98401</v>
      </c>
      <c r="BF3027" s="7" t="s">
        <v>21241</v>
      </c>
      <c r="BG3027" s="7">
        <v>282089.57</v>
      </c>
      <c r="BH3027" s="7">
        <v>4599.6899999999996</v>
      </c>
      <c r="BI3027">
        <v>286723.18</v>
      </c>
      <c r="BJ3027">
        <v>0</v>
      </c>
      <c r="BK3027">
        <v>0</v>
      </c>
      <c r="BL3027">
        <v>0</v>
      </c>
      <c r="BO3027" t="s">
        <v>28831</v>
      </c>
      <c r="BP3027">
        <v>21352</v>
      </c>
      <c r="BQ3027">
        <v>2</v>
      </c>
      <c r="BR3027">
        <v>4509</v>
      </c>
      <c r="BS3027">
        <v>6354</v>
      </c>
      <c r="BT3027">
        <v>2</v>
      </c>
      <c r="BU3027" t="s">
        <v>20897</v>
      </c>
      <c r="BV3027" t="s">
        <v>4695</v>
      </c>
      <c r="BX3027">
        <v>44149.085740740738</v>
      </c>
    </row>
    <row r="3028" spans="1:76" x14ac:dyDescent="0.25">
      <c r="A3028" t="s">
        <v>28856</v>
      </c>
      <c r="B3028" t="s">
        <v>1444</v>
      </c>
      <c r="C3028" t="s">
        <v>46</v>
      </c>
      <c r="D3028">
        <v>42506</v>
      </c>
      <c r="H3028" t="s">
        <v>47</v>
      </c>
      <c r="I3028">
        <v>42506</v>
      </c>
      <c r="J3028">
        <v>2016</v>
      </c>
      <c r="K3028" t="s">
        <v>85</v>
      </c>
      <c r="L3028" t="s">
        <v>28857</v>
      </c>
      <c r="N3028" t="s">
        <v>1446</v>
      </c>
      <c r="O3028" t="s">
        <v>75</v>
      </c>
      <c r="P3028" t="s">
        <v>68</v>
      </c>
      <c r="Q3028" t="s">
        <v>52</v>
      </c>
      <c r="R3028">
        <v>98058</v>
      </c>
      <c r="S3028" t="s">
        <v>1445</v>
      </c>
      <c r="T3028" t="s">
        <v>28858</v>
      </c>
      <c r="U3028" t="s">
        <v>28859</v>
      </c>
      <c r="V3028" t="s">
        <v>54</v>
      </c>
      <c r="W3028">
        <v>13</v>
      </c>
      <c r="X3028" t="s">
        <v>233</v>
      </c>
      <c r="Y3028">
        <v>4799</v>
      </c>
      <c r="Z3028" t="s">
        <v>68</v>
      </c>
      <c r="AA3028" t="s">
        <v>57</v>
      </c>
      <c r="AC3028" t="s">
        <v>146</v>
      </c>
      <c r="AD3028" t="s">
        <v>4690</v>
      </c>
      <c r="AE3028" t="s">
        <v>107</v>
      </c>
      <c r="AF3028" t="s">
        <v>107</v>
      </c>
      <c r="AJ3028" t="s">
        <v>58</v>
      </c>
      <c r="AK3028" t="s">
        <v>59</v>
      </c>
      <c r="AL3028">
        <v>42682</v>
      </c>
      <c r="AM3028" t="s">
        <v>4692</v>
      </c>
      <c r="AN3028" t="b">
        <v>1</v>
      </c>
      <c r="AQ3028" t="s">
        <v>60</v>
      </c>
      <c r="AR3028" t="s">
        <v>99</v>
      </c>
      <c r="AS3028" t="s">
        <v>4734</v>
      </c>
      <c r="BB3028" s="7" t="s">
        <v>28860</v>
      </c>
      <c r="BC3028" s="7" t="s">
        <v>101</v>
      </c>
      <c r="BD3028" s="7" t="s">
        <v>52</v>
      </c>
      <c r="BE3028" s="7">
        <v>98108</v>
      </c>
      <c r="BG3028" s="7">
        <v>6567.76</v>
      </c>
      <c r="BH3028" s="7">
        <v>0</v>
      </c>
      <c r="BI3028">
        <v>4997.3900000000003</v>
      </c>
      <c r="BJ3028">
        <v>0</v>
      </c>
      <c r="BK3028">
        <v>0</v>
      </c>
      <c r="BL3028">
        <v>0</v>
      </c>
      <c r="BM3028">
        <v>1280</v>
      </c>
      <c r="BN3028">
        <v>0</v>
      </c>
      <c r="BO3028" t="s">
        <v>28861</v>
      </c>
      <c r="BP3028">
        <v>203</v>
      </c>
      <c r="BQ3028">
        <v>1814</v>
      </c>
      <c r="BR3028">
        <v>4071</v>
      </c>
      <c r="BS3028">
        <v>5244</v>
      </c>
      <c r="BT3028">
        <v>11</v>
      </c>
      <c r="BU3028" t="s">
        <v>28862</v>
      </c>
      <c r="BV3028" t="s">
        <v>4695</v>
      </c>
      <c r="BX3028">
        <v>44149.037870370368</v>
      </c>
    </row>
    <row r="3029" spans="1:76" x14ac:dyDescent="0.25">
      <c r="A3029" t="s">
        <v>28875</v>
      </c>
      <c r="B3029" t="s">
        <v>3514</v>
      </c>
      <c r="C3029" t="s">
        <v>46</v>
      </c>
      <c r="D3029">
        <v>42523</v>
      </c>
      <c r="I3029">
        <v>42523</v>
      </c>
      <c r="J3029">
        <v>2016</v>
      </c>
      <c r="K3029" t="s">
        <v>85</v>
      </c>
      <c r="L3029" t="s">
        <v>28876</v>
      </c>
      <c r="N3029" t="s">
        <v>3515</v>
      </c>
      <c r="O3029" t="s">
        <v>762</v>
      </c>
      <c r="P3029" t="s">
        <v>68</v>
      </c>
      <c r="Q3029" t="s">
        <v>52</v>
      </c>
      <c r="R3029">
        <v>98168</v>
      </c>
      <c r="S3029" t="s">
        <v>24953</v>
      </c>
      <c r="T3029" t="s">
        <v>24953</v>
      </c>
      <c r="U3029" t="s">
        <v>28877</v>
      </c>
      <c r="V3029" t="s">
        <v>54</v>
      </c>
      <c r="W3029">
        <v>13</v>
      </c>
      <c r="X3029" t="s">
        <v>216</v>
      </c>
      <c r="Y3029">
        <v>4843</v>
      </c>
      <c r="Z3029" t="s">
        <v>68</v>
      </c>
      <c r="AA3029" t="s">
        <v>57</v>
      </c>
      <c r="AC3029" t="s">
        <v>146</v>
      </c>
      <c r="AD3029" t="s">
        <v>4690</v>
      </c>
      <c r="AE3029" t="s">
        <v>107</v>
      </c>
      <c r="AF3029" t="s">
        <v>107</v>
      </c>
      <c r="AJ3029" t="s">
        <v>58</v>
      </c>
      <c r="AK3029" t="s">
        <v>59</v>
      </c>
      <c r="AL3029">
        <v>42682</v>
      </c>
      <c r="AM3029" t="s">
        <v>4878</v>
      </c>
      <c r="AN3029" t="b">
        <v>1</v>
      </c>
      <c r="AQ3029" t="s">
        <v>60</v>
      </c>
      <c r="AR3029" t="s">
        <v>99</v>
      </c>
      <c r="AS3029" t="s">
        <v>4734</v>
      </c>
      <c r="BB3029" s="7" t="s">
        <v>3515</v>
      </c>
      <c r="BC3029" s="7" t="s">
        <v>762</v>
      </c>
      <c r="BD3029" s="7" t="s">
        <v>52</v>
      </c>
      <c r="BE3029" s="7">
        <v>98168</v>
      </c>
      <c r="BF3029" s="7" t="s">
        <v>28877</v>
      </c>
      <c r="BO3029" t="s">
        <v>28878</v>
      </c>
      <c r="BP3029">
        <v>15602</v>
      </c>
      <c r="BQ3029">
        <v>4050</v>
      </c>
      <c r="BR3029">
        <v>4599</v>
      </c>
      <c r="BT3029">
        <v>33</v>
      </c>
      <c r="BU3029" t="s">
        <v>28879</v>
      </c>
      <c r="BV3029" t="s">
        <v>4695</v>
      </c>
      <c r="BX3029">
        <v>43597.973587962966</v>
      </c>
    </row>
    <row r="3030" spans="1:76" x14ac:dyDescent="0.25">
      <c r="A3030" t="s">
        <v>28880</v>
      </c>
      <c r="B3030" t="s">
        <v>26712</v>
      </c>
      <c r="C3030" t="s">
        <v>46</v>
      </c>
      <c r="D3030">
        <v>42508</v>
      </c>
      <c r="H3030" t="s">
        <v>47</v>
      </c>
      <c r="I3030">
        <v>42508</v>
      </c>
      <c r="J3030">
        <v>2016</v>
      </c>
      <c r="K3030" t="s">
        <v>85</v>
      </c>
      <c r="L3030" t="s">
        <v>28881</v>
      </c>
      <c r="N3030" t="s">
        <v>28882</v>
      </c>
      <c r="O3030" t="s">
        <v>4012</v>
      </c>
      <c r="P3030" t="s">
        <v>56</v>
      </c>
      <c r="Q3030" t="s">
        <v>52</v>
      </c>
      <c r="R3030">
        <v>98814</v>
      </c>
      <c r="S3030" t="s">
        <v>26715</v>
      </c>
      <c r="T3030" t="s">
        <v>28883</v>
      </c>
      <c r="U3030" t="s">
        <v>28884</v>
      </c>
      <c r="V3030" t="s">
        <v>4807</v>
      </c>
      <c r="W3030">
        <v>23</v>
      </c>
      <c r="X3030" t="s">
        <v>5554</v>
      </c>
      <c r="Y3030">
        <v>3801</v>
      </c>
      <c r="Z3030" t="s">
        <v>56</v>
      </c>
      <c r="AA3030" t="s">
        <v>4785</v>
      </c>
      <c r="AB3030">
        <v>21251</v>
      </c>
      <c r="AC3030" t="s">
        <v>146</v>
      </c>
      <c r="AD3030" t="s">
        <v>4690</v>
      </c>
      <c r="AE3030" t="s">
        <v>107</v>
      </c>
      <c r="AF3030" t="s">
        <v>107</v>
      </c>
      <c r="AJ3030" t="s">
        <v>58</v>
      </c>
      <c r="AK3030" t="s">
        <v>59</v>
      </c>
      <c r="AL3030">
        <v>42682</v>
      </c>
      <c r="AM3030" t="s">
        <v>4692</v>
      </c>
      <c r="AN3030" t="b">
        <v>1</v>
      </c>
      <c r="AQ3030" t="s">
        <v>177</v>
      </c>
      <c r="BB3030" s="7" t="s">
        <v>28882</v>
      </c>
      <c r="BC3030" s="7" t="s">
        <v>4012</v>
      </c>
      <c r="BD3030" s="7" t="s">
        <v>52</v>
      </c>
      <c r="BE3030" s="7">
        <v>98814</v>
      </c>
      <c r="BF3030" s="7" t="s">
        <v>28884</v>
      </c>
      <c r="BG3030" s="7">
        <v>6295.01</v>
      </c>
      <c r="BH3030" s="7">
        <v>0</v>
      </c>
      <c r="BI3030">
        <v>5647.22</v>
      </c>
      <c r="BJ3030">
        <v>0</v>
      </c>
      <c r="BK3030">
        <v>0</v>
      </c>
      <c r="BL3030">
        <v>0</v>
      </c>
      <c r="BO3030" t="s">
        <v>28885</v>
      </c>
      <c r="BP3030">
        <v>2569</v>
      </c>
      <c r="BQ3030">
        <v>3966</v>
      </c>
      <c r="BR3030">
        <v>4487</v>
      </c>
      <c r="BS3030">
        <v>5341</v>
      </c>
      <c r="BU3030" t="s">
        <v>28886</v>
      </c>
      <c r="BV3030" t="s">
        <v>4695</v>
      </c>
      <c r="BX3030">
        <v>44149.042384259257</v>
      </c>
    </row>
    <row r="3031" spans="1:76" x14ac:dyDescent="0.25">
      <c r="A3031" t="s">
        <v>28928</v>
      </c>
      <c r="B3031" t="s">
        <v>1012</v>
      </c>
      <c r="C3031" t="s">
        <v>46</v>
      </c>
      <c r="D3031">
        <v>42141</v>
      </c>
      <c r="H3031" t="s">
        <v>47</v>
      </c>
      <c r="I3031">
        <v>42141</v>
      </c>
      <c r="J3031">
        <v>2016</v>
      </c>
      <c r="K3031" t="s">
        <v>85</v>
      </c>
      <c r="L3031" t="s">
        <v>28929</v>
      </c>
      <c r="N3031" t="s">
        <v>1013</v>
      </c>
      <c r="O3031" t="s">
        <v>363</v>
      </c>
      <c r="P3031" t="s">
        <v>68</v>
      </c>
      <c r="Q3031" t="s">
        <v>52</v>
      </c>
      <c r="R3031">
        <v>98042</v>
      </c>
      <c r="S3031" t="s">
        <v>1014</v>
      </c>
      <c r="T3031" t="s">
        <v>24464</v>
      </c>
      <c r="U3031" t="s">
        <v>28930</v>
      </c>
      <c r="V3031" t="s">
        <v>54</v>
      </c>
      <c r="W3031">
        <v>13</v>
      </c>
      <c r="X3031" t="s">
        <v>362</v>
      </c>
      <c r="Y3031">
        <v>4872</v>
      </c>
      <c r="Z3031" t="s">
        <v>68</v>
      </c>
      <c r="AA3031" t="s">
        <v>57</v>
      </c>
      <c r="AC3031" t="s">
        <v>146</v>
      </c>
      <c r="AD3031" t="s">
        <v>4690</v>
      </c>
      <c r="AE3031" t="s">
        <v>107</v>
      </c>
      <c r="AF3031" t="s">
        <v>107</v>
      </c>
      <c r="AJ3031" t="s">
        <v>58</v>
      </c>
      <c r="AK3031" t="s">
        <v>59</v>
      </c>
      <c r="AL3031">
        <v>42682</v>
      </c>
      <c r="AM3031" t="s">
        <v>4692</v>
      </c>
      <c r="AN3031" t="b">
        <v>1</v>
      </c>
      <c r="AQ3031" t="s">
        <v>60</v>
      </c>
      <c r="AR3031" t="s">
        <v>61</v>
      </c>
      <c r="AS3031" t="s">
        <v>62</v>
      </c>
      <c r="BB3031" s="7" t="s">
        <v>3231</v>
      </c>
      <c r="BC3031" s="7" t="s">
        <v>3232</v>
      </c>
      <c r="BD3031" s="7" t="s">
        <v>52</v>
      </c>
      <c r="BE3031" s="7">
        <v>98010</v>
      </c>
      <c r="BF3031" s="7" t="s">
        <v>28931</v>
      </c>
      <c r="BG3031" s="7">
        <v>49702.720000000001</v>
      </c>
      <c r="BH3031" s="7">
        <v>3578.68</v>
      </c>
      <c r="BI3031">
        <v>38816.74</v>
      </c>
      <c r="BJ3031">
        <v>0</v>
      </c>
      <c r="BK3031">
        <v>0</v>
      </c>
      <c r="BL3031">
        <v>0</v>
      </c>
      <c r="BO3031" t="s">
        <v>28932</v>
      </c>
      <c r="BP3031">
        <v>8160</v>
      </c>
      <c r="BQ3031">
        <v>581</v>
      </c>
      <c r="BR3031">
        <v>4271</v>
      </c>
      <c r="BS3031">
        <v>5595</v>
      </c>
      <c r="BT3031">
        <v>47</v>
      </c>
      <c r="BU3031" t="s">
        <v>24466</v>
      </c>
      <c r="BV3031" t="s">
        <v>4695</v>
      </c>
      <c r="BX3031">
        <v>44149.053703703707</v>
      </c>
    </row>
    <row r="3032" spans="1:76" x14ac:dyDescent="0.25">
      <c r="A3032" t="s">
        <v>28943</v>
      </c>
      <c r="B3032" t="s">
        <v>2066</v>
      </c>
      <c r="C3032" t="s">
        <v>46</v>
      </c>
      <c r="D3032">
        <v>42220</v>
      </c>
      <c r="H3032" t="s">
        <v>47</v>
      </c>
      <c r="I3032">
        <v>42220</v>
      </c>
      <c r="J3032">
        <v>2016</v>
      </c>
      <c r="K3032" t="s">
        <v>85</v>
      </c>
      <c r="L3032" t="s">
        <v>28944</v>
      </c>
      <c r="N3032" t="s">
        <v>2067</v>
      </c>
      <c r="O3032" t="s">
        <v>825</v>
      </c>
      <c r="P3032" t="s">
        <v>199</v>
      </c>
      <c r="Q3032" t="s">
        <v>52</v>
      </c>
      <c r="R3032">
        <v>98046</v>
      </c>
      <c r="S3032" t="s">
        <v>28945</v>
      </c>
      <c r="T3032" t="s">
        <v>28946</v>
      </c>
      <c r="U3032" t="s">
        <v>28947</v>
      </c>
      <c r="V3032" t="s">
        <v>54</v>
      </c>
      <c r="W3032">
        <v>13</v>
      </c>
      <c r="X3032" t="s">
        <v>341</v>
      </c>
      <c r="Y3032">
        <v>4819</v>
      </c>
      <c r="Z3032" t="s">
        <v>199</v>
      </c>
      <c r="AA3032" t="s">
        <v>57</v>
      </c>
      <c r="AC3032" t="s">
        <v>146</v>
      </c>
      <c r="AD3032" t="s">
        <v>4690</v>
      </c>
      <c r="AE3032" t="s">
        <v>107</v>
      </c>
      <c r="AF3032" t="s">
        <v>107</v>
      </c>
      <c r="AJ3032" t="s">
        <v>58</v>
      </c>
      <c r="AK3032" t="s">
        <v>59</v>
      </c>
      <c r="AL3032">
        <v>42682</v>
      </c>
      <c r="AM3032" t="s">
        <v>4692</v>
      </c>
      <c r="AN3032" t="b">
        <v>1</v>
      </c>
      <c r="AQ3032" t="s">
        <v>60</v>
      </c>
      <c r="AR3032" t="s">
        <v>99</v>
      </c>
      <c r="AS3032" t="s">
        <v>4734</v>
      </c>
      <c r="BB3032" s="7" t="s">
        <v>3117</v>
      </c>
      <c r="BC3032" s="7" t="s">
        <v>1471</v>
      </c>
      <c r="BD3032" s="7" t="s">
        <v>52</v>
      </c>
      <c r="BE3032" s="7">
        <v>98275</v>
      </c>
      <c r="BF3032" s="7" t="s">
        <v>21506</v>
      </c>
      <c r="BG3032" s="7">
        <v>10776</v>
      </c>
      <c r="BH3032" s="7">
        <v>0</v>
      </c>
      <c r="BI3032">
        <v>13147.94</v>
      </c>
      <c r="BJ3032">
        <v>5000</v>
      </c>
      <c r="BK3032">
        <v>0</v>
      </c>
      <c r="BL3032">
        <v>0</v>
      </c>
      <c r="BO3032" t="s">
        <v>28948</v>
      </c>
      <c r="BP3032">
        <v>17134</v>
      </c>
      <c r="BQ3032">
        <v>4060</v>
      </c>
      <c r="BR3032">
        <v>4610</v>
      </c>
      <c r="BS3032">
        <v>6057</v>
      </c>
      <c r="BT3032">
        <v>21</v>
      </c>
      <c r="BU3032" t="s">
        <v>21509</v>
      </c>
      <c r="BV3032" t="s">
        <v>4695</v>
      </c>
      <c r="BX3032">
        <v>44149.072870370372</v>
      </c>
    </row>
    <row r="3033" spans="1:76" x14ac:dyDescent="0.25">
      <c r="A3033" t="s">
        <v>29039</v>
      </c>
      <c r="B3033" t="s">
        <v>29040</v>
      </c>
      <c r="C3033" t="s">
        <v>46</v>
      </c>
      <c r="D3033">
        <v>42522</v>
      </c>
      <c r="H3033" t="s">
        <v>47</v>
      </c>
      <c r="I3033">
        <v>42522</v>
      </c>
      <c r="J3033">
        <v>2016</v>
      </c>
      <c r="K3033" t="s">
        <v>85</v>
      </c>
      <c r="L3033" t="s">
        <v>29041</v>
      </c>
      <c r="N3033" t="s">
        <v>29042</v>
      </c>
      <c r="O3033" t="s">
        <v>10092</v>
      </c>
      <c r="P3033" t="s">
        <v>632</v>
      </c>
      <c r="Q3033" t="s">
        <v>52</v>
      </c>
      <c r="R3033" t="s">
        <v>29043</v>
      </c>
      <c r="S3033" t="s">
        <v>29044</v>
      </c>
      <c r="T3033" t="s">
        <v>29044</v>
      </c>
      <c r="U3033" t="s">
        <v>29045</v>
      </c>
      <c r="V3033" t="s">
        <v>4807</v>
      </c>
      <c r="W3033">
        <v>23</v>
      </c>
      <c r="X3033" t="s">
        <v>4808</v>
      </c>
      <c r="Y3033">
        <v>3424</v>
      </c>
      <c r="Z3033" t="s">
        <v>632</v>
      </c>
      <c r="AA3033" t="s">
        <v>4785</v>
      </c>
      <c r="AB3033">
        <v>50867</v>
      </c>
      <c r="AC3033" t="s">
        <v>146</v>
      </c>
      <c r="AD3033" t="s">
        <v>4690</v>
      </c>
      <c r="AE3033" t="s">
        <v>107</v>
      </c>
      <c r="AF3033" t="s">
        <v>107</v>
      </c>
      <c r="AJ3033" t="s">
        <v>58</v>
      </c>
      <c r="AK3033" t="s">
        <v>59</v>
      </c>
      <c r="AL3033">
        <v>42682</v>
      </c>
      <c r="AM3033" t="s">
        <v>4692</v>
      </c>
      <c r="AN3033" t="b">
        <v>1</v>
      </c>
      <c r="AQ3033" t="s">
        <v>60</v>
      </c>
      <c r="AR3033" t="s">
        <v>99</v>
      </c>
      <c r="BB3033" s="7" t="s">
        <v>29046</v>
      </c>
      <c r="BC3033" s="7" t="s">
        <v>1062</v>
      </c>
      <c r="BD3033" s="7" t="s">
        <v>52</v>
      </c>
      <c r="BE3033" s="7">
        <v>98236</v>
      </c>
      <c r="BG3033" s="7">
        <v>2205</v>
      </c>
      <c r="BH3033" s="7">
        <v>0</v>
      </c>
      <c r="BI3033">
        <v>5664.51</v>
      </c>
      <c r="BJ3033">
        <v>6113.96</v>
      </c>
      <c r="BK3033">
        <v>0</v>
      </c>
      <c r="BL3033">
        <v>0</v>
      </c>
      <c r="BO3033" t="s">
        <v>29047</v>
      </c>
      <c r="BP3033">
        <v>21642</v>
      </c>
      <c r="BQ3033">
        <v>4051</v>
      </c>
      <c r="BR3033">
        <v>4600</v>
      </c>
      <c r="BS3033">
        <v>6368</v>
      </c>
      <c r="BU3033" t="s">
        <v>26074</v>
      </c>
      <c r="BV3033" t="s">
        <v>4695</v>
      </c>
      <c r="BX3033">
        <v>44149.086215277777</v>
      </c>
    </row>
    <row r="3034" spans="1:76" x14ac:dyDescent="0.25">
      <c r="A3034" t="s">
        <v>29048</v>
      </c>
      <c r="B3034" t="s">
        <v>3137</v>
      </c>
      <c r="C3034" t="s">
        <v>46</v>
      </c>
      <c r="D3034">
        <v>42520</v>
      </c>
      <c r="H3034" t="s">
        <v>47</v>
      </c>
      <c r="I3034">
        <v>42520</v>
      </c>
      <c r="J3034">
        <v>2016</v>
      </c>
      <c r="K3034" t="s">
        <v>85</v>
      </c>
      <c r="L3034" t="s">
        <v>29049</v>
      </c>
      <c r="N3034" t="s">
        <v>3138</v>
      </c>
      <c r="O3034" t="s">
        <v>225</v>
      </c>
      <c r="P3034" t="s">
        <v>226</v>
      </c>
      <c r="Q3034" t="s">
        <v>52</v>
      </c>
      <c r="R3034">
        <v>98682</v>
      </c>
      <c r="S3034" t="s">
        <v>29050</v>
      </c>
      <c r="T3034" t="s">
        <v>29051</v>
      </c>
      <c r="U3034" t="s">
        <v>29052</v>
      </c>
      <c r="V3034" t="s">
        <v>54</v>
      </c>
      <c r="W3034">
        <v>13</v>
      </c>
      <c r="X3034" t="s">
        <v>371</v>
      </c>
      <c r="Y3034">
        <v>4811</v>
      </c>
      <c r="Z3034" t="s">
        <v>226</v>
      </c>
      <c r="AA3034" t="s">
        <v>57</v>
      </c>
      <c r="AC3034" t="s">
        <v>146</v>
      </c>
      <c r="AD3034" t="s">
        <v>4690</v>
      </c>
      <c r="AE3034" t="s">
        <v>107</v>
      </c>
      <c r="AF3034" t="s">
        <v>107</v>
      </c>
      <c r="AJ3034" t="s">
        <v>58</v>
      </c>
      <c r="AK3034" t="s">
        <v>59</v>
      </c>
      <c r="AL3034">
        <v>42682</v>
      </c>
      <c r="AM3034" t="s">
        <v>4692</v>
      </c>
      <c r="AN3034" t="b">
        <v>1</v>
      </c>
      <c r="AQ3034" t="s">
        <v>177</v>
      </c>
      <c r="BB3034" s="7" t="s">
        <v>3139</v>
      </c>
      <c r="BC3034" s="7" t="s">
        <v>225</v>
      </c>
      <c r="BD3034" s="7" t="s">
        <v>52</v>
      </c>
      <c r="BE3034" s="7">
        <v>98662</v>
      </c>
      <c r="BF3034" s="7" t="s">
        <v>29053</v>
      </c>
      <c r="BG3034" s="7">
        <v>3644.03</v>
      </c>
      <c r="BH3034" s="7">
        <v>0</v>
      </c>
      <c r="BI3034">
        <v>3595.12</v>
      </c>
      <c r="BJ3034">
        <v>0</v>
      </c>
      <c r="BK3034">
        <v>0</v>
      </c>
      <c r="BL3034">
        <v>0</v>
      </c>
      <c r="BO3034" t="s">
        <v>29054</v>
      </c>
      <c r="BP3034">
        <v>3914</v>
      </c>
      <c r="BQ3034">
        <v>3944</v>
      </c>
      <c r="BR3034">
        <v>4451</v>
      </c>
      <c r="BS3034">
        <v>5415</v>
      </c>
      <c r="BT3034">
        <v>17</v>
      </c>
      <c r="BU3034" t="s">
        <v>29055</v>
      </c>
      <c r="BV3034" t="s">
        <v>4695</v>
      </c>
      <c r="BX3034">
        <v>44149.046261574076</v>
      </c>
    </row>
    <row r="3035" spans="1:76" x14ac:dyDescent="0.25">
      <c r="A3035" t="s">
        <v>29056</v>
      </c>
      <c r="B3035" t="s">
        <v>643</v>
      </c>
      <c r="C3035" t="s">
        <v>46</v>
      </c>
      <c r="D3035">
        <v>42513</v>
      </c>
      <c r="H3035" t="s">
        <v>47</v>
      </c>
      <c r="I3035">
        <v>42513</v>
      </c>
      <c r="J3035">
        <v>2016</v>
      </c>
      <c r="K3035" t="s">
        <v>85</v>
      </c>
      <c r="L3035" t="s">
        <v>29057</v>
      </c>
      <c r="N3035" t="s">
        <v>644</v>
      </c>
      <c r="O3035" t="s">
        <v>101</v>
      </c>
      <c r="P3035" t="s">
        <v>68</v>
      </c>
      <c r="Q3035" t="s">
        <v>52</v>
      </c>
      <c r="R3035">
        <v>98146</v>
      </c>
      <c r="S3035" t="s">
        <v>645</v>
      </c>
      <c r="T3035" t="s">
        <v>29058</v>
      </c>
      <c r="U3035" t="s">
        <v>29059</v>
      </c>
      <c r="V3035" t="s">
        <v>54</v>
      </c>
      <c r="W3035">
        <v>13</v>
      </c>
      <c r="X3035" t="s">
        <v>646</v>
      </c>
      <c r="Y3035">
        <v>4845</v>
      </c>
      <c r="Z3035" t="s">
        <v>68</v>
      </c>
      <c r="AA3035" t="s">
        <v>57</v>
      </c>
      <c r="AC3035" t="s">
        <v>146</v>
      </c>
      <c r="AD3035" t="s">
        <v>4690</v>
      </c>
      <c r="AE3035" t="s">
        <v>107</v>
      </c>
      <c r="AF3035" t="s">
        <v>107</v>
      </c>
      <c r="AJ3035" t="s">
        <v>58</v>
      </c>
      <c r="AK3035" t="s">
        <v>59</v>
      </c>
      <c r="AL3035">
        <v>42682</v>
      </c>
      <c r="AM3035" t="s">
        <v>4692</v>
      </c>
      <c r="AN3035" t="b">
        <v>1</v>
      </c>
      <c r="AQ3035" t="s">
        <v>60</v>
      </c>
      <c r="AR3035" t="s">
        <v>99</v>
      </c>
      <c r="AS3035" t="s">
        <v>4734</v>
      </c>
      <c r="BB3035" s="7" t="s">
        <v>644</v>
      </c>
      <c r="BC3035" s="7" t="s">
        <v>101</v>
      </c>
      <c r="BD3035" s="7" t="s">
        <v>52</v>
      </c>
      <c r="BE3035" s="7">
        <v>98146</v>
      </c>
      <c r="BF3035" s="7" t="s">
        <v>29060</v>
      </c>
      <c r="BG3035" s="7">
        <v>9289.08</v>
      </c>
      <c r="BH3035" s="7">
        <v>0</v>
      </c>
      <c r="BI3035">
        <v>9014.9699999999993</v>
      </c>
      <c r="BJ3035">
        <v>-2370.86</v>
      </c>
      <c r="BK3035">
        <v>0</v>
      </c>
      <c r="BL3035">
        <v>0</v>
      </c>
      <c r="BO3035" t="s">
        <v>29061</v>
      </c>
      <c r="BP3035">
        <v>15416</v>
      </c>
      <c r="BQ3035">
        <v>35076</v>
      </c>
      <c r="BR3035">
        <v>4606</v>
      </c>
      <c r="BS3035">
        <v>5960</v>
      </c>
      <c r="BT3035">
        <v>34</v>
      </c>
      <c r="BU3035" t="s">
        <v>29062</v>
      </c>
      <c r="BV3035" t="s">
        <v>4695</v>
      </c>
      <c r="BX3035">
        <v>44149.069074074076</v>
      </c>
    </row>
    <row r="3036" spans="1:76" x14ac:dyDescent="0.25">
      <c r="A3036" t="s">
        <v>29063</v>
      </c>
      <c r="B3036" t="s">
        <v>25966</v>
      </c>
      <c r="C3036" t="s">
        <v>46</v>
      </c>
      <c r="D3036">
        <v>42506</v>
      </c>
      <c r="H3036" t="s">
        <v>47</v>
      </c>
      <c r="I3036">
        <v>42506</v>
      </c>
      <c r="J3036">
        <v>2016</v>
      </c>
      <c r="K3036" t="s">
        <v>85</v>
      </c>
      <c r="L3036" t="s">
        <v>29064</v>
      </c>
      <c r="N3036" t="s">
        <v>29065</v>
      </c>
      <c r="O3036" t="s">
        <v>557</v>
      </c>
      <c r="P3036" t="s">
        <v>668</v>
      </c>
      <c r="Q3036" t="s">
        <v>52</v>
      </c>
      <c r="R3036">
        <v>99301</v>
      </c>
      <c r="S3036" t="s">
        <v>29066</v>
      </c>
      <c r="T3036" t="s">
        <v>29067</v>
      </c>
      <c r="U3036" t="s">
        <v>29068</v>
      </c>
      <c r="V3036" t="s">
        <v>4807</v>
      </c>
      <c r="W3036">
        <v>23</v>
      </c>
      <c r="X3036" t="s">
        <v>6144</v>
      </c>
      <c r="Y3036">
        <v>3306</v>
      </c>
      <c r="Z3036" t="s">
        <v>668</v>
      </c>
      <c r="AA3036" t="s">
        <v>4785</v>
      </c>
      <c r="AB3036">
        <v>30730</v>
      </c>
      <c r="AC3036" t="s">
        <v>146</v>
      </c>
      <c r="AD3036" t="s">
        <v>4690</v>
      </c>
      <c r="AE3036" t="s">
        <v>107</v>
      </c>
      <c r="AF3036" t="s">
        <v>107</v>
      </c>
      <c r="AJ3036" t="s">
        <v>58</v>
      </c>
      <c r="AK3036" t="s">
        <v>59</v>
      </c>
      <c r="AL3036">
        <v>42682</v>
      </c>
      <c r="AM3036" t="s">
        <v>4692</v>
      </c>
      <c r="AN3036" t="b">
        <v>1</v>
      </c>
      <c r="AQ3036" t="s">
        <v>60</v>
      </c>
      <c r="AR3036" t="s">
        <v>61</v>
      </c>
      <c r="BB3036" s="7" t="s">
        <v>29069</v>
      </c>
      <c r="BC3036" s="7" t="s">
        <v>95</v>
      </c>
      <c r="BD3036" s="7" t="s">
        <v>52</v>
      </c>
      <c r="BE3036" s="7">
        <v>99352</v>
      </c>
      <c r="BG3036" s="7">
        <v>9365.18</v>
      </c>
      <c r="BH3036" s="7">
        <v>0</v>
      </c>
      <c r="BI3036">
        <v>8428.2000000000007</v>
      </c>
      <c r="BJ3036">
        <v>0</v>
      </c>
      <c r="BK3036">
        <v>0</v>
      </c>
      <c r="BL3036">
        <v>0</v>
      </c>
      <c r="BO3036" t="s">
        <v>29070</v>
      </c>
      <c r="BP3036">
        <v>14867</v>
      </c>
      <c r="BQ3036">
        <v>4078</v>
      </c>
      <c r="BR3036">
        <v>4638</v>
      </c>
      <c r="BS3036">
        <v>5933</v>
      </c>
      <c r="BU3036" t="s">
        <v>29071</v>
      </c>
      <c r="BV3036" t="s">
        <v>4695</v>
      </c>
      <c r="BX3036">
        <v>44149.068229166667</v>
      </c>
    </row>
    <row r="3037" spans="1:76" x14ac:dyDescent="0.25">
      <c r="A3037" t="s">
        <v>29072</v>
      </c>
      <c r="B3037" t="s">
        <v>1147</v>
      </c>
      <c r="C3037" t="s">
        <v>46</v>
      </c>
      <c r="D3037">
        <v>42471</v>
      </c>
      <c r="H3037" t="s">
        <v>47</v>
      </c>
      <c r="I3037">
        <v>42471</v>
      </c>
      <c r="J3037">
        <v>2016</v>
      </c>
      <c r="K3037" t="s">
        <v>85</v>
      </c>
      <c r="L3037" t="s">
        <v>29073</v>
      </c>
      <c r="N3037" t="s">
        <v>1148</v>
      </c>
      <c r="O3037" t="s">
        <v>1149</v>
      </c>
      <c r="P3037" t="s">
        <v>255</v>
      </c>
      <c r="Q3037" t="s">
        <v>52</v>
      </c>
      <c r="R3037">
        <v>98812</v>
      </c>
      <c r="S3037" t="s">
        <v>1150</v>
      </c>
      <c r="T3037" t="s">
        <v>29074</v>
      </c>
      <c r="U3037" t="s">
        <v>29075</v>
      </c>
      <c r="V3037" t="s">
        <v>90</v>
      </c>
      <c r="W3037">
        <v>12</v>
      </c>
      <c r="X3037" t="s">
        <v>947</v>
      </c>
      <c r="Y3037">
        <v>4741</v>
      </c>
      <c r="Z3037" t="s">
        <v>255</v>
      </c>
      <c r="AA3037" t="s">
        <v>57</v>
      </c>
      <c r="AC3037" t="s">
        <v>146</v>
      </c>
      <c r="AD3037" t="s">
        <v>4690</v>
      </c>
      <c r="AE3037" t="s">
        <v>107</v>
      </c>
      <c r="AF3037" t="s">
        <v>107</v>
      </c>
      <c r="AJ3037" t="s">
        <v>58</v>
      </c>
      <c r="AK3037" t="s">
        <v>59</v>
      </c>
      <c r="AL3037">
        <v>42682</v>
      </c>
      <c r="AM3037" t="s">
        <v>4692</v>
      </c>
      <c r="AN3037" t="b">
        <v>1</v>
      </c>
      <c r="AQ3037" t="s">
        <v>60</v>
      </c>
      <c r="AR3037" t="s">
        <v>99</v>
      </c>
      <c r="AS3037" t="s">
        <v>100</v>
      </c>
      <c r="BB3037" s="7" t="s">
        <v>1151</v>
      </c>
      <c r="BC3037" s="7" t="s">
        <v>1149</v>
      </c>
      <c r="BD3037" s="7" t="s">
        <v>52</v>
      </c>
      <c r="BE3037" s="7">
        <v>98812</v>
      </c>
      <c r="BF3037" s="7" t="s">
        <v>29076</v>
      </c>
      <c r="BG3037" s="7">
        <v>186533.9</v>
      </c>
      <c r="BH3037" s="7">
        <v>0</v>
      </c>
      <c r="BI3037">
        <v>186533.5</v>
      </c>
      <c r="BJ3037">
        <v>0</v>
      </c>
      <c r="BK3037">
        <v>0</v>
      </c>
      <c r="BL3037">
        <v>0</v>
      </c>
      <c r="BM3037">
        <v>912.4</v>
      </c>
      <c r="BN3037">
        <v>0</v>
      </c>
      <c r="BO3037" t="s">
        <v>29077</v>
      </c>
      <c r="BP3037">
        <v>21799</v>
      </c>
      <c r="BQ3037">
        <v>4126</v>
      </c>
      <c r="BR3037">
        <v>4706</v>
      </c>
      <c r="BS3037">
        <v>6373</v>
      </c>
      <c r="BT3037">
        <v>12</v>
      </c>
      <c r="BU3037" t="s">
        <v>29078</v>
      </c>
      <c r="BV3037" t="s">
        <v>4695</v>
      </c>
      <c r="BX3037">
        <v>44149.086597222224</v>
      </c>
    </row>
    <row r="3038" spans="1:76" x14ac:dyDescent="0.25">
      <c r="A3038" t="s">
        <v>29079</v>
      </c>
      <c r="B3038" t="s">
        <v>530</v>
      </c>
      <c r="C3038" t="s">
        <v>46</v>
      </c>
      <c r="D3038">
        <v>42338</v>
      </c>
      <c r="H3038" t="s">
        <v>47</v>
      </c>
      <c r="I3038">
        <v>42338</v>
      </c>
      <c r="J3038">
        <v>2016</v>
      </c>
      <c r="K3038" t="s">
        <v>77</v>
      </c>
      <c r="L3038" t="s">
        <v>20989</v>
      </c>
      <c r="N3038" t="s">
        <v>1425</v>
      </c>
      <c r="O3038" t="s">
        <v>462</v>
      </c>
      <c r="P3038" t="s">
        <v>462</v>
      </c>
      <c r="Q3038" t="s">
        <v>52</v>
      </c>
      <c r="R3038">
        <v>99362</v>
      </c>
      <c r="S3038" t="s">
        <v>533</v>
      </c>
      <c r="T3038" t="s">
        <v>24766</v>
      </c>
      <c r="U3038" t="s">
        <v>20991</v>
      </c>
      <c r="V3038" t="s">
        <v>54</v>
      </c>
      <c r="W3038">
        <v>13</v>
      </c>
      <c r="X3038" t="s">
        <v>461</v>
      </c>
      <c r="Y3038">
        <v>4809</v>
      </c>
      <c r="Z3038" t="s">
        <v>462</v>
      </c>
      <c r="AA3038" t="s">
        <v>57</v>
      </c>
      <c r="AC3038" t="s">
        <v>146</v>
      </c>
      <c r="AD3038" t="s">
        <v>4690</v>
      </c>
      <c r="AE3038" t="s">
        <v>107</v>
      </c>
      <c r="AF3038" t="s">
        <v>107</v>
      </c>
      <c r="AJ3038" t="s">
        <v>58</v>
      </c>
      <c r="AK3038" t="s">
        <v>59</v>
      </c>
      <c r="AL3038">
        <v>42682</v>
      </c>
      <c r="AM3038" t="s">
        <v>4692</v>
      </c>
      <c r="AN3038" t="b">
        <v>1</v>
      </c>
      <c r="BB3038" s="7" t="s">
        <v>1425</v>
      </c>
      <c r="BC3038" s="7" t="s">
        <v>462</v>
      </c>
      <c r="BD3038" s="7" t="s">
        <v>52</v>
      </c>
      <c r="BE3038" s="7">
        <v>99362</v>
      </c>
      <c r="BF3038" s="7" t="s">
        <v>20484</v>
      </c>
      <c r="BG3038" s="7">
        <v>7750</v>
      </c>
      <c r="BH3038" s="7">
        <v>7750</v>
      </c>
      <c r="BI3038">
        <v>7750</v>
      </c>
      <c r="BJ3038">
        <v>0</v>
      </c>
      <c r="BK3038">
        <v>0</v>
      </c>
      <c r="BL3038">
        <v>0</v>
      </c>
      <c r="BO3038" t="s">
        <v>29080</v>
      </c>
      <c r="BP3038">
        <v>20576</v>
      </c>
      <c r="BQ3038">
        <v>26337</v>
      </c>
      <c r="BR3038">
        <v>4454</v>
      </c>
      <c r="BS3038">
        <v>6247</v>
      </c>
      <c r="BT3038">
        <v>16</v>
      </c>
      <c r="BU3038" t="s">
        <v>29081</v>
      </c>
      <c r="BV3038" t="s">
        <v>4695</v>
      </c>
      <c r="BX3038">
        <v>44149.079386574071</v>
      </c>
    </row>
    <row r="3039" spans="1:76" x14ac:dyDescent="0.25">
      <c r="A3039" t="s">
        <v>29082</v>
      </c>
      <c r="B3039" t="s">
        <v>455</v>
      </c>
      <c r="C3039" t="s">
        <v>46</v>
      </c>
      <c r="D3039">
        <v>42310</v>
      </c>
      <c r="H3039" t="s">
        <v>47</v>
      </c>
      <c r="I3039">
        <v>42310</v>
      </c>
      <c r="J3039">
        <v>2016</v>
      </c>
      <c r="K3039" t="s">
        <v>85</v>
      </c>
      <c r="L3039" t="s">
        <v>29083</v>
      </c>
      <c r="N3039" t="s">
        <v>1906</v>
      </c>
      <c r="O3039" t="s">
        <v>458</v>
      </c>
      <c r="P3039" t="s">
        <v>462</v>
      </c>
      <c r="Q3039" t="s">
        <v>52</v>
      </c>
      <c r="R3039">
        <v>99328</v>
      </c>
      <c r="S3039" t="s">
        <v>1536</v>
      </c>
      <c r="T3039" t="s">
        <v>29084</v>
      </c>
      <c r="U3039" t="s">
        <v>29085</v>
      </c>
      <c r="V3039" t="s">
        <v>54</v>
      </c>
      <c r="W3039">
        <v>13</v>
      </c>
      <c r="X3039" t="s">
        <v>461</v>
      </c>
      <c r="Y3039">
        <v>4809</v>
      </c>
      <c r="Z3039" t="s">
        <v>462</v>
      </c>
      <c r="AA3039" t="s">
        <v>57</v>
      </c>
      <c r="AC3039" t="s">
        <v>146</v>
      </c>
      <c r="AD3039" t="s">
        <v>4690</v>
      </c>
      <c r="AE3039" t="s">
        <v>107</v>
      </c>
      <c r="AF3039" t="s">
        <v>107</v>
      </c>
      <c r="AJ3039" t="s">
        <v>58</v>
      </c>
      <c r="AK3039" t="s">
        <v>59</v>
      </c>
      <c r="AL3039">
        <v>42682</v>
      </c>
      <c r="AM3039" t="s">
        <v>4692</v>
      </c>
      <c r="AN3039" t="b">
        <v>1</v>
      </c>
      <c r="AQ3039" t="s">
        <v>60</v>
      </c>
      <c r="AR3039" t="s">
        <v>61</v>
      </c>
      <c r="AS3039" t="s">
        <v>62</v>
      </c>
      <c r="BB3039" s="7" t="s">
        <v>463</v>
      </c>
      <c r="BC3039" s="7" t="s">
        <v>462</v>
      </c>
      <c r="BD3039" s="7" t="s">
        <v>52</v>
      </c>
      <c r="BE3039" s="7">
        <v>99362</v>
      </c>
      <c r="BF3039" s="7" t="s">
        <v>22358</v>
      </c>
      <c r="BG3039" s="7">
        <v>91320</v>
      </c>
      <c r="BH3039" s="7">
        <v>0</v>
      </c>
      <c r="BI3039">
        <v>91820</v>
      </c>
      <c r="BJ3039">
        <v>0</v>
      </c>
      <c r="BK3039">
        <v>0</v>
      </c>
      <c r="BL3039">
        <v>0</v>
      </c>
      <c r="BO3039" t="s">
        <v>29086</v>
      </c>
      <c r="BP3039">
        <v>13769</v>
      </c>
      <c r="BQ3039">
        <v>1733</v>
      </c>
      <c r="BR3039">
        <v>4707</v>
      </c>
      <c r="BS3039">
        <v>5852</v>
      </c>
      <c r="BT3039">
        <v>16</v>
      </c>
      <c r="BU3039" t="s">
        <v>22360</v>
      </c>
      <c r="BV3039" t="s">
        <v>4695</v>
      </c>
      <c r="BX3039">
        <v>44149.065636574072</v>
      </c>
    </row>
    <row r="3040" spans="1:76" x14ac:dyDescent="0.25">
      <c r="A3040" t="s">
        <v>29087</v>
      </c>
      <c r="B3040" t="s">
        <v>1027</v>
      </c>
      <c r="C3040" t="s">
        <v>46</v>
      </c>
      <c r="D3040">
        <v>42225</v>
      </c>
      <c r="H3040" t="s">
        <v>47</v>
      </c>
      <c r="I3040">
        <v>42225</v>
      </c>
      <c r="J3040">
        <v>2016</v>
      </c>
      <c r="K3040" t="s">
        <v>85</v>
      </c>
      <c r="L3040" t="s">
        <v>29088</v>
      </c>
      <c r="N3040" t="s">
        <v>1028</v>
      </c>
      <c r="O3040" t="s">
        <v>87</v>
      </c>
      <c r="P3040" t="s">
        <v>88</v>
      </c>
      <c r="Q3040" t="s">
        <v>52</v>
      </c>
      <c r="R3040">
        <v>98532</v>
      </c>
      <c r="S3040" t="s">
        <v>440</v>
      </c>
      <c r="T3040" t="s">
        <v>29089</v>
      </c>
      <c r="U3040" t="s">
        <v>29090</v>
      </c>
      <c r="V3040" t="s">
        <v>54</v>
      </c>
      <c r="W3040">
        <v>13</v>
      </c>
      <c r="X3040" t="s">
        <v>649</v>
      </c>
      <c r="Y3040">
        <v>4817</v>
      </c>
      <c r="Z3040" t="s">
        <v>88</v>
      </c>
      <c r="AA3040" t="s">
        <v>57</v>
      </c>
      <c r="AC3040" t="s">
        <v>146</v>
      </c>
      <c r="AD3040" t="s">
        <v>4690</v>
      </c>
      <c r="AE3040" t="s">
        <v>107</v>
      </c>
      <c r="AF3040" t="s">
        <v>107</v>
      </c>
      <c r="AJ3040" t="s">
        <v>58</v>
      </c>
      <c r="AK3040" t="s">
        <v>59</v>
      </c>
      <c r="AL3040">
        <v>42682</v>
      </c>
      <c r="AM3040" t="s">
        <v>4692</v>
      </c>
      <c r="AN3040" t="b">
        <v>1</v>
      </c>
      <c r="AQ3040" t="s">
        <v>60</v>
      </c>
      <c r="AR3040" t="s">
        <v>150</v>
      </c>
      <c r="AS3040" t="s">
        <v>62</v>
      </c>
      <c r="BB3040" s="7" t="s">
        <v>1029</v>
      </c>
      <c r="BC3040" s="7" t="s">
        <v>87</v>
      </c>
      <c r="BD3040" s="7" t="s">
        <v>52</v>
      </c>
      <c r="BE3040" s="7">
        <v>98532</v>
      </c>
      <c r="BF3040" s="7" t="s">
        <v>29091</v>
      </c>
      <c r="BG3040" s="7">
        <v>98008.41</v>
      </c>
      <c r="BH3040" s="7">
        <v>3647.15</v>
      </c>
      <c r="BI3040">
        <v>99727.05</v>
      </c>
      <c r="BJ3040">
        <v>0</v>
      </c>
      <c r="BK3040">
        <v>0</v>
      </c>
      <c r="BL3040">
        <v>0</v>
      </c>
      <c r="BO3040" t="s">
        <v>29092</v>
      </c>
      <c r="BP3040">
        <v>4784</v>
      </c>
      <c r="BQ3040">
        <v>383</v>
      </c>
      <c r="BR3040">
        <v>4420</v>
      </c>
      <c r="BS3040">
        <v>5451</v>
      </c>
      <c r="BT3040">
        <v>20</v>
      </c>
      <c r="BU3040" t="s">
        <v>26448</v>
      </c>
      <c r="BV3040" t="s">
        <v>4695</v>
      </c>
      <c r="BX3040">
        <v>44149.047511574077</v>
      </c>
    </row>
    <row r="3041" spans="1:76" x14ac:dyDescent="0.25">
      <c r="A3041" t="s">
        <v>29093</v>
      </c>
      <c r="B3041" t="s">
        <v>108</v>
      </c>
      <c r="C3041" t="s">
        <v>46</v>
      </c>
      <c r="D3041">
        <v>42016</v>
      </c>
      <c r="H3041" t="s">
        <v>47</v>
      </c>
      <c r="I3041">
        <v>42016</v>
      </c>
      <c r="J3041">
        <v>2016</v>
      </c>
      <c r="K3041" t="s">
        <v>85</v>
      </c>
      <c r="L3041" t="s">
        <v>20948</v>
      </c>
      <c r="N3041" t="s">
        <v>109</v>
      </c>
      <c r="O3041" t="s">
        <v>110</v>
      </c>
      <c r="P3041" t="s">
        <v>115</v>
      </c>
      <c r="Q3041" t="s">
        <v>52</v>
      </c>
      <c r="R3041">
        <v>98366</v>
      </c>
      <c r="S3041" t="s">
        <v>112</v>
      </c>
      <c r="T3041" t="s">
        <v>20826</v>
      </c>
      <c r="U3041" t="s">
        <v>29094</v>
      </c>
      <c r="V3041" t="s">
        <v>54</v>
      </c>
      <c r="W3041">
        <v>13</v>
      </c>
      <c r="X3041" t="s">
        <v>114</v>
      </c>
      <c r="Y3041">
        <v>4829</v>
      </c>
      <c r="Z3041" t="s">
        <v>115</v>
      </c>
      <c r="AA3041" t="s">
        <v>57</v>
      </c>
      <c r="AC3041" t="s">
        <v>146</v>
      </c>
      <c r="AD3041" t="s">
        <v>4690</v>
      </c>
      <c r="AE3041" t="s">
        <v>107</v>
      </c>
      <c r="AF3041" t="s">
        <v>107</v>
      </c>
      <c r="AJ3041" t="s">
        <v>58</v>
      </c>
      <c r="AK3041" t="s">
        <v>59</v>
      </c>
      <c r="AL3041">
        <v>42682</v>
      </c>
      <c r="AM3041" t="s">
        <v>4692</v>
      </c>
      <c r="AN3041" t="b">
        <v>1</v>
      </c>
      <c r="AQ3041" t="s">
        <v>60</v>
      </c>
      <c r="AR3041" t="s">
        <v>61</v>
      </c>
      <c r="AS3041" t="s">
        <v>62</v>
      </c>
      <c r="BB3041" s="7" t="s">
        <v>116</v>
      </c>
      <c r="BC3041" s="7" t="s">
        <v>117</v>
      </c>
      <c r="BD3041" s="7" t="s">
        <v>52</v>
      </c>
      <c r="BE3041" s="7">
        <v>98371</v>
      </c>
      <c r="BF3041" s="7" t="s">
        <v>11221</v>
      </c>
      <c r="BG3041" s="7">
        <v>248836.84</v>
      </c>
      <c r="BH3041" s="7">
        <v>7315.59</v>
      </c>
      <c r="BI3041">
        <v>253552.91</v>
      </c>
      <c r="BJ3041">
        <v>0</v>
      </c>
      <c r="BK3041">
        <v>0</v>
      </c>
      <c r="BL3041">
        <v>300</v>
      </c>
      <c r="BM3041">
        <v>25424.13</v>
      </c>
      <c r="BN3041">
        <v>0</v>
      </c>
      <c r="BO3041" t="s">
        <v>29095</v>
      </c>
      <c r="BP3041">
        <v>2540</v>
      </c>
      <c r="BQ3041">
        <v>585</v>
      </c>
      <c r="BR3041">
        <v>4488</v>
      </c>
      <c r="BS3041">
        <v>5338</v>
      </c>
      <c r="BT3041">
        <v>26</v>
      </c>
      <c r="BU3041" t="s">
        <v>11223</v>
      </c>
      <c r="BV3041" t="s">
        <v>4695</v>
      </c>
      <c r="BX3041">
        <v>44149.042210648149</v>
      </c>
    </row>
    <row r="3042" spans="1:76" x14ac:dyDescent="0.25">
      <c r="A3042" t="s">
        <v>29096</v>
      </c>
      <c r="B3042" t="s">
        <v>84</v>
      </c>
      <c r="C3042" t="s">
        <v>46</v>
      </c>
      <c r="D3042">
        <v>41282</v>
      </c>
      <c r="H3042" t="s">
        <v>47</v>
      </c>
      <c r="I3042">
        <v>41282</v>
      </c>
      <c r="J3042">
        <v>2016</v>
      </c>
      <c r="K3042" t="s">
        <v>85</v>
      </c>
      <c r="L3042" t="s">
        <v>29097</v>
      </c>
      <c r="N3042" t="s">
        <v>86</v>
      </c>
      <c r="O3042" t="s">
        <v>87</v>
      </c>
      <c r="P3042" t="s">
        <v>88</v>
      </c>
      <c r="Q3042" t="s">
        <v>52</v>
      </c>
      <c r="R3042">
        <v>98532</v>
      </c>
      <c r="S3042" t="s">
        <v>89</v>
      </c>
      <c r="T3042" t="s">
        <v>29098</v>
      </c>
      <c r="U3042" t="s">
        <v>29099</v>
      </c>
      <c r="V3042" t="s">
        <v>90</v>
      </c>
      <c r="W3042">
        <v>12</v>
      </c>
      <c r="X3042" t="s">
        <v>91</v>
      </c>
      <c r="Y3042">
        <v>4749</v>
      </c>
      <c r="Z3042" t="s">
        <v>88</v>
      </c>
      <c r="AA3042" t="s">
        <v>57</v>
      </c>
      <c r="AC3042" t="s">
        <v>146</v>
      </c>
      <c r="AD3042" t="s">
        <v>4690</v>
      </c>
      <c r="AE3042" t="s">
        <v>107</v>
      </c>
      <c r="AF3042" t="s">
        <v>107</v>
      </c>
      <c r="AJ3042" t="s">
        <v>58</v>
      </c>
      <c r="AK3042" t="s">
        <v>59</v>
      </c>
      <c r="AL3042">
        <v>42682</v>
      </c>
      <c r="AM3042" t="s">
        <v>4692</v>
      </c>
      <c r="AN3042" t="b">
        <v>1</v>
      </c>
      <c r="AQ3042" t="s">
        <v>60</v>
      </c>
      <c r="AR3042" t="s">
        <v>150</v>
      </c>
      <c r="AS3042" t="s">
        <v>62</v>
      </c>
      <c r="BB3042" s="7" t="s">
        <v>92</v>
      </c>
      <c r="BC3042" s="7" t="s">
        <v>87</v>
      </c>
      <c r="BD3042" s="7" t="s">
        <v>52</v>
      </c>
      <c r="BE3042" s="7">
        <v>98532</v>
      </c>
      <c r="BF3042" s="7" t="s">
        <v>29100</v>
      </c>
      <c r="BG3042" s="7">
        <v>237255.64</v>
      </c>
      <c r="BH3042" s="7">
        <v>180</v>
      </c>
      <c r="BI3042">
        <v>236545.64</v>
      </c>
      <c r="BJ3042">
        <v>0</v>
      </c>
      <c r="BK3042">
        <v>0</v>
      </c>
      <c r="BL3042">
        <v>0</v>
      </c>
      <c r="BO3042" t="s">
        <v>29101</v>
      </c>
      <c r="BP3042">
        <v>1970</v>
      </c>
      <c r="BQ3042">
        <v>1080</v>
      </c>
      <c r="BR3042">
        <v>4502</v>
      </c>
      <c r="BS3042">
        <v>5323</v>
      </c>
      <c r="BT3042">
        <v>20</v>
      </c>
      <c r="BU3042" t="s">
        <v>29102</v>
      </c>
      <c r="BV3042" t="s">
        <v>4695</v>
      </c>
      <c r="BX3042">
        <v>44149.041180555556</v>
      </c>
    </row>
    <row r="3043" spans="1:76" x14ac:dyDescent="0.25">
      <c r="A3043" t="s">
        <v>30472</v>
      </c>
      <c r="B3043" t="s">
        <v>26602</v>
      </c>
      <c r="C3043" t="s">
        <v>46</v>
      </c>
      <c r="D3043">
        <v>42478</v>
      </c>
      <c r="I3043">
        <v>42478</v>
      </c>
      <c r="J3043">
        <v>2016</v>
      </c>
      <c r="K3043" t="s">
        <v>77</v>
      </c>
      <c r="L3043" t="s">
        <v>30473</v>
      </c>
      <c r="N3043" t="s">
        <v>30474</v>
      </c>
      <c r="O3043" t="s">
        <v>87</v>
      </c>
      <c r="P3043" t="s">
        <v>88</v>
      </c>
      <c r="Q3043" t="s">
        <v>52</v>
      </c>
      <c r="R3043">
        <v>98532</v>
      </c>
      <c r="S3043" t="s">
        <v>28129</v>
      </c>
      <c r="T3043" t="s">
        <v>28129</v>
      </c>
      <c r="U3043" t="s">
        <v>30475</v>
      </c>
      <c r="V3043" t="s">
        <v>4807</v>
      </c>
      <c r="W3043">
        <v>23</v>
      </c>
      <c r="X3043" t="s">
        <v>5408</v>
      </c>
      <c r="Y3043">
        <v>3626</v>
      </c>
      <c r="Z3043" t="s">
        <v>88</v>
      </c>
      <c r="AA3043" t="s">
        <v>4785</v>
      </c>
      <c r="AB3043">
        <v>43317</v>
      </c>
      <c r="AC3043" t="s">
        <v>146</v>
      </c>
      <c r="AD3043" t="s">
        <v>4690</v>
      </c>
      <c r="AE3043" t="s">
        <v>107</v>
      </c>
      <c r="AF3043" t="s">
        <v>107</v>
      </c>
      <c r="AJ3043" t="s">
        <v>58</v>
      </c>
      <c r="AK3043" t="s">
        <v>59</v>
      </c>
      <c r="AL3043">
        <v>42682</v>
      </c>
      <c r="AM3043" t="s">
        <v>4692</v>
      </c>
      <c r="AN3043" t="b">
        <v>1</v>
      </c>
      <c r="BB3043" s="7" t="s">
        <v>30476</v>
      </c>
      <c r="BC3043" s="7" t="s">
        <v>87</v>
      </c>
      <c r="BD3043" s="7" t="s">
        <v>52</v>
      </c>
      <c r="BE3043" s="7">
        <v>98532</v>
      </c>
      <c r="BF3043" s="7" t="s">
        <v>30477</v>
      </c>
      <c r="BO3043" t="s">
        <v>30478</v>
      </c>
      <c r="BP3043">
        <v>17387</v>
      </c>
      <c r="BQ3043">
        <v>393</v>
      </c>
      <c r="BR3043">
        <v>4647</v>
      </c>
      <c r="BU3043" t="s">
        <v>30479</v>
      </c>
      <c r="BV3043" t="s">
        <v>4695</v>
      </c>
      <c r="BX3043">
        <v>43597.974409722221</v>
      </c>
    </row>
    <row r="3044" spans="1:76" x14ac:dyDescent="0.25">
      <c r="A3044" t="s">
        <v>30519</v>
      </c>
      <c r="B3044" t="s">
        <v>4580</v>
      </c>
      <c r="C3044" t="s">
        <v>46</v>
      </c>
      <c r="D3044">
        <v>42514</v>
      </c>
      <c r="H3044" t="s">
        <v>47</v>
      </c>
      <c r="I3044">
        <v>42514</v>
      </c>
      <c r="J3044">
        <v>2016</v>
      </c>
      <c r="K3044" t="s">
        <v>85</v>
      </c>
      <c r="L3044" t="s">
        <v>30520</v>
      </c>
      <c r="N3044" t="s">
        <v>4581</v>
      </c>
      <c r="O3044" t="s">
        <v>557</v>
      </c>
      <c r="P3044" t="s">
        <v>462</v>
      </c>
      <c r="Q3044" t="s">
        <v>52</v>
      </c>
      <c r="R3044">
        <v>99301</v>
      </c>
      <c r="S3044" t="s">
        <v>4582</v>
      </c>
      <c r="T3044" t="s">
        <v>30521</v>
      </c>
      <c r="U3044" t="s">
        <v>30522</v>
      </c>
      <c r="V3044" t="s">
        <v>54</v>
      </c>
      <c r="W3044">
        <v>13</v>
      </c>
      <c r="X3044" t="s">
        <v>461</v>
      </c>
      <c r="Y3044">
        <v>4809</v>
      </c>
      <c r="Z3044" t="s">
        <v>462</v>
      </c>
      <c r="AA3044" t="s">
        <v>57</v>
      </c>
      <c r="AC3044" t="s">
        <v>146</v>
      </c>
      <c r="AD3044" t="s">
        <v>4690</v>
      </c>
      <c r="AE3044" t="s">
        <v>107</v>
      </c>
      <c r="AF3044" t="s">
        <v>107</v>
      </c>
      <c r="AJ3044" t="s">
        <v>58</v>
      </c>
      <c r="AK3044" t="s">
        <v>59</v>
      </c>
      <c r="AL3044">
        <v>42682</v>
      </c>
      <c r="AM3044" t="s">
        <v>4692</v>
      </c>
      <c r="AN3044" t="b">
        <v>1</v>
      </c>
      <c r="AQ3044" t="s">
        <v>177</v>
      </c>
      <c r="BB3044" s="7" t="s">
        <v>4581</v>
      </c>
      <c r="BC3044" s="7" t="s">
        <v>557</v>
      </c>
      <c r="BD3044" s="7" t="s">
        <v>52</v>
      </c>
      <c r="BE3044" s="7">
        <v>99301</v>
      </c>
      <c r="BF3044" s="7" t="s">
        <v>30522</v>
      </c>
      <c r="BG3044" s="7">
        <v>600</v>
      </c>
      <c r="BH3044" s="7">
        <v>0</v>
      </c>
      <c r="BI3044">
        <v>0</v>
      </c>
      <c r="BJ3044">
        <v>800</v>
      </c>
      <c r="BK3044">
        <v>0</v>
      </c>
      <c r="BL3044">
        <v>0</v>
      </c>
      <c r="BO3044" t="s">
        <v>30523</v>
      </c>
      <c r="BP3044">
        <v>5774</v>
      </c>
      <c r="BQ3044">
        <v>3891</v>
      </c>
      <c r="BR3044">
        <v>4375</v>
      </c>
      <c r="BS3044">
        <v>5494</v>
      </c>
      <c r="BT3044">
        <v>16</v>
      </c>
      <c r="BU3044" t="s">
        <v>30524</v>
      </c>
      <c r="BV3044" t="s">
        <v>4695</v>
      </c>
      <c r="BX3044">
        <v>44149.048854166664</v>
      </c>
    </row>
    <row r="3045" spans="1:76" x14ac:dyDescent="0.25">
      <c r="A3045" t="s">
        <v>30525</v>
      </c>
      <c r="B3045" t="s">
        <v>30526</v>
      </c>
      <c r="C3045" t="s">
        <v>46</v>
      </c>
      <c r="D3045">
        <v>42514</v>
      </c>
      <c r="H3045" t="s">
        <v>47</v>
      </c>
      <c r="I3045">
        <v>42514</v>
      </c>
      <c r="J3045">
        <v>2016</v>
      </c>
      <c r="K3045" t="s">
        <v>85</v>
      </c>
      <c r="L3045" t="s">
        <v>30527</v>
      </c>
      <c r="N3045" t="s">
        <v>30528</v>
      </c>
      <c r="O3045" t="s">
        <v>56</v>
      </c>
      <c r="P3045" t="s">
        <v>56</v>
      </c>
      <c r="Q3045" t="s">
        <v>52</v>
      </c>
      <c r="R3045">
        <v>98840</v>
      </c>
      <c r="S3045" t="s">
        <v>30529</v>
      </c>
      <c r="T3045" t="s">
        <v>30529</v>
      </c>
      <c r="U3045" t="s">
        <v>30530</v>
      </c>
      <c r="V3045" t="s">
        <v>4807</v>
      </c>
      <c r="W3045">
        <v>23</v>
      </c>
      <c r="X3045" t="s">
        <v>5554</v>
      </c>
      <c r="Y3045">
        <v>3801</v>
      </c>
      <c r="Z3045" t="s">
        <v>56</v>
      </c>
      <c r="AA3045" t="s">
        <v>4785</v>
      </c>
      <c r="AB3045">
        <v>21251</v>
      </c>
      <c r="AC3045" t="s">
        <v>146</v>
      </c>
      <c r="AD3045" t="s">
        <v>4690</v>
      </c>
      <c r="AE3045" t="s">
        <v>107</v>
      </c>
      <c r="AF3045" t="s">
        <v>107</v>
      </c>
      <c r="AJ3045" t="s">
        <v>58</v>
      </c>
      <c r="AK3045" t="s">
        <v>59</v>
      </c>
      <c r="AL3045">
        <v>42682</v>
      </c>
      <c r="AM3045" t="s">
        <v>4692</v>
      </c>
      <c r="AN3045" t="b">
        <v>1</v>
      </c>
      <c r="AQ3045" t="s">
        <v>177</v>
      </c>
      <c r="BB3045" s="7" t="s">
        <v>30528</v>
      </c>
      <c r="BC3045" s="7" t="s">
        <v>56</v>
      </c>
      <c r="BD3045" s="7" t="s">
        <v>52</v>
      </c>
      <c r="BE3045" s="7">
        <v>98840</v>
      </c>
      <c r="BF3045" s="7" t="s">
        <v>30530</v>
      </c>
      <c r="BG3045" s="7">
        <v>2823.89</v>
      </c>
      <c r="BH3045" s="7">
        <v>0</v>
      </c>
      <c r="BI3045">
        <v>2237.2800000000002</v>
      </c>
      <c r="BJ3045">
        <v>-1773.87</v>
      </c>
      <c r="BK3045">
        <v>0</v>
      </c>
      <c r="BL3045">
        <v>0</v>
      </c>
      <c r="BO3045" t="s">
        <v>30531</v>
      </c>
      <c r="BP3045">
        <v>17378</v>
      </c>
      <c r="BQ3045">
        <v>4079</v>
      </c>
      <c r="BR3045">
        <v>4643</v>
      </c>
      <c r="BS3045">
        <v>6063</v>
      </c>
      <c r="BU3045" t="s">
        <v>30532</v>
      </c>
      <c r="BV3045" t="s">
        <v>4695</v>
      </c>
      <c r="BX3045">
        <v>44149.073136574072</v>
      </c>
    </row>
    <row r="3046" spans="1:76" x14ac:dyDescent="0.25">
      <c r="A3046" t="s">
        <v>30546</v>
      </c>
      <c r="B3046" t="s">
        <v>658</v>
      </c>
      <c r="C3046" t="s">
        <v>46</v>
      </c>
      <c r="D3046">
        <v>41263</v>
      </c>
      <c r="H3046" t="s">
        <v>47</v>
      </c>
      <c r="I3046">
        <v>41263</v>
      </c>
      <c r="J3046">
        <v>2016</v>
      </c>
      <c r="K3046" t="s">
        <v>85</v>
      </c>
      <c r="L3046" t="s">
        <v>30547</v>
      </c>
      <c r="N3046" t="s">
        <v>2973</v>
      </c>
      <c r="O3046" t="s">
        <v>2170</v>
      </c>
      <c r="P3046" t="s">
        <v>115</v>
      </c>
      <c r="Q3046" t="s">
        <v>52</v>
      </c>
      <c r="R3046">
        <v>98387</v>
      </c>
      <c r="S3046" t="s">
        <v>752</v>
      </c>
      <c r="T3046" t="s">
        <v>30548</v>
      </c>
      <c r="U3046" t="s">
        <v>30549</v>
      </c>
      <c r="V3046" t="s">
        <v>90</v>
      </c>
      <c r="W3046">
        <v>12</v>
      </c>
      <c r="X3046" t="s">
        <v>619</v>
      </c>
      <c r="Y3046">
        <v>4731</v>
      </c>
      <c r="Z3046" t="s">
        <v>115</v>
      </c>
      <c r="AA3046" t="s">
        <v>57</v>
      </c>
      <c r="AC3046" t="s">
        <v>146</v>
      </c>
      <c r="AD3046" t="s">
        <v>4690</v>
      </c>
      <c r="AE3046" t="s">
        <v>107</v>
      </c>
      <c r="AF3046" t="s">
        <v>107</v>
      </c>
      <c r="AJ3046" t="s">
        <v>58</v>
      </c>
      <c r="AK3046" t="s">
        <v>59</v>
      </c>
      <c r="AL3046">
        <v>42682</v>
      </c>
      <c r="AM3046" t="s">
        <v>4692</v>
      </c>
      <c r="AN3046" t="b">
        <v>1</v>
      </c>
      <c r="AQ3046" t="s">
        <v>60</v>
      </c>
      <c r="AR3046" t="s">
        <v>61</v>
      </c>
      <c r="AS3046" t="s">
        <v>62</v>
      </c>
      <c r="BB3046" s="7" t="s">
        <v>27291</v>
      </c>
      <c r="BC3046" s="7" t="s">
        <v>1399</v>
      </c>
      <c r="BD3046" s="7" t="s">
        <v>52</v>
      </c>
      <c r="BE3046" s="7">
        <v>98531</v>
      </c>
      <c r="BG3046" s="7">
        <v>177793.76</v>
      </c>
      <c r="BH3046" s="7">
        <v>0</v>
      </c>
      <c r="BI3046">
        <v>178570.05</v>
      </c>
      <c r="BJ3046">
        <v>0</v>
      </c>
      <c r="BK3046">
        <v>0</v>
      </c>
      <c r="BL3046">
        <v>0</v>
      </c>
      <c r="BO3046" t="s">
        <v>30550</v>
      </c>
      <c r="BP3046">
        <v>1270</v>
      </c>
      <c r="BQ3046">
        <v>1072</v>
      </c>
      <c r="BR3046">
        <v>4530</v>
      </c>
      <c r="BS3046">
        <v>5297</v>
      </c>
      <c r="BT3046">
        <v>2</v>
      </c>
      <c r="BU3046" t="s">
        <v>3829</v>
      </c>
      <c r="BV3046" t="s">
        <v>4695</v>
      </c>
      <c r="BX3046">
        <v>44149.040162037039</v>
      </c>
    </row>
    <row r="3047" spans="1:76" x14ac:dyDescent="0.25">
      <c r="A3047" t="s">
        <v>30558</v>
      </c>
      <c r="B3047" t="s">
        <v>3628</v>
      </c>
      <c r="C3047" t="s">
        <v>46</v>
      </c>
      <c r="D3047">
        <v>41612</v>
      </c>
      <c r="H3047" t="s">
        <v>47</v>
      </c>
      <c r="I3047">
        <v>41612</v>
      </c>
      <c r="J3047">
        <v>2016</v>
      </c>
      <c r="K3047" t="s">
        <v>77</v>
      </c>
      <c r="L3047" t="s">
        <v>30559</v>
      </c>
      <c r="N3047" t="s">
        <v>3630</v>
      </c>
      <c r="O3047" t="s">
        <v>462</v>
      </c>
      <c r="P3047" t="s">
        <v>462</v>
      </c>
      <c r="Q3047" t="s">
        <v>52</v>
      </c>
      <c r="R3047">
        <v>99362</v>
      </c>
      <c r="S3047" t="s">
        <v>3631</v>
      </c>
      <c r="T3047" t="s">
        <v>26781</v>
      </c>
      <c r="U3047" t="s">
        <v>30560</v>
      </c>
      <c r="V3047" t="s">
        <v>90</v>
      </c>
      <c r="W3047">
        <v>12</v>
      </c>
      <c r="X3047" t="s">
        <v>1886</v>
      </c>
      <c r="Y3047">
        <v>4745</v>
      </c>
      <c r="Z3047" t="s">
        <v>462</v>
      </c>
      <c r="AA3047" t="s">
        <v>57</v>
      </c>
      <c r="AC3047" t="s">
        <v>146</v>
      </c>
      <c r="AD3047" t="s">
        <v>4690</v>
      </c>
      <c r="AE3047" t="s">
        <v>107</v>
      </c>
      <c r="AF3047" t="s">
        <v>107</v>
      </c>
      <c r="AJ3047" t="s">
        <v>58</v>
      </c>
      <c r="AK3047" t="s">
        <v>59</v>
      </c>
      <c r="AL3047">
        <v>42682</v>
      </c>
      <c r="AM3047" t="s">
        <v>4692</v>
      </c>
      <c r="AN3047" t="b">
        <v>1</v>
      </c>
      <c r="BB3047" s="7" t="s">
        <v>3632</v>
      </c>
      <c r="BC3047" s="7" t="s">
        <v>462</v>
      </c>
      <c r="BD3047" s="7" t="s">
        <v>52</v>
      </c>
      <c r="BE3047" s="7">
        <v>99362</v>
      </c>
      <c r="BF3047" s="7" t="s">
        <v>30560</v>
      </c>
      <c r="BG3047" s="7">
        <v>37900</v>
      </c>
      <c r="BH3047" s="7">
        <v>0</v>
      </c>
      <c r="BI3047">
        <v>0</v>
      </c>
      <c r="BJ3047">
        <v>0</v>
      </c>
      <c r="BK3047">
        <v>0</v>
      </c>
      <c r="BL3047">
        <v>0</v>
      </c>
      <c r="BO3047" t="s">
        <v>30561</v>
      </c>
      <c r="BP3047">
        <v>8539</v>
      </c>
      <c r="BQ3047">
        <v>3817</v>
      </c>
      <c r="BR3047">
        <v>4254</v>
      </c>
      <c r="BS3047">
        <v>5614</v>
      </c>
      <c r="BT3047">
        <v>16</v>
      </c>
      <c r="BU3047" t="s">
        <v>30562</v>
      </c>
      <c r="BV3047" t="s">
        <v>4695</v>
      </c>
      <c r="BX3047">
        <v>44149.054479166669</v>
      </c>
    </row>
    <row r="3048" spans="1:76" x14ac:dyDescent="0.25">
      <c r="A3048" t="s">
        <v>30582</v>
      </c>
      <c r="B3048" t="s">
        <v>29288</v>
      </c>
      <c r="C3048" t="s">
        <v>46</v>
      </c>
      <c r="D3048">
        <v>42470</v>
      </c>
      <c r="H3048" t="s">
        <v>47</v>
      </c>
      <c r="I3048">
        <v>42470</v>
      </c>
      <c r="J3048">
        <v>2016</v>
      </c>
      <c r="K3048" t="s">
        <v>85</v>
      </c>
      <c r="L3048" t="s">
        <v>30583</v>
      </c>
      <c r="N3048" t="s">
        <v>29290</v>
      </c>
      <c r="O3048" t="s">
        <v>1225</v>
      </c>
      <c r="P3048" t="s">
        <v>133</v>
      </c>
      <c r="Q3048" t="s">
        <v>52</v>
      </c>
      <c r="R3048">
        <v>98625</v>
      </c>
      <c r="S3048" t="s">
        <v>29291</v>
      </c>
      <c r="T3048" t="s">
        <v>29291</v>
      </c>
      <c r="U3048" t="s">
        <v>29293</v>
      </c>
      <c r="V3048" t="s">
        <v>4807</v>
      </c>
      <c r="W3048">
        <v>23</v>
      </c>
      <c r="X3048" t="s">
        <v>5425</v>
      </c>
      <c r="Y3048">
        <v>3200</v>
      </c>
      <c r="Z3048" t="s">
        <v>133</v>
      </c>
      <c r="AA3048" t="s">
        <v>4785</v>
      </c>
      <c r="AB3048">
        <v>58188</v>
      </c>
      <c r="AC3048" t="s">
        <v>146</v>
      </c>
      <c r="AD3048" t="s">
        <v>4690</v>
      </c>
      <c r="AE3048" t="s">
        <v>107</v>
      </c>
      <c r="AF3048" t="s">
        <v>107</v>
      </c>
      <c r="AJ3048" t="s">
        <v>58</v>
      </c>
      <c r="AK3048" t="s">
        <v>59</v>
      </c>
      <c r="AL3048">
        <v>42682</v>
      </c>
      <c r="AM3048" t="s">
        <v>4692</v>
      </c>
      <c r="AN3048" t="b">
        <v>1</v>
      </c>
      <c r="AQ3048" t="s">
        <v>60</v>
      </c>
      <c r="AR3048" t="s">
        <v>61</v>
      </c>
      <c r="BB3048" s="7" t="s">
        <v>30584</v>
      </c>
      <c r="BC3048" s="7" t="s">
        <v>316</v>
      </c>
      <c r="BD3048" s="7" t="s">
        <v>52</v>
      </c>
      <c r="BE3048" s="7">
        <v>98632</v>
      </c>
      <c r="BF3048" s="7" t="s">
        <v>30585</v>
      </c>
      <c r="BG3048" s="7">
        <v>12097.08</v>
      </c>
      <c r="BH3048" s="7">
        <v>0</v>
      </c>
      <c r="BI3048">
        <v>9114.6</v>
      </c>
      <c r="BJ3048">
        <v>-3550.25</v>
      </c>
      <c r="BK3048">
        <v>0</v>
      </c>
      <c r="BL3048">
        <v>0</v>
      </c>
      <c r="BO3048" t="s">
        <v>30586</v>
      </c>
      <c r="BP3048">
        <v>13357</v>
      </c>
      <c r="BQ3048">
        <v>4136</v>
      </c>
      <c r="BR3048">
        <v>4725</v>
      </c>
      <c r="BS3048">
        <v>5835</v>
      </c>
      <c r="BU3048" t="s">
        <v>7311</v>
      </c>
      <c r="BV3048" t="s">
        <v>4695</v>
      </c>
      <c r="BX3048">
        <v>44149.065000000002</v>
      </c>
    </row>
    <row r="3049" spans="1:76" x14ac:dyDescent="0.25">
      <c r="A3049" t="s">
        <v>30602</v>
      </c>
      <c r="B3049" t="s">
        <v>4542</v>
      </c>
      <c r="C3049" t="s">
        <v>46</v>
      </c>
      <c r="D3049">
        <v>42436</v>
      </c>
      <c r="H3049" t="s">
        <v>47</v>
      </c>
      <c r="I3049">
        <v>42436</v>
      </c>
      <c r="J3049">
        <v>2016</v>
      </c>
      <c r="K3049" t="s">
        <v>85</v>
      </c>
      <c r="L3049" t="s">
        <v>30603</v>
      </c>
      <c r="N3049" t="s">
        <v>4543</v>
      </c>
      <c r="O3049" t="s">
        <v>758</v>
      </c>
      <c r="Q3049" t="s">
        <v>52</v>
      </c>
      <c r="R3049">
        <v>98258</v>
      </c>
      <c r="S3049" t="s">
        <v>30604</v>
      </c>
      <c r="T3049" t="s">
        <v>30604</v>
      </c>
      <c r="U3049" t="s">
        <v>30605</v>
      </c>
      <c r="V3049" t="s">
        <v>171</v>
      </c>
      <c r="W3049">
        <v>4</v>
      </c>
      <c r="X3049" t="s">
        <v>4770</v>
      </c>
      <c r="Y3049">
        <v>1000</v>
      </c>
      <c r="AA3049" t="s">
        <v>71</v>
      </c>
      <c r="AC3049" t="s">
        <v>146</v>
      </c>
      <c r="AD3049" t="s">
        <v>4690</v>
      </c>
      <c r="AE3049" t="s">
        <v>107</v>
      </c>
      <c r="AF3049" t="s">
        <v>107</v>
      </c>
      <c r="AJ3049" t="s">
        <v>58</v>
      </c>
      <c r="AK3049" t="s">
        <v>59</v>
      </c>
      <c r="AL3049">
        <v>42682</v>
      </c>
      <c r="AM3049" t="s">
        <v>4692</v>
      </c>
      <c r="AN3049" t="b">
        <v>1</v>
      </c>
      <c r="AQ3049" t="s">
        <v>177</v>
      </c>
      <c r="BB3049" s="7" t="s">
        <v>4543</v>
      </c>
      <c r="BC3049" s="7" t="s">
        <v>758</v>
      </c>
      <c r="BD3049" s="7" t="s">
        <v>52</v>
      </c>
      <c r="BE3049" s="7">
        <v>98258</v>
      </c>
      <c r="BF3049" s="7" t="s">
        <v>30605</v>
      </c>
      <c r="BG3049" s="7">
        <v>1100</v>
      </c>
      <c r="BH3049" s="7">
        <v>0</v>
      </c>
      <c r="BI3049">
        <v>0</v>
      </c>
      <c r="BJ3049">
        <v>2500</v>
      </c>
      <c r="BK3049">
        <v>0</v>
      </c>
      <c r="BL3049">
        <v>0</v>
      </c>
      <c r="BO3049" t="s">
        <v>30606</v>
      </c>
      <c r="BP3049">
        <v>15014</v>
      </c>
      <c r="BQ3049">
        <v>29883</v>
      </c>
      <c r="BR3049">
        <v>4623</v>
      </c>
      <c r="BS3049">
        <v>5937</v>
      </c>
      <c r="BU3049" t="s">
        <v>30607</v>
      </c>
      <c r="BV3049" t="s">
        <v>4695</v>
      </c>
      <c r="BX3049">
        <v>44149.068460648145</v>
      </c>
    </row>
    <row r="3050" spans="1:76" x14ac:dyDescent="0.25">
      <c r="A3050" t="s">
        <v>30639</v>
      </c>
      <c r="B3050" t="s">
        <v>933</v>
      </c>
      <c r="C3050" t="s">
        <v>46</v>
      </c>
      <c r="D3050">
        <v>42149</v>
      </c>
      <c r="H3050" t="s">
        <v>47</v>
      </c>
      <c r="I3050">
        <v>42149</v>
      </c>
      <c r="J3050">
        <v>2016</v>
      </c>
      <c r="K3050" t="s">
        <v>85</v>
      </c>
      <c r="L3050" t="s">
        <v>21278</v>
      </c>
      <c r="N3050" t="s">
        <v>1643</v>
      </c>
      <c r="O3050" t="s">
        <v>352</v>
      </c>
      <c r="P3050" t="s">
        <v>353</v>
      </c>
      <c r="Q3050" t="s">
        <v>52</v>
      </c>
      <c r="R3050">
        <v>98228</v>
      </c>
      <c r="S3050" t="s">
        <v>935</v>
      </c>
      <c r="T3050" t="s">
        <v>21279</v>
      </c>
      <c r="U3050" t="s">
        <v>21280</v>
      </c>
      <c r="V3050" t="s">
        <v>54</v>
      </c>
      <c r="W3050">
        <v>13</v>
      </c>
      <c r="X3050" t="s">
        <v>355</v>
      </c>
      <c r="Y3050">
        <v>4862</v>
      </c>
      <c r="Z3050" t="s">
        <v>353</v>
      </c>
      <c r="AA3050" t="s">
        <v>57</v>
      </c>
      <c r="AC3050" t="s">
        <v>146</v>
      </c>
      <c r="AD3050" t="s">
        <v>4690</v>
      </c>
      <c r="AE3050" t="s">
        <v>107</v>
      </c>
      <c r="AF3050" t="s">
        <v>107</v>
      </c>
      <c r="AJ3050" t="s">
        <v>58</v>
      </c>
      <c r="AK3050" t="s">
        <v>59</v>
      </c>
      <c r="AL3050">
        <v>42682</v>
      </c>
      <c r="AM3050" t="s">
        <v>4692</v>
      </c>
      <c r="AN3050" t="b">
        <v>1</v>
      </c>
      <c r="AQ3050" t="s">
        <v>60</v>
      </c>
      <c r="AR3050" t="s">
        <v>61</v>
      </c>
      <c r="AS3050" t="s">
        <v>62</v>
      </c>
      <c r="BB3050" s="7" t="s">
        <v>937</v>
      </c>
      <c r="BC3050" s="7" t="s">
        <v>352</v>
      </c>
      <c r="BD3050" s="7" t="s">
        <v>52</v>
      </c>
      <c r="BE3050" s="7">
        <v>98226</v>
      </c>
      <c r="BF3050" s="7" t="s">
        <v>21281</v>
      </c>
      <c r="BG3050" s="7">
        <v>109107.53</v>
      </c>
      <c r="BH3050" s="7">
        <v>0</v>
      </c>
      <c r="BI3050">
        <v>105060.12</v>
      </c>
      <c r="BJ3050">
        <v>0</v>
      </c>
      <c r="BK3050">
        <v>0</v>
      </c>
      <c r="BL3050">
        <v>0</v>
      </c>
      <c r="BM3050">
        <v>964.14</v>
      </c>
      <c r="BN3050">
        <v>0</v>
      </c>
      <c r="BO3050" t="s">
        <v>30640</v>
      </c>
      <c r="BP3050">
        <v>20238</v>
      </c>
      <c r="BQ3050">
        <v>249</v>
      </c>
      <c r="BR3050">
        <v>4407</v>
      </c>
      <c r="BS3050">
        <v>6217</v>
      </c>
      <c r="BT3050">
        <v>42</v>
      </c>
      <c r="BU3050" t="s">
        <v>21283</v>
      </c>
      <c r="BV3050" t="s">
        <v>4695</v>
      </c>
      <c r="BX3050">
        <v>44149.078449074077</v>
      </c>
    </row>
    <row r="3051" spans="1:76" x14ac:dyDescent="0.25">
      <c r="A3051" t="s">
        <v>30641</v>
      </c>
      <c r="B3051" t="s">
        <v>848</v>
      </c>
      <c r="C3051" t="s">
        <v>46</v>
      </c>
      <c r="D3051">
        <v>42198</v>
      </c>
      <c r="H3051" t="s">
        <v>47</v>
      </c>
      <c r="I3051">
        <v>42198</v>
      </c>
      <c r="J3051">
        <v>2016</v>
      </c>
      <c r="K3051" t="s">
        <v>85</v>
      </c>
      <c r="L3051" t="s">
        <v>21293</v>
      </c>
      <c r="N3051" t="s">
        <v>849</v>
      </c>
      <c r="O3051" t="s">
        <v>186</v>
      </c>
      <c r="P3051" t="s">
        <v>68</v>
      </c>
      <c r="Q3051" t="s">
        <v>52</v>
      </c>
      <c r="R3051">
        <v>98071</v>
      </c>
      <c r="S3051" t="s">
        <v>850</v>
      </c>
      <c r="T3051" t="s">
        <v>20743</v>
      </c>
      <c r="U3051" t="s">
        <v>21294</v>
      </c>
      <c r="V3051" t="s">
        <v>54</v>
      </c>
      <c r="W3051">
        <v>13</v>
      </c>
      <c r="X3051" t="s">
        <v>306</v>
      </c>
      <c r="Y3051">
        <v>4839</v>
      </c>
      <c r="Z3051" t="s">
        <v>68</v>
      </c>
      <c r="AA3051" t="s">
        <v>57</v>
      </c>
      <c r="AC3051" t="s">
        <v>146</v>
      </c>
      <c r="AD3051" t="s">
        <v>4690</v>
      </c>
      <c r="AE3051" t="s">
        <v>107</v>
      </c>
      <c r="AF3051" t="s">
        <v>107</v>
      </c>
      <c r="AJ3051" t="s">
        <v>58</v>
      </c>
      <c r="AK3051" t="s">
        <v>59</v>
      </c>
      <c r="AL3051">
        <v>42682</v>
      </c>
      <c r="AM3051" t="s">
        <v>4692</v>
      </c>
      <c r="AN3051" t="b">
        <v>1</v>
      </c>
      <c r="AQ3051" t="s">
        <v>60</v>
      </c>
      <c r="AR3051" t="s">
        <v>61</v>
      </c>
      <c r="AS3051" t="s">
        <v>62</v>
      </c>
      <c r="BB3051" s="7" t="s">
        <v>849</v>
      </c>
      <c r="BC3051" s="7" t="s">
        <v>186</v>
      </c>
      <c r="BD3051" s="7" t="s">
        <v>52</v>
      </c>
      <c r="BE3051" s="7">
        <v>98071</v>
      </c>
      <c r="BF3051" s="7" t="s">
        <v>21294</v>
      </c>
      <c r="BG3051" s="7">
        <v>142448.26999999999</v>
      </c>
      <c r="BH3051" s="7">
        <v>1000</v>
      </c>
      <c r="BI3051">
        <v>143448.26999999999</v>
      </c>
      <c r="BJ3051">
        <v>0</v>
      </c>
      <c r="BK3051">
        <v>0</v>
      </c>
      <c r="BL3051">
        <v>0</v>
      </c>
      <c r="BM3051">
        <v>173.98</v>
      </c>
      <c r="BN3051">
        <v>0</v>
      </c>
      <c r="BO3051" t="s">
        <v>30642</v>
      </c>
      <c r="BP3051">
        <v>18990</v>
      </c>
      <c r="BQ3051">
        <v>25525</v>
      </c>
      <c r="BR3051">
        <v>4222</v>
      </c>
      <c r="BS3051">
        <v>6142</v>
      </c>
      <c r="BT3051">
        <v>31</v>
      </c>
      <c r="BU3051" t="s">
        <v>21298</v>
      </c>
      <c r="BV3051" t="s">
        <v>4695</v>
      </c>
      <c r="BX3051">
        <v>44149.07607638889</v>
      </c>
    </row>
    <row r="3052" spans="1:76" x14ac:dyDescent="0.25">
      <c r="A3052" t="s">
        <v>30696</v>
      </c>
      <c r="B3052" t="s">
        <v>1239</v>
      </c>
      <c r="C3052" t="s">
        <v>46</v>
      </c>
      <c r="D3052">
        <v>41291</v>
      </c>
      <c r="H3052" t="s">
        <v>47</v>
      </c>
      <c r="I3052">
        <v>41291</v>
      </c>
      <c r="J3052">
        <v>2016</v>
      </c>
      <c r="K3052" t="s">
        <v>85</v>
      </c>
      <c r="L3052" t="s">
        <v>30697</v>
      </c>
      <c r="N3052" t="s">
        <v>1240</v>
      </c>
      <c r="O3052" t="s">
        <v>591</v>
      </c>
      <c r="Q3052" t="s">
        <v>52</v>
      </c>
      <c r="R3052">
        <v>98509</v>
      </c>
      <c r="S3052" t="s">
        <v>3017</v>
      </c>
      <c r="T3052" t="s">
        <v>26955</v>
      </c>
      <c r="U3052" t="s">
        <v>30698</v>
      </c>
      <c r="V3052" t="s">
        <v>70</v>
      </c>
      <c r="W3052">
        <v>9</v>
      </c>
      <c r="X3052" t="s">
        <v>4770</v>
      </c>
      <c r="Y3052">
        <v>1000</v>
      </c>
      <c r="AA3052" t="s">
        <v>71</v>
      </c>
      <c r="AC3052" t="s">
        <v>146</v>
      </c>
      <c r="AD3052" t="s">
        <v>4690</v>
      </c>
      <c r="AE3052" t="s">
        <v>107</v>
      </c>
      <c r="AF3052" t="s">
        <v>107</v>
      </c>
      <c r="AJ3052" t="s">
        <v>58</v>
      </c>
      <c r="AK3052" t="s">
        <v>59</v>
      </c>
      <c r="AL3052">
        <v>42682</v>
      </c>
      <c r="AM3052" t="s">
        <v>4692</v>
      </c>
      <c r="AN3052" t="b">
        <v>1</v>
      </c>
      <c r="AQ3052" t="s">
        <v>60</v>
      </c>
      <c r="AR3052" t="s">
        <v>61</v>
      </c>
      <c r="AS3052" t="s">
        <v>62</v>
      </c>
      <c r="BB3052" s="7" t="s">
        <v>3018</v>
      </c>
      <c r="BC3052" s="7" t="s">
        <v>101</v>
      </c>
      <c r="BD3052" s="7" t="s">
        <v>52</v>
      </c>
      <c r="BE3052" s="7">
        <v>98119</v>
      </c>
      <c r="BF3052" s="7" t="s">
        <v>19446</v>
      </c>
      <c r="BG3052" s="7">
        <v>861861.88</v>
      </c>
      <c r="BH3052" s="7">
        <v>705.17</v>
      </c>
      <c r="BI3052">
        <v>861320.03</v>
      </c>
      <c r="BJ3052">
        <v>-1222.02</v>
      </c>
      <c r="BK3052">
        <v>0</v>
      </c>
      <c r="BL3052">
        <v>0</v>
      </c>
      <c r="BM3052">
        <v>93596.24</v>
      </c>
      <c r="BN3052">
        <v>53.24</v>
      </c>
      <c r="BO3052" t="s">
        <v>30699</v>
      </c>
      <c r="BP3052">
        <v>21743</v>
      </c>
      <c r="BQ3052">
        <v>1067</v>
      </c>
      <c r="BR3052">
        <v>4636</v>
      </c>
      <c r="BS3052">
        <v>6372</v>
      </c>
      <c r="BU3052" t="s">
        <v>19448</v>
      </c>
      <c r="BV3052" t="s">
        <v>4695</v>
      </c>
      <c r="BX3052">
        <v>44149.086342592593</v>
      </c>
    </row>
    <row r="3053" spans="1:76" x14ac:dyDescent="0.25">
      <c r="A3053" t="s">
        <v>30700</v>
      </c>
      <c r="B3053" t="s">
        <v>4540</v>
      </c>
      <c r="C3053" t="s">
        <v>46</v>
      </c>
      <c r="D3053">
        <v>42583</v>
      </c>
      <c r="I3053">
        <v>42583</v>
      </c>
      <c r="J3053">
        <v>2016</v>
      </c>
      <c r="K3053" t="s">
        <v>85</v>
      </c>
      <c r="L3053" t="s">
        <v>30701</v>
      </c>
      <c r="N3053" t="s">
        <v>4541</v>
      </c>
      <c r="O3053" t="s">
        <v>225</v>
      </c>
      <c r="P3053" t="s">
        <v>226</v>
      </c>
      <c r="Q3053" t="s">
        <v>52</v>
      </c>
      <c r="R3053">
        <v>98665</v>
      </c>
      <c r="S3053" t="s">
        <v>30702</v>
      </c>
      <c r="T3053" t="s">
        <v>30702</v>
      </c>
      <c r="U3053" t="s">
        <v>30703</v>
      </c>
      <c r="V3053" t="s">
        <v>54</v>
      </c>
      <c r="W3053">
        <v>13</v>
      </c>
      <c r="X3053" t="s">
        <v>228</v>
      </c>
      <c r="Y3053">
        <v>4876</v>
      </c>
      <c r="Z3053" t="s">
        <v>226</v>
      </c>
      <c r="AA3053" t="s">
        <v>57</v>
      </c>
      <c r="AC3053" t="s">
        <v>146</v>
      </c>
      <c r="AD3053" t="s">
        <v>4690</v>
      </c>
      <c r="AE3053" t="s">
        <v>107</v>
      </c>
      <c r="AF3053" t="s">
        <v>107</v>
      </c>
      <c r="AJ3053" t="s">
        <v>58</v>
      </c>
      <c r="AK3053" t="s">
        <v>59</v>
      </c>
      <c r="AL3053">
        <v>42682</v>
      </c>
      <c r="AM3053" t="s">
        <v>4878</v>
      </c>
      <c r="AN3053" t="b">
        <v>1</v>
      </c>
      <c r="AQ3053" t="s">
        <v>177</v>
      </c>
      <c r="BB3053" s="7" t="s">
        <v>4541</v>
      </c>
      <c r="BC3053" s="7" t="s">
        <v>225</v>
      </c>
      <c r="BD3053" s="7" t="s">
        <v>52</v>
      </c>
      <c r="BE3053" s="7">
        <v>98665</v>
      </c>
      <c r="BF3053" s="7" t="s">
        <v>30703</v>
      </c>
      <c r="BO3053" t="s">
        <v>30704</v>
      </c>
      <c r="BP3053">
        <v>20046</v>
      </c>
      <c r="BQ3053">
        <v>3889</v>
      </c>
      <c r="BR3053">
        <v>4372</v>
      </c>
      <c r="BT3053">
        <v>49</v>
      </c>
      <c r="BU3053" t="s">
        <v>30705</v>
      </c>
      <c r="BV3053" t="s">
        <v>4695</v>
      </c>
      <c r="BX3053">
        <v>43597.969456018516</v>
      </c>
    </row>
    <row r="3054" spans="1:76" x14ac:dyDescent="0.25">
      <c r="A3054" t="s">
        <v>30706</v>
      </c>
      <c r="B3054" t="s">
        <v>409</v>
      </c>
      <c r="C3054" t="s">
        <v>46</v>
      </c>
      <c r="D3054">
        <v>42297</v>
      </c>
      <c r="H3054" t="s">
        <v>47</v>
      </c>
      <c r="I3054">
        <v>42297</v>
      </c>
      <c r="J3054">
        <v>2016</v>
      </c>
      <c r="K3054" t="s">
        <v>85</v>
      </c>
      <c r="L3054" t="s">
        <v>30707</v>
      </c>
      <c r="N3054" t="s">
        <v>410</v>
      </c>
      <c r="O3054" t="s">
        <v>411</v>
      </c>
      <c r="P3054" t="s">
        <v>115</v>
      </c>
      <c r="Q3054" t="s">
        <v>52</v>
      </c>
      <c r="R3054" t="s">
        <v>30708</v>
      </c>
      <c r="S3054" t="s">
        <v>4433</v>
      </c>
      <c r="T3054" t="s">
        <v>30709</v>
      </c>
      <c r="U3054" t="s">
        <v>21930</v>
      </c>
      <c r="V3054" t="s">
        <v>54</v>
      </c>
      <c r="W3054">
        <v>13</v>
      </c>
      <c r="X3054" t="s">
        <v>114</v>
      </c>
      <c r="Y3054">
        <v>4829</v>
      </c>
      <c r="Z3054" t="s">
        <v>115</v>
      </c>
      <c r="AA3054" t="s">
        <v>57</v>
      </c>
      <c r="AC3054" t="s">
        <v>146</v>
      </c>
      <c r="AD3054" t="s">
        <v>4690</v>
      </c>
      <c r="AE3054" t="s">
        <v>107</v>
      </c>
      <c r="AF3054" t="s">
        <v>107</v>
      </c>
      <c r="AJ3054" t="s">
        <v>58</v>
      </c>
      <c r="AK3054" t="s">
        <v>59</v>
      </c>
      <c r="AL3054">
        <v>42682</v>
      </c>
      <c r="AM3054" t="s">
        <v>4692</v>
      </c>
      <c r="AN3054" t="b">
        <v>1</v>
      </c>
      <c r="AQ3054" t="s">
        <v>60</v>
      </c>
      <c r="AR3054" t="s">
        <v>61</v>
      </c>
      <c r="AS3054" t="s">
        <v>62</v>
      </c>
      <c r="BB3054" s="7" t="s">
        <v>413</v>
      </c>
      <c r="BC3054" s="7" t="s">
        <v>143</v>
      </c>
      <c r="BD3054" s="7" t="s">
        <v>52</v>
      </c>
      <c r="BE3054" s="7">
        <v>98401</v>
      </c>
      <c r="BF3054" s="7" t="s">
        <v>21241</v>
      </c>
      <c r="BG3054" s="7">
        <v>301431.39</v>
      </c>
      <c r="BH3054" s="7">
        <v>1778.61</v>
      </c>
      <c r="BI3054">
        <v>296227.20000000001</v>
      </c>
      <c r="BJ3054">
        <v>0</v>
      </c>
      <c r="BK3054">
        <v>0</v>
      </c>
      <c r="BL3054">
        <v>0</v>
      </c>
      <c r="BM3054">
        <v>82469.69</v>
      </c>
      <c r="BN3054">
        <v>185070.06</v>
      </c>
      <c r="BO3054" t="s">
        <v>30710</v>
      </c>
      <c r="BP3054">
        <v>21904</v>
      </c>
      <c r="BQ3054">
        <v>19</v>
      </c>
      <c r="BR3054">
        <v>4147</v>
      </c>
      <c r="BS3054">
        <v>6388</v>
      </c>
      <c r="BT3054">
        <v>26</v>
      </c>
      <c r="BU3054" t="s">
        <v>20897</v>
      </c>
      <c r="BV3054" t="s">
        <v>4695</v>
      </c>
      <c r="BX3054">
        <v>44149.087071759262</v>
      </c>
    </row>
    <row r="3055" spans="1:76" x14ac:dyDescent="0.25">
      <c r="A3055" t="s">
        <v>30711</v>
      </c>
      <c r="B3055" t="s">
        <v>2026</v>
      </c>
      <c r="C3055" t="s">
        <v>46</v>
      </c>
      <c r="D3055">
        <v>42424</v>
      </c>
      <c r="H3055" t="s">
        <v>47</v>
      </c>
      <c r="I3055">
        <v>42424</v>
      </c>
      <c r="J3055">
        <v>2016</v>
      </c>
      <c r="K3055" t="s">
        <v>85</v>
      </c>
      <c r="L3055" t="s">
        <v>30712</v>
      </c>
      <c r="N3055" t="s">
        <v>2027</v>
      </c>
      <c r="O3055" t="s">
        <v>758</v>
      </c>
      <c r="P3055" t="s">
        <v>68</v>
      </c>
      <c r="Q3055" t="s">
        <v>52</v>
      </c>
      <c r="R3055">
        <v>98258</v>
      </c>
      <c r="S3055" t="s">
        <v>2028</v>
      </c>
      <c r="T3055" t="s">
        <v>30713</v>
      </c>
      <c r="U3055" t="s">
        <v>30714</v>
      </c>
      <c r="V3055" t="s">
        <v>54</v>
      </c>
      <c r="W3055">
        <v>13</v>
      </c>
      <c r="X3055" t="s">
        <v>759</v>
      </c>
      <c r="Y3055">
        <v>4866</v>
      </c>
      <c r="Z3055" t="s">
        <v>68</v>
      </c>
      <c r="AA3055" t="s">
        <v>57</v>
      </c>
      <c r="AC3055" t="s">
        <v>146</v>
      </c>
      <c r="AD3055" t="s">
        <v>4690</v>
      </c>
      <c r="AE3055" t="s">
        <v>107</v>
      </c>
      <c r="AF3055" t="s">
        <v>107</v>
      </c>
      <c r="AJ3055" t="s">
        <v>58</v>
      </c>
      <c r="AK3055" t="s">
        <v>59</v>
      </c>
      <c r="AL3055">
        <v>42682</v>
      </c>
      <c r="AM3055" t="s">
        <v>4692</v>
      </c>
      <c r="AN3055" t="b">
        <v>1</v>
      </c>
      <c r="AQ3055" t="s">
        <v>60</v>
      </c>
      <c r="AR3055" t="s">
        <v>99</v>
      </c>
      <c r="AS3055" t="s">
        <v>4734</v>
      </c>
      <c r="BB3055" s="7" t="s">
        <v>116</v>
      </c>
      <c r="BC3055" s="7" t="s">
        <v>117</v>
      </c>
      <c r="BD3055" s="7" t="s">
        <v>52</v>
      </c>
      <c r="BE3055" s="7">
        <v>98371</v>
      </c>
      <c r="BF3055" s="7" t="s">
        <v>11221</v>
      </c>
      <c r="BG3055" s="7">
        <v>325452.71000000002</v>
      </c>
      <c r="BH3055" s="7">
        <v>0</v>
      </c>
      <c r="BI3055">
        <v>325452.71000000002</v>
      </c>
      <c r="BJ3055">
        <v>0</v>
      </c>
      <c r="BK3055">
        <v>0</v>
      </c>
      <c r="BL3055">
        <v>0</v>
      </c>
      <c r="BM3055">
        <v>30190.25</v>
      </c>
      <c r="BN3055">
        <v>217431.3</v>
      </c>
      <c r="BO3055" t="s">
        <v>30715</v>
      </c>
      <c r="BP3055">
        <v>9256</v>
      </c>
      <c r="BQ3055">
        <v>3795</v>
      </c>
      <c r="BR3055">
        <v>4225</v>
      </c>
      <c r="BS3055">
        <v>5645</v>
      </c>
      <c r="BT3055">
        <v>44</v>
      </c>
      <c r="BU3055" t="s">
        <v>11223</v>
      </c>
      <c r="BV3055" t="s">
        <v>4695</v>
      </c>
      <c r="BX3055">
        <v>44149.055601851855</v>
      </c>
    </row>
    <row r="3056" spans="1:76" x14ac:dyDescent="0.25">
      <c r="A3056" t="s">
        <v>30716</v>
      </c>
      <c r="B3056" t="s">
        <v>24391</v>
      </c>
      <c r="C3056" t="s">
        <v>46</v>
      </c>
      <c r="D3056">
        <v>42556</v>
      </c>
      <c r="I3056">
        <v>42556</v>
      </c>
      <c r="J3056">
        <v>2016</v>
      </c>
      <c r="K3056" t="s">
        <v>85</v>
      </c>
      <c r="L3056" t="s">
        <v>30717</v>
      </c>
      <c r="N3056" t="s">
        <v>30718</v>
      </c>
      <c r="O3056" t="s">
        <v>458</v>
      </c>
      <c r="P3056" t="s">
        <v>459</v>
      </c>
      <c r="Q3056" t="s">
        <v>52</v>
      </c>
      <c r="R3056">
        <v>99328</v>
      </c>
      <c r="S3056" t="s">
        <v>24394</v>
      </c>
      <c r="T3056" t="s">
        <v>24394</v>
      </c>
      <c r="U3056" t="s">
        <v>30719</v>
      </c>
      <c r="V3056" t="s">
        <v>4807</v>
      </c>
      <c r="W3056">
        <v>23</v>
      </c>
      <c r="X3056" t="s">
        <v>17282</v>
      </c>
      <c r="Y3056">
        <v>3176</v>
      </c>
      <c r="Z3056" t="s">
        <v>459</v>
      </c>
      <c r="AA3056" t="s">
        <v>4785</v>
      </c>
      <c r="AB3056">
        <v>2577</v>
      </c>
      <c r="AC3056" t="s">
        <v>146</v>
      </c>
      <c r="AD3056" t="s">
        <v>4690</v>
      </c>
      <c r="AE3056" t="s">
        <v>107</v>
      </c>
      <c r="AF3056" t="s">
        <v>107</v>
      </c>
      <c r="AJ3056" t="s">
        <v>58</v>
      </c>
      <c r="AK3056" t="s">
        <v>59</v>
      </c>
      <c r="AL3056">
        <v>42682</v>
      </c>
      <c r="AM3056" t="s">
        <v>4878</v>
      </c>
      <c r="AN3056" t="b">
        <v>1</v>
      </c>
      <c r="AQ3056" t="s">
        <v>60</v>
      </c>
      <c r="AR3056" t="s">
        <v>150</v>
      </c>
      <c r="BB3056" s="7" t="s">
        <v>30718</v>
      </c>
      <c r="BC3056" s="7" t="s">
        <v>458</v>
      </c>
      <c r="BD3056" s="7" t="s">
        <v>52</v>
      </c>
      <c r="BE3056" s="7">
        <v>99328</v>
      </c>
      <c r="BF3056" s="7" t="s">
        <v>30719</v>
      </c>
      <c r="BO3056" t="s">
        <v>30720</v>
      </c>
      <c r="BP3056">
        <v>19279</v>
      </c>
      <c r="BQ3056">
        <v>3815</v>
      </c>
      <c r="BR3056">
        <v>4252</v>
      </c>
      <c r="BU3056" t="s">
        <v>30721</v>
      </c>
      <c r="BV3056" t="s">
        <v>4695</v>
      </c>
      <c r="BX3056">
        <v>43597.967627314814</v>
      </c>
    </row>
    <row r="3057" spans="1:76" x14ac:dyDescent="0.25">
      <c r="A3057" t="s">
        <v>30722</v>
      </c>
      <c r="B3057" t="s">
        <v>1727</v>
      </c>
      <c r="C3057" t="s">
        <v>46</v>
      </c>
      <c r="D3057">
        <v>42286</v>
      </c>
      <c r="H3057" t="s">
        <v>47</v>
      </c>
      <c r="I3057">
        <v>42286</v>
      </c>
      <c r="J3057">
        <v>2016</v>
      </c>
      <c r="K3057" t="s">
        <v>85</v>
      </c>
      <c r="L3057" t="s">
        <v>30723</v>
      </c>
      <c r="N3057" t="s">
        <v>1728</v>
      </c>
      <c r="O3057" t="s">
        <v>137</v>
      </c>
      <c r="P3057" t="s">
        <v>68</v>
      </c>
      <c r="Q3057" t="s">
        <v>52</v>
      </c>
      <c r="R3057">
        <v>98027</v>
      </c>
      <c r="S3057" t="s">
        <v>1729</v>
      </c>
      <c r="T3057" t="s">
        <v>30724</v>
      </c>
      <c r="U3057" t="s">
        <v>30725</v>
      </c>
      <c r="V3057" t="s">
        <v>90</v>
      </c>
      <c r="W3057">
        <v>12</v>
      </c>
      <c r="X3057" t="s">
        <v>139</v>
      </c>
      <c r="Y3057">
        <v>4734</v>
      </c>
      <c r="Z3057" t="s">
        <v>68</v>
      </c>
      <c r="AA3057" t="s">
        <v>57</v>
      </c>
      <c r="AC3057" t="s">
        <v>146</v>
      </c>
      <c r="AD3057" t="s">
        <v>4690</v>
      </c>
      <c r="AE3057" t="s">
        <v>107</v>
      </c>
      <c r="AF3057" t="s">
        <v>107</v>
      </c>
      <c r="AJ3057" t="s">
        <v>58</v>
      </c>
      <c r="AK3057" t="s">
        <v>59</v>
      </c>
      <c r="AL3057">
        <v>42682</v>
      </c>
      <c r="AM3057" t="s">
        <v>4692</v>
      </c>
      <c r="AN3057" t="b">
        <v>1</v>
      </c>
      <c r="AQ3057" t="s">
        <v>60</v>
      </c>
      <c r="AR3057" t="s">
        <v>99</v>
      </c>
      <c r="AS3057" t="s">
        <v>4734</v>
      </c>
      <c r="BB3057" s="7" t="s">
        <v>1731</v>
      </c>
      <c r="BC3057" s="7" t="s">
        <v>154</v>
      </c>
      <c r="BD3057" s="7" t="s">
        <v>52</v>
      </c>
      <c r="BE3057" s="7">
        <v>98506</v>
      </c>
      <c r="BF3057" s="7" t="s">
        <v>30726</v>
      </c>
      <c r="BG3057" s="7">
        <v>487524.9</v>
      </c>
      <c r="BH3057" s="7">
        <v>0</v>
      </c>
      <c r="BI3057">
        <v>486022.85</v>
      </c>
      <c r="BJ3057">
        <v>0</v>
      </c>
      <c r="BK3057">
        <v>0</v>
      </c>
      <c r="BL3057">
        <v>500</v>
      </c>
      <c r="BM3057">
        <v>6722.73</v>
      </c>
      <c r="BN3057">
        <v>393186.58</v>
      </c>
      <c r="BO3057" t="s">
        <v>30727</v>
      </c>
      <c r="BP3057">
        <v>12117</v>
      </c>
      <c r="BQ3057">
        <v>34660</v>
      </c>
      <c r="BR3057">
        <v>4093</v>
      </c>
      <c r="BS3057">
        <v>5782</v>
      </c>
      <c r="BT3057">
        <v>5</v>
      </c>
      <c r="BU3057" t="s">
        <v>30728</v>
      </c>
      <c r="BV3057" t="s">
        <v>4695</v>
      </c>
      <c r="BX3057">
        <v>44149.063113425924</v>
      </c>
    </row>
    <row r="3058" spans="1:76" x14ac:dyDescent="0.25">
      <c r="A3058" t="s">
        <v>30729</v>
      </c>
      <c r="B3058" t="s">
        <v>30730</v>
      </c>
      <c r="C3058" t="s">
        <v>46</v>
      </c>
      <c r="D3058">
        <v>42522</v>
      </c>
      <c r="H3058" t="s">
        <v>289</v>
      </c>
      <c r="I3058">
        <v>42522</v>
      </c>
      <c r="J3058">
        <v>2016</v>
      </c>
      <c r="K3058" t="s">
        <v>85</v>
      </c>
      <c r="L3058" t="s">
        <v>30731</v>
      </c>
      <c r="N3058" t="s">
        <v>30732</v>
      </c>
      <c r="O3058" t="s">
        <v>561</v>
      </c>
      <c r="P3058" t="s">
        <v>562</v>
      </c>
      <c r="Q3058" t="s">
        <v>52</v>
      </c>
      <c r="R3058">
        <v>98586</v>
      </c>
      <c r="S3058" t="s">
        <v>30733</v>
      </c>
      <c r="T3058" t="s">
        <v>30733</v>
      </c>
      <c r="U3058" t="s">
        <v>30734</v>
      </c>
      <c r="V3058" t="s">
        <v>4807</v>
      </c>
      <c r="W3058">
        <v>23</v>
      </c>
      <c r="X3058" t="s">
        <v>5526</v>
      </c>
      <c r="Y3058">
        <v>3841</v>
      </c>
      <c r="Z3058" t="s">
        <v>562</v>
      </c>
      <c r="AA3058" t="s">
        <v>4785</v>
      </c>
      <c r="AB3058">
        <v>13529</v>
      </c>
      <c r="AC3058" t="s">
        <v>146</v>
      </c>
      <c r="AD3058" t="s">
        <v>4690</v>
      </c>
      <c r="AE3058" t="s">
        <v>107</v>
      </c>
      <c r="AF3058" t="s">
        <v>107</v>
      </c>
      <c r="AJ3058" t="s">
        <v>58</v>
      </c>
      <c r="AK3058" t="s">
        <v>59</v>
      </c>
      <c r="AL3058">
        <v>42682</v>
      </c>
      <c r="AM3058" t="s">
        <v>4878</v>
      </c>
      <c r="AN3058" t="b">
        <v>1</v>
      </c>
      <c r="AQ3058" t="s">
        <v>60</v>
      </c>
      <c r="AR3058" t="s">
        <v>61</v>
      </c>
      <c r="BB3058" s="7" t="s">
        <v>30735</v>
      </c>
      <c r="BC3058" s="7" t="s">
        <v>561</v>
      </c>
      <c r="BD3058" s="7" t="s">
        <v>52</v>
      </c>
      <c r="BE3058" s="7">
        <v>98586</v>
      </c>
      <c r="BF3058" s="7" t="s">
        <v>30736</v>
      </c>
      <c r="BG3058" s="7">
        <v>0</v>
      </c>
      <c r="BH3058" s="7">
        <v>0</v>
      </c>
      <c r="BI3058">
        <v>0</v>
      </c>
      <c r="BJ3058">
        <v>0</v>
      </c>
      <c r="BK3058">
        <v>0</v>
      </c>
      <c r="BL3058">
        <v>0</v>
      </c>
      <c r="BO3058" t="s">
        <v>30737</v>
      </c>
      <c r="BP3058">
        <v>14355</v>
      </c>
      <c r="BQ3058">
        <v>4101</v>
      </c>
      <c r="BR3058">
        <v>4673</v>
      </c>
      <c r="BS3058">
        <v>5886</v>
      </c>
      <c r="BU3058" t="s">
        <v>30738</v>
      </c>
      <c r="BV3058" t="s">
        <v>4695</v>
      </c>
      <c r="BX3058">
        <v>44149.066874999997</v>
      </c>
    </row>
    <row r="3059" spans="1:76" x14ac:dyDescent="0.25">
      <c r="A3059" t="s">
        <v>30739</v>
      </c>
      <c r="B3059" t="s">
        <v>4150</v>
      </c>
      <c r="C3059" t="s">
        <v>46</v>
      </c>
      <c r="D3059">
        <v>42522</v>
      </c>
      <c r="I3059">
        <v>42522</v>
      </c>
      <c r="J3059">
        <v>2016</v>
      </c>
      <c r="K3059" t="s">
        <v>85</v>
      </c>
      <c r="L3059" t="s">
        <v>30740</v>
      </c>
      <c r="N3059" t="s">
        <v>4151</v>
      </c>
      <c r="O3059" t="s">
        <v>101</v>
      </c>
      <c r="Q3059" t="s">
        <v>52</v>
      </c>
      <c r="R3059">
        <v>98168</v>
      </c>
      <c r="S3059" t="s">
        <v>30741</v>
      </c>
      <c r="T3059" t="s">
        <v>30741</v>
      </c>
      <c r="U3059" t="s">
        <v>30742</v>
      </c>
      <c r="V3059" t="s">
        <v>1251</v>
      </c>
      <c r="W3059">
        <v>3</v>
      </c>
      <c r="X3059" t="s">
        <v>4770</v>
      </c>
      <c r="Y3059">
        <v>1000</v>
      </c>
      <c r="AA3059" t="s">
        <v>71</v>
      </c>
      <c r="AC3059" t="s">
        <v>146</v>
      </c>
      <c r="AD3059" t="s">
        <v>4690</v>
      </c>
      <c r="AE3059" t="s">
        <v>107</v>
      </c>
      <c r="AF3059" t="s">
        <v>107</v>
      </c>
      <c r="AJ3059" t="s">
        <v>58</v>
      </c>
      <c r="AK3059" t="s">
        <v>59</v>
      </c>
      <c r="AL3059">
        <v>42682</v>
      </c>
      <c r="AM3059" t="s">
        <v>4878</v>
      </c>
      <c r="AN3059" t="b">
        <v>1</v>
      </c>
      <c r="AQ3059" t="s">
        <v>177</v>
      </c>
      <c r="BB3059" s="7" t="s">
        <v>4151</v>
      </c>
      <c r="BC3059" s="7" t="s">
        <v>101</v>
      </c>
      <c r="BD3059" s="7" t="s">
        <v>52</v>
      </c>
      <c r="BE3059" s="7">
        <v>98168</v>
      </c>
      <c r="BF3059" s="7" t="s">
        <v>30742</v>
      </c>
      <c r="BO3059" t="s">
        <v>30743</v>
      </c>
      <c r="BP3059">
        <v>13887</v>
      </c>
      <c r="BQ3059">
        <v>24023</v>
      </c>
      <c r="BR3059">
        <v>4702</v>
      </c>
      <c r="BU3059" t="s">
        <v>30744</v>
      </c>
      <c r="BV3059" t="s">
        <v>4695</v>
      </c>
      <c r="BX3059">
        <v>43597.975428240738</v>
      </c>
    </row>
    <row r="3060" spans="1:76" x14ac:dyDescent="0.25">
      <c r="A3060" t="s">
        <v>30745</v>
      </c>
      <c r="B3060" t="s">
        <v>24608</v>
      </c>
      <c r="C3060" t="s">
        <v>46</v>
      </c>
      <c r="D3060">
        <v>42520</v>
      </c>
      <c r="I3060">
        <v>42520</v>
      </c>
      <c r="J3060">
        <v>2016</v>
      </c>
      <c r="K3060" t="s">
        <v>85</v>
      </c>
      <c r="L3060" t="s">
        <v>30746</v>
      </c>
      <c r="N3060" t="s">
        <v>30747</v>
      </c>
      <c r="O3060" t="s">
        <v>1102</v>
      </c>
      <c r="P3060" t="s">
        <v>613</v>
      </c>
      <c r="Q3060" t="s">
        <v>52</v>
      </c>
      <c r="R3060">
        <v>99141</v>
      </c>
      <c r="S3060" t="s">
        <v>30748</v>
      </c>
      <c r="T3060" t="s">
        <v>30748</v>
      </c>
      <c r="U3060" t="s">
        <v>30749</v>
      </c>
      <c r="V3060" t="s">
        <v>4807</v>
      </c>
      <c r="W3060">
        <v>23</v>
      </c>
      <c r="X3060" t="s">
        <v>7356</v>
      </c>
      <c r="Y3060">
        <v>3290</v>
      </c>
      <c r="Z3060" t="s">
        <v>613</v>
      </c>
      <c r="AA3060" t="s">
        <v>4785</v>
      </c>
      <c r="AB3060">
        <v>4575</v>
      </c>
      <c r="AC3060" t="s">
        <v>146</v>
      </c>
      <c r="AD3060" t="s">
        <v>4690</v>
      </c>
      <c r="AE3060" t="s">
        <v>107</v>
      </c>
      <c r="AF3060" t="s">
        <v>107</v>
      </c>
      <c r="AJ3060" t="s">
        <v>58</v>
      </c>
      <c r="AK3060" t="s">
        <v>59</v>
      </c>
      <c r="AL3060">
        <v>42682</v>
      </c>
      <c r="AM3060" t="s">
        <v>4878</v>
      </c>
      <c r="AN3060" t="b">
        <v>1</v>
      </c>
      <c r="AQ3060" t="s">
        <v>60</v>
      </c>
      <c r="AR3060" t="s">
        <v>61</v>
      </c>
      <c r="BB3060" s="7" t="s">
        <v>30747</v>
      </c>
      <c r="BC3060" s="7" t="s">
        <v>1102</v>
      </c>
      <c r="BD3060" s="7" t="s">
        <v>52</v>
      </c>
      <c r="BE3060" s="7">
        <v>99141</v>
      </c>
      <c r="BF3060" s="7" t="s">
        <v>30749</v>
      </c>
      <c r="BO3060" t="s">
        <v>30750</v>
      </c>
      <c r="BP3060">
        <v>1625</v>
      </c>
      <c r="BQ3060">
        <v>3990</v>
      </c>
      <c r="BR3060">
        <v>4520</v>
      </c>
      <c r="BU3060" t="s">
        <v>26369</v>
      </c>
      <c r="BV3060" t="s">
        <v>4695</v>
      </c>
      <c r="BX3060">
        <v>43597.972280092596</v>
      </c>
    </row>
    <row r="3061" spans="1:76" x14ac:dyDescent="0.25">
      <c r="A3061" t="s">
        <v>30751</v>
      </c>
      <c r="B3061" t="s">
        <v>26622</v>
      </c>
      <c r="C3061" t="s">
        <v>46</v>
      </c>
      <c r="D3061">
        <v>42506</v>
      </c>
      <c r="I3061">
        <v>42506</v>
      </c>
      <c r="J3061">
        <v>2016</v>
      </c>
      <c r="K3061" t="s">
        <v>85</v>
      </c>
      <c r="L3061" t="s">
        <v>30752</v>
      </c>
      <c r="N3061" t="s">
        <v>26624</v>
      </c>
      <c r="O3061" t="s">
        <v>702</v>
      </c>
      <c r="P3061" t="s">
        <v>3508</v>
      </c>
      <c r="Q3061" t="s">
        <v>52</v>
      </c>
      <c r="R3061">
        <v>99134</v>
      </c>
      <c r="S3061" t="s">
        <v>30753</v>
      </c>
      <c r="T3061" t="s">
        <v>30753</v>
      </c>
      <c r="U3061" t="s">
        <v>30754</v>
      </c>
      <c r="V3061" t="s">
        <v>4807</v>
      </c>
      <c r="W3061">
        <v>23</v>
      </c>
      <c r="X3061" t="s">
        <v>6972</v>
      </c>
      <c r="Y3061">
        <v>3655</v>
      </c>
      <c r="Z3061" t="s">
        <v>3508</v>
      </c>
      <c r="AA3061" t="s">
        <v>4785</v>
      </c>
      <c r="AB3061">
        <v>6743</v>
      </c>
      <c r="AC3061" t="s">
        <v>146</v>
      </c>
      <c r="AD3061" t="s">
        <v>4690</v>
      </c>
      <c r="AE3061" t="s">
        <v>107</v>
      </c>
      <c r="AF3061" t="s">
        <v>107</v>
      </c>
      <c r="AJ3061" t="s">
        <v>58</v>
      </c>
      <c r="AK3061" t="s">
        <v>59</v>
      </c>
      <c r="AL3061">
        <v>42682</v>
      </c>
      <c r="AM3061" t="s">
        <v>4878</v>
      </c>
      <c r="AN3061" t="b">
        <v>1</v>
      </c>
      <c r="AQ3061" t="s">
        <v>60</v>
      </c>
      <c r="AR3061" t="s">
        <v>150</v>
      </c>
      <c r="BB3061" s="7" t="s">
        <v>26624</v>
      </c>
      <c r="BC3061" s="7" t="s">
        <v>702</v>
      </c>
      <c r="BD3061" s="7" t="s">
        <v>52</v>
      </c>
      <c r="BE3061" s="7">
        <v>99134</v>
      </c>
      <c r="BF3061" s="7" t="s">
        <v>30754</v>
      </c>
      <c r="BO3061" t="s">
        <v>30755</v>
      </c>
      <c r="BP3061">
        <v>18663</v>
      </c>
      <c r="BQ3061">
        <v>3756</v>
      </c>
      <c r="BR3061">
        <v>4164</v>
      </c>
      <c r="BU3061" t="s">
        <v>26628</v>
      </c>
      <c r="BV3061" t="s">
        <v>4695</v>
      </c>
      <c r="BX3061">
        <v>43597.966180555559</v>
      </c>
    </row>
    <row r="3062" spans="1:76" x14ac:dyDescent="0.25">
      <c r="A3062" t="s">
        <v>30756</v>
      </c>
      <c r="B3062" t="s">
        <v>3323</v>
      </c>
      <c r="C3062" t="s">
        <v>46</v>
      </c>
      <c r="D3062">
        <v>42183</v>
      </c>
      <c r="H3062" t="s">
        <v>47</v>
      </c>
      <c r="I3062">
        <v>42183</v>
      </c>
      <c r="J3062">
        <v>2016</v>
      </c>
      <c r="K3062" t="s">
        <v>85</v>
      </c>
      <c r="L3062" t="s">
        <v>30757</v>
      </c>
      <c r="N3062" t="s">
        <v>3325</v>
      </c>
      <c r="O3062" t="s">
        <v>886</v>
      </c>
      <c r="P3062" t="s">
        <v>115</v>
      </c>
      <c r="Q3062" t="s">
        <v>52</v>
      </c>
      <c r="R3062">
        <v>98338</v>
      </c>
      <c r="S3062" t="s">
        <v>3327</v>
      </c>
      <c r="T3062" t="s">
        <v>20323</v>
      </c>
      <c r="U3062" t="s">
        <v>30176</v>
      </c>
      <c r="V3062" t="s">
        <v>4783</v>
      </c>
      <c r="W3062">
        <v>25</v>
      </c>
      <c r="X3062" t="s">
        <v>4784</v>
      </c>
      <c r="Y3062">
        <v>3879</v>
      </c>
      <c r="Z3062" t="s">
        <v>115</v>
      </c>
      <c r="AA3062" t="s">
        <v>4785</v>
      </c>
      <c r="AB3062">
        <v>452900</v>
      </c>
      <c r="AC3062" t="s">
        <v>146</v>
      </c>
      <c r="AD3062" t="s">
        <v>4690</v>
      </c>
      <c r="AE3062" t="s">
        <v>107</v>
      </c>
      <c r="AF3062" t="s">
        <v>107</v>
      </c>
      <c r="AJ3062" t="s">
        <v>58</v>
      </c>
      <c r="AK3062" t="s">
        <v>59</v>
      </c>
      <c r="AL3062">
        <v>42682</v>
      </c>
      <c r="AM3062" t="s">
        <v>4692</v>
      </c>
      <c r="AN3062" t="b">
        <v>1</v>
      </c>
      <c r="AQ3062" t="s">
        <v>60</v>
      </c>
      <c r="AR3062" t="s">
        <v>61</v>
      </c>
      <c r="BB3062" s="7" t="s">
        <v>3325</v>
      </c>
      <c r="BC3062" s="7" t="s">
        <v>886</v>
      </c>
      <c r="BD3062" s="7" t="s">
        <v>52</v>
      </c>
      <c r="BE3062" s="7">
        <v>98338</v>
      </c>
      <c r="BF3062" s="7" t="s">
        <v>30176</v>
      </c>
      <c r="BG3062" s="7">
        <v>40958.980000000003</v>
      </c>
      <c r="BH3062" s="7">
        <v>8670.3700000000008</v>
      </c>
      <c r="BI3062">
        <v>49629.35</v>
      </c>
      <c r="BJ3062">
        <v>0</v>
      </c>
      <c r="BK3062">
        <v>0</v>
      </c>
      <c r="BL3062">
        <v>0</v>
      </c>
      <c r="BO3062" t="s">
        <v>30758</v>
      </c>
      <c r="BP3062">
        <v>12496</v>
      </c>
      <c r="BQ3062">
        <v>27193</v>
      </c>
      <c r="BR3062">
        <v>4070</v>
      </c>
      <c r="BS3062">
        <v>5807</v>
      </c>
      <c r="BU3062" t="s">
        <v>30759</v>
      </c>
      <c r="BV3062" t="s">
        <v>4695</v>
      </c>
      <c r="BX3062">
        <v>44149.06422453704</v>
      </c>
    </row>
    <row r="3063" spans="1:76" x14ac:dyDescent="0.25">
      <c r="A3063" t="s">
        <v>30760</v>
      </c>
      <c r="B3063" t="s">
        <v>30761</v>
      </c>
      <c r="C3063" t="s">
        <v>46</v>
      </c>
      <c r="D3063">
        <v>42491</v>
      </c>
      <c r="H3063" t="s">
        <v>47</v>
      </c>
      <c r="I3063">
        <v>42491</v>
      </c>
      <c r="J3063">
        <v>2016</v>
      </c>
      <c r="K3063" t="s">
        <v>85</v>
      </c>
      <c r="L3063" t="s">
        <v>30762</v>
      </c>
      <c r="N3063" t="s">
        <v>30763</v>
      </c>
      <c r="O3063" t="s">
        <v>573</v>
      </c>
      <c r="P3063" t="s">
        <v>291</v>
      </c>
      <c r="Q3063" t="s">
        <v>52</v>
      </c>
      <c r="R3063">
        <v>98837</v>
      </c>
      <c r="S3063" t="s">
        <v>30764</v>
      </c>
      <c r="T3063" t="s">
        <v>30765</v>
      </c>
      <c r="U3063" t="s">
        <v>30766</v>
      </c>
      <c r="V3063" t="s">
        <v>4807</v>
      </c>
      <c r="W3063">
        <v>23</v>
      </c>
      <c r="X3063" t="s">
        <v>7459</v>
      </c>
      <c r="Y3063">
        <v>3340</v>
      </c>
      <c r="Z3063" t="s">
        <v>291</v>
      </c>
      <c r="AA3063" t="s">
        <v>4785</v>
      </c>
      <c r="AB3063">
        <v>36723</v>
      </c>
      <c r="AC3063" t="s">
        <v>146</v>
      </c>
      <c r="AD3063" t="s">
        <v>4690</v>
      </c>
      <c r="AE3063" t="s">
        <v>107</v>
      </c>
      <c r="AF3063" t="s">
        <v>107</v>
      </c>
      <c r="AJ3063" t="s">
        <v>58</v>
      </c>
      <c r="AK3063" t="s">
        <v>59</v>
      </c>
      <c r="AL3063">
        <v>42682</v>
      </c>
      <c r="AM3063" t="s">
        <v>4692</v>
      </c>
      <c r="AN3063" t="b">
        <v>1</v>
      </c>
      <c r="AQ3063" t="s">
        <v>177</v>
      </c>
      <c r="BB3063" s="7" t="s">
        <v>30763</v>
      </c>
      <c r="BC3063" s="7" t="s">
        <v>573</v>
      </c>
      <c r="BD3063" s="7" t="s">
        <v>52</v>
      </c>
      <c r="BE3063" s="7">
        <v>98837</v>
      </c>
      <c r="BF3063" s="7" t="s">
        <v>30766</v>
      </c>
      <c r="BG3063" s="7">
        <v>3815.26</v>
      </c>
      <c r="BH3063" s="7">
        <v>0</v>
      </c>
      <c r="BI3063">
        <v>4216.22</v>
      </c>
      <c r="BJ3063">
        <v>0</v>
      </c>
      <c r="BK3063">
        <v>0</v>
      </c>
      <c r="BL3063">
        <v>0</v>
      </c>
      <c r="BO3063" t="s">
        <v>30767</v>
      </c>
      <c r="BP3063">
        <v>12627</v>
      </c>
      <c r="BQ3063">
        <v>3694</v>
      </c>
      <c r="BR3063">
        <v>4066</v>
      </c>
      <c r="BS3063">
        <v>5811</v>
      </c>
      <c r="BU3063" t="s">
        <v>30768</v>
      </c>
      <c r="BV3063" t="s">
        <v>4695</v>
      </c>
      <c r="BX3063">
        <v>44149.064340277779</v>
      </c>
    </row>
    <row r="3064" spans="1:76" x14ac:dyDescent="0.25">
      <c r="A3064" t="s">
        <v>30769</v>
      </c>
      <c r="B3064" t="s">
        <v>2453</v>
      </c>
      <c r="C3064" t="s">
        <v>46</v>
      </c>
      <c r="D3064">
        <v>42480</v>
      </c>
      <c r="H3064" t="s">
        <v>47</v>
      </c>
      <c r="I3064">
        <v>42480</v>
      </c>
      <c r="J3064">
        <v>2016</v>
      </c>
      <c r="K3064" t="s">
        <v>85</v>
      </c>
      <c r="L3064" t="s">
        <v>22339</v>
      </c>
      <c r="N3064" t="s">
        <v>1041</v>
      </c>
      <c r="O3064" t="s">
        <v>366</v>
      </c>
      <c r="P3064" t="s">
        <v>96</v>
      </c>
      <c r="Q3064" t="s">
        <v>52</v>
      </c>
      <c r="R3064">
        <v>99338</v>
      </c>
      <c r="S3064" t="s">
        <v>917</v>
      </c>
      <c r="T3064" t="s">
        <v>26061</v>
      </c>
      <c r="U3064" t="s">
        <v>22341</v>
      </c>
      <c r="V3064" t="s">
        <v>54</v>
      </c>
      <c r="W3064">
        <v>13</v>
      </c>
      <c r="X3064" t="s">
        <v>98</v>
      </c>
      <c r="Y3064">
        <v>4793</v>
      </c>
      <c r="Z3064" t="s">
        <v>96</v>
      </c>
      <c r="AA3064" t="s">
        <v>57</v>
      </c>
      <c r="AC3064" t="s">
        <v>146</v>
      </c>
      <c r="AD3064" t="s">
        <v>4690</v>
      </c>
      <c r="AE3064" t="s">
        <v>107</v>
      </c>
      <c r="AF3064" t="s">
        <v>107</v>
      </c>
      <c r="AJ3064" t="s">
        <v>58</v>
      </c>
      <c r="AK3064" t="s">
        <v>59</v>
      </c>
      <c r="AL3064">
        <v>42682</v>
      </c>
      <c r="AM3064" t="s">
        <v>4692</v>
      </c>
      <c r="AN3064" t="b">
        <v>1</v>
      </c>
      <c r="AQ3064" t="s">
        <v>60</v>
      </c>
      <c r="AR3064" t="s">
        <v>99</v>
      </c>
      <c r="AS3064" t="s">
        <v>4734</v>
      </c>
      <c r="BB3064" s="7" t="s">
        <v>1041</v>
      </c>
      <c r="BC3064" s="7" t="s">
        <v>366</v>
      </c>
      <c r="BD3064" s="7" t="s">
        <v>52</v>
      </c>
      <c r="BE3064" s="7">
        <v>99338</v>
      </c>
      <c r="BF3064" s="7" t="s">
        <v>22341</v>
      </c>
      <c r="BG3064" s="7">
        <v>33239.47</v>
      </c>
      <c r="BH3064" s="7">
        <v>0</v>
      </c>
      <c r="BI3064">
        <v>35972.83</v>
      </c>
      <c r="BJ3064">
        <v>-2258</v>
      </c>
      <c r="BK3064">
        <v>0</v>
      </c>
      <c r="BL3064">
        <v>0</v>
      </c>
      <c r="BO3064" t="s">
        <v>30770</v>
      </c>
      <c r="BP3064">
        <v>17915</v>
      </c>
      <c r="BQ3064">
        <v>1707</v>
      </c>
      <c r="BR3064">
        <v>4734</v>
      </c>
      <c r="BS3064">
        <v>6095</v>
      </c>
      <c r="BT3064">
        <v>8</v>
      </c>
      <c r="BU3064" t="s">
        <v>22343</v>
      </c>
      <c r="BV3064" t="s">
        <v>4695</v>
      </c>
      <c r="BX3064">
        <v>44149.07435185185</v>
      </c>
    </row>
    <row r="3065" spans="1:76" x14ac:dyDescent="0.25">
      <c r="A3065" t="s">
        <v>30771</v>
      </c>
      <c r="B3065" t="s">
        <v>1884</v>
      </c>
      <c r="C3065" t="s">
        <v>46</v>
      </c>
      <c r="D3065">
        <v>42477</v>
      </c>
      <c r="H3065" t="s">
        <v>47</v>
      </c>
      <c r="I3065">
        <v>42477</v>
      </c>
      <c r="J3065">
        <v>2016</v>
      </c>
      <c r="K3065" t="s">
        <v>85</v>
      </c>
      <c r="L3065" t="s">
        <v>20989</v>
      </c>
      <c r="N3065" t="s">
        <v>1425</v>
      </c>
      <c r="O3065" t="s">
        <v>462</v>
      </c>
      <c r="P3065" t="s">
        <v>462</v>
      </c>
      <c r="Q3065" t="s">
        <v>52</v>
      </c>
      <c r="R3065">
        <v>99362</v>
      </c>
      <c r="S3065" t="s">
        <v>1885</v>
      </c>
      <c r="T3065" t="s">
        <v>20990</v>
      </c>
      <c r="U3065" t="s">
        <v>20991</v>
      </c>
      <c r="V3065" t="s">
        <v>90</v>
      </c>
      <c r="W3065">
        <v>12</v>
      </c>
      <c r="X3065" t="s">
        <v>1886</v>
      </c>
      <c r="Y3065">
        <v>4745</v>
      </c>
      <c r="Z3065" t="s">
        <v>462</v>
      </c>
      <c r="AA3065" t="s">
        <v>57</v>
      </c>
      <c r="AC3065" t="s">
        <v>146</v>
      </c>
      <c r="AD3065" t="s">
        <v>4690</v>
      </c>
      <c r="AE3065" t="s">
        <v>107</v>
      </c>
      <c r="AF3065" t="s">
        <v>107</v>
      </c>
      <c r="AJ3065" t="s">
        <v>58</v>
      </c>
      <c r="AK3065" t="s">
        <v>59</v>
      </c>
      <c r="AL3065">
        <v>42682</v>
      </c>
      <c r="AM3065" t="s">
        <v>4692</v>
      </c>
      <c r="AN3065" t="b">
        <v>1</v>
      </c>
      <c r="AQ3065" t="s">
        <v>60</v>
      </c>
      <c r="AR3065" t="s">
        <v>150</v>
      </c>
      <c r="AS3065" t="s">
        <v>100</v>
      </c>
      <c r="BB3065" s="7" t="s">
        <v>1425</v>
      </c>
      <c r="BC3065" s="7" t="s">
        <v>462</v>
      </c>
      <c r="BD3065" s="7" t="s">
        <v>52</v>
      </c>
      <c r="BE3065" s="7">
        <v>99362</v>
      </c>
      <c r="BF3065" s="7" t="s">
        <v>20991</v>
      </c>
      <c r="BG3065" s="7">
        <v>96859.49</v>
      </c>
      <c r="BH3065" s="7">
        <v>0</v>
      </c>
      <c r="BI3065">
        <v>71140.33</v>
      </c>
      <c r="BJ3065">
        <v>0</v>
      </c>
      <c r="BK3065">
        <v>0</v>
      </c>
      <c r="BL3065">
        <v>0</v>
      </c>
      <c r="BM3065">
        <v>231.98</v>
      </c>
      <c r="BN3065">
        <v>0</v>
      </c>
      <c r="BO3065" t="s">
        <v>30772</v>
      </c>
      <c r="BP3065">
        <v>20467</v>
      </c>
      <c r="BQ3065">
        <v>26337</v>
      </c>
      <c r="BR3065">
        <v>4434</v>
      </c>
      <c r="BS3065">
        <v>6248</v>
      </c>
      <c r="BT3065">
        <v>16</v>
      </c>
      <c r="BU3065" t="s">
        <v>20993</v>
      </c>
      <c r="BV3065" t="s">
        <v>4695</v>
      </c>
      <c r="BX3065">
        <v>44149.079398148147</v>
      </c>
    </row>
    <row r="3066" spans="1:76" x14ac:dyDescent="0.25">
      <c r="A3066" t="s">
        <v>30773</v>
      </c>
      <c r="B3066" t="s">
        <v>27737</v>
      </c>
      <c r="C3066" t="s">
        <v>46</v>
      </c>
      <c r="D3066">
        <v>42472</v>
      </c>
      <c r="H3066" t="s">
        <v>47</v>
      </c>
      <c r="I3066">
        <v>42472</v>
      </c>
      <c r="J3066">
        <v>2016</v>
      </c>
      <c r="K3066" t="s">
        <v>85</v>
      </c>
      <c r="L3066" t="s">
        <v>30774</v>
      </c>
      <c r="N3066" t="s">
        <v>30775</v>
      </c>
      <c r="O3066" t="s">
        <v>557</v>
      </c>
      <c r="P3066" t="s">
        <v>668</v>
      </c>
      <c r="Q3066" t="s">
        <v>52</v>
      </c>
      <c r="R3066">
        <v>99301</v>
      </c>
      <c r="S3066" t="s">
        <v>30776</v>
      </c>
      <c r="T3066" t="s">
        <v>30777</v>
      </c>
      <c r="U3066" t="s">
        <v>30778</v>
      </c>
      <c r="V3066" t="s">
        <v>4807</v>
      </c>
      <c r="W3066">
        <v>23</v>
      </c>
      <c r="X3066" t="s">
        <v>6144</v>
      </c>
      <c r="Y3066">
        <v>3306</v>
      </c>
      <c r="Z3066" t="s">
        <v>668</v>
      </c>
      <c r="AA3066" t="s">
        <v>4785</v>
      </c>
      <c r="AB3066">
        <v>30730</v>
      </c>
      <c r="AC3066" t="s">
        <v>146</v>
      </c>
      <c r="AD3066" t="s">
        <v>4690</v>
      </c>
      <c r="AE3066" t="s">
        <v>107</v>
      </c>
      <c r="AF3066" t="s">
        <v>107</v>
      </c>
      <c r="AJ3066" t="s">
        <v>58</v>
      </c>
      <c r="AK3066" t="s">
        <v>59</v>
      </c>
      <c r="AL3066">
        <v>42682</v>
      </c>
      <c r="AM3066" t="s">
        <v>4692</v>
      </c>
      <c r="AN3066" t="b">
        <v>1</v>
      </c>
      <c r="AQ3066" t="s">
        <v>60</v>
      </c>
      <c r="AR3066" t="s">
        <v>99</v>
      </c>
      <c r="BB3066" s="7" t="s">
        <v>30779</v>
      </c>
      <c r="BC3066" s="7" t="s">
        <v>23207</v>
      </c>
      <c r="BD3066" s="7" t="s">
        <v>52</v>
      </c>
      <c r="BE3066" s="7">
        <v>98855</v>
      </c>
      <c r="BF3066" s="7" t="s">
        <v>30780</v>
      </c>
      <c r="BG3066" s="7">
        <v>10243.280000000001</v>
      </c>
      <c r="BH3066" s="7">
        <v>123.63</v>
      </c>
      <c r="BI3066">
        <v>9915.67</v>
      </c>
      <c r="BJ3066">
        <v>-897.8</v>
      </c>
      <c r="BK3066">
        <v>0</v>
      </c>
      <c r="BL3066">
        <v>0</v>
      </c>
      <c r="BO3066" t="s">
        <v>30781</v>
      </c>
      <c r="BP3066">
        <v>1261</v>
      </c>
      <c r="BQ3066">
        <v>607</v>
      </c>
      <c r="BR3066">
        <v>4532</v>
      </c>
      <c r="BS3066">
        <v>5294</v>
      </c>
      <c r="BU3066" t="s">
        <v>30782</v>
      </c>
      <c r="BV3066" t="s">
        <v>4695</v>
      </c>
      <c r="BX3066">
        <v>44149.04010416667</v>
      </c>
    </row>
    <row r="3067" spans="1:76" x14ac:dyDescent="0.25">
      <c r="A3067" t="s">
        <v>30783</v>
      </c>
      <c r="B3067" t="s">
        <v>30784</v>
      </c>
      <c r="C3067" t="s">
        <v>46</v>
      </c>
      <c r="D3067">
        <v>42418</v>
      </c>
      <c r="I3067">
        <v>42418</v>
      </c>
      <c r="J3067">
        <v>2016</v>
      </c>
      <c r="K3067" t="s">
        <v>85</v>
      </c>
      <c r="L3067" t="s">
        <v>30785</v>
      </c>
      <c r="N3067" t="s">
        <v>30786</v>
      </c>
      <c r="O3067" t="s">
        <v>321</v>
      </c>
      <c r="P3067" t="s">
        <v>322</v>
      </c>
      <c r="Q3067" t="s">
        <v>52</v>
      </c>
      <c r="R3067">
        <v>99163</v>
      </c>
      <c r="S3067" t="s">
        <v>30787</v>
      </c>
      <c r="T3067" t="s">
        <v>30787</v>
      </c>
      <c r="U3067" t="s">
        <v>30788</v>
      </c>
      <c r="V3067" t="s">
        <v>4807</v>
      </c>
      <c r="W3067">
        <v>23</v>
      </c>
      <c r="X3067" t="s">
        <v>6562</v>
      </c>
      <c r="Y3067">
        <v>4375</v>
      </c>
      <c r="Z3067" t="s">
        <v>322</v>
      </c>
      <c r="AA3067" t="s">
        <v>4785</v>
      </c>
      <c r="AB3067">
        <v>19337</v>
      </c>
      <c r="AC3067" t="s">
        <v>146</v>
      </c>
      <c r="AD3067" t="s">
        <v>4690</v>
      </c>
      <c r="AE3067" t="s">
        <v>107</v>
      </c>
      <c r="AF3067" t="s">
        <v>107</v>
      </c>
      <c r="AJ3067" t="s">
        <v>58</v>
      </c>
      <c r="AK3067" t="s">
        <v>59</v>
      </c>
      <c r="AL3067">
        <v>42682</v>
      </c>
      <c r="AM3067" t="s">
        <v>4878</v>
      </c>
      <c r="AN3067" t="b">
        <v>1</v>
      </c>
      <c r="AQ3067" t="s">
        <v>60</v>
      </c>
      <c r="AR3067" t="s">
        <v>150</v>
      </c>
      <c r="BB3067" s="7" t="s">
        <v>30786</v>
      </c>
      <c r="BC3067" s="7" t="s">
        <v>321</v>
      </c>
      <c r="BD3067" s="7" t="s">
        <v>52</v>
      </c>
      <c r="BE3067" s="7">
        <v>99163</v>
      </c>
      <c r="BF3067" s="7" t="s">
        <v>30788</v>
      </c>
      <c r="BO3067" t="s">
        <v>30789</v>
      </c>
      <c r="BP3067">
        <v>10471</v>
      </c>
      <c r="BQ3067">
        <v>2381</v>
      </c>
      <c r="BR3067">
        <v>4165</v>
      </c>
      <c r="BU3067" t="s">
        <v>30790</v>
      </c>
      <c r="BV3067" t="s">
        <v>4695</v>
      </c>
      <c r="BX3067">
        <v>43597.966192129628</v>
      </c>
    </row>
    <row r="3068" spans="1:76" x14ac:dyDescent="0.25">
      <c r="A3068" t="s">
        <v>30791</v>
      </c>
      <c r="B3068" t="s">
        <v>438</v>
      </c>
      <c r="C3068" t="s">
        <v>46</v>
      </c>
      <c r="D3068">
        <v>42224</v>
      </c>
      <c r="H3068" t="s">
        <v>47</v>
      </c>
      <c r="I3068">
        <v>42224</v>
      </c>
      <c r="J3068">
        <v>2016</v>
      </c>
      <c r="K3068" t="s">
        <v>77</v>
      </c>
      <c r="L3068" t="s">
        <v>30792</v>
      </c>
      <c r="N3068" t="s">
        <v>439</v>
      </c>
      <c r="O3068" t="s">
        <v>117</v>
      </c>
      <c r="P3068" t="s">
        <v>115</v>
      </c>
      <c r="Q3068" t="s">
        <v>52</v>
      </c>
      <c r="R3068">
        <v>98373</v>
      </c>
      <c r="S3068" t="s">
        <v>440</v>
      </c>
      <c r="T3068" t="s">
        <v>30793</v>
      </c>
      <c r="U3068" t="s">
        <v>30794</v>
      </c>
      <c r="V3068" t="s">
        <v>54</v>
      </c>
      <c r="W3068">
        <v>13</v>
      </c>
      <c r="X3068" t="s">
        <v>386</v>
      </c>
      <c r="Y3068">
        <v>4827</v>
      </c>
      <c r="Z3068" t="s">
        <v>115</v>
      </c>
      <c r="AA3068" t="s">
        <v>57</v>
      </c>
      <c r="AC3068" t="s">
        <v>146</v>
      </c>
      <c r="AD3068" t="s">
        <v>4690</v>
      </c>
      <c r="AE3068" t="s">
        <v>107</v>
      </c>
      <c r="AF3068" t="s">
        <v>107</v>
      </c>
      <c r="AJ3068" t="s">
        <v>58</v>
      </c>
      <c r="AK3068" t="s">
        <v>59</v>
      </c>
      <c r="AL3068">
        <v>42682</v>
      </c>
      <c r="AM3068" t="s">
        <v>4692</v>
      </c>
      <c r="AN3068" t="b">
        <v>1</v>
      </c>
      <c r="BB3068" s="7" t="s">
        <v>1956</v>
      </c>
      <c r="BC3068" s="7" t="s">
        <v>143</v>
      </c>
      <c r="BD3068" s="7" t="s">
        <v>52</v>
      </c>
      <c r="BE3068" s="7">
        <v>98445</v>
      </c>
      <c r="BF3068" s="7" t="s">
        <v>30795</v>
      </c>
      <c r="BG3068" s="7">
        <v>472.84</v>
      </c>
      <c r="BH3068" s="7">
        <v>1559.31</v>
      </c>
      <c r="BI3068">
        <v>2032.15</v>
      </c>
      <c r="BJ3068">
        <v>0</v>
      </c>
      <c r="BK3068">
        <v>0</v>
      </c>
      <c r="BL3068">
        <v>0</v>
      </c>
      <c r="BO3068" t="s">
        <v>30796</v>
      </c>
      <c r="BP3068">
        <v>21986</v>
      </c>
      <c r="BQ3068">
        <v>30578</v>
      </c>
      <c r="BR3068">
        <v>4325</v>
      </c>
      <c r="BS3068">
        <v>6390</v>
      </c>
      <c r="BT3068">
        <v>25</v>
      </c>
      <c r="BU3068" t="s">
        <v>30797</v>
      </c>
      <c r="BV3068" t="s">
        <v>4695</v>
      </c>
      <c r="BX3068">
        <v>44149.087233796294</v>
      </c>
    </row>
    <row r="3069" spans="1:76" x14ac:dyDescent="0.25">
      <c r="A3069" t="s">
        <v>30798</v>
      </c>
      <c r="B3069" t="s">
        <v>276</v>
      </c>
      <c r="C3069" t="s">
        <v>46</v>
      </c>
      <c r="D3069">
        <v>42228</v>
      </c>
      <c r="H3069" t="s">
        <v>47</v>
      </c>
      <c r="I3069">
        <v>42228</v>
      </c>
      <c r="J3069">
        <v>2016</v>
      </c>
      <c r="K3069" t="s">
        <v>85</v>
      </c>
      <c r="L3069" t="s">
        <v>30799</v>
      </c>
      <c r="N3069" t="s">
        <v>278</v>
      </c>
      <c r="O3069" t="s">
        <v>241</v>
      </c>
      <c r="P3069" t="s">
        <v>241</v>
      </c>
      <c r="Q3069" t="s">
        <v>52</v>
      </c>
      <c r="R3069">
        <v>98903</v>
      </c>
      <c r="S3069" t="s">
        <v>1908</v>
      </c>
      <c r="T3069" t="s">
        <v>23099</v>
      </c>
      <c r="U3069" t="s">
        <v>30800</v>
      </c>
      <c r="V3069" t="s">
        <v>54</v>
      </c>
      <c r="W3069">
        <v>13</v>
      </c>
      <c r="X3069" t="s">
        <v>243</v>
      </c>
      <c r="Y3069">
        <v>4805</v>
      </c>
      <c r="Z3069" t="s">
        <v>241</v>
      </c>
      <c r="AA3069" t="s">
        <v>57</v>
      </c>
      <c r="AC3069" t="s">
        <v>146</v>
      </c>
      <c r="AD3069" t="s">
        <v>4690</v>
      </c>
      <c r="AE3069" t="s">
        <v>107</v>
      </c>
      <c r="AF3069" t="s">
        <v>107</v>
      </c>
      <c r="AJ3069" t="s">
        <v>58</v>
      </c>
      <c r="AK3069" t="s">
        <v>59</v>
      </c>
      <c r="AL3069">
        <v>42682</v>
      </c>
      <c r="AM3069" t="s">
        <v>4692</v>
      </c>
      <c r="AN3069" t="b">
        <v>1</v>
      </c>
      <c r="AQ3069" t="s">
        <v>60</v>
      </c>
      <c r="AR3069" t="s">
        <v>61</v>
      </c>
      <c r="AS3069" t="s">
        <v>62</v>
      </c>
      <c r="BB3069" s="7" t="s">
        <v>2277</v>
      </c>
      <c r="BC3069" s="7" t="s">
        <v>241</v>
      </c>
      <c r="BD3069" s="7" t="s">
        <v>52</v>
      </c>
      <c r="BE3069" s="7">
        <v>98908</v>
      </c>
      <c r="BF3069" s="7" t="s">
        <v>30801</v>
      </c>
      <c r="BG3069" s="7">
        <v>109087.33</v>
      </c>
      <c r="BH3069" s="7">
        <v>1173.29</v>
      </c>
      <c r="BI3069">
        <v>101067.97</v>
      </c>
      <c r="BJ3069">
        <v>0</v>
      </c>
      <c r="BK3069">
        <v>0</v>
      </c>
      <c r="BL3069">
        <v>0</v>
      </c>
      <c r="BO3069" t="s">
        <v>30802</v>
      </c>
      <c r="BP3069">
        <v>9765</v>
      </c>
      <c r="BQ3069">
        <v>1758</v>
      </c>
      <c r="BR3069">
        <v>4200</v>
      </c>
      <c r="BS3069">
        <v>5679</v>
      </c>
      <c r="BT3069">
        <v>14</v>
      </c>
      <c r="BU3069" t="s">
        <v>23101</v>
      </c>
      <c r="BV3069" t="s">
        <v>4695</v>
      </c>
      <c r="BX3069">
        <v>44149.058495370373</v>
      </c>
    </row>
    <row r="3070" spans="1:76" x14ac:dyDescent="0.25">
      <c r="A3070" t="s">
        <v>30803</v>
      </c>
      <c r="B3070" t="s">
        <v>175</v>
      </c>
      <c r="C3070" t="s">
        <v>46</v>
      </c>
      <c r="D3070">
        <v>42073</v>
      </c>
      <c r="H3070" t="s">
        <v>47</v>
      </c>
      <c r="I3070">
        <v>42073</v>
      </c>
      <c r="J3070">
        <v>2016</v>
      </c>
      <c r="K3070" t="s">
        <v>85</v>
      </c>
      <c r="L3070" t="s">
        <v>30804</v>
      </c>
      <c r="N3070" t="s">
        <v>30805</v>
      </c>
      <c r="O3070" t="s">
        <v>125</v>
      </c>
      <c r="Q3070" t="s">
        <v>52</v>
      </c>
      <c r="R3070">
        <v>98466</v>
      </c>
      <c r="S3070" t="s">
        <v>176</v>
      </c>
      <c r="T3070" t="s">
        <v>30806</v>
      </c>
      <c r="U3070" t="s">
        <v>30807</v>
      </c>
      <c r="V3070" t="s">
        <v>171</v>
      </c>
      <c r="W3070">
        <v>4</v>
      </c>
      <c r="X3070" t="s">
        <v>4770</v>
      </c>
      <c r="Y3070">
        <v>1000</v>
      </c>
      <c r="AA3070" t="s">
        <v>71</v>
      </c>
      <c r="AC3070" t="s">
        <v>146</v>
      </c>
      <c r="AD3070" t="s">
        <v>4690</v>
      </c>
      <c r="AE3070" t="s">
        <v>107</v>
      </c>
      <c r="AF3070" t="s">
        <v>107</v>
      </c>
      <c r="AJ3070" t="s">
        <v>58</v>
      </c>
      <c r="AK3070" t="s">
        <v>59</v>
      </c>
      <c r="AL3070">
        <v>42682</v>
      </c>
      <c r="AM3070" t="s">
        <v>4692</v>
      </c>
      <c r="AN3070" t="b">
        <v>1</v>
      </c>
      <c r="AQ3070" t="s">
        <v>177</v>
      </c>
      <c r="BB3070" s="7" t="s">
        <v>30805</v>
      </c>
      <c r="BC3070" s="7" t="s">
        <v>125</v>
      </c>
      <c r="BD3070" s="7" t="s">
        <v>52</v>
      </c>
      <c r="BE3070" s="7">
        <v>98466</v>
      </c>
      <c r="BF3070" s="7" t="s">
        <v>30807</v>
      </c>
      <c r="BG3070" s="7">
        <v>47213.77</v>
      </c>
      <c r="BH3070" s="7">
        <v>0</v>
      </c>
      <c r="BI3070">
        <v>47213.77</v>
      </c>
      <c r="BJ3070">
        <v>0</v>
      </c>
      <c r="BK3070">
        <v>0</v>
      </c>
      <c r="BL3070">
        <v>0</v>
      </c>
      <c r="BO3070" t="s">
        <v>30808</v>
      </c>
      <c r="BP3070">
        <v>6124</v>
      </c>
      <c r="BQ3070">
        <v>3151</v>
      </c>
      <c r="BR3070">
        <v>4356</v>
      </c>
      <c r="BS3070">
        <v>5516</v>
      </c>
      <c r="BU3070" t="s">
        <v>30809</v>
      </c>
      <c r="BV3070" t="s">
        <v>4695</v>
      </c>
      <c r="BX3070">
        <v>44149.049976851849</v>
      </c>
    </row>
    <row r="3071" spans="1:76" x14ac:dyDescent="0.25">
      <c r="A3071" t="s">
        <v>30810</v>
      </c>
      <c r="B3071" t="s">
        <v>204</v>
      </c>
      <c r="C3071" t="s">
        <v>46</v>
      </c>
      <c r="D3071">
        <v>42016</v>
      </c>
      <c r="H3071" t="s">
        <v>47</v>
      </c>
      <c r="I3071">
        <v>42016</v>
      </c>
      <c r="J3071">
        <v>2016</v>
      </c>
      <c r="K3071" t="s">
        <v>77</v>
      </c>
      <c r="L3071" t="s">
        <v>30811</v>
      </c>
      <c r="N3071" t="s">
        <v>206</v>
      </c>
      <c r="O3071" t="s">
        <v>105</v>
      </c>
      <c r="P3071" t="s">
        <v>105</v>
      </c>
      <c r="Q3071" t="s">
        <v>52</v>
      </c>
      <c r="R3071">
        <v>99210</v>
      </c>
      <c r="S3071" t="s">
        <v>21548</v>
      </c>
      <c r="T3071" t="s">
        <v>30812</v>
      </c>
      <c r="U3071" t="s">
        <v>30813</v>
      </c>
      <c r="V3071" t="s">
        <v>54</v>
      </c>
      <c r="W3071">
        <v>13</v>
      </c>
      <c r="X3071" t="s">
        <v>106</v>
      </c>
      <c r="Y3071">
        <v>4789</v>
      </c>
      <c r="Z3071" t="s">
        <v>105</v>
      </c>
      <c r="AA3071" t="s">
        <v>57</v>
      </c>
      <c r="AC3071" t="s">
        <v>146</v>
      </c>
      <c r="AD3071" t="s">
        <v>4690</v>
      </c>
      <c r="AE3071" t="s">
        <v>107</v>
      </c>
      <c r="AF3071" t="s">
        <v>107</v>
      </c>
      <c r="AJ3071" t="s">
        <v>58</v>
      </c>
      <c r="AK3071" t="s">
        <v>59</v>
      </c>
      <c r="AL3071">
        <v>42682</v>
      </c>
      <c r="AM3071" t="s">
        <v>4692</v>
      </c>
      <c r="AN3071" t="b">
        <v>1</v>
      </c>
      <c r="BB3071" s="7" t="s">
        <v>116</v>
      </c>
      <c r="BC3071" s="7" t="s">
        <v>117</v>
      </c>
      <c r="BD3071" s="7" t="s">
        <v>52</v>
      </c>
      <c r="BE3071" s="7">
        <v>98371</v>
      </c>
      <c r="BF3071" s="7" t="s">
        <v>11221</v>
      </c>
      <c r="BG3071" s="7">
        <v>19360.21</v>
      </c>
      <c r="BH3071" s="7">
        <v>0</v>
      </c>
      <c r="BI3071">
        <v>19360.21</v>
      </c>
      <c r="BJ3071">
        <v>0</v>
      </c>
      <c r="BK3071">
        <v>0</v>
      </c>
      <c r="BL3071">
        <v>0</v>
      </c>
      <c r="BO3071" t="s">
        <v>30814</v>
      </c>
      <c r="BP3071">
        <v>14789</v>
      </c>
      <c r="BQ3071">
        <v>4080</v>
      </c>
      <c r="BR3071">
        <v>4644</v>
      </c>
      <c r="BS3071">
        <v>5924</v>
      </c>
      <c r="BT3071">
        <v>6</v>
      </c>
      <c r="BU3071" t="s">
        <v>11223</v>
      </c>
      <c r="BV3071" t="s">
        <v>4695</v>
      </c>
      <c r="BX3071">
        <v>44149.067928240744</v>
      </c>
    </row>
    <row r="3072" spans="1:76" x14ac:dyDescent="0.25">
      <c r="A3072" t="s">
        <v>30815</v>
      </c>
      <c r="B3072" t="s">
        <v>927</v>
      </c>
      <c r="C3072" t="s">
        <v>46</v>
      </c>
      <c r="D3072">
        <v>41406</v>
      </c>
      <c r="H3072" t="s">
        <v>47</v>
      </c>
      <c r="I3072">
        <v>41406</v>
      </c>
      <c r="J3072">
        <v>2016</v>
      </c>
      <c r="K3072" t="s">
        <v>85</v>
      </c>
      <c r="L3072" t="s">
        <v>20881</v>
      </c>
      <c r="N3072" t="s">
        <v>928</v>
      </c>
      <c r="O3072" t="s">
        <v>929</v>
      </c>
      <c r="P3072" t="s">
        <v>322</v>
      </c>
      <c r="Q3072" t="s">
        <v>52</v>
      </c>
      <c r="R3072">
        <v>99169</v>
      </c>
      <c r="S3072" t="s">
        <v>931</v>
      </c>
      <c r="T3072" t="s">
        <v>30816</v>
      </c>
      <c r="U3072" t="s">
        <v>20885</v>
      </c>
      <c r="V3072" t="s">
        <v>90</v>
      </c>
      <c r="W3072">
        <v>12</v>
      </c>
      <c r="X3072" t="s">
        <v>932</v>
      </c>
      <c r="Y3072">
        <v>4738</v>
      </c>
      <c r="Z3072" t="s">
        <v>322</v>
      </c>
      <c r="AA3072" t="s">
        <v>57</v>
      </c>
      <c r="AC3072" t="s">
        <v>146</v>
      </c>
      <c r="AD3072" t="s">
        <v>4690</v>
      </c>
      <c r="AE3072" t="s">
        <v>107</v>
      </c>
      <c r="AF3072" t="s">
        <v>107</v>
      </c>
      <c r="AJ3072" t="s">
        <v>58</v>
      </c>
      <c r="AK3072" t="s">
        <v>59</v>
      </c>
      <c r="AL3072">
        <v>42682</v>
      </c>
      <c r="AM3072" t="s">
        <v>4692</v>
      </c>
      <c r="AN3072" t="b">
        <v>1</v>
      </c>
      <c r="AQ3072" t="s">
        <v>60</v>
      </c>
      <c r="AR3072" t="s">
        <v>150</v>
      </c>
      <c r="AS3072" t="s">
        <v>62</v>
      </c>
      <c r="BB3072" s="7" t="s">
        <v>2611</v>
      </c>
      <c r="BC3072" s="7" t="s">
        <v>929</v>
      </c>
      <c r="BD3072" s="7" t="s">
        <v>52</v>
      </c>
      <c r="BE3072" s="7">
        <v>99169</v>
      </c>
      <c r="BG3072" s="7">
        <v>401642.41</v>
      </c>
      <c r="BH3072" s="7">
        <v>16769.099999999999</v>
      </c>
      <c r="BI3072">
        <v>398944.96</v>
      </c>
      <c r="BJ3072">
        <v>0</v>
      </c>
      <c r="BK3072">
        <v>0</v>
      </c>
      <c r="BL3072">
        <v>0</v>
      </c>
      <c r="BO3072" t="s">
        <v>30817</v>
      </c>
      <c r="BP3072">
        <v>17371</v>
      </c>
      <c r="BQ3072">
        <v>1093</v>
      </c>
      <c r="BR3072">
        <v>4640</v>
      </c>
      <c r="BS3072">
        <v>6062</v>
      </c>
      <c r="BT3072">
        <v>9</v>
      </c>
      <c r="BU3072" t="s">
        <v>28139</v>
      </c>
      <c r="BV3072" t="s">
        <v>4695</v>
      </c>
      <c r="BX3072">
        <v>44149.073020833333</v>
      </c>
    </row>
    <row r="3073" spans="1:76" x14ac:dyDescent="0.25">
      <c r="A3073" t="s">
        <v>32110</v>
      </c>
      <c r="B3073" t="s">
        <v>1406</v>
      </c>
      <c r="C3073" t="s">
        <v>46</v>
      </c>
      <c r="D3073">
        <v>42197</v>
      </c>
      <c r="H3073" t="s">
        <v>47</v>
      </c>
      <c r="I3073">
        <v>42197</v>
      </c>
      <c r="J3073">
        <v>2016</v>
      </c>
      <c r="K3073" t="s">
        <v>85</v>
      </c>
      <c r="L3073" t="s">
        <v>28914</v>
      </c>
      <c r="N3073" t="s">
        <v>2037</v>
      </c>
      <c r="O3073" t="s">
        <v>1158</v>
      </c>
      <c r="P3073" t="s">
        <v>121</v>
      </c>
      <c r="Q3073" t="s">
        <v>52</v>
      </c>
      <c r="R3073">
        <v>98524</v>
      </c>
      <c r="S3073" t="s">
        <v>4021</v>
      </c>
      <c r="T3073" t="s">
        <v>32111</v>
      </c>
      <c r="U3073" t="s">
        <v>28915</v>
      </c>
      <c r="V3073" t="s">
        <v>54</v>
      </c>
      <c r="W3073">
        <v>13</v>
      </c>
      <c r="X3073" t="s">
        <v>838</v>
      </c>
      <c r="Y3073">
        <v>4847</v>
      </c>
      <c r="Z3073" t="s">
        <v>121</v>
      </c>
      <c r="AA3073" t="s">
        <v>57</v>
      </c>
      <c r="AC3073" t="s">
        <v>146</v>
      </c>
      <c r="AD3073" t="s">
        <v>4690</v>
      </c>
      <c r="AE3073" t="s">
        <v>107</v>
      </c>
      <c r="AF3073" t="s">
        <v>107</v>
      </c>
      <c r="AJ3073" t="s">
        <v>58</v>
      </c>
      <c r="AK3073" t="s">
        <v>59</v>
      </c>
      <c r="AL3073">
        <v>42682</v>
      </c>
      <c r="AM3073" t="s">
        <v>4692</v>
      </c>
      <c r="AN3073" t="b">
        <v>1</v>
      </c>
      <c r="AQ3073" t="s">
        <v>60</v>
      </c>
      <c r="AR3073" t="s">
        <v>61</v>
      </c>
      <c r="AS3073" t="s">
        <v>62</v>
      </c>
      <c r="BB3073" s="7" t="s">
        <v>2038</v>
      </c>
      <c r="BC3073" s="7" t="s">
        <v>1158</v>
      </c>
      <c r="BD3073" s="7" t="s">
        <v>52</v>
      </c>
      <c r="BE3073" s="7">
        <v>98524</v>
      </c>
      <c r="BF3073" s="7" t="s">
        <v>28916</v>
      </c>
      <c r="BG3073" s="7">
        <v>91520.08</v>
      </c>
      <c r="BH3073" s="7">
        <v>0</v>
      </c>
      <c r="BI3073">
        <v>57575.9</v>
      </c>
      <c r="BJ3073">
        <v>0</v>
      </c>
      <c r="BK3073">
        <v>0</v>
      </c>
      <c r="BL3073">
        <v>0</v>
      </c>
      <c r="BM3073">
        <v>6838.4</v>
      </c>
      <c r="BN3073">
        <v>71283.95</v>
      </c>
      <c r="BO3073" t="s">
        <v>32112</v>
      </c>
      <c r="BP3073">
        <v>7688</v>
      </c>
      <c r="BQ3073">
        <v>30310</v>
      </c>
      <c r="BR3073">
        <v>4293</v>
      </c>
      <c r="BS3073">
        <v>5583</v>
      </c>
      <c r="BT3073">
        <v>35</v>
      </c>
      <c r="BU3073" t="s">
        <v>25463</v>
      </c>
      <c r="BV3073" t="s">
        <v>4695</v>
      </c>
      <c r="BX3073">
        <v>44149.053148148145</v>
      </c>
    </row>
    <row r="3074" spans="1:76" x14ac:dyDescent="0.25">
      <c r="A3074" t="s">
        <v>32113</v>
      </c>
      <c r="B3074" t="s">
        <v>32114</v>
      </c>
      <c r="C3074" t="s">
        <v>46</v>
      </c>
      <c r="D3074">
        <v>42228</v>
      </c>
      <c r="H3074" t="s">
        <v>47</v>
      </c>
      <c r="I3074">
        <v>42228</v>
      </c>
      <c r="J3074">
        <v>2016</v>
      </c>
      <c r="K3074" t="s">
        <v>85</v>
      </c>
      <c r="L3074" t="s">
        <v>32115</v>
      </c>
      <c r="N3074" t="s">
        <v>32116</v>
      </c>
      <c r="O3074" t="s">
        <v>87</v>
      </c>
      <c r="P3074" t="s">
        <v>88</v>
      </c>
      <c r="Q3074" t="s">
        <v>52</v>
      </c>
      <c r="R3074">
        <v>98532</v>
      </c>
      <c r="S3074" t="s">
        <v>32117</v>
      </c>
      <c r="T3074" t="s">
        <v>32117</v>
      </c>
      <c r="U3074" t="s">
        <v>32118</v>
      </c>
      <c r="V3074" t="s">
        <v>4807</v>
      </c>
      <c r="W3074">
        <v>23</v>
      </c>
      <c r="X3074" t="s">
        <v>5408</v>
      </c>
      <c r="Y3074">
        <v>3626</v>
      </c>
      <c r="Z3074" t="s">
        <v>88</v>
      </c>
      <c r="AA3074" t="s">
        <v>4785</v>
      </c>
      <c r="AB3074">
        <v>43317</v>
      </c>
      <c r="AC3074" t="s">
        <v>146</v>
      </c>
      <c r="AD3074" t="s">
        <v>4690</v>
      </c>
      <c r="AE3074" t="s">
        <v>107</v>
      </c>
      <c r="AF3074" t="s">
        <v>107</v>
      </c>
      <c r="AJ3074" t="s">
        <v>58</v>
      </c>
      <c r="AK3074" t="s">
        <v>59</v>
      </c>
      <c r="AL3074">
        <v>42682</v>
      </c>
      <c r="AM3074" t="s">
        <v>4692</v>
      </c>
      <c r="AN3074" t="b">
        <v>1</v>
      </c>
      <c r="AQ3074" t="s">
        <v>60</v>
      </c>
      <c r="AR3074" t="s">
        <v>61</v>
      </c>
      <c r="BB3074" s="7" t="s">
        <v>4094</v>
      </c>
      <c r="BC3074" s="7" t="s">
        <v>9730</v>
      </c>
      <c r="BD3074" s="7" t="s">
        <v>52</v>
      </c>
      <c r="BE3074" s="7">
        <v>98591</v>
      </c>
      <c r="BG3074" s="7">
        <v>9755</v>
      </c>
      <c r="BH3074" s="7">
        <v>3000</v>
      </c>
      <c r="BI3074">
        <v>5322.38</v>
      </c>
      <c r="BJ3074">
        <v>1000</v>
      </c>
      <c r="BK3074">
        <v>0</v>
      </c>
      <c r="BL3074">
        <v>0</v>
      </c>
      <c r="BO3074" t="s">
        <v>32119</v>
      </c>
      <c r="BP3074">
        <v>9380</v>
      </c>
      <c r="BQ3074">
        <v>3789</v>
      </c>
      <c r="BR3074">
        <v>4216</v>
      </c>
      <c r="BS3074">
        <v>5663</v>
      </c>
      <c r="BU3074" t="s">
        <v>32120</v>
      </c>
      <c r="BV3074" t="s">
        <v>4695</v>
      </c>
      <c r="BX3074">
        <v>44149.057986111111</v>
      </c>
    </row>
    <row r="3075" spans="1:76" x14ac:dyDescent="0.25">
      <c r="A3075" t="s">
        <v>32121</v>
      </c>
      <c r="B3075" t="s">
        <v>3624</v>
      </c>
      <c r="C3075" t="s">
        <v>46</v>
      </c>
      <c r="D3075">
        <v>42498</v>
      </c>
      <c r="H3075" t="s">
        <v>47</v>
      </c>
      <c r="I3075">
        <v>42498</v>
      </c>
      <c r="J3075">
        <v>2016</v>
      </c>
      <c r="K3075" t="s">
        <v>85</v>
      </c>
      <c r="L3075" t="s">
        <v>32122</v>
      </c>
      <c r="N3075" t="s">
        <v>3625</v>
      </c>
      <c r="O3075" t="s">
        <v>105</v>
      </c>
      <c r="P3075" t="s">
        <v>105</v>
      </c>
      <c r="Q3075" t="s">
        <v>52</v>
      </c>
      <c r="R3075">
        <v>99228</v>
      </c>
      <c r="S3075" t="s">
        <v>3626</v>
      </c>
      <c r="T3075" t="s">
        <v>32123</v>
      </c>
      <c r="U3075" t="s">
        <v>32124</v>
      </c>
      <c r="V3075" t="s">
        <v>54</v>
      </c>
      <c r="W3075">
        <v>13</v>
      </c>
      <c r="X3075" t="s">
        <v>106</v>
      </c>
      <c r="Y3075">
        <v>4789</v>
      </c>
      <c r="Z3075" t="s">
        <v>105</v>
      </c>
      <c r="AA3075" t="s">
        <v>57</v>
      </c>
      <c r="AC3075" t="s">
        <v>146</v>
      </c>
      <c r="AD3075" t="s">
        <v>4690</v>
      </c>
      <c r="AE3075" t="s">
        <v>107</v>
      </c>
      <c r="AF3075" t="s">
        <v>107</v>
      </c>
      <c r="AJ3075" t="s">
        <v>58</v>
      </c>
      <c r="AK3075" t="s">
        <v>59</v>
      </c>
      <c r="AL3075">
        <v>42682</v>
      </c>
      <c r="AM3075" t="s">
        <v>4692</v>
      </c>
      <c r="AN3075" t="b">
        <v>1</v>
      </c>
      <c r="AQ3075" t="s">
        <v>177</v>
      </c>
      <c r="AS3075" t="s">
        <v>100</v>
      </c>
      <c r="BB3075" s="7" t="s">
        <v>3627</v>
      </c>
      <c r="BC3075" s="7" t="s">
        <v>105</v>
      </c>
      <c r="BD3075" s="7" t="s">
        <v>52</v>
      </c>
      <c r="BE3075" s="7">
        <v>99218</v>
      </c>
      <c r="BG3075" s="7">
        <v>78251.320000000007</v>
      </c>
      <c r="BH3075" s="7">
        <v>0</v>
      </c>
      <c r="BI3075">
        <v>78251.320000000007</v>
      </c>
      <c r="BJ3075">
        <v>0</v>
      </c>
      <c r="BK3075">
        <v>0</v>
      </c>
      <c r="BL3075">
        <v>0</v>
      </c>
      <c r="BO3075" t="s">
        <v>32125</v>
      </c>
      <c r="BP3075">
        <v>6119</v>
      </c>
      <c r="BQ3075">
        <v>3881</v>
      </c>
      <c r="BR3075">
        <v>4357</v>
      </c>
      <c r="BS3075">
        <v>5515</v>
      </c>
      <c r="BT3075">
        <v>6</v>
      </c>
      <c r="BU3075" t="s">
        <v>24203</v>
      </c>
      <c r="BV3075" t="s">
        <v>4695</v>
      </c>
      <c r="BX3075">
        <v>44149.049930555557</v>
      </c>
    </row>
    <row r="3076" spans="1:76" x14ac:dyDescent="0.25">
      <c r="A3076" t="s">
        <v>32132</v>
      </c>
      <c r="B3076" t="s">
        <v>32133</v>
      </c>
      <c r="C3076" t="s">
        <v>46</v>
      </c>
      <c r="D3076">
        <v>42466</v>
      </c>
      <c r="H3076" t="s">
        <v>47</v>
      </c>
      <c r="I3076">
        <v>42466</v>
      </c>
      <c r="J3076">
        <v>2016</v>
      </c>
      <c r="K3076" t="s">
        <v>85</v>
      </c>
      <c r="L3076" t="s">
        <v>32134</v>
      </c>
      <c r="N3076" t="s">
        <v>32135</v>
      </c>
      <c r="O3076" t="s">
        <v>241</v>
      </c>
      <c r="P3076" t="s">
        <v>241</v>
      </c>
      <c r="Q3076" t="s">
        <v>52</v>
      </c>
      <c r="R3076">
        <v>98909</v>
      </c>
      <c r="S3076" t="s">
        <v>32136</v>
      </c>
      <c r="T3076" t="s">
        <v>32137</v>
      </c>
      <c r="U3076" t="s">
        <v>32138</v>
      </c>
      <c r="V3076" t="s">
        <v>4807</v>
      </c>
      <c r="W3076">
        <v>23</v>
      </c>
      <c r="X3076" t="s">
        <v>8532</v>
      </c>
      <c r="Y3076">
        <v>4418</v>
      </c>
      <c r="Z3076" t="s">
        <v>241</v>
      </c>
      <c r="AA3076" t="s">
        <v>4785</v>
      </c>
      <c r="AB3076">
        <v>108821</v>
      </c>
      <c r="AC3076" t="s">
        <v>146</v>
      </c>
      <c r="AD3076" t="s">
        <v>4690</v>
      </c>
      <c r="AE3076" t="s">
        <v>107</v>
      </c>
      <c r="AF3076" t="s">
        <v>107</v>
      </c>
      <c r="AJ3076" t="s">
        <v>58</v>
      </c>
      <c r="AK3076" t="s">
        <v>59</v>
      </c>
      <c r="AL3076">
        <v>42682</v>
      </c>
      <c r="AM3076" t="s">
        <v>4692</v>
      </c>
      <c r="AN3076" t="b">
        <v>1</v>
      </c>
      <c r="AQ3076" t="s">
        <v>177</v>
      </c>
      <c r="BB3076" s="7" t="s">
        <v>32139</v>
      </c>
      <c r="BC3076" s="7" t="s">
        <v>241</v>
      </c>
      <c r="BD3076" s="7" t="s">
        <v>52</v>
      </c>
      <c r="BE3076" s="7">
        <v>98901</v>
      </c>
      <c r="BF3076" s="7" t="s">
        <v>32140</v>
      </c>
      <c r="BG3076" s="7">
        <v>8600</v>
      </c>
      <c r="BH3076" s="7">
        <v>0</v>
      </c>
      <c r="BI3076">
        <v>8600</v>
      </c>
      <c r="BJ3076">
        <v>0</v>
      </c>
      <c r="BK3076">
        <v>0</v>
      </c>
      <c r="BL3076">
        <v>0</v>
      </c>
      <c r="BO3076" t="s">
        <v>32141</v>
      </c>
      <c r="BP3076">
        <v>20825</v>
      </c>
      <c r="BQ3076">
        <v>3951</v>
      </c>
      <c r="BR3076">
        <v>4464</v>
      </c>
      <c r="BS3076">
        <v>6335</v>
      </c>
      <c r="BU3076" t="s">
        <v>32142</v>
      </c>
      <c r="BV3076" t="s">
        <v>4695</v>
      </c>
      <c r="BX3076">
        <v>44149.085081018522</v>
      </c>
    </row>
    <row r="3077" spans="1:76" x14ac:dyDescent="0.25">
      <c r="A3077" t="s">
        <v>32202</v>
      </c>
      <c r="B3077" t="s">
        <v>32203</v>
      </c>
      <c r="C3077" t="s">
        <v>46</v>
      </c>
      <c r="D3077">
        <v>42515</v>
      </c>
      <c r="H3077" t="s">
        <v>47</v>
      </c>
      <c r="I3077">
        <v>42515</v>
      </c>
      <c r="J3077">
        <v>2016</v>
      </c>
      <c r="K3077" t="s">
        <v>85</v>
      </c>
      <c r="L3077" t="s">
        <v>32204</v>
      </c>
      <c r="N3077" t="s">
        <v>32205</v>
      </c>
      <c r="O3077" t="s">
        <v>28526</v>
      </c>
      <c r="P3077" t="s">
        <v>462</v>
      </c>
      <c r="Q3077" t="s">
        <v>52</v>
      </c>
      <c r="R3077">
        <v>99361</v>
      </c>
      <c r="S3077" t="s">
        <v>32206</v>
      </c>
      <c r="T3077" t="s">
        <v>32207</v>
      </c>
      <c r="U3077" t="s">
        <v>32208</v>
      </c>
      <c r="V3077" t="s">
        <v>4807</v>
      </c>
      <c r="W3077">
        <v>23</v>
      </c>
      <c r="X3077" t="s">
        <v>12122</v>
      </c>
      <c r="Y3077">
        <v>4302</v>
      </c>
      <c r="Z3077" t="s">
        <v>462</v>
      </c>
      <c r="AA3077" t="s">
        <v>4785</v>
      </c>
      <c r="AB3077">
        <v>32259</v>
      </c>
      <c r="AC3077" t="s">
        <v>146</v>
      </c>
      <c r="AD3077" t="s">
        <v>4690</v>
      </c>
      <c r="AE3077" t="s">
        <v>107</v>
      </c>
      <c r="AF3077" t="s">
        <v>107</v>
      </c>
      <c r="AJ3077" t="s">
        <v>58</v>
      </c>
      <c r="AK3077" t="s">
        <v>59</v>
      </c>
      <c r="AL3077">
        <v>42682</v>
      </c>
      <c r="AM3077" t="s">
        <v>4692</v>
      </c>
      <c r="AN3077" t="b">
        <v>1</v>
      </c>
      <c r="AQ3077" t="s">
        <v>177</v>
      </c>
      <c r="BB3077" s="7" t="s">
        <v>32209</v>
      </c>
      <c r="BC3077" s="7" t="s">
        <v>458</v>
      </c>
      <c r="BD3077" s="7" t="s">
        <v>52</v>
      </c>
      <c r="BE3077" s="7">
        <v>99328</v>
      </c>
      <c r="BG3077" s="7">
        <v>3597.51</v>
      </c>
      <c r="BH3077" s="7">
        <v>0</v>
      </c>
      <c r="BI3077">
        <v>5021.04</v>
      </c>
      <c r="BJ3077">
        <v>1423.53</v>
      </c>
      <c r="BK3077">
        <v>0</v>
      </c>
      <c r="BL3077">
        <v>0</v>
      </c>
      <c r="BO3077" t="s">
        <v>32210</v>
      </c>
      <c r="BP3077">
        <v>7933</v>
      </c>
      <c r="BQ3077">
        <v>3830</v>
      </c>
      <c r="BR3077">
        <v>4279</v>
      </c>
      <c r="BS3077">
        <v>5593</v>
      </c>
      <c r="BU3077" t="s">
        <v>32211</v>
      </c>
      <c r="BV3077" t="s">
        <v>4695</v>
      </c>
      <c r="BX3077">
        <v>44149.053657407407</v>
      </c>
    </row>
    <row r="3078" spans="1:76" x14ac:dyDescent="0.25">
      <c r="A3078" t="s">
        <v>32215</v>
      </c>
      <c r="B3078" t="s">
        <v>1025</v>
      </c>
      <c r="C3078" t="s">
        <v>46</v>
      </c>
      <c r="D3078">
        <v>42375</v>
      </c>
      <c r="H3078" t="s">
        <v>47</v>
      </c>
      <c r="I3078">
        <v>42375</v>
      </c>
      <c r="J3078">
        <v>2016</v>
      </c>
      <c r="K3078" t="s">
        <v>85</v>
      </c>
      <c r="L3078" t="s">
        <v>32216</v>
      </c>
      <c r="N3078" t="s">
        <v>1026</v>
      </c>
      <c r="O3078" t="s">
        <v>162</v>
      </c>
      <c r="Q3078" t="s">
        <v>52</v>
      </c>
      <c r="R3078">
        <v>98041</v>
      </c>
      <c r="S3078" t="s">
        <v>32217</v>
      </c>
      <c r="T3078" t="s">
        <v>32217</v>
      </c>
      <c r="U3078" t="s">
        <v>32218</v>
      </c>
      <c r="V3078" t="s">
        <v>222</v>
      </c>
      <c r="W3078">
        <v>11</v>
      </c>
      <c r="X3078" t="s">
        <v>4770</v>
      </c>
      <c r="Y3078">
        <v>1000</v>
      </c>
      <c r="AA3078" t="s">
        <v>71</v>
      </c>
      <c r="AC3078" t="s">
        <v>146</v>
      </c>
      <c r="AD3078" t="s">
        <v>4690</v>
      </c>
      <c r="AE3078" t="s">
        <v>107</v>
      </c>
      <c r="AF3078" t="s">
        <v>107</v>
      </c>
      <c r="AJ3078" t="s">
        <v>58</v>
      </c>
      <c r="AK3078" t="s">
        <v>59</v>
      </c>
      <c r="AL3078">
        <v>42682</v>
      </c>
      <c r="AM3078" t="s">
        <v>4692</v>
      </c>
      <c r="AN3078" t="b">
        <v>1</v>
      </c>
      <c r="AQ3078" t="s">
        <v>60</v>
      </c>
      <c r="AR3078" t="s">
        <v>99</v>
      </c>
      <c r="AS3078" t="s">
        <v>100</v>
      </c>
      <c r="BB3078" s="7" t="s">
        <v>32219</v>
      </c>
      <c r="BC3078" s="7" t="s">
        <v>1383</v>
      </c>
      <c r="BD3078" s="7" t="s">
        <v>52</v>
      </c>
      <c r="BE3078" s="7">
        <v>98072</v>
      </c>
      <c r="BG3078" s="7">
        <v>180626.96</v>
      </c>
      <c r="BH3078" s="7">
        <v>0</v>
      </c>
      <c r="BI3078">
        <v>190984.24</v>
      </c>
      <c r="BJ3078">
        <v>5876.15</v>
      </c>
      <c r="BK3078">
        <v>0</v>
      </c>
      <c r="BL3078">
        <v>0</v>
      </c>
      <c r="BM3078">
        <v>2783.23</v>
      </c>
      <c r="BN3078">
        <v>0</v>
      </c>
      <c r="BO3078" t="s">
        <v>32220</v>
      </c>
      <c r="BP3078">
        <v>20536</v>
      </c>
      <c r="BQ3078">
        <v>3937</v>
      </c>
      <c r="BR3078">
        <v>4441</v>
      </c>
      <c r="BS3078">
        <v>6239</v>
      </c>
      <c r="BU3078" t="s">
        <v>32221</v>
      </c>
      <c r="BV3078" t="s">
        <v>4695</v>
      </c>
      <c r="BX3078">
        <v>44149.079062500001</v>
      </c>
    </row>
    <row r="3079" spans="1:76" x14ac:dyDescent="0.25">
      <c r="A3079" t="s">
        <v>32264</v>
      </c>
      <c r="B3079" t="s">
        <v>2232</v>
      </c>
      <c r="C3079" t="s">
        <v>46</v>
      </c>
      <c r="D3079">
        <v>42526</v>
      </c>
      <c r="H3079" t="s">
        <v>47</v>
      </c>
      <c r="I3079">
        <v>42526</v>
      </c>
      <c r="J3079">
        <v>2016</v>
      </c>
      <c r="K3079" t="s">
        <v>85</v>
      </c>
      <c r="L3079" t="s">
        <v>32265</v>
      </c>
      <c r="N3079" t="s">
        <v>3513</v>
      </c>
      <c r="O3079" t="s">
        <v>2234</v>
      </c>
      <c r="P3079" t="s">
        <v>241</v>
      </c>
      <c r="Q3079" t="s">
        <v>52</v>
      </c>
      <c r="R3079">
        <v>98953</v>
      </c>
      <c r="S3079" t="s">
        <v>2235</v>
      </c>
      <c r="T3079" t="s">
        <v>21936</v>
      </c>
      <c r="U3079" t="s">
        <v>21937</v>
      </c>
      <c r="V3079" t="s">
        <v>54</v>
      </c>
      <c r="W3079">
        <v>13</v>
      </c>
      <c r="X3079" t="s">
        <v>426</v>
      </c>
      <c r="Y3079">
        <v>4807</v>
      </c>
      <c r="Z3079" t="s">
        <v>241</v>
      </c>
      <c r="AA3079" t="s">
        <v>57</v>
      </c>
      <c r="AC3079" t="s">
        <v>146</v>
      </c>
      <c r="AD3079" t="s">
        <v>4690</v>
      </c>
      <c r="AE3079" t="s">
        <v>107</v>
      </c>
      <c r="AF3079" t="s">
        <v>107</v>
      </c>
      <c r="AJ3079" t="s">
        <v>58</v>
      </c>
      <c r="AK3079" t="s">
        <v>59</v>
      </c>
      <c r="AL3079">
        <v>42682</v>
      </c>
      <c r="AM3079" t="s">
        <v>4692</v>
      </c>
      <c r="AN3079" t="b">
        <v>1</v>
      </c>
      <c r="AQ3079" t="s">
        <v>60</v>
      </c>
      <c r="AR3079" t="s">
        <v>150</v>
      </c>
      <c r="AS3079" t="s">
        <v>62</v>
      </c>
      <c r="BB3079" s="7" t="s">
        <v>32266</v>
      </c>
      <c r="BC3079" s="7" t="s">
        <v>1577</v>
      </c>
      <c r="BD3079" s="7" t="s">
        <v>52</v>
      </c>
      <c r="BE3079" s="7">
        <v>98944</v>
      </c>
      <c r="BG3079" s="7">
        <v>110940</v>
      </c>
      <c r="BH3079" s="7">
        <v>3273.14</v>
      </c>
      <c r="BI3079">
        <v>113305.66</v>
      </c>
      <c r="BJ3079">
        <v>0</v>
      </c>
      <c r="BK3079">
        <v>0</v>
      </c>
      <c r="BL3079">
        <v>0</v>
      </c>
      <c r="BO3079" t="s">
        <v>32267</v>
      </c>
      <c r="BP3079">
        <v>2854</v>
      </c>
      <c r="BQ3079">
        <v>462</v>
      </c>
      <c r="BR3079">
        <v>4478</v>
      </c>
      <c r="BS3079">
        <v>5356</v>
      </c>
      <c r="BT3079">
        <v>15</v>
      </c>
      <c r="BU3079" t="s">
        <v>32268</v>
      </c>
      <c r="BV3079" t="s">
        <v>4695</v>
      </c>
      <c r="BX3079">
        <v>44149.043865740743</v>
      </c>
    </row>
    <row r="3080" spans="1:76" x14ac:dyDescent="0.25">
      <c r="A3080" t="s">
        <v>32296</v>
      </c>
      <c r="B3080" t="s">
        <v>32297</v>
      </c>
      <c r="C3080" t="s">
        <v>46</v>
      </c>
      <c r="D3080">
        <v>42423</v>
      </c>
      <c r="H3080" t="s">
        <v>47</v>
      </c>
      <c r="I3080">
        <v>42423</v>
      </c>
      <c r="J3080">
        <v>2016</v>
      </c>
      <c r="K3080" t="s">
        <v>85</v>
      </c>
      <c r="L3080" t="s">
        <v>32298</v>
      </c>
      <c r="N3080" t="s">
        <v>32299</v>
      </c>
      <c r="O3080" t="s">
        <v>417</v>
      </c>
      <c r="P3080" t="s">
        <v>255</v>
      </c>
      <c r="Q3080" t="s">
        <v>52</v>
      </c>
      <c r="R3080">
        <v>98807</v>
      </c>
      <c r="S3080" t="s">
        <v>20531</v>
      </c>
      <c r="T3080" t="s">
        <v>20531</v>
      </c>
      <c r="U3080" t="s">
        <v>32300</v>
      </c>
      <c r="V3080" t="s">
        <v>4807</v>
      </c>
      <c r="W3080">
        <v>23</v>
      </c>
      <c r="X3080" t="s">
        <v>6430</v>
      </c>
      <c r="Y3080">
        <v>3111</v>
      </c>
      <c r="Z3080" t="s">
        <v>255</v>
      </c>
      <c r="AA3080" t="s">
        <v>4785</v>
      </c>
      <c r="AB3080">
        <v>40323</v>
      </c>
      <c r="AC3080" t="s">
        <v>146</v>
      </c>
      <c r="AD3080" t="s">
        <v>4690</v>
      </c>
      <c r="AE3080" t="s">
        <v>107</v>
      </c>
      <c r="AF3080" t="s">
        <v>107</v>
      </c>
      <c r="AJ3080" t="s">
        <v>58</v>
      </c>
      <c r="AK3080" t="s">
        <v>59</v>
      </c>
      <c r="AL3080">
        <v>42682</v>
      </c>
      <c r="AM3080" t="s">
        <v>4692</v>
      </c>
      <c r="AN3080" t="b">
        <v>1</v>
      </c>
      <c r="AQ3080" t="s">
        <v>60</v>
      </c>
      <c r="AR3080" t="s">
        <v>61</v>
      </c>
      <c r="BB3080" s="7" t="s">
        <v>32301</v>
      </c>
      <c r="BC3080" s="7" t="s">
        <v>1351</v>
      </c>
      <c r="BD3080" s="7" t="s">
        <v>52</v>
      </c>
      <c r="BE3080" s="7">
        <v>98828</v>
      </c>
      <c r="BF3080" s="7" t="s">
        <v>32302</v>
      </c>
      <c r="BG3080" s="7">
        <v>9907.8700000000008</v>
      </c>
      <c r="BH3080" s="7">
        <v>0</v>
      </c>
      <c r="BI3080">
        <v>10949.11</v>
      </c>
      <c r="BJ3080">
        <v>2100</v>
      </c>
      <c r="BK3080">
        <v>0</v>
      </c>
      <c r="BL3080">
        <v>0</v>
      </c>
      <c r="BM3080">
        <v>143.4</v>
      </c>
      <c r="BN3080">
        <v>0</v>
      </c>
      <c r="BO3080" t="s">
        <v>32303</v>
      </c>
      <c r="BP3080">
        <v>14640</v>
      </c>
      <c r="BQ3080">
        <v>4088</v>
      </c>
      <c r="BR3080">
        <v>4654</v>
      </c>
      <c r="BS3080">
        <v>5910</v>
      </c>
      <c r="BU3080" t="s">
        <v>32304</v>
      </c>
      <c r="BV3080" t="s">
        <v>4695</v>
      </c>
      <c r="BX3080">
        <v>44149.067499999997</v>
      </c>
    </row>
    <row r="3081" spans="1:76" x14ac:dyDescent="0.25">
      <c r="A3081" t="s">
        <v>32314</v>
      </c>
      <c r="B3081" t="s">
        <v>30890</v>
      </c>
      <c r="C3081" t="s">
        <v>46</v>
      </c>
      <c r="D3081">
        <v>42418</v>
      </c>
      <c r="H3081" t="s">
        <v>47</v>
      </c>
      <c r="I3081">
        <v>42418</v>
      </c>
      <c r="J3081">
        <v>2016</v>
      </c>
      <c r="K3081" t="s">
        <v>85</v>
      </c>
      <c r="L3081" t="s">
        <v>32315</v>
      </c>
      <c r="N3081" t="s">
        <v>32316</v>
      </c>
      <c r="O3081" t="s">
        <v>417</v>
      </c>
      <c r="P3081" t="s">
        <v>252</v>
      </c>
      <c r="Q3081" t="s">
        <v>52</v>
      </c>
      <c r="R3081">
        <v>98801</v>
      </c>
      <c r="S3081" t="s">
        <v>32317</v>
      </c>
      <c r="T3081" t="s">
        <v>32318</v>
      </c>
      <c r="U3081" t="s">
        <v>32319</v>
      </c>
      <c r="V3081" t="s">
        <v>4807</v>
      </c>
      <c r="W3081">
        <v>23</v>
      </c>
      <c r="X3081" t="s">
        <v>7405</v>
      </c>
      <c r="Y3081">
        <v>3235</v>
      </c>
      <c r="Z3081" t="s">
        <v>252</v>
      </c>
      <c r="AA3081" t="s">
        <v>4785</v>
      </c>
      <c r="AB3081">
        <v>18850</v>
      </c>
      <c r="AC3081" t="s">
        <v>146</v>
      </c>
      <c r="AD3081" t="s">
        <v>4690</v>
      </c>
      <c r="AE3081" t="s">
        <v>107</v>
      </c>
      <c r="AF3081" t="s">
        <v>107</v>
      </c>
      <c r="AJ3081" t="s">
        <v>58</v>
      </c>
      <c r="AK3081" t="s">
        <v>59</v>
      </c>
      <c r="AL3081">
        <v>42682</v>
      </c>
      <c r="AM3081" t="s">
        <v>4692</v>
      </c>
      <c r="AN3081" t="b">
        <v>1</v>
      </c>
      <c r="AQ3081" t="s">
        <v>60</v>
      </c>
      <c r="AR3081" t="s">
        <v>61</v>
      </c>
      <c r="BB3081" s="7" t="s">
        <v>32320</v>
      </c>
      <c r="BC3081" s="7" t="s">
        <v>251</v>
      </c>
      <c r="BD3081" s="7" t="s">
        <v>52</v>
      </c>
      <c r="BE3081" s="7">
        <v>98802</v>
      </c>
      <c r="BG3081" s="7">
        <v>35100.86</v>
      </c>
      <c r="BH3081" s="7">
        <v>0</v>
      </c>
      <c r="BI3081">
        <v>21790.18</v>
      </c>
      <c r="BJ3081">
        <v>0</v>
      </c>
      <c r="BK3081">
        <v>0</v>
      </c>
      <c r="BL3081">
        <v>0</v>
      </c>
      <c r="BM3081">
        <v>912.4</v>
      </c>
      <c r="BN3081">
        <v>0</v>
      </c>
      <c r="BO3081" t="s">
        <v>32321</v>
      </c>
      <c r="BP3081">
        <v>18640</v>
      </c>
      <c r="BQ3081">
        <v>3753</v>
      </c>
      <c r="BR3081">
        <v>4160</v>
      </c>
      <c r="BS3081">
        <v>6137</v>
      </c>
      <c r="BU3081" t="s">
        <v>32322</v>
      </c>
      <c r="BV3081" t="s">
        <v>4695</v>
      </c>
      <c r="BX3081">
        <v>44149.075960648152</v>
      </c>
    </row>
    <row r="3082" spans="1:76" x14ac:dyDescent="0.25">
      <c r="A3082" t="s">
        <v>32323</v>
      </c>
      <c r="B3082" t="s">
        <v>3100</v>
      </c>
      <c r="C3082" t="s">
        <v>46</v>
      </c>
      <c r="D3082">
        <v>41553</v>
      </c>
      <c r="H3082" t="s">
        <v>47</v>
      </c>
      <c r="I3082">
        <v>41553</v>
      </c>
      <c r="J3082">
        <v>2016</v>
      </c>
      <c r="K3082" t="s">
        <v>85</v>
      </c>
      <c r="L3082" t="s">
        <v>32324</v>
      </c>
      <c r="N3082" t="s">
        <v>2212</v>
      </c>
      <c r="O3082" t="s">
        <v>453</v>
      </c>
      <c r="P3082" t="s">
        <v>199</v>
      </c>
      <c r="Q3082" t="s">
        <v>52</v>
      </c>
      <c r="R3082">
        <v>98272</v>
      </c>
      <c r="S3082" t="s">
        <v>4042</v>
      </c>
      <c r="T3082" t="s">
        <v>32325</v>
      </c>
      <c r="U3082" t="s">
        <v>32326</v>
      </c>
      <c r="V3082" t="s">
        <v>90</v>
      </c>
      <c r="W3082">
        <v>12</v>
      </c>
      <c r="X3082" t="s">
        <v>1396</v>
      </c>
      <c r="Y3082">
        <v>4768</v>
      </c>
      <c r="Z3082" t="s">
        <v>199</v>
      </c>
      <c r="AA3082" t="s">
        <v>57</v>
      </c>
      <c r="AC3082" t="s">
        <v>146</v>
      </c>
      <c r="AD3082" t="s">
        <v>4690</v>
      </c>
      <c r="AE3082" t="s">
        <v>107</v>
      </c>
      <c r="AF3082" t="s">
        <v>107</v>
      </c>
      <c r="AJ3082" t="s">
        <v>58</v>
      </c>
      <c r="AK3082" t="s">
        <v>59</v>
      </c>
      <c r="AL3082">
        <v>42682</v>
      </c>
      <c r="AM3082" t="s">
        <v>4692</v>
      </c>
      <c r="AN3082" t="b">
        <v>1</v>
      </c>
      <c r="AQ3082" t="s">
        <v>60</v>
      </c>
      <c r="AR3082" t="s">
        <v>150</v>
      </c>
      <c r="AS3082" t="s">
        <v>62</v>
      </c>
      <c r="BB3082" s="7" t="s">
        <v>32327</v>
      </c>
      <c r="BC3082" s="7" t="s">
        <v>453</v>
      </c>
      <c r="BD3082" s="7" t="s">
        <v>52</v>
      </c>
      <c r="BE3082" s="7">
        <v>98272</v>
      </c>
      <c r="BF3082" s="7" t="s">
        <v>32328</v>
      </c>
      <c r="BG3082" s="7">
        <v>129265.2</v>
      </c>
      <c r="BH3082" s="7">
        <v>2122.35</v>
      </c>
      <c r="BI3082">
        <v>131887.54999999999</v>
      </c>
      <c r="BJ3082">
        <v>0</v>
      </c>
      <c r="BK3082">
        <v>0</v>
      </c>
      <c r="BL3082">
        <v>0</v>
      </c>
      <c r="BO3082" t="s">
        <v>32329</v>
      </c>
      <c r="BP3082">
        <v>14982</v>
      </c>
      <c r="BQ3082">
        <v>27234</v>
      </c>
      <c r="BR3082">
        <v>4628</v>
      </c>
      <c r="BS3082">
        <v>5931</v>
      </c>
      <c r="BT3082">
        <v>39</v>
      </c>
      <c r="BU3082" t="s">
        <v>32330</v>
      </c>
      <c r="BV3082" t="s">
        <v>4695</v>
      </c>
      <c r="BX3082">
        <v>44149.068113425928</v>
      </c>
    </row>
    <row r="3083" spans="1:76" x14ac:dyDescent="0.25">
      <c r="A3083" t="s">
        <v>32398</v>
      </c>
      <c r="B3083" t="s">
        <v>1508</v>
      </c>
      <c r="C3083" t="s">
        <v>46</v>
      </c>
      <c r="D3083">
        <v>42094</v>
      </c>
      <c r="H3083" t="s">
        <v>47</v>
      </c>
      <c r="I3083">
        <v>42094</v>
      </c>
      <c r="J3083">
        <v>2016</v>
      </c>
      <c r="K3083" t="s">
        <v>85</v>
      </c>
      <c r="L3083" t="s">
        <v>29422</v>
      </c>
      <c r="N3083" t="s">
        <v>2874</v>
      </c>
      <c r="O3083" t="s">
        <v>631</v>
      </c>
      <c r="P3083" t="s">
        <v>394</v>
      </c>
      <c r="Q3083" t="s">
        <v>52</v>
      </c>
      <c r="R3083">
        <v>98292</v>
      </c>
      <c r="S3083" t="s">
        <v>32399</v>
      </c>
      <c r="T3083" t="s">
        <v>31431</v>
      </c>
      <c r="U3083" t="s">
        <v>29424</v>
      </c>
      <c r="V3083" t="s">
        <v>54</v>
      </c>
      <c r="W3083">
        <v>13</v>
      </c>
      <c r="X3083" t="s">
        <v>395</v>
      </c>
      <c r="Y3083">
        <v>4797</v>
      </c>
      <c r="Z3083" t="s">
        <v>394</v>
      </c>
      <c r="AA3083" t="s">
        <v>57</v>
      </c>
      <c r="AC3083" t="s">
        <v>146</v>
      </c>
      <c r="AD3083" t="s">
        <v>4690</v>
      </c>
      <c r="AE3083" t="s">
        <v>107</v>
      </c>
      <c r="AF3083" t="s">
        <v>107</v>
      </c>
      <c r="AJ3083" t="s">
        <v>58</v>
      </c>
      <c r="AK3083" t="s">
        <v>59</v>
      </c>
      <c r="AL3083">
        <v>42682</v>
      </c>
      <c r="AM3083" t="s">
        <v>4692</v>
      </c>
      <c r="AN3083" t="b">
        <v>1</v>
      </c>
      <c r="AQ3083" t="s">
        <v>60</v>
      </c>
      <c r="AR3083" t="s">
        <v>61</v>
      </c>
      <c r="AS3083" t="s">
        <v>62</v>
      </c>
      <c r="BB3083" s="7" t="s">
        <v>32400</v>
      </c>
      <c r="BC3083" s="7" t="s">
        <v>154</v>
      </c>
      <c r="BD3083" s="7" t="s">
        <v>52</v>
      </c>
      <c r="BE3083" s="7">
        <v>98507</v>
      </c>
      <c r="BG3083" s="7">
        <v>96590.39</v>
      </c>
      <c r="BH3083" s="7">
        <v>1372.2</v>
      </c>
      <c r="BI3083">
        <v>97947.59</v>
      </c>
      <c r="BJ3083">
        <v>0</v>
      </c>
      <c r="BK3083">
        <v>0</v>
      </c>
      <c r="BL3083">
        <v>0</v>
      </c>
      <c r="BM3083">
        <v>637.70000000000005</v>
      </c>
      <c r="BN3083">
        <v>0</v>
      </c>
      <c r="BO3083" t="s">
        <v>32401</v>
      </c>
      <c r="BP3083">
        <v>8248</v>
      </c>
      <c r="BQ3083">
        <v>676</v>
      </c>
      <c r="BR3083">
        <v>4265</v>
      </c>
      <c r="BS3083">
        <v>5607</v>
      </c>
      <c r="BT3083">
        <v>10</v>
      </c>
      <c r="BU3083" t="s">
        <v>3829</v>
      </c>
      <c r="BV3083" t="s">
        <v>4695</v>
      </c>
      <c r="BX3083">
        <v>44149.054212962961</v>
      </c>
    </row>
    <row r="3084" spans="1:76" x14ac:dyDescent="0.25">
      <c r="A3084" t="s">
        <v>32402</v>
      </c>
      <c r="B3084" t="s">
        <v>32403</v>
      </c>
      <c r="C3084" t="s">
        <v>46</v>
      </c>
      <c r="D3084">
        <v>42521</v>
      </c>
      <c r="H3084" t="s">
        <v>47</v>
      </c>
      <c r="I3084">
        <v>42521</v>
      </c>
      <c r="J3084">
        <v>2016</v>
      </c>
      <c r="K3084" t="s">
        <v>85</v>
      </c>
      <c r="L3084" t="s">
        <v>32404</v>
      </c>
      <c r="N3084" t="s">
        <v>32405</v>
      </c>
      <c r="O3084" t="s">
        <v>27636</v>
      </c>
      <c r="P3084" t="s">
        <v>291</v>
      </c>
      <c r="Q3084" t="s">
        <v>52</v>
      </c>
      <c r="R3084">
        <v>99115</v>
      </c>
      <c r="S3084" t="s">
        <v>32406</v>
      </c>
      <c r="T3084" t="s">
        <v>32407</v>
      </c>
      <c r="U3084" t="s">
        <v>32408</v>
      </c>
      <c r="V3084" t="s">
        <v>4807</v>
      </c>
      <c r="W3084">
        <v>23</v>
      </c>
      <c r="X3084" t="s">
        <v>7459</v>
      </c>
      <c r="Y3084">
        <v>3340</v>
      </c>
      <c r="Z3084" t="s">
        <v>291</v>
      </c>
      <c r="AA3084" t="s">
        <v>4785</v>
      </c>
      <c r="AB3084">
        <v>36723</v>
      </c>
      <c r="AC3084" t="s">
        <v>146</v>
      </c>
      <c r="AD3084" t="s">
        <v>4690</v>
      </c>
      <c r="AE3084" t="s">
        <v>107</v>
      </c>
      <c r="AF3084" t="s">
        <v>107</v>
      </c>
      <c r="AJ3084" t="s">
        <v>58</v>
      </c>
      <c r="AK3084" t="s">
        <v>59</v>
      </c>
      <c r="AL3084">
        <v>42682</v>
      </c>
      <c r="AM3084" t="s">
        <v>4692</v>
      </c>
      <c r="AN3084" t="b">
        <v>1</v>
      </c>
      <c r="AQ3084" t="s">
        <v>60</v>
      </c>
      <c r="AR3084" t="s">
        <v>99</v>
      </c>
      <c r="BB3084" s="7" t="s">
        <v>32409</v>
      </c>
      <c r="BC3084" s="7" t="s">
        <v>27636</v>
      </c>
      <c r="BD3084" s="7" t="s">
        <v>52</v>
      </c>
      <c r="BE3084" s="7">
        <v>99115</v>
      </c>
      <c r="BF3084" s="7" t="s">
        <v>32408</v>
      </c>
      <c r="BG3084" s="7">
        <v>5800</v>
      </c>
      <c r="BH3084" s="7">
        <v>0</v>
      </c>
      <c r="BI3084">
        <v>3626.52</v>
      </c>
      <c r="BJ3084">
        <v>200</v>
      </c>
      <c r="BK3084">
        <v>0</v>
      </c>
      <c r="BL3084">
        <v>973.58</v>
      </c>
      <c r="BO3084" t="s">
        <v>32410</v>
      </c>
      <c r="BP3084">
        <v>5190</v>
      </c>
      <c r="BQ3084">
        <v>3911</v>
      </c>
      <c r="BR3084">
        <v>4402</v>
      </c>
      <c r="BS3084">
        <v>5467</v>
      </c>
      <c r="BU3084" t="s">
        <v>32411</v>
      </c>
      <c r="BV3084" t="s">
        <v>4695</v>
      </c>
      <c r="BX3084">
        <v>44149.048125000001</v>
      </c>
    </row>
    <row r="3085" spans="1:76" x14ac:dyDescent="0.25">
      <c r="A3085" t="s">
        <v>32412</v>
      </c>
      <c r="B3085" t="s">
        <v>2523</v>
      </c>
      <c r="C3085" t="s">
        <v>46</v>
      </c>
      <c r="D3085">
        <v>42328</v>
      </c>
      <c r="H3085" t="s">
        <v>289</v>
      </c>
      <c r="I3085">
        <v>42328</v>
      </c>
      <c r="J3085">
        <v>2016</v>
      </c>
      <c r="K3085" t="s">
        <v>85</v>
      </c>
      <c r="L3085" t="s">
        <v>32413</v>
      </c>
      <c r="N3085" t="s">
        <v>2524</v>
      </c>
      <c r="O3085" t="s">
        <v>2525</v>
      </c>
      <c r="P3085" t="s">
        <v>111</v>
      </c>
      <c r="Q3085" t="s">
        <v>52</v>
      </c>
      <c r="R3085">
        <v>98392</v>
      </c>
      <c r="S3085" t="s">
        <v>32414</v>
      </c>
      <c r="T3085" t="s">
        <v>32414</v>
      </c>
      <c r="U3085" t="s">
        <v>32415</v>
      </c>
      <c r="V3085" t="s">
        <v>54</v>
      </c>
      <c r="W3085">
        <v>13</v>
      </c>
      <c r="X3085" t="s">
        <v>329</v>
      </c>
      <c r="Y3085">
        <v>3558</v>
      </c>
      <c r="Z3085" t="s">
        <v>111</v>
      </c>
      <c r="AA3085" t="s">
        <v>57</v>
      </c>
      <c r="AC3085" t="s">
        <v>146</v>
      </c>
      <c r="AD3085" t="s">
        <v>4690</v>
      </c>
      <c r="AE3085" t="s">
        <v>107</v>
      </c>
      <c r="AF3085" t="s">
        <v>107</v>
      </c>
      <c r="AJ3085" t="s">
        <v>58</v>
      </c>
      <c r="AK3085" t="s">
        <v>59</v>
      </c>
      <c r="AL3085">
        <v>42682</v>
      </c>
      <c r="AM3085" t="s">
        <v>4692</v>
      </c>
      <c r="AN3085" t="b">
        <v>1</v>
      </c>
      <c r="AQ3085" t="s">
        <v>177</v>
      </c>
      <c r="BB3085" s="7" t="s">
        <v>2524</v>
      </c>
      <c r="BC3085" s="7" t="s">
        <v>2525</v>
      </c>
      <c r="BD3085" s="7" t="s">
        <v>52</v>
      </c>
      <c r="BE3085" s="7">
        <v>98392</v>
      </c>
      <c r="BF3085" s="7" t="s">
        <v>32415</v>
      </c>
      <c r="BG3085" s="7">
        <v>987</v>
      </c>
      <c r="BH3085" s="7">
        <v>0</v>
      </c>
      <c r="BI3085">
        <v>809.31</v>
      </c>
      <c r="BJ3085">
        <v>0</v>
      </c>
      <c r="BK3085">
        <v>0</v>
      </c>
      <c r="BL3085">
        <v>0</v>
      </c>
      <c r="BO3085" t="s">
        <v>32416</v>
      </c>
      <c r="BP3085">
        <v>6099</v>
      </c>
      <c r="BQ3085">
        <v>1783</v>
      </c>
      <c r="BR3085">
        <v>4359</v>
      </c>
      <c r="BS3085">
        <v>5510</v>
      </c>
      <c r="BT3085">
        <v>23</v>
      </c>
      <c r="BU3085" t="s">
        <v>32417</v>
      </c>
      <c r="BV3085" t="s">
        <v>4695</v>
      </c>
      <c r="BX3085">
        <v>44149.049479166664</v>
      </c>
    </row>
    <row r="3086" spans="1:76" x14ac:dyDescent="0.25">
      <c r="A3086" t="s">
        <v>32418</v>
      </c>
      <c r="B3086" t="s">
        <v>23310</v>
      </c>
      <c r="C3086" t="s">
        <v>46</v>
      </c>
      <c r="D3086">
        <v>42522</v>
      </c>
      <c r="I3086">
        <v>42522</v>
      </c>
      <c r="J3086">
        <v>2016</v>
      </c>
      <c r="K3086" t="s">
        <v>85</v>
      </c>
      <c r="L3086" t="s">
        <v>32419</v>
      </c>
      <c r="N3086" t="s">
        <v>32420</v>
      </c>
      <c r="O3086" t="s">
        <v>767</v>
      </c>
      <c r="P3086" t="s">
        <v>394</v>
      </c>
      <c r="Q3086" t="s">
        <v>52</v>
      </c>
      <c r="R3086">
        <v>98284</v>
      </c>
      <c r="S3086" t="s">
        <v>23314</v>
      </c>
      <c r="T3086" t="s">
        <v>23314</v>
      </c>
      <c r="U3086" t="s">
        <v>32421</v>
      </c>
      <c r="V3086" t="s">
        <v>5875</v>
      </c>
      <c r="W3086">
        <v>48</v>
      </c>
      <c r="X3086" t="s">
        <v>32422</v>
      </c>
      <c r="Y3086">
        <v>4092</v>
      </c>
      <c r="Z3086" t="s">
        <v>394</v>
      </c>
      <c r="AA3086" t="s">
        <v>4785</v>
      </c>
      <c r="AB3086">
        <v>69206</v>
      </c>
      <c r="AC3086" t="s">
        <v>146</v>
      </c>
      <c r="AD3086" t="s">
        <v>4690</v>
      </c>
      <c r="AE3086" t="s">
        <v>107</v>
      </c>
      <c r="AF3086" t="s">
        <v>107</v>
      </c>
      <c r="AJ3086" t="s">
        <v>58</v>
      </c>
      <c r="AK3086" t="s">
        <v>59</v>
      </c>
      <c r="AL3086">
        <v>42682</v>
      </c>
      <c r="AM3086" t="s">
        <v>4878</v>
      </c>
      <c r="AN3086" t="b">
        <v>1</v>
      </c>
      <c r="AQ3086" t="s">
        <v>60</v>
      </c>
      <c r="AR3086" t="s">
        <v>99</v>
      </c>
      <c r="BB3086" s="7" t="s">
        <v>32420</v>
      </c>
      <c r="BC3086" s="7" t="s">
        <v>767</v>
      </c>
      <c r="BD3086" s="7" t="s">
        <v>52</v>
      </c>
      <c r="BE3086" s="7">
        <v>98284</v>
      </c>
      <c r="BF3086" s="7" t="s">
        <v>32421</v>
      </c>
      <c r="BO3086" t="s">
        <v>32423</v>
      </c>
      <c r="BP3086">
        <v>11703</v>
      </c>
      <c r="BQ3086">
        <v>3718</v>
      </c>
      <c r="BR3086">
        <v>4109</v>
      </c>
      <c r="BU3086" t="s">
        <v>23316</v>
      </c>
      <c r="BV3086" t="s">
        <v>4695</v>
      </c>
      <c r="BX3086">
        <v>43597.96533564815</v>
      </c>
    </row>
    <row r="3087" spans="1:76" x14ac:dyDescent="0.25">
      <c r="A3087" t="s">
        <v>32424</v>
      </c>
      <c r="B3087" t="s">
        <v>3125</v>
      </c>
      <c r="C3087" t="s">
        <v>46</v>
      </c>
      <c r="D3087">
        <v>42519</v>
      </c>
      <c r="H3087" t="s">
        <v>47</v>
      </c>
      <c r="I3087">
        <v>42519</v>
      </c>
      <c r="J3087">
        <v>2016</v>
      </c>
      <c r="K3087" t="s">
        <v>85</v>
      </c>
      <c r="L3087" t="s">
        <v>32425</v>
      </c>
      <c r="N3087" t="s">
        <v>3126</v>
      </c>
      <c r="O3087" t="s">
        <v>1793</v>
      </c>
      <c r="P3087" t="s">
        <v>80</v>
      </c>
      <c r="Q3087" t="s">
        <v>52</v>
      </c>
      <c r="R3087">
        <v>98365</v>
      </c>
      <c r="S3087" t="s">
        <v>3127</v>
      </c>
      <c r="T3087" t="s">
        <v>32426</v>
      </c>
      <c r="U3087" t="s">
        <v>32427</v>
      </c>
      <c r="V3087" t="s">
        <v>54</v>
      </c>
      <c r="W3087">
        <v>13</v>
      </c>
      <c r="X3087" t="s">
        <v>82</v>
      </c>
      <c r="Y3087">
        <v>4825</v>
      </c>
      <c r="Z3087" t="s">
        <v>80</v>
      </c>
      <c r="AA3087" t="s">
        <v>57</v>
      </c>
      <c r="AC3087" t="s">
        <v>146</v>
      </c>
      <c r="AD3087" t="s">
        <v>4690</v>
      </c>
      <c r="AE3087" t="s">
        <v>107</v>
      </c>
      <c r="AF3087" t="s">
        <v>107</v>
      </c>
      <c r="AJ3087" t="s">
        <v>58</v>
      </c>
      <c r="AK3087" t="s">
        <v>59</v>
      </c>
      <c r="AL3087">
        <v>42682</v>
      </c>
      <c r="AM3087" t="s">
        <v>4692</v>
      </c>
      <c r="AN3087" t="b">
        <v>1</v>
      </c>
      <c r="AQ3087" t="s">
        <v>60</v>
      </c>
      <c r="AR3087" t="s">
        <v>99</v>
      </c>
      <c r="AS3087" t="s">
        <v>100</v>
      </c>
      <c r="BB3087" s="7" t="s">
        <v>3128</v>
      </c>
      <c r="BC3087" s="7" t="s">
        <v>1793</v>
      </c>
      <c r="BD3087" s="7" t="s">
        <v>52</v>
      </c>
      <c r="BE3087" s="7">
        <v>98365</v>
      </c>
      <c r="BF3087" s="7" t="s">
        <v>32428</v>
      </c>
      <c r="BG3087" s="7">
        <v>4320.5600000000004</v>
      </c>
      <c r="BH3087" s="7">
        <v>0</v>
      </c>
      <c r="BI3087">
        <v>4320.5600000000004</v>
      </c>
      <c r="BJ3087">
        <v>0</v>
      </c>
      <c r="BK3087">
        <v>0</v>
      </c>
      <c r="BL3087">
        <v>0</v>
      </c>
      <c r="BO3087" t="s">
        <v>32429</v>
      </c>
      <c r="BP3087">
        <v>20304</v>
      </c>
      <c r="BQ3087">
        <v>3920</v>
      </c>
      <c r="BR3087">
        <v>4414</v>
      </c>
      <c r="BS3087">
        <v>6237</v>
      </c>
      <c r="BT3087">
        <v>24</v>
      </c>
      <c r="BU3087" t="s">
        <v>32430</v>
      </c>
      <c r="BV3087" t="s">
        <v>4695</v>
      </c>
      <c r="BX3087">
        <v>44149.079027777778</v>
      </c>
    </row>
    <row r="3088" spans="1:76" x14ac:dyDescent="0.25">
      <c r="A3088" t="s">
        <v>32431</v>
      </c>
      <c r="B3088" t="s">
        <v>3711</v>
      </c>
      <c r="C3088" t="s">
        <v>46</v>
      </c>
      <c r="D3088">
        <v>42511</v>
      </c>
      <c r="H3088" t="s">
        <v>47</v>
      </c>
      <c r="I3088">
        <v>42511</v>
      </c>
      <c r="J3088">
        <v>2016</v>
      </c>
      <c r="K3088" t="s">
        <v>85</v>
      </c>
      <c r="L3088" t="s">
        <v>32432</v>
      </c>
      <c r="N3088" t="s">
        <v>3712</v>
      </c>
      <c r="O3088" t="s">
        <v>105</v>
      </c>
      <c r="P3088" t="s">
        <v>105</v>
      </c>
      <c r="Q3088" t="s">
        <v>52</v>
      </c>
      <c r="R3088">
        <v>99223</v>
      </c>
      <c r="S3088" t="s">
        <v>32433</v>
      </c>
      <c r="T3088" t="s">
        <v>32433</v>
      </c>
      <c r="U3088" t="s">
        <v>32434</v>
      </c>
      <c r="V3088" t="s">
        <v>54</v>
      </c>
      <c r="W3088">
        <v>13</v>
      </c>
      <c r="X3088" t="s">
        <v>106</v>
      </c>
      <c r="Y3088">
        <v>4789</v>
      </c>
      <c r="Z3088" t="s">
        <v>105</v>
      </c>
      <c r="AA3088" t="s">
        <v>57</v>
      </c>
      <c r="AC3088" t="s">
        <v>146</v>
      </c>
      <c r="AD3088" t="s">
        <v>4690</v>
      </c>
      <c r="AE3088" t="s">
        <v>107</v>
      </c>
      <c r="AF3088" t="s">
        <v>107</v>
      </c>
      <c r="AJ3088" t="s">
        <v>58</v>
      </c>
      <c r="AK3088" t="s">
        <v>59</v>
      </c>
      <c r="AL3088">
        <v>42682</v>
      </c>
      <c r="AM3088" t="s">
        <v>4692</v>
      </c>
      <c r="AN3088" t="b">
        <v>1</v>
      </c>
      <c r="AQ3088" t="s">
        <v>177</v>
      </c>
      <c r="BB3088" s="7" t="s">
        <v>3712</v>
      </c>
      <c r="BC3088" s="7" t="s">
        <v>105</v>
      </c>
      <c r="BD3088" s="7" t="s">
        <v>52</v>
      </c>
      <c r="BE3088" s="7">
        <v>99223</v>
      </c>
      <c r="BF3088" s="7" t="s">
        <v>32434</v>
      </c>
      <c r="BG3088" s="7">
        <v>2565</v>
      </c>
      <c r="BH3088" s="7">
        <v>0</v>
      </c>
      <c r="BI3088">
        <v>0</v>
      </c>
      <c r="BJ3088">
        <v>0</v>
      </c>
      <c r="BK3088">
        <v>0</v>
      </c>
      <c r="BL3088">
        <v>0</v>
      </c>
      <c r="BO3088" t="s">
        <v>32435</v>
      </c>
      <c r="BP3088">
        <v>2515</v>
      </c>
      <c r="BQ3088">
        <v>3967</v>
      </c>
      <c r="BR3088">
        <v>4489</v>
      </c>
      <c r="BS3088">
        <v>5345</v>
      </c>
      <c r="BT3088">
        <v>6</v>
      </c>
      <c r="BU3088" t="s">
        <v>32436</v>
      </c>
      <c r="BV3088" t="s">
        <v>4695</v>
      </c>
      <c r="BX3088">
        <v>44149.043425925927</v>
      </c>
    </row>
    <row r="3089" spans="1:76" x14ac:dyDescent="0.25">
      <c r="A3089" t="s">
        <v>32437</v>
      </c>
      <c r="B3089" t="s">
        <v>2629</v>
      </c>
      <c r="C3089" t="s">
        <v>46</v>
      </c>
      <c r="D3089">
        <v>42509</v>
      </c>
      <c r="H3089" t="s">
        <v>47</v>
      </c>
      <c r="I3089">
        <v>42509</v>
      </c>
      <c r="J3089">
        <v>2016</v>
      </c>
      <c r="K3089" t="s">
        <v>85</v>
      </c>
      <c r="L3089" t="s">
        <v>32438</v>
      </c>
      <c r="N3089" t="s">
        <v>32439</v>
      </c>
      <c r="O3089" t="s">
        <v>255</v>
      </c>
      <c r="P3089" t="s">
        <v>255</v>
      </c>
      <c r="Q3089" t="s">
        <v>52</v>
      </c>
      <c r="R3089">
        <v>98816</v>
      </c>
      <c r="S3089" t="s">
        <v>2630</v>
      </c>
      <c r="T3089" t="s">
        <v>32440</v>
      </c>
      <c r="U3089" t="s">
        <v>32441</v>
      </c>
      <c r="V3089" t="s">
        <v>54</v>
      </c>
      <c r="W3089">
        <v>13</v>
      </c>
      <c r="X3089" t="s">
        <v>254</v>
      </c>
      <c r="Y3089">
        <v>4801</v>
      </c>
      <c r="Z3089" t="s">
        <v>255</v>
      </c>
      <c r="AA3089" t="s">
        <v>57</v>
      </c>
      <c r="AC3089" t="s">
        <v>146</v>
      </c>
      <c r="AD3089" t="s">
        <v>4690</v>
      </c>
      <c r="AE3089" t="s">
        <v>107</v>
      </c>
      <c r="AF3089" t="s">
        <v>107</v>
      </c>
      <c r="AJ3089" t="s">
        <v>58</v>
      </c>
      <c r="AK3089" t="s">
        <v>59</v>
      </c>
      <c r="AL3089">
        <v>42682</v>
      </c>
      <c r="AM3089" t="s">
        <v>4692</v>
      </c>
      <c r="AN3089" t="b">
        <v>1</v>
      </c>
      <c r="AQ3089" t="s">
        <v>60</v>
      </c>
      <c r="AR3089" t="s">
        <v>61</v>
      </c>
      <c r="AS3089" t="s">
        <v>100</v>
      </c>
      <c r="BB3089" s="7" t="s">
        <v>32442</v>
      </c>
      <c r="BC3089" s="7" t="s">
        <v>255</v>
      </c>
      <c r="BD3089" s="7" t="s">
        <v>52</v>
      </c>
      <c r="BE3089" s="7">
        <v>98816</v>
      </c>
      <c r="BF3089" s="7" t="s">
        <v>32443</v>
      </c>
      <c r="BG3089" s="7">
        <v>33846.74</v>
      </c>
      <c r="BH3089" s="7">
        <v>0</v>
      </c>
      <c r="BI3089">
        <v>33346.74</v>
      </c>
      <c r="BJ3089">
        <v>-500</v>
      </c>
      <c r="BK3089">
        <v>0</v>
      </c>
      <c r="BL3089">
        <v>0</v>
      </c>
      <c r="BO3089" t="s">
        <v>32444</v>
      </c>
      <c r="BP3089">
        <v>18713</v>
      </c>
      <c r="BQ3089">
        <v>30580</v>
      </c>
      <c r="BR3089">
        <v>4174</v>
      </c>
      <c r="BS3089">
        <v>6136</v>
      </c>
      <c r="BT3089">
        <v>12</v>
      </c>
      <c r="BU3089" t="s">
        <v>25747</v>
      </c>
      <c r="BV3089" t="s">
        <v>4695</v>
      </c>
      <c r="BX3089">
        <v>44149.075914351852</v>
      </c>
    </row>
    <row r="3090" spans="1:76" x14ac:dyDescent="0.25">
      <c r="A3090" t="s">
        <v>32445</v>
      </c>
      <c r="B3090" t="s">
        <v>24649</v>
      </c>
      <c r="C3090" t="s">
        <v>46</v>
      </c>
      <c r="D3090">
        <v>42509</v>
      </c>
      <c r="I3090">
        <v>42509</v>
      </c>
      <c r="J3090">
        <v>2016</v>
      </c>
      <c r="K3090" t="s">
        <v>85</v>
      </c>
      <c r="L3090" t="s">
        <v>32446</v>
      </c>
      <c r="N3090" t="s">
        <v>32447</v>
      </c>
      <c r="O3090" t="s">
        <v>2722</v>
      </c>
      <c r="P3090" t="s">
        <v>255</v>
      </c>
      <c r="Q3090" t="s">
        <v>52</v>
      </c>
      <c r="R3090">
        <v>98831</v>
      </c>
      <c r="S3090" t="s">
        <v>24652</v>
      </c>
      <c r="T3090" t="s">
        <v>24653</v>
      </c>
      <c r="U3090" t="s">
        <v>32448</v>
      </c>
      <c r="V3090" t="s">
        <v>4807</v>
      </c>
      <c r="W3090">
        <v>23</v>
      </c>
      <c r="X3090" t="s">
        <v>6430</v>
      </c>
      <c r="Y3090">
        <v>3111</v>
      </c>
      <c r="Z3090" t="s">
        <v>255</v>
      </c>
      <c r="AA3090" t="s">
        <v>4785</v>
      </c>
      <c r="AB3090">
        <v>40323</v>
      </c>
      <c r="AC3090" t="s">
        <v>146</v>
      </c>
      <c r="AD3090" t="s">
        <v>4690</v>
      </c>
      <c r="AE3090" t="s">
        <v>107</v>
      </c>
      <c r="AF3090" t="s">
        <v>107</v>
      </c>
      <c r="AJ3090" t="s">
        <v>58</v>
      </c>
      <c r="AK3090" t="s">
        <v>59</v>
      </c>
      <c r="AL3090">
        <v>42682</v>
      </c>
      <c r="AM3090" t="s">
        <v>4878</v>
      </c>
      <c r="AN3090" t="b">
        <v>1</v>
      </c>
      <c r="AQ3090" t="s">
        <v>60</v>
      </c>
      <c r="AR3090" t="s">
        <v>150</v>
      </c>
      <c r="BB3090" s="7" t="s">
        <v>32447</v>
      </c>
      <c r="BC3090" s="7" t="s">
        <v>2722</v>
      </c>
      <c r="BD3090" s="7" t="s">
        <v>52</v>
      </c>
      <c r="BE3090" s="7">
        <v>98831</v>
      </c>
      <c r="BF3090" s="7" t="s">
        <v>32448</v>
      </c>
      <c r="BO3090" t="s">
        <v>32449</v>
      </c>
      <c r="BP3090">
        <v>5711</v>
      </c>
      <c r="BQ3090">
        <v>3894</v>
      </c>
      <c r="BR3090">
        <v>4378</v>
      </c>
      <c r="BU3090" t="s">
        <v>32450</v>
      </c>
      <c r="BV3090" t="s">
        <v>4695</v>
      </c>
      <c r="BX3090">
        <v>43597.969571759262</v>
      </c>
    </row>
    <row r="3091" spans="1:76" x14ac:dyDescent="0.25">
      <c r="A3091" t="s">
        <v>32451</v>
      </c>
      <c r="B3091" t="s">
        <v>20346</v>
      </c>
      <c r="C3091" t="s">
        <v>46</v>
      </c>
      <c r="D3091">
        <v>42508</v>
      </c>
      <c r="H3091" t="s">
        <v>47</v>
      </c>
      <c r="I3091">
        <v>42508</v>
      </c>
      <c r="J3091">
        <v>2016</v>
      </c>
      <c r="K3091" t="s">
        <v>85</v>
      </c>
      <c r="L3091" t="s">
        <v>32452</v>
      </c>
      <c r="N3091" t="s">
        <v>32453</v>
      </c>
      <c r="O3091" t="s">
        <v>462</v>
      </c>
      <c r="P3091" t="s">
        <v>462</v>
      </c>
      <c r="Q3091" t="s">
        <v>52</v>
      </c>
      <c r="R3091">
        <v>99362</v>
      </c>
      <c r="S3091" t="s">
        <v>32454</v>
      </c>
      <c r="T3091" t="s">
        <v>32455</v>
      </c>
      <c r="U3091" t="s">
        <v>32456</v>
      </c>
      <c r="V3091" t="s">
        <v>4807</v>
      </c>
      <c r="W3091">
        <v>23</v>
      </c>
      <c r="X3091" t="s">
        <v>12122</v>
      </c>
      <c r="Y3091">
        <v>4302</v>
      </c>
      <c r="Z3091" t="s">
        <v>462</v>
      </c>
      <c r="AA3091" t="s">
        <v>4785</v>
      </c>
      <c r="AB3091">
        <v>32259</v>
      </c>
      <c r="AC3091" t="s">
        <v>146</v>
      </c>
      <c r="AD3091" t="s">
        <v>4690</v>
      </c>
      <c r="AE3091" t="s">
        <v>107</v>
      </c>
      <c r="AF3091" t="s">
        <v>107</v>
      </c>
      <c r="AJ3091" t="s">
        <v>58</v>
      </c>
      <c r="AK3091" t="s">
        <v>59</v>
      </c>
      <c r="AL3091">
        <v>42682</v>
      </c>
      <c r="AM3091" t="s">
        <v>4692</v>
      </c>
      <c r="AN3091" t="b">
        <v>1</v>
      </c>
      <c r="AQ3091" t="s">
        <v>60</v>
      </c>
      <c r="AR3091" t="s">
        <v>61</v>
      </c>
      <c r="BB3091" s="7" t="s">
        <v>32453</v>
      </c>
      <c r="BC3091" s="7" t="s">
        <v>462</v>
      </c>
      <c r="BD3091" s="7" t="s">
        <v>52</v>
      </c>
      <c r="BE3091" s="7">
        <v>99362</v>
      </c>
      <c r="BF3091" s="7" t="s">
        <v>32456</v>
      </c>
      <c r="BG3091" s="7">
        <v>16045.33</v>
      </c>
      <c r="BH3091" s="7">
        <v>0</v>
      </c>
      <c r="BI3091">
        <v>21045.33</v>
      </c>
      <c r="BJ3091">
        <v>5000</v>
      </c>
      <c r="BK3091">
        <v>0</v>
      </c>
      <c r="BL3091">
        <v>0</v>
      </c>
      <c r="BO3091" t="s">
        <v>32457</v>
      </c>
      <c r="BP3091">
        <v>10323</v>
      </c>
      <c r="BQ3091">
        <v>3762</v>
      </c>
      <c r="BR3091">
        <v>4175</v>
      </c>
      <c r="BS3091">
        <v>5705</v>
      </c>
      <c r="BU3091" t="s">
        <v>32458</v>
      </c>
      <c r="BV3091" t="s">
        <v>4695</v>
      </c>
      <c r="BX3091">
        <v>44149.060034722221</v>
      </c>
    </row>
    <row r="3092" spans="1:76" x14ac:dyDescent="0.25">
      <c r="A3092" t="s">
        <v>32459</v>
      </c>
      <c r="B3092" t="s">
        <v>464</v>
      </c>
      <c r="C3092" t="s">
        <v>46</v>
      </c>
      <c r="D3092">
        <v>42498</v>
      </c>
      <c r="H3092" t="s">
        <v>47</v>
      </c>
      <c r="I3092">
        <v>42498</v>
      </c>
      <c r="J3092">
        <v>2016</v>
      </c>
      <c r="K3092" t="s">
        <v>85</v>
      </c>
      <c r="L3092" t="s">
        <v>32460</v>
      </c>
      <c r="N3092" t="s">
        <v>465</v>
      </c>
      <c r="O3092" t="s">
        <v>466</v>
      </c>
      <c r="P3092" t="s">
        <v>255</v>
      </c>
      <c r="Q3092" t="s">
        <v>52</v>
      </c>
      <c r="R3092" t="s">
        <v>32461</v>
      </c>
      <c r="S3092" t="s">
        <v>32462</v>
      </c>
      <c r="T3092" t="s">
        <v>32463</v>
      </c>
      <c r="U3092" t="s">
        <v>32464</v>
      </c>
      <c r="V3092" t="s">
        <v>54</v>
      </c>
      <c r="W3092">
        <v>13</v>
      </c>
      <c r="X3092" t="s">
        <v>254</v>
      </c>
      <c r="Y3092">
        <v>4801</v>
      </c>
      <c r="Z3092" t="s">
        <v>255</v>
      </c>
      <c r="AA3092" t="s">
        <v>57</v>
      </c>
      <c r="AC3092" t="s">
        <v>146</v>
      </c>
      <c r="AD3092" t="s">
        <v>4690</v>
      </c>
      <c r="AE3092" t="s">
        <v>107</v>
      </c>
      <c r="AF3092" t="s">
        <v>107</v>
      </c>
      <c r="AJ3092" t="s">
        <v>58</v>
      </c>
      <c r="AK3092" t="s">
        <v>59</v>
      </c>
      <c r="AL3092">
        <v>42682</v>
      </c>
      <c r="AM3092" t="s">
        <v>4692</v>
      </c>
      <c r="AN3092" t="b">
        <v>1</v>
      </c>
      <c r="AQ3092" t="s">
        <v>177</v>
      </c>
      <c r="BB3092" s="7" t="s">
        <v>467</v>
      </c>
      <c r="BC3092" s="7" t="s">
        <v>466</v>
      </c>
      <c r="BD3092" s="7" t="s">
        <v>52</v>
      </c>
      <c r="BE3092" s="7" t="s">
        <v>32465</v>
      </c>
      <c r="BG3092" s="7">
        <v>8430.8799999999992</v>
      </c>
      <c r="BH3092" s="7">
        <v>0</v>
      </c>
      <c r="BI3092">
        <v>8430.8799999999992</v>
      </c>
      <c r="BJ3092">
        <v>0</v>
      </c>
      <c r="BK3092">
        <v>0</v>
      </c>
      <c r="BL3092">
        <v>0</v>
      </c>
      <c r="BO3092" t="s">
        <v>32466</v>
      </c>
      <c r="BP3092">
        <v>18825</v>
      </c>
      <c r="BQ3092">
        <v>3768</v>
      </c>
      <c r="BR3092">
        <v>4186</v>
      </c>
      <c r="BS3092">
        <v>6145</v>
      </c>
      <c r="BT3092">
        <v>12</v>
      </c>
      <c r="BU3092" t="s">
        <v>32467</v>
      </c>
      <c r="BV3092" t="s">
        <v>4695</v>
      </c>
      <c r="BX3092">
        <v>44149.076180555552</v>
      </c>
    </row>
    <row r="3093" spans="1:76" x14ac:dyDescent="0.25">
      <c r="A3093" t="s">
        <v>32468</v>
      </c>
      <c r="B3093" t="s">
        <v>3431</v>
      </c>
      <c r="C3093" t="s">
        <v>46</v>
      </c>
      <c r="D3093">
        <v>42494</v>
      </c>
      <c r="I3093">
        <v>42494</v>
      </c>
      <c r="J3093">
        <v>2016</v>
      </c>
      <c r="K3093" t="s">
        <v>77</v>
      </c>
      <c r="L3093" t="s">
        <v>32469</v>
      </c>
      <c r="N3093" t="s">
        <v>3433</v>
      </c>
      <c r="O3093" t="s">
        <v>447</v>
      </c>
      <c r="P3093" t="s">
        <v>68</v>
      </c>
      <c r="Q3093" t="s">
        <v>52</v>
      </c>
      <c r="R3093">
        <v>98391</v>
      </c>
      <c r="S3093" t="s">
        <v>32470</v>
      </c>
      <c r="T3093" t="s">
        <v>32470</v>
      </c>
      <c r="U3093" t="s">
        <v>32471</v>
      </c>
      <c r="V3093" t="s">
        <v>54</v>
      </c>
      <c r="W3093">
        <v>13</v>
      </c>
      <c r="X3093" t="s">
        <v>306</v>
      </c>
      <c r="Y3093">
        <v>4839</v>
      </c>
      <c r="Z3093" t="s">
        <v>68</v>
      </c>
      <c r="AA3093" t="s">
        <v>57</v>
      </c>
      <c r="AC3093" t="s">
        <v>146</v>
      </c>
      <c r="AD3093" t="s">
        <v>4690</v>
      </c>
      <c r="AE3093" t="s">
        <v>107</v>
      </c>
      <c r="AF3093" t="s">
        <v>107</v>
      </c>
      <c r="AJ3093" t="s">
        <v>58</v>
      </c>
      <c r="AK3093" t="s">
        <v>59</v>
      </c>
      <c r="AL3093">
        <v>42682</v>
      </c>
      <c r="AM3093" t="s">
        <v>4692</v>
      </c>
      <c r="AN3093" t="b">
        <v>1</v>
      </c>
      <c r="BB3093" s="7" t="s">
        <v>3433</v>
      </c>
      <c r="BC3093" s="7" t="s">
        <v>447</v>
      </c>
      <c r="BD3093" s="7" t="s">
        <v>52</v>
      </c>
      <c r="BE3093" s="7">
        <v>98391</v>
      </c>
      <c r="BF3093" s="7" t="s">
        <v>32471</v>
      </c>
      <c r="BO3093" t="s">
        <v>32472</v>
      </c>
      <c r="BP3093">
        <v>11302</v>
      </c>
      <c r="BQ3093">
        <v>3161</v>
      </c>
      <c r="BR3093">
        <v>4120</v>
      </c>
      <c r="BT3093">
        <v>31</v>
      </c>
      <c r="BU3093" t="s">
        <v>32473</v>
      </c>
      <c r="BV3093" t="s">
        <v>4695</v>
      </c>
      <c r="BX3093">
        <v>43597.965509259258</v>
      </c>
    </row>
    <row r="3094" spans="1:76" x14ac:dyDescent="0.25">
      <c r="A3094" t="s">
        <v>32474</v>
      </c>
      <c r="B3094" t="s">
        <v>2218</v>
      </c>
      <c r="C3094" t="s">
        <v>46</v>
      </c>
      <c r="D3094">
        <v>42485</v>
      </c>
      <c r="H3094" t="s">
        <v>47</v>
      </c>
      <c r="I3094">
        <v>42485</v>
      </c>
      <c r="J3094">
        <v>2016</v>
      </c>
      <c r="K3094" t="s">
        <v>77</v>
      </c>
      <c r="L3094" t="s">
        <v>32475</v>
      </c>
      <c r="N3094" t="s">
        <v>32476</v>
      </c>
      <c r="O3094" t="s">
        <v>417</v>
      </c>
      <c r="P3094" t="s">
        <v>255</v>
      </c>
      <c r="Q3094" t="s">
        <v>52</v>
      </c>
      <c r="R3094" t="s">
        <v>32477</v>
      </c>
      <c r="S3094" t="s">
        <v>2219</v>
      </c>
      <c r="T3094" t="s">
        <v>32478</v>
      </c>
      <c r="U3094" t="s">
        <v>32479</v>
      </c>
      <c r="V3094" t="s">
        <v>54</v>
      </c>
      <c r="W3094">
        <v>13</v>
      </c>
      <c r="X3094" t="s">
        <v>254</v>
      </c>
      <c r="Y3094">
        <v>4801</v>
      </c>
      <c r="Z3094" t="s">
        <v>255</v>
      </c>
      <c r="AA3094" t="s">
        <v>57</v>
      </c>
      <c r="AC3094" t="s">
        <v>146</v>
      </c>
      <c r="AD3094" t="s">
        <v>4690</v>
      </c>
      <c r="AE3094" t="s">
        <v>107</v>
      </c>
      <c r="AF3094" t="s">
        <v>107</v>
      </c>
      <c r="AJ3094" t="s">
        <v>58</v>
      </c>
      <c r="AK3094" t="s">
        <v>59</v>
      </c>
      <c r="AL3094">
        <v>42682</v>
      </c>
      <c r="AM3094" t="s">
        <v>4692</v>
      </c>
      <c r="AN3094" t="b">
        <v>1</v>
      </c>
      <c r="BB3094" s="7" t="s">
        <v>2220</v>
      </c>
      <c r="BC3094" s="7" t="s">
        <v>417</v>
      </c>
      <c r="BD3094" s="7" t="s">
        <v>52</v>
      </c>
      <c r="BE3094" s="7">
        <v>98801</v>
      </c>
      <c r="BF3094" s="7" t="s">
        <v>32480</v>
      </c>
      <c r="BG3094" s="7">
        <v>500</v>
      </c>
      <c r="BH3094" s="7">
        <v>0</v>
      </c>
      <c r="BI3094">
        <v>3422.52</v>
      </c>
      <c r="BJ3094">
        <v>0</v>
      </c>
      <c r="BK3094">
        <v>0</v>
      </c>
      <c r="BL3094">
        <v>0</v>
      </c>
      <c r="BO3094" t="s">
        <v>32481</v>
      </c>
      <c r="BP3094">
        <v>414</v>
      </c>
      <c r="BQ3094">
        <v>4141</v>
      </c>
      <c r="BR3094">
        <v>4736</v>
      </c>
      <c r="BS3094">
        <v>5255</v>
      </c>
      <c r="BT3094">
        <v>12</v>
      </c>
      <c r="BU3094" t="s">
        <v>32482</v>
      </c>
      <c r="BV3094" t="s">
        <v>4695</v>
      </c>
      <c r="BX3094">
        <v>44149.038252314815</v>
      </c>
    </row>
    <row r="3095" spans="1:76" x14ac:dyDescent="0.25">
      <c r="A3095" t="s">
        <v>32483</v>
      </c>
      <c r="B3095" t="s">
        <v>20899</v>
      </c>
      <c r="C3095" t="s">
        <v>46</v>
      </c>
      <c r="D3095">
        <v>42467</v>
      </c>
      <c r="H3095" t="s">
        <v>47</v>
      </c>
      <c r="I3095">
        <v>42467</v>
      </c>
      <c r="J3095">
        <v>2016</v>
      </c>
      <c r="K3095" t="s">
        <v>85</v>
      </c>
      <c r="L3095" t="s">
        <v>32484</v>
      </c>
      <c r="N3095" t="s">
        <v>32485</v>
      </c>
      <c r="O3095" t="s">
        <v>2499</v>
      </c>
      <c r="P3095" t="s">
        <v>394</v>
      </c>
      <c r="Q3095" t="s">
        <v>52</v>
      </c>
      <c r="R3095">
        <v>98232</v>
      </c>
      <c r="S3095" t="s">
        <v>32486</v>
      </c>
      <c r="T3095" t="s">
        <v>20902</v>
      </c>
      <c r="U3095" t="s">
        <v>32487</v>
      </c>
      <c r="V3095" t="s">
        <v>4807</v>
      </c>
      <c r="W3095">
        <v>23</v>
      </c>
      <c r="X3095" t="s">
        <v>5461</v>
      </c>
      <c r="Y3095">
        <v>4064</v>
      </c>
      <c r="Z3095" t="s">
        <v>394</v>
      </c>
      <c r="AA3095" t="s">
        <v>4785</v>
      </c>
      <c r="AB3095">
        <v>69206</v>
      </c>
      <c r="AC3095" t="s">
        <v>146</v>
      </c>
      <c r="AD3095" t="s">
        <v>4690</v>
      </c>
      <c r="AE3095" t="s">
        <v>107</v>
      </c>
      <c r="AF3095" t="s">
        <v>107</v>
      </c>
      <c r="AJ3095" t="s">
        <v>58</v>
      </c>
      <c r="AK3095" t="s">
        <v>59</v>
      </c>
      <c r="AL3095">
        <v>42682</v>
      </c>
      <c r="AM3095" t="s">
        <v>4692</v>
      </c>
      <c r="AN3095" t="b">
        <v>1</v>
      </c>
      <c r="AQ3095" t="s">
        <v>60</v>
      </c>
      <c r="AR3095" t="s">
        <v>150</v>
      </c>
      <c r="BB3095" s="7" t="s">
        <v>32488</v>
      </c>
      <c r="BC3095" s="7" t="s">
        <v>3375</v>
      </c>
      <c r="BD3095" s="7" t="s">
        <v>52</v>
      </c>
      <c r="BE3095" s="7">
        <v>98250</v>
      </c>
      <c r="BF3095" s="7" t="s">
        <v>32489</v>
      </c>
      <c r="BG3095" s="7">
        <v>1400</v>
      </c>
      <c r="BH3095" s="7">
        <v>7610.14</v>
      </c>
      <c r="BI3095">
        <v>0</v>
      </c>
      <c r="BJ3095">
        <v>0</v>
      </c>
      <c r="BK3095">
        <v>0</v>
      </c>
      <c r="BL3095">
        <v>0</v>
      </c>
      <c r="BO3095" t="s">
        <v>32490</v>
      </c>
      <c r="BP3095">
        <v>21044</v>
      </c>
      <c r="BQ3095">
        <v>3969</v>
      </c>
      <c r="BR3095">
        <v>4491</v>
      </c>
      <c r="BS3095">
        <v>6342</v>
      </c>
      <c r="BU3095" t="s">
        <v>27972</v>
      </c>
      <c r="BV3095" t="s">
        <v>4695</v>
      </c>
      <c r="BX3095">
        <v>44149.085277777776</v>
      </c>
    </row>
    <row r="3096" spans="1:76" x14ac:dyDescent="0.25">
      <c r="A3096" t="s">
        <v>32491</v>
      </c>
      <c r="B3096" t="s">
        <v>3621</v>
      </c>
      <c r="C3096" t="s">
        <v>46</v>
      </c>
      <c r="D3096">
        <v>42426</v>
      </c>
      <c r="H3096" t="s">
        <v>47</v>
      </c>
      <c r="I3096">
        <v>42426</v>
      </c>
      <c r="J3096">
        <v>2016</v>
      </c>
      <c r="K3096" t="s">
        <v>85</v>
      </c>
      <c r="L3096" t="s">
        <v>32492</v>
      </c>
      <c r="N3096" t="s">
        <v>3622</v>
      </c>
      <c r="O3096" t="s">
        <v>225</v>
      </c>
      <c r="P3096" t="s">
        <v>226</v>
      </c>
      <c r="Q3096" t="s">
        <v>52</v>
      </c>
      <c r="R3096">
        <v>98683</v>
      </c>
      <c r="S3096" t="s">
        <v>3623</v>
      </c>
      <c r="T3096" t="s">
        <v>32493</v>
      </c>
      <c r="U3096" t="s">
        <v>32494</v>
      </c>
      <c r="V3096" t="s">
        <v>54</v>
      </c>
      <c r="W3096">
        <v>13</v>
      </c>
      <c r="X3096" t="s">
        <v>371</v>
      </c>
      <c r="Y3096">
        <v>4811</v>
      </c>
      <c r="Z3096" t="s">
        <v>226</v>
      </c>
      <c r="AA3096" t="s">
        <v>57</v>
      </c>
      <c r="AC3096" t="s">
        <v>146</v>
      </c>
      <c r="AD3096" t="s">
        <v>4690</v>
      </c>
      <c r="AE3096" t="s">
        <v>107</v>
      </c>
      <c r="AF3096" t="s">
        <v>107</v>
      </c>
      <c r="AJ3096" t="s">
        <v>58</v>
      </c>
      <c r="AK3096" t="s">
        <v>59</v>
      </c>
      <c r="AL3096">
        <v>42682</v>
      </c>
      <c r="AM3096" t="s">
        <v>4692</v>
      </c>
      <c r="AN3096" t="b">
        <v>1</v>
      </c>
      <c r="AQ3096" t="s">
        <v>177</v>
      </c>
      <c r="BB3096" s="7" t="s">
        <v>3622</v>
      </c>
      <c r="BC3096" s="7" t="s">
        <v>225</v>
      </c>
      <c r="BD3096" s="7" t="s">
        <v>52</v>
      </c>
      <c r="BE3096" s="7">
        <v>98683</v>
      </c>
      <c r="BF3096" s="7" t="s">
        <v>32494</v>
      </c>
      <c r="BG3096" s="7">
        <v>16346.55</v>
      </c>
      <c r="BH3096" s="7">
        <v>241.27</v>
      </c>
      <c r="BI3096">
        <v>11380.51</v>
      </c>
      <c r="BJ3096">
        <v>-3125</v>
      </c>
      <c r="BK3096">
        <v>0</v>
      </c>
      <c r="BL3096">
        <v>0</v>
      </c>
      <c r="BO3096" t="s">
        <v>32495</v>
      </c>
      <c r="BP3096">
        <v>14349</v>
      </c>
      <c r="BQ3096">
        <v>26706</v>
      </c>
      <c r="BR3096">
        <v>4675</v>
      </c>
      <c r="BS3096">
        <v>5885</v>
      </c>
      <c r="BT3096">
        <v>17</v>
      </c>
      <c r="BU3096" t="s">
        <v>32496</v>
      </c>
      <c r="BV3096" t="s">
        <v>4695</v>
      </c>
      <c r="BX3096">
        <v>44149.066851851851</v>
      </c>
    </row>
    <row r="3097" spans="1:76" x14ac:dyDescent="0.25">
      <c r="A3097" t="s">
        <v>32497</v>
      </c>
      <c r="B3097" t="s">
        <v>4008</v>
      </c>
      <c r="C3097" t="s">
        <v>46</v>
      </c>
      <c r="D3097">
        <v>42456</v>
      </c>
      <c r="I3097">
        <v>42456</v>
      </c>
      <c r="J3097">
        <v>2016</v>
      </c>
      <c r="K3097" t="s">
        <v>85</v>
      </c>
      <c r="L3097" t="s">
        <v>31398</v>
      </c>
      <c r="N3097" t="s">
        <v>4009</v>
      </c>
      <c r="O3097" t="s">
        <v>110</v>
      </c>
      <c r="P3097" t="s">
        <v>115</v>
      </c>
      <c r="Q3097" t="s">
        <v>52</v>
      </c>
      <c r="R3097">
        <v>98366</v>
      </c>
      <c r="S3097" t="s">
        <v>31399</v>
      </c>
      <c r="T3097" t="s">
        <v>31399</v>
      </c>
      <c r="U3097" t="s">
        <v>31400</v>
      </c>
      <c r="V3097" t="s">
        <v>54</v>
      </c>
      <c r="W3097">
        <v>13</v>
      </c>
      <c r="X3097" t="s">
        <v>114</v>
      </c>
      <c r="Y3097">
        <v>4829</v>
      </c>
      <c r="Z3097" t="s">
        <v>115</v>
      </c>
      <c r="AA3097" t="s">
        <v>57</v>
      </c>
      <c r="AC3097" t="s">
        <v>146</v>
      </c>
      <c r="AD3097" t="s">
        <v>4690</v>
      </c>
      <c r="AE3097" t="s">
        <v>107</v>
      </c>
      <c r="AF3097" t="s">
        <v>107</v>
      </c>
      <c r="AJ3097" t="s">
        <v>58</v>
      </c>
      <c r="AK3097" t="s">
        <v>59</v>
      </c>
      <c r="AL3097">
        <v>42682</v>
      </c>
      <c r="AM3097" t="s">
        <v>4878</v>
      </c>
      <c r="AN3097" t="b">
        <v>1</v>
      </c>
      <c r="AQ3097" t="s">
        <v>177</v>
      </c>
      <c r="BB3097" s="7" t="s">
        <v>4009</v>
      </c>
      <c r="BC3097" s="7" t="s">
        <v>110</v>
      </c>
      <c r="BD3097" s="7" t="s">
        <v>52</v>
      </c>
      <c r="BE3097" s="7">
        <v>98366</v>
      </c>
      <c r="BF3097" s="7" t="s">
        <v>31400</v>
      </c>
      <c r="BO3097" t="s">
        <v>32498</v>
      </c>
      <c r="BP3097">
        <v>17261</v>
      </c>
      <c r="BQ3097">
        <v>217</v>
      </c>
      <c r="BR3097">
        <v>4626</v>
      </c>
      <c r="BT3097">
        <v>26</v>
      </c>
      <c r="BU3097" t="s">
        <v>31402</v>
      </c>
      <c r="BV3097" t="s">
        <v>4695</v>
      </c>
      <c r="BX3097">
        <v>43597.974062499998</v>
      </c>
    </row>
    <row r="3098" spans="1:76" x14ac:dyDescent="0.25">
      <c r="A3098" t="s">
        <v>32499</v>
      </c>
      <c r="B3098" t="s">
        <v>8489</v>
      </c>
      <c r="C3098" t="s">
        <v>46</v>
      </c>
      <c r="D3098">
        <v>42454</v>
      </c>
      <c r="I3098">
        <v>42454</v>
      </c>
      <c r="J3098">
        <v>2016</v>
      </c>
      <c r="K3098" t="s">
        <v>77</v>
      </c>
      <c r="L3098" t="s">
        <v>21244</v>
      </c>
      <c r="N3098" t="s">
        <v>8491</v>
      </c>
      <c r="O3098" t="s">
        <v>557</v>
      </c>
      <c r="P3098" t="s">
        <v>668</v>
      </c>
      <c r="Q3098" t="s">
        <v>52</v>
      </c>
      <c r="R3098">
        <v>99301</v>
      </c>
      <c r="S3098" t="s">
        <v>32500</v>
      </c>
      <c r="T3098" t="s">
        <v>21246</v>
      </c>
      <c r="U3098" t="s">
        <v>21247</v>
      </c>
      <c r="V3098" t="s">
        <v>4807</v>
      </c>
      <c r="W3098">
        <v>23</v>
      </c>
      <c r="X3098" t="s">
        <v>6144</v>
      </c>
      <c r="Y3098">
        <v>3306</v>
      </c>
      <c r="Z3098" t="s">
        <v>668</v>
      </c>
      <c r="AA3098" t="s">
        <v>4785</v>
      </c>
      <c r="AB3098">
        <v>30730</v>
      </c>
      <c r="AC3098" t="s">
        <v>146</v>
      </c>
      <c r="AD3098" t="s">
        <v>4690</v>
      </c>
      <c r="AE3098" t="s">
        <v>107</v>
      </c>
      <c r="AF3098" t="s">
        <v>107</v>
      </c>
      <c r="AJ3098" t="s">
        <v>58</v>
      </c>
      <c r="AK3098" t="s">
        <v>59</v>
      </c>
      <c r="AL3098">
        <v>42682</v>
      </c>
      <c r="AM3098" t="s">
        <v>4692</v>
      </c>
      <c r="AN3098" t="b">
        <v>1</v>
      </c>
      <c r="BB3098" s="7" t="s">
        <v>32501</v>
      </c>
      <c r="BC3098" s="7" t="s">
        <v>366</v>
      </c>
      <c r="BD3098" s="7" t="s">
        <v>52</v>
      </c>
      <c r="BE3098" s="7">
        <v>99337</v>
      </c>
      <c r="BF3098" s="7" t="s">
        <v>32502</v>
      </c>
      <c r="BO3098" t="s">
        <v>32503</v>
      </c>
      <c r="BP3098">
        <v>10318</v>
      </c>
      <c r="BQ3098">
        <v>603</v>
      </c>
      <c r="BR3098">
        <v>4177</v>
      </c>
      <c r="BU3098" t="s">
        <v>32504</v>
      </c>
      <c r="BV3098" t="s">
        <v>4695</v>
      </c>
      <c r="BX3098">
        <v>43597.966377314813</v>
      </c>
    </row>
    <row r="3099" spans="1:76" x14ac:dyDescent="0.25">
      <c r="A3099" t="s">
        <v>32505</v>
      </c>
      <c r="B3099" t="s">
        <v>899</v>
      </c>
      <c r="C3099" t="s">
        <v>46</v>
      </c>
      <c r="D3099">
        <v>42432</v>
      </c>
      <c r="H3099" t="s">
        <v>47</v>
      </c>
      <c r="I3099">
        <v>42432</v>
      </c>
      <c r="J3099">
        <v>2016</v>
      </c>
      <c r="K3099" t="s">
        <v>85</v>
      </c>
      <c r="L3099" t="s">
        <v>32506</v>
      </c>
      <c r="N3099" t="s">
        <v>32507</v>
      </c>
      <c r="O3099" t="s">
        <v>526</v>
      </c>
      <c r="P3099" t="s">
        <v>105</v>
      </c>
      <c r="Q3099" t="s">
        <v>52</v>
      </c>
      <c r="R3099">
        <v>99212</v>
      </c>
      <c r="S3099" t="s">
        <v>903</v>
      </c>
      <c r="T3099" t="s">
        <v>24516</v>
      </c>
      <c r="U3099" t="s">
        <v>32508</v>
      </c>
      <c r="V3099" t="s">
        <v>4807</v>
      </c>
      <c r="W3099">
        <v>23</v>
      </c>
      <c r="X3099" t="s">
        <v>6703</v>
      </c>
      <c r="Y3099">
        <v>4151</v>
      </c>
      <c r="Z3099" t="s">
        <v>105</v>
      </c>
      <c r="AA3099" t="s">
        <v>4785</v>
      </c>
      <c r="AB3099">
        <v>287243</v>
      </c>
      <c r="AC3099" t="s">
        <v>146</v>
      </c>
      <c r="AD3099" t="s">
        <v>4690</v>
      </c>
      <c r="AE3099" t="s">
        <v>107</v>
      </c>
      <c r="AF3099" t="s">
        <v>107</v>
      </c>
      <c r="AJ3099" t="s">
        <v>58</v>
      </c>
      <c r="AK3099" t="s">
        <v>59</v>
      </c>
      <c r="AL3099">
        <v>42682</v>
      </c>
      <c r="AM3099" t="s">
        <v>4692</v>
      </c>
      <c r="AN3099" t="b">
        <v>1</v>
      </c>
      <c r="AQ3099" t="s">
        <v>177</v>
      </c>
      <c r="BB3099" s="7" t="s">
        <v>32509</v>
      </c>
      <c r="BC3099" s="7" t="s">
        <v>526</v>
      </c>
      <c r="BD3099" s="7" t="s">
        <v>52</v>
      </c>
      <c r="BE3099" s="7">
        <v>99212</v>
      </c>
      <c r="BF3099" s="7" t="s">
        <v>22228</v>
      </c>
      <c r="BG3099" s="7">
        <v>50566.83</v>
      </c>
      <c r="BH3099" s="7">
        <v>0</v>
      </c>
      <c r="BI3099">
        <v>45006.16</v>
      </c>
      <c r="BJ3099">
        <v>5000</v>
      </c>
      <c r="BK3099">
        <v>0</v>
      </c>
      <c r="BL3099">
        <v>0</v>
      </c>
      <c r="BO3099" t="s">
        <v>32510</v>
      </c>
      <c r="BP3099">
        <v>12823</v>
      </c>
      <c r="BQ3099">
        <v>3685</v>
      </c>
      <c r="BR3099">
        <v>4056</v>
      </c>
      <c r="BS3099">
        <v>5816</v>
      </c>
      <c r="BU3099" t="s">
        <v>32511</v>
      </c>
      <c r="BV3099" t="s">
        <v>4695</v>
      </c>
      <c r="BX3099">
        <v>44149.064502314817</v>
      </c>
    </row>
    <row r="3100" spans="1:76" x14ac:dyDescent="0.25">
      <c r="A3100" t="s">
        <v>32512</v>
      </c>
      <c r="B3100" t="s">
        <v>1973</v>
      </c>
      <c r="C3100" t="s">
        <v>46</v>
      </c>
      <c r="D3100">
        <v>42375</v>
      </c>
      <c r="H3100" t="s">
        <v>47</v>
      </c>
      <c r="I3100">
        <v>42375</v>
      </c>
      <c r="J3100">
        <v>2016</v>
      </c>
      <c r="K3100" t="s">
        <v>85</v>
      </c>
      <c r="L3100" t="s">
        <v>32513</v>
      </c>
      <c r="N3100" t="s">
        <v>1974</v>
      </c>
      <c r="O3100" t="s">
        <v>305</v>
      </c>
      <c r="Q3100" t="s">
        <v>52</v>
      </c>
      <c r="R3100">
        <v>98390</v>
      </c>
      <c r="S3100" t="s">
        <v>1975</v>
      </c>
      <c r="T3100" t="s">
        <v>32514</v>
      </c>
      <c r="U3100" t="s">
        <v>32515</v>
      </c>
      <c r="V3100" t="s">
        <v>171</v>
      </c>
      <c r="W3100">
        <v>4</v>
      </c>
      <c r="X3100" t="s">
        <v>4770</v>
      </c>
      <c r="Y3100">
        <v>1000</v>
      </c>
      <c r="AA3100" t="s">
        <v>71</v>
      </c>
      <c r="AC3100" t="s">
        <v>146</v>
      </c>
      <c r="AD3100" t="s">
        <v>4690</v>
      </c>
      <c r="AE3100" t="s">
        <v>107</v>
      </c>
      <c r="AF3100" t="s">
        <v>107</v>
      </c>
      <c r="AJ3100" t="s">
        <v>58</v>
      </c>
      <c r="AK3100" t="s">
        <v>59</v>
      </c>
      <c r="AL3100">
        <v>42682</v>
      </c>
      <c r="AM3100" t="s">
        <v>4692</v>
      </c>
      <c r="AN3100" t="b">
        <v>1</v>
      </c>
      <c r="AQ3100" t="s">
        <v>177</v>
      </c>
      <c r="BB3100" s="7" t="s">
        <v>849</v>
      </c>
      <c r="BC3100" s="7" t="s">
        <v>186</v>
      </c>
      <c r="BD3100" s="7" t="s">
        <v>52</v>
      </c>
      <c r="BE3100" s="7">
        <v>98071</v>
      </c>
      <c r="BF3100" s="7" t="s">
        <v>21296</v>
      </c>
      <c r="BG3100" s="7">
        <v>171752.71</v>
      </c>
      <c r="BH3100" s="7">
        <v>0</v>
      </c>
      <c r="BI3100">
        <v>164945.92000000001</v>
      </c>
      <c r="BJ3100">
        <v>11000</v>
      </c>
      <c r="BK3100">
        <v>0</v>
      </c>
      <c r="BL3100">
        <v>0</v>
      </c>
      <c r="BO3100" t="s">
        <v>32516</v>
      </c>
      <c r="BP3100">
        <v>22062</v>
      </c>
      <c r="BQ3100">
        <v>2156</v>
      </c>
      <c r="BR3100">
        <v>4463</v>
      </c>
      <c r="BS3100">
        <v>6387</v>
      </c>
      <c r="BU3100" t="s">
        <v>21298</v>
      </c>
      <c r="BV3100" t="s">
        <v>4695</v>
      </c>
      <c r="BX3100">
        <v>44149.087013888886</v>
      </c>
    </row>
    <row r="3101" spans="1:76" x14ac:dyDescent="0.25">
      <c r="A3101" t="s">
        <v>32517</v>
      </c>
      <c r="B3101" t="s">
        <v>1847</v>
      </c>
      <c r="C3101" t="s">
        <v>46</v>
      </c>
      <c r="D3101">
        <v>42403</v>
      </c>
      <c r="H3101" t="s">
        <v>47</v>
      </c>
      <c r="I3101">
        <v>42403</v>
      </c>
      <c r="J3101">
        <v>2016</v>
      </c>
      <c r="K3101" t="s">
        <v>85</v>
      </c>
      <c r="L3101" t="s">
        <v>32518</v>
      </c>
      <c r="N3101" t="s">
        <v>1848</v>
      </c>
      <c r="O3101" t="s">
        <v>477</v>
      </c>
      <c r="P3101" t="s">
        <v>226</v>
      </c>
      <c r="Q3101" t="s">
        <v>52</v>
      </c>
      <c r="R3101">
        <v>98604</v>
      </c>
      <c r="S3101" t="s">
        <v>32519</v>
      </c>
      <c r="T3101" t="s">
        <v>32519</v>
      </c>
      <c r="U3101" t="s">
        <v>32520</v>
      </c>
      <c r="V3101" t="s">
        <v>54</v>
      </c>
      <c r="W3101">
        <v>13</v>
      </c>
      <c r="X3101" t="s">
        <v>860</v>
      </c>
      <c r="Y3101">
        <v>4813</v>
      </c>
      <c r="Z3101" t="s">
        <v>226</v>
      </c>
      <c r="AA3101" t="s">
        <v>57</v>
      </c>
      <c r="AC3101" t="s">
        <v>146</v>
      </c>
      <c r="AD3101" t="s">
        <v>4690</v>
      </c>
      <c r="AE3101" t="s">
        <v>107</v>
      </c>
      <c r="AF3101" t="s">
        <v>107</v>
      </c>
      <c r="AJ3101" t="s">
        <v>58</v>
      </c>
      <c r="AK3101" t="s">
        <v>59</v>
      </c>
      <c r="AL3101">
        <v>42682</v>
      </c>
      <c r="AM3101" t="s">
        <v>4692</v>
      </c>
      <c r="AN3101" t="b">
        <v>1</v>
      </c>
      <c r="AQ3101" t="s">
        <v>177</v>
      </c>
      <c r="BB3101" s="7" t="s">
        <v>1849</v>
      </c>
      <c r="BC3101" s="7" t="s">
        <v>477</v>
      </c>
      <c r="BD3101" s="7" t="s">
        <v>52</v>
      </c>
      <c r="BE3101" s="7">
        <v>98604</v>
      </c>
      <c r="BF3101" s="7" t="s">
        <v>32521</v>
      </c>
      <c r="BG3101" s="7">
        <v>11525</v>
      </c>
      <c r="BH3101" s="7">
        <v>0</v>
      </c>
      <c r="BI3101">
        <v>4658.03</v>
      </c>
      <c r="BJ3101">
        <v>0</v>
      </c>
      <c r="BK3101">
        <v>0</v>
      </c>
      <c r="BL3101">
        <v>0</v>
      </c>
      <c r="BO3101" t="s">
        <v>32522</v>
      </c>
      <c r="BP3101">
        <v>1768</v>
      </c>
      <c r="BQ3101">
        <v>3986</v>
      </c>
      <c r="BR3101">
        <v>4516</v>
      </c>
      <c r="BS3101">
        <v>5320</v>
      </c>
      <c r="BT3101">
        <v>18</v>
      </c>
      <c r="BU3101" t="s">
        <v>32523</v>
      </c>
      <c r="BV3101" t="s">
        <v>4695</v>
      </c>
      <c r="BX3101">
        <v>44149.04111111111</v>
      </c>
    </row>
    <row r="3102" spans="1:76" x14ac:dyDescent="0.25">
      <c r="A3102" t="s">
        <v>32524</v>
      </c>
      <c r="B3102" t="s">
        <v>1863</v>
      </c>
      <c r="C3102" t="s">
        <v>46</v>
      </c>
      <c r="D3102">
        <v>42389</v>
      </c>
      <c r="H3102" t="s">
        <v>47</v>
      </c>
      <c r="I3102">
        <v>42389</v>
      </c>
      <c r="J3102">
        <v>2016</v>
      </c>
      <c r="K3102" t="s">
        <v>85</v>
      </c>
      <c r="L3102" t="s">
        <v>32525</v>
      </c>
      <c r="N3102" t="s">
        <v>1864</v>
      </c>
      <c r="O3102" t="s">
        <v>1865</v>
      </c>
      <c r="P3102" t="s">
        <v>68</v>
      </c>
      <c r="Q3102" t="s">
        <v>52</v>
      </c>
      <c r="R3102">
        <v>98354</v>
      </c>
      <c r="S3102" t="s">
        <v>1866</v>
      </c>
      <c r="T3102" t="s">
        <v>32526</v>
      </c>
      <c r="U3102" t="s">
        <v>32527</v>
      </c>
      <c r="V3102" t="s">
        <v>54</v>
      </c>
      <c r="W3102">
        <v>13</v>
      </c>
      <c r="X3102" t="s">
        <v>745</v>
      </c>
      <c r="Y3102">
        <v>4837</v>
      </c>
      <c r="Z3102" t="s">
        <v>68</v>
      </c>
      <c r="AA3102" t="s">
        <v>57</v>
      </c>
      <c r="AC3102" t="s">
        <v>146</v>
      </c>
      <c r="AD3102" t="s">
        <v>4690</v>
      </c>
      <c r="AE3102" t="s">
        <v>107</v>
      </c>
      <c r="AF3102" t="s">
        <v>107</v>
      </c>
      <c r="AJ3102" t="s">
        <v>58</v>
      </c>
      <c r="AK3102" t="s">
        <v>59</v>
      </c>
      <c r="AL3102">
        <v>42682</v>
      </c>
      <c r="AM3102" t="s">
        <v>4692</v>
      </c>
      <c r="AN3102" t="b">
        <v>1</v>
      </c>
      <c r="AQ3102" t="s">
        <v>60</v>
      </c>
      <c r="AR3102" t="s">
        <v>99</v>
      </c>
      <c r="AS3102" t="s">
        <v>62</v>
      </c>
      <c r="BB3102" s="7" t="s">
        <v>116</v>
      </c>
      <c r="BC3102" s="7" t="s">
        <v>117</v>
      </c>
      <c r="BD3102" s="7" t="s">
        <v>52</v>
      </c>
      <c r="BE3102" s="7">
        <v>98371</v>
      </c>
      <c r="BF3102" s="7" t="s">
        <v>11221</v>
      </c>
      <c r="BG3102" s="7">
        <v>328108.3</v>
      </c>
      <c r="BH3102" s="7">
        <v>0</v>
      </c>
      <c r="BI3102">
        <v>329833.3</v>
      </c>
      <c r="BJ3102">
        <v>0</v>
      </c>
      <c r="BK3102">
        <v>0</v>
      </c>
      <c r="BL3102">
        <v>0</v>
      </c>
      <c r="BM3102">
        <v>266386.39</v>
      </c>
      <c r="BN3102">
        <v>227758.5</v>
      </c>
      <c r="BO3102" t="s">
        <v>32528</v>
      </c>
      <c r="BP3102">
        <v>8737</v>
      </c>
      <c r="BQ3102">
        <v>3810</v>
      </c>
      <c r="BR3102">
        <v>4245</v>
      </c>
      <c r="BS3102">
        <v>5616</v>
      </c>
      <c r="BT3102">
        <v>30</v>
      </c>
      <c r="BU3102" t="s">
        <v>11223</v>
      </c>
      <c r="BV3102" t="s">
        <v>4695</v>
      </c>
      <c r="BX3102">
        <v>44149.054513888892</v>
      </c>
    </row>
    <row r="3103" spans="1:76" x14ac:dyDescent="0.25">
      <c r="A3103" t="s">
        <v>32529</v>
      </c>
      <c r="B3103" t="s">
        <v>21723</v>
      </c>
      <c r="C3103" t="s">
        <v>46</v>
      </c>
      <c r="D3103">
        <v>42323</v>
      </c>
      <c r="H3103" t="s">
        <v>47</v>
      </c>
      <c r="I3103">
        <v>42323</v>
      </c>
      <c r="J3103">
        <v>2016</v>
      </c>
      <c r="K3103" t="s">
        <v>85</v>
      </c>
      <c r="L3103" t="s">
        <v>32530</v>
      </c>
      <c r="N3103" t="s">
        <v>32531</v>
      </c>
      <c r="O3103" t="s">
        <v>9213</v>
      </c>
      <c r="P3103" t="s">
        <v>737</v>
      </c>
      <c r="Q3103" t="s">
        <v>52</v>
      </c>
      <c r="R3103">
        <v>98541</v>
      </c>
      <c r="S3103" t="s">
        <v>32532</v>
      </c>
      <c r="T3103" t="s">
        <v>32533</v>
      </c>
      <c r="U3103" t="s">
        <v>32534</v>
      </c>
      <c r="V3103" t="s">
        <v>4807</v>
      </c>
      <c r="W3103">
        <v>23</v>
      </c>
      <c r="X3103" t="s">
        <v>6884</v>
      </c>
      <c r="Y3103">
        <v>3369</v>
      </c>
      <c r="Z3103" t="s">
        <v>737</v>
      </c>
      <c r="AA3103" t="s">
        <v>4785</v>
      </c>
      <c r="AB3103">
        <v>38705</v>
      </c>
      <c r="AC3103" t="s">
        <v>146</v>
      </c>
      <c r="AD3103" t="s">
        <v>4690</v>
      </c>
      <c r="AE3103" t="s">
        <v>107</v>
      </c>
      <c r="AF3103" t="s">
        <v>107</v>
      </c>
      <c r="AJ3103" t="s">
        <v>58</v>
      </c>
      <c r="AK3103" t="s">
        <v>59</v>
      </c>
      <c r="AL3103">
        <v>42682</v>
      </c>
      <c r="AM3103" t="s">
        <v>4692</v>
      </c>
      <c r="AN3103" t="b">
        <v>1</v>
      </c>
      <c r="AQ3103" t="s">
        <v>60</v>
      </c>
      <c r="AR3103" t="s">
        <v>61</v>
      </c>
      <c r="BB3103" s="7" t="s">
        <v>32535</v>
      </c>
      <c r="BC3103" s="7" t="s">
        <v>9213</v>
      </c>
      <c r="BD3103" s="7" t="s">
        <v>52</v>
      </c>
      <c r="BE3103" s="7">
        <v>98541</v>
      </c>
      <c r="BG3103" s="7">
        <v>3490</v>
      </c>
      <c r="BH3103" s="7">
        <v>0</v>
      </c>
      <c r="BI3103">
        <v>3191.27</v>
      </c>
      <c r="BJ3103">
        <v>300</v>
      </c>
      <c r="BK3103">
        <v>0</v>
      </c>
      <c r="BL3103">
        <v>0</v>
      </c>
      <c r="BO3103" t="s">
        <v>32536</v>
      </c>
      <c r="BP3103">
        <v>4280</v>
      </c>
      <c r="BQ3103">
        <v>3933</v>
      </c>
      <c r="BR3103">
        <v>4436</v>
      </c>
      <c r="BS3103">
        <v>5431</v>
      </c>
      <c r="BU3103" t="s">
        <v>32537</v>
      </c>
      <c r="BV3103" t="s">
        <v>4695</v>
      </c>
      <c r="BX3103">
        <v>44149.046770833331</v>
      </c>
    </row>
    <row r="3104" spans="1:76" x14ac:dyDescent="0.25">
      <c r="A3104" t="s">
        <v>32538</v>
      </c>
      <c r="B3104" t="s">
        <v>502</v>
      </c>
      <c r="C3104" t="s">
        <v>46</v>
      </c>
      <c r="D3104">
        <v>42248</v>
      </c>
      <c r="H3104" t="s">
        <v>47</v>
      </c>
      <c r="I3104">
        <v>42248</v>
      </c>
      <c r="J3104">
        <v>2016</v>
      </c>
      <c r="K3104" t="s">
        <v>85</v>
      </c>
      <c r="L3104" t="s">
        <v>32539</v>
      </c>
      <c r="N3104" t="s">
        <v>503</v>
      </c>
      <c r="O3104" t="s">
        <v>504</v>
      </c>
      <c r="P3104" t="s">
        <v>241</v>
      </c>
      <c r="Q3104" t="s">
        <v>52</v>
      </c>
      <c r="R3104">
        <v>98620</v>
      </c>
      <c r="S3104" t="s">
        <v>506</v>
      </c>
      <c r="T3104" t="s">
        <v>32540</v>
      </c>
      <c r="U3104" t="s">
        <v>32541</v>
      </c>
      <c r="V3104" t="s">
        <v>54</v>
      </c>
      <c r="W3104">
        <v>13</v>
      </c>
      <c r="X3104" t="s">
        <v>243</v>
      </c>
      <c r="Y3104">
        <v>4805</v>
      </c>
      <c r="Z3104" t="s">
        <v>241</v>
      </c>
      <c r="AA3104" t="s">
        <v>57</v>
      </c>
      <c r="AC3104" t="s">
        <v>146</v>
      </c>
      <c r="AD3104" t="s">
        <v>4690</v>
      </c>
      <c r="AE3104" t="s">
        <v>107</v>
      </c>
      <c r="AF3104" t="s">
        <v>107</v>
      </c>
      <c r="AJ3104" t="s">
        <v>58</v>
      </c>
      <c r="AK3104" t="s">
        <v>59</v>
      </c>
      <c r="AL3104">
        <v>42682</v>
      </c>
      <c r="AM3104" t="s">
        <v>4692</v>
      </c>
      <c r="AN3104" t="b">
        <v>1</v>
      </c>
      <c r="AQ3104" t="s">
        <v>60</v>
      </c>
      <c r="AR3104" t="s">
        <v>61</v>
      </c>
      <c r="AS3104" t="s">
        <v>62</v>
      </c>
      <c r="BB3104" s="7" t="s">
        <v>507</v>
      </c>
      <c r="BC3104" s="7" t="s">
        <v>504</v>
      </c>
      <c r="BD3104" s="7" t="s">
        <v>52</v>
      </c>
      <c r="BE3104" s="7">
        <v>98620</v>
      </c>
      <c r="BF3104" s="7" t="s">
        <v>32542</v>
      </c>
      <c r="BG3104" s="7">
        <v>71364.289999999994</v>
      </c>
      <c r="BH3104" s="7">
        <v>965</v>
      </c>
      <c r="BI3104">
        <v>62116.1</v>
      </c>
      <c r="BJ3104">
        <v>0</v>
      </c>
      <c r="BK3104">
        <v>0</v>
      </c>
      <c r="BL3104">
        <v>0</v>
      </c>
      <c r="BO3104" t="s">
        <v>32543</v>
      </c>
      <c r="BP3104">
        <v>12343</v>
      </c>
      <c r="BQ3104">
        <v>1102</v>
      </c>
      <c r="BR3104">
        <v>4082</v>
      </c>
      <c r="BS3104">
        <v>5801</v>
      </c>
      <c r="BT3104">
        <v>14</v>
      </c>
      <c r="BU3104" t="s">
        <v>32544</v>
      </c>
      <c r="BV3104" t="s">
        <v>4695</v>
      </c>
      <c r="BX3104">
        <v>44149.063981481479</v>
      </c>
    </row>
    <row r="3105" spans="1:76" x14ac:dyDescent="0.25">
      <c r="A3105" t="s">
        <v>32545</v>
      </c>
      <c r="B3105" t="s">
        <v>995</v>
      </c>
      <c r="C3105" t="s">
        <v>46</v>
      </c>
      <c r="D3105">
        <v>42113</v>
      </c>
      <c r="H3105" t="s">
        <v>47</v>
      </c>
      <c r="I3105">
        <v>42113</v>
      </c>
      <c r="J3105">
        <v>2016</v>
      </c>
      <c r="K3105" t="s">
        <v>85</v>
      </c>
      <c r="L3105" t="s">
        <v>28543</v>
      </c>
      <c r="N3105" t="s">
        <v>3267</v>
      </c>
      <c r="O3105" t="s">
        <v>997</v>
      </c>
      <c r="P3105" t="s">
        <v>121</v>
      </c>
      <c r="Q3105" t="s">
        <v>52</v>
      </c>
      <c r="R3105">
        <v>98592</v>
      </c>
      <c r="S3105" t="s">
        <v>20834</v>
      </c>
      <c r="T3105" t="s">
        <v>20834</v>
      </c>
      <c r="U3105" t="s">
        <v>32546</v>
      </c>
      <c r="V3105" t="s">
        <v>54</v>
      </c>
      <c r="W3105">
        <v>13</v>
      </c>
      <c r="X3105" t="s">
        <v>838</v>
      </c>
      <c r="Y3105">
        <v>4847</v>
      </c>
      <c r="Z3105" t="s">
        <v>121</v>
      </c>
      <c r="AA3105" t="s">
        <v>57</v>
      </c>
      <c r="AC3105" t="s">
        <v>146</v>
      </c>
      <c r="AD3105" t="s">
        <v>4690</v>
      </c>
      <c r="AE3105" t="s">
        <v>107</v>
      </c>
      <c r="AF3105" t="s">
        <v>107</v>
      </c>
      <c r="AJ3105" t="s">
        <v>58</v>
      </c>
      <c r="AK3105" t="s">
        <v>59</v>
      </c>
      <c r="AL3105">
        <v>42682</v>
      </c>
      <c r="AM3105" t="s">
        <v>4692</v>
      </c>
      <c r="AN3105" t="b">
        <v>1</v>
      </c>
      <c r="AQ3105" t="s">
        <v>60</v>
      </c>
      <c r="AR3105" t="s">
        <v>61</v>
      </c>
      <c r="AS3105" t="s">
        <v>62</v>
      </c>
      <c r="BB3105" s="7" t="s">
        <v>3287</v>
      </c>
      <c r="BC3105" s="7" t="s">
        <v>997</v>
      </c>
      <c r="BD3105" s="7" t="s">
        <v>52</v>
      </c>
      <c r="BE3105" s="7">
        <v>98592</v>
      </c>
      <c r="BF3105" s="7" t="s">
        <v>21610</v>
      </c>
      <c r="BG3105" s="7">
        <v>91845</v>
      </c>
      <c r="BH3105" s="7">
        <v>354.35</v>
      </c>
      <c r="BI3105">
        <v>77234.59</v>
      </c>
      <c r="BJ3105">
        <v>0</v>
      </c>
      <c r="BK3105">
        <v>0</v>
      </c>
      <c r="BL3105">
        <v>0</v>
      </c>
      <c r="BM3105">
        <v>10233.41</v>
      </c>
      <c r="BN3105">
        <v>109824.21</v>
      </c>
      <c r="BO3105" t="s">
        <v>32547</v>
      </c>
      <c r="BP3105">
        <v>11842</v>
      </c>
      <c r="BQ3105">
        <v>821</v>
      </c>
      <c r="BR3105">
        <v>4103</v>
      </c>
      <c r="BS3105">
        <v>5775</v>
      </c>
      <c r="BT3105">
        <v>35</v>
      </c>
      <c r="BU3105" t="s">
        <v>23323</v>
      </c>
      <c r="BV3105" t="s">
        <v>4695</v>
      </c>
      <c r="BX3105">
        <v>44149.0628125</v>
      </c>
    </row>
    <row r="3106" spans="1:76" x14ac:dyDescent="0.25">
      <c r="A3106" t="s">
        <v>32548</v>
      </c>
      <c r="B3106" t="s">
        <v>3416</v>
      </c>
      <c r="C3106" t="s">
        <v>46</v>
      </c>
      <c r="D3106">
        <v>42019</v>
      </c>
      <c r="H3106" t="s">
        <v>47</v>
      </c>
      <c r="I3106">
        <v>42019</v>
      </c>
      <c r="J3106">
        <v>2016</v>
      </c>
      <c r="K3106" t="s">
        <v>77</v>
      </c>
      <c r="L3106" t="s">
        <v>32549</v>
      </c>
      <c r="N3106" t="s">
        <v>3417</v>
      </c>
      <c r="O3106" t="s">
        <v>609</v>
      </c>
      <c r="P3106" t="s">
        <v>68</v>
      </c>
      <c r="Q3106" t="s">
        <v>52</v>
      </c>
      <c r="R3106">
        <v>98053</v>
      </c>
      <c r="S3106" t="s">
        <v>1967</v>
      </c>
      <c r="T3106" t="s">
        <v>23528</v>
      </c>
      <c r="U3106" t="s">
        <v>32550</v>
      </c>
      <c r="V3106" t="s">
        <v>54</v>
      </c>
      <c r="W3106">
        <v>13</v>
      </c>
      <c r="X3106" t="s">
        <v>607</v>
      </c>
      <c r="Y3106">
        <v>4868</v>
      </c>
      <c r="Z3106" t="s">
        <v>68</v>
      </c>
      <c r="AA3106" t="s">
        <v>57</v>
      </c>
      <c r="AC3106" t="s">
        <v>146</v>
      </c>
      <c r="AD3106" t="s">
        <v>4690</v>
      </c>
      <c r="AE3106" t="s">
        <v>107</v>
      </c>
      <c r="AF3106" t="s">
        <v>107</v>
      </c>
      <c r="AJ3106" t="s">
        <v>58</v>
      </c>
      <c r="AK3106" t="s">
        <v>59</v>
      </c>
      <c r="AL3106">
        <v>42682</v>
      </c>
      <c r="AM3106" t="s">
        <v>4692</v>
      </c>
      <c r="AN3106" t="b">
        <v>1</v>
      </c>
      <c r="BB3106" s="7" t="s">
        <v>3417</v>
      </c>
      <c r="BC3106" s="7" t="s">
        <v>609</v>
      </c>
      <c r="BD3106" s="7" t="s">
        <v>52</v>
      </c>
      <c r="BE3106" s="7">
        <v>98053</v>
      </c>
      <c r="BF3106" s="7" t="s">
        <v>32550</v>
      </c>
      <c r="BG3106" s="7">
        <v>6950</v>
      </c>
      <c r="BH3106" s="7">
        <v>0</v>
      </c>
      <c r="BI3106">
        <v>5347.94</v>
      </c>
      <c r="BJ3106">
        <v>400</v>
      </c>
      <c r="BK3106">
        <v>0</v>
      </c>
      <c r="BL3106">
        <v>0</v>
      </c>
      <c r="BO3106" t="s">
        <v>32551</v>
      </c>
      <c r="BP3106">
        <v>17831</v>
      </c>
      <c r="BQ3106">
        <v>4133</v>
      </c>
      <c r="BR3106">
        <v>4720</v>
      </c>
      <c r="BS3106">
        <v>6089</v>
      </c>
      <c r="BT3106">
        <v>45</v>
      </c>
      <c r="BU3106" t="s">
        <v>32552</v>
      </c>
      <c r="BV3106" t="s">
        <v>4695</v>
      </c>
      <c r="BX3106">
        <v>44149.07408564815</v>
      </c>
    </row>
    <row r="3107" spans="1:76" x14ac:dyDescent="0.25">
      <c r="A3107" t="s">
        <v>33729</v>
      </c>
      <c r="B3107" t="s">
        <v>23752</v>
      </c>
      <c r="C3107" t="s">
        <v>46</v>
      </c>
      <c r="D3107">
        <v>42512</v>
      </c>
      <c r="I3107">
        <v>42512</v>
      </c>
      <c r="J3107">
        <v>2016</v>
      </c>
      <c r="K3107" t="s">
        <v>85</v>
      </c>
      <c r="L3107" t="s">
        <v>33730</v>
      </c>
      <c r="N3107" t="s">
        <v>23754</v>
      </c>
      <c r="O3107" t="s">
        <v>573</v>
      </c>
      <c r="P3107" t="s">
        <v>291</v>
      </c>
      <c r="Q3107" t="s">
        <v>52</v>
      </c>
      <c r="R3107">
        <v>98837</v>
      </c>
      <c r="S3107" t="s">
        <v>33731</v>
      </c>
      <c r="T3107" t="s">
        <v>24490</v>
      </c>
      <c r="U3107" t="s">
        <v>33732</v>
      </c>
      <c r="V3107" t="s">
        <v>4807</v>
      </c>
      <c r="W3107">
        <v>23</v>
      </c>
      <c r="X3107" t="s">
        <v>7459</v>
      </c>
      <c r="Y3107">
        <v>3340</v>
      </c>
      <c r="Z3107" t="s">
        <v>291</v>
      </c>
      <c r="AA3107" t="s">
        <v>4785</v>
      </c>
      <c r="AB3107">
        <v>36723</v>
      </c>
      <c r="AC3107" t="s">
        <v>146</v>
      </c>
      <c r="AD3107" t="s">
        <v>4690</v>
      </c>
      <c r="AE3107" t="s">
        <v>107</v>
      </c>
      <c r="AF3107" t="s">
        <v>107</v>
      </c>
      <c r="AJ3107" t="s">
        <v>58</v>
      </c>
      <c r="AK3107" t="s">
        <v>59</v>
      </c>
      <c r="AL3107">
        <v>42682</v>
      </c>
      <c r="AM3107" t="s">
        <v>4878</v>
      </c>
      <c r="AN3107" t="b">
        <v>1</v>
      </c>
      <c r="AQ3107" t="s">
        <v>177</v>
      </c>
      <c r="BB3107" s="7" t="s">
        <v>23754</v>
      </c>
      <c r="BC3107" s="7" t="s">
        <v>573</v>
      </c>
      <c r="BD3107" s="7" t="s">
        <v>52</v>
      </c>
      <c r="BE3107" s="7">
        <v>98837</v>
      </c>
      <c r="BF3107" s="7" t="s">
        <v>33732</v>
      </c>
      <c r="BO3107" t="s">
        <v>33733</v>
      </c>
      <c r="BP3107">
        <v>11500</v>
      </c>
      <c r="BQ3107">
        <v>289</v>
      </c>
      <c r="BR3107">
        <v>4117</v>
      </c>
      <c r="BU3107" t="s">
        <v>33734</v>
      </c>
      <c r="BV3107" t="s">
        <v>4695</v>
      </c>
      <c r="BX3107">
        <v>43597.965451388889</v>
      </c>
    </row>
    <row r="3108" spans="1:76" x14ac:dyDescent="0.25">
      <c r="A3108" t="s">
        <v>33735</v>
      </c>
      <c r="B3108" t="s">
        <v>28268</v>
      </c>
      <c r="C3108" t="s">
        <v>46</v>
      </c>
      <c r="D3108">
        <v>42451</v>
      </c>
      <c r="I3108">
        <v>42451</v>
      </c>
      <c r="J3108">
        <v>2016</v>
      </c>
      <c r="K3108" t="s">
        <v>85</v>
      </c>
      <c r="L3108" t="s">
        <v>31294</v>
      </c>
      <c r="N3108" t="s">
        <v>31295</v>
      </c>
      <c r="O3108" t="s">
        <v>3857</v>
      </c>
      <c r="P3108" t="s">
        <v>930</v>
      </c>
      <c r="Q3108" t="s">
        <v>52</v>
      </c>
      <c r="R3108">
        <v>99344</v>
      </c>
      <c r="S3108" t="s">
        <v>28272</v>
      </c>
      <c r="T3108" t="s">
        <v>28272</v>
      </c>
      <c r="U3108" t="s">
        <v>31296</v>
      </c>
      <c r="V3108" t="s">
        <v>4807</v>
      </c>
      <c r="W3108">
        <v>23</v>
      </c>
      <c r="X3108" t="s">
        <v>7097</v>
      </c>
      <c r="Y3108">
        <v>3002</v>
      </c>
      <c r="Z3108" t="s">
        <v>930</v>
      </c>
      <c r="AA3108" t="s">
        <v>4785</v>
      </c>
      <c r="AB3108">
        <v>6201</v>
      </c>
      <c r="AC3108" t="s">
        <v>146</v>
      </c>
      <c r="AD3108" t="s">
        <v>4690</v>
      </c>
      <c r="AE3108" t="s">
        <v>107</v>
      </c>
      <c r="AF3108" t="s">
        <v>107</v>
      </c>
      <c r="AJ3108" t="s">
        <v>58</v>
      </c>
      <c r="AK3108" t="s">
        <v>59</v>
      </c>
      <c r="AL3108">
        <v>42682</v>
      </c>
      <c r="AM3108" t="s">
        <v>4878</v>
      </c>
      <c r="AN3108" t="b">
        <v>1</v>
      </c>
      <c r="AQ3108" t="s">
        <v>60</v>
      </c>
      <c r="AR3108" t="s">
        <v>61</v>
      </c>
      <c r="BB3108" s="7" t="s">
        <v>31295</v>
      </c>
      <c r="BC3108" s="7" t="s">
        <v>3857</v>
      </c>
      <c r="BD3108" s="7" t="s">
        <v>52</v>
      </c>
      <c r="BE3108" s="7">
        <v>99344</v>
      </c>
      <c r="BF3108" s="7" t="s">
        <v>31296</v>
      </c>
      <c r="BO3108" t="s">
        <v>33736</v>
      </c>
      <c r="BP3108">
        <v>8101</v>
      </c>
      <c r="BQ3108">
        <v>3826</v>
      </c>
      <c r="BR3108">
        <v>4273</v>
      </c>
      <c r="BU3108" t="s">
        <v>31298</v>
      </c>
      <c r="BV3108" t="s">
        <v>4695</v>
      </c>
      <c r="BX3108">
        <v>43597.967928240738</v>
      </c>
    </row>
    <row r="3109" spans="1:76" x14ac:dyDescent="0.25">
      <c r="A3109" t="s">
        <v>33809</v>
      </c>
      <c r="B3109" t="s">
        <v>26756</v>
      </c>
      <c r="C3109" t="s">
        <v>46</v>
      </c>
      <c r="D3109">
        <v>42509</v>
      </c>
      <c r="I3109">
        <v>42509</v>
      </c>
      <c r="J3109">
        <v>2016</v>
      </c>
      <c r="K3109" t="s">
        <v>85</v>
      </c>
      <c r="L3109" t="s">
        <v>33810</v>
      </c>
      <c r="N3109" t="s">
        <v>33811</v>
      </c>
      <c r="O3109" t="s">
        <v>17572</v>
      </c>
      <c r="P3109" t="s">
        <v>613</v>
      </c>
      <c r="Q3109" t="s">
        <v>52</v>
      </c>
      <c r="R3109">
        <v>99118</v>
      </c>
      <c r="S3109" t="s">
        <v>26760</v>
      </c>
      <c r="T3109" t="s">
        <v>26760</v>
      </c>
      <c r="U3109" t="s">
        <v>33812</v>
      </c>
      <c r="V3109" t="s">
        <v>4807</v>
      </c>
      <c r="W3109">
        <v>23</v>
      </c>
      <c r="X3109" t="s">
        <v>7356</v>
      </c>
      <c r="Y3109">
        <v>3290</v>
      </c>
      <c r="Z3109" t="s">
        <v>613</v>
      </c>
      <c r="AA3109" t="s">
        <v>4785</v>
      </c>
      <c r="AB3109">
        <v>4575</v>
      </c>
      <c r="AC3109" t="s">
        <v>146</v>
      </c>
      <c r="AD3109" t="s">
        <v>4690</v>
      </c>
      <c r="AE3109" t="s">
        <v>107</v>
      </c>
      <c r="AF3109" t="s">
        <v>107</v>
      </c>
      <c r="AJ3109" t="s">
        <v>58</v>
      </c>
      <c r="AK3109" t="s">
        <v>59</v>
      </c>
      <c r="AL3109">
        <v>42682</v>
      </c>
      <c r="AM3109" t="s">
        <v>4878</v>
      </c>
      <c r="AN3109" t="b">
        <v>1</v>
      </c>
      <c r="AQ3109" t="s">
        <v>60</v>
      </c>
      <c r="AR3109" t="s">
        <v>61</v>
      </c>
      <c r="BB3109" s="7" t="s">
        <v>33811</v>
      </c>
      <c r="BC3109" s="7" t="s">
        <v>17572</v>
      </c>
      <c r="BD3109" s="7" t="s">
        <v>52</v>
      </c>
      <c r="BE3109" s="7">
        <v>99118</v>
      </c>
      <c r="BF3109" s="7" t="s">
        <v>33812</v>
      </c>
      <c r="BO3109" t="s">
        <v>33813</v>
      </c>
      <c r="BP3109">
        <v>5961</v>
      </c>
      <c r="BQ3109">
        <v>3887</v>
      </c>
      <c r="BR3109">
        <v>4367</v>
      </c>
      <c r="BU3109" t="s">
        <v>33814</v>
      </c>
      <c r="BV3109" t="s">
        <v>4695</v>
      </c>
      <c r="BX3109">
        <v>43597.969386574077</v>
      </c>
    </row>
    <row r="3110" spans="1:76" x14ac:dyDescent="0.25">
      <c r="A3110" t="s">
        <v>33889</v>
      </c>
      <c r="B3110" t="s">
        <v>805</v>
      </c>
      <c r="C3110" t="s">
        <v>46</v>
      </c>
      <c r="D3110">
        <v>42015</v>
      </c>
      <c r="H3110" t="s">
        <v>47</v>
      </c>
      <c r="I3110">
        <v>42015</v>
      </c>
      <c r="J3110">
        <v>2016</v>
      </c>
      <c r="K3110" t="s">
        <v>85</v>
      </c>
      <c r="L3110" t="s">
        <v>21011</v>
      </c>
      <c r="N3110" t="s">
        <v>806</v>
      </c>
      <c r="O3110" t="s">
        <v>807</v>
      </c>
      <c r="P3110" t="s">
        <v>353</v>
      </c>
      <c r="Q3110" t="s">
        <v>52</v>
      </c>
      <c r="R3110">
        <v>98264</v>
      </c>
      <c r="S3110" t="s">
        <v>808</v>
      </c>
      <c r="T3110" t="s">
        <v>21012</v>
      </c>
      <c r="U3110" t="s">
        <v>21013</v>
      </c>
      <c r="V3110" t="s">
        <v>54</v>
      </c>
      <c r="W3110">
        <v>13</v>
      </c>
      <c r="X3110" t="s">
        <v>355</v>
      </c>
      <c r="Y3110">
        <v>4862</v>
      </c>
      <c r="Z3110" t="s">
        <v>353</v>
      </c>
      <c r="AA3110" t="s">
        <v>57</v>
      </c>
      <c r="AC3110" t="s">
        <v>146</v>
      </c>
      <c r="AD3110" t="s">
        <v>4690</v>
      </c>
      <c r="AE3110" t="s">
        <v>107</v>
      </c>
      <c r="AF3110" t="s">
        <v>107</v>
      </c>
      <c r="AJ3110" t="s">
        <v>58</v>
      </c>
      <c r="AK3110" t="s">
        <v>59</v>
      </c>
      <c r="AL3110">
        <v>42682</v>
      </c>
      <c r="AM3110" t="s">
        <v>4692</v>
      </c>
      <c r="AN3110" t="b">
        <v>1</v>
      </c>
      <c r="AQ3110" t="s">
        <v>60</v>
      </c>
      <c r="AR3110" t="s">
        <v>61</v>
      </c>
      <c r="AS3110" t="s">
        <v>62</v>
      </c>
      <c r="BB3110" s="7" t="s">
        <v>806</v>
      </c>
      <c r="BC3110" s="7" t="s">
        <v>807</v>
      </c>
      <c r="BD3110" s="7" t="s">
        <v>52</v>
      </c>
      <c r="BE3110" s="7">
        <v>98264</v>
      </c>
      <c r="BF3110" s="7" t="s">
        <v>21013</v>
      </c>
      <c r="BG3110" s="7">
        <v>95766.44</v>
      </c>
      <c r="BH3110" s="7">
        <v>1263.97</v>
      </c>
      <c r="BI3110">
        <v>95545.08</v>
      </c>
      <c r="BJ3110">
        <v>0</v>
      </c>
      <c r="BK3110">
        <v>0</v>
      </c>
      <c r="BL3110">
        <v>0</v>
      </c>
      <c r="BM3110">
        <v>964.14</v>
      </c>
      <c r="BN3110">
        <v>0</v>
      </c>
      <c r="BO3110" t="s">
        <v>33890</v>
      </c>
      <c r="BP3110">
        <v>2306</v>
      </c>
      <c r="BQ3110">
        <v>243</v>
      </c>
      <c r="BR3110">
        <v>4494</v>
      </c>
      <c r="BS3110">
        <v>5336</v>
      </c>
      <c r="BT3110">
        <v>42</v>
      </c>
      <c r="BU3110" t="s">
        <v>21015</v>
      </c>
      <c r="BV3110" t="s">
        <v>4695</v>
      </c>
      <c r="BX3110">
        <v>44149.042129629626</v>
      </c>
    </row>
    <row r="3111" spans="1:76" x14ac:dyDescent="0.25">
      <c r="A3111" t="s">
        <v>33936</v>
      </c>
      <c r="B3111" t="s">
        <v>3118</v>
      </c>
      <c r="C3111" t="s">
        <v>46</v>
      </c>
      <c r="D3111">
        <v>42522</v>
      </c>
      <c r="H3111" t="s">
        <v>47</v>
      </c>
      <c r="I3111">
        <v>42522</v>
      </c>
      <c r="J3111">
        <v>2016</v>
      </c>
      <c r="K3111" t="s">
        <v>85</v>
      </c>
      <c r="L3111" t="s">
        <v>33937</v>
      </c>
      <c r="N3111" t="s">
        <v>3119</v>
      </c>
      <c r="O3111" t="s">
        <v>462</v>
      </c>
      <c r="P3111" t="s">
        <v>462</v>
      </c>
      <c r="Q3111" t="s">
        <v>52</v>
      </c>
      <c r="R3111">
        <v>99362</v>
      </c>
      <c r="S3111" t="s">
        <v>33938</v>
      </c>
      <c r="T3111" t="s">
        <v>33938</v>
      </c>
      <c r="U3111" t="s">
        <v>33939</v>
      </c>
      <c r="V3111" t="s">
        <v>54</v>
      </c>
      <c r="W3111">
        <v>13</v>
      </c>
      <c r="X3111" t="s">
        <v>461</v>
      </c>
      <c r="Y3111">
        <v>4809</v>
      </c>
      <c r="Z3111" t="s">
        <v>462</v>
      </c>
      <c r="AA3111" t="s">
        <v>57</v>
      </c>
      <c r="AC3111" t="s">
        <v>146</v>
      </c>
      <c r="AD3111" t="s">
        <v>4690</v>
      </c>
      <c r="AE3111" t="s">
        <v>107</v>
      </c>
      <c r="AF3111" t="s">
        <v>107</v>
      </c>
      <c r="AJ3111" t="s">
        <v>58</v>
      </c>
      <c r="AK3111" t="s">
        <v>59</v>
      </c>
      <c r="AL3111">
        <v>42682</v>
      </c>
      <c r="AM3111" t="s">
        <v>4692</v>
      </c>
      <c r="AN3111" t="b">
        <v>1</v>
      </c>
      <c r="AQ3111" t="s">
        <v>177</v>
      </c>
      <c r="BB3111" s="7" t="s">
        <v>3119</v>
      </c>
      <c r="BC3111" s="7" t="s">
        <v>462</v>
      </c>
      <c r="BD3111" s="7" t="s">
        <v>52</v>
      </c>
      <c r="BE3111" s="7">
        <v>99362</v>
      </c>
      <c r="BF3111" s="7" t="s">
        <v>33939</v>
      </c>
      <c r="BG3111" s="7">
        <v>5804</v>
      </c>
      <c r="BH3111" s="7">
        <v>0</v>
      </c>
      <c r="BI3111">
        <v>6890.61</v>
      </c>
      <c r="BJ3111">
        <v>0</v>
      </c>
      <c r="BK3111">
        <v>0</v>
      </c>
      <c r="BL3111">
        <v>0</v>
      </c>
      <c r="BO3111" t="s">
        <v>33940</v>
      </c>
      <c r="BP3111">
        <v>15580</v>
      </c>
      <c r="BQ3111">
        <v>4052</v>
      </c>
      <c r="BR3111">
        <v>4601</v>
      </c>
      <c r="BS3111">
        <v>5971</v>
      </c>
      <c r="BT3111">
        <v>16</v>
      </c>
      <c r="BU3111" t="s">
        <v>33941</v>
      </c>
      <c r="BV3111" t="s">
        <v>4695</v>
      </c>
      <c r="BX3111">
        <v>44149.069780092592</v>
      </c>
    </row>
    <row r="3112" spans="1:76" x14ac:dyDescent="0.25">
      <c r="A3112" t="s">
        <v>34041</v>
      </c>
      <c r="B3112" t="s">
        <v>682</v>
      </c>
      <c r="C3112" t="s">
        <v>46</v>
      </c>
      <c r="D3112">
        <v>42123</v>
      </c>
      <c r="H3112" t="s">
        <v>47</v>
      </c>
      <c r="I3112">
        <v>42123</v>
      </c>
      <c r="J3112">
        <v>2016</v>
      </c>
      <c r="K3112" t="s">
        <v>85</v>
      </c>
      <c r="L3112" t="s">
        <v>34042</v>
      </c>
      <c r="N3112" t="s">
        <v>2871</v>
      </c>
      <c r="O3112" t="s">
        <v>143</v>
      </c>
      <c r="P3112" t="s">
        <v>115</v>
      </c>
      <c r="Q3112" t="s">
        <v>52</v>
      </c>
      <c r="R3112">
        <v>98401</v>
      </c>
      <c r="S3112" t="s">
        <v>684</v>
      </c>
      <c r="T3112" t="s">
        <v>28038</v>
      </c>
      <c r="U3112" t="s">
        <v>21240</v>
      </c>
      <c r="V3112" t="s">
        <v>54</v>
      </c>
      <c r="W3112">
        <v>13</v>
      </c>
      <c r="X3112" t="s">
        <v>127</v>
      </c>
      <c r="Y3112">
        <v>4833</v>
      </c>
      <c r="Z3112" t="s">
        <v>115</v>
      </c>
      <c r="AA3112" t="s">
        <v>57</v>
      </c>
      <c r="AC3112" t="s">
        <v>146</v>
      </c>
      <c r="AD3112" t="s">
        <v>4690</v>
      </c>
      <c r="AE3112" t="s">
        <v>107</v>
      </c>
      <c r="AF3112" t="s">
        <v>107</v>
      </c>
      <c r="AJ3112" t="s">
        <v>58</v>
      </c>
      <c r="AK3112" t="s">
        <v>59</v>
      </c>
      <c r="AL3112">
        <v>42682</v>
      </c>
      <c r="AM3112" t="s">
        <v>4692</v>
      </c>
      <c r="AN3112" t="b">
        <v>1</v>
      </c>
      <c r="AQ3112" t="s">
        <v>60</v>
      </c>
      <c r="AR3112" t="s">
        <v>61</v>
      </c>
      <c r="AS3112" t="s">
        <v>62</v>
      </c>
      <c r="BB3112" s="7" t="s">
        <v>2872</v>
      </c>
      <c r="BC3112" s="7" t="s">
        <v>143</v>
      </c>
      <c r="BD3112" s="7" t="s">
        <v>52</v>
      </c>
      <c r="BE3112" s="7">
        <v>98401</v>
      </c>
      <c r="BF3112" s="7" t="s">
        <v>21241</v>
      </c>
      <c r="BG3112" s="7">
        <v>97290.5</v>
      </c>
      <c r="BH3112" s="7">
        <v>178.7</v>
      </c>
      <c r="BI3112">
        <v>97425.89</v>
      </c>
      <c r="BJ3112">
        <v>0</v>
      </c>
      <c r="BK3112">
        <v>0</v>
      </c>
      <c r="BL3112">
        <v>3200</v>
      </c>
      <c r="BM3112">
        <v>368.78</v>
      </c>
      <c r="BN3112">
        <v>145853.28</v>
      </c>
      <c r="BO3112" t="s">
        <v>34043</v>
      </c>
      <c r="BP3112">
        <v>13737</v>
      </c>
      <c r="BQ3112">
        <v>100</v>
      </c>
      <c r="BR3112">
        <v>4708</v>
      </c>
      <c r="BS3112">
        <v>5844</v>
      </c>
      <c r="BT3112">
        <v>28</v>
      </c>
      <c r="BU3112" t="s">
        <v>20897</v>
      </c>
      <c r="BV3112" t="s">
        <v>4695</v>
      </c>
      <c r="BX3112">
        <v>44149.065324074072</v>
      </c>
    </row>
    <row r="3113" spans="1:76" x14ac:dyDescent="0.25">
      <c r="A3113" t="s">
        <v>34044</v>
      </c>
      <c r="B3113" t="s">
        <v>3311</v>
      </c>
      <c r="C3113" t="s">
        <v>46</v>
      </c>
      <c r="D3113">
        <v>42512</v>
      </c>
      <c r="H3113" t="s">
        <v>47</v>
      </c>
      <c r="I3113">
        <v>42512</v>
      </c>
      <c r="J3113">
        <v>2016</v>
      </c>
      <c r="K3113" t="s">
        <v>85</v>
      </c>
      <c r="L3113" t="s">
        <v>34045</v>
      </c>
      <c r="N3113" t="s">
        <v>3312</v>
      </c>
      <c r="O3113" t="s">
        <v>1157</v>
      </c>
      <c r="P3113" t="s">
        <v>241</v>
      </c>
      <c r="Q3113" t="s">
        <v>52</v>
      </c>
      <c r="R3113">
        <v>98942</v>
      </c>
      <c r="S3113" t="s">
        <v>34046</v>
      </c>
      <c r="T3113" t="s">
        <v>34046</v>
      </c>
      <c r="U3113" t="s">
        <v>34047</v>
      </c>
      <c r="V3113" t="s">
        <v>54</v>
      </c>
      <c r="W3113">
        <v>13</v>
      </c>
      <c r="X3113" t="s">
        <v>426</v>
      </c>
      <c r="Y3113">
        <v>4807</v>
      </c>
      <c r="Z3113" t="s">
        <v>241</v>
      </c>
      <c r="AA3113" t="s">
        <v>57</v>
      </c>
      <c r="AC3113" t="s">
        <v>146</v>
      </c>
      <c r="AD3113" t="s">
        <v>4690</v>
      </c>
      <c r="AE3113" t="s">
        <v>107</v>
      </c>
      <c r="AF3113" t="s">
        <v>107</v>
      </c>
      <c r="AJ3113" t="s">
        <v>58</v>
      </c>
      <c r="AK3113" t="s">
        <v>59</v>
      </c>
      <c r="AL3113">
        <v>42682</v>
      </c>
      <c r="AM3113" t="s">
        <v>4692</v>
      </c>
      <c r="AN3113" t="b">
        <v>1</v>
      </c>
      <c r="AQ3113" t="s">
        <v>177</v>
      </c>
      <c r="BB3113" s="7" t="s">
        <v>3313</v>
      </c>
      <c r="BC3113" s="7" t="s">
        <v>241</v>
      </c>
      <c r="BD3113" s="7" t="s">
        <v>52</v>
      </c>
      <c r="BE3113" s="7">
        <v>98907</v>
      </c>
      <c r="BF3113" s="7" t="s">
        <v>34048</v>
      </c>
      <c r="BG3113" s="7">
        <v>27337.72</v>
      </c>
      <c r="BH3113" s="7">
        <v>0</v>
      </c>
      <c r="BI3113">
        <v>21725.759999999998</v>
      </c>
      <c r="BJ3113">
        <v>0</v>
      </c>
      <c r="BK3113">
        <v>0</v>
      </c>
      <c r="BL3113">
        <v>0</v>
      </c>
      <c r="BO3113" t="s">
        <v>34049</v>
      </c>
      <c r="BP3113">
        <v>10150</v>
      </c>
      <c r="BQ3113">
        <v>3766</v>
      </c>
      <c r="BR3113">
        <v>4184</v>
      </c>
      <c r="BS3113">
        <v>5692</v>
      </c>
      <c r="BT3113">
        <v>15</v>
      </c>
      <c r="BU3113" t="s">
        <v>34050</v>
      </c>
      <c r="BV3113" t="s">
        <v>4695</v>
      </c>
      <c r="BX3113">
        <v>44149.059363425928</v>
      </c>
    </row>
    <row r="3114" spans="1:76" x14ac:dyDescent="0.25">
      <c r="A3114" t="s">
        <v>34051</v>
      </c>
      <c r="B3114" t="s">
        <v>34052</v>
      </c>
      <c r="C3114" t="s">
        <v>46</v>
      </c>
      <c r="D3114">
        <v>42452</v>
      </c>
      <c r="H3114" t="s">
        <v>47</v>
      </c>
      <c r="I3114">
        <v>42452</v>
      </c>
      <c r="J3114">
        <v>2016</v>
      </c>
      <c r="K3114" t="s">
        <v>85</v>
      </c>
      <c r="L3114" t="s">
        <v>34053</v>
      </c>
      <c r="N3114" t="s">
        <v>2631</v>
      </c>
      <c r="O3114" t="s">
        <v>56</v>
      </c>
      <c r="P3114" t="s">
        <v>56</v>
      </c>
      <c r="Q3114" t="s">
        <v>52</v>
      </c>
      <c r="R3114">
        <v>98840</v>
      </c>
      <c r="S3114" t="s">
        <v>34054</v>
      </c>
      <c r="T3114" t="s">
        <v>34054</v>
      </c>
      <c r="U3114" t="s">
        <v>34055</v>
      </c>
      <c r="V3114" t="s">
        <v>4807</v>
      </c>
      <c r="W3114">
        <v>23</v>
      </c>
      <c r="X3114" t="s">
        <v>5554</v>
      </c>
      <c r="Y3114">
        <v>3801</v>
      </c>
      <c r="Z3114" t="s">
        <v>56</v>
      </c>
      <c r="AA3114" t="s">
        <v>4785</v>
      </c>
      <c r="AB3114">
        <v>21251</v>
      </c>
      <c r="AC3114" t="s">
        <v>146</v>
      </c>
      <c r="AD3114" t="s">
        <v>4690</v>
      </c>
      <c r="AE3114" t="s">
        <v>107</v>
      </c>
      <c r="AF3114" t="s">
        <v>107</v>
      </c>
      <c r="AJ3114" t="s">
        <v>58</v>
      </c>
      <c r="AK3114" t="s">
        <v>59</v>
      </c>
      <c r="AL3114">
        <v>42682</v>
      </c>
      <c r="AM3114" t="s">
        <v>4692</v>
      </c>
      <c r="AN3114" t="b">
        <v>1</v>
      </c>
      <c r="AQ3114" t="s">
        <v>60</v>
      </c>
      <c r="AR3114" t="s">
        <v>99</v>
      </c>
      <c r="BB3114" s="7" t="s">
        <v>2631</v>
      </c>
      <c r="BC3114" s="7" t="s">
        <v>56</v>
      </c>
      <c r="BD3114" s="7" t="s">
        <v>52</v>
      </c>
      <c r="BE3114" s="7">
        <v>98840</v>
      </c>
      <c r="BF3114" s="7" t="s">
        <v>34055</v>
      </c>
      <c r="BG3114" s="7">
        <v>32010.98</v>
      </c>
      <c r="BH3114" s="7">
        <v>0</v>
      </c>
      <c r="BI3114">
        <v>32281.98</v>
      </c>
      <c r="BJ3114">
        <v>0</v>
      </c>
      <c r="BK3114">
        <v>0</v>
      </c>
      <c r="BL3114">
        <v>0</v>
      </c>
      <c r="BM3114">
        <v>143.4</v>
      </c>
      <c r="BN3114">
        <v>0</v>
      </c>
      <c r="BO3114" t="s">
        <v>34056</v>
      </c>
      <c r="BP3114">
        <v>10413</v>
      </c>
      <c r="BQ3114">
        <v>3760</v>
      </c>
      <c r="BR3114">
        <v>4170</v>
      </c>
      <c r="BS3114">
        <v>5700</v>
      </c>
      <c r="BU3114" t="s">
        <v>34057</v>
      </c>
      <c r="BV3114" t="s">
        <v>4695</v>
      </c>
      <c r="BX3114">
        <v>44149.059733796297</v>
      </c>
    </row>
    <row r="3115" spans="1:76" x14ac:dyDescent="0.25">
      <c r="A3115" t="s">
        <v>34058</v>
      </c>
      <c r="B3115" t="s">
        <v>2778</v>
      </c>
      <c r="C3115" t="s">
        <v>46</v>
      </c>
      <c r="D3115">
        <v>42511</v>
      </c>
      <c r="H3115" t="s">
        <v>47</v>
      </c>
      <c r="I3115">
        <v>42511</v>
      </c>
      <c r="J3115">
        <v>2016</v>
      </c>
      <c r="K3115" t="s">
        <v>85</v>
      </c>
      <c r="L3115" t="s">
        <v>34059</v>
      </c>
      <c r="N3115" t="s">
        <v>2779</v>
      </c>
      <c r="O3115" t="s">
        <v>417</v>
      </c>
      <c r="P3115" t="s">
        <v>255</v>
      </c>
      <c r="Q3115" t="s">
        <v>52</v>
      </c>
      <c r="R3115">
        <v>98807</v>
      </c>
      <c r="S3115" t="s">
        <v>2780</v>
      </c>
      <c r="T3115" t="s">
        <v>34060</v>
      </c>
      <c r="U3115" t="s">
        <v>34061</v>
      </c>
      <c r="V3115" t="s">
        <v>54</v>
      </c>
      <c r="W3115">
        <v>13</v>
      </c>
      <c r="X3115" t="s">
        <v>254</v>
      </c>
      <c r="Y3115">
        <v>4801</v>
      </c>
      <c r="Z3115" t="s">
        <v>255</v>
      </c>
      <c r="AA3115" t="s">
        <v>57</v>
      </c>
      <c r="AC3115" t="s">
        <v>146</v>
      </c>
      <c r="AD3115" t="s">
        <v>4690</v>
      </c>
      <c r="AE3115" t="s">
        <v>107</v>
      </c>
      <c r="AF3115" t="s">
        <v>107</v>
      </c>
      <c r="AJ3115" t="s">
        <v>58</v>
      </c>
      <c r="AK3115" t="s">
        <v>59</v>
      </c>
      <c r="AL3115">
        <v>42682</v>
      </c>
      <c r="AM3115" t="s">
        <v>4692</v>
      </c>
      <c r="AN3115" t="b">
        <v>1</v>
      </c>
      <c r="AQ3115" t="s">
        <v>177</v>
      </c>
      <c r="BB3115" s="7" t="s">
        <v>2781</v>
      </c>
      <c r="BC3115" s="7" t="s">
        <v>251</v>
      </c>
      <c r="BD3115" s="7" t="s">
        <v>52</v>
      </c>
      <c r="BE3115" s="7">
        <v>98802</v>
      </c>
      <c r="BF3115" s="7" t="s">
        <v>34062</v>
      </c>
      <c r="BG3115" s="7">
        <v>4792.54</v>
      </c>
      <c r="BH3115" s="7">
        <v>0</v>
      </c>
      <c r="BI3115">
        <v>7185.34</v>
      </c>
      <c r="BJ3115">
        <v>0</v>
      </c>
      <c r="BK3115">
        <v>0</v>
      </c>
      <c r="BL3115">
        <v>0</v>
      </c>
      <c r="BO3115" t="s">
        <v>34063</v>
      </c>
      <c r="BP3115">
        <v>2969</v>
      </c>
      <c r="BQ3115">
        <v>3956</v>
      </c>
      <c r="BR3115">
        <v>4470</v>
      </c>
      <c r="BS3115">
        <v>5365</v>
      </c>
      <c r="BT3115">
        <v>12</v>
      </c>
      <c r="BU3115" t="s">
        <v>34064</v>
      </c>
      <c r="BV3115" t="s">
        <v>4695</v>
      </c>
      <c r="BX3115">
        <v>44149.044212962966</v>
      </c>
    </row>
    <row r="3116" spans="1:76" x14ac:dyDescent="0.25">
      <c r="A3116" t="s">
        <v>34065</v>
      </c>
      <c r="B3116" t="s">
        <v>589</v>
      </c>
      <c r="C3116" t="s">
        <v>46</v>
      </c>
      <c r="D3116">
        <v>42443</v>
      </c>
      <c r="H3116" t="s">
        <v>47</v>
      </c>
      <c r="I3116">
        <v>42443</v>
      </c>
      <c r="J3116">
        <v>2016</v>
      </c>
      <c r="K3116" t="s">
        <v>85</v>
      </c>
      <c r="L3116" t="s">
        <v>29222</v>
      </c>
      <c r="N3116" t="s">
        <v>590</v>
      </c>
      <c r="O3116" t="s">
        <v>591</v>
      </c>
      <c r="P3116" t="s">
        <v>115</v>
      </c>
      <c r="Q3116" t="s">
        <v>52</v>
      </c>
      <c r="R3116">
        <v>98509</v>
      </c>
      <c r="S3116" t="s">
        <v>592</v>
      </c>
      <c r="T3116" t="s">
        <v>29223</v>
      </c>
      <c r="U3116" t="s">
        <v>21240</v>
      </c>
      <c r="V3116" t="s">
        <v>54</v>
      </c>
      <c r="W3116">
        <v>13</v>
      </c>
      <c r="X3116" t="s">
        <v>174</v>
      </c>
      <c r="Y3116">
        <v>4781</v>
      </c>
      <c r="Z3116" t="s">
        <v>115</v>
      </c>
      <c r="AA3116" t="s">
        <v>57</v>
      </c>
      <c r="AC3116" t="s">
        <v>146</v>
      </c>
      <c r="AD3116" t="s">
        <v>4690</v>
      </c>
      <c r="AE3116" t="s">
        <v>107</v>
      </c>
      <c r="AF3116" t="s">
        <v>107</v>
      </c>
      <c r="AJ3116" t="s">
        <v>58</v>
      </c>
      <c r="AK3116" t="s">
        <v>59</v>
      </c>
      <c r="AL3116">
        <v>42682</v>
      </c>
      <c r="AM3116" t="s">
        <v>4692</v>
      </c>
      <c r="AN3116" t="b">
        <v>1</v>
      </c>
      <c r="AQ3116" t="s">
        <v>60</v>
      </c>
      <c r="AR3116" t="s">
        <v>61</v>
      </c>
      <c r="AS3116" t="s">
        <v>62</v>
      </c>
      <c r="BB3116" s="7" t="s">
        <v>413</v>
      </c>
      <c r="BC3116" s="7" t="s">
        <v>143</v>
      </c>
      <c r="BD3116" s="7" t="s">
        <v>52</v>
      </c>
      <c r="BE3116" s="7">
        <v>98401</v>
      </c>
      <c r="BF3116" s="7" t="s">
        <v>21241</v>
      </c>
      <c r="BG3116" s="7">
        <v>103281.06</v>
      </c>
      <c r="BH3116" s="7">
        <v>0</v>
      </c>
      <c r="BI3116">
        <v>101130.37</v>
      </c>
      <c r="BJ3116">
        <v>0</v>
      </c>
      <c r="BK3116">
        <v>0</v>
      </c>
      <c r="BL3116">
        <v>0</v>
      </c>
      <c r="BO3116" t="s">
        <v>34066</v>
      </c>
      <c r="BP3116">
        <v>1043</v>
      </c>
      <c r="BQ3116">
        <v>64</v>
      </c>
      <c r="BR3116">
        <v>4582</v>
      </c>
      <c r="BS3116">
        <v>5288</v>
      </c>
      <c r="BT3116">
        <v>2</v>
      </c>
      <c r="BU3116" t="s">
        <v>20897</v>
      </c>
      <c r="BV3116" t="s">
        <v>4695</v>
      </c>
      <c r="BX3116">
        <v>44149.039942129632</v>
      </c>
    </row>
    <row r="3117" spans="1:76" x14ac:dyDescent="0.25">
      <c r="A3117" t="s">
        <v>34067</v>
      </c>
      <c r="B3117" t="s">
        <v>4400</v>
      </c>
      <c r="C3117" t="s">
        <v>46</v>
      </c>
      <c r="D3117">
        <v>42535</v>
      </c>
      <c r="H3117" t="s">
        <v>47</v>
      </c>
      <c r="I3117">
        <v>42535</v>
      </c>
      <c r="J3117">
        <v>2016</v>
      </c>
      <c r="K3117" t="s">
        <v>85</v>
      </c>
      <c r="L3117" t="s">
        <v>34068</v>
      </c>
      <c r="N3117" t="s">
        <v>34069</v>
      </c>
      <c r="O3117" t="s">
        <v>716</v>
      </c>
      <c r="P3117" t="s">
        <v>68</v>
      </c>
      <c r="Q3117" t="s">
        <v>52</v>
      </c>
      <c r="R3117">
        <v>98026</v>
      </c>
      <c r="S3117" t="s">
        <v>4401</v>
      </c>
      <c r="T3117" t="s">
        <v>34070</v>
      </c>
      <c r="U3117" t="s">
        <v>34071</v>
      </c>
      <c r="V3117" t="s">
        <v>54</v>
      </c>
      <c r="W3117">
        <v>13</v>
      </c>
      <c r="X3117" t="s">
        <v>626</v>
      </c>
      <c r="Y3117">
        <v>4841</v>
      </c>
      <c r="Z3117" t="s">
        <v>68</v>
      </c>
      <c r="AA3117" t="s">
        <v>57</v>
      </c>
      <c r="AC3117" t="s">
        <v>146</v>
      </c>
      <c r="AD3117" t="s">
        <v>4690</v>
      </c>
      <c r="AE3117" t="s">
        <v>107</v>
      </c>
      <c r="AF3117" t="s">
        <v>107</v>
      </c>
      <c r="AJ3117" t="s">
        <v>58</v>
      </c>
      <c r="AK3117" t="s">
        <v>59</v>
      </c>
      <c r="AL3117">
        <v>42682</v>
      </c>
      <c r="AM3117" t="s">
        <v>4878</v>
      </c>
      <c r="AN3117" t="b">
        <v>1</v>
      </c>
      <c r="AQ3117" t="s">
        <v>60</v>
      </c>
      <c r="AR3117" t="s">
        <v>99</v>
      </c>
      <c r="AS3117" t="s">
        <v>4734</v>
      </c>
      <c r="BB3117" s="7" t="s">
        <v>4402</v>
      </c>
      <c r="BC3117" s="7" t="s">
        <v>716</v>
      </c>
      <c r="BD3117" s="7" t="s">
        <v>52</v>
      </c>
      <c r="BE3117" s="7">
        <v>98026</v>
      </c>
      <c r="BF3117" s="7" t="s">
        <v>34072</v>
      </c>
      <c r="BG3117" s="7">
        <v>3202</v>
      </c>
      <c r="BH3117" s="7">
        <v>0</v>
      </c>
      <c r="BI3117">
        <v>0</v>
      </c>
      <c r="BJ3117">
        <v>60</v>
      </c>
      <c r="BK3117">
        <v>0</v>
      </c>
      <c r="BL3117">
        <v>0</v>
      </c>
      <c r="BO3117" t="s">
        <v>34073</v>
      </c>
      <c r="BP3117">
        <v>17139</v>
      </c>
      <c r="BQ3117">
        <v>1458</v>
      </c>
      <c r="BR3117">
        <v>4612</v>
      </c>
      <c r="BS3117">
        <v>6058</v>
      </c>
      <c r="BT3117">
        <v>32</v>
      </c>
      <c r="BU3117" t="s">
        <v>34074</v>
      </c>
      <c r="BV3117" t="s">
        <v>4695</v>
      </c>
      <c r="BX3117">
        <v>44149.072905092595</v>
      </c>
    </row>
    <row r="3118" spans="1:76" x14ac:dyDescent="0.25">
      <c r="A3118" t="s">
        <v>34075</v>
      </c>
      <c r="B3118" t="s">
        <v>4245</v>
      </c>
      <c r="C3118" t="s">
        <v>46</v>
      </c>
      <c r="D3118">
        <v>42516</v>
      </c>
      <c r="I3118">
        <v>42516</v>
      </c>
      <c r="J3118">
        <v>2016</v>
      </c>
      <c r="K3118" t="s">
        <v>85</v>
      </c>
      <c r="L3118" t="s">
        <v>34076</v>
      </c>
      <c r="N3118" t="s">
        <v>4246</v>
      </c>
      <c r="O3118" t="s">
        <v>101</v>
      </c>
      <c r="P3118" t="s">
        <v>68</v>
      </c>
      <c r="Q3118" t="s">
        <v>52</v>
      </c>
      <c r="R3118">
        <v>98101</v>
      </c>
      <c r="S3118" t="s">
        <v>34077</v>
      </c>
      <c r="T3118" t="s">
        <v>34078</v>
      </c>
      <c r="U3118" t="s">
        <v>34079</v>
      </c>
      <c r="V3118" t="s">
        <v>54</v>
      </c>
      <c r="W3118">
        <v>13</v>
      </c>
      <c r="X3118" t="s">
        <v>654</v>
      </c>
      <c r="Y3118">
        <v>4864</v>
      </c>
      <c r="Z3118" t="s">
        <v>68</v>
      </c>
      <c r="AA3118" t="s">
        <v>57</v>
      </c>
      <c r="AC3118" t="s">
        <v>146</v>
      </c>
      <c r="AD3118" t="s">
        <v>4690</v>
      </c>
      <c r="AE3118" t="s">
        <v>107</v>
      </c>
      <c r="AF3118" t="s">
        <v>107</v>
      </c>
      <c r="AJ3118" t="s">
        <v>58</v>
      </c>
      <c r="AK3118" t="s">
        <v>59</v>
      </c>
      <c r="AL3118">
        <v>42682</v>
      </c>
      <c r="AM3118" t="s">
        <v>4878</v>
      </c>
      <c r="AN3118" t="b">
        <v>1</v>
      </c>
      <c r="AQ3118" t="s">
        <v>177</v>
      </c>
      <c r="BB3118" s="7" t="s">
        <v>4247</v>
      </c>
      <c r="BC3118" s="7" t="s">
        <v>101</v>
      </c>
      <c r="BD3118" s="7" t="s">
        <v>52</v>
      </c>
      <c r="BE3118" s="7">
        <v>98121</v>
      </c>
      <c r="BF3118" s="7" t="s">
        <v>34080</v>
      </c>
      <c r="BO3118" t="s">
        <v>34081</v>
      </c>
      <c r="BP3118">
        <v>21976</v>
      </c>
      <c r="BQ3118">
        <v>3848</v>
      </c>
      <c r="BR3118">
        <v>4309</v>
      </c>
      <c r="BT3118">
        <v>43</v>
      </c>
      <c r="BU3118" t="s">
        <v>34082</v>
      </c>
      <c r="BV3118" t="s">
        <v>4695</v>
      </c>
      <c r="BX3118">
        <v>43597.968425925923</v>
      </c>
    </row>
    <row r="3119" spans="1:76" x14ac:dyDescent="0.25">
      <c r="A3119" t="s">
        <v>34083</v>
      </c>
      <c r="B3119" t="s">
        <v>3759</v>
      </c>
      <c r="C3119" t="s">
        <v>46</v>
      </c>
      <c r="D3119">
        <v>42523</v>
      </c>
      <c r="H3119" t="s">
        <v>47</v>
      </c>
      <c r="I3119">
        <v>42523</v>
      </c>
      <c r="J3119">
        <v>2016</v>
      </c>
      <c r="K3119" t="s">
        <v>85</v>
      </c>
      <c r="L3119" t="s">
        <v>34084</v>
      </c>
      <c r="N3119" t="s">
        <v>34085</v>
      </c>
      <c r="O3119" t="s">
        <v>162</v>
      </c>
      <c r="P3119" t="s">
        <v>68</v>
      </c>
      <c r="Q3119" t="s">
        <v>52</v>
      </c>
      <c r="R3119">
        <v>98041</v>
      </c>
      <c r="S3119" t="s">
        <v>3760</v>
      </c>
      <c r="T3119" t="s">
        <v>34086</v>
      </c>
      <c r="U3119" t="s">
        <v>34087</v>
      </c>
      <c r="V3119" t="s">
        <v>54</v>
      </c>
      <c r="W3119">
        <v>13</v>
      </c>
      <c r="X3119" t="s">
        <v>164</v>
      </c>
      <c r="Y3119">
        <v>4779</v>
      </c>
      <c r="Z3119" t="s">
        <v>68</v>
      </c>
      <c r="AA3119" t="s">
        <v>57</v>
      </c>
      <c r="AC3119" t="s">
        <v>146</v>
      </c>
      <c r="AD3119" t="s">
        <v>4690</v>
      </c>
      <c r="AE3119" t="s">
        <v>107</v>
      </c>
      <c r="AF3119" t="s">
        <v>107</v>
      </c>
      <c r="AJ3119" t="s">
        <v>58</v>
      </c>
      <c r="AK3119" t="s">
        <v>59</v>
      </c>
      <c r="AL3119">
        <v>42682</v>
      </c>
      <c r="AM3119" t="s">
        <v>4692</v>
      </c>
      <c r="AN3119" t="b">
        <v>1</v>
      </c>
      <c r="AQ3119" t="s">
        <v>60</v>
      </c>
      <c r="AR3119" t="s">
        <v>99</v>
      </c>
      <c r="AS3119" t="s">
        <v>100</v>
      </c>
      <c r="BB3119" s="7" t="s">
        <v>34088</v>
      </c>
      <c r="BC3119" s="7" t="s">
        <v>1383</v>
      </c>
      <c r="BD3119" s="7" t="s">
        <v>52</v>
      </c>
      <c r="BE3119" s="7">
        <v>98072</v>
      </c>
      <c r="BF3119" s="7" t="s">
        <v>30878</v>
      </c>
      <c r="BG3119" s="7">
        <v>119938.82</v>
      </c>
      <c r="BH3119" s="7">
        <v>0</v>
      </c>
      <c r="BI3119">
        <v>124951.97</v>
      </c>
      <c r="BJ3119">
        <v>0</v>
      </c>
      <c r="BK3119">
        <v>0</v>
      </c>
      <c r="BL3119">
        <v>0</v>
      </c>
      <c r="BM3119">
        <v>17762.03</v>
      </c>
      <c r="BN3119">
        <v>0</v>
      </c>
      <c r="BO3119" t="s">
        <v>34089</v>
      </c>
      <c r="BP3119">
        <v>10998</v>
      </c>
      <c r="BQ3119">
        <v>3490</v>
      </c>
      <c r="BR3119">
        <v>4136</v>
      </c>
      <c r="BS3119">
        <v>5743</v>
      </c>
      <c r="BT3119">
        <v>1</v>
      </c>
      <c r="BU3119" t="s">
        <v>34090</v>
      </c>
      <c r="BV3119" t="s">
        <v>4695</v>
      </c>
      <c r="BX3119">
        <v>44149.061828703707</v>
      </c>
    </row>
    <row r="3120" spans="1:76" x14ac:dyDescent="0.25">
      <c r="A3120" t="s">
        <v>34091</v>
      </c>
      <c r="B3120" t="s">
        <v>28298</v>
      </c>
      <c r="C3120" t="s">
        <v>46</v>
      </c>
      <c r="D3120">
        <v>42522</v>
      </c>
      <c r="H3120" t="s">
        <v>47</v>
      </c>
      <c r="I3120">
        <v>42522</v>
      </c>
      <c r="J3120">
        <v>2016</v>
      </c>
      <c r="K3120" t="s">
        <v>85</v>
      </c>
      <c r="L3120" t="s">
        <v>34092</v>
      </c>
      <c r="N3120" t="s">
        <v>34093</v>
      </c>
      <c r="O3120" t="s">
        <v>907</v>
      </c>
      <c r="P3120" t="s">
        <v>908</v>
      </c>
      <c r="Q3120" t="s">
        <v>52</v>
      </c>
      <c r="R3120">
        <v>98926</v>
      </c>
      <c r="S3120" t="s">
        <v>909</v>
      </c>
      <c r="T3120" t="s">
        <v>29522</v>
      </c>
      <c r="U3120" t="s">
        <v>29523</v>
      </c>
      <c r="V3120" t="s">
        <v>4807</v>
      </c>
      <c r="W3120">
        <v>23</v>
      </c>
      <c r="X3120" t="s">
        <v>5397</v>
      </c>
      <c r="Y3120">
        <v>3559</v>
      </c>
      <c r="Z3120" t="s">
        <v>908</v>
      </c>
      <c r="AA3120" t="s">
        <v>4785</v>
      </c>
      <c r="AB3120">
        <v>22299</v>
      </c>
      <c r="AC3120" t="s">
        <v>146</v>
      </c>
      <c r="AD3120" t="s">
        <v>4690</v>
      </c>
      <c r="AE3120" t="s">
        <v>107</v>
      </c>
      <c r="AF3120" t="s">
        <v>107</v>
      </c>
      <c r="AJ3120" t="s">
        <v>58</v>
      </c>
      <c r="AK3120" t="s">
        <v>59</v>
      </c>
      <c r="AL3120">
        <v>42682</v>
      </c>
      <c r="AM3120" t="s">
        <v>4692</v>
      </c>
      <c r="AN3120" t="b">
        <v>1</v>
      </c>
      <c r="AQ3120" t="s">
        <v>60</v>
      </c>
      <c r="AR3120" t="s">
        <v>61</v>
      </c>
      <c r="BB3120" s="7" t="s">
        <v>910</v>
      </c>
      <c r="BC3120" s="7" t="s">
        <v>907</v>
      </c>
      <c r="BD3120" s="7" t="s">
        <v>52</v>
      </c>
      <c r="BE3120" s="7">
        <v>98926</v>
      </c>
      <c r="BF3120" s="7" t="s">
        <v>28864</v>
      </c>
      <c r="BG3120" s="7">
        <v>21385.25</v>
      </c>
      <c r="BH3120" s="7">
        <v>0</v>
      </c>
      <c r="BI3120">
        <v>20938.580000000002</v>
      </c>
      <c r="BJ3120">
        <v>0</v>
      </c>
      <c r="BK3120">
        <v>0</v>
      </c>
      <c r="BL3120">
        <v>0</v>
      </c>
      <c r="BO3120" t="s">
        <v>34094</v>
      </c>
      <c r="BP3120">
        <v>9656</v>
      </c>
      <c r="BQ3120">
        <v>3780</v>
      </c>
      <c r="BR3120">
        <v>4205</v>
      </c>
      <c r="BS3120">
        <v>5672</v>
      </c>
      <c r="BU3120" t="s">
        <v>22170</v>
      </c>
      <c r="BV3120" t="s">
        <v>4695</v>
      </c>
      <c r="BX3120">
        <v>44149.058287037034</v>
      </c>
    </row>
    <row r="3121" spans="1:76" x14ac:dyDescent="0.25">
      <c r="A3121" t="s">
        <v>34095</v>
      </c>
      <c r="B3121" t="s">
        <v>34096</v>
      </c>
      <c r="C3121" t="s">
        <v>46</v>
      </c>
      <c r="D3121">
        <v>42521</v>
      </c>
      <c r="I3121">
        <v>42521</v>
      </c>
      <c r="J3121">
        <v>2016</v>
      </c>
      <c r="K3121" t="s">
        <v>85</v>
      </c>
      <c r="L3121" t="s">
        <v>34097</v>
      </c>
      <c r="N3121" t="s">
        <v>34098</v>
      </c>
      <c r="O3121" t="s">
        <v>5720</v>
      </c>
      <c r="P3121" t="s">
        <v>1794</v>
      </c>
      <c r="Q3121" t="s">
        <v>52</v>
      </c>
      <c r="R3121">
        <v>98368</v>
      </c>
      <c r="S3121" t="s">
        <v>34099</v>
      </c>
      <c r="T3121" t="s">
        <v>34099</v>
      </c>
      <c r="U3121" t="s">
        <v>34100</v>
      </c>
      <c r="V3121" t="s">
        <v>4807</v>
      </c>
      <c r="W3121">
        <v>23</v>
      </c>
      <c r="X3121" t="s">
        <v>5167</v>
      </c>
      <c r="Y3121">
        <v>3433</v>
      </c>
      <c r="Z3121" t="s">
        <v>1794</v>
      </c>
      <c r="AA3121" t="s">
        <v>4785</v>
      </c>
      <c r="AB3121">
        <v>23036</v>
      </c>
      <c r="AC3121" t="s">
        <v>146</v>
      </c>
      <c r="AD3121" t="s">
        <v>4690</v>
      </c>
      <c r="AE3121" t="s">
        <v>107</v>
      </c>
      <c r="AF3121" t="s">
        <v>107</v>
      </c>
      <c r="AJ3121" t="s">
        <v>58</v>
      </c>
      <c r="AK3121" t="s">
        <v>59</v>
      </c>
      <c r="AL3121">
        <v>42682</v>
      </c>
      <c r="AM3121" t="s">
        <v>4878</v>
      </c>
      <c r="AN3121" t="b">
        <v>1</v>
      </c>
      <c r="AQ3121" t="s">
        <v>177</v>
      </c>
      <c r="BB3121" s="7" t="s">
        <v>34098</v>
      </c>
      <c r="BC3121" s="7" t="s">
        <v>5720</v>
      </c>
      <c r="BD3121" s="7" t="s">
        <v>52</v>
      </c>
      <c r="BE3121" s="7">
        <v>98368</v>
      </c>
      <c r="BF3121" s="7" t="s">
        <v>34100</v>
      </c>
      <c r="BO3121" t="s">
        <v>34101</v>
      </c>
      <c r="BP3121">
        <v>6731</v>
      </c>
      <c r="BQ3121">
        <v>3864</v>
      </c>
      <c r="BR3121">
        <v>4330</v>
      </c>
      <c r="BU3121" t="s">
        <v>34102</v>
      </c>
      <c r="BV3121" t="s">
        <v>4695</v>
      </c>
      <c r="BX3121">
        <v>43597.968738425923</v>
      </c>
    </row>
    <row r="3122" spans="1:76" x14ac:dyDescent="0.25">
      <c r="A3122" t="s">
        <v>34103</v>
      </c>
      <c r="B3122" t="s">
        <v>21956</v>
      </c>
      <c r="C3122" t="s">
        <v>46</v>
      </c>
      <c r="D3122">
        <v>42521</v>
      </c>
      <c r="I3122">
        <v>42521</v>
      </c>
      <c r="J3122">
        <v>2016</v>
      </c>
      <c r="K3122" t="s">
        <v>77</v>
      </c>
      <c r="L3122" t="s">
        <v>21957</v>
      </c>
      <c r="N3122" t="s">
        <v>34104</v>
      </c>
      <c r="O3122" t="s">
        <v>573</v>
      </c>
      <c r="P3122" t="s">
        <v>291</v>
      </c>
      <c r="Q3122" t="s">
        <v>52</v>
      </c>
      <c r="R3122">
        <v>98837</v>
      </c>
      <c r="S3122" t="s">
        <v>34105</v>
      </c>
      <c r="T3122" t="s">
        <v>34106</v>
      </c>
      <c r="U3122" t="s">
        <v>21961</v>
      </c>
      <c r="V3122" t="s">
        <v>4807</v>
      </c>
      <c r="W3122">
        <v>23</v>
      </c>
      <c r="X3122" t="s">
        <v>7459</v>
      </c>
      <c r="Y3122">
        <v>3340</v>
      </c>
      <c r="Z3122" t="s">
        <v>291</v>
      </c>
      <c r="AA3122" t="s">
        <v>4785</v>
      </c>
      <c r="AB3122">
        <v>36723</v>
      </c>
      <c r="AC3122" t="s">
        <v>146</v>
      </c>
      <c r="AD3122" t="s">
        <v>4690</v>
      </c>
      <c r="AE3122" t="s">
        <v>107</v>
      </c>
      <c r="AF3122" t="s">
        <v>107</v>
      </c>
      <c r="AJ3122" t="s">
        <v>58</v>
      </c>
      <c r="AK3122" t="s">
        <v>59</v>
      </c>
      <c r="AL3122">
        <v>42682</v>
      </c>
      <c r="AM3122" t="s">
        <v>4878</v>
      </c>
      <c r="AN3122" t="b">
        <v>1</v>
      </c>
      <c r="AQ3122" t="s">
        <v>177</v>
      </c>
      <c r="BB3122" s="7" t="s">
        <v>34104</v>
      </c>
      <c r="BC3122" s="7" t="s">
        <v>573</v>
      </c>
      <c r="BD3122" s="7" t="s">
        <v>52</v>
      </c>
      <c r="BE3122" s="7">
        <v>98837</v>
      </c>
      <c r="BF3122" s="7" t="s">
        <v>21961</v>
      </c>
      <c r="BO3122" t="s">
        <v>34107</v>
      </c>
      <c r="BP3122">
        <v>4201</v>
      </c>
      <c r="BQ3122">
        <v>918</v>
      </c>
      <c r="BR3122">
        <v>4440</v>
      </c>
      <c r="BU3122" t="s">
        <v>21963</v>
      </c>
      <c r="BV3122" t="s">
        <v>4695</v>
      </c>
      <c r="BX3122">
        <v>43597.970578703702</v>
      </c>
    </row>
    <row r="3123" spans="1:76" x14ac:dyDescent="0.25">
      <c r="A3123" t="s">
        <v>34108</v>
      </c>
      <c r="B3123" t="s">
        <v>33612</v>
      </c>
      <c r="C3123" t="s">
        <v>46</v>
      </c>
      <c r="D3123">
        <v>42515</v>
      </c>
      <c r="H3123" t="s">
        <v>289</v>
      </c>
      <c r="I3123">
        <v>42515</v>
      </c>
      <c r="J3123">
        <v>2016</v>
      </c>
      <c r="K3123" t="s">
        <v>85</v>
      </c>
      <c r="L3123" t="s">
        <v>34109</v>
      </c>
      <c r="N3123" t="s">
        <v>33614</v>
      </c>
      <c r="O3123" t="s">
        <v>557</v>
      </c>
      <c r="P3123" t="s">
        <v>668</v>
      </c>
      <c r="Q3123" t="s">
        <v>52</v>
      </c>
      <c r="R3123">
        <v>99301</v>
      </c>
      <c r="S3123" t="s">
        <v>34110</v>
      </c>
      <c r="T3123" t="s">
        <v>33615</v>
      </c>
      <c r="U3123" t="s">
        <v>34111</v>
      </c>
      <c r="V3123" t="s">
        <v>4807</v>
      </c>
      <c r="W3123">
        <v>23</v>
      </c>
      <c r="X3123" t="s">
        <v>6144</v>
      </c>
      <c r="Y3123">
        <v>3306</v>
      </c>
      <c r="Z3123" t="s">
        <v>668</v>
      </c>
      <c r="AA3123" t="s">
        <v>4785</v>
      </c>
      <c r="AB3123">
        <v>30730</v>
      </c>
      <c r="AC3123" t="s">
        <v>146</v>
      </c>
      <c r="AD3123" t="s">
        <v>4690</v>
      </c>
      <c r="AE3123" t="s">
        <v>107</v>
      </c>
      <c r="AF3123" t="s">
        <v>107</v>
      </c>
      <c r="AJ3123" t="s">
        <v>58</v>
      </c>
      <c r="AK3123" t="s">
        <v>59</v>
      </c>
      <c r="AL3123">
        <v>42682</v>
      </c>
      <c r="AM3123" t="s">
        <v>4878</v>
      </c>
      <c r="AN3123" t="b">
        <v>1</v>
      </c>
      <c r="AQ3123" t="s">
        <v>60</v>
      </c>
      <c r="AR3123" t="s">
        <v>99</v>
      </c>
      <c r="BB3123" s="7" t="s">
        <v>33614</v>
      </c>
      <c r="BC3123" s="7" t="s">
        <v>557</v>
      </c>
      <c r="BD3123" s="7" t="s">
        <v>52</v>
      </c>
      <c r="BE3123" s="7">
        <v>99301</v>
      </c>
      <c r="BF3123" s="7" t="s">
        <v>34112</v>
      </c>
      <c r="BG3123" s="7">
        <v>0</v>
      </c>
      <c r="BH3123" s="7">
        <v>0</v>
      </c>
      <c r="BI3123">
        <v>0</v>
      </c>
      <c r="BJ3123">
        <v>0</v>
      </c>
      <c r="BK3123">
        <v>0</v>
      </c>
      <c r="BL3123">
        <v>0</v>
      </c>
      <c r="BO3123" t="s">
        <v>34113</v>
      </c>
      <c r="BP3123">
        <v>13536</v>
      </c>
      <c r="BQ3123">
        <v>1089</v>
      </c>
      <c r="BR3123">
        <v>4718</v>
      </c>
      <c r="BS3123">
        <v>5842</v>
      </c>
      <c r="BU3123" t="s">
        <v>34114</v>
      </c>
      <c r="BV3123" t="s">
        <v>4695</v>
      </c>
      <c r="BX3123">
        <v>44149.065243055556</v>
      </c>
    </row>
    <row r="3124" spans="1:76" x14ac:dyDescent="0.25">
      <c r="A3124" t="s">
        <v>34115</v>
      </c>
      <c r="B3124" t="s">
        <v>3129</v>
      </c>
      <c r="C3124" t="s">
        <v>46</v>
      </c>
      <c r="D3124">
        <v>42512</v>
      </c>
      <c r="H3124" t="s">
        <v>47</v>
      </c>
      <c r="I3124">
        <v>42512</v>
      </c>
      <c r="J3124">
        <v>2016</v>
      </c>
      <c r="K3124" t="s">
        <v>85</v>
      </c>
      <c r="L3124" t="s">
        <v>31316</v>
      </c>
      <c r="N3124" t="s">
        <v>3131</v>
      </c>
      <c r="O3124" t="s">
        <v>95</v>
      </c>
      <c r="P3124" t="s">
        <v>96</v>
      </c>
      <c r="Q3124" t="s">
        <v>52</v>
      </c>
      <c r="R3124">
        <v>99352</v>
      </c>
      <c r="S3124" t="s">
        <v>34116</v>
      </c>
      <c r="T3124" t="s">
        <v>34116</v>
      </c>
      <c r="U3124" t="s">
        <v>34117</v>
      </c>
      <c r="V3124" t="s">
        <v>54</v>
      </c>
      <c r="W3124">
        <v>13</v>
      </c>
      <c r="X3124" t="s">
        <v>98</v>
      </c>
      <c r="Y3124">
        <v>4793</v>
      </c>
      <c r="Z3124" t="s">
        <v>96</v>
      </c>
      <c r="AA3124" t="s">
        <v>57</v>
      </c>
      <c r="AC3124" t="s">
        <v>146</v>
      </c>
      <c r="AD3124" t="s">
        <v>4690</v>
      </c>
      <c r="AE3124" t="s">
        <v>107</v>
      </c>
      <c r="AF3124" t="s">
        <v>107</v>
      </c>
      <c r="AJ3124" t="s">
        <v>58</v>
      </c>
      <c r="AK3124" t="s">
        <v>59</v>
      </c>
      <c r="AL3124">
        <v>42682</v>
      </c>
      <c r="AM3124" t="s">
        <v>4692</v>
      </c>
      <c r="AN3124" t="b">
        <v>1</v>
      </c>
      <c r="AQ3124" t="s">
        <v>60</v>
      </c>
      <c r="AR3124" t="s">
        <v>99</v>
      </c>
      <c r="AS3124" t="s">
        <v>4734</v>
      </c>
      <c r="BB3124" s="7" t="s">
        <v>3132</v>
      </c>
      <c r="BC3124" s="7" t="s">
        <v>95</v>
      </c>
      <c r="BD3124" s="7" t="s">
        <v>52</v>
      </c>
      <c r="BE3124" s="7">
        <v>99354</v>
      </c>
      <c r="BF3124" s="7" t="s">
        <v>34118</v>
      </c>
      <c r="BG3124" s="7">
        <v>12920</v>
      </c>
      <c r="BH3124" s="7">
        <v>0</v>
      </c>
      <c r="BI3124">
        <v>13643.55</v>
      </c>
      <c r="BJ3124">
        <v>5500</v>
      </c>
      <c r="BK3124">
        <v>0</v>
      </c>
      <c r="BL3124">
        <v>0</v>
      </c>
      <c r="BO3124" t="s">
        <v>34119</v>
      </c>
      <c r="BP3124">
        <v>9548</v>
      </c>
      <c r="BQ3124">
        <v>3524</v>
      </c>
      <c r="BR3124">
        <v>4213</v>
      </c>
      <c r="BS3124">
        <v>5664</v>
      </c>
      <c r="BT3124">
        <v>8</v>
      </c>
      <c r="BU3124" t="s">
        <v>34120</v>
      </c>
      <c r="BV3124" t="s">
        <v>4695</v>
      </c>
      <c r="BX3124">
        <v>44149.058009259257</v>
      </c>
    </row>
    <row r="3125" spans="1:76" x14ac:dyDescent="0.25">
      <c r="A3125" t="s">
        <v>34121</v>
      </c>
      <c r="B3125" t="s">
        <v>213</v>
      </c>
      <c r="C3125" t="s">
        <v>46</v>
      </c>
      <c r="D3125">
        <v>42507</v>
      </c>
      <c r="H3125" t="s">
        <v>47</v>
      </c>
      <c r="I3125">
        <v>42507</v>
      </c>
      <c r="J3125">
        <v>2016</v>
      </c>
      <c r="K3125" t="s">
        <v>85</v>
      </c>
      <c r="L3125" t="s">
        <v>34122</v>
      </c>
      <c r="N3125" t="s">
        <v>214</v>
      </c>
      <c r="O3125" t="s">
        <v>215</v>
      </c>
      <c r="P3125" t="s">
        <v>68</v>
      </c>
      <c r="Q3125" t="s">
        <v>52</v>
      </c>
      <c r="R3125">
        <v>98198</v>
      </c>
      <c r="S3125" t="s">
        <v>34123</v>
      </c>
      <c r="T3125" t="s">
        <v>34123</v>
      </c>
      <c r="U3125" t="s">
        <v>34124</v>
      </c>
      <c r="V3125" t="s">
        <v>54</v>
      </c>
      <c r="W3125">
        <v>13</v>
      </c>
      <c r="X3125" t="s">
        <v>216</v>
      </c>
      <c r="Y3125">
        <v>4843</v>
      </c>
      <c r="Z3125" t="s">
        <v>68</v>
      </c>
      <c r="AA3125" t="s">
        <v>57</v>
      </c>
      <c r="AC3125" t="s">
        <v>146</v>
      </c>
      <c r="AD3125" t="s">
        <v>4690</v>
      </c>
      <c r="AE3125" t="s">
        <v>107</v>
      </c>
      <c r="AF3125" t="s">
        <v>107</v>
      </c>
      <c r="AJ3125" t="s">
        <v>58</v>
      </c>
      <c r="AK3125" t="s">
        <v>59</v>
      </c>
      <c r="AL3125">
        <v>42682</v>
      </c>
      <c r="AM3125" t="s">
        <v>4692</v>
      </c>
      <c r="AN3125" t="b">
        <v>1</v>
      </c>
      <c r="AQ3125" t="s">
        <v>60</v>
      </c>
      <c r="AR3125" t="s">
        <v>99</v>
      </c>
      <c r="AS3125" t="s">
        <v>4734</v>
      </c>
      <c r="BB3125" s="7" t="s">
        <v>214</v>
      </c>
      <c r="BC3125" s="7" t="s">
        <v>215</v>
      </c>
      <c r="BD3125" s="7" t="s">
        <v>52</v>
      </c>
      <c r="BE3125" s="7">
        <v>98198</v>
      </c>
      <c r="BF3125" s="7" t="s">
        <v>34124</v>
      </c>
      <c r="BG3125" s="7">
        <v>9849.74</v>
      </c>
      <c r="BH3125" s="7">
        <v>0</v>
      </c>
      <c r="BI3125">
        <v>9849.74</v>
      </c>
      <c r="BJ3125">
        <v>0</v>
      </c>
      <c r="BK3125">
        <v>0</v>
      </c>
      <c r="BL3125">
        <v>0</v>
      </c>
      <c r="BM3125">
        <v>1280</v>
      </c>
      <c r="BN3125">
        <v>0</v>
      </c>
      <c r="BO3125" t="s">
        <v>34125</v>
      </c>
      <c r="BP3125">
        <v>15446</v>
      </c>
      <c r="BQ3125">
        <v>2059</v>
      </c>
      <c r="BR3125">
        <v>4604</v>
      </c>
      <c r="BS3125">
        <v>5970</v>
      </c>
      <c r="BT3125">
        <v>33</v>
      </c>
      <c r="BU3125" t="s">
        <v>34126</v>
      </c>
      <c r="BV3125" t="s">
        <v>4695</v>
      </c>
      <c r="BX3125">
        <v>44149.069756944446</v>
      </c>
    </row>
    <row r="3126" spans="1:76" x14ac:dyDescent="0.25">
      <c r="A3126" t="s">
        <v>34127</v>
      </c>
      <c r="B3126" t="s">
        <v>1550</v>
      </c>
      <c r="C3126" t="s">
        <v>46</v>
      </c>
      <c r="D3126">
        <v>42507</v>
      </c>
      <c r="H3126" t="s">
        <v>47</v>
      </c>
      <c r="I3126">
        <v>42507</v>
      </c>
      <c r="J3126">
        <v>2016</v>
      </c>
      <c r="K3126" t="s">
        <v>85</v>
      </c>
      <c r="L3126" t="s">
        <v>34128</v>
      </c>
      <c r="N3126" t="s">
        <v>1551</v>
      </c>
      <c r="O3126" t="s">
        <v>1552</v>
      </c>
      <c r="Q3126" t="s">
        <v>52</v>
      </c>
      <c r="R3126">
        <v>98380</v>
      </c>
      <c r="S3126" t="s">
        <v>34129</v>
      </c>
      <c r="T3126" t="s">
        <v>34129</v>
      </c>
      <c r="U3126" t="s">
        <v>34130</v>
      </c>
      <c r="V3126" t="s">
        <v>265</v>
      </c>
      <c r="W3126">
        <v>7</v>
      </c>
      <c r="X3126" t="s">
        <v>4770</v>
      </c>
      <c r="Y3126">
        <v>1000</v>
      </c>
      <c r="AA3126" t="s">
        <v>71</v>
      </c>
      <c r="AC3126" t="s">
        <v>146</v>
      </c>
      <c r="AD3126" t="s">
        <v>4690</v>
      </c>
      <c r="AE3126" t="s">
        <v>107</v>
      </c>
      <c r="AF3126" t="s">
        <v>107</v>
      </c>
      <c r="AJ3126" t="s">
        <v>58</v>
      </c>
      <c r="AK3126" t="s">
        <v>59</v>
      </c>
      <c r="AL3126">
        <v>42682</v>
      </c>
      <c r="AM3126" t="s">
        <v>4692</v>
      </c>
      <c r="AN3126" t="b">
        <v>1</v>
      </c>
      <c r="AQ3126" t="s">
        <v>60</v>
      </c>
      <c r="AR3126" t="s">
        <v>99</v>
      </c>
      <c r="AS3126" t="s">
        <v>100</v>
      </c>
      <c r="BB3126" s="7" t="s">
        <v>1553</v>
      </c>
      <c r="BC3126" s="7" t="s">
        <v>1554</v>
      </c>
      <c r="BD3126" s="7" t="s">
        <v>52</v>
      </c>
      <c r="BE3126" s="7">
        <v>98383</v>
      </c>
      <c r="BF3126" s="7" t="s">
        <v>34131</v>
      </c>
      <c r="BG3126" s="7">
        <v>730429.72</v>
      </c>
      <c r="BH3126" s="7">
        <v>0</v>
      </c>
      <c r="BI3126">
        <v>714580.75</v>
      </c>
      <c r="BJ3126">
        <v>0</v>
      </c>
      <c r="BK3126">
        <v>0</v>
      </c>
      <c r="BL3126">
        <v>0</v>
      </c>
      <c r="BM3126">
        <v>0</v>
      </c>
      <c r="BN3126">
        <v>115523.28</v>
      </c>
      <c r="BO3126" t="s">
        <v>34132</v>
      </c>
      <c r="BP3126">
        <v>12825</v>
      </c>
      <c r="BQ3126">
        <v>3684</v>
      </c>
      <c r="BR3126">
        <v>4055</v>
      </c>
      <c r="BS3126">
        <v>5817</v>
      </c>
      <c r="BU3126" t="s">
        <v>34133</v>
      </c>
      <c r="BV3126" t="s">
        <v>4695</v>
      </c>
      <c r="BX3126">
        <v>44149.06453703704</v>
      </c>
    </row>
    <row r="3127" spans="1:76" x14ac:dyDescent="0.25">
      <c r="A3127" t="s">
        <v>34134</v>
      </c>
      <c r="B3127" t="s">
        <v>34135</v>
      </c>
      <c r="C3127" t="s">
        <v>46</v>
      </c>
      <c r="D3127">
        <v>42505</v>
      </c>
      <c r="I3127">
        <v>42505</v>
      </c>
      <c r="J3127">
        <v>2016</v>
      </c>
      <c r="K3127" t="s">
        <v>85</v>
      </c>
      <c r="L3127" t="s">
        <v>34136</v>
      </c>
      <c r="N3127" t="s">
        <v>34137</v>
      </c>
      <c r="O3127" t="s">
        <v>251</v>
      </c>
      <c r="P3127" t="s">
        <v>252</v>
      </c>
      <c r="Q3127" t="s">
        <v>52</v>
      </c>
      <c r="R3127">
        <v>98802</v>
      </c>
      <c r="S3127" t="s">
        <v>34138</v>
      </c>
      <c r="T3127" t="s">
        <v>34138</v>
      </c>
      <c r="U3127" t="s">
        <v>34139</v>
      </c>
      <c r="V3127" t="s">
        <v>4807</v>
      </c>
      <c r="W3127">
        <v>23</v>
      </c>
      <c r="X3127" t="s">
        <v>7405</v>
      </c>
      <c r="Y3127">
        <v>3235</v>
      </c>
      <c r="Z3127" t="s">
        <v>252</v>
      </c>
      <c r="AA3127" t="s">
        <v>4785</v>
      </c>
      <c r="AB3127">
        <v>18850</v>
      </c>
      <c r="AC3127" t="s">
        <v>146</v>
      </c>
      <c r="AD3127" t="s">
        <v>4690</v>
      </c>
      <c r="AE3127" t="s">
        <v>107</v>
      </c>
      <c r="AF3127" t="s">
        <v>107</v>
      </c>
      <c r="AJ3127" t="s">
        <v>58</v>
      </c>
      <c r="AK3127" t="s">
        <v>59</v>
      </c>
      <c r="AL3127">
        <v>42682</v>
      </c>
      <c r="AM3127" t="s">
        <v>4878</v>
      </c>
      <c r="AN3127" t="b">
        <v>1</v>
      </c>
      <c r="AQ3127" t="s">
        <v>177</v>
      </c>
      <c r="BB3127" s="7" t="s">
        <v>34137</v>
      </c>
      <c r="BC3127" s="7" t="s">
        <v>251</v>
      </c>
      <c r="BD3127" s="7" t="s">
        <v>52</v>
      </c>
      <c r="BE3127" s="7">
        <v>98802</v>
      </c>
      <c r="BF3127" s="7" t="s">
        <v>34139</v>
      </c>
      <c r="BO3127" t="s">
        <v>34140</v>
      </c>
      <c r="BP3127">
        <v>8408</v>
      </c>
      <c r="BQ3127">
        <v>3820</v>
      </c>
      <c r="BR3127">
        <v>4261</v>
      </c>
      <c r="BU3127" t="s">
        <v>34141</v>
      </c>
      <c r="BV3127" t="s">
        <v>4695</v>
      </c>
      <c r="BX3127">
        <v>43597.96775462963</v>
      </c>
    </row>
    <row r="3128" spans="1:76" x14ac:dyDescent="0.25">
      <c r="A3128" t="s">
        <v>34142</v>
      </c>
      <c r="B3128" t="s">
        <v>816</v>
      </c>
      <c r="C3128" t="s">
        <v>46</v>
      </c>
      <c r="D3128">
        <v>42393</v>
      </c>
      <c r="H3128" t="s">
        <v>47</v>
      </c>
      <c r="I3128">
        <v>42393</v>
      </c>
      <c r="J3128">
        <v>2016</v>
      </c>
      <c r="K3128" t="s">
        <v>85</v>
      </c>
      <c r="L3128" t="s">
        <v>34143</v>
      </c>
      <c r="N3128" t="s">
        <v>817</v>
      </c>
      <c r="O3128" t="s">
        <v>818</v>
      </c>
      <c r="P3128" t="s">
        <v>133</v>
      </c>
      <c r="Q3128" t="s">
        <v>52</v>
      </c>
      <c r="R3128">
        <v>98611</v>
      </c>
      <c r="S3128" t="s">
        <v>819</v>
      </c>
      <c r="T3128" t="s">
        <v>34144</v>
      </c>
      <c r="U3128" t="s">
        <v>34145</v>
      </c>
      <c r="V3128" t="s">
        <v>54</v>
      </c>
      <c r="W3128">
        <v>13</v>
      </c>
      <c r="X3128" t="s">
        <v>134</v>
      </c>
      <c r="Y3128">
        <v>4815</v>
      </c>
      <c r="Z3128" t="s">
        <v>133</v>
      </c>
      <c r="AA3128" t="s">
        <v>57</v>
      </c>
      <c r="AC3128" t="s">
        <v>146</v>
      </c>
      <c r="AD3128" t="s">
        <v>4690</v>
      </c>
      <c r="AE3128" t="s">
        <v>107</v>
      </c>
      <c r="AF3128" t="s">
        <v>107</v>
      </c>
      <c r="AJ3128" t="s">
        <v>58</v>
      </c>
      <c r="AK3128" t="s">
        <v>59</v>
      </c>
      <c r="AL3128">
        <v>42682</v>
      </c>
      <c r="AM3128" t="s">
        <v>4692</v>
      </c>
      <c r="AN3128" t="b">
        <v>1</v>
      </c>
      <c r="AQ3128" t="s">
        <v>177</v>
      </c>
      <c r="BB3128" s="7" t="s">
        <v>116</v>
      </c>
      <c r="BC3128" s="7" t="s">
        <v>117</v>
      </c>
      <c r="BD3128" s="7" t="s">
        <v>52</v>
      </c>
      <c r="BE3128" s="7">
        <v>98371</v>
      </c>
      <c r="BF3128" s="7" t="s">
        <v>11221</v>
      </c>
      <c r="BG3128" s="7">
        <v>12276.8</v>
      </c>
      <c r="BH3128" s="7">
        <v>0</v>
      </c>
      <c r="BI3128">
        <v>12756.1</v>
      </c>
      <c r="BJ3128">
        <v>0</v>
      </c>
      <c r="BK3128">
        <v>0</v>
      </c>
      <c r="BL3128">
        <v>0</v>
      </c>
      <c r="BM3128">
        <v>16776</v>
      </c>
      <c r="BN3128">
        <v>0</v>
      </c>
      <c r="BO3128" t="s">
        <v>34146</v>
      </c>
      <c r="BP3128">
        <v>19582</v>
      </c>
      <c r="BQ3128">
        <v>3843</v>
      </c>
      <c r="BR3128">
        <v>4300</v>
      </c>
      <c r="BS3128">
        <v>6182</v>
      </c>
      <c r="BT3128">
        <v>19</v>
      </c>
      <c r="BU3128" t="s">
        <v>11223</v>
      </c>
      <c r="BV3128" t="s">
        <v>4695</v>
      </c>
      <c r="BX3128">
        <v>44149.077418981484</v>
      </c>
    </row>
    <row r="3129" spans="1:76" x14ac:dyDescent="0.25">
      <c r="A3129" t="s">
        <v>34150</v>
      </c>
      <c r="B3129" t="s">
        <v>1314</v>
      </c>
      <c r="C3129" t="s">
        <v>46</v>
      </c>
      <c r="D3129">
        <v>42303</v>
      </c>
      <c r="H3129" t="s">
        <v>47</v>
      </c>
      <c r="I3129">
        <v>42303</v>
      </c>
      <c r="J3129">
        <v>2016</v>
      </c>
      <c r="K3129" t="s">
        <v>85</v>
      </c>
      <c r="L3129" t="s">
        <v>34151</v>
      </c>
      <c r="N3129" t="s">
        <v>1315</v>
      </c>
      <c r="O3129" t="s">
        <v>526</v>
      </c>
      <c r="P3129" t="s">
        <v>105</v>
      </c>
      <c r="Q3129" t="s">
        <v>52</v>
      </c>
      <c r="R3129">
        <v>99037</v>
      </c>
      <c r="S3129" t="s">
        <v>1316</v>
      </c>
      <c r="T3129" t="s">
        <v>34152</v>
      </c>
      <c r="U3129" t="s">
        <v>34153</v>
      </c>
      <c r="V3129" t="s">
        <v>54</v>
      </c>
      <c r="W3129">
        <v>13</v>
      </c>
      <c r="X3129" t="s">
        <v>528</v>
      </c>
      <c r="Y3129">
        <v>4785</v>
      </c>
      <c r="Z3129" t="s">
        <v>105</v>
      </c>
      <c r="AA3129" t="s">
        <v>57</v>
      </c>
      <c r="AC3129" t="s">
        <v>146</v>
      </c>
      <c r="AD3129" t="s">
        <v>4690</v>
      </c>
      <c r="AE3129" t="s">
        <v>107</v>
      </c>
      <c r="AF3129" t="s">
        <v>107</v>
      </c>
      <c r="AJ3129" t="s">
        <v>58</v>
      </c>
      <c r="AK3129" t="s">
        <v>59</v>
      </c>
      <c r="AL3129">
        <v>42682</v>
      </c>
      <c r="AM3129" t="s">
        <v>4692</v>
      </c>
      <c r="AN3129" t="b">
        <v>1</v>
      </c>
      <c r="AQ3129" t="s">
        <v>60</v>
      </c>
      <c r="AR3129" t="s">
        <v>150</v>
      </c>
      <c r="AS3129" t="s">
        <v>62</v>
      </c>
      <c r="BB3129" s="7" t="s">
        <v>1317</v>
      </c>
      <c r="BC3129" s="7" t="s">
        <v>1318</v>
      </c>
      <c r="BD3129" s="7" t="s">
        <v>1319</v>
      </c>
      <c r="BE3129" s="7">
        <v>83858</v>
      </c>
      <c r="BF3129" s="7" t="s">
        <v>34154</v>
      </c>
      <c r="BG3129" s="7">
        <v>30081</v>
      </c>
      <c r="BH3129" s="7">
        <v>5376.58</v>
      </c>
      <c r="BI3129">
        <v>16403.12</v>
      </c>
      <c r="BJ3129">
        <v>0</v>
      </c>
      <c r="BK3129">
        <v>0</v>
      </c>
      <c r="BL3129">
        <v>0</v>
      </c>
      <c r="BO3129" t="s">
        <v>34155</v>
      </c>
      <c r="BP3129">
        <v>12294</v>
      </c>
      <c r="BQ3129">
        <v>147</v>
      </c>
      <c r="BR3129">
        <v>4087</v>
      </c>
      <c r="BS3129">
        <v>5804</v>
      </c>
      <c r="BT3129">
        <v>4</v>
      </c>
      <c r="BU3129" t="s">
        <v>34156</v>
      </c>
      <c r="BV3129" t="s">
        <v>4695</v>
      </c>
      <c r="BX3129">
        <v>44149.064120370371</v>
      </c>
    </row>
    <row r="3130" spans="1:76" x14ac:dyDescent="0.25">
      <c r="A3130" t="s">
        <v>34157</v>
      </c>
      <c r="B3130" t="s">
        <v>905</v>
      </c>
      <c r="C3130" t="s">
        <v>46</v>
      </c>
      <c r="D3130">
        <v>42210</v>
      </c>
      <c r="H3130" t="s">
        <v>47</v>
      </c>
      <c r="I3130">
        <v>42210</v>
      </c>
      <c r="J3130">
        <v>2016</v>
      </c>
      <c r="K3130" t="s">
        <v>85</v>
      </c>
      <c r="L3130" t="s">
        <v>30628</v>
      </c>
      <c r="N3130" t="s">
        <v>906</v>
      </c>
      <c r="O3130" t="s">
        <v>907</v>
      </c>
      <c r="P3130" t="s">
        <v>291</v>
      </c>
      <c r="Q3130" t="s">
        <v>52</v>
      </c>
      <c r="R3130">
        <v>98926</v>
      </c>
      <c r="S3130" t="s">
        <v>909</v>
      </c>
      <c r="T3130" t="s">
        <v>27598</v>
      </c>
      <c r="U3130" t="s">
        <v>28864</v>
      </c>
      <c r="V3130" t="s">
        <v>54</v>
      </c>
      <c r="W3130">
        <v>13</v>
      </c>
      <c r="X3130" t="s">
        <v>574</v>
      </c>
      <c r="Y3130">
        <v>4803</v>
      </c>
      <c r="Z3130" t="s">
        <v>291</v>
      </c>
      <c r="AA3130" t="s">
        <v>57</v>
      </c>
      <c r="AC3130" t="s">
        <v>146</v>
      </c>
      <c r="AD3130" t="s">
        <v>4690</v>
      </c>
      <c r="AE3130" t="s">
        <v>107</v>
      </c>
      <c r="AF3130" t="s">
        <v>107</v>
      </c>
      <c r="AJ3130" t="s">
        <v>58</v>
      </c>
      <c r="AK3130" t="s">
        <v>59</v>
      </c>
      <c r="AL3130">
        <v>42682</v>
      </c>
      <c r="AM3130" t="s">
        <v>4692</v>
      </c>
      <c r="AN3130" t="b">
        <v>1</v>
      </c>
      <c r="AQ3130" t="s">
        <v>60</v>
      </c>
      <c r="AR3130" t="s">
        <v>61</v>
      </c>
      <c r="AS3130" t="s">
        <v>62</v>
      </c>
      <c r="BB3130" s="7" t="s">
        <v>910</v>
      </c>
      <c r="BC3130" s="7" t="s">
        <v>907</v>
      </c>
      <c r="BD3130" s="7" t="s">
        <v>52</v>
      </c>
      <c r="BE3130" s="7">
        <v>98926</v>
      </c>
      <c r="BF3130" s="7" t="s">
        <v>28864</v>
      </c>
      <c r="BG3130" s="7">
        <v>168155.38</v>
      </c>
      <c r="BH3130" s="7">
        <v>3296.12</v>
      </c>
      <c r="BI3130">
        <v>155269.68</v>
      </c>
      <c r="BJ3130">
        <v>0</v>
      </c>
      <c r="BK3130">
        <v>0</v>
      </c>
      <c r="BL3130">
        <v>0</v>
      </c>
      <c r="BO3130" t="s">
        <v>34158</v>
      </c>
      <c r="BP3130">
        <v>12021</v>
      </c>
      <c r="BQ3130">
        <v>811</v>
      </c>
      <c r="BR3130">
        <v>4096</v>
      </c>
      <c r="BS3130">
        <v>5790</v>
      </c>
      <c r="BT3130">
        <v>13</v>
      </c>
      <c r="BU3130" t="s">
        <v>22170</v>
      </c>
      <c r="BV3130" t="s">
        <v>4695</v>
      </c>
      <c r="BX3130">
        <v>44149.063518518517</v>
      </c>
    </row>
    <row r="3131" spans="1:76" x14ac:dyDescent="0.25">
      <c r="A3131" t="s">
        <v>34159</v>
      </c>
      <c r="B3131" t="s">
        <v>280</v>
      </c>
      <c r="C3131" t="s">
        <v>46</v>
      </c>
      <c r="D3131">
        <v>42249</v>
      </c>
      <c r="H3131" t="s">
        <v>47</v>
      </c>
      <c r="I3131">
        <v>42249</v>
      </c>
      <c r="J3131">
        <v>2016</v>
      </c>
      <c r="K3131" t="s">
        <v>85</v>
      </c>
      <c r="L3131" t="s">
        <v>34160</v>
      </c>
      <c r="N3131" t="s">
        <v>34161</v>
      </c>
      <c r="O3131" t="s">
        <v>305</v>
      </c>
      <c r="P3131" t="s">
        <v>115</v>
      </c>
      <c r="Q3131" t="s">
        <v>52</v>
      </c>
      <c r="R3131">
        <v>98390</v>
      </c>
      <c r="S3131" t="s">
        <v>34162</v>
      </c>
      <c r="T3131" t="s">
        <v>34162</v>
      </c>
      <c r="U3131" t="s">
        <v>34163</v>
      </c>
      <c r="V3131" t="s">
        <v>4783</v>
      </c>
      <c r="W3131">
        <v>25</v>
      </c>
      <c r="X3131" t="s">
        <v>4784</v>
      </c>
      <c r="Y3131">
        <v>3879</v>
      </c>
      <c r="Z3131" t="s">
        <v>115</v>
      </c>
      <c r="AA3131" t="s">
        <v>4785</v>
      </c>
      <c r="AB3131">
        <v>452900</v>
      </c>
      <c r="AC3131" t="s">
        <v>146</v>
      </c>
      <c r="AD3131" t="s">
        <v>4690</v>
      </c>
      <c r="AE3131" t="s">
        <v>107</v>
      </c>
      <c r="AF3131" t="s">
        <v>107</v>
      </c>
      <c r="AJ3131" t="s">
        <v>58</v>
      </c>
      <c r="AK3131" t="s">
        <v>59</v>
      </c>
      <c r="AL3131">
        <v>42682</v>
      </c>
      <c r="AM3131" t="s">
        <v>4692</v>
      </c>
      <c r="AN3131" t="b">
        <v>1</v>
      </c>
      <c r="AQ3131" t="s">
        <v>60</v>
      </c>
      <c r="AR3131" t="s">
        <v>61</v>
      </c>
      <c r="BB3131" s="7" t="s">
        <v>283</v>
      </c>
      <c r="BC3131" s="7" t="s">
        <v>186</v>
      </c>
      <c r="BD3131" s="7" t="s">
        <v>52</v>
      </c>
      <c r="BE3131" s="7">
        <v>98071</v>
      </c>
      <c r="BF3131" s="7" t="s">
        <v>34163</v>
      </c>
      <c r="BG3131" s="7">
        <v>101622.75</v>
      </c>
      <c r="BH3131" s="7">
        <v>0</v>
      </c>
      <c r="BI3131">
        <v>96235.75</v>
      </c>
      <c r="BJ3131">
        <v>0</v>
      </c>
      <c r="BK3131">
        <v>0</v>
      </c>
      <c r="BL3131">
        <v>0</v>
      </c>
      <c r="BM3131">
        <v>2651.47</v>
      </c>
      <c r="BN3131">
        <v>0</v>
      </c>
      <c r="BO3131" t="s">
        <v>34164</v>
      </c>
      <c r="BP3131">
        <v>16331</v>
      </c>
      <c r="BQ3131">
        <v>1825</v>
      </c>
      <c r="BR3131">
        <v>4557</v>
      </c>
      <c r="BS3131">
        <v>6032</v>
      </c>
      <c r="BU3131" t="s">
        <v>23804</v>
      </c>
      <c r="BV3131" t="s">
        <v>4695</v>
      </c>
      <c r="BX3131">
        <v>44149.072129629632</v>
      </c>
    </row>
    <row r="3132" spans="1:76" x14ac:dyDescent="0.25">
      <c r="A3132" t="s">
        <v>34165</v>
      </c>
      <c r="B3132" t="s">
        <v>894</v>
      </c>
      <c r="C3132" t="s">
        <v>46</v>
      </c>
      <c r="D3132">
        <v>42190</v>
      </c>
      <c r="H3132" t="s">
        <v>47</v>
      </c>
      <c r="I3132">
        <v>42190</v>
      </c>
      <c r="J3132">
        <v>2016</v>
      </c>
      <c r="K3132" t="s">
        <v>85</v>
      </c>
      <c r="L3132" t="s">
        <v>21004</v>
      </c>
      <c r="N3132" t="s">
        <v>895</v>
      </c>
      <c r="O3132" t="s">
        <v>477</v>
      </c>
      <c r="P3132" t="s">
        <v>226</v>
      </c>
      <c r="Q3132" t="s">
        <v>52</v>
      </c>
      <c r="R3132">
        <v>98604</v>
      </c>
      <c r="S3132" t="s">
        <v>896</v>
      </c>
      <c r="T3132" t="s">
        <v>21005</v>
      </c>
      <c r="U3132" t="s">
        <v>21006</v>
      </c>
      <c r="V3132" t="s">
        <v>54</v>
      </c>
      <c r="W3132">
        <v>13</v>
      </c>
      <c r="X3132" t="s">
        <v>860</v>
      </c>
      <c r="Y3132">
        <v>4813</v>
      </c>
      <c r="Z3132" t="s">
        <v>226</v>
      </c>
      <c r="AA3132" t="s">
        <v>57</v>
      </c>
      <c r="AC3132" t="s">
        <v>146</v>
      </c>
      <c r="AD3132" t="s">
        <v>4690</v>
      </c>
      <c r="AE3132" t="s">
        <v>107</v>
      </c>
      <c r="AF3132" t="s">
        <v>107</v>
      </c>
      <c r="AJ3132" t="s">
        <v>58</v>
      </c>
      <c r="AK3132" t="s">
        <v>59</v>
      </c>
      <c r="AL3132">
        <v>42682</v>
      </c>
      <c r="AM3132" t="s">
        <v>4692</v>
      </c>
      <c r="AN3132" t="b">
        <v>1</v>
      </c>
      <c r="AQ3132" t="s">
        <v>60</v>
      </c>
      <c r="AR3132" t="s">
        <v>61</v>
      </c>
      <c r="AS3132" t="s">
        <v>62</v>
      </c>
      <c r="BB3132" s="7" t="s">
        <v>895</v>
      </c>
      <c r="BC3132" s="7" t="s">
        <v>477</v>
      </c>
      <c r="BD3132" s="7" t="s">
        <v>52</v>
      </c>
      <c r="BE3132" s="7">
        <v>98604</v>
      </c>
      <c r="BG3132" s="7">
        <v>138273.68</v>
      </c>
      <c r="BH3132" s="7">
        <v>0</v>
      </c>
      <c r="BI3132">
        <v>137743.01</v>
      </c>
      <c r="BJ3132">
        <v>0</v>
      </c>
      <c r="BK3132">
        <v>0</v>
      </c>
      <c r="BL3132">
        <v>0</v>
      </c>
      <c r="BO3132" t="s">
        <v>34166</v>
      </c>
      <c r="BP3132">
        <v>20152</v>
      </c>
      <c r="BQ3132">
        <v>440</v>
      </c>
      <c r="BR3132">
        <v>4389</v>
      </c>
      <c r="BS3132">
        <v>6221</v>
      </c>
      <c r="BT3132">
        <v>18</v>
      </c>
      <c r="BU3132" t="s">
        <v>21009</v>
      </c>
      <c r="BV3132" t="s">
        <v>4695</v>
      </c>
      <c r="BX3132">
        <v>44149.078611111108</v>
      </c>
    </row>
    <row r="3133" spans="1:76" x14ac:dyDescent="0.25">
      <c r="A3133" t="s">
        <v>34167</v>
      </c>
      <c r="B3133" t="s">
        <v>1223</v>
      </c>
      <c r="C3133" t="s">
        <v>46</v>
      </c>
      <c r="D3133">
        <v>42205</v>
      </c>
      <c r="H3133" t="s">
        <v>47</v>
      </c>
      <c r="I3133">
        <v>42205</v>
      </c>
      <c r="J3133">
        <v>2016</v>
      </c>
      <c r="K3133" t="s">
        <v>85</v>
      </c>
      <c r="L3133" t="s">
        <v>34168</v>
      </c>
      <c r="N3133" t="s">
        <v>1224</v>
      </c>
      <c r="O3133" t="s">
        <v>1225</v>
      </c>
      <c r="P3133" t="s">
        <v>88</v>
      </c>
      <c r="Q3133" t="s">
        <v>52</v>
      </c>
      <c r="R3133">
        <v>98625</v>
      </c>
      <c r="S3133" t="s">
        <v>440</v>
      </c>
      <c r="T3133" t="s">
        <v>21680</v>
      </c>
      <c r="U3133" t="s">
        <v>21681</v>
      </c>
      <c r="V3133" t="s">
        <v>54</v>
      </c>
      <c r="W3133">
        <v>13</v>
      </c>
      <c r="X3133" t="s">
        <v>649</v>
      </c>
      <c r="Y3133">
        <v>4817</v>
      </c>
      <c r="Z3133" t="s">
        <v>88</v>
      </c>
      <c r="AA3133" t="s">
        <v>57</v>
      </c>
      <c r="AC3133" t="s">
        <v>146</v>
      </c>
      <c r="AD3133" t="s">
        <v>4690</v>
      </c>
      <c r="AE3133" t="s">
        <v>107</v>
      </c>
      <c r="AF3133" t="s">
        <v>107</v>
      </c>
      <c r="AJ3133" t="s">
        <v>58</v>
      </c>
      <c r="AK3133" t="s">
        <v>59</v>
      </c>
      <c r="AL3133">
        <v>42682</v>
      </c>
      <c r="AM3133" t="s">
        <v>4692</v>
      </c>
      <c r="AN3133" t="b">
        <v>1</v>
      </c>
      <c r="AQ3133" t="s">
        <v>60</v>
      </c>
      <c r="AR3133" t="s">
        <v>150</v>
      </c>
      <c r="AS3133" t="s">
        <v>62</v>
      </c>
      <c r="BB3133" s="7" t="s">
        <v>1224</v>
      </c>
      <c r="BC3133" s="7" t="s">
        <v>1225</v>
      </c>
      <c r="BD3133" s="7" t="s">
        <v>52</v>
      </c>
      <c r="BE3133" s="7">
        <v>98625</v>
      </c>
      <c r="BF3133" s="7" t="s">
        <v>21681</v>
      </c>
      <c r="BG3133" s="7">
        <v>86547.44</v>
      </c>
      <c r="BH3133" s="7">
        <v>3398.61</v>
      </c>
      <c r="BI3133">
        <v>90011.14</v>
      </c>
      <c r="BJ3133">
        <v>0</v>
      </c>
      <c r="BK3133">
        <v>0</v>
      </c>
      <c r="BL3133">
        <v>0</v>
      </c>
      <c r="BO3133" t="s">
        <v>34169</v>
      </c>
      <c r="BP3133">
        <v>14454</v>
      </c>
      <c r="BQ3133">
        <v>23902</v>
      </c>
      <c r="BR3133">
        <v>4667</v>
      </c>
      <c r="BS3133">
        <v>5900</v>
      </c>
      <c r="BT3133">
        <v>20</v>
      </c>
      <c r="BU3133" t="s">
        <v>34170</v>
      </c>
      <c r="BV3133" t="s">
        <v>4695</v>
      </c>
      <c r="BX3133">
        <v>44149.067199074074</v>
      </c>
    </row>
    <row r="3134" spans="1:76" x14ac:dyDescent="0.25">
      <c r="A3134" t="s">
        <v>35526</v>
      </c>
      <c r="B3134" t="s">
        <v>30652</v>
      </c>
      <c r="C3134" t="s">
        <v>46</v>
      </c>
      <c r="D3134">
        <v>42325</v>
      </c>
      <c r="H3134" t="s">
        <v>47</v>
      </c>
      <c r="I3134">
        <v>42325</v>
      </c>
      <c r="J3134">
        <v>2016</v>
      </c>
      <c r="K3134" t="s">
        <v>85</v>
      </c>
      <c r="L3134" t="s">
        <v>35527</v>
      </c>
      <c r="N3134" t="s">
        <v>30654</v>
      </c>
      <c r="O3134" t="s">
        <v>758</v>
      </c>
      <c r="P3134" t="s">
        <v>199</v>
      </c>
      <c r="Q3134" t="s">
        <v>52</v>
      </c>
      <c r="R3134">
        <v>98258</v>
      </c>
      <c r="S3134" t="s">
        <v>35528</v>
      </c>
      <c r="T3134" t="s">
        <v>35529</v>
      </c>
      <c r="U3134" t="s">
        <v>30657</v>
      </c>
      <c r="V3134" t="s">
        <v>4783</v>
      </c>
      <c r="W3134">
        <v>25</v>
      </c>
      <c r="X3134" t="s">
        <v>5278</v>
      </c>
      <c r="Y3134">
        <v>4107</v>
      </c>
      <c r="Z3134" t="s">
        <v>199</v>
      </c>
      <c r="AA3134" t="s">
        <v>4785</v>
      </c>
      <c r="AB3134">
        <v>425391</v>
      </c>
      <c r="AC3134" t="s">
        <v>146</v>
      </c>
      <c r="AD3134" t="s">
        <v>4690</v>
      </c>
      <c r="AE3134" t="s">
        <v>107</v>
      </c>
      <c r="AF3134" t="s">
        <v>107</v>
      </c>
      <c r="AJ3134" t="s">
        <v>58</v>
      </c>
      <c r="AK3134" t="s">
        <v>59</v>
      </c>
      <c r="AL3134">
        <v>42682</v>
      </c>
      <c r="AM3134" t="s">
        <v>4692</v>
      </c>
      <c r="AN3134" t="b">
        <v>1</v>
      </c>
      <c r="AQ3134" t="s">
        <v>60</v>
      </c>
      <c r="AR3134" t="s">
        <v>61</v>
      </c>
      <c r="BB3134" s="7" t="s">
        <v>30654</v>
      </c>
      <c r="BC3134" s="7" t="s">
        <v>758</v>
      </c>
      <c r="BD3134" s="7" t="s">
        <v>52</v>
      </c>
      <c r="BE3134" s="7">
        <v>98258</v>
      </c>
      <c r="BF3134" s="7" t="s">
        <v>30657</v>
      </c>
      <c r="BG3134" s="7">
        <v>81385.48</v>
      </c>
      <c r="BH3134" s="7">
        <v>0</v>
      </c>
      <c r="BI3134">
        <v>80931.210000000006</v>
      </c>
      <c r="BJ3134">
        <v>0</v>
      </c>
      <c r="BK3134">
        <v>0</v>
      </c>
      <c r="BL3134">
        <v>0</v>
      </c>
      <c r="BO3134" t="s">
        <v>35530</v>
      </c>
      <c r="BP3134">
        <v>11768</v>
      </c>
      <c r="BQ3134">
        <v>1062</v>
      </c>
      <c r="BR3134">
        <v>4105</v>
      </c>
      <c r="BS3134">
        <v>5770</v>
      </c>
      <c r="BU3134" t="s">
        <v>35531</v>
      </c>
      <c r="BV3134" t="s">
        <v>4695</v>
      </c>
      <c r="BX3134">
        <v>44149.062650462962</v>
      </c>
    </row>
    <row r="3135" spans="1:76" x14ac:dyDescent="0.25">
      <c r="A3135" t="s">
        <v>35631</v>
      </c>
      <c r="B3135" t="s">
        <v>26211</v>
      </c>
      <c r="C3135" t="s">
        <v>46</v>
      </c>
      <c r="D3135">
        <v>42512</v>
      </c>
      <c r="H3135" t="s">
        <v>47</v>
      </c>
      <c r="I3135">
        <v>42512</v>
      </c>
      <c r="J3135">
        <v>2016</v>
      </c>
      <c r="K3135" t="s">
        <v>85</v>
      </c>
      <c r="L3135" t="s">
        <v>35632</v>
      </c>
      <c r="N3135" t="s">
        <v>26213</v>
      </c>
      <c r="O3135" t="s">
        <v>3406</v>
      </c>
      <c r="P3135" t="s">
        <v>505</v>
      </c>
      <c r="Q3135" t="s">
        <v>52</v>
      </c>
      <c r="R3135">
        <v>98672</v>
      </c>
      <c r="S3135" t="s">
        <v>26214</v>
      </c>
      <c r="T3135" t="s">
        <v>35633</v>
      </c>
      <c r="U3135" t="s">
        <v>35634</v>
      </c>
      <c r="V3135" t="s">
        <v>4807</v>
      </c>
      <c r="W3135">
        <v>23</v>
      </c>
      <c r="X3135" t="s">
        <v>6135</v>
      </c>
      <c r="Y3135">
        <v>3579</v>
      </c>
      <c r="Z3135" t="s">
        <v>505</v>
      </c>
      <c r="AA3135" t="s">
        <v>4785</v>
      </c>
      <c r="AB3135">
        <v>13333</v>
      </c>
      <c r="AC3135" t="s">
        <v>146</v>
      </c>
      <c r="AD3135" t="s">
        <v>4690</v>
      </c>
      <c r="AE3135" t="s">
        <v>107</v>
      </c>
      <c r="AF3135" t="s">
        <v>107</v>
      </c>
      <c r="AJ3135" t="s">
        <v>58</v>
      </c>
      <c r="AK3135" t="s">
        <v>59</v>
      </c>
      <c r="AL3135">
        <v>42682</v>
      </c>
      <c r="AM3135" t="s">
        <v>4878</v>
      </c>
      <c r="AN3135" t="b">
        <v>1</v>
      </c>
      <c r="AQ3135" t="s">
        <v>60</v>
      </c>
      <c r="AR3135" t="s">
        <v>61</v>
      </c>
      <c r="BB3135" s="7" t="s">
        <v>26213</v>
      </c>
      <c r="BC3135" s="7" t="s">
        <v>3406</v>
      </c>
      <c r="BD3135" s="7" t="s">
        <v>52</v>
      </c>
      <c r="BE3135" s="7">
        <v>98672</v>
      </c>
      <c r="BF3135" s="7" t="s">
        <v>35634</v>
      </c>
      <c r="BG3135" s="7">
        <v>2774.29</v>
      </c>
      <c r="BH3135" s="7">
        <v>0</v>
      </c>
      <c r="BI3135">
        <v>0</v>
      </c>
      <c r="BJ3135">
        <v>0</v>
      </c>
      <c r="BK3135">
        <v>0</v>
      </c>
      <c r="BL3135">
        <v>0</v>
      </c>
      <c r="BO3135" t="s">
        <v>35635</v>
      </c>
      <c r="BP3135">
        <v>9774</v>
      </c>
      <c r="BQ3135">
        <v>3775</v>
      </c>
      <c r="BR3135">
        <v>4199</v>
      </c>
      <c r="BS3135">
        <v>5681</v>
      </c>
      <c r="BU3135" t="s">
        <v>35636</v>
      </c>
      <c r="BV3135" t="s">
        <v>4695</v>
      </c>
      <c r="BX3135">
        <v>44149.058576388888</v>
      </c>
    </row>
    <row r="3136" spans="1:76" x14ac:dyDescent="0.25">
      <c r="A3136" t="s">
        <v>35640</v>
      </c>
      <c r="B3136" t="s">
        <v>28159</v>
      </c>
      <c r="C3136" t="s">
        <v>46</v>
      </c>
      <c r="D3136">
        <v>42486</v>
      </c>
      <c r="H3136" t="s">
        <v>47</v>
      </c>
      <c r="I3136">
        <v>42486</v>
      </c>
      <c r="J3136">
        <v>2016</v>
      </c>
      <c r="K3136" t="s">
        <v>85</v>
      </c>
      <c r="L3136" t="s">
        <v>35641</v>
      </c>
      <c r="N3136" t="s">
        <v>35642</v>
      </c>
      <c r="O3136" t="s">
        <v>4173</v>
      </c>
      <c r="P3136" t="s">
        <v>252</v>
      </c>
      <c r="Q3136" t="s">
        <v>52</v>
      </c>
      <c r="R3136">
        <v>98858</v>
      </c>
      <c r="S3136" t="s">
        <v>35643</v>
      </c>
      <c r="T3136" t="s">
        <v>35644</v>
      </c>
      <c r="U3136" t="s">
        <v>35645</v>
      </c>
      <c r="V3136" t="s">
        <v>4807</v>
      </c>
      <c r="W3136">
        <v>23</v>
      </c>
      <c r="X3136" t="s">
        <v>7405</v>
      </c>
      <c r="Y3136">
        <v>3235</v>
      </c>
      <c r="Z3136" t="s">
        <v>252</v>
      </c>
      <c r="AA3136" t="s">
        <v>4785</v>
      </c>
      <c r="AB3136">
        <v>18850</v>
      </c>
      <c r="AC3136" t="s">
        <v>146</v>
      </c>
      <c r="AD3136" t="s">
        <v>4690</v>
      </c>
      <c r="AE3136" t="s">
        <v>107</v>
      </c>
      <c r="AF3136" t="s">
        <v>107</v>
      </c>
      <c r="AJ3136" t="s">
        <v>58</v>
      </c>
      <c r="AK3136" t="s">
        <v>59</v>
      </c>
      <c r="AL3136">
        <v>42682</v>
      </c>
      <c r="AM3136" t="s">
        <v>4692</v>
      </c>
      <c r="AN3136" t="b">
        <v>1</v>
      </c>
      <c r="AQ3136" t="s">
        <v>60</v>
      </c>
      <c r="AR3136" t="s">
        <v>99</v>
      </c>
      <c r="BB3136" s="7" t="s">
        <v>35646</v>
      </c>
      <c r="BC3136" s="7" t="s">
        <v>251</v>
      </c>
      <c r="BD3136" s="7" t="s">
        <v>52</v>
      </c>
      <c r="BE3136" s="7">
        <v>98802</v>
      </c>
      <c r="BG3136" s="7">
        <v>6124.08</v>
      </c>
      <c r="BH3136" s="7">
        <v>500</v>
      </c>
      <c r="BI3136">
        <v>6124.08</v>
      </c>
      <c r="BJ3136">
        <v>400</v>
      </c>
      <c r="BK3136">
        <v>0</v>
      </c>
      <c r="BL3136">
        <v>0</v>
      </c>
      <c r="BO3136" t="s">
        <v>35647</v>
      </c>
      <c r="BP3136">
        <v>18291</v>
      </c>
      <c r="BQ3136">
        <v>3711</v>
      </c>
      <c r="BR3136">
        <v>4097</v>
      </c>
      <c r="BS3136">
        <v>6112</v>
      </c>
      <c r="BU3136" t="s">
        <v>35648</v>
      </c>
      <c r="BV3136" t="s">
        <v>4695</v>
      </c>
      <c r="BX3136">
        <v>44149.074930555558</v>
      </c>
    </row>
    <row r="3137" spans="1:76" x14ac:dyDescent="0.25">
      <c r="A3137" t="s">
        <v>35654</v>
      </c>
      <c r="B3137" t="s">
        <v>35655</v>
      </c>
      <c r="C3137" t="s">
        <v>46</v>
      </c>
      <c r="D3137">
        <v>42426</v>
      </c>
      <c r="H3137" t="s">
        <v>47</v>
      </c>
      <c r="I3137">
        <v>42426</v>
      </c>
      <c r="J3137">
        <v>2016</v>
      </c>
      <c r="K3137" t="s">
        <v>85</v>
      </c>
      <c r="L3137" t="s">
        <v>35656</v>
      </c>
      <c r="N3137" t="s">
        <v>35657</v>
      </c>
      <c r="O3137" t="s">
        <v>1157</v>
      </c>
      <c r="P3137" t="s">
        <v>241</v>
      </c>
      <c r="Q3137" t="s">
        <v>52</v>
      </c>
      <c r="R3137">
        <v>98942</v>
      </c>
      <c r="S3137" t="s">
        <v>35658</v>
      </c>
      <c r="T3137" t="s">
        <v>35659</v>
      </c>
      <c r="U3137" t="s">
        <v>35660</v>
      </c>
      <c r="V3137" t="s">
        <v>4807</v>
      </c>
      <c r="W3137">
        <v>23</v>
      </c>
      <c r="X3137" t="s">
        <v>8532</v>
      </c>
      <c r="Y3137">
        <v>4418</v>
      </c>
      <c r="Z3137" t="s">
        <v>241</v>
      </c>
      <c r="AA3137" t="s">
        <v>4785</v>
      </c>
      <c r="AB3137">
        <v>108821</v>
      </c>
      <c r="AC3137" t="s">
        <v>146</v>
      </c>
      <c r="AD3137" t="s">
        <v>4690</v>
      </c>
      <c r="AE3137" t="s">
        <v>107</v>
      </c>
      <c r="AF3137" t="s">
        <v>107</v>
      </c>
      <c r="AJ3137" t="s">
        <v>58</v>
      </c>
      <c r="AK3137" t="s">
        <v>59</v>
      </c>
      <c r="AL3137">
        <v>42682</v>
      </c>
      <c r="AM3137" t="s">
        <v>4692</v>
      </c>
      <c r="AN3137" t="b">
        <v>1</v>
      </c>
      <c r="AQ3137" t="s">
        <v>60</v>
      </c>
      <c r="AR3137" t="s">
        <v>99</v>
      </c>
      <c r="BB3137" s="7" t="s">
        <v>35657</v>
      </c>
      <c r="BC3137" s="7" t="s">
        <v>1157</v>
      </c>
      <c r="BD3137" s="7" t="s">
        <v>52</v>
      </c>
      <c r="BE3137" s="7">
        <v>98942</v>
      </c>
      <c r="BG3137" s="7">
        <v>5803</v>
      </c>
      <c r="BH3137" s="7">
        <v>0</v>
      </c>
      <c r="BI3137">
        <v>3812.21</v>
      </c>
      <c r="BJ3137">
        <v>0</v>
      </c>
      <c r="BK3137">
        <v>0</v>
      </c>
      <c r="BL3137">
        <v>0</v>
      </c>
      <c r="BO3137" t="s">
        <v>35661</v>
      </c>
      <c r="BP3137">
        <v>7060</v>
      </c>
      <c r="BQ3137">
        <v>3856</v>
      </c>
      <c r="BR3137">
        <v>4318</v>
      </c>
      <c r="BS3137">
        <v>5554</v>
      </c>
      <c r="BU3137" t="s">
        <v>35662</v>
      </c>
      <c r="BV3137" t="s">
        <v>4695</v>
      </c>
      <c r="BX3137">
        <v>44149.052233796298</v>
      </c>
    </row>
    <row r="3138" spans="1:76" x14ac:dyDescent="0.25">
      <c r="A3138" t="s">
        <v>35663</v>
      </c>
      <c r="B3138" t="s">
        <v>1236</v>
      </c>
      <c r="C3138" t="s">
        <v>46</v>
      </c>
      <c r="D3138">
        <v>42407</v>
      </c>
      <c r="H3138" t="s">
        <v>47</v>
      </c>
      <c r="I3138">
        <v>42407</v>
      </c>
      <c r="J3138">
        <v>2016</v>
      </c>
      <c r="K3138" t="s">
        <v>85</v>
      </c>
      <c r="L3138" t="s">
        <v>28919</v>
      </c>
      <c r="N3138" t="s">
        <v>1237</v>
      </c>
      <c r="O3138" t="s">
        <v>225</v>
      </c>
      <c r="P3138" t="s">
        <v>226</v>
      </c>
      <c r="Q3138" t="s">
        <v>52</v>
      </c>
      <c r="R3138">
        <v>98682</v>
      </c>
      <c r="S3138" t="s">
        <v>1238</v>
      </c>
      <c r="T3138" t="s">
        <v>28920</v>
      </c>
      <c r="U3138" t="s">
        <v>35664</v>
      </c>
      <c r="V3138" t="s">
        <v>54</v>
      </c>
      <c r="W3138">
        <v>13</v>
      </c>
      <c r="X3138" t="s">
        <v>371</v>
      </c>
      <c r="Y3138">
        <v>4811</v>
      </c>
      <c r="Z3138" t="s">
        <v>226</v>
      </c>
      <c r="AA3138" t="s">
        <v>57</v>
      </c>
      <c r="AC3138" t="s">
        <v>146</v>
      </c>
      <c r="AD3138" t="s">
        <v>4690</v>
      </c>
      <c r="AE3138" t="s">
        <v>107</v>
      </c>
      <c r="AF3138" t="s">
        <v>107</v>
      </c>
      <c r="AJ3138" t="s">
        <v>58</v>
      </c>
      <c r="AK3138" t="s">
        <v>59</v>
      </c>
      <c r="AL3138">
        <v>42682</v>
      </c>
      <c r="AM3138" t="s">
        <v>4692</v>
      </c>
      <c r="AN3138" t="b">
        <v>1</v>
      </c>
      <c r="AQ3138" t="s">
        <v>60</v>
      </c>
      <c r="AR3138" t="s">
        <v>61</v>
      </c>
      <c r="AS3138" t="s">
        <v>100</v>
      </c>
      <c r="BB3138" s="7" t="s">
        <v>28922</v>
      </c>
      <c r="BC3138" s="7" t="s">
        <v>225</v>
      </c>
      <c r="BD3138" s="7" t="s">
        <v>52</v>
      </c>
      <c r="BE3138" s="7">
        <v>98686</v>
      </c>
      <c r="BG3138" s="7">
        <v>286097.84999999998</v>
      </c>
      <c r="BH3138" s="7">
        <v>0</v>
      </c>
      <c r="BI3138">
        <v>284931.65999999997</v>
      </c>
      <c r="BJ3138">
        <v>0</v>
      </c>
      <c r="BK3138">
        <v>0</v>
      </c>
      <c r="BL3138">
        <v>0</v>
      </c>
      <c r="BM3138">
        <v>6384.15</v>
      </c>
      <c r="BN3138">
        <v>222409.82</v>
      </c>
      <c r="BO3138" t="s">
        <v>35665</v>
      </c>
      <c r="BP3138">
        <v>10643</v>
      </c>
      <c r="BQ3138">
        <v>24879</v>
      </c>
      <c r="BR3138">
        <v>4152</v>
      </c>
      <c r="BS3138">
        <v>5728</v>
      </c>
      <c r="BT3138">
        <v>17</v>
      </c>
      <c r="BU3138" t="s">
        <v>28924</v>
      </c>
      <c r="BV3138" t="s">
        <v>4695</v>
      </c>
      <c r="BX3138">
        <v>44149.061192129629</v>
      </c>
    </row>
    <row r="3139" spans="1:76" x14ac:dyDescent="0.25">
      <c r="A3139" t="s">
        <v>35679</v>
      </c>
      <c r="B3139" t="s">
        <v>35680</v>
      </c>
      <c r="C3139" t="s">
        <v>46</v>
      </c>
      <c r="D3139">
        <v>42514</v>
      </c>
      <c r="H3139" t="s">
        <v>47</v>
      </c>
      <c r="I3139">
        <v>42514</v>
      </c>
      <c r="J3139">
        <v>2016</v>
      </c>
      <c r="K3139" t="s">
        <v>85</v>
      </c>
      <c r="L3139" t="s">
        <v>35681</v>
      </c>
      <c r="N3139" t="s">
        <v>35682</v>
      </c>
      <c r="O3139" t="s">
        <v>462</v>
      </c>
      <c r="P3139" t="s">
        <v>462</v>
      </c>
      <c r="Q3139" t="s">
        <v>52</v>
      </c>
      <c r="R3139">
        <v>99362</v>
      </c>
      <c r="S3139" t="s">
        <v>35683</v>
      </c>
      <c r="T3139" t="s">
        <v>35684</v>
      </c>
      <c r="U3139" t="s">
        <v>35685</v>
      </c>
      <c r="V3139" t="s">
        <v>4807</v>
      </c>
      <c r="W3139">
        <v>23</v>
      </c>
      <c r="X3139" t="s">
        <v>12122</v>
      </c>
      <c r="Y3139">
        <v>4302</v>
      </c>
      <c r="Z3139" t="s">
        <v>462</v>
      </c>
      <c r="AA3139" t="s">
        <v>4785</v>
      </c>
      <c r="AB3139">
        <v>32259</v>
      </c>
      <c r="AC3139" t="s">
        <v>146</v>
      </c>
      <c r="AD3139" t="s">
        <v>4690</v>
      </c>
      <c r="AE3139" t="s">
        <v>107</v>
      </c>
      <c r="AF3139" t="s">
        <v>107</v>
      </c>
      <c r="AJ3139" t="s">
        <v>58</v>
      </c>
      <c r="AK3139" t="s">
        <v>59</v>
      </c>
      <c r="AL3139">
        <v>42682</v>
      </c>
      <c r="AM3139" t="s">
        <v>4692</v>
      </c>
      <c r="AN3139" t="b">
        <v>1</v>
      </c>
      <c r="AQ3139" t="s">
        <v>177</v>
      </c>
      <c r="BB3139" s="7" t="s">
        <v>35686</v>
      </c>
      <c r="BC3139" s="7" t="s">
        <v>462</v>
      </c>
      <c r="BD3139" s="7" t="s">
        <v>52</v>
      </c>
      <c r="BE3139" s="7">
        <v>99362</v>
      </c>
      <c r="BF3139" s="7" t="s">
        <v>35687</v>
      </c>
      <c r="BG3139" s="7">
        <v>5551.6</v>
      </c>
      <c r="BH3139" s="7">
        <v>688.51</v>
      </c>
      <c r="BI3139">
        <v>3947.3</v>
      </c>
      <c r="BJ3139">
        <v>-1571.6</v>
      </c>
      <c r="BK3139">
        <v>0</v>
      </c>
      <c r="BL3139">
        <v>0</v>
      </c>
      <c r="BO3139" t="s">
        <v>35688</v>
      </c>
      <c r="BP3139">
        <v>7092</v>
      </c>
      <c r="BQ3139">
        <v>3854</v>
      </c>
      <c r="BR3139">
        <v>4316</v>
      </c>
      <c r="BS3139">
        <v>5558</v>
      </c>
      <c r="BU3139" t="s">
        <v>35689</v>
      </c>
      <c r="BV3139" t="s">
        <v>4695</v>
      </c>
      <c r="BX3139">
        <v>44149.052361111113</v>
      </c>
    </row>
    <row r="3140" spans="1:76" x14ac:dyDescent="0.25">
      <c r="A3140" t="s">
        <v>35696</v>
      </c>
      <c r="B3140" t="s">
        <v>524</v>
      </c>
      <c r="C3140" t="s">
        <v>46</v>
      </c>
      <c r="D3140">
        <v>42058</v>
      </c>
      <c r="H3140" t="s">
        <v>47</v>
      </c>
      <c r="I3140">
        <v>42058</v>
      </c>
      <c r="J3140">
        <v>2016</v>
      </c>
      <c r="K3140" t="s">
        <v>85</v>
      </c>
      <c r="L3140" t="s">
        <v>35500</v>
      </c>
      <c r="N3140" t="s">
        <v>3107</v>
      </c>
      <c r="O3140" t="s">
        <v>526</v>
      </c>
      <c r="P3140" t="s">
        <v>105</v>
      </c>
      <c r="Q3140" t="s">
        <v>52</v>
      </c>
      <c r="R3140">
        <v>99206</v>
      </c>
      <c r="S3140" t="s">
        <v>527</v>
      </c>
      <c r="T3140" t="s">
        <v>24354</v>
      </c>
      <c r="U3140" t="s">
        <v>35697</v>
      </c>
      <c r="V3140" t="s">
        <v>54</v>
      </c>
      <c r="W3140">
        <v>13</v>
      </c>
      <c r="X3140" t="s">
        <v>528</v>
      </c>
      <c r="Y3140">
        <v>4785</v>
      </c>
      <c r="Z3140" t="s">
        <v>105</v>
      </c>
      <c r="AA3140" t="s">
        <v>57</v>
      </c>
      <c r="AC3140" t="s">
        <v>146</v>
      </c>
      <c r="AD3140" t="s">
        <v>4690</v>
      </c>
      <c r="AE3140" t="s">
        <v>107</v>
      </c>
      <c r="AF3140" t="s">
        <v>107</v>
      </c>
      <c r="AJ3140" t="s">
        <v>58</v>
      </c>
      <c r="AK3140" t="s">
        <v>59</v>
      </c>
      <c r="AL3140">
        <v>42682</v>
      </c>
      <c r="AM3140" t="s">
        <v>4692</v>
      </c>
      <c r="AN3140" t="b">
        <v>1</v>
      </c>
      <c r="AQ3140" t="s">
        <v>60</v>
      </c>
      <c r="AR3140" t="s">
        <v>61</v>
      </c>
      <c r="AS3140" t="s">
        <v>62</v>
      </c>
      <c r="BB3140" s="7" t="s">
        <v>529</v>
      </c>
      <c r="BC3140" s="7" t="s">
        <v>526</v>
      </c>
      <c r="BD3140" s="7" t="s">
        <v>52</v>
      </c>
      <c r="BE3140" s="7">
        <v>99206</v>
      </c>
      <c r="BF3140" s="7" t="s">
        <v>32046</v>
      </c>
      <c r="BG3140" s="7">
        <v>119085.92</v>
      </c>
      <c r="BH3140" s="7">
        <v>595.15</v>
      </c>
      <c r="BI3140">
        <v>119305.78</v>
      </c>
      <c r="BJ3140">
        <v>0</v>
      </c>
      <c r="BK3140">
        <v>0</v>
      </c>
      <c r="BL3140">
        <v>0</v>
      </c>
      <c r="BO3140" t="s">
        <v>35698</v>
      </c>
      <c r="BP3140">
        <v>17826</v>
      </c>
      <c r="BQ3140">
        <v>252</v>
      </c>
      <c r="BR3140">
        <v>4719</v>
      </c>
      <c r="BS3140">
        <v>6086</v>
      </c>
      <c r="BT3140">
        <v>4</v>
      </c>
      <c r="BU3140" t="s">
        <v>32048</v>
      </c>
      <c r="BV3140" t="s">
        <v>4695</v>
      </c>
      <c r="BX3140">
        <v>44149.073981481481</v>
      </c>
    </row>
    <row r="3141" spans="1:76" x14ac:dyDescent="0.25">
      <c r="A3141" t="s">
        <v>35738</v>
      </c>
      <c r="B3141" t="s">
        <v>20353</v>
      </c>
      <c r="C3141" t="s">
        <v>46</v>
      </c>
      <c r="D3141">
        <v>42439</v>
      </c>
      <c r="H3141" t="s">
        <v>47</v>
      </c>
      <c r="I3141">
        <v>42439</v>
      </c>
      <c r="J3141">
        <v>2016</v>
      </c>
      <c r="K3141" t="s">
        <v>85</v>
      </c>
      <c r="L3141" t="s">
        <v>35739</v>
      </c>
      <c r="N3141" t="s">
        <v>35740</v>
      </c>
      <c r="O3141" t="s">
        <v>241</v>
      </c>
      <c r="P3141" t="s">
        <v>241</v>
      </c>
      <c r="Q3141" t="s">
        <v>52</v>
      </c>
      <c r="R3141">
        <v>98909</v>
      </c>
      <c r="S3141" t="s">
        <v>1205</v>
      </c>
      <c r="T3141" t="s">
        <v>35741</v>
      </c>
      <c r="U3141" t="s">
        <v>29706</v>
      </c>
      <c r="V3141" t="s">
        <v>4807</v>
      </c>
      <c r="W3141">
        <v>23</v>
      </c>
      <c r="X3141" t="s">
        <v>8532</v>
      </c>
      <c r="Y3141">
        <v>4418</v>
      </c>
      <c r="Z3141" t="s">
        <v>241</v>
      </c>
      <c r="AA3141" t="s">
        <v>4785</v>
      </c>
      <c r="AB3141">
        <v>108821</v>
      </c>
      <c r="AC3141" t="s">
        <v>146</v>
      </c>
      <c r="AD3141" t="s">
        <v>4690</v>
      </c>
      <c r="AE3141" t="s">
        <v>107</v>
      </c>
      <c r="AF3141" t="s">
        <v>107</v>
      </c>
      <c r="AJ3141" t="s">
        <v>58</v>
      </c>
      <c r="AK3141" t="s">
        <v>59</v>
      </c>
      <c r="AL3141">
        <v>42682</v>
      </c>
      <c r="AM3141" t="s">
        <v>4692</v>
      </c>
      <c r="AN3141" t="b">
        <v>1</v>
      </c>
      <c r="AQ3141" t="s">
        <v>60</v>
      </c>
      <c r="AR3141" t="s">
        <v>99</v>
      </c>
      <c r="BB3141" s="7" t="s">
        <v>35742</v>
      </c>
      <c r="BC3141" s="7" t="s">
        <v>241</v>
      </c>
      <c r="BD3141" s="7" t="s">
        <v>52</v>
      </c>
      <c r="BE3141" s="7">
        <v>98908</v>
      </c>
      <c r="BF3141" s="7" t="s">
        <v>35743</v>
      </c>
      <c r="BG3141" s="7">
        <v>23820</v>
      </c>
      <c r="BH3141" s="7">
        <v>0</v>
      </c>
      <c r="BI3141">
        <v>21679.26</v>
      </c>
      <c r="BJ3141">
        <v>0</v>
      </c>
      <c r="BK3141">
        <v>0</v>
      </c>
      <c r="BL3141">
        <v>0</v>
      </c>
      <c r="BO3141" t="s">
        <v>35744</v>
      </c>
      <c r="BP3141">
        <v>12146</v>
      </c>
      <c r="BQ3141">
        <v>3708</v>
      </c>
      <c r="BR3141">
        <v>4091</v>
      </c>
      <c r="BS3141">
        <v>5788</v>
      </c>
      <c r="BU3141" t="s">
        <v>35745</v>
      </c>
      <c r="BV3141" t="s">
        <v>4695</v>
      </c>
      <c r="BX3141">
        <v>44149.063391203701</v>
      </c>
    </row>
    <row r="3142" spans="1:76" x14ac:dyDescent="0.25">
      <c r="A3142" t="s">
        <v>35746</v>
      </c>
      <c r="B3142" t="s">
        <v>21603</v>
      </c>
      <c r="C3142" t="s">
        <v>46</v>
      </c>
      <c r="D3142">
        <v>42438</v>
      </c>
      <c r="H3142" t="s">
        <v>47</v>
      </c>
      <c r="I3142">
        <v>42438</v>
      </c>
      <c r="J3142">
        <v>2016</v>
      </c>
      <c r="K3142" t="s">
        <v>85</v>
      </c>
      <c r="L3142" t="s">
        <v>35747</v>
      </c>
      <c r="N3142" t="s">
        <v>35748</v>
      </c>
      <c r="O3142" t="s">
        <v>997</v>
      </c>
      <c r="P3142" t="s">
        <v>121</v>
      </c>
      <c r="Q3142" t="s">
        <v>52</v>
      </c>
      <c r="R3142">
        <v>98592</v>
      </c>
      <c r="S3142" t="s">
        <v>21606</v>
      </c>
      <c r="T3142" t="s">
        <v>21607</v>
      </c>
      <c r="U3142" t="s">
        <v>21608</v>
      </c>
      <c r="V3142" t="s">
        <v>4807</v>
      </c>
      <c r="W3142">
        <v>23</v>
      </c>
      <c r="X3142" t="s">
        <v>5754</v>
      </c>
      <c r="Y3142">
        <v>3699</v>
      </c>
      <c r="Z3142" t="s">
        <v>121</v>
      </c>
      <c r="AA3142" t="s">
        <v>4785</v>
      </c>
      <c r="AB3142">
        <v>35198</v>
      </c>
      <c r="AC3142" t="s">
        <v>146</v>
      </c>
      <c r="AD3142" t="s">
        <v>4690</v>
      </c>
      <c r="AE3142" t="s">
        <v>107</v>
      </c>
      <c r="AF3142" t="s">
        <v>107</v>
      </c>
      <c r="AJ3142" t="s">
        <v>58</v>
      </c>
      <c r="AK3142" t="s">
        <v>59</v>
      </c>
      <c r="AL3142">
        <v>42682</v>
      </c>
      <c r="AM3142" t="s">
        <v>4692</v>
      </c>
      <c r="AN3142" t="b">
        <v>1</v>
      </c>
      <c r="AQ3142" t="s">
        <v>60</v>
      </c>
      <c r="AR3142" t="s">
        <v>61</v>
      </c>
      <c r="BB3142" s="7" t="s">
        <v>35749</v>
      </c>
      <c r="BC3142" s="7" t="s">
        <v>997</v>
      </c>
      <c r="BD3142" s="7" t="s">
        <v>52</v>
      </c>
      <c r="BE3142" s="7">
        <v>98592</v>
      </c>
      <c r="BF3142" s="7" t="s">
        <v>21610</v>
      </c>
      <c r="BG3142" s="7">
        <v>26877.18</v>
      </c>
      <c r="BH3142" s="7">
        <v>0</v>
      </c>
      <c r="BI3142">
        <v>26797.94</v>
      </c>
      <c r="BJ3142">
        <v>0</v>
      </c>
      <c r="BK3142">
        <v>0</v>
      </c>
      <c r="BL3142">
        <v>0</v>
      </c>
      <c r="BO3142" t="s">
        <v>35750</v>
      </c>
      <c r="BP3142">
        <v>17875</v>
      </c>
      <c r="BQ3142">
        <v>1106</v>
      </c>
      <c r="BR3142">
        <v>4727</v>
      </c>
      <c r="BS3142">
        <v>6092</v>
      </c>
      <c r="BU3142" t="s">
        <v>23323</v>
      </c>
      <c r="BV3142" t="s">
        <v>4695</v>
      </c>
      <c r="BX3142">
        <v>44149.074293981481</v>
      </c>
    </row>
    <row r="3143" spans="1:76" x14ac:dyDescent="0.25">
      <c r="A3143" t="s">
        <v>35751</v>
      </c>
      <c r="B3143" t="s">
        <v>1779</v>
      </c>
      <c r="C3143" t="s">
        <v>46</v>
      </c>
      <c r="D3143">
        <v>42376</v>
      </c>
      <c r="H3143" t="s">
        <v>47</v>
      </c>
      <c r="I3143">
        <v>42376</v>
      </c>
      <c r="J3143">
        <v>2016</v>
      </c>
      <c r="K3143" t="s">
        <v>85</v>
      </c>
      <c r="L3143" t="s">
        <v>35752</v>
      </c>
      <c r="N3143" t="s">
        <v>1781</v>
      </c>
      <c r="O3143" t="s">
        <v>95</v>
      </c>
      <c r="Q3143" t="s">
        <v>52</v>
      </c>
      <c r="R3143">
        <v>99352</v>
      </c>
      <c r="S3143" t="s">
        <v>1782</v>
      </c>
      <c r="T3143" t="s">
        <v>35753</v>
      </c>
      <c r="U3143" t="s">
        <v>21240</v>
      </c>
      <c r="V3143" t="s">
        <v>222</v>
      </c>
      <c r="W3143">
        <v>11</v>
      </c>
      <c r="X3143" t="s">
        <v>4770</v>
      </c>
      <c r="Y3143">
        <v>1000</v>
      </c>
      <c r="AA3143" t="s">
        <v>71</v>
      </c>
      <c r="AC3143" t="s">
        <v>146</v>
      </c>
      <c r="AD3143" t="s">
        <v>4690</v>
      </c>
      <c r="AE3143" t="s">
        <v>107</v>
      </c>
      <c r="AF3143" t="s">
        <v>107</v>
      </c>
      <c r="AJ3143" t="s">
        <v>58</v>
      </c>
      <c r="AK3143" t="s">
        <v>59</v>
      </c>
      <c r="AL3143">
        <v>42682</v>
      </c>
      <c r="AM3143" t="s">
        <v>4692</v>
      </c>
      <c r="AN3143" t="b">
        <v>1</v>
      </c>
      <c r="AQ3143" t="s">
        <v>60</v>
      </c>
      <c r="AR3143" t="s">
        <v>61</v>
      </c>
      <c r="AS3143" t="s">
        <v>100</v>
      </c>
      <c r="BB3143" s="7" t="s">
        <v>413</v>
      </c>
      <c r="BC3143" s="7" t="s">
        <v>143</v>
      </c>
      <c r="BD3143" s="7" t="s">
        <v>52</v>
      </c>
      <c r="BE3143" s="7">
        <v>98401</v>
      </c>
      <c r="BF3143" s="7" t="s">
        <v>21241</v>
      </c>
      <c r="BG3143" s="7">
        <v>66249.62</v>
      </c>
      <c r="BH3143" s="7">
        <v>0</v>
      </c>
      <c r="BI3143">
        <v>69237.41</v>
      </c>
      <c r="BJ3143">
        <v>5000</v>
      </c>
      <c r="BK3143">
        <v>0</v>
      </c>
      <c r="BL3143">
        <v>17292</v>
      </c>
      <c r="BM3143">
        <v>5915.43</v>
      </c>
      <c r="BN3143">
        <v>0</v>
      </c>
      <c r="BO3143" t="s">
        <v>35754</v>
      </c>
      <c r="BP3143">
        <v>4750</v>
      </c>
      <c r="BQ3143">
        <v>1065</v>
      </c>
      <c r="BR3143">
        <v>4421</v>
      </c>
      <c r="BS3143">
        <v>5448</v>
      </c>
      <c r="BU3143" t="s">
        <v>20897</v>
      </c>
      <c r="BV3143" t="s">
        <v>4695</v>
      </c>
      <c r="BX3143">
        <v>44149.047407407408</v>
      </c>
    </row>
    <row r="3144" spans="1:76" x14ac:dyDescent="0.25">
      <c r="A3144" t="s">
        <v>35780</v>
      </c>
      <c r="B3144" t="s">
        <v>35781</v>
      </c>
      <c r="C3144" t="s">
        <v>46</v>
      </c>
      <c r="D3144">
        <v>42353</v>
      </c>
      <c r="H3144" t="s">
        <v>47</v>
      </c>
      <c r="I3144">
        <v>42353</v>
      </c>
      <c r="J3144">
        <v>2016</v>
      </c>
      <c r="K3144" t="s">
        <v>85</v>
      </c>
      <c r="L3144" t="s">
        <v>35782</v>
      </c>
      <c r="N3144" t="s">
        <v>35783</v>
      </c>
      <c r="O3144" t="s">
        <v>417</v>
      </c>
      <c r="P3144" t="s">
        <v>255</v>
      </c>
      <c r="Q3144" t="s">
        <v>52</v>
      </c>
      <c r="R3144">
        <v>98807</v>
      </c>
      <c r="S3144" t="s">
        <v>35784</v>
      </c>
      <c r="T3144" t="s">
        <v>35785</v>
      </c>
      <c r="U3144" t="s">
        <v>35786</v>
      </c>
      <c r="V3144" t="s">
        <v>4807</v>
      </c>
      <c r="W3144">
        <v>23</v>
      </c>
      <c r="X3144" t="s">
        <v>6430</v>
      </c>
      <c r="Y3144">
        <v>3111</v>
      </c>
      <c r="Z3144" t="s">
        <v>255</v>
      </c>
      <c r="AA3144" t="s">
        <v>4785</v>
      </c>
      <c r="AB3144">
        <v>40323</v>
      </c>
      <c r="AC3144" t="s">
        <v>146</v>
      </c>
      <c r="AD3144" t="s">
        <v>4690</v>
      </c>
      <c r="AE3144" t="s">
        <v>107</v>
      </c>
      <c r="AF3144" t="s">
        <v>107</v>
      </c>
      <c r="AJ3144" t="s">
        <v>58</v>
      </c>
      <c r="AK3144" t="s">
        <v>59</v>
      </c>
      <c r="AL3144">
        <v>42682</v>
      </c>
      <c r="AM3144" t="s">
        <v>4692</v>
      </c>
      <c r="AN3144" t="b">
        <v>1</v>
      </c>
      <c r="AQ3144" t="s">
        <v>177</v>
      </c>
      <c r="BB3144" s="7" t="s">
        <v>35783</v>
      </c>
      <c r="BC3144" s="7" t="s">
        <v>417</v>
      </c>
      <c r="BD3144" s="7" t="s">
        <v>52</v>
      </c>
      <c r="BE3144" s="7">
        <v>98807</v>
      </c>
      <c r="BF3144" s="7" t="s">
        <v>35787</v>
      </c>
      <c r="BG3144" s="7">
        <v>10236.02</v>
      </c>
      <c r="BH3144" s="7">
        <v>0</v>
      </c>
      <c r="BI3144">
        <v>14328.02</v>
      </c>
      <c r="BJ3144">
        <v>6000</v>
      </c>
      <c r="BK3144">
        <v>0</v>
      </c>
      <c r="BL3144">
        <v>0</v>
      </c>
      <c r="BO3144" t="s">
        <v>35788</v>
      </c>
      <c r="BP3144">
        <v>1616</v>
      </c>
      <c r="BQ3144">
        <v>3991</v>
      </c>
      <c r="BR3144">
        <v>4522</v>
      </c>
      <c r="BS3144">
        <v>5313</v>
      </c>
      <c r="BU3144" t="s">
        <v>35789</v>
      </c>
      <c r="BV3144" t="s">
        <v>4695</v>
      </c>
      <c r="BX3144">
        <v>44149.040798611109</v>
      </c>
    </row>
    <row r="3145" spans="1:76" x14ac:dyDescent="0.25">
      <c r="A3145" t="s">
        <v>35804</v>
      </c>
      <c r="B3145" t="s">
        <v>1520</v>
      </c>
      <c r="C3145" t="s">
        <v>46</v>
      </c>
      <c r="D3145">
        <v>42407</v>
      </c>
      <c r="H3145" t="s">
        <v>47</v>
      </c>
      <c r="I3145">
        <v>42407</v>
      </c>
      <c r="J3145">
        <v>2016</v>
      </c>
      <c r="K3145" t="s">
        <v>85</v>
      </c>
      <c r="L3145" t="s">
        <v>35723</v>
      </c>
      <c r="N3145" t="s">
        <v>1521</v>
      </c>
      <c r="O3145" t="s">
        <v>1522</v>
      </c>
      <c r="P3145" t="s">
        <v>68</v>
      </c>
      <c r="Q3145" t="s">
        <v>52</v>
      </c>
      <c r="R3145">
        <v>98024</v>
      </c>
      <c r="S3145" t="s">
        <v>440</v>
      </c>
      <c r="T3145" t="s">
        <v>35805</v>
      </c>
      <c r="U3145" t="s">
        <v>35725</v>
      </c>
      <c r="V3145" t="s">
        <v>54</v>
      </c>
      <c r="W3145">
        <v>13</v>
      </c>
      <c r="X3145" t="s">
        <v>182</v>
      </c>
      <c r="Y3145">
        <v>4787</v>
      </c>
      <c r="Z3145" t="s">
        <v>68</v>
      </c>
      <c r="AA3145" t="s">
        <v>57</v>
      </c>
      <c r="AC3145" t="s">
        <v>146</v>
      </c>
      <c r="AD3145" t="s">
        <v>4690</v>
      </c>
      <c r="AE3145" t="s">
        <v>107</v>
      </c>
      <c r="AF3145" t="s">
        <v>107</v>
      </c>
      <c r="AJ3145" t="s">
        <v>58</v>
      </c>
      <c r="AK3145" t="s">
        <v>59</v>
      </c>
      <c r="AL3145">
        <v>42682</v>
      </c>
      <c r="AM3145" t="s">
        <v>4692</v>
      </c>
      <c r="AN3145" t="b">
        <v>1</v>
      </c>
      <c r="AQ3145" t="s">
        <v>60</v>
      </c>
      <c r="AR3145" t="s">
        <v>61</v>
      </c>
      <c r="AS3145" t="s">
        <v>100</v>
      </c>
      <c r="BB3145" s="7" t="s">
        <v>35806</v>
      </c>
      <c r="BC3145" s="7" t="s">
        <v>154</v>
      </c>
      <c r="BD3145" s="7" t="s">
        <v>52</v>
      </c>
      <c r="BE3145" s="7">
        <v>98501</v>
      </c>
      <c r="BG3145" s="7">
        <v>320633.69</v>
      </c>
      <c r="BH3145" s="7">
        <v>0</v>
      </c>
      <c r="BI3145">
        <v>320630.69</v>
      </c>
      <c r="BJ3145">
        <v>0</v>
      </c>
      <c r="BK3145">
        <v>0</v>
      </c>
      <c r="BL3145">
        <v>0</v>
      </c>
      <c r="BM3145">
        <v>41906.36</v>
      </c>
      <c r="BN3145">
        <v>171.32</v>
      </c>
      <c r="BO3145" t="s">
        <v>35807</v>
      </c>
      <c r="BP3145">
        <v>7346</v>
      </c>
      <c r="BQ3145">
        <v>527</v>
      </c>
      <c r="BR3145">
        <v>4304</v>
      </c>
      <c r="BS3145">
        <v>5573</v>
      </c>
      <c r="BT3145">
        <v>5</v>
      </c>
      <c r="BU3145" t="s">
        <v>3829</v>
      </c>
      <c r="BV3145" t="s">
        <v>4695</v>
      </c>
      <c r="BX3145">
        <v>44149.052858796298</v>
      </c>
    </row>
    <row r="3146" spans="1:76" x14ac:dyDescent="0.25">
      <c r="A3146" t="s">
        <v>35901</v>
      </c>
      <c r="B3146" t="s">
        <v>34949</v>
      </c>
      <c r="C3146" t="s">
        <v>46</v>
      </c>
      <c r="D3146">
        <v>42493</v>
      </c>
      <c r="H3146" t="s">
        <v>47</v>
      </c>
      <c r="I3146">
        <v>42493</v>
      </c>
      <c r="J3146">
        <v>2016</v>
      </c>
      <c r="K3146" t="s">
        <v>85</v>
      </c>
      <c r="L3146" t="s">
        <v>35811</v>
      </c>
      <c r="N3146" t="s">
        <v>34951</v>
      </c>
      <c r="O3146" t="s">
        <v>50</v>
      </c>
      <c r="P3146" t="s">
        <v>51</v>
      </c>
      <c r="Q3146" t="s">
        <v>52</v>
      </c>
      <c r="R3146">
        <v>99114</v>
      </c>
      <c r="S3146" t="s">
        <v>35812</v>
      </c>
      <c r="T3146" t="s">
        <v>35813</v>
      </c>
      <c r="U3146" t="s">
        <v>35814</v>
      </c>
      <c r="V3146" t="s">
        <v>5571</v>
      </c>
      <c r="W3146">
        <v>28</v>
      </c>
      <c r="X3146" t="s">
        <v>7121</v>
      </c>
      <c r="Y3146">
        <v>4186</v>
      </c>
      <c r="Z3146" t="s">
        <v>51</v>
      </c>
      <c r="AA3146" t="s">
        <v>4785</v>
      </c>
      <c r="AB3146">
        <v>29080</v>
      </c>
      <c r="AC3146" t="s">
        <v>146</v>
      </c>
      <c r="AD3146" t="s">
        <v>4690</v>
      </c>
      <c r="AE3146" t="s">
        <v>107</v>
      </c>
      <c r="AF3146" t="s">
        <v>107</v>
      </c>
      <c r="AJ3146" t="s">
        <v>58</v>
      </c>
      <c r="AK3146" t="s">
        <v>59</v>
      </c>
      <c r="AL3146">
        <v>42682</v>
      </c>
      <c r="AM3146" t="s">
        <v>4692</v>
      </c>
      <c r="AN3146" t="b">
        <v>1</v>
      </c>
      <c r="AQ3146" t="s">
        <v>73</v>
      </c>
      <c r="AR3146" t="s">
        <v>150</v>
      </c>
      <c r="BB3146" s="7" t="s">
        <v>34951</v>
      </c>
      <c r="BC3146" s="7" t="s">
        <v>50</v>
      </c>
      <c r="BD3146" s="7" t="s">
        <v>52</v>
      </c>
      <c r="BE3146" s="7">
        <v>99114</v>
      </c>
      <c r="BF3146" s="7" t="s">
        <v>35814</v>
      </c>
      <c r="BG3146" s="7">
        <v>2200</v>
      </c>
      <c r="BH3146" s="7">
        <v>0</v>
      </c>
      <c r="BI3146">
        <v>1021</v>
      </c>
      <c r="BJ3146">
        <v>0</v>
      </c>
      <c r="BK3146">
        <v>0</v>
      </c>
      <c r="BL3146">
        <v>0</v>
      </c>
      <c r="BO3146" t="s">
        <v>35902</v>
      </c>
      <c r="BP3146">
        <v>20003</v>
      </c>
      <c r="BQ3146">
        <v>865</v>
      </c>
      <c r="BR3146">
        <v>4368</v>
      </c>
      <c r="BS3146">
        <v>6214</v>
      </c>
      <c r="BU3146" t="s">
        <v>35816</v>
      </c>
      <c r="BV3146" t="s">
        <v>4695</v>
      </c>
      <c r="BX3146">
        <v>44149.078356481485</v>
      </c>
    </row>
    <row r="3147" spans="1:76" x14ac:dyDescent="0.25">
      <c r="A3147" t="s">
        <v>35903</v>
      </c>
      <c r="B3147" t="s">
        <v>22957</v>
      </c>
      <c r="C3147" t="s">
        <v>46</v>
      </c>
      <c r="D3147">
        <v>42556</v>
      </c>
      <c r="I3147">
        <v>42556</v>
      </c>
      <c r="J3147">
        <v>2016</v>
      </c>
      <c r="K3147" t="s">
        <v>85</v>
      </c>
      <c r="L3147" t="s">
        <v>35904</v>
      </c>
      <c r="N3147" t="s">
        <v>35905</v>
      </c>
      <c r="O3147" t="s">
        <v>4629</v>
      </c>
      <c r="P3147" t="s">
        <v>4630</v>
      </c>
      <c r="Q3147" t="s">
        <v>52</v>
      </c>
      <c r="R3147">
        <v>99403</v>
      </c>
      <c r="S3147" t="s">
        <v>35906</v>
      </c>
      <c r="T3147" t="s">
        <v>35906</v>
      </c>
      <c r="U3147" t="s">
        <v>35907</v>
      </c>
      <c r="V3147" t="s">
        <v>4807</v>
      </c>
      <c r="W3147">
        <v>23</v>
      </c>
      <c r="X3147" t="s">
        <v>8158</v>
      </c>
      <c r="Y3147">
        <v>3029</v>
      </c>
      <c r="Z3147" t="s">
        <v>4630</v>
      </c>
      <c r="AA3147" t="s">
        <v>4785</v>
      </c>
      <c r="AB3147">
        <v>13111</v>
      </c>
      <c r="AC3147" t="s">
        <v>146</v>
      </c>
      <c r="AD3147" t="s">
        <v>4690</v>
      </c>
      <c r="AE3147" t="s">
        <v>107</v>
      </c>
      <c r="AF3147" t="s">
        <v>107</v>
      </c>
      <c r="AJ3147" t="s">
        <v>58</v>
      </c>
      <c r="AK3147" t="s">
        <v>59</v>
      </c>
      <c r="AL3147">
        <v>42682</v>
      </c>
      <c r="AM3147" t="s">
        <v>4878</v>
      </c>
      <c r="AN3147" t="b">
        <v>1</v>
      </c>
      <c r="AQ3147" t="s">
        <v>60</v>
      </c>
      <c r="AR3147" t="s">
        <v>61</v>
      </c>
      <c r="BB3147" s="7" t="s">
        <v>35905</v>
      </c>
      <c r="BC3147" s="7" t="s">
        <v>4629</v>
      </c>
      <c r="BD3147" s="7" t="s">
        <v>52</v>
      </c>
      <c r="BE3147" s="7">
        <v>99403</v>
      </c>
      <c r="BF3147" s="7" t="s">
        <v>35907</v>
      </c>
      <c r="BO3147" t="s">
        <v>35908</v>
      </c>
      <c r="BP3147">
        <v>18879</v>
      </c>
      <c r="BQ3147">
        <v>3773</v>
      </c>
      <c r="BR3147">
        <v>4195</v>
      </c>
      <c r="BU3147" t="s">
        <v>35909</v>
      </c>
      <c r="BV3147" t="s">
        <v>4695</v>
      </c>
      <c r="BX3147">
        <v>43597.96670138889</v>
      </c>
    </row>
    <row r="3148" spans="1:76" x14ac:dyDescent="0.25">
      <c r="A3148" t="s">
        <v>35910</v>
      </c>
      <c r="B3148" t="s">
        <v>35911</v>
      </c>
      <c r="C3148" t="s">
        <v>46</v>
      </c>
      <c r="D3148">
        <v>42471</v>
      </c>
      <c r="H3148" t="s">
        <v>47</v>
      </c>
      <c r="I3148">
        <v>42471</v>
      </c>
      <c r="J3148">
        <v>2016</v>
      </c>
      <c r="K3148" t="s">
        <v>85</v>
      </c>
      <c r="L3148" t="s">
        <v>35912</v>
      </c>
      <c r="N3148" t="s">
        <v>35913</v>
      </c>
      <c r="O3148" t="s">
        <v>251</v>
      </c>
      <c r="P3148" t="s">
        <v>252</v>
      </c>
      <c r="Q3148" t="s">
        <v>52</v>
      </c>
      <c r="R3148">
        <v>98802</v>
      </c>
      <c r="S3148" t="s">
        <v>35914</v>
      </c>
      <c r="T3148" t="s">
        <v>35915</v>
      </c>
      <c r="U3148" t="s">
        <v>35916</v>
      </c>
      <c r="V3148" t="s">
        <v>4807</v>
      </c>
      <c r="W3148">
        <v>23</v>
      </c>
      <c r="X3148" t="s">
        <v>7405</v>
      </c>
      <c r="Y3148">
        <v>3235</v>
      </c>
      <c r="Z3148" t="s">
        <v>252</v>
      </c>
      <c r="AA3148" t="s">
        <v>4785</v>
      </c>
      <c r="AB3148">
        <v>18850</v>
      </c>
      <c r="AC3148" t="s">
        <v>146</v>
      </c>
      <c r="AD3148" t="s">
        <v>4690</v>
      </c>
      <c r="AE3148" t="s">
        <v>107</v>
      </c>
      <c r="AF3148" t="s">
        <v>107</v>
      </c>
      <c r="AJ3148" t="s">
        <v>58</v>
      </c>
      <c r="AK3148" t="s">
        <v>59</v>
      </c>
      <c r="AL3148">
        <v>42682</v>
      </c>
      <c r="AM3148" t="s">
        <v>4692</v>
      </c>
      <c r="AN3148" t="b">
        <v>1</v>
      </c>
      <c r="AQ3148" t="s">
        <v>60</v>
      </c>
      <c r="AR3148" t="s">
        <v>99</v>
      </c>
      <c r="BB3148" s="7" t="s">
        <v>35913</v>
      </c>
      <c r="BC3148" s="7" t="s">
        <v>251</v>
      </c>
      <c r="BD3148" s="7" t="s">
        <v>52</v>
      </c>
      <c r="BE3148" s="7">
        <v>98802</v>
      </c>
      <c r="BF3148" s="7" t="s">
        <v>35917</v>
      </c>
      <c r="BG3148" s="7">
        <v>11487.25</v>
      </c>
      <c r="BH3148" s="7">
        <v>4304.46</v>
      </c>
      <c r="BI3148">
        <v>7751.02</v>
      </c>
      <c r="BJ3148">
        <v>0</v>
      </c>
      <c r="BK3148">
        <v>0</v>
      </c>
      <c r="BL3148">
        <v>0</v>
      </c>
      <c r="BO3148" t="s">
        <v>35918</v>
      </c>
      <c r="BP3148">
        <v>7857</v>
      </c>
      <c r="BQ3148">
        <v>3834</v>
      </c>
      <c r="BR3148">
        <v>4284</v>
      </c>
      <c r="BS3148">
        <v>5588</v>
      </c>
      <c r="BU3148" t="s">
        <v>35919</v>
      </c>
      <c r="BV3148" t="s">
        <v>4695</v>
      </c>
      <c r="BX3148">
        <v>44149.053472222222</v>
      </c>
    </row>
    <row r="3149" spans="1:76" x14ac:dyDescent="0.25">
      <c r="A3149" t="s">
        <v>35920</v>
      </c>
      <c r="B3149" t="s">
        <v>1376</v>
      </c>
      <c r="C3149" t="s">
        <v>46</v>
      </c>
      <c r="D3149">
        <v>42523</v>
      </c>
      <c r="H3149" t="s">
        <v>47</v>
      </c>
      <c r="I3149">
        <v>42523</v>
      </c>
      <c r="J3149">
        <v>2016</v>
      </c>
      <c r="K3149" t="s">
        <v>85</v>
      </c>
      <c r="L3149" t="s">
        <v>35921</v>
      </c>
      <c r="N3149" t="s">
        <v>1377</v>
      </c>
      <c r="O3149" t="s">
        <v>154</v>
      </c>
      <c r="P3149" t="s">
        <v>155</v>
      </c>
      <c r="Q3149" t="s">
        <v>52</v>
      </c>
      <c r="R3149">
        <v>98502</v>
      </c>
      <c r="S3149" t="s">
        <v>1378</v>
      </c>
      <c r="T3149" t="s">
        <v>35922</v>
      </c>
      <c r="U3149" t="s">
        <v>35923</v>
      </c>
      <c r="V3149" t="s">
        <v>54</v>
      </c>
      <c r="W3149">
        <v>13</v>
      </c>
      <c r="X3149" t="s">
        <v>157</v>
      </c>
      <c r="Y3149">
        <v>4821</v>
      </c>
      <c r="Z3149" t="s">
        <v>155</v>
      </c>
      <c r="AA3149" t="s">
        <v>57</v>
      </c>
      <c r="AC3149" t="s">
        <v>146</v>
      </c>
      <c r="AD3149" t="s">
        <v>4690</v>
      </c>
      <c r="AE3149" t="s">
        <v>107</v>
      </c>
      <c r="AF3149" t="s">
        <v>107</v>
      </c>
      <c r="AJ3149" t="s">
        <v>58</v>
      </c>
      <c r="AK3149" t="s">
        <v>59</v>
      </c>
      <c r="AL3149">
        <v>42682</v>
      </c>
      <c r="AM3149" t="s">
        <v>4878</v>
      </c>
      <c r="AN3149" t="b">
        <v>1</v>
      </c>
      <c r="AQ3149" t="s">
        <v>60</v>
      </c>
      <c r="AR3149" t="s">
        <v>99</v>
      </c>
      <c r="AS3149" t="s">
        <v>100</v>
      </c>
      <c r="BB3149" s="7" t="s">
        <v>1377</v>
      </c>
      <c r="BC3149" s="7" t="s">
        <v>154</v>
      </c>
      <c r="BD3149" s="7" t="s">
        <v>52</v>
      </c>
      <c r="BE3149" s="7">
        <v>98502</v>
      </c>
      <c r="BF3149" s="7" t="s">
        <v>35924</v>
      </c>
      <c r="BG3149" s="7">
        <v>1528.36</v>
      </c>
      <c r="BH3149" s="7">
        <v>0</v>
      </c>
      <c r="BI3149">
        <v>905.62</v>
      </c>
      <c r="BJ3149">
        <v>0</v>
      </c>
      <c r="BK3149">
        <v>0</v>
      </c>
      <c r="BL3149">
        <v>0</v>
      </c>
      <c r="BO3149" t="s">
        <v>35925</v>
      </c>
      <c r="BP3149">
        <v>865</v>
      </c>
      <c r="BQ3149">
        <v>4073</v>
      </c>
      <c r="BR3149">
        <v>4631</v>
      </c>
      <c r="BS3149">
        <v>5281</v>
      </c>
      <c r="BT3149">
        <v>22</v>
      </c>
      <c r="BU3149" t="s">
        <v>35926</v>
      </c>
      <c r="BV3149" t="s">
        <v>4695</v>
      </c>
      <c r="BX3149">
        <v>44149.039780092593</v>
      </c>
    </row>
    <row r="3150" spans="1:76" x14ac:dyDescent="0.25">
      <c r="A3150" t="s">
        <v>35927</v>
      </c>
      <c r="B3150" t="s">
        <v>4407</v>
      </c>
      <c r="C3150" t="s">
        <v>46</v>
      </c>
      <c r="D3150">
        <v>42507</v>
      </c>
      <c r="H3150" t="s">
        <v>47</v>
      </c>
      <c r="I3150">
        <v>42507</v>
      </c>
      <c r="J3150">
        <v>2016</v>
      </c>
      <c r="K3150" t="s">
        <v>85</v>
      </c>
      <c r="L3150" t="s">
        <v>35928</v>
      </c>
      <c r="N3150" t="s">
        <v>3430</v>
      </c>
      <c r="O3150" t="s">
        <v>168</v>
      </c>
      <c r="P3150" t="s">
        <v>68</v>
      </c>
      <c r="Q3150" t="s">
        <v>52</v>
      </c>
      <c r="R3150">
        <v>98006</v>
      </c>
      <c r="S3150" t="s">
        <v>35929</v>
      </c>
      <c r="T3150" t="s">
        <v>35929</v>
      </c>
      <c r="U3150" t="s">
        <v>35930</v>
      </c>
      <c r="V3150" t="s">
        <v>54</v>
      </c>
      <c r="W3150">
        <v>13</v>
      </c>
      <c r="X3150" t="s">
        <v>377</v>
      </c>
      <c r="Y3150">
        <v>4860</v>
      </c>
      <c r="Z3150" t="s">
        <v>68</v>
      </c>
      <c r="AA3150" t="s">
        <v>57</v>
      </c>
      <c r="AC3150" t="s">
        <v>146</v>
      </c>
      <c r="AD3150" t="s">
        <v>4690</v>
      </c>
      <c r="AE3150" t="s">
        <v>107</v>
      </c>
      <c r="AF3150" t="s">
        <v>107</v>
      </c>
      <c r="AJ3150" t="s">
        <v>58</v>
      </c>
      <c r="AK3150" t="s">
        <v>59</v>
      </c>
      <c r="AL3150">
        <v>42682</v>
      </c>
      <c r="AM3150" t="s">
        <v>4692</v>
      </c>
      <c r="AN3150" t="b">
        <v>1</v>
      </c>
      <c r="AQ3150" t="s">
        <v>60</v>
      </c>
      <c r="AR3150" t="s">
        <v>99</v>
      </c>
      <c r="AS3150" t="s">
        <v>4734</v>
      </c>
      <c r="BB3150" s="7" t="s">
        <v>3430</v>
      </c>
      <c r="BC3150" s="7" t="s">
        <v>168</v>
      </c>
      <c r="BD3150" s="7" t="s">
        <v>52</v>
      </c>
      <c r="BE3150" s="7">
        <v>98006</v>
      </c>
      <c r="BF3150" s="7" t="s">
        <v>35930</v>
      </c>
      <c r="BG3150" s="7">
        <v>5834.53</v>
      </c>
      <c r="BH3150" s="7">
        <v>0</v>
      </c>
      <c r="BI3150">
        <v>5559.3</v>
      </c>
      <c r="BJ3150">
        <v>0</v>
      </c>
      <c r="BK3150">
        <v>0</v>
      </c>
      <c r="BL3150">
        <v>0</v>
      </c>
      <c r="BO3150" t="s">
        <v>35931</v>
      </c>
      <c r="BP3150">
        <v>14815</v>
      </c>
      <c r="BQ3150">
        <v>26052</v>
      </c>
      <c r="BR3150">
        <v>4642</v>
      </c>
      <c r="BS3150">
        <v>5929</v>
      </c>
      <c r="BT3150">
        <v>41</v>
      </c>
      <c r="BU3150" t="s">
        <v>35932</v>
      </c>
      <c r="BV3150" t="s">
        <v>4695</v>
      </c>
      <c r="BX3150">
        <v>44149.068032407406</v>
      </c>
    </row>
    <row r="3151" spans="1:76" x14ac:dyDescent="0.25">
      <c r="A3151" t="s">
        <v>35933</v>
      </c>
      <c r="B3151" t="s">
        <v>4028</v>
      </c>
      <c r="C3151" t="s">
        <v>46</v>
      </c>
      <c r="D3151">
        <v>42493</v>
      </c>
      <c r="H3151" t="s">
        <v>47</v>
      </c>
      <c r="I3151">
        <v>42493</v>
      </c>
      <c r="J3151">
        <v>2016</v>
      </c>
      <c r="K3151" t="s">
        <v>85</v>
      </c>
      <c r="L3151" t="s">
        <v>22356</v>
      </c>
      <c r="N3151" t="s">
        <v>4029</v>
      </c>
      <c r="O3151" t="s">
        <v>462</v>
      </c>
      <c r="P3151" t="s">
        <v>462</v>
      </c>
      <c r="Q3151" t="s">
        <v>52</v>
      </c>
      <c r="R3151">
        <v>99362</v>
      </c>
      <c r="S3151" t="s">
        <v>4030</v>
      </c>
      <c r="T3151" t="s">
        <v>20483</v>
      </c>
      <c r="U3151" t="s">
        <v>22357</v>
      </c>
      <c r="V3151" t="s">
        <v>54</v>
      </c>
      <c r="W3151">
        <v>13</v>
      </c>
      <c r="X3151" t="s">
        <v>461</v>
      </c>
      <c r="Y3151">
        <v>4809</v>
      </c>
      <c r="Z3151" t="s">
        <v>462</v>
      </c>
      <c r="AA3151" t="s">
        <v>57</v>
      </c>
      <c r="AC3151" t="s">
        <v>146</v>
      </c>
      <c r="AD3151" t="s">
        <v>4690</v>
      </c>
      <c r="AE3151" t="s">
        <v>107</v>
      </c>
      <c r="AF3151" t="s">
        <v>107</v>
      </c>
      <c r="AJ3151" t="s">
        <v>58</v>
      </c>
      <c r="AK3151" t="s">
        <v>59</v>
      </c>
      <c r="AL3151">
        <v>42682</v>
      </c>
      <c r="AM3151" t="s">
        <v>4692</v>
      </c>
      <c r="AN3151" t="b">
        <v>1</v>
      </c>
      <c r="AQ3151" t="s">
        <v>177</v>
      </c>
      <c r="BB3151" s="7" t="s">
        <v>463</v>
      </c>
      <c r="BC3151" s="7" t="s">
        <v>462</v>
      </c>
      <c r="BD3151" s="7" t="s">
        <v>52</v>
      </c>
      <c r="BE3151" s="7">
        <v>99362</v>
      </c>
      <c r="BF3151" s="7" t="s">
        <v>35592</v>
      </c>
      <c r="BG3151" s="7">
        <v>24444.2</v>
      </c>
      <c r="BH3151" s="7">
        <v>0</v>
      </c>
      <c r="BI3151">
        <v>27054.2</v>
      </c>
      <c r="BJ3151">
        <v>0</v>
      </c>
      <c r="BK3151">
        <v>0</v>
      </c>
      <c r="BL3151">
        <v>0</v>
      </c>
      <c r="BO3151" t="s">
        <v>35934</v>
      </c>
      <c r="BP3151">
        <v>16778</v>
      </c>
      <c r="BQ3151">
        <v>25246</v>
      </c>
      <c r="BR3151">
        <v>4547</v>
      </c>
      <c r="BS3151">
        <v>6042</v>
      </c>
      <c r="BT3151">
        <v>16</v>
      </c>
      <c r="BU3151" t="s">
        <v>22360</v>
      </c>
      <c r="BV3151" t="s">
        <v>4695</v>
      </c>
      <c r="BX3151">
        <v>44149.072430555556</v>
      </c>
    </row>
    <row r="3152" spans="1:76" x14ac:dyDescent="0.25">
      <c r="A3152" t="s">
        <v>35935</v>
      </c>
      <c r="B3152" t="s">
        <v>2101</v>
      </c>
      <c r="C3152" t="s">
        <v>46</v>
      </c>
      <c r="D3152">
        <v>42498</v>
      </c>
      <c r="H3152" t="s">
        <v>47</v>
      </c>
      <c r="I3152">
        <v>42498</v>
      </c>
      <c r="J3152">
        <v>2016</v>
      </c>
      <c r="K3152" t="s">
        <v>85</v>
      </c>
      <c r="L3152" t="s">
        <v>21192</v>
      </c>
      <c r="N3152" t="s">
        <v>2102</v>
      </c>
      <c r="O3152" t="s">
        <v>105</v>
      </c>
      <c r="P3152" t="s">
        <v>105</v>
      </c>
      <c r="Q3152" t="s">
        <v>52</v>
      </c>
      <c r="R3152">
        <v>99209</v>
      </c>
      <c r="S3152" t="s">
        <v>2103</v>
      </c>
      <c r="T3152" t="s">
        <v>21193</v>
      </c>
      <c r="U3152" t="s">
        <v>21194</v>
      </c>
      <c r="V3152" t="s">
        <v>54</v>
      </c>
      <c r="W3152">
        <v>13</v>
      </c>
      <c r="X3152" t="s">
        <v>106</v>
      </c>
      <c r="Y3152">
        <v>4789</v>
      </c>
      <c r="Z3152" t="s">
        <v>105</v>
      </c>
      <c r="AA3152" t="s">
        <v>57</v>
      </c>
      <c r="AC3152" t="s">
        <v>146</v>
      </c>
      <c r="AD3152" t="s">
        <v>4690</v>
      </c>
      <c r="AE3152" t="s">
        <v>107</v>
      </c>
      <c r="AF3152" t="s">
        <v>107</v>
      </c>
      <c r="AJ3152" t="s">
        <v>58</v>
      </c>
      <c r="AK3152" t="s">
        <v>59</v>
      </c>
      <c r="AL3152">
        <v>42682</v>
      </c>
      <c r="AM3152" t="s">
        <v>4692</v>
      </c>
      <c r="AN3152" t="b">
        <v>1</v>
      </c>
      <c r="AQ3152" t="s">
        <v>60</v>
      </c>
      <c r="AR3152" t="s">
        <v>61</v>
      </c>
      <c r="AS3152" t="s">
        <v>100</v>
      </c>
      <c r="BB3152" s="7" t="s">
        <v>2104</v>
      </c>
      <c r="BC3152" s="7" t="s">
        <v>105</v>
      </c>
      <c r="BD3152" s="7" t="s">
        <v>52</v>
      </c>
      <c r="BE3152" s="7">
        <v>99218</v>
      </c>
      <c r="BF3152" s="7" t="s">
        <v>21194</v>
      </c>
      <c r="BG3152" s="7">
        <v>64780</v>
      </c>
      <c r="BH3152" s="7">
        <v>0</v>
      </c>
      <c r="BI3152">
        <v>62421.38</v>
      </c>
      <c r="BJ3152">
        <v>0</v>
      </c>
      <c r="BK3152">
        <v>0</v>
      </c>
      <c r="BL3152">
        <v>0</v>
      </c>
      <c r="BO3152" t="s">
        <v>35936</v>
      </c>
      <c r="BP3152">
        <v>20173</v>
      </c>
      <c r="BQ3152">
        <v>25020</v>
      </c>
      <c r="BR3152">
        <v>4400</v>
      </c>
      <c r="BS3152">
        <v>6226</v>
      </c>
      <c r="BT3152">
        <v>6</v>
      </c>
      <c r="BU3152" t="s">
        <v>21196</v>
      </c>
      <c r="BV3152" t="s">
        <v>4695</v>
      </c>
      <c r="BX3152">
        <v>44149.078819444447</v>
      </c>
    </row>
    <row r="3153" spans="1:76" x14ac:dyDescent="0.25">
      <c r="A3153" t="s">
        <v>35937</v>
      </c>
      <c r="B3153" t="s">
        <v>1930</v>
      </c>
      <c r="C3153" t="s">
        <v>46</v>
      </c>
      <c r="D3153">
        <v>42265</v>
      </c>
      <c r="H3153" t="s">
        <v>47</v>
      </c>
      <c r="I3153">
        <v>42265</v>
      </c>
      <c r="J3153">
        <v>2016</v>
      </c>
      <c r="K3153" t="s">
        <v>85</v>
      </c>
      <c r="L3153" t="s">
        <v>31202</v>
      </c>
      <c r="N3153" t="s">
        <v>1932</v>
      </c>
      <c r="O3153" t="s">
        <v>137</v>
      </c>
      <c r="P3153" t="s">
        <v>68</v>
      </c>
      <c r="Q3153" t="s">
        <v>52</v>
      </c>
      <c r="R3153">
        <v>98027</v>
      </c>
      <c r="S3153" t="s">
        <v>2541</v>
      </c>
      <c r="T3153" t="s">
        <v>31203</v>
      </c>
      <c r="U3153" t="s">
        <v>31204</v>
      </c>
      <c r="V3153" t="s">
        <v>54</v>
      </c>
      <c r="W3153">
        <v>13</v>
      </c>
      <c r="X3153" t="s">
        <v>182</v>
      </c>
      <c r="Y3153">
        <v>4787</v>
      </c>
      <c r="Z3153" t="s">
        <v>68</v>
      </c>
      <c r="AA3153" t="s">
        <v>57</v>
      </c>
      <c r="AC3153" t="s">
        <v>146</v>
      </c>
      <c r="AD3153" t="s">
        <v>4690</v>
      </c>
      <c r="AE3153" t="s">
        <v>107</v>
      </c>
      <c r="AF3153" t="s">
        <v>107</v>
      </c>
      <c r="AJ3153" t="s">
        <v>58</v>
      </c>
      <c r="AK3153" t="s">
        <v>59</v>
      </c>
      <c r="AL3153">
        <v>42682</v>
      </c>
      <c r="AM3153" t="s">
        <v>4692</v>
      </c>
      <c r="AN3153" t="b">
        <v>1</v>
      </c>
      <c r="AQ3153" t="s">
        <v>60</v>
      </c>
      <c r="AR3153" t="s">
        <v>61</v>
      </c>
      <c r="AS3153" t="s">
        <v>62</v>
      </c>
      <c r="BB3153" s="7" t="s">
        <v>1934</v>
      </c>
      <c r="BC3153" s="7" t="s">
        <v>1935</v>
      </c>
      <c r="BD3153" s="7" t="s">
        <v>1936</v>
      </c>
      <c r="BE3153" s="7">
        <v>20027</v>
      </c>
      <c r="BF3153" s="7" t="s">
        <v>31205</v>
      </c>
      <c r="BG3153" s="7">
        <v>106643.96</v>
      </c>
      <c r="BH3153" s="7">
        <v>0</v>
      </c>
      <c r="BI3153">
        <v>103556</v>
      </c>
      <c r="BJ3153">
        <v>0</v>
      </c>
      <c r="BK3153">
        <v>0</v>
      </c>
      <c r="BL3153">
        <v>0</v>
      </c>
      <c r="BM3153">
        <v>14930.8</v>
      </c>
      <c r="BN3153">
        <v>90022.98</v>
      </c>
      <c r="BO3153" t="s">
        <v>35938</v>
      </c>
      <c r="BP3153">
        <v>16618</v>
      </c>
      <c r="BQ3153">
        <v>1721</v>
      </c>
      <c r="BR3153">
        <v>4541</v>
      </c>
      <c r="BS3153">
        <v>6034</v>
      </c>
      <c r="BT3153">
        <v>5</v>
      </c>
      <c r="BU3153" t="s">
        <v>24339</v>
      </c>
      <c r="BV3153" t="s">
        <v>4695</v>
      </c>
      <c r="BX3153">
        <v>44149.072222222225</v>
      </c>
    </row>
    <row r="3154" spans="1:76" x14ac:dyDescent="0.25">
      <c r="A3154" t="s">
        <v>35939</v>
      </c>
      <c r="B3154" t="s">
        <v>35940</v>
      </c>
      <c r="C3154" t="s">
        <v>46</v>
      </c>
      <c r="D3154">
        <v>42473</v>
      </c>
      <c r="I3154">
        <v>42473</v>
      </c>
      <c r="J3154">
        <v>2016</v>
      </c>
      <c r="K3154" t="s">
        <v>85</v>
      </c>
      <c r="L3154" t="s">
        <v>35941</v>
      </c>
      <c r="N3154" t="s">
        <v>35942</v>
      </c>
      <c r="O3154" t="s">
        <v>458</v>
      </c>
      <c r="P3154" t="s">
        <v>459</v>
      </c>
      <c r="Q3154" t="s">
        <v>52</v>
      </c>
      <c r="R3154">
        <v>99328</v>
      </c>
      <c r="S3154" t="s">
        <v>35943</v>
      </c>
      <c r="T3154" t="s">
        <v>35944</v>
      </c>
      <c r="U3154" t="s">
        <v>35945</v>
      </c>
      <c r="V3154" t="s">
        <v>4807</v>
      </c>
      <c r="W3154">
        <v>23</v>
      </c>
      <c r="X3154" t="s">
        <v>17282</v>
      </c>
      <c r="Y3154">
        <v>3176</v>
      </c>
      <c r="Z3154" t="s">
        <v>459</v>
      </c>
      <c r="AA3154" t="s">
        <v>4785</v>
      </c>
      <c r="AB3154">
        <v>2577</v>
      </c>
      <c r="AC3154" t="s">
        <v>146</v>
      </c>
      <c r="AD3154" t="s">
        <v>4690</v>
      </c>
      <c r="AE3154" t="s">
        <v>107</v>
      </c>
      <c r="AF3154" t="s">
        <v>107</v>
      </c>
      <c r="AJ3154" t="s">
        <v>58</v>
      </c>
      <c r="AK3154" t="s">
        <v>59</v>
      </c>
      <c r="AL3154">
        <v>42682</v>
      </c>
      <c r="AM3154" t="s">
        <v>4878</v>
      </c>
      <c r="AN3154" t="b">
        <v>1</v>
      </c>
      <c r="AQ3154" t="s">
        <v>60</v>
      </c>
      <c r="AR3154" t="s">
        <v>150</v>
      </c>
      <c r="BB3154" s="7" t="s">
        <v>18826</v>
      </c>
      <c r="BC3154" s="7" t="s">
        <v>458</v>
      </c>
      <c r="BD3154" s="7" t="s">
        <v>52</v>
      </c>
      <c r="BE3154" s="7">
        <v>99328</v>
      </c>
      <c r="BF3154" s="7" t="s">
        <v>35946</v>
      </c>
      <c r="BO3154" t="s">
        <v>35947</v>
      </c>
      <c r="BP3154">
        <v>14903</v>
      </c>
      <c r="BQ3154">
        <v>4075</v>
      </c>
      <c r="BR3154">
        <v>4634</v>
      </c>
      <c r="BU3154" t="s">
        <v>18829</v>
      </c>
      <c r="BV3154" t="s">
        <v>4695</v>
      </c>
      <c r="BX3154">
        <v>43597.974189814813</v>
      </c>
    </row>
    <row r="3155" spans="1:76" x14ac:dyDescent="0.25">
      <c r="A3155" t="s">
        <v>35948</v>
      </c>
      <c r="B3155" t="s">
        <v>3328</v>
      </c>
      <c r="C3155" t="s">
        <v>46</v>
      </c>
      <c r="D3155">
        <v>42456</v>
      </c>
      <c r="H3155" t="s">
        <v>289</v>
      </c>
      <c r="I3155">
        <v>42456</v>
      </c>
      <c r="J3155">
        <v>2016</v>
      </c>
      <c r="K3155" t="s">
        <v>85</v>
      </c>
      <c r="L3155" t="s">
        <v>35949</v>
      </c>
      <c r="N3155" t="s">
        <v>35950</v>
      </c>
      <c r="O3155" t="s">
        <v>143</v>
      </c>
      <c r="P3155" t="s">
        <v>115</v>
      </c>
      <c r="Q3155" t="s">
        <v>52</v>
      </c>
      <c r="R3155">
        <v>98405</v>
      </c>
      <c r="S3155" t="s">
        <v>35951</v>
      </c>
      <c r="T3155" t="s">
        <v>35951</v>
      </c>
      <c r="U3155" t="s">
        <v>35952</v>
      </c>
      <c r="V3155" t="s">
        <v>54</v>
      </c>
      <c r="W3155">
        <v>13</v>
      </c>
      <c r="X3155" t="s">
        <v>237</v>
      </c>
      <c r="Y3155">
        <v>4835</v>
      </c>
      <c r="Z3155" t="s">
        <v>115</v>
      </c>
      <c r="AA3155" t="s">
        <v>57</v>
      </c>
      <c r="AC3155" t="s">
        <v>146</v>
      </c>
      <c r="AD3155" t="s">
        <v>4690</v>
      </c>
      <c r="AE3155" t="s">
        <v>107</v>
      </c>
      <c r="AF3155" t="s">
        <v>107</v>
      </c>
      <c r="AJ3155" t="s">
        <v>58</v>
      </c>
      <c r="AK3155" t="s">
        <v>59</v>
      </c>
      <c r="AL3155">
        <v>42682</v>
      </c>
      <c r="AM3155" t="s">
        <v>4692</v>
      </c>
      <c r="AN3155" t="b">
        <v>1</v>
      </c>
      <c r="AQ3155" t="s">
        <v>60</v>
      </c>
      <c r="AR3155" t="s">
        <v>99</v>
      </c>
      <c r="AS3155" t="s">
        <v>4734</v>
      </c>
      <c r="BB3155" s="7" t="s">
        <v>3329</v>
      </c>
      <c r="BC3155" s="7" t="s">
        <v>143</v>
      </c>
      <c r="BD3155" s="7" t="s">
        <v>52</v>
      </c>
      <c r="BE3155" s="7">
        <v>98422</v>
      </c>
      <c r="BG3155" s="7">
        <v>8917.82</v>
      </c>
      <c r="BH3155" s="7">
        <v>0</v>
      </c>
      <c r="BI3155">
        <v>3654.34</v>
      </c>
      <c r="BJ3155">
        <v>0</v>
      </c>
      <c r="BK3155">
        <v>0</v>
      </c>
      <c r="BL3155">
        <v>0</v>
      </c>
      <c r="BO3155" t="s">
        <v>35953</v>
      </c>
      <c r="BP3155">
        <v>6930</v>
      </c>
      <c r="BQ3155">
        <v>3860</v>
      </c>
      <c r="BR3155">
        <v>4323</v>
      </c>
      <c r="BS3155">
        <v>5551</v>
      </c>
      <c r="BT3155">
        <v>29</v>
      </c>
      <c r="BU3155" t="s">
        <v>35954</v>
      </c>
      <c r="BV3155" t="s">
        <v>4695</v>
      </c>
      <c r="BX3155">
        <v>44149.052164351851</v>
      </c>
    </row>
    <row r="3156" spans="1:76" x14ac:dyDescent="0.25">
      <c r="A3156" t="s">
        <v>35955</v>
      </c>
      <c r="B3156" t="s">
        <v>952</v>
      </c>
      <c r="C3156" t="s">
        <v>46</v>
      </c>
      <c r="D3156">
        <v>42418</v>
      </c>
      <c r="H3156" t="s">
        <v>47</v>
      </c>
      <c r="I3156">
        <v>42418</v>
      </c>
      <c r="J3156">
        <v>2016</v>
      </c>
      <c r="K3156" t="s">
        <v>85</v>
      </c>
      <c r="L3156" t="s">
        <v>35956</v>
      </c>
      <c r="N3156" t="s">
        <v>953</v>
      </c>
      <c r="O3156" t="s">
        <v>954</v>
      </c>
      <c r="P3156" t="s">
        <v>115</v>
      </c>
      <c r="Q3156" t="s">
        <v>52</v>
      </c>
      <c r="R3156">
        <v>98498</v>
      </c>
      <c r="S3156" t="s">
        <v>1656</v>
      </c>
      <c r="T3156" t="s">
        <v>35957</v>
      </c>
      <c r="U3156" t="s">
        <v>22109</v>
      </c>
      <c r="V3156" t="s">
        <v>54</v>
      </c>
      <c r="W3156">
        <v>13</v>
      </c>
      <c r="X3156" t="s">
        <v>127</v>
      </c>
      <c r="Y3156">
        <v>4833</v>
      </c>
      <c r="Z3156" t="s">
        <v>115</v>
      </c>
      <c r="AA3156" t="s">
        <v>57</v>
      </c>
      <c r="AC3156" t="s">
        <v>146</v>
      </c>
      <c r="AD3156" t="s">
        <v>4690</v>
      </c>
      <c r="AE3156" t="s">
        <v>107</v>
      </c>
      <c r="AF3156" t="s">
        <v>107</v>
      </c>
      <c r="AJ3156" t="s">
        <v>58</v>
      </c>
      <c r="AK3156" t="s">
        <v>59</v>
      </c>
      <c r="AL3156">
        <v>42682</v>
      </c>
      <c r="AM3156" t="s">
        <v>4692</v>
      </c>
      <c r="AN3156" t="b">
        <v>1</v>
      </c>
      <c r="AQ3156" t="s">
        <v>60</v>
      </c>
      <c r="AR3156" t="s">
        <v>99</v>
      </c>
      <c r="AS3156" t="s">
        <v>4734</v>
      </c>
      <c r="BB3156" s="7" t="s">
        <v>953</v>
      </c>
      <c r="BC3156" s="7" t="s">
        <v>954</v>
      </c>
      <c r="BD3156" s="7" t="s">
        <v>52</v>
      </c>
      <c r="BE3156" s="7">
        <v>98498</v>
      </c>
      <c r="BF3156" s="7" t="s">
        <v>22110</v>
      </c>
      <c r="BG3156" s="7">
        <v>27448</v>
      </c>
      <c r="BH3156" s="7">
        <v>8322.7999999999993</v>
      </c>
      <c r="BI3156">
        <v>35770.800000000003</v>
      </c>
      <c r="BJ3156">
        <v>0</v>
      </c>
      <c r="BK3156">
        <v>0</v>
      </c>
      <c r="BL3156">
        <v>0</v>
      </c>
      <c r="BM3156">
        <v>368.78</v>
      </c>
      <c r="BN3156">
        <v>20853.86</v>
      </c>
      <c r="BO3156" t="s">
        <v>35958</v>
      </c>
      <c r="BP3156">
        <v>20311</v>
      </c>
      <c r="BQ3156">
        <v>26538</v>
      </c>
      <c r="BR3156">
        <v>4415</v>
      </c>
      <c r="BS3156">
        <v>6238</v>
      </c>
      <c r="BT3156">
        <v>28</v>
      </c>
      <c r="BU3156" t="s">
        <v>22112</v>
      </c>
      <c r="BV3156" t="s">
        <v>4695</v>
      </c>
      <c r="BX3156">
        <v>44149.079039351855</v>
      </c>
    </row>
    <row r="3157" spans="1:76" x14ac:dyDescent="0.25">
      <c r="A3157" t="s">
        <v>35959</v>
      </c>
      <c r="B3157" t="s">
        <v>1286</v>
      </c>
      <c r="C3157" t="s">
        <v>46</v>
      </c>
      <c r="D3157">
        <v>42332</v>
      </c>
      <c r="H3157" t="s">
        <v>47</v>
      </c>
      <c r="I3157">
        <v>42332</v>
      </c>
      <c r="J3157">
        <v>2016</v>
      </c>
      <c r="K3157" t="s">
        <v>85</v>
      </c>
      <c r="L3157" t="s">
        <v>22407</v>
      </c>
      <c r="N3157" t="s">
        <v>1287</v>
      </c>
      <c r="O3157" t="s">
        <v>1288</v>
      </c>
      <c r="P3157" t="s">
        <v>322</v>
      </c>
      <c r="Q3157" t="s">
        <v>52</v>
      </c>
      <c r="R3157">
        <v>99347</v>
      </c>
      <c r="S3157" t="s">
        <v>1290</v>
      </c>
      <c r="T3157" t="s">
        <v>30819</v>
      </c>
      <c r="U3157" t="s">
        <v>30820</v>
      </c>
      <c r="V3157" t="s">
        <v>54</v>
      </c>
      <c r="W3157">
        <v>13</v>
      </c>
      <c r="X3157" t="s">
        <v>324</v>
      </c>
      <c r="Y3157">
        <v>4795</v>
      </c>
      <c r="Z3157" t="s">
        <v>322</v>
      </c>
      <c r="AA3157" t="s">
        <v>57</v>
      </c>
      <c r="AC3157" t="s">
        <v>146</v>
      </c>
      <c r="AD3157" t="s">
        <v>4690</v>
      </c>
      <c r="AE3157" t="s">
        <v>107</v>
      </c>
      <c r="AF3157" t="s">
        <v>107</v>
      </c>
      <c r="AJ3157" t="s">
        <v>58</v>
      </c>
      <c r="AK3157" t="s">
        <v>59</v>
      </c>
      <c r="AL3157">
        <v>42682</v>
      </c>
      <c r="AM3157" t="s">
        <v>4692</v>
      </c>
      <c r="AN3157" t="b">
        <v>1</v>
      </c>
      <c r="AQ3157" t="s">
        <v>60</v>
      </c>
      <c r="AR3157" t="s">
        <v>61</v>
      </c>
      <c r="AS3157" t="s">
        <v>62</v>
      </c>
      <c r="BB3157" s="7" t="s">
        <v>1963</v>
      </c>
      <c r="BC3157" s="7" t="s">
        <v>1288</v>
      </c>
      <c r="BD3157" s="7" t="s">
        <v>52</v>
      </c>
      <c r="BE3157" s="7">
        <v>99347</v>
      </c>
      <c r="BF3157" s="7" t="s">
        <v>35960</v>
      </c>
      <c r="BG3157" s="7">
        <v>61270.54</v>
      </c>
      <c r="BH3157" s="7">
        <v>1639.85</v>
      </c>
      <c r="BI3157">
        <v>55367.01</v>
      </c>
      <c r="BJ3157">
        <v>0</v>
      </c>
      <c r="BK3157">
        <v>0</v>
      </c>
      <c r="BL3157">
        <v>0</v>
      </c>
      <c r="BO3157" t="s">
        <v>35961</v>
      </c>
      <c r="BP3157">
        <v>5317</v>
      </c>
      <c r="BQ3157">
        <v>25635</v>
      </c>
      <c r="BR3157">
        <v>4397</v>
      </c>
      <c r="BS3157">
        <v>5473</v>
      </c>
      <c r="BT3157">
        <v>9</v>
      </c>
      <c r="BU3157" t="s">
        <v>30823</v>
      </c>
      <c r="BV3157" t="s">
        <v>4695</v>
      </c>
      <c r="BX3157">
        <v>44149.048263888886</v>
      </c>
    </row>
    <row r="3158" spans="1:76" x14ac:dyDescent="0.25">
      <c r="A3158" t="s">
        <v>35962</v>
      </c>
      <c r="B3158" t="s">
        <v>35963</v>
      </c>
      <c r="C3158" t="s">
        <v>46</v>
      </c>
      <c r="D3158">
        <v>42239</v>
      </c>
      <c r="H3158" t="s">
        <v>47</v>
      </c>
      <c r="I3158">
        <v>42239</v>
      </c>
      <c r="J3158">
        <v>2016</v>
      </c>
      <c r="K3158" t="s">
        <v>85</v>
      </c>
      <c r="L3158" t="s">
        <v>21563</v>
      </c>
      <c r="N3158" t="s">
        <v>1597</v>
      </c>
      <c r="O3158" t="s">
        <v>117</v>
      </c>
      <c r="P3158" t="s">
        <v>115</v>
      </c>
      <c r="Q3158" t="s">
        <v>52</v>
      </c>
      <c r="R3158">
        <v>98374</v>
      </c>
      <c r="S3158" t="s">
        <v>2005</v>
      </c>
      <c r="T3158" t="s">
        <v>22370</v>
      </c>
      <c r="U3158" t="s">
        <v>22371</v>
      </c>
      <c r="V3158" t="s">
        <v>4919</v>
      </c>
      <c r="W3158">
        <v>29</v>
      </c>
      <c r="X3158" t="s">
        <v>4784</v>
      </c>
      <c r="Y3158">
        <v>3879</v>
      </c>
      <c r="Z3158" t="s">
        <v>115</v>
      </c>
      <c r="AA3158" t="s">
        <v>4785</v>
      </c>
      <c r="AB3158">
        <v>452900</v>
      </c>
      <c r="AC3158" t="s">
        <v>146</v>
      </c>
      <c r="AD3158" t="s">
        <v>4690</v>
      </c>
      <c r="AE3158" t="s">
        <v>107</v>
      </c>
      <c r="AF3158" t="s">
        <v>107</v>
      </c>
      <c r="AJ3158" t="s">
        <v>58</v>
      </c>
      <c r="AK3158" t="s">
        <v>59</v>
      </c>
      <c r="AL3158">
        <v>42682</v>
      </c>
      <c r="AM3158" t="s">
        <v>4692</v>
      </c>
      <c r="AN3158" t="b">
        <v>1</v>
      </c>
      <c r="AQ3158" t="s">
        <v>60</v>
      </c>
      <c r="AR3158" t="s">
        <v>61</v>
      </c>
      <c r="BB3158" s="7" t="s">
        <v>2340</v>
      </c>
      <c r="BC3158" s="7" t="s">
        <v>117</v>
      </c>
      <c r="BD3158" s="7" t="s">
        <v>52</v>
      </c>
      <c r="BE3158" s="7">
        <v>98374</v>
      </c>
      <c r="BF3158" s="7" t="s">
        <v>22372</v>
      </c>
      <c r="BG3158" s="7">
        <v>511592.08</v>
      </c>
      <c r="BH3158" s="7">
        <v>0</v>
      </c>
      <c r="BI3158">
        <v>516577.28000000003</v>
      </c>
      <c r="BJ3158">
        <v>0</v>
      </c>
      <c r="BK3158">
        <v>0</v>
      </c>
      <c r="BL3158">
        <v>0</v>
      </c>
      <c r="BM3158">
        <v>52000</v>
      </c>
      <c r="BN3158">
        <v>0</v>
      </c>
      <c r="BO3158" t="s">
        <v>35964</v>
      </c>
      <c r="BP3158">
        <v>4585</v>
      </c>
      <c r="BQ3158">
        <v>25972</v>
      </c>
      <c r="BR3158">
        <v>4427</v>
      </c>
      <c r="BS3158">
        <v>5444</v>
      </c>
      <c r="BU3158" t="s">
        <v>21568</v>
      </c>
      <c r="BV3158" t="s">
        <v>4695</v>
      </c>
      <c r="BX3158">
        <v>44149.047175925924</v>
      </c>
    </row>
    <row r="3159" spans="1:76" x14ac:dyDescent="0.25">
      <c r="A3159" t="s">
        <v>35965</v>
      </c>
      <c r="B3159" t="s">
        <v>1031</v>
      </c>
      <c r="C3159" t="s">
        <v>46</v>
      </c>
      <c r="D3159">
        <v>42058</v>
      </c>
      <c r="H3159" t="s">
        <v>47</v>
      </c>
      <c r="I3159">
        <v>42058</v>
      </c>
      <c r="J3159">
        <v>2016</v>
      </c>
      <c r="K3159" t="s">
        <v>77</v>
      </c>
      <c r="L3159" t="s">
        <v>31253</v>
      </c>
      <c r="N3159" t="s">
        <v>31254</v>
      </c>
      <c r="O3159" t="s">
        <v>453</v>
      </c>
      <c r="P3159" t="s">
        <v>199</v>
      </c>
      <c r="Q3159" t="s">
        <v>52</v>
      </c>
      <c r="R3159">
        <v>98272</v>
      </c>
      <c r="S3159" t="s">
        <v>440</v>
      </c>
      <c r="T3159" t="s">
        <v>27095</v>
      </c>
      <c r="U3159" t="s">
        <v>28779</v>
      </c>
      <c r="V3159" t="s">
        <v>54</v>
      </c>
      <c r="W3159">
        <v>13</v>
      </c>
      <c r="X3159" t="s">
        <v>201</v>
      </c>
      <c r="Y3159">
        <v>4856</v>
      </c>
      <c r="Z3159" t="s">
        <v>199</v>
      </c>
      <c r="AA3159" t="s">
        <v>57</v>
      </c>
      <c r="AC3159" t="s">
        <v>146</v>
      </c>
      <c r="AD3159" t="s">
        <v>4690</v>
      </c>
      <c r="AE3159" t="s">
        <v>107</v>
      </c>
      <c r="AF3159" t="s">
        <v>107</v>
      </c>
      <c r="AJ3159" t="s">
        <v>58</v>
      </c>
      <c r="AK3159" t="s">
        <v>59</v>
      </c>
      <c r="AL3159">
        <v>42682</v>
      </c>
      <c r="AM3159" t="s">
        <v>4692</v>
      </c>
      <c r="AN3159" t="b">
        <v>1</v>
      </c>
      <c r="BB3159" s="7" t="s">
        <v>1035</v>
      </c>
      <c r="BC3159" s="7" t="s">
        <v>332</v>
      </c>
      <c r="BD3159" s="7" t="s">
        <v>52</v>
      </c>
      <c r="BE3159" s="7">
        <v>98208</v>
      </c>
      <c r="BF3159" s="7" t="s">
        <v>35966</v>
      </c>
      <c r="BG3159" s="7">
        <v>0</v>
      </c>
      <c r="BH3159" s="7">
        <v>871</v>
      </c>
      <c r="BI3159">
        <v>871</v>
      </c>
      <c r="BJ3159">
        <v>0</v>
      </c>
      <c r="BK3159">
        <v>0</v>
      </c>
      <c r="BL3159">
        <v>0</v>
      </c>
      <c r="BO3159" t="s">
        <v>35967</v>
      </c>
      <c r="BP3159">
        <v>17529</v>
      </c>
      <c r="BQ3159">
        <v>25660</v>
      </c>
      <c r="BR3159">
        <v>4672</v>
      </c>
      <c r="BS3159">
        <v>6065</v>
      </c>
      <c r="BT3159">
        <v>39</v>
      </c>
      <c r="BU3159" t="s">
        <v>31256</v>
      </c>
      <c r="BV3159" t="s">
        <v>4695</v>
      </c>
      <c r="BX3159">
        <v>44149.073171296295</v>
      </c>
    </row>
    <row r="3160" spans="1:76" x14ac:dyDescent="0.25">
      <c r="A3160" t="s">
        <v>36053</v>
      </c>
      <c r="B3160" t="s">
        <v>28327</v>
      </c>
      <c r="C3160" t="s">
        <v>46</v>
      </c>
      <c r="D3160">
        <v>42474</v>
      </c>
      <c r="I3160">
        <v>42474</v>
      </c>
      <c r="J3160">
        <v>2016</v>
      </c>
      <c r="K3160" t="s">
        <v>85</v>
      </c>
      <c r="L3160" t="s">
        <v>36054</v>
      </c>
      <c r="N3160" t="s">
        <v>36055</v>
      </c>
      <c r="O3160" t="s">
        <v>21205</v>
      </c>
      <c r="P3160" t="s">
        <v>668</v>
      </c>
      <c r="Q3160" t="s">
        <v>52</v>
      </c>
      <c r="R3160">
        <v>99326</v>
      </c>
      <c r="S3160" t="s">
        <v>36056</v>
      </c>
      <c r="T3160" t="s">
        <v>28331</v>
      </c>
      <c r="U3160" t="s">
        <v>36057</v>
      </c>
      <c r="V3160" t="s">
        <v>4807</v>
      </c>
      <c r="W3160">
        <v>23</v>
      </c>
      <c r="X3160" t="s">
        <v>6144</v>
      </c>
      <c r="Y3160">
        <v>3306</v>
      </c>
      <c r="Z3160" t="s">
        <v>668</v>
      </c>
      <c r="AA3160" t="s">
        <v>4785</v>
      </c>
      <c r="AB3160">
        <v>30730</v>
      </c>
      <c r="AC3160" t="s">
        <v>146</v>
      </c>
      <c r="AD3160" t="s">
        <v>4690</v>
      </c>
      <c r="AE3160" t="s">
        <v>107</v>
      </c>
      <c r="AF3160" t="s">
        <v>107</v>
      </c>
      <c r="AJ3160" t="s">
        <v>58</v>
      </c>
      <c r="AK3160" t="s">
        <v>59</v>
      </c>
      <c r="AL3160">
        <v>42682</v>
      </c>
      <c r="AM3160" t="s">
        <v>4878</v>
      </c>
      <c r="AN3160" t="b">
        <v>1</v>
      </c>
      <c r="AQ3160" t="s">
        <v>60</v>
      </c>
      <c r="AR3160" t="s">
        <v>61</v>
      </c>
      <c r="BB3160" s="7" t="s">
        <v>36055</v>
      </c>
      <c r="BC3160" s="7" t="s">
        <v>21205</v>
      </c>
      <c r="BD3160" s="7" t="s">
        <v>52</v>
      </c>
      <c r="BE3160" s="7">
        <v>99326</v>
      </c>
      <c r="BF3160" s="7" t="s">
        <v>36057</v>
      </c>
      <c r="BM3160">
        <v>0</v>
      </c>
      <c r="BN3160">
        <v>171.33</v>
      </c>
      <c r="BO3160" t="s">
        <v>36058</v>
      </c>
      <c r="BP3160">
        <v>10614</v>
      </c>
      <c r="BQ3160">
        <v>3750</v>
      </c>
      <c r="BR3160">
        <v>4155</v>
      </c>
      <c r="BU3160" t="s">
        <v>36059</v>
      </c>
      <c r="BV3160" t="s">
        <v>4695</v>
      </c>
      <c r="BX3160">
        <v>43890.460416666669</v>
      </c>
    </row>
    <row r="3161" spans="1:76" x14ac:dyDescent="0.25">
      <c r="A3161" t="s">
        <v>37397</v>
      </c>
      <c r="B3161" t="s">
        <v>37398</v>
      </c>
      <c r="C3161" t="s">
        <v>46</v>
      </c>
      <c r="D3161">
        <v>42475</v>
      </c>
      <c r="H3161" t="s">
        <v>47</v>
      </c>
      <c r="I3161">
        <v>42475</v>
      </c>
      <c r="J3161">
        <v>2016</v>
      </c>
      <c r="K3161" t="s">
        <v>85</v>
      </c>
      <c r="L3161" t="s">
        <v>37399</v>
      </c>
      <c r="N3161" t="s">
        <v>37400</v>
      </c>
      <c r="O3161" t="s">
        <v>1399</v>
      </c>
      <c r="P3161" t="s">
        <v>88</v>
      </c>
      <c r="Q3161" t="s">
        <v>52</v>
      </c>
      <c r="R3161">
        <v>98531</v>
      </c>
      <c r="S3161" t="s">
        <v>37401</v>
      </c>
      <c r="T3161" t="s">
        <v>37402</v>
      </c>
      <c r="U3161" t="s">
        <v>37403</v>
      </c>
      <c r="V3161" t="s">
        <v>4807</v>
      </c>
      <c r="W3161">
        <v>23</v>
      </c>
      <c r="X3161" t="s">
        <v>5408</v>
      </c>
      <c r="Y3161">
        <v>3626</v>
      </c>
      <c r="Z3161" t="s">
        <v>88</v>
      </c>
      <c r="AA3161" t="s">
        <v>4785</v>
      </c>
      <c r="AB3161">
        <v>43317</v>
      </c>
      <c r="AC3161" t="s">
        <v>146</v>
      </c>
      <c r="AD3161" t="s">
        <v>4690</v>
      </c>
      <c r="AE3161" t="s">
        <v>107</v>
      </c>
      <c r="AF3161" t="s">
        <v>107</v>
      </c>
      <c r="AJ3161" t="s">
        <v>58</v>
      </c>
      <c r="AK3161" t="s">
        <v>59</v>
      </c>
      <c r="AL3161">
        <v>42682</v>
      </c>
      <c r="AM3161" t="s">
        <v>4692</v>
      </c>
      <c r="AN3161" t="b">
        <v>1</v>
      </c>
      <c r="AQ3161" t="s">
        <v>60</v>
      </c>
      <c r="AR3161" t="s">
        <v>99</v>
      </c>
      <c r="BB3161" s="7" t="s">
        <v>37404</v>
      </c>
      <c r="BC3161" s="7" t="s">
        <v>1399</v>
      </c>
      <c r="BD3161" s="7" t="s">
        <v>52</v>
      </c>
      <c r="BE3161" s="7">
        <v>98531</v>
      </c>
      <c r="BG3161" s="7">
        <v>16558.669999999998</v>
      </c>
      <c r="BH3161" s="7">
        <v>0</v>
      </c>
      <c r="BI3161">
        <v>18653.310000000001</v>
      </c>
      <c r="BJ3161">
        <v>-661.67</v>
      </c>
      <c r="BK3161">
        <v>0</v>
      </c>
      <c r="BL3161">
        <v>0</v>
      </c>
      <c r="BO3161" t="s">
        <v>37405</v>
      </c>
      <c r="BP3161">
        <v>10075</v>
      </c>
      <c r="BQ3161">
        <v>3769</v>
      </c>
      <c r="BR3161">
        <v>4188</v>
      </c>
      <c r="BS3161">
        <v>5691</v>
      </c>
      <c r="BU3161" t="s">
        <v>37406</v>
      </c>
      <c r="BV3161" t="s">
        <v>4695</v>
      </c>
      <c r="BX3161">
        <v>44149.059340277781</v>
      </c>
    </row>
    <row r="3162" spans="1:76" x14ac:dyDescent="0.25">
      <c r="A3162" t="s">
        <v>37407</v>
      </c>
      <c r="B3162" t="s">
        <v>34260</v>
      </c>
      <c r="C3162" t="s">
        <v>46</v>
      </c>
      <c r="D3162">
        <v>42514</v>
      </c>
      <c r="I3162">
        <v>42514</v>
      </c>
      <c r="J3162">
        <v>2016</v>
      </c>
      <c r="K3162" t="s">
        <v>85</v>
      </c>
      <c r="L3162" t="s">
        <v>37408</v>
      </c>
      <c r="N3162" t="s">
        <v>37409</v>
      </c>
      <c r="O3162" t="s">
        <v>1288</v>
      </c>
      <c r="P3162" t="s">
        <v>1289</v>
      </c>
      <c r="Q3162" t="s">
        <v>52</v>
      </c>
      <c r="R3162">
        <v>99347</v>
      </c>
      <c r="S3162" t="s">
        <v>34263</v>
      </c>
      <c r="T3162" t="s">
        <v>34263</v>
      </c>
      <c r="U3162" t="s">
        <v>34264</v>
      </c>
      <c r="V3162" t="s">
        <v>4807</v>
      </c>
      <c r="W3162">
        <v>23</v>
      </c>
      <c r="X3162" t="s">
        <v>5483</v>
      </c>
      <c r="Y3162">
        <v>3320</v>
      </c>
      <c r="Z3162" t="s">
        <v>1289</v>
      </c>
      <c r="AA3162" t="s">
        <v>4785</v>
      </c>
      <c r="AB3162">
        <v>1543</v>
      </c>
      <c r="AC3162" t="s">
        <v>146</v>
      </c>
      <c r="AD3162" t="s">
        <v>4690</v>
      </c>
      <c r="AE3162" t="s">
        <v>107</v>
      </c>
      <c r="AF3162" t="s">
        <v>107</v>
      </c>
      <c r="AJ3162" t="s">
        <v>58</v>
      </c>
      <c r="AK3162" t="s">
        <v>59</v>
      </c>
      <c r="AL3162">
        <v>42682</v>
      </c>
      <c r="AM3162" t="s">
        <v>4878</v>
      </c>
      <c r="AN3162" t="b">
        <v>1</v>
      </c>
      <c r="AQ3162" t="s">
        <v>60</v>
      </c>
      <c r="AR3162" t="s">
        <v>99</v>
      </c>
      <c r="BB3162" s="7" t="s">
        <v>37409</v>
      </c>
      <c r="BC3162" s="7" t="s">
        <v>1288</v>
      </c>
      <c r="BD3162" s="7" t="s">
        <v>52</v>
      </c>
      <c r="BE3162" s="7">
        <v>99347</v>
      </c>
      <c r="BF3162" s="7" t="s">
        <v>34264</v>
      </c>
      <c r="BO3162" t="s">
        <v>37410</v>
      </c>
      <c r="BP3162">
        <v>10447</v>
      </c>
      <c r="BQ3162">
        <v>3758</v>
      </c>
      <c r="BR3162">
        <v>4167</v>
      </c>
      <c r="BU3162" t="s">
        <v>37411</v>
      </c>
      <c r="BV3162" t="s">
        <v>4695</v>
      </c>
      <c r="BX3162">
        <v>43597.966226851851</v>
      </c>
    </row>
    <row r="3163" spans="1:76" x14ac:dyDescent="0.25">
      <c r="A3163" t="s">
        <v>37458</v>
      </c>
      <c r="B3163" t="s">
        <v>1179</v>
      </c>
      <c r="C3163" t="s">
        <v>46</v>
      </c>
      <c r="D3163">
        <v>42344</v>
      </c>
      <c r="H3163" t="s">
        <v>47</v>
      </c>
      <c r="I3163">
        <v>42344</v>
      </c>
      <c r="J3163">
        <v>2016</v>
      </c>
      <c r="K3163" t="s">
        <v>85</v>
      </c>
      <c r="L3163" t="s">
        <v>21151</v>
      </c>
      <c r="N3163" t="s">
        <v>1207</v>
      </c>
      <c r="O3163" t="s">
        <v>411</v>
      </c>
      <c r="Q3163" t="s">
        <v>52</v>
      </c>
      <c r="R3163">
        <v>98335</v>
      </c>
      <c r="S3163" t="s">
        <v>34229</v>
      </c>
      <c r="T3163" t="s">
        <v>34229</v>
      </c>
      <c r="U3163" t="s">
        <v>21153</v>
      </c>
      <c r="V3163" t="s">
        <v>171</v>
      </c>
      <c r="W3163">
        <v>4</v>
      </c>
      <c r="X3163" t="s">
        <v>4770</v>
      </c>
      <c r="Y3163">
        <v>1000</v>
      </c>
      <c r="AA3163" t="s">
        <v>71</v>
      </c>
      <c r="AC3163" t="s">
        <v>146</v>
      </c>
      <c r="AD3163" t="s">
        <v>4690</v>
      </c>
      <c r="AE3163" t="s">
        <v>107</v>
      </c>
      <c r="AF3163" t="s">
        <v>107</v>
      </c>
      <c r="AJ3163" t="s">
        <v>58</v>
      </c>
      <c r="AK3163" t="s">
        <v>59</v>
      </c>
      <c r="AL3163">
        <v>42682</v>
      </c>
      <c r="AM3163" t="s">
        <v>4692</v>
      </c>
      <c r="AN3163" t="b">
        <v>1</v>
      </c>
      <c r="AQ3163" t="s">
        <v>60</v>
      </c>
      <c r="AR3163" t="s">
        <v>99</v>
      </c>
      <c r="AS3163" t="s">
        <v>100</v>
      </c>
      <c r="BB3163" s="7" t="s">
        <v>1208</v>
      </c>
      <c r="BC3163" s="7" t="s">
        <v>411</v>
      </c>
      <c r="BD3163" s="7" t="s">
        <v>52</v>
      </c>
      <c r="BE3163" s="7">
        <v>98335</v>
      </c>
      <c r="BF3163" s="7" t="s">
        <v>21153</v>
      </c>
      <c r="BG3163" s="7">
        <v>118884.65</v>
      </c>
      <c r="BH3163" s="7">
        <v>0</v>
      </c>
      <c r="BI3163">
        <v>118247.67999999999</v>
      </c>
      <c r="BJ3163">
        <v>715.89</v>
      </c>
      <c r="BK3163">
        <v>0</v>
      </c>
      <c r="BL3163">
        <v>0</v>
      </c>
      <c r="BO3163" t="s">
        <v>37459</v>
      </c>
      <c r="BP3163">
        <v>12305</v>
      </c>
      <c r="BQ3163">
        <v>233</v>
      </c>
      <c r="BR3163">
        <v>4086</v>
      </c>
      <c r="BS3163">
        <v>5806</v>
      </c>
      <c r="BU3163" t="s">
        <v>25224</v>
      </c>
      <c r="BV3163" t="s">
        <v>4695</v>
      </c>
      <c r="BX3163">
        <v>44149.064166666663</v>
      </c>
    </row>
    <row r="3164" spans="1:76" x14ac:dyDescent="0.25">
      <c r="A3164" t="s">
        <v>37460</v>
      </c>
      <c r="B3164" t="s">
        <v>36375</v>
      </c>
      <c r="C3164" t="s">
        <v>46</v>
      </c>
      <c r="D3164">
        <v>42450</v>
      </c>
      <c r="H3164" t="s">
        <v>47</v>
      </c>
      <c r="I3164">
        <v>42450</v>
      </c>
      <c r="J3164">
        <v>2016</v>
      </c>
      <c r="K3164" t="s">
        <v>85</v>
      </c>
      <c r="L3164" t="s">
        <v>36376</v>
      </c>
      <c r="N3164" t="s">
        <v>37461</v>
      </c>
      <c r="O3164" t="s">
        <v>37462</v>
      </c>
      <c r="P3164" t="s">
        <v>80</v>
      </c>
      <c r="Q3164" t="s">
        <v>52</v>
      </c>
      <c r="R3164">
        <v>98362</v>
      </c>
      <c r="S3164" t="s">
        <v>36377</v>
      </c>
      <c r="T3164" t="s">
        <v>26043</v>
      </c>
      <c r="U3164" t="s">
        <v>36378</v>
      </c>
      <c r="V3164" t="s">
        <v>4807</v>
      </c>
      <c r="W3164">
        <v>23</v>
      </c>
      <c r="X3164" t="s">
        <v>7113</v>
      </c>
      <c r="Y3164">
        <v>3133</v>
      </c>
      <c r="Z3164" t="s">
        <v>80</v>
      </c>
      <c r="AA3164" t="s">
        <v>4785</v>
      </c>
      <c r="AB3164">
        <v>47875</v>
      </c>
      <c r="AC3164" t="s">
        <v>146</v>
      </c>
      <c r="AD3164" t="s">
        <v>4690</v>
      </c>
      <c r="AE3164" t="s">
        <v>107</v>
      </c>
      <c r="AF3164" t="s">
        <v>107</v>
      </c>
      <c r="AJ3164" t="s">
        <v>58</v>
      </c>
      <c r="AK3164" t="s">
        <v>59</v>
      </c>
      <c r="AL3164">
        <v>42682</v>
      </c>
      <c r="AM3164" t="s">
        <v>4692</v>
      </c>
      <c r="AN3164" t="b">
        <v>1</v>
      </c>
      <c r="AQ3164" t="s">
        <v>177</v>
      </c>
      <c r="BB3164" s="7" t="s">
        <v>26042</v>
      </c>
      <c r="BC3164" s="7" t="s">
        <v>349</v>
      </c>
      <c r="BD3164" s="7" t="s">
        <v>52</v>
      </c>
      <c r="BE3164" s="7">
        <v>98362</v>
      </c>
      <c r="BF3164" s="7" t="s">
        <v>36378</v>
      </c>
      <c r="BG3164" s="7">
        <v>5455</v>
      </c>
      <c r="BH3164" s="7">
        <v>0</v>
      </c>
      <c r="BI3164">
        <v>3992.74</v>
      </c>
      <c r="BJ3164">
        <v>1000</v>
      </c>
      <c r="BK3164">
        <v>0</v>
      </c>
      <c r="BL3164">
        <v>55</v>
      </c>
      <c r="BO3164" t="s">
        <v>37463</v>
      </c>
      <c r="BP3164">
        <v>16762</v>
      </c>
      <c r="BQ3164">
        <v>4007</v>
      </c>
      <c r="BR3164">
        <v>4544</v>
      </c>
      <c r="BS3164">
        <v>6040</v>
      </c>
      <c r="BU3164" t="s">
        <v>37464</v>
      </c>
      <c r="BV3164" t="s">
        <v>4695</v>
      </c>
      <c r="BX3164">
        <v>44149.072395833333</v>
      </c>
    </row>
    <row r="3165" spans="1:76" x14ac:dyDescent="0.25">
      <c r="A3165" t="s">
        <v>37483</v>
      </c>
      <c r="B3165" t="s">
        <v>21841</v>
      </c>
      <c r="C3165" t="s">
        <v>46</v>
      </c>
      <c r="D3165">
        <v>42439</v>
      </c>
      <c r="H3165" t="s">
        <v>47</v>
      </c>
      <c r="I3165">
        <v>42439</v>
      </c>
      <c r="J3165">
        <v>2016</v>
      </c>
      <c r="K3165" t="s">
        <v>85</v>
      </c>
      <c r="L3165" t="s">
        <v>37484</v>
      </c>
      <c r="N3165" t="s">
        <v>8696</v>
      </c>
      <c r="O3165" t="s">
        <v>4583</v>
      </c>
      <c r="P3165" t="s">
        <v>908</v>
      </c>
      <c r="Q3165" t="s">
        <v>52</v>
      </c>
      <c r="R3165">
        <v>98946</v>
      </c>
      <c r="S3165" t="s">
        <v>37485</v>
      </c>
      <c r="T3165" t="s">
        <v>37486</v>
      </c>
      <c r="U3165" t="s">
        <v>37487</v>
      </c>
      <c r="V3165" t="s">
        <v>4807</v>
      </c>
      <c r="W3165">
        <v>23</v>
      </c>
      <c r="X3165" t="s">
        <v>5397</v>
      </c>
      <c r="Y3165">
        <v>3559</v>
      </c>
      <c r="Z3165" t="s">
        <v>908</v>
      </c>
      <c r="AA3165" t="s">
        <v>4785</v>
      </c>
      <c r="AB3165">
        <v>22299</v>
      </c>
      <c r="AC3165" t="s">
        <v>146</v>
      </c>
      <c r="AD3165" t="s">
        <v>4690</v>
      </c>
      <c r="AE3165" t="s">
        <v>107</v>
      </c>
      <c r="AF3165" t="s">
        <v>107</v>
      </c>
      <c r="AJ3165" t="s">
        <v>58</v>
      </c>
      <c r="AK3165" t="s">
        <v>59</v>
      </c>
      <c r="AL3165">
        <v>42682</v>
      </c>
      <c r="AM3165" t="s">
        <v>4692</v>
      </c>
      <c r="AN3165" t="b">
        <v>1</v>
      </c>
      <c r="AQ3165" t="s">
        <v>177</v>
      </c>
      <c r="BB3165" s="7" t="s">
        <v>37488</v>
      </c>
      <c r="BC3165" s="7" t="s">
        <v>1218</v>
      </c>
      <c r="BD3165" s="7" t="s">
        <v>52</v>
      </c>
      <c r="BE3165" s="7">
        <v>98922</v>
      </c>
      <c r="BG3165" s="7">
        <v>1536.49</v>
      </c>
      <c r="BH3165" s="7">
        <v>0</v>
      </c>
      <c r="BI3165">
        <v>1536.49</v>
      </c>
      <c r="BJ3165">
        <v>0</v>
      </c>
      <c r="BK3165">
        <v>0</v>
      </c>
      <c r="BL3165">
        <v>0</v>
      </c>
      <c r="BO3165" t="s">
        <v>37489</v>
      </c>
      <c r="BP3165">
        <v>10028</v>
      </c>
      <c r="BQ3165">
        <v>3771</v>
      </c>
      <c r="BR3165">
        <v>4190</v>
      </c>
      <c r="BS3165">
        <v>5690</v>
      </c>
      <c r="BU3165" t="s">
        <v>37490</v>
      </c>
      <c r="BV3165" t="s">
        <v>4695</v>
      </c>
      <c r="BX3165">
        <v>44149.059328703705</v>
      </c>
    </row>
    <row r="3166" spans="1:76" x14ac:dyDescent="0.25">
      <c r="A3166" t="s">
        <v>37554</v>
      </c>
      <c r="B3166" t="s">
        <v>28348</v>
      </c>
      <c r="C3166" t="s">
        <v>46</v>
      </c>
      <c r="D3166">
        <v>42436</v>
      </c>
      <c r="H3166" t="s">
        <v>47</v>
      </c>
      <c r="I3166">
        <v>42436</v>
      </c>
      <c r="J3166">
        <v>2016</v>
      </c>
      <c r="K3166" t="s">
        <v>85</v>
      </c>
      <c r="L3166" t="s">
        <v>37555</v>
      </c>
      <c r="N3166" t="s">
        <v>30391</v>
      </c>
      <c r="O3166" t="s">
        <v>241</v>
      </c>
      <c r="P3166" t="s">
        <v>241</v>
      </c>
      <c r="Q3166" t="s">
        <v>52</v>
      </c>
      <c r="R3166">
        <v>98902</v>
      </c>
      <c r="S3166" t="s">
        <v>37556</v>
      </c>
      <c r="T3166" t="s">
        <v>37557</v>
      </c>
      <c r="U3166" t="s">
        <v>37558</v>
      </c>
      <c r="V3166" t="s">
        <v>4807</v>
      </c>
      <c r="W3166">
        <v>23</v>
      </c>
      <c r="X3166" t="s">
        <v>8532</v>
      </c>
      <c r="Y3166">
        <v>4418</v>
      </c>
      <c r="Z3166" t="s">
        <v>241</v>
      </c>
      <c r="AA3166" t="s">
        <v>4785</v>
      </c>
      <c r="AB3166">
        <v>108821</v>
      </c>
      <c r="AC3166" t="s">
        <v>146</v>
      </c>
      <c r="AD3166" t="s">
        <v>4690</v>
      </c>
      <c r="AE3166" t="s">
        <v>107</v>
      </c>
      <c r="AF3166" t="s">
        <v>107</v>
      </c>
      <c r="AJ3166" t="s">
        <v>58</v>
      </c>
      <c r="AK3166" t="s">
        <v>59</v>
      </c>
      <c r="AL3166">
        <v>42682</v>
      </c>
      <c r="AM3166" t="s">
        <v>4692</v>
      </c>
      <c r="AN3166" t="b">
        <v>1</v>
      </c>
      <c r="AQ3166" t="s">
        <v>60</v>
      </c>
      <c r="AR3166" t="s">
        <v>61</v>
      </c>
      <c r="BB3166" s="7" t="s">
        <v>30391</v>
      </c>
      <c r="BC3166" s="7" t="s">
        <v>241</v>
      </c>
      <c r="BD3166" s="7" t="s">
        <v>52</v>
      </c>
      <c r="BE3166" s="7">
        <v>98902</v>
      </c>
      <c r="BG3166" s="7">
        <v>16207.33</v>
      </c>
      <c r="BH3166" s="7">
        <v>8446.17</v>
      </c>
      <c r="BI3166">
        <v>24153.5</v>
      </c>
      <c r="BJ3166">
        <v>0</v>
      </c>
      <c r="BK3166">
        <v>0</v>
      </c>
      <c r="BL3166">
        <v>0</v>
      </c>
      <c r="BO3166" t="s">
        <v>37559</v>
      </c>
      <c r="BP3166">
        <v>11267</v>
      </c>
      <c r="BQ3166">
        <v>3730</v>
      </c>
      <c r="BR3166">
        <v>4124</v>
      </c>
      <c r="BS3166">
        <v>5754</v>
      </c>
      <c r="BU3166" t="s">
        <v>30394</v>
      </c>
      <c r="BV3166" t="s">
        <v>4695</v>
      </c>
      <c r="BX3166">
        <v>44149.06212962963</v>
      </c>
    </row>
    <row r="3167" spans="1:76" x14ac:dyDescent="0.25">
      <c r="A3167" t="s">
        <v>37560</v>
      </c>
      <c r="B3167" t="s">
        <v>4425</v>
      </c>
      <c r="C3167" t="s">
        <v>46</v>
      </c>
      <c r="D3167">
        <v>42512</v>
      </c>
      <c r="H3167" t="s">
        <v>47</v>
      </c>
      <c r="I3167">
        <v>42512</v>
      </c>
      <c r="J3167">
        <v>2016</v>
      </c>
      <c r="K3167" t="s">
        <v>85</v>
      </c>
      <c r="L3167" t="s">
        <v>37561</v>
      </c>
      <c r="N3167" t="s">
        <v>4426</v>
      </c>
      <c r="O3167" t="s">
        <v>740</v>
      </c>
      <c r="P3167" t="s">
        <v>133</v>
      </c>
      <c r="Q3167" t="s">
        <v>52</v>
      </c>
      <c r="R3167">
        <v>98520</v>
      </c>
      <c r="S3167" t="s">
        <v>4427</v>
      </c>
      <c r="T3167" t="s">
        <v>37562</v>
      </c>
      <c r="U3167" t="s">
        <v>37563</v>
      </c>
      <c r="V3167" t="s">
        <v>90</v>
      </c>
      <c r="W3167">
        <v>12</v>
      </c>
      <c r="X3167" t="s">
        <v>596</v>
      </c>
      <c r="Y3167">
        <v>4748</v>
      </c>
      <c r="Z3167" t="s">
        <v>133</v>
      </c>
      <c r="AA3167" t="s">
        <v>57</v>
      </c>
      <c r="AC3167" t="s">
        <v>146</v>
      </c>
      <c r="AD3167" t="s">
        <v>4690</v>
      </c>
      <c r="AE3167" t="s">
        <v>107</v>
      </c>
      <c r="AF3167" t="s">
        <v>107</v>
      </c>
      <c r="AJ3167" t="s">
        <v>58</v>
      </c>
      <c r="AK3167" t="s">
        <v>59</v>
      </c>
      <c r="AL3167">
        <v>42682</v>
      </c>
      <c r="AM3167" t="s">
        <v>4692</v>
      </c>
      <c r="AN3167" t="b">
        <v>1</v>
      </c>
      <c r="AQ3167" t="s">
        <v>60</v>
      </c>
      <c r="AR3167" t="s">
        <v>99</v>
      </c>
      <c r="AS3167" t="s">
        <v>4734</v>
      </c>
      <c r="BB3167" s="7" t="s">
        <v>413</v>
      </c>
      <c r="BC3167" s="7" t="s">
        <v>143</v>
      </c>
      <c r="BD3167" s="7" t="s">
        <v>52</v>
      </c>
      <c r="BE3167" s="7">
        <v>98401</v>
      </c>
      <c r="BF3167" s="7" t="s">
        <v>21241</v>
      </c>
      <c r="BG3167" s="7">
        <v>98712.46</v>
      </c>
      <c r="BH3167" s="7">
        <v>0</v>
      </c>
      <c r="BI3167">
        <v>97847.27</v>
      </c>
      <c r="BJ3167">
        <v>0</v>
      </c>
      <c r="BK3167">
        <v>0</v>
      </c>
      <c r="BL3167">
        <v>0</v>
      </c>
      <c r="BO3167" t="s">
        <v>37564</v>
      </c>
      <c r="BP3167">
        <v>14995</v>
      </c>
      <c r="BQ3167">
        <v>4069</v>
      </c>
      <c r="BR3167">
        <v>4627</v>
      </c>
      <c r="BS3167">
        <v>5934</v>
      </c>
      <c r="BT3167">
        <v>19</v>
      </c>
      <c r="BU3167" t="s">
        <v>20897</v>
      </c>
      <c r="BV3167" t="s">
        <v>4695</v>
      </c>
      <c r="BX3167">
        <v>44149.068252314813</v>
      </c>
    </row>
    <row r="3168" spans="1:76" x14ac:dyDescent="0.25">
      <c r="A3168" t="s">
        <v>37565</v>
      </c>
      <c r="B3168" t="s">
        <v>2508</v>
      </c>
      <c r="C3168" t="s">
        <v>46</v>
      </c>
      <c r="D3168">
        <v>42309</v>
      </c>
      <c r="H3168" t="s">
        <v>47</v>
      </c>
      <c r="I3168">
        <v>42309</v>
      </c>
      <c r="J3168">
        <v>2016</v>
      </c>
      <c r="K3168" t="s">
        <v>85</v>
      </c>
      <c r="L3168" t="s">
        <v>21067</v>
      </c>
      <c r="N3168" t="s">
        <v>2509</v>
      </c>
      <c r="O3168" t="s">
        <v>740</v>
      </c>
      <c r="P3168" t="s">
        <v>133</v>
      </c>
      <c r="Q3168" t="s">
        <v>52</v>
      </c>
      <c r="R3168">
        <v>98520</v>
      </c>
      <c r="S3168" t="s">
        <v>2510</v>
      </c>
      <c r="T3168" t="s">
        <v>20934</v>
      </c>
      <c r="U3168" t="s">
        <v>21240</v>
      </c>
      <c r="V3168" t="s">
        <v>54</v>
      </c>
      <c r="W3168">
        <v>13</v>
      </c>
      <c r="X3168" t="s">
        <v>134</v>
      </c>
      <c r="Y3168">
        <v>4815</v>
      </c>
      <c r="Z3168" t="s">
        <v>133</v>
      </c>
      <c r="AA3168" t="s">
        <v>57</v>
      </c>
      <c r="AC3168" t="s">
        <v>146</v>
      </c>
      <c r="AD3168" t="s">
        <v>4690</v>
      </c>
      <c r="AE3168" t="s">
        <v>107</v>
      </c>
      <c r="AF3168" t="s">
        <v>107</v>
      </c>
      <c r="AJ3168" t="s">
        <v>58</v>
      </c>
      <c r="AK3168" t="s">
        <v>59</v>
      </c>
      <c r="AL3168">
        <v>42682</v>
      </c>
      <c r="AM3168" t="s">
        <v>4692</v>
      </c>
      <c r="AN3168" t="b">
        <v>1</v>
      </c>
      <c r="AQ3168" t="s">
        <v>60</v>
      </c>
      <c r="AR3168" t="s">
        <v>61</v>
      </c>
      <c r="AS3168" t="s">
        <v>100</v>
      </c>
      <c r="BB3168" s="7" t="s">
        <v>413</v>
      </c>
      <c r="BC3168" s="7" t="s">
        <v>143</v>
      </c>
      <c r="BD3168" s="7" t="s">
        <v>52</v>
      </c>
      <c r="BE3168" s="7">
        <v>98401</v>
      </c>
      <c r="BF3168" s="7" t="s">
        <v>21241</v>
      </c>
      <c r="BG3168" s="7">
        <v>198043.55</v>
      </c>
      <c r="BH3168" s="7">
        <v>0</v>
      </c>
      <c r="BI3168">
        <v>199072.63</v>
      </c>
      <c r="BJ3168">
        <v>0</v>
      </c>
      <c r="BK3168">
        <v>0</v>
      </c>
      <c r="BL3168">
        <v>7500</v>
      </c>
      <c r="BM3168">
        <v>31880</v>
      </c>
      <c r="BN3168">
        <v>96935.49</v>
      </c>
      <c r="BO3168" t="s">
        <v>37566</v>
      </c>
      <c r="BP3168">
        <v>20463</v>
      </c>
      <c r="BQ3168">
        <v>885</v>
      </c>
      <c r="BR3168">
        <v>4433</v>
      </c>
      <c r="BS3168">
        <v>6246</v>
      </c>
      <c r="BT3168">
        <v>19</v>
      </c>
      <c r="BU3168" t="s">
        <v>20897</v>
      </c>
      <c r="BV3168" t="s">
        <v>4695</v>
      </c>
      <c r="BX3168">
        <v>44149.079328703701</v>
      </c>
    </row>
    <row r="3169" spans="1:76" x14ac:dyDescent="0.25">
      <c r="A3169" t="s">
        <v>37567</v>
      </c>
      <c r="B3169" t="s">
        <v>22188</v>
      </c>
      <c r="C3169" t="s">
        <v>46</v>
      </c>
      <c r="D3169">
        <v>42488</v>
      </c>
      <c r="I3169">
        <v>42488</v>
      </c>
      <c r="J3169">
        <v>2016</v>
      </c>
      <c r="K3169" t="s">
        <v>85</v>
      </c>
      <c r="L3169" t="s">
        <v>22189</v>
      </c>
      <c r="N3169" t="s">
        <v>22190</v>
      </c>
      <c r="O3169" t="s">
        <v>929</v>
      </c>
      <c r="P3169" t="s">
        <v>930</v>
      </c>
      <c r="Q3169" t="s">
        <v>52</v>
      </c>
      <c r="R3169">
        <v>99169</v>
      </c>
      <c r="S3169" t="s">
        <v>22191</v>
      </c>
      <c r="T3169" t="s">
        <v>22191</v>
      </c>
      <c r="U3169" t="s">
        <v>22192</v>
      </c>
      <c r="V3169" t="s">
        <v>4807</v>
      </c>
      <c r="W3169">
        <v>23</v>
      </c>
      <c r="X3169" t="s">
        <v>7097</v>
      </c>
      <c r="Y3169">
        <v>3002</v>
      </c>
      <c r="Z3169" t="s">
        <v>930</v>
      </c>
      <c r="AA3169" t="s">
        <v>4785</v>
      </c>
      <c r="AB3169">
        <v>6201</v>
      </c>
      <c r="AC3169" t="s">
        <v>146</v>
      </c>
      <c r="AD3169" t="s">
        <v>4690</v>
      </c>
      <c r="AE3169" t="s">
        <v>107</v>
      </c>
      <c r="AF3169" t="s">
        <v>107</v>
      </c>
      <c r="AJ3169" t="s">
        <v>58</v>
      </c>
      <c r="AK3169" t="s">
        <v>59</v>
      </c>
      <c r="AL3169">
        <v>42682</v>
      </c>
      <c r="AM3169" t="s">
        <v>4878</v>
      </c>
      <c r="AN3169" t="b">
        <v>1</v>
      </c>
      <c r="AQ3169" t="s">
        <v>60</v>
      </c>
      <c r="AR3169" t="s">
        <v>61</v>
      </c>
      <c r="BB3169" s="7" t="s">
        <v>22190</v>
      </c>
      <c r="BC3169" s="7" t="s">
        <v>929</v>
      </c>
      <c r="BD3169" s="7" t="s">
        <v>52</v>
      </c>
      <c r="BE3169" s="7">
        <v>99169</v>
      </c>
      <c r="BO3169" t="s">
        <v>37568</v>
      </c>
      <c r="BP3169">
        <v>11997</v>
      </c>
      <c r="BQ3169">
        <v>3712</v>
      </c>
      <c r="BR3169">
        <v>4098</v>
      </c>
      <c r="BU3169" t="s">
        <v>22194</v>
      </c>
      <c r="BV3169" t="s">
        <v>4695</v>
      </c>
      <c r="BX3169">
        <v>43597.965138888889</v>
      </c>
    </row>
    <row r="3170" spans="1:76" x14ac:dyDescent="0.25">
      <c r="A3170" t="s">
        <v>37569</v>
      </c>
      <c r="B3170" t="s">
        <v>37570</v>
      </c>
      <c r="C3170" t="s">
        <v>46</v>
      </c>
      <c r="D3170">
        <v>42465</v>
      </c>
      <c r="H3170" t="s">
        <v>47</v>
      </c>
      <c r="I3170">
        <v>42465</v>
      </c>
      <c r="J3170">
        <v>2016</v>
      </c>
      <c r="K3170" t="s">
        <v>85</v>
      </c>
      <c r="L3170" t="s">
        <v>37571</v>
      </c>
      <c r="N3170" t="s">
        <v>37572</v>
      </c>
      <c r="O3170" t="s">
        <v>37573</v>
      </c>
      <c r="P3170" t="s">
        <v>255</v>
      </c>
      <c r="Q3170" t="s">
        <v>52</v>
      </c>
      <c r="R3170">
        <v>98847</v>
      </c>
      <c r="S3170" t="s">
        <v>37574</v>
      </c>
      <c r="T3170" t="s">
        <v>37575</v>
      </c>
      <c r="U3170" t="s">
        <v>37576</v>
      </c>
      <c r="V3170" t="s">
        <v>5875</v>
      </c>
      <c r="W3170">
        <v>48</v>
      </c>
      <c r="X3170" t="s">
        <v>37577</v>
      </c>
      <c r="Y3170">
        <v>3124</v>
      </c>
      <c r="Z3170" t="s">
        <v>255</v>
      </c>
      <c r="AA3170" t="s">
        <v>4785</v>
      </c>
      <c r="AB3170">
        <v>40323</v>
      </c>
      <c r="AC3170" t="s">
        <v>146</v>
      </c>
      <c r="AD3170" t="s">
        <v>4690</v>
      </c>
      <c r="AE3170" t="s">
        <v>107</v>
      </c>
      <c r="AF3170" t="s">
        <v>107</v>
      </c>
      <c r="AJ3170" t="s">
        <v>58</v>
      </c>
      <c r="AK3170" t="s">
        <v>59</v>
      </c>
      <c r="AL3170">
        <v>42682</v>
      </c>
      <c r="AM3170" t="s">
        <v>4692</v>
      </c>
      <c r="AN3170" t="b">
        <v>1</v>
      </c>
      <c r="AQ3170" t="s">
        <v>60</v>
      </c>
      <c r="AR3170" t="s">
        <v>99</v>
      </c>
      <c r="BB3170" s="7" t="s">
        <v>37572</v>
      </c>
      <c r="BC3170" s="7" t="s">
        <v>37573</v>
      </c>
      <c r="BD3170" s="7" t="s">
        <v>52</v>
      </c>
      <c r="BE3170" s="7">
        <v>98847</v>
      </c>
      <c r="BF3170" s="7" t="s">
        <v>37576</v>
      </c>
      <c r="BG3170" s="7">
        <v>19125</v>
      </c>
      <c r="BH3170" s="7">
        <v>0</v>
      </c>
      <c r="BI3170">
        <v>10592.12</v>
      </c>
      <c r="BJ3170">
        <v>10000</v>
      </c>
      <c r="BK3170">
        <v>0</v>
      </c>
      <c r="BL3170">
        <v>0</v>
      </c>
      <c r="BO3170" t="s">
        <v>37578</v>
      </c>
      <c r="BP3170">
        <v>1243</v>
      </c>
      <c r="BQ3170">
        <v>4000</v>
      </c>
      <c r="BR3170">
        <v>4535</v>
      </c>
      <c r="BS3170">
        <v>5303</v>
      </c>
      <c r="BU3170" t="s">
        <v>37579</v>
      </c>
      <c r="BV3170" t="s">
        <v>4695</v>
      </c>
      <c r="BX3170">
        <v>44149.040462962963</v>
      </c>
    </row>
    <row r="3171" spans="1:76" x14ac:dyDescent="0.25">
      <c r="A3171" t="s">
        <v>37580</v>
      </c>
      <c r="B3171" t="s">
        <v>37581</v>
      </c>
      <c r="C3171" t="s">
        <v>46</v>
      </c>
      <c r="D3171">
        <v>42522</v>
      </c>
      <c r="I3171">
        <v>42522</v>
      </c>
      <c r="J3171">
        <v>2016</v>
      </c>
      <c r="K3171" t="s">
        <v>85</v>
      </c>
      <c r="L3171" t="s">
        <v>37582</v>
      </c>
      <c r="N3171" t="s">
        <v>37583</v>
      </c>
      <c r="O3171" t="s">
        <v>37584</v>
      </c>
      <c r="P3171" t="s">
        <v>56</v>
      </c>
      <c r="Q3171" t="s">
        <v>52</v>
      </c>
      <c r="R3171">
        <v>98829</v>
      </c>
      <c r="S3171" t="s">
        <v>37585</v>
      </c>
      <c r="T3171" t="s">
        <v>37585</v>
      </c>
      <c r="U3171" t="s">
        <v>37586</v>
      </c>
      <c r="V3171" t="s">
        <v>4807</v>
      </c>
      <c r="W3171">
        <v>23</v>
      </c>
      <c r="X3171" t="s">
        <v>5554</v>
      </c>
      <c r="Y3171">
        <v>3801</v>
      </c>
      <c r="Z3171" t="s">
        <v>56</v>
      </c>
      <c r="AA3171" t="s">
        <v>4785</v>
      </c>
      <c r="AB3171">
        <v>21251</v>
      </c>
      <c r="AC3171" t="s">
        <v>146</v>
      </c>
      <c r="AD3171" t="s">
        <v>4690</v>
      </c>
      <c r="AE3171" t="s">
        <v>107</v>
      </c>
      <c r="AF3171" t="s">
        <v>107</v>
      </c>
      <c r="AJ3171" t="s">
        <v>58</v>
      </c>
      <c r="AK3171" t="s">
        <v>59</v>
      </c>
      <c r="AL3171">
        <v>42682</v>
      </c>
      <c r="AM3171" t="s">
        <v>4878</v>
      </c>
      <c r="AN3171" t="b">
        <v>1</v>
      </c>
      <c r="AQ3171" t="s">
        <v>177</v>
      </c>
      <c r="BB3171" s="7" t="s">
        <v>37583</v>
      </c>
      <c r="BC3171" s="7" t="s">
        <v>37584</v>
      </c>
      <c r="BD3171" s="7" t="s">
        <v>52</v>
      </c>
      <c r="BE3171" s="7">
        <v>98829</v>
      </c>
      <c r="BF3171" s="7" t="s">
        <v>37586</v>
      </c>
      <c r="BO3171" t="s">
        <v>37587</v>
      </c>
      <c r="BP3171">
        <v>10914</v>
      </c>
      <c r="BQ3171">
        <v>3742</v>
      </c>
      <c r="BR3171">
        <v>4140</v>
      </c>
      <c r="BU3171" t="s">
        <v>37588</v>
      </c>
      <c r="BV3171" t="s">
        <v>4695</v>
      </c>
      <c r="BX3171">
        <v>43597.965821759259</v>
      </c>
    </row>
    <row r="3172" spans="1:76" x14ac:dyDescent="0.25">
      <c r="A3172" t="s">
        <v>37589</v>
      </c>
      <c r="B3172" t="s">
        <v>37590</v>
      </c>
      <c r="C3172" t="s">
        <v>46</v>
      </c>
      <c r="D3172">
        <v>42519</v>
      </c>
      <c r="H3172" t="s">
        <v>47</v>
      </c>
      <c r="I3172">
        <v>42519</v>
      </c>
      <c r="J3172">
        <v>2016</v>
      </c>
      <c r="K3172" t="s">
        <v>85</v>
      </c>
      <c r="L3172" t="s">
        <v>37591</v>
      </c>
      <c r="N3172" t="s">
        <v>37592</v>
      </c>
      <c r="O3172" t="s">
        <v>1481</v>
      </c>
      <c r="P3172" t="s">
        <v>632</v>
      </c>
      <c r="Q3172" t="s">
        <v>52</v>
      </c>
      <c r="R3172">
        <v>98277</v>
      </c>
      <c r="S3172" t="s">
        <v>37593</v>
      </c>
      <c r="T3172" t="s">
        <v>37593</v>
      </c>
      <c r="U3172" t="s">
        <v>37594</v>
      </c>
      <c r="V3172" t="s">
        <v>4807</v>
      </c>
      <c r="W3172">
        <v>23</v>
      </c>
      <c r="X3172" t="s">
        <v>4808</v>
      </c>
      <c r="Y3172">
        <v>3424</v>
      </c>
      <c r="Z3172" t="s">
        <v>632</v>
      </c>
      <c r="AA3172" t="s">
        <v>4785</v>
      </c>
      <c r="AB3172">
        <v>50867</v>
      </c>
      <c r="AC3172" t="s">
        <v>146</v>
      </c>
      <c r="AD3172" t="s">
        <v>4690</v>
      </c>
      <c r="AE3172" t="s">
        <v>107</v>
      </c>
      <c r="AF3172" t="s">
        <v>107</v>
      </c>
      <c r="AJ3172" t="s">
        <v>58</v>
      </c>
      <c r="AK3172" t="s">
        <v>59</v>
      </c>
      <c r="AL3172">
        <v>42682</v>
      </c>
      <c r="AM3172" t="s">
        <v>4692</v>
      </c>
      <c r="AN3172" t="b">
        <v>1</v>
      </c>
      <c r="AQ3172" t="s">
        <v>177</v>
      </c>
      <c r="BB3172" s="7" t="s">
        <v>37592</v>
      </c>
      <c r="BC3172" s="7" t="s">
        <v>1481</v>
      </c>
      <c r="BD3172" s="7" t="s">
        <v>52</v>
      </c>
      <c r="BE3172" s="7">
        <v>98277</v>
      </c>
      <c r="BF3172" s="7" t="s">
        <v>37595</v>
      </c>
      <c r="BG3172" s="7">
        <v>3250</v>
      </c>
      <c r="BH3172" s="7">
        <v>0</v>
      </c>
      <c r="BI3172">
        <v>2065.1999999999998</v>
      </c>
      <c r="BJ3172">
        <v>0</v>
      </c>
      <c r="BK3172">
        <v>0</v>
      </c>
      <c r="BL3172">
        <v>0</v>
      </c>
      <c r="BO3172" t="s">
        <v>37596</v>
      </c>
      <c r="BP3172">
        <v>354</v>
      </c>
      <c r="BQ3172">
        <v>3683</v>
      </c>
      <c r="BR3172">
        <v>4054</v>
      </c>
      <c r="BS3172">
        <v>5263</v>
      </c>
      <c r="BU3172" t="s">
        <v>37597</v>
      </c>
      <c r="BV3172" t="s">
        <v>4695</v>
      </c>
      <c r="BX3172">
        <v>44149.039270833331</v>
      </c>
    </row>
    <row r="3173" spans="1:76" x14ac:dyDescent="0.25">
      <c r="A3173" t="s">
        <v>37598</v>
      </c>
      <c r="B3173" t="s">
        <v>37599</v>
      </c>
      <c r="C3173" t="s">
        <v>46</v>
      </c>
      <c r="D3173">
        <v>42512</v>
      </c>
      <c r="I3173">
        <v>42512</v>
      </c>
      <c r="J3173">
        <v>2016</v>
      </c>
      <c r="K3173" t="s">
        <v>85</v>
      </c>
      <c r="L3173" t="s">
        <v>37600</v>
      </c>
      <c r="N3173" t="s">
        <v>37601</v>
      </c>
      <c r="O3173" t="s">
        <v>907</v>
      </c>
      <c r="P3173" t="s">
        <v>908</v>
      </c>
      <c r="Q3173" t="s">
        <v>52</v>
      </c>
      <c r="R3173">
        <v>98926</v>
      </c>
      <c r="S3173" t="s">
        <v>37602</v>
      </c>
      <c r="T3173" t="s">
        <v>37602</v>
      </c>
      <c r="U3173" t="s">
        <v>37603</v>
      </c>
      <c r="V3173" t="s">
        <v>4807</v>
      </c>
      <c r="W3173">
        <v>23</v>
      </c>
      <c r="X3173" t="s">
        <v>5397</v>
      </c>
      <c r="Y3173">
        <v>3559</v>
      </c>
      <c r="Z3173" t="s">
        <v>908</v>
      </c>
      <c r="AA3173" t="s">
        <v>4785</v>
      </c>
      <c r="AB3173">
        <v>22299</v>
      </c>
      <c r="AC3173" t="s">
        <v>146</v>
      </c>
      <c r="AD3173" t="s">
        <v>4690</v>
      </c>
      <c r="AE3173" t="s">
        <v>107</v>
      </c>
      <c r="AF3173" t="s">
        <v>107</v>
      </c>
      <c r="AJ3173" t="s">
        <v>58</v>
      </c>
      <c r="AK3173" t="s">
        <v>59</v>
      </c>
      <c r="AL3173">
        <v>42682</v>
      </c>
      <c r="AM3173" t="s">
        <v>4878</v>
      </c>
      <c r="AN3173" t="b">
        <v>1</v>
      </c>
      <c r="AQ3173" t="s">
        <v>177</v>
      </c>
      <c r="BB3173" s="7" t="s">
        <v>37601</v>
      </c>
      <c r="BC3173" s="7" t="s">
        <v>907</v>
      </c>
      <c r="BD3173" s="7" t="s">
        <v>52</v>
      </c>
      <c r="BE3173" s="7">
        <v>98926</v>
      </c>
      <c r="BF3173" s="7" t="s">
        <v>37603</v>
      </c>
      <c r="BO3173" t="s">
        <v>37604</v>
      </c>
      <c r="BP3173">
        <v>20179</v>
      </c>
      <c r="BQ3173">
        <v>3910</v>
      </c>
      <c r="BR3173">
        <v>4401</v>
      </c>
      <c r="BU3173" t="s">
        <v>37605</v>
      </c>
      <c r="BV3173" t="s">
        <v>4695</v>
      </c>
      <c r="BX3173">
        <v>43597.969942129632</v>
      </c>
    </row>
    <row r="3174" spans="1:76" x14ac:dyDescent="0.25">
      <c r="A3174" t="s">
        <v>37606</v>
      </c>
      <c r="B3174" t="s">
        <v>26199</v>
      </c>
      <c r="C3174" t="s">
        <v>46</v>
      </c>
      <c r="D3174">
        <v>42502</v>
      </c>
      <c r="I3174">
        <v>42502</v>
      </c>
      <c r="J3174">
        <v>2016</v>
      </c>
      <c r="K3174" t="s">
        <v>85</v>
      </c>
      <c r="L3174" t="s">
        <v>37607</v>
      </c>
      <c r="N3174" t="s">
        <v>26201</v>
      </c>
      <c r="O3174" t="s">
        <v>4054</v>
      </c>
      <c r="P3174" t="s">
        <v>3508</v>
      </c>
      <c r="Q3174" t="s">
        <v>52</v>
      </c>
      <c r="R3174">
        <v>99122</v>
      </c>
      <c r="S3174" t="s">
        <v>26203</v>
      </c>
      <c r="T3174" t="s">
        <v>26203</v>
      </c>
      <c r="U3174" t="s">
        <v>37608</v>
      </c>
      <c r="V3174" t="s">
        <v>4807</v>
      </c>
      <c r="W3174">
        <v>23</v>
      </c>
      <c r="X3174" t="s">
        <v>6972</v>
      </c>
      <c r="Y3174">
        <v>3655</v>
      </c>
      <c r="Z3174" t="s">
        <v>3508</v>
      </c>
      <c r="AA3174" t="s">
        <v>4785</v>
      </c>
      <c r="AB3174">
        <v>6743</v>
      </c>
      <c r="AC3174" t="s">
        <v>146</v>
      </c>
      <c r="AD3174" t="s">
        <v>4690</v>
      </c>
      <c r="AE3174" t="s">
        <v>107</v>
      </c>
      <c r="AF3174" t="s">
        <v>107</v>
      </c>
      <c r="AJ3174" t="s">
        <v>58</v>
      </c>
      <c r="AK3174" t="s">
        <v>59</v>
      </c>
      <c r="AL3174">
        <v>42682</v>
      </c>
      <c r="AM3174" t="s">
        <v>4878</v>
      </c>
      <c r="AN3174" t="b">
        <v>1</v>
      </c>
      <c r="AQ3174" t="s">
        <v>60</v>
      </c>
      <c r="AR3174" t="s">
        <v>150</v>
      </c>
      <c r="BB3174" s="7" t="s">
        <v>26201</v>
      </c>
      <c r="BC3174" s="7" t="s">
        <v>4054</v>
      </c>
      <c r="BD3174" s="7" t="s">
        <v>52</v>
      </c>
      <c r="BE3174" s="7">
        <v>99122</v>
      </c>
      <c r="BF3174" s="7" t="s">
        <v>37608</v>
      </c>
      <c r="BO3174" t="s">
        <v>37609</v>
      </c>
      <c r="BP3174">
        <v>9221</v>
      </c>
      <c r="BQ3174">
        <v>3798</v>
      </c>
      <c r="BR3174">
        <v>4228</v>
      </c>
      <c r="BU3174" t="s">
        <v>37610</v>
      </c>
      <c r="BV3174" t="s">
        <v>4695</v>
      </c>
      <c r="BX3174">
        <v>43597.967233796298</v>
      </c>
    </row>
    <row r="3175" spans="1:76" x14ac:dyDescent="0.25">
      <c r="A3175" t="s">
        <v>37611</v>
      </c>
      <c r="B3175" t="s">
        <v>635</v>
      </c>
      <c r="C3175" t="s">
        <v>46</v>
      </c>
      <c r="D3175">
        <v>42443</v>
      </c>
      <c r="H3175" t="s">
        <v>47</v>
      </c>
      <c r="I3175">
        <v>42443</v>
      </c>
      <c r="J3175">
        <v>2016</v>
      </c>
      <c r="K3175" t="s">
        <v>85</v>
      </c>
      <c r="L3175" t="s">
        <v>37612</v>
      </c>
      <c r="N3175" t="s">
        <v>636</v>
      </c>
      <c r="O3175" t="s">
        <v>327</v>
      </c>
      <c r="P3175" t="s">
        <v>111</v>
      </c>
      <c r="Q3175" t="s">
        <v>52</v>
      </c>
      <c r="R3175">
        <v>98370</v>
      </c>
      <c r="S3175" t="s">
        <v>637</v>
      </c>
      <c r="T3175" t="s">
        <v>37613</v>
      </c>
      <c r="U3175" t="s">
        <v>37614</v>
      </c>
      <c r="V3175" t="s">
        <v>54</v>
      </c>
      <c r="W3175">
        <v>13</v>
      </c>
      <c r="X3175" t="s">
        <v>329</v>
      </c>
      <c r="Y3175">
        <v>3558</v>
      </c>
      <c r="Z3175" t="s">
        <v>111</v>
      </c>
      <c r="AA3175" t="s">
        <v>57</v>
      </c>
      <c r="AC3175" t="s">
        <v>146</v>
      </c>
      <c r="AD3175" t="s">
        <v>4690</v>
      </c>
      <c r="AE3175" t="s">
        <v>107</v>
      </c>
      <c r="AF3175" t="s">
        <v>107</v>
      </c>
      <c r="AJ3175" t="s">
        <v>58</v>
      </c>
      <c r="AK3175" t="s">
        <v>59</v>
      </c>
      <c r="AL3175">
        <v>42682</v>
      </c>
      <c r="AM3175" t="s">
        <v>4692</v>
      </c>
      <c r="AN3175" t="b">
        <v>1</v>
      </c>
      <c r="AQ3175" t="s">
        <v>60</v>
      </c>
      <c r="AR3175" t="s">
        <v>99</v>
      </c>
      <c r="AS3175" t="s">
        <v>4734</v>
      </c>
      <c r="BB3175" s="7" t="s">
        <v>636</v>
      </c>
      <c r="BC3175" s="7" t="s">
        <v>327</v>
      </c>
      <c r="BD3175" s="7" t="s">
        <v>52</v>
      </c>
      <c r="BE3175" s="7">
        <v>98370</v>
      </c>
      <c r="BF3175" s="7" t="s">
        <v>37614</v>
      </c>
      <c r="BG3175" s="7">
        <v>21090.35</v>
      </c>
      <c r="BH3175" s="7">
        <v>0</v>
      </c>
      <c r="BI3175">
        <v>21772.7</v>
      </c>
      <c r="BJ3175">
        <v>0</v>
      </c>
      <c r="BK3175">
        <v>0</v>
      </c>
      <c r="BL3175">
        <v>0</v>
      </c>
      <c r="BO3175" t="s">
        <v>37615</v>
      </c>
      <c r="BP3175">
        <v>2367</v>
      </c>
      <c r="BQ3175">
        <v>3971</v>
      </c>
      <c r="BR3175">
        <v>4493</v>
      </c>
      <c r="BS3175">
        <v>5337</v>
      </c>
      <c r="BT3175">
        <v>23</v>
      </c>
      <c r="BU3175" t="s">
        <v>37616</v>
      </c>
      <c r="BV3175" t="s">
        <v>4695</v>
      </c>
      <c r="BX3175">
        <v>44149.042187500003</v>
      </c>
    </row>
    <row r="3176" spans="1:76" x14ac:dyDescent="0.25">
      <c r="A3176" t="s">
        <v>37617</v>
      </c>
      <c r="B3176" t="s">
        <v>21795</v>
      </c>
      <c r="C3176" t="s">
        <v>46</v>
      </c>
      <c r="D3176">
        <v>42493</v>
      </c>
      <c r="H3176" t="s">
        <v>47</v>
      </c>
      <c r="I3176">
        <v>42493</v>
      </c>
      <c r="J3176">
        <v>2016</v>
      </c>
      <c r="K3176" t="s">
        <v>85</v>
      </c>
      <c r="L3176" t="s">
        <v>37618</v>
      </c>
      <c r="N3176" t="s">
        <v>37619</v>
      </c>
      <c r="O3176" t="s">
        <v>573</v>
      </c>
      <c r="P3176" t="s">
        <v>291</v>
      </c>
      <c r="Q3176" t="s">
        <v>52</v>
      </c>
      <c r="R3176">
        <v>98837</v>
      </c>
      <c r="S3176" t="s">
        <v>37620</v>
      </c>
      <c r="T3176" t="s">
        <v>37620</v>
      </c>
      <c r="U3176" t="s">
        <v>37621</v>
      </c>
      <c r="V3176" t="s">
        <v>4807</v>
      </c>
      <c r="W3176">
        <v>23</v>
      </c>
      <c r="X3176" t="s">
        <v>7459</v>
      </c>
      <c r="Y3176">
        <v>3340</v>
      </c>
      <c r="Z3176" t="s">
        <v>291</v>
      </c>
      <c r="AA3176" t="s">
        <v>4785</v>
      </c>
      <c r="AB3176">
        <v>36723</v>
      </c>
      <c r="AC3176" t="s">
        <v>146</v>
      </c>
      <c r="AD3176" t="s">
        <v>4690</v>
      </c>
      <c r="AE3176" t="s">
        <v>107</v>
      </c>
      <c r="AF3176" t="s">
        <v>107</v>
      </c>
      <c r="AJ3176" t="s">
        <v>58</v>
      </c>
      <c r="AK3176" t="s">
        <v>59</v>
      </c>
      <c r="AL3176">
        <v>42682</v>
      </c>
      <c r="AM3176" t="s">
        <v>4692</v>
      </c>
      <c r="AN3176" t="b">
        <v>1</v>
      </c>
      <c r="AQ3176" t="s">
        <v>60</v>
      </c>
      <c r="AR3176" t="s">
        <v>61</v>
      </c>
      <c r="BB3176" s="7" t="s">
        <v>37619</v>
      </c>
      <c r="BC3176" s="7" t="s">
        <v>573</v>
      </c>
      <c r="BD3176" s="7" t="s">
        <v>52</v>
      </c>
      <c r="BE3176" s="7">
        <v>98837</v>
      </c>
      <c r="BG3176" s="7">
        <v>12390</v>
      </c>
      <c r="BH3176" s="7">
        <v>0</v>
      </c>
      <c r="BI3176">
        <v>7796.14</v>
      </c>
      <c r="BJ3176">
        <v>0</v>
      </c>
      <c r="BK3176">
        <v>0</v>
      </c>
      <c r="BL3176">
        <v>0</v>
      </c>
      <c r="BO3176" t="s">
        <v>37622</v>
      </c>
      <c r="BP3176">
        <v>19314</v>
      </c>
      <c r="BQ3176">
        <v>29905</v>
      </c>
      <c r="BR3176">
        <v>4258</v>
      </c>
      <c r="BS3176">
        <v>6169</v>
      </c>
      <c r="BU3176" t="s">
        <v>37623</v>
      </c>
      <c r="BV3176" t="s">
        <v>4695</v>
      </c>
      <c r="BX3176">
        <v>44149.076979166668</v>
      </c>
    </row>
    <row r="3177" spans="1:76" x14ac:dyDescent="0.25">
      <c r="A3177" t="s">
        <v>37624</v>
      </c>
      <c r="B3177" t="s">
        <v>37625</v>
      </c>
      <c r="C3177" t="s">
        <v>46</v>
      </c>
      <c r="D3177">
        <v>42486</v>
      </c>
      <c r="I3177">
        <v>42486</v>
      </c>
      <c r="J3177">
        <v>2016</v>
      </c>
      <c r="K3177" t="s">
        <v>85</v>
      </c>
      <c r="L3177" t="s">
        <v>37626</v>
      </c>
      <c r="N3177" t="s">
        <v>37627</v>
      </c>
      <c r="O3177" t="s">
        <v>1126</v>
      </c>
      <c r="P3177" t="s">
        <v>1127</v>
      </c>
      <c r="Q3177" t="s">
        <v>52</v>
      </c>
      <c r="R3177">
        <v>99156</v>
      </c>
      <c r="S3177" t="s">
        <v>37628</v>
      </c>
      <c r="T3177" t="s">
        <v>37628</v>
      </c>
      <c r="U3177" t="s">
        <v>37629</v>
      </c>
      <c r="V3177" t="s">
        <v>4807</v>
      </c>
      <c r="W3177">
        <v>23</v>
      </c>
      <c r="X3177" t="s">
        <v>7527</v>
      </c>
      <c r="Y3177">
        <v>3865</v>
      </c>
      <c r="Z3177" t="s">
        <v>1127</v>
      </c>
      <c r="AA3177" t="s">
        <v>4785</v>
      </c>
      <c r="AB3177">
        <v>8437</v>
      </c>
      <c r="AC3177" t="s">
        <v>146</v>
      </c>
      <c r="AD3177" t="s">
        <v>4690</v>
      </c>
      <c r="AE3177" t="s">
        <v>107</v>
      </c>
      <c r="AF3177" t="s">
        <v>107</v>
      </c>
      <c r="AJ3177" t="s">
        <v>58</v>
      </c>
      <c r="AK3177" t="s">
        <v>59</v>
      </c>
      <c r="AL3177">
        <v>42682</v>
      </c>
      <c r="AM3177" t="s">
        <v>4878</v>
      </c>
      <c r="AN3177" t="b">
        <v>1</v>
      </c>
      <c r="AQ3177" t="s">
        <v>177</v>
      </c>
      <c r="BB3177" s="7" t="s">
        <v>37627</v>
      </c>
      <c r="BC3177" s="7" t="s">
        <v>1126</v>
      </c>
      <c r="BD3177" s="7" t="s">
        <v>52</v>
      </c>
      <c r="BE3177" s="7">
        <v>99156</v>
      </c>
      <c r="BF3177" s="7" t="s">
        <v>37629</v>
      </c>
      <c r="BO3177" t="s">
        <v>37630</v>
      </c>
      <c r="BP3177">
        <v>1773</v>
      </c>
      <c r="BQ3177">
        <v>3984</v>
      </c>
      <c r="BR3177">
        <v>4514</v>
      </c>
      <c r="BU3177" t="s">
        <v>37631</v>
      </c>
      <c r="BV3177" t="s">
        <v>4695</v>
      </c>
      <c r="BX3177">
        <v>43597.972199074073</v>
      </c>
    </row>
    <row r="3178" spans="1:76" x14ac:dyDescent="0.25">
      <c r="A3178" t="s">
        <v>37632</v>
      </c>
      <c r="B3178" t="s">
        <v>4120</v>
      </c>
      <c r="C3178" t="s">
        <v>46</v>
      </c>
      <c r="D3178">
        <v>42481</v>
      </c>
      <c r="I3178">
        <v>42481</v>
      </c>
      <c r="J3178">
        <v>2016</v>
      </c>
      <c r="K3178" t="s">
        <v>77</v>
      </c>
      <c r="L3178" t="s">
        <v>37633</v>
      </c>
      <c r="N3178" t="s">
        <v>37634</v>
      </c>
      <c r="O3178" t="s">
        <v>1383</v>
      </c>
      <c r="P3178" t="s">
        <v>68</v>
      </c>
      <c r="Q3178" t="s">
        <v>52</v>
      </c>
      <c r="R3178" t="s">
        <v>37635</v>
      </c>
      <c r="S3178" t="s">
        <v>4121</v>
      </c>
      <c r="T3178" t="s">
        <v>37636</v>
      </c>
      <c r="U3178" t="s">
        <v>37637</v>
      </c>
      <c r="V3178" t="s">
        <v>90</v>
      </c>
      <c r="W3178">
        <v>12</v>
      </c>
      <c r="X3178" t="s">
        <v>1919</v>
      </c>
      <c r="Y3178">
        <v>4730</v>
      </c>
      <c r="Z3178" t="s">
        <v>68</v>
      </c>
      <c r="AA3178" t="s">
        <v>57</v>
      </c>
      <c r="AC3178" t="s">
        <v>146</v>
      </c>
      <c r="AD3178" t="s">
        <v>4690</v>
      </c>
      <c r="AE3178" t="s">
        <v>107</v>
      </c>
      <c r="AF3178" t="s">
        <v>107</v>
      </c>
      <c r="AJ3178" t="s">
        <v>58</v>
      </c>
      <c r="AK3178" t="s">
        <v>59</v>
      </c>
      <c r="AL3178">
        <v>42682</v>
      </c>
      <c r="AM3178" t="s">
        <v>4692</v>
      </c>
      <c r="AN3178" t="b">
        <v>1</v>
      </c>
      <c r="BB3178" s="7" t="s">
        <v>37634</v>
      </c>
      <c r="BC3178" s="7" t="s">
        <v>1383</v>
      </c>
      <c r="BD3178" s="7" t="s">
        <v>52</v>
      </c>
      <c r="BE3178" s="7" t="s">
        <v>37635</v>
      </c>
      <c r="BF3178" s="7" t="s">
        <v>37637</v>
      </c>
      <c r="BO3178" t="s">
        <v>37638</v>
      </c>
      <c r="BP3178">
        <v>3848</v>
      </c>
      <c r="BQ3178">
        <v>3946</v>
      </c>
      <c r="BR3178">
        <v>4456</v>
      </c>
      <c r="BT3178">
        <v>1</v>
      </c>
      <c r="BU3178" t="s">
        <v>37639</v>
      </c>
      <c r="BV3178" t="s">
        <v>4695</v>
      </c>
      <c r="BX3178">
        <v>43597.970949074072</v>
      </c>
    </row>
    <row r="3179" spans="1:76" x14ac:dyDescent="0.25">
      <c r="A3179" t="s">
        <v>37640</v>
      </c>
      <c r="B3179" t="s">
        <v>2566</v>
      </c>
      <c r="C3179" t="s">
        <v>46</v>
      </c>
      <c r="D3179">
        <v>42471</v>
      </c>
      <c r="H3179" t="s">
        <v>47</v>
      </c>
      <c r="I3179">
        <v>42471</v>
      </c>
      <c r="J3179">
        <v>2016</v>
      </c>
      <c r="K3179" t="s">
        <v>85</v>
      </c>
      <c r="L3179" t="s">
        <v>28549</v>
      </c>
      <c r="N3179" t="s">
        <v>946</v>
      </c>
      <c r="O3179" t="s">
        <v>251</v>
      </c>
      <c r="P3179" t="s">
        <v>255</v>
      </c>
      <c r="Q3179" t="s">
        <v>52</v>
      </c>
      <c r="R3179">
        <v>98802</v>
      </c>
      <c r="S3179" t="s">
        <v>253</v>
      </c>
      <c r="T3179" t="s">
        <v>23484</v>
      </c>
      <c r="U3179" t="s">
        <v>31164</v>
      </c>
      <c r="V3179" t="s">
        <v>90</v>
      </c>
      <c r="W3179">
        <v>12</v>
      </c>
      <c r="X3179" t="s">
        <v>947</v>
      </c>
      <c r="Y3179">
        <v>4741</v>
      </c>
      <c r="Z3179" t="s">
        <v>255</v>
      </c>
      <c r="AA3179" t="s">
        <v>57</v>
      </c>
      <c r="AC3179" t="s">
        <v>146</v>
      </c>
      <c r="AD3179" t="s">
        <v>4690</v>
      </c>
      <c r="AE3179" t="s">
        <v>107</v>
      </c>
      <c r="AF3179" t="s">
        <v>107</v>
      </c>
      <c r="AJ3179" t="s">
        <v>58</v>
      </c>
      <c r="AK3179" t="s">
        <v>59</v>
      </c>
      <c r="AL3179">
        <v>42682</v>
      </c>
      <c r="AM3179" t="s">
        <v>4692</v>
      </c>
      <c r="AN3179" t="b">
        <v>1</v>
      </c>
      <c r="AQ3179" t="s">
        <v>60</v>
      </c>
      <c r="AR3179" t="s">
        <v>61</v>
      </c>
      <c r="AS3179" t="s">
        <v>100</v>
      </c>
      <c r="BB3179" s="7" t="s">
        <v>946</v>
      </c>
      <c r="BC3179" s="7" t="s">
        <v>251</v>
      </c>
      <c r="BD3179" s="7" t="s">
        <v>52</v>
      </c>
      <c r="BE3179" s="7">
        <v>98802</v>
      </c>
      <c r="BF3179" s="7" t="s">
        <v>31164</v>
      </c>
      <c r="BG3179" s="7">
        <v>130646.13</v>
      </c>
      <c r="BH3179" s="7">
        <v>0</v>
      </c>
      <c r="BI3179">
        <v>135181.35999999999</v>
      </c>
      <c r="BJ3179">
        <v>5100</v>
      </c>
      <c r="BK3179">
        <v>0</v>
      </c>
      <c r="BL3179">
        <v>0</v>
      </c>
      <c r="BO3179" t="s">
        <v>37641</v>
      </c>
      <c r="BP3179">
        <v>8318</v>
      </c>
      <c r="BQ3179">
        <v>1075</v>
      </c>
      <c r="BR3179">
        <v>4263</v>
      </c>
      <c r="BS3179">
        <v>5606</v>
      </c>
      <c r="BT3179">
        <v>12</v>
      </c>
      <c r="BU3179" t="s">
        <v>23486</v>
      </c>
      <c r="BV3179" t="s">
        <v>4695</v>
      </c>
      <c r="BX3179">
        <v>44149.054166666669</v>
      </c>
    </row>
    <row r="3180" spans="1:76" x14ac:dyDescent="0.25">
      <c r="A3180" t="s">
        <v>37642</v>
      </c>
      <c r="B3180" t="s">
        <v>24661</v>
      </c>
      <c r="C3180" t="s">
        <v>46</v>
      </c>
      <c r="D3180">
        <v>42442</v>
      </c>
      <c r="H3180" t="s">
        <v>47</v>
      </c>
      <c r="I3180">
        <v>42442</v>
      </c>
      <c r="J3180">
        <v>2016</v>
      </c>
      <c r="K3180" t="s">
        <v>85</v>
      </c>
      <c r="L3180" t="s">
        <v>29490</v>
      </c>
      <c r="N3180" t="s">
        <v>37643</v>
      </c>
      <c r="O3180" t="s">
        <v>110</v>
      </c>
      <c r="P3180" t="s">
        <v>111</v>
      </c>
      <c r="Q3180" t="s">
        <v>52</v>
      </c>
      <c r="R3180">
        <v>98366</v>
      </c>
      <c r="S3180" t="s">
        <v>37644</v>
      </c>
      <c r="T3180" t="s">
        <v>37645</v>
      </c>
      <c r="U3180" t="s">
        <v>37646</v>
      </c>
      <c r="V3180" t="s">
        <v>4807</v>
      </c>
      <c r="W3180">
        <v>23</v>
      </c>
      <c r="X3180" t="s">
        <v>4824</v>
      </c>
      <c r="Y3180">
        <v>3539</v>
      </c>
      <c r="Z3180" t="s">
        <v>111</v>
      </c>
      <c r="AA3180" t="s">
        <v>4785</v>
      </c>
      <c r="AB3180">
        <v>153401</v>
      </c>
      <c r="AC3180" t="s">
        <v>146</v>
      </c>
      <c r="AD3180" t="s">
        <v>4690</v>
      </c>
      <c r="AE3180" t="s">
        <v>107</v>
      </c>
      <c r="AF3180" t="s">
        <v>107</v>
      </c>
      <c r="AJ3180" t="s">
        <v>58</v>
      </c>
      <c r="AK3180" t="s">
        <v>59</v>
      </c>
      <c r="AL3180">
        <v>42682</v>
      </c>
      <c r="AM3180" t="s">
        <v>4692</v>
      </c>
      <c r="AN3180" t="b">
        <v>1</v>
      </c>
      <c r="AQ3180" t="s">
        <v>60</v>
      </c>
      <c r="AR3180" t="s">
        <v>99</v>
      </c>
      <c r="BB3180" s="7" t="s">
        <v>37643</v>
      </c>
      <c r="BC3180" s="7" t="s">
        <v>110</v>
      </c>
      <c r="BD3180" s="7" t="s">
        <v>52</v>
      </c>
      <c r="BE3180" s="7">
        <v>98366</v>
      </c>
      <c r="BF3180" s="7" t="s">
        <v>37646</v>
      </c>
      <c r="BG3180" s="7">
        <v>28778</v>
      </c>
      <c r="BH3180" s="7">
        <v>0</v>
      </c>
      <c r="BI3180">
        <v>25895.99</v>
      </c>
      <c r="BJ3180">
        <v>0</v>
      </c>
      <c r="BK3180">
        <v>0</v>
      </c>
      <c r="BL3180">
        <v>0</v>
      </c>
      <c r="BO3180" t="s">
        <v>37647</v>
      </c>
      <c r="BP3180">
        <v>19574</v>
      </c>
      <c r="BQ3180">
        <v>3841</v>
      </c>
      <c r="BR3180">
        <v>4298</v>
      </c>
      <c r="BS3180">
        <v>6180</v>
      </c>
      <c r="BU3180" t="s">
        <v>37648</v>
      </c>
      <c r="BV3180" t="s">
        <v>4695</v>
      </c>
      <c r="BX3180">
        <v>44149.077372685184</v>
      </c>
    </row>
    <row r="3181" spans="1:76" x14ac:dyDescent="0.25">
      <c r="A3181" t="s">
        <v>37649</v>
      </c>
      <c r="B3181" t="s">
        <v>924</v>
      </c>
      <c r="C3181" t="s">
        <v>46</v>
      </c>
      <c r="D3181">
        <v>41989</v>
      </c>
      <c r="H3181" t="s">
        <v>47</v>
      </c>
      <c r="I3181">
        <v>41989</v>
      </c>
      <c r="J3181">
        <v>2016</v>
      </c>
      <c r="K3181" t="s">
        <v>85</v>
      </c>
      <c r="L3181" t="s">
        <v>37650</v>
      </c>
      <c r="N3181" t="s">
        <v>925</v>
      </c>
      <c r="O3181" t="s">
        <v>125</v>
      </c>
      <c r="P3181" t="s">
        <v>115</v>
      </c>
      <c r="Q3181" t="s">
        <v>52</v>
      </c>
      <c r="R3181">
        <v>98464</v>
      </c>
      <c r="S3181" t="s">
        <v>37651</v>
      </c>
      <c r="T3181" t="s">
        <v>37651</v>
      </c>
      <c r="U3181" t="s">
        <v>22184</v>
      </c>
      <c r="V3181" t="s">
        <v>90</v>
      </c>
      <c r="W3181">
        <v>12</v>
      </c>
      <c r="X3181" t="s">
        <v>926</v>
      </c>
      <c r="Y3181">
        <v>4757</v>
      </c>
      <c r="Z3181" t="s">
        <v>115</v>
      </c>
      <c r="AA3181" t="s">
        <v>57</v>
      </c>
      <c r="AC3181" t="s">
        <v>146</v>
      </c>
      <c r="AD3181" t="s">
        <v>4690</v>
      </c>
      <c r="AE3181" t="s">
        <v>107</v>
      </c>
      <c r="AF3181" t="s">
        <v>107</v>
      </c>
      <c r="AJ3181" t="s">
        <v>58</v>
      </c>
      <c r="AK3181" t="s">
        <v>59</v>
      </c>
      <c r="AL3181">
        <v>42682</v>
      </c>
      <c r="AM3181" t="s">
        <v>4692</v>
      </c>
      <c r="AN3181" t="b">
        <v>1</v>
      </c>
      <c r="AQ3181" t="s">
        <v>60</v>
      </c>
      <c r="AR3181" t="s">
        <v>61</v>
      </c>
      <c r="AS3181" t="s">
        <v>62</v>
      </c>
      <c r="BB3181" s="7" t="s">
        <v>116</v>
      </c>
      <c r="BC3181" s="7" t="s">
        <v>117</v>
      </c>
      <c r="BD3181" s="7" t="s">
        <v>52</v>
      </c>
      <c r="BE3181" s="7">
        <v>98371</v>
      </c>
      <c r="BF3181" s="7" t="s">
        <v>11221</v>
      </c>
      <c r="BG3181" s="7">
        <v>554864.64000000001</v>
      </c>
      <c r="BH3181" s="7">
        <v>0</v>
      </c>
      <c r="BI3181">
        <v>548985.07999999996</v>
      </c>
      <c r="BJ3181">
        <v>0</v>
      </c>
      <c r="BK3181">
        <v>0</v>
      </c>
      <c r="BL3181">
        <v>0</v>
      </c>
      <c r="BM3181">
        <v>93250.11</v>
      </c>
      <c r="BN3181">
        <v>483968.73</v>
      </c>
      <c r="BO3181" t="s">
        <v>37652</v>
      </c>
      <c r="BP3181">
        <v>14256</v>
      </c>
      <c r="BQ3181">
        <v>1104</v>
      </c>
      <c r="BR3181">
        <v>4683</v>
      </c>
      <c r="BS3181">
        <v>5878</v>
      </c>
      <c r="BT3181">
        <v>28</v>
      </c>
      <c r="BU3181" t="s">
        <v>11223</v>
      </c>
      <c r="BV3181" t="s">
        <v>4695</v>
      </c>
      <c r="BX3181">
        <v>44149.06653935185</v>
      </c>
    </row>
    <row r="3182" spans="1:76" x14ac:dyDescent="0.25">
      <c r="A3182" t="s">
        <v>37653</v>
      </c>
      <c r="B3182" t="s">
        <v>28012</v>
      </c>
      <c r="C3182" t="s">
        <v>46</v>
      </c>
      <c r="D3182">
        <v>42454</v>
      </c>
      <c r="H3182" t="s">
        <v>47</v>
      </c>
      <c r="I3182">
        <v>42454</v>
      </c>
      <c r="J3182">
        <v>2016</v>
      </c>
      <c r="K3182" t="s">
        <v>85</v>
      </c>
      <c r="L3182" t="s">
        <v>31336</v>
      </c>
      <c r="N3182" t="s">
        <v>37654</v>
      </c>
      <c r="O3182" t="s">
        <v>1823</v>
      </c>
      <c r="P3182" t="s">
        <v>51</v>
      </c>
      <c r="Q3182" t="s">
        <v>52</v>
      </c>
      <c r="R3182">
        <v>99173</v>
      </c>
      <c r="S3182" t="s">
        <v>37655</v>
      </c>
      <c r="T3182" t="s">
        <v>31339</v>
      </c>
      <c r="U3182" t="s">
        <v>31340</v>
      </c>
      <c r="V3182" t="s">
        <v>4807</v>
      </c>
      <c r="W3182">
        <v>23</v>
      </c>
      <c r="X3182" t="s">
        <v>7121</v>
      </c>
      <c r="Y3182">
        <v>4186</v>
      </c>
      <c r="Z3182" t="s">
        <v>51</v>
      </c>
      <c r="AA3182" t="s">
        <v>4785</v>
      </c>
      <c r="AB3182">
        <v>29080</v>
      </c>
      <c r="AC3182" t="s">
        <v>146</v>
      </c>
      <c r="AD3182" t="s">
        <v>4690</v>
      </c>
      <c r="AE3182" t="s">
        <v>107</v>
      </c>
      <c r="AF3182" t="s">
        <v>107</v>
      </c>
      <c r="AJ3182" t="s">
        <v>58</v>
      </c>
      <c r="AK3182" t="s">
        <v>59</v>
      </c>
      <c r="AL3182">
        <v>42682</v>
      </c>
      <c r="AM3182" t="s">
        <v>4692</v>
      </c>
      <c r="AN3182" t="b">
        <v>1</v>
      </c>
      <c r="AQ3182" t="s">
        <v>60</v>
      </c>
      <c r="AR3182" t="s">
        <v>150</v>
      </c>
      <c r="BB3182" s="7" t="s">
        <v>37654</v>
      </c>
      <c r="BC3182" s="7" t="s">
        <v>1823</v>
      </c>
      <c r="BD3182" s="7" t="s">
        <v>52</v>
      </c>
      <c r="BE3182" s="7">
        <v>99173</v>
      </c>
      <c r="BF3182" s="7" t="s">
        <v>31340</v>
      </c>
      <c r="BG3182" s="7">
        <v>1022.71</v>
      </c>
      <c r="BH3182" s="7">
        <v>0</v>
      </c>
      <c r="BI3182">
        <v>659.77</v>
      </c>
      <c r="BJ3182">
        <v>-556.55999999999995</v>
      </c>
      <c r="BK3182">
        <v>0</v>
      </c>
      <c r="BL3182">
        <v>0</v>
      </c>
      <c r="BO3182" t="s">
        <v>37656</v>
      </c>
      <c r="BP3182">
        <v>12357</v>
      </c>
      <c r="BQ3182">
        <v>3702</v>
      </c>
      <c r="BR3182">
        <v>4078</v>
      </c>
      <c r="BS3182">
        <v>5805</v>
      </c>
      <c r="BU3182" t="s">
        <v>37657</v>
      </c>
      <c r="BV3182" t="s">
        <v>4695</v>
      </c>
      <c r="BX3182">
        <v>44149.064155092594</v>
      </c>
    </row>
    <row r="3183" spans="1:76" x14ac:dyDescent="0.25">
      <c r="A3183" t="s">
        <v>37658</v>
      </c>
      <c r="B3183" t="s">
        <v>23977</v>
      </c>
      <c r="C3183" t="s">
        <v>46</v>
      </c>
      <c r="D3183">
        <v>42445</v>
      </c>
      <c r="H3183" t="s">
        <v>47</v>
      </c>
      <c r="I3183">
        <v>42445</v>
      </c>
      <c r="J3183">
        <v>2016</v>
      </c>
      <c r="K3183" t="s">
        <v>85</v>
      </c>
      <c r="L3183" t="s">
        <v>34734</v>
      </c>
      <c r="N3183" t="s">
        <v>34735</v>
      </c>
      <c r="O3183" t="s">
        <v>225</v>
      </c>
      <c r="P3183" t="s">
        <v>226</v>
      </c>
      <c r="Q3183" t="s">
        <v>52</v>
      </c>
      <c r="R3183">
        <v>98684</v>
      </c>
      <c r="S3183" t="s">
        <v>34736</v>
      </c>
      <c r="T3183" t="s">
        <v>34736</v>
      </c>
      <c r="U3183" t="s">
        <v>34737</v>
      </c>
      <c r="V3183" t="s">
        <v>4783</v>
      </c>
      <c r="W3183">
        <v>25</v>
      </c>
      <c r="X3183" t="s">
        <v>6013</v>
      </c>
      <c r="Y3183">
        <v>3147</v>
      </c>
      <c r="Z3183" t="s">
        <v>226</v>
      </c>
      <c r="AA3183" t="s">
        <v>4785</v>
      </c>
      <c r="AB3183">
        <v>251145</v>
      </c>
      <c r="AC3183" t="s">
        <v>146</v>
      </c>
      <c r="AD3183" t="s">
        <v>4690</v>
      </c>
      <c r="AE3183" t="s">
        <v>107</v>
      </c>
      <c r="AF3183" t="s">
        <v>107</v>
      </c>
      <c r="AJ3183" t="s">
        <v>58</v>
      </c>
      <c r="AK3183" t="s">
        <v>59</v>
      </c>
      <c r="AL3183">
        <v>42682</v>
      </c>
      <c r="AM3183" t="s">
        <v>4692</v>
      </c>
      <c r="AN3183" t="b">
        <v>1</v>
      </c>
      <c r="AQ3183" t="s">
        <v>177</v>
      </c>
      <c r="BB3183" s="7" t="s">
        <v>34735</v>
      </c>
      <c r="BC3183" s="7" t="s">
        <v>225</v>
      </c>
      <c r="BD3183" s="7" t="s">
        <v>52</v>
      </c>
      <c r="BE3183" s="7">
        <v>98684</v>
      </c>
      <c r="BF3183" s="7" t="s">
        <v>34737</v>
      </c>
      <c r="BG3183" s="7">
        <v>12323.88</v>
      </c>
      <c r="BH3183" s="7">
        <v>2605.61</v>
      </c>
      <c r="BI3183">
        <v>7017.41</v>
      </c>
      <c r="BJ3183">
        <v>0</v>
      </c>
      <c r="BK3183">
        <v>0</v>
      </c>
      <c r="BL3183">
        <v>0</v>
      </c>
      <c r="BM3183">
        <v>2617.7600000000002</v>
      </c>
      <c r="BN3183">
        <v>0</v>
      </c>
      <c r="BO3183" t="s">
        <v>37659</v>
      </c>
      <c r="BP3183">
        <v>11926</v>
      </c>
      <c r="BQ3183">
        <v>3715</v>
      </c>
      <c r="BR3183">
        <v>4101</v>
      </c>
      <c r="BS3183">
        <v>5778</v>
      </c>
      <c r="BU3183" t="s">
        <v>23983</v>
      </c>
      <c r="BV3183" t="s">
        <v>4695</v>
      </c>
      <c r="BX3183">
        <v>44149.062986111108</v>
      </c>
    </row>
    <row r="3184" spans="1:76" x14ac:dyDescent="0.25">
      <c r="A3184" t="s">
        <v>37660</v>
      </c>
      <c r="B3184" t="s">
        <v>3794</v>
      </c>
      <c r="C3184" t="s">
        <v>46</v>
      </c>
      <c r="D3184">
        <v>42387</v>
      </c>
      <c r="I3184">
        <v>42387</v>
      </c>
      <c r="J3184">
        <v>2016</v>
      </c>
      <c r="K3184" t="s">
        <v>77</v>
      </c>
      <c r="L3184" t="s">
        <v>37661</v>
      </c>
      <c r="N3184" t="s">
        <v>872</v>
      </c>
      <c r="O3184" t="s">
        <v>873</v>
      </c>
      <c r="P3184" t="s">
        <v>226</v>
      </c>
      <c r="Q3184" t="s">
        <v>52</v>
      </c>
      <c r="R3184" t="s">
        <v>37662</v>
      </c>
      <c r="S3184" t="s">
        <v>3795</v>
      </c>
      <c r="T3184" t="s">
        <v>37663</v>
      </c>
      <c r="U3184" t="s">
        <v>37664</v>
      </c>
      <c r="V3184" t="s">
        <v>90</v>
      </c>
      <c r="W3184">
        <v>12</v>
      </c>
      <c r="X3184" t="s">
        <v>1441</v>
      </c>
      <c r="Y3184">
        <v>4746</v>
      </c>
      <c r="Z3184" t="s">
        <v>226</v>
      </c>
      <c r="AA3184" t="s">
        <v>57</v>
      </c>
      <c r="AC3184" t="s">
        <v>146</v>
      </c>
      <c r="AD3184" t="s">
        <v>4690</v>
      </c>
      <c r="AE3184" t="s">
        <v>107</v>
      </c>
      <c r="AF3184" t="s">
        <v>107</v>
      </c>
      <c r="AJ3184" t="s">
        <v>58</v>
      </c>
      <c r="AK3184" t="s">
        <v>59</v>
      </c>
      <c r="AL3184">
        <v>42682</v>
      </c>
      <c r="AM3184" t="s">
        <v>4692</v>
      </c>
      <c r="AN3184" t="b">
        <v>1</v>
      </c>
      <c r="BB3184" s="7" t="s">
        <v>874</v>
      </c>
      <c r="BC3184" s="7" t="s">
        <v>873</v>
      </c>
      <c r="BD3184" s="7" t="s">
        <v>52</v>
      </c>
      <c r="BE3184" s="7" t="s">
        <v>37665</v>
      </c>
      <c r="BF3184" s="7" t="s">
        <v>37664</v>
      </c>
      <c r="BO3184" t="s">
        <v>37666</v>
      </c>
      <c r="BP3184">
        <v>10446</v>
      </c>
      <c r="BQ3184">
        <v>26015</v>
      </c>
      <c r="BR3184">
        <v>4168</v>
      </c>
      <c r="BT3184">
        <v>17</v>
      </c>
      <c r="BU3184" t="s">
        <v>37667</v>
      </c>
      <c r="BV3184" t="s">
        <v>4695</v>
      </c>
      <c r="BX3184">
        <v>43597.966238425928</v>
      </c>
    </row>
    <row r="3185" spans="1:76" x14ac:dyDescent="0.25">
      <c r="A3185" t="s">
        <v>37668</v>
      </c>
      <c r="B3185" t="s">
        <v>37669</v>
      </c>
      <c r="C3185" t="s">
        <v>46</v>
      </c>
      <c r="D3185">
        <v>42260</v>
      </c>
      <c r="H3185" t="s">
        <v>47</v>
      </c>
      <c r="I3185">
        <v>42260</v>
      </c>
      <c r="J3185">
        <v>2016</v>
      </c>
      <c r="K3185" t="s">
        <v>77</v>
      </c>
      <c r="L3185" t="s">
        <v>37670</v>
      </c>
      <c r="N3185" t="s">
        <v>37671</v>
      </c>
      <c r="O3185" t="s">
        <v>37672</v>
      </c>
      <c r="P3185" t="s">
        <v>121</v>
      </c>
      <c r="Q3185" t="s">
        <v>52</v>
      </c>
      <c r="R3185">
        <v>98546</v>
      </c>
      <c r="S3185" t="s">
        <v>37673</v>
      </c>
      <c r="T3185" t="s">
        <v>37673</v>
      </c>
      <c r="U3185" t="s">
        <v>37674</v>
      </c>
      <c r="V3185" t="s">
        <v>4807</v>
      </c>
      <c r="W3185">
        <v>23</v>
      </c>
      <c r="X3185" t="s">
        <v>5754</v>
      </c>
      <c r="Y3185">
        <v>3699</v>
      </c>
      <c r="Z3185" t="s">
        <v>121</v>
      </c>
      <c r="AA3185" t="s">
        <v>4785</v>
      </c>
      <c r="AB3185">
        <v>35198</v>
      </c>
      <c r="AC3185" t="s">
        <v>146</v>
      </c>
      <c r="AD3185" t="s">
        <v>4690</v>
      </c>
      <c r="AE3185" t="s">
        <v>107</v>
      </c>
      <c r="AF3185" t="s">
        <v>107</v>
      </c>
      <c r="AJ3185" t="s">
        <v>58</v>
      </c>
      <c r="AK3185" t="s">
        <v>59</v>
      </c>
      <c r="AL3185">
        <v>42682</v>
      </c>
      <c r="AM3185" t="s">
        <v>4692</v>
      </c>
      <c r="AN3185" t="b">
        <v>1</v>
      </c>
      <c r="BB3185" s="7" t="s">
        <v>37671</v>
      </c>
      <c r="BC3185" s="7" t="s">
        <v>37672</v>
      </c>
      <c r="BD3185" s="7" t="s">
        <v>52</v>
      </c>
      <c r="BE3185" s="7">
        <v>98546</v>
      </c>
      <c r="BG3185" s="7">
        <v>250</v>
      </c>
      <c r="BH3185" s="7">
        <v>0</v>
      </c>
      <c r="BI3185">
        <v>0</v>
      </c>
      <c r="BJ3185">
        <v>0</v>
      </c>
      <c r="BK3185">
        <v>0</v>
      </c>
      <c r="BL3185">
        <v>0</v>
      </c>
      <c r="BO3185" t="s">
        <v>37675</v>
      </c>
      <c r="BP3185">
        <v>12079</v>
      </c>
      <c r="BQ3185">
        <v>25653</v>
      </c>
      <c r="BR3185">
        <v>4095</v>
      </c>
      <c r="BS3185">
        <v>5792</v>
      </c>
      <c r="BU3185" t="s">
        <v>37676</v>
      </c>
      <c r="BV3185" t="s">
        <v>4695</v>
      </c>
      <c r="BX3185">
        <v>44149.063587962963</v>
      </c>
    </row>
    <row r="3186" spans="1:76" x14ac:dyDescent="0.25">
      <c r="A3186" t="s">
        <v>37677</v>
      </c>
      <c r="B3186" t="s">
        <v>2144</v>
      </c>
      <c r="C3186" t="s">
        <v>46</v>
      </c>
      <c r="D3186">
        <v>42241</v>
      </c>
      <c r="H3186" t="s">
        <v>47</v>
      </c>
      <c r="I3186">
        <v>42241</v>
      </c>
      <c r="J3186">
        <v>2016</v>
      </c>
      <c r="K3186" t="s">
        <v>85</v>
      </c>
      <c r="L3186" t="s">
        <v>30792</v>
      </c>
      <c r="N3186" t="s">
        <v>439</v>
      </c>
      <c r="O3186" t="s">
        <v>117</v>
      </c>
      <c r="P3186" t="s">
        <v>115</v>
      </c>
      <c r="Q3186" t="s">
        <v>52</v>
      </c>
      <c r="R3186">
        <v>98373</v>
      </c>
      <c r="S3186" t="s">
        <v>440</v>
      </c>
      <c r="T3186" t="s">
        <v>30793</v>
      </c>
      <c r="U3186" t="s">
        <v>30794</v>
      </c>
      <c r="V3186" t="s">
        <v>90</v>
      </c>
      <c r="W3186">
        <v>12</v>
      </c>
      <c r="X3186" t="s">
        <v>441</v>
      </c>
      <c r="Y3186">
        <v>4754</v>
      </c>
      <c r="Z3186" t="s">
        <v>115</v>
      </c>
      <c r="AA3186" t="s">
        <v>57</v>
      </c>
      <c r="AC3186" t="s">
        <v>146</v>
      </c>
      <c r="AD3186" t="s">
        <v>4690</v>
      </c>
      <c r="AE3186" t="s">
        <v>107</v>
      </c>
      <c r="AF3186" t="s">
        <v>107</v>
      </c>
      <c r="AJ3186" t="s">
        <v>58</v>
      </c>
      <c r="AK3186" t="s">
        <v>59</v>
      </c>
      <c r="AL3186">
        <v>42682</v>
      </c>
      <c r="AM3186" t="s">
        <v>4692</v>
      </c>
      <c r="AN3186" t="b">
        <v>1</v>
      </c>
      <c r="AQ3186" t="s">
        <v>60</v>
      </c>
      <c r="AR3186" t="s">
        <v>61</v>
      </c>
      <c r="AS3186" t="s">
        <v>100</v>
      </c>
      <c r="BB3186" s="7" t="s">
        <v>1956</v>
      </c>
      <c r="BC3186" s="7" t="s">
        <v>143</v>
      </c>
      <c r="BD3186" s="7" t="s">
        <v>52</v>
      </c>
      <c r="BE3186" s="7">
        <v>98445</v>
      </c>
      <c r="BF3186" s="7" t="s">
        <v>30795</v>
      </c>
      <c r="BG3186" s="7">
        <v>279847.03999999998</v>
      </c>
      <c r="BH3186" s="7">
        <v>0</v>
      </c>
      <c r="BI3186">
        <v>279847.03999999998</v>
      </c>
      <c r="BJ3186">
        <v>0</v>
      </c>
      <c r="BK3186">
        <v>0</v>
      </c>
      <c r="BL3186">
        <v>0</v>
      </c>
      <c r="BO3186" t="s">
        <v>37678</v>
      </c>
      <c r="BP3186">
        <v>22102</v>
      </c>
      <c r="BQ3186">
        <v>30578</v>
      </c>
      <c r="BR3186">
        <v>4501</v>
      </c>
      <c r="BS3186">
        <v>6391</v>
      </c>
      <c r="BT3186">
        <v>25</v>
      </c>
      <c r="BU3186" t="s">
        <v>30797</v>
      </c>
      <c r="BV3186" t="s">
        <v>4695</v>
      </c>
      <c r="BX3186">
        <v>44149.087245370371</v>
      </c>
    </row>
    <row r="3187" spans="1:76" x14ac:dyDescent="0.25">
      <c r="A3187" t="s">
        <v>37682</v>
      </c>
      <c r="B3187" t="s">
        <v>1352</v>
      </c>
      <c r="C3187" t="s">
        <v>46</v>
      </c>
      <c r="D3187">
        <v>42120</v>
      </c>
      <c r="H3187" t="s">
        <v>47</v>
      </c>
      <c r="I3187">
        <v>42120</v>
      </c>
      <c r="J3187">
        <v>2016</v>
      </c>
      <c r="K3187" t="s">
        <v>85</v>
      </c>
      <c r="L3187" t="s">
        <v>21597</v>
      </c>
      <c r="N3187" t="s">
        <v>1354</v>
      </c>
      <c r="O3187" t="s">
        <v>1328</v>
      </c>
      <c r="P3187" t="s">
        <v>226</v>
      </c>
      <c r="Q3187" t="s">
        <v>52</v>
      </c>
      <c r="R3187">
        <v>98607</v>
      </c>
      <c r="S3187" t="s">
        <v>1355</v>
      </c>
      <c r="T3187" t="s">
        <v>21598</v>
      </c>
      <c r="U3187" t="s">
        <v>21599</v>
      </c>
      <c r="V3187" t="s">
        <v>54</v>
      </c>
      <c r="W3187">
        <v>13</v>
      </c>
      <c r="X3187" t="s">
        <v>860</v>
      </c>
      <c r="Y3187">
        <v>4813</v>
      </c>
      <c r="Z3187" t="s">
        <v>226</v>
      </c>
      <c r="AA3187" t="s">
        <v>57</v>
      </c>
      <c r="AC3187" t="s">
        <v>146</v>
      </c>
      <c r="AD3187" t="s">
        <v>4690</v>
      </c>
      <c r="AE3187" t="s">
        <v>107</v>
      </c>
      <c r="AF3187" t="s">
        <v>107</v>
      </c>
      <c r="AJ3187" t="s">
        <v>58</v>
      </c>
      <c r="AK3187" t="s">
        <v>59</v>
      </c>
      <c r="AL3187">
        <v>42682</v>
      </c>
      <c r="AM3187" t="s">
        <v>4692</v>
      </c>
      <c r="AN3187" t="b">
        <v>1</v>
      </c>
      <c r="AQ3187" t="s">
        <v>60</v>
      </c>
      <c r="AR3187" t="s">
        <v>61</v>
      </c>
      <c r="AS3187" t="s">
        <v>62</v>
      </c>
      <c r="BB3187" s="7" t="s">
        <v>1354</v>
      </c>
      <c r="BC3187" s="7" t="s">
        <v>1328</v>
      </c>
      <c r="BD3187" s="7" t="s">
        <v>52</v>
      </c>
      <c r="BE3187" s="7">
        <v>98607</v>
      </c>
      <c r="BF3187" s="7" t="s">
        <v>21599</v>
      </c>
      <c r="BG3187" s="7">
        <v>109987.4</v>
      </c>
      <c r="BH3187" s="7">
        <v>5050.5600000000004</v>
      </c>
      <c r="BI3187">
        <v>84306.08</v>
      </c>
      <c r="BJ3187">
        <v>0</v>
      </c>
      <c r="BK3187">
        <v>0</v>
      </c>
      <c r="BL3187">
        <v>0</v>
      </c>
      <c r="BO3187" t="s">
        <v>37683</v>
      </c>
      <c r="BP3187">
        <v>5924</v>
      </c>
      <c r="BQ3187">
        <v>29130</v>
      </c>
      <c r="BR3187">
        <v>4369</v>
      </c>
      <c r="BS3187">
        <v>5493</v>
      </c>
      <c r="BT3187">
        <v>18</v>
      </c>
      <c r="BU3187" t="s">
        <v>21601</v>
      </c>
      <c r="BV3187" t="s">
        <v>4695</v>
      </c>
      <c r="BX3187">
        <v>44149.048796296294</v>
      </c>
    </row>
    <row r="3188" spans="1:76" x14ac:dyDescent="0.25">
      <c r="A3188" t="s">
        <v>37684</v>
      </c>
      <c r="B3188" t="s">
        <v>2654</v>
      </c>
      <c r="C3188" t="s">
        <v>46</v>
      </c>
      <c r="D3188">
        <v>42015</v>
      </c>
      <c r="H3188" t="s">
        <v>47</v>
      </c>
      <c r="I3188">
        <v>42015</v>
      </c>
      <c r="J3188">
        <v>2016</v>
      </c>
      <c r="K3188" t="s">
        <v>77</v>
      </c>
      <c r="L3188" t="s">
        <v>36272</v>
      </c>
      <c r="N3188" t="s">
        <v>3217</v>
      </c>
      <c r="O3188" t="s">
        <v>225</v>
      </c>
      <c r="P3188" t="s">
        <v>226</v>
      </c>
      <c r="Q3188" t="s">
        <v>52</v>
      </c>
      <c r="R3188">
        <v>98685</v>
      </c>
      <c r="S3188" t="s">
        <v>2656</v>
      </c>
      <c r="T3188" t="s">
        <v>37685</v>
      </c>
      <c r="U3188" t="s">
        <v>36274</v>
      </c>
      <c r="V3188" t="s">
        <v>54</v>
      </c>
      <c r="W3188">
        <v>13</v>
      </c>
      <c r="X3188" t="s">
        <v>228</v>
      </c>
      <c r="Y3188">
        <v>4876</v>
      </c>
      <c r="Z3188" t="s">
        <v>226</v>
      </c>
      <c r="AA3188" t="s">
        <v>57</v>
      </c>
      <c r="AC3188" t="s">
        <v>146</v>
      </c>
      <c r="AD3188" t="s">
        <v>4690</v>
      </c>
      <c r="AE3188" t="s">
        <v>107</v>
      </c>
      <c r="AF3188" t="s">
        <v>107</v>
      </c>
      <c r="AJ3188" t="s">
        <v>58</v>
      </c>
      <c r="AK3188" t="s">
        <v>59</v>
      </c>
      <c r="AL3188">
        <v>42682</v>
      </c>
      <c r="AM3188" t="s">
        <v>4692</v>
      </c>
      <c r="AN3188" t="b">
        <v>1</v>
      </c>
      <c r="BB3188" s="7" t="s">
        <v>2655</v>
      </c>
      <c r="BC3188" s="7" t="s">
        <v>225</v>
      </c>
      <c r="BD3188" s="7" t="s">
        <v>52</v>
      </c>
      <c r="BE3188" s="7">
        <v>98665</v>
      </c>
      <c r="BF3188" s="7" t="s">
        <v>36274</v>
      </c>
      <c r="BG3188" s="7">
        <v>0</v>
      </c>
      <c r="BH3188" s="7">
        <v>392.98</v>
      </c>
      <c r="BI3188">
        <v>492.31</v>
      </c>
      <c r="BJ3188">
        <v>0</v>
      </c>
      <c r="BK3188">
        <v>0</v>
      </c>
      <c r="BL3188">
        <v>2063.79</v>
      </c>
      <c r="BO3188" t="s">
        <v>37686</v>
      </c>
      <c r="BP3188">
        <v>16756</v>
      </c>
      <c r="BQ3188">
        <v>4005</v>
      </c>
      <c r="BR3188">
        <v>4542</v>
      </c>
      <c r="BS3188">
        <v>6038</v>
      </c>
      <c r="BT3188">
        <v>49</v>
      </c>
      <c r="BU3188" t="s">
        <v>36276</v>
      </c>
      <c r="BV3188" t="s">
        <v>4695</v>
      </c>
      <c r="BX3188">
        <v>44149.07234953704</v>
      </c>
    </row>
    <row r="3189" spans="1:76" x14ac:dyDescent="0.25">
      <c r="A3189" t="s">
        <v>37687</v>
      </c>
      <c r="B3189" t="s">
        <v>2128</v>
      </c>
      <c r="C3189" t="s">
        <v>46</v>
      </c>
      <c r="D3189">
        <v>41528</v>
      </c>
      <c r="H3189" t="s">
        <v>47</v>
      </c>
      <c r="I3189">
        <v>41528</v>
      </c>
      <c r="J3189">
        <v>2016</v>
      </c>
      <c r="K3189" t="s">
        <v>85</v>
      </c>
      <c r="L3189" t="s">
        <v>31183</v>
      </c>
      <c r="N3189" t="s">
        <v>2130</v>
      </c>
      <c r="O3189" t="s">
        <v>2019</v>
      </c>
      <c r="P3189" t="s">
        <v>226</v>
      </c>
      <c r="Q3189" t="s">
        <v>52</v>
      </c>
      <c r="R3189">
        <v>98629</v>
      </c>
      <c r="S3189" t="s">
        <v>37688</v>
      </c>
      <c r="T3189" t="s">
        <v>31184</v>
      </c>
      <c r="U3189" t="s">
        <v>37689</v>
      </c>
      <c r="V3189" t="s">
        <v>90</v>
      </c>
      <c r="W3189">
        <v>12</v>
      </c>
      <c r="X3189" t="s">
        <v>921</v>
      </c>
      <c r="Y3189">
        <v>4747</v>
      </c>
      <c r="Z3189" t="s">
        <v>226</v>
      </c>
      <c r="AA3189" t="s">
        <v>57</v>
      </c>
      <c r="AC3189" t="s">
        <v>146</v>
      </c>
      <c r="AD3189" t="s">
        <v>4690</v>
      </c>
      <c r="AE3189" t="s">
        <v>107</v>
      </c>
      <c r="AF3189" t="s">
        <v>107</v>
      </c>
      <c r="AJ3189" t="s">
        <v>58</v>
      </c>
      <c r="AK3189" t="s">
        <v>59</v>
      </c>
      <c r="AL3189">
        <v>42682</v>
      </c>
      <c r="AM3189" t="s">
        <v>4692</v>
      </c>
      <c r="AN3189" t="b">
        <v>1</v>
      </c>
      <c r="AQ3189" t="s">
        <v>60</v>
      </c>
      <c r="AR3189" t="s">
        <v>61</v>
      </c>
      <c r="AS3189" t="s">
        <v>62</v>
      </c>
      <c r="BB3189" s="7" t="s">
        <v>37690</v>
      </c>
      <c r="BC3189" s="7" t="s">
        <v>912</v>
      </c>
      <c r="BD3189" s="7" t="s">
        <v>52</v>
      </c>
      <c r="BE3189" s="7">
        <v>98501</v>
      </c>
      <c r="BG3189" s="7">
        <v>352697.5</v>
      </c>
      <c r="BH3189" s="7">
        <v>800</v>
      </c>
      <c r="BI3189">
        <v>343986.28</v>
      </c>
      <c r="BJ3189">
        <v>0</v>
      </c>
      <c r="BK3189">
        <v>0</v>
      </c>
      <c r="BL3189">
        <v>0</v>
      </c>
      <c r="BO3189" t="s">
        <v>37691</v>
      </c>
      <c r="BP3189">
        <v>16460</v>
      </c>
      <c r="BQ3189">
        <v>26929</v>
      </c>
      <c r="BR3189">
        <v>4551</v>
      </c>
      <c r="BS3189">
        <v>6030</v>
      </c>
      <c r="BT3189">
        <v>18</v>
      </c>
      <c r="BU3189" t="s">
        <v>37692</v>
      </c>
      <c r="BV3189" t="s">
        <v>4695</v>
      </c>
      <c r="BX3189">
        <v>44149.07199074074</v>
      </c>
    </row>
    <row r="3190" spans="1:76" x14ac:dyDescent="0.25">
      <c r="A3190" t="s">
        <v>39026</v>
      </c>
      <c r="B3190" t="s">
        <v>1523</v>
      </c>
      <c r="C3190" t="s">
        <v>46</v>
      </c>
      <c r="D3190">
        <v>42474</v>
      </c>
      <c r="H3190" t="s">
        <v>47</v>
      </c>
      <c r="I3190">
        <v>42474</v>
      </c>
      <c r="J3190">
        <v>2016</v>
      </c>
      <c r="K3190" t="s">
        <v>64</v>
      </c>
      <c r="L3190" t="s">
        <v>31057</v>
      </c>
      <c r="N3190" t="s">
        <v>1039</v>
      </c>
      <c r="O3190" t="s">
        <v>162</v>
      </c>
      <c r="P3190" t="s">
        <v>68</v>
      </c>
      <c r="Q3190" t="s">
        <v>52</v>
      </c>
      <c r="R3190">
        <v>98041</v>
      </c>
      <c r="S3190" t="s">
        <v>1524</v>
      </c>
      <c r="T3190" t="s">
        <v>39027</v>
      </c>
      <c r="U3190" t="s">
        <v>31060</v>
      </c>
      <c r="V3190" t="s">
        <v>54</v>
      </c>
      <c r="W3190">
        <v>13</v>
      </c>
      <c r="X3190" t="s">
        <v>164</v>
      </c>
      <c r="Y3190">
        <v>4779</v>
      </c>
      <c r="Z3190" t="s">
        <v>68</v>
      </c>
      <c r="AA3190" t="s">
        <v>57</v>
      </c>
      <c r="AC3190" t="s">
        <v>146</v>
      </c>
      <c r="AD3190" t="s">
        <v>4690</v>
      </c>
      <c r="AE3190" t="s">
        <v>107</v>
      </c>
      <c r="AF3190" t="s">
        <v>107</v>
      </c>
      <c r="AJ3190" t="s">
        <v>58</v>
      </c>
      <c r="AK3190" t="s">
        <v>59</v>
      </c>
      <c r="AL3190">
        <v>42682</v>
      </c>
      <c r="AM3190" t="s">
        <v>4692</v>
      </c>
      <c r="AN3190" t="b">
        <v>1</v>
      </c>
      <c r="AS3190" t="s">
        <v>100</v>
      </c>
      <c r="BB3190" s="7" t="s">
        <v>413</v>
      </c>
      <c r="BC3190" s="7" t="s">
        <v>143</v>
      </c>
      <c r="BD3190" s="7" t="s">
        <v>52</v>
      </c>
      <c r="BE3190" s="7">
        <v>98401</v>
      </c>
      <c r="BF3190" s="7" t="s">
        <v>21241</v>
      </c>
      <c r="BG3190" s="7">
        <v>2870.12</v>
      </c>
      <c r="BH3190" s="7">
        <v>0</v>
      </c>
      <c r="BI3190">
        <v>2870.12</v>
      </c>
      <c r="BJ3190">
        <v>0</v>
      </c>
      <c r="BK3190">
        <v>0</v>
      </c>
      <c r="BL3190">
        <v>0</v>
      </c>
      <c r="BO3190" t="s">
        <v>39028</v>
      </c>
      <c r="BP3190">
        <v>1060</v>
      </c>
      <c r="BQ3190">
        <v>4030</v>
      </c>
      <c r="BR3190">
        <v>4574</v>
      </c>
      <c r="BS3190">
        <v>5290</v>
      </c>
      <c r="BT3190">
        <v>1</v>
      </c>
      <c r="BU3190" t="s">
        <v>20897</v>
      </c>
      <c r="BV3190" t="s">
        <v>4695</v>
      </c>
      <c r="BX3190">
        <v>44149.04</v>
      </c>
    </row>
    <row r="3191" spans="1:76" x14ac:dyDescent="0.25">
      <c r="A3191" t="s">
        <v>39057</v>
      </c>
      <c r="B3191" t="s">
        <v>4185</v>
      </c>
      <c r="C3191" t="s">
        <v>46</v>
      </c>
      <c r="D3191">
        <v>42515</v>
      </c>
      <c r="H3191" t="s">
        <v>47</v>
      </c>
      <c r="I3191">
        <v>42515</v>
      </c>
      <c r="J3191">
        <v>2016</v>
      </c>
      <c r="K3191" t="s">
        <v>85</v>
      </c>
      <c r="L3191" t="s">
        <v>39058</v>
      </c>
      <c r="N3191" t="s">
        <v>4186</v>
      </c>
      <c r="O3191" t="s">
        <v>321</v>
      </c>
      <c r="P3191" t="s">
        <v>322</v>
      </c>
      <c r="Q3191" t="s">
        <v>52</v>
      </c>
      <c r="R3191">
        <v>99163</v>
      </c>
      <c r="S3191" t="s">
        <v>4187</v>
      </c>
      <c r="T3191" t="s">
        <v>39059</v>
      </c>
      <c r="U3191" t="s">
        <v>39060</v>
      </c>
      <c r="V3191" t="s">
        <v>54</v>
      </c>
      <c r="W3191">
        <v>13</v>
      </c>
      <c r="X3191" t="s">
        <v>324</v>
      </c>
      <c r="Y3191">
        <v>4795</v>
      </c>
      <c r="Z3191" t="s">
        <v>322</v>
      </c>
      <c r="AA3191" t="s">
        <v>57</v>
      </c>
      <c r="AC3191" t="s">
        <v>146</v>
      </c>
      <c r="AD3191" t="s">
        <v>4690</v>
      </c>
      <c r="AE3191" t="s">
        <v>107</v>
      </c>
      <c r="AF3191" t="s">
        <v>107</v>
      </c>
      <c r="AJ3191" t="s">
        <v>58</v>
      </c>
      <c r="AK3191" t="s">
        <v>59</v>
      </c>
      <c r="AL3191">
        <v>42682</v>
      </c>
      <c r="AM3191" t="s">
        <v>4692</v>
      </c>
      <c r="AN3191" t="b">
        <v>1</v>
      </c>
      <c r="AQ3191" t="s">
        <v>177</v>
      </c>
      <c r="BB3191" s="7" t="s">
        <v>39061</v>
      </c>
      <c r="BC3191" s="7" t="s">
        <v>162</v>
      </c>
      <c r="BD3191" s="7" t="s">
        <v>52</v>
      </c>
      <c r="BE3191" s="7">
        <v>98011</v>
      </c>
      <c r="BF3191" s="7" t="s">
        <v>39062</v>
      </c>
      <c r="BG3191" s="7">
        <v>1435.24</v>
      </c>
      <c r="BH3191" s="7">
        <v>0</v>
      </c>
      <c r="BI3191">
        <v>495.24</v>
      </c>
      <c r="BJ3191">
        <v>0</v>
      </c>
      <c r="BK3191">
        <v>0</v>
      </c>
      <c r="BL3191">
        <v>0</v>
      </c>
      <c r="BO3191" t="s">
        <v>39063</v>
      </c>
      <c r="BP3191">
        <v>16713</v>
      </c>
      <c r="BQ3191">
        <v>4002</v>
      </c>
      <c r="BR3191">
        <v>4537</v>
      </c>
      <c r="BS3191">
        <v>6035</v>
      </c>
      <c r="BT3191">
        <v>9</v>
      </c>
      <c r="BU3191" t="s">
        <v>39064</v>
      </c>
      <c r="BV3191" t="s">
        <v>4695</v>
      </c>
      <c r="BX3191">
        <v>44149.072256944448</v>
      </c>
    </row>
    <row r="3192" spans="1:76" x14ac:dyDescent="0.25">
      <c r="A3192" t="s">
        <v>39065</v>
      </c>
      <c r="B3192" t="s">
        <v>39066</v>
      </c>
      <c r="C3192" t="s">
        <v>46</v>
      </c>
      <c r="D3192">
        <v>42416</v>
      </c>
      <c r="I3192">
        <v>42416</v>
      </c>
      <c r="J3192">
        <v>2016</v>
      </c>
      <c r="K3192" t="s">
        <v>77</v>
      </c>
      <c r="L3192" t="s">
        <v>39067</v>
      </c>
      <c r="N3192" t="s">
        <v>39068</v>
      </c>
      <c r="O3192" t="s">
        <v>225</v>
      </c>
      <c r="P3192" t="s">
        <v>226</v>
      </c>
      <c r="Q3192" t="s">
        <v>52</v>
      </c>
      <c r="R3192">
        <v>98684</v>
      </c>
      <c r="S3192" t="s">
        <v>39069</v>
      </c>
      <c r="T3192" t="s">
        <v>39069</v>
      </c>
      <c r="U3192" t="s">
        <v>39070</v>
      </c>
      <c r="V3192" t="s">
        <v>4783</v>
      </c>
      <c r="W3192">
        <v>25</v>
      </c>
      <c r="X3192" t="s">
        <v>6013</v>
      </c>
      <c r="Y3192">
        <v>3147</v>
      </c>
      <c r="Z3192" t="s">
        <v>226</v>
      </c>
      <c r="AA3192" t="s">
        <v>4785</v>
      </c>
      <c r="AB3192">
        <v>251145</v>
      </c>
      <c r="AC3192" t="s">
        <v>146</v>
      </c>
      <c r="AD3192" t="s">
        <v>4690</v>
      </c>
      <c r="AE3192" t="s">
        <v>107</v>
      </c>
      <c r="AF3192" t="s">
        <v>107</v>
      </c>
      <c r="AJ3192" t="s">
        <v>58</v>
      </c>
      <c r="AK3192" t="s">
        <v>59</v>
      </c>
      <c r="AL3192">
        <v>42682</v>
      </c>
      <c r="AM3192" t="s">
        <v>4692</v>
      </c>
      <c r="AN3192" t="b">
        <v>1</v>
      </c>
      <c r="BB3192" s="7" t="s">
        <v>39071</v>
      </c>
      <c r="BC3192" s="7" t="s">
        <v>225</v>
      </c>
      <c r="BD3192" s="7" t="s">
        <v>52</v>
      </c>
      <c r="BE3192" s="7">
        <v>98683</v>
      </c>
      <c r="BF3192" s="7" t="s">
        <v>39072</v>
      </c>
      <c r="BO3192" t="s">
        <v>39073</v>
      </c>
      <c r="BP3192">
        <v>14127</v>
      </c>
      <c r="BQ3192">
        <v>4113</v>
      </c>
      <c r="BR3192">
        <v>4687</v>
      </c>
      <c r="BU3192" t="s">
        <v>39074</v>
      </c>
      <c r="BV3192" t="s">
        <v>4695</v>
      </c>
      <c r="BX3192">
        <v>43597.97515046296</v>
      </c>
    </row>
    <row r="3193" spans="1:76" x14ac:dyDescent="0.25">
      <c r="A3193" t="s">
        <v>39075</v>
      </c>
      <c r="B3193" t="s">
        <v>30320</v>
      </c>
      <c r="C3193" t="s">
        <v>46</v>
      </c>
      <c r="D3193">
        <v>42422</v>
      </c>
      <c r="H3193" t="s">
        <v>47</v>
      </c>
      <c r="I3193">
        <v>42422</v>
      </c>
      <c r="J3193">
        <v>2016</v>
      </c>
      <c r="K3193" t="s">
        <v>85</v>
      </c>
      <c r="L3193" t="s">
        <v>30321</v>
      </c>
      <c r="N3193" t="s">
        <v>30322</v>
      </c>
      <c r="O3193" t="s">
        <v>1459</v>
      </c>
      <c r="P3193" t="s">
        <v>105</v>
      </c>
      <c r="Q3193" t="s">
        <v>52</v>
      </c>
      <c r="R3193">
        <v>99021</v>
      </c>
      <c r="S3193" t="s">
        <v>30324</v>
      </c>
      <c r="T3193" t="s">
        <v>30324</v>
      </c>
      <c r="U3193" t="s">
        <v>30325</v>
      </c>
      <c r="V3193" t="s">
        <v>4807</v>
      </c>
      <c r="W3193">
        <v>23</v>
      </c>
      <c r="X3193" t="s">
        <v>6703</v>
      </c>
      <c r="Y3193">
        <v>4151</v>
      </c>
      <c r="Z3193" t="s">
        <v>105</v>
      </c>
      <c r="AA3193" t="s">
        <v>4785</v>
      </c>
      <c r="AB3193">
        <v>287243</v>
      </c>
      <c r="AC3193" t="s">
        <v>146</v>
      </c>
      <c r="AD3193" t="s">
        <v>4690</v>
      </c>
      <c r="AE3193" t="s">
        <v>107</v>
      </c>
      <c r="AF3193" t="s">
        <v>107</v>
      </c>
      <c r="AJ3193" t="s">
        <v>58</v>
      </c>
      <c r="AK3193" t="s">
        <v>59</v>
      </c>
      <c r="AL3193">
        <v>42682</v>
      </c>
      <c r="AM3193" t="s">
        <v>4692</v>
      </c>
      <c r="AN3193" t="b">
        <v>1</v>
      </c>
      <c r="AQ3193" t="s">
        <v>60</v>
      </c>
      <c r="AR3193" t="s">
        <v>61</v>
      </c>
      <c r="BB3193" s="7" t="s">
        <v>30322</v>
      </c>
      <c r="BC3193" s="7" t="s">
        <v>1459</v>
      </c>
      <c r="BD3193" s="7" t="s">
        <v>52</v>
      </c>
      <c r="BE3193" s="7">
        <v>99021</v>
      </c>
      <c r="BF3193" s="7" t="s">
        <v>30325</v>
      </c>
      <c r="BG3193" s="7">
        <v>51630</v>
      </c>
      <c r="BH3193" s="7">
        <v>0</v>
      </c>
      <c r="BI3193">
        <v>50590.98</v>
      </c>
      <c r="BJ3193">
        <v>0</v>
      </c>
      <c r="BK3193">
        <v>0</v>
      </c>
      <c r="BL3193">
        <v>0</v>
      </c>
      <c r="BO3193" t="s">
        <v>39076</v>
      </c>
      <c r="BP3193">
        <v>10419</v>
      </c>
      <c r="BQ3193">
        <v>1081</v>
      </c>
      <c r="BR3193">
        <v>4169</v>
      </c>
      <c r="BS3193">
        <v>5702</v>
      </c>
      <c r="BU3193" t="s">
        <v>30327</v>
      </c>
      <c r="BV3193" t="s">
        <v>4695</v>
      </c>
      <c r="BX3193">
        <v>44149.059861111113</v>
      </c>
    </row>
    <row r="3194" spans="1:76" x14ac:dyDescent="0.25">
      <c r="A3194" t="s">
        <v>39096</v>
      </c>
      <c r="B3194" t="s">
        <v>2831</v>
      </c>
      <c r="C3194" t="s">
        <v>46</v>
      </c>
      <c r="D3194">
        <v>42137</v>
      </c>
      <c r="H3194" t="s">
        <v>47</v>
      </c>
      <c r="I3194">
        <v>42137</v>
      </c>
      <c r="J3194">
        <v>2016</v>
      </c>
      <c r="K3194" t="s">
        <v>85</v>
      </c>
      <c r="L3194" t="s">
        <v>39097</v>
      </c>
      <c r="N3194" t="s">
        <v>2832</v>
      </c>
      <c r="O3194" t="s">
        <v>143</v>
      </c>
      <c r="Q3194" t="s">
        <v>52</v>
      </c>
      <c r="R3194">
        <v>98401</v>
      </c>
      <c r="S3194" t="s">
        <v>2833</v>
      </c>
      <c r="T3194" t="s">
        <v>39098</v>
      </c>
      <c r="U3194" t="s">
        <v>39099</v>
      </c>
      <c r="V3194" t="s">
        <v>1251</v>
      </c>
      <c r="W3194">
        <v>3</v>
      </c>
      <c r="X3194" t="s">
        <v>4770</v>
      </c>
      <c r="Y3194">
        <v>1000</v>
      </c>
      <c r="AA3194" t="s">
        <v>71</v>
      </c>
      <c r="AC3194" t="s">
        <v>146</v>
      </c>
      <c r="AD3194" t="s">
        <v>4690</v>
      </c>
      <c r="AE3194" t="s">
        <v>107</v>
      </c>
      <c r="AF3194" t="s">
        <v>107</v>
      </c>
      <c r="AJ3194" t="s">
        <v>58</v>
      </c>
      <c r="AK3194" t="s">
        <v>59</v>
      </c>
      <c r="AL3194">
        <v>42682</v>
      </c>
      <c r="AM3194" t="s">
        <v>4692</v>
      </c>
      <c r="AN3194" t="b">
        <v>1</v>
      </c>
      <c r="AQ3194" t="s">
        <v>60</v>
      </c>
      <c r="AR3194" t="s">
        <v>99</v>
      </c>
      <c r="AS3194" t="s">
        <v>4734</v>
      </c>
      <c r="BB3194" s="7" t="s">
        <v>413</v>
      </c>
      <c r="BC3194" s="7" t="s">
        <v>143</v>
      </c>
      <c r="BD3194" s="7" t="s">
        <v>52</v>
      </c>
      <c r="BE3194" s="7">
        <v>98401</v>
      </c>
      <c r="BF3194" s="7" t="s">
        <v>21241</v>
      </c>
      <c r="BG3194" s="7">
        <v>3918222.76</v>
      </c>
      <c r="BH3194" s="7">
        <v>0</v>
      </c>
      <c r="BI3194">
        <v>3934905.69</v>
      </c>
      <c r="BJ3194">
        <v>0</v>
      </c>
      <c r="BK3194">
        <v>0</v>
      </c>
      <c r="BL3194">
        <v>0</v>
      </c>
      <c r="BM3194">
        <v>467.78</v>
      </c>
      <c r="BN3194">
        <v>726806.88</v>
      </c>
      <c r="BO3194" t="s">
        <v>39100</v>
      </c>
      <c r="BP3194">
        <v>2226</v>
      </c>
      <c r="BQ3194">
        <v>3974</v>
      </c>
      <c r="BR3194">
        <v>4497</v>
      </c>
      <c r="BS3194">
        <v>5326</v>
      </c>
      <c r="BU3194" t="s">
        <v>20897</v>
      </c>
      <c r="BV3194" t="s">
        <v>4695</v>
      </c>
      <c r="BX3194">
        <v>44149.041331018518</v>
      </c>
    </row>
    <row r="3195" spans="1:76" x14ac:dyDescent="0.25">
      <c r="A3195" t="s">
        <v>39111</v>
      </c>
      <c r="B3195" t="s">
        <v>39112</v>
      </c>
      <c r="C3195" t="s">
        <v>46</v>
      </c>
      <c r="D3195">
        <v>42537</v>
      </c>
      <c r="H3195" t="s">
        <v>47</v>
      </c>
      <c r="I3195">
        <v>42537</v>
      </c>
      <c r="J3195">
        <v>2016</v>
      </c>
      <c r="K3195" t="s">
        <v>85</v>
      </c>
      <c r="L3195" t="s">
        <v>39113</v>
      </c>
      <c r="N3195" t="s">
        <v>39114</v>
      </c>
      <c r="O3195" t="s">
        <v>417</v>
      </c>
      <c r="P3195" t="s">
        <v>255</v>
      </c>
      <c r="Q3195" t="s">
        <v>52</v>
      </c>
      <c r="R3195">
        <v>98801</v>
      </c>
      <c r="S3195" t="s">
        <v>39115</v>
      </c>
      <c r="T3195" t="s">
        <v>39116</v>
      </c>
      <c r="U3195" t="s">
        <v>39117</v>
      </c>
      <c r="V3195" t="s">
        <v>4807</v>
      </c>
      <c r="W3195">
        <v>23</v>
      </c>
      <c r="X3195" t="s">
        <v>6430</v>
      </c>
      <c r="Y3195">
        <v>3111</v>
      </c>
      <c r="Z3195" t="s">
        <v>255</v>
      </c>
      <c r="AA3195" t="s">
        <v>4785</v>
      </c>
      <c r="AB3195">
        <v>40323</v>
      </c>
      <c r="AC3195" t="s">
        <v>146</v>
      </c>
      <c r="AD3195" t="s">
        <v>4690</v>
      </c>
      <c r="AE3195" t="s">
        <v>107</v>
      </c>
      <c r="AF3195" t="s">
        <v>107</v>
      </c>
      <c r="AJ3195" t="s">
        <v>58</v>
      </c>
      <c r="AK3195" t="s">
        <v>59</v>
      </c>
      <c r="AL3195">
        <v>42682</v>
      </c>
      <c r="AM3195" t="s">
        <v>4692</v>
      </c>
      <c r="AN3195" t="b">
        <v>1</v>
      </c>
      <c r="AQ3195" t="s">
        <v>177</v>
      </c>
      <c r="BB3195" s="7" t="s">
        <v>39118</v>
      </c>
      <c r="BC3195" s="7" t="s">
        <v>417</v>
      </c>
      <c r="BD3195" s="7" t="s">
        <v>52</v>
      </c>
      <c r="BE3195" s="7">
        <v>98801</v>
      </c>
      <c r="BF3195" s="7" t="s">
        <v>39119</v>
      </c>
      <c r="BG3195" s="7">
        <v>3435</v>
      </c>
      <c r="BH3195" s="7">
        <v>0</v>
      </c>
      <c r="BI3195">
        <v>8035.56</v>
      </c>
      <c r="BJ3195">
        <v>5000</v>
      </c>
      <c r="BK3195">
        <v>0</v>
      </c>
      <c r="BL3195">
        <v>0</v>
      </c>
      <c r="BO3195" t="s">
        <v>39120</v>
      </c>
      <c r="BP3195">
        <v>9017</v>
      </c>
      <c r="BQ3195">
        <v>24453</v>
      </c>
      <c r="BR3195">
        <v>4237</v>
      </c>
      <c r="BS3195">
        <v>5628</v>
      </c>
      <c r="BU3195" t="s">
        <v>32243</v>
      </c>
      <c r="BV3195" t="s">
        <v>4695</v>
      </c>
      <c r="BX3195">
        <v>44149.055011574077</v>
      </c>
    </row>
    <row r="3196" spans="1:76" x14ac:dyDescent="0.25">
      <c r="A3196" t="s">
        <v>39133</v>
      </c>
      <c r="B3196" t="s">
        <v>24369</v>
      </c>
      <c r="C3196" t="s">
        <v>46</v>
      </c>
      <c r="D3196">
        <v>42515</v>
      </c>
      <c r="H3196" t="s">
        <v>47</v>
      </c>
      <c r="I3196">
        <v>42515</v>
      </c>
      <c r="J3196">
        <v>2016</v>
      </c>
      <c r="K3196" t="s">
        <v>85</v>
      </c>
      <c r="L3196" t="s">
        <v>39134</v>
      </c>
      <c r="N3196" t="s">
        <v>24371</v>
      </c>
      <c r="O3196" t="s">
        <v>7457</v>
      </c>
      <c r="P3196" t="s">
        <v>291</v>
      </c>
      <c r="Q3196" t="s">
        <v>52</v>
      </c>
      <c r="R3196">
        <v>98851</v>
      </c>
      <c r="S3196" t="s">
        <v>24372</v>
      </c>
      <c r="T3196" t="s">
        <v>24373</v>
      </c>
      <c r="U3196" t="s">
        <v>39135</v>
      </c>
      <c r="V3196" t="s">
        <v>4807</v>
      </c>
      <c r="W3196">
        <v>23</v>
      </c>
      <c r="X3196" t="s">
        <v>7459</v>
      </c>
      <c r="Y3196">
        <v>3340</v>
      </c>
      <c r="Z3196" t="s">
        <v>291</v>
      </c>
      <c r="AA3196" t="s">
        <v>4785</v>
      </c>
      <c r="AB3196">
        <v>36723</v>
      </c>
      <c r="AC3196" t="s">
        <v>146</v>
      </c>
      <c r="AD3196" t="s">
        <v>4690</v>
      </c>
      <c r="AE3196" t="s">
        <v>107</v>
      </c>
      <c r="AF3196" t="s">
        <v>107</v>
      </c>
      <c r="AJ3196" t="s">
        <v>58</v>
      </c>
      <c r="AK3196" t="s">
        <v>59</v>
      </c>
      <c r="AL3196">
        <v>42682</v>
      </c>
      <c r="AM3196" t="s">
        <v>4692</v>
      </c>
      <c r="AN3196" t="b">
        <v>1</v>
      </c>
      <c r="AQ3196" t="s">
        <v>60</v>
      </c>
      <c r="AR3196" t="s">
        <v>61</v>
      </c>
      <c r="BB3196" s="7" t="s">
        <v>24371</v>
      </c>
      <c r="BC3196" s="7" t="s">
        <v>7457</v>
      </c>
      <c r="BD3196" s="7" t="s">
        <v>52</v>
      </c>
      <c r="BE3196" s="7">
        <v>98851</v>
      </c>
      <c r="BF3196" s="7" t="s">
        <v>39135</v>
      </c>
      <c r="BG3196" s="7">
        <v>13831.2</v>
      </c>
      <c r="BH3196" s="7">
        <v>0</v>
      </c>
      <c r="BI3196">
        <v>7766.75</v>
      </c>
      <c r="BJ3196">
        <v>0</v>
      </c>
      <c r="BK3196">
        <v>0</v>
      </c>
      <c r="BL3196">
        <v>0</v>
      </c>
      <c r="BO3196" t="s">
        <v>39136</v>
      </c>
      <c r="BP3196">
        <v>18968</v>
      </c>
      <c r="BQ3196">
        <v>3788</v>
      </c>
      <c r="BR3196">
        <v>4215</v>
      </c>
      <c r="BS3196">
        <v>6140</v>
      </c>
      <c r="BU3196" t="s">
        <v>28174</v>
      </c>
      <c r="BV3196" t="s">
        <v>4695</v>
      </c>
      <c r="BX3196">
        <v>44149.076018518521</v>
      </c>
    </row>
    <row r="3197" spans="1:76" x14ac:dyDescent="0.25">
      <c r="A3197" t="s">
        <v>39156</v>
      </c>
      <c r="B3197" t="s">
        <v>1004</v>
      </c>
      <c r="C3197" t="s">
        <v>46</v>
      </c>
      <c r="D3197">
        <v>42512</v>
      </c>
      <c r="H3197" t="s">
        <v>47</v>
      </c>
      <c r="I3197">
        <v>42512</v>
      </c>
      <c r="J3197">
        <v>2016</v>
      </c>
      <c r="K3197" t="s">
        <v>85</v>
      </c>
      <c r="L3197" t="s">
        <v>39157</v>
      </c>
      <c r="N3197" t="s">
        <v>1005</v>
      </c>
      <c r="O3197" t="s">
        <v>225</v>
      </c>
      <c r="P3197" t="s">
        <v>226</v>
      </c>
      <c r="Q3197" t="s">
        <v>52</v>
      </c>
      <c r="R3197">
        <v>98664</v>
      </c>
      <c r="S3197" t="s">
        <v>1006</v>
      </c>
      <c r="T3197" t="s">
        <v>39158</v>
      </c>
      <c r="U3197" t="s">
        <v>39159</v>
      </c>
      <c r="V3197" t="s">
        <v>90</v>
      </c>
      <c r="W3197">
        <v>12</v>
      </c>
      <c r="X3197" t="s">
        <v>444</v>
      </c>
      <c r="Y3197">
        <v>4778</v>
      </c>
      <c r="Z3197" t="s">
        <v>226</v>
      </c>
      <c r="AA3197" t="s">
        <v>57</v>
      </c>
      <c r="AC3197" t="s">
        <v>146</v>
      </c>
      <c r="AD3197" t="s">
        <v>4690</v>
      </c>
      <c r="AE3197" t="s">
        <v>107</v>
      </c>
      <c r="AF3197" t="s">
        <v>107</v>
      </c>
      <c r="AJ3197" t="s">
        <v>58</v>
      </c>
      <c r="AK3197" t="s">
        <v>59</v>
      </c>
      <c r="AL3197">
        <v>42682</v>
      </c>
      <c r="AM3197" t="s">
        <v>4692</v>
      </c>
      <c r="AN3197" t="b">
        <v>1</v>
      </c>
      <c r="AQ3197" t="s">
        <v>60</v>
      </c>
      <c r="AR3197" t="s">
        <v>99</v>
      </c>
      <c r="AS3197" t="s">
        <v>4734</v>
      </c>
      <c r="BB3197" s="7" t="s">
        <v>1005</v>
      </c>
      <c r="BC3197" s="7" t="s">
        <v>225</v>
      </c>
      <c r="BD3197" s="7" t="s">
        <v>52</v>
      </c>
      <c r="BE3197" s="7">
        <v>98664</v>
      </c>
      <c r="BF3197" s="7" t="s">
        <v>39160</v>
      </c>
      <c r="BG3197" s="7">
        <v>6739.02</v>
      </c>
      <c r="BH3197" s="7">
        <v>0</v>
      </c>
      <c r="BI3197">
        <v>5198.6899999999996</v>
      </c>
      <c r="BJ3197">
        <v>0</v>
      </c>
      <c r="BK3197">
        <v>0</v>
      </c>
      <c r="BL3197">
        <v>0</v>
      </c>
      <c r="BO3197" t="s">
        <v>39161</v>
      </c>
      <c r="BP3197">
        <v>7010</v>
      </c>
      <c r="BQ3197">
        <v>3857</v>
      </c>
      <c r="BR3197">
        <v>4319</v>
      </c>
      <c r="BS3197">
        <v>5557</v>
      </c>
      <c r="BT3197">
        <v>49</v>
      </c>
      <c r="BU3197" t="s">
        <v>39162</v>
      </c>
      <c r="BV3197" t="s">
        <v>4695</v>
      </c>
      <c r="BX3197">
        <v>44149.052337962959</v>
      </c>
    </row>
    <row r="3198" spans="1:76" x14ac:dyDescent="0.25">
      <c r="A3198" t="s">
        <v>39234</v>
      </c>
      <c r="B3198" t="s">
        <v>24420</v>
      </c>
      <c r="C3198" t="s">
        <v>46</v>
      </c>
      <c r="D3198">
        <v>42415</v>
      </c>
      <c r="H3198" t="s">
        <v>47</v>
      </c>
      <c r="I3198">
        <v>42415</v>
      </c>
      <c r="J3198">
        <v>2016</v>
      </c>
      <c r="K3198" t="s">
        <v>85</v>
      </c>
      <c r="L3198" t="s">
        <v>39235</v>
      </c>
      <c r="N3198" t="s">
        <v>39236</v>
      </c>
      <c r="O3198" t="s">
        <v>316</v>
      </c>
      <c r="P3198" t="s">
        <v>133</v>
      </c>
      <c r="Q3198" t="s">
        <v>52</v>
      </c>
      <c r="R3198">
        <v>98632</v>
      </c>
      <c r="S3198" t="s">
        <v>24422</v>
      </c>
      <c r="T3198" t="s">
        <v>24423</v>
      </c>
      <c r="U3198" t="s">
        <v>39237</v>
      </c>
      <c r="V3198" t="s">
        <v>4807</v>
      </c>
      <c r="W3198">
        <v>23</v>
      </c>
      <c r="X3198" t="s">
        <v>5425</v>
      </c>
      <c r="Y3198">
        <v>3200</v>
      </c>
      <c r="Z3198" t="s">
        <v>133</v>
      </c>
      <c r="AA3198" t="s">
        <v>4785</v>
      </c>
      <c r="AB3198">
        <v>58188</v>
      </c>
      <c r="AC3198" t="s">
        <v>146</v>
      </c>
      <c r="AD3198" t="s">
        <v>4690</v>
      </c>
      <c r="AE3198" t="s">
        <v>107</v>
      </c>
      <c r="AF3198" t="s">
        <v>107</v>
      </c>
      <c r="AJ3198" t="s">
        <v>58</v>
      </c>
      <c r="AK3198" t="s">
        <v>59</v>
      </c>
      <c r="AL3198">
        <v>42682</v>
      </c>
      <c r="AM3198" t="s">
        <v>4692</v>
      </c>
      <c r="AN3198" t="b">
        <v>1</v>
      </c>
      <c r="AQ3198" t="s">
        <v>60</v>
      </c>
      <c r="AR3198" t="s">
        <v>61</v>
      </c>
      <c r="BB3198" s="7" t="s">
        <v>22057</v>
      </c>
      <c r="BC3198" s="7" t="s">
        <v>316</v>
      </c>
      <c r="BD3198" s="7" t="s">
        <v>52</v>
      </c>
      <c r="BE3198" s="7">
        <v>98632</v>
      </c>
      <c r="BF3198" s="7" t="s">
        <v>22058</v>
      </c>
      <c r="BG3198" s="7">
        <v>13963.54</v>
      </c>
      <c r="BH3198" s="7">
        <v>505</v>
      </c>
      <c r="BI3198">
        <v>14564.35</v>
      </c>
      <c r="BJ3198">
        <v>650.80999999999995</v>
      </c>
      <c r="BK3198">
        <v>0</v>
      </c>
      <c r="BL3198">
        <v>0</v>
      </c>
      <c r="BO3198" t="s">
        <v>39238</v>
      </c>
      <c r="BP3198">
        <v>20903</v>
      </c>
      <c r="BQ3198">
        <v>29887</v>
      </c>
      <c r="BR3198">
        <v>4468</v>
      </c>
      <c r="BS3198">
        <v>6340</v>
      </c>
      <c r="BU3198" t="s">
        <v>9264</v>
      </c>
      <c r="BV3198" t="s">
        <v>4695</v>
      </c>
      <c r="BX3198">
        <v>44149.085173611114</v>
      </c>
    </row>
    <row r="3199" spans="1:76" x14ac:dyDescent="0.25">
      <c r="A3199" t="s">
        <v>39239</v>
      </c>
      <c r="B3199" t="s">
        <v>39240</v>
      </c>
      <c r="C3199" t="s">
        <v>46</v>
      </c>
      <c r="D3199">
        <v>42572</v>
      </c>
      <c r="I3199">
        <v>42572</v>
      </c>
      <c r="J3199">
        <v>2016</v>
      </c>
      <c r="K3199" t="s">
        <v>85</v>
      </c>
      <c r="L3199" t="s">
        <v>39241</v>
      </c>
      <c r="N3199" t="s">
        <v>39242</v>
      </c>
      <c r="O3199" t="s">
        <v>67</v>
      </c>
      <c r="P3199" t="s">
        <v>68</v>
      </c>
      <c r="Q3199" t="s">
        <v>52</v>
      </c>
      <c r="R3199">
        <v>98168</v>
      </c>
      <c r="S3199" t="s">
        <v>39243</v>
      </c>
      <c r="T3199" t="s">
        <v>39244</v>
      </c>
      <c r="U3199" t="s">
        <v>39245</v>
      </c>
      <c r="V3199" t="s">
        <v>4968</v>
      </c>
      <c r="W3199">
        <v>32</v>
      </c>
      <c r="X3199" t="s">
        <v>11317</v>
      </c>
      <c r="Y3199">
        <v>4264</v>
      </c>
      <c r="Z3199" t="s">
        <v>68</v>
      </c>
      <c r="AA3199" t="s">
        <v>4785</v>
      </c>
      <c r="AB3199">
        <v>8126</v>
      </c>
      <c r="AC3199" t="s">
        <v>146</v>
      </c>
      <c r="AD3199" t="s">
        <v>4690</v>
      </c>
      <c r="AE3199" t="s">
        <v>107</v>
      </c>
      <c r="AF3199" t="s">
        <v>107</v>
      </c>
      <c r="AJ3199" t="s">
        <v>58</v>
      </c>
      <c r="AK3199" t="s">
        <v>59</v>
      </c>
      <c r="AL3199">
        <v>42682</v>
      </c>
      <c r="AM3199" t="s">
        <v>4878</v>
      </c>
      <c r="AN3199" t="b">
        <v>1</v>
      </c>
      <c r="BB3199" s="7" t="s">
        <v>39242</v>
      </c>
      <c r="BC3199" s="7" t="s">
        <v>67</v>
      </c>
      <c r="BD3199" s="7" t="s">
        <v>52</v>
      </c>
      <c r="BE3199" s="7">
        <v>98168</v>
      </c>
      <c r="BF3199" s="7" t="s">
        <v>39245</v>
      </c>
      <c r="BO3199" t="s">
        <v>39246</v>
      </c>
      <c r="BP3199">
        <v>398</v>
      </c>
      <c r="BQ3199">
        <v>2197</v>
      </c>
      <c r="BR3199">
        <v>4744</v>
      </c>
      <c r="BU3199" t="s">
        <v>39247</v>
      </c>
      <c r="BV3199" t="s">
        <v>4695</v>
      </c>
      <c r="BX3199">
        <v>43597.976157407407</v>
      </c>
    </row>
    <row r="3200" spans="1:76" x14ac:dyDescent="0.25">
      <c r="A3200" t="s">
        <v>39248</v>
      </c>
      <c r="B3200" t="s">
        <v>3144</v>
      </c>
      <c r="C3200" t="s">
        <v>46</v>
      </c>
      <c r="D3200">
        <v>42340</v>
      </c>
      <c r="H3200" t="s">
        <v>47</v>
      </c>
      <c r="I3200">
        <v>42340</v>
      </c>
      <c r="J3200">
        <v>2016</v>
      </c>
      <c r="K3200" t="s">
        <v>85</v>
      </c>
      <c r="L3200" t="s">
        <v>39249</v>
      </c>
      <c r="N3200" t="s">
        <v>3145</v>
      </c>
      <c r="O3200" t="s">
        <v>305</v>
      </c>
      <c r="P3200" t="s">
        <v>68</v>
      </c>
      <c r="Q3200" t="s">
        <v>52</v>
      </c>
      <c r="R3200">
        <v>98390</v>
      </c>
      <c r="S3200" t="s">
        <v>3146</v>
      </c>
      <c r="T3200" t="s">
        <v>39250</v>
      </c>
      <c r="U3200" t="s">
        <v>21240</v>
      </c>
      <c r="V3200" t="s">
        <v>54</v>
      </c>
      <c r="W3200">
        <v>13</v>
      </c>
      <c r="X3200" t="s">
        <v>306</v>
      </c>
      <c r="Y3200">
        <v>4839</v>
      </c>
      <c r="Z3200" t="s">
        <v>68</v>
      </c>
      <c r="AA3200" t="s">
        <v>57</v>
      </c>
      <c r="AC3200" t="s">
        <v>146</v>
      </c>
      <c r="AD3200" t="s">
        <v>4690</v>
      </c>
      <c r="AE3200" t="s">
        <v>107</v>
      </c>
      <c r="AF3200" t="s">
        <v>107</v>
      </c>
      <c r="AJ3200" t="s">
        <v>58</v>
      </c>
      <c r="AK3200" t="s">
        <v>59</v>
      </c>
      <c r="AL3200">
        <v>42682</v>
      </c>
      <c r="AM3200" t="s">
        <v>4692</v>
      </c>
      <c r="AN3200" t="b">
        <v>1</v>
      </c>
      <c r="AQ3200" t="s">
        <v>177</v>
      </c>
      <c r="BB3200" s="7" t="s">
        <v>413</v>
      </c>
      <c r="BC3200" s="7" t="s">
        <v>143</v>
      </c>
      <c r="BD3200" s="7" t="s">
        <v>52</v>
      </c>
      <c r="BE3200" s="7">
        <v>98401</v>
      </c>
      <c r="BF3200" s="7" t="s">
        <v>21241</v>
      </c>
      <c r="BG3200" s="7">
        <v>7013.25</v>
      </c>
      <c r="BH3200" s="7">
        <v>0</v>
      </c>
      <c r="BI3200">
        <v>6958.25</v>
      </c>
      <c r="BJ3200">
        <v>0</v>
      </c>
      <c r="BK3200">
        <v>0</v>
      </c>
      <c r="BL3200">
        <v>0</v>
      </c>
      <c r="BO3200" t="s">
        <v>39251</v>
      </c>
      <c r="BP3200">
        <v>13421</v>
      </c>
      <c r="BQ3200">
        <v>3441</v>
      </c>
      <c r="BR3200">
        <v>4723</v>
      </c>
      <c r="BS3200">
        <v>5831</v>
      </c>
      <c r="BT3200">
        <v>31</v>
      </c>
      <c r="BU3200" t="s">
        <v>20897</v>
      </c>
      <c r="BV3200" t="s">
        <v>4695</v>
      </c>
      <c r="BX3200">
        <v>44149.064884259256</v>
      </c>
    </row>
    <row r="3201" spans="1:76" x14ac:dyDescent="0.25">
      <c r="A3201" t="s">
        <v>39252</v>
      </c>
      <c r="B3201" t="s">
        <v>26219</v>
      </c>
      <c r="C3201" t="s">
        <v>46</v>
      </c>
      <c r="D3201">
        <v>42533</v>
      </c>
      <c r="I3201">
        <v>42533</v>
      </c>
      <c r="J3201">
        <v>2016</v>
      </c>
      <c r="K3201" t="s">
        <v>85</v>
      </c>
      <c r="L3201" t="s">
        <v>39253</v>
      </c>
      <c r="N3201" t="s">
        <v>39254</v>
      </c>
      <c r="O3201" t="s">
        <v>1288</v>
      </c>
      <c r="P3201" t="s">
        <v>1289</v>
      </c>
      <c r="Q3201" t="s">
        <v>52</v>
      </c>
      <c r="R3201">
        <v>99347</v>
      </c>
      <c r="S3201" t="s">
        <v>39255</v>
      </c>
      <c r="T3201" t="s">
        <v>39255</v>
      </c>
      <c r="U3201" t="s">
        <v>39256</v>
      </c>
      <c r="V3201" t="s">
        <v>4807</v>
      </c>
      <c r="W3201">
        <v>23</v>
      </c>
      <c r="X3201" t="s">
        <v>5483</v>
      </c>
      <c r="Y3201">
        <v>3320</v>
      </c>
      <c r="Z3201" t="s">
        <v>1289</v>
      </c>
      <c r="AA3201" t="s">
        <v>4785</v>
      </c>
      <c r="AB3201">
        <v>1543</v>
      </c>
      <c r="AC3201" t="s">
        <v>146</v>
      </c>
      <c r="AD3201" t="s">
        <v>4690</v>
      </c>
      <c r="AE3201" t="s">
        <v>107</v>
      </c>
      <c r="AF3201" t="s">
        <v>107</v>
      </c>
      <c r="AJ3201" t="s">
        <v>58</v>
      </c>
      <c r="AK3201" t="s">
        <v>59</v>
      </c>
      <c r="AL3201">
        <v>42682</v>
      </c>
      <c r="AM3201" t="s">
        <v>4878</v>
      </c>
      <c r="AN3201" t="b">
        <v>1</v>
      </c>
      <c r="AQ3201" t="s">
        <v>60</v>
      </c>
      <c r="AR3201" t="s">
        <v>61</v>
      </c>
      <c r="BB3201" s="7" t="s">
        <v>39254</v>
      </c>
      <c r="BC3201" s="7" t="s">
        <v>1288</v>
      </c>
      <c r="BD3201" s="7" t="s">
        <v>52</v>
      </c>
      <c r="BE3201" s="7">
        <v>99347</v>
      </c>
      <c r="BF3201" s="7" t="s">
        <v>39256</v>
      </c>
      <c r="BO3201" t="s">
        <v>39257</v>
      </c>
      <c r="BP3201">
        <v>9730</v>
      </c>
      <c r="BQ3201">
        <v>3778</v>
      </c>
      <c r="BR3201">
        <v>4203</v>
      </c>
      <c r="BU3201" t="s">
        <v>26223</v>
      </c>
      <c r="BV3201" t="s">
        <v>4695</v>
      </c>
      <c r="BX3201">
        <v>43597.966840277775</v>
      </c>
    </row>
    <row r="3202" spans="1:76" x14ac:dyDescent="0.25">
      <c r="A3202" t="s">
        <v>39258</v>
      </c>
      <c r="B3202" t="s">
        <v>3754</v>
      </c>
      <c r="C3202" t="s">
        <v>46</v>
      </c>
      <c r="D3202">
        <v>42533</v>
      </c>
      <c r="H3202" t="s">
        <v>47</v>
      </c>
      <c r="I3202">
        <v>42533</v>
      </c>
      <c r="J3202">
        <v>2016</v>
      </c>
      <c r="K3202" t="s">
        <v>85</v>
      </c>
      <c r="L3202" t="s">
        <v>39259</v>
      </c>
      <c r="N3202" t="s">
        <v>3755</v>
      </c>
      <c r="O3202" t="s">
        <v>3756</v>
      </c>
      <c r="P3202" t="s">
        <v>133</v>
      </c>
      <c r="Q3202" t="s">
        <v>52</v>
      </c>
      <c r="R3202">
        <v>98547</v>
      </c>
      <c r="S3202" t="s">
        <v>3757</v>
      </c>
      <c r="T3202" t="s">
        <v>39260</v>
      </c>
      <c r="U3202" t="s">
        <v>39261</v>
      </c>
      <c r="V3202" t="s">
        <v>54</v>
      </c>
      <c r="W3202">
        <v>13</v>
      </c>
      <c r="X3202" t="s">
        <v>134</v>
      </c>
      <c r="Y3202">
        <v>4815</v>
      </c>
      <c r="Z3202" t="s">
        <v>133</v>
      </c>
      <c r="AA3202" t="s">
        <v>57</v>
      </c>
      <c r="AC3202" t="s">
        <v>146</v>
      </c>
      <c r="AD3202" t="s">
        <v>4690</v>
      </c>
      <c r="AE3202" t="s">
        <v>107</v>
      </c>
      <c r="AF3202" t="s">
        <v>107</v>
      </c>
      <c r="AJ3202" t="s">
        <v>58</v>
      </c>
      <c r="AK3202" t="s">
        <v>59</v>
      </c>
      <c r="AL3202">
        <v>42682</v>
      </c>
      <c r="AM3202" t="s">
        <v>4692</v>
      </c>
      <c r="AN3202" t="b">
        <v>1</v>
      </c>
      <c r="AQ3202" t="s">
        <v>60</v>
      </c>
      <c r="AR3202" t="s">
        <v>99</v>
      </c>
      <c r="AS3202" t="s">
        <v>62</v>
      </c>
      <c r="BB3202" s="7" t="s">
        <v>3758</v>
      </c>
      <c r="BC3202" s="7" t="s">
        <v>3756</v>
      </c>
      <c r="BD3202" s="7" t="s">
        <v>52</v>
      </c>
      <c r="BE3202" s="7">
        <v>98547</v>
      </c>
      <c r="BF3202" s="7" t="s">
        <v>39262</v>
      </c>
      <c r="BG3202" s="7">
        <v>2476.4299999999998</v>
      </c>
      <c r="BH3202" s="7">
        <v>0</v>
      </c>
      <c r="BI3202">
        <v>1890.85</v>
      </c>
      <c r="BJ3202">
        <v>0</v>
      </c>
      <c r="BK3202">
        <v>0</v>
      </c>
      <c r="BL3202">
        <v>0</v>
      </c>
      <c r="BO3202" t="s">
        <v>39263</v>
      </c>
      <c r="BP3202">
        <v>14337</v>
      </c>
      <c r="BQ3202">
        <v>4105</v>
      </c>
      <c r="BR3202">
        <v>4677</v>
      </c>
      <c r="BS3202">
        <v>5881</v>
      </c>
      <c r="BT3202">
        <v>19</v>
      </c>
      <c r="BU3202" t="s">
        <v>39264</v>
      </c>
      <c r="BV3202" t="s">
        <v>4695</v>
      </c>
      <c r="BX3202">
        <v>44149.066770833335</v>
      </c>
    </row>
    <row r="3203" spans="1:76" x14ac:dyDescent="0.25">
      <c r="A3203" t="s">
        <v>39265</v>
      </c>
      <c r="B3203" t="s">
        <v>1177</v>
      </c>
      <c r="C3203" t="s">
        <v>46</v>
      </c>
      <c r="D3203">
        <v>42522</v>
      </c>
      <c r="H3203" t="s">
        <v>47</v>
      </c>
      <c r="I3203">
        <v>42522</v>
      </c>
      <c r="J3203">
        <v>2016</v>
      </c>
      <c r="K3203" t="s">
        <v>85</v>
      </c>
      <c r="L3203" t="s">
        <v>39266</v>
      </c>
      <c r="N3203" t="s">
        <v>1178</v>
      </c>
      <c r="O3203" t="s">
        <v>225</v>
      </c>
      <c r="P3203" t="s">
        <v>226</v>
      </c>
      <c r="Q3203" t="s">
        <v>52</v>
      </c>
      <c r="R3203">
        <v>98668</v>
      </c>
      <c r="S3203" t="s">
        <v>39267</v>
      </c>
      <c r="T3203" t="s">
        <v>39268</v>
      </c>
      <c r="U3203" t="s">
        <v>39269</v>
      </c>
      <c r="V3203" t="s">
        <v>54</v>
      </c>
      <c r="W3203">
        <v>13</v>
      </c>
      <c r="X3203" t="s">
        <v>228</v>
      </c>
      <c r="Y3203">
        <v>4876</v>
      </c>
      <c r="Z3203" t="s">
        <v>226</v>
      </c>
      <c r="AA3203" t="s">
        <v>57</v>
      </c>
      <c r="AC3203" t="s">
        <v>146</v>
      </c>
      <c r="AD3203" t="s">
        <v>4690</v>
      </c>
      <c r="AE3203" t="s">
        <v>107</v>
      </c>
      <c r="AF3203" t="s">
        <v>107</v>
      </c>
      <c r="AJ3203" t="s">
        <v>58</v>
      </c>
      <c r="AK3203" t="s">
        <v>59</v>
      </c>
      <c r="AL3203">
        <v>42682</v>
      </c>
      <c r="AM3203" t="s">
        <v>4692</v>
      </c>
      <c r="AN3203" t="b">
        <v>1</v>
      </c>
      <c r="AQ3203" t="s">
        <v>177</v>
      </c>
      <c r="BB3203" s="7" t="s">
        <v>1178</v>
      </c>
      <c r="BC3203" s="7" t="s">
        <v>225</v>
      </c>
      <c r="BD3203" s="7" t="s">
        <v>52</v>
      </c>
      <c r="BE3203" s="7">
        <v>98668</v>
      </c>
      <c r="BF3203" s="7" t="s">
        <v>39269</v>
      </c>
      <c r="BG3203" s="7">
        <v>444</v>
      </c>
      <c r="BH3203" s="7">
        <v>250</v>
      </c>
      <c r="BI3203">
        <v>0</v>
      </c>
      <c r="BJ3203">
        <v>0</v>
      </c>
      <c r="BK3203">
        <v>0</v>
      </c>
      <c r="BL3203">
        <v>0</v>
      </c>
      <c r="BO3203" t="s">
        <v>39270</v>
      </c>
      <c r="BP3203">
        <v>12751</v>
      </c>
      <c r="BQ3203">
        <v>3687</v>
      </c>
      <c r="BR3203">
        <v>4058</v>
      </c>
      <c r="BS3203">
        <v>5818</v>
      </c>
      <c r="BT3203">
        <v>49</v>
      </c>
      <c r="BU3203" t="s">
        <v>39271</v>
      </c>
      <c r="BV3203" t="s">
        <v>4695</v>
      </c>
      <c r="BX3203">
        <v>44149.064583333333</v>
      </c>
    </row>
    <row r="3204" spans="1:76" x14ac:dyDescent="0.25">
      <c r="A3204" t="s">
        <v>39272</v>
      </c>
      <c r="B3204" t="s">
        <v>37919</v>
      </c>
      <c r="C3204" t="s">
        <v>46</v>
      </c>
      <c r="D3204">
        <v>42520</v>
      </c>
      <c r="I3204">
        <v>42520</v>
      </c>
      <c r="J3204">
        <v>2016</v>
      </c>
      <c r="K3204" t="s">
        <v>85</v>
      </c>
      <c r="L3204" t="s">
        <v>39273</v>
      </c>
      <c r="N3204" t="s">
        <v>39274</v>
      </c>
      <c r="O3204" t="s">
        <v>2321</v>
      </c>
      <c r="P3204" t="s">
        <v>1058</v>
      </c>
      <c r="Q3204" t="s">
        <v>52</v>
      </c>
      <c r="R3204">
        <v>98671</v>
      </c>
      <c r="S3204" t="s">
        <v>37922</v>
      </c>
      <c r="T3204" t="s">
        <v>37922</v>
      </c>
      <c r="U3204" t="s">
        <v>39275</v>
      </c>
      <c r="V3204" t="s">
        <v>4807</v>
      </c>
      <c r="W3204">
        <v>23</v>
      </c>
      <c r="X3204" t="s">
        <v>6297</v>
      </c>
      <c r="Y3204">
        <v>4093</v>
      </c>
      <c r="Z3204" t="s">
        <v>1058</v>
      </c>
      <c r="AA3204" t="s">
        <v>4785</v>
      </c>
      <c r="AB3204">
        <v>7146</v>
      </c>
      <c r="AC3204" t="s">
        <v>146</v>
      </c>
      <c r="AD3204" t="s">
        <v>4690</v>
      </c>
      <c r="AE3204" t="s">
        <v>107</v>
      </c>
      <c r="AF3204" t="s">
        <v>107</v>
      </c>
      <c r="AJ3204" t="s">
        <v>58</v>
      </c>
      <c r="AK3204" t="s">
        <v>59</v>
      </c>
      <c r="AL3204">
        <v>42682</v>
      </c>
      <c r="AM3204" t="s">
        <v>4878</v>
      </c>
      <c r="AN3204" t="b">
        <v>1</v>
      </c>
      <c r="AQ3204" t="s">
        <v>60</v>
      </c>
      <c r="AR3204" t="s">
        <v>61</v>
      </c>
      <c r="BB3204" s="7" t="s">
        <v>39274</v>
      </c>
      <c r="BC3204" s="7" t="s">
        <v>2321</v>
      </c>
      <c r="BD3204" s="7" t="s">
        <v>52</v>
      </c>
      <c r="BE3204" s="7">
        <v>98671</v>
      </c>
      <c r="BF3204" s="7" t="s">
        <v>39275</v>
      </c>
      <c r="BO3204" t="s">
        <v>39276</v>
      </c>
      <c r="BP3204">
        <v>11939</v>
      </c>
      <c r="BQ3204">
        <v>3713</v>
      </c>
      <c r="BR3204">
        <v>4099</v>
      </c>
      <c r="BU3204" t="s">
        <v>39277</v>
      </c>
      <c r="BV3204" t="s">
        <v>4695</v>
      </c>
      <c r="BX3204">
        <v>43597.965150462966</v>
      </c>
    </row>
    <row r="3205" spans="1:76" x14ac:dyDescent="0.25">
      <c r="A3205" t="s">
        <v>39278</v>
      </c>
      <c r="B3205" t="s">
        <v>39279</v>
      </c>
      <c r="C3205" t="s">
        <v>46</v>
      </c>
      <c r="D3205">
        <v>42515</v>
      </c>
      <c r="I3205">
        <v>42515</v>
      </c>
      <c r="J3205">
        <v>2016</v>
      </c>
      <c r="K3205" t="s">
        <v>85</v>
      </c>
      <c r="L3205" t="s">
        <v>39280</v>
      </c>
      <c r="N3205" t="s">
        <v>39281</v>
      </c>
      <c r="O3205" t="s">
        <v>240</v>
      </c>
      <c r="P3205" t="s">
        <v>241</v>
      </c>
      <c r="Q3205" t="s">
        <v>52</v>
      </c>
      <c r="R3205">
        <v>98937</v>
      </c>
      <c r="S3205" t="s">
        <v>39282</v>
      </c>
      <c r="T3205" t="s">
        <v>39282</v>
      </c>
      <c r="U3205" t="s">
        <v>39283</v>
      </c>
      <c r="V3205" t="s">
        <v>4807</v>
      </c>
      <c r="W3205">
        <v>23</v>
      </c>
      <c r="X3205" t="s">
        <v>8532</v>
      </c>
      <c r="Y3205">
        <v>4418</v>
      </c>
      <c r="Z3205" t="s">
        <v>241</v>
      </c>
      <c r="AA3205" t="s">
        <v>4785</v>
      </c>
      <c r="AB3205">
        <v>108821</v>
      </c>
      <c r="AC3205" t="s">
        <v>146</v>
      </c>
      <c r="AD3205" t="s">
        <v>4690</v>
      </c>
      <c r="AE3205" t="s">
        <v>107</v>
      </c>
      <c r="AF3205" t="s">
        <v>107</v>
      </c>
      <c r="AJ3205" t="s">
        <v>58</v>
      </c>
      <c r="AK3205" t="s">
        <v>59</v>
      </c>
      <c r="AL3205">
        <v>42682</v>
      </c>
      <c r="AM3205" t="s">
        <v>4878</v>
      </c>
      <c r="AN3205" t="b">
        <v>1</v>
      </c>
      <c r="AQ3205" t="s">
        <v>177</v>
      </c>
      <c r="BB3205" s="7" t="s">
        <v>39284</v>
      </c>
      <c r="BC3205" s="7" t="s">
        <v>241</v>
      </c>
      <c r="BD3205" s="7" t="s">
        <v>52</v>
      </c>
      <c r="BE3205" s="7">
        <v>98908</v>
      </c>
      <c r="BF3205" s="7" t="s">
        <v>39285</v>
      </c>
      <c r="BO3205" t="s">
        <v>39286</v>
      </c>
      <c r="BP3205">
        <v>2894</v>
      </c>
      <c r="BQ3205">
        <v>3959</v>
      </c>
      <c r="BR3205">
        <v>4475</v>
      </c>
      <c r="BU3205" t="s">
        <v>39287</v>
      </c>
      <c r="BV3205" t="s">
        <v>4695</v>
      </c>
      <c r="BX3205">
        <v>43597.971597222226</v>
      </c>
    </row>
    <row r="3206" spans="1:76" x14ac:dyDescent="0.25">
      <c r="A3206" t="s">
        <v>39288</v>
      </c>
      <c r="B3206" t="s">
        <v>20663</v>
      </c>
      <c r="C3206" t="s">
        <v>46</v>
      </c>
      <c r="D3206">
        <v>42512</v>
      </c>
      <c r="H3206" t="s">
        <v>47</v>
      </c>
      <c r="I3206">
        <v>42512</v>
      </c>
      <c r="J3206">
        <v>2016</v>
      </c>
      <c r="K3206" t="s">
        <v>85</v>
      </c>
      <c r="L3206" t="s">
        <v>39289</v>
      </c>
      <c r="N3206" t="s">
        <v>39290</v>
      </c>
      <c r="O3206" t="s">
        <v>2632</v>
      </c>
      <c r="P3206" t="s">
        <v>56</v>
      </c>
      <c r="Q3206" t="s">
        <v>52</v>
      </c>
      <c r="R3206">
        <v>98862</v>
      </c>
      <c r="S3206" t="s">
        <v>39291</v>
      </c>
      <c r="T3206" t="s">
        <v>39291</v>
      </c>
      <c r="U3206" t="s">
        <v>39292</v>
      </c>
      <c r="V3206" t="s">
        <v>4807</v>
      </c>
      <c r="W3206">
        <v>23</v>
      </c>
      <c r="X3206" t="s">
        <v>5554</v>
      </c>
      <c r="Y3206">
        <v>3801</v>
      </c>
      <c r="Z3206" t="s">
        <v>56</v>
      </c>
      <c r="AA3206" t="s">
        <v>4785</v>
      </c>
      <c r="AB3206">
        <v>21251</v>
      </c>
      <c r="AC3206" t="s">
        <v>146</v>
      </c>
      <c r="AD3206" t="s">
        <v>4690</v>
      </c>
      <c r="AE3206" t="s">
        <v>107</v>
      </c>
      <c r="AF3206" t="s">
        <v>107</v>
      </c>
      <c r="AJ3206" t="s">
        <v>58</v>
      </c>
      <c r="AK3206" t="s">
        <v>59</v>
      </c>
      <c r="AL3206">
        <v>42682</v>
      </c>
      <c r="AM3206" t="s">
        <v>4692</v>
      </c>
      <c r="AN3206" t="b">
        <v>1</v>
      </c>
      <c r="AQ3206" t="s">
        <v>60</v>
      </c>
      <c r="AR3206" t="s">
        <v>61</v>
      </c>
      <c r="BB3206" s="7" t="s">
        <v>39290</v>
      </c>
      <c r="BC3206" s="7" t="s">
        <v>2632</v>
      </c>
      <c r="BD3206" s="7" t="s">
        <v>52</v>
      </c>
      <c r="BE3206" s="7">
        <v>98862</v>
      </c>
      <c r="BG3206" s="7">
        <v>28029.99</v>
      </c>
      <c r="BH3206" s="7">
        <v>0</v>
      </c>
      <c r="BI3206">
        <v>20056.61</v>
      </c>
      <c r="BJ3206">
        <v>0</v>
      </c>
      <c r="BK3206">
        <v>0</v>
      </c>
      <c r="BL3206">
        <v>0</v>
      </c>
      <c r="BO3206" t="s">
        <v>39293</v>
      </c>
      <c r="BP3206">
        <v>8956</v>
      </c>
      <c r="BQ3206">
        <v>3807</v>
      </c>
      <c r="BR3206">
        <v>4239</v>
      </c>
      <c r="BS3206">
        <v>5632</v>
      </c>
      <c r="BU3206" t="s">
        <v>39294</v>
      </c>
      <c r="BV3206" t="s">
        <v>4695</v>
      </c>
      <c r="BX3206">
        <v>44149.055150462962</v>
      </c>
    </row>
    <row r="3207" spans="1:76" x14ac:dyDescent="0.25">
      <c r="A3207" t="s">
        <v>39295</v>
      </c>
      <c r="B3207" t="s">
        <v>39296</v>
      </c>
      <c r="C3207" t="s">
        <v>46</v>
      </c>
      <c r="D3207">
        <v>42429</v>
      </c>
      <c r="H3207" t="s">
        <v>47</v>
      </c>
      <c r="I3207">
        <v>42429</v>
      </c>
      <c r="J3207">
        <v>2016</v>
      </c>
      <c r="K3207" t="s">
        <v>85</v>
      </c>
      <c r="L3207" t="s">
        <v>39297</v>
      </c>
      <c r="N3207" t="s">
        <v>39298</v>
      </c>
      <c r="O3207" t="s">
        <v>2321</v>
      </c>
      <c r="P3207" t="s">
        <v>226</v>
      </c>
      <c r="Q3207" t="s">
        <v>52</v>
      </c>
      <c r="R3207">
        <v>98671</v>
      </c>
      <c r="S3207" t="s">
        <v>39299</v>
      </c>
      <c r="T3207" t="s">
        <v>39300</v>
      </c>
      <c r="U3207" t="s">
        <v>39301</v>
      </c>
      <c r="V3207" t="s">
        <v>4783</v>
      </c>
      <c r="W3207">
        <v>25</v>
      </c>
      <c r="X3207" t="s">
        <v>6013</v>
      </c>
      <c r="Y3207">
        <v>3147</v>
      </c>
      <c r="Z3207" t="s">
        <v>226</v>
      </c>
      <c r="AA3207" t="s">
        <v>4785</v>
      </c>
      <c r="AB3207">
        <v>251145</v>
      </c>
      <c r="AC3207" t="s">
        <v>146</v>
      </c>
      <c r="AD3207" t="s">
        <v>4690</v>
      </c>
      <c r="AE3207" t="s">
        <v>107</v>
      </c>
      <c r="AF3207" t="s">
        <v>107</v>
      </c>
      <c r="AJ3207" t="s">
        <v>58</v>
      </c>
      <c r="AK3207" t="s">
        <v>59</v>
      </c>
      <c r="AL3207">
        <v>42682</v>
      </c>
      <c r="AM3207" t="s">
        <v>4692</v>
      </c>
      <c r="AN3207" t="b">
        <v>1</v>
      </c>
      <c r="AQ3207" t="s">
        <v>177</v>
      </c>
      <c r="BB3207" s="7" t="s">
        <v>39302</v>
      </c>
      <c r="BC3207" s="7" t="s">
        <v>225</v>
      </c>
      <c r="BD3207" s="7" t="s">
        <v>52</v>
      </c>
      <c r="BE3207" s="7">
        <v>98663</v>
      </c>
      <c r="BG3207" s="7">
        <v>23781.5</v>
      </c>
      <c r="BH3207" s="7">
        <v>0</v>
      </c>
      <c r="BI3207">
        <v>25431.5</v>
      </c>
      <c r="BJ3207">
        <v>0</v>
      </c>
      <c r="BK3207">
        <v>0</v>
      </c>
      <c r="BL3207">
        <v>0</v>
      </c>
      <c r="BM3207">
        <v>0</v>
      </c>
      <c r="BN3207">
        <v>3426.66</v>
      </c>
      <c r="BO3207" t="s">
        <v>39303</v>
      </c>
      <c r="BP3207">
        <v>12502</v>
      </c>
      <c r="BQ3207">
        <v>3696</v>
      </c>
      <c r="BR3207">
        <v>4069</v>
      </c>
      <c r="BS3207">
        <v>5808</v>
      </c>
      <c r="BU3207" t="s">
        <v>39304</v>
      </c>
      <c r="BV3207" t="s">
        <v>4695</v>
      </c>
      <c r="BX3207">
        <v>44149.064259259256</v>
      </c>
    </row>
    <row r="3208" spans="1:76" x14ac:dyDescent="0.25">
      <c r="A3208" t="s">
        <v>39305</v>
      </c>
      <c r="B3208" t="s">
        <v>3429</v>
      </c>
      <c r="C3208" t="s">
        <v>46</v>
      </c>
      <c r="D3208">
        <v>42488</v>
      </c>
      <c r="I3208">
        <v>42488</v>
      </c>
      <c r="J3208">
        <v>2016</v>
      </c>
      <c r="K3208" t="s">
        <v>77</v>
      </c>
      <c r="L3208" t="s">
        <v>35928</v>
      </c>
      <c r="N3208" t="s">
        <v>3430</v>
      </c>
      <c r="O3208" t="s">
        <v>168</v>
      </c>
      <c r="P3208" t="s">
        <v>68</v>
      </c>
      <c r="Q3208" t="s">
        <v>52</v>
      </c>
      <c r="R3208">
        <v>98006</v>
      </c>
      <c r="S3208" t="s">
        <v>35929</v>
      </c>
      <c r="T3208" t="s">
        <v>35929</v>
      </c>
      <c r="U3208" t="s">
        <v>35930</v>
      </c>
      <c r="V3208" t="s">
        <v>90</v>
      </c>
      <c r="W3208">
        <v>12</v>
      </c>
      <c r="X3208" t="s">
        <v>890</v>
      </c>
      <c r="Y3208">
        <v>4770</v>
      </c>
      <c r="Z3208" t="s">
        <v>68</v>
      </c>
      <c r="AA3208" t="s">
        <v>57</v>
      </c>
      <c r="AC3208" t="s">
        <v>146</v>
      </c>
      <c r="AD3208" t="s">
        <v>4690</v>
      </c>
      <c r="AE3208" t="s">
        <v>107</v>
      </c>
      <c r="AF3208" t="s">
        <v>107</v>
      </c>
      <c r="AJ3208" t="s">
        <v>58</v>
      </c>
      <c r="AK3208" t="s">
        <v>59</v>
      </c>
      <c r="AL3208">
        <v>42682</v>
      </c>
      <c r="AM3208" t="s">
        <v>4878</v>
      </c>
      <c r="AN3208" t="b">
        <v>1</v>
      </c>
      <c r="BB3208" s="7" t="s">
        <v>3430</v>
      </c>
      <c r="BC3208" s="7" t="s">
        <v>168</v>
      </c>
      <c r="BD3208" s="7" t="s">
        <v>52</v>
      </c>
      <c r="BE3208" s="7">
        <v>98006</v>
      </c>
      <c r="BF3208" s="7" t="s">
        <v>35930</v>
      </c>
      <c r="BO3208" t="s">
        <v>39306</v>
      </c>
      <c r="BP3208">
        <v>14902</v>
      </c>
      <c r="BQ3208">
        <v>26052</v>
      </c>
      <c r="BR3208">
        <v>4635</v>
      </c>
      <c r="BT3208">
        <v>41</v>
      </c>
      <c r="BU3208" t="s">
        <v>35932</v>
      </c>
      <c r="BV3208" t="s">
        <v>4695</v>
      </c>
      <c r="BX3208">
        <v>43597.97420138889</v>
      </c>
    </row>
    <row r="3209" spans="1:76" x14ac:dyDescent="0.25">
      <c r="A3209" t="s">
        <v>39307</v>
      </c>
      <c r="B3209" t="s">
        <v>39308</v>
      </c>
      <c r="C3209" t="s">
        <v>46</v>
      </c>
      <c r="D3209">
        <v>42499</v>
      </c>
      <c r="H3209" t="s">
        <v>47</v>
      </c>
      <c r="I3209">
        <v>42499</v>
      </c>
      <c r="J3209">
        <v>2016</v>
      </c>
      <c r="K3209" t="s">
        <v>85</v>
      </c>
      <c r="L3209" t="s">
        <v>39309</v>
      </c>
      <c r="N3209" t="s">
        <v>39310</v>
      </c>
      <c r="O3209" t="s">
        <v>316</v>
      </c>
      <c r="P3209" t="s">
        <v>133</v>
      </c>
      <c r="Q3209" t="s">
        <v>52</v>
      </c>
      <c r="R3209">
        <v>98632</v>
      </c>
      <c r="S3209" t="s">
        <v>39311</v>
      </c>
      <c r="T3209" t="s">
        <v>39312</v>
      </c>
      <c r="U3209" t="s">
        <v>39313</v>
      </c>
      <c r="V3209" t="s">
        <v>4807</v>
      </c>
      <c r="W3209">
        <v>23</v>
      </c>
      <c r="X3209" t="s">
        <v>5425</v>
      </c>
      <c r="Y3209">
        <v>3200</v>
      </c>
      <c r="Z3209" t="s">
        <v>133</v>
      </c>
      <c r="AA3209" t="s">
        <v>4785</v>
      </c>
      <c r="AB3209">
        <v>58188</v>
      </c>
      <c r="AC3209" t="s">
        <v>146</v>
      </c>
      <c r="AD3209" t="s">
        <v>4690</v>
      </c>
      <c r="AE3209" t="s">
        <v>107</v>
      </c>
      <c r="AF3209" t="s">
        <v>107</v>
      </c>
      <c r="AJ3209" t="s">
        <v>58</v>
      </c>
      <c r="AK3209" t="s">
        <v>59</v>
      </c>
      <c r="AL3209">
        <v>42682</v>
      </c>
      <c r="AM3209" t="s">
        <v>4692</v>
      </c>
      <c r="AN3209" t="b">
        <v>1</v>
      </c>
      <c r="AQ3209" t="s">
        <v>177</v>
      </c>
      <c r="BB3209" s="7" t="s">
        <v>39314</v>
      </c>
      <c r="BC3209" s="7" t="s">
        <v>316</v>
      </c>
      <c r="BD3209" s="7" t="s">
        <v>52</v>
      </c>
      <c r="BE3209" s="7">
        <v>98632</v>
      </c>
      <c r="BF3209" s="7" t="s">
        <v>39315</v>
      </c>
      <c r="BG3209" s="7">
        <v>3900</v>
      </c>
      <c r="BH3209" s="7">
        <v>0</v>
      </c>
      <c r="BI3209">
        <v>3130</v>
      </c>
      <c r="BJ3209">
        <v>-791</v>
      </c>
      <c r="BK3209">
        <v>0</v>
      </c>
      <c r="BL3209">
        <v>0</v>
      </c>
      <c r="BO3209" t="s">
        <v>39316</v>
      </c>
      <c r="BP3209">
        <v>13342</v>
      </c>
      <c r="BQ3209">
        <v>4137</v>
      </c>
      <c r="BR3209">
        <v>4726</v>
      </c>
      <c r="BS3209">
        <v>5833</v>
      </c>
      <c r="BU3209" t="s">
        <v>39317</v>
      </c>
      <c r="BV3209" t="s">
        <v>4695</v>
      </c>
      <c r="BX3209">
        <v>44149.064942129633</v>
      </c>
    </row>
    <row r="3210" spans="1:76" x14ac:dyDescent="0.25">
      <c r="A3210" t="s">
        <v>39318</v>
      </c>
      <c r="B3210" t="s">
        <v>38257</v>
      </c>
      <c r="C3210" t="s">
        <v>46</v>
      </c>
      <c r="D3210">
        <v>42454</v>
      </c>
      <c r="H3210" t="s">
        <v>47</v>
      </c>
      <c r="I3210">
        <v>42454</v>
      </c>
      <c r="J3210">
        <v>2016</v>
      </c>
      <c r="K3210" t="s">
        <v>85</v>
      </c>
      <c r="L3210" t="s">
        <v>38258</v>
      </c>
      <c r="N3210" t="s">
        <v>38259</v>
      </c>
      <c r="O3210" t="s">
        <v>4557</v>
      </c>
      <c r="P3210" t="s">
        <v>1127</v>
      </c>
      <c r="Q3210" t="s">
        <v>52</v>
      </c>
      <c r="R3210">
        <v>99009</v>
      </c>
      <c r="S3210" t="s">
        <v>39319</v>
      </c>
      <c r="T3210" t="s">
        <v>39319</v>
      </c>
      <c r="U3210" t="s">
        <v>38261</v>
      </c>
      <c r="V3210" t="s">
        <v>4807</v>
      </c>
      <c r="W3210">
        <v>23</v>
      </c>
      <c r="X3210" t="s">
        <v>7527</v>
      </c>
      <c r="Y3210">
        <v>3865</v>
      </c>
      <c r="Z3210" t="s">
        <v>1127</v>
      </c>
      <c r="AA3210" t="s">
        <v>4785</v>
      </c>
      <c r="AB3210">
        <v>8437</v>
      </c>
      <c r="AC3210" t="s">
        <v>146</v>
      </c>
      <c r="AD3210" t="s">
        <v>4690</v>
      </c>
      <c r="AE3210" t="s">
        <v>107</v>
      </c>
      <c r="AF3210" t="s">
        <v>107</v>
      </c>
      <c r="AJ3210" t="s">
        <v>58</v>
      </c>
      <c r="AK3210" t="s">
        <v>59</v>
      </c>
      <c r="AL3210">
        <v>42682</v>
      </c>
      <c r="AM3210" t="s">
        <v>4692</v>
      </c>
      <c r="AN3210" t="b">
        <v>1</v>
      </c>
      <c r="AQ3210" t="s">
        <v>60</v>
      </c>
      <c r="AR3210" t="s">
        <v>61</v>
      </c>
      <c r="BB3210" s="7" t="s">
        <v>38262</v>
      </c>
      <c r="BC3210" s="7" t="s">
        <v>2258</v>
      </c>
      <c r="BD3210" s="7" t="s">
        <v>52</v>
      </c>
      <c r="BE3210" s="7">
        <v>99005</v>
      </c>
      <c r="BF3210" s="7" t="s">
        <v>38263</v>
      </c>
      <c r="BG3210" s="7">
        <v>7512.81</v>
      </c>
      <c r="BH3210" s="7">
        <v>25</v>
      </c>
      <c r="BI3210">
        <v>6894.46</v>
      </c>
      <c r="BJ3210">
        <v>-145.72</v>
      </c>
      <c r="BK3210">
        <v>0</v>
      </c>
      <c r="BL3210">
        <v>0</v>
      </c>
      <c r="BO3210" t="s">
        <v>39320</v>
      </c>
      <c r="BP3210">
        <v>17997</v>
      </c>
      <c r="BQ3210">
        <v>4152</v>
      </c>
      <c r="BR3210">
        <v>4751</v>
      </c>
      <c r="BS3210">
        <v>6101</v>
      </c>
      <c r="BU3210" t="s">
        <v>27860</v>
      </c>
      <c r="BV3210" t="s">
        <v>4695</v>
      </c>
      <c r="BX3210">
        <v>44149.074594907404</v>
      </c>
    </row>
    <row r="3211" spans="1:76" x14ac:dyDescent="0.25">
      <c r="A3211" t="s">
        <v>39321</v>
      </c>
      <c r="B3211" t="s">
        <v>2762</v>
      </c>
      <c r="C3211" t="s">
        <v>46</v>
      </c>
      <c r="D3211">
        <v>42379</v>
      </c>
      <c r="I3211">
        <v>42379</v>
      </c>
      <c r="J3211">
        <v>2016</v>
      </c>
      <c r="K3211" t="s">
        <v>85</v>
      </c>
      <c r="L3211" t="s">
        <v>39322</v>
      </c>
      <c r="N3211" t="s">
        <v>39323</v>
      </c>
      <c r="O3211" t="s">
        <v>1370</v>
      </c>
      <c r="P3211" t="s">
        <v>322</v>
      </c>
      <c r="Q3211" t="s">
        <v>52</v>
      </c>
      <c r="R3211">
        <v>99017</v>
      </c>
      <c r="S3211" t="s">
        <v>36049</v>
      </c>
      <c r="T3211" t="s">
        <v>36049</v>
      </c>
      <c r="U3211" t="s">
        <v>39324</v>
      </c>
      <c r="V3211" t="s">
        <v>4807</v>
      </c>
      <c r="W3211">
        <v>23</v>
      </c>
      <c r="X3211" t="s">
        <v>6562</v>
      </c>
      <c r="Y3211">
        <v>4375</v>
      </c>
      <c r="Z3211" t="s">
        <v>322</v>
      </c>
      <c r="AA3211" t="s">
        <v>4785</v>
      </c>
      <c r="AB3211">
        <v>19337</v>
      </c>
      <c r="AC3211" t="s">
        <v>146</v>
      </c>
      <c r="AD3211" t="s">
        <v>4690</v>
      </c>
      <c r="AE3211" t="s">
        <v>107</v>
      </c>
      <c r="AF3211" t="s">
        <v>107</v>
      </c>
      <c r="AJ3211" t="s">
        <v>58</v>
      </c>
      <c r="AK3211" t="s">
        <v>59</v>
      </c>
      <c r="AL3211">
        <v>42682</v>
      </c>
      <c r="AM3211" t="s">
        <v>4878</v>
      </c>
      <c r="AN3211" t="b">
        <v>1</v>
      </c>
      <c r="AQ3211" t="s">
        <v>60</v>
      </c>
      <c r="AR3211" t="s">
        <v>150</v>
      </c>
      <c r="BB3211" s="7" t="s">
        <v>39325</v>
      </c>
      <c r="BC3211" s="7" t="s">
        <v>321</v>
      </c>
      <c r="BD3211" s="7" t="s">
        <v>52</v>
      </c>
      <c r="BE3211" s="7">
        <v>99163</v>
      </c>
      <c r="BF3211" s="7" t="s">
        <v>39326</v>
      </c>
      <c r="BO3211" t="s">
        <v>39327</v>
      </c>
      <c r="BP3211">
        <v>19088</v>
      </c>
      <c r="BQ3211">
        <v>3797</v>
      </c>
      <c r="BR3211">
        <v>4227</v>
      </c>
      <c r="BU3211" t="s">
        <v>25788</v>
      </c>
      <c r="BV3211" t="s">
        <v>4695</v>
      </c>
      <c r="BX3211">
        <v>43597.967222222222</v>
      </c>
    </row>
    <row r="3212" spans="1:76" x14ac:dyDescent="0.25">
      <c r="A3212" t="s">
        <v>39328</v>
      </c>
      <c r="B3212" t="s">
        <v>2518</v>
      </c>
      <c r="C3212" t="s">
        <v>46</v>
      </c>
      <c r="D3212">
        <v>42360</v>
      </c>
      <c r="H3212" t="s">
        <v>47</v>
      </c>
      <c r="I3212">
        <v>42360</v>
      </c>
      <c r="J3212">
        <v>2016</v>
      </c>
      <c r="K3212" t="s">
        <v>77</v>
      </c>
      <c r="L3212" t="s">
        <v>31057</v>
      </c>
      <c r="N3212" t="s">
        <v>39329</v>
      </c>
      <c r="O3212" t="s">
        <v>162</v>
      </c>
      <c r="P3212" t="s">
        <v>68</v>
      </c>
      <c r="Q3212" t="s">
        <v>52</v>
      </c>
      <c r="R3212">
        <v>98041</v>
      </c>
      <c r="S3212" t="s">
        <v>1524</v>
      </c>
      <c r="T3212" t="s">
        <v>39027</v>
      </c>
      <c r="U3212" t="s">
        <v>31060</v>
      </c>
      <c r="V3212" t="s">
        <v>90</v>
      </c>
      <c r="W3212">
        <v>12</v>
      </c>
      <c r="X3212" t="s">
        <v>1919</v>
      </c>
      <c r="Y3212">
        <v>4730</v>
      </c>
      <c r="Z3212" t="s">
        <v>68</v>
      </c>
      <c r="AA3212" t="s">
        <v>57</v>
      </c>
      <c r="AC3212" t="s">
        <v>146</v>
      </c>
      <c r="AD3212" t="s">
        <v>4690</v>
      </c>
      <c r="AE3212" t="s">
        <v>107</v>
      </c>
      <c r="AF3212" t="s">
        <v>107</v>
      </c>
      <c r="AJ3212" t="s">
        <v>58</v>
      </c>
      <c r="AK3212" t="s">
        <v>59</v>
      </c>
      <c r="AL3212">
        <v>42682</v>
      </c>
      <c r="AM3212" t="s">
        <v>4692</v>
      </c>
      <c r="AN3212" t="b">
        <v>1</v>
      </c>
      <c r="BB3212" s="7" t="s">
        <v>413</v>
      </c>
      <c r="BC3212" s="7" t="s">
        <v>143</v>
      </c>
      <c r="BD3212" s="7" t="s">
        <v>52</v>
      </c>
      <c r="BE3212" s="7">
        <v>98401</v>
      </c>
      <c r="BF3212" s="7" t="s">
        <v>21241</v>
      </c>
      <c r="BG3212" s="7">
        <v>3125.88</v>
      </c>
      <c r="BH3212" s="7">
        <v>0</v>
      </c>
      <c r="BI3212">
        <v>3125.88</v>
      </c>
      <c r="BJ3212">
        <v>0</v>
      </c>
      <c r="BK3212">
        <v>0</v>
      </c>
      <c r="BL3212">
        <v>0</v>
      </c>
      <c r="BO3212" t="s">
        <v>39330</v>
      </c>
      <c r="BP3212">
        <v>1059</v>
      </c>
      <c r="BQ3212">
        <v>4030</v>
      </c>
      <c r="BR3212">
        <v>4575</v>
      </c>
      <c r="BS3212">
        <v>5289</v>
      </c>
      <c r="BT3212">
        <v>1</v>
      </c>
      <c r="BU3212" t="s">
        <v>20897</v>
      </c>
      <c r="BV3212" t="s">
        <v>4695</v>
      </c>
      <c r="BX3212">
        <v>44149.039988425924</v>
      </c>
    </row>
    <row r="3213" spans="1:76" x14ac:dyDescent="0.25">
      <c r="A3213" t="s">
        <v>39331</v>
      </c>
      <c r="B3213" t="s">
        <v>208</v>
      </c>
      <c r="C3213" t="s">
        <v>46</v>
      </c>
      <c r="D3213">
        <v>42195</v>
      </c>
      <c r="H3213" t="s">
        <v>47</v>
      </c>
      <c r="I3213">
        <v>42195</v>
      </c>
      <c r="J3213">
        <v>2016</v>
      </c>
      <c r="K3213" t="s">
        <v>85</v>
      </c>
      <c r="L3213" t="s">
        <v>28907</v>
      </c>
      <c r="N3213" t="s">
        <v>210</v>
      </c>
      <c r="O3213" t="s">
        <v>199</v>
      </c>
      <c r="P3213" t="s">
        <v>199</v>
      </c>
      <c r="Q3213" t="s">
        <v>52</v>
      </c>
      <c r="R3213">
        <v>98291</v>
      </c>
      <c r="S3213" t="s">
        <v>28908</v>
      </c>
      <c r="T3213" t="s">
        <v>28909</v>
      </c>
      <c r="U3213" t="s">
        <v>28910</v>
      </c>
      <c r="V3213" t="s">
        <v>54</v>
      </c>
      <c r="W3213">
        <v>13</v>
      </c>
      <c r="X3213" t="s">
        <v>201</v>
      </c>
      <c r="Y3213">
        <v>4856</v>
      </c>
      <c r="Z3213" t="s">
        <v>199</v>
      </c>
      <c r="AA3213" t="s">
        <v>57</v>
      </c>
      <c r="AC3213" t="s">
        <v>146</v>
      </c>
      <c r="AD3213" t="s">
        <v>4690</v>
      </c>
      <c r="AE3213" t="s">
        <v>107</v>
      </c>
      <c r="AF3213" t="s">
        <v>107</v>
      </c>
      <c r="AJ3213" t="s">
        <v>58</v>
      </c>
      <c r="AK3213" t="s">
        <v>59</v>
      </c>
      <c r="AL3213">
        <v>42682</v>
      </c>
      <c r="AM3213" t="s">
        <v>4692</v>
      </c>
      <c r="AN3213" t="b">
        <v>1</v>
      </c>
      <c r="AQ3213" t="s">
        <v>60</v>
      </c>
      <c r="AR3213" t="s">
        <v>61</v>
      </c>
      <c r="AS3213" t="s">
        <v>62</v>
      </c>
      <c r="BB3213" s="7" t="s">
        <v>1217</v>
      </c>
      <c r="BC3213" s="7" t="s">
        <v>1218</v>
      </c>
      <c r="BD3213" s="7" t="s">
        <v>52</v>
      </c>
      <c r="BE3213" s="7" t="s">
        <v>31066</v>
      </c>
      <c r="BF3213" s="7" t="s">
        <v>39332</v>
      </c>
      <c r="BG3213" s="7">
        <v>266245.38</v>
      </c>
      <c r="BH3213" s="7">
        <v>8351.2099999999991</v>
      </c>
      <c r="BI3213">
        <v>261196.59</v>
      </c>
      <c r="BJ3213">
        <v>0</v>
      </c>
      <c r="BK3213">
        <v>0</v>
      </c>
      <c r="BL3213">
        <v>0</v>
      </c>
      <c r="BO3213" t="s">
        <v>39333</v>
      </c>
      <c r="BP3213">
        <v>10830</v>
      </c>
      <c r="BQ3213">
        <v>1752</v>
      </c>
      <c r="BR3213">
        <v>4146</v>
      </c>
      <c r="BS3213">
        <v>5731</v>
      </c>
      <c r="BT3213">
        <v>39</v>
      </c>
      <c r="BU3213" t="s">
        <v>25154</v>
      </c>
      <c r="BV3213" t="s">
        <v>4695</v>
      </c>
      <c r="BX3213">
        <v>44149.061400462961</v>
      </c>
    </row>
    <row r="3214" spans="1:76" x14ac:dyDescent="0.25">
      <c r="A3214" t="s">
        <v>39334</v>
      </c>
      <c r="B3214" t="s">
        <v>2118</v>
      </c>
      <c r="C3214" t="s">
        <v>46</v>
      </c>
      <c r="D3214">
        <v>42008</v>
      </c>
      <c r="H3214" t="s">
        <v>47</v>
      </c>
      <c r="I3214">
        <v>42008</v>
      </c>
      <c r="J3214">
        <v>2016</v>
      </c>
      <c r="K3214" t="s">
        <v>77</v>
      </c>
      <c r="L3214" t="s">
        <v>30723</v>
      </c>
      <c r="N3214" t="s">
        <v>1728</v>
      </c>
      <c r="O3214" t="s">
        <v>137</v>
      </c>
      <c r="P3214" t="s">
        <v>68</v>
      </c>
      <c r="Q3214" t="s">
        <v>52</v>
      </c>
      <c r="R3214">
        <v>98027</v>
      </c>
      <c r="S3214" t="s">
        <v>1730</v>
      </c>
      <c r="T3214" t="s">
        <v>30724</v>
      </c>
      <c r="U3214" t="s">
        <v>30725</v>
      </c>
      <c r="V3214" t="s">
        <v>54</v>
      </c>
      <c r="W3214">
        <v>13</v>
      </c>
      <c r="X3214" t="s">
        <v>182</v>
      </c>
      <c r="Y3214">
        <v>4787</v>
      </c>
      <c r="Z3214" t="s">
        <v>68</v>
      </c>
      <c r="AA3214" t="s">
        <v>57</v>
      </c>
      <c r="AC3214" t="s">
        <v>146</v>
      </c>
      <c r="AD3214" t="s">
        <v>4690</v>
      </c>
      <c r="AE3214" t="s">
        <v>107</v>
      </c>
      <c r="AF3214" t="s">
        <v>107</v>
      </c>
      <c r="AJ3214" t="s">
        <v>58</v>
      </c>
      <c r="AK3214" t="s">
        <v>59</v>
      </c>
      <c r="AL3214">
        <v>42682</v>
      </c>
      <c r="AM3214" t="s">
        <v>4692</v>
      </c>
      <c r="AN3214" t="b">
        <v>1</v>
      </c>
      <c r="BB3214" s="7" t="s">
        <v>2119</v>
      </c>
      <c r="BC3214" s="7" t="s">
        <v>604</v>
      </c>
      <c r="BD3214" s="7" t="s">
        <v>52</v>
      </c>
      <c r="BE3214" s="7">
        <v>98034</v>
      </c>
      <c r="BF3214" s="7" t="s">
        <v>39335</v>
      </c>
      <c r="BG3214" s="7">
        <v>9708</v>
      </c>
      <c r="BH3214" s="7">
        <v>23343.79</v>
      </c>
      <c r="BI3214">
        <v>33051.79</v>
      </c>
      <c r="BJ3214">
        <v>0</v>
      </c>
      <c r="BK3214">
        <v>0</v>
      </c>
      <c r="BL3214">
        <v>0</v>
      </c>
      <c r="BM3214">
        <v>19885.79</v>
      </c>
      <c r="BN3214">
        <v>96.55</v>
      </c>
      <c r="BO3214" t="s">
        <v>39336</v>
      </c>
      <c r="BP3214">
        <v>12115</v>
      </c>
      <c r="BQ3214">
        <v>34660</v>
      </c>
      <c r="BR3214">
        <v>4094</v>
      </c>
      <c r="BS3214">
        <v>5780</v>
      </c>
      <c r="BT3214">
        <v>5</v>
      </c>
      <c r="BU3214" t="s">
        <v>39337</v>
      </c>
      <c r="BV3214" t="s">
        <v>4695</v>
      </c>
      <c r="BX3214">
        <v>44149.063043981485</v>
      </c>
    </row>
    <row r="3215" spans="1:76" x14ac:dyDescent="0.25">
      <c r="A3215" t="s">
        <v>5369</v>
      </c>
      <c r="B3215" t="s">
        <v>5370</v>
      </c>
      <c r="C3215" t="s">
        <v>46</v>
      </c>
      <c r="D3215">
        <v>42775</v>
      </c>
      <c r="E3215" s="1"/>
      <c r="H3215" t="s">
        <v>47</v>
      </c>
      <c r="I3215">
        <v>42775</v>
      </c>
      <c r="J3215">
        <v>2017</v>
      </c>
      <c r="K3215" t="s">
        <v>85</v>
      </c>
      <c r="L3215" t="s">
        <v>5371</v>
      </c>
      <c r="N3215" t="s">
        <v>5372</v>
      </c>
      <c r="O3215" t="s">
        <v>332</v>
      </c>
      <c r="P3215" t="s">
        <v>199</v>
      </c>
      <c r="Q3215" t="s">
        <v>52</v>
      </c>
      <c r="R3215">
        <v>98206</v>
      </c>
      <c r="S3215" t="s">
        <v>5373</v>
      </c>
      <c r="T3215" t="s">
        <v>5374</v>
      </c>
      <c r="U3215" t="s">
        <v>5375</v>
      </c>
      <c r="V3215" t="s">
        <v>5376</v>
      </c>
      <c r="W3215">
        <v>31</v>
      </c>
      <c r="X3215" t="s">
        <v>5377</v>
      </c>
      <c r="Y3215">
        <v>3280</v>
      </c>
      <c r="Z3215" t="s">
        <v>199</v>
      </c>
      <c r="AA3215" t="s">
        <v>4785</v>
      </c>
      <c r="AB3215">
        <v>54401</v>
      </c>
      <c r="AC3215" t="s">
        <v>146</v>
      </c>
      <c r="AD3215" t="s">
        <v>4690</v>
      </c>
      <c r="AE3215" t="s">
        <v>107</v>
      </c>
      <c r="AF3215" t="s">
        <v>107</v>
      </c>
      <c r="AI3215" s="1"/>
      <c r="AJ3215" t="s">
        <v>72</v>
      </c>
      <c r="AK3215" t="s">
        <v>4691</v>
      </c>
      <c r="AL3215">
        <v>43046</v>
      </c>
      <c r="AM3215" t="s">
        <v>4692</v>
      </c>
      <c r="AN3215" t="b">
        <v>1</v>
      </c>
      <c r="AQ3215" t="s">
        <v>60</v>
      </c>
      <c r="AR3215" t="s">
        <v>61</v>
      </c>
      <c r="BB3215" s="7" t="s">
        <v>5378</v>
      </c>
      <c r="BC3215" s="7" t="s">
        <v>332</v>
      </c>
      <c r="BD3215" s="7" t="s">
        <v>52</v>
      </c>
      <c r="BE3215" s="7">
        <v>98208</v>
      </c>
      <c r="BF3215" s="7" t="s">
        <v>5379</v>
      </c>
      <c r="BG3215" s="7">
        <v>136646.54</v>
      </c>
      <c r="BH3215" s="7">
        <v>730.33</v>
      </c>
      <c r="BI3215">
        <v>137376.87</v>
      </c>
      <c r="BJ3215">
        <v>0</v>
      </c>
      <c r="BK3215">
        <v>0</v>
      </c>
      <c r="BL3215">
        <v>0</v>
      </c>
      <c r="BM3215">
        <v>15089.68</v>
      </c>
      <c r="BN3215">
        <v>0</v>
      </c>
      <c r="BO3215" t="s">
        <v>5380</v>
      </c>
      <c r="BP3215">
        <v>6335</v>
      </c>
      <c r="BQ3215">
        <v>1043</v>
      </c>
      <c r="BR3215">
        <v>3486</v>
      </c>
      <c r="BS3215">
        <v>4357</v>
      </c>
      <c r="BU3215" t="s">
        <v>5381</v>
      </c>
      <c r="BV3215" t="s">
        <v>4695</v>
      </c>
      <c r="BX3215">
        <v>44149.007557870369</v>
      </c>
    </row>
    <row r="3216" spans="1:76" x14ac:dyDescent="0.25">
      <c r="A3216" t="s">
        <v>5647</v>
      </c>
      <c r="B3216" t="s">
        <v>5648</v>
      </c>
      <c r="C3216" t="s">
        <v>46</v>
      </c>
      <c r="D3216">
        <v>42889</v>
      </c>
      <c r="E3216" s="1"/>
      <c r="I3216">
        <v>42889</v>
      </c>
      <c r="J3216">
        <v>2017</v>
      </c>
      <c r="K3216" t="s">
        <v>85</v>
      </c>
      <c r="L3216" t="s">
        <v>5649</v>
      </c>
      <c r="N3216" t="s">
        <v>4442</v>
      </c>
      <c r="O3216" t="s">
        <v>2940</v>
      </c>
      <c r="P3216" t="s">
        <v>199</v>
      </c>
      <c r="Q3216" t="s">
        <v>52</v>
      </c>
      <c r="R3216">
        <v>98293</v>
      </c>
      <c r="S3216" t="s">
        <v>5650</v>
      </c>
      <c r="T3216" t="s">
        <v>5651</v>
      </c>
      <c r="U3216" t="s">
        <v>5652</v>
      </c>
      <c r="V3216" t="s">
        <v>5653</v>
      </c>
      <c r="W3216">
        <v>49</v>
      </c>
      <c r="X3216" t="s">
        <v>5654</v>
      </c>
      <c r="Y3216">
        <v>4203</v>
      </c>
      <c r="Z3216" t="s">
        <v>199</v>
      </c>
      <c r="AA3216" t="s">
        <v>4785</v>
      </c>
      <c r="AB3216">
        <v>8178</v>
      </c>
      <c r="AC3216" t="s">
        <v>146</v>
      </c>
      <c r="AD3216" t="s">
        <v>4690</v>
      </c>
      <c r="AE3216" t="s">
        <v>107</v>
      </c>
      <c r="AF3216" t="s">
        <v>107</v>
      </c>
      <c r="AI3216" s="1"/>
      <c r="AJ3216" t="s">
        <v>72</v>
      </c>
      <c r="AK3216" t="s">
        <v>4691</v>
      </c>
      <c r="AL3216">
        <v>43046</v>
      </c>
      <c r="AM3216" t="s">
        <v>4878</v>
      </c>
      <c r="AN3216" t="b">
        <v>1</v>
      </c>
      <c r="AQ3216" t="s">
        <v>60</v>
      </c>
      <c r="AR3216" t="s">
        <v>99</v>
      </c>
      <c r="BB3216" s="7" t="s">
        <v>4442</v>
      </c>
      <c r="BC3216" s="7" t="s">
        <v>2940</v>
      </c>
      <c r="BD3216" s="7" t="s">
        <v>52</v>
      </c>
      <c r="BE3216" s="7">
        <v>98293</v>
      </c>
      <c r="BF3216" s="7" t="s">
        <v>5652</v>
      </c>
      <c r="BO3216" t="s">
        <v>5655</v>
      </c>
      <c r="BP3216">
        <v>10451</v>
      </c>
      <c r="BQ3216">
        <v>2327</v>
      </c>
      <c r="BR3216">
        <v>2577</v>
      </c>
      <c r="BU3216" t="s">
        <v>5656</v>
      </c>
      <c r="BV3216" t="s">
        <v>4695</v>
      </c>
      <c r="BX3216">
        <v>43597.944965277777</v>
      </c>
    </row>
    <row r="3217" spans="1:76" x14ac:dyDescent="0.25">
      <c r="A3217" t="s">
        <v>5657</v>
      </c>
      <c r="B3217" t="s">
        <v>5658</v>
      </c>
      <c r="C3217" t="s">
        <v>46</v>
      </c>
      <c r="D3217">
        <v>42928</v>
      </c>
      <c r="E3217" s="1"/>
      <c r="I3217">
        <v>42928</v>
      </c>
      <c r="J3217">
        <v>2017</v>
      </c>
      <c r="K3217" t="s">
        <v>85</v>
      </c>
      <c r="L3217" t="s">
        <v>5659</v>
      </c>
      <c r="N3217" t="s">
        <v>5660</v>
      </c>
      <c r="O3217" t="s">
        <v>3375</v>
      </c>
      <c r="P3217" t="s">
        <v>1088</v>
      </c>
      <c r="Q3217" t="s">
        <v>52</v>
      </c>
      <c r="R3217">
        <v>98250</v>
      </c>
      <c r="S3217" t="s">
        <v>5661</v>
      </c>
      <c r="T3217" t="s">
        <v>5662</v>
      </c>
      <c r="U3217" t="s">
        <v>5663</v>
      </c>
      <c r="V3217" t="s">
        <v>5653</v>
      </c>
      <c r="W3217">
        <v>49</v>
      </c>
      <c r="X3217" t="s">
        <v>5664</v>
      </c>
      <c r="Y3217">
        <v>4045</v>
      </c>
      <c r="Z3217" t="s">
        <v>1088</v>
      </c>
      <c r="AA3217" t="s">
        <v>4785</v>
      </c>
      <c r="AB3217">
        <v>6171</v>
      </c>
      <c r="AC3217" t="s">
        <v>146</v>
      </c>
      <c r="AD3217" t="s">
        <v>4690</v>
      </c>
      <c r="AE3217" t="s">
        <v>107</v>
      </c>
      <c r="AF3217" t="s">
        <v>107</v>
      </c>
      <c r="AI3217" s="1"/>
      <c r="AJ3217" t="s">
        <v>72</v>
      </c>
      <c r="AK3217" t="s">
        <v>4691</v>
      </c>
      <c r="AL3217">
        <v>43046</v>
      </c>
      <c r="AM3217" t="s">
        <v>4878</v>
      </c>
      <c r="AN3217" t="b">
        <v>1</v>
      </c>
      <c r="AQ3217" t="s">
        <v>177</v>
      </c>
      <c r="BB3217" s="7" t="s">
        <v>5660</v>
      </c>
      <c r="BC3217" s="7" t="s">
        <v>3375</v>
      </c>
      <c r="BD3217" s="7" t="s">
        <v>52</v>
      </c>
      <c r="BE3217" s="7">
        <v>98250</v>
      </c>
      <c r="BF3217" s="7" t="s">
        <v>5663</v>
      </c>
      <c r="BO3217" t="s">
        <v>5665</v>
      </c>
      <c r="BP3217">
        <v>4458</v>
      </c>
      <c r="BQ3217">
        <v>2573</v>
      </c>
      <c r="BR3217">
        <v>2850</v>
      </c>
      <c r="BU3217" t="s">
        <v>5666</v>
      </c>
      <c r="BV3217" t="s">
        <v>4695</v>
      </c>
      <c r="BX3217">
        <v>43597.949016203704</v>
      </c>
    </row>
    <row r="3218" spans="1:76" x14ac:dyDescent="0.25">
      <c r="A3218" t="s">
        <v>5677</v>
      </c>
      <c r="B3218" t="s">
        <v>5678</v>
      </c>
      <c r="C3218" t="s">
        <v>46</v>
      </c>
      <c r="D3218">
        <v>42904</v>
      </c>
      <c r="E3218" s="1"/>
      <c r="I3218">
        <v>42904</v>
      </c>
      <c r="J3218">
        <v>2017</v>
      </c>
      <c r="K3218" t="s">
        <v>85</v>
      </c>
      <c r="L3218" t="s">
        <v>5679</v>
      </c>
      <c r="N3218" t="s">
        <v>5680</v>
      </c>
      <c r="O3218" t="s">
        <v>215</v>
      </c>
      <c r="P3218" t="s">
        <v>68</v>
      </c>
      <c r="Q3218" t="s">
        <v>52</v>
      </c>
      <c r="R3218">
        <v>98198</v>
      </c>
      <c r="S3218" t="s">
        <v>5681</v>
      </c>
      <c r="T3218" t="s">
        <v>5681</v>
      </c>
      <c r="U3218" t="s">
        <v>5682</v>
      </c>
      <c r="V3218" t="s">
        <v>5683</v>
      </c>
      <c r="W3218">
        <v>44</v>
      </c>
      <c r="X3218" t="s">
        <v>5684</v>
      </c>
      <c r="Y3218">
        <v>5107</v>
      </c>
      <c r="Z3218" t="s">
        <v>68</v>
      </c>
      <c r="AA3218" t="s">
        <v>4785</v>
      </c>
      <c r="AB3218">
        <v>79490</v>
      </c>
      <c r="AC3218" t="s">
        <v>146</v>
      </c>
      <c r="AD3218" t="s">
        <v>4690</v>
      </c>
      <c r="AE3218" t="s">
        <v>107</v>
      </c>
      <c r="AF3218" t="s">
        <v>107</v>
      </c>
      <c r="AI3218" s="1"/>
      <c r="AJ3218" t="s">
        <v>72</v>
      </c>
      <c r="AK3218" t="s">
        <v>4691</v>
      </c>
      <c r="AL3218">
        <v>43046</v>
      </c>
      <c r="AM3218" t="s">
        <v>4878</v>
      </c>
      <c r="AN3218" t="b">
        <v>1</v>
      </c>
      <c r="AQ3218" t="s">
        <v>73</v>
      </c>
      <c r="AR3218" t="s">
        <v>150</v>
      </c>
      <c r="BB3218" s="7" t="s">
        <v>5680</v>
      </c>
      <c r="BC3218" s="7" t="s">
        <v>215</v>
      </c>
      <c r="BD3218" s="7" t="s">
        <v>52</v>
      </c>
      <c r="BE3218" s="7">
        <v>98198</v>
      </c>
      <c r="BF3218" s="7" t="s">
        <v>5682</v>
      </c>
      <c r="BO3218" t="s">
        <v>5685</v>
      </c>
      <c r="BP3218">
        <v>6452</v>
      </c>
      <c r="BQ3218">
        <v>3144</v>
      </c>
      <c r="BR3218">
        <v>3474</v>
      </c>
      <c r="BU3218" t="s">
        <v>5686</v>
      </c>
      <c r="BV3218" t="s">
        <v>4695</v>
      </c>
      <c r="BX3218">
        <v>43597.95888888889</v>
      </c>
    </row>
    <row r="3219" spans="1:76" x14ac:dyDescent="0.25">
      <c r="A3219" t="s">
        <v>5687</v>
      </c>
      <c r="B3219" t="s">
        <v>5688</v>
      </c>
      <c r="C3219" t="s">
        <v>46</v>
      </c>
      <c r="D3219">
        <v>42882</v>
      </c>
      <c r="E3219" s="1"/>
      <c r="I3219">
        <v>42882</v>
      </c>
      <c r="J3219">
        <v>2017</v>
      </c>
      <c r="K3219" t="s">
        <v>85</v>
      </c>
      <c r="L3219" t="s">
        <v>5689</v>
      </c>
      <c r="N3219" t="s">
        <v>5690</v>
      </c>
      <c r="O3219" t="s">
        <v>251</v>
      </c>
      <c r="P3219" t="s">
        <v>252</v>
      </c>
      <c r="Q3219" t="s">
        <v>52</v>
      </c>
      <c r="R3219">
        <v>98802</v>
      </c>
      <c r="S3219" t="s">
        <v>5691</v>
      </c>
      <c r="T3219" t="s">
        <v>5691</v>
      </c>
      <c r="U3219" t="s">
        <v>5692</v>
      </c>
      <c r="V3219" t="s">
        <v>5653</v>
      </c>
      <c r="W3219">
        <v>49</v>
      </c>
      <c r="X3219" t="s">
        <v>5693</v>
      </c>
      <c r="Y3219">
        <v>3256</v>
      </c>
      <c r="Z3219" t="s">
        <v>252</v>
      </c>
      <c r="AA3219" t="s">
        <v>4785</v>
      </c>
      <c r="AB3219">
        <v>17087</v>
      </c>
      <c r="AC3219" t="s">
        <v>146</v>
      </c>
      <c r="AD3219" t="s">
        <v>4690</v>
      </c>
      <c r="AE3219" t="s">
        <v>107</v>
      </c>
      <c r="AF3219" t="s">
        <v>107</v>
      </c>
      <c r="AI3219" s="1"/>
      <c r="AJ3219" t="s">
        <v>72</v>
      </c>
      <c r="AK3219" t="s">
        <v>4691</v>
      </c>
      <c r="AL3219">
        <v>43046</v>
      </c>
      <c r="AM3219" t="s">
        <v>4878</v>
      </c>
      <c r="AN3219" t="b">
        <v>1</v>
      </c>
      <c r="AQ3219" t="s">
        <v>177</v>
      </c>
      <c r="BB3219" s="7" t="s">
        <v>5690</v>
      </c>
      <c r="BC3219" s="7" t="s">
        <v>251</v>
      </c>
      <c r="BD3219" s="7" t="s">
        <v>52</v>
      </c>
      <c r="BE3219" s="7">
        <v>98802</v>
      </c>
      <c r="BF3219" s="7" t="s">
        <v>5692</v>
      </c>
      <c r="BO3219" t="s">
        <v>5694</v>
      </c>
      <c r="BP3219">
        <v>13989</v>
      </c>
      <c r="BQ3219">
        <v>3192</v>
      </c>
      <c r="BR3219">
        <v>3533</v>
      </c>
      <c r="BU3219" t="s">
        <v>5695</v>
      </c>
      <c r="BV3219" t="s">
        <v>4695</v>
      </c>
      <c r="BX3219">
        <v>43597.959791666668</v>
      </c>
    </row>
    <row r="3220" spans="1:76" x14ac:dyDescent="0.25">
      <c r="A3220" t="s">
        <v>5696</v>
      </c>
      <c r="B3220" t="s">
        <v>5697</v>
      </c>
      <c r="C3220" t="s">
        <v>46</v>
      </c>
      <c r="D3220">
        <v>42879</v>
      </c>
      <c r="E3220" s="1"/>
      <c r="I3220">
        <v>42879</v>
      </c>
      <c r="J3220">
        <v>2017</v>
      </c>
      <c r="K3220" t="s">
        <v>85</v>
      </c>
      <c r="L3220" t="s">
        <v>5698</v>
      </c>
      <c r="N3220" t="s">
        <v>5699</v>
      </c>
      <c r="O3220" t="s">
        <v>225</v>
      </c>
      <c r="P3220" t="s">
        <v>226</v>
      </c>
      <c r="Q3220" t="s">
        <v>52</v>
      </c>
      <c r="R3220">
        <v>98682</v>
      </c>
      <c r="S3220" t="s">
        <v>5700</v>
      </c>
      <c r="T3220" t="s">
        <v>5700</v>
      </c>
      <c r="U3220" t="s">
        <v>5701</v>
      </c>
      <c r="V3220" t="s">
        <v>5683</v>
      </c>
      <c r="W3220">
        <v>44</v>
      </c>
      <c r="X3220" t="s">
        <v>5702</v>
      </c>
      <c r="Y3220">
        <v>3154</v>
      </c>
      <c r="Z3220" t="s">
        <v>226</v>
      </c>
      <c r="AA3220" t="s">
        <v>4785</v>
      </c>
      <c r="AB3220">
        <v>51326</v>
      </c>
      <c r="AC3220" t="s">
        <v>146</v>
      </c>
      <c r="AD3220" t="s">
        <v>4690</v>
      </c>
      <c r="AE3220" t="s">
        <v>107</v>
      </c>
      <c r="AF3220" t="s">
        <v>107</v>
      </c>
      <c r="AI3220" s="1"/>
      <c r="AJ3220" t="s">
        <v>72</v>
      </c>
      <c r="AK3220" t="s">
        <v>4691</v>
      </c>
      <c r="AL3220">
        <v>43046</v>
      </c>
      <c r="AM3220" t="s">
        <v>4878</v>
      </c>
      <c r="AN3220" t="b">
        <v>1</v>
      </c>
      <c r="AQ3220" t="s">
        <v>73</v>
      </c>
      <c r="AR3220" t="s">
        <v>99</v>
      </c>
      <c r="BB3220" s="7" t="s">
        <v>5699</v>
      </c>
      <c r="BC3220" s="7" t="s">
        <v>225</v>
      </c>
      <c r="BD3220" s="7" t="s">
        <v>52</v>
      </c>
      <c r="BE3220" s="7">
        <v>98682</v>
      </c>
      <c r="BF3220" s="7" t="s">
        <v>5703</v>
      </c>
      <c r="BO3220" t="s">
        <v>5704</v>
      </c>
      <c r="BP3220">
        <v>8625</v>
      </c>
      <c r="BQ3220">
        <v>2837</v>
      </c>
      <c r="BR3220">
        <v>3133</v>
      </c>
      <c r="BU3220" t="s">
        <v>5705</v>
      </c>
      <c r="BV3220" t="s">
        <v>4695</v>
      </c>
      <c r="BX3220">
        <v>43597.953726851854</v>
      </c>
    </row>
    <row r="3221" spans="1:76" x14ac:dyDescent="0.25">
      <c r="A3221" t="s">
        <v>5706</v>
      </c>
      <c r="B3221" t="s">
        <v>5707</v>
      </c>
      <c r="C3221" t="s">
        <v>46</v>
      </c>
      <c r="D3221">
        <v>42872</v>
      </c>
      <c r="E3221" s="1"/>
      <c r="I3221">
        <v>42872</v>
      </c>
      <c r="J3221">
        <v>2017</v>
      </c>
      <c r="K3221" t="s">
        <v>85</v>
      </c>
      <c r="L3221" t="s">
        <v>5708</v>
      </c>
      <c r="N3221" t="s">
        <v>5709</v>
      </c>
      <c r="O3221" t="s">
        <v>361</v>
      </c>
      <c r="P3221" t="s">
        <v>68</v>
      </c>
      <c r="Q3221" t="s">
        <v>52</v>
      </c>
      <c r="R3221">
        <v>98031</v>
      </c>
      <c r="S3221" t="s">
        <v>5710</v>
      </c>
      <c r="T3221" t="s">
        <v>5711</v>
      </c>
      <c r="U3221" t="s">
        <v>5712</v>
      </c>
      <c r="V3221" t="s">
        <v>4968</v>
      </c>
      <c r="W3221">
        <v>32</v>
      </c>
      <c r="X3221" t="s">
        <v>5713</v>
      </c>
      <c r="Y3221">
        <v>3459</v>
      </c>
      <c r="Z3221" t="s">
        <v>68</v>
      </c>
      <c r="AA3221" t="s">
        <v>4785</v>
      </c>
      <c r="AB3221">
        <v>61280</v>
      </c>
      <c r="AC3221" t="s">
        <v>146</v>
      </c>
      <c r="AD3221" t="s">
        <v>4690</v>
      </c>
      <c r="AE3221" t="s">
        <v>107</v>
      </c>
      <c r="AF3221" t="s">
        <v>107</v>
      </c>
      <c r="AI3221" s="1"/>
      <c r="AJ3221" t="s">
        <v>72</v>
      </c>
      <c r="AK3221" t="s">
        <v>4691</v>
      </c>
      <c r="AL3221">
        <v>43046</v>
      </c>
      <c r="AM3221" t="s">
        <v>4878</v>
      </c>
      <c r="AN3221" t="b">
        <v>1</v>
      </c>
      <c r="AQ3221" t="s">
        <v>177</v>
      </c>
      <c r="BB3221" s="7" t="s">
        <v>5709</v>
      </c>
      <c r="BC3221" s="7" t="s">
        <v>361</v>
      </c>
      <c r="BD3221" s="7" t="s">
        <v>52</v>
      </c>
      <c r="BE3221" s="7">
        <v>98031</v>
      </c>
      <c r="BF3221" s="7" t="s">
        <v>5712</v>
      </c>
      <c r="BO3221" t="s">
        <v>5714</v>
      </c>
      <c r="BP3221">
        <v>14856</v>
      </c>
      <c r="BQ3221">
        <v>2139</v>
      </c>
      <c r="BR3221">
        <v>2369</v>
      </c>
      <c r="BU3221" t="s">
        <v>5715</v>
      </c>
      <c r="BV3221" t="s">
        <v>4695</v>
      </c>
      <c r="BX3221">
        <v>43597.94159722222</v>
      </c>
    </row>
    <row r="3222" spans="1:76" x14ac:dyDescent="0.25">
      <c r="A3222" t="s">
        <v>5727</v>
      </c>
      <c r="B3222" t="s">
        <v>1252</v>
      </c>
      <c r="C3222" t="s">
        <v>46</v>
      </c>
      <c r="D3222">
        <v>42871</v>
      </c>
      <c r="E3222" s="1"/>
      <c r="H3222" t="s">
        <v>47</v>
      </c>
      <c r="I3222">
        <v>42871</v>
      </c>
      <c r="J3222">
        <v>2017</v>
      </c>
      <c r="K3222" t="s">
        <v>85</v>
      </c>
      <c r="L3222" t="s">
        <v>5728</v>
      </c>
      <c r="N3222" t="s">
        <v>5729</v>
      </c>
      <c r="O3222" t="s">
        <v>807</v>
      </c>
      <c r="P3222" t="s">
        <v>353</v>
      </c>
      <c r="Q3222" t="s">
        <v>52</v>
      </c>
      <c r="R3222">
        <v>98264</v>
      </c>
      <c r="S3222" t="s">
        <v>5730</v>
      </c>
      <c r="T3222" t="s">
        <v>5730</v>
      </c>
      <c r="U3222" t="s">
        <v>5731</v>
      </c>
      <c r="V3222" t="s">
        <v>5199</v>
      </c>
      <c r="W3222">
        <v>47</v>
      </c>
      <c r="X3222" t="s">
        <v>5732</v>
      </c>
      <c r="Y3222">
        <v>3919</v>
      </c>
      <c r="Z3222" t="s">
        <v>353</v>
      </c>
      <c r="AA3222" t="s">
        <v>4785</v>
      </c>
      <c r="AB3222">
        <v>140077</v>
      </c>
      <c r="AC3222" t="s">
        <v>146</v>
      </c>
      <c r="AD3222" t="s">
        <v>4690</v>
      </c>
      <c r="AE3222" t="s">
        <v>107</v>
      </c>
      <c r="AF3222" t="s">
        <v>107</v>
      </c>
      <c r="AI3222" s="1"/>
      <c r="AJ3222" t="s">
        <v>72</v>
      </c>
      <c r="AK3222" t="s">
        <v>4691</v>
      </c>
      <c r="AL3222">
        <v>43046</v>
      </c>
      <c r="AM3222" t="s">
        <v>4692</v>
      </c>
      <c r="AN3222" t="b">
        <v>1</v>
      </c>
      <c r="AQ3222" t="s">
        <v>177</v>
      </c>
      <c r="BB3222" s="7" t="s">
        <v>5733</v>
      </c>
      <c r="BC3222" s="7" t="s">
        <v>352</v>
      </c>
      <c r="BD3222" s="7" t="s">
        <v>52</v>
      </c>
      <c r="BE3222" s="7">
        <v>98226</v>
      </c>
      <c r="BF3222" s="7" t="s">
        <v>5734</v>
      </c>
      <c r="BG3222" s="7">
        <v>4759.1499999999996</v>
      </c>
      <c r="BH3222" s="7">
        <v>0</v>
      </c>
      <c r="BI3222">
        <v>4754.1499999999996</v>
      </c>
      <c r="BJ3222">
        <v>0</v>
      </c>
      <c r="BK3222">
        <v>0</v>
      </c>
      <c r="BL3222">
        <v>0</v>
      </c>
      <c r="BO3222" t="s">
        <v>5735</v>
      </c>
      <c r="BP3222">
        <v>10100</v>
      </c>
      <c r="BQ3222">
        <v>1968</v>
      </c>
      <c r="BR3222">
        <v>2183</v>
      </c>
      <c r="BS3222">
        <v>4512</v>
      </c>
      <c r="BU3222" t="s">
        <v>5736</v>
      </c>
      <c r="BV3222" t="s">
        <v>4695</v>
      </c>
      <c r="BX3222">
        <v>44149.013657407406</v>
      </c>
    </row>
    <row r="3223" spans="1:76" x14ac:dyDescent="0.25">
      <c r="A3223" t="s">
        <v>5737</v>
      </c>
      <c r="B3223" t="s">
        <v>5738</v>
      </c>
      <c r="C3223" t="s">
        <v>46</v>
      </c>
      <c r="D3223">
        <v>42869</v>
      </c>
      <c r="E3223" s="1"/>
      <c r="H3223" t="s">
        <v>47</v>
      </c>
      <c r="I3223">
        <v>42869</v>
      </c>
      <c r="J3223">
        <v>2017</v>
      </c>
      <c r="K3223" t="s">
        <v>85</v>
      </c>
      <c r="L3223" t="s">
        <v>5739</v>
      </c>
      <c r="N3223" t="s">
        <v>5740</v>
      </c>
      <c r="O3223" t="s">
        <v>352</v>
      </c>
      <c r="P3223" t="s">
        <v>353</v>
      </c>
      <c r="Q3223" t="s">
        <v>52</v>
      </c>
      <c r="R3223">
        <v>98225</v>
      </c>
      <c r="S3223" t="s">
        <v>5741</v>
      </c>
      <c r="T3223" t="s">
        <v>5742</v>
      </c>
      <c r="U3223" t="s">
        <v>5743</v>
      </c>
      <c r="V3223" t="s">
        <v>5199</v>
      </c>
      <c r="W3223">
        <v>47</v>
      </c>
      <c r="X3223" t="s">
        <v>5732</v>
      </c>
      <c r="Y3223">
        <v>3919</v>
      </c>
      <c r="Z3223" t="s">
        <v>353</v>
      </c>
      <c r="AA3223" t="s">
        <v>4785</v>
      </c>
      <c r="AB3223">
        <v>140077</v>
      </c>
      <c r="AC3223" t="s">
        <v>146</v>
      </c>
      <c r="AD3223" t="s">
        <v>4690</v>
      </c>
      <c r="AE3223" t="s">
        <v>107</v>
      </c>
      <c r="AF3223" t="s">
        <v>107</v>
      </c>
      <c r="AI3223" s="1"/>
      <c r="AJ3223" t="s">
        <v>72</v>
      </c>
      <c r="AK3223" t="s">
        <v>4691</v>
      </c>
      <c r="AL3223">
        <v>43046</v>
      </c>
      <c r="AM3223" t="s">
        <v>4692</v>
      </c>
      <c r="AN3223" t="b">
        <v>1</v>
      </c>
      <c r="AQ3223" t="s">
        <v>60</v>
      </c>
      <c r="AR3223" t="s">
        <v>61</v>
      </c>
      <c r="BB3223" s="7" t="s">
        <v>5744</v>
      </c>
      <c r="BC3223" s="7" t="s">
        <v>352</v>
      </c>
      <c r="BD3223" s="7" t="s">
        <v>52</v>
      </c>
      <c r="BE3223" s="7">
        <v>98225</v>
      </c>
      <c r="BF3223" s="7" t="s">
        <v>5745</v>
      </c>
      <c r="BG3223" s="7">
        <v>61909.97</v>
      </c>
      <c r="BH3223" s="7">
        <v>0</v>
      </c>
      <c r="BI3223">
        <v>61904.4</v>
      </c>
      <c r="BJ3223">
        <v>-53.75</v>
      </c>
      <c r="BK3223">
        <v>0</v>
      </c>
      <c r="BL3223">
        <v>0</v>
      </c>
      <c r="BM3223">
        <v>739.68</v>
      </c>
      <c r="BN3223">
        <v>0</v>
      </c>
      <c r="BO3223" t="s">
        <v>5746</v>
      </c>
      <c r="BP3223">
        <v>17711</v>
      </c>
      <c r="BQ3223">
        <v>3066</v>
      </c>
      <c r="BR3223">
        <v>3387</v>
      </c>
      <c r="BS3223">
        <v>4874</v>
      </c>
      <c r="BU3223" t="s">
        <v>5747</v>
      </c>
      <c r="BV3223" t="s">
        <v>4695</v>
      </c>
      <c r="BX3223">
        <v>44149.025555555556</v>
      </c>
    </row>
    <row r="3224" spans="1:76" x14ac:dyDescent="0.25">
      <c r="A3224" t="s">
        <v>5759</v>
      </c>
      <c r="B3224" t="s">
        <v>5760</v>
      </c>
      <c r="C3224" t="s">
        <v>46</v>
      </c>
      <c r="D3224">
        <v>42793</v>
      </c>
      <c r="E3224" s="1"/>
      <c r="H3224" t="s">
        <v>47</v>
      </c>
      <c r="I3224">
        <v>42793</v>
      </c>
      <c r="J3224">
        <v>2017</v>
      </c>
      <c r="K3224" t="s">
        <v>85</v>
      </c>
      <c r="L3224" t="s">
        <v>5761</v>
      </c>
      <c r="N3224" t="s">
        <v>5762</v>
      </c>
      <c r="O3224" t="s">
        <v>101</v>
      </c>
      <c r="P3224" t="s">
        <v>68</v>
      </c>
      <c r="Q3224" t="s">
        <v>52</v>
      </c>
      <c r="R3224">
        <v>98108</v>
      </c>
      <c r="S3224" t="s">
        <v>5763</v>
      </c>
      <c r="T3224" t="s">
        <v>5764</v>
      </c>
      <c r="U3224" t="s">
        <v>5765</v>
      </c>
      <c r="V3224" t="s">
        <v>5376</v>
      </c>
      <c r="W3224">
        <v>31</v>
      </c>
      <c r="X3224" t="s">
        <v>4969</v>
      </c>
      <c r="Y3224">
        <v>4048</v>
      </c>
      <c r="Z3224" t="s">
        <v>68</v>
      </c>
      <c r="AA3224" t="s">
        <v>4785</v>
      </c>
      <c r="AB3224">
        <v>455738</v>
      </c>
      <c r="AC3224" t="s">
        <v>146</v>
      </c>
      <c r="AD3224" t="s">
        <v>4690</v>
      </c>
      <c r="AE3224" t="s">
        <v>107</v>
      </c>
      <c r="AF3224" t="s">
        <v>107</v>
      </c>
      <c r="AI3224" s="1"/>
      <c r="AJ3224" t="s">
        <v>72</v>
      </c>
      <c r="AK3224" t="s">
        <v>4691</v>
      </c>
      <c r="AL3224">
        <v>43046</v>
      </c>
      <c r="AM3224" t="s">
        <v>4692</v>
      </c>
      <c r="AN3224" t="b">
        <v>1</v>
      </c>
      <c r="AQ3224" t="s">
        <v>177</v>
      </c>
      <c r="BB3224" s="7" t="s">
        <v>5762</v>
      </c>
      <c r="BC3224" s="7" t="s">
        <v>101</v>
      </c>
      <c r="BD3224" s="7" t="s">
        <v>52</v>
      </c>
      <c r="BE3224" s="7">
        <v>98108</v>
      </c>
      <c r="BF3224" s="7" t="s">
        <v>5766</v>
      </c>
      <c r="BG3224" s="7">
        <v>580</v>
      </c>
      <c r="BH3224" s="7">
        <v>0</v>
      </c>
      <c r="BI3224">
        <v>3634.7</v>
      </c>
      <c r="BJ3224">
        <v>-437.19</v>
      </c>
      <c r="BK3224">
        <v>0</v>
      </c>
      <c r="BL3224">
        <v>0</v>
      </c>
      <c r="BO3224" t="s">
        <v>5767</v>
      </c>
      <c r="BP3224">
        <v>16523</v>
      </c>
      <c r="BQ3224">
        <v>1870</v>
      </c>
      <c r="BR3224">
        <v>2075</v>
      </c>
      <c r="BS3224">
        <v>4828</v>
      </c>
      <c r="BU3224" t="s">
        <v>5768</v>
      </c>
      <c r="BV3224" t="s">
        <v>4695</v>
      </c>
      <c r="BX3224">
        <v>44149.023981481485</v>
      </c>
    </row>
    <row r="3225" spans="1:76" x14ac:dyDescent="0.25">
      <c r="A3225" t="s">
        <v>5769</v>
      </c>
      <c r="B3225" t="s">
        <v>5770</v>
      </c>
      <c r="C3225" t="s">
        <v>46</v>
      </c>
      <c r="D3225">
        <v>42743</v>
      </c>
      <c r="E3225" s="1"/>
      <c r="I3225">
        <v>42743</v>
      </c>
      <c r="J3225">
        <v>2017</v>
      </c>
      <c r="K3225" t="s">
        <v>85</v>
      </c>
      <c r="L3225" t="s">
        <v>5771</v>
      </c>
      <c r="N3225" t="s">
        <v>5772</v>
      </c>
      <c r="O3225" t="s">
        <v>836</v>
      </c>
      <c r="P3225" t="s">
        <v>121</v>
      </c>
      <c r="Q3225" t="s">
        <v>52</v>
      </c>
      <c r="R3225">
        <v>98584</v>
      </c>
      <c r="S3225" t="s">
        <v>5773</v>
      </c>
      <c r="T3225" t="s">
        <v>5773</v>
      </c>
      <c r="U3225" t="s">
        <v>5774</v>
      </c>
      <c r="V3225" t="s">
        <v>5424</v>
      </c>
      <c r="W3225">
        <v>22</v>
      </c>
      <c r="X3225" t="s">
        <v>5754</v>
      </c>
      <c r="Y3225">
        <v>3699</v>
      </c>
      <c r="Z3225" t="s">
        <v>121</v>
      </c>
      <c r="AA3225" t="s">
        <v>4785</v>
      </c>
      <c r="AB3225">
        <v>37884</v>
      </c>
      <c r="AC3225" t="s">
        <v>146</v>
      </c>
      <c r="AD3225" t="s">
        <v>4690</v>
      </c>
      <c r="AE3225" t="s">
        <v>107</v>
      </c>
      <c r="AF3225" t="s">
        <v>107</v>
      </c>
      <c r="AI3225" s="1"/>
      <c r="AJ3225" t="s">
        <v>72</v>
      </c>
      <c r="AK3225" t="s">
        <v>4691</v>
      </c>
      <c r="AL3225">
        <v>43046</v>
      </c>
      <c r="AM3225" t="s">
        <v>4878</v>
      </c>
      <c r="AN3225" t="b">
        <v>1</v>
      </c>
      <c r="AQ3225" t="s">
        <v>73</v>
      </c>
      <c r="AR3225" t="s">
        <v>150</v>
      </c>
      <c r="BB3225" s="7" t="s">
        <v>5775</v>
      </c>
      <c r="BC3225" s="7" t="s">
        <v>2033</v>
      </c>
      <c r="BD3225" s="7" t="s">
        <v>52</v>
      </c>
      <c r="BE3225" s="7">
        <v>98589</v>
      </c>
      <c r="BF3225" s="7" t="s">
        <v>5776</v>
      </c>
      <c r="BO3225" t="s">
        <v>5777</v>
      </c>
      <c r="BP3225">
        <v>6295</v>
      </c>
      <c r="BQ3225">
        <v>653</v>
      </c>
      <c r="BR3225">
        <v>3494</v>
      </c>
      <c r="BU3225" t="s">
        <v>5778</v>
      </c>
      <c r="BV3225" t="s">
        <v>4695</v>
      </c>
      <c r="BX3225">
        <v>43597.95921296296</v>
      </c>
    </row>
    <row r="3226" spans="1:76" x14ac:dyDescent="0.25">
      <c r="A3226" t="s">
        <v>5779</v>
      </c>
      <c r="B3226" t="s">
        <v>5780</v>
      </c>
      <c r="C3226" t="s">
        <v>46</v>
      </c>
      <c r="D3226">
        <v>42743</v>
      </c>
      <c r="E3226" s="1"/>
      <c r="H3226" t="s">
        <v>47</v>
      </c>
      <c r="I3226">
        <v>42743</v>
      </c>
      <c r="J3226">
        <v>2017</v>
      </c>
      <c r="K3226" t="s">
        <v>77</v>
      </c>
      <c r="L3226" t="s">
        <v>5781</v>
      </c>
      <c r="N3226" t="s">
        <v>5782</v>
      </c>
      <c r="O3226" t="s">
        <v>101</v>
      </c>
      <c r="P3226" t="s">
        <v>68</v>
      </c>
      <c r="Q3226" t="s">
        <v>52</v>
      </c>
      <c r="R3226">
        <v>98127</v>
      </c>
      <c r="S3226" t="s">
        <v>5783</v>
      </c>
      <c r="T3226" t="s">
        <v>5784</v>
      </c>
      <c r="U3226" t="s">
        <v>5785</v>
      </c>
      <c r="V3226" t="s">
        <v>4968</v>
      </c>
      <c r="W3226">
        <v>32</v>
      </c>
      <c r="X3226" t="s">
        <v>4969</v>
      </c>
      <c r="Y3226">
        <v>4048</v>
      </c>
      <c r="Z3226" t="s">
        <v>68</v>
      </c>
      <c r="AA3226" t="s">
        <v>4785</v>
      </c>
      <c r="AB3226">
        <v>455738</v>
      </c>
      <c r="AC3226" t="s">
        <v>146</v>
      </c>
      <c r="AD3226" t="s">
        <v>4690</v>
      </c>
      <c r="AE3226" t="s">
        <v>107</v>
      </c>
      <c r="AF3226" t="s">
        <v>107</v>
      </c>
      <c r="AI3226" s="1"/>
      <c r="AJ3226" t="s">
        <v>72</v>
      </c>
      <c r="AK3226" t="s">
        <v>4691</v>
      </c>
      <c r="AL3226">
        <v>43046</v>
      </c>
      <c r="AM3226" t="s">
        <v>4692</v>
      </c>
      <c r="AN3226" t="b">
        <v>1</v>
      </c>
      <c r="AQ3226" t="s">
        <v>73</v>
      </c>
      <c r="BB3226" s="7" t="s">
        <v>5786</v>
      </c>
      <c r="BC3226" s="7" t="s">
        <v>101</v>
      </c>
      <c r="BD3226" s="7" t="s">
        <v>52</v>
      </c>
      <c r="BE3226" s="7">
        <v>98117</v>
      </c>
      <c r="BF3226" s="7" t="s">
        <v>5785</v>
      </c>
      <c r="BG3226" s="7">
        <v>300</v>
      </c>
      <c r="BH3226" s="7">
        <v>0</v>
      </c>
      <c r="BI3226">
        <v>141.97999999999999</v>
      </c>
      <c r="BJ3226">
        <v>0</v>
      </c>
      <c r="BK3226">
        <v>0</v>
      </c>
      <c r="BL3226">
        <v>0</v>
      </c>
      <c r="BO3226" t="s">
        <v>5787</v>
      </c>
      <c r="BP3226">
        <v>10583</v>
      </c>
      <c r="BQ3226">
        <v>2763</v>
      </c>
      <c r="BR3226">
        <v>3056</v>
      </c>
      <c r="BS3226">
        <v>4536</v>
      </c>
      <c r="BU3226" t="s">
        <v>5788</v>
      </c>
      <c r="BV3226" t="s">
        <v>4695</v>
      </c>
      <c r="BX3226">
        <v>44149.014594907407</v>
      </c>
    </row>
    <row r="3227" spans="1:76" x14ac:dyDescent="0.25">
      <c r="A3227" t="s">
        <v>6612</v>
      </c>
      <c r="B3227" t="s">
        <v>3438</v>
      </c>
      <c r="C3227" t="s">
        <v>46</v>
      </c>
      <c r="D3227">
        <v>42813</v>
      </c>
      <c r="E3227" s="1"/>
      <c r="H3227" t="s">
        <v>47</v>
      </c>
      <c r="I3227">
        <v>42813</v>
      </c>
      <c r="J3227">
        <v>2017</v>
      </c>
      <c r="K3227" t="s">
        <v>85</v>
      </c>
      <c r="L3227" t="s">
        <v>6613</v>
      </c>
      <c r="N3227" t="s">
        <v>6614</v>
      </c>
      <c r="O3227" t="s">
        <v>586</v>
      </c>
      <c r="P3227" t="s">
        <v>199</v>
      </c>
      <c r="Q3227" t="s">
        <v>52</v>
      </c>
      <c r="R3227" t="s">
        <v>6615</v>
      </c>
      <c r="S3227" t="s">
        <v>3439</v>
      </c>
      <c r="T3227" t="s">
        <v>6616</v>
      </c>
      <c r="U3227" t="s">
        <v>6617</v>
      </c>
      <c r="V3227" t="s">
        <v>4783</v>
      </c>
      <c r="W3227">
        <v>25</v>
      </c>
      <c r="X3227" t="s">
        <v>5278</v>
      </c>
      <c r="Y3227">
        <v>4107</v>
      </c>
      <c r="Z3227" t="s">
        <v>199</v>
      </c>
      <c r="AA3227" t="s">
        <v>4785</v>
      </c>
      <c r="AB3227">
        <v>456326</v>
      </c>
      <c r="AC3227" t="s">
        <v>146</v>
      </c>
      <c r="AD3227" t="s">
        <v>4690</v>
      </c>
      <c r="AE3227" t="s">
        <v>107</v>
      </c>
      <c r="AF3227" t="s">
        <v>107</v>
      </c>
      <c r="AI3227" s="1"/>
      <c r="AJ3227" t="s">
        <v>72</v>
      </c>
      <c r="AK3227" t="s">
        <v>4691</v>
      </c>
      <c r="AL3227">
        <v>43046</v>
      </c>
      <c r="AM3227" t="s">
        <v>4692</v>
      </c>
      <c r="AN3227" t="b">
        <v>1</v>
      </c>
      <c r="AQ3227" t="s">
        <v>60</v>
      </c>
      <c r="AR3227" t="s">
        <v>99</v>
      </c>
      <c r="BB3227" s="7" t="s">
        <v>6614</v>
      </c>
      <c r="BC3227" s="7" t="s">
        <v>6618</v>
      </c>
      <c r="BD3227" s="7" t="s">
        <v>52</v>
      </c>
      <c r="BE3227" s="7" t="s">
        <v>6615</v>
      </c>
      <c r="BF3227" s="7" t="s">
        <v>6619</v>
      </c>
      <c r="BG3227" s="7">
        <v>11201.13</v>
      </c>
      <c r="BH3227" s="7">
        <v>0</v>
      </c>
      <c r="BI3227">
        <v>21271.41</v>
      </c>
      <c r="BJ3227">
        <v>0</v>
      </c>
      <c r="BK3227">
        <v>0</v>
      </c>
      <c r="BL3227">
        <v>0</v>
      </c>
      <c r="BM3227">
        <v>426.14</v>
      </c>
      <c r="BN3227">
        <v>0</v>
      </c>
      <c r="BO3227" t="s">
        <v>6620</v>
      </c>
      <c r="BP3227">
        <v>13378</v>
      </c>
      <c r="BQ3227">
        <v>2081</v>
      </c>
      <c r="BR3227">
        <v>2303</v>
      </c>
      <c r="BS3227">
        <v>4643</v>
      </c>
      <c r="BU3227" t="s">
        <v>6621</v>
      </c>
      <c r="BV3227" t="s">
        <v>4695</v>
      </c>
      <c r="BX3227">
        <v>44149.017685185187</v>
      </c>
    </row>
    <row r="3228" spans="1:76" x14ac:dyDescent="0.25">
      <c r="A3228" t="s">
        <v>7327</v>
      </c>
      <c r="B3228" t="s">
        <v>7328</v>
      </c>
      <c r="C3228" t="s">
        <v>46</v>
      </c>
      <c r="D3228">
        <v>42787</v>
      </c>
      <c r="E3228" s="1"/>
      <c r="H3228" t="s">
        <v>47</v>
      </c>
      <c r="I3228">
        <v>42787</v>
      </c>
      <c r="J3228">
        <v>2017</v>
      </c>
      <c r="K3228" t="s">
        <v>85</v>
      </c>
      <c r="L3228" t="s">
        <v>7329</v>
      </c>
      <c r="N3228" t="s">
        <v>7330</v>
      </c>
      <c r="O3228" t="s">
        <v>591</v>
      </c>
      <c r="P3228" t="s">
        <v>155</v>
      </c>
      <c r="R3228">
        <v>98503</v>
      </c>
      <c r="S3228" t="s">
        <v>7331</v>
      </c>
      <c r="T3228" t="s">
        <v>7332</v>
      </c>
      <c r="V3228" t="s">
        <v>5571</v>
      </c>
      <c r="W3228">
        <v>28</v>
      </c>
      <c r="X3228" t="s">
        <v>5607</v>
      </c>
      <c r="Y3228">
        <v>4229</v>
      </c>
      <c r="Z3228" t="s">
        <v>155</v>
      </c>
      <c r="AA3228" t="s">
        <v>4785</v>
      </c>
      <c r="AB3228">
        <v>176669</v>
      </c>
      <c r="AC3228" t="s">
        <v>146</v>
      </c>
      <c r="AD3228" t="s">
        <v>4690</v>
      </c>
      <c r="AE3228" t="s">
        <v>107</v>
      </c>
      <c r="AF3228" t="s">
        <v>107</v>
      </c>
      <c r="AI3228" s="1"/>
      <c r="AJ3228" t="s">
        <v>72</v>
      </c>
      <c r="AK3228" t="s">
        <v>4691</v>
      </c>
      <c r="AL3228">
        <v>43046</v>
      </c>
      <c r="AN3228" t="b">
        <v>1</v>
      </c>
      <c r="AQ3228" t="s">
        <v>73</v>
      </c>
      <c r="AR3228" t="s">
        <v>150</v>
      </c>
      <c r="BB3228" s="7" t="s">
        <v>7330</v>
      </c>
      <c r="BC3228" s="7" t="s">
        <v>591</v>
      </c>
      <c r="BE3228" s="7">
        <v>98503</v>
      </c>
      <c r="BG3228" s="7">
        <v>5289.16</v>
      </c>
      <c r="BH3228" s="7">
        <v>0</v>
      </c>
      <c r="BI3228">
        <v>3567.3</v>
      </c>
      <c r="BJ3228">
        <v>0</v>
      </c>
      <c r="BK3228">
        <v>0</v>
      </c>
      <c r="BL3228">
        <v>0</v>
      </c>
      <c r="BO3228" t="s">
        <v>7333</v>
      </c>
      <c r="BP3228">
        <v>6716</v>
      </c>
      <c r="BQ3228">
        <v>55</v>
      </c>
      <c r="BR3228">
        <v>3952</v>
      </c>
      <c r="BS3228">
        <v>4368</v>
      </c>
      <c r="BU3228" t="s">
        <v>7334</v>
      </c>
      <c r="BV3228" t="s">
        <v>4695</v>
      </c>
      <c r="BX3228">
        <v>44149.007939814815</v>
      </c>
    </row>
    <row r="3229" spans="1:76" x14ac:dyDescent="0.25">
      <c r="A3229" t="s">
        <v>7335</v>
      </c>
      <c r="B3229" t="s">
        <v>7336</v>
      </c>
      <c r="C3229" t="s">
        <v>46</v>
      </c>
      <c r="D3229">
        <v>42341</v>
      </c>
      <c r="E3229" s="1"/>
      <c r="H3229" t="s">
        <v>47</v>
      </c>
      <c r="I3229">
        <v>42341</v>
      </c>
      <c r="J3229">
        <v>2017</v>
      </c>
      <c r="K3229" t="s">
        <v>85</v>
      </c>
      <c r="L3229" t="s">
        <v>7337</v>
      </c>
      <c r="N3229" t="s">
        <v>7338</v>
      </c>
      <c r="O3229" t="s">
        <v>339</v>
      </c>
      <c r="P3229" t="s">
        <v>199</v>
      </c>
      <c r="R3229">
        <v>98082</v>
      </c>
      <c r="S3229" t="s">
        <v>7339</v>
      </c>
      <c r="T3229" t="s">
        <v>7340</v>
      </c>
      <c r="V3229" t="s">
        <v>4783</v>
      </c>
      <c r="W3229">
        <v>25</v>
      </c>
      <c r="X3229" t="s">
        <v>5278</v>
      </c>
      <c r="Y3229">
        <v>4107</v>
      </c>
      <c r="Z3229" t="s">
        <v>199</v>
      </c>
      <c r="AA3229" t="s">
        <v>4785</v>
      </c>
      <c r="AB3229">
        <v>456326</v>
      </c>
      <c r="AC3229" t="s">
        <v>146</v>
      </c>
      <c r="AD3229" t="s">
        <v>4690</v>
      </c>
      <c r="AE3229" t="s">
        <v>107</v>
      </c>
      <c r="AF3229" t="s">
        <v>107</v>
      </c>
      <c r="AI3229" s="1"/>
      <c r="AJ3229" t="s">
        <v>72</v>
      </c>
      <c r="AK3229" t="s">
        <v>4691</v>
      </c>
      <c r="AL3229">
        <v>43046</v>
      </c>
      <c r="AN3229" t="b">
        <v>1</v>
      </c>
      <c r="AQ3229" t="s">
        <v>60</v>
      </c>
      <c r="AR3229" t="s">
        <v>61</v>
      </c>
      <c r="BB3229" s="7" t="s">
        <v>7338</v>
      </c>
      <c r="BC3229" s="7" t="s">
        <v>339</v>
      </c>
      <c r="BE3229" s="7">
        <v>98082</v>
      </c>
      <c r="BG3229" s="7">
        <v>96696</v>
      </c>
      <c r="BH3229" s="7">
        <v>7682.44</v>
      </c>
      <c r="BI3229">
        <v>98423.4</v>
      </c>
      <c r="BJ3229">
        <v>0</v>
      </c>
      <c r="BK3229">
        <v>0</v>
      </c>
      <c r="BL3229">
        <v>0</v>
      </c>
      <c r="BO3229" t="s">
        <v>7341</v>
      </c>
      <c r="BP3229">
        <v>17058</v>
      </c>
      <c r="BQ3229">
        <v>1050</v>
      </c>
      <c r="BR3229">
        <v>3738</v>
      </c>
      <c r="BS3229">
        <v>4841</v>
      </c>
      <c r="BU3229" t="s">
        <v>5333</v>
      </c>
      <c r="BV3229" t="s">
        <v>4695</v>
      </c>
      <c r="BX3229">
        <v>44149.024317129632</v>
      </c>
    </row>
    <row r="3230" spans="1:76" x14ac:dyDescent="0.25">
      <c r="A3230" t="s">
        <v>11037</v>
      </c>
      <c r="B3230" t="s">
        <v>2912</v>
      </c>
      <c r="C3230" t="s">
        <v>46</v>
      </c>
      <c r="D3230">
        <v>42780</v>
      </c>
      <c r="E3230" s="1"/>
      <c r="I3230">
        <v>42780</v>
      </c>
      <c r="J3230">
        <v>2017</v>
      </c>
      <c r="K3230" t="s">
        <v>77</v>
      </c>
      <c r="L3230" t="s">
        <v>11038</v>
      </c>
      <c r="N3230" t="s">
        <v>11039</v>
      </c>
      <c r="O3230" t="s">
        <v>807</v>
      </c>
      <c r="P3230" t="s">
        <v>353</v>
      </c>
      <c r="Q3230" t="s">
        <v>52</v>
      </c>
      <c r="R3230">
        <v>98264</v>
      </c>
      <c r="S3230" t="s">
        <v>11040</v>
      </c>
      <c r="T3230" t="s">
        <v>11041</v>
      </c>
      <c r="U3230" t="s">
        <v>11042</v>
      </c>
      <c r="V3230" t="s">
        <v>4783</v>
      </c>
      <c r="W3230">
        <v>25</v>
      </c>
      <c r="X3230" t="s">
        <v>6288</v>
      </c>
      <c r="Y3230">
        <v>4335</v>
      </c>
      <c r="Z3230" t="s">
        <v>353</v>
      </c>
      <c r="AA3230" t="s">
        <v>4785</v>
      </c>
      <c r="AB3230">
        <v>140077</v>
      </c>
      <c r="AC3230" t="s">
        <v>146</v>
      </c>
      <c r="AD3230" t="s">
        <v>4690</v>
      </c>
      <c r="AE3230" t="s">
        <v>107</v>
      </c>
      <c r="AF3230" t="s">
        <v>107</v>
      </c>
      <c r="AI3230" s="1"/>
      <c r="AJ3230" t="s">
        <v>72</v>
      </c>
      <c r="AK3230" t="s">
        <v>4691</v>
      </c>
      <c r="AL3230">
        <v>43046</v>
      </c>
      <c r="AM3230" t="s">
        <v>4692</v>
      </c>
      <c r="AN3230" t="b">
        <v>1</v>
      </c>
      <c r="BB3230" s="7" t="s">
        <v>11043</v>
      </c>
      <c r="BC3230" s="7" t="s">
        <v>807</v>
      </c>
      <c r="BD3230" s="7" t="s">
        <v>52</v>
      </c>
      <c r="BE3230" s="7">
        <v>98264</v>
      </c>
      <c r="BO3230" t="s">
        <v>11044</v>
      </c>
      <c r="BP3230">
        <v>17746</v>
      </c>
      <c r="BQ3230">
        <v>1655</v>
      </c>
      <c r="BR3230">
        <v>3266</v>
      </c>
      <c r="BU3230" t="s">
        <v>11045</v>
      </c>
      <c r="BV3230" t="s">
        <v>4695</v>
      </c>
      <c r="BX3230">
        <v>43597.955671296295</v>
      </c>
    </row>
    <row r="3231" spans="1:76" x14ac:dyDescent="0.25">
      <c r="A3231" t="s">
        <v>11059</v>
      </c>
      <c r="B3231" t="s">
        <v>11060</v>
      </c>
      <c r="C3231" t="s">
        <v>46</v>
      </c>
      <c r="D3231">
        <v>42863</v>
      </c>
      <c r="E3231" s="1"/>
      <c r="H3231" t="s">
        <v>47</v>
      </c>
      <c r="I3231">
        <v>42863</v>
      </c>
      <c r="J3231">
        <v>2017</v>
      </c>
      <c r="K3231" t="s">
        <v>85</v>
      </c>
      <c r="L3231" t="s">
        <v>11061</v>
      </c>
      <c r="N3231" t="s">
        <v>11062</v>
      </c>
      <c r="O3231" t="s">
        <v>101</v>
      </c>
      <c r="P3231" t="s">
        <v>68</v>
      </c>
      <c r="Q3231" t="s">
        <v>52</v>
      </c>
      <c r="R3231" t="s">
        <v>11063</v>
      </c>
      <c r="S3231" t="s">
        <v>11064</v>
      </c>
      <c r="T3231" t="s">
        <v>11065</v>
      </c>
      <c r="U3231" t="s">
        <v>11066</v>
      </c>
      <c r="V3231" t="s">
        <v>5653</v>
      </c>
      <c r="W3231">
        <v>49</v>
      </c>
      <c r="X3231" t="s">
        <v>11067</v>
      </c>
      <c r="Y3231">
        <v>4710</v>
      </c>
      <c r="Z3231" t="s">
        <v>68</v>
      </c>
      <c r="AA3231" t="s">
        <v>4785</v>
      </c>
      <c r="AB3231">
        <v>456102</v>
      </c>
      <c r="AC3231" t="s">
        <v>146</v>
      </c>
      <c r="AD3231" t="s">
        <v>4690</v>
      </c>
      <c r="AE3231" t="s">
        <v>107</v>
      </c>
      <c r="AF3231" t="s">
        <v>107</v>
      </c>
      <c r="AI3231" s="1"/>
      <c r="AJ3231" t="s">
        <v>72</v>
      </c>
      <c r="AK3231" t="s">
        <v>4691</v>
      </c>
      <c r="AL3231">
        <v>43046</v>
      </c>
      <c r="AM3231" t="s">
        <v>4692</v>
      </c>
      <c r="AN3231" t="b">
        <v>1</v>
      </c>
      <c r="AQ3231" t="s">
        <v>60</v>
      </c>
      <c r="AR3231" t="s">
        <v>61</v>
      </c>
      <c r="BB3231" s="7" t="s">
        <v>11068</v>
      </c>
      <c r="BC3231" s="7" t="s">
        <v>101</v>
      </c>
      <c r="BD3231" s="7" t="s">
        <v>52</v>
      </c>
      <c r="BE3231" s="7" t="s">
        <v>11069</v>
      </c>
      <c r="BG3231" s="7">
        <v>9493.17</v>
      </c>
      <c r="BH3231" s="7">
        <v>0</v>
      </c>
      <c r="BI3231">
        <v>8553.8799999999992</v>
      </c>
      <c r="BJ3231">
        <v>0</v>
      </c>
      <c r="BK3231">
        <v>0</v>
      </c>
      <c r="BL3231">
        <v>0</v>
      </c>
      <c r="BM3231">
        <v>463.75</v>
      </c>
      <c r="BN3231">
        <v>0</v>
      </c>
      <c r="BO3231" t="s">
        <v>11070</v>
      </c>
      <c r="BP3231">
        <v>14839</v>
      </c>
      <c r="BQ3231">
        <v>2115</v>
      </c>
      <c r="BR3231">
        <v>2340</v>
      </c>
      <c r="BS3231">
        <v>4741</v>
      </c>
      <c r="BU3231" t="s">
        <v>11071</v>
      </c>
      <c r="BV3231" t="s">
        <v>4695</v>
      </c>
      <c r="BX3231">
        <v>44149.02140046296</v>
      </c>
    </row>
    <row r="3232" spans="1:76" x14ac:dyDescent="0.25">
      <c r="A3232" t="s">
        <v>11285</v>
      </c>
      <c r="B3232" t="s">
        <v>11286</v>
      </c>
      <c r="C3232" t="s">
        <v>46</v>
      </c>
      <c r="D3232">
        <v>42894</v>
      </c>
      <c r="E3232" s="1"/>
      <c r="I3232">
        <v>42894</v>
      </c>
      <c r="J3232">
        <v>2017</v>
      </c>
      <c r="K3232" t="s">
        <v>85</v>
      </c>
      <c r="L3232" t="s">
        <v>11287</v>
      </c>
      <c r="N3232" t="s">
        <v>11288</v>
      </c>
      <c r="O3232" t="s">
        <v>101</v>
      </c>
      <c r="P3232" t="s">
        <v>68</v>
      </c>
      <c r="Q3232" t="s">
        <v>52</v>
      </c>
      <c r="R3232">
        <v>98117</v>
      </c>
      <c r="S3232" t="s">
        <v>11289</v>
      </c>
      <c r="T3232" t="s">
        <v>11290</v>
      </c>
      <c r="U3232" t="s">
        <v>11291</v>
      </c>
      <c r="V3232" t="s">
        <v>5653</v>
      </c>
      <c r="W3232">
        <v>49</v>
      </c>
      <c r="X3232" t="s">
        <v>11067</v>
      </c>
      <c r="Y3232">
        <v>4710</v>
      </c>
      <c r="Z3232" t="s">
        <v>68</v>
      </c>
      <c r="AA3232" t="s">
        <v>4785</v>
      </c>
      <c r="AB3232">
        <v>456102</v>
      </c>
      <c r="AC3232" t="s">
        <v>146</v>
      </c>
      <c r="AD3232" t="s">
        <v>4690</v>
      </c>
      <c r="AE3232" t="s">
        <v>107</v>
      </c>
      <c r="AF3232" t="s">
        <v>107</v>
      </c>
      <c r="AI3232" s="1"/>
      <c r="AJ3232" t="s">
        <v>72</v>
      </c>
      <c r="AK3232" t="s">
        <v>4691</v>
      </c>
      <c r="AL3232">
        <v>43046</v>
      </c>
      <c r="AM3232" t="s">
        <v>4692</v>
      </c>
      <c r="AN3232" t="b">
        <v>1</v>
      </c>
      <c r="AQ3232" t="s">
        <v>177</v>
      </c>
      <c r="BB3232" s="7" t="s">
        <v>11292</v>
      </c>
      <c r="BC3232" s="7" t="s">
        <v>101</v>
      </c>
      <c r="BD3232" s="7" t="s">
        <v>52</v>
      </c>
      <c r="BE3232" s="7">
        <v>98117</v>
      </c>
      <c r="BO3232" t="s">
        <v>11293</v>
      </c>
      <c r="BP3232">
        <v>12867</v>
      </c>
      <c r="BQ3232">
        <v>2789</v>
      </c>
      <c r="BR3232">
        <v>3082</v>
      </c>
      <c r="BU3232" t="s">
        <v>11294</v>
      </c>
      <c r="BV3232" t="s">
        <v>4695</v>
      </c>
      <c r="BX3232">
        <v>43597.952916666669</v>
      </c>
    </row>
    <row r="3233" spans="1:76" x14ac:dyDescent="0.25">
      <c r="A3233" t="s">
        <v>11295</v>
      </c>
      <c r="B3233" t="s">
        <v>11296</v>
      </c>
      <c r="C3233" t="s">
        <v>46</v>
      </c>
      <c r="D3233">
        <v>42884</v>
      </c>
      <c r="E3233" s="1"/>
      <c r="H3233" t="s">
        <v>47</v>
      </c>
      <c r="I3233">
        <v>42884</v>
      </c>
      <c r="J3233">
        <v>2017</v>
      </c>
      <c r="K3233" t="s">
        <v>85</v>
      </c>
      <c r="L3233" t="s">
        <v>11297</v>
      </c>
      <c r="N3233" t="s">
        <v>11298</v>
      </c>
      <c r="O3233" t="s">
        <v>199</v>
      </c>
      <c r="P3233" t="s">
        <v>199</v>
      </c>
      <c r="Q3233" t="s">
        <v>52</v>
      </c>
      <c r="R3233">
        <v>98290</v>
      </c>
      <c r="S3233" t="s">
        <v>11299</v>
      </c>
      <c r="T3233" t="s">
        <v>11299</v>
      </c>
      <c r="U3233" t="s">
        <v>11300</v>
      </c>
      <c r="V3233" t="s">
        <v>4783</v>
      </c>
      <c r="W3233">
        <v>25</v>
      </c>
      <c r="X3233" t="s">
        <v>5278</v>
      </c>
      <c r="Y3233">
        <v>4107</v>
      </c>
      <c r="Z3233" t="s">
        <v>199</v>
      </c>
      <c r="AA3233" t="s">
        <v>4785</v>
      </c>
      <c r="AB3233">
        <v>456326</v>
      </c>
      <c r="AC3233" t="s">
        <v>146</v>
      </c>
      <c r="AD3233" t="s">
        <v>4690</v>
      </c>
      <c r="AE3233" t="s">
        <v>107</v>
      </c>
      <c r="AF3233" t="s">
        <v>107</v>
      </c>
      <c r="AI3233" s="1"/>
      <c r="AJ3233" t="s">
        <v>72</v>
      </c>
      <c r="AK3233" t="s">
        <v>4691</v>
      </c>
      <c r="AL3233">
        <v>43046</v>
      </c>
      <c r="AM3233" t="s">
        <v>4692</v>
      </c>
      <c r="AN3233" t="b">
        <v>1</v>
      </c>
      <c r="AQ3233" t="s">
        <v>60</v>
      </c>
      <c r="AR3233" t="s">
        <v>99</v>
      </c>
      <c r="BB3233" s="7" t="s">
        <v>11298</v>
      </c>
      <c r="BC3233" s="7" t="s">
        <v>199</v>
      </c>
      <c r="BD3233" s="7" t="s">
        <v>52</v>
      </c>
      <c r="BE3233" s="7">
        <v>98290</v>
      </c>
      <c r="BF3233" s="7" t="s">
        <v>11300</v>
      </c>
      <c r="BG3233" s="7">
        <v>27846.21</v>
      </c>
      <c r="BH3233" s="7">
        <v>0</v>
      </c>
      <c r="BI3233">
        <v>30326.21</v>
      </c>
      <c r="BJ3233">
        <v>0</v>
      </c>
      <c r="BK3233">
        <v>0</v>
      </c>
      <c r="BL3233">
        <v>0</v>
      </c>
      <c r="BM3233">
        <v>277.97000000000003</v>
      </c>
      <c r="BN3233">
        <v>0</v>
      </c>
      <c r="BO3233" t="s">
        <v>11301</v>
      </c>
      <c r="BP3233">
        <v>10259</v>
      </c>
      <c r="BQ3233">
        <v>1873</v>
      </c>
      <c r="BR3233">
        <v>2081</v>
      </c>
      <c r="BS3233">
        <v>4516</v>
      </c>
      <c r="BU3233" t="s">
        <v>11302</v>
      </c>
      <c r="BV3233" t="s">
        <v>4695</v>
      </c>
      <c r="BX3233">
        <v>44149.013773148145</v>
      </c>
    </row>
    <row r="3234" spans="1:76" x14ac:dyDescent="0.25">
      <c r="A3234" t="s">
        <v>11303</v>
      </c>
      <c r="B3234" t="s">
        <v>11304</v>
      </c>
      <c r="C3234" t="s">
        <v>46</v>
      </c>
      <c r="D3234">
        <v>42885</v>
      </c>
      <c r="E3234" s="1"/>
      <c r="I3234">
        <v>42885</v>
      </c>
      <c r="J3234">
        <v>2017</v>
      </c>
      <c r="K3234" t="s">
        <v>85</v>
      </c>
      <c r="L3234" t="s">
        <v>11305</v>
      </c>
      <c r="N3234" t="s">
        <v>9102</v>
      </c>
      <c r="O3234" t="s">
        <v>2363</v>
      </c>
      <c r="P3234" t="s">
        <v>115</v>
      </c>
      <c r="Q3234" t="s">
        <v>52</v>
      </c>
      <c r="R3234">
        <v>98580</v>
      </c>
      <c r="S3234" t="s">
        <v>11306</v>
      </c>
      <c r="T3234" t="s">
        <v>11306</v>
      </c>
      <c r="U3234" t="s">
        <v>11307</v>
      </c>
      <c r="V3234" t="s">
        <v>5683</v>
      </c>
      <c r="W3234">
        <v>44</v>
      </c>
      <c r="X3234" t="s">
        <v>11308</v>
      </c>
      <c r="Y3234">
        <v>3900</v>
      </c>
      <c r="Z3234" t="s">
        <v>115</v>
      </c>
      <c r="AA3234" t="s">
        <v>4785</v>
      </c>
      <c r="AB3234">
        <v>12177</v>
      </c>
      <c r="AC3234" t="s">
        <v>146</v>
      </c>
      <c r="AD3234" t="s">
        <v>4690</v>
      </c>
      <c r="AE3234" t="s">
        <v>107</v>
      </c>
      <c r="AF3234" t="s">
        <v>107</v>
      </c>
      <c r="AI3234" s="1"/>
      <c r="AJ3234" t="s">
        <v>72</v>
      </c>
      <c r="AK3234" t="s">
        <v>4691</v>
      </c>
      <c r="AL3234">
        <v>43046</v>
      </c>
      <c r="AM3234" t="s">
        <v>4878</v>
      </c>
      <c r="AN3234" t="b">
        <v>1</v>
      </c>
      <c r="AQ3234" t="s">
        <v>73</v>
      </c>
      <c r="AR3234" t="s">
        <v>99</v>
      </c>
      <c r="BB3234" s="7" t="s">
        <v>9102</v>
      </c>
      <c r="BC3234" s="7" t="s">
        <v>2363</v>
      </c>
      <c r="BD3234" s="7" t="s">
        <v>52</v>
      </c>
      <c r="BE3234" s="7">
        <v>98580</v>
      </c>
      <c r="BF3234" s="7" t="s">
        <v>11307</v>
      </c>
      <c r="BO3234" t="s">
        <v>11309</v>
      </c>
      <c r="BP3234">
        <v>16454</v>
      </c>
      <c r="BQ3234">
        <v>1884</v>
      </c>
      <c r="BR3234">
        <v>2092</v>
      </c>
      <c r="BU3234" t="s">
        <v>11310</v>
      </c>
      <c r="BV3234" t="s">
        <v>4695</v>
      </c>
      <c r="BX3234">
        <v>43597.937071759261</v>
      </c>
    </row>
    <row r="3235" spans="1:76" x14ac:dyDescent="0.25">
      <c r="A3235" t="s">
        <v>11311</v>
      </c>
      <c r="B3235" t="s">
        <v>11312</v>
      </c>
      <c r="C3235" t="s">
        <v>46</v>
      </c>
      <c r="D3235">
        <v>42885</v>
      </c>
      <c r="E3235" s="1"/>
      <c r="I3235">
        <v>42885</v>
      </c>
      <c r="J3235">
        <v>2017</v>
      </c>
      <c r="K3235" t="s">
        <v>85</v>
      </c>
      <c r="L3235" t="s">
        <v>11313</v>
      </c>
      <c r="N3235" t="s">
        <v>11314</v>
      </c>
      <c r="O3235" t="s">
        <v>67</v>
      </c>
      <c r="P3235" t="s">
        <v>68</v>
      </c>
      <c r="Q3235" t="s">
        <v>52</v>
      </c>
      <c r="R3235">
        <v>98188</v>
      </c>
      <c r="S3235" t="s">
        <v>11315</v>
      </c>
      <c r="T3235" t="s">
        <v>11315</v>
      </c>
      <c r="U3235" t="s">
        <v>11316</v>
      </c>
      <c r="V3235" t="s">
        <v>4968</v>
      </c>
      <c r="W3235">
        <v>32</v>
      </c>
      <c r="X3235" t="s">
        <v>11317</v>
      </c>
      <c r="Y3235">
        <v>4264</v>
      </c>
      <c r="Z3235" t="s">
        <v>68</v>
      </c>
      <c r="AA3235" t="s">
        <v>4785</v>
      </c>
      <c r="AB3235">
        <v>8960</v>
      </c>
      <c r="AC3235" t="s">
        <v>146</v>
      </c>
      <c r="AD3235" t="s">
        <v>4690</v>
      </c>
      <c r="AE3235" t="s">
        <v>107</v>
      </c>
      <c r="AF3235" t="s">
        <v>107</v>
      </c>
      <c r="AI3235" s="1"/>
      <c r="AJ3235" t="s">
        <v>72</v>
      </c>
      <c r="AK3235" t="s">
        <v>4691</v>
      </c>
      <c r="AL3235">
        <v>43046</v>
      </c>
      <c r="AM3235" t="s">
        <v>4692</v>
      </c>
      <c r="AN3235" t="b">
        <v>1</v>
      </c>
      <c r="AQ3235" t="s">
        <v>177</v>
      </c>
      <c r="BB3235" s="7" t="s">
        <v>11314</v>
      </c>
      <c r="BC3235" s="7" t="s">
        <v>67</v>
      </c>
      <c r="BD3235" s="7" t="s">
        <v>52</v>
      </c>
      <c r="BE3235" s="7">
        <v>98188</v>
      </c>
      <c r="BF3235" s="7" t="s">
        <v>11316</v>
      </c>
      <c r="BO3235" t="s">
        <v>11318</v>
      </c>
      <c r="BP3235">
        <v>14781</v>
      </c>
      <c r="BQ3235">
        <v>1999</v>
      </c>
      <c r="BR3235">
        <v>2215</v>
      </c>
      <c r="BU3235" t="s">
        <v>11319</v>
      </c>
      <c r="BV3235" t="s">
        <v>4695</v>
      </c>
      <c r="BX3235">
        <v>43597.939062500001</v>
      </c>
    </row>
    <row r="3236" spans="1:76" x14ac:dyDescent="0.25">
      <c r="A3236" t="s">
        <v>11320</v>
      </c>
      <c r="B3236" t="s">
        <v>11321</v>
      </c>
      <c r="C3236" t="s">
        <v>46</v>
      </c>
      <c r="D3236">
        <v>42861</v>
      </c>
      <c r="E3236" s="1"/>
      <c r="H3236" t="s">
        <v>47</v>
      </c>
      <c r="I3236">
        <v>42861</v>
      </c>
      <c r="J3236">
        <v>2017</v>
      </c>
      <c r="K3236" t="s">
        <v>85</v>
      </c>
      <c r="L3236" t="s">
        <v>11322</v>
      </c>
      <c r="N3236" t="s">
        <v>11323</v>
      </c>
      <c r="O3236" t="s">
        <v>101</v>
      </c>
      <c r="P3236" t="s">
        <v>68</v>
      </c>
      <c r="Q3236" t="s">
        <v>52</v>
      </c>
      <c r="R3236">
        <v>98119</v>
      </c>
      <c r="S3236" t="s">
        <v>11324</v>
      </c>
      <c r="T3236" t="s">
        <v>11325</v>
      </c>
      <c r="U3236" t="s">
        <v>11326</v>
      </c>
      <c r="V3236" t="s">
        <v>5376</v>
      </c>
      <c r="W3236">
        <v>31</v>
      </c>
      <c r="X3236" t="s">
        <v>4969</v>
      </c>
      <c r="Y3236">
        <v>4048</v>
      </c>
      <c r="Z3236" t="s">
        <v>68</v>
      </c>
      <c r="AA3236" t="s">
        <v>4785</v>
      </c>
      <c r="AB3236">
        <v>455738</v>
      </c>
      <c r="AC3236" t="s">
        <v>146</v>
      </c>
      <c r="AD3236" t="s">
        <v>4690</v>
      </c>
      <c r="AE3236" t="s">
        <v>107</v>
      </c>
      <c r="AF3236" t="s">
        <v>107</v>
      </c>
      <c r="AI3236" s="1"/>
      <c r="AJ3236" t="s">
        <v>72</v>
      </c>
      <c r="AK3236" t="s">
        <v>4691</v>
      </c>
      <c r="AL3236">
        <v>43046</v>
      </c>
      <c r="AM3236" t="s">
        <v>4692</v>
      </c>
      <c r="AN3236" t="b">
        <v>1</v>
      </c>
      <c r="AQ3236" t="s">
        <v>177</v>
      </c>
      <c r="BB3236" s="7" t="s">
        <v>11327</v>
      </c>
      <c r="BC3236" s="7" t="s">
        <v>604</v>
      </c>
      <c r="BD3236" s="7" t="s">
        <v>52</v>
      </c>
      <c r="BE3236" s="7">
        <v>98033</v>
      </c>
      <c r="BF3236" s="7" t="s">
        <v>11328</v>
      </c>
      <c r="BG3236" s="7">
        <v>4548.96</v>
      </c>
      <c r="BH3236" s="7">
        <v>0</v>
      </c>
      <c r="BI3236">
        <v>12031.16</v>
      </c>
      <c r="BJ3236">
        <v>6000</v>
      </c>
      <c r="BK3236">
        <v>0</v>
      </c>
      <c r="BL3236">
        <v>0</v>
      </c>
      <c r="BO3236" t="s">
        <v>11329</v>
      </c>
      <c r="BP3236">
        <v>8075</v>
      </c>
      <c r="BQ3236">
        <v>2906</v>
      </c>
      <c r="BR3236">
        <v>3209</v>
      </c>
      <c r="BS3236">
        <v>4431</v>
      </c>
      <c r="BU3236" t="s">
        <v>11330</v>
      </c>
      <c r="BV3236" t="s">
        <v>4695</v>
      </c>
      <c r="BX3236">
        <v>44149.010752314818</v>
      </c>
    </row>
    <row r="3237" spans="1:76" x14ac:dyDescent="0.25">
      <c r="A3237" t="s">
        <v>11331</v>
      </c>
      <c r="B3237" t="s">
        <v>11332</v>
      </c>
      <c r="C3237" t="s">
        <v>46</v>
      </c>
      <c r="D3237">
        <v>42757</v>
      </c>
      <c r="E3237" s="1"/>
      <c r="H3237" t="s">
        <v>47</v>
      </c>
      <c r="I3237">
        <v>42757</v>
      </c>
      <c r="J3237">
        <v>2017</v>
      </c>
      <c r="K3237" t="s">
        <v>85</v>
      </c>
      <c r="L3237" t="s">
        <v>11333</v>
      </c>
      <c r="N3237" t="s">
        <v>11334</v>
      </c>
      <c r="O3237" t="s">
        <v>542</v>
      </c>
      <c r="P3237" t="s">
        <v>68</v>
      </c>
      <c r="Q3237" t="s">
        <v>52</v>
      </c>
      <c r="R3237">
        <v>98023</v>
      </c>
      <c r="S3237" t="s">
        <v>1998</v>
      </c>
      <c r="T3237" t="s">
        <v>11335</v>
      </c>
      <c r="U3237" t="s">
        <v>11336</v>
      </c>
      <c r="V3237" t="s">
        <v>4968</v>
      </c>
      <c r="W3237">
        <v>32</v>
      </c>
      <c r="X3237" t="s">
        <v>11337</v>
      </c>
      <c r="Y3237">
        <v>4679</v>
      </c>
      <c r="Z3237" t="s">
        <v>68</v>
      </c>
      <c r="AA3237" t="s">
        <v>4785</v>
      </c>
      <c r="AB3237">
        <v>46816</v>
      </c>
      <c r="AC3237" t="s">
        <v>146</v>
      </c>
      <c r="AD3237" t="s">
        <v>4690</v>
      </c>
      <c r="AE3237" t="s">
        <v>107</v>
      </c>
      <c r="AF3237" t="s">
        <v>107</v>
      </c>
      <c r="AI3237" s="1"/>
      <c r="AJ3237" t="s">
        <v>72</v>
      </c>
      <c r="AK3237" t="s">
        <v>4691</v>
      </c>
      <c r="AL3237">
        <v>43046</v>
      </c>
      <c r="AM3237" t="s">
        <v>4692</v>
      </c>
      <c r="AN3237" t="b">
        <v>1</v>
      </c>
      <c r="AQ3237" t="s">
        <v>177</v>
      </c>
      <c r="BB3237" s="7" t="s">
        <v>128</v>
      </c>
      <c r="BC3237" s="7" t="s">
        <v>101</v>
      </c>
      <c r="BD3237" s="7" t="s">
        <v>52</v>
      </c>
      <c r="BE3237" s="7">
        <v>98112</v>
      </c>
      <c r="BF3237" s="7" t="s">
        <v>4772</v>
      </c>
      <c r="BG3237" s="7">
        <v>13627.48</v>
      </c>
      <c r="BH3237" s="7">
        <v>0</v>
      </c>
      <c r="BI3237">
        <v>13512.53</v>
      </c>
      <c r="BJ3237">
        <v>-2224.0100000000002</v>
      </c>
      <c r="BK3237">
        <v>0</v>
      </c>
      <c r="BL3237">
        <v>0</v>
      </c>
      <c r="BO3237" t="s">
        <v>11338</v>
      </c>
      <c r="BP3237">
        <v>5523</v>
      </c>
      <c r="BQ3237">
        <v>25740</v>
      </c>
      <c r="BR3237">
        <v>3622</v>
      </c>
      <c r="BS3237">
        <v>4323</v>
      </c>
      <c r="BU3237" t="s">
        <v>5333</v>
      </c>
      <c r="BV3237" t="s">
        <v>4695</v>
      </c>
      <c r="BX3237">
        <v>44149.005127314813</v>
      </c>
    </row>
    <row r="3238" spans="1:76" x14ac:dyDescent="0.25">
      <c r="A3238" t="s">
        <v>11896</v>
      </c>
      <c r="B3238" t="s">
        <v>2672</v>
      </c>
      <c r="C3238" t="s">
        <v>46</v>
      </c>
      <c r="D3238">
        <v>42899</v>
      </c>
      <c r="E3238" s="1"/>
      <c r="I3238">
        <v>42899</v>
      </c>
      <c r="J3238">
        <v>2017</v>
      </c>
      <c r="K3238" t="s">
        <v>85</v>
      </c>
      <c r="L3238" t="s">
        <v>11897</v>
      </c>
      <c r="N3238" t="s">
        <v>11898</v>
      </c>
      <c r="O3238" t="s">
        <v>117</v>
      </c>
      <c r="P3238" t="s">
        <v>115</v>
      </c>
      <c r="Q3238" t="s">
        <v>52</v>
      </c>
      <c r="R3238">
        <v>98375</v>
      </c>
      <c r="S3238" t="s">
        <v>2674</v>
      </c>
      <c r="T3238" t="s">
        <v>11899</v>
      </c>
      <c r="U3238" t="s">
        <v>11900</v>
      </c>
      <c r="V3238" t="s">
        <v>5653</v>
      </c>
      <c r="W3238">
        <v>49</v>
      </c>
      <c r="X3238" t="s">
        <v>11523</v>
      </c>
      <c r="Y3238">
        <v>3989</v>
      </c>
      <c r="Z3238" t="s">
        <v>115</v>
      </c>
      <c r="AA3238" t="s">
        <v>4785</v>
      </c>
      <c r="AB3238">
        <v>78068</v>
      </c>
      <c r="AC3238" t="s">
        <v>146</v>
      </c>
      <c r="AD3238" t="s">
        <v>4690</v>
      </c>
      <c r="AE3238" t="s">
        <v>107</v>
      </c>
      <c r="AF3238" t="s">
        <v>107</v>
      </c>
      <c r="AI3238" s="1"/>
      <c r="AJ3238" t="s">
        <v>72</v>
      </c>
      <c r="AK3238" t="s">
        <v>4691</v>
      </c>
      <c r="AL3238">
        <v>43046</v>
      </c>
      <c r="AM3238" t="s">
        <v>4878</v>
      </c>
      <c r="AN3238" t="b">
        <v>1</v>
      </c>
      <c r="AQ3238" t="s">
        <v>177</v>
      </c>
      <c r="BB3238" s="7" t="s">
        <v>11898</v>
      </c>
      <c r="BC3238" s="7" t="s">
        <v>117</v>
      </c>
      <c r="BD3238" s="7" t="s">
        <v>52</v>
      </c>
      <c r="BE3238" s="7">
        <v>98375</v>
      </c>
      <c r="BF3238" s="7" t="s">
        <v>11900</v>
      </c>
      <c r="BO3238" t="s">
        <v>11901</v>
      </c>
      <c r="BP3238">
        <v>5194</v>
      </c>
      <c r="BQ3238">
        <v>2464</v>
      </c>
      <c r="BR3238">
        <v>2729</v>
      </c>
      <c r="BU3238" t="s">
        <v>11902</v>
      </c>
      <c r="BV3238" t="s">
        <v>4695</v>
      </c>
      <c r="BX3238">
        <v>43597.947233796294</v>
      </c>
    </row>
    <row r="3239" spans="1:76" x14ac:dyDescent="0.25">
      <c r="A3239" t="s">
        <v>11903</v>
      </c>
      <c r="B3239" t="s">
        <v>11904</v>
      </c>
      <c r="C3239" t="s">
        <v>46</v>
      </c>
      <c r="D3239">
        <v>42904</v>
      </c>
      <c r="E3239" s="1"/>
      <c r="I3239">
        <v>42904</v>
      </c>
      <c r="J3239">
        <v>2017</v>
      </c>
      <c r="K3239" t="s">
        <v>85</v>
      </c>
      <c r="L3239" t="s">
        <v>11905</v>
      </c>
      <c r="N3239" t="s">
        <v>11906</v>
      </c>
      <c r="O3239" t="s">
        <v>192</v>
      </c>
      <c r="P3239" t="s">
        <v>68</v>
      </c>
      <c r="Q3239" t="s">
        <v>52</v>
      </c>
      <c r="R3239">
        <v>98070</v>
      </c>
      <c r="S3239" t="s">
        <v>11907</v>
      </c>
      <c r="T3239" t="s">
        <v>11908</v>
      </c>
      <c r="U3239" t="s">
        <v>11909</v>
      </c>
      <c r="V3239" t="s">
        <v>5683</v>
      </c>
      <c r="W3239">
        <v>44</v>
      </c>
      <c r="X3239" t="s">
        <v>11910</v>
      </c>
      <c r="Y3239">
        <v>3479</v>
      </c>
      <c r="Z3239" t="s">
        <v>68</v>
      </c>
      <c r="AA3239" t="s">
        <v>4785</v>
      </c>
      <c r="AB3239">
        <v>8748</v>
      </c>
      <c r="AC3239" t="s">
        <v>146</v>
      </c>
      <c r="AD3239" t="s">
        <v>4690</v>
      </c>
      <c r="AE3239" t="s">
        <v>107</v>
      </c>
      <c r="AF3239" t="s">
        <v>107</v>
      </c>
      <c r="AI3239" s="1"/>
      <c r="AJ3239" t="s">
        <v>72</v>
      </c>
      <c r="AK3239" t="s">
        <v>4691</v>
      </c>
      <c r="AL3239">
        <v>43046</v>
      </c>
      <c r="AM3239" t="s">
        <v>4878</v>
      </c>
      <c r="AN3239" t="b">
        <v>1</v>
      </c>
      <c r="AQ3239" t="s">
        <v>73</v>
      </c>
      <c r="AR3239" t="s">
        <v>61</v>
      </c>
      <c r="BB3239" s="7" t="s">
        <v>11906</v>
      </c>
      <c r="BC3239" s="7" t="s">
        <v>192</v>
      </c>
      <c r="BD3239" s="7" t="s">
        <v>52</v>
      </c>
      <c r="BE3239" s="7">
        <v>98070</v>
      </c>
      <c r="BF3239" s="7" t="s">
        <v>11909</v>
      </c>
      <c r="BO3239" t="s">
        <v>11911</v>
      </c>
      <c r="BP3239">
        <v>12675</v>
      </c>
      <c r="BQ3239">
        <v>2855</v>
      </c>
      <c r="BR3239">
        <v>3151</v>
      </c>
      <c r="BU3239" t="s">
        <v>11912</v>
      </c>
      <c r="BV3239" t="s">
        <v>4695</v>
      </c>
      <c r="BX3239">
        <v>43597.954016203701</v>
      </c>
    </row>
    <row r="3240" spans="1:76" x14ac:dyDescent="0.25">
      <c r="A3240" t="s">
        <v>11913</v>
      </c>
      <c r="B3240" t="s">
        <v>11914</v>
      </c>
      <c r="C3240" t="s">
        <v>46</v>
      </c>
      <c r="D3240">
        <v>42873</v>
      </c>
      <c r="E3240" s="1"/>
      <c r="I3240">
        <v>42873</v>
      </c>
      <c r="J3240">
        <v>2017</v>
      </c>
      <c r="K3240" t="s">
        <v>64</v>
      </c>
      <c r="L3240" t="s">
        <v>11915</v>
      </c>
      <c r="N3240" t="s">
        <v>11916</v>
      </c>
      <c r="O3240" t="s">
        <v>716</v>
      </c>
      <c r="P3240" t="s">
        <v>199</v>
      </c>
      <c r="Q3240" t="s">
        <v>52</v>
      </c>
      <c r="R3240">
        <v>98020</v>
      </c>
      <c r="S3240" t="s">
        <v>11917</v>
      </c>
      <c r="T3240" t="s">
        <v>11917</v>
      </c>
      <c r="U3240" t="s">
        <v>11918</v>
      </c>
      <c r="V3240" t="s">
        <v>5199</v>
      </c>
      <c r="W3240">
        <v>47</v>
      </c>
      <c r="X3240" t="s">
        <v>11919</v>
      </c>
      <c r="Y3240">
        <v>3931</v>
      </c>
      <c r="Z3240" t="s">
        <v>199</v>
      </c>
      <c r="AA3240" t="s">
        <v>4785</v>
      </c>
      <c r="AB3240">
        <v>15005</v>
      </c>
      <c r="AC3240" t="s">
        <v>146</v>
      </c>
      <c r="AD3240" t="s">
        <v>4690</v>
      </c>
      <c r="AE3240" t="s">
        <v>107</v>
      </c>
      <c r="AF3240" t="s">
        <v>107</v>
      </c>
      <c r="AI3240" s="1"/>
      <c r="AJ3240" t="s">
        <v>72</v>
      </c>
      <c r="AK3240" t="s">
        <v>4691</v>
      </c>
      <c r="AL3240">
        <v>43046</v>
      </c>
      <c r="AM3240" t="s">
        <v>4878</v>
      </c>
      <c r="AN3240" t="b">
        <v>1</v>
      </c>
      <c r="BB3240" s="7" t="s">
        <v>11916</v>
      </c>
      <c r="BC3240" s="7" t="s">
        <v>716</v>
      </c>
      <c r="BD3240" s="7" t="s">
        <v>52</v>
      </c>
      <c r="BE3240" s="7">
        <v>98020</v>
      </c>
      <c r="BF3240" s="7" t="s">
        <v>11918</v>
      </c>
      <c r="BO3240" t="s">
        <v>11920</v>
      </c>
      <c r="BP3240">
        <v>11569</v>
      </c>
      <c r="BQ3240">
        <v>3117</v>
      </c>
      <c r="BR3240">
        <v>3445</v>
      </c>
      <c r="BU3240" t="s">
        <v>11921</v>
      </c>
      <c r="BV3240" t="s">
        <v>4695</v>
      </c>
      <c r="BX3240">
        <v>43597.958391203705</v>
      </c>
    </row>
    <row r="3241" spans="1:76" x14ac:dyDescent="0.25">
      <c r="A3241" t="s">
        <v>11922</v>
      </c>
      <c r="B3241" t="s">
        <v>11923</v>
      </c>
      <c r="C3241" t="s">
        <v>46</v>
      </c>
      <c r="D3241">
        <v>42873</v>
      </c>
      <c r="E3241" s="1"/>
      <c r="I3241">
        <v>42873</v>
      </c>
      <c r="J3241">
        <v>2017</v>
      </c>
      <c r="K3241" t="s">
        <v>77</v>
      </c>
      <c r="L3241" t="s">
        <v>11924</v>
      </c>
      <c r="N3241" t="s">
        <v>11925</v>
      </c>
      <c r="O3241" t="s">
        <v>101</v>
      </c>
      <c r="P3241" t="s">
        <v>68</v>
      </c>
      <c r="Q3241" t="s">
        <v>52</v>
      </c>
      <c r="R3241">
        <v>98111</v>
      </c>
      <c r="S3241" t="s">
        <v>11926</v>
      </c>
      <c r="T3241" t="s">
        <v>11926</v>
      </c>
      <c r="U3241" t="s">
        <v>11927</v>
      </c>
      <c r="V3241" t="s">
        <v>5376</v>
      </c>
      <c r="W3241">
        <v>31</v>
      </c>
      <c r="X3241" t="s">
        <v>4969</v>
      </c>
      <c r="Y3241">
        <v>4048</v>
      </c>
      <c r="Z3241" t="s">
        <v>68</v>
      </c>
      <c r="AA3241" t="s">
        <v>4785</v>
      </c>
      <c r="AB3241">
        <v>455738</v>
      </c>
      <c r="AC3241" t="s">
        <v>146</v>
      </c>
      <c r="AD3241" t="s">
        <v>4690</v>
      </c>
      <c r="AE3241" t="s">
        <v>107</v>
      </c>
      <c r="AF3241" t="s">
        <v>107</v>
      </c>
      <c r="AI3241" s="1"/>
      <c r="AJ3241" t="s">
        <v>72</v>
      </c>
      <c r="AK3241" t="s">
        <v>4691</v>
      </c>
      <c r="AL3241">
        <v>43046</v>
      </c>
      <c r="AM3241" t="s">
        <v>4692</v>
      </c>
      <c r="AN3241" t="b">
        <v>1</v>
      </c>
      <c r="AQ3241" t="s">
        <v>73</v>
      </c>
      <c r="BB3241" s="7" t="s">
        <v>11925</v>
      </c>
      <c r="BC3241" s="7" t="s">
        <v>101</v>
      </c>
      <c r="BD3241" s="7" t="s">
        <v>52</v>
      </c>
      <c r="BE3241" s="7">
        <v>98111</v>
      </c>
      <c r="BF3241" s="7" t="s">
        <v>11927</v>
      </c>
      <c r="BO3241" t="s">
        <v>11928</v>
      </c>
      <c r="BP3241">
        <v>19767</v>
      </c>
      <c r="BQ3241">
        <v>3134</v>
      </c>
      <c r="BR3241">
        <v>3463</v>
      </c>
      <c r="BU3241" t="s">
        <v>11929</v>
      </c>
      <c r="BV3241" t="s">
        <v>4695</v>
      </c>
      <c r="BX3241">
        <v>43597.958703703705</v>
      </c>
    </row>
    <row r="3242" spans="1:76" x14ac:dyDescent="0.25">
      <c r="A3242" t="s">
        <v>11930</v>
      </c>
      <c r="B3242" t="s">
        <v>11931</v>
      </c>
      <c r="C3242" t="s">
        <v>46</v>
      </c>
      <c r="D3242">
        <v>42886</v>
      </c>
      <c r="E3242" s="1"/>
      <c r="I3242">
        <v>42886</v>
      </c>
      <c r="J3242">
        <v>2017</v>
      </c>
      <c r="K3242" t="s">
        <v>85</v>
      </c>
      <c r="L3242" t="s">
        <v>11932</v>
      </c>
      <c r="N3242" t="s">
        <v>11933</v>
      </c>
      <c r="O3242" t="s">
        <v>332</v>
      </c>
      <c r="P3242" t="s">
        <v>199</v>
      </c>
      <c r="Q3242" t="s">
        <v>52</v>
      </c>
      <c r="R3242">
        <v>98204</v>
      </c>
      <c r="S3242" t="s">
        <v>11934</v>
      </c>
      <c r="T3242" t="s">
        <v>11934</v>
      </c>
      <c r="U3242" t="s">
        <v>11935</v>
      </c>
      <c r="V3242" t="s">
        <v>5653</v>
      </c>
      <c r="W3242">
        <v>49</v>
      </c>
      <c r="X3242" t="s">
        <v>11936</v>
      </c>
      <c r="Y3242">
        <v>3758</v>
      </c>
      <c r="Z3242" t="s">
        <v>199</v>
      </c>
      <c r="AA3242" t="s">
        <v>4785</v>
      </c>
      <c r="AB3242">
        <v>51711</v>
      </c>
      <c r="AC3242" t="s">
        <v>146</v>
      </c>
      <c r="AD3242" t="s">
        <v>4690</v>
      </c>
      <c r="AE3242" t="s">
        <v>107</v>
      </c>
      <c r="AF3242" t="s">
        <v>107</v>
      </c>
      <c r="AI3242" s="1"/>
      <c r="AJ3242" t="s">
        <v>72</v>
      </c>
      <c r="AK3242" t="s">
        <v>4691</v>
      </c>
      <c r="AL3242">
        <v>43046</v>
      </c>
      <c r="AM3242" t="s">
        <v>4878</v>
      </c>
      <c r="AN3242" t="b">
        <v>1</v>
      </c>
      <c r="AQ3242" t="s">
        <v>73</v>
      </c>
      <c r="AR3242" t="s">
        <v>61</v>
      </c>
      <c r="BB3242" s="7" t="s">
        <v>11933</v>
      </c>
      <c r="BC3242" s="7" t="s">
        <v>332</v>
      </c>
      <c r="BD3242" s="7" t="s">
        <v>52</v>
      </c>
      <c r="BE3242" s="7">
        <v>98204</v>
      </c>
      <c r="BF3242" s="7" t="s">
        <v>11935</v>
      </c>
      <c r="BO3242" t="s">
        <v>11937</v>
      </c>
      <c r="BP3242">
        <v>14317</v>
      </c>
      <c r="BQ3242">
        <v>2567</v>
      </c>
      <c r="BR3242">
        <v>2843</v>
      </c>
      <c r="BU3242" t="s">
        <v>11938</v>
      </c>
      <c r="BV3242" t="s">
        <v>4695</v>
      </c>
      <c r="BX3242">
        <v>43597.948912037034</v>
      </c>
    </row>
    <row r="3243" spans="1:76" x14ac:dyDescent="0.25">
      <c r="A3243" t="s">
        <v>12363</v>
      </c>
      <c r="B3243" t="s">
        <v>12364</v>
      </c>
      <c r="C3243" t="s">
        <v>46</v>
      </c>
      <c r="D3243">
        <v>42927</v>
      </c>
      <c r="E3243" s="1"/>
      <c r="I3243">
        <v>42927</v>
      </c>
      <c r="J3243">
        <v>2017</v>
      </c>
      <c r="K3243" t="s">
        <v>85</v>
      </c>
      <c r="L3243" t="s">
        <v>12365</v>
      </c>
      <c r="N3243" t="s">
        <v>12366</v>
      </c>
      <c r="O3243" t="s">
        <v>1902</v>
      </c>
      <c r="P3243" t="s">
        <v>68</v>
      </c>
      <c r="Q3243" t="s">
        <v>52</v>
      </c>
      <c r="R3243">
        <v>98038</v>
      </c>
      <c r="S3243" t="s">
        <v>12367</v>
      </c>
      <c r="T3243" t="s">
        <v>12367</v>
      </c>
      <c r="U3243" t="s">
        <v>12368</v>
      </c>
      <c r="V3243" t="s">
        <v>5683</v>
      </c>
      <c r="W3243">
        <v>44</v>
      </c>
      <c r="X3243" t="s">
        <v>12369</v>
      </c>
      <c r="Y3243">
        <v>3497</v>
      </c>
      <c r="Z3243" t="s">
        <v>68</v>
      </c>
      <c r="AA3243" t="s">
        <v>4785</v>
      </c>
      <c r="AB3243">
        <v>27015</v>
      </c>
      <c r="AC3243" t="s">
        <v>146</v>
      </c>
      <c r="AD3243" t="s">
        <v>4690</v>
      </c>
      <c r="AE3243" t="s">
        <v>107</v>
      </c>
      <c r="AF3243" t="s">
        <v>107</v>
      </c>
      <c r="AI3243" s="1"/>
      <c r="AJ3243" t="s">
        <v>72</v>
      </c>
      <c r="AK3243" t="s">
        <v>4691</v>
      </c>
      <c r="AL3243">
        <v>43046</v>
      </c>
      <c r="AM3243" t="s">
        <v>4878</v>
      </c>
      <c r="AN3243" t="b">
        <v>1</v>
      </c>
      <c r="AQ3243" t="s">
        <v>73</v>
      </c>
      <c r="AR3243" t="s">
        <v>150</v>
      </c>
      <c r="BB3243" s="7" t="s">
        <v>12366</v>
      </c>
      <c r="BC3243" s="7" t="s">
        <v>1902</v>
      </c>
      <c r="BD3243" s="7" t="s">
        <v>52</v>
      </c>
      <c r="BE3243" s="7">
        <v>98038</v>
      </c>
      <c r="BF3243" s="7" t="s">
        <v>12368</v>
      </c>
      <c r="BO3243" t="s">
        <v>12370</v>
      </c>
      <c r="BP3243">
        <v>8918</v>
      </c>
      <c r="BQ3243">
        <v>2801</v>
      </c>
      <c r="BR3243">
        <v>3096</v>
      </c>
      <c r="BU3243" t="s">
        <v>12371</v>
      </c>
      <c r="BV3243" t="s">
        <v>4695</v>
      </c>
      <c r="BX3243">
        <v>43597.953125</v>
      </c>
    </row>
    <row r="3244" spans="1:76" x14ac:dyDescent="0.25">
      <c r="A3244" t="s">
        <v>12552</v>
      </c>
      <c r="B3244" t="s">
        <v>2768</v>
      </c>
      <c r="C3244" t="s">
        <v>46</v>
      </c>
      <c r="D3244">
        <v>42862</v>
      </c>
      <c r="E3244" s="1"/>
      <c r="H3244" t="s">
        <v>47</v>
      </c>
      <c r="I3244">
        <v>42862</v>
      </c>
      <c r="J3244">
        <v>2017</v>
      </c>
      <c r="K3244" t="s">
        <v>85</v>
      </c>
      <c r="L3244" t="s">
        <v>12553</v>
      </c>
      <c r="N3244" t="s">
        <v>2769</v>
      </c>
      <c r="O3244" t="s">
        <v>2770</v>
      </c>
      <c r="P3244" t="s">
        <v>56</v>
      </c>
      <c r="Q3244" t="s">
        <v>52</v>
      </c>
      <c r="R3244">
        <v>98841</v>
      </c>
      <c r="S3244" t="s">
        <v>2771</v>
      </c>
      <c r="T3244" t="s">
        <v>12554</v>
      </c>
      <c r="U3244" t="s">
        <v>12555</v>
      </c>
      <c r="V3244" t="s">
        <v>54</v>
      </c>
      <c r="W3244">
        <v>13</v>
      </c>
      <c r="X3244" t="s">
        <v>55</v>
      </c>
      <c r="Y3244">
        <v>4791</v>
      </c>
      <c r="Z3244" t="s">
        <v>56</v>
      </c>
      <c r="AA3244" t="s">
        <v>57</v>
      </c>
      <c r="AC3244" t="s">
        <v>146</v>
      </c>
      <c r="AD3244" t="s">
        <v>4690</v>
      </c>
      <c r="AE3244" t="s">
        <v>107</v>
      </c>
      <c r="AF3244" t="s">
        <v>107</v>
      </c>
      <c r="AI3244" s="1"/>
      <c r="AJ3244" t="s">
        <v>72</v>
      </c>
      <c r="AK3244" t="s">
        <v>4691</v>
      </c>
      <c r="AL3244">
        <v>43046</v>
      </c>
      <c r="AM3244" t="s">
        <v>4692</v>
      </c>
      <c r="AN3244" t="b">
        <v>1</v>
      </c>
      <c r="AQ3244" t="s">
        <v>60</v>
      </c>
      <c r="AR3244" t="s">
        <v>99</v>
      </c>
      <c r="AS3244" t="s">
        <v>4734</v>
      </c>
      <c r="BB3244" s="7" t="s">
        <v>2772</v>
      </c>
      <c r="BC3244" s="7" t="s">
        <v>526</v>
      </c>
      <c r="BD3244" s="7" t="s">
        <v>52</v>
      </c>
      <c r="BE3244" s="7">
        <v>99216</v>
      </c>
      <c r="BF3244" s="7" t="s">
        <v>12556</v>
      </c>
      <c r="BG3244" s="7">
        <v>39911.25</v>
      </c>
      <c r="BH3244" s="7">
        <v>475.09</v>
      </c>
      <c r="BI3244">
        <v>39319.620000000003</v>
      </c>
      <c r="BJ3244">
        <v>-786.84</v>
      </c>
      <c r="BK3244">
        <v>0</v>
      </c>
      <c r="BL3244">
        <v>0</v>
      </c>
      <c r="BM3244">
        <v>207.44</v>
      </c>
      <c r="BN3244">
        <v>0</v>
      </c>
      <c r="BO3244" t="s">
        <v>12557</v>
      </c>
      <c r="BP3244">
        <v>19096</v>
      </c>
      <c r="BQ3244">
        <v>2224</v>
      </c>
      <c r="BR3244">
        <v>2466</v>
      </c>
      <c r="BS3244">
        <v>4942</v>
      </c>
      <c r="BT3244">
        <v>7</v>
      </c>
      <c r="BU3244" t="s">
        <v>12558</v>
      </c>
      <c r="BV3244" t="s">
        <v>4695</v>
      </c>
      <c r="BX3244">
        <v>44149.027662037035</v>
      </c>
    </row>
    <row r="3245" spans="1:76" x14ac:dyDescent="0.25">
      <c r="A3245" t="s">
        <v>12559</v>
      </c>
      <c r="B3245" t="s">
        <v>12560</v>
      </c>
      <c r="C3245" t="s">
        <v>46</v>
      </c>
      <c r="D3245">
        <v>42880</v>
      </c>
      <c r="E3245" s="1"/>
      <c r="H3245" t="s">
        <v>47</v>
      </c>
      <c r="I3245">
        <v>42880</v>
      </c>
      <c r="J3245">
        <v>2017</v>
      </c>
      <c r="K3245" t="s">
        <v>85</v>
      </c>
      <c r="L3245" t="s">
        <v>12561</v>
      </c>
      <c r="N3245" t="s">
        <v>12562</v>
      </c>
      <c r="O3245" t="s">
        <v>627</v>
      </c>
      <c r="P3245" t="s">
        <v>68</v>
      </c>
      <c r="Q3245" t="s">
        <v>52</v>
      </c>
      <c r="R3245">
        <v>98155</v>
      </c>
      <c r="S3245" t="s">
        <v>12563</v>
      </c>
      <c r="T3245" t="s">
        <v>12564</v>
      </c>
      <c r="U3245" t="s">
        <v>12565</v>
      </c>
      <c r="V3245" t="s">
        <v>4968</v>
      </c>
      <c r="W3245">
        <v>32</v>
      </c>
      <c r="X3245" t="s">
        <v>12566</v>
      </c>
      <c r="Y3245">
        <v>4892</v>
      </c>
      <c r="Z3245" t="s">
        <v>68</v>
      </c>
      <c r="AA3245" t="s">
        <v>4785</v>
      </c>
      <c r="AB3245">
        <v>37673</v>
      </c>
      <c r="AC3245" t="s">
        <v>146</v>
      </c>
      <c r="AD3245" t="s">
        <v>4690</v>
      </c>
      <c r="AE3245" t="s">
        <v>107</v>
      </c>
      <c r="AF3245" t="s">
        <v>107</v>
      </c>
      <c r="AI3245" s="1"/>
      <c r="AJ3245" t="s">
        <v>72</v>
      </c>
      <c r="AK3245" t="s">
        <v>4691</v>
      </c>
      <c r="AL3245">
        <v>43046</v>
      </c>
      <c r="AM3245" t="s">
        <v>4878</v>
      </c>
      <c r="AN3245" t="b">
        <v>1</v>
      </c>
      <c r="AQ3245" t="s">
        <v>60</v>
      </c>
      <c r="AR3245" t="s">
        <v>99</v>
      </c>
      <c r="BB3245" s="7" t="s">
        <v>12562</v>
      </c>
      <c r="BC3245" s="7" t="s">
        <v>627</v>
      </c>
      <c r="BD3245" s="7" t="s">
        <v>52</v>
      </c>
      <c r="BE3245" s="7">
        <v>98155</v>
      </c>
      <c r="BF3245" s="7" t="s">
        <v>12565</v>
      </c>
      <c r="BG3245" s="7">
        <v>619</v>
      </c>
      <c r="BH3245" s="7">
        <v>0</v>
      </c>
      <c r="BI3245">
        <v>75.69</v>
      </c>
      <c r="BJ3245">
        <v>0</v>
      </c>
      <c r="BK3245">
        <v>0</v>
      </c>
      <c r="BL3245">
        <v>0</v>
      </c>
      <c r="BO3245" t="s">
        <v>12567</v>
      </c>
      <c r="BP3245">
        <v>286</v>
      </c>
      <c r="BQ3245">
        <v>2201</v>
      </c>
      <c r="BR3245">
        <v>2441</v>
      </c>
      <c r="BS3245">
        <v>4093</v>
      </c>
      <c r="BU3245" t="s">
        <v>12568</v>
      </c>
      <c r="BV3245" t="s">
        <v>4695</v>
      </c>
      <c r="BX3245">
        <v>44148.996388888889</v>
      </c>
    </row>
    <row r="3246" spans="1:76" x14ac:dyDescent="0.25">
      <c r="A3246" t="s">
        <v>12581</v>
      </c>
      <c r="B3246" t="s">
        <v>12582</v>
      </c>
      <c r="C3246" t="s">
        <v>46</v>
      </c>
      <c r="D3246">
        <v>42885</v>
      </c>
      <c r="E3246" s="1"/>
      <c r="H3246" t="s">
        <v>47</v>
      </c>
      <c r="I3246">
        <v>42885</v>
      </c>
      <c r="J3246">
        <v>2017</v>
      </c>
      <c r="K3246" t="s">
        <v>85</v>
      </c>
      <c r="L3246" t="s">
        <v>12583</v>
      </c>
      <c r="N3246" t="s">
        <v>12584</v>
      </c>
      <c r="O3246" t="s">
        <v>225</v>
      </c>
      <c r="P3246" t="s">
        <v>226</v>
      </c>
      <c r="Q3246" t="s">
        <v>52</v>
      </c>
      <c r="R3246">
        <v>98661</v>
      </c>
      <c r="S3246" t="s">
        <v>12585</v>
      </c>
      <c r="T3246" t="s">
        <v>12585</v>
      </c>
      <c r="U3246" t="s">
        <v>12586</v>
      </c>
      <c r="V3246" t="s">
        <v>4968</v>
      </c>
      <c r="W3246">
        <v>32</v>
      </c>
      <c r="X3246" t="s">
        <v>12587</v>
      </c>
      <c r="Y3246">
        <v>4277</v>
      </c>
      <c r="Z3246" t="s">
        <v>226</v>
      </c>
      <c r="AA3246" t="s">
        <v>4785</v>
      </c>
      <c r="AB3246">
        <v>96168</v>
      </c>
      <c r="AC3246" t="s">
        <v>146</v>
      </c>
      <c r="AD3246" t="s">
        <v>4690</v>
      </c>
      <c r="AE3246" t="s">
        <v>107</v>
      </c>
      <c r="AF3246" t="s">
        <v>107</v>
      </c>
      <c r="AI3246" s="1"/>
      <c r="AJ3246" t="s">
        <v>72</v>
      </c>
      <c r="AK3246" t="s">
        <v>4691</v>
      </c>
      <c r="AL3246">
        <v>43046</v>
      </c>
      <c r="AM3246" t="s">
        <v>4692</v>
      </c>
      <c r="AN3246" t="b">
        <v>1</v>
      </c>
      <c r="AQ3246" t="s">
        <v>177</v>
      </c>
      <c r="BB3246" s="7" t="s">
        <v>372</v>
      </c>
      <c r="BC3246" s="7" t="s">
        <v>225</v>
      </c>
      <c r="BD3246" s="7" t="s">
        <v>52</v>
      </c>
      <c r="BE3246" s="7">
        <v>98684</v>
      </c>
      <c r="BF3246" s="7" t="s">
        <v>12588</v>
      </c>
      <c r="BG3246" s="7">
        <v>890</v>
      </c>
      <c r="BH3246" s="7">
        <v>260</v>
      </c>
      <c r="BI3246">
        <v>30</v>
      </c>
      <c r="BJ3246">
        <v>0</v>
      </c>
      <c r="BK3246">
        <v>0</v>
      </c>
      <c r="BL3246">
        <v>0</v>
      </c>
      <c r="BO3246" t="s">
        <v>12589</v>
      </c>
      <c r="BP3246">
        <v>9030</v>
      </c>
      <c r="BQ3246">
        <v>2250</v>
      </c>
      <c r="BR3246">
        <v>2493</v>
      </c>
      <c r="BS3246">
        <v>4461</v>
      </c>
      <c r="BU3246" t="s">
        <v>11880</v>
      </c>
      <c r="BV3246" t="s">
        <v>4695</v>
      </c>
      <c r="BX3246">
        <v>44149.011782407404</v>
      </c>
    </row>
    <row r="3247" spans="1:76" x14ac:dyDescent="0.25">
      <c r="A3247" t="s">
        <v>12590</v>
      </c>
      <c r="B3247" t="s">
        <v>12591</v>
      </c>
      <c r="C3247" t="s">
        <v>46</v>
      </c>
      <c r="D3247">
        <v>42911</v>
      </c>
      <c r="E3247" s="1"/>
      <c r="I3247">
        <v>42911</v>
      </c>
      <c r="J3247">
        <v>2017</v>
      </c>
      <c r="K3247" t="s">
        <v>85</v>
      </c>
      <c r="L3247" t="s">
        <v>12592</v>
      </c>
      <c r="N3247" t="s">
        <v>12593</v>
      </c>
      <c r="O3247" t="s">
        <v>327</v>
      </c>
      <c r="P3247" t="s">
        <v>111</v>
      </c>
      <c r="Q3247" t="s">
        <v>52</v>
      </c>
      <c r="R3247">
        <v>98370</v>
      </c>
      <c r="S3247" t="s">
        <v>12594</v>
      </c>
      <c r="T3247" t="s">
        <v>12594</v>
      </c>
      <c r="U3247" t="s">
        <v>12595</v>
      </c>
      <c r="V3247" t="s">
        <v>4968</v>
      </c>
      <c r="W3247">
        <v>32</v>
      </c>
      <c r="X3247" t="s">
        <v>12596</v>
      </c>
      <c r="Y3247">
        <v>3979</v>
      </c>
      <c r="Z3247" t="s">
        <v>111</v>
      </c>
      <c r="AA3247" t="s">
        <v>4785</v>
      </c>
      <c r="AB3247">
        <v>6620</v>
      </c>
      <c r="AC3247" t="s">
        <v>146</v>
      </c>
      <c r="AD3247" t="s">
        <v>4690</v>
      </c>
      <c r="AE3247" t="s">
        <v>107</v>
      </c>
      <c r="AF3247" t="s">
        <v>107</v>
      </c>
      <c r="AI3247" s="1"/>
      <c r="AJ3247" t="s">
        <v>72</v>
      </c>
      <c r="AK3247" t="s">
        <v>4691</v>
      </c>
      <c r="AL3247">
        <v>43046</v>
      </c>
      <c r="AM3247" t="s">
        <v>4878</v>
      </c>
      <c r="AN3247" t="b">
        <v>1</v>
      </c>
      <c r="AQ3247" t="s">
        <v>73</v>
      </c>
      <c r="AR3247" t="s">
        <v>150</v>
      </c>
      <c r="BB3247" s="7" t="s">
        <v>12593</v>
      </c>
      <c r="BC3247" s="7" t="s">
        <v>327</v>
      </c>
      <c r="BD3247" s="7" t="s">
        <v>52</v>
      </c>
      <c r="BE3247" s="7">
        <v>98370</v>
      </c>
      <c r="BF3247" s="7" t="s">
        <v>12595</v>
      </c>
      <c r="BO3247" t="s">
        <v>12597</v>
      </c>
      <c r="BP3247">
        <v>18733</v>
      </c>
      <c r="BQ3247">
        <v>1858</v>
      </c>
      <c r="BR3247">
        <v>2061</v>
      </c>
      <c r="BU3247" t="s">
        <v>12598</v>
      </c>
      <c r="BV3247" t="s">
        <v>4695</v>
      </c>
      <c r="BX3247">
        <v>43597.936585648145</v>
      </c>
    </row>
    <row r="3248" spans="1:76" x14ac:dyDescent="0.25">
      <c r="A3248" t="s">
        <v>12599</v>
      </c>
      <c r="B3248" t="s">
        <v>12600</v>
      </c>
      <c r="C3248" t="s">
        <v>46</v>
      </c>
      <c r="D3248">
        <v>42889</v>
      </c>
      <c r="E3248" s="1"/>
      <c r="I3248">
        <v>42889</v>
      </c>
      <c r="J3248">
        <v>2017</v>
      </c>
      <c r="K3248" t="s">
        <v>85</v>
      </c>
      <c r="L3248" t="s">
        <v>12601</v>
      </c>
      <c r="N3248" t="s">
        <v>12602</v>
      </c>
      <c r="O3248" t="s">
        <v>1750</v>
      </c>
      <c r="P3248" t="s">
        <v>68</v>
      </c>
      <c r="Q3248" t="s">
        <v>52</v>
      </c>
      <c r="R3248">
        <v>98028</v>
      </c>
      <c r="S3248" t="s">
        <v>12603</v>
      </c>
      <c r="T3248" t="s">
        <v>12604</v>
      </c>
      <c r="U3248" t="s">
        <v>12605</v>
      </c>
      <c r="V3248" t="s">
        <v>5683</v>
      </c>
      <c r="W3248">
        <v>44</v>
      </c>
      <c r="X3248" t="s">
        <v>12606</v>
      </c>
      <c r="Y3248">
        <v>3481</v>
      </c>
      <c r="Z3248" t="s">
        <v>68</v>
      </c>
      <c r="AA3248" t="s">
        <v>4785</v>
      </c>
      <c r="AB3248">
        <v>24846</v>
      </c>
      <c r="AC3248" t="s">
        <v>146</v>
      </c>
      <c r="AD3248" t="s">
        <v>4690</v>
      </c>
      <c r="AE3248" t="s">
        <v>107</v>
      </c>
      <c r="AF3248" t="s">
        <v>107</v>
      </c>
      <c r="AI3248" s="1"/>
      <c r="AJ3248" t="s">
        <v>72</v>
      </c>
      <c r="AK3248" t="s">
        <v>4691</v>
      </c>
      <c r="AL3248">
        <v>43046</v>
      </c>
      <c r="AM3248" t="s">
        <v>4878</v>
      </c>
      <c r="AN3248" t="b">
        <v>1</v>
      </c>
      <c r="AQ3248" t="s">
        <v>73</v>
      </c>
      <c r="AR3248" t="s">
        <v>61</v>
      </c>
      <c r="BB3248" s="7" t="s">
        <v>12607</v>
      </c>
      <c r="BC3248" s="7" t="s">
        <v>1750</v>
      </c>
      <c r="BD3248" s="7" t="s">
        <v>52</v>
      </c>
      <c r="BE3248" s="7">
        <v>98028</v>
      </c>
      <c r="BF3248" s="7" t="s">
        <v>12605</v>
      </c>
      <c r="BO3248" t="s">
        <v>12608</v>
      </c>
      <c r="BP3248">
        <v>20260</v>
      </c>
      <c r="BQ3248">
        <v>2495</v>
      </c>
      <c r="BR3248">
        <v>2762</v>
      </c>
      <c r="BU3248" t="s">
        <v>12609</v>
      </c>
      <c r="BV3248" t="s">
        <v>4695</v>
      </c>
      <c r="BX3248">
        <v>43597.947731481479</v>
      </c>
    </row>
    <row r="3249" spans="1:76" x14ac:dyDescent="0.25">
      <c r="A3249" t="s">
        <v>12610</v>
      </c>
      <c r="B3249" t="s">
        <v>12611</v>
      </c>
      <c r="C3249" t="s">
        <v>46</v>
      </c>
      <c r="D3249">
        <v>42852</v>
      </c>
      <c r="E3249" s="1"/>
      <c r="H3249" t="s">
        <v>47</v>
      </c>
      <c r="I3249">
        <v>42852</v>
      </c>
      <c r="J3249">
        <v>2017</v>
      </c>
      <c r="K3249" t="s">
        <v>85</v>
      </c>
      <c r="L3249" t="s">
        <v>12612</v>
      </c>
      <c r="N3249" t="s">
        <v>12613</v>
      </c>
      <c r="O3249" t="s">
        <v>101</v>
      </c>
      <c r="P3249" t="s">
        <v>68</v>
      </c>
      <c r="Q3249" t="s">
        <v>52</v>
      </c>
      <c r="R3249">
        <v>98104</v>
      </c>
      <c r="S3249" t="s">
        <v>12614</v>
      </c>
      <c r="T3249" t="s">
        <v>12615</v>
      </c>
      <c r="U3249" t="s">
        <v>12616</v>
      </c>
      <c r="V3249" t="s">
        <v>5199</v>
      </c>
      <c r="W3249">
        <v>47</v>
      </c>
      <c r="X3249" t="s">
        <v>6230</v>
      </c>
      <c r="Y3249">
        <v>3961</v>
      </c>
      <c r="Z3249" t="s">
        <v>68</v>
      </c>
      <c r="AA3249" t="s">
        <v>4785</v>
      </c>
      <c r="AB3249">
        <v>1278766</v>
      </c>
      <c r="AC3249" t="s">
        <v>146</v>
      </c>
      <c r="AD3249" t="s">
        <v>4690</v>
      </c>
      <c r="AE3249" t="s">
        <v>107</v>
      </c>
      <c r="AF3249" t="s">
        <v>107</v>
      </c>
      <c r="AI3249" s="1"/>
      <c r="AJ3249" t="s">
        <v>72</v>
      </c>
      <c r="AK3249" t="s">
        <v>4691</v>
      </c>
      <c r="AL3249">
        <v>43046</v>
      </c>
      <c r="AM3249" t="s">
        <v>4692</v>
      </c>
      <c r="AN3249" t="b">
        <v>1</v>
      </c>
      <c r="AQ3249" t="s">
        <v>60</v>
      </c>
      <c r="AR3249" t="s">
        <v>61</v>
      </c>
      <c r="BB3249" s="7" t="s">
        <v>12613</v>
      </c>
      <c r="BC3249" s="7" t="s">
        <v>101</v>
      </c>
      <c r="BD3249" s="7" t="s">
        <v>52</v>
      </c>
      <c r="BE3249" s="7">
        <v>98104</v>
      </c>
      <c r="BG3249" s="7">
        <v>77431.45</v>
      </c>
      <c r="BH3249" s="7">
        <v>0</v>
      </c>
      <c r="BI3249">
        <v>64244.04</v>
      </c>
      <c r="BJ3249">
        <v>0</v>
      </c>
      <c r="BK3249">
        <v>0</v>
      </c>
      <c r="BL3249">
        <v>0</v>
      </c>
      <c r="BM3249">
        <v>592.69000000000005</v>
      </c>
      <c r="BN3249">
        <v>1317.66</v>
      </c>
      <c r="BO3249" t="s">
        <v>12617</v>
      </c>
      <c r="BP3249">
        <v>18720</v>
      </c>
      <c r="BQ3249">
        <v>2435</v>
      </c>
      <c r="BR3249">
        <v>2696</v>
      </c>
      <c r="BS3249">
        <v>4925</v>
      </c>
      <c r="BU3249" t="s">
        <v>12618</v>
      </c>
      <c r="BV3249" t="s">
        <v>4695</v>
      </c>
      <c r="BX3249">
        <v>44149.027199074073</v>
      </c>
    </row>
    <row r="3250" spans="1:76" x14ac:dyDescent="0.25">
      <c r="A3250" t="s">
        <v>12619</v>
      </c>
      <c r="B3250" t="s">
        <v>12620</v>
      </c>
      <c r="C3250" t="s">
        <v>46</v>
      </c>
      <c r="D3250">
        <v>42901</v>
      </c>
      <c r="E3250" s="1"/>
      <c r="I3250">
        <v>42901</v>
      </c>
      <c r="J3250">
        <v>2017</v>
      </c>
      <c r="K3250" t="s">
        <v>85</v>
      </c>
      <c r="L3250" t="s">
        <v>12621</v>
      </c>
      <c r="N3250" t="s">
        <v>12622</v>
      </c>
      <c r="O3250" t="s">
        <v>825</v>
      </c>
      <c r="P3250" t="s">
        <v>199</v>
      </c>
      <c r="Q3250" t="s">
        <v>52</v>
      </c>
      <c r="R3250">
        <v>98036</v>
      </c>
      <c r="S3250" t="s">
        <v>12623</v>
      </c>
      <c r="T3250" t="s">
        <v>12623</v>
      </c>
      <c r="U3250" t="s">
        <v>12624</v>
      </c>
      <c r="V3250" t="s">
        <v>5683</v>
      </c>
      <c r="W3250">
        <v>44</v>
      </c>
      <c r="X3250" t="s">
        <v>12625</v>
      </c>
      <c r="Y3250">
        <v>4113</v>
      </c>
      <c r="Z3250" t="s">
        <v>199</v>
      </c>
      <c r="AA3250" t="s">
        <v>4785</v>
      </c>
      <c r="AB3250">
        <v>80812</v>
      </c>
      <c r="AC3250" t="s">
        <v>146</v>
      </c>
      <c r="AD3250" t="s">
        <v>4690</v>
      </c>
      <c r="AE3250" t="s">
        <v>107</v>
      </c>
      <c r="AF3250" t="s">
        <v>107</v>
      </c>
      <c r="AI3250" s="1"/>
      <c r="AJ3250" t="s">
        <v>72</v>
      </c>
      <c r="AK3250" t="s">
        <v>4691</v>
      </c>
      <c r="AL3250">
        <v>43046</v>
      </c>
      <c r="AM3250" t="s">
        <v>4878</v>
      </c>
      <c r="AN3250" t="b">
        <v>1</v>
      </c>
      <c r="AQ3250" t="s">
        <v>60</v>
      </c>
      <c r="AR3250" t="s">
        <v>61</v>
      </c>
      <c r="BB3250" s="7" t="s">
        <v>12622</v>
      </c>
      <c r="BC3250" s="7" t="s">
        <v>825</v>
      </c>
      <c r="BD3250" s="7" t="s">
        <v>52</v>
      </c>
      <c r="BE3250" s="7">
        <v>98036</v>
      </c>
      <c r="BF3250" s="7" t="s">
        <v>12624</v>
      </c>
      <c r="BM3250">
        <v>0</v>
      </c>
      <c r="BN3250">
        <v>13478</v>
      </c>
      <c r="BO3250" t="s">
        <v>12626</v>
      </c>
      <c r="BP3250">
        <v>2857</v>
      </c>
      <c r="BQ3250">
        <v>32084</v>
      </c>
      <c r="BR3250">
        <v>3042</v>
      </c>
      <c r="BU3250" t="s">
        <v>12627</v>
      </c>
      <c r="BV3250" t="s">
        <v>4695</v>
      </c>
      <c r="BX3250">
        <v>43597.952314814815</v>
      </c>
    </row>
    <row r="3251" spans="1:76" x14ac:dyDescent="0.25">
      <c r="A3251" t="s">
        <v>12628</v>
      </c>
      <c r="B3251" t="s">
        <v>12629</v>
      </c>
      <c r="C3251" t="s">
        <v>46</v>
      </c>
      <c r="D3251">
        <v>42899</v>
      </c>
      <c r="E3251" s="1"/>
      <c r="I3251">
        <v>42899</v>
      </c>
      <c r="J3251">
        <v>2017</v>
      </c>
      <c r="K3251" t="s">
        <v>85</v>
      </c>
      <c r="L3251" t="s">
        <v>12630</v>
      </c>
      <c r="N3251" t="s">
        <v>12631</v>
      </c>
      <c r="O3251" t="s">
        <v>526</v>
      </c>
      <c r="P3251" t="s">
        <v>105</v>
      </c>
      <c r="Q3251" t="s">
        <v>52</v>
      </c>
      <c r="R3251">
        <v>99216</v>
      </c>
      <c r="S3251" t="s">
        <v>12632</v>
      </c>
      <c r="T3251" t="s">
        <v>12632</v>
      </c>
      <c r="U3251" t="s">
        <v>12633</v>
      </c>
      <c r="V3251" t="s">
        <v>5653</v>
      </c>
      <c r="W3251">
        <v>49</v>
      </c>
      <c r="X3251" t="s">
        <v>12634</v>
      </c>
      <c r="Y3251">
        <v>3252</v>
      </c>
      <c r="Z3251" t="s">
        <v>105</v>
      </c>
      <c r="AA3251" t="s">
        <v>4785</v>
      </c>
      <c r="AB3251">
        <v>16543</v>
      </c>
      <c r="AC3251" t="s">
        <v>146</v>
      </c>
      <c r="AD3251" t="s">
        <v>4690</v>
      </c>
      <c r="AE3251" t="s">
        <v>107</v>
      </c>
      <c r="AF3251" t="s">
        <v>107</v>
      </c>
      <c r="AI3251" s="1"/>
      <c r="AJ3251" t="s">
        <v>72</v>
      </c>
      <c r="AK3251" t="s">
        <v>4691</v>
      </c>
      <c r="AL3251">
        <v>43046</v>
      </c>
      <c r="AM3251" t="s">
        <v>4692</v>
      </c>
      <c r="AN3251" t="b">
        <v>1</v>
      </c>
      <c r="AQ3251" t="s">
        <v>73</v>
      </c>
      <c r="AR3251" t="s">
        <v>99</v>
      </c>
      <c r="BB3251" s="7" t="s">
        <v>12631</v>
      </c>
      <c r="BC3251" s="7" t="s">
        <v>526</v>
      </c>
      <c r="BD3251" s="7" t="s">
        <v>52</v>
      </c>
      <c r="BE3251" s="7">
        <v>99216</v>
      </c>
      <c r="BF3251" s="7" t="s">
        <v>12633</v>
      </c>
      <c r="BO3251" t="s">
        <v>12635</v>
      </c>
      <c r="BP3251">
        <v>16656</v>
      </c>
      <c r="BQ3251">
        <v>2449</v>
      </c>
      <c r="BR3251">
        <v>2710</v>
      </c>
      <c r="BU3251" t="s">
        <v>12636</v>
      </c>
      <c r="BV3251" t="s">
        <v>4695</v>
      </c>
      <c r="BX3251">
        <v>43597.946967592594</v>
      </c>
    </row>
    <row r="3252" spans="1:76" x14ac:dyDescent="0.25">
      <c r="A3252" t="s">
        <v>12637</v>
      </c>
      <c r="B3252" t="s">
        <v>12638</v>
      </c>
      <c r="C3252" t="s">
        <v>46</v>
      </c>
      <c r="D3252">
        <v>42897</v>
      </c>
      <c r="E3252" s="1"/>
      <c r="I3252">
        <v>42897</v>
      </c>
      <c r="J3252">
        <v>2017</v>
      </c>
      <c r="K3252" t="s">
        <v>85</v>
      </c>
      <c r="L3252" t="s">
        <v>12639</v>
      </c>
      <c r="N3252" t="s">
        <v>12640</v>
      </c>
      <c r="O3252" t="s">
        <v>132</v>
      </c>
      <c r="P3252" t="s">
        <v>133</v>
      </c>
      <c r="Q3252" t="s">
        <v>52</v>
      </c>
      <c r="R3252">
        <v>98626</v>
      </c>
      <c r="S3252" t="s">
        <v>12641</v>
      </c>
      <c r="T3252" t="s">
        <v>12641</v>
      </c>
      <c r="U3252" t="s">
        <v>12642</v>
      </c>
      <c r="V3252" t="s">
        <v>4968</v>
      </c>
      <c r="W3252">
        <v>32</v>
      </c>
      <c r="X3252" t="s">
        <v>12643</v>
      </c>
      <c r="Y3252">
        <v>3454</v>
      </c>
      <c r="Z3252" t="s">
        <v>133</v>
      </c>
      <c r="AA3252" t="s">
        <v>4785</v>
      </c>
      <c r="AB3252">
        <v>6193</v>
      </c>
      <c r="AC3252" t="s">
        <v>146</v>
      </c>
      <c r="AD3252" t="s">
        <v>4690</v>
      </c>
      <c r="AE3252" t="s">
        <v>107</v>
      </c>
      <c r="AF3252" t="s">
        <v>107</v>
      </c>
      <c r="AI3252" s="1"/>
      <c r="AJ3252" t="s">
        <v>72</v>
      </c>
      <c r="AK3252" t="s">
        <v>4691</v>
      </c>
      <c r="AL3252">
        <v>43046</v>
      </c>
      <c r="AM3252" t="s">
        <v>4878</v>
      </c>
      <c r="AN3252" t="b">
        <v>1</v>
      </c>
      <c r="AQ3252" t="s">
        <v>73</v>
      </c>
      <c r="AR3252" t="s">
        <v>61</v>
      </c>
      <c r="BB3252" s="7" t="s">
        <v>12640</v>
      </c>
      <c r="BC3252" s="7" t="s">
        <v>132</v>
      </c>
      <c r="BD3252" s="7" t="s">
        <v>52</v>
      </c>
      <c r="BE3252" s="7">
        <v>98626</v>
      </c>
      <c r="BF3252" s="7" t="s">
        <v>12644</v>
      </c>
      <c r="BO3252" t="s">
        <v>12645</v>
      </c>
      <c r="BP3252">
        <v>11243</v>
      </c>
      <c r="BQ3252">
        <v>3280</v>
      </c>
      <c r="BR3252">
        <v>3633</v>
      </c>
      <c r="BU3252" t="s">
        <v>12646</v>
      </c>
      <c r="BV3252" t="s">
        <v>4695</v>
      </c>
      <c r="BX3252">
        <v>43597.961388888885</v>
      </c>
    </row>
    <row r="3253" spans="1:76" x14ac:dyDescent="0.25">
      <c r="A3253" t="s">
        <v>12647</v>
      </c>
      <c r="B3253" t="s">
        <v>12648</v>
      </c>
      <c r="C3253" t="s">
        <v>46</v>
      </c>
      <c r="D3253">
        <v>42886</v>
      </c>
      <c r="E3253" s="1"/>
      <c r="I3253">
        <v>42886</v>
      </c>
      <c r="J3253">
        <v>2017</v>
      </c>
      <c r="K3253" t="s">
        <v>85</v>
      </c>
      <c r="L3253" t="s">
        <v>12649</v>
      </c>
      <c r="N3253" t="s">
        <v>12650</v>
      </c>
      <c r="O3253" t="s">
        <v>349</v>
      </c>
      <c r="P3253" t="s">
        <v>80</v>
      </c>
      <c r="Q3253" t="s">
        <v>52</v>
      </c>
      <c r="R3253">
        <v>98362</v>
      </c>
      <c r="S3253" t="s">
        <v>12651</v>
      </c>
      <c r="T3253" t="s">
        <v>12652</v>
      </c>
      <c r="U3253" t="s">
        <v>12653</v>
      </c>
      <c r="V3253" t="s">
        <v>4968</v>
      </c>
      <c r="W3253">
        <v>32</v>
      </c>
      <c r="X3253" t="s">
        <v>12654</v>
      </c>
      <c r="Y3253">
        <v>3916</v>
      </c>
      <c r="Z3253" t="s">
        <v>80</v>
      </c>
      <c r="AA3253" t="s">
        <v>4785</v>
      </c>
      <c r="AB3253">
        <v>12497</v>
      </c>
      <c r="AC3253" t="s">
        <v>146</v>
      </c>
      <c r="AD3253" t="s">
        <v>4690</v>
      </c>
      <c r="AE3253" t="s">
        <v>107</v>
      </c>
      <c r="AF3253" t="s">
        <v>107</v>
      </c>
      <c r="AI3253" s="1"/>
      <c r="AJ3253" t="s">
        <v>72</v>
      </c>
      <c r="AK3253" t="s">
        <v>4691</v>
      </c>
      <c r="AL3253">
        <v>43046</v>
      </c>
      <c r="AM3253" t="s">
        <v>4878</v>
      </c>
      <c r="AN3253" t="b">
        <v>1</v>
      </c>
      <c r="AQ3253" t="s">
        <v>73</v>
      </c>
      <c r="AR3253" t="s">
        <v>61</v>
      </c>
      <c r="BB3253" s="7" t="s">
        <v>12655</v>
      </c>
      <c r="BC3253" s="7" t="s">
        <v>349</v>
      </c>
      <c r="BD3253" s="7" t="s">
        <v>52</v>
      </c>
      <c r="BE3253" s="7">
        <v>98363</v>
      </c>
      <c r="BF3253" s="7" t="s">
        <v>12656</v>
      </c>
      <c r="BO3253" t="s">
        <v>12657</v>
      </c>
      <c r="BP3253">
        <v>4881</v>
      </c>
      <c r="BQ3253">
        <v>2508</v>
      </c>
      <c r="BR3253">
        <v>2777</v>
      </c>
      <c r="BU3253" t="s">
        <v>12658</v>
      </c>
      <c r="BV3253" t="s">
        <v>4695</v>
      </c>
      <c r="BX3253">
        <v>43597.947962962964</v>
      </c>
    </row>
    <row r="3254" spans="1:76" x14ac:dyDescent="0.25">
      <c r="A3254" t="s">
        <v>12659</v>
      </c>
      <c r="B3254" t="s">
        <v>12660</v>
      </c>
      <c r="C3254" t="s">
        <v>46</v>
      </c>
      <c r="D3254">
        <v>42882</v>
      </c>
      <c r="E3254" s="1"/>
      <c r="H3254" t="s">
        <v>47</v>
      </c>
      <c r="I3254">
        <v>42882</v>
      </c>
      <c r="J3254">
        <v>2017</v>
      </c>
      <c r="K3254" t="s">
        <v>85</v>
      </c>
      <c r="L3254" t="s">
        <v>12661</v>
      </c>
      <c r="N3254" t="s">
        <v>12662</v>
      </c>
      <c r="O3254" t="s">
        <v>199</v>
      </c>
      <c r="P3254" t="s">
        <v>199</v>
      </c>
      <c r="Q3254" t="s">
        <v>52</v>
      </c>
      <c r="R3254">
        <v>98290</v>
      </c>
      <c r="S3254" t="s">
        <v>12663</v>
      </c>
      <c r="T3254" t="s">
        <v>12664</v>
      </c>
      <c r="U3254" t="s">
        <v>12665</v>
      </c>
      <c r="V3254" t="s">
        <v>4783</v>
      </c>
      <c r="W3254">
        <v>25</v>
      </c>
      <c r="X3254" t="s">
        <v>5278</v>
      </c>
      <c r="Y3254">
        <v>4107</v>
      </c>
      <c r="Z3254" t="s">
        <v>199</v>
      </c>
      <c r="AA3254" t="s">
        <v>4785</v>
      </c>
      <c r="AB3254">
        <v>456326</v>
      </c>
      <c r="AC3254" t="s">
        <v>146</v>
      </c>
      <c r="AD3254" t="s">
        <v>4690</v>
      </c>
      <c r="AE3254" t="s">
        <v>107</v>
      </c>
      <c r="AF3254" t="s">
        <v>107</v>
      </c>
      <c r="AI3254" s="1"/>
      <c r="AJ3254" t="s">
        <v>72</v>
      </c>
      <c r="AK3254" t="s">
        <v>4691</v>
      </c>
      <c r="AL3254">
        <v>43046</v>
      </c>
      <c r="AM3254" t="s">
        <v>4692</v>
      </c>
      <c r="AN3254" t="b">
        <v>1</v>
      </c>
      <c r="AQ3254" t="s">
        <v>177</v>
      </c>
      <c r="BB3254" s="7" t="s">
        <v>12666</v>
      </c>
      <c r="BC3254" s="7" t="s">
        <v>162</v>
      </c>
      <c r="BD3254" s="7" t="s">
        <v>52</v>
      </c>
      <c r="BE3254" s="7" t="s">
        <v>12667</v>
      </c>
      <c r="BF3254" s="7" t="s">
        <v>12668</v>
      </c>
      <c r="BG3254" s="7">
        <v>6398.54</v>
      </c>
      <c r="BH3254" s="7">
        <v>0</v>
      </c>
      <c r="BI3254">
        <v>3959.06</v>
      </c>
      <c r="BJ3254">
        <v>0</v>
      </c>
      <c r="BK3254">
        <v>0</v>
      </c>
      <c r="BL3254">
        <v>0</v>
      </c>
      <c r="BO3254" t="s">
        <v>12669</v>
      </c>
      <c r="BP3254">
        <v>17332</v>
      </c>
      <c r="BQ3254">
        <v>2136</v>
      </c>
      <c r="BR3254">
        <v>2365</v>
      </c>
      <c r="BS3254">
        <v>4855</v>
      </c>
      <c r="BU3254" t="s">
        <v>12670</v>
      </c>
      <c r="BV3254" t="s">
        <v>4695</v>
      </c>
      <c r="BX3254">
        <v>44149.024768518517</v>
      </c>
    </row>
    <row r="3255" spans="1:76" x14ac:dyDescent="0.25">
      <c r="A3255" t="s">
        <v>12671</v>
      </c>
      <c r="B3255" t="s">
        <v>12672</v>
      </c>
      <c r="C3255" t="s">
        <v>46</v>
      </c>
      <c r="D3255">
        <v>42870</v>
      </c>
      <c r="E3255" s="1"/>
      <c r="I3255">
        <v>42870</v>
      </c>
      <c r="J3255">
        <v>2017</v>
      </c>
      <c r="K3255" t="s">
        <v>85</v>
      </c>
      <c r="L3255" t="s">
        <v>12673</v>
      </c>
      <c r="N3255" t="s">
        <v>12674</v>
      </c>
      <c r="O3255" t="s">
        <v>352</v>
      </c>
      <c r="P3255" t="s">
        <v>353</v>
      </c>
      <c r="Q3255" t="s">
        <v>52</v>
      </c>
      <c r="R3255">
        <v>98229</v>
      </c>
      <c r="S3255" t="s">
        <v>12675</v>
      </c>
      <c r="T3255" t="s">
        <v>12675</v>
      </c>
      <c r="U3255" t="s">
        <v>12676</v>
      </c>
      <c r="V3255" t="s">
        <v>5653</v>
      </c>
      <c r="W3255">
        <v>49</v>
      </c>
      <c r="X3255" t="s">
        <v>12677</v>
      </c>
      <c r="Y3255">
        <v>3047</v>
      </c>
      <c r="Z3255" t="s">
        <v>353</v>
      </c>
      <c r="AA3255" t="s">
        <v>4785</v>
      </c>
      <c r="AB3255">
        <v>71179</v>
      </c>
      <c r="AC3255" t="s">
        <v>146</v>
      </c>
      <c r="AD3255" t="s">
        <v>4690</v>
      </c>
      <c r="AE3255" t="s">
        <v>107</v>
      </c>
      <c r="AF3255" t="s">
        <v>107</v>
      </c>
      <c r="AI3255" s="1"/>
      <c r="AJ3255" t="s">
        <v>72</v>
      </c>
      <c r="AK3255" t="s">
        <v>4691</v>
      </c>
      <c r="AL3255">
        <v>43046</v>
      </c>
      <c r="AM3255" t="s">
        <v>4878</v>
      </c>
      <c r="AN3255" t="b">
        <v>1</v>
      </c>
      <c r="AQ3255" t="s">
        <v>73</v>
      </c>
      <c r="AR3255" t="s">
        <v>99</v>
      </c>
      <c r="BB3255" s="7" t="s">
        <v>12674</v>
      </c>
      <c r="BC3255" s="7" t="s">
        <v>352</v>
      </c>
      <c r="BD3255" s="7" t="s">
        <v>52</v>
      </c>
      <c r="BE3255" s="7">
        <v>98229</v>
      </c>
      <c r="BF3255" s="7" t="s">
        <v>12678</v>
      </c>
      <c r="BO3255" t="s">
        <v>12679</v>
      </c>
      <c r="BP3255">
        <v>8771</v>
      </c>
      <c r="BQ3255">
        <v>2820</v>
      </c>
      <c r="BR3255">
        <v>3116</v>
      </c>
      <c r="BU3255" t="s">
        <v>12680</v>
      </c>
      <c r="BV3255" t="s">
        <v>4695</v>
      </c>
      <c r="BX3255">
        <v>43597.953449074077</v>
      </c>
    </row>
    <row r="3256" spans="1:76" x14ac:dyDescent="0.25">
      <c r="A3256" t="s">
        <v>12681</v>
      </c>
      <c r="B3256" t="s">
        <v>12682</v>
      </c>
      <c r="C3256" t="s">
        <v>46</v>
      </c>
      <c r="D3256">
        <v>42748</v>
      </c>
      <c r="E3256" s="1"/>
      <c r="H3256" t="s">
        <v>47</v>
      </c>
      <c r="I3256">
        <v>42748</v>
      </c>
      <c r="J3256">
        <v>2017</v>
      </c>
      <c r="K3256" t="s">
        <v>85</v>
      </c>
      <c r="L3256" t="s">
        <v>12683</v>
      </c>
      <c r="N3256" t="s">
        <v>12684</v>
      </c>
      <c r="O3256" t="s">
        <v>101</v>
      </c>
      <c r="P3256" t="s">
        <v>68</v>
      </c>
      <c r="Q3256" t="s">
        <v>52</v>
      </c>
      <c r="R3256">
        <v>98108</v>
      </c>
      <c r="S3256" t="s">
        <v>12685</v>
      </c>
      <c r="T3256" t="s">
        <v>12685</v>
      </c>
      <c r="U3256" t="s">
        <v>12686</v>
      </c>
      <c r="V3256" t="s">
        <v>4968</v>
      </c>
      <c r="W3256">
        <v>32</v>
      </c>
      <c r="X3256" t="s">
        <v>4969</v>
      </c>
      <c r="Y3256">
        <v>4048</v>
      </c>
      <c r="Z3256" t="s">
        <v>68</v>
      </c>
      <c r="AA3256" t="s">
        <v>4785</v>
      </c>
      <c r="AB3256">
        <v>455738</v>
      </c>
      <c r="AC3256" t="s">
        <v>146</v>
      </c>
      <c r="AD3256" t="s">
        <v>4690</v>
      </c>
      <c r="AE3256" t="s">
        <v>107</v>
      </c>
      <c r="AF3256" t="s">
        <v>107</v>
      </c>
      <c r="AI3256" s="1"/>
      <c r="AJ3256" t="s">
        <v>72</v>
      </c>
      <c r="AK3256" t="s">
        <v>4691</v>
      </c>
      <c r="AL3256">
        <v>43046</v>
      </c>
      <c r="AM3256" t="s">
        <v>4692</v>
      </c>
      <c r="AN3256" t="b">
        <v>1</v>
      </c>
      <c r="AQ3256" t="s">
        <v>177</v>
      </c>
      <c r="BB3256" s="7" t="s">
        <v>12687</v>
      </c>
      <c r="BC3256" s="7" t="s">
        <v>101</v>
      </c>
      <c r="BD3256" s="7" t="s">
        <v>52</v>
      </c>
      <c r="BE3256" s="7">
        <v>98118</v>
      </c>
      <c r="BF3256" s="7" t="s">
        <v>12688</v>
      </c>
      <c r="BG3256" s="7">
        <v>7350</v>
      </c>
      <c r="BH3256" s="7">
        <v>0</v>
      </c>
      <c r="BI3256">
        <v>5523.69</v>
      </c>
      <c r="BJ3256">
        <v>0</v>
      </c>
      <c r="BK3256">
        <v>0</v>
      </c>
      <c r="BL3256">
        <v>200</v>
      </c>
      <c r="BO3256" t="s">
        <v>12689</v>
      </c>
      <c r="BP3256">
        <v>12590</v>
      </c>
      <c r="BQ3256">
        <v>3155</v>
      </c>
      <c r="BR3256">
        <v>3487</v>
      </c>
      <c r="BS3256">
        <v>4629</v>
      </c>
      <c r="BU3256" t="s">
        <v>12690</v>
      </c>
      <c r="BV3256" t="s">
        <v>4695</v>
      </c>
      <c r="BX3256">
        <v>44149.01730324074</v>
      </c>
    </row>
    <row r="3257" spans="1:76" x14ac:dyDescent="0.25">
      <c r="A3257" t="s">
        <v>12691</v>
      </c>
      <c r="B3257" t="s">
        <v>12692</v>
      </c>
      <c r="C3257" t="s">
        <v>46</v>
      </c>
      <c r="D3257">
        <v>42814</v>
      </c>
      <c r="E3257" s="1"/>
      <c r="I3257">
        <v>42814</v>
      </c>
      <c r="J3257">
        <v>2017</v>
      </c>
      <c r="K3257" t="s">
        <v>85</v>
      </c>
      <c r="L3257" t="s">
        <v>12693</v>
      </c>
      <c r="N3257" t="s">
        <v>12694</v>
      </c>
      <c r="O3257" t="s">
        <v>825</v>
      </c>
      <c r="P3257" t="s">
        <v>199</v>
      </c>
      <c r="Q3257" t="s">
        <v>52</v>
      </c>
      <c r="R3257">
        <v>98046</v>
      </c>
      <c r="S3257" t="s">
        <v>12695</v>
      </c>
      <c r="T3257" t="s">
        <v>12696</v>
      </c>
      <c r="U3257" t="s">
        <v>12697</v>
      </c>
      <c r="V3257" t="s">
        <v>4968</v>
      </c>
      <c r="W3257">
        <v>32</v>
      </c>
      <c r="X3257" t="s">
        <v>11769</v>
      </c>
      <c r="Y3257">
        <v>3684</v>
      </c>
      <c r="Z3257" t="s">
        <v>199</v>
      </c>
      <c r="AA3257" t="s">
        <v>4785</v>
      </c>
      <c r="AB3257">
        <v>19709</v>
      </c>
      <c r="AC3257" t="s">
        <v>146</v>
      </c>
      <c r="AD3257" t="s">
        <v>4690</v>
      </c>
      <c r="AE3257" t="s">
        <v>107</v>
      </c>
      <c r="AF3257" t="s">
        <v>107</v>
      </c>
      <c r="AI3257" s="1"/>
      <c r="AJ3257" t="s">
        <v>72</v>
      </c>
      <c r="AK3257" t="s">
        <v>4691</v>
      </c>
      <c r="AL3257">
        <v>43046</v>
      </c>
      <c r="AM3257" t="s">
        <v>4878</v>
      </c>
      <c r="AN3257" t="b">
        <v>1</v>
      </c>
      <c r="AQ3257" t="s">
        <v>73</v>
      </c>
      <c r="AR3257" t="s">
        <v>61</v>
      </c>
      <c r="BB3257" s="7" t="s">
        <v>12694</v>
      </c>
      <c r="BC3257" s="7" t="s">
        <v>825</v>
      </c>
      <c r="BD3257" s="7" t="s">
        <v>52</v>
      </c>
      <c r="BE3257" s="7">
        <v>98046</v>
      </c>
      <c r="BF3257" s="7" t="s">
        <v>12697</v>
      </c>
      <c r="BO3257" t="s">
        <v>12698</v>
      </c>
      <c r="BP3257">
        <v>4293</v>
      </c>
      <c r="BQ3257">
        <v>2597</v>
      </c>
      <c r="BR3257">
        <v>2877</v>
      </c>
      <c r="BU3257" t="s">
        <v>12699</v>
      </c>
      <c r="BV3257" t="s">
        <v>4695</v>
      </c>
      <c r="BX3257">
        <v>43597.949421296296</v>
      </c>
    </row>
    <row r="3258" spans="1:76" x14ac:dyDescent="0.25">
      <c r="A3258" t="s">
        <v>12700</v>
      </c>
      <c r="B3258" t="s">
        <v>670</v>
      </c>
      <c r="C3258" t="s">
        <v>46</v>
      </c>
      <c r="D3258">
        <v>42745</v>
      </c>
      <c r="E3258" s="1"/>
      <c r="H3258" t="s">
        <v>47</v>
      </c>
      <c r="I3258">
        <v>42745</v>
      </c>
      <c r="J3258">
        <v>2017</v>
      </c>
      <c r="K3258" t="s">
        <v>85</v>
      </c>
      <c r="L3258" t="s">
        <v>6511</v>
      </c>
      <c r="N3258" t="s">
        <v>671</v>
      </c>
      <c r="O3258" t="s">
        <v>168</v>
      </c>
      <c r="P3258" t="s">
        <v>68</v>
      </c>
      <c r="Q3258" t="s">
        <v>52</v>
      </c>
      <c r="R3258">
        <v>98009</v>
      </c>
      <c r="S3258" t="s">
        <v>672</v>
      </c>
      <c r="T3258" t="s">
        <v>6512</v>
      </c>
      <c r="U3258" t="s">
        <v>6513</v>
      </c>
      <c r="V3258" t="s">
        <v>90</v>
      </c>
      <c r="W3258">
        <v>12</v>
      </c>
      <c r="X3258" t="s">
        <v>673</v>
      </c>
      <c r="Y3258">
        <v>4777</v>
      </c>
      <c r="Z3258" t="s">
        <v>68</v>
      </c>
      <c r="AA3258" t="s">
        <v>57</v>
      </c>
      <c r="AC3258" t="s">
        <v>146</v>
      </c>
      <c r="AD3258" t="s">
        <v>4690</v>
      </c>
      <c r="AE3258" t="s">
        <v>107</v>
      </c>
      <c r="AF3258" t="s">
        <v>107</v>
      </c>
      <c r="AI3258" s="1"/>
      <c r="AJ3258" t="s">
        <v>72</v>
      </c>
      <c r="AK3258" t="s">
        <v>4691</v>
      </c>
      <c r="AL3258">
        <v>43046</v>
      </c>
      <c r="AM3258" t="s">
        <v>4692</v>
      </c>
      <c r="AN3258" t="b">
        <v>1</v>
      </c>
      <c r="AQ3258" t="s">
        <v>60</v>
      </c>
      <c r="AR3258" t="s">
        <v>61</v>
      </c>
      <c r="AS3258" t="s">
        <v>62</v>
      </c>
      <c r="BB3258" s="7" t="s">
        <v>128</v>
      </c>
      <c r="BC3258" s="7" t="s">
        <v>101</v>
      </c>
      <c r="BD3258" s="7" t="s">
        <v>52</v>
      </c>
      <c r="BE3258" s="7">
        <v>98112</v>
      </c>
      <c r="BF3258" s="7" t="s">
        <v>4772</v>
      </c>
      <c r="BG3258" s="7">
        <v>110823.89</v>
      </c>
      <c r="BH3258" s="7">
        <v>0</v>
      </c>
      <c r="BI3258">
        <v>105805.27</v>
      </c>
      <c r="BJ3258">
        <v>-468.39</v>
      </c>
      <c r="BK3258">
        <v>0</v>
      </c>
      <c r="BL3258">
        <v>0</v>
      </c>
      <c r="BM3258">
        <v>20494.43</v>
      </c>
      <c r="BN3258">
        <v>0</v>
      </c>
      <c r="BO3258" t="s">
        <v>12701</v>
      </c>
      <c r="BP3258">
        <v>10842</v>
      </c>
      <c r="BQ3258">
        <v>25512</v>
      </c>
      <c r="BR3258">
        <v>2931</v>
      </c>
      <c r="BS3258">
        <v>4542</v>
      </c>
      <c r="BT3258">
        <v>48</v>
      </c>
      <c r="BU3258" t="s">
        <v>5333</v>
      </c>
      <c r="BV3258" t="s">
        <v>4695</v>
      </c>
      <c r="BX3258">
        <v>44149.014733796299</v>
      </c>
    </row>
    <row r="3259" spans="1:76" x14ac:dyDescent="0.25">
      <c r="A3259" t="s">
        <v>13375</v>
      </c>
      <c r="B3259" t="s">
        <v>2063</v>
      </c>
      <c r="C3259" t="s">
        <v>46</v>
      </c>
      <c r="D3259">
        <v>42856</v>
      </c>
      <c r="E3259" s="1"/>
      <c r="H3259" t="s">
        <v>47</v>
      </c>
      <c r="I3259">
        <v>42856</v>
      </c>
      <c r="J3259">
        <v>2017</v>
      </c>
      <c r="K3259" t="s">
        <v>85</v>
      </c>
      <c r="L3259" t="s">
        <v>13376</v>
      </c>
      <c r="N3259" t="s">
        <v>2064</v>
      </c>
      <c r="O3259" t="s">
        <v>1865</v>
      </c>
      <c r="P3259" t="s">
        <v>68</v>
      </c>
      <c r="Q3259" t="s">
        <v>52</v>
      </c>
      <c r="R3259">
        <v>98354</v>
      </c>
      <c r="S3259" t="s">
        <v>2065</v>
      </c>
      <c r="T3259" t="s">
        <v>13377</v>
      </c>
      <c r="U3259" t="s">
        <v>13378</v>
      </c>
      <c r="V3259" t="s">
        <v>54</v>
      </c>
      <c r="W3259">
        <v>13</v>
      </c>
      <c r="X3259" t="s">
        <v>306</v>
      </c>
      <c r="Y3259">
        <v>4839</v>
      </c>
      <c r="Z3259" t="s">
        <v>68</v>
      </c>
      <c r="AA3259" t="s">
        <v>57</v>
      </c>
      <c r="AC3259" t="s">
        <v>146</v>
      </c>
      <c r="AD3259" t="s">
        <v>4690</v>
      </c>
      <c r="AE3259" t="s">
        <v>107</v>
      </c>
      <c r="AF3259" t="s">
        <v>107</v>
      </c>
      <c r="AI3259" s="1"/>
      <c r="AJ3259" t="s">
        <v>72</v>
      </c>
      <c r="AK3259" t="s">
        <v>4691</v>
      </c>
      <c r="AL3259">
        <v>43046</v>
      </c>
      <c r="AM3259" t="s">
        <v>4692</v>
      </c>
      <c r="AN3259" t="b">
        <v>1</v>
      </c>
      <c r="AQ3259" t="s">
        <v>60</v>
      </c>
      <c r="AR3259" t="s">
        <v>99</v>
      </c>
      <c r="AS3259" t="s">
        <v>4734</v>
      </c>
      <c r="BB3259" s="7" t="s">
        <v>83</v>
      </c>
      <c r="BC3259" s="7" t="s">
        <v>101</v>
      </c>
      <c r="BD3259" s="7" t="s">
        <v>52</v>
      </c>
      <c r="BE3259" s="7">
        <v>98109</v>
      </c>
      <c r="BF3259" s="7" t="s">
        <v>5120</v>
      </c>
      <c r="BG3259" s="7">
        <v>37316.800000000003</v>
      </c>
      <c r="BH3259" s="7">
        <v>0</v>
      </c>
      <c r="BI3259">
        <v>33074.550000000003</v>
      </c>
      <c r="BJ3259">
        <v>0</v>
      </c>
      <c r="BK3259">
        <v>0</v>
      </c>
      <c r="BL3259">
        <v>0</v>
      </c>
      <c r="BM3259">
        <v>250</v>
      </c>
      <c r="BN3259">
        <v>0</v>
      </c>
      <c r="BO3259" t="s">
        <v>13379</v>
      </c>
      <c r="BP3259">
        <v>11723</v>
      </c>
      <c r="BQ3259">
        <v>3023</v>
      </c>
      <c r="BR3259">
        <v>3339</v>
      </c>
      <c r="BS3259">
        <v>4586</v>
      </c>
      <c r="BT3259">
        <v>31</v>
      </c>
      <c r="BU3259" t="s">
        <v>5009</v>
      </c>
      <c r="BV3259" t="s">
        <v>4695</v>
      </c>
      <c r="BX3259">
        <v>44149.016064814816</v>
      </c>
    </row>
    <row r="3260" spans="1:76" x14ac:dyDescent="0.25">
      <c r="A3260" t="s">
        <v>13442</v>
      </c>
      <c r="B3260" t="s">
        <v>13443</v>
      </c>
      <c r="C3260" t="s">
        <v>46</v>
      </c>
      <c r="D3260">
        <v>42794</v>
      </c>
      <c r="E3260" s="1"/>
      <c r="H3260" t="s">
        <v>47</v>
      </c>
      <c r="I3260">
        <v>42794</v>
      </c>
      <c r="J3260">
        <v>2017</v>
      </c>
      <c r="K3260" t="s">
        <v>85</v>
      </c>
      <c r="L3260" t="s">
        <v>13444</v>
      </c>
      <c r="N3260" t="s">
        <v>13445</v>
      </c>
      <c r="O3260" t="s">
        <v>75</v>
      </c>
      <c r="P3260" t="s">
        <v>68</v>
      </c>
      <c r="Q3260" t="s">
        <v>52</v>
      </c>
      <c r="R3260">
        <v>98057</v>
      </c>
      <c r="S3260" t="s">
        <v>13446</v>
      </c>
      <c r="T3260" t="s">
        <v>13447</v>
      </c>
      <c r="U3260" t="s">
        <v>13448</v>
      </c>
      <c r="V3260" t="s">
        <v>4968</v>
      </c>
      <c r="W3260">
        <v>32</v>
      </c>
      <c r="X3260" t="s">
        <v>12302</v>
      </c>
      <c r="Y3260">
        <v>4004</v>
      </c>
      <c r="Z3260" t="s">
        <v>68</v>
      </c>
      <c r="AA3260" t="s">
        <v>4785</v>
      </c>
      <c r="AB3260">
        <v>53098</v>
      </c>
      <c r="AC3260" t="s">
        <v>146</v>
      </c>
      <c r="AD3260" t="s">
        <v>4690</v>
      </c>
      <c r="AE3260" t="s">
        <v>107</v>
      </c>
      <c r="AF3260" t="s">
        <v>107</v>
      </c>
      <c r="AI3260" s="1"/>
      <c r="AJ3260" t="s">
        <v>72</v>
      </c>
      <c r="AK3260" t="s">
        <v>4691</v>
      </c>
      <c r="AL3260">
        <v>43046</v>
      </c>
      <c r="AM3260" t="s">
        <v>4692</v>
      </c>
      <c r="AN3260" t="b">
        <v>1</v>
      </c>
      <c r="AQ3260" t="s">
        <v>60</v>
      </c>
      <c r="AR3260" t="s">
        <v>99</v>
      </c>
      <c r="BB3260" s="7" t="s">
        <v>1137</v>
      </c>
      <c r="BC3260" s="7" t="s">
        <v>101</v>
      </c>
      <c r="BD3260" s="7" t="s">
        <v>52</v>
      </c>
      <c r="BE3260" s="7">
        <v>98115</v>
      </c>
      <c r="BG3260" s="7">
        <v>22601.16</v>
      </c>
      <c r="BH3260" s="7">
        <v>0</v>
      </c>
      <c r="BI3260">
        <v>22659.57</v>
      </c>
      <c r="BJ3260">
        <v>105.08</v>
      </c>
      <c r="BK3260">
        <v>0</v>
      </c>
      <c r="BL3260">
        <v>0</v>
      </c>
      <c r="BO3260" t="s">
        <v>13449</v>
      </c>
      <c r="BP3260">
        <v>18139</v>
      </c>
      <c r="BQ3260">
        <v>2604</v>
      </c>
      <c r="BR3260">
        <v>2886</v>
      </c>
      <c r="BS3260">
        <v>4891</v>
      </c>
      <c r="BU3260" t="s">
        <v>6353</v>
      </c>
      <c r="BV3260" t="s">
        <v>4695</v>
      </c>
      <c r="BX3260">
        <v>44149.026087962964</v>
      </c>
    </row>
    <row r="3261" spans="1:76" x14ac:dyDescent="0.25">
      <c r="A3261" t="s">
        <v>13811</v>
      </c>
      <c r="B3261" t="s">
        <v>13812</v>
      </c>
      <c r="C3261" t="s">
        <v>46</v>
      </c>
      <c r="D3261">
        <v>42849</v>
      </c>
      <c r="E3261" s="1"/>
      <c r="I3261">
        <v>42849</v>
      </c>
      <c r="J3261">
        <v>2017</v>
      </c>
      <c r="K3261" t="s">
        <v>77</v>
      </c>
      <c r="L3261" t="s">
        <v>13813</v>
      </c>
      <c r="N3261" t="s">
        <v>13814</v>
      </c>
      <c r="O3261" t="s">
        <v>101</v>
      </c>
      <c r="P3261" t="s">
        <v>68</v>
      </c>
      <c r="Q3261" t="s">
        <v>52</v>
      </c>
      <c r="R3261">
        <v>98117</v>
      </c>
      <c r="S3261" t="s">
        <v>13815</v>
      </c>
      <c r="T3261" t="s">
        <v>13815</v>
      </c>
      <c r="U3261" t="s">
        <v>13816</v>
      </c>
      <c r="V3261" t="s">
        <v>5376</v>
      </c>
      <c r="W3261">
        <v>31</v>
      </c>
      <c r="X3261" t="s">
        <v>4969</v>
      </c>
      <c r="Y3261">
        <v>4048</v>
      </c>
      <c r="Z3261" t="s">
        <v>68</v>
      </c>
      <c r="AA3261" t="s">
        <v>4785</v>
      </c>
      <c r="AB3261">
        <v>455738</v>
      </c>
      <c r="AC3261" t="s">
        <v>146</v>
      </c>
      <c r="AD3261" t="s">
        <v>4690</v>
      </c>
      <c r="AE3261" t="s">
        <v>107</v>
      </c>
      <c r="AF3261" t="s">
        <v>107</v>
      </c>
      <c r="AI3261" s="1"/>
      <c r="AJ3261" t="s">
        <v>72</v>
      </c>
      <c r="AK3261" t="s">
        <v>4691</v>
      </c>
      <c r="AL3261">
        <v>43046</v>
      </c>
      <c r="AM3261" t="s">
        <v>4692</v>
      </c>
      <c r="AN3261" t="b">
        <v>1</v>
      </c>
      <c r="AQ3261" t="s">
        <v>73</v>
      </c>
      <c r="BB3261" s="7" t="s">
        <v>13817</v>
      </c>
      <c r="BC3261" s="7" t="s">
        <v>101</v>
      </c>
      <c r="BD3261" s="7" t="s">
        <v>52</v>
      </c>
      <c r="BE3261" s="7">
        <v>98117</v>
      </c>
      <c r="BF3261" s="7" t="s">
        <v>13818</v>
      </c>
      <c r="BO3261" t="s">
        <v>13819</v>
      </c>
      <c r="BP3261">
        <v>18602</v>
      </c>
      <c r="BQ3261">
        <v>2672</v>
      </c>
      <c r="BR3261">
        <v>2959</v>
      </c>
      <c r="BU3261" t="s">
        <v>13820</v>
      </c>
      <c r="BV3261" t="s">
        <v>4695</v>
      </c>
      <c r="BX3261">
        <v>43597.95076388889</v>
      </c>
    </row>
    <row r="3262" spans="1:76" x14ac:dyDescent="0.25">
      <c r="A3262" t="s">
        <v>13866</v>
      </c>
      <c r="B3262" t="s">
        <v>1879</v>
      </c>
      <c r="C3262" t="s">
        <v>46</v>
      </c>
      <c r="D3262">
        <v>42855</v>
      </c>
      <c r="E3262" s="1"/>
      <c r="H3262" t="s">
        <v>47</v>
      </c>
      <c r="I3262">
        <v>42855</v>
      </c>
      <c r="J3262">
        <v>2017</v>
      </c>
      <c r="K3262" t="s">
        <v>85</v>
      </c>
      <c r="L3262" t="s">
        <v>13867</v>
      </c>
      <c r="N3262" t="s">
        <v>1880</v>
      </c>
      <c r="O3262" t="s">
        <v>1881</v>
      </c>
      <c r="P3262" t="s">
        <v>56</v>
      </c>
      <c r="Q3262" t="s">
        <v>52</v>
      </c>
      <c r="R3262">
        <v>99181</v>
      </c>
      <c r="S3262" t="s">
        <v>13868</v>
      </c>
      <c r="T3262" t="s">
        <v>13868</v>
      </c>
      <c r="U3262" t="s">
        <v>13869</v>
      </c>
      <c r="V3262" t="s">
        <v>90</v>
      </c>
      <c r="W3262">
        <v>12</v>
      </c>
      <c r="X3262" t="s">
        <v>269</v>
      </c>
      <c r="Y3262">
        <v>4736</v>
      </c>
      <c r="Z3262" t="s">
        <v>56</v>
      </c>
      <c r="AA3262" t="s">
        <v>57</v>
      </c>
      <c r="AC3262" t="s">
        <v>146</v>
      </c>
      <c r="AD3262" t="s">
        <v>4690</v>
      </c>
      <c r="AE3262" t="s">
        <v>107</v>
      </c>
      <c r="AF3262" t="s">
        <v>107</v>
      </c>
      <c r="AI3262" s="1"/>
      <c r="AJ3262" t="s">
        <v>72</v>
      </c>
      <c r="AK3262" t="s">
        <v>4691</v>
      </c>
      <c r="AL3262">
        <v>43046</v>
      </c>
      <c r="AM3262" t="s">
        <v>4692</v>
      </c>
      <c r="AN3262" t="b">
        <v>1</v>
      </c>
      <c r="AQ3262" t="s">
        <v>60</v>
      </c>
      <c r="AR3262" t="s">
        <v>99</v>
      </c>
      <c r="AS3262" t="s">
        <v>4734</v>
      </c>
      <c r="BB3262" s="7" t="s">
        <v>13870</v>
      </c>
      <c r="BC3262" s="7" t="s">
        <v>105</v>
      </c>
      <c r="BD3262" s="7" t="s">
        <v>52</v>
      </c>
      <c r="BE3262" s="7">
        <v>99207</v>
      </c>
      <c r="BG3262" s="7">
        <v>51561.33</v>
      </c>
      <c r="BH3262" s="7">
        <v>0</v>
      </c>
      <c r="BI3262">
        <v>48502.78</v>
      </c>
      <c r="BJ3262">
        <v>0</v>
      </c>
      <c r="BK3262">
        <v>0</v>
      </c>
      <c r="BL3262">
        <v>0</v>
      </c>
      <c r="BM3262">
        <v>2388.4299999999998</v>
      </c>
      <c r="BN3262">
        <v>0</v>
      </c>
      <c r="BO3262" t="s">
        <v>13871</v>
      </c>
      <c r="BP3262">
        <v>7942</v>
      </c>
      <c r="BQ3262">
        <v>992</v>
      </c>
      <c r="BR3262">
        <v>3232</v>
      </c>
      <c r="BS3262">
        <v>4427</v>
      </c>
      <c r="BT3262">
        <v>7</v>
      </c>
      <c r="BU3262" t="s">
        <v>13872</v>
      </c>
      <c r="BV3262" t="s">
        <v>4695</v>
      </c>
      <c r="BX3262">
        <v>44149.010613425926</v>
      </c>
    </row>
    <row r="3263" spans="1:76" x14ac:dyDescent="0.25">
      <c r="A3263" t="s">
        <v>13873</v>
      </c>
      <c r="B3263" t="s">
        <v>13874</v>
      </c>
      <c r="C3263" t="s">
        <v>46</v>
      </c>
      <c r="D3263">
        <v>42774</v>
      </c>
      <c r="E3263" s="1"/>
      <c r="I3263">
        <v>42774</v>
      </c>
      <c r="J3263">
        <v>2017</v>
      </c>
      <c r="K3263" t="s">
        <v>64</v>
      </c>
      <c r="L3263" t="s">
        <v>13875</v>
      </c>
      <c r="N3263" t="s">
        <v>13876</v>
      </c>
      <c r="O3263" t="s">
        <v>101</v>
      </c>
      <c r="P3263" t="s">
        <v>68</v>
      </c>
      <c r="Q3263" t="s">
        <v>52</v>
      </c>
      <c r="R3263">
        <v>98115</v>
      </c>
      <c r="S3263" t="s">
        <v>13877</v>
      </c>
      <c r="T3263" t="s">
        <v>13878</v>
      </c>
      <c r="U3263" t="s">
        <v>13879</v>
      </c>
      <c r="V3263" t="s">
        <v>4968</v>
      </c>
      <c r="W3263">
        <v>32</v>
      </c>
      <c r="X3263" t="s">
        <v>4969</v>
      </c>
      <c r="Y3263">
        <v>4048</v>
      </c>
      <c r="Z3263" t="s">
        <v>68</v>
      </c>
      <c r="AA3263" t="s">
        <v>4785</v>
      </c>
      <c r="AB3263">
        <v>455738</v>
      </c>
      <c r="AC3263" t="s">
        <v>146</v>
      </c>
      <c r="AD3263" t="s">
        <v>4690</v>
      </c>
      <c r="AE3263" t="s">
        <v>107</v>
      </c>
      <c r="AF3263" t="s">
        <v>107</v>
      </c>
      <c r="AI3263" s="1"/>
      <c r="AJ3263" t="s">
        <v>72</v>
      </c>
      <c r="AK3263" t="s">
        <v>4691</v>
      </c>
      <c r="AL3263">
        <v>43046</v>
      </c>
      <c r="AM3263" t="s">
        <v>4692</v>
      </c>
      <c r="AN3263" t="b">
        <v>1</v>
      </c>
      <c r="AQ3263" t="s">
        <v>73</v>
      </c>
      <c r="BB3263" s="7" t="s">
        <v>13876</v>
      </c>
      <c r="BC3263" s="7" t="s">
        <v>101</v>
      </c>
      <c r="BD3263" s="7" t="s">
        <v>52</v>
      </c>
      <c r="BE3263" s="7">
        <v>98115</v>
      </c>
      <c r="BF3263" s="7" t="s">
        <v>13879</v>
      </c>
      <c r="BO3263" t="s">
        <v>13880</v>
      </c>
      <c r="BP3263">
        <v>9065</v>
      </c>
      <c r="BQ3263">
        <v>2244</v>
      </c>
      <c r="BR3263">
        <v>2487</v>
      </c>
      <c r="BU3263" t="s">
        <v>13881</v>
      </c>
      <c r="BV3263" t="s">
        <v>4695</v>
      </c>
      <c r="BX3263">
        <v>43597.943541666667</v>
      </c>
    </row>
    <row r="3264" spans="1:76" x14ac:dyDescent="0.25">
      <c r="A3264" t="s">
        <v>13882</v>
      </c>
      <c r="B3264" t="s">
        <v>5084</v>
      </c>
      <c r="C3264" t="s">
        <v>46</v>
      </c>
      <c r="D3264">
        <v>42802</v>
      </c>
      <c r="E3264" s="1"/>
      <c r="H3264" t="s">
        <v>47</v>
      </c>
      <c r="I3264">
        <v>42802</v>
      </c>
      <c r="J3264">
        <v>2017</v>
      </c>
      <c r="K3264" t="s">
        <v>85</v>
      </c>
      <c r="L3264" t="s">
        <v>13883</v>
      </c>
      <c r="N3264" t="s">
        <v>13884</v>
      </c>
      <c r="O3264" t="s">
        <v>154</v>
      </c>
      <c r="P3264" t="s">
        <v>155</v>
      </c>
      <c r="Q3264" t="s">
        <v>52</v>
      </c>
      <c r="R3264">
        <v>98501</v>
      </c>
      <c r="S3264" t="s">
        <v>13885</v>
      </c>
      <c r="T3264" t="s">
        <v>13886</v>
      </c>
      <c r="U3264" t="s">
        <v>13887</v>
      </c>
      <c r="V3264" t="s">
        <v>4968</v>
      </c>
      <c r="W3264">
        <v>32</v>
      </c>
      <c r="X3264" t="s">
        <v>13888</v>
      </c>
      <c r="Y3264">
        <v>3820</v>
      </c>
      <c r="Z3264" t="s">
        <v>155</v>
      </c>
      <c r="AA3264" t="s">
        <v>4785</v>
      </c>
      <c r="AB3264">
        <v>34734</v>
      </c>
      <c r="AC3264" t="s">
        <v>146</v>
      </c>
      <c r="AD3264" t="s">
        <v>4690</v>
      </c>
      <c r="AE3264" t="s">
        <v>107</v>
      </c>
      <c r="AF3264" t="s">
        <v>107</v>
      </c>
      <c r="AI3264" s="1"/>
      <c r="AJ3264" t="s">
        <v>72</v>
      </c>
      <c r="AK3264" t="s">
        <v>4691</v>
      </c>
      <c r="AL3264">
        <v>43046</v>
      </c>
      <c r="AM3264" t="s">
        <v>4692</v>
      </c>
      <c r="AN3264" t="b">
        <v>1</v>
      </c>
      <c r="AQ3264" t="s">
        <v>60</v>
      </c>
      <c r="AR3264" t="s">
        <v>61</v>
      </c>
      <c r="BB3264" s="7" t="s">
        <v>13884</v>
      </c>
      <c r="BC3264" s="7" t="s">
        <v>154</v>
      </c>
      <c r="BD3264" s="7" t="s">
        <v>52</v>
      </c>
      <c r="BE3264" s="7">
        <v>98501</v>
      </c>
      <c r="BG3264" s="7">
        <v>25117.95</v>
      </c>
      <c r="BH3264" s="7">
        <v>500</v>
      </c>
      <c r="BI3264">
        <v>28577.34</v>
      </c>
      <c r="BJ3264">
        <v>3796.39</v>
      </c>
      <c r="BK3264">
        <v>0</v>
      </c>
      <c r="BL3264">
        <v>0</v>
      </c>
      <c r="BM3264">
        <v>668.92</v>
      </c>
      <c r="BN3264">
        <v>0</v>
      </c>
      <c r="BO3264" t="s">
        <v>13889</v>
      </c>
      <c r="BP3264">
        <v>14766</v>
      </c>
      <c r="BQ3264">
        <v>1977</v>
      </c>
      <c r="BR3264">
        <v>2193</v>
      </c>
      <c r="BS3264">
        <v>4734</v>
      </c>
      <c r="BU3264" t="s">
        <v>13890</v>
      </c>
      <c r="BV3264" t="s">
        <v>4695</v>
      </c>
      <c r="BX3264">
        <v>44149.021168981482</v>
      </c>
    </row>
    <row r="3265" spans="1:76" x14ac:dyDescent="0.25">
      <c r="A3265" t="s">
        <v>13910</v>
      </c>
      <c r="B3265" t="s">
        <v>13911</v>
      </c>
      <c r="C3265" t="s">
        <v>46</v>
      </c>
      <c r="D3265">
        <v>42764</v>
      </c>
      <c r="E3265" s="1"/>
      <c r="H3265" t="s">
        <v>47</v>
      </c>
      <c r="I3265">
        <v>42764</v>
      </c>
      <c r="J3265">
        <v>2017</v>
      </c>
      <c r="K3265" t="s">
        <v>85</v>
      </c>
      <c r="L3265" t="s">
        <v>13912</v>
      </c>
      <c r="N3265" t="s">
        <v>13913</v>
      </c>
      <c r="O3265" t="s">
        <v>154</v>
      </c>
      <c r="P3265" t="s">
        <v>155</v>
      </c>
      <c r="Q3265" t="s">
        <v>52</v>
      </c>
      <c r="R3265">
        <v>98501</v>
      </c>
      <c r="S3265" t="s">
        <v>13914</v>
      </c>
      <c r="T3265" t="s">
        <v>13915</v>
      </c>
      <c r="U3265" t="s">
        <v>5089</v>
      </c>
      <c r="V3265" t="s">
        <v>5199</v>
      </c>
      <c r="W3265">
        <v>47</v>
      </c>
      <c r="X3265" t="s">
        <v>13916</v>
      </c>
      <c r="Y3265">
        <v>3951</v>
      </c>
      <c r="Z3265" t="s">
        <v>155</v>
      </c>
      <c r="AA3265" t="s">
        <v>4785</v>
      </c>
      <c r="AB3265">
        <v>176669</v>
      </c>
      <c r="AC3265" t="s">
        <v>146</v>
      </c>
      <c r="AD3265" t="s">
        <v>4690</v>
      </c>
      <c r="AE3265" t="s">
        <v>107</v>
      </c>
      <c r="AF3265" t="s">
        <v>107</v>
      </c>
      <c r="AI3265" s="1"/>
      <c r="AJ3265" t="s">
        <v>72</v>
      </c>
      <c r="AK3265" t="s">
        <v>4691</v>
      </c>
      <c r="AL3265">
        <v>43046</v>
      </c>
      <c r="AM3265" t="s">
        <v>4692</v>
      </c>
      <c r="AN3265" t="b">
        <v>1</v>
      </c>
      <c r="AQ3265" t="s">
        <v>73</v>
      </c>
      <c r="AR3265" t="s">
        <v>61</v>
      </c>
      <c r="BB3265" s="7" t="s">
        <v>13917</v>
      </c>
      <c r="BC3265" s="7" t="s">
        <v>912</v>
      </c>
      <c r="BD3265" s="7" t="s">
        <v>52</v>
      </c>
      <c r="BE3265" s="7">
        <v>98511</v>
      </c>
      <c r="BG3265" s="7">
        <v>23656.69</v>
      </c>
      <c r="BH3265" s="7">
        <v>0</v>
      </c>
      <c r="BI3265">
        <v>20306.09</v>
      </c>
      <c r="BJ3265">
        <v>5000</v>
      </c>
      <c r="BK3265">
        <v>0</v>
      </c>
      <c r="BL3265">
        <v>0</v>
      </c>
      <c r="BM3265">
        <v>3802.54</v>
      </c>
      <c r="BN3265">
        <v>1803.66</v>
      </c>
      <c r="BO3265" t="s">
        <v>13918</v>
      </c>
      <c r="BP3265">
        <v>22112</v>
      </c>
      <c r="BQ3265">
        <v>2060</v>
      </c>
      <c r="BR3265">
        <v>2282</v>
      </c>
      <c r="BS3265">
        <v>5175</v>
      </c>
      <c r="BU3265" t="s">
        <v>13919</v>
      </c>
      <c r="BV3265" t="s">
        <v>4695</v>
      </c>
      <c r="BX3265">
        <v>44149.035868055558</v>
      </c>
    </row>
    <row r="3266" spans="1:76" x14ac:dyDescent="0.25">
      <c r="A3266" t="s">
        <v>14048</v>
      </c>
      <c r="B3266" t="s">
        <v>14049</v>
      </c>
      <c r="C3266" t="s">
        <v>46</v>
      </c>
      <c r="D3266">
        <v>42941</v>
      </c>
      <c r="E3266" s="1"/>
      <c r="I3266">
        <v>42941</v>
      </c>
      <c r="J3266">
        <v>2017</v>
      </c>
      <c r="K3266" t="s">
        <v>85</v>
      </c>
      <c r="L3266" t="s">
        <v>14050</v>
      </c>
      <c r="N3266" t="s">
        <v>14051</v>
      </c>
      <c r="O3266" t="s">
        <v>101</v>
      </c>
      <c r="P3266" t="s">
        <v>68</v>
      </c>
      <c r="Q3266" t="s">
        <v>52</v>
      </c>
      <c r="R3266">
        <v>98117</v>
      </c>
      <c r="S3266" t="s">
        <v>14052</v>
      </c>
      <c r="T3266" t="s">
        <v>14052</v>
      </c>
      <c r="U3266" t="s">
        <v>14053</v>
      </c>
      <c r="V3266" t="s">
        <v>5653</v>
      </c>
      <c r="W3266">
        <v>49</v>
      </c>
      <c r="X3266" t="s">
        <v>11067</v>
      </c>
      <c r="Y3266">
        <v>4710</v>
      </c>
      <c r="Z3266" t="s">
        <v>68</v>
      </c>
      <c r="AA3266" t="s">
        <v>4785</v>
      </c>
      <c r="AB3266">
        <v>456102</v>
      </c>
      <c r="AC3266" t="s">
        <v>146</v>
      </c>
      <c r="AD3266" t="s">
        <v>4690</v>
      </c>
      <c r="AE3266" t="s">
        <v>107</v>
      </c>
      <c r="AF3266" t="s">
        <v>107</v>
      </c>
      <c r="AI3266" s="1"/>
      <c r="AJ3266" t="s">
        <v>72</v>
      </c>
      <c r="AK3266" t="s">
        <v>4691</v>
      </c>
      <c r="AL3266">
        <v>43046</v>
      </c>
      <c r="AM3266" t="s">
        <v>4878</v>
      </c>
      <c r="AN3266" t="b">
        <v>1</v>
      </c>
      <c r="AQ3266" t="s">
        <v>177</v>
      </c>
      <c r="BB3266" s="7" t="s">
        <v>14051</v>
      </c>
      <c r="BC3266" s="7" t="s">
        <v>101</v>
      </c>
      <c r="BD3266" s="7" t="s">
        <v>52</v>
      </c>
      <c r="BE3266" s="7">
        <v>98117</v>
      </c>
      <c r="BF3266" s="7" t="s">
        <v>14053</v>
      </c>
      <c r="BO3266" t="s">
        <v>14054</v>
      </c>
      <c r="BP3266">
        <v>19595</v>
      </c>
      <c r="BQ3266">
        <v>3026</v>
      </c>
      <c r="BR3266">
        <v>3342</v>
      </c>
      <c r="BU3266" t="s">
        <v>14055</v>
      </c>
      <c r="BV3266" t="s">
        <v>4695</v>
      </c>
      <c r="BX3266">
        <v>43597.956817129627</v>
      </c>
    </row>
    <row r="3267" spans="1:76" x14ac:dyDescent="0.25">
      <c r="A3267" t="s">
        <v>14061</v>
      </c>
      <c r="B3267" t="s">
        <v>14062</v>
      </c>
      <c r="C3267" t="s">
        <v>46</v>
      </c>
      <c r="D3267">
        <v>42899</v>
      </c>
      <c r="E3267" s="1"/>
      <c r="I3267">
        <v>42899</v>
      </c>
      <c r="J3267">
        <v>2017</v>
      </c>
      <c r="K3267" t="s">
        <v>85</v>
      </c>
      <c r="L3267" t="s">
        <v>14063</v>
      </c>
      <c r="N3267" t="s">
        <v>14064</v>
      </c>
      <c r="O3267" t="s">
        <v>162</v>
      </c>
      <c r="P3267" t="s">
        <v>199</v>
      </c>
      <c r="Q3267" t="s">
        <v>52</v>
      </c>
      <c r="R3267">
        <v>98012</v>
      </c>
      <c r="S3267" t="s">
        <v>14065</v>
      </c>
      <c r="T3267" t="s">
        <v>14065</v>
      </c>
      <c r="U3267" t="s">
        <v>14066</v>
      </c>
      <c r="V3267" t="s">
        <v>14067</v>
      </c>
      <c r="W3267">
        <v>53</v>
      </c>
      <c r="X3267" t="s">
        <v>14068</v>
      </c>
      <c r="Y3267">
        <v>3018</v>
      </c>
      <c r="Z3267" t="s">
        <v>199</v>
      </c>
      <c r="AA3267" t="s">
        <v>4785</v>
      </c>
      <c r="AB3267">
        <v>122435</v>
      </c>
      <c r="AC3267" t="s">
        <v>146</v>
      </c>
      <c r="AD3267" t="s">
        <v>4690</v>
      </c>
      <c r="AE3267" t="s">
        <v>107</v>
      </c>
      <c r="AF3267" t="s">
        <v>107</v>
      </c>
      <c r="AI3267" s="1"/>
      <c r="AJ3267" t="s">
        <v>72</v>
      </c>
      <c r="AK3267" t="s">
        <v>4691</v>
      </c>
      <c r="AL3267">
        <v>43046</v>
      </c>
      <c r="AM3267" t="s">
        <v>4878</v>
      </c>
      <c r="AN3267" t="b">
        <v>1</v>
      </c>
      <c r="AQ3267" t="s">
        <v>60</v>
      </c>
      <c r="AR3267" t="s">
        <v>99</v>
      </c>
      <c r="BB3267" s="7" t="s">
        <v>14064</v>
      </c>
      <c r="BC3267" s="7" t="s">
        <v>162</v>
      </c>
      <c r="BD3267" s="7" t="s">
        <v>52</v>
      </c>
      <c r="BE3267" s="7">
        <v>98012</v>
      </c>
      <c r="BF3267" s="7" t="s">
        <v>14066</v>
      </c>
      <c r="BO3267" t="s">
        <v>14069</v>
      </c>
      <c r="BP3267">
        <v>11643</v>
      </c>
      <c r="BQ3267">
        <v>3077</v>
      </c>
      <c r="BR3267">
        <v>3399</v>
      </c>
      <c r="BU3267" t="s">
        <v>14070</v>
      </c>
      <c r="BV3267" t="s">
        <v>4695</v>
      </c>
      <c r="BX3267">
        <v>43597.957696759258</v>
      </c>
    </row>
    <row r="3268" spans="1:76" x14ac:dyDescent="0.25">
      <c r="A3268" t="s">
        <v>14071</v>
      </c>
      <c r="B3268" t="s">
        <v>14072</v>
      </c>
      <c r="C3268" t="s">
        <v>46</v>
      </c>
      <c r="D3268">
        <v>42898</v>
      </c>
      <c r="E3268" s="1"/>
      <c r="I3268">
        <v>42898</v>
      </c>
      <c r="J3268">
        <v>2017</v>
      </c>
      <c r="K3268" t="s">
        <v>85</v>
      </c>
      <c r="L3268" t="s">
        <v>14073</v>
      </c>
      <c r="N3268" t="s">
        <v>14074</v>
      </c>
      <c r="O3268" t="s">
        <v>110</v>
      </c>
      <c r="P3268" t="s">
        <v>111</v>
      </c>
      <c r="Q3268" t="s">
        <v>52</v>
      </c>
      <c r="R3268">
        <v>98366</v>
      </c>
      <c r="S3268" t="s">
        <v>14075</v>
      </c>
      <c r="T3268" t="s">
        <v>14075</v>
      </c>
      <c r="U3268" t="s">
        <v>14076</v>
      </c>
      <c r="V3268" t="s">
        <v>4968</v>
      </c>
      <c r="W3268">
        <v>32</v>
      </c>
      <c r="X3268" t="s">
        <v>14077</v>
      </c>
      <c r="Y3268">
        <v>3976</v>
      </c>
      <c r="Z3268" t="s">
        <v>111</v>
      </c>
      <c r="AA3268" t="s">
        <v>4785</v>
      </c>
      <c r="AB3268">
        <v>7871</v>
      </c>
      <c r="AC3268" t="s">
        <v>146</v>
      </c>
      <c r="AD3268" t="s">
        <v>4690</v>
      </c>
      <c r="AE3268" t="s">
        <v>107</v>
      </c>
      <c r="AF3268" t="s">
        <v>107</v>
      </c>
      <c r="AI3268" s="1"/>
      <c r="AJ3268" t="s">
        <v>72</v>
      </c>
      <c r="AK3268" t="s">
        <v>4691</v>
      </c>
      <c r="AL3268">
        <v>43046</v>
      </c>
      <c r="AM3268" t="s">
        <v>4878</v>
      </c>
      <c r="AN3268" t="b">
        <v>1</v>
      </c>
      <c r="AQ3268" t="s">
        <v>73</v>
      </c>
      <c r="AR3268" t="s">
        <v>150</v>
      </c>
      <c r="BB3268" s="7" t="s">
        <v>14074</v>
      </c>
      <c r="BC3268" s="7" t="s">
        <v>110</v>
      </c>
      <c r="BD3268" s="7" t="s">
        <v>52</v>
      </c>
      <c r="BE3268" s="7">
        <v>98366</v>
      </c>
      <c r="BF3268" s="7" t="s">
        <v>14076</v>
      </c>
      <c r="BO3268" t="s">
        <v>14078</v>
      </c>
      <c r="BP3268">
        <v>5059</v>
      </c>
      <c r="BQ3268">
        <v>2487</v>
      </c>
      <c r="BR3268">
        <v>2754</v>
      </c>
      <c r="BU3268" t="s">
        <v>14079</v>
      </c>
      <c r="BV3268" t="s">
        <v>4695</v>
      </c>
      <c r="BX3268">
        <v>43597.947615740741</v>
      </c>
    </row>
    <row r="3269" spans="1:76" x14ac:dyDescent="0.25">
      <c r="A3269" t="s">
        <v>14091</v>
      </c>
      <c r="B3269" t="s">
        <v>14092</v>
      </c>
      <c r="C3269" t="s">
        <v>46</v>
      </c>
      <c r="D3269">
        <v>42890</v>
      </c>
      <c r="E3269" s="1"/>
      <c r="I3269">
        <v>42890</v>
      </c>
      <c r="J3269">
        <v>2017</v>
      </c>
      <c r="K3269" t="s">
        <v>85</v>
      </c>
      <c r="L3269" t="s">
        <v>14093</v>
      </c>
      <c r="N3269" t="s">
        <v>14094</v>
      </c>
      <c r="O3269" t="s">
        <v>67</v>
      </c>
      <c r="P3269" t="s">
        <v>68</v>
      </c>
      <c r="Q3269" t="s">
        <v>52</v>
      </c>
      <c r="R3269">
        <v>98188</v>
      </c>
      <c r="S3269" t="s">
        <v>14095</v>
      </c>
      <c r="T3269" t="s">
        <v>14095</v>
      </c>
      <c r="U3269" t="s">
        <v>14096</v>
      </c>
      <c r="V3269" t="s">
        <v>5673</v>
      </c>
      <c r="W3269">
        <v>46</v>
      </c>
      <c r="X3269" t="s">
        <v>14097</v>
      </c>
      <c r="Y3269">
        <v>5198</v>
      </c>
      <c r="Z3269" t="s">
        <v>68</v>
      </c>
      <c r="AA3269" t="s">
        <v>4785</v>
      </c>
      <c r="AB3269">
        <v>8960</v>
      </c>
      <c r="AC3269" t="s">
        <v>146</v>
      </c>
      <c r="AD3269" t="s">
        <v>4690</v>
      </c>
      <c r="AE3269" t="s">
        <v>107</v>
      </c>
      <c r="AF3269" t="s">
        <v>107</v>
      </c>
      <c r="AI3269" s="1"/>
      <c r="AJ3269" t="s">
        <v>72</v>
      </c>
      <c r="AK3269" t="s">
        <v>4691</v>
      </c>
      <c r="AL3269">
        <v>43046</v>
      </c>
      <c r="AM3269" t="s">
        <v>4878</v>
      </c>
      <c r="AN3269" t="b">
        <v>1</v>
      </c>
      <c r="AQ3269" t="s">
        <v>73</v>
      </c>
      <c r="AR3269" t="s">
        <v>99</v>
      </c>
      <c r="BB3269" s="7" t="s">
        <v>14094</v>
      </c>
      <c r="BC3269" s="7" t="s">
        <v>67</v>
      </c>
      <c r="BD3269" s="7" t="s">
        <v>52</v>
      </c>
      <c r="BE3269" s="7">
        <v>98188</v>
      </c>
      <c r="BF3269" s="7" t="s">
        <v>14096</v>
      </c>
      <c r="BO3269" t="s">
        <v>14098</v>
      </c>
      <c r="BP3269">
        <v>3767</v>
      </c>
      <c r="BQ3269">
        <v>2655</v>
      </c>
      <c r="BR3269">
        <v>2941</v>
      </c>
      <c r="BU3269" t="s">
        <v>14099</v>
      </c>
      <c r="BV3269" t="s">
        <v>4695</v>
      </c>
      <c r="BX3269">
        <v>43597.950486111113</v>
      </c>
    </row>
    <row r="3270" spans="1:76" x14ac:dyDescent="0.25">
      <c r="A3270" t="s">
        <v>14100</v>
      </c>
      <c r="B3270" t="s">
        <v>14101</v>
      </c>
      <c r="C3270" t="s">
        <v>46</v>
      </c>
      <c r="D3270">
        <v>42889</v>
      </c>
      <c r="E3270" s="1"/>
      <c r="I3270">
        <v>42889</v>
      </c>
      <c r="J3270">
        <v>2017</v>
      </c>
      <c r="K3270" t="s">
        <v>85</v>
      </c>
      <c r="L3270" t="s">
        <v>14102</v>
      </c>
      <c r="N3270" t="s">
        <v>14103</v>
      </c>
      <c r="O3270" t="s">
        <v>393</v>
      </c>
      <c r="P3270" t="s">
        <v>394</v>
      </c>
      <c r="Q3270" t="s">
        <v>52</v>
      </c>
      <c r="R3270">
        <v>98274</v>
      </c>
      <c r="S3270" t="s">
        <v>14104</v>
      </c>
      <c r="T3270" t="s">
        <v>14104</v>
      </c>
      <c r="U3270" t="s">
        <v>14105</v>
      </c>
      <c r="V3270" t="s">
        <v>6380</v>
      </c>
      <c r="W3270">
        <v>45</v>
      </c>
      <c r="X3270" t="s">
        <v>14106</v>
      </c>
      <c r="Y3270">
        <v>4089</v>
      </c>
      <c r="Z3270" t="s">
        <v>394</v>
      </c>
      <c r="AA3270" t="s">
        <v>4785</v>
      </c>
      <c r="AB3270">
        <v>23285</v>
      </c>
      <c r="AC3270" t="s">
        <v>146</v>
      </c>
      <c r="AD3270" t="s">
        <v>4690</v>
      </c>
      <c r="AE3270" t="s">
        <v>107</v>
      </c>
      <c r="AF3270" t="s">
        <v>107</v>
      </c>
      <c r="AI3270" s="1"/>
      <c r="AJ3270" t="s">
        <v>72</v>
      </c>
      <c r="AK3270" t="s">
        <v>4691</v>
      </c>
      <c r="AL3270">
        <v>43046</v>
      </c>
      <c r="AM3270" t="s">
        <v>4878</v>
      </c>
      <c r="AN3270" t="b">
        <v>1</v>
      </c>
      <c r="AQ3270" t="s">
        <v>73</v>
      </c>
      <c r="AR3270" t="s">
        <v>150</v>
      </c>
      <c r="BB3270" s="7" t="s">
        <v>14103</v>
      </c>
      <c r="BC3270" s="7" t="s">
        <v>393</v>
      </c>
      <c r="BD3270" s="7" t="s">
        <v>52</v>
      </c>
      <c r="BE3270" s="7">
        <v>98274</v>
      </c>
      <c r="BF3270" s="7" t="s">
        <v>14105</v>
      </c>
      <c r="BO3270" t="s">
        <v>14107</v>
      </c>
      <c r="BP3270">
        <v>1735</v>
      </c>
      <c r="BQ3270">
        <v>2369</v>
      </c>
      <c r="BR3270">
        <v>2624</v>
      </c>
      <c r="BU3270" t="s">
        <v>14108</v>
      </c>
      <c r="BV3270" t="s">
        <v>4695</v>
      </c>
      <c r="BX3270">
        <v>43597.945659722223</v>
      </c>
    </row>
    <row r="3271" spans="1:76" x14ac:dyDescent="0.25">
      <c r="A3271" t="s">
        <v>14109</v>
      </c>
      <c r="B3271" t="s">
        <v>1232</v>
      </c>
      <c r="C3271" t="s">
        <v>46</v>
      </c>
      <c r="D3271">
        <v>42799</v>
      </c>
      <c r="E3271" s="1"/>
      <c r="H3271" t="s">
        <v>47</v>
      </c>
      <c r="I3271">
        <v>42799</v>
      </c>
      <c r="J3271">
        <v>2017</v>
      </c>
      <c r="K3271" t="s">
        <v>77</v>
      </c>
      <c r="L3271" t="s">
        <v>14110</v>
      </c>
      <c r="N3271" t="s">
        <v>1233</v>
      </c>
      <c r="O3271" t="s">
        <v>604</v>
      </c>
      <c r="P3271" t="s">
        <v>68</v>
      </c>
      <c r="Q3271" t="s">
        <v>52</v>
      </c>
      <c r="R3271">
        <v>98034</v>
      </c>
      <c r="S3271" t="s">
        <v>1234</v>
      </c>
      <c r="T3271" t="s">
        <v>14111</v>
      </c>
      <c r="U3271" t="s">
        <v>14112</v>
      </c>
      <c r="V3271" t="s">
        <v>90</v>
      </c>
      <c r="W3271">
        <v>12</v>
      </c>
      <c r="X3271" t="s">
        <v>1235</v>
      </c>
      <c r="Y3271">
        <v>4774</v>
      </c>
      <c r="Z3271" t="s">
        <v>68</v>
      </c>
      <c r="AA3271" t="s">
        <v>57</v>
      </c>
      <c r="AC3271" t="s">
        <v>146</v>
      </c>
      <c r="AD3271" t="s">
        <v>4690</v>
      </c>
      <c r="AE3271" t="s">
        <v>107</v>
      </c>
      <c r="AF3271" t="s">
        <v>107</v>
      </c>
      <c r="AI3271" s="1"/>
      <c r="AJ3271" t="s">
        <v>72</v>
      </c>
      <c r="AK3271" t="s">
        <v>4691</v>
      </c>
      <c r="AL3271">
        <v>43046</v>
      </c>
      <c r="AM3271" t="s">
        <v>4692</v>
      </c>
      <c r="AN3271" t="b">
        <v>1</v>
      </c>
      <c r="BB3271" s="7" t="s">
        <v>1233</v>
      </c>
      <c r="BC3271" s="7" t="s">
        <v>604</v>
      </c>
      <c r="BD3271" s="7" t="s">
        <v>52</v>
      </c>
      <c r="BE3271" s="7">
        <v>98034</v>
      </c>
      <c r="BG3271" s="7">
        <v>20</v>
      </c>
      <c r="BH3271" s="7">
        <v>0</v>
      </c>
      <c r="BI3271">
        <v>14.75</v>
      </c>
      <c r="BJ3271">
        <v>0</v>
      </c>
      <c r="BK3271">
        <v>0</v>
      </c>
      <c r="BL3271">
        <v>0</v>
      </c>
      <c r="BO3271" t="s">
        <v>14113</v>
      </c>
      <c r="BP3271">
        <v>19015</v>
      </c>
      <c r="BQ3271">
        <v>2215</v>
      </c>
      <c r="BR3271">
        <v>2457</v>
      </c>
      <c r="BS3271">
        <v>4931</v>
      </c>
      <c r="BT3271">
        <v>45</v>
      </c>
      <c r="BU3271" t="s">
        <v>14114</v>
      </c>
      <c r="BV3271" t="s">
        <v>4695</v>
      </c>
      <c r="BX3271">
        <v>44149.027349537035</v>
      </c>
    </row>
    <row r="3272" spans="1:76" x14ac:dyDescent="0.25">
      <c r="A3272" t="s">
        <v>15054</v>
      </c>
      <c r="B3272" t="s">
        <v>15055</v>
      </c>
      <c r="C3272" t="s">
        <v>46</v>
      </c>
      <c r="D3272">
        <v>42849</v>
      </c>
      <c r="E3272" s="1"/>
      <c r="I3272">
        <v>42849</v>
      </c>
      <c r="J3272">
        <v>2017</v>
      </c>
      <c r="K3272" t="s">
        <v>77</v>
      </c>
      <c r="L3272" t="s">
        <v>15056</v>
      </c>
      <c r="N3272" t="s">
        <v>15057</v>
      </c>
      <c r="O3272" t="s">
        <v>627</v>
      </c>
      <c r="P3272" t="s">
        <v>68</v>
      </c>
      <c r="Q3272" t="s">
        <v>52</v>
      </c>
      <c r="R3272">
        <v>98155</v>
      </c>
      <c r="S3272" t="s">
        <v>15058</v>
      </c>
      <c r="T3272" t="s">
        <v>15059</v>
      </c>
      <c r="U3272" t="s">
        <v>15060</v>
      </c>
      <c r="V3272" t="s">
        <v>4968</v>
      </c>
      <c r="W3272">
        <v>32</v>
      </c>
      <c r="X3272" t="s">
        <v>12566</v>
      </c>
      <c r="Y3272">
        <v>4892</v>
      </c>
      <c r="Z3272" t="s">
        <v>68</v>
      </c>
      <c r="AA3272" t="s">
        <v>4785</v>
      </c>
      <c r="AB3272">
        <v>37673</v>
      </c>
      <c r="AC3272" t="s">
        <v>146</v>
      </c>
      <c r="AD3272" t="s">
        <v>4690</v>
      </c>
      <c r="AE3272" t="s">
        <v>107</v>
      </c>
      <c r="AF3272" t="s">
        <v>107</v>
      </c>
      <c r="AI3272" s="1"/>
      <c r="AJ3272" t="s">
        <v>72</v>
      </c>
      <c r="AK3272" t="s">
        <v>4691</v>
      </c>
      <c r="AL3272">
        <v>43046</v>
      </c>
      <c r="AM3272" t="s">
        <v>4692</v>
      </c>
      <c r="AN3272" t="b">
        <v>1</v>
      </c>
      <c r="AQ3272" t="s">
        <v>73</v>
      </c>
      <c r="BB3272" s="7" t="s">
        <v>15061</v>
      </c>
      <c r="BC3272" s="7" t="s">
        <v>1793</v>
      </c>
      <c r="BD3272" s="7" t="s">
        <v>52</v>
      </c>
      <c r="BE3272" s="7">
        <v>98365</v>
      </c>
      <c r="BF3272" s="7" t="s">
        <v>15062</v>
      </c>
      <c r="BO3272" t="s">
        <v>15063</v>
      </c>
      <c r="BP3272">
        <v>810</v>
      </c>
      <c r="BQ3272">
        <v>2078</v>
      </c>
      <c r="BR3272">
        <v>2300</v>
      </c>
      <c r="BU3272" t="s">
        <v>15064</v>
      </c>
      <c r="BV3272" t="s">
        <v>4695</v>
      </c>
      <c r="BX3272">
        <v>43597.940451388888</v>
      </c>
    </row>
    <row r="3273" spans="1:76" x14ac:dyDescent="0.25">
      <c r="A3273" t="s">
        <v>15077</v>
      </c>
      <c r="B3273" t="s">
        <v>1144</v>
      </c>
      <c r="C3273" t="s">
        <v>46</v>
      </c>
      <c r="D3273">
        <v>42828</v>
      </c>
      <c r="E3273" s="1"/>
      <c r="H3273" t="s">
        <v>47</v>
      </c>
      <c r="I3273">
        <v>42828</v>
      </c>
      <c r="J3273">
        <v>2017</v>
      </c>
      <c r="K3273" t="s">
        <v>85</v>
      </c>
      <c r="L3273" t="s">
        <v>5631</v>
      </c>
      <c r="N3273" t="s">
        <v>1145</v>
      </c>
      <c r="O3273" t="s">
        <v>168</v>
      </c>
      <c r="P3273" t="s">
        <v>68</v>
      </c>
      <c r="Q3273" t="s">
        <v>52</v>
      </c>
      <c r="R3273">
        <v>98005</v>
      </c>
      <c r="S3273" t="s">
        <v>1146</v>
      </c>
      <c r="T3273" t="s">
        <v>5632</v>
      </c>
      <c r="U3273" t="s">
        <v>5633</v>
      </c>
      <c r="V3273" t="s">
        <v>54</v>
      </c>
      <c r="W3273">
        <v>13</v>
      </c>
      <c r="X3273" t="s">
        <v>945</v>
      </c>
      <c r="Y3273">
        <v>4874</v>
      </c>
      <c r="Z3273" t="s">
        <v>68</v>
      </c>
      <c r="AA3273" t="s">
        <v>57</v>
      </c>
      <c r="AC3273" t="s">
        <v>146</v>
      </c>
      <c r="AD3273" t="s">
        <v>4690</v>
      </c>
      <c r="AE3273" t="s">
        <v>107</v>
      </c>
      <c r="AF3273" t="s">
        <v>107</v>
      </c>
      <c r="AI3273" s="1"/>
      <c r="AJ3273" t="s">
        <v>72</v>
      </c>
      <c r="AK3273" t="s">
        <v>4691</v>
      </c>
      <c r="AL3273">
        <v>43046</v>
      </c>
      <c r="AM3273" t="s">
        <v>4692</v>
      </c>
      <c r="AN3273" t="b">
        <v>1</v>
      </c>
      <c r="AQ3273" t="s">
        <v>60</v>
      </c>
      <c r="AR3273" t="s">
        <v>61</v>
      </c>
      <c r="AS3273" t="s">
        <v>62</v>
      </c>
      <c r="BB3273" s="7" t="s">
        <v>128</v>
      </c>
      <c r="BC3273" s="7" t="s">
        <v>101</v>
      </c>
      <c r="BD3273" s="7" t="s">
        <v>52</v>
      </c>
      <c r="BE3273" s="7">
        <v>98112</v>
      </c>
      <c r="BF3273" s="7" t="s">
        <v>4772</v>
      </c>
      <c r="BG3273" s="7">
        <v>88737.9</v>
      </c>
      <c r="BH3273" s="7">
        <v>0</v>
      </c>
      <c r="BI3273">
        <v>53404.43</v>
      </c>
      <c r="BJ3273">
        <v>0</v>
      </c>
      <c r="BK3273">
        <v>0</v>
      </c>
      <c r="BL3273">
        <v>200</v>
      </c>
      <c r="BM3273">
        <v>1014.7</v>
      </c>
      <c r="BN3273">
        <v>0</v>
      </c>
      <c r="BO3273" t="s">
        <v>15078</v>
      </c>
      <c r="BP3273">
        <v>18002</v>
      </c>
      <c r="BQ3273">
        <v>30311</v>
      </c>
      <c r="BR3273">
        <v>3595</v>
      </c>
      <c r="BS3273">
        <v>4888</v>
      </c>
      <c r="BT3273">
        <v>48</v>
      </c>
      <c r="BU3273" t="s">
        <v>5333</v>
      </c>
      <c r="BV3273" t="s">
        <v>4695</v>
      </c>
      <c r="BX3273">
        <v>44149.025995370372</v>
      </c>
    </row>
    <row r="3274" spans="1:76" x14ac:dyDescent="0.25">
      <c r="A3274" t="s">
        <v>15091</v>
      </c>
      <c r="B3274" t="s">
        <v>15092</v>
      </c>
      <c r="C3274" t="s">
        <v>46</v>
      </c>
      <c r="D3274">
        <v>42478</v>
      </c>
      <c r="E3274" s="1"/>
      <c r="I3274">
        <v>42478</v>
      </c>
      <c r="J3274">
        <v>2017</v>
      </c>
      <c r="K3274" t="s">
        <v>77</v>
      </c>
      <c r="L3274" t="s">
        <v>15093</v>
      </c>
      <c r="N3274" t="s">
        <v>15094</v>
      </c>
      <c r="O3274" t="s">
        <v>101</v>
      </c>
      <c r="P3274" t="s">
        <v>68</v>
      </c>
      <c r="Q3274" t="s">
        <v>52</v>
      </c>
      <c r="R3274">
        <v>98125</v>
      </c>
      <c r="S3274" t="s">
        <v>15095</v>
      </c>
      <c r="T3274" t="s">
        <v>15096</v>
      </c>
      <c r="U3274" t="s">
        <v>15097</v>
      </c>
      <c r="V3274" t="s">
        <v>4968</v>
      </c>
      <c r="W3274">
        <v>32</v>
      </c>
      <c r="X3274" t="s">
        <v>4969</v>
      </c>
      <c r="Y3274">
        <v>4048</v>
      </c>
      <c r="Z3274" t="s">
        <v>68</v>
      </c>
      <c r="AA3274" t="s">
        <v>4785</v>
      </c>
      <c r="AB3274">
        <v>455738</v>
      </c>
      <c r="AC3274" t="s">
        <v>146</v>
      </c>
      <c r="AD3274" t="s">
        <v>4690</v>
      </c>
      <c r="AE3274" t="s">
        <v>107</v>
      </c>
      <c r="AF3274" t="s">
        <v>107</v>
      </c>
      <c r="AI3274" s="1"/>
      <c r="AJ3274" t="s">
        <v>72</v>
      </c>
      <c r="AK3274" t="s">
        <v>4691</v>
      </c>
      <c r="AL3274">
        <v>43046</v>
      </c>
      <c r="AM3274" t="s">
        <v>4692</v>
      </c>
      <c r="AN3274" t="b">
        <v>1</v>
      </c>
      <c r="AQ3274" t="s">
        <v>73</v>
      </c>
      <c r="BB3274" s="7" t="s">
        <v>15094</v>
      </c>
      <c r="BC3274" s="7" t="s">
        <v>101</v>
      </c>
      <c r="BD3274" s="7" t="s">
        <v>52</v>
      </c>
      <c r="BE3274" s="7">
        <v>98125</v>
      </c>
      <c r="BF3274" s="7" t="s">
        <v>15097</v>
      </c>
      <c r="BO3274" t="s">
        <v>15098</v>
      </c>
      <c r="BP3274">
        <v>14170</v>
      </c>
      <c r="BQ3274">
        <v>2489</v>
      </c>
      <c r="BR3274">
        <v>2756</v>
      </c>
      <c r="BU3274" t="s">
        <v>15099</v>
      </c>
      <c r="BV3274" t="s">
        <v>4695</v>
      </c>
      <c r="BX3274">
        <v>43597.947638888887</v>
      </c>
    </row>
    <row r="3275" spans="1:76" x14ac:dyDescent="0.25">
      <c r="A3275" t="s">
        <v>15133</v>
      </c>
      <c r="B3275" t="s">
        <v>1496</v>
      </c>
      <c r="C3275" t="s">
        <v>46</v>
      </c>
      <c r="D3275">
        <v>42778</v>
      </c>
      <c r="E3275" s="1"/>
      <c r="H3275" t="s">
        <v>47</v>
      </c>
      <c r="I3275">
        <v>42778</v>
      </c>
      <c r="J3275">
        <v>2017</v>
      </c>
      <c r="K3275" t="s">
        <v>85</v>
      </c>
      <c r="L3275" t="s">
        <v>5531</v>
      </c>
      <c r="N3275" t="s">
        <v>1497</v>
      </c>
      <c r="O3275" t="s">
        <v>609</v>
      </c>
      <c r="P3275" t="s">
        <v>68</v>
      </c>
      <c r="Q3275" t="s">
        <v>52</v>
      </c>
      <c r="R3275">
        <v>98073</v>
      </c>
      <c r="S3275" t="s">
        <v>1624</v>
      </c>
      <c r="T3275" t="s">
        <v>15134</v>
      </c>
      <c r="U3275" t="s">
        <v>5533</v>
      </c>
      <c r="V3275" t="s">
        <v>90</v>
      </c>
      <c r="W3275">
        <v>12</v>
      </c>
      <c r="X3275" t="s">
        <v>1235</v>
      </c>
      <c r="Y3275">
        <v>4774</v>
      </c>
      <c r="Z3275" t="s">
        <v>68</v>
      </c>
      <c r="AA3275" t="s">
        <v>57</v>
      </c>
      <c r="AC3275" t="s">
        <v>146</v>
      </c>
      <c r="AD3275" t="s">
        <v>4690</v>
      </c>
      <c r="AE3275" t="s">
        <v>107</v>
      </c>
      <c r="AF3275" t="s">
        <v>107</v>
      </c>
      <c r="AI3275" s="1"/>
      <c r="AJ3275" t="s">
        <v>72</v>
      </c>
      <c r="AK3275" t="s">
        <v>4691</v>
      </c>
      <c r="AL3275">
        <v>43046</v>
      </c>
      <c r="AM3275" t="s">
        <v>4692</v>
      </c>
      <c r="AN3275" t="b">
        <v>1</v>
      </c>
      <c r="AQ3275" t="s">
        <v>60</v>
      </c>
      <c r="AR3275" t="s">
        <v>61</v>
      </c>
      <c r="AS3275" t="s">
        <v>100</v>
      </c>
      <c r="BB3275" s="7" t="s">
        <v>1497</v>
      </c>
      <c r="BC3275" s="7" t="s">
        <v>609</v>
      </c>
      <c r="BD3275" s="7" t="s">
        <v>52</v>
      </c>
      <c r="BE3275" s="7">
        <v>98073</v>
      </c>
      <c r="BF3275" s="7" t="s">
        <v>4716</v>
      </c>
      <c r="BG3275" s="7">
        <v>1526533.19</v>
      </c>
      <c r="BH3275" s="7">
        <v>0</v>
      </c>
      <c r="BI3275">
        <v>1526476.97</v>
      </c>
      <c r="BJ3275">
        <v>-256.24</v>
      </c>
      <c r="BK3275">
        <v>0</v>
      </c>
      <c r="BL3275">
        <v>0</v>
      </c>
      <c r="BM3275">
        <v>915380.13</v>
      </c>
      <c r="BN3275">
        <v>2523018.04</v>
      </c>
      <c r="BO3275" t="s">
        <v>15135</v>
      </c>
      <c r="BP3275">
        <v>4966</v>
      </c>
      <c r="BQ3275">
        <v>572</v>
      </c>
      <c r="BR3275">
        <v>2767</v>
      </c>
      <c r="BS3275">
        <v>4304</v>
      </c>
      <c r="BT3275">
        <v>45</v>
      </c>
      <c r="BU3275" t="s">
        <v>5470</v>
      </c>
      <c r="BV3275" t="s">
        <v>4695</v>
      </c>
      <c r="BX3275">
        <v>44149.003530092596</v>
      </c>
    </row>
    <row r="3276" spans="1:76" x14ac:dyDescent="0.25">
      <c r="A3276" t="s">
        <v>15326</v>
      </c>
      <c r="B3276" t="s">
        <v>15327</v>
      </c>
      <c r="C3276" t="s">
        <v>46</v>
      </c>
      <c r="D3276">
        <v>42856</v>
      </c>
      <c r="E3276" s="1"/>
      <c r="H3276" t="s">
        <v>47</v>
      </c>
      <c r="I3276">
        <v>42856</v>
      </c>
      <c r="J3276">
        <v>2017</v>
      </c>
      <c r="K3276" t="s">
        <v>85</v>
      </c>
      <c r="L3276" t="s">
        <v>15328</v>
      </c>
      <c r="N3276" t="s">
        <v>15329</v>
      </c>
      <c r="O3276" t="s">
        <v>825</v>
      </c>
      <c r="P3276" t="s">
        <v>199</v>
      </c>
      <c r="Q3276" t="s">
        <v>52</v>
      </c>
      <c r="R3276">
        <v>98037</v>
      </c>
      <c r="S3276" t="s">
        <v>15330</v>
      </c>
      <c r="T3276" t="s">
        <v>15330</v>
      </c>
      <c r="U3276" t="s">
        <v>15331</v>
      </c>
      <c r="V3276" t="s">
        <v>5653</v>
      </c>
      <c r="W3276">
        <v>49</v>
      </c>
      <c r="X3276" t="s">
        <v>15332</v>
      </c>
      <c r="Y3276">
        <v>3262</v>
      </c>
      <c r="Z3276" t="s">
        <v>199</v>
      </c>
      <c r="AA3276" t="s">
        <v>4785</v>
      </c>
      <c r="AB3276">
        <v>102088</v>
      </c>
      <c r="AC3276" t="s">
        <v>146</v>
      </c>
      <c r="AD3276" t="s">
        <v>4690</v>
      </c>
      <c r="AE3276" t="s">
        <v>107</v>
      </c>
      <c r="AF3276" t="s">
        <v>107</v>
      </c>
      <c r="AI3276" s="1"/>
      <c r="AJ3276" t="s">
        <v>72</v>
      </c>
      <c r="AK3276" t="s">
        <v>4691</v>
      </c>
      <c r="AL3276">
        <v>43046</v>
      </c>
      <c r="AM3276" t="s">
        <v>4692</v>
      </c>
      <c r="AN3276" t="b">
        <v>1</v>
      </c>
      <c r="AQ3276" t="s">
        <v>60</v>
      </c>
      <c r="AR3276" t="s">
        <v>99</v>
      </c>
      <c r="BB3276" s="7" t="s">
        <v>15333</v>
      </c>
      <c r="BC3276" s="7" t="s">
        <v>716</v>
      </c>
      <c r="BD3276" s="7" t="s">
        <v>52</v>
      </c>
      <c r="BE3276" s="7">
        <v>98026</v>
      </c>
      <c r="BG3276" s="7">
        <v>6017.17</v>
      </c>
      <c r="BH3276" s="7">
        <v>0</v>
      </c>
      <c r="BI3276">
        <v>15710.89</v>
      </c>
      <c r="BJ3276">
        <v>10684.58</v>
      </c>
      <c r="BK3276">
        <v>10</v>
      </c>
      <c r="BL3276">
        <v>0</v>
      </c>
      <c r="BO3276" t="s">
        <v>15334</v>
      </c>
      <c r="BP3276">
        <v>1201</v>
      </c>
      <c r="BQ3276">
        <v>2444</v>
      </c>
      <c r="BR3276">
        <v>2705</v>
      </c>
      <c r="BS3276">
        <v>4129</v>
      </c>
      <c r="BU3276" t="s">
        <v>15335</v>
      </c>
      <c r="BV3276" t="s">
        <v>4695</v>
      </c>
      <c r="BX3276">
        <v>44148.997233796297</v>
      </c>
    </row>
    <row r="3277" spans="1:76" x14ac:dyDescent="0.25">
      <c r="A3277" t="s">
        <v>15336</v>
      </c>
      <c r="B3277" t="s">
        <v>15337</v>
      </c>
      <c r="C3277" t="s">
        <v>46</v>
      </c>
      <c r="D3277">
        <v>42892</v>
      </c>
      <c r="E3277" s="1"/>
      <c r="I3277">
        <v>42892</v>
      </c>
      <c r="J3277">
        <v>2017</v>
      </c>
      <c r="K3277" t="s">
        <v>85</v>
      </c>
      <c r="L3277" t="s">
        <v>15338</v>
      </c>
      <c r="N3277" t="s">
        <v>15339</v>
      </c>
      <c r="O3277" t="s">
        <v>339</v>
      </c>
      <c r="P3277" t="s">
        <v>199</v>
      </c>
      <c r="Q3277" t="s">
        <v>52</v>
      </c>
      <c r="R3277">
        <v>98012</v>
      </c>
      <c r="S3277" t="s">
        <v>15340</v>
      </c>
      <c r="T3277" t="s">
        <v>15341</v>
      </c>
      <c r="U3277" t="s">
        <v>15342</v>
      </c>
      <c r="V3277" t="s">
        <v>4968</v>
      </c>
      <c r="W3277">
        <v>32</v>
      </c>
      <c r="X3277" t="s">
        <v>15343</v>
      </c>
      <c r="Y3277">
        <v>4533</v>
      </c>
      <c r="Z3277" t="s">
        <v>199</v>
      </c>
      <c r="AA3277" t="s">
        <v>4785</v>
      </c>
      <c r="AB3277">
        <v>12653</v>
      </c>
      <c r="AC3277" t="s">
        <v>146</v>
      </c>
      <c r="AD3277" t="s">
        <v>4690</v>
      </c>
      <c r="AE3277" t="s">
        <v>107</v>
      </c>
      <c r="AF3277" t="s">
        <v>107</v>
      </c>
      <c r="AI3277" s="1"/>
      <c r="AJ3277" t="s">
        <v>72</v>
      </c>
      <c r="AK3277" t="s">
        <v>4691</v>
      </c>
      <c r="AL3277">
        <v>43046</v>
      </c>
      <c r="AM3277" t="s">
        <v>4878</v>
      </c>
      <c r="AN3277" t="b">
        <v>1</v>
      </c>
      <c r="AQ3277" t="s">
        <v>73</v>
      </c>
      <c r="AR3277" t="s">
        <v>99</v>
      </c>
      <c r="BB3277" s="7" t="s">
        <v>15339</v>
      </c>
      <c r="BC3277" s="7" t="s">
        <v>339</v>
      </c>
      <c r="BD3277" s="7" t="s">
        <v>52</v>
      </c>
      <c r="BE3277" s="7">
        <v>98012</v>
      </c>
      <c r="BF3277" s="7" t="s">
        <v>15342</v>
      </c>
      <c r="BO3277" t="s">
        <v>15344</v>
      </c>
      <c r="BP3277">
        <v>6243</v>
      </c>
      <c r="BQ3277">
        <v>1200</v>
      </c>
      <c r="BR3277">
        <v>3501</v>
      </c>
      <c r="BU3277" t="s">
        <v>15345</v>
      </c>
      <c r="BV3277" t="s">
        <v>4695</v>
      </c>
      <c r="BX3277">
        <v>43597.959305555552</v>
      </c>
    </row>
    <row r="3278" spans="1:76" x14ac:dyDescent="0.25">
      <c r="A3278" t="s">
        <v>15356</v>
      </c>
      <c r="B3278" t="s">
        <v>15357</v>
      </c>
      <c r="C3278" t="s">
        <v>46</v>
      </c>
      <c r="D3278">
        <v>42890</v>
      </c>
      <c r="E3278" s="1"/>
      <c r="I3278">
        <v>42890</v>
      </c>
      <c r="J3278">
        <v>2017</v>
      </c>
      <c r="K3278" t="s">
        <v>85</v>
      </c>
      <c r="L3278" t="s">
        <v>15358</v>
      </c>
      <c r="N3278" t="s">
        <v>15359</v>
      </c>
      <c r="O3278" t="s">
        <v>162</v>
      </c>
      <c r="P3278" t="s">
        <v>68</v>
      </c>
      <c r="Q3278" t="s">
        <v>52</v>
      </c>
      <c r="R3278">
        <v>98011</v>
      </c>
      <c r="S3278" t="s">
        <v>15360</v>
      </c>
      <c r="T3278" t="s">
        <v>15361</v>
      </c>
      <c r="U3278" t="s">
        <v>15362</v>
      </c>
      <c r="V3278" t="s">
        <v>14067</v>
      </c>
      <c r="W3278">
        <v>53</v>
      </c>
      <c r="X3278" t="s">
        <v>15363</v>
      </c>
      <c r="Y3278">
        <v>3785</v>
      </c>
      <c r="Z3278" t="s">
        <v>68</v>
      </c>
      <c r="AA3278" t="s">
        <v>4785</v>
      </c>
      <c r="AB3278">
        <v>52787</v>
      </c>
      <c r="AC3278" t="s">
        <v>146</v>
      </c>
      <c r="AD3278" t="s">
        <v>4690</v>
      </c>
      <c r="AE3278" t="s">
        <v>107</v>
      </c>
      <c r="AF3278" t="s">
        <v>107</v>
      </c>
      <c r="AI3278" s="1"/>
      <c r="AJ3278" t="s">
        <v>72</v>
      </c>
      <c r="AK3278" t="s">
        <v>4691</v>
      </c>
      <c r="AL3278">
        <v>43046</v>
      </c>
      <c r="AM3278" t="s">
        <v>4878</v>
      </c>
      <c r="AN3278" t="b">
        <v>1</v>
      </c>
      <c r="AQ3278" t="s">
        <v>73</v>
      </c>
      <c r="AR3278" t="s">
        <v>61</v>
      </c>
      <c r="BB3278" s="7" t="s">
        <v>15364</v>
      </c>
      <c r="BC3278" s="7" t="s">
        <v>162</v>
      </c>
      <c r="BD3278" s="7" t="s">
        <v>52</v>
      </c>
      <c r="BE3278" s="7">
        <v>98011</v>
      </c>
      <c r="BF3278" s="7" t="s">
        <v>15365</v>
      </c>
      <c r="BO3278" t="s">
        <v>15366</v>
      </c>
      <c r="BP3278">
        <v>2021</v>
      </c>
      <c r="BQ3278">
        <v>2337</v>
      </c>
      <c r="BR3278">
        <v>2587</v>
      </c>
      <c r="BU3278" t="s">
        <v>15367</v>
      </c>
      <c r="BV3278" t="s">
        <v>4695</v>
      </c>
      <c r="BX3278">
        <v>43597.945115740738</v>
      </c>
    </row>
    <row r="3279" spans="1:76" x14ac:dyDescent="0.25">
      <c r="A3279" t="s">
        <v>15368</v>
      </c>
      <c r="B3279" t="s">
        <v>15369</v>
      </c>
      <c r="C3279" t="s">
        <v>46</v>
      </c>
      <c r="D3279">
        <v>42872</v>
      </c>
      <c r="E3279" s="1"/>
      <c r="I3279">
        <v>42872</v>
      </c>
      <c r="J3279">
        <v>2017</v>
      </c>
      <c r="K3279" t="s">
        <v>85</v>
      </c>
      <c r="L3279" t="s">
        <v>15370</v>
      </c>
      <c r="N3279" t="s">
        <v>15371</v>
      </c>
      <c r="O3279" t="s">
        <v>2601</v>
      </c>
      <c r="P3279" t="s">
        <v>115</v>
      </c>
      <c r="Q3279" t="s">
        <v>52</v>
      </c>
      <c r="R3279">
        <v>98388</v>
      </c>
      <c r="S3279" t="s">
        <v>15372</v>
      </c>
      <c r="T3279" t="s">
        <v>15372</v>
      </c>
      <c r="U3279" t="s">
        <v>15373</v>
      </c>
      <c r="V3279" t="s">
        <v>4968</v>
      </c>
      <c r="W3279">
        <v>32</v>
      </c>
      <c r="X3279" t="s">
        <v>15374</v>
      </c>
      <c r="Y3279">
        <v>4183</v>
      </c>
      <c r="Z3279" t="s">
        <v>115</v>
      </c>
      <c r="AA3279" t="s">
        <v>4785</v>
      </c>
      <c r="AB3279">
        <v>4344</v>
      </c>
      <c r="AC3279" t="s">
        <v>398</v>
      </c>
      <c r="AD3279" t="s">
        <v>5342</v>
      </c>
      <c r="AE3279" t="s">
        <v>107</v>
      </c>
      <c r="AF3279" t="s">
        <v>107</v>
      </c>
      <c r="AI3279" s="1"/>
      <c r="AJ3279" t="s">
        <v>72</v>
      </c>
      <c r="AK3279" t="s">
        <v>4691</v>
      </c>
      <c r="AL3279">
        <v>43046</v>
      </c>
      <c r="AM3279" t="s">
        <v>4692</v>
      </c>
      <c r="AN3279" t="b">
        <v>1</v>
      </c>
      <c r="AQ3279" t="s">
        <v>177</v>
      </c>
      <c r="BB3279" s="7" t="s">
        <v>15371</v>
      </c>
      <c r="BC3279" s="7" t="s">
        <v>2601</v>
      </c>
      <c r="BD3279" s="7" t="s">
        <v>52</v>
      </c>
      <c r="BE3279" s="7">
        <v>98388</v>
      </c>
      <c r="BF3279" s="7" t="s">
        <v>15373</v>
      </c>
      <c r="BO3279" t="s">
        <v>15375</v>
      </c>
      <c r="BP3279">
        <v>255</v>
      </c>
      <c r="BQ3279">
        <v>3158</v>
      </c>
      <c r="BR3279">
        <v>3490</v>
      </c>
      <c r="BU3279" t="s">
        <v>15376</v>
      </c>
      <c r="BV3279" t="s">
        <v>4695</v>
      </c>
      <c r="BX3279">
        <v>43597.959131944444</v>
      </c>
    </row>
    <row r="3280" spans="1:76" x14ac:dyDescent="0.25">
      <c r="A3280" t="s">
        <v>15377</v>
      </c>
      <c r="B3280" t="s">
        <v>15378</v>
      </c>
      <c r="C3280" t="s">
        <v>46</v>
      </c>
      <c r="D3280">
        <v>42869</v>
      </c>
      <c r="E3280" s="1"/>
      <c r="I3280">
        <v>42869</v>
      </c>
      <c r="J3280">
        <v>2017</v>
      </c>
      <c r="K3280" t="s">
        <v>85</v>
      </c>
      <c r="L3280" t="s">
        <v>15379</v>
      </c>
      <c r="N3280" t="s">
        <v>15380</v>
      </c>
      <c r="O3280" t="s">
        <v>316</v>
      </c>
      <c r="P3280" t="s">
        <v>133</v>
      </c>
      <c r="Q3280" t="s">
        <v>52</v>
      </c>
      <c r="R3280">
        <v>98632</v>
      </c>
      <c r="S3280" t="s">
        <v>15381</v>
      </c>
      <c r="T3280" t="s">
        <v>15381</v>
      </c>
      <c r="U3280" t="s">
        <v>15382</v>
      </c>
      <c r="V3280" t="s">
        <v>4968</v>
      </c>
      <c r="W3280">
        <v>32</v>
      </c>
      <c r="X3280" t="s">
        <v>15383</v>
      </c>
      <c r="Y3280">
        <v>3673</v>
      </c>
      <c r="Z3280" t="s">
        <v>133</v>
      </c>
      <c r="AA3280" t="s">
        <v>4785</v>
      </c>
      <c r="AB3280">
        <v>20674</v>
      </c>
      <c r="AC3280" t="s">
        <v>146</v>
      </c>
      <c r="AD3280" t="s">
        <v>4690</v>
      </c>
      <c r="AE3280" t="s">
        <v>107</v>
      </c>
      <c r="AF3280" t="s">
        <v>107</v>
      </c>
      <c r="AI3280" s="1"/>
      <c r="AJ3280" t="s">
        <v>72</v>
      </c>
      <c r="AK3280" t="s">
        <v>4691</v>
      </c>
      <c r="AL3280">
        <v>43046</v>
      </c>
      <c r="AM3280" t="s">
        <v>4878</v>
      </c>
      <c r="AN3280" t="b">
        <v>1</v>
      </c>
      <c r="AQ3280" t="s">
        <v>177</v>
      </c>
      <c r="BB3280" s="7" t="s">
        <v>15380</v>
      </c>
      <c r="BC3280" s="7" t="s">
        <v>316</v>
      </c>
      <c r="BD3280" s="7" t="s">
        <v>52</v>
      </c>
      <c r="BE3280" s="7">
        <v>98632</v>
      </c>
      <c r="BF3280" s="7" t="s">
        <v>15382</v>
      </c>
      <c r="BO3280" t="s">
        <v>15384</v>
      </c>
      <c r="BP3280">
        <v>1960</v>
      </c>
      <c r="BQ3280">
        <v>2344</v>
      </c>
      <c r="BR3280">
        <v>2595</v>
      </c>
      <c r="BU3280" t="s">
        <v>15385</v>
      </c>
      <c r="BV3280" t="s">
        <v>4695</v>
      </c>
      <c r="BX3280">
        <v>43597.945231481484</v>
      </c>
    </row>
    <row r="3281" spans="1:76" x14ac:dyDescent="0.25">
      <c r="A3281" t="s">
        <v>15386</v>
      </c>
      <c r="B3281" t="s">
        <v>15387</v>
      </c>
      <c r="C3281" t="s">
        <v>46</v>
      </c>
      <c r="D3281">
        <v>42871</v>
      </c>
      <c r="E3281" s="1"/>
      <c r="I3281">
        <v>42871</v>
      </c>
      <c r="J3281">
        <v>2017</v>
      </c>
      <c r="K3281" t="s">
        <v>77</v>
      </c>
      <c r="L3281" t="s">
        <v>15388</v>
      </c>
      <c r="N3281" t="s">
        <v>15389</v>
      </c>
      <c r="O3281" t="s">
        <v>143</v>
      </c>
      <c r="P3281" t="s">
        <v>115</v>
      </c>
      <c r="Q3281" t="s">
        <v>52</v>
      </c>
      <c r="R3281">
        <v>98424</v>
      </c>
      <c r="S3281" t="s">
        <v>15390</v>
      </c>
      <c r="T3281" t="s">
        <v>15390</v>
      </c>
      <c r="U3281" t="s">
        <v>15391</v>
      </c>
      <c r="V3281" t="s">
        <v>5653</v>
      </c>
      <c r="W3281">
        <v>49</v>
      </c>
      <c r="X3281" t="s">
        <v>15392</v>
      </c>
      <c r="Y3281">
        <v>3300</v>
      </c>
      <c r="Z3281" t="s">
        <v>115</v>
      </c>
      <c r="AA3281" t="s">
        <v>4785</v>
      </c>
      <c r="AB3281">
        <v>8954</v>
      </c>
      <c r="AC3281" t="s">
        <v>146</v>
      </c>
      <c r="AD3281" t="s">
        <v>4690</v>
      </c>
      <c r="AE3281" t="s">
        <v>107</v>
      </c>
      <c r="AF3281" t="s">
        <v>107</v>
      </c>
      <c r="AI3281" s="1"/>
      <c r="AJ3281" t="s">
        <v>72</v>
      </c>
      <c r="AK3281" t="s">
        <v>4691</v>
      </c>
      <c r="AL3281">
        <v>43046</v>
      </c>
      <c r="AM3281" t="s">
        <v>4878</v>
      </c>
      <c r="AN3281" t="b">
        <v>1</v>
      </c>
      <c r="BB3281" s="7" t="s">
        <v>15389</v>
      </c>
      <c r="BC3281" s="7" t="s">
        <v>143</v>
      </c>
      <c r="BD3281" s="7" t="s">
        <v>52</v>
      </c>
      <c r="BE3281" s="7">
        <v>98424</v>
      </c>
      <c r="BF3281" s="7" t="s">
        <v>15391</v>
      </c>
      <c r="BO3281" t="s">
        <v>15393</v>
      </c>
      <c r="BP3281">
        <v>12612</v>
      </c>
      <c r="BQ3281">
        <v>3057</v>
      </c>
      <c r="BR3281">
        <v>3377</v>
      </c>
      <c r="BU3281" t="s">
        <v>15394</v>
      </c>
      <c r="BV3281" t="s">
        <v>4695</v>
      </c>
      <c r="BX3281">
        <v>43597.957372685189</v>
      </c>
    </row>
    <row r="3282" spans="1:76" x14ac:dyDescent="0.25">
      <c r="A3282" t="s">
        <v>15395</v>
      </c>
      <c r="B3282" t="s">
        <v>15396</v>
      </c>
      <c r="C3282" t="s">
        <v>46</v>
      </c>
      <c r="D3282">
        <v>42868</v>
      </c>
      <c r="E3282" s="1"/>
      <c r="H3282" t="s">
        <v>47</v>
      </c>
      <c r="I3282">
        <v>42868</v>
      </c>
      <c r="J3282">
        <v>2017</v>
      </c>
      <c r="K3282" t="s">
        <v>85</v>
      </c>
      <c r="L3282" t="s">
        <v>15397</v>
      </c>
      <c r="N3282" t="s">
        <v>15398</v>
      </c>
      <c r="O3282" t="s">
        <v>352</v>
      </c>
      <c r="P3282" t="s">
        <v>353</v>
      </c>
      <c r="Q3282" t="s">
        <v>52</v>
      </c>
      <c r="R3282">
        <v>98225</v>
      </c>
      <c r="S3282" t="s">
        <v>15399</v>
      </c>
      <c r="T3282" t="s">
        <v>15400</v>
      </c>
      <c r="U3282" t="s">
        <v>15401</v>
      </c>
      <c r="V3282" t="s">
        <v>4783</v>
      </c>
      <c r="W3282">
        <v>25</v>
      </c>
      <c r="X3282" t="s">
        <v>6288</v>
      </c>
      <c r="Y3282">
        <v>4335</v>
      </c>
      <c r="Z3282" t="s">
        <v>353</v>
      </c>
      <c r="AA3282" t="s">
        <v>4785</v>
      </c>
      <c r="AB3282">
        <v>140077</v>
      </c>
      <c r="AC3282" t="s">
        <v>146</v>
      </c>
      <c r="AD3282" t="s">
        <v>4690</v>
      </c>
      <c r="AE3282" t="s">
        <v>107</v>
      </c>
      <c r="AF3282" t="s">
        <v>107</v>
      </c>
      <c r="AI3282" s="1"/>
      <c r="AJ3282" t="s">
        <v>72</v>
      </c>
      <c r="AK3282" t="s">
        <v>4691</v>
      </c>
      <c r="AL3282">
        <v>43046</v>
      </c>
      <c r="AM3282" t="s">
        <v>4692</v>
      </c>
      <c r="AN3282" t="b">
        <v>1</v>
      </c>
      <c r="AQ3282" t="s">
        <v>60</v>
      </c>
      <c r="AR3282" t="s">
        <v>61</v>
      </c>
      <c r="BB3282" s="7" t="s">
        <v>2274</v>
      </c>
      <c r="BC3282" s="7" t="s">
        <v>352</v>
      </c>
      <c r="BD3282" s="7" t="s">
        <v>52</v>
      </c>
      <c r="BE3282" s="7">
        <v>98225</v>
      </c>
      <c r="BF3282" s="7" t="s">
        <v>5734</v>
      </c>
      <c r="BG3282" s="7">
        <v>33501.99</v>
      </c>
      <c r="BH3282" s="7">
        <v>0</v>
      </c>
      <c r="BI3282">
        <v>35553.839999999997</v>
      </c>
      <c r="BJ3282">
        <v>0</v>
      </c>
      <c r="BK3282">
        <v>0</v>
      </c>
      <c r="BL3282">
        <v>0</v>
      </c>
      <c r="BM3282">
        <v>739.68</v>
      </c>
      <c r="BN3282">
        <v>0</v>
      </c>
      <c r="BO3282" t="s">
        <v>15402</v>
      </c>
      <c r="BP3282">
        <v>5123</v>
      </c>
      <c r="BQ3282">
        <v>2475</v>
      </c>
      <c r="BR3282">
        <v>2741</v>
      </c>
      <c r="BS3282">
        <v>4307</v>
      </c>
      <c r="BU3282" t="s">
        <v>5736</v>
      </c>
      <c r="BV3282" t="s">
        <v>4695</v>
      </c>
      <c r="BX3282">
        <v>44149.004282407404</v>
      </c>
    </row>
    <row r="3283" spans="1:76" x14ac:dyDescent="0.25">
      <c r="A3283" t="s">
        <v>15403</v>
      </c>
      <c r="B3283" t="s">
        <v>15404</v>
      </c>
      <c r="C3283" t="s">
        <v>46</v>
      </c>
      <c r="D3283">
        <v>42866</v>
      </c>
      <c r="E3283" s="1"/>
      <c r="H3283" t="s">
        <v>47</v>
      </c>
      <c r="I3283">
        <v>42866</v>
      </c>
      <c r="J3283">
        <v>2017</v>
      </c>
      <c r="K3283" t="s">
        <v>85</v>
      </c>
      <c r="L3283" t="s">
        <v>15405</v>
      </c>
      <c r="N3283" t="s">
        <v>15406</v>
      </c>
      <c r="O3283" t="s">
        <v>101</v>
      </c>
      <c r="P3283" t="s">
        <v>68</v>
      </c>
      <c r="Q3283" t="s">
        <v>52</v>
      </c>
      <c r="R3283">
        <v>98108</v>
      </c>
      <c r="S3283" t="s">
        <v>15407</v>
      </c>
      <c r="T3283" t="s">
        <v>15408</v>
      </c>
      <c r="U3283" t="s">
        <v>15409</v>
      </c>
      <c r="V3283" t="s">
        <v>4968</v>
      </c>
      <c r="W3283">
        <v>32</v>
      </c>
      <c r="X3283" t="s">
        <v>4969</v>
      </c>
      <c r="Y3283">
        <v>4048</v>
      </c>
      <c r="Z3283" t="s">
        <v>68</v>
      </c>
      <c r="AA3283" t="s">
        <v>4785</v>
      </c>
      <c r="AB3283">
        <v>455738</v>
      </c>
      <c r="AC3283" t="s">
        <v>146</v>
      </c>
      <c r="AD3283" t="s">
        <v>4690</v>
      </c>
      <c r="AE3283" t="s">
        <v>107</v>
      </c>
      <c r="AF3283" t="s">
        <v>107</v>
      </c>
      <c r="AI3283" s="1"/>
      <c r="AJ3283" t="s">
        <v>72</v>
      </c>
      <c r="AK3283" t="s">
        <v>4691</v>
      </c>
      <c r="AL3283">
        <v>43046</v>
      </c>
      <c r="AM3283" t="s">
        <v>4692</v>
      </c>
      <c r="AN3283" t="b">
        <v>1</v>
      </c>
      <c r="AQ3283" t="s">
        <v>60</v>
      </c>
      <c r="AR3283" t="s">
        <v>99</v>
      </c>
      <c r="BB3283" s="7" t="s">
        <v>793</v>
      </c>
      <c r="BC3283" s="7" t="s">
        <v>101</v>
      </c>
      <c r="BD3283" s="7" t="s">
        <v>52</v>
      </c>
      <c r="BE3283" s="7">
        <v>98108</v>
      </c>
      <c r="BG3283" s="7">
        <v>175397.28</v>
      </c>
      <c r="BH3283" s="7">
        <v>0</v>
      </c>
      <c r="BI3283">
        <v>172947.28</v>
      </c>
      <c r="BJ3283">
        <v>-3000</v>
      </c>
      <c r="BK3283">
        <v>0</v>
      </c>
      <c r="BL3283">
        <v>0</v>
      </c>
      <c r="BO3283" t="s">
        <v>15410</v>
      </c>
      <c r="BP3283">
        <v>13612</v>
      </c>
      <c r="BQ3283">
        <v>1664</v>
      </c>
      <c r="BR3283">
        <v>3186</v>
      </c>
      <c r="BS3283">
        <v>4664</v>
      </c>
      <c r="BU3283" t="s">
        <v>5851</v>
      </c>
      <c r="BV3283" t="s">
        <v>4695</v>
      </c>
      <c r="BX3283">
        <v>44149.01871527778</v>
      </c>
    </row>
    <row r="3284" spans="1:76" x14ac:dyDescent="0.25">
      <c r="A3284" t="s">
        <v>15411</v>
      </c>
      <c r="B3284" t="s">
        <v>15412</v>
      </c>
      <c r="C3284" t="s">
        <v>46</v>
      </c>
      <c r="D3284">
        <v>42859</v>
      </c>
      <c r="E3284" s="1"/>
      <c r="I3284">
        <v>42859</v>
      </c>
      <c r="J3284">
        <v>2017</v>
      </c>
      <c r="K3284" t="s">
        <v>85</v>
      </c>
      <c r="L3284" t="s">
        <v>15413</v>
      </c>
      <c r="N3284" t="s">
        <v>15414</v>
      </c>
      <c r="O3284" t="s">
        <v>3193</v>
      </c>
      <c r="P3284" t="s">
        <v>1794</v>
      </c>
      <c r="Q3284" t="s">
        <v>52</v>
      </c>
      <c r="R3284">
        <v>98339</v>
      </c>
      <c r="S3284" t="s">
        <v>15415</v>
      </c>
      <c r="T3284" t="s">
        <v>15415</v>
      </c>
      <c r="U3284" t="s">
        <v>15416</v>
      </c>
      <c r="V3284" t="s">
        <v>5683</v>
      </c>
      <c r="W3284">
        <v>44</v>
      </c>
      <c r="X3284" t="s">
        <v>15417</v>
      </c>
      <c r="Y3284">
        <v>3439</v>
      </c>
      <c r="Z3284" t="s">
        <v>1794</v>
      </c>
      <c r="AA3284" t="s">
        <v>4785</v>
      </c>
      <c r="AB3284">
        <v>9283</v>
      </c>
      <c r="AC3284" t="s">
        <v>146</v>
      </c>
      <c r="AD3284" t="s">
        <v>4690</v>
      </c>
      <c r="AE3284" t="s">
        <v>107</v>
      </c>
      <c r="AF3284" t="s">
        <v>107</v>
      </c>
      <c r="AI3284" s="1"/>
      <c r="AJ3284" t="s">
        <v>72</v>
      </c>
      <c r="AK3284" t="s">
        <v>4691</v>
      </c>
      <c r="AL3284">
        <v>43046</v>
      </c>
      <c r="AM3284" t="s">
        <v>4878</v>
      </c>
      <c r="AN3284" t="b">
        <v>1</v>
      </c>
      <c r="AQ3284" t="s">
        <v>73</v>
      </c>
      <c r="AR3284" t="s">
        <v>150</v>
      </c>
      <c r="BB3284" s="7" t="s">
        <v>15414</v>
      </c>
      <c r="BC3284" s="7" t="s">
        <v>3193</v>
      </c>
      <c r="BD3284" s="7" t="s">
        <v>52</v>
      </c>
      <c r="BE3284" s="7">
        <v>98339</v>
      </c>
      <c r="BF3284" s="7" t="s">
        <v>15416</v>
      </c>
      <c r="BO3284" t="s">
        <v>15418</v>
      </c>
      <c r="BP3284">
        <v>9697</v>
      </c>
      <c r="BQ3284">
        <v>2160</v>
      </c>
      <c r="BR3284">
        <v>2394</v>
      </c>
      <c r="BU3284" t="s">
        <v>15419</v>
      </c>
      <c r="BV3284" t="s">
        <v>4695</v>
      </c>
      <c r="BX3284">
        <v>43597.942002314812</v>
      </c>
    </row>
    <row r="3285" spans="1:76" x14ac:dyDescent="0.25">
      <c r="A3285" t="s">
        <v>15420</v>
      </c>
      <c r="B3285" t="s">
        <v>15421</v>
      </c>
      <c r="C3285" t="s">
        <v>46</v>
      </c>
      <c r="D3285">
        <v>42771</v>
      </c>
      <c r="E3285" s="1"/>
      <c r="I3285">
        <v>42771</v>
      </c>
      <c r="J3285">
        <v>2017</v>
      </c>
      <c r="K3285" t="s">
        <v>85</v>
      </c>
      <c r="L3285" t="s">
        <v>15422</v>
      </c>
      <c r="N3285" t="s">
        <v>15423</v>
      </c>
      <c r="O3285" t="s">
        <v>327</v>
      </c>
      <c r="P3285" t="s">
        <v>111</v>
      </c>
      <c r="Q3285" t="s">
        <v>52</v>
      </c>
      <c r="R3285">
        <v>98370</v>
      </c>
      <c r="S3285" t="s">
        <v>15424</v>
      </c>
      <c r="T3285" t="s">
        <v>15425</v>
      </c>
      <c r="U3285" t="s">
        <v>15426</v>
      </c>
      <c r="V3285" t="s">
        <v>5199</v>
      </c>
      <c r="W3285">
        <v>47</v>
      </c>
      <c r="X3285" t="s">
        <v>15427</v>
      </c>
      <c r="Y3285">
        <v>3958</v>
      </c>
      <c r="Z3285" t="s">
        <v>111</v>
      </c>
      <c r="AA3285" t="s">
        <v>4785</v>
      </c>
      <c r="AB3285">
        <v>5112</v>
      </c>
      <c r="AC3285" t="s">
        <v>398</v>
      </c>
      <c r="AD3285" t="s">
        <v>5342</v>
      </c>
      <c r="AE3285" t="s">
        <v>107</v>
      </c>
      <c r="AF3285" t="s">
        <v>107</v>
      </c>
      <c r="AI3285" s="1"/>
      <c r="AJ3285" t="s">
        <v>72</v>
      </c>
      <c r="AK3285" t="s">
        <v>4691</v>
      </c>
      <c r="AL3285">
        <v>43046</v>
      </c>
      <c r="AM3285" t="s">
        <v>4878</v>
      </c>
      <c r="AN3285" t="b">
        <v>1</v>
      </c>
      <c r="AQ3285" t="s">
        <v>73</v>
      </c>
      <c r="AR3285" t="s">
        <v>150</v>
      </c>
      <c r="BB3285" s="7" t="s">
        <v>15428</v>
      </c>
      <c r="BC3285" s="7" t="s">
        <v>327</v>
      </c>
      <c r="BD3285" s="7" t="s">
        <v>52</v>
      </c>
      <c r="BE3285" s="7">
        <v>98370</v>
      </c>
      <c r="BF3285" s="7" t="s">
        <v>15426</v>
      </c>
      <c r="BO3285" t="s">
        <v>15429</v>
      </c>
      <c r="BP3285">
        <v>17040</v>
      </c>
      <c r="BQ3285">
        <v>2021</v>
      </c>
      <c r="BR3285">
        <v>2239</v>
      </c>
      <c r="BU3285" t="s">
        <v>15430</v>
      </c>
      <c r="BV3285" t="s">
        <v>4695</v>
      </c>
      <c r="BX3285">
        <v>43597.939432870371</v>
      </c>
    </row>
    <row r="3286" spans="1:76" x14ac:dyDescent="0.25">
      <c r="A3286" t="s">
        <v>15431</v>
      </c>
      <c r="B3286" t="s">
        <v>15432</v>
      </c>
      <c r="C3286" t="s">
        <v>46</v>
      </c>
      <c r="D3286">
        <v>42747</v>
      </c>
      <c r="E3286" s="1"/>
      <c r="H3286" t="s">
        <v>47</v>
      </c>
      <c r="I3286">
        <v>42747</v>
      </c>
      <c r="J3286">
        <v>2017</v>
      </c>
      <c r="K3286" t="s">
        <v>85</v>
      </c>
      <c r="L3286" t="s">
        <v>15433</v>
      </c>
      <c r="N3286" t="s">
        <v>15434</v>
      </c>
      <c r="O3286" t="s">
        <v>825</v>
      </c>
      <c r="P3286" t="s">
        <v>199</v>
      </c>
      <c r="Q3286" t="s">
        <v>52</v>
      </c>
      <c r="R3286">
        <v>98037</v>
      </c>
      <c r="S3286" t="s">
        <v>15435</v>
      </c>
      <c r="T3286" t="s">
        <v>15435</v>
      </c>
      <c r="U3286" t="s">
        <v>15436</v>
      </c>
      <c r="V3286" t="s">
        <v>5376</v>
      </c>
      <c r="W3286">
        <v>31</v>
      </c>
      <c r="X3286" t="s">
        <v>11769</v>
      </c>
      <c r="Y3286">
        <v>3684</v>
      </c>
      <c r="Z3286" t="s">
        <v>199</v>
      </c>
      <c r="AA3286" t="s">
        <v>4785</v>
      </c>
      <c r="AB3286">
        <v>19709</v>
      </c>
      <c r="AC3286" t="s">
        <v>146</v>
      </c>
      <c r="AD3286" t="s">
        <v>4690</v>
      </c>
      <c r="AE3286" t="s">
        <v>107</v>
      </c>
      <c r="AF3286" t="s">
        <v>107</v>
      </c>
      <c r="AI3286" s="1"/>
      <c r="AJ3286" t="s">
        <v>72</v>
      </c>
      <c r="AK3286" t="s">
        <v>4691</v>
      </c>
      <c r="AL3286">
        <v>43046</v>
      </c>
      <c r="AM3286" t="s">
        <v>4692</v>
      </c>
      <c r="AN3286" t="b">
        <v>1</v>
      </c>
      <c r="AQ3286" t="s">
        <v>73</v>
      </c>
      <c r="AR3286" t="s">
        <v>61</v>
      </c>
      <c r="BB3286" s="7" t="s">
        <v>15437</v>
      </c>
      <c r="BC3286" s="7" t="s">
        <v>825</v>
      </c>
      <c r="BD3286" s="7" t="s">
        <v>52</v>
      </c>
      <c r="BE3286" s="7">
        <v>98037</v>
      </c>
      <c r="BF3286" s="7" t="s">
        <v>15438</v>
      </c>
      <c r="BG3286" s="7">
        <v>24007.5</v>
      </c>
      <c r="BH3286" s="7">
        <v>0</v>
      </c>
      <c r="BI3286">
        <v>20203.39</v>
      </c>
      <c r="BJ3286">
        <v>0</v>
      </c>
      <c r="BK3286">
        <v>0</v>
      </c>
      <c r="BL3286">
        <v>0</v>
      </c>
      <c r="BO3286" t="s">
        <v>15439</v>
      </c>
      <c r="BP3286">
        <v>18256</v>
      </c>
      <c r="BQ3286">
        <v>2158</v>
      </c>
      <c r="BR3286">
        <v>2391</v>
      </c>
      <c r="BS3286">
        <v>4892</v>
      </c>
      <c r="BU3286" t="s">
        <v>15440</v>
      </c>
      <c r="BV3286" t="s">
        <v>4695</v>
      </c>
      <c r="BX3286">
        <v>44489.516932870371</v>
      </c>
    </row>
    <row r="3287" spans="1:76" x14ac:dyDescent="0.25">
      <c r="A3287" t="s">
        <v>15948</v>
      </c>
      <c r="B3287" t="s">
        <v>15949</v>
      </c>
      <c r="C3287" t="s">
        <v>46</v>
      </c>
      <c r="D3287">
        <v>42887</v>
      </c>
      <c r="E3287" s="1"/>
      <c r="I3287">
        <v>42887</v>
      </c>
      <c r="J3287">
        <v>2017</v>
      </c>
      <c r="K3287" t="s">
        <v>85</v>
      </c>
      <c r="L3287" t="s">
        <v>15950</v>
      </c>
      <c r="N3287" t="s">
        <v>15951</v>
      </c>
      <c r="O3287" t="s">
        <v>332</v>
      </c>
      <c r="P3287" t="s">
        <v>199</v>
      </c>
      <c r="Q3287" t="s">
        <v>52</v>
      </c>
      <c r="R3287">
        <v>98203</v>
      </c>
      <c r="S3287" t="s">
        <v>15952</v>
      </c>
      <c r="T3287" t="s">
        <v>15952</v>
      </c>
      <c r="U3287" t="s">
        <v>15953</v>
      </c>
      <c r="V3287" t="s">
        <v>5653</v>
      </c>
      <c r="W3287">
        <v>49</v>
      </c>
      <c r="X3287" t="s">
        <v>15954</v>
      </c>
      <c r="Y3287">
        <v>3281</v>
      </c>
      <c r="Z3287" t="s">
        <v>199</v>
      </c>
      <c r="AA3287" t="s">
        <v>4785</v>
      </c>
      <c r="AB3287">
        <v>79971</v>
      </c>
      <c r="AC3287" t="s">
        <v>146</v>
      </c>
      <c r="AD3287" t="s">
        <v>4690</v>
      </c>
      <c r="AE3287" t="s">
        <v>107</v>
      </c>
      <c r="AF3287" t="s">
        <v>107</v>
      </c>
      <c r="AI3287" s="1"/>
      <c r="AJ3287" t="s">
        <v>72</v>
      </c>
      <c r="AK3287" t="s">
        <v>4691</v>
      </c>
      <c r="AL3287">
        <v>43046</v>
      </c>
      <c r="AM3287" t="s">
        <v>4692</v>
      </c>
      <c r="AN3287" t="b">
        <v>1</v>
      </c>
      <c r="AQ3287" t="s">
        <v>73</v>
      </c>
      <c r="AR3287" t="s">
        <v>99</v>
      </c>
      <c r="BB3287" s="7" t="s">
        <v>15951</v>
      </c>
      <c r="BC3287" s="7" t="s">
        <v>332</v>
      </c>
      <c r="BD3287" s="7" t="s">
        <v>52</v>
      </c>
      <c r="BE3287" s="7">
        <v>98203</v>
      </c>
      <c r="BF3287" s="7" t="s">
        <v>15953</v>
      </c>
      <c r="BO3287" t="s">
        <v>15955</v>
      </c>
      <c r="BP3287">
        <v>14041</v>
      </c>
      <c r="BQ3287">
        <v>32166</v>
      </c>
      <c r="BR3287">
        <v>3569</v>
      </c>
      <c r="BU3287" t="s">
        <v>15956</v>
      </c>
      <c r="BV3287" t="s">
        <v>4695</v>
      </c>
      <c r="BX3287">
        <v>43597.960347222222</v>
      </c>
    </row>
    <row r="3288" spans="1:76" x14ac:dyDescent="0.25">
      <c r="A3288" t="s">
        <v>15957</v>
      </c>
      <c r="B3288" t="s">
        <v>15958</v>
      </c>
      <c r="C3288" t="s">
        <v>46</v>
      </c>
      <c r="D3288">
        <v>42876</v>
      </c>
      <c r="E3288" s="1"/>
      <c r="H3288" t="s">
        <v>47</v>
      </c>
      <c r="I3288">
        <v>42876</v>
      </c>
      <c r="J3288">
        <v>2017</v>
      </c>
      <c r="K3288" t="s">
        <v>85</v>
      </c>
      <c r="L3288" t="s">
        <v>15959</v>
      </c>
      <c r="N3288" t="s">
        <v>15960</v>
      </c>
      <c r="O3288" t="s">
        <v>101</v>
      </c>
      <c r="P3288" t="s">
        <v>68</v>
      </c>
      <c r="Q3288" t="s">
        <v>52</v>
      </c>
      <c r="R3288">
        <v>98112</v>
      </c>
      <c r="S3288" t="s">
        <v>15961</v>
      </c>
      <c r="T3288" t="s">
        <v>15961</v>
      </c>
      <c r="U3288" t="s">
        <v>15962</v>
      </c>
      <c r="V3288" t="s">
        <v>5653</v>
      </c>
      <c r="W3288">
        <v>49</v>
      </c>
      <c r="X3288" t="s">
        <v>11067</v>
      </c>
      <c r="Y3288">
        <v>4710</v>
      </c>
      <c r="Z3288" t="s">
        <v>68</v>
      </c>
      <c r="AA3288" t="s">
        <v>4785</v>
      </c>
      <c r="AB3288">
        <v>456102</v>
      </c>
      <c r="AC3288" t="s">
        <v>146</v>
      </c>
      <c r="AD3288" t="s">
        <v>4690</v>
      </c>
      <c r="AE3288" t="s">
        <v>107</v>
      </c>
      <c r="AF3288" t="s">
        <v>107</v>
      </c>
      <c r="AI3288" s="1"/>
      <c r="AJ3288" t="s">
        <v>72</v>
      </c>
      <c r="AK3288" t="s">
        <v>4691</v>
      </c>
      <c r="AL3288">
        <v>43046</v>
      </c>
      <c r="AM3288" t="s">
        <v>4692</v>
      </c>
      <c r="AN3288" t="b">
        <v>1</v>
      </c>
      <c r="AQ3288" t="s">
        <v>60</v>
      </c>
      <c r="AR3288" t="s">
        <v>61</v>
      </c>
      <c r="BB3288" s="7" t="s">
        <v>15960</v>
      </c>
      <c r="BC3288" s="7" t="s">
        <v>101</v>
      </c>
      <c r="BD3288" s="7" t="s">
        <v>52</v>
      </c>
      <c r="BE3288" s="7">
        <v>98112</v>
      </c>
      <c r="BF3288" s="7" t="s">
        <v>15962</v>
      </c>
      <c r="BG3288" s="7">
        <v>50398.18</v>
      </c>
      <c r="BH3288" s="7">
        <v>0</v>
      </c>
      <c r="BI3288">
        <v>50197.96</v>
      </c>
      <c r="BJ3288">
        <v>0</v>
      </c>
      <c r="BK3288">
        <v>0</v>
      </c>
      <c r="BL3288">
        <v>250</v>
      </c>
      <c r="BO3288" t="s">
        <v>15963</v>
      </c>
      <c r="BP3288">
        <v>15742</v>
      </c>
      <c r="BQ3288">
        <v>1137</v>
      </c>
      <c r="BR3288">
        <v>2222</v>
      </c>
      <c r="BS3288">
        <v>4800</v>
      </c>
      <c r="BU3288" t="s">
        <v>15964</v>
      </c>
      <c r="BV3288" t="s">
        <v>4695</v>
      </c>
      <c r="BX3288">
        <v>44149.023229166669</v>
      </c>
    </row>
    <row r="3289" spans="1:76" x14ac:dyDescent="0.25">
      <c r="A3289" t="s">
        <v>15965</v>
      </c>
      <c r="B3289" t="s">
        <v>15966</v>
      </c>
      <c r="C3289" t="s">
        <v>46</v>
      </c>
      <c r="D3289">
        <v>42876</v>
      </c>
      <c r="E3289" s="1"/>
      <c r="I3289">
        <v>42876</v>
      </c>
      <c r="J3289">
        <v>2017</v>
      </c>
      <c r="K3289" t="s">
        <v>85</v>
      </c>
      <c r="L3289" t="s">
        <v>15967</v>
      </c>
      <c r="N3289" t="s">
        <v>15968</v>
      </c>
      <c r="O3289" t="s">
        <v>604</v>
      </c>
      <c r="P3289" t="s">
        <v>68</v>
      </c>
      <c r="Q3289" t="s">
        <v>52</v>
      </c>
      <c r="R3289">
        <v>98033</v>
      </c>
      <c r="S3289" t="s">
        <v>15969</v>
      </c>
      <c r="T3289" t="s">
        <v>15969</v>
      </c>
      <c r="U3289" t="s">
        <v>15970</v>
      </c>
      <c r="V3289" t="s">
        <v>15971</v>
      </c>
      <c r="W3289">
        <v>54</v>
      </c>
      <c r="X3289" t="s">
        <v>15972</v>
      </c>
      <c r="Y3289">
        <v>4526</v>
      </c>
      <c r="Z3289" t="s">
        <v>68</v>
      </c>
      <c r="AA3289" t="s">
        <v>4785</v>
      </c>
      <c r="AB3289">
        <v>5311</v>
      </c>
      <c r="AC3289" t="s">
        <v>146</v>
      </c>
      <c r="AD3289" t="s">
        <v>4690</v>
      </c>
      <c r="AE3289" t="s">
        <v>107</v>
      </c>
      <c r="AF3289" t="s">
        <v>107</v>
      </c>
      <c r="AI3289" s="1"/>
      <c r="AJ3289" t="s">
        <v>72</v>
      </c>
      <c r="AK3289" t="s">
        <v>4691</v>
      </c>
      <c r="AL3289">
        <v>43046</v>
      </c>
      <c r="AM3289" t="s">
        <v>4878</v>
      </c>
      <c r="AN3289" t="b">
        <v>1</v>
      </c>
      <c r="AQ3289" t="s">
        <v>73</v>
      </c>
      <c r="AR3289" t="s">
        <v>150</v>
      </c>
      <c r="BB3289" s="7" t="s">
        <v>15968</v>
      </c>
      <c r="BC3289" s="7" t="s">
        <v>604</v>
      </c>
      <c r="BD3289" s="7" t="s">
        <v>52</v>
      </c>
      <c r="BE3289" s="7">
        <v>98033</v>
      </c>
      <c r="BF3289" s="7" t="s">
        <v>15973</v>
      </c>
      <c r="BO3289" t="s">
        <v>15974</v>
      </c>
      <c r="BP3289">
        <v>4422</v>
      </c>
      <c r="BQ3289">
        <v>1531</v>
      </c>
      <c r="BR3289">
        <v>2856</v>
      </c>
      <c r="BU3289" t="s">
        <v>15975</v>
      </c>
      <c r="BV3289" t="s">
        <v>4695</v>
      </c>
      <c r="BX3289">
        <v>43597.949120370373</v>
      </c>
    </row>
    <row r="3290" spans="1:76" x14ac:dyDescent="0.25">
      <c r="A3290" t="s">
        <v>15976</v>
      </c>
      <c r="B3290" t="s">
        <v>15977</v>
      </c>
      <c r="C3290" t="s">
        <v>46</v>
      </c>
      <c r="D3290">
        <v>42888</v>
      </c>
      <c r="E3290" s="1"/>
      <c r="I3290">
        <v>42888</v>
      </c>
      <c r="J3290">
        <v>2017</v>
      </c>
      <c r="K3290" t="s">
        <v>85</v>
      </c>
      <c r="L3290" t="s">
        <v>15978</v>
      </c>
      <c r="N3290" t="s">
        <v>15979</v>
      </c>
      <c r="O3290" t="s">
        <v>15980</v>
      </c>
      <c r="P3290" t="s">
        <v>1794</v>
      </c>
      <c r="Q3290" t="s">
        <v>52</v>
      </c>
      <c r="R3290">
        <v>98358</v>
      </c>
      <c r="S3290" t="s">
        <v>15981</v>
      </c>
      <c r="T3290" t="s">
        <v>15981</v>
      </c>
      <c r="U3290" t="s">
        <v>15982</v>
      </c>
      <c r="V3290" t="s">
        <v>5199</v>
      </c>
      <c r="W3290">
        <v>47</v>
      </c>
      <c r="X3290" t="s">
        <v>15983</v>
      </c>
      <c r="Y3290">
        <v>3957</v>
      </c>
      <c r="Z3290" t="s">
        <v>1794</v>
      </c>
      <c r="AA3290" t="s">
        <v>4785</v>
      </c>
      <c r="AB3290">
        <v>24661</v>
      </c>
      <c r="AC3290" t="s">
        <v>146</v>
      </c>
      <c r="AD3290" t="s">
        <v>4690</v>
      </c>
      <c r="AE3290" t="s">
        <v>107</v>
      </c>
      <c r="AF3290" t="s">
        <v>107</v>
      </c>
      <c r="AI3290" s="1"/>
      <c r="AJ3290" t="s">
        <v>72</v>
      </c>
      <c r="AK3290" t="s">
        <v>4691</v>
      </c>
      <c r="AL3290">
        <v>43046</v>
      </c>
      <c r="AM3290" t="s">
        <v>4878</v>
      </c>
      <c r="AN3290" t="b">
        <v>1</v>
      </c>
      <c r="AQ3290" t="s">
        <v>73</v>
      </c>
      <c r="AR3290" t="s">
        <v>99</v>
      </c>
      <c r="BB3290" s="7" t="s">
        <v>15979</v>
      </c>
      <c r="BC3290" s="7" t="s">
        <v>15980</v>
      </c>
      <c r="BD3290" s="7" t="s">
        <v>52</v>
      </c>
      <c r="BE3290" s="7">
        <v>98358</v>
      </c>
      <c r="BF3290" s="7" t="s">
        <v>15984</v>
      </c>
      <c r="BO3290" t="s">
        <v>15985</v>
      </c>
      <c r="BP3290">
        <v>3747</v>
      </c>
      <c r="BQ3290">
        <v>2661</v>
      </c>
      <c r="BR3290">
        <v>2947</v>
      </c>
      <c r="BU3290" t="s">
        <v>15986</v>
      </c>
      <c r="BV3290" t="s">
        <v>4695</v>
      </c>
      <c r="BX3290">
        <v>43597.950578703705</v>
      </c>
    </row>
    <row r="3291" spans="1:76" x14ac:dyDescent="0.25">
      <c r="A3291" t="s">
        <v>15987</v>
      </c>
      <c r="B3291" t="s">
        <v>15988</v>
      </c>
      <c r="C3291" t="s">
        <v>46</v>
      </c>
      <c r="D3291">
        <v>42886</v>
      </c>
      <c r="E3291" s="1"/>
      <c r="I3291">
        <v>42886</v>
      </c>
      <c r="J3291">
        <v>2017</v>
      </c>
      <c r="K3291" t="s">
        <v>85</v>
      </c>
      <c r="L3291" t="s">
        <v>15989</v>
      </c>
      <c r="N3291" t="s">
        <v>2670</v>
      </c>
      <c r="O3291" t="s">
        <v>154</v>
      </c>
      <c r="P3291" t="s">
        <v>155</v>
      </c>
      <c r="Q3291" t="s">
        <v>52</v>
      </c>
      <c r="R3291">
        <v>98508</v>
      </c>
      <c r="S3291" t="s">
        <v>15990</v>
      </c>
      <c r="T3291" t="s">
        <v>15990</v>
      </c>
      <c r="U3291" t="s">
        <v>15991</v>
      </c>
      <c r="V3291" t="s">
        <v>4968</v>
      </c>
      <c r="W3291">
        <v>32</v>
      </c>
      <c r="X3291" t="s">
        <v>13888</v>
      </c>
      <c r="Y3291">
        <v>3820</v>
      </c>
      <c r="Z3291" t="s">
        <v>155</v>
      </c>
      <c r="AA3291" t="s">
        <v>4785</v>
      </c>
      <c r="AB3291">
        <v>34734</v>
      </c>
      <c r="AC3291" t="s">
        <v>146</v>
      </c>
      <c r="AD3291" t="s">
        <v>4690</v>
      </c>
      <c r="AE3291" t="s">
        <v>107</v>
      </c>
      <c r="AF3291" t="s">
        <v>107</v>
      </c>
      <c r="AI3291" s="1"/>
      <c r="AJ3291" t="s">
        <v>72</v>
      </c>
      <c r="AK3291" t="s">
        <v>4691</v>
      </c>
      <c r="AL3291">
        <v>43046</v>
      </c>
      <c r="AM3291" t="s">
        <v>4878</v>
      </c>
      <c r="AN3291" t="b">
        <v>1</v>
      </c>
      <c r="AQ3291" t="s">
        <v>177</v>
      </c>
      <c r="BB3291" s="7" t="s">
        <v>2670</v>
      </c>
      <c r="BC3291" s="7" t="s">
        <v>154</v>
      </c>
      <c r="BD3291" s="7" t="s">
        <v>52</v>
      </c>
      <c r="BE3291" s="7">
        <v>98508</v>
      </c>
      <c r="BF3291" s="7" t="s">
        <v>15992</v>
      </c>
      <c r="BO3291" t="s">
        <v>15993</v>
      </c>
      <c r="BP3291">
        <v>11235</v>
      </c>
      <c r="BQ3291">
        <v>3281</v>
      </c>
      <c r="BR3291">
        <v>3634</v>
      </c>
      <c r="BU3291" t="s">
        <v>15873</v>
      </c>
      <c r="BV3291" t="s">
        <v>4695</v>
      </c>
      <c r="BX3291">
        <v>43597.961400462962</v>
      </c>
    </row>
    <row r="3292" spans="1:76" x14ac:dyDescent="0.25">
      <c r="A3292" t="s">
        <v>15994</v>
      </c>
      <c r="B3292" t="s">
        <v>15995</v>
      </c>
      <c r="C3292" t="s">
        <v>46</v>
      </c>
      <c r="D3292">
        <v>42886</v>
      </c>
      <c r="E3292" s="1"/>
      <c r="I3292">
        <v>42886</v>
      </c>
      <c r="J3292">
        <v>2017</v>
      </c>
      <c r="K3292" t="s">
        <v>85</v>
      </c>
      <c r="L3292" t="s">
        <v>15996</v>
      </c>
      <c r="N3292" t="s">
        <v>15997</v>
      </c>
      <c r="O3292" t="s">
        <v>15998</v>
      </c>
      <c r="P3292" t="s">
        <v>68</v>
      </c>
      <c r="Q3292" t="s">
        <v>52</v>
      </c>
      <c r="R3292">
        <v>98056</v>
      </c>
      <c r="S3292" t="s">
        <v>15999</v>
      </c>
      <c r="T3292" t="s">
        <v>15999</v>
      </c>
      <c r="U3292" t="s">
        <v>16000</v>
      </c>
      <c r="V3292" t="s">
        <v>4968</v>
      </c>
      <c r="W3292">
        <v>32</v>
      </c>
      <c r="X3292" t="s">
        <v>16001</v>
      </c>
      <c r="Y3292">
        <v>4884</v>
      </c>
      <c r="Z3292" t="s">
        <v>68</v>
      </c>
      <c r="AA3292" t="s">
        <v>4785</v>
      </c>
      <c r="AB3292">
        <v>7122</v>
      </c>
      <c r="AC3292" t="s">
        <v>146</v>
      </c>
      <c r="AD3292" t="s">
        <v>4690</v>
      </c>
      <c r="AE3292" t="s">
        <v>107</v>
      </c>
      <c r="AF3292" t="s">
        <v>107</v>
      </c>
      <c r="AI3292" s="1"/>
      <c r="AJ3292" t="s">
        <v>72</v>
      </c>
      <c r="AK3292" t="s">
        <v>4691</v>
      </c>
      <c r="AL3292">
        <v>43046</v>
      </c>
      <c r="AM3292" t="s">
        <v>4878</v>
      </c>
      <c r="AN3292" t="b">
        <v>1</v>
      </c>
      <c r="AQ3292" t="s">
        <v>73</v>
      </c>
      <c r="AR3292" t="s">
        <v>99</v>
      </c>
      <c r="BB3292" s="7" t="s">
        <v>15997</v>
      </c>
      <c r="BC3292" s="7" t="s">
        <v>15998</v>
      </c>
      <c r="BD3292" s="7" t="s">
        <v>52</v>
      </c>
      <c r="BE3292" s="7">
        <v>98056</v>
      </c>
      <c r="BF3292" s="7" t="s">
        <v>16000</v>
      </c>
      <c r="BO3292" t="s">
        <v>16002</v>
      </c>
      <c r="BP3292">
        <v>16312</v>
      </c>
      <c r="BQ3292">
        <v>1908</v>
      </c>
      <c r="BR3292">
        <v>2117</v>
      </c>
      <c r="BU3292" t="s">
        <v>16003</v>
      </c>
      <c r="BV3292" t="s">
        <v>4695</v>
      </c>
      <c r="BX3292">
        <v>43597.937465277777</v>
      </c>
    </row>
    <row r="3293" spans="1:76" x14ac:dyDescent="0.25">
      <c r="A3293" t="s">
        <v>16564</v>
      </c>
      <c r="B3293" t="s">
        <v>16565</v>
      </c>
      <c r="C3293" t="s">
        <v>46</v>
      </c>
      <c r="D3293">
        <v>42893</v>
      </c>
      <c r="E3293" s="1"/>
      <c r="H3293" t="s">
        <v>47</v>
      </c>
      <c r="I3293">
        <v>42893</v>
      </c>
      <c r="J3293">
        <v>2017</v>
      </c>
      <c r="K3293" t="s">
        <v>85</v>
      </c>
      <c r="L3293" t="s">
        <v>16566</v>
      </c>
      <c r="N3293" t="s">
        <v>16567</v>
      </c>
      <c r="O3293" t="s">
        <v>67</v>
      </c>
      <c r="P3293" t="s">
        <v>68</v>
      </c>
      <c r="Q3293" t="s">
        <v>52</v>
      </c>
      <c r="R3293">
        <v>98188</v>
      </c>
      <c r="S3293" t="s">
        <v>16568</v>
      </c>
      <c r="T3293" t="s">
        <v>16569</v>
      </c>
      <c r="U3293" t="s">
        <v>16570</v>
      </c>
      <c r="V3293" t="s">
        <v>5653</v>
      </c>
      <c r="W3293">
        <v>49</v>
      </c>
      <c r="X3293" t="s">
        <v>16571</v>
      </c>
      <c r="Y3293">
        <v>4146</v>
      </c>
      <c r="Z3293" t="s">
        <v>68</v>
      </c>
      <c r="AA3293" t="s">
        <v>4785</v>
      </c>
      <c r="AB3293">
        <v>8167</v>
      </c>
      <c r="AC3293" t="s">
        <v>146</v>
      </c>
      <c r="AD3293" t="s">
        <v>4690</v>
      </c>
      <c r="AE3293" t="s">
        <v>107</v>
      </c>
      <c r="AF3293" t="s">
        <v>107</v>
      </c>
      <c r="AI3293" s="1"/>
      <c r="AJ3293" t="s">
        <v>72</v>
      </c>
      <c r="AK3293" t="s">
        <v>4691</v>
      </c>
      <c r="AL3293">
        <v>43046</v>
      </c>
      <c r="AM3293" t="s">
        <v>4692</v>
      </c>
      <c r="AN3293" t="b">
        <v>1</v>
      </c>
      <c r="AQ3293" t="s">
        <v>73</v>
      </c>
      <c r="AR3293" t="s">
        <v>99</v>
      </c>
      <c r="BB3293" s="7" t="s">
        <v>793</v>
      </c>
      <c r="BC3293" s="7" t="s">
        <v>101</v>
      </c>
      <c r="BD3293" s="7" t="s">
        <v>52</v>
      </c>
      <c r="BE3293" s="7">
        <v>98108</v>
      </c>
      <c r="BG3293" s="7">
        <v>13841.89</v>
      </c>
      <c r="BH3293" s="7">
        <v>0</v>
      </c>
      <c r="BI3293">
        <v>17242.48</v>
      </c>
      <c r="BJ3293">
        <v>0</v>
      </c>
      <c r="BK3293">
        <v>0</v>
      </c>
      <c r="BL3293">
        <v>0</v>
      </c>
      <c r="BO3293" t="s">
        <v>16572</v>
      </c>
      <c r="BP3293">
        <v>273</v>
      </c>
      <c r="BQ3293">
        <v>2865</v>
      </c>
      <c r="BR3293">
        <v>3164</v>
      </c>
      <c r="BS3293">
        <v>4085</v>
      </c>
      <c r="BU3293" t="s">
        <v>5851</v>
      </c>
      <c r="BV3293" t="s">
        <v>4695</v>
      </c>
      <c r="BX3293">
        <v>44148.996134259258</v>
      </c>
    </row>
    <row r="3294" spans="1:76" x14ac:dyDescent="0.25">
      <c r="A3294" t="s">
        <v>16573</v>
      </c>
      <c r="B3294" t="s">
        <v>16574</v>
      </c>
      <c r="C3294" t="s">
        <v>46</v>
      </c>
      <c r="D3294">
        <v>42936</v>
      </c>
      <c r="E3294" s="1"/>
      <c r="I3294">
        <v>42936</v>
      </c>
      <c r="J3294">
        <v>2017</v>
      </c>
      <c r="K3294" t="s">
        <v>85</v>
      </c>
      <c r="L3294" t="s">
        <v>16575</v>
      </c>
      <c r="N3294" t="s">
        <v>16576</v>
      </c>
      <c r="O3294" t="s">
        <v>101</v>
      </c>
      <c r="P3294" t="s">
        <v>68</v>
      </c>
      <c r="Q3294" t="s">
        <v>52</v>
      </c>
      <c r="R3294">
        <v>98118</v>
      </c>
      <c r="S3294" t="s">
        <v>16577</v>
      </c>
      <c r="T3294" t="s">
        <v>16577</v>
      </c>
      <c r="U3294" t="s">
        <v>16578</v>
      </c>
      <c r="V3294" t="s">
        <v>5653</v>
      </c>
      <c r="W3294">
        <v>49</v>
      </c>
      <c r="X3294" t="s">
        <v>11067</v>
      </c>
      <c r="Y3294">
        <v>4710</v>
      </c>
      <c r="Z3294" t="s">
        <v>68</v>
      </c>
      <c r="AA3294" t="s">
        <v>4785</v>
      </c>
      <c r="AB3294">
        <v>456102</v>
      </c>
      <c r="AC3294" t="s">
        <v>146</v>
      </c>
      <c r="AD3294" t="s">
        <v>4690</v>
      </c>
      <c r="AE3294" t="s">
        <v>107</v>
      </c>
      <c r="AF3294" t="s">
        <v>107</v>
      </c>
      <c r="AI3294" s="1"/>
      <c r="AJ3294" t="s">
        <v>72</v>
      </c>
      <c r="AK3294" t="s">
        <v>4691</v>
      </c>
      <c r="AL3294">
        <v>43046</v>
      </c>
      <c r="AM3294" t="s">
        <v>4878</v>
      </c>
      <c r="AN3294" t="b">
        <v>1</v>
      </c>
      <c r="AQ3294" t="s">
        <v>177</v>
      </c>
      <c r="BB3294" s="7" t="s">
        <v>16576</v>
      </c>
      <c r="BC3294" s="7" t="s">
        <v>101</v>
      </c>
      <c r="BD3294" s="7" t="s">
        <v>52</v>
      </c>
      <c r="BE3294" s="7">
        <v>98118</v>
      </c>
      <c r="BF3294" s="7" t="s">
        <v>16578</v>
      </c>
      <c r="BO3294" t="s">
        <v>16579</v>
      </c>
      <c r="BP3294">
        <v>8682</v>
      </c>
      <c r="BQ3294">
        <v>2830</v>
      </c>
      <c r="BR3294">
        <v>3126</v>
      </c>
      <c r="BU3294" t="s">
        <v>16580</v>
      </c>
      <c r="BV3294" t="s">
        <v>4695</v>
      </c>
      <c r="BX3294">
        <v>43597.953611111108</v>
      </c>
    </row>
    <row r="3295" spans="1:76" x14ac:dyDescent="0.25">
      <c r="A3295" t="s">
        <v>16597</v>
      </c>
      <c r="B3295" t="s">
        <v>16598</v>
      </c>
      <c r="C3295" t="s">
        <v>46</v>
      </c>
      <c r="D3295">
        <v>42905</v>
      </c>
      <c r="E3295" s="1"/>
      <c r="I3295">
        <v>42905</v>
      </c>
      <c r="J3295">
        <v>2017</v>
      </c>
      <c r="K3295" t="s">
        <v>85</v>
      </c>
      <c r="L3295" t="s">
        <v>16599</v>
      </c>
      <c r="N3295" t="s">
        <v>16600</v>
      </c>
      <c r="O3295" t="s">
        <v>192</v>
      </c>
      <c r="P3295" t="s">
        <v>68</v>
      </c>
      <c r="Q3295" t="s">
        <v>52</v>
      </c>
      <c r="R3295">
        <v>98070</v>
      </c>
      <c r="S3295" t="s">
        <v>16601</v>
      </c>
      <c r="T3295" t="s">
        <v>16601</v>
      </c>
      <c r="U3295" t="s">
        <v>16602</v>
      </c>
      <c r="V3295" t="s">
        <v>5653</v>
      </c>
      <c r="W3295">
        <v>49</v>
      </c>
      <c r="X3295" t="s">
        <v>11629</v>
      </c>
      <c r="Y3295">
        <v>4279</v>
      </c>
      <c r="Z3295" t="s">
        <v>68</v>
      </c>
      <c r="AA3295" t="s">
        <v>4785</v>
      </c>
      <c r="AB3295">
        <v>8748</v>
      </c>
      <c r="AC3295" t="s">
        <v>146</v>
      </c>
      <c r="AD3295" t="s">
        <v>4690</v>
      </c>
      <c r="AE3295" t="s">
        <v>107</v>
      </c>
      <c r="AF3295" t="s">
        <v>107</v>
      </c>
      <c r="AI3295" s="1"/>
      <c r="AJ3295" t="s">
        <v>72</v>
      </c>
      <c r="AK3295" t="s">
        <v>4691</v>
      </c>
      <c r="AL3295">
        <v>43046</v>
      </c>
      <c r="AM3295" t="s">
        <v>4878</v>
      </c>
      <c r="AN3295" t="b">
        <v>1</v>
      </c>
      <c r="AQ3295" t="s">
        <v>73</v>
      </c>
      <c r="AR3295" t="s">
        <v>61</v>
      </c>
      <c r="BB3295" s="7" t="s">
        <v>16600</v>
      </c>
      <c r="BC3295" s="7" t="s">
        <v>192</v>
      </c>
      <c r="BD3295" s="7" t="s">
        <v>52</v>
      </c>
      <c r="BE3295" s="7">
        <v>98070</v>
      </c>
      <c r="BF3295" s="7" t="s">
        <v>16602</v>
      </c>
      <c r="BO3295" t="s">
        <v>16603</v>
      </c>
      <c r="BP3295">
        <v>8350</v>
      </c>
      <c r="BQ3295">
        <v>2871</v>
      </c>
      <c r="BR3295">
        <v>3170</v>
      </c>
      <c r="BU3295" t="s">
        <v>16604</v>
      </c>
      <c r="BV3295" t="s">
        <v>4695</v>
      </c>
      <c r="BX3295">
        <v>43597.954305555555</v>
      </c>
    </row>
    <row r="3296" spans="1:76" x14ac:dyDescent="0.25">
      <c r="A3296" t="s">
        <v>16605</v>
      </c>
      <c r="B3296" t="s">
        <v>16606</v>
      </c>
      <c r="C3296" t="s">
        <v>46</v>
      </c>
      <c r="D3296">
        <v>42894</v>
      </c>
      <c r="E3296" s="1"/>
      <c r="H3296" t="s">
        <v>47</v>
      </c>
      <c r="I3296">
        <v>42894</v>
      </c>
      <c r="J3296">
        <v>2017</v>
      </c>
      <c r="K3296" t="s">
        <v>85</v>
      </c>
      <c r="L3296" t="s">
        <v>16607</v>
      </c>
      <c r="N3296" t="s">
        <v>16608</v>
      </c>
      <c r="O3296" t="s">
        <v>251</v>
      </c>
      <c r="P3296" t="s">
        <v>252</v>
      </c>
      <c r="Q3296" t="s">
        <v>52</v>
      </c>
      <c r="R3296">
        <v>98802</v>
      </c>
      <c r="S3296" t="s">
        <v>16609</v>
      </c>
      <c r="T3296" t="s">
        <v>16609</v>
      </c>
      <c r="U3296" t="s">
        <v>16610</v>
      </c>
      <c r="V3296" t="s">
        <v>5653</v>
      </c>
      <c r="W3296">
        <v>49</v>
      </c>
      <c r="X3296" t="s">
        <v>5693</v>
      </c>
      <c r="Y3296">
        <v>3256</v>
      </c>
      <c r="Z3296" t="s">
        <v>252</v>
      </c>
      <c r="AA3296" t="s">
        <v>4785</v>
      </c>
      <c r="AB3296">
        <v>17087</v>
      </c>
      <c r="AC3296" t="s">
        <v>146</v>
      </c>
      <c r="AD3296" t="s">
        <v>4690</v>
      </c>
      <c r="AE3296" t="s">
        <v>107</v>
      </c>
      <c r="AF3296" t="s">
        <v>107</v>
      </c>
      <c r="AI3296" s="1"/>
      <c r="AJ3296" t="s">
        <v>72</v>
      </c>
      <c r="AK3296" t="s">
        <v>4691</v>
      </c>
      <c r="AL3296">
        <v>43046</v>
      </c>
      <c r="AM3296" t="s">
        <v>4878</v>
      </c>
      <c r="AN3296" t="b">
        <v>1</v>
      </c>
      <c r="AQ3296" t="s">
        <v>177</v>
      </c>
      <c r="BB3296" s="7" t="s">
        <v>16608</v>
      </c>
      <c r="BC3296" s="7" t="s">
        <v>251</v>
      </c>
      <c r="BD3296" s="7" t="s">
        <v>52</v>
      </c>
      <c r="BE3296" s="7">
        <v>98802</v>
      </c>
      <c r="BF3296" s="7" t="s">
        <v>16610</v>
      </c>
      <c r="BG3296" s="7">
        <v>0</v>
      </c>
      <c r="BH3296" s="7">
        <v>0</v>
      </c>
      <c r="BI3296">
        <v>50.84</v>
      </c>
      <c r="BJ3296">
        <v>0</v>
      </c>
      <c r="BK3296">
        <v>0</v>
      </c>
      <c r="BL3296">
        <v>0</v>
      </c>
      <c r="BO3296" t="s">
        <v>16611</v>
      </c>
      <c r="BP3296">
        <v>17708</v>
      </c>
      <c r="BQ3296">
        <v>3119</v>
      </c>
      <c r="BR3296">
        <v>3447</v>
      </c>
      <c r="BS3296">
        <v>4873</v>
      </c>
      <c r="BU3296" t="s">
        <v>16612</v>
      </c>
      <c r="BV3296" t="s">
        <v>4695</v>
      </c>
      <c r="BX3296">
        <v>44149.025543981479</v>
      </c>
    </row>
    <row r="3297" spans="1:76" x14ac:dyDescent="0.25">
      <c r="A3297" t="s">
        <v>16613</v>
      </c>
      <c r="B3297" t="s">
        <v>16614</v>
      </c>
      <c r="C3297" t="s">
        <v>46</v>
      </c>
      <c r="D3297">
        <v>42892</v>
      </c>
      <c r="E3297" s="1"/>
      <c r="I3297">
        <v>42892</v>
      </c>
      <c r="J3297">
        <v>2017</v>
      </c>
      <c r="K3297" t="s">
        <v>85</v>
      </c>
      <c r="L3297" t="s">
        <v>16615</v>
      </c>
      <c r="N3297" t="s">
        <v>16616</v>
      </c>
      <c r="O3297" t="s">
        <v>16617</v>
      </c>
      <c r="P3297" t="s">
        <v>115</v>
      </c>
      <c r="Q3297" t="s">
        <v>52</v>
      </c>
      <c r="R3297">
        <v>98444</v>
      </c>
      <c r="S3297" t="s">
        <v>16618</v>
      </c>
      <c r="T3297" t="s">
        <v>16618</v>
      </c>
      <c r="U3297" t="s">
        <v>16619</v>
      </c>
      <c r="V3297" t="s">
        <v>5653</v>
      </c>
      <c r="W3297">
        <v>49</v>
      </c>
      <c r="X3297" t="s">
        <v>6220</v>
      </c>
      <c r="Y3297">
        <v>3313</v>
      </c>
      <c r="Z3297" t="s">
        <v>115</v>
      </c>
      <c r="AA3297" t="s">
        <v>4785</v>
      </c>
      <c r="AB3297">
        <v>26238</v>
      </c>
      <c r="AC3297" t="s">
        <v>146</v>
      </c>
      <c r="AD3297" t="s">
        <v>4690</v>
      </c>
      <c r="AE3297" t="s">
        <v>107</v>
      </c>
      <c r="AF3297" t="s">
        <v>107</v>
      </c>
      <c r="AI3297" s="1"/>
      <c r="AJ3297" t="s">
        <v>72</v>
      </c>
      <c r="AK3297" t="s">
        <v>4691</v>
      </c>
      <c r="AL3297">
        <v>43046</v>
      </c>
      <c r="AM3297" t="s">
        <v>4878</v>
      </c>
      <c r="AN3297" t="b">
        <v>1</v>
      </c>
      <c r="AQ3297" t="s">
        <v>73</v>
      </c>
      <c r="AR3297" t="s">
        <v>150</v>
      </c>
      <c r="BB3297" s="7" t="s">
        <v>16616</v>
      </c>
      <c r="BC3297" s="7" t="s">
        <v>16617</v>
      </c>
      <c r="BD3297" s="7" t="s">
        <v>52</v>
      </c>
      <c r="BE3297" s="7">
        <v>98444</v>
      </c>
      <c r="BF3297" s="7" t="s">
        <v>16619</v>
      </c>
      <c r="BO3297" t="s">
        <v>16620</v>
      </c>
      <c r="BP3297">
        <v>6732</v>
      </c>
      <c r="BQ3297">
        <v>3105</v>
      </c>
      <c r="BR3297">
        <v>3432</v>
      </c>
      <c r="BU3297" t="s">
        <v>16621</v>
      </c>
      <c r="BV3297" t="s">
        <v>4695</v>
      </c>
      <c r="BX3297">
        <v>43597.958182870374</v>
      </c>
    </row>
    <row r="3298" spans="1:76" x14ac:dyDescent="0.25">
      <c r="A3298" t="s">
        <v>16622</v>
      </c>
      <c r="B3298" t="s">
        <v>16623</v>
      </c>
      <c r="C3298" t="s">
        <v>46</v>
      </c>
      <c r="D3298">
        <v>42888</v>
      </c>
      <c r="E3298" s="1"/>
      <c r="I3298">
        <v>42888</v>
      </c>
      <c r="J3298">
        <v>2017</v>
      </c>
      <c r="K3298" t="s">
        <v>77</v>
      </c>
      <c r="L3298" t="s">
        <v>16624</v>
      </c>
      <c r="N3298" t="s">
        <v>16625</v>
      </c>
      <c r="O3298" t="s">
        <v>429</v>
      </c>
      <c r="P3298" t="s">
        <v>68</v>
      </c>
      <c r="Q3298" t="s">
        <v>52</v>
      </c>
      <c r="R3298">
        <v>98075</v>
      </c>
      <c r="S3298" t="s">
        <v>16626</v>
      </c>
      <c r="T3298" t="s">
        <v>16626</v>
      </c>
      <c r="U3298" t="s">
        <v>16627</v>
      </c>
      <c r="V3298" t="s">
        <v>4968</v>
      </c>
      <c r="W3298">
        <v>32</v>
      </c>
      <c r="X3298" t="s">
        <v>16628</v>
      </c>
      <c r="Y3298">
        <v>5019</v>
      </c>
      <c r="Z3298" t="s">
        <v>68</v>
      </c>
      <c r="AA3298" t="s">
        <v>4785</v>
      </c>
      <c r="AB3298">
        <v>36609</v>
      </c>
      <c r="AC3298" t="s">
        <v>146</v>
      </c>
      <c r="AD3298" t="s">
        <v>4690</v>
      </c>
      <c r="AE3298" t="s">
        <v>107</v>
      </c>
      <c r="AF3298" t="s">
        <v>107</v>
      </c>
      <c r="AI3298" s="1"/>
      <c r="AJ3298" t="s">
        <v>72</v>
      </c>
      <c r="AK3298" t="s">
        <v>4691</v>
      </c>
      <c r="AL3298">
        <v>43046</v>
      </c>
      <c r="AM3298" t="s">
        <v>4878</v>
      </c>
      <c r="AN3298" t="b">
        <v>1</v>
      </c>
      <c r="AQ3298" t="s">
        <v>177</v>
      </c>
      <c r="BB3298" s="7" t="s">
        <v>16625</v>
      </c>
      <c r="BC3298" s="7" t="s">
        <v>429</v>
      </c>
      <c r="BD3298" s="7" t="s">
        <v>52</v>
      </c>
      <c r="BE3298" s="7">
        <v>98075</v>
      </c>
      <c r="BF3298" s="7" t="s">
        <v>16627</v>
      </c>
      <c r="BO3298" t="s">
        <v>16629</v>
      </c>
      <c r="BP3298">
        <v>2867</v>
      </c>
      <c r="BQ3298">
        <v>2748</v>
      </c>
      <c r="BR3298">
        <v>3040</v>
      </c>
      <c r="BU3298" t="s">
        <v>16630</v>
      </c>
      <c r="BV3298" t="s">
        <v>4695</v>
      </c>
      <c r="BX3298">
        <v>43597.952280092592</v>
      </c>
    </row>
    <row r="3299" spans="1:76" x14ac:dyDescent="0.25">
      <c r="A3299" t="s">
        <v>16641</v>
      </c>
      <c r="B3299" t="s">
        <v>16642</v>
      </c>
      <c r="C3299" t="s">
        <v>46</v>
      </c>
      <c r="D3299">
        <v>42880</v>
      </c>
      <c r="E3299" s="1"/>
      <c r="H3299" t="s">
        <v>47</v>
      </c>
      <c r="I3299">
        <v>42880</v>
      </c>
      <c r="J3299">
        <v>2017</v>
      </c>
      <c r="K3299" t="s">
        <v>85</v>
      </c>
      <c r="L3299" t="s">
        <v>16643</v>
      </c>
      <c r="N3299" t="s">
        <v>16644</v>
      </c>
      <c r="O3299" t="s">
        <v>825</v>
      </c>
      <c r="P3299" t="s">
        <v>199</v>
      </c>
      <c r="Q3299" t="s">
        <v>52</v>
      </c>
      <c r="R3299">
        <v>98037</v>
      </c>
      <c r="S3299" t="s">
        <v>16645</v>
      </c>
      <c r="T3299" t="s">
        <v>16645</v>
      </c>
      <c r="U3299" t="s">
        <v>16646</v>
      </c>
      <c r="V3299" t="s">
        <v>5653</v>
      </c>
      <c r="W3299">
        <v>49</v>
      </c>
      <c r="X3299" t="s">
        <v>15332</v>
      </c>
      <c r="Y3299">
        <v>3262</v>
      </c>
      <c r="Z3299" t="s">
        <v>199</v>
      </c>
      <c r="AA3299" t="s">
        <v>4785</v>
      </c>
      <c r="AB3299">
        <v>102088</v>
      </c>
      <c r="AC3299" t="s">
        <v>146</v>
      </c>
      <c r="AD3299" t="s">
        <v>4690</v>
      </c>
      <c r="AE3299" t="s">
        <v>107</v>
      </c>
      <c r="AF3299" t="s">
        <v>107</v>
      </c>
      <c r="AI3299" s="1"/>
      <c r="AJ3299" t="s">
        <v>72</v>
      </c>
      <c r="AK3299" t="s">
        <v>4691</v>
      </c>
      <c r="AL3299">
        <v>43046</v>
      </c>
      <c r="AM3299" t="s">
        <v>4692</v>
      </c>
      <c r="AN3299" t="b">
        <v>1</v>
      </c>
      <c r="AQ3299" t="s">
        <v>60</v>
      </c>
      <c r="AR3299" t="s">
        <v>61</v>
      </c>
      <c r="BB3299" s="7" t="s">
        <v>16644</v>
      </c>
      <c r="BC3299" s="7" t="s">
        <v>825</v>
      </c>
      <c r="BD3299" s="7" t="s">
        <v>52</v>
      </c>
      <c r="BE3299" s="7">
        <v>98037</v>
      </c>
      <c r="BF3299" s="7" t="s">
        <v>16646</v>
      </c>
      <c r="BG3299" s="7">
        <v>7389.79</v>
      </c>
      <c r="BH3299" s="7">
        <v>0</v>
      </c>
      <c r="BI3299">
        <v>7592.28</v>
      </c>
      <c r="BJ3299">
        <v>0</v>
      </c>
      <c r="BK3299">
        <v>0</v>
      </c>
      <c r="BL3299">
        <v>0</v>
      </c>
      <c r="BM3299">
        <v>949.9</v>
      </c>
      <c r="BN3299">
        <v>0</v>
      </c>
      <c r="BO3299" t="s">
        <v>16647</v>
      </c>
      <c r="BP3299">
        <v>10442</v>
      </c>
      <c r="BQ3299">
        <v>2343</v>
      </c>
      <c r="BR3299">
        <v>2594</v>
      </c>
      <c r="BS3299">
        <v>4521</v>
      </c>
      <c r="BU3299" t="s">
        <v>16648</v>
      </c>
      <c r="BV3299" t="s">
        <v>4695</v>
      </c>
      <c r="BX3299">
        <v>44149.013981481483</v>
      </c>
    </row>
    <row r="3300" spans="1:76" x14ac:dyDescent="0.25">
      <c r="A3300" t="s">
        <v>16649</v>
      </c>
      <c r="B3300" t="s">
        <v>367</v>
      </c>
      <c r="C3300" t="s">
        <v>46</v>
      </c>
      <c r="D3300">
        <v>42880</v>
      </c>
      <c r="E3300" s="1"/>
      <c r="I3300">
        <v>42880</v>
      </c>
      <c r="J3300">
        <v>2017</v>
      </c>
      <c r="K3300" t="s">
        <v>85</v>
      </c>
      <c r="L3300" t="s">
        <v>11876</v>
      </c>
      <c r="N3300" t="s">
        <v>16650</v>
      </c>
      <c r="O3300" t="s">
        <v>369</v>
      </c>
      <c r="P3300" t="s">
        <v>226</v>
      </c>
      <c r="Q3300" t="s">
        <v>52</v>
      </c>
      <c r="R3300">
        <v>98642</v>
      </c>
      <c r="S3300" t="s">
        <v>16651</v>
      </c>
      <c r="T3300" t="s">
        <v>16651</v>
      </c>
      <c r="U3300" t="s">
        <v>11878</v>
      </c>
      <c r="V3300" t="s">
        <v>5653</v>
      </c>
      <c r="W3300">
        <v>49</v>
      </c>
      <c r="X3300" t="s">
        <v>16652</v>
      </c>
      <c r="Y3300">
        <v>4013</v>
      </c>
      <c r="Z3300" t="s">
        <v>226</v>
      </c>
      <c r="AA3300" t="s">
        <v>4785</v>
      </c>
      <c r="AB3300">
        <v>11534</v>
      </c>
      <c r="AC3300" t="s">
        <v>146</v>
      </c>
      <c r="AD3300" t="s">
        <v>4690</v>
      </c>
      <c r="AE3300" t="s">
        <v>107</v>
      </c>
      <c r="AF3300" t="s">
        <v>107</v>
      </c>
      <c r="AI3300" s="1"/>
      <c r="AJ3300" t="s">
        <v>72</v>
      </c>
      <c r="AK3300" t="s">
        <v>4691</v>
      </c>
      <c r="AL3300">
        <v>43046</v>
      </c>
      <c r="AM3300" t="s">
        <v>4878</v>
      </c>
      <c r="AN3300" t="b">
        <v>1</v>
      </c>
      <c r="AQ3300" t="s">
        <v>73</v>
      </c>
      <c r="AR3300" t="s">
        <v>99</v>
      </c>
      <c r="BB3300" s="7" t="s">
        <v>16653</v>
      </c>
      <c r="BC3300" s="7" t="s">
        <v>477</v>
      </c>
      <c r="BD3300" s="7" t="s">
        <v>52</v>
      </c>
      <c r="BE3300" s="7">
        <v>98604</v>
      </c>
      <c r="BF3300" s="7" t="s">
        <v>16654</v>
      </c>
      <c r="BO3300" t="s">
        <v>16655</v>
      </c>
      <c r="BP3300">
        <v>9658</v>
      </c>
      <c r="BQ3300">
        <v>981</v>
      </c>
      <c r="BR3300">
        <v>2400</v>
      </c>
      <c r="BU3300" t="s">
        <v>16656</v>
      </c>
      <c r="BV3300" t="s">
        <v>4695</v>
      </c>
      <c r="BX3300">
        <v>43597.942094907405</v>
      </c>
    </row>
    <row r="3301" spans="1:76" x14ac:dyDescent="0.25">
      <c r="A3301" t="s">
        <v>16666</v>
      </c>
      <c r="B3301" t="s">
        <v>16667</v>
      </c>
      <c r="C3301" t="s">
        <v>46</v>
      </c>
      <c r="D3301">
        <v>42878</v>
      </c>
      <c r="E3301" s="1"/>
      <c r="I3301">
        <v>42878</v>
      </c>
      <c r="J3301">
        <v>2017</v>
      </c>
      <c r="K3301" t="s">
        <v>85</v>
      </c>
      <c r="L3301" t="s">
        <v>16668</v>
      </c>
      <c r="N3301" t="s">
        <v>16669</v>
      </c>
      <c r="O3301" t="s">
        <v>363</v>
      </c>
      <c r="P3301" t="s">
        <v>68</v>
      </c>
      <c r="Q3301" t="s">
        <v>52</v>
      </c>
      <c r="R3301">
        <v>98042</v>
      </c>
      <c r="S3301" t="s">
        <v>16670</v>
      </c>
      <c r="T3301" t="s">
        <v>16670</v>
      </c>
      <c r="U3301" t="s">
        <v>16671</v>
      </c>
      <c r="V3301" t="s">
        <v>5653</v>
      </c>
      <c r="W3301">
        <v>49</v>
      </c>
      <c r="X3301" t="s">
        <v>16672</v>
      </c>
      <c r="Y3301">
        <v>3460</v>
      </c>
      <c r="Z3301" t="s">
        <v>68</v>
      </c>
      <c r="AA3301" t="s">
        <v>4785</v>
      </c>
      <c r="AB3301">
        <v>90915</v>
      </c>
      <c r="AC3301" t="s">
        <v>146</v>
      </c>
      <c r="AD3301" t="s">
        <v>4690</v>
      </c>
      <c r="AE3301" t="s">
        <v>107</v>
      </c>
      <c r="AF3301" t="s">
        <v>107</v>
      </c>
      <c r="AI3301" s="1"/>
      <c r="AJ3301" t="s">
        <v>72</v>
      </c>
      <c r="AK3301" t="s">
        <v>4691</v>
      </c>
      <c r="AL3301">
        <v>43046</v>
      </c>
      <c r="AM3301" t="s">
        <v>4878</v>
      </c>
      <c r="AN3301" t="b">
        <v>1</v>
      </c>
      <c r="AQ3301" t="s">
        <v>60</v>
      </c>
      <c r="AR3301" t="s">
        <v>61</v>
      </c>
      <c r="BB3301" s="7" t="s">
        <v>16669</v>
      </c>
      <c r="BC3301" s="7" t="s">
        <v>363</v>
      </c>
      <c r="BD3301" s="7" t="s">
        <v>52</v>
      </c>
      <c r="BE3301" s="7">
        <v>98042</v>
      </c>
      <c r="BF3301" s="7" t="s">
        <v>16671</v>
      </c>
      <c r="BO3301" t="s">
        <v>16673</v>
      </c>
      <c r="BP3301">
        <v>4676</v>
      </c>
      <c r="BQ3301">
        <v>2539</v>
      </c>
      <c r="BR3301">
        <v>2812</v>
      </c>
      <c r="BU3301" t="s">
        <v>16674</v>
      </c>
      <c r="BV3301" t="s">
        <v>4695</v>
      </c>
      <c r="BX3301">
        <v>43597.948472222219</v>
      </c>
    </row>
    <row r="3302" spans="1:76" x14ac:dyDescent="0.25">
      <c r="A3302" t="s">
        <v>16675</v>
      </c>
      <c r="B3302" t="s">
        <v>16676</v>
      </c>
      <c r="C3302" t="s">
        <v>46</v>
      </c>
      <c r="D3302">
        <v>42877</v>
      </c>
      <c r="E3302" s="1"/>
      <c r="H3302" t="s">
        <v>47</v>
      </c>
      <c r="I3302">
        <v>42877</v>
      </c>
      <c r="J3302">
        <v>2017</v>
      </c>
      <c r="K3302" t="s">
        <v>85</v>
      </c>
      <c r="L3302" t="s">
        <v>16677</v>
      </c>
      <c r="N3302" t="s">
        <v>16678</v>
      </c>
      <c r="O3302" t="s">
        <v>101</v>
      </c>
      <c r="P3302" t="s">
        <v>68</v>
      </c>
      <c r="Q3302" t="s">
        <v>52</v>
      </c>
      <c r="R3302">
        <v>98199</v>
      </c>
      <c r="S3302" t="s">
        <v>16679</v>
      </c>
      <c r="T3302" t="s">
        <v>16679</v>
      </c>
      <c r="U3302" t="s">
        <v>16680</v>
      </c>
      <c r="V3302" t="s">
        <v>5653</v>
      </c>
      <c r="W3302">
        <v>49</v>
      </c>
      <c r="X3302" t="s">
        <v>11067</v>
      </c>
      <c r="Y3302">
        <v>4710</v>
      </c>
      <c r="Z3302" t="s">
        <v>68</v>
      </c>
      <c r="AA3302" t="s">
        <v>4785</v>
      </c>
      <c r="AB3302">
        <v>456102</v>
      </c>
      <c r="AC3302" t="s">
        <v>146</v>
      </c>
      <c r="AD3302" t="s">
        <v>4690</v>
      </c>
      <c r="AE3302" t="s">
        <v>107</v>
      </c>
      <c r="AF3302" t="s">
        <v>107</v>
      </c>
      <c r="AI3302" s="1"/>
      <c r="AJ3302" t="s">
        <v>72</v>
      </c>
      <c r="AK3302" t="s">
        <v>4691</v>
      </c>
      <c r="AL3302">
        <v>43046</v>
      </c>
      <c r="AM3302" t="s">
        <v>4692</v>
      </c>
      <c r="AN3302" t="b">
        <v>1</v>
      </c>
      <c r="AQ3302" t="s">
        <v>60</v>
      </c>
      <c r="AR3302" t="s">
        <v>61</v>
      </c>
      <c r="BB3302" s="7" t="s">
        <v>1137</v>
      </c>
      <c r="BC3302" s="7" t="s">
        <v>101</v>
      </c>
      <c r="BD3302" s="7" t="s">
        <v>52</v>
      </c>
      <c r="BE3302" s="7">
        <v>98115</v>
      </c>
      <c r="BF3302" s="7" t="s">
        <v>4727</v>
      </c>
      <c r="BG3302" s="7">
        <v>27965.96</v>
      </c>
      <c r="BH3302" s="7">
        <v>0</v>
      </c>
      <c r="BI3302">
        <v>23919.08</v>
      </c>
      <c r="BJ3302">
        <v>0</v>
      </c>
      <c r="BK3302">
        <v>0</v>
      </c>
      <c r="BL3302">
        <v>0</v>
      </c>
      <c r="BO3302" t="s">
        <v>16681</v>
      </c>
      <c r="BP3302">
        <v>11915</v>
      </c>
      <c r="BQ3302">
        <v>2888</v>
      </c>
      <c r="BR3302">
        <v>3189</v>
      </c>
      <c r="BS3302">
        <v>4590</v>
      </c>
      <c r="BU3302" t="s">
        <v>6353</v>
      </c>
      <c r="BV3302" t="s">
        <v>4695</v>
      </c>
      <c r="BX3302">
        <v>44149.016157407408</v>
      </c>
    </row>
    <row r="3303" spans="1:76" x14ac:dyDescent="0.25">
      <c r="A3303" t="s">
        <v>16684</v>
      </c>
      <c r="B3303" t="s">
        <v>16685</v>
      </c>
      <c r="C3303" t="s">
        <v>46</v>
      </c>
      <c r="D3303">
        <v>42867</v>
      </c>
      <c r="E3303" s="1"/>
      <c r="I3303">
        <v>42867</v>
      </c>
      <c r="J3303">
        <v>2017</v>
      </c>
      <c r="K3303" t="s">
        <v>85</v>
      </c>
      <c r="L3303" t="s">
        <v>16686</v>
      </c>
      <c r="N3303" t="s">
        <v>16687</v>
      </c>
      <c r="O3303" t="s">
        <v>154</v>
      </c>
      <c r="P3303" t="s">
        <v>155</v>
      </c>
      <c r="Q3303" t="s">
        <v>52</v>
      </c>
      <c r="R3303">
        <v>98502</v>
      </c>
      <c r="S3303" t="s">
        <v>16688</v>
      </c>
      <c r="T3303" t="s">
        <v>16689</v>
      </c>
      <c r="U3303" t="s">
        <v>16690</v>
      </c>
      <c r="V3303" t="s">
        <v>5653</v>
      </c>
      <c r="W3303">
        <v>49</v>
      </c>
      <c r="X3303" t="s">
        <v>16691</v>
      </c>
      <c r="Y3303">
        <v>3821</v>
      </c>
      <c r="Z3303" t="s">
        <v>155</v>
      </c>
      <c r="AA3303" t="s">
        <v>4785</v>
      </c>
      <c r="AB3303">
        <v>46930</v>
      </c>
      <c r="AC3303" t="s">
        <v>146</v>
      </c>
      <c r="AD3303" t="s">
        <v>4690</v>
      </c>
      <c r="AE3303" t="s">
        <v>107</v>
      </c>
      <c r="AF3303" t="s">
        <v>107</v>
      </c>
      <c r="AI3303" s="1"/>
      <c r="AJ3303" t="s">
        <v>72</v>
      </c>
      <c r="AK3303" t="s">
        <v>4691</v>
      </c>
      <c r="AL3303">
        <v>43046</v>
      </c>
      <c r="AM3303" t="s">
        <v>4878</v>
      </c>
      <c r="AN3303" t="b">
        <v>1</v>
      </c>
      <c r="AQ3303" t="s">
        <v>73</v>
      </c>
      <c r="AR3303" t="s">
        <v>99</v>
      </c>
      <c r="BB3303" s="7" t="s">
        <v>16687</v>
      </c>
      <c r="BC3303" s="7" t="s">
        <v>154</v>
      </c>
      <c r="BD3303" s="7" t="s">
        <v>52</v>
      </c>
      <c r="BE3303" s="7">
        <v>98502</v>
      </c>
      <c r="BF3303" s="7" t="s">
        <v>16692</v>
      </c>
      <c r="BO3303" t="s">
        <v>16693</v>
      </c>
      <c r="BP3303">
        <v>8424</v>
      </c>
      <c r="BQ3303">
        <v>2863</v>
      </c>
      <c r="BR3303">
        <v>3162</v>
      </c>
      <c r="BU3303" t="s">
        <v>16694</v>
      </c>
      <c r="BV3303" t="s">
        <v>4695</v>
      </c>
      <c r="BX3303">
        <v>43597.954189814816</v>
      </c>
    </row>
    <row r="3304" spans="1:76" x14ac:dyDescent="0.25">
      <c r="A3304" t="s">
        <v>16695</v>
      </c>
      <c r="B3304" t="s">
        <v>16696</v>
      </c>
      <c r="C3304" t="s">
        <v>46</v>
      </c>
      <c r="D3304">
        <v>42838</v>
      </c>
      <c r="E3304" s="1"/>
      <c r="I3304">
        <v>42838</v>
      </c>
      <c r="J3304">
        <v>2017</v>
      </c>
      <c r="K3304" t="s">
        <v>85</v>
      </c>
      <c r="L3304" t="s">
        <v>16697</v>
      </c>
      <c r="N3304" t="s">
        <v>16698</v>
      </c>
      <c r="O3304" t="s">
        <v>8530</v>
      </c>
      <c r="P3304" t="s">
        <v>241</v>
      </c>
      <c r="Q3304" t="s">
        <v>52</v>
      </c>
      <c r="R3304">
        <v>98948</v>
      </c>
      <c r="S3304" t="s">
        <v>16699</v>
      </c>
      <c r="T3304" t="s">
        <v>16699</v>
      </c>
      <c r="U3304" t="s">
        <v>16700</v>
      </c>
      <c r="V3304" t="s">
        <v>5653</v>
      </c>
      <c r="W3304">
        <v>49</v>
      </c>
      <c r="X3304" t="s">
        <v>16701</v>
      </c>
      <c r="Y3304">
        <v>4256</v>
      </c>
      <c r="Z3304" t="s">
        <v>241</v>
      </c>
      <c r="AA3304" t="s">
        <v>4785</v>
      </c>
      <c r="AB3304">
        <v>5059</v>
      </c>
      <c r="AC3304" t="s">
        <v>146</v>
      </c>
      <c r="AD3304" t="s">
        <v>4690</v>
      </c>
      <c r="AE3304" t="s">
        <v>107</v>
      </c>
      <c r="AF3304" t="s">
        <v>107</v>
      </c>
      <c r="AI3304" s="1"/>
      <c r="AJ3304" t="s">
        <v>72</v>
      </c>
      <c r="AK3304" t="s">
        <v>4691</v>
      </c>
      <c r="AL3304">
        <v>43046</v>
      </c>
      <c r="AM3304" t="s">
        <v>4878</v>
      </c>
      <c r="AN3304" t="b">
        <v>1</v>
      </c>
      <c r="AQ3304" t="s">
        <v>60</v>
      </c>
      <c r="AR3304" t="s">
        <v>99</v>
      </c>
      <c r="BB3304" s="7" t="s">
        <v>16698</v>
      </c>
      <c r="BC3304" s="7" t="s">
        <v>8530</v>
      </c>
      <c r="BD3304" s="7" t="s">
        <v>52</v>
      </c>
      <c r="BE3304" s="7">
        <v>98948</v>
      </c>
      <c r="BF3304" s="7" t="s">
        <v>16702</v>
      </c>
      <c r="BO3304" t="s">
        <v>16703</v>
      </c>
      <c r="BP3304">
        <v>14467</v>
      </c>
      <c r="BQ3304">
        <v>2651</v>
      </c>
      <c r="BR3304">
        <v>2936</v>
      </c>
      <c r="BU3304" t="s">
        <v>16704</v>
      </c>
      <c r="BV3304" t="s">
        <v>4695</v>
      </c>
      <c r="BX3304">
        <v>43597.95040509259</v>
      </c>
    </row>
    <row r="3305" spans="1:76" x14ac:dyDescent="0.25">
      <c r="A3305" t="s">
        <v>16722</v>
      </c>
      <c r="B3305" t="s">
        <v>1560</v>
      </c>
      <c r="C3305" t="s">
        <v>46</v>
      </c>
      <c r="D3305">
        <v>42715</v>
      </c>
      <c r="E3305" s="1"/>
      <c r="H3305" t="s">
        <v>47</v>
      </c>
      <c r="I3305">
        <v>42715</v>
      </c>
      <c r="J3305">
        <v>2017</v>
      </c>
      <c r="K3305" t="s">
        <v>85</v>
      </c>
      <c r="L3305" t="s">
        <v>6182</v>
      </c>
      <c r="N3305" t="s">
        <v>1561</v>
      </c>
      <c r="O3305" t="s">
        <v>101</v>
      </c>
      <c r="P3305" t="s">
        <v>68</v>
      </c>
      <c r="Q3305" t="s">
        <v>52</v>
      </c>
      <c r="R3305">
        <v>98102</v>
      </c>
      <c r="S3305" t="s">
        <v>1562</v>
      </c>
      <c r="T3305" t="s">
        <v>6184</v>
      </c>
      <c r="U3305" t="s">
        <v>16723</v>
      </c>
      <c r="V3305" t="s">
        <v>90</v>
      </c>
      <c r="W3305">
        <v>12</v>
      </c>
      <c r="X3305" t="s">
        <v>258</v>
      </c>
      <c r="Y3305">
        <v>4766</v>
      </c>
      <c r="Z3305" t="s">
        <v>68</v>
      </c>
      <c r="AA3305" t="s">
        <v>57</v>
      </c>
      <c r="AC3305" t="s">
        <v>146</v>
      </c>
      <c r="AD3305" t="s">
        <v>4690</v>
      </c>
      <c r="AE3305" t="s">
        <v>107</v>
      </c>
      <c r="AF3305" t="s">
        <v>107</v>
      </c>
      <c r="AI3305" s="1"/>
      <c r="AJ3305" t="s">
        <v>72</v>
      </c>
      <c r="AK3305" t="s">
        <v>4691</v>
      </c>
      <c r="AL3305">
        <v>43046</v>
      </c>
      <c r="AM3305" t="s">
        <v>4692</v>
      </c>
      <c r="AN3305" t="b">
        <v>1</v>
      </c>
      <c r="AQ3305" t="s">
        <v>195</v>
      </c>
      <c r="AR3305" t="s">
        <v>150</v>
      </c>
      <c r="AS3305" t="s">
        <v>62</v>
      </c>
      <c r="BB3305" s="7" t="s">
        <v>128</v>
      </c>
      <c r="BC3305" s="7" t="s">
        <v>101</v>
      </c>
      <c r="BD3305" s="7" t="s">
        <v>52</v>
      </c>
      <c r="BE3305" s="7">
        <v>98112</v>
      </c>
      <c r="BF3305" s="7" t="s">
        <v>4772</v>
      </c>
      <c r="BG3305" s="7">
        <v>118099.94</v>
      </c>
      <c r="BH3305" s="7">
        <v>0</v>
      </c>
      <c r="BI3305">
        <v>81099.94</v>
      </c>
      <c r="BJ3305">
        <v>0</v>
      </c>
      <c r="BK3305">
        <v>0</v>
      </c>
      <c r="BL3305">
        <v>1034.2</v>
      </c>
      <c r="BM3305">
        <v>1290.58</v>
      </c>
      <c r="BN3305">
        <v>0</v>
      </c>
      <c r="BO3305" t="s">
        <v>16724</v>
      </c>
      <c r="BP3305">
        <v>17080</v>
      </c>
      <c r="BQ3305">
        <v>542</v>
      </c>
      <c r="BR3305">
        <v>2262</v>
      </c>
      <c r="BS3305">
        <v>4848</v>
      </c>
      <c r="BT3305">
        <v>37</v>
      </c>
      <c r="BU3305" t="s">
        <v>5333</v>
      </c>
      <c r="BV3305" t="s">
        <v>4695</v>
      </c>
      <c r="BX3305">
        <v>44149.024571759262</v>
      </c>
    </row>
    <row r="3306" spans="1:76" x14ac:dyDescent="0.25">
      <c r="A3306" t="s">
        <v>17290</v>
      </c>
      <c r="B3306" t="s">
        <v>17291</v>
      </c>
      <c r="C3306" t="s">
        <v>46</v>
      </c>
      <c r="D3306">
        <v>42844</v>
      </c>
      <c r="E3306" s="1"/>
      <c r="H3306" t="s">
        <v>47</v>
      </c>
      <c r="I3306">
        <v>42844</v>
      </c>
      <c r="J3306">
        <v>2017</v>
      </c>
      <c r="K3306" t="s">
        <v>85</v>
      </c>
      <c r="L3306" t="s">
        <v>17292</v>
      </c>
      <c r="N3306" t="s">
        <v>17293</v>
      </c>
      <c r="O3306" t="s">
        <v>101</v>
      </c>
      <c r="P3306" t="s">
        <v>68</v>
      </c>
      <c r="Q3306" t="s">
        <v>52</v>
      </c>
      <c r="R3306">
        <v>98124</v>
      </c>
      <c r="S3306" t="s">
        <v>17294</v>
      </c>
      <c r="T3306" t="s">
        <v>17295</v>
      </c>
      <c r="U3306" t="s">
        <v>17296</v>
      </c>
      <c r="V3306" t="s">
        <v>5199</v>
      </c>
      <c r="W3306">
        <v>47</v>
      </c>
      <c r="X3306" t="s">
        <v>6230</v>
      </c>
      <c r="Y3306">
        <v>3961</v>
      </c>
      <c r="Z3306" t="s">
        <v>68</v>
      </c>
      <c r="AA3306" t="s">
        <v>4785</v>
      </c>
      <c r="AB3306">
        <v>1278766</v>
      </c>
      <c r="AC3306" t="s">
        <v>146</v>
      </c>
      <c r="AD3306" t="s">
        <v>4690</v>
      </c>
      <c r="AE3306" t="s">
        <v>107</v>
      </c>
      <c r="AF3306" t="s">
        <v>107</v>
      </c>
      <c r="AI3306" s="1"/>
      <c r="AJ3306" t="s">
        <v>72</v>
      </c>
      <c r="AK3306" t="s">
        <v>4691</v>
      </c>
      <c r="AL3306">
        <v>43046</v>
      </c>
      <c r="AM3306" t="s">
        <v>4692</v>
      </c>
      <c r="AN3306" t="b">
        <v>1</v>
      </c>
      <c r="AQ3306" t="s">
        <v>177</v>
      </c>
      <c r="BB3306" s="7" t="s">
        <v>17293</v>
      </c>
      <c r="BC3306" s="7" t="s">
        <v>101</v>
      </c>
      <c r="BD3306" s="7" t="s">
        <v>52</v>
      </c>
      <c r="BE3306" s="7">
        <v>98124</v>
      </c>
      <c r="BG3306" s="7">
        <v>51378.7</v>
      </c>
      <c r="BH3306" s="7">
        <v>0</v>
      </c>
      <c r="BI3306">
        <v>51378.7</v>
      </c>
      <c r="BJ3306">
        <v>0</v>
      </c>
      <c r="BK3306">
        <v>0</v>
      </c>
      <c r="BL3306">
        <v>0</v>
      </c>
      <c r="BM3306">
        <v>592.69000000000005</v>
      </c>
      <c r="BN3306">
        <v>0</v>
      </c>
      <c r="BO3306" t="s">
        <v>17297</v>
      </c>
      <c r="BP3306">
        <v>15080</v>
      </c>
      <c r="BQ3306">
        <v>2110</v>
      </c>
      <c r="BR3306">
        <v>2335</v>
      </c>
      <c r="BS3306">
        <v>4756</v>
      </c>
      <c r="BU3306" t="s">
        <v>17298</v>
      </c>
      <c r="BV3306" t="s">
        <v>4695</v>
      </c>
      <c r="BX3306">
        <v>44149.021782407406</v>
      </c>
    </row>
    <row r="3307" spans="1:76" x14ac:dyDescent="0.25">
      <c r="A3307" t="s">
        <v>17836</v>
      </c>
      <c r="B3307" t="s">
        <v>17837</v>
      </c>
      <c r="C3307" t="s">
        <v>46</v>
      </c>
      <c r="D3307">
        <v>42884</v>
      </c>
      <c r="E3307" s="1"/>
      <c r="H3307" t="s">
        <v>47</v>
      </c>
      <c r="I3307">
        <v>42884</v>
      </c>
      <c r="J3307">
        <v>2017</v>
      </c>
      <c r="K3307" t="s">
        <v>85</v>
      </c>
      <c r="L3307" t="s">
        <v>17838</v>
      </c>
      <c r="N3307" t="s">
        <v>17839</v>
      </c>
      <c r="O3307" t="s">
        <v>101</v>
      </c>
      <c r="P3307" t="s">
        <v>68</v>
      </c>
      <c r="Q3307" t="s">
        <v>52</v>
      </c>
      <c r="R3307">
        <v>98119</v>
      </c>
      <c r="S3307" t="s">
        <v>17840</v>
      </c>
      <c r="T3307" t="s">
        <v>17841</v>
      </c>
      <c r="U3307" t="s">
        <v>17842</v>
      </c>
      <c r="V3307" t="s">
        <v>5376</v>
      </c>
      <c r="W3307">
        <v>31</v>
      </c>
      <c r="X3307" t="s">
        <v>4969</v>
      </c>
      <c r="Y3307">
        <v>4048</v>
      </c>
      <c r="Z3307" t="s">
        <v>68</v>
      </c>
      <c r="AA3307" t="s">
        <v>4785</v>
      </c>
      <c r="AB3307">
        <v>455738</v>
      </c>
      <c r="AC3307" t="s">
        <v>146</v>
      </c>
      <c r="AD3307" t="s">
        <v>4690</v>
      </c>
      <c r="AE3307" t="s">
        <v>107</v>
      </c>
      <c r="AF3307" t="s">
        <v>107</v>
      </c>
      <c r="AI3307" s="1"/>
      <c r="AJ3307" t="s">
        <v>72</v>
      </c>
      <c r="AK3307" t="s">
        <v>4691</v>
      </c>
      <c r="AL3307">
        <v>43046</v>
      </c>
      <c r="AM3307" t="s">
        <v>4692</v>
      </c>
      <c r="AN3307" t="b">
        <v>1</v>
      </c>
      <c r="AQ3307" t="s">
        <v>177</v>
      </c>
      <c r="BB3307" s="7" t="s">
        <v>17843</v>
      </c>
      <c r="BC3307" s="7" t="s">
        <v>101</v>
      </c>
      <c r="BD3307" s="7" t="s">
        <v>52</v>
      </c>
      <c r="BE3307" s="7">
        <v>98118</v>
      </c>
      <c r="BF3307" s="7" t="s">
        <v>17844</v>
      </c>
      <c r="BG3307" s="7">
        <v>5074.83</v>
      </c>
      <c r="BH3307" s="7">
        <v>0</v>
      </c>
      <c r="BI3307">
        <v>4914.05</v>
      </c>
      <c r="BJ3307">
        <v>0</v>
      </c>
      <c r="BK3307">
        <v>0</v>
      </c>
      <c r="BL3307">
        <v>0</v>
      </c>
      <c r="BO3307" t="s">
        <v>17845</v>
      </c>
      <c r="BP3307">
        <v>14116</v>
      </c>
      <c r="BQ3307">
        <v>3273</v>
      </c>
      <c r="BR3307">
        <v>3626</v>
      </c>
      <c r="BS3307">
        <v>4695</v>
      </c>
      <c r="BU3307" t="s">
        <v>17846</v>
      </c>
      <c r="BV3307" t="s">
        <v>4695</v>
      </c>
      <c r="BX3307">
        <v>44149.019884259258</v>
      </c>
    </row>
    <row r="3308" spans="1:76" x14ac:dyDescent="0.25">
      <c r="A3308" t="s">
        <v>17856</v>
      </c>
      <c r="B3308" t="s">
        <v>17857</v>
      </c>
      <c r="C3308" t="s">
        <v>46</v>
      </c>
      <c r="D3308">
        <v>42898</v>
      </c>
      <c r="E3308" s="1"/>
      <c r="I3308">
        <v>42898</v>
      </c>
      <c r="J3308">
        <v>2017</v>
      </c>
      <c r="K3308" t="s">
        <v>85</v>
      </c>
      <c r="L3308" t="s">
        <v>17858</v>
      </c>
      <c r="N3308" t="s">
        <v>17859</v>
      </c>
      <c r="O3308" t="s">
        <v>192</v>
      </c>
      <c r="P3308" t="s">
        <v>68</v>
      </c>
      <c r="Q3308" t="s">
        <v>52</v>
      </c>
      <c r="R3308">
        <v>98070</v>
      </c>
      <c r="S3308" t="s">
        <v>17860</v>
      </c>
      <c r="T3308" t="s">
        <v>17860</v>
      </c>
      <c r="U3308" t="s">
        <v>17861</v>
      </c>
      <c r="V3308" t="s">
        <v>5653</v>
      </c>
      <c r="W3308">
        <v>49</v>
      </c>
      <c r="X3308" t="s">
        <v>11629</v>
      </c>
      <c r="Y3308">
        <v>4279</v>
      </c>
      <c r="Z3308" t="s">
        <v>68</v>
      </c>
      <c r="AA3308" t="s">
        <v>4785</v>
      </c>
      <c r="AB3308">
        <v>8748</v>
      </c>
      <c r="AC3308" t="s">
        <v>146</v>
      </c>
      <c r="AD3308" t="s">
        <v>4690</v>
      </c>
      <c r="AE3308" t="s">
        <v>107</v>
      </c>
      <c r="AF3308" t="s">
        <v>107</v>
      </c>
      <c r="AI3308" s="1"/>
      <c r="AJ3308" t="s">
        <v>72</v>
      </c>
      <c r="AK3308" t="s">
        <v>4691</v>
      </c>
      <c r="AL3308">
        <v>43046</v>
      </c>
      <c r="AM3308" t="s">
        <v>4878</v>
      </c>
      <c r="AN3308" t="b">
        <v>1</v>
      </c>
      <c r="AQ3308" t="s">
        <v>73</v>
      </c>
      <c r="AR3308" t="s">
        <v>61</v>
      </c>
      <c r="BB3308" s="7" t="s">
        <v>17859</v>
      </c>
      <c r="BC3308" s="7" t="s">
        <v>192</v>
      </c>
      <c r="BD3308" s="7" t="s">
        <v>52</v>
      </c>
      <c r="BE3308" s="7">
        <v>98070</v>
      </c>
      <c r="BF3308" s="7" t="s">
        <v>17861</v>
      </c>
      <c r="BO3308" t="s">
        <v>17862</v>
      </c>
      <c r="BP3308">
        <v>18431</v>
      </c>
      <c r="BQ3308">
        <v>3208</v>
      </c>
      <c r="BR3308">
        <v>3553</v>
      </c>
      <c r="BU3308" t="s">
        <v>17863</v>
      </c>
      <c r="BV3308" t="s">
        <v>4695</v>
      </c>
      <c r="BX3308">
        <v>43597.960115740738</v>
      </c>
    </row>
    <row r="3309" spans="1:76" x14ac:dyDescent="0.25">
      <c r="A3309" t="s">
        <v>17864</v>
      </c>
      <c r="B3309" t="s">
        <v>17865</v>
      </c>
      <c r="C3309" t="s">
        <v>46</v>
      </c>
      <c r="D3309">
        <v>42894</v>
      </c>
      <c r="E3309" s="1"/>
      <c r="I3309">
        <v>42894</v>
      </c>
      <c r="J3309">
        <v>2017</v>
      </c>
      <c r="K3309" t="s">
        <v>85</v>
      </c>
      <c r="L3309" t="s">
        <v>17866</v>
      </c>
      <c r="N3309" t="s">
        <v>2988</v>
      </c>
      <c r="O3309" t="s">
        <v>7940</v>
      </c>
      <c r="P3309" t="s">
        <v>562</v>
      </c>
      <c r="Q3309" t="s">
        <v>52</v>
      </c>
      <c r="R3309">
        <v>98640</v>
      </c>
      <c r="S3309" t="s">
        <v>17867</v>
      </c>
      <c r="T3309" t="s">
        <v>17867</v>
      </c>
      <c r="U3309" t="s">
        <v>17868</v>
      </c>
      <c r="V3309" t="s">
        <v>6380</v>
      </c>
      <c r="W3309">
        <v>45</v>
      </c>
      <c r="X3309" t="s">
        <v>17869</v>
      </c>
      <c r="Y3309">
        <v>4911</v>
      </c>
      <c r="Z3309" t="s">
        <v>562</v>
      </c>
      <c r="AA3309" t="s">
        <v>4785</v>
      </c>
      <c r="AB3309">
        <v>7928</v>
      </c>
      <c r="AC3309" t="s">
        <v>146</v>
      </c>
      <c r="AD3309" t="s">
        <v>4690</v>
      </c>
      <c r="AE3309" t="s">
        <v>107</v>
      </c>
      <c r="AF3309" t="s">
        <v>107</v>
      </c>
      <c r="AI3309" s="1"/>
      <c r="AJ3309" t="s">
        <v>72</v>
      </c>
      <c r="AK3309" t="s">
        <v>4691</v>
      </c>
      <c r="AL3309">
        <v>43046</v>
      </c>
      <c r="AM3309" t="s">
        <v>4878</v>
      </c>
      <c r="AN3309" t="b">
        <v>1</v>
      </c>
      <c r="AQ3309" t="s">
        <v>73</v>
      </c>
      <c r="AR3309" t="s">
        <v>150</v>
      </c>
      <c r="BB3309" s="7" t="s">
        <v>2988</v>
      </c>
      <c r="BC3309" s="7" t="s">
        <v>7940</v>
      </c>
      <c r="BD3309" s="7" t="s">
        <v>52</v>
      </c>
      <c r="BE3309" s="7">
        <v>98640</v>
      </c>
      <c r="BF3309" s="7" t="s">
        <v>17868</v>
      </c>
      <c r="BO3309" t="s">
        <v>17870</v>
      </c>
      <c r="BP3309">
        <v>7285</v>
      </c>
      <c r="BQ3309">
        <v>3027</v>
      </c>
      <c r="BR3309">
        <v>3343</v>
      </c>
      <c r="BU3309" t="s">
        <v>17871</v>
      </c>
      <c r="BV3309" t="s">
        <v>4695</v>
      </c>
      <c r="BX3309">
        <v>43597.956828703704</v>
      </c>
    </row>
    <row r="3310" spans="1:76" x14ac:dyDescent="0.25">
      <c r="A3310" t="s">
        <v>17872</v>
      </c>
      <c r="B3310" t="s">
        <v>17873</v>
      </c>
      <c r="C3310" t="s">
        <v>46</v>
      </c>
      <c r="D3310">
        <v>42891</v>
      </c>
      <c r="E3310" s="1"/>
      <c r="I3310">
        <v>42891</v>
      </c>
      <c r="J3310">
        <v>2017</v>
      </c>
      <c r="K3310" t="s">
        <v>85</v>
      </c>
      <c r="L3310" t="s">
        <v>17874</v>
      </c>
      <c r="N3310" t="s">
        <v>17875</v>
      </c>
      <c r="O3310" t="s">
        <v>1383</v>
      </c>
      <c r="P3310" t="s">
        <v>68</v>
      </c>
      <c r="Q3310" t="s">
        <v>52</v>
      </c>
      <c r="R3310">
        <v>98072</v>
      </c>
      <c r="S3310" t="s">
        <v>17876</v>
      </c>
      <c r="T3310" t="s">
        <v>17876</v>
      </c>
      <c r="U3310" t="s">
        <v>17877</v>
      </c>
      <c r="V3310" t="s">
        <v>5683</v>
      </c>
      <c r="W3310">
        <v>44</v>
      </c>
      <c r="X3310" t="s">
        <v>17878</v>
      </c>
      <c r="Y3310">
        <v>3491</v>
      </c>
      <c r="Z3310" t="s">
        <v>68</v>
      </c>
      <c r="AA3310" t="s">
        <v>4785</v>
      </c>
      <c r="AB3310">
        <v>24877</v>
      </c>
      <c r="AC3310" t="s">
        <v>146</v>
      </c>
      <c r="AD3310" t="s">
        <v>4690</v>
      </c>
      <c r="AE3310" t="s">
        <v>107</v>
      </c>
      <c r="AF3310" t="s">
        <v>107</v>
      </c>
      <c r="AI3310" s="1"/>
      <c r="AJ3310" t="s">
        <v>72</v>
      </c>
      <c r="AK3310" t="s">
        <v>4691</v>
      </c>
      <c r="AL3310">
        <v>43046</v>
      </c>
      <c r="AM3310" t="s">
        <v>4878</v>
      </c>
      <c r="AN3310" t="b">
        <v>1</v>
      </c>
      <c r="AQ3310" t="s">
        <v>73</v>
      </c>
      <c r="AR3310" t="s">
        <v>150</v>
      </c>
      <c r="BB3310" s="7" t="s">
        <v>17875</v>
      </c>
      <c r="BC3310" s="7" t="s">
        <v>1383</v>
      </c>
      <c r="BD3310" s="7" t="s">
        <v>52</v>
      </c>
      <c r="BE3310" s="7">
        <v>98072</v>
      </c>
      <c r="BF3310" s="7" t="s">
        <v>17877</v>
      </c>
      <c r="BO3310" t="s">
        <v>17879</v>
      </c>
      <c r="BP3310">
        <v>20070</v>
      </c>
      <c r="BQ3310">
        <v>3240</v>
      </c>
      <c r="BR3310">
        <v>3587</v>
      </c>
      <c r="BU3310" t="s">
        <v>17880</v>
      </c>
      <c r="BV3310" t="s">
        <v>4695</v>
      </c>
      <c r="BX3310">
        <v>43597.960636574076</v>
      </c>
    </row>
    <row r="3311" spans="1:76" x14ac:dyDescent="0.25">
      <c r="A3311" t="s">
        <v>17881</v>
      </c>
      <c r="B3311" t="s">
        <v>17882</v>
      </c>
      <c r="C3311" t="s">
        <v>46</v>
      </c>
      <c r="D3311">
        <v>42890</v>
      </c>
      <c r="I3311">
        <v>42890</v>
      </c>
      <c r="J3311">
        <v>2017</v>
      </c>
      <c r="K3311" t="s">
        <v>85</v>
      </c>
      <c r="L3311" t="s">
        <v>17883</v>
      </c>
      <c r="N3311" t="s">
        <v>17884</v>
      </c>
      <c r="O3311" t="s">
        <v>959</v>
      </c>
      <c r="P3311" t="s">
        <v>394</v>
      </c>
      <c r="Q3311" t="s">
        <v>52</v>
      </c>
      <c r="R3311">
        <v>98233</v>
      </c>
      <c r="S3311" t="s">
        <v>17885</v>
      </c>
      <c r="T3311" t="s">
        <v>17886</v>
      </c>
      <c r="U3311" t="s">
        <v>17887</v>
      </c>
      <c r="V3311" t="s">
        <v>5653</v>
      </c>
      <c r="W3311">
        <v>49</v>
      </c>
      <c r="X3311" t="s">
        <v>17888</v>
      </c>
      <c r="Y3311">
        <v>4051</v>
      </c>
      <c r="Z3311" t="s">
        <v>394</v>
      </c>
      <c r="AA3311" t="s">
        <v>4785</v>
      </c>
      <c r="AB3311">
        <v>16079</v>
      </c>
      <c r="AC3311" t="s">
        <v>146</v>
      </c>
      <c r="AD3311" t="s">
        <v>4690</v>
      </c>
      <c r="AE3311" t="s">
        <v>107</v>
      </c>
      <c r="AF3311" t="s">
        <v>107</v>
      </c>
      <c r="AI3311" s="1"/>
      <c r="AJ3311" t="s">
        <v>72</v>
      </c>
      <c r="AK3311" t="s">
        <v>4691</v>
      </c>
      <c r="AL3311">
        <v>43046</v>
      </c>
      <c r="AM3311" t="s">
        <v>4878</v>
      </c>
      <c r="AN3311" t="b">
        <v>1</v>
      </c>
      <c r="AQ3311" t="s">
        <v>177</v>
      </c>
      <c r="BB3311" s="7" t="s">
        <v>17884</v>
      </c>
      <c r="BC3311" s="7" t="s">
        <v>959</v>
      </c>
      <c r="BD3311" s="7" t="s">
        <v>52</v>
      </c>
      <c r="BE3311" s="7">
        <v>98233</v>
      </c>
      <c r="BF3311" s="7" t="s">
        <v>17887</v>
      </c>
      <c r="BO3311" t="s">
        <v>17889</v>
      </c>
      <c r="BP3311">
        <v>17028</v>
      </c>
      <c r="BQ3311">
        <v>2007</v>
      </c>
      <c r="BR3311">
        <v>2224</v>
      </c>
      <c r="BU3311" t="s">
        <v>17890</v>
      </c>
      <c r="BV3311" t="s">
        <v>4695</v>
      </c>
      <c r="BX3311">
        <v>43597.939201388886</v>
      </c>
    </row>
    <row r="3312" spans="1:76" x14ac:dyDescent="0.25">
      <c r="A3312" t="s">
        <v>17891</v>
      </c>
      <c r="B3312" t="s">
        <v>17892</v>
      </c>
      <c r="C3312" t="s">
        <v>46</v>
      </c>
      <c r="D3312">
        <v>42888</v>
      </c>
      <c r="E3312" s="1"/>
      <c r="I3312">
        <v>42888</v>
      </c>
      <c r="J3312">
        <v>2017</v>
      </c>
      <c r="K3312" t="s">
        <v>85</v>
      </c>
      <c r="L3312" t="s">
        <v>17893</v>
      </c>
      <c r="N3312" t="s">
        <v>17894</v>
      </c>
      <c r="O3312" t="s">
        <v>199</v>
      </c>
      <c r="P3312" t="s">
        <v>199</v>
      </c>
      <c r="Q3312" t="s">
        <v>52</v>
      </c>
      <c r="R3312">
        <v>98290</v>
      </c>
      <c r="S3312" t="s">
        <v>17895</v>
      </c>
      <c r="T3312" t="s">
        <v>17896</v>
      </c>
      <c r="U3312" t="s">
        <v>17897</v>
      </c>
      <c r="V3312" t="s">
        <v>4968</v>
      </c>
      <c r="W3312">
        <v>32</v>
      </c>
      <c r="X3312" t="s">
        <v>17898</v>
      </c>
      <c r="Y3312">
        <v>4106</v>
      </c>
      <c r="Z3312" t="s">
        <v>199</v>
      </c>
      <c r="AA3312" t="s">
        <v>4785</v>
      </c>
      <c r="AB3312">
        <v>6091</v>
      </c>
      <c r="AC3312" t="s">
        <v>146</v>
      </c>
      <c r="AD3312" t="s">
        <v>4690</v>
      </c>
      <c r="AE3312" t="s">
        <v>107</v>
      </c>
      <c r="AF3312" t="s">
        <v>107</v>
      </c>
      <c r="AI3312" s="1"/>
      <c r="AJ3312" t="s">
        <v>72</v>
      </c>
      <c r="AK3312" t="s">
        <v>4691</v>
      </c>
      <c r="AL3312">
        <v>43046</v>
      </c>
      <c r="AM3312" t="s">
        <v>4878</v>
      </c>
      <c r="AN3312" t="b">
        <v>1</v>
      </c>
      <c r="AQ3312" t="s">
        <v>60</v>
      </c>
      <c r="AR3312" t="s">
        <v>99</v>
      </c>
      <c r="BB3312" s="7" t="s">
        <v>17894</v>
      </c>
      <c r="BC3312" s="7" t="s">
        <v>199</v>
      </c>
      <c r="BD3312" s="7" t="s">
        <v>52</v>
      </c>
      <c r="BE3312" s="7">
        <v>98290</v>
      </c>
      <c r="BF3312" s="7" t="s">
        <v>17897</v>
      </c>
      <c r="BO3312" t="s">
        <v>17899</v>
      </c>
      <c r="BP3312">
        <v>16202</v>
      </c>
      <c r="BQ3312">
        <v>1923</v>
      </c>
      <c r="BR3312">
        <v>2134</v>
      </c>
      <c r="BU3312" t="s">
        <v>17900</v>
      </c>
      <c r="BV3312" t="s">
        <v>4695</v>
      </c>
      <c r="BX3312">
        <v>43597.937731481485</v>
      </c>
    </row>
    <row r="3313" spans="1:76" x14ac:dyDescent="0.25">
      <c r="A3313" t="s">
        <v>17901</v>
      </c>
      <c r="B3313" t="s">
        <v>17902</v>
      </c>
      <c r="C3313" t="s">
        <v>46</v>
      </c>
      <c r="D3313">
        <v>42885</v>
      </c>
      <c r="E3313" s="1"/>
      <c r="I3313">
        <v>42885</v>
      </c>
      <c r="J3313">
        <v>2017</v>
      </c>
      <c r="K3313" t="s">
        <v>85</v>
      </c>
      <c r="L3313" t="s">
        <v>17903</v>
      </c>
      <c r="N3313" t="s">
        <v>17904</v>
      </c>
      <c r="O3313" t="s">
        <v>316</v>
      </c>
      <c r="P3313" t="s">
        <v>133</v>
      </c>
      <c r="Q3313" t="s">
        <v>52</v>
      </c>
      <c r="R3313">
        <v>98632</v>
      </c>
      <c r="S3313" t="s">
        <v>17905</v>
      </c>
      <c r="T3313" t="s">
        <v>17905</v>
      </c>
      <c r="U3313" t="s">
        <v>17906</v>
      </c>
      <c r="V3313" t="s">
        <v>4968</v>
      </c>
      <c r="W3313">
        <v>32</v>
      </c>
      <c r="X3313" t="s">
        <v>15383</v>
      </c>
      <c r="Y3313">
        <v>3673</v>
      </c>
      <c r="Z3313" t="s">
        <v>133</v>
      </c>
      <c r="AA3313" t="s">
        <v>4785</v>
      </c>
      <c r="AB3313">
        <v>20674</v>
      </c>
      <c r="AC3313" t="s">
        <v>146</v>
      </c>
      <c r="AD3313" t="s">
        <v>4690</v>
      </c>
      <c r="AE3313" t="s">
        <v>107</v>
      </c>
      <c r="AF3313" t="s">
        <v>107</v>
      </c>
      <c r="AI3313" s="1"/>
      <c r="AJ3313" t="s">
        <v>72</v>
      </c>
      <c r="AK3313" t="s">
        <v>4691</v>
      </c>
      <c r="AL3313">
        <v>43046</v>
      </c>
      <c r="AM3313" t="s">
        <v>4878</v>
      </c>
      <c r="AN3313" t="b">
        <v>1</v>
      </c>
      <c r="AQ3313" t="s">
        <v>73</v>
      </c>
      <c r="AR3313" t="s">
        <v>99</v>
      </c>
      <c r="BB3313" s="7" t="s">
        <v>17904</v>
      </c>
      <c r="BC3313" s="7" t="s">
        <v>316</v>
      </c>
      <c r="BD3313" s="7" t="s">
        <v>52</v>
      </c>
      <c r="BE3313" s="7">
        <v>98632</v>
      </c>
      <c r="BF3313" s="7" t="s">
        <v>17906</v>
      </c>
      <c r="BM3313">
        <v>0</v>
      </c>
      <c r="BN3313">
        <v>943.3</v>
      </c>
      <c r="BO3313" t="s">
        <v>17907</v>
      </c>
      <c r="BP3313">
        <v>16803</v>
      </c>
      <c r="BQ3313">
        <v>1890</v>
      </c>
      <c r="BR3313">
        <v>2098</v>
      </c>
      <c r="BU3313" t="s">
        <v>17908</v>
      </c>
      <c r="BV3313" t="s">
        <v>4695</v>
      </c>
      <c r="BX3313">
        <v>43597.937164351853</v>
      </c>
    </row>
    <row r="3314" spans="1:76" x14ac:dyDescent="0.25">
      <c r="A3314" t="s">
        <v>17909</v>
      </c>
      <c r="B3314" t="s">
        <v>17910</v>
      </c>
      <c r="C3314" t="s">
        <v>46</v>
      </c>
      <c r="D3314">
        <v>42884</v>
      </c>
      <c r="E3314" s="1"/>
      <c r="I3314">
        <v>42884</v>
      </c>
      <c r="J3314">
        <v>2017</v>
      </c>
      <c r="K3314" t="s">
        <v>85</v>
      </c>
      <c r="L3314" t="s">
        <v>17911</v>
      </c>
      <c r="N3314" t="s">
        <v>17912</v>
      </c>
      <c r="O3314" t="s">
        <v>1328</v>
      </c>
      <c r="P3314" t="s">
        <v>226</v>
      </c>
      <c r="Q3314" t="s">
        <v>52</v>
      </c>
      <c r="R3314">
        <v>98607</v>
      </c>
      <c r="S3314" t="s">
        <v>17913</v>
      </c>
      <c r="T3314" t="s">
        <v>17913</v>
      </c>
      <c r="U3314" t="s">
        <v>17914</v>
      </c>
      <c r="V3314" t="s">
        <v>4968</v>
      </c>
      <c r="W3314">
        <v>32</v>
      </c>
      <c r="X3314" t="s">
        <v>17915</v>
      </c>
      <c r="Y3314">
        <v>3087</v>
      </c>
      <c r="Z3314" t="s">
        <v>226</v>
      </c>
      <c r="AA3314" t="s">
        <v>4785</v>
      </c>
      <c r="AB3314">
        <v>14494</v>
      </c>
      <c r="AC3314" t="s">
        <v>146</v>
      </c>
      <c r="AD3314" t="s">
        <v>4690</v>
      </c>
      <c r="AE3314" t="s">
        <v>107</v>
      </c>
      <c r="AF3314" t="s">
        <v>107</v>
      </c>
      <c r="AI3314" s="1"/>
      <c r="AJ3314" t="s">
        <v>72</v>
      </c>
      <c r="AK3314" t="s">
        <v>4691</v>
      </c>
      <c r="AL3314">
        <v>43046</v>
      </c>
      <c r="AM3314" t="s">
        <v>4878</v>
      </c>
      <c r="AN3314" t="b">
        <v>1</v>
      </c>
      <c r="AQ3314" t="s">
        <v>60</v>
      </c>
      <c r="AR3314" t="s">
        <v>99</v>
      </c>
      <c r="BB3314" s="7" t="s">
        <v>17912</v>
      </c>
      <c r="BC3314" s="7" t="s">
        <v>1328</v>
      </c>
      <c r="BD3314" s="7" t="s">
        <v>52</v>
      </c>
      <c r="BE3314" s="7">
        <v>98607</v>
      </c>
      <c r="BF3314" s="7" t="s">
        <v>17914</v>
      </c>
      <c r="BO3314" t="s">
        <v>17916</v>
      </c>
      <c r="BP3314">
        <v>1799</v>
      </c>
      <c r="BQ3314">
        <v>2364</v>
      </c>
      <c r="BR3314">
        <v>2616</v>
      </c>
      <c r="BU3314" t="s">
        <v>17917</v>
      </c>
      <c r="BV3314" t="s">
        <v>4695</v>
      </c>
      <c r="BX3314">
        <v>43597.945555555554</v>
      </c>
    </row>
    <row r="3315" spans="1:76" x14ac:dyDescent="0.25">
      <c r="A3315" t="s">
        <v>17918</v>
      </c>
      <c r="B3315" t="s">
        <v>17919</v>
      </c>
      <c r="C3315" t="s">
        <v>46</v>
      </c>
      <c r="D3315">
        <v>42875</v>
      </c>
      <c r="E3315" s="1"/>
      <c r="I3315">
        <v>42875</v>
      </c>
      <c r="J3315">
        <v>2017</v>
      </c>
      <c r="K3315" t="s">
        <v>85</v>
      </c>
      <c r="L3315" t="s">
        <v>17920</v>
      </c>
      <c r="N3315" t="s">
        <v>17921</v>
      </c>
      <c r="O3315" t="s">
        <v>143</v>
      </c>
      <c r="P3315" t="s">
        <v>115</v>
      </c>
      <c r="Q3315" t="s">
        <v>52</v>
      </c>
      <c r="R3315">
        <v>98465</v>
      </c>
      <c r="S3315" t="s">
        <v>17922</v>
      </c>
      <c r="T3315" t="s">
        <v>17923</v>
      </c>
      <c r="U3315" t="s">
        <v>17924</v>
      </c>
      <c r="V3315" t="s">
        <v>5673</v>
      </c>
      <c r="W3315">
        <v>46</v>
      </c>
      <c r="X3315" t="s">
        <v>17925</v>
      </c>
      <c r="Y3315">
        <v>3734</v>
      </c>
      <c r="Z3315" t="s">
        <v>115</v>
      </c>
      <c r="AA3315" t="s">
        <v>4785</v>
      </c>
      <c r="AB3315">
        <v>118871</v>
      </c>
      <c r="AC3315" t="s">
        <v>146</v>
      </c>
      <c r="AD3315" t="s">
        <v>4690</v>
      </c>
      <c r="AE3315" t="s">
        <v>107</v>
      </c>
      <c r="AF3315" t="s">
        <v>107</v>
      </c>
      <c r="AI3315" s="1"/>
      <c r="AJ3315" t="s">
        <v>72</v>
      </c>
      <c r="AK3315" t="s">
        <v>4691</v>
      </c>
      <c r="AL3315">
        <v>43046</v>
      </c>
      <c r="AM3315" t="s">
        <v>4692</v>
      </c>
      <c r="AN3315" t="b">
        <v>1</v>
      </c>
      <c r="AQ3315" t="s">
        <v>177</v>
      </c>
      <c r="BB3315" s="7" t="s">
        <v>17921</v>
      </c>
      <c r="BC3315" s="7" t="s">
        <v>143</v>
      </c>
      <c r="BD3315" s="7" t="s">
        <v>52</v>
      </c>
      <c r="BE3315" s="7">
        <v>98465</v>
      </c>
      <c r="BF3315" s="7" t="s">
        <v>17924</v>
      </c>
      <c r="BO3315" t="s">
        <v>17926</v>
      </c>
      <c r="BP3315">
        <v>8683</v>
      </c>
      <c r="BQ3315">
        <v>2829</v>
      </c>
      <c r="BR3315">
        <v>3125</v>
      </c>
      <c r="BU3315" t="s">
        <v>17927</v>
      </c>
      <c r="BV3315" t="s">
        <v>4695</v>
      </c>
      <c r="BX3315">
        <v>43597.953587962962</v>
      </c>
    </row>
    <row r="3316" spans="1:76" x14ac:dyDescent="0.25">
      <c r="A3316" t="s">
        <v>17928</v>
      </c>
      <c r="B3316" t="s">
        <v>17929</v>
      </c>
      <c r="C3316" t="s">
        <v>46</v>
      </c>
      <c r="D3316">
        <v>42872</v>
      </c>
      <c r="E3316" s="1"/>
      <c r="I3316">
        <v>42872</v>
      </c>
      <c r="J3316">
        <v>2017</v>
      </c>
      <c r="K3316" t="s">
        <v>85</v>
      </c>
      <c r="L3316" t="s">
        <v>17930</v>
      </c>
      <c r="N3316" t="s">
        <v>17931</v>
      </c>
      <c r="O3316" t="s">
        <v>75</v>
      </c>
      <c r="P3316" t="s">
        <v>68</v>
      </c>
      <c r="Q3316" t="s">
        <v>52</v>
      </c>
      <c r="R3316">
        <v>98058</v>
      </c>
      <c r="S3316" t="s">
        <v>17932</v>
      </c>
      <c r="T3316" t="s">
        <v>17933</v>
      </c>
      <c r="U3316" t="s">
        <v>5712</v>
      </c>
      <c r="V3316" t="s">
        <v>4968</v>
      </c>
      <c r="W3316">
        <v>32</v>
      </c>
      <c r="X3316" t="s">
        <v>5713</v>
      </c>
      <c r="Y3316">
        <v>3459</v>
      </c>
      <c r="Z3316" t="s">
        <v>68</v>
      </c>
      <c r="AA3316" t="s">
        <v>4785</v>
      </c>
      <c r="AB3316">
        <v>61280</v>
      </c>
      <c r="AC3316" t="s">
        <v>146</v>
      </c>
      <c r="AD3316" t="s">
        <v>4690</v>
      </c>
      <c r="AE3316" t="s">
        <v>107</v>
      </c>
      <c r="AF3316" t="s">
        <v>107</v>
      </c>
      <c r="AI3316" s="1"/>
      <c r="AJ3316" t="s">
        <v>72</v>
      </c>
      <c r="AK3316" t="s">
        <v>4691</v>
      </c>
      <c r="AL3316">
        <v>43046</v>
      </c>
      <c r="AM3316" t="s">
        <v>4878</v>
      </c>
      <c r="AN3316" t="b">
        <v>1</v>
      </c>
      <c r="AQ3316" t="s">
        <v>177</v>
      </c>
      <c r="BB3316" s="7" t="s">
        <v>17931</v>
      </c>
      <c r="BC3316" s="7" t="s">
        <v>75</v>
      </c>
      <c r="BD3316" s="7" t="s">
        <v>52</v>
      </c>
      <c r="BE3316" s="7">
        <v>98058</v>
      </c>
      <c r="BF3316" s="7" t="s">
        <v>5712</v>
      </c>
      <c r="BO3316" t="s">
        <v>17934</v>
      </c>
      <c r="BP3316">
        <v>9728</v>
      </c>
      <c r="BQ3316">
        <v>2155</v>
      </c>
      <c r="BR3316">
        <v>2388</v>
      </c>
      <c r="BU3316" t="s">
        <v>17935</v>
      </c>
      <c r="BV3316" t="s">
        <v>4695</v>
      </c>
      <c r="BX3316">
        <v>43597.94190972222</v>
      </c>
    </row>
    <row r="3317" spans="1:76" x14ac:dyDescent="0.25">
      <c r="A3317" t="s">
        <v>17936</v>
      </c>
      <c r="B3317" t="s">
        <v>17937</v>
      </c>
      <c r="C3317" t="s">
        <v>46</v>
      </c>
      <c r="D3317">
        <v>42958</v>
      </c>
      <c r="E3317" s="1"/>
      <c r="H3317" t="s">
        <v>47</v>
      </c>
      <c r="I3317">
        <v>42958</v>
      </c>
      <c r="J3317">
        <v>2017</v>
      </c>
      <c r="K3317" t="s">
        <v>85</v>
      </c>
      <c r="L3317" t="s">
        <v>17938</v>
      </c>
      <c r="N3317" t="s">
        <v>17939</v>
      </c>
      <c r="O3317" t="s">
        <v>1985</v>
      </c>
      <c r="P3317" t="s">
        <v>105</v>
      </c>
      <c r="Q3317" t="s">
        <v>52</v>
      </c>
      <c r="R3317">
        <v>99022</v>
      </c>
      <c r="S3317" t="s">
        <v>17940</v>
      </c>
      <c r="T3317" t="s">
        <v>17940</v>
      </c>
      <c r="U3317" t="s">
        <v>17941</v>
      </c>
      <c r="V3317" t="s">
        <v>5376</v>
      </c>
      <c r="W3317">
        <v>31</v>
      </c>
      <c r="X3317" t="s">
        <v>17942</v>
      </c>
      <c r="Y3317">
        <v>3724</v>
      </c>
      <c r="Z3317" t="s">
        <v>105</v>
      </c>
      <c r="AA3317" t="s">
        <v>4785</v>
      </c>
      <c r="AB3317">
        <v>2689</v>
      </c>
      <c r="AC3317" t="s">
        <v>398</v>
      </c>
      <c r="AD3317" t="s">
        <v>5342</v>
      </c>
      <c r="AE3317" t="s">
        <v>107</v>
      </c>
      <c r="AF3317" t="s">
        <v>107</v>
      </c>
      <c r="AI3317" s="1"/>
      <c r="AJ3317" t="s">
        <v>72</v>
      </c>
      <c r="AK3317" t="s">
        <v>4691</v>
      </c>
      <c r="AL3317">
        <v>43046</v>
      </c>
      <c r="AM3317" t="s">
        <v>4878</v>
      </c>
      <c r="AN3317" t="b">
        <v>1</v>
      </c>
      <c r="AQ3317" t="s">
        <v>60</v>
      </c>
      <c r="AR3317" t="s">
        <v>61</v>
      </c>
      <c r="BB3317" s="7" t="s">
        <v>17939</v>
      </c>
      <c r="BC3317" s="7" t="s">
        <v>1985</v>
      </c>
      <c r="BD3317" s="7" t="s">
        <v>52</v>
      </c>
      <c r="BE3317" s="7">
        <v>99022</v>
      </c>
      <c r="BF3317" s="7" t="s">
        <v>17943</v>
      </c>
      <c r="BG3317" s="7">
        <v>3957.7</v>
      </c>
      <c r="BH3317" s="7">
        <v>0</v>
      </c>
      <c r="BI3317">
        <v>3806.72</v>
      </c>
      <c r="BJ3317">
        <v>0</v>
      </c>
      <c r="BK3317">
        <v>0</v>
      </c>
      <c r="BL3317">
        <v>0</v>
      </c>
      <c r="BO3317" t="s">
        <v>17944</v>
      </c>
      <c r="BP3317">
        <v>11945</v>
      </c>
      <c r="BQ3317">
        <v>2852</v>
      </c>
      <c r="BR3317">
        <v>3148</v>
      </c>
      <c r="BS3317">
        <v>4593</v>
      </c>
      <c r="BU3317" t="s">
        <v>17945</v>
      </c>
      <c r="BV3317" t="s">
        <v>4695</v>
      </c>
      <c r="BX3317">
        <v>44149.016296296293</v>
      </c>
    </row>
    <row r="3318" spans="1:76" x14ac:dyDescent="0.25">
      <c r="A3318" t="s">
        <v>17946</v>
      </c>
      <c r="B3318" t="s">
        <v>17947</v>
      </c>
      <c r="C3318" t="s">
        <v>46</v>
      </c>
      <c r="D3318">
        <v>42842</v>
      </c>
      <c r="E3318" s="1"/>
      <c r="H3318" t="s">
        <v>47</v>
      </c>
      <c r="I3318">
        <v>42842</v>
      </c>
      <c r="J3318">
        <v>2017</v>
      </c>
      <c r="K3318" t="s">
        <v>85</v>
      </c>
      <c r="L3318" t="s">
        <v>17948</v>
      </c>
      <c r="N3318" t="s">
        <v>17949</v>
      </c>
      <c r="O3318" t="s">
        <v>215</v>
      </c>
      <c r="P3318" t="s">
        <v>68</v>
      </c>
      <c r="Q3318" t="s">
        <v>52</v>
      </c>
      <c r="R3318">
        <v>98198</v>
      </c>
      <c r="S3318" t="s">
        <v>17950</v>
      </c>
      <c r="T3318" t="s">
        <v>17951</v>
      </c>
      <c r="U3318" t="s">
        <v>17952</v>
      </c>
      <c r="V3318" t="s">
        <v>4968</v>
      </c>
      <c r="W3318">
        <v>32</v>
      </c>
      <c r="X3318" t="s">
        <v>17953</v>
      </c>
      <c r="Y3318">
        <v>3230</v>
      </c>
      <c r="Z3318" t="s">
        <v>68</v>
      </c>
      <c r="AA3318" t="s">
        <v>4785</v>
      </c>
      <c r="AB3318">
        <v>17277</v>
      </c>
      <c r="AC3318" t="s">
        <v>146</v>
      </c>
      <c r="AD3318" t="s">
        <v>4690</v>
      </c>
      <c r="AE3318" t="s">
        <v>107</v>
      </c>
      <c r="AF3318" t="s">
        <v>107</v>
      </c>
      <c r="AI3318" s="1"/>
      <c r="AJ3318" t="s">
        <v>72</v>
      </c>
      <c r="AK3318" t="s">
        <v>4691</v>
      </c>
      <c r="AL3318">
        <v>43046</v>
      </c>
      <c r="AM3318" t="s">
        <v>4692</v>
      </c>
      <c r="AN3318" t="b">
        <v>1</v>
      </c>
      <c r="AQ3318" t="s">
        <v>60</v>
      </c>
      <c r="AR3318" t="s">
        <v>99</v>
      </c>
      <c r="BB3318" s="7" t="s">
        <v>17954</v>
      </c>
      <c r="BC3318" s="7" t="s">
        <v>215</v>
      </c>
      <c r="BD3318" s="7" t="s">
        <v>52</v>
      </c>
      <c r="BE3318" s="7">
        <v>98198</v>
      </c>
      <c r="BG3318" s="7">
        <v>3416.42</v>
      </c>
      <c r="BH3318" s="7">
        <v>0</v>
      </c>
      <c r="BI3318">
        <v>3464.89</v>
      </c>
      <c r="BJ3318">
        <v>0</v>
      </c>
      <c r="BK3318">
        <v>0</v>
      </c>
      <c r="BL3318">
        <v>0</v>
      </c>
      <c r="BO3318" t="s">
        <v>17955</v>
      </c>
      <c r="BP3318">
        <v>12234</v>
      </c>
      <c r="BQ3318">
        <v>1553</v>
      </c>
      <c r="BR3318">
        <v>2240</v>
      </c>
      <c r="BS3318">
        <v>4604</v>
      </c>
      <c r="BU3318" t="s">
        <v>17956</v>
      </c>
      <c r="BV3318" t="s">
        <v>4695</v>
      </c>
      <c r="BX3318">
        <v>44149.016574074078</v>
      </c>
    </row>
    <row r="3319" spans="1:76" x14ac:dyDescent="0.25">
      <c r="A3319" t="s">
        <v>17957</v>
      </c>
      <c r="B3319" t="s">
        <v>17958</v>
      </c>
      <c r="C3319" t="s">
        <v>46</v>
      </c>
      <c r="D3319">
        <v>42841</v>
      </c>
      <c r="E3319" s="1"/>
      <c r="H3319" t="s">
        <v>47</v>
      </c>
      <c r="I3319">
        <v>42841</v>
      </c>
      <c r="J3319">
        <v>2017</v>
      </c>
      <c r="K3319" t="s">
        <v>85</v>
      </c>
      <c r="L3319" t="s">
        <v>17959</v>
      </c>
      <c r="N3319" t="s">
        <v>17960</v>
      </c>
      <c r="O3319" t="s">
        <v>627</v>
      </c>
      <c r="P3319" t="s">
        <v>68</v>
      </c>
      <c r="Q3319" t="s">
        <v>52</v>
      </c>
      <c r="R3319">
        <v>98160</v>
      </c>
      <c r="S3319" t="s">
        <v>17961</v>
      </c>
      <c r="T3319" t="s">
        <v>17962</v>
      </c>
      <c r="U3319" t="s">
        <v>17963</v>
      </c>
      <c r="V3319" t="s">
        <v>4968</v>
      </c>
      <c r="W3319">
        <v>32</v>
      </c>
      <c r="X3319" t="s">
        <v>12566</v>
      </c>
      <c r="Y3319">
        <v>4892</v>
      </c>
      <c r="Z3319" t="s">
        <v>68</v>
      </c>
      <c r="AA3319" t="s">
        <v>4785</v>
      </c>
      <c r="AB3319">
        <v>37673</v>
      </c>
      <c r="AC3319" t="s">
        <v>146</v>
      </c>
      <c r="AD3319" t="s">
        <v>4690</v>
      </c>
      <c r="AE3319" t="s">
        <v>107</v>
      </c>
      <c r="AF3319" t="s">
        <v>107</v>
      </c>
      <c r="AI3319" s="1"/>
      <c r="AJ3319" t="s">
        <v>72</v>
      </c>
      <c r="AK3319" t="s">
        <v>4691</v>
      </c>
      <c r="AL3319">
        <v>43046</v>
      </c>
      <c r="AM3319" t="s">
        <v>4692</v>
      </c>
      <c r="AN3319" t="b">
        <v>1</v>
      </c>
      <c r="AQ3319" t="s">
        <v>73</v>
      </c>
      <c r="AR3319" t="s">
        <v>61</v>
      </c>
      <c r="BB3319" s="7" t="s">
        <v>17964</v>
      </c>
      <c r="BC3319" s="7" t="s">
        <v>627</v>
      </c>
      <c r="BD3319" s="7" t="s">
        <v>52</v>
      </c>
      <c r="BE3319" s="7">
        <v>98155</v>
      </c>
      <c r="BF3319" s="7" t="s">
        <v>17963</v>
      </c>
      <c r="BG3319" s="7">
        <v>12575.5</v>
      </c>
      <c r="BH3319" s="7">
        <v>701.51</v>
      </c>
      <c r="BI3319">
        <v>15530.38</v>
      </c>
      <c r="BJ3319">
        <v>0</v>
      </c>
      <c r="BK3319">
        <v>0</v>
      </c>
      <c r="BL3319">
        <v>302.17</v>
      </c>
      <c r="BO3319" t="s">
        <v>17965</v>
      </c>
      <c r="BP3319">
        <v>12710</v>
      </c>
      <c r="BQ3319">
        <v>2185</v>
      </c>
      <c r="BR3319">
        <v>2424</v>
      </c>
      <c r="BS3319">
        <v>4627</v>
      </c>
      <c r="BU3319" t="s">
        <v>17966</v>
      </c>
      <c r="BV3319" t="s">
        <v>4695</v>
      </c>
      <c r="BX3319">
        <v>44149.017256944448</v>
      </c>
    </row>
    <row r="3320" spans="1:76" x14ac:dyDescent="0.25">
      <c r="A3320" t="s">
        <v>17967</v>
      </c>
      <c r="B3320" t="s">
        <v>3640</v>
      </c>
      <c r="C3320" t="s">
        <v>46</v>
      </c>
      <c r="D3320">
        <v>42687</v>
      </c>
      <c r="E3320" s="1"/>
      <c r="I3320">
        <v>42687</v>
      </c>
      <c r="J3320">
        <v>2017</v>
      </c>
      <c r="K3320" t="s">
        <v>77</v>
      </c>
      <c r="L3320" t="s">
        <v>17300</v>
      </c>
      <c r="N3320" t="s">
        <v>3641</v>
      </c>
      <c r="O3320" t="s">
        <v>75</v>
      </c>
      <c r="P3320" t="s">
        <v>68</v>
      </c>
      <c r="Q3320" t="s">
        <v>52</v>
      </c>
      <c r="R3320">
        <v>98057</v>
      </c>
      <c r="S3320" t="s">
        <v>17968</v>
      </c>
      <c r="T3320" t="s">
        <v>17968</v>
      </c>
      <c r="U3320" t="s">
        <v>17969</v>
      </c>
      <c r="V3320" t="s">
        <v>54</v>
      </c>
      <c r="W3320">
        <v>13</v>
      </c>
      <c r="X3320" t="s">
        <v>486</v>
      </c>
      <c r="Y3320">
        <v>4852</v>
      </c>
      <c r="Z3320" t="s">
        <v>68</v>
      </c>
      <c r="AA3320" t="s">
        <v>57</v>
      </c>
      <c r="AC3320" t="s">
        <v>146</v>
      </c>
      <c r="AD3320" t="s">
        <v>4690</v>
      </c>
      <c r="AE3320" t="s">
        <v>107</v>
      </c>
      <c r="AF3320" t="s">
        <v>107</v>
      </c>
      <c r="AI3320" s="1"/>
      <c r="AJ3320" t="s">
        <v>72</v>
      </c>
      <c r="AK3320" t="s">
        <v>4691</v>
      </c>
      <c r="AL3320">
        <v>43046</v>
      </c>
      <c r="AM3320" t="s">
        <v>4692</v>
      </c>
      <c r="AN3320" t="b">
        <v>1</v>
      </c>
      <c r="BB3320" s="7" t="s">
        <v>3641</v>
      </c>
      <c r="BC3320" s="7" t="s">
        <v>75</v>
      </c>
      <c r="BD3320" s="7" t="s">
        <v>52</v>
      </c>
      <c r="BE3320" s="7">
        <v>98057</v>
      </c>
      <c r="BF3320" s="7" t="s">
        <v>17969</v>
      </c>
      <c r="BO3320" t="s">
        <v>17970</v>
      </c>
      <c r="BP3320">
        <v>8429</v>
      </c>
      <c r="BQ3320">
        <v>25773</v>
      </c>
      <c r="BR3320">
        <v>3161</v>
      </c>
      <c r="BT3320">
        <v>37</v>
      </c>
      <c r="BU3320" t="s">
        <v>17305</v>
      </c>
      <c r="BV3320" t="s">
        <v>4695</v>
      </c>
      <c r="BX3320">
        <v>43597.95417824074</v>
      </c>
    </row>
    <row r="3321" spans="1:76" x14ac:dyDescent="0.25">
      <c r="A3321" t="s">
        <v>18440</v>
      </c>
      <c r="B3321" t="s">
        <v>18441</v>
      </c>
      <c r="C3321" t="s">
        <v>46</v>
      </c>
      <c r="D3321">
        <v>42855</v>
      </c>
      <c r="H3321" t="s">
        <v>47</v>
      </c>
      <c r="I3321">
        <v>42855</v>
      </c>
      <c r="J3321">
        <v>2017</v>
      </c>
      <c r="K3321" t="s">
        <v>85</v>
      </c>
      <c r="L3321" t="s">
        <v>18442</v>
      </c>
      <c r="N3321" t="s">
        <v>3299</v>
      </c>
      <c r="O3321" t="s">
        <v>316</v>
      </c>
      <c r="P3321" t="s">
        <v>133</v>
      </c>
      <c r="Q3321" t="s">
        <v>52</v>
      </c>
      <c r="R3321">
        <v>98632</v>
      </c>
      <c r="S3321" t="s">
        <v>18443</v>
      </c>
      <c r="T3321" t="s">
        <v>18444</v>
      </c>
      <c r="U3321" t="s">
        <v>18445</v>
      </c>
      <c r="V3321" t="s">
        <v>4968</v>
      </c>
      <c r="W3321">
        <v>32</v>
      </c>
      <c r="X3321" t="s">
        <v>15383</v>
      </c>
      <c r="Y3321">
        <v>3673</v>
      </c>
      <c r="Z3321" t="s">
        <v>133</v>
      </c>
      <c r="AA3321" t="s">
        <v>4785</v>
      </c>
      <c r="AB3321">
        <v>20674</v>
      </c>
      <c r="AC3321" t="s">
        <v>146</v>
      </c>
      <c r="AD3321" t="s">
        <v>4690</v>
      </c>
      <c r="AE3321" t="s">
        <v>107</v>
      </c>
      <c r="AF3321" t="s">
        <v>107</v>
      </c>
      <c r="AJ3321" t="s">
        <v>72</v>
      </c>
      <c r="AK3321" t="s">
        <v>4691</v>
      </c>
      <c r="AL3321">
        <v>43046</v>
      </c>
      <c r="AM3321" t="s">
        <v>4692</v>
      </c>
      <c r="AN3321" t="b">
        <v>1</v>
      </c>
      <c r="AQ3321" t="s">
        <v>73</v>
      </c>
      <c r="AR3321" t="s">
        <v>99</v>
      </c>
      <c r="BB3321" s="7" t="s">
        <v>18446</v>
      </c>
      <c r="BC3321" s="7" t="s">
        <v>316</v>
      </c>
      <c r="BD3321" s="7" t="s">
        <v>52</v>
      </c>
      <c r="BE3321" s="7">
        <v>98632</v>
      </c>
      <c r="BF3321" s="7" t="s">
        <v>18445</v>
      </c>
      <c r="BG3321" s="7">
        <v>7142</v>
      </c>
      <c r="BH3321" s="7">
        <v>0</v>
      </c>
      <c r="BI3321">
        <v>7177</v>
      </c>
      <c r="BJ3321">
        <v>0</v>
      </c>
      <c r="BK3321">
        <v>0</v>
      </c>
      <c r="BL3321">
        <v>0</v>
      </c>
      <c r="BM3321">
        <v>0</v>
      </c>
      <c r="BN3321">
        <v>943.3</v>
      </c>
      <c r="BO3321" t="s">
        <v>18447</v>
      </c>
      <c r="BP3321">
        <v>15794</v>
      </c>
      <c r="BQ3321">
        <v>1991</v>
      </c>
      <c r="BR3321">
        <v>2207</v>
      </c>
      <c r="BS3321">
        <v>4802</v>
      </c>
      <c r="BU3321" t="s">
        <v>14005</v>
      </c>
      <c r="BV3321" t="s">
        <v>4695</v>
      </c>
      <c r="BX3321">
        <v>44149.023287037038</v>
      </c>
    </row>
    <row r="3322" spans="1:76" x14ac:dyDescent="0.25">
      <c r="A3322" t="s">
        <v>18775</v>
      </c>
      <c r="B3322" t="s">
        <v>18776</v>
      </c>
      <c r="C3322" t="s">
        <v>46</v>
      </c>
      <c r="D3322">
        <v>42786</v>
      </c>
      <c r="H3322" t="s">
        <v>47</v>
      </c>
      <c r="I3322">
        <v>42786</v>
      </c>
      <c r="J3322">
        <v>2017</v>
      </c>
      <c r="K3322" t="s">
        <v>85</v>
      </c>
      <c r="L3322" t="s">
        <v>18777</v>
      </c>
      <c r="N3322" t="s">
        <v>18778</v>
      </c>
      <c r="O3322" t="s">
        <v>143</v>
      </c>
      <c r="P3322" t="s">
        <v>115</v>
      </c>
      <c r="Q3322" t="s">
        <v>52</v>
      </c>
      <c r="R3322">
        <v>98406</v>
      </c>
      <c r="S3322" t="s">
        <v>18779</v>
      </c>
      <c r="T3322" t="s">
        <v>18780</v>
      </c>
      <c r="U3322" t="s">
        <v>18781</v>
      </c>
      <c r="V3322" t="s">
        <v>4968</v>
      </c>
      <c r="W3322">
        <v>32</v>
      </c>
      <c r="X3322" t="s">
        <v>12952</v>
      </c>
      <c r="Y3322">
        <v>4217</v>
      </c>
      <c r="Z3322" t="s">
        <v>115</v>
      </c>
      <c r="AA3322" t="s">
        <v>4785</v>
      </c>
      <c r="AB3322">
        <v>117179</v>
      </c>
      <c r="AC3322" t="s">
        <v>146</v>
      </c>
      <c r="AD3322" t="s">
        <v>4690</v>
      </c>
      <c r="AE3322" t="s">
        <v>107</v>
      </c>
      <c r="AF3322" t="s">
        <v>107</v>
      </c>
      <c r="AJ3322" t="s">
        <v>72</v>
      </c>
      <c r="AK3322" t="s">
        <v>4691</v>
      </c>
      <c r="AL3322">
        <v>43046</v>
      </c>
      <c r="AM3322" t="s">
        <v>4692</v>
      </c>
      <c r="AN3322" t="b">
        <v>1</v>
      </c>
      <c r="AQ3322" t="s">
        <v>60</v>
      </c>
      <c r="AR3322" t="s">
        <v>99</v>
      </c>
      <c r="BB3322" s="7" t="s">
        <v>18782</v>
      </c>
      <c r="BC3322" s="7" t="s">
        <v>143</v>
      </c>
      <c r="BD3322" s="7" t="s">
        <v>52</v>
      </c>
      <c r="BE3322" s="7">
        <v>98405</v>
      </c>
      <c r="BF3322" s="7" t="s">
        <v>18783</v>
      </c>
      <c r="BG3322" s="7">
        <v>54774.26</v>
      </c>
      <c r="BH3322" s="7">
        <v>400</v>
      </c>
      <c r="BI3322">
        <v>58639.62</v>
      </c>
      <c r="BJ3322">
        <v>5730.6</v>
      </c>
      <c r="BK3322">
        <v>0</v>
      </c>
      <c r="BL3322">
        <v>0</v>
      </c>
      <c r="BM3322">
        <v>15007.68</v>
      </c>
      <c r="BN3322">
        <v>0</v>
      </c>
      <c r="BO3322" t="s">
        <v>18784</v>
      </c>
      <c r="BP3322">
        <v>13842</v>
      </c>
      <c r="BQ3322">
        <v>3080</v>
      </c>
      <c r="BR3322">
        <v>3403</v>
      </c>
      <c r="BS3322">
        <v>4676</v>
      </c>
      <c r="BU3322" t="s">
        <v>18785</v>
      </c>
      <c r="BV3322" t="s">
        <v>4695</v>
      </c>
      <c r="BX3322">
        <v>44149.01939814815</v>
      </c>
    </row>
    <row r="3323" spans="1:76" x14ac:dyDescent="0.25">
      <c r="A3323" t="s">
        <v>18786</v>
      </c>
      <c r="B3323" t="s">
        <v>184</v>
      </c>
      <c r="C3323" t="s">
        <v>46</v>
      </c>
      <c r="D3323">
        <v>42852</v>
      </c>
      <c r="H3323" t="s">
        <v>47</v>
      </c>
      <c r="I3323">
        <v>42852</v>
      </c>
      <c r="J3323">
        <v>2017</v>
      </c>
      <c r="K3323" t="s">
        <v>85</v>
      </c>
      <c r="L3323" t="s">
        <v>13996</v>
      </c>
      <c r="N3323" t="s">
        <v>4019</v>
      </c>
      <c r="O3323" t="s">
        <v>186</v>
      </c>
      <c r="P3323" t="s">
        <v>68</v>
      </c>
      <c r="Q3323" t="s">
        <v>52</v>
      </c>
      <c r="R3323">
        <v>98092</v>
      </c>
      <c r="S3323" t="s">
        <v>187</v>
      </c>
      <c r="T3323" t="s">
        <v>18787</v>
      </c>
      <c r="U3323" t="s">
        <v>13998</v>
      </c>
      <c r="V3323" t="s">
        <v>90</v>
      </c>
      <c r="W3323">
        <v>12</v>
      </c>
      <c r="X3323" t="s">
        <v>188</v>
      </c>
      <c r="Y3323">
        <v>4760</v>
      </c>
      <c r="Z3323" t="s">
        <v>68</v>
      </c>
      <c r="AA3323" t="s">
        <v>57</v>
      </c>
      <c r="AC3323" t="s">
        <v>146</v>
      </c>
      <c r="AD3323" t="s">
        <v>4690</v>
      </c>
      <c r="AE3323" t="s">
        <v>107</v>
      </c>
      <c r="AF3323" t="s">
        <v>107</v>
      </c>
      <c r="AJ3323" t="s">
        <v>72</v>
      </c>
      <c r="AK3323" t="s">
        <v>4691</v>
      </c>
      <c r="AL3323">
        <v>43046</v>
      </c>
      <c r="AM3323" t="s">
        <v>4692</v>
      </c>
      <c r="AN3323" t="b">
        <v>1</v>
      </c>
      <c r="AQ3323" t="s">
        <v>60</v>
      </c>
      <c r="AR3323" t="s">
        <v>99</v>
      </c>
      <c r="AS3323" t="s">
        <v>4734</v>
      </c>
      <c r="BB3323" s="7" t="s">
        <v>4020</v>
      </c>
      <c r="BC3323" s="7" t="s">
        <v>186</v>
      </c>
      <c r="BD3323" s="7" t="s">
        <v>52</v>
      </c>
      <c r="BE3323" s="7">
        <v>98092</v>
      </c>
      <c r="BG3323" s="7">
        <v>165403.54</v>
      </c>
      <c r="BH3323" s="7">
        <v>0</v>
      </c>
      <c r="BI3323">
        <v>163683.24</v>
      </c>
      <c r="BJ3323">
        <v>0</v>
      </c>
      <c r="BK3323">
        <v>0</v>
      </c>
      <c r="BL3323">
        <v>0</v>
      </c>
      <c r="BM3323">
        <v>1585.58</v>
      </c>
      <c r="BN3323">
        <v>0</v>
      </c>
      <c r="BO3323" t="s">
        <v>18788</v>
      </c>
      <c r="BP3323">
        <v>16888</v>
      </c>
      <c r="BQ3323">
        <v>1718</v>
      </c>
      <c r="BR3323">
        <v>2133</v>
      </c>
      <c r="BS3323">
        <v>4843</v>
      </c>
      <c r="BT3323">
        <v>31</v>
      </c>
      <c r="BU3323" t="s">
        <v>18789</v>
      </c>
      <c r="BV3323" t="s">
        <v>4695</v>
      </c>
      <c r="BX3323">
        <v>44149.024375000001</v>
      </c>
    </row>
    <row r="3324" spans="1:76" x14ac:dyDescent="0.25">
      <c r="A3324" t="s">
        <v>19024</v>
      </c>
      <c r="B3324" t="s">
        <v>19025</v>
      </c>
      <c r="C3324" t="s">
        <v>46</v>
      </c>
      <c r="D3324">
        <v>42997</v>
      </c>
      <c r="I3324">
        <v>42997</v>
      </c>
      <c r="J3324">
        <v>2017</v>
      </c>
      <c r="K3324" t="s">
        <v>85</v>
      </c>
      <c r="L3324" t="s">
        <v>19026</v>
      </c>
      <c r="N3324" t="s">
        <v>19027</v>
      </c>
      <c r="O3324" t="s">
        <v>656</v>
      </c>
      <c r="P3324" t="s">
        <v>68</v>
      </c>
      <c r="Q3324" t="s">
        <v>52</v>
      </c>
      <c r="R3324">
        <v>98168</v>
      </c>
      <c r="S3324" t="s">
        <v>19028</v>
      </c>
      <c r="T3324" t="s">
        <v>19028</v>
      </c>
      <c r="U3324" t="s">
        <v>19029</v>
      </c>
      <c r="V3324" t="s">
        <v>5376</v>
      </c>
      <c r="W3324">
        <v>31</v>
      </c>
      <c r="X3324" t="s">
        <v>4969</v>
      </c>
      <c r="Y3324">
        <v>4048</v>
      </c>
      <c r="Z3324" t="s">
        <v>68</v>
      </c>
      <c r="AA3324" t="s">
        <v>4785</v>
      </c>
      <c r="AB3324">
        <v>455738</v>
      </c>
      <c r="AC3324" t="s">
        <v>146</v>
      </c>
      <c r="AD3324" t="s">
        <v>4690</v>
      </c>
      <c r="AE3324" t="s">
        <v>107</v>
      </c>
      <c r="AF3324" t="s">
        <v>107</v>
      </c>
      <c r="AJ3324" t="s">
        <v>72</v>
      </c>
      <c r="AK3324" t="s">
        <v>4691</v>
      </c>
      <c r="AL3324">
        <v>43046</v>
      </c>
      <c r="AM3324" t="s">
        <v>4878</v>
      </c>
      <c r="AN3324" t="b">
        <v>1</v>
      </c>
      <c r="AQ3324" t="s">
        <v>177</v>
      </c>
      <c r="BB3324" s="7" t="s">
        <v>19030</v>
      </c>
      <c r="BC3324" s="7" t="s">
        <v>101</v>
      </c>
      <c r="BD3324" s="7" t="s">
        <v>52</v>
      </c>
      <c r="BE3324" s="7">
        <v>98118</v>
      </c>
      <c r="BF3324" s="7" t="s">
        <v>19031</v>
      </c>
      <c r="BO3324" t="s">
        <v>19032</v>
      </c>
      <c r="BP3324">
        <v>2830</v>
      </c>
      <c r="BQ3324">
        <v>2754</v>
      </c>
      <c r="BR3324">
        <v>3047</v>
      </c>
      <c r="BU3324" t="s">
        <v>19033</v>
      </c>
      <c r="BV3324" t="s">
        <v>4695</v>
      </c>
      <c r="BX3324">
        <v>43597.95239583333</v>
      </c>
    </row>
    <row r="3325" spans="1:76" x14ac:dyDescent="0.25">
      <c r="A3325" t="s">
        <v>19034</v>
      </c>
      <c r="B3325" t="s">
        <v>19035</v>
      </c>
      <c r="C3325" t="s">
        <v>46</v>
      </c>
      <c r="D3325">
        <v>42857</v>
      </c>
      <c r="I3325">
        <v>42857</v>
      </c>
      <c r="J3325">
        <v>2017</v>
      </c>
      <c r="K3325" t="s">
        <v>85</v>
      </c>
      <c r="L3325" t="s">
        <v>19036</v>
      </c>
      <c r="N3325" t="s">
        <v>19037</v>
      </c>
      <c r="O3325" t="s">
        <v>627</v>
      </c>
      <c r="P3325" t="s">
        <v>68</v>
      </c>
      <c r="Q3325" t="s">
        <v>52</v>
      </c>
      <c r="R3325">
        <v>98155</v>
      </c>
      <c r="S3325" t="s">
        <v>19038</v>
      </c>
      <c r="T3325" t="s">
        <v>19038</v>
      </c>
      <c r="U3325" t="s">
        <v>19039</v>
      </c>
      <c r="V3325" t="s">
        <v>5653</v>
      </c>
      <c r="W3325">
        <v>49</v>
      </c>
      <c r="X3325" t="s">
        <v>6595</v>
      </c>
      <c r="Y3325">
        <v>4061</v>
      </c>
      <c r="Z3325" t="s">
        <v>68</v>
      </c>
      <c r="AA3325" t="s">
        <v>4785</v>
      </c>
      <c r="AB3325">
        <v>47708</v>
      </c>
      <c r="AC3325" t="s">
        <v>146</v>
      </c>
      <c r="AD3325" t="s">
        <v>4690</v>
      </c>
      <c r="AE3325" t="s">
        <v>107</v>
      </c>
      <c r="AF3325" t="s">
        <v>107</v>
      </c>
      <c r="AJ3325" t="s">
        <v>72</v>
      </c>
      <c r="AK3325" t="s">
        <v>4691</v>
      </c>
      <c r="AL3325">
        <v>43046</v>
      </c>
      <c r="AM3325" t="s">
        <v>4878</v>
      </c>
      <c r="AN3325" t="b">
        <v>1</v>
      </c>
      <c r="AQ3325" t="s">
        <v>73</v>
      </c>
      <c r="AR3325" t="s">
        <v>61</v>
      </c>
      <c r="BB3325" s="7" t="s">
        <v>4148</v>
      </c>
      <c r="BC3325" s="7" t="s">
        <v>623</v>
      </c>
      <c r="BD3325" s="7" t="s">
        <v>52</v>
      </c>
      <c r="BE3325" s="7">
        <v>98155</v>
      </c>
      <c r="BF3325" s="7" t="s">
        <v>17041</v>
      </c>
      <c r="BO3325" t="s">
        <v>19040</v>
      </c>
      <c r="BP3325">
        <v>6332</v>
      </c>
      <c r="BQ3325">
        <v>3156</v>
      </c>
      <c r="BR3325">
        <v>3488</v>
      </c>
      <c r="BU3325" t="s">
        <v>10448</v>
      </c>
      <c r="BV3325" t="s">
        <v>4695</v>
      </c>
      <c r="BX3325">
        <v>43597.959108796298</v>
      </c>
    </row>
    <row r="3326" spans="1:76" x14ac:dyDescent="0.25">
      <c r="A3326" t="s">
        <v>19041</v>
      </c>
      <c r="B3326" t="s">
        <v>19042</v>
      </c>
      <c r="C3326" t="s">
        <v>46</v>
      </c>
      <c r="D3326">
        <v>42891</v>
      </c>
      <c r="I3326">
        <v>42891</v>
      </c>
      <c r="J3326">
        <v>2017</v>
      </c>
      <c r="K3326" t="s">
        <v>85</v>
      </c>
      <c r="L3326" t="s">
        <v>19043</v>
      </c>
      <c r="N3326" t="s">
        <v>19044</v>
      </c>
      <c r="O3326" t="s">
        <v>716</v>
      </c>
      <c r="P3326" t="s">
        <v>199</v>
      </c>
      <c r="Q3326" t="s">
        <v>52</v>
      </c>
      <c r="R3326">
        <v>98020</v>
      </c>
      <c r="S3326" t="s">
        <v>19045</v>
      </c>
      <c r="T3326" t="s">
        <v>19046</v>
      </c>
      <c r="U3326" t="s">
        <v>19047</v>
      </c>
      <c r="V3326" t="s">
        <v>5199</v>
      </c>
      <c r="W3326">
        <v>47</v>
      </c>
      <c r="X3326" t="s">
        <v>11919</v>
      </c>
      <c r="Y3326">
        <v>3931</v>
      </c>
      <c r="Z3326" t="s">
        <v>199</v>
      </c>
      <c r="AA3326" t="s">
        <v>4785</v>
      </c>
      <c r="AB3326">
        <v>15005</v>
      </c>
      <c r="AC3326" t="s">
        <v>146</v>
      </c>
      <c r="AD3326" t="s">
        <v>4690</v>
      </c>
      <c r="AE3326" t="s">
        <v>107</v>
      </c>
      <c r="AF3326" t="s">
        <v>107</v>
      </c>
      <c r="AJ3326" t="s">
        <v>72</v>
      </c>
      <c r="AK3326" t="s">
        <v>4691</v>
      </c>
      <c r="AL3326">
        <v>43046</v>
      </c>
      <c r="AM3326" t="s">
        <v>4878</v>
      </c>
      <c r="AN3326" t="b">
        <v>1</v>
      </c>
      <c r="AQ3326" t="s">
        <v>73</v>
      </c>
      <c r="AR3326" t="s">
        <v>99</v>
      </c>
      <c r="BB3326" s="7" t="s">
        <v>19044</v>
      </c>
      <c r="BC3326" s="7" t="s">
        <v>716</v>
      </c>
      <c r="BD3326" s="7" t="s">
        <v>52</v>
      </c>
      <c r="BE3326" s="7">
        <v>98020</v>
      </c>
      <c r="BF3326" s="7" t="s">
        <v>19047</v>
      </c>
      <c r="BO3326" t="s">
        <v>19048</v>
      </c>
      <c r="BP3326">
        <v>14626</v>
      </c>
      <c r="BQ3326">
        <v>1429</v>
      </c>
      <c r="BR3326">
        <v>2605</v>
      </c>
      <c r="BU3326" t="s">
        <v>19049</v>
      </c>
      <c r="BV3326" t="s">
        <v>4695</v>
      </c>
      <c r="BX3326">
        <v>43597.945381944446</v>
      </c>
    </row>
    <row r="3327" spans="1:76" x14ac:dyDescent="0.25">
      <c r="A3327" t="s">
        <v>19063</v>
      </c>
      <c r="B3327" t="s">
        <v>19064</v>
      </c>
      <c r="C3327" t="s">
        <v>46</v>
      </c>
      <c r="D3327">
        <v>42889</v>
      </c>
      <c r="I3327">
        <v>42889</v>
      </c>
      <c r="J3327">
        <v>2017</v>
      </c>
      <c r="K3327" t="s">
        <v>85</v>
      </c>
      <c r="L3327" t="s">
        <v>19065</v>
      </c>
      <c r="N3327" t="s">
        <v>19066</v>
      </c>
      <c r="O3327" t="s">
        <v>417</v>
      </c>
      <c r="P3327" t="s">
        <v>255</v>
      </c>
      <c r="Q3327" t="s">
        <v>52</v>
      </c>
      <c r="R3327">
        <v>98801</v>
      </c>
      <c r="S3327" t="s">
        <v>19067</v>
      </c>
      <c r="T3327" t="s">
        <v>19067</v>
      </c>
      <c r="U3327" t="s">
        <v>19068</v>
      </c>
      <c r="V3327" t="s">
        <v>4968</v>
      </c>
      <c r="W3327">
        <v>32</v>
      </c>
      <c r="X3327" t="s">
        <v>19069</v>
      </c>
      <c r="Y3327">
        <v>4329</v>
      </c>
      <c r="Z3327" t="s">
        <v>255</v>
      </c>
      <c r="AA3327" t="s">
        <v>4785</v>
      </c>
      <c r="AB3327">
        <v>17713</v>
      </c>
      <c r="AC3327" t="s">
        <v>146</v>
      </c>
      <c r="AD3327" t="s">
        <v>4690</v>
      </c>
      <c r="AE3327" t="s">
        <v>107</v>
      </c>
      <c r="AF3327" t="s">
        <v>107</v>
      </c>
      <c r="AJ3327" t="s">
        <v>72</v>
      </c>
      <c r="AK3327" t="s">
        <v>4691</v>
      </c>
      <c r="AL3327">
        <v>43046</v>
      </c>
      <c r="AM3327" t="s">
        <v>4878</v>
      </c>
      <c r="AN3327" t="b">
        <v>1</v>
      </c>
      <c r="AQ3327" t="s">
        <v>73</v>
      </c>
      <c r="AR3327" t="s">
        <v>99</v>
      </c>
      <c r="BB3327" s="7" t="s">
        <v>19066</v>
      </c>
      <c r="BC3327" s="7" t="s">
        <v>417</v>
      </c>
      <c r="BD3327" s="7" t="s">
        <v>52</v>
      </c>
      <c r="BE3327" s="7">
        <v>98801</v>
      </c>
      <c r="BF3327" s="7" t="s">
        <v>19068</v>
      </c>
      <c r="BO3327" t="s">
        <v>19070</v>
      </c>
      <c r="BP3327">
        <v>6051</v>
      </c>
      <c r="BQ3327">
        <v>3197</v>
      </c>
      <c r="BR3327">
        <v>3542</v>
      </c>
      <c r="BU3327" t="s">
        <v>19071</v>
      </c>
      <c r="BV3327" t="s">
        <v>4695</v>
      </c>
      <c r="BX3327">
        <v>43597.959907407407</v>
      </c>
    </row>
    <row r="3328" spans="1:76" x14ac:dyDescent="0.25">
      <c r="A3328" t="s">
        <v>19072</v>
      </c>
      <c r="B3328" t="s">
        <v>19073</v>
      </c>
      <c r="C3328" t="s">
        <v>46</v>
      </c>
      <c r="D3328">
        <v>42888</v>
      </c>
      <c r="I3328">
        <v>42888</v>
      </c>
      <c r="J3328">
        <v>2017</v>
      </c>
      <c r="K3328" t="s">
        <v>85</v>
      </c>
      <c r="L3328" t="s">
        <v>19074</v>
      </c>
      <c r="N3328" t="s">
        <v>19075</v>
      </c>
      <c r="O3328" t="s">
        <v>162</v>
      </c>
      <c r="P3328" t="s">
        <v>199</v>
      </c>
      <c r="Q3328" t="s">
        <v>52</v>
      </c>
      <c r="R3328">
        <v>98012</v>
      </c>
      <c r="S3328" t="s">
        <v>19076</v>
      </c>
      <c r="T3328" t="s">
        <v>19077</v>
      </c>
      <c r="U3328" t="s">
        <v>19078</v>
      </c>
      <c r="V3328" t="s">
        <v>14067</v>
      </c>
      <c r="W3328">
        <v>53</v>
      </c>
      <c r="X3328" t="s">
        <v>14068</v>
      </c>
      <c r="Y3328">
        <v>3018</v>
      </c>
      <c r="Z3328" t="s">
        <v>199</v>
      </c>
      <c r="AA3328" t="s">
        <v>4785</v>
      </c>
      <c r="AB3328">
        <v>122435</v>
      </c>
      <c r="AC3328" t="s">
        <v>146</v>
      </c>
      <c r="AD3328" t="s">
        <v>4690</v>
      </c>
      <c r="AE3328" t="s">
        <v>107</v>
      </c>
      <c r="AF3328" t="s">
        <v>107</v>
      </c>
      <c r="AJ3328" t="s">
        <v>72</v>
      </c>
      <c r="AK3328" t="s">
        <v>4691</v>
      </c>
      <c r="AL3328">
        <v>43046</v>
      </c>
      <c r="AM3328" t="s">
        <v>4878</v>
      </c>
      <c r="AN3328" t="b">
        <v>1</v>
      </c>
      <c r="AQ3328" t="s">
        <v>73</v>
      </c>
      <c r="AR3328" t="s">
        <v>99</v>
      </c>
      <c r="BB3328" s="7" t="s">
        <v>19075</v>
      </c>
      <c r="BC3328" s="7" t="s">
        <v>162</v>
      </c>
      <c r="BD3328" s="7" t="s">
        <v>52</v>
      </c>
      <c r="BE3328" s="7">
        <v>98012</v>
      </c>
      <c r="BF3328" s="7" t="s">
        <v>19078</v>
      </c>
      <c r="BO3328" t="s">
        <v>19079</v>
      </c>
      <c r="BP3328">
        <v>2527</v>
      </c>
      <c r="BQ3328">
        <v>2256</v>
      </c>
      <c r="BR3328">
        <v>2501</v>
      </c>
      <c r="BU3328" t="s">
        <v>19080</v>
      </c>
      <c r="BV3328" t="s">
        <v>4695</v>
      </c>
      <c r="BX3328">
        <v>43597.943773148145</v>
      </c>
    </row>
    <row r="3329" spans="1:76" x14ac:dyDescent="0.25">
      <c r="A3329" t="s">
        <v>19081</v>
      </c>
      <c r="B3329" t="s">
        <v>18902</v>
      </c>
      <c r="C3329" t="s">
        <v>46</v>
      </c>
      <c r="D3329">
        <v>42885</v>
      </c>
      <c r="I3329">
        <v>42885</v>
      </c>
      <c r="J3329">
        <v>2017</v>
      </c>
      <c r="K3329" t="s">
        <v>85</v>
      </c>
      <c r="L3329" t="s">
        <v>18903</v>
      </c>
      <c r="N3329" t="s">
        <v>18904</v>
      </c>
      <c r="O3329" t="s">
        <v>3600</v>
      </c>
      <c r="P3329" t="s">
        <v>737</v>
      </c>
      <c r="Q3329" t="s">
        <v>52</v>
      </c>
      <c r="R3329">
        <v>98563</v>
      </c>
      <c r="S3329" t="s">
        <v>18905</v>
      </c>
      <c r="T3329" t="s">
        <v>18906</v>
      </c>
      <c r="U3329" t="s">
        <v>18907</v>
      </c>
      <c r="V3329" t="s">
        <v>5571</v>
      </c>
      <c r="W3329">
        <v>28</v>
      </c>
      <c r="X3329" t="s">
        <v>6884</v>
      </c>
      <c r="Y3329">
        <v>3369</v>
      </c>
      <c r="Z3329" t="s">
        <v>737</v>
      </c>
      <c r="AA3329" t="s">
        <v>4785</v>
      </c>
      <c r="AB3329">
        <v>40045</v>
      </c>
      <c r="AC3329" t="s">
        <v>146</v>
      </c>
      <c r="AD3329" t="s">
        <v>4690</v>
      </c>
      <c r="AE3329" t="s">
        <v>107</v>
      </c>
      <c r="AF3329" t="s">
        <v>107</v>
      </c>
      <c r="AJ3329" t="s">
        <v>72</v>
      </c>
      <c r="AK3329" t="s">
        <v>4691</v>
      </c>
      <c r="AL3329">
        <v>43046</v>
      </c>
      <c r="AM3329" t="s">
        <v>4878</v>
      </c>
      <c r="AN3329" t="b">
        <v>1</v>
      </c>
      <c r="AQ3329" t="s">
        <v>73</v>
      </c>
      <c r="AR3329" t="s">
        <v>150</v>
      </c>
      <c r="BB3329" s="7" t="s">
        <v>18904</v>
      </c>
      <c r="BC3329" s="7" t="s">
        <v>3600</v>
      </c>
      <c r="BD3329" s="7" t="s">
        <v>52</v>
      </c>
      <c r="BE3329" s="7">
        <v>98563</v>
      </c>
      <c r="BF3329" s="7" t="s">
        <v>18907</v>
      </c>
      <c r="BO3329" t="s">
        <v>19082</v>
      </c>
      <c r="BP3329">
        <v>305</v>
      </c>
      <c r="BQ3329">
        <v>62</v>
      </c>
      <c r="BR3329">
        <v>3008</v>
      </c>
      <c r="BU3329" t="s">
        <v>18909</v>
      </c>
      <c r="BV3329" t="s">
        <v>4695</v>
      </c>
      <c r="BX3329">
        <v>43833.453483796293</v>
      </c>
    </row>
    <row r="3330" spans="1:76" x14ac:dyDescent="0.25">
      <c r="A3330" t="s">
        <v>19083</v>
      </c>
      <c r="B3330" t="s">
        <v>19084</v>
      </c>
      <c r="C3330" t="s">
        <v>46</v>
      </c>
      <c r="D3330">
        <v>42877</v>
      </c>
      <c r="I3330">
        <v>42877</v>
      </c>
      <c r="J3330">
        <v>2017</v>
      </c>
      <c r="K3330" t="s">
        <v>85</v>
      </c>
      <c r="L3330" t="s">
        <v>19085</v>
      </c>
      <c r="N3330" t="s">
        <v>19086</v>
      </c>
      <c r="O3330" t="s">
        <v>75</v>
      </c>
      <c r="P3330" t="s">
        <v>68</v>
      </c>
      <c r="Q3330" t="s">
        <v>52</v>
      </c>
      <c r="R3330">
        <v>98059</v>
      </c>
      <c r="S3330" t="s">
        <v>19087</v>
      </c>
      <c r="T3330" t="s">
        <v>19088</v>
      </c>
      <c r="U3330" t="s">
        <v>19089</v>
      </c>
      <c r="V3330" t="s">
        <v>5683</v>
      </c>
      <c r="W3330">
        <v>44</v>
      </c>
      <c r="X3330" t="s">
        <v>19090</v>
      </c>
      <c r="Y3330">
        <v>3477</v>
      </c>
      <c r="Z3330" t="s">
        <v>68</v>
      </c>
      <c r="AA3330" t="s">
        <v>4785</v>
      </c>
      <c r="AB3330">
        <v>15040</v>
      </c>
      <c r="AC3330" t="s">
        <v>146</v>
      </c>
      <c r="AD3330" t="s">
        <v>4690</v>
      </c>
      <c r="AE3330" t="s">
        <v>107</v>
      </c>
      <c r="AF3330" t="s">
        <v>107</v>
      </c>
      <c r="AJ3330" t="s">
        <v>72</v>
      </c>
      <c r="AK3330" t="s">
        <v>4691</v>
      </c>
      <c r="AL3330">
        <v>43046</v>
      </c>
      <c r="AM3330" t="s">
        <v>4878</v>
      </c>
      <c r="AN3330" t="b">
        <v>1</v>
      </c>
      <c r="AQ3330" t="s">
        <v>73</v>
      </c>
      <c r="AR3330" t="s">
        <v>150</v>
      </c>
      <c r="BB3330" s="7" t="s">
        <v>19086</v>
      </c>
      <c r="BC3330" s="7" t="s">
        <v>75</v>
      </c>
      <c r="BD3330" s="7" t="s">
        <v>52</v>
      </c>
      <c r="BE3330" s="7">
        <v>98059</v>
      </c>
      <c r="BF3330" s="7" t="s">
        <v>19091</v>
      </c>
      <c r="BO3330" t="s">
        <v>19092</v>
      </c>
      <c r="BP3330">
        <v>8148</v>
      </c>
      <c r="BQ3330">
        <v>2897</v>
      </c>
      <c r="BR3330">
        <v>3199</v>
      </c>
      <c r="BU3330" t="s">
        <v>19093</v>
      </c>
      <c r="BV3330" t="s">
        <v>4695</v>
      </c>
      <c r="BX3330">
        <v>43597.954710648148</v>
      </c>
    </row>
    <row r="3331" spans="1:76" x14ac:dyDescent="0.25">
      <c r="A3331" t="s">
        <v>19102</v>
      </c>
      <c r="B3331" t="s">
        <v>19103</v>
      </c>
      <c r="C3331" t="s">
        <v>46</v>
      </c>
      <c r="D3331">
        <v>42869</v>
      </c>
      <c r="I3331">
        <v>42869</v>
      </c>
      <c r="J3331">
        <v>2017</v>
      </c>
      <c r="K3331" t="s">
        <v>85</v>
      </c>
      <c r="L3331" t="s">
        <v>19104</v>
      </c>
      <c r="N3331" t="s">
        <v>19105</v>
      </c>
      <c r="O3331" t="s">
        <v>199</v>
      </c>
      <c r="P3331" t="s">
        <v>199</v>
      </c>
      <c r="Q3331" t="s">
        <v>52</v>
      </c>
      <c r="R3331">
        <v>98290</v>
      </c>
      <c r="S3331" t="s">
        <v>19106</v>
      </c>
      <c r="T3331" t="s">
        <v>19106</v>
      </c>
      <c r="U3331" t="s">
        <v>19107</v>
      </c>
      <c r="V3331" t="s">
        <v>4968</v>
      </c>
      <c r="W3331">
        <v>32</v>
      </c>
      <c r="X3331" t="s">
        <v>17898</v>
      </c>
      <c r="Y3331">
        <v>4106</v>
      </c>
      <c r="Z3331" t="s">
        <v>199</v>
      </c>
      <c r="AA3331" t="s">
        <v>4785</v>
      </c>
      <c r="AB3331">
        <v>6091</v>
      </c>
      <c r="AC3331" t="s">
        <v>146</v>
      </c>
      <c r="AD3331" t="s">
        <v>4690</v>
      </c>
      <c r="AE3331" t="s">
        <v>107</v>
      </c>
      <c r="AF3331" t="s">
        <v>107</v>
      </c>
      <c r="AJ3331" t="s">
        <v>72</v>
      </c>
      <c r="AK3331" t="s">
        <v>4691</v>
      </c>
      <c r="AL3331">
        <v>43046</v>
      </c>
      <c r="AM3331" t="s">
        <v>4878</v>
      </c>
      <c r="AN3331" t="b">
        <v>1</v>
      </c>
      <c r="AQ3331" t="s">
        <v>73</v>
      </c>
      <c r="AR3331" t="s">
        <v>61</v>
      </c>
      <c r="BB3331" s="7" t="s">
        <v>19108</v>
      </c>
      <c r="BC3331" s="7" t="s">
        <v>199</v>
      </c>
      <c r="BD3331" s="7" t="s">
        <v>52</v>
      </c>
      <c r="BE3331" s="7">
        <v>98290</v>
      </c>
      <c r="BF3331" s="7" t="s">
        <v>19107</v>
      </c>
      <c r="BO3331" t="s">
        <v>19109</v>
      </c>
      <c r="BP3331">
        <v>16029</v>
      </c>
      <c r="BQ3331">
        <v>1955</v>
      </c>
      <c r="BR3331">
        <v>2169</v>
      </c>
      <c r="BU3331" t="s">
        <v>19110</v>
      </c>
      <c r="BV3331" t="s">
        <v>4695</v>
      </c>
      <c r="BX3331">
        <v>43597.938321759262</v>
      </c>
    </row>
    <row r="3332" spans="1:76" x14ac:dyDescent="0.25">
      <c r="A3332" t="s">
        <v>19111</v>
      </c>
      <c r="B3332" t="s">
        <v>19112</v>
      </c>
      <c r="C3332" t="s">
        <v>46</v>
      </c>
      <c r="D3332">
        <v>42863</v>
      </c>
      <c r="H3332" t="s">
        <v>47</v>
      </c>
      <c r="I3332">
        <v>42863</v>
      </c>
      <c r="J3332">
        <v>2017</v>
      </c>
      <c r="K3332" t="s">
        <v>85</v>
      </c>
      <c r="L3332" t="s">
        <v>19113</v>
      </c>
      <c r="N3332" t="s">
        <v>19114</v>
      </c>
      <c r="O3332" t="s">
        <v>225</v>
      </c>
      <c r="P3332" t="s">
        <v>226</v>
      </c>
      <c r="Q3332" t="s">
        <v>52</v>
      </c>
      <c r="R3332">
        <v>98682</v>
      </c>
      <c r="S3332" t="s">
        <v>19115</v>
      </c>
      <c r="T3332" t="s">
        <v>19115</v>
      </c>
      <c r="U3332" t="s">
        <v>19116</v>
      </c>
      <c r="V3332" t="s">
        <v>5653</v>
      </c>
      <c r="W3332">
        <v>49</v>
      </c>
      <c r="X3332" t="s">
        <v>11033</v>
      </c>
      <c r="Y3332">
        <v>3282</v>
      </c>
      <c r="Z3332" t="s">
        <v>226</v>
      </c>
      <c r="AA3332" t="s">
        <v>4785</v>
      </c>
      <c r="AB3332">
        <v>83690</v>
      </c>
      <c r="AC3332" t="s">
        <v>146</v>
      </c>
      <c r="AD3332" t="s">
        <v>4690</v>
      </c>
      <c r="AE3332" t="s">
        <v>107</v>
      </c>
      <c r="AF3332" t="s">
        <v>107</v>
      </c>
      <c r="AJ3332" t="s">
        <v>72</v>
      </c>
      <c r="AK3332" t="s">
        <v>4691</v>
      </c>
      <c r="AL3332">
        <v>43046</v>
      </c>
      <c r="AM3332" t="s">
        <v>4878</v>
      </c>
      <c r="AN3332" t="b">
        <v>1</v>
      </c>
      <c r="AQ3332" t="s">
        <v>177</v>
      </c>
      <c r="BB3332" s="7" t="s">
        <v>19117</v>
      </c>
      <c r="BC3332" s="7" t="s">
        <v>19118</v>
      </c>
      <c r="BD3332" s="7" t="s">
        <v>52</v>
      </c>
      <c r="BE3332" s="7">
        <v>98606</v>
      </c>
      <c r="BF3332" s="7" t="s">
        <v>19119</v>
      </c>
      <c r="BG3332" s="7">
        <v>2651.91</v>
      </c>
      <c r="BH3332" s="7">
        <v>0</v>
      </c>
      <c r="BI3332">
        <v>1433.05</v>
      </c>
      <c r="BJ3332">
        <v>0</v>
      </c>
      <c r="BK3332">
        <v>0</v>
      </c>
      <c r="BL3332">
        <v>0</v>
      </c>
      <c r="BO3332" t="s">
        <v>19120</v>
      </c>
      <c r="BP3332">
        <v>19691</v>
      </c>
      <c r="BQ3332">
        <v>3092</v>
      </c>
      <c r="BR3332">
        <v>3418</v>
      </c>
      <c r="BS3332">
        <v>4972</v>
      </c>
      <c r="BU3332" t="s">
        <v>19121</v>
      </c>
      <c r="BV3332" t="s">
        <v>4695</v>
      </c>
      <c r="BX3332">
        <v>44149.028657407405</v>
      </c>
    </row>
    <row r="3333" spans="1:76" x14ac:dyDescent="0.25">
      <c r="A3333" t="s">
        <v>19522</v>
      </c>
      <c r="B3333" t="s">
        <v>19523</v>
      </c>
      <c r="C3333" t="s">
        <v>46</v>
      </c>
      <c r="D3333">
        <v>42824</v>
      </c>
      <c r="I3333">
        <v>42824</v>
      </c>
      <c r="J3333">
        <v>2017</v>
      </c>
      <c r="K3333" t="s">
        <v>85</v>
      </c>
      <c r="L3333" t="s">
        <v>19524</v>
      </c>
      <c r="N3333" t="s">
        <v>10959</v>
      </c>
      <c r="O3333" t="s">
        <v>716</v>
      </c>
      <c r="P3333" t="s">
        <v>199</v>
      </c>
      <c r="Q3333" t="s">
        <v>52</v>
      </c>
      <c r="R3333">
        <v>98020</v>
      </c>
      <c r="S3333" t="s">
        <v>19525</v>
      </c>
      <c r="T3333" t="s">
        <v>19526</v>
      </c>
      <c r="U3333" t="s">
        <v>19527</v>
      </c>
      <c r="V3333" t="s">
        <v>5199</v>
      </c>
      <c r="W3333">
        <v>47</v>
      </c>
      <c r="X3333" t="s">
        <v>11919</v>
      </c>
      <c r="Y3333">
        <v>3931</v>
      </c>
      <c r="Z3333" t="s">
        <v>199</v>
      </c>
      <c r="AA3333" t="s">
        <v>4785</v>
      </c>
      <c r="AB3333">
        <v>15005</v>
      </c>
      <c r="AC3333" t="s">
        <v>146</v>
      </c>
      <c r="AD3333" t="s">
        <v>4690</v>
      </c>
      <c r="AE3333" t="s">
        <v>107</v>
      </c>
      <c r="AF3333" t="s">
        <v>107</v>
      </c>
      <c r="AJ3333" t="s">
        <v>72</v>
      </c>
      <c r="AK3333" t="s">
        <v>4691</v>
      </c>
      <c r="AL3333">
        <v>43046</v>
      </c>
      <c r="AM3333" t="s">
        <v>4878</v>
      </c>
      <c r="AN3333" t="b">
        <v>1</v>
      </c>
      <c r="AQ3333" t="s">
        <v>73</v>
      </c>
      <c r="AR3333" t="s">
        <v>61</v>
      </c>
      <c r="BB3333" s="7" t="s">
        <v>10959</v>
      </c>
      <c r="BC3333" s="7" t="s">
        <v>716</v>
      </c>
      <c r="BD3333" s="7" t="s">
        <v>52</v>
      </c>
      <c r="BE3333" s="7">
        <v>98020</v>
      </c>
      <c r="BF3333" s="7" t="s">
        <v>19527</v>
      </c>
      <c r="BO3333" t="s">
        <v>19528</v>
      </c>
      <c r="BP3333">
        <v>8176</v>
      </c>
      <c r="BQ3333">
        <v>2894</v>
      </c>
      <c r="BR3333">
        <v>3196</v>
      </c>
      <c r="BU3333" t="s">
        <v>19529</v>
      </c>
      <c r="BV3333" t="s">
        <v>4695</v>
      </c>
      <c r="BX3333">
        <v>43597.954664351855</v>
      </c>
    </row>
    <row r="3334" spans="1:76" x14ac:dyDescent="0.25">
      <c r="A3334" t="s">
        <v>19700</v>
      </c>
      <c r="B3334" t="s">
        <v>19559</v>
      </c>
      <c r="C3334" t="s">
        <v>46</v>
      </c>
      <c r="D3334">
        <v>42886</v>
      </c>
      <c r="I3334">
        <v>42886</v>
      </c>
      <c r="J3334">
        <v>2017</v>
      </c>
      <c r="K3334" t="s">
        <v>85</v>
      </c>
      <c r="L3334" t="s">
        <v>19560</v>
      </c>
      <c r="N3334" t="s">
        <v>19561</v>
      </c>
      <c r="O3334" t="s">
        <v>361</v>
      </c>
      <c r="P3334" t="s">
        <v>68</v>
      </c>
      <c r="Q3334" t="s">
        <v>52</v>
      </c>
      <c r="R3334">
        <v>98042</v>
      </c>
      <c r="S3334" t="s">
        <v>19562</v>
      </c>
      <c r="T3334" t="s">
        <v>19562</v>
      </c>
      <c r="U3334" t="s">
        <v>19563</v>
      </c>
      <c r="V3334" t="s">
        <v>5653</v>
      </c>
      <c r="W3334">
        <v>49</v>
      </c>
      <c r="X3334" t="s">
        <v>16672</v>
      </c>
      <c r="Y3334">
        <v>3460</v>
      </c>
      <c r="Z3334" t="s">
        <v>68</v>
      </c>
      <c r="AA3334" t="s">
        <v>4785</v>
      </c>
      <c r="AB3334">
        <v>90915</v>
      </c>
      <c r="AC3334" t="s">
        <v>146</v>
      </c>
      <c r="AD3334" t="s">
        <v>4690</v>
      </c>
      <c r="AE3334" t="s">
        <v>107</v>
      </c>
      <c r="AF3334" t="s">
        <v>107</v>
      </c>
      <c r="AJ3334" t="s">
        <v>72</v>
      </c>
      <c r="AK3334" t="s">
        <v>4691</v>
      </c>
      <c r="AL3334">
        <v>43046</v>
      </c>
      <c r="AM3334" t="s">
        <v>4878</v>
      </c>
      <c r="AN3334" t="b">
        <v>1</v>
      </c>
      <c r="AQ3334" t="s">
        <v>177</v>
      </c>
      <c r="BB3334" s="7" t="s">
        <v>19561</v>
      </c>
      <c r="BC3334" s="7" t="s">
        <v>361</v>
      </c>
      <c r="BD3334" s="7" t="s">
        <v>52</v>
      </c>
      <c r="BE3334" s="7">
        <v>98042</v>
      </c>
      <c r="BF3334" s="7" t="s">
        <v>19701</v>
      </c>
      <c r="BO3334" t="s">
        <v>19702</v>
      </c>
      <c r="BP3334">
        <v>2253</v>
      </c>
      <c r="BQ3334">
        <v>2307</v>
      </c>
      <c r="BR3334">
        <v>2555</v>
      </c>
      <c r="BU3334" t="s">
        <v>19565</v>
      </c>
      <c r="BV3334" t="s">
        <v>4695</v>
      </c>
      <c r="BX3334">
        <v>43597.94458333333</v>
      </c>
    </row>
    <row r="3335" spans="1:76" x14ac:dyDescent="0.25">
      <c r="A3335" t="s">
        <v>19786</v>
      </c>
      <c r="B3335" t="s">
        <v>19787</v>
      </c>
      <c r="C3335" t="s">
        <v>46</v>
      </c>
      <c r="D3335">
        <v>42887</v>
      </c>
      <c r="I3335">
        <v>42887</v>
      </c>
      <c r="J3335">
        <v>2017</v>
      </c>
      <c r="K3335" t="s">
        <v>85</v>
      </c>
      <c r="L3335" t="s">
        <v>19788</v>
      </c>
      <c r="N3335" t="s">
        <v>19789</v>
      </c>
      <c r="O3335" t="s">
        <v>101</v>
      </c>
      <c r="P3335" t="s">
        <v>68</v>
      </c>
      <c r="Q3335" t="s">
        <v>52</v>
      </c>
      <c r="R3335">
        <v>98168</v>
      </c>
      <c r="S3335" t="s">
        <v>19790</v>
      </c>
      <c r="T3335" t="s">
        <v>19790</v>
      </c>
      <c r="U3335" t="s">
        <v>19791</v>
      </c>
      <c r="V3335" t="s">
        <v>14067</v>
      </c>
      <c r="W3335">
        <v>53</v>
      </c>
      <c r="X3335" t="s">
        <v>19792</v>
      </c>
      <c r="Y3335">
        <v>3510</v>
      </c>
      <c r="Z3335" t="s">
        <v>68</v>
      </c>
      <c r="AA3335" t="s">
        <v>4785</v>
      </c>
      <c r="AB3335">
        <v>16729</v>
      </c>
      <c r="AC3335" t="s">
        <v>146</v>
      </c>
      <c r="AD3335" t="s">
        <v>4690</v>
      </c>
      <c r="AE3335" t="s">
        <v>107</v>
      </c>
      <c r="AF3335" t="s">
        <v>107</v>
      </c>
      <c r="AJ3335" t="s">
        <v>72</v>
      </c>
      <c r="AK3335" t="s">
        <v>4691</v>
      </c>
      <c r="AL3335">
        <v>43046</v>
      </c>
      <c r="AM3335" t="s">
        <v>4878</v>
      </c>
      <c r="AN3335" t="b">
        <v>1</v>
      </c>
      <c r="AQ3335" t="s">
        <v>73</v>
      </c>
      <c r="AR3335" t="s">
        <v>99</v>
      </c>
      <c r="BB3335" s="7" t="s">
        <v>19789</v>
      </c>
      <c r="BC3335" s="7" t="s">
        <v>101</v>
      </c>
      <c r="BD3335" s="7" t="s">
        <v>52</v>
      </c>
      <c r="BE3335" s="7">
        <v>98168</v>
      </c>
      <c r="BF3335" s="7" t="s">
        <v>19791</v>
      </c>
      <c r="BO3335" t="s">
        <v>19793</v>
      </c>
      <c r="BP3335">
        <v>15468</v>
      </c>
      <c r="BQ3335">
        <v>2047</v>
      </c>
      <c r="BR3335">
        <v>2269</v>
      </c>
      <c r="BU3335" t="s">
        <v>19794</v>
      </c>
      <c r="BV3335" t="s">
        <v>4695</v>
      </c>
      <c r="BX3335">
        <v>43597.939953703702</v>
      </c>
    </row>
    <row r="3336" spans="1:76" x14ac:dyDescent="0.25">
      <c r="A3336" t="s">
        <v>19795</v>
      </c>
      <c r="B3336" t="s">
        <v>19796</v>
      </c>
      <c r="C3336" t="s">
        <v>46</v>
      </c>
      <c r="D3336">
        <v>42880</v>
      </c>
      <c r="H3336" t="s">
        <v>47</v>
      </c>
      <c r="I3336">
        <v>42880</v>
      </c>
      <c r="J3336">
        <v>2017</v>
      </c>
      <c r="K3336" t="s">
        <v>85</v>
      </c>
      <c r="L3336" t="s">
        <v>19797</v>
      </c>
      <c r="N3336" t="s">
        <v>19798</v>
      </c>
      <c r="O3336" t="s">
        <v>352</v>
      </c>
      <c r="P3336" t="s">
        <v>353</v>
      </c>
      <c r="Q3336" t="s">
        <v>52</v>
      </c>
      <c r="R3336">
        <v>98227</v>
      </c>
      <c r="S3336" t="s">
        <v>19799</v>
      </c>
      <c r="T3336" t="s">
        <v>19799</v>
      </c>
      <c r="U3336" t="s">
        <v>19800</v>
      </c>
      <c r="V3336" t="s">
        <v>5199</v>
      </c>
      <c r="W3336">
        <v>47</v>
      </c>
      <c r="X3336" t="s">
        <v>5732</v>
      </c>
      <c r="Y3336">
        <v>3919</v>
      </c>
      <c r="Z3336" t="s">
        <v>353</v>
      </c>
      <c r="AA3336" t="s">
        <v>4785</v>
      </c>
      <c r="AB3336">
        <v>140077</v>
      </c>
      <c r="AC3336" t="s">
        <v>146</v>
      </c>
      <c r="AD3336" t="s">
        <v>4690</v>
      </c>
      <c r="AE3336" t="s">
        <v>107</v>
      </c>
      <c r="AF3336" t="s">
        <v>107</v>
      </c>
      <c r="AJ3336" t="s">
        <v>72</v>
      </c>
      <c r="AK3336" t="s">
        <v>4691</v>
      </c>
      <c r="AL3336">
        <v>43046</v>
      </c>
      <c r="AM3336" t="s">
        <v>4692</v>
      </c>
      <c r="AN3336" t="b">
        <v>1</v>
      </c>
      <c r="AQ3336" t="s">
        <v>60</v>
      </c>
      <c r="AR3336" t="s">
        <v>99</v>
      </c>
      <c r="BB3336" s="7" t="s">
        <v>19801</v>
      </c>
      <c r="BC3336" s="7" t="s">
        <v>352</v>
      </c>
      <c r="BD3336" s="7" t="s">
        <v>52</v>
      </c>
      <c r="BE3336" s="7">
        <v>98227</v>
      </c>
      <c r="BG3336" s="7">
        <v>45174.62</v>
      </c>
      <c r="BH3336" s="7">
        <v>2500</v>
      </c>
      <c r="BI3336">
        <v>46765.440000000002</v>
      </c>
      <c r="BJ3336">
        <v>2500</v>
      </c>
      <c r="BK3336">
        <v>0</v>
      </c>
      <c r="BL3336">
        <v>0</v>
      </c>
      <c r="BM3336">
        <v>739.68</v>
      </c>
      <c r="BN3336">
        <v>0</v>
      </c>
      <c r="BO3336" t="s">
        <v>19802</v>
      </c>
      <c r="BP3336">
        <v>21036</v>
      </c>
      <c r="BQ3336">
        <v>2791</v>
      </c>
      <c r="BR3336">
        <v>3084</v>
      </c>
      <c r="BS3336">
        <v>5122</v>
      </c>
      <c r="BU3336" t="s">
        <v>19803</v>
      </c>
      <c r="BV3336" t="s">
        <v>4695</v>
      </c>
      <c r="BX3336">
        <v>44149.034490740742</v>
      </c>
    </row>
    <row r="3337" spans="1:76" x14ac:dyDescent="0.25">
      <c r="A3337" t="s">
        <v>19985</v>
      </c>
      <c r="B3337" t="s">
        <v>19986</v>
      </c>
      <c r="C3337" t="s">
        <v>46</v>
      </c>
      <c r="D3337">
        <v>42871</v>
      </c>
      <c r="I3337">
        <v>42871</v>
      </c>
      <c r="J3337">
        <v>2017</v>
      </c>
      <c r="K3337" t="s">
        <v>85</v>
      </c>
      <c r="L3337" t="s">
        <v>19987</v>
      </c>
      <c r="P3337" t="s">
        <v>4630</v>
      </c>
      <c r="T3337" t="s">
        <v>19988</v>
      </c>
      <c r="V3337" t="s">
        <v>4968</v>
      </c>
      <c r="W3337">
        <v>32</v>
      </c>
      <c r="X3337" t="s">
        <v>19989</v>
      </c>
      <c r="Y3337">
        <v>3163</v>
      </c>
      <c r="Z3337" t="s">
        <v>4630</v>
      </c>
      <c r="AA3337" t="s">
        <v>4785</v>
      </c>
      <c r="AB3337">
        <v>4069</v>
      </c>
      <c r="AC3337" t="s">
        <v>398</v>
      </c>
      <c r="AD3337" t="s">
        <v>5342</v>
      </c>
      <c r="AE3337" t="s">
        <v>107</v>
      </c>
      <c r="AF3337" t="s">
        <v>107</v>
      </c>
      <c r="AJ3337" t="s">
        <v>72</v>
      </c>
      <c r="AK3337" t="s">
        <v>4691</v>
      </c>
      <c r="AL3337">
        <v>43046</v>
      </c>
      <c r="AM3337" t="s">
        <v>4878</v>
      </c>
      <c r="AN3337" t="b">
        <v>1</v>
      </c>
      <c r="BO3337" t="s">
        <v>19990</v>
      </c>
      <c r="BP3337">
        <v>31237</v>
      </c>
      <c r="BQ3337">
        <v>24442</v>
      </c>
      <c r="BR3337">
        <v>688100</v>
      </c>
      <c r="BV3337" t="s">
        <v>4695</v>
      </c>
      <c r="BX3337">
        <v>44740.380833333336</v>
      </c>
    </row>
    <row r="3338" spans="1:76" x14ac:dyDescent="0.25">
      <c r="A3338" t="s">
        <v>20994</v>
      </c>
      <c r="B3338" t="s">
        <v>20995</v>
      </c>
      <c r="C3338" t="s">
        <v>46</v>
      </c>
      <c r="D3338">
        <v>42849</v>
      </c>
      <c r="I3338">
        <v>42849</v>
      </c>
      <c r="J3338">
        <v>2017</v>
      </c>
      <c r="K3338" t="s">
        <v>85</v>
      </c>
      <c r="L3338" t="s">
        <v>20996</v>
      </c>
      <c r="N3338" t="s">
        <v>20997</v>
      </c>
      <c r="O3338" t="s">
        <v>1902</v>
      </c>
      <c r="P3338" t="s">
        <v>68</v>
      </c>
      <c r="Q3338" t="s">
        <v>52</v>
      </c>
      <c r="R3338">
        <v>98038</v>
      </c>
      <c r="S3338" t="s">
        <v>20998</v>
      </c>
      <c r="T3338" t="s">
        <v>20998</v>
      </c>
      <c r="U3338" t="s">
        <v>20999</v>
      </c>
      <c r="V3338" t="s">
        <v>4968</v>
      </c>
      <c r="W3338">
        <v>32</v>
      </c>
      <c r="X3338" t="s">
        <v>21000</v>
      </c>
      <c r="Y3338">
        <v>5009</v>
      </c>
      <c r="Z3338" t="s">
        <v>68</v>
      </c>
      <c r="AA3338" t="s">
        <v>4785</v>
      </c>
      <c r="AB3338">
        <v>15763</v>
      </c>
      <c r="AC3338" t="s">
        <v>146</v>
      </c>
      <c r="AD3338" t="s">
        <v>4690</v>
      </c>
      <c r="AE3338" t="s">
        <v>107</v>
      </c>
      <c r="AF3338" t="s">
        <v>107</v>
      </c>
      <c r="AJ3338" t="s">
        <v>58</v>
      </c>
      <c r="AK3338" t="s">
        <v>59</v>
      </c>
      <c r="AL3338">
        <v>43046</v>
      </c>
      <c r="AM3338" t="s">
        <v>4878</v>
      </c>
      <c r="AN3338" t="b">
        <v>1</v>
      </c>
      <c r="AQ3338" t="s">
        <v>73</v>
      </c>
      <c r="AR3338" t="s">
        <v>99</v>
      </c>
      <c r="BB3338" s="7" t="s">
        <v>20997</v>
      </c>
      <c r="BC3338" s="7" t="s">
        <v>1902</v>
      </c>
      <c r="BD3338" s="7" t="s">
        <v>52</v>
      </c>
      <c r="BE3338" s="7">
        <v>98038</v>
      </c>
      <c r="BF3338" s="7" t="s">
        <v>20999</v>
      </c>
      <c r="BO3338" t="s">
        <v>21001</v>
      </c>
      <c r="BP3338">
        <v>15644</v>
      </c>
      <c r="BQ3338">
        <v>2024</v>
      </c>
      <c r="BR3338">
        <v>2243</v>
      </c>
      <c r="BU3338" t="s">
        <v>21002</v>
      </c>
      <c r="BV3338" t="s">
        <v>4695</v>
      </c>
      <c r="BX3338">
        <v>43597.939502314817</v>
      </c>
    </row>
    <row r="3339" spans="1:76" x14ac:dyDescent="0.25">
      <c r="A3339" t="s">
        <v>21025</v>
      </c>
      <c r="B3339" t="s">
        <v>21026</v>
      </c>
      <c r="C3339" t="s">
        <v>46</v>
      </c>
      <c r="D3339">
        <v>42890</v>
      </c>
      <c r="I3339">
        <v>42890</v>
      </c>
      <c r="J3339">
        <v>2017</v>
      </c>
      <c r="K3339" t="s">
        <v>85</v>
      </c>
      <c r="L3339" t="s">
        <v>21027</v>
      </c>
      <c r="N3339" t="s">
        <v>21028</v>
      </c>
      <c r="O3339" t="s">
        <v>1359</v>
      </c>
      <c r="P3339" t="s">
        <v>96</v>
      </c>
      <c r="Q3339" t="s">
        <v>52</v>
      </c>
      <c r="R3339">
        <v>99320</v>
      </c>
      <c r="S3339" t="s">
        <v>21029</v>
      </c>
      <c r="T3339" t="s">
        <v>21029</v>
      </c>
      <c r="U3339" t="s">
        <v>21030</v>
      </c>
      <c r="V3339" t="s">
        <v>5653</v>
      </c>
      <c r="W3339">
        <v>49</v>
      </c>
      <c r="X3339" t="s">
        <v>21031</v>
      </c>
      <c r="Y3339">
        <v>3537</v>
      </c>
      <c r="Z3339" t="s">
        <v>96</v>
      </c>
      <c r="AA3339" t="s">
        <v>4785</v>
      </c>
      <c r="AB3339">
        <v>5023</v>
      </c>
      <c r="AC3339" t="s">
        <v>398</v>
      </c>
      <c r="AD3339" t="s">
        <v>5342</v>
      </c>
      <c r="AE3339" t="s">
        <v>107</v>
      </c>
      <c r="AF3339" t="s">
        <v>107</v>
      </c>
      <c r="AJ3339" t="s">
        <v>58</v>
      </c>
      <c r="AK3339" t="s">
        <v>59</v>
      </c>
      <c r="AL3339">
        <v>43046</v>
      </c>
      <c r="AM3339" t="s">
        <v>4878</v>
      </c>
      <c r="AN3339" t="b">
        <v>1</v>
      </c>
      <c r="AQ3339" t="s">
        <v>73</v>
      </c>
      <c r="AR3339" t="s">
        <v>99</v>
      </c>
      <c r="BB3339" s="7" t="s">
        <v>21028</v>
      </c>
      <c r="BC3339" s="7" t="s">
        <v>1359</v>
      </c>
      <c r="BD3339" s="7" t="s">
        <v>52</v>
      </c>
      <c r="BE3339" s="7">
        <v>99320</v>
      </c>
      <c r="BF3339" s="7" t="s">
        <v>21030</v>
      </c>
      <c r="BO3339" t="s">
        <v>21032</v>
      </c>
      <c r="BP3339">
        <v>9717</v>
      </c>
      <c r="BQ3339">
        <v>2157</v>
      </c>
      <c r="BR3339">
        <v>2390</v>
      </c>
      <c r="BU3339" t="s">
        <v>10072</v>
      </c>
      <c r="BV3339" t="s">
        <v>4695</v>
      </c>
      <c r="BX3339">
        <v>43597.941944444443</v>
      </c>
    </row>
    <row r="3340" spans="1:76" x14ac:dyDescent="0.25">
      <c r="A3340" t="s">
        <v>21306</v>
      </c>
      <c r="B3340" t="s">
        <v>2215</v>
      </c>
      <c r="C3340" t="s">
        <v>46</v>
      </c>
      <c r="D3340">
        <v>42835</v>
      </c>
      <c r="H3340" t="s">
        <v>47</v>
      </c>
      <c r="I3340">
        <v>42835</v>
      </c>
      <c r="J3340">
        <v>2017</v>
      </c>
      <c r="K3340" t="s">
        <v>85</v>
      </c>
      <c r="L3340" t="s">
        <v>21307</v>
      </c>
      <c r="N3340" t="s">
        <v>2216</v>
      </c>
      <c r="O3340" t="s">
        <v>1383</v>
      </c>
      <c r="P3340" t="s">
        <v>68</v>
      </c>
      <c r="Q3340" t="s">
        <v>52</v>
      </c>
      <c r="R3340">
        <v>98072</v>
      </c>
      <c r="S3340" t="s">
        <v>2217</v>
      </c>
      <c r="T3340" t="s">
        <v>21308</v>
      </c>
      <c r="U3340" t="s">
        <v>21309</v>
      </c>
      <c r="V3340" t="s">
        <v>90</v>
      </c>
      <c r="W3340">
        <v>12</v>
      </c>
      <c r="X3340" t="s">
        <v>1235</v>
      </c>
      <c r="Y3340">
        <v>4774</v>
      </c>
      <c r="Z3340" t="s">
        <v>68</v>
      </c>
      <c r="AA3340" t="s">
        <v>57</v>
      </c>
      <c r="AC3340" t="s">
        <v>146</v>
      </c>
      <c r="AD3340" t="s">
        <v>4690</v>
      </c>
      <c r="AE3340" t="s">
        <v>107</v>
      </c>
      <c r="AF3340" t="s">
        <v>107</v>
      </c>
      <c r="AJ3340" t="s">
        <v>58</v>
      </c>
      <c r="AK3340" t="s">
        <v>59</v>
      </c>
      <c r="AL3340">
        <v>43046</v>
      </c>
      <c r="AM3340" t="s">
        <v>4692</v>
      </c>
      <c r="AN3340" t="b">
        <v>1</v>
      </c>
      <c r="AQ3340" t="s">
        <v>60</v>
      </c>
      <c r="AR3340" t="s">
        <v>99</v>
      </c>
      <c r="AS3340" t="s">
        <v>100</v>
      </c>
      <c r="BB3340" s="7" t="s">
        <v>116</v>
      </c>
      <c r="BC3340" s="7" t="s">
        <v>117</v>
      </c>
      <c r="BD3340" s="7" t="s">
        <v>52</v>
      </c>
      <c r="BE3340" s="7">
        <v>98371</v>
      </c>
      <c r="BF3340" s="7" t="s">
        <v>11221</v>
      </c>
      <c r="BG3340" s="7">
        <v>1624782.9</v>
      </c>
      <c r="BH3340" s="7">
        <v>0</v>
      </c>
      <c r="BI3340">
        <v>1624782.9</v>
      </c>
      <c r="BJ3340">
        <v>0</v>
      </c>
      <c r="BK3340">
        <v>0</v>
      </c>
      <c r="BL3340">
        <v>0</v>
      </c>
      <c r="BM3340">
        <v>647646.81000000006</v>
      </c>
      <c r="BN3340">
        <v>1775576.5</v>
      </c>
      <c r="BO3340" t="s">
        <v>21310</v>
      </c>
      <c r="BP3340">
        <v>5712</v>
      </c>
      <c r="BQ3340">
        <v>3246</v>
      </c>
      <c r="BR3340">
        <v>3594</v>
      </c>
      <c r="BS3340">
        <v>4329</v>
      </c>
      <c r="BT3340">
        <v>45</v>
      </c>
      <c r="BU3340" t="s">
        <v>11223</v>
      </c>
      <c r="BV3340" t="s">
        <v>4695</v>
      </c>
      <c r="BX3340">
        <v>44149.005266203705</v>
      </c>
    </row>
    <row r="3341" spans="1:76" x14ac:dyDescent="0.25">
      <c r="A3341" t="s">
        <v>21311</v>
      </c>
      <c r="B3341" t="s">
        <v>21312</v>
      </c>
      <c r="C3341" t="s">
        <v>46</v>
      </c>
      <c r="D3341">
        <v>42887</v>
      </c>
      <c r="I3341">
        <v>42887</v>
      </c>
      <c r="J3341">
        <v>2017</v>
      </c>
      <c r="K3341" t="s">
        <v>85</v>
      </c>
      <c r="L3341" t="s">
        <v>21313</v>
      </c>
      <c r="N3341" t="s">
        <v>21314</v>
      </c>
      <c r="O3341" t="s">
        <v>557</v>
      </c>
      <c r="P3341" t="s">
        <v>668</v>
      </c>
      <c r="Q3341" t="s">
        <v>52</v>
      </c>
      <c r="R3341">
        <v>99301</v>
      </c>
      <c r="S3341" t="s">
        <v>21315</v>
      </c>
      <c r="T3341" t="s">
        <v>21316</v>
      </c>
      <c r="U3341" t="s">
        <v>21317</v>
      </c>
      <c r="V3341" t="s">
        <v>5653</v>
      </c>
      <c r="W3341">
        <v>49</v>
      </c>
      <c r="X3341" t="s">
        <v>21318</v>
      </c>
      <c r="Y3341">
        <v>3859</v>
      </c>
      <c r="Z3341" t="s">
        <v>668</v>
      </c>
      <c r="AA3341" t="s">
        <v>4785</v>
      </c>
      <c r="AB3341">
        <v>30380</v>
      </c>
      <c r="AC3341" t="s">
        <v>146</v>
      </c>
      <c r="AD3341" t="s">
        <v>4690</v>
      </c>
      <c r="AE3341" t="s">
        <v>107</v>
      </c>
      <c r="AF3341" t="s">
        <v>107</v>
      </c>
      <c r="AJ3341" t="s">
        <v>58</v>
      </c>
      <c r="AK3341" t="s">
        <v>59</v>
      </c>
      <c r="AL3341">
        <v>43046</v>
      </c>
      <c r="AM3341" t="s">
        <v>4878</v>
      </c>
      <c r="AN3341" t="b">
        <v>1</v>
      </c>
      <c r="AQ3341" t="s">
        <v>60</v>
      </c>
      <c r="AR3341" t="s">
        <v>61</v>
      </c>
      <c r="BB3341" s="7" t="s">
        <v>21314</v>
      </c>
      <c r="BC3341" s="7" t="s">
        <v>557</v>
      </c>
      <c r="BD3341" s="7" t="s">
        <v>52</v>
      </c>
      <c r="BE3341" s="7">
        <v>99301</v>
      </c>
      <c r="BF3341" s="7" t="s">
        <v>21317</v>
      </c>
      <c r="BO3341" t="s">
        <v>21319</v>
      </c>
      <c r="BP3341">
        <v>3094</v>
      </c>
      <c r="BQ3341">
        <v>2710</v>
      </c>
      <c r="BR3341">
        <v>2999</v>
      </c>
      <c r="BU3341" t="s">
        <v>21320</v>
      </c>
      <c r="BV3341" t="s">
        <v>4695</v>
      </c>
      <c r="BX3341">
        <v>43597.951643518521</v>
      </c>
    </row>
    <row r="3342" spans="1:76" x14ac:dyDescent="0.25">
      <c r="A3342" t="s">
        <v>21321</v>
      </c>
      <c r="B3342" t="s">
        <v>21322</v>
      </c>
      <c r="C3342" t="s">
        <v>46</v>
      </c>
      <c r="D3342">
        <v>42941</v>
      </c>
      <c r="I3342">
        <v>42941</v>
      </c>
      <c r="J3342">
        <v>2017</v>
      </c>
      <c r="K3342" t="s">
        <v>85</v>
      </c>
      <c r="L3342" t="s">
        <v>21323</v>
      </c>
      <c r="N3342" t="s">
        <v>21324</v>
      </c>
      <c r="O3342" t="s">
        <v>1428</v>
      </c>
      <c r="P3342" t="s">
        <v>462</v>
      </c>
      <c r="Q3342" t="s">
        <v>52</v>
      </c>
      <c r="R3342">
        <v>99324</v>
      </c>
      <c r="S3342" t="s">
        <v>21325</v>
      </c>
      <c r="T3342" t="s">
        <v>21325</v>
      </c>
      <c r="U3342" t="s">
        <v>21326</v>
      </c>
      <c r="V3342" t="s">
        <v>4968</v>
      </c>
      <c r="W3342">
        <v>32</v>
      </c>
      <c r="X3342" t="s">
        <v>21327</v>
      </c>
      <c r="Y3342">
        <v>3172</v>
      </c>
      <c r="Z3342" t="s">
        <v>462</v>
      </c>
      <c r="AA3342" t="s">
        <v>4785</v>
      </c>
      <c r="AB3342">
        <v>5016</v>
      </c>
      <c r="AC3342" t="s">
        <v>146</v>
      </c>
      <c r="AD3342" t="s">
        <v>4690</v>
      </c>
      <c r="AE3342" t="s">
        <v>107</v>
      </c>
      <c r="AF3342" t="s">
        <v>107</v>
      </c>
      <c r="AJ3342" t="s">
        <v>58</v>
      </c>
      <c r="AK3342" t="s">
        <v>59</v>
      </c>
      <c r="AL3342">
        <v>43046</v>
      </c>
      <c r="AM3342" t="s">
        <v>4878</v>
      </c>
      <c r="AN3342" t="b">
        <v>1</v>
      </c>
      <c r="AQ3342" t="s">
        <v>73</v>
      </c>
      <c r="AR3342" t="s">
        <v>61</v>
      </c>
      <c r="BB3342" s="7" t="s">
        <v>21324</v>
      </c>
      <c r="BC3342" s="7" t="s">
        <v>1428</v>
      </c>
      <c r="BD3342" s="7" t="s">
        <v>52</v>
      </c>
      <c r="BE3342" s="7">
        <v>99324</v>
      </c>
      <c r="BF3342" s="7" t="s">
        <v>21326</v>
      </c>
      <c r="BO3342" t="s">
        <v>21328</v>
      </c>
      <c r="BP3342">
        <v>14251</v>
      </c>
      <c r="BQ3342">
        <v>2520</v>
      </c>
      <c r="BR3342">
        <v>2793</v>
      </c>
      <c r="BU3342" t="s">
        <v>21329</v>
      </c>
      <c r="BV3342" t="s">
        <v>4695</v>
      </c>
      <c r="BX3342">
        <v>43597.948194444441</v>
      </c>
    </row>
    <row r="3343" spans="1:76" x14ac:dyDescent="0.25">
      <c r="A3343" t="s">
        <v>21330</v>
      </c>
      <c r="B3343" t="s">
        <v>21331</v>
      </c>
      <c r="C3343" t="s">
        <v>46</v>
      </c>
      <c r="D3343">
        <v>42905</v>
      </c>
      <c r="I3343">
        <v>42905</v>
      </c>
      <c r="J3343">
        <v>2017</v>
      </c>
      <c r="K3343" t="s">
        <v>85</v>
      </c>
      <c r="L3343" t="s">
        <v>21332</v>
      </c>
      <c r="N3343" t="s">
        <v>21333</v>
      </c>
      <c r="O3343" t="s">
        <v>740</v>
      </c>
      <c r="P3343" t="s">
        <v>737</v>
      </c>
      <c r="Q3343" t="s">
        <v>52</v>
      </c>
      <c r="R3343">
        <v>98520</v>
      </c>
      <c r="S3343" t="s">
        <v>21334</v>
      </c>
      <c r="T3343" t="s">
        <v>21334</v>
      </c>
      <c r="U3343" t="s">
        <v>21335</v>
      </c>
      <c r="V3343" t="s">
        <v>5653</v>
      </c>
      <c r="W3343">
        <v>49</v>
      </c>
      <c r="X3343" t="s">
        <v>21336</v>
      </c>
      <c r="Y3343">
        <v>3001</v>
      </c>
      <c r="Z3343" t="s">
        <v>737</v>
      </c>
      <c r="AA3343" t="s">
        <v>4785</v>
      </c>
      <c r="AB3343">
        <v>10239</v>
      </c>
      <c r="AC3343" t="s">
        <v>146</v>
      </c>
      <c r="AD3343" t="s">
        <v>4690</v>
      </c>
      <c r="AE3343" t="s">
        <v>107</v>
      </c>
      <c r="AF3343" t="s">
        <v>107</v>
      </c>
      <c r="AJ3343" t="s">
        <v>58</v>
      </c>
      <c r="AK3343" t="s">
        <v>59</v>
      </c>
      <c r="AL3343">
        <v>43046</v>
      </c>
      <c r="AM3343" t="s">
        <v>4878</v>
      </c>
      <c r="AN3343" t="b">
        <v>1</v>
      </c>
      <c r="AQ3343" t="s">
        <v>73</v>
      </c>
      <c r="AR3343" t="s">
        <v>150</v>
      </c>
      <c r="BB3343" s="7" t="s">
        <v>21333</v>
      </c>
      <c r="BC3343" s="7" t="s">
        <v>740</v>
      </c>
      <c r="BD3343" s="7" t="s">
        <v>52</v>
      </c>
      <c r="BE3343" s="7">
        <v>98520</v>
      </c>
      <c r="BF3343" s="7" t="s">
        <v>21335</v>
      </c>
      <c r="BO3343" t="s">
        <v>21337</v>
      </c>
      <c r="BP3343">
        <v>5884</v>
      </c>
      <c r="BQ3343">
        <v>3220</v>
      </c>
      <c r="BR3343">
        <v>3565</v>
      </c>
      <c r="BU3343" t="s">
        <v>21338</v>
      </c>
      <c r="BV3343" t="s">
        <v>4695</v>
      </c>
      <c r="BX3343">
        <v>43597.960289351853</v>
      </c>
    </row>
    <row r="3344" spans="1:76" x14ac:dyDescent="0.25">
      <c r="A3344" t="s">
        <v>21339</v>
      </c>
      <c r="B3344" t="s">
        <v>21340</v>
      </c>
      <c r="C3344" t="s">
        <v>46</v>
      </c>
      <c r="D3344">
        <v>42901</v>
      </c>
      <c r="I3344">
        <v>42901</v>
      </c>
      <c r="J3344">
        <v>2017</v>
      </c>
      <c r="K3344" t="s">
        <v>85</v>
      </c>
      <c r="L3344" t="s">
        <v>21341</v>
      </c>
      <c r="N3344" t="s">
        <v>21342</v>
      </c>
      <c r="O3344" t="s">
        <v>2964</v>
      </c>
      <c r="P3344" t="s">
        <v>115</v>
      </c>
      <c r="Q3344" t="s">
        <v>52</v>
      </c>
      <c r="R3344">
        <v>98372</v>
      </c>
      <c r="S3344" t="s">
        <v>21343</v>
      </c>
      <c r="T3344" t="s">
        <v>21343</v>
      </c>
      <c r="U3344" t="s">
        <v>21344</v>
      </c>
      <c r="V3344" t="s">
        <v>4968</v>
      </c>
      <c r="W3344">
        <v>32</v>
      </c>
      <c r="X3344" t="s">
        <v>21345</v>
      </c>
      <c r="Y3344">
        <v>4904</v>
      </c>
      <c r="Z3344" t="s">
        <v>115</v>
      </c>
      <c r="AA3344" t="s">
        <v>4785</v>
      </c>
      <c r="AB3344">
        <v>6977</v>
      </c>
      <c r="AC3344" t="s">
        <v>146</v>
      </c>
      <c r="AD3344" t="s">
        <v>4690</v>
      </c>
      <c r="AE3344" t="s">
        <v>107</v>
      </c>
      <c r="AF3344" t="s">
        <v>107</v>
      </c>
      <c r="AJ3344" t="s">
        <v>58</v>
      </c>
      <c r="AK3344" t="s">
        <v>59</v>
      </c>
      <c r="AL3344">
        <v>43046</v>
      </c>
      <c r="AM3344" t="s">
        <v>4878</v>
      </c>
      <c r="AN3344" t="b">
        <v>1</v>
      </c>
      <c r="AQ3344" t="s">
        <v>73</v>
      </c>
      <c r="AR3344" t="s">
        <v>61</v>
      </c>
      <c r="BB3344" s="7" t="s">
        <v>21342</v>
      </c>
      <c r="BC3344" s="7" t="s">
        <v>2964</v>
      </c>
      <c r="BD3344" s="7" t="s">
        <v>52</v>
      </c>
      <c r="BE3344" s="7">
        <v>98372</v>
      </c>
      <c r="BF3344" s="7" t="s">
        <v>21344</v>
      </c>
      <c r="BO3344" t="s">
        <v>21346</v>
      </c>
      <c r="BP3344">
        <v>17728</v>
      </c>
      <c r="BQ3344">
        <v>3022</v>
      </c>
      <c r="BR3344">
        <v>3338</v>
      </c>
      <c r="BU3344" t="s">
        <v>21347</v>
      </c>
      <c r="BV3344" t="s">
        <v>4695</v>
      </c>
      <c r="BX3344">
        <v>43597.956759259258</v>
      </c>
    </row>
    <row r="3345" spans="1:76" x14ac:dyDescent="0.25">
      <c r="A3345" t="s">
        <v>21348</v>
      </c>
      <c r="B3345" t="s">
        <v>21349</v>
      </c>
      <c r="C3345" t="s">
        <v>46</v>
      </c>
      <c r="D3345">
        <v>42862</v>
      </c>
      <c r="I3345">
        <v>42862</v>
      </c>
      <c r="J3345">
        <v>2017</v>
      </c>
      <c r="K3345" t="s">
        <v>85</v>
      </c>
      <c r="L3345" t="s">
        <v>21350</v>
      </c>
      <c r="N3345" t="s">
        <v>21351</v>
      </c>
      <c r="O3345" t="s">
        <v>1288</v>
      </c>
      <c r="P3345" t="s">
        <v>1289</v>
      </c>
      <c r="Q3345" t="s">
        <v>52</v>
      </c>
      <c r="R3345">
        <v>99347</v>
      </c>
      <c r="S3345" t="s">
        <v>21352</v>
      </c>
      <c r="T3345" t="s">
        <v>21353</v>
      </c>
      <c r="U3345" t="s">
        <v>21354</v>
      </c>
      <c r="V3345" t="s">
        <v>6576</v>
      </c>
      <c r="W3345">
        <v>27</v>
      </c>
      <c r="X3345" t="s">
        <v>5483</v>
      </c>
      <c r="Y3345">
        <v>3320</v>
      </c>
      <c r="Z3345" t="s">
        <v>1289</v>
      </c>
      <c r="AA3345" t="s">
        <v>4785</v>
      </c>
      <c r="AB3345">
        <v>1550</v>
      </c>
      <c r="AC3345" t="s">
        <v>146</v>
      </c>
      <c r="AD3345" t="s">
        <v>4690</v>
      </c>
      <c r="AE3345" t="s">
        <v>107</v>
      </c>
      <c r="AF3345" t="s">
        <v>107</v>
      </c>
      <c r="AJ3345" t="s">
        <v>58</v>
      </c>
      <c r="AK3345" t="s">
        <v>59</v>
      </c>
      <c r="AL3345">
        <v>43046</v>
      </c>
      <c r="AM3345" t="s">
        <v>4878</v>
      </c>
      <c r="AN3345" t="b">
        <v>1</v>
      </c>
      <c r="AQ3345" t="s">
        <v>60</v>
      </c>
      <c r="AR3345" t="s">
        <v>99</v>
      </c>
      <c r="BB3345" s="7" t="s">
        <v>21351</v>
      </c>
      <c r="BC3345" s="7" t="s">
        <v>1288</v>
      </c>
      <c r="BD3345" s="7" t="s">
        <v>52</v>
      </c>
      <c r="BE3345" s="7">
        <v>99347</v>
      </c>
      <c r="BF3345" s="7" t="s">
        <v>21354</v>
      </c>
      <c r="BO3345" t="s">
        <v>21355</v>
      </c>
      <c r="BP3345">
        <v>10837</v>
      </c>
      <c r="BQ3345">
        <v>743</v>
      </c>
      <c r="BR3345">
        <v>2934</v>
      </c>
      <c r="BU3345" t="s">
        <v>21356</v>
      </c>
      <c r="BV3345" t="s">
        <v>4695</v>
      </c>
      <c r="BX3345">
        <v>43597.950358796297</v>
      </c>
    </row>
    <row r="3346" spans="1:76" x14ac:dyDescent="0.25">
      <c r="A3346" t="s">
        <v>21357</v>
      </c>
      <c r="B3346" t="s">
        <v>45</v>
      </c>
      <c r="C3346" t="s">
        <v>46</v>
      </c>
      <c r="D3346">
        <v>42855</v>
      </c>
      <c r="H3346" t="s">
        <v>47</v>
      </c>
      <c r="I3346">
        <v>42855</v>
      </c>
      <c r="J3346">
        <v>2017</v>
      </c>
      <c r="K3346" t="s">
        <v>85</v>
      </c>
      <c r="L3346" t="s">
        <v>21358</v>
      </c>
      <c r="N3346" t="s">
        <v>49</v>
      </c>
      <c r="O3346" t="s">
        <v>50</v>
      </c>
      <c r="P3346" t="s">
        <v>56</v>
      </c>
      <c r="Q3346" t="s">
        <v>52</v>
      </c>
      <c r="R3346">
        <v>99114</v>
      </c>
      <c r="S3346" t="s">
        <v>21359</v>
      </c>
      <c r="T3346" t="s">
        <v>21360</v>
      </c>
      <c r="U3346" t="s">
        <v>21361</v>
      </c>
      <c r="V3346" t="s">
        <v>54</v>
      </c>
      <c r="W3346">
        <v>13</v>
      </c>
      <c r="X3346" t="s">
        <v>55</v>
      </c>
      <c r="Y3346">
        <v>4791</v>
      </c>
      <c r="Z3346" t="s">
        <v>56</v>
      </c>
      <c r="AA3346" t="s">
        <v>57</v>
      </c>
      <c r="AC3346" t="s">
        <v>146</v>
      </c>
      <c r="AD3346" t="s">
        <v>4690</v>
      </c>
      <c r="AE3346" t="s">
        <v>107</v>
      </c>
      <c r="AF3346" t="s">
        <v>107</v>
      </c>
      <c r="AJ3346" t="s">
        <v>58</v>
      </c>
      <c r="AK3346" t="s">
        <v>59</v>
      </c>
      <c r="AL3346">
        <v>43046</v>
      </c>
      <c r="AM3346" t="s">
        <v>4692</v>
      </c>
      <c r="AN3346" t="b">
        <v>1</v>
      </c>
      <c r="AQ3346" t="s">
        <v>60</v>
      </c>
      <c r="AR3346" t="s">
        <v>61</v>
      </c>
      <c r="AS3346" t="s">
        <v>62</v>
      </c>
      <c r="BB3346" s="7" t="s">
        <v>49</v>
      </c>
      <c r="BC3346" s="7" t="s">
        <v>50</v>
      </c>
      <c r="BD3346" s="7" t="s">
        <v>52</v>
      </c>
      <c r="BE3346" s="7">
        <v>99114</v>
      </c>
      <c r="BG3346" s="7">
        <v>90929.7</v>
      </c>
      <c r="BH3346" s="7">
        <v>0</v>
      </c>
      <c r="BI3346">
        <v>78023.69</v>
      </c>
      <c r="BJ3346">
        <v>0</v>
      </c>
      <c r="BK3346">
        <v>0</v>
      </c>
      <c r="BL3346">
        <v>0</v>
      </c>
      <c r="BM3346">
        <v>8494.18</v>
      </c>
      <c r="BN3346">
        <v>0</v>
      </c>
      <c r="BO3346" t="s">
        <v>21362</v>
      </c>
      <c r="BP3346">
        <v>12320</v>
      </c>
      <c r="BQ3346">
        <v>707</v>
      </c>
      <c r="BR3346">
        <v>2623</v>
      </c>
      <c r="BS3346">
        <v>4614</v>
      </c>
      <c r="BT3346">
        <v>7</v>
      </c>
      <c r="BU3346" t="s">
        <v>21363</v>
      </c>
      <c r="BV3346" t="s">
        <v>4695</v>
      </c>
      <c r="BX3346">
        <v>44149.016875000001</v>
      </c>
    </row>
    <row r="3347" spans="1:76" x14ac:dyDescent="0.25">
      <c r="A3347" t="s">
        <v>21364</v>
      </c>
      <c r="B3347" t="s">
        <v>21365</v>
      </c>
      <c r="C3347" t="s">
        <v>46</v>
      </c>
      <c r="D3347">
        <v>42845</v>
      </c>
      <c r="I3347">
        <v>42845</v>
      </c>
      <c r="J3347">
        <v>2017</v>
      </c>
      <c r="K3347" t="s">
        <v>64</v>
      </c>
      <c r="L3347" t="s">
        <v>21366</v>
      </c>
      <c r="N3347" t="s">
        <v>21367</v>
      </c>
      <c r="O3347" t="s">
        <v>762</v>
      </c>
      <c r="P3347" t="s">
        <v>68</v>
      </c>
      <c r="Q3347" t="s">
        <v>52</v>
      </c>
      <c r="R3347">
        <v>98168</v>
      </c>
      <c r="S3347" t="s">
        <v>21368</v>
      </c>
      <c r="T3347" t="s">
        <v>21368</v>
      </c>
      <c r="U3347" t="s">
        <v>21369</v>
      </c>
      <c r="V3347" t="s">
        <v>4968</v>
      </c>
      <c r="W3347">
        <v>32</v>
      </c>
      <c r="X3347" t="s">
        <v>15892</v>
      </c>
      <c r="Y3347">
        <v>4713</v>
      </c>
      <c r="Z3347" t="s">
        <v>68</v>
      </c>
      <c r="AA3347" t="s">
        <v>4785</v>
      </c>
      <c r="AB3347">
        <v>26813</v>
      </c>
      <c r="AC3347" t="s">
        <v>146</v>
      </c>
      <c r="AD3347" t="s">
        <v>4690</v>
      </c>
      <c r="AE3347" t="s">
        <v>107</v>
      </c>
      <c r="AF3347" t="s">
        <v>107</v>
      </c>
      <c r="AJ3347" t="s">
        <v>58</v>
      </c>
      <c r="AK3347" t="s">
        <v>59</v>
      </c>
      <c r="AL3347">
        <v>43046</v>
      </c>
      <c r="AM3347" t="s">
        <v>4878</v>
      </c>
      <c r="AN3347" t="b">
        <v>1</v>
      </c>
      <c r="AQ3347" t="s">
        <v>73</v>
      </c>
      <c r="BB3347" s="7" t="s">
        <v>21367</v>
      </c>
      <c r="BC3347" s="7" t="s">
        <v>762</v>
      </c>
      <c r="BD3347" s="7" t="s">
        <v>52</v>
      </c>
      <c r="BE3347" s="7">
        <v>98168</v>
      </c>
      <c r="BF3347" s="7" t="s">
        <v>21369</v>
      </c>
      <c r="BO3347" t="s">
        <v>21370</v>
      </c>
      <c r="BP3347">
        <v>16232</v>
      </c>
      <c r="BQ3347">
        <v>1920</v>
      </c>
      <c r="BR3347">
        <v>2130</v>
      </c>
      <c r="BU3347" t="s">
        <v>21371</v>
      </c>
      <c r="BV3347" t="s">
        <v>4695</v>
      </c>
      <c r="BX3347">
        <v>43597.937673611108</v>
      </c>
    </row>
    <row r="3348" spans="1:76" x14ac:dyDescent="0.25">
      <c r="A3348" t="s">
        <v>21372</v>
      </c>
      <c r="B3348" t="s">
        <v>21373</v>
      </c>
      <c r="C3348" t="s">
        <v>46</v>
      </c>
      <c r="D3348">
        <v>42813</v>
      </c>
      <c r="I3348">
        <v>42813</v>
      </c>
      <c r="J3348">
        <v>2017</v>
      </c>
      <c r="K3348" t="s">
        <v>85</v>
      </c>
      <c r="L3348" t="s">
        <v>21374</v>
      </c>
      <c r="N3348" t="s">
        <v>21375</v>
      </c>
      <c r="O3348" t="s">
        <v>4629</v>
      </c>
      <c r="P3348" t="s">
        <v>4630</v>
      </c>
      <c r="Q3348" t="s">
        <v>52</v>
      </c>
      <c r="R3348">
        <v>99403</v>
      </c>
      <c r="S3348" t="s">
        <v>21376</v>
      </c>
      <c r="T3348" t="s">
        <v>21376</v>
      </c>
      <c r="U3348" t="s">
        <v>21377</v>
      </c>
      <c r="V3348" t="s">
        <v>7053</v>
      </c>
      <c r="W3348">
        <v>21</v>
      </c>
      <c r="X3348" t="s">
        <v>8158</v>
      </c>
      <c r="Y3348">
        <v>3029</v>
      </c>
      <c r="Z3348" t="s">
        <v>4630</v>
      </c>
      <c r="AA3348" t="s">
        <v>4785</v>
      </c>
      <c r="AB3348">
        <v>14249</v>
      </c>
      <c r="AC3348" t="s">
        <v>146</v>
      </c>
      <c r="AD3348" t="s">
        <v>4690</v>
      </c>
      <c r="AE3348" t="s">
        <v>107</v>
      </c>
      <c r="AF3348" t="s">
        <v>107</v>
      </c>
      <c r="AJ3348" t="s">
        <v>58</v>
      </c>
      <c r="AK3348" t="s">
        <v>59</v>
      </c>
      <c r="AL3348">
        <v>43046</v>
      </c>
      <c r="AM3348" t="s">
        <v>4878</v>
      </c>
      <c r="AN3348" t="b">
        <v>1</v>
      </c>
      <c r="AQ3348" t="s">
        <v>73</v>
      </c>
      <c r="AR3348" t="s">
        <v>150</v>
      </c>
      <c r="BB3348" s="7" t="s">
        <v>21375</v>
      </c>
      <c r="BC3348" s="7" t="s">
        <v>4629</v>
      </c>
      <c r="BD3348" s="7" t="s">
        <v>52</v>
      </c>
      <c r="BE3348" s="7">
        <v>99403</v>
      </c>
      <c r="BF3348" s="7" t="s">
        <v>21377</v>
      </c>
      <c r="BO3348" t="s">
        <v>21378</v>
      </c>
      <c r="BP3348">
        <v>5808</v>
      </c>
      <c r="BQ3348">
        <v>697</v>
      </c>
      <c r="BR3348">
        <v>3577</v>
      </c>
      <c r="BU3348" t="s">
        <v>21379</v>
      </c>
      <c r="BV3348" t="s">
        <v>4695</v>
      </c>
      <c r="BX3348">
        <v>43597.960486111115</v>
      </c>
    </row>
    <row r="3349" spans="1:76" x14ac:dyDescent="0.25">
      <c r="A3349" t="s">
        <v>22376</v>
      </c>
      <c r="B3349" t="s">
        <v>22377</v>
      </c>
      <c r="C3349" t="s">
        <v>46</v>
      </c>
      <c r="D3349">
        <v>42888</v>
      </c>
      <c r="I3349">
        <v>42888</v>
      </c>
      <c r="J3349">
        <v>2017</v>
      </c>
      <c r="K3349" t="s">
        <v>85</v>
      </c>
      <c r="L3349" t="s">
        <v>22378</v>
      </c>
      <c r="N3349" t="s">
        <v>22379</v>
      </c>
      <c r="O3349" t="s">
        <v>830</v>
      </c>
      <c r="P3349" t="s">
        <v>105</v>
      </c>
      <c r="Q3349" t="s">
        <v>52</v>
      </c>
      <c r="R3349">
        <v>99019</v>
      </c>
      <c r="S3349" t="s">
        <v>22380</v>
      </c>
      <c r="T3349" t="s">
        <v>22381</v>
      </c>
      <c r="U3349" t="s">
        <v>22382</v>
      </c>
      <c r="V3349" t="s">
        <v>4968</v>
      </c>
      <c r="W3349">
        <v>32</v>
      </c>
      <c r="X3349" t="s">
        <v>15353</v>
      </c>
      <c r="Y3349">
        <v>5039</v>
      </c>
      <c r="Z3349" t="s">
        <v>105</v>
      </c>
      <c r="AA3349" t="s">
        <v>4785</v>
      </c>
      <c r="AB3349">
        <v>6337</v>
      </c>
      <c r="AC3349" t="s">
        <v>146</v>
      </c>
      <c r="AD3349" t="s">
        <v>4690</v>
      </c>
      <c r="AE3349" t="s">
        <v>107</v>
      </c>
      <c r="AF3349" t="s">
        <v>107</v>
      </c>
      <c r="AJ3349" t="s">
        <v>58</v>
      </c>
      <c r="AK3349" t="s">
        <v>59</v>
      </c>
      <c r="AL3349">
        <v>43046</v>
      </c>
      <c r="AM3349" t="s">
        <v>4878</v>
      </c>
      <c r="AN3349" t="b">
        <v>1</v>
      </c>
      <c r="AQ3349" t="s">
        <v>73</v>
      </c>
      <c r="AR3349" t="s">
        <v>61</v>
      </c>
      <c r="BB3349" s="7" t="s">
        <v>22379</v>
      </c>
      <c r="BC3349" s="7" t="s">
        <v>830</v>
      </c>
      <c r="BD3349" s="7" t="s">
        <v>52</v>
      </c>
      <c r="BE3349" s="7">
        <v>99019</v>
      </c>
      <c r="BF3349" s="7" t="s">
        <v>22382</v>
      </c>
      <c r="BO3349" t="s">
        <v>22383</v>
      </c>
      <c r="BP3349">
        <v>11000</v>
      </c>
      <c r="BQ3349">
        <v>2555</v>
      </c>
      <c r="BR3349">
        <v>2829</v>
      </c>
      <c r="BU3349" t="s">
        <v>22384</v>
      </c>
      <c r="BV3349" t="s">
        <v>4695</v>
      </c>
      <c r="BX3349">
        <v>43597.948703703703</v>
      </c>
    </row>
    <row r="3350" spans="1:76" x14ac:dyDescent="0.25">
      <c r="A3350" t="s">
        <v>22397</v>
      </c>
      <c r="B3350" t="s">
        <v>22398</v>
      </c>
      <c r="C3350" t="s">
        <v>46</v>
      </c>
      <c r="D3350">
        <v>42894</v>
      </c>
      <c r="I3350">
        <v>42894</v>
      </c>
      <c r="J3350">
        <v>2017</v>
      </c>
      <c r="K3350" t="s">
        <v>85</v>
      </c>
      <c r="L3350" t="s">
        <v>22399</v>
      </c>
      <c r="N3350" t="s">
        <v>22400</v>
      </c>
      <c r="O3350" t="s">
        <v>366</v>
      </c>
      <c r="P3350" t="s">
        <v>96</v>
      </c>
      <c r="Q3350" t="s">
        <v>52</v>
      </c>
      <c r="R3350">
        <v>99337</v>
      </c>
      <c r="S3350" t="s">
        <v>22401</v>
      </c>
      <c r="T3350" t="s">
        <v>22401</v>
      </c>
      <c r="U3350" t="s">
        <v>22402</v>
      </c>
      <c r="V3350" t="s">
        <v>4968</v>
      </c>
      <c r="W3350">
        <v>32</v>
      </c>
      <c r="X3350" t="s">
        <v>22403</v>
      </c>
      <c r="Y3350">
        <v>3456</v>
      </c>
      <c r="Z3350" t="s">
        <v>96</v>
      </c>
      <c r="AA3350" t="s">
        <v>4785</v>
      </c>
      <c r="AB3350">
        <v>39720</v>
      </c>
      <c r="AC3350" t="s">
        <v>146</v>
      </c>
      <c r="AD3350" t="s">
        <v>4690</v>
      </c>
      <c r="AE3350" t="s">
        <v>107</v>
      </c>
      <c r="AF3350" t="s">
        <v>107</v>
      </c>
      <c r="AJ3350" t="s">
        <v>58</v>
      </c>
      <c r="AK3350" t="s">
        <v>59</v>
      </c>
      <c r="AL3350">
        <v>43046</v>
      </c>
      <c r="AM3350" t="s">
        <v>4878</v>
      </c>
      <c r="AN3350" t="b">
        <v>1</v>
      </c>
      <c r="AQ3350" t="s">
        <v>73</v>
      </c>
      <c r="AR3350" t="s">
        <v>150</v>
      </c>
      <c r="BB3350" s="7" t="s">
        <v>22400</v>
      </c>
      <c r="BC3350" s="7" t="s">
        <v>366</v>
      </c>
      <c r="BD3350" s="7" t="s">
        <v>52</v>
      </c>
      <c r="BE3350" s="7">
        <v>99337</v>
      </c>
      <c r="BF3350" s="7" t="s">
        <v>22402</v>
      </c>
      <c r="BO3350" t="s">
        <v>22404</v>
      </c>
      <c r="BP3350">
        <v>19817</v>
      </c>
      <c r="BQ3350">
        <v>3150</v>
      </c>
      <c r="BR3350">
        <v>3481</v>
      </c>
      <c r="BU3350" t="s">
        <v>22405</v>
      </c>
      <c r="BV3350" t="s">
        <v>4695</v>
      </c>
      <c r="BX3350">
        <v>43597.959004629629</v>
      </c>
    </row>
    <row r="3351" spans="1:76" x14ac:dyDescent="0.25">
      <c r="A3351" t="s">
        <v>23572</v>
      </c>
      <c r="B3351" t="s">
        <v>23573</v>
      </c>
      <c r="C3351" t="s">
        <v>46</v>
      </c>
      <c r="D3351">
        <v>42751</v>
      </c>
      <c r="H3351" t="s">
        <v>47</v>
      </c>
      <c r="I3351">
        <v>42751</v>
      </c>
      <c r="J3351">
        <v>2017</v>
      </c>
      <c r="K3351" t="s">
        <v>77</v>
      </c>
      <c r="L3351" t="s">
        <v>23574</v>
      </c>
      <c r="N3351" t="s">
        <v>916</v>
      </c>
      <c r="O3351" t="s">
        <v>366</v>
      </c>
      <c r="P3351" t="s">
        <v>96</v>
      </c>
      <c r="R3351">
        <v>99338</v>
      </c>
      <c r="S3351" t="s">
        <v>917</v>
      </c>
      <c r="T3351" t="s">
        <v>23575</v>
      </c>
      <c r="V3351" t="s">
        <v>5571</v>
      </c>
      <c r="W3351">
        <v>28</v>
      </c>
      <c r="X3351" t="s">
        <v>7019</v>
      </c>
      <c r="Y3351">
        <v>4725</v>
      </c>
      <c r="Z3351" t="s">
        <v>96</v>
      </c>
      <c r="AA3351" t="s">
        <v>4785</v>
      </c>
      <c r="AB3351">
        <v>108800</v>
      </c>
      <c r="AC3351" t="s">
        <v>146</v>
      </c>
      <c r="AD3351" t="s">
        <v>4690</v>
      </c>
      <c r="AE3351" t="s">
        <v>107</v>
      </c>
      <c r="AF3351" t="s">
        <v>107</v>
      </c>
      <c r="AJ3351" t="s">
        <v>58</v>
      </c>
      <c r="AK3351" t="s">
        <v>59</v>
      </c>
      <c r="AL3351">
        <v>43046</v>
      </c>
      <c r="AN3351" t="b">
        <v>1</v>
      </c>
      <c r="BB3351" s="7" t="s">
        <v>916</v>
      </c>
      <c r="BC3351" s="7" t="s">
        <v>366</v>
      </c>
      <c r="BE3351" s="7">
        <v>99338</v>
      </c>
      <c r="BG3351" s="7">
        <v>123.58</v>
      </c>
      <c r="BH3351" s="7">
        <v>0</v>
      </c>
      <c r="BI3351">
        <v>123.58</v>
      </c>
      <c r="BJ3351">
        <v>0</v>
      </c>
      <c r="BK3351">
        <v>0</v>
      </c>
      <c r="BL3351">
        <v>0</v>
      </c>
      <c r="BO3351" t="s">
        <v>23576</v>
      </c>
      <c r="BP3351">
        <v>21913</v>
      </c>
      <c r="BQ3351">
        <v>3300</v>
      </c>
      <c r="BR3351">
        <v>3653</v>
      </c>
      <c r="BS3351">
        <v>5168</v>
      </c>
      <c r="BU3351" t="s">
        <v>22343</v>
      </c>
      <c r="BV3351" t="s">
        <v>4695</v>
      </c>
      <c r="BX3351">
        <v>44149.03570601852</v>
      </c>
    </row>
    <row r="3352" spans="1:76" x14ac:dyDescent="0.25">
      <c r="A3352" t="s">
        <v>28557</v>
      </c>
      <c r="B3352" t="s">
        <v>451</v>
      </c>
      <c r="C3352" t="s">
        <v>46</v>
      </c>
      <c r="D3352">
        <v>42799</v>
      </c>
      <c r="H3352" t="s">
        <v>47</v>
      </c>
      <c r="I3352">
        <v>42799</v>
      </c>
      <c r="J3352">
        <v>2017</v>
      </c>
      <c r="K3352" t="s">
        <v>85</v>
      </c>
      <c r="L3352" t="s">
        <v>28558</v>
      </c>
      <c r="N3352" t="s">
        <v>28559</v>
      </c>
      <c r="O3352" t="s">
        <v>1530</v>
      </c>
      <c r="P3352" t="s">
        <v>199</v>
      </c>
      <c r="Q3352" t="s">
        <v>52</v>
      </c>
      <c r="R3352">
        <v>98252</v>
      </c>
      <c r="S3352" t="s">
        <v>28560</v>
      </c>
      <c r="T3352" t="s">
        <v>28561</v>
      </c>
      <c r="U3352" t="s">
        <v>28562</v>
      </c>
      <c r="V3352" t="s">
        <v>4783</v>
      </c>
      <c r="W3352">
        <v>25</v>
      </c>
      <c r="X3352" t="s">
        <v>5278</v>
      </c>
      <c r="Y3352">
        <v>4107</v>
      </c>
      <c r="Z3352" t="s">
        <v>199</v>
      </c>
      <c r="AA3352" t="s">
        <v>4785</v>
      </c>
      <c r="AB3352">
        <v>456326</v>
      </c>
      <c r="AC3352" t="s">
        <v>146</v>
      </c>
      <c r="AD3352" t="s">
        <v>4690</v>
      </c>
      <c r="AE3352" t="s">
        <v>107</v>
      </c>
      <c r="AF3352" t="s">
        <v>107</v>
      </c>
      <c r="AJ3352" t="s">
        <v>58</v>
      </c>
      <c r="AK3352" t="s">
        <v>59</v>
      </c>
      <c r="AL3352">
        <v>43046</v>
      </c>
      <c r="AM3352" t="s">
        <v>4692</v>
      </c>
      <c r="AN3352" t="b">
        <v>1</v>
      </c>
      <c r="AQ3352" t="s">
        <v>177</v>
      </c>
      <c r="BB3352" s="7" t="s">
        <v>116</v>
      </c>
      <c r="BC3352" s="7" t="s">
        <v>117</v>
      </c>
      <c r="BD3352" s="7" t="s">
        <v>52</v>
      </c>
      <c r="BE3352" s="7">
        <v>98371</v>
      </c>
      <c r="BF3352" s="7" t="s">
        <v>11221</v>
      </c>
      <c r="BG3352" s="7">
        <v>3615.52</v>
      </c>
      <c r="BH3352" s="7">
        <v>0</v>
      </c>
      <c r="BI3352">
        <v>6340.09</v>
      </c>
      <c r="BJ3352">
        <v>-65.52</v>
      </c>
      <c r="BK3352">
        <v>0</v>
      </c>
      <c r="BL3352">
        <v>0</v>
      </c>
      <c r="BO3352" t="s">
        <v>28563</v>
      </c>
      <c r="BP3352">
        <v>18953</v>
      </c>
      <c r="BQ3352">
        <v>180</v>
      </c>
      <c r="BR3352">
        <v>2420</v>
      </c>
      <c r="BS3352">
        <v>4939</v>
      </c>
      <c r="BU3352" t="s">
        <v>11223</v>
      </c>
      <c r="BV3352" t="s">
        <v>4695</v>
      </c>
      <c r="BX3352">
        <v>44149.027592592596</v>
      </c>
    </row>
    <row r="3353" spans="1:76" x14ac:dyDescent="0.25">
      <c r="A3353" t="s">
        <v>28626</v>
      </c>
      <c r="B3353" t="s">
        <v>28627</v>
      </c>
      <c r="C3353" t="s">
        <v>46</v>
      </c>
      <c r="D3353">
        <v>42823</v>
      </c>
      <c r="I3353">
        <v>42823</v>
      </c>
      <c r="J3353">
        <v>2017</v>
      </c>
      <c r="K3353" t="s">
        <v>85</v>
      </c>
      <c r="L3353" t="s">
        <v>28628</v>
      </c>
      <c r="N3353" t="s">
        <v>28629</v>
      </c>
      <c r="O3353" t="s">
        <v>305</v>
      </c>
      <c r="P3353" t="s">
        <v>115</v>
      </c>
      <c r="Q3353" t="s">
        <v>52</v>
      </c>
      <c r="R3353">
        <v>98390</v>
      </c>
      <c r="S3353" t="s">
        <v>28630</v>
      </c>
      <c r="T3353" t="s">
        <v>28631</v>
      </c>
      <c r="U3353" t="s">
        <v>28632</v>
      </c>
      <c r="V3353" t="s">
        <v>4968</v>
      </c>
      <c r="W3353">
        <v>32</v>
      </c>
      <c r="X3353" t="s">
        <v>28633</v>
      </c>
      <c r="Y3353">
        <v>4207</v>
      </c>
      <c r="Z3353" t="s">
        <v>115</v>
      </c>
      <c r="AA3353" t="s">
        <v>4785</v>
      </c>
      <c r="AB3353">
        <v>5726</v>
      </c>
      <c r="AC3353" t="s">
        <v>146</v>
      </c>
      <c r="AD3353" t="s">
        <v>4690</v>
      </c>
      <c r="AE3353" t="s">
        <v>107</v>
      </c>
      <c r="AF3353" t="s">
        <v>107</v>
      </c>
      <c r="AJ3353" t="s">
        <v>58</v>
      </c>
      <c r="AK3353" t="s">
        <v>59</v>
      </c>
      <c r="AL3353">
        <v>43046</v>
      </c>
      <c r="AM3353" t="s">
        <v>4878</v>
      </c>
      <c r="AN3353" t="b">
        <v>1</v>
      </c>
      <c r="AQ3353" t="s">
        <v>73</v>
      </c>
      <c r="AR3353" t="s">
        <v>99</v>
      </c>
      <c r="BB3353" s="7" t="s">
        <v>28629</v>
      </c>
      <c r="BC3353" s="7" t="s">
        <v>305</v>
      </c>
      <c r="BD3353" s="7" t="s">
        <v>52</v>
      </c>
      <c r="BE3353" s="7">
        <v>98390</v>
      </c>
      <c r="BF3353" s="7" t="s">
        <v>28632</v>
      </c>
      <c r="BO3353" t="s">
        <v>28634</v>
      </c>
      <c r="BP3353">
        <v>7780</v>
      </c>
      <c r="BQ3353">
        <v>2956</v>
      </c>
      <c r="BR3353">
        <v>3265</v>
      </c>
      <c r="BU3353" t="s">
        <v>28635</v>
      </c>
      <c r="BV3353" t="s">
        <v>4695</v>
      </c>
      <c r="BX3353">
        <v>43597.955659722225</v>
      </c>
    </row>
    <row r="3354" spans="1:76" x14ac:dyDescent="0.25">
      <c r="A3354" t="s">
        <v>28933</v>
      </c>
      <c r="B3354" t="s">
        <v>28934</v>
      </c>
      <c r="C3354" t="s">
        <v>46</v>
      </c>
      <c r="D3354">
        <v>42946</v>
      </c>
      <c r="I3354">
        <v>42946</v>
      </c>
      <c r="J3354">
        <v>2017</v>
      </c>
      <c r="K3354" t="s">
        <v>85</v>
      </c>
      <c r="L3354" t="s">
        <v>28935</v>
      </c>
      <c r="N3354" t="s">
        <v>28936</v>
      </c>
      <c r="O3354" t="s">
        <v>807</v>
      </c>
      <c r="P3354" t="s">
        <v>353</v>
      </c>
      <c r="Q3354" t="s">
        <v>52</v>
      </c>
      <c r="R3354">
        <v>98264</v>
      </c>
      <c r="S3354" t="s">
        <v>28937</v>
      </c>
      <c r="T3354" t="s">
        <v>28938</v>
      </c>
      <c r="U3354" t="s">
        <v>28939</v>
      </c>
      <c r="V3354" t="s">
        <v>5673</v>
      </c>
      <c r="W3354">
        <v>46</v>
      </c>
      <c r="X3354" t="s">
        <v>28940</v>
      </c>
      <c r="Y3354">
        <v>5000</v>
      </c>
      <c r="Z3354" t="s">
        <v>353</v>
      </c>
      <c r="AA3354" t="s">
        <v>4785</v>
      </c>
      <c r="AB3354">
        <v>13187</v>
      </c>
      <c r="AC3354" t="s">
        <v>146</v>
      </c>
      <c r="AD3354" t="s">
        <v>4690</v>
      </c>
      <c r="AE3354" t="s">
        <v>107</v>
      </c>
      <c r="AF3354" t="s">
        <v>107</v>
      </c>
      <c r="AJ3354" t="s">
        <v>58</v>
      </c>
      <c r="AK3354" t="s">
        <v>59</v>
      </c>
      <c r="AL3354">
        <v>43046</v>
      </c>
      <c r="AM3354" t="s">
        <v>4878</v>
      </c>
      <c r="AN3354" t="b">
        <v>1</v>
      </c>
      <c r="AQ3354" t="s">
        <v>73</v>
      </c>
      <c r="AR3354" t="s">
        <v>61</v>
      </c>
      <c r="BB3354" s="7" t="s">
        <v>28936</v>
      </c>
      <c r="BC3354" s="7" t="s">
        <v>807</v>
      </c>
      <c r="BD3354" s="7" t="s">
        <v>52</v>
      </c>
      <c r="BE3354" s="7">
        <v>98264</v>
      </c>
      <c r="BF3354" s="7" t="s">
        <v>28939</v>
      </c>
      <c r="BO3354" t="s">
        <v>28941</v>
      </c>
      <c r="BP3354">
        <v>9630</v>
      </c>
      <c r="BQ3354">
        <v>2166</v>
      </c>
      <c r="BR3354">
        <v>2403</v>
      </c>
      <c r="BU3354" t="s">
        <v>28942</v>
      </c>
      <c r="BV3354" t="s">
        <v>4695</v>
      </c>
      <c r="BX3354">
        <v>43597.942141203705</v>
      </c>
    </row>
    <row r="3355" spans="1:76" x14ac:dyDescent="0.25">
      <c r="A3355" t="s">
        <v>28949</v>
      </c>
      <c r="B3355" t="s">
        <v>28950</v>
      </c>
      <c r="C3355" t="s">
        <v>46</v>
      </c>
      <c r="D3355">
        <v>42901</v>
      </c>
      <c r="I3355">
        <v>42901</v>
      </c>
      <c r="J3355">
        <v>2017</v>
      </c>
      <c r="K3355" t="s">
        <v>85</v>
      </c>
      <c r="L3355" t="s">
        <v>28951</v>
      </c>
      <c r="N3355" t="s">
        <v>28952</v>
      </c>
      <c r="O3355" t="s">
        <v>601</v>
      </c>
      <c r="P3355" t="s">
        <v>68</v>
      </c>
      <c r="Q3355" t="s">
        <v>52</v>
      </c>
      <c r="R3355">
        <v>98022</v>
      </c>
      <c r="S3355" t="s">
        <v>28953</v>
      </c>
      <c r="T3355" t="s">
        <v>28953</v>
      </c>
      <c r="U3355" t="s">
        <v>28954</v>
      </c>
      <c r="V3355" t="s">
        <v>4968</v>
      </c>
      <c r="W3355">
        <v>32</v>
      </c>
      <c r="X3355" t="s">
        <v>28955</v>
      </c>
      <c r="Y3355">
        <v>3275</v>
      </c>
      <c r="Z3355" t="s">
        <v>68</v>
      </c>
      <c r="AA3355" t="s">
        <v>4785</v>
      </c>
      <c r="AB3355">
        <v>7222</v>
      </c>
      <c r="AC3355" t="s">
        <v>146</v>
      </c>
      <c r="AD3355" t="s">
        <v>4690</v>
      </c>
      <c r="AE3355" t="s">
        <v>107</v>
      </c>
      <c r="AF3355" t="s">
        <v>107</v>
      </c>
      <c r="AJ3355" t="s">
        <v>58</v>
      </c>
      <c r="AK3355" t="s">
        <v>59</v>
      </c>
      <c r="AL3355">
        <v>43046</v>
      </c>
      <c r="AM3355" t="s">
        <v>4878</v>
      </c>
      <c r="AN3355" t="b">
        <v>1</v>
      </c>
      <c r="AQ3355" t="s">
        <v>60</v>
      </c>
      <c r="AR3355" t="s">
        <v>61</v>
      </c>
      <c r="BB3355" s="7" t="s">
        <v>28952</v>
      </c>
      <c r="BC3355" s="7" t="s">
        <v>601</v>
      </c>
      <c r="BD3355" s="7" t="s">
        <v>52</v>
      </c>
      <c r="BE3355" s="7">
        <v>98022</v>
      </c>
      <c r="BF3355" s="7" t="s">
        <v>28954</v>
      </c>
      <c r="BO3355" t="s">
        <v>28956</v>
      </c>
      <c r="BP3355">
        <v>9753</v>
      </c>
      <c r="BQ3355">
        <v>2152</v>
      </c>
      <c r="BR3355">
        <v>2383</v>
      </c>
      <c r="BU3355" t="s">
        <v>28957</v>
      </c>
      <c r="BV3355" t="s">
        <v>4695</v>
      </c>
      <c r="BX3355">
        <v>43597.941828703704</v>
      </c>
    </row>
    <row r="3356" spans="1:76" x14ac:dyDescent="0.25">
      <c r="A3356" t="s">
        <v>28958</v>
      </c>
      <c r="B3356" t="s">
        <v>28959</v>
      </c>
      <c r="C3356" t="s">
        <v>46</v>
      </c>
      <c r="D3356">
        <v>42888</v>
      </c>
      <c r="I3356">
        <v>42888</v>
      </c>
      <c r="J3356">
        <v>2017</v>
      </c>
      <c r="K3356" t="s">
        <v>85</v>
      </c>
      <c r="L3356" t="s">
        <v>28960</v>
      </c>
      <c r="N3356" t="s">
        <v>28961</v>
      </c>
      <c r="O3356" t="s">
        <v>557</v>
      </c>
      <c r="P3356" t="s">
        <v>668</v>
      </c>
      <c r="Q3356" t="s">
        <v>52</v>
      </c>
      <c r="R3356">
        <v>99301</v>
      </c>
      <c r="S3356" t="s">
        <v>28962</v>
      </c>
      <c r="T3356" t="s">
        <v>28962</v>
      </c>
      <c r="U3356" t="s">
        <v>28963</v>
      </c>
      <c r="V3356" t="s">
        <v>4968</v>
      </c>
      <c r="W3356">
        <v>32</v>
      </c>
      <c r="X3356" t="s">
        <v>28964</v>
      </c>
      <c r="Y3356">
        <v>3858</v>
      </c>
      <c r="Z3356" t="s">
        <v>668</v>
      </c>
      <c r="AA3356" t="s">
        <v>4785</v>
      </c>
      <c r="AB3356">
        <v>26655</v>
      </c>
      <c r="AC3356" t="s">
        <v>146</v>
      </c>
      <c r="AD3356" t="s">
        <v>4690</v>
      </c>
      <c r="AE3356" t="s">
        <v>107</v>
      </c>
      <c r="AF3356" t="s">
        <v>107</v>
      </c>
      <c r="AJ3356" t="s">
        <v>58</v>
      </c>
      <c r="AK3356" t="s">
        <v>59</v>
      </c>
      <c r="AL3356">
        <v>43046</v>
      </c>
      <c r="AM3356" t="s">
        <v>4878</v>
      </c>
      <c r="AN3356" t="b">
        <v>1</v>
      </c>
      <c r="AQ3356" t="s">
        <v>60</v>
      </c>
      <c r="AR3356" t="s">
        <v>99</v>
      </c>
      <c r="BB3356" s="7" t="s">
        <v>28961</v>
      </c>
      <c r="BC3356" s="7" t="s">
        <v>557</v>
      </c>
      <c r="BD3356" s="7" t="s">
        <v>52</v>
      </c>
      <c r="BE3356" s="7">
        <v>99301</v>
      </c>
      <c r="BF3356" s="7" t="s">
        <v>28963</v>
      </c>
      <c r="BO3356" t="s">
        <v>28965</v>
      </c>
      <c r="BP3356">
        <v>8262</v>
      </c>
      <c r="BQ3356">
        <v>2884</v>
      </c>
      <c r="BR3356">
        <v>3184</v>
      </c>
      <c r="BU3356" t="s">
        <v>28966</v>
      </c>
      <c r="BV3356" t="s">
        <v>4695</v>
      </c>
      <c r="BX3356">
        <v>43597.954502314817</v>
      </c>
    </row>
    <row r="3357" spans="1:76" x14ac:dyDescent="0.25">
      <c r="A3357" t="s">
        <v>28967</v>
      </c>
      <c r="B3357" t="s">
        <v>28968</v>
      </c>
      <c r="C3357" t="s">
        <v>46</v>
      </c>
      <c r="D3357">
        <v>42892</v>
      </c>
      <c r="I3357">
        <v>42892</v>
      </c>
      <c r="J3357">
        <v>2017</v>
      </c>
      <c r="K3357" t="s">
        <v>85</v>
      </c>
      <c r="L3357" t="s">
        <v>28969</v>
      </c>
      <c r="N3357" t="s">
        <v>28970</v>
      </c>
      <c r="O3357" t="s">
        <v>2263</v>
      </c>
      <c r="P3357" t="s">
        <v>96</v>
      </c>
      <c r="Q3357" t="s">
        <v>52</v>
      </c>
      <c r="R3357">
        <v>99353</v>
      </c>
      <c r="S3357" t="s">
        <v>28971</v>
      </c>
      <c r="T3357" t="s">
        <v>28972</v>
      </c>
      <c r="U3357" t="s">
        <v>28973</v>
      </c>
      <c r="V3357" t="s">
        <v>4968</v>
      </c>
      <c r="W3357">
        <v>32</v>
      </c>
      <c r="X3357" t="s">
        <v>28974</v>
      </c>
      <c r="Y3357">
        <v>4283</v>
      </c>
      <c r="Z3357" t="s">
        <v>96</v>
      </c>
      <c r="AA3357" t="s">
        <v>4785</v>
      </c>
      <c r="AB3357">
        <v>9239</v>
      </c>
      <c r="AC3357" t="s">
        <v>146</v>
      </c>
      <c r="AD3357" t="s">
        <v>4690</v>
      </c>
      <c r="AE3357" t="s">
        <v>107</v>
      </c>
      <c r="AF3357" t="s">
        <v>107</v>
      </c>
      <c r="AJ3357" t="s">
        <v>58</v>
      </c>
      <c r="AK3357" t="s">
        <v>59</v>
      </c>
      <c r="AL3357">
        <v>43046</v>
      </c>
      <c r="AM3357" t="s">
        <v>4878</v>
      </c>
      <c r="AN3357" t="b">
        <v>1</v>
      </c>
      <c r="AQ3357" t="s">
        <v>177</v>
      </c>
      <c r="BB3357" s="7" t="s">
        <v>28970</v>
      </c>
      <c r="BC3357" s="7" t="s">
        <v>2263</v>
      </c>
      <c r="BD3357" s="7" t="s">
        <v>52</v>
      </c>
      <c r="BE3357" s="7">
        <v>99353</v>
      </c>
      <c r="BF3357" s="7" t="s">
        <v>28973</v>
      </c>
      <c r="BO3357" t="s">
        <v>28975</v>
      </c>
      <c r="BP3357">
        <v>17873</v>
      </c>
      <c r="BQ3357">
        <v>2076</v>
      </c>
      <c r="BR3357">
        <v>2298</v>
      </c>
      <c r="BU3357" t="s">
        <v>28976</v>
      </c>
      <c r="BV3357" t="s">
        <v>4695</v>
      </c>
      <c r="BX3357">
        <v>43597.940428240741</v>
      </c>
    </row>
    <row r="3358" spans="1:76" x14ac:dyDescent="0.25">
      <c r="A3358" t="s">
        <v>28987</v>
      </c>
      <c r="B3358" t="s">
        <v>28988</v>
      </c>
      <c r="C3358" t="s">
        <v>46</v>
      </c>
      <c r="D3358">
        <v>42881</v>
      </c>
      <c r="I3358">
        <v>42881</v>
      </c>
      <c r="J3358">
        <v>2017</v>
      </c>
      <c r="K3358" t="s">
        <v>85</v>
      </c>
      <c r="L3358" t="s">
        <v>28989</v>
      </c>
      <c r="N3358" t="s">
        <v>28990</v>
      </c>
      <c r="O3358" t="s">
        <v>87</v>
      </c>
      <c r="P3358" t="s">
        <v>88</v>
      </c>
      <c r="Q3358" t="s">
        <v>52</v>
      </c>
      <c r="R3358">
        <v>98532</v>
      </c>
      <c r="S3358" t="s">
        <v>28991</v>
      </c>
      <c r="T3358" t="s">
        <v>28991</v>
      </c>
      <c r="U3358" t="s">
        <v>28992</v>
      </c>
      <c r="V3358" t="s">
        <v>5424</v>
      </c>
      <c r="W3358">
        <v>22</v>
      </c>
      <c r="X3358" t="s">
        <v>5408</v>
      </c>
      <c r="Y3358">
        <v>3626</v>
      </c>
      <c r="Z3358" t="s">
        <v>88</v>
      </c>
      <c r="AA3358" t="s">
        <v>4785</v>
      </c>
      <c r="AB3358">
        <v>45894</v>
      </c>
      <c r="AC3358" t="s">
        <v>146</v>
      </c>
      <c r="AD3358" t="s">
        <v>4690</v>
      </c>
      <c r="AE3358" t="s">
        <v>107</v>
      </c>
      <c r="AF3358" t="s">
        <v>107</v>
      </c>
      <c r="AJ3358" t="s">
        <v>58</v>
      </c>
      <c r="AK3358" t="s">
        <v>59</v>
      </c>
      <c r="AL3358">
        <v>43046</v>
      </c>
      <c r="AM3358" t="s">
        <v>4878</v>
      </c>
      <c r="AN3358" t="b">
        <v>1</v>
      </c>
      <c r="AQ3358" t="s">
        <v>177</v>
      </c>
      <c r="BB3358" s="7" t="s">
        <v>28990</v>
      </c>
      <c r="BC3358" s="7" t="s">
        <v>87</v>
      </c>
      <c r="BD3358" s="7" t="s">
        <v>52</v>
      </c>
      <c r="BE3358" s="7">
        <v>98532</v>
      </c>
      <c r="BF3358" s="7" t="s">
        <v>28992</v>
      </c>
      <c r="BO3358" t="s">
        <v>28993</v>
      </c>
      <c r="BP3358">
        <v>21402</v>
      </c>
      <c r="BQ3358">
        <v>399</v>
      </c>
      <c r="BR3358">
        <v>2621</v>
      </c>
      <c r="BU3358" t="s">
        <v>28994</v>
      </c>
      <c r="BV3358" t="s">
        <v>4695</v>
      </c>
      <c r="BX3358">
        <v>43597.945625</v>
      </c>
    </row>
    <row r="3359" spans="1:76" x14ac:dyDescent="0.25">
      <c r="A3359" t="s">
        <v>28995</v>
      </c>
      <c r="B3359" t="s">
        <v>28996</v>
      </c>
      <c r="C3359" t="s">
        <v>46</v>
      </c>
      <c r="D3359">
        <v>42880</v>
      </c>
      <c r="I3359">
        <v>42880</v>
      </c>
      <c r="J3359">
        <v>2017</v>
      </c>
      <c r="K3359" t="s">
        <v>85</v>
      </c>
      <c r="L3359" t="s">
        <v>28997</v>
      </c>
      <c r="N3359" t="s">
        <v>28998</v>
      </c>
      <c r="O3359" t="s">
        <v>101</v>
      </c>
      <c r="P3359" t="s">
        <v>68</v>
      </c>
      <c r="Q3359" t="s">
        <v>52</v>
      </c>
      <c r="R3359">
        <v>98148</v>
      </c>
      <c r="S3359" t="s">
        <v>28999</v>
      </c>
      <c r="T3359" t="s">
        <v>28999</v>
      </c>
      <c r="U3359" t="s">
        <v>29000</v>
      </c>
      <c r="V3359" t="s">
        <v>4968</v>
      </c>
      <c r="W3359">
        <v>32</v>
      </c>
      <c r="X3359" t="s">
        <v>15892</v>
      </c>
      <c r="Y3359">
        <v>4713</v>
      </c>
      <c r="Z3359" t="s">
        <v>68</v>
      </c>
      <c r="AA3359" t="s">
        <v>4785</v>
      </c>
      <c r="AB3359">
        <v>26813</v>
      </c>
      <c r="AC3359" t="s">
        <v>146</v>
      </c>
      <c r="AD3359" t="s">
        <v>4690</v>
      </c>
      <c r="AE3359" t="s">
        <v>107</v>
      </c>
      <c r="AF3359" t="s">
        <v>107</v>
      </c>
      <c r="AJ3359" t="s">
        <v>58</v>
      </c>
      <c r="AK3359" t="s">
        <v>59</v>
      </c>
      <c r="AL3359">
        <v>43046</v>
      </c>
      <c r="AM3359" t="s">
        <v>4692</v>
      </c>
      <c r="AN3359" t="b">
        <v>1</v>
      </c>
      <c r="AQ3359" t="s">
        <v>177</v>
      </c>
      <c r="BB3359" s="7" t="s">
        <v>28998</v>
      </c>
      <c r="BC3359" s="7" t="s">
        <v>101</v>
      </c>
      <c r="BD3359" s="7" t="s">
        <v>52</v>
      </c>
      <c r="BE3359" s="7">
        <v>98148</v>
      </c>
      <c r="BF3359" s="7" t="s">
        <v>29000</v>
      </c>
      <c r="BO3359" t="s">
        <v>29001</v>
      </c>
      <c r="BP3359">
        <v>16796</v>
      </c>
      <c r="BQ3359">
        <v>1876</v>
      </c>
      <c r="BR3359">
        <v>2084</v>
      </c>
      <c r="BU3359" t="s">
        <v>29002</v>
      </c>
      <c r="BV3359" t="s">
        <v>4695</v>
      </c>
      <c r="BX3359">
        <v>43597.936944444446</v>
      </c>
    </row>
    <row r="3360" spans="1:76" x14ac:dyDescent="0.25">
      <c r="A3360" t="s">
        <v>29012</v>
      </c>
      <c r="B3360" t="s">
        <v>29013</v>
      </c>
      <c r="C3360" t="s">
        <v>46</v>
      </c>
      <c r="D3360">
        <v>42853</v>
      </c>
      <c r="I3360">
        <v>42853</v>
      </c>
      <c r="J3360">
        <v>2017</v>
      </c>
      <c r="K3360" t="s">
        <v>85</v>
      </c>
      <c r="L3360" t="s">
        <v>29014</v>
      </c>
      <c r="N3360" t="s">
        <v>29015</v>
      </c>
      <c r="O3360" t="s">
        <v>1166</v>
      </c>
      <c r="P3360" t="s">
        <v>353</v>
      </c>
      <c r="Q3360" t="s">
        <v>52</v>
      </c>
      <c r="R3360">
        <v>98248</v>
      </c>
      <c r="S3360" t="s">
        <v>29016</v>
      </c>
      <c r="T3360" t="s">
        <v>29016</v>
      </c>
      <c r="U3360" t="s">
        <v>29017</v>
      </c>
      <c r="V3360" t="s">
        <v>4968</v>
      </c>
      <c r="W3360">
        <v>32</v>
      </c>
      <c r="X3360" t="s">
        <v>17678</v>
      </c>
      <c r="Y3360">
        <v>3288</v>
      </c>
      <c r="Z3360" t="s">
        <v>353</v>
      </c>
      <c r="AA3360" t="s">
        <v>4785</v>
      </c>
      <c r="AB3360">
        <v>7820</v>
      </c>
      <c r="AC3360" t="s">
        <v>146</v>
      </c>
      <c r="AD3360" t="s">
        <v>4690</v>
      </c>
      <c r="AE3360" t="s">
        <v>107</v>
      </c>
      <c r="AF3360" t="s">
        <v>107</v>
      </c>
      <c r="AJ3360" t="s">
        <v>58</v>
      </c>
      <c r="AK3360" t="s">
        <v>59</v>
      </c>
      <c r="AL3360">
        <v>43046</v>
      </c>
      <c r="AM3360" t="s">
        <v>4878</v>
      </c>
      <c r="AN3360" t="b">
        <v>1</v>
      </c>
      <c r="AQ3360" t="s">
        <v>73</v>
      </c>
      <c r="AR3360" t="s">
        <v>150</v>
      </c>
      <c r="BB3360" s="7" t="s">
        <v>29015</v>
      </c>
      <c r="BC3360" s="7" t="s">
        <v>1166</v>
      </c>
      <c r="BD3360" s="7" t="s">
        <v>52</v>
      </c>
      <c r="BE3360" s="7">
        <v>98248</v>
      </c>
      <c r="BF3360" s="7" t="s">
        <v>29017</v>
      </c>
      <c r="BO3360" t="s">
        <v>29018</v>
      </c>
      <c r="BP3360">
        <v>10408</v>
      </c>
      <c r="BQ3360">
        <v>2365</v>
      </c>
      <c r="BR3360">
        <v>2617</v>
      </c>
      <c r="BU3360" t="s">
        <v>29019</v>
      </c>
      <c r="BV3360" t="s">
        <v>4695</v>
      </c>
      <c r="BX3360">
        <v>43597.945567129631</v>
      </c>
    </row>
    <row r="3361" spans="1:76" x14ac:dyDescent="0.25">
      <c r="A3361" t="s">
        <v>29030</v>
      </c>
      <c r="B3361" t="s">
        <v>29031</v>
      </c>
      <c r="C3361" t="s">
        <v>46</v>
      </c>
      <c r="D3361">
        <v>42289</v>
      </c>
      <c r="I3361">
        <v>42289</v>
      </c>
      <c r="J3361">
        <v>2017</v>
      </c>
      <c r="K3361" t="s">
        <v>77</v>
      </c>
      <c r="L3361" t="s">
        <v>29032</v>
      </c>
      <c r="N3361" t="s">
        <v>29033</v>
      </c>
      <c r="O3361" t="s">
        <v>198</v>
      </c>
      <c r="P3361" t="s">
        <v>199</v>
      </c>
      <c r="Q3361" t="s">
        <v>52</v>
      </c>
      <c r="R3361">
        <v>98223</v>
      </c>
      <c r="S3361" t="s">
        <v>29034</v>
      </c>
      <c r="T3361" t="s">
        <v>29035</v>
      </c>
      <c r="U3361" t="s">
        <v>29036</v>
      </c>
      <c r="V3361" t="s">
        <v>4783</v>
      </c>
      <c r="W3361">
        <v>25</v>
      </c>
      <c r="X3361" t="s">
        <v>5278</v>
      </c>
      <c r="Y3361">
        <v>4107</v>
      </c>
      <c r="Z3361" t="s">
        <v>199</v>
      </c>
      <c r="AA3361" t="s">
        <v>4785</v>
      </c>
      <c r="AB3361">
        <v>456326</v>
      </c>
      <c r="AC3361" t="s">
        <v>146</v>
      </c>
      <c r="AD3361" t="s">
        <v>4690</v>
      </c>
      <c r="AE3361" t="s">
        <v>107</v>
      </c>
      <c r="AF3361" t="s">
        <v>107</v>
      </c>
      <c r="AJ3361" t="s">
        <v>58</v>
      </c>
      <c r="AK3361" t="s">
        <v>59</v>
      </c>
      <c r="AL3361">
        <v>43046</v>
      </c>
      <c r="AM3361" t="s">
        <v>4692</v>
      </c>
      <c r="AN3361" t="b">
        <v>1</v>
      </c>
      <c r="BB3361" s="7" t="s">
        <v>29033</v>
      </c>
      <c r="BC3361" s="7" t="s">
        <v>198</v>
      </c>
      <c r="BD3361" s="7" t="s">
        <v>52</v>
      </c>
      <c r="BE3361" s="7">
        <v>98223</v>
      </c>
      <c r="BF3361" s="7" t="s">
        <v>29036</v>
      </c>
      <c r="BO3361" t="s">
        <v>29037</v>
      </c>
      <c r="BP3361">
        <v>10509</v>
      </c>
      <c r="BQ3361">
        <v>2276</v>
      </c>
      <c r="BR3361">
        <v>2522</v>
      </c>
      <c r="BU3361" t="s">
        <v>29038</v>
      </c>
      <c r="BV3361" t="s">
        <v>4695</v>
      </c>
      <c r="BX3361">
        <v>43597.944085648145</v>
      </c>
    </row>
    <row r="3362" spans="1:76" x14ac:dyDescent="0.25">
      <c r="A3362" t="s">
        <v>29717</v>
      </c>
      <c r="B3362" t="s">
        <v>29718</v>
      </c>
      <c r="C3362" t="s">
        <v>46</v>
      </c>
      <c r="D3362">
        <v>42890</v>
      </c>
      <c r="I3362">
        <v>42890</v>
      </c>
      <c r="J3362">
        <v>2017</v>
      </c>
      <c r="K3362" t="s">
        <v>85</v>
      </c>
      <c r="L3362" t="s">
        <v>29719</v>
      </c>
      <c r="N3362" t="s">
        <v>29720</v>
      </c>
      <c r="O3362" t="s">
        <v>601</v>
      </c>
      <c r="P3362" t="s">
        <v>68</v>
      </c>
      <c r="Q3362" t="s">
        <v>52</v>
      </c>
      <c r="R3362">
        <v>98022</v>
      </c>
      <c r="S3362" t="s">
        <v>29721</v>
      </c>
      <c r="T3362" t="s">
        <v>29721</v>
      </c>
      <c r="U3362" t="s">
        <v>29722</v>
      </c>
      <c r="V3362" t="s">
        <v>5683</v>
      </c>
      <c r="W3362">
        <v>44</v>
      </c>
      <c r="X3362" t="s">
        <v>29723</v>
      </c>
      <c r="Y3362">
        <v>3488</v>
      </c>
      <c r="Z3362" t="s">
        <v>68</v>
      </c>
      <c r="AA3362" t="s">
        <v>4785</v>
      </c>
      <c r="AB3362">
        <v>12484</v>
      </c>
      <c r="AC3362" t="s">
        <v>146</v>
      </c>
      <c r="AD3362" t="s">
        <v>4690</v>
      </c>
      <c r="AE3362" t="s">
        <v>107</v>
      </c>
      <c r="AF3362" t="s">
        <v>107</v>
      </c>
      <c r="AJ3362" t="s">
        <v>58</v>
      </c>
      <c r="AK3362" t="s">
        <v>59</v>
      </c>
      <c r="AL3362">
        <v>43046</v>
      </c>
      <c r="AM3362" t="s">
        <v>4878</v>
      </c>
      <c r="AN3362" t="b">
        <v>1</v>
      </c>
      <c r="AQ3362" t="s">
        <v>73</v>
      </c>
      <c r="AR3362" t="s">
        <v>99</v>
      </c>
      <c r="BB3362" s="7" t="s">
        <v>29720</v>
      </c>
      <c r="BC3362" s="7" t="s">
        <v>601</v>
      </c>
      <c r="BD3362" s="7" t="s">
        <v>52</v>
      </c>
      <c r="BE3362" s="7">
        <v>98022</v>
      </c>
      <c r="BF3362" s="7" t="s">
        <v>29722</v>
      </c>
      <c r="BO3362" t="s">
        <v>29724</v>
      </c>
      <c r="BP3362">
        <v>6247</v>
      </c>
      <c r="BQ3362">
        <v>3166</v>
      </c>
      <c r="BR3362">
        <v>3500</v>
      </c>
      <c r="BU3362" t="s">
        <v>29725</v>
      </c>
      <c r="BV3362" t="s">
        <v>4695</v>
      </c>
      <c r="BX3362">
        <v>43597.959293981483</v>
      </c>
    </row>
    <row r="3363" spans="1:76" x14ac:dyDescent="0.25">
      <c r="A3363" t="s">
        <v>29726</v>
      </c>
      <c r="B3363" t="s">
        <v>29727</v>
      </c>
      <c r="C3363" t="s">
        <v>46</v>
      </c>
      <c r="D3363">
        <v>42854</v>
      </c>
      <c r="I3363">
        <v>42854</v>
      </c>
      <c r="J3363">
        <v>2017</v>
      </c>
      <c r="K3363" t="s">
        <v>85</v>
      </c>
      <c r="L3363" t="s">
        <v>29728</v>
      </c>
      <c r="N3363" t="s">
        <v>2717</v>
      </c>
      <c r="O3363" t="s">
        <v>241</v>
      </c>
      <c r="P3363" t="s">
        <v>241</v>
      </c>
      <c r="Q3363" t="s">
        <v>52</v>
      </c>
      <c r="R3363">
        <v>98908</v>
      </c>
      <c r="S3363" t="s">
        <v>29729</v>
      </c>
      <c r="T3363" t="s">
        <v>29729</v>
      </c>
      <c r="U3363" t="s">
        <v>29730</v>
      </c>
      <c r="V3363" t="s">
        <v>4968</v>
      </c>
      <c r="W3363">
        <v>32</v>
      </c>
      <c r="X3363" t="s">
        <v>17662</v>
      </c>
      <c r="Y3363">
        <v>4417</v>
      </c>
      <c r="Z3363" t="s">
        <v>241</v>
      </c>
      <c r="AA3363" t="s">
        <v>4785</v>
      </c>
      <c r="AB3363">
        <v>42316</v>
      </c>
      <c r="AC3363" t="s">
        <v>146</v>
      </c>
      <c r="AD3363" t="s">
        <v>4690</v>
      </c>
      <c r="AE3363" t="s">
        <v>107</v>
      </c>
      <c r="AF3363" t="s">
        <v>107</v>
      </c>
      <c r="AJ3363" t="s">
        <v>58</v>
      </c>
      <c r="AK3363" t="s">
        <v>59</v>
      </c>
      <c r="AL3363">
        <v>43046</v>
      </c>
      <c r="AM3363" t="s">
        <v>4878</v>
      </c>
      <c r="AN3363" t="b">
        <v>1</v>
      </c>
      <c r="AQ3363" t="s">
        <v>177</v>
      </c>
      <c r="BB3363" s="7" t="s">
        <v>2717</v>
      </c>
      <c r="BC3363" s="7" t="s">
        <v>241</v>
      </c>
      <c r="BD3363" s="7" t="s">
        <v>52</v>
      </c>
      <c r="BE3363" s="7">
        <v>98908</v>
      </c>
      <c r="BO3363" t="s">
        <v>29731</v>
      </c>
      <c r="BP3363">
        <v>1286</v>
      </c>
      <c r="BQ3363">
        <v>2425</v>
      </c>
      <c r="BR3363">
        <v>2685</v>
      </c>
      <c r="BU3363" t="s">
        <v>29732</v>
      </c>
      <c r="BV3363" t="s">
        <v>4695</v>
      </c>
      <c r="BX3363">
        <v>43597.946608796294</v>
      </c>
    </row>
    <row r="3364" spans="1:76" x14ac:dyDescent="0.25">
      <c r="A3364" t="s">
        <v>30334</v>
      </c>
      <c r="B3364" t="s">
        <v>30335</v>
      </c>
      <c r="C3364" t="s">
        <v>46</v>
      </c>
      <c r="D3364">
        <v>42782</v>
      </c>
      <c r="H3364" t="s">
        <v>47</v>
      </c>
      <c r="I3364">
        <v>42782</v>
      </c>
      <c r="J3364">
        <v>2017</v>
      </c>
      <c r="K3364" t="s">
        <v>85</v>
      </c>
      <c r="L3364" t="s">
        <v>30336</v>
      </c>
      <c r="N3364" t="s">
        <v>30337</v>
      </c>
      <c r="O3364" t="s">
        <v>586</v>
      </c>
      <c r="P3364" t="s">
        <v>199</v>
      </c>
      <c r="Q3364" t="s">
        <v>52</v>
      </c>
      <c r="R3364">
        <v>98270</v>
      </c>
      <c r="S3364" t="s">
        <v>30338</v>
      </c>
      <c r="T3364" t="s">
        <v>30338</v>
      </c>
      <c r="U3364" t="s">
        <v>30339</v>
      </c>
      <c r="V3364" t="s">
        <v>4968</v>
      </c>
      <c r="W3364">
        <v>32</v>
      </c>
      <c r="X3364" t="s">
        <v>29624</v>
      </c>
      <c r="Y3364">
        <v>3697</v>
      </c>
      <c r="Z3364" t="s">
        <v>199</v>
      </c>
      <c r="AA3364" t="s">
        <v>4785</v>
      </c>
      <c r="AB3364">
        <v>37162</v>
      </c>
      <c r="AC3364" t="s">
        <v>146</v>
      </c>
      <c r="AD3364" t="s">
        <v>4690</v>
      </c>
      <c r="AE3364" t="s">
        <v>107</v>
      </c>
      <c r="AF3364" t="s">
        <v>107</v>
      </c>
      <c r="AJ3364" t="s">
        <v>58</v>
      </c>
      <c r="AK3364" t="s">
        <v>59</v>
      </c>
      <c r="AL3364">
        <v>43046</v>
      </c>
      <c r="AM3364" t="s">
        <v>4692</v>
      </c>
      <c r="AN3364" t="b">
        <v>1</v>
      </c>
      <c r="AQ3364" t="s">
        <v>60</v>
      </c>
      <c r="AR3364" t="s">
        <v>99</v>
      </c>
      <c r="BB3364" s="7" t="s">
        <v>30340</v>
      </c>
      <c r="BC3364" s="7" t="s">
        <v>586</v>
      </c>
      <c r="BD3364" s="7" t="s">
        <v>52</v>
      </c>
      <c r="BE3364" s="7">
        <v>98271</v>
      </c>
      <c r="BF3364" s="7" t="s">
        <v>30341</v>
      </c>
      <c r="BG3364" s="7">
        <v>11350.06</v>
      </c>
      <c r="BH3364" s="7">
        <v>0</v>
      </c>
      <c r="BI3364">
        <v>9149.7099999999991</v>
      </c>
      <c r="BJ3364">
        <v>1000</v>
      </c>
      <c r="BK3364">
        <v>0</v>
      </c>
      <c r="BL3364">
        <v>0</v>
      </c>
      <c r="BM3364">
        <v>8910</v>
      </c>
      <c r="BN3364">
        <v>0</v>
      </c>
      <c r="BO3364" t="s">
        <v>30342</v>
      </c>
      <c r="BP3364">
        <v>21568</v>
      </c>
      <c r="BQ3364">
        <v>2430</v>
      </c>
      <c r="BR3364">
        <v>2691</v>
      </c>
      <c r="BS3364">
        <v>5155</v>
      </c>
      <c r="BU3364" t="s">
        <v>30343</v>
      </c>
      <c r="BV3364" t="s">
        <v>4695</v>
      </c>
      <c r="BX3364">
        <v>44149.035428240742</v>
      </c>
    </row>
    <row r="3365" spans="1:76" x14ac:dyDescent="0.25">
      <c r="A3365" t="s">
        <v>30344</v>
      </c>
      <c r="B3365" t="s">
        <v>4555</v>
      </c>
      <c r="C3365" t="s">
        <v>46</v>
      </c>
      <c r="D3365">
        <v>42798</v>
      </c>
      <c r="I3365">
        <v>42798</v>
      </c>
      <c r="J3365">
        <v>2017</v>
      </c>
      <c r="K3365" t="s">
        <v>77</v>
      </c>
      <c r="L3365" t="s">
        <v>30345</v>
      </c>
      <c r="N3365" t="s">
        <v>4556</v>
      </c>
      <c r="O3365" t="s">
        <v>4557</v>
      </c>
      <c r="P3365" t="s">
        <v>56</v>
      </c>
      <c r="Q3365" t="s">
        <v>52</v>
      </c>
      <c r="R3365">
        <v>99009</v>
      </c>
      <c r="S3365" t="s">
        <v>4558</v>
      </c>
      <c r="T3365" t="s">
        <v>30346</v>
      </c>
      <c r="U3365" t="s">
        <v>30347</v>
      </c>
      <c r="V3365" t="s">
        <v>54</v>
      </c>
      <c r="W3365">
        <v>13</v>
      </c>
      <c r="X3365" t="s">
        <v>55</v>
      </c>
      <c r="Y3365">
        <v>4791</v>
      </c>
      <c r="Z3365" t="s">
        <v>56</v>
      </c>
      <c r="AA3365" t="s">
        <v>57</v>
      </c>
      <c r="AC3365" t="s">
        <v>146</v>
      </c>
      <c r="AD3365" t="s">
        <v>4690</v>
      </c>
      <c r="AE3365" t="s">
        <v>107</v>
      </c>
      <c r="AF3365" t="s">
        <v>107</v>
      </c>
      <c r="AJ3365" t="s">
        <v>58</v>
      </c>
      <c r="AK3365" t="s">
        <v>59</v>
      </c>
      <c r="AL3365">
        <v>43046</v>
      </c>
      <c r="AM3365" t="s">
        <v>4692</v>
      </c>
      <c r="AN3365" t="b">
        <v>1</v>
      </c>
      <c r="BB3365" s="7" t="s">
        <v>4559</v>
      </c>
      <c r="BC3365" s="7" t="s">
        <v>4557</v>
      </c>
      <c r="BD3365" s="7" t="s">
        <v>52</v>
      </c>
      <c r="BE3365" s="7">
        <v>99009</v>
      </c>
      <c r="BF3365" s="7" t="s">
        <v>30348</v>
      </c>
      <c r="BO3365" t="s">
        <v>30349</v>
      </c>
      <c r="BP3365">
        <v>5658</v>
      </c>
      <c r="BQ3365">
        <v>25741</v>
      </c>
      <c r="BR3365">
        <v>3604</v>
      </c>
      <c r="BT3365">
        <v>7</v>
      </c>
      <c r="BU3365" t="s">
        <v>30350</v>
      </c>
      <c r="BV3365" t="s">
        <v>4695</v>
      </c>
      <c r="BX3365">
        <v>43597.960914351854</v>
      </c>
    </row>
    <row r="3366" spans="1:76" x14ac:dyDescent="0.25">
      <c r="A3366" t="s">
        <v>30643</v>
      </c>
      <c r="B3366" t="s">
        <v>30644</v>
      </c>
      <c r="C3366" t="s">
        <v>46</v>
      </c>
      <c r="D3366">
        <v>42899</v>
      </c>
      <c r="I3366">
        <v>42899</v>
      </c>
      <c r="J3366">
        <v>2017</v>
      </c>
      <c r="K3366" t="s">
        <v>85</v>
      </c>
      <c r="L3366" t="s">
        <v>30645</v>
      </c>
      <c r="N3366" t="s">
        <v>30646</v>
      </c>
      <c r="O3366" t="s">
        <v>557</v>
      </c>
      <c r="P3366" t="s">
        <v>668</v>
      </c>
      <c r="Q3366" t="s">
        <v>52</v>
      </c>
      <c r="R3366">
        <v>99301</v>
      </c>
      <c r="S3366" t="s">
        <v>30647</v>
      </c>
      <c r="T3366" t="s">
        <v>30647</v>
      </c>
      <c r="U3366" t="s">
        <v>30648</v>
      </c>
      <c r="V3366" t="s">
        <v>4968</v>
      </c>
      <c r="W3366">
        <v>32</v>
      </c>
      <c r="X3366" t="s">
        <v>28964</v>
      </c>
      <c r="Y3366">
        <v>3858</v>
      </c>
      <c r="Z3366" t="s">
        <v>668</v>
      </c>
      <c r="AA3366" t="s">
        <v>4785</v>
      </c>
      <c r="AB3366">
        <v>26655</v>
      </c>
      <c r="AC3366" t="s">
        <v>146</v>
      </c>
      <c r="AD3366" t="s">
        <v>4690</v>
      </c>
      <c r="AE3366" t="s">
        <v>107</v>
      </c>
      <c r="AF3366" t="s">
        <v>107</v>
      </c>
      <c r="AJ3366" t="s">
        <v>58</v>
      </c>
      <c r="AK3366" t="s">
        <v>59</v>
      </c>
      <c r="AL3366">
        <v>43046</v>
      </c>
      <c r="AM3366" t="s">
        <v>4878</v>
      </c>
      <c r="AN3366" t="b">
        <v>1</v>
      </c>
      <c r="AQ3366" t="s">
        <v>73</v>
      </c>
      <c r="AR3366" t="s">
        <v>99</v>
      </c>
      <c r="BB3366" s="7" t="s">
        <v>30646</v>
      </c>
      <c r="BC3366" s="7" t="s">
        <v>557</v>
      </c>
      <c r="BD3366" s="7" t="s">
        <v>52</v>
      </c>
      <c r="BE3366" s="7">
        <v>99301</v>
      </c>
      <c r="BF3366" s="7" t="s">
        <v>30648</v>
      </c>
      <c r="BO3366" t="s">
        <v>30649</v>
      </c>
      <c r="BP3366">
        <v>22012</v>
      </c>
      <c r="BQ3366">
        <v>3232</v>
      </c>
      <c r="BR3366">
        <v>3579</v>
      </c>
      <c r="BU3366" t="s">
        <v>30650</v>
      </c>
      <c r="BV3366" t="s">
        <v>4695</v>
      </c>
      <c r="BX3366">
        <v>43597.960520833331</v>
      </c>
    </row>
    <row r="3367" spans="1:76" x14ac:dyDescent="0.25">
      <c r="A3367" t="s">
        <v>30651</v>
      </c>
      <c r="B3367" t="s">
        <v>30652</v>
      </c>
      <c r="C3367" t="s">
        <v>46</v>
      </c>
      <c r="D3367">
        <v>42711</v>
      </c>
      <c r="H3367" t="s">
        <v>47</v>
      </c>
      <c r="I3367">
        <v>42711</v>
      </c>
      <c r="J3367">
        <v>2017</v>
      </c>
      <c r="K3367" t="s">
        <v>85</v>
      </c>
      <c r="L3367" t="s">
        <v>30653</v>
      </c>
      <c r="N3367" t="s">
        <v>30654</v>
      </c>
      <c r="O3367" t="s">
        <v>758</v>
      </c>
      <c r="P3367" t="s">
        <v>199</v>
      </c>
      <c r="Q3367" t="s">
        <v>52</v>
      </c>
      <c r="R3367">
        <v>98258</v>
      </c>
      <c r="S3367" t="s">
        <v>30655</v>
      </c>
      <c r="T3367" t="s">
        <v>30656</v>
      </c>
      <c r="U3367" t="s">
        <v>30657</v>
      </c>
      <c r="V3367" t="s">
        <v>4783</v>
      </c>
      <c r="W3367">
        <v>25</v>
      </c>
      <c r="X3367" t="s">
        <v>5278</v>
      </c>
      <c r="Y3367">
        <v>4107</v>
      </c>
      <c r="Z3367" t="s">
        <v>199</v>
      </c>
      <c r="AA3367" t="s">
        <v>4785</v>
      </c>
      <c r="AB3367">
        <v>456326</v>
      </c>
      <c r="AC3367" t="s">
        <v>146</v>
      </c>
      <c r="AD3367" t="s">
        <v>4690</v>
      </c>
      <c r="AE3367" t="s">
        <v>107</v>
      </c>
      <c r="AF3367" t="s">
        <v>107</v>
      </c>
      <c r="AJ3367" t="s">
        <v>58</v>
      </c>
      <c r="AK3367" t="s">
        <v>59</v>
      </c>
      <c r="AL3367">
        <v>43046</v>
      </c>
      <c r="AM3367" t="s">
        <v>4692</v>
      </c>
      <c r="AN3367" t="b">
        <v>1</v>
      </c>
      <c r="AQ3367" t="s">
        <v>60</v>
      </c>
      <c r="AR3367" t="s">
        <v>61</v>
      </c>
      <c r="BB3367" s="7" t="s">
        <v>30658</v>
      </c>
      <c r="BC3367" s="7" t="s">
        <v>453</v>
      </c>
      <c r="BD3367" s="7" t="s">
        <v>52</v>
      </c>
      <c r="BE3367" s="7">
        <v>98272</v>
      </c>
      <c r="BG3367" s="7">
        <v>95330.240000000005</v>
      </c>
      <c r="BH3367" s="7">
        <v>8857.0499999999993</v>
      </c>
      <c r="BI3367">
        <v>80914</v>
      </c>
      <c r="BJ3367">
        <v>0</v>
      </c>
      <c r="BK3367">
        <v>0</v>
      </c>
      <c r="BL3367">
        <v>0</v>
      </c>
      <c r="BM3367">
        <v>29137.360000000001</v>
      </c>
      <c r="BN3367">
        <v>0</v>
      </c>
      <c r="BO3367" t="s">
        <v>30659</v>
      </c>
      <c r="BP3367">
        <v>11696</v>
      </c>
      <c r="BQ3367">
        <v>1062</v>
      </c>
      <c r="BR3367">
        <v>3356</v>
      </c>
      <c r="BS3367">
        <v>4583</v>
      </c>
      <c r="BU3367" t="s">
        <v>30660</v>
      </c>
      <c r="BV3367" t="s">
        <v>4695</v>
      </c>
      <c r="BX3367">
        <v>44149.01599537037</v>
      </c>
    </row>
    <row r="3368" spans="1:76" x14ac:dyDescent="0.25">
      <c r="A3368" t="s">
        <v>30670</v>
      </c>
      <c r="B3368" t="s">
        <v>30671</v>
      </c>
      <c r="C3368" t="s">
        <v>46</v>
      </c>
      <c r="D3368">
        <v>42879</v>
      </c>
      <c r="I3368">
        <v>42879</v>
      </c>
      <c r="J3368">
        <v>2017</v>
      </c>
      <c r="K3368" t="s">
        <v>77</v>
      </c>
      <c r="L3368" t="s">
        <v>30672</v>
      </c>
      <c r="N3368" t="s">
        <v>30673</v>
      </c>
      <c r="O3368" t="s">
        <v>573</v>
      </c>
      <c r="P3368" t="s">
        <v>291</v>
      </c>
      <c r="Q3368" t="s">
        <v>52</v>
      </c>
      <c r="R3368">
        <v>98837</v>
      </c>
      <c r="S3368" t="s">
        <v>30674</v>
      </c>
      <c r="T3368" t="s">
        <v>30674</v>
      </c>
      <c r="U3368" t="s">
        <v>30675</v>
      </c>
      <c r="V3368" t="s">
        <v>4968</v>
      </c>
      <c r="W3368">
        <v>32</v>
      </c>
      <c r="X3368" t="s">
        <v>30676</v>
      </c>
      <c r="Y3368">
        <v>3744</v>
      </c>
      <c r="Z3368" t="s">
        <v>291</v>
      </c>
      <c r="AA3368" t="s">
        <v>4785</v>
      </c>
      <c r="AB3368">
        <v>10157</v>
      </c>
      <c r="AC3368" t="s">
        <v>146</v>
      </c>
      <c r="AD3368" t="s">
        <v>4690</v>
      </c>
      <c r="AE3368" t="s">
        <v>107</v>
      </c>
      <c r="AF3368" t="s">
        <v>107</v>
      </c>
      <c r="AJ3368" t="s">
        <v>58</v>
      </c>
      <c r="AK3368" t="s">
        <v>59</v>
      </c>
      <c r="AL3368">
        <v>43046</v>
      </c>
      <c r="AM3368" t="s">
        <v>4878</v>
      </c>
      <c r="AN3368" t="b">
        <v>1</v>
      </c>
      <c r="AQ3368" t="s">
        <v>73</v>
      </c>
      <c r="AR3368" t="s">
        <v>99</v>
      </c>
      <c r="BB3368" s="7" t="s">
        <v>30673</v>
      </c>
      <c r="BC3368" s="7" t="s">
        <v>573</v>
      </c>
      <c r="BD3368" s="7" t="s">
        <v>52</v>
      </c>
      <c r="BE3368" s="7">
        <v>98837</v>
      </c>
      <c r="BF3368" s="7" t="s">
        <v>30675</v>
      </c>
      <c r="BO3368" t="s">
        <v>30677</v>
      </c>
      <c r="BP3368">
        <v>5369</v>
      </c>
      <c r="BQ3368">
        <v>3291</v>
      </c>
      <c r="BR3368">
        <v>3644</v>
      </c>
      <c r="BU3368" t="s">
        <v>30678</v>
      </c>
      <c r="BV3368" t="s">
        <v>4695</v>
      </c>
      <c r="BX3368">
        <v>43597.961550925924</v>
      </c>
    </row>
    <row r="3369" spans="1:76" x14ac:dyDescent="0.25">
      <c r="A3369" t="s">
        <v>30679</v>
      </c>
      <c r="B3369" t="s">
        <v>30680</v>
      </c>
      <c r="C3369" t="s">
        <v>46</v>
      </c>
      <c r="D3369">
        <v>42874</v>
      </c>
      <c r="I3369">
        <v>42874</v>
      </c>
      <c r="J3369">
        <v>2017</v>
      </c>
      <c r="K3369" t="s">
        <v>85</v>
      </c>
      <c r="L3369" t="s">
        <v>30681</v>
      </c>
      <c r="N3369" t="s">
        <v>30682</v>
      </c>
      <c r="O3369" t="s">
        <v>101</v>
      </c>
      <c r="P3369" t="s">
        <v>68</v>
      </c>
      <c r="Q3369" t="s">
        <v>52</v>
      </c>
      <c r="R3369">
        <v>98113</v>
      </c>
      <c r="S3369" t="s">
        <v>30683</v>
      </c>
      <c r="T3369" t="s">
        <v>30683</v>
      </c>
      <c r="U3369" t="s">
        <v>30684</v>
      </c>
      <c r="V3369" t="s">
        <v>5376</v>
      </c>
      <c r="W3369">
        <v>31</v>
      </c>
      <c r="X3369" t="s">
        <v>4969</v>
      </c>
      <c r="Y3369">
        <v>4048</v>
      </c>
      <c r="Z3369" t="s">
        <v>68</v>
      </c>
      <c r="AA3369" t="s">
        <v>4785</v>
      </c>
      <c r="AB3369">
        <v>455738</v>
      </c>
      <c r="AC3369" t="s">
        <v>146</v>
      </c>
      <c r="AD3369" t="s">
        <v>4690</v>
      </c>
      <c r="AE3369" t="s">
        <v>107</v>
      </c>
      <c r="AF3369" t="s">
        <v>107</v>
      </c>
      <c r="AJ3369" t="s">
        <v>58</v>
      </c>
      <c r="AK3369" t="s">
        <v>59</v>
      </c>
      <c r="AL3369">
        <v>43046</v>
      </c>
      <c r="AM3369" t="s">
        <v>4878</v>
      </c>
      <c r="AN3369" t="b">
        <v>1</v>
      </c>
      <c r="AQ3369" t="s">
        <v>177</v>
      </c>
      <c r="BB3369" s="7" t="s">
        <v>30682</v>
      </c>
      <c r="BC3369" s="7" t="s">
        <v>101</v>
      </c>
      <c r="BD3369" s="7" t="s">
        <v>52</v>
      </c>
      <c r="BE3369" s="7">
        <v>98113</v>
      </c>
      <c r="BF3369" s="7" t="s">
        <v>30684</v>
      </c>
      <c r="BO3369" t="s">
        <v>30685</v>
      </c>
      <c r="BP3369">
        <v>9840</v>
      </c>
      <c r="BQ3369">
        <v>2124</v>
      </c>
      <c r="BR3369">
        <v>2350</v>
      </c>
      <c r="BU3369" t="s">
        <v>30686</v>
      </c>
      <c r="BV3369" t="s">
        <v>4695</v>
      </c>
      <c r="BX3369">
        <v>43597.941296296296</v>
      </c>
    </row>
    <row r="3370" spans="1:76" x14ac:dyDescent="0.25">
      <c r="A3370" t="s">
        <v>30694</v>
      </c>
      <c r="B3370" t="s">
        <v>1989</v>
      </c>
      <c r="C3370" t="s">
        <v>46</v>
      </c>
      <c r="D3370">
        <v>42736</v>
      </c>
      <c r="I3370">
        <v>42736</v>
      </c>
      <c r="J3370">
        <v>2017</v>
      </c>
      <c r="K3370" t="s">
        <v>77</v>
      </c>
      <c r="L3370" t="s">
        <v>22031</v>
      </c>
      <c r="N3370" t="s">
        <v>1990</v>
      </c>
      <c r="O3370" t="s">
        <v>586</v>
      </c>
      <c r="P3370" t="s">
        <v>199</v>
      </c>
      <c r="Q3370" t="s">
        <v>52</v>
      </c>
      <c r="R3370">
        <v>98270</v>
      </c>
      <c r="S3370" t="s">
        <v>1991</v>
      </c>
      <c r="T3370" t="s">
        <v>22032</v>
      </c>
      <c r="U3370" t="s">
        <v>22033</v>
      </c>
      <c r="V3370" t="s">
        <v>4783</v>
      </c>
      <c r="W3370">
        <v>25</v>
      </c>
      <c r="X3370" t="s">
        <v>5278</v>
      </c>
      <c r="Y3370">
        <v>4107</v>
      </c>
      <c r="Z3370" t="s">
        <v>199</v>
      </c>
      <c r="AA3370" t="s">
        <v>4785</v>
      </c>
      <c r="AB3370">
        <v>456326</v>
      </c>
      <c r="AC3370" t="s">
        <v>146</v>
      </c>
      <c r="AD3370" t="s">
        <v>4690</v>
      </c>
      <c r="AE3370" t="s">
        <v>107</v>
      </c>
      <c r="AF3370" t="s">
        <v>107</v>
      </c>
      <c r="AJ3370" t="s">
        <v>58</v>
      </c>
      <c r="AK3370" t="s">
        <v>59</v>
      </c>
      <c r="AL3370">
        <v>43046</v>
      </c>
      <c r="AM3370" t="s">
        <v>4692</v>
      </c>
      <c r="AN3370" t="b">
        <v>1</v>
      </c>
      <c r="BB3370" s="7" t="s">
        <v>1990</v>
      </c>
      <c r="BC3370" s="7" t="s">
        <v>586</v>
      </c>
      <c r="BD3370" s="7" t="s">
        <v>52</v>
      </c>
      <c r="BE3370" s="7">
        <v>98270</v>
      </c>
      <c r="BF3370" s="7" t="s">
        <v>22033</v>
      </c>
      <c r="BO3370" t="s">
        <v>30695</v>
      </c>
      <c r="BP3370">
        <v>19698</v>
      </c>
      <c r="BQ3370">
        <v>1208</v>
      </c>
      <c r="BR3370">
        <v>3424</v>
      </c>
      <c r="BU3370" t="s">
        <v>22035</v>
      </c>
      <c r="BV3370" t="s">
        <v>4695</v>
      </c>
      <c r="BX3370">
        <v>43597.958067129628</v>
      </c>
    </row>
    <row r="3371" spans="1:76" x14ac:dyDescent="0.25">
      <c r="A3371" t="s">
        <v>31488</v>
      </c>
      <c r="B3371" t="s">
        <v>4262</v>
      </c>
      <c r="C3371" t="s">
        <v>46</v>
      </c>
      <c r="D3371">
        <v>42830</v>
      </c>
      <c r="I3371">
        <v>42830</v>
      </c>
      <c r="J3371">
        <v>2017</v>
      </c>
      <c r="K3371" t="s">
        <v>77</v>
      </c>
      <c r="L3371" t="s">
        <v>31489</v>
      </c>
      <c r="N3371" t="s">
        <v>31490</v>
      </c>
      <c r="O3371" t="s">
        <v>4264</v>
      </c>
      <c r="P3371" t="s">
        <v>68</v>
      </c>
      <c r="Q3371" t="s">
        <v>52</v>
      </c>
      <c r="R3371">
        <v>98019</v>
      </c>
      <c r="S3371" t="s">
        <v>31491</v>
      </c>
      <c r="T3371" t="s">
        <v>31492</v>
      </c>
      <c r="U3371" t="s">
        <v>31493</v>
      </c>
      <c r="V3371" t="s">
        <v>90</v>
      </c>
      <c r="W3371">
        <v>12</v>
      </c>
      <c r="X3371" t="s">
        <v>1235</v>
      </c>
      <c r="Y3371">
        <v>4774</v>
      </c>
      <c r="Z3371" t="s">
        <v>68</v>
      </c>
      <c r="AA3371" t="s">
        <v>57</v>
      </c>
      <c r="AC3371" t="s">
        <v>146</v>
      </c>
      <c r="AD3371" t="s">
        <v>4690</v>
      </c>
      <c r="AE3371" t="s">
        <v>107</v>
      </c>
      <c r="AF3371" t="s">
        <v>107</v>
      </c>
      <c r="AJ3371" t="s">
        <v>58</v>
      </c>
      <c r="AK3371" t="s">
        <v>59</v>
      </c>
      <c r="AL3371">
        <v>43046</v>
      </c>
      <c r="AM3371" t="s">
        <v>4692</v>
      </c>
      <c r="AN3371" t="b">
        <v>1</v>
      </c>
      <c r="BB3371" s="7" t="s">
        <v>31490</v>
      </c>
      <c r="BC3371" s="7" t="s">
        <v>4264</v>
      </c>
      <c r="BD3371" s="7" t="s">
        <v>52</v>
      </c>
      <c r="BE3371" s="7">
        <v>98019</v>
      </c>
      <c r="BF3371" s="7" t="s">
        <v>31493</v>
      </c>
      <c r="BO3371" t="s">
        <v>31494</v>
      </c>
      <c r="BP3371">
        <v>18044</v>
      </c>
      <c r="BQ3371">
        <v>2457</v>
      </c>
      <c r="BR3371">
        <v>2721</v>
      </c>
      <c r="BT3371">
        <v>45</v>
      </c>
      <c r="BU3371" t="s">
        <v>31495</v>
      </c>
      <c r="BV3371" t="s">
        <v>4695</v>
      </c>
      <c r="BX3371">
        <v>43597.947118055556</v>
      </c>
    </row>
    <row r="3372" spans="1:76" x14ac:dyDescent="0.25">
      <c r="A3372" t="s">
        <v>32057</v>
      </c>
      <c r="B3372" t="s">
        <v>32058</v>
      </c>
      <c r="C3372" t="s">
        <v>46</v>
      </c>
      <c r="D3372">
        <v>42928</v>
      </c>
      <c r="I3372">
        <v>42928</v>
      </c>
      <c r="J3372">
        <v>2017</v>
      </c>
      <c r="K3372" t="s">
        <v>85</v>
      </c>
      <c r="L3372" t="s">
        <v>32059</v>
      </c>
      <c r="N3372" t="s">
        <v>32060</v>
      </c>
      <c r="O3372" t="s">
        <v>154</v>
      </c>
      <c r="P3372" t="s">
        <v>155</v>
      </c>
      <c r="Q3372" t="s">
        <v>52</v>
      </c>
      <c r="R3372">
        <v>98516</v>
      </c>
      <c r="S3372" t="s">
        <v>32061</v>
      </c>
      <c r="T3372" t="s">
        <v>32061</v>
      </c>
      <c r="U3372" t="s">
        <v>32062</v>
      </c>
      <c r="V3372" t="s">
        <v>5653</v>
      </c>
      <c r="W3372">
        <v>49</v>
      </c>
      <c r="X3372" t="s">
        <v>32063</v>
      </c>
      <c r="Y3372">
        <v>3763</v>
      </c>
      <c r="Z3372" t="s">
        <v>155</v>
      </c>
      <c r="AA3372" t="s">
        <v>4785</v>
      </c>
      <c r="AB3372">
        <v>62995</v>
      </c>
      <c r="AC3372" t="s">
        <v>146</v>
      </c>
      <c r="AD3372" t="s">
        <v>4690</v>
      </c>
      <c r="AE3372" t="s">
        <v>107</v>
      </c>
      <c r="AF3372" t="s">
        <v>107</v>
      </c>
      <c r="AJ3372" t="s">
        <v>58</v>
      </c>
      <c r="AK3372" t="s">
        <v>59</v>
      </c>
      <c r="AL3372">
        <v>43046</v>
      </c>
      <c r="AM3372" t="s">
        <v>4878</v>
      </c>
      <c r="AN3372" t="b">
        <v>1</v>
      </c>
      <c r="AQ3372" t="s">
        <v>73</v>
      </c>
      <c r="AR3372" t="s">
        <v>99</v>
      </c>
      <c r="BB3372" s="7" t="s">
        <v>32060</v>
      </c>
      <c r="BC3372" s="7" t="s">
        <v>154</v>
      </c>
      <c r="BD3372" s="7" t="s">
        <v>52</v>
      </c>
      <c r="BE3372" s="7">
        <v>98516</v>
      </c>
      <c r="BF3372" s="7" t="s">
        <v>32062</v>
      </c>
      <c r="BO3372" t="s">
        <v>32064</v>
      </c>
      <c r="BP3372">
        <v>2617</v>
      </c>
      <c r="BQ3372">
        <v>2780</v>
      </c>
      <c r="BR3372">
        <v>3073</v>
      </c>
      <c r="BU3372" t="s">
        <v>32065</v>
      </c>
      <c r="BV3372" t="s">
        <v>4695</v>
      </c>
      <c r="BX3372">
        <v>43597.952789351853</v>
      </c>
    </row>
    <row r="3373" spans="1:76" x14ac:dyDescent="0.25">
      <c r="A3373" t="s">
        <v>32305</v>
      </c>
      <c r="B3373" t="s">
        <v>32306</v>
      </c>
      <c r="C3373" t="s">
        <v>46</v>
      </c>
      <c r="D3373">
        <v>42933</v>
      </c>
      <c r="I3373">
        <v>42933</v>
      </c>
      <c r="J3373">
        <v>2017</v>
      </c>
      <c r="K3373" t="s">
        <v>85</v>
      </c>
      <c r="L3373" t="s">
        <v>32307</v>
      </c>
      <c r="N3373" t="s">
        <v>32308</v>
      </c>
      <c r="O3373" t="s">
        <v>758</v>
      </c>
      <c r="P3373" t="s">
        <v>199</v>
      </c>
      <c r="Q3373" t="s">
        <v>52</v>
      </c>
      <c r="R3373">
        <v>98258</v>
      </c>
      <c r="S3373" t="s">
        <v>32309</v>
      </c>
      <c r="T3373" t="s">
        <v>32309</v>
      </c>
      <c r="U3373" t="s">
        <v>32310</v>
      </c>
      <c r="V3373" t="s">
        <v>14067</v>
      </c>
      <c r="W3373">
        <v>53</v>
      </c>
      <c r="X3373" t="s">
        <v>32311</v>
      </c>
      <c r="Y3373">
        <v>3615</v>
      </c>
      <c r="Z3373" t="s">
        <v>199</v>
      </c>
      <c r="AA3373" t="s">
        <v>4785</v>
      </c>
      <c r="AB3373">
        <v>19640</v>
      </c>
      <c r="AC3373" t="s">
        <v>146</v>
      </c>
      <c r="AD3373" t="s">
        <v>4690</v>
      </c>
      <c r="AE3373" t="s">
        <v>107</v>
      </c>
      <c r="AF3373" t="s">
        <v>107</v>
      </c>
      <c r="AJ3373" t="s">
        <v>58</v>
      </c>
      <c r="AK3373" t="s">
        <v>59</v>
      </c>
      <c r="AL3373">
        <v>43046</v>
      </c>
      <c r="AM3373" t="s">
        <v>4878</v>
      </c>
      <c r="AN3373" t="b">
        <v>1</v>
      </c>
      <c r="AQ3373" t="s">
        <v>177</v>
      </c>
      <c r="BB3373" s="7" t="s">
        <v>32308</v>
      </c>
      <c r="BC3373" s="7" t="s">
        <v>758</v>
      </c>
      <c r="BD3373" s="7" t="s">
        <v>52</v>
      </c>
      <c r="BE3373" s="7">
        <v>98258</v>
      </c>
      <c r="BF3373" s="7" t="s">
        <v>32310</v>
      </c>
      <c r="BO3373" t="s">
        <v>32312</v>
      </c>
      <c r="BP3373">
        <v>21564</v>
      </c>
      <c r="BQ3373">
        <v>2429</v>
      </c>
      <c r="BR3373">
        <v>2690</v>
      </c>
      <c r="BU3373" t="s">
        <v>32313</v>
      </c>
      <c r="BV3373" t="s">
        <v>4695</v>
      </c>
      <c r="BX3373">
        <v>43597.94667824074</v>
      </c>
    </row>
    <row r="3374" spans="1:76" x14ac:dyDescent="0.25">
      <c r="A3374" t="s">
        <v>32331</v>
      </c>
      <c r="B3374" t="s">
        <v>32332</v>
      </c>
      <c r="C3374" t="s">
        <v>46</v>
      </c>
      <c r="D3374">
        <v>42905</v>
      </c>
      <c r="I3374">
        <v>42905</v>
      </c>
      <c r="J3374">
        <v>2017</v>
      </c>
      <c r="K3374" t="s">
        <v>85</v>
      </c>
      <c r="L3374" t="s">
        <v>32333</v>
      </c>
      <c r="N3374" t="s">
        <v>32334</v>
      </c>
      <c r="O3374" t="s">
        <v>87</v>
      </c>
      <c r="P3374" t="s">
        <v>88</v>
      </c>
      <c r="Q3374" t="s">
        <v>52</v>
      </c>
      <c r="R3374">
        <v>98532</v>
      </c>
      <c r="S3374" t="s">
        <v>32335</v>
      </c>
      <c r="T3374" t="s">
        <v>32335</v>
      </c>
      <c r="U3374" t="s">
        <v>32336</v>
      </c>
      <c r="V3374" t="s">
        <v>5199</v>
      </c>
      <c r="W3374">
        <v>47</v>
      </c>
      <c r="X3374" t="s">
        <v>32337</v>
      </c>
      <c r="Y3374">
        <v>4615</v>
      </c>
      <c r="Z3374" t="s">
        <v>88</v>
      </c>
      <c r="AA3374" t="s">
        <v>4785</v>
      </c>
      <c r="AB3374">
        <v>8996</v>
      </c>
      <c r="AC3374" t="s">
        <v>146</v>
      </c>
      <c r="AD3374" t="s">
        <v>4690</v>
      </c>
      <c r="AE3374" t="s">
        <v>107</v>
      </c>
      <c r="AF3374" t="s">
        <v>107</v>
      </c>
      <c r="AJ3374" t="s">
        <v>58</v>
      </c>
      <c r="AK3374" t="s">
        <v>59</v>
      </c>
      <c r="AL3374">
        <v>43046</v>
      </c>
      <c r="AM3374" t="s">
        <v>4878</v>
      </c>
      <c r="AN3374" t="b">
        <v>1</v>
      </c>
      <c r="AQ3374" t="s">
        <v>73</v>
      </c>
      <c r="AR3374" t="s">
        <v>150</v>
      </c>
      <c r="BB3374" s="7" t="s">
        <v>32334</v>
      </c>
      <c r="BC3374" s="7" t="s">
        <v>87</v>
      </c>
      <c r="BD3374" s="7" t="s">
        <v>52</v>
      </c>
      <c r="BE3374" s="7">
        <v>98532</v>
      </c>
      <c r="BF3374" s="7" t="s">
        <v>32336</v>
      </c>
      <c r="BO3374" t="s">
        <v>32338</v>
      </c>
      <c r="BP3374">
        <v>529</v>
      </c>
      <c r="BQ3374">
        <v>389</v>
      </c>
      <c r="BR3374">
        <v>3158</v>
      </c>
      <c r="BU3374" t="s">
        <v>32339</v>
      </c>
      <c r="BV3374" t="s">
        <v>4695</v>
      </c>
      <c r="BX3374">
        <v>43597.954131944447</v>
      </c>
    </row>
    <row r="3375" spans="1:76" x14ac:dyDescent="0.25">
      <c r="A3375" t="s">
        <v>32349</v>
      </c>
      <c r="B3375" t="s">
        <v>32350</v>
      </c>
      <c r="C3375" t="s">
        <v>46</v>
      </c>
      <c r="D3375">
        <v>42879</v>
      </c>
      <c r="I3375">
        <v>42879</v>
      </c>
      <c r="J3375">
        <v>2017</v>
      </c>
      <c r="K3375" t="s">
        <v>85</v>
      </c>
      <c r="L3375" t="s">
        <v>32351</v>
      </c>
      <c r="N3375" t="s">
        <v>32352</v>
      </c>
      <c r="O3375" t="s">
        <v>1399</v>
      </c>
      <c r="P3375" t="s">
        <v>88</v>
      </c>
      <c r="Q3375" t="s">
        <v>52</v>
      </c>
      <c r="R3375">
        <v>98531</v>
      </c>
      <c r="S3375" t="s">
        <v>32353</v>
      </c>
      <c r="T3375" t="s">
        <v>32353</v>
      </c>
      <c r="U3375" t="s">
        <v>32354</v>
      </c>
      <c r="V3375" t="s">
        <v>4968</v>
      </c>
      <c r="W3375">
        <v>32</v>
      </c>
      <c r="X3375" t="s">
        <v>30862</v>
      </c>
      <c r="Y3375">
        <v>3105</v>
      </c>
      <c r="Z3375" t="s">
        <v>88</v>
      </c>
      <c r="AA3375" t="s">
        <v>4785</v>
      </c>
      <c r="AB3375">
        <v>8465</v>
      </c>
      <c r="AC3375" t="s">
        <v>146</v>
      </c>
      <c r="AD3375" t="s">
        <v>4690</v>
      </c>
      <c r="AE3375" t="s">
        <v>107</v>
      </c>
      <c r="AF3375" t="s">
        <v>107</v>
      </c>
      <c r="AJ3375" t="s">
        <v>58</v>
      </c>
      <c r="AK3375" t="s">
        <v>59</v>
      </c>
      <c r="AL3375">
        <v>43046</v>
      </c>
      <c r="AM3375" t="s">
        <v>4878</v>
      </c>
      <c r="AN3375" t="b">
        <v>1</v>
      </c>
      <c r="AQ3375" t="s">
        <v>73</v>
      </c>
      <c r="AR3375" t="s">
        <v>99</v>
      </c>
      <c r="BB3375" s="7" t="s">
        <v>32352</v>
      </c>
      <c r="BC3375" s="7" t="s">
        <v>1399</v>
      </c>
      <c r="BD3375" s="7" t="s">
        <v>52</v>
      </c>
      <c r="BE3375" s="7">
        <v>98531</v>
      </c>
      <c r="BF3375" s="7" t="s">
        <v>32354</v>
      </c>
      <c r="BO3375" t="s">
        <v>32355</v>
      </c>
      <c r="BP3375">
        <v>5624</v>
      </c>
      <c r="BQ3375">
        <v>3259</v>
      </c>
      <c r="BR3375">
        <v>3610</v>
      </c>
      <c r="BU3375" t="s">
        <v>32356</v>
      </c>
      <c r="BV3375" t="s">
        <v>4695</v>
      </c>
      <c r="BX3375">
        <v>43597.961006944446</v>
      </c>
    </row>
    <row r="3376" spans="1:76" x14ac:dyDescent="0.25">
      <c r="A3376" t="s">
        <v>32357</v>
      </c>
      <c r="B3376" t="s">
        <v>32358</v>
      </c>
      <c r="C3376" t="s">
        <v>46</v>
      </c>
      <c r="D3376">
        <v>42890</v>
      </c>
      <c r="I3376">
        <v>42890</v>
      </c>
      <c r="J3376">
        <v>2017</v>
      </c>
      <c r="K3376" t="s">
        <v>85</v>
      </c>
      <c r="L3376" t="s">
        <v>32359</v>
      </c>
      <c r="N3376" t="s">
        <v>32360</v>
      </c>
      <c r="O3376" t="s">
        <v>361</v>
      </c>
      <c r="P3376" t="s">
        <v>68</v>
      </c>
      <c r="Q3376" t="s">
        <v>52</v>
      </c>
      <c r="R3376">
        <v>98042</v>
      </c>
      <c r="S3376" t="s">
        <v>32361</v>
      </c>
      <c r="T3376" t="s">
        <v>32361</v>
      </c>
      <c r="U3376" t="s">
        <v>32362</v>
      </c>
      <c r="V3376" t="s">
        <v>5653</v>
      </c>
      <c r="W3376">
        <v>49</v>
      </c>
      <c r="X3376" t="s">
        <v>16672</v>
      </c>
      <c r="Y3376">
        <v>3460</v>
      </c>
      <c r="Z3376" t="s">
        <v>68</v>
      </c>
      <c r="AA3376" t="s">
        <v>4785</v>
      </c>
      <c r="AB3376">
        <v>90915</v>
      </c>
      <c r="AC3376" t="s">
        <v>146</v>
      </c>
      <c r="AD3376" t="s">
        <v>4690</v>
      </c>
      <c r="AE3376" t="s">
        <v>107</v>
      </c>
      <c r="AF3376" t="s">
        <v>107</v>
      </c>
      <c r="AJ3376" t="s">
        <v>58</v>
      </c>
      <c r="AK3376" t="s">
        <v>59</v>
      </c>
      <c r="AL3376">
        <v>43046</v>
      </c>
      <c r="AM3376" t="s">
        <v>4878</v>
      </c>
      <c r="AN3376" t="b">
        <v>1</v>
      </c>
      <c r="AQ3376" t="s">
        <v>60</v>
      </c>
      <c r="AR3376" t="s">
        <v>99</v>
      </c>
      <c r="BB3376" s="7" t="s">
        <v>32360</v>
      </c>
      <c r="BC3376" s="7" t="s">
        <v>361</v>
      </c>
      <c r="BD3376" s="7" t="s">
        <v>52</v>
      </c>
      <c r="BE3376" s="7">
        <v>98042</v>
      </c>
      <c r="BF3376" s="7" t="s">
        <v>32362</v>
      </c>
      <c r="BO3376" t="s">
        <v>32363</v>
      </c>
      <c r="BP3376">
        <v>11876</v>
      </c>
      <c r="BQ3376">
        <v>2904</v>
      </c>
      <c r="BR3376">
        <v>3207</v>
      </c>
      <c r="BU3376" t="s">
        <v>32364</v>
      </c>
      <c r="BV3376" t="s">
        <v>4695</v>
      </c>
      <c r="BX3376">
        <v>43597.954826388886</v>
      </c>
    </row>
    <row r="3377" spans="1:76" x14ac:dyDescent="0.25">
      <c r="A3377" t="s">
        <v>32365</v>
      </c>
      <c r="B3377" t="s">
        <v>32366</v>
      </c>
      <c r="C3377" t="s">
        <v>46</v>
      </c>
      <c r="D3377">
        <v>42888</v>
      </c>
      <c r="I3377">
        <v>42888</v>
      </c>
      <c r="J3377">
        <v>2017</v>
      </c>
      <c r="K3377" t="s">
        <v>85</v>
      </c>
      <c r="L3377" t="s">
        <v>32367</v>
      </c>
      <c r="N3377" t="s">
        <v>25115</v>
      </c>
      <c r="O3377" t="s">
        <v>1358</v>
      </c>
      <c r="P3377" t="s">
        <v>96</v>
      </c>
      <c r="Q3377" t="s">
        <v>52</v>
      </c>
      <c r="R3377">
        <v>99350</v>
      </c>
      <c r="S3377" t="s">
        <v>32368</v>
      </c>
      <c r="T3377" t="s">
        <v>32368</v>
      </c>
      <c r="U3377" t="s">
        <v>32369</v>
      </c>
      <c r="V3377" t="s">
        <v>5683</v>
      </c>
      <c r="W3377">
        <v>44</v>
      </c>
      <c r="X3377" t="s">
        <v>32370</v>
      </c>
      <c r="Y3377">
        <v>3055</v>
      </c>
      <c r="Z3377" t="s">
        <v>96</v>
      </c>
      <c r="AA3377" t="s">
        <v>4785</v>
      </c>
      <c r="AB3377">
        <v>6127</v>
      </c>
      <c r="AC3377" t="s">
        <v>146</v>
      </c>
      <c r="AD3377" t="s">
        <v>4690</v>
      </c>
      <c r="AE3377" t="s">
        <v>107</v>
      </c>
      <c r="AF3377" t="s">
        <v>107</v>
      </c>
      <c r="AJ3377" t="s">
        <v>58</v>
      </c>
      <c r="AK3377" t="s">
        <v>59</v>
      </c>
      <c r="AL3377">
        <v>43046</v>
      </c>
      <c r="AM3377" t="s">
        <v>4878</v>
      </c>
      <c r="AN3377" t="b">
        <v>1</v>
      </c>
      <c r="AQ3377" t="s">
        <v>73</v>
      </c>
      <c r="AR3377" t="s">
        <v>99</v>
      </c>
      <c r="BB3377" s="7" t="s">
        <v>25115</v>
      </c>
      <c r="BC3377" s="7" t="s">
        <v>1358</v>
      </c>
      <c r="BD3377" s="7" t="s">
        <v>52</v>
      </c>
      <c r="BE3377" s="7">
        <v>99350</v>
      </c>
      <c r="BF3377" s="7" t="s">
        <v>32369</v>
      </c>
      <c r="BO3377" t="s">
        <v>32371</v>
      </c>
      <c r="BP3377">
        <v>7980</v>
      </c>
      <c r="BQ3377">
        <v>2919</v>
      </c>
      <c r="BR3377">
        <v>3226</v>
      </c>
      <c r="BU3377" t="s">
        <v>32372</v>
      </c>
      <c r="BV3377" t="s">
        <v>4695</v>
      </c>
      <c r="BX3377">
        <v>43597.955092592594</v>
      </c>
    </row>
    <row r="3378" spans="1:76" x14ac:dyDescent="0.25">
      <c r="A3378" t="s">
        <v>32373</v>
      </c>
      <c r="B3378" t="s">
        <v>32374</v>
      </c>
      <c r="C3378" t="s">
        <v>46</v>
      </c>
      <c r="D3378">
        <v>42872</v>
      </c>
      <c r="I3378">
        <v>42872</v>
      </c>
      <c r="J3378">
        <v>2017</v>
      </c>
      <c r="K3378" t="s">
        <v>85</v>
      </c>
      <c r="L3378" t="s">
        <v>32375</v>
      </c>
      <c r="N3378" t="s">
        <v>32376</v>
      </c>
      <c r="O3378" t="s">
        <v>199</v>
      </c>
      <c r="P3378" t="s">
        <v>199</v>
      </c>
      <c r="Q3378" t="s">
        <v>52</v>
      </c>
      <c r="R3378">
        <v>98290</v>
      </c>
      <c r="S3378" t="s">
        <v>32377</v>
      </c>
      <c r="T3378" t="s">
        <v>32377</v>
      </c>
      <c r="U3378" t="s">
        <v>32378</v>
      </c>
      <c r="V3378" t="s">
        <v>4968</v>
      </c>
      <c r="W3378">
        <v>32</v>
      </c>
      <c r="X3378" t="s">
        <v>17898</v>
      </c>
      <c r="Y3378">
        <v>4106</v>
      </c>
      <c r="Z3378" t="s">
        <v>199</v>
      </c>
      <c r="AA3378" t="s">
        <v>4785</v>
      </c>
      <c r="AB3378">
        <v>6091</v>
      </c>
      <c r="AC3378" t="s">
        <v>146</v>
      </c>
      <c r="AD3378" t="s">
        <v>4690</v>
      </c>
      <c r="AE3378" t="s">
        <v>107</v>
      </c>
      <c r="AF3378" t="s">
        <v>107</v>
      </c>
      <c r="AJ3378" t="s">
        <v>58</v>
      </c>
      <c r="AK3378" t="s">
        <v>59</v>
      </c>
      <c r="AL3378">
        <v>43046</v>
      </c>
      <c r="AM3378" t="s">
        <v>4878</v>
      </c>
      <c r="AN3378" t="b">
        <v>1</v>
      </c>
      <c r="AQ3378" t="s">
        <v>73</v>
      </c>
      <c r="AR3378" t="s">
        <v>99</v>
      </c>
      <c r="BB3378" s="7" t="s">
        <v>32379</v>
      </c>
      <c r="BC3378" s="7" t="s">
        <v>199</v>
      </c>
      <c r="BD3378" s="7" t="s">
        <v>52</v>
      </c>
      <c r="BE3378" s="7">
        <v>98290</v>
      </c>
      <c r="BF3378" s="7" t="s">
        <v>32378</v>
      </c>
      <c r="BO3378" t="s">
        <v>32380</v>
      </c>
      <c r="BP3378">
        <v>5345</v>
      </c>
      <c r="BQ3378">
        <v>3294</v>
      </c>
      <c r="BR3378">
        <v>3647</v>
      </c>
      <c r="BU3378" t="s">
        <v>32381</v>
      </c>
      <c r="BV3378" t="s">
        <v>4695</v>
      </c>
      <c r="BX3378">
        <v>43597.961597222224</v>
      </c>
    </row>
    <row r="3379" spans="1:76" x14ac:dyDescent="0.25">
      <c r="A3379" t="s">
        <v>32391</v>
      </c>
      <c r="B3379" t="s">
        <v>28378</v>
      </c>
      <c r="C3379" t="s">
        <v>46</v>
      </c>
      <c r="D3379">
        <v>42869</v>
      </c>
      <c r="I3379">
        <v>42869</v>
      </c>
      <c r="J3379">
        <v>2017</v>
      </c>
      <c r="K3379" t="s">
        <v>85</v>
      </c>
      <c r="L3379" t="s">
        <v>32392</v>
      </c>
      <c r="N3379" t="s">
        <v>32393</v>
      </c>
      <c r="O3379" t="s">
        <v>458</v>
      </c>
      <c r="P3379" t="s">
        <v>459</v>
      </c>
      <c r="Q3379" t="s">
        <v>52</v>
      </c>
      <c r="R3379">
        <v>99328</v>
      </c>
      <c r="S3379" t="s">
        <v>28382</v>
      </c>
      <c r="T3379" t="s">
        <v>28382</v>
      </c>
      <c r="U3379" t="s">
        <v>32394</v>
      </c>
      <c r="V3379" t="s">
        <v>5199</v>
      </c>
      <c r="W3379">
        <v>47</v>
      </c>
      <c r="X3379" t="s">
        <v>32395</v>
      </c>
      <c r="Y3379">
        <v>3927</v>
      </c>
      <c r="Z3379" t="s">
        <v>459</v>
      </c>
      <c r="AA3379" t="s">
        <v>4785</v>
      </c>
      <c r="AB3379">
        <v>2719</v>
      </c>
      <c r="AC3379" t="s">
        <v>146</v>
      </c>
      <c r="AD3379" t="s">
        <v>4690</v>
      </c>
      <c r="AE3379" t="s">
        <v>107</v>
      </c>
      <c r="AF3379" t="s">
        <v>107</v>
      </c>
      <c r="AJ3379" t="s">
        <v>58</v>
      </c>
      <c r="AK3379" t="s">
        <v>59</v>
      </c>
      <c r="AL3379">
        <v>43046</v>
      </c>
      <c r="AM3379" t="s">
        <v>4878</v>
      </c>
      <c r="AN3379" t="b">
        <v>1</v>
      </c>
      <c r="AQ3379" t="s">
        <v>73</v>
      </c>
      <c r="AR3379" t="s">
        <v>150</v>
      </c>
      <c r="BB3379" s="7" t="s">
        <v>32393</v>
      </c>
      <c r="BC3379" s="7" t="s">
        <v>458</v>
      </c>
      <c r="BD3379" s="7" t="s">
        <v>52</v>
      </c>
      <c r="BE3379" s="7">
        <v>99328</v>
      </c>
      <c r="BF3379" s="7" t="s">
        <v>32394</v>
      </c>
      <c r="BO3379" t="s">
        <v>32396</v>
      </c>
      <c r="BP3379">
        <v>12080</v>
      </c>
      <c r="BQ3379">
        <v>2219</v>
      </c>
      <c r="BR3379">
        <v>2461</v>
      </c>
      <c r="BU3379" t="s">
        <v>32397</v>
      </c>
      <c r="BV3379" t="s">
        <v>4695</v>
      </c>
      <c r="BX3379">
        <v>43597.943101851852</v>
      </c>
    </row>
    <row r="3380" spans="1:76" x14ac:dyDescent="0.25">
      <c r="A3380" t="s">
        <v>33193</v>
      </c>
      <c r="B3380" t="s">
        <v>33194</v>
      </c>
      <c r="C3380" t="s">
        <v>46</v>
      </c>
      <c r="D3380">
        <v>42890</v>
      </c>
      <c r="I3380">
        <v>42890</v>
      </c>
      <c r="J3380">
        <v>2017</v>
      </c>
      <c r="K3380" t="s">
        <v>85</v>
      </c>
      <c r="L3380" t="s">
        <v>33195</v>
      </c>
      <c r="N3380" t="s">
        <v>33196</v>
      </c>
      <c r="O3380" t="s">
        <v>573</v>
      </c>
      <c r="P3380" t="s">
        <v>291</v>
      </c>
      <c r="Q3380" t="s">
        <v>52</v>
      </c>
      <c r="R3380">
        <v>98837</v>
      </c>
      <c r="S3380" t="s">
        <v>33197</v>
      </c>
      <c r="T3380" t="s">
        <v>33197</v>
      </c>
      <c r="U3380" t="s">
        <v>33198</v>
      </c>
      <c r="V3380" t="s">
        <v>5683</v>
      </c>
      <c r="W3380">
        <v>44</v>
      </c>
      <c r="X3380" t="s">
        <v>33199</v>
      </c>
      <c r="Y3380">
        <v>3345</v>
      </c>
      <c r="Z3380" t="s">
        <v>291</v>
      </c>
      <c r="AA3380" t="s">
        <v>4785</v>
      </c>
      <c r="AB3380">
        <v>9452</v>
      </c>
      <c r="AC3380" t="s">
        <v>146</v>
      </c>
      <c r="AD3380" t="s">
        <v>4690</v>
      </c>
      <c r="AE3380" t="s">
        <v>107</v>
      </c>
      <c r="AF3380" t="s">
        <v>107</v>
      </c>
      <c r="AJ3380" t="s">
        <v>58</v>
      </c>
      <c r="AK3380" t="s">
        <v>59</v>
      </c>
      <c r="AL3380">
        <v>43046</v>
      </c>
      <c r="AM3380" t="s">
        <v>4878</v>
      </c>
      <c r="AN3380" t="b">
        <v>1</v>
      </c>
      <c r="AQ3380" t="s">
        <v>73</v>
      </c>
      <c r="AR3380" t="s">
        <v>99</v>
      </c>
      <c r="BB3380" s="7" t="s">
        <v>33196</v>
      </c>
      <c r="BC3380" s="7" t="s">
        <v>573</v>
      </c>
      <c r="BD3380" s="7" t="s">
        <v>52</v>
      </c>
      <c r="BE3380" s="7">
        <v>98837</v>
      </c>
      <c r="BF3380" s="7" t="s">
        <v>33198</v>
      </c>
      <c r="BO3380" t="s">
        <v>33200</v>
      </c>
      <c r="BP3380">
        <v>4363</v>
      </c>
      <c r="BQ3380">
        <v>2585</v>
      </c>
      <c r="BR3380">
        <v>2863</v>
      </c>
      <c r="BU3380" t="s">
        <v>33201</v>
      </c>
      <c r="BV3380" t="s">
        <v>4695</v>
      </c>
      <c r="BX3380">
        <v>43597.949224537035</v>
      </c>
    </row>
    <row r="3381" spans="1:76" x14ac:dyDescent="0.25">
      <c r="A3381" t="s">
        <v>33202</v>
      </c>
      <c r="B3381" t="s">
        <v>33203</v>
      </c>
      <c r="C3381" t="s">
        <v>46</v>
      </c>
      <c r="D3381">
        <v>42891</v>
      </c>
      <c r="I3381">
        <v>42891</v>
      </c>
      <c r="J3381">
        <v>2017</v>
      </c>
      <c r="K3381" t="s">
        <v>85</v>
      </c>
      <c r="L3381" t="s">
        <v>33204</v>
      </c>
      <c r="N3381" t="s">
        <v>33205</v>
      </c>
      <c r="O3381" t="s">
        <v>33206</v>
      </c>
      <c r="P3381" t="s">
        <v>133</v>
      </c>
      <c r="Q3381" t="s">
        <v>52</v>
      </c>
      <c r="R3381">
        <v>98603</v>
      </c>
      <c r="S3381" t="s">
        <v>33207</v>
      </c>
      <c r="T3381" t="s">
        <v>33207</v>
      </c>
      <c r="U3381" t="s">
        <v>33208</v>
      </c>
      <c r="V3381" t="s">
        <v>5199</v>
      </c>
      <c r="W3381">
        <v>47</v>
      </c>
      <c r="X3381" t="s">
        <v>33209</v>
      </c>
      <c r="Y3381">
        <v>3975</v>
      </c>
      <c r="Z3381" t="s">
        <v>133</v>
      </c>
      <c r="AA3381" t="s">
        <v>4785</v>
      </c>
      <c r="AB3381">
        <v>6679</v>
      </c>
      <c r="AC3381" t="s">
        <v>146</v>
      </c>
      <c r="AD3381" t="s">
        <v>4690</v>
      </c>
      <c r="AE3381" t="s">
        <v>107</v>
      </c>
      <c r="AF3381" t="s">
        <v>107</v>
      </c>
      <c r="AJ3381" t="s">
        <v>58</v>
      </c>
      <c r="AK3381" t="s">
        <v>59</v>
      </c>
      <c r="AL3381">
        <v>43046</v>
      </c>
      <c r="AM3381" t="s">
        <v>4878</v>
      </c>
      <c r="AN3381" t="b">
        <v>1</v>
      </c>
      <c r="AQ3381" t="s">
        <v>73</v>
      </c>
      <c r="AR3381" t="s">
        <v>150</v>
      </c>
      <c r="BB3381" s="7" t="s">
        <v>33205</v>
      </c>
      <c r="BC3381" s="7" t="s">
        <v>33206</v>
      </c>
      <c r="BD3381" s="7" t="s">
        <v>52</v>
      </c>
      <c r="BE3381" s="7">
        <v>98603</v>
      </c>
      <c r="BF3381" s="7" t="s">
        <v>33208</v>
      </c>
      <c r="BO3381" t="s">
        <v>33210</v>
      </c>
      <c r="BP3381">
        <v>3751</v>
      </c>
      <c r="BQ3381">
        <v>2659</v>
      </c>
      <c r="BR3381">
        <v>2945</v>
      </c>
      <c r="BU3381" t="s">
        <v>33211</v>
      </c>
      <c r="BV3381" t="s">
        <v>4695</v>
      </c>
      <c r="BX3381">
        <v>43597.950543981482</v>
      </c>
    </row>
    <row r="3382" spans="1:76" x14ac:dyDescent="0.25">
      <c r="A3382" t="s">
        <v>33212</v>
      </c>
      <c r="B3382" t="s">
        <v>33213</v>
      </c>
      <c r="C3382" t="s">
        <v>46</v>
      </c>
      <c r="D3382">
        <v>42763</v>
      </c>
      <c r="I3382">
        <v>42763</v>
      </c>
      <c r="J3382">
        <v>2017</v>
      </c>
      <c r="K3382" t="s">
        <v>85</v>
      </c>
      <c r="L3382" t="s">
        <v>33214</v>
      </c>
      <c r="N3382" t="s">
        <v>33215</v>
      </c>
      <c r="O3382" t="s">
        <v>1471</v>
      </c>
      <c r="P3382" t="s">
        <v>199</v>
      </c>
      <c r="Q3382" t="s">
        <v>52</v>
      </c>
      <c r="R3382">
        <v>98275</v>
      </c>
      <c r="S3382" t="s">
        <v>33216</v>
      </c>
      <c r="T3382" t="s">
        <v>33216</v>
      </c>
      <c r="U3382" t="s">
        <v>33217</v>
      </c>
      <c r="V3382" t="s">
        <v>14067</v>
      </c>
      <c r="W3382">
        <v>53</v>
      </c>
      <c r="X3382" t="s">
        <v>14068</v>
      </c>
      <c r="Y3382">
        <v>3018</v>
      </c>
      <c r="Z3382" t="s">
        <v>199</v>
      </c>
      <c r="AA3382" t="s">
        <v>4785</v>
      </c>
      <c r="AB3382">
        <v>122435</v>
      </c>
      <c r="AC3382" t="s">
        <v>146</v>
      </c>
      <c r="AD3382" t="s">
        <v>4690</v>
      </c>
      <c r="AE3382" t="s">
        <v>107</v>
      </c>
      <c r="AF3382" t="s">
        <v>107</v>
      </c>
      <c r="AJ3382" t="s">
        <v>58</v>
      </c>
      <c r="AK3382" t="s">
        <v>59</v>
      </c>
      <c r="AL3382">
        <v>43046</v>
      </c>
      <c r="AM3382" t="s">
        <v>4878</v>
      </c>
      <c r="AN3382" t="b">
        <v>1</v>
      </c>
      <c r="AQ3382" t="s">
        <v>73</v>
      </c>
      <c r="AR3382" t="s">
        <v>61</v>
      </c>
      <c r="BB3382" s="7" t="s">
        <v>33215</v>
      </c>
      <c r="BC3382" s="7" t="s">
        <v>1471</v>
      </c>
      <c r="BD3382" s="7" t="s">
        <v>52</v>
      </c>
      <c r="BE3382" s="7">
        <v>98275</v>
      </c>
      <c r="BF3382" s="7" t="s">
        <v>33217</v>
      </c>
      <c r="BO3382" t="s">
        <v>33218</v>
      </c>
      <c r="BP3382">
        <v>5077</v>
      </c>
      <c r="BQ3382">
        <v>2485</v>
      </c>
      <c r="BR3382">
        <v>2752</v>
      </c>
      <c r="BU3382" t="s">
        <v>33219</v>
      </c>
      <c r="BV3382" t="s">
        <v>4695</v>
      </c>
      <c r="BX3382">
        <v>43597.947581018518</v>
      </c>
    </row>
    <row r="3383" spans="1:76" x14ac:dyDescent="0.25">
      <c r="A3383" t="s">
        <v>33220</v>
      </c>
      <c r="B3383" t="s">
        <v>33221</v>
      </c>
      <c r="C3383" t="s">
        <v>46</v>
      </c>
      <c r="D3383">
        <v>42886</v>
      </c>
      <c r="I3383">
        <v>42886</v>
      </c>
      <c r="J3383">
        <v>2017</v>
      </c>
      <c r="K3383" t="s">
        <v>85</v>
      </c>
      <c r="L3383" t="s">
        <v>33222</v>
      </c>
      <c r="N3383" t="s">
        <v>33223</v>
      </c>
      <c r="O3383" t="s">
        <v>929</v>
      </c>
      <c r="P3383" t="s">
        <v>930</v>
      </c>
      <c r="Q3383" t="s">
        <v>52</v>
      </c>
      <c r="R3383">
        <v>99169</v>
      </c>
      <c r="S3383" t="s">
        <v>33224</v>
      </c>
      <c r="T3383" t="s">
        <v>33224</v>
      </c>
      <c r="U3383" t="s">
        <v>33225</v>
      </c>
      <c r="V3383" t="s">
        <v>5424</v>
      </c>
      <c r="W3383">
        <v>22</v>
      </c>
      <c r="X3383" t="s">
        <v>7097</v>
      </c>
      <c r="Y3383">
        <v>3002</v>
      </c>
      <c r="Z3383" t="s">
        <v>930</v>
      </c>
      <c r="AA3383" t="s">
        <v>4785</v>
      </c>
      <c r="AB3383">
        <v>6684</v>
      </c>
      <c r="AC3383" t="s">
        <v>146</v>
      </c>
      <c r="AD3383" t="s">
        <v>4690</v>
      </c>
      <c r="AE3383" t="s">
        <v>107</v>
      </c>
      <c r="AF3383" t="s">
        <v>107</v>
      </c>
      <c r="AJ3383" t="s">
        <v>58</v>
      </c>
      <c r="AK3383" t="s">
        <v>59</v>
      </c>
      <c r="AL3383">
        <v>43046</v>
      </c>
      <c r="AM3383" t="s">
        <v>4878</v>
      </c>
      <c r="AN3383" t="b">
        <v>1</v>
      </c>
      <c r="AQ3383" t="s">
        <v>73</v>
      </c>
      <c r="AR3383" t="s">
        <v>150</v>
      </c>
      <c r="BB3383" s="7" t="s">
        <v>33223</v>
      </c>
      <c r="BC3383" s="7" t="s">
        <v>929</v>
      </c>
      <c r="BD3383" s="7" t="s">
        <v>52</v>
      </c>
      <c r="BE3383" s="7">
        <v>99169</v>
      </c>
      <c r="BF3383" s="7" t="s">
        <v>33225</v>
      </c>
      <c r="BO3383" t="s">
        <v>33226</v>
      </c>
      <c r="BP3383">
        <v>6959</v>
      </c>
      <c r="BQ3383">
        <v>993</v>
      </c>
      <c r="BR3383">
        <v>3400</v>
      </c>
      <c r="BU3383" t="s">
        <v>33227</v>
      </c>
      <c r="BV3383" t="s">
        <v>4695</v>
      </c>
      <c r="BX3383">
        <v>43597.957708333335</v>
      </c>
    </row>
    <row r="3384" spans="1:76" x14ac:dyDescent="0.25">
      <c r="A3384" t="s">
        <v>33749</v>
      </c>
      <c r="B3384" t="s">
        <v>33750</v>
      </c>
      <c r="C3384" t="s">
        <v>46</v>
      </c>
      <c r="D3384">
        <v>42803</v>
      </c>
      <c r="H3384" t="s">
        <v>47</v>
      </c>
      <c r="I3384">
        <v>42803</v>
      </c>
      <c r="J3384">
        <v>2017</v>
      </c>
      <c r="K3384" t="s">
        <v>85</v>
      </c>
      <c r="L3384" t="s">
        <v>33751</v>
      </c>
      <c r="N3384" t="s">
        <v>33752</v>
      </c>
      <c r="O3384" t="s">
        <v>366</v>
      </c>
      <c r="P3384" t="s">
        <v>96</v>
      </c>
      <c r="Q3384" t="s">
        <v>52</v>
      </c>
      <c r="R3384">
        <v>99338</v>
      </c>
      <c r="S3384" t="s">
        <v>33753</v>
      </c>
      <c r="T3384" t="s">
        <v>33754</v>
      </c>
      <c r="U3384" t="s">
        <v>33755</v>
      </c>
      <c r="V3384" t="s">
        <v>6576</v>
      </c>
      <c r="W3384">
        <v>27</v>
      </c>
      <c r="X3384" t="s">
        <v>7019</v>
      </c>
      <c r="Y3384">
        <v>4725</v>
      </c>
      <c r="Z3384" t="s">
        <v>96</v>
      </c>
      <c r="AA3384" t="s">
        <v>4785</v>
      </c>
      <c r="AB3384">
        <v>108800</v>
      </c>
      <c r="AC3384" t="s">
        <v>146</v>
      </c>
      <c r="AD3384" t="s">
        <v>4690</v>
      </c>
      <c r="AE3384" t="s">
        <v>107</v>
      </c>
      <c r="AF3384" t="s">
        <v>107</v>
      </c>
      <c r="AJ3384" t="s">
        <v>58</v>
      </c>
      <c r="AK3384" t="s">
        <v>59</v>
      </c>
      <c r="AL3384">
        <v>43046</v>
      </c>
      <c r="AM3384" t="s">
        <v>4692</v>
      </c>
      <c r="AN3384" t="b">
        <v>1</v>
      </c>
      <c r="AQ3384" t="s">
        <v>60</v>
      </c>
      <c r="AR3384" t="s">
        <v>61</v>
      </c>
      <c r="BB3384" s="7" t="s">
        <v>33756</v>
      </c>
      <c r="BC3384" s="7" t="s">
        <v>366</v>
      </c>
      <c r="BD3384" s="7" t="s">
        <v>52</v>
      </c>
      <c r="BE3384" s="7">
        <v>99338</v>
      </c>
      <c r="BF3384" s="7" t="s">
        <v>33757</v>
      </c>
      <c r="BG3384" s="7">
        <v>77290.649999999994</v>
      </c>
      <c r="BH3384" s="7">
        <v>0</v>
      </c>
      <c r="BI3384">
        <v>75530.13</v>
      </c>
      <c r="BJ3384">
        <v>0</v>
      </c>
      <c r="BK3384">
        <v>0</v>
      </c>
      <c r="BL3384">
        <v>0</v>
      </c>
      <c r="BO3384" t="s">
        <v>33758</v>
      </c>
      <c r="BP3384">
        <v>8263</v>
      </c>
      <c r="BQ3384">
        <v>342</v>
      </c>
      <c r="BR3384">
        <v>3183</v>
      </c>
      <c r="BS3384">
        <v>4436</v>
      </c>
      <c r="BU3384" t="s">
        <v>33759</v>
      </c>
      <c r="BV3384" t="s">
        <v>4695</v>
      </c>
      <c r="BX3384">
        <v>44149.01090277778</v>
      </c>
    </row>
    <row r="3385" spans="1:76" x14ac:dyDescent="0.25">
      <c r="A3385" t="s">
        <v>33942</v>
      </c>
      <c r="B3385" t="s">
        <v>33943</v>
      </c>
      <c r="C3385" t="s">
        <v>46</v>
      </c>
      <c r="D3385">
        <v>42930</v>
      </c>
      <c r="H3385" t="s">
        <v>47</v>
      </c>
      <c r="I3385">
        <v>42930</v>
      </c>
      <c r="J3385">
        <v>2017</v>
      </c>
      <c r="K3385" t="s">
        <v>85</v>
      </c>
      <c r="L3385" t="s">
        <v>33944</v>
      </c>
      <c r="N3385" t="s">
        <v>33945</v>
      </c>
      <c r="O3385" t="s">
        <v>411</v>
      </c>
      <c r="P3385" t="s">
        <v>115</v>
      </c>
      <c r="Q3385" t="s">
        <v>52</v>
      </c>
      <c r="R3385">
        <v>98335</v>
      </c>
      <c r="S3385" t="s">
        <v>33946</v>
      </c>
      <c r="T3385" t="s">
        <v>33947</v>
      </c>
      <c r="U3385" t="s">
        <v>33948</v>
      </c>
      <c r="V3385" t="s">
        <v>4968</v>
      </c>
      <c r="W3385">
        <v>32</v>
      </c>
      <c r="X3385" t="s">
        <v>33949</v>
      </c>
      <c r="Y3385">
        <v>3327</v>
      </c>
      <c r="Z3385" t="s">
        <v>115</v>
      </c>
      <c r="AA3385" t="s">
        <v>4785</v>
      </c>
      <c r="AB3385">
        <v>6706</v>
      </c>
      <c r="AC3385" t="s">
        <v>146</v>
      </c>
      <c r="AD3385" t="s">
        <v>4690</v>
      </c>
      <c r="AE3385" t="s">
        <v>107</v>
      </c>
      <c r="AF3385" t="s">
        <v>107</v>
      </c>
      <c r="AJ3385" t="s">
        <v>58</v>
      </c>
      <c r="AK3385" t="s">
        <v>59</v>
      </c>
      <c r="AL3385">
        <v>43046</v>
      </c>
      <c r="AM3385" t="s">
        <v>4692</v>
      </c>
      <c r="AN3385" t="b">
        <v>1</v>
      </c>
      <c r="AQ3385" t="s">
        <v>60</v>
      </c>
      <c r="AR3385" t="s">
        <v>99</v>
      </c>
      <c r="BB3385" s="7" t="s">
        <v>33950</v>
      </c>
      <c r="BC3385" s="7" t="s">
        <v>411</v>
      </c>
      <c r="BD3385" s="7" t="s">
        <v>52</v>
      </c>
      <c r="BE3385" s="7">
        <v>98335</v>
      </c>
      <c r="BF3385" s="7" t="s">
        <v>33951</v>
      </c>
      <c r="BG3385" s="7">
        <v>10189.06</v>
      </c>
      <c r="BH3385" s="7">
        <v>78</v>
      </c>
      <c r="BI3385">
        <v>8223.0300000000007</v>
      </c>
      <c r="BJ3385">
        <v>-1866.03</v>
      </c>
      <c r="BK3385">
        <v>0</v>
      </c>
      <c r="BL3385">
        <v>0</v>
      </c>
      <c r="BO3385" t="s">
        <v>33952</v>
      </c>
      <c r="BP3385">
        <v>14108</v>
      </c>
      <c r="BQ3385">
        <v>3260</v>
      </c>
      <c r="BR3385">
        <v>3611</v>
      </c>
      <c r="BS3385">
        <v>4690</v>
      </c>
      <c r="BU3385" t="s">
        <v>33953</v>
      </c>
      <c r="BV3385" t="s">
        <v>4695</v>
      </c>
      <c r="BX3385">
        <v>44149.019791666666</v>
      </c>
    </row>
    <row r="3386" spans="1:76" x14ac:dyDescent="0.25">
      <c r="A3386" t="s">
        <v>33961</v>
      </c>
      <c r="B3386" t="s">
        <v>1119</v>
      </c>
      <c r="C3386" t="s">
        <v>46</v>
      </c>
      <c r="D3386">
        <v>42821</v>
      </c>
      <c r="H3386" t="s">
        <v>47</v>
      </c>
      <c r="I3386">
        <v>42821</v>
      </c>
      <c r="J3386">
        <v>2017</v>
      </c>
      <c r="K3386" t="s">
        <v>85</v>
      </c>
      <c r="L3386" t="s">
        <v>21447</v>
      </c>
      <c r="N3386" t="s">
        <v>1907</v>
      </c>
      <c r="O3386" t="s">
        <v>601</v>
      </c>
      <c r="P3386" t="s">
        <v>68</v>
      </c>
      <c r="Q3386" t="s">
        <v>52</v>
      </c>
      <c r="R3386">
        <v>98022</v>
      </c>
      <c r="S3386" t="s">
        <v>1121</v>
      </c>
      <c r="T3386" t="s">
        <v>21448</v>
      </c>
      <c r="U3386" t="s">
        <v>21449</v>
      </c>
      <c r="V3386" t="s">
        <v>54</v>
      </c>
      <c r="W3386">
        <v>13</v>
      </c>
      <c r="X3386" t="s">
        <v>306</v>
      </c>
      <c r="Y3386">
        <v>4839</v>
      </c>
      <c r="Z3386" t="s">
        <v>68</v>
      </c>
      <c r="AA3386" t="s">
        <v>57</v>
      </c>
      <c r="AC3386" t="s">
        <v>146</v>
      </c>
      <c r="AD3386" t="s">
        <v>4690</v>
      </c>
      <c r="AE3386" t="s">
        <v>107</v>
      </c>
      <c r="AF3386" t="s">
        <v>107</v>
      </c>
      <c r="AJ3386" t="s">
        <v>58</v>
      </c>
      <c r="AK3386" t="s">
        <v>59</v>
      </c>
      <c r="AL3386">
        <v>43046</v>
      </c>
      <c r="AM3386" t="s">
        <v>4692</v>
      </c>
      <c r="AN3386" t="b">
        <v>1</v>
      </c>
      <c r="AQ3386" t="s">
        <v>60</v>
      </c>
      <c r="AR3386" t="s">
        <v>61</v>
      </c>
      <c r="AS3386" t="s">
        <v>62</v>
      </c>
      <c r="BB3386" s="7" t="s">
        <v>116</v>
      </c>
      <c r="BC3386" s="7" t="s">
        <v>117</v>
      </c>
      <c r="BD3386" s="7" t="s">
        <v>52</v>
      </c>
      <c r="BE3386" s="7">
        <v>98371</v>
      </c>
      <c r="BF3386" s="7" t="s">
        <v>11221</v>
      </c>
      <c r="BG3386" s="7">
        <v>102951.96</v>
      </c>
      <c r="BH3386" s="7">
        <v>1731.3</v>
      </c>
      <c r="BI3386">
        <v>97190.82</v>
      </c>
      <c r="BJ3386">
        <v>0</v>
      </c>
      <c r="BK3386">
        <v>0</v>
      </c>
      <c r="BL3386">
        <v>0</v>
      </c>
      <c r="BO3386" t="s">
        <v>33962</v>
      </c>
      <c r="BP3386">
        <v>9495</v>
      </c>
      <c r="BQ3386">
        <v>968</v>
      </c>
      <c r="BR3386">
        <v>2426</v>
      </c>
      <c r="BS3386">
        <v>4485</v>
      </c>
      <c r="BT3386">
        <v>31</v>
      </c>
      <c r="BU3386" t="s">
        <v>11223</v>
      </c>
      <c r="BV3386" t="s">
        <v>4695</v>
      </c>
      <c r="BX3386">
        <v>44149.012743055559</v>
      </c>
    </row>
    <row r="3387" spans="1:76" x14ac:dyDescent="0.25">
      <c r="A3387" t="s">
        <v>33970</v>
      </c>
      <c r="B3387" t="s">
        <v>33971</v>
      </c>
      <c r="C3387" t="s">
        <v>46</v>
      </c>
      <c r="D3387">
        <v>42927</v>
      </c>
      <c r="I3387">
        <v>42927</v>
      </c>
      <c r="J3387">
        <v>2017</v>
      </c>
      <c r="K3387" t="s">
        <v>85</v>
      </c>
      <c r="L3387" t="s">
        <v>33972</v>
      </c>
      <c r="N3387" t="s">
        <v>33973</v>
      </c>
      <c r="O3387" t="s">
        <v>601</v>
      </c>
      <c r="P3387" t="s">
        <v>68</v>
      </c>
      <c r="Q3387" t="s">
        <v>52</v>
      </c>
      <c r="R3387">
        <v>98022</v>
      </c>
      <c r="S3387" t="s">
        <v>33974</v>
      </c>
      <c r="T3387" t="s">
        <v>33974</v>
      </c>
      <c r="U3387" t="s">
        <v>33975</v>
      </c>
      <c r="V3387" t="s">
        <v>5653</v>
      </c>
      <c r="W3387">
        <v>49</v>
      </c>
      <c r="X3387" t="s">
        <v>33976</v>
      </c>
      <c r="Y3387">
        <v>3276</v>
      </c>
      <c r="Z3387" t="s">
        <v>68</v>
      </c>
      <c r="AA3387" t="s">
        <v>4785</v>
      </c>
      <c r="AB3387">
        <v>17227</v>
      </c>
      <c r="AC3387" t="s">
        <v>146</v>
      </c>
      <c r="AD3387" t="s">
        <v>4690</v>
      </c>
      <c r="AE3387" t="s">
        <v>107</v>
      </c>
      <c r="AF3387" t="s">
        <v>107</v>
      </c>
      <c r="AJ3387" t="s">
        <v>58</v>
      </c>
      <c r="AK3387" t="s">
        <v>59</v>
      </c>
      <c r="AL3387">
        <v>43046</v>
      </c>
      <c r="AM3387" t="s">
        <v>4692</v>
      </c>
      <c r="AN3387" t="b">
        <v>1</v>
      </c>
      <c r="AQ3387" t="s">
        <v>73</v>
      </c>
      <c r="AR3387" t="s">
        <v>150</v>
      </c>
      <c r="BB3387" s="7" t="s">
        <v>33973</v>
      </c>
      <c r="BC3387" s="7" t="s">
        <v>601</v>
      </c>
      <c r="BD3387" s="7" t="s">
        <v>52</v>
      </c>
      <c r="BE3387" s="7">
        <v>98022</v>
      </c>
      <c r="BF3387" s="7" t="s">
        <v>33975</v>
      </c>
      <c r="BO3387" t="s">
        <v>33977</v>
      </c>
      <c r="BP3387">
        <v>20936</v>
      </c>
      <c r="BQ3387">
        <v>2739</v>
      </c>
      <c r="BR3387">
        <v>3031</v>
      </c>
      <c r="BU3387" t="s">
        <v>33978</v>
      </c>
      <c r="BV3387" t="s">
        <v>4695</v>
      </c>
      <c r="BX3387">
        <v>43597.952152777776</v>
      </c>
    </row>
    <row r="3388" spans="1:76" x14ac:dyDescent="0.25">
      <c r="A3388" t="s">
        <v>33987</v>
      </c>
      <c r="B3388" t="s">
        <v>33988</v>
      </c>
      <c r="C3388" t="s">
        <v>46</v>
      </c>
      <c r="D3388">
        <v>42894</v>
      </c>
      <c r="I3388">
        <v>42894</v>
      </c>
      <c r="J3388">
        <v>2017</v>
      </c>
      <c r="K3388" t="s">
        <v>85</v>
      </c>
      <c r="L3388" t="s">
        <v>33989</v>
      </c>
      <c r="N3388" t="s">
        <v>33990</v>
      </c>
      <c r="O3388" t="s">
        <v>807</v>
      </c>
      <c r="P3388" t="s">
        <v>353</v>
      </c>
      <c r="Q3388" t="s">
        <v>52</v>
      </c>
      <c r="R3388">
        <v>98264</v>
      </c>
      <c r="S3388" t="s">
        <v>33991</v>
      </c>
      <c r="T3388" t="s">
        <v>33991</v>
      </c>
      <c r="U3388" t="s">
        <v>33992</v>
      </c>
      <c r="V3388" t="s">
        <v>5673</v>
      </c>
      <c r="W3388">
        <v>46</v>
      </c>
      <c r="X3388" t="s">
        <v>28940</v>
      </c>
      <c r="Y3388">
        <v>5000</v>
      </c>
      <c r="Z3388" t="s">
        <v>353</v>
      </c>
      <c r="AA3388" t="s">
        <v>4785</v>
      </c>
      <c r="AB3388">
        <v>13187</v>
      </c>
      <c r="AC3388" t="s">
        <v>146</v>
      </c>
      <c r="AD3388" t="s">
        <v>4690</v>
      </c>
      <c r="AE3388" t="s">
        <v>107</v>
      </c>
      <c r="AF3388" t="s">
        <v>107</v>
      </c>
      <c r="AJ3388" t="s">
        <v>58</v>
      </c>
      <c r="AK3388" t="s">
        <v>59</v>
      </c>
      <c r="AL3388">
        <v>43046</v>
      </c>
      <c r="AM3388" t="s">
        <v>4878</v>
      </c>
      <c r="AN3388" t="b">
        <v>1</v>
      </c>
      <c r="AQ3388" t="s">
        <v>73</v>
      </c>
      <c r="AR3388" t="s">
        <v>150</v>
      </c>
      <c r="BB3388" s="7" t="s">
        <v>33990</v>
      </c>
      <c r="BC3388" s="7" t="s">
        <v>807</v>
      </c>
      <c r="BD3388" s="7" t="s">
        <v>52</v>
      </c>
      <c r="BE3388" s="7">
        <v>98264</v>
      </c>
      <c r="BF3388" s="7" t="s">
        <v>33992</v>
      </c>
      <c r="BO3388" t="s">
        <v>33993</v>
      </c>
      <c r="BP3388">
        <v>19580</v>
      </c>
      <c r="BQ3388">
        <v>2995</v>
      </c>
      <c r="BR3388">
        <v>3309</v>
      </c>
      <c r="BU3388" t="s">
        <v>33994</v>
      </c>
      <c r="BV3388" t="s">
        <v>4695</v>
      </c>
      <c r="BX3388">
        <v>43597.956319444442</v>
      </c>
    </row>
    <row r="3389" spans="1:76" x14ac:dyDescent="0.25">
      <c r="A3389" t="s">
        <v>33995</v>
      </c>
      <c r="B3389" t="s">
        <v>33996</v>
      </c>
      <c r="C3389" t="s">
        <v>46</v>
      </c>
      <c r="D3389">
        <v>42892</v>
      </c>
      <c r="I3389">
        <v>42892</v>
      </c>
      <c r="J3389">
        <v>2017</v>
      </c>
      <c r="K3389" t="s">
        <v>85</v>
      </c>
      <c r="L3389" t="s">
        <v>33997</v>
      </c>
      <c r="N3389" t="s">
        <v>33998</v>
      </c>
      <c r="O3389" t="s">
        <v>154</v>
      </c>
      <c r="P3389" t="s">
        <v>155</v>
      </c>
      <c r="Q3389" t="s">
        <v>52</v>
      </c>
      <c r="R3389">
        <v>98513</v>
      </c>
      <c r="S3389" t="s">
        <v>33999</v>
      </c>
      <c r="T3389" t="s">
        <v>33999</v>
      </c>
      <c r="U3389" t="s">
        <v>34000</v>
      </c>
      <c r="V3389" t="s">
        <v>5653</v>
      </c>
      <c r="W3389">
        <v>49</v>
      </c>
      <c r="X3389" t="s">
        <v>32063</v>
      </c>
      <c r="Y3389">
        <v>3763</v>
      </c>
      <c r="Z3389" t="s">
        <v>155</v>
      </c>
      <c r="AA3389" t="s">
        <v>4785</v>
      </c>
      <c r="AB3389">
        <v>62995</v>
      </c>
      <c r="AC3389" t="s">
        <v>146</v>
      </c>
      <c r="AD3389" t="s">
        <v>4690</v>
      </c>
      <c r="AE3389" t="s">
        <v>107</v>
      </c>
      <c r="AF3389" t="s">
        <v>107</v>
      </c>
      <c r="AJ3389" t="s">
        <v>58</v>
      </c>
      <c r="AK3389" t="s">
        <v>59</v>
      </c>
      <c r="AL3389">
        <v>43046</v>
      </c>
      <c r="AM3389" t="s">
        <v>4878</v>
      </c>
      <c r="AN3389" t="b">
        <v>1</v>
      </c>
      <c r="AQ3389" t="s">
        <v>73</v>
      </c>
      <c r="AR3389" t="s">
        <v>99</v>
      </c>
      <c r="BB3389" s="7" t="s">
        <v>33998</v>
      </c>
      <c r="BC3389" s="7" t="s">
        <v>154</v>
      </c>
      <c r="BD3389" s="7" t="s">
        <v>52</v>
      </c>
      <c r="BE3389" s="7">
        <v>98513</v>
      </c>
      <c r="BF3389" s="7" t="s">
        <v>34000</v>
      </c>
      <c r="BO3389" t="s">
        <v>34001</v>
      </c>
      <c r="BP3389">
        <v>4213</v>
      </c>
      <c r="BQ3389">
        <v>2608</v>
      </c>
      <c r="BR3389">
        <v>2890</v>
      </c>
      <c r="BU3389" t="s">
        <v>34002</v>
      </c>
      <c r="BV3389" t="s">
        <v>4695</v>
      </c>
      <c r="BX3389">
        <v>43597.949606481481</v>
      </c>
    </row>
    <row r="3390" spans="1:76" x14ac:dyDescent="0.25">
      <c r="A3390" t="s">
        <v>34003</v>
      </c>
      <c r="B3390" t="s">
        <v>34004</v>
      </c>
      <c r="C3390" t="s">
        <v>46</v>
      </c>
      <c r="D3390">
        <v>42879</v>
      </c>
      <c r="I3390">
        <v>42879</v>
      </c>
      <c r="J3390">
        <v>2017</v>
      </c>
      <c r="K3390" t="s">
        <v>85</v>
      </c>
      <c r="L3390" t="s">
        <v>34005</v>
      </c>
      <c r="N3390" t="s">
        <v>34006</v>
      </c>
      <c r="O3390" t="s">
        <v>125</v>
      </c>
      <c r="P3390" t="s">
        <v>115</v>
      </c>
      <c r="Q3390" t="s">
        <v>52</v>
      </c>
      <c r="R3390" t="s">
        <v>34007</v>
      </c>
      <c r="S3390" t="s">
        <v>34008</v>
      </c>
      <c r="T3390" t="s">
        <v>34008</v>
      </c>
      <c r="U3390" t="s">
        <v>34009</v>
      </c>
      <c r="V3390" t="s">
        <v>4968</v>
      </c>
      <c r="W3390">
        <v>32</v>
      </c>
      <c r="X3390" t="s">
        <v>34010</v>
      </c>
      <c r="Y3390">
        <v>4893</v>
      </c>
      <c r="Z3390" t="s">
        <v>115</v>
      </c>
      <c r="AA3390" t="s">
        <v>4785</v>
      </c>
      <c r="AB3390">
        <v>21240</v>
      </c>
      <c r="AC3390" t="s">
        <v>146</v>
      </c>
      <c r="AD3390" t="s">
        <v>4690</v>
      </c>
      <c r="AE3390" t="s">
        <v>107</v>
      </c>
      <c r="AF3390" t="s">
        <v>107</v>
      </c>
      <c r="AJ3390" t="s">
        <v>58</v>
      </c>
      <c r="AK3390" t="s">
        <v>59</v>
      </c>
      <c r="AL3390">
        <v>43046</v>
      </c>
      <c r="AM3390" t="s">
        <v>4878</v>
      </c>
      <c r="AN3390" t="b">
        <v>1</v>
      </c>
      <c r="AQ3390" t="s">
        <v>73</v>
      </c>
      <c r="AR3390" t="s">
        <v>99</v>
      </c>
      <c r="BB3390" s="7" t="s">
        <v>34006</v>
      </c>
      <c r="BC3390" s="7" t="s">
        <v>125</v>
      </c>
      <c r="BD3390" s="7" t="s">
        <v>52</v>
      </c>
      <c r="BE3390" s="7" t="s">
        <v>34007</v>
      </c>
      <c r="BF3390" s="7" t="s">
        <v>34009</v>
      </c>
      <c r="BO3390" t="s">
        <v>34011</v>
      </c>
      <c r="BP3390">
        <v>13415</v>
      </c>
      <c r="BQ3390">
        <v>2146</v>
      </c>
      <c r="BR3390">
        <v>2377</v>
      </c>
      <c r="BU3390" t="s">
        <v>34012</v>
      </c>
      <c r="BV3390" t="s">
        <v>4695</v>
      </c>
      <c r="BX3390">
        <v>43597.941736111112</v>
      </c>
    </row>
    <row r="3391" spans="1:76" x14ac:dyDescent="0.25">
      <c r="A3391" t="s">
        <v>34013</v>
      </c>
      <c r="B3391" t="s">
        <v>34014</v>
      </c>
      <c r="C3391" t="s">
        <v>46</v>
      </c>
      <c r="D3391">
        <v>42866</v>
      </c>
      <c r="H3391" t="s">
        <v>47</v>
      </c>
      <c r="I3391">
        <v>42866</v>
      </c>
      <c r="J3391">
        <v>2017</v>
      </c>
      <c r="K3391" t="s">
        <v>85</v>
      </c>
      <c r="L3391" t="s">
        <v>34015</v>
      </c>
      <c r="N3391" t="s">
        <v>34016</v>
      </c>
      <c r="O3391" t="s">
        <v>1110</v>
      </c>
      <c r="P3391" t="s">
        <v>199</v>
      </c>
      <c r="Q3391" t="s">
        <v>52</v>
      </c>
      <c r="R3391">
        <v>98287</v>
      </c>
      <c r="S3391" t="s">
        <v>34017</v>
      </c>
      <c r="T3391" t="s">
        <v>34018</v>
      </c>
      <c r="U3391" t="s">
        <v>34019</v>
      </c>
      <c r="V3391" t="s">
        <v>4783</v>
      </c>
      <c r="W3391">
        <v>25</v>
      </c>
      <c r="X3391" t="s">
        <v>5278</v>
      </c>
      <c r="Y3391">
        <v>4107</v>
      </c>
      <c r="Z3391" t="s">
        <v>199</v>
      </c>
      <c r="AA3391" t="s">
        <v>4785</v>
      </c>
      <c r="AB3391">
        <v>456326</v>
      </c>
      <c r="AC3391" t="s">
        <v>146</v>
      </c>
      <c r="AD3391" t="s">
        <v>4690</v>
      </c>
      <c r="AE3391" t="s">
        <v>107</v>
      </c>
      <c r="AF3391" t="s">
        <v>107</v>
      </c>
      <c r="AJ3391" t="s">
        <v>58</v>
      </c>
      <c r="AK3391" t="s">
        <v>59</v>
      </c>
      <c r="AL3391">
        <v>43046</v>
      </c>
      <c r="AM3391" t="s">
        <v>4692</v>
      </c>
      <c r="AN3391" t="b">
        <v>1</v>
      </c>
      <c r="AQ3391" t="s">
        <v>177</v>
      </c>
      <c r="BB3391" s="7" t="s">
        <v>116</v>
      </c>
      <c r="BC3391" s="7" t="s">
        <v>117</v>
      </c>
      <c r="BD3391" s="7" t="s">
        <v>52</v>
      </c>
      <c r="BE3391" s="7">
        <v>98371</v>
      </c>
      <c r="BF3391" s="7" t="s">
        <v>11221</v>
      </c>
      <c r="BG3391" s="7">
        <v>16254.54</v>
      </c>
      <c r="BH3391" s="7">
        <v>0</v>
      </c>
      <c r="BI3391">
        <v>17483.93</v>
      </c>
      <c r="BJ3391">
        <v>-3848.38</v>
      </c>
      <c r="BK3391">
        <v>0</v>
      </c>
      <c r="BL3391">
        <v>0</v>
      </c>
      <c r="BO3391" t="s">
        <v>34020</v>
      </c>
      <c r="BP3391">
        <v>9335</v>
      </c>
      <c r="BQ3391">
        <v>2205</v>
      </c>
      <c r="BR3391">
        <v>2445</v>
      </c>
      <c r="BS3391">
        <v>4473</v>
      </c>
      <c r="BU3391" t="s">
        <v>11223</v>
      </c>
      <c r="BV3391" t="s">
        <v>4695</v>
      </c>
      <c r="BX3391">
        <v>44149.012175925927</v>
      </c>
    </row>
    <row r="3392" spans="1:76" x14ac:dyDescent="0.25">
      <c r="A3392" t="s">
        <v>34021</v>
      </c>
      <c r="B3392" t="s">
        <v>34022</v>
      </c>
      <c r="C3392" t="s">
        <v>46</v>
      </c>
      <c r="D3392">
        <v>42872</v>
      </c>
      <c r="I3392">
        <v>42872</v>
      </c>
      <c r="J3392">
        <v>2017</v>
      </c>
      <c r="K3392" t="s">
        <v>85</v>
      </c>
      <c r="L3392" t="s">
        <v>34023</v>
      </c>
      <c r="N3392" t="s">
        <v>34024</v>
      </c>
      <c r="O3392" t="s">
        <v>886</v>
      </c>
      <c r="P3392" t="s">
        <v>115</v>
      </c>
      <c r="Q3392" t="s">
        <v>52</v>
      </c>
      <c r="R3392">
        <v>98338</v>
      </c>
      <c r="S3392" t="s">
        <v>34025</v>
      </c>
      <c r="T3392" t="s">
        <v>34025</v>
      </c>
      <c r="U3392" t="s">
        <v>34026</v>
      </c>
      <c r="V3392" t="s">
        <v>5653</v>
      </c>
      <c r="W3392">
        <v>49</v>
      </c>
      <c r="X3392" t="s">
        <v>34027</v>
      </c>
      <c r="Y3392">
        <v>3060</v>
      </c>
      <c r="Z3392" t="s">
        <v>115</v>
      </c>
      <c r="AA3392" t="s">
        <v>4785</v>
      </c>
      <c r="AB3392">
        <v>64311</v>
      </c>
      <c r="AC3392" t="s">
        <v>146</v>
      </c>
      <c r="AD3392" t="s">
        <v>4690</v>
      </c>
      <c r="AE3392" t="s">
        <v>107</v>
      </c>
      <c r="AF3392" t="s">
        <v>107</v>
      </c>
      <c r="AJ3392" t="s">
        <v>58</v>
      </c>
      <c r="AK3392" t="s">
        <v>59</v>
      </c>
      <c r="AL3392">
        <v>43046</v>
      </c>
      <c r="AM3392" t="s">
        <v>4878</v>
      </c>
      <c r="AN3392" t="b">
        <v>1</v>
      </c>
      <c r="AQ3392" t="s">
        <v>73</v>
      </c>
      <c r="AR3392" t="s">
        <v>150</v>
      </c>
      <c r="BB3392" s="7" t="s">
        <v>34024</v>
      </c>
      <c r="BC3392" s="7" t="s">
        <v>886</v>
      </c>
      <c r="BD3392" s="7" t="s">
        <v>52</v>
      </c>
      <c r="BE3392" s="7">
        <v>98338</v>
      </c>
      <c r="BF3392" s="7" t="s">
        <v>34026</v>
      </c>
      <c r="BO3392" t="s">
        <v>34028</v>
      </c>
      <c r="BP3392">
        <v>2926</v>
      </c>
      <c r="BQ3392">
        <v>2738</v>
      </c>
      <c r="BR3392">
        <v>3030</v>
      </c>
      <c r="BU3392" t="s">
        <v>34029</v>
      </c>
      <c r="BV3392" t="s">
        <v>4695</v>
      </c>
      <c r="BX3392">
        <v>43597.952141203707</v>
      </c>
    </row>
    <row r="3393" spans="1:76" x14ac:dyDescent="0.25">
      <c r="A3393" t="s">
        <v>34868</v>
      </c>
      <c r="B3393" t="s">
        <v>34869</v>
      </c>
      <c r="C3393" t="s">
        <v>46</v>
      </c>
      <c r="D3393">
        <v>42890</v>
      </c>
      <c r="I3393">
        <v>42890</v>
      </c>
      <c r="J3393">
        <v>2017</v>
      </c>
      <c r="K3393" t="s">
        <v>85</v>
      </c>
      <c r="L3393" t="s">
        <v>34870</v>
      </c>
      <c r="N3393" t="s">
        <v>34871</v>
      </c>
      <c r="O3393" t="s">
        <v>186</v>
      </c>
      <c r="P3393" t="s">
        <v>68</v>
      </c>
      <c r="Q3393" t="s">
        <v>52</v>
      </c>
      <c r="R3393">
        <v>98092</v>
      </c>
      <c r="S3393" t="s">
        <v>34872</v>
      </c>
      <c r="T3393" t="s">
        <v>34872</v>
      </c>
      <c r="U3393" t="s">
        <v>34873</v>
      </c>
      <c r="V3393" t="s">
        <v>5683</v>
      </c>
      <c r="W3393">
        <v>44</v>
      </c>
      <c r="X3393" t="s">
        <v>34874</v>
      </c>
      <c r="Y3393">
        <v>3498</v>
      </c>
      <c r="Z3393" t="s">
        <v>68</v>
      </c>
      <c r="AA3393" t="s">
        <v>4785</v>
      </c>
      <c r="AB3393">
        <v>12891</v>
      </c>
      <c r="AC3393" t="s">
        <v>146</v>
      </c>
      <c r="AD3393" t="s">
        <v>4690</v>
      </c>
      <c r="AE3393" t="s">
        <v>107</v>
      </c>
      <c r="AF3393" t="s">
        <v>107</v>
      </c>
      <c r="AJ3393" t="s">
        <v>58</v>
      </c>
      <c r="AK3393" t="s">
        <v>59</v>
      </c>
      <c r="AL3393">
        <v>43046</v>
      </c>
      <c r="AM3393" t="s">
        <v>4878</v>
      </c>
      <c r="AN3393" t="b">
        <v>1</v>
      </c>
      <c r="AQ3393" t="s">
        <v>73</v>
      </c>
      <c r="AR3393" t="s">
        <v>150</v>
      </c>
      <c r="BB3393" s="7" t="s">
        <v>34871</v>
      </c>
      <c r="BC3393" s="7" t="s">
        <v>186</v>
      </c>
      <c r="BD3393" s="7" t="s">
        <v>52</v>
      </c>
      <c r="BE3393" s="7">
        <v>98092</v>
      </c>
      <c r="BF3393" s="7" t="s">
        <v>34873</v>
      </c>
      <c r="BO3393" t="s">
        <v>34875</v>
      </c>
      <c r="BP3393">
        <v>4451</v>
      </c>
      <c r="BQ3393">
        <v>2574</v>
      </c>
      <c r="BR3393">
        <v>2851</v>
      </c>
      <c r="BU3393" t="s">
        <v>34876</v>
      </c>
      <c r="BV3393" t="s">
        <v>4695</v>
      </c>
      <c r="BX3393">
        <v>43597.94902777778</v>
      </c>
    </row>
    <row r="3394" spans="1:76" x14ac:dyDescent="0.25">
      <c r="A3394" t="s">
        <v>35502</v>
      </c>
      <c r="B3394" t="s">
        <v>35503</v>
      </c>
      <c r="C3394" t="s">
        <v>46</v>
      </c>
      <c r="D3394">
        <v>42904</v>
      </c>
      <c r="H3394" t="s">
        <v>47</v>
      </c>
      <c r="I3394">
        <v>42904</v>
      </c>
      <c r="J3394">
        <v>2017</v>
      </c>
      <c r="K3394" t="s">
        <v>85</v>
      </c>
      <c r="L3394" t="s">
        <v>35504</v>
      </c>
      <c r="N3394" t="s">
        <v>35505</v>
      </c>
      <c r="O3394" t="s">
        <v>557</v>
      </c>
      <c r="P3394" t="s">
        <v>668</v>
      </c>
      <c r="Q3394" t="s">
        <v>52</v>
      </c>
      <c r="R3394">
        <v>99301</v>
      </c>
      <c r="S3394" t="s">
        <v>35506</v>
      </c>
      <c r="T3394" t="s">
        <v>35506</v>
      </c>
      <c r="U3394" t="s">
        <v>35507</v>
      </c>
      <c r="V3394" t="s">
        <v>4968</v>
      </c>
      <c r="W3394">
        <v>32</v>
      </c>
      <c r="X3394" t="s">
        <v>28964</v>
      </c>
      <c r="Y3394">
        <v>3858</v>
      </c>
      <c r="Z3394" t="s">
        <v>668</v>
      </c>
      <c r="AA3394" t="s">
        <v>4785</v>
      </c>
      <c r="AB3394">
        <v>26655</v>
      </c>
      <c r="AC3394" t="s">
        <v>146</v>
      </c>
      <c r="AD3394" t="s">
        <v>4690</v>
      </c>
      <c r="AE3394" t="s">
        <v>107</v>
      </c>
      <c r="AF3394" t="s">
        <v>107</v>
      </c>
      <c r="AJ3394" t="s">
        <v>58</v>
      </c>
      <c r="AK3394" t="s">
        <v>59</v>
      </c>
      <c r="AL3394">
        <v>43046</v>
      </c>
      <c r="AM3394" t="s">
        <v>4692</v>
      </c>
      <c r="AN3394" t="b">
        <v>1</v>
      </c>
      <c r="AQ3394" t="s">
        <v>60</v>
      </c>
      <c r="AR3394" t="s">
        <v>61</v>
      </c>
      <c r="BB3394" s="7" t="s">
        <v>35505</v>
      </c>
      <c r="BC3394" s="7" t="s">
        <v>557</v>
      </c>
      <c r="BD3394" s="7" t="s">
        <v>52</v>
      </c>
      <c r="BE3394" s="7">
        <v>99301</v>
      </c>
      <c r="BF3394" s="7" t="s">
        <v>35507</v>
      </c>
      <c r="BG3394" s="7">
        <v>4311.7299999999996</v>
      </c>
      <c r="BH3394" s="7">
        <v>0</v>
      </c>
      <c r="BI3394">
        <v>4311.7299999999996</v>
      </c>
      <c r="BJ3394">
        <v>0</v>
      </c>
      <c r="BK3394">
        <v>0</v>
      </c>
      <c r="BL3394">
        <v>0</v>
      </c>
      <c r="BM3394">
        <v>5000</v>
      </c>
      <c r="BN3394">
        <v>0</v>
      </c>
      <c r="BO3394" t="s">
        <v>35508</v>
      </c>
      <c r="BP3394">
        <v>13154</v>
      </c>
      <c r="BQ3394">
        <v>3225</v>
      </c>
      <c r="BR3394">
        <v>3571</v>
      </c>
      <c r="BS3394">
        <v>4644</v>
      </c>
      <c r="BU3394" t="s">
        <v>35509</v>
      </c>
      <c r="BV3394" t="s">
        <v>4695</v>
      </c>
      <c r="BX3394">
        <v>44149.01771990741</v>
      </c>
    </row>
    <row r="3395" spans="1:76" x14ac:dyDescent="0.25">
      <c r="A3395" t="s">
        <v>35513</v>
      </c>
      <c r="B3395" t="s">
        <v>35514</v>
      </c>
      <c r="C3395" t="s">
        <v>46</v>
      </c>
      <c r="D3395">
        <v>42825</v>
      </c>
      <c r="I3395">
        <v>42825</v>
      </c>
      <c r="J3395">
        <v>2017</v>
      </c>
      <c r="K3395" t="s">
        <v>77</v>
      </c>
      <c r="L3395" t="s">
        <v>35515</v>
      </c>
      <c r="N3395" t="s">
        <v>35516</v>
      </c>
      <c r="O3395" t="s">
        <v>542</v>
      </c>
      <c r="P3395" t="s">
        <v>68</v>
      </c>
      <c r="Q3395" t="s">
        <v>52</v>
      </c>
      <c r="R3395">
        <v>98023</v>
      </c>
      <c r="S3395" t="s">
        <v>35517</v>
      </c>
      <c r="T3395" t="s">
        <v>35517</v>
      </c>
      <c r="U3395" t="s">
        <v>35518</v>
      </c>
      <c r="V3395" t="s">
        <v>5376</v>
      </c>
      <c r="W3395">
        <v>31</v>
      </c>
      <c r="X3395" t="s">
        <v>11337</v>
      </c>
      <c r="Y3395">
        <v>4679</v>
      </c>
      <c r="Z3395" t="s">
        <v>68</v>
      </c>
      <c r="AA3395" t="s">
        <v>4785</v>
      </c>
      <c r="AB3395">
        <v>46816</v>
      </c>
      <c r="AC3395" t="s">
        <v>146</v>
      </c>
      <c r="AD3395" t="s">
        <v>4690</v>
      </c>
      <c r="AE3395" t="s">
        <v>107</v>
      </c>
      <c r="AF3395" t="s">
        <v>107</v>
      </c>
      <c r="AJ3395" t="s">
        <v>58</v>
      </c>
      <c r="AK3395" t="s">
        <v>59</v>
      </c>
      <c r="AL3395">
        <v>43046</v>
      </c>
      <c r="AM3395" t="s">
        <v>4878</v>
      </c>
      <c r="AN3395" t="b">
        <v>1</v>
      </c>
      <c r="AQ3395" t="s">
        <v>73</v>
      </c>
      <c r="BB3395" s="7" t="s">
        <v>35516</v>
      </c>
      <c r="BC3395" s="7" t="s">
        <v>542</v>
      </c>
      <c r="BD3395" s="7" t="s">
        <v>52</v>
      </c>
      <c r="BE3395" s="7">
        <v>98023</v>
      </c>
      <c r="BF3395" s="7" t="s">
        <v>35518</v>
      </c>
      <c r="BO3395" t="s">
        <v>35519</v>
      </c>
      <c r="BP3395">
        <v>17461</v>
      </c>
      <c r="BQ3395">
        <v>2784</v>
      </c>
      <c r="BR3395">
        <v>3077</v>
      </c>
      <c r="BU3395" t="s">
        <v>35520</v>
      </c>
      <c r="BV3395" t="s">
        <v>4695</v>
      </c>
      <c r="BX3395">
        <v>43597.952835648146</v>
      </c>
    </row>
    <row r="3396" spans="1:76" x14ac:dyDescent="0.25">
      <c r="A3396" t="s">
        <v>35542</v>
      </c>
      <c r="B3396" t="s">
        <v>31606</v>
      </c>
      <c r="C3396" t="s">
        <v>46</v>
      </c>
      <c r="D3396">
        <v>42788</v>
      </c>
      <c r="I3396">
        <v>42788</v>
      </c>
      <c r="J3396">
        <v>2017</v>
      </c>
      <c r="K3396" t="s">
        <v>85</v>
      </c>
      <c r="L3396" t="s">
        <v>35543</v>
      </c>
      <c r="N3396" t="s">
        <v>35544</v>
      </c>
      <c r="O3396" t="s">
        <v>95</v>
      </c>
      <c r="P3396" t="s">
        <v>96</v>
      </c>
      <c r="Q3396" t="s">
        <v>52</v>
      </c>
      <c r="R3396">
        <v>99352</v>
      </c>
      <c r="S3396" t="s">
        <v>35545</v>
      </c>
      <c r="T3396" t="s">
        <v>35545</v>
      </c>
      <c r="U3396" t="s">
        <v>35546</v>
      </c>
      <c r="V3396" t="s">
        <v>5571</v>
      </c>
      <c r="W3396">
        <v>28</v>
      </c>
      <c r="X3396" t="s">
        <v>7019</v>
      </c>
      <c r="Y3396">
        <v>4725</v>
      </c>
      <c r="Z3396" t="s">
        <v>96</v>
      </c>
      <c r="AA3396" t="s">
        <v>4785</v>
      </c>
      <c r="AB3396">
        <v>108800</v>
      </c>
      <c r="AC3396" t="s">
        <v>146</v>
      </c>
      <c r="AD3396" t="s">
        <v>4690</v>
      </c>
      <c r="AE3396" t="s">
        <v>107</v>
      </c>
      <c r="AF3396" t="s">
        <v>107</v>
      </c>
      <c r="AJ3396" t="s">
        <v>58</v>
      </c>
      <c r="AK3396" t="s">
        <v>59</v>
      </c>
      <c r="AL3396">
        <v>43046</v>
      </c>
      <c r="AM3396" t="s">
        <v>4692</v>
      </c>
      <c r="AN3396" t="b">
        <v>1</v>
      </c>
      <c r="AQ3396" t="s">
        <v>73</v>
      </c>
      <c r="AR3396" t="s">
        <v>150</v>
      </c>
      <c r="BB3396" s="7" t="s">
        <v>35544</v>
      </c>
      <c r="BC3396" s="7" t="s">
        <v>95</v>
      </c>
      <c r="BD3396" s="7" t="s">
        <v>52</v>
      </c>
      <c r="BE3396" s="7">
        <v>99352</v>
      </c>
      <c r="BF3396" s="7" t="s">
        <v>35546</v>
      </c>
      <c r="BO3396" t="s">
        <v>35547</v>
      </c>
      <c r="BP3396">
        <v>18392</v>
      </c>
      <c r="BQ3396">
        <v>396</v>
      </c>
      <c r="BR3396">
        <v>3442</v>
      </c>
      <c r="BU3396" t="s">
        <v>35548</v>
      </c>
      <c r="BV3396" t="s">
        <v>4695</v>
      </c>
      <c r="BX3396">
        <v>43597.958344907405</v>
      </c>
    </row>
    <row r="3397" spans="1:76" x14ac:dyDescent="0.25">
      <c r="A3397" t="s">
        <v>35827</v>
      </c>
      <c r="B3397" t="s">
        <v>35828</v>
      </c>
      <c r="C3397" t="s">
        <v>46</v>
      </c>
      <c r="D3397">
        <v>42946</v>
      </c>
      <c r="I3397">
        <v>42946</v>
      </c>
      <c r="J3397">
        <v>2017</v>
      </c>
      <c r="K3397" t="s">
        <v>85</v>
      </c>
      <c r="L3397" t="s">
        <v>35829</v>
      </c>
      <c r="N3397" t="s">
        <v>35830</v>
      </c>
      <c r="O3397" t="s">
        <v>807</v>
      </c>
      <c r="P3397" t="s">
        <v>353</v>
      </c>
      <c r="Q3397" t="s">
        <v>52</v>
      </c>
      <c r="R3397">
        <v>98264</v>
      </c>
      <c r="S3397" t="s">
        <v>35831</v>
      </c>
      <c r="T3397" t="s">
        <v>35831</v>
      </c>
      <c r="U3397" t="s">
        <v>35832</v>
      </c>
      <c r="V3397" t="s">
        <v>5673</v>
      </c>
      <c r="W3397">
        <v>46</v>
      </c>
      <c r="X3397" t="s">
        <v>28940</v>
      </c>
      <c r="Y3397">
        <v>5000</v>
      </c>
      <c r="Z3397" t="s">
        <v>353</v>
      </c>
      <c r="AA3397" t="s">
        <v>4785</v>
      </c>
      <c r="AB3397">
        <v>13187</v>
      </c>
      <c r="AC3397" t="s">
        <v>146</v>
      </c>
      <c r="AD3397" t="s">
        <v>4690</v>
      </c>
      <c r="AE3397" t="s">
        <v>107</v>
      </c>
      <c r="AF3397" t="s">
        <v>107</v>
      </c>
      <c r="AJ3397" t="s">
        <v>58</v>
      </c>
      <c r="AK3397" t="s">
        <v>59</v>
      </c>
      <c r="AL3397">
        <v>43046</v>
      </c>
      <c r="AM3397" t="s">
        <v>4878</v>
      </c>
      <c r="AN3397" t="b">
        <v>1</v>
      </c>
      <c r="AQ3397" t="s">
        <v>73</v>
      </c>
      <c r="AR3397" t="s">
        <v>99</v>
      </c>
      <c r="BB3397" s="7" t="s">
        <v>35830</v>
      </c>
      <c r="BC3397" s="7" t="s">
        <v>807</v>
      </c>
      <c r="BD3397" s="7" t="s">
        <v>52</v>
      </c>
      <c r="BE3397" s="7">
        <v>98264</v>
      </c>
      <c r="BF3397" s="7" t="s">
        <v>35832</v>
      </c>
      <c r="BO3397" t="s">
        <v>35833</v>
      </c>
      <c r="BP3397">
        <v>17079</v>
      </c>
      <c r="BQ3397">
        <v>2038</v>
      </c>
      <c r="BR3397">
        <v>2259</v>
      </c>
      <c r="BU3397" t="s">
        <v>35834</v>
      </c>
      <c r="BV3397" t="s">
        <v>4695</v>
      </c>
      <c r="BX3397">
        <v>43597.939791666664</v>
      </c>
    </row>
    <row r="3398" spans="1:76" x14ac:dyDescent="0.25">
      <c r="A3398" t="s">
        <v>35844</v>
      </c>
      <c r="B3398" t="s">
        <v>35845</v>
      </c>
      <c r="C3398" t="s">
        <v>46</v>
      </c>
      <c r="D3398">
        <v>42872</v>
      </c>
      <c r="I3398">
        <v>42872</v>
      </c>
      <c r="J3398">
        <v>2017</v>
      </c>
      <c r="K3398" t="s">
        <v>85</v>
      </c>
      <c r="L3398" t="s">
        <v>35846</v>
      </c>
      <c r="N3398" t="s">
        <v>35847</v>
      </c>
      <c r="O3398" t="s">
        <v>8530</v>
      </c>
      <c r="P3398" t="s">
        <v>241</v>
      </c>
      <c r="Q3398" t="s">
        <v>52</v>
      </c>
      <c r="R3398">
        <v>98948</v>
      </c>
      <c r="S3398" t="s">
        <v>35848</v>
      </c>
      <c r="T3398" t="s">
        <v>35848</v>
      </c>
      <c r="U3398" t="s">
        <v>35849</v>
      </c>
      <c r="V3398" t="s">
        <v>5653</v>
      </c>
      <c r="W3398">
        <v>49</v>
      </c>
      <c r="X3398" t="s">
        <v>16701</v>
      </c>
      <c r="Y3398">
        <v>4256</v>
      </c>
      <c r="Z3398" t="s">
        <v>241</v>
      </c>
      <c r="AA3398" t="s">
        <v>4785</v>
      </c>
      <c r="AB3398">
        <v>5059</v>
      </c>
      <c r="AC3398" t="s">
        <v>146</v>
      </c>
      <c r="AD3398" t="s">
        <v>4690</v>
      </c>
      <c r="AE3398" t="s">
        <v>107</v>
      </c>
      <c r="AF3398" t="s">
        <v>107</v>
      </c>
      <c r="AJ3398" t="s">
        <v>58</v>
      </c>
      <c r="AK3398" t="s">
        <v>59</v>
      </c>
      <c r="AL3398">
        <v>43046</v>
      </c>
      <c r="AM3398" t="s">
        <v>4878</v>
      </c>
      <c r="AN3398" t="b">
        <v>1</v>
      </c>
      <c r="AQ3398" t="s">
        <v>73</v>
      </c>
      <c r="AR3398" t="s">
        <v>61</v>
      </c>
      <c r="BB3398" s="7" t="s">
        <v>35847</v>
      </c>
      <c r="BC3398" s="7" t="s">
        <v>8530</v>
      </c>
      <c r="BD3398" s="7" t="s">
        <v>52</v>
      </c>
      <c r="BE3398" s="7">
        <v>98948</v>
      </c>
      <c r="BF3398" s="7" t="s">
        <v>35849</v>
      </c>
      <c r="BO3398" t="s">
        <v>35850</v>
      </c>
      <c r="BP3398">
        <v>5252</v>
      </c>
      <c r="BQ3398">
        <v>2460</v>
      </c>
      <c r="BR3398">
        <v>2725</v>
      </c>
      <c r="BU3398" t="s">
        <v>35851</v>
      </c>
      <c r="BV3398" t="s">
        <v>4695</v>
      </c>
      <c r="BX3398">
        <v>43597.947175925925</v>
      </c>
    </row>
    <row r="3399" spans="1:76" x14ac:dyDescent="0.25">
      <c r="A3399" t="s">
        <v>35852</v>
      </c>
      <c r="B3399" t="s">
        <v>35853</v>
      </c>
      <c r="C3399" t="s">
        <v>46</v>
      </c>
      <c r="D3399">
        <v>42871</v>
      </c>
      <c r="I3399">
        <v>42871</v>
      </c>
      <c r="J3399">
        <v>2017</v>
      </c>
      <c r="K3399" t="s">
        <v>85</v>
      </c>
      <c r="L3399" t="s">
        <v>35854</v>
      </c>
      <c r="N3399" t="s">
        <v>35855</v>
      </c>
      <c r="O3399" t="s">
        <v>1399</v>
      </c>
      <c r="P3399" t="s">
        <v>88</v>
      </c>
      <c r="Q3399" t="s">
        <v>52</v>
      </c>
      <c r="R3399">
        <v>98531</v>
      </c>
      <c r="S3399" t="s">
        <v>35856</v>
      </c>
      <c r="T3399" t="s">
        <v>35856</v>
      </c>
      <c r="U3399" t="s">
        <v>35857</v>
      </c>
      <c r="V3399" t="s">
        <v>4968</v>
      </c>
      <c r="W3399">
        <v>32</v>
      </c>
      <c r="X3399" t="s">
        <v>30862</v>
      </c>
      <c r="Y3399">
        <v>3105</v>
      </c>
      <c r="Z3399" t="s">
        <v>88</v>
      </c>
      <c r="AA3399" t="s">
        <v>4785</v>
      </c>
      <c r="AB3399">
        <v>8465</v>
      </c>
      <c r="AC3399" t="s">
        <v>146</v>
      </c>
      <c r="AD3399" t="s">
        <v>4690</v>
      </c>
      <c r="AE3399" t="s">
        <v>107</v>
      </c>
      <c r="AF3399" t="s">
        <v>107</v>
      </c>
      <c r="AJ3399" t="s">
        <v>58</v>
      </c>
      <c r="AK3399" t="s">
        <v>59</v>
      </c>
      <c r="AL3399">
        <v>43046</v>
      </c>
      <c r="AM3399" t="s">
        <v>4878</v>
      </c>
      <c r="AN3399" t="b">
        <v>1</v>
      </c>
      <c r="AQ3399" t="s">
        <v>73</v>
      </c>
      <c r="AR3399" t="s">
        <v>150</v>
      </c>
      <c r="BB3399" s="7" t="s">
        <v>35855</v>
      </c>
      <c r="BC3399" s="7" t="s">
        <v>1399</v>
      </c>
      <c r="BD3399" s="7" t="s">
        <v>52</v>
      </c>
      <c r="BE3399" s="7">
        <v>98531</v>
      </c>
      <c r="BF3399" s="7" t="s">
        <v>35857</v>
      </c>
      <c r="BO3399" t="s">
        <v>35858</v>
      </c>
      <c r="BP3399">
        <v>11822</v>
      </c>
      <c r="BQ3399">
        <v>2958</v>
      </c>
      <c r="BR3399">
        <v>3268</v>
      </c>
      <c r="BU3399" t="s">
        <v>35859</v>
      </c>
      <c r="BV3399" t="s">
        <v>4695</v>
      </c>
      <c r="BX3399">
        <v>43597.955706018518</v>
      </c>
    </row>
    <row r="3400" spans="1:76" x14ac:dyDescent="0.25">
      <c r="A3400" t="s">
        <v>35867</v>
      </c>
      <c r="B3400" t="s">
        <v>267</v>
      </c>
      <c r="C3400" t="s">
        <v>46</v>
      </c>
      <c r="D3400">
        <v>42856</v>
      </c>
      <c r="H3400" t="s">
        <v>47</v>
      </c>
      <c r="I3400">
        <v>42856</v>
      </c>
      <c r="J3400">
        <v>2017</v>
      </c>
      <c r="K3400" t="s">
        <v>85</v>
      </c>
      <c r="L3400" t="s">
        <v>33927</v>
      </c>
      <c r="N3400" t="s">
        <v>49</v>
      </c>
      <c r="O3400" t="s">
        <v>50</v>
      </c>
      <c r="P3400" t="s">
        <v>56</v>
      </c>
      <c r="Q3400" t="s">
        <v>52</v>
      </c>
      <c r="R3400">
        <v>99114</v>
      </c>
      <c r="S3400" t="s">
        <v>53</v>
      </c>
      <c r="T3400" t="s">
        <v>32571</v>
      </c>
      <c r="U3400" t="s">
        <v>22409</v>
      </c>
      <c r="V3400" t="s">
        <v>90</v>
      </c>
      <c r="W3400">
        <v>12</v>
      </c>
      <c r="X3400" t="s">
        <v>269</v>
      </c>
      <c r="Y3400">
        <v>4736</v>
      </c>
      <c r="Z3400" t="s">
        <v>56</v>
      </c>
      <c r="AA3400" t="s">
        <v>57</v>
      </c>
      <c r="AC3400" t="s">
        <v>146</v>
      </c>
      <c r="AD3400" t="s">
        <v>4690</v>
      </c>
      <c r="AE3400" t="s">
        <v>107</v>
      </c>
      <c r="AF3400" t="s">
        <v>107</v>
      </c>
      <c r="AJ3400" t="s">
        <v>58</v>
      </c>
      <c r="AK3400" t="s">
        <v>59</v>
      </c>
      <c r="AL3400">
        <v>43046</v>
      </c>
      <c r="AM3400" t="s">
        <v>4692</v>
      </c>
      <c r="AN3400" t="b">
        <v>1</v>
      </c>
      <c r="AQ3400" t="s">
        <v>60</v>
      </c>
      <c r="AR3400" t="s">
        <v>61</v>
      </c>
      <c r="AS3400" t="s">
        <v>62</v>
      </c>
      <c r="BB3400" s="7" t="s">
        <v>49</v>
      </c>
      <c r="BC3400" s="7" t="s">
        <v>50</v>
      </c>
      <c r="BD3400" s="7" t="s">
        <v>52</v>
      </c>
      <c r="BE3400" s="7">
        <v>99114</v>
      </c>
      <c r="BG3400" s="7">
        <v>127509.27</v>
      </c>
      <c r="BH3400" s="7">
        <v>1000</v>
      </c>
      <c r="BI3400">
        <v>68896.38</v>
      </c>
      <c r="BJ3400">
        <v>0</v>
      </c>
      <c r="BK3400">
        <v>0</v>
      </c>
      <c r="BL3400">
        <v>0</v>
      </c>
      <c r="BM3400">
        <v>27115.98</v>
      </c>
      <c r="BN3400">
        <v>0</v>
      </c>
      <c r="BO3400" t="s">
        <v>35868</v>
      </c>
      <c r="BP3400">
        <v>17866</v>
      </c>
      <c r="BQ3400">
        <v>616</v>
      </c>
      <c r="BR3400">
        <v>2386</v>
      </c>
      <c r="BS3400">
        <v>4877</v>
      </c>
      <c r="BT3400">
        <v>7</v>
      </c>
      <c r="BU3400" t="s">
        <v>21363</v>
      </c>
      <c r="BV3400" t="s">
        <v>4695</v>
      </c>
      <c r="BX3400">
        <v>44149.025659722225</v>
      </c>
    </row>
    <row r="3401" spans="1:76" x14ac:dyDescent="0.25">
      <c r="A3401" t="s">
        <v>35869</v>
      </c>
      <c r="B3401" t="s">
        <v>35870</v>
      </c>
      <c r="C3401" t="s">
        <v>46</v>
      </c>
      <c r="D3401">
        <v>42691</v>
      </c>
      <c r="H3401" t="s">
        <v>47</v>
      </c>
      <c r="I3401">
        <v>42691</v>
      </c>
      <c r="J3401">
        <v>2017</v>
      </c>
      <c r="K3401" t="s">
        <v>85</v>
      </c>
      <c r="L3401" t="s">
        <v>35871</v>
      </c>
      <c r="N3401" t="s">
        <v>35872</v>
      </c>
      <c r="O3401" t="s">
        <v>87</v>
      </c>
      <c r="P3401" t="s">
        <v>88</v>
      </c>
      <c r="Q3401" t="s">
        <v>52</v>
      </c>
      <c r="R3401">
        <v>98532</v>
      </c>
      <c r="S3401" t="s">
        <v>35873</v>
      </c>
      <c r="T3401" t="s">
        <v>35874</v>
      </c>
      <c r="U3401" t="s">
        <v>35875</v>
      </c>
      <c r="V3401" t="s">
        <v>5424</v>
      </c>
      <c r="W3401">
        <v>22</v>
      </c>
      <c r="X3401" t="s">
        <v>5408</v>
      </c>
      <c r="Y3401">
        <v>3626</v>
      </c>
      <c r="Z3401" t="s">
        <v>88</v>
      </c>
      <c r="AA3401" t="s">
        <v>4785</v>
      </c>
      <c r="AB3401">
        <v>45894</v>
      </c>
      <c r="AC3401" t="s">
        <v>146</v>
      </c>
      <c r="AD3401" t="s">
        <v>4690</v>
      </c>
      <c r="AE3401" t="s">
        <v>107</v>
      </c>
      <c r="AF3401" t="s">
        <v>107</v>
      </c>
      <c r="AJ3401" t="s">
        <v>58</v>
      </c>
      <c r="AK3401" t="s">
        <v>59</v>
      </c>
      <c r="AL3401">
        <v>43046</v>
      </c>
      <c r="AM3401" t="s">
        <v>4692</v>
      </c>
      <c r="AN3401" t="b">
        <v>1</v>
      </c>
      <c r="AQ3401" t="s">
        <v>73</v>
      </c>
      <c r="AR3401" t="s">
        <v>99</v>
      </c>
      <c r="BB3401" s="7" t="s">
        <v>35872</v>
      </c>
      <c r="BC3401" s="7" t="s">
        <v>87</v>
      </c>
      <c r="BD3401" s="7" t="s">
        <v>52</v>
      </c>
      <c r="BE3401" s="7">
        <v>98532</v>
      </c>
      <c r="BF3401" s="7" t="s">
        <v>35875</v>
      </c>
      <c r="BG3401" s="7">
        <v>17446.419999999998</v>
      </c>
      <c r="BH3401" s="7">
        <v>0</v>
      </c>
      <c r="BI3401">
        <v>17256.03</v>
      </c>
      <c r="BJ3401">
        <v>0</v>
      </c>
      <c r="BK3401">
        <v>0</v>
      </c>
      <c r="BL3401">
        <v>0</v>
      </c>
      <c r="BO3401" t="s">
        <v>35876</v>
      </c>
      <c r="BP3401">
        <v>17633</v>
      </c>
      <c r="BQ3401">
        <v>2497</v>
      </c>
      <c r="BR3401">
        <v>2764</v>
      </c>
      <c r="BS3401">
        <v>4871</v>
      </c>
      <c r="BU3401" t="s">
        <v>35877</v>
      </c>
      <c r="BV3401" t="s">
        <v>4695</v>
      </c>
      <c r="BX3401">
        <v>44149.02548611111</v>
      </c>
    </row>
    <row r="3402" spans="1:76" x14ac:dyDescent="0.25">
      <c r="A3402" t="s">
        <v>35884</v>
      </c>
      <c r="B3402" t="s">
        <v>35885</v>
      </c>
      <c r="C3402" t="s">
        <v>46</v>
      </c>
      <c r="D3402">
        <v>42771</v>
      </c>
      <c r="I3402">
        <v>42771</v>
      </c>
      <c r="J3402">
        <v>2017</v>
      </c>
      <c r="K3402" t="s">
        <v>77</v>
      </c>
      <c r="L3402" t="s">
        <v>35886</v>
      </c>
      <c r="N3402" t="s">
        <v>35887</v>
      </c>
      <c r="O3402" t="s">
        <v>366</v>
      </c>
      <c r="P3402" t="s">
        <v>96</v>
      </c>
      <c r="Q3402" t="s">
        <v>52</v>
      </c>
      <c r="R3402">
        <v>99338</v>
      </c>
      <c r="S3402" t="s">
        <v>35888</v>
      </c>
      <c r="T3402" t="s">
        <v>35888</v>
      </c>
      <c r="U3402" t="s">
        <v>35889</v>
      </c>
      <c r="V3402" t="s">
        <v>5571</v>
      </c>
      <c r="W3402">
        <v>28</v>
      </c>
      <c r="X3402" t="s">
        <v>7019</v>
      </c>
      <c r="Y3402">
        <v>4725</v>
      </c>
      <c r="Z3402" t="s">
        <v>96</v>
      </c>
      <c r="AA3402" t="s">
        <v>4785</v>
      </c>
      <c r="AB3402">
        <v>108800</v>
      </c>
      <c r="AC3402" t="s">
        <v>146</v>
      </c>
      <c r="AD3402" t="s">
        <v>4690</v>
      </c>
      <c r="AE3402" t="s">
        <v>107</v>
      </c>
      <c r="AF3402" t="s">
        <v>107</v>
      </c>
      <c r="AJ3402" t="s">
        <v>58</v>
      </c>
      <c r="AK3402" t="s">
        <v>59</v>
      </c>
      <c r="AL3402">
        <v>43046</v>
      </c>
      <c r="AM3402" t="s">
        <v>4692</v>
      </c>
      <c r="AN3402" t="b">
        <v>1</v>
      </c>
      <c r="AQ3402" t="s">
        <v>73</v>
      </c>
      <c r="AR3402" t="s">
        <v>99</v>
      </c>
      <c r="BB3402" s="7" t="s">
        <v>35887</v>
      </c>
      <c r="BC3402" s="7" t="s">
        <v>366</v>
      </c>
      <c r="BD3402" s="7" t="s">
        <v>52</v>
      </c>
      <c r="BE3402" s="7">
        <v>99338</v>
      </c>
      <c r="BF3402" s="7" t="s">
        <v>35889</v>
      </c>
      <c r="BO3402" t="s">
        <v>35890</v>
      </c>
      <c r="BP3402">
        <v>12372</v>
      </c>
      <c r="BQ3402">
        <v>25815</v>
      </c>
      <c r="BR3402">
        <v>2528</v>
      </c>
      <c r="BU3402" t="s">
        <v>35891</v>
      </c>
      <c r="BV3402" t="s">
        <v>4695</v>
      </c>
      <c r="BX3402">
        <v>43597.944178240738</v>
      </c>
    </row>
    <row r="3403" spans="1:76" x14ac:dyDescent="0.25">
      <c r="A3403" t="s">
        <v>36587</v>
      </c>
      <c r="B3403" t="s">
        <v>22593</v>
      </c>
      <c r="C3403" t="s">
        <v>46</v>
      </c>
      <c r="D3403">
        <v>42909</v>
      </c>
      <c r="I3403">
        <v>42909</v>
      </c>
      <c r="J3403">
        <v>2017</v>
      </c>
      <c r="K3403" t="s">
        <v>85</v>
      </c>
      <c r="L3403" t="s">
        <v>36588</v>
      </c>
      <c r="N3403" t="s">
        <v>36589</v>
      </c>
      <c r="O3403" t="s">
        <v>225</v>
      </c>
      <c r="P3403" t="s">
        <v>226</v>
      </c>
      <c r="Q3403" t="s">
        <v>52</v>
      </c>
      <c r="R3403">
        <v>98664</v>
      </c>
      <c r="S3403" t="s">
        <v>22596</v>
      </c>
      <c r="T3403" t="s">
        <v>36590</v>
      </c>
      <c r="U3403" t="s">
        <v>22598</v>
      </c>
      <c r="V3403" t="s">
        <v>5653</v>
      </c>
      <c r="W3403">
        <v>49</v>
      </c>
      <c r="X3403" t="s">
        <v>11033</v>
      </c>
      <c r="Y3403">
        <v>3282</v>
      </c>
      <c r="Z3403" t="s">
        <v>226</v>
      </c>
      <c r="AA3403" t="s">
        <v>4785</v>
      </c>
      <c r="AB3403">
        <v>83690</v>
      </c>
      <c r="AC3403" t="s">
        <v>146</v>
      </c>
      <c r="AD3403" t="s">
        <v>4690</v>
      </c>
      <c r="AE3403" t="s">
        <v>107</v>
      </c>
      <c r="AF3403" t="s">
        <v>107</v>
      </c>
      <c r="AJ3403" t="s">
        <v>58</v>
      </c>
      <c r="AK3403" t="s">
        <v>59</v>
      </c>
      <c r="AL3403">
        <v>43046</v>
      </c>
      <c r="AM3403" t="s">
        <v>4878</v>
      </c>
      <c r="AN3403" t="b">
        <v>1</v>
      </c>
      <c r="AQ3403" t="s">
        <v>60</v>
      </c>
      <c r="AR3403" t="s">
        <v>99</v>
      </c>
      <c r="BB3403" s="7" t="s">
        <v>36589</v>
      </c>
      <c r="BC3403" s="7" t="s">
        <v>225</v>
      </c>
      <c r="BD3403" s="7" t="s">
        <v>52</v>
      </c>
      <c r="BE3403" s="7">
        <v>98664</v>
      </c>
      <c r="BF3403" s="7" t="s">
        <v>22598</v>
      </c>
      <c r="BO3403" t="s">
        <v>36591</v>
      </c>
      <c r="BP3403">
        <v>11526</v>
      </c>
      <c r="BQ3403">
        <v>3141</v>
      </c>
      <c r="BR3403">
        <v>3470</v>
      </c>
      <c r="BU3403" t="s">
        <v>36592</v>
      </c>
      <c r="BV3403" t="s">
        <v>4695</v>
      </c>
      <c r="BX3403">
        <v>43597.958819444444</v>
      </c>
    </row>
    <row r="3404" spans="1:76" x14ac:dyDescent="0.25">
      <c r="A3404" t="s">
        <v>36593</v>
      </c>
      <c r="B3404" t="s">
        <v>36594</v>
      </c>
      <c r="C3404" t="s">
        <v>46</v>
      </c>
      <c r="D3404">
        <v>42887</v>
      </c>
      <c r="I3404">
        <v>42887</v>
      </c>
      <c r="J3404">
        <v>2017</v>
      </c>
      <c r="K3404" t="s">
        <v>85</v>
      </c>
      <c r="L3404" t="s">
        <v>36595</v>
      </c>
      <c r="N3404" t="s">
        <v>36596</v>
      </c>
      <c r="O3404" t="s">
        <v>573</v>
      </c>
      <c r="P3404" t="s">
        <v>291</v>
      </c>
      <c r="Q3404" t="s">
        <v>52</v>
      </c>
      <c r="R3404">
        <v>98837</v>
      </c>
      <c r="S3404" t="s">
        <v>36597</v>
      </c>
      <c r="T3404" t="s">
        <v>36597</v>
      </c>
      <c r="U3404" t="s">
        <v>36598</v>
      </c>
      <c r="V3404" t="s">
        <v>5653</v>
      </c>
      <c r="W3404">
        <v>49</v>
      </c>
      <c r="X3404" t="s">
        <v>36599</v>
      </c>
      <c r="Y3404">
        <v>3745</v>
      </c>
      <c r="Z3404" t="s">
        <v>291</v>
      </c>
      <c r="AA3404" t="s">
        <v>4785</v>
      </c>
      <c r="AB3404">
        <v>20391</v>
      </c>
      <c r="AC3404" t="s">
        <v>146</v>
      </c>
      <c r="AD3404" t="s">
        <v>4690</v>
      </c>
      <c r="AE3404" t="s">
        <v>107</v>
      </c>
      <c r="AF3404" t="s">
        <v>107</v>
      </c>
      <c r="AJ3404" t="s">
        <v>58</v>
      </c>
      <c r="AK3404" t="s">
        <v>59</v>
      </c>
      <c r="AL3404">
        <v>43046</v>
      </c>
      <c r="AM3404" t="s">
        <v>4878</v>
      </c>
      <c r="AN3404" t="b">
        <v>1</v>
      </c>
      <c r="AQ3404" t="s">
        <v>60</v>
      </c>
      <c r="AR3404" t="s">
        <v>61</v>
      </c>
      <c r="BB3404" s="7" t="s">
        <v>36596</v>
      </c>
      <c r="BC3404" s="7" t="s">
        <v>573</v>
      </c>
      <c r="BD3404" s="7" t="s">
        <v>52</v>
      </c>
      <c r="BE3404" s="7">
        <v>98837</v>
      </c>
      <c r="BF3404" s="7" t="s">
        <v>36598</v>
      </c>
      <c r="BO3404" t="s">
        <v>36600</v>
      </c>
      <c r="BP3404">
        <v>7145</v>
      </c>
      <c r="BQ3404">
        <v>3047</v>
      </c>
      <c r="BR3404">
        <v>3366</v>
      </c>
      <c r="BU3404" t="s">
        <v>36601</v>
      </c>
      <c r="BV3404" t="s">
        <v>4695</v>
      </c>
      <c r="BX3404">
        <v>43597.957187499997</v>
      </c>
    </row>
    <row r="3405" spans="1:76" x14ac:dyDescent="0.25">
      <c r="A3405" t="s">
        <v>36606</v>
      </c>
      <c r="B3405" t="s">
        <v>34241</v>
      </c>
      <c r="C3405" t="s">
        <v>46</v>
      </c>
      <c r="D3405">
        <v>42759</v>
      </c>
      <c r="H3405" t="s">
        <v>47</v>
      </c>
      <c r="I3405">
        <v>42759</v>
      </c>
      <c r="J3405">
        <v>2017</v>
      </c>
      <c r="K3405" t="s">
        <v>85</v>
      </c>
      <c r="L3405" t="s">
        <v>36607</v>
      </c>
      <c r="N3405" t="s">
        <v>36608</v>
      </c>
      <c r="O3405" t="s">
        <v>631</v>
      </c>
      <c r="P3405" t="s">
        <v>199</v>
      </c>
      <c r="Q3405" t="s">
        <v>52</v>
      </c>
      <c r="R3405">
        <v>98292</v>
      </c>
      <c r="S3405" t="s">
        <v>36609</v>
      </c>
      <c r="T3405" t="s">
        <v>34244</v>
      </c>
      <c r="U3405" t="s">
        <v>36610</v>
      </c>
      <c r="V3405" t="s">
        <v>4783</v>
      </c>
      <c r="W3405">
        <v>25</v>
      </c>
      <c r="X3405" t="s">
        <v>5278</v>
      </c>
      <c r="Y3405">
        <v>4107</v>
      </c>
      <c r="Z3405" t="s">
        <v>199</v>
      </c>
      <c r="AA3405" t="s">
        <v>4785</v>
      </c>
      <c r="AB3405">
        <v>456326</v>
      </c>
      <c r="AC3405" t="s">
        <v>146</v>
      </c>
      <c r="AD3405" t="s">
        <v>4690</v>
      </c>
      <c r="AE3405" t="s">
        <v>107</v>
      </c>
      <c r="AF3405" t="s">
        <v>107</v>
      </c>
      <c r="AJ3405" t="s">
        <v>58</v>
      </c>
      <c r="AK3405" t="s">
        <v>59</v>
      </c>
      <c r="AL3405">
        <v>43046</v>
      </c>
      <c r="AM3405" t="s">
        <v>4692</v>
      </c>
      <c r="AN3405" t="b">
        <v>1</v>
      </c>
      <c r="AQ3405" t="s">
        <v>60</v>
      </c>
      <c r="AR3405" t="s">
        <v>61</v>
      </c>
      <c r="BB3405" s="7" t="s">
        <v>36611</v>
      </c>
      <c r="BC3405" s="7" t="s">
        <v>1471</v>
      </c>
      <c r="BD3405" s="7" t="s">
        <v>52</v>
      </c>
      <c r="BE3405" s="7">
        <v>98275</v>
      </c>
      <c r="BF3405" s="7" t="s">
        <v>36612</v>
      </c>
      <c r="BG3405" s="7">
        <v>133361.99</v>
      </c>
      <c r="BH3405" s="7">
        <v>0</v>
      </c>
      <c r="BI3405">
        <v>91504.99</v>
      </c>
      <c r="BJ3405">
        <v>0</v>
      </c>
      <c r="BK3405">
        <v>0</v>
      </c>
      <c r="BL3405">
        <v>0</v>
      </c>
      <c r="BM3405">
        <v>28210.28</v>
      </c>
      <c r="BN3405">
        <v>0</v>
      </c>
      <c r="BO3405" t="s">
        <v>36613</v>
      </c>
      <c r="BP3405">
        <v>13714</v>
      </c>
      <c r="BQ3405">
        <v>2950</v>
      </c>
      <c r="BR3405">
        <v>3259</v>
      </c>
      <c r="BS3405">
        <v>4678</v>
      </c>
      <c r="BU3405" t="s">
        <v>36614</v>
      </c>
      <c r="BV3405" t="s">
        <v>4695</v>
      </c>
      <c r="BX3405">
        <v>44149.019456018519</v>
      </c>
    </row>
    <row r="3406" spans="1:76" x14ac:dyDescent="0.25">
      <c r="A3406" t="s">
        <v>36615</v>
      </c>
      <c r="B3406" t="s">
        <v>36616</v>
      </c>
      <c r="C3406" t="s">
        <v>46</v>
      </c>
      <c r="D3406">
        <v>42871</v>
      </c>
      <c r="I3406">
        <v>42871</v>
      </c>
      <c r="J3406">
        <v>2017</v>
      </c>
      <c r="K3406" t="s">
        <v>85</v>
      </c>
      <c r="L3406" t="s">
        <v>36617</v>
      </c>
      <c r="N3406" t="s">
        <v>36618</v>
      </c>
      <c r="O3406" t="s">
        <v>1481</v>
      </c>
      <c r="P3406" t="s">
        <v>632</v>
      </c>
      <c r="Q3406" t="s">
        <v>52</v>
      </c>
      <c r="R3406">
        <v>98277</v>
      </c>
      <c r="S3406" t="s">
        <v>36619</v>
      </c>
      <c r="T3406" t="s">
        <v>36619</v>
      </c>
      <c r="U3406" t="s">
        <v>36620</v>
      </c>
      <c r="V3406" t="s">
        <v>5653</v>
      </c>
      <c r="W3406">
        <v>49</v>
      </c>
      <c r="X3406" t="s">
        <v>36316</v>
      </c>
      <c r="Y3406">
        <v>3790</v>
      </c>
      <c r="Z3406" t="s">
        <v>632</v>
      </c>
      <c r="AA3406" t="s">
        <v>4785</v>
      </c>
      <c r="AB3406">
        <v>21767</v>
      </c>
      <c r="AC3406" t="s">
        <v>146</v>
      </c>
      <c r="AD3406" t="s">
        <v>4690</v>
      </c>
      <c r="AE3406" t="s">
        <v>107</v>
      </c>
      <c r="AF3406" t="s">
        <v>107</v>
      </c>
      <c r="AJ3406" t="s">
        <v>58</v>
      </c>
      <c r="AK3406" t="s">
        <v>59</v>
      </c>
      <c r="AL3406">
        <v>43046</v>
      </c>
      <c r="AM3406" t="s">
        <v>4878</v>
      </c>
      <c r="AN3406" t="b">
        <v>1</v>
      </c>
      <c r="AQ3406" t="s">
        <v>73</v>
      </c>
      <c r="AR3406" t="s">
        <v>61</v>
      </c>
      <c r="BB3406" s="7" t="s">
        <v>36618</v>
      </c>
      <c r="BC3406" s="7" t="s">
        <v>1481</v>
      </c>
      <c r="BD3406" s="7" t="s">
        <v>52</v>
      </c>
      <c r="BE3406" s="7">
        <v>98277</v>
      </c>
      <c r="BF3406" s="7" t="s">
        <v>36620</v>
      </c>
      <c r="BO3406" t="s">
        <v>36621</v>
      </c>
      <c r="BP3406">
        <v>4968</v>
      </c>
      <c r="BQ3406">
        <v>2499</v>
      </c>
      <c r="BR3406">
        <v>2766</v>
      </c>
      <c r="BU3406" t="s">
        <v>36622</v>
      </c>
      <c r="BV3406" t="s">
        <v>4695</v>
      </c>
      <c r="BX3406">
        <v>43597.947789351849</v>
      </c>
    </row>
    <row r="3407" spans="1:76" x14ac:dyDescent="0.25">
      <c r="A3407" t="s">
        <v>37503</v>
      </c>
      <c r="B3407" t="s">
        <v>37504</v>
      </c>
      <c r="C3407" t="s">
        <v>46</v>
      </c>
      <c r="D3407">
        <v>42899</v>
      </c>
      <c r="I3407">
        <v>42899</v>
      </c>
      <c r="J3407">
        <v>2017</v>
      </c>
      <c r="K3407" t="s">
        <v>85</v>
      </c>
      <c r="L3407" t="s">
        <v>37505</v>
      </c>
      <c r="N3407" t="s">
        <v>37506</v>
      </c>
      <c r="O3407" t="s">
        <v>132</v>
      </c>
      <c r="P3407" t="s">
        <v>133</v>
      </c>
      <c r="Q3407" t="s">
        <v>52</v>
      </c>
      <c r="R3407">
        <v>98626</v>
      </c>
      <c r="S3407" t="s">
        <v>37507</v>
      </c>
      <c r="T3407" t="s">
        <v>37508</v>
      </c>
      <c r="U3407" t="s">
        <v>37509</v>
      </c>
      <c r="V3407" t="s">
        <v>5683</v>
      </c>
      <c r="W3407">
        <v>44</v>
      </c>
      <c r="X3407" t="s">
        <v>37510</v>
      </c>
      <c r="Y3407">
        <v>3204</v>
      </c>
      <c r="Z3407" t="s">
        <v>133</v>
      </c>
      <c r="AA3407" t="s">
        <v>4785</v>
      </c>
      <c r="AB3407">
        <v>22322</v>
      </c>
      <c r="AC3407" t="s">
        <v>146</v>
      </c>
      <c r="AD3407" t="s">
        <v>4690</v>
      </c>
      <c r="AE3407" t="s">
        <v>107</v>
      </c>
      <c r="AF3407" t="s">
        <v>107</v>
      </c>
      <c r="AJ3407" t="s">
        <v>58</v>
      </c>
      <c r="AK3407" t="s">
        <v>59</v>
      </c>
      <c r="AL3407">
        <v>43046</v>
      </c>
      <c r="AM3407" t="s">
        <v>4878</v>
      </c>
      <c r="AN3407" t="b">
        <v>1</v>
      </c>
      <c r="AQ3407" t="s">
        <v>73</v>
      </c>
      <c r="AR3407" t="s">
        <v>61</v>
      </c>
      <c r="BB3407" s="7" t="s">
        <v>37506</v>
      </c>
      <c r="BC3407" s="7" t="s">
        <v>132</v>
      </c>
      <c r="BD3407" s="7" t="s">
        <v>52</v>
      </c>
      <c r="BE3407" s="7">
        <v>98626</v>
      </c>
      <c r="BF3407" s="7" t="s">
        <v>37509</v>
      </c>
      <c r="BO3407" t="s">
        <v>37511</v>
      </c>
      <c r="BP3407">
        <v>13898</v>
      </c>
      <c r="BQ3407">
        <v>3128</v>
      </c>
      <c r="BR3407">
        <v>3457</v>
      </c>
      <c r="BU3407" t="s">
        <v>37512</v>
      </c>
      <c r="BV3407" t="s">
        <v>4695</v>
      </c>
      <c r="BX3407">
        <v>43597.958622685182</v>
      </c>
    </row>
    <row r="3408" spans="1:76" x14ac:dyDescent="0.25">
      <c r="A3408" t="s">
        <v>37513</v>
      </c>
      <c r="B3408" t="s">
        <v>37514</v>
      </c>
      <c r="C3408" t="s">
        <v>46</v>
      </c>
      <c r="D3408">
        <v>42899</v>
      </c>
      <c r="I3408">
        <v>42899</v>
      </c>
      <c r="J3408">
        <v>2017</v>
      </c>
      <c r="K3408" t="s">
        <v>85</v>
      </c>
      <c r="L3408" t="s">
        <v>30345</v>
      </c>
      <c r="N3408" t="s">
        <v>37515</v>
      </c>
      <c r="O3408" t="s">
        <v>4557</v>
      </c>
      <c r="P3408" t="s">
        <v>105</v>
      </c>
      <c r="Q3408" t="s">
        <v>52</v>
      </c>
      <c r="R3408">
        <v>99009</v>
      </c>
      <c r="S3408" t="s">
        <v>37516</v>
      </c>
      <c r="T3408" t="s">
        <v>37517</v>
      </c>
      <c r="U3408" t="s">
        <v>30348</v>
      </c>
      <c r="V3408" t="s">
        <v>5653</v>
      </c>
      <c r="W3408">
        <v>49</v>
      </c>
      <c r="X3408" t="s">
        <v>37518</v>
      </c>
      <c r="Y3408">
        <v>4017</v>
      </c>
      <c r="Z3408" t="s">
        <v>105</v>
      </c>
      <c r="AA3408" t="s">
        <v>4785</v>
      </c>
      <c r="AB3408">
        <v>7678</v>
      </c>
      <c r="AC3408" t="s">
        <v>146</v>
      </c>
      <c r="AD3408" t="s">
        <v>4690</v>
      </c>
      <c r="AE3408" t="s">
        <v>107</v>
      </c>
      <c r="AF3408" t="s">
        <v>107</v>
      </c>
      <c r="AJ3408" t="s">
        <v>58</v>
      </c>
      <c r="AK3408" t="s">
        <v>59</v>
      </c>
      <c r="AL3408">
        <v>43046</v>
      </c>
      <c r="AM3408" t="s">
        <v>4878</v>
      </c>
      <c r="AN3408" t="b">
        <v>1</v>
      </c>
      <c r="AQ3408" t="s">
        <v>73</v>
      </c>
      <c r="AR3408" t="s">
        <v>61</v>
      </c>
      <c r="BB3408" s="7" t="s">
        <v>37515</v>
      </c>
      <c r="BC3408" s="7" t="s">
        <v>4557</v>
      </c>
      <c r="BD3408" s="7" t="s">
        <v>52</v>
      </c>
      <c r="BE3408" s="7">
        <v>99009</v>
      </c>
      <c r="BF3408" s="7" t="s">
        <v>30348</v>
      </c>
      <c r="BO3408" t="s">
        <v>37519</v>
      </c>
      <c r="BP3408">
        <v>5692</v>
      </c>
      <c r="BQ3408">
        <v>25741</v>
      </c>
      <c r="BR3408">
        <v>3598</v>
      </c>
      <c r="BU3408" t="s">
        <v>37520</v>
      </c>
      <c r="BV3408" t="s">
        <v>4695</v>
      </c>
      <c r="BX3408">
        <v>43597.960821759261</v>
      </c>
    </row>
    <row r="3409" spans="1:76" x14ac:dyDescent="0.25">
      <c r="A3409" t="s">
        <v>37533</v>
      </c>
      <c r="B3409" t="s">
        <v>37534</v>
      </c>
      <c r="C3409" t="s">
        <v>46</v>
      </c>
      <c r="D3409">
        <v>42871</v>
      </c>
      <c r="I3409">
        <v>42871</v>
      </c>
      <c r="J3409">
        <v>2017</v>
      </c>
      <c r="K3409" t="s">
        <v>85</v>
      </c>
      <c r="L3409" t="s">
        <v>37535</v>
      </c>
      <c r="N3409" t="s">
        <v>37536</v>
      </c>
      <c r="O3409" t="s">
        <v>3875</v>
      </c>
      <c r="P3409" t="s">
        <v>105</v>
      </c>
      <c r="Q3409" t="s">
        <v>52</v>
      </c>
      <c r="R3409">
        <v>99026</v>
      </c>
      <c r="S3409" t="s">
        <v>37537</v>
      </c>
      <c r="T3409" t="s">
        <v>37537</v>
      </c>
      <c r="U3409" t="s">
        <v>37538</v>
      </c>
      <c r="V3409" t="s">
        <v>5653</v>
      </c>
      <c r="W3409">
        <v>49</v>
      </c>
      <c r="X3409" t="s">
        <v>37539</v>
      </c>
      <c r="Y3409">
        <v>3775</v>
      </c>
      <c r="Z3409" t="s">
        <v>105</v>
      </c>
      <c r="AA3409" t="s">
        <v>4785</v>
      </c>
      <c r="AB3409">
        <v>2130</v>
      </c>
      <c r="AC3409" t="s">
        <v>146</v>
      </c>
      <c r="AD3409" t="s">
        <v>4690</v>
      </c>
      <c r="AE3409" t="s">
        <v>107</v>
      </c>
      <c r="AF3409" t="s">
        <v>107</v>
      </c>
      <c r="AJ3409" t="s">
        <v>58</v>
      </c>
      <c r="AK3409" t="s">
        <v>59</v>
      </c>
      <c r="AL3409">
        <v>43046</v>
      </c>
      <c r="AM3409" t="s">
        <v>4878</v>
      </c>
      <c r="AN3409" t="b">
        <v>1</v>
      </c>
      <c r="AQ3409" t="s">
        <v>73</v>
      </c>
      <c r="AR3409" t="s">
        <v>61</v>
      </c>
      <c r="BB3409" s="7" t="s">
        <v>37536</v>
      </c>
      <c r="BC3409" s="7" t="s">
        <v>3875</v>
      </c>
      <c r="BD3409" s="7" t="s">
        <v>52</v>
      </c>
      <c r="BE3409" s="7">
        <v>99026</v>
      </c>
      <c r="BF3409" s="7" t="s">
        <v>37538</v>
      </c>
      <c r="BO3409" t="s">
        <v>37540</v>
      </c>
      <c r="BP3409">
        <v>22007</v>
      </c>
      <c r="BQ3409">
        <v>3136</v>
      </c>
      <c r="BR3409">
        <v>3465</v>
      </c>
      <c r="BU3409" t="s">
        <v>37541</v>
      </c>
      <c r="BV3409" t="s">
        <v>4695</v>
      </c>
      <c r="BX3409">
        <v>43597.958738425928</v>
      </c>
    </row>
    <row r="3410" spans="1:76" x14ac:dyDescent="0.25">
      <c r="A3410" t="s">
        <v>37542</v>
      </c>
      <c r="B3410" t="s">
        <v>37543</v>
      </c>
      <c r="C3410" t="s">
        <v>46</v>
      </c>
      <c r="D3410">
        <v>42828</v>
      </c>
      <c r="H3410" t="s">
        <v>47</v>
      </c>
      <c r="I3410">
        <v>42828</v>
      </c>
      <c r="J3410">
        <v>2017</v>
      </c>
      <c r="K3410" t="s">
        <v>85</v>
      </c>
      <c r="L3410" t="s">
        <v>37544</v>
      </c>
      <c r="N3410" t="s">
        <v>37545</v>
      </c>
      <c r="O3410" t="s">
        <v>225</v>
      </c>
      <c r="P3410" t="s">
        <v>226</v>
      </c>
      <c r="Q3410" t="s">
        <v>52</v>
      </c>
      <c r="R3410">
        <v>98682</v>
      </c>
      <c r="S3410" t="s">
        <v>37546</v>
      </c>
      <c r="T3410" t="s">
        <v>37547</v>
      </c>
      <c r="U3410" t="s">
        <v>37548</v>
      </c>
      <c r="V3410" t="s">
        <v>5376</v>
      </c>
      <c r="W3410">
        <v>31</v>
      </c>
      <c r="X3410" t="s">
        <v>12587</v>
      </c>
      <c r="Y3410">
        <v>4277</v>
      </c>
      <c r="Z3410" t="s">
        <v>226</v>
      </c>
      <c r="AA3410" t="s">
        <v>4785</v>
      </c>
      <c r="AB3410">
        <v>96168</v>
      </c>
      <c r="AC3410" t="s">
        <v>146</v>
      </c>
      <c r="AD3410" t="s">
        <v>4690</v>
      </c>
      <c r="AE3410" t="s">
        <v>107</v>
      </c>
      <c r="AF3410" t="s">
        <v>107</v>
      </c>
      <c r="AJ3410" t="s">
        <v>58</v>
      </c>
      <c r="AK3410" t="s">
        <v>59</v>
      </c>
      <c r="AL3410">
        <v>43046</v>
      </c>
      <c r="AM3410" t="s">
        <v>4692</v>
      </c>
      <c r="AN3410" t="b">
        <v>1</v>
      </c>
      <c r="AQ3410" t="s">
        <v>60</v>
      </c>
      <c r="AR3410" t="s">
        <v>99</v>
      </c>
      <c r="BB3410" s="7" t="s">
        <v>37549</v>
      </c>
      <c r="BC3410" s="7" t="s">
        <v>225</v>
      </c>
      <c r="BD3410" s="7" t="s">
        <v>52</v>
      </c>
      <c r="BE3410" s="7">
        <v>98682</v>
      </c>
      <c r="BG3410" s="7">
        <v>5504.85</v>
      </c>
      <c r="BH3410" s="7">
        <v>0</v>
      </c>
      <c r="BI3410">
        <v>5519.85</v>
      </c>
      <c r="BJ3410">
        <v>-2526.25</v>
      </c>
      <c r="BK3410">
        <v>0</v>
      </c>
      <c r="BL3410">
        <v>0</v>
      </c>
      <c r="BO3410" t="s">
        <v>37550</v>
      </c>
      <c r="BP3410">
        <v>4309</v>
      </c>
      <c r="BQ3410">
        <v>2593</v>
      </c>
      <c r="BR3410">
        <v>2872</v>
      </c>
      <c r="BS3410">
        <v>4281</v>
      </c>
      <c r="BU3410" t="s">
        <v>37551</v>
      </c>
      <c r="BV3410" t="s">
        <v>4695</v>
      </c>
      <c r="BX3410">
        <v>44149.002881944441</v>
      </c>
    </row>
    <row r="3411" spans="1:76" x14ac:dyDescent="0.25">
      <c r="A3411" t="s">
        <v>37552</v>
      </c>
      <c r="B3411" t="s">
        <v>29644</v>
      </c>
      <c r="C3411" t="s">
        <v>46</v>
      </c>
      <c r="D3411">
        <v>42749</v>
      </c>
      <c r="H3411" t="s">
        <v>47</v>
      </c>
      <c r="I3411">
        <v>42749</v>
      </c>
      <c r="J3411">
        <v>2017</v>
      </c>
      <c r="K3411" t="s">
        <v>85</v>
      </c>
      <c r="L3411" t="s">
        <v>29645</v>
      </c>
      <c r="N3411" t="s">
        <v>29646</v>
      </c>
      <c r="O3411" t="s">
        <v>87</v>
      </c>
      <c r="P3411" t="s">
        <v>88</v>
      </c>
      <c r="Q3411" t="s">
        <v>52</v>
      </c>
      <c r="R3411">
        <v>98532</v>
      </c>
      <c r="S3411" t="s">
        <v>29648</v>
      </c>
      <c r="T3411" t="s">
        <v>29648</v>
      </c>
      <c r="U3411" t="s">
        <v>29649</v>
      </c>
      <c r="V3411" t="s">
        <v>5424</v>
      </c>
      <c r="W3411">
        <v>22</v>
      </c>
      <c r="X3411" t="s">
        <v>5408</v>
      </c>
      <c r="Y3411">
        <v>3626</v>
      </c>
      <c r="Z3411" t="s">
        <v>88</v>
      </c>
      <c r="AA3411" t="s">
        <v>4785</v>
      </c>
      <c r="AB3411">
        <v>45894</v>
      </c>
      <c r="AC3411" t="s">
        <v>146</v>
      </c>
      <c r="AD3411" t="s">
        <v>4690</v>
      </c>
      <c r="AE3411" t="s">
        <v>107</v>
      </c>
      <c r="AF3411" t="s">
        <v>107</v>
      </c>
      <c r="AJ3411" t="s">
        <v>58</v>
      </c>
      <c r="AK3411" t="s">
        <v>59</v>
      </c>
      <c r="AL3411">
        <v>43046</v>
      </c>
      <c r="AM3411" t="s">
        <v>4692</v>
      </c>
      <c r="AN3411" t="b">
        <v>1</v>
      </c>
      <c r="AQ3411" t="s">
        <v>73</v>
      </c>
      <c r="AR3411" t="s">
        <v>61</v>
      </c>
      <c r="BB3411" s="7" t="s">
        <v>29646</v>
      </c>
      <c r="BC3411" s="7" t="s">
        <v>87</v>
      </c>
      <c r="BD3411" s="7" t="s">
        <v>52</v>
      </c>
      <c r="BE3411" s="7">
        <v>98532</v>
      </c>
      <c r="BF3411" s="7" t="s">
        <v>29649</v>
      </c>
      <c r="BG3411" s="7">
        <v>6659.12</v>
      </c>
      <c r="BH3411" s="7">
        <v>225</v>
      </c>
      <c r="BI3411">
        <v>6484.21</v>
      </c>
      <c r="BJ3411">
        <v>0</v>
      </c>
      <c r="BK3411">
        <v>0</v>
      </c>
      <c r="BL3411">
        <v>0</v>
      </c>
      <c r="BO3411" t="s">
        <v>37553</v>
      </c>
      <c r="BP3411">
        <v>19652</v>
      </c>
      <c r="BQ3411">
        <v>398</v>
      </c>
      <c r="BR3411">
        <v>3380</v>
      </c>
      <c r="BS3411">
        <v>4964</v>
      </c>
      <c r="BU3411" t="s">
        <v>29652</v>
      </c>
      <c r="BV3411" t="s">
        <v>4695</v>
      </c>
      <c r="BX3411">
        <v>44149.028495370374</v>
      </c>
    </row>
    <row r="3412" spans="1:76" x14ac:dyDescent="0.25">
      <c r="A3412" t="s">
        <v>38362</v>
      </c>
      <c r="B3412" t="s">
        <v>38363</v>
      </c>
      <c r="C3412" t="s">
        <v>46</v>
      </c>
      <c r="D3412">
        <v>42900</v>
      </c>
      <c r="I3412">
        <v>42900</v>
      </c>
      <c r="J3412">
        <v>2017</v>
      </c>
      <c r="K3412" t="s">
        <v>85</v>
      </c>
      <c r="L3412" t="s">
        <v>38364</v>
      </c>
      <c r="N3412" t="s">
        <v>38365</v>
      </c>
      <c r="O3412" t="s">
        <v>393</v>
      </c>
      <c r="P3412" t="s">
        <v>394</v>
      </c>
      <c r="Q3412" t="s">
        <v>52</v>
      </c>
      <c r="R3412">
        <v>98273</v>
      </c>
      <c r="S3412" t="s">
        <v>38366</v>
      </c>
      <c r="T3412" t="s">
        <v>38366</v>
      </c>
      <c r="U3412" t="s">
        <v>38367</v>
      </c>
      <c r="V3412" t="s">
        <v>4968</v>
      </c>
      <c r="W3412">
        <v>32</v>
      </c>
      <c r="X3412" t="s">
        <v>38368</v>
      </c>
      <c r="Y3412">
        <v>3754</v>
      </c>
      <c r="Z3412" t="s">
        <v>394</v>
      </c>
      <c r="AA3412" t="s">
        <v>4785</v>
      </c>
      <c r="AB3412">
        <v>16536</v>
      </c>
      <c r="AC3412" t="s">
        <v>146</v>
      </c>
      <c r="AD3412" t="s">
        <v>4690</v>
      </c>
      <c r="AE3412" t="s">
        <v>107</v>
      </c>
      <c r="AF3412" t="s">
        <v>107</v>
      </c>
      <c r="AJ3412" t="s">
        <v>58</v>
      </c>
      <c r="AK3412" t="s">
        <v>59</v>
      </c>
      <c r="AL3412">
        <v>43046</v>
      </c>
      <c r="AM3412" t="s">
        <v>4878</v>
      </c>
      <c r="AN3412" t="b">
        <v>1</v>
      </c>
      <c r="AQ3412" t="s">
        <v>60</v>
      </c>
      <c r="AR3412" t="s">
        <v>99</v>
      </c>
      <c r="BB3412" s="7" t="s">
        <v>38365</v>
      </c>
      <c r="BC3412" s="7" t="s">
        <v>393</v>
      </c>
      <c r="BD3412" s="7" t="s">
        <v>52</v>
      </c>
      <c r="BE3412" s="7">
        <v>98273</v>
      </c>
      <c r="BF3412" s="7" t="s">
        <v>38367</v>
      </c>
      <c r="BO3412" t="s">
        <v>38369</v>
      </c>
      <c r="BP3412">
        <v>15756</v>
      </c>
      <c r="BQ3412">
        <v>2002</v>
      </c>
      <c r="BR3412">
        <v>2218</v>
      </c>
      <c r="BU3412" t="s">
        <v>38370</v>
      </c>
      <c r="BV3412" t="s">
        <v>4695</v>
      </c>
      <c r="BX3412">
        <v>43597.939097222225</v>
      </c>
    </row>
    <row r="3413" spans="1:76" x14ac:dyDescent="0.25">
      <c r="A3413" t="s">
        <v>38371</v>
      </c>
      <c r="B3413" t="s">
        <v>30460</v>
      </c>
      <c r="C3413" t="s">
        <v>46</v>
      </c>
      <c r="D3413">
        <v>42901</v>
      </c>
      <c r="I3413">
        <v>42901</v>
      </c>
      <c r="J3413">
        <v>2017</v>
      </c>
      <c r="K3413" t="s">
        <v>85</v>
      </c>
      <c r="L3413" t="s">
        <v>30461</v>
      </c>
      <c r="N3413" t="s">
        <v>30462</v>
      </c>
      <c r="O3413" t="s">
        <v>1288</v>
      </c>
      <c r="P3413" t="s">
        <v>1289</v>
      </c>
      <c r="Q3413" t="s">
        <v>52</v>
      </c>
      <c r="R3413">
        <v>99347</v>
      </c>
      <c r="S3413" t="s">
        <v>30463</v>
      </c>
      <c r="T3413" t="s">
        <v>30463</v>
      </c>
      <c r="U3413" t="s">
        <v>30464</v>
      </c>
      <c r="V3413" t="s">
        <v>7053</v>
      </c>
      <c r="W3413">
        <v>21</v>
      </c>
      <c r="X3413" t="s">
        <v>5483</v>
      </c>
      <c r="Y3413">
        <v>3320</v>
      </c>
      <c r="Z3413" t="s">
        <v>1289</v>
      </c>
      <c r="AA3413" t="s">
        <v>4785</v>
      </c>
      <c r="AB3413">
        <v>1550</v>
      </c>
      <c r="AC3413" t="s">
        <v>146</v>
      </c>
      <c r="AD3413" t="s">
        <v>4690</v>
      </c>
      <c r="AE3413" t="s">
        <v>107</v>
      </c>
      <c r="AF3413" t="s">
        <v>107</v>
      </c>
      <c r="AJ3413" t="s">
        <v>58</v>
      </c>
      <c r="AK3413" t="s">
        <v>59</v>
      </c>
      <c r="AL3413">
        <v>43046</v>
      </c>
      <c r="AM3413" t="s">
        <v>4878</v>
      </c>
      <c r="AN3413" t="b">
        <v>1</v>
      </c>
      <c r="AQ3413" t="s">
        <v>60</v>
      </c>
      <c r="AR3413" t="s">
        <v>150</v>
      </c>
      <c r="BB3413" s="7" t="s">
        <v>30462</v>
      </c>
      <c r="BC3413" s="7" t="s">
        <v>1288</v>
      </c>
      <c r="BD3413" s="7" t="s">
        <v>52</v>
      </c>
      <c r="BE3413" s="7">
        <v>99347</v>
      </c>
      <c r="BF3413" s="7" t="s">
        <v>30464</v>
      </c>
      <c r="BO3413" t="s">
        <v>38372</v>
      </c>
      <c r="BP3413">
        <v>1058</v>
      </c>
      <c r="BQ3413">
        <v>635</v>
      </c>
      <c r="BR3413">
        <v>2180</v>
      </c>
      <c r="BU3413" t="s">
        <v>38373</v>
      </c>
      <c r="BV3413" t="s">
        <v>4695</v>
      </c>
      <c r="BX3413">
        <v>43597.93849537037</v>
      </c>
    </row>
    <row r="3414" spans="1:76" x14ac:dyDescent="0.25">
      <c r="A3414" t="s">
        <v>38374</v>
      </c>
      <c r="B3414" t="s">
        <v>38375</v>
      </c>
      <c r="C3414" t="s">
        <v>46</v>
      </c>
      <c r="D3414">
        <v>42899</v>
      </c>
      <c r="I3414">
        <v>42899</v>
      </c>
      <c r="J3414">
        <v>2017</v>
      </c>
      <c r="K3414" t="s">
        <v>85</v>
      </c>
      <c r="L3414" t="s">
        <v>38376</v>
      </c>
      <c r="N3414" t="s">
        <v>38377</v>
      </c>
      <c r="O3414" t="s">
        <v>251</v>
      </c>
      <c r="P3414" t="s">
        <v>252</v>
      </c>
      <c r="Q3414" t="s">
        <v>52</v>
      </c>
      <c r="R3414">
        <v>98802</v>
      </c>
      <c r="S3414" t="s">
        <v>38378</v>
      </c>
      <c r="T3414" t="s">
        <v>38378</v>
      </c>
      <c r="U3414" t="s">
        <v>38379</v>
      </c>
      <c r="V3414" t="s">
        <v>5673</v>
      </c>
      <c r="W3414">
        <v>46</v>
      </c>
      <c r="X3414" t="s">
        <v>38380</v>
      </c>
      <c r="Y3414">
        <v>5091</v>
      </c>
      <c r="Z3414" t="s">
        <v>252</v>
      </c>
      <c r="AA3414" t="s">
        <v>4785</v>
      </c>
      <c r="AB3414">
        <v>16633</v>
      </c>
      <c r="AC3414" t="s">
        <v>146</v>
      </c>
      <c r="AD3414" t="s">
        <v>4690</v>
      </c>
      <c r="AE3414" t="s">
        <v>107</v>
      </c>
      <c r="AF3414" t="s">
        <v>107</v>
      </c>
      <c r="AJ3414" t="s">
        <v>58</v>
      </c>
      <c r="AK3414" t="s">
        <v>59</v>
      </c>
      <c r="AL3414">
        <v>43046</v>
      </c>
      <c r="AM3414" t="s">
        <v>4878</v>
      </c>
      <c r="AN3414" t="b">
        <v>1</v>
      </c>
      <c r="AQ3414" t="s">
        <v>73</v>
      </c>
      <c r="AR3414" t="s">
        <v>99</v>
      </c>
      <c r="BB3414" s="7" t="s">
        <v>38377</v>
      </c>
      <c r="BC3414" s="7" t="s">
        <v>251</v>
      </c>
      <c r="BD3414" s="7" t="s">
        <v>52</v>
      </c>
      <c r="BE3414" s="7">
        <v>98802</v>
      </c>
      <c r="BF3414" s="7" t="s">
        <v>38379</v>
      </c>
      <c r="BO3414" t="s">
        <v>38381</v>
      </c>
      <c r="BP3414">
        <v>12389</v>
      </c>
      <c r="BQ3414">
        <v>2766</v>
      </c>
      <c r="BR3414">
        <v>3059</v>
      </c>
      <c r="BU3414" t="s">
        <v>38382</v>
      </c>
      <c r="BV3414" t="s">
        <v>4695</v>
      </c>
      <c r="BX3414">
        <v>43597.952581018515</v>
      </c>
    </row>
    <row r="3415" spans="1:76" x14ac:dyDescent="0.25">
      <c r="A3415" t="s">
        <v>38383</v>
      </c>
      <c r="B3415" t="s">
        <v>38384</v>
      </c>
      <c r="C3415" t="s">
        <v>46</v>
      </c>
      <c r="D3415">
        <v>42873</v>
      </c>
      <c r="H3415" t="s">
        <v>47</v>
      </c>
      <c r="I3415">
        <v>42873</v>
      </c>
      <c r="J3415">
        <v>2017</v>
      </c>
      <c r="K3415" t="s">
        <v>85</v>
      </c>
      <c r="L3415" t="s">
        <v>38385</v>
      </c>
      <c r="N3415" t="s">
        <v>38386</v>
      </c>
      <c r="O3415" t="s">
        <v>162</v>
      </c>
      <c r="P3415" t="s">
        <v>199</v>
      </c>
      <c r="Q3415" t="s">
        <v>52</v>
      </c>
      <c r="R3415">
        <v>98021</v>
      </c>
      <c r="S3415" t="s">
        <v>38387</v>
      </c>
      <c r="T3415" t="s">
        <v>38388</v>
      </c>
      <c r="U3415" t="s">
        <v>38389</v>
      </c>
      <c r="V3415" t="s">
        <v>4783</v>
      </c>
      <c r="W3415">
        <v>25</v>
      </c>
      <c r="X3415" t="s">
        <v>5278</v>
      </c>
      <c r="Y3415">
        <v>4107</v>
      </c>
      <c r="Z3415" t="s">
        <v>199</v>
      </c>
      <c r="AA3415" t="s">
        <v>4785</v>
      </c>
      <c r="AB3415">
        <v>456326</v>
      </c>
      <c r="AC3415" t="s">
        <v>146</v>
      </c>
      <c r="AD3415" t="s">
        <v>4690</v>
      </c>
      <c r="AE3415" t="s">
        <v>107</v>
      </c>
      <c r="AF3415" t="s">
        <v>107</v>
      </c>
      <c r="AJ3415" t="s">
        <v>58</v>
      </c>
      <c r="AK3415" t="s">
        <v>59</v>
      </c>
      <c r="AL3415">
        <v>43046</v>
      </c>
      <c r="AM3415" t="s">
        <v>4692</v>
      </c>
      <c r="AN3415" t="b">
        <v>1</v>
      </c>
      <c r="AQ3415" t="s">
        <v>60</v>
      </c>
      <c r="AR3415" t="s">
        <v>99</v>
      </c>
      <c r="BB3415" s="7" t="s">
        <v>38386</v>
      </c>
      <c r="BC3415" s="7" t="s">
        <v>162</v>
      </c>
      <c r="BD3415" s="7" t="s">
        <v>52</v>
      </c>
      <c r="BE3415" s="7">
        <v>98021</v>
      </c>
      <c r="BF3415" s="7" t="s">
        <v>38389</v>
      </c>
      <c r="BG3415" s="7">
        <v>3443.4</v>
      </c>
      <c r="BH3415" s="7">
        <v>0</v>
      </c>
      <c r="BI3415">
        <v>2926.88</v>
      </c>
      <c r="BJ3415">
        <v>0</v>
      </c>
      <c r="BK3415">
        <v>0</v>
      </c>
      <c r="BL3415">
        <v>0</v>
      </c>
      <c r="BO3415" t="s">
        <v>38390</v>
      </c>
      <c r="BP3415">
        <v>1062</v>
      </c>
      <c r="BQ3415">
        <v>1950</v>
      </c>
      <c r="BR3415">
        <v>2164</v>
      </c>
      <c r="BS3415">
        <v>4128</v>
      </c>
      <c r="BU3415" t="s">
        <v>38391</v>
      </c>
      <c r="BV3415" t="s">
        <v>4695</v>
      </c>
      <c r="BX3415">
        <v>44148.99722222222</v>
      </c>
    </row>
    <row r="3416" spans="1:76" x14ac:dyDescent="0.25">
      <c r="A3416" t="s">
        <v>38853</v>
      </c>
      <c r="B3416" t="s">
        <v>22485</v>
      </c>
      <c r="C3416" t="s">
        <v>46</v>
      </c>
      <c r="D3416">
        <v>42872</v>
      </c>
      <c r="I3416">
        <v>42872</v>
      </c>
      <c r="J3416">
        <v>2017</v>
      </c>
      <c r="K3416" t="s">
        <v>85</v>
      </c>
      <c r="L3416" t="s">
        <v>38854</v>
      </c>
      <c r="N3416" t="s">
        <v>38855</v>
      </c>
      <c r="O3416" t="s">
        <v>1288</v>
      </c>
      <c r="P3416" t="s">
        <v>1289</v>
      </c>
      <c r="Q3416" t="s">
        <v>52</v>
      </c>
      <c r="R3416">
        <v>99347</v>
      </c>
      <c r="S3416" t="s">
        <v>38856</v>
      </c>
      <c r="T3416" t="s">
        <v>38856</v>
      </c>
      <c r="U3416" t="s">
        <v>38857</v>
      </c>
      <c r="V3416" t="s">
        <v>6576</v>
      </c>
      <c r="W3416">
        <v>27</v>
      </c>
      <c r="X3416" t="s">
        <v>5483</v>
      </c>
      <c r="Y3416">
        <v>3320</v>
      </c>
      <c r="Z3416" t="s">
        <v>1289</v>
      </c>
      <c r="AA3416" t="s">
        <v>4785</v>
      </c>
      <c r="AB3416">
        <v>1550</v>
      </c>
      <c r="AC3416" t="s">
        <v>146</v>
      </c>
      <c r="AD3416" t="s">
        <v>4690</v>
      </c>
      <c r="AE3416" t="s">
        <v>107</v>
      </c>
      <c r="AF3416" t="s">
        <v>107</v>
      </c>
      <c r="AJ3416" t="s">
        <v>58</v>
      </c>
      <c r="AK3416" t="s">
        <v>59</v>
      </c>
      <c r="AL3416">
        <v>43046</v>
      </c>
      <c r="AM3416" t="s">
        <v>4878</v>
      </c>
      <c r="AN3416" t="b">
        <v>1</v>
      </c>
      <c r="AQ3416" t="s">
        <v>60</v>
      </c>
      <c r="AR3416" t="s">
        <v>61</v>
      </c>
      <c r="BB3416" s="7" t="s">
        <v>38855</v>
      </c>
      <c r="BC3416" s="7" t="s">
        <v>1288</v>
      </c>
      <c r="BD3416" s="7" t="s">
        <v>52</v>
      </c>
      <c r="BE3416" s="7">
        <v>99347</v>
      </c>
      <c r="BF3416" s="7" t="s">
        <v>38857</v>
      </c>
      <c r="BO3416" t="s">
        <v>38858</v>
      </c>
      <c r="BP3416">
        <v>9288</v>
      </c>
      <c r="BQ3416">
        <v>741</v>
      </c>
      <c r="BR3416">
        <v>2456</v>
      </c>
      <c r="BU3416" t="s">
        <v>38859</v>
      </c>
      <c r="BV3416" t="s">
        <v>4695</v>
      </c>
      <c r="BX3416">
        <v>43597.942997685182</v>
      </c>
    </row>
    <row r="3417" spans="1:76" x14ac:dyDescent="0.25">
      <c r="A3417" t="s">
        <v>38880</v>
      </c>
      <c r="B3417" t="s">
        <v>1064</v>
      </c>
      <c r="C3417" t="s">
        <v>46</v>
      </c>
      <c r="D3417">
        <v>42855</v>
      </c>
      <c r="H3417" t="s">
        <v>47</v>
      </c>
      <c r="I3417">
        <v>42855</v>
      </c>
      <c r="J3417">
        <v>2017</v>
      </c>
      <c r="K3417" t="s">
        <v>85</v>
      </c>
      <c r="L3417" t="s">
        <v>20969</v>
      </c>
      <c r="N3417" t="s">
        <v>20970</v>
      </c>
      <c r="O3417" t="s">
        <v>186</v>
      </c>
      <c r="P3417" t="s">
        <v>68</v>
      </c>
      <c r="Q3417" t="s">
        <v>52</v>
      </c>
      <c r="R3417">
        <v>98071</v>
      </c>
      <c r="S3417" t="s">
        <v>1066</v>
      </c>
      <c r="T3417" t="s">
        <v>21250</v>
      </c>
      <c r="U3417" t="s">
        <v>20972</v>
      </c>
      <c r="V3417" t="s">
        <v>90</v>
      </c>
      <c r="W3417">
        <v>12</v>
      </c>
      <c r="X3417" t="s">
        <v>188</v>
      </c>
      <c r="Y3417">
        <v>4760</v>
      </c>
      <c r="Z3417" t="s">
        <v>68</v>
      </c>
      <c r="AA3417" t="s">
        <v>57</v>
      </c>
      <c r="AC3417" t="s">
        <v>146</v>
      </c>
      <c r="AD3417" t="s">
        <v>4690</v>
      </c>
      <c r="AE3417" t="s">
        <v>107</v>
      </c>
      <c r="AF3417" t="s">
        <v>107</v>
      </c>
      <c r="AJ3417" t="s">
        <v>58</v>
      </c>
      <c r="AK3417" t="s">
        <v>59</v>
      </c>
      <c r="AL3417">
        <v>43046</v>
      </c>
      <c r="AM3417" t="s">
        <v>4692</v>
      </c>
      <c r="AN3417" t="b">
        <v>1</v>
      </c>
      <c r="AQ3417" t="s">
        <v>60</v>
      </c>
      <c r="AR3417" t="s">
        <v>61</v>
      </c>
      <c r="AS3417" t="s">
        <v>62</v>
      </c>
      <c r="BB3417" s="7" t="s">
        <v>413</v>
      </c>
      <c r="BC3417" s="7" t="s">
        <v>143</v>
      </c>
      <c r="BD3417" s="7" t="s">
        <v>52</v>
      </c>
      <c r="BE3417" s="7">
        <v>98401</v>
      </c>
      <c r="BF3417" s="7" t="s">
        <v>20950</v>
      </c>
      <c r="BG3417" s="7">
        <v>155949.81</v>
      </c>
      <c r="BH3417" s="7">
        <v>0</v>
      </c>
      <c r="BI3417">
        <v>155802.79</v>
      </c>
      <c r="BJ3417">
        <v>-78.400000000000006</v>
      </c>
      <c r="BK3417">
        <v>0</v>
      </c>
      <c r="BL3417">
        <v>0</v>
      </c>
      <c r="BM3417">
        <v>12288.25</v>
      </c>
      <c r="BN3417">
        <v>31300</v>
      </c>
      <c r="BO3417" t="s">
        <v>38881</v>
      </c>
      <c r="BP3417">
        <v>6447</v>
      </c>
      <c r="BQ3417">
        <v>25019</v>
      </c>
      <c r="BR3417">
        <v>3476</v>
      </c>
      <c r="BS3417">
        <v>4351</v>
      </c>
      <c r="BT3417">
        <v>31</v>
      </c>
      <c r="BU3417" t="s">
        <v>20897</v>
      </c>
      <c r="BV3417" t="s">
        <v>4695</v>
      </c>
      <c r="BX3417">
        <v>44149.007384259261</v>
      </c>
    </row>
    <row r="3418" spans="1:76" x14ac:dyDescent="0.25">
      <c r="A3418" t="s">
        <v>38926</v>
      </c>
      <c r="B3418" t="s">
        <v>38927</v>
      </c>
      <c r="C3418" t="s">
        <v>46</v>
      </c>
      <c r="D3418">
        <v>42923</v>
      </c>
      <c r="I3418">
        <v>42923</v>
      </c>
      <c r="J3418">
        <v>2017</v>
      </c>
      <c r="K3418" t="s">
        <v>85</v>
      </c>
      <c r="L3418" t="s">
        <v>38928</v>
      </c>
      <c r="N3418" t="s">
        <v>38929</v>
      </c>
      <c r="O3418" t="s">
        <v>1902</v>
      </c>
      <c r="P3418" t="s">
        <v>68</v>
      </c>
      <c r="Q3418" t="s">
        <v>52</v>
      </c>
      <c r="R3418">
        <v>98038</v>
      </c>
      <c r="S3418" t="s">
        <v>38930</v>
      </c>
      <c r="T3418" t="s">
        <v>38930</v>
      </c>
      <c r="U3418" t="s">
        <v>38931</v>
      </c>
      <c r="V3418" t="s">
        <v>5653</v>
      </c>
      <c r="W3418">
        <v>49</v>
      </c>
      <c r="X3418" t="s">
        <v>38932</v>
      </c>
      <c r="Y3418">
        <v>4220</v>
      </c>
      <c r="Z3418" t="s">
        <v>68</v>
      </c>
      <c r="AA3418" t="s">
        <v>4785</v>
      </c>
      <c r="AB3418">
        <v>26744</v>
      </c>
      <c r="AC3418" t="s">
        <v>146</v>
      </c>
      <c r="AD3418" t="s">
        <v>4690</v>
      </c>
      <c r="AE3418" t="s">
        <v>107</v>
      </c>
      <c r="AF3418" t="s">
        <v>107</v>
      </c>
      <c r="AJ3418" t="s">
        <v>58</v>
      </c>
      <c r="AK3418" t="s">
        <v>59</v>
      </c>
      <c r="AL3418">
        <v>43046</v>
      </c>
      <c r="AM3418" t="s">
        <v>4878</v>
      </c>
      <c r="AN3418" t="b">
        <v>1</v>
      </c>
      <c r="AQ3418" t="s">
        <v>73</v>
      </c>
      <c r="AR3418" t="s">
        <v>61</v>
      </c>
      <c r="BB3418" s="7" t="s">
        <v>38929</v>
      </c>
      <c r="BC3418" s="7" t="s">
        <v>1902</v>
      </c>
      <c r="BD3418" s="7" t="s">
        <v>52</v>
      </c>
      <c r="BE3418" s="7">
        <v>98038</v>
      </c>
      <c r="BF3418" s="7" t="s">
        <v>38931</v>
      </c>
      <c r="BO3418" t="s">
        <v>38933</v>
      </c>
      <c r="BP3418">
        <v>14696</v>
      </c>
      <c r="BQ3418">
        <v>2424</v>
      </c>
      <c r="BR3418">
        <v>2684</v>
      </c>
      <c r="BU3418" t="s">
        <v>38934</v>
      </c>
      <c r="BV3418" t="s">
        <v>4695</v>
      </c>
      <c r="BX3418">
        <v>43597.946585648147</v>
      </c>
    </row>
    <row r="3419" spans="1:76" x14ac:dyDescent="0.25">
      <c r="A3419" t="s">
        <v>39147</v>
      </c>
      <c r="B3419" t="s">
        <v>39148</v>
      </c>
      <c r="C3419" t="s">
        <v>46</v>
      </c>
      <c r="D3419">
        <v>43024</v>
      </c>
      <c r="I3419">
        <v>43024</v>
      </c>
      <c r="J3419">
        <v>2017</v>
      </c>
      <c r="K3419" t="s">
        <v>85</v>
      </c>
      <c r="L3419" t="s">
        <v>39149</v>
      </c>
      <c r="N3419" t="s">
        <v>39150</v>
      </c>
      <c r="O3419" t="s">
        <v>50</v>
      </c>
      <c r="P3419" t="s">
        <v>51</v>
      </c>
      <c r="Q3419" t="s">
        <v>52</v>
      </c>
      <c r="R3419">
        <v>99114</v>
      </c>
      <c r="S3419" t="s">
        <v>39151</v>
      </c>
      <c r="T3419" t="s">
        <v>39151</v>
      </c>
      <c r="U3419" t="s">
        <v>39152</v>
      </c>
      <c r="V3419" t="s">
        <v>5653</v>
      </c>
      <c r="W3419">
        <v>49</v>
      </c>
      <c r="X3419" t="s">
        <v>39153</v>
      </c>
      <c r="Y3419">
        <v>3186</v>
      </c>
      <c r="Z3419" t="s">
        <v>51</v>
      </c>
      <c r="AA3419" t="s">
        <v>4785</v>
      </c>
      <c r="AB3419">
        <v>7984</v>
      </c>
      <c r="AC3419" t="s">
        <v>146</v>
      </c>
      <c r="AD3419" t="s">
        <v>4690</v>
      </c>
      <c r="AE3419" t="s">
        <v>107</v>
      </c>
      <c r="AF3419" t="s">
        <v>107</v>
      </c>
      <c r="AJ3419" t="s">
        <v>58</v>
      </c>
      <c r="AK3419" t="s">
        <v>59</v>
      </c>
      <c r="AL3419">
        <v>43046</v>
      </c>
      <c r="AM3419" t="s">
        <v>4878</v>
      </c>
      <c r="AN3419" t="b">
        <v>1</v>
      </c>
      <c r="BB3419" s="7" t="s">
        <v>39150</v>
      </c>
      <c r="BC3419" s="7" t="s">
        <v>50</v>
      </c>
      <c r="BD3419" s="7" t="s">
        <v>52</v>
      </c>
      <c r="BE3419" s="7">
        <v>99114</v>
      </c>
      <c r="BF3419" s="7" t="s">
        <v>39152</v>
      </c>
      <c r="BO3419" t="s">
        <v>39154</v>
      </c>
      <c r="BP3419">
        <v>1009</v>
      </c>
      <c r="BQ3419">
        <v>1995</v>
      </c>
      <c r="BR3419">
        <v>2211</v>
      </c>
      <c r="BU3419" t="s">
        <v>39155</v>
      </c>
      <c r="BV3419" t="s">
        <v>4695</v>
      </c>
      <c r="BX3419">
        <v>43597.938993055555</v>
      </c>
    </row>
    <row r="3420" spans="1:76" x14ac:dyDescent="0.25">
      <c r="A3420" t="s">
        <v>39163</v>
      </c>
      <c r="B3420" t="s">
        <v>39164</v>
      </c>
      <c r="C3420" t="s">
        <v>46</v>
      </c>
      <c r="D3420">
        <v>42899</v>
      </c>
      <c r="I3420">
        <v>42899</v>
      </c>
      <c r="J3420">
        <v>2017</v>
      </c>
      <c r="K3420" t="s">
        <v>85</v>
      </c>
      <c r="L3420" t="s">
        <v>39165</v>
      </c>
      <c r="N3420" t="s">
        <v>39166</v>
      </c>
      <c r="O3420" t="s">
        <v>2263</v>
      </c>
      <c r="P3420" t="s">
        <v>96</v>
      </c>
      <c r="Q3420" t="s">
        <v>52</v>
      </c>
      <c r="R3420">
        <v>99353</v>
      </c>
      <c r="S3420" t="s">
        <v>39167</v>
      </c>
      <c r="T3420" t="s">
        <v>39167</v>
      </c>
      <c r="U3420" t="s">
        <v>39168</v>
      </c>
      <c r="V3420" t="s">
        <v>4968</v>
      </c>
      <c r="W3420">
        <v>32</v>
      </c>
      <c r="X3420" t="s">
        <v>28974</v>
      </c>
      <c r="Y3420">
        <v>4283</v>
      </c>
      <c r="Z3420" t="s">
        <v>96</v>
      </c>
      <c r="AA3420" t="s">
        <v>4785</v>
      </c>
      <c r="AB3420">
        <v>9239</v>
      </c>
      <c r="AC3420" t="s">
        <v>146</v>
      </c>
      <c r="AD3420" t="s">
        <v>4690</v>
      </c>
      <c r="AE3420" t="s">
        <v>107</v>
      </c>
      <c r="AF3420" t="s">
        <v>107</v>
      </c>
      <c r="AJ3420" t="s">
        <v>58</v>
      </c>
      <c r="AK3420" t="s">
        <v>59</v>
      </c>
      <c r="AL3420">
        <v>43046</v>
      </c>
      <c r="AM3420" t="s">
        <v>4878</v>
      </c>
      <c r="AN3420" t="b">
        <v>1</v>
      </c>
      <c r="AQ3420" t="s">
        <v>73</v>
      </c>
      <c r="AR3420" t="s">
        <v>150</v>
      </c>
      <c r="BB3420" s="7" t="s">
        <v>39166</v>
      </c>
      <c r="BC3420" s="7" t="s">
        <v>2263</v>
      </c>
      <c r="BD3420" s="7" t="s">
        <v>52</v>
      </c>
      <c r="BE3420" s="7">
        <v>99353</v>
      </c>
      <c r="BF3420" s="7" t="s">
        <v>39168</v>
      </c>
      <c r="BO3420" t="s">
        <v>39169</v>
      </c>
      <c r="BP3420">
        <v>1505</v>
      </c>
      <c r="BQ3420">
        <v>2397</v>
      </c>
      <c r="BR3420">
        <v>2655</v>
      </c>
      <c r="BU3420" t="s">
        <v>39170</v>
      </c>
      <c r="BV3420" t="s">
        <v>4695</v>
      </c>
      <c r="BX3420">
        <v>43597.946145833332</v>
      </c>
    </row>
    <row r="3421" spans="1:76" x14ac:dyDescent="0.25">
      <c r="A3421" t="s">
        <v>39181</v>
      </c>
      <c r="B3421" t="s">
        <v>39182</v>
      </c>
      <c r="C3421" t="s">
        <v>46</v>
      </c>
      <c r="D3421">
        <v>42890</v>
      </c>
      <c r="I3421">
        <v>42890</v>
      </c>
      <c r="J3421">
        <v>2017</v>
      </c>
      <c r="K3421" t="s">
        <v>85</v>
      </c>
      <c r="L3421" t="s">
        <v>39183</v>
      </c>
      <c r="N3421" t="s">
        <v>2450</v>
      </c>
      <c r="O3421" t="s">
        <v>3852</v>
      </c>
      <c r="P3421" t="s">
        <v>255</v>
      </c>
      <c r="Q3421" t="s">
        <v>52</v>
      </c>
      <c r="R3421">
        <v>98826</v>
      </c>
      <c r="S3421" t="s">
        <v>39184</v>
      </c>
      <c r="T3421" t="s">
        <v>39184</v>
      </c>
      <c r="U3421" t="s">
        <v>39185</v>
      </c>
      <c r="V3421" t="s">
        <v>5653</v>
      </c>
      <c r="W3421">
        <v>49</v>
      </c>
      <c r="X3421" t="s">
        <v>29458</v>
      </c>
      <c r="Y3421">
        <v>3094</v>
      </c>
      <c r="Z3421" t="s">
        <v>255</v>
      </c>
      <c r="AA3421" t="s">
        <v>4785</v>
      </c>
      <c r="AB3421">
        <v>6825</v>
      </c>
      <c r="AC3421" t="s">
        <v>146</v>
      </c>
      <c r="AD3421" t="s">
        <v>4690</v>
      </c>
      <c r="AE3421" t="s">
        <v>107</v>
      </c>
      <c r="AF3421" t="s">
        <v>107</v>
      </c>
      <c r="AJ3421" t="s">
        <v>58</v>
      </c>
      <c r="AK3421" t="s">
        <v>59</v>
      </c>
      <c r="AL3421">
        <v>43046</v>
      </c>
      <c r="AM3421" t="s">
        <v>4878</v>
      </c>
      <c r="AN3421" t="b">
        <v>1</v>
      </c>
      <c r="AQ3421" t="s">
        <v>73</v>
      </c>
      <c r="AR3421" t="s">
        <v>61</v>
      </c>
      <c r="BB3421" s="7" t="s">
        <v>2450</v>
      </c>
      <c r="BC3421" s="7" t="s">
        <v>3852</v>
      </c>
      <c r="BD3421" s="7" t="s">
        <v>52</v>
      </c>
      <c r="BE3421" s="7">
        <v>98826</v>
      </c>
      <c r="BF3421" s="7" t="s">
        <v>39185</v>
      </c>
      <c r="BO3421" t="s">
        <v>39186</v>
      </c>
      <c r="BP3421">
        <v>15735</v>
      </c>
      <c r="BQ3421">
        <v>38232</v>
      </c>
      <c r="BR3421">
        <v>2225</v>
      </c>
      <c r="BU3421" t="s">
        <v>39187</v>
      </c>
      <c r="BV3421" t="s">
        <v>4695</v>
      </c>
      <c r="BX3421">
        <v>43597.939212962963</v>
      </c>
    </row>
    <row r="3422" spans="1:76" x14ac:dyDescent="0.25">
      <c r="A3422" t="s">
        <v>39188</v>
      </c>
      <c r="B3422" t="s">
        <v>39189</v>
      </c>
      <c r="C3422" t="s">
        <v>46</v>
      </c>
      <c r="D3422">
        <v>42887</v>
      </c>
      <c r="I3422">
        <v>42887</v>
      </c>
      <c r="J3422">
        <v>2017</v>
      </c>
      <c r="K3422" t="s">
        <v>85</v>
      </c>
      <c r="L3422" t="s">
        <v>39190</v>
      </c>
      <c r="N3422" t="s">
        <v>39191</v>
      </c>
      <c r="O3422" t="s">
        <v>39192</v>
      </c>
      <c r="P3422" t="s">
        <v>353</v>
      </c>
      <c r="Q3422" t="s">
        <v>52</v>
      </c>
      <c r="R3422">
        <v>98244</v>
      </c>
      <c r="S3422" t="s">
        <v>39193</v>
      </c>
      <c r="T3422" t="s">
        <v>39193</v>
      </c>
      <c r="U3422" t="s">
        <v>39194</v>
      </c>
      <c r="V3422" t="s">
        <v>5653</v>
      </c>
      <c r="W3422">
        <v>49</v>
      </c>
      <c r="X3422" t="s">
        <v>39195</v>
      </c>
      <c r="Y3422">
        <v>3752</v>
      </c>
      <c r="Z3422" t="s">
        <v>353</v>
      </c>
      <c r="AA3422" t="s">
        <v>4785</v>
      </c>
      <c r="AB3422">
        <v>9612</v>
      </c>
      <c r="AC3422" t="s">
        <v>146</v>
      </c>
      <c r="AD3422" t="s">
        <v>4690</v>
      </c>
      <c r="AE3422" t="s">
        <v>107</v>
      </c>
      <c r="AF3422" t="s">
        <v>107</v>
      </c>
      <c r="AJ3422" t="s">
        <v>58</v>
      </c>
      <c r="AK3422" t="s">
        <v>59</v>
      </c>
      <c r="AL3422">
        <v>43046</v>
      </c>
      <c r="AM3422" t="s">
        <v>4878</v>
      </c>
      <c r="AN3422" t="b">
        <v>1</v>
      </c>
      <c r="AQ3422" t="s">
        <v>73</v>
      </c>
      <c r="AR3422" t="s">
        <v>61</v>
      </c>
      <c r="BB3422" s="7" t="s">
        <v>39191</v>
      </c>
      <c r="BC3422" s="7" t="s">
        <v>39192</v>
      </c>
      <c r="BD3422" s="7" t="s">
        <v>52</v>
      </c>
      <c r="BE3422" s="7">
        <v>98244</v>
      </c>
      <c r="BF3422" s="7" t="s">
        <v>39194</v>
      </c>
      <c r="BO3422" t="s">
        <v>39196</v>
      </c>
      <c r="BP3422">
        <v>22105</v>
      </c>
      <c r="BQ3422">
        <v>2359</v>
      </c>
      <c r="BR3422">
        <v>2611</v>
      </c>
      <c r="BU3422" t="s">
        <v>39197</v>
      </c>
      <c r="BV3422" t="s">
        <v>4695</v>
      </c>
      <c r="BX3422">
        <v>43597.945474537039</v>
      </c>
    </row>
    <row r="3423" spans="1:76" x14ac:dyDescent="0.25">
      <c r="A3423" t="s">
        <v>39198</v>
      </c>
      <c r="B3423" t="s">
        <v>39199</v>
      </c>
      <c r="C3423" t="s">
        <v>46</v>
      </c>
      <c r="D3423">
        <v>42805</v>
      </c>
      <c r="H3423" t="s">
        <v>47</v>
      </c>
      <c r="I3423">
        <v>42805</v>
      </c>
      <c r="J3423">
        <v>2017</v>
      </c>
      <c r="K3423" t="s">
        <v>85</v>
      </c>
      <c r="L3423" t="s">
        <v>39200</v>
      </c>
      <c r="N3423" t="s">
        <v>39201</v>
      </c>
      <c r="O3423" t="s">
        <v>2263</v>
      </c>
      <c r="P3423" t="s">
        <v>96</v>
      </c>
      <c r="Q3423" t="s">
        <v>52</v>
      </c>
      <c r="R3423">
        <v>99353</v>
      </c>
      <c r="S3423" t="s">
        <v>39202</v>
      </c>
      <c r="T3423" t="s">
        <v>39202</v>
      </c>
      <c r="U3423" t="s">
        <v>39203</v>
      </c>
      <c r="V3423" t="s">
        <v>6576</v>
      </c>
      <c r="W3423">
        <v>27</v>
      </c>
      <c r="X3423" t="s">
        <v>7019</v>
      </c>
      <c r="Y3423">
        <v>4725</v>
      </c>
      <c r="Z3423" t="s">
        <v>96</v>
      </c>
      <c r="AA3423" t="s">
        <v>4785</v>
      </c>
      <c r="AB3423">
        <v>108800</v>
      </c>
      <c r="AC3423" t="s">
        <v>146</v>
      </c>
      <c r="AD3423" t="s">
        <v>4690</v>
      </c>
      <c r="AE3423" t="s">
        <v>107</v>
      </c>
      <c r="AF3423" t="s">
        <v>107</v>
      </c>
      <c r="AJ3423" t="s">
        <v>58</v>
      </c>
      <c r="AK3423" t="s">
        <v>59</v>
      </c>
      <c r="AL3423">
        <v>43046</v>
      </c>
      <c r="AM3423" t="s">
        <v>4692</v>
      </c>
      <c r="AN3423" t="b">
        <v>1</v>
      </c>
      <c r="AQ3423" t="s">
        <v>60</v>
      </c>
      <c r="AR3423" t="s">
        <v>99</v>
      </c>
      <c r="BB3423" s="7" t="s">
        <v>39204</v>
      </c>
      <c r="BC3423" s="7" t="s">
        <v>2263</v>
      </c>
      <c r="BD3423" s="7" t="s">
        <v>52</v>
      </c>
      <c r="BE3423" s="7">
        <v>99353</v>
      </c>
      <c r="BF3423" s="7" t="s">
        <v>39205</v>
      </c>
      <c r="BG3423" s="7">
        <v>23406.51</v>
      </c>
      <c r="BH3423" s="7">
        <v>0</v>
      </c>
      <c r="BI3423">
        <v>24498.75</v>
      </c>
      <c r="BJ3423">
        <v>0</v>
      </c>
      <c r="BK3423">
        <v>0</v>
      </c>
      <c r="BL3423">
        <v>0</v>
      </c>
      <c r="BO3423" t="s">
        <v>39206</v>
      </c>
      <c r="BP3423">
        <v>11173</v>
      </c>
      <c r="BQ3423">
        <v>2463</v>
      </c>
      <c r="BR3423">
        <v>2728</v>
      </c>
      <c r="BS3423">
        <v>4553</v>
      </c>
      <c r="BU3423" t="s">
        <v>39207</v>
      </c>
      <c r="BV3423" t="s">
        <v>4695</v>
      </c>
      <c r="BX3423">
        <v>44149.015173611115</v>
      </c>
    </row>
    <row r="3424" spans="1:76" x14ac:dyDescent="0.25">
      <c r="A3424" t="s">
        <v>39216</v>
      </c>
      <c r="B3424" t="s">
        <v>39217</v>
      </c>
      <c r="C3424" t="s">
        <v>46</v>
      </c>
      <c r="D3424">
        <v>42843</v>
      </c>
      <c r="H3424" t="s">
        <v>47</v>
      </c>
      <c r="I3424">
        <v>42843</v>
      </c>
      <c r="J3424">
        <v>2017</v>
      </c>
      <c r="K3424" t="s">
        <v>85</v>
      </c>
      <c r="L3424" t="s">
        <v>39218</v>
      </c>
      <c r="N3424" t="s">
        <v>39219</v>
      </c>
      <c r="O3424" t="s">
        <v>591</v>
      </c>
      <c r="P3424" t="s">
        <v>155</v>
      </c>
      <c r="Q3424" t="s">
        <v>52</v>
      </c>
      <c r="R3424">
        <v>98513</v>
      </c>
      <c r="S3424" t="s">
        <v>39220</v>
      </c>
      <c r="T3424" t="s">
        <v>39221</v>
      </c>
      <c r="U3424" t="s">
        <v>39222</v>
      </c>
      <c r="V3424" t="s">
        <v>4968</v>
      </c>
      <c r="W3424">
        <v>32</v>
      </c>
      <c r="X3424" t="s">
        <v>18811</v>
      </c>
      <c r="Y3424">
        <v>3609</v>
      </c>
      <c r="Z3424" t="s">
        <v>155</v>
      </c>
      <c r="AA3424" t="s">
        <v>4785</v>
      </c>
      <c r="AB3424">
        <v>28168</v>
      </c>
      <c r="AC3424" t="s">
        <v>146</v>
      </c>
      <c r="AD3424" t="s">
        <v>4690</v>
      </c>
      <c r="AE3424" t="s">
        <v>107</v>
      </c>
      <c r="AF3424" t="s">
        <v>107</v>
      </c>
      <c r="AJ3424" t="s">
        <v>58</v>
      </c>
      <c r="AK3424" t="s">
        <v>59</v>
      </c>
      <c r="AL3424">
        <v>43046</v>
      </c>
      <c r="AM3424" t="s">
        <v>4692</v>
      </c>
      <c r="AN3424" t="b">
        <v>1</v>
      </c>
      <c r="AQ3424" t="s">
        <v>177</v>
      </c>
      <c r="BB3424" s="7" t="s">
        <v>39219</v>
      </c>
      <c r="BC3424" s="7" t="s">
        <v>591</v>
      </c>
      <c r="BD3424" s="7" t="s">
        <v>52</v>
      </c>
      <c r="BE3424" s="7">
        <v>98513</v>
      </c>
      <c r="BG3424" s="7">
        <v>15045.99</v>
      </c>
      <c r="BH3424" s="7">
        <v>0</v>
      </c>
      <c r="BI3424">
        <v>14943.81</v>
      </c>
      <c r="BJ3424">
        <v>0</v>
      </c>
      <c r="BK3424">
        <v>0</v>
      </c>
      <c r="BL3424">
        <v>0</v>
      </c>
      <c r="BO3424" t="s">
        <v>39223</v>
      </c>
      <c r="BP3424">
        <v>13800</v>
      </c>
      <c r="BQ3424">
        <v>3044</v>
      </c>
      <c r="BR3424">
        <v>3362</v>
      </c>
      <c r="BS3424">
        <v>4682</v>
      </c>
      <c r="BU3424" t="s">
        <v>39224</v>
      </c>
      <c r="BV3424" t="s">
        <v>4695</v>
      </c>
      <c r="BX3424">
        <v>44149.019571759258</v>
      </c>
    </row>
    <row r="3425" spans="1:76" x14ac:dyDescent="0.25">
      <c r="A3425" t="s">
        <v>39225</v>
      </c>
      <c r="B3425" t="s">
        <v>37381</v>
      </c>
      <c r="C3425" t="s">
        <v>46</v>
      </c>
      <c r="D3425">
        <v>42831</v>
      </c>
      <c r="I3425">
        <v>42831</v>
      </c>
      <c r="J3425">
        <v>2017</v>
      </c>
      <c r="K3425" t="s">
        <v>85</v>
      </c>
      <c r="L3425" t="s">
        <v>39226</v>
      </c>
      <c r="N3425" t="s">
        <v>39227</v>
      </c>
      <c r="O3425" t="s">
        <v>907</v>
      </c>
      <c r="P3425" t="s">
        <v>908</v>
      </c>
      <c r="Q3425" t="s">
        <v>52</v>
      </c>
      <c r="R3425">
        <v>98926</v>
      </c>
      <c r="S3425" t="s">
        <v>35144</v>
      </c>
      <c r="T3425" t="s">
        <v>35144</v>
      </c>
      <c r="U3425" t="s">
        <v>37384</v>
      </c>
      <c r="V3425" t="s">
        <v>7053</v>
      </c>
      <c r="W3425">
        <v>21</v>
      </c>
      <c r="X3425" t="s">
        <v>5397</v>
      </c>
      <c r="Y3425">
        <v>3559</v>
      </c>
      <c r="Z3425" t="s">
        <v>908</v>
      </c>
      <c r="AA3425" t="s">
        <v>4785</v>
      </c>
      <c r="AB3425">
        <v>24771</v>
      </c>
      <c r="AC3425" t="s">
        <v>146</v>
      </c>
      <c r="AD3425" t="s">
        <v>4690</v>
      </c>
      <c r="AE3425" t="s">
        <v>107</v>
      </c>
      <c r="AF3425" t="s">
        <v>107</v>
      </c>
      <c r="AJ3425" t="s">
        <v>58</v>
      </c>
      <c r="AK3425" t="s">
        <v>59</v>
      </c>
      <c r="AL3425">
        <v>43046</v>
      </c>
      <c r="AM3425" t="s">
        <v>4692</v>
      </c>
      <c r="AN3425" t="b">
        <v>1</v>
      </c>
      <c r="AQ3425" t="s">
        <v>73</v>
      </c>
      <c r="AR3425" t="s">
        <v>150</v>
      </c>
      <c r="BB3425" s="7" t="s">
        <v>39227</v>
      </c>
      <c r="BC3425" s="7" t="s">
        <v>907</v>
      </c>
      <c r="BD3425" s="7" t="s">
        <v>52</v>
      </c>
      <c r="BE3425" s="7">
        <v>98926</v>
      </c>
      <c r="BF3425" s="7" t="s">
        <v>39228</v>
      </c>
      <c r="BO3425" t="s">
        <v>39229</v>
      </c>
      <c r="BP3425">
        <v>9024</v>
      </c>
      <c r="BQ3425">
        <v>32652</v>
      </c>
      <c r="BR3425">
        <v>2495</v>
      </c>
      <c r="BU3425" t="s">
        <v>39230</v>
      </c>
      <c r="BV3425" t="s">
        <v>4695</v>
      </c>
      <c r="BX3425">
        <v>43597.943668981483</v>
      </c>
    </row>
    <row r="3426" spans="1:76" x14ac:dyDescent="0.25">
      <c r="A3426" t="s">
        <v>39231</v>
      </c>
      <c r="B3426" t="s">
        <v>3431</v>
      </c>
      <c r="C3426" t="s">
        <v>46</v>
      </c>
      <c r="D3426">
        <v>42800</v>
      </c>
      <c r="H3426" t="s">
        <v>47</v>
      </c>
      <c r="I3426">
        <v>42800</v>
      </c>
      <c r="J3426">
        <v>2017</v>
      </c>
      <c r="K3426" t="s">
        <v>77</v>
      </c>
      <c r="L3426" t="s">
        <v>32469</v>
      </c>
      <c r="N3426" t="s">
        <v>3433</v>
      </c>
      <c r="O3426" t="s">
        <v>447</v>
      </c>
      <c r="P3426" t="s">
        <v>68</v>
      </c>
      <c r="Q3426" t="s">
        <v>52</v>
      </c>
      <c r="R3426">
        <v>98391</v>
      </c>
      <c r="S3426" t="s">
        <v>39232</v>
      </c>
      <c r="T3426" t="s">
        <v>39232</v>
      </c>
      <c r="U3426" t="s">
        <v>32471</v>
      </c>
      <c r="V3426" t="s">
        <v>54</v>
      </c>
      <c r="W3426">
        <v>13</v>
      </c>
      <c r="X3426" t="s">
        <v>306</v>
      </c>
      <c r="Y3426">
        <v>4839</v>
      </c>
      <c r="Z3426" t="s">
        <v>68</v>
      </c>
      <c r="AA3426" t="s">
        <v>57</v>
      </c>
      <c r="AC3426" t="s">
        <v>146</v>
      </c>
      <c r="AD3426" t="s">
        <v>4690</v>
      </c>
      <c r="AE3426" t="s">
        <v>107</v>
      </c>
      <c r="AF3426" t="s">
        <v>107</v>
      </c>
      <c r="AJ3426" t="s">
        <v>58</v>
      </c>
      <c r="AK3426" t="s">
        <v>59</v>
      </c>
      <c r="AL3426">
        <v>43046</v>
      </c>
      <c r="AM3426" t="s">
        <v>4692</v>
      </c>
      <c r="AN3426" t="b">
        <v>1</v>
      </c>
      <c r="BB3426" s="7" t="s">
        <v>3433</v>
      </c>
      <c r="BC3426" s="7" t="s">
        <v>447</v>
      </c>
      <c r="BD3426" s="7" t="s">
        <v>52</v>
      </c>
      <c r="BE3426" s="7">
        <v>98391</v>
      </c>
      <c r="BF3426" s="7" t="s">
        <v>32471</v>
      </c>
      <c r="BG3426" s="7">
        <v>1139.42</v>
      </c>
      <c r="BH3426" s="7">
        <v>600</v>
      </c>
      <c r="BI3426">
        <v>933</v>
      </c>
      <c r="BJ3426">
        <v>0</v>
      </c>
      <c r="BK3426">
        <v>0</v>
      </c>
      <c r="BL3426">
        <v>0</v>
      </c>
      <c r="BO3426" t="s">
        <v>39233</v>
      </c>
      <c r="BP3426">
        <v>11491</v>
      </c>
      <c r="BQ3426">
        <v>3161</v>
      </c>
      <c r="BR3426">
        <v>3493</v>
      </c>
      <c r="BS3426">
        <v>4566</v>
      </c>
      <c r="BT3426">
        <v>31</v>
      </c>
      <c r="BU3426" t="s">
        <v>32473</v>
      </c>
      <c r="BV3426" t="s">
        <v>4695</v>
      </c>
      <c r="BX3426">
        <v>44149.015567129631</v>
      </c>
    </row>
    <row r="3427" spans="1:76" x14ac:dyDescent="0.25">
      <c r="A3427" t="s">
        <v>4730</v>
      </c>
      <c r="B3427" t="s">
        <v>471</v>
      </c>
      <c r="C3427" t="s">
        <v>46</v>
      </c>
      <c r="D3427">
        <v>43114</v>
      </c>
      <c r="E3427" s="1"/>
      <c r="H3427" t="s">
        <v>47</v>
      </c>
      <c r="I3427">
        <v>43114</v>
      </c>
      <c r="J3427">
        <v>2018</v>
      </c>
      <c r="K3427" t="s">
        <v>85</v>
      </c>
      <c r="L3427" t="s">
        <v>4731</v>
      </c>
      <c r="N3427" t="s">
        <v>472</v>
      </c>
      <c r="O3427" t="s">
        <v>352</v>
      </c>
      <c r="P3427" t="s">
        <v>353</v>
      </c>
      <c r="Q3427" t="s">
        <v>52</v>
      </c>
      <c r="R3427">
        <v>98227</v>
      </c>
      <c r="S3427" t="s">
        <v>473</v>
      </c>
      <c r="T3427" t="s">
        <v>4732</v>
      </c>
      <c r="U3427" t="s">
        <v>4733</v>
      </c>
      <c r="V3427" t="s">
        <v>90</v>
      </c>
      <c r="W3427">
        <v>12</v>
      </c>
      <c r="X3427" t="s">
        <v>402</v>
      </c>
      <c r="Y3427">
        <v>4771</v>
      </c>
      <c r="Z3427" t="s">
        <v>353</v>
      </c>
      <c r="AA3427" t="s">
        <v>57</v>
      </c>
      <c r="AC3427" t="s">
        <v>146</v>
      </c>
      <c r="AD3427" t="s">
        <v>4690</v>
      </c>
      <c r="AE3427" t="s">
        <v>107</v>
      </c>
      <c r="AF3427" t="s">
        <v>107</v>
      </c>
      <c r="AI3427" s="1"/>
      <c r="AJ3427" t="s">
        <v>72</v>
      </c>
      <c r="AK3427" t="s">
        <v>4691</v>
      </c>
      <c r="AL3427">
        <v>43410</v>
      </c>
      <c r="AM3427" t="s">
        <v>4692</v>
      </c>
      <c r="AN3427" t="b">
        <v>1</v>
      </c>
      <c r="AQ3427" t="s">
        <v>60</v>
      </c>
      <c r="AR3427" t="s">
        <v>99</v>
      </c>
      <c r="AS3427" t="s">
        <v>4734</v>
      </c>
      <c r="BB3427" s="7" t="s">
        <v>140</v>
      </c>
      <c r="BC3427" s="7" t="s">
        <v>101</v>
      </c>
      <c r="BD3427" s="7" t="s">
        <v>52</v>
      </c>
      <c r="BE3427" s="7">
        <v>98104</v>
      </c>
      <c r="BF3427" s="7" t="s">
        <v>4733</v>
      </c>
      <c r="BG3427" s="7">
        <v>555893.81999999995</v>
      </c>
      <c r="BH3427" s="7">
        <v>0</v>
      </c>
      <c r="BI3427">
        <v>545296.12</v>
      </c>
      <c r="BJ3427">
        <v>0</v>
      </c>
      <c r="BK3427">
        <v>0</v>
      </c>
      <c r="BL3427">
        <v>0</v>
      </c>
      <c r="BM3427">
        <v>330580.88</v>
      </c>
      <c r="BN3427">
        <v>219513.12</v>
      </c>
      <c r="BO3427" t="s">
        <v>4735</v>
      </c>
      <c r="BP3427">
        <v>20125</v>
      </c>
      <c r="BQ3427">
        <v>580</v>
      </c>
      <c r="BR3427">
        <v>290</v>
      </c>
      <c r="BS3427">
        <v>3842</v>
      </c>
      <c r="BT3427">
        <v>42</v>
      </c>
      <c r="BU3427" t="s">
        <v>4736</v>
      </c>
      <c r="BV3427" t="s">
        <v>4695</v>
      </c>
      <c r="BX3427">
        <v>45846.58090277778</v>
      </c>
    </row>
    <row r="3428" spans="1:76" x14ac:dyDescent="0.25">
      <c r="A3428" t="s">
        <v>5119</v>
      </c>
      <c r="B3428" t="s">
        <v>1159</v>
      </c>
      <c r="C3428" t="s">
        <v>46</v>
      </c>
      <c r="D3428">
        <v>42745</v>
      </c>
      <c r="E3428" s="1"/>
      <c r="H3428" t="s">
        <v>47</v>
      </c>
      <c r="I3428">
        <v>42745</v>
      </c>
      <c r="J3428">
        <v>2018</v>
      </c>
      <c r="K3428" t="s">
        <v>85</v>
      </c>
      <c r="L3428" t="s">
        <v>5115</v>
      </c>
      <c r="N3428" t="s">
        <v>1160</v>
      </c>
      <c r="O3428" t="s">
        <v>332</v>
      </c>
      <c r="P3428" t="s">
        <v>199</v>
      </c>
      <c r="Q3428" t="s">
        <v>52</v>
      </c>
      <c r="R3428">
        <v>98203</v>
      </c>
      <c r="S3428" t="s">
        <v>5116</v>
      </c>
      <c r="T3428" t="s">
        <v>5116</v>
      </c>
      <c r="U3428" t="s">
        <v>5117</v>
      </c>
      <c r="V3428" t="s">
        <v>54</v>
      </c>
      <c r="W3428">
        <v>13</v>
      </c>
      <c r="X3428" t="s">
        <v>334</v>
      </c>
      <c r="Y3428">
        <v>4854</v>
      </c>
      <c r="Z3428" t="s">
        <v>199</v>
      </c>
      <c r="AA3428" t="s">
        <v>57</v>
      </c>
      <c r="AC3428" t="s">
        <v>146</v>
      </c>
      <c r="AD3428" t="s">
        <v>4690</v>
      </c>
      <c r="AE3428" t="s">
        <v>107</v>
      </c>
      <c r="AF3428" t="s">
        <v>107</v>
      </c>
      <c r="AI3428" s="1">
        <v>1</v>
      </c>
      <c r="AJ3428" t="s">
        <v>72</v>
      </c>
      <c r="AK3428" t="s">
        <v>4691</v>
      </c>
      <c r="AL3428">
        <v>43410</v>
      </c>
      <c r="AM3428" t="s">
        <v>4692</v>
      </c>
      <c r="AN3428" t="b">
        <v>1</v>
      </c>
      <c r="AQ3428" t="s">
        <v>60</v>
      </c>
      <c r="AR3428" t="s">
        <v>61</v>
      </c>
      <c r="AS3428" t="s">
        <v>62</v>
      </c>
      <c r="BB3428" s="7" t="s">
        <v>83</v>
      </c>
      <c r="BC3428" s="7" t="s">
        <v>101</v>
      </c>
      <c r="BD3428" s="7" t="s">
        <v>52</v>
      </c>
      <c r="BE3428" s="7">
        <v>98109</v>
      </c>
      <c r="BF3428" s="7" t="s">
        <v>5120</v>
      </c>
      <c r="BG3428" s="7">
        <v>101090</v>
      </c>
      <c r="BH3428" s="7">
        <v>27653.67</v>
      </c>
      <c r="BI3428">
        <v>119605.67</v>
      </c>
      <c r="BJ3428">
        <v>0</v>
      </c>
      <c r="BK3428">
        <v>0</v>
      </c>
      <c r="BL3428">
        <v>0</v>
      </c>
      <c r="BM3428">
        <v>263.94</v>
      </c>
      <c r="BN3428">
        <v>0</v>
      </c>
      <c r="BO3428" t="s">
        <v>5121</v>
      </c>
      <c r="BP3428">
        <v>16541</v>
      </c>
      <c r="BQ3428">
        <v>48586</v>
      </c>
      <c r="BR3428">
        <v>264</v>
      </c>
      <c r="BS3428">
        <v>3624</v>
      </c>
      <c r="BT3428">
        <v>38</v>
      </c>
      <c r="BU3428" t="s">
        <v>5009</v>
      </c>
      <c r="BV3428" t="s">
        <v>4695</v>
      </c>
      <c r="BX3428">
        <v>44148.976747685185</v>
      </c>
    </row>
    <row r="3429" spans="1:76" x14ac:dyDescent="0.25">
      <c r="A3429" t="s">
        <v>5400</v>
      </c>
      <c r="B3429" t="s">
        <v>5401</v>
      </c>
      <c r="C3429" t="s">
        <v>46</v>
      </c>
      <c r="D3429">
        <v>43327</v>
      </c>
      <c r="E3429" s="1"/>
      <c r="I3429">
        <v>43327</v>
      </c>
      <c r="J3429">
        <v>2018</v>
      </c>
      <c r="K3429" t="s">
        <v>85</v>
      </c>
      <c r="L3429" t="s">
        <v>5402</v>
      </c>
      <c r="N3429" t="s">
        <v>5403</v>
      </c>
      <c r="O3429" t="s">
        <v>1399</v>
      </c>
      <c r="P3429" t="s">
        <v>88</v>
      </c>
      <c r="Q3429" t="s">
        <v>52</v>
      </c>
      <c r="R3429">
        <v>98531</v>
      </c>
      <c r="S3429" t="s">
        <v>5404</v>
      </c>
      <c r="T3429" t="s">
        <v>5405</v>
      </c>
      <c r="U3429" t="s">
        <v>5406</v>
      </c>
      <c r="V3429" t="s">
        <v>5407</v>
      </c>
      <c r="W3429">
        <v>30</v>
      </c>
      <c r="X3429" t="s">
        <v>5408</v>
      </c>
      <c r="Y3429">
        <v>3626</v>
      </c>
      <c r="Z3429" t="s">
        <v>88</v>
      </c>
      <c r="AA3429" t="s">
        <v>4785</v>
      </c>
      <c r="AB3429">
        <v>46069</v>
      </c>
      <c r="AC3429" t="s">
        <v>146</v>
      </c>
      <c r="AD3429" t="s">
        <v>4690</v>
      </c>
      <c r="AE3429" t="s">
        <v>107</v>
      </c>
      <c r="AF3429" t="s">
        <v>107</v>
      </c>
      <c r="AI3429" s="1" t="s">
        <v>5409</v>
      </c>
      <c r="AJ3429" t="s">
        <v>72</v>
      </c>
      <c r="AK3429" t="s">
        <v>4691</v>
      </c>
      <c r="AL3429">
        <v>43410</v>
      </c>
      <c r="AM3429" t="s">
        <v>4878</v>
      </c>
      <c r="AN3429" t="b">
        <v>1</v>
      </c>
      <c r="AQ3429" t="s">
        <v>73</v>
      </c>
      <c r="BB3429" s="7" t="s">
        <v>5403</v>
      </c>
      <c r="BC3429" s="7" t="s">
        <v>1399</v>
      </c>
      <c r="BD3429" s="7" t="s">
        <v>52</v>
      </c>
      <c r="BE3429" s="7">
        <v>98531</v>
      </c>
      <c r="BF3429" s="7" t="s">
        <v>5406</v>
      </c>
      <c r="BO3429" t="s">
        <v>5410</v>
      </c>
      <c r="BP3429">
        <v>7639</v>
      </c>
      <c r="BQ3429">
        <v>1029</v>
      </c>
      <c r="BR3429">
        <v>724</v>
      </c>
      <c r="BU3429" t="s">
        <v>5411</v>
      </c>
      <c r="BV3429" t="s">
        <v>4695</v>
      </c>
      <c r="BX3429">
        <v>43959.621678240743</v>
      </c>
    </row>
    <row r="3430" spans="1:76" x14ac:dyDescent="0.25">
      <c r="A3430" t="s">
        <v>5412</v>
      </c>
      <c r="B3430" t="s">
        <v>2240</v>
      </c>
      <c r="C3430" t="s">
        <v>46</v>
      </c>
      <c r="D3430">
        <v>42957</v>
      </c>
      <c r="E3430" s="1"/>
      <c r="H3430" t="s">
        <v>47</v>
      </c>
      <c r="I3430">
        <v>42957</v>
      </c>
      <c r="J3430">
        <v>2018</v>
      </c>
      <c r="K3430" t="s">
        <v>85</v>
      </c>
      <c r="L3430" t="s">
        <v>5413</v>
      </c>
      <c r="N3430" t="s">
        <v>2241</v>
      </c>
      <c r="O3430" t="s">
        <v>349</v>
      </c>
      <c r="P3430" t="s">
        <v>80</v>
      </c>
      <c r="Q3430" t="s">
        <v>52</v>
      </c>
      <c r="R3430">
        <v>98362</v>
      </c>
      <c r="S3430" t="s">
        <v>2242</v>
      </c>
      <c r="T3430" t="s">
        <v>5414</v>
      </c>
      <c r="U3430" t="s">
        <v>5415</v>
      </c>
      <c r="V3430" t="s">
        <v>54</v>
      </c>
      <c r="W3430">
        <v>13</v>
      </c>
      <c r="X3430" t="s">
        <v>82</v>
      </c>
      <c r="Y3430">
        <v>4825</v>
      </c>
      <c r="Z3430" t="s">
        <v>80</v>
      </c>
      <c r="AA3430" t="s">
        <v>57</v>
      </c>
      <c r="AC3430" t="s">
        <v>146</v>
      </c>
      <c r="AD3430" t="s">
        <v>4690</v>
      </c>
      <c r="AE3430" t="s">
        <v>107</v>
      </c>
      <c r="AF3430" t="s">
        <v>107</v>
      </c>
      <c r="AI3430" s="1">
        <v>1</v>
      </c>
      <c r="AJ3430" t="s">
        <v>72</v>
      </c>
      <c r="AK3430" t="s">
        <v>4691</v>
      </c>
      <c r="AL3430">
        <v>43410</v>
      </c>
      <c r="AM3430" t="s">
        <v>4692</v>
      </c>
      <c r="AN3430" t="b">
        <v>1</v>
      </c>
      <c r="AQ3430" t="s">
        <v>60</v>
      </c>
      <c r="AR3430" t="s">
        <v>61</v>
      </c>
      <c r="AS3430" t="s">
        <v>62</v>
      </c>
      <c r="BB3430" s="7" t="s">
        <v>2241</v>
      </c>
      <c r="BC3430" s="7" t="s">
        <v>349</v>
      </c>
      <c r="BD3430" s="7" t="s">
        <v>52</v>
      </c>
      <c r="BE3430" s="7">
        <v>98362</v>
      </c>
      <c r="BF3430" s="7" t="s">
        <v>5415</v>
      </c>
      <c r="BG3430" s="7">
        <v>120140.5</v>
      </c>
      <c r="BH3430" s="7">
        <v>10564.93</v>
      </c>
      <c r="BI3430">
        <v>132705.43</v>
      </c>
      <c r="BJ3430">
        <v>0</v>
      </c>
      <c r="BK3430">
        <v>0</v>
      </c>
      <c r="BL3430">
        <v>0</v>
      </c>
      <c r="BM3430">
        <v>329.93</v>
      </c>
      <c r="BN3430">
        <v>0</v>
      </c>
      <c r="BO3430" t="s">
        <v>5416</v>
      </c>
      <c r="BP3430">
        <v>2889</v>
      </c>
      <c r="BQ3430">
        <v>30363</v>
      </c>
      <c r="BR3430">
        <v>161</v>
      </c>
      <c r="BS3430">
        <v>2887</v>
      </c>
      <c r="BT3430">
        <v>24</v>
      </c>
      <c r="BU3430" t="s">
        <v>5417</v>
      </c>
      <c r="BV3430" t="s">
        <v>4695</v>
      </c>
      <c r="BX3430">
        <v>44148.948587962965</v>
      </c>
    </row>
    <row r="3431" spans="1:76" x14ac:dyDescent="0.25">
      <c r="A3431" t="s">
        <v>5418</v>
      </c>
      <c r="B3431" t="s">
        <v>5419</v>
      </c>
      <c r="C3431" t="s">
        <v>46</v>
      </c>
      <c r="D3431">
        <v>43228</v>
      </c>
      <c r="E3431" s="1"/>
      <c r="I3431">
        <v>43228</v>
      </c>
      <c r="J3431">
        <v>2018</v>
      </c>
      <c r="K3431" t="s">
        <v>85</v>
      </c>
      <c r="L3431" t="s">
        <v>5420</v>
      </c>
      <c r="N3431" t="s">
        <v>5421</v>
      </c>
      <c r="O3431" t="s">
        <v>818</v>
      </c>
      <c r="P3431" t="s">
        <v>133</v>
      </c>
      <c r="Q3431" t="s">
        <v>52</v>
      </c>
      <c r="R3431">
        <v>98611</v>
      </c>
      <c r="S3431" t="s">
        <v>5422</v>
      </c>
      <c r="T3431" t="s">
        <v>5422</v>
      </c>
      <c r="U3431" t="s">
        <v>5423</v>
      </c>
      <c r="V3431" t="s">
        <v>5424</v>
      </c>
      <c r="W3431">
        <v>22</v>
      </c>
      <c r="X3431" t="s">
        <v>5425</v>
      </c>
      <c r="Y3431">
        <v>3200</v>
      </c>
      <c r="Z3431" t="s">
        <v>133</v>
      </c>
      <c r="AA3431" t="s">
        <v>4785</v>
      </c>
      <c r="AB3431">
        <v>62870</v>
      </c>
      <c r="AC3431" t="s">
        <v>146</v>
      </c>
      <c r="AD3431" t="s">
        <v>4690</v>
      </c>
      <c r="AE3431" t="s">
        <v>107</v>
      </c>
      <c r="AF3431" t="s">
        <v>107</v>
      </c>
      <c r="AI3431" s="1"/>
      <c r="AJ3431" t="s">
        <v>72</v>
      </c>
      <c r="AK3431" t="s">
        <v>4691</v>
      </c>
      <c r="AL3431">
        <v>43410</v>
      </c>
      <c r="AM3431" t="s">
        <v>4878</v>
      </c>
      <c r="AN3431" t="b">
        <v>1</v>
      </c>
      <c r="AQ3431" t="s">
        <v>60</v>
      </c>
      <c r="AR3431" t="s">
        <v>150</v>
      </c>
      <c r="BB3431" s="7" t="s">
        <v>5421</v>
      </c>
      <c r="BC3431" s="7" t="s">
        <v>818</v>
      </c>
      <c r="BD3431" s="7" t="s">
        <v>52</v>
      </c>
      <c r="BE3431" s="7">
        <v>98611</v>
      </c>
      <c r="BF3431" s="7" t="s">
        <v>5423</v>
      </c>
      <c r="BO3431" t="s">
        <v>5426</v>
      </c>
      <c r="BP3431">
        <v>13682</v>
      </c>
      <c r="BQ3431">
        <v>109</v>
      </c>
      <c r="BR3431">
        <v>413</v>
      </c>
      <c r="BU3431" t="s">
        <v>5427</v>
      </c>
      <c r="BV3431" t="s">
        <v>4695</v>
      </c>
      <c r="BX3431">
        <v>43959.621932870374</v>
      </c>
    </row>
    <row r="3432" spans="1:76" x14ac:dyDescent="0.25">
      <c r="A3432" t="s">
        <v>5448</v>
      </c>
      <c r="B3432" t="s">
        <v>2884</v>
      </c>
      <c r="C3432" t="s">
        <v>46</v>
      </c>
      <c r="D3432">
        <v>43255</v>
      </c>
      <c r="E3432" s="1"/>
      <c r="H3432" t="s">
        <v>47</v>
      </c>
      <c r="I3432">
        <v>43255</v>
      </c>
      <c r="J3432">
        <v>2018</v>
      </c>
      <c r="K3432" t="s">
        <v>85</v>
      </c>
      <c r="L3432" t="s">
        <v>5449</v>
      </c>
      <c r="N3432" t="s">
        <v>2886</v>
      </c>
      <c r="O3432" t="s">
        <v>2887</v>
      </c>
      <c r="P3432" t="s">
        <v>88</v>
      </c>
      <c r="Q3432" t="s">
        <v>52</v>
      </c>
      <c r="R3432">
        <v>98645</v>
      </c>
      <c r="S3432" t="s">
        <v>2888</v>
      </c>
      <c r="T3432" t="s">
        <v>5450</v>
      </c>
      <c r="U3432" t="s">
        <v>5451</v>
      </c>
      <c r="V3432" t="s">
        <v>54</v>
      </c>
      <c r="W3432">
        <v>13</v>
      </c>
      <c r="X3432" t="s">
        <v>649</v>
      </c>
      <c r="Y3432">
        <v>4817</v>
      </c>
      <c r="Z3432" t="s">
        <v>88</v>
      </c>
      <c r="AA3432" t="s">
        <v>57</v>
      </c>
      <c r="AC3432" t="s">
        <v>146</v>
      </c>
      <c r="AD3432" t="s">
        <v>4690</v>
      </c>
      <c r="AE3432" t="s">
        <v>107</v>
      </c>
      <c r="AF3432" t="s">
        <v>107</v>
      </c>
      <c r="AI3432" s="1">
        <v>1</v>
      </c>
      <c r="AJ3432" t="s">
        <v>72</v>
      </c>
      <c r="AK3432" t="s">
        <v>4691</v>
      </c>
      <c r="AL3432">
        <v>43410</v>
      </c>
      <c r="AM3432" t="s">
        <v>4692</v>
      </c>
      <c r="AN3432" t="b">
        <v>1</v>
      </c>
      <c r="AQ3432" t="s">
        <v>60</v>
      </c>
      <c r="AR3432" t="s">
        <v>99</v>
      </c>
      <c r="AS3432" t="s">
        <v>4734</v>
      </c>
      <c r="BB3432" s="7" t="s">
        <v>2886</v>
      </c>
      <c r="BC3432" s="7" t="s">
        <v>2887</v>
      </c>
      <c r="BD3432" s="7" t="s">
        <v>52</v>
      </c>
      <c r="BE3432" s="7">
        <v>98645</v>
      </c>
      <c r="BF3432" s="7" t="s">
        <v>5451</v>
      </c>
      <c r="BG3432" s="7">
        <v>12749.24</v>
      </c>
      <c r="BH3432" s="7">
        <v>3322.67</v>
      </c>
      <c r="BI3432">
        <v>25204.86</v>
      </c>
      <c r="BJ3432">
        <v>0</v>
      </c>
      <c r="BK3432">
        <v>0</v>
      </c>
      <c r="BL3432">
        <v>0</v>
      </c>
      <c r="BM3432">
        <v>461.9</v>
      </c>
      <c r="BN3432">
        <v>0</v>
      </c>
      <c r="BO3432" t="s">
        <v>5452</v>
      </c>
      <c r="BP3432">
        <v>19435</v>
      </c>
      <c r="BQ3432">
        <v>8</v>
      </c>
      <c r="BR3432">
        <v>142</v>
      </c>
      <c r="BS3432">
        <v>3788</v>
      </c>
      <c r="BT3432">
        <v>20</v>
      </c>
      <c r="BU3432" t="s">
        <v>5453</v>
      </c>
      <c r="BV3432" t="s">
        <v>4695</v>
      </c>
      <c r="BX3432">
        <v>44148.983020833337</v>
      </c>
    </row>
    <row r="3433" spans="1:76" x14ac:dyDescent="0.25">
      <c r="A3433" t="s">
        <v>5454</v>
      </c>
      <c r="B3433" t="s">
        <v>5455</v>
      </c>
      <c r="C3433" t="s">
        <v>46</v>
      </c>
      <c r="D3433">
        <v>43239</v>
      </c>
      <c r="E3433" s="1"/>
      <c r="H3433" t="s">
        <v>47</v>
      </c>
      <c r="I3433">
        <v>43239</v>
      </c>
      <c r="J3433">
        <v>2018</v>
      </c>
      <c r="K3433" t="s">
        <v>85</v>
      </c>
      <c r="L3433" t="s">
        <v>5456</v>
      </c>
      <c r="N3433" t="s">
        <v>5457</v>
      </c>
      <c r="O3433" t="s">
        <v>393</v>
      </c>
      <c r="P3433" t="s">
        <v>394</v>
      </c>
      <c r="Q3433" t="s">
        <v>52</v>
      </c>
      <c r="R3433">
        <v>98273</v>
      </c>
      <c r="S3433" t="s">
        <v>5458</v>
      </c>
      <c r="T3433" t="s">
        <v>5459</v>
      </c>
      <c r="U3433" t="s">
        <v>5460</v>
      </c>
      <c r="V3433" t="s">
        <v>5396</v>
      </c>
      <c r="W3433">
        <v>20</v>
      </c>
      <c r="X3433" t="s">
        <v>5461</v>
      </c>
      <c r="Y3433">
        <v>4064</v>
      </c>
      <c r="Z3433" t="s">
        <v>394</v>
      </c>
      <c r="AA3433" t="s">
        <v>4785</v>
      </c>
      <c r="AB3433">
        <v>73724</v>
      </c>
      <c r="AC3433" t="s">
        <v>146</v>
      </c>
      <c r="AD3433" t="s">
        <v>4690</v>
      </c>
      <c r="AE3433" t="s">
        <v>107</v>
      </c>
      <c r="AF3433" t="s">
        <v>107</v>
      </c>
      <c r="AI3433" s="1"/>
      <c r="AJ3433" t="s">
        <v>72</v>
      </c>
      <c r="AK3433" t="s">
        <v>4691</v>
      </c>
      <c r="AL3433">
        <v>43410</v>
      </c>
      <c r="AM3433" t="s">
        <v>4692</v>
      </c>
      <c r="AN3433" t="b">
        <v>1</v>
      </c>
      <c r="AQ3433" t="s">
        <v>60</v>
      </c>
      <c r="AR3433" t="s">
        <v>99</v>
      </c>
      <c r="BB3433" s="7" t="s">
        <v>671</v>
      </c>
      <c r="BC3433" s="7" t="s">
        <v>393</v>
      </c>
      <c r="BD3433" s="7" t="s">
        <v>52</v>
      </c>
      <c r="BE3433" s="7">
        <v>98273</v>
      </c>
      <c r="BF3433" s="7" t="s">
        <v>5462</v>
      </c>
      <c r="BG3433" s="7">
        <v>28063.81</v>
      </c>
      <c r="BH3433" s="7">
        <v>0</v>
      </c>
      <c r="BI3433">
        <v>33511.839999999997</v>
      </c>
      <c r="BJ3433">
        <v>-964.37</v>
      </c>
      <c r="BK3433">
        <v>0</v>
      </c>
      <c r="BL3433">
        <v>0</v>
      </c>
      <c r="BO3433" t="s">
        <v>5463</v>
      </c>
      <c r="BP3433">
        <v>19986</v>
      </c>
      <c r="BQ3433">
        <v>813</v>
      </c>
      <c r="BR3433">
        <v>931</v>
      </c>
      <c r="BS3433">
        <v>3832</v>
      </c>
      <c r="BU3433" t="s">
        <v>5464</v>
      </c>
      <c r="BV3433" t="s">
        <v>4695</v>
      </c>
      <c r="BX3433">
        <v>44148.984340277777</v>
      </c>
    </row>
    <row r="3434" spans="1:76" x14ac:dyDescent="0.25">
      <c r="A3434" t="s">
        <v>5465</v>
      </c>
      <c r="B3434" t="s">
        <v>2297</v>
      </c>
      <c r="C3434" t="s">
        <v>46</v>
      </c>
      <c r="D3434">
        <v>43216</v>
      </c>
      <c r="E3434" s="1"/>
      <c r="H3434" t="s">
        <v>47</v>
      </c>
      <c r="I3434">
        <v>43216</v>
      </c>
      <c r="J3434">
        <v>2018</v>
      </c>
      <c r="K3434" t="s">
        <v>85</v>
      </c>
      <c r="L3434" t="s">
        <v>5466</v>
      </c>
      <c r="N3434" t="s">
        <v>2298</v>
      </c>
      <c r="O3434" t="s">
        <v>101</v>
      </c>
      <c r="P3434" t="s">
        <v>68</v>
      </c>
      <c r="Q3434" t="s">
        <v>52</v>
      </c>
      <c r="R3434">
        <v>98116</v>
      </c>
      <c r="S3434" t="s">
        <v>2299</v>
      </c>
      <c r="T3434" t="s">
        <v>5467</v>
      </c>
      <c r="U3434" t="s">
        <v>5468</v>
      </c>
      <c r="V3434" t="s">
        <v>90</v>
      </c>
      <c r="W3434">
        <v>12</v>
      </c>
      <c r="X3434" t="s">
        <v>194</v>
      </c>
      <c r="Y3434">
        <v>4763</v>
      </c>
      <c r="Z3434" t="s">
        <v>68</v>
      </c>
      <c r="AA3434" t="s">
        <v>57</v>
      </c>
      <c r="AC3434" t="s">
        <v>146</v>
      </c>
      <c r="AD3434" t="s">
        <v>4690</v>
      </c>
      <c r="AE3434" t="s">
        <v>107</v>
      </c>
      <c r="AF3434" t="s">
        <v>107</v>
      </c>
      <c r="AI3434" s="1"/>
      <c r="AJ3434" t="s">
        <v>72</v>
      </c>
      <c r="AK3434" t="s">
        <v>4691</v>
      </c>
      <c r="AL3434">
        <v>43410</v>
      </c>
      <c r="AM3434" t="s">
        <v>4692</v>
      </c>
      <c r="AN3434" t="b">
        <v>1</v>
      </c>
      <c r="AQ3434" t="s">
        <v>177</v>
      </c>
      <c r="AS3434" t="s">
        <v>100</v>
      </c>
      <c r="BB3434" s="7" t="s">
        <v>2300</v>
      </c>
      <c r="BC3434" s="7" t="s">
        <v>101</v>
      </c>
      <c r="BD3434" s="7" t="s">
        <v>52</v>
      </c>
      <c r="BE3434" s="7">
        <v>98165</v>
      </c>
      <c r="BF3434" s="7" t="s">
        <v>4716</v>
      </c>
      <c r="BG3434" s="7">
        <v>8078.57</v>
      </c>
      <c r="BH3434" s="7">
        <v>0</v>
      </c>
      <c r="BI3434">
        <v>12287.46</v>
      </c>
      <c r="BJ3434">
        <v>0</v>
      </c>
      <c r="BK3434">
        <v>0</v>
      </c>
      <c r="BL3434">
        <v>0</v>
      </c>
      <c r="BO3434" t="s">
        <v>5469</v>
      </c>
      <c r="BP3434">
        <v>2872</v>
      </c>
      <c r="BQ3434">
        <v>471</v>
      </c>
      <c r="BR3434">
        <v>232</v>
      </c>
      <c r="BS3434">
        <v>2888</v>
      </c>
      <c r="BT3434">
        <v>34</v>
      </c>
      <c r="BU3434" t="s">
        <v>5470</v>
      </c>
      <c r="BV3434" t="s">
        <v>4695</v>
      </c>
      <c r="BX3434">
        <v>44148.948657407411</v>
      </c>
    </row>
    <row r="3435" spans="1:76" x14ac:dyDescent="0.25">
      <c r="A3435" t="s">
        <v>5477</v>
      </c>
      <c r="B3435" t="s">
        <v>5478</v>
      </c>
      <c r="C3435" t="s">
        <v>46</v>
      </c>
      <c r="D3435">
        <v>43250</v>
      </c>
      <c r="E3435" s="1"/>
      <c r="I3435">
        <v>43250</v>
      </c>
      <c r="J3435">
        <v>2018</v>
      </c>
      <c r="K3435" t="s">
        <v>85</v>
      </c>
      <c r="L3435" t="s">
        <v>5479</v>
      </c>
      <c r="N3435" t="s">
        <v>1037</v>
      </c>
      <c r="O3435" t="s">
        <v>1288</v>
      </c>
      <c r="P3435" t="s">
        <v>1289</v>
      </c>
      <c r="Q3435" t="s">
        <v>52</v>
      </c>
      <c r="R3435">
        <v>99347</v>
      </c>
      <c r="S3435" t="s">
        <v>5480</v>
      </c>
      <c r="T3435" t="s">
        <v>5481</v>
      </c>
      <c r="U3435" t="s">
        <v>5482</v>
      </c>
      <c r="V3435" t="s">
        <v>5396</v>
      </c>
      <c r="W3435">
        <v>20</v>
      </c>
      <c r="X3435" t="s">
        <v>5483</v>
      </c>
      <c r="Y3435">
        <v>3320</v>
      </c>
      <c r="Z3435" t="s">
        <v>1289</v>
      </c>
      <c r="AA3435" t="s">
        <v>4785</v>
      </c>
      <c r="AB3435">
        <v>1571</v>
      </c>
      <c r="AC3435" t="s">
        <v>146</v>
      </c>
      <c r="AD3435" t="s">
        <v>4690</v>
      </c>
      <c r="AE3435" t="s">
        <v>107</v>
      </c>
      <c r="AF3435" t="s">
        <v>107</v>
      </c>
      <c r="AI3435" s="1"/>
      <c r="AJ3435" t="s">
        <v>72</v>
      </c>
      <c r="AK3435" t="s">
        <v>4691</v>
      </c>
      <c r="AL3435">
        <v>43410</v>
      </c>
      <c r="AM3435" t="s">
        <v>4878</v>
      </c>
      <c r="AN3435" t="b">
        <v>1</v>
      </c>
      <c r="AQ3435" t="s">
        <v>60</v>
      </c>
      <c r="AR3435" t="s">
        <v>150</v>
      </c>
      <c r="BB3435" s="7" t="s">
        <v>1037</v>
      </c>
      <c r="BC3435" s="7" t="s">
        <v>1288</v>
      </c>
      <c r="BD3435" s="7" t="s">
        <v>52</v>
      </c>
      <c r="BE3435" s="7">
        <v>99347</v>
      </c>
      <c r="BF3435" s="7" t="s">
        <v>5482</v>
      </c>
      <c r="BO3435" t="s">
        <v>5484</v>
      </c>
      <c r="BP3435">
        <v>4793</v>
      </c>
      <c r="BQ3435">
        <v>746</v>
      </c>
      <c r="BR3435">
        <v>590</v>
      </c>
      <c r="BU3435" t="s">
        <v>5485</v>
      </c>
      <c r="BV3435" t="s">
        <v>4695</v>
      </c>
      <c r="BX3435">
        <v>43959.621932870374</v>
      </c>
    </row>
    <row r="3436" spans="1:76" x14ac:dyDescent="0.25">
      <c r="A3436" t="s">
        <v>5486</v>
      </c>
      <c r="B3436" t="s">
        <v>3162</v>
      </c>
      <c r="C3436" t="s">
        <v>46</v>
      </c>
      <c r="D3436">
        <v>43243</v>
      </c>
      <c r="E3436" s="1"/>
      <c r="H3436" t="s">
        <v>47</v>
      </c>
      <c r="I3436">
        <v>43243</v>
      </c>
      <c r="J3436">
        <v>2018</v>
      </c>
      <c r="K3436" t="s">
        <v>85</v>
      </c>
      <c r="L3436" t="s">
        <v>5487</v>
      </c>
      <c r="N3436" t="s">
        <v>239</v>
      </c>
      <c r="O3436" t="s">
        <v>352</v>
      </c>
      <c r="P3436" t="s">
        <v>353</v>
      </c>
      <c r="Q3436" t="s">
        <v>52</v>
      </c>
      <c r="R3436">
        <v>98227</v>
      </c>
      <c r="S3436" t="s">
        <v>3163</v>
      </c>
      <c r="T3436" t="s">
        <v>5488</v>
      </c>
      <c r="U3436" t="s">
        <v>5489</v>
      </c>
      <c r="V3436" t="s">
        <v>54</v>
      </c>
      <c r="W3436">
        <v>13</v>
      </c>
      <c r="X3436" t="s">
        <v>355</v>
      </c>
      <c r="Y3436">
        <v>4862</v>
      </c>
      <c r="Z3436" t="s">
        <v>353</v>
      </c>
      <c r="AA3436" t="s">
        <v>57</v>
      </c>
      <c r="AC3436" t="s">
        <v>146</v>
      </c>
      <c r="AD3436" t="s">
        <v>4690</v>
      </c>
      <c r="AE3436" t="s">
        <v>107</v>
      </c>
      <c r="AF3436" t="s">
        <v>107</v>
      </c>
      <c r="AI3436" s="1">
        <v>1</v>
      </c>
      <c r="AJ3436" t="s">
        <v>72</v>
      </c>
      <c r="AK3436" t="s">
        <v>4691</v>
      </c>
      <c r="AL3436">
        <v>43410</v>
      </c>
      <c r="AM3436" t="s">
        <v>4692</v>
      </c>
      <c r="AN3436" t="b">
        <v>1</v>
      </c>
      <c r="AQ3436" t="s">
        <v>60</v>
      </c>
      <c r="AR3436" t="s">
        <v>99</v>
      </c>
      <c r="AS3436" t="s">
        <v>4734</v>
      </c>
      <c r="BB3436" s="7" t="s">
        <v>83</v>
      </c>
      <c r="BC3436" s="7" t="s">
        <v>101</v>
      </c>
      <c r="BD3436" s="7" t="s">
        <v>52</v>
      </c>
      <c r="BE3436" s="7">
        <v>98109</v>
      </c>
      <c r="BF3436" s="7" t="s">
        <v>5120</v>
      </c>
      <c r="BG3436" s="7">
        <v>52031.94</v>
      </c>
      <c r="BH3436" s="7">
        <v>0</v>
      </c>
      <c r="BI3436">
        <v>48718.83</v>
      </c>
      <c r="BJ3436">
        <v>0</v>
      </c>
      <c r="BK3436">
        <v>0</v>
      </c>
      <c r="BL3436">
        <v>150</v>
      </c>
      <c r="BM3436">
        <v>1335.32</v>
      </c>
      <c r="BN3436">
        <v>0</v>
      </c>
      <c r="BO3436" t="s">
        <v>5490</v>
      </c>
      <c r="BP3436">
        <v>1675</v>
      </c>
      <c r="BQ3436">
        <v>239</v>
      </c>
      <c r="BR3436">
        <v>293</v>
      </c>
      <c r="BS3436">
        <v>2836</v>
      </c>
      <c r="BT3436">
        <v>42</v>
      </c>
      <c r="BU3436" t="s">
        <v>5009</v>
      </c>
      <c r="BV3436" t="s">
        <v>4695</v>
      </c>
      <c r="BX3436">
        <v>44148.945821759262</v>
      </c>
    </row>
    <row r="3437" spans="1:76" x14ac:dyDescent="0.25">
      <c r="A3437" t="s">
        <v>5491</v>
      </c>
      <c r="B3437" t="s">
        <v>5492</v>
      </c>
      <c r="C3437" t="s">
        <v>46</v>
      </c>
      <c r="D3437">
        <v>43244</v>
      </c>
      <c r="E3437" s="1"/>
      <c r="H3437" t="s">
        <v>47</v>
      </c>
      <c r="I3437">
        <v>43244</v>
      </c>
      <c r="J3437">
        <v>2018</v>
      </c>
      <c r="K3437" t="s">
        <v>85</v>
      </c>
      <c r="L3437" t="s">
        <v>5493</v>
      </c>
      <c r="N3437" t="s">
        <v>5494</v>
      </c>
      <c r="O3437" t="s">
        <v>3375</v>
      </c>
      <c r="P3437" t="s">
        <v>1088</v>
      </c>
      <c r="Q3437" t="s">
        <v>52</v>
      </c>
      <c r="R3437">
        <v>98250</v>
      </c>
      <c r="S3437" t="s">
        <v>5495</v>
      </c>
      <c r="T3437" t="s">
        <v>5496</v>
      </c>
      <c r="U3437" t="s">
        <v>5497</v>
      </c>
      <c r="V3437" t="s">
        <v>5331</v>
      </c>
      <c r="W3437">
        <v>26</v>
      </c>
      <c r="X3437" t="s">
        <v>5498</v>
      </c>
      <c r="Y3437">
        <v>4038</v>
      </c>
      <c r="Z3437" t="s">
        <v>1088</v>
      </c>
      <c r="AA3437" t="s">
        <v>4785</v>
      </c>
      <c r="AB3437">
        <v>12935</v>
      </c>
      <c r="AC3437" t="s">
        <v>146</v>
      </c>
      <c r="AD3437" t="s">
        <v>4690</v>
      </c>
      <c r="AE3437" t="s">
        <v>107</v>
      </c>
      <c r="AF3437" t="s">
        <v>107</v>
      </c>
      <c r="AI3437" s="1"/>
      <c r="AJ3437" t="s">
        <v>72</v>
      </c>
      <c r="AK3437" t="s">
        <v>4691</v>
      </c>
      <c r="AL3437">
        <v>43410</v>
      </c>
      <c r="AM3437" t="s">
        <v>4692</v>
      </c>
      <c r="AN3437" t="b">
        <v>1</v>
      </c>
      <c r="AQ3437" t="s">
        <v>60</v>
      </c>
      <c r="AR3437" t="s">
        <v>99</v>
      </c>
      <c r="BB3437" s="7" t="s">
        <v>5494</v>
      </c>
      <c r="BC3437" s="7" t="s">
        <v>3375</v>
      </c>
      <c r="BD3437" s="7" t="s">
        <v>52</v>
      </c>
      <c r="BE3437" s="7">
        <v>98250</v>
      </c>
      <c r="BF3437" s="7" t="s">
        <v>5497</v>
      </c>
      <c r="BG3437" s="7">
        <v>17960.57</v>
      </c>
      <c r="BH3437" s="7">
        <v>0</v>
      </c>
      <c r="BI3437">
        <v>18469.39</v>
      </c>
      <c r="BJ3437">
        <v>2128.81</v>
      </c>
      <c r="BK3437">
        <v>0</v>
      </c>
      <c r="BL3437">
        <v>0</v>
      </c>
      <c r="BO3437" t="s">
        <v>5499</v>
      </c>
      <c r="BP3437">
        <v>15514</v>
      </c>
      <c r="BQ3437">
        <v>879</v>
      </c>
      <c r="BR3437">
        <v>925</v>
      </c>
      <c r="BS3437">
        <v>3574</v>
      </c>
      <c r="BU3437" t="s">
        <v>5500</v>
      </c>
      <c r="BV3437" t="s">
        <v>4695</v>
      </c>
      <c r="BX3437">
        <v>44148.975046296298</v>
      </c>
    </row>
    <row r="3438" spans="1:76" x14ac:dyDescent="0.25">
      <c r="A3438" t="s">
        <v>5501</v>
      </c>
      <c r="B3438" t="s">
        <v>4166</v>
      </c>
      <c r="C3438" t="s">
        <v>46</v>
      </c>
      <c r="D3438">
        <v>43242</v>
      </c>
      <c r="E3438" s="1"/>
      <c r="H3438" t="s">
        <v>47</v>
      </c>
      <c r="I3438">
        <v>43242</v>
      </c>
      <c r="J3438">
        <v>2018</v>
      </c>
      <c r="K3438" t="s">
        <v>85</v>
      </c>
      <c r="L3438" t="s">
        <v>5502</v>
      </c>
      <c r="N3438" t="s">
        <v>5503</v>
      </c>
      <c r="O3438" t="s">
        <v>3193</v>
      </c>
      <c r="P3438" t="s">
        <v>1794</v>
      </c>
      <c r="Q3438" t="s">
        <v>52</v>
      </c>
      <c r="R3438">
        <v>98339</v>
      </c>
      <c r="S3438" t="s">
        <v>4168</v>
      </c>
      <c r="T3438" t="s">
        <v>5504</v>
      </c>
      <c r="U3438" t="s">
        <v>5505</v>
      </c>
      <c r="V3438" t="s">
        <v>4807</v>
      </c>
      <c r="W3438">
        <v>23</v>
      </c>
      <c r="X3438" t="s">
        <v>5167</v>
      </c>
      <c r="Y3438">
        <v>3433</v>
      </c>
      <c r="Z3438" t="s">
        <v>1794</v>
      </c>
      <c r="AA3438" t="s">
        <v>4785</v>
      </c>
      <c r="AB3438">
        <v>24426</v>
      </c>
      <c r="AC3438" t="s">
        <v>146</v>
      </c>
      <c r="AD3438" t="s">
        <v>4690</v>
      </c>
      <c r="AE3438" t="s">
        <v>107</v>
      </c>
      <c r="AF3438" t="s">
        <v>107</v>
      </c>
      <c r="AI3438" s="1">
        <v>3</v>
      </c>
      <c r="AJ3438" t="s">
        <v>72</v>
      </c>
      <c r="AK3438" t="s">
        <v>4691</v>
      </c>
      <c r="AL3438">
        <v>43410</v>
      </c>
      <c r="AM3438" t="s">
        <v>4692</v>
      </c>
      <c r="AN3438" t="b">
        <v>1</v>
      </c>
      <c r="AQ3438" t="s">
        <v>177</v>
      </c>
      <c r="BB3438" s="7" t="s">
        <v>5503</v>
      </c>
      <c r="BC3438" s="7" t="s">
        <v>3193</v>
      </c>
      <c r="BD3438" s="7" t="s">
        <v>52</v>
      </c>
      <c r="BE3438" s="7">
        <v>98339</v>
      </c>
      <c r="BF3438" s="7" t="s">
        <v>5505</v>
      </c>
      <c r="BG3438" s="7">
        <v>4408.1400000000003</v>
      </c>
      <c r="BH3438" s="7">
        <v>0</v>
      </c>
      <c r="BI3438">
        <v>4108.1400000000003</v>
      </c>
      <c r="BJ3438">
        <v>0</v>
      </c>
      <c r="BK3438">
        <v>0</v>
      </c>
      <c r="BL3438">
        <v>0</v>
      </c>
      <c r="BO3438" t="s">
        <v>5506</v>
      </c>
      <c r="BP3438">
        <v>5338</v>
      </c>
      <c r="BQ3438">
        <v>349</v>
      </c>
      <c r="BR3438">
        <v>628</v>
      </c>
      <c r="BS3438">
        <v>3061</v>
      </c>
      <c r="BU3438" t="s">
        <v>5507</v>
      </c>
      <c r="BV3438" t="s">
        <v>4695</v>
      </c>
      <c r="BX3438">
        <v>44148.955034722225</v>
      </c>
    </row>
    <row r="3439" spans="1:76" x14ac:dyDescent="0.25">
      <c r="A3439" t="s">
        <v>5520</v>
      </c>
      <c r="B3439" t="s">
        <v>5521</v>
      </c>
      <c r="C3439" t="s">
        <v>46</v>
      </c>
      <c r="D3439">
        <v>43235</v>
      </c>
      <c r="E3439" s="1"/>
      <c r="I3439">
        <v>43235</v>
      </c>
      <c r="J3439">
        <v>2018</v>
      </c>
      <c r="K3439" t="s">
        <v>85</v>
      </c>
      <c r="L3439" t="s">
        <v>5522</v>
      </c>
      <c r="N3439" t="s">
        <v>5523</v>
      </c>
      <c r="O3439" t="s">
        <v>561</v>
      </c>
      <c r="P3439" t="s">
        <v>562</v>
      </c>
      <c r="Q3439" t="s">
        <v>52</v>
      </c>
      <c r="R3439">
        <v>98586</v>
      </c>
      <c r="S3439" t="s">
        <v>5524</v>
      </c>
      <c r="T3439" t="s">
        <v>5524</v>
      </c>
      <c r="U3439" t="s">
        <v>5525</v>
      </c>
      <c r="V3439" t="s">
        <v>5424</v>
      </c>
      <c r="W3439">
        <v>22</v>
      </c>
      <c r="X3439" t="s">
        <v>5526</v>
      </c>
      <c r="Y3439">
        <v>3841</v>
      </c>
      <c r="Z3439" t="s">
        <v>562</v>
      </c>
      <c r="AA3439" t="s">
        <v>4785</v>
      </c>
      <c r="AB3439">
        <v>14378</v>
      </c>
      <c r="AC3439" t="s">
        <v>146</v>
      </c>
      <c r="AD3439" t="s">
        <v>4690</v>
      </c>
      <c r="AE3439" t="s">
        <v>107</v>
      </c>
      <c r="AF3439" t="s">
        <v>107</v>
      </c>
      <c r="AI3439" s="1"/>
      <c r="AJ3439" t="s">
        <v>72</v>
      </c>
      <c r="AK3439" t="s">
        <v>4691</v>
      </c>
      <c r="AL3439">
        <v>43410</v>
      </c>
      <c r="AM3439" t="s">
        <v>4878</v>
      </c>
      <c r="AN3439" t="b">
        <v>1</v>
      </c>
      <c r="AQ3439" t="s">
        <v>60</v>
      </c>
      <c r="AR3439" t="s">
        <v>150</v>
      </c>
      <c r="BB3439" s="7" t="s">
        <v>5523</v>
      </c>
      <c r="BC3439" s="7" t="s">
        <v>561</v>
      </c>
      <c r="BD3439" s="7" t="s">
        <v>52</v>
      </c>
      <c r="BE3439" s="7">
        <v>98586</v>
      </c>
      <c r="BF3439" s="7" t="s">
        <v>5527</v>
      </c>
      <c r="BO3439" t="s">
        <v>5528</v>
      </c>
      <c r="BP3439">
        <v>11223</v>
      </c>
      <c r="BQ3439">
        <v>137</v>
      </c>
      <c r="BR3439">
        <v>811</v>
      </c>
      <c r="BU3439" t="s">
        <v>5529</v>
      </c>
      <c r="BV3439" t="s">
        <v>4695</v>
      </c>
      <c r="BX3439">
        <v>43959.621932870374</v>
      </c>
    </row>
    <row r="3440" spans="1:76" x14ac:dyDescent="0.25">
      <c r="A3440" t="s">
        <v>5530</v>
      </c>
      <c r="B3440" t="s">
        <v>1496</v>
      </c>
      <c r="C3440" t="s">
        <v>46</v>
      </c>
      <c r="D3440">
        <v>43059</v>
      </c>
      <c r="E3440" s="1"/>
      <c r="H3440" t="s">
        <v>47</v>
      </c>
      <c r="I3440">
        <v>43059</v>
      </c>
      <c r="J3440">
        <v>2018</v>
      </c>
      <c r="K3440" t="s">
        <v>85</v>
      </c>
      <c r="L3440" t="s">
        <v>5531</v>
      </c>
      <c r="N3440" t="s">
        <v>1497</v>
      </c>
      <c r="O3440" t="s">
        <v>609</v>
      </c>
      <c r="P3440" t="s">
        <v>68</v>
      </c>
      <c r="Q3440" t="s">
        <v>52</v>
      </c>
      <c r="R3440">
        <v>98073</v>
      </c>
      <c r="S3440" t="s">
        <v>1498</v>
      </c>
      <c r="T3440" t="s">
        <v>5532</v>
      </c>
      <c r="U3440" t="s">
        <v>5533</v>
      </c>
      <c r="V3440" t="s">
        <v>90</v>
      </c>
      <c r="W3440">
        <v>12</v>
      </c>
      <c r="X3440" t="s">
        <v>1235</v>
      </c>
      <c r="Y3440">
        <v>4774</v>
      </c>
      <c r="Z3440" t="s">
        <v>68</v>
      </c>
      <c r="AA3440" t="s">
        <v>57</v>
      </c>
      <c r="AC3440" t="s">
        <v>146</v>
      </c>
      <c r="AD3440" t="s">
        <v>4690</v>
      </c>
      <c r="AE3440" t="s">
        <v>107</v>
      </c>
      <c r="AF3440" t="s">
        <v>107</v>
      </c>
      <c r="AI3440" s="1"/>
      <c r="AJ3440" t="s">
        <v>72</v>
      </c>
      <c r="AK3440" t="s">
        <v>4691</v>
      </c>
      <c r="AL3440">
        <v>43410</v>
      </c>
      <c r="AM3440" t="s">
        <v>4692</v>
      </c>
      <c r="AN3440" t="b">
        <v>1</v>
      </c>
      <c r="AQ3440" t="s">
        <v>60</v>
      </c>
      <c r="AR3440" t="s">
        <v>61</v>
      </c>
      <c r="AS3440" t="s">
        <v>62</v>
      </c>
      <c r="BB3440" s="7" t="s">
        <v>1497</v>
      </c>
      <c r="BC3440" s="7" t="s">
        <v>609</v>
      </c>
      <c r="BD3440" s="7" t="s">
        <v>52</v>
      </c>
      <c r="BE3440" s="7">
        <v>98073</v>
      </c>
      <c r="BF3440" s="7" t="s">
        <v>5533</v>
      </c>
      <c r="BG3440" s="7">
        <v>370595.84000000003</v>
      </c>
      <c r="BH3440" s="7">
        <v>0</v>
      </c>
      <c r="BI3440">
        <v>370595.84000000003</v>
      </c>
      <c r="BJ3440">
        <v>0</v>
      </c>
      <c r="BK3440">
        <v>0</v>
      </c>
      <c r="BL3440">
        <v>0</v>
      </c>
      <c r="BM3440">
        <v>755.24</v>
      </c>
      <c r="BN3440">
        <v>0</v>
      </c>
      <c r="BO3440" t="s">
        <v>5534</v>
      </c>
      <c r="BP3440">
        <v>4883</v>
      </c>
      <c r="BQ3440">
        <v>572</v>
      </c>
      <c r="BR3440">
        <v>311</v>
      </c>
      <c r="BS3440">
        <v>3038</v>
      </c>
      <c r="BT3440">
        <v>45</v>
      </c>
      <c r="BU3440" t="s">
        <v>5535</v>
      </c>
      <c r="BV3440" t="s">
        <v>4695</v>
      </c>
      <c r="BX3440">
        <v>44148.954143518517</v>
      </c>
    </row>
    <row r="3441" spans="1:76" x14ac:dyDescent="0.25">
      <c r="A3441" t="s">
        <v>5536</v>
      </c>
      <c r="B3441" t="s">
        <v>768</v>
      </c>
      <c r="C3441" t="s">
        <v>46</v>
      </c>
      <c r="D3441">
        <v>42964</v>
      </c>
      <c r="E3441" s="1"/>
      <c r="H3441" t="s">
        <v>47</v>
      </c>
      <c r="I3441">
        <v>42964</v>
      </c>
      <c r="J3441">
        <v>2018</v>
      </c>
      <c r="K3441" t="s">
        <v>85</v>
      </c>
      <c r="L3441" t="s">
        <v>5537</v>
      </c>
      <c r="N3441" t="s">
        <v>769</v>
      </c>
      <c r="O3441" t="s">
        <v>154</v>
      </c>
      <c r="P3441" t="s">
        <v>155</v>
      </c>
      <c r="Q3441" t="s">
        <v>52</v>
      </c>
      <c r="R3441">
        <v>98507</v>
      </c>
      <c r="S3441" t="s">
        <v>770</v>
      </c>
      <c r="T3441" t="s">
        <v>5538</v>
      </c>
      <c r="U3441" t="s">
        <v>5539</v>
      </c>
      <c r="V3441" t="s">
        <v>54</v>
      </c>
      <c r="W3441">
        <v>13</v>
      </c>
      <c r="X3441" t="s">
        <v>157</v>
      </c>
      <c r="Y3441">
        <v>4821</v>
      </c>
      <c r="Z3441" t="s">
        <v>155</v>
      </c>
      <c r="AA3441" t="s">
        <v>57</v>
      </c>
      <c r="AC3441" t="s">
        <v>146</v>
      </c>
      <c r="AD3441" t="s">
        <v>4690</v>
      </c>
      <c r="AE3441" t="s">
        <v>107</v>
      </c>
      <c r="AF3441" t="s">
        <v>107</v>
      </c>
      <c r="AI3441" s="1">
        <v>2</v>
      </c>
      <c r="AJ3441" t="s">
        <v>72</v>
      </c>
      <c r="AK3441" t="s">
        <v>4691</v>
      </c>
      <c r="AL3441">
        <v>43410</v>
      </c>
      <c r="AM3441" t="s">
        <v>4692</v>
      </c>
      <c r="AN3441" t="b">
        <v>1</v>
      </c>
      <c r="AQ3441" t="s">
        <v>60</v>
      </c>
      <c r="AR3441" t="s">
        <v>61</v>
      </c>
      <c r="AS3441" t="s">
        <v>62</v>
      </c>
      <c r="BB3441" s="7" t="s">
        <v>140</v>
      </c>
      <c r="BC3441" s="7" t="s">
        <v>101</v>
      </c>
      <c r="BD3441" s="7" t="s">
        <v>52</v>
      </c>
      <c r="BE3441" s="7">
        <v>98104</v>
      </c>
      <c r="BF3441" s="7" t="s">
        <v>4733</v>
      </c>
      <c r="BG3441" s="7">
        <v>80768.42</v>
      </c>
      <c r="BH3441" s="7">
        <v>8524.7900000000009</v>
      </c>
      <c r="BI3441">
        <v>84807.8</v>
      </c>
      <c r="BJ3441">
        <v>-56.41</v>
      </c>
      <c r="BK3441">
        <v>0</v>
      </c>
      <c r="BL3441">
        <v>250</v>
      </c>
      <c r="BM3441">
        <v>210.34</v>
      </c>
      <c r="BN3441">
        <v>0</v>
      </c>
      <c r="BO3441" t="s">
        <v>5540</v>
      </c>
      <c r="BP3441">
        <v>5105</v>
      </c>
      <c r="BQ3441">
        <v>30353</v>
      </c>
      <c r="BR3441">
        <v>156</v>
      </c>
      <c r="BS3441">
        <v>3043</v>
      </c>
      <c r="BT3441">
        <v>22</v>
      </c>
      <c r="BU3441" t="s">
        <v>4736</v>
      </c>
      <c r="BV3441" t="s">
        <v>4695</v>
      </c>
      <c r="BX3441">
        <v>44148.954479166663</v>
      </c>
    </row>
    <row r="3442" spans="1:76" x14ac:dyDescent="0.25">
      <c r="A3442" t="s">
        <v>5541</v>
      </c>
      <c r="B3442" t="s">
        <v>1209</v>
      </c>
      <c r="C3442" t="s">
        <v>46</v>
      </c>
      <c r="D3442">
        <v>43059</v>
      </c>
      <c r="E3442" s="1"/>
      <c r="H3442" t="s">
        <v>47</v>
      </c>
      <c r="I3442">
        <v>43059</v>
      </c>
      <c r="J3442">
        <v>2018</v>
      </c>
      <c r="K3442" t="s">
        <v>85</v>
      </c>
      <c r="L3442" t="s">
        <v>5542</v>
      </c>
      <c r="N3442" t="s">
        <v>1210</v>
      </c>
      <c r="O3442" t="s">
        <v>321</v>
      </c>
      <c r="P3442" t="s">
        <v>322</v>
      </c>
      <c r="Q3442" t="s">
        <v>52</v>
      </c>
      <c r="R3442">
        <v>99163</v>
      </c>
      <c r="S3442" t="s">
        <v>1211</v>
      </c>
      <c r="T3442" t="s">
        <v>5543</v>
      </c>
      <c r="U3442" t="s">
        <v>5544</v>
      </c>
      <c r="V3442" t="s">
        <v>54</v>
      </c>
      <c r="W3442">
        <v>13</v>
      </c>
      <c r="X3442" t="s">
        <v>324</v>
      </c>
      <c r="Y3442">
        <v>4795</v>
      </c>
      <c r="Z3442" t="s">
        <v>322</v>
      </c>
      <c r="AA3442" t="s">
        <v>57</v>
      </c>
      <c r="AC3442" t="s">
        <v>146</v>
      </c>
      <c r="AD3442" t="s">
        <v>4690</v>
      </c>
      <c r="AE3442" t="s">
        <v>107</v>
      </c>
      <c r="AF3442" t="s">
        <v>107</v>
      </c>
      <c r="AI3442" s="1">
        <v>2</v>
      </c>
      <c r="AJ3442" t="s">
        <v>72</v>
      </c>
      <c r="AK3442" t="s">
        <v>4691</v>
      </c>
      <c r="AL3442">
        <v>43410</v>
      </c>
      <c r="AM3442" t="s">
        <v>4692</v>
      </c>
      <c r="AN3442" t="b">
        <v>1</v>
      </c>
      <c r="AQ3442" t="s">
        <v>60</v>
      </c>
      <c r="AR3442" t="s">
        <v>99</v>
      </c>
      <c r="AS3442" t="s">
        <v>4734</v>
      </c>
      <c r="BB3442" s="7" t="s">
        <v>1212</v>
      </c>
      <c r="BC3442" s="7" t="s">
        <v>321</v>
      </c>
      <c r="BD3442" s="7" t="s">
        <v>52</v>
      </c>
      <c r="BE3442" s="7">
        <v>99163</v>
      </c>
      <c r="BF3442" s="7" t="s">
        <v>5544</v>
      </c>
      <c r="BG3442" s="7">
        <v>84481.46</v>
      </c>
      <c r="BH3442" s="7">
        <v>0</v>
      </c>
      <c r="BI3442">
        <v>87045.36</v>
      </c>
      <c r="BJ3442">
        <v>0</v>
      </c>
      <c r="BK3442">
        <v>0</v>
      </c>
      <c r="BL3442">
        <v>0</v>
      </c>
      <c r="BM3442">
        <v>461.9</v>
      </c>
      <c r="BN3442">
        <v>0</v>
      </c>
      <c r="BO3442" t="s">
        <v>5545</v>
      </c>
      <c r="BP3442">
        <v>18906</v>
      </c>
      <c r="BQ3442">
        <v>923</v>
      </c>
      <c r="BR3442">
        <v>88</v>
      </c>
      <c r="BS3442">
        <v>3772</v>
      </c>
      <c r="BT3442">
        <v>9</v>
      </c>
      <c r="BU3442" t="s">
        <v>5546</v>
      </c>
      <c r="BV3442" t="s">
        <v>4695</v>
      </c>
      <c r="BX3442">
        <v>44148.98232638889</v>
      </c>
    </row>
    <row r="3443" spans="1:76" x14ac:dyDescent="0.25">
      <c r="A3443" t="s">
        <v>5547</v>
      </c>
      <c r="B3443" t="s">
        <v>5548</v>
      </c>
      <c r="C3443" t="s">
        <v>46</v>
      </c>
      <c r="D3443">
        <v>43154</v>
      </c>
      <c r="E3443" s="1"/>
      <c r="H3443" t="s">
        <v>47</v>
      </c>
      <c r="I3443">
        <v>43154</v>
      </c>
      <c r="J3443">
        <v>2018</v>
      </c>
      <c r="K3443" t="s">
        <v>85</v>
      </c>
      <c r="L3443" t="s">
        <v>5549</v>
      </c>
      <c r="N3443" t="s">
        <v>5550</v>
      </c>
      <c r="O3443" t="s">
        <v>2770</v>
      </c>
      <c r="P3443" t="s">
        <v>56</v>
      </c>
      <c r="Q3443" t="s">
        <v>52</v>
      </c>
      <c r="R3443">
        <v>98841</v>
      </c>
      <c r="S3443" t="s">
        <v>5551</v>
      </c>
      <c r="T3443" t="s">
        <v>5552</v>
      </c>
      <c r="U3443" t="s">
        <v>5553</v>
      </c>
      <c r="V3443" t="s">
        <v>5331</v>
      </c>
      <c r="W3443">
        <v>26</v>
      </c>
      <c r="X3443" t="s">
        <v>5554</v>
      </c>
      <c r="Y3443">
        <v>3801</v>
      </c>
      <c r="Z3443" t="s">
        <v>56</v>
      </c>
      <c r="AA3443" t="s">
        <v>4785</v>
      </c>
      <c r="AB3443">
        <v>22492</v>
      </c>
      <c r="AC3443" t="s">
        <v>146</v>
      </c>
      <c r="AD3443" t="s">
        <v>4690</v>
      </c>
      <c r="AE3443" t="s">
        <v>107</v>
      </c>
      <c r="AF3443" t="s">
        <v>107</v>
      </c>
      <c r="AI3443" s="1"/>
      <c r="AJ3443" t="s">
        <v>72</v>
      </c>
      <c r="AK3443" t="s">
        <v>4691</v>
      </c>
      <c r="AL3443">
        <v>43410</v>
      </c>
      <c r="AM3443" t="s">
        <v>4692</v>
      </c>
      <c r="AN3443" t="b">
        <v>1</v>
      </c>
      <c r="AQ3443" t="s">
        <v>60</v>
      </c>
      <c r="AR3443" t="s">
        <v>99</v>
      </c>
      <c r="BB3443" s="7" t="s">
        <v>5550</v>
      </c>
      <c r="BC3443" s="7" t="s">
        <v>2770</v>
      </c>
      <c r="BD3443" s="7" t="s">
        <v>52</v>
      </c>
      <c r="BE3443" s="7">
        <v>98841</v>
      </c>
      <c r="BF3443" s="7" t="s">
        <v>5553</v>
      </c>
      <c r="BG3443" s="7">
        <v>12139.74</v>
      </c>
      <c r="BH3443" s="7">
        <v>2500</v>
      </c>
      <c r="BI3443">
        <v>12025.24</v>
      </c>
      <c r="BJ3443">
        <v>0</v>
      </c>
      <c r="BK3443">
        <v>0</v>
      </c>
      <c r="BL3443">
        <v>0</v>
      </c>
      <c r="BO3443" t="s">
        <v>5555</v>
      </c>
      <c r="BP3443">
        <v>15561</v>
      </c>
      <c r="BQ3443">
        <v>935</v>
      </c>
      <c r="BR3443">
        <v>798</v>
      </c>
      <c r="BS3443">
        <v>3565</v>
      </c>
      <c r="BU3443" t="s">
        <v>5556</v>
      </c>
      <c r="BV3443" t="s">
        <v>4695</v>
      </c>
      <c r="BX3443">
        <v>44148.974594907406</v>
      </c>
    </row>
    <row r="3444" spans="1:76" x14ac:dyDescent="0.25">
      <c r="A3444" t="s">
        <v>5564</v>
      </c>
      <c r="B3444" t="s">
        <v>5565</v>
      </c>
      <c r="C3444" t="s">
        <v>46</v>
      </c>
      <c r="D3444">
        <v>43178</v>
      </c>
      <c r="E3444" s="1"/>
      <c r="H3444" t="s">
        <v>47</v>
      </c>
      <c r="I3444">
        <v>43178</v>
      </c>
      <c r="J3444">
        <v>2018</v>
      </c>
      <c r="K3444" t="s">
        <v>85</v>
      </c>
      <c r="L3444" t="s">
        <v>5566</v>
      </c>
      <c r="N3444" t="s">
        <v>5567</v>
      </c>
      <c r="O3444" t="s">
        <v>959</v>
      </c>
      <c r="P3444" t="s">
        <v>394</v>
      </c>
      <c r="Q3444" t="s">
        <v>52</v>
      </c>
      <c r="R3444">
        <v>98233</v>
      </c>
      <c r="S3444" t="s">
        <v>5568</v>
      </c>
      <c r="T3444" t="s">
        <v>5569</v>
      </c>
      <c r="U3444" t="s">
        <v>5570</v>
      </c>
      <c r="V3444" t="s">
        <v>5571</v>
      </c>
      <c r="W3444">
        <v>28</v>
      </c>
      <c r="X3444" t="s">
        <v>5461</v>
      </c>
      <c r="Y3444">
        <v>4064</v>
      </c>
      <c r="Z3444" t="s">
        <v>394</v>
      </c>
      <c r="AA3444" t="s">
        <v>4785</v>
      </c>
      <c r="AB3444">
        <v>73724</v>
      </c>
      <c r="AC3444" t="s">
        <v>146</v>
      </c>
      <c r="AD3444" t="s">
        <v>4690</v>
      </c>
      <c r="AE3444" t="s">
        <v>107</v>
      </c>
      <c r="AF3444" t="s">
        <v>107</v>
      </c>
      <c r="AI3444" s="1"/>
      <c r="AJ3444" t="s">
        <v>72</v>
      </c>
      <c r="AK3444" t="s">
        <v>4691</v>
      </c>
      <c r="AL3444">
        <v>43410</v>
      </c>
      <c r="AM3444" t="s">
        <v>4692</v>
      </c>
      <c r="AN3444" t="b">
        <v>1</v>
      </c>
      <c r="AQ3444" t="s">
        <v>60</v>
      </c>
      <c r="AR3444" t="s">
        <v>61</v>
      </c>
      <c r="BB3444" s="7" t="s">
        <v>5567</v>
      </c>
      <c r="BC3444" s="7" t="s">
        <v>959</v>
      </c>
      <c r="BD3444" s="7" t="s">
        <v>52</v>
      </c>
      <c r="BE3444" s="7">
        <v>98233</v>
      </c>
      <c r="BF3444" s="7" t="s">
        <v>5570</v>
      </c>
      <c r="BG3444" s="7">
        <v>10171.15</v>
      </c>
      <c r="BH3444" s="7">
        <v>0</v>
      </c>
      <c r="BI3444">
        <v>9760.67</v>
      </c>
      <c r="BJ3444">
        <v>500</v>
      </c>
      <c r="BK3444">
        <v>0</v>
      </c>
      <c r="BL3444">
        <v>0</v>
      </c>
      <c r="BO3444" t="s">
        <v>5572</v>
      </c>
      <c r="BP3444">
        <v>2179</v>
      </c>
      <c r="BQ3444">
        <v>785</v>
      </c>
      <c r="BR3444">
        <v>944</v>
      </c>
      <c r="BS3444">
        <v>2857</v>
      </c>
      <c r="BU3444" t="s">
        <v>5573</v>
      </c>
      <c r="BV3444" t="s">
        <v>4695</v>
      </c>
      <c r="BX3444">
        <v>44148.946493055555</v>
      </c>
    </row>
    <row r="3445" spans="1:76" x14ac:dyDescent="0.25">
      <c r="A3445" t="s">
        <v>5574</v>
      </c>
      <c r="B3445" t="s">
        <v>5575</v>
      </c>
      <c r="C3445" t="s">
        <v>46</v>
      </c>
      <c r="D3445">
        <v>43138</v>
      </c>
      <c r="E3445" s="1"/>
      <c r="H3445" t="s">
        <v>47</v>
      </c>
      <c r="I3445">
        <v>43138</v>
      </c>
      <c r="J3445">
        <v>2018</v>
      </c>
      <c r="K3445" t="s">
        <v>85</v>
      </c>
      <c r="L3445" t="s">
        <v>5576</v>
      </c>
      <c r="N3445" t="s">
        <v>5577</v>
      </c>
      <c r="O3445" t="s">
        <v>393</v>
      </c>
      <c r="P3445" t="s">
        <v>394</v>
      </c>
      <c r="Q3445" t="s">
        <v>52</v>
      </c>
      <c r="R3445">
        <v>98273</v>
      </c>
      <c r="S3445" t="s">
        <v>5578</v>
      </c>
      <c r="T3445" t="s">
        <v>5578</v>
      </c>
      <c r="U3445" t="s">
        <v>5579</v>
      </c>
      <c r="V3445" t="s">
        <v>5424</v>
      </c>
      <c r="W3445">
        <v>22</v>
      </c>
      <c r="X3445" t="s">
        <v>5461</v>
      </c>
      <c r="Y3445">
        <v>4064</v>
      </c>
      <c r="Z3445" t="s">
        <v>394</v>
      </c>
      <c r="AA3445" t="s">
        <v>4785</v>
      </c>
      <c r="AB3445">
        <v>73724</v>
      </c>
      <c r="AC3445" t="s">
        <v>146</v>
      </c>
      <c r="AD3445" t="s">
        <v>4690</v>
      </c>
      <c r="AE3445" t="s">
        <v>107</v>
      </c>
      <c r="AF3445" t="s">
        <v>107</v>
      </c>
      <c r="AI3445" s="1"/>
      <c r="AJ3445" t="s">
        <v>72</v>
      </c>
      <c r="AK3445" t="s">
        <v>4691</v>
      </c>
      <c r="AL3445">
        <v>43410</v>
      </c>
      <c r="AM3445" t="s">
        <v>4692</v>
      </c>
      <c r="AN3445" t="b">
        <v>1</v>
      </c>
      <c r="AQ3445" t="s">
        <v>60</v>
      </c>
      <c r="AR3445" t="s">
        <v>150</v>
      </c>
      <c r="BB3445" s="7" t="s">
        <v>5577</v>
      </c>
      <c r="BC3445" s="7" t="s">
        <v>393</v>
      </c>
      <c r="BD3445" s="7" t="s">
        <v>52</v>
      </c>
      <c r="BE3445" s="7">
        <v>98273</v>
      </c>
      <c r="BF3445" s="7" t="s">
        <v>5580</v>
      </c>
      <c r="BG3445" s="7">
        <v>2545</v>
      </c>
      <c r="BH3445" s="7">
        <v>0</v>
      </c>
      <c r="BI3445">
        <v>1578.18</v>
      </c>
      <c r="BJ3445">
        <v>0</v>
      </c>
      <c r="BK3445">
        <v>0</v>
      </c>
      <c r="BL3445">
        <v>0</v>
      </c>
      <c r="BO3445" t="s">
        <v>5581</v>
      </c>
      <c r="BP3445">
        <v>1150</v>
      </c>
      <c r="BQ3445">
        <v>812</v>
      </c>
      <c r="BR3445">
        <v>933</v>
      </c>
      <c r="BS3445">
        <v>2806</v>
      </c>
      <c r="BU3445" t="s">
        <v>5582</v>
      </c>
      <c r="BV3445" t="s">
        <v>4695</v>
      </c>
      <c r="BX3445">
        <v>44148.944618055553</v>
      </c>
    </row>
    <row r="3446" spans="1:76" x14ac:dyDescent="0.25">
      <c r="A3446" t="s">
        <v>5583</v>
      </c>
      <c r="B3446" t="s">
        <v>5584</v>
      </c>
      <c r="C3446" t="s">
        <v>46</v>
      </c>
      <c r="D3446">
        <v>43169</v>
      </c>
      <c r="E3446" s="1"/>
      <c r="H3446" t="s">
        <v>47</v>
      </c>
      <c r="I3446">
        <v>43169</v>
      </c>
      <c r="J3446">
        <v>2018</v>
      </c>
      <c r="K3446" t="s">
        <v>85</v>
      </c>
      <c r="L3446" t="s">
        <v>5585</v>
      </c>
      <c r="N3446" t="s">
        <v>5586</v>
      </c>
      <c r="O3446" t="s">
        <v>110</v>
      </c>
      <c r="P3446" t="s">
        <v>111</v>
      </c>
      <c r="Q3446" t="s">
        <v>52</v>
      </c>
      <c r="R3446">
        <v>98367</v>
      </c>
      <c r="S3446" t="s">
        <v>5587</v>
      </c>
      <c r="T3446" t="s">
        <v>5588</v>
      </c>
      <c r="U3446" t="s">
        <v>5589</v>
      </c>
      <c r="V3446" t="s">
        <v>5396</v>
      </c>
      <c r="W3446">
        <v>20</v>
      </c>
      <c r="X3446" t="s">
        <v>4824</v>
      </c>
      <c r="Y3446">
        <v>3539</v>
      </c>
      <c r="Z3446" t="s">
        <v>111</v>
      </c>
      <c r="AA3446" t="s">
        <v>4785</v>
      </c>
      <c r="AB3446">
        <v>163999</v>
      </c>
      <c r="AC3446" t="s">
        <v>146</v>
      </c>
      <c r="AD3446" t="s">
        <v>4690</v>
      </c>
      <c r="AE3446" t="s">
        <v>107</v>
      </c>
      <c r="AF3446" t="s">
        <v>107</v>
      </c>
      <c r="AI3446" s="1"/>
      <c r="AJ3446" t="s">
        <v>72</v>
      </c>
      <c r="AK3446" t="s">
        <v>4691</v>
      </c>
      <c r="AL3446">
        <v>43410</v>
      </c>
      <c r="AM3446" t="s">
        <v>4692</v>
      </c>
      <c r="AN3446" t="b">
        <v>1</v>
      </c>
      <c r="AQ3446" t="s">
        <v>60</v>
      </c>
      <c r="AR3446" t="s">
        <v>61</v>
      </c>
      <c r="BB3446" s="7" t="s">
        <v>5590</v>
      </c>
      <c r="BC3446" s="7" t="s">
        <v>411</v>
      </c>
      <c r="BD3446" s="7" t="s">
        <v>52</v>
      </c>
      <c r="BE3446" s="7">
        <v>98332</v>
      </c>
      <c r="BF3446" s="7" t="s">
        <v>5591</v>
      </c>
      <c r="BG3446" s="7">
        <v>20574.41</v>
      </c>
      <c r="BH3446" s="7">
        <v>0</v>
      </c>
      <c r="BI3446">
        <v>20574.41</v>
      </c>
      <c r="BJ3446">
        <v>0</v>
      </c>
      <c r="BK3446">
        <v>0</v>
      </c>
      <c r="BL3446">
        <v>0</v>
      </c>
      <c r="BM3446">
        <v>329.93</v>
      </c>
      <c r="BN3446">
        <v>0</v>
      </c>
      <c r="BO3446" t="s">
        <v>5592</v>
      </c>
      <c r="BP3446">
        <v>538</v>
      </c>
      <c r="BQ3446">
        <v>221</v>
      </c>
      <c r="BR3446">
        <v>673</v>
      </c>
      <c r="BS3446">
        <v>2783</v>
      </c>
      <c r="BU3446" t="s">
        <v>5593</v>
      </c>
      <c r="BV3446" t="s">
        <v>4695</v>
      </c>
      <c r="BX3446">
        <v>44148.943819444445</v>
      </c>
    </row>
    <row r="3447" spans="1:76" x14ac:dyDescent="0.25">
      <c r="A3447" t="s">
        <v>5594</v>
      </c>
      <c r="B3447" t="s">
        <v>3910</v>
      </c>
      <c r="C3447" t="s">
        <v>46</v>
      </c>
      <c r="D3447">
        <v>43160</v>
      </c>
      <c r="E3447" s="1"/>
      <c r="H3447" t="s">
        <v>47</v>
      </c>
      <c r="I3447">
        <v>43160</v>
      </c>
      <c r="J3447">
        <v>2018</v>
      </c>
      <c r="K3447" t="s">
        <v>85</v>
      </c>
      <c r="L3447" t="s">
        <v>5595</v>
      </c>
      <c r="N3447" t="s">
        <v>3911</v>
      </c>
      <c r="O3447" t="s">
        <v>105</v>
      </c>
      <c r="P3447" t="s">
        <v>105</v>
      </c>
      <c r="Q3447" t="s">
        <v>52</v>
      </c>
      <c r="R3447">
        <v>99220</v>
      </c>
      <c r="S3447" t="s">
        <v>3912</v>
      </c>
      <c r="T3447" t="s">
        <v>5596</v>
      </c>
      <c r="U3447" t="s">
        <v>5597</v>
      </c>
      <c r="V3447" t="s">
        <v>54</v>
      </c>
      <c r="W3447">
        <v>13</v>
      </c>
      <c r="X3447" t="s">
        <v>106</v>
      </c>
      <c r="Y3447">
        <v>4789</v>
      </c>
      <c r="Z3447" t="s">
        <v>105</v>
      </c>
      <c r="AA3447" t="s">
        <v>57</v>
      </c>
      <c r="AC3447" t="s">
        <v>146</v>
      </c>
      <c r="AD3447" t="s">
        <v>4690</v>
      </c>
      <c r="AE3447" t="s">
        <v>107</v>
      </c>
      <c r="AF3447" t="s">
        <v>107</v>
      </c>
      <c r="AI3447" s="1">
        <v>2</v>
      </c>
      <c r="AJ3447" t="s">
        <v>72</v>
      </c>
      <c r="AK3447" t="s">
        <v>4691</v>
      </c>
      <c r="AL3447">
        <v>43410</v>
      </c>
      <c r="AM3447" t="s">
        <v>4692</v>
      </c>
      <c r="AN3447" t="b">
        <v>1</v>
      </c>
      <c r="AQ3447" t="s">
        <v>60</v>
      </c>
      <c r="AR3447" t="s">
        <v>99</v>
      </c>
      <c r="AS3447" t="s">
        <v>100</v>
      </c>
      <c r="BB3447" s="7" t="s">
        <v>1800</v>
      </c>
      <c r="BC3447" s="7" t="s">
        <v>105</v>
      </c>
      <c r="BD3447" s="7" t="s">
        <v>52</v>
      </c>
      <c r="BE3447" s="7">
        <v>99223</v>
      </c>
      <c r="BF3447" s="7" t="s">
        <v>4704</v>
      </c>
      <c r="BG3447" s="7">
        <v>172545.18</v>
      </c>
      <c r="BH3447" s="7">
        <v>0</v>
      </c>
      <c r="BI3447">
        <v>172448.96</v>
      </c>
      <c r="BJ3447">
        <v>-116.22</v>
      </c>
      <c r="BK3447">
        <v>0</v>
      </c>
      <c r="BL3447">
        <v>0</v>
      </c>
      <c r="BM3447">
        <v>71513.03</v>
      </c>
      <c r="BN3447">
        <v>0</v>
      </c>
      <c r="BO3447" t="s">
        <v>5598</v>
      </c>
      <c r="BP3447">
        <v>21417</v>
      </c>
      <c r="BQ3447">
        <v>69</v>
      </c>
      <c r="BR3447">
        <v>64</v>
      </c>
      <c r="BS3447">
        <v>3990</v>
      </c>
      <c r="BT3447">
        <v>6</v>
      </c>
      <c r="BU3447" t="s">
        <v>5599</v>
      </c>
      <c r="BV3447" t="s">
        <v>4695</v>
      </c>
      <c r="BX3447">
        <v>44148.992939814816</v>
      </c>
    </row>
    <row r="3448" spans="1:76" x14ac:dyDescent="0.25">
      <c r="A3448" t="s">
        <v>5600</v>
      </c>
      <c r="B3448" t="s">
        <v>5601</v>
      </c>
      <c r="C3448" t="s">
        <v>46</v>
      </c>
      <c r="D3448">
        <v>43152</v>
      </c>
      <c r="E3448" s="1"/>
      <c r="H3448" t="s">
        <v>47</v>
      </c>
      <c r="I3448">
        <v>43152</v>
      </c>
      <c r="J3448">
        <v>2018</v>
      </c>
      <c r="K3448" t="s">
        <v>85</v>
      </c>
      <c r="L3448" t="s">
        <v>5602</v>
      </c>
      <c r="N3448" t="s">
        <v>5603</v>
      </c>
      <c r="O3448" t="s">
        <v>154</v>
      </c>
      <c r="P3448" t="s">
        <v>155</v>
      </c>
      <c r="Q3448" t="s">
        <v>52</v>
      </c>
      <c r="R3448">
        <v>98501</v>
      </c>
      <c r="S3448" t="s">
        <v>5604</v>
      </c>
      <c r="T3448" t="s">
        <v>5605</v>
      </c>
      <c r="U3448" t="s">
        <v>5606</v>
      </c>
      <c r="V3448" t="s">
        <v>4807</v>
      </c>
      <c r="W3448">
        <v>23</v>
      </c>
      <c r="X3448" t="s">
        <v>5607</v>
      </c>
      <c r="Y3448">
        <v>4229</v>
      </c>
      <c r="Z3448" t="s">
        <v>155</v>
      </c>
      <c r="AA3448" t="s">
        <v>4785</v>
      </c>
      <c r="AB3448">
        <v>176293</v>
      </c>
      <c r="AC3448" t="s">
        <v>146</v>
      </c>
      <c r="AD3448" t="s">
        <v>4690</v>
      </c>
      <c r="AE3448" t="s">
        <v>107</v>
      </c>
      <c r="AF3448" t="s">
        <v>107</v>
      </c>
      <c r="AI3448" s="1">
        <v>3</v>
      </c>
      <c r="AJ3448" t="s">
        <v>72</v>
      </c>
      <c r="AK3448" t="s">
        <v>4691</v>
      </c>
      <c r="AL3448">
        <v>43410</v>
      </c>
      <c r="AM3448" t="s">
        <v>4692</v>
      </c>
      <c r="AN3448" t="b">
        <v>1</v>
      </c>
      <c r="AQ3448" t="s">
        <v>60</v>
      </c>
      <c r="AR3448" t="s">
        <v>61</v>
      </c>
      <c r="BB3448" s="7" t="s">
        <v>5608</v>
      </c>
      <c r="BC3448" s="7" t="s">
        <v>154</v>
      </c>
      <c r="BD3448" s="7" t="s">
        <v>52</v>
      </c>
      <c r="BE3448" s="7">
        <v>98506</v>
      </c>
      <c r="BG3448" s="7">
        <v>77707.77</v>
      </c>
      <c r="BH3448" s="7">
        <v>0</v>
      </c>
      <c r="BI3448">
        <v>75957.070000000007</v>
      </c>
      <c r="BJ3448">
        <v>0</v>
      </c>
      <c r="BK3448">
        <v>0</v>
      </c>
      <c r="BL3448">
        <v>0</v>
      </c>
      <c r="BM3448">
        <v>461.9</v>
      </c>
      <c r="BN3448">
        <v>8159.91</v>
      </c>
      <c r="BO3448" t="s">
        <v>5609</v>
      </c>
      <c r="BP3448">
        <v>12971</v>
      </c>
      <c r="BQ3448">
        <v>860</v>
      </c>
      <c r="BR3448">
        <v>987</v>
      </c>
      <c r="BS3448">
        <v>3433</v>
      </c>
      <c r="BU3448" t="s">
        <v>5610</v>
      </c>
      <c r="BV3448" t="s">
        <v>4695</v>
      </c>
      <c r="BX3448">
        <v>44148.970277777778</v>
      </c>
    </row>
    <row r="3449" spans="1:76" x14ac:dyDescent="0.25">
      <c r="A3449" t="s">
        <v>5611</v>
      </c>
      <c r="B3449" t="s">
        <v>5612</v>
      </c>
      <c r="C3449" t="s">
        <v>46</v>
      </c>
      <c r="D3449">
        <v>43131</v>
      </c>
      <c r="E3449" s="1"/>
      <c r="H3449" t="s">
        <v>47</v>
      </c>
      <c r="I3449">
        <v>43131</v>
      </c>
      <c r="J3449">
        <v>2018</v>
      </c>
      <c r="K3449" t="s">
        <v>85</v>
      </c>
      <c r="L3449" t="s">
        <v>5613</v>
      </c>
      <c r="N3449" t="s">
        <v>5614</v>
      </c>
      <c r="O3449" t="s">
        <v>110</v>
      </c>
      <c r="P3449" t="s">
        <v>111</v>
      </c>
      <c r="Q3449" t="s">
        <v>52</v>
      </c>
      <c r="R3449">
        <v>98366</v>
      </c>
      <c r="S3449" t="s">
        <v>5615</v>
      </c>
      <c r="T3449" t="s">
        <v>5616</v>
      </c>
      <c r="U3449" t="s">
        <v>5617</v>
      </c>
      <c r="V3449" t="s">
        <v>5424</v>
      </c>
      <c r="W3449">
        <v>22</v>
      </c>
      <c r="X3449" t="s">
        <v>4824</v>
      </c>
      <c r="Y3449">
        <v>3539</v>
      </c>
      <c r="Z3449" t="s">
        <v>111</v>
      </c>
      <c r="AA3449" t="s">
        <v>4785</v>
      </c>
      <c r="AB3449">
        <v>163999</v>
      </c>
      <c r="AC3449" t="s">
        <v>146</v>
      </c>
      <c r="AD3449" t="s">
        <v>4690</v>
      </c>
      <c r="AE3449" t="s">
        <v>107</v>
      </c>
      <c r="AF3449" t="s">
        <v>107</v>
      </c>
      <c r="AI3449" s="1"/>
      <c r="AJ3449" t="s">
        <v>72</v>
      </c>
      <c r="AK3449" t="s">
        <v>4691</v>
      </c>
      <c r="AL3449">
        <v>43410</v>
      </c>
      <c r="AM3449" t="s">
        <v>4692</v>
      </c>
      <c r="AN3449" t="b">
        <v>1</v>
      </c>
      <c r="AQ3449" t="s">
        <v>60</v>
      </c>
      <c r="AR3449" t="s">
        <v>150</v>
      </c>
      <c r="BB3449" s="7" t="s">
        <v>5618</v>
      </c>
      <c r="BC3449" s="7" t="s">
        <v>110</v>
      </c>
      <c r="BD3449" s="7" t="s">
        <v>52</v>
      </c>
      <c r="BE3449" s="7">
        <v>98310</v>
      </c>
      <c r="BG3449" s="7">
        <v>100</v>
      </c>
      <c r="BH3449" s="7">
        <v>0</v>
      </c>
      <c r="BI3449">
        <v>2559.52</v>
      </c>
      <c r="BJ3449">
        <v>0</v>
      </c>
      <c r="BK3449">
        <v>0</v>
      </c>
      <c r="BL3449">
        <v>0</v>
      </c>
      <c r="BO3449" t="s">
        <v>5619</v>
      </c>
      <c r="BP3449">
        <v>18304</v>
      </c>
      <c r="BQ3449">
        <v>220</v>
      </c>
      <c r="BR3449">
        <v>674</v>
      </c>
      <c r="BS3449">
        <v>3725</v>
      </c>
      <c r="BU3449" t="s">
        <v>5620</v>
      </c>
      <c r="BV3449" t="s">
        <v>4695</v>
      </c>
      <c r="BX3449">
        <v>44148.980706018519</v>
      </c>
    </row>
    <row r="3450" spans="1:76" x14ac:dyDescent="0.25">
      <c r="A3450" t="s">
        <v>5621</v>
      </c>
      <c r="B3450" t="s">
        <v>3003</v>
      </c>
      <c r="C3450" t="s">
        <v>46</v>
      </c>
      <c r="D3450">
        <v>43006</v>
      </c>
      <c r="E3450" s="1"/>
      <c r="H3450" t="s">
        <v>47</v>
      </c>
      <c r="I3450">
        <v>43006</v>
      </c>
      <c r="J3450">
        <v>2018</v>
      </c>
      <c r="K3450" t="s">
        <v>85</v>
      </c>
      <c r="L3450" t="s">
        <v>5622</v>
      </c>
      <c r="N3450" t="s">
        <v>3004</v>
      </c>
      <c r="O3450" t="s">
        <v>225</v>
      </c>
      <c r="P3450" t="s">
        <v>226</v>
      </c>
      <c r="Q3450" t="s">
        <v>52</v>
      </c>
      <c r="R3450">
        <v>98682</v>
      </c>
      <c r="S3450" t="s">
        <v>3005</v>
      </c>
      <c r="T3450" t="s">
        <v>5623</v>
      </c>
      <c r="U3450" t="s">
        <v>5624</v>
      </c>
      <c r="V3450" t="s">
        <v>54</v>
      </c>
      <c r="W3450">
        <v>13</v>
      </c>
      <c r="X3450" t="s">
        <v>371</v>
      </c>
      <c r="Y3450">
        <v>4811</v>
      </c>
      <c r="Z3450" t="s">
        <v>226</v>
      </c>
      <c r="AA3450" t="s">
        <v>57</v>
      </c>
      <c r="AC3450" t="s">
        <v>146</v>
      </c>
      <c r="AD3450" t="s">
        <v>4690</v>
      </c>
      <c r="AE3450" t="s">
        <v>107</v>
      </c>
      <c r="AF3450" t="s">
        <v>107</v>
      </c>
      <c r="AI3450" s="1">
        <v>1</v>
      </c>
      <c r="AJ3450" t="s">
        <v>72</v>
      </c>
      <c r="AK3450" t="s">
        <v>4691</v>
      </c>
      <c r="AL3450">
        <v>43410</v>
      </c>
      <c r="AM3450" t="s">
        <v>4692</v>
      </c>
      <c r="AN3450" t="b">
        <v>1</v>
      </c>
      <c r="AQ3450" t="s">
        <v>177</v>
      </c>
      <c r="AS3450" t="s">
        <v>4734</v>
      </c>
      <c r="BB3450" s="7" t="s">
        <v>5625</v>
      </c>
      <c r="BC3450" s="7" t="s">
        <v>5626</v>
      </c>
      <c r="BD3450" s="7" t="s">
        <v>46</v>
      </c>
      <c r="BE3450" s="7">
        <v>93405</v>
      </c>
      <c r="BF3450" s="7" t="s">
        <v>5627</v>
      </c>
      <c r="BG3450" s="7">
        <v>4507</v>
      </c>
      <c r="BH3450" s="7">
        <v>0</v>
      </c>
      <c r="BI3450">
        <v>3223.9</v>
      </c>
      <c r="BJ3450">
        <v>0</v>
      </c>
      <c r="BK3450">
        <v>0</v>
      </c>
      <c r="BL3450">
        <v>0</v>
      </c>
      <c r="BO3450" t="s">
        <v>5628</v>
      </c>
      <c r="BP3450">
        <v>19600</v>
      </c>
      <c r="BQ3450">
        <v>1023</v>
      </c>
      <c r="BR3450">
        <v>129</v>
      </c>
      <c r="BS3450">
        <v>3799</v>
      </c>
      <c r="BT3450">
        <v>17</v>
      </c>
      <c r="BU3450" t="s">
        <v>5629</v>
      </c>
      <c r="BV3450" t="s">
        <v>4695</v>
      </c>
      <c r="BX3450">
        <v>44148.983402777776</v>
      </c>
    </row>
    <row r="3451" spans="1:76" x14ac:dyDescent="0.25">
      <c r="A3451" t="s">
        <v>5630</v>
      </c>
      <c r="B3451" t="s">
        <v>1144</v>
      </c>
      <c r="C3451" t="s">
        <v>46</v>
      </c>
      <c r="D3451">
        <v>43101</v>
      </c>
      <c r="E3451" s="1"/>
      <c r="H3451" t="s">
        <v>47</v>
      </c>
      <c r="I3451">
        <v>43101</v>
      </c>
      <c r="J3451">
        <v>2018</v>
      </c>
      <c r="K3451" t="s">
        <v>85</v>
      </c>
      <c r="L3451" t="s">
        <v>5631</v>
      </c>
      <c r="N3451" t="s">
        <v>1145</v>
      </c>
      <c r="O3451" t="s">
        <v>168</v>
      </c>
      <c r="P3451" t="s">
        <v>68</v>
      </c>
      <c r="Q3451" t="s">
        <v>52</v>
      </c>
      <c r="R3451">
        <v>98005</v>
      </c>
      <c r="S3451" t="s">
        <v>1146</v>
      </c>
      <c r="T3451" t="s">
        <v>5632</v>
      </c>
      <c r="U3451" t="s">
        <v>5633</v>
      </c>
      <c r="V3451" t="s">
        <v>54</v>
      </c>
      <c r="W3451">
        <v>13</v>
      </c>
      <c r="X3451" t="s">
        <v>945</v>
      </c>
      <c r="Y3451">
        <v>4874</v>
      </c>
      <c r="Z3451" t="s">
        <v>68</v>
      </c>
      <c r="AA3451" t="s">
        <v>57</v>
      </c>
      <c r="AC3451" t="s">
        <v>146</v>
      </c>
      <c r="AD3451" t="s">
        <v>4690</v>
      </c>
      <c r="AE3451" t="s">
        <v>107</v>
      </c>
      <c r="AF3451" t="s">
        <v>107</v>
      </c>
      <c r="AI3451" s="1">
        <v>1</v>
      </c>
      <c r="AJ3451" t="s">
        <v>72</v>
      </c>
      <c r="AK3451" t="s">
        <v>4691</v>
      </c>
      <c r="AL3451">
        <v>43410</v>
      </c>
      <c r="AM3451" t="s">
        <v>4692</v>
      </c>
      <c r="AN3451" t="b">
        <v>1</v>
      </c>
      <c r="AQ3451" t="s">
        <v>60</v>
      </c>
      <c r="AR3451" t="s">
        <v>150</v>
      </c>
      <c r="AS3451" t="s">
        <v>62</v>
      </c>
      <c r="BB3451" s="7" t="s">
        <v>128</v>
      </c>
      <c r="BC3451" s="7" t="s">
        <v>101</v>
      </c>
      <c r="BD3451" s="7" t="s">
        <v>52</v>
      </c>
      <c r="BE3451" s="7">
        <v>98112</v>
      </c>
      <c r="BF3451" s="7" t="s">
        <v>4772</v>
      </c>
      <c r="BG3451" s="7">
        <v>89807.32</v>
      </c>
      <c r="BH3451" s="7">
        <v>35333.47</v>
      </c>
      <c r="BI3451">
        <v>100005.21</v>
      </c>
      <c r="BJ3451">
        <v>0</v>
      </c>
      <c r="BK3451">
        <v>0</v>
      </c>
      <c r="BL3451">
        <v>0</v>
      </c>
      <c r="BM3451">
        <v>742.85</v>
      </c>
      <c r="BN3451">
        <v>0</v>
      </c>
      <c r="BO3451" t="s">
        <v>5634</v>
      </c>
      <c r="BP3451">
        <v>18083</v>
      </c>
      <c r="BQ3451">
        <v>30311</v>
      </c>
      <c r="BR3451">
        <v>334</v>
      </c>
      <c r="BS3451">
        <v>3709</v>
      </c>
      <c r="BT3451">
        <v>48</v>
      </c>
      <c r="BU3451" t="s">
        <v>5333</v>
      </c>
      <c r="BV3451" t="s">
        <v>4695</v>
      </c>
      <c r="BX3451">
        <v>44148.980081018519</v>
      </c>
    </row>
    <row r="3452" spans="1:76" x14ac:dyDescent="0.25">
      <c r="A3452" t="s">
        <v>5635</v>
      </c>
      <c r="B3452" t="s">
        <v>549</v>
      </c>
      <c r="C3452" t="s">
        <v>46</v>
      </c>
      <c r="D3452">
        <v>42775</v>
      </c>
      <c r="E3452" s="1"/>
      <c r="H3452" t="s">
        <v>47</v>
      </c>
      <c r="I3452">
        <v>42775</v>
      </c>
      <c r="J3452">
        <v>2018</v>
      </c>
      <c r="K3452" t="s">
        <v>85</v>
      </c>
      <c r="L3452" t="s">
        <v>4882</v>
      </c>
      <c r="N3452" t="s">
        <v>550</v>
      </c>
      <c r="O3452" t="s">
        <v>143</v>
      </c>
      <c r="P3452" t="s">
        <v>115</v>
      </c>
      <c r="Q3452" t="s">
        <v>52</v>
      </c>
      <c r="R3452">
        <v>98401</v>
      </c>
      <c r="S3452" t="s">
        <v>551</v>
      </c>
      <c r="T3452" t="s">
        <v>5636</v>
      </c>
      <c r="U3452" t="s">
        <v>4884</v>
      </c>
      <c r="V3452" t="s">
        <v>54</v>
      </c>
      <c r="W3452">
        <v>13</v>
      </c>
      <c r="X3452" t="s">
        <v>202</v>
      </c>
      <c r="Y3452">
        <v>4831</v>
      </c>
      <c r="Z3452" t="s">
        <v>115</v>
      </c>
      <c r="AA3452" t="s">
        <v>57</v>
      </c>
      <c r="AC3452" t="s">
        <v>146</v>
      </c>
      <c r="AD3452" t="s">
        <v>4690</v>
      </c>
      <c r="AE3452" t="s">
        <v>107</v>
      </c>
      <c r="AF3452" t="s">
        <v>107</v>
      </c>
      <c r="AI3452" s="1">
        <v>1</v>
      </c>
      <c r="AJ3452" t="s">
        <v>72</v>
      </c>
      <c r="AK3452" t="s">
        <v>4691</v>
      </c>
      <c r="AL3452">
        <v>43410</v>
      </c>
      <c r="AM3452" t="s">
        <v>4692</v>
      </c>
      <c r="AN3452" t="b">
        <v>1</v>
      </c>
      <c r="AQ3452" t="s">
        <v>60</v>
      </c>
      <c r="AR3452" t="s">
        <v>61</v>
      </c>
      <c r="AS3452" t="s">
        <v>62</v>
      </c>
      <c r="BB3452" s="7" t="s">
        <v>552</v>
      </c>
      <c r="BC3452" s="7" t="s">
        <v>542</v>
      </c>
      <c r="BD3452" s="7" t="s">
        <v>52</v>
      </c>
      <c r="BE3452" s="7">
        <v>98023</v>
      </c>
      <c r="BG3452" s="7">
        <v>125319.3</v>
      </c>
      <c r="BH3452" s="7">
        <v>1762.9</v>
      </c>
      <c r="BI3452">
        <v>122841.25</v>
      </c>
      <c r="BJ3452">
        <v>0</v>
      </c>
      <c r="BK3452">
        <v>0</v>
      </c>
      <c r="BL3452">
        <v>0</v>
      </c>
      <c r="BM3452">
        <v>395.91</v>
      </c>
      <c r="BN3452">
        <v>0</v>
      </c>
      <c r="BO3452" t="s">
        <v>5637</v>
      </c>
      <c r="BP3452">
        <v>9621</v>
      </c>
      <c r="BQ3452">
        <v>22</v>
      </c>
      <c r="BR3452">
        <v>182</v>
      </c>
      <c r="BS3452">
        <v>3272</v>
      </c>
      <c r="BT3452">
        <v>27</v>
      </c>
      <c r="BU3452" t="s">
        <v>5638</v>
      </c>
      <c r="BV3452" t="s">
        <v>4695</v>
      </c>
      <c r="BX3452">
        <v>44148.96365740741</v>
      </c>
    </row>
    <row r="3453" spans="1:76" x14ac:dyDescent="0.25">
      <c r="A3453" t="s">
        <v>5639</v>
      </c>
      <c r="B3453" t="s">
        <v>1047</v>
      </c>
      <c r="C3453" t="s">
        <v>46</v>
      </c>
      <c r="D3453">
        <v>42745</v>
      </c>
      <c r="E3453" s="1"/>
      <c r="H3453" t="s">
        <v>47</v>
      </c>
      <c r="I3453">
        <v>42745</v>
      </c>
      <c r="J3453">
        <v>2018</v>
      </c>
      <c r="K3453" t="s">
        <v>85</v>
      </c>
      <c r="L3453" t="s">
        <v>5005</v>
      </c>
      <c r="N3453" t="s">
        <v>1048</v>
      </c>
      <c r="O3453" t="s">
        <v>627</v>
      </c>
      <c r="P3453" t="s">
        <v>68</v>
      </c>
      <c r="Q3453" t="s">
        <v>52</v>
      </c>
      <c r="R3453">
        <v>98133</v>
      </c>
      <c r="S3453" t="s">
        <v>1049</v>
      </c>
      <c r="T3453" t="s">
        <v>5640</v>
      </c>
      <c r="U3453" t="s">
        <v>5007</v>
      </c>
      <c r="V3453" t="s">
        <v>54</v>
      </c>
      <c r="W3453">
        <v>13</v>
      </c>
      <c r="X3453" t="s">
        <v>626</v>
      </c>
      <c r="Y3453">
        <v>4841</v>
      </c>
      <c r="Z3453" t="s">
        <v>68</v>
      </c>
      <c r="AA3453" t="s">
        <v>57</v>
      </c>
      <c r="AC3453" t="s">
        <v>146</v>
      </c>
      <c r="AD3453" t="s">
        <v>4690</v>
      </c>
      <c r="AE3453" t="s">
        <v>107</v>
      </c>
      <c r="AF3453" t="s">
        <v>107</v>
      </c>
      <c r="AI3453" s="1">
        <v>1</v>
      </c>
      <c r="AJ3453" t="s">
        <v>72</v>
      </c>
      <c r="AK3453" t="s">
        <v>4691</v>
      </c>
      <c r="AL3453">
        <v>43410</v>
      </c>
      <c r="AM3453" t="s">
        <v>4692</v>
      </c>
      <c r="AN3453" t="b">
        <v>1</v>
      </c>
      <c r="AQ3453" t="s">
        <v>60</v>
      </c>
      <c r="AR3453" t="s">
        <v>61</v>
      </c>
      <c r="AS3453" t="s">
        <v>62</v>
      </c>
      <c r="BB3453" s="7" t="s">
        <v>83</v>
      </c>
      <c r="BC3453" s="7" t="s">
        <v>101</v>
      </c>
      <c r="BD3453" s="7" t="s">
        <v>52</v>
      </c>
      <c r="BE3453" s="7">
        <v>98109</v>
      </c>
      <c r="BF3453" s="7" t="s">
        <v>5120</v>
      </c>
      <c r="BG3453" s="7">
        <v>69617.759999999995</v>
      </c>
      <c r="BH3453" s="7">
        <v>15740.37</v>
      </c>
      <c r="BI3453">
        <v>75234.820000000007</v>
      </c>
      <c r="BJ3453">
        <v>0</v>
      </c>
      <c r="BK3453">
        <v>0</v>
      </c>
      <c r="BL3453">
        <v>0</v>
      </c>
      <c r="BM3453">
        <v>461.9</v>
      </c>
      <c r="BN3453">
        <v>0</v>
      </c>
      <c r="BO3453" t="s">
        <v>5641</v>
      </c>
      <c r="BP3453">
        <v>16932</v>
      </c>
      <c r="BQ3453">
        <v>557</v>
      </c>
      <c r="BR3453">
        <v>215</v>
      </c>
      <c r="BS3453">
        <v>3634</v>
      </c>
      <c r="BT3453">
        <v>32</v>
      </c>
      <c r="BU3453" t="s">
        <v>5009</v>
      </c>
      <c r="BV3453" t="s">
        <v>4695</v>
      </c>
      <c r="BX3453">
        <v>44148.977199074077</v>
      </c>
    </row>
    <row r="3454" spans="1:76" x14ac:dyDescent="0.25">
      <c r="A3454" t="s">
        <v>5642</v>
      </c>
      <c r="B3454" t="s">
        <v>508</v>
      </c>
      <c r="C3454" t="s">
        <v>46</v>
      </c>
      <c r="D3454">
        <v>42745</v>
      </c>
      <c r="E3454" s="1"/>
      <c r="H3454" t="s">
        <v>47</v>
      </c>
      <c r="I3454">
        <v>42745</v>
      </c>
      <c r="J3454">
        <v>2018</v>
      </c>
      <c r="K3454" t="s">
        <v>77</v>
      </c>
      <c r="L3454" t="s">
        <v>5643</v>
      </c>
      <c r="N3454" t="s">
        <v>510</v>
      </c>
      <c r="O3454" t="s">
        <v>375</v>
      </c>
      <c r="P3454" t="s">
        <v>68</v>
      </c>
      <c r="Q3454" t="s">
        <v>52</v>
      </c>
      <c r="R3454">
        <v>98040</v>
      </c>
      <c r="S3454" t="s">
        <v>511</v>
      </c>
      <c r="T3454" t="s">
        <v>5644</v>
      </c>
      <c r="U3454" t="s">
        <v>5645</v>
      </c>
      <c r="V3454" t="s">
        <v>54</v>
      </c>
      <c r="W3454">
        <v>13</v>
      </c>
      <c r="X3454" t="s">
        <v>377</v>
      </c>
      <c r="Y3454">
        <v>4860</v>
      </c>
      <c r="Z3454" t="s">
        <v>68</v>
      </c>
      <c r="AA3454" t="s">
        <v>57</v>
      </c>
      <c r="AC3454" t="s">
        <v>146</v>
      </c>
      <c r="AD3454" t="s">
        <v>4690</v>
      </c>
      <c r="AE3454" t="s">
        <v>107</v>
      </c>
      <c r="AF3454" t="s">
        <v>107</v>
      </c>
      <c r="AI3454" s="1"/>
      <c r="AJ3454" t="s">
        <v>72</v>
      </c>
      <c r="AK3454" t="s">
        <v>4691</v>
      </c>
      <c r="AL3454">
        <v>43410</v>
      </c>
      <c r="AM3454" t="s">
        <v>4692</v>
      </c>
      <c r="AN3454" t="b">
        <v>1</v>
      </c>
      <c r="BB3454" s="7" t="s">
        <v>83</v>
      </c>
      <c r="BC3454" s="7" t="s">
        <v>101</v>
      </c>
      <c r="BD3454" s="7" t="s">
        <v>52</v>
      </c>
      <c r="BE3454" s="7">
        <v>98109</v>
      </c>
      <c r="BF3454" s="7" t="s">
        <v>5120</v>
      </c>
      <c r="BG3454" s="7">
        <v>20056.45</v>
      </c>
      <c r="BH3454" s="7">
        <v>18734.36</v>
      </c>
      <c r="BI3454">
        <v>38665.81</v>
      </c>
      <c r="BJ3454">
        <v>0</v>
      </c>
      <c r="BK3454">
        <v>0</v>
      </c>
      <c r="BL3454">
        <v>0</v>
      </c>
      <c r="BO3454" t="s">
        <v>5646</v>
      </c>
      <c r="BP3454">
        <v>3814</v>
      </c>
      <c r="BQ3454">
        <v>1800</v>
      </c>
      <c r="BR3454">
        <v>1994</v>
      </c>
      <c r="BS3454">
        <v>2957</v>
      </c>
      <c r="BT3454">
        <v>41</v>
      </c>
      <c r="BU3454" t="s">
        <v>5009</v>
      </c>
      <c r="BV3454" t="s">
        <v>4695</v>
      </c>
      <c r="BX3454">
        <v>44148.951736111114</v>
      </c>
    </row>
    <row r="3455" spans="1:76" x14ac:dyDescent="0.25">
      <c r="A3455" t="s">
        <v>6480</v>
      </c>
      <c r="B3455" t="s">
        <v>820</v>
      </c>
      <c r="C3455" t="s">
        <v>46</v>
      </c>
      <c r="D3455">
        <v>42040</v>
      </c>
      <c r="E3455" s="1"/>
      <c r="H3455" t="s">
        <v>47</v>
      </c>
      <c r="I3455">
        <v>42040</v>
      </c>
      <c r="J3455">
        <v>2018</v>
      </c>
      <c r="K3455" t="s">
        <v>85</v>
      </c>
      <c r="L3455" t="s">
        <v>6481</v>
      </c>
      <c r="N3455" t="s">
        <v>821</v>
      </c>
      <c r="O3455" t="s">
        <v>101</v>
      </c>
      <c r="P3455" t="s">
        <v>68</v>
      </c>
      <c r="Q3455" t="s">
        <v>52</v>
      </c>
      <c r="R3455">
        <v>98177</v>
      </c>
      <c r="S3455" t="s">
        <v>822</v>
      </c>
      <c r="T3455" t="s">
        <v>6482</v>
      </c>
      <c r="U3455" t="s">
        <v>6483</v>
      </c>
      <c r="V3455" t="s">
        <v>90</v>
      </c>
      <c r="W3455">
        <v>12</v>
      </c>
      <c r="X3455" t="s">
        <v>823</v>
      </c>
      <c r="Y3455">
        <v>4761</v>
      </c>
      <c r="Z3455" t="s">
        <v>68</v>
      </c>
      <c r="AA3455" t="s">
        <v>57</v>
      </c>
      <c r="AC3455" t="s">
        <v>146</v>
      </c>
      <c r="AD3455" t="s">
        <v>4690</v>
      </c>
      <c r="AE3455" t="s">
        <v>107</v>
      </c>
      <c r="AF3455" t="s">
        <v>107</v>
      </c>
      <c r="AI3455" s="1"/>
      <c r="AJ3455" t="s">
        <v>72</v>
      </c>
      <c r="AK3455" t="s">
        <v>4691</v>
      </c>
      <c r="AL3455">
        <v>43410</v>
      </c>
      <c r="AM3455" t="s">
        <v>4692</v>
      </c>
      <c r="AN3455" t="b">
        <v>1</v>
      </c>
      <c r="AQ3455" t="s">
        <v>60</v>
      </c>
      <c r="AR3455" t="s">
        <v>99</v>
      </c>
      <c r="AS3455" t="s">
        <v>62</v>
      </c>
      <c r="BB3455" s="7" t="s">
        <v>824</v>
      </c>
      <c r="BC3455" s="7" t="s">
        <v>825</v>
      </c>
      <c r="BD3455" s="7" t="s">
        <v>52</v>
      </c>
      <c r="BE3455" s="7">
        <v>98046</v>
      </c>
      <c r="BF3455" s="7" t="s">
        <v>6483</v>
      </c>
      <c r="BG3455" s="7">
        <v>95001.43</v>
      </c>
      <c r="BH3455" s="7">
        <v>-0.06</v>
      </c>
      <c r="BI3455">
        <v>104457.55</v>
      </c>
      <c r="BJ3455">
        <v>0</v>
      </c>
      <c r="BK3455">
        <v>0</v>
      </c>
      <c r="BL3455">
        <v>0</v>
      </c>
      <c r="BM3455">
        <v>5874.83</v>
      </c>
      <c r="BN3455">
        <v>82057.67</v>
      </c>
      <c r="BO3455" t="s">
        <v>6484</v>
      </c>
      <c r="BP3455">
        <v>2933</v>
      </c>
      <c r="BQ3455">
        <v>27667</v>
      </c>
      <c r="BR3455">
        <v>213</v>
      </c>
      <c r="BS3455">
        <v>2889</v>
      </c>
      <c r="BT3455">
        <v>32</v>
      </c>
      <c r="BU3455" t="s">
        <v>6241</v>
      </c>
      <c r="BV3455" t="s">
        <v>4695</v>
      </c>
      <c r="BX3455">
        <v>44148.948680555557</v>
      </c>
    </row>
    <row r="3456" spans="1:76" x14ac:dyDescent="0.25">
      <c r="A3456" t="s">
        <v>6510</v>
      </c>
      <c r="B3456" t="s">
        <v>670</v>
      </c>
      <c r="C3456" t="s">
        <v>46</v>
      </c>
      <c r="D3456">
        <v>43069</v>
      </c>
      <c r="E3456" s="1"/>
      <c r="H3456" t="s">
        <v>47</v>
      </c>
      <c r="I3456">
        <v>43069</v>
      </c>
      <c r="J3456">
        <v>2018</v>
      </c>
      <c r="K3456" t="s">
        <v>85</v>
      </c>
      <c r="L3456" t="s">
        <v>6511</v>
      </c>
      <c r="N3456" t="s">
        <v>671</v>
      </c>
      <c r="O3456" t="s">
        <v>168</v>
      </c>
      <c r="P3456" t="s">
        <v>68</v>
      </c>
      <c r="Q3456" t="s">
        <v>52</v>
      </c>
      <c r="R3456">
        <v>98009</v>
      </c>
      <c r="S3456" t="s">
        <v>672</v>
      </c>
      <c r="T3456" t="s">
        <v>6512</v>
      </c>
      <c r="U3456" t="s">
        <v>6513</v>
      </c>
      <c r="V3456" t="s">
        <v>90</v>
      </c>
      <c r="W3456">
        <v>12</v>
      </c>
      <c r="X3456" t="s">
        <v>673</v>
      </c>
      <c r="Y3456">
        <v>4777</v>
      </c>
      <c r="Z3456" t="s">
        <v>68</v>
      </c>
      <c r="AA3456" t="s">
        <v>57</v>
      </c>
      <c r="AC3456" t="s">
        <v>146</v>
      </c>
      <c r="AD3456" t="s">
        <v>4690</v>
      </c>
      <c r="AE3456" t="s">
        <v>107</v>
      </c>
      <c r="AF3456" t="s">
        <v>107</v>
      </c>
      <c r="AI3456" s="1"/>
      <c r="AJ3456" t="s">
        <v>72</v>
      </c>
      <c r="AK3456" t="s">
        <v>4691</v>
      </c>
      <c r="AL3456">
        <v>43410</v>
      </c>
      <c r="AM3456" t="s">
        <v>4692</v>
      </c>
      <c r="AN3456" t="b">
        <v>1</v>
      </c>
      <c r="AQ3456" t="s">
        <v>60</v>
      </c>
      <c r="AR3456" t="s">
        <v>61</v>
      </c>
      <c r="AS3456" t="s">
        <v>62</v>
      </c>
      <c r="BB3456" s="7" t="s">
        <v>128</v>
      </c>
      <c r="BC3456" s="7" t="s">
        <v>101</v>
      </c>
      <c r="BD3456" s="7" t="s">
        <v>52</v>
      </c>
      <c r="BE3456" s="7">
        <v>98112</v>
      </c>
      <c r="BF3456" s="7" t="s">
        <v>4772</v>
      </c>
      <c r="BG3456" s="7">
        <v>401147.23</v>
      </c>
      <c r="BH3456" s="7">
        <v>4550.2299999999996</v>
      </c>
      <c r="BI3456">
        <v>400697.46</v>
      </c>
      <c r="BJ3456">
        <v>0</v>
      </c>
      <c r="BK3456">
        <v>0</v>
      </c>
      <c r="BL3456">
        <v>1250</v>
      </c>
      <c r="BM3456">
        <v>122084.61</v>
      </c>
      <c r="BN3456">
        <v>5219.62</v>
      </c>
      <c r="BO3456" t="s">
        <v>6514</v>
      </c>
      <c r="BP3456">
        <v>10860</v>
      </c>
      <c r="BQ3456">
        <v>25512</v>
      </c>
      <c r="BR3456">
        <v>332</v>
      </c>
      <c r="BS3456">
        <v>3331</v>
      </c>
      <c r="BT3456">
        <v>48</v>
      </c>
      <c r="BU3456" t="s">
        <v>5333</v>
      </c>
      <c r="BV3456" t="s">
        <v>4695</v>
      </c>
      <c r="BX3456">
        <v>44148.966539351852</v>
      </c>
    </row>
    <row r="3457" spans="1:76" x14ac:dyDescent="0.25">
      <c r="A3457" t="s">
        <v>6515</v>
      </c>
      <c r="B3457" t="s">
        <v>647</v>
      </c>
      <c r="C3457" t="s">
        <v>46</v>
      </c>
      <c r="D3457">
        <v>42939</v>
      </c>
      <c r="E3457" s="1"/>
      <c r="H3457" t="s">
        <v>47</v>
      </c>
      <c r="I3457">
        <v>42939</v>
      </c>
      <c r="J3457">
        <v>2018</v>
      </c>
      <c r="K3457" t="s">
        <v>85</v>
      </c>
      <c r="L3457" t="s">
        <v>6516</v>
      </c>
      <c r="N3457" t="s">
        <v>648</v>
      </c>
      <c r="O3457" t="s">
        <v>87</v>
      </c>
      <c r="P3457" t="s">
        <v>88</v>
      </c>
      <c r="Q3457" t="s">
        <v>52</v>
      </c>
      <c r="R3457">
        <v>98532</v>
      </c>
      <c r="S3457" t="s">
        <v>6517</v>
      </c>
      <c r="T3457" t="s">
        <v>6517</v>
      </c>
      <c r="U3457" t="s">
        <v>6518</v>
      </c>
      <c r="V3457" t="s">
        <v>54</v>
      </c>
      <c r="W3457">
        <v>13</v>
      </c>
      <c r="X3457" t="s">
        <v>649</v>
      </c>
      <c r="Y3457">
        <v>4817</v>
      </c>
      <c r="Z3457" t="s">
        <v>88</v>
      </c>
      <c r="AA3457" t="s">
        <v>57</v>
      </c>
      <c r="AC3457" t="s">
        <v>146</v>
      </c>
      <c r="AD3457" t="s">
        <v>4690</v>
      </c>
      <c r="AE3457" t="s">
        <v>107</v>
      </c>
      <c r="AF3457" t="s">
        <v>107</v>
      </c>
      <c r="AI3457" s="1">
        <v>2</v>
      </c>
      <c r="AJ3457" t="s">
        <v>72</v>
      </c>
      <c r="AK3457" t="s">
        <v>4691</v>
      </c>
      <c r="AL3457">
        <v>43410</v>
      </c>
      <c r="AM3457" t="s">
        <v>4692</v>
      </c>
      <c r="AN3457" t="b">
        <v>1</v>
      </c>
      <c r="AQ3457" t="s">
        <v>60</v>
      </c>
      <c r="AR3457" t="s">
        <v>99</v>
      </c>
      <c r="AS3457" t="s">
        <v>4734</v>
      </c>
      <c r="BB3457" s="7" t="s">
        <v>650</v>
      </c>
      <c r="BC3457" s="7" t="s">
        <v>87</v>
      </c>
      <c r="BD3457" s="7" t="s">
        <v>52</v>
      </c>
      <c r="BE3457" s="7">
        <v>98532</v>
      </c>
      <c r="BF3457" s="7" t="s">
        <v>6519</v>
      </c>
      <c r="BG3457" s="7">
        <v>16220.05</v>
      </c>
      <c r="BH3457" s="7">
        <v>0</v>
      </c>
      <c r="BI3457">
        <v>17011.509999999998</v>
      </c>
      <c r="BJ3457">
        <v>2500</v>
      </c>
      <c r="BK3457">
        <v>0</v>
      </c>
      <c r="BL3457">
        <v>0</v>
      </c>
      <c r="BM3457">
        <v>329.93</v>
      </c>
      <c r="BN3457">
        <v>0</v>
      </c>
      <c r="BO3457" t="s">
        <v>6520</v>
      </c>
      <c r="BP3457">
        <v>782</v>
      </c>
      <c r="BQ3457">
        <v>870</v>
      </c>
      <c r="BR3457">
        <v>144</v>
      </c>
      <c r="BS3457">
        <v>2797</v>
      </c>
      <c r="BT3457">
        <v>20</v>
      </c>
      <c r="BU3457" t="s">
        <v>6521</v>
      </c>
      <c r="BV3457" t="s">
        <v>4695</v>
      </c>
      <c r="BX3457">
        <v>44148.944236111114</v>
      </c>
    </row>
    <row r="3458" spans="1:76" x14ac:dyDescent="0.25">
      <c r="A3458" t="s">
        <v>6522</v>
      </c>
      <c r="B3458" t="s">
        <v>3422</v>
      </c>
      <c r="C3458" t="s">
        <v>46</v>
      </c>
      <c r="D3458">
        <v>43243</v>
      </c>
      <c r="E3458" s="1"/>
      <c r="H3458" t="s">
        <v>47</v>
      </c>
      <c r="I3458">
        <v>43243</v>
      </c>
      <c r="J3458">
        <v>2018</v>
      </c>
      <c r="K3458" t="s">
        <v>85</v>
      </c>
      <c r="L3458" t="s">
        <v>6523</v>
      </c>
      <c r="N3458" t="s">
        <v>463</v>
      </c>
      <c r="O3458" t="s">
        <v>836</v>
      </c>
      <c r="P3458" t="s">
        <v>121</v>
      </c>
      <c r="Q3458" t="s">
        <v>52</v>
      </c>
      <c r="R3458">
        <v>98584</v>
      </c>
      <c r="S3458" t="s">
        <v>3423</v>
      </c>
      <c r="T3458" t="s">
        <v>6524</v>
      </c>
      <c r="U3458" t="s">
        <v>6525</v>
      </c>
      <c r="V3458" t="s">
        <v>54</v>
      </c>
      <c r="W3458">
        <v>13</v>
      </c>
      <c r="X3458" t="s">
        <v>838</v>
      </c>
      <c r="Y3458">
        <v>4847</v>
      </c>
      <c r="Z3458" t="s">
        <v>121</v>
      </c>
      <c r="AA3458" t="s">
        <v>57</v>
      </c>
      <c r="AC3458" t="s">
        <v>146</v>
      </c>
      <c r="AD3458" t="s">
        <v>4690</v>
      </c>
      <c r="AE3458" t="s">
        <v>107</v>
      </c>
      <c r="AF3458" t="s">
        <v>107</v>
      </c>
      <c r="AI3458" s="1">
        <v>2</v>
      </c>
      <c r="AJ3458" t="s">
        <v>72</v>
      </c>
      <c r="AK3458" t="s">
        <v>4691</v>
      </c>
      <c r="AL3458">
        <v>43410</v>
      </c>
      <c r="AM3458" t="s">
        <v>4692</v>
      </c>
      <c r="AN3458" t="b">
        <v>1</v>
      </c>
      <c r="AQ3458" t="s">
        <v>60</v>
      </c>
      <c r="AR3458" t="s">
        <v>99</v>
      </c>
      <c r="AS3458" t="s">
        <v>4734</v>
      </c>
      <c r="BB3458" s="7" t="s">
        <v>140</v>
      </c>
      <c r="BC3458" s="7" t="s">
        <v>101</v>
      </c>
      <c r="BD3458" s="7" t="s">
        <v>52</v>
      </c>
      <c r="BE3458" s="7">
        <v>98104</v>
      </c>
      <c r="BF3458" s="7" t="s">
        <v>4733</v>
      </c>
      <c r="BG3458" s="7">
        <v>79540.58</v>
      </c>
      <c r="BH3458" s="7">
        <v>0</v>
      </c>
      <c r="BI3458">
        <v>79540.58</v>
      </c>
      <c r="BJ3458">
        <v>0</v>
      </c>
      <c r="BK3458">
        <v>0</v>
      </c>
      <c r="BL3458">
        <v>0</v>
      </c>
      <c r="BM3458">
        <v>395.91</v>
      </c>
      <c r="BN3458">
        <v>0</v>
      </c>
      <c r="BO3458" t="s">
        <v>6526</v>
      </c>
      <c r="BP3458">
        <v>4650</v>
      </c>
      <c r="BQ3458">
        <v>204</v>
      </c>
      <c r="BR3458">
        <v>248</v>
      </c>
      <c r="BS3458">
        <v>3014</v>
      </c>
      <c r="BT3458">
        <v>35</v>
      </c>
      <c r="BU3458" t="s">
        <v>4979</v>
      </c>
      <c r="BV3458" t="s">
        <v>4695</v>
      </c>
      <c r="BX3458">
        <v>44148.953333333331</v>
      </c>
    </row>
    <row r="3459" spans="1:76" x14ac:dyDescent="0.25">
      <c r="A3459" t="s">
        <v>6527</v>
      </c>
      <c r="B3459" t="s">
        <v>6528</v>
      </c>
      <c r="C3459" t="s">
        <v>46</v>
      </c>
      <c r="D3459">
        <v>43150</v>
      </c>
      <c r="E3459" s="1"/>
      <c r="H3459" t="s">
        <v>47</v>
      </c>
      <c r="I3459">
        <v>43150</v>
      </c>
      <c r="J3459">
        <v>2018</v>
      </c>
      <c r="K3459" t="s">
        <v>85</v>
      </c>
      <c r="L3459" t="s">
        <v>6529</v>
      </c>
      <c r="N3459" t="s">
        <v>6530</v>
      </c>
      <c r="O3459" t="s">
        <v>6531</v>
      </c>
      <c r="P3459" t="s">
        <v>1088</v>
      </c>
      <c r="Q3459" t="s">
        <v>52</v>
      </c>
      <c r="R3459">
        <v>98245</v>
      </c>
      <c r="S3459" t="s">
        <v>6532</v>
      </c>
      <c r="T3459" t="s">
        <v>6533</v>
      </c>
      <c r="U3459" t="s">
        <v>6534</v>
      </c>
      <c r="V3459" t="s">
        <v>5331</v>
      </c>
      <c r="W3459">
        <v>26</v>
      </c>
      <c r="X3459" t="s">
        <v>5498</v>
      </c>
      <c r="Y3459">
        <v>4038</v>
      </c>
      <c r="Z3459" t="s">
        <v>1088</v>
      </c>
      <c r="AA3459" t="s">
        <v>4785</v>
      </c>
      <c r="AB3459">
        <v>12935</v>
      </c>
      <c r="AC3459" t="s">
        <v>146</v>
      </c>
      <c r="AD3459" t="s">
        <v>4690</v>
      </c>
      <c r="AE3459" t="s">
        <v>107</v>
      </c>
      <c r="AF3459" t="s">
        <v>107</v>
      </c>
      <c r="AI3459" s="1"/>
      <c r="AJ3459" t="s">
        <v>72</v>
      </c>
      <c r="AK3459" t="s">
        <v>4691</v>
      </c>
      <c r="AL3459">
        <v>43410</v>
      </c>
      <c r="AM3459" t="s">
        <v>4692</v>
      </c>
      <c r="AN3459" t="b">
        <v>1</v>
      </c>
      <c r="AQ3459" t="s">
        <v>60</v>
      </c>
      <c r="AR3459" t="s">
        <v>61</v>
      </c>
      <c r="BB3459" s="7" t="s">
        <v>6535</v>
      </c>
      <c r="BC3459" s="7" t="s">
        <v>2531</v>
      </c>
      <c r="BD3459" s="7" t="s">
        <v>52</v>
      </c>
      <c r="BE3459" s="7">
        <v>98279</v>
      </c>
      <c r="BF3459" s="7" t="s">
        <v>6536</v>
      </c>
      <c r="BG3459" s="7">
        <v>15015</v>
      </c>
      <c r="BH3459" s="7">
        <v>6500</v>
      </c>
      <c r="BI3459">
        <v>25443.94</v>
      </c>
      <c r="BJ3459">
        <v>0</v>
      </c>
      <c r="BK3459">
        <v>0</v>
      </c>
      <c r="BL3459">
        <v>0</v>
      </c>
      <c r="BO3459" t="s">
        <v>6537</v>
      </c>
      <c r="BP3459">
        <v>6836</v>
      </c>
      <c r="BQ3459">
        <v>266</v>
      </c>
      <c r="BR3459">
        <v>924</v>
      </c>
      <c r="BS3459">
        <v>3147</v>
      </c>
      <c r="BU3459" t="s">
        <v>6538</v>
      </c>
      <c r="BV3459" t="s">
        <v>4695</v>
      </c>
      <c r="BX3459">
        <v>44148.959016203706</v>
      </c>
    </row>
    <row r="3460" spans="1:76" x14ac:dyDescent="0.25">
      <c r="A3460" t="s">
        <v>6539</v>
      </c>
      <c r="B3460" t="s">
        <v>1082</v>
      </c>
      <c r="C3460" t="s">
        <v>46</v>
      </c>
      <c r="D3460">
        <v>42739</v>
      </c>
      <c r="E3460" s="1"/>
      <c r="H3460" t="s">
        <v>47</v>
      </c>
      <c r="I3460">
        <v>42739</v>
      </c>
      <c r="J3460">
        <v>2018</v>
      </c>
      <c r="K3460" t="s">
        <v>85</v>
      </c>
      <c r="L3460" t="s">
        <v>6540</v>
      </c>
      <c r="N3460" t="s">
        <v>1083</v>
      </c>
      <c r="O3460" t="s">
        <v>105</v>
      </c>
      <c r="P3460" t="s">
        <v>105</v>
      </c>
      <c r="Q3460" t="s">
        <v>52</v>
      </c>
      <c r="R3460" t="s">
        <v>6541</v>
      </c>
      <c r="S3460" t="s">
        <v>2773</v>
      </c>
      <c r="T3460" t="s">
        <v>4702</v>
      </c>
      <c r="U3460" t="s">
        <v>6542</v>
      </c>
      <c r="V3460" t="s">
        <v>54</v>
      </c>
      <c r="W3460">
        <v>13</v>
      </c>
      <c r="X3460" t="s">
        <v>260</v>
      </c>
      <c r="Y3460">
        <v>4783</v>
      </c>
      <c r="Z3460" t="s">
        <v>105</v>
      </c>
      <c r="AA3460" t="s">
        <v>57</v>
      </c>
      <c r="AC3460" t="s">
        <v>146</v>
      </c>
      <c r="AD3460" t="s">
        <v>4690</v>
      </c>
      <c r="AE3460" t="s">
        <v>107</v>
      </c>
      <c r="AF3460" t="s">
        <v>107</v>
      </c>
      <c r="AI3460" s="1">
        <v>1</v>
      </c>
      <c r="AJ3460" t="s">
        <v>72</v>
      </c>
      <c r="AK3460" t="s">
        <v>4691</v>
      </c>
      <c r="AL3460">
        <v>43410</v>
      </c>
      <c r="AM3460" t="s">
        <v>4692</v>
      </c>
      <c r="AN3460" t="b">
        <v>1</v>
      </c>
      <c r="AQ3460" t="s">
        <v>60</v>
      </c>
      <c r="AR3460" t="s">
        <v>61</v>
      </c>
      <c r="AS3460" t="s">
        <v>62</v>
      </c>
      <c r="BB3460" s="7" t="s">
        <v>1800</v>
      </c>
      <c r="BC3460" s="7" t="s">
        <v>105</v>
      </c>
      <c r="BD3460" s="7" t="s">
        <v>52</v>
      </c>
      <c r="BE3460" s="7">
        <v>99223</v>
      </c>
      <c r="BF3460" s="7" t="s">
        <v>4704</v>
      </c>
      <c r="BG3460" s="7">
        <v>126196.72</v>
      </c>
      <c r="BH3460" s="7">
        <v>5060</v>
      </c>
      <c r="BI3460">
        <v>131148.84</v>
      </c>
      <c r="BJ3460">
        <v>0</v>
      </c>
      <c r="BK3460">
        <v>0</v>
      </c>
      <c r="BL3460">
        <v>0</v>
      </c>
      <c r="BM3460">
        <v>676.87</v>
      </c>
      <c r="BN3460">
        <v>0</v>
      </c>
      <c r="BO3460" t="s">
        <v>6543</v>
      </c>
      <c r="BP3460">
        <v>16253</v>
      </c>
      <c r="BQ3460">
        <v>841</v>
      </c>
      <c r="BR3460">
        <v>46</v>
      </c>
      <c r="BS3460">
        <v>3615</v>
      </c>
      <c r="BT3460">
        <v>3</v>
      </c>
      <c r="BU3460" t="s">
        <v>5599</v>
      </c>
      <c r="BV3460" t="s">
        <v>4695</v>
      </c>
      <c r="BX3460">
        <v>44148.976412037038</v>
      </c>
    </row>
    <row r="3461" spans="1:76" x14ac:dyDescent="0.25">
      <c r="A3461" t="s">
        <v>6544</v>
      </c>
      <c r="B3461" t="s">
        <v>6545</v>
      </c>
      <c r="C3461" t="s">
        <v>46</v>
      </c>
      <c r="D3461">
        <v>43177</v>
      </c>
      <c r="E3461" s="1"/>
      <c r="H3461" t="s">
        <v>47</v>
      </c>
      <c r="I3461">
        <v>43177</v>
      </c>
      <c r="J3461">
        <v>2018</v>
      </c>
      <c r="K3461" t="s">
        <v>85</v>
      </c>
      <c r="L3461" t="s">
        <v>6546</v>
      </c>
      <c r="N3461" t="s">
        <v>6547</v>
      </c>
      <c r="O3461" t="s">
        <v>818</v>
      </c>
      <c r="P3461" t="s">
        <v>133</v>
      </c>
      <c r="Q3461" t="s">
        <v>52</v>
      </c>
      <c r="R3461">
        <v>98611</v>
      </c>
      <c r="S3461" t="s">
        <v>6548</v>
      </c>
      <c r="T3461" t="s">
        <v>6549</v>
      </c>
      <c r="U3461" t="s">
        <v>6550</v>
      </c>
      <c r="V3461" t="s">
        <v>5571</v>
      </c>
      <c r="W3461">
        <v>28</v>
      </c>
      <c r="X3461" t="s">
        <v>5425</v>
      </c>
      <c r="Y3461">
        <v>3200</v>
      </c>
      <c r="Z3461" t="s">
        <v>133</v>
      </c>
      <c r="AA3461" t="s">
        <v>4785</v>
      </c>
      <c r="AB3461">
        <v>62870</v>
      </c>
      <c r="AC3461" t="s">
        <v>146</v>
      </c>
      <c r="AD3461" t="s">
        <v>4690</v>
      </c>
      <c r="AE3461" t="s">
        <v>107</v>
      </c>
      <c r="AF3461" t="s">
        <v>107</v>
      </c>
      <c r="AI3461" s="1"/>
      <c r="AJ3461" t="s">
        <v>72</v>
      </c>
      <c r="AK3461" t="s">
        <v>4691</v>
      </c>
      <c r="AL3461">
        <v>43410</v>
      </c>
      <c r="AM3461" t="s">
        <v>4692</v>
      </c>
      <c r="AN3461" t="b">
        <v>1</v>
      </c>
      <c r="AQ3461" t="s">
        <v>60</v>
      </c>
      <c r="AR3461" t="s">
        <v>61</v>
      </c>
      <c r="BB3461" s="7" t="s">
        <v>6551</v>
      </c>
      <c r="BC3461" s="7" t="s">
        <v>2116</v>
      </c>
      <c r="BD3461" s="7" t="s">
        <v>4013</v>
      </c>
      <c r="BE3461" s="7">
        <v>97048</v>
      </c>
      <c r="BF3461" s="7" t="s">
        <v>6552</v>
      </c>
      <c r="BG3461" s="7">
        <v>7428.4</v>
      </c>
      <c r="BH3461" s="7">
        <v>0</v>
      </c>
      <c r="BI3461">
        <v>5814.02</v>
      </c>
      <c r="BJ3461">
        <v>0</v>
      </c>
      <c r="BK3461">
        <v>0</v>
      </c>
      <c r="BL3461">
        <v>0</v>
      </c>
      <c r="BO3461" t="s">
        <v>6553</v>
      </c>
      <c r="BP3461">
        <v>6812</v>
      </c>
      <c r="BQ3461">
        <v>115</v>
      </c>
      <c r="BR3461">
        <v>497</v>
      </c>
      <c r="BS3461">
        <v>3144</v>
      </c>
      <c r="BU3461" t="s">
        <v>6554</v>
      </c>
      <c r="BV3461" t="s">
        <v>4695</v>
      </c>
      <c r="BX3461">
        <v>44148.95894675926</v>
      </c>
    </row>
    <row r="3462" spans="1:76" x14ac:dyDescent="0.25">
      <c r="A3462" t="s">
        <v>6555</v>
      </c>
      <c r="B3462" t="s">
        <v>6556</v>
      </c>
      <c r="C3462" t="s">
        <v>46</v>
      </c>
      <c r="D3462">
        <v>43171</v>
      </c>
      <c r="E3462" s="1"/>
      <c r="I3462">
        <v>43171</v>
      </c>
      <c r="J3462">
        <v>2018</v>
      </c>
      <c r="K3462" t="s">
        <v>85</v>
      </c>
      <c r="L3462" t="s">
        <v>6557</v>
      </c>
      <c r="N3462" t="s">
        <v>6558</v>
      </c>
      <c r="O3462" t="s">
        <v>321</v>
      </c>
      <c r="P3462" t="s">
        <v>322</v>
      </c>
      <c r="Q3462" t="s">
        <v>52</v>
      </c>
      <c r="R3462">
        <v>99163</v>
      </c>
      <c r="S3462" t="s">
        <v>6559</v>
      </c>
      <c r="T3462" t="s">
        <v>6560</v>
      </c>
      <c r="U3462" t="s">
        <v>6561</v>
      </c>
      <c r="V3462" t="s">
        <v>5396</v>
      </c>
      <c r="W3462">
        <v>20</v>
      </c>
      <c r="X3462" t="s">
        <v>6562</v>
      </c>
      <c r="Y3462">
        <v>4375</v>
      </c>
      <c r="Z3462" t="s">
        <v>322</v>
      </c>
      <c r="AA3462" t="s">
        <v>4785</v>
      </c>
      <c r="AB3462">
        <v>22226</v>
      </c>
      <c r="AC3462" t="s">
        <v>146</v>
      </c>
      <c r="AD3462" t="s">
        <v>4690</v>
      </c>
      <c r="AE3462" t="s">
        <v>107</v>
      </c>
      <c r="AF3462" t="s">
        <v>107</v>
      </c>
      <c r="AI3462" s="1"/>
      <c r="AJ3462" t="s">
        <v>72</v>
      </c>
      <c r="AK3462" t="s">
        <v>4691</v>
      </c>
      <c r="AL3462">
        <v>43410</v>
      </c>
      <c r="AM3462" t="s">
        <v>4878</v>
      </c>
      <c r="AN3462" t="b">
        <v>1</v>
      </c>
      <c r="AQ3462" t="s">
        <v>60</v>
      </c>
      <c r="AR3462" t="s">
        <v>99</v>
      </c>
      <c r="BB3462" s="7" t="s">
        <v>6563</v>
      </c>
      <c r="BC3462" s="7" t="s">
        <v>321</v>
      </c>
      <c r="BD3462" s="7" t="s">
        <v>52</v>
      </c>
      <c r="BE3462" s="7">
        <v>99163</v>
      </c>
      <c r="BF3462" s="7" t="s">
        <v>6564</v>
      </c>
      <c r="BO3462" t="s">
        <v>6565</v>
      </c>
      <c r="BP3462">
        <v>6090</v>
      </c>
      <c r="BQ3462">
        <v>883</v>
      </c>
      <c r="BR3462">
        <v>374</v>
      </c>
      <c r="BU3462" t="s">
        <v>6566</v>
      </c>
      <c r="BV3462" t="s">
        <v>4695</v>
      </c>
      <c r="BX3462">
        <v>43959.621886574074</v>
      </c>
    </row>
    <row r="3463" spans="1:76" x14ac:dyDescent="0.25">
      <c r="A3463" t="s">
        <v>6567</v>
      </c>
      <c r="B3463" t="s">
        <v>5325</v>
      </c>
      <c r="C3463" t="s">
        <v>46</v>
      </c>
      <c r="D3463">
        <v>43065</v>
      </c>
      <c r="E3463" s="1"/>
      <c r="H3463" t="s">
        <v>47</v>
      </c>
      <c r="I3463">
        <v>43065</v>
      </c>
      <c r="J3463">
        <v>2018</v>
      </c>
      <c r="K3463" t="s">
        <v>85</v>
      </c>
      <c r="L3463" t="s">
        <v>5326</v>
      </c>
      <c r="N3463" t="s">
        <v>5327</v>
      </c>
      <c r="O3463" t="s">
        <v>716</v>
      </c>
      <c r="P3463" t="s">
        <v>199</v>
      </c>
      <c r="Q3463" t="s">
        <v>52</v>
      </c>
      <c r="R3463">
        <v>98020</v>
      </c>
      <c r="S3463" t="s">
        <v>5328</v>
      </c>
      <c r="T3463" t="s">
        <v>5329</v>
      </c>
      <c r="U3463" t="s">
        <v>5330</v>
      </c>
      <c r="V3463" t="s">
        <v>5331</v>
      </c>
      <c r="W3463">
        <v>26</v>
      </c>
      <c r="X3463" t="s">
        <v>5278</v>
      </c>
      <c r="Y3463">
        <v>4107</v>
      </c>
      <c r="Z3463" t="s">
        <v>199</v>
      </c>
      <c r="AA3463" t="s">
        <v>4785</v>
      </c>
      <c r="AB3463">
        <v>453099</v>
      </c>
      <c r="AC3463" t="s">
        <v>146</v>
      </c>
      <c r="AD3463" t="s">
        <v>4690</v>
      </c>
      <c r="AE3463" t="s">
        <v>107</v>
      </c>
      <c r="AF3463" t="s">
        <v>107</v>
      </c>
      <c r="AI3463" s="1"/>
      <c r="AJ3463" t="s">
        <v>72</v>
      </c>
      <c r="AK3463" t="s">
        <v>4691</v>
      </c>
      <c r="AL3463">
        <v>43410</v>
      </c>
      <c r="AM3463" t="s">
        <v>4692</v>
      </c>
      <c r="AN3463" t="b">
        <v>1</v>
      </c>
      <c r="AQ3463" t="s">
        <v>60</v>
      </c>
      <c r="AR3463" t="s">
        <v>150</v>
      </c>
      <c r="BB3463" s="7" t="s">
        <v>128</v>
      </c>
      <c r="BC3463" s="7" t="s">
        <v>101</v>
      </c>
      <c r="BD3463" s="7" t="s">
        <v>52</v>
      </c>
      <c r="BE3463" s="7">
        <v>98112</v>
      </c>
      <c r="BF3463" s="7" t="s">
        <v>4772</v>
      </c>
      <c r="BG3463" s="7">
        <v>87607.09</v>
      </c>
      <c r="BH3463" s="7">
        <v>0</v>
      </c>
      <c r="BI3463">
        <v>82607.09</v>
      </c>
      <c r="BJ3463">
        <v>0</v>
      </c>
      <c r="BK3463">
        <v>0</v>
      </c>
      <c r="BL3463">
        <v>0</v>
      </c>
      <c r="BM3463">
        <v>791.83</v>
      </c>
      <c r="BN3463">
        <v>0</v>
      </c>
      <c r="BO3463" t="s">
        <v>6568</v>
      </c>
      <c r="BP3463">
        <v>4281</v>
      </c>
      <c r="BQ3463">
        <v>158</v>
      </c>
      <c r="BR3463">
        <v>808</v>
      </c>
      <c r="BS3463">
        <v>2992</v>
      </c>
      <c r="BU3463" t="s">
        <v>5333</v>
      </c>
      <c r="BV3463" t="s">
        <v>4695</v>
      </c>
      <c r="BX3463">
        <v>44148.952638888892</v>
      </c>
    </row>
    <row r="3464" spans="1:76" x14ac:dyDescent="0.25">
      <c r="A3464" t="s">
        <v>6569</v>
      </c>
      <c r="B3464" t="s">
        <v>6570</v>
      </c>
      <c r="C3464" t="s">
        <v>46</v>
      </c>
      <c r="D3464">
        <v>43140</v>
      </c>
      <c r="E3464" s="1"/>
      <c r="H3464" t="s">
        <v>47</v>
      </c>
      <c r="I3464">
        <v>43140</v>
      </c>
      <c r="J3464">
        <v>2018</v>
      </c>
      <c r="K3464" t="s">
        <v>85</v>
      </c>
      <c r="L3464" t="s">
        <v>6571</v>
      </c>
      <c r="N3464" t="s">
        <v>6572</v>
      </c>
      <c r="O3464" t="s">
        <v>836</v>
      </c>
      <c r="P3464" t="s">
        <v>121</v>
      </c>
      <c r="Q3464" t="s">
        <v>52</v>
      </c>
      <c r="R3464">
        <v>98584</v>
      </c>
      <c r="S3464" t="s">
        <v>6573</v>
      </c>
      <c r="T3464" t="s">
        <v>6574</v>
      </c>
      <c r="U3464" t="s">
        <v>6575</v>
      </c>
      <c r="V3464" t="s">
        <v>6576</v>
      </c>
      <c r="W3464">
        <v>27</v>
      </c>
      <c r="X3464" t="s">
        <v>5754</v>
      </c>
      <c r="Y3464">
        <v>3699</v>
      </c>
      <c r="Z3464" t="s">
        <v>121</v>
      </c>
      <c r="AA3464" t="s">
        <v>4785</v>
      </c>
      <c r="AB3464">
        <v>38265</v>
      </c>
      <c r="AC3464" t="s">
        <v>146</v>
      </c>
      <c r="AD3464" t="s">
        <v>4690</v>
      </c>
      <c r="AE3464" t="s">
        <v>107</v>
      </c>
      <c r="AF3464" t="s">
        <v>107</v>
      </c>
      <c r="AI3464" s="1"/>
      <c r="AJ3464" t="s">
        <v>72</v>
      </c>
      <c r="AK3464" t="s">
        <v>4691</v>
      </c>
      <c r="AL3464">
        <v>43410</v>
      </c>
      <c r="AM3464" t="s">
        <v>4692</v>
      </c>
      <c r="AN3464" t="b">
        <v>1</v>
      </c>
      <c r="AQ3464" t="s">
        <v>60</v>
      </c>
      <c r="AR3464" t="s">
        <v>61</v>
      </c>
      <c r="BB3464" s="7" t="s">
        <v>6577</v>
      </c>
      <c r="BC3464" s="7" t="s">
        <v>836</v>
      </c>
      <c r="BD3464" s="7" t="s">
        <v>52</v>
      </c>
      <c r="BE3464" s="7">
        <v>98584</v>
      </c>
      <c r="BF3464" s="7" t="s">
        <v>6575</v>
      </c>
      <c r="BG3464" s="7">
        <v>4150.55</v>
      </c>
      <c r="BH3464" s="7">
        <v>3331.87</v>
      </c>
      <c r="BI3464">
        <v>9127.27</v>
      </c>
      <c r="BJ3464">
        <v>0</v>
      </c>
      <c r="BK3464">
        <v>0</v>
      </c>
      <c r="BL3464">
        <v>0</v>
      </c>
      <c r="BO3464" t="s">
        <v>6578</v>
      </c>
      <c r="BP3464">
        <v>16999</v>
      </c>
      <c r="BQ3464">
        <v>649</v>
      </c>
      <c r="BR3464">
        <v>912</v>
      </c>
      <c r="BS3464">
        <v>3640</v>
      </c>
      <c r="BU3464" t="s">
        <v>6579</v>
      </c>
      <c r="BV3464" t="s">
        <v>4695</v>
      </c>
      <c r="BX3464">
        <v>44148.97755787037</v>
      </c>
    </row>
    <row r="3465" spans="1:76" x14ac:dyDescent="0.25">
      <c r="A3465" t="s">
        <v>7342</v>
      </c>
      <c r="B3465" t="s">
        <v>7343</v>
      </c>
      <c r="C3465" t="s">
        <v>46</v>
      </c>
      <c r="D3465">
        <v>43171</v>
      </c>
      <c r="E3465" s="1"/>
      <c r="I3465">
        <v>43171</v>
      </c>
      <c r="J3465">
        <v>2018</v>
      </c>
      <c r="K3465" t="s">
        <v>85</v>
      </c>
      <c r="L3465" t="s">
        <v>7344</v>
      </c>
      <c r="N3465" t="s">
        <v>7345</v>
      </c>
      <c r="O3465" t="s">
        <v>7346</v>
      </c>
      <c r="P3465" t="s">
        <v>1494</v>
      </c>
      <c r="R3465">
        <v>98643</v>
      </c>
      <c r="S3465" t="s">
        <v>7347</v>
      </c>
      <c r="T3465" t="s">
        <v>7348</v>
      </c>
      <c r="V3465" t="s">
        <v>4807</v>
      </c>
      <c r="W3465">
        <v>23</v>
      </c>
      <c r="X3465" t="s">
        <v>6308</v>
      </c>
      <c r="Y3465">
        <v>4286</v>
      </c>
      <c r="Z3465" t="s">
        <v>1494</v>
      </c>
      <c r="AA3465" t="s">
        <v>4785</v>
      </c>
      <c r="AB3465">
        <v>3060</v>
      </c>
      <c r="AC3465" t="s">
        <v>146</v>
      </c>
      <c r="AD3465" t="s">
        <v>4690</v>
      </c>
      <c r="AE3465" t="s">
        <v>107</v>
      </c>
      <c r="AF3465" t="s">
        <v>107</v>
      </c>
      <c r="AI3465" s="1">
        <v>3</v>
      </c>
      <c r="AJ3465" t="s">
        <v>72</v>
      </c>
      <c r="AK3465" t="s">
        <v>4691</v>
      </c>
      <c r="AL3465">
        <v>43410</v>
      </c>
      <c r="AN3465" t="b">
        <v>1</v>
      </c>
      <c r="AQ3465" t="s">
        <v>60</v>
      </c>
      <c r="AR3465" t="s">
        <v>99</v>
      </c>
      <c r="BB3465" s="7" t="s">
        <v>7345</v>
      </c>
      <c r="BC3465" s="7" t="s">
        <v>7346</v>
      </c>
      <c r="BE3465" s="7">
        <v>98643</v>
      </c>
      <c r="BO3465" t="s">
        <v>7349</v>
      </c>
      <c r="BP3465">
        <v>1887</v>
      </c>
      <c r="BQ3465">
        <v>95</v>
      </c>
      <c r="BR3465">
        <v>405</v>
      </c>
      <c r="BU3465" t="s">
        <v>7350</v>
      </c>
      <c r="BV3465" t="s">
        <v>4695</v>
      </c>
      <c r="BX3465">
        <v>43959.621886574074</v>
      </c>
    </row>
    <row r="3466" spans="1:76" x14ac:dyDescent="0.25">
      <c r="A3466" t="s">
        <v>7351</v>
      </c>
      <c r="B3466" t="s">
        <v>7352</v>
      </c>
      <c r="C3466" t="s">
        <v>46</v>
      </c>
      <c r="D3466">
        <v>43299</v>
      </c>
      <c r="E3466" s="1"/>
      <c r="I3466">
        <v>43299</v>
      </c>
      <c r="J3466">
        <v>2018</v>
      </c>
      <c r="K3466" t="s">
        <v>85</v>
      </c>
      <c r="L3466" t="s">
        <v>7353</v>
      </c>
      <c r="N3466" t="s">
        <v>7354</v>
      </c>
      <c r="O3466" t="s">
        <v>612</v>
      </c>
      <c r="P3466" t="s">
        <v>613</v>
      </c>
      <c r="R3466">
        <v>991660862</v>
      </c>
      <c r="T3466" t="s">
        <v>7355</v>
      </c>
      <c r="V3466" t="s">
        <v>5424</v>
      </c>
      <c r="W3466">
        <v>22</v>
      </c>
      <c r="X3466" t="s">
        <v>7356</v>
      </c>
      <c r="Y3466">
        <v>3290</v>
      </c>
      <c r="Z3466" t="s">
        <v>613</v>
      </c>
      <c r="AA3466" t="s">
        <v>4785</v>
      </c>
      <c r="AB3466">
        <v>4618</v>
      </c>
      <c r="AC3466" t="s">
        <v>146</v>
      </c>
      <c r="AD3466" t="s">
        <v>4690</v>
      </c>
      <c r="AE3466" t="s">
        <v>107</v>
      </c>
      <c r="AF3466" t="s">
        <v>107</v>
      </c>
      <c r="AI3466" s="1"/>
      <c r="AJ3466" t="s">
        <v>72</v>
      </c>
      <c r="AK3466" t="s">
        <v>4691</v>
      </c>
      <c r="AL3466">
        <v>43410</v>
      </c>
      <c r="AN3466" t="b">
        <v>1</v>
      </c>
      <c r="AQ3466" t="s">
        <v>195</v>
      </c>
      <c r="AR3466" t="s">
        <v>150</v>
      </c>
      <c r="BB3466" s="7" t="s">
        <v>7354</v>
      </c>
      <c r="BC3466" s="7" t="s">
        <v>612</v>
      </c>
      <c r="BE3466" s="7">
        <v>991660862</v>
      </c>
      <c r="BO3466" t="s">
        <v>7357</v>
      </c>
      <c r="BP3466">
        <v>1912</v>
      </c>
      <c r="BQ3466">
        <v>1852</v>
      </c>
      <c r="BR3466">
        <v>554</v>
      </c>
      <c r="BU3466" t="s">
        <v>7358</v>
      </c>
      <c r="BV3466" t="s">
        <v>4695</v>
      </c>
      <c r="BX3466">
        <v>43597.855405092596</v>
      </c>
    </row>
    <row r="3467" spans="1:76" x14ac:dyDescent="0.25">
      <c r="A3467" t="s">
        <v>7359</v>
      </c>
      <c r="B3467" t="s">
        <v>7360</v>
      </c>
      <c r="C3467" t="s">
        <v>46</v>
      </c>
      <c r="D3467">
        <v>43124</v>
      </c>
      <c r="E3467" s="1"/>
      <c r="I3467">
        <v>43124</v>
      </c>
      <c r="J3467">
        <v>2018</v>
      </c>
      <c r="K3467" t="s">
        <v>85</v>
      </c>
      <c r="L3467" t="s">
        <v>7361</v>
      </c>
      <c r="N3467" t="s">
        <v>7362</v>
      </c>
      <c r="O3467" t="s">
        <v>5720</v>
      </c>
      <c r="P3467" t="s">
        <v>1794</v>
      </c>
      <c r="R3467">
        <v>98368</v>
      </c>
      <c r="S3467" t="s">
        <v>7363</v>
      </c>
      <c r="T3467" t="s">
        <v>7364</v>
      </c>
      <c r="V3467" t="s">
        <v>7053</v>
      </c>
      <c r="W3467">
        <v>21</v>
      </c>
      <c r="X3467" t="s">
        <v>5167</v>
      </c>
      <c r="Y3467">
        <v>3433</v>
      </c>
      <c r="Z3467" t="s">
        <v>1794</v>
      </c>
      <c r="AA3467" t="s">
        <v>4785</v>
      </c>
      <c r="AB3467">
        <v>24426</v>
      </c>
      <c r="AC3467" t="s">
        <v>146</v>
      </c>
      <c r="AD3467" t="s">
        <v>4690</v>
      </c>
      <c r="AE3467" t="s">
        <v>107</v>
      </c>
      <c r="AF3467" t="s">
        <v>107</v>
      </c>
      <c r="AI3467" s="1"/>
      <c r="AJ3467" t="s">
        <v>72</v>
      </c>
      <c r="AK3467" t="s">
        <v>4691</v>
      </c>
      <c r="AL3467">
        <v>43410</v>
      </c>
      <c r="AN3467" t="b">
        <v>1</v>
      </c>
      <c r="AQ3467" t="s">
        <v>60</v>
      </c>
      <c r="AR3467" t="s">
        <v>150</v>
      </c>
      <c r="BB3467" s="7" t="s">
        <v>7362</v>
      </c>
      <c r="BC3467" s="7" t="s">
        <v>5720</v>
      </c>
      <c r="BE3467" s="7">
        <v>98368</v>
      </c>
      <c r="BO3467" t="s">
        <v>7365</v>
      </c>
      <c r="BP3467">
        <v>2865</v>
      </c>
      <c r="BQ3467">
        <v>345</v>
      </c>
      <c r="BR3467">
        <v>638</v>
      </c>
      <c r="BU3467" t="s">
        <v>7366</v>
      </c>
      <c r="BV3467" t="s">
        <v>4695</v>
      </c>
      <c r="BX3467">
        <v>43959.621932870374</v>
      </c>
    </row>
    <row r="3468" spans="1:76" x14ac:dyDescent="0.25">
      <c r="A3468" t="s">
        <v>7367</v>
      </c>
      <c r="B3468" t="s">
        <v>7368</v>
      </c>
      <c r="C3468" t="s">
        <v>46</v>
      </c>
      <c r="D3468">
        <v>43257</v>
      </c>
      <c r="E3468" s="1"/>
      <c r="H3468" t="s">
        <v>47</v>
      </c>
      <c r="I3468">
        <v>43257</v>
      </c>
      <c r="J3468">
        <v>2018</v>
      </c>
      <c r="K3468" t="s">
        <v>85</v>
      </c>
      <c r="L3468" t="s">
        <v>7369</v>
      </c>
      <c r="N3468" t="s">
        <v>7370</v>
      </c>
      <c r="O3468" t="s">
        <v>117</v>
      </c>
      <c r="P3468" t="s">
        <v>115</v>
      </c>
      <c r="R3468">
        <v>983745603</v>
      </c>
      <c r="S3468" t="s">
        <v>7371</v>
      </c>
      <c r="T3468" t="s">
        <v>7372</v>
      </c>
      <c r="V3468" t="s">
        <v>4783</v>
      </c>
      <c r="W3468">
        <v>25</v>
      </c>
      <c r="X3468" t="s">
        <v>4784</v>
      </c>
      <c r="Y3468">
        <v>3879</v>
      </c>
      <c r="Z3468" t="s">
        <v>115</v>
      </c>
      <c r="AA3468" t="s">
        <v>4785</v>
      </c>
      <c r="AB3468">
        <v>493585</v>
      </c>
      <c r="AC3468" t="s">
        <v>146</v>
      </c>
      <c r="AD3468" t="s">
        <v>4690</v>
      </c>
      <c r="AE3468" t="s">
        <v>107</v>
      </c>
      <c r="AF3468" t="s">
        <v>107</v>
      </c>
      <c r="AI3468" s="1">
        <v>1</v>
      </c>
      <c r="AJ3468" t="s">
        <v>72</v>
      </c>
      <c r="AK3468" t="s">
        <v>4691</v>
      </c>
      <c r="AL3468">
        <v>43410</v>
      </c>
      <c r="AN3468" t="b">
        <v>1</v>
      </c>
      <c r="AQ3468" t="s">
        <v>60</v>
      </c>
      <c r="AR3468" t="s">
        <v>99</v>
      </c>
      <c r="BB3468" s="7" t="s">
        <v>7370</v>
      </c>
      <c r="BC3468" s="7" t="s">
        <v>117</v>
      </c>
      <c r="BE3468" s="7">
        <v>983745603</v>
      </c>
      <c r="BG3468" s="7">
        <v>9980.08</v>
      </c>
      <c r="BH3468" s="7">
        <v>0</v>
      </c>
      <c r="BI3468">
        <v>8956.74</v>
      </c>
      <c r="BJ3468">
        <v>0</v>
      </c>
      <c r="BK3468">
        <v>0</v>
      </c>
      <c r="BL3468">
        <v>0</v>
      </c>
      <c r="BM3468">
        <v>923.8</v>
      </c>
      <c r="BN3468">
        <v>0</v>
      </c>
      <c r="BO3468" t="s">
        <v>7373</v>
      </c>
      <c r="BP3468">
        <v>9521</v>
      </c>
      <c r="BQ3468">
        <v>1002</v>
      </c>
      <c r="BR3468">
        <v>847</v>
      </c>
      <c r="BS3468">
        <v>3264</v>
      </c>
      <c r="BU3468" t="s">
        <v>7374</v>
      </c>
      <c r="BV3468" t="s">
        <v>4695</v>
      </c>
      <c r="BX3468">
        <v>44148.96334490741</v>
      </c>
    </row>
    <row r="3469" spans="1:76" x14ac:dyDescent="0.25">
      <c r="A3469" t="s">
        <v>7375</v>
      </c>
      <c r="B3469" t="s">
        <v>448</v>
      </c>
      <c r="C3469" t="s">
        <v>46</v>
      </c>
      <c r="D3469">
        <v>42032</v>
      </c>
      <c r="E3469" s="1"/>
      <c r="H3469" t="s">
        <v>47</v>
      </c>
      <c r="I3469">
        <v>42032</v>
      </c>
      <c r="J3469">
        <v>2018</v>
      </c>
      <c r="K3469" t="s">
        <v>77</v>
      </c>
      <c r="L3469" t="s">
        <v>7376</v>
      </c>
      <c r="N3469" t="s">
        <v>83</v>
      </c>
      <c r="O3469" t="s">
        <v>101</v>
      </c>
      <c r="P3469" t="s">
        <v>68</v>
      </c>
      <c r="R3469">
        <v>98109</v>
      </c>
      <c r="S3469" t="s">
        <v>449</v>
      </c>
      <c r="T3469" t="s">
        <v>7377</v>
      </c>
      <c r="V3469" t="s">
        <v>90</v>
      </c>
      <c r="W3469">
        <v>12</v>
      </c>
      <c r="X3469" t="s">
        <v>450</v>
      </c>
      <c r="Y3469">
        <v>4765</v>
      </c>
      <c r="Z3469" t="s">
        <v>68</v>
      </c>
      <c r="AA3469" t="s">
        <v>57</v>
      </c>
      <c r="AC3469" t="s">
        <v>146</v>
      </c>
      <c r="AD3469" t="s">
        <v>4690</v>
      </c>
      <c r="AE3469" t="s">
        <v>107</v>
      </c>
      <c r="AF3469" t="s">
        <v>107</v>
      </c>
      <c r="AI3469" s="1"/>
      <c r="AJ3469" t="s">
        <v>72</v>
      </c>
      <c r="AK3469" t="s">
        <v>4691</v>
      </c>
      <c r="AL3469">
        <v>43410</v>
      </c>
      <c r="AN3469" t="b">
        <v>1</v>
      </c>
      <c r="BB3469" s="7" t="s">
        <v>83</v>
      </c>
      <c r="BC3469" s="7" t="s">
        <v>101</v>
      </c>
      <c r="BE3469" s="7">
        <v>98109</v>
      </c>
      <c r="BG3469" s="7">
        <v>0</v>
      </c>
      <c r="BH3469" s="7">
        <v>10403.56</v>
      </c>
      <c r="BI3469">
        <v>10403.56</v>
      </c>
      <c r="BJ3469">
        <v>0</v>
      </c>
      <c r="BK3469">
        <v>0</v>
      </c>
      <c r="BL3469">
        <v>0</v>
      </c>
      <c r="BO3469" t="s">
        <v>7378</v>
      </c>
      <c r="BP3469">
        <v>10619</v>
      </c>
      <c r="BQ3469">
        <v>1624</v>
      </c>
      <c r="BR3469">
        <v>2034</v>
      </c>
      <c r="BS3469">
        <v>3321</v>
      </c>
      <c r="BT3469">
        <v>36</v>
      </c>
      <c r="BU3469" t="s">
        <v>5009</v>
      </c>
      <c r="BV3469" t="s">
        <v>4695</v>
      </c>
      <c r="BX3469">
        <v>44148.966157407405</v>
      </c>
    </row>
    <row r="3470" spans="1:76" x14ac:dyDescent="0.25">
      <c r="A3470" t="s">
        <v>7379</v>
      </c>
      <c r="B3470" t="s">
        <v>4231</v>
      </c>
      <c r="C3470" t="s">
        <v>46</v>
      </c>
      <c r="D3470">
        <v>43257</v>
      </c>
      <c r="E3470" s="1"/>
      <c r="I3470">
        <v>43257</v>
      </c>
      <c r="J3470">
        <v>2018</v>
      </c>
      <c r="K3470" t="s">
        <v>85</v>
      </c>
      <c r="L3470" t="s">
        <v>4232</v>
      </c>
      <c r="N3470" t="s">
        <v>4233</v>
      </c>
      <c r="O3470" t="s">
        <v>241</v>
      </c>
      <c r="P3470" t="s">
        <v>241</v>
      </c>
      <c r="R3470">
        <v>98908</v>
      </c>
      <c r="S3470" t="s">
        <v>4234</v>
      </c>
      <c r="T3470" t="s">
        <v>7380</v>
      </c>
      <c r="V3470" t="s">
        <v>54</v>
      </c>
      <c r="W3470">
        <v>13</v>
      </c>
      <c r="X3470" t="s">
        <v>243</v>
      </c>
      <c r="Y3470">
        <v>4805</v>
      </c>
      <c r="Z3470" t="s">
        <v>241</v>
      </c>
      <c r="AA3470" t="s">
        <v>57</v>
      </c>
      <c r="AC3470" t="s">
        <v>146</v>
      </c>
      <c r="AD3470" t="s">
        <v>4690</v>
      </c>
      <c r="AE3470" t="s">
        <v>107</v>
      </c>
      <c r="AF3470" t="s">
        <v>107</v>
      </c>
      <c r="AI3470" s="1"/>
      <c r="AJ3470" t="s">
        <v>72</v>
      </c>
      <c r="AK3470" t="s">
        <v>4691</v>
      </c>
      <c r="AL3470">
        <v>43410</v>
      </c>
      <c r="AN3470" t="b">
        <v>1</v>
      </c>
      <c r="AQ3470" t="s">
        <v>177</v>
      </c>
      <c r="AS3470" t="s">
        <v>100</v>
      </c>
      <c r="BB3470" s="7" t="s">
        <v>4233</v>
      </c>
      <c r="BC3470" s="7" t="s">
        <v>241</v>
      </c>
      <c r="BE3470" s="7">
        <v>98908</v>
      </c>
      <c r="BO3470" t="s">
        <v>7381</v>
      </c>
      <c r="BP3470">
        <v>11237</v>
      </c>
      <c r="BQ3470">
        <v>1833</v>
      </c>
      <c r="BR3470">
        <v>2033</v>
      </c>
      <c r="BT3470">
        <v>14</v>
      </c>
      <c r="BU3470" t="s">
        <v>6301</v>
      </c>
      <c r="BV3470" t="s">
        <v>4695</v>
      </c>
      <c r="BX3470">
        <v>43597.935983796298</v>
      </c>
    </row>
    <row r="3471" spans="1:76" x14ac:dyDescent="0.25">
      <c r="A3471" t="s">
        <v>7382</v>
      </c>
      <c r="B3471" t="s">
        <v>512</v>
      </c>
      <c r="C3471" t="s">
        <v>46</v>
      </c>
      <c r="D3471">
        <v>42204</v>
      </c>
      <c r="E3471" s="1"/>
      <c r="H3471" t="s">
        <v>47</v>
      </c>
      <c r="I3471">
        <v>42204</v>
      </c>
      <c r="J3471">
        <v>2018</v>
      </c>
      <c r="K3471" t="s">
        <v>77</v>
      </c>
      <c r="L3471" t="s">
        <v>190</v>
      </c>
      <c r="N3471" t="s">
        <v>191</v>
      </c>
      <c r="O3471" t="s">
        <v>192</v>
      </c>
      <c r="P3471" t="s">
        <v>68</v>
      </c>
      <c r="R3471">
        <v>98070</v>
      </c>
      <c r="S3471" t="s">
        <v>193</v>
      </c>
      <c r="T3471" t="s">
        <v>7170</v>
      </c>
      <c r="V3471" t="s">
        <v>90</v>
      </c>
      <c r="W3471">
        <v>12</v>
      </c>
      <c r="X3471" t="s">
        <v>194</v>
      </c>
      <c r="Y3471">
        <v>4763</v>
      </c>
      <c r="Z3471" t="s">
        <v>68</v>
      </c>
      <c r="AA3471" t="s">
        <v>57</v>
      </c>
      <c r="AC3471" t="s">
        <v>146</v>
      </c>
      <c r="AD3471" t="s">
        <v>4690</v>
      </c>
      <c r="AE3471" t="s">
        <v>107</v>
      </c>
      <c r="AF3471" t="s">
        <v>107</v>
      </c>
      <c r="AI3471" s="1"/>
      <c r="AJ3471" t="s">
        <v>72</v>
      </c>
      <c r="AK3471" t="s">
        <v>4691</v>
      </c>
      <c r="AL3471">
        <v>43410</v>
      </c>
      <c r="AN3471" t="b">
        <v>1</v>
      </c>
      <c r="BB3471" s="7" t="s">
        <v>191</v>
      </c>
      <c r="BC3471" s="7" t="s">
        <v>192</v>
      </c>
      <c r="BE3471" s="7">
        <v>98070</v>
      </c>
      <c r="BG3471" s="7">
        <v>82740</v>
      </c>
      <c r="BH3471" s="7">
        <v>7540.25</v>
      </c>
      <c r="BI3471">
        <v>89280.25</v>
      </c>
      <c r="BJ3471">
        <v>0</v>
      </c>
      <c r="BK3471">
        <v>0</v>
      </c>
      <c r="BL3471">
        <v>0</v>
      </c>
      <c r="BO3471" t="s">
        <v>7383</v>
      </c>
      <c r="BP3471">
        <v>13890</v>
      </c>
      <c r="BQ3471">
        <v>27524</v>
      </c>
      <c r="BR3471">
        <v>2028</v>
      </c>
      <c r="BS3471">
        <v>3468</v>
      </c>
      <c r="BT3471">
        <v>34</v>
      </c>
      <c r="BU3471" t="s">
        <v>7172</v>
      </c>
      <c r="BV3471" t="s">
        <v>4695</v>
      </c>
      <c r="BX3471">
        <v>44148.971435185187</v>
      </c>
    </row>
    <row r="3472" spans="1:76" x14ac:dyDescent="0.25">
      <c r="A3472" t="s">
        <v>7384</v>
      </c>
      <c r="B3472" t="s">
        <v>6734</v>
      </c>
      <c r="C3472" t="s">
        <v>46</v>
      </c>
      <c r="D3472">
        <v>43237</v>
      </c>
      <c r="E3472" s="1"/>
      <c r="I3472">
        <v>43237</v>
      </c>
      <c r="J3472">
        <v>2018</v>
      </c>
      <c r="K3472" t="s">
        <v>85</v>
      </c>
      <c r="L3472" t="s">
        <v>6735</v>
      </c>
      <c r="N3472" t="s">
        <v>7385</v>
      </c>
      <c r="O3472" t="s">
        <v>2116</v>
      </c>
      <c r="P3472" t="s">
        <v>155</v>
      </c>
      <c r="R3472">
        <v>98576</v>
      </c>
      <c r="S3472" t="s">
        <v>7386</v>
      </c>
      <c r="T3472" t="s">
        <v>6738</v>
      </c>
      <c r="V3472" t="s">
        <v>6344</v>
      </c>
      <c r="W3472">
        <v>24</v>
      </c>
      <c r="X3472" t="s">
        <v>5607</v>
      </c>
      <c r="Y3472">
        <v>4229</v>
      </c>
      <c r="Z3472" t="s">
        <v>155</v>
      </c>
      <c r="AA3472" t="s">
        <v>4785</v>
      </c>
      <c r="AB3472">
        <v>176293</v>
      </c>
      <c r="AC3472" t="s">
        <v>146</v>
      </c>
      <c r="AD3472" t="s">
        <v>4690</v>
      </c>
      <c r="AE3472" t="s">
        <v>107</v>
      </c>
      <c r="AF3472" t="s">
        <v>107</v>
      </c>
      <c r="AI3472" s="1"/>
      <c r="AJ3472" t="s">
        <v>72</v>
      </c>
      <c r="AK3472" t="s">
        <v>4691</v>
      </c>
      <c r="AL3472">
        <v>43410</v>
      </c>
      <c r="AN3472" t="b">
        <v>1</v>
      </c>
      <c r="AQ3472" t="s">
        <v>60</v>
      </c>
      <c r="AR3472" t="s">
        <v>150</v>
      </c>
      <c r="BB3472" s="7" t="s">
        <v>7385</v>
      </c>
      <c r="BC3472" s="7" t="s">
        <v>2116</v>
      </c>
      <c r="BE3472" s="7">
        <v>98576</v>
      </c>
      <c r="BO3472" t="s">
        <v>7387</v>
      </c>
      <c r="BP3472">
        <v>20676</v>
      </c>
      <c r="BQ3472">
        <v>63</v>
      </c>
      <c r="BR3472">
        <v>991</v>
      </c>
      <c r="BU3472" t="s">
        <v>7388</v>
      </c>
      <c r="BV3472" t="s">
        <v>4695</v>
      </c>
      <c r="BX3472">
        <v>43959.621932870374</v>
      </c>
    </row>
    <row r="3473" spans="1:76" x14ac:dyDescent="0.25">
      <c r="A3473" t="s">
        <v>7389</v>
      </c>
      <c r="B3473" t="s">
        <v>1999</v>
      </c>
      <c r="C3473" t="s">
        <v>46</v>
      </c>
      <c r="D3473">
        <v>43143</v>
      </c>
      <c r="E3473" s="1"/>
      <c r="H3473" t="s">
        <v>47</v>
      </c>
      <c r="I3473">
        <v>43143</v>
      </c>
      <c r="J3473">
        <v>2018</v>
      </c>
      <c r="K3473" t="s">
        <v>85</v>
      </c>
      <c r="L3473" t="s">
        <v>4981</v>
      </c>
      <c r="N3473" t="s">
        <v>2000</v>
      </c>
      <c r="O3473" t="s">
        <v>542</v>
      </c>
      <c r="P3473" t="s">
        <v>68</v>
      </c>
      <c r="R3473">
        <v>98003</v>
      </c>
      <c r="S3473" t="s">
        <v>1024</v>
      </c>
      <c r="T3473" t="s">
        <v>7390</v>
      </c>
      <c r="V3473" t="s">
        <v>90</v>
      </c>
      <c r="W3473">
        <v>12</v>
      </c>
      <c r="X3473" t="s">
        <v>544</v>
      </c>
      <c r="Y3473">
        <v>4759</v>
      </c>
      <c r="Z3473" t="s">
        <v>68</v>
      </c>
      <c r="AA3473" t="s">
        <v>57</v>
      </c>
      <c r="AC3473" t="s">
        <v>146</v>
      </c>
      <c r="AD3473" t="s">
        <v>4690</v>
      </c>
      <c r="AE3473" t="s">
        <v>107</v>
      </c>
      <c r="AF3473" t="s">
        <v>107</v>
      </c>
      <c r="AI3473" s="1"/>
      <c r="AJ3473" t="s">
        <v>72</v>
      </c>
      <c r="AK3473" t="s">
        <v>4691</v>
      </c>
      <c r="AL3473">
        <v>43410</v>
      </c>
      <c r="AN3473" t="b">
        <v>1</v>
      </c>
      <c r="AQ3473" t="s">
        <v>60</v>
      </c>
      <c r="AR3473" t="s">
        <v>61</v>
      </c>
      <c r="AS3473" t="s">
        <v>4734</v>
      </c>
      <c r="BB3473" s="7" t="s">
        <v>2000</v>
      </c>
      <c r="BC3473" s="7" t="s">
        <v>542</v>
      </c>
      <c r="BE3473" s="7">
        <v>98003</v>
      </c>
      <c r="BG3473" s="7">
        <v>498496.58</v>
      </c>
      <c r="BH3473" s="7">
        <v>0</v>
      </c>
      <c r="BI3473">
        <v>492660.2</v>
      </c>
      <c r="BJ3473">
        <v>0</v>
      </c>
      <c r="BK3473">
        <v>0</v>
      </c>
      <c r="BL3473">
        <v>0</v>
      </c>
      <c r="BM3473">
        <v>110043.92</v>
      </c>
      <c r="BN3473">
        <v>923998.99</v>
      </c>
      <c r="BO3473" t="s">
        <v>7391</v>
      </c>
      <c r="BP3473">
        <v>21262</v>
      </c>
      <c r="BQ3473">
        <v>508</v>
      </c>
      <c r="BR3473">
        <v>197</v>
      </c>
      <c r="BS3473">
        <v>3989</v>
      </c>
      <c r="BT3473">
        <v>30</v>
      </c>
      <c r="BU3473" t="s">
        <v>5920</v>
      </c>
      <c r="BV3473" t="s">
        <v>4695</v>
      </c>
      <c r="BX3473">
        <v>44148.992812500001</v>
      </c>
    </row>
    <row r="3474" spans="1:76" x14ac:dyDescent="0.25">
      <c r="A3474" t="s">
        <v>7392</v>
      </c>
      <c r="B3474" t="s">
        <v>7393</v>
      </c>
      <c r="C3474" t="s">
        <v>46</v>
      </c>
      <c r="D3474">
        <v>42477</v>
      </c>
      <c r="E3474" s="1"/>
      <c r="H3474" t="s">
        <v>47</v>
      </c>
      <c r="I3474">
        <v>42477</v>
      </c>
      <c r="J3474">
        <v>2018</v>
      </c>
      <c r="K3474" t="s">
        <v>85</v>
      </c>
      <c r="L3474" t="s">
        <v>7394</v>
      </c>
      <c r="N3474" t="s">
        <v>158</v>
      </c>
      <c r="O3474" t="s">
        <v>154</v>
      </c>
      <c r="P3474" t="s">
        <v>155</v>
      </c>
      <c r="R3474">
        <v>98501</v>
      </c>
      <c r="S3474" t="s">
        <v>7395</v>
      </c>
      <c r="T3474" t="s">
        <v>7396</v>
      </c>
      <c r="V3474" t="s">
        <v>7053</v>
      </c>
      <c r="W3474">
        <v>21</v>
      </c>
      <c r="X3474" t="s">
        <v>5607</v>
      </c>
      <c r="Y3474">
        <v>4229</v>
      </c>
      <c r="Z3474" t="s">
        <v>155</v>
      </c>
      <c r="AA3474" t="s">
        <v>4785</v>
      </c>
      <c r="AB3474">
        <v>176293</v>
      </c>
      <c r="AC3474" t="s">
        <v>146</v>
      </c>
      <c r="AD3474" t="s">
        <v>4690</v>
      </c>
      <c r="AE3474" t="s">
        <v>107</v>
      </c>
      <c r="AF3474" t="s">
        <v>107</v>
      </c>
      <c r="AI3474" s="1"/>
      <c r="AJ3474" t="s">
        <v>72</v>
      </c>
      <c r="AK3474" t="s">
        <v>4691</v>
      </c>
      <c r="AL3474">
        <v>43410</v>
      </c>
      <c r="AN3474" t="b">
        <v>1</v>
      </c>
      <c r="AQ3474" t="s">
        <v>60</v>
      </c>
      <c r="AR3474" t="s">
        <v>150</v>
      </c>
      <c r="BB3474" s="7" t="s">
        <v>158</v>
      </c>
      <c r="BC3474" s="7" t="s">
        <v>154</v>
      </c>
      <c r="BE3474" s="7">
        <v>98501</v>
      </c>
      <c r="BG3474" s="7">
        <v>8614.2900000000009</v>
      </c>
      <c r="BH3474" s="7">
        <v>2456.2800000000002</v>
      </c>
      <c r="BI3474">
        <v>8521.3700000000008</v>
      </c>
      <c r="BJ3474">
        <v>0</v>
      </c>
      <c r="BK3474">
        <v>0</v>
      </c>
      <c r="BL3474">
        <v>0</v>
      </c>
      <c r="BO3474" t="s">
        <v>7397</v>
      </c>
      <c r="BP3474">
        <v>5275</v>
      </c>
      <c r="BQ3474">
        <v>825</v>
      </c>
      <c r="BR3474">
        <v>983</v>
      </c>
      <c r="BS3474">
        <v>3056</v>
      </c>
      <c r="BU3474" t="s">
        <v>7398</v>
      </c>
      <c r="BV3474" t="s">
        <v>4695</v>
      </c>
      <c r="BX3474">
        <v>44148.954861111109</v>
      </c>
    </row>
    <row r="3475" spans="1:76" x14ac:dyDescent="0.25">
      <c r="A3475" t="s">
        <v>7399</v>
      </c>
      <c r="B3475" t="s">
        <v>7400</v>
      </c>
      <c r="C3475" t="s">
        <v>46</v>
      </c>
      <c r="D3475">
        <v>43244</v>
      </c>
      <c r="E3475" s="1"/>
      <c r="I3475">
        <v>43244</v>
      </c>
      <c r="J3475">
        <v>2018</v>
      </c>
      <c r="K3475" t="s">
        <v>85</v>
      </c>
      <c r="L3475" t="s">
        <v>7401</v>
      </c>
      <c r="N3475" t="s">
        <v>7402</v>
      </c>
      <c r="O3475" t="s">
        <v>251</v>
      </c>
      <c r="P3475" t="s">
        <v>252</v>
      </c>
      <c r="R3475">
        <v>98802</v>
      </c>
      <c r="S3475" t="s">
        <v>7403</v>
      </c>
      <c r="T3475" t="s">
        <v>7404</v>
      </c>
      <c r="V3475" t="s">
        <v>5396</v>
      </c>
      <c r="W3475">
        <v>20</v>
      </c>
      <c r="X3475" t="s">
        <v>7405</v>
      </c>
      <c r="Y3475">
        <v>3235</v>
      </c>
      <c r="Z3475" t="s">
        <v>252</v>
      </c>
      <c r="AA3475" t="s">
        <v>4785</v>
      </c>
      <c r="AB3475">
        <v>21117</v>
      </c>
      <c r="AC3475" t="s">
        <v>146</v>
      </c>
      <c r="AD3475" t="s">
        <v>4690</v>
      </c>
      <c r="AE3475" t="s">
        <v>107</v>
      </c>
      <c r="AF3475" t="s">
        <v>107</v>
      </c>
      <c r="AI3475" s="1"/>
      <c r="AJ3475" t="s">
        <v>72</v>
      </c>
      <c r="AK3475" t="s">
        <v>4691</v>
      </c>
      <c r="AL3475">
        <v>43410</v>
      </c>
      <c r="AN3475" t="b">
        <v>1</v>
      </c>
      <c r="AQ3475" t="s">
        <v>60</v>
      </c>
      <c r="AR3475" t="s">
        <v>150</v>
      </c>
      <c r="BB3475" s="7" t="s">
        <v>7402</v>
      </c>
      <c r="BC3475" s="7" t="s">
        <v>251</v>
      </c>
      <c r="BE3475" s="7">
        <v>98802</v>
      </c>
      <c r="BO3475" t="s">
        <v>7406</v>
      </c>
      <c r="BP3475">
        <v>5344</v>
      </c>
      <c r="BQ3475">
        <v>161</v>
      </c>
      <c r="BR3475">
        <v>540</v>
      </c>
      <c r="BU3475" t="s">
        <v>7407</v>
      </c>
      <c r="BV3475" t="s">
        <v>4695</v>
      </c>
      <c r="BX3475">
        <v>43959.621932870374</v>
      </c>
    </row>
    <row r="3476" spans="1:76" x14ac:dyDescent="0.25">
      <c r="A3476" t="s">
        <v>7424</v>
      </c>
      <c r="B3476" t="s">
        <v>7425</v>
      </c>
      <c r="C3476" t="s">
        <v>46</v>
      </c>
      <c r="D3476">
        <v>43297</v>
      </c>
      <c r="E3476" s="1"/>
      <c r="I3476">
        <v>43297</v>
      </c>
      <c r="J3476">
        <v>2018</v>
      </c>
      <c r="K3476" t="s">
        <v>85</v>
      </c>
      <c r="L3476" t="s">
        <v>7426</v>
      </c>
      <c r="N3476" t="s">
        <v>7427</v>
      </c>
      <c r="O3476" t="s">
        <v>740</v>
      </c>
      <c r="P3476" t="s">
        <v>737</v>
      </c>
      <c r="R3476">
        <v>985201303</v>
      </c>
      <c r="S3476" t="s">
        <v>7428</v>
      </c>
      <c r="T3476" t="s">
        <v>7429</v>
      </c>
      <c r="V3476" t="s">
        <v>6344</v>
      </c>
      <c r="W3476">
        <v>24</v>
      </c>
      <c r="X3476" t="s">
        <v>6884</v>
      </c>
      <c r="Y3476">
        <v>3369</v>
      </c>
      <c r="Z3476" t="s">
        <v>737</v>
      </c>
      <c r="AA3476" t="s">
        <v>4785</v>
      </c>
      <c r="AB3476">
        <v>41343</v>
      </c>
      <c r="AC3476" t="s">
        <v>146</v>
      </c>
      <c r="AD3476" t="s">
        <v>4690</v>
      </c>
      <c r="AE3476" t="s">
        <v>107</v>
      </c>
      <c r="AF3476" t="s">
        <v>107</v>
      </c>
      <c r="AI3476" s="1"/>
      <c r="AJ3476" t="s">
        <v>72</v>
      </c>
      <c r="AK3476" t="s">
        <v>4691</v>
      </c>
      <c r="AL3476">
        <v>43410</v>
      </c>
      <c r="AN3476" t="b">
        <v>1</v>
      </c>
      <c r="AQ3476" t="s">
        <v>60</v>
      </c>
      <c r="AR3476" t="s">
        <v>150</v>
      </c>
      <c r="BB3476" s="7" t="s">
        <v>7427</v>
      </c>
      <c r="BC3476" s="7" t="s">
        <v>740</v>
      </c>
      <c r="BE3476" s="7">
        <v>985201303</v>
      </c>
      <c r="BM3476">
        <v>527.89</v>
      </c>
      <c r="BN3476">
        <v>0</v>
      </c>
      <c r="BO3476" t="s">
        <v>7430</v>
      </c>
      <c r="BP3476">
        <v>10248</v>
      </c>
      <c r="BQ3476">
        <v>25256</v>
      </c>
      <c r="BR3476">
        <v>480</v>
      </c>
      <c r="BU3476" t="s">
        <v>7431</v>
      </c>
      <c r="BV3476" t="s">
        <v>4695</v>
      </c>
      <c r="BX3476">
        <v>43959.621932870374</v>
      </c>
    </row>
    <row r="3477" spans="1:76" x14ac:dyDescent="0.25">
      <c r="A3477" t="s">
        <v>7432</v>
      </c>
      <c r="B3477" t="s">
        <v>7433</v>
      </c>
      <c r="C3477" t="s">
        <v>46</v>
      </c>
      <c r="D3477">
        <v>43233</v>
      </c>
      <c r="E3477" s="1"/>
      <c r="H3477" t="s">
        <v>47</v>
      </c>
      <c r="I3477">
        <v>43233</v>
      </c>
      <c r="J3477">
        <v>2018</v>
      </c>
      <c r="K3477" t="s">
        <v>85</v>
      </c>
      <c r="L3477" t="s">
        <v>7434</v>
      </c>
      <c r="N3477" t="s">
        <v>7435</v>
      </c>
      <c r="O3477" t="s">
        <v>225</v>
      </c>
      <c r="P3477" t="s">
        <v>226</v>
      </c>
      <c r="R3477">
        <v>98668</v>
      </c>
      <c r="S3477" t="s">
        <v>7436</v>
      </c>
      <c r="T3477" t="s">
        <v>7437</v>
      </c>
      <c r="V3477" t="s">
        <v>4783</v>
      </c>
      <c r="W3477">
        <v>25</v>
      </c>
      <c r="X3477" t="s">
        <v>6013</v>
      </c>
      <c r="Y3477">
        <v>3147</v>
      </c>
      <c r="Z3477" t="s">
        <v>226</v>
      </c>
      <c r="AA3477" t="s">
        <v>4785</v>
      </c>
      <c r="AB3477">
        <v>272819</v>
      </c>
      <c r="AC3477" t="s">
        <v>146</v>
      </c>
      <c r="AD3477" t="s">
        <v>4690</v>
      </c>
      <c r="AE3477" t="s">
        <v>107</v>
      </c>
      <c r="AF3477" t="s">
        <v>107</v>
      </c>
      <c r="AI3477" s="1">
        <v>1</v>
      </c>
      <c r="AJ3477" t="s">
        <v>72</v>
      </c>
      <c r="AK3477" t="s">
        <v>4691</v>
      </c>
      <c r="AL3477">
        <v>43410</v>
      </c>
      <c r="AN3477" t="b">
        <v>1</v>
      </c>
      <c r="AQ3477" t="s">
        <v>60</v>
      </c>
      <c r="AR3477" t="s">
        <v>61</v>
      </c>
      <c r="BB3477" s="7" t="s">
        <v>7435</v>
      </c>
      <c r="BC3477" s="7" t="s">
        <v>225</v>
      </c>
      <c r="BE3477" s="7">
        <v>98668</v>
      </c>
      <c r="BG3477" s="7">
        <v>62033.43</v>
      </c>
      <c r="BH3477" s="7">
        <v>0</v>
      </c>
      <c r="BI3477">
        <v>62033.43</v>
      </c>
      <c r="BJ3477">
        <v>0</v>
      </c>
      <c r="BK3477">
        <v>0</v>
      </c>
      <c r="BL3477">
        <v>0</v>
      </c>
      <c r="BM3477">
        <v>527.89</v>
      </c>
      <c r="BN3477">
        <v>0</v>
      </c>
      <c r="BO3477" t="s">
        <v>7438</v>
      </c>
      <c r="BP3477">
        <v>11340</v>
      </c>
      <c r="BQ3477">
        <v>25325</v>
      </c>
      <c r="BR3477">
        <v>463</v>
      </c>
      <c r="BS3477">
        <v>3357</v>
      </c>
      <c r="BU3477" t="s">
        <v>5009</v>
      </c>
      <c r="BV3477" t="s">
        <v>4695</v>
      </c>
      <c r="BX3477">
        <v>44901.714444444442</v>
      </c>
    </row>
    <row r="3478" spans="1:76" x14ac:dyDescent="0.25">
      <c r="A3478" t="s">
        <v>7439</v>
      </c>
      <c r="B3478" t="s">
        <v>1133</v>
      </c>
      <c r="C3478" t="s">
        <v>46</v>
      </c>
      <c r="D3478">
        <v>42906</v>
      </c>
      <c r="E3478" s="1"/>
      <c r="H3478" t="s">
        <v>47</v>
      </c>
      <c r="I3478">
        <v>42906</v>
      </c>
      <c r="J3478">
        <v>2018</v>
      </c>
      <c r="K3478" t="s">
        <v>85</v>
      </c>
      <c r="L3478" t="s">
        <v>5030</v>
      </c>
      <c r="N3478" t="s">
        <v>1135</v>
      </c>
      <c r="O3478" t="s">
        <v>101</v>
      </c>
      <c r="P3478" t="s">
        <v>68</v>
      </c>
      <c r="R3478">
        <v>98115</v>
      </c>
      <c r="S3478" t="s">
        <v>1136</v>
      </c>
      <c r="T3478" t="s">
        <v>7440</v>
      </c>
      <c r="V3478" t="s">
        <v>54</v>
      </c>
      <c r="W3478">
        <v>13</v>
      </c>
      <c r="X3478" t="s">
        <v>469</v>
      </c>
      <c r="Y3478">
        <v>4870</v>
      </c>
      <c r="Z3478" t="s">
        <v>68</v>
      </c>
      <c r="AA3478" t="s">
        <v>57</v>
      </c>
      <c r="AC3478" t="s">
        <v>146</v>
      </c>
      <c r="AD3478" t="s">
        <v>4690</v>
      </c>
      <c r="AE3478" t="s">
        <v>107</v>
      </c>
      <c r="AF3478" t="s">
        <v>107</v>
      </c>
      <c r="AI3478" s="1">
        <v>1</v>
      </c>
      <c r="AJ3478" t="s">
        <v>72</v>
      </c>
      <c r="AK3478" t="s">
        <v>4691</v>
      </c>
      <c r="AL3478">
        <v>43410</v>
      </c>
      <c r="AN3478" t="b">
        <v>1</v>
      </c>
      <c r="AQ3478" t="s">
        <v>60</v>
      </c>
      <c r="AR3478" t="s">
        <v>61</v>
      </c>
      <c r="AS3478" t="s">
        <v>62</v>
      </c>
      <c r="BB3478" s="7" t="s">
        <v>1135</v>
      </c>
      <c r="BC3478" s="7" t="s">
        <v>101</v>
      </c>
      <c r="BE3478" s="7">
        <v>98115</v>
      </c>
      <c r="BG3478" s="7">
        <v>42751.87</v>
      </c>
      <c r="BH3478" s="7">
        <v>4737.74</v>
      </c>
      <c r="BI3478">
        <v>42839.02</v>
      </c>
      <c r="BJ3478">
        <v>0</v>
      </c>
      <c r="BK3478">
        <v>0</v>
      </c>
      <c r="BL3478">
        <v>0</v>
      </c>
      <c r="BM3478">
        <v>808.84</v>
      </c>
      <c r="BN3478">
        <v>0</v>
      </c>
      <c r="BO3478" t="s">
        <v>7441</v>
      </c>
      <c r="BP3478">
        <v>15576</v>
      </c>
      <c r="BQ3478">
        <v>25519</v>
      </c>
      <c r="BR3478">
        <v>319</v>
      </c>
      <c r="BS3478">
        <v>3571</v>
      </c>
      <c r="BT3478">
        <v>46</v>
      </c>
      <c r="BU3478" t="s">
        <v>6353</v>
      </c>
      <c r="BV3478" t="s">
        <v>4695</v>
      </c>
      <c r="BX3478">
        <v>44148.974942129629</v>
      </c>
    </row>
    <row r="3479" spans="1:76" x14ac:dyDescent="0.25">
      <c r="A3479" t="s">
        <v>7442</v>
      </c>
      <c r="B3479" t="s">
        <v>7443</v>
      </c>
      <c r="C3479" t="s">
        <v>46</v>
      </c>
      <c r="D3479">
        <v>43234</v>
      </c>
      <c r="E3479" s="1"/>
      <c r="I3479">
        <v>43234</v>
      </c>
      <c r="J3479">
        <v>2018</v>
      </c>
      <c r="K3479" t="s">
        <v>85</v>
      </c>
      <c r="L3479" t="s">
        <v>7444</v>
      </c>
      <c r="N3479" t="s">
        <v>7445</v>
      </c>
      <c r="O3479" t="s">
        <v>1288</v>
      </c>
      <c r="P3479" t="s">
        <v>1289</v>
      </c>
      <c r="R3479">
        <v>99347</v>
      </c>
      <c r="S3479" t="s">
        <v>7446</v>
      </c>
      <c r="T3479" t="s">
        <v>7447</v>
      </c>
      <c r="V3479" t="s">
        <v>5571</v>
      </c>
      <c r="W3479">
        <v>28</v>
      </c>
      <c r="X3479" t="s">
        <v>5483</v>
      </c>
      <c r="Y3479">
        <v>3320</v>
      </c>
      <c r="Z3479" t="s">
        <v>1289</v>
      </c>
      <c r="AA3479" t="s">
        <v>4785</v>
      </c>
      <c r="AB3479">
        <v>1571</v>
      </c>
      <c r="AC3479" t="s">
        <v>146</v>
      </c>
      <c r="AD3479" t="s">
        <v>4690</v>
      </c>
      <c r="AE3479" t="s">
        <v>107</v>
      </c>
      <c r="AF3479" t="s">
        <v>107</v>
      </c>
      <c r="AI3479" s="1"/>
      <c r="AJ3479" t="s">
        <v>72</v>
      </c>
      <c r="AK3479" t="s">
        <v>4691</v>
      </c>
      <c r="AL3479">
        <v>43410</v>
      </c>
      <c r="AN3479" t="b">
        <v>1</v>
      </c>
      <c r="AQ3479" t="s">
        <v>60</v>
      </c>
      <c r="AR3479" t="s">
        <v>99</v>
      </c>
      <c r="BB3479" s="7" t="s">
        <v>7445</v>
      </c>
      <c r="BC3479" s="7" t="s">
        <v>1288</v>
      </c>
      <c r="BE3479" s="7">
        <v>99347</v>
      </c>
      <c r="BO3479" t="s">
        <v>7448</v>
      </c>
      <c r="BP3479">
        <v>16736</v>
      </c>
      <c r="BQ3479">
        <v>748</v>
      </c>
      <c r="BR3479">
        <v>584</v>
      </c>
      <c r="BU3479" t="s">
        <v>7449</v>
      </c>
      <c r="BV3479" t="s">
        <v>4695</v>
      </c>
      <c r="BX3479">
        <v>43959.621886574074</v>
      </c>
    </row>
    <row r="3480" spans="1:76" x14ac:dyDescent="0.25">
      <c r="A3480" t="s">
        <v>7450</v>
      </c>
      <c r="B3480" t="s">
        <v>330</v>
      </c>
      <c r="C3480" t="s">
        <v>46</v>
      </c>
      <c r="D3480">
        <v>43013</v>
      </c>
      <c r="E3480" s="1"/>
      <c r="H3480" t="s">
        <v>47</v>
      </c>
      <c r="I3480">
        <v>43013</v>
      </c>
      <c r="J3480">
        <v>2018</v>
      </c>
      <c r="K3480" t="s">
        <v>85</v>
      </c>
      <c r="L3480" t="s">
        <v>7451</v>
      </c>
      <c r="N3480" t="s">
        <v>331</v>
      </c>
      <c r="O3480" t="s">
        <v>332</v>
      </c>
      <c r="P3480" t="s">
        <v>199</v>
      </c>
      <c r="R3480">
        <v>982062395</v>
      </c>
      <c r="S3480" t="s">
        <v>333</v>
      </c>
      <c r="T3480" t="s">
        <v>5910</v>
      </c>
      <c r="V3480" t="s">
        <v>54</v>
      </c>
      <c r="W3480">
        <v>13</v>
      </c>
      <c r="X3480" t="s">
        <v>334</v>
      </c>
      <c r="Y3480">
        <v>4854</v>
      </c>
      <c r="Z3480" t="s">
        <v>199</v>
      </c>
      <c r="AA3480" t="s">
        <v>57</v>
      </c>
      <c r="AC3480" t="s">
        <v>146</v>
      </c>
      <c r="AD3480" t="s">
        <v>4690</v>
      </c>
      <c r="AE3480" t="s">
        <v>107</v>
      </c>
      <c r="AF3480" t="s">
        <v>107</v>
      </c>
      <c r="AI3480" s="1">
        <v>2</v>
      </c>
      <c r="AJ3480" t="s">
        <v>72</v>
      </c>
      <c r="AK3480" t="s">
        <v>4691</v>
      </c>
      <c r="AL3480">
        <v>43410</v>
      </c>
      <c r="AN3480" t="b">
        <v>1</v>
      </c>
      <c r="AQ3480" t="s">
        <v>60</v>
      </c>
      <c r="AR3480" t="s">
        <v>150</v>
      </c>
      <c r="AS3480" t="s">
        <v>62</v>
      </c>
      <c r="BB3480" s="7" t="s">
        <v>331</v>
      </c>
      <c r="BC3480" s="7" t="s">
        <v>332</v>
      </c>
      <c r="BE3480" s="7">
        <v>982062395</v>
      </c>
      <c r="BG3480" s="7">
        <v>47267</v>
      </c>
      <c r="BH3480" s="7">
        <v>16542.37</v>
      </c>
      <c r="BI3480">
        <v>45096</v>
      </c>
      <c r="BJ3480">
        <v>0</v>
      </c>
      <c r="BK3480">
        <v>0</v>
      </c>
      <c r="BL3480">
        <v>0</v>
      </c>
      <c r="BM3480">
        <v>263.94</v>
      </c>
      <c r="BN3480">
        <v>0</v>
      </c>
      <c r="BO3480" t="s">
        <v>7452</v>
      </c>
      <c r="BP3480">
        <v>17580</v>
      </c>
      <c r="BQ3480">
        <v>202</v>
      </c>
      <c r="BR3480">
        <v>266</v>
      </c>
      <c r="BS3480">
        <v>3676</v>
      </c>
      <c r="BT3480">
        <v>38</v>
      </c>
      <c r="BU3480" t="s">
        <v>5914</v>
      </c>
      <c r="BV3480" t="s">
        <v>4695</v>
      </c>
      <c r="BX3480">
        <v>44148.978981481479</v>
      </c>
    </row>
    <row r="3481" spans="1:76" x14ac:dyDescent="0.25">
      <c r="A3481" t="s">
        <v>7453</v>
      </c>
      <c r="B3481" t="s">
        <v>7454</v>
      </c>
      <c r="C3481" t="s">
        <v>46</v>
      </c>
      <c r="D3481">
        <v>43366</v>
      </c>
      <c r="E3481" s="1"/>
      <c r="I3481">
        <v>43366</v>
      </c>
      <c r="J3481">
        <v>2018</v>
      </c>
      <c r="K3481" t="s">
        <v>85</v>
      </c>
      <c r="L3481" t="s">
        <v>7455</v>
      </c>
      <c r="N3481" t="s">
        <v>7456</v>
      </c>
      <c r="O3481" t="s">
        <v>7457</v>
      </c>
      <c r="P3481" t="s">
        <v>291</v>
      </c>
      <c r="R3481">
        <v>98851</v>
      </c>
      <c r="T3481" t="s">
        <v>7458</v>
      </c>
      <c r="V3481" t="s">
        <v>6576</v>
      </c>
      <c r="W3481">
        <v>27</v>
      </c>
      <c r="X3481" t="s">
        <v>7459</v>
      </c>
      <c r="Y3481">
        <v>3340</v>
      </c>
      <c r="Z3481" t="s">
        <v>291</v>
      </c>
      <c r="AA3481" t="s">
        <v>4785</v>
      </c>
      <c r="AB3481">
        <v>39833</v>
      </c>
      <c r="AC3481" t="s">
        <v>146</v>
      </c>
      <c r="AD3481" t="s">
        <v>4690</v>
      </c>
      <c r="AE3481" t="s">
        <v>107</v>
      </c>
      <c r="AF3481" t="s">
        <v>107</v>
      </c>
      <c r="AI3481" s="1"/>
      <c r="AJ3481" t="s">
        <v>72</v>
      </c>
      <c r="AK3481" t="s">
        <v>4691</v>
      </c>
      <c r="AL3481">
        <v>43410</v>
      </c>
      <c r="AN3481" t="b">
        <v>1</v>
      </c>
      <c r="AQ3481" t="s">
        <v>60</v>
      </c>
      <c r="AR3481" t="s">
        <v>99</v>
      </c>
      <c r="BB3481" s="7" t="s">
        <v>7456</v>
      </c>
      <c r="BC3481" s="7" t="s">
        <v>7457</v>
      </c>
      <c r="BE3481" s="7">
        <v>98851</v>
      </c>
      <c r="BO3481" t="s">
        <v>7460</v>
      </c>
      <c r="BP3481">
        <v>20158</v>
      </c>
      <c r="BQ3481">
        <v>30269</v>
      </c>
      <c r="BR3481">
        <v>603</v>
      </c>
      <c r="BU3481" t="s">
        <v>7461</v>
      </c>
      <c r="BV3481" t="s">
        <v>4695</v>
      </c>
      <c r="BX3481">
        <v>43959.621886574074</v>
      </c>
    </row>
    <row r="3482" spans="1:76" x14ac:dyDescent="0.25">
      <c r="A3482" t="s">
        <v>7462</v>
      </c>
      <c r="B3482" t="s">
        <v>3160</v>
      </c>
      <c r="C3482" t="s">
        <v>46</v>
      </c>
      <c r="D3482">
        <v>43195</v>
      </c>
      <c r="E3482" s="1"/>
      <c r="H3482" t="s">
        <v>47</v>
      </c>
      <c r="I3482">
        <v>43195</v>
      </c>
      <c r="J3482">
        <v>2018</v>
      </c>
      <c r="K3482" t="s">
        <v>85</v>
      </c>
      <c r="L3482" t="s">
        <v>7463</v>
      </c>
      <c r="N3482" t="s">
        <v>140</v>
      </c>
      <c r="O3482" t="s">
        <v>101</v>
      </c>
      <c r="P3482" t="s">
        <v>68</v>
      </c>
      <c r="R3482">
        <v>98104</v>
      </c>
      <c r="S3482" t="s">
        <v>3161</v>
      </c>
      <c r="T3482" t="s">
        <v>7464</v>
      </c>
      <c r="V3482" t="s">
        <v>90</v>
      </c>
      <c r="W3482">
        <v>12</v>
      </c>
      <c r="X3482" t="s">
        <v>194</v>
      </c>
      <c r="Y3482">
        <v>4763</v>
      </c>
      <c r="Z3482" t="s">
        <v>68</v>
      </c>
      <c r="AA3482" t="s">
        <v>57</v>
      </c>
      <c r="AC3482" t="s">
        <v>146</v>
      </c>
      <c r="AD3482" t="s">
        <v>4690</v>
      </c>
      <c r="AE3482" t="s">
        <v>107</v>
      </c>
      <c r="AF3482" t="s">
        <v>107</v>
      </c>
      <c r="AI3482" s="1"/>
      <c r="AJ3482" t="s">
        <v>72</v>
      </c>
      <c r="AK3482" t="s">
        <v>4691</v>
      </c>
      <c r="AL3482">
        <v>43410</v>
      </c>
      <c r="AN3482" t="b">
        <v>1</v>
      </c>
      <c r="AQ3482" t="s">
        <v>60</v>
      </c>
      <c r="AR3482" t="s">
        <v>99</v>
      </c>
      <c r="AS3482" t="s">
        <v>100</v>
      </c>
      <c r="BB3482" s="7" t="s">
        <v>140</v>
      </c>
      <c r="BC3482" s="7" t="s">
        <v>101</v>
      </c>
      <c r="BE3482" s="7">
        <v>98104</v>
      </c>
      <c r="BG3482" s="7">
        <v>197165.64</v>
      </c>
      <c r="BH3482" s="7">
        <v>0</v>
      </c>
      <c r="BI3482">
        <v>197165.64</v>
      </c>
      <c r="BJ3482">
        <v>0</v>
      </c>
      <c r="BK3482">
        <v>0</v>
      </c>
      <c r="BL3482">
        <v>0</v>
      </c>
      <c r="BM3482">
        <v>166458.07999999999</v>
      </c>
      <c r="BN3482">
        <v>0</v>
      </c>
      <c r="BO3482" t="s">
        <v>7465</v>
      </c>
      <c r="BP3482">
        <v>1891</v>
      </c>
      <c r="BQ3482">
        <v>470</v>
      </c>
      <c r="BR3482">
        <v>231</v>
      </c>
      <c r="BS3482">
        <v>2844</v>
      </c>
      <c r="BT3482">
        <v>34</v>
      </c>
      <c r="BU3482" t="s">
        <v>5920</v>
      </c>
      <c r="BV3482" t="s">
        <v>4695</v>
      </c>
      <c r="BX3482">
        <v>44148.946030092593</v>
      </c>
    </row>
    <row r="3483" spans="1:76" x14ac:dyDescent="0.25">
      <c r="A3483" t="s">
        <v>7466</v>
      </c>
      <c r="B3483" t="s">
        <v>7467</v>
      </c>
      <c r="C3483" t="s">
        <v>46</v>
      </c>
      <c r="D3483">
        <v>43248</v>
      </c>
      <c r="E3483" s="1"/>
      <c r="I3483">
        <v>43248</v>
      </c>
      <c r="J3483">
        <v>2018</v>
      </c>
      <c r="K3483" t="s">
        <v>85</v>
      </c>
      <c r="L3483" t="s">
        <v>7468</v>
      </c>
      <c r="N3483" t="s">
        <v>7469</v>
      </c>
      <c r="O3483" t="s">
        <v>7470</v>
      </c>
      <c r="P3483" t="s">
        <v>505</v>
      </c>
      <c r="R3483">
        <v>98605</v>
      </c>
      <c r="T3483" t="s">
        <v>7471</v>
      </c>
      <c r="V3483" t="s">
        <v>6576</v>
      </c>
      <c r="W3483">
        <v>27</v>
      </c>
      <c r="X3483" t="s">
        <v>6135</v>
      </c>
      <c r="Y3483">
        <v>3579</v>
      </c>
      <c r="Z3483" t="s">
        <v>505</v>
      </c>
      <c r="AA3483" t="s">
        <v>4785</v>
      </c>
      <c r="AB3483">
        <v>14051</v>
      </c>
      <c r="AC3483" t="s">
        <v>146</v>
      </c>
      <c r="AD3483" t="s">
        <v>4690</v>
      </c>
      <c r="AE3483" t="s">
        <v>107</v>
      </c>
      <c r="AF3483" t="s">
        <v>107</v>
      </c>
      <c r="AI3483" s="1"/>
      <c r="AJ3483" t="s">
        <v>72</v>
      </c>
      <c r="AK3483" t="s">
        <v>4691</v>
      </c>
      <c r="AL3483">
        <v>43410</v>
      </c>
      <c r="AN3483" t="b">
        <v>1</v>
      </c>
      <c r="AQ3483" t="s">
        <v>60</v>
      </c>
      <c r="AR3483" t="s">
        <v>99</v>
      </c>
      <c r="BB3483" s="7" t="s">
        <v>7469</v>
      </c>
      <c r="BC3483" s="7" t="s">
        <v>7470</v>
      </c>
      <c r="BE3483" s="7">
        <v>98605</v>
      </c>
      <c r="BO3483" t="s">
        <v>7472</v>
      </c>
      <c r="BP3483">
        <v>2927</v>
      </c>
      <c r="BQ3483">
        <v>722</v>
      </c>
      <c r="BR3483">
        <v>712</v>
      </c>
      <c r="BU3483" t="s">
        <v>7473</v>
      </c>
      <c r="BV3483" t="s">
        <v>4695</v>
      </c>
      <c r="BX3483">
        <v>43959.621886574074</v>
      </c>
    </row>
    <row r="3484" spans="1:76" x14ac:dyDescent="0.25">
      <c r="A3484" t="s">
        <v>11089</v>
      </c>
      <c r="B3484" t="s">
        <v>11090</v>
      </c>
      <c r="C3484" t="s">
        <v>46</v>
      </c>
      <c r="D3484">
        <v>43346</v>
      </c>
      <c r="E3484" s="1"/>
      <c r="I3484">
        <v>43346</v>
      </c>
      <c r="J3484">
        <v>2018</v>
      </c>
      <c r="K3484" t="s">
        <v>85</v>
      </c>
      <c r="L3484" t="s">
        <v>11091</v>
      </c>
      <c r="N3484" t="s">
        <v>11092</v>
      </c>
      <c r="O3484" t="s">
        <v>767</v>
      </c>
      <c r="P3484" t="s">
        <v>394</v>
      </c>
      <c r="Q3484" t="s">
        <v>52</v>
      </c>
      <c r="R3484" t="s">
        <v>11093</v>
      </c>
      <c r="S3484" t="s">
        <v>11094</v>
      </c>
      <c r="T3484" t="s">
        <v>11094</v>
      </c>
      <c r="U3484" t="s">
        <v>11095</v>
      </c>
      <c r="V3484" t="s">
        <v>5407</v>
      </c>
      <c r="W3484">
        <v>30</v>
      </c>
      <c r="X3484" t="s">
        <v>5461</v>
      </c>
      <c r="Y3484">
        <v>4064</v>
      </c>
      <c r="Z3484" t="s">
        <v>394</v>
      </c>
      <c r="AA3484" t="s">
        <v>4785</v>
      </c>
      <c r="AB3484">
        <v>73724</v>
      </c>
      <c r="AC3484" t="s">
        <v>146</v>
      </c>
      <c r="AD3484" t="s">
        <v>4690</v>
      </c>
      <c r="AE3484" t="s">
        <v>107</v>
      </c>
      <c r="AF3484" t="s">
        <v>107</v>
      </c>
      <c r="AI3484" s="1"/>
      <c r="AJ3484" t="s">
        <v>72</v>
      </c>
      <c r="AK3484" t="s">
        <v>4691</v>
      </c>
      <c r="AL3484">
        <v>43410</v>
      </c>
      <c r="AM3484" t="s">
        <v>4878</v>
      </c>
      <c r="AN3484" t="b">
        <v>1</v>
      </c>
      <c r="AQ3484" t="s">
        <v>73</v>
      </c>
      <c r="BB3484" s="7" t="s">
        <v>11092</v>
      </c>
      <c r="BC3484" s="7" t="s">
        <v>767</v>
      </c>
      <c r="BD3484" s="7" t="s">
        <v>52</v>
      </c>
      <c r="BE3484" s="7" t="s">
        <v>11093</v>
      </c>
      <c r="BF3484" s="7" t="s">
        <v>11095</v>
      </c>
      <c r="BO3484" t="s">
        <v>11096</v>
      </c>
      <c r="BP3484">
        <v>13196</v>
      </c>
      <c r="BQ3484">
        <v>1739</v>
      </c>
      <c r="BR3484">
        <v>1919</v>
      </c>
      <c r="BU3484" t="s">
        <v>11097</v>
      </c>
      <c r="BV3484" t="s">
        <v>4695</v>
      </c>
      <c r="BX3484">
        <v>43597.925879629627</v>
      </c>
    </row>
    <row r="3485" spans="1:76" x14ac:dyDescent="0.25">
      <c r="A3485" t="s">
        <v>11098</v>
      </c>
      <c r="B3485" t="s">
        <v>11099</v>
      </c>
      <c r="C3485" t="s">
        <v>46</v>
      </c>
      <c r="D3485">
        <v>43206</v>
      </c>
      <c r="E3485" s="1"/>
      <c r="H3485" t="s">
        <v>47</v>
      </c>
      <c r="I3485">
        <v>43206</v>
      </c>
      <c r="J3485">
        <v>2018</v>
      </c>
      <c r="K3485" t="s">
        <v>85</v>
      </c>
      <c r="L3485" t="s">
        <v>11100</v>
      </c>
      <c r="N3485" t="s">
        <v>11101</v>
      </c>
      <c r="O3485" t="s">
        <v>836</v>
      </c>
      <c r="P3485" t="s">
        <v>121</v>
      </c>
      <c r="Q3485" t="s">
        <v>52</v>
      </c>
      <c r="R3485">
        <v>98584</v>
      </c>
      <c r="S3485" t="s">
        <v>11102</v>
      </c>
      <c r="T3485" t="s">
        <v>11103</v>
      </c>
      <c r="U3485" t="s">
        <v>11104</v>
      </c>
      <c r="V3485" t="s">
        <v>4807</v>
      </c>
      <c r="W3485">
        <v>23</v>
      </c>
      <c r="X3485" t="s">
        <v>5754</v>
      </c>
      <c r="Y3485">
        <v>3699</v>
      </c>
      <c r="Z3485" t="s">
        <v>121</v>
      </c>
      <c r="AA3485" t="s">
        <v>4785</v>
      </c>
      <c r="AB3485">
        <v>38265</v>
      </c>
      <c r="AC3485" t="s">
        <v>146</v>
      </c>
      <c r="AD3485" t="s">
        <v>4690</v>
      </c>
      <c r="AE3485" t="s">
        <v>107</v>
      </c>
      <c r="AF3485" t="s">
        <v>107</v>
      </c>
      <c r="AI3485" s="1">
        <v>3</v>
      </c>
      <c r="AJ3485" t="s">
        <v>72</v>
      </c>
      <c r="AK3485" t="s">
        <v>4691</v>
      </c>
      <c r="AL3485">
        <v>43410</v>
      </c>
      <c r="AM3485" t="s">
        <v>4692</v>
      </c>
      <c r="AN3485" t="b">
        <v>1</v>
      </c>
      <c r="AQ3485" t="s">
        <v>60</v>
      </c>
      <c r="AR3485" t="s">
        <v>99</v>
      </c>
      <c r="BB3485" s="7" t="s">
        <v>11105</v>
      </c>
      <c r="BC3485" s="7" t="s">
        <v>836</v>
      </c>
      <c r="BD3485" s="7" t="s">
        <v>52</v>
      </c>
      <c r="BE3485" s="7">
        <v>98584</v>
      </c>
      <c r="BF3485" s="7" t="s">
        <v>11106</v>
      </c>
      <c r="BG3485" s="7">
        <v>13720.43</v>
      </c>
      <c r="BH3485" s="7">
        <v>0</v>
      </c>
      <c r="BI3485">
        <v>12785.09</v>
      </c>
      <c r="BJ3485">
        <v>325</v>
      </c>
      <c r="BK3485">
        <v>0</v>
      </c>
      <c r="BL3485">
        <v>0</v>
      </c>
      <c r="BO3485" t="s">
        <v>11107</v>
      </c>
      <c r="BP3485">
        <v>17278</v>
      </c>
      <c r="BQ3485">
        <v>974</v>
      </c>
      <c r="BR3485">
        <v>402</v>
      </c>
      <c r="BS3485">
        <v>3663</v>
      </c>
      <c r="BU3485" t="s">
        <v>11108</v>
      </c>
      <c r="BV3485" t="s">
        <v>4695</v>
      </c>
      <c r="BX3485">
        <v>44148.978425925925</v>
      </c>
    </row>
    <row r="3486" spans="1:76" x14ac:dyDescent="0.25">
      <c r="A3486" t="s">
        <v>11109</v>
      </c>
      <c r="B3486" t="s">
        <v>118</v>
      </c>
      <c r="C3486" t="s">
        <v>46</v>
      </c>
      <c r="D3486">
        <v>42117</v>
      </c>
      <c r="E3486" s="1"/>
      <c r="H3486" t="s">
        <v>47</v>
      </c>
      <c r="I3486">
        <v>42117</v>
      </c>
      <c r="J3486">
        <v>2018</v>
      </c>
      <c r="K3486" t="s">
        <v>85</v>
      </c>
      <c r="L3486" t="s">
        <v>11110</v>
      </c>
      <c r="N3486" t="s">
        <v>4398</v>
      </c>
      <c r="O3486" t="s">
        <v>120</v>
      </c>
      <c r="P3486" t="s">
        <v>121</v>
      </c>
      <c r="Q3486" t="s">
        <v>52</v>
      </c>
      <c r="R3486">
        <v>98548</v>
      </c>
      <c r="S3486" t="s">
        <v>4399</v>
      </c>
      <c r="T3486" t="s">
        <v>11111</v>
      </c>
      <c r="U3486" t="s">
        <v>11112</v>
      </c>
      <c r="V3486" t="s">
        <v>90</v>
      </c>
      <c r="W3486">
        <v>12</v>
      </c>
      <c r="X3486" t="s">
        <v>122</v>
      </c>
      <c r="Y3486">
        <v>4764</v>
      </c>
      <c r="Z3486" t="s">
        <v>121</v>
      </c>
      <c r="AA3486" t="s">
        <v>57</v>
      </c>
      <c r="AC3486" t="s">
        <v>146</v>
      </c>
      <c r="AD3486" t="s">
        <v>4690</v>
      </c>
      <c r="AE3486" t="s">
        <v>107</v>
      </c>
      <c r="AF3486" t="s">
        <v>107</v>
      </c>
      <c r="AI3486" s="1"/>
      <c r="AJ3486" t="s">
        <v>72</v>
      </c>
      <c r="AK3486" t="s">
        <v>4691</v>
      </c>
      <c r="AL3486">
        <v>43410</v>
      </c>
      <c r="AM3486" t="s">
        <v>4692</v>
      </c>
      <c r="AN3486" t="b">
        <v>1</v>
      </c>
      <c r="AQ3486" t="s">
        <v>60</v>
      </c>
      <c r="AR3486" t="s">
        <v>61</v>
      </c>
      <c r="AS3486" t="s">
        <v>62</v>
      </c>
      <c r="BB3486" s="7" t="s">
        <v>4398</v>
      </c>
      <c r="BC3486" s="7" t="s">
        <v>120</v>
      </c>
      <c r="BD3486" s="7" t="s">
        <v>52</v>
      </c>
      <c r="BE3486" s="7">
        <v>98548</v>
      </c>
      <c r="BG3486" s="7">
        <v>286930</v>
      </c>
      <c r="BH3486" s="7">
        <v>10000</v>
      </c>
      <c r="BI3486">
        <v>290100.25</v>
      </c>
      <c r="BJ3486">
        <v>0</v>
      </c>
      <c r="BK3486">
        <v>0</v>
      </c>
      <c r="BL3486">
        <v>0</v>
      </c>
      <c r="BM3486">
        <v>120316.24</v>
      </c>
      <c r="BN3486">
        <v>0</v>
      </c>
      <c r="BO3486" t="s">
        <v>11113</v>
      </c>
      <c r="BP3486">
        <v>17836</v>
      </c>
      <c r="BQ3486">
        <v>647</v>
      </c>
      <c r="BR3486">
        <v>240</v>
      </c>
      <c r="BS3486">
        <v>3695</v>
      </c>
      <c r="BT3486">
        <v>35</v>
      </c>
      <c r="BU3486" t="s">
        <v>7891</v>
      </c>
      <c r="BV3486" t="s">
        <v>4695</v>
      </c>
      <c r="BX3486">
        <v>44148.979560185187</v>
      </c>
    </row>
    <row r="3487" spans="1:76" x14ac:dyDescent="0.25">
      <c r="A3487" t="s">
        <v>11122</v>
      </c>
      <c r="B3487" t="s">
        <v>7840</v>
      </c>
      <c r="C3487" t="s">
        <v>46</v>
      </c>
      <c r="D3487">
        <v>43214</v>
      </c>
      <c r="E3487" s="1"/>
      <c r="H3487" t="s">
        <v>47</v>
      </c>
      <c r="I3487">
        <v>43214</v>
      </c>
      <c r="J3487">
        <v>2018</v>
      </c>
      <c r="K3487" t="s">
        <v>85</v>
      </c>
      <c r="L3487" t="s">
        <v>11123</v>
      </c>
      <c r="N3487" t="s">
        <v>7842</v>
      </c>
      <c r="O3487" t="s">
        <v>1493</v>
      </c>
      <c r="P3487" t="s">
        <v>1494</v>
      </c>
      <c r="Q3487" t="s">
        <v>52</v>
      </c>
      <c r="R3487">
        <v>98612</v>
      </c>
      <c r="S3487" t="s">
        <v>11124</v>
      </c>
      <c r="T3487" t="s">
        <v>11125</v>
      </c>
      <c r="U3487" t="s">
        <v>11126</v>
      </c>
      <c r="V3487" t="s">
        <v>5331</v>
      </c>
      <c r="W3487">
        <v>26</v>
      </c>
      <c r="X3487" t="s">
        <v>6308</v>
      </c>
      <c r="Y3487">
        <v>4286</v>
      </c>
      <c r="Z3487" t="s">
        <v>1494</v>
      </c>
      <c r="AA3487" t="s">
        <v>4785</v>
      </c>
      <c r="AB3487">
        <v>3060</v>
      </c>
      <c r="AC3487" t="s">
        <v>146</v>
      </c>
      <c r="AD3487" t="s">
        <v>4690</v>
      </c>
      <c r="AE3487" t="s">
        <v>107</v>
      </c>
      <c r="AF3487" t="s">
        <v>107</v>
      </c>
      <c r="AI3487" s="1"/>
      <c r="AJ3487" t="s">
        <v>72</v>
      </c>
      <c r="AK3487" t="s">
        <v>4691</v>
      </c>
      <c r="AL3487">
        <v>43410</v>
      </c>
      <c r="AM3487" t="s">
        <v>4692</v>
      </c>
      <c r="AN3487" t="b">
        <v>1</v>
      </c>
      <c r="AQ3487" t="s">
        <v>60</v>
      </c>
      <c r="AR3487" t="s">
        <v>61</v>
      </c>
      <c r="BB3487" s="7" t="s">
        <v>7842</v>
      </c>
      <c r="BC3487" s="7" t="s">
        <v>1493</v>
      </c>
      <c r="BD3487" s="7" t="s">
        <v>52</v>
      </c>
      <c r="BE3487" s="7">
        <v>98612</v>
      </c>
      <c r="BF3487" s="7" t="s">
        <v>11127</v>
      </c>
      <c r="BG3487" s="7">
        <v>6768.12</v>
      </c>
      <c r="BH3487" s="7">
        <v>4692.47</v>
      </c>
      <c r="BI3487">
        <v>7590.96</v>
      </c>
      <c r="BJ3487">
        <v>0</v>
      </c>
      <c r="BK3487">
        <v>0</v>
      </c>
      <c r="BL3487">
        <v>0</v>
      </c>
      <c r="BO3487" t="s">
        <v>11128</v>
      </c>
      <c r="BP3487">
        <v>1385</v>
      </c>
      <c r="BQ3487">
        <v>122</v>
      </c>
      <c r="BR3487">
        <v>872</v>
      </c>
      <c r="BS3487">
        <v>2820</v>
      </c>
      <c r="BU3487" t="s">
        <v>11129</v>
      </c>
      <c r="BV3487" t="s">
        <v>4695</v>
      </c>
      <c r="BX3487">
        <v>44148.945428240739</v>
      </c>
    </row>
    <row r="3488" spans="1:76" x14ac:dyDescent="0.25">
      <c r="A3488" t="s">
        <v>11135</v>
      </c>
      <c r="B3488" t="s">
        <v>4298</v>
      </c>
      <c r="C3488" t="s">
        <v>46</v>
      </c>
      <c r="D3488">
        <v>43249</v>
      </c>
      <c r="E3488" s="1"/>
      <c r="I3488">
        <v>43249</v>
      </c>
      <c r="J3488">
        <v>2018</v>
      </c>
      <c r="K3488" t="s">
        <v>85</v>
      </c>
      <c r="L3488" t="s">
        <v>11136</v>
      </c>
      <c r="N3488" t="s">
        <v>11137</v>
      </c>
      <c r="O3488" t="s">
        <v>4012</v>
      </c>
      <c r="P3488" t="s">
        <v>255</v>
      </c>
      <c r="Q3488" t="s">
        <v>52</v>
      </c>
      <c r="R3488">
        <v>98814</v>
      </c>
      <c r="S3488" t="s">
        <v>4299</v>
      </c>
      <c r="T3488" t="s">
        <v>11138</v>
      </c>
      <c r="U3488" t="s">
        <v>11139</v>
      </c>
      <c r="V3488" t="s">
        <v>54</v>
      </c>
      <c r="W3488">
        <v>13</v>
      </c>
      <c r="X3488" t="s">
        <v>254</v>
      </c>
      <c r="Y3488">
        <v>4801</v>
      </c>
      <c r="Z3488" t="s">
        <v>255</v>
      </c>
      <c r="AA3488" t="s">
        <v>57</v>
      </c>
      <c r="AC3488" t="s">
        <v>146</v>
      </c>
      <c r="AD3488" t="s">
        <v>4690</v>
      </c>
      <c r="AE3488" t="s">
        <v>107</v>
      </c>
      <c r="AF3488" t="s">
        <v>107</v>
      </c>
      <c r="AI3488" s="1">
        <v>2</v>
      </c>
      <c r="AJ3488" t="s">
        <v>72</v>
      </c>
      <c r="AK3488" t="s">
        <v>4691</v>
      </c>
      <c r="AL3488">
        <v>43410</v>
      </c>
      <c r="AM3488" t="s">
        <v>4878</v>
      </c>
      <c r="AN3488" t="b">
        <v>1</v>
      </c>
      <c r="AQ3488" t="s">
        <v>60</v>
      </c>
      <c r="AR3488" t="s">
        <v>99</v>
      </c>
      <c r="AS3488" t="s">
        <v>4734</v>
      </c>
      <c r="BB3488" s="7" t="s">
        <v>11140</v>
      </c>
      <c r="BC3488" s="7" t="s">
        <v>4300</v>
      </c>
      <c r="BD3488" s="7" t="s">
        <v>52</v>
      </c>
      <c r="BE3488" s="7">
        <v>98856</v>
      </c>
      <c r="BM3488">
        <v>461.9</v>
      </c>
      <c r="BN3488">
        <v>0</v>
      </c>
      <c r="BO3488" t="s">
        <v>11141</v>
      </c>
      <c r="BP3488">
        <v>17033</v>
      </c>
      <c r="BQ3488">
        <v>939</v>
      </c>
      <c r="BR3488">
        <v>100</v>
      </c>
      <c r="BT3488">
        <v>12</v>
      </c>
      <c r="BU3488" t="s">
        <v>11142</v>
      </c>
      <c r="BV3488" t="s">
        <v>4695</v>
      </c>
      <c r="BX3488">
        <v>43959.621886574074</v>
      </c>
    </row>
    <row r="3489" spans="1:76" x14ac:dyDescent="0.25">
      <c r="A3489" t="s">
        <v>11178</v>
      </c>
      <c r="B3489" t="s">
        <v>2156</v>
      </c>
      <c r="C3489" t="s">
        <v>46</v>
      </c>
      <c r="D3489">
        <v>43228</v>
      </c>
      <c r="E3489" s="1"/>
      <c r="H3489" t="s">
        <v>47</v>
      </c>
      <c r="I3489">
        <v>43228</v>
      </c>
      <c r="J3489">
        <v>2018</v>
      </c>
      <c r="K3489" t="s">
        <v>85</v>
      </c>
      <c r="L3489" t="s">
        <v>11179</v>
      </c>
      <c r="N3489" t="s">
        <v>2157</v>
      </c>
      <c r="O3489" t="s">
        <v>11180</v>
      </c>
      <c r="P3489" t="s">
        <v>226</v>
      </c>
      <c r="Q3489" t="s">
        <v>52</v>
      </c>
      <c r="R3489">
        <v>98604</v>
      </c>
      <c r="S3489" t="s">
        <v>2158</v>
      </c>
      <c r="T3489" t="s">
        <v>11181</v>
      </c>
      <c r="U3489" t="s">
        <v>11182</v>
      </c>
      <c r="V3489" t="s">
        <v>4783</v>
      </c>
      <c r="W3489">
        <v>25</v>
      </c>
      <c r="X3489" t="s">
        <v>6013</v>
      </c>
      <c r="Y3489">
        <v>3147</v>
      </c>
      <c r="Z3489" t="s">
        <v>226</v>
      </c>
      <c r="AA3489" t="s">
        <v>4785</v>
      </c>
      <c r="AB3489">
        <v>272819</v>
      </c>
      <c r="AC3489" t="s">
        <v>146</v>
      </c>
      <c r="AD3489" t="s">
        <v>4690</v>
      </c>
      <c r="AE3489" t="s">
        <v>107</v>
      </c>
      <c r="AF3489" t="s">
        <v>107</v>
      </c>
      <c r="AI3489" s="1" t="s">
        <v>11183</v>
      </c>
      <c r="AJ3489" t="s">
        <v>72</v>
      </c>
      <c r="AK3489" t="s">
        <v>4691</v>
      </c>
      <c r="AL3489">
        <v>43410</v>
      </c>
      <c r="AM3489" t="s">
        <v>4692</v>
      </c>
      <c r="AN3489" t="b">
        <v>1</v>
      </c>
      <c r="AQ3489" t="s">
        <v>60</v>
      </c>
      <c r="AR3489" t="s">
        <v>99</v>
      </c>
      <c r="BB3489" s="7" t="s">
        <v>2157</v>
      </c>
      <c r="BC3489" s="7" t="s">
        <v>11180</v>
      </c>
      <c r="BD3489" s="7" t="s">
        <v>52</v>
      </c>
      <c r="BE3489" s="7">
        <v>98604</v>
      </c>
      <c r="BF3489" s="7" t="s">
        <v>11182</v>
      </c>
      <c r="BG3489" s="7">
        <v>48987.44</v>
      </c>
      <c r="BH3489" s="7">
        <v>0</v>
      </c>
      <c r="BI3489">
        <v>44874.27</v>
      </c>
      <c r="BJ3489">
        <v>-1836.52</v>
      </c>
      <c r="BK3489">
        <v>0</v>
      </c>
      <c r="BL3489">
        <v>0</v>
      </c>
      <c r="BM3489">
        <v>527.89</v>
      </c>
      <c r="BN3489">
        <v>0</v>
      </c>
      <c r="BO3489" t="s">
        <v>11184</v>
      </c>
      <c r="BP3489">
        <v>8902</v>
      </c>
      <c r="BQ3489">
        <v>921</v>
      </c>
      <c r="BR3489">
        <v>459</v>
      </c>
      <c r="BS3489">
        <v>3229</v>
      </c>
      <c r="BU3489" t="s">
        <v>11185</v>
      </c>
      <c r="BV3489" t="s">
        <v>4695</v>
      </c>
      <c r="BX3489">
        <v>44148.962129629632</v>
      </c>
    </row>
    <row r="3490" spans="1:76" x14ac:dyDescent="0.25">
      <c r="A3490" t="s">
        <v>11186</v>
      </c>
      <c r="B3490" t="s">
        <v>6445</v>
      </c>
      <c r="C3490" t="s">
        <v>46</v>
      </c>
      <c r="D3490">
        <v>42949</v>
      </c>
      <c r="E3490" s="1"/>
      <c r="H3490" t="s">
        <v>47</v>
      </c>
      <c r="I3490">
        <v>42949</v>
      </c>
      <c r="J3490">
        <v>2018</v>
      </c>
      <c r="K3490" t="s">
        <v>85</v>
      </c>
      <c r="L3490" t="s">
        <v>6446</v>
      </c>
      <c r="N3490" t="s">
        <v>6447</v>
      </c>
      <c r="O3490" t="s">
        <v>154</v>
      </c>
      <c r="P3490" t="s">
        <v>155</v>
      </c>
      <c r="Q3490" t="s">
        <v>52</v>
      </c>
      <c r="R3490">
        <v>98513</v>
      </c>
      <c r="S3490" t="s">
        <v>6448</v>
      </c>
      <c r="T3490" t="s">
        <v>6449</v>
      </c>
      <c r="U3490" t="s">
        <v>11187</v>
      </c>
      <c r="V3490" t="s">
        <v>5396</v>
      </c>
      <c r="W3490">
        <v>20</v>
      </c>
      <c r="X3490" t="s">
        <v>5607</v>
      </c>
      <c r="Y3490">
        <v>4229</v>
      </c>
      <c r="Z3490" t="s">
        <v>155</v>
      </c>
      <c r="AA3490" t="s">
        <v>4785</v>
      </c>
      <c r="AB3490">
        <v>176293</v>
      </c>
      <c r="AC3490" t="s">
        <v>146</v>
      </c>
      <c r="AD3490" t="s">
        <v>4690</v>
      </c>
      <c r="AE3490" t="s">
        <v>107</v>
      </c>
      <c r="AF3490" t="s">
        <v>107</v>
      </c>
      <c r="AI3490" s="1"/>
      <c r="AJ3490" t="s">
        <v>72</v>
      </c>
      <c r="AK3490" t="s">
        <v>4691</v>
      </c>
      <c r="AL3490">
        <v>43410</v>
      </c>
      <c r="AM3490" t="s">
        <v>4692</v>
      </c>
      <c r="AN3490" t="b">
        <v>1</v>
      </c>
      <c r="AQ3490" t="s">
        <v>60</v>
      </c>
      <c r="AR3490" t="s">
        <v>61</v>
      </c>
      <c r="BB3490" s="7" t="s">
        <v>7826</v>
      </c>
      <c r="BC3490" s="7" t="s">
        <v>912</v>
      </c>
      <c r="BD3490" s="7" t="s">
        <v>52</v>
      </c>
      <c r="BE3490" s="7">
        <v>98501</v>
      </c>
      <c r="BF3490" s="7" t="s">
        <v>11188</v>
      </c>
      <c r="BG3490" s="7">
        <v>45004.25</v>
      </c>
      <c r="BH3490" s="7">
        <v>0</v>
      </c>
      <c r="BI3490">
        <v>44904.25</v>
      </c>
      <c r="BJ3490">
        <v>0</v>
      </c>
      <c r="BK3490">
        <v>0</v>
      </c>
      <c r="BL3490">
        <v>0</v>
      </c>
      <c r="BM3490">
        <v>461.9</v>
      </c>
      <c r="BN3490">
        <v>0</v>
      </c>
      <c r="BO3490" t="s">
        <v>11189</v>
      </c>
      <c r="BP3490">
        <v>7833</v>
      </c>
      <c r="BQ3490">
        <v>70</v>
      </c>
      <c r="BR3490">
        <v>984</v>
      </c>
      <c r="BS3490">
        <v>3185</v>
      </c>
      <c r="BU3490" t="s">
        <v>9537</v>
      </c>
      <c r="BV3490" t="s">
        <v>4695</v>
      </c>
      <c r="BX3490">
        <v>44148.960532407407</v>
      </c>
    </row>
    <row r="3491" spans="1:76" x14ac:dyDescent="0.25">
      <c r="A3491" t="s">
        <v>11190</v>
      </c>
      <c r="B3491" t="s">
        <v>8309</v>
      </c>
      <c r="C3491" t="s">
        <v>46</v>
      </c>
      <c r="D3491">
        <v>43220</v>
      </c>
      <c r="E3491" s="1"/>
      <c r="I3491">
        <v>43220</v>
      </c>
      <c r="J3491">
        <v>2018</v>
      </c>
      <c r="K3491" t="s">
        <v>85</v>
      </c>
      <c r="L3491" t="s">
        <v>11191</v>
      </c>
      <c r="N3491" t="s">
        <v>8311</v>
      </c>
      <c r="O3491" t="s">
        <v>366</v>
      </c>
      <c r="P3491" t="s">
        <v>96</v>
      </c>
      <c r="Q3491" t="s">
        <v>52</v>
      </c>
      <c r="R3491">
        <v>99336</v>
      </c>
      <c r="S3491" t="s">
        <v>11192</v>
      </c>
      <c r="T3491" t="s">
        <v>8312</v>
      </c>
      <c r="U3491" t="s">
        <v>11193</v>
      </c>
      <c r="V3491" t="s">
        <v>5331</v>
      </c>
      <c r="W3491">
        <v>26</v>
      </c>
      <c r="X3491" t="s">
        <v>7019</v>
      </c>
      <c r="Y3491">
        <v>4725</v>
      </c>
      <c r="Z3491" t="s">
        <v>96</v>
      </c>
      <c r="AA3491" t="s">
        <v>4785</v>
      </c>
      <c r="AB3491">
        <v>106617</v>
      </c>
      <c r="AC3491" t="s">
        <v>146</v>
      </c>
      <c r="AD3491" t="s">
        <v>4690</v>
      </c>
      <c r="AE3491" t="s">
        <v>107</v>
      </c>
      <c r="AF3491" t="s">
        <v>107</v>
      </c>
      <c r="AI3491" s="1"/>
      <c r="AJ3491" t="s">
        <v>72</v>
      </c>
      <c r="AK3491" t="s">
        <v>4691</v>
      </c>
      <c r="AL3491">
        <v>43410</v>
      </c>
      <c r="AM3491" t="s">
        <v>4878</v>
      </c>
      <c r="AN3491" t="b">
        <v>1</v>
      </c>
      <c r="AQ3491" t="s">
        <v>60</v>
      </c>
      <c r="AR3491" t="s">
        <v>150</v>
      </c>
      <c r="BB3491" s="7" t="s">
        <v>8311</v>
      </c>
      <c r="BC3491" s="7" t="s">
        <v>366</v>
      </c>
      <c r="BD3491" s="7" t="s">
        <v>52</v>
      </c>
      <c r="BE3491" s="7">
        <v>99336</v>
      </c>
      <c r="BF3491" s="7" t="s">
        <v>11193</v>
      </c>
      <c r="BO3491" t="s">
        <v>11194</v>
      </c>
      <c r="BP3491">
        <v>13025</v>
      </c>
      <c r="BQ3491">
        <v>338</v>
      </c>
      <c r="BR3491">
        <v>388</v>
      </c>
      <c r="BU3491" t="s">
        <v>11195</v>
      </c>
      <c r="BV3491" t="s">
        <v>4695</v>
      </c>
      <c r="BX3491">
        <v>43959.621932870374</v>
      </c>
    </row>
    <row r="3492" spans="1:76" x14ac:dyDescent="0.25">
      <c r="A3492" t="s">
        <v>11196</v>
      </c>
      <c r="B3492" t="s">
        <v>1409</v>
      </c>
      <c r="C3492" t="s">
        <v>46</v>
      </c>
      <c r="D3492">
        <v>43219</v>
      </c>
      <c r="E3492" s="1"/>
      <c r="H3492" t="s">
        <v>47</v>
      </c>
      <c r="I3492">
        <v>43219</v>
      </c>
      <c r="J3492">
        <v>2018</v>
      </c>
      <c r="K3492" t="s">
        <v>85</v>
      </c>
      <c r="L3492" t="s">
        <v>11197</v>
      </c>
      <c r="N3492" t="s">
        <v>83</v>
      </c>
      <c r="O3492" t="s">
        <v>101</v>
      </c>
      <c r="P3492" t="s">
        <v>68</v>
      </c>
      <c r="Q3492" t="s">
        <v>52</v>
      </c>
      <c r="R3492">
        <v>98109</v>
      </c>
      <c r="S3492" t="s">
        <v>4351</v>
      </c>
      <c r="T3492" t="s">
        <v>11198</v>
      </c>
      <c r="U3492" t="s">
        <v>11199</v>
      </c>
      <c r="V3492" t="s">
        <v>90</v>
      </c>
      <c r="W3492">
        <v>12</v>
      </c>
      <c r="X3492" t="s">
        <v>194</v>
      </c>
      <c r="Y3492">
        <v>4763</v>
      </c>
      <c r="Z3492" t="s">
        <v>68</v>
      </c>
      <c r="AA3492" t="s">
        <v>57</v>
      </c>
      <c r="AC3492" t="s">
        <v>146</v>
      </c>
      <c r="AD3492" t="s">
        <v>4690</v>
      </c>
      <c r="AE3492" t="s">
        <v>107</v>
      </c>
      <c r="AF3492" t="s">
        <v>107</v>
      </c>
      <c r="AI3492" s="1"/>
      <c r="AJ3492" t="s">
        <v>72</v>
      </c>
      <c r="AK3492" t="s">
        <v>4691</v>
      </c>
      <c r="AL3492">
        <v>43410</v>
      </c>
      <c r="AM3492" t="s">
        <v>4692</v>
      </c>
      <c r="AN3492" t="b">
        <v>1</v>
      </c>
      <c r="AQ3492" t="s">
        <v>177</v>
      </c>
      <c r="AS3492" t="s">
        <v>100</v>
      </c>
      <c r="BB3492" s="7" t="s">
        <v>83</v>
      </c>
      <c r="BC3492" s="7" t="s">
        <v>101</v>
      </c>
      <c r="BD3492" s="7" t="s">
        <v>52</v>
      </c>
      <c r="BE3492" s="7">
        <v>98109</v>
      </c>
      <c r="BF3492" s="7" t="s">
        <v>5120</v>
      </c>
      <c r="BG3492" s="7">
        <v>42476.34</v>
      </c>
      <c r="BH3492" s="7">
        <v>0</v>
      </c>
      <c r="BI3492">
        <v>42476.34</v>
      </c>
      <c r="BJ3492">
        <v>0</v>
      </c>
      <c r="BK3492">
        <v>0</v>
      </c>
      <c r="BL3492">
        <v>0</v>
      </c>
      <c r="BO3492" t="s">
        <v>11200</v>
      </c>
      <c r="BP3492">
        <v>614</v>
      </c>
      <c r="BQ3492">
        <v>89</v>
      </c>
      <c r="BR3492">
        <v>228</v>
      </c>
      <c r="BS3492">
        <v>2788</v>
      </c>
      <c r="BT3492">
        <v>34</v>
      </c>
      <c r="BU3492" t="s">
        <v>5009</v>
      </c>
      <c r="BV3492" t="s">
        <v>4695</v>
      </c>
      <c r="BX3492">
        <v>44148.944004629629</v>
      </c>
    </row>
    <row r="3493" spans="1:76" x14ac:dyDescent="0.25">
      <c r="A3493" t="s">
        <v>11201</v>
      </c>
      <c r="B3493" t="s">
        <v>2140</v>
      </c>
      <c r="C3493" t="s">
        <v>46</v>
      </c>
      <c r="D3493">
        <v>43205</v>
      </c>
      <c r="E3493" s="1"/>
      <c r="H3493" t="s">
        <v>47</v>
      </c>
      <c r="I3493">
        <v>43205</v>
      </c>
      <c r="J3493">
        <v>2018</v>
      </c>
      <c r="K3493" t="s">
        <v>85</v>
      </c>
      <c r="L3493" t="s">
        <v>11202</v>
      </c>
      <c r="N3493" t="s">
        <v>2141</v>
      </c>
      <c r="O3493" t="s">
        <v>101</v>
      </c>
      <c r="P3493" t="s">
        <v>68</v>
      </c>
      <c r="Q3493" t="s">
        <v>52</v>
      </c>
      <c r="R3493">
        <v>98102</v>
      </c>
      <c r="S3493" t="s">
        <v>2142</v>
      </c>
      <c r="T3493" t="s">
        <v>11203</v>
      </c>
      <c r="U3493" t="s">
        <v>11204</v>
      </c>
      <c r="V3493" t="s">
        <v>90</v>
      </c>
      <c r="W3493">
        <v>12</v>
      </c>
      <c r="X3493" t="s">
        <v>194</v>
      </c>
      <c r="Y3493">
        <v>4763</v>
      </c>
      <c r="Z3493" t="s">
        <v>68</v>
      </c>
      <c r="AA3493" t="s">
        <v>57</v>
      </c>
      <c r="AC3493" t="s">
        <v>146</v>
      </c>
      <c r="AD3493" t="s">
        <v>4690</v>
      </c>
      <c r="AE3493" t="s">
        <v>107</v>
      </c>
      <c r="AF3493" t="s">
        <v>107</v>
      </c>
      <c r="AI3493" s="1"/>
      <c r="AJ3493" t="s">
        <v>72</v>
      </c>
      <c r="AK3493" t="s">
        <v>4691</v>
      </c>
      <c r="AL3493">
        <v>43410</v>
      </c>
      <c r="AM3493" t="s">
        <v>4692</v>
      </c>
      <c r="AN3493" t="b">
        <v>1</v>
      </c>
      <c r="AQ3493" t="s">
        <v>60</v>
      </c>
      <c r="AR3493" t="s">
        <v>61</v>
      </c>
      <c r="AS3493" t="s">
        <v>100</v>
      </c>
      <c r="BB3493" s="7" t="s">
        <v>128</v>
      </c>
      <c r="BC3493" s="7" t="s">
        <v>101</v>
      </c>
      <c r="BD3493" s="7" t="s">
        <v>52</v>
      </c>
      <c r="BE3493" s="7">
        <v>98112</v>
      </c>
      <c r="BF3493" s="7" t="s">
        <v>4772</v>
      </c>
      <c r="BG3493" s="7">
        <v>110586.62</v>
      </c>
      <c r="BH3493" s="7">
        <v>0</v>
      </c>
      <c r="BI3493">
        <v>106914.41</v>
      </c>
      <c r="BJ3493">
        <v>0</v>
      </c>
      <c r="BK3493">
        <v>0</v>
      </c>
      <c r="BL3493">
        <v>4000</v>
      </c>
      <c r="BM3493">
        <v>1042.79</v>
      </c>
      <c r="BN3493">
        <v>0</v>
      </c>
      <c r="BO3493" t="s">
        <v>11205</v>
      </c>
      <c r="BP3493">
        <v>13914</v>
      </c>
      <c r="BQ3493">
        <v>522</v>
      </c>
      <c r="BR3493">
        <v>229</v>
      </c>
      <c r="BS3493">
        <v>3471</v>
      </c>
      <c r="BT3493">
        <v>34</v>
      </c>
      <c r="BU3493" t="s">
        <v>5333</v>
      </c>
      <c r="BV3493" t="s">
        <v>4695</v>
      </c>
      <c r="BX3493">
        <v>44148.971574074072</v>
      </c>
    </row>
    <row r="3494" spans="1:76" x14ac:dyDescent="0.25">
      <c r="A3494" t="s">
        <v>11206</v>
      </c>
      <c r="B3494" t="s">
        <v>2756</v>
      </c>
      <c r="C3494" t="s">
        <v>46</v>
      </c>
      <c r="D3494">
        <v>43203</v>
      </c>
      <c r="E3494" s="1"/>
      <c r="H3494" t="s">
        <v>47</v>
      </c>
      <c r="I3494">
        <v>43203</v>
      </c>
      <c r="J3494">
        <v>2018</v>
      </c>
      <c r="K3494" t="s">
        <v>85</v>
      </c>
      <c r="L3494" t="s">
        <v>11207</v>
      </c>
      <c r="N3494" t="s">
        <v>2757</v>
      </c>
      <c r="O3494" t="s">
        <v>2758</v>
      </c>
      <c r="P3494" t="s">
        <v>241</v>
      </c>
      <c r="Q3494" t="s">
        <v>52</v>
      </c>
      <c r="R3494">
        <v>98944</v>
      </c>
      <c r="S3494" t="s">
        <v>2759</v>
      </c>
      <c r="T3494" t="s">
        <v>11208</v>
      </c>
      <c r="U3494" t="s">
        <v>11209</v>
      </c>
      <c r="V3494" t="s">
        <v>90</v>
      </c>
      <c r="W3494">
        <v>12</v>
      </c>
      <c r="X3494" t="s">
        <v>1579</v>
      </c>
      <c r="Y3494">
        <v>4744</v>
      </c>
      <c r="Z3494" t="s">
        <v>241</v>
      </c>
      <c r="AA3494" t="s">
        <v>57</v>
      </c>
      <c r="AC3494" t="s">
        <v>146</v>
      </c>
      <c r="AD3494" t="s">
        <v>4690</v>
      </c>
      <c r="AE3494" t="s">
        <v>107</v>
      </c>
      <c r="AF3494" t="s">
        <v>107</v>
      </c>
      <c r="AI3494" s="1"/>
      <c r="AJ3494" t="s">
        <v>72</v>
      </c>
      <c r="AK3494" t="s">
        <v>4691</v>
      </c>
      <c r="AL3494">
        <v>43410</v>
      </c>
      <c r="AM3494" t="s">
        <v>4692</v>
      </c>
      <c r="AN3494" t="b">
        <v>1</v>
      </c>
      <c r="AQ3494" t="s">
        <v>60</v>
      </c>
      <c r="AR3494" t="s">
        <v>99</v>
      </c>
      <c r="AS3494" t="s">
        <v>4734</v>
      </c>
      <c r="BB3494" s="7" t="s">
        <v>11210</v>
      </c>
      <c r="BC3494" s="7" t="s">
        <v>2761</v>
      </c>
      <c r="BD3494" s="7" t="s">
        <v>52</v>
      </c>
      <c r="BE3494" s="7">
        <v>98935</v>
      </c>
      <c r="BF3494" s="7" t="s">
        <v>11211</v>
      </c>
      <c r="BG3494" s="7">
        <v>22556.61</v>
      </c>
      <c r="BH3494" s="7">
        <v>0</v>
      </c>
      <c r="BI3494">
        <v>13432.82</v>
      </c>
      <c r="BJ3494">
        <v>0</v>
      </c>
      <c r="BK3494">
        <v>0</v>
      </c>
      <c r="BL3494">
        <v>0</v>
      </c>
      <c r="BM3494">
        <v>197.96</v>
      </c>
      <c r="BN3494">
        <v>0</v>
      </c>
      <c r="BO3494" t="s">
        <v>11212</v>
      </c>
      <c r="BP3494">
        <v>236</v>
      </c>
      <c r="BQ3494">
        <v>316</v>
      </c>
      <c r="BR3494">
        <v>115</v>
      </c>
      <c r="BS3494">
        <v>2769</v>
      </c>
      <c r="BT3494">
        <v>15</v>
      </c>
      <c r="BU3494" t="s">
        <v>11213</v>
      </c>
      <c r="BV3494" t="s">
        <v>4695</v>
      </c>
      <c r="BX3494">
        <v>44148.943541666667</v>
      </c>
    </row>
    <row r="3495" spans="1:76" x14ac:dyDescent="0.25">
      <c r="A3495" t="s">
        <v>11217</v>
      </c>
      <c r="B3495" t="s">
        <v>2125</v>
      </c>
      <c r="C3495" t="s">
        <v>46</v>
      </c>
      <c r="D3495">
        <v>43187</v>
      </c>
      <c r="E3495" s="1"/>
      <c r="H3495" t="s">
        <v>47</v>
      </c>
      <c r="I3495">
        <v>43187</v>
      </c>
      <c r="J3495">
        <v>2018</v>
      </c>
      <c r="K3495" t="s">
        <v>85</v>
      </c>
      <c r="L3495" t="s">
        <v>11218</v>
      </c>
      <c r="N3495" t="s">
        <v>2126</v>
      </c>
      <c r="O3495" t="s">
        <v>168</v>
      </c>
      <c r="P3495" t="s">
        <v>68</v>
      </c>
      <c r="Q3495" t="s">
        <v>52</v>
      </c>
      <c r="R3495">
        <v>98009</v>
      </c>
      <c r="S3495" t="s">
        <v>2127</v>
      </c>
      <c r="T3495" t="s">
        <v>11219</v>
      </c>
      <c r="U3495" t="s">
        <v>11220</v>
      </c>
      <c r="V3495" t="s">
        <v>90</v>
      </c>
      <c r="W3495">
        <v>12</v>
      </c>
      <c r="X3495" t="s">
        <v>673</v>
      </c>
      <c r="Y3495">
        <v>4777</v>
      </c>
      <c r="Z3495" t="s">
        <v>68</v>
      </c>
      <c r="AA3495" t="s">
        <v>57</v>
      </c>
      <c r="AC3495" t="s">
        <v>146</v>
      </c>
      <c r="AD3495" t="s">
        <v>4690</v>
      </c>
      <c r="AE3495" t="s">
        <v>107</v>
      </c>
      <c r="AF3495" t="s">
        <v>107</v>
      </c>
      <c r="AI3495" s="1"/>
      <c r="AJ3495" t="s">
        <v>72</v>
      </c>
      <c r="AK3495" t="s">
        <v>4691</v>
      </c>
      <c r="AL3495">
        <v>43410</v>
      </c>
      <c r="AM3495" t="s">
        <v>4692</v>
      </c>
      <c r="AN3495" t="b">
        <v>1</v>
      </c>
      <c r="AQ3495" t="s">
        <v>60</v>
      </c>
      <c r="AR3495" t="s">
        <v>99</v>
      </c>
      <c r="AS3495" t="s">
        <v>4734</v>
      </c>
      <c r="BB3495" s="7" t="s">
        <v>116</v>
      </c>
      <c r="BC3495" s="7" t="s">
        <v>117</v>
      </c>
      <c r="BD3495" s="7" t="s">
        <v>52</v>
      </c>
      <c r="BE3495" s="7">
        <v>98371</v>
      </c>
      <c r="BF3495" s="7" t="s">
        <v>11221</v>
      </c>
      <c r="BG3495" s="7">
        <v>209447</v>
      </c>
      <c r="BH3495" s="7">
        <v>0</v>
      </c>
      <c r="BI3495">
        <v>209447</v>
      </c>
      <c r="BJ3495">
        <v>0</v>
      </c>
      <c r="BK3495">
        <v>0</v>
      </c>
      <c r="BL3495">
        <v>0</v>
      </c>
      <c r="BM3495">
        <v>369092.37</v>
      </c>
      <c r="BN3495">
        <v>42212.45</v>
      </c>
      <c r="BO3495" t="s">
        <v>11222</v>
      </c>
      <c r="BP3495">
        <v>19671</v>
      </c>
      <c r="BQ3495">
        <v>538</v>
      </c>
      <c r="BR3495">
        <v>333</v>
      </c>
      <c r="BS3495">
        <v>3800</v>
      </c>
      <c r="BT3495">
        <v>48</v>
      </c>
      <c r="BU3495" t="s">
        <v>11223</v>
      </c>
      <c r="BV3495" t="s">
        <v>4695</v>
      </c>
      <c r="BX3495">
        <v>44148.983449074076</v>
      </c>
    </row>
    <row r="3496" spans="1:76" x14ac:dyDescent="0.25">
      <c r="A3496" t="s">
        <v>11224</v>
      </c>
      <c r="B3496" t="s">
        <v>5391</v>
      </c>
      <c r="C3496" t="s">
        <v>46</v>
      </c>
      <c r="D3496">
        <v>43201</v>
      </c>
      <c r="E3496" s="1"/>
      <c r="I3496">
        <v>43201</v>
      </c>
      <c r="J3496">
        <v>2018</v>
      </c>
      <c r="K3496" t="s">
        <v>85</v>
      </c>
      <c r="L3496" t="s">
        <v>5392</v>
      </c>
      <c r="N3496" t="s">
        <v>5393</v>
      </c>
      <c r="O3496" t="s">
        <v>907</v>
      </c>
      <c r="P3496" t="s">
        <v>908</v>
      </c>
      <c r="Q3496" t="s">
        <v>52</v>
      </c>
      <c r="R3496">
        <v>98926</v>
      </c>
      <c r="S3496" t="s">
        <v>5394</v>
      </c>
      <c r="T3496" t="s">
        <v>5394</v>
      </c>
      <c r="U3496" t="s">
        <v>5395</v>
      </c>
      <c r="V3496" t="s">
        <v>5396</v>
      </c>
      <c r="W3496">
        <v>20</v>
      </c>
      <c r="X3496" t="s">
        <v>5397</v>
      </c>
      <c r="Y3496">
        <v>3559</v>
      </c>
      <c r="Z3496" t="s">
        <v>908</v>
      </c>
      <c r="AA3496" t="s">
        <v>4785</v>
      </c>
      <c r="AB3496">
        <v>24602</v>
      </c>
      <c r="AC3496" t="s">
        <v>146</v>
      </c>
      <c r="AD3496" t="s">
        <v>4690</v>
      </c>
      <c r="AE3496" t="s">
        <v>107</v>
      </c>
      <c r="AF3496" t="s">
        <v>107</v>
      </c>
      <c r="AI3496" s="1"/>
      <c r="AJ3496" t="s">
        <v>72</v>
      </c>
      <c r="AK3496" t="s">
        <v>4691</v>
      </c>
      <c r="AL3496">
        <v>43410</v>
      </c>
      <c r="AM3496" t="s">
        <v>4878</v>
      </c>
      <c r="AN3496" t="b">
        <v>1</v>
      </c>
      <c r="AQ3496" t="s">
        <v>60</v>
      </c>
      <c r="AR3496" t="s">
        <v>150</v>
      </c>
      <c r="BB3496" s="7" t="s">
        <v>5393</v>
      </c>
      <c r="BC3496" s="7" t="s">
        <v>907</v>
      </c>
      <c r="BD3496" s="7" t="s">
        <v>52</v>
      </c>
      <c r="BE3496" s="7">
        <v>98926</v>
      </c>
      <c r="BF3496" s="7" t="s">
        <v>5395</v>
      </c>
      <c r="BO3496" t="s">
        <v>11225</v>
      </c>
      <c r="BP3496">
        <v>15271</v>
      </c>
      <c r="BQ3496">
        <v>769</v>
      </c>
      <c r="BR3496">
        <v>692</v>
      </c>
      <c r="BU3496" t="s">
        <v>5399</v>
      </c>
      <c r="BV3496" t="s">
        <v>4695</v>
      </c>
      <c r="BX3496">
        <v>43959.621932870374</v>
      </c>
    </row>
    <row r="3497" spans="1:76" x14ac:dyDescent="0.25">
      <c r="A3497" t="s">
        <v>11226</v>
      </c>
      <c r="B3497" t="s">
        <v>861</v>
      </c>
      <c r="C3497" t="s">
        <v>46</v>
      </c>
      <c r="D3497">
        <v>43195</v>
      </c>
      <c r="E3497" s="1"/>
      <c r="H3497" t="s">
        <v>47</v>
      </c>
      <c r="I3497">
        <v>43195</v>
      </c>
      <c r="J3497">
        <v>2018</v>
      </c>
      <c r="K3497" t="s">
        <v>85</v>
      </c>
      <c r="L3497" t="s">
        <v>11227</v>
      </c>
      <c r="N3497" t="s">
        <v>862</v>
      </c>
      <c r="O3497" t="s">
        <v>101</v>
      </c>
      <c r="P3497" t="s">
        <v>68</v>
      </c>
      <c r="Q3497" t="s">
        <v>52</v>
      </c>
      <c r="R3497">
        <v>98146</v>
      </c>
      <c r="S3497" t="s">
        <v>11228</v>
      </c>
      <c r="T3497" t="s">
        <v>11228</v>
      </c>
      <c r="U3497" t="s">
        <v>11229</v>
      </c>
      <c r="V3497" t="s">
        <v>90</v>
      </c>
      <c r="W3497">
        <v>12</v>
      </c>
      <c r="X3497" t="s">
        <v>194</v>
      </c>
      <c r="Y3497">
        <v>4763</v>
      </c>
      <c r="Z3497" t="s">
        <v>68</v>
      </c>
      <c r="AA3497" t="s">
        <v>57</v>
      </c>
      <c r="AC3497" t="s">
        <v>146</v>
      </c>
      <c r="AD3497" t="s">
        <v>4690</v>
      </c>
      <c r="AE3497" t="s">
        <v>107</v>
      </c>
      <c r="AF3497" t="s">
        <v>107</v>
      </c>
      <c r="AI3497" s="1"/>
      <c r="AJ3497" t="s">
        <v>72</v>
      </c>
      <c r="AK3497" t="s">
        <v>4691</v>
      </c>
      <c r="AL3497">
        <v>43410</v>
      </c>
      <c r="AM3497" t="s">
        <v>4692</v>
      </c>
      <c r="AN3497" t="b">
        <v>1</v>
      </c>
      <c r="AQ3497" t="s">
        <v>177</v>
      </c>
      <c r="AS3497" t="s">
        <v>100</v>
      </c>
      <c r="BB3497" s="7" t="s">
        <v>863</v>
      </c>
      <c r="BC3497" s="7" t="s">
        <v>656</v>
      </c>
      <c r="BD3497" s="7" t="s">
        <v>52</v>
      </c>
      <c r="BE3497" s="7">
        <v>98188</v>
      </c>
      <c r="BF3497" s="7" t="s">
        <v>11230</v>
      </c>
      <c r="BG3497" s="7">
        <v>44507.16</v>
      </c>
      <c r="BH3497" s="7">
        <v>0</v>
      </c>
      <c r="BI3497">
        <v>49235.48</v>
      </c>
      <c r="BJ3497">
        <v>0</v>
      </c>
      <c r="BK3497">
        <v>0</v>
      </c>
      <c r="BL3497">
        <v>0</v>
      </c>
      <c r="BO3497" t="s">
        <v>11231</v>
      </c>
      <c r="BP3497">
        <v>17267</v>
      </c>
      <c r="BQ3497">
        <v>529</v>
      </c>
      <c r="BR3497">
        <v>227</v>
      </c>
      <c r="BS3497">
        <v>3660</v>
      </c>
      <c r="BT3497">
        <v>34</v>
      </c>
      <c r="BU3497" t="s">
        <v>11232</v>
      </c>
      <c r="BV3497" t="s">
        <v>4695</v>
      </c>
      <c r="BX3497">
        <v>44148.978298611109</v>
      </c>
    </row>
    <row r="3498" spans="1:76" x14ac:dyDescent="0.25">
      <c r="A3498" t="s">
        <v>11233</v>
      </c>
      <c r="B3498" t="s">
        <v>2646</v>
      </c>
      <c r="C3498" t="s">
        <v>46</v>
      </c>
      <c r="D3498">
        <v>43183</v>
      </c>
      <c r="E3498" s="1"/>
      <c r="H3498" t="s">
        <v>47</v>
      </c>
      <c r="I3498">
        <v>43183</v>
      </c>
      <c r="J3498">
        <v>2018</v>
      </c>
      <c r="K3498" t="s">
        <v>85</v>
      </c>
      <c r="L3498" t="s">
        <v>11234</v>
      </c>
      <c r="N3498" t="s">
        <v>2647</v>
      </c>
      <c r="O3498" t="s">
        <v>241</v>
      </c>
      <c r="P3498" t="s">
        <v>241</v>
      </c>
      <c r="Q3498" t="s">
        <v>52</v>
      </c>
      <c r="R3498">
        <v>98908</v>
      </c>
      <c r="S3498" t="s">
        <v>11235</v>
      </c>
      <c r="T3498" t="s">
        <v>11236</v>
      </c>
      <c r="U3498" t="s">
        <v>11237</v>
      </c>
      <c r="V3498" t="s">
        <v>54</v>
      </c>
      <c r="W3498">
        <v>13</v>
      </c>
      <c r="X3498" t="s">
        <v>243</v>
      </c>
      <c r="Y3498">
        <v>4805</v>
      </c>
      <c r="Z3498" t="s">
        <v>241</v>
      </c>
      <c r="AA3498" t="s">
        <v>57</v>
      </c>
      <c r="AC3498" t="s">
        <v>146</v>
      </c>
      <c r="AD3498" t="s">
        <v>4690</v>
      </c>
      <c r="AE3498" t="s">
        <v>107</v>
      </c>
      <c r="AF3498" t="s">
        <v>107</v>
      </c>
      <c r="AI3498" s="1">
        <v>2</v>
      </c>
      <c r="AJ3498" t="s">
        <v>72</v>
      </c>
      <c r="AK3498" t="s">
        <v>4691</v>
      </c>
      <c r="AL3498">
        <v>43410</v>
      </c>
      <c r="AM3498" t="s">
        <v>4692</v>
      </c>
      <c r="AN3498" t="b">
        <v>1</v>
      </c>
      <c r="AQ3498" t="s">
        <v>60</v>
      </c>
      <c r="AR3498" t="s">
        <v>99</v>
      </c>
      <c r="AS3498" t="s">
        <v>4734</v>
      </c>
      <c r="BB3498" s="7" t="s">
        <v>2647</v>
      </c>
      <c r="BC3498" s="7" t="s">
        <v>241</v>
      </c>
      <c r="BD3498" s="7" t="s">
        <v>52</v>
      </c>
      <c r="BE3498" s="7">
        <v>98908</v>
      </c>
      <c r="BF3498" s="7" t="s">
        <v>11238</v>
      </c>
      <c r="BG3498" s="7">
        <v>99384.28</v>
      </c>
      <c r="BH3498" s="7">
        <v>0</v>
      </c>
      <c r="BI3498">
        <v>100429.86</v>
      </c>
      <c r="BJ3498">
        <v>483.5</v>
      </c>
      <c r="BK3498">
        <v>0</v>
      </c>
      <c r="BL3498">
        <v>0</v>
      </c>
      <c r="BM3498">
        <v>461.9</v>
      </c>
      <c r="BN3498">
        <v>0</v>
      </c>
      <c r="BO3498" t="s">
        <v>11239</v>
      </c>
      <c r="BP3498">
        <v>7866</v>
      </c>
      <c r="BQ3498">
        <v>978</v>
      </c>
      <c r="BR3498">
        <v>112</v>
      </c>
      <c r="BS3498">
        <v>3184</v>
      </c>
      <c r="BT3498">
        <v>14</v>
      </c>
      <c r="BU3498" t="s">
        <v>11240</v>
      </c>
      <c r="BV3498" t="s">
        <v>4695</v>
      </c>
      <c r="BX3498">
        <v>44207.71738425926</v>
      </c>
    </row>
    <row r="3499" spans="1:76" x14ac:dyDescent="0.25">
      <c r="A3499" t="s">
        <v>11241</v>
      </c>
      <c r="B3499" t="s">
        <v>1019</v>
      </c>
      <c r="C3499" t="s">
        <v>46</v>
      </c>
      <c r="D3499">
        <v>43185</v>
      </c>
      <c r="E3499" s="1"/>
      <c r="H3499" t="s">
        <v>47</v>
      </c>
      <c r="I3499">
        <v>43185</v>
      </c>
      <c r="J3499">
        <v>2018</v>
      </c>
      <c r="K3499" t="s">
        <v>85</v>
      </c>
      <c r="L3499" t="s">
        <v>11242</v>
      </c>
      <c r="N3499" t="s">
        <v>2627</v>
      </c>
      <c r="O3499" t="s">
        <v>959</v>
      </c>
      <c r="P3499" t="s">
        <v>394</v>
      </c>
      <c r="Q3499" t="s">
        <v>52</v>
      </c>
      <c r="R3499">
        <v>98233</v>
      </c>
      <c r="S3499" t="s">
        <v>2628</v>
      </c>
      <c r="T3499" t="s">
        <v>11243</v>
      </c>
      <c r="U3499" t="s">
        <v>11244</v>
      </c>
      <c r="V3499" t="s">
        <v>54</v>
      </c>
      <c r="W3499">
        <v>13</v>
      </c>
      <c r="X3499" t="s">
        <v>491</v>
      </c>
      <c r="Y3499">
        <v>4858</v>
      </c>
      <c r="Z3499" t="s">
        <v>394</v>
      </c>
      <c r="AA3499" t="s">
        <v>57</v>
      </c>
      <c r="AC3499" t="s">
        <v>146</v>
      </c>
      <c r="AD3499" t="s">
        <v>4690</v>
      </c>
      <c r="AE3499" t="s">
        <v>107</v>
      </c>
      <c r="AF3499" t="s">
        <v>107</v>
      </c>
      <c r="AI3499" s="1">
        <v>1</v>
      </c>
      <c r="AJ3499" t="s">
        <v>72</v>
      </c>
      <c r="AK3499" t="s">
        <v>4691</v>
      </c>
      <c r="AL3499">
        <v>43410</v>
      </c>
      <c r="AM3499" t="s">
        <v>4692</v>
      </c>
      <c r="AN3499" t="b">
        <v>1</v>
      </c>
      <c r="AQ3499" t="s">
        <v>177</v>
      </c>
      <c r="AS3499" t="s">
        <v>100</v>
      </c>
      <c r="BB3499" s="7" t="s">
        <v>2373</v>
      </c>
      <c r="BC3499" s="7" t="s">
        <v>332</v>
      </c>
      <c r="BD3499" s="7" t="s">
        <v>52</v>
      </c>
      <c r="BE3499" s="7">
        <v>98201</v>
      </c>
      <c r="BF3499" s="7" t="s">
        <v>11245</v>
      </c>
      <c r="BG3499" s="7">
        <v>25525.040000000001</v>
      </c>
      <c r="BH3499" s="7">
        <v>0</v>
      </c>
      <c r="BI3499">
        <v>27414.03</v>
      </c>
      <c r="BJ3499">
        <v>0</v>
      </c>
      <c r="BK3499">
        <v>0</v>
      </c>
      <c r="BL3499">
        <v>0</v>
      </c>
      <c r="BO3499" t="s">
        <v>11246</v>
      </c>
      <c r="BP3499">
        <v>14900</v>
      </c>
      <c r="BQ3499">
        <v>771</v>
      </c>
      <c r="BR3499">
        <v>280</v>
      </c>
      <c r="BS3499">
        <v>3527</v>
      </c>
      <c r="BT3499">
        <v>40</v>
      </c>
      <c r="BU3499" t="s">
        <v>11247</v>
      </c>
      <c r="BV3499" t="s">
        <v>4695</v>
      </c>
      <c r="BX3499">
        <v>44148.973368055558</v>
      </c>
    </row>
    <row r="3500" spans="1:76" x14ac:dyDescent="0.25">
      <c r="A3500" t="s">
        <v>11248</v>
      </c>
      <c r="B3500" t="s">
        <v>7328</v>
      </c>
      <c r="C3500" t="s">
        <v>46</v>
      </c>
      <c r="D3500">
        <v>43060</v>
      </c>
      <c r="E3500" s="1"/>
      <c r="H3500" t="s">
        <v>47</v>
      </c>
      <c r="I3500">
        <v>43060</v>
      </c>
      <c r="J3500">
        <v>2018</v>
      </c>
      <c r="K3500" t="s">
        <v>85</v>
      </c>
      <c r="L3500" t="s">
        <v>11249</v>
      </c>
      <c r="N3500" t="s">
        <v>7330</v>
      </c>
      <c r="O3500" t="s">
        <v>591</v>
      </c>
      <c r="P3500" t="s">
        <v>155</v>
      </c>
      <c r="Q3500" t="s">
        <v>52</v>
      </c>
      <c r="R3500">
        <v>98503</v>
      </c>
      <c r="S3500" t="s">
        <v>7331</v>
      </c>
      <c r="T3500" t="s">
        <v>7332</v>
      </c>
      <c r="U3500" t="s">
        <v>11250</v>
      </c>
      <c r="V3500" t="s">
        <v>5571</v>
      </c>
      <c r="W3500">
        <v>28</v>
      </c>
      <c r="X3500" t="s">
        <v>5607</v>
      </c>
      <c r="Y3500">
        <v>4229</v>
      </c>
      <c r="Z3500" t="s">
        <v>155</v>
      </c>
      <c r="AA3500" t="s">
        <v>4785</v>
      </c>
      <c r="AB3500">
        <v>176293</v>
      </c>
      <c r="AC3500" t="s">
        <v>146</v>
      </c>
      <c r="AD3500" t="s">
        <v>4690</v>
      </c>
      <c r="AE3500" t="s">
        <v>107</v>
      </c>
      <c r="AF3500" t="s">
        <v>107</v>
      </c>
      <c r="AI3500" s="1"/>
      <c r="AJ3500" t="s">
        <v>72</v>
      </c>
      <c r="AK3500" t="s">
        <v>4691</v>
      </c>
      <c r="AL3500">
        <v>43410</v>
      </c>
      <c r="AM3500" t="s">
        <v>4692</v>
      </c>
      <c r="AN3500" t="b">
        <v>1</v>
      </c>
      <c r="AQ3500" t="s">
        <v>60</v>
      </c>
      <c r="AR3500" t="s">
        <v>150</v>
      </c>
      <c r="BB3500" s="7" t="s">
        <v>11251</v>
      </c>
      <c r="BC3500" s="7" t="s">
        <v>591</v>
      </c>
      <c r="BD3500" s="7" t="s">
        <v>52</v>
      </c>
      <c r="BE3500" s="7">
        <v>98503</v>
      </c>
      <c r="BF3500" s="7" t="s">
        <v>11252</v>
      </c>
      <c r="BG3500" s="7">
        <v>5171.5200000000004</v>
      </c>
      <c r="BH3500" s="7">
        <v>1859.28</v>
      </c>
      <c r="BI3500">
        <v>3259.11</v>
      </c>
      <c r="BJ3500">
        <v>0</v>
      </c>
      <c r="BK3500">
        <v>0</v>
      </c>
      <c r="BL3500">
        <v>0</v>
      </c>
      <c r="BO3500" t="s">
        <v>11253</v>
      </c>
      <c r="BP3500">
        <v>6905</v>
      </c>
      <c r="BQ3500">
        <v>55</v>
      </c>
      <c r="BR3500">
        <v>998</v>
      </c>
      <c r="BS3500">
        <v>3143</v>
      </c>
      <c r="BU3500" t="s">
        <v>7334</v>
      </c>
      <c r="BV3500" t="s">
        <v>4695</v>
      </c>
      <c r="BX3500">
        <v>44148.958923611113</v>
      </c>
    </row>
    <row r="3501" spans="1:76" x14ac:dyDescent="0.25">
      <c r="A3501" t="s">
        <v>11254</v>
      </c>
      <c r="B3501" t="s">
        <v>7796</v>
      </c>
      <c r="C3501" t="s">
        <v>46</v>
      </c>
      <c r="D3501">
        <v>42149</v>
      </c>
      <c r="E3501" s="1"/>
      <c r="H3501" t="s">
        <v>47</v>
      </c>
      <c r="I3501">
        <v>42149</v>
      </c>
      <c r="J3501">
        <v>2018</v>
      </c>
      <c r="K3501" t="s">
        <v>85</v>
      </c>
      <c r="L3501" t="s">
        <v>11255</v>
      </c>
      <c r="N3501" t="s">
        <v>11256</v>
      </c>
      <c r="O3501" t="s">
        <v>143</v>
      </c>
      <c r="P3501" t="s">
        <v>115</v>
      </c>
      <c r="Q3501" t="s">
        <v>52</v>
      </c>
      <c r="R3501">
        <v>98401</v>
      </c>
      <c r="S3501" t="s">
        <v>11257</v>
      </c>
      <c r="T3501" t="s">
        <v>11258</v>
      </c>
      <c r="U3501" t="s">
        <v>11259</v>
      </c>
      <c r="V3501" t="s">
        <v>5331</v>
      </c>
      <c r="W3501">
        <v>26</v>
      </c>
      <c r="X3501" t="s">
        <v>4784</v>
      </c>
      <c r="Y3501">
        <v>3879</v>
      </c>
      <c r="Z3501" t="s">
        <v>115</v>
      </c>
      <c r="AA3501" t="s">
        <v>4785</v>
      </c>
      <c r="AB3501">
        <v>493585</v>
      </c>
      <c r="AC3501" t="s">
        <v>146</v>
      </c>
      <c r="AD3501" t="s">
        <v>4690</v>
      </c>
      <c r="AE3501" t="s">
        <v>107</v>
      </c>
      <c r="AF3501" t="s">
        <v>107</v>
      </c>
      <c r="AI3501" s="1"/>
      <c r="AJ3501" t="s">
        <v>72</v>
      </c>
      <c r="AK3501" t="s">
        <v>4691</v>
      </c>
      <c r="AL3501">
        <v>43410</v>
      </c>
      <c r="AM3501" t="s">
        <v>4692</v>
      </c>
      <c r="AN3501" t="b">
        <v>1</v>
      </c>
      <c r="AQ3501" t="s">
        <v>60</v>
      </c>
      <c r="AR3501" t="s">
        <v>99</v>
      </c>
      <c r="BB3501" s="7" t="s">
        <v>11256</v>
      </c>
      <c r="BC3501" s="7" t="s">
        <v>143</v>
      </c>
      <c r="BD3501" s="7" t="s">
        <v>52</v>
      </c>
      <c r="BE3501" s="7">
        <v>98401</v>
      </c>
      <c r="BF3501" s="7" t="s">
        <v>11259</v>
      </c>
      <c r="BG3501" s="7">
        <v>226136.69</v>
      </c>
      <c r="BH3501" s="7">
        <v>8069.73</v>
      </c>
      <c r="BI3501">
        <v>234555.96</v>
      </c>
      <c r="BJ3501">
        <v>0</v>
      </c>
      <c r="BK3501">
        <v>0</v>
      </c>
      <c r="BL3501">
        <v>0</v>
      </c>
      <c r="BM3501">
        <v>923.8</v>
      </c>
      <c r="BN3501">
        <v>0</v>
      </c>
      <c r="BO3501" t="s">
        <v>11260</v>
      </c>
      <c r="BP3501">
        <v>11622</v>
      </c>
      <c r="BQ3501">
        <v>27</v>
      </c>
      <c r="BR3501">
        <v>865</v>
      </c>
      <c r="BS3501">
        <v>3371</v>
      </c>
      <c r="BU3501" t="s">
        <v>11261</v>
      </c>
      <c r="BV3501" t="s">
        <v>4695</v>
      </c>
      <c r="BX3501">
        <v>44148.968124999999</v>
      </c>
    </row>
    <row r="3502" spans="1:76" x14ac:dyDescent="0.25">
      <c r="A3502" t="s">
        <v>11262</v>
      </c>
      <c r="B3502" t="s">
        <v>3594</v>
      </c>
      <c r="C3502" t="s">
        <v>46</v>
      </c>
      <c r="D3502">
        <v>42900</v>
      </c>
      <c r="E3502" s="1"/>
      <c r="I3502">
        <v>42900</v>
      </c>
      <c r="J3502">
        <v>2018</v>
      </c>
      <c r="K3502" t="s">
        <v>77</v>
      </c>
      <c r="L3502" t="s">
        <v>11263</v>
      </c>
      <c r="N3502" t="s">
        <v>3595</v>
      </c>
      <c r="O3502" t="s">
        <v>105</v>
      </c>
      <c r="P3502" t="s">
        <v>105</v>
      </c>
      <c r="Q3502" t="s">
        <v>52</v>
      </c>
      <c r="R3502">
        <v>99223</v>
      </c>
      <c r="S3502" t="s">
        <v>11264</v>
      </c>
      <c r="T3502" t="s">
        <v>11264</v>
      </c>
      <c r="U3502" t="s">
        <v>11265</v>
      </c>
      <c r="V3502" t="s">
        <v>90</v>
      </c>
      <c r="W3502">
        <v>12</v>
      </c>
      <c r="X3502" t="s">
        <v>273</v>
      </c>
      <c r="Y3502">
        <v>4735</v>
      </c>
      <c r="Z3502" t="s">
        <v>105</v>
      </c>
      <c r="AA3502" t="s">
        <v>57</v>
      </c>
      <c r="AC3502" t="s">
        <v>146</v>
      </c>
      <c r="AD3502" t="s">
        <v>4690</v>
      </c>
      <c r="AE3502" t="s">
        <v>107</v>
      </c>
      <c r="AF3502" t="s">
        <v>107</v>
      </c>
      <c r="AI3502" s="1"/>
      <c r="AJ3502" t="s">
        <v>72</v>
      </c>
      <c r="AK3502" t="s">
        <v>4691</v>
      </c>
      <c r="AL3502">
        <v>43410</v>
      </c>
      <c r="AM3502" t="s">
        <v>4692</v>
      </c>
      <c r="AN3502" t="b">
        <v>1</v>
      </c>
      <c r="BB3502" s="7" t="s">
        <v>3596</v>
      </c>
      <c r="BC3502" s="7" t="s">
        <v>526</v>
      </c>
      <c r="BD3502" s="7" t="s">
        <v>52</v>
      </c>
      <c r="BE3502" s="7">
        <v>99037</v>
      </c>
      <c r="BO3502" t="s">
        <v>11266</v>
      </c>
      <c r="BP3502">
        <v>17305</v>
      </c>
      <c r="BQ3502">
        <v>1714</v>
      </c>
      <c r="BR3502">
        <v>1894</v>
      </c>
      <c r="BT3502">
        <v>6</v>
      </c>
      <c r="BU3502" t="s">
        <v>11267</v>
      </c>
      <c r="BV3502" t="s">
        <v>4695</v>
      </c>
      <c r="BX3502">
        <v>43597.923055555555</v>
      </c>
    </row>
    <row r="3503" spans="1:76" x14ac:dyDescent="0.25">
      <c r="A3503" t="s">
        <v>11268</v>
      </c>
      <c r="B3503" t="s">
        <v>373</v>
      </c>
      <c r="C3503" t="s">
        <v>46</v>
      </c>
      <c r="D3503">
        <v>42775</v>
      </c>
      <c r="E3503" s="1"/>
      <c r="H3503" t="s">
        <v>47</v>
      </c>
      <c r="I3503">
        <v>42775</v>
      </c>
      <c r="J3503">
        <v>2018</v>
      </c>
      <c r="K3503" t="s">
        <v>85</v>
      </c>
      <c r="L3503" t="s">
        <v>11269</v>
      </c>
      <c r="N3503" t="s">
        <v>3214</v>
      </c>
      <c r="O3503" t="s">
        <v>375</v>
      </c>
      <c r="P3503" t="s">
        <v>68</v>
      </c>
      <c r="Q3503" t="s">
        <v>52</v>
      </c>
      <c r="R3503">
        <v>98040</v>
      </c>
      <c r="S3503" t="s">
        <v>4857</v>
      </c>
      <c r="T3503" t="s">
        <v>4857</v>
      </c>
      <c r="U3503" t="s">
        <v>4858</v>
      </c>
      <c r="V3503" t="s">
        <v>54</v>
      </c>
      <c r="W3503">
        <v>13</v>
      </c>
      <c r="X3503" t="s">
        <v>377</v>
      </c>
      <c r="Y3503">
        <v>4860</v>
      </c>
      <c r="Z3503" t="s">
        <v>68</v>
      </c>
      <c r="AA3503" t="s">
        <v>57</v>
      </c>
      <c r="AC3503" t="s">
        <v>146</v>
      </c>
      <c r="AD3503" t="s">
        <v>4690</v>
      </c>
      <c r="AE3503" t="s">
        <v>107</v>
      </c>
      <c r="AF3503" t="s">
        <v>107</v>
      </c>
      <c r="AI3503" s="1">
        <v>1</v>
      </c>
      <c r="AJ3503" t="s">
        <v>72</v>
      </c>
      <c r="AK3503" t="s">
        <v>4691</v>
      </c>
      <c r="AL3503">
        <v>43410</v>
      </c>
      <c r="AM3503" t="s">
        <v>4692</v>
      </c>
      <c r="AN3503" t="b">
        <v>1</v>
      </c>
      <c r="AQ3503" t="s">
        <v>60</v>
      </c>
      <c r="AR3503" t="s">
        <v>61</v>
      </c>
      <c r="AS3503" t="s">
        <v>62</v>
      </c>
      <c r="BB3503" s="7" t="s">
        <v>552</v>
      </c>
      <c r="BC3503" s="7" t="s">
        <v>542</v>
      </c>
      <c r="BD3503" s="7" t="s">
        <v>52</v>
      </c>
      <c r="BE3503" s="7">
        <v>98023</v>
      </c>
      <c r="BG3503" s="7">
        <v>110395.78</v>
      </c>
      <c r="BH3503" s="7">
        <v>3739.91</v>
      </c>
      <c r="BI3503">
        <v>114205.69</v>
      </c>
      <c r="BJ3503">
        <v>0</v>
      </c>
      <c r="BK3503">
        <v>0</v>
      </c>
      <c r="BL3503">
        <v>0</v>
      </c>
      <c r="BM3503">
        <v>676.87</v>
      </c>
      <c r="BN3503">
        <v>0</v>
      </c>
      <c r="BO3503" t="s">
        <v>11270</v>
      </c>
      <c r="BP3503">
        <v>17587</v>
      </c>
      <c r="BQ3503">
        <v>514</v>
      </c>
      <c r="BR3503">
        <v>283</v>
      </c>
      <c r="BS3503">
        <v>3680</v>
      </c>
      <c r="BT3503">
        <v>41</v>
      </c>
      <c r="BU3503" t="s">
        <v>11271</v>
      </c>
      <c r="BV3503" t="s">
        <v>4695</v>
      </c>
      <c r="BX3503">
        <v>44148.979143518518</v>
      </c>
    </row>
    <row r="3504" spans="1:76" x14ac:dyDescent="0.25">
      <c r="A3504" t="s">
        <v>11272</v>
      </c>
      <c r="B3504" t="s">
        <v>1105</v>
      </c>
      <c r="C3504" t="s">
        <v>46</v>
      </c>
      <c r="D3504">
        <v>42745</v>
      </c>
      <c r="E3504" s="1"/>
      <c r="H3504" t="s">
        <v>47</v>
      </c>
      <c r="I3504">
        <v>42745</v>
      </c>
      <c r="J3504">
        <v>2018</v>
      </c>
      <c r="K3504" t="s">
        <v>85</v>
      </c>
      <c r="L3504" t="s">
        <v>11215</v>
      </c>
      <c r="N3504" t="s">
        <v>1106</v>
      </c>
      <c r="O3504" t="s">
        <v>143</v>
      </c>
      <c r="P3504" t="s">
        <v>115</v>
      </c>
      <c r="Q3504" t="s">
        <v>52</v>
      </c>
      <c r="R3504">
        <v>98401</v>
      </c>
      <c r="S3504" t="s">
        <v>1107</v>
      </c>
      <c r="T3504" t="s">
        <v>7154</v>
      </c>
      <c r="U3504" t="s">
        <v>5038</v>
      </c>
      <c r="V3504" t="s">
        <v>54</v>
      </c>
      <c r="W3504">
        <v>13</v>
      </c>
      <c r="X3504" t="s">
        <v>202</v>
      </c>
      <c r="Y3504">
        <v>4831</v>
      </c>
      <c r="Z3504" t="s">
        <v>115</v>
      </c>
      <c r="AA3504" t="s">
        <v>57</v>
      </c>
      <c r="AC3504" t="s">
        <v>146</v>
      </c>
      <c r="AD3504" t="s">
        <v>4690</v>
      </c>
      <c r="AE3504" t="s">
        <v>107</v>
      </c>
      <c r="AF3504" t="s">
        <v>107</v>
      </c>
      <c r="AI3504" s="1">
        <v>2</v>
      </c>
      <c r="AJ3504" t="s">
        <v>72</v>
      </c>
      <c r="AK3504" t="s">
        <v>4691</v>
      </c>
      <c r="AL3504">
        <v>43410</v>
      </c>
      <c r="AM3504" t="s">
        <v>4692</v>
      </c>
      <c r="AN3504" t="b">
        <v>1</v>
      </c>
      <c r="AQ3504" t="s">
        <v>60</v>
      </c>
      <c r="AR3504" t="s">
        <v>61</v>
      </c>
      <c r="AS3504" t="s">
        <v>62</v>
      </c>
      <c r="BB3504" s="7" t="s">
        <v>83</v>
      </c>
      <c r="BC3504" s="7" t="s">
        <v>101</v>
      </c>
      <c r="BD3504" s="7" t="s">
        <v>52</v>
      </c>
      <c r="BE3504" s="7">
        <v>98109</v>
      </c>
      <c r="BF3504" s="7" t="s">
        <v>5120</v>
      </c>
      <c r="BG3504" s="7">
        <v>181625.7</v>
      </c>
      <c r="BH3504" s="7">
        <v>9672.34</v>
      </c>
      <c r="BI3504">
        <v>101235.79</v>
      </c>
      <c r="BJ3504">
        <v>0</v>
      </c>
      <c r="BK3504">
        <v>0</v>
      </c>
      <c r="BL3504">
        <v>0</v>
      </c>
      <c r="BM3504">
        <v>408.29</v>
      </c>
      <c r="BN3504">
        <v>0</v>
      </c>
      <c r="BO3504" t="s">
        <v>11273</v>
      </c>
      <c r="BP3504">
        <v>6183</v>
      </c>
      <c r="BQ3504">
        <v>30397</v>
      </c>
      <c r="BR3504">
        <v>184</v>
      </c>
      <c r="BS3504">
        <v>3109</v>
      </c>
      <c r="BT3504">
        <v>27</v>
      </c>
      <c r="BU3504" t="s">
        <v>5009</v>
      </c>
      <c r="BV3504" t="s">
        <v>4695</v>
      </c>
      <c r="BX3504">
        <v>44148.956782407404</v>
      </c>
    </row>
    <row r="3505" spans="1:76" x14ac:dyDescent="0.25">
      <c r="A3505" t="s">
        <v>11460</v>
      </c>
      <c r="B3505" t="s">
        <v>468</v>
      </c>
      <c r="C3505" t="s">
        <v>46</v>
      </c>
      <c r="D3505">
        <v>43605</v>
      </c>
      <c r="E3505" s="1"/>
      <c r="H3505" t="s">
        <v>47</v>
      </c>
      <c r="I3505">
        <v>43605</v>
      </c>
      <c r="J3505">
        <v>2018</v>
      </c>
      <c r="K3505" t="s">
        <v>85</v>
      </c>
      <c r="L3505" t="s">
        <v>11461</v>
      </c>
      <c r="N3505" t="s">
        <v>11462</v>
      </c>
      <c r="O3505" t="s">
        <v>101</v>
      </c>
      <c r="P3505" t="s">
        <v>68</v>
      </c>
      <c r="Q3505" t="s">
        <v>52</v>
      </c>
      <c r="R3505">
        <v>98115</v>
      </c>
      <c r="S3505" t="s">
        <v>11463</v>
      </c>
      <c r="T3505" t="s">
        <v>11463</v>
      </c>
      <c r="U3505" t="s">
        <v>11464</v>
      </c>
      <c r="V3505" t="s">
        <v>54</v>
      </c>
      <c r="W3505">
        <v>13</v>
      </c>
      <c r="X3505" t="s">
        <v>469</v>
      </c>
      <c r="Y3505">
        <v>4870</v>
      </c>
      <c r="Z3505" t="s">
        <v>68</v>
      </c>
      <c r="AA3505" t="s">
        <v>57</v>
      </c>
      <c r="AC3505" t="s">
        <v>146</v>
      </c>
      <c r="AD3505" t="s">
        <v>4690</v>
      </c>
      <c r="AE3505" t="s">
        <v>107</v>
      </c>
      <c r="AF3505" t="s">
        <v>107</v>
      </c>
      <c r="AI3505" s="1">
        <v>2</v>
      </c>
      <c r="AJ3505" t="s">
        <v>72</v>
      </c>
      <c r="AK3505" t="s">
        <v>4691</v>
      </c>
      <c r="AL3505">
        <v>43410</v>
      </c>
      <c r="AM3505" t="s">
        <v>4692</v>
      </c>
      <c r="AN3505" t="b">
        <v>1</v>
      </c>
      <c r="AQ3505" t="s">
        <v>60</v>
      </c>
      <c r="AR3505" t="s">
        <v>61</v>
      </c>
      <c r="AS3505" t="s">
        <v>62</v>
      </c>
      <c r="BB3505" s="7" t="s">
        <v>470</v>
      </c>
      <c r="BC3505" s="7" t="s">
        <v>101</v>
      </c>
      <c r="BD3505" s="7" t="s">
        <v>52</v>
      </c>
      <c r="BE3505" s="7">
        <v>98115</v>
      </c>
      <c r="BF3505" s="7" t="s">
        <v>4727</v>
      </c>
      <c r="BG3505" s="7">
        <v>85216.8</v>
      </c>
      <c r="BH3505" s="7">
        <v>0</v>
      </c>
      <c r="BI3505">
        <v>68449.63</v>
      </c>
      <c r="BJ3505">
        <v>0</v>
      </c>
      <c r="BK3505">
        <v>0</v>
      </c>
      <c r="BL3505">
        <v>0</v>
      </c>
      <c r="BM3505">
        <v>808.84</v>
      </c>
      <c r="BN3505">
        <v>0</v>
      </c>
      <c r="BO3505" t="s">
        <v>11465</v>
      </c>
      <c r="BP3505">
        <v>19993</v>
      </c>
      <c r="BQ3505">
        <v>502</v>
      </c>
      <c r="BR3505">
        <v>321</v>
      </c>
      <c r="BS3505">
        <v>3834</v>
      </c>
      <c r="BT3505">
        <v>46</v>
      </c>
      <c r="BU3505" t="s">
        <v>6353</v>
      </c>
      <c r="BV3505" t="s">
        <v>4695</v>
      </c>
      <c r="BX3505">
        <v>44148.984398148146</v>
      </c>
    </row>
    <row r="3506" spans="1:76" x14ac:dyDescent="0.25">
      <c r="A3506" t="s">
        <v>11845</v>
      </c>
      <c r="B3506" t="s">
        <v>1653</v>
      </c>
      <c r="C3506" t="s">
        <v>46</v>
      </c>
      <c r="D3506">
        <v>43238</v>
      </c>
      <c r="E3506" s="1"/>
      <c r="H3506" t="s">
        <v>47</v>
      </c>
      <c r="I3506">
        <v>43238</v>
      </c>
      <c r="J3506">
        <v>2018</v>
      </c>
      <c r="K3506" t="s">
        <v>85</v>
      </c>
      <c r="L3506" t="s">
        <v>11846</v>
      </c>
      <c r="N3506" t="s">
        <v>1654</v>
      </c>
      <c r="O3506" t="s">
        <v>186</v>
      </c>
      <c r="P3506" t="s">
        <v>68</v>
      </c>
      <c r="Q3506" t="s">
        <v>52</v>
      </c>
      <c r="R3506">
        <v>98071</v>
      </c>
      <c r="S3506" t="s">
        <v>1655</v>
      </c>
      <c r="T3506" t="s">
        <v>11847</v>
      </c>
      <c r="U3506" t="s">
        <v>11848</v>
      </c>
      <c r="V3506" t="s">
        <v>54</v>
      </c>
      <c r="W3506">
        <v>13</v>
      </c>
      <c r="X3506" t="s">
        <v>306</v>
      </c>
      <c r="Y3506">
        <v>4839</v>
      </c>
      <c r="Z3506" t="s">
        <v>68</v>
      </c>
      <c r="AA3506" t="s">
        <v>57</v>
      </c>
      <c r="AC3506" t="s">
        <v>146</v>
      </c>
      <c r="AD3506" t="s">
        <v>4690</v>
      </c>
      <c r="AE3506" t="s">
        <v>107</v>
      </c>
      <c r="AF3506" t="s">
        <v>107</v>
      </c>
      <c r="AI3506" s="1">
        <v>1</v>
      </c>
      <c r="AJ3506" t="s">
        <v>72</v>
      </c>
      <c r="AK3506" t="s">
        <v>4691</v>
      </c>
      <c r="AL3506">
        <v>43410</v>
      </c>
      <c r="AM3506" t="s">
        <v>4692</v>
      </c>
      <c r="AN3506" t="b">
        <v>1</v>
      </c>
      <c r="AQ3506" t="s">
        <v>60</v>
      </c>
      <c r="AR3506" t="s">
        <v>99</v>
      </c>
      <c r="AS3506" t="s">
        <v>4734</v>
      </c>
      <c r="BB3506" s="7" t="s">
        <v>83</v>
      </c>
      <c r="BC3506" s="7" t="s">
        <v>101</v>
      </c>
      <c r="BD3506" s="7" t="s">
        <v>52</v>
      </c>
      <c r="BE3506" s="7">
        <v>98109</v>
      </c>
      <c r="BF3506" s="7" t="s">
        <v>5120</v>
      </c>
      <c r="BG3506" s="7">
        <v>46862.01</v>
      </c>
      <c r="BH3506" s="7">
        <v>0</v>
      </c>
      <c r="BI3506">
        <v>46887.8</v>
      </c>
      <c r="BJ3506">
        <v>0</v>
      </c>
      <c r="BK3506">
        <v>0</v>
      </c>
      <c r="BL3506">
        <v>0</v>
      </c>
      <c r="BM3506">
        <v>1094.3599999999999</v>
      </c>
      <c r="BN3506">
        <v>0</v>
      </c>
      <c r="BO3506" t="s">
        <v>11849</v>
      </c>
      <c r="BP3506">
        <v>12949</v>
      </c>
      <c r="BQ3506">
        <v>979</v>
      </c>
      <c r="BR3506">
        <v>208</v>
      </c>
      <c r="BS3506">
        <v>3432</v>
      </c>
      <c r="BT3506">
        <v>31</v>
      </c>
      <c r="BU3506" t="s">
        <v>5009</v>
      </c>
      <c r="BV3506" t="s">
        <v>4695</v>
      </c>
      <c r="BX3506">
        <v>44148.970243055555</v>
      </c>
    </row>
    <row r="3507" spans="1:76" x14ac:dyDescent="0.25">
      <c r="A3507" t="s">
        <v>11850</v>
      </c>
      <c r="B3507" t="s">
        <v>2326</v>
      </c>
      <c r="C3507" t="s">
        <v>46</v>
      </c>
      <c r="D3507">
        <v>42892</v>
      </c>
      <c r="E3507" s="1"/>
      <c r="H3507" t="s">
        <v>47</v>
      </c>
      <c r="I3507">
        <v>42892</v>
      </c>
      <c r="J3507">
        <v>2018</v>
      </c>
      <c r="K3507" t="s">
        <v>85</v>
      </c>
      <c r="L3507" t="s">
        <v>11851</v>
      </c>
      <c r="N3507" t="s">
        <v>3434</v>
      </c>
      <c r="O3507" t="s">
        <v>225</v>
      </c>
      <c r="P3507" t="s">
        <v>226</v>
      </c>
      <c r="Q3507" t="s">
        <v>52</v>
      </c>
      <c r="R3507">
        <v>98685</v>
      </c>
      <c r="S3507" t="s">
        <v>1170</v>
      </c>
      <c r="T3507" t="s">
        <v>11852</v>
      </c>
      <c r="U3507" t="s">
        <v>11853</v>
      </c>
      <c r="V3507" t="s">
        <v>54</v>
      </c>
      <c r="W3507">
        <v>13</v>
      </c>
      <c r="X3507" t="s">
        <v>860</v>
      </c>
      <c r="Y3507">
        <v>4813</v>
      </c>
      <c r="Z3507" t="s">
        <v>226</v>
      </c>
      <c r="AA3507" t="s">
        <v>57</v>
      </c>
      <c r="AC3507" t="s">
        <v>146</v>
      </c>
      <c r="AD3507" t="s">
        <v>4690</v>
      </c>
      <c r="AE3507" t="s">
        <v>107</v>
      </c>
      <c r="AF3507" t="s">
        <v>107</v>
      </c>
      <c r="AI3507" s="1">
        <v>2</v>
      </c>
      <c r="AJ3507" t="s">
        <v>72</v>
      </c>
      <c r="AK3507" t="s">
        <v>4691</v>
      </c>
      <c r="AL3507">
        <v>43410</v>
      </c>
      <c r="AM3507" t="s">
        <v>4692</v>
      </c>
      <c r="AN3507" t="b">
        <v>1</v>
      </c>
      <c r="AQ3507" t="s">
        <v>60</v>
      </c>
      <c r="AR3507" t="s">
        <v>99</v>
      </c>
      <c r="AS3507" t="s">
        <v>100</v>
      </c>
      <c r="BB3507" s="7" t="s">
        <v>1172</v>
      </c>
      <c r="BC3507" s="7" t="s">
        <v>225</v>
      </c>
      <c r="BD3507" s="7" t="s">
        <v>52</v>
      </c>
      <c r="BE3507" s="7">
        <v>98682</v>
      </c>
      <c r="BF3507" s="7" t="s">
        <v>11120</v>
      </c>
      <c r="BG3507" s="7">
        <v>330609.49</v>
      </c>
      <c r="BH3507" s="7">
        <v>0</v>
      </c>
      <c r="BI3507">
        <v>329837.17</v>
      </c>
      <c r="BJ3507">
        <v>-772.32</v>
      </c>
      <c r="BK3507">
        <v>0</v>
      </c>
      <c r="BL3507">
        <v>0</v>
      </c>
      <c r="BM3507">
        <v>5555.21</v>
      </c>
      <c r="BN3507">
        <v>17642.2</v>
      </c>
      <c r="BO3507" t="s">
        <v>11854</v>
      </c>
      <c r="BP3507">
        <v>6976</v>
      </c>
      <c r="BQ3507">
        <v>439</v>
      </c>
      <c r="BR3507">
        <v>134</v>
      </c>
      <c r="BS3507">
        <v>3152</v>
      </c>
      <c r="BT3507">
        <v>18</v>
      </c>
      <c r="BU3507" t="s">
        <v>6327</v>
      </c>
      <c r="BV3507" t="s">
        <v>4695</v>
      </c>
      <c r="BX3507">
        <v>44148.959166666667</v>
      </c>
    </row>
    <row r="3508" spans="1:76" x14ac:dyDescent="0.25">
      <c r="A3508" t="s">
        <v>11855</v>
      </c>
      <c r="B3508" t="s">
        <v>779</v>
      </c>
      <c r="C3508" t="s">
        <v>46</v>
      </c>
      <c r="D3508">
        <v>43069</v>
      </c>
      <c r="E3508" s="1"/>
      <c r="H3508" t="s">
        <v>47</v>
      </c>
      <c r="I3508">
        <v>43069</v>
      </c>
      <c r="J3508">
        <v>2018</v>
      </c>
      <c r="K3508" t="s">
        <v>85</v>
      </c>
      <c r="L3508" t="s">
        <v>11856</v>
      </c>
      <c r="N3508" t="s">
        <v>780</v>
      </c>
      <c r="O3508" t="s">
        <v>105</v>
      </c>
      <c r="P3508" t="s">
        <v>105</v>
      </c>
      <c r="Q3508" t="s">
        <v>52</v>
      </c>
      <c r="R3508">
        <v>99210</v>
      </c>
      <c r="S3508" t="s">
        <v>781</v>
      </c>
      <c r="T3508" t="s">
        <v>11857</v>
      </c>
      <c r="U3508" t="s">
        <v>11858</v>
      </c>
      <c r="V3508" t="s">
        <v>54</v>
      </c>
      <c r="W3508">
        <v>13</v>
      </c>
      <c r="X3508" t="s">
        <v>260</v>
      </c>
      <c r="Y3508">
        <v>4783</v>
      </c>
      <c r="Z3508" t="s">
        <v>105</v>
      </c>
      <c r="AA3508" t="s">
        <v>57</v>
      </c>
      <c r="AC3508" t="s">
        <v>146</v>
      </c>
      <c r="AD3508" t="s">
        <v>4690</v>
      </c>
      <c r="AE3508" t="s">
        <v>107</v>
      </c>
      <c r="AF3508" t="s">
        <v>107</v>
      </c>
      <c r="AI3508" s="1">
        <v>2</v>
      </c>
      <c r="AJ3508" t="s">
        <v>72</v>
      </c>
      <c r="AK3508" t="s">
        <v>4691</v>
      </c>
      <c r="AL3508">
        <v>43410</v>
      </c>
      <c r="AM3508" t="s">
        <v>4692</v>
      </c>
      <c r="AN3508" t="b">
        <v>1</v>
      </c>
      <c r="AQ3508" t="s">
        <v>60</v>
      </c>
      <c r="AR3508" t="s">
        <v>61</v>
      </c>
      <c r="AS3508" t="s">
        <v>62</v>
      </c>
      <c r="BB3508" s="7" t="s">
        <v>140</v>
      </c>
      <c r="BC3508" s="7" t="s">
        <v>101</v>
      </c>
      <c r="BD3508" s="7" t="s">
        <v>52</v>
      </c>
      <c r="BE3508" s="7">
        <v>98104</v>
      </c>
      <c r="BF3508" s="7" t="s">
        <v>4733</v>
      </c>
      <c r="BG3508" s="7">
        <v>124130.19</v>
      </c>
      <c r="BH3508" s="7">
        <v>25837.93</v>
      </c>
      <c r="BI3508">
        <v>138880.72</v>
      </c>
      <c r="BJ3508">
        <v>0</v>
      </c>
      <c r="BK3508">
        <v>0</v>
      </c>
      <c r="BL3508">
        <v>0</v>
      </c>
      <c r="BM3508">
        <v>10808.87</v>
      </c>
      <c r="BN3508">
        <v>0</v>
      </c>
      <c r="BO3508" t="s">
        <v>11859</v>
      </c>
      <c r="BP3508">
        <v>14422</v>
      </c>
      <c r="BQ3508">
        <v>230</v>
      </c>
      <c r="BR3508">
        <v>48</v>
      </c>
      <c r="BS3508">
        <v>3504</v>
      </c>
      <c r="BT3508">
        <v>3</v>
      </c>
      <c r="BU3508" t="s">
        <v>4979</v>
      </c>
      <c r="BV3508" t="s">
        <v>4695</v>
      </c>
      <c r="BX3508">
        <v>44148.97283564815</v>
      </c>
    </row>
    <row r="3509" spans="1:76" x14ac:dyDescent="0.25">
      <c r="A3509" t="s">
        <v>11860</v>
      </c>
      <c r="B3509" t="s">
        <v>9942</v>
      </c>
      <c r="C3509" t="s">
        <v>46</v>
      </c>
      <c r="D3509">
        <v>43201</v>
      </c>
      <c r="E3509" s="1"/>
      <c r="H3509" t="s">
        <v>47</v>
      </c>
      <c r="I3509">
        <v>43201</v>
      </c>
      <c r="J3509">
        <v>2018</v>
      </c>
      <c r="K3509" t="s">
        <v>85</v>
      </c>
      <c r="L3509" t="s">
        <v>11861</v>
      </c>
      <c r="N3509" t="s">
        <v>9944</v>
      </c>
      <c r="O3509" t="s">
        <v>9945</v>
      </c>
      <c r="P3509" t="s">
        <v>562</v>
      </c>
      <c r="Q3509" t="s">
        <v>52</v>
      </c>
      <c r="R3509">
        <v>98638</v>
      </c>
      <c r="S3509" t="s">
        <v>9946</v>
      </c>
      <c r="T3509" t="s">
        <v>9947</v>
      </c>
      <c r="U3509" t="s">
        <v>11862</v>
      </c>
      <c r="V3509" t="s">
        <v>6576</v>
      </c>
      <c r="W3509">
        <v>27</v>
      </c>
      <c r="X3509" t="s">
        <v>5526</v>
      </c>
      <c r="Y3509">
        <v>3841</v>
      </c>
      <c r="Z3509" t="s">
        <v>562</v>
      </c>
      <c r="AA3509" t="s">
        <v>4785</v>
      </c>
      <c r="AB3509">
        <v>14378</v>
      </c>
      <c r="AC3509" t="s">
        <v>146</v>
      </c>
      <c r="AD3509" t="s">
        <v>4690</v>
      </c>
      <c r="AE3509" t="s">
        <v>107</v>
      </c>
      <c r="AF3509" t="s">
        <v>107</v>
      </c>
      <c r="AI3509" s="1"/>
      <c r="AJ3509" t="s">
        <v>72</v>
      </c>
      <c r="AK3509" t="s">
        <v>4691</v>
      </c>
      <c r="AL3509">
        <v>43410</v>
      </c>
      <c r="AM3509" t="s">
        <v>4692</v>
      </c>
      <c r="AN3509" t="b">
        <v>1</v>
      </c>
      <c r="AQ3509" t="s">
        <v>60</v>
      </c>
      <c r="AR3509" t="s">
        <v>99</v>
      </c>
      <c r="BB3509" s="7" t="s">
        <v>11863</v>
      </c>
      <c r="BC3509" s="7" t="s">
        <v>773</v>
      </c>
      <c r="BD3509" s="7" t="s">
        <v>52</v>
      </c>
      <c r="BE3509" s="7">
        <v>98577</v>
      </c>
      <c r="BF3509" s="7" t="s">
        <v>11864</v>
      </c>
      <c r="BG3509" s="7">
        <v>2340</v>
      </c>
      <c r="BH3509" s="7">
        <v>300</v>
      </c>
      <c r="BI3509">
        <v>2340</v>
      </c>
      <c r="BJ3509">
        <v>0</v>
      </c>
      <c r="BK3509">
        <v>0</v>
      </c>
      <c r="BL3509">
        <v>0</v>
      </c>
      <c r="BO3509" t="s">
        <v>11865</v>
      </c>
      <c r="BP3509">
        <v>9961</v>
      </c>
      <c r="BQ3509">
        <v>138</v>
      </c>
      <c r="BR3509">
        <v>819</v>
      </c>
      <c r="BS3509">
        <v>3278</v>
      </c>
      <c r="BU3509" t="s">
        <v>11866</v>
      </c>
      <c r="BV3509" t="s">
        <v>4695</v>
      </c>
      <c r="BX3509">
        <v>44148.963854166665</v>
      </c>
    </row>
    <row r="3510" spans="1:76" x14ac:dyDescent="0.25">
      <c r="A3510" t="s">
        <v>11875</v>
      </c>
      <c r="B3510" t="s">
        <v>367</v>
      </c>
      <c r="C3510" t="s">
        <v>46</v>
      </c>
      <c r="D3510">
        <v>43158</v>
      </c>
      <c r="E3510" s="1"/>
      <c r="H3510" t="s">
        <v>47</v>
      </c>
      <c r="I3510">
        <v>43158</v>
      </c>
      <c r="J3510">
        <v>2018</v>
      </c>
      <c r="K3510" t="s">
        <v>85</v>
      </c>
      <c r="L3510" t="s">
        <v>11876</v>
      </c>
      <c r="N3510" t="s">
        <v>368</v>
      </c>
      <c r="O3510" t="s">
        <v>369</v>
      </c>
      <c r="P3510" t="s">
        <v>226</v>
      </c>
      <c r="Q3510" t="s">
        <v>52</v>
      </c>
      <c r="R3510">
        <v>98642</v>
      </c>
      <c r="S3510" t="s">
        <v>370</v>
      </c>
      <c r="T3510" t="s">
        <v>11877</v>
      </c>
      <c r="U3510" t="s">
        <v>11878</v>
      </c>
      <c r="V3510" t="s">
        <v>54</v>
      </c>
      <c r="W3510">
        <v>13</v>
      </c>
      <c r="X3510" t="s">
        <v>371</v>
      </c>
      <c r="Y3510">
        <v>4811</v>
      </c>
      <c r="Z3510" t="s">
        <v>226</v>
      </c>
      <c r="AA3510" t="s">
        <v>57</v>
      </c>
      <c r="AC3510" t="s">
        <v>146</v>
      </c>
      <c r="AD3510" t="s">
        <v>4690</v>
      </c>
      <c r="AE3510" t="s">
        <v>107</v>
      </c>
      <c r="AF3510" t="s">
        <v>107</v>
      </c>
      <c r="AI3510" s="1">
        <v>2</v>
      </c>
      <c r="AJ3510" t="s">
        <v>72</v>
      </c>
      <c r="AK3510" t="s">
        <v>4691</v>
      </c>
      <c r="AL3510">
        <v>43410</v>
      </c>
      <c r="AM3510" t="s">
        <v>4692</v>
      </c>
      <c r="AN3510" t="b">
        <v>1</v>
      </c>
      <c r="AQ3510" t="s">
        <v>60</v>
      </c>
      <c r="AR3510" t="s">
        <v>99</v>
      </c>
      <c r="AS3510" t="s">
        <v>4734</v>
      </c>
      <c r="BB3510" s="7" t="s">
        <v>372</v>
      </c>
      <c r="BC3510" s="7" t="s">
        <v>225</v>
      </c>
      <c r="BD3510" s="7" t="s">
        <v>52</v>
      </c>
      <c r="BE3510" s="7">
        <v>98684</v>
      </c>
      <c r="BG3510" s="7">
        <v>5330.79</v>
      </c>
      <c r="BH3510" s="7">
        <v>0</v>
      </c>
      <c r="BI3510">
        <v>1028</v>
      </c>
      <c r="BJ3510">
        <v>0</v>
      </c>
      <c r="BK3510">
        <v>0</v>
      </c>
      <c r="BL3510">
        <v>0</v>
      </c>
      <c r="BM3510">
        <v>263.94</v>
      </c>
      <c r="BN3510">
        <v>0</v>
      </c>
      <c r="BO3510" t="s">
        <v>11879</v>
      </c>
      <c r="BP3510">
        <v>9891</v>
      </c>
      <c r="BQ3510">
        <v>981</v>
      </c>
      <c r="BR3510">
        <v>131</v>
      </c>
      <c r="BS3510">
        <v>3271</v>
      </c>
      <c r="BT3510">
        <v>17</v>
      </c>
      <c r="BU3510" t="s">
        <v>11880</v>
      </c>
      <c r="BV3510" t="s">
        <v>4695</v>
      </c>
      <c r="BX3510">
        <v>44148.963634259257</v>
      </c>
    </row>
    <row r="3511" spans="1:76" x14ac:dyDescent="0.25">
      <c r="A3511" t="s">
        <v>11881</v>
      </c>
      <c r="B3511" t="s">
        <v>2868</v>
      </c>
      <c r="C3511" t="s">
        <v>46</v>
      </c>
      <c r="D3511">
        <v>43184</v>
      </c>
      <c r="E3511" s="1"/>
      <c r="H3511" t="s">
        <v>47</v>
      </c>
      <c r="I3511">
        <v>43184</v>
      </c>
      <c r="J3511">
        <v>2018</v>
      </c>
      <c r="K3511" t="s">
        <v>85</v>
      </c>
      <c r="L3511" t="s">
        <v>11882</v>
      </c>
      <c r="N3511" t="s">
        <v>2869</v>
      </c>
      <c r="O3511" t="s">
        <v>1166</v>
      </c>
      <c r="P3511" t="s">
        <v>353</v>
      </c>
      <c r="Q3511" t="s">
        <v>52</v>
      </c>
      <c r="R3511">
        <v>98248</v>
      </c>
      <c r="S3511" t="s">
        <v>2870</v>
      </c>
      <c r="T3511" t="s">
        <v>11883</v>
      </c>
      <c r="U3511" t="s">
        <v>11884</v>
      </c>
      <c r="V3511" t="s">
        <v>90</v>
      </c>
      <c r="W3511">
        <v>12</v>
      </c>
      <c r="X3511" t="s">
        <v>402</v>
      </c>
      <c r="Y3511">
        <v>4771</v>
      </c>
      <c r="Z3511" t="s">
        <v>353</v>
      </c>
      <c r="AA3511" t="s">
        <v>57</v>
      </c>
      <c r="AC3511" t="s">
        <v>146</v>
      </c>
      <c r="AD3511" t="s">
        <v>4690</v>
      </c>
      <c r="AE3511" t="s">
        <v>107</v>
      </c>
      <c r="AF3511" t="s">
        <v>107</v>
      </c>
      <c r="AI3511" s="1"/>
      <c r="AJ3511" t="s">
        <v>72</v>
      </c>
      <c r="AK3511" t="s">
        <v>4691</v>
      </c>
      <c r="AL3511">
        <v>43410</v>
      </c>
      <c r="AM3511" t="s">
        <v>4692</v>
      </c>
      <c r="AN3511" t="b">
        <v>1</v>
      </c>
      <c r="AQ3511" t="s">
        <v>177</v>
      </c>
      <c r="AS3511" t="s">
        <v>4734</v>
      </c>
      <c r="BB3511" s="7" t="s">
        <v>83</v>
      </c>
      <c r="BC3511" s="7" t="s">
        <v>101</v>
      </c>
      <c r="BD3511" s="7" t="s">
        <v>52</v>
      </c>
      <c r="BE3511" s="7">
        <v>98109</v>
      </c>
      <c r="BF3511" s="7" t="s">
        <v>5120</v>
      </c>
      <c r="BG3511" s="7">
        <v>126155.81</v>
      </c>
      <c r="BH3511" s="7">
        <v>0</v>
      </c>
      <c r="BI3511">
        <v>117511.33</v>
      </c>
      <c r="BJ3511">
        <v>0</v>
      </c>
      <c r="BK3511">
        <v>0</v>
      </c>
      <c r="BL3511">
        <v>0</v>
      </c>
      <c r="BM3511">
        <v>12826</v>
      </c>
      <c r="BN3511">
        <v>0</v>
      </c>
      <c r="BO3511" t="s">
        <v>11885</v>
      </c>
      <c r="BP3511">
        <v>969</v>
      </c>
      <c r="BQ3511">
        <v>247</v>
      </c>
      <c r="BR3511">
        <v>289</v>
      </c>
      <c r="BS3511">
        <v>2799</v>
      </c>
      <c r="BT3511">
        <v>42</v>
      </c>
      <c r="BU3511" t="s">
        <v>5009</v>
      </c>
      <c r="BV3511" t="s">
        <v>4695</v>
      </c>
      <c r="BX3511">
        <v>44148.944305555553</v>
      </c>
    </row>
    <row r="3512" spans="1:76" x14ac:dyDescent="0.25">
      <c r="A3512" t="s">
        <v>11886</v>
      </c>
      <c r="B3512" t="s">
        <v>11887</v>
      </c>
      <c r="C3512" t="s">
        <v>46</v>
      </c>
      <c r="D3512">
        <v>43241</v>
      </c>
      <c r="E3512" s="1"/>
      <c r="I3512">
        <v>43241</v>
      </c>
      <c r="J3512">
        <v>2018</v>
      </c>
      <c r="K3512" t="s">
        <v>85</v>
      </c>
      <c r="L3512" t="s">
        <v>11888</v>
      </c>
      <c r="N3512" t="s">
        <v>11889</v>
      </c>
      <c r="O3512" t="s">
        <v>1166</v>
      </c>
      <c r="P3512" t="s">
        <v>353</v>
      </c>
      <c r="Q3512" t="s">
        <v>52</v>
      </c>
      <c r="R3512">
        <v>98248</v>
      </c>
      <c r="S3512" t="s">
        <v>11890</v>
      </c>
      <c r="T3512" t="s">
        <v>11891</v>
      </c>
      <c r="U3512" t="s">
        <v>11892</v>
      </c>
      <c r="V3512" t="s">
        <v>4783</v>
      </c>
      <c r="W3512">
        <v>25</v>
      </c>
      <c r="X3512" t="s">
        <v>6288</v>
      </c>
      <c r="Y3512">
        <v>4335</v>
      </c>
      <c r="Z3512" t="s">
        <v>353</v>
      </c>
      <c r="AA3512" t="s">
        <v>4785</v>
      </c>
      <c r="AB3512">
        <v>138697</v>
      </c>
      <c r="AC3512" t="s">
        <v>146</v>
      </c>
      <c r="AD3512" t="s">
        <v>4690</v>
      </c>
      <c r="AE3512" t="s">
        <v>107</v>
      </c>
      <c r="AF3512" t="s">
        <v>107</v>
      </c>
      <c r="AI3512" s="1" t="s">
        <v>11893</v>
      </c>
      <c r="AJ3512" t="s">
        <v>72</v>
      </c>
      <c r="AK3512" t="s">
        <v>4691</v>
      </c>
      <c r="AL3512">
        <v>43410</v>
      </c>
      <c r="AM3512" t="s">
        <v>4878</v>
      </c>
      <c r="AN3512" t="b">
        <v>1</v>
      </c>
      <c r="AQ3512" t="s">
        <v>177</v>
      </c>
      <c r="BB3512" s="7" t="s">
        <v>11889</v>
      </c>
      <c r="BC3512" s="7" t="s">
        <v>1166</v>
      </c>
      <c r="BD3512" s="7" t="s">
        <v>52</v>
      </c>
      <c r="BE3512" s="7">
        <v>98248</v>
      </c>
      <c r="BF3512" s="7" t="s">
        <v>11892</v>
      </c>
      <c r="BO3512" t="s">
        <v>11894</v>
      </c>
      <c r="BP3512">
        <v>19489</v>
      </c>
      <c r="BQ3512">
        <v>248</v>
      </c>
      <c r="BR3512">
        <v>1025</v>
      </c>
      <c r="BU3512" t="s">
        <v>11895</v>
      </c>
      <c r="BV3512" t="s">
        <v>4695</v>
      </c>
      <c r="BX3512">
        <v>43959.622581018521</v>
      </c>
    </row>
    <row r="3513" spans="1:76" x14ac:dyDescent="0.25">
      <c r="A3513" t="s">
        <v>12372</v>
      </c>
      <c r="B3513" t="s">
        <v>12373</v>
      </c>
      <c r="C3513" t="s">
        <v>46</v>
      </c>
      <c r="D3513">
        <v>43311</v>
      </c>
      <c r="E3513" s="1"/>
      <c r="I3513">
        <v>43311</v>
      </c>
      <c r="J3513">
        <v>2018</v>
      </c>
      <c r="K3513" t="s">
        <v>85</v>
      </c>
      <c r="L3513" t="s">
        <v>12374</v>
      </c>
      <c r="N3513" t="s">
        <v>12375</v>
      </c>
      <c r="O3513" t="s">
        <v>557</v>
      </c>
      <c r="P3513" t="s">
        <v>668</v>
      </c>
      <c r="Q3513" t="s">
        <v>52</v>
      </c>
      <c r="R3513">
        <v>99301</v>
      </c>
      <c r="S3513" t="s">
        <v>12376</v>
      </c>
      <c r="T3513" t="s">
        <v>12376</v>
      </c>
      <c r="U3513" t="s">
        <v>12377</v>
      </c>
      <c r="V3513" t="s">
        <v>5396</v>
      </c>
      <c r="W3513">
        <v>20</v>
      </c>
      <c r="X3513" t="s">
        <v>6144</v>
      </c>
      <c r="Y3513">
        <v>3306</v>
      </c>
      <c r="Z3513" t="s">
        <v>668</v>
      </c>
      <c r="AA3513" t="s">
        <v>4785</v>
      </c>
      <c r="AB3513">
        <v>33717</v>
      </c>
      <c r="AC3513" t="s">
        <v>146</v>
      </c>
      <c r="AD3513" t="s">
        <v>4690</v>
      </c>
      <c r="AE3513" t="s">
        <v>107</v>
      </c>
      <c r="AF3513" t="s">
        <v>107</v>
      </c>
      <c r="AI3513" s="1"/>
      <c r="AJ3513" t="s">
        <v>72</v>
      </c>
      <c r="AK3513" t="s">
        <v>4691</v>
      </c>
      <c r="AL3513">
        <v>43410</v>
      </c>
      <c r="AM3513" t="s">
        <v>4878</v>
      </c>
      <c r="AN3513" t="b">
        <v>1</v>
      </c>
      <c r="AQ3513" t="s">
        <v>60</v>
      </c>
      <c r="AR3513" t="s">
        <v>99</v>
      </c>
      <c r="BB3513" s="7" t="s">
        <v>12375</v>
      </c>
      <c r="BC3513" s="7" t="s">
        <v>557</v>
      </c>
      <c r="BD3513" s="7" t="s">
        <v>52</v>
      </c>
      <c r="BE3513" s="7">
        <v>99301</v>
      </c>
      <c r="BF3513" s="7" t="s">
        <v>12377</v>
      </c>
      <c r="BO3513" t="s">
        <v>12378</v>
      </c>
      <c r="BP3513">
        <v>9514</v>
      </c>
      <c r="BQ3513">
        <v>1760</v>
      </c>
      <c r="BR3513">
        <v>1946</v>
      </c>
      <c r="BU3513" t="s">
        <v>12379</v>
      </c>
      <c r="BV3513" t="s">
        <v>4695</v>
      </c>
      <c r="BX3513">
        <v>43597.928437499999</v>
      </c>
    </row>
    <row r="3514" spans="1:76" x14ac:dyDescent="0.25">
      <c r="A3514" t="s">
        <v>12394</v>
      </c>
      <c r="B3514" t="s">
        <v>2934</v>
      </c>
      <c r="C3514" t="s">
        <v>46</v>
      </c>
      <c r="D3514">
        <v>43249</v>
      </c>
      <c r="E3514" s="1"/>
      <c r="H3514" t="s">
        <v>47</v>
      </c>
      <c r="I3514">
        <v>43249</v>
      </c>
      <c r="J3514">
        <v>2018</v>
      </c>
      <c r="K3514" t="s">
        <v>85</v>
      </c>
      <c r="L3514" t="s">
        <v>12395</v>
      </c>
      <c r="N3514" t="s">
        <v>2935</v>
      </c>
      <c r="O3514" t="s">
        <v>526</v>
      </c>
      <c r="P3514" t="s">
        <v>105</v>
      </c>
      <c r="Q3514" t="s">
        <v>52</v>
      </c>
      <c r="R3514" t="s">
        <v>12396</v>
      </c>
      <c r="S3514" t="s">
        <v>2936</v>
      </c>
      <c r="T3514" t="s">
        <v>12397</v>
      </c>
      <c r="U3514" t="s">
        <v>12398</v>
      </c>
      <c r="V3514" t="s">
        <v>54</v>
      </c>
      <c r="W3514">
        <v>13</v>
      </c>
      <c r="X3514" t="s">
        <v>528</v>
      </c>
      <c r="Y3514">
        <v>4785</v>
      </c>
      <c r="Z3514" t="s">
        <v>105</v>
      </c>
      <c r="AA3514" t="s">
        <v>57</v>
      </c>
      <c r="AC3514" t="s">
        <v>146</v>
      </c>
      <c r="AD3514" t="s">
        <v>4690</v>
      </c>
      <c r="AE3514" t="s">
        <v>107</v>
      </c>
      <c r="AF3514" t="s">
        <v>107</v>
      </c>
      <c r="AI3514" s="1">
        <v>2</v>
      </c>
      <c r="AJ3514" t="s">
        <v>72</v>
      </c>
      <c r="AK3514" t="s">
        <v>4691</v>
      </c>
      <c r="AL3514">
        <v>43410</v>
      </c>
      <c r="AM3514" t="s">
        <v>4692</v>
      </c>
      <c r="AN3514" t="b">
        <v>1</v>
      </c>
      <c r="AQ3514" t="s">
        <v>60</v>
      </c>
      <c r="AR3514" t="s">
        <v>99</v>
      </c>
      <c r="AS3514" t="s">
        <v>4734</v>
      </c>
      <c r="BB3514" s="7" t="s">
        <v>1137</v>
      </c>
      <c r="BC3514" s="7" t="s">
        <v>101</v>
      </c>
      <c r="BD3514" s="7" t="s">
        <v>52</v>
      </c>
      <c r="BE3514" s="7">
        <v>98115</v>
      </c>
      <c r="BG3514" s="7">
        <v>21004.26</v>
      </c>
      <c r="BH3514" s="7">
        <v>592.05999999999995</v>
      </c>
      <c r="BI3514">
        <v>21975.5</v>
      </c>
      <c r="BJ3514">
        <v>0</v>
      </c>
      <c r="BK3514">
        <v>547.26</v>
      </c>
      <c r="BL3514">
        <v>0</v>
      </c>
      <c r="BM3514">
        <v>263.94</v>
      </c>
      <c r="BN3514">
        <v>0</v>
      </c>
      <c r="BO3514" t="s">
        <v>12399</v>
      </c>
      <c r="BP3514">
        <v>12206</v>
      </c>
      <c r="BQ3514">
        <v>859</v>
      </c>
      <c r="BR3514">
        <v>52</v>
      </c>
      <c r="BS3514">
        <v>3403</v>
      </c>
      <c r="BT3514">
        <v>4</v>
      </c>
      <c r="BU3514" t="s">
        <v>6353</v>
      </c>
      <c r="BV3514" t="s">
        <v>4695</v>
      </c>
      <c r="BX3514">
        <v>44148.969247685185</v>
      </c>
    </row>
    <row r="3515" spans="1:76" x14ac:dyDescent="0.25">
      <c r="A3515" t="s">
        <v>12400</v>
      </c>
      <c r="B3515" t="s">
        <v>2846</v>
      </c>
      <c r="C3515" t="s">
        <v>46</v>
      </c>
      <c r="D3515">
        <v>43247</v>
      </c>
      <c r="E3515" s="1"/>
      <c r="H3515" t="s">
        <v>47</v>
      </c>
      <c r="I3515">
        <v>43247</v>
      </c>
      <c r="J3515">
        <v>2018</v>
      </c>
      <c r="K3515" t="s">
        <v>85</v>
      </c>
      <c r="L3515" t="s">
        <v>12401</v>
      </c>
      <c r="N3515" t="s">
        <v>2847</v>
      </c>
      <c r="O3515" t="s">
        <v>241</v>
      </c>
      <c r="P3515" t="s">
        <v>241</v>
      </c>
      <c r="Q3515" t="s">
        <v>52</v>
      </c>
      <c r="R3515">
        <v>98902</v>
      </c>
      <c r="S3515" t="s">
        <v>12402</v>
      </c>
      <c r="T3515" t="s">
        <v>12403</v>
      </c>
      <c r="U3515" t="s">
        <v>12404</v>
      </c>
      <c r="V3515" t="s">
        <v>4807</v>
      </c>
      <c r="W3515">
        <v>23</v>
      </c>
      <c r="X3515" t="s">
        <v>8532</v>
      </c>
      <c r="Y3515">
        <v>4418</v>
      </c>
      <c r="Z3515" t="s">
        <v>241</v>
      </c>
      <c r="AA3515" t="s">
        <v>4785</v>
      </c>
      <c r="AB3515">
        <v>114757</v>
      </c>
      <c r="AC3515" t="s">
        <v>146</v>
      </c>
      <c r="AD3515" t="s">
        <v>4690</v>
      </c>
      <c r="AE3515" t="s">
        <v>107</v>
      </c>
      <c r="AF3515" t="s">
        <v>107</v>
      </c>
      <c r="AI3515" s="1">
        <v>3</v>
      </c>
      <c r="AJ3515" t="s">
        <v>72</v>
      </c>
      <c r="AK3515" t="s">
        <v>4691</v>
      </c>
      <c r="AL3515">
        <v>43410</v>
      </c>
      <c r="AM3515" t="s">
        <v>4692</v>
      </c>
      <c r="AN3515" t="b">
        <v>1</v>
      </c>
      <c r="AQ3515" t="s">
        <v>60</v>
      </c>
      <c r="AR3515" t="s">
        <v>99</v>
      </c>
      <c r="BB3515" s="7" t="s">
        <v>2847</v>
      </c>
      <c r="BC3515" s="7" t="s">
        <v>241</v>
      </c>
      <c r="BD3515" s="7" t="s">
        <v>52</v>
      </c>
      <c r="BE3515" s="7">
        <v>98902</v>
      </c>
      <c r="BF3515" s="7" t="s">
        <v>12404</v>
      </c>
      <c r="BG3515" s="7">
        <v>16062.39</v>
      </c>
      <c r="BH3515" s="7">
        <v>0</v>
      </c>
      <c r="BI3515">
        <v>15405.48</v>
      </c>
      <c r="BJ3515">
        <v>-369.65</v>
      </c>
      <c r="BK3515">
        <v>0</v>
      </c>
      <c r="BL3515">
        <v>4000</v>
      </c>
      <c r="BO3515" t="s">
        <v>12405</v>
      </c>
      <c r="BP3515">
        <v>14671</v>
      </c>
      <c r="BQ3515">
        <v>952</v>
      </c>
      <c r="BR3515">
        <v>1039</v>
      </c>
      <c r="BS3515">
        <v>3518</v>
      </c>
      <c r="BU3515" t="s">
        <v>12406</v>
      </c>
      <c r="BV3515" t="s">
        <v>4695</v>
      </c>
      <c r="BX3515">
        <v>44148.973182870373</v>
      </c>
    </row>
    <row r="3516" spans="1:76" x14ac:dyDescent="0.25">
      <c r="A3516" t="s">
        <v>12407</v>
      </c>
      <c r="B3516" t="s">
        <v>3346</v>
      </c>
      <c r="C3516" t="s">
        <v>46</v>
      </c>
      <c r="D3516">
        <v>43237</v>
      </c>
      <c r="E3516" s="1"/>
      <c r="I3516">
        <v>43237</v>
      </c>
      <c r="J3516">
        <v>2018</v>
      </c>
      <c r="K3516" t="s">
        <v>64</v>
      </c>
      <c r="L3516" t="s">
        <v>12408</v>
      </c>
      <c r="N3516" t="s">
        <v>3347</v>
      </c>
      <c r="O3516" t="s">
        <v>1809</v>
      </c>
      <c r="P3516" t="s">
        <v>121</v>
      </c>
      <c r="Q3516" t="s">
        <v>52</v>
      </c>
      <c r="R3516">
        <v>98579</v>
      </c>
      <c r="S3516" t="s">
        <v>12409</v>
      </c>
      <c r="T3516" t="s">
        <v>12410</v>
      </c>
      <c r="U3516" t="s">
        <v>12411</v>
      </c>
      <c r="V3516" t="s">
        <v>54</v>
      </c>
      <c r="W3516">
        <v>13</v>
      </c>
      <c r="X3516" t="s">
        <v>838</v>
      </c>
      <c r="Y3516">
        <v>4847</v>
      </c>
      <c r="Z3516" t="s">
        <v>121</v>
      </c>
      <c r="AA3516" t="s">
        <v>57</v>
      </c>
      <c r="AC3516" t="s">
        <v>146</v>
      </c>
      <c r="AD3516" t="s">
        <v>4690</v>
      </c>
      <c r="AE3516" t="s">
        <v>107</v>
      </c>
      <c r="AF3516" t="s">
        <v>107</v>
      </c>
      <c r="AI3516" s="1"/>
      <c r="AJ3516" t="s">
        <v>72</v>
      </c>
      <c r="AK3516" t="s">
        <v>4691</v>
      </c>
      <c r="AL3516">
        <v>43410</v>
      </c>
      <c r="AM3516" t="s">
        <v>4692</v>
      </c>
      <c r="AN3516" t="b">
        <v>1</v>
      </c>
      <c r="BB3516" s="7" t="s">
        <v>3347</v>
      </c>
      <c r="BC3516" s="7" t="s">
        <v>1809</v>
      </c>
      <c r="BD3516" s="7" t="s">
        <v>52</v>
      </c>
      <c r="BE3516" s="7">
        <v>98579</v>
      </c>
      <c r="BF3516" s="7" t="s">
        <v>12411</v>
      </c>
      <c r="BO3516" t="s">
        <v>12412</v>
      </c>
      <c r="BP3516">
        <v>7622</v>
      </c>
      <c r="BQ3516">
        <v>1774</v>
      </c>
      <c r="BR3516">
        <v>1962</v>
      </c>
      <c r="BT3516">
        <v>35</v>
      </c>
      <c r="BU3516" t="s">
        <v>12413</v>
      </c>
      <c r="BV3516" t="s">
        <v>4695</v>
      </c>
      <c r="BX3516">
        <v>43597.929791666669</v>
      </c>
    </row>
    <row r="3517" spans="1:76" x14ac:dyDescent="0.25">
      <c r="A3517" t="s">
        <v>12414</v>
      </c>
      <c r="B3517" t="s">
        <v>6718</v>
      </c>
      <c r="C3517" t="s">
        <v>46</v>
      </c>
      <c r="D3517">
        <v>43235</v>
      </c>
      <c r="E3517" s="1"/>
      <c r="I3517">
        <v>43235</v>
      </c>
      <c r="J3517">
        <v>2018</v>
      </c>
      <c r="K3517" t="s">
        <v>85</v>
      </c>
      <c r="L3517" t="s">
        <v>12415</v>
      </c>
      <c r="N3517" t="s">
        <v>6720</v>
      </c>
      <c r="O3517" t="s">
        <v>1057</v>
      </c>
      <c r="P3517" t="s">
        <v>1058</v>
      </c>
      <c r="Q3517" t="s">
        <v>52</v>
      </c>
      <c r="R3517">
        <v>98648</v>
      </c>
      <c r="S3517" t="s">
        <v>6721</v>
      </c>
      <c r="T3517" t="s">
        <v>7243</v>
      </c>
      <c r="U3517" t="s">
        <v>6723</v>
      </c>
      <c r="V3517" t="s">
        <v>5424</v>
      </c>
      <c r="W3517">
        <v>22</v>
      </c>
      <c r="X3517" t="s">
        <v>6297</v>
      </c>
      <c r="Y3517">
        <v>4093</v>
      </c>
      <c r="Z3517" t="s">
        <v>1058</v>
      </c>
      <c r="AA3517" t="s">
        <v>4785</v>
      </c>
      <c r="AB3517">
        <v>7567</v>
      </c>
      <c r="AC3517" t="s">
        <v>146</v>
      </c>
      <c r="AD3517" t="s">
        <v>4690</v>
      </c>
      <c r="AE3517" t="s">
        <v>107</v>
      </c>
      <c r="AF3517" t="s">
        <v>107</v>
      </c>
      <c r="AI3517" s="1"/>
      <c r="AJ3517" t="s">
        <v>72</v>
      </c>
      <c r="AK3517" t="s">
        <v>4691</v>
      </c>
      <c r="AL3517">
        <v>43410</v>
      </c>
      <c r="AM3517" t="s">
        <v>4878</v>
      </c>
      <c r="AN3517" t="b">
        <v>1</v>
      </c>
      <c r="AQ3517" t="s">
        <v>60</v>
      </c>
      <c r="AR3517" t="s">
        <v>150</v>
      </c>
      <c r="BB3517" s="7" t="s">
        <v>6720</v>
      </c>
      <c r="BC3517" s="7" t="s">
        <v>1057</v>
      </c>
      <c r="BD3517" s="7" t="s">
        <v>52</v>
      </c>
      <c r="BE3517" s="7">
        <v>98648</v>
      </c>
      <c r="BF3517" s="7" t="s">
        <v>6723</v>
      </c>
      <c r="BO3517" t="s">
        <v>12416</v>
      </c>
      <c r="BP3517">
        <v>4393</v>
      </c>
      <c r="BQ3517">
        <v>691</v>
      </c>
      <c r="BR3517">
        <v>903</v>
      </c>
      <c r="BU3517" t="s">
        <v>12417</v>
      </c>
      <c r="BV3517" t="s">
        <v>4695</v>
      </c>
      <c r="BX3517">
        <v>43959.621932870374</v>
      </c>
    </row>
    <row r="3518" spans="1:76" x14ac:dyDescent="0.25">
      <c r="A3518" t="s">
        <v>12418</v>
      </c>
      <c r="B3518" t="s">
        <v>3642</v>
      </c>
      <c r="C3518" t="s">
        <v>46</v>
      </c>
      <c r="D3518">
        <v>43236</v>
      </c>
      <c r="E3518" s="1"/>
      <c r="H3518" t="s">
        <v>47</v>
      </c>
      <c r="I3518">
        <v>43236</v>
      </c>
      <c r="J3518">
        <v>2018</v>
      </c>
      <c r="K3518" t="s">
        <v>77</v>
      </c>
      <c r="L3518" t="s">
        <v>12419</v>
      </c>
      <c r="N3518" t="s">
        <v>3643</v>
      </c>
      <c r="O3518" t="s">
        <v>120</v>
      </c>
      <c r="P3518" t="s">
        <v>121</v>
      </c>
      <c r="Q3518" t="s">
        <v>52</v>
      </c>
      <c r="R3518">
        <v>98548</v>
      </c>
      <c r="S3518" t="s">
        <v>3644</v>
      </c>
      <c r="T3518" t="s">
        <v>12420</v>
      </c>
      <c r="U3518" t="s">
        <v>12421</v>
      </c>
      <c r="V3518" t="s">
        <v>54</v>
      </c>
      <c r="W3518">
        <v>13</v>
      </c>
      <c r="X3518" t="s">
        <v>838</v>
      </c>
      <c r="Y3518">
        <v>4847</v>
      </c>
      <c r="Z3518" t="s">
        <v>121</v>
      </c>
      <c r="AA3518" t="s">
        <v>57</v>
      </c>
      <c r="AC3518" t="s">
        <v>146</v>
      </c>
      <c r="AD3518" t="s">
        <v>4690</v>
      </c>
      <c r="AE3518" t="s">
        <v>107</v>
      </c>
      <c r="AF3518" t="s">
        <v>107</v>
      </c>
      <c r="AI3518" s="1"/>
      <c r="AJ3518" t="s">
        <v>72</v>
      </c>
      <c r="AK3518" t="s">
        <v>4691</v>
      </c>
      <c r="AL3518">
        <v>43410</v>
      </c>
      <c r="AM3518" t="s">
        <v>4692</v>
      </c>
      <c r="AN3518" t="b">
        <v>1</v>
      </c>
      <c r="BB3518" s="7" t="s">
        <v>140</v>
      </c>
      <c r="BC3518" s="7" t="s">
        <v>101</v>
      </c>
      <c r="BD3518" s="7" t="s">
        <v>52</v>
      </c>
      <c r="BE3518" s="7">
        <v>98104</v>
      </c>
      <c r="BF3518" s="7" t="s">
        <v>4733</v>
      </c>
      <c r="BG3518" s="7">
        <v>0</v>
      </c>
      <c r="BH3518" s="7">
        <v>0</v>
      </c>
      <c r="BI3518">
        <v>0</v>
      </c>
      <c r="BJ3518">
        <v>0</v>
      </c>
      <c r="BK3518">
        <v>0</v>
      </c>
      <c r="BL3518">
        <v>0</v>
      </c>
      <c r="BO3518" t="s">
        <v>12422</v>
      </c>
      <c r="BP3518">
        <v>14807</v>
      </c>
      <c r="BQ3518">
        <v>1729</v>
      </c>
      <c r="BR3518">
        <v>1909</v>
      </c>
      <c r="BS3518">
        <v>3523</v>
      </c>
      <c r="BT3518">
        <v>35</v>
      </c>
      <c r="BU3518" t="s">
        <v>4979</v>
      </c>
      <c r="BV3518" t="s">
        <v>4695</v>
      </c>
      <c r="BX3518">
        <v>44148.973298611112</v>
      </c>
    </row>
    <row r="3519" spans="1:76" x14ac:dyDescent="0.25">
      <c r="A3519" t="s">
        <v>12423</v>
      </c>
      <c r="B3519" t="s">
        <v>10229</v>
      </c>
      <c r="C3519" t="s">
        <v>46</v>
      </c>
      <c r="D3519">
        <v>43235</v>
      </c>
      <c r="E3519" s="1"/>
      <c r="I3519">
        <v>43235</v>
      </c>
      <c r="J3519">
        <v>2018</v>
      </c>
      <c r="K3519" t="s">
        <v>85</v>
      </c>
      <c r="L3519" t="s">
        <v>12424</v>
      </c>
      <c r="N3519" t="s">
        <v>12425</v>
      </c>
      <c r="O3519" t="s">
        <v>561</v>
      </c>
      <c r="P3519" t="s">
        <v>562</v>
      </c>
      <c r="Q3519" t="s">
        <v>52</v>
      </c>
      <c r="R3519">
        <v>98586</v>
      </c>
      <c r="S3519" t="s">
        <v>12426</v>
      </c>
      <c r="T3519" t="s">
        <v>10233</v>
      </c>
      <c r="U3519" t="s">
        <v>12427</v>
      </c>
      <c r="V3519" t="s">
        <v>5571</v>
      </c>
      <c r="W3519">
        <v>28</v>
      </c>
      <c r="X3519" t="s">
        <v>5526</v>
      </c>
      <c r="Y3519">
        <v>3841</v>
      </c>
      <c r="Z3519" t="s">
        <v>562</v>
      </c>
      <c r="AA3519" t="s">
        <v>4785</v>
      </c>
      <c r="AB3519">
        <v>14378</v>
      </c>
      <c r="AC3519" t="s">
        <v>146</v>
      </c>
      <c r="AD3519" t="s">
        <v>4690</v>
      </c>
      <c r="AE3519" t="s">
        <v>107</v>
      </c>
      <c r="AF3519" t="s">
        <v>107</v>
      </c>
      <c r="AI3519" s="1"/>
      <c r="AJ3519" t="s">
        <v>72</v>
      </c>
      <c r="AK3519" t="s">
        <v>4691</v>
      </c>
      <c r="AL3519">
        <v>43410</v>
      </c>
      <c r="AM3519" t="s">
        <v>4878</v>
      </c>
      <c r="AN3519" t="b">
        <v>1</v>
      </c>
      <c r="AQ3519" t="s">
        <v>60</v>
      </c>
      <c r="AR3519" t="s">
        <v>150</v>
      </c>
      <c r="BB3519" s="7" t="s">
        <v>12425</v>
      </c>
      <c r="BC3519" s="7" t="s">
        <v>561</v>
      </c>
      <c r="BD3519" s="7" t="s">
        <v>52</v>
      </c>
      <c r="BE3519" s="7">
        <v>98586</v>
      </c>
      <c r="BF3519" s="7" t="s">
        <v>12427</v>
      </c>
      <c r="BO3519" t="s">
        <v>12428</v>
      </c>
      <c r="BP3519">
        <v>7154</v>
      </c>
      <c r="BQ3519">
        <v>97</v>
      </c>
      <c r="BR3519">
        <v>821</v>
      </c>
      <c r="BU3519" t="s">
        <v>12429</v>
      </c>
      <c r="BV3519" t="s">
        <v>4695</v>
      </c>
      <c r="BX3519">
        <v>43959.621932870374</v>
      </c>
    </row>
    <row r="3520" spans="1:76" x14ac:dyDescent="0.25">
      <c r="A3520" t="s">
        <v>12430</v>
      </c>
      <c r="B3520" t="s">
        <v>4488</v>
      </c>
      <c r="C3520" t="s">
        <v>46</v>
      </c>
      <c r="D3520">
        <v>43223</v>
      </c>
      <c r="E3520" s="1"/>
      <c r="I3520">
        <v>43223</v>
      </c>
      <c r="J3520">
        <v>2018</v>
      </c>
      <c r="K3520" t="s">
        <v>77</v>
      </c>
      <c r="L3520" t="s">
        <v>12431</v>
      </c>
      <c r="N3520" t="s">
        <v>4489</v>
      </c>
      <c r="O3520" t="s">
        <v>251</v>
      </c>
      <c r="P3520" t="s">
        <v>255</v>
      </c>
      <c r="Q3520" t="s">
        <v>52</v>
      </c>
      <c r="R3520">
        <v>98802</v>
      </c>
      <c r="S3520" t="s">
        <v>12432</v>
      </c>
      <c r="T3520" t="s">
        <v>12432</v>
      </c>
      <c r="U3520" t="s">
        <v>12433</v>
      </c>
      <c r="V3520" t="s">
        <v>54</v>
      </c>
      <c r="W3520">
        <v>13</v>
      </c>
      <c r="X3520" t="s">
        <v>254</v>
      </c>
      <c r="Y3520">
        <v>4801</v>
      </c>
      <c r="Z3520" t="s">
        <v>255</v>
      </c>
      <c r="AA3520" t="s">
        <v>57</v>
      </c>
      <c r="AC3520" t="s">
        <v>146</v>
      </c>
      <c r="AD3520" t="s">
        <v>4690</v>
      </c>
      <c r="AE3520" t="s">
        <v>107</v>
      </c>
      <c r="AF3520" t="s">
        <v>107</v>
      </c>
      <c r="AI3520" s="1"/>
      <c r="AJ3520" t="s">
        <v>72</v>
      </c>
      <c r="AK3520" t="s">
        <v>4691</v>
      </c>
      <c r="AL3520">
        <v>43410</v>
      </c>
      <c r="AM3520" t="s">
        <v>4692</v>
      </c>
      <c r="AN3520" t="b">
        <v>1</v>
      </c>
      <c r="BB3520" s="7" t="s">
        <v>4489</v>
      </c>
      <c r="BC3520" s="7" t="s">
        <v>251</v>
      </c>
      <c r="BD3520" s="7" t="s">
        <v>52</v>
      </c>
      <c r="BE3520" s="7">
        <v>98802</v>
      </c>
      <c r="BF3520" s="7" t="s">
        <v>12433</v>
      </c>
      <c r="BO3520" t="s">
        <v>12434</v>
      </c>
      <c r="BP3520">
        <v>7120</v>
      </c>
      <c r="BQ3520">
        <v>1778</v>
      </c>
      <c r="BR3520">
        <v>1967</v>
      </c>
      <c r="BT3520">
        <v>12</v>
      </c>
      <c r="BU3520" t="s">
        <v>12435</v>
      </c>
      <c r="BV3520" t="s">
        <v>4695</v>
      </c>
      <c r="BX3520">
        <v>43597.930196759262</v>
      </c>
    </row>
    <row r="3521" spans="1:76" x14ac:dyDescent="0.25">
      <c r="A3521" t="s">
        <v>12436</v>
      </c>
      <c r="B3521" t="s">
        <v>6984</v>
      </c>
      <c r="C3521" t="s">
        <v>46</v>
      </c>
      <c r="D3521">
        <v>43221</v>
      </c>
      <c r="E3521" s="1"/>
      <c r="I3521">
        <v>43221</v>
      </c>
      <c r="J3521">
        <v>2018</v>
      </c>
      <c r="K3521" t="s">
        <v>85</v>
      </c>
      <c r="L3521" t="s">
        <v>12437</v>
      </c>
      <c r="N3521" t="s">
        <v>12438</v>
      </c>
      <c r="O3521" t="s">
        <v>110</v>
      </c>
      <c r="P3521" t="s">
        <v>111</v>
      </c>
      <c r="Q3521" t="s">
        <v>52</v>
      </c>
      <c r="R3521" t="s">
        <v>12439</v>
      </c>
      <c r="S3521" t="s">
        <v>6987</v>
      </c>
      <c r="T3521" t="s">
        <v>6988</v>
      </c>
      <c r="U3521" t="s">
        <v>12440</v>
      </c>
      <c r="V3521" t="s">
        <v>6576</v>
      </c>
      <c r="W3521">
        <v>27</v>
      </c>
      <c r="X3521" t="s">
        <v>4824</v>
      </c>
      <c r="Y3521">
        <v>3539</v>
      </c>
      <c r="Z3521" t="s">
        <v>111</v>
      </c>
      <c r="AA3521" t="s">
        <v>4785</v>
      </c>
      <c r="AB3521">
        <v>163999</v>
      </c>
      <c r="AC3521" t="s">
        <v>146</v>
      </c>
      <c r="AD3521" t="s">
        <v>4690</v>
      </c>
      <c r="AE3521" t="s">
        <v>107</v>
      </c>
      <c r="AF3521" t="s">
        <v>107</v>
      </c>
      <c r="AI3521" s="1"/>
      <c r="AJ3521" t="s">
        <v>72</v>
      </c>
      <c r="AK3521" t="s">
        <v>4691</v>
      </c>
      <c r="AL3521">
        <v>43410</v>
      </c>
      <c r="AM3521" t="s">
        <v>4878</v>
      </c>
      <c r="AN3521" t="b">
        <v>1</v>
      </c>
      <c r="AQ3521" t="s">
        <v>60</v>
      </c>
      <c r="AR3521" t="s">
        <v>150</v>
      </c>
      <c r="BB3521" s="7" t="s">
        <v>12438</v>
      </c>
      <c r="BC3521" s="7" t="s">
        <v>110</v>
      </c>
      <c r="BD3521" s="7" t="s">
        <v>52</v>
      </c>
      <c r="BE3521" s="7" t="s">
        <v>12439</v>
      </c>
      <c r="BF3521" s="7" t="s">
        <v>12440</v>
      </c>
      <c r="BO3521" t="s">
        <v>12441</v>
      </c>
      <c r="BP3521">
        <v>18055</v>
      </c>
      <c r="BQ3521">
        <v>240</v>
      </c>
      <c r="BR3521">
        <v>689</v>
      </c>
      <c r="BU3521" t="s">
        <v>12442</v>
      </c>
      <c r="BV3521" t="s">
        <v>4695</v>
      </c>
      <c r="BX3521">
        <v>43959.621932870374</v>
      </c>
    </row>
    <row r="3522" spans="1:76" x14ac:dyDescent="0.25">
      <c r="A3522" t="s">
        <v>12443</v>
      </c>
      <c r="B3522" t="s">
        <v>12444</v>
      </c>
      <c r="C3522" t="s">
        <v>46</v>
      </c>
      <c r="D3522">
        <v>43219</v>
      </c>
      <c r="E3522" s="1"/>
      <c r="H3522" t="s">
        <v>47</v>
      </c>
      <c r="I3522">
        <v>43219</v>
      </c>
      <c r="J3522">
        <v>2018</v>
      </c>
      <c r="K3522" t="s">
        <v>85</v>
      </c>
      <c r="L3522" t="s">
        <v>12445</v>
      </c>
      <c r="N3522" t="s">
        <v>1480</v>
      </c>
      <c r="O3522" t="s">
        <v>12446</v>
      </c>
      <c r="P3522" t="s">
        <v>1794</v>
      </c>
      <c r="Q3522" t="s">
        <v>52</v>
      </c>
      <c r="R3522">
        <v>98325</v>
      </c>
      <c r="S3522" t="s">
        <v>12447</v>
      </c>
      <c r="T3522" t="s">
        <v>12447</v>
      </c>
      <c r="U3522" t="s">
        <v>12448</v>
      </c>
      <c r="V3522" t="s">
        <v>6576</v>
      </c>
      <c r="W3522">
        <v>27</v>
      </c>
      <c r="X3522" t="s">
        <v>5167</v>
      </c>
      <c r="Y3522">
        <v>3433</v>
      </c>
      <c r="Z3522" t="s">
        <v>1794</v>
      </c>
      <c r="AA3522" t="s">
        <v>4785</v>
      </c>
      <c r="AB3522">
        <v>24426</v>
      </c>
      <c r="AC3522" t="s">
        <v>146</v>
      </c>
      <c r="AD3522" t="s">
        <v>4690</v>
      </c>
      <c r="AE3522" t="s">
        <v>107</v>
      </c>
      <c r="AF3522" t="s">
        <v>107</v>
      </c>
      <c r="AI3522" s="1"/>
      <c r="AJ3522" t="s">
        <v>72</v>
      </c>
      <c r="AK3522" t="s">
        <v>4691</v>
      </c>
      <c r="AL3522">
        <v>43410</v>
      </c>
      <c r="AM3522" t="s">
        <v>4692</v>
      </c>
      <c r="AN3522" t="b">
        <v>1</v>
      </c>
      <c r="AQ3522" t="s">
        <v>60</v>
      </c>
      <c r="AR3522" t="s">
        <v>61</v>
      </c>
      <c r="BB3522" s="7" t="s">
        <v>1480</v>
      </c>
      <c r="BC3522" s="7" t="s">
        <v>12446</v>
      </c>
      <c r="BD3522" s="7" t="s">
        <v>52</v>
      </c>
      <c r="BE3522" s="7">
        <v>98325</v>
      </c>
      <c r="BF3522" s="7" t="s">
        <v>12448</v>
      </c>
      <c r="BG3522" s="7">
        <v>19266.240000000002</v>
      </c>
      <c r="BH3522" s="7">
        <v>0</v>
      </c>
      <c r="BI3522">
        <v>18236.02</v>
      </c>
      <c r="BJ3522">
        <v>0</v>
      </c>
      <c r="BK3522">
        <v>0</v>
      </c>
      <c r="BL3522">
        <v>0</v>
      </c>
      <c r="BM3522">
        <v>0</v>
      </c>
      <c r="BN3522">
        <v>70</v>
      </c>
      <c r="BO3522" t="s">
        <v>12449</v>
      </c>
      <c r="BP3522">
        <v>14069</v>
      </c>
      <c r="BQ3522">
        <v>347</v>
      </c>
      <c r="BR3522">
        <v>632</v>
      </c>
      <c r="BS3522">
        <v>3479</v>
      </c>
      <c r="BU3522" t="s">
        <v>12450</v>
      </c>
      <c r="BV3522" t="s">
        <v>4695</v>
      </c>
      <c r="BX3522">
        <v>44148.971886574072</v>
      </c>
    </row>
    <row r="3523" spans="1:76" x14ac:dyDescent="0.25">
      <c r="A3523" t="s">
        <v>12451</v>
      </c>
      <c r="B3523" t="s">
        <v>3215</v>
      </c>
      <c r="C3523" t="s">
        <v>46</v>
      </c>
      <c r="D3523">
        <v>41981</v>
      </c>
      <c r="E3523" s="1"/>
      <c r="H3523" t="s">
        <v>47</v>
      </c>
      <c r="I3523">
        <v>41981</v>
      </c>
      <c r="J3523">
        <v>2018</v>
      </c>
      <c r="K3523" t="s">
        <v>85</v>
      </c>
      <c r="L3523" t="s">
        <v>12452</v>
      </c>
      <c r="N3523" t="s">
        <v>4126</v>
      </c>
      <c r="O3523" t="s">
        <v>758</v>
      </c>
      <c r="P3523" t="s">
        <v>68</v>
      </c>
      <c r="Q3523" t="s">
        <v>52</v>
      </c>
      <c r="R3523">
        <v>98258</v>
      </c>
      <c r="S3523" t="s">
        <v>1624</v>
      </c>
      <c r="T3523" t="s">
        <v>5143</v>
      </c>
      <c r="U3523" t="s">
        <v>5144</v>
      </c>
      <c r="V3523" t="s">
        <v>90</v>
      </c>
      <c r="W3523">
        <v>12</v>
      </c>
      <c r="X3523" t="s">
        <v>1011</v>
      </c>
      <c r="Y3523">
        <v>4773</v>
      </c>
      <c r="Z3523" t="s">
        <v>68</v>
      </c>
      <c r="AA3523" t="s">
        <v>57</v>
      </c>
      <c r="AC3523" t="s">
        <v>146</v>
      </c>
      <c r="AD3523" t="s">
        <v>4690</v>
      </c>
      <c r="AE3523" t="s">
        <v>107</v>
      </c>
      <c r="AF3523" t="s">
        <v>107</v>
      </c>
      <c r="AI3523" s="1"/>
      <c r="AJ3523" t="s">
        <v>72</v>
      </c>
      <c r="AK3523" t="s">
        <v>4691</v>
      </c>
      <c r="AL3523">
        <v>43410</v>
      </c>
      <c r="AM3523" t="s">
        <v>4692</v>
      </c>
      <c r="AN3523" t="b">
        <v>1</v>
      </c>
      <c r="AQ3523" t="s">
        <v>60</v>
      </c>
      <c r="AR3523" t="s">
        <v>61</v>
      </c>
      <c r="AS3523" t="s">
        <v>62</v>
      </c>
      <c r="BB3523" s="7" t="s">
        <v>4025</v>
      </c>
      <c r="BC3523" s="7" t="s">
        <v>758</v>
      </c>
      <c r="BD3523" s="7" t="s">
        <v>52</v>
      </c>
      <c r="BE3523" s="7">
        <v>98258</v>
      </c>
      <c r="BF3523" s="7" t="s">
        <v>5144</v>
      </c>
      <c r="BG3523" s="7">
        <v>452930.33</v>
      </c>
      <c r="BH3523" s="7">
        <v>1947.62</v>
      </c>
      <c r="BI3523">
        <v>442788.45</v>
      </c>
      <c r="BJ3523">
        <v>0</v>
      </c>
      <c r="BK3523">
        <v>0</v>
      </c>
      <c r="BL3523">
        <v>0</v>
      </c>
      <c r="BM3523">
        <v>45443.519999999997</v>
      </c>
      <c r="BN3523">
        <v>188761.22</v>
      </c>
      <c r="BO3523" t="s">
        <v>12453</v>
      </c>
      <c r="BP3523">
        <v>8655</v>
      </c>
      <c r="BQ3523">
        <v>206</v>
      </c>
      <c r="BR3523">
        <v>304</v>
      </c>
      <c r="BS3523">
        <v>3224</v>
      </c>
      <c r="BT3523">
        <v>44</v>
      </c>
      <c r="BU3523" t="s">
        <v>8410</v>
      </c>
      <c r="BV3523" t="s">
        <v>4695</v>
      </c>
      <c r="BX3523">
        <v>44148.961828703701</v>
      </c>
    </row>
    <row r="3524" spans="1:76" x14ac:dyDescent="0.25">
      <c r="A3524" t="s">
        <v>12463</v>
      </c>
      <c r="B3524" t="s">
        <v>12464</v>
      </c>
      <c r="C3524" t="s">
        <v>46</v>
      </c>
      <c r="D3524">
        <v>43151</v>
      </c>
      <c r="E3524" s="1"/>
      <c r="H3524" t="s">
        <v>47</v>
      </c>
      <c r="I3524">
        <v>43151</v>
      </c>
      <c r="J3524">
        <v>2018</v>
      </c>
      <c r="K3524" t="s">
        <v>85</v>
      </c>
      <c r="L3524" t="s">
        <v>12465</v>
      </c>
      <c r="N3524" t="s">
        <v>2760</v>
      </c>
      <c r="O3524" t="s">
        <v>352</v>
      </c>
      <c r="P3524" t="s">
        <v>353</v>
      </c>
      <c r="Q3524" t="s">
        <v>52</v>
      </c>
      <c r="R3524">
        <v>98227</v>
      </c>
      <c r="S3524" t="s">
        <v>12466</v>
      </c>
      <c r="T3524" t="s">
        <v>12467</v>
      </c>
      <c r="U3524" t="s">
        <v>12468</v>
      </c>
      <c r="V3524" t="s">
        <v>5331</v>
      </c>
      <c r="W3524">
        <v>26</v>
      </c>
      <c r="X3524" t="s">
        <v>6288</v>
      </c>
      <c r="Y3524">
        <v>4335</v>
      </c>
      <c r="Z3524" t="s">
        <v>353</v>
      </c>
      <c r="AA3524" t="s">
        <v>4785</v>
      </c>
      <c r="AB3524">
        <v>138697</v>
      </c>
      <c r="AC3524" t="s">
        <v>146</v>
      </c>
      <c r="AD3524" t="s">
        <v>4690</v>
      </c>
      <c r="AE3524" t="s">
        <v>107</v>
      </c>
      <c r="AF3524" t="s">
        <v>107</v>
      </c>
      <c r="AI3524" s="1"/>
      <c r="AJ3524" t="s">
        <v>72</v>
      </c>
      <c r="AK3524" t="s">
        <v>4691</v>
      </c>
      <c r="AL3524">
        <v>43410</v>
      </c>
      <c r="AM3524" t="s">
        <v>4692</v>
      </c>
      <c r="AN3524" t="b">
        <v>1</v>
      </c>
      <c r="AQ3524" t="s">
        <v>60</v>
      </c>
      <c r="AR3524" t="s">
        <v>61</v>
      </c>
      <c r="BB3524" s="7" t="s">
        <v>83</v>
      </c>
      <c r="BC3524" s="7" t="s">
        <v>101</v>
      </c>
      <c r="BD3524" s="7" t="s">
        <v>52</v>
      </c>
      <c r="BE3524" s="7">
        <v>98109</v>
      </c>
      <c r="BF3524" s="7" t="s">
        <v>5120</v>
      </c>
      <c r="BG3524" s="7">
        <v>110223.44</v>
      </c>
      <c r="BH3524" s="7">
        <v>0</v>
      </c>
      <c r="BI3524">
        <v>109913.39</v>
      </c>
      <c r="BJ3524">
        <v>0</v>
      </c>
      <c r="BK3524">
        <v>0</v>
      </c>
      <c r="BL3524">
        <v>1050</v>
      </c>
      <c r="BM3524">
        <v>1335.32</v>
      </c>
      <c r="BN3524">
        <v>0</v>
      </c>
      <c r="BO3524" t="s">
        <v>12469</v>
      </c>
      <c r="BP3524">
        <v>16267</v>
      </c>
      <c r="BQ3524">
        <v>246</v>
      </c>
      <c r="BR3524">
        <v>1020</v>
      </c>
      <c r="BS3524">
        <v>3616</v>
      </c>
      <c r="BU3524" t="s">
        <v>5009</v>
      </c>
      <c r="BV3524" t="s">
        <v>4695</v>
      </c>
      <c r="BX3524">
        <v>44148.976469907408</v>
      </c>
    </row>
    <row r="3525" spans="1:76" x14ac:dyDescent="0.25">
      <c r="A3525" t="s">
        <v>12470</v>
      </c>
      <c r="B3525" t="s">
        <v>6303</v>
      </c>
      <c r="C3525" t="s">
        <v>46</v>
      </c>
      <c r="D3525">
        <v>43192</v>
      </c>
      <c r="E3525" s="1"/>
      <c r="I3525">
        <v>43192</v>
      </c>
      <c r="J3525">
        <v>2018</v>
      </c>
      <c r="K3525" t="s">
        <v>85</v>
      </c>
      <c r="L3525" t="s">
        <v>6304</v>
      </c>
      <c r="N3525" t="s">
        <v>6305</v>
      </c>
      <c r="O3525" t="s">
        <v>1493</v>
      </c>
      <c r="P3525" t="s">
        <v>1494</v>
      </c>
      <c r="Q3525" t="s">
        <v>52</v>
      </c>
      <c r="R3525">
        <v>98612</v>
      </c>
      <c r="S3525" t="s">
        <v>12471</v>
      </c>
      <c r="T3525" t="s">
        <v>6306</v>
      </c>
      <c r="U3525" t="s">
        <v>12472</v>
      </c>
      <c r="V3525" t="s">
        <v>5571</v>
      </c>
      <c r="W3525">
        <v>28</v>
      </c>
      <c r="X3525" t="s">
        <v>6308</v>
      </c>
      <c r="Y3525">
        <v>4286</v>
      </c>
      <c r="Z3525" t="s">
        <v>1494</v>
      </c>
      <c r="AA3525" t="s">
        <v>4785</v>
      </c>
      <c r="AB3525">
        <v>3060</v>
      </c>
      <c r="AC3525" t="s">
        <v>146</v>
      </c>
      <c r="AD3525" t="s">
        <v>4690</v>
      </c>
      <c r="AE3525" t="s">
        <v>107</v>
      </c>
      <c r="AF3525" t="s">
        <v>107</v>
      </c>
      <c r="AI3525" s="1"/>
      <c r="AJ3525" t="s">
        <v>72</v>
      </c>
      <c r="AK3525" t="s">
        <v>4691</v>
      </c>
      <c r="AL3525">
        <v>43410</v>
      </c>
      <c r="AM3525" t="s">
        <v>4878</v>
      </c>
      <c r="AN3525" t="b">
        <v>1</v>
      </c>
      <c r="AQ3525" t="s">
        <v>60</v>
      </c>
      <c r="AR3525" t="s">
        <v>150</v>
      </c>
      <c r="BB3525" s="7" t="s">
        <v>12473</v>
      </c>
      <c r="BC3525" s="7" t="s">
        <v>1493</v>
      </c>
      <c r="BD3525" s="7" t="s">
        <v>52</v>
      </c>
      <c r="BE3525" s="7">
        <v>98612</v>
      </c>
      <c r="BF3525" s="7" t="s">
        <v>12474</v>
      </c>
      <c r="BO3525" t="s">
        <v>12475</v>
      </c>
      <c r="BP3525">
        <v>15192</v>
      </c>
      <c r="BQ3525">
        <v>124</v>
      </c>
      <c r="BR3525">
        <v>1002</v>
      </c>
      <c r="BU3525" t="s">
        <v>12476</v>
      </c>
      <c r="BV3525" t="s">
        <v>4695</v>
      </c>
      <c r="BX3525">
        <v>43959.621932870374</v>
      </c>
    </row>
    <row r="3526" spans="1:76" x14ac:dyDescent="0.25">
      <c r="A3526" t="s">
        <v>12482</v>
      </c>
      <c r="B3526" t="s">
        <v>3204</v>
      </c>
      <c r="C3526" t="s">
        <v>46</v>
      </c>
      <c r="D3526">
        <v>43178</v>
      </c>
      <c r="E3526" s="1"/>
      <c r="H3526" t="s">
        <v>47</v>
      </c>
      <c r="I3526">
        <v>43178</v>
      </c>
      <c r="J3526">
        <v>2018</v>
      </c>
      <c r="K3526" t="s">
        <v>85</v>
      </c>
      <c r="L3526" t="s">
        <v>12483</v>
      </c>
      <c r="N3526" t="s">
        <v>3205</v>
      </c>
      <c r="O3526" t="s">
        <v>411</v>
      </c>
      <c r="P3526" t="s">
        <v>115</v>
      </c>
      <c r="Q3526" t="s">
        <v>52</v>
      </c>
      <c r="R3526">
        <v>98335</v>
      </c>
      <c r="S3526" t="s">
        <v>1024</v>
      </c>
      <c r="T3526" t="s">
        <v>7390</v>
      </c>
      <c r="U3526" t="s">
        <v>4733</v>
      </c>
      <c r="V3526" t="s">
        <v>54</v>
      </c>
      <c r="W3526">
        <v>13</v>
      </c>
      <c r="X3526" t="s">
        <v>114</v>
      </c>
      <c r="Y3526">
        <v>4829</v>
      </c>
      <c r="Z3526" t="s">
        <v>115</v>
      </c>
      <c r="AA3526" t="s">
        <v>57</v>
      </c>
      <c r="AC3526" t="s">
        <v>146</v>
      </c>
      <c r="AD3526" t="s">
        <v>4690</v>
      </c>
      <c r="AE3526" t="s">
        <v>107</v>
      </c>
      <c r="AF3526" t="s">
        <v>107</v>
      </c>
      <c r="AI3526" s="1">
        <v>2</v>
      </c>
      <c r="AJ3526" t="s">
        <v>72</v>
      </c>
      <c r="AK3526" t="s">
        <v>4691</v>
      </c>
      <c r="AL3526">
        <v>43410</v>
      </c>
      <c r="AM3526" t="s">
        <v>4692</v>
      </c>
      <c r="AN3526" t="b">
        <v>1</v>
      </c>
      <c r="AQ3526" t="s">
        <v>60</v>
      </c>
      <c r="AR3526" t="s">
        <v>99</v>
      </c>
      <c r="AS3526" t="s">
        <v>4734</v>
      </c>
      <c r="BB3526" s="7" t="s">
        <v>140</v>
      </c>
      <c r="BC3526" s="7" t="s">
        <v>101</v>
      </c>
      <c r="BD3526" s="7" t="s">
        <v>52</v>
      </c>
      <c r="BE3526" s="7">
        <v>98104</v>
      </c>
      <c r="BF3526" s="7" t="s">
        <v>4733</v>
      </c>
      <c r="BG3526" s="7">
        <v>193633.03</v>
      </c>
      <c r="BH3526" s="7">
        <v>0</v>
      </c>
      <c r="BI3526">
        <v>191228.31</v>
      </c>
      <c r="BJ3526">
        <v>0</v>
      </c>
      <c r="BK3526">
        <v>0</v>
      </c>
      <c r="BL3526">
        <v>0</v>
      </c>
      <c r="BM3526">
        <v>7457.92</v>
      </c>
      <c r="BN3526">
        <v>8947.15</v>
      </c>
      <c r="BO3526" t="s">
        <v>12484</v>
      </c>
      <c r="BP3526">
        <v>18595</v>
      </c>
      <c r="BQ3526">
        <v>920</v>
      </c>
      <c r="BR3526">
        <v>179</v>
      </c>
      <c r="BS3526">
        <v>3751</v>
      </c>
      <c r="BT3526">
        <v>26</v>
      </c>
      <c r="BU3526" t="s">
        <v>4979</v>
      </c>
      <c r="BV3526" t="s">
        <v>4695</v>
      </c>
      <c r="BX3526">
        <v>44148.981631944444</v>
      </c>
    </row>
    <row r="3527" spans="1:76" x14ac:dyDescent="0.25">
      <c r="A3527" t="s">
        <v>12485</v>
      </c>
      <c r="B3527" t="s">
        <v>2987</v>
      </c>
      <c r="C3527" t="s">
        <v>46</v>
      </c>
      <c r="D3527">
        <v>43170</v>
      </c>
      <c r="E3527" s="1"/>
      <c r="H3527" t="s">
        <v>47</v>
      </c>
      <c r="I3527">
        <v>43170</v>
      </c>
      <c r="J3527">
        <v>2018</v>
      </c>
      <c r="K3527" t="s">
        <v>85</v>
      </c>
      <c r="L3527" t="s">
        <v>12146</v>
      </c>
      <c r="N3527" t="s">
        <v>2988</v>
      </c>
      <c r="O3527" t="s">
        <v>1481</v>
      </c>
      <c r="P3527" t="s">
        <v>394</v>
      </c>
      <c r="Q3527" t="s">
        <v>52</v>
      </c>
      <c r="R3527">
        <v>98277</v>
      </c>
      <c r="S3527" t="s">
        <v>1024</v>
      </c>
      <c r="T3527" t="s">
        <v>12486</v>
      </c>
      <c r="U3527" t="s">
        <v>4733</v>
      </c>
      <c r="V3527" t="s">
        <v>54</v>
      </c>
      <c r="W3527">
        <v>13</v>
      </c>
      <c r="X3527" t="s">
        <v>395</v>
      </c>
      <c r="Y3527">
        <v>4797</v>
      </c>
      <c r="Z3527" t="s">
        <v>394</v>
      </c>
      <c r="AA3527" t="s">
        <v>57</v>
      </c>
      <c r="AC3527" t="s">
        <v>146</v>
      </c>
      <c r="AD3527" t="s">
        <v>4690</v>
      </c>
      <c r="AE3527" t="s">
        <v>107</v>
      </c>
      <c r="AF3527" t="s">
        <v>107</v>
      </c>
      <c r="AI3527" s="1">
        <v>2</v>
      </c>
      <c r="AJ3527" t="s">
        <v>72</v>
      </c>
      <c r="AK3527" t="s">
        <v>4691</v>
      </c>
      <c r="AL3527">
        <v>43410</v>
      </c>
      <c r="AM3527" t="s">
        <v>4692</v>
      </c>
      <c r="AN3527" t="b">
        <v>1</v>
      </c>
      <c r="AQ3527" t="s">
        <v>60</v>
      </c>
      <c r="AR3527" t="s">
        <v>61</v>
      </c>
      <c r="AS3527" t="s">
        <v>4734</v>
      </c>
      <c r="BB3527" s="7" t="s">
        <v>140</v>
      </c>
      <c r="BC3527" s="7" t="s">
        <v>101</v>
      </c>
      <c r="BD3527" s="7" t="s">
        <v>52</v>
      </c>
      <c r="BE3527" s="7">
        <v>98104</v>
      </c>
      <c r="BF3527" s="7" t="s">
        <v>4733</v>
      </c>
      <c r="BG3527" s="7">
        <v>202284.47</v>
      </c>
      <c r="BH3527" s="7">
        <v>0</v>
      </c>
      <c r="BI3527">
        <v>198275.97</v>
      </c>
      <c r="BJ3527">
        <v>0</v>
      </c>
      <c r="BK3527">
        <v>0</v>
      </c>
      <c r="BL3527">
        <v>600</v>
      </c>
      <c r="BM3527">
        <v>97436.45</v>
      </c>
      <c r="BN3527">
        <v>0</v>
      </c>
      <c r="BO3527" t="s">
        <v>12487</v>
      </c>
      <c r="BP3527">
        <v>14826</v>
      </c>
      <c r="BQ3527">
        <v>30388</v>
      </c>
      <c r="BR3527">
        <v>92</v>
      </c>
      <c r="BS3527">
        <v>3529</v>
      </c>
      <c r="BT3527">
        <v>10</v>
      </c>
      <c r="BU3527" t="s">
        <v>4979</v>
      </c>
      <c r="BV3527" t="s">
        <v>4695</v>
      </c>
      <c r="BX3527">
        <v>44148.973402777781</v>
      </c>
    </row>
    <row r="3528" spans="1:76" x14ac:dyDescent="0.25">
      <c r="A3528" t="s">
        <v>12488</v>
      </c>
      <c r="B3528" t="s">
        <v>12489</v>
      </c>
      <c r="C3528" t="s">
        <v>46</v>
      </c>
      <c r="D3528">
        <v>43164</v>
      </c>
      <c r="E3528" s="1"/>
      <c r="H3528" t="s">
        <v>47</v>
      </c>
      <c r="I3528">
        <v>43164</v>
      </c>
      <c r="J3528">
        <v>2018</v>
      </c>
      <c r="K3528" t="s">
        <v>85</v>
      </c>
      <c r="L3528" t="s">
        <v>12490</v>
      </c>
      <c r="N3528" t="s">
        <v>12491</v>
      </c>
      <c r="O3528" t="s">
        <v>5720</v>
      </c>
      <c r="P3528" t="s">
        <v>1794</v>
      </c>
      <c r="Q3528" t="s">
        <v>52</v>
      </c>
      <c r="R3528">
        <v>98368</v>
      </c>
      <c r="S3528" t="s">
        <v>12492</v>
      </c>
      <c r="T3528" t="s">
        <v>12493</v>
      </c>
      <c r="U3528" t="s">
        <v>12494</v>
      </c>
      <c r="V3528" t="s">
        <v>5331</v>
      </c>
      <c r="W3528">
        <v>26</v>
      </c>
      <c r="X3528" t="s">
        <v>5167</v>
      </c>
      <c r="Y3528">
        <v>3433</v>
      </c>
      <c r="Z3528" t="s">
        <v>1794</v>
      </c>
      <c r="AA3528" t="s">
        <v>4785</v>
      </c>
      <c r="AB3528">
        <v>24426</v>
      </c>
      <c r="AC3528" t="s">
        <v>146</v>
      </c>
      <c r="AD3528" t="s">
        <v>4690</v>
      </c>
      <c r="AE3528" t="s">
        <v>107</v>
      </c>
      <c r="AF3528" t="s">
        <v>107</v>
      </c>
      <c r="AI3528" s="1"/>
      <c r="AJ3528" t="s">
        <v>72</v>
      </c>
      <c r="AK3528" t="s">
        <v>4691</v>
      </c>
      <c r="AL3528">
        <v>43410</v>
      </c>
      <c r="AM3528" t="s">
        <v>4692</v>
      </c>
      <c r="AN3528" t="b">
        <v>1</v>
      </c>
      <c r="AQ3528" t="s">
        <v>60</v>
      </c>
      <c r="AR3528" t="s">
        <v>99</v>
      </c>
      <c r="BB3528" s="7" t="s">
        <v>12491</v>
      </c>
      <c r="BC3528" s="7" t="s">
        <v>5720</v>
      </c>
      <c r="BD3528" s="7" t="s">
        <v>52</v>
      </c>
      <c r="BE3528" s="7">
        <v>98368</v>
      </c>
      <c r="BF3528" s="7" t="s">
        <v>12495</v>
      </c>
      <c r="BG3528" s="7">
        <v>4400</v>
      </c>
      <c r="BH3528" s="7">
        <v>0</v>
      </c>
      <c r="BI3528">
        <v>4853.46</v>
      </c>
      <c r="BJ3528">
        <v>453.46</v>
      </c>
      <c r="BK3528">
        <v>0</v>
      </c>
      <c r="BL3528">
        <v>0</v>
      </c>
      <c r="BO3528" t="s">
        <v>12496</v>
      </c>
      <c r="BP3528">
        <v>7656</v>
      </c>
      <c r="BQ3528">
        <v>846</v>
      </c>
      <c r="BR3528">
        <v>630</v>
      </c>
      <c r="BS3528">
        <v>3180</v>
      </c>
      <c r="BU3528" t="s">
        <v>12497</v>
      </c>
      <c r="BV3528" t="s">
        <v>4695</v>
      </c>
      <c r="BX3528">
        <v>44148.960266203707</v>
      </c>
    </row>
    <row r="3529" spans="1:76" x14ac:dyDescent="0.25">
      <c r="A3529" t="s">
        <v>12498</v>
      </c>
      <c r="B3529" t="s">
        <v>5770</v>
      </c>
      <c r="C3529" t="s">
        <v>46</v>
      </c>
      <c r="D3529">
        <v>43135</v>
      </c>
      <c r="E3529" s="1"/>
      <c r="I3529">
        <v>43135</v>
      </c>
      <c r="J3529">
        <v>2018</v>
      </c>
      <c r="K3529" t="s">
        <v>85</v>
      </c>
      <c r="L3529" t="s">
        <v>5771</v>
      </c>
      <c r="N3529" t="s">
        <v>5772</v>
      </c>
      <c r="O3529" t="s">
        <v>836</v>
      </c>
      <c r="P3529" t="s">
        <v>121</v>
      </c>
      <c r="Q3529" t="s">
        <v>52</v>
      </c>
      <c r="R3529">
        <v>98584</v>
      </c>
      <c r="S3529" t="s">
        <v>5773</v>
      </c>
      <c r="T3529" t="s">
        <v>5773</v>
      </c>
      <c r="U3529" t="s">
        <v>5774</v>
      </c>
      <c r="V3529" t="s">
        <v>5424</v>
      </c>
      <c r="W3529">
        <v>22</v>
      </c>
      <c r="X3529" t="s">
        <v>5754</v>
      </c>
      <c r="Y3529">
        <v>3699</v>
      </c>
      <c r="Z3529" t="s">
        <v>121</v>
      </c>
      <c r="AA3529" t="s">
        <v>4785</v>
      </c>
      <c r="AB3529">
        <v>38265</v>
      </c>
      <c r="AC3529" t="s">
        <v>146</v>
      </c>
      <c r="AD3529" t="s">
        <v>4690</v>
      </c>
      <c r="AE3529" t="s">
        <v>107</v>
      </c>
      <c r="AF3529" t="s">
        <v>107</v>
      </c>
      <c r="AI3529" s="1"/>
      <c r="AJ3529" t="s">
        <v>72</v>
      </c>
      <c r="AK3529" t="s">
        <v>4691</v>
      </c>
      <c r="AL3529">
        <v>43410</v>
      </c>
      <c r="AM3529" t="s">
        <v>4878</v>
      </c>
      <c r="AN3529" t="b">
        <v>1</v>
      </c>
      <c r="AQ3529" t="s">
        <v>60</v>
      </c>
      <c r="AR3529" t="s">
        <v>150</v>
      </c>
      <c r="BB3529" s="7" t="s">
        <v>5775</v>
      </c>
      <c r="BC3529" s="7" t="s">
        <v>2033</v>
      </c>
      <c r="BD3529" s="7" t="s">
        <v>52</v>
      </c>
      <c r="BE3529" s="7" t="s">
        <v>12499</v>
      </c>
      <c r="BF3529" s="7" t="s">
        <v>5776</v>
      </c>
      <c r="BO3529" t="s">
        <v>12500</v>
      </c>
      <c r="BP3529">
        <v>6278</v>
      </c>
      <c r="BQ3529">
        <v>653</v>
      </c>
      <c r="BR3529">
        <v>441</v>
      </c>
      <c r="BU3529" t="s">
        <v>5778</v>
      </c>
      <c r="BV3529" t="s">
        <v>4695</v>
      </c>
      <c r="BX3529">
        <v>43959.621932870374</v>
      </c>
    </row>
    <row r="3530" spans="1:76" x14ac:dyDescent="0.25">
      <c r="A3530" t="s">
        <v>12501</v>
      </c>
      <c r="B3530" t="s">
        <v>884</v>
      </c>
      <c r="C3530" t="s">
        <v>46</v>
      </c>
      <c r="D3530">
        <v>43135</v>
      </c>
      <c r="E3530" s="1"/>
      <c r="H3530" t="s">
        <v>47</v>
      </c>
      <c r="I3530">
        <v>43135</v>
      </c>
      <c r="J3530">
        <v>2018</v>
      </c>
      <c r="K3530" t="s">
        <v>85</v>
      </c>
      <c r="L3530" t="s">
        <v>12502</v>
      </c>
      <c r="N3530" t="s">
        <v>885</v>
      </c>
      <c r="O3530" t="s">
        <v>886</v>
      </c>
      <c r="P3530" t="s">
        <v>115</v>
      </c>
      <c r="Q3530" t="s">
        <v>52</v>
      </c>
      <c r="R3530">
        <v>98338</v>
      </c>
      <c r="S3530" t="s">
        <v>12503</v>
      </c>
      <c r="T3530" t="s">
        <v>12504</v>
      </c>
      <c r="U3530" t="s">
        <v>12505</v>
      </c>
      <c r="V3530" t="s">
        <v>54</v>
      </c>
      <c r="W3530">
        <v>13</v>
      </c>
      <c r="X3530" t="s">
        <v>174</v>
      </c>
      <c r="Y3530">
        <v>4781</v>
      </c>
      <c r="Z3530" t="s">
        <v>115</v>
      </c>
      <c r="AA3530" t="s">
        <v>57</v>
      </c>
      <c r="AC3530" t="s">
        <v>146</v>
      </c>
      <c r="AD3530" t="s">
        <v>4690</v>
      </c>
      <c r="AE3530" t="s">
        <v>107</v>
      </c>
      <c r="AF3530" t="s">
        <v>107</v>
      </c>
      <c r="AI3530" s="1">
        <v>1</v>
      </c>
      <c r="AJ3530" t="s">
        <v>72</v>
      </c>
      <c r="AK3530" t="s">
        <v>4691</v>
      </c>
      <c r="AL3530">
        <v>43410</v>
      </c>
      <c r="AM3530" t="s">
        <v>4692</v>
      </c>
      <c r="AN3530" t="b">
        <v>1</v>
      </c>
      <c r="AQ3530" t="s">
        <v>60</v>
      </c>
      <c r="AR3530" t="s">
        <v>99</v>
      </c>
      <c r="AS3530" t="s">
        <v>4734</v>
      </c>
      <c r="BB3530" s="7" t="s">
        <v>887</v>
      </c>
      <c r="BC3530" s="7" t="s">
        <v>886</v>
      </c>
      <c r="BD3530" s="7" t="s">
        <v>52</v>
      </c>
      <c r="BE3530" s="7">
        <v>98338</v>
      </c>
      <c r="BF3530" s="7" t="s">
        <v>12506</v>
      </c>
      <c r="BG3530" s="7">
        <v>11341.4</v>
      </c>
      <c r="BH3530" s="7">
        <v>0</v>
      </c>
      <c r="BI3530">
        <v>10899.99</v>
      </c>
      <c r="BJ3530">
        <v>0</v>
      </c>
      <c r="BK3530">
        <v>0</v>
      </c>
      <c r="BL3530">
        <v>0</v>
      </c>
      <c r="BM3530">
        <v>395.91</v>
      </c>
      <c r="BN3530">
        <v>0</v>
      </c>
      <c r="BO3530" t="s">
        <v>12507</v>
      </c>
      <c r="BP3530">
        <v>6158</v>
      </c>
      <c r="BQ3530">
        <v>1028</v>
      </c>
      <c r="BR3530">
        <v>44</v>
      </c>
      <c r="BS3530">
        <v>3103</v>
      </c>
      <c r="BT3530">
        <v>2</v>
      </c>
      <c r="BU3530" t="s">
        <v>12508</v>
      </c>
      <c r="BV3530" t="s">
        <v>4695</v>
      </c>
      <c r="BX3530">
        <v>44148.956608796296</v>
      </c>
    </row>
    <row r="3531" spans="1:76" x14ac:dyDescent="0.25">
      <c r="A3531" t="s">
        <v>12509</v>
      </c>
      <c r="B3531" t="s">
        <v>2594</v>
      </c>
      <c r="C3531" t="s">
        <v>46</v>
      </c>
      <c r="D3531">
        <v>43116</v>
      </c>
      <c r="E3531" s="1"/>
      <c r="H3531" t="s">
        <v>47</v>
      </c>
      <c r="I3531">
        <v>43116</v>
      </c>
      <c r="J3531">
        <v>2018</v>
      </c>
      <c r="K3531" t="s">
        <v>85</v>
      </c>
      <c r="L3531" t="s">
        <v>12510</v>
      </c>
      <c r="N3531" t="s">
        <v>2595</v>
      </c>
      <c r="O3531" t="s">
        <v>290</v>
      </c>
      <c r="P3531" t="s">
        <v>291</v>
      </c>
      <c r="Q3531" t="s">
        <v>52</v>
      </c>
      <c r="R3531">
        <v>98823</v>
      </c>
      <c r="S3531" t="s">
        <v>12511</v>
      </c>
      <c r="T3531" t="s">
        <v>12511</v>
      </c>
      <c r="U3531" t="s">
        <v>12512</v>
      </c>
      <c r="V3531" t="s">
        <v>54</v>
      </c>
      <c r="W3531">
        <v>13</v>
      </c>
      <c r="X3531" t="s">
        <v>574</v>
      </c>
      <c r="Y3531">
        <v>4803</v>
      </c>
      <c r="Z3531" t="s">
        <v>291</v>
      </c>
      <c r="AA3531" t="s">
        <v>57</v>
      </c>
      <c r="AC3531" t="s">
        <v>146</v>
      </c>
      <c r="AD3531" t="s">
        <v>4690</v>
      </c>
      <c r="AE3531" t="s">
        <v>107</v>
      </c>
      <c r="AF3531" t="s">
        <v>107</v>
      </c>
      <c r="AI3531" s="1">
        <v>2</v>
      </c>
      <c r="AJ3531" t="s">
        <v>72</v>
      </c>
      <c r="AK3531" t="s">
        <v>4691</v>
      </c>
      <c r="AL3531">
        <v>43410</v>
      </c>
      <c r="AM3531" t="s">
        <v>4692</v>
      </c>
      <c r="AN3531" t="b">
        <v>1</v>
      </c>
      <c r="AQ3531" t="s">
        <v>60</v>
      </c>
      <c r="AR3531" t="s">
        <v>99</v>
      </c>
      <c r="AS3531" t="s">
        <v>4734</v>
      </c>
      <c r="BB3531" s="7" t="s">
        <v>2596</v>
      </c>
      <c r="BC3531" s="7" t="s">
        <v>290</v>
      </c>
      <c r="BD3531" s="7" t="s">
        <v>52</v>
      </c>
      <c r="BE3531" s="7">
        <v>98823</v>
      </c>
      <c r="BF3531" s="7" t="s">
        <v>12513</v>
      </c>
      <c r="BG3531" s="7">
        <v>123738.76</v>
      </c>
      <c r="BH3531" s="7">
        <v>0</v>
      </c>
      <c r="BI3531">
        <v>112653.9</v>
      </c>
      <c r="BJ3531">
        <v>0</v>
      </c>
      <c r="BK3531">
        <v>0</v>
      </c>
      <c r="BL3531">
        <v>0</v>
      </c>
      <c r="BM3531">
        <v>940.82</v>
      </c>
      <c r="BN3531">
        <v>0</v>
      </c>
      <c r="BO3531" t="s">
        <v>12514</v>
      </c>
      <c r="BP3531">
        <v>7965</v>
      </c>
      <c r="BQ3531">
        <v>286</v>
      </c>
      <c r="BR3531">
        <v>106</v>
      </c>
      <c r="BS3531">
        <v>3187</v>
      </c>
      <c r="BT3531">
        <v>13</v>
      </c>
      <c r="BU3531" t="s">
        <v>12515</v>
      </c>
      <c r="BV3531" t="s">
        <v>4695</v>
      </c>
      <c r="BX3531">
        <v>44148.960625</v>
      </c>
    </row>
    <row r="3532" spans="1:76" x14ac:dyDescent="0.25">
      <c r="A3532" t="s">
        <v>12516</v>
      </c>
      <c r="B3532" t="s">
        <v>299</v>
      </c>
      <c r="C3532" t="s">
        <v>46</v>
      </c>
      <c r="D3532">
        <v>43016</v>
      </c>
      <c r="E3532" s="1"/>
      <c r="H3532" t="s">
        <v>47</v>
      </c>
      <c r="I3532">
        <v>43016</v>
      </c>
      <c r="J3532">
        <v>2018</v>
      </c>
      <c r="K3532" t="s">
        <v>85</v>
      </c>
      <c r="L3532" t="s">
        <v>12517</v>
      </c>
      <c r="N3532" t="s">
        <v>300</v>
      </c>
      <c r="O3532" t="s">
        <v>2902</v>
      </c>
      <c r="P3532" t="s">
        <v>80</v>
      </c>
      <c r="Q3532" t="s">
        <v>52</v>
      </c>
      <c r="R3532">
        <v>98382</v>
      </c>
      <c r="S3532" t="s">
        <v>301</v>
      </c>
      <c r="T3532" t="s">
        <v>5099</v>
      </c>
      <c r="U3532" t="s">
        <v>5100</v>
      </c>
      <c r="V3532" t="s">
        <v>54</v>
      </c>
      <c r="W3532">
        <v>13</v>
      </c>
      <c r="X3532" t="s">
        <v>82</v>
      </c>
      <c r="Y3532">
        <v>4825</v>
      </c>
      <c r="Z3532" t="s">
        <v>80</v>
      </c>
      <c r="AA3532" t="s">
        <v>57</v>
      </c>
      <c r="AC3532" t="s">
        <v>146</v>
      </c>
      <c r="AD3532" t="s">
        <v>4690</v>
      </c>
      <c r="AE3532" t="s">
        <v>107</v>
      </c>
      <c r="AF3532" t="s">
        <v>107</v>
      </c>
      <c r="AI3532" s="1">
        <v>2</v>
      </c>
      <c r="AJ3532" t="s">
        <v>72</v>
      </c>
      <c r="AK3532" t="s">
        <v>4691</v>
      </c>
      <c r="AL3532">
        <v>43410</v>
      </c>
      <c r="AM3532" t="s">
        <v>4692</v>
      </c>
      <c r="AN3532" t="b">
        <v>1</v>
      </c>
      <c r="AQ3532" t="s">
        <v>60</v>
      </c>
      <c r="AR3532" t="s">
        <v>61</v>
      </c>
      <c r="AS3532" t="s">
        <v>62</v>
      </c>
      <c r="BB3532" s="7" t="s">
        <v>83</v>
      </c>
      <c r="BC3532" s="7" t="s">
        <v>101</v>
      </c>
      <c r="BD3532" s="7" t="s">
        <v>52</v>
      </c>
      <c r="BE3532" s="7">
        <v>98109</v>
      </c>
      <c r="BF3532" s="7" t="s">
        <v>5120</v>
      </c>
      <c r="BG3532" s="7">
        <v>133852.4</v>
      </c>
      <c r="BH3532" s="7">
        <v>15869.04</v>
      </c>
      <c r="BI3532">
        <v>120236.81</v>
      </c>
      <c r="BJ3532">
        <v>0</v>
      </c>
      <c r="BK3532">
        <v>0</v>
      </c>
      <c r="BL3532">
        <v>500</v>
      </c>
      <c r="BM3532">
        <v>329.93</v>
      </c>
      <c r="BN3532">
        <v>1452</v>
      </c>
      <c r="BO3532" t="s">
        <v>12518</v>
      </c>
      <c r="BP3532">
        <v>19482</v>
      </c>
      <c r="BQ3532">
        <v>774</v>
      </c>
      <c r="BR3532">
        <v>163</v>
      </c>
      <c r="BS3532">
        <v>3784</v>
      </c>
      <c r="BT3532">
        <v>24</v>
      </c>
      <c r="BU3532" t="s">
        <v>5009</v>
      </c>
      <c r="BV3532" t="s">
        <v>4695</v>
      </c>
      <c r="BX3532">
        <v>44148.982881944445</v>
      </c>
    </row>
    <row r="3533" spans="1:76" x14ac:dyDescent="0.25">
      <c r="A3533" t="s">
        <v>12519</v>
      </c>
      <c r="B3533" t="s">
        <v>621</v>
      </c>
      <c r="C3533" t="s">
        <v>46</v>
      </c>
      <c r="D3533">
        <v>43044</v>
      </c>
      <c r="E3533" s="1"/>
      <c r="H3533" t="s">
        <v>47</v>
      </c>
      <c r="I3533">
        <v>43044</v>
      </c>
      <c r="J3533">
        <v>2018</v>
      </c>
      <c r="K3533" t="s">
        <v>77</v>
      </c>
      <c r="L3533" t="s">
        <v>12520</v>
      </c>
      <c r="N3533" t="s">
        <v>1760</v>
      </c>
      <c r="O3533" t="s">
        <v>101</v>
      </c>
      <c r="P3533" t="s">
        <v>68</v>
      </c>
      <c r="Q3533" t="s">
        <v>52</v>
      </c>
      <c r="R3533">
        <v>98177</v>
      </c>
      <c r="S3533" t="s">
        <v>624</v>
      </c>
      <c r="T3533" t="s">
        <v>9953</v>
      </c>
      <c r="U3533" t="s">
        <v>12521</v>
      </c>
      <c r="V3533" t="s">
        <v>54</v>
      </c>
      <c r="W3533">
        <v>13</v>
      </c>
      <c r="X3533" t="s">
        <v>626</v>
      </c>
      <c r="Y3533">
        <v>4841</v>
      </c>
      <c r="Z3533" t="s">
        <v>68</v>
      </c>
      <c r="AA3533" t="s">
        <v>57</v>
      </c>
      <c r="AC3533" t="s">
        <v>146</v>
      </c>
      <c r="AD3533" t="s">
        <v>4690</v>
      </c>
      <c r="AE3533" t="s">
        <v>107</v>
      </c>
      <c r="AF3533" t="s">
        <v>107</v>
      </c>
      <c r="AI3533" s="1"/>
      <c r="AJ3533" t="s">
        <v>72</v>
      </c>
      <c r="AK3533" t="s">
        <v>4691</v>
      </c>
      <c r="AL3533">
        <v>43410</v>
      </c>
      <c r="AM3533" t="s">
        <v>4692</v>
      </c>
      <c r="AN3533" t="b">
        <v>1</v>
      </c>
      <c r="BB3533" s="7" t="s">
        <v>1937</v>
      </c>
      <c r="BC3533" s="7" t="s">
        <v>716</v>
      </c>
      <c r="BD3533" s="7" t="s">
        <v>52</v>
      </c>
      <c r="BE3533" s="7">
        <v>98020</v>
      </c>
      <c r="BF3533" s="7" t="s">
        <v>12522</v>
      </c>
      <c r="BG3533" s="7">
        <v>6750</v>
      </c>
      <c r="BH3533" s="7">
        <v>26840.51</v>
      </c>
      <c r="BI3533">
        <v>33590.51</v>
      </c>
      <c r="BJ3533">
        <v>0</v>
      </c>
      <c r="BK3533">
        <v>0</v>
      </c>
      <c r="BL3533">
        <v>0</v>
      </c>
      <c r="BO3533" t="s">
        <v>12523</v>
      </c>
      <c r="BP3533">
        <v>9834</v>
      </c>
      <c r="BQ3533">
        <v>1757</v>
      </c>
      <c r="BR3533">
        <v>1942</v>
      </c>
      <c r="BS3533">
        <v>3284</v>
      </c>
      <c r="BT3533">
        <v>32</v>
      </c>
      <c r="BU3533" t="s">
        <v>12524</v>
      </c>
      <c r="BV3533" t="s">
        <v>4695</v>
      </c>
      <c r="BX3533">
        <v>44148.96429398148</v>
      </c>
    </row>
    <row r="3534" spans="1:76" x14ac:dyDescent="0.25">
      <c r="A3534" t="s">
        <v>12525</v>
      </c>
      <c r="B3534" t="s">
        <v>941</v>
      </c>
      <c r="C3534" t="s">
        <v>46</v>
      </c>
      <c r="D3534">
        <v>42985</v>
      </c>
      <c r="E3534" s="1"/>
      <c r="H3534" t="s">
        <v>47</v>
      </c>
      <c r="I3534">
        <v>42985</v>
      </c>
      <c r="J3534">
        <v>2018</v>
      </c>
      <c r="K3534" t="s">
        <v>77</v>
      </c>
      <c r="L3534" t="s">
        <v>12526</v>
      </c>
      <c r="N3534" t="s">
        <v>943</v>
      </c>
      <c r="O3534" t="s">
        <v>609</v>
      </c>
      <c r="P3534" t="s">
        <v>68</v>
      </c>
      <c r="Q3534" t="s">
        <v>52</v>
      </c>
      <c r="R3534" t="s">
        <v>12527</v>
      </c>
      <c r="S3534" t="s">
        <v>944</v>
      </c>
      <c r="T3534" t="s">
        <v>7281</v>
      </c>
      <c r="U3534" t="s">
        <v>12528</v>
      </c>
      <c r="V3534" t="s">
        <v>54</v>
      </c>
      <c r="W3534">
        <v>13</v>
      </c>
      <c r="X3534" t="s">
        <v>945</v>
      </c>
      <c r="Y3534">
        <v>4874</v>
      </c>
      <c r="Z3534" t="s">
        <v>68</v>
      </c>
      <c r="AA3534" t="s">
        <v>57</v>
      </c>
      <c r="AC3534" t="s">
        <v>146</v>
      </c>
      <c r="AD3534" t="s">
        <v>4690</v>
      </c>
      <c r="AE3534" t="s">
        <v>107</v>
      </c>
      <c r="AF3534" t="s">
        <v>107</v>
      </c>
      <c r="AI3534" s="1"/>
      <c r="AJ3534" t="s">
        <v>72</v>
      </c>
      <c r="AK3534" t="s">
        <v>4691</v>
      </c>
      <c r="AL3534">
        <v>43410</v>
      </c>
      <c r="AM3534" t="s">
        <v>4692</v>
      </c>
      <c r="AN3534" t="b">
        <v>1</v>
      </c>
      <c r="BB3534" s="7" t="s">
        <v>608</v>
      </c>
      <c r="BC3534" s="7" t="s">
        <v>609</v>
      </c>
      <c r="BD3534" s="7" t="s">
        <v>52</v>
      </c>
      <c r="BE3534" s="7">
        <v>98053</v>
      </c>
      <c r="BF3534" s="7" t="s">
        <v>12529</v>
      </c>
      <c r="BG3534" s="7">
        <v>10823.41</v>
      </c>
      <c r="BH3534" s="7">
        <v>26143.94</v>
      </c>
      <c r="BI3534">
        <v>3021</v>
      </c>
      <c r="BJ3534">
        <v>0</v>
      </c>
      <c r="BK3534">
        <v>0</v>
      </c>
      <c r="BL3534">
        <v>0</v>
      </c>
      <c r="BO3534" t="s">
        <v>12530</v>
      </c>
      <c r="BP3534">
        <v>12410</v>
      </c>
      <c r="BQ3534">
        <v>1744</v>
      </c>
      <c r="BR3534">
        <v>1926</v>
      </c>
      <c r="BS3534">
        <v>3407</v>
      </c>
      <c r="BT3534">
        <v>48</v>
      </c>
      <c r="BU3534" t="s">
        <v>7283</v>
      </c>
      <c r="BV3534" t="s">
        <v>4695</v>
      </c>
      <c r="BX3534">
        <v>44148.969386574077</v>
      </c>
    </row>
    <row r="3535" spans="1:76" x14ac:dyDescent="0.25">
      <c r="A3535" t="s">
        <v>12538</v>
      </c>
      <c r="B3535" t="s">
        <v>145</v>
      </c>
      <c r="C3535" t="s">
        <v>46</v>
      </c>
      <c r="D3535">
        <v>42772</v>
      </c>
      <c r="E3535" s="1"/>
      <c r="H3535" t="s">
        <v>47</v>
      </c>
      <c r="I3535">
        <v>42772</v>
      </c>
      <c r="J3535">
        <v>2018</v>
      </c>
      <c r="K3535" t="s">
        <v>85</v>
      </c>
      <c r="L3535" t="s">
        <v>5881</v>
      </c>
      <c r="N3535" t="s">
        <v>147</v>
      </c>
      <c r="O3535" t="s">
        <v>101</v>
      </c>
      <c r="P3535" t="s">
        <v>68</v>
      </c>
      <c r="Q3535" t="s">
        <v>52</v>
      </c>
      <c r="R3535">
        <v>98139</v>
      </c>
      <c r="S3535" t="s">
        <v>148</v>
      </c>
      <c r="T3535" t="s">
        <v>5882</v>
      </c>
      <c r="U3535" t="s">
        <v>5883</v>
      </c>
      <c r="V3535" t="s">
        <v>54</v>
      </c>
      <c r="W3535">
        <v>13</v>
      </c>
      <c r="X3535" t="s">
        <v>149</v>
      </c>
      <c r="Y3535">
        <v>4850</v>
      </c>
      <c r="Z3535" t="s">
        <v>68</v>
      </c>
      <c r="AA3535" t="s">
        <v>57</v>
      </c>
      <c r="AC3535" t="s">
        <v>146</v>
      </c>
      <c r="AD3535" t="s">
        <v>4690</v>
      </c>
      <c r="AE3535" t="s">
        <v>107</v>
      </c>
      <c r="AF3535" t="s">
        <v>107</v>
      </c>
      <c r="AI3535" s="1">
        <v>1</v>
      </c>
      <c r="AJ3535" t="s">
        <v>72</v>
      </c>
      <c r="AK3535" t="s">
        <v>4691</v>
      </c>
      <c r="AL3535">
        <v>43410</v>
      </c>
      <c r="AM3535" t="s">
        <v>4692</v>
      </c>
      <c r="AN3535" t="b">
        <v>1</v>
      </c>
      <c r="AQ3535" t="s">
        <v>60</v>
      </c>
      <c r="AR3535" t="s">
        <v>61</v>
      </c>
      <c r="AS3535" t="s">
        <v>62</v>
      </c>
      <c r="BB3535" s="7" t="s">
        <v>140</v>
      </c>
      <c r="BC3535" s="7" t="s">
        <v>101</v>
      </c>
      <c r="BD3535" s="7" t="s">
        <v>52</v>
      </c>
      <c r="BE3535" s="7">
        <v>98104</v>
      </c>
      <c r="BF3535" s="7" t="s">
        <v>4733</v>
      </c>
      <c r="BG3535" s="7">
        <v>119765.2</v>
      </c>
      <c r="BH3535" s="7">
        <v>2000</v>
      </c>
      <c r="BI3535">
        <v>114433.87</v>
      </c>
      <c r="BJ3535">
        <v>0</v>
      </c>
      <c r="BK3535">
        <v>0</v>
      </c>
      <c r="BL3535">
        <v>0</v>
      </c>
      <c r="BM3535">
        <v>263.94</v>
      </c>
      <c r="BN3535">
        <v>0</v>
      </c>
      <c r="BO3535" t="s">
        <v>12539</v>
      </c>
      <c r="BP3535">
        <v>6467</v>
      </c>
      <c r="BQ3535">
        <v>449</v>
      </c>
      <c r="BR3535">
        <v>251</v>
      </c>
      <c r="BS3535">
        <v>3126</v>
      </c>
      <c r="BT3535">
        <v>36</v>
      </c>
      <c r="BU3535" t="s">
        <v>5885</v>
      </c>
      <c r="BV3535" t="s">
        <v>4695</v>
      </c>
      <c r="BX3535">
        <v>44148.958229166667</v>
      </c>
    </row>
    <row r="3536" spans="1:76" x14ac:dyDescent="0.25">
      <c r="A3536" t="s">
        <v>12540</v>
      </c>
      <c r="B3536" t="s">
        <v>223</v>
      </c>
      <c r="C3536" t="s">
        <v>46</v>
      </c>
      <c r="D3536">
        <v>42751</v>
      </c>
      <c r="E3536" s="1"/>
      <c r="H3536" t="s">
        <v>47</v>
      </c>
      <c r="I3536">
        <v>42751</v>
      </c>
      <c r="J3536">
        <v>2018</v>
      </c>
      <c r="K3536" t="s">
        <v>85</v>
      </c>
      <c r="L3536" t="s">
        <v>6499</v>
      </c>
      <c r="N3536" t="s">
        <v>224</v>
      </c>
      <c r="O3536" t="s">
        <v>225</v>
      </c>
      <c r="P3536" t="s">
        <v>226</v>
      </c>
      <c r="Q3536" t="s">
        <v>52</v>
      </c>
      <c r="R3536">
        <v>98665</v>
      </c>
      <c r="S3536" t="s">
        <v>227</v>
      </c>
      <c r="T3536" t="s">
        <v>4813</v>
      </c>
      <c r="U3536" t="s">
        <v>6501</v>
      </c>
      <c r="V3536" t="s">
        <v>54</v>
      </c>
      <c r="W3536">
        <v>13</v>
      </c>
      <c r="X3536" t="s">
        <v>228</v>
      </c>
      <c r="Y3536">
        <v>4876</v>
      </c>
      <c r="Z3536" t="s">
        <v>226</v>
      </c>
      <c r="AA3536" t="s">
        <v>57</v>
      </c>
      <c r="AC3536" t="s">
        <v>146</v>
      </c>
      <c r="AD3536" t="s">
        <v>4690</v>
      </c>
      <c r="AE3536" t="s">
        <v>107</v>
      </c>
      <c r="AF3536" t="s">
        <v>107</v>
      </c>
      <c r="AI3536" s="1">
        <v>1</v>
      </c>
      <c r="AJ3536" t="s">
        <v>72</v>
      </c>
      <c r="AK3536" t="s">
        <v>4691</v>
      </c>
      <c r="AL3536">
        <v>43410</v>
      </c>
      <c r="AM3536" t="s">
        <v>4692</v>
      </c>
      <c r="AN3536" t="b">
        <v>1</v>
      </c>
      <c r="AQ3536" t="s">
        <v>60</v>
      </c>
      <c r="AR3536" t="s">
        <v>150</v>
      </c>
      <c r="AS3536" t="s">
        <v>62</v>
      </c>
      <c r="BB3536" s="7" t="s">
        <v>229</v>
      </c>
      <c r="BC3536" s="7" t="s">
        <v>225</v>
      </c>
      <c r="BD3536" s="7" t="s">
        <v>52</v>
      </c>
      <c r="BE3536" s="7">
        <v>98665</v>
      </c>
      <c r="BF3536" s="7" t="s">
        <v>6501</v>
      </c>
      <c r="BG3536" s="7">
        <v>73330.77</v>
      </c>
      <c r="BH3536" s="7">
        <v>1862.88</v>
      </c>
      <c r="BI3536">
        <v>71016.69</v>
      </c>
      <c r="BJ3536">
        <v>-1377.59</v>
      </c>
      <c r="BK3536">
        <v>0</v>
      </c>
      <c r="BL3536">
        <v>0</v>
      </c>
      <c r="BM3536">
        <v>263.94</v>
      </c>
      <c r="BN3536">
        <v>0</v>
      </c>
      <c r="BO3536" t="s">
        <v>12541</v>
      </c>
      <c r="BP3536">
        <v>21740</v>
      </c>
      <c r="BQ3536">
        <v>433</v>
      </c>
      <c r="BR3536">
        <v>337</v>
      </c>
      <c r="BS3536">
        <v>4001</v>
      </c>
      <c r="BT3536">
        <v>49</v>
      </c>
      <c r="BU3536" t="s">
        <v>5932</v>
      </c>
      <c r="BV3536" t="s">
        <v>4695</v>
      </c>
      <c r="BX3536">
        <v>44148.993310185186</v>
      </c>
    </row>
    <row r="3537" spans="1:76" x14ac:dyDescent="0.25">
      <c r="A3537" t="s">
        <v>12542</v>
      </c>
      <c r="B3537" t="s">
        <v>1373</v>
      </c>
      <c r="C3537" t="s">
        <v>46</v>
      </c>
      <c r="D3537">
        <v>42745</v>
      </c>
      <c r="E3537" s="1"/>
      <c r="H3537" t="s">
        <v>47</v>
      </c>
      <c r="I3537">
        <v>42745</v>
      </c>
      <c r="J3537">
        <v>2018</v>
      </c>
      <c r="K3537" t="s">
        <v>77</v>
      </c>
      <c r="L3537" t="s">
        <v>12543</v>
      </c>
      <c r="N3537" t="s">
        <v>1374</v>
      </c>
      <c r="O3537" t="s">
        <v>101</v>
      </c>
      <c r="P3537" t="s">
        <v>68</v>
      </c>
      <c r="Q3537" t="s">
        <v>52</v>
      </c>
      <c r="R3537">
        <v>98102</v>
      </c>
      <c r="S3537" t="s">
        <v>1375</v>
      </c>
      <c r="T3537" t="s">
        <v>7151</v>
      </c>
      <c r="U3537" t="s">
        <v>12544</v>
      </c>
      <c r="V3537" t="s">
        <v>54</v>
      </c>
      <c r="W3537">
        <v>13</v>
      </c>
      <c r="X3537" t="s">
        <v>469</v>
      </c>
      <c r="Y3537">
        <v>4870</v>
      </c>
      <c r="Z3537" t="s">
        <v>68</v>
      </c>
      <c r="AA3537" t="s">
        <v>57</v>
      </c>
      <c r="AC3537" t="s">
        <v>146</v>
      </c>
      <c r="AD3537" t="s">
        <v>4690</v>
      </c>
      <c r="AE3537" t="s">
        <v>107</v>
      </c>
      <c r="AF3537" t="s">
        <v>107</v>
      </c>
      <c r="AI3537" s="1"/>
      <c r="AJ3537" t="s">
        <v>72</v>
      </c>
      <c r="AK3537" t="s">
        <v>4691</v>
      </c>
      <c r="AL3537">
        <v>43410</v>
      </c>
      <c r="AM3537" t="s">
        <v>4692</v>
      </c>
      <c r="AN3537" t="b">
        <v>1</v>
      </c>
      <c r="BB3537" s="7" t="s">
        <v>128</v>
      </c>
      <c r="BC3537" s="7" t="s">
        <v>101</v>
      </c>
      <c r="BD3537" s="7" t="s">
        <v>52</v>
      </c>
      <c r="BE3537" s="7">
        <v>98112</v>
      </c>
      <c r="BF3537" s="7" t="s">
        <v>4772</v>
      </c>
      <c r="BG3537" s="7">
        <v>153.4</v>
      </c>
      <c r="BH3537" s="7">
        <v>11792.53</v>
      </c>
      <c r="BI3537">
        <v>11945.93</v>
      </c>
      <c r="BJ3537">
        <v>0</v>
      </c>
      <c r="BK3537">
        <v>0</v>
      </c>
      <c r="BL3537">
        <v>0</v>
      </c>
      <c r="BO3537" t="s">
        <v>12545</v>
      </c>
      <c r="BP3537">
        <v>6140</v>
      </c>
      <c r="BQ3537">
        <v>1782</v>
      </c>
      <c r="BR3537">
        <v>1971</v>
      </c>
      <c r="BS3537">
        <v>3098</v>
      </c>
      <c r="BT3537">
        <v>46</v>
      </c>
      <c r="BU3537" t="s">
        <v>5333</v>
      </c>
      <c r="BV3537" t="s">
        <v>4695</v>
      </c>
      <c r="BX3537">
        <v>44148.956516203703</v>
      </c>
    </row>
    <row r="3538" spans="1:76" x14ac:dyDescent="0.25">
      <c r="A3538" t="s">
        <v>12546</v>
      </c>
      <c r="B3538" t="s">
        <v>1196</v>
      </c>
      <c r="C3538" t="s">
        <v>46</v>
      </c>
      <c r="D3538">
        <v>42733</v>
      </c>
      <c r="E3538" s="1"/>
      <c r="H3538" t="s">
        <v>47</v>
      </c>
      <c r="I3538">
        <v>42733</v>
      </c>
      <c r="J3538">
        <v>2018</v>
      </c>
      <c r="K3538" t="s">
        <v>85</v>
      </c>
      <c r="L3538" t="s">
        <v>12547</v>
      </c>
      <c r="N3538" t="s">
        <v>1197</v>
      </c>
      <c r="O3538" t="s">
        <v>1157</v>
      </c>
      <c r="P3538" t="s">
        <v>241</v>
      </c>
      <c r="Q3538" t="s">
        <v>52</v>
      </c>
      <c r="R3538">
        <v>98942</v>
      </c>
      <c r="S3538" t="s">
        <v>1198</v>
      </c>
      <c r="T3538" t="s">
        <v>12548</v>
      </c>
      <c r="U3538" t="s">
        <v>12549</v>
      </c>
      <c r="V3538" t="s">
        <v>54</v>
      </c>
      <c r="W3538">
        <v>13</v>
      </c>
      <c r="X3538" t="s">
        <v>426</v>
      </c>
      <c r="Y3538">
        <v>4807</v>
      </c>
      <c r="Z3538" t="s">
        <v>241</v>
      </c>
      <c r="AA3538" t="s">
        <v>57</v>
      </c>
      <c r="AC3538" t="s">
        <v>146</v>
      </c>
      <c r="AD3538" t="s">
        <v>4690</v>
      </c>
      <c r="AE3538" t="s">
        <v>107</v>
      </c>
      <c r="AF3538" t="s">
        <v>107</v>
      </c>
      <c r="AI3538" s="1">
        <v>2</v>
      </c>
      <c r="AJ3538" t="s">
        <v>72</v>
      </c>
      <c r="AK3538" t="s">
        <v>4691</v>
      </c>
      <c r="AL3538">
        <v>43410</v>
      </c>
      <c r="AM3538" t="s">
        <v>4692</v>
      </c>
      <c r="AN3538" t="b">
        <v>1</v>
      </c>
      <c r="AQ3538" t="s">
        <v>60</v>
      </c>
      <c r="AR3538" t="s">
        <v>99</v>
      </c>
      <c r="AS3538" t="s">
        <v>4734</v>
      </c>
      <c r="BB3538" s="7" t="s">
        <v>1199</v>
      </c>
      <c r="BC3538" s="7" t="s">
        <v>1157</v>
      </c>
      <c r="BD3538" s="7" t="s">
        <v>52</v>
      </c>
      <c r="BE3538" s="7">
        <v>98942</v>
      </c>
      <c r="BF3538" s="7" t="s">
        <v>12549</v>
      </c>
      <c r="BG3538" s="7">
        <v>13448.13</v>
      </c>
      <c r="BH3538" s="7">
        <v>0</v>
      </c>
      <c r="BI3538">
        <v>12924.23</v>
      </c>
      <c r="BJ3538">
        <v>-771.28</v>
      </c>
      <c r="BK3538">
        <v>0</v>
      </c>
      <c r="BL3538">
        <v>3983.4</v>
      </c>
      <c r="BM3538">
        <v>610.89</v>
      </c>
      <c r="BN3538">
        <v>0</v>
      </c>
      <c r="BO3538" t="s">
        <v>12550</v>
      </c>
      <c r="BP3538">
        <v>4200</v>
      </c>
      <c r="BQ3538">
        <v>11743</v>
      </c>
      <c r="BR3538">
        <v>120</v>
      </c>
      <c r="BS3538">
        <v>2987</v>
      </c>
      <c r="BT3538">
        <v>15</v>
      </c>
      <c r="BU3538" t="s">
        <v>12551</v>
      </c>
      <c r="BV3538" t="s">
        <v>4695</v>
      </c>
      <c r="BX3538">
        <v>44148.952499999999</v>
      </c>
    </row>
    <row r="3539" spans="1:76" x14ac:dyDescent="0.25">
      <c r="A3539" t="s">
        <v>13399</v>
      </c>
      <c r="B3539" t="s">
        <v>584</v>
      </c>
      <c r="C3539" t="s">
        <v>46</v>
      </c>
      <c r="D3539">
        <v>42603</v>
      </c>
      <c r="E3539" s="1"/>
      <c r="H3539" t="s">
        <v>47</v>
      </c>
      <c r="I3539">
        <v>42603</v>
      </c>
      <c r="J3539">
        <v>2018</v>
      </c>
      <c r="K3539" t="s">
        <v>85</v>
      </c>
      <c r="L3539" t="s">
        <v>13400</v>
      </c>
      <c r="N3539" t="s">
        <v>585</v>
      </c>
      <c r="O3539" t="s">
        <v>586</v>
      </c>
      <c r="P3539" t="s">
        <v>199</v>
      </c>
      <c r="Q3539" t="s">
        <v>52</v>
      </c>
      <c r="R3539">
        <v>98270</v>
      </c>
      <c r="S3539" t="s">
        <v>587</v>
      </c>
      <c r="T3539" t="s">
        <v>7166</v>
      </c>
      <c r="U3539" t="s">
        <v>13401</v>
      </c>
      <c r="V3539" t="s">
        <v>90</v>
      </c>
      <c r="W3539">
        <v>12</v>
      </c>
      <c r="X3539" t="s">
        <v>588</v>
      </c>
      <c r="Y3539">
        <v>4767</v>
      </c>
      <c r="Z3539" t="s">
        <v>199</v>
      </c>
      <c r="AA3539" t="s">
        <v>57</v>
      </c>
      <c r="AC3539" t="s">
        <v>146</v>
      </c>
      <c r="AD3539" t="s">
        <v>4690</v>
      </c>
      <c r="AE3539" t="s">
        <v>107</v>
      </c>
      <c r="AF3539" t="s">
        <v>107</v>
      </c>
      <c r="AI3539" s="1"/>
      <c r="AJ3539" t="s">
        <v>72</v>
      </c>
      <c r="AK3539" t="s">
        <v>4691</v>
      </c>
      <c r="AL3539">
        <v>43410</v>
      </c>
      <c r="AM3539" t="s">
        <v>4692</v>
      </c>
      <c r="AN3539" t="b">
        <v>1</v>
      </c>
      <c r="AQ3539" t="s">
        <v>60</v>
      </c>
      <c r="AR3539" t="s">
        <v>61</v>
      </c>
      <c r="AS3539" t="s">
        <v>62</v>
      </c>
      <c r="BB3539" s="7" t="s">
        <v>128</v>
      </c>
      <c r="BC3539" s="7" t="s">
        <v>101</v>
      </c>
      <c r="BD3539" s="7" t="s">
        <v>52</v>
      </c>
      <c r="BE3539" s="7">
        <v>98112</v>
      </c>
      <c r="BF3539" s="7" t="s">
        <v>4772</v>
      </c>
      <c r="BG3539" s="7">
        <v>113265.48</v>
      </c>
      <c r="BH3539" s="7">
        <v>6484.16</v>
      </c>
      <c r="BI3539">
        <v>114768.41</v>
      </c>
      <c r="BJ3539">
        <v>0</v>
      </c>
      <c r="BK3539">
        <v>0</v>
      </c>
      <c r="BL3539">
        <v>0</v>
      </c>
      <c r="BM3539">
        <v>676.87</v>
      </c>
      <c r="BN3539">
        <v>0</v>
      </c>
      <c r="BO3539" t="s">
        <v>13402</v>
      </c>
      <c r="BP3539">
        <v>12524</v>
      </c>
      <c r="BQ3539">
        <v>26681</v>
      </c>
      <c r="BR3539">
        <v>261</v>
      </c>
      <c r="BS3539">
        <v>3414</v>
      </c>
      <c r="BT3539">
        <v>38</v>
      </c>
      <c r="BU3539" t="s">
        <v>5333</v>
      </c>
      <c r="BV3539" t="s">
        <v>4695</v>
      </c>
      <c r="BX3539">
        <v>44148.969618055555</v>
      </c>
    </row>
    <row r="3540" spans="1:76" x14ac:dyDescent="0.25">
      <c r="A3540" t="s">
        <v>13410</v>
      </c>
      <c r="B3540" t="s">
        <v>834</v>
      </c>
      <c r="C3540" t="s">
        <v>46</v>
      </c>
      <c r="D3540">
        <v>43247</v>
      </c>
      <c r="E3540" s="1"/>
      <c r="H3540" t="s">
        <v>47</v>
      </c>
      <c r="I3540">
        <v>43247</v>
      </c>
      <c r="J3540">
        <v>2018</v>
      </c>
      <c r="K3540" t="s">
        <v>85</v>
      </c>
      <c r="L3540" t="s">
        <v>13411</v>
      </c>
      <c r="N3540" t="s">
        <v>835</v>
      </c>
      <c r="O3540" t="s">
        <v>836</v>
      </c>
      <c r="P3540" t="s">
        <v>121</v>
      </c>
      <c r="Q3540" t="s">
        <v>52</v>
      </c>
      <c r="R3540">
        <v>98584</v>
      </c>
      <c r="S3540" t="s">
        <v>837</v>
      </c>
      <c r="T3540" t="s">
        <v>13412</v>
      </c>
      <c r="U3540" t="s">
        <v>4733</v>
      </c>
      <c r="V3540" t="s">
        <v>54</v>
      </c>
      <c r="W3540">
        <v>13</v>
      </c>
      <c r="X3540" t="s">
        <v>838</v>
      </c>
      <c r="Y3540">
        <v>4847</v>
      </c>
      <c r="Z3540" t="s">
        <v>121</v>
      </c>
      <c r="AA3540" t="s">
        <v>57</v>
      </c>
      <c r="AC3540" t="s">
        <v>146</v>
      </c>
      <c r="AD3540" t="s">
        <v>4690</v>
      </c>
      <c r="AE3540" t="s">
        <v>107</v>
      </c>
      <c r="AF3540" t="s">
        <v>107</v>
      </c>
      <c r="AI3540" s="1">
        <v>1</v>
      </c>
      <c r="AJ3540" t="s">
        <v>72</v>
      </c>
      <c r="AK3540" t="s">
        <v>4691</v>
      </c>
      <c r="AL3540">
        <v>43410</v>
      </c>
      <c r="AM3540" t="s">
        <v>4692</v>
      </c>
      <c r="AN3540" t="b">
        <v>1</v>
      </c>
      <c r="AQ3540" t="s">
        <v>60</v>
      </c>
      <c r="AR3540" t="s">
        <v>99</v>
      </c>
      <c r="AS3540" t="s">
        <v>4734</v>
      </c>
      <c r="BB3540" s="7" t="s">
        <v>140</v>
      </c>
      <c r="BC3540" s="7" t="s">
        <v>101</v>
      </c>
      <c r="BD3540" s="7" t="s">
        <v>52</v>
      </c>
      <c r="BE3540" s="7">
        <v>98104</v>
      </c>
      <c r="BF3540" s="7" t="s">
        <v>4733</v>
      </c>
      <c r="BG3540" s="7">
        <v>8749.18</v>
      </c>
      <c r="BH3540" s="7">
        <v>0</v>
      </c>
      <c r="BI3540">
        <v>5279.29</v>
      </c>
      <c r="BJ3540">
        <v>5000</v>
      </c>
      <c r="BK3540">
        <v>0</v>
      </c>
      <c r="BL3540">
        <v>250</v>
      </c>
      <c r="BM3540">
        <v>395.91</v>
      </c>
      <c r="BN3540">
        <v>0</v>
      </c>
      <c r="BO3540" t="s">
        <v>13413</v>
      </c>
      <c r="BP3540">
        <v>19388</v>
      </c>
      <c r="BQ3540">
        <v>662</v>
      </c>
      <c r="BR3540">
        <v>246</v>
      </c>
      <c r="BS3540">
        <v>3787</v>
      </c>
      <c r="BT3540">
        <v>35</v>
      </c>
      <c r="BU3540" t="s">
        <v>4979</v>
      </c>
      <c r="BV3540" t="s">
        <v>4695</v>
      </c>
      <c r="BX3540">
        <v>44148.982997685183</v>
      </c>
    </row>
    <row r="3541" spans="1:76" x14ac:dyDescent="0.25">
      <c r="A3541" t="s">
        <v>13414</v>
      </c>
      <c r="B3541" t="s">
        <v>969</v>
      </c>
      <c r="C3541" t="s">
        <v>46</v>
      </c>
      <c r="D3541">
        <v>43249</v>
      </c>
      <c r="E3541" s="1"/>
      <c r="H3541" t="s">
        <v>47</v>
      </c>
      <c r="I3541">
        <v>43249</v>
      </c>
      <c r="J3541">
        <v>2018</v>
      </c>
      <c r="K3541" t="s">
        <v>85</v>
      </c>
      <c r="L3541" t="s">
        <v>6600</v>
      </c>
      <c r="N3541" t="s">
        <v>970</v>
      </c>
      <c r="O3541" t="s">
        <v>971</v>
      </c>
      <c r="P3541" t="s">
        <v>121</v>
      </c>
      <c r="Q3541" t="s">
        <v>52</v>
      </c>
      <c r="R3541">
        <v>98312</v>
      </c>
      <c r="S3541" t="s">
        <v>13415</v>
      </c>
      <c r="T3541" t="s">
        <v>13415</v>
      </c>
      <c r="U3541" t="s">
        <v>13416</v>
      </c>
      <c r="V3541" t="s">
        <v>90</v>
      </c>
      <c r="W3541">
        <v>12</v>
      </c>
      <c r="X3541" t="s">
        <v>122</v>
      </c>
      <c r="Y3541">
        <v>4764</v>
      </c>
      <c r="Z3541" t="s">
        <v>121</v>
      </c>
      <c r="AA3541" t="s">
        <v>57</v>
      </c>
      <c r="AC3541" t="s">
        <v>146</v>
      </c>
      <c r="AD3541" t="s">
        <v>4690</v>
      </c>
      <c r="AE3541" t="s">
        <v>107</v>
      </c>
      <c r="AF3541" t="s">
        <v>107</v>
      </c>
      <c r="AI3541" s="1"/>
      <c r="AJ3541" t="s">
        <v>72</v>
      </c>
      <c r="AK3541" t="s">
        <v>4691</v>
      </c>
      <c r="AL3541">
        <v>43410</v>
      </c>
      <c r="AM3541" t="s">
        <v>4692</v>
      </c>
      <c r="AN3541" t="b">
        <v>1</v>
      </c>
      <c r="AQ3541" t="s">
        <v>60</v>
      </c>
      <c r="AR3541" t="s">
        <v>99</v>
      </c>
      <c r="AS3541" t="s">
        <v>4734</v>
      </c>
      <c r="BB3541" s="7" t="s">
        <v>970</v>
      </c>
      <c r="BC3541" s="7" t="s">
        <v>971</v>
      </c>
      <c r="BD3541" s="7" t="s">
        <v>52</v>
      </c>
      <c r="BE3541" s="7">
        <v>98312</v>
      </c>
      <c r="BG3541" s="7">
        <v>165150.72</v>
      </c>
      <c r="BH3541" s="7">
        <v>0</v>
      </c>
      <c r="BI3541">
        <v>164337.66</v>
      </c>
      <c r="BJ3541">
        <v>0</v>
      </c>
      <c r="BK3541">
        <v>0</v>
      </c>
      <c r="BL3541">
        <v>0</v>
      </c>
      <c r="BM3541">
        <v>395.91</v>
      </c>
      <c r="BN3541">
        <v>36720.43</v>
      </c>
      <c r="BO3541" t="s">
        <v>13417</v>
      </c>
      <c r="BP3541">
        <v>1931</v>
      </c>
      <c r="BQ3541">
        <v>215</v>
      </c>
      <c r="BR3541">
        <v>241</v>
      </c>
      <c r="BS3541">
        <v>2843</v>
      </c>
      <c r="BT3541">
        <v>35</v>
      </c>
      <c r="BU3541" t="s">
        <v>13418</v>
      </c>
      <c r="BV3541" t="s">
        <v>4695</v>
      </c>
      <c r="BX3541">
        <v>44806.62122685185</v>
      </c>
    </row>
    <row r="3542" spans="1:76" x14ac:dyDescent="0.25">
      <c r="A3542" t="s">
        <v>13419</v>
      </c>
      <c r="B3542" t="s">
        <v>1758</v>
      </c>
      <c r="C3542" t="s">
        <v>46</v>
      </c>
      <c r="D3542">
        <v>43178</v>
      </c>
      <c r="E3542" s="1"/>
      <c r="H3542" t="s">
        <v>47</v>
      </c>
      <c r="I3542">
        <v>43178</v>
      </c>
      <c r="J3542">
        <v>2018</v>
      </c>
      <c r="K3542" t="s">
        <v>85</v>
      </c>
      <c r="L3542" t="s">
        <v>13420</v>
      </c>
      <c r="N3542" t="s">
        <v>13421</v>
      </c>
      <c r="O3542" t="s">
        <v>352</v>
      </c>
      <c r="P3542" t="s">
        <v>394</v>
      </c>
      <c r="Q3542" t="s">
        <v>52</v>
      </c>
      <c r="R3542">
        <v>98225</v>
      </c>
      <c r="S3542" t="s">
        <v>1759</v>
      </c>
      <c r="T3542" t="s">
        <v>13422</v>
      </c>
      <c r="U3542" t="s">
        <v>13423</v>
      </c>
      <c r="V3542" t="s">
        <v>54</v>
      </c>
      <c r="W3542">
        <v>13</v>
      </c>
      <c r="X3542" t="s">
        <v>491</v>
      </c>
      <c r="Y3542">
        <v>4858</v>
      </c>
      <c r="Z3542" t="s">
        <v>394</v>
      </c>
      <c r="AA3542" t="s">
        <v>57</v>
      </c>
      <c r="AC3542" t="s">
        <v>146</v>
      </c>
      <c r="AD3542" t="s">
        <v>4690</v>
      </c>
      <c r="AE3542" t="s">
        <v>107</v>
      </c>
      <c r="AF3542" t="s">
        <v>107</v>
      </c>
      <c r="AI3542" s="1">
        <v>1</v>
      </c>
      <c r="AJ3542" t="s">
        <v>72</v>
      </c>
      <c r="AK3542" t="s">
        <v>4691</v>
      </c>
      <c r="AL3542">
        <v>43410</v>
      </c>
      <c r="AM3542" t="s">
        <v>4692</v>
      </c>
      <c r="AN3542" t="b">
        <v>1</v>
      </c>
      <c r="AQ3542" t="s">
        <v>177</v>
      </c>
      <c r="AS3542" t="s">
        <v>100</v>
      </c>
      <c r="BB3542" s="7" t="s">
        <v>13424</v>
      </c>
      <c r="BC3542" s="7" t="s">
        <v>352</v>
      </c>
      <c r="BD3542" s="7" t="s">
        <v>52</v>
      </c>
      <c r="BE3542" s="7">
        <v>98229</v>
      </c>
      <c r="BF3542" s="7" t="s">
        <v>11457</v>
      </c>
      <c r="BG3542" s="7">
        <v>106470.72</v>
      </c>
      <c r="BH3542" s="7">
        <v>0</v>
      </c>
      <c r="BI3542">
        <v>111470.72</v>
      </c>
      <c r="BJ3542">
        <v>0</v>
      </c>
      <c r="BK3542">
        <v>0</v>
      </c>
      <c r="BL3542">
        <v>0</v>
      </c>
      <c r="BO3542" t="s">
        <v>13425</v>
      </c>
      <c r="BP3542">
        <v>2064</v>
      </c>
      <c r="BQ3542">
        <v>25491</v>
      </c>
      <c r="BR3542">
        <v>276</v>
      </c>
      <c r="BS3542">
        <v>2854</v>
      </c>
      <c r="BT3542">
        <v>40</v>
      </c>
      <c r="BU3542" t="s">
        <v>13426</v>
      </c>
      <c r="BV3542" t="s">
        <v>4695</v>
      </c>
      <c r="BX3542">
        <v>44148.94635416667</v>
      </c>
    </row>
    <row r="3543" spans="1:76" x14ac:dyDescent="0.25">
      <c r="A3543" t="s">
        <v>13427</v>
      </c>
      <c r="B3543" t="s">
        <v>4045</v>
      </c>
      <c r="C3543" t="s">
        <v>46</v>
      </c>
      <c r="D3543">
        <v>43168</v>
      </c>
      <c r="E3543" s="1"/>
      <c r="I3543">
        <v>43168</v>
      </c>
      <c r="J3543">
        <v>2018</v>
      </c>
      <c r="K3543" t="s">
        <v>85</v>
      </c>
      <c r="L3543" t="s">
        <v>13428</v>
      </c>
      <c r="N3543" t="s">
        <v>4046</v>
      </c>
      <c r="O3543" t="s">
        <v>241</v>
      </c>
      <c r="P3543" t="s">
        <v>241</v>
      </c>
      <c r="Q3543" t="s">
        <v>52</v>
      </c>
      <c r="R3543">
        <v>98909</v>
      </c>
      <c r="S3543" t="s">
        <v>4047</v>
      </c>
      <c r="T3543" t="s">
        <v>13429</v>
      </c>
      <c r="U3543" t="s">
        <v>13430</v>
      </c>
      <c r="V3543" t="s">
        <v>54</v>
      </c>
      <c r="W3543">
        <v>13</v>
      </c>
      <c r="X3543" t="s">
        <v>243</v>
      </c>
      <c r="Y3543">
        <v>4805</v>
      </c>
      <c r="Z3543" t="s">
        <v>241</v>
      </c>
      <c r="AA3543" t="s">
        <v>57</v>
      </c>
      <c r="AC3543" t="s">
        <v>146</v>
      </c>
      <c r="AD3543" t="s">
        <v>4690</v>
      </c>
      <c r="AE3543" t="s">
        <v>107</v>
      </c>
      <c r="AF3543" t="s">
        <v>107</v>
      </c>
      <c r="AI3543" s="1">
        <v>2</v>
      </c>
      <c r="AJ3543" t="s">
        <v>72</v>
      </c>
      <c r="AK3543" t="s">
        <v>4691</v>
      </c>
      <c r="AL3543">
        <v>43410</v>
      </c>
      <c r="AM3543" t="s">
        <v>4692</v>
      </c>
      <c r="AN3543" t="b">
        <v>1</v>
      </c>
      <c r="AQ3543" t="s">
        <v>177</v>
      </c>
      <c r="AS3543" t="s">
        <v>4734</v>
      </c>
      <c r="BB3543" s="7" t="s">
        <v>4048</v>
      </c>
      <c r="BC3543" s="7" t="s">
        <v>241</v>
      </c>
      <c r="BD3543" s="7" t="s">
        <v>52</v>
      </c>
      <c r="BE3543" s="7">
        <v>98908</v>
      </c>
      <c r="BF3543" s="7" t="s">
        <v>13430</v>
      </c>
      <c r="BO3543" t="s">
        <v>13431</v>
      </c>
      <c r="BP3543">
        <v>15828</v>
      </c>
      <c r="BQ3543">
        <v>1021</v>
      </c>
      <c r="BR3543">
        <v>113</v>
      </c>
      <c r="BT3543">
        <v>14</v>
      </c>
      <c r="BU3543" t="s">
        <v>13432</v>
      </c>
      <c r="BV3543" t="s">
        <v>4695</v>
      </c>
      <c r="BX3543">
        <v>43959.622581018521</v>
      </c>
    </row>
    <row r="3544" spans="1:76" x14ac:dyDescent="0.25">
      <c r="A3544" t="s">
        <v>13433</v>
      </c>
      <c r="B3544" t="s">
        <v>5262</v>
      </c>
      <c r="C3544" t="s">
        <v>46</v>
      </c>
      <c r="D3544">
        <v>43013</v>
      </c>
      <c r="E3544" s="1"/>
      <c r="H3544" t="s">
        <v>47</v>
      </c>
      <c r="I3544">
        <v>43013</v>
      </c>
      <c r="J3544">
        <v>2018</v>
      </c>
      <c r="K3544" t="s">
        <v>85</v>
      </c>
      <c r="L3544" t="s">
        <v>13434</v>
      </c>
      <c r="N3544" t="s">
        <v>13435</v>
      </c>
      <c r="O3544" t="s">
        <v>634</v>
      </c>
      <c r="P3544" t="s">
        <v>632</v>
      </c>
      <c r="Q3544" t="s">
        <v>52</v>
      </c>
      <c r="R3544">
        <v>98282</v>
      </c>
      <c r="S3544" t="s">
        <v>13436</v>
      </c>
      <c r="T3544" t="s">
        <v>13436</v>
      </c>
      <c r="U3544" t="s">
        <v>13437</v>
      </c>
      <c r="V3544" t="s">
        <v>4807</v>
      </c>
      <c r="W3544">
        <v>23</v>
      </c>
      <c r="X3544" t="s">
        <v>4808</v>
      </c>
      <c r="Y3544">
        <v>3424</v>
      </c>
      <c r="Z3544" t="s">
        <v>632</v>
      </c>
      <c r="AA3544" t="s">
        <v>4785</v>
      </c>
      <c r="AB3544">
        <v>54723</v>
      </c>
      <c r="AC3544" t="s">
        <v>146</v>
      </c>
      <c r="AD3544" t="s">
        <v>4690</v>
      </c>
      <c r="AE3544" t="s">
        <v>107</v>
      </c>
      <c r="AF3544" t="s">
        <v>107</v>
      </c>
      <c r="AI3544" s="1">
        <v>3</v>
      </c>
      <c r="AJ3544" t="s">
        <v>72</v>
      </c>
      <c r="AK3544" t="s">
        <v>4691</v>
      </c>
      <c r="AL3544">
        <v>43410</v>
      </c>
      <c r="AM3544" t="s">
        <v>4692</v>
      </c>
      <c r="AN3544" t="b">
        <v>1</v>
      </c>
      <c r="AQ3544" t="s">
        <v>60</v>
      </c>
      <c r="AR3544" t="s">
        <v>61</v>
      </c>
      <c r="BB3544" s="7" t="s">
        <v>13438</v>
      </c>
      <c r="BC3544" s="7" t="s">
        <v>101</v>
      </c>
      <c r="BD3544" s="7" t="s">
        <v>52</v>
      </c>
      <c r="BE3544" s="7">
        <v>98104</v>
      </c>
      <c r="BF3544" s="7" t="s">
        <v>4733</v>
      </c>
      <c r="BG3544" s="7">
        <v>90660.11</v>
      </c>
      <c r="BH3544" s="7">
        <v>0</v>
      </c>
      <c r="BI3544">
        <v>73080.929999999993</v>
      </c>
      <c r="BJ3544">
        <v>0</v>
      </c>
      <c r="BK3544">
        <v>0</v>
      </c>
      <c r="BL3544">
        <v>600</v>
      </c>
      <c r="BM3544">
        <v>263.94</v>
      </c>
      <c r="BN3544">
        <v>0</v>
      </c>
      <c r="BO3544" t="s">
        <v>13439</v>
      </c>
      <c r="BP3544">
        <v>18658</v>
      </c>
      <c r="BQ3544">
        <v>1006</v>
      </c>
      <c r="BR3544">
        <v>616</v>
      </c>
      <c r="BS3544">
        <v>3752</v>
      </c>
      <c r="BU3544" t="s">
        <v>5885</v>
      </c>
      <c r="BV3544" t="s">
        <v>4695</v>
      </c>
      <c r="BX3544">
        <v>44148.98170138889</v>
      </c>
    </row>
    <row r="3545" spans="1:76" x14ac:dyDescent="0.25">
      <c r="A3545" t="s">
        <v>13440</v>
      </c>
      <c r="B3545" t="s">
        <v>1168</v>
      </c>
      <c r="C3545" t="s">
        <v>46</v>
      </c>
      <c r="D3545">
        <v>42757</v>
      </c>
      <c r="E3545" s="1"/>
      <c r="H3545" t="s">
        <v>47</v>
      </c>
      <c r="I3545">
        <v>42757</v>
      </c>
      <c r="J3545">
        <v>2018</v>
      </c>
      <c r="K3545" t="s">
        <v>85</v>
      </c>
      <c r="L3545" t="s">
        <v>6436</v>
      </c>
      <c r="N3545" t="s">
        <v>1169</v>
      </c>
      <c r="O3545" t="s">
        <v>225</v>
      </c>
      <c r="P3545" t="s">
        <v>226</v>
      </c>
      <c r="Q3545" t="s">
        <v>52</v>
      </c>
      <c r="R3545">
        <v>98666</v>
      </c>
      <c r="S3545" t="s">
        <v>1170</v>
      </c>
      <c r="T3545" t="s">
        <v>6438</v>
      </c>
      <c r="U3545" t="s">
        <v>11418</v>
      </c>
      <c r="V3545" t="s">
        <v>54</v>
      </c>
      <c r="W3545">
        <v>13</v>
      </c>
      <c r="X3545" t="s">
        <v>228</v>
      </c>
      <c r="Y3545">
        <v>4876</v>
      </c>
      <c r="Z3545" t="s">
        <v>226</v>
      </c>
      <c r="AA3545" t="s">
        <v>57</v>
      </c>
      <c r="AC3545" t="s">
        <v>146</v>
      </c>
      <c r="AD3545" t="s">
        <v>4690</v>
      </c>
      <c r="AE3545" t="s">
        <v>107</v>
      </c>
      <c r="AF3545" t="s">
        <v>107</v>
      </c>
      <c r="AI3545" s="1">
        <v>2</v>
      </c>
      <c r="AJ3545" t="s">
        <v>72</v>
      </c>
      <c r="AK3545" t="s">
        <v>4691</v>
      </c>
      <c r="AL3545">
        <v>43410</v>
      </c>
      <c r="AM3545" t="s">
        <v>4692</v>
      </c>
      <c r="AN3545" t="b">
        <v>1</v>
      </c>
      <c r="AQ3545" t="s">
        <v>60</v>
      </c>
      <c r="AR3545" t="s">
        <v>150</v>
      </c>
      <c r="AS3545" t="s">
        <v>62</v>
      </c>
      <c r="BB3545" s="7" t="s">
        <v>1172</v>
      </c>
      <c r="BC3545" s="7" t="s">
        <v>225</v>
      </c>
      <c r="BD3545" s="7" t="s">
        <v>52</v>
      </c>
      <c r="BE3545" s="7">
        <v>98682</v>
      </c>
      <c r="BF3545" s="7" t="s">
        <v>11120</v>
      </c>
      <c r="BG3545" s="7">
        <v>92350.9</v>
      </c>
      <c r="BH3545" s="7">
        <v>7477.51</v>
      </c>
      <c r="BI3545">
        <v>99784.86</v>
      </c>
      <c r="BJ3545">
        <v>0</v>
      </c>
      <c r="BK3545">
        <v>0</v>
      </c>
      <c r="BL3545">
        <v>0</v>
      </c>
      <c r="BM3545">
        <v>517.61</v>
      </c>
      <c r="BN3545">
        <v>159.25</v>
      </c>
      <c r="BO3545" t="s">
        <v>13441</v>
      </c>
      <c r="BP3545">
        <v>18828</v>
      </c>
      <c r="BQ3545">
        <v>452</v>
      </c>
      <c r="BR3545">
        <v>338</v>
      </c>
      <c r="BS3545">
        <v>3764</v>
      </c>
      <c r="BT3545">
        <v>49</v>
      </c>
      <c r="BU3545" t="s">
        <v>6327</v>
      </c>
      <c r="BV3545" t="s">
        <v>4695</v>
      </c>
      <c r="BX3545">
        <v>44148.982048611113</v>
      </c>
    </row>
    <row r="3546" spans="1:76" x14ac:dyDescent="0.25">
      <c r="A3546" t="s">
        <v>13805</v>
      </c>
      <c r="B3546" t="s">
        <v>1298</v>
      </c>
      <c r="C3546" t="s">
        <v>46</v>
      </c>
      <c r="D3546">
        <v>43244</v>
      </c>
      <c r="E3546" s="1"/>
      <c r="H3546" t="s">
        <v>47</v>
      </c>
      <c r="I3546">
        <v>43244</v>
      </c>
      <c r="J3546">
        <v>2018</v>
      </c>
      <c r="K3546" t="s">
        <v>85</v>
      </c>
      <c r="L3546" t="s">
        <v>13806</v>
      </c>
      <c r="N3546" t="s">
        <v>1299</v>
      </c>
      <c r="O3546" t="s">
        <v>95</v>
      </c>
      <c r="P3546" t="s">
        <v>96</v>
      </c>
      <c r="Q3546" t="s">
        <v>52</v>
      </c>
      <c r="R3546">
        <v>99354</v>
      </c>
      <c r="S3546" t="s">
        <v>1300</v>
      </c>
      <c r="T3546" t="s">
        <v>11480</v>
      </c>
      <c r="U3546" t="s">
        <v>13807</v>
      </c>
      <c r="V3546" t="s">
        <v>54</v>
      </c>
      <c r="W3546">
        <v>13</v>
      </c>
      <c r="X3546" t="s">
        <v>98</v>
      </c>
      <c r="Y3546">
        <v>4793</v>
      </c>
      <c r="Z3546" t="s">
        <v>96</v>
      </c>
      <c r="AA3546" t="s">
        <v>57</v>
      </c>
      <c r="AC3546" t="s">
        <v>146</v>
      </c>
      <c r="AD3546" t="s">
        <v>4690</v>
      </c>
      <c r="AE3546" t="s">
        <v>107</v>
      </c>
      <c r="AF3546" t="s">
        <v>107</v>
      </c>
      <c r="AI3546" s="1">
        <v>1</v>
      </c>
      <c r="AJ3546" t="s">
        <v>72</v>
      </c>
      <c r="AK3546" t="s">
        <v>4691</v>
      </c>
      <c r="AL3546">
        <v>43410</v>
      </c>
      <c r="AM3546" t="s">
        <v>4692</v>
      </c>
      <c r="AN3546" t="b">
        <v>1</v>
      </c>
      <c r="AQ3546" t="s">
        <v>60</v>
      </c>
      <c r="AR3546" t="s">
        <v>99</v>
      </c>
      <c r="AS3546" t="s">
        <v>4734</v>
      </c>
      <c r="BB3546" s="7" t="s">
        <v>1299</v>
      </c>
      <c r="BC3546" s="7" t="s">
        <v>95</v>
      </c>
      <c r="BD3546" s="7" t="s">
        <v>52</v>
      </c>
      <c r="BE3546" s="7">
        <v>99354</v>
      </c>
      <c r="BF3546" s="7" t="s">
        <v>13808</v>
      </c>
      <c r="BG3546" s="7">
        <v>7529.38</v>
      </c>
      <c r="BH3546" s="7">
        <v>0</v>
      </c>
      <c r="BI3546">
        <v>4326.21</v>
      </c>
      <c r="BJ3546">
        <v>-3020.24</v>
      </c>
      <c r="BK3546">
        <v>0</v>
      </c>
      <c r="BL3546">
        <v>0</v>
      </c>
      <c r="BM3546">
        <v>197.96</v>
      </c>
      <c r="BN3546">
        <v>0</v>
      </c>
      <c r="BO3546" t="s">
        <v>13809</v>
      </c>
      <c r="BP3546">
        <v>16111</v>
      </c>
      <c r="BQ3546">
        <v>327</v>
      </c>
      <c r="BR3546">
        <v>81</v>
      </c>
      <c r="BS3546">
        <v>3603</v>
      </c>
      <c r="BT3546">
        <v>8</v>
      </c>
      <c r="BU3546" t="s">
        <v>13810</v>
      </c>
      <c r="BV3546" t="s">
        <v>4695</v>
      </c>
      <c r="BX3546">
        <v>44148.976157407407</v>
      </c>
    </row>
    <row r="3547" spans="1:76" x14ac:dyDescent="0.25">
      <c r="A3547" t="s">
        <v>13847</v>
      </c>
      <c r="B3547" t="s">
        <v>13848</v>
      </c>
      <c r="C3547" t="s">
        <v>46</v>
      </c>
      <c r="D3547">
        <v>43370</v>
      </c>
      <c r="E3547" s="1"/>
      <c r="I3547">
        <v>43370</v>
      </c>
      <c r="J3547">
        <v>2018</v>
      </c>
      <c r="K3547" t="s">
        <v>85</v>
      </c>
      <c r="L3547" t="s">
        <v>13849</v>
      </c>
      <c r="N3547" t="s">
        <v>13850</v>
      </c>
      <c r="O3547" t="s">
        <v>4607</v>
      </c>
      <c r="P3547" t="s">
        <v>394</v>
      </c>
      <c r="Q3547" t="s">
        <v>52</v>
      </c>
      <c r="R3547">
        <v>98257</v>
      </c>
      <c r="S3547" t="s">
        <v>13851</v>
      </c>
      <c r="T3547" t="s">
        <v>13851</v>
      </c>
      <c r="U3547" t="s">
        <v>13852</v>
      </c>
      <c r="V3547" t="s">
        <v>5407</v>
      </c>
      <c r="W3547">
        <v>30</v>
      </c>
      <c r="X3547" t="s">
        <v>5461</v>
      </c>
      <c r="Y3547">
        <v>4064</v>
      </c>
      <c r="Z3547" t="s">
        <v>394</v>
      </c>
      <c r="AA3547" t="s">
        <v>4785</v>
      </c>
      <c r="AB3547">
        <v>73724</v>
      </c>
      <c r="AC3547" t="s">
        <v>146</v>
      </c>
      <c r="AD3547" t="s">
        <v>4690</v>
      </c>
      <c r="AE3547" t="s">
        <v>107</v>
      </c>
      <c r="AF3547" t="s">
        <v>107</v>
      </c>
      <c r="AI3547" s="1"/>
      <c r="AJ3547" t="s">
        <v>72</v>
      </c>
      <c r="AK3547" t="s">
        <v>4691</v>
      </c>
      <c r="AL3547">
        <v>43410</v>
      </c>
      <c r="AM3547" t="s">
        <v>4878</v>
      </c>
      <c r="AN3547" t="b">
        <v>1</v>
      </c>
      <c r="AQ3547" t="s">
        <v>73</v>
      </c>
      <c r="BB3547" s="7" t="s">
        <v>13850</v>
      </c>
      <c r="BC3547" s="7" t="s">
        <v>4607</v>
      </c>
      <c r="BD3547" s="7" t="s">
        <v>52</v>
      </c>
      <c r="BE3547" s="7">
        <v>98257</v>
      </c>
      <c r="BF3547" s="7" t="s">
        <v>13852</v>
      </c>
      <c r="BO3547" t="s">
        <v>13853</v>
      </c>
      <c r="BP3547">
        <v>5181</v>
      </c>
      <c r="BQ3547">
        <v>1793</v>
      </c>
      <c r="BR3547">
        <v>1983</v>
      </c>
      <c r="BU3547" t="s">
        <v>13854</v>
      </c>
      <c r="BV3547" t="s">
        <v>4695</v>
      </c>
      <c r="BX3547">
        <v>43597.931562500002</v>
      </c>
    </row>
    <row r="3548" spans="1:76" x14ac:dyDescent="0.25">
      <c r="A3548" t="s">
        <v>13891</v>
      </c>
      <c r="B3548" t="s">
        <v>9577</v>
      </c>
      <c r="C3548" t="s">
        <v>46</v>
      </c>
      <c r="D3548">
        <v>43450</v>
      </c>
      <c r="E3548" s="1"/>
      <c r="I3548">
        <v>43450</v>
      </c>
      <c r="J3548">
        <v>2018</v>
      </c>
      <c r="K3548" t="s">
        <v>85</v>
      </c>
      <c r="L3548" t="s">
        <v>11484</v>
      </c>
      <c r="N3548" t="s">
        <v>9579</v>
      </c>
      <c r="O3548" t="s">
        <v>825</v>
      </c>
      <c r="P3548" t="s">
        <v>199</v>
      </c>
      <c r="Q3548" t="s">
        <v>52</v>
      </c>
      <c r="R3548">
        <v>98037</v>
      </c>
      <c r="S3548" t="s">
        <v>13892</v>
      </c>
      <c r="T3548" t="s">
        <v>11486</v>
      </c>
      <c r="U3548" t="s">
        <v>13893</v>
      </c>
      <c r="V3548" t="s">
        <v>4783</v>
      </c>
      <c r="W3548">
        <v>25</v>
      </c>
      <c r="X3548" t="s">
        <v>5278</v>
      </c>
      <c r="Y3548">
        <v>4107</v>
      </c>
      <c r="Z3548" t="s">
        <v>199</v>
      </c>
      <c r="AA3548" t="s">
        <v>4785</v>
      </c>
      <c r="AB3548">
        <v>453099</v>
      </c>
      <c r="AC3548" t="s">
        <v>146</v>
      </c>
      <c r="AD3548" t="s">
        <v>4690</v>
      </c>
      <c r="AE3548" t="s">
        <v>107</v>
      </c>
      <c r="AF3548" t="s">
        <v>107</v>
      </c>
      <c r="AI3548" s="1"/>
      <c r="AJ3548" t="s">
        <v>72</v>
      </c>
      <c r="AK3548" t="s">
        <v>4691</v>
      </c>
      <c r="AL3548">
        <v>43410</v>
      </c>
      <c r="AM3548" t="s">
        <v>4692</v>
      </c>
      <c r="AN3548" t="b">
        <v>1</v>
      </c>
      <c r="BB3548" s="7" t="s">
        <v>9579</v>
      </c>
      <c r="BC3548" s="7" t="s">
        <v>825</v>
      </c>
      <c r="BD3548" s="7" t="s">
        <v>52</v>
      </c>
      <c r="BE3548" s="7">
        <v>98037</v>
      </c>
      <c r="BF3548" s="7" t="s">
        <v>13894</v>
      </c>
      <c r="BO3548" t="s">
        <v>13895</v>
      </c>
      <c r="BP3548">
        <v>21577</v>
      </c>
      <c r="BQ3548">
        <v>1187</v>
      </c>
      <c r="BR3548">
        <v>1865</v>
      </c>
      <c r="BU3548" t="s">
        <v>11490</v>
      </c>
      <c r="BV3548" t="s">
        <v>4695</v>
      </c>
      <c r="BX3548">
        <v>43597.919965277775</v>
      </c>
    </row>
    <row r="3549" spans="1:76" x14ac:dyDescent="0.25">
      <c r="A3549" t="s">
        <v>13896</v>
      </c>
      <c r="B3549" t="s">
        <v>5968</v>
      </c>
      <c r="C3549" t="s">
        <v>46</v>
      </c>
      <c r="D3549">
        <v>43340</v>
      </c>
      <c r="E3549" s="1"/>
      <c r="I3549">
        <v>43340</v>
      </c>
      <c r="J3549">
        <v>2018</v>
      </c>
      <c r="K3549" t="s">
        <v>85</v>
      </c>
      <c r="L3549" t="s">
        <v>13897</v>
      </c>
      <c r="N3549" t="s">
        <v>13898</v>
      </c>
      <c r="O3549" t="s">
        <v>489</v>
      </c>
      <c r="P3549" t="s">
        <v>394</v>
      </c>
      <c r="Q3549" t="s">
        <v>52</v>
      </c>
      <c r="R3549">
        <v>98221</v>
      </c>
      <c r="S3549" t="s">
        <v>13899</v>
      </c>
      <c r="T3549" t="s">
        <v>13899</v>
      </c>
      <c r="U3549" t="s">
        <v>13900</v>
      </c>
      <c r="V3549" t="s">
        <v>5407</v>
      </c>
      <c r="W3549">
        <v>30</v>
      </c>
      <c r="X3549" t="s">
        <v>5461</v>
      </c>
      <c r="Y3549">
        <v>4064</v>
      </c>
      <c r="Z3549" t="s">
        <v>394</v>
      </c>
      <c r="AA3549" t="s">
        <v>4785</v>
      </c>
      <c r="AB3549">
        <v>73724</v>
      </c>
      <c r="AC3549" t="s">
        <v>146</v>
      </c>
      <c r="AD3549" t="s">
        <v>4690</v>
      </c>
      <c r="AE3549" t="s">
        <v>107</v>
      </c>
      <c r="AF3549" t="s">
        <v>107</v>
      </c>
      <c r="AI3549" s="1"/>
      <c r="AJ3549" t="s">
        <v>72</v>
      </c>
      <c r="AK3549" t="s">
        <v>4691</v>
      </c>
      <c r="AL3549">
        <v>43410</v>
      </c>
      <c r="AM3549" t="s">
        <v>4878</v>
      </c>
      <c r="AN3549" t="b">
        <v>1</v>
      </c>
      <c r="AQ3549" t="s">
        <v>73</v>
      </c>
      <c r="BB3549" s="7" t="s">
        <v>13898</v>
      </c>
      <c r="BC3549" s="7" t="s">
        <v>489</v>
      </c>
      <c r="BD3549" s="7" t="s">
        <v>52</v>
      </c>
      <c r="BE3549" s="7">
        <v>98221</v>
      </c>
      <c r="BF3549" s="7" t="s">
        <v>13900</v>
      </c>
      <c r="BO3549" t="s">
        <v>13901</v>
      </c>
      <c r="BP3549">
        <v>11761</v>
      </c>
      <c r="BQ3549">
        <v>30265</v>
      </c>
      <c r="BR3549">
        <v>1930</v>
      </c>
      <c r="BU3549" t="s">
        <v>13902</v>
      </c>
      <c r="BV3549" t="s">
        <v>4695</v>
      </c>
      <c r="BX3549">
        <v>43597.92696759259</v>
      </c>
    </row>
    <row r="3550" spans="1:76" x14ac:dyDescent="0.25">
      <c r="A3550" t="s">
        <v>13934</v>
      </c>
      <c r="B3550" t="s">
        <v>3690</v>
      </c>
      <c r="C3550" t="s">
        <v>46</v>
      </c>
      <c r="D3550">
        <v>43249</v>
      </c>
      <c r="E3550" s="1"/>
      <c r="H3550" t="s">
        <v>47</v>
      </c>
      <c r="I3550">
        <v>43249</v>
      </c>
      <c r="J3550">
        <v>2018</v>
      </c>
      <c r="K3550" t="s">
        <v>85</v>
      </c>
      <c r="L3550" t="s">
        <v>13935</v>
      </c>
      <c r="N3550" t="s">
        <v>3691</v>
      </c>
      <c r="O3550" t="s">
        <v>101</v>
      </c>
      <c r="P3550" t="s">
        <v>68</v>
      </c>
      <c r="Q3550" t="s">
        <v>52</v>
      </c>
      <c r="R3550">
        <v>98116</v>
      </c>
      <c r="S3550" t="s">
        <v>3692</v>
      </c>
      <c r="T3550" t="s">
        <v>13936</v>
      </c>
      <c r="U3550" t="s">
        <v>13937</v>
      </c>
      <c r="V3550" t="s">
        <v>90</v>
      </c>
      <c r="W3550">
        <v>12</v>
      </c>
      <c r="X3550" t="s">
        <v>194</v>
      </c>
      <c r="Y3550">
        <v>4763</v>
      </c>
      <c r="Z3550" t="s">
        <v>68</v>
      </c>
      <c r="AA3550" t="s">
        <v>57</v>
      </c>
      <c r="AC3550" t="s">
        <v>146</v>
      </c>
      <c r="AD3550" t="s">
        <v>4690</v>
      </c>
      <c r="AE3550" t="s">
        <v>107</v>
      </c>
      <c r="AF3550" t="s">
        <v>107</v>
      </c>
      <c r="AI3550" s="1"/>
      <c r="AJ3550" t="s">
        <v>72</v>
      </c>
      <c r="AK3550" t="s">
        <v>4691</v>
      </c>
      <c r="AL3550">
        <v>43410</v>
      </c>
      <c r="AM3550" t="s">
        <v>4692</v>
      </c>
      <c r="AN3550" t="b">
        <v>1</v>
      </c>
      <c r="AQ3550" t="s">
        <v>177</v>
      </c>
      <c r="AS3550" t="s">
        <v>100</v>
      </c>
      <c r="BB3550" s="7" t="s">
        <v>13938</v>
      </c>
      <c r="BC3550" s="7" t="s">
        <v>101</v>
      </c>
      <c r="BD3550" s="7" t="s">
        <v>52</v>
      </c>
      <c r="BE3550" s="7">
        <v>98115</v>
      </c>
      <c r="BG3550" s="7">
        <v>3533.55</v>
      </c>
      <c r="BH3550" s="7">
        <v>477.76</v>
      </c>
      <c r="BI3550">
        <v>3533.55</v>
      </c>
      <c r="BJ3550">
        <v>0</v>
      </c>
      <c r="BK3550">
        <v>0</v>
      </c>
      <c r="BL3550">
        <v>0</v>
      </c>
      <c r="BO3550" t="s">
        <v>13939</v>
      </c>
      <c r="BP3550">
        <v>15764</v>
      </c>
      <c r="BQ3550">
        <v>474</v>
      </c>
      <c r="BR3550">
        <v>233</v>
      </c>
      <c r="BS3550">
        <v>3590</v>
      </c>
      <c r="BT3550">
        <v>34</v>
      </c>
      <c r="BU3550" t="s">
        <v>6353</v>
      </c>
      <c r="BV3550" t="s">
        <v>4695</v>
      </c>
      <c r="BX3550">
        <v>44148.975497685184</v>
      </c>
    </row>
    <row r="3551" spans="1:76" x14ac:dyDescent="0.25">
      <c r="A3551" t="s">
        <v>13940</v>
      </c>
      <c r="B3551" t="s">
        <v>1390</v>
      </c>
      <c r="C3551" t="s">
        <v>46</v>
      </c>
      <c r="D3551">
        <v>43244</v>
      </c>
      <c r="E3551" s="1"/>
      <c r="H3551" t="s">
        <v>47</v>
      </c>
      <c r="I3551">
        <v>43244</v>
      </c>
      <c r="J3551">
        <v>2018</v>
      </c>
      <c r="K3551" t="s">
        <v>85</v>
      </c>
      <c r="L3551" t="s">
        <v>13941</v>
      </c>
      <c r="N3551" t="s">
        <v>1391</v>
      </c>
      <c r="O3551" t="s">
        <v>352</v>
      </c>
      <c r="P3551" t="s">
        <v>353</v>
      </c>
      <c r="Q3551" t="s">
        <v>52</v>
      </c>
      <c r="R3551">
        <v>98225</v>
      </c>
      <c r="S3551" t="s">
        <v>1392</v>
      </c>
      <c r="T3551" t="s">
        <v>4724</v>
      </c>
      <c r="U3551" t="s">
        <v>13942</v>
      </c>
      <c r="V3551" t="s">
        <v>54</v>
      </c>
      <c r="W3551">
        <v>13</v>
      </c>
      <c r="X3551" t="s">
        <v>355</v>
      </c>
      <c r="Y3551">
        <v>4862</v>
      </c>
      <c r="Z3551" t="s">
        <v>353</v>
      </c>
      <c r="AA3551" t="s">
        <v>57</v>
      </c>
      <c r="AC3551" t="s">
        <v>146</v>
      </c>
      <c r="AD3551" t="s">
        <v>4690</v>
      </c>
      <c r="AE3551" t="s">
        <v>107</v>
      </c>
      <c r="AF3551" t="s">
        <v>107</v>
      </c>
      <c r="AI3551" s="1">
        <v>2</v>
      </c>
      <c r="AJ3551" t="s">
        <v>72</v>
      </c>
      <c r="AK3551" t="s">
        <v>4691</v>
      </c>
      <c r="AL3551">
        <v>43410</v>
      </c>
      <c r="AM3551" t="s">
        <v>4692</v>
      </c>
      <c r="AN3551" t="b">
        <v>1</v>
      </c>
      <c r="AQ3551" t="s">
        <v>60</v>
      </c>
      <c r="AR3551" t="s">
        <v>61</v>
      </c>
      <c r="AS3551" t="s">
        <v>4734</v>
      </c>
      <c r="BB3551" s="7" t="s">
        <v>1391</v>
      </c>
      <c r="BC3551" s="7" t="s">
        <v>352</v>
      </c>
      <c r="BD3551" s="7" t="s">
        <v>52</v>
      </c>
      <c r="BE3551" s="7">
        <v>98225</v>
      </c>
      <c r="BF3551" s="7" t="s">
        <v>4725</v>
      </c>
      <c r="BG3551" s="7">
        <v>190626.12</v>
      </c>
      <c r="BH3551" s="7">
        <v>0</v>
      </c>
      <c r="BI3551">
        <v>198637.69</v>
      </c>
      <c r="BJ3551">
        <v>2277.7399999999998</v>
      </c>
      <c r="BK3551">
        <v>0</v>
      </c>
      <c r="BL3551">
        <v>0</v>
      </c>
      <c r="BM3551">
        <v>80156.14</v>
      </c>
      <c r="BN3551">
        <v>0</v>
      </c>
      <c r="BO3551" t="s">
        <v>13943</v>
      </c>
      <c r="BP3551">
        <v>17719</v>
      </c>
      <c r="BQ3551">
        <v>977</v>
      </c>
      <c r="BR3551">
        <v>295</v>
      </c>
      <c r="BS3551">
        <v>3696</v>
      </c>
      <c r="BT3551">
        <v>42</v>
      </c>
      <c r="BU3551" t="s">
        <v>13944</v>
      </c>
      <c r="BV3551" t="s">
        <v>4695</v>
      </c>
      <c r="BX3551">
        <v>44148.979664351849</v>
      </c>
    </row>
    <row r="3552" spans="1:76" x14ac:dyDescent="0.25">
      <c r="A3552" t="s">
        <v>13945</v>
      </c>
      <c r="B3552" t="s">
        <v>7788</v>
      </c>
      <c r="C3552" t="s">
        <v>46</v>
      </c>
      <c r="D3552">
        <v>43243</v>
      </c>
      <c r="E3552" s="1"/>
      <c r="I3552">
        <v>43243</v>
      </c>
      <c r="J3552">
        <v>2018</v>
      </c>
      <c r="K3552" t="s">
        <v>85</v>
      </c>
      <c r="L3552" t="s">
        <v>13633</v>
      </c>
      <c r="N3552" t="s">
        <v>13634</v>
      </c>
      <c r="O3552" t="s">
        <v>740</v>
      </c>
      <c r="P3552" t="s">
        <v>737</v>
      </c>
      <c r="Q3552" t="s">
        <v>52</v>
      </c>
      <c r="R3552">
        <v>98520</v>
      </c>
      <c r="S3552" t="s">
        <v>13946</v>
      </c>
      <c r="T3552" t="s">
        <v>13946</v>
      </c>
      <c r="U3552" t="s">
        <v>13635</v>
      </c>
      <c r="V3552" t="s">
        <v>7053</v>
      </c>
      <c r="W3552">
        <v>21</v>
      </c>
      <c r="X3552" t="s">
        <v>6884</v>
      </c>
      <c r="Y3552">
        <v>3369</v>
      </c>
      <c r="Z3552" t="s">
        <v>737</v>
      </c>
      <c r="AA3552" t="s">
        <v>4785</v>
      </c>
      <c r="AB3552">
        <v>41343</v>
      </c>
      <c r="AC3552" t="s">
        <v>146</v>
      </c>
      <c r="AD3552" t="s">
        <v>4690</v>
      </c>
      <c r="AE3552" t="s">
        <v>107</v>
      </c>
      <c r="AF3552" t="s">
        <v>107</v>
      </c>
      <c r="AI3552" s="1"/>
      <c r="AJ3552" t="s">
        <v>72</v>
      </c>
      <c r="AK3552" t="s">
        <v>4691</v>
      </c>
      <c r="AL3552">
        <v>43410</v>
      </c>
      <c r="AM3552" t="s">
        <v>4878</v>
      </c>
      <c r="AN3552" t="b">
        <v>1</v>
      </c>
      <c r="AQ3552" t="s">
        <v>60</v>
      </c>
      <c r="AR3552" t="s">
        <v>150</v>
      </c>
      <c r="BB3552" s="7" t="s">
        <v>13634</v>
      </c>
      <c r="BC3552" s="7" t="s">
        <v>740</v>
      </c>
      <c r="BD3552" s="7" t="s">
        <v>52</v>
      </c>
      <c r="BE3552" s="7">
        <v>98520</v>
      </c>
      <c r="BF3552" s="7" t="s">
        <v>13635</v>
      </c>
      <c r="BO3552" t="s">
        <v>13947</v>
      </c>
      <c r="BP3552">
        <v>11617</v>
      </c>
      <c r="BQ3552">
        <v>112</v>
      </c>
      <c r="BR3552">
        <v>394</v>
      </c>
      <c r="BU3552" t="s">
        <v>13948</v>
      </c>
      <c r="BV3552" t="s">
        <v>4695</v>
      </c>
      <c r="BX3552">
        <v>43959.621932870374</v>
      </c>
    </row>
    <row r="3553" spans="1:76" x14ac:dyDescent="0.25">
      <c r="A3553" t="s">
        <v>13949</v>
      </c>
      <c r="B3553" t="s">
        <v>13950</v>
      </c>
      <c r="C3553" t="s">
        <v>46</v>
      </c>
      <c r="D3553">
        <v>43240</v>
      </c>
      <c r="E3553" s="1"/>
      <c r="H3553" t="s">
        <v>47</v>
      </c>
      <c r="I3553">
        <v>43240</v>
      </c>
      <c r="J3553">
        <v>2018</v>
      </c>
      <c r="K3553" t="s">
        <v>85</v>
      </c>
      <c r="L3553" t="s">
        <v>13951</v>
      </c>
      <c r="N3553" t="s">
        <v>13952</v>
      </c>
      <c r="O3553" t="s">
        <v>105</v>
      </c>
      <c r="P3553" t="s">
        <v>105</v>
      </c>
      <c r="Q3553" t="s">
        <v>52</v>
      </c>
      <c r="R3553" t="s">
        <v>13953</v>
      </c>
      <c r="S3553" t="s">
        <v>13954</v>
      </c>
      <c r="T3553" t="s">
        <v>13955</v>
      </c>
      <c r="U3553" t="s">
        <v>13956</v>
      </c>
      <c r="V3553" t="s">
        <v>5571</v>
      </c>
      <c r="W3553">
        <v>28</v>
      </c>
      <c r="X3553" t="s">
        <v>6703</v>
      </c>
      <c r="Y3553">
        <v>4151</v>
      </c>
      <c r="Z3553" t="s">
        <v>105</v>
      </c>
      <c r="AA3553" t="s">
        <v>4785</v>
      </c>
      <c r="AB3553">
        <v>304849</v>
      </c>
      <c r="AC3553" t="s">
        <v>146</v>
      </c>
      <c r="AD3553" t="s">
        <v>4690</v>
      </c>
      <c r="AE3553" t="s">
        <v>107</v>
      </c>
      <c r="AF3553" t="s">
        <v>107</v>
      </c>
      <c r="AI3553" s="1"/>
      <c r="AJ3553" t="s">
        <v>72</v>
      </c>
      <c r="AK3553" t="s">
        <v>4691</v>
      </c>
      <c r="AL3553">
        <v>43410</v>
      </c>
      <c r="AM3553" t="s">
        <v>4692</v>
      </c>
      <c r="AN3553" t="b">
        <v>1</v>
      </c>
      <c r="AQ3553" t="s">
        <v>60</v>
      </c>
      <c r="AR3553" t="s">
        <v>99</v>
      </c>
      <c r="BB3553" s="7" t="s">
        <v>13952</v>
      </c>
      <c r="BC3553" s="7" t="s">
        <v>105</v>
      </c>
      <c r="BD3553" s="7" t="s">
        <v>52</v>
      </c>
      <c r="BE3553" s="7" t="s">
        <v>13953</v>
      </c>
      <c r="BF3553" s="7" t="s">
        <v>13956</v>
      </c>
      <c r="BG3553" s="7">
        <v>78420.66</v>
      </c>
      <c r="BH3553" s="7">
        <v>0</v>
      </c>
      <c r="BI3553">
        <v>84220.66</v>
      </c>
      <c r="BJ3553">
        <v>0</v>
      </c>
      <c r="BK3553">
        <v>0</v>
      </c>
      <c r="BL3553">
        <v>0</v>
      </c>
      <c r="BM3553">
        <v>527.89</v>
      </c>
      <c r="BN3553">
        <v>0</v>
      </c>
      <c r="BO3553" t="s">
        <v>13957</v>
      </c>
      <c r="BP3553">
        <v>7467</v>
      </c>
      <c r="BQ3553">
        <v>48</v>
      </c>
      <c r="BR3553">
        <v>967</v>
      </c>
      <c r="BS3553">
        <v>3172</v>
      </c>
      <c r="BU3553" t="s">
        <v>13958</v>
      </c>
      <c r="BV3553" t="s">
        <v>4695</v>
      </c>
      <c r="BX3553">
        <v>44148.960046296299</v>
      </c>
    </row>
    <row r="3554" spans="1:76" x14ac:dyDescent="0.25">
      <c r="A3554" t="s">
        <v>13959</v>
      </c>
      <c r="B3554" t="s">
        <v>13960</v>
      </c>
      <c r="C3554" t="s">
        <v>46</v>
      </c>
      <c r="D3554">
        <v>43238</v>
      </c>
      <c r="E3554" s="1"/>
      <c r="H3554" t="s">
        <v>47</v>
      </c>
      <c r="I3554">
        <v>43238</v>
      </c>
      <c r="J3554">
        <v>2018</v>
      </c>
      <c r="K3554" t="s">
        <v>85</v>
      </c>
      <c r="L3554" t="s">
        <v>13961</v>
      </c>
      <c r="N3554" t="s">
        <v>13962</v>
      </c>
      <c r="O3554" t="s">
        <v>143</v>
      </c>
      <c r="P3554" t="s">
        <v>115</v>
      </c>
      <c r="Q3554" t="s">
        <v>52</v>
      </c>
      <c r="R3554">
        <v>98419</v>
      </c>
      <c r="S3554" t="s">
        <v>13963</v>
      </c>
      <c r="T3554" t="s">
        <v>13964</v>
      </c>
      <c r="U3554" t="s">
        <v>13965</v>
      </c>
      <c r="V3554" t="s">
        <v>4783</v>
      </c>
      <c r="W3554">
        <v>25</v>
      </c>
      <c r="X3554" t="s">
        <v>4784</v>
      </c>
      <c r="Y3554">
        <v>3879</v>
      </c>
      <c r="Z3554" t="s">
        <v>115</v>
      </c>
      <c r="AA3554" t="s">
        <v>4785</v>
      </c>
      <c r="AB3554">
        <v>493585</v>
      </c>
      <c r="AC3554" t="s">
        <v>146</v>
      </c>
      <c r="AD3554" t="s">
        <v>4690</v>
      </c>
      <c r="AE3554" t="s">
        <v>107</v>
      </c>
      <c r="AF3554" t="s">
        <v>107</v>
      </c>
      <c r="AI3554" s="1">
        <v>5</v>
      </c>
      <c r="AJ3554" t="s">
        <v>72</v>
      </c>
      <c r="AK3554" t="s">
        <v>4691</v>
      </c>
      <c r="AL3554">
        <v>43410</v>
      </c>
      <c r="AM3554" t="s">
        <v>4692</v>
      </c>
      <c r="AN3554" t="b">
        <v>1</v>
      </c>
      <c r="AQ3554" t="s">
        <v>177</v>
      </c>
      <c r="BB3554" s="7" t="s">
        <v>13966</v>
      </c>
      <c r="BC3554" s="7" t="s">
        <v>143</v>
      </c>
      <c r="BD3554" s="7" t="s">
        <v>52</v>
      </c>
      <c r="BE3554" s="7">
        <v>98403</v>
      </c>
      <c r="BG3554" s="7">
        <v>3981.54</v>
      </c>
      <c r="BH3554" s="7">
        <v>0</v>
      </c>
      <c r="BI3554">
        <v>3727.34</v>
      </c>
      <c r="BJ3554">
        <v>0</v>
      </c>
      <c r="BK3554">
        <v>0</v>
      </c>
      <c r="BL3554">
        <v>0</v>
      </c>
      <c r="BO3554" t="s">
        <v>13967</v>
      </c>
      <c r="BP3554">
        <v>18069</v>
      </c>
      <c r="BQ3554">
        <v>958</v>
      </c>
      <c r="BR3554">
        <v>850</v>
      </c>
      <c r="BS3554">
        <v>3704</v>
      </c>
      <c r="BU3554" t="s">
        <v>13968</v>
      </c>
      <c r="BV3554" t="s">
        <v>4695</v>
      </c>
      <c r="BX3554">
        <v>44148.979907407411</v>
      </c>
    </row>
    <row r="3555" spans="1:76" x14ac:dyDescent="0.25">
      <c r="A3555" t="s">
        <v>13973</v>
      </c>
      <c r="B3555" t="s">
        <v>7770</v>
      </c>
      <c r="C3555" t="s">
        <v>46</v>
      </c>
      <c r="D3555">
        <v>43221</v>
      </c>
      <c r="I3555">
        <v>43221</v>
      </c>
      <c r="J3555">
        <v>2018</v>
      </c>
      <c r="K3555" t="s">
        <v>85</v>
      </c>
      <c r="L3555" t="s">
        <v>13974</v>
      </c>
      <c r="N3555" t="s">
        <v>13975</v>
      </c>
      <c r="O3555" t="s">
        <v>1493</v>
      </c>
      <c r="P3555" t="s">
        <v>1494</v>
      </c>
      <c r="Q3555" t="s">
        <v>52</v>
      </c>
      <c r="R3555">
        <v>98612</v>
      </c>
      <c r="S3555" t="s">
        <v>7773</v>
      </c>
      <c r="T3555" t="s">
        <v>7773</v>
      </c>
      <c r="U3555" t="s">
        <v>13976</v>
      </c>
      <c r="V3555" t="s">
        <v>5424</v>
      </c>
      <c r="W3555">
        <v>22</v>
      </c>
      <c r="X3555" t="s">
        <v>6308</v>
      </c>
      <c r="Y3555">
        <v>4286</v>
      </c>
      <c r="Z3555" t="s">
        <v>1494</v>
      </c>
      <c r="AA3555" t="s">
        <v>4785</v>
      </c>
      <c r="AB3555">
        <v>3060</v>
      </c>
      <c r="AC3555" t="s">
        <v>146</v>
      </c>
      <c r="AD3555" t="s">
        <v>4690</v>
      </c>
      <c r="AE3555" t="s">
        <v>107</v>
      </c>
      <c r="AF3555" t="s">
        <v>107</v>
      </c>
      <c r="AI3555" s="1"/>
      <c r="AJ3555" t="s">
        <v>72</v>
      </c>
      <c r="AK3555" t="s">
        <v>4691</v>
      </c>
      <c r="AL3555">
        <v>43410</v>
      </c>
      <c r="AM3555" t="s">
        <v>4878</v>
      </c>
      <c r="AN3555" t="b">
        <v>1</v>
      </c>
      <c r="AQ3555" t="s">
        <v>60</v>
      </c>
      <c r="AR3555" t="s">
        <v>150</v>
      </c>
      <c r="BB3555" s="7" t="s">
        <v>13975</v>
      </c>
      <c r="BC3555" s="7" t="s">
        <v>1493</v>
      </c>
      <c r="BD3555" s="7" t="s">
        <v>52</v>
      </c>
      <c r="BE3555" s="7">
        <v>98612</v>
      </c>
      <c r="BF3555" s="7" t="s">
        <v>13976</v>
      </c>
      <c r="BO3555" t="s">
        <v>13977</v>
      </c>
      <c r="BP3555">
        <v>8890</v>
      </c>
      <c r="BQ3555">
        <v>119</v>
      </c>
      <c r="BR3555">
        <v>442</v>
      </c>
      <c r="BU3555" t="s">
        <v>7775</v>
      </c>
      <c r="BV3555" t="s">
        <v>4695</v>
      </c>
      <c r="BX3555">
        <v>43959.621932870374</v>
      </c>
    </row>
    <row r="3556" spans="1:76" x14ac:dyDescent="0.25">
      <c r="A3556" t="s">
        <v>13978</v>
      </c>
      <c r="B3556" t="s">
        <v>709</v>
      </c>
      <c r="C3556" t="s">
        <v>46</v>
      </c>
      <c r="D3556">
        <v>43195</v>
      </c>
      <c r="E3556" s="1"/>
      <c r="H3556" t="s">
        <v>47</v>
      </c>
      <c r="I3556">
        <v>43195</v>
      </c>
      <c r="J3556">
        <v>2018</v>
      </c>
      <c r="K3556" t="s">
        <v>85</v>
      </c>
      <c r="L3556" t="s">
        <v>13979</v>
      </c>
      <c r="N3556" t="s">
        <v>13980</v>
      </c>
      <c r="O3556" t="s">
        <v>225</v>
      </c>
      <c r="P3556" t="s">
        <v>226</v>
      </c>
      <c r="Q3556" t="s">
        <v>52</v>
      </c>
      <c r="R3556">
        <v>98663</v>
      </c>
      <c r="S3556" t="s">
        <v>13981</v>
      </c>
      <c r="T3556" t="s">
        <v>13982</v>
      </c>
      <c r="U3556" t="s">
        <v>13983</v>
      </c>
      <c r="V3556" t="s">
        <v>4783</v>
      </c>
      <c r="W3556">
        <v>25</v>
      </c>
      <c r="X3556" t="s">
        <v>6013</v>
      </c>
      <c r="Y3556">
        <v>3147</v>
      </c>
      <c r="Z3556" t="s">
        <v>226</v>
      </c>
      <c r="AA3556" t="s">
        <v>4785</v>
      </c>
      <c r="AB3556">
        <v>272819</v>
      </c>
      <c r="AC3556" t="s">
        <v>146</v>
      </c>
      <c r="AD3556" t="s">
        <v>4690</v>
      </c>
      <c r="AE3556" t="s">
        <v>107</v>
      </c>
      <c r="AF3556" t="s">
        <v>107</v>
      </c>
      <c r="AI3556" s="1">
        <v>1</v>
      </c>
      <c r="AJ3556" t="s">
        <v>72</v>
      </c>
      <c r="AK3556" t="s">
        <v>4691</v>
      </c>
      <c r="AL3556">
        <v>43410</v>
      </c>
      <c r="AM3556" t="s">
        <v>4692</v>
      </c>
      <c r="AN3556" t="b">
        <v>1</v>
      </c>
      <c r="AQ3556" t="s">
        <v>177</v>
      </c>
      <c r="BB3556" s="7" t="s">
        <v>712</v>
      </c>
      <c r="BC3556" s="7" t="s">
        <v>225</v>
      </c>
      <c r="BD3556" s="7" t="s">
        <v>52</v>
      </c>
      <c r="BE3556" s="7">
        <v>98664</v>
      </c>
      <c r="BG3556" s="7">
        <v>0</v>
      </c>
      <c r="BH3556" s="7">
        <v>0</v>
      </c>
      <c r="BI3556">
        <v>8912.44</v>
      </c>
      <c r="BJ3556">
        <v>-5696.66</v>
      </c>
      <c r="BK3556">
        <v>0</v>
      </c>
      <c r="BL3556">
        <v>0</v>
      </c>
      <c r="BO3556" t="s">
        <v>13984</v>
      </c>
      <c r="BP3556">
        <v>13187</v>
      </c>
      <c r="BQ3556">
        <v>428</v>
      </c>
      <c r="BR3556">
        <v>466</v>
      </c>
      <c r="BS3556">
        <v>3443</v>
      </c>
      <c r="BU3556" t="s">
        <v>5476</v>
      </c>
      <c r="BV3556" t="s">
        <v>4695</v>
      </c>
      <c r="BX3556">
        <v>44148.970694444448</v>
      </c>
    </row>
    <row r="3557" spans="1:76" x14ac:dyDescent="0.25">
      <c r="A3557" t="s">
        <v>13985</v>
      </c>
      <c r="B3557" t="s">
        <v>2705</v>
      </c>
      <c r="C3557" t="s">
        <v>46</v>
      </c>
      <c r="D3557">
        <v>43170</v>
      </c>
      <c r="E3557" s="1"/>
      <c r="H3557" t="s">
        <v>47</v>
      </c>
      <c r="I3557">
        <v>43170</v>
      </c>
      <c r="J3557">
        <v>2018</v>
      </c>
      <c r="K3557" t="s">
        <v>85</v>
      </c>
      <c r="L3557" t="s">
        <v>13986</v>
      </c>
      <c r="N3557" t="s">
        <v>2706</v>
      </c>
      <c r="O3557" t="s">
        <v>117</v>
      </c>
      <c r="P3557" t="s">
        <v>115</v>
      </c>
      <c r="Q3557" t="s">
        <v>52</v>
      </c>
      <c r="R3557">
        <v>98373</v>
      </c>
      <c r="S3557" t="s">
        <v>2707</v>
      </c>
      <c r="T3557" t="s">
        <v>13987</v>
      </c>
      <c r="U3557" t="s">
        <v>13988</v>
      </c>
      <c r="V3557" t="s">
        <v>54</v>
      </c>
      <c r="W3557">
        <v>13</v>
      </c>
      <c r="X3557" t="s">
        <v>386</v>
      </c>
      <c r="Y3557">
        <v>4827</v>
      </c>
      <c r="Z3557" t="s">
        <v>115</v>
      </c>
      <c r="AA3557" t="s">
        <v>57</v>
      </c>
      <c r="AC3557" t="s">
        <v>146</v>
      </c>
      <c r="AD3557" t="s">
        <v>4690</v>
      </c>
      <c r="AE3557" t="s">
        <v>107</v>
      </c>
      <c r="AF3557" t="s">
        <v>107</v>
      </c>
      <c r="AI3557" s="1"/>
      <c r="AJ3557" t="s">
        <v>72</v>
      </c>
      <c r="AK3557" t="s">
        <v>4691</v>
      </c>
      <c r="AL3557">
        <v>43410</v>
      </c>
      <c r="AM3557" t="s">
        <v>4692</v>
      </c>
      <c r="AN3557" t="b">
        <v>1</v>
      </c>
      <c r="AQ3557" t="s">
        <v>177</v>
      </c>
      <c r="AS3557" t="s">
        <v>100</v>
      </c>
      <c r="BB3557" s="7" t="s">
        <v>83</v>
      </c>
      <c r="BC3557" s="7" t="s">
        <v>101</v>
      </c>
      <c r="BD3557" s="7" t="s">
        <v>52</v>
      </c>
      <c r="BE3557" s="7">
        <v>98109</v>
      </c>
      <c r="BF3557" s="7" t="s">
        <v>5120</v>
      </c>
      <c r="BG3557" s="7">
        <v>49500.49</v>
      </c>
      <c r="BH3557" s="7">
        <v>0</v>
      </c>
      <c r="BI3557">
        <v>49500.49</v>
      </c>
      <c r="BJ3557">
        <v>0</v>
      </c>
      <c r="BK3557">
        <v>0</v>
      </c>
      <c r="BL3557">
        <v>0</v>
      </c>
      <c r="BM3557">
        <v>329.93</v>
      </c>
      <c r="BN3557">
        <v>0</v>
      </c>
      <c r="BO3557" t="s">
        <v>13989</v>
      </c>
      <c r="BP3557">
        <v>5127</v>
      </c>
      <c r="BQ3557">
        <v>1795</v>
      </c>
      <c r="BR3557">
        <v>1985</v>
      </c>
      <c r="BS3557">
        <v>3050</v>
      </c>
      <c r="BT3557">
        <v>25</v>
      </c>
      <c r="BU3557" t="s">
        <v>5009</v>
      </c>
      <c r="BV3557" t="s">
        <v>4695</v>
      </c>
      <c r="BX3557">
        <v>44148.954710648148</v>
      </c>
    </row>
    <row r="3558" spans="1:76" x14ac:dyDescent="0.25">
      <c r="A3558" t="s">
        <v>13990</v>
      </c>
      <c r="B3558" t="s">
        <v>1242</v>
      </c>
      <c r="C3558" t="s">
        <v>46</v>
      </c>
      <c r="D3558">
        <v>43164</v>
      </c>
      <c r="E3558" s="1"/>
      <c r="H3558" t="s">
        <v>47</v>
      </c>
      <c r="I3558">
        <v>43164</v>
      </c>
      <c r="J3558">
        <v>2018</v>
      </c>
      <c r="K3558" t="s">
        <v>85</v>
      </c>
      <c r="L3558" t="s">
        <v>13991</v>
      </c>
      <c r="N3558" t="s">
        <v>1243</v>
      </c>
      <c r="O3558" t="s">
        <v>137</v>
      </c>
      <c r="P3558" t="s">
        <v>68</v>
      </c>
      <c r="Q3558" t="s">
        <v>52</v>
      </c>
      <c r="R3558">
        <v>98027</v>
      </c>
      <c r="S3558" t="s">
        <v>1244</v>
      </c>
      <c r="T3558" t="s">
        <v>13992</v>
      </c>
      <c r="U3558" t="s">
        <v>13993</v>
      </c>
      <c r="V3558" t="s">
        <v>54</v>
      </c>
      <c r="W3558">
        <v>13</v>
      </c>
      <c r="X3558" t="s">
        <v>182</v>
      </c>
      <c r="Y3558">
        <v>4787</v>
      </c>
      <c r="Z3558" t="s">
        <v>68</v>
      </c>
      <c r="AA3558" t="s">
        <v>57</v>
      </c>
      <c r="AC3558" t="s">
        <v>146</v>
      </c>
      <c r="AD3558" t="s">
        <v>4690</v>
      </c>
      <c r="AE3558" t="s">
        <v>107</v>
      </c>
      <c r="AF3558" t="s">
        <v>107</v>
      </c>
      <c r="AI3558" s="1">
        <v>2</v>
      </c>
      <c r="AJ3558" t="s">
        <v>72</v>
      </c>
      <c r="AK3558" t="s">
        <v>4691</v>
      </c>
      <c r="AL3558">
        <v>43410</v>
      </c>
      <c r="AM3558" t="s">
        <v>4692</v>
      </c>
      <c r="AN3558" t="b">
        <v>1</v>
      </c>
      <c r="AQ3558" t="s">
        <v>60</v>
      </c>
      <c r="AR3558" t="s">
        <v>61</v>
      </c>
      <c r="AS3558" t="s">
        <v>4734</v>
      </c>
      <c r="BB3558" s="7" t="s">
        <v>140</v>
      </c>
      <c r="BC3558" s="7" t="s">
        <v>101</v>
      </c>
      <c r="BD3558" s="7" t="s">
        <v>52</v>
      </c>
      <c r="BE3558" s="7">
        <v>98104</v>
      </c>
      <c r="BF3558" s="7" t="s">
        <v>4733</v>
      </c>
      <c r="BG3558" s="7">
        <v>328003.87</v>
      </c>
      <c r="BH3558" s="7">
        <v>0</v>
      </c>
      <c r="BI3558">
        <v>323108.83</v>
      </c>
      <c r="BJ3558">
        <v>0</v>
      </c>
      <c r="BK3558">
        <v>0</v>
      </c>
      <c r="BL3558">
        <v>600</v>
      </c>
      <c r="BM3558">
        <v>116231.58</v>
      </c>
      <c r="BN3558">
        <v>53501.3</v>
      </c>
      <c r="BO3558" t="s">
        <v>13994</v>
      </c>
      <c r="BP3558">
        <v>2481</v>
      </c>
      <c r="BQ3558">
        <v>30264</v>
      </c>
      <c r="BR3558">
        <v>56</v>
      </c>
      <c r="BS3558">
        <v>2870</v>
      </c>
      <c r="BT3558">
        <v>5</v>
      </c>
      <c r="BU3558" t="s">
        <v>4736</v>
      </c>
      <c r="BV3558" t="s">
        <v>4695</v>
      </c>
      <c r="BX3558">
        <v>44148.94703703704</v>
      </c>
    </row>
    <row r="3559" spans="1:76" x14ac:dyDescent="0.25">
      <c r="A3559" t="s">
        <v>13995</v>
      </c>
      <c r="B3559" t="s">
        <v>184</v>
      </c>
      <c r="C3559" t="s">
        <v>46</v>
      </c>
      <c r="D3559">
        <v>43139</v>
      </c>
      <c r="E3559" s="1"/>
      <c r="H3559" t="s">
        <v>47</v>
      </c>
      <c r="I3559">
        <v>43139</v>
      </c>
      <c r="J3559">
        <v>2018</v>
      </c>
      <c r="K3559" t="s">
        <v>77</v>
      </c>
      <c r="L3559" t="s">
        <v>13996</v>
      </c>
      <c r="N3559" t="s">
        <v>185</v>
      </c>
      <c r="O3559" t="s">
        <v>186</v>
      </c>
      <c r="P3559" t="s">
        <v>68</v>
      </c>
      <c r="Q3559" t="s">
        <v>52</v>
      </c>
      <c r="R3559">
        <v>98092</v>
      </c>
      <c r="S3559" t="s">
        <v>187</v>
      </c>
      <c r="T3559" t="s">
        <v>13997</v>
      </c>
      <c r="U3559" t="s">
        <v>13998</v>
      </c>
      <c r="V3559" t="s">
        <v>90</v>
      </c>
      <c r="W3559">
        <v>12</v>
      </c>
      <c r="X3559" t="s">
        <v>188</v>
      </c>
      <c r="Y3559">
        <v>4760</v>
      </c>
      <c r="Z3559" t="s">
        <v>68</v>
      </c>
      <c r="AA3559" t="s">
        <v>57</v>
      </c>
      <c r="AC3559" t="s">
        <v>146</v>
      </c>
      <c r="AD3559" t="s">
        <v>4690</v>
      </c>
      <c r="AE3559" t="s">
        <v>107</v>
      </c>
      <c r="AF3559" t="s">
        <v>107</v>
      </c>
      <c r="AI3559" s="1"/>
      <c r="AJ3559" t="s">
        <v>72</v>
      </c>
      <c r="AK3559" t="s">
        <v>4691</v>
      </c>
      <c r="AL3559">
        <v>43410</v>
      </c>
      <c r="AM3559" t="s">
        <v>4692</v>
      </c>
      <c r="AN3559" t="b">
        <v>1</v>
      </c>
      <c r="AQ3559" t="s">
        <v>73</v>
      </c>
      <c r="BB3559" s="7" t="s">
        <v>140</v>
      </c>
      <c r="BC3559" s="7" t="s">
        <v>101</v>
      </c>
      <c r="BD3559" s="7" t="s">
        <v>52</v>
      </c>
      <c r="BE3559" s="7">
        <v>98104</v>
      </c>
      <c r="BF3559" s="7" t="s">
        <v>4733</v>
      </c>
      <c r="BG3559" s="7">
        <v>7297.72</v>
      </c>
      <c r="BH3559" s="7">
        <v>1720.3</v>
      </c>
      <c r="BI3559">
        <v>9018.02</v>
      </c>
      <c r="BJ3559">
        <v>0</v>
      </c>
      <c r="BK3559">
        <v>0</v>
      </c>
      <c r="BL3559">
        <v>0</v>
      </c>
      <c r="BO3559" t="s">
        <v>13999</v>
      </c>
      <c r="BP3559">
        <v>16931</v>
      </c>
      <c r="BQ3559">
        <v>1718</v>
      </c>
      <c r="BR3559">
        <v>1898</v>
      </c>
      <c r="BS3559">
        <v>3633</v>
      </c>
      <c r="BT3559">
        <v>31</v>
      </c>
      <c r="BU3559" t="s">
        <v>5920</v>
      </c>
      <c r="BV3559" t="s">
        <v>4695</v>
      </c>
      <c r="BX3559">
        <v>44148.977187500001</v>
      </c>
    </row>
    <row r="3560" spans="1:76" x14ac:dyDescent="0.25">
      <c r="A3560" t="s">
        <v>14009</v>
      </c>
      <c r="B3560" t="s">
        <v>4448</v>
      </c>
      <c r="C3560" t="s">
        <v>46</v>
      </c>
      <c r="D3560">
        <v>43079</v>
      </c>
      <c r="E3560" s="1"/>
      <c r="H3560" t="s">
        <v>47</v>
      </c>
      <c r="I3560">
        <v>43079</v>
      </c>
      <c r="J3560">
        <v>2018</v>
      </c>
      <c r="K3560" t="s">
        <v>85</v>
      </c>
      <c r="L3560" t="s">
        <v>14010</v>
      </c>
      <c r="N3560" t="s">
        <v>4449</v>
      </c>
      <c r="O3560" t="s">
        <v>4450</v>
      </c>
      <c r="P3560" t="s">
        <v>133</v>
      </c>
      <c r="Q3560" t="s">
        <v>52</v>
      </c>
      <c r="R3560">
        <v>98522</v>
      </c>
      <c r="S3560" t="s">
        <v>4451</v>
      </c>
      <c r="T3560" t="s">
        <v>14011</v>
      </c>
      <c r="U3560" t="s">
        <v>14012</v>
      </c>
      <c r="V3560" t="s">
        <v>54</v>
      </c>
      <c r="W3560">
        <v>13</v>
      </c>
      <c r="X3560" t="s">
        <v>134</v>
      </c>
      <c r="Y3560">
        <v>4815</v>
      </c>
      <c r="Z3560" t="s">
        <v>133</v>
      </c>
      <c r="AA3560" t="s">
        <v>57</v>
      </c>
      <c r="AC3560" t="s">
        <v>146</v>
      </c>
      <c r="AD3560" t="s">
        <v>4690</v>
      </c>
      <c r="AE3560" t="s">
        <v>107</v>
      </c>
      <c r="AF3560" t="s">
        <v>107</v>
      </c>
      <c r="AI3560" s="1">
        <v>1</v>
      </c>
      <c r="AJ3560" t="s">
        <v>72</v>
      </c>
      <c r="AK3560" t="s">
        <v>4691</v>
      </c>
      <c r="AL3560">
        <v>43410</v>
      </c>
      <c r="AM3560" t="s">
        <v>4692</v>
      </c>
      <c r="AN3560" t="b">
        <v>1</v>
      </c>
      <c r="AQ3560" t="s">
        <v>60</v>
      </c>
      <c r="AR3560" t="s">
        <v>99</v>
      </c>
      <c r="AS3560" t="s">
        <v>4734</v>
      </c>
      <c r="BB3560" s="7" t="s">
        <v>83</v>
      </c>
      <c r="BC3560" s="7" t="s">
        <v>101</v>
      </c>
      <c r="BD3560" s="7" t="s">
        <v>52</v>
      </c>
      <c r="BE3560" s="7">
        <v>98109</v>
      </c>
      <c r="BF3560" s="7" t="s">
        <v>5120</v>
      </c>
      <c r="BG3560" s="7">
        <v>388890.67</v>
      </c>
      <c r="BH3560" s="7">
        <v>0</v>
      </c>
      <c r="BI3560">
        <v>388080.29</v>
      </c>
      <c r="BJ3560">
        <v>0</v>
      </c>
      <c r="BK3560">
        <v>0</v>
      </c>
      <c r="BL3560">
        <v>0</v>
      </c>
      <c r="BM3560">
        <v>162764.73000000001</v>
      </c>
      <c r="BN3560">
        <v>97038.44</v>
      </c>
      <c r="BO3560" t="s">
        <v>14013</v>
      </c>
      <c r="BP3560">
        <v>6482</v>
      </c>
      <c r="BQ3560">
        <v>145</v>
      </c>
      <c r="BR3560">
        <v>136</v>
      </c>
      <c r="BS3560">
        <v>3131</v>
      </c>
      <c r="BT3560">
        <v>19</v>
      </c>
      <c r="BU3560" t="s">
        <v>5009</v>
      </c>
      <c r="BV3560" t="s">
        <v>4695</v>
      </c>
      <c r="BX3560">
        <v>44148.958437499998</v>
      </c>
    </row>
    <row r="3561" spans="1:76" x14ac:dyDescent="0.25">
      <c r="A3561" t="s">
        <v>14022</v>
      </c>
      <c r="B3561" t="s">
        <v>12139</v>
      </c>
      <c r="C3561" t="s">
        <v>46</v>
      </c>
      <c r="D3561">
        <v>43058</v>
      </c>
      <c r="E3561" s="1"/>
      <c r="H3561" t="s">
        <v>47</v>
      </c>
      <c r="I3561">
        <v>43058</v>
      </c>
      <c r="J3561">
        <v>2018</v>
      </c>
      <c r="K3561" t="s">
        <v>85</v>
      </c>
      <c r="L3561" t="s">
        <v>14023</v>
      </c>
      <c r="N3561" t="s">
        <v>14024</v>
      </c>
      <c r="O3561" t="s">
        <v>836</v>
      </c>
      <c r="P3561" t="s">
        <v>121</v>
      </c>
      <c r="Q3561" t="s">
        <v>52</v>
      </c>
      <c r="R3561">
        <v>98584</v>
      </c>
      <c r="S3561" t="s">
        <v>12143</v>
      </c>
      <c r="T3561" t="s">
        <v>12143</v>
      </c>
      <c r="U3561" t="s">
        <v>14025</v>
      </c>
      <c r="V3561" t="s">
        <v>5396</v>
      </c>
      <c r="W3561">
        <v>20</v>
      </c>
      <c r="X3561" t="s">
        <v>5754</v>
      </c>
      <c r="Y3561">
        <v>3699</v>
      </c>
      <c r="Z3561" t="s">
        <v>121</v>
      </c>
      <c r="AA3561" t="s">
        <v>4785</v>
      </c>
      <c r="AB3561">
        <v>38265</v>
      </c>
      <c r="AC3561" t="s">
        <v>146</v>
      </c>
      <c r="AD3561" t="s">
        <v>4690</v>
      </c>
      <c r="AE3561" t="s">
        <v>107</v>
      </c>
      <c r="AF3561" t="s">
        <v>107</v>
      </c>
      <c r="AI3561" s="1"/>
      <c r="AJ3561" t="s">
        <v>72</v>
      </c>
      <c r="AK3561" t="s">
        <v>4691</v>
      </c>
      <c r="AL3561">
        <v>43410</v>
      </c>
      <c r="AM3561" t="s">
        <v>4692</v>
      </c>
      <c r="AN3561" t="b">
        <v>1</v>
      </c>
      <c r="AQ3561" t="s">
        <v>60</v>
      </c>
      <c r="AR3561" t="s">
        <v>61</v>
      </c>
      <c r="BB3561" s="7" t="s">
        <v>14024</v>
      </c>
      <c r="BC3561" s="7" t="s">
        <v>836</v>
      </c>
      <c r="BD3561" s="7" t="s">
        <v>52</v>
      </c>
      <c r="BE3561" s="7">
        <v>98584</v>
      </c>
      <c r="BF3561" s="7" t="s">
        <v>14025</v>
      </c>
      <c r="BG3561" s="7">
        <v>31092.33</v>
      </c>
      <c r="BH3561" s="7">
        <v>0</v>
      </c>
      <c r="BI3561">
        <v>31100.12</v>
      </c>
      <c r="BJ3561">
        <v>0</v>
      </c>
      <c r="BK3561">
        <v>0</v>
      </c>
      <c r="BL3561">
        <v>0</v>
      </c>
      <c r="BO3561" t="s">
        <v>14026</v>
      </c>
      <c r="BP3561">
        <v>12633</v>
      </c>
      <c r="BQ3561">
        <v>995</v>
      </c>
      <c r="BR3561">
        <v>366</v>
      </c>
      <c r="BS3561">
        <v>3421</v>
      </c>
      <c r="BU3561" t="s">
        <v>14027</v>
      </c>
      <c r="BV3561" t="s">
        <v>4695</v>
      </c>
      <c r="BX3561">
        <v>44148.969907407409</v>
      </c>
    </row>
    <row r="3562" spans="1:76" x14ac:dyDescent="0.25">
      <c r="A3562" t="s">
        <v>14028</v>
      </c>
      <c r="B3562" t="s">
        <v>3464</v>
      </c>
      <c r="C3562" t="s">
        <v>46</v>
      </c>
      <c r="D3562">
        <v>42925</v>
      </c>
      <c r="E3562" s="1"/>
      <c r="H3562" t="s">
        <v>47</v>
      </c>
      <c r="I3562">
        <v>42925</v>
      </c>
      <c r="J3562">
        <v>2018</v>
      </c>
      <c r="K3562" t="s">
        <v>77</v>
      </c>
      <c r="L3562" t="s">
        <v>14029</v>
      </c>
      <c r="N3562" t="s">
        <v>3465</v>
      </c>
      <c r="O3562" t="s">
        <v>352</v>
      </c>
      <c r="P3562" t="s">
        <v>353</v>
      </c>
      <c r="Q3562" t="s">
        <v>52</v>
      </c>
      <c r="R3562">
        <v>98225</v>
      </c>
      <c r="S3562" t="s">
        <v>3466</v>
      </c>
      <c r="T3562" t="s">
        <v>14030</v>
      </c>
      <c r="U3562" t="s">
        <v>14031</v>
      </c>
      <c r="V3562" t="s">
        <v>90</v>
      </c>
      <c r="W3562">
        <v>12</v>
      </c>
      <c r="X3562" t="s">
        <v>402</v>
      </c>
      <c r="Y3562">
        <v>4771</v>
      </c>
      <c r="Z3562" t="s">
        <v>353</v>
      </c>
      <c r="AA3562" t="s">
        <v>57</v>
      </c>
      <c r="AC3562" t="s">
        <v>146</v>
      </c>
      <c r="AD3562" t="s">
        <v>4690</v>
      </c>
      <c r="AE3562" t="s">
        <v>107</v>
      </c>
      <c r="AF3562" t="s">
        <v>107</v>
      </c>
      <c r="AI3562" s="1"/>
      <c r="AJ3562" t="s">
        <v>72</v>
      </c>
      <c r="AK3562" t="s">
        <v>4691</v>
      </c>
      <c r="AL3562">
        <v>43410</v>
      </c>
      <c r="AM3562" t="s">
        <v>4692</v>
      </c>
      <c r="AN3562" t="b">
        <v>1</v>
      </c>
      <c r="BB3562" s="7" t="s">
        <v>3465</v>
      </c>
      <c r="BC3562" s="7" t="s">
        <v>352</v>
      </c>
      <c r="BD3562" s="7" t="s">
        <v>52</v>
      </c>
      <c r="BE3562" s="7">
        <v>98225</v>
      </c>
      <c r="BF3562" s="7" t="s">
        <v>14031</v>
      </c>
      <c r="BG3562" s="7">
        <v>6488.2</v>
      </c>
      <c r="BH3562" s="7">
        <v>0</v>
      </c>
      <c r="BI3562">
        <v>3445.78</v>
      </c>
      <c r="BJ3562">
        <v>0</v>
      </c>
      <c r="BK3562">
        <v>0</v>
      </c>
      <c r="BL3562">
        <v>0</v>
      </c>
      <c r="BO3562" t="s">
        <v>14032</v>
      </c>
      <c r="BP3562">
        <v>12270</v>
      </c>
      <c r="BQ3562">
        <v>1745</v>
      </c>
      <c r="BR3562">
        <v>1927</v>
      </c>
      <c r="BS3562">
        <v>3406</v>
      </c>
      <c r="BT3562">
        <v>42</v>
      </c>
      <c r="BU3562" t="s">
        <v>14033</v>
      </c>
      <c r="BV3562" t="s">
        <v>4695</v>
      </c>
      <c r="BX3562">
        <v>44148.969363425924</v>
      </c>
    </row>
    <row r="3563" spans="1:76" x14ac:dyDescent="0.25">
      <c r="A3563" t="s">
        <v>14034</v>
      </c>
      <c r="B3563" t="s">
        <v>1469</v>
      </c>
      <c r="C3563" t="s">
        <v>46</v>
      </c>
      <c r="D3563">
        <v>42745</v>
      </c>
      <c r="E3563" s="1"/>
      <c r="H3563" t="s">
        <v>47</v>
      </c>
      <c r="I3563">
        <v>42745</v>
      </c>
      <c r="J3563">
        <v>2018</v>
      </c>
      <c r="K3563" t="s">
        <v>85</v>
      </c>
      <c r="L3563" t="s">
        <v>6494</v>
      </c>
      <c r="N3563" t="s">
        <v>1470</v>
      </c>
      <c r="O3563" t="s">
        <v>1471</v>
      </c>
      <c r="P3563" t="s">
        <v>199</v>
      </c>
      <c r="Q3563" t="s">
        <v>52</v>
      </c>
      <c r="R3563">
        <v>98275</v>
      </c>
      <c r="S3563" t="s">
        <v>3212</v>
      </c>
      <c r="T3563" t="s">
        <v>6495</v>
      </c>
      <c r="U3563" t="s">
        <v>6496</v>
      </c>
      <c r="V3563" t="s">
        <v>54</v>
      </c>
      <c r="W3563">
        <v>13</v>
      </c>
      <c r="X3563" t="s">
        <v>341</v>
      </c>
      <c r="Y3563">
        <v>4819</v>
      </c>
      <c r="Z3563" t="s">
        <v>199</v>
      </c>
      <c r="AA3563" t="s">
        <v>57</v>
      </c>
      <c r="AC3563" t="s">
        <v>146</v>
      </c>
      <c r="AD3563" t="s">
        <v>4690</v>
      </c>
      <c r="AE3563" t="s">
        <v>107</v>
      </c>
      <c r="AF3563" t="s">
        <v>107</v>
      </c>
      <c r="AI3563" s="1">
        <v>2</v>
      </c>
      <c r="AJ3563" t="s">
        <v>72</v>
      </c>
      <c r="AK3563" t="s">
        <v>4691</v>
      </c>
      <c r="AL3563">
        <v>43410</v>
      </c>
      <c r="AM3563" t="s">
        <v>4692</v>
      </c>
      <c r="AN3563" t="b">
        <v>1</v>
      </c>
      <c r="AQ3563" t="s">
        <v>60</v>
      </c>
      <c r="AR3563" t="s">
        <v>61</v>
      </c>
      <c r="BB3563" s="7" t="s">
        <v>83</v>
      </c>
      <c r="BC3563" s="7" t="s">
        <v>101</v>
      </c>
      <c r="BD3563" s="7" t="s">
        <v>52</v>
      </c>
      <c r="BE3563" s="7">
        <v>98109</v>
      </c>
      <c r="BF3563" s="7" t="s">
        <v>5120</v>
      </c>
      <c r="BG3563" s="7">
        <v>62466.95</v>
      </c>
      <c r="BH3563" s="7">
        <v>4056.6</v>
      </c>
      <c r="BI3563">
        <v>61772.7</v>
      </c>
      <c r="BJ3563">
        <v>0</v>
      </c>
      <c r="BK3563">
        <v>0</v>
      </c>
      <c r="BL3563">
        <v>0</v>
      </c>
      <c r="BM3563">
        <v>676.87</v>
      </c>
      <c r="BN3563">
        <v>0</v>
      </c>
      <c r="BO3563" t="s">
        <v>14035</v>
      </c>
      <c r="BP3563">
        <v>14580</v>
      </c>
      <c r="BQ3563">
        <v>170</v>
      </c>
      <c r="BR3563">
        <v>152</v>
      </c>
      <c r="BS3563">
        <v>3505</v>
      </c>
      <c r="BT3563">
        <v>21</v>
      </c>
      <c r="BU3563" t="s">
        <v>5009</v>
      </c>
      <c r="BV3563" t="s">
        <v>4695</v>
      </c>
      <c r="BX3563">
        <v>44148.972881944443</v>
      </c>
    </row>
    <row r="3564" spans="1:76" x14ac:dyDescent="0.25">
      <c r="A3564" t="s">
        <v>14036</v>
      </c>
      <c r="B3564" t="s">
        <v>166</v>
      </c>
      <c r="C3564" t="s">
        <v>46</v>
      </c>
      <c r="D3564">
        <v>42282</v>
      </c>
      <c r="E3564" s="1"/>
      <c r="H3564" t="s">
        <v>47</v>
      </c>
      <c r="I3564">
        <v>42282</v>
      </c>
      <c r="J3564">
        <v>2018</v>
      </c>
      <c r="K3564" t="s">
        <v>77</v>
      </c>
      <c r="L3564" t="s">
        <v>11829</v>
      </c>
      <c r="N3564" t="s">
        <v>2901</v>
      </c>
      <c r="O3564" t="s">
        <v>604</v>
      </c>
      <c r="P3564" t="s">
        <v>68</v>
      </c>
      <c r="Q3564" t="s">
        <v>52</v>
      </c>
      <c r="R3564">
        <v>98083</v>
      </c>
      <c r="S3564" t="s">
        <v>170</v>
      </c>
      <c r="T3564" t="s">
        <v>14037</v>
      </c>
      <c r="U3564" t="s">
        <v>11830</v>
      </c>
      <c r="V3564" t="s">
        <v>90</v>
      </c>
      <c r="W3564">
        <v>12</v>
      </c>
      <c r="X3564" t="s">
        <v>673</v>
      </c>
      <c r="Y3564">
        <v>4777</v>
      </c>
      <c r="Z3564" t="s">
        <v>68</v>
      </c>
      <c r="AA3564" t="s">
        <v>57</v>
      </c>
      <c r="AC3564" t="s">
        <v>146</v>
      </c>
      <c r="AD3564" t="s">
        <v>4690</v>
      </c>
      <c r="AE3564" t="s">
        <v>107</v>
      </c>
      <c r="AF3564" t="s">
        <v>107</v>
      </c>
      <c r="AI3564" s="1"/>
      <c r="AJ3564" t="s">
        <v>72</v>
      </c>
      <c r="AK3564" t="s">
        <v>4691</v>
      </c>
      <c r="AL3564">
        <v>43410</v>
      </c>
      <c r="AM3564" t="s">
        <v>4692</v>
      </c>
      <c r="AN3564" t="b">
        <v>1</v>
      </c>
      <c r="BB3564" s="7" t="s">
        <v>83</v>
      </c>
      <c r="BC3564" s="7" t="s">
        <v>101</v>
      </c>
      <c r="BD3564" s="7" t="s">
        <v>52</v>
      </c>
      <c r="BE3564" s="7">
        <v>98109</v>
      </c>
      <c r="BF3564" s="7" t="s">
        <v>5120</v>
      </c>
      <c r="BG3564" s="7">
        <v>4300</v>
      </c>
      <c r="BH3564" s="7">
        <v>132319.04999999999</v>
      </c>
      <c r="BI3564">
        <v>137677.89000000001</v>
      </c>
      <c r="BJ3564">
        <v>0</v>
      </c>
      <c r="BK3564">
        <v>0</v>
      </c>
      <c r="BL3564">
        <v>10820</v>
      </c>
      <c r="BO3564" t="s">
        <v>14038</v>
      </c>
      <c r="BP3564">
        <v>7596</v>
      </c>
      <c r="BQ3564">
        <v>26618</v>
      </c>
      <c r="BR3564">
        <v>1963</v>
      </c>
      <c r="BS3564">
        <v>3181</v>
      </c>
      <c r="BT3564">
        <v>48</v>
      </c>
      <c r="BU3564" t="s">
        <v>5009</v>
      </c>
      <c r="BV3564" t="s">
        <v>4695</v>
      </c>
      <c r="BX3564">
        <v>44148.960289351853</v>
      </c>
    </row>
    <row r="3565" spans="1:76" x14ac:dyDescent="0.25">
      <c r="A3565" t="s">
        <v>14215</v>
      </c>
      <c r="B3565" t="s">
        <v>545</v>
      </c>
      <c r="C3565" t="s">
        <v>46</v>
      </c>
      <c r="D3565">
        <v>43606</v>
      </c>
      <c r="E3565" s="1"/>
      <c r="H3565" t="s">
        <v>47</v>
      </c>
      <c r="I3565">
        <v>43606</v>
      </c>
      <c r="J3565">
        <v>2018</v>
      </c>
      <c r="K3565" t="s">
        <v>85</v>
      </c>
      <c r="L3565" t="s">
        <v>14216</v>
      </c>
      <c r="N3565" t="s">
        <v>3059</v>
      </c>
      <c r="O3565" t="s">
        <v>316</v>
      </c>
      <c r="P3565" t="s">
        <v>133</v>
      </c>
      <c r="Q3565" t="s">
        <v>52</v>
      </c>
      <c r="R3565">
        <v>98632</v>
      </c>
      <c r="S3565" t="s">
        <v>547</v>
      </c>
      <c r="T3565" t="s">
        <v>9367</v>
      </c>
      <c r="U3565" t="s">
        <v>14217</v>
      </c>
      <c r="V3565" t="s">
        <v>54</v>
      </c>
      <c r="W3565">
        <v>13</v>
      </c>
      <c r="X3565" t="s">
        <v>134</v>
      </c>
      <c r="Y3565">
        <v>4815</v>
      </c>
      <c r="Z3565" t="s">
        <v>133</v>
      </c>
      <c r="AA3565" t="s">
        <v>57</v>
      </c>
      <c r="AC3565" t="s">
        <v>146</v>
      </c>
      <c r="AD3565" t="s">
        <v>4690</v>
      </c>
      <c r="AE3565" t="s">
        <v>107</v>
      </c>
      <c r="AF3565" t="s">
        <v>107</v>
      </c>
      <c r="AI3565" s="1">
        <v>2</v>
      </c>
      <c r="AJ3565" t="s">
        <v>72</v>
      </c>
      <c r="AK3565" t="s">
        <v>4691</v>
      </c>
      <c r="AL3565">
        <v>43410</v>
      </c>
      <c r="AM3565" t="s">
        <v>4692</v>
      </c>
      <c r="AN3565" t="b">
        <v>1</v>
      </c>
      <c r="AQ3565" t="s">
        <v>60</v>
      </c>
      <c r="AR3565" t="s">
        <v>61</v>
      </c>
      <c r="AS3565" t="s">
        <v>62</v>
      </c>
      <c r="BB3565" s="7" t="s">
        <v>3060</v>
      </c>
      <c r="BC3565" s="7" t="s">
        <v>316</v>
      </c>
      <c r="BD3565" s="7" t="s">
        <v>52</v>
      </c>
      <c r="BE3565" s="7">
        <v>98632</v>
      </c>
      <c r="BF3565" s="7" t="s">
        <v>14218</v>
      </c>
      <c r="BG3565" s="7">
        <v>151860.82</v>
      </c>
      <c r="BH3565" s="7">
        <v>11233.48</v>
      </c>
      <c r="BI3565">
        <v>146434.85</v>
      </c>
      <c r="BJ3565">
        <v>0</v>
      </c>
      <c r="BK3565">
        <v>0</v>
      </c>
      <c r="BL3565">
        <v>0</v>
      </c>
      <c r="BM3565">
        <v>808.84</v>
      </c>
      <c r="BN3565">
        <v>0</v>
      </c>
      <c r="BO3565" t="s">
        <v>14219</v>
      </c>
      <c r="BP3565">
        <v>1480</v>
      </c>
      <c r="BQ3565">
        <v>140</v>
      </c>
      <c r="BR3565">
        <v>138</v>
      </c>
      <c r="BS3565">
        <v>2827</v>
      </c>
      <c r="BT3565">
        <v>19</v>
      </c>
      <c r="BU3565" t="s">
        <v>9369</v>
      </c>
      <c r="BV3565" t="s">
        <v>4695</v>
      </c>
      <c r="BX3565">
        <v>44148.9455787037</v>
      </c>
    </row>
    <row r="3566" spans="1:76" x14ac:dyDescent="0.25">
      <c r="A3566" t="s">
        <v>14489</v>
      </c>
      <c r="B3566" t="s">
        <v>864</v>
      </c>
      <c r="C3566" t="s">
        <v>46</v>
      </c>
      <c r="D3566">
        <v>42745</v>
      </c>
      <c r="E3566" s="1"/>
      <c r="H3566" t="s">
        <v>47</v>
      </c>
      <c r="I3566">
        <v>42745</v>
      </c>
      <c r="J3566">
        <v>2018</v>
      </c>
      <c r="K3566" t="s">
        <v>85</v>
      </c>
      <c r="L3566" t="s">
        <v>11430</v>
      </c>
      <c r="N3566" t="s">
        <v>865</v>
      </c>
      <c r="O3566" t="s">
        <v>363</v>
      </c>
      <c r="P3566" t="s">
        <v>68</v>
      </c>
      <c r="Q3566" t="s">
        <v>52</v>
      </c>
      <c r="R3566">
        <v>98042</v>
      </c>
      <c r="S3566" t="s">
        <v>866</v>
      </c>
      <c r="T3566" t="s">
        <v>7904</v>
      </c>
      <c r="U3566" t="s">
        <v>11431</v>
      </c>
      <c r="V3566" t="s">
        <v>54</v>
      </c>
      <c r="W3566">
        <v>13</v>
      </c>
      <c r="X3566" t="s">
        <v>362</v>
      </c>
      <c r="Y3566">
        <v>4872</v>
      </c>
      <c r="Z3566" t="s">
        <v>68</v>
      </c>
      <c r="AA3566" t="s">
        <v>57</v>
      </c>
      <c r="AC3566" t="s">
        <v>146</v>
      </c>
      <c r="AD3566" t="s">
        <v>4690</v>
      </c>
      <c r="AE3566" t="s">
        <v>107</v>
      </c>
      <c r="AF3566" t="s">
        <v>107</v>
      </c>
      <c r="AI3566" s="1">
        <v>2</v>
      </c>
      <c r="AJ3566" t="s">
        <v>72</v>
      </c>
      <c r="AK3566" t="s">
        <v>4691</v>
      </c>
      <c r="AL3566">
        <v>43410</v>
      </c>
      <c r="AM3566" t="s">
        <v>4692</v>
      </c>
      <c r="AN3566" t="b">
        <v>1</v>
      </c>
      <c r="AQ3566" t="s">
        <v>60</v>
      </c>
      <c r="AR3566" t="s">
        <v>61</v>
      </c>
      <c r="AS3566" t="s">
        <v>62</v>
      </c>
      <c r="BB3566" s="7" t="s">
        <v>83</v>
      </c>
      <c r="BC3566" s="7" t="s">
        <v>101</v>
      </c>
      <c r="BD3566" s="7" t="s">
        <v>52</v>
      </c>
      <c r="BE3566" s="7">
        <v>98109</v>
      </c>
      <c r="BF3566" s="7" t="s">
        <v>5120</v>
      </c>
      <c r="BG3566" s="7">
        <v>260462.74</v>
      </c>
      <c r="BH3566" s="7">
        <v>61400.34</v>
      </c>
      <c r="BI3566">
        <v>301703.01</v>
      </c>
      <c r="BJ3566">
        <v>0</v>
      </c>
      <c r="BK3566">
        <v>0</v>
      </c>
      <c r="BL3566">
        <v>0</v>
      </c>
      <c r="BM3566">
        <v>29537.03</v>
      </c>
      <c r="BN3566">
        <v>2100</v>
      </c>
      <c r="BO3566" t="s">
        <v>14490</v>
      </c>
      <c r="BP3566">
        <v>19058</v>
      </c>
      <c r="BQ3566">
        <v>575</v>
      </c>
      <c r="BR3566">
        <v>329</v>
      </c>
      <c r="BS3566">
        <v>3769</v>
      </c>
      <c r="BT3566">
        <v>47</v>
      </c>
      <c r="BU3566" t="s">
        <v>5009</v>
      </c>
      <c r="BV3566" t="s">
        <v>4695</v>
      </c>
      <c r="BX3566">
        <v>44148.982222222221</v>
      </c>
    </row>
    <row r="3567" spans="1:76" x14ac:dyDescent="0.25">
      <c r="A3567" t="s">
        <v>14710</v>
      </c>
      <c r="B3567" t="s">
        <v>4060</v>
      </c>
      <c r="C3567" t="s">
        <v>46</v>
      </c>
      <c r="D3567">
        <v>43243</v>
      </c>
      <c r="E3567" s="1"/>
      <c r="I3567">
        <v>43243</v>
      </c>
      <c r="J3567">
        <v>2018</v>
      </c>
      <c r="K3567" t="s">
        <v>85</v>
      </c>
      <c r="L3567" t="s">
        <v>14711</v>
      </c>
      <c r="N3567" t="s">
        <v>4061</v>
      </c>
      <c r="O3567" t="s">
        <v>1471</v>
      </c>
      <c r="P3567" t="s">
        <v>199</v>
      </c>
      <c r="Q3567" t="s">
        <v>52</v>
      </c>
      <c r="R3567">
        <v>98275</v>
      </c>
      <c r="S3567" t="s">
        <v>4062</v>
      </c>
      <c r="T3567" t="s">
        <v>14712</v>
      </c>
      <c r="U3567" t="s">
        <v>14713</v>
      </c>
      <c r="V3567" t="s">
        <v>90</v>
      </c>
      <c r="W3567">
        <v>12</v>
      </c>
      <c r="X3567" t="s">
        <v>1125</v>
      </c>
      <c r="Y3567">
        <v>4750</v>
      </c>
      <c r="Z3567" t="s">
        <v>199</v>
      </c>
      <c r="AA3567" t="s">
        <v>57</v>
      </c>
      <c r="AC3567" t="s">
        <v>146</v>
      </c>
      <c r="AD3567" t="s">
        <v>4690</v>
      </c>
      <c r="AE3567" t="s">
        <v>107</v>
      </c>
      <c r="AF3567" t="s">
        <v>107</v>
      </c>
      <c r="AI3567" s="1"/>
      <c r="AJ3567" t="s">
        <v>72</v>
      </c>
      <c r="AK3567" t="s">
        <v>4691</v>
      </c>
      <c r="AL3567">
        <v>43410</v>
      </c>
      <c r="AM3567" t="s">
        <v>4878</v>
      </c>
      <c r="AN3567" t="b">
        <v>1</v>
      </c>
      <c r="AQ3567" t="s">
        <v>177</v>
      </c>
      <c r="AS3567" t="s">
        <v>4734</v>
      </c>
      <c r="BB3567" s="7" t="s">
        <v>4061</v>
      </c>
      <c r="BC3567" s="7" t="s">
        <v>1471</v>
      </c>
      <c r="BD3567" s="7" t="s">
        <v>52</v>
      </c>
      <c r="BE3567" s="7">
        <v>98275</v>
      </c>
      <c r="BF3567" s="7" t="s">
        <v>14713</v>
      </c>
      <c r="BO3567" t="s">
        <v>14714</v>
      </c>
      <c r="BP3567">
        <v>10429</v>
      </c>
      <c r="BQ3567">
        <v>960</v>
      </c>
      <c r="BR3567">
        <v>149</v>
      </c>
      <c r="BT3567">
        <v>21</v>
      </c>
      <c r="BU3567" t="s">
        <v>14715</v>
      </c>
      <c r="BV3567" t="s">
        <v>4695</v>
      </c>
      <c r="BX3567">
        <v>43959.622581018521</v>
      </c>
    </row>
    <row r="3568" spans="1:76" x14ac:dyDescent="0.25">
      <c r="A3568" t="s">
        <v>14729</v>
      </c>
      <c r="B3568" t="s">
        <v>1580</v>
      </c>
      <c r="C3568" t="s">
        <v>46</v>
      </c>
      <c r="D3568">
        <v>42977</v>
      </c>
      <c r="E3568" s="1"/>
      <c r="H3568" t="s">
        <v>47</v>
      </c>
      <c r="I3568">
        <v>42977</v>
      </c>
      <c r="J3568">
        <v>2018</v>
      </c>
      <c r="K3568" t="s">
        <v>85</v>
      </c>
      <c r="L3568" t="s">
        <v>14730</v>
      </c>
      <c r="N3568" t="s">
        <v>1581</v>
      </c>
      <c r="O3568" t="s">
        <v>716</v>
      </c>
      <c r="P3568" t="s">
        <v>199</v>
      </c>
      <c r="Q3568" t="s">
        <v>52</v>
      </c>
      <c r="R3568">
        <v>98020</v>
      </c>
      <c r="S3568" t="s">
        <v>1582</v>
      </c>
      <c r="T3568" t="s">
        <v>6940</v>
      </c>
      <c r="U3568" t="s">
        <v>6941</v>
      </c>
      <c r="V3568" t="s">
        <v>54</v>
      </c>
      <c r="W3568">
        <v>13</v>
      </c>
      <c r="X3568" t="s">
        <v>341</v>
      </c>
      <c r="Y3568">
        <v>4819</v>
      </c>
      <c r="Z3568" t="s">
        <v>199</v>
      </c>
      <c r="AA3568" t="s">
        <v>57</v>
      </c>
      <c r="AC3568" t="s">
        <v>146</v>
      </c>
      <c r="AD3568" t="s">
        <v>4690</v>
      </c>
      <c r="AE3568" t="s">
        <v>107</v>
      </c>
      <c r="AF3568" t="s">
        <v>107</v>
      </c>
      <c r="AI3568" s="1">
        <v>1</v>
      </c>
      <c r="AJ3568" t="s">
        <v>72</v>
      </c>
      <c r="AK3568" t="s">
        <v>4691</v>
      </c>
      <c r="AL3568">
        <v>43410</v>
      </c>
      <c r="AM3568" t="s">
        <v>4692</v>
      </c>
      <c r="AN3568" t="b">
        <v>1</v>
      </c>
      <c r="AQ3568" t="s">
        <v>60</v>
      </c>
      <c r="AR3568" t="s">
        <v>61</v>
      </c>
      <c r="AS3568" t="s">
        <v>62</v>
      </c>
      <c r="BB3568" s="7" t="s">
        <v>128</v>
      </c>
      <c r="BC3568" s="7" t="s">
        <v>101</v>
      </c>
      <c r="BD3568" s="7" t="s">
        <v>52</v>
      </c>
      <c r="BE3568" s="7">
        <v>98112</v>
      </c>
      <c r="BF3568" s="7" t="s">
        <v>4772</v>
      </c>
      <c r="BG3568" s="7">
        <v>85061.78</v>
      </c>
      <c r="BH3568" s="7">
        <v>93.27</v>
      </c>
      <c r="BI3568">
        <v>75155.05</v>
      </c>
      <c r="BJ3568">
        <v>0</v>
      </c>
      <c r="BK3568">
        <v>0</v>
      </c>
      <c r="BL3568">
        <v>0</v>
      </c>
      <c r="BM3568">
        <v>689.3</v>
      </c>
      <c r="BN3568">
        <v>0</v>
      </c>
      <c r="BO3568" t="s">
        <v>14731</v>
      </c>
      <c r="BP3568">
        <v>15178</v>
      </c>
      <c r="BQ3568">
        <v>159</v>
      </c>
      <c r="BR3568">
        <v>150</v>
      </c>
      <c r="BS3568">
        <v>3547</v>
      </c>
      <c r="BT3568">
        <v>21</v>
      </c>
      <c r="BU3568" t="s">
        <v>5333</v>
      </c>
      <c r="BV3568" t="s">
        <v>4695</v>
      </c>
      <c r="BX3568">
        <v>44148.973981481482</v>
      </c>
    </row>
    <row r="3569" spans="1:76" x14ac:dyDescent="0.25">
      <c r="A3569" t="s">
        <v>14732</v>
      </c>
      <c r="B3569" t="s">
        <v>14733</v>
      </c>
      <c r="C3569" t="s">
        <v>46</v>
      </c>
      <c r="D3569">
        <v>43111</v>
      </c>
      <c r="E3569" s="1"/>
      <c r="H3569" t="s">
        <v>47</v>
      </c>
      <c r="I3569">
        <v>43111</v>
      </c>
      <c r="J3569">
        <v>2018</v>
      </c>
      <c r="K3569" t="s">
        <v>85</v>
      </c>
      <c r="L3569" t="s">
        <v>14734</v>
      </c>
      <c r="N3569" t="s">
        <v>14735</v>
      </c>
      <c r="O3569" t="s">
        <v>411</v>
      </c>
      <c r="P3569" t="s">
        <v>115</v>
      </c>
      <c r="Q3569" t="s">
        <v>52</v>
      </c>
      <c r="R3569">
        <v>98332</v>
      </c>
      <c r="S3569" t="s">
        <v>14736</v>
      </c>
      <c r="T3569" t="s">
        <v>14737</v>
      </c>
      <c r="U3569" t="s">
        <v>14738</v>
      </c>
      <c r="V3569" t="s">
        <v>4783</v>
      </c>
      <c r="W3569">
        <v>25</v>
      </c>
      <c r="X3569" t="s">
        <v>4784</v>
      </c>
      <c r="Y3569">
        <v>3879</v>
      </c>
      <c r="Z3569" t="s">
        <v>115</v>
      </c>
      <c r="AA3569" t="s">
        <v>4785</v>
      </c>
      <c r="AB3569">
        <v>493585</v>
      </c>
      <c r="AC3569" t="s">
        <v>146</v>
      </c>
      <c r="AD3569" t="s">
        <v>4690</v>
      </c>
      <c r="AE3569" t="s">
        <v>107</v>
      </c>
      <c r="AF3569" t="s">
        <v>107</v>
      </c>
      <c r="AI3569" s="1">
        <v>7</v>
      </c>
      <c r="AJ3569" t="s">
        <v>72</v>
      </c>
      <c r="AK3569" t="s">
        <v>4691</v>
      </c>
      <c r="AL3569">
        <v>43410</v>
      </c>
      <c r="AM3569" t="s">
        <v>4692</v>
      </c>
      <c r="AN3569" t="b">
        <v>1</v>
      </c>
      <c r="AQ3569" t="s">
        <v>60</v>
      </c>
      <c r="AR3569" t="s">
        <v>61</v>
      </c>
      <c r="BB3569" s="7" t="s">
        <v>14735</v>
      </c>
      <c r="BC3569" s="7" t="s">
        <v>411</v>
      </c>
      <c r="BD3569" s="7" t="s">
        <v>52</v>
      </c>
      <c r="BE3569" s="7">
        <v>98332</v>
      </c>
      <c r="BF3569" s="7" t="s">
        <v>14738</v>
      </c>
      <c r="BG3569" s="7">
        <v>55127.14</v>
      </c>
      <c r="BH3569" s="7">
        <v>0</v>
      </c>
      <c r="BI3569">
        <v>51190.2</v>
      </c>
      <c r="BJ3569">
        <v>0</v>
      </c>
      <c r="BK3569">
        <v>0</v>
      </c>
      <c r="BL3569">
        <v>13948.42</v>
      </c>
      <c r="BM3569">
        <v>923.8</v>
      </c>
      <c r="BN3569">
        <v>0</v>
      </c>
      <c r="BO3569" t="s">
        <v>14739</v>
      </c>
      <c r="BP3569">
        <v>21899</v>
      </c>
      <c r="BQ3569">
        <v>14</v>
      </c>
      <c r="BR3569">
        <v>851</v>
      </c>
      <c r="BS3569">
        <v>4015</v>
      </c>
      <c r="BU3569" t="s">
        <v>14740</v>
      </c>
      <c r="BV3569" t="s">
        <v>4695</v>
      </c>
      <c r="BX3569">
        <v>44148.993784722225</v>
      </c>
    </row>
    <row r="3570" spans="1:76" x14ac:dyDescent="0.25">
      <c r="A3570" t="s">
        <v>14741</v>
      </c>
      <c r="B3570" t="s">
        <v>4523</v>
      </c>
      <c r="C3570" t="s">
        <v>46</v>
      </c>
      <c r="D3570">
        <v>42914</v>
      </c>
      <c r="E3570" s="1"/>
      <c r="H3570" t="s">
        <v>47</v>
      </c>
      <c r="I3570">
        <v>42914</v>
      </c>
      <c r="J3570">
        <v>2018</v>
      </c>
      <c r="K3570" t="s">
        <v>77</v>
      </c>
      <c r="L3570" t="s">
        <v>14742</v>
      </c>
      <c r="N3570" t="s">
        <v>14743</v>
      </c>
      <c r="O3570" t="s">
        <v>4524</v>
      </c>
      <c r="P3570" t="s">
        <v>88</v>
      </c>
      <c r="Q3570" t="s">
        <v>52</v>
      </c>
      <c r="R3570">
        <v>98361</v>
      </c>
      <c r="S3570" t="s">
        <v>4525</v>
      </c>
      <c r="T3570" t="s">
        <v>14744</v>
      </c>
      <c r="U3570" t="s">
        <v>14745</v>
      </c>
      <c r="V3570" t="s">
        <v>54</v>
      </c>
      <c r="W3570">
        <v>13</v>
      </c>
      <c r="X3570" t="s">
        <v>649</v>
      </c>
      <c r="Y3570">
        <v>4817</v>
      </c>
      <c r="Z3570" t="s">
        <v>88</v>
      </c>
      <c r="AA3570" t="s">
        <v>57</v>
      </c>
      <c r="AC3570" t="s">
        <v>146</v>
      </c>
      <c r="AD3570" t="s">
        <v>4690</v>
      </c>
      <c r="AE3570" t="s">
        <v>107</v>
      </c>
      <c r="AF3570" t="s">
        <v>107</v>
      </c>
      <c r="AI3570" s="1"/>
      <c r="AJ3570" t="s">
        <v>72</v>
      </c>
      <c r="AK3570" t="s">
        <v>4691</v>
      </c>
      <c r="AL3570">
        <v>43410</v>
      </c>
      <c r="AM3570" t="s">
        <v>4692</v>
      </c>
      <c r="AN3570" t="b">
        <v>1</v>
      </c>
      <c r="BB3570" s="7" t="s">
        <v>14743</v>
      </c>
      <c r="BC3570" s="7" t="s">
        <v>4524</v>
      </c>
      <c r="BD3570" s="7" t="s">
        <v>52</v>
      </c>
      <c r="BE3570" s="7">
        <v>98361</v>
      </c>
      <c r="BF3570" s="7" t="s">
        <v>14745</v>
      </c>
      <c r="BG3570" s="7">
        <v>0</v>
      </c>
      <c r="BH3570" s="7">
        <v>0</v>
      </c>
      <c r="BI3570">
        <v>0</v>
      </c>
      <c r="BJ3570">
        <v>0</v>
      </c>
      <c r="BK3570">
        <v>0</v>
      </c>
      <c r="BL3570">
        <v>0</v>
      </c>
      <c r="BO3570" t="s">
        <v>14746</v>
      </c>
      <c r="BP3570">
        <v>10355</v>
      </c>
      <c r="BQ3570">
        <v>1754</v>
      </c>
      <c r="BR3570">
        <v>1938</v>
      </c>
      <c r="BS3570">
        <v>3296</v>
      </c>
      <c r="BT3570">
        <v>20</v>
      </c>
      <c r="BU3570" t="s">
        <v>14747</v>
      </c>
      <c r="BV3570" t="s">
        <v>4695</v>
      </c>
      <c r="BX3570">
        <v>44148.965081018519</v>
      </c>
    </row>
    <row r="3571" spans="1:76" x14ac:dyDescent="0.25">
      <c r="A3571" t="s">
        <v>14748</v>
      </c>
      <c r="B3571" t="s">
        <v>342</v>
      </c>
      <c r="C3571" t="s">
        <v>46</v>
      </c>
      <c r="D3571">
        <v>42797</v>
      </c>
      <c r="E3571" s="1"/>
      <c r="H3571" t="s">
        <v>47</v>
      </c>
      <c r="I3571">
        <v>42797</v>
      </c>
      <c r="J3571">
        <v>2018</v>
      </c>
      <c r="K3571" t="s">
        <v>85</v>
      </c>
      <c r="L3571" t="s">
        <v>11666</v>
      </c>
      <c r="N3571" t="s">
        <v>83</v>
      </c>
      <c r="O3571" t="s">
        <v>101</v>
      </c>
      <c r="P3571" t="s">
        <v>68</v>
      </c>
      <c r="Q3571" t="s">
        <v>52</v>
      </c>
      <c r="R3571">
        <v>98109</v>
      </c>
      <c r="S3571" t="s">
        <v>345</v>
      </c>
      <c r="T3571" t="s">
        <v>8113</v>
      </c>
      <c r="U3571" t="s">
        <v>11668</v>
      </c>
      <c r="V3571" t="s">
        <v>90</v>
      </c>
      <c r="W3571">
        <v>12</v>
      </c>
      <c r="X3571" t="s">
        <v>450</v>
      </c>
      <c r="Y3571">
        <v>4765</v>
      </c>
      <c r="Z3571" t="s">
        <v>68</v>
      </c>
      <c r="AA3571" t="s">
        <v>57</v>
      </c>
      <c r="AC3571" t="s">
        <v>146</v>
      </c>
      <c r="AD3571" t="s">
        <v>4690</v>
      </c>
      <c r="AE3571" t="s">
        <v>107</v>
      </c>
      <c r="AF3571" t="s">
        <v>107</v>
      </c>
      <c r="AI3571" s="1"/>
      <c r="AJ3571" t="s">
        <v>72</v>
      </c>
      <c r="AK3571" t="s">
        <v>4691</v>
      </c>
      <c r="AL3571">
        <v>43410</v>
      </c>
      <c r="AM3571" t="s">
        <v>4692</v>
      </c>
      <c r="AN3571" t="b">
        <v>1</v>
      </c>
      <c r="AQ3571" t="s">
        <v>60</v>
      </c>
      <c r="AR3571" t="s">
        <v>61</v>
      </c>
      <c r="BB3571" s="7" t="s">
        <v>83</v>
      </c>
      <c r="BC3571" s="7" t="s">
        <v>101</v>
      </c>
      <c r="BD3571" s="7" t="s">
        <v>52</v>
      </c>
      <c r="BE3571" s="7">
        <v>98109</v>
      </c>
      <c r="BF3571" s="7" t="s">
        <v>5120</v>
      </c>
      <c r="BG3571" s="7">
        <v>132589.78</v>
      </c>
      <c r="BH3571" s="7">
        <v>9086.0300000000007</v>
      </c>
      <c r="BI3571">
        <v>95467.9</v>
      </c>
      <c r="BJ3571">
        <v>0</v>
      </c>
      <c r="BK3571">
        <v>0</v>
      </c>
      <c r="BL3571">
        <v>0</v>
      </c>
      <c r="BM3571">
        <v>276.32</v>
      </c>
      <c r="BN3571">
        <v>0</v>
      </c>
      <c r="BO3571" t="s">
        <v>14749</v>
      </c>
      <c r="BP3571">
        <v>2592</v>
      </c>
      <c r="BQ3571">
        <v>26137</v>
      </c>
      <c r="BR3571">
        <v>250</v>
      </c>
      <c r="BS3571">
        <v>2876</v>
      </c>
      <c r="BT3571">
        <v>36</v>
      </c>
      <c r="BU3571" t="s">
        <v>5009</v>
      </c>
      <c r="BV3571" t="s">
        <v>4695</v>
      </c>
      <c r="BX3571">
        <v>44148.948263888888</v>
      </c>
    </row>
    <row r="3572" spans="1:76" x14ac:dyDescent="0.25">
      <c r="A3572" t="s">
        <v>14750</v>
      </c>
      <c r="B3572" t="s">
        <v>14751</v>
      </c>
      <c r="C3572" t="s">
        <v>46</v>
      </c>
      <c r="D3572">
        <v>43357</v>
      </c>
      <c r="E3572" s="1"/>
      <c r="I3572">
        <v>43357</v>
      </c>
      <c r="J3572">
        <v>2018</v>
      </c>
      <c r="K3572" t="s">
        <v>85</v>
      </c>
      <c r="L3572" t="s">
        <v>14752</v>
      </c>
      <c r="N3572" t="s">
        <v>14753</v>
      </c>
      <c r="O3572" t="s">
        <v>393</v>
      </c>
      <c r="P3572" t="s">
        <v>394</v>
      </c>
      <c r="Q3572" t="s">
        <v>52</v>
      </c>
      <c r="R3572">
        <v>98274</v>
      </c>
      <c r="S3572" t="s">
        <v>14754</v>
      </c>
      <c r="T3572" t="s">
        <v>14755</v>
      </c>
      <c r="U3572" t="s">
        <v>14756</v>
      </c>
      <c r="V3572" t="s">
        <v>5407</v>
      </c>
      <c r="W3572">
        <v>30</v>
      </c>
      <c r="X3572" t="s">
        <v>5461</v>
      </c>
      <c r="Y3572">
        <v>4064</v>
      </c>
      <c r="Z3572" t="s">
        <v>394</v>
      </c>
      <c r="AA3572" t="s">
        <v>4785</v>
      </c>
      <c r="AB3572">
        <v>73724</v>
      </c>
      <c r="AC3572" t="s">
        <v>146</v>
      </c>
      <c r="AD3572" t="s">
        <v>4690</v>
      </c>
      <c r="AE3572" t="s">
        <v>107</v>
      </c>
      <c r="AF3572" t="s">
        <v>107</v>
      </c>
      <c r="AI3572" s="1"/>
      <c r="AJ3572" t="s">
        <v>72</v>
      </c>
      <c r="AK3572" t="s">
        <v>4691</v>
      </c>
      <c r="AL3572">
        <v>43410</v>
      </c>
      <c r="AM3572" t="s">
        <v>4878</v>
      </c>
      <c r="AN3572" t="b">
        <v>1</v>
      </c>
      <c r="AQ3572" t="s">
        <v>73</v>
      </c>
      <c r="BB3572" s="7" t="s">
        <v>14757</v>
      </c>
      <c r="BC3572" s="7" t="s">
        <v>627</v>
      </c>
      <c r="BD3572" s="7" t="s">
        <v>52</v>
      </c>
      <c r="BE3572" s="7">
        <v>98155</v>
      </c>
      <c r="BF3572" s="7" t="s">
        <v>14758</v>
      </c>
      <c r="BO3572" t="s">
        <v>14759</v>
      </c>
      <c r="BP3572">
        <v>14445</v>
      </c>
      <c r="BQ3572">
        <v>1731</v>
      </c>
      <c r="BR3572">
        <v>1911</v>
      </c>
      <c r="BU3572" t="s">
        <v>14760</v>
      </c>
      <c r="BV3572" t="s">
        <v>4695</v>
      </c>
      <c r="BX3572">
        <v>43597.925000000003</v>
      </c>
    </row>
    <row r="3573" spans="1:76" x14ac:dyDescent="0.25">
      <c r="A3573" t="s">
        <v>14761</v>
      </c>
      <c r="B3573" t="s">
        <v>1293</v>
      </c>
      <c r="C3573" t="s">
        <v>46</v>
      </c>
      <c r="D3573">
        <v>42313</v>
      </c>
      <c r="E3573" s="1"/>
      <c r="H3573" t="s">
        <v>47</v>
      </c>
      <c r="I3573">
        <v>42313</v>
      </c>
      <c r="J3573">
        <v>2018</v>
      </c>
      <c r="K3573" t="s">
        <v>85</v>
      </c>
      <c r="L3573" t="s">
        <v>14762</v>
      </c>
      <c r="N3573" t="s">
        <v>14763</v>
      </c>
      <c r="O3573" t="s">
        <v>4916</v>
      </c>
      <c r="P3573" t="s">
        <v>115</v>
      </c>
      <c r="Q3573" t="s">
        <v>52</v>
      </c>
      <c r="R3573" t="s">
        <v>14764</v>
      </c>
      <c r="S3573" t="s">
        <v>14765</v>
      </c>
      <c r="T3573" t="s">
        <v>7720</v>
      </c>
      <c r="U3573" t="s">
        <v>14766</v>
      </c>
      <c r="V3573" t="s">
        <v>90</v>
      </c>
      <c r="W3573">
        <v>12</v>
      </c>
      <c r="X3573" t="s">
        <v>1297</v>
      </c>
      <c r="Y3573">
        <v>4758</v>
      </c>
      <c r="Z3573" t="s">
        <v>115</v>
      </c>
      <c r="AA3573" t="s">
        <v>57</v>
      </c>
      <c r="AC3573" t="s">
        <v>146</v>
      </c>
      <c r="AD3573" t="s">
        <v>4690</v>
      </c>
      <c r="AE3573" t="s">
        <v>107</v>
      </c>
      <c r="AF3573" t="s">
        <v>107</v>
      </c>
      <c r="AI3573" s="1"/>
      <c r="AJ3573" t="s">
        <v>72</v>
      </c>
      <c r="AK3573" t="s">
        <v>4691</v>
      </c>
      <c r="AL3573">
        <v>43410</v>
      </c>
      <c r="AM3573" t="s">
        <v>4692</v>
      </c>
      <c r="AN3573" t="b">
        <v>1</v>
      </c>
      <c r="AQ3573" t="s">
        <v>60</v>
      </c>
      <c r="AR3573" t="s">
        <v>61</v>
      </c>
      <c r="AS3573" t="s">
        <v>62</v>
      </c>
      <c r="BB3573" s="7" t="s">
        <v>14767</v>
      </c>
      <c r="BC3573" s="7" t="s">
        <v>4916</v>
      </c>
      <c r="BD3573" s="7" t="s">
        <v>52</v>
      </c>
      <c r="BE3573" s="7">
        <v>98408</v>
      </c>
      <c r="BF3573" s="7" t="s">
        <v>14766</v>
      </c>
      <c r="BG3573" s="7">
        <v>120354.71</v>
      </c>
      <c r="BH3573" s="7">
        <v>0</v>
      </c>
      <c r="BI3573">
        <v>116204.71</v>
      </c>
      <c r="BJ3573">
        <v>0</v>
      </c>
      <c r="BK3573">
        <v>0</v>
      </c>
      <c r="BL3573">
        <v>0</v>
      </c>
      <c r="BM3573">
        <v>329.93</v>
      </c>
      <c r="BN3573">
        <v>0</v>
      </c>
      <c r="BO3573" t="s">
        <v>14768</v>
      </c>
      <c r="BP3573">
        <v>24272</v>
      </c>
      <c r="BQ3573">
        <v>27399</v>
      </c>
      <c r="BR3573">
        <v>190</v>
      </c>
      <c r="BS3573">
        <v>2981</v>
      </c>
      <c r="BT3573">
        <v>29</v>
      </c>
      <c r="BU3573" t="s">
        <v>14769</v>
      </c>
      <c r="BV3573" t="s">
        <v>4695</v>
      </c>
      <c r="BX3573">
        <v>44148.952268518522</v>
      </c>
    </row>
    <row r="3574" spans="1:76" x14ac:dyDescent="0.25">
      <c r="A3574" t="s">
        <v>14770</v>
      </c>
      <c r="B3574" t="s">
        <v>2364</v>
      </c>
      <c r="C3574" t="s">
        <v>46</v>
      </c>
      <c r="D3574">
        <v>42745</v>
      </c>
      <c r="E3574" s="1"/>
      <c r="H3574" t="s">
        <v>47</v>
      </c>
      <c r="I3574">
        <v>42745</v>
      </c>
      <c r="J3574">
        <v>2018</v>
      </c>
      <c r="K3574" t="s">
        <v>85</v>
      </c>
      <c r="L3574" t="s">
        <v>13370</v>
      </c>
      <c r="N3574" t="s">
        <v>83</v>
      </c>
      <c r="O3574" t="s">
        <v>101</v>
      </c>
      <c r="P3574" t="s">
        <v>68</v>
      </c>
      <c r="Q3574" t="s">
        <v>52</v>
      </c>
      <c r="R3574">
        <v>98109</v>
      </c>
      <c r="S3574" t="s">
        <v>2365</v>
      </c>
      <c r="T3574" t="s">
        <v>14771</v>
      </c>
      <c r="U3574" t="s">
        <v>13373</v>
      </c>
      <c r="V3574" t="s">
        <v>54</v>
      </c>
      <c r="W3574">
        <v>13</v>
      </c>
      <c r="X3574" t="s">
        <v>654</v>
      </c>
      <c r="Y3574">
        <v>4864</v>
      </c>
      <c r="Z3574" t="s">
        <v>68</v>
      </c>
      <c r="AA3574" t="s">
        <v>57</v>
      </c>
      <c r="AC3574" t="s">
        <v>146</v>
      </c>
      <c r="AD3574" t="s">
        <v>4690</v>
      </c>
      <c r="AE3574" t="s">
        <v>107</v>
      </c>
      <c r="AF3574" t="s">
        <v>107</v>
      </c>
      <c r="AI3574" s="1">
        <v>1</v>
      </c>
      <c r="AJ3574" t="s">
        <v>72</v>
      </c>
      <c r="AK3574" t="s">
        <v>4691</v>
      </c>
      <c r="AL3574">
        <v>43410</v>
      </c>
      <c r="AM3574" t="s">
        <v>4692</v>
      </c>
      <c r="AN3574" t="b">
        <v>1</v>
      </c>
      <c r="AQ3574" t="s">
        <v>60</v>
      </c>
      <c r="AR3574" t="s">
        <v>61</v>
      </c>
      <c r="AS3574" t="s">
        <v>62</v>
      </c>
      <c r="BB3574" s="7" t="s">
        <v>83</v>
      </c>
      <c r="BC3574" s="7" t="s">
        <v>101</v>
      </c>
      <c r="BD3574" s="7" t="s">
        <v>52</v>
      </c>
      <c r="BE3574" s="7">
        <v>98109</v>
      </c>
      <c r="BF3574" s="7" t="s">
        <v>5120</v>
      </c>
      <c r="BG3574" s="7">
        <v>151203.6</v>
      </c>
      <c r="BH3574" s="7">
        <v>12769.48</v>
      </c>
      <c r="BI3574">
        <v>106633.31</v>
      </c>
      <c r="BJ3574">
        <v>0</v>
      </c>
      <c r="BK3574">
        <v>0</v>
      </c>
      <c r="BL3574">
        <v>0</v>
      </c>
      <c r="BM3574">
        <v>742.86</v>
      </c>
      <c r="BN3574">
        <v>0</v>
      </c>
      <c r="BO3574" t="s">
        <v>14772</v>
      </c>
      <c r="BP3574">
        <v>11853</v>
      </c>
      <c r="BQ3574">
        <v>30402</v>
      </c>
      <c r="BR3574">
        <v>299</v>
      </c>
      <c r="BS3574">
        <v>3387</v>
      </c>
      <c r="BT3574">
        <v>43</v>
      </c>
      <c r="BU3574" t="s">
        <v>5009</v>
      </c>
      <c r="BV3574" t="s">
        <v>4695</v>
      </c>
      <c r="BX3574">
        <v>44148.968692129631</v>
      </c>
    </row>
    <row r="3575" spans="1:76" x14ac:dyDescent="0.25">
      <c r="A3575" t="s">
        <v>14773</v>
      </c>
      <c r="B3575" t="s">
        <v>999</v>
      </c>
      <c r="C3575" t="s">
        <v>46</v>
      </c>
      <c r="D3575">
        <v>42963</v>
      </c>
      <c r="E3575" s="1"/>
      <c r="H3575" t="s">
        <v>47</v>
      </c>
      <c r="I3575">
        <v>42963</v>
      </c>
      <c r="J3575">
        <v>2018</v>
      </c>
      <c r="K3575" t="s">
        <v>85</v>
      </c>
      <c r="L3575" t="s">
        <v>5887</v>
      </c>
      <c r="N3575" t="s">
        <v>1001</v>
      </c>
      <c r="O3575" t="s">
        <v>339</v>
      </c>
      <c r="P3575" t="s">
        <v>68</v>
      </c>
      <c r="Q3575" t="s">
        <v>52</v>
      </c>
      <c r="R3575">
        <v>98012</v>
      </c>
      <c r="S3575" t="s">
        <v>1002</v>
      </c>
      <c r="T3575" t="s">
        <v>5888</v>
      </c>
      <c r="U3575" t="s">
        <v>5889</v>
      </c>
      <c r="V3575" t="s">
        <v>54</v>
      </c>
      <c r="W3575">
        <v>13</v>
      </c>
      <c r="X3575" t="s">
        <v>759</v>
      </c>
      <c r="Y3575">
        <v>4866</v>
      </c>
      <c r="Z3575" t="s">
        <v>68</v>
      </c>
      <c r="AA3575" t="s">
        <v>57</v>
      </c>
      <c r="AC3575" t="s">
        <v>146</v>
      </c>
      <c r="AD3575" t="s">
        <v>4690</v>
      </c>
      <c r="AE3575" t="s">
        <v>107</v>
      </c>
      <c r="AF3575" t="s">
        <v>107</v>
      </c>
      <c r="AI3575" s="1">
        <v>1</v>
      </c>
      <c r="AJ3575" t="s">
        <v>72</v>
      </c>
      <c r="AK3575" t="s">
        <v>4691</v>
      </c>
      <c r="AL3575">
        <v>43410</v>
      </c>
      <c r="AM3575" t="s">
        <v>4692</v>
      </c>
      <c r="AN3575" t="b">
        <v>1</v>
      </c>
      <c r="AQ3575" t="s">
        <v>60</v>
      </c>
      <c r="AR3575" t="s">
        <v>61</v>
      </c>
      <c r="AS3575" t="s">
        <v>62</v>
      </c>
      <c r="BB3575" s="7" t="s">
        <v>83</v>
      </c>
      <c r="BC3575" s="7" t="s">
        <v>101</v>
      </c>
      <c r="BD3575" s="7" t="s">
        <v>52</v>
      </c>
      <c r="BE3575" s="7">
        <v>98109</v>
      </c>
      <c r="BF3575" s="7" t="s">
        <v>5120</v>
      </c>
      <c r="BG3575" s="7">
        <v>302015.68</v>
      </c>
      <c r="BH3575" s="7">
        <v>0</v>
      </c>
      <c r="BI3575">
        <v>291190.65000000002</v>
      </c>
      <c r="BJ3575">
        <v>0</v>
      </c>
      <c r="BK3575">
        <v>0</v>
      </c>
      <c r="BL3575">
        <v>0</v>
      </c>
      <c r="BM3575">
        <v>676.87</v>
      </c>
      <c r="BN3575">
        <v>0</v>
      </c>
      <c r="BO3575" t="s">
        <v>14774</v>
      </c>
      <c r="BP3575">
        <v>11692</v>
      </c>
      <c r="BQ3575">
        <v>26449</v>
      </c>
      <c r="BR3575">
        <v>307</v>
      </c>
      <c r="BS3575">
        <v>3379</v>
      </c>
      <c r="BT3575">
        <v>44</v>
      </c>
      <c r="BU3575" t="s">
        <v>5009</v>
      </c>
      <c r="BV3575" t="s">
        <v>4695</v>
      </c>
      <c r="BX3575">
        <v>44148.968425925923</v>
      </c>
    </row>
    <row r="3576" spans="1:76" x14ac:dyDescent="0.25">
      <c r="A3576" t="s">
        <v>14775</v>
      </c>
      <c r="B3576" t="s">
        <v>14776</v>
      </c>
      <c r="C3576" t="s">
        <v>46</v>
      </c>
      <c r="D3576">
        <v>43275</v>
      </c>
      <c r="E3576" s="1"/>
      <c r="I3576">
        <v>43275</v>
      </c>
      <c r="J3576">
        <v>2018</v>
      </c>
      <c r="K3576" t="s">
        <v>85</v>
      </c>
      <c r="L3576" t="s">
        <v>14777</v>
      </c>
      <c r="N3576" t="s">
        <v>14778</v>
      </c>
      <c r="O3576" t="s">
        <v>736</v>
      </c>
      <c r="P3576" t="s">
        <v>737</v>
      </c>
      <c r="Q3576" t="s">
        <v>52</v>
      </c>
      <c r="R3576">
        <v>98550</v>
      </c>
      <c r="S3576" t="s">
        <v>14779</v>
      </c>
      <c r="T3576" t="s">
        <v>14780</v>
      </c>
      <c r="U3576" t="s">
        <v>14781</v>
      </c>
      <c r="V3576" t="s">
        <v>5396</v>
      </c>
      <c r="W3576">
        <v>20</v>
      </c>
      <c r="X3576" t="s">
        <v>6884</v>
      </c>
      <c r="Y3576">
        <v>3369</v>
      </c>
      <c r="Z3576" t="s">
        <v>737</v>
      </c>
      <c r="AA3576" t="s">
        <v>4785</v>
      </c>
      <c r="AB3576">
        <v>41343</v>
      </c>
      <c r="AC3576" t="s">
        <v>146</v>
      </c>
      <c r="AD3576" t="s">
        <v>4690</v>
      </c>
      <c r="AE3576" t="s">
        <v>107</v>
      </c>
      <c r="AF3576" t="s">
        <v>107</v>
      </c>
      <c r="AI3576" s="1"/>
      <c r="AJ3576" t="s">
        <v>72</v>
      </c>
      <c r="AK3576" t="s">
        <v>4691</v>
      </c>
      <c r="AL3576">
        <v>43410</v>
      </c>
      <c r="AM3576" t="s">
        <v>4878</v>
      </c>
      <c r="AN3576" t="b">
        <v>1</v>
      </c>
      <c r="AQ3576" t="s">
        <v>177</v>
      </c>
      <c r="BB3576" s="7" t="s">
        <v>14778</v>
      </c>
      <c r="BC3576" s="7" t="s">
        <v>736</v>
      </c>
      <c r="BD3576" s="7" t="s">
        <v>52</v>
      </c>
      <c r="BE3576" s="7">
        <v>98550</v>
      </c>
      <c r="BF3576" s="7" t="s">
        <v>14782</v>
      </c>
      <c r="BO3576" t="s">
        <v>14783</v>
      </c>
      <c r="BP3576">
        <v>4991</v>
      </c>
      <c r="BQ3576">
        <v>831</v>
      </c>
      <c r="BR3576">
        <v>370</v>
      </c>
      <c r="BU3576" t="s">
        <v>14784</v>
      </c>
      <c r="BV3576" t="s">
        <v>4695</v>
      </c>
      <c r="BX3576">
        <v>43959.622581018521</v>
      </c>
    </row>
    <row r="3577" spans="1:76" x14ac:dyDescent="0.25">
      <c r="A3577" t="s">
        <v>15144</v>
      </c>
      <c r="B3577" t="s">
        <v>8718</v>
      </c>
      <c r="C3577" t="s">
        <v>46</v>
      </c>
      <c r="D3577">
        <v>43205</v>
      </c>
      <c r="E3577" s="1"/>
      <c r="H3577" t="s">
        <v>47</v>
      </c>
      <c r="I3577">
        <v>43205</v>
      </c>
      <c r="J3577">
        <v>2018</v>
      </c>
      <c r="K3577" t="s">
        <v>85</v>
      </c>
      <c r="L3577" t="s">
        <v>15145</v>
      </c>
      <c r="N3577" t="s">
        <v>15146</v>
      </c>
      <c r="O3577" t="s">
        <v>132</v>
      </c>
      <c r="P3577" t="s">
        <v>133</v>
      </c>
      <c r="Q3577" t="s">
        <v>52</v>
      </c>
      <c r="R3577">
        <v>98626</v>
      </c>
      <c r="S3577" t="s">
        <v>15147</v>
      </c>
      <c r="T3577" t="s">
        <v>8722</v>
      </c>
      <c r="U3577" t="s">
        <v>15148</v>
      </c>
      <c r="V3577" t="s">
        <v>6576</v>
      </c>
      <c r="W3577">
        <v>27</v>
      </c>
      <c r="X3577" t="s">
        <v>5425</v>
      </c>
      <c r="Y3577">
        <v>3200</v>
      </c>
      <c r="Z3577" t="s">
        <v>133</v>
      </c>
      <c r="AA3577" t="s">
        <v>4785</v>
      </c>
      <c r="AB3577">
        <v>62870</v>
      </c>
      <c r="AC3577" t="s">
        <v>146</v>
      </c>
      <c r="AD3577" t="s">
        <v>4690</v>
      </c>
      <c r="AE3577" t="s">
        <v>107</v>
      </c>
      <c r="AF3577" t="s">
        <v>107</v>
      </c>
      <c r="AI3577" s="1"/>
      <c r="AJ3577" t="s">
        <v>72</v>
      </c>
      <c r="AK3577" t="s">
        <v>4691</v>
      </c>
      <c r="AL3577">
        <v>43410</v>
      </c>
      <c r="AM3577" t="s">
        <v>4692</v>
      </c>
      <c r="AN3577" t="b">
        <v>1</v>
      </c>
      <c r="AQ3577" t="s">
        <v>60</v>
      </c>
      <c r="AR3577" t="s">
        <v>99</v>
      </c>
      <c r="BB3577" s="7" t="s">
        <v>15149</v>
      </c>
      <c r="BC3577" s="7" t="s">
        <v>132</v>
      </c>
      <c r="BD3577" s="7" t="s">
        <v>52</v>
      </c>
      <c r="BE3577" s="7">
        <v>98626</v>
      </c>
      <c r="BG3577" s="7">
        <v>11255.41</v>
      </c>
      <c r="BH3577" s="7">
        <v>0</v>
      </c>
      <c r="BI3577">
        <v>12054.97</v>
      </c>
      <c r="BJ3577">
        <v>1000</v>
      </c>
      <c r="BK3577">
        <v>0</v>
      </c>
      <c r="BL3577">
        <v>0</v>
      </c>
      <c r="BO3577" t="s">
        <v>15150</v>
      </c>
      <c r="BP3577">
        <v>13888</v>
      </c>
      <c r="BQ3577">
        <v>96</v>
      </c>
      <c r="BR3577">
        <v>495</v>
      </c>
      <c r="BS3577">
        <v>3467</v>
      </c>
      <c r="BU3577" t="s">
        <v>15151</v>
      </c>
      <c r="BV3577" t="s">
        <v>4695</v>
      </c>
      <c r="BX3577">
        <v>44148.971412037034</v>
      </c>
    </row>
    <row r="3578" spans="1:76" x14ac:dyDescent="0.25">
      <c r="A3578" t="s">
        <v>15163</v>
      </c>
      <c r="B3578" t="s">
        <v>3184</v>
      </c>
      <c r="C3578" t="s">
        <v>46</v>
      </c>
      <c r="D3578">
        <v>43255</v>
      </c>
      <c r="E3578" s="1"/>
      <c r="H3578" t="s">
        <v>47</v>
      </c>
      <c r="I3578">
        <v>43255</v>
      </c>
      <c r="J3578">
        <v>2018</v>
      </c>
      <c r="K3578" t="s">
        <v>85</v>
      </c>
      <c r="L3578" t="s">
        <v>15164</v>
      </c>
      <c r="N3578" t="s">
        <v>3185</v>
      </c>
      <c r="O3578" t="s">
        <v>225</v>
      </c>
      <c r="P3578" t="s">
        <v>226</v>
      </c>
      <c r="Q3578" t="s">
        <v>52</v>
      </c>
      <c r="R3578">
        <v>98685</v>
      </c>
      <c r="S3578" t="s">
        <v>3186</v>
      </c>
      <c r="T3578" t="s">
        <v>15165</v>
      </c>
      <c r="U3578" t="s">
        <v>15166</v>
      </c>
      <c r="V3578" t="s">
        <v>54</v>
      </c>
      <c r="W3578">
        <v>13</v>
      </c>
      <c r="X3578" t="s">
        <v>860</v>
      </c>
      <c r="Y3578">
        <v>4813</v>
      </c>
      <c r="Z3578" t="s">
        <v>226</v>
      </c>
      <c r="AA3578" t="s">
        <v>57</v>
      </c>
      <c r="AC3578" t="s">
        <v>146</v>
      </c>
      <c r="AD3578" t="s">
        <v>4690</v>
      </c>
      <c r="AE3578" t="s">
        <v>107</v>
      </c>
      <c r="AF3578" t="s">
        <v>107</v>
      </c>
      <c r="AI3578" s="1"/>
      <c r="AJ3578" t="s">
        <v>72</v>
      </c>
      <c r="AK3578" t="s">
        <v>4691</v>
      </c>
      <c r="AL3578">
        <v>43410</v>
      </c>
      <c r="AM3578" t="s">
        <v>4692</v>
      </c>
      <c r="AN3578" t="b">
        <v>1</v>
      </c>
      <c r="AQ3578" t="s">
        <v>60</v>
      </c>
      <c r="AR3578" t="s">
        <v>99</v>
      </c>
      <c r="AS3578" t="s">
        <v>4734</v>
      </c>
      <c r="BB3578" s="7" t="s">
        <v>3187</v>
      </c>
      <c r="BC3578" s="7" t="s">
        <v>225</v>
      </c>
      <c r="BD3578" s="7" t="s">
        <v>52</v>
      </c>
      <c r="BE3578" s="7">
        <v>98685</v>
      </c>
      <c r="BG3578" s="7">
        <v>27356.44</v>
      </c>
      <c r="BH3578" s="7">
        <v>0</v>
      </c>
      <c r="BI3578">
        <v>27091.27</v>
      </c>
      <c r="BJ3578">
        <v>595.34</v>
      </c>
      <c r="BK3578">
        <v>0</v>
      </c>
      <c r="BL3578">
        <v>0</v>
      </c>
      <c r="BM3578">
        <v>5142.28</v>
      </c>
      <c r="BN3578">
        <v>0</v>
      </c>
      <c r="BO3578" t="s">
        <v>15167</v>
      </c>
      <c r="BP3578">
        <v>19420</v>
      </c>
      <c r="BQ3578">
        <v>1699</v>
      </c>
      <c r="BR3578">
        <v>1877</v>
      </c>
      <c r="BS3578">
        <v>3785</v>
      </c>
      <c r="BT3578">
        <v>18</v>
      </c>
      <c r="BU3578" t="s">
        <v>15168</v>
      </c>
      <c r="BV3578" t="s">
        <v>4695</v>
      </c>
      <c r="BX3578">
        <v>44148.982928240737</v>
      </c>
    </row>
    <row r="3579" spans="1:76" x14ac:dyDescent="0.25">
      <c r="A3579" t="s">
        <v>15169</v>
      </c>
      <c r="B3579" t="s">
        <v>14931</v>
      </c>
      <c r="C3579" t="s">
        <v>46</v>
      </c>
      <c r="D3579">
        <v>43155</v>
      </c>
      <c r="E3579" s="1"/>
      <c r="H3579" t="s">
        <v>47</v>
      </c>
      <c r="I3579">
        <v>43155</v>
      </c>
      <c r="J3579">
        <v>2018</v>
      </c>
      <c r="K3579" t="s">
        <v>85</v>
      </c>
      <c r="L3579" t="s">
        <v>15170</v>
      </c>
      <c r="N3579" t="s">
        <v>15171</v>
      </c>
      <c r="O3579" t="s">
        <v>489</v>
      </c>
      <c r="P3579" t="s">
        <v>394</v>
      </c>
      <c r="Q3579" t="s">
        <v>52</v>
      </c>
      <c r="R3579">
        <v>98221</v>
      </c>
      <c r="S3579" t="s">
        <v>15172</v>
      </c>
      <c r="T3579" t="s">
        <v>15173</v>
      </c>
      <c r="U3579" t="s">
        <v>15174</v>
      </c>
      <c r="V3579" t="s">
        <v>5396</v>
      </c>
      <c r="W3579">
        <v>20</v>
      </c>
      <c r="X3579" t="s">
        <v>5461</v>
      </c>
      <c r="Y3579">
        <v>4064</v>
      </c>
      <c r="Z3579" t="s">
        <v>394</v>
      </c>
      <c r="AA3579" t="s">
        <v>4785</v>
      </c>
      <c r="AB3579">
        <v>73724</v>
      </c>
      <c r="AC3579" t="s">
        <v>146</v>
      </c>
      <c r="AD3579" t="s">
        <v>4690</v>
      </c>
      <c r="AE3579" t="s">
        <v>107</v>
      </c>
      <c r="AF3579" t="s">
        <v>107</v>
      </c>
      <c r="AI3579" s="1"/>
      <c r="AJ3579" t="s">
        <v>72</v>
      </c>
      <c r="AK3579" t="s">
        <v>4691</v>
      </c>
      <c r="AL3579">
        <v>43410</v>
      </c>
      <c r="AM3579" t="s">
        <v>4692</v>
      </c>
      <c r="AN3579" t="b">
        <v>1</v>
      </c>
      <c r="AQ3579" t="s">
        <v>60</v>
      </c>
      <c r="AR3579" t="s">
        <v>61</v>
      </c>
      <c r="BB3579" s="7" t="s">
        <v>15171</v>
      </c>
      <c r="BC3579" s="7" t="s">
        <v>489</v>
      </c>
      <c r="BD3579" s="7" t="s">
        <v>52</v>
      </c>
      <c r="BE3579" s="7">
        <v>98221</v>
      </c>
      <c r="BG3579" s="7">
        <v>15845.99</v>
      </c>
      <c r="BH3579" s="7">
        <v>0</v>
      </c>
      <c r="BI3579">
        <v>14644.09</v>
      </c>
      <c r="BJ3579">
        <v>-8337.39</v>
      </c>
      <c r="BK3579">
        <v>0</v>
      </c>
      <c r="BL3579">
        <v>0</v>
      </c>
      <c r="BO3579" t="s">
        <v>15175</v>
      </c>
      <c r="BP3579">
        <v>15110</v>
      </c>
      <c r="BQ3579">
        <v>858</v>
      </c>
      <c r="BR3579">
        <v>930</v>
      </c>
      <c r="BS3579">
        <v>3543</v>
      </c>
      <c r="BU3579" t="s">
        <v>15176</v>
      </c>
      <c r="BV3579" t="s">
        <v>4695</v>
      </c>
      <c r="BX3579">
        <v>44733.594513888886</v>
      </c>
    </row>
    <row r="3580" spans="1:76" x14ac:dyDescent="0.25">
      <c r="A3580" t="s">
        <v>15177</v>
      </c>
      <c r="B3580" t="s">
        <v>10236</v>
      </c>
      <c r="C3580" t="s">
        <v>46</v>
      </c>
      <c r="D3580">
        <v>43208</v>
      </c>
      <c r="E3580" s="1"/>
      <c r="H3580" t="s">
        <v>47</v>
      </c>
      <c r="I3580">
        <v>43208</v>
      </c>
      <c r="J3580">
        <v>2018</v>
      </c>
      <c r="K3580" t="s">
        <v>85</v>
      </c>
      <c r="L3580" t="s">
        <v>15178</v>
      </c>
      <c r="N3580" t="s">
        <v>15179</v>
      </c>
      <c r="O3580" t="s">
        <v>50</v>
      </c>
      <c r="P3580" t="s">
        <v>51</v>
      </c>
      <c r="Q3580" t="s">
        <v>52</v>
      </c>
      <c r="R3580">
        <v>99114</v>
      </c>
      <c r="S3580" t="s">
        <v>10240</v>
      </c>
      <c r="T3580" t="s">
        <v>10241</v>
      </c>
      <c r="U3580" t="s">
        <v>15180</v>
      </c>
      <c r="V3580" t="s">
        <v>5396</v>
      </c>
      <c r="W3580">
        <v>20</v>
      </c>
      <c r="X3580" t="s">
        <v>7121</v>
      </c>
      <c r="Y3580">
        <v>4186</v>
      </c>
      <c r="Z3580" t="s">
        <v>51</v>
      </c>
      <c r="AA3580" t="s">
        <v>4785</v>
      </c>
      <c r="AB3580">
        <v>29887</v>
      </c>
      <c r="AC3580" t="s">
        <v>146</v>
      </c>
      <c r="AD3580" t="s">
        <v>4690</v>
      </c>
      <c r="AE3580" t="s">
        <v>107</v>
      </c>
      <c r="AF3580" t="s">
        <v>107</v>
      </c>
      <c r="AI3580" s="1"/>
      <c r="AJ3580" t="s">
        <v>72</v>
      </c>
      <c r="AK3580" t="s">
        <v>4691</v>
      </c>
      <c r="AL3580">
        <v>43410</v>
      </c>
      <c r="AM3580" t="s">
        <v>4692</v>
      </c>
      <c r="AN3580" t="b">
        <v>1</v>
      </c>
      <c r="AQ3580" t="s">
        <v>60</v>
      </c>
      <c r="AR3580" t="s">
        <v>99</v>
      </c>
      <c r="BB3580" s="7" t="s">
        <v>15181</v>
      </c>
      <c r="BC3580" s="7" t="s">
        <v>101</v>
      </c>
      <c r="BD3580" s="7" t="s">
        <v>52</v>
      </c>
      <c r="BE3580" s="7">
        <v>98117</v>
      </c>
      <c r="BF3580" s="7" t="s">
        <v>15182</v>
      </c>
      <c r="BG3580" s="7">
        <v>2090.04</v>
      </c>
      <c r="BH3580" s="7">
        <v>0</v>
      </c>
      <c r="BI3580">
        <v>3065.04</v>
      </c>
      <c r="BJ3580">
        <v>0</v>
      </c>
      <c r="BK3580">
        <v>0</v>
      </c>
      <c r="BL3580">
        <v>0</v>
      </c>
      <c r="BO3580" t="s">
        <v>15183</v>
      </c>
      <c r="BP3580">
        <v>7424</v>
      </c>
      <c r="BQ3580">
        <v>638</v>
      </c>
      <c r="BR3580">
        <v>902</v>
      </c>
      <c r="BS3580">
        <v>3171</v>
      </c>
      <c r="BU3580" t="s">
        <v>15184</v>
      </c>
      <c r="BV3580" t="s">
        <v>4695</v>
      </c>
      <c r="BX3580">
        <v>44148.960023148145</v>
      </c>
    </row>
    <row r="3581" spans="1:76" x14ac:dyDescent="0.25">
      <c r="A3581" t="s">
        <v>15185</v>
      </c>
      <c r="B3581" t="s">
        <v>12019</v>
      </c>
      <c r="C3581" t="s">
        <v>46</v>
      </c>
      <c r="D3581">
        <v>43243</v>
      </c>
      <c r="E3581" s="1"/>
      <c r="H3581" t="s">
        <v>47</v>
      </c>
      <c r="I3581">
        <v>43243</v>
      </c>
      <c r="J3581">
        <v>2018</v>
      </c>
      <c r="K3581" t="s">
        <v>85</v>
      </c>
      <c r="L3581" t="s">
        <v>15186</v>
      </c>
      <c r="N3581" t="s">
        <v>15187</v>
      </c>
      <c r="O3581" t="s">
        <v>321</v>
      </c>
      <c r="P3581" t="s">
        <v>322</v>
      </c>
      <c r="Q3581" t="s">
        <v>52</v>
      </c>
      <c r="R3581" t="s">
        <v>15188</v>
      </c>
      <c r="S3581" t="s">
        <v>15189</v>
      </c>
      <c r="T3581" t="s">
        <v>15190</v>
      </c>
      <c r="U3581" t="s">
        <v>15191</v>
      </c>
      <c r="V3581" t="s">
        <v>4807</v>
      </c>
      <c r="W3581">
        <v>23</v>
      </c>
      <c r="X3581" t="s">
        <v>6562</v>
      </c>
      <c r="Y3581">
        <v>4375</v>
      </c>
      <c r="Z3581" t="s">
        <v>322</v>
      </c>
      <c r="AA3581" t="s">
        <v>4785</v>
      </c>
      <c r="AB3581">
        <v>22226</v>
      </c>
      <c r="AC3581" t="s">
        <v>146</v>
      </c>
      <c r="AD3581" t="s">
        <v>4690</v>
      </c>
      <c r="AE3581" t="s">
        <v>107</v>
      </c>
      <c r="AF3581" t="s">
        <v>107</v>
      </c>
      <c r="AI3581" s="1">
        <v>3</v>
      </c>
      <c r="AJ3581" t="s">
        <v>72</v>
      </c>
      <c r="AK3581" t="s">
        <v>4691</v>
      </c>
      <c r="AL3581">
        <v>43410</v>
      </c>
      <c r="AM3581" t="s">
        <v>4692</v>
      </c>
      <c r="AN3581" t="b">
        <v>1</v>
      </c>
      <c r="AQ3581" t="s">
        <v>60</v>
      </c>
      <c r="AR3581" t="s">
        <v>99</v>
      </c>
      <c r="BB3581" s="7" t="s">
        <v>15192</v>
      </c>
      <c r="BC3581" s="7" t="s">
        <v>321</v>
      </c>
      <c r="BD3581" s="7" t="s">
        <v>52</v>
      </c>
      <c r="BE3581" s="7">
        <v>99163</v>
      </c>
      <c r="BF3581" s="7" t="s">
        <v>15193</v>
      </c>
      <c r="BG3581" s="7">
        <v>3548.49</v>
      </c>
      <c r="BH3581" s="7">
        <v>0</v>
      </c>
      <c r="BI3581">
        <v>1654.45</v>
      </c>
      <c r="BJ3581">
        <v>2150</v>
      </c>
      <c r="BK3581">
        <v>0</v>
      </c>
      <c r="BL3581">
        <v>0</v>
      </c>
      <c r="BO3581" t="s">
        <v>15194</v>
      </c>
      <c r="BP3581">
        <v>12123</v>
      </c>
      <c r="BQ3581">
        <v>634</v>
      </c>
      <c r="BR3581">
        <v>449</v>
      </c>
      <c r="BS3581">
        <v>3389</v>
      </c>
      <c r="BU3581" t="s">
        <v>15195</v>
      </c>
      <c r="BV3581" t="s">
        <v>4695</v>
      </c>
      <c r="BX3581">
        <v>44148.968831018516</v>
      </c>
    </row>
    <row r="3582" spans="1:76" x14ac:dyDescent="0.25">
      <c r="A3582" t="s">
        <v>15196</v>
      </c>
      <c r="B3582" t="s">
        <v>13654</v>
      </c>
      <c r="C3582" t="s">
        <v>46</v>
      </c>
      <c r="D3582">
        <v>43244</v>
      </c>
      <c r="E3582" s="1"/>
      <c r="H3582" t="s">
        <v>47</v>
      </c>
      <c r="I3582">
        <v>43244</v>
      </c>
      <c r="J3582">
        <v>2018</v>
      </c>
      <c r="K3582" t="s">
        <v>85</v>
      </c>
      <c r="L3582" t="s">
        <v>15197</v>
      </c>
      <c r="N3582" t="s">
        <v>15198</v>
      </c>
      <c r="O3582" t="s">
        <v>9213</v>
      </c>
      <c r="P3582" t="s">
        <v>737</v>
      </c>
      <c r="Q3582" t="s">
        <v>52</v>
      </c>
      <c r="R3582">
        <v>98541</v>
      </c>
      <c r="S3582" t="s">
        <v>15199</v>
      </c>
      <c r="T3582" t="s">
        <v>15200</v>
      </c>
      <c r="U3582" t="s">
        <v>15201</v>
      </c>
      <c r="V3582" t="s">
        <v>5424</v>
      </c>
      <c r="W3582">
        <v>22</v>
      </c>
      <c r="X3582" t="s">
        <v>6884</v>
      </c>
      <c r="Y3582">
        <v>3369</v>
      </c>
      <c r="Z3582" t="s">
        <v>737</v>
      </c>
      <c r="AA3582" t="s">
        <v>4785</v>
      </c>
      <c r="AB3582">
        <v>41343</v>
      </c>
      <c r="AC3582" t="s">
        <v>146</v>
      </c>
      <c r="AD3582" t="s">
        <v>4690</v>
      </c>
      <c r="AE3582" t="s">
        <v>107</v>
      </c>
      <c r="AF3582" t="s">
        <v>107</v>
      </c>
      <c r="AI3582" s="1"/>
      <c r="AJ3582" t="s">
        <v>72</v>
      </c>
      <c r="AK3582" t="s">
        <v>4691</v>
      </c>
      <c r="AL3582">
        <v>43410</v>
      </c>
      <c r="AM3582" t="s">
        <v>4692</v>
      </c>
      <c r="AN3582" t="b">
        <v>1</v>
      </c>
      <c r="AQ3582" t="s">
        <v>60</v>
      </c>
      <c r="AR3582" t="s">
        <v>61</v>
      </c>
      <c r="BB3582" s="7" t="s">
        <v>15202</v>
      </c>
      <c r="BC3582" s="7" t="s">
        <v>9213</v>
      </c>
      <c r="BD3582" s="7" t="s">
        <v>52</v>
      </c>
      <c r="BE3582" s="7">
        <v>98541</v>
      </c>
      <c r="BF3582" s="7" t="s">
        <v>15203</v>
      </c>
      <c r="BG3582" s="7">
        <v>8732.3700000000008</v>
      </c>
      <c r="BH3582" s="7">
        <v>0</v>
      </c>
      <c r="BI3582">
        <v>12169.64</v>
      </c>
      <c r="BJ3582">
        <v>3602.06</v>
      </c>
      <c r="BK3582">
        <v>0</v>
      </c>
      <c r="BL3582">
        <v>0</v>
      </c>
      <c r="BO3582" t="s">
        <v>15204</v>
      </c>
      <c r="BP3582">
        <v>6438</v>
      </c>
      <c r="BQ3582">
        <v>927</v>
      </c>
      <c r="BR3582">
        <v>444</v>
      </c>
      <c r="BS3582">
        <v>3123</v>
      </c>
      <c r="BU3582" t="s">
        <v>15205</v>
      </c>
      <c r="BV3582" t="s">
        <v>4695</v>
      </c>
      <c r="BX3582">
        <v>44148.95815972222</v>
      </c>
    </row>
    <row r="3583" spans="1:76" x14ac:dyDescent="0.25">
      <c r="A3583" t="s">
        <v>15206</v>
      </c>
      <c r="B3583" t="s">
        <v>8671</v>
      </c>
      <c r="C3583" t="s">
        <v>46</v>
      </c>
      <c r="D3583">
        <v>43237</v>
      </c>
      <c r="E3583" s="1"/>
      <c r="H3583" t="s">
        <v>47</v>
      </c>
      <c r="I3583">
        <v>43237</v>
      </c>
      <c r="J3583">
        <v>2018</v>
      </c>
      <c r="K3583" t="s">
        <v>85</v>
      </c>
      <c r="L3583" t="s">
        <v>15207</v>
      </c>
      <c r="N3583" t="s">
        <v>15208</v>
      </c>
      <c r="O3583" t="s">
        <v>349</v>
      </c>
      <c r="P3583" t="s">
        <v>80</v>
      </c>
      <c r="Q3583" t="s">
        <v>52</v>
      </c>
      <c r="R3583">
        <v>98363</v>
      </c>
      <c r="S3583" t="s">
        <v>15209</v>
      </c>
      <c r="T3583" t="s">
        <v>8675</v>
      </c>
      <c r="U3583" t="s">
        <v>15210</v>
      </c>
      <c r="V3583" t="s">
        <v>4807</v>
      </c>
      <c r="W3583">
        <v>23</v>
      </c>
      <c r="X3583" t="s">
        <v>7113</v>
      </c>
      <c r="Y3583">
        <v>3133</v>
      </c>
      <c r="Z3583" t="s">
        <v>80</v>
      </c>
      <c r="AA3583" t="s">
        <v>4785</v>
      </c>
      <c r="AB3583">
        <v>51058</v>
      </c>
      <c r="AC3583" t="s">
        <v>146</v>
      </c>
      <c r="AD3583" t="s">
        <v>4690</v>
      </c>
      <c r="AE3583" t="s">
        <v>107</v>
      </c>
      <c r="AF3583" t="s">
        <v>107</v>
      </c>
      <c r="AI3583" s="1"/>
      <c r="AJ3583" t="s">
        <v>72</v>
      </c>
      <c r="AK3583" t="s">
        <v>4691</v>
      </c>
      <c r="AL3583">
        <v>43410</v>
      </c>
      <c r="AM3583" t="s">
        <v>4692</v>
      </c>
      <c r="AN3583" t="b">
        <v>1</v>
      </c>
      <c r="AQ3583" t="s">
        <v>60</v>
      </c>
      <c r="AR3583" t="s">
        <v>99</v>
      </c>
      <c r="BB3583" s="7" t="s">
        <v>15211</v>
      </c>
      <c r="BC3583" s="7" t="s">
        <v>349</v>
      </c>
      <c r="BD3583" s="7" t="s">
        <v>52</v>
      </c>
      <c r="BE3583" s="7">
        <v>98363</v>
      </c>
      <c r="BF3583" s="7" t="s">
        <v>15212</v>
      </c>
      <c r="BG3583" s="7">
        <v>19564.89</v>
      </c>
      <c r="BH3583" s="7">
        <v>0</v>
      </c>
      <c r="BI3583">
        <v>16015.74</v>
      </c>
      <c r="BJ3583">
        <v>-3394.3</v>
      </c>
      <c r="BK3583">
        <v>0</v>
      </c>
      <c r="BL3583">
        <v>0</v>
      </c>
      <c r="BO3583" t="s">
        <v>15213</v>
      </c>
      <c r="BP3583">
        <v>5140</v>
      </c>
      <c r="BQ3583">
        <v>1794</v>
      </c>
      <c r="BR3583">
        <v>1984</v>
      </c>
      <c r="BS3583">
        <v>3044</v>
      </c>
      <c r="BU3583" t="s">
        <v>15214</v>
      </c>
      <c r="BV3583" t="s">
        <v>4695</v>
      </c>
      <c r="BX3583">
        <v>44148.95453703704</v>
      </c>
    </row>
    <row r="3584" spans="1:76" x14ac:dyDescent="0.25">
      <c r="A3584" t="s">
        <v>15215</v>
      </c>
      <c r="B3584" t="s">
        <v>6292</v>
      </c>
      <c r="C3584" t="s">
        <v>46</v>
      </c>
      <c r="D3584">
        <v>43237</v>
      </c>
      <c r="E3584" s="1"/>
      <c r="H3584" t="s">
        <v>47</v>
      </c>
      <c r="I3584">
        <v>43237</v>
      </c>
      <c r="J3584">
        <v>2018</v>
      </c>
      <c r="K3584" t="s">
        <v>85</v>
      </c>
      <c r="L3584" t="s">
        <v>6293</v>
      </c>
      <c r="N3584" t="s">
        <v>15216</v>
      </c>
      <c r="O3584" t="s">
        <v>1057</v>
      </c>
      <c r="P3584" t="s">
        <v>1058</v>
      </c>
      <c r="Q3584" t="s">
        <v>52</v>
      </c>
      <c r="R3584">
        <v>98648</v>
      </c>
      <c r="S3584" t="s">
        <v>15217</v>
      </c>
      <c r="T3584" t="s">
        <v>6295</v>
      </c>
      <c r="U3584" t="s">
        <v>6296</v>
      </c>
      <c r="V3584" t="s">
        <v>5331</v>
      </c>
      <c r="W3584">
        <v>26</v>
      </c>
      <c r="X3584" t="s">
        <v>6297</v>
      </c>
      <c r="Y3584">
        <v>4093</v>
      </c>
      <c r="Z3584" t="s">
        <v>1058</v>
      </c>
      <c r="AA3584" t="s">
        <v>4785</v>
      </c>
      <c r="AB3584">
        <v>7567</v>
      </c>
      <c r="AC3584" t="s">
        <v>146</v>
      </c>
      <c r="AD3584" t="s">
        <v>4690</v>
      </c>
      <c r="AE3584" t="s">
        <v>107</v>
      </c>
      <c r="AF3584" t="s">
        <v>107</v>
      </c>
      <c r="AI3584" s="1"/>
      <c r="AJ3584" t="s">
        <v>72</v>
      </c>
      <c r="AK3584" t="s">
        <v>4691</v>
      </c>
      <c r="AL3584">
        <v>43410</v>
      </c>
      <c r="AM3584" t="s">
        <v>4692</v>
      </c>
      <c r="AN3584" t="b">
        <v>1</v>
      </c>
      <c r="AQ3584" t="s">
        <v>60</v>
      </c>
      <c r="AR3584" t="s">
        <v>61</v>
      </c>
      <c r="BB3584" s="7" t="s">
        <v>15216</v>
      </c>
      <c r="BC3584" s="7" t="s">
        <v>1057</v>
      </c>
      <c r="BD3584" s="7" t="s">
        <v>52</v>
      </c>
      <c r="BE3584" s="7">
        <v>98648</v>
      </c>
      <c r="BG3584" s="7">
        <v>3598.87</v>
      </c>
      <c r="BH3584" s="7">
        <v>0</v>
      </c>
      <c r="BI3584">
        <v>2813.18</v>
      </c>
      <c r="BJ3584">
        <v>0</v>
      </c>
      <c r="BK3584">
        <v>0</v>
      </c>
      <c r="BL3584">
        <v>0</v>
      </c>
      <c r="BO3584" t="s">
        <v>15218</v>
      </c>
      <c r="BP3584">
        <v>10307</v>
      </c>
      <c r="BQ3584">
        <v>687</v>
      </c>
      <c r="BR3584">
        <v>899</v>
      </c>
      <c r="BS3584">
        <v>3295</v>
      </c>
      <c r="BU3584" t="s">
        <v>15219</v>
      </c>
      <c r="BV3584" t="s">
        <v>4695</v>
      </c>
      <c r="BX3584">
        <v>44148.965057870373</v>
      </c>
    </row>
    <row r="3585" spans="1:76" x14ac:dyDescent="0.25">
      <c r="A3585" t="s">
        <v>15220</v>
      </c>
      <c r="B3585" t="s">
        <v>3894</v>
      </c>
      <c r="C3585" t="s">
        <v>46</v>
      </c>
      <c r="D3585">
        <v>43011</v>
      </c>
      <c r="H3585" t="s">
        <v>47</v>
      </c>
      <c r="I3585">
        <v>43011</v>
      </c>
      <c r="J3585">
        <v>2018</v>
      </c>
      <c r="K3585" t="s">
        <v>85</v>
      </c>
      <c r="L3585" t="s">
        <v>15221</v>
      </c>
      <c r="N3585" t="s">
        <v>3895</v>
      </c>
      <c r="O3585" t="s">
        <v>117</v>
      </c>
      <c r="P3585" t="s">
        <v>115</v>
      </c>
      <c r="Q3585" t="s">
        <v>52</v>
      </c>
      <c r="R3585">
        <v>98373</v>
      </c>
      <c r="S3585" t="s">
        <v>3896</v>
      </c>
      <c r="T3585" t="s">
        <v>15222</v>
      </c>
      <c r="U3585" t="s">
        <v>15223</v>
      </c>
      <c r="V3585" t="s">
        <v>54</v>
      </c>
      <c r="W3585">
        <v>13</v>
      </c>
      <c r="X3585" t="s">
        <v>386</v>
      </c>
      <c r="Y3585">
        <v>4827</v>
      </c>
      <c r="Z3585" t="s">
        <v>115</v>
      </c>
      <c r="AA3585" t="s">
        <v>57</v>
      </c>
      <c r="AC3585" t="s">
        <v>146</v>
      </c>
      <c r="AD3585" t="s">
        <v>4690</v>
      </c>
      <c r="AE3585" t="s">
        <v>107</v>
      </c>
      <c r="AF3585" t="s">
        <v>107</v>
      </c>
      <c r="AI3585" s="1">
        <v>2</v>
      </c>
      <c r="AJ3585" t="s">
        <v>72</v>
      </c>
      <c r="AK3585" t="s">
        <v>4691</v>
      </c>
      <c r="AL3585">
        <v>43410</v>
      </c>
      <c r="AM3585" t="s">
        <v>4692</v>
      </c>
      <c r="AN3585" t="b">
        <v>1</v>
      </c>
      <c r="AQ3585" t="s">
        <v>60</v>
      </c>
      <c r="AR3585" t="s">
        <v>99</v>
      </c>
      <c r="AS3585" t="s">
        <v>100</v>
      </c>
      <c r="BB3585" s="7" t="s">
        <v>128</v>
      </c>
      <c r="BC3585" s="7" t="s">
        <v>101</v>
      </c>
      <c r="BD3585" s="7" t="s">
        <v>52</v>
      </c>
      <c r="BE3585" s="7">
        <v>98112</v>
      </c>
      <c r="BF3585" s="7" t="s">
        <v>4772</v>
      </c>
      <c r="BG3585" s="7">
        <v>159836.95000000001</v>
      </c>
      <c r="BH3585" s="7">
        <v>0</v>
      </c>
      <c r="BI3585">
        <v>159748.79</v>
      </c>
      <c r="BJ3585">
        <v>0</v>
      </c>
      <c r="BK3585">
        <v>0</v>
      </c>
      <c r="BL3585">
        <v>0</v>
      </c>
      <c r="BM3585">
        <v>329.93</v>
      </c>
      <c r="BN3585">
        <v>12191.96</v>
      </c>
      <c r="BO3585" t="s">
        <v>15224</v>
      </c>
      <c r="BP3585">
        <v>5478</v>
      </c>
      <c r="BQ3585">
        <v>1022</v>
      </c>
      <c r="BR3585">
        <v>169</v>
      </c>
      <c r="BS3585">
        <v>3062</v>
      </c>
      <c r="BT3585">
        <v>25</v>
      </c>
      <c r="BU3585" t="s">
        <v>5333</v>
      </c>
      <c r="BV3585" t="s">
        <v>4695</v>
      </c>
      <c r="BX3585">
        <v>44148.955046296294</v>
      </c>
    </row>
    <row r="3586" spans="1:76" x14ac:dyDescent="0.25">
      <c r="A3586" t="s">
        <v>15225</v>
      </c>
      <c r="B3586" t="s">
        <v>15226</v>
      </c>
      <c r="C3586" t="s">
        <v>46</v>
      </c>
      <c r="D3586">
        <v>43227</v>
      </c>
      <c r="E3586" s="1"/>
      <c r="H3586" t="s">
        <v>47</v>
      </c>
      <c r="I3586">
        <v>43227</v>
      </c>
      <c r="J3586">
        <v>2018</v>
      </c>
      <c r="K3586" t="s">
        <v>85</v>
      </c>
      <c r="L3586" t="s">
        <v>15227</v>
      </c>
      <c r="N3586" t="s">
        <v>15228</v>
      </c>
      <c r="O3586" t="s">
        <v>971</v>
      </c>
      <c r="P3586" t="s">
        <v>111</v>
      </c>
      <c r="Q3586" t="s">
        <v>52</v>
      </c>
      <c r="R3586">
        <v>98312</v>
      </c>
      <c r="S3586" t="s">
        <v>15229</v>
      </c>
      <c r="T3586" t="s">
        <v>15230</v>
      </c>
      <c r="U3586" t="s">
        <v>15231</v>
      </c>
      <c r="V3586" t="s">
        <v>5396</v>
      </c>
      <c r="W3586">
        <v>20</v>
      </c>
      <c r="X3586" t="s">
        <v>4824</v>
      </c>
      <c r="Y3586">
        <v>3539</v>
      </c>
      <c r="Z3586" t="s">
        <v>111</v>
      </c>
      <c r="AA3586" t="s">
        <v>4785</v>
      </c>
      <c r="AB3586">
        <v>163999</v>
      </c>
      <c r="AC3586" t="s">
        <v>146</v>
      </c>
      <c r="AD3586" t="s">
        <v>4690</v>
      </c>
      <c r="AE3586" t="s">
        <v>107</v>
      </c>
      <c r="AF3586" t="s">
        <v>107</v>
      </c>
      <c r="AI3586" s="1"/>
      <c r="AJ3586" t="s">
        <v>72</v>
      </c>
      <c r="AK3586" t="s">
        <v>4691</v>
      </c>
      <c r="AL3586">
        <v>43410</v>
      </c>
      <c r="AM3586" t="s">
        <v>4692</v>
      </c>
      <c r="AN3586" t="b">
        <v>1</v>
      </c>
      <c r="AQ3586" t="s">
        <v>60</v>
      </c>
      <c r="AR3586" t="s">
        <v>99</v>
      </c>
      <c r="BB3586" s="7" t="s">
        <v>15228</v>
      </c>
      <c r="BC3586" s="7" t="s">
        <v>971</v>
      </c>
      <c r="BD3586" s="7" t="s">
        <v>52</v>
      </c>
      <c r="BE3586" s="7">
        <v>98312</v>
      </c>
      <c r="BF3586" s="7" t="s">
        <v>15231</v>
      </c>
      <c r="BG3586" s="7">
        <v>5867.18</v>
      </c>
      <c r="BH3586" s="7">
        <v>0</v>
      </c>
      <c r="BI3586">
        <v>7347.52</v>
      </c>
      <c r="BJ3586">
        <v>2200</v>
      </c>
      <c r="BK3586">
        <v>0</v>
      </c>
      <c r="BL3586">
        <v>0</v>
      </c>
      <c r="BO3586" t="s">
        <v>15232</v>
      </c>
      <c r="BP3586">
        <v>8971</v>
      </c>
      <c r="BQ3586">
        <v>237</v>
      </c>
      <c r="BR3586">
        <v>672</v>
      </c>
      <c r="BS3586">
        <v>3241</v>
      </c>
      <c r="BU3586" t="s">
        <v>15233</v>
      </c>
      <c r="BV3586" t="s">
        <v>4695</v>
      </c>
      <c r="BX3586">
        <v>44148.962546296294</v>
      </c>
    </row>
    <row r="3587" spans="1:76" x14ac:dyDescent="0.25">
      <c r="A3587" t="s">
        <v>15238</v>
      </c>
      <c r="B3587" t="s">
        <v>3031</v>
      </c>
      <c r="C3587" t="s">
        <v>46</v>
      </c>
      <c r="D3587">
        <v>43212</v>
      </c>
      <c r="E3587" s="1"/>
      <c r="H3587" t="s">
        <v>47</v>
      </c>
      <c r="I3587">
        <v>43212</v>
      </c>
      <c r="J3587">
        <v>2018</v>
      </c>
      <c r="K3587" t="s">
        <v>85</v>
      </c>
      <c r="L3587" t="s">
        <v>15239</v>
      </c>
      <c r="N3587" t="s">
        <v>3032</v>
      </c>
      <c r="O3587" t="s">
        <v>3033</v>
      </c>
      <c r="P3587" t="s">
        <v>68</v>
      </c>
      <c r="Q3587" t="s">
        <v>52</v>
      </c>
      <c r="R3587">
        <v>98003</v>
      </c>
      <c r="S3587" t="s">
        <v>15240</v>
      </c>
      <c r="T3587" t="s">
        <v>15240</v>
      </c>
      <c r="U3587" t="s">
        <v>15241</v>
      </c>
      <c r="V3587" t="s">
        <v>90</v>
      </c>
      <c r="W3587">
        <v>12</v>
      </c>
      <c r="X3587" t="s">
        <v>544</v>
      </c>
      <c r="Y3587">
        <v>4759</v>
      </c>
      <c r="Z3587" t="s">
        <v>68</v>
      </c>
      <c r="AA3587" t="s">
        <v>57</v>
      </c>
      <c r="AC3587" t="s">
        <v>146</v>
      </c>
      <c r="AD3587" t="s">
        <v>4690</v>
      </c>
      <c r="AE3587" t="s">
        <v>107</v>
      </c>
      <c r="AF3587" t="s">
        <v>107</v>
      </c>
      <c r="AI3587" s="1"/>
      <c r="AJ3587" t="s">
        <v>72</v>
      </c>
      <c r="AK3587" t="s">
        <v>4691</v>
      </c>
      <c r="AL3587">
        <v>43410</v>
      </c>
      <c r="AM3587" t="s">
        <v>4692</v>
      </c>
      <c r="AN3587" t="b">
        <v>1</v>
      </c>
      <c r="AQ3587" t="s">
        <v>177</v>
      </c>
      <c r="AS3587" t="s">
        <v>4734</v>
      </c>
      <c r="BB3587" s="7" t="s">
        <v>3032</v>
      </c>
      <c r="BC3587" s="7" t="s">
        <v>542</v>
      </c>
      <c r="BD3587" s="7" t="s">
        <v>52</v>
      </c>
      <c r="BE3587" s="7">
        <v>98003</v>
      </c>
      <c r="BG3587" s="7">
        <v>1795</v>
      </c>
      <c r="BH3587" s="7">
        <v>0</v>
      </c>
      <c r="BI3587">
        <v>1416.58</v>
      </c>
      <c r="BJ3587">
        <v>0</v>
      </c>
      <c r="BK3587">
        <v>0</v>
      </c>
      <c r="BL3587">
        <v>0</v>
      </c>
      <c r="BO3587" t="s">
        <v>15242</v>
      </c>
      <c r="BP3587">
        <v>9265</v>
      </c>
      <c r="BQ3587">
        <v>1018</v>
      </c>
      <c r="BR3587">
        <v>199</v>
      </c>
      <c r="BS3587">
        <v>3249</v>
      </c>
      <c r="BT3587">
        <v>30</v>
      </c>
      <c r="BU3587" t="s">
        <v>15243</v>
      </c>
      <c r="BV3587" t="s">
        <v>4695</v>
      </c>
      <c r="BX3587">
        <v>44148.962719907409</v>
      </c>
    </row>
    <row r="3588" spans="1:76" x14ac:dyDescent="0.25">
      <c r="A3588" t="s">
        <v>15244</v>
      </c>
      <c r="B3588" t="s">
        <v>11785</v>
      </c>
      <c r="C3588" t="s">
        <v>46</v>
      </c>
      <c r="D3588">
        <v>43209</v>
      </c>
      <c r="E3588" s="1"/>
      <c r="I3588">
        <v>43209</v>
      </c>
      <c r="J3588">
        <v>2018</v>
      </c>
      <c r="K3588" t="s">
        <v>85</v>
      </c>
      <c r="L3588" t="s">
        <v>11786</v>
      </c>
      <c r="N3588" t="s">
        <v>11787</v>
      </c>
      <c r="O3588" t="s">
        <v>561</v>
      </c>
      <c r="P3588" t="s">
        <v>562</v>
      </c>
      <c r="Q3588" t="s">
        <v>52</v>
      </c>
      <c r="R3588">
        <v>98586</v>
      </c>
      <c r="S3588" t="s">
        <v>11788</v>
      </c>
      <c r="T3588" t="s">
        <v>11788</v>
      </c>
      <c r="U3588" t="s">
        <v>11789</v>
      </c>
      <c r="V3588" t="s">
        <v>5396</v>
      </c>
      <c r="W3588">
        <v>20</v>
      </c>
      <c r="X3588" t="s">
        <v>5526</v>
      </c>
      <c r="Y3588">
        <v>3841</v>
      </c>
      <c r="Z3588" t="s">
        <v>562</v>
      </c>
      <c r="AA3588" t="s">
        <v>4785</v>
      </c>
      <c r="AB3588">
        <v>14378</v>
      </c>
      <c r="AC3588" t="s">
        <v>146</v>
      </c>
      <c r="AD3588" t="s">
        <v>4690</v>
      </c>
      <c r="AE3588" t="s">
        <v>107</v>
      </c>
      <c r="AF3588" t="s">
        <v>107</v>
      </c>
      <c r="AI3588" s="1"/>
      <c r="AJ3588" t="s">
        <v>72</v>
      </c>
      <c r="AK3588" t="s">
        <v>4691</v>
      </c>
      <c r="AL3588">
        <v>43410</v>
      </c>
      <c r="AM3588" t="s">
        <v>4878</v>
      </c>
      <c r="AN3588" t="b">
        <v>1</v>
      </c>
      <c r="AQ3588" t="s">
        <v>60</v>
      </c>
      <c r="AR3588" t="s">
        <v>150</v>
      </c>
      <c r="BB3588" s="7" t="s">
        <v>11787</v>
      </c>
      <c r="BC3588" s="7" t="s">
        <v>561</v>
      </c>
      <c r="BD3588" s="7" t="s">
        <v>52</v>
      </c>
      <c r="BE3588" s="7">
        <v>98586</v>
      </c>
      <c r="BF3588" s="7" t="s">
        <v>11789</v>
      </c>
      <c r="BO3588" t="s">
        <v>15245</v>
      </c>
      <c r="BP3588">
        <v>10352</v>
      </c>
      <c r="BQ3588">
        <v>139</v>
      </c>
      <c r="BR3588">
        <v>810</v>
      </c>
      <c r="BU3588" t="s">
        <v>11792</v>
      </c>
      <c r="BV3588" t="s">
        <v>4695</v>
      </c>
      <c r="BX3588">
        <v>43959.621932870374</v>
      </c>
    </row>
    <row r="3589" spans="1:76" x14ac:dyDescent="0.25">
      <c r="A3589" t="s">
        <v>15246</v>
      </c>
      <c r="B3589" t="s">
        <v>7637</v>
      </c>
      <c r="C3589" t="s">
        <v>46</v>
      </c>
      <c r="D3589">
        <v>43178</v>
      </c>
      <c r="E3589" s="1"/>
      <c r="I3589">
        <v>43178</v>
      </c>
      <c r="J3589">
        <v>2018</v>
      </c>
      <c r="K3589" t="s">
        <v>85</v>
      </c>
      <c r="L3589" t="s">
        <v>15247</v>
      </c>
      <c r="N3589" t="s">
        <v>7639</v>
      </c>
      <c r="O3589" t="s">
        <v>836</v>
      </c>
      <c r="P3589" t="s">
        <v>121</v>
      </c>
      <c r="Q3589" t="s">
        <v>52</v>
      </c>
      <c r="R3589">
        <v>98584</v>
      </c>
      <c r="S3589" t="s">
        <v>7641</v>
      </c>
      <c r="T3589" t="s">
        <v>7641</v>
      </c>
      <c r="U3589" t="s">
        <v>15248</v>
      </c>
      <c r="V3589" t="s">
        <v>6344</v>
      </c>
      <c r="W3589">
        <v>24</v>
      </c>
      <c r="X3589" t="s">
        <v>5754</v>
      </c>
      <c r="Y3589">
        <v>3699</v>
      </c>
      <c r="Z3589" t="s">
        <v>121</v>
      </c>
      <c r="AA3589" t="s">
        <v>4785</v>
      </c>
      <c r="AB3589">
        <v>38265</v>
      </c>
      <c r="AC3589" t="s">
        <v>146</v>
      </c>
      <c r="AD3589" t="s">
        <v>4690</v>
      </c>
      <c r="AE3589" t="s">
        <v>107</v>
      </c>
      <c r="AF3589" t="s">
        <v>107</v>
      </c>
      <c r="AI3589" s="1"/>
      <c r="AJ3589" t="s">
        <v>72</v>
      </c>
      <c r="AK3589" t="s">
        <v>4691</v>
      </c>
      <c r="AL3589">
        <v>43410</v>
      </c>
      <c r="AM3589" t="s">
        <v>4878</v>
      </c>
      <c r="AN3589" t="b">
        <v>1</v>
      </c>
      <c r="AQ3589" t="s">
        <v>60</v>
      </c>
      <c r="AR3589" t="s">
        <v>150</v>
      </c>
      <c r="BB3589" s="7" t="s">
        <v>7639</v>
      </c>
      <c r="BC3589" s="7" t="s">
        <v>836</v>
      </c>
      <c r="BD3589" s="7" t="s">
        <v>52</v>
      </c>
      <c r="BE3589" s="7">
        <v>98584</v>
      </c>
      <c r="BF3589" s="7" t="s">
        <v>15248</v>
      </c>
      <c r="BO3589" t="s">
        <v>15249</v>
      </c>
      <c r="BP3589">
        <v>18988</v>
      </c>
      <c r="BQ3589">
        <v>650</v>
      </c>
      <c r="BR3589">
        <v>446</v>
      </c>
      <c r="BU3589" t="s">
        <v>15250</v>
      </c>
      <c r="BV3589" t="s">
        <v>4695</v>
      </c>
      <c r="BX3589">
        <v>43959.621932870374</v>
      </c>
    </row>
    <row r="3590" spans="1:76" x14ac:dyDescent="0.25">
      <c r="A3590" t="s">
        <v>15251</v>
      </c>
      <c r="B3590" t="s">
        <v>2497</v>
      </c>
      <c r="C3590" t="s">
        <v>46</v>
      </c>
      <c r="D3590">
        <v>43201</v>
      </c>
      <c r="E3590" s="1"/>
      <c r="H3590" t="s">
        <v>47</v>
      </c>
      <c r="I3590">
        <v>43201</v>
      </c>
      <c r="J3590">
        <v>2018</v>
      </c>
      <c r="K3590" t="s">
        <v>85</v>
      </c>
      <c r="L3590" t="s">
        <v>15252</v>
      </c>
      <c r="N3590" t="s">
        <v>2498</v>
      </c>
      <c r="O3590" t="s">
        <v>2499</v>
      </c>
      <c r="P3590" t="s">
        <v>394</v>
      </c>
      <c r="Q3590" t="s">
        <v>52</v>
      </c>
      <c r="R3590">
        <v>98232</v>
      </c>
      <c r="S3590" t="s">
        <v>6191</v>
      </c>
      <c r="T3590" t="s">
        <v>6191</v>
      </c>
      <c r="U3590" t="s">
        <v>6192</v>
      </c>
      <c r="V3590" t="s">
        <v>54</v>
      </c>
      <c r="W3590">
        <v>13</v>
      </c>
      <c r="X3590" t="s">
        <v>491</v>
      </c>
      <c r="Y3590">
        <v>4858</v>
      </c>
      <c r="Z3590" t="s">
        <v>394</v>
      </c>
      <c r="AA3590" t="s">
        <v>57</v>
      </c>
      <c r="AC3590" t="s">
        <v>146</v>
      </c>
      <c r="AD3590" t="s">
        <v>4690</v>
      </c>
      <c r="AE3590" t="s">
        <v>107</v>
      </c>
      <c r="AF3590" t="s">
        <v>107</v>
      </c>
      <c r="AI3590" s="1">
        <v>1</v>
      </c>
      <c r="AJ3590" t="s">
        <v>72</v>
      </c>
      <c r="AK3590" t="s">
        <v>4691</v>
      </c>
      <c r="AL3590">
        <v>43410</v>
      </c>
      <c r="AM3590" t="s">
        <v>4692</v>
      </c>
      <c r="AN3590" t="b">
        <v>1</v>
      </c>
      <c r="AQ3590" t="s">
        <v>60</v>
      </c>
      <c r="AR3590" t="s">
        <v>61</v>
      </c>
      <c r="AS3590" t="s">
        <v>100</v>
      </c>
      <c r="BB3590" s="7" t="s">
        <v>552</v>
      </c>
      <c r="BC3590" s="7" t="s">
        <v>542</v>
      </c>
      <c r="BD3590" s="7" t="s">
        <v>52</v>
      </c>
      <c r="BE3590" s="7">
        <v>98023</v>
      </c>
      <c r="BF3590" s="7" t="s">
        <v>6193</v>
      </c>
      <c r="BG3590" s="7">
        <v>171587.29</v>
      </c>
      <c r="BH3590" s="7">
        <v>0</v>
      </c>
      <c r="BI3590">
        <v>161333.28</v>
      </c>
      <c r="BJ3590">
        <v>0</v>
      </c>
      <c r="BK3590">
        <v>0</v>
      </c>
      <c r="BL3590">
        <v>0</v>
      </c>
      <c r="BM3590">
        <v>23991.83</v>
      </c>
      <c r="BN3590">
        <v>0</v>
      </c>
      <c r="BO3590" t="s">
        <v>15253</v>
      </c>
      <c r="BP3590">
        <v>11268</v>
      </c>
      <c r="BQ3590">
        <v>919</v>
      </c>
      <c r="BR3590">
        <v>279</v>
      </c>
      <c r="BS3590">
        <v>3354</v>
      </c>
      <c r="BT3590">
        <v>40</v>
      </c>
      <c r="BU3590" t="s">
        <v>5638</v>
      </c>
      <c r="BV3590" t="s">
        <v>4695</v>
      </c>
      <c r="BX3590">
        <v>44148.967453703706</v>
      </c>
    </row>
    <row r="3591" spans="1:76" x14ac:dyDescent="0.25">
      <c r="A3591" t="s">
        <v>15254</v>
      </c>
      <c r="B3591" t="s">
        <v>12455</v>
      </c>
      <c r="C3591" t="s">
        <v>46</v>
      </c>
      <c r="D3591">
        <v>43181</v>
      </c>
      <c r="E3591" s="1"/>
      <c r="I3591">
        <v>43181</v>
      </c>
      <c r="J3591">
        <v>2018</v>
      </c>
      <c r="K3591" t="s">
        <v>85</v>
      </c>
      <c r="L3591" t="s">
        <v>12456</v>
      </c>
      <c r="N3591" t="s">
        <v>12457</v>
      </c>
      <c r="O3591" t="s">
        <v>1946</v>
      </c>
      <c r="P3591" t="s">
        <v>394</v>
      </c>
      <c r="Q3591" t="s">
        <v>52</v>
      </c>
      <c r="R3591">
        <v>98284</v>
      </c>
      <c r="S3591" t="s">
        <v>12458</v>
      </c>
      <c r="T3591" t="s">
        <v>12458</v>
      </c>
      <c r="U3591" t="s">
        <v>12459</v>
      </c>
      <c r="V3591" t="s">
        <v>4807</v>
      </c>
      <c r="W3591">
        <v>23</v>
      </c>
      <c r="X3591" t="s">
        <v>5461</v>
      </c>
      <c r="Y3591">
        <v>4064</v>
      </c>
      <c r="Z3591" t="s">
        <v>394</v>
      </c>
      <c r="AA3591" t="s">
        <v>4785</v>
      </c>
      <c r="AB3591">
        <v>73724</v>
      </c>
      <c r="AC3591" t="s">
        <v>146</v>
      </c>
      <c r="AD3591" t="s">
        <v>4690</v>
      </c>
      <c r="AE3591" t="s">
        <v>107</v>
      </c>
      <c r="AF3591" t="s">
        <v>107</v>
      </c>
      <c r="AI3591" s="1">
        <v>3</v>
      </c>
      <c r="AJ3591" t="s">
        <v>72</v>
      </c>
      <c r="AK3591" t="s">
        <v>4691</v>
      </c>
      <c r="AL3591">
        <v>43410</v>
      </c>
      <c r="AM3591" t="s">
        <v>4878</v>
      </c>
      <c r="AN3591" t="b">
        <v>1</v>
      </c>
      <c r="AQ3591" t="s">
        <v>60</v>
      </c>
      <c r="AR3591" t="s">
        <v>150</v>
      </c>
      <c r="BB3591" s="7" t="s">
        <v>12457</v>
      </c>
      <c r="BC3591" s="7" t="s">
        <v>1946</v>
      </c>
      <c r="BD3591" s="7" t="s">
        <v>52</v>
      </c>
      <c r="BE3591" s="7">
        <v>98284</v>
      </c>
      <c r="BF3591" s="7" t="s">
        <v>12459</v>
      </c>
      <c r="BO3591" t="s">
        <v>15255</v>
      </c>
      <c r="BP3591">
        <v>9544</v>
      </c>
      <c r="BQ3591">
        <v>816</v>
      </c>
      <c r="BR3591">
        <v>932</v>
      </c>
      <c r="BU3591" t="s">
        <v>15256</v>
      </c>
      <c r="BV3591" t="s">
        <v>4695</v>
      </c>
      <c r="BX3591">
        <v>43959.621932870374</v>
      </c>
    </row>
    <row r="3592" spans="1:76" x14ac:dyDescent="0.25">
      <c r="A3592" t="s">
        <v>15263</v>
      </c>
      <c r="B3592" t="s">
        <v>3772</v>
      </c>
      <c r="C3592" t="s">
        <v>46</v>
      </c>
      <c r="D3592">
        <v>43171</v>
      </c>
      <c r="E3592" s="1"/>
      <c r="H3592" t="s">
        <v>47</v>
      </c>
      <c r="I3592">
        <v>43171</v>
      </c>
      <c r="J3592">
        <v>2018</v>
      </c>
      <c r="K3592" t="s">
        <v>85</v>
      </c>
      <c r="L3592" t="s">
        <v>4750</v>
      </c>
      <c r="N3592" t="s">
        <v>3773</v>
      </c>
      <c r="O3592" t="s">
        <v>339</v>
      </c>
      <c r="P3592" t="s">
        <v>68</v>
      </c>
      <c r="Q3592" t="s">
        <v>52</v>
      </c>
      <c r="R3592">
        <v>98082</v>
      </c>
      <c r="S3592" t="s">
        <v>3774</v>
      </c>
      <c r="T3592" t="s">
        <v>4752</v>
      </c>
      <c r="U3592" t="s">
        <v>4733</v>
      </c>
      <c r="V3592" t="s">
        <v>54</v>
      </c>
      <c r="W3592">
        <v>13</v>
      </c>
      <c r="X3592" t="s">
        <v>759</v>
      </c>
      <c r="Y3592">
        <v>4866</v>
      </c>
      <c r="Z3592" t="s">
        <v>68</v>
      </c>
      <c r="AA3592" t="s">
        <v>57</v>
      </c>
      <c r="AC3592" t="s">
        <v>146</v>
      </c>
      <c r="AD3592" t="s">
        <v>4690</v>
      </c>
      <c r="AE3592" t="s">
        <v>107</v>
      </c>
      <c r="AF3592" t="s">
        <v>107</v>
      </c>
      <c r="AI3592" s="1">
        <v>2</v>
      </c>
      <c r="AJ3592" t="s">
        <v>72</v>
      </c>
      <c r="AK3592" t="s">
        <v>4691</v>
      </c>
      <c r="AL3592">
        <v>43410</v>
      </c>
      <c r="AM3592" t="s">
        <v>4692</v>
      </c>
      <c r="AN3592" t="b">
        <v>1</v>
      </c>
      <c r="AQ3592" t="s">
        <v>60</v>
      </c>
      <c r="AR3592" t="s">
        <v>61</v>
      </c>
      <c r="AS3592" t="s">
        <v>4734</v>
      </c>
      <c r="BB3592" s="7" t="s">
        <v>140</v>
      </c>
      <c r="BC3592" s="7" t="s">
        <v>101</v>
      </c>
      <c r="BD3592" s="7" t="s">
        <v>52</v>
      </c>
      <c r="BE3592" s="7">
        <v>98104</v>
      </c>
      <c r="BF3592" s="7" t="s">
        <v>4733</v>
      </c>
      <c r="BG3592" s="7">
        <v>270267.39</v>
      </c>
      <c r="BH3592" s="7">
        <v>0</v>
      </c>
      <c r="BI3592">
        <v>229923.22</v>
      </c>
      <c r="BJ3592">
        <v>0</v>
      </c>
      <c r="BK3592">
        <v>0</v>
      </c>
      <c r="BL3592">
        <v>44600</v>
      </c>
      <c r="BM3592">
        <v>99881.22</v>
      </c>
      <c r="BN3592">
        <v>0</v>
      </c>
      <c r="BO3592" t="s">
        <v>15264</v>
      </c>
      <c r="BP3592">
        <v>12855</v>
      </c>
      <c r="BQ3592">
        <v>950</v>
      </c>
      <c r="BR3592">
        <v>310</v>
      </c>
      <c r="BS3592">
        <v>3430</v>
      </c>
      <c r="BT3592">
        <v>44</v>
      </c>
      <c r="BU3592" t="s">
        <v>4979</v>
      </c>
      <c r="BV3592" t="s">
        <v>4695</v>
      </c>
      <c r="BX3592">
        <v>44148.970138888886</v>
      </c>
    </row>
    <row r="3593" spans="1:76" x14ac:dyDescent="0.25">
      <c r="A3593" t="s">
        <v>15265</v>
      </c>
      <c r="B3593" t="s">
        <v>6790</v>
      </c>
      <c r="C3593" t="s">
        <v>46</v>
      </c>
      <c r="D3593">
        <v>43157</v>
      </c>
      <c r="E3593" s="1"/>
      <c r="H3593" t="s">
        <v>47</v>
      </c>
      <c r="I3593">
        <v>43157</v>
      </c>
      <c r="J3593">
        <v>2018</v>
      </c>
      <c r="K3593" t="s">
        <v>85</v>
      </c>
      <c r="L3593" t="s">
        <v>15266</v>
      </c>
      <c r="N3593" t="s">
        <v>15267</v>
      </c>
      <c r="O3593" t="s">
        <v>12446</v>
      </c>
      <c r="P3593" t="s">
        <v>1794</v>
      </c>
      <c r="Q3593" t="s">
        <v>52</v>
      </c>
      <c r="R3593">
        <v>98325</v>
      </c>
      <c r="S3593" t="s">
        <v>6794</v>
      </c>
      <c r="T3593" t="s">
        <v>6795</v>
      </c>
      <c r="U3593" t="s">
        <v>6796</v>
      </c>
      <c r="V3593" t="s">
        <v>5331</v>
      </c>
      <c r="W3593">
        <v>26</v>
      </c>
      <c r="X3593" t="s">
        <v>5167</v>
      </c>
      <c r="Y3593">
        <v>3433</v>
      </c>
      <c r="Z3593" t="s">
        <v>1794</v>
      </c>
      <c r="AA3593" t="s">
        <v>4785</v>
      </c>
      <c r="AB3593">
        <v>24426</v>
      </c>
      <c r="AC3593" t="s">
        <v>146</v>
      </c>
      <c r="AD3593" t="s">
        <v>4690</v>
      </c>
      <c r="AE3593" t="s">
        <v>107</v>
      </c>
      <c r="AF3593" t="s">
        <v>107</v>
      </c>
      <c r="AI3593" s="1"/>
      <c r="AJ3593" t="s">
        <v>72</v>
      </c>
      <c r="AK3593" t="s">
        <v>4691</v>
      </c>
      <c r="AL3593">
        <v>43410</v>
      </c>
      <c r="AM3593" t="s">
        <v>4692</v>
      </c>
      <c r="AN3593" t="b">
        <v>1</v>
      </c>
      <c r="AQ3593" t="s">
        <v>60</v>
      </c>
      <c r="AR3593" t="s">
        <v>61</v>
      </c>
      <c r="BB3593" s="7" t="s">
        <v>15268</v>
      </c>
      <c r="BC3593" s="7" t="s">
        <v>5720</v>
      </c>
      <c r="BD3593" s="7" t="s">
        <v>52</v>
      </c>
      <c r="BE3593" s="7">
        <v>98368</v>
      </c>
      <c r="BG3593" s="7">
        <v>16191.34</v>
      </c>
      <c r="BH3593" s="7">
        <v>0</v>
      </c>
      <c r="BI3593">
        <v>16524.82</v>
      </c>
      <c r="BJ3593">
        <v>4500</v>
      </c>
      <c r="BK3593">
        <v>0</v>
      </c>
      <c r="BL3593">
        <v>0</v>
      </c>
      <c r="BO3593" t="s">
        <v>15269</v>
      </c>
      <c r="BP3593">
        <v>10409</v>
      </c>
      <c r="BQ3593">
        <v>540</v>
      </c>
      <c r="BR3593">
        <v>629</v>
      </c>
      <c r="BS3593">
        <v>3292</v>
      </c>
      <c r="BU3593" t="s">
        <v>15270</v>
      </c>
      <c r="BV3593" t="s">
        <v>4695</v>
      </c>
      <c r="BX3593">
        <v>44148.964895833335</v>
      </c>
    </row>
    <row r="3594" spans="1:76" x14ac:dyDescent="0.25">
      <c r="A3594" t="s">
        <v>15271</v>
      </c>
      <c r="B3594" t="s">
        <v>3557</v>
      </c>
      <c r="C3594" t="s">
        <v>46</v>
      </c>
      <c r="D3594">
        <v>43139</v>
      </c>
      <c r="E3594" s="1"/>
      <c r="H3594" t="s">
        <v>47</v>
      </c>
      <c r="I3594">
        <v>43139</v>
      </c>
      <c r="J3594">
        <v>2018</v>
      </c>
      <c r="K3594" t="s">
        <v>77</v>
      </c>
      <c r="L3594" t="s">
        <v>15272</v>
      </c>
      <c r="N3594" t="s">
        <v>3558</v>
      </c>
      <c r="O3594" t="s">
        <v>542</v>
      </c>
      <c r="P3594" t="s">
        <v>68</v>
      </c>
      <c r="Q3594" t="s">
        <v>52</v>
      </c>
      <c r="R3594">
        <v>98093</v>
      </c>
      <c r="S3594" t="s">
        <v>15273</v>
      </c>
      <c r="T3594" t="s">
        <v>15273</v>
      </c>
      <c r="U3594" t="s">
        <v>15274</v>
      </c>
      <c r="V3594" t="s">
        <v>90</v>
      </c>
      <c r="W3594">
        <v>12</v>
      </c>
      <c r="X3594" t="s">
        <v>544</v>
      </c>
      <c r="Y3594">
        <v>4759</v>
      </c>
      <c r="Z3594" t="s">
        <v>68</v>
      </c>
      <c r="AA3594" t="s">
        <v>57</v>
      </c>
      <c r="AC3594" t="s">
        <v>146</v>
      </c>
      <c r="AD3594" t="s">
        <v>4690</v>
      </c>
      <c r="AE3594" t="s">
        <v>107</v>
      </c>
      <c r="AF3594" t="s">
        <v>107</v>
      </c>
      <c r="AI3594" s="1"/>
      <c r="AJ3594" t="s">
        <v>72</v>
      </c>
      <c r="AK3594" t="s">
        <v>4691</v>
      </c>
      <c r="AL3594">
        <v>43410</v>
      </c>
      <c r="AM3594" t="s">
        <v>4692</v>
      </c>
      <c r="AN3594" t="b">
        <v>1</v>
      </c>
      <c r="BB3594" s="7" t="s">
        <v>2609</v>
      </c>
      <c r="BC3594" s="7" t="s">
        <v>542</v>
      </c>
      <c r="BD3594" s="7" t="s">
        <v>52</v>
      </c>
      <c r="BE3594" s="7">
        <v>98023</v>
      </c>
      <c r="BF3594" s="7" t="s">
        <v>11169</v>
      </c>
      <c r="BG3594" s="7">
        <v>2050.0100000000002</v>
      </c>
      <c r="BH3594" s="7">
        <v>0</v>
      </c>
      <c r="BI3594">
        <v>75.37</v>
      </c>
      <c r="BJ3594">
        <v>0</v>
      </c>
      <c r="BK3594">
        <v>0</v>
      </c>
      <c r="BL3594">
        <v>0</v>
      </c>
      <c r="BO3594" t="s">
        <v>15275</v>
      </c>
      <c r="BP3594">
        <v>13671</v>
      </c>
      <c r="BQ3594">
        <v>1734</v>
      </c>
      <c r="BR3594">
        <v>1914</v>
      </c>
      <c r="BS3594">
        <v>3456</v>
      </c>
      <c r="BT3594">
        <v>30</v>
      </c>
      <c r="BU3594" t="s">
        <v>15276</v>
      </c>
      <c r="BV3594" t="s">
        <v>4695</v>
      </c>
      <c r="BX3594">
        <v>44148.971122685187</v>
      </c>
    </row>
    <row r="3595" spans="1:76" x14ac:dyDescent="0.25">
      <c r="A3595" t="s">
        <v>15288</v>
      </c>
      <c r="B3595" t="s">
        <v>8323</v>
      </c>
      <c r="C3595" t="s">
        <v>46</v>
      </c>
      <c r="D3595">
        <v>43128</v>
      </c>
      <c r="E3595" s="1"/>
      <c r="H3595" t="s">
        <v>47</v>
      </c>
      <c r="I3595">
        <v>43128</v>
      </c>
      <c r="J3595">
        <v>2018</v>
      </c>
      <c r="K3595" t="s">
        <v>85</v>
      </c>
      <c r="L3595" t="s">
        <v>14541</v>
      </c>
      <c r="N3595" t="s">
        <v>15289</v>
      </c>
      <c r="O3595" t="s">
        <v>836</v>
      </c>
      <c r="P3595" t="s">
        <v>121</v>
      </c>
      <c r="Q3595" t="s">
        <v>52</v>
      </c>
      <c r="R3595">
        <v>98584</v>
      </c>
      <c r="S3595" t="s">
        <v>15290</v>
      </c>
      <c r="T3595" t="s">
        <v>15290</v>
      </c>
      <c r="U3595" t="s">
        <v>14542</v>
      </c>
      <c r="V3595" t="s">
        <v>7053</v>
      </c>
      <c r="W3595">
        <v>21</v>
      </c>
      <c r="X3595" t="s">
        <v>5754</v>
      </c>
      <c r="Y3595">
        <v>3699</v>
      </c>
      <c r="Z3595" t="s">
        <v>121</v>
      </c>
      <c r="AA3595" t="s">
        <v>4785</v>
      </c>
      <c r="AB3595">
        <v>38265</v>
      </c>
      <c r="AC3595" t="s">
        <v>146</v>
      </c>
      <c r="AD3595" t="s">
        <v>4690</v>
      </c>
      <c r="AE3595" t="s">
        <v>107</v>
      </c>
      <c r="AF3595" t="s">
        <v>107</v>
      </c>
      <c r="AI3595" s="1"/>
      <c r="AJ3595" t="s">
        <v>72</v>
      </c>
      <c r="AK3595" t="s">
        <v>4691</v>
      </c>
      <c r="AL3595">
        <v>43410</v>
      </c>
      <c r="AM3595" t="s">
        <v>4692</v>
      </c>
      <c r="AN3595" t="b">
        <v>1</v>
      </c>
      <c r="AQ3595" t="s">
        <v>60</v>
      </c>
      <c r="AR3595" t="s">
        <v>99</v>
      </c>
      <c r="BB3595" s="7" t="s">
        <v>15289</v>
      </c>
      <c r="BC3595" s="7" t="s">
        <v>836</v>
      </c>
      <c r="BD3595" s="7" t="s">
        <v>52</v>
      </c>
      <c r="BE3595" s="7">
        <v>98584</v>
      </c>
      <c r="BF3595" s="7" t="s">
        <v>14542</v>
      </c>
      <c r="BG3595" s="7">
        <v>2734.1</v>
      </c>
      <c r="BH3595" s="7">
        <v>73.400000000000006</v>
      </c>
      <c r="BI3595">
        <v>2074.1</v>
      </c>
      <c r="BJ3595">
        <v>782.5</v>
      </c>
      <c r="BK3595">
        <v>0</v>
      </c>
      <c r="BL3595">
        <v>0</v>
      </c>
      <c r="BO3595" t="s">
        <v>15291</v>
      </c>
      <c r="BP3595">
        <v>15172</v>
      </c>
      <c r="BQ3595">
        <v>645</v>
      </c>
      <c r="BR3595">
        <v>350</v>
      </c>
      <c r="BS3595">
        <v>3546</v>
      </c>
      <c r="BU3595" t="s">
        <v>14544</v>
      </c>
      <c r="BV3595" t="s">
        <v>4695</v>
      </c>
      <c r="BX3595">
        <v>44821.916678240741</v>
      </c>
    </row>
    <row r="3596" spans="1:76" x14ac:dyDescent="0.25">
      <c r="A3596" t="s">
        <v>15297</v>
      </c>
      <c r="B3596" t="s">
        <v>4277</v>
      </c>
      <c r="C3596" t="s">
        <v>46</v>
      </c>
      <c r="D3596">
        <v>43115</v>
      </c>
      <c r="E3596" s="1"/>
      <c r="H3596" t="s">
        <v>47</v>
      </c>
      <c r="I3596">
        <v>43115</v>
      </c>
      <c r="J3596">
        <v>2018</v>
      </c>
      <c r="K3596" t="s">
        <v>85</v>
      </c>
      <c r="L3596" t="s">
        <v>15298</v>
      </c>
      <c r="N3596" t="s">
        <v>4278</v>
      </c>
      <c r="O3596" t="s">
        <v>137</v>
      </c>
      <c r="P3596" t="s">
        <v>68</v>
      </c>
      <c r="Q3596" t="s">
        <v>52</v>
      </c>
      <c r="R3596">
        <v>98027</v>
      </c>
      <c r="S3596" t="s">
        <v>1685</v>
      </c>
      <c r="T3596" t="s">
        <v>5058</v>
      </c>
      <c r="U3596" t="s">
        <v>4733</v>
      </c>
      <c r="V3596" t="s">
        <v>54</v>
      </c>
      <c r="W3596">
        <v>13</v>
      </c>
      <c r="X3596" t="s">
        <v>182</v>
      </c>
      <c r="Y3596">
        <v>4787</v>
      </c>
      <c r="Z3596" t="s">
        <v>68</v>
      </c>
      <c r="AA3596" t="s">
        <v>57</v>
      </c>
      <c r="AC3596" t="s">
        <v>146</v>
      </c>
      <c r="AD3596" t="s">
        <v>4690</v>
      </c>
      <c r="AE3596" t="s">
        <v>107</v>
      </c>
      <c r="AF3596" t="s">
        <v>107</v>
      </c>
      <c r="AI3596" s="1">
        <v>1</v>
      </c>
      <c r="AJ3596" t="s">
        <v>72</v>
      </c>
      <c r="AK3596" t="s">
        <v>4691</v>
      </c>
      <c r="AL3596">
        <v>43410</v>
      </c>
      <c r="AM3596" t="s">
        <v>4692</v>
      </c>
      <c r="AN3596" t="b">
        <v>1</v>
      </c>
      <c r="AQ3596" t="s">
        <v>60</v>
      </c>
      <c r="AR3596" t="s">
        <v>61</v>
      </c>
      <c r="AS3596" t="s">
        <v>100</v>
      </c>
      <c r="BB3596" s="7" t="s">
        <v>140</v>
      </c>
      <c r="BC3596" s="7" t="s">
        <v>101</v>
      </c>
      <c r="BD3596" s="7" t="s">
        <v>52</v>
      </c>
      <c r="BE3596" s="7">
        <v>98104</v>
      </c>
      <c r="BF3596" s="7" t="s">
        <v>4733</v>
      </c>
      <c r="BG3596" s="7">
        <v>383655.36</v>
      </c>
      <c r="BH3596" s="7">
        <v>0</v>
      </c>
      <c r="BI3596">
        <v>371713.34</v>
      </c>
      <c r="BJ3596">
        <v>0</v>
      </c>
      <c r="BK3596">
        <v>0</v>
      </c>
      <c r="BL3596">
        <v>600</v>
      </c>
      <c r="BM3596">
        <v>67620.37</v>
      </c>
      <c r="BN3596">
        <v>9992.09</v>
      </c>
      <c r="BO3596" t="s">
        <v>15299</v>
      </c>
      <c r="BP3596">
        <v>15946</v>
      </c>
      <c r="BQ3596">
        <v>30263</v>
      </c>
      <c r="BR3596">
        <v>55</v>
      </c>
      <c r="BS3596">
        <v>3596</v>
      </c>
      <c r="BT3596">
        <v>5</v>
      </c>
      <c r="BU3596" t="s">
        <v>4736</v>
      </c>
      <c r="BV3596" t="s">
        <v>4695</v>
      </c>
      <c r="BX3596">
        <v>44148.975706018522</v>
      </c>
    </row>
    <row r="3597" spans="1:76" x14ac:dyDescent="0.25">
      <c r="A3597" t="s">
        <v>15300</v>
      </c>
      <c r="B3597" t="s">
        <v>141</v>
      </c>
      <c r="C3597" t="s">
        <v>46</v>
      </c>
      <c r="D3597">
        <v>43115</v>
      </c>
      <c r="E3597" s="1"/>
      <c r="H3597" t="s">
        <v>47</v>
      </c>
      <c r="I3597">
        <v>43115</v>
      </c>
      <c r="J3597">
        <v>2018</v>
      </c>
      <c r="K3597" t="s">
        <v>85</v>
      </c>
      <c r="L3597" t="s">
        <v>11368</v>
      </c>
      <c r="N3597" t="s">
        <v>142</v>
      </c>
      <c r="O3597" t="s">
        <v>143</v>
      </c>
      <c r="P3597" t="s">
        <v>115</v>
      </c>
      <c r="Q3597" t="s">
        <v>52</v>
      </c>
      <c r="R3597">
        <v>98466</v>
      </c>
      <c r="S3597" t="s">
        <v>144</v>
      </c>
      <c r="T3597" t="s">
        <v>11369</v>
      </c>
      <c r="U3597" t="s">
        <v>11370</v>
      </c>
      <c r="V3597" t="s">
        <v>54</v>
      </c>
      <c r="W3597">
        <v>13</v>
      </c>
      <c r="X3597" t="s">
        <v>127</v>
      </c>
      <c r="Y3597">
        <v>4833</v>
      </c>
      <c r="Z3597" t="s">
        <v>115</v>
      </c>
      <c r="AA3597" t="s">
        <v>57</v>
      </c>
      <c r="AC3597" t="s">
        <v>146</v>
      </c>
      <c r="AD3597" t="s">
        <v>4690</v>
      </c>
      <c r="AE3597" t="s">
        <v>107</v>
      </c>
      <c r="AF3597" t="s">
        <v>107</v>
      </c>
      <c r="AI3597" s="1">
        <v>1</v>
      </c>
      <c r="AJ3597" t="s">
        <v>72</v>
      </c>
      <c r="AK3597" t="s">
        <v>4691</v>
      </c>
      <c r="AL3597">
        <v>43410</v>
      </c>
      <c r="AM3597" t="s">
        <v>4692</v>
      </c>
      <c r="AN3597" t="b">
        <v>1</v>
      </c>
      <c r="AQ3597" t="s">
        <v>60</v>
      </c>
      <c r="AR3597" t="s">
        <v>61</v>
      </c>
      <c r="AS3597" t="s">
        <v>4734</v>
      </c>
      <c r="BB3597" s="7" t="s">
        <v>140</v>
      </c>
      <c r="BC3597" s="7" t="s">
        <v>101</v>
      </c>
      <c r="BD3597" s="7" t="s">
        <v>52</v>
      </c>
      <c r="BE3597" s="7">
        <v>98104</v>
      </c>
      <c r="BF3597" s="7" t="s">
        <v>4733</v>
      </c>
      <c r="BG3597" s="7">
        <v>376660.72</v>
      </c>
      <c r="BH3597" s="7">
        <v>1809.81</v>
      </c>
      <c r="BI3597">
        <v>362745.85</v>
      </c>
      <c r="BJ3597">
        <v>0</v>
      </c>
      <c r="BK3597">
        <v>0</v>
      </c>
      <c r="BL3597">
        <v>14500</v>
      </c>
      <c r="BM3597">
        <v>253049.22</v>
      </c>
      <c r="BN3597">
        <v>0</v>
      </c>
      <c r="BO3597" t="s">
        <v>15301</v>
      </c>
      <c r="BP3597">
        <v>10857</v>
      </c>
      <c r="BQ3597">
        <v>25649</v>
      </c>
      <c r="BR3597">
        <v>186</v>
      </c>
      <c r="BS3597">
        <v>3330</v>
      </c>
      <c r="BT3597">
        <v>28</v>
      </c>
      <c r="BU3597" t="s">
        <v>5885</v>
      </c>
      <c r="BV3597" t="s">
        <v>4695</v>
      </c>
      <c r="BX3597">
        <v>44148.966458333336</v>
      </c>
    </row>
    <row r="3598" spans="1:76" x14ac:dyDescent="0.25">
      <c r="A3598" t="s">
        <v>15302</v>
      </c>
      <c r="B3598" t="s">
        <v>1280</v>
      </c>
      <c r="C3598" t="s">
        <v>46</v>
      </c>
      <c r="D3598">
        <v>43101</v>
      </c>
      <c r="E3598" s="1"/>
      <c r="H3598" t="s">
        <v>47</v>
      </c>
      <c r="I3598">
        <v>43101</v>
      </c>
      <c r="J3598">
        <v>2018</v>
      </c>
      <c r="K3598" t="s">
        <v>85</v>
      </c>
      <c r="L3598" t="s">
        <v>15303</v>
      </c>
      <c r="N3598" t="s">
        <v>140</v>
      </c>
      <c r="O3598" t="s">
        <v>101</v>
      </c>
      <c r="P3598" t="s">
        <v>199</v>
      </c>
      <c r="Q3598" t="s">
        <v>52</v>
      </c>
      <c r="R3598">
        <v>98104</v>
      </c>
      <c r="S3598" t="s">
        <v>1281</v>
      </c>
      <c r="T3598" t="s">
        <v>15304</v>
      </c>
      <c r="U3598" t="s">
        <v>4733</v>
      </c>
      <c r="V3598" t="s">
        <v>54</v>
      </c>
      <c r="W3598">
        <v>13</v>
      </c>
      <c r="X3598" t="s">
        <v>201</v>
      </c>
      <c r="Y3598">
        <v>4856</v>
      </c>
      <c r="Z3598" t="s">
        <v>199</v>
      </c>
      <c r="AA3598" t="s">
        <v>57</v>
      </c>
      <c r="AC3598" t="s">
        <v>146</v>
      </c>
      <c r="AD3598" t="s">
        <v>4690</v>
      </c>
      <c r="AE3598" t="s">
        <v>107</v>
      </c>
      <c r="AF3598" t="s">
        <v>107</v>
      </c>
      <c r="AI3598" s="1">
        <v>2</v>
      </c>
      <c r="AJ3598" t="s">
        <v>72</v>
      </c>
      <c r="AK3598" t="s">
        <v>4691</v>
      </c>
      <c r="AL3598">
        <v>43410</v>
      </c>
      <c r="AM3598" t="s">
        <v>4692</v>
      </c>
      <c r="AN3598" t="b">
        <v>1</v>
      </c>
      <c r="AQ3598" t="s">
        <v>60</v>
      </c>
      <c r="AR3598" t="s">
        <v>99</v>
      </c>
      <c r="AS3598" t="s">
        <v>4734</v>
      </c>
      <c r="BB3598" s="7" t="s">
        <v>140</v>
      </c>
      <c r="BC3598" s="7" t="s">
        <v>101</v>
      </c>
      <c r="BD3598" s="7" t="s">
        <v>52</v>
      </c>
      <c r="BE3598" s="7">
        <v>98104</v>
      </c>
      <c r="BF3598" s="7" t="s">
        <v>4733</v>
      </c>
      <c r="BG3598" s="7">
        <v>29584.73</v>
      </c>
      <c r="BH3598" s="7">
        <v>0</v>
      </c>
      <c r="BI3598">
        <v>31396.93</v>
      </c>
      <c r="BJ3598">
        <v>0</v>
      </c>
      <c r="BK3598">
        <v>0</v>
      </c>
      <c r="BL3598">
        <v>0</v>
      </c>
      <c r="BM3598">
        <v>808.84</v>
      </c>
      <c r="BN3598">
        <v>0</v>
      </c>
      <c r="BO3598" t="s">
        <v>15305</v>
      </c>
      <c r="BP3598">
        <v>7875</v>
      </c>
      <c r="BQ3598">
        <v>25402</v>
      </c>
      <c r="BR3598">
        <v>274</v>
      </c>
      <c r="BS3598">
        <v>3186</v>
      </c>
      <c r="BT3598">
        <v>39</v>
      </c>
      <c r="BU3598" t="s">
        <v>4736</v>
      </c>
      <c r="BV3598" t="s">
        <v>4695</v>
      </c>
      <c r="BX3598">
        <v>44148.960578703707</v>
      </c>
    </row>
    <row r="3599" spans="1:76" x14ac:dyDescent="0.25">
      <c r="A3599" t="s">
        <v>15306</v>
      </c>
      <c r="B3599" t="s">
        <v>378</v>
      </c>
      <c r="C3599" t="s">
        <v>46</v>
      </c>
      <c r="D3599">
        <v>42739</v>
      </c>
      <c r="E3599" s="1"/>
      <c r="H3599" t="s">
        <v>47</v>
      </c>
      <c r="I3599">
        <v>42739</v>
      </c>
      <c r="J3599">
        <v>2018</v>
      </c>
      <c r="K3599" t="s">
        <v>85</v>
      </c>
      <c r="L3599" t="s">
        <v>11724</v>
      </c>
      <c r="N3599" t="s">
        <v>379</v>
      </c>
      <c r="O3599" t="s">
        <v>380</v>
      </c>
      <c r="P3599" t="s">
        <v>68</v>
      </c>
      <c r="Q3599" t="s">
        <v>52</v>
      </c>
      <c r="R3599">
        <v>98148</v>
      </c>
      <c r="S3599" t="s">
        <v>381</v>
      </c>
      <c r="T3599" t="s">
        <v>4890</v>
      </c>
      <c r="U3599" t="s">
        <v>4891</v>
      </c>
      <c r="V3599" t="s">
        <v>54</v>
      </c>
      <c r="W3599">
        <v>13</v>
      </c>
      <c r="X3599" t="s">
        <v>216</v>
      </c>
      <c r="Y3599">
        <v>4843</v>
      </c>
      <c r="Z3599" t="s">
        <v>68</v>
      </c>
      <c r="AA3599" t="s">
        <v>57</v>
      </c>
      <c r="AC3599" t="s">
        <v>146</v>
      </c>
      <c r="AD3599" t="s">
        <v>4690</v>
      </c>
      <c r="AE3599" t="s">
        <v>107</v>
      </c>
      <c r="AF3599" t="s">
        <v>107</v>
      </c>
      <c r="AI3599" s="1">
        <v>1</v>
      </c>
      <c r="AJ3599" t="s">
        <v>72</v>
      </c>
      <c r="AK3599" t="s">
        <v>4691</v>
      </c>
      <c r="AL3599">
        <v>43410</v>
      </c>
      <c r="AM3599" t="s">
        <v>4692</v>
      </c>
      <c r="AN3599" t="b">
        <v>1</v>
      </c>
      <c r="AQ3599" t="s">
        <v>60</v>
      </c>
      <c r="AR3599" t="s">
        <v>150</v>
      </c>
      <c r="AS3599" t="s">
        <v>62</v>
      </c>
      <c r="BB3599" s="7" t="s">
        <v>128</v>
      </c>
      <c r="BC3599" s="7" t="s">
        <v>101</v>
      </c>
      <c r="BD3599" s="7" t="s">
        <v>52</v>
      </c>
      <c r="BE3599" s="7">
        <v>98112</v>
      </c>
      <c r="BF3599" s="7" t="s">
        <v>4772</v>
      </c>
      <c r="BG3599" s="7">
        <v>55250.87</v>
      </c>
      <c r="BH3599" s="7">
        <v>15200.84</v>
      </c>
      <c r="BI3599">
        <v>55451.71</v>
      </c>
      <c r="BJ3599">
        <v>0</v>
      </c>
      <c r="BK3599">
        <v>0</v>
      </c>
      <c r="BL3599">
        <v>0</v>
      </c>
      <c r="BM3599">
        <v>329.93</v>
      </c>
      <c r="BN3599">
        <v>0</v>
      </c>
      <c r="BO3599" t="s">
        <v>15307</v>
      </c>
      <c r="BP3599">
        <v>14470</v>
      </c>
      <c r="BQ3599">
        <v>523</v>
      </c>
      <c r="BR3599">
        <v>224</v>
      </c>
      <c r="BS3599">
        <v>3506</v>
      </c>
      <c r="BT3599">
        <v>33</v>
      </c>
      <c r="BU3599" t="s">
        <v>5333</v>
      </c>
      <c r="BV3599" t="s">
        <v>4695</v>
      </c>
      <c r="BX3599">
        <v>44148.972928240742</v>
      </c>
    </row>
    <row r="3600" spans="1:76" x14ac:dyDescent="0.25">
      <c r="A3600" t="s">
        <v>15308</v>
      </c>
      <c r="B3600" t="s">
        <v>15309</v>
      </c>
      <c r="C3600" t="s">
        <v>46</v>
      </c>
      <c r="D3600">
        <v>42970</v>
      </c>
      <c r="E3600" s="1"/>
      <c r="H3600" t="s">
        <v>47</v>
      </c>
      <c r="I3600">
        <v>42970</v>
      </c>
      <c r="J3600">
        <v>2018</v>
      </c>
      <c r="K3600" t="s">
        <v>85</v>
      </c>
      <c r="L3600" t="s">
        <v>15310</v>
      </c>
      <c r="N3600" t="s">
        <v>15311</v>
      </c>
      <c r="O3600" t="s">
        <v>154</v>
      </c>
      <c r="P3600" t="s">
        <v>155</v>
      </c>
      <c r="Q3600" t="s">
        <v>52</v>
      </c>
      <c r="R3600">
        <v>98516</v>
      </c>
      <c r="S3600" t="s">
        <v>15312</v>
      </c>
      <c r="T3600" t="s">
        <v>15313</v>
      </c>
      <c r="U3600" t="s">
        <v>15314</v>
      </c>
      <c r="V3600" t="s">
        <v>5424</v>
      </c>
      <c r="W3600">
        <v>22</v>
      </c>
      <c r="X3600" t="s">
        <v>5607</v>
      </c>
      <c r="Y3600">
        <v>4229</v>
      </c>
      <c r="Z3600" t="s">
        <v>155</v>
      </c>
      <c r="AA3600" t="s">
        <v>4785</v>
      </c>
      <c r="AB3600">
        <v>176293</v>
      </c>
      <c r="AC3600" t="s">
        <v>146</v>
      </c>
      <c r="AD3600" t="s">
        <v>4690</v>
      </c>
      <c r="AE3600" t="s">
        <v>107</v>
      </c>
      <c r="AF3600" t="s">
        <v>107</v>
      </c>
      <c r="AI3600" s="1"/>
      <c r="AJ3600" t="s">
        <v>72</v>
      </c>
      <c r="AK3600" t="s">
        <v>4691</v>
      </c>
      <c r="AL3600">
        <v>43410</v>
      </c>
      <c r="AM3600" t="s">
        <v>4692</v>
      </c>
      <c r="AN3600" t="b">
        <v>1</v>
      </c>
      <c r="AQ3600" t="s">
        <v>195</v>
      </c>
      <c r="AR3600" t="s">
        <v>150</v>
      </c>
      <c r="BB3600" s="7" t="s">
        <v>15315</v>
      </c>
      <c r="BC3600" s="7" t="s">
        <v>154</v>
      </c>
      <c r="BD3600" s="7" t="s">
        <v>52</v>
      </c>
      <c r="BE3600" s="7">
        <v>98502</v>
      </c>
      <c r="BF3600" s="7" t="s">
        <v>15316</v>
      </c>
      <c r="BG3600" s="7">
        <v>2125.84</v>
      </c>
      <c r="BH3600" s="7">
        <v>0</v>
      </c>
      <c r="BI3600">
        <v>666.39</v>
      </c>
      <c r="BJ3600">
        <v>0</v>
      </c>
      <c r="BK3600">
        <v>0</v>
      </c>
      <c r="BL3600">
        <v>0</v>
      </c>
      <c r="BO3600" t="s">
        <v>15317</v>
      </c>
      <c r="BP3600">
        <v>5717</v>
      </c>
      <c r="BQ3600">
        <v>1789</v>
      </c>
      <c r="BR3600">
        <v>990</v>
      </c>
      <c r="BS3600">
        <v>3077</v>
      </c>
      <c r="BU3600" t="s">
        <v>15318</v>
      </c>
      <c r="BV3600" t="s">
        <v>4695</v>
      </c>
      <c r="BX3600">
        <v>44148.955370370371</v>
      </c>
    </row>
    <row r="3601" spans="1:76" x14ac:dyDescent="0.25">
      <c r="A3601" t="s">
        <v>15319</v>
      </c>
      <c r="B3601" t="s">
        <v>1245</v>
      </c>
      <c r="C3601" t="s">
        <v>46</v>
      </c>
      <c r="D3601">
        <v>42942</v>
      </c>
      <c r="E3601" s="1"/>
      <c r="H3601" t="s">
        <v>47</v>
      </c>
      <c r="I3601">
        <v>42942</v>
      </c>
      <c r="J3601">
        <v>2018</v>
      </c>
      <c r="K3601" t="s">
        <v>85</v>
      </c>
      <c r="L3601" t="s">
        <v>12769</v>
      </c>
      <c r="N3601" t="s">
        <v>3254</v>
      </c>
      <c r="O3601" t="s">
        <v>954</v>
      </c>
      <c r="P3601" t="s">
        <v>115</v>
      </c>
      <c r="Q3601" t="s">
        <v>52</v>
      </c>
      <c r="R3601">
        <v>98496</v>
      </c>
      <c r="S3601" t="s">
        <v>1247</v>
      </c>
      <c r="T3601" t="s">
        <v>12770</v>
      </c>
      <c r="U3601" t="s">
        <v>12771</v>
      </c>
      <c r="V3601" t="s">
        <v>54</v>
      </c>
      <c r="W3601">
        <v>13</v>
      </c>
      <c r="X3601" t="s">
        <v>237</v>
      </c>
      <c r="Y3601">
        <v>4835</v>
      </c>
      <c r="Z3601" t="s">
        <v>115</v>
      </c>
      <c r="AA3601" t="s">
        <v>57</v>
      </c>
      <c r="AC3601" t="s">
        <v>146</v>
      </c>
      <c r="AD3601" t="s">
        <v>4690</v>
      </c>
      <c r="AE3601" t="s">
        <v>107</v>
      </c>
      <c r="AF3601" t="s">
        <v>107</v>
      </c>
      <c r="AI3601" s="1">
        <v>1</v>
      </c>
      <c r="AJ3601" t="s">
        <v>72</v>
      </c>
      <c r="AK3601" t="s">
        <v>4691</v>
      </c>
      <c r="AL3601">
        <v>43410</v>
      </c>
      <c r="AM3601" t="s">
        <v>4692</v>
      </c>
      <c r="AN3601" t="b">
        <v>1</v>
      </c>
      <c r="AQ3601" t="s">
        <v>177</v>
      </c>
      <c r="AS3601" t="s">
        <v>62</v>
      </c>
      <c r="BB3601" s="7" t="s">
        <v>3255</v>
      </c>
      <c r="BC3601" s="7" t="s">
        <v>447</v>
      </c>
      <c r="BD3601" s="7" t="s">
        <v>52</v>
      </c>
      <c r="BE3601" s="7">
        <v>98391</v>
      </c>
      <c r="BF3601" s="7" t="s">
        <v>5904</v>
      </c>
      <c r="BG3601" s="7">
        <v>97990.49</v>
      </c>
      <c r="BH3601" s="7">
        <v>0</v>
      </c>
      <c r="BI3601">
        <v>79243.02</v>
      </c>
      <c r="BJ3601">
        <v>0</v>
      </c>
      <c r="BK3601">
        <v>0</v>
      </c>
      <c r="BL3601">
        <v>0</v>
      </c>
      <c r="BM3601">
        <v>0</v>
      </c>
      <c r="BN3601">
        <v>78178.289999999994</v>
      </c>
      <c r="BO3601" t="s">
        <v>15320</v>
      </c>
      <c r="BP3601">
        <v>17112</v>
      </c>
      <c r="BQ3601">
        <v>752</v>
      </c>
      <c r="BR3601">
        <v>192</v>
      </c>
      <c r="BS3601">
        <v>3655</v>
      </c>
      <c r="BT3601">
        <v>29</v>
      </c>
      <c r="BU3601" t="s">
        <v>15321</v>
      </c>
      <c r="BV3601" t="s">
        <v>4695</v>
      </c>
      <c r="BX3601">
        <v>44148.978171296294</v>
      </c>
    </row>
    <row r="3602" spans="1:76" x14ac:dyDescent="0.25">
      <c r="A3602" t="s">
        <v>15322</v>
      </c>
      <c r="B3602" t="s">
        <v>325</v>
      </c>
      <c r="C3602" t="s">
        <v>46</v>
      </c>
      <c r="D3602">
        <v>42741</v>
      </c>
      <c r="E3602" s="1"/>
      <c r="H3602" t="s">
        <v>47</v>
      </c>
      <c r="I3602">
        <v>42741</v>
      </c>
      <c r="J3602">
        <v>2018</v>
      </c>
      <c r="K3602" t="s">
        <v>85</v>
      </c>
      <c r="L3602" t="s">
        <v>11115</v>
      </c>
      <c r="N3602" t="s">
        <v>326</v>
      </c>
      <c r="O3602" t="s">
        <v>327</v>
      </c>
      <c r="P3602" t="s">
        <v>111</v>
      </c>
      <c r="Q3602" t="s">
        <v>52</v>
      </c>
      <c r="R3602">
        <v>98370</v>
      </c>
      <c r="S3602" t="s">
        <v>977</v>
      </c>
      <c r="T3602" t="s">
        <v>9587</v>
      </c>
      <c r="U3602" t="s">
        <v>13143</v>
      </c>
      <c r="V3602" t="s">
        <v>54</v>
      </c>
      <c r="W3602">
        <v>13</v>
      </c>
      <c r="X3602" t="s">
        <v>329</v>
      </c>
      <c r="Y3602">
        <v>3558</v>
      </c>
      <c r="Z3602" t="s">
        <v>111</v>
      </c>
      <c r="AA3602" t="s">
        <v>57</v>
      </c>
      <c r="AC3602" t="s">
        <v>146</v>
      </c>
      <c r="AD3602" t="s">
        <v>4690</v>
      </c>
      <c r="AE3602" t="s">
        <v>107</v>
      </c>
      <c r="AF3602" t="s">
        <v>107</v>
      </c>
      <c r="AI3602" s="1">
        <v>1</v>
      </c>
      <c r="AJ3602" t="s">
        <v>72</v>
      </c>
      <c r="AK3602" t="s">
        <v>4691</v>
      </c>
      <c r="AL3602">
        <v>43410</v>
      </c>
      <c r="AM3602" t="s">
        <v>4692</v>
      </c>
      <c r="AN3602" t="b">
        <v>1</v>
      </c>
      <c r="AQ3602" t="s">
        <v>60</v>
      </c>
      <c r="AR3602" t="s">
        <v>61</v>
      </c>
      <c r="AS3602" t="s">
        <v>62</v>
      </c>
      <c r="BB3602" s="7" t="s">
        <v>326</v>
      </c>
      <c r="BC3602" s="7" t="s">
        <v>327</v>
      </c>
      <c r="BD3602" s="7" t="s">
        <v>52</v>
      </c>
      <c r="BE3602" s="7">
        <v>98370</v>
      </c>
      <c r="BF3602" s="7" t="s">
        <v>5387</v>
      </c>
      <c r="BG3602" s="7">
        <v>63033.08</v>
      </c>
      <c r="BH3602" s="7">
        <v>1088.5</v>
      </c>
      <c r="BI3602">
        <v>59312.93</v>
      </c>
      <c r="BJ3602">
        <v>0</v>
      </c>
      <c r="BK3602">
        <v>0</v>
      </c>
      <c r="BL3602">
        <v>0</v>
      </c>
      <c r="BM3602">
        <v>197.96</v>
      </c>
      <c r="BN3602">
        <v>0</v>
      </c>
      <c r="BO3602" t="s">
        <v>15323</v>
      </c>
      <c r="BP3602">
        <v>651</v>
      </c>
      <c r="BQ3602">
        <v>227</v>
      </c>
      <c r="BR3602">
        <v>158</v>
      </c>
      <c r="BS3602">
        <v>2787</v>
      </c>
      <c r="BT3602">
        <v>23</v>
      </c>
      <c r="BU3602" t="s">
        <v>5389</v>
      </c>
      <c r="BV3602" t="s">
        <v>4695</v>
      </c>
      <c r="BX3602">
        <v>44148.943958333337</v>
      </c>
    </row>
    <row r="3603" spans="1:76" x14ac:dyDescent="0.25">
      <c r="A3603" t="s">
        <v>15324</v>
      </c>
      <c r="B3603" t="s">
        <v>730</v>
      </c>
      <c r="C3603" t="s">
        <v>46</v>
      </c>
      <c r="D3603">
        <v>42746</v>
      </c>
      <c r="E3603" s="1"/>
      <c r="H3603" t="s">
        <v>47</v>
      </c>
      <c r="I3603">
        <v>42746</v>
      </c>
      <c r="J3603">
        <v>2018</v>
      </c>
      <c r="K3603" t="s">
        <v>85</v>
      </c>
      <c r="L3603" t="s">
        <v>5383</v>
      </c>
      <c r="N3603" t="s">
        <v>326</v>
      </c>
      <c r="O3603" t="s">
        <v>327</v>
      </c>
      <c r="P3603" t="s">
        <v>111</v>
      </c>
      <c r="Q3603" t="s">
        <v>52</v>
      </c>
      <c r="R3603">
        <v>98370</v>
      </c>
      <c r="S3603" t="s">
        <v>2734</v>
      </c>
      <c r="T3603" t="s">
        <v>5385</v>
      </c>
      <c r="U3603" t="s">
        <v>5386</v>
      </c>
      <c r="V3603" t="s">
        <v>54</v>
      </c>
      <c r="W3603">
        <v>13</v>
      </c>
      <c r="X3603" t="s">
        <v>329</v>
      </c>
      <c r="Y3603">
        <v>3558</v>
      </c>
      <c r="Z3603" t="s">
        <v>111</v>
      </c>
      <c r="AA3603" t="s">
        <v>57</v>
      </c>
      <c r="AC3603" t="s">
        <v>146</v>
      </c>
      <c r="AD3603" t="s">
        <v>4690</v>
      </c>
      <c r="AE3603" t="s">
        <v>107</v>
      </c>
      <c r="AF3603" t="s">
        <v>107</v>
      </c>
      <c r="AI3603" s="1">
        <v>2</v>
      </c>
      <c r="AJ3603" t="s">
        <v>72</v>
      </c>
      <c r="AK3603" t="s">
        <v>4691</v>
      </c>
      <c r="AL3603">
        <v>43410</v>
      </c>
      <c r="AM3603" t="s">
        <v>4692</v>
      </c>
      <c r="AN3603" t="b">
        <v>1</v>
      </c>
      <c r="AQ3603" t="s">
        <v>60</v>
      </c>
      <c r="AR3603" t="s">
        <v>150</v>
      </c>
      <c r="AS3603" t="s">
        <v>62</v>
      </c>
      <c r="BB3603" s="7" t="s">
        <v>326</v>
      </c>
      <c r="BC3603" s="7" t="s">
        <v>327</v>
      </c>
      <c r="BD3603" s="7" t="s">
        <v>52</v>
      </c>
      <c r="BE3603" s="7">
        <v>98370</v>
      </c>
      <c r="BF3603" s="7" t="s">
        <v>5387</v>
      </c>
      <c r="BG3603" s="7">
        <v>152890</v>
      </c>
      <c r="BH3603" s="7">
        <v>90255.74</v>
      </c>
      <c r="BI3603">
        <v>51557.46</v>
      </c>
      <c r="BJ3603">
        <v>0</v>
      </c>
      <c r="BK3603">
        <v>0</v>
      </c>
      <c r="BL3603">
        <v>0</v>
      </c>
      <c r="BM3603">
        <v>197.96</v>
      </c>
      <c r="BN3603">
        <v>0</v>
      </c>
      <c r="BO3603" t="s">
        <v>15325</v>
      </c>
      <c r="BP3603">
        <v>8014</v>
      </c>
      <c r="BQ3603">
        <v>30401</v>
      </c>
      <c r="BR3603">
        <v>160</v>
      </c>
      <c r="BS3603">
        <v>3191</v>
      </c>
      <c r="BT3603">
        <v>23</v>
      </c>
      <c r="BU3603" t="s">
        <v>5389</v>
      </c>
      <c r="BV3603" t="s">
        <v>4695</v>
      </c>
      <c r="BX3603">
        <v>44148.960763888892</v>
      </c>
    </row>
    <row r="3604" spans="1:76" x14ac:dyDescent="0.25">
      <c r="A3604" t="s">
        <v>15895</v>
      </c>
      <c r="B3604" t="s">
        <v>826</v>
      </c>
      <c r="C3604" t="s">
        <v>46</v>
      </c>
      <c r="D3604">
        <v>43145</v>
      </c>
      <c r="E3604" s="1"/>
      <c r="H3604" t="s">
        <v>47</v>
      </c>
      <c r="I3604">
        <v>43145</v>
      </c>
      <c r="J3604">
        <v>2018</v>
      </c>
      <c r="K3604" t="s">
        <v>85</v>
      </c>
      <c r="L3604" t="s">
        <v>15896</v>
      </c>
      <c r="N3604" t="s">
        <v>827</v>
      </c>
      <c r="O3604" t="s">
        <v>105</v>
      </c>
      <c r="P3604" t="s">
        <v>105</v>
      </c>
      <c r="Q3604" t="s">
        <v>52</v>
      </c>
      <c r="R3604">
        <v>99209</v>
      </c>
      <c r="S3604" t="s">
        <v>828</v>
      </c>
      <c r="T3604" t="s">
        <v>15897</v>
      </c>
      <c r="U3604" t="s">
        <v>15898</v>
      </c>
      <c r="V3604" t="s">
        <v>54</v>
      </c>
      <c r="W3604">
        <v>13</v>
      </c>
      <c r="X3604" t="s">
        <v>106</v>
      </c>
      <c r="Y3604">
        <v>4789</v>
      </c>
      <c r="Z3604" t="s">
        <v>105</v>
      </c>
      <c r="AA3604" t="s">
        <v>57</v>
      </c>
      <c r="AC3604" t="s">
        <v>146</v>
      </c>
      <c r="AD3604" t="s">
        <v>4690</v>
      </c>
      <c r="AE3604" t="s">
        <v>107</v>
      </c>
      <c r="AF3604" t="s">
        <v>107</v>
      </c>
      <c r="AI3604" s="1">
        <v>1</v>
      </c>
      <c r="AJ3604" t="s">
        <v>72</v>
      </c>
      <c r="AK3604" t="s">
        <v>4691</v>
      </c>
      <c r="AL3604">
        <v>43410</v>
      </c>
      <c r="AM3604" t="s">
        <v>4692</v>
      </c>
      <c r="AN3604" t="b">
        <v>1</v>
      </c>
      <c r="AQ3604" t="s">
        <v>60</v>
      </c>
      <c r="AR3604" t="s">
        <v>99</v>
      </c>
      <c r="AS3604" t="s">
        <v>4734</v>
      </c>
      <c r="BB3604" s="7" t="s">
        <v>829</v>
      </c>
      <c r="BC3604" s="7" t="s">
        <v>830</v>
      </c>
      <c r="BD3604" s="7" t="s">
        <v>52</v>
      </c>
      <c r="BE3604" s="7">
        <v>99019</v>
      </c>
      <c r="BF3604" s="7" t="s">
        <v>15899</v>
      </c>
      <c r="BG3604" s="7">
        <v>139708.04</v>
      </c>
      <c r="BH3604" s="7">
        <v>0</v>
      </c>
      <c r="BI3604">
        <v>139708.04</v>
      </c>
      <c r="BJ3604">
        <v>0</v>
      </c>
      <c r="BK3604">
        <v>0</v>
      </c>
      <c r="BL3604">
        <v>0</v>
      </c>
      <c r="BM3604">
        <v>6028.04</v>
      </c>
      <c r="BN3604">
        <v>0</v>
      </c>
      <c r="BO3604" t="s">
        <v>15900</v>
      </c>
      <c r="BP3604">
        <v>13734</v>
      </c>
      <c r="BQ3604">
        <v>44</v>
      </c>
      <c r="BR3604">
        <v>62</v>
      </c>
      <c r="BS3604">
        <v>3454</v>
      </c>
      <c r="BT3604">
        <v>6</v>
      </c>
      <c r="BU3604" t="s">
        <v>15901</v>
      </c>
      <c r="BV3604" t="s">
        <v>4695</v>
      </c>
      <c r="BX3604">
        <v>44148.971006944441</v>
      </c>
    </row>
    <row r="3605" spans="1:76" x14ac:dyDescent="0.25">
      <c r="A3605" t="s">
        <v>15902</v>
      </c>
      <c r="B3605" t="s">
        <v>1879</v>
      </c>
      <c r="C3605" t="s">
        <v>46</v>
      </c>
      <c r="D3605">
        <v>43103</v>
      </c>
      <c r="E3605" s="1"/>
      <c r="H3605" t="s">
        <v>47</v>
      </c>
      <c r="I3605">
        <v>43103</v>
      </c>
      <c r="J3605">
        <v>2018</v>
      </c>
      <c r="K3605" t="s">
        <v>85</v>
      </c>
      <c r="L3605" t="s">
        <v>13867</v>
      </c>
      <c r="N3605" t="s">
        <v>1880</v>
      </c>
      <c r="O3605" t="s">
        <v>1881</v>
      </c>
      <c r="P3605" t="s">
        <v>56</v>
      </c>
      <c r="Q3605" t="s">
        <v>52</v>
      </c>
      <c r="R3605">
        <v>99181</v>
      </c>
      <c r="S3605" t="s">
        <v>1882</v>
      </c>
      <c r="T3605" t="s">
        <v>13868</v>
      </c>
      <c r="U3605" t="s">
        <v>13869</v>
      </c>
      <c r="V3605" t="s">
        <v>90</v>
      </c>
      <c r="W3605">
        <v>12</v>
      </c>
      <c r="X3605" t="s">
        <v>269</v>
      </c>
      <c r="Y3605">
        <v>4736</v>
      </c>
      <c r="Z3605" t="s">
        <v>56</v>
      </c>
      <c r="AA3605" t="s">
        <v>57</v>
      </c>
      <c r="AC3605" t="s">
        <v>146</v>
      </c>
      <c r="AD3605" t="s">
        <v>4690</v>
      </c>
      <c r="AE3605" t="s">
        <v>107</v>
      </c>
      <c r="AF3605" t="s">
        <v>107</v>
      </c>
      <c r="AI3605" s="1"/>
      <c r="AJ3605" t="s">
        <v>72</v>
      </c>
      <c r="AK3605" t="s">
        <v>4691</v>
      </c>
      <c r="AL3605">
        <v>43410</v>
      </c>
      <c r="AM3605" t="s">
        <v>4692</v>
      </c>
      <c r="AN3605" t="b">
        <v>1</v>
      </c>
      <c r="AQ3605" t="s">
        <v>60</v>
      </c>
      <c r="AR3605" t="s">
        <v>99</v>
      </c>
      <c r="AS3605" t="s">
        <v>4734</v>
      </c>
      <c r="BB3605" s="7" t="s">
        <v>1880</v>
      </c>
      <c r="BC3605" s="7" t="s">
        <v>1881</v>
      </c>
      <c r="BD3605" s="7" t="s">
        <v>52</v>
      </c>
      <c r="BE3605" s="7">
        <v>99181</v>
      </c>
      <c r="BF3605" s="7" t="s">
        <v>15903</v>
      </c>
      <c r="BG3605" s="7">
        <v>49013.31</v>
      </c>
      <c r="BH3605" s="7">
        <v>880.28</v>
      </c>
      <c r="BI3605">
        <v>47736.33</v>
      </c>
      <c r="BJ3605">
        <v>-9344.02</v>
      </c>
      <c r="BK3605">
        <v>156.18</v>
      </c>
      <c r="BL3605">
        <v>0</v>
      </c>
      <c r="BM3605">
        <v>940.82</v>
      </c>
      <c r="BN3605">
        <v>0</v>
      </c>
      <c r="BO3605" t="s">
        <v>15904</v>
      </c>
      <c r="BP3605">
        <v>8003</v>
      </c>
      <c r="BQ3605">
        <v>992</v>
      </c>
      <c r="BR3605">
        <v>67</v>
      </c>
      <c r="BS3605">
        <v>3193</v>
      </c>
      <c r="BT3605">
        <v>7</v>
      </c>
      <c r="BU3605" t="s">
        <v>15905</v>
      </c>
      <c r="BV3605" t="s">
        <v>4695</v>
      </c>
      <c r="BX3605">
        <v>44148.960844907408</v>
      </c>
    </row>
    <row r="3606" spans="1:76" x14ac:dyDescent="0.25">
      <c r="A3606" t="s">
        <v>15918</v>
      </c>
      <c r="B3606" t="s">
        <v>1636</v>
      </c>
      <c r="C3606" t="s">
        <v>46</v>
      </c>
      <c r="D3606">
        <v>43236</v>
      </c>
      <c r="E3606" s="1"/>
      <c r="H3606" t="s">
        <v>47</v>
      </c>
      <c r="I3606">
        <v>43236</v>
      </c>
      <c r="J3606">
        <v>2018</v>
      </c>
      <c r="K3606" t="s">
        <v>85</v>
      </c>
      <c r="L3606" t="s">
        <v>15919</v>
      </c>
      <c r="N3606" t="s">
        <v>1637</v>
      </c>
      <c r="O3606" t="s">
        <v>105</v>
      </c>
      <c r="P3606" t="s">
        <v>56</v>
      </c>
      <c r="Q3606" t="s">
        <v>52</v>
      </c>
      <c r="R3606">
        <v>99218</v>
      </c>
      <c r="S3606" t="s">
        <v>1638</v>
      </c>
      <c r="T3606" t="s">
        <v>15920</v>
      </c>
      <c r="U3606" t="s">
        <v>15921</v>
      </c>
      <c r="V3606" t="s">
        <v>54</v>
      </c>
      <c r="W3606">
        <v>13</v>
      </c>
      <c r="X3606" t="s">
        <v>55</v>
      </c>
      <c r="Y3606">
        <v>4791</v>
      </c>
      <c r="Z3606" t="s">
        <v>56</v>
      </c>
      <c r="AA3606" t="s">
        <v>57</v>
      </c>
      <c r="AC3606" t="s">
        <v>146</v>
      </c>
      <c r="AD3606" t="s">
        <v>4690</v>
      </c>
      <c r="AE3606" t="s">
        <v>107</v>
      </c>
      <c r="AF3606" t="s">
        <v>107</v>
      </c>
      <c r="AI3606" s="1">
        <v>2</v>
      </c>
      <c r="AJ3606" t="s">
        <v>72</v>
      </c>
      <c r="AK3606" t="s">
        <v>4691</v>
      </c>
      <c r="AL3606">
        <v>43410</v>
      </c>
      <c r="AM3606" t="s">
        <v>4692</v>
      </c>
      <c r="AN3606" t="b">
        <v>1</v>
      </c>
      <c r="AQ3606" t="s">
        <v>177</v>
      </c>
      <c r="AS3606" t="s">
        <v>4734</v>
      </c>
      <c r="BB3606" s="7" t="s">
        <v>1637</v>
      </c>
      <c r="BC3606" s="7" t="s">
        <v>105</v>
      </c>
      <c r="BD3606" s="7" t="s">
        <v>52</v>
      </c>
      <c r="BE3606" s="7">
        <v>99218</v>
      </c>
      <c r="BF3606" s="7" t="s">
        <v>15921</v>
      </c>
      <c r="BG3606" s="7">
        <v>8072.4</v>
      </c>
      <c r="BH3606" s="7">
        <v>0</v>
      </c>
      <c r="BI3606">
        <v>6828.68</v>
      </c>
      <c r="BJ3606">
        <v>0</v>
      </c>
      <c r="BK3606">
        <v>0</v>
      </c>
      <c r="BL3606">
        <v>0</v>
      </c>
      <c r="BO3606" t="s">
        <v>15922</v>
      </c>
      <c r="BP3606">
        <v>14307</v>
      </c>
      <c r="BQ3606">
        <v>34</v>
      </c>
      <c r="BR3606">
        <v>74</v>
      </c>
      <c r="BS3606">
        <v>3494</v>
      </c>
      <c r="BT3606">
        <v>7</v>
      </c>
      <c r="BU3606" t="s">
        <v>15923</v>
      </c>
      <c r="BV3606" t="s">
        <v>4695</v>
      </c>
      <c r="BX3606">
        <v>44148.972557870373</v>
      </c>
    </row>
    <row r="3607" spans="1:76" x14ac:dyDescent="0.25">
      <c r="A3607" t="s">
        <v>15924</v>
      </c>
      <c r="B3607" t="s">
        <v>790</v>
      </c>
      <c r="C3607" t="s">
        <v>46</v>
      </c>
      <c r="D3607">
        <v>43046</v>
      </c>
      <c r="E3607" s="1"/>
      <c r="H3607" t="s">
        <v>47</v>
      </c>
      <c r="I3607">
        <v>43046</v>
      </c>
      <c r="J3607">
        <v>2018</v>
      </c>
      <c r="K3607" t="s">
        <v>85</v>
      </c>
      <c r="L3607" t="s">
        <v>13835</v>
      </c>
      <c r="N3607" t="s">
        <v>791</v>
      </c>
      <c r="O3607" t="s">
        <v>101</v>
      </c>
      <c r="P3607" t="s">
        <v>68</v>
      </c>
      <c r="Q3607" t="s">
        <v>52</v>
      </c>
      <c r="R3607">
        <v>98178</v>
      </c>
      <c r="S3607" t="s">
        <v>792</v>
      </c>
      <c r="T3607" t="s">
        <v>9808</v>
      </c>
      <c r="U3607" t="s">
        <v>13836</v>
      </c>
      <c r="V3607" t="s">
        <v>54</v>
      </c>
      <c r="W3607">
        <v>13</v>
      </c>
      <c r="X3607" t="s">
        <v>486</v>
      </c>
      <c r="Y3607">
        <v>4852</v>
      </c>
      <c r="Z3607" t="s">
        <v>68</v>
      </c>
      <c r="AA3607" t="s">
        <v>57</v>
      </c>
      <c r="AC3607" t="s">
        <v>146</v>
      </c>
      <c r="AD3607" t="s">
        <v>4690</v>
      </c>
      <c r="AE3607" t="s">
        <v>107</v>
      </c>
      <c r="AF3607" t="s">
        <v>107</v>
      </c>
      <c r="AI3607" s="1">
        <v>1</v>
      </c>
      <c r="AJ3607" t="s">
        <v>72</v>
      </c>
      <c r="AK3607" t="s">
        <v>4691</v>
      </c>
      <c r="AL3607">
        <v>43410</v>
      </c>
      <c r="AM3607" t="s">
        <v>4692</v>
      </c>
      <c r="AN3607" t="b">
        <v>1</v>
      </c>
      <c r="AQ3607" t="s">
        <v>60</v>
      </c>
      <c r="AR3607" t="s">
        <v>150</v>
      </c>
      <c r="AS3607" t="s">
        <v>62</v>
      </c>
      <c r="BB3607" s="7" t="s">
        <v>793</v>
      </c>
      <c r="BC3607" s="7" t="s">
        <v>101</v>
      </c>
      <c r="BD3607" s="7" t="s">
        <v>52</v>
      </c>
      <c r="BE3607" s="7">
        <v>98108</v>
      </c>
      <c r="BG3607" s="7">
        <v>72768.7</v>
      </c>
      <c r="BH3607" s="7">
        <v>21883.87</v>
      </c>
      <c r="BI3607">
        <v>87899.99</v>
      </c>
      <c r="BJ3607">
        <v>0</v>
      </c>
      <c r="BK3607">
        <v>0</v>
      </c>
      <c r="BL3607">
        <v>0</v>
      </c>
      <c r="BM3607">
        <v>329.93</v>
      </c>
      <c r="BN3607">
        <v>0</v>
      </c>
      <c r="BO3607" t="s">
        <v>15925</v>
      </c>
      <c r="BP3607">
        <v>16989</v>
      </c>
      <c r="BQ3607">
        <v>476</v>
      </c>
      <c r="BR3607">
        <v>257</v>
      </c>
      <c r="BS3607">
        <v>3648</v>
      </c>
      <c r="BT3607">
        <v>37</v>
      </c>
      <c r="BU3607" t="s">
        <v>5851</v>
      </c>
      <c r="BV3607" t="s">
        <v>4695</v>
      </c>
      <c r="BX3607">
        <v>44148.977881944447</v>
      </c>
    </row>
    <row r="3608" spans="1:76" x14ac:dyDescent="0.25">
      <c r="A3608" t="s">
        <v>15926</v>
      </c>
      <c r="B3608" t="s">
        <v>483</v>
      </c>
      <c r="C3608" t="s">
        <v>46</v>
      </c>
      <c r="D3608">
        <v>42745</v>
      </c>
      <c r="E3608" s="1"/>
      <c r="H3608" t="s">
        <v>47</v>
      </c>
      <c r="I3608">
        <v>42745</v>
      </c>
      <c r="J3608">
        <v>2018</v>
      </c>
      <c r="K3608" t="s">
        <v>85</v>
      </c>
      <c r="L3608" t="s">
        <v>5922</v>
      </c>
      <c r="N3608" t="s">
        <v>484</v>
      </c>
      <c r="O3608" t="s">
        <v>101</v>
      </c>
      <c r="P3608" t="s">
        <v>68</v>
      </c>
      <c r="Q3608" t="s">
        <v>52</v>
      </c>
      <c r="R3608">
        <v>98118</v>
      </c>
      <c r="S3608" t="s">
        <v>485</v>
      </c>
      <c r="T3608" t="s">
        <v>5923</v>
      </c>
      <c r="U3608" t="s">
        <v>5924</v>
      </c>
      <c r="V3608" t="s">
        <v>54</v>
      </c>
      <c r="W3608">
        <v>13</v>
      </c>
      <c r="X3608" t="s">
        <v>486</v>
      </c>
      <c r="Y3608">
        <v>4852</v>
      </c>
      <c r="Z3608" t="s">
        <v>68</v>
      </c>
      <c r="AA3608" t="s">
        <v>57</v>
      </c>
      <c r="AC3608" t="s">
        <v>146</v>
      </c>
      <c r="AD3608" t="s">
        <v>4690</v>
      </c>
      <c r="AE3608" t="s">
        <v>107</v>
      </c>
      <c r="AF3608" t="s">
        <v>107</v>
      </c>
      <c r="AI3608" s="1">
        <v>2</v>
      </c>
      <c r="AJ3608" t="s">
        <v>72</v>
      </c>
      <c r="AK3608" t="s">
        <v>4691</v>
      </c>
      <c r="AL3608">
        <v>43410</v>
      </c>
      <c r="AM3608" t="s">
        <v>4692</v>
      </c>
      <c r="AN3608" t="b">
        <v>1</v>
      </c>
      <c r="AQ3608" t="s">
        <v>60</v>
      </c>
      <c r="AR3608" t="s">
        <v>61</v>
      </c>
      <c r="AS3608" t="s">
        <v>62</v>
      </c>
      <c r="BB3608" s="7" t="s">
        <v>83</v>
      </c>
      <c r="BC3608" s="7" t="s">
        <v>101</v>
      </c>
      <c r="BD3608" s="7" t="s">
        <v>52</v>
      </c>
      <c r="BE3608" s="7">
        <v>98109</v>
      </c>
      <c r="BF3608" s="7" t="s">
        <v>5120</v>
      </c>
      <c r="BG3608" s="7">
        <v>87147.76</v>
      </c>
      <c r="BH3608" s="7">
        <v>44271.1</v>
      </c>
      <c r="BI3608">
        <v>127128.76</v>
      </c>
      <c r="BJ3608">
        <v>0</v>
      </c>
      <c r="BK3608">
        <v>0</v>
      </c>
      <c r="BL3608">
        <v>0</v>
      </c>
      <c r="BM3608">
        <v>329.93</v>
      </c>
      <c r="BN3608">
        <v>0</v>
      </c>
      <c r="BO3608" t="s">
        <v>15927</v>
      </c>
      <c r="BP3608">
        <v>15295</v>
      </c>
      <c r="BQ3608">
        <v>490</v>
      </c>
      <c r="BR3608">
        <v>258</v>
      </c>
      <c r="BS3608">
        <v>3549</v>
      </c>
      <c r="BT3608">
        <v>37</v>
      </c>
      <c r="BU3608" t="s">
        <v>5009</v>
      </c>
      <c r="BV3608" t="s">
        <v>4695</v>
      </c>
      <c r="BX3608">
        <v>44148.974074074074</v>
      </c>
    </row>
    <row r="3609" spans="1:76" x14ac:dyDescent="0.25">
      <c r="A3609" t="s">
        <v>15928</v>
      </c>
      <c r="B3609" t="s">
        <v>1839</v>
      </c>
      <c r="C3609" t="s">
        <v>46</v>
      </c>
      <c r="D3609">
        <v>42745</v>
      </c>
      <c r="E3609" s="1"/>
      <c r="H3609" t="s">
        <v>47</v>
      </c>
      <c r="I3609">
        <v>42745</v>
      </c>
      <c r="J3609">
        <v>2018</v>
      </c>
      <c r="K3609" t="s">
        <v>85</v>
      </c>
      <c r="L3609" t="s">
        <v>14196</v>
      </c>
      <c r="N3609" t="s">
        <v>83</v>
      </c>
      <c r="O3609" t="s">
        <v>101</v>
      </c>
      <c r="P3609" t="s">
        <v>68</v>
      </c>
      <c r="Q3609" t="s">
        <v>52</v>
      </c>
      <c r="R3609">
        <v>98109</v>
      </c>
      <c r="S3609" t="s">
        <v>1840</v>
      </c>
      <c r="T3609" t="s">
        <v>14197</v>
      </c>
      <c r="U3609" t="s">
        <v>14198</v>
      </c>
      <c r="V3609" t="s">
        <v>54</v>
      </c>
      <c r="W3609">
        <v>13</v>
      </c>
      <c r="X3609" t="s">
        <v>149</v>
      </c>
      <c r="Y3609">
        <v>4850</v>
      </c>
      <c r="Z3609" t="s">
        <v>68</v>
      </c>
      <c r="AA3609" t="s">
        <v>57</v>
      </c>
      <c r="AC3609" t="s">
        <v>146</v>
      </c>
      <c r="AD3609" t="s">
        <v>4690</v>
      </c>
      <c r="AE3609" t="s">
        <v>107</v>
      </c>
      <c r="AF3609" t="s">
        <v>107</v>
      </c>
      <c r="AI3609" s="1">
        <v>2</v>
      </c>
      <c r="AJ3609" t="s">
        <v>72</v>
      </c>
      <c r="AK3609" t="s">
        <v>4691</v>
      </c>
      <c r="AL3609">
        <v>43410</v>
      </c>
      <c r="AM3609" t="s">
        <v>4692</v>
      </c>
      <c r="AN3609" t="b">
        <v>1</v>
      </c>
      <c r="AQ3609" t="s">
        <v>60</v>
      </c>
      <c r="AR3609" t="s">
        <v>61</v>
      </c>
      <c r="AS3609" t="s">
        <v>62</v>
      </c>
      <c r="BB3609" s="7" t="s">
        <v>83</v>
      </c>
      <c r="BC3609" s="7" t="s">
        <v>101</v>
      </c>
      <c r="BD3609" s="7" t="s">
        <v>52</v>
      </c>
      <c r="BE3609" s="7">
        <v>98109</v>
      </c>
      <c r="BF3609" s="7" t="s">
        <v>5120</v>
      </c>
      <c r="BG3609" s="7">
        <v>165862.76999999999</v>
      </c>
      <c r="BH3609" s="7">
        <v>6519.38</v>
      </c>
      <c r="BI3609">
        <v>168395.88</v>
      </c>
      <c r="BJ3609">
        <v>0</v>
      </c>
      <c r="BK3609">
        <v>0</v>
      </c>
      <c r="BL3609">
        <v>825</v>
      </c>
      <c r="BM3609">
        <v>276.37</v>
      </c>
      <c r="BN3609">
        <v>0</v>
      </c>
      <c r="BO3609" t="s">
        <v>15929</v>
      </c>
      <c r="BP3609">
        <v>19287</v>
      </c>
      <c r="BQ3609">
        <v>505</v>
      </c>
      <c r="BR3609">
        <v>253</v>
      </c>
      <c r="BS3609">
        <v>3779</v>
      </c>
      <c r="BT3609">
        <v>36</v>
      </c>
      <c r="BU3609" t="s">
        <v>5009</v>
      </c>
      <c r="BV3609" t="s">
        <v>4695</v>
      </c>
      <c r="BX3609">
        <v>44148.982673611114</v>
      </c>
    </row>
    <row r="3610" spans="1:76" x14ac:dyDescent="0.25">
      <c r="A3610" t="s">
        <v>15930</v>
      </c>
      <c r="B3610" t="s">
        <v>3493</v>
      </c>
      <c r="C3610" t="s">
        <v>46</v>
      </c>
      <c r="D3610">
        <v>43187</v>
      </c>
      <c r="E3610" s="1"/>
      <c r="H3610" t="s">
        <v>47</v>
      </c>
      <c r="I3610">
        <v>43187</v>
      </c>
      <c r="J3610">
        <v>2018</v>
      </c>
      <c r="K3610" t="s">
        <v>85</v>
      </c>
      <c r="L3610" t="s">
        <v>11018</v>
      </c>
      <c r="N3610" t="s">
        <v>1145</v>
      </c>
      <c r="O3610" t="s">
        <v>168</v>
      </c>
      <c r="P3610" t="s">
        <v>68</v>
      </c>
      <c r="Q3610" t="s">
        <v>52</v>
      </c>
      <c r="R3610">
        <v>98005</v>
      </c>
      <c r="S3610" t="s">
        <v>3494</v>
      </c>
      <c r="T3610" t="s">
        <v>11019</v>
      </c>
      <c r="U3610" t="s">
        <v>6919</v>
      </c>
      <c r="V3610" t="s">
        <v>54</v>
      </c>
      <c r="W3610">
        <v>13</v>
      </c>
      <c r="X3610" t="s">
        <v>377</v>
      </c>
      <c r="Y3610">
        <v>4860</v>
      </c>
      <c r="Z3610" t="s">
        <v>68</v>
      </c>
      <c r="AA3610" t="s">
        <v>57</v>
      </c>
      <c r="AC3610" t="s">
        <v>146</v>
      </c>
      <c r="AD3610" t="s">
        <v>4690</v>
      </c>
      <c r="AE3610" t="s">
        <v>107</v>
      </c>
      <c r="AF3610" t="s">
        <v>107</v>
      </c>
      <c r="AI3610" s="1">
        <v>2</v>
      </c>
      <c r="AJ3610" t="s">
        <v>72</v>
      </c>
      <c r="AK3610" t="s">
        <v>4691</v>
      </c>
      <c r="AL3610">
        <v>43410</v>
      </c>
      <c r="AM3610" t="s">
        <v>4692</v>
      </c>
      <c r="AN3610" t="b">
        <v>1</v>
      </c>
      <c r="AQ3610" t="s">
        <v>60</v>
      </c>
      <c r="AR3610" t="s">
        <v>61</v>
      </c>
      <c r="BB3610" s="7" t="s">
        <v>128</v>
      </c>
      <c r="BC3610" s="7" t="s">
        <v>101</v>
      </c>
      <c r="BD3610" s="7" t="s">
        <v>52</v>
      </c>
      <c r="BE3610" s="7">
        <v>98112</v>
      </c>
      <c r="BF3610" s="7" t="s">
        <v>4772</v>
      </c>
      <c r="BG3610" s="7">
        <v>143476.65</v>
      </c>
      <c r="BH3610" s="7">
        <v>0</v>
      </c>
      <c r="BI3610">
        <v>147042.37</v>
      </c>
      <c r="BJ3610">
        <v>5000</v>
      </c>
      <c r="BK3610">
        <v>0</v>
      </c>
      <c r="BL3610">
        <v>0</v>
      </c>
      <c r="BM3610">
        <v>16461.150000000001</v>
      </c>
      <c r="BN3610">
        <v>0</v>
      </c>
      <c r="BO3610" t="s">
        <v>15931</v>
      </c>
      <c r="BP3610">
        <v>19359</v>
      </c>
      <c r="BQ3610">
        <v>30272</v>
      </c>
      <c r="BR3610">
        <v>286</v>
      </c>
      <c r="BS3610">
        <v>3783</v>
      </c>
      <c r="BT3610">
        <v>41</v>
      </c>
      <c r="BU3610" t="s">
        <v>5333</v>
      </c>
      <c r="BV3610" t="s">
        <v>4695</v>
      </c>
      <c r="BX3610">
        <v>44148.982812499999</v>
      </c>
    </row>
    <row r="3611" spans="1:76" x14ac:dyDescent="0.25">
      <c r="A3611" t="s">
        <v>15932</v>
      </c>
      <c r="B3611" t="s">
        <v>3206</v>
      </c>
      <c r="C3611" t="s">
        <v>46</v>
      </c>
      <c r="D3611">
        <v>43185</v>
      </c>
      <c r="E3611" s="1"/>
      <c r="H3611" t="s">
        <v>47</v>
      </c>
      <c r="I3611">
        <v>43185</v>
      </c>
      <c r="J3611">
        <v>2018</v>
      </c>
      <c r="K3611" t="s">
        <v>85</v>
      </c>
      <c r="L3611" t="s">
        <v>15933</v>
      </c>
      <c r="N3611" t="s">
        <v>3207</v>
      </c>
      <c r="O3611" t="s">
        <v>105</v>
      </c>
      <c r="P3611" t="s">
        <v>105</v>
      </c>
      <c r="Q3611" t="s">
        <v>52</v>
      </c>
      <c r="R3611">
        <v>99205</v>
      </c>
      <c r="S3611" t="s">
        <v>3208</v>
      </c>
      <c r="T3611" t="s">
        <v>15934</v>
      </c>
      <c r="U3611" t="s">
        <v>15935</v>
      </c>
      <c r="V3611" t="s">
        <v>54</v>
      </c>
      <c r="W3611">
        <v>13</v>
      </c>
      <c r="X3611" t="s">
        <v>106</v>
      </c>
      <c r="Y3611">
        <v>4789</v>
      </c>
      <c r="Z3611" t="s">
        <v>105</v>
      </c>
      <c r="AA3611" t="s">
        <v>57</v>
      </c>
      <c r="AC3611" t="s">
        <v>146</v>
      </c>
      <c r="AD3611" t="s">
        <v>4690</v>
      </c>
      <c r="AE3611" t="s">
        <v>107</v>
      </c>
      <c r="AF3611" t="s">
        <v>107</v>
      </c>
      <c r="AI3611" s="1">
        <v>2</v>
      </c>
      <c r="AJ3611" t="s">
        <v>72</v>
      </c>
      <c r="AK3611" t="s">
        <v>4691</v>
      </c>
      <c r="AL3611">
        <v>43410</v>
      </c>
      <c r="AM3611" t="s">
        <v>4692</v>
      </c>
      <c r="AN3611" t="b">
        <v>1</v>
      </c>
      <c r="AQ3611" t="s">
        <v>177</v>
      </c>
      <c r="AS3611" t="s">
        <v>100</v>
      </c>
      <c r="BB3611" s="7" t="s">
        <v>15936</v>
      </c>
      <c r="BC3611" s="7" t="s">
        <v>105</v>
      </c>
      <c r="BD3611" s="7" t="s">
        <v>52</v>
      </c>
      <c r="BE3611" s="7">
        <v>99205</v>
      </c>
      <c r="BF3611" s="7" t="s">
        <v>15937</v>
      </c>
      <c r="BG3611" s="7">
        <v>6989.27</v>
      </c>
      <c r="BH3611" s="7">
        <v>0</v>
      </c>
      <c r="BI3611">
        <v>5059.26</v>
      </c>
      <c r="BJ3611">
        <v>0</v>
      </c>
      <c r="BK3611">
        <v>30</v>
      </c>
      <c r="BL3611">
        <v>5913.53</v>
      </c>
      <c r="BO3611" t="s">
        <v>15938</v>
      </c>
      <c r="BP3611">
        <v>446</v>
      </c>
      <c r="BQ3611">
        <v>955</v>
      </c>
      <c r="BR3611">
        <v>63</v>
      </c>
      <c r="BS3611">
        <v>2778</v>
      </c>
      <c r="BT3611">
        <v>6</v>
      </c>
      <c r="BU3611" t="s">
        <v>15939</v>
      </c>
      <c r="BV3611" t="s">
        <v>4695</v>
      </c>
      <c r="BX3611">
        <v>44148.943715277775</v>
      </c>
    </row>
    <row r="3612" spans="1:76" x14ac:dyDescent="0.25">
      <c r="A3612" t="s">
        <v>15940</v>
      </c>
      <c r="B3612" t="s">
        <v>602</v>
      </c>
      <c r="C3612" t="s">
        <v>46</v>
      </c>
      <c r="D3612">
        <v>42976</v>
      </c>
      <c r="E3612" s="1"/>
      <c r="H3612" t="s">
        <v>47</v>
      </c>
      <c r="I3612">
        <v>42976</v>
      </c>
      <c r="J3612">
        <v>2018</v>
      </c>
      <c r="K3612" t="s">
        <v>85</v>
      </c>
      <c r="L3612" t="s">
        <v>12736</v>
      </c>
      <c r="N3612" t="s">
        <v>603</v>
      </c>
      <c r="O3612" t="s">
        <v>604</v>
      </c>
      <c r="P3612" t="s">
        <v>68</v>
      </c>
      <c r="Q3612" t="s">
        <v>52</v>
      </c>
      <c r="R3612">
        <v>98033</v>
      </c>
      <c r="S3612" t="s">
        <v>605</v>
      </c>
      <c r="T3612" t="s">
        <v>10222</v>
      </c>
      <c r="U3612" t="s">
        <v>12737</v>
      </c>
      <c r="V3612" t="s">
        <v>54</v>
      </c>
      <c r="W3612">
        <v>13</v>
      </c>
      <c r="X3612" t="s">
        <v>607</v>
      </c>
      <c r="Y3612">
        <v>4868</v>
      </c>
      <c r="Z3612" t="s">
        <v>68</v>
      </c>
      <c r="AA3612" t="s">
        <v>57</v>
      </c>
      <c r="AC3612" t="s">
        <v>146</v>
      </c>
      <c r="AD3612" t="s">
        <v>4690</v>
      </c>
      <c r="AE3612" t="s">
        <v>107</v>
      </c>
      <c r="AF3612" t="s">
        <v>107</v>
      </c>
      <c r="AI3612" s="1">
        <v>1</v>
      </c>
      <c r="AJ3612" t="s">
        <v>72</v>
      </c>
      <c r="AK3612" t="s">
        <v>4691</v>
      </c>
      <c r="AL3612">
        <v>43410</v>
      </c>
      <c r="AM3612" t="s">
        <v>4692</v>
      </c>
      <c r="AN3612" t="b">
        <v>1</v>
      </c>
      <c r="AQ3612" t="s">
        <v>60</v>
      </c>
      <c r="AR3612" t="s">
        <v>61</v>
      </c>
      <c r="AS3612" t="s">
        <v>62</v>
      </c>
      <c r="BB3612" s="7" t="s">
        <v>608</v>
      </c>
      <c r="BC3612" s="7" t="s">
        <v>609</v>
      </c>
      <c r="BD3612" s="7" t="s">
        <v>52</v>
      </c>
      <c r="BE3612" s="7">
        <v>98053</v>
      </c>
      <c r="BF3612" s="7" t="s">
        <v>12529</v>
      </c>
      <c r="BG3612" s="7">
        <v>118134.65</v>
      </c>
      <c r="BH3612" s="7">
        <v>36818.769999999997</v>
      </c>
      <c r="BI3612">
        <v>138057.26</v>
      </c>
      <c r="BJ3612">
        <v>0</v>
      </c>
      <c r="BK3612">
        <v>0</v>
      </c>
      <c r="BL3612">
        <v>0</v>
      </c>
      <c r="BM3612">
        <v>329.93</v>
      </c>
      <c r="BN3612">
        <v>0</v>
      </c>
      <c r="BO3612" t="s">
        <v>15941</v>
      </c>
      <c r="BP3612">
        <v>7237</v>
      </c>
      <c r="BQ3612">
        <v>570</v>
      </c>
      <c r="BR3612">
        <v>313</v>
      </c>
      <c r="BS3612">
        <v>3158</v>
      </c>
      <c r="BT3612">
        <v>45</v>
      </c>
      <c r="BU3612" t="s">
        <v>7283</v>
      </c>
      <c r="BV3612" t="s">
        <v>4695</v>
      </c>
      <c r="BX3612">
        <v>44148.95952546296</v>
      </c>
    </row>
    <row r="3613" spans="1:76" x14ac:dyDescent="0.25">
      <c r="A3613" t="s">
        <v>15942</v>
      </c>
      <c r="B3613" t="s">
        <v>4544</v>
      </c>
      <c r="C3613" t="s">
        <v>46</v>
      </c>
      <c r="D3613">
        <v>43061</v>
      </c>
      <c r="E3613" s="1"/>
      <c r="I3613">
        <v>43061</v>
      </c>
      <c r="J3613">
        <v>2018</v>
      </c>
      <c r="K3613" t="s">
        <v>77</v>
      </c>
      <c r="L3613" t="s">
        <v>15943</v>
      </c>
      <c r="N3613" t="s">
        <v>4545</v>
      </c>
      <c r="O3613" t="s">
        <v>526</v>
      </c>
      <c r="P3613" t="s">
        <v>105</v>
      </c>
      <c r="Q3613" t="s">
        <v>52</v>
      </c>
      <c r="R3613">
        <v>99016</v>
      </c>
      <c r="S3613" t="s">
        <v>15944</v>
      </c>
      <c r="T3613" t="s">
        <v>15944</v>
      </c>
      <c r="U3613" t="s">
        <v>15945</v>
      </c>
      <c r="V3613" t="s">
        <v>54</v>
      </c>
      <c r="W3613">
        <v>13</v>
      </c>
      <c r="X3613" t="s">
        <v>528</v>
      </c>
      <c r="Y3613">
        <v>4785</v>
      </c>
      <c r="Z3613" t="s">
        <v>105</v>
      </c>
      <c r="AA3613" t="s">
        <v>57</v>
      </c>
      <c r="AC3613" t="s">
        <v>146</v>
      </c>
      <c r="AD3613" t="s">
        <v>4690</v>
      </c>
      <c r="AE3613" t="s">
        <v>107</v>
      </c>
      <c r="AF3613" t="s">
        <v>107</v>
      </c>
      <c r="AI3613" s="1"/>
      <c r="AJ3613" t="s">
        <v>72</v>
      </c>
      <c r="AK3613" t="s">
        <v>4691</v>
      </c>
      <c r="AL3613">
        <v>43410</v>
      </c>
      <c r="AM3613" t="s">
        <v>4692</v>
      </c>
      <c r="AN3613" t="b">
        <v>1</v>
      </c>
      <c r="BB3613" s="7" t="s">
        <v>4545</v>
      </c>
      <c r="BC3613" s="7" t="s">
        <v>526</v>
      </c>
      <c r="BD3613" s="7" t="s">
        <v>52</v>
      </c>
      <c r="BE3613" s="7">
        <v>99016</v>
      </c>
      <c r="BF3613" s="7" t="s">
        <v>15945</v>
      </c>
      <c r="BO3613" t="s">
        <v>15946</v>
      </c>
      <c r="BP3613">
        <v>21483</v>
      </c>
      <c r="BQ3613">
        <v>1196</v>
      </c>
      <c r="BR3613">
        <v>1866</v>
      </c>
      <c r="BT3613">
        <v>4</v>
      </c>
      <c r="BU3613" t="s">
        <v>15947</v>
      </c>
      <c r="BV3613" t="s">
        <v>4695</v>
      </c>
      <c r="BX3613">
        <v>43597.919999999998</v>
      </c>
    </row>
    <row r="3614" spans="1:76" x14ac:dyDescent="0.25">
      <c r="A3614" t="s">
        <v>16290</v>
      </c>
      <c r="B3614" t="s">
        <v>16291</v>
      </c>
      <c r="C3614" t="s">
        <v>46</v>
      </c>
      <c r="D3614">
        <v>43257</v>
      </c>
      <c r="E3614" s="1"/>
      <c r="I3614">
        <v>43257</v>
      </c>
      <c r="J3614">
        <v>2018</v>
      </c>
      <c r="K3614" t="s">
        <v>85</v>
      </c>
      <c r="L3614" t="s">
        <v>16292</v>
      </c>
      <c r="N3614" t="s">
        <v>16293</v>
      </c>
      <c r="O3614" t="s">
        <v>1057</v>
      </c>
      <c r="P3614" t="s">
        <v>1058</v>
      </c>
      <c r="Q3614" t="s">
        <v>52</v>
      </c>
      <c r="R3614">
        <v>98648</v>
      </c>
      <c r="S3614" t="s">
        <v>16294</v>
      </c>
      <c r="T3614" t="s">
        <v>16294</v>
      </c>
      <c r="U3614" t="s">
        <v>16295</v>
      </c>
      <c r="V3614" t="s">
        <v>4807</v>
      </c>
      <c r="W3614">
        <v>23</v>
      </c>
      <c r="X3614" t="s">
        <v>6297</v>
      </c>
      <c r="Y3614">
        <v>4093</v>
      </c>
      <c r="Z3614" t="s">
        <v>1058</v>
      </c>
      <c r="AA3614" t="s">
        <v>4785</v>
      </c>
      <c r="AB3614">
        <v>7567</v>
      </c>
      <c r="AC3614" t="s">
        <v>146</v>
      </c>
      <c r="AD3614" t="s">
        <v>4690</v>
      </c>
      <c r="AE3614" t="s">
        <v>107</v>
      </c>
      <c r="AF3614" t="s">
        <v>107</v>
      </c>
      <c r="AI3614" s="1">
        <v>3</v>
      </c>
      <c r="AJ3614" t="s">
        <v>72</v>
      </c>
      <c r="AK3614" t="s">
        <v>4691</v>
      </c>
      <c r="AL3614">
        <v>43410</v>
      </c>
      <c r="AM3614" t="s">
        <v>4878</v>
      </c>
      <c r="AN3614" t="b">
        <v>1</v>
      </c>
      <c r="AQ3614" t="s">
        <v>60</v>
      </c>
      <c r="AR3614" t="s">
        <v>150</v>
      </c>
      <c r="BB3614" s="7" t="s">
        <v>16293</v>
      </c>
      <c r="BC3614" s="7" t="s">
        <v>1057</v>
      </c>
      <c r="BD3614" s="7" t="s">
        <v>52</v>
      </c>
      <c r="BE3614" s="7">
        <v>98648</v>
      </c>
      <c r="BF3614" s="7" t="s">
        <v>16295</v>
      </c>
      <c r="BO3614" t="s">
        <v>16296</v>
      </c>
      <c r="BP3614">
        <v>7962</v>
      </c>
      <c r="BQ3614">
        <v>25194</v>
      </c>
      <c r="BR3614">
        <v>447</v>
      </c>
      <c r="BU3614" t="s">
        <v>16297</v>
      </c>
      <c r="BV3614" t="s">
        <v>4695</v>
      </c>
      <c r="BX3614">
        <v>43959.621932870374</v>
      </c>
    </row>
    <row r="3615" spans="1:76" x14ac:dyDescent="0.25">
      <c r="A3615" t="s">
        <v>16389</v>
      </c>
      <c r="B3615" t="s">
        <v>2606</v>
      </c>
      <c r="C3615" t="s">
        <v>46</v>
      </c>
      <c r="D3615">
        <v>42750</v>
      </c>
      <c r="E3615" s="1"/>
      <c r="H3615" t="s">
        <v>47</v>
      </c>
      <c r="I3615">
        <v>42750</v>
      </c>
      <c r="J3615">
        <v>2018</v>
      </c>
      <c r="K3615" t="s">
        <v>85</v>
      </c>
      <c r="L3615" t="s">
        <v>11167</v>
      </c>
      <c r="N3615" t="s">
        <v>2607</v>
      </c>
      <c r="O3615" t="s">
        <v>542</v>
      </c>
      <c r="P3615" t="s">
        <v>68</v>
      </c>
      <c r="Q3615" t="s">
        <v>52</v>
      </c>
      <c r="R3615">
        <v>98083</v>
      </c>
      <c r="S3615" t="s">
        <v>2608</v>
      </c>
      <c r="T3615" t="s">
        <v>11168</v>
      </c>
      <c r="U3615" t="s">
        <v>16390</v>
      </c>
      <c r="V3615" t="s">
        <v>54</v>
      </c>
      <c r="W3615">
        <v>13</v>
      </c>
      <c r="X3615" t="s">
        <v>745</v>
      </c>
      <c r="Y3615">
        <v>4837</v>
      </c>
      <c r="Z3615" t="s">
        <v>68</v>
      </c>
      <c r="AA3615" t="s">
        <v>57</v>
      </c>
      <c r="AC3615" t="s">
        <v>146</v>
      </c>
      <c r="AD3615" t="s">
        <v>4690</v>
      </c>
      <c r="AE3615" t="s">
        <v>107</v>
      </c>
      <c r="AF3615" t="s">
        <v>107</v>
      </c>
      <c r="AI3615" s="1">
        <v>2</v>
      </c>
      <c r="AJ3615" t="s">
        <v>72</v>
      </c>
      <c r="AK3615" t="s">
        <v>4691</v>
      </c>
      <c r="AL3615">
        <v>43410</v>
      </c>
      <c r="AM3615" t="s">
        <v>4692</v>
      </c>
      <c r="AN3615" t="b">
        <v>1</v>
      </c>
      <c r="AQ3615" t="s">
        <v>60</v>
      </c>
      <c r="AR3615" t="s">
        <v>61</v>
      </c>
      <c r="AS3615" t="s">
        <v>62</v>
      </c>
      <c r="BB3615" s="7" t="s">
        <v>83</v>
      </c>
      <c r="BC3615" s="7" t="s">
        <v>101</v>
      </c>
      <c r="BD3615" s="7" t="s">
        <v>52</v>
      </c>
      <c r="BE3615" s="7">
        <v>98109</v>
      </c>
      <c r="BF3615" s="7" t="s">
        <v>5120</v>
      </c>
      <c r="BG3615" s="7">
        <v>202585.54</v>
      </c>
      <c r="BH3615" s="7">
        <v>6404.82</v>
      </c>
      <c r="BI3615">
        <v>170950.39</v>
      </c>
      <c r="BJ3615">
        <v>0</v>
      </c>
      <c r="BK3615">
        <v>0</v>
      </c>
      <c r="BL3615">
        <v>500</v>
      </c>
      <c r="BM3615">
        <v>9689.41</v>
      </c>
      <c r="BN3615">
        <v>0</v>
      </c>
      <c r="BO3615" t="s">
        <v>16391</v>
      </c>
      <c r="BP3615">
        <v>16083</v>
      </c>
      <c r="BQ3615">
        <v>636</v>
      </c>
      <c r="BR3615">
        <v>202</v>
      </c>
      <c r="BS3615">
        <v>3602</v>
      </c>
      <c r="BT3615">
        <v>30</v>
      </c>
      <c r="BU3615" t="s">
        <v>5009</v>
      </c>
      <c r="BV3615" t="s">
        <v>4695</v>
      </c>
      <c r="BX3615">
        <v>44148.976087962961</v>
      </c>
    </row>
    <row r="3616" spans="1:76" x14ac:dyDescent="0.25">
      <c r="A3616" t="s">
        <v>16392</v>
      </c>
      <c r="B3616" t="s">
        <v>8240</v>
      </c>
      <c r="C3616" t="s">
        <v>46</v>
      </c>
      <c r="D3616">
        <v>43154</v>
      </c>
      <c r="E3616" s="1"/>
      <c r="H3616" t="s">
        <v>47</v>
      </c>
      <c r="I3616">
        <v>43154</v>
      </c>
      <c r="J3616">
        <v>2018</v>
      </c>
      <c r="K3616" t="s">
        <v>85</v>
      </c>
      <c r="L3616" t="s">
        <v>16393</v>
      </c>
      <c r="N3616" t="s">
        <v>16394</v>
      </c>
      <c r="O3616" t="s">
        <v>154</v>
      </c>
      <c r="P3616" t="s">
        <v>155</v>
      </c>
      <c r="Q3616" t="s">
        <v>52</v>
      </c>
      <c r="R3616" t="s">
        <v>16395</v>
      </c>
      <c r="S3616" t="s">
        <v>16396</v>
      </c>
      <c r="T3616" t="s">
        <v>16063</v>
      </c>
      <c r="U3616" t="s">
        <v>16397</v>
      </c>
      <c r="V3616" t="s">
        <v>5331</v>
      </c>
      <c r="W3616">
        <v>26</v>
      </c>
      <c r="X3616" t="s">
        <v>5607</v>
      </c>
      <c r="Y3616">
        <v>4229</v>
      </c>
      <c r="Z3616" t="s">
        <v>155</v>
      </c>
      <c r="AA3616" t="s">
        <v>4785</v>
      </c>
      <c r="AB3616">
        <v>176293</v>
      </c>
      <c r="AC3616" t="s">
        <v>146</v>
      </c>
      <c r="AD3616" t="s">
        <v>4690</v>
      </c>
      <c r="AE3616" t="s">
        <v>107</v>
      </c>
      <c r="AF3616" t="s">
        <v>107</v>
      </c>
      <c r="AI3616" s="1"/>
      <c r="AJ3616" t="s">
        <v>72</v>
      </c>
      <c r="AK3616" t="s">
        <v>4691</v>
      </c>
      <c r="AL3616">
        <v>43410</v>
      </c>
      <c r="AM3616" t="s">
        <v>4692</v>
      </c>
      <c r="AN3616" t="b">
        <v>1</v>
      </c>
      <c r="AQ3616" t="s">
        <v>60</v>
      </c>
      <c r="AR3616" t="s">
        <v>61</v>
      </c>
      <c r="BB3616" s="7" t="s">
        <v>16398</v>
      </c>
      <c r="BC3616" s="7" t="s">
        <v>9213</v>
      </c>
      <c r="BD3616" s="7" t="s">
        <v>52</v>
      </c>
      <c r="BE3616" s="7">
        <v>98541</v>
      </c>
      <c r="BF3616" s="7" t="s">
        <v>16399</v>
      </c>
      <c r="BG3616" s="7">
        <v>39055.94</v>
      </c>
      <c r="BH3616" s="7">
        <v>5726.64</v>
      </c>
      <c r="BI3616">
        <v>42766.57</v>
      </c>
      <c r="BJ3616">
        <v>0</v>
      </c>
      <c r="BK3616">
        <v>0</v>
      </c>
      <c r="BL3616">
        <v>0</v>
      </c>
      <c r="BO3616" t="s">
        <v>16400</v>
      </c>
      <c r="BP3616">
        <v>19942</v>
      </c>
      <c r="BQ3616">
        <v>77</v>
      </c>
      <c r="BR3616">
        <v>995</v>
      </c>
      <c r="BS3616">
        <v>3815</v>
      </c>
      <c r="BU3616" t="s">
        <v>16401</v>
      </c>
      <c r="BV3616" t="s">
        <v>4695</v>
      </c>
      <c r="BX3616">
        <v>44148.983807870369</v>
      </c>
    </row>
    <row r="3617" spans="1:76" x14ac:dyDescent="0.25">
      <c r="A3617" t="s">
        <v>16402</v>
      </c>
      <c r="B3617" t="s">
        <v>16403</v>
      </c>
      <c r="C3617" t="s">
        <v>46</v>
      </c>
      <c r="D3617">
        <v>43345</v>
      </c>
      <c r="E3617" s="1"/>
      <c r="I3617">
        <v>43345</v>
      </c>
      <c r="J3617">
        <v>2018</v>
      </c>
      <c r="K3617" t="s">
        <v>85</v>
      </c>
      <c r="L3617" t="s">
        <v>16404</v>
      </c>
      <c r="N3617" t="s">
        <v>16405</v>
      </c>
      <c r="O3617" t="s">
        <v>489</v>
      </c>
      <c r="P3617" t="s">
        <v>394</v>
      </c>
      <c r="Q3617" t="s">
        <v>52</v>
      </c>
      <c r="R3617">
        <v>98221</v>
      </c>
      <c r="S3617" t="s">
        <v>16406</v>
      </c>
      <c r="T3617" t="s">
        <v>16406</v>
      </c>
      <c r="U3617" t="s">
        <v>16407</v>
      </c>
      <c r="V3617" t="s">
        <v>5407</v>
      </c>
      <c r="W3617">
        <v>30</v>
      </c>
      <c r="X3617" t="s">
        <v>5461</v>
      </c>
      <c r="Y3617">
        <v>4064</v>
      </c>
      <c r="Z3617" t="s">
        <v>394</v>
      </c>
      <c r="AA3617" t="s">
        <v>4785</v>
      </c>
      <c r="AB3617">
        <v>73724</v>
      </c>
      <c r="AC3617" t="s">
        <v>146</v>
      </c>
      <c r="AD3617" t="s">
        <v>4690</v>
      </c>
      <c r="AE3617" t="s">
        <v>107</v>
      </c>
      <c r="AF3617" t="s">
        <v>107</v>
      </c>
      <c r="AI3617" s="1"/>
      <c r="AJ3617" t="s">
        <v>72</v>
      </c>
      <c r="AK3617" t="s">
        <v>4691</v>
      </c>
      <c r="AL3617">
        <v>43410</v>
      </c>
      <c r="AM3617" t="s">
        <v>4878</v>
      </c>
      <c r="AN3617" t="b">
        <v>1</v>
      </c>
      <c r="AQ3617" t="s">
        <v>73</v>
      </c>
      <c r="BB3617" s="7" t="s">
        <v>16405</v>
      </c>
      <c r="BC3617" s="7" t="s">
        <v>489</v>
      </c>
      <c r="BD3617" s="7" t="s">
        <v>52</v>
      </c>
      <c r="BE3617" s="7">
        <v>98221</v>
      </c>
      <c r="BF3617" s="7" t="s">
        <v>16407</v>
      </c>
      <c r="BO3617" t="s">
        <v>16408</v>
      </c>
      <c r="BP3617">
        <v>14552</v>
      </c>
      <c r="BQ3617">
        <v>1730</v>
      </c>
      <c r="BR3617">
        <v>1910</v>
      </c>
      <c r="BU3617" t="s">
        <v>16409</v>
      </c>
      <c r="BV3617" t="s">
        <v>4695</v>
      </c>
      <c r="BX3617">
        <v>43597.92496527778</v>
      </c>
    </row>
    <row r="3618" spans="1:76" x14ac:dyDescent="0.25">
      <c r="A3618" t="s">
        <v>16410</v>
      </c>
      <c r="B3618" t="s">
        <v>16411</v>
      </c>
      <c r="C3618" t="s">
        <v>46</v>
      </c>
      <c r="D3618">
        <v>43241</v>
      </c>
      <c r="E3618" s="1"/>
      <c r="H3618" t="s">
        <v>47</v>
      </c>
      <c r="I3618">
        <v>43241</v>
      </c>
      <c r="J3618">
        <v>2018</v>
      </c>
      <c r="K3618" t="s">
        <v>85</v>
      </c>
      <c r="L3618" t="s">
        <v>16412</v>
      </c>
      <c r="N3618" t="s">
        <v>16413</v>
      </c>
      <c r="O3618" t="s">
        <v>105</v>
      </c>
      <c r="P3618" t="s">
        <v>105</v>
      </c>
      <c r="Q3618" t="s">
        <v>52</v>
      </c>
      <c r="R3618">
        <v>99220</v>
      </c>
      <c r="S3618" t="s">
        <v>828</v>
      </c>
      <c r="T3618" t="s">
        <v>16414</v>
      </c>
      <c r="U3618" t="s">
        <v>16415</v>
      </c>
      <c r="V3618" t="s">
        <v>5424</v>
      </c>
      <c r="W3618">
        <v>22</v>
      </c>
      <c r="X3618" t="s">
        <v>6703</v>
      </c>
      <c r="Y3618">
        <v>4151</v>
      </c>
      <c r="Z3618" t="s">
        <v>105</v>
      </c>
      <c r="AA3618" t="s">
        <v>4785</v>
      </c>
      <c r="AB3618">
        <v>304849</v>
      </c>
      <c r="AC3618" t="s">
        <v>146</v>
      </c>
      <c r="AD3618" t="s">
        <v>4690</v>
      </c>
      <c r="AE3618" t="s">
        <v>107</v>
      </c>
      <c r="AF3618" t="s">
        <v>107</v>
      </c>
      <c r="AI3618" s="1"/>
      <c r="AJ3618" t="s">
        <v>72</v>
      </c>
      <c r="AK3618" t="s">
        <v>4691</v>
      </c>
      <c r="AL3618">
        <v>43410</v>
      </c>
      <c r="AM3618" t="s">
        <v>4692</v>
      </c>
      <c r="AN3618" t="b">
        <v>1</v>
      </c>
      <c r="AQ3618" t="s">
        <v>60</v>
      </c>
      <c r="AR3618" t="s">
        <v>99</v>
      </c>
      <c r="BB3618" s="7" t="s">
        <v>829</v>
      </c>
      <c r="BC3618" s="7" t="s">
        <v>830</v>
      </c>
      <c r="BD3618" s="7" t="s">
        <v>52</v>
      </c>
      <c r="BE3618" s="7">
        <v>99019</v>
      </c>
      <c r="BF3618" s="7" t="s">
        <v>15899</v>
      </c>
      <c r="BG3618" s="7">
        <v>8907.3799999999992</v>
      </c>
      <c r="BH3618" s="7">
        <v>0</v>
      </c>
      <c r="BI3618">
        <v>11496.97</v>
      </c>
      <c r="BJ3618">
        <v>0</v>
      </c>
      <c r="BK3618">
        <v>0</v>
      </c>
      <c r="BL3618">
        <v>0</v>
      </c>
      <c r="BO3618" t="s">
        <v>16416</v>
      </c>
      <c r="BP3618">
        <v>10557</v>
      </c>
      <c r="BQ3618">
        <v>1003</v>
      </c>
      <c r="BR3618">
        <v>969</v>
      </c>
      <c r="BS3618">
        <v>3307</v>
      </c>
      <c r="BU3618" t="s">
        <v>15901</v>
      </c>
      <c r="BV3618" t="s">
        <v>4695</v>
      </c>
      <c r="BX3618">
        <v>44148.965648148151</v>
      </c>
    </row>
    <row r="3619" spans="1:76" x14ac:dyDescent="0.25">
      <c r="A3619" t="s">
        <v>16417</v>
      </c>
      <c r="B3619" t="s">
        <v>14860</v>
      </c>
      <c r="C3619" t="s">
        <v>46</v>
      </c>
      <c r="D3619">
        <v>43171</v>
      </c>
      <c r="E3619" s="1"/>
      <c r="H3619" t="s">
        <v>47</v>
      </c>
      <c r="I3619">
        <v>43171</v>
      </c>
      <c r="J3619">
        <v>2018</v>
      </c>
      <c r="K3619" t="s">
        <v>85</v>
      </c>
      <c r="L3619" t="s">
        <v>16418</v>
      </c>
      <c r="N3619" t="s">
        <v>581</v>
      </c>
      <c r="O3619" t="s">
        <v>3196</v>
      </c>
      <c r="P3619" t="s">
        <v>1794</v>
      </c>
      <c r="Q3619" t="s">
        <v>52</v>
      </c>
      <c r="R3619">
        <v>98376</v>
      </c>
      <c r="S3619" t="s">
        <v>16419</v>
      </c>
      <c r="T3619" t="s">
        <v>14864</v>
      </c>
      <c r="U3619" t="s">
        <v>16420</v>
      </c>
      <c r="V3619" t="s">
        <v>4807</v>
      </c>
      <c r="W3619">
        <v>23</v>
      </c>
      <c r="X3619" t="s">
        <v>5167</v>
      </c>
      <c r="Y3619">
        <v>3433</v>
      </c>
      <c r="Z3619" t="s">
        <v>1794</v>
      </c>
      <c r="AA3619" t="s">
        <v>4785</v>
      </c>
      <c r="AB3619">
        <v>24426</v>
      </c>
      <c r="AC3619" t="s">
        <v>146</v>
      </c>
      <c r="AD3619" t="s">
        <v>4690</v>
      </c>
      <c r="AE3619" t="s">
        <v>107</v>
      </c>
      <c r="AF3619" t="s">
        <v>107</v>
      </c>
      <c r="AI3619" s="1">
        <v>3</v>
      </c>
      <c r="AJ3619" t="s">
        <v>72</v>
      </c>
      <c r="AK3619" t="s">
        <v>4691</v>
      </c>
      <c r="AL3619">
        <v>43410</v>
      </c>
      <c r="AM3619" t="s">
        <v>4692</v>
      </c>
      <c r="AN3619" t="b">
        <v>1</v>
      </c>
      <c r="AQ3619" t="s">
        <v>60</v>
      </c>
      <c r="AR3619" t="s">
        <v>61</v>
      </c>
      <c r="BB3619" s="7" t="s">
        <v>16421</v>
      </c>
      <c r="BC3619" s="7" t="s">
        <v>3196</v>
      </c>
      <c r="BD3619" s="7" t="s">
        <v>52</v>
      </c>
      <c r="BE3619" s="7">
        <v>98376</v>
      </c>
      <c r="BG3619" s="7">
        <v>21267.09</v>
      </c>
      <c r="BH3619" s="7">
        <v>0</v>
      </c>
      <c r="BI3619">
        <v>23511.87</v>
      </c>
      <c r="BJ3619">
        <v>3000</v>
      </c>
      <c r="BK3619">
        <v>0</v>
      </c>
      <c r="BL3619">
        <v>0</v>
      </c>
      <c r="BM3619">
        <v>0</v>
      </c>
      <c r="BN3619">
        <v>70</v>
      </c>
      <c r="BO3619" t="s">
        <v>16422</v>
      </c>
      <c r="BP3619">
        <v>2042</v>
      </c>
      <c r="BQ3619">
        <v>497</v>
      </c>
      <c r="BR3619">
        <v>625</v>
      </c>
      <c r="BS3619">
        <v>2852</v>
      </c>
      <c r="BU3619" t="s">
        <v>16423</v>
      </c>
      <c r="BV3619" t="s">
        <v>4695</v>
      </c>
      <c r="BX3619">
        <v>44148.946284722224</v>
      </c>
    </row>
    <row r="3620" spans="1:76" x14ac:dyDescent="0.25">
      <c r="A3620" t="s">
        <v>16436</v>
      </c>
      <c r="B3620" t="s">
        <v>4572</v>
      </c>
      <c r="C3620" t="s">
        <v>46</v>
      </c>
      <c r="D3620">
        <v>43250</v>
      </c>
      <c r="E3620" s="1"/>
      <c r="I3620">
        <v>43250</v>
      </c>
      <c r="J3620">
        <v>2018</v>
      </c>
      <c r="K3620" t="s">
        <v>85</v>
      </c>
      <c r="L3620" t="s">
        <v>16437</v>
      </c>
      <c r="N3620" t="s">
        <v>16438</v>
      </c>
      <c r="O3620" t="s">
        <v>56</v>
      </c>
      <c r="P3620" t="s">
        <v>255</v>
      </c>
      <c r="Q3620" t="s">
        <v>52</v>
      </c>
      <c r="R3620">
        <v>98840</v>
      </c>
      <c r="S3620" t="s">
        <v>16439</v>
      </c>
      <c r="T3620" t="s">
        <v>16440</v>
      </c>
      <c r="U3620" t="s">
        <v>16441</v>
      </c>
      <c r="V3620" t="s">
        <v>54</v>
      </c>
      <c r="W3620">
        <v>13</v>
      </c>
      <c r="X3620" t="s">
        <v>254</v>
      </c>
      <c r="Y3620">
        <v>4801</v>
      </c>
      <c r="Z3620" t="s">
        <v>255</v>
      </c>
      <c r="AA3620" t="s">
        <v>57</v>
      </c>
      <c r="AC3620" t="s">
        <v>146</v>
      </c>
      <c r="AD3620" t="s">
        <v>4690</v>
      </c>
      <c r="AE3620" t="s">
        <v>107</v>
      </c>
      <c r="AF3620" t="s">
        <v>107</v>
      </c>
      <c r="AI3620" s="1">
        <v>1</v>
      </c>
      <c r="AJ3620" t="s">
        <v>72</v>
      </c>
      <c r="AK3620" t="s">
        <v>4691</v>
      </c>
      <c r="AL3620">
        <v>43410</v>
      </c>
      <c r="AM3620" t="s">
        <v>4878</v>
      </c>
      <c r="AN3620" t="b">
        <v>1</v>
      </c>
      <c r="AQ3620" t="s">
        <v>177</v>
      </c>
      <c r="AS3620" t="s">
        <v>100</v>
      </c>
      <c r="BB3620" s="7" t="s">
        <v>16438</v>
      </c>
      <c r="BC3620" s="7" t="s">
        <v>56</v>
      </c>
      <c r="BD3620" s="7" t="s">
        <v>52</v>
      </c>
      <c r="BE3620" s="7">
        <v>98840</v>
      </c>
      <c r="BF3620" s="7" t="s">
        <v>16441</v>
      </c>
      <c r="BO3620" t="s">
        <v>16442</v>
      </c>
      <c r="BP3620">
        <v>18578</v>
      </c>
      <c r="BQ3620">
        <v>998</v>
      </c>
      <c r="BR3620">
        <v>98</v>
      </c>
      <c r="BT3620">
        <v>12</v>
      </c>
      <c r="BU3620" t="s">
        <v>16443</v>
      </c>
      <c r="BV3620" t="s">
        <v>4695</v>
      </c>
      <c r="BX3620">
        <v>43959.622581018521</v>
      </c>
    </row>
    <row r="3621" spans="1:76" x14ac:dyDescent="0.25">
      <c r="A3621" t="s">
        <v>16444</v>
      </c>
      <c r="B3621" t="s">
        <v>4441</v>
      </c>
      <c r="C3621" t="s">
        <v>46</v>
      </c>
      <c r="D3621">
        <v>43244</v>
      </c>
      <c r="E3621" s="1"/>
      <c r="H3621" t="s">
        <v>47</v>
      </c>
      <c r="I3621">
        <v>43244</v>
      </c>
      <c r="J3621">
        <v>2018</v>
      </c>
      <c r="K3621" t="s">
        <v>85</v>
      </c>
      <c r="L3621" t="s">
        <v>16445</v>
      </c>
      <c r="N3621" t="s">
        <v>4442</v>
      </c>
      <c r="O3621" t="s">
        <v>305</v>
      </c>
      <c r="P3621" t="s">
        <v>68</v>
      </c>
      <c r="Q3621" t="s">
        <v>52</v>
      </c>
      <c r="R3621">
        <v>98390</v>
      </c>
      <c r="S3621" t="s">
        <v>4443</v>
      </c>
      <c r="T3621" t="s">
        <v>16446</v>
      </c>
      <c r="U3621" t="s">
        <v>16447</v>
      </c>
      <c r="V3621" t="s">
        <v>90</v>
      </c>
      <c r="W3621">
        <v>12</v>
      </c>
      <c r="X3621" t="s">
        <v>188</v>
      </c>
      <c r="Y3621">
        <v>4760</v>
      </c>
      <c r="Z3621" t="s">
        <v>68</v>
      </c>
      <c r="AA3621" t="s">
        <v>57</v>
      </c>
      <c r="AC3621" t="s">
        <v>146</v>
      </c>
      <c r="AD3621" t="s">
        <v>4690</v>
      </c>
      <c r="AE3621" t="s">
        <v>107</v>
      </c>
      <c r="AF3621" t="s">
        <v>107</v>
      </c>
      <c r="AI3621" s="1"/>
      <c r="AJ3621" t="s">
        <v>72</v>
      </c>
      <c r="AK3621" t="s">
        <v>4691</v>
      </c>
      <c r="AL3621">
        <v>43410</v>
      </c>
      <c r="AM3621" t="s">
        <v>4692</v>
      </c>
      <c r="AN3621" t="b">
        <v>1</v>
      </c>
      <c r="AQ3621" t="s">
        <v>60</v>
      </c>
      <c r="AR3621" t="s">
        <v>99</v>
      </c>
      <c r="AS3621" t="s">
        <v>4734</v>
      </c>
      <c r="BB3621" s="7" t="s">
        <v>83</v>
      </c>
      <c r="BC3621" s="7" t="s">
        <v>101</v>
      </c>
      <c r="BD3621" s="7" t="s">
        <v>52</v>
      </c>
      <c r="BE3621" s="7">
        <v>98109</v>
      </c>
      <c r="BF3621" s="7" t="s">
        <v>5120</v>
      </c>
      <c r="BG3621" s="7">
        <v>12059.67</v>
      </c>
      <c r="BH3621" s="7">
        <v>0</v>
      </c>
      <c r="BI3621">
        <v>12059.67</v>
      </c>
      <c r="BJ3621">
        <v>0</v>
      </c>
      <c r="BK3621">
        <v>0</v>
      </c>
      <c r="BL3621">
        <v>0</v>
      </c>
      <c r="BM3621">
        <v>344.36</v>
      </c>
      <c r="BN3621">
        <v>0</v>
      </c>
      <c r="BO3621" t="s">
        <v>16448</v>
      </c>
      <c r="BP3621">
        <v>6109</v>
      </c>
      <c r="BQ3621">
        <v>50</v>
      </c>
      <c r="BR3621">
        <v>206</v>
      </c>
      <c r="BS3621">
        <v>3107</v>
      </c>
      <c r="BT3621">
        <v>31</v>
      </c>
      <c r="BU3621" t="s">
        <v>5009</v>
      </c>
      <c r="BV3621" t="s">
        <v>4695</v>
      </c>
      <c r="BX3621">
        <v>44148.956712962965</v>
      </c>
    </row>
    <row r="3622" spans="1:76" x14ac:dyDescent="0.25">
      <c r="A3622" t="s">
        <v>16449</v>
      </c>
      <c r="B3622" t="s">
        <v>7673</v>
      </c>
      <c r="C3622" t="s">
        <v>46</v>
      </c>
      <c r="D3622">
        <v>43242</v>
      </c>
      <c r="E3622" s="1"/>
      <c r="I3622">
        <v>43242</v>
      </c>
      <c r="J3622">
        <v>2018</v>
      </c>
      <c r="K3622" t="s">
        <v>85</v>
      </c>
      <c r="L3622" t="s">
        <v>16450</v>
      </c>
      <c r="N3622" t="s">
        <v>16451</v>
      </c>
      <c r="O3622" t="s">
        <v>1481</v>
      </c>
      <c r="P3622" t="s">
        <v>632</v>
      </c>
      <c r="Q3622" t="s">
        <v>52</v>
      </c>
      <c r="R3622">
        <v>98277</v>
      </c>
      <c r="S3622" t="s">
        <v>7677</v>
      </c>
      <c r="T3622" t="s">
        <v>7677</v>
      </c>
      <c r="U3622" t="s">
        <v>16452</v>
      </c>
      <c r="V3622" t="s">
        <v>5424</v>
      </c>
      <c r="W3622">
        <v>22</v>
      </c>
      <c r="X3622" t="s">
        <v>4808</v>
      </c>
      <c r="Y3622">
        <v>3424</v>
      </c>
      <c r="Z3622" t="s">
        <v>632</v>
      </c>
      <c r="AA3622" t="s">
        <v>4785</v>
      </c>
      <c r="AB3622">
        <v>54723</v>
      </c>
      <c r="AC3622" t="s">
        <v>146</v>
      </c>
      <c r="AD3622" t="s">
        <v>4690</v>
      </c>
      <c r="AE3622" t="s">
        <v>107</v>
      </c>
      <c r="AF3622" t="s">
        <v>107</v>
      </c>
      <c r="AI3622" s="1"/>
      <c r="AJ3622" t="s">
        <v>72</v>
      </c>
      <c r="AK3622" t="s">
        <v>4691</v>
      </c>
      <c r="AL3622">
        <v>43410</v>
      </c>
      <c r="AM3622" t="s">
        <v>4878</v>
      </c>
      <c r="AN3622" t="b">
        <v>1</v>
      </c>
      <c r="AQ3622" t="s">
        <v>60</v>
      </c>
      <c r="AR3622" t="s">
        <v>150</v>
      </c>
      <c r="BB3622" s="7" t="s">
        <v>16451</v>
      </c>
      <c r="BC3622" s="7" t="s">
        <v>1481</v>
      </c>
      <c r="BD3622" s="7" t="s">
        <v>52</v>
      </c>
      <c r="BE3622" s="7">
        <v>98277</v>
      </c>
      <c r="BF3622" s="7" t="s">
        <v>16452</v>
      </c>
      <c r="BO3622" t="s">
        <v>16453</v>
      </c>
      <c r="BP3622">
        <v>20107</v>
      </c>
      <c r="BQ3622">
        <v>854</v>
      </c>
      <c r="BR3622">
        <v>617</v>
      </c>
      <c r="BU3622" t="s">
        <v>16454</v>
      </c>
      <c r="BV3622" t="s">
        <v>4695</v>
      </c>
      <c r="BX3622">
        <v>43959.621932870374</v>
      </c>
    </row>
    <row r="3623" spans="1:76" x14ac:dyDescent="0.25">
      <c r="A3623" t="s">
        <v>16463</v>
      </c>
      <c r="B3623" t="s">
        <v>4286</v>
      </c>
      <c r="C3623" t="s">
        <v>46</v>
      </c>
      <c r="D3623">
        <v>43239</v>
      </c>
      <c r="E3623" s="1"/>
      <c r="I3623">
        <v>43239</v>
      </c>
      <c r="J3623">
        <v>2018</v>
      </c>
      <c r="K3623" t="s">
        <v>85</v>
      </c>
      <c r="L3623" t="s">
        <v>16464</v>
      </c>
      <c r="N3623" t="s">
        <v>4287</v>
      </c>
      <c r="O3623" t="s">
        <v>366</v>
      </c>
      <c r="P3623" t="s">
        <v>96</v>
      </c>
      <c r="Q3623" t="s">
        <v>52</v>
      </c>
      <c r="R3623">
        <v>99337</v>
      </c>
      <c r="S3623" t="s">
        <v>16465</v>
      </c>
      <c r="T3623" t="s">
        <v>16465</v>
      </c>
      <c r="U3623" t="s">
        <v>16466</v>
      </c>
      <c r="V3623" t="s">
        <v>90</v>
      </c>
      <c r="W3623">
        <v>12</v>
      </c>
      <c r="X3623" t="s">
        <v>831</v>
      </c>
      <c r="Y3623">
        <v>4737</v>
      </c>
      <c r="Z3623" t="s">
        <v>96</v>
      </c>
      <c r="AA3623" t="s">
        <v>57</v>
      </c>
      <c r="AC3623" t="s">
        <v>146</v>
      </c>
      <c r="AD3623" t="s">
        <v>4690</v>
      </c>
      <c r="AE3623" t="s">
        <v>107</v>
      </c>
      <c r="AF3623" t="s">
        <v>107</v>
      </c>
      <c r="AI3623" s="1"/>
      <c r="AJ3623" t="s">
        <v>72</v>
      </c>
      <c r="AK3623" t="s">
        <v>4691</v>
      </c>
      <c r="AL3623">
        <v>43410</v>
      </c>
      <c r="AM3623" t="s">
        <v>4878</v>
      </c>
      <c r="AN3623" t="b">
        <v>1</v>
      </c>
      <c r="AQ3623" t="s">
        <v>60</v>
      </c>
      <c r="AR3623" t="s">
        <v>99</v>
      </c>
      <c r="AS3623" t="s">
        <v>4734</v>
      </c>
      <c r="BB3623" s="7" t="s">
        <v>4288</v>
      </c>
      <c r="BC3623" s="7" t="s">
        <v>4289</v>
      </c>
      <c r="BD3623" s="7" t="s">
        <v>52</v>
      </c>
      <c r="BE3623" s="7">
        <v>99337</v>
      </c>
      <c r="BF3623" s="7" t="s">
        <v>16467</v>
      </c>
      <c r="BM3623">
        <v>197.96</v>
      </c>
      <c r="BN3623">
        <v>0</v>
      </c>
      <c r="BO3623" t="s">
        <v>16468</v>
      </c>
      <c r="BP3623">
        <v>15140</v>
      </c>
      <c r="BQ3623">
        <v>872</v>
      </c>
      <c r="BR3623">
        <v>78</v>
      </c>
      <c r="BT3623">
        <v>8</v>
      </c>
      <c r="BU3623" t="s">
        <v>16469</v>
      </c>
      <c r="BV3623" t="s">
        <v>4695</v>
      </c>
      <c r="BX3623">
        <v>43959.621886574074</v>
      </c>
    </row>
    <row r="3624" spans="1:76" x14ac:dyDescent="0.25">
      <c r="A3624" t="s">
        <v>16470</v>
      </c>
      <c r="B3624" t="s">
        <v>6339</v>
      </c>
      <c r="C3624" t="s">
        <v>46</v>
      </c>
      <c r="D3624">
        <v>43226</v>
      </c>
      <c r="E3624" s="1"/>
      <c r="I3624">
        <v>43226</v>
      </c>
      <c r="J3624">
        <v>2018</v>
      </c>
      <c r="K3624" t="s">
        <v>85</v>
      </c>
      <c r="L3624" t="s">
        <v>16471</v>
      </c>
      <c r="N3624" t="s">
        <v>10125</v>
      </c>
      <c r="O3624" t="s">
        <v>818</v>
      </c>
      <c r="P3624" t="s">
        <v>133</v>
      </c>
      <c r="Q3624" t="s">
        <v>52</v>
      </c>
      <c r="R3624">
        <v>98611</v>
      </c>
      <c r="S3624" t="s">
        <v>16472</v>
      </c>
      <c r="T3624" t="s">
        <v>16473</v>
      </c>
      <c r="U3624" t="s">
        <v>6343</v>
      </c>
      <c r="V3624" t="s">
        <v>6344</v>
      </c>
      <c r="W3624">
        <v>24</v>
      </c>
      <c r="X3624" t="s">
        <v>5425</v>
      </c>
      <c r="Y3624">
        <v>3200</v>
      </c>
      <c r="Z3624" t="s">
        <v>133</v>
      </c>
      <c r="AA3624" t="s">
        <v>4785</v>
      </c>
      <c r="AB3624">
        <v>62870</v>
      </c>
      <c r="AC3624" t="s">
        <v>146</v>
      </c>
      <c r="AD3624" t="s">
        <v>4690</v>
      </c>
      <c r="AE3624" t="s">
        <v>107</v>
      </c>
      <c r="AF3624" t="s">
        <v>107</v>
      </c>
      <c r="AI3624" s="1"/>
      <c r="AJ3624" t="s">
        <v>72</v>
      </c>
      <c r="AK3624" t="s">
        <v>4691</v>
      </c>
      <c r="AL3624">
        <v>43410</v>
      </c>
      <c r="AM3624" t="s">
        <v>4878</v>
      </c>
      <c r="AN3624" t="b">
        <v>1</v>
      </c>
      <c r="AQ3624" t="s">
        <v>60</v>
      </c>
      <c r="AR3624" t="s">
        <v>150</v>
      </c>
      <c r="BB3624" s="7" t="s">
        <v>16474</v>
      </c>
      <c r="BC3624" s="7" t="s">
        <v>316</v>
      </c>
      <c r="BD3624" s="7" t="s">
        <v>52</v>
      </c>
      <c r="BE3624" s="7">
        <v>98632</v>
      </c>
      <c r="BF3624" s="7" t="s">
        <v>16475</v>
      </c>
      <c r="BO3624" t="s">
        <v>16476</v>
      </c>
      <c r="BP3624">
        <v>4769</v>
      </c>
      <c r="BQ3624">
        <v>108</v>
      </c>
      <c r="BR3624">
        <v>418</v>
      </c>
      <c r="BU3624" t="s">
        <v>16477</v>
      </c>
      <c r="BV3624" t="s">
        <v>4695</v>
      </c>
      <c r="BX3624">
        <v>43959.621932870374</v>
      </c>
    </row>
    <row r="3625" spans="1:76" x14ac:dyDescent="0.25">
      <c r="A3625" t="s">
        <v>16478</v>
      </c>
      <c r="B3625" t="s">
        <v>2960</v>
      </c>
      <c r="C3625" t="s">
        <v>46</v>
      </c>
      <c r="D3625">
        <v>43226</v>
      </c>
      <c r="E3625" s="1"/>
      <c r="H3625" t="s">
        <v>47</v>
      </c>
      <c r="I3625">
        <v>43226</v>
      </c>
      <c r="J3625">
        <v>2018</v>
      </c>
      <c r="K3625" t="s">
        <v>85</v>
      </c>
      <c r="L3625" t="s">
        <v>14412</v>
      </c>
      <c r="N3625" t="s">
        <v>2961</v>
      </c>
      <c r="O3625" t="s">
        <v>361</v>
      </c>
      <c r="P3625" t="s">
        <v>68</v>
      </c>
      <c r="Q3625" t="s">
        <v>52</v>
      </c>
      <c r="R3625">
        <v>98031</v>
      </c>
      <c r="S3625" t="s">
        <v>1685</v>
      </c>
      <c r="T3625" t="s">
        <v>12211</v>
      </c>
      <c r="U3625" t="s">
        <v>16479</v>
      </c>
      <c r="V3625" t="s">
        <v>54</v>
      </c>
      <c r="W3625">
        <v>13</v>
      </c>
      <c r="X3625" t="s">
        <v>362</v>
      </c>
      <c r="Y3625">
        <v>4872</v>
      </c>
      <c r="Z3625" t="s">
        <v>68</v>
      </c>
      <c r="AA3625" t="s">
        <v>57</v>
      </c>
      <c r="AC3625" t="s">
        <v>146</v>
      </c>
      <c r="AD3625" t="s">
        <v>4690</v>
      </c>
      <c r="AE3625" t="s">
        <v>107</v>
      </c>
      <c r="AF3625" t="s">
        <v>107</v>
      </c>
      <c r="AI3625" s="1">
        <v>1</v>
      </c>
      <c r="AJ3625" t="s">
        <v>72</v>
      </c>
      <c r="AK3625" t="s">
        <v>4691</v>
      </c>
      <c r="AL3625">
        <v>43410</v>
      </c>
      <c r="AM3625" t="s">
        <v>4692</v>
      </c>
      <c r="AN3625" t="b">
        <v>1</v>
      </c>
      <c r="AQ3625" t="s">
        <v>60</v>
      </c>
      <c r="AR3625" t="s">
        <v>61</v>
      </c>
      <c r="AS3625" t="s">
        <v>4734</v>
      </c>
      <c r="BB3625" s="7" t="s">
        <v>140</v>
      </c>
      <c r="BC3625" s="7" t="s">
        <v>101</v>
      </c>
      <c r="BD3625" s="7" t="s">
        <v>52</v>
      </c>
      <c r="BE3625" s="7">
        <v>98104</v>
      </c>
      <c r="BF3625" s="7" t="s">
        <v>4733</v>
      </c>
      <c r="BG3625" s="7">
        <v>335855.29</v>
      </c>
      <c r="BH3625" s="7">
        <v>0</v>
      </c>
      <c r="BI3625">
        <v>324633.61</v>
      </c>
      <c r="BJ3625">
        <v>0</v>
      </c>
      <c r="BK3625">
        <v>0</v>
      </c>
      <c r="BL3625">
        <v>4000</v>
      </c>
      <c r="BM3625">
        <v>262934.24</v>
      </c>
      <c r="BN3625">
        <v>3648.32</v>
      </c>
      <c r="BO3625" t="s">
        <v>16480</v>
      </c>
      <c r="BP3625">
        <v>5720</v>
      </c>
      <c r="BQ3625">
        <v>1083</v>
      </c>
      <c r="BR3625">
        <v>326</v>
      </c>
      <c r="BS3625">
        <v>3080</v>
      </c>
      <c r="BT3625">
        <v>47</v>
      </c>
      <c r="BU3625" t="s">
        <v>5885</v>
      </c>
      <c r="BV3625" t="s">
        <v>4695</v>
      </c>
      <c r="BX3625">
        <v>44148.955428240741</v>
      </c>
    </row>
    <row r="3626" spans="1:76" x14ac:dyDescent="0.25">
      <c r="A3626" t="s">
        <v>16481</v>
      </c>
      <c r="B3626" t="s">
        <v>10346</v>
      </c>
      <c r="C3626" t="s">
        <v>46</v>
      </c>
      <c r="D3626">
        <v>43199</v>
      </c>
      <c r="E3626" s="1"/>
      <c r="I3626">
        <v>43199</v>
      </c>
      <c r="J3626">
        <v>2018</v>
      </c>
      <c r="K3626" t="s">
        <v>85</v>
      </c>
      <c r="L3626" t="s">
        <v>16482</v>
      </c>
      <c r="N3626" t="s">
        <v>2552</v>
      </c>
      <c r="O3626" t="s">
        <v>4354</v>
      </c>
      <c r="P3626" t="s">
        <v>632</v>
      </c>
      <c r="Q3626" t="s">
        <v>52</v>
      </c>
      <c r="R3626">
        <v>98249</v>
      </c>
      <c r="S3626" t="s">
        <v>10348</v>
      </c>
      <c r="T3626" t="s">
        <v>16483</v>
      </c>
      <c r="U3626" t="s">
        <v>16484</v>
      </c>
      <c r="V3626" t="s">
        <v>5331</v>
      </c>
      <c r="W3626">
        <v>26</v>
      </c>
      <c r="X3626" t="s">
        <v>4808</v>
      </c>
      <c r="Y3626">
        <v>3424</v>
      </c>
      <c r="Z3626" t="s">
        <v>632</v>
      </c>
      <c r="AA3626" t="s">
        <v>4785</v>
      </c>
      <c r="AB3626">
        <v>54723</v>
      </c>
      <c r="AC3626" t="s">
        <v>146</v>
      </c>
      <c r="AD3626" t="s">
        <v>4690</v>
      </c>
      <c r="AE3626" t="s">
        <v>107</v>
      </c>
      <c r="AF3626" t="s">
        <v>107</v>
      </c>
      <c r="AI3626" s="1"/>
      <c r="AJ3626" t="s">
        <v>72</v>
      </c>
      <c r="AK3626" t="s">
        <v>4691</v>
      </c>
      <c r="AL3626">
        <v>43410</v>
      </c>
      <c r="AM3626" t="s">
        <v>4878</v>
      </c>
      <c r="AN3626" t="b">
        <v>1</v>
      </c>
      <c r="AQ3626" t="s">
        <v>60</v>
      </c>
      <c r="AR3626" t="s">
        <v>150</v>
      </c>
      <c r="BB3626" s="7" t="s">
        <v>2552</v>
      </c>
      <c r="BC3626" s="7" t="s">
        <v>4354</v>
      </c>
      <c r="BD3626" s="7" t="s">
        <v>52</v>
      </c>
      <c r="BE3626" s="7">
        <v>98249</v>
      </c>
      <c r="BO3626" t="s">
        <v>16485</v>
      </c>
      <c r="BP3626">
        <v>975</v>
      </c>
      <c r="BQ3626">
        <v>679</v>
      </c>
      <c r="BR3626">
        <v>620</v>
      </c>
      <c r="BU3626" t="s">
        <v>10351</v>
      </c>
      <c r="BV3626" t="s">
        <v>4695</v>
      </c>
      <c r="BX3626">
        <v>43959.621932870374</v>
      </c>
    </row>
    <row r="3627" spans="1:76" x14ac:dyDescent="0.25">
      <c r="A3627" t="s">
        <v>16486</v>
      </c>
      <c r="B3627" t="s">
        <v>1853</v>
      </c>
      <c r="C3627" t="s">
        <v>46</v>
      </c>
      <c r="D3627">
        <v>43181</v>
      </c>
      <c r="E3627" s="1"/>
      <c r="H3627" t="s">
        <v>47</v>
      </c>
      <c r="I3627">
        <v>43181</v>
      </c>
      <c r="J3627">
        <v>2018</v>
      </c>
      <c r="K3627" t="s">
        <v>85</v>
      </c>
      <c r="L3627" t="s">
        <v>16487</v>
      </c>
      <c r="N3627" t="s">
        <v>1854</v>
      </c>
      <c r="O3627" t="s">
        <v>352</v>
      </c>
      <c r="P3627" t="s">
        <v>394</v>
      </c>
      <c r="Q3627" t="s">
        <v>52</v>
      </c>
      <c r="R3627">
        <v>98227</v>
      </c>
      <c r="S3627" t="s">
        <v>1855</v>
      </c>
      <c r="T3627" t="s">
        <v>16488</v>
      </c>
      <c r="U3627" t="s">
        <v>5120</v>
      </c>
      <c r="V3627" t="s">
        <v>54</v>
      </c>
      <c r="W3627">
        <v>13</v>
      </c>
      <c r="X3627" t="s">
        <v>491</v>
      </c>
      <c r="Y3627">
        <v>4858</v>
      </c>
      <c r="Z3627" t="s">
        <v>394</v>
      </c>
      <c r="AA3627" t="s">
        <v>57</v>
      </c>
      <c r="AC3627" t="s">
        <v>146</v>
      </c>
      <c r="AD3627" t="s">
        <v>4690</v>
      </c>
      <c r="AE3627" t="s">
        <v>107</v>
      </c>
      <c r="AF3627" t="s">
        <v>107</v>
      </c>
      <c r="AI3627" s="1">
        <v>1</v>
      </c>
      <c r="AJ3627" t="s">
        <v>72</v>
      </c>
      <c r="AK3627" t="s">
        <v>4691</v>
      </c>
      <c r="AL3627">
        <v>43410</v>
      </c>
      <c r="AM3627" t="s">
        <v>4692</v>
      </c>
      <c r="AN3627" t="b">
        <v>1</v>
      </c>
      <c r="AQ3627" t="s">
        <v>177</v>
      </c>
      <c r="AS3627" t="s">
        <v>100</v>
      </c>
      <c r="BB3627" s="7" t="s">
        <v>83</v>
      </c>
      <c r="BC3627" s="7" t="s">
        <v>101</v>
      </c>
      <c r="BD3627" s="7" t="s">
        <v>52</v>
      </c>
      <c r="BE3627" s="7">
        <v>98109</v>
      </c>
      <c r="BF3627" s="7" t="s">
        <v>5120</v>
      </c>
      <c r="BG3627" s="7">
        <v>61675.4</v>
      </c>
      <c r="BH3627" s="7">
        <v>0</v>
      </c>
      <c r="BI3627">
        <v>64396.25</v>
      </c>
      <c r="BJ3627">
        <v>0</v>
      </c>
      <c r="BK3627">
        <v>0</v>
      </c>
      <c r="BL3627">
        <v>0</v>
      </c>
      <c r="BO3627" t="s">
        <v>16489</v>
      </c>
      <c r="BP3627">
        <v>15921</v>
      </c>
      <c r="BQ3627">
        <v>30420</v>
      </c>
      <c r="BR3627">
        <v>278</v>
      </c>
      <c r="BS3627">
        <v>3595</v>
      </c>
      <c r="BT3627">
        <v>40</v>
      </c>
      <c r="BU3627" t="s">
        <v>5009</v>
      </c>
      <c r="BV3627" t="s">
        <v>4695</v>
      </c>
      <c r="BX3627">
        <v>44148.975648148145</v>
      </c>
    </row>
    <row r="3628" spans="1:76" x14ac:dyDescent="0.25">
      <c r="A3628" t="s">
        <v>16490</v>
      </c>
      <c r="B3628" t="s">
        <v>3062</v>
      </c>
      <c r="C3628" t="s">
        <v>46</v>
      </c>
      <c r="D3628">
        <v>43108</v>
      </c>
      <c r="E3628" s="1"/>
      <c r="H3628" t="s">
        <v>47</v>
      </c>
      <c r="I3628">
        <v>43108</v>
      </c>
      <c r="J3628">
        <v>2018</v>
      </c>
      <c r="K3628" t="s">
        <v>85</v>
      </c>
      <c r="L3628" t="s">
        <v>16491</v>
      </c>
      <c r="N3628" t="s">
        <v>3063</v>
      </c>
      <c r="O3628" t="s">
        <v>110</v>
      </c>
      <c r="P3628" t="s">
        <v>115</v>
      </c>
      <c r="Q3628" t="s">
        <v>52</v>
      </c>
      <c r="R3628">
        <v>98366</v>
      </c>
      <c r="S3628" t="s">
        <v>3064</v>
      </c>
      <c r="T3628" t="s">
        <v>5181</v>
      </c>
      <c r="U3628" t="s">
        <v>5182</v>
      </c>
      <c r="V3628" t="s">
        <v>90</v>
      </c>
      <c r="W3628">
        <v>12</v>
      </c>
      <c r="X3628" t="s">
        <v>523</v>
      </c>
      <c r="Y3628">
        <v>4755</v>
      </c>
      <c r="Z3628" t="s">
        <v>115</v>
      </c>
      <c r="AA3628" t="s">
        <v>57</v>
      </c>
      <c r="AC3628" t="s">
        <v>146</v>
      </c>
      <c r="AD3628" t="s">
        <v>4690</v>
      </c>
      <c r="AE3628" t="s">
        <v>107</v>
      </c>
      <c r="AF3628" t="s">
        <v>107</v>
      </c>
      <c r="AI3628" s="1"/>
      <c r="AJ3628" t="s">
        <v>72</v>
      </c>
      <c r="AK3628" t="s">
        <v>4691</v>
      </c>
      <c r="AL3628">
        <v>43410</v>
      </c>
      <c r="AM3628" t="s">
        <v>4692</v>
      </c>
      <c r="AN3628" t="b">
        <v>1</v>
      </c>
      <c r="AQ3628" t="s">
        <v>60</v>
      </c>
      <c r="AR3628" t="s">
        <v>61</v>
      </c>
      <c r="AS3628" t="s">
        <v>100</v>
      </c>
      <c r="BB3628" s="7" t="s">
        <v>128</v>
      </c>
      <c r="BC3628" s="7" t="s">
        <v>101</v>
      </c>
      <c r="BD3628" s="7" t="s">
        <v>52</v>
      </c>
      <c r="BE3628" s="7">
        <v>98112</v>
      </c>
      <c r="BF3628" s="7" t="s">
        <v>4772</v>
      </c>
      <c r="BG3628" s="7">
        <v>661031.46</v>
      </c>
      <c r="BH3628" s="7">
        <v>0</v>
      </c>
      <c r="BI3628">
        <v>650822.57999999996</v>
      </c>
      <c r="BJ3628">
        <v>0</v>
      </c>
      <c r="BK3628">
        <v>0</v>
      </c>
      <c r="BL3628">
        <v>0</v>
      </c>
      <c r="BM3628">
        <v>411537.38</v>
      </c>
      <c r="BN3628">
        <v>1130310.8999999999</v>
      </c>
      <c r="BO3628" t="s">
        <v>16492</v>
      </c>
      <c r="BP3628">
        <v>15953</v>
      </c>
      <c r="BQ3628">
        <v>1026</v>
      </c>
      <c r="BR3628">
        <v>172</v>
      </c>
      <c r="BS3628">
        <v>3598</v>
      </c>
      <c r="BT3628">
        <v>26</v>
      </c>
      <c r="BU3628" t="s">
        <v>5333</v>
      </c>
      <c r="BV3628" t="s">
        <v>4695</v>
      </c>
      <c r="BX3628">
        <v>44167.341770833336</v>
      </c>
    </row>
    <row r="3629" spans="1:76" x14ac:dyDescent="0.25">
      <c r="A3629" t="s">
        <v>16501</v>
      </c>
      <c r="B3629" t="s">
        <v>1022</v>
      </c>
      <c r="C3629" t="s">
        <v>46</v>
      </c>
      <c r="D3629">
        <v>43186</v>
      </c>
      <c r="E3629" s="1"/>
      <c r="H3629" t="s">
        <v>47</v>
      </c>
      <c r="I3629">
        <v>43186</v>
      </c>
      <c r="J3629">
        <v>2018</v>
      </c>
      <c r="K3629" t="s">
        <v>85</v>
      </c>
      <c r="L3629" t="s">
        <v>16502</v>
      </c>
      <c r="N3629" t="s">
        <v>1023</v>
      </c>
      <c r="O3629" t="s">
        <v>375</v>
      </c>
      <c r="P3629" t="s">
        <v>68</v>
      </c>
      <c r="Q3629" t="s">
        <v>52</v>
      </c>
      <c r="R3629">
        <v>98040</v>
      </c>
      <c r="S3629" t="s">
        <v>1024</v>
      </c>
      <c r="T3629" t="s">
        <v>7390</v>
      </c>
      <c r="U3629" t="s">
        <v>4733</v>
      </c>
      <c r="V3629" t="s">
        <v>54</v>
      </c>
      <c r="W3629">
        <v>13</v>
      </c>
      <c r="X3629" t="s">
        <v>377</v>
      </c>
      <c r="Y3629">
        <v>4860</v>
      </c>
      <c r="Z3629" t="s">
        <v>68</v>
      </c>
      <c r="AA3629" t="s">
        <v>57</v>
      </c>
      <c r="AC3629" t="s">
        <v>146</v>
      </c>
      <c r="AD3629" t="s">
        <v>4690</v>
      </c>
      <c r="AE3629" t="s">
        <v>107</v>
      </c>
      <c r="AF3629" t="s">
        <v>107</v>
      </c>
      <c r="AI3629" s="1">
        <v>2</v>
      </c>
      <c r="AJ3629" t="s">
        <v>72</v>
      </c>
      <c r="AK3629" t="s">
        <v>4691</v>
      </c>
      <c r="AL3629">
        <v>43410</v>
      </c>
      <c r="AM3629" t="s">
        <v>4692</v>
      </c>
      <c r="AN3629" t="b">
        <v>1</v>
      </c>
      <c r="AQ3629" t="s">
        <v>177</v>
      </c>
      <c r="AS3629" t="s">
        <v>100</v>
      </c>
      <c r="BB3629" s="7" t="s">
        <v>140</v>
      </c>
      <c r="BC3629" s="7" t="s">
        <v>101</v>
      </c>
      <c r="BD3629" s="7" t="s">
        <v>52</v>
      </c>
      <c r="BE3629" s="7">
        <v>98104</v>
      </c>
      <c r="BF3629" s="7" t="s">
        <v>4733</v>
      </c>
      <c r="BG3629" s="7">
        <v>57203.89</v>
      </c>
      <c r="BH3629" s="7">
        <v>0</v>
      </c>
      <c r="BI3629">
        <v>63203.89</v>
      </c>
      <c r="BJ3629">
        <v>0</v>
      </c>
      <c r="BK3629">
        <v>0</v>
      </c>
      <c r="BL3629">
        <v>0</v>
      </c>
      <c r="BM3629">
        <v>141133.29999999999</v>
      </c>
      <c r="BN3629">
        <v>0</v>
      </c>
      <c r="BO3629" t="s">
        <v>16503</v>
      </c>
      <c r="BP3629">
        <v>20995</v>
      </c>
      <c r="BQ3629">
        <v>515</v>
      </c>
      <c r="BR3629">
        <v>288</v>
      </c>
      <c r="BS3629">
        <v>3968</v>
      </c>
      <c r="BT3629">
        <v>41</v>
      </c>
      <c r="BU3629" t="s">
        <v>4979</v>
      </c>
      <c r="BV3629" t="s">
        <v>4695</v>
      </c>
      <c r="BX3629">
        <v>44148.991886574076</v>
      </c>
    </row>
    <row r="3630" spans="1:76" x14ac:dyDescent="0.25">
      <c r="A3630" t="s">
        <v>16504</v>
      </c>
      <c r="B3630" t="s">
        <v>655</v>
      </c>
      <c r="C3630" t="s">
        <v>46</v>
      </c>
      <c r="D3630">
        <v>43044</v>
      </c>
      <c r="E3630" s="1"/>
      <c r="H3630" t="s">
        <v>47</v>
      </c>
      <c r="I3630">
        <v>43044</v>
      </c>
      <c r="J3630">
        <v>2018</v>
      </c>
      <c r="K3630" t="s">
        <v>85</v>
      </c>
      <c r="L3630" t="s">
        <v>16505</v>
      </c>
      <c r="N3630" t="s">
        <v>3457</v>
      </c>
      <c r="O3630" t="s">
        <v>3458</v>
      </c>
      <c r="P3630" t="s">
        <v>68</v>
      </c>
      <c r="Q3630" t="s">
        <v>52</v>
      </c>
      <c r="R3630">
        <v>98062</v>
      </c>
      <c r="S3630" t="s">
        <v>657</v>
      </c>
      <c r="T3630" t="s">
        <v>5157</v>
      </c>
      <c r="U3630" t="s">
        <v>5158</v>
      </c>
      <c r="V3630" t="s">
        <v>54</v>
      </c>
      <c r="W3630">
        <v>13</v>
      </c>
      <c r="X3630" t="s">
        <v>216</v>
      </c>
      <c r="Y3630">
        <v>4843</v>
      </c>
      <c r="Z3630" t="s">
        <v>68</v>
      </c>
      <c r="AA3630" t="s">
        <v>57</v>
      </c>
      <c r="AC3630" t="s">
        <v>146</v>
      </c>
      <c r="AD3630" t="s">
        <v>4690</v>
      </c>
      <c r="AE3630" t="s">
        <v>107</v>
      </c>
      <c r="AF3630" t="s">
        <v>107</v>
      </c>
      <c r="AI3630" s="1">
        <v>2</v>
      </c>
      <c r="AJ3630" t="s">
        <v>72</v>
      </c>
      <c r="AK3630" t="s">
        <v>4691</v>
      </c>
      <c r="AL3630">
        <v>43410</v>
      </c>
      <c r="AM3630" t="s">
        <v>4692</v>
      </c>
      <c r="AN3630" t="b">
        <v>1</v>
      </c>
      <c r="AQ3630" t="s">
        <v>60</v>
      </c>
      <c r="AR3630" t="s">
        <v>61</v>
      </c>
      <c r="AS3630" t="s">
        <v>62</v>
      </c>
      <c r="BB3630" s="7" t="s">
        <v>3457</v>
      </c>
      <c r="BC3630" s="7" t="s">
        <v>3458</v>
      </c>
      <c r="BD3630" s="7" t="s">
        <v>52</v>
      </c>
      <c r="BE3630" s="7">
        <v>98062</v>
      </c>
      <c r="BF3630" s="7" t="s">
        <v>16506</v>
      </c>
      <c r="BG3630" s="7">
        <v>80995.31</v>
      </c>
      <c r="BH3630" s="7">
        <v>4500</v>
      </c>
      <c r="BI3630">
        <v>65648.05</v>
      </c>
      <c r="BJ3630">
        <v>0</v>
      </c>
      <c r="BK3630">
        <v>0</v>
      </c>
      <c r="BL3630">
        <v>0</v>
      </c>
      <c r="BM3630">
        <v>329.93</v>
      </c>
      <c r="BN3630">
        <v>0</v>
      </c>
      <c r="BO3630" t="s">
        <v>16507</v>
      </c>
      <c r="BP3630">
        <v>7538</v>
      </c>
      <c r="BQ3630">
        <v>520</v>
      </c>
      <c r="BR3630">
        <v>225</v>
      </c>
      <c r="BS3630">
        <v>3174</v>
      </c>
      <c r="BT3630">
        <v>33</v>
      </c>
      <c r="BU3630" t="s">
        <v>16508</v>
      </c>
      <c r="BV3630" t="s">
        <v>4695</v>
      </c>
      <c r="BX3630">
        <v>44148.960104166668</v>
      </c>
    </row>
    <row r="3631" spans="1:76" x14ac:dyDescent="0.25">
      <c r="A3631" t="s">
        <v>16509</v>
      </c>
      <c r="B3631" t="s">
        <v>4428</v>
      </c>
      <c r="C3631" t="s">
        <v>46</v>
      </c>
      <c r="D3631">
        <v>43170</v>
      </c>
      <c r="E3631" s="1"/>
      <c r="H3631" t="s">
        <v>47</v>
      </c>
      <c r="I3631">
        <v>43170</v>
      </c>
      <c r="J3631">
        <v>2018</v>
      </c>
      <c r="K3631" t="s">
        <v>85</v>
      </c>
      <c r="L3631" t="s">
        <v>5053</v>
      </c>
      <c r="N3631" t="s">
        <v>83</v>
      </c>
      <c r="O3631" t="s">
        <v>101</v>
      </c>
      <c r="P3631" t="s">
        <v>68</v>
      </c>
      <c r="Q3631" t="s">
        <v>52</v>
      </c>
      <c r="R3631">
        <v>98109</v>
      </c>
      <c r="S3631" t="s">
        <v>4429</v>
      </c>
      <c r="T3631" t="s">
        <v>5054</v>
      </c>
      <c r="U3631" t="s">
        <v>5120</v>
      </c>
      <c r="V3631" t="s">
        <v>54</v>
      </c>
      <c r="W3631">
        <v>13</v>
      </c>
      <c r="X3631" t="s">
        <v>626</v>
      </c>
      <c r="Y3631">
        <v>4841</v>
      </c>
      <c r="Z3631" t="s">
        <v>68</v>
      </c>
      <c r="AA3631" t="s">
        <v>57</v>
      </c>
      <c r="AC3631" t="s">
        <v>146</v>
      </c>
      <c r="AD3631" t="s">
        <v>4690</v>
      </c>
      <c r="AE3631" t="s">
        <v>107</v>
      </c>
      <c r="AF3631" t="s">
        <v>107</v>
      </c>
      <c r="AI3631" s="1"/>
      <c r="AJ3631" t="s">
        <v>72</v>
      </c>
      <c r="AK3631" t="s">
        <v>4691</v>
      </c>
      <c r="AL3631">
        <v>43410</v>
      </c>
      <c r="AM3631" t="s">
        <v>4692</v>
      </c>
      <c r="AN3631" t="b">
        <v>1</v>
      </c>
      <c r="AQ3631" t="s">
        <v>60</v>
      </c>
      <c r="AR3631" t="s">
        <v>61</v>
      </c>
      <c r="AS3631" t="s">
        <v>100</v>
      </c>
      <c r="BB3631" s="7" t="s">
        <v>83</v>
      </c>
      <c r="BC3631" s="7" t="s">
        <v>101</v>
      </c>
      <c r="BD3631" s="7" t="s">
        <v>52</v>
      </c>
      <c r="BE3631" s="7">
        <v>98109</v>
      </c>
      <c r="BF3631" s="7" t="s">
        <v>5120</v>
      </c>
      <c r="BG3631" s="7">
        <v>133012.6</v>
      </c>
      <c r="BH3631" s="7">
        <v>0</v>
      </c>
      <c r="BI3631">
        <v>107754.01</v>
      </c>
      <c r="BJ3631">
        <v>0</v>
      </c>
      <c r="BK3631">
        <v>0</v>
      </c>
      <c r="BL3631">
        <v>0</v>
      </c>
      <c r="BM3631">
        <v>19419.34</v>
      </c>
      <c r="BN3631">
        <v>0</v>
      </c>
      <c r="BO3631" t="s">
        <v>16510</v>
      </c>
      <c r="BP3631">
        <v>4696</v>
      </c>
      <c r="BQ3631">
        <v>30396</v>
      </c>
      <c r="BR3631">
        <v>1989</v>
      </c>
      <c r="BS3631">
        <v>3022</v>
      </c>
      <c r="BT3631">
        <v>32</v>
      </c>
      <c r="BU3631" t="s">
        <v>5009</v>
      </c>
      <c r="BV3631" t="s">
        <v>4695</v>
      </c>
      <c r="BX3631">
        <v>44148.953611111108</v>
      </c>
    </row>
    <row r="3632" spans="1:76" x14ac:dyDescent="0.25">
      <c r="A3632" t="s">
        <v>16511</v>
      </c>
      <c r="B3632" t="s">
        <v>1560</v>
      </c>
      <c r="C3632" t="s">
        <v>46</v>
      </c>
      <c r="D3632">
        <v>43101</v>
      </c>
      <c r="E3632" s="1"/>
      <c r="H3632" t="s">
        <v>47</v>
      </c>
      <c r="I3632">
        <v>43101</v>
      </c>
      <c r="J3632">
        <v>2018</v>
      </c>
      <c r="K3632" t="s">
        <v>85</v>
      </c>
      <c r="L3632" t="s">
        <v>6182</v>
      </c>
      <c r="N3632" t="s">
        <v>1561</v>
      </c>
      <c r="O3632" t="s">
        <v>101</v>
      </c>
      <c r="P3632" t="s">
        <v>68</v>
      </c>
      <c r="Q3632" t="s">
        <v>52</v>
      </c>
      <c r="R3632">
        <v>98102</v>
      </c>
      <c r="S3632" t="s">
        <v>1562</v>
      </c>
      <c r="T3632" t="s">
        <v>6184</v>
      </c>
      <c r="U3632" t="s">
        <v>6185</v>
      </c>
      <c r="V3632" t="s">
        <v>90</v>
      </c>
      <c r="W3632">
        <v>12</v>
      </c>
      <c r="X3632" t="s">
        <v>258</v>
      </c>
      <c r="Y3632">
        <v>4766</v>
      </c>
      <c r="Z3632" t="s">
        <v>68</v>
      </c>
      <c r="AA3632" t="s">
        <v>57</v>
      </c>
      <c r="AC3632" t="s">
        <v>146</v>
      </c>
      <c r="AD3632" t="s">
        <v>4690</v>
      </c>
      <c r="AE3632" t="s">
        <v>107</v>
      </c>
      <c r="AF3632" t="s">
        <v>107</v>
      </c>
      <c r="AI3632" s="1"/>
      <c r="AJ3632" t="s">
        <v>72</v>
      </c>
      <c r="AK3632" t="s">
        <v>4691</v>
      </c>
      <c r="AL3632">
        <v>43410</v>
      </c>
      <c r="AM3632" t="s">
        <v>4692</v>
      </c>
      <c r="AN3632" t="b">
        <v>1</v>
      </c>
      <c r="AQ3632" t="s">
        <v>60</v>
      </c>
      <c r="AR3632" t="s">
        <v>61</v>
      </c>
      <c r="AS3632" t="s">
        <v>62</v>
      </c>
      <c r="BB3632" s="7" t="s">
        <v>128</v>
      </c>
      <c r="BC3632" s="7" t="s">
        <v>101</v>
      </c>
      <c r="BD3632" s="7" t="s">
        <v>52</v>
      </c>
      <c r="BE3632" s="7">
        <v>98112</v>
      </c>
      <c r="BF3632" s="7" t="s">
        <v>4772</v>
      </c>
      <c r="BG3632" s="7">
        <v>151840.62</v>
      </c>
      <c r="BH3632" s="7">
        <v>37000</v>
      </c>
      <c r="BI3632">
        <v>174953.19</v>
      </c>
      <c r="BJ3632">
        <v>0</v>
      </c>
      <c r="BK3632">
        <v>0</v>
      </c>
      <c r="BL3632">
        <v>1375.8</v>
      </c>
      <c r="BM3632">
        <v>742.86</v>
      </c>
      <c r="BN3632">
        <v>0</v>
      </c>
      <c r="BO3632" t="s">
        <v>16512</v>
      </c>
      <c r="BP3632">
        <v>16957</v>
      </c>
      <c r="BQ3632">
        <v>542</v>
      </c>
      <c r="BR3632">
        <v>255</v>
      </c>
      <c r="BS3632">
        <v>3639</v>
      </c>
      <c r="BT3632">
        <v>37</v>
      </c>
      <c r="BU3632" t="s">
        <v>5333</v>
      </c>
      <c r="BV3632" t="s">
        <v>4695</v>
      </c>
      <c r="BX3632">
        <v>44148.977500000001</v>
      </c>
    </row>
    <row r="3633" spans="1:76" x14ac:dyDescent="0.25">
      <c r="A3633" t="s">
        <v>16513</v>
      </c>
      <c r="B3633" t="s">
        <v>13623</v>
      </c>
      <c r="C3633" t="s">
        <v>46</v>
      </c>
      <c r="D3633">
        <v>43148</v>
      </c>
      <c r="E3633" s="1"/>
      <c r="H3633" t="s">
        <v>47</v>
      </c>
      <c r="I3633">
        <v>43148</v>
      </c>
      <c r="J3633">
        <v>2018</v>
      </c>
      <c r="K3633" t="s">
        <v>85</v>
      </c>
      <c r="L3633" t="s">
        <v>16514</v>
      </c>
      <c r="N3633" t="s">
        <v>16515</v>
      </c>
      <c r="O3633" t="s">
        <v>393</v>
      </c>
      <c r="P3633" t="s">
        <v>394</v>
      </c>
      <c r="Q3633" t="s">
        <v>52</v>
      </c>
      <c r="R3633">
        <v>98273</v>
      </c>
      <c r="S3633" t="s">
        <v>13626</v>
      </c>
      <c r="T3633" t="s">
        <v>16516</v>
      </c>
      <c r="U3633" t="s">
        <v>16517</v>
      </c>
      <c r="V3633" t="s">
        <v>6576</v>
      </c>
      <c r="W3633">
        <v>27</v>
      </c>
      <c r="X3633" t="s">
        <v>5461</v>
      </c>
      <c r="Y3633">
        <v>4064</v>
      </c>
      <c r="Z3633" t="s">
        <v>394</v>
      </c>
      <c r="AA3633" t="s">
        <v>4785</v>
      </c>
      <c r="AB3633">
        <v>73724</v>
      </c>
      <c r="AC3633" t="s">
        <v>146</v>
      </c>
      <c r="AD3633" t="s">
        <v>4690</v>
      </c>
      <c r="AE3633" t="s">
        <v>107</v>
      </c>
      <c r="AF3633" t="s">
        <v>107</v>
      </c>
      <c r="AI3633" s="1"/>
      <c r="AJ3633" t="s">
        <v>72</v>
      </c>
      <c r="AK3633" t="s">
        <v>4691</v>
      </c>
      <c r="AL3633">
        <v>43410</v>
      </c>
      <c r="AM3633" t="s">
        <v>4692</v>
      </c>
      <c r="AN3633" t="b">
        <v>1</v>
      </c>
      <c r="AQ3633" t="s">
        <v>60</v>
      </c>
      <c r="AR3633" t="s">
        <v>150</v>
      </c>
      <c r="BB3633" s="7" t="s">
        <v>16518</v>
      </c>
      <c r="BC3633" s="7" t="s">
        <v>393</v>
      </c>
      <c r="BD3633" s="7" t="s">
        <v>52</v>
      </c>
      <c r="BE3633" s="7">
        <v>98273</v>
      </c>
      <c r="BF3633" s="7" t="s">
        <v>16519</v>
      </c>
      <c r="BG3633" s="7">
        <v>10249.07</v>
      </c>
      <c r="BH3633" s="7">
        <v>100</v>
      </c>
      <c r="BI3633">
        <v>8320.8700000000008</v>
      </c>
      <c r="BJ3633">
        <v>0</v>
      </c>
      <c r="BK3633">
        <v>0</v>
      </c>
      <c r="BL3633">
        <v>0</v>
      </c>
      <c r="BO3633" t="s">
        <v>16520</v>
      </c>
      <c r="BP3633">
        <v>12681</v>
      </c>
      <c r="BQ3633">
        <v>814</v>
      </c>
      <c r="BR3633">
        <v>942</v>
      </c>
      <c r="BS3633">
        <v>3415</v>
      </c>
      <c r="BU3633" t="s">
        <v>16521</v>
      </c>
      <c r="BV3633" t="s">
        <v>4695</v>
      </c>
      <c r="BX3633">
        <v>44148.969722222224</v>
      </c>
    </row>
    <row r="3634" spans="1:76" x14ac:dyDescent="0.25">
      <c r="A3634" t="s">
        <v>16522</v>
      </c>
      <c r="B3634" t="s">
        <v>7747</v>
      </c>
      <c r="C3634" t="s">
        <v>46</v>
      </c>
      <c r="D3634">
        <v>43138</v>
      </c>
      <c r="E3634" s="1"/>
      <c r="I3634">
        <v>43138</v>
      </c>
      <c r="J3634">
        <v>2018</v>
      </c>
      <c r="K3634" t="s">
        <v>85</v>
      </c>
      <c r="L3634" t="s">
        <v>16523</v>
      </c>
      <c r="N3634" t="s">
        <v>16524</v>
      </c>
      <c r="O3634" t="s">
        <v>5720</v>
      </c>
      <c r="P3634" t="s">
        <v>1794</v>
      </c>
      <c r="Q3634" t="s">
        <v>52</v>
      </c>
      <c r="R3634">
        <v>98368</v>
      </c>
      <c r="S3634" t="s">
        <v>7751</v>
      </c>
      <c r="T3634" t="s">
        <v>7751</v>
      </c>
      <c r="U3634" t="s">
        <v>16525</v>
      </c>
      <c r="V3634" t="s">
        <v>5424</v>
      </c>
      <c r="W3634">
        <v>22</v>
      </c>
      <c r="X3634" t="s">
        <v>5167</v>
      </c>
      <c r="Y3634">
        <v>3433</v>
      </c>
      <c r="Z3634" t="s">
        <v>1794</v>
      </c>
      <c r="AA3634" t="s">
        <v>4785</v>
      </c>
      <c r="AB3634">
        <v>24426</v>
      </c>
      <c r="AC3634" t="s">
        <v>146</v>
      </c>
      <c r="AD3634" t="s">
        <v>4690</v>
      </c>
      <c r="AE3634" t="s">
        <v>107</v>
      </c>
      <c r="AF3634" t="s">
        <v>107</v>
      </c>
      <c r="AI3634" s="1"/>
      <c r="AJ3634" t="s">
        <v>72</v>
      </c>
      <c r="AK3634" t="s">
        <v>4691</v>
      </c>
      <c r="AL3634">
        <v>43410</v>
      </c>
      <c r="AM3634" t="s">
        <v>4878</v>
      </c>
      <c r="AN3634" t="b">
        <v>1</v>
      </c>
      <c r="AQ3634" t="s">
        <v>60</v>
      </c>
      <c r="AR3634" t="s">
        <v>150</v>
      </c>
      <c r="BB3634" s="7" t="s">
        <v>16526</v>
      </c>
      <c r="BC3634" s="7" t="s">
        <v>5720</v>
      </c>
      <c r="BD3634" s="7" t="s">
        <v>52</v>
      </c>
      <c r="BE3634" s="7">
        <v>98368</v>
      </c>
      <c r="BF3634" s="7" t="s">
        <v>14970</v>
      </c>
      <c r="BO3634" t="s">
        <v>16527</v>
      </c>
      <c r="BP3634">
        <v>7249</v>
      </c>
      <c r="BQ3634">
        <v>351</v>
      </c>
      <c r="BR3634">
        <v>624</v>
      </c>
      <c r="BU3634" t="s">
        <v>16528</v>
      </c>
      <c r="BV3634" t="s">
        <v>4695</v>
      </c>
      <c r="BX3634">
        <v>43959.621932870374</v>
      </c>
    </row>
    <row r="3635" spans="1:76" x14ac:dyDescent="0.25">
      <c r="A3635" t="s">
        <v>16529</v>
      </c>
      <c r="B3635" t="s">
        <v>3404</v>
      </c>
      <c r="C3635" t="s">
        <v>46</v>
      </c>
      <c r="D3635">
        <v>43123</v>
      </c>
      <c r="E3635" s="1"/>
      <c r="H3635" t="s">
        <v>47</v>
      </c>
      <c r="I3635">
        <v>43123</v>
      </c>
      <c r="J3635">
        <v>2018</v>
      </c>
      <c r="K3635" t="s">
        <v>85</v>
      </c>
      <c r="L3635" t="s">
        <v>16530</v>
      </c>
      <c r="N3635" t="s">
        <v>3405</v>
      </c>
      <c r="O3635" t="s">
        <v>3406</v>
      </c>
      <c r="P3635" t="s">
        <v>241</v>
      </c>
      <c r="Q3635" t="s">
        <v>52</v>
      </c>
      <c r="R3635">
        <v>98672</v>
      </c>
      <c r="S3635" t="s">
        <v>3407</v>
      </c>
      <c r="T3635" t="s">
        <v>16531</v>
      </c>
      <c r="U3635" t="s">
        <v>16532</v>
      </c>
      <c r="V3635" t="s">
        <v>54</v>
      </c>
      <c r="W3635">
        <v>13</v>
      </c>
      <c r="X3635" t="s">
        <v>243</v>
      </c>
      <c r="Y3635">
        <v>4805</v>
      </c>
      <c r="Z3635" t="s">
        <v>241</v>
      </c>
      <c r="AA3635" t="s">
        <v>57</v>
      </c>
      <c r="AC3635" t="s">
        <v>146</v>
      </c>
      <c r="AD3635" t="s">
        <v>4690</v>
      </c>
      <c r="AE3635" t="s">
        <v>107</v>
      </c>
      <c r="AF3635" t="s">
        <v>107</v>
      </c>
      <c r="AI3635" s="1">
        <v>1</v>
      </c>
      <c r="AJ3635" t="s">
        <v>72</v>
      </c>
      <c r="AK3635" t="s">
        <v>4691</v>
      </c>
      <c r="AL3635">
        <v>43410</v>
      </c>
      <c r="AM3635" t="s">
        <v>4692</v>
      </c>
      <c r="AN3635" t="b">
        <v>1</v>
      </c>
      <c r="AQ3635" t="s">
        <v>60</v>
      </c>
      <c r="AR3635" t="s">
        <v>99</v>
      </c>
      <c r="AS3635" t="s">
        <v>100</v>
      </c>
      <c r="BB3635" s="7" t="s">
        <v>3408</v>
      </c>
      <c r="BC3635" s="7" t="s">
        <v>3406</v>
      </c>
      <c r="BD3635" s="7" t="s">
        <v>52</v>
      </c>
      <c r="BE3635" s="7">
        <v>98672</v>
      </c>
      <c r="BF3635" s="7" t="s">
        <v>16533</v>
      </c>
      <c r="BG3635" s="7">
        <v>73474.42</v>
      </c>
      <c r="BH3635" s="7">
        <v>0</v>
      </c>
      <c r="BI3635">
        <v>73986.87</v>
      </c>
      <c r="BJ3635">
        <v>0</v>
      </c>
      <c r="BK3635">
        <v>0</v>
      </c>
      <c r="BL3635">
        <v>0</v>
      </c>
      <c r="BM3635">
        <v>874.83</v>
      </c>
      <c r="BN3635">
        <v>0</v>
      </c>
      <c r="BO3635" t="s">
        <v>16534</v>
      </c>
      <c r="BP3635">
        <v>1241</v>
      </c>
      <c r="BQ3635">
        <v>1012</v>
      </c>
      <c r="BR3635">
        <v>107</v>
      </c>
      <c r="BS3635">
        <v>2812</v>
      </c>
      <c r="BT3635">
        <v>14</v>
      </c>
      <c r="BU3635" t="s">
        <v>16535</v>
      </c>
      <c r="BV3635" t="s">
        <v>4695</v>
      </c>
      <c r="BX3635">
        <v>44148.944861111115</v>
      </c>
    </row>
    <row r="3636" spans="1:76" x14ac:dyDescent="0.25">
      <c r="A3636" t="s">
        <v>16549</v>
      </c>
      <c r="B3636" t="s">
        <v>1950</v>
      </c>
      <c r="C3636" t="s">
        <v>46</v>
      </c>
      <c r="D3636">
        <v>42982</v>
      </c>
      <c r="E3636" s="1"/>
      <c r="H3636" t="s">
        <v>47</v>
      </c>
      <c r="I3636">
        <v>42982</v>
      </c>
      <c r="J3636">
        <v>2018</v>
      </c>
      <c r="K3636" t="s">
        <v>85</v>
      </c>
      <c r="L3636" t="s">
        <v>5436</v>
      </c>
      <c r="N3636" t="s">
        <v>1951</v>
      </c>
      <c r="O3636" t="s">
        <v>75</v>
      </c>
      <c r="P3636" t="s">
        <v>68</v>
      </c>
      <c r="Q3636" t="s">
        <v>52</v>
      </c>
      <c r="R3636">
        <v>98059</v>
      </c>
      <c r="S3636" t="s">
        <v>1952</v>
      </c>
      <c r="T3636" t="s">
        <v>5437</v>
      </c>
      <c r="U3636" t="s">
        <v>5438</v>
      </c>
      <c r="V3636" t="s">
        <v>54</v>
      </c>
      <c r="W3636">
        <v>13</v>
      </c>
      <c r="X3636" t="s">
        <v>233</v>
      </c>
      <c r="Y3636">
        <v>4799</v>
      </c>
      <c r="Z3636" t="s">
        <v>68</v>
      </c>
      <c r="AA3636" t="s">
        <v>57</v>
      </c>
      <c r="AC3636" t="s">
        <v>146</v>
      </c>
      <c r="AD3636" t="s">
        <v>4690</v>
      </c>
      <c r="AE3636" t="s">
        <v>107</v>
      </c>
      <c r="AF3636" t="s">
        <v>107</v>
      </c>
      <c r="AI3636" s="1">
        <v>2</v>
      </c>
      <c r="AJ3636" t="s">
        <v>72</v>
      </c>
      <c r="AK3636" t="s">
        <v>4691</v>
      </c>
      <c r="AL3636">
        <v>43410</v>
      </c>
      <c r="AM3636" t="s">
        <v>4692</v>
      </c>
      <c r="AN3636" t="b">
        <v>1</v>
      </c>
      <c r="AQ3636" t="s">
        <v>60</v>
      </c>
      <c r="AR3636" t="s">
        <v>150</v>
      </c>
      <c r="AS3636" t="s">
        <v>62</v>
      </c>
      <c r="BB3636" s="7" t="s">
        <v>1953</v>
      </c>
      <c r="BC3636" s="7" t="s">
        <v>75</v>
      </c>
      <c r="BD3636" s="7" t="s">
        <v>52</v>
      </c>
      <c r="BE3636" s="7">
        <v>98059</v>
      </c>
      <c r="BF3636" s="7" t="s">
        <v>5439</v>
      </c>
      <c r="BG3636" s="7">
        <v>69380</v>
      </c>
      <c r="BH3636" s="7">
        <v>58285.919999999998</v>
      </c>
      <c r="BI3636">
        <v>117665.92</v>
      </c>
      <c r="BJ3636">
        <v>0</v>
      </c>
      <c r="BK3636">
        <v>0</v>
      </c>
      <c r="BL3636">
        <v>0</v>
      </c>
      <c r="BM3636">
        <v>329.93</v>
      </c>
      <c r="BN3636">
        <v>0</v>
      </c>
      <c r="BO3636" t="s">
        <v>16550</v>
      </c>
      <c r="BP3636">
        <v>1356</v>
      </c>
      <c r="BQ3636">
        <v>30328</v>
      </c>
      <c r="BR3636">
        <v>94</v>
      </c>
      <c r="BS3636">
        <v>2813</v>
      </c>
      <c r="BT3636">
        <v>11</v>
      </c>
      <c r="BU3636" t="s">
        <v>5441</v>
      </c>
      <c r="BV3636" t="s">
        <v>4695</v>
      </c>
      <c r="BX3636">
        <v>44148.945162037038</v>
      </c>
    </row>
    <row r="3637" spans="1:76" x14ac:dyDescent="0.25">
      <c r="A3637" t="s">
        <v>16551</v>
      </c>
      <c r="B3637" t="s">
        <v>217</v>
      </c>
      <c r="C3637" t="s">
        <v>46</v>
      </c>
      <c r="D3637">
        <v>42044</v>
      </c>
      <c r="E3637" s="1"/>
      <c r="H3637" t="s">
        <v>47</v>
      </c>
      <c r="I3637">
        <v>42044</v>
      </c>
      <c r="J3637">
        <v>2018</v>
      </c>
      <c r="K3637" t="s">
        <v>85</v>
      </c>
      <c r="L3637" t="s">
        <v>5982</v>
      </c>
      <c r="N3637" t="s">
        <v>1595</v>
      </c>
      <c r="O3637" t="s">
        <v>101</v>
      </c>
      <c r="P3637" t="s">
        <v>199</v>
      </c>
      <c r="Q3637" t="s">
        <v>52</v>
      </c>
      <c r="R3637">
        <v>98104</v>
      </c>
      <c r="S3637" t="s">
        <v>220</v>
      </c>
      <c r="T3637" t="s">
        <v>4840</v>
      </c>
      <c r="U3637" t="s">
        <v>4733</v>
      </c>
      <c r="V3637" t="s">
        <v>90</v>
      </c>
      <c r="W3637">
        <v>12</v>
      </c>
      <c r="X3637" t="s">
        <v>1125</v>
      </c>
      <c r="Y3637">
        <v>4750</v>
      </c>
      <c r="Z3637" t="s">
        <v>199</v>
      </c>
      <c r="AA3637" t="s">
        <v>57</v>
      </c>
      <c r="AC3637" t="s">
        <v>146</v>
      </c>
      <c r="AD3637" t="s">
        <v>4690</v>
      </c>
      <c r="AE3637" t="s">
        <v>107</v>
      </c>
      <c r="AF3637" t="s">
        <v>107</v>
      </c>
      <c r="AI3637" s="1"/>
      <c r="AJ3637" t="s">
        <v>72</v>
      </c>
      <c r="AK3637" t="s">
        <v>4691</v>
      </c>
      <c r="AL3637">
        <v>43410</v>
      </c>
      <c r="AM3637" t="s">
        <v>4692</v>
      </c>
      <c r="AN3637" t="b">
        <v>1</v>
      </c>
      <c r="AQ3637" t="s">
        <v>60</v>
      </c>
      <c r="AR3637" t="s">
        <v>61</v>
      </c>
      <c r="AS3637" t="s">
        <v>62</v>
      </c>
      <c r="BB3637" s="7" t="s">
        <v>219</v>
      </c>
      <c r="BC3637" s="7" t="s">
        <v>101</v>
      </c>
      <c r="BD3637" s="7" t="s">
        <v>52</v>
      </c>
      <c r="BE3637" s="7">
        <v>98104</v>
      </c>
      <c r="BF3637" s="7" t="s">
        <v>4733</v>
      </c>
      <c r="BG3637" s="7">
        <v>259804.88</v>
      </c>
      <c r="BH3637" s="7">
        <v>6004.71</v>
      </c>
      <c r="BI3637">
        <v>257676.27</v>
      </c>
      <c r="BJ3637">
        <v>-5000</v>
      </c>
      <c r="BK3637">
        <v>0</v>
      </c>
      <c r="BL3637">
        <v>0</v>
      </c>
      <c r="BM3637">
        <v>263.94</v>
      </c>
      <c r="BN3637">
        <v>0</v>
      </c>
      <c r="BO3637" t="s">
        <v>16552</v>
      </c>
      <c r="BP3637">
        <v>11381</v>
      </c>
      <c r="BQ3637">
        <v>26669</v>
      </c>
      <c r="BR3637">
        <v>146</v>
      </c>
      <c r="BS3637">
        <v>3369</v>
      </c>
      <c r="BT3637">
        <v>21</v>
      </c>
      <c r="BU3637" t="s">
        <v>5920</v>
      </c>
      <c r="BV3637" t="s">
        <v>4695</v>
      </c>
      <c r="BX3637">
        <v>44148.967997685184</v>
      </c>
    </row>
    <row r="3638" spans="1:76" x14ac:dyDescent="0.25">
      <c r="A3638" t="s">
        <v>16553</v>
      </c>
      <c r="B3638" t="s">
        <v>760</v>
      </c>
      <c r="C3638" t="s">
        <v>46</v>
      </c>
      <c r="D3638">
        <v>42760</v>
      </c>
      <c r="E3638" s="1"/>
      <c r="H3638" t="s">
        <v>47</v>
      </c>
      <c r="I3638">
        <v>42760</v>
      </c>
      <c r="J3638">
        <v>2018</v>
      </c>
      <c r="K3638" t="s">
        <v>85</v>
      </c>
      <c r="L3638" t="s">
        <v>5916</v>
      </c>
      <c r="N3638" t="s">
        <v>761</v>
      </c>
      <c r="O3638" t="s">
        <v>762</v>
      </c>
      <c r="P3638" t="s">
        <v>68</v>
      </c>
      <c r="Q3638" t="s">
        <v>52</v>
      </c>
      <c r="R3638">
        <v>98166</v>
      </c>
      <c r="S3638" t="s">
        <v>220</v>
      </c>
      <c r="T3638" t="s">
        <v>5917</v>
      </c>
      <c r="U3638" t="s">
        <v>5918</v>
      </c>
      <c r="V3638" t="s">
        <v>54</v>
      </c>
      <c r="W3638">
        <v>13</v>
      </c>
      <c r="X3638" t="s">
        <v>646</v>
      </c>
      <c r="Y3638">
        <v>4845</v>
      </c>
      <c r="Z3638" t="s">
        <v>68</v>
      </c>
      <c r="AA3638" t="s">
        <v>57</v>
      </c>
      <c r="AC3638" t="s">
        <v>146</v>
      </c>
      <c r="AD3638" t="s">
        <v>4690</v>
      </c>
      <c r="AE3638" t="s">
        <v>107</v>
      </c>
      <c r="AF3638" t="s">
        <v>107</v>
      </c>
      <c r="AI3638" s="1">
        <v>2</v>
      </c>
      <c r="AJ3638" t="s">
        <v>72</v>
      </c>
      <c r="AK3638" t="s">
        <v>4691</v>
      </c>
      <c r="AL3638">
        <v>43410</v>
      </c>
      <c r="AM3638" t="s">
        <v>4692</v>
      </c>
      <c r="AN3638" t="b">
        <v>1</v>
      </c>
      <c r="AQ3638" t="s">
        <v>60</v>
      </c>
      <c r="AR3638" t="s">
        <v>150</v>
      </c>
      <c r="AS3638" t="s">
        <v>62</v>
      </c>
      <c r="BB3638" s="7" t="s">
        <v>219</v>
      </c>
      <c r="BC3638" s="7" t="s">
        <v>101</v>
      </c>
      <c r="BD3638" s="7" t="s">
        <v>52</v>
      </c>
      <c r="BE3638" s="7">
        <v>98104</v>
      </c>
      <c r="BF3638" s="7" t="s">
        <v>4733</v>
      </c>
      <c r="BG3638" s="7">
        <v>147248</v>
      </c>
      <c r="BH3638" s="7">
        <v>2437.63</v>
      </c>
      <c r="BI3638">
        <v>143488.89000000001</v>
      </c>
      <c r="BJ3638">
        <v>0</v>
      </c>
      <c r="BK3638">
        <v>0</v>
      </c>
      <c r="BL3638">
        <v>0</v>
      </c>
      <c r="BM3638">
        <v>276.32</v>
      </c>
      <c r="BN3638">
        <v>0</v>
      </c>
      <c r="BO3638" t="s">
        <v>16554</v>
      </c>
      <c r="BP3638">
        <v>6385</v>
      </c>
      <c r="BQ3638">
        <v>519</v>
      </c>
      <c r="BR3638">
        <v>239</v>
      </c>
      <c r="BS3638">
        <v>3116</v>
      </c>
      <c r="BT3638">
        <v>34</v>
      </c>
      <c r="BU3638" t="s">
        <v>5920</v>
      </c>
      <c r="BV3638" t="s">
        <v>4695</v>
      </c>
      <c r="BX3638">
        <v>44148.95789351852</v>
      </c>
    </row>
    <row r="3639" spans="1:76" x14ac:dyDescent="0.25">
      <c r="A3639" t="s">
        <v>16555</v>
      </c>
      <c r="B3639" t="s">
        <v>1283</v>
      </c>
      <c r="C3639" t="s">
        <v>46</v>
      </c>
      <c r="D3639">
        <v>42745</v>
      </c>
      <c r="E3639" s="1"/>
      <c r="H3639" t="s">
        <v>47</v>
      </c>
      <c r="I3639">
        <v>42745</v>
      </c>
      <c r="J3639">
        <v>2018</v>
      </c>
      <c r="K3639" t="s">
        <v>85</v>
      </c>
      <c r="L3639" t="s">
        <v>11434</v>
      </c>
      <c r="N3639" t="s">
        <v>1284</v>
      </c>
      <c r="O3639" t="s">
        <v>489</v>
      </c>
      <c r="P3639" t="s">
        <v>394</v>
      </c>
      <c r="Q3639" t="s">
        <v>52</v>
      </c>
      <c r="R3639">
        <v>98221</v>
      </c>
      <c r="S3639" t="s">
        <v>1285</v>
      </c>
      <c r="T3639" t="s">
        <v>7817</v>
      </c>
      <c r="U3639" t="s">
        <v>11436</v>
      </c>
      <c r="V3639" t="s">
        <v>54</v>
      </c>
      <c r="W3639">
        <v>13</v>
      </c>
      <c r="X3639" t="s">
        <v>491</v>
      </c>
      <c r="Y3639">
        <v>4858</v>
      </c>
      <c r="Z3639" t="s">
        <v>394</v>
      </c>
      <c r="AA3639" t="s">
        <v>57</v>
      </c>
      <c r="AC3639" t="s">
        <v>146</v>
      </c>
      <c r="AD3639" t="s">
        <v>4690</v>
      </c>
      <c r="AE3639" t="s">
        <v>107</v>
      </c>
      <c r="AF3639" t="s">
        <v>107</v>
      </c>
      <c r="AI3639" s="1">
        <v>2</v>
      </c>
      <c r="AJ3639" t="s">
        <v>72</v>
      </c>
      <c r="AK3639" t="s">
        <v>4691</v>
      </c>
      <c r="AL3639">
        <v>43410</v>
      </c>
      <c r="AM3639" t="s">
        <v>4692</v>
      </c>
      <c r="AN3639" t="b">
        <v>1</v>
      </c>
      <c r="AQ3639" t="s">
        <v>60</v>
      </c>
      <c r="AR3639" t="s">
        <v>150</v>
      </c>
      <c r="AS3639" t="s">
        <v>62</v>
      </c>
      <c r="BB3639" s="7" t="s">
        <v>83</v>
      </c>
      <c r="BC3639" s="7" t="s">
        <v>101</v>
      </c>
      <c r="BD3639" s="7" t="s">
        <v>52</v>
      </c>
      <c r="BE3639" s="7">
        <v>98109</v>
      </c>
      <c r="BF3639" s="7" t="s">
        <v>5120</v>
      </c>
      <c r="BG3639" s="7">
        <v>66974.490000000005</v>
      </c>
      <c r="BH3639" s="7">
        <v>32237.55</v>
      </c>
      <c r="BI3639">
        <v>93518.55</v>
      </c>
      <c r="BJ3639">
        <v>0</v>
      </c>
      <c r="BK3639">
        <v>0</v>
      </c>
      <c r="BL3639">
        <v>0</v>
      </c>
      <c r="BM3639">
        <v>685.48</v>
      </c>
      <c r="BN3639">
        <v>0</v>
      </c>
      <c r="BO3639" t="s">
        <v>16556</v>
      </c>
      <c r="BP3639">
        <v>13478</v>
      </c>
      <c r="BQ3639">
        <v>809</v>
      </c>
      <c r="BR3639">
        <v>282</v>
      </c>
      <c r="BS3639">
        <v>3449</v>
      </c>
      <c r="BT3639">
        <v>40</v>
      </c>
      <c r="BU3639" t="s">
        <v>5009</v>
      </c>
      <c r="BV3639" t="s">
        <v>4695</v>
      </c>
      <c r="BX3639">
        <v>44148.970868055556</v>
      </c>
    </row>
    <row r="3640" spans="1:76" x14ac:dyDescent="0.25">
      <c r="A3640" t="s">
        <v>16557</v>
      </c>
      <c r="B3640" t="s">
        <v>244</v>
      </c>
      <c r="C3640" t="s">
        <v>46</v>
      </c>
      <c r="D3640">
        <v>42039</v>
      </c>
      <c r="E3640" s="1"/>
      <c r="H3640" t="s">
        <v>47</v>
      </c>
      <c r="I3640">
        <v>42039</v>
      </c>
      <c r="J3640">
        <v>2018</v>
      </c>
      <c r="K3640" t="s">
        <v>85</v>
      </c>
      <c r="L3640" t="s">
        <v>11517</v>
      </c>
      <c r="N3640" t="s">
        <v>245</v>
      </c>
      <c r="O3640" t="s">
        <v>101</v>
      </c>
      <c r="P3640" t="s">
        <v>68</v>
      </c>
      <c r="Q3640" t="s">
        <v>52</v>
      </c>
      <c r="R3640">
        <v>98111</v>
      </c>
      <c r="S3640" t="s">
        <v>246</v>
      </c>
      <c r="T3640" t="s">
        <v>8755</v>
      </c>
      <c r="U3640" t="s">
        <v>6505</v>
      </c>
      <c r="V3640" t="s">
        <v>90</v>
      </c>
      <c r="W3640">
        <v>12</v>
      </c>
      <c r="X3640" t="s">
        <v>247</v>
      </c>
      <c r="Y3640">
        <v>4775</v>
      </c>
      <c r="Z3640" t="s">
        <v>68</v>
      </c>
      <c r="AA3640" t="s">
        <v>57</v>
      </c>
      <c r="AC3640" t="s">
        <v>146</v>
      </c>
      <c r="AD3640" t="s">
        <v>4690</v>
      </c>
      <c r="AE3640" t="s">
        <v>107</v>
      </c>
      <c r="AF3640" t="s">
        <v>107</v>
      </c>
      <c r="AI3640" s="1"/>
      <c r="AJ3640" t="s">
        <v>72</v>
      </c>
      <c r="AK3640" t="s">
        <v>4691</v>
      </c>
      <c r="AL3640">
        <v>43410</v>
      </c>
      <c r="AM3640" t="s">
        <v>4692</v>
      </c>
      <c r="AN3640" t="b">
        <v>1</v>
      </c>
      <c r="AQ3640" t="s">
        <v>60</v>
      </c>
      <c r="AR3640" t="s">
        <v>61</v>
      </c>
      <c r="AS3640" t="s">
        <v>62</v>
      </c>
      <c r="BB3640" s="7" t="s">
        <v>248</v>
      </c>
      <c r="BC3640" s="7" t="s">
        <v>101</v>
      </c>
      <c r="BD3640" s="7" t="s">
        <v>52</v>
      </c>
      <c r="BE3640" s="7">
        <v>98101</v>
      </c>
      <c r="BG3640" s="7">
        <v>199160.74</v>
      </c>
      <c r="BH3640" s="7">
        <v>13026.43</v>
      </c>
      <c r="BI3640">
        <v>210785.24</v>
      </c>
      <c r="BJ3640">
        <v>0</v>
      </c>
      <c r="BK3640">
        <v>0</v>
      </c>
      <c r="BL3640">
        <v>0</v>
      </c>
      <c r="BM3640">
        <v>808.84</v>
      </c>
      <c r="BN3640">
        <v>0</v>
      </c>
      <c r="BO3640" t="s">
        <v>16558</v>
      </c>
      <c r="BP3640">
        <v>6670</v>
      </c>
      <c r="BQ3640">
        <v>27089</v>
      </c>
      <c r="BR3640">
        <v>317</v>
      </c>
      <c r="BS3640">
        <v>3139</v>
      </c>
      <c r="BT3640">
        <v>46</v>
      </c>
      <c r="BU3640" t="s">
        <v>5938</v>
      </c>
      <c r="BV3640" t="s">
        <v>4695</v>
      </c>
      <c r="BX3640">
        <v>44148.958738425928</v>
      </c>
    </row>
    <row r="3641" spans="1:76" x14ac:dyDescent="0.25">
      <c r="A3641" t="s">
        <v>16559</v>
      </c>
      <c r="B3641" t="s">
        <v>498</v>
      </c>
      <c r="C3641" t="s">
        <v>46</v>
      </c>
      <c r="D3641">
        <v>42031</v>
      </c>
      <c r="E3641" s="1"/>
      <c r="H3641" t="s">
        <v>47</v>
      </c>
      <c r="I3641">
        <v>42031</v>
      </c>
      <c r="J3641">
        <v>2018</v>
      </c>
      <c r="K3641" t="s">
        <v>85</v>
      </c>
      <c r="L3641" t="s">
        <v>16560</v>
      </c>
      <c r="N3641" t="s">
        <v>499</v>
      </c>
      <c r="O3641" t="s">
        <v>215</v>
      </c>
      <c r="P3641" t="s">
        <v>68</v>
      </c>
      <c r="Q3641" t="s">
        <v>52</v>
      </c>
      <c r="R3641">
        <v>98198</v>
      </c>
      <c r="S3641" t="s">
        <v>500</v>
      </c>
      <c r="T3641" t="s">
        <v>6981</v>
      </c>
      <c r="U3641" t="s">
        <v>16561</v>
      </c>
      <c r="V3641" t="s">
        <v>90</v>
      </c>
      <c r="W3641">
        <v>12</v>
      </c>
      <c r="X3641" t="s">
        <v>501</v>
      </c>
      <c r="Y3641">
        <v>4762</v>
      </c>
      <c r="Z3641" t="s">
        <v>68</v>
      </c>
      <c r="AA3641" t="s">
        <v>57</v>
      </c>
      <c r="AC3641" t="s">
        <v>146</v>
      </c>
      <c r="AD3641" t="s">
        <v>4690</v>
      </c>
      <c r="AE3641" t="s">
        <v>107</v>
      </c>
      <c r="AF3641" t="s">
        <v>107</v>
      </c>
      <c r="AI3641" s="1"/>
      <c r="AJ3641" t="s">
        <v>72</v>
      </c>
      <c r="AK3641" t="s">
        <v>4691</v>
      </c>
      <c r="AL3641">
        <v>43410</v>
      </c>
      <c r="AM3641" t="s">
        <v>4692</v>
      </c>
      <c r="AN3641" t="b">
        <v>1</v>
      </c>
      <c r="AQ3641" t="s">
        <v>60</v>
      </c>
      <c r="AR3641" t="s">
        <v>61</v>
      </c>
      <c r="AS3641" t="s">
        <v>62</v>
      </c>
      <c r="BB3641" s="7" t="s">
        <v>83</v>
      </c>
      <c r="BC3641" s="7" t="s">
        <v>101</v>
      </c>
      <c r="BD3641" s="7" t="s">
        <v>52</v>
      </c>
      <c r="BE3641" s="7">
        <v>98109</v>
      </c>
      <c r="BF3641" s="7" t="s">
        <v>5120</v>
      </c>
      <c r="BG3641" s="7">
        <v>184415.52</v>
      </c>
      <c r="BH3641" s="7">
        <v>40059.99</v>
      </c>
      <c r="BI3641">
        <v>106124.19</v>
      </c>
      <c r="BJ3641">
        <v>0</v>
      </c>
      <c r="BK3641">
        <v>0</v>
      </c>
      <c r="BL3641">
        <v>0</v>
      </c>
      <c r="BM3641">
        <v>742.86</v>
      </c>
      <c r="BN3641">
        <v>0</v>
      </c>
      <c r="BO3641" t="s">
        <v>16562</v>
      </c>
      <c r="BP3641">
        <v>10140</v>
      </c>
      <c r="BQ3641">
        <v>512</v>
      </c>
      <c r="BR3641">
        <v>221</v>
      </c>
      <c r="BS3641">
        <v>3289</v>
      </c>
      <c r="BT3641">
        <v>33</v>
      </c>
      <c r="BU3641" t="s">
        <v>16563</v>
      </c>
      <c r="BV3641" t="s">
        <v>4695</v>
      </c>
      <c r="BX3641">
        <v>44148.964421296296</v>
      </c>
    </row>
    <row r="3642" spans="1:76" x14ac:dyDescent="0.25">
      <c r="A3642" t="s">
        <v>17299</v>
      </c>
      <c r="B3642" t="s">
        <v>3640</v>
      </c>
      <c r="C3642" t="s">
        <v>46</v>
      </c>
      <c r="D3642">
        <v>42940</v>
      </c>
      <c r="E3642" s="1"/>
      <c r="I3642">
        <v>42940</v>
      </c>
      <c r="J3642">
        <v>2018</v>
      </c>
      <c r="K3642" t="s">
        <v>85</v>
      </c>
      <c r="L3642" t="s">
        <v>17300</v>
      </c>
      <c r="N3642" t="s">
        <v>17301</v>
      </c>
      <c r="O3642" t="s">
        <v>75</v>
      </c>
      <c r="P3642" t="s">
        <v>68</v>
      </c>
      <c r="Q3642" t="s">
        <v>52</v>
      </c>
      <c r="R3642">
        <v>98057</v>
      </c>
      <c r="S3642" t="s">
        <v>17302</v>
      </c>
      <c r="T3642" t="s">
        <v>17302</v>
      </c>
      <c r="U3642" t="s">
        <v>17303</v>
      </c>
      <c r="V3642" t="s">
        <v>5376</v>
      </c>
      <c r="W3642">
        <v>31</v>
      </c>
      <c r="X3642" t="s">
        <v>12302</v>
      </c>
      <c r="Y3642">
        <v>4004</v>
      </c>
      <c r="Z3642" t="s">
        <v>68</v>
      </c>
      <c r="AA3642" t="s">
        <v>4785</v>
      </c>
      <c r="AB3642">
        <v>52700</v>
      </c>
      <c r="AC3642" t="s">
        <v>146</v>
      </c>
      <c r="AD3642" t="s">
        <v>4690</v>
      </c>
      <c r="AE3642" t="s">
        <v>107</v>
      </c>
      <c r="AF3642" t="s">
        <v>107</v>
      </c>
      <c r="AI3642" s="1"/>
      <c r="AJ3642" t="s">
        <v>72</v>
      </c>
      <c r="AK3642" t="s">
        <v>4691</v>
      </c>
      <c r="AL3642">
        <v>43410</v>
      </c>
      <c r="AM3642" t="s">
        <v>4878</v>
      </c>
      <c r="AN3642" t="b">
        <v>1</v>
      </c>
      <c r="BB3642" s="7" t="s">
        <v>17301</v>
      </c>
      <c r="BC3642" s="7" t="s">
        <v>75</v>
      </c>
      <c r="BD3642" s="7" t="s">
        <v>52</v>
      </c>
      <c r="BE3642" s="7">
        <v>98057</v>
      </c>
      <c r="BF3642" s="7" t="s">
        <v>17303</v>
      </c>
      <c r="BO3642" t="s">
        <v>17304</v>
      </c>
      <c r="BP3642">
        <v>8366</v>
      </c>
      <c r="BQ3642">
        <v>25773</v>
      </c>
      <c r="BR3642">
        <v>1956</v>
      </c>
      <c r="BU3642" t="s">
        <v>17305</v>
      </c>
      <c r="BV3642" t="s">
        <v>4695</v>
      </c>
      <c r="BX3642">
        <v>43597.929131944446</v>
      </c>
    </row>
    <row r="3643" spans="1:76" x14ac:dyDescent="0.25">
      <c r="A3643" t="s">
        <v>17306</v>
      </c>
      <c r="B3643" t="s">
        <v>13553</v>
      </c>
      <c r="C3643" t="s">
        <v>46</v>
      </c>
      <c r="D3643">
        <v>43221</v>
      </c>
      <c r="E3643" s="1"/>
      <c r="I3643">
        <v>43221</v>
      </c>
      <c r="J3643">
        <v>2018</v>
      </c>
      <c r="K3643" t="s">
        <v>85</v>
      </c>
      <c r="L3643" t="s">
        <v>15470</v>
      </c>
      <c r="N3643" t="s">
        <v>17307</v>
      </c>
      <c r="O3643" t="s">
        <v>393</v>
      </c>
      <c r="P3643" t="s">
        <v>394</v>
      </c>
      <c r="Q3643" t="s">
        <v>52</v>
      </c>
      <c r="R3643">
        <v>98274</v>
      </c>
      <c r="S3643" t="s">
        <v>17308</v>
      </c>
      <c r="T3643" t="s">
        <v>17308</v>
      </c>
      <c r="U3643" t="s">
        <v>15474</v>
      </c>
      <c r="V3643" t="s">
        <v>6344</v>
      </c>
      <c r="W3643">
        <v>24</v>
      </c>
      <c r="X3643" t="s">
        <v>5461</v>
      </c>
      <c r="Y3643">
        <v>4064</v>
      </c>
      <c r="Z3643" t="s">
        <v>394</v>
      </c>
      <c r="AA3643" t="s">
        <v>4785</v>
      </c>
      <c r="AB3643">
        <v>73724</v>
      </c>
      <c r="AC3643" t="s">
        <v>146</v>
      </c>
      <c r="AD3643" t="s">
        <v>4690</v>
      </c>
      <c r="AE3643" t="s">
        <v>107</v>
      </c>
      <c r="AF3643" t="s">
        <v>107</v>
      </c>
      <c r="AI3643" s="1"/>
      <c r="AJ3643" t="s">
        <v>72</v>
      </c>
      <c r="AK3643" t="s">
        <v>4691</v>
      </c>
      <c r="AL3643">
        <v>43410</v>
      </c>
      <c r="AM3643" t="s">
        <v>4878</v>
      </c>
      <c r="AN3643" t="b">
        <v>1</v>
      </c>
      <c r="AQ3643" t="s">
        <v>60</v>
      </c>
      <c r="AR3643" t="s">
        <v>150</v>
      </c>
      <c r="BB3643" s="7" t="s">
        <v>17309</v>
      </c>
      <c r="BC3643" s="7" t="s">
        <v>198</v>
      </c>
      <c r="BD3643" s="7" t="s">
        <v>52</v>
      </c>
      <c r="BE3643" s="7">
        <v>98223</v>
      </c>
      <c r="BF3643" s="7" t="s">
        <v>17310</v>
      </c>
      <c r="BO3643" t="s">
        <v>17311</v>
      </c>
      <c r="BP3643">
        <v>19384</v>
      </c>
      <c r="BQ3643">
        <v>1010</v>
      </c>
      <c r="BR3643">
        <v>934</v>
      </c>
      <c r="BU3643" t="s">
        <v>17312</v>
      </c>
      <c r="BV3643" t="s">
        <v>4695</v>
      </c>
      <c r="BX3643">
        <v>43959.621932870374</v>
      </c>
    </row>
    <row r="3644" spans="1:76" x14ac:dyDescent="0.25">
      <c r="A3644" t="s">
        <v>17313</v>
      </c>
      <c r="B3644" t="s">
        <v>938</v>
      </c>
      <c r="C3644" t="s">
        <v>46</v>
      </c>
      <c r="D3644">
        <v>43156</v>
      </c>
      <c r="E3644" s="1"/>
      <c r="H3644" t="s">
        <v>47</v>
      </c>
      <c r="I3644">
        <v>43156</v>
      </c>
      <c r="J3644">
        <v>2018</v>
      </c>
      <c r="K3644" t="s">
        <v>85</v>
      </c>
      <c r="L3644" t="s">
        <v>17314</v>
      </c>
      <c r="N3644" t="s">
        <v>939</v>
      </c>
      <c r="O3644" t="s">
        <v>105</v>
      </c>
      <c r="P3644" t="s">
        <v>105</v>
      </c>
      <c r="Q3644" t="s">
        <v>52</v>
      </c>
      <c r="R3644">
        <v>99203</v>
      </c>
      <c r="S3644" t="s">
        <v>940</v>
      </c>
      <c r="T3644" t="s">
        <v>17315</v>
      </c>
      <c r="U3644" t="s">
        <v>17316</v>
      </c>
      <c r="V3644" t="s">
        <v>90</v>
      </c>
      <c r="W3644">
        <v>12</v>
      </c>
      <c r="X3644" t="s">
        <v>273</v>
      </c>
      <c r="Y3644">
        <v>4735</v>
      </c>
      <c r="Z3644" t="s">
        <v>105</v>
      </c>
      <c r="AA3644" t="s">
        <v>57</v>
      </c>
      <c r="AC3644" t="s">
        <v>146</v>
      </c>
      <c r="AD3644" t="s">
        <v>4690</v>
      </c>
      <c r="AE3644" t="s">
        <v>107</v>
      </c>
      <c r="AF3644" t="s">
        <v>107</v>
      </c>
      <c r="AI3644" s="1"/>
      <c r="AJ3644" t="s">
        <v>72</v>
      </c>
      <c r="AK3644" t="s">
        <v>4691</v>
      </c>
      <c r="AL3644">
        <v>43410</v>
      </c>
      <c r="AM3644" t="s">
        <v>4692</v>
      </c>
      <c r="AN3644" t="b">
        <v>1</v>
      </c>
      <c r="AQ3644" t="s">
        <v>60</v>
      </c>
      <c r="AR3644" t="s">
        <v>99</v>
      </c>
      <c r="AS3644" t="s">
        <v>100</v>
      </c>
      <c r="BB3644" s="7" t="s">
        <v>140</v>
      </c>
      <c r="BC3644" s="7" t="s">
        <v>101</v>
      </c>
      <c r="BD3644" s="7" t="s">
        <v>52</v>
      </c>
      <c r="BE3644" s="7">
        <v>98104</v>
      </c>
      <c r="BF3644" s="7" t="s">
        <v>4733</v>
      </c>
      <c r="BG3644" s="7">
        <v>298397.46000000002</v>
      </c>
      <c r="BH3644" s="7">
        <v>0</v>
      </c>
      <c r="BI3644">
        <v>298873.75</v>
      </c>
      <c r="BJ3644">
        <v>0</v>
      </c>
      <c r="BK3644">
        <v>0</v>
      </c>
      <c r="BL3644">
        <v>0</v>
      </c>
      <c r="BM3644">
        <v>10144.52</v>
      </c>
      <c r="BN3644">
        <v>33898.81</v>
      </c>
      <c r="BO3644" t="s">
        <v>17317</v>
      </c>
      <c r="BP3644">
        <v>11359</v>
      </c>
      <c r="BQ3644">
        <v>261</v>
      </c>
      <c r="BR3644">
        <v>59</v>
      </c>
      <c r="BS3644">
        <v>3360</v>
      </c>
      <c r="BT3644">
        <v>6</v>
      </c>
      <c r="BU3644" t="s">
        <v>4979</v>
      </c>
      <c r="BV3644" t="s">
        <v>4695</v>
      </c>
      <c r="BX3644">
        <v>44148.967673611114</v>
      </c>
    </row>
    <row r="3645" spans="1:76" x14ac:dyDescent="0.25">
      <c r="A3645" t="s">
        <v>17318</v>
      </c>
      <c r="B3645" t="s">
        <v>8746</v>
      </c>
      <c r="C3645" t="s">
        <v>46</v>
      </c>
      <c r="D3645">
        <v>43157</v>
      </c>
      <c r="E3645" s="1"/>
      <c r="I3645">
        <v>43157</v>
      </c>
      <c r="J3645">
        <v>2018</v>
      </c>
      <c r="K3645" t="s">
        <v>85</v>
      </c>
      <c r="L3645" t="s">
        <v>17319</v>
      </c>
      <c r="N3645" t="s">
        <v>895</v>
      </c>
      <c r="O3645" t="s">
        <v>836</v>
      </c>
      <c r="P3645" t="s">
        <v>121</v>
      </c>
      <c r="Q3645" t="s">
        <v>52</v>
      </c>
      <c r="R3645">
        <v>98584</v>
      </c>
      <c r="S3645" t="s">
        <v>8750</v>
      </c>
      <c r="T3645" t="s">
        <v>8749</v>
      </c>
      <c r="U3645" t="s">
        <v>17320</v>
      </c>
      <c r="V3645" t="s">
        <v>5571</v>
      </c>
      <c r="W3645">
        <v>28</v>
      </c>
      <c r="X3645" t="s">
        <v>5754</v>
      </c>
      <c r="Y3645">
        <v>3699</v>
      </c>
      <c r="Z3645" t="s">
        <v>121</v>
      </c>
      <c r="AA3645" t="s">
        <v>4785</v>
      </c>
      <c r="AB3645">
        <v>38265</v>
      </c>
      <c r="AC3645" t="s">
        <v>146</v>
      </c>
      <c r="AD3645" t="s">
        <v>4690</v>
      </c>
      <c r="AE3645" t="s">
        <v>107</v>
      </c>
      <c r="AF3645" t="s">
        <v>107</v>
      </c>
      <c r="AI3645" s="1"/>
      <c r="AJ3645" t="s">
        <v>72</v>
      </c>
      <c r="AK3645" t="s">
        <v>4691</v>
      </c>
      <c r="AL3645">
        <v>43410</v>
      </c>
      <c r="AM3645" t="s">
        <v>4878</v>
      </c>
      <c r="AN3645" t="b">
        <v>1</v>
      </c>
      <c r="AQ3645" t="s">
        <v>195</v>
      </c>
      <c r="AR3645" t="s">
        <v>150</v>
      </c>
      <c r="BB3645" s="7" t="s">
        <v>895</v>
      </c>
      <c r="BC3645" s="7" t="s">
        <v>836</v>
      </c>
      <c r="BD3645" s="7" t="s">
        <v>52</v>
      </c>
      <c r="BE3645" s="7">
        <v>98584</v>
      </c>
      <c r="BF3645" s="7" t="s">
        <v>17320</v>
      </c>
      <c r="BO3645" t="s">
        <v>17321</v>
      </c>
      <c r="BP3645">
        <v>6517</v>
      </c>
      <c r="BQ3645">
        <v>1781</v>
      </c>
      <c r="BR3645">
        <v>1001</v>
      </c>
      <c r="BU3645" t="s">
        <v>17322</v>
      </c>
      <c r="BV3645" t="s">
        <v>4695</v>
      </c>
      <c r="BX3645">
        <v>43597.930578703701</v>
      </c>
    </row>
    <row r="3646" spans="1:76" x14ac:dyDescent="0.25">
      <c r="A3646" t="s">
        <v>17323</v>
      </c>
      <c r="B3646" t="s">
        <v>7689</v>
      </c>
      <c r="C3646" t="s">
        <v>46</v>
      </c>
      <c r="D3646">
        <v>43196</v>
      </c>
      <c r="E3646" s="1"/>
      <c r="I3646">
        <v>43196</v>
      </c>
      <c r="J3646">
        <v>2018</v>
      </c>
      <c r="K3646" t="s">
        <v>85</v>
      </c>
      <c r="L3646" t="s">
        <v>17324</v>
      </c>
      <c r="N3646" t="s">
        <v>17325</v>
      </c>
      <c r="O3646" t="s">
        <v>393</v>
      </c>
      <c r="P3646" t="s">
        <v>394</v>
      </c>
      <c r="Q3646" t="s">
        <v>52</v>
      </c>
      <c r="R3646">
        <v>98274</v>
      </c>
      <c r="S3646" t="s">
        <v>8280</v>
      </c>
      <c r="T3646" t="s">
        <v>8280</v>
      </c>
      <c r="U3646" t="s">
        <v>17326</v>
      </c>
      <c r="V3646" t="s">
        <v>5331</v>
      </c>
      <c r="W3646">
        <v>26</v>
      </c>
      <c r="X3646" t="s">
        <v>5461</v>
      </c>
      <c r="Y3646">
        <v>4064</v>
      </c>
      <c r="Z3646" t="s">
        <v>394</v>
      </c>
      <c r="AA3646" t="s">
        <v>4785</v>
      </c>
      <c r="AB3646">
        <v>73724</v>
      </c>
      <c r="AC3646" t="s">
        <v>146</v>
      </c>
      <c r="AD3646" t="s">
        <v>4690</v>
      </c>
      <c r="AE3646" t="s">
        <v>107</v>
      </c>
      <c r="AF3646" t="s">
        <v>107</v>
      </c>
      <c r="AI3646" s="1"/>
      <c r="AJ3646" t="s">
        <v>72</v>
      </c>
      <c r="AK3646" t="s">
        <v>4691</v>
      </c>
      <c r="AL3646">
        <v>43410</v>
      </c>
      <c r="AM3646" t="s">
        <v>4878</v>
      </c>
      <c r="AN3646" t="b">
        <v>1</v>
      </c>
      <c r="AQ3646" t="s">
        <v>60</v>
      </c>
      <c r="AR3646" t="s">
        <v>150</v>
      </c>
      <c r="BB3646" s="7" t="s">
        <v>17325</v>
      </c>
      <c r="BC3646" s="7" t="s">
        <v>393</v>
      </c>
      <c r="BD3646" s="7" t="s">
        <v>52</v>
      </c>
      <c r="BE3646" s="7">
        <v>98274</v>
      </c>
      <c r="BF3646" s="7" t="s">
        <v>17326</v>
      </c>
      <c r="BO3646" t="s">
        <v>17327</v>
      </c>
      <c r="BP3646">
        <v>21193</v>
      </c>
      <c r="BQ3646">
        <v>762</v>
      </c>
      <c r="BR3646">
        <v>938</v>
      </c>
      <c r="BU3646" t="s">
        <v>17328</v>
      </c>
      <c r="BV3646" t="s">
        <v>4695</v>
      </c>
      <c r="BX3646">
        <v>43959.621932870374</v>
      </c>
    </row>
    <row r="3647" spans="1:76" x14ac:dyDescent="0.25">
      <c r="A3647" t="s">
        <v>17329</v>
      </c>
      <c r="B3647" t="s">
        <v>17330</v>
      </c>
      <c r="C3647" t="s">
        <v>46</v>
      </c>
      <c r="D3647">
        <v>43316</v>
      </c>
      <c r="E3647" s="1"/>
      <c r="I3647">
        <v>43316</v>
      </c>
      <c r="J3647">
        <v>2018</v>
      </c>
      <c r="K3647" t="s">
        <v>85</v>
      </c>
      <c r="L3647" t="s">
        <v>17331</v>
      </c>
      <c r="N3647" t="s">
        <v>17332</v>
      </c>
      <c r="O3647" t="s">
        <v>462</v>
      </c>
      <c r="P3647" t="s">
        <v>462</v>
      </c>
      <c r="Q3647" t="s">
        <v>52</v>
      </c>
      <c r="R3647">
        <v>99362</v>
      </c>
      <c r="S3647" t="s">
        <v>17333</v>
      </c>
      <c r="T3647" t="s">
        <v>17333</v>
      </c>
      <c r="U3647" t="s">
        <v>17334</v>
      </c>
      <c r="V3647" t="s">
        <v>5424</v>
      </c>
      <c r="W3647">
        <v>22</v>
      </c>
      <c r="X3647" t="s">
        <v>12122</v>
      </c>
      <c r="Y3647">
        <v>4302</v>
      </c>
      <c r="Z3647" t="s">
        <v>462</v>
      </c>
      <c r="AA3647" t="s">
        <v>4785</v>
      </c>
      <c r="AB3647">
        <v>33582</v>
      </c>
      <c r="AC3647" t="s">
        <v>146</v>
      </c>
      <c r="AD3647" t="s">
        <v>4690</v>
      </c>
      <c r="AE3647" t="s">
        <v>107</v>
      </c>
      <c r="AF3647" t="s">
        <v>107</v>
      </c>
      <c r="AI3647" s="1"/>
      <c r="AJ3647" t="s">
        <v>72</v>
      </c>
      <c r="AK3647" t="s">
        <v>4691</v>
      </c>
      <c r="AL3647">
        <v>43410</v>
      </c>
      <c r="AM3647" t="s">
        <v>4878</v>
      </c>
      <c r="AN3647" t="b">
        <v>1</v>
      </c>
      <c r="AQ3647" t="s">
        <v>73</v>
      </c>
      <c r="AR3647" t="s">
        <v>99</v>
      </c>
      <c r="BB3647" s="7" t="s">
        <v>17332</v>
      </c>
      <c r="BC3647" s="7" t="s">
        <v>462</v>
      </c>
      <c r="BD3647" s="7" t="s">
        <v>52</v>
      </c>
      <c r="BE3647" s="7">
        <v>99362</v>
      </c>
      <c r="BF3647" s="7" t="s">
        <v>17334</v>
      </c>
      <c r="BO3647" t="s">
        <v>17335</v>
      </c>
      <c r="BP3647">
        <v>13594</v>
      </c>
      <c r="BQ3647">
        <v>1735</v>
      </c>
      <c r="BR3647">
        <v>1915</v>
      </c>
      <c r="BU3647" t="s">
        <v>17336</v>
      </c>
      <c r="BV3647" t="s">
        <v>4695</v>
      </c>
      <c r="BX3647">
        <v>43597.925555555557</v>
      </c>
    </row>
    <row r="3648" spans="1:76" x14ac:dyDescent="0.25">
      <c r="A3648" t="s">
        <v>17337</v>
      </c>
      <c r="B3648" t="s">
        <v>16052</v>
      </c>
      <c r="C3648" t="s">
        <v>46</v>
      </c>
      <c r="D3648">
        <v>43003</v>
      </c>
      <c r="E3648" s="1"/>
      <c r="H3648" t="s">
        <v>47</v>
      </c>
      <c r="I3648">
        <v>43003</v>
      </c>
      <c r="J3648">
        <v>2018</v>
      </c>
      <c r="K3648" t="s">
        <v>85</v>
      </c>
      <c r="L3648" t="s">
        <v>16053</v>
      </c>
      <c r="N3648" t="s">
        <v>17338</v>
      </c>
      <c r="O3648" t="s">
        <v>1554</v>
      </c>
      <c r="P3648" t="s">
        <v>111</v>
      </c>
      <c r="Q3648" t="s">
        <v>52</v>
      </c>
      <c r="R3648">
        <v>98383</v>
      </c>
      <c r="S3648" t="s">
        <v>16055</v>
      </c>
      <c r="T3648" t="s">
        <v>16055</v>
      </c>
      <c r="U3648" t="s">
        <v>16057</v>
      </c>
      <c r="V3648" t="s">
        <v>5331</v>
      </c>
      <c r="W3648">
        <v>26</v>
      </c>
      <c r="X3648" t="s">
        <v>4824</v>
      </c>
      <c r="Y3648">
        <v>3539</v>
      </c>
      <c r="Z3648" t="s">
        <v>111</v>
      </c>
      <c r="AA3648" t="s">
        <v>4785</v>
      </c>
      <c r="AB3648">
        <v>163999</v>
      </c>
      <c r="AC3648" t="s">
        <v>146</v>
      </c>
      <c r="AD3648" t="s">
        <v>4690</v>
      </c>
      <c r="AE3648" t="s">
        <v>107</v>
      </c>
      <c r="AF3648" t="s">
        <v>107</v>
      </c>
      <c r="AI3648" s="1"/>
      <c r="AJ3648" t="s">
        <v>72</v>
      </c>
      <c r="AK3648" t="s">
        <v>4691</v>
      </c>
      <c r="AL3648">
        <v>43410</v>
      </c>
      <c r="AM3648" t="s">
        <v>4692</v>
      </c>
      <c r="AN3648" t="b">
        <v>1</v>
      </c>
      <c r="AQ3648" t="s">
        <v>60</v>
      </c>
      <c r="AR3648" t="s">
        <v>150</v>
      </c>
      <c r="BB3648" s="7" t="s">
        <v>17338</v>
      </c>
      <c r="BC3648" s="7" t="s">
        <v>1554</v>
      </c>
      <c r="BD3648" s="7" t="s">
        <v>52</v>
      </c>
      <c r="BE3648" s="7">
        <v>98383</v>
      </c>
      <c r="BF3648" s="7" t="s">
        <v>16058</v>
      </c>
      <c r="BG3648" s="7">
        <v>15699</v>
      </c>
      <c r="BH3648" s="7">
        <v>0</v>
      </c>
      <c r="BI3648">
        <v>17473</v>
      </c>
      <c r="BJ3648">
        <v>0</v>
      </c>
      <c r="BK3648">
        <v>0</v>
      </c>
      <c r="BL3648">
        <v>0</v>
      </c>
      <c r="BM3648">
        <v>329.93</v>
      </c>
      <c r="BN3648">
        <v>0</v>
      </c>
      <c r="BO3648" t="s">
        <v>17339</v>
      </c>
      <c r="BP3648">
        <v>5687</v>
      </c>
      <c r="BQ3648">
        <v>234</v>
      </c>
      <c r="BR3648">
        <v>683</v>
      </c>
      <c r="BS3648">
        <v>3079</v>
      </c>
      <c r="BU3648" t="s">
        <v>16060</v>
      </c>
      <c r="BV3648" t="s">
        <v>4695</v>
      </c>
      <c r="BX3648">
        <v>44148.955405092594</v>
      </c>
    </row>
    <row r="3649" spans="1:76" x14ac:dyDescent="0.25">
      <c r="A3649" t="s">
        <v>17541</v>
      </c>
      <c r="B3649" t="s">
        <v>3304</v>
      </c>
      <c r="C3649" t="s">
        <v>46</v>
      </c>
      <c r="D3649">
        <v>43181</v>
      </c>
      <c r="E3649" s="1"/>
      <c r="H3649" t="s">
        <v>47</v>
      </c>
      <c r="I3649">
        <v>43181</v>
      </c>
      <c r="J3649">
        <v>2018</v>
      </c>
      <c r="K3649" t="s">
        <v>85</v>
      </c>
      <c r="L3649" t="s">
        <v>4708</v>
      </c>
      <c r="N3649" t="s">
        <v>17542</v>
      </c>
      <c r="O3649" t="s">
        <v>6071</v>
      </c>
      <c r="P3649" t="s">
        <v>115</v>
      </c>
      <c r="Q3649" t="s">
        <v>52</v>
      </c>
      <c r="R3649">
        <v>98496</v>
      </c>
      <c r="S3649" t="s">
        <v>17543</v>
      </c>
      <c r="T3649" t="s">
        <v>17543</v>
      </c>
      <c r="U3649" t="s">
        <v>17544</v>
      </c>
      <c r="V3649" t="s">
        <v>54</v>
      </c>
      <c r="W3649">
        <v>13</v>
      </c>
      <c r="X3649" t="s">
        <v>237</v>
      </c>
      <c r="Y3649">
        <v>4835</v>
      </c>
      <c r="Z3649" t="s">
        <v>115</v>
      </c>
      <c r="AA3649" t="s">
        <v>57</v>
      </c>
      <c r="AC3649" t="s">
        <v>146</v>
      </c>
      <c r="AD3649" t="s">
        <v>4690</v>
      </c>
      <c r="AE3649" t="s">
        <v>107</v>
      </c>
      <c r="AF3649" t="s">
        <v>107</v>
      </c>
      <c r="AI3649" s="1">
        <v>1</v>
      </c>
      <c r="AJ3649" t="s">
        <v>72</v>
      </c>
      <c r="AK3649" t="s">
        <v>4691</v>
      </c>
      <c r="AL3649">
        <v>43410</v>
      </c>
      <c r="AM3649" t="s">
        <v>4692</v>
      </c>
      <c r="AN3649" t="b">
        <v>1</v>
      </c>
      <c r="AQ3649" t="s">
        <v>60</v>
      </c>
      <c r="AR3649" t="s">
        <v>61</v>
      </c>
      <c r="AS3649" t="s">
        <v>4734</v>
      </c>
      <c r="BB3649" s="7" t="s">
        <v>17545</v>
      </c>
      <c r="BC3649" s="7" t="s">
        <v>4916</v>
      </c>
      <c r="BD3649" s="7" t="s">
        <v>52</v>
      </c>
      <c r="BE3649" s="7">
        <v>98405</v>
      </c>
      <c r="BF3649" s="7" t="s">
        <v>17546</v>
      </c>
      <c r="BG3649" s="7">
        <v>133699.65</v>
      </c>
      <c r="BH3649" s="7">
        <v>0</v>
      </c>
      <c r="BI3649">
        <v>100346.4</v>
      </c>
      <c r="BJ3649">
        <v>0</v>
      </c>
      <c r="BK3649">
        <v>0</v>
      </c>
      <c r="BL3649">
        <v>0</v>
      </c>
      <c r="BM3649">
        <v>8721.1</v>
      </c>
      <c r="BN3649">
        <v>0</v>
      </c>
      <c r="BO3649" t="s">
        <v>17547</v>
      </c>
      <c r="BP3649">
        <v>13469</v>
      </c>
      <c r="BQ3649">
        <v>30274</v>
      </c>
      <c r="BR3649">
        <v>194</v>
      </c>
      <c r="BS3649">
        <v>3447</v>
      </c>
      <c r="BT3649">
        <v>29</v>
      </c>
      <c r="BU3649" t="s">
        <v>17548</v>
      </c>
      <c r="BV3649" t="s">
        <v>4695</v>
      </c>
      <c r="BX3649">
        <v>45432.5780787037</v>
      </c>
    </row>
    <row r="3650" spans="1:76" x14ac:dyDescent="0.25">
      <c r="A3650" t="s">
        <v>17565</v>
      </c>
      <c r="B3650" t="s">
        <v>17566</v>
      </c>
      <c r="C3650" t="s">
        <v>46</v>
      </c>
      <c r="D3650">
        <v>43202</v>
      </c>
      <c r="I3650">
        <v>43202</v>
      </c>
      <c r="J3650">
        <v>2018</v>
      </c>
      <c r="K3650" t="s">
        <v>85</v>
      </c>
      <c r="L3650" t="s">
        <v>17567</v>
      </c>
      <c r="N3650" t="s">
        <v>17568</v>
      </c>
      <c r="O3650" t="s">
        <v>612</v>
      </c>
      <c r="P3650" t="s">
        <v>613</v>
      </c>
      <c r="Q3650" t="s">
        <v>52</v>
      </c>
      <c r="R3650">
        <v>99166</v>
      </c>
      <c r="S3650" t="s">
        <v>17569</v>
      </c>
      <c r="T3650" t="s">
        <v>17569</v>
      </c>
      <c r="U3650" t="s">
        <v>17570</v>
      </c>
      <c r="V3650" t="s">
        <v>4807</v>
      </c>
      <c r="W3650">
        <v>23</v>
      </c>
      <c r="X3650" t="s">
        <v>7356</v>
      </c>
      <c r="Y3650">
        <v>3290</v>
      </c>
      <c r="Z3650" t="s">
        <v>613</v>
      </c>
      <c r="AA3650" t="s">
        <v>4785</v>
      </c>
      <c r="AB3650">
        <v>4618</v>
      </c>
      <c r="AC3650" t="s">
        <v>146</v>
      </c>
      <c r="AD3650" t="s">
        <v>4690</v>
      </c>
      <c r="AE3650" t="s">
        <v>107</v>
      </c>
      <c r="AF3650" t="s">
        <v>107</v>
      </c>
      <c r="AI3650" s="1"/>
      <c r="AJ3650" t="s">
        <v>72</v>
      </c>
      <c r="AK3650" t="s">
        <v>4691</v>
      </c>
      <c r="AL3650">
        <v>43410</v>
      </c>
      <c r="AM3650" t="s">
        <v>4878</v>
      </c>
      <c r="AN3650" t="b">
        <v>1</v>
      </c>
      <c r="AQ3650" t="s">
        <v>177</v>
      </c>
      <c r="BB3650" s="7" t="s">
        <v>17571</v>
      </c>
      <c r="BC3650" s="7" t="s">
        <v>17572</v>
      </c>
      <c r="BD3650" s="7" t="s">
        <v>52</v>
      </c>
      <c r="BE3650" s="7">
        <v>99118</v>
      </c>
      <c r="BF3650" s="7" t="s">
        <v>17573</v>
      </c>
      <c r="BO3650" t="s">
        <v>17574</v>
      </c>
      <c r="BP3650">
        <v>7177</v>
      </c>
      <c r="BQ3650">
        <v>820</v>
      </c>
      <c r="BR3650">
        <v>555</v>
      </c>
      <c r="BU3650" t="s">
        <v>17575</v>
      </c>
      <c r="BV3650" t="s">
        <v>4695</v>
      </c>
      <c r="BX3650">
        <v>45400.38140046296</v>
      </c>
    </row>
    <row r="3651" spans="1:76" x14ac:dyDescent="0.25">
      <c r="A3651" t="s">
        <v>17683</v>
      </c>
      <c r="B3651" t="s">
        <v>123</v>
      </c>
      <c r="C3651" t="s">
        <v>46</v>
      </c>
      <c r="D3651">
        <v>42775</v>
      </c>
      <c r="E3651" s="1"/>
      <c r="H3651" t="s">
        <v>47</v>
      </c>
      <c r="I3651">
        <v>42775</v>
      </c>
      <c r="J3651">
        <v>2018</v>
      </c>
      <c r="K3651" t="s">
        <v>85</v>
      </c>
      <c r="L3651" t="s">
        <v>12283</v>
      </c>
      <c r="N3651" t="s">
        <v>124</v>
      </c>
      <c r="O3651" t="s">
        <v>125</v>
      </c>
      <c r="P3651" t="s">
        <v>115</v>
      </c>
      <c r="Q3651" t="s">
        <v>52</v>
      </c>
      <c r="R3651">
        <v>98464</v>
      </c>
      <c r="S3651" t="s">
        <v>126</v>
      </c>
      <c r="T3651" t="s">
        <v>12284</v>
      </c>
      <c r="U3651" t="s">
        <v>12285</v>
      </c>
      <c r="V3651" t="s">
        <v>54</v>
      </c>
      <c r="W3651">
        <v>13</v>
      </c>
      <c r="X3651" t="s">
        <v>127</v>
      </c>
      <c r="Y3651">
        <v>4833</v>
      </c>
      <c r="Z3651" t="s">
        <v>115</v>
      </c>
      <c r="AA3651" t="s">
        <v>57</v>
      </c>
      <c r="AC3651" t="s">
        <v>146</v>
      </c>
      <c r="AD3651" t="s">
        <v>4690</v>
      </c>
      <c r="AE3651" t="s">
        <v>107</v>
      </c>
      <c r="AF3651" t="s">
        <v>107</v>
      </c>
      <c r="AI3651" s="1">
        <v>2</v>
      </c>
      <c r="AJ3651" t="s">
        <v>72</v>
      </c>
      <c r="AK3651" t="s">
        <v>4691</v>
      </c>
      <c r="AL3651">
        <v>43410</v>
      </c>
      <c r="AM3651" t="s">
        <v>4692</v>
      </c>
      <c r="AN3651" t="b">
        <v>1</v>
      </c>
      <c r="AQ3651" t="s">
        <v>60</v>
      </c>
      <c r="AR3651" t="s">
        <v>61</v>
      </c>
      <c r="AS3651" t="s">
        <v>62</v>
      </c>
      <c r="BB3651" s="7" t="s">
        <v>128</v>
      </c>
      <c r="BC3651" s="7" t="s">
        <v>101</v>
      </c>
      <c r="BD3651" s="7" t="s">
        <v>52</v>
      </c>
      <c r="BE3651" s="7">
        <v>98112</v>
      </c>
      <c r="BF3651" s="7" t="s">
        <v>4772</v>
      </c>
      <c r="BG3651" s="7">
        <v>260571.13</v>
      </c>
      <c r="BH3651" s="7">
        <v>0</v>
      </c>
      <c r="BI3651">
        <v>232799.4</v>
      </c>
      <c r="BJ3651">
        <v>0</v>
      </c>
      <c r="BK3651">
        <v>0</v>
      </c>
      <c r="BL3651">
        <v>0</v>
      </c>
      <c r="BM3651">
        <v>74819.11</v>
      </c>
      <c r="BN3651">
        <v>19438.86</v>
      </c>
      <c r="BO3651" t="s">
        <v>17684</v>
      </c>
      <c r="BP3651">
        <v>10441</v>
      </c>
      <c r="BQ3651">
        <v>39</v>
      </c>
      <c r="BR3651">
        <v>188</v>
      </c>
      <c r="BS3651">
        <v>3297</v>
      </c>
      <c r="BT3651">
        <v>28</v>
      </c>
      <c r="BU3651" t="s">
        <v>5333</v>
      </c>
      <c r="BV3651" t="s">
        <v>4695</v>
      </c>
      <c r="BX3651">
        <v>44148.965092592596</v>
      </c>
    </row>
    <row r="3652" spans="1:76" x14ac:dyDescent="0.25">
      <c r="A3652" t="s">
        <v>17685</v>
      </c>
      <c r="B3652" t="s">
        <v>1227</v>
      </c>
      <c r="C3652" t="s">
        <v>46</v>
      </c>
      <c r="D3652">
        <v>43108</v>
      </c>
      <c r="E3652" s="1"/>
      <c r="H3652" t="s">
        <v>47</v>
      </c>
      <c r="I3652">
        <v>43108</v>
      </c>
      <c r="J3652">
        <v>2018</v>
      </c>
      <c r="K3652" t="s">
        <v>85</v>
      </c>
      <c r="L3652" t="s">
        <v>17686</v>
      </c>
      <c r="N3652" t="s">
        <v>1228</v>
      </c>
      <c r="O3652" t="s">
        <v>101</v>
      </c>
      <c r="P3652" t="s">
        <v>68</v>
      </c>
      <c r="Q3652" t="s">
        <v>52</v>
      </c>
      <c r="R3652">
        <v>98175</v>
      </c>
      <c r="S3652" t="s">
        <v>1229</v>
      </c>
      <c r="T3652" t="s">
        <v>17687</v>
      </c>
      <c r="U3652" t="s">
        <v>17688</v>
      </c>
      <c r="V3652" t="s">
        <v>90</v>
      </c>
      <c r="W3652">
        <v>12</v>
      </c>
      <c r="X3652" t="s">
        <v>823</v>
      </c>
      <c r="Y3652">
        <v>4761</v>
      </c>
      <c r="Z3652" t="s">
        <v>68</v>
      </c>
      <c r="AA3652" t="s">
        <v>57</v>
      </c>
      <c r="AC3652" t="s">
        <v>146</v>
      </c>
      <c r="AD3652" t="s">
        <v>4690</v>
      </c>
      <c r="AE3652" t="s">
        <v>107</v>
      </c>
      <c r="AF3652" t="s">
        <v>107</v>
      </c>
      <c r="AI3652" s="1"/>
      <c r="AJ3652" t="s">
        <v>72</v>
      </c>
      <c r="AK3652" t="s">
        <v>4691</v>
      </c>
      <c r="AL3652">
        <v>43410</v>
      </c>
      <c r="AM3652" t="s">
        <v>4692</v>
      </c>
      <c r="AN3652" t="b">
        <v>1</v>
      </c>
      <c r="AQ3652" t="s">
        <v>60</v>
      </c>
      <c r="AR3652" t="s">
        <v>61</v>
      </c>
      <c r="AS3652" t="s">
        <v>4734</v>
      </c>
      <c r="BB3652" s="7" t="s">
        <v>17689</v>
      </c>
      <c r="BC3652" s="7" t="s">
        <v>101</v>
      </c>
      <c r="BD3652" s="7" t="s">
        <v>52</v>
      </c>
      <c r="BE3652" s="7">
        <v>98155</v>
      </c>
      <c r="BF3652" s="7" t="s">
        <v>17690</v>
      </c>
      <c r="BG3652" s="7">
        <v>196041.64</v>
      </c>
      <c r="BH3652" s="7">
        <v>0</v>
      </c>
      <c r="BI3652">
        <v>178714.66</v>
      </c>
      <c r="BJ3652">
        <v>0</v>
      </c>
      <c r="BK3652">
        <v>0</v>
      </c>
      <c r="BL3652">
        <v>20000</v>
      </c>
      <c r="BM3652">
        <v>78014.539999999994</v>
      </c>
      <c r="BN3652">
        <v>0</v>
      </c>
      <c r="BO3652" t="s">
        <v>17691</v>
      </c>
      <c r="BP3652">
        <v>16961</v>
      </c>
      <c r="BQ3652">
        <v>877</v>
      </c>
      <c r="BR3652">
        <v>212</v>
      </c>
      <c r="BS3652">
        <v>3641</v>
      </c>
      <c r="BT3652">
        <v>32</v>
      </c>
      <c r="BU3652" t="s">
        <v>17692</v>
      </c>
      <c r="BV3652" t="s">
        <v>4695</v>
      </c>
      <c r="BX3652">
        <v>44148.977569444447</v>
      </c>
    </row>
    <row r="3653" spans="1:76" x14ac:dyDescent="0.25">
      <c r="A3653" t="s">
        <v>17693</v>
      </c>
      <c r="B3653" t="s">
        <v>3873</v>
      </c>
      <c r="C3653" t="s">
        <v>46</v>
      </c>
      <c r="D3653">
        <v>43227</v>
      </c>
      <c r="E3653" s="1"/>
      <c r="H3653" t="s">
        <v>47</v>
      </c>
      <c r="I3653">
        <v>43227</v>
      </c>
      <c r="J3653">
        <v>2018</v>
      </c>
      <c r="K3653" t="s">
        <v>85</v>
      </c>
      <c r="L3653" t="s">
        <v>17694</v>
      </c>
      <c r="N3653" t="s">
        <v>3874</v>
      </c>
      <c r="O3653" t="s">
        <v>3875</v>
      </c>
      <c r="P3653" t="s">
        <v>56</v>
      </c>
      <c r="Q3653" t="s">
        <v>52</v>
      </c>
      <c r="R3653">
        <v>99026</v>
      </c>
      <c r="S3653" t="s">
        <v>3876</v>
      </c>
      <c r="T3653" t="s">
        <v>6167</v>
      </c>
      <c r="U3653" t="s">
        <v>6170</v>
      </c>
      <c r="V3653" t="s">
        <v>54</v>
      </c>
      <c r="W3653">
        <v>13</v>
      </c>
      <c r="X3653" t="s">
        <v>55</v>
      </c>
      <c r="Y3653">
        <v>4791</v>
      </c>
      <c r="Z3653" t="s">
        <v>56</v>
      </c>
      <c r="AA3653" t="s">
        <v>57</v>
      </c>
      <c r="AC3653" t="s">
        <v>146</v>
      </c>
      <c r="AD3653" t="s">
        <v>4690</v>
      </c>
      <c r="AE3653" t="s">
        <v>107</v>
      </c>
      <c r="AF3653" t="s">
        <v>107</v>
      </c>
      <c r="AI3653" s="1">
        <v>2</v>
      </c>
      <c r="AJ3653" t="s">
        <v>72</v>
      </c>
      <c r="AK3653" t="s">
        <v>4691</v>
      </c>
      <c r="AL3653">
        <v>43410</v>
      </c>
      <c r="AM3653" t="s">
        <v>4692</v>
      </c>
      <c r="AN3653" t="b">
        <v>1</v>
      </c>
      <c r="AQ3653" t="s">
        <v>60</v>
      </c>
      <c r="AR3653" t="s">
        <v>99</v>
      </c>
      <c r="AS3653" t="s">
        <v>4734</v>
      </c>
      <c r="BB3653" s="7" t="s">
        <v>3877</v>
      </c>
      <c r="BC3653" s="7" t="s">
        <v>3875</v>
      </c>
      <c r="BD3653" s="7" t="s">
        <v>52</v>
      </c>
      <c r="BE3653" s="7">
        <v>99026</v>
      </c>
      <c r="BF3653" s="7" t="s">
        <v>6170</v>
      </c>
      <c r="BG3653" s="7">
        <v>39594.01</v>
      </c>
      <c r="BH3653" s="7">
        <v>0</v>
      </c>
      <c r="BI3653">
        <v>37899.410000000003</v>
      </c>
      <c r="BJ3653">
        <v>0</v>
      </c>
      <c r="BK3653">
        <v>0</v>
      </c>
      <c r="BL3653">
        <v>0</v>
      </c>
      <c r="BM3653">
        <v>527.89</v>
      </c>
      <c r="BN3653">
        <v>0</v>
      </c>
      <c r="BO3653" t="s">
        <v>17695</v>
      </c>
      <c r="BP3653">
        <v>1216</v>
      </c>
      <c r="BQ3653">
        <v>30043</v>
      </c>
      <c r="BR3653">
        <v>72</v>
      </c>
      <c r="BS3653">
        <v>2808</v>
      </c>
      <c r="BT3653">
        <v>7</v>
      </c>
      <c r="BU3653" t="s">
        <v>17696</v>
      </c>
      <c r="BV3653" t="s">
        <v>4695</v>
      </c>
      <c r="BX3653">
        <v>44148.944710648146</v>
      </c>
    </row>
    <row r="3654" spans="1:76" x14ac:dyDescent="0.25">
      <c r="A3654" t="s">
        <v>17697</v>
      </c>
      <c r="B3654" t="s">
        <v>2366</v>
      </c>
      <c r="C3654" t="s">
        <v>46</v>
      </c>
      <c r="D3654">
        <v>43306</v>
      </c>
      <c r="E3654" s="1"/>
      <c r="H3654" t="s">
        <v>47</v>
      </c>
      <c r="I3654">
        <v>43306</v>
      </c>
      <c r="J3654">
        <v>2018</v>
      </c>
      <c r="K3654" t="s">
        <v>85</v>
      </c>
      <c r="L3654" t="s">
        <v>17698</v>
      </c>
      <c r="N3654" t="s">
        <v>2367</v>
      </c>
      <c r="O3654" t="s">
        <v>186</v>
      </c>
      <c r="P3654" t="s">
        <v>68</v>
      </c>
      <c r="Q3654" t="s">
        <v>52</v>
      </c>
      <c r="R3654">
        <v>98071</v>
      </c>
      <c r="S3654" t="s">
        <v>2368</v>
      </c>
      <c r="T3654" t="s">
        <v>17699</v>
      </c>
      <c r="U3654" t="s">
        <v>17700</v>
      </c>
      <c r="V3654" t="s">
        <v>54</v>
      </c>
      <c r="W3654">
        <v>13</v>
      </c>
      <c r="X3654" t="s">
        <v>306</v>
      </c>
      <c r="Y3654">
        <v>4839</v>
      </c>
      <c r="Z3654" t="s">
        <v>68</v>
      </c>
      <c r="AA3654" t="s">
        <v>57</v>
      </c>
      <c r="AC3654" t="s">
        <v>146</v>
      </c>
      <c r="AD3654" t="s">
        <v>4690</v>
      </c>
      <c r="AE3654" t="s">
        <v>107</v>
      </c>
      <c r="AF3654" t="s">
        <v>107</v>
      </c>
      <c r="AI3654" s="1">
        <v>2</v>
      </c>
      <c r="AJ3654" t="s">
        <v>72</v>
      </c>
      <c r="AK3654" t="s">
        <v>4691</v>
      </c>
      <c r="AL3654">
        <v>43410</v>
      </c>
      <c r="AM3654" t="s">
        <v>4692</v>
      </c>
      <c r="AN3654" t="b">
        <v>1</v>
      </c>
      <c r="AQ3654" t="s">
        <v>60</v>
      </c>
      <c r="AR3654" t="s">
        <v>99</v>
      </c>
      <c r="AS3654" t="s">
        <v>4734</v>
      </c>
      <c r="BB3654" s="7" t="s">
        <v>2369</v>
      </c>
      <c r="BC3654" s="7" t="s">
        <v>656</v>
      </c>
      <c r="BD3654" s="7" t="s">
        <v>52</v>
      </c>
      <c r="BE3654" s="7">
        <v>98188</v>
      </c>
      <c r="BG3654" s="7">
        <v>5445.71</v>
      </c>
      <c r="BH3654" s="7">
        <v>477.76</v>
      </c>
      <c r="BI3654">
        <v>3797.38</v>
      </c>
      <c r="BJ3654">
        <v>45</v>
      </c>
      <c r="BK3654">
        <v>0</v>
      </c>
      <c r="BL3654">
        <v>0</v>
      </c>
      <c r="BM3654">
        <v>329.93</v>
      </c>
      <c r="BN3654">
        <v>0</v>
      </c>
      <c r="BO3654" t="s">
        <v>17701</v>
      </c>
      <c r="BP3654">
        <v>1852</v>
      </c>
      <c r="BQ3654">
        <v>543</v>
      </c>
      <c r="BR3654">
        <v>210</v>
      </c>
      <c r="BS3654">
        <v>2840</v>
      </c>
      <c r="BT3654">
        <v>31</v>
      </c>
      <c r="BU3654" t="s">
        <v>17702</v>
      </c>
      <c r="BV3654" t="s">
        <v>4695</v>
      </c>
      <c r="BX3654">
        <v>44148.945914351854</v>
      </c>
    </row>
    <row r="3655" spans="1:76" x14ac:dyDescent="0.25">
      <c r="A3655" t="s">
        <v>17703</v>
      </c>
      <c r="B3655" t="s">
        <v>1600</v>
      </c>
      <c r="C3655" t="s">
        <v>46</v>
      </c>
      <c r="D3655">
        <v>42977</v>
      </c>
      <c r="E3655" s="1"/>
      <c r="H3655" t="s">
        <v>47</v>
      </c>
      <c r="I3655">
        <v>42977</v>
      </c>
      <c r="J3655">
        <v>2018</v>
      </c>
      <c r="K3655" t="s">
        <v>85</v>
      </c>
      <c r="L3655" t="s">
        <v>15449</v>
      </c>
      <c r="N3655" t="s">
        <v>1601</v>
      </c>
      <c r="O3655" t="s">
        <v>604</v>
      </c>
      <c r="P3655" t="s">
        <v>68</v>
      </c>
      <c r="Q3655" t="s">
        <v>52</v>
      </c>
      <c r="R3655" t="s">
        <v>14326</v>
      </c>
      <c r="S3655" t="s">
        <v>1602</v>
      </c>
      <c r="T3655" t="s">
        <v>15450</v>
      </c>
      <c r="U3655" t="s">
        <v>14328</v>
      </c>
      <c r="V3655" t="s">
        <v>54</v>
      </c>
      <c r="W3655">
        <v>13</v>
      </c>
      <c r="X3655" t="s">
        <v>164</v>
      </c>
      <c r="Y3655">
        <v>4779</v>
      </c>
      <c r="Z3655" t="s">
        <v>68</v>
      </c>
      <c r="AA3655" t="s">
        <v>57</v>
      </c>
      <c r="AC3655" t="s">
        <v>146</v>
      </c>
      <c r="AD3655" t="s">
        <v>4690</v>
      </c>
      <c r="AE3655" t="s">
        <v>107</v>
      </c>
      <c r="AF3655" t="s">
        <v>107</v>
      </c>
      <c r="AI3655" s="1">
        <v>2</v>
      </c>
      <c r="AJ3655" t="s">
        <v>72</v>
      </c>
      <c r="AK3655" t="s">
        <v>4691</v>
      </c>
      <c r="AL3655">
        <v>43410</v>
      </c>
      <c r="AM3655" t="s">
        <v>4692</v>
      </c>
      <c r="AN3655" t="b">
        <v>1</v>
      </c>
      <c r="AQ3655" t="s">
        <v>60</v>
      </c>
      <c r="AR3655" t="s">
        <v>61</v>
      </c>
      <c r="AS3655" t="s">
        <v>62</v>
      </c>
      <c r="BB3655" s="7" t="s">
        <v>608</v>
      </c>
      <c r="BC3655" s="7" t="s">
        <v>609</v>
      </c>
      <c r="BD3655" s="7" t="s">
        <v>52</v>
      </c>
      <c r="BE3655" s="7">
        <v>98053</v>
      </c>
      <c r="BF3655" s="7" t="s">
        <v>12529</v>
      </c>
      <c r="BG3655" s="7">
        <v>83935.07</v>
      </c>
      <c r="BH3655" s="7">
        <v>3321.82</v>
      </c>
      <c r="BI3655">
        <v>82178.149999999994</v>
      </c>
      <c r="BJ3655">
        <v>0</v>
      </c>
      <c r="BK3655">
        <v>0</v>
      </c>
      <c r="BL3655">
        <v>0</v>
      </c>
      <c r="BM3655">
        <v>874.83</v>
      </c>
      <c r="BN3655">
        <v>0</v>
      </c>
      <c r="BO3655" t="s">
        <v>17704</v>
      </c>
      <c r="BP3655">
        <v>10519</v>
      </c>
      <c r="BQ3655">
        <v>566</v>
      </c>
      <c r="BR3655">
        <v>40</v>
      </c>
      <c r="BS3655">
        <v>3316</v>
      </c>
      <c r="BT3655">
        <v>1</v>
      </c>
      <c r="BU3655" t="s">
        <v>7283</v>
      </c>
      <c r="BV3655" t="s">
        <v>4695</v>
      </c>
      <c r="BX3655">
        <v>44148.965983796297</v>
      </c>
    </row>
    <row r="3656" spans="1:76" x14ac:dyDescent="0.25">
      <c r="A3656" t="s">
        <v>17705</v>
      </c>
      <c r="B3656" t="s">
        <v>17706</v>
      </c>
      <c r="C3656" t="s">
        <v>46</v>
      </c>
      <c r="D3656">
        <v>43251</v>
      </c>
      <c r="I3656">
        <v>43251</v>
      </c>
      <c r="J3656">
        <v>2018</v>
      </c>
      <c r="K3656" t="s">
        <v>85</v>
      </c>
      <c r="L3656" t="s">
        <v>17707</v>
      </c>
      <c r="N3656" t="s">
        <v>17708</v>
      </c>
      <c r="O3656" t="s">
        <v>477</v>
      </c>
      <c r="P3656" t="s">
        <v>226</v>
      </c>
      <c r="Q3656" t="s">
        <v>52</v>
      </c>
      <c r="R3656">
        <v>98604</v>
      </c>
      <c r="S3656" t="s">
        <v>17709</v>
      </c>
      <c r="T3656" t="s">
        <v>17710</v>
      </c>
      <c r="U3656" t="s">
        <v>17711</v>
      </c>
      <c r="V3656" t="s">
        <v>4783</v>
      </c>
      <c r="W3656">
        <v>25</v>
      </c>
      <c r="X3656" t="s">
        <v>6013</v>
      </c>
      <c r="Y3656">
        <v>3147</v>
      </c>
      <c r="Z3656" t="s">
        <v>226</v>
      </c>
      <c r="AA3656" t="s">
        <v>4785</v>
      </c>
      <c r="AB3656">
        <v>272819</v>
      </c>
      <c r="AC3656" t="s">
        <v>146</v>
      </c>
      <c r="AD3656" t="s">
        <v>4690</v>
      </c>
      <c r="AE3656" t="s">
        <v>107</v>
      </c>
      <c r="AF3656" t="s">
        <v>107</v>
      </c>
      <c r="AI3656" s="1" t="s">
        <v>11183</v>
      </c>
      <c r="AJ3656" t="s">
        <v>72</v>
      </c>
      <c r="AK3656" t="s">
        <v>4691</v>
      </c>
      <c r="AL3656">
        <v>43410</v>
      </c>
      <c r="AM3656" t="s">
        <v>4692</v>
      </c>
      <c r="AN3656" t="b">
        <v>1</v>
      </c>
      <c r="AQ3656" t="s">
        <v>177</v>
      </c>
      <c r="BB3656" s="7" t="s">
        <v>17712</v>
      </c>
      <c r="BC3656" s="7" t="s">
        <v>2230</v>
      </c>
      <c r="BD3656" s="7" t="s">
        <v>52</v>
      </c>
      <c r="BE3656" s="7">
        <v>98346</v>
      </c>
      <c r="BF3656" s="7" t="s">
        <v>17713</v>
      </c>
      <c r="BO3656" t="s">
        <v>17714</v>
      </c>
      <c r="BP3656">
        <v>18538</v>
      </c>
      <c r="BQ3656">
        <v>232</v>
      </c>
      <c r="BR3656">
        <v>462</v>
      </c>
      <c r="BU3656" t="s">
        <v>17715</v>
      </c>
      <c r="BV3656" t="s">
        <v>4695</v>
      </c>
      <c r="BX3656">
        <v>43959.622581018521</v>
      </c>
    </row>
    <row r="3657" spans="1:76" x14ac:dyDescent="0.25">
      <c r="A3657" t="s">
        <v>17716</v>
      </c>
      <c r="B3657" t="s">
        <v>17717</v>
      </c>
      <c r="C3657" t="s">
        <v>46</v>
      </c>
      <c r="D3657">
        <v>43201</v>
      </c>
      <c r="H3657" t="s">
        <v>47</v>
      </c>
      <c r="I3657">
        <v>43201</v>
      </c>
      <c r="J3657">
        <v>2018</v>
      </c>
      <c r="K3657" t="s">
        <v>85</v>
      </c>
      <c r="L3657" t="s">
        <v>17718</v>
      </c>
      <c r="N3657" t="s">
        <v>17719</v>
      </c>
      <c r="O3657" t="s">
        <v>154</v>
      </c>
      <c r="P3657" t="s">
        <v>155</v>
      </c>
      <c r="Q3657" t="s">
        <v>52</v>
      </c>
      <c r="R3657">
        <v>98507</v>
      </c>
      <c r="S3657" t="s">
        <v>17720</v>
      </c>
      <c r="T3657" t="s">
        <v>17721</v>
      </c>
      <c r="U3657" t="s">
        <v>17722</v>
      </c>
      <c r="V3657" t="s">
        <v>5331</v>
      </c>
      <c r="W3657">
        <v>26</v>
      </c>
      <c r="X3657" t="s">
        <v>5607</v>
      </c>
      <c r="Y3657">
        <v>4229</v>
      </c>
      <c r="Z3657" t="s">
        <v>155</v>
      </c>
      <c r="AA3657" t="s">
        <v>4785</v>
      </c>
      <c r="AB3657">
        <v>176293</v>
      </c>
      <c r="AC3657" t="s">
        <v>146</v>
      </c>
      <c r="AD3657" t="s">
        <v>4690</v>
      </c>
      <c r="AE3657" t="s">
        <v>107</v>
      </c>
      <c r="AF3657" t="s">
        <v>107</v>
      </c>
      <c r="AI3657" s="1"/>
      <c r="AJ3657" t="s">
        <v>72</v>
      </c>
      <c r="AK3657" t="s">
        <v>4691</v>
      </c>
      <c r="AL3657">
        <v>43410</v>
      </c>
      <c r="AM3657" t="s">
        <v>4692</v>
      </c>
      <c r="AN3657" t="b">
        <v>1</v>
      </c>
      <c r="AQ3657" t="s">
        <v>60</v>
      </c>
      <c r="AR3657" t="s">
        <v>99</v>
      </c>
      <c r="BB3657" s="7" t="s">
        <v>17719</v>
      </c>
      <c r="BC3657" s="7" t="s">
        <v>154</v>
      </c>
      <c r="BD3657" s="7" t="s">
        <v>52</v>
      </c>
      <c r="BE3657" s="7">
        <v>98507</v>
      </c>
      <c r="BF3657" s="7" t="s">
        <v>17722</v>
      </c>
      <c r="BG3657" s="7">
        <v>23391.24</v>
      </c>
      <c r="BH3657" s="7">
        <v>0</v>
      </c>
      <c r="BI3657">
        <v>23269.53</v>
      </c>
      <c r="BJ3657">
        <v>5000</v>
      </c>
      <c r="BK3657">
        <v>0</v>
      </c>
      <c r="BL3657">
        <v>0</v>
      </c>
      <c r="BM3657">
        <v>461.9</v>
      </c>
      <c r="BN3657">
        <v>0</v>
      </c>
      <c r="BO3657" t="s">
        <v>17723</v>
      </c>
      <c r="BP3657">
        <v>13392</v>
      </c>
      <c r="BQ3657">
        <v>464</v>
      </c>
      <c r="BR3657">
        <v>996</v>
      </c>
      <c r="BS3657">
        <v>3441</v>
      </c>
      <c r="BU3657" t="s">
        <v>17724</v>
      </c>
      <c r="BV3657" t="s">
        <v>4695</v>
      </c>
      <c r="BX3657">
        <v>44148.970625000002</v>
      </c>
    </row>
    <row r="3658" spans="1:76" x14ac:dyDescent="0.25">
      <c r="A3658" t="s">
        <v>17725</v>
      </c>
      <c r="B3658" t="s">
        <v>3348</v>
      </c>
      <c r="C3658" t="s">
        <v>46</v>
      </c>
      <c r="D3658">
        <v>43231</v>
      </c>
      <c r="E3658" s="1"/>
      <c r="H3658" t="s">
        <v>47</v>
      </c>
      <c r="I3658">
        <v>43231</v>
      </c>
      <c r="J3658">
        <v>2018</v>
      </c>
      <c r="K3658" t="s">
        <v>85</v>
      </c>
      <c r="L3658" t="s">
        <v>17726</v>
      </c>
      <c r="N3658" t="s">
        <v>3291</v>
      </c>
      <c r="O3658" t="s">
        <v>3292</v>
      </c>
      <c r="P3658" t="s">
        <v>199</v>
      </c>
      <c r="Q3658" t="s">
        <v>52</v>
      </c>
      <c r="R3658">
        <v>98267</v>
      </c>
      <c r="S3658" t="s">
        <v>3293</v>
      </c>
      <c r="T3658" t="s">
        <v>5943</v>
      </c>
      <c r="U3658" t="s">
        <v>17727</v>
      </c>
      <c r="V3658" t="s">
        <v>90</v>
      </c>
      <c r="W3658">
        <v>12</v>
      </c>
      <c r="X3658" t="s">
        <v>1396</v>
      </c>
      <c r="Y3658">
        <v>4768</v>
      </c>
      <c r="Z3658" t="s">
        <v>199</v>
      </c>
      <c r="AA3658" t="s">
        <v>57</v>
      </c>
      <c r="AC3658" t="s">
        <v>146</v>
      </c>
      <c r="AD3658" t="s">
        <v>4690</v>
      </c>
      <c r="AE3658" t="s">
        <v>107</v>
      </c>
      <c r="AF3658" t="s">
        <v>107</v>
      </c>
      <c r="AI3658" s="1"/>
      <c r="AJ3658" t="s">
        <v>72</v>
      </c>
      <c r="AK3658" t="s">
        <v>4691</v>
      </c>
      <c r="AL3658">
        <v>43410</v>
      </c>
      <c r="AM3658" t="s">
        <v>4692</v>
      </c>
      <c r="AN3658" t="b">
        <v>1</v>
      </c>
      <c r="AQ3658" t="s">
        <v>60</v>
      </c>
      <c r="AR3658" t="s">
        <v>99</v>
      </c>
      <c r="BB3658" s="7" t="s">
        <v>3294</v>
      </c>
      <c r="BC3658" s="7" t="s">
        <v>3295</v>
      </c>
      <c r="BD3658" s="7" t="s">
        <v>52</v>
      </c>
      <c r="BE3658" s="7">
        <v>98237</v>
      </c>
      <c r="BF3658" s="7" t="s">
        <v>17728</v>
      </c>
      <c r="BG3658" s="7">
        <v>8081.22</v>
      </c>
      <c r="BH3658" s="7">
        <v>100</v>
      </c>
      <c r="BI3658">
        <v>6519.69</v>
      </c>
      <c r="BJ3658">
        <v>-1171.53</v>
      </c>
      <c r="BK3658">
        <v>0</v>
      </c>
      <c r="BL3658">
        <v>0</v>
      </c>
      <c r="BM3658">
        <v>395.91</v>
      </c>
      <c r="BN3658">
        <v>0</v>
      </c>
      <c r="BO3658" t="s">
        <v>17729</v>
      </c>
      <c r="BP3658">
        <v>9624</v>
      </c>
      <c r="BQ3658">
        <v>29921</v>
      </c>
      <c r="BR3658">
        <v>269</v>
      </c>
      <c r="BS3658">
        <v>3273</v>
      </c>
      <c r="BT3658">
        <v>39</v>
      </c>
      <c r="BU3658" t="s">
        <v>17730</v>
      </c>
      <c r="BV3658" t="s">
        <v>4695</v>
      </c>
      <c r="BX3658">
        <v>44148.96371527778</v>
      </c>
    </row>
    <row r="3659" spans="1:76" x14ac:dyDescent="0.25">
      <c r="A3659" t="s">
        <v>17731</v>
      </c>
      <c r="B3659" t="s">
        <v>3574</v>
      </c>
      <c r="C3659" t="s">
        <v>46</v>
      </c>
      <c r="D3659">
        <v>43208</v>
      </c>
      <c r="E3659" s="1"/>
      <c r="H3659" t="s">
        <v>47</v>
      </c>
      <c r="I3659">
        <v>43208</v>
      </c>
      <c r="J3659">
        <v>2018</v>
      </c>
      <c r="K3659" t="s">
        <v>85</v>
      </c>
      <c r="L3659" t="s">
        <v>17732</v>
      </c>
      <c r="N3659" t="s">
        <v>3575</v>
      </c>
      <c r="O3659" t="s">
        <v>168</v>
      </c>
      <c r="P3659" t="s">
        <v>68</v>
      </c>
      <c r="Q3659" t="s">
        <v>52</v>
      </c>
      <c r="R3659">
        <v>98004</v>
      </c>
      <c r="S3659" t="s">
        <v>3576</v>
      </c>
      <c r="T3659" t="s">
        <v>17733</v>
      </c>
      <c r="U3659" t="s">
        <v>4733</v>
      </c>
      <c r="V3659" t="s">
        <v>54</v>
      </c>
      <c r="W3659">
        <v>13</v>
      </c>
      <c r="X3659" t="s">
        <v>945</v>
      </c>
      <c r="Y3659">
        <v>4874</v>
      </c>
      <c r="Z3659" t="s">
        <v>68</v>
      </c>
      <c r="AA3659" t="s">
        <v>57</v>
      </c>
      <c r="AC3659" t="s">
        <v>146</v>
      </c>
      <c r="AD3659" t="s">
        <v>4690</v>
      </c>
      <c r="AE3659" t="s">
        <v>107</v>
      </c>
      <c r="AF3659" t="s">
        <v>107</v>
      </c>
      <c r="AI3659" s="1">
        <v>2</v>
      </c>
      <c r="AJ3659" t="s">
        <v>72</v>
      </c>
      <c r="AK3659" t="s">
        <v>4691</v>
      </c>
      <c r="AL3659">
        <v>43410</v>
      </c>
      <c r="AM3659" t="s">
        <v>4692</v>
      </c>
      <c r="AN3659" t="b">
        <v>1</v>
      </c>
      <c r="AQ3659" t="s">
        <v>60</v>
      </c>
      <c r="AR3659" t="s">
        <v>99</v>
      </c>
      <c r="AS3659" t="s">
        <v>100</v>
      </c>
      <c r="BB3659" s="7" t="s">
        <v>140</v>
      </c>
      <c r="BC3659" s="7" t="s">
        <v>101</v>
      </c>
      <c r="BD3659" s="7" t="s">
        <v>52</v>
      </c>
      <c r="BE3659" s="7">
        <v>98104</v>
      </c>
      <c r="BF3659" s="7" t="s">
        <v>4733</v>
      </c>
      <c r="BG3659" s="7">
        <v>45380.57</v>
      </c>
      <c r="BH3659" s="7">
        <v>0</v>
      </c>
      <c r="BI3659">
        <v>45630.57</v>
      </c>
      <c r="BJ3659">
        <v>0</v>
      </c>
      <c r="BK3659">
        <v>0</v>
      </c>
      <c r="BL3659">
        <v>0</v>
      </c>
      <c r="BM3659">
        <v>329.93</v>
      </c>
      <c r="BN3659">
        <v>0</v>
      </c>
      <c r="BO3659" t="s">
        <v>17734</v>
      </c>
      <c r="BP3659">
        <v>2072</v>
      </c>
      <c r="BQ3659">
        <v>556</v>
      </c>
      <c r="BR3659">
        <v>336</v>
      </c>
      <c r="BS3659">
        <v>2849</v>
      </c>
      <c r="BT3659">
        <v>48</v>
      </c>
      <c r="BU3659" t="s">
        <v>4736</v>
      </c>
      <c r="BV3659" t="s">
        <v>4695</v>
      </c>
      <c r="BX3659">
        <v>44148.946203703701</v>
      </c>
    </row>
    <row r="3660" spans="1:76" x14ac:dyDescent="0.25">
      <c r="A3660" t="s">
        <v>17746</v>
      </c>
      <c r="B3660" t="s">
        <v>11699</v>
      </c>
      <c r="C3660" t="s">
        <v>46</v>
      </c>
      <c r="D3660">
        <v>43220</v>
      </c>
      <c r="E3660" s="1"/>
      <c r="I3660">
        <v>43220</v>
      </c>
      <c r="J3660">
        <v>2018</v>
      </c>
      <c r="K3660" t="s">
        <v>85</v>
      </c>
      <c r="L3660" t="s">
        <v>11700</v>
      </c>
      <c r="N3660" t="s">
        <v>17747</v>
      </c>
      <c r="O3660" t="s">
        <v>3600</v>
      </c>
      <c r="P3660" t="s">
        <v>737</v>
      </c>
      <c r="Q3660" t="s">
        <v>52</v>
      </c>
      <c r="R3660">
        <v>98563</v>
      </c>
      <c r="S3660" t="s">
        <v>11702</v>
      </c>
      <c r="T3660" t="s">
        <v>11703</v>
      </c>
      <c r="U3660" t="s">
        <v>17748</v>
      </c>
      <c r="V3660" t="s">
        <v>5331</v>
      </c>
      <c r="W3660">
        <v>26</v>
      </c>
      <c r="X3660" t="s">
        <v>6884</v>
      </c>
      <c r="Y3660">
        <v>3369</v>
      </c>
      <c r="Z3660" t="s">
        <v>737</v>
      </c>
      <c r="AA3660" t="s">
        <v>4785</v>
      </c>
      <c r="AB3660">
        <v>41343</v>
      </c>
      <c r="AC3660" t="s">
        <v>146</v>
      </c>
      <c r="AD3660" t="s">
        <v>4690</v>
      </c>
      <c r="AE3660" t="s">
        <v>107</v>
      </c>
      <c r="AF3660" t="s">
        <v>107</v>
      </c>
      <c r="AI3660" s="1"/>
      <c r="AJ3660" t="s">
        <v>72</v>
      </c>
      <c r="AK3660" t="s">
        <v>4691</v>
      </c>
      <c r="AL3660">
        <v>43410</v>
      </c>
      <c r="AM3660" t="s">
        <v>4878</v>
      </c>
      <c r="AN3660" t="b">
        <v>1</v>
      </c>
      <c r="AQ3660" t="s">
        <v>60</v>
      </c>
      <c r="AR3660" t="s">
        <v>150</v>
      </c>
      <c r="BB3660" s="7" t="s">
        <v>17749</v>
      </c>
      <c r="BC3660" s="7" t="s">
        <v>736</v>
      </c>
      <c r="BD3660" s="7" t="s">
        <v>52</v>
      </c>
      <c r="BE3660" s="7">
        <v>98563</v>
      </c>
      <c r="BF3660" s="7" t="s">
        <v>11705</v>
      </c>
      <c r="BO3660" t="s">
        <v>17750</v>
      </c>
      <c r="BP3660">
        <v>19087</v>
      </c>
      <c r="BQ3660">
        <v>150</v>
      </c>
      <c r="BR3660">
        <v>871</v>
      </c>
      <c r="BU3660" t="s">
        <v>11707</v>
      </c>
      <c r="BV3660" t="s">
        <v>4695</v>
      </c>
      <c r="BX3660">
        <v>43959.621932870374</v>
      </c>
    </row>
    <row r="3661" spans="1:76" x14ac:dyDescent="0.25">
      <c r="A3661" t="s">
        <v>17754</v>
      </c>
      <c r="B3661" t="s">
        <v>1091</v>
      </c>
      <c r="C3661" t="s">
        <v>46</v>
      </c>
      <c r="D3661">
        <v>43201</v>
      </c>
      <c r="E3661" s="1"/>
      <c r="H3661" t="s">
        <v>47</v>
      </c>
      <c r="I3661">
        <v>43201</v>
      </c>
      <c r="J3661">
        <v>2018</v>
      </c>
      <c r="K3661" t="s">
        <v>85</v>
      </c>
      <c r="L3661" t="s">
        <v>11996</v>
      </c>
      <c r="N3661" t="s">
        <v>1092</v>
      </c>
      <c r="O3661" t="s">
        <v>363</v>
      </c>
      <c r="P3661" t="s">
        <v>68</v>
      </c>
      <c r="Q3661" t="s">
        <v>52</v>
      </c>
      <c r="R3661">
        <v>98042</v>
      </c>
      <c r="S3661" t="s">
        <v>1093</v>
      </c>
      <c r="T3661" t="s">
        <v>17755</v>
      </c>
      <c r="U3661" t="s">
        <v>4733</v>
      </c>
      <c r="V3661" t="s">
        <v>90</v>
      </c>
      <c r="W3661">
        <v>12</v>
      </c>
      <c r="X3661" t="s">
        <v>1094</v>
      </c>
      <c r="Y3661">
        <v>4776</v>
      </c>
      <c r="Z3661" t="s">
        <v>68</v>
      </c>
      <c r="AA3661" t="s">
        <v>57</v>
      </c>
      <c r="AC3661" t="s">
        <v>146</v>
      </c>
      <c r="AD3661" t="s">
        <v>4690</v>
      </c>
      <c r="AE3661" t="s">
        <v>107</v>
      </c>
      <c r="AF3661" t="s">
        <v>107</v>
      </c>
      <c r="AI3661" s="1"/>
      <c r="AJ3661" t="s">
        <v>72</v>
      </c>
      <c r="AK3661" t="s">
        <v>4691</v>
      </c>
      <c r="AL3661">
        <v>43410</v>
      </c>
      <c r="AM3661" t="s">
        <v>4692</v>
      </c>
      <c r="AN3661" t="b">
        <v>1</v>
      </c>
      <c r="AQ3661" t="s">
        <v>60</v>
      </c>
      <c r="AR3661" t="s">
        <v>61</v>
      </c>
      <c r="AS3661" t="s">
        <v>4734</v>
      </c>
      <c r="BB3661" s="7" t="s">
        <v>140</v>
      </c>
      <c r="BC3661" s="7" t="s">
        <v>101</v>
      </c>
      <c r="BD3661" s="7" t="s">
        <v>52</v>
      </c>
      <c r="BE3661" s="7">
        <v>98104</v>
      </c>
      <c r="BF3661" s="7" t="s">
        <v>4733</v>
      </c>
      <c r="BG3661" s="7">
        <v>382972.61</v>
      </c>
      <c r="BH3661" s="7">
        <v>0</v>
      </c>
      <c r="BI3661">
        <v>379821.74</v>
      </c>
      <c r="BJ3661">
        <v>0</v>
      </c>
      <c r="BK3661">
        <v>0</v>
      </c>
      <c r="BL3661">
        <v>2600</v>
      </c>
      <c r="BM3661">
        <v>12116.85</v>
      </c>
      <c r="BN3661">
        <v>0</v>
      </c>
      <c r="BO3661" t="s">
        <v>17756</v>
      </c>
      <c r="BP3661">
        <v>4738</v>
      </c>
      <c r="BQ3661">
        <v>1005</v>
      </c>
      <c r="BR3661">
        <v>324</v>
      </c>
      <c r="BS3661">
        <v>3020</v>
      </c>
      <c r="BT3661">
        <v>47</v>
      </c>
      <c r="BU3661" t="s">
        <v>4736</v>
      </c>
      <c r="BV3661" t="s">
        <v>4695</v>
      </c>
      <c r="BX3661">
        <v>44148.953483796293</v>
      </c>
    </row>
    <row r="3662" spans="1:76" x14ac:dyDescent="0.25">
      <c r="A3662" t="s">
        <v>17757</v>
      </c>
      <c r="B3662" t="s">
        <v>2348</v>
      </c>
      <c r="C3662" t="s">
        <v>46</v>
      </c>
      <c r="D3662">
        <v>43151</v>
      </c>
      <c r="E3662" s="1"/>
      <c r="H3662" t="s">
        <v>47</v>
      </c>
      <c r="I3662">
        <v>43151</v>
      </c>
      <c r="J3662">
        <v>2018</v>
      </c>
      <c r="K3662" t="s">
        <v>85</v>
      </c>
      <c r="L3662" t="s">
        <v>11118</v>
      </c>
      <c r="N3662" t="s">
        <v>2350</v>
      </c>
      <c r="O3662" t="s">
        <v>225</v>
      </c>
      <c r="P3662" t="s">
        <v>226</v>
      </c>
      <c r="Q3662" t="s">
        <v>52</v>
      </c>
      <c r="R3662">
        <v>98687</v>
      </c>
      <c r="S3662" t="s">
        <v>1170</v>
      </c>
      <c r="T3662" t="s">
        <v>11119</v>
      </c>
      <c r="U3662" t="s">
        <v>16946</v>
      </c>
      <c r="V3662" t="s">
        <v>54</v>
      </c>
      <c r="W3662">
        <v>13</v>
      </c>
      <c r="X3662" t="s">
        <v>371</v>
      </c>
      <c r="Y3662">
        <v>4811</v>
      </c>
      <c r="Z3662" t="s">
        <v>226</v>
      </c>
      <c r="AA3662" t="s">
        <v>57</v>
      </c>
      <c r="AC3662" t="s">
        <v>146</v>
      </c>
      <c r="AD3662" t="s">
        <v>4690</v>
      </c>
      <c r="AE3662" t="s">
        <v>107</v>
      </c>
      <c r="AF3662" t="s">
        <v>107</v>
      </c>
      <c r="AI3662" s="1">
        <v>1</v>
      </c>
      <c r="AJ3662" t="s">
        <v>72</v>
      </c>
      <c r="AK3662" t="s">
        <v>4691</v>
      </c>
      <c r="AL3662">
        <v>43410</v>
      </c>
      <c r="AM3662" t="s">
        <v>4692</v>
      </c>
      <c r="AN3662" t="b">
        <v>1</v>
      </c>
      <c r="AQ3662" t="s">
        <v>60</v>
      </c>
      <c r="AR3662" t="s">
        <v>99</v>
      </c>
      <c r="AS3662" t="s">
        <v>4734</v>
      </c>
      <c r="BB3662" s="7" t="s">
        <v>1172</v>
      </c>
      <c r="BC3662" s="7" t="s">
        <v>225</v>
      </c>
      <c r="BD3662" s="7" t="s">
        <v>52</v>
      </c>
      <c r="BE3662" s="7">
        <v>98682</v>
      </c>
      <c r="BF3662" s="7" t="s">
        <v>11120</v>
      </c>
      <c r="BG3662" s="7">
        <v>226060.57</v>
      </c>
      <c r="BH3662" s="7">
        <v>0</v>
      </c>
      <c r="BI3662">
        <v>225384.85</v>
      </c>
      <c r="BJ3662">
        <v>-2248.8000000000002</v>
      </c>
      <c r="BK3662">
        <v>0</v>
      </c>
      <c r="BL3662">
        <v>0</v>
      </c>
      <c r="BM3662">
        <v>36650.910000000003</v>
      </c>
      <c r="BN3662">
        <v>0</v>
      </c>
      <c r="BO3662" t="s">
        <v>17758</v>
      </c>
      <c r="BP3662">
        <v>8121</v>
      </c>
      <c r="BQ3662">
        <v>25643</v>
      </c>
      <c r="BR3662">
        <v>127</v>
      </c>
      <c r="BS3662">
        <v>3202</v>
      </c>
      <c r="BT3662">
        <v>17</v>
      </c>
      <c r="BU3662" t="s">
        <v>6327</v>
      </c>
      <c r="BV3662" t="s">
        <v>4695</v>
      </c>
      <c r="BX3662">
        <v>44148.961145833331</v>
      </c>
    </row>
    <row r="3663" spans="1:76" x14ac:dyDescent="0.25">
      <c r="A3663" t="s">
        <v>17769</v>
      </c>
      <c r="B3663" t="s">
        <v>1075</v>
      </c>
      <c r="C3663" t="s">
        <v>46</v>
      </c>
      <c r="D3663">
        <v>42745</v>
      </c>
      <c r="E3663" s="1"/>
      <c r="H3663" t="s">
        <v>47</v>
      </c>
      <c r="I3663">
        <v>42745</v>
      </c>
      <c r="J3663">
        <v>2018</v>
      </c>
      <c r="K3663" t="s">
        <v>85</v>
      </c>
      <c r="L3663" t="s">
        <v>5894</v>
      </c>
      <c r="N3663" t="s">
        <v>1342</v>
      </c>
      <c r="O3663" t="s">
        <v>101</v>
      </c>
      <c r="P3663" t="s">
        <v>68</v>
      </c>
      <c r="Q3663" t="s">
        <v>52</v>
      </c>
      <c r="R3663">
        <v>98134</v>
      </c>
      <c r="S3663" t="s">
        <v>1077</v>
      </c>
      <c r="T3663" t="s">
        <v>5895</v>
      </c>
      <c r="U3663" t="s">
        <v>5896</v>
      </c>
      <c r="V3663" t="s">
        <v>54</v>
      </c>
      <c r="W3663">
        <v>13</v>
      </c>
      <c r="X3663" t="s">
        <v>654</v>
      </c>
      <c r="Y3663">
        <v>4864</v>
      </c>
      <c r="Z3663" t="s">
        <v>68</v>
      </c>
      <c r="AA3663" t="s">
        <v>57</v>
      </c>
      <c r="AC3663" t="s">
        <v>146</v>
      </c>
      <c r="AD3663" t="s">
        <v>4690</v>
      </c>
      <c r="AE3663" t="s">
        <v>107</v>
      </c>
      <c r="AF3663" t="s">
        <v>107</v>
      </c>
      <c r="AI3663" s="1">
        <v>2</v>
      </c>
      <c r="AJ3663" t="s">
        <v>72</v>
      </c>
      <c r="AK3663" t="s">
        <v>4691</v>
      </c>
      <c r="AL3663">
        <v>43410</v>
      </c>
      <c r="AM3663" t="s">
        <v>4692</v>
      </c>
      <c r="AN3663" t="b">
        <v>1</v>
      </c>
      <c r="AQ3663" t="s">
        <v>60</v>
      </c>
      <c r="AR3663" t="s">
        <v>61</v>
      </c>
      <c r="AS3663" t="s">
        <v>62</v>
      </c>
      <c r="BB3663" s="7" t="s">
        <v>83</v>
      </c>
      <c r="BC3663" s="7" t="s">
        <v>101</v>
      </c>
      <c r="BD3663" s="7" t="s">
        <v>52</v>
      </c>
      <c r="BE3663" s="7">
        <v>98109</v>
      </c>
      <c r="BF3663" s="7" t="s">
        <v>5120</v>
      </c>
      <c r="BG3663" s="7">
        <v>221812.21</v>
      </c>
      <c r="BH3663" s="7">
        <v>11573.63</v>
      </c>
      <c r="BI3663">
        <v>164252.65</v>
      </c>
      <c r="BJ3663">
        <v>0</v>
      </c>
      <c r="BK3663">
        <v>0</v>
      </c>
      <c r="BL3663">
        <v>0</v>
      </c>
      <c r="BM3663">
        <v>755.24</v>
      </c>
      <c r="BN3663">
        <v>0</v>
      </c>
      <c r="BO3663" t="s">
        <v>17770</v>
      </c>
      <c r="BP3663">
        <v>3004</v>
      </c>
      <c r="BQ3663">
        <v>469</v>
      </c>
      <c r="BR3663">
        <v>301</v>
      </c>
      <c r="BS3663">
        <v>2901</v>
      </c>
      <c r="BT3663">
        <v>43</v>
      </c>
      <c r="BU3663" t="s">
        <v>5009</v>
      </c>
      <c r="BV3663" t="s">
        <v>4695</v>
      </c>
      <c r="BX3663">
        <v>44148.949004629627</v>
      </c>
    </row>
    <row r="3664" spans="1:76" x14ac:dyDescent="0.25">
      <c r="A3664" t="s">
        <v>17771</v>
      </c>
      <c r="B3664" t="s">
        <v>2938</v>
      </c>
      <c r="C3664" t="s">
        <v>46</v>
      </c>
      <c r="D3664">
        <v>43163</v>
      </c>
      <c r="E3664" s="1"/>
      <c r="H3664" t="s">
        <v>47</v>
      </c>
      <c r="I3664">
        <v>43163</v>
      </c>
      <c r="J3664">
        <v>2018</v>
      </c>
      <c r="K3664" t="s">
        <v>85</v>
      </c>
      <c r="L3664" t="s">
        <v>17772</v>
      </c>
      <c r="N3664" t="s">
        <v>2939</v>
      </c>
      <c r="O3664" t="s">
        <v>2940</v>
      </c>
      <c r="P3664" t="s">
        <v>199</v>
      </c>
      <c r="Q3664" t="s">
        <v>52</v>
      </c>
      <c r="R3664">
        <v>98293</v>
      </c>
      <c r="S3664" t="s">
        <v>2941</v>
      </c>
      <c r="T3664" t="s">
        <v>17773</v>
      </c>
      <c r="U3664" t="s">
        <v>17774</v>
      </c>
      <c r="V3664" t="s">
        <v>54</v>
      </c>
      <c r="W3664">
        <v>13</v>
      </c>
      <c r="X3664" t="s">
        <v>201</v>
      </c>
      <c r="Y3664">
        <v>4856</v>
      </c>
      <c r="Z3664" t="s">
        <v>199</v>
      </c>
      <c r="AA3664" t="s">
        <v>57</v>
      </c>
      <c r="AC3664" t="s">
        <v>146</v>
      </c>
      <c r="AD3664" t="s">
        <v>4690</v>
      </c>
      <c r="AE3664" t="s">
        <v>107</v>
      </c>
      <c r="AF3664" t="s">
        <v>107</v>
      </c>
      <c r="AI3664" s="1">
        <v>1</v>
      </c>
      <c r="AJ3664" t="s">
        <v>72</v>
      </c>
      <c r="AK3664" t="s">
        <v>4691</v>
      </c>
      <c r="AL3664">
        <v>43410</v>
      </c>
      <c r="AM3664" t="s">
        <v>4692</v>
      </c>
      <c r="AN3664" t="b">
        <v>1</v>
      </c>
      <c r="AQ3664" t="s">
        <v>60</v>
      </c>
      <c r="AR3664" t="s">
        <v>99</v>
      </c>
      <c r="AS3664" t="s">
        <v>100</v>
      </c>
      <c r="BB3664" s="7" t="s">
        <v>1137</v>
      </c>
      <c r="BC3664" s="7" t="s">
        <v>101</v>
      </c>
      <c r="BD3664" s="7" t="s">
        <v>52</v>
      </c>
      <c r="BE3664" s="7">
        <v>98115</v>
      </c>
      <c r="BG3664" s="7">
        <v>44600.3</v>
      </c>
      <c r="BH3664" s="7">
        <v>2720</v>
      </c>
      <c r="BI3664">
        <v>44391.11</v>
      </c>
      <c r="BJ3664">
        <v>-79.42</v>
      </c>
      <c r="BK3664">
        <v>0</v>
      </c>
      <c r="BL3664">
        <v>0</v>
      </c>
      <c r="BM3664">
        <v>395.91</v>
      </c>
      <c r="BN3664">
        <v>0</v>
      </c>
      <c r="BO3664" t="s">
        <v>17775</v>
      </c>
      <c r="BP3664">
        <v>11484</v>
      </c>
      <c r="BQ3664">
        <v>864</v>
      </c>
      <c r="BR3664">
        <v>272</v>
      </c>
      <c r="BS3664">
        <v>3359</v>
      </c>
      <c r="BT3664">
        <v>39</v>
      </c>
      <c r="BU3664" t="s">
        <v>6353</v>
      </c>
      <c r="BV3664" t="s">
        <v>4695</v>
      </c>
      <c r="BX3664">
        <v>44148.967627314814</v>
      </c>
    </row>
    <row r="3665" spans="1:76" x14ac:dyDescent="0.25">
      <c r="A3665" t="s">
        <v>17776</v>
      </c>
      <c r="B3665" t="s">
        <v>17777</v>
      </c>
      <c r="C3665" t="s">
        <v>46</v>
      </c>
      <c r="D3665">
        <v>43144</v>
      </c>
      <c r="E3665" s="1"/>
      <c r="H3665" t="s">
        <v>47</v>
      </c>
      <c r="I3665">
        <v>43144</v>
      </c>
      <c r="J3665">
        <v>2018</v>
      </c>
      <c r="K3665" t="s">
        <v>85</v>
      </c>
      <c r="L3665" t="s">
        <v>17778</v>
      </c>
      <c r="N3665" t="s">
        <v>2239</v>
      </c>
      <c r="O3665" t="s">
        <v>3196</v>
      </c>
      <c r="P3665" t="s">
        <v>1794</v>
      </c>
      <c r="Q3665" t="s">
        <v>52</v>
      </c>
      <c r="R3665">
        <v>98376</v>
      </c>
      <c r="S3665" t="s">
        <v>17779</v>
      </c>
      <c r="T3665" t="s">
        <v>17780</v>
      </c>
      <c r="U3665" t="s">
        <v>17781</v>
      </c>
      <c r="V3665" t="s">
        <v>4807</v>
      </c>
      <c r="W3665">
        <v>23</v>
      </c>
      <c r="X3665" t="s">
        <v>5167</v>
      </c>
      <c r="Y3665">
        <v>3433</v>
      </c>
      <c r="Z3665" t="s">
        <v>1794</v>
      </c>
      <c r="AA3665" t="s">
        <v>4785</v>
      </c>
      <c r="AB3665">
        <v>24426</v>
      </c>
      <c r="AC3665" t="s">
        <v>146</v>
      </c>
      <c r="AD3665" t="s">
        <v>4690</v>
      </c>
      <c r="AE3665" t="s">
        <v>107</v>
      </c>
      <c r="AF3665" t="s">
        <v>107</v>
      </c>
      <c r="AI3665" s="1">
        <v>3</v>
      </c>
      <c r="AJ3665" t="s">
        <v>72</v>
      </c>
      <c r="AK3665" t="s">
        <v>4691</v>
      </c>
      <c r="AL3665">
        <v>43410</v>
      </c>
      <c r="AM3665" t="s">
        <v>4692</v>
      </c>
      <c r="AN3665" t="b">
        <v>1</v>
      </c>
      <c r="AQ3665" t="s">
        <v>177</v>
      </c>
      <c r="BB3665" s="7" t="s">
        <v>17782</v>
      </c>
      <c r="BC3665" s="7" t="s">
        <v>17783</v>
      </c>
      <c r="BD3665" s="7" t="s">
        <v>52</v>
      </c>
      <c r="BE3665" s="7">
        <v>98320</v>
      </c>
      <c r="BF3665" s="7" t="s">
        <v>17781</v>
      </c>
      <c r="BG3665" s="7">
        <v>11351.51</v>
      </c>
      <c r="BH3665" s="7">
        <v>0</v>
      </c>
      <c r="BI3665">
        <v>10733.67</v>
      </c>
      <c r="BJ3665">
        <v>0</v>
      </c>
      <c r="BK3665">
        <v>0</v>
      </c>
      <c r="BL3665">
        <v>0</v>
      </c>
      <c r="BO3665" t="s">
        <v>17784</v>
      </c>
      <c r="BP3665">
        <v>12326</v>
      </c>
      <c r="BQ3665">
        <v>887</v>
      </c>
      <c r="BR3665">
        <v>627</v>
      </c>
      <c r="BS3665">
        <v>3405</v>
      </c>
      <c r="BU3665" t="s">
        <v>17785</v>
      </c>
      <c r="BV3665" t="s">
        <v>4695</v>
      </c>
      <c r="BX3665">
        <v>44148.969340277778</v>
      </c>
    </row>
    <row r="3666" spans="1:76" x14ac:dyDescent="0.25">
      <c r="A3666" t="s">
        <v>17797</v>
      </c>
      <c r="B3666" t="s">
        <v>7724</v>
      </c>
      <c r="C3666" t="s">
        <v>46</v>
      </c>
      <c r="D3666">
        <v>43079</v>
      </c>
      <c r="E3666" s="1"/>
      <c r="H3666" t="s">
        <v>47</v>
      </c>
      <c r="I3666">
        <v>43079</v>
      </c>
      <c r="J3666">
        <v>2018</v>
      </c>
      <c r="K3666" t="s">
        <v>85</v>
      </c>
      <c r="L3666" t="s">
        <v>17798</v>
      </c>
      <c r="N3666" t="s">
        <v>17799</v>
      </c>
      <c r="O3666" t="s">
        <v>105</v>
      </c>
      <c r="P3666" t="s">
        <v>105</v>
      </c>
      <c r="Q3666" t="s">
        <v>52</v>
      </c>
      <c r="R3666">
        <v>99220</v>
      </c>
      <c r="S3666" t="s">
        <v>17800</v>
      </c>
      <c r="T3666" t="s">
        <v>17801</v>
      </c>
      <c r="U3666" t="s">
        <v>17802</v>
      </c>
      <c r="V3666" t="s">
        <v>5396</v>
      </c>
      <c r="W3666">
        <v>20</v>
      </c>
      <c r="X3666" t="s">
        <v>6703</v>
      </c>
      <c r="Y3666">
        <v>4151</v>
      </c>
      <c r="Z3666" t="s">
        <v>105</v>
      </c>
      <c r="AA3666" t="s">
        <v>4785</v>
      </c>
      <c r="AB3666">
        <v>304849</v>
      </c>
      <c r="AC3666" t="s">
        <v>146</v>
      </c>
      <c r="AD3666" t="s">
        <v>4690</v>
      </c>
      <c r="AE3666" t="s">
        <v>107</v>
      </c>
      <c r="AF3666" t="s">
        <v>107</v>
      </c>
      <c r="AI3666" s="1"/>
      <c r="AJ3666" t="s">
        <v>72</v>
      </c>
      <c r="AK3666" t="s">
        <v>4691</v>
      </c>
      <c r="AL3666">
        <v>43410</v>
      </c>
      <c r="AM3666" t="s">
        <v>4692</v>
      </c>
      <c r="AN3666" t="b">
        <v>1</v>
      </c>
      <c r="AQ3666" t="s">
        <v>60</v>
      </c>
      <c r="AR3666" t="s">
        <v>150</v>
      </c>
      <c r="BB3666" s="7" t="s">
        <v>1800</v>
      </c>
      <c r="BC3666" s="7" t="s">
        <v>105</v>
      </c>
      <c r="BD3666" s="7" t="s">
        <v>52</v>
      </c>
      <c r="BE3666" s="7">
        <v>99223</v>
      </c>
      <c r="BF3666" s="7" t="s">
        <v>4704</v>
      </c>
      <c r="BG3666" s="7">
        <v>7606.89</v>
      </c>
      <c r="BH3666" s="7">
        <v>0</v>
      </c>
      <c r="BI3666">
        <v>7419.13</v>
      </c>
      <c r="BJ3666">
        <v>-187.76</v>
      </c>
      <c r="BK3666">
        <v>0</v>
      </c>
      <c r="BL3666">
        <v>0</v>
      </c>
      <c r="BM3666">
        <v>527.89</v>
      </c>
      <c r="BN3666">
        <v>0</v>
      </c>
      <c r="BO3666" t="s">
        <v>17803</v>
      </c>
      <c r="BP3666">
        <v>4546</v>
      </c>
      <c r="BQ3666">
        <v>83</v>
      </c>
      <c r="BR3666">
        <v>963</v>
      </c>
      <c r="BS3666">
        <v>3016</v>
      </c>
      <c r="BU3666" t="s">
        <v>5599</v>
      </c>
      <c r="BV3666" t="s">
        <v>4695</v>
      </c>
      <c r="BX3666">
        <v>44148.9533912037</v>
      </c>
    </row>
    <row r="3667" spans="1:76" x14ac:dyDescent="0.25">
      <c r="A3667" t="s">
        <v>17811</v>
      </c>
      <c r="B3667" t="s">
        <v>424</v>
      </c>
      <c r="C3667" t="s">
        <v>46</v>
      </c>
      <c r="D3667">
        <v>43128</v>
      </c>
      <c r="E3667" s="1"/>
      <c r="H3667" t="s">
        <v>47</v>
      </c>
      <c r="I3667">
        <v>43128</v>
      </c>
      <c r="J3667">
        <v>2018</v>
      </c>
      <c r="K3667" t="s">
        <v>85</v>
      </c>
      <c r="L3667" t="s">
        <v>17812</v>
      </c>
      <c r="N3667" t="s">
        <v>425</v>
      </c>
      <c r="O3667" t="s">
        <v>241</v>
      </c>
      <c r="P3667" t="s">
        <v>241</v>
      </c>
      <c r="Q3667" t="s">
        <v>52</v>
      </c>
      <c r="R3667">
        <v>98907</v>
      </c>
      <c r="S3667" t="s">
        <v>12862</v>
      </c>
      <c r="T3667" t="s">
        <v>12862</v>
      </c>
      <c r="U3667" t="s">
        <v>17813</v>
      </c>
      <c r="V3667" t="s">
        <v>54</v>
      </c>
      <c r="W3667">
        <v>13</v>
      </c>
      <c r="X3667" t="s">
        <v>426</v>
      </c>
      <c r="Y3667">
        <v>4807</v>
      </c>
      <c r="Z3667" t="s">
        <v>241</v>
      </c>
      <c r="AA3667" t="s">
        <v>57</v>
      </c>
      <c r="AC3667" t="s">
        <v>146</v>
      </c>
      <c r="AD3667" t="s">
        <v>4690</v>
      </c>
      <c r="AE3667" t="s">
        <v>107</v>
      </c>
      <c r="AF3667" t="s">
        <v>107</v>
      </c>
      <c r="AI3667" s="1">
        <v>1</v>
      </c>
      <c r="AJ3667" t="s">
        <v>72</v>
      </c>
      <c r="AK3667" t="s">
        <v>4691</v>
      </c>
      <c r="AL3667">
        <v>43410</v>
      </c>
      <c r="AM3667" t="s">
        <v>4692</v>
      </c>
      <c r="AN3667" t="b">
        <v>1</v>
      </c>
      <c r="AQ3667" t="s">
        <v>60</v>
      </c>
      <c r="AR3667" t="s">
        <v>99</v>
      </c>
      <c r="AS3667" t="s">
        <v>4734</v>
      </c>
      <c r="BB3667" s="7" t="s">
        <v>17814</v>
      </c>
      <c r="BC3667" s="7" t="s">
        <v>241</v>
      </c>
      <c r="BD3667" s="7" t="s">
        <v>52</v>
      </c>
      <c r="BE3667" s="7">
        <v>98901</v>
      </c>
      <c r="BG3667" s="7">
        <v>17459.97</v>
      </c>
      <c r="BH3667" s="7">
        <v>160.46</v>
      </c>
      <c r="BI3667">
        <v>15111.05</v>
      </c>
      <c r="BJ3667">
        <v>9600</v>
      </c>
      <c r="BK3667">
        <v>0</v>
      </c>
      <c r="BL3667">
        <v>0</v>
      </c>
      <c r="BM3667">
        <v>197.96</v>
      </c>
      <c r="BN3667">
        <v>0</v>
      </c>
      <c r="BO3667" t="s">
        <v>17815</v>
      </c>
      <c r="BP3667">
        <v>12575</v>
      </c>
      <c r="BQ3667">
        <v>321</v>
      </c>
      <c r="BR3667">
        <v>117</v>
      </c>
      <c r="BS3667">
        <v>3419</v>
      </c>
      <c r="BT3667">
        <v>15</v>
      </c>
      <c r="BU3667" t="s">
        <v>17816</v>
      </c>
      <c r="BV3667" t="s">
        <v>4695</v>
      </c>
      <c r="BX3667">
        <v>44148.969837962963</v>
      </c>
    </row>
    <row r="3668" spans="1:76" x14ac:dyDescent="0.25">
      <c r="A3668" t="s">
        <v>17817</v>
      </c>
      <c r="B3668" t="s">
        <v>14898</v>
      </c>
      <c r="C3668" t="s">
        <v>46</v>
      </c>
      <c r="D3668">
        <v>43121</v>
      </c>
      <c r="E3668" s="1"/>
      <c r="I3668">
        <v>43121</v>
      </c>
      <c r="J3668">
        <v>2018</v>
      </c>
      <c r="K3668" t="s">
        <v>85</v>
      </c>
      <c r="L3668" t="s">
        <v>17818</v>
      </c>
      <c r="N3668" t="s">
        <v>17819</v>
      </c>
      <c r="O3668" t="s">
        <v>5720</v>
      </c>
      <c r="P3668" t="s">
        <v>1794</v>
      </c>
      <c r="Q3668" t="s">
        <v>52</v>
      </c>
      <c r="R3668">
        <v>98368</v>
      </c>
      <c r="S3668" t="s">
        <v>14900</v>
      </c>
      <c r="T3668" t="s">
        <v>14900</v>
      </c>
      <c r="U3668" t="s">
        <v>14902</v>
      </c>
      <c r="V3668" t="s">
        <v>5571</v>
      </c>
      <c r="W3668">
        <v>28</v>
      </c>
      <c r="X3668" t="s">
        <v>5167</v>
      </c>
      <c r="Y3668">
        <v>3433</v>
      </c>
      <c r="Z3668" t="s">
        <v>1794</v>
      </c>
      <c r="AA3668" t="s">
        <v>4785</v>
      </c>
      <c r="AB3668">
        <v>24426</v>
      </c>
      <c r="AC3668" t="s">
        <v>146</v>
      </c>
      <c r="AD3668" t="s">
        <v>4690</v>
      </c>
      <c r="AE3668" t="s">
        <v>107</v>
      </c>
      <c r="AF3668" t="s">
        <v>107</v>
      </c>
      <c r="AI3668" s="1"/>
      <c r="AJ3668" t="s">
        <v>72</v>
      </c>
      <c r="AK3668" t="s">
        <v>4691</v>
      </c>
      <c r="AL3668">
        <v>43410</v>
      </c>
      <c r="AM3668" t="s">
        <v>4878</v>
      </c>
      <c r="AN3668" t="b">
        <v>1</v>
      </c>
      <c r="AQ3668" t="s">
        <v>60</v>
      </c>
      <c r="AR3668" t="s">
        <v>150</v>
      </c>
      <c r="BB3668" s="7" t="s">
        <v>17819</v>
      </c>
      <c r="BC3668" s="7" t="s">
        <v>5720</v>
      </c>
      <c r="BD3668" s="7" t="s">
        <v>52</v>
      </c>
      <c r="BE3668" s="7">
        <v>98368</v>
      </c>
      <c r="BF3668" s="7" t="s">
        <v>14902</v>
      </c>
      <c r="BO3668" t="s">
        <v>17820</v>
      </c>
      <c r="BP3668">
        <v>15479</v>
      </c>
      <c r="BQ3668">
        <v>6361</v>
      </c>
      <c r="BR3668">
        <v>633</v>
      </c>
      <c r="BU3668" t="s">
        <v>17821</v>
      </c>
      <c r="BV3668" t="s">
        <v>4695</v>
      </c>
      <c r="BX3668">
        <v>43959.621932870374</v>
      </c>
    </row>
    <row r="3669" spans="1:76" x14ac:dyDescent="0.25">
      <c r="A3669" t="s">
        <v>17829</v>
      </c>
      <c r="B3669" t="s">
        <v>234</v>
      </c>
      <c r="C3669" t="s">
        <v>46</v>
      </c>
      <c r="D3669">
        <v>42978</v>
      </c>
      <c r="E3669" s="1"/>
      <c r="H3669" t="s">
        <v>47</v>
      </c>
      <c r="I3669">
        <v>42978</v>
      </c>
      <c r="J3669">
        <v>2018</v>
      </c>
      <c r="K3669" t="s">
        <v>85</v>
      </c>
      <c r="L3669" t="s">
        <v>6362</v>
      </c>
      <c r="N3669" t="s">
        <v>1282</v>
      </c>
      <c r="O3669" t="s">
        <v>143</v>
      </c>
      <c r="P3669" t="s">
        <v>115</v>
      </c>
      <c r="Q3669" t="s">
        <v>52</v>
      </c>
      <c r="R3669">
        <v>98444</v>
      </c>
      <c r="S3669" t="s">
        <v>236</v>
      </c>
      <c r="T3669" t="s">
        <v>6363</v>
      </c>
      <c r="U3669" t="s">
        <v>6364</v>
      </c>
      <c r="V3669" t="s">
        <v>54</v>
      </c>
      <c r="W3669">
        <v>13</v>
      </c>
      <c r="X3669" t="s">
        <v>237</v>
      </c>
      <c r="Y3669">
        <v>4835</v>
      </c>
      <c r="Z3669" t="s">
        <v>115</v>
      </c>
      <c r="AA3669" t="s">
        <v>57</v>
      </c>
      <c r="AC3669" t="s">
        <v>146</v>
      </c>
      <c r="AD3669" t="s">
        <v>4690</v>
      </c>
      <c r="AE3669" t="s">
        <v>107</v>
      </c>
      <c r="AF3669" t="s">
        <v>107</v>
      </c>
      <c r="AI3669" s="1">
        <v>2</v>
      </c>
      <c r="AJ3669" t="s">
        <v>72</v>
      </c>
      <c r="AK3669" t="s">
        <v>4691</v>
      </c>
      <c r="AL3669">
        <v>43410</v>
      </c>
      <c r="AM3669" t="s">
        <v>4692</v>
      </c>
      <c r="AN3669" t="b">
        <v>1</v>
      </c>
      <c r="AQ3669" t="s">
        <v>60</v>
      </c>
      <c r="AR3669" t="s">
        <v>150</v>
      </c>
      <c r="AS3669" t="s">
        <v>62</v>
      </c>
      <c r="BB3669" s="7" t="s">
        <v>1282</v>
      </c>
      <c r="BC3669" s="7" t="s">
        <v>143</v>
      </c>
      <c r="BD3669" s="7" t="s">
        <v>52</v>
      </c>
      <c r="BE3669" s="7">
        <v>98444</v>
      </c>
      <c r="BF3669" s="7" t="s">
        <v>6364</v>
      </c>
      <c r="BG3669" s="7">
        <v>114151.05</v>
      </c>
      <c r="BH3669" s="7">
        <v>1100</v>
      </c>
      <c r="BI3669">
        <v>109951.05</v>
      </c>
      <c r="BJ3669">
        <v>0</v>
      </c>
      <c r="BK3669">
        <v>0</v>
      </c>
      <c r="BL3669">
        <v>0</v>
      </c>
      <c r="BM3669">
        <v>329.93</v>
      </c>
      <c r="BN3669">
        <v>0</v>
      </c>
      <c r="BO3669" t="s">
        <v>17830</v>
      </c>
      <c r="BP3669">
        <v>10474</v>
      </c>
      <c r="BQ3669">
        <v>43</v>
      </c>
      <c r="BR3669">
        <v>196</v>
      </c>
      <c r="BS3669">
        <v>3306</v>
      </c>
      <c r="BT3669">
        <v>29</v>
      </c>
      <c r="BU3669" t="s">
        <v>6366</v>
      </c>
      <c r="BV3669" t="s">
        <v>4695</v>
      </c>
      <c r="BX3669">
        <v>44148.965601851851</v>
      </c>
    </row>
    <row r="3670" spans="1:76" x14ac:dyDescent="0.25">
      <c r="A3670" t="s">
        <v>17831</v>
      </c>
      <c r="B3670" t="s">
        <v>1613</v>
      </c>
      <c r="C3670" t="s">
        <v>46</v>
      </c>
      <c r="D3670">
        <v>42044</v>
      </c>
      <c r="E3670" s="1"/>
      <c r="H3670" t="s">
        <v>47</v>
      </c>
      <c r="I3670">
        <v>42044</v>
      </c>
      <c r="J3670">
        <v>2018</v>
      </c>
      <c r="K3670" t="s">
        <v>77</v>
      </c>
      <c r="L3670" t="s">
        <v>17832</v>
      </c>
      <c r="N3670" t="s">
        <v>1615</v>
      </c>
      <c r="O3670" t="s">
        <v>101</v>
      </c>
      <c r="P3670" t="s">
        <v>68</v>
      </c>
      <c r="Q3670" t="s">
        <v>52</v>
      </c>
      <c r="R3670">
        <v>98101</v>
      </c>
      <c r="S3670" t="s">
        <v>481</v>
      </c>
      <c r="T3670" t="s">
        <v>6504</v>
      </c>
      <c r="U3670" t="s">
        <v>6505</v>
      </c>
      <c r="V3670" t="s">
        <v>90</v>
      </c>
      <c r="W3670">
        <v>12</v>
      </c>
      <c r="X3670" t="s">
        <v>258</v>
      </c>
      <c r="Y3670">
        <v>4766</v>
      </c>
      <c r="Z3670" t="s">
        <v>68</v>
      </c>
      <c r="AA3670" t="s">
        <v>57</v>
      </c>
      <c r="AC3670" t="s">
        <v>146</v>
      </c>
      <c r="AD3670" t="s">
        <v>4690</v>
      </c>
      <c r="AE3670" t="s">
        <v>107</v>
      </c>
      <c r="AF3670" t="s">
        <v>107</v>
      </c>
      <c r="AI3670" s="1"/>
      <c r="AJ3670" t="s">
        <v>72</v>
      </c>
      <c r="AK3670" t="s">
        <v>4691</v>
      </c>
      <c r="AL3670">
        <v>43410</v>
      </c>
      <c r="AM3670" t="s">
        <v>4692</v>
      </c>
      <c r="AN3670" t="b">
        <v>1</v>
      </c>
      <c r="BB3670" s="7" t="s">
        <v>248</v>
      </c>
      <c r="BC3670" s="7" t="s">
        <v>101</v>
      </c>
      <c r="BD3670" s="7" t="s">
        <v>52</v>
      </c>
      <c r="BE3670" s="7">
        <v>98101</v>
      </c>
      <c r="BG3670" s="7">
        <v>16186.96</v>
      </c>
      <c r="BH3670" s="7">
        <v>2097.69</v>
      </c>
      <c r="BI3670">
        <v>36033.14</v>
      </c>
      <c r="BJ3670">
        <v>0</v>
      </c>
      <c r="BK3670">
        <v>0</v>
      </c>
      <c r="BL3670">
        <v>0</v>
      </c>
      <c r="BO3670" t="s">
        <v>17833</v>
      </c>
      <c r="BP3670">
        <v>9475</v>
      </c>
      <c r="BQ3670">
        <v>1761</v>
      </c>
      <c r="BR3670">
        <v>1947</v>
      </c>
      <c r="BS3670">
        <v>3265</v>
      </c>
      <c r="BT3670">
        <v>37</v>
      </c>
      <c r="BU3670" t="s">
        <v>5938</v>
      </c>
      <c r="BV3670" t="s">
        <v>4695</v>
      </c>
      <c r="BX3670">
        <v>44148.963368055556</v>
      </c>
    </row>
    <row r="3671" spans="1:76" x14ac:dyDescent="0.25">
      <c r="A3671" t="s">
        <v>17834</v>
      </c>
      <c r="B3671" t="s">
        <v>575</v>
      </c>
      <c r="C3671" t="s">
        <v>46</v>
      </c>
      <c r="D3671">
        <v>42775</v>
      </c>
      <c r="E3671" s="1"/>
      <c r="H3671" t="s">
        <v>47</v>
      </c>
      <c r="I3671">
        <v>42775</v>
      </c>
      <c r="J3671">
        <v>2018</v>
      </c>
      <c r="K3671" t="s">
        <v>77</v>
      </c>
      <c r="L3671" t="s">
        <v>11055</v>
      </c>
      <c r="N3671" t="s">
        <v>577</v>
      </c>
      <c r="O3671" t="s">
        <v>489</v>
      </c>
      <c r="P3671" t="s">
        <v>394</v>
      </c>
      <c r="Q3671" t="s">
        <v>52</v>
      </c>
      <c r="R3671">
        <v>98221</v>
      </c>
      <c r="S3671" t="s">
        <v>578</v>
      </c>
      <c r="T3671" t="s">
        <v>8582</v>
      </c>
      <c r="U3671" t="s">
        <v>11057</v>
      </c>
      <c r="V3671" t="s">
        <v>54</v>
      </c>
      <c r="W3671">
        <v>13</v>
      </c>
      <c r="X3671" t="s">
        <v>491</v>
      </c>
      <c r="Y3671">
        <v>4858</v>
      </c>
      <c r="Z3671" t="s">
        <v>394</v>
      </c>
      <c r="AA3671" t="s">
        <v>57</v>
      </c>
      <c r="AC3671" t="s">
        <v>146</v>
      </c>
      <c r="AD3671" t="s">
        <v>4690</v>
      </c>
      <c r="AE3671" t="s">
        <v>107</v>
      </c>
      <c r="AF3671" t="s">
        <v>107</v>
      </c>
      <c r="AI3671" s="1"/>
      <c r="AJ3671" t="s">
        <v>72</v>
      </c>
      <c r="AK3671" t="s">
        <v>4691</v>
      </c>
      <c r="AL3671">
        <v>43410</v>
      </c>
      <c r="AM3671" t="s">
        <v>4692</v>
      </c>
      <c r="AN3671" t="b">
        <v>1</v>
      </c>
      <c r="BB3671" s="7" t="s">
        <v>552</v>
      </c>
      <c r="BC3671" s="7" t="s">
        <v>542</v>
      </c>
      <c r="BD3671" s="7" t="s">
        <v>52</v>
      </c>
      <c r="BE3671" s="7">
        <v>98023</v>
      </c>
      <c r="BG3671" s="7">
        <v>17215.11</v>
      </c>
      <c r="BH3671" s="7">
        <v>3611.57</v>
      </c>
      <c r="BI3671">
        <v>20626.669999999998</v>
      </c>
      <c r="BJ3671">
        <v>0</v>
      </c>
      <c r="BK3671">
        <v>0</v>
      </c>
      <c r="BL3671">
        <v>0</v>
      </c>
      <c r="BO3671" t="s">
        <v>17835</v>
      </c>
      <c r="BP3671">
        <v>11837</v>
      </c>
      <c r="BQ3671">
        <v>1547</v>
      </c>
      <c r="BR3671">
        <v>1929</v>
      </c>
      <c r="BS3671">
        <v>3384</v>
      </c>
      <c r="BT3671">
        <v>40</v>
      </c>
      <c r="BU3671" t="s">
        <v>5638</v>
      </c>
      <c r="BV3671" t="s">
        <v>4695</v>
      </c>
      <c r="BX3671">
        <v>44148.968587962961</v>
      </c>
    </row>
    <row r="3672" spans="1:76" x14ac:dyDescent="0.25">
      <c r="A3672" t="s">
        <v>18411</v>
      </c>
      <c r="B3672" t="s">
        <v>8462</v>
      </c>
      <c r="C3672" t="s">
        <v>46</v>
      </c>
      <c r="D3672">
        <v>43240</v>
      </c>
      <c r="I3672">
        <v>43240</v>
      </c>
      <c r="J3672">
        <v>2018</v>
      </c>
      <c r="K3672" t="s">
        <v>85</v>
      </c>
      <c r="L3672" t="s">
        <v>14529</v>
      </c>
      <c r="N3672" t="s">
        <v>18412</v>
      </c>
      <c r="O3672" t="s">
        <v>1057</v>
      </c>
      <c r="P3672" t="s">
        <v>1058</v>
      </c>
      <c r="Q3672" t="s">
        <v>52</v>
      </c>
      <c r="R3672">
        <v>98648</v>
      </c>
      <c r="S3672" t="s">
        <v>14530</v>
      </c>
      <c r="T3672" t="s">
        <v>14530</v>
      </c>
      <c r="U3672" t="s">
        <v>18413</v>
      </c>
      <c r="V3672" t="s">
        <v>7053</v>
      </c>
      <c r="W3672">
        <v>21</v>
      </c>
      <c r="X3672" t="s">
        <v>6297</v>
      </c>
      <c r="Y3672">
        <v>4093</v>
      </c>
      <c r="Z3672" t="s">
        <v>1058</v>
      </c>
      <c r="AA3672" t="s">
        <v>4785</v>
      </c>
      <c r="AB3672">
        <v>7567</v>
      </c>
      <c r="AC3672" t="s">
        <v>146</v>
      </c>
      <c r="AD3672" t="s">
        <v>4690</v>
      </c>
      <c r="AE3672" t="s">
        <v>107</v>
      </c>
      <c r="AF3672" t="s">
        <v>107</v>
      </c>
      <c r="AJ3672" t="s">
        <v>72</v>
      </c>
      <c r="AK3672" t="s">
        <v>4691</v>
      </c>
      <c r="AL3672">
        <v>43410</v>
      </c>
      <c r="AM3672" t="s">
        <v>4878</v>
      </c>
      <c r="AN3672" t="b">
        <v>1</v>
      </c>
      <c r="AQ3672" t="s">
        <v>60</v>
      </c>
      <c r="AR3672" t="s">
        <v>61</v>
      </c>
      <c r="BB3672" s="7" t="s">
        <v>18412</v>
      </c>
      <c r="BC3672" s="7" t="s">
        <v>1057</v>
      </c>
      <c r="BD3672" s="7" t="s">
        <v>52</v>
      </c>
      <c r="BE3672" s="7">
        <v>98648</v>
      </c>
      <c r="BF3672" s="7" t="s">
        <v>18413</v>
      </c>
      <c r="BO3672" t="s">
        <v>18414</v>
      </c>
      <c r="BP3672">
        <v>18389</v>
      </c>
      <c r="BQ3672">
        <v>688</v>
      </c>
      <c r="BR3672">
        <v>894</v>
      </c>
      <c r="BU3672" t="s">
        <v>14533</v>
      </c>
      <c r="BV3672" t="s">
        <v>4695</v>
      </c>
      <c r="BX3672">
        <v>43959.621967592589</v>
      </c>
    </row>
    <row r="3673" spans="1:76" x14ac:dyDescent="0.25">
      <c r="A3673" t="s">
        <v>18415</v>
      </c>
      <c r="B3673" t="s">
        <v>2696</v>
      </c>
      <c r="C3673" t="s">
        <v>46</v>
      </c>
      <c r="D3673">
        <v>42738</v>
      </c>
      <c r="H3673" t="s">
        <v>47</v>
      </c>
      <c r="I3673">
        <v>42738</v>
      </c>
      <c r="J3673">
        <v>2018</v>
      </c>
      <c r="K3673" t="s">
        <v>85</v>
      </c>
      <c r="L3673" t="s">
        <v>12777</v>
      </c>
      <c r="N3673" t="s">
        <v>2697</v>
      </c>
      <c r="O3673" t="s">
        <v>154</v>
      </c>
      <c r="P3673" t="s">
        <v>155</v>
      </c>
      <c r="Q3673" t="s">
        <v>52</v>
      </c>
      <c r="R3673">
        <v>98501</v>
      </c>
      <c r="S3673" t="s">
        <v>2698</v>
      </c>
      <c r="T3673" t="s">
        <v>12779</v>
      </c>
      <c r="U3673" t="s">
        <v>18416</v>
      </c>
      <c r="V3673" t="s">
        <v>54</v>
      </c>
      <c r="W3673">
        <v>13</v>
      </c>
      <c r="X3673" t="s">
        <v>157</v>
      </c>
      <c r="Y3673">
        <v>4821</v>
      </c>
      <c r="Z3673" t="s">
        <v>155</v>
      </c>
      <c r="AA3673" t="s">
        <v>57</v>
      </c>
      <c r="AC3673" t="s">
        <v>146</v>
      </c>
      <c r="AD3673" t="s">
        <v>4690</v>
      </c>
      <c r="AE3673" t="s">
        <v>107</v>
      </c>
      <c r="AF3673" t="s">
        <v>107</v>
      </c>
      <c r="AI3673">
        <v>1</v>
      </c>
      <c r="AJ3673" t="s">
        <v>72</v>
      </c>
      <c r="AK3673" t="s">
        <v>4691</v>
      </c>
      <c r="AL3673">
        <v>43410</v>
      </c>
      <c r="AM3673" t="s">
        <v>4692</v>
      </c>
      <c r="AN3673" t="b">
        <v>1</v>
      </c>
      <c r="AQ3673" t="s">
        <v>60</v>
      </c>
      <c r="AR3673" t="s">
        <v>61</v>
      </c>
      <c r="AS3673" t="s">
        <v>62</v>
      </c>
      <c r="BB3673" s="7" t="s">
        <v>2699</v>
      </c>
      <c r="BC3673" s="7" t="s">
        <v>154</v>
      </c>
      <c r="BD3673" s="7" t="s">
        <v>52</v>
      </c>
      <c r="BE3673" s="7">
        <v>98516</v>
      </c>
      <c r="BF3673" s="7" t="s">
        <v>14720</v>
      </c>
      <c r="BG3673" s="7">
        <v>58083.01</v>
      </c>
      <c r="BH3673" s="7">
        <v>3750.1</v>
      </c>
      <c r="BI3673">
        <v>60661.760000000002</v>
      </c>
      <c r="BJ3673">
        <v>0</v>
      </c>
      <c r="BK3673">
        <v>0</v>
      </c>
      <c r="BL3673">
        <v>0</v>
      </c>
      <c r="BM3673">
        <v>610.89</v>
      </c>
      <c r="BN3673">
        <v>0</v>
      </c>
      <c r="BO3673" t="s">
        <v>18417</v>
      </c>
      <c r="BP3673">
        <v>5028</v>
      </c>
      <c r="BQ3673">
        <v>91</v>
      </c>
      <c r="BR3673">
        <v>154</v>
      </c>
      <c r="BS3673">
        <v>3045</v>
      </c>
      <c r="BT3673">
        <v>22</v>
      </c>
      <c r="BU3673" t="s">
        <v>7270</v>
      </c>
      <c r="BV3673" t="s">
        <v>4695</v>
      </c>
      <c r="BX3673">
        <v>44148.954571759263</v>
      </c>
    </row>
    <row r="3674" spans="1:76" x14ac:dyDescent="0.25">
      <c r="A3674" t="s">
        <v>18427</v>
      </c>
      <c r="B3674" t="s">
        <v>407</v>
      </c>
      <c r="C3674" t="s">
        <v>46</v>
      </c>
      <c r="D3674">
        <v>42745</v>
      </c>
      <c r="H3674" t="s">
        <v>47</v>
      </c>
      <c r="I3674">
        <v>42745</v>
      </c>
      <c r="J3674">
        <v>2018</v>
      </c>
      <c r="K3674" t="s">
        <v>85</v>
      </c>
      <c r="L3674" t="s">
        <v>18428</v>
      </c>
      <c r="N3674" t="s">
        <v>1257</v>
      </c>
      <c r="O3674" t="s">
        <v>67</v>
      </c>
      <c r="P3674" t="s">
        <v>68</v>
      </c>
      <c r="Q3674" t="s">
        <v>52</v>
      </c>
      <c r="R3674">
        <v>98168</v>
      </c>
      <c r="S3674" t="s">
        <v>69</v>
      </c>
      <c r="T3674" t="s">
        <v>11634</v>
      </c>
      <c r="U3674" t="s">
        <v>11635</v>
      </c>
      <c r="V3674" t="s">
        <v>54</v>
      </c>
      <c r="W3674">
        <v>13</v>
      </c>
      <c r="X3674" t="s">
        <v>233</v>
      </c>
      <c r="Y3674">
        <v>4799</v>
      </c>
      <c r="Z3674" t="s">
        <v>68</v>
      </c>
      <c r="AA3674" t="s">
        <v>57</v>
      </c>
      <c r="AC3674" t="s">
        <v>146</v>
      </c>
      <c r="AD3674" t="s">
        <v>4690</v>
      </c>
      <c r="AE3674" t="s">
        <v>107</v>
      </c>
      <c r="AF3674" t="s">
        <v>107</v>
      </c>
      <c r="AI3674">
        <v>1</v>
      </c>
      <c r="AJ3674" t="s">
        <v>72</v>
      </c>
      <c r="AK3674" t="s">
        <v>4691</v>
      </c>
      <c r="AL3674">
        <v>43410</v>
      </c>
      <c r="AM3674" t="s">
        <v>4692</v>
      </c>
      <c r="AN3674" t="b">
        <v>1</v>
      </c>
      <c r="AQ3674" t="s">
        <v>60</v>
      </c>
      <c r="AR3674" t="s">
        <v>150</v>
      </c>
      <c r="AS3674" t="s">
        <v>62</v>
      </c>
      <c r="BB3674" s="7" t="s">
        <v>83</v>
      </c>
      <c r="BC3674" s="7" t="s">
        <v>101</v>
      </c>
      <c r="BD3674" s="7" t="s">
        <v>52</v>
      </c>
      <c r="BE3674" s="7">
        <v>98109</v>
      </c>
      <c r="BF3674" s="7" t="s">
        <v>5120</v>
      </c>
      <c r="BG3674" s="7">
        <v>47819.25</v>
      </c>
      <c r="BH3674" s="7">
        <v>30915.02</v>
      </c>
      <c r="BI3674">
        <v>11733.87</v>
      </c>
      <c r="BJ3674">
        <v>0</v>
      </c>
      <c r="BK3674">
        <v>0</v>
      </c>
      <c r="BL3674">
        <v>0</v>
      </c>
      <c r="BM3674">
        <v>329.93</v>
      </c>
      <c r="BN3674">
        <v>0</v>
      </c>
      <c r="BO3674" t="s">
        <v>18429</v>
      </c>
      <c r="BP3674">
        <v>9061</v>
      </c>
      <c r="BQ3674">
        <v>25410</v>
      </c>
      <c r="BR3674">
        <v>93</v>
      </c>
      <c r="BS3674">
        <v>3242</v>
      </c>
      <c r="BT3674">
        <v>11</v>
      </c>
      <c r="BU3674" t="s">
        <v>5009</v>
      </c>
      <c r="BV3674" t="s">
        <v>4695</v>
      </c>
      <c r="BX3674">
        <v>44148.962569444448</v>
      </c>
    </row>
    <row r="3675" spans="1:76" x14ac:dyDescent="0.25">
      <c r="A3675" t="s">
        <v>18430</v>
      </c>
      <c r="B3675" t="s">
        <v>6744</v>
      </c>
      <c r="C3675" t="s">
        <v>46</v>
      </c>
      <c r="D3675">
        <v>43129</v>
      </c>
      <c r="H3675" t="s">
        <v>47</v>
      </c>
      <c r="I3675">
        <v>43129</v>
      </c>
      <c r="J3675">
        <v>2018</v>
      </c>
      <c r="K3675" t="s">
        <v>85</v>
      </c>
      <c r="L3675" t="s">
        <v>18431</v>
      </c>
      <c r="N3675" t="s">
        <v>18432</v>
      </c>
      <c r="O3675" t="s">
        <v>5720</v>
      </c>
      <c r="P3675" t="s">
        <v>1794</v>
      </c>
      <c r="Q3675" t="s">
        <v>52</v>
      </c>
      <c r="R3675">
        <v>98368</v>
      </c>
      <c r="S3675" t="s">
        <v>18433</v>
      </c>
      <c r="T3675" t="s">
        <v>6748</v>
      </c>
      <c r="U3675" t="s">
        <v>18434</v>
      </c>
      <c r="V3675" t="s">
        <v>5396</v>
      </c>
      <c r="W3675">
        <v>20</v>
      </c>
      <c r="X3675" t="s">
        <v>5167</v>
      </c>
      <c r="Y3675">
        <v>3433</v>
      </c>
      <c r="Z3675" t="s">
        <v>1794</v>
      </c>
      <c r="AA3675" t="s">
        <v>4785</v>
      </c>
      <c r="AB3675">
        <v>24426</v>
      </c>
      <c r="AC3675" t="s">
        <v>146</v>
      </c>
      <c r="AD3675" t="s">
        <v>4690</v>
      </c>
      <c r="AE3675" t="s">
        <v>107</v>
      </c>
      <c r="AF3675" t="s">
        <v>107</v>
      </c>
      <c r="AJ3675" t="s">
        <v>72</v>
      </c>
      <c r="AK3675" t="s">
        <v>4691</v>
      </c>
      <c r="AL3675">
        <v>43410</v>
      </c>
      <c r="AM3675" t="s">
        <v>4878</v>
      </c>
      <c r="AN3675" t="b">
        <v>1</v>
      </c>
      <c r="AQ3675" t="s">
        <v>60</v>
      </c>
      <c r="AR3675" t="s">
        <v>150</v>
      </c>
      <c r="BB3675" s="7" t="s">
        <v>18435</v>
      </c>
      <c r="BC3675" s="7" t="s">
        <v>3193</v>
      </c>
      <c r="BD3675" s="7" t="s">
        <v>52</v>
      </c>
      <c r="BE3675" s="7">
        <v>98339</v>
      </c>
      <c r="BF3675" s="7" t="s">
        <v>18434</v>
      </c>
      <c r="BG3675" s="7">
        <v>1797.68</v>
      </c>
      <c r="BH3675" s="7">
        <v>0</v>
      </c>
      <c r="BI3675">
        <v>1097.68</v>
      </c>
      <c r="BJ3675">
        <v>0</v>
      </c>
      <c r="BK3675">
        <v>0</v>
      </c>
      <c r="BL3675">
        <v>0</v>
      </c>
      <c r="BO3675" t="s">
        <v>18436</v>
      </c>
      <c r="BP3675">
        <v>2609</v>
      </c>
      <c r="BQ3675">
        <v>348</v>
      </c>
      <c r="BR3675">
        <v>639</v>
      </c>
      <c r="BS3675">
        <v>2878</v>
      </c>
      <c r="BU3675" t="s">
        <v>18437</v>
      </c>
      <c r="BV3675" t="s">
        <v>4695</v>
      </c>
      <c r="BX3675">
        <v>44148.948344907411</v>
      </c>
    </row>
    <row r="3676" spans="1:76" x14ac:dyDescent="0.25">
      <c r="A3676" t="s">
        <v>18438</v>
      </c>
      <c r="B3676" t="s">
        <v>989</v>
      </c>
      <c r="C3676" t="s">
        <v>46</v>
      </c>
      <c r="D3676">
        <v>42745</v>
      </c>
      <c r="H3676" t="s">
        <v>47</v>
      </c>
      <c r="I3676">
        <v>42745</v>
      </c>
      <c r="J3676">
        <v>2018</v>
      </c>
      <c r="K3676" t="s">
        <v>85</v>
      </c>
      <c r="L3676" t="s">
        <v>11022</v>
      </c>
      <c r="N3676" t="s">
        <v>990</v>
      </c>
      <c r="O3676" t="s">
        <v>604</v>
      </c>
      <c r="P3676" t="s">
        <v>68</v>
      </c>
      <c r="Q3676" t="s">
        <v>52</v>
      </c>
      <c r="R3676">
        <v>98034</v>
      </c>
      <c r="S3676" t="s">
        <v>991</v>
      </c>
      <c r="T3676" t="s">
        <v>7302</v>
      </c>
      <c r="U3676" t="s">
        <v>11024</v>
      </c>
      <c r="V3676" t="s">
        <v>54</v>
      </c>
      <c r="W3676">
        <v>13</v>
      </c>
      <c r="X3676" t="s">
        <v>607</v>
      </c>
      <c r="Y3676">
        <v>4868</v>
      </c>
      <c r="Z3676" t="s">
        <v>68</v>
      </c>
      <c r="AA3676" t="s">
        <v>57</v>
      </c>
      <c r="AC3676" t="s">
        <v>146</v>
      </c>
      <c r="AD3676" t="s">
        <v>4690</v>
      </c>
      <c r="AE3676" t="s">
        <v>107</v>
      </c>
      <c r="AF3676" t="s">
        <v>107</v>
      </c>
      <c r="AI3676">
        <v>2</v>
      </c>
      <c r="AJ3676" t="s">
        <v>72</v>
      </c>
      <c r="AK3676" t="s">
        <v>4691</v>
      </c>
      <c r="AL3676">
        <v>43410</v>
      </c>
      <c r="AM3676" t="s">
        <v>4692</v>
      </c>
      <c r="AN3676" t="b">
        <v>1</v>
      </c>
      <c r="AQ3676" t="s">
        <v>60</v>
      </c>
      <c r="AR3676" t="s">
        <v>61</v>
      </c>
      <c r="AS3676" t="s">
        <v>62</v>
      </c>
      <c r="BB3676" s="7" t="s">
        <v>83</v>
      </c>
      <c r="BC3676" s="7" t="s">
        <v>101</v>
      </c>
      <c r="BD3676" s="7" t="s">
        <v>52</v>
      </c>
      <c r="BE3676" s="7">
        <v>98109</v>
      </c>
      <c r="BF3676" s="7" t="s">
        <v>5120</v>
      </c>
      <c r="BG3676" s="7">
        <v>184919.89</v>
      </c>
      <c r="BH3676" s="7">
        <v>68406.03</v>
      </c>
      <c r="BI3676">
        <v>152164.28</v>
      </c>
      <c r="BJ3676">
        <v>0</v>
      </c>
      <c r="BK3676">
        <v>0</v>
      </c>
      <c r="BL3676">
        <v>0</v>
      </c>
      <c r="BM3676">
        <v>329.93</v>
      </c>
      <c r="BN3676">
        <v>0</v>
      </c>
      <c r="BO3676" t="s">
        <v>18439</v>
      </c>
      <c r="BP3676">
        <v>18519</v>
      </c>
      <c r="BQ3676">
        <v>569</v>
      </c>
      <c r="BR3676">
        <v>315</v>
      </c>
      <c r="BS3676">
        <v>3744</v>
      </c>
      <c r="BT3676">
        <v>45</v>
      </c>
      <c r="BU3676" t="s">
        <v>5009</v>
      </c>
      <c r="BV3676" t="s">
        <v>4695</v>
      </c>
      <c r="BX3676">
        <v>44148.981388888889</v>
      </c>
    </row>
    <row r="3677" spans="1:76" x14ac:dyDescent="0.25">
      <c r="A3677" t="s">
        <v>18458</v>
      </c>
      <c r="B3677" t="s">
        <v>7741</v>
      </c>
      <c r="C3677" t="s">
        <v>46</v>
      </c>
      <c r="D3677">
        <v>43040</v>
      </c>
      <c r="H3677" t="s">
        <v>47</v>
      </c>
      <c r="I3677">
        <v>43040</v>
      </c>
      <c r="J3677">
        <v>2018</v>
      </c>
      <c r="K3677" t="s">
        <v>85</v>
      </c>
      <c r="L3677" t="s">
        <v>18459</v>
      </c>
      <c r="N3677" t="s">
        <v>7743</v>
      </c>
      <c r="O3677" t="s">
        <v>477</v>
      </c>
      <c r="P3677" t="s">
        <v>226</v>
      </c>
      <c r="Q3677" t="s">
        <v>52</v>
      </c>
      <c r="R3677">
        <v>98604</v>
      </c>
      <c r="S3677" t="s">
        <v>10216</v>
      </c>
      <c r="T3677" t="s">
        <v>18460</v>
      </c>
      <c r="U3677" t="s">
        <v>18461</v>
      </c>
      <c r="V3677" t="s">
        <v>5331</v>
      </c>
      <c r="W3677">
        <v>26</v>
      </c>
      <c r="X3677" t="s">
        <v>6013</v>
      </c>
      <c r="Y3677">
        <v>3147</v>
      </c>
      <c r="Z3677" t="s">
        <v>226</v>
      </c>
      <c r="AA3677" t="s">
        <v>4785</v>
      </c>
      <c r="AB3677">
        <v>272819</v>
      </c>
      <c r="AC3677" t="s">
        <v>146</v>
      </c>
      <c r="AD3677" t="s">
        <v>4690</v>
      </c>
      <c r="AE3677" t="s">
        <v>107</v>
      </c>
      <c r="AF3677" t="s">
        <v>107</v>
      </c>
      <c r="AJ3677" t="s">
        <v>72</v>
      </c>
      <c r="AK3677" t="s">
        <v>4691</v>
      </c>
      <c r="AL3677">
        <v>43410</v>
      </c>
      <c r="AM3677" t="s">
        <v>4692</v>
      </c>
      <c r="AN3677" t="b">
        <v>1</v>
      </c>
      <c r="AQ3677" t="s">
        <v>60</v>
      </c>
      <c r="AR3677" t="s">
        <v>150</v>
      </c>
      <c r="BB3677" s="7" t="s">
        <v>712</v>
      </c>
      <c r="BC3677" s="7" t="s">
        <v>225</v>
      </c>
      <c r="BD3677" s="7" t="s">
        <v>52</v>
      </c>
      <c r="BE3677" s="7">
        <v>98664</v>
      </c>
      <c r="BG3677" s="7">
        <v>3768.49</v>
      </c>
      <c r="BH3677" s="7">
        <v>0</v>
      </c>
      <c r="BI3677">
        <v>9668.49</v>
      </c>
      <c r="BJ3677">
        <v>0</v>
      </c>
      <c r="BK3677">
        <v>0</v>
      </c>
      <c r="BL3677">
        <v>0</v>
      </c>
      <c r="BM3677">
        <v>527.89</v>
      </c>
      <c r="BN3677">
        <v>0</v>
      </c>
      <c r="BO3677" t="s">
        <v>18462</v>
      </c>
      <c r="BP3677">
        <v>7200</v>
      </c>
      <c r="BQ3677">
        <v>448</v>
      </c>
      <c r="BR3677">
        <v>481</v>
      </c>
      <c r="BS3677">
        <v>3155</v>
      </c>
      <c r="BU3677" t="s">
        <v>5476</v>
      </c>
      <c r="BV3677" t="s">
        <v>4695</v>
      </c>
      <c r="BX3677">
        <v>44148.959374999999</v>
      </c>
    </row>
    <row r="3678" spans="1:76" x14ac:dyDescent="0.25">
      <c r="A3678" t="s">
        <v>18805</v>
      </c>
      <c r="B3678" t="s">
        <v>13455</v>
      </c>
      <c r="C3678" t="s">
        <v>46</v>
      </c>
      <c r="D3678">
        <v>43382</v>
      </c>
      <c r="I3678">
        <v>43382</v>
      </c>
      <c r="J3678">
        <v>2018</v>
      </c>
      <c r="K3678" t="s">
        <v>85</v>
      </c>
      <c r="L3678" t="s">
        <v>18806</v>
      </c>
      <c r="N3678" t="s">
        <v>18807</v>
      </c>
      <c r="O3678" t="s">
        <v>591</v>
      </c>
      <c r="P3678" t="s">
        <v>155</v>
      </c>
      <c r="Q3678" t="s">
        <v>52</v>
      </c>
      <c r="R3678">
        <v>98503</v>
      </c>
      <c r="S3678" t="s">
        <v>18808</v>
      </c>
      <c r="T3678" t="s">
        <v>18809</v>
      </c>
      <c r="U3678" t="s">
        <v>18810</v>
      </c>
      <c r="V3678" t="s">
        <v>4968</v>
      </c>
      <c r="W3678">
        <v>32</v>
      </c>
      <c r="X3678" t="s">
        <v>18811</v>
      </c>
      <c r="Y3678">
        <v>3609</v>
      </c>
      <c r="Z3678" t="s">
        <v>155</v>
      </c>
      <c r="AA3678" t="s">
        <v>4785</v>
      </c>
      <c r="AB3678">
        <v>27804</v>
      </c>
      <c r="AC3678" t="s">
        <v>146</v>
      </c>
      <c r="AD3678" t="s">
        <v>4690</v>
      </c>
      <c r="AE3678" t="s">
        <v>107</v>
      </c>
      <c r="AF3678" t="s">
        <v>107</v>
      </c>
      <c r="AJ3678" t="s">
        <v>72</v>
      </c>
      <c r="AK3678" t="s">
        <v>4691</v>
      </c>
      <c r="AL3678">
        <v>43410</v>
      </c>
      <c r="AM3678" t="s">
        <v>4692</v>
      </c>
      <c r="AN3678" t="b">
        <v>1</v>
      </c>
      <c r="BB3678" s="7" t="s">
        <v>18812</v>
      </c>
      <c r="BC3678" s="7" t="s">
        <v>591</v>
      </c>
      <c r="BD3678" s="7" t="s">
        <v>52</v>
      </c>
      <c r="BE3678" s="7">
        <v>98513</v>
      </c>
      <c r="BK3678">
        <v>0</v>
      </c>
      <c r="BL3678">
        <v>0</v>
      </c>
      <c r="BO3678" t="s">
        <v>18813</v>
      </c>
      <c r="BP3678">
        <v>18660</v>
      </c>
      <c r="BQ3678">
        <v>1092</v>
      </c>
      <c r="BR3678">
        <v>1884</v>
      </c>
      <c r="BS3678">
        <v>3753</v>
      </c>
      <c r="BU3678" t="s">
        <v>18814</v>
      </c>
      <c r="BV3678" t="s">
        <v>4695</v>
      </c>
      <c r="BX3678">
        <v>43597.921909722223</v>
      </c>
    </row>
    <row r="3679" spans="1:76" x14ac:dyDescent="0.25">
      <c r="A3679" t="s">
        <v>18815</v>
      </c>
      <c r="B3679" t="s">
        <v>18495</v>
      </c>
      <c r="C3679" t="s">
        <v>46</v>
      </c>
      <c r="D3679">
        <v>43176</v>
      </c>
      <c r="H3679" t="s">
        <v>47</v>
      </c>
      <c r="I3679">
        <v>43176</v>
      </c>
      <c r="J3679">
        <v>2018</v>
      </c>
      <c r="K3679" t="s">
        <v>85</v>
      </c>
      <c r="L3679" t="s">
        <v>18816</v>
      </c>
      <c r="N3679" t="s">
        <v>18817</v>
      </c>
      <c r="O3679" t="s">
        <v>3600</v>
      </c>
      <c r="P3679" t="s">
        <v>737</v>
      </c>
      <c r="Q3679" t="s">
        <v>52</v>
      </c>
      <c r="R3679">
        <v>98563</v>
      </c>
      <c r="S3679" t="s">
        <v>18818</v>
      </c>
      <c r="T3679" t="s">
        <v>18499</v>
      </c>
      <c r="U3679" t="s">
        <v>18819</v>
      </c>
      <c r="V3679" t="s">
        <v>5396</v>
      </c>
      <c r="W3679">
        <v>20</v>
      </c>
      <c r="X3679" t="s">
        <v>6884</v>
      </c>
      <c r="Y3679">
        <v>3369</v>
      </c>
      <c r="Z3679" t="s">
        <v>737</v>
      </c>
      <c r="AA3679" t="s">
        <v>4785</v>
      </c>
      <c r="AB3679">
        <v>41343</v>
      </c>
      <c r="AC3679" t="s">
        <v>146</v>
      </c>
      <c r="AD3679" t="s">
        <v>4690</v>
      </c>
      <c r="AE3679" t="s">
        <v>107</v>
      </c>
      <c r="AF3679" t="s">
        <v>107</v>
      </c>
      <c r="AJ3679" t="s">
        <v>72</v>
      </c>
      <c r="AK3679" t="s">
        <v>4691</v>
      </c>
      <c r="AL3679">
        <v>43410</v>
      </c>
      <c r="AM3679" t="s">
        <v>4692</v>
      </c>
      <c r="AN3679" t="b">
        <v>1</v>
      </c>
      <c r="AQ3679" t="s">
        <v>60</v>
      </c>
      <c r="AR3679" t="s">
        <v>99</v>
      </c>
      <c r="BB3679" s="7" t="s">
        <v>18820</v>
      </c>
      <c r="BC3679" s="7" t="s">
        <v>736</v>
      </c>
      <c r="BD3679" s="7" t="s">
        <v>52</v>
      </c>
      <c r="BE3679" s="7">
        <v>98550</v>
      </c>
      <c r="BF3679" s="7" t="s">
        <v>18821</v>
      </c>
      <c r="BG3679" s="7">
        <v>7474.29</v>
      </c>
      <c r="BH3679" s="7">
        <v>0</v>
      </c>
      <c r="BI3679">
        <v>7643.51</v>
      </c>
      <c r="BJ3679">
        <v>169.22</v>
      </c>
      <c r="BK3679">
        <v>0</v>
      </c>
      <c r="BL3679">
        <v>0</v>
      </c>
      <c r="BO3679" t="s">
        <v>18822</v>
      </c>
      <c r="BP3679">
        <v>19493</v>
      </c>
      <c r="BQ3679">
        <v>25329</v>
      </c>
      <c r="BR3679">
        <v>369</v>
      </c>
      <c r="BS3679">
        <v>3786</v>
      </c>
      <c r="BU3679" t="s">
        <v>18823</v>
      </c>
      <c r="BV3679" t="s">
        <v>4695</v>
      </c>
      <c r="BX3679">
        <v>44148.98296296296</v>
      </c>
    </row>
    <row r="3680" spans="1:76" x14ac:dyDescent="0.25">
      <c r="A3680" t="s">
        <v>18824</v>
      </c>
      <c r="B3680" t="s">
        <v>17277</v>
      </c>
      <c r="C3680" t="s">
        <v>46</v>
      </c>
      <c r="D3680">
        <v>43238</v>
      </c>
      <c r="H3680" t="s">
        <v>47</v>
      </c>
      <c r="I3680">
        <v>43238</v>
      </c>
      <c r="J3680">
        <v>2018</v>
      </c>
      <c r="K3680" t="s">
        <v>85</v>
      </c>
      <c r="L3680" t="s">
        <v>17278</v>
      </c>
      <c r="N3680" t="s">
        <v>17279</v>
      </c>
      <c r="O3680" t="s">
        <v>458</v>
      </c>
      <c r="P3680" t="s">
        <v>459</v>
      </c>
      <c r="Q3680" t="s">
        <v>52</v>
      </c>
      <c r="R3680">
        <v>99328</v>
      </c>
      <c r="S3680" t="s">
        <v>18825</v>
      </c>
      <c r="T3680" t="s">
        <v>17280</v>
      </c>
      <c r="U3680" t="s">
        <v>17281</v>
      </c>
      <c r="V3680" t="s">
        <v>4807</v>
      </c>
      <c r="W3680">
        <v>23</v>
      </c>
      <c r="X3680" t="s">
        <v>17282</v>
      </c>
      <c r="Y3680">
        <v>3176</v>
      </c>
      <c r="Z3680" t="s">
        <v>459</v>
      </c>
      <c r="AA3680" t="s">
        <v>4785</v>
      </c>
      <c r="AB3680">
        <v>2747</v>
      </c>
      <c r="AC3680" t="s">
        <v>146</v>
      </c>
      <c r="AD3680" t="s">
        <v>4690</v>
      </c>
      <c r="AE3680" t="s">
        <v>107</v>
      </c>
      <c r="AF3680" t="s">
        <v>107</v>
      </c>
      <c r="AI3680">
        <v>3</v>
      </c>
      <c r="AJ3680" t="s">
        <v>72</v>
      </c>
      <c r="AK3680" t="s">
        <v>4691</v>
      </c>
      <c r="AL3680">
        <v>43410</v>
      </c>
      <c r="AM3680" t="s">
        <v>4692</v>
      </c>
      <c r="AN3680" t="b">
        <v>1</v>
      </c>
      <c r="AQ3680" t="s">
        <v>60</v>
      </c>
      <c r="AR3680" t="s">
        <v>99</v>
      </c>
      <c r="BB3680" s="7" t="s">
        <v>18826</v>
      </c>
      <c r="BC3680" s="7" t="s">
        <v>458</v>
      </c>
      <c r="BD3680" s="7" t="s">
        <v>52</v>
      </c>
      <c r="BE3680" s="7">
        <v>99328</v>
      </c>
      <c r="BF3680" s="7" t="s">
        <v>18827</v>
      </c>
      <c r="BG3680" s="7">
        <v>10260.049999999999</v>
      </c>
      <c r="BH3680" s="7">
        <v>0</v>
      </c>
      <c r="BI3680">
        <v>7674.41</v>
      </c>
      <c r="BJ3680">
        <v>0</v>
      </c>
      <c r="BK3680">
        <v>0</v>
      </c>
      <c r="BL3680">
        <v>0</v>
      </c>
      <c r="BO3680" t="s">
        <v>18828</v>
      </c>
      <c r="BP3680">
        <v>14253</v>
      </c>
      <c r="BQ3680">
        <v>25517</v>
      </c>
      <c r="BR3680">
        <v>512</v>
      </c>
      <c r="BS3680">
        <v>3488</v>
      </c>
      <c r="BU3680" t="s">
        <v>18829</v>
      </c>
      <c r="BV3680" t="s">
        <v>4695</v>
      </c>
      <c r="BX3680">
        <v>44148.972337962965</v>
      </c>
    </row>
    <row r="3681" spans="1:76" x14ac:dyDescent="0.25">
      <c r="A3681" t="s">
        <v>18830</v>
      </c>
      <c r="B3681" t="s">
        <v>18831</v>
      </c>
      <c r="C3681" t="s">
        <v>46</v>
      </c>
      <c r="D3681">
        <v>43327</v>
      </c>
      <c r="I3681">
        <v>43327</v>
      </c>
      <c r="J3681">
        <v>2018</v>
      </c>
      <c r="K3681" t="s">
        <v>85</v>
      </c>
      <c r="L3681" t="s">
        <v>18832</v>
      </c>
      <c r="N3681" t="s">
        <v>18833</v>
      </c>
      <c r="O3681" t="s">
        <v>971</v>
      </c>
      <c r="P3681" t="s">
        <v>111</v>
      </c>
      <c r="Q3681" t="s">
        <v>52</v>
      </c>
      <c r="R3681">
        <v>98310</v>
      </c>
      <c r="S3681" t="s">
        <v>18834</v>
      </c>
      <c r="T3681" t="s">
        <v>18834</v>
      </c>
      <c r="U3681" t="s">
        <v>18835</v>
      </c>
      <c r="V3681" t="s">
        <v>6344</v>
      </c>
      <c r="W3681">
        <v>24</v>
      </c>
      <c r="X3681" t="s">
        <v>4824</v>
      </c>
      <c r="Y3681">
        <v>3539</v>
      </c>
      <c r="Z3681" t="s">
        <v>111</v>
      </c>
      <c r="AA3681" t="s">
        <v>4785</v>
      </c>
      <c r="AB3681">
        <v>163999</v>
      </c>
      <c r="AC3681" t="s">
        <v>146</v>
      </c>
      <c r="AD3681" t="s">
        <v>4690</v>
      </c>
      <c r="AE3681" t="s">
        <v>107</v>
      </c>
      <c r="AF3681" t="s">
        <v>107</v>
      </c>
      <c r="AJ3681" t="s">
        <v>72</v>
      </c>
      <c r="AK3681" t="s">
        <v>4691</v>
      </c>
      <c r="AL3681">
        <v>43410</v>
      </c>
      <c r="AM3681" t="s">
        <v>4878</v>
      </c>
      <c r="AN3681" t="b">
        <v>1</v>
      </c>
      <c r="AQ3681" t="s">
        <v>177</v>
      </c>
      <c r="BB3681" s="7" t="s">
        <v>18833</v>
      </c>
      <c r="BC3681" s="7" t="s">
        <v>971</v>
      </c>
      <c r="BD3681" s="7" t="s">
        <v>52</v>
      </c>
      <c r="BE3681" s="7">
        <v>98310</v>
      </c>
      <c r="BF3681" s="7" t="s">
        <v>18835</v>
      </c>
      <c r="BO3681" t="s">
        <v>18836</v>
      </c>
      <c r="BP3681">
        <v>2754</v>
      </c>
      <c r="BQ3681">
        <v>1803</v>
      </c>
      <c r="BR3681">
        <v>1997</v>
      </c>
      <c r="BU3681" t="s">
        <v>18837</v>
      </c>
      <c r="BV3681" t="s">
        <v>4695</v>
      </c>
      <c r="BX3681">
        <v>43597.933599537035</v>
      </c>
    </row>
    <row r="3682" spans="1:76" x14ac:dyDescent="0.25">
      <c r="A3682" t="s">
        <v>18856</v>
      </c>
      <c r="B3682" t="s">
        <v>2576</v>
      </c>
      <c r="C3682" t="s">
        <v>46</v>
      </c>
      <c r="D3682">
        <v>43236</v>
      </c>
      <c r="H3682" t="s">
        <v>47</v>
      </c>
      <c r="I3682">
        <v>43236</v>
      </c>
      <c r="J3682">
        <v>2018</v>
      </c>
      <c r="K3682" t="s">
        <v>85</v>
      </c>
      <c r="L3682" t="s">
        <v>18857</v>
      </c>
      <c r="N3682" t="s">
        <v>2577</v>
      </c>
      <c r="O3682" t="s">
        <v>1459</v>
      </c>
      <c r="P3682" t="s">
        <v>56</v>
      </c>
      <c r="Q3682" t="s">
        <v>52</v>
      </c>
      <c r="R3682">
        <v>99021</v>
      </c>
      <c r="S3682" t="s">
        <v>2578</v>
      </c>
      <c r="T3682" t="s">
        <v>18858</v>
      </c>
      <c r="U3682" t="s">
        <v>18859</v>
      </c>
      <c r="V3682" t="s">
        <v>54</v>
      </c>
      <c r="W3682">
        <v>13</v>
      </c>
      <c r="X3682" t="s">
        <v>55</v>
      </c>
      <c r="Y3682">
        <v>4791</v>
      </c>
      <c r="Z3682" t="s">
        <v>56</v>
      </c>
      <c r="AA3682" t="s">
        <v>57</v>
      </c>
      <c r="AC3682" t="s">
        <v>146</v>
      </c>
      <c r="AD3682" t="s">
        <v>4690</v>
      </c>
      <c r="AE3682" t="s">
        <v>107</v>
      </c>
      <c r="AF3682" t="s">
        <v>107</v>
      </c>
      <c r="AI3682">
        <v>1</v>
      </c>
      <c r="AJ3682" t="s">
        <v>72</v>
      </c>
      <c r="AK3682" t="s">
        <v>4691</v>
      </c>
      <c r="AL3682">
        <v>43410</v>
      </c>
      <c r="AM3682" t="s">
        <v>4692</v>
      </c>
      <c r="AN3682" t="b">
        <v>1</v>
      </c>
      <c r="AQ3682" t="s">
        <v>60</v>
      </c>
      <c r="AR3682" t="s">
        <v>99</v>
      </c>
      <c r="AS3682" t="s">
        <v>4734</v>
      </c>
      <c r="BB3682" s="7" t="s">
        <v>2579</v>
      </c>
      <c r="BC3682" s="7" t="s">
        <v>105</v>
      </c>
      <c r="BD3682" s="7" t="s">
        <v>52</v>
      </c>
      <c r="BE3682" s="7">
        <v>99208</v>
      </c>
      <c r="BF3682" s="7" t="s">
        <v>18860</v>
      </c>
      <c r="BG3682" s="7">
        <v>37961.68</v>
      </c>
      <c r="BH3682" s="7">
        <v>35</v>
      </c>
      <c r="BI3682">
        <v>46031.71</v>
      </c>
      <c r="BJ3682">
        <v>-765.46</v>
      </c>
      <c r="BK3682">
        <v>28.11</v>
      </c>
      <c r="BL3682">
        <v>0</v>
      </c>
      <c r="BM3682">
        <v>527.89</v>
      </c>
      <c r="BN3682">
        <v>0</v>
      </c>
      <c r="BO3682" t="s">
        <v>18861</v>
      </c>
      <c r="BP3682">
        <v>13007</v>
      </c>
      <c r="BQ3682">
        <v>53</v>
      </c>
      <c r="BR3682">
        <v>70</v>
      </c>
      <c r="BS3682">
        <v>3436</v>
      </c>
      <c r="BT3682">
        <v>7</v>
      </c>
      <c r="BU3682" t="s">
        <v>18862</v>
      </c>
      <c r="BV3682" t="s">
        <v>4695</v>
      </c>
      <c r="BX3682">
        <v>44148.970416666663</v>
      </c>
    </row>
    <row r="3683" spans="1:76" x14ac:dyDescent="0.25">
      <c r="A3683" t="s">
        <v>18863</v>
      </c>
      <c r="B3683" t="s">
        <v>18864</v>
      </c>
      <c r="C3683" t="s">
        <v>46</v>
      </c>
      <c r="D3683">
        <v>43243</v>
      </c>
      <c r="I3683">
        <v>43243</v>
      </c>
      <c r="J3683">
        <v>2018</v>
      </c>
      <c r="K3683" t="s">
        <v>85</v>
      </c>
      <c r="L3683" t="s">
        <v>18865</v>
      </c>
      <c r="N3683" t="s">
        <v>18866</v>
      </c>
      <c r="O3683" t="s">
        <v>773</v>
      </c>
      <c r="P3683" t="s">
        <v>562</v>
      </c>
      <c r="Q3683" t="s">
        <v>52</v>
      </c>
      <c r="R3683">
        <v>98577</v>
      </c>
      <c r="S3683" t="s">
        <v>18867</v>
      </c>
      <c r="T3683" t="s">
        <v>18868</v>
      </c>
      <c r="U3683" t="s">
        <v>18869</v>
      </c>
      <c r="V3683" t="s">
        <v>4807</v>
      </c>
      <c r="W3683">
        <v>23</v>
      </c>
      <c r="X3683" t="s">
        <v>5526</v>
      </c>
      <c r="Y3683">
        <v>3841</v>
      </c>
      <c r="Z3683" t="s">
        <v>562</v>
      </c>
      <c r="AA3683" t="s">
        <v>4785</v>
      </c>
      <c r="AB3683">
        <v>14378</v>
      </c>
      <c r="AC3683" t="s">
        <v>146</v>
      </c>
      <c r="AD3683" t="s">
        <v>4690</v>
      </c>
      <c r="AE3683" t="s">
        <v>107</v>
      </c>
      <c r="AF3683" t="s">
        <v>107</v>
      </c>
      <c r="AI3683">
        <v>3</v>
      </c>
      <c r="AJ3683" t="s">
        <v>72</v>
      </c>
      <c r="AK3683" t="s">
        <v>4691</v>
      </c>
      <c r="AL3683">
        <v>43410</v>
      </c>
      <c r="AM3683" t="s">
        <v>4878</v>
      </c>
      <c r="AN3683" t="b">
        <v>1</v>
      </c>
      <c r="AQ3683" t="s">
        <v>177</v>
      </c>
      <c r="BB3683" s="7" t="s">
        <v>18866</v>
      </c>
      <c r="BC3683" s="7" t="s">
        <v>773</v>
      </c>
      <c r="BD3683" s="7" t="s">
        <v>52</v>
      </c>
      <c r="BE3683" s="7">
        <v>98577</v>
      </c>
      <c r="BF3683" s="7" t="s">
        <v>18869</v>
      </c>
      <c r="BO3683" t="s">
        <v>18870</v>
      </c>
      <c r="BP3683">
        <v>21255</v>
      </c>
      <c r="BQ3683">
        <v>135</v>
      </c>
      <c r="BR3683">
        <v>814</v>
      </c>
      <c r="BU3683" t="s">
        <v>18871</v>
      </c>
      <c r="BV3683" t="s">
        <v>4695</v>
      </c>
      <c r="BX3683">
        <v>43959.622581018521</v>
      </c>
    </row>
    <row r="3684" spans="1:76" x14ac:dyDescent="0.25">
      <c r="A3684" t="s">
        <v>18879</v>
      </c>
      <c r="B3684" t="s">
        <v>10245</v>
      </c>
      <c r="C3684" t="s">
        <v>46</v>
      </c>
      <c r="D3684">
        <v>43237</v>
      </c>
      <c r="I3684">
        <v>43237</v>
      </c>
      <c r="J3684">
        <v>2018</v>
      </c>
      <c r="K3684" t="s">
        <v>85</v>
      </c>
      <c r="L3684" t="s">
        <v>11073</v>
      </c>
      <c r="N3684" t="s">
        <v>10247</v>
      </c>
      <c r="O3684" t="s">
        <v>327</v>
      </c>
      <c r="P3684" t="s">
        <v>111</v>
      </c>
      <c r="Q3684" t="s">
        <v>52</v>
      </c>
      <c r="R3684">
        <v>98370</v>
      </c>
      <c r="S3684" t="s">
        <v>18880</v>
      </c>
      <c r="T3684" t="s">
        <v>18881</v>
      </c>
      <c r="U3684" t="s">
        <v>11074</v>
      </c>
      <c r="V3684" t="s">
        <v>5571</v>
      </c>
      <c r="W3684">
        <v>28</v>
      </c>
      <c r="X3684" t="s">
        <v>4824</v>
      </c>
      <c r="Y3684">
        <v>3539</v>
      </c>
      <c r="Z3684" t="s">
        <v>111</v>
      </c>
      <c r="AA3684" t="s">
        <v>4785</v>
      </c>
      <c r="AB3684">
        <v>163999</v>
      </c>
      <c r="AC3684" t="s">
        <v>146</v>
      </c>
      <c r="AD3684" t="s">
        <v>4690</v>
      </c>
      <c r="AE3684" t="s">
        <v>107</v>
      </c>
      <c r="AF3684" t="s">
        <v>107</v>
      </c>
      <c r="AJ3684" t="s">
        <v>72</v>
      </c>
      <c r="AK3684" t="s">
        <v>4691</v>
      </c>
      <c r="AL3684">
        <v>43410</v>
      </c>
      <c r="AM3684" t="s">
        <v>4878</v>
      </c>
      <c r="AN3684" t="b">
        <v>1</v>
      </c>
      <c r="AQ3684" t="s">
        <v>60</v>
      </c>
      <c r="AR3684" t="s">
        <v>150</v>
      </c>
      <c r="BB3684" s="7" t="s">
        <v>10247</v>
      </c>
      <c r="BC3684" s="7" t="s">
        <v>327</v>
      </c>
      <c r="BD3684" s="7" t="s">
        <v>52</v>
      </c>
      <c r="BE3684" s="7">
        <v>98370</v>
      </c>
      <c r="BF3684" s="7" t="s">
        <v>11074</v>
      </c>
      <c r="BO3684" t="s">
        <v>18882</v>
      </c>
      <c r="BP3684">
        <v>7514</v>
      </c>
      <c r="BQ3684">
        <v>229</v>
      </c>
      <c r="BR3684">
        <v>690</v>
      </c>
      <c r="BU3684" t="s">
        <v>11076</v>
      </c>
      <c r="BV3684" t="s">
        <v>4695</v>
      </c>
      <c r="BX3684">
        <v>43959.621932870374</v>
      </c>
    </row>
    <row r="3685" spans="1:76" x14ac:dyDescent="0.25">
      <c r="A3685" t="s">
        <v>18883</v>
      </c>
      <c r="B3685" t="s">
        <v>18884</v>
      </c>
      <c r="C3685" t="s">
        <v>46</v>
      </c>
      <c r="D3685">
        <v>43234</v>
      </c>
      <c r="H3685" t="s">
        <v>47</v>
      </c>
      <c r="I3685">
        <v>43234</v>
      </c>
      <c r="J3685">
        <v>2018</v>
      </c>
      <c r="K3685" t="s">
        <v>85</v>
      </c>
      <c r="L3685" t="s">
        <v>18885</v>
      </c>
      <c r="N3685" t="s">
        <v>18886</v>
      </c>
      <c r="O3685" t="s">
        <v>105</v>
      </c>
      <c r="P3685" t="s">
        <v>105</v>
      </c>
      <c r="Q3685" t="s">
        <v>52</v>
      </c>
      <c r="R3685">
        <v>99201</v>
      </c>
      <c r="S3685" t="s">
        <v>828</v>
      </c>
      <c r="T3685" t="s">
        <v>18887</v>
      </c>
      <c r="U3685" t="s">
        <v>18888</v>
      </c>
      <c r="V3685" t="s">
        <v>4807</v>
      </c>
      <c r="W3685">
        <v>23</v>
      </c>
      <c r="X3685" t="s">
        <v>6703</v>
      </c>
      <c r="Y3685">
        <v>4151</v>
      </c>
      <c r="Z3685" t="s">
        <v>105</v>
      </c>
      <c r="AA3685" t="s">
        <v>4785</v>
      </c>
      <c r="AB3685">
        <v>304849</v>
      </c>
      <c r="AC3685" t="s">
        <v>146</v>
      </c>
      <c r="AD3685" t="s">
        <v>4690</v>
      </c>
      <c r="AE3685" t="s">
        <v>107</v>
      </c>
      <c r="AF3685" t="s">
        <v>107</v>
      </c>
      <c r="AI3685" t="s">
        <v>18889</v>
      </c>
      <c r="AJ3685" t="s">
        <v>72</v>
      </c>
      <c r="AK3685" t="s">
        <v>4691</v>
      </c>
      <c r="AL3685">
        <v>43410</v>
      </c>
      <c r="AM3685" t="s">
        <v>4692</v>
      </c>
      <c r="AN3685" t="b">
        <v>1</v>
      </c>
      <c r="AQ3685" t="s">
        <v>60</v>
      </c>
      <c r="AR3685" t="s">
        <v>99</v>
      </c>
      <c r="BB3685" s="7" t="s">
        <v>829</v>
      </c>
      <c r="BC3685" s="7" t="s">
        <v>830</v>
      </c>
      <c r="BD3685" s="7" t="s">
        <v>52</v>
      </c>
      <c r="BE3685" s="7">
        <v>99019</v>
      </c>
      <c r="BF3685" s="7" t="s">
        <v>15899</v>
      </c>
      <c r="BG3685" s="7">
        <v>7557.78</v>
      </c>
      <c r="BH3685" s="7">
        <v>0</v>
      </c>
      <c r="BI3685">
        <v>7557.78</v>
      </c>
      <c r="BJ3685">
        <v>0</v>
      </c>
      <c r="BK3685">
        <v>0</v>
      </c>
      <c r="BL3685">
        <v>0</v>
      </c>
      <c r="BM3685">
        <v>527.89</v>
      </c>
      <c r="BN3685">
        <v>0</v>
      </c>
      <c r="BO3685" t="s">
        <v>18890</v>
      </c>
      <c r="BP3685">
        <v>602</v>
      </c>
      <c r="BQ3685">
        <v>914</v>
      </c>
      <c r="BR3685">
        <v>961</v>
      </c>
      <c r="BS3685">
        <v>2785</v>
      </c>
      <c r="BU3685" t="s">
        <v>15901</v>
      </c>
      <c r="BV3685" t="s">
        <v>4695</v>
      </c>
      <c r="BX3685">
        <v>44148.943888888891</v>
      </c>
    </row>
    <row r="3686" spans="1:76" x14ac:dyDescent="0.25">
      <c r="A3686" t="s">
        <v>18901</v>
      </c>
      <c r="B3686" t="s">
        <v>18902</v>
      </c>
      <c r="C3686" t="s">
        <v>46</v>
      </c>
      <c r="D3686">
        <v>43229</v>
      </c>
      <c r="I3686">
        <v>43229</v>
      </c>
      <c r="J3686">
        <v>2018</v>
      </c>
      <c r="K3686" t="s">
        <v>85</v>
      </c>
      <c r="L3686" t="s">
        <v>18903</v>
      </c>
      <c r="N3686" t="s">
        <v>18904</v>
      </c>
      <c r="O3686" t="s">
        <v>3600</v>
      </c>
      <c r="P3686" t="s">
        <v>737</v>
      </c>
      <c r="Q3686" t="s">
        <v>52</v>
      </c>
      <c r="R3686">
        <v>98563</v>
      </c>
      <c r="S3686" t="s">
        <v>18905</v>
      </c>
      <c r="T3686" t="s">
        <v>18906</v>
      </c>
      <c r="U3686" t="s">
        <v>18907</v>
      </c>
      <c r="V3686" t="s">
        <v>5571</v>
      </c>
      <c r="W3686">
        <v>28</v>
      </c>
      <c r="X3686" t="s">
        <v>6884</v>
      </c>
      <c r="Y3686">
        <v>3369</v>
      </c>
      <c r="Z3686" t="s">
        <v>737</v>
      </c>
      <c r="AA3686" t="s">
        <v>4785</v>
      </c>
      <c r="AB3686">
        <v>41343</v>
      </c>
      <c r="AC3686" t="s">
        <v>146</v>
      </c>
      <c r="AD3686" t="s">
        <v>4690</v>
      </c>
      <c r="AE3686" t="s">
        <v>107</v>
      </c>
      <c r="AF3686" t="s">
        <v>107</v>
      </c>
      <c r="AJ3686" t="s">
        <v>72</v>
      </c>
      <c r="AK3686" t="s">
        <v>4691</v>
      </c>
      <c r="AL3686">
        <v>43410</v>
      </c>
      <c r="AM3686" t="s">
        <v>4878</v>
      </c>
      <c r="AN3686" t="b">
        <v>1</v>
      </c>
      <c r="AQ3686" t="s">
        <v>60</v>
      </c>
      <c r="AR3686" t="s">
        <v>150</v>
      </c>
      <c r="BB3686" s="7" t="s">
        <v>18904</v>
      </c>
      <c r="BC3686" s="7" t="s">
        <v>3600</v>
      </c>
      <c r="BD3686" s="7" t="s">
        <v>52</v>
      </c>
      <c r="BE3686" s="7">
        <v>98563</v>
      </c>
      <c r="BF3686" s="7" t="s">
        <v>18907</v>
      </c>
      <c r="BO3686" t="s">
        <v>18908</v>
      </c>
      <c r="BP3686">
        <v>400</v>
      </c>
      <c r="BQ3686">
        <v>62</v>
      </c>
      <c r="BR3686">
        <v>1006</v>
      </c>
      <c r="BU3686" t="s">
        <v>18909</v>
      </c>
      <c r="BV3686" t="s">
        <v>4695</v>
      </c>
      <c r="BX3686">
        <v>43959.621932870374</v>
      </c>
    </row>
    <row r="3687" spans="1:76" x14ac:dyDescent="0.25">
      <c r="A3687" t="s">
        <v>18919</v>
      </c>
      <c r="B3687" t="s">
        <v>18920</v>
      </c>
      <c r="C3687" t="s">
        <v>46</v>
      </c>
      <c r="D3687">
        <v>43191</v>
      </c>
      <c r="H3687" t="s">
        <v>47</v>
      </c>
      <c r="I3687">
        <v>43191</v>
      </c>
      <c r="J3687">
        <v>2018</v>
      </c>
      <c r="K3687" t="s">
        <v>85</v>
      </c>
      <c r="L3687" t="s">
        <v>18921</v>
      </c>
      <c r="N3687" t="s">
        <v>18922</v>
      </c>
      <c r="O3687" t="s">
        <v>154</v>
      </c>
      <c r="P3687" t="s">
        <v>155</v>
      </c>
      <c r="Q3687" t="s">
        <v>52</v>
      </c>
      <c r="R3687" t="s">
        <v>18923</v>
      </c>
      <c r="S3687" t="s">
        <v>18924</v>
      </c>
      <c r="T3687" t="s">
        <v>18925</v>
      </c>
      <c r="U3687" t="s">
        <v>18926</v>
      </c>
      <c r="V3687" t="s">
        <v>4807</v>
      </c>
      <c r="W3687">
        <v>23</v>
      </c>
      <c r="X3687" t="s">
        <v>5607</v>
      </c>
      <c r="Y3687">
        <v>4229</v>
      </c>
      <c r="Z3687" t="s">
        <v>155</v>
      </c>
      <c r="AA3687" t="s">
        <v>4785</v>
      </c>
      <c r="AB3687">
        <v>176293</v>
      </c>
      <c r="AC3687" t="s">
        <v>146</v>
      </c>
      <c r="AD3687" t="s">
        <v>4690</v>
      </c>
      <c r="AE3687" t="s">
        <v>107</v>
      </c>
      <c r="AF3687" t="s">
        <v>107</v>
      </c>
      <c r="AI3687">
        <v>3</v>
      </c>
      <c r="AJ3687" t="s">
        <v>72</v>
      </c>
      <c r="AK3687" t="s">
        <v>4691</v>
      </c>
      <c r="AL3687">
        <v>43410</v>
      </c>
      <c r="AM3687" t="s">
        <v>4692</v>
      </c>
      <c r="AN3687" t="b">
        <v>1</v>
      </c>
      <c r="AQ3687" t="s">
        <v>177</v>
      </c>
      <c r="BB3687" s="7" t="s">
        <v>18927</v>
      </c>
      <c r="BC3687" s="7" t="s">
        <v>912</v>
      </c>
      <c r="BD3687" s="7" t="s">
        <v>52</v>
      </c>
      <c r="BE3687" s="7">
        <v>98512</v>
      </c>
      <c r="BF3687" s="7" t="s">
        <v>18926</v>
      </c>
      <c r="BG3687" s="7">
        <v>24456.21</v>
      </c>
      <c r="BH3687" s="7">
        <v>0</v>
      </c>
      <c r="BI3687">
        <v>29266.33</v>
      </c>
      <c r="BJ3687">
        <v>4810.12</v>
      </c>
      <c r="BK3687">
        <v>0</v>
      </c>
      <c r="BL3687">
        <v>0</v>
      </c>
      <c r="BO3687" t="s">
        <v>18928</v>
      </c>
      <c r="BP3687">
        <v>4944</v>
      </c>
      <c r="BQ3687">
        <v>57</v>
      </c>
      <c r="BR3687">
        <v>986</v>
      </c>
      <c r="BS3687">
        <v>3031</v>
      </c>
      <c r="BU3687" t="s">
        <v>18929</v>
      </c>
      <c r="BV3687" t="s">
        <v>4695</v>
      </c>
      <c r="BX3687">
        <v>44148.953946759262</v>
      </c>
    </row>
    <row r="3688" spans="1:76" x14ac:dyDescent="0.25">
      <c r="A3688" t="s">
        <v>18930</v>
      </c>
      <c r="B3688" t="s">
        <v>2047</v>
      </c>
      <c r="C3688" t="s">
        <v>46</v>
      </c>
      <c r="D3688">
        <v>43192</v>
      </c>
      <c r="H3688" t="s">
        <v>47</v>
      </c>
      <c r="I3688">
        <v>43192</v>
      </c>
      <c r="J3688">
        <v>2018</v>
      </c>
      <c r="K3688" t="s">
        <v>85</v>
      </c>
      <c r="L3688" t="s">
        <v>18931</v>
      </c>
      <c r="N3688" t="s">
        <v>2048</v>
      </c>
      <c r="O3688" t="s">
        <v>907</v>
      </c>
      <c r="P3688" t="s">
        <v>291</v>
      </c>
      <c r="Q3688" t="s">
        <v>52</v>
      </c>
      <c r="R3688">
        <v>98926</v>
      </c>
      <c r="S3688" t="s">
        <v>2049</v>
      </c>
      <c r="T3688" t="s">
        <v>18932</v>
      </c>
      <c r="U3688" t="s">
        <v>18933</v>
      </c>
      <c r="V3688" t="s">
        <v>54</v>
      </c>
      <c r="W3688">
        <v>13</v>
      </c>
      <c r="X3688" t="s">
        <v>574</v>
      </c>
      <c r="Y3688">
        <v>4803</v>
      </c>
      <c r="Z3688" t="s">
        <v>291</v>
      </c>
      <c r="AA3688" t="s">
        <v>57</v>
      </c>
      <c r="AC3688" t="s">
        <v>146</v>
      </c>
      <c r="AD3688" t="s">
        <v>4690</v>
      </c>
      <c r="AE3688" t="s">
        <v>107</v>
      </c>
      <c r="AF3688" t="s">
        <v>107</v>
      </c>
      <c r="AI3688">
        <v>1</v>
      </c>
      <c r="AJ3688" t="s">
        <v>72</v>
      </c>
      <c r="AK3688" t="s">
        <v>4691</v>
      </c>
      <c r="AL3688">
        <v>43410</v>
      </c>
      <c r="AM3688" t="s">
        <v>4692</v>
      </c>
      <c r="AN3688" t="b">
        <v>1</v>
      </c>
      <c r="AQ3688" t="s">
        <v>60</v>
      </c>
      <c r="AR3688" t="s">
        <v>99</v>
      </c>
      <c r="AS3688" t="s">
        <v>4734</v>
      </c>
      <c r="BB3688" s="7" t="s">
        <v>2050</v>
      </c>
      <c r="BC3688" s="7" t="s">
        <v>907</v>
      </c>
      <c r="BD3688" s="7" t="s">
        <v>52</v>
      </c>
      <c r="BE3688" s="7">
        <v>98926</v>
      </c>
      <c r="BG3688" s="7">
        <v>4396.6899999999996</v>
      </c>
      <c r="BH3688" s="7">
        <v>0</v>
      </c>
      <c r="BI3688">
        <v>3414.6</v>
      </c>
      <c r="BJ3688">
        <v>-187.98</v>
      </c>
      <c r="BK3688">
        <v>0</v>
      </c>
      <c r="BL3688">
        <v>0</v>
      </c>
      <c r="BM3688">
        <v>527.89</v>
      </c>
      <c r="BN3688">
        <v>0</v>
      </c>
      <c r="BO3688" t="s">
        <v>18934</v>
      </c>
      <c r="BP3688">
        <v>8377</v>
      </c>
      <c r="BQ3688">
        <v>989</v>
      </c>
      <c r="BR3688">
        <v>104</v>
      </c>
      <c r="BS3688">
        <v>3216</v>
      </c>
      <c r="BT3688">
        <v>13</v>
      </c>
      <c r="BU3688" t="s">
        <v>18935</v>
      </c>
      <c r="BV3688" t="s">
        <v>4695</v>
      </c>
      <c r="BX3688">
        <v>44148.96166666667</v>
      </c>
    </row>
    <row r="3689" spans="1:76" x14ac:dyDescent="0.25">
      <c r="A3689" t="s">
        <v>18936</v>
      </c>
      <c r="B3689" t="s">
        <v>8515</v>
      </c>
      <c r="C3689" t="s">
        <v>46</v>
      </c>
      <c r="D3689">
        <v>43191</v>
      </c>
      <c r="H3689" t="s">
        <v>47</v>
      </c>
      <c r="I3689">
        <v>43191</v>
      </c>
      <c r="J3689">
        <v>2018</v>
      </c>
      <c r="K3689" t="s">
        <v>85</v>
      </c>
      <c r="L3689" t="s">
        <v>13118</v>
      </c>
      <c r="N3689" t="s">
        <v>8517</v>
      </c>
      <c r="O3689" t="s">
        <v>225</v>
      </c>
      <c r="P3689" t="s">
        <v>226</v>
      </c>
      <c r="Q3689" t="s">
        <v>52</v>
      </c>
      <c r="R3689">
        <v>98666</v>
      </c>
      <c r="S3689" t="s">
        <v>8518</v>
      </c>
      <c r="T3689" t="s">
        <v>13119</v>
      </c>
      <c r="U3689" t="s">
        <v>13120</v>
      </c>
      <c r="V3689" t="s">
        <v>5571</v>
      </c>
      <c r="W3689">
        <v>28</v>
      </c>
      <c r="X3689" t="s">
        <v>6013</v>
      </c>
      <c r="Y3689">
        <v>3147</v>
      </c>
      <c r="Z3689" t="s">
        <v>226</v>
      </c>
      <c r="AA3689" t="s">
        <v>4785</v>
      </c>
      <c r="AB3689">
        <v>272819</v>
      </c>
      <c r="AC3689" t="s">
        <v>146</v>
      </c>
      <c r="AD3689" t="s">
        <v>4690</v>
      </c>
      <c r="AE3689" t="s">
        <v>107</v>
      </c>
      <c r="AF3689" t="s">
        <v>107</v>
      </c>
      <c r="AJ3689" t="s">
        <v>72</v>
      </c>
      <c r="AK3689" t="s">
        <v>4691</v>
      </c>
      <c r="AL3689">
        <v>43410</v>
      </c>
      <c r="AM3689" t="s">
        <v>4692</v>
      </c>
      <c r="AN3689" t="b">
        <v>1</v>
      </c>
      <c r="BB3689" s="7" t="s">
        <v>8517</v>
      </c>
      <c r="BC3689" s="7" t="s">
        <v>225</v>
      </c>
      <c r="BD3689" s="7" t="s">
        <v>52</v>
      </c>
      <c r="BE3689" s="7">
        <v>98666</v>
      </c>
      <c r="BF3689" s="7" t="s">
        <v>13120</v>
      </c>
      <c r="BG3689" s="7">
        <v>568.53</v>
      </c>
      <c r="BH3689" s="7">
        <v>413.41</v>
      </c>
      <c r="BI3689">
        <v>981.94</v>
      </c>
      <c r="BJ3689">
        <v>0</v>
      </c>
      <c r="BK3689">
        <v>0</v>
      </c>
      <c r="BL3689">
        <v>0</v>
      </c>
      <c r="BO3689" t="s">
        <v>18937</v>
      </c>
      <c r="BP3689">
        <v>11170</v>
      </c>
      <c r="BQ3689">
        <v>1750</v>
      </c>
      <c r="BR3689">
        <v>1934</v>
      </c>
      <c r="BS3689">
        <v>3341</v>
      </c>
      <c r="BU3689" t="s">
        <v>13123</v>
      </c>
      <c r="BV3689" t="s">
        <v>4695</v>
      </c>
      <c r="BX3689">
        <v>44148.967118055552</v>
      </c>
    </row>
    <row r="3690" spans="1:76" x14ac:dyDescent="0.25">
      <c r="A3690" t="s">
        <v>18938</v>
      </c>
      <c r="B3690" t="s">
        <v>2487</v>
      </c>
      <c r="C3690" t="s">
        <v>46</v>
      </c>
      <c r="D3690">
        <v>43174</v>
      </c>
      <c r="H3690" t="s">
        <v>47</v>
      </c>
      <c r="I3690">
        <v>43174</v>
      </c>
      <c r="J3690">
        <v>2018</v>
      </c>
      <c r="K3690" t="s">
        <v>85</v>
      </c>
      <c r="L3690" t="s">
        <v>18939</v>
      </c>
      <c r="N3690" t="s">
        <v>2488</v>
      </c>
      <c r="O3690" t="s">
        <v>627</v>
      </c>
      <c r="P3690" t="s">
        <v>68</v>
      </c>
      <c r="Q3690" t="s">
        <v>52</v>
      </c>
      <c r="R3690">
        <v>98155</v>
      </c>
      <c r="S3690" t="s">
        <v>2489</v>
      </c>
      <c r="T3690" t="s">
        <v>18940</v>
      </c>
      <c r="U3690" t="s">
        <v>11662</v>
      </c>
      <c r="V3690" t="s">
        <v>54</v>
      </c>
      <c r="W3690">
        <v>13</v>
      </c>
      <c r="X3690" t="s">
        <v>626</v>
      </c>
      <c r="Y3690">
        <v>4841</v>
      </c>
      <c r="Z3690" t="s">
        <v>68</v>
      </c>
      <c r="AA3690" t="s">
        <v>57</v>
      </c>
      <c r="AC3690" t="s">
        <v>146</v>
      </c>
      <c r="AD3690" t="s">
        <v>4690</v>
      </c>
      <c r="AE3690" t="s">
        <v>107</v>
      </c>
      <c r="AF3690" t="s">
        <v>107</v>
      </c>
      <c r="AI3690">
        <v>2</v>
      </c>
      <c r="AJ3690" t="s">
        <v>72</v>
      </c>
      <c r="AK3690" t="s">
        <v>4691</v>
      </c>
      <c r="AL3690">
        <v>43410</v>
      </c>
      <c r="AM3690" t="s">
        <v>4692</v>
      </c>
      <c r="AN3690" t="b">
        <v>1</v>
      </c>
      <c r="AQ3690" t="s">
        <v>177</v>
      </c>
      <c r="AS3690" t="s">
        <v>100</v>
      </c>
      <c r="BB3690" s="7" t="s">
        <v>4148</v>
      </c>
      <c r="BC3690" s="7" t="s">
        <v>623</v>
      </c>
      <c r="BD3690" s="7" t="s">
        <v>52</v>
      </c>
      <c r="BE3690" s="7">
        <v>98155</v>
      </c>
      <c r="BF3690" s="7" t="s">
        <v>17041</v>
      </c>
      <c r="BG3690" s="7">
        <v>22457.02</v>
      </c>
      <c r="BH3690" s="7">
        <v>0</v>
      </c>
      <c r="BI3690">
        <v>22257.02</v>
      </c>
      <c r="BJ3690">
        <v>0</v>
      </c>
      <c r="BK3690">
        <v>0</v>
      </c>
      <c r="BL3690">
        <v>0</v>
      </c>
      <c r="BO3690" t="s">
        <v>18941</v>
      </c>
      <c r="BP3690">
        <v>16338</v>
      </c>
      <c r="BQ3690">
        <v>493</v>
      </c>
      <c r="BR3690">
        <v>220</v>
      </c>
      <c r="BS3690">
        <v>3623</v>
      </c>
      <c r="BT3690">
        <v>32</v>
      </c>
      <c r="BU3690" t="s">
        <v>10448</v>
      </c>
      <c r="BV3690" t="s">
        <v>4695</v>
      </c>
      <c r="BX3690">
        <v>44148.976701388892</v>
      </c>
    </row>
    <row r="3691" spans="1:76" x14ac:dyDescent="0.25">
      <c r="A3691" t="s">
        <v>18942</v>
      </c>
      <c r="B3691" t="s">
        <v>2256</v>
      </c>
      <c r="C3691" t="s">
        <v>46</v>
      </c>
      <c r="D3691">
        <v>43176</v>
      </c>
      <c r="H3691" t="s">
        <v>47</v>
      </c>
      <c r="I3691">
        <v>43176</v>
      </c>
      <c r="J3691">
        <v>2018</v>
      </c>
      <c r="K3691" t="s">
        <v>85</v>
      </c>
      <c r="L3691" t="s">
        <v>18943</v>
      </c>
      <c r="N3691" t="s">
        <v>2257</v>
      </c>
      <c r="O3691" t="s">
        <v>2258</v>
      </c>
      <c r="P3691" t="s">
        <v>105</v>
      </c>
      <c r="Q3691" t="s">
        <v>52</v>
      </c>
      <c r="R3691" t="s">
        <v>18944</v>
      </c>
      <c r="S3691" t="s">
        <v>2259</v>
      </c>
      <c r="T3691" t="s">
        <v>18945</v>
      </c>
      <c r="U3691" t="s">
        <v>18946</v>
      </c>
      <c r="V3691" t="s">
        <v>54</v>
      </c>
      <c r="W3691">
        <v>13</v>
      </c>
      <c r="X3691" t="s">
        <v>528</v>
      </c>
      <c r="Y3691">
        <v>4785</v>
      </c>
      <c r="Z3691" t="s">
        <v>105</v>
      </c>
      <c r="AA3691" t="s">
        <v>57</v>
      </c>
      <c r="AC3691" t="s">
        <v>146</v>
      </c>
      <c r="AD3691" t="s">
        <v>4690</v>
      </c>
      <c r="AE3691" t="s">
        <v>107</v>
      </c>
      <c r="AF3691" t="s">
        <v>107</v>
      </c>
      <c r="AI3691">
        <v>1</v>
      </c>
      <c r="AJ3691" t="s">
        <v>72</v>
      </c>
      <c r="AK3691" t="s">
        <v>4691</v>
      </c>
      <c r="AL3691">
        <v>43410</v>
      </c>
      <c r="AM3691" t="s">
        <v>4692</v>
      </c>
      <c r="AN3691" t="b">
        <v>1</v>
      </c>
      <c r="AQ3691" t="s">
        <v>60</v>
      </c>
      <c r="AR3691" t="s">
        <v>99</v>
      </c>
      <c r="AS3691" t="s">
        <v>4734</v>
      </c>
      <c r="BB3691" s="7" t="s">
        <v>2260</v>
      </c>
      <c r="BC3691" s="7" t="s">
        <v>2261</v>
      </c>
      <c r="BD3691" s="7" t="s">
        <v>52</v>
      </c>
      <c r="BE3691" s="7">
        <v>99003</v>
      </c>
      <c r="BF3691" s="7" t="s">
        <v>18947</v>
      </c>
      <c r="BG3691" s="7">
        <v>38358.42</v>
      </c>
      <c r="BH3691" s="7">
        <v>2072</v>
      </c>
      <c r="BI3691">
        <v>36342.879999999997</v>
      </c>
      <c r="BJ3691">
        <v>-2015.54</v>
      </c>
      <c r="BK3691">
        <v>0</v>
      </c>
      <c r="BL3691">
        <v>0</v>
      </c>
      <c r="BM3691">
        <v>676.87</v>
      </c>
      <c r="BN3691">
        <v>0</v>
      </c>
      <c r="BO3691" t="s">
        <v>18948</v>
      </c>
      <c r="BP3691">
        <v>4447</v>
      </c>
      <c r="BQ3691">
        <v>228</v>
      </c>
      <c r="BR3691">
        <v>50</v>
      </c>
      <c r="BS3691">
        <v>3010</v>
      </c>
      <c r="BT3691">
        <v>4</v>
      </c>
      <c r="BU3691" t="s">
        <v>18949</v>
      </c>
      <c r="BV3691" t="s">
        <v>4695</v>
      </c>
      <c r="BX3691">
        <v>44148.953217592592</v>
      </c>
    </row>
    <row r="3692" spans="1:76" x14ac:dyDescent="0.25">
      <c r="A3692" t="s">
        <v>18958</v>
      </c>
      <c r="B3692" t="s">
        <v>13479</v>
      </c>
      <c r="C3692" t="s">
        <v>46</v>
      </c>
      <c r="D3692">
        <v>43103</v>
      </c>
      <c r="H3692" t="s">
        <v>47</v>
      </c>
      <c r="I3692">
        <v>43103</v>
      </c>
      <c r="J3692">
        <v>2018</v>
      </c>
      <c r="K3692" t="s">
        <v>85</v>
      </c>
      <c r="L3692" t="s">
        <v>18959</v>
      </c>
      <c r="N3692" t="s">
        <v>18960</v>
      </c>
      <c r="O3692" t="s">
        <v>143</v>
      </c>
      <c r="P3692" t="s">
        <v>115</v>
      </c>
      <c r="Q3692" t="s">
        <v>52</v>
      </c>
      <c r="R3692">
        <v>98404</v>
      </c>
      <c r="S3692" t="s">
        <v>18961</v>
      </c>
      <c r="T3692" t="s">
        <v>13482</v>
      </c>
      <c r="U3692" t="s">
        <v>13483</v>
      </c>
      <c r="V3692" t="s">
        <v>4783</v>
      </c>
      <c r="W3692">
        <v>25</v>
      </c>
      <c r="X3692" t="s">
        <v>4784</v>
      </c>
      <c r="Y3692">
        <v>3879</v>
      </c>
      <c r="Z3692" t="s">
        <v>115</v>
      </c>
      <c r="AA3692" t="s">
        <v>4785</v>
      </c>
      <c r="AB3692">
        <v>493585</v>
      </c>
      <c r="AC3692" t="s">
        <v>146</v>
      </c>
      <c r="AD3692" t="s">
        <v>4690</v>
      </c>
      <c r="AE3692" t="s">
        <v>107</v>
      </c>
      <c r="AF3692" t="s">
        <v>107</v>
      </c>
      <c r="AI3692">
        <v>5</v>
      </c>
      <c r="AJ3692" t="s">
        <v>72</v>
      </c>
      <c r="AK3692" t="s">
        <v>4691</v>
      </c>
      <c r="AL3692">
        <v>43410</v>
      </c>
      <c r="AM3692" t="s">
        <v>4692</v>
      </c>
      <c r="AN3692" t="b">
        <v>1</v>
      </c>
      <c r="AQ3692" t="s">
        <v>60</v>
      </c>
      <c r="AR3692" t="s">
        <v>61</v>
      </c>
      <c r="BB3692" s="7" t="s">
        <v>128</v>
      </c>
      <c r="BC3692" s="7" t="s">
        <v>101</v>
      </c>
      <c r="BD3692" s="7" t="s">
        <v>52</v>
      </c>
      <c r="BE3692" s="7">
        <v>98112</v>
      </c>
      <c r="BF3692" s="7" t="s">
        <v>4772</v>
      </c>
      <c r="BG3692" s="7">
        <v>37519.199999999997</v>
      </c>
      <c r="BH3692" s="7">
        <v>0</v>
      </c>
      <c r="BI3692">
        <v>36477.839999999997</v>
      </c>
      <c r="BJ3692">
        <v>0</v>
      </c>
      <c r="BK3692">
        <v>0</v>
      </c>
      <c r="BL3692">
        <v>4000</v>
      </c>
      <c r="BM3692">
        <v>923.8</v>
      </c>
      <c r="BN3692">
        <v>0</v>
      </c>
      <c r="BO3692" t="s">
        <v>18962</v>
      </c>
      <c r="BP3692">
        <v>2564</v>
      </c>
      <c r="BQ3692">
        <v>32</v>
      </c>
      <c r="BR3692">
        <v>848</v>
      </c>
      <c r="BS3692">
        <v>2873</v>
      </c>
      <c r="BU3692" t="s">
        <v>5333</v>
      </c>
      <c r="BV3692" t="s">
        <v>4695</v>
      </c>
      <c r="BX3692">
        <v>44148.947187500002</v>
      </c>
    </row>
    <row r="3693" spans="1:76" x14ac:dyDescent="0.25">
      <c r="A3693" t="s">
        <v>19009</v>
      </c>
      <c r="B3693" t="s">
        <v>1500</v>
      </c>
      <c r="C3693" t="s">
        <v>46</v>
      </c>
      <c r="D3693">
        <v>42884</v>
      </c>
      <c r="H3693" t="s">
        <v>47</v>
      </c>
      <c r="I3693">
        <v>42884</v>
      </c>
      <c r="J3693">
        <v>2018</v>
      </c>
      <c r="K3693" t="s">
        <v>85</v>
      </c>
      <c r="L3693" t="s">
        <v>15907</v>
      </c>
      <c r="N3693" t="s">
        <v>2648</v>
      </c>
      <c r="O3693" t="s">
        <v>162</v>
      </c>
      <c r="P3693" t="s">
        <v>68</v>
      </c>
      <c r="Q3693" t="s">
        <v>52</v>
      </c>
      <c r="R3693">
        <v>98041</v>
      </c>
      <c r="S3693" t="s">
        <v>1503</v>
      </c>
      <c r="T3693" t="s">
        <v>7899</v>
      </c>
      <c r="U3693" t="s">
        <v>16027</v>
      </c>
      <c r="V3693" t="s">
        <v>54</v>
      </c>
      <c r="W3693">
        <v>13</v>
      </c>
      <c r="X3693" t="s">
        <v>164</v>
      </c>
      <c r="Y3693">
        <v>4779</v>
      </c>
      <c r="Z3693" t="s">
        <v>68</v>
      </c>
      <c r="AA3693" t="s">
        <v>57</v>
      </c>
      <c r="AC3693" t="s">
        <v>146</v>
      </c>
      <c r="AD3693" t="s">
        <v>4690</v>
      </c>
      <c r="AE3693" t="s">
        <v>107</v>
      </c>
      <c r="AF3693" t="s">
        <v>107</v>
      </c>
      <c r="AI3693">
        <v>1</v>
      </c>
      <c r="AJ3693" t="s">
        <v>72</v>
      </c>
      <c r="AK3693" t="s">
        <v>4691</v>
      </c>
      <c r="AL3693">
        <v>43410</v>
      </c>
      <c r="AM3693" t="s">
        <v>4692</v>
      </c>
      <c r="AN3693" t="b">
        <v>1</v>
      </c>
      <c r="AQ3693" t="s">
        <v>60</v>
      </c>
      <c r="AR3693" t="s">
        <v>61</v>
      </c>
      <c r="BB3693" s="7" t="s">
        <v>1501</v>
      </c>
      <c r="BC3693" s="7" t="s">
        <v>162</v>
      </c>
      <c r="BD3693" s="7" t="s">
        <v>52</v>
      </c>
      <c r="BE3693" s="7">
        <v>98021</v>
      </c>
      <c r="BF3693" s="7" t="s">
        <v>18254</v>
      </c>
      <c r="BG3693" s="7">
        <v>114445.32</v>
      </c>
      <c r="BH3693" s="7">
        <v>10700.19</v>
      </c>
      <c r="BI3693">
        <v>125145.51</v>
      </c>
      <c r="BJ3693">
        <v>0</v>
      </c>
      <c r="BK3693">
        <v>0</v>
      </c>
      <c r="BL3693">
        <v>0</v>
      </c>
      <c r="BM3693">
        <v>874.83</v>
      </c>
      <c r="BN3693">
        <v>0</v>
      </c>
      <c r="BO3693" t="s">
        <v>19010</v>
      </c>
      <c r="BP3693">
        <v>18608</v>
      </c>
      <c r="BQ3693">
        <v>897</v>
      </c>
      <c r="BR3693">
        <v>37</v>
      </c>
      <c r="BS3693">
        <v>3749</v>
      </c>
      <c r="BT3693">
        <v>1</v>
      </c>
      <c r="BU3693" t="s">
        <v>7901</v>
      </c>
      <c r="BV3693" t="s">
        <v>4695</v>
      </c>
      <c r="BX3693">
        <v>44148.981539351851</v>
      </c>
    </row>
    <row r="3694" spans="1:76" x14ac:dyDescent="0.25">
      <c r="A3694" t="s">
        <v>19011</v>
      </c>
      <c r="B3694" t="s">
        <v>2903</v>
      </c>
      <c r="C3694" t="s">
        <v>46</v>
      </c>
      <c r="D3694">
        <v>43041</v>
      </c>
      <c r="H3694" t="s">
        <v>47</v>
      </c>
      <c r="I3694">
        <v>43041</v>
      </c>
      <c r="J3694">
        <v>2018</v>
      </c>
      <c r="K3694" t="s">
        <v>85</v>
      </c>
      <c r="L3694" t="s">
        <v>11131</v>
      </c>
      <c r="N3694" t="s">
        <v>2904</v>
      </c>
      <c r="O3694" t="s">
        <v>557</v>
      </c>
      <c r="P3694" t="s">
        <v>322</v>
      </c>
      <c r="Q3694" t="s">
        <v>52</v>
      </c>
      <c r="R3694">
        <v>99302</v>
      </c>
      <c r="S3694" t="s">
        <v>2905</v>
      </c>
      <c r="T3694" t="s">
        <v>19012</v>
      </c>
      <c r="U3694" t="s">
        <v>19013</v>
      </c>
      <c r="V3694" t="s">
        <v>54</v>
      </c>
      <c r="W3694">
        <v>13</v>
      </c>
      <c r="X3694" t="s">
        <v>324</v>
      </c>
      <c r="Y3694">
        <v>4795</v>
      </c>
      <c r="Z3694" t="s">
        <v>322</v>
      </c>
      <c r="AA3694" t="s">
        <v>57</v>
      </c>
      <c r="AC3694" t="s">
        <v>146</v>
      </c>
      <c r="AD3694" t="s">
        <v>4690</v>
      </c>
      <c r="AE3694" t="s">
        <v>107</v>
      </c>
      <c r="AF3694" t="s">
        <v>107</v>
      </c>
      <c r="AI3694">
        <v>1</v>
      </c>
      <c r="AJ3694" t="s">
        <v>72</v>
      </c>
      <c r="AK3694" t="s">
        <v>4691</v>
      </c>
      <c r="AL3694">
        <v>43410</v>
      </c>
      <c r="AM3694" t="s">
        <v>4692</v>
      </c>
      <c r="AN3694" t="b">
        <v>1</v>
      </c>
      <c r="AQ3694" t="s">
        <v>60</v>
      </c>
      <c r="AR3694" t="s">
        <v>99</v>
      </c>
      <c r="AS3694" t="s">
        <v>4734</v>
      </c>
      <c r="BB3694" s="7" t="s">
        <v>140</v>
      </c>
      <c r="BC3694" s="7" t="s">
        <v>101</v>
      </c>
      <c r="BD3694" s="7" t="s">
        <v>52</v>
      </c>
      <c r="BE3694" s="7">
        <v>98104</v>
      </c>
      <c r="BF3694" s="7" t="s">
        <v>4733</v>
      </c>
      <c r="BG3694" s="7">
        <v>60935.26</v>
      </c>
      <c r="BH3694" s="7">
        <v>0</v>
      </c>
      <c r="BI3694">
        <v>60951.33</v>
      </c>
      <c r="BJ3694">
        <v>200</v>
      </c>
      <c r="BK3694">
        <v>0</v>
      </c>
      <c r="BL3694">
        <v>0</v>
      </c>
      <c r="BM3694">
        <v>874.83</v>
      </c>
      <c r="BN3694">
        <v>0</v>
      </c>
      <c r="BO3694" t="s">
        <v>19014</v>
      </c>
      <c r="BP3694">
        <v>7296</v>
      </c>
      <c r="BQ3694">
        <v>892</v>
      </c>
      <c r="BR3694">
        <v>86</v>
      </c>
      <c r="BS3694">
        <v>3161</v>
      </c>
      <c r="BT3694">
        <v>9</v>
      </c>
      <c r="BU3694" t="s">
        <v>4979</v>
      </c>
      <c r="BV3694" t="s">
        <v>4695</v>
      </c>
      <c r="BX3694">
        <v>44148.959606481483</v>
      </c>
    </row>
    <row r="3695" spans="1:76" x14ac:dyDescent="0.25">
      <c r="A3695" t="s">
        <v>19020</v>
      </c>
      <c r="B3695" t="s">
        <v>2568</v>
      </c>
      <c r="C3695" t="s">
        <v>46</v>
      </c>
      <c r="D3695">
        <v>42745</v>
      </c>
      <c r="H3695" t="s">
        <v>47</v>
      </c>
      <c r="I3695">
        <v>42745</v>
      </c>
      <c r="J3695">
        <v>2018</v>
      </c>
      <c r="K3695" t="s">
        <v>85</v>
      </c>
      <c r="L3695" t="s">
        <v>5964</v>
      </c>
      <c r="N3695" t="s">
        <v>2569</v>
      </c>
      <c r="O3695" t="s">
        <v>542</v>
      </c>
      <c r="P3695" t="s">
        <v>68</v>
      </c>
      <c r="Q3695" t="s">
        <v>52</v>
      </c>
      <c r="R3695">
        <v>98093</v>
      </c>
      <c r="S3695" t="s">
        <v>4194</v>
      </c>
      <c r="T3695" t="s">
        <v>4945</v>
      </c>
      <c r="U3695" t="s">
        <v>4946</v>
      </c>
      <c r="V3695" t="s">
        <v>54</v>
      </c>
      <c r="W3695">
        <v>13</v>
      </c>
      <c r="X3695" t="s">
        <v>745</v>
      </c>
      <c r="Y3695">
        <v>4837</v>
      </c>
      <c r="Z3695" t="s">
        <v>68</v>
      </c>
      <c r="AA3695" t="s">
        <v>57</v>
      </c>
      <c r="AC3695" t="s">
        <v>146</v>
      </c>
      <c r="AD3695" t="s">
        <v>4690</v>
      </c>
      <c r="AE3695" t="s">
        <v>107</v>
      </c>
      <c r="AF3695" t="s">
        <v>107</v>
      </c>
      <c r="AI3695">
        <v>1</v>
      </c>
      <c r="AJ3695" t="s">
        <v>72</v>
      </c>
      <c r="AK3695" t="s">
        <v>4691</v>
      </c>
      <c r="AL3695">
        <v>43410</v>
      </c>
      <c r="AM3695" t="s">
        <v>4692</v>
      </c>
      <c r="AN3695" t="b">
        <v>1</v>
      </c>
      <c r="AQ3695" t="s">
        <v>60</v>
      </c>
      <c r="AR3695" t="s">
        <v>61</v>
      </c>
      <c r="AS3695" t="s">
        <v>62</v>
      </c>
      <c r="BB3695" s="7" t="s">
        <v>128</v>
      </c>
      <c r="BC3695" s="7" t="s">
        <v>101</v>
      </c>
      <c r="BD3695" s="7" t="s">
        <v>52</v>
      </c>
      <c r="BE3695" s="7">
        <v>98112</v>
      </c>
      <c r="BF3695" s="7" t="s">
        <v>4772</v>
      </c>
      <c r="BG3695" s="7">
        <v>151176.62</v>
      </c>
      <c r="BH3695" s="7">
        <v>5186.04</v>
      </c>
      <c r="BI3695">
        <v>155095.81</v>
      </c>
      <c r="BJ3695">
        <v>0</v>
      </c>
      <c r="BK3695">
        <v>0</v>
      </c>
      <c r="BL3695">
        <v>0</v>
      </c>
      <c r="BM3695">
        <v>9696.0300000000007</v>
      </c>
      <c r="BN3695">
        <v>6854.16</v>
      </c>
      <c r="BO3695" t="s">
        <v>19021</v>
      </c>
      <c r="BP3695">
        <v>14880</v>
      </c>
      <c r="BQ3695">
        <v>25657</v>
      </c>
      <c r="BR3695">
        <v>200</v>
      </c>
      <c r="BS3695">
        <v>3535</v>
      </c>
      <c r="BT3695">
        <v>30</v>
      </c>
      <c r="BU3695" t="s">
        <v>5333</v>
      </c>
      <c r="BV3695" t="s">
        <v>4695</v>
      </c>
      <c r="BX3695">
        <v>44148.973657407405</v>
      </c>
    </row>
    <row r="3696" spans="1:76" x14ac:dyDescent="0.25">
      <c r="A3696" t="s">
        <v>19022</v>
      </c>
      <c r="B3696" t="s">
        <v>1421</v>
      </c>
      <c r="C3696" t="s">
        <v>46</v>
      </c>
      <c r="D3696">
        <v>42745</v>
      </c>
      <c r="H3696" t="s">
        <v>47</v>
      </c>
      <c r="I3696">
        <v>42745</v>
      </c>
      <c r="J3696">
        <v>2018</v>
      </c>
      <c r="K3696" t="s">
        <v>85</v>
      </c>
      <c r="L3696" t="s">
        <v>6653</v>
      </c>
      <c r="N3696" t="s">
        <v>1422</v>
      </c>
      <c r="O3696" t="s">
        <v>101</v>
      </c>
      <c r="P3696" t="s">
        <v>68</v>
      </c>
      <c r="Q3696" t="s">
        <v>52</v>
      </c>
      <c r="R3696">
        <v>98126</v>
      </c>
      <c r="S3696" t="s">
        <v>1423</v>
      </c>
      <c r="T3696" t="s">
        <v>7738</v>
      </c>
      <c r="U3696" t="s">
        <v>6655</v>
      </c>
      <c r="V3696" t="s">
        <v>54</v>
      </c>
      <c r="W3696">
        <v>13</v>
      </c>
      <c r="X3696" t="s">
        <v>646</v>
      </c>
      <c r="Y3696">
        <v>4845</v>
      </c>
      <c r="Z3696" t="s">
        <v>68</v>
      </c>
      <c r="AA3696" t="s">
        <v>57</v>
      </c>
      <c r="AC3696" t="s">
        <v>146</v>
      </c>
      <c r="AD3696" t="s">
        <v>4690</v>
      </c>
      <c r="AE3696" t="s">
        <v>107</v>
      </c>
      <c r="AF3696" t="s">
        <v>107</v>
      </c>
      <c r="AI3696">
        <v>1</v>
      </c>
      <c r="AJ3696" t="s">
        <v>72</v>
      </c>
      <c r="AK3696" t="s">
        <v>4691</v>
      </c>
      <c r="AL3696">
        <v>43410</v>
      </c>
      <c r="AM3696" t="s">
        <v>4692</v>
      </c>
      <c r="AN3696" t="b">
        <v>1</v>
      </c>
      <c r="AQ3696" t="s">
        <v>60</v>
      </c>
      <c r="AR3696" t="s">
        <v>150</v>
      </c>
      <c r="AS3696" t="s">
        <v>62</v>
      </c>
      <c r="BB3696" s="7" t="s">
        <v>83</v>
      </c>
      <c r="BC3696" s="7" t="s">
        <v>101</v>
      </c>
      <c r="BD3696" s="7" t="s">
        <v>52</v>
      </c>
      <c r="BE3696" s="7">
        <v>98109</v>
      </c>
      <c r="BF3696" s="7" t="s">
        <v>5120</v>
      </c>
      <c r="BG3696" s="7">
        <v>77571.759999999995</v>
      </c>
      <c r="BH3696" s="7">
        <v>41646.07</v>
      </c>
      <c r="BI3696">
        <v>84716.23</v>
      </c>
      <c r="BJ3696">
        <v>0</v>
      </c>
      <c r="BK3696">
        <v>0</v>
      </c>
      <c r="BL3696">
        <v>500</v>
      </c>
      <c r="BM3696">
        <v>263.94</v>
      </c>
      <c r="BN3696">
        <v>0</v>
      </c>
      <c r="BO3696" t="s">
        <v>19023</v>
      </c>
      <c r="BP3696">
        <v>3891</v>
      </c>
      <c r="BQ3696">
        <v>463</v>
      </c>
      <c r="BR3696">
        <v>238</v>
      </c>
      <c r="BS3696">
        <v>2960</v>
      </c>
      <c r="BT3696">
        <v>34</v>
      </c>
      <c r="BU3696" t="s">
        <v>5009</v>
      </c>
      <c r="BV3696" t="s">
        <v>4695</v>
      </c>
      <c r="BX3696">
        <v>44148.951840277776</v>
      </c>
    </row>
    <row r="3697" spans="1:76" x14ac:dyDescent="0.25">
      <c r="A3697" t="s">
        <v>19724</v>
      </c>
      <c r="B3697" t="s">
        <v>93</v>
      </c>
      <c r="C3697" t="s">
        <v>46</v>
      </c>
      <c r="D3697">
        <v>43249</v>
      </c>
      <c r="H3697" t="s">
        <v>47</v>
      </c>
      <c r="I3697">
        <v>43249</v>
      </c>
      <c r="J3697">
        <v>2018</v>
      </c>
      <c r="K3697" t="s">
        <v>85</v>
      </c>
      <c r="L3697" t="s">
        <v>19725</v>
      </c>
      <c r="N3697" t="s">
        <v>94</v>
      </c>
      <c r="O3697" t="s">
        <v>95</v>
      </c>
      <c r="P3697" t="s">
        <v>96</v>
      </c>
      <c r="Q3697" t="s">
        <v>52</v>
      </c>
      <c r="R3697">
        <v>99352</v>
      </c>
      <c r="S3697" t="s">
        <v>97</v>
      </c>
      <c r="T3697" t="s">
        <v>19726</v>
      </c>
      <c r="U3697" t="s">
        <v>19727</v>
      </c>
      <c r="V3697" t="s">
        <v>54</v>
      </c>
      <c r="W3697">
        <v>13</v>
      </c>
      <c r="X3697" t="s">
        <v>98</v>
      </c>
      <c r="Y3697">
        <v>4793</v>
      </c>
      <c r="Z3697" t="s">
        <v>96</v>
      </c>
      <c r="AA3697" t="s">
        <v>57</v>
      </c>
      <c r="AC3697" t="s">
        <v>146</v>
      </c>
      <c r="AD3697" t="s">
        <v>4690</v>
      </c>
      <c r="AE3697" t="s">
        <v>107</v>
      </c>
      <c r="AF3697" t="s">
        <v>107</v>
      </c>
      <c r="AJ3697" t="s">
        <v>72</v>
      </c>
      <c r="AK3697" t="s">
        <v>4691</v>
      </c>
      <c r="AL3697">
        <v>43410</v>
      </c>
      <c r="AM3697" t="s">
        <v>4692</v>
      </c>
      <c r="AN3697" t="b">
        <v>1</v>
      </c>
      <c r="AQ3697" t="s">
        <v>60</v>
      </c>
      <c r="AR3697" t="s">
        <v>99</v>
      </c>
      <c r="AS3697" t="s">
        <v>100</v>
      </c>
      <c r="BB3697" s="7" t="s">
        <v>83</v>
      </c>
      <c r="BC3697" s="7" t="s">
        <v>101</v>
      </c>
      <c r="BD3697" s="7" t="s">
        <v>52</v>
      </c>
      <c r="BE3697" s="7">
        <v>98109</v>
      </c>
      <c r="BF3697" s="7" t="s">
        <v>5120</v>
      </c>
      <c r="BG3697" s="7">
        <v>28861</v>
      </c>
      <c r="BH3697" s="7">
        <v>0</v>
      </c>
      <c r="BI3697">
        <v>31558.37</v>
      </c>
      <c r="BJ3697">
        <v>0</v>
      </c>
      <c r="BK3697">
        <v>0</v>
      </c>
      <c r="BL3697">
        <v>0</v>
      </c>
      <c r="BM3697">
        <v>197.96</v>
      </c>
      <c r="BN3697">
        <v>0</v>
      </c>
      <c r="BO3697" t="s">
        <v>19728</v>
      </c>
      <c r="BP3697">
        <v>19699</v>
      </c>
      <c r="BQ3697">
        <v>1698</v>
      </c>
      <c r="BR3697">
        <v>1876</v>
      </c>
      <c r="BS3697">
        <v>3806</v>
      </c>
      <c r="BT3697">
        <v>8</v>
      </c>
      <c r="BU3697" t="s">
        <v>5009</v>
      </c>
      <c r="BV3697" t="s">
        <v>4695</v>
      </c>
      <c r="BX3697">
        <v>44148.983587962961</v>
      </c>
    </row>
    <row r="3698" spans="1:76" x14ac:dyDescent="0.25">
      <c r="A3698" t="s">
        <v>19740</v>
      </c>
      <c r="B3698" t="s">
        <v>19741</v>
      </c>
      <c r="C3698" t="s">
        <v>46</v>
      </c>
      <c r="D3698">
        <v>43233</v>
      </c>
      <c r="H3698" t="s">
        <v>47</v>
      </c>
      <c r="I3698">
        <v>43233</v>
      </c>
      <c r="J3698">
        <v>2018</v>
      </c>
      <c r="K3698" t="s">
        <v>85</v>
      </c>
      <c r="L3698" t="s">
        <v>19742</v>
      </c>
      <c r="N3698" t="s">
        <v>19743</v>
      </c>
      <c r="O3698" t="s">
        <v>225</v>
      </c>
      <c r="P3698" t="s">
        <v>226</v>
      </c>
      <c r="Q3698" t="s">
        <v>52</v>
      </c>
      <c r="R3698">
        <v>98661</v>
      </c>
      <c r="S3698" t="s">
        <v>19744</v>
      </c>
      <c r="T3698" t="s">
        <v>19745</v>
      </c>
      <c r="U3698" t="s">
        <v>19746</v>
      </c>
      <c r="V3698" t="s">
        <v>5424</v>
      </c>
      <c r="W3698">
        <v>22</v>
      </c>
      <c r="X3698" t="s">
        <v>6013</v>
      </c>
      <c r="Y3698">
        <v>3147</v>
      </c>
      <c r="Z3698" t="s">
        <v>226</v>
      </c>
      <c r="AA3698" t="s">
        <v>4785</v>
      </c>
      <c r="AB3698">
        <v>272819</v>
      </c>
      <c r="AC3698" t="s">
        <v>146</v>
      </c>
      <c r="AD3698" t="s">
        <v>4690</v>
      </c>
      <c r="AE3698" t="s">
        <v>107</v>
      </c>
      <c r="AF3698" t="s">
        <v>107</v>
      </c>
      <c r="AJ3698" t="s">
        <v>72</v>
      </c>
      <c r="AK3698" t="s">
        <v>4691</v>
      </c>
      <c r="AL3698">
        <v>43410</v>
      </c>
      <c r="AM3698" t="s">
        <v>4692</v>
      </c>
      <c r="AN3698" t="b">
        <v>1</v>
      </c>
      <c r="AQ3698" t="s">
        <v>60</v>
      </c>
      <c r="AR3698" t="s">
        <v>99</v>
      </c>
      <c r="BB3698" s="7" t="s">
        <v>19747</v>
      </c>
      <c r="BC3698" s="7" t="s">
        <v>225</v>
      </c>
      <c r="BD3698" s="7" t="s">
        <v>52</v>
      </c>
      <c r="BE3698" s="7">
        <v>98665</v>
      </c>
      <c r="BF3698" s="7" t="s">
        <v>19748</v>
      </c>
      <c r="BG3698" s="7">
        <v>13364.37</v>
      </c>
      <c r="BH3698" s="7">
        <v>5</v>
      </c>
      <c r="BI3698">
        <v>10675.66</v>
      </c>
      <c r="BJ3698">
        <v>-2688.71</v>
      </c>
      <c r="BK3698">
        <v>0</v>
      </c>
      <c r="BL3698">
        <v>0</v>
      </c>
      <c r="BM3698">
        <v>527.89</v>
      </c>
      <c r="BN3698">
        <v>0</v>
      </c>
      <c r="BO3698" t="s">
        <v>19749</v>
      </c>
      <c r="BP3698">
        <v>12948</v>
      </c>
      <c r="BQ3698">
        <v>436</v>
      </c>
      <c r="BR3698">
        <v>470</v>
      </c>
      <c r="BS3698">
        <v>3431</v>
      </c>
      <c r="BU3698" t="s">
        <v>19750</v>
      </c>
      <c r="BV3698" t="s">
        <v>4695</v>
      </c>
      <c r="BX3698">
        <v>44148.970208333332</v>
      </c>
    </row>
    <row r="3699" spans="1:76" x14ac:dyDescent="0.25">
      <c r="A3699" t="s">
        <v>19751</v>
      </c>
      <c r="B3699" t="s">
        <v>553</v>
      </c>
      <c r="C3699" t="s">
        <v>46</v>
      </c>
      <c r="D3699">
        <v>43240</v>
      </c>
      <c r="H3699" t="s">
        <v>47</v>
      </c>
      <c r="I3699">
        <v>43240</v>
      </c>
      <c r="J3699">
        <v>2018</v>
      </c>
      <c r="K3699" t="s">
        <v>85</v>
      </c>
      <c r="L3699" t="s">
        <v>19752</v>
      </c>
      <c r="N3699" t="s">
        <v>554</v>
      </c>
      <c r="O3699" t="s">
        <v>462</v>
      </c>
      <c r="P3699" t="s">
        <v>462</v>
      </c>
      <c r="Q3699" t="s">
        <v>52</v>
      </c>
      <c r="R3699">
        <v>99362</v>
      </c>
      <c r="S3699" t="s">
        <v>555</v>
      </c>
      <c r="T3699" t="s">
        <v>19753</v>
      </c>
      <c r="U3699" t="s">
        <v>19754</v>
      </c>
      <c r="V3699" t="s">
        <v>54</v>
      </c>
      <c r="W3699">
        <v>13</v>
      </c>
      <c r="X3699" t="s">
        <v>461</v>
      </c>
      <c r="Y3699">
        <v>4809</v>
      </c>
      <c r="Z3699" t="s">
        <v>462</v>
      </c>
      <c r="AA3699" t="s">
        <v>57</v>
      </c>
      <c r="AC3699" t="s">
        <v>146</v>
      </c>
      <c r="AD3699" t="s">
        <v>4690</v>
      </c>
      <c r="AE3699" t="s">
        <v>107</v>
      </c>
      <c r="AF3699" t="s">
        <v>107</v>
      </c>
      <c r="AI3699">
        <v>1</v>
      </c>
      <c r="AJ3699" t="s">
        <v>72</v>
      </c>
      <c r="AK3699" t="s">
        <v>4691</v>
      </c>
      <c r="AL3699">
        <v>43410</v>
      </c>
      <c r="AM3699" t="s">
        <v>4692</v>
      </c>
      <c r="AN3699" t="b">
        <v>1</v>
      </c>
      <c r="AQ3699" t="s">
        <v>60</v>
      </c>
      <c r="AR3699" t="s">
        <v>99</v>
      </c>
      <c r="AS3699" t="s">
        <v>4734</v>
      </c>
      <c r="BB3699" s="7" t="s">
        <v>556</v>
      </c>
      <c r="BC3699" s="7" t="s">
        <v>557</v>
      </c>
      <c r="BD3699" s="7" t="s">
        <v>52</v>
      </c>
      <c r="BE3699" s="7">
        <v>99301</v>
      </c>
      <c r="BF3699" s="7" t="s">
        <v>19755</v>
      </c>
      <c r="BG3699" s="7">
        <v>23511.26</v>
      </c>
      <c r="BH3699" s="7">
        <v>0</v>
      </c>
      <c r="BI3699">
        <v>23103.56</v>
      </c>
      <c r="BJ3699">
        <v>0</v>
      </c>
      <c r="BK3699">
        <v>0</v>
      </c>
      <c r="BL3699">
        <v>0</v>
      </c>
      <c r="BM3699">
        <v>4961.8999999999996</v>
      </c>
      <c r="BN3699">
        <v>0</v>
      </c>
      <c r="BO3699" t="s">
        <v>19756</v>
      </c>
      <c r="BP3699">
        <v>12224</v>
      </c>
      <c r="BQ3699">
        <v>894</v>
      </c>
      <c r="BR3699">
        <v>123</v>
      </c>
      <c r="BS3699">
        <v>3398</v>
      </c>
      <c r="BT3699">
        <v>16</v>
      </c>
      <c r="BU3699" t="s">
        <v>19757</v>
      </c>
      <c r="BV3699" t="s">
        <v>4695</v>
      </c>
      <c r="BX3699">
        <v>44148.969085648147</v>
      </c>
    </row>
    <row r="3700" spans="1:76" x14ac:dyDescent="0.25">
      <c r="A3700" t="s">
        <v>19758</v>
      </c>
      <c r="B3700" t="s">
        <v>1429</v>
      </c>
      <c r="C3700" t="s">
        <v>46</v>
      </c>
      <c r="D3700">
        <v>43149</v>
      </c>
      <c r="H3700" t="s">
        <v>47</v>
      </c>
      <c r="I3700">
        <v>43149</v>
      </c>
      <c r="J3700">
        <v>2018</v>
      </c>
      <c r="K3700" t="s">
        <v>85</v>
      </c>
      <c r="L3700" t="s">
        <v>19759</v>
      </c>
      <c r="N3700" t="s">
        <v>1430</v>
      </c>
      <c r="O3700" t="s">
        <v>411</v>
      </c>
      <c r="P3700" t="s">
        <v>115</v>
      </c>
      <c r="Q3700" t="s">
        <v>52</v>
      </c>
      <c r="R3700">
        <v>98335</v>
      </c>
      <c r="S3700" t="s">
        <v>1431</v>
      </c>
      <c r="T3700" t="s">
        <v>19760</v>
      </c>
      <c r="U3700" t="s">
        <v>19761</v>
      </c>
      <c r="V3700" t="s">
        <v>54</v>
      </c>
      <c r="W3700">
        <v>13</v>
      </c>
      <c r="X3700" t="s">
        <v>114</v>
      </c>
      <c r="Y3700">
        <v>4829</v>
      </c>
      <c r="Z3700" t="s">
        <v>115</v>
      </c>
      <c r="AA3700" t="s">
        <v>57</v>
      </c>
      <c r="AC3700" t="s">
        <v>146</v>
      </c>
      <c r="AD3700" t="s">
        <v>4690</v>
      </c>
      <c r="AE3700" t="s">
        <v>107</v>
      </c>
      <c r="AF3700" t="s">
        <v>107</v>
      </c>
      <c r="AI3700">
        <v>1</v>
      </c>
      <c r="AJ3700" t="s">
        <v>72</v>
      </c>
      <c r="AK3700" t="s">
        <v>4691</v>
      </c>
      <c r="AL3700">
        <v>43410</v>
      </c>
      <c r="AM3700" t="s">
        <v>4692</v>
      </c>
      <c r="AN3700" t="b">
        <v>1</v>
      </c>
      <c r="AQ3700" t="s">
        <v>60</v>
      </c>
      <c r="AR3700" t="s">
        <v>99</v>
      </c>
      <c r="AS3700" t="s">
        <v>4734</v>
      </c>
      <c r="BB3700" s="7" t="s">
        <v>83</v>
      </c>
      <c r="BC3700" s="7" t="s">
        <v>101</v>
      </c>
      <c r="BD3700" s="7" t="s">
        <v>52</v>
      </c>
      <c r="BE3700" s="7">
        <v>98109</v>
      </c>
      <c r="BF3700" s="7" t="s">
        <v>5120</v>
      </c>
      <c r="BG3700" s="7">
        <v>190066.47</v>
      </c>
      <c r="BH3700" s="7">
        <v>0</v>
      </c>
      <c r="BI3700">
        <v>191852.57</v>
      </c>
      <c r="BJ3700">
        <v>2000</v>
      </c>
      <c r="BK3700">
        <v>0</v>
      </c>
      <c r="BL3700">
        <v>500</v>
      </c>
      <c r="BM3700">
        <v>2213.94</v>
      </c>
      <c r="BN3700">
        <v>13543.11</v>
      </c>
      <c r="BO3700" t="s">
        <v>19762</v>
      </c>
      <c r="BP3700">
        <v>6252</v>
      </c>
      <c r="BQ3700">
        <v>1024</v>
      </c>
      <c r="BR3700">
        <v>176</v>
      </c>
      <c r="BS3700">
        <v>3115</v>
      </c>
      <c r="BT3700">
        <v>26</v>
      </c>
      <c r="BU3700" t="s">
        <v>5009</v>
      </c>
      <c r="BV3700" t="s">
        <v>4695</v>
      </c>
      <c r="BX3700">
        <v>44148.957824074074</v>
      </c>
    </row>
    <row r="3701" spans="1:76" x14ac:dyDescent="0.25">
      <c r="A3701" t="s">
        <v>19763</v>
      </c>
      <c r="B3701" t="s">
        <v>1683</v>
      </c>
      <c r="C3701" t="s">
        <v>46</v>
      </c>
      <c r="D3701">
        <v>43226</v>
      </c>
      <c r="H3701" t="s">
        <v>47</v>
      </c>
      <c r="I3701">
        <v>43226</v>
      </c>
      <c r="J3701">
        <v>2018</v>
      </c>
      <c r="K3701" t="s">
        <v>85</v>
      </c>
      <c r="L3701" t="s">
        <v>5847</v>
      </c>
      <c r="N3701" t="s">
        <v>1684</v>
      </c>
      <c r="O3701" t="s">
        <v>557</v>
      </c>
      <c r="P3701" t="s">
        <v>462</v>
      </c>
      <c r="Q3701" t="s">
        <v>52</v>
      </c>
      <c r="R3701">
        <v>99302</v>
      </c>
      <c r="S3701" t="s">
        <v>1685</v>
      </c>
      <c r="T3701" t="s">
        <v>5058</v>
      </c>
      <c r="U3701" t="s">
        <v>4733</v>
      </c>
      <c r="V3701" t="s">
        <v>54</v>
      </c>
      <c r="W3701">
        <v>13</v>
      </c>
      <c r="X3701" t="s">
        <v>461</v>
      </c>
      <c r="Y3701">
        <v>4809</v>
      </c>
      <c r="Z3701" t="s">
        <v>462</v>
      </c>
      <c r="AA3701" t="s">
        <v>57</v>
      </c>
      <c r="AC3701" t="s">
        <v>146</v>
      </c>
      <c r="AD3701" t="s">
        <v>4690</v>
      </c>
      <c r="AE3701" t="s">
        <v>107</v>
      </c>
      <c r="AF3701" t="s">
        <v>107</v>
      </c>
      <c r="AI3701">
        <v>2</v>
      </c>
      <c r="AJ3701" t="s">
        <v>72</v>
      </c>
      <c r="AK3701" t="s">
        <v>4691</v>
      </c>
      <c r="AL3701">
        <v>43410</v>
      </c>
      <c r="AM3701" t="s">
        <v>4692</v>
      </c>
      <c r="AN3701" t="b">
        <v>1</v>
      </c>
      <c r="AQ3701" t="s">
        <v>60</v>
      </c>
      <c r="AR3701" t="s">
        <v>99</v>
      </c>
      <c r="AS3701" t="s">
        <v>100</v>
      </c>
      <c r="BB3701" s="7" t="s">
        <v>140</v>
      </c>
      <c r="BC3701" s="7" t="s">
        <v>101</v>
      </c>
      <c r="BD3701" s="7" t="s">
        <v>52</v>
      </c>
      <c r="BE3701" s="7">
        <v>98104</v>
      </c>
      <c r="BF3701" s="7" t="s">
        <v>4733</v>
      </c>
      <c r="BG3701" s="7">
        <v>84860.81</v>
      </c>
      <c r="BH3701" s="7">
        <v>0</v>
      </c>
      <c r="BI3701">
        <v>84860.81</v>
      </c>
      <c r="BJ3701">
        <v>0</v>
      </c>
      <c r="BK3701">
        <v>0</v>
      </c>
      <c r="BL3701">
        <v>0</v>
      </c>
      <c r="BM3701">
        <v>874.83</v>
      </c>
      <c r="BN3701">
        <v>0</v>
      </c>
      <c r="BO3701" t="s">
        <v>19764</v>
      </c>
      <c r="BP3701">
        <v>6508</v>
      </c>
      <c r="BQ3701">
        <v>605</v>
      </c>
      <c r="BR3701">
        <v>125</v>
      </c>
      <c r="BS3701">
        <v>3128</v>
      </c>
      <c r="BT3701">
        <v>16</v>
      </c>
      <c r="BU3701" t="s">
        <v>4736</v>
      </c>
      <c r="BV3701" t="s">
        <v>4695</v>
      </c>
      <c r="BX3701">
        <v>44148.958321759259</v>
      </c>
    </row>
    <row r="3702" spans="1:76" x14ac:dyDescent="0.25">
      <c r="A3702" t="s">
        <v>19765</v>
      </c>
      <c r="B3702" t="s">
        <v>869</v>
      </c>
      <c r="C3702" t="s">
        <v>46</v>
      </c>
      <c r="D3702">
        <v>42120</v>
      </c>
      <c r="H3702" t="s">
        <v>47</v>
      </c>
      <c r="I3702">
        <v>42120</v>
      </c>
      <c r="J3702">
        <v>2018</v>
      </c>
      <c r="K3702" t="s">
        <v>85</v>
      </c>
      <c r="L3702" t="s">
        <v>11977</v>
      </c>
      <c r="N3702" t="s">
        <v>3210</v>
      </c>
      <c r="O3702" t="s">
        <v>101</v>
      </c>
      <c r="P3702" t="s">
        <v>68</v>
      </c>
      <c r="Q3702" t="s">
        <v>52</v>
      </c>
      <c r="R3702">
        <v>98104</v>
      </c>
      <c r="S3702" t="s">
        <v>871</v>
      </c>
      <c r="T3702" t="s">
        <v>5134</v>
      </c>
      <c r="U3702" t="s">
        <v>11978</v>
      </c>
      <c r="V3702" t="s">
        <v>90</v>
      </c>
      <c r="W3702">
        <v>12</v>
      </c>
      <c r="X3702" t="s">
        <v>878</v>
      </c>
      <c r="Y3702">
        <v>4772</v>
      </c>
      <c r="Z3702" t="s">
        <v>68</v>
      </c>
      <c r="AA3702" t="s">
        <v>57</v>
      </c>
      <c r="AC3702" t="s">
        <v>146</v>
      </c>
      <c r="AD3702" t="s">
        <v>4690</v>
      </c>
      <c r="AE3702" t="s">
        <v>107</v>
      </c>
      <c r="AF3702" t="s">
        <v>107</v>
      </c>
      <c r="AJ3702" t="s">
        <v>72</v>
      </c>
      <c r="AK3702" t="s">
        <v>4691</v>
      </c>
      <c r="AL3702">
        <v>43410</v>
      </c>
      <c r="AM3702" t="s">
        <v>4692</v>
      </c>
      <c r="AN3702" t="b">
        <v>1</v>
      </c>
      <c r="AQ3702" t="s">
        <v>60</v>
      </c>
      <c r="AR3702" t="s">
        <v>61</v>
      </c>
      <c r="AS3702" t="s">
        <v>62</v>
      </c>
      <c r="BB3702" s="7" t="s">
        <v>3211</v>
      </c>
      <c r="BC3702" s="7" t="s">
        <v>101</v>
      </c>
      <c r="BD3702" s="7" t="s">
        <v>52</v>
      </c>
      <c r="BE3702" s="7">
        <v>98116</v>
      </c>
      <c r="BF3702" s="7" t="s">
        <v>11979</v>
      </c>
      <c r="BG3702" s="7">
        <v>199155.06</v>
      </c>
      <c r="BH3702" s="7">
        <v>5075.74</v>
      </c>
      <c r="BI3702">
        <v>197793.8</v>
      </c>
      <c r="BJ3702">
        <v>0</v>
      </c>
      <c r="BK3702">
        <v>0</v>
      </c>
      <c r="BL3702">
        <v>0</v>
      </c>
      <c r="BM3702">
        <v>742.86</v>
      </c>
      <c r="BN3702">
        <v>0</v>
      </c>
      <c r="BO3702" t="s">
        <v>19766</v>
      </c>
      <c r="BP3702">
        <v>14951</v>
      </c>
      <c r="BQ3702">
        <v>26712</v>
      </c>
      <c r="BR3702">
        <v>297</v>
      </c>
      <c r="BS3702">
        <v>3532</v>
      </c>
      <c r="BT3702">
        <v>43</v>
      </c>
      <c r="BU3702" t="s">
        <v>19767</v>
      </c>
      <c r="BV3702" t="s">
        <v>4695</v>
      </c>
      <c r="BX3702">
        <v>44148.973530092589</v>
      </c>
    </row>
    <row r="3703" spans="1:76" x14ac:dyDescent="0.25">
      <c r="A3703" t="s">
        <v>19768</v>
      </c>
      <c r="B3703" t="s">
        <v>2370</v>
      </c>
      <c r="C3703" t="s">
        <v>46</v>
      </c>
      <c r="D3703">
        <v>43170</v>
      </c>
      <c r="H3703" t="s">
        <v>47</v>
      </c>
      <c r="I3703">
        <v>43170</v>
      </c>
      <c r="J3703">
        <v>2018</v>
      </c>
      <c r="K3703" t="s">
        <v>85</v>
      </c>
      <c r="L3703" t="s">
        <v>19769</v>
      </c>
      <c r="N3703" t="s">
        <v>2371</v>
      </c>
      <c r="O3703" t="s">
        <v>393</v>
      </c>
      <c r="P3703" t="s">
        <v>394</v>
      </c>
      <c r="Q3703" t="s">
        <v>52</v>
      </c>
      <c r="R3703">
        <v>98273</v>
      </c>
      <c r="S3703" t="s">
        <v>2372</v>
      </c>
      <c r="T3703" t="s">
        <v>18116</v>
      </c>
      <c r="U3703" t="s">
        <v>19770</v>
      </c>
      <c r="V3703" t="s">
        <v>54</v>
      </c>
      <c r="W3703">
        <v>13</v>
      </c>
      <c r="X3703" t="s">
        <v>395</v>
      </c>
      <c r="Y3703">
        <v>4797</v>
      </c>
      <c r="Z3703" t="s">
        <v>394</v>
      </c>
      <c r="AA3703" t="s">
        <v>57</v>
      </c>
      <c r="AC3703" t="s">
        <v>146</v>
      </c>
      <c r="AD3703" t="s">
        <v>4690</v>
      </c>
      <c r="AE3703" t="s">
        <v>107</v>
      </c>
      <c r="AF3703" t="s">
        <v>107</v>
      </c>
      <c r="AI3703">
        <v>1</v>
      </c>
      <c r="AJ3703" t="s">
        <v>72</v>
      </c>
      <c r="AK3703" t="s">
        <v>4691</v>
      </c>
      <c r="AL3703">
        <v>43410</v>
      </c>
      <c r="AM3703" t="s">
        <v>4692</v>
      </c>
      <c r="AN3703" t="b">
        <v>1</v>
      </c>
      <c r="AQ3703" t="s">
        <v>60</v>
      </c>
      <c r="AR3703" t="s">
        <v>99</v>
      </c>
      <c r="AS3703" t="s">
        <v>4734</v>
      </c>
      <c r="BB3703" s="7" t="s">
        <v>2373</v>
      </c>
      <c r="BC3703" s="7" t="s">
        <v>332</v>
      </c>
      <c r="BD3703" s="7" t="s">
        <v>52</v>
      </c>
      <c r="BE3703" s="7">
        <v>98201</v>
      </c>
      <c r="BF3703" s="7" t="s">
        <v>11245</v>
      </c>
      <c r="BG3703" s="7">
        <v>88813.43</v>
      </c>
      <c r="BH3703" s="7">
        <v>0</v>
      </c>
      <c r="BI3703">
        <v>80138.92</v>
      </c>
      <c r="BJ3703">
        <v>0</v>
      </c>
      <c r="BK3703">
        <v>0</v>
      </c>
      <c r="BL3703">
        <v>0</v>
      </c>
      <c r="BM3703">
        <v>742.86</v>
      </c>
      <c r="BN3703">
        <v>0</v>
      </c>
      <c r="BO3703" t="s">
        <v>19771</v>
      </c>
      <c r="BP3703">
        <v>12839</v>
      </c>
      <c r="BQ3703">
        <v>808</v>
      </c>
      <c r="BR3703">
        <v>90</v>
      </c>
      <c r="BS3703">
        <v>3427</v>
      </c>
      <c r="BT3703">
        <v>10</v>
      </c>
      <c r="BU3703" t="s">
        <v>11247</v>
      </c>
      <c r="BV3703" t="s">
        <v>4695</v>
      </c>
      <c r="BX3703">
        <v>44148.970034722224</v>
      </c>
    </row>
    <row r="3704" spans="1:76" x14ac:dyDescent="0.25">
      <c r="A3704" t="s">
        <v>19772</v>
      </c>
      <c r="B3704" t="s">
        <v>2547</v>
      </c>
      <c r="C3704" t="s">
        <v>46</v>
      </c>
      <c r="D3704">
        <v>43187</v>
      </c>
      <c r="H3704" t="s">
        <v>47</v>
      </c>
      <c r="I3704">
        <v>43187</v>
      </c>
      <c r="J3704">
        <v>2018</v>
      </c>
      <c r="K3704" t="s">
        <v>85</v>
      </c>
      <c r="L3704" t="s">
        <v>19773</v>
      </c>
      <c r="N3704" t="s">
        <v>2548</v>
      </c>
      <c r="O3704" t="s">
        <v>609</v>
      </c>
      <c r="P3704" t="s">
        <v>68</v>
      </c>
      <c r="Q3704" t="s">
        <v>52</v>
      </c>
      <c r="R3704">
        <v>98073</v>
      </c>
      <c r="S3704" t="s">
        <v>2549</v>
      </c>
      <c r="T3704" t="s">
        <v>19774</v>
      </c>
      <c r="U3704" t="s">
        <v>5284</v>
      </c>
      <c r="V3704" t="s">
        <v>54</v>
      </c>
      <c r="W3704">
        <v>13</v>
      </c>
      <c r="X3704" t="s">
        <v>945</v>
      </c>
      <c r="Y3704">
        <v>4874</v>
      </c>
      <c r="Z3704" t="s">
        <v>68</v>
      </c>
      <c r="AA3704" t="s">
        <v>57</v>
      </c>
      <c r="AC3704" t="s">
        <v>146</v>
      </c>
      <c r="AD3704" t="s">
        <v>4690</v>
      </c>
      <c r="AE3704" t="s">
        <v>107</v>
      </c>
      <c r="AF3704" t="s">
        <v>107</v>
      </c>
      <c r="AI3704">
        <v>2</v>
      </c>
      <c r="AJ3704" t="s">
        <v>72</v>
      </c>
      <c r="AK3704" t="s">
        <v>4691</v>
      </c>
      <c r="AL3704">
        <v>43410</v>
      </c>
      <c r="AM3704" t="s">
        <v>4692</v>
      </c>
      <c r="AN3704" t="b">
        <v>1</v>
      </c>
      <c r="AQ3704" t="s">
        <v>60</v>
      </c>
      <c r="AR3704" t="s">
        <v>61</v>
      </c>
      <c r="AS3704" t="s">
        <v>100</v>
      </c>
      <c r="BB3704" s="7" t="s">
        <v>608</v>
      </c>
      <c r="BC3704" s="7" t="s">
        <v>609</v>
      </c>
      <c r="BD3704" s="7" t="s">
        <v>52</v>
      </c>
      <c r="BE3704" s="7">
        <v>98053</v>
      </c>
      <c r="BF3704" s="7" t="s">
        <v>12529</v>
      </c>
      <c r="BG3704" s="7">
        <v>170166.47</v>
      </c>
      <c r="BH3704" s="7">
        <v>0</v>
      </c>
      <c r="BI3704">
        <v>149915.17000000001</v>
      </c>
      <c r="BJ3704">
        <v>0</v>
      </c>
      <c r="BK3704">
        <v>0</v>
      </c>
      <c r="BL3704">
        <v>0</v>
      </c>
      <c r="BM3704">
        <v>742.84</v>
      </c>
      <c r="BN3704">
        <v>0</v>
      </c>
      <c r="BO3704" t="s">
        <v>19775</v>
      </c>
      <c r="BP3704">
        <v>20429</v>
      </c>
      <c r="BQ3704">
        <v>861</v>
      </c>
      <c r="BR3704">
        <v>335</v>
      </c>
      <c r="BS3704">
        <v>3866</v>
      </c>
      <c r="BT3704">
        <v>48</v>
      </c>
      <c r="BU3704" t="s">
        <v>7283</v>
      </c>
      <c r="BV3704" t="s">
        <v>4695</v>
      </c>
      <c r="BX3704">
        <v>44148.985775462963</v>
      </c>
    </row>
    <row r="3705" spans="1:76" x14ac:dyDescent="0.25">
      <c r="A3705" t="s">
        <v>19776</v>
      </c>
      <c r="B3705" t="s">
        <v>19777</v>
      </c>
      <c r="C3705" t="s">
        <v>46</v>
      </c>
      <c r="D3705">
        <v>43156</v>
      </c>
      <c r="H3705" t="s">
        <v>47</v>
      </c>
      <c r="I3705">
        <v>43156</v>
      </c>
      <c r="J3705">
        <v>2018</v>
      </c>
      <c r="K3705" t="s">
        <v>85</v>
      </c>
      <c r="L3705" t="s">
        <v>19778</v>
      </c>
      <c r="N3705" t="s">
        <v>19779</v>
      </c>
      <c r="O3705" t="s">
        <v>352</v>
      </c>
      <c r="P3705" t="s">
        <v>353</v>
      </c>
      <c r="Q3705" t="s">
        <v>52</v>
      </c>
      <c r="R3705">
        <v>98227</v>
      </c>
      <c r="S3705" t="s">
        <v>19780</v>
      </c>
      <c r="T3705" t="s">
        <v>19781</v>
      </c>
      <c r="U3705" t="s">
        <v>19782</v>
      </c>
      <c r="V3705" t="s">
        <v>5331</v>
      </c>
      <c r="W3705">
        <v>26</v>
      </c>
      <c r="X3705" t="s">
        <v>6288</v>
      </c>
      <c r="Y3705">
        <v>4335</v>
      </c>
      <c r="Z3705" t="s">
        <v>353</v>
      </c>
      <c r="AA3705" t="s">
        <v>4785</v>
      </c>
      <c r="AB3705">
        <v>138697</v>
      </c>
      <c r="AC3705" t="s">
        <v>146</v>
      </c>
      <c r="AD3705" t="s">
        <v>4690</v>
      </c>
      <c r="AE3705" t="s">
        <v>107</v>
      </c>
      <c r="AF3705" t="s">
        <v>107</v>
      </c>
      <c r="AJ3705" t="s">
        <v>72</v>
      </c>
      <c r="AK3705" t="s">
        <v>4691</v>
      </c>
      <c r="AL3705">
        <v>43410</v>
      </c>
      <c r="AM3705" t="s">
        <v>4692</v>
      </c>
      <c r="AN3705" t="b">
        <v>1</v>
      </c>
      <c r="AQ3705" t="s">
        <v>60</v>
      </c>
      <c r="AR3705" t="s">
        <v>99</v>
      </c>
      <c r="BB3705" s="7" t="s">
        <v>19779</v>
      </c>
      <c r="BC3705" s="7" t="s">
        <v>352</v>
      </c>
      <c r="BD3705" s="7" t="s">
        <v>52</v>
      </c>
      <c r="BE3705" s="7">
        <v>98227</v>
      </c>
      <c r="BF3705" s="7" t="s">
        <v>19783</v>
      </c>
      <c r="BG3705" s="7">
        <v>98084.15</v>
      </c>
      <c r="BH3705" s="7">
        <v>0</v>
      </c>
      <c r="BI3705">
        <v>98084.15</v>
      </c>
      <c r="BJ3705">
        <v>0</v>
      </c>
      <c r="BK3705">
        <v>0</v>
      </c>
      <c r="BL3705">
        <v>0</v>
      </c>
      <c r="BM3705">
        <v>395.91</v>
      </c>
      <c r="BN3705">
        <v>0</v>
      </c>
      <c r="BO3705" t="s">
        <v>19784</v>
      </c>
      <c r="BP3705">
        <v>5744</v>
      </c>
      <c r="BQ3705">
        <v>862</v>
      </c>
      <c r="BR3705">
        <v>1019</v>
      </c>
      <c r="BS3705">
        <v>3082</v>
      </c>
      <c r="BU3705" t="s">
        <v>19785</v>
      </c>
      <c r="BV3705" t="s">
        <v>4695</v>
      </c>
      <c r="BX3705">
        <v>44148.955520833333</v>
      </c>
    </row>
    <row r="3706" spans="1:76" x14ac:dyDescent="0.25">
      <c r="A3706" t="s">
        <v>19855</v>
      </c>
      <c r="B3706" t="s">
        <v>19856</v>
      </c>
      <c r="C3706" t="s">
        <v>46</v>
      </c>
      <c r="D3706">
        <v>43238</v>
      </c>
      <c r="H3706" t="s">
        <v>599</v>
      </c>
      <c r="I3706">
        <v>43238</v>
      </c>
      <c r="J3706">
        <v>2018</v>
      </c>
      <c r="K3706" t="s">
        <v>85</v>
      </c>
      <c r="L3706" t="s">
        <v>19857</v>
      </c>
      <c r="N3706" t="s">
        <v>19858</v>
      </c>
      <c r="O3706" t="s">
        <v>557</v>
      </c>
      <c r="P3706" t="s">
        <v>668</v>
      </c>
      <c r="Q3706" t="s">
        <v>52</v>
      </c>
      <c r="R3706">
        <v>99301</v>
      </c>
      <c r="S3706" t="s">
        <v>19859</v>
      </c>
      <c r="T3706" t="s">
        <v>19860</v>
      </c>
      <c r="U3706" t="s">
        <v>19861</v>
      </c>
      <c r="V3706" t="s">
        <v>4807</v>
      </c>
      <c r="W3706">
        <v>23</v>
      </c>
      <c r="X3706" t="s">
        <v>6144</v>
      </c>
      <c r="Y3706">
        <v>3306</v>
      </c>
      <c r="Z3706" t="s">
        <v>668</v>
      </c>
      <c r="AA3706" t="s">
        <v>4785</v>
      </c>
      <c r="AB3706">
        <v>33717</v>
      </c>
      <c r="AC3706" t="s">
        <v>146</v>
      </c>
      <c r="AD3706" t="s">
        <v>4690</v>
      </c>
      <c r="AE3706" t="s">
        <v>107</v>
      </c>
      <c r="AF3706" t="s">
        <v>107</v>
      </c>
      <c r="AI3706">
        <v>3</v>
      </c>
      <c r="AJ3706" t="s">
        <v>72</v>
      </c>
      <c r="AK3706" t="s">
        <v>4691</v>
      </c>
      <c r="AL3706">
        <v>43410</v>
      </c>
      <c r="AM3706" t="s">
        <v>4692</v>
      </c>
      <c r="AN3706" t="b">
        <v>1</v>
      </c>
      <c r="AQ3706" t="s">
        <v>60</v>
      </c>
      <c r="AR3706" t="s">
        <v>99</v>
      </c>
      <c r="BB3706" s="7" t="s">
        <v>19858</v>
      </c>
      <c r="BC3706" s="7" t="s">
        <v>557</v>
      </c>
      <c r="BD3706" s="7" t="s">
        <v>52</v>
      </c>
      <c r="BE3706" s="7">
        <v>99301</v>
      </c>
      <c r="BF3706" s="7" t="s">
        <v>19861</v>
      </c>
      <c r="BG3706" s="7">
        <v>44313.8</v>
      </c>
      <c r="BH3706" s="7">
        <v>0</v>
      </c>
      <c r="BI3706">
        <v>43146.07</v>
      </c>
      <c r="BJ3706">
        <v>0</v>
      </c>
      <c r="BK3706">
        <v>0</v>
      </c>
      <c r="BL3706">
        <v>0</v>
      </c>
      <c r="BO3706" t="s">
        <v>19862</v>
      </c>
      <c r="BP3706">
        <v>16471</v>
      </c>
      <c r="BQ3706">
        <v>946</v>
      </c>
      <c r="BR3706">
        <v>563</v>
      </c>
      <c r="BS3706">
        <v>3622</v>
      </c>
      <c r="BU3706" t="s">
        <v>19863</v>
      </c>
      <c r="BV3706" t="s">
        <v>4695</v>
      </c>
      <c r="BX3706">
        <v>44465.406331018516</v>
      </c>
    </row>
    <row r="3707" spans="1:76" x14ac:dyDescent="0.25">
      <c r="A3707" t="s">
        <v>20079</v>
      </c>
      <c r="B3707" t="s">
        <v>922</v>
      </c>
      <c r="C3707" t="s">
        <v>46</v>
      </c>
      <c r="D3707">
        <v>43157</v>
      </c>
      <c r="H3707" t="s">
        <v>47</v>
      </c>
      <c r="I3707">
        <v>43157</v>
      </c>
      <c r="J3707">
        <v>2018</v>
      </c>
      <c r="K3707" t="s">
        <v>85</v>
      </c>
      <c r="L3707" t="s">
        <v>6899</v>
      </c>
      <c r="N3707" t="s">
        <v>6902</v>
      </c>
      <c r="O3707" t="s">
        <v>6811</v>
      </c>
      <c r="P3707" t="s">
        <v>115</v>
      </c>
      <c r="Q3707" t="s">
        <v>52</v>
      </c>
      <c r="R3707">
        <v>98371</v>
      </c>
      <c r="S3707" t="s">
        <v>6900</v>
      </c>
      <c r="T3707" t="s">
        <v>6812</v>
      </c>
      <c r="U3707">
        <v>12534466756</v>
      </c>
      <c r="V3707" t="s">
        <v>54</v>
      </c>
      <c r="W3707">
        <v>13</v>
      </c>
      <c r="X3707" t="s">
        <v>386</v>
      </c>
      <c r="Y3707">
        <v>4827</v>
      </c>
      <c r="Z3707" t="s">
        <v>115</v>
      </c>
      <c r="AA3707" t="s">
        <v>57</v>
      </c>
      <c r="AC3707" t="s">
        <v>146</v>
      </c>
      <c r="AD3707" t="s">
        <v>4690</v>
      </c>
      <c r="AE3707" t="s">
        <v>107</v>
      </c>
      <c r="AF3707" t="s">
        <v>107</v>
      </c>
      <c r="AI3707">
        <v>1</v>
      </c>
      <c r="AJ3707" t="s">
        <v>72</v>
      </c>
      <c r="AK3707" t="s">
        <v>4691</v>
      </c>
      <c r="AL3707">
        <v>43410</v>
      </c>
      <c r="AM3707" t="s">
        <v>4692</v>
      </c>
      <c r="AN3707" t="b">
        <v>1</v>
      </c>
      <c r="AQ3707" t="s">
        <v>60</v>
      </c>
      <c r="AR3707" t="s">
        <v>99</v>
      </c>
      <c r="AS3707" t="s">
        <v>100</v>
      </c>
      <c r="BB3707" s="7" t="s">
        <v>6902</v>
      </c>
      <c r="BC3707" s="7" t="s">
        <v>117</v>
      </c>
      <c r="BD3707" s="7" t="s">
        <v>52</v>
      </c>
      <c r="BE3707" s="7">
        <v>98373</v>
      </c>
      <c r="BF3707" s="7">
        <v>12534466756</v>
      </c>
      <c r="BG3707" s="7">
        <v>71856.37</v>
      </c>
      <c r="BH3707" s="7">
        <v>305.07</v>
      </c>
      <c r="BI3707">
        <v>69616.44</v>
      </c>
      <c r="BJ3707">
        <v>-2500</v>
      </c>
      <c r="BK3707">
        <v>0</v>
      </c>
      <c r="BL3707">
        <v>0</v>
      </c>
      <c r="BM3707">
        <v>27129.93</v>
      </c>
      <c r="BN3707">
        <v>0</v>
      </c>
      <c r="BO3707" t="s">
        <v>20080</v>
      </c>
      <c r="BP3707">
        <v>18141</v>
      </c>
      <c r="BQ3707">
        <v>6</v>
      </c>
      <c r="BR3707">
        <v>166</v>
      </c>
      <c r="BS3707">
        <v>3714</v>
      </c>
      <c r="BT3707">
        <v>25</v>
      </c>
      <c r="BU3707" t="s">
        <v>6904</v>
      </c>
      <c r="BV3707" t="s">
        <v>4695</v>
      </c>
      <c r="BX3707">
        <v>45274.571562500001</v>
      </c>
    </row>
    <row r="3708" spans="1:76" x14ac:dyDescent="0.25">
      <c r="A3708" t="s">
        <v>21016</v>
      </c>
      <c r="B3708" t="s">
        <v>21017</v>
      </c>
      <c r="C3708" t="s">
        <v>46</v>
      </c>
      <c r="D3708">
        <v>43250</v>
      </c>
      <c r="I3708">
        <v>43250</v>
      </c>
      <c r="J3708">
        <v>2018</v>
      </c>
      <c r="K3708" t="s">
        <v>85</v>
      </c>
      <c r="L3708" t="s">
        <v>21018</v>
      </c>
      <c r="N3708" t="s">
        <v>21019</v>
      </c>
      <c r="O3708" t="s">
        <v>1288</v>
      </c>
      <c r="P3708" t="s">
        <v>1289</v>
      </c>
      <c r="Q3708" t="s">
        <v>52</v>
      </c>
      <c r="R3708">
        <v>99347</v>
      </c>
      <c r="S3708" t="s">
        <v>21020</v>
      </c>
      <c r="T3708" t="s">
        <v>21021</v>
      </c>
      <c r="U3708" t="s">
        <v>21022</v>
      </c>
      <c r="V3708" t="s">
        <v>4807</v>
      </c>
      <c r="W3708">
        <v>23</v>
      </c>
      <c r="X3708" t="s">
        <v>5483</v>
      </c>
      <c r="Y3708">
        <v>3320</v>
      </c>
      <c r="Z3708" t="s">
        <v>1289</v>
      </c>
      <c r="AA3708" t="s">
        <v>4785</v>
      </c>
      <c r="AB3708">
        <v>1571</v>
      </c>
      <c r="AC3708" t="s">
        <v>146</v>
      </c>
      <c r="AD3708" t="s">
        <v>4690</v>
      </c>
      <c r="AE3708" t="s">
        <v>107</v>
      </c>
      <c r="AF3708" t="s">
        <v>107</v>
      </c>
      <c r="AI3708">
        <v>3</v>
      </c>
      <c r="AJ3708" t="s">
        <v>58</v>
      </c>
      <c r="AK3708" t="s">
        <v>59</v>
      </c>
      <c r="AL3708">
        <v>43410</v>
      </c>
      <c r="AM3708" t="s">
        <v>4878</v>
      </c>
      <c r="AN3708" t="b">
        <v>1</v>
      </c>
      <c r="AQ3708" t="s">
        <v>60</v>
      </c>
      <c r="AR3708" t="s">
        <v>61</v>
      </c>
      <c r="BB3708" s="7" t="s">
        <v>21019</v>
      </c>
      <c r="BC3708" s="7" t="s">
        <v>1288</v>
      </c>
      <c r="BD3708" s="7" t="s">
        <v>52</v>
      </c>
      <c r="BE3708" s="7">
        <v>99347</v>
      </c>
      <c r="BF3708" s="7" t="s">
        <v>21022</v>
      </c>
      <c r="BO3708" t="s">
        <v>21023</v>
      </c>
      <c r="BP3708">
        <v>5093</v>
      </c>
      <c r="BQ3708">
        <v>749</v>
      </c>
      <c r="BR3708">
        <v>580</v>
      </c>
      <c r="BU3708" t="s">
        <v>21024</v>
      </c>
      <c r="BV3708" t="s">
        <v>4695</v>
      </c>
      <c r="BX3708">
        <v>43959.621967592589</v>
      </c>
    </row>
    <row r="3709" spans="1:76" x14ac:dyDescent="0.25">
      <c r="A3709" t="s">
        <v>21050</v>
      </c>
      <c r="B3709" t="s">
        <v>21051</v>
      </c>
      <c r="C3709" t="s">
        <v>46</v>
      </c>
      <c r="D3709">
        <v>43366</v>
      </c>
      <c r="I3709">
        <v>43366</v>
      </c>
      <c r="J3709">
        <v>2018</v>
      </c>
      <c r="K3709" t="s">
        <v>85</v>
      </c>
      <c r="L3709" t="s">
        <v>21052</v>
      </c>
      <c r="N3709" t="s">
        <v>21053</v>
      </c>
      <c r="O3709" t="s">
        <v>1057</v>
      </c>
      <c r="P3709" t="s">
        <v>1058</v>
      </c>
      <c r="Q3709" t="s">
        <v>52</v>
      </c>
      <c r="R3709">
        <v>98648</v>
      </c>
      <c r="S3709" t="s">
        <v>21054</v>
      </c>
      <c r="T3709" t="s">
        <v>21054</v>
      </c>
      <c r="U3709" t="s">
        <v>21055</v>
      </c>
      <c r="V3709" t="s">
        <v>5331</v>
      </c>
      <c r="W3709">
        <v>26</v>
      </c>
      <c r="X3709" t="s">
        <v>6297</v>
      </c>
      <c r="Y3709">
        <v>4093</v>
      </c>
      <c r="Z3709" t="s">
        <v>1058</v>
      </c>
      <c r="AA3709" t="s">
        <v>4785</v>
      </c>
      <c r="AB3709">
        <v>7567</v>
      </c>
      <c r="AC3709" t="s">
        <v>146</v>
      </c>
      <c r="AD3709" t="s">
        <v>4690</v>
      </c>
      <c r="AE3709" t="s">
        <v>107</v>
      </c>
      <c r="AF3709" t="s">
        <v>107</v>
      </c>
      <c r="AJ3709" t="s">
        <v>58</v>
      </c>
      <c r="AK3709" t="s">
        <v>59</v>
      </c>
      <c r="AL3709">
        <v>43410</v>
      </c>
      <c r="AM3709" t="s">
        <v>4878</v>
      </c>
      <c r="AN3709" t="b">
        <v>1</v>
      </c>
      <c r="AQ3709" t="s">
        <v>60</v>
      </c>
      <c r="AR3709" t="s">
        <v>99</v>
      </c>
      <c r="BB3709" s="7" t="s">
        <v>21053</v>
      </c>
      <c r="BC3709" s="7" t="s">
        <v>1057</v>
      </c>
      <c r="BD3709" s="7" t="s">
        <v>52</v>
      </c>
      <c r="BE3709" s="7">
        <v>98648</v>
      </c>
      <c r="BF3709" s="7" t="s">
        <v>21055</v>
      </c>
      <c r="BO3709" t="s">
        <v>21056</v>
      </c>
      <c r="BP3709">
        <v>12706</v>
      </c>
      <c r="BQ3709">
        <v>689</v>
      </c>
      <c r="BR3709">
        <v>900</v>
      </c>
      <c r="BU3709" t="s">
        <v>21057</v>
      </c>
      <c r="BV3709" t="s">
        <v>4695</v>
      </c>
      <c r="BX3709">
        <v>43959.621886574074</v>
      </c>
    </row>
    <row r="3710" spans="1:76" x14ac:dyDescent="0.25">
      <c r="A3710" t="s">
        <v>21058</v>
      </c>
      <c r="B3710" t="s">
        <v>21059</v>
      </c>
      <c r="C3710" t="s">
        <v>46</v>
      </c>
      <c r="D3710">
        <v>43349</v>
      </c>
      <c r="I3710">
        <v>43349</v>
      </c>
      <c r="J3710">
        <v>2018</v>
      </c>
      <c r="K3710" t="s">
        <v>85</v>
      </c>
      <c r="L3710" t="s">
        <v>21060</v>
      </c>
      <c r="N3710" t="s">
        <v>21061</v>
      </c>
      <c r="O3710" t="s">
        <v>393</v>
      </c>
      <c r="P3710" t="s">
        <v>394</v>
      </c>
      <c r="Q3710" t="s">
        <v>52</v>
      </c>
      <c r="R3710">
        <v>98273</v>
      </c>
      <c r="S3710" t="s">
        <v>21062</v>
      </c>
      <c r="T3710" t="s">
        <v>21062</v>
      </c>
      <c r="U3710" t="s">
        <v>21063</v>
      </c>
      <c r="V3710" t="s">
        <v>5407</v>
      </c>
      <c r="W3710">
        <v>30</v>
      </c>
      <c r="X3710" t="s">
        <v>5461</v>
      </c>
      <c r="Y3710">
        <v>4064</v>
      </c>
      <c r="Z3710" t="s">
        <v>394</v>
      </c>
      <c r="AA3710" t="s">
        <v>4785</v>
      </c>
      <c r="AB3710">
        <v>73724</v>
      </c>
      <c r="AC3710" t="s">
        <v>146</v>
      </c>
      <c r="AD3710" t="s">
        <v>4690</v>
      </c>
      <c r="AE3710" t="s">
        <v>107</v>
      </c>
      <c r="AF3710" t="s">
        <v>107</v>
      </c>
      <c r="AJ3710" t="s">
        <v>58</v>
      </c>
      <c r="AK3710" t="s">
        <v>59</v>
      </c>
      <c r="AL3710">
        <v>43410</v>
      </c>
      <c r="AM3710" t="s">
        <v>4878</v>
      </c>
      <c r="AN3710" t="b">
        <v>1</v>
      </c>
      <c r="AQ3710" t="s">
        <v>73</v>
      </c>
      <c r="BB3710" s="7" t="s">
        <v>21061</v>
      </c>
      <c r="BC3710" s="7" t="s">
        <v>393</v>
      </c>
      <c r="BD3710" s="7" t="s">
        <v>52</v>
      </c>
      <c r="BE3710" s="7">
        <v>98273</v>
      </c>
      <c r="BF3710" s="7" t="s">
        <v>21063</v>
      </c>
      <c r="BO3710" t="s">
        <v>21064</v>
      </c>
      <c r="BP3710">
        <v>9461</v>
      </c>
      <c r="BQ3710">
        <v>1762</v>
      </c>
      <c r="BR3710">
        <v>1948</v>
      </c>
      <c r="BU3710" t="s">
        <v>21065</v>
      </c>
      <c r="BV3710" t="s">
        <v>4695</v>
      </c>
      <c r="BX3710">
        <v>43597.928472222222</v>
      </c>
    </row>
    <row r="3711" spans="1:76" x14ac:dyDescent="0.25">
      <c r="A3711" t="s">
        <v>21066</v>
      </c>
      <c r="B3711" t="s">
        <v>2508</v>
      </c>
      <c r="C3711" t="s">
        <v>46</v>
      </c>
      <c r="D3711">
        <v>42774</v>
      </c>
      <c r="H3711" t="s">
        <v>47</v>
      </c>
      <c r="I3711">
        <v>42774</v>
      </c>
      <c r="J3711">
        <v>2018</v>
      </c>
      <c r="K3711" t="s">
        <v>85</v>
      </c>
      <c r="L3711" t="s">
        <v>21067</v>
      </c>
      <c r="N3711" t="s">
        <v>2509</v>
      </c>
      <c r="O3711" t="s">
        <v>740</v>
      </c>
      <c r="P3711" t="s">
        <v>133</v>
      </c>
      <c r="Q3711" t="s">
        <v>52</v>
      </c>
      <c r="R3711">
        <v>98520</v>
      </c>
      <c r="S3711" t="s">
        <v>2511</v>
      </c>
      <c r="T3711" t="s">
        <v>20934</v>
      </c>
      <c r="U3711" t="s">
        <v>21068</v>
      </c>
      <c r="V3711" t="s">
        <v>54</v>
      </c>
      <c r="W3711">
        <v>13</v>
      </c>
      <c r="X3711" t="s">
        <v>134</v>
      </c>
      <c r="Y3711">
        <v>4815</v>
      </c>
      <c r="Z3711" t="s">
        <v>133</v>
      </c>
      <c r="AA3711" t="s">
        <v>57</v>
      </c>
      <c r="AC3711" t="s">
        <v>146</v>
      </c>
      <c r="AD3711" t="s">
        <v>4690</v>
      </c>
      <c r="AE3711" t="s">
        <v>107</v>
      </c>
      <c r="AF3711" t="s">
        <v>107</v>
      </c>
      <c r="AI3711">
        <v>1</v>
      </c>
      <c r="AJ3711" t="s">
        <v>58</v>
      </c>
      <c r="AK3711" t="s">
        <v>59</v>
      </c>
      <c r="AL3711">
        <v>43410</v>
      </c>
      <c r="AM3711" t="s">
        <v>4692</v>
      </c>
      <c r="AN3711" t="b">
        <v>1</v>
      </c>
      <c r="AQ3711" t="s">
        <v>60</v>
      </c>
      <c r="AR3711" t="s">
        <v>61</v>
      </c>
      <c r="AS3711" t="s">
        <v>62</v>
      </c>
      <c r="BB3711" s="7" t="s">
        <v>413</v>
      </c>
      <c r="BC3711" s="7" t="s">
        <v>143</v>
      </c>
      <c r="BD3711" s="7" t="s">
        <v>52</v>
      </c>
      <c r="BE3711" s="7">
        <v>98401</v>
      </c>
      <c r="BF3711" s="7" t="s">
        <v>20950</v>
      </c>
      <c r="BG3711" s="7">
        <v>260714.76</v>
      </c>
      <c r="BH3711" s="7">
        <v>5207</v>
      </c>
      <c r="BI3711">
        <v>252615.17</v>
      </c>
      <c r="BJ3711">
        <v>0</v>
      </c>
      <c r="BK3711">
        <v>0</v>
      </c>
      <c r="BL3711">
        <v>24562.080000000002</v>
      </c>
      <c r="BM3711">
        <v>89007.42</v>
      </c>
      <c r="BN3711">
        <v>229223.17</v>
      </c>
      <c r="BO3711" t="s">
        <v>21069</v>
      </c>
      <c r="BP3711">
        <v>20498</v>
      </c>
      <c r="BQ3711">
        <v>885</v>
      </c>
      <c r="BR3711">
        <v>137</v>
      </c>
      <c r="BS3711">
        <v>3872</v>
      </c>
      <c r="BT3711">
        <v>19</v>
      </c>
      <c r="BU3711" t="s">
        <v>20897</v>
      </c>
      <c r="BV3711" t="s">
        <v>4695</v>
      </c>
      <c r="BX3711">
        <v>44148.986006944448</v>
      </c>
    </row>
    <row r="3712" spans="1:76" x14ac:dyDescent="0.25">
      <c r="A3712" t="s">
        <v>21079</v>
      </c>
      <c r="B3712" t="s">
        <v>21080</v>
      </c>
      <c r="C3712" t="s">
        <v>46</v>
      </c>
      <c r="D3712">
        <v>43289</v>
      </c>
      <c r="I3712">
        <v>43289</v>
      </c>
      <c r="J3712">
        <v>2018</v>
      </c>
      <c r="K3712" t="s">
        <v>85</v>
      </c>
      <c r="L3712" t="s">
        <v>21081</v>
      </c>
      <c r="N3712" t="s">
        <v>21082</v>
      </c>
      <c r="O3712" t="s">
        <v>504</v>
      </c>
      <c r="P3712" t="s">
        <v>505</v>
      </c>
      <c r="Q3712" t="s">
        <v>52</v>
      </c>
      <c r="R3712">
        <v>98620</v>
      </c>
      <c r="S3712" t="s">
        <v>21083</v>
      </c>
      <c r="T3712" t="s">
        <v>21083</v>
      </c>
      <c r="U3712" t="s">
        <v>21084</v>
      </c>
      <c r="V3712" t="s">
        <v>7053</v>
      </c>
      <c r="W3712">
        <v>21</v>
      </c>
      <c r="X3712" t="s">
        <v>6135</v>
      </c>
      <c r="Y3712">
        <v>3579</v>
      </c>
      <c r="Z3712" t="s">
        <v>505</v>
      </c>
      <c r="AA3712" t="s">
        <v>4785</v>
      </c>
      <c r="AB3712">
        <v>14051</v>
      </c>
      <c r="AC3712" t="s">
        <v>146</v>
      </c>
      <c r="AD3712" t="s">
        <v>4690</v>
      </c>
      <c r="AE3712" t="s">
        <v>107</v>
      </c>
      <c r="AF3712" t="s">
        <v>107</v>
      </c>
      <c r="AJ3712" t="s">
        <v>58</v>
      </c>
      <c r="AK3712" t="s">
        <v>59</v>
      </c>
      <c r="AL3712">
        <v>43410</v>
      </c>
      <c r="AM3712" t="s">
        <v>4878</v>
      </c>
      <c r="AN3712" t="b">
        <v>1</v>
      </c>
      <c r="AQ3712" t="s">
        <v>60</v>
      </c>
      <c r="AR3712" t="s">
        <v>150</v>
      </c>
      <c r="BB3712" s="7" t="s">
        <v>21082</v>
      </c>
      <c r="BC3712" s="7" t="s">
        <v>504</v>
      </c>
      <c r="BD3712" s="7" t="s">
        <v>52</v>
      </c>
      <c r="BE3712" s="7">
        <v>98620</v>
      </c>
      <c r="BF3712" s="7" t="s">
        <v>21084</v>
      </c>
      <c r="BO3712" t="s">
        <v>21085</v>
      </c>
      <c r="BP3712">
        <v>17376</v>
      </c>
      <c r="BQ3712">
        <v>716</v>
      </c>
      <c r="BR3712">
        <v>704</v>
      </c>
      <c r="BU3712" t="s">
        <v>21086</v>
      </c>
      <c r="BV3712" t="s">
        <v>4695</v>
      </c>
      <c r="BX3712">
        <v>43959.621932870374</v>
      </c>
    </row>
    <row r="3713" spans="1:76" x14ac:dyDescent="0.25">
      <c r="A3713" t="s">
        <v>21087</v>
      </c>
      <c r="B3713" t="s">
        <v>21088</v>
      </c>
      <c r="C3713" t="s">
        <v>46</v>
      </c>
      <c r="D3713">
        <v>43230</v>
      </c>
      <c r="H3713" t="s">
        <v>47</v>
      </c>
      <c r="I3713">
        <v>43230</v>
      </c>
      <c r="J3713">
        <v>2018</v>
      </c>
      <c r="K3713" t="s">
        <v>85</v>
      </c>
      <c r="L3713" t="s">
        <v>21089</v>
      </c>
      <c r="N3713" t="s">
        <v>21090</v>
      </c>
      <c r="O3713" t="s">
        <v>132</v>
      </c>
      <c r="P3713" t="s">
        <v>133</v>
      </c>
      <c r="Q3713" t="s">
        <v>52</v>
      </c>
      <c r="R3713">
        <v>98626</v>
      </c>
      <c r="S3713" t="s">
        <v>21091</v>
      </c>
      <c r="T3713" t="s">
        <v>21092</v>
      </c>
      <c r="U3713" t="s">
        <v>21093</v>
      </c>
      <c r="V3713" t="s">
        <v>6576</v>
      </c>
      <c r="W3713">
        <v>27</v>
      </c>
      <c r="X3713" t="s">
        <v>5425</v>
      </c>
      <c r="Y3713">
        <v>3200</v>
      </c>
      <c r="Z3713" t="s">
        <v>133</v>
      </c>
      <c r="AA3713" t="s">
        <v>4785</v>
      </c>
      <c r="AB3713">
        <v>62870</v>
      </c>
      <c r="AC3713" t="s">
        <v>146</v>
      </c>
      <c r="AD3713" t="s">
        <v>4690</v>
      </c>
      <c r="AE3713" t="s">
        <v>107</v>
      </c>
      <c r="AF3713" t="s">
        <v>107</v>
      </c>
      <c r="AJ3713" t="s">
        <v>58</v>
      </c>
      <c r="AK3713" t="s">
        <v>59</v>
      </c>
      <c r="AL3713">
        <v>43410</v>
      </c>
      <c r="AM3713" t="s">
        <v>4692</v>
      </c>
      <c r="AN3713" t="b">
        <v>1</v>
      </c>
      <c r="AQ3713" t="s">
        <v>60</v>
      </c>
      <c r="AR3713" t="s">
        <v>61</v>
      </c>
      <c r="BB3713" s="7" t="s">
        <v>21094</v>
      </c>
      <c r="BC3713" s="7" t="s">
        <v>132</v>
      </c>
      <c r="BD3713" s="7" t="s">
        <v>52</v>
      </c>
      <c r="BE3713" s="7">
        <v>98626</v>
      </c>
      <c r="BG3713" s="7">
        <v>21004.84</v>
      </c>
      <c r="BH3713" s="7">
        <v>28.24</v>
      </c>
      <c r="BI3713">
        <v>18600.919999999998</v>
      </c>
      <c r="BJ3713">
        <v>-3552.9</v>
      </c>
      <c r="BK3713">
        <v>0</v>
      </c>
      <c r="BL3713">
        <v>0</v>
      </c>
      <c r="BO3713" t="s">
        <v>21095</v>
      </c>
      <c r="BP3713">
        <v>19520</v>
      </c>
      <c r="BQ3713">
        <v>98</v>
      </c>
      <c r="BR3713">
        <v>496</v>
      </c>
      <c r="BS3713">
        <v>3791</v>
      </c>
      <c r="BU3713" t="s">
        <v>21096</v>
      </c>
      <c r="BV3713" t="s">
        <v>4695</v>
      </c>
      <c r="BX3713">
        <v>44148.983090277776</v>
      </c>
    </row>
    <row r="3714" spans="1:76" x14ac:dyDescent="0.25">
      <c r="A3714" t="s">
        <v>21097</v>
      </c>
      <c r="B3714" t="s">
        <v>21098</v>
      </c>
      <c r="C3714" t="s">
        <v>46</v>
      </c>
      <c r="D3714">
        <v>43248</v>
      </c>
      <c r="H3714" t="s">
        <v>47</v>
      </c>
      <c r="I3714">
        <v>43248</v>
      </c>
      <c r="J3714">
        <v>2018</v>
      </c>
      <c r="K3714" t="s">
        <v>85</v>
      </c>
      <c r="L3714" t="s">
        <v>21099</v>
      </c>
      <c r="N3714" t="s">
        <v>21100</v>
      </c>
      <c r="O3714" t="s">
        <v>573</v>
      </c>
      <c r="P3714" t="s">
        <v>291</v>
      </c>
      <c r="Q3714" t="s">
        <v>52</v>
      </c>
      <c r="R3714">
        <v>98837</v>
      </c>
      <c r="S3714" t="s">
        <v>21101</v>
      </c>
      <c r="T3714" t="s">
        <v>21101</v>
      </c>
      <c r="U3714" t="s">
        <v>21102</v>
      </c>
      <c r="V3714" t="s">
        <v>7053</v>
      </c>
      <c r="W3714">
        <v>21</v>
      </c>
      <c r="X3714" t="s">
        <v>7459</v>
      </c>
      <c r="Y3714">
        <v>3340</v>
      </c>
      <c r="Z3714" t="s">
        <v>291</v>
      </c>
      <c r="AA3714" t="s">
        <v>4785</v>
      </c>
      <c r="AB3714">
        <v>39833</v>
      </c>
      <c r="AC3714" t="s">
        <v>146</v>
      </c>
      <c r="AD3714" t="s">
        <v>4690</v>
      </c>
      <c r="AE3714" t="s">
        <v>107</v>
      </c>
      <c r="AF3714" t="s">
        <v>107</v>
      </c>
      <c r="AJ3714" t="s">
        <v>58</v>
      </c>
      <c r="AK3714" t="s">
        <v>59</v>
      </c>
      <c r="AL3714">
        <v>43410</v>
      </c>
      <c r="AM3714" t="s">
        <v>4692</v>
      </c>
      <c r="AN3714" t="b">
        <v>1</v>
      </c>
      <c r="AQ3714" t="s">
        <v>60</v>
      </c>
      <c r="AR3714" t="s">
        <v>99</v>
      </c>
      <c r="BB3714" s="7" t="s">
        <v>21103</v>
      </c>
      <c r="BC3714" s="7" t="s">
        <v>573</v>
      </c>
      <c r="BD3714" s="7" t="s">
        <v>52</v>
      </c>
      <c r="BE3714" s="7">
        <v>98837</v>
      </c>
      <c r="BG3714" s="7">
        <v>15668.25</v>
      </c>
      <c r="BH3714" s="7">
        <v>1963.14</v>
      </c>
      <c r="BI3714">
        <v>14268.25</v>
      </c>
      <c r="BJ3714">
        <v>0</v>
      </c>
      <c r="BK3714">
        <v>0</v>
      </c>
      <c r="BL3714">
        <v>0</v>
      </c>
      <c r="BO3714" t="s">
        <v>21104</v>
      </c>
      <c r="BP3714">
        <v>17359</v>
      </c>
      <c r="BQ3714">
        <v>335</v>
      </c>
      <c r="BR3714">
        <v>594</v>
      </c>
      <c r="BS3714">
        <v>3664</v>
      </c>
      <c r="BU3714" t="s">
        <v>21105</v>
      </c>
      <c r="BV3714" t="s">
        <v>4695</v>
      </c>
      <c r="BX3714">
        <v>44148.978460648148</v>
      </c>
    </row>
    <row r="3715" spans="1:76" x14ac:dyDescent="0.25">
      <c r="A3715" t="s">
        <v>21106</v>
      </c>
      <c r="B3715" t="s">
        <v>21107</v>
      </c>
      <c r="C3715" t="s">
        <v>46</v>
      </c>
      <c r="D3715">
        <v>43247</v>
      </c>
      <c r="I3715">
        <v>43247</v>
      </c>
      <c r="J3715">
        <v>2018</v>
      </c>
      <c r="K3715" t="s">
        <v>85</v>
      </c>
      <c r="L3715" t="s">
        <v>21108</v>
      </c>
      <c r="N3715" t="s">
        <v>21109</v>
      </c>
      <c r="O3715" t="s">
        <v>458</v>
      </c>
      <c r="P3715" t="s">
        <v>459</v>
      </c>
      <c r="Q3715" t="s">
        <v>52</v>
      </c>
      <c r="R3715">
        <v>99328</v>
      </c>
      <c r="S3715" t="s">
        <v>21110</v>
      </c>
      <c r="T3715" t="s">
        <v>21111</v>
      </c>
      <c r="U3715" t="s">
        <v>21112</v>
      </c>
      <c r="V3715" t="s">
        <v>6576</v>
      </c>
      <c r="W3715">
        <v>27</v>
      </c>
      <c r="X3715" t="s">
        <v>17282</v>
      </c>
      <c r="Y3715">
        <v>3176</v>
      </c>
      <c r="Z3715" t="s">
        <v>459</v>
      </c>
      <c r="AA3715" t="s">
        <v>4785</v>
      </c>
      <c r="AB3715">
        <v>2747</v>
      </c>
      <c r="AC3715" t="s">
        <v>146</v>
      </c>
      <c r="AD3715" t="s">
        <v>4690</v>
      </c>
      <c r="AE3715" t="s">
        <v>107</v>
      </c>
      <c r="AF3715" t="s">
        <v>107</v>
      </c>
      <c r="AJ3715" t="s">
        <v>58</v>
      </c>
      <c r="AK3715" t="s">
        <v>59</v>
      </c>
      <c r="AL3715">
        <v>43410</v>
      </c>
      <c r="AM3715" t="s">
        <v>4692</v>
      </c>
      <c r="AN3715" t="b">
        <v>1</v>
      </c>
      <c r="AQ3715" t="s">
        <v>177</v>
      </c>
      <c r="BB3715" s="7" t="s">
        <v>21109</v>
      </c>
      <c r="BC3715" s="7" t="s">
        <v>458</v>
      </c>
      <c r="BD3715" s="7" t="s">
        <v>52</v>
      </c>
      <c r="BE3715" s="7">
        <v>99328</v>
      </c>
      <c r="BF3715" s="7" t="s">
        <v>21113</v>
      </c>
      <c r="BO3715" t="s">
        <v>21114</v>
      </c>
      <c r="BP3715">
        <v>6411</v>
      </c>
      <c r="BQ3715">
        <v>273</v>
      </c>
      <c r="BR3715">
        <v>516</v>
      </c>
      <c r="BU3715" t="s">
        <v>21115</v>
      </c>
      <c r="BV3715" t="s">
        <v>4695</v>
      </c>
      <c r="BX3715">
        <v>43959.622581018521</v>
      </c>
    </row>
    <row r="3716" spans="1:76" x14ac:dyDescent="0.25">
      <c r="A3716" t="s">
        <v>21116</v>
      </c>
      <c r="B3716" t="s">
        <v>21117</v>
      </c>
      <c r="C3716" t="s">
        <v>46</v>
      </c>
      <c r="D3716">
        <v>43245</v>
      </c>
      <c r="I3716">
        <v>43245</v>
      </c>
      <c r="J3716">
        <v>2018</v>
      </c>
      <c r="K3716" t="s">
        <v>85</v>
      </c>
      <c r="L3716" t="s">
        <v>21118</v>
      </c>
      <c r="N3716" t="s">
        <v>4567</v>
      </c>
      <c r="O3716" t="s">
        <v>1288</v>
      </c>
      <c r="P3716" t="s">
        <v>1289</v>
      </c>
      <c r="Q3716" t="s">
        <v>52</v>
      </c>
      <c r="R3716">
        <v>99347</v>
      </c>
      <c r="S3716" t="s">
        <v>21119</v>
      </c>
      <c r="T3716" t="s">
        <v>21119</v>
      </c>
      <c r="U3716" t="s">
        <v>21120</v>
      </c>
      <c r="V3716" t="s">
        <v>5424</v>
      </c>
      <c r="W3716">
        <v>22</v>
      </c>
      <c r="X3716" t="s">
        <v>5483</v>
      </c>
      <c r="Y3716">
        <v>3320</v>
      </c>
      <c r="Z3716" t="s">
        <v>1289</v>
      </c>
      <c r="AA3716" t="s">
        <v>4785</v>
      </c>
      <c r="AB3716">
        <v>1571</v>
      </c>
      <c r="AC3716" t="s">
        <v>146</v>
      </c>
      <c r="AD3716" t="s">
        <v>4690</v>
      </c>
      <c r="AE3716" t="s">
        <v>107</v>
      </c>
      <c r="AF3716" t="s">
        <v>107</v>
      </c>
      <c r="AJ3716" t="s">
        <v>58</v>
      </c>
      <c r="AK3716" t="s">
        <v>59</v>
      </c>
      <c r="AL3716">
        <v>43410</v>
      </c>
      <c r="AM3716" t="s">
        <v>4878</v>
      </c>
      <c r="AN3716" t="b">
        <v>1</v>
      </c>
      <c r="AQ3716" t="s">
        <v>60</v>
      </c>
      <c r="AR3716" t="s">
        <v>99</v>
      </c>
      <c r="BB3716" s="7" t="s">
        <v>4567</v>
      </c>
      <c r="BC3716" s="7" t="s">
        <v>1288</v>
      </c>
      <c r="BD3716" s="7" t="s">
        <v>52</v>
      </c>
      <c r="BE3716" s="7">
        <v>99347</v>
      </c>
      <c r="BF3716" s="7" t="s">
        <v>21120</v>
      </c>
      <c r="BO3716" t="s">
        <v>21121</v>
      </c>
      <c r="BP3716">
        <v>11888</v>
      </c>
      <c r="BQ3716">
        <v>744</v>
      </c>
      <c r="BR3716">
        <v>591</v>
      </c>
      <c r="BU3716" t="s">
        <v>21122</v>
      </c>
      <c r="BV3716" t="s">
        <v>4695</v>
      </c>
      <c r="BX3716">
        <v>43959.621886574074</v>
      </c>
    </row>
    <row r="3717" spans="1:76" x14ac:dyDescent="0.25">
      <c r="A3717" t="s">
        <v>21123</v>
      </c>
      <c r="B3717" t="s">
        <v>21124</v>
      </c>
      <c r="C3717" t="s">
        <v>46</v>
      </c>
      <c r="D3717">
        <v>43246</v>
      </c>
      <c r="I3717">
        <v>43246</v>
      </c>
      <c r="J3717">
        <v>2018</v>
      </c>
      <c r="K3717" t="s">
        <v>85</v>
      </c>
      <c r="L3717" t="s">
        <v>21125</v>
      </c>
      <c r="N3717" t="s">
        <v>21126</v>
      </c>
      <c r="O3717" t="s">
        <v>612</v>
      </c>
      <c r="P3717" t="s">
        <v>613</v>
      </c>
      <c r="Q3717" t="s">
        <v>52</v>
      </c>
      <c r="R3717">
        <v>99166</v>
      </c>
      <c r="S3717" t="s">
        <v>21127</v>
      </c>
      <c r="T3717" t="s">
        <v>21127</v>
      </c>
      <c r="U3717" t="s">
        <v>21128</v>
      </c>
      <c r="V3717" t="s">
        <v>6344</v>
      </c>
      <c r="W3717">
        <v>24</v>
      </c>
      <c r="X3717" t="s">
        <v>7356</v>
      </c>
      <c r="Y3717">
        <v>3290</v>
      </c>
      <c r="Z3717" t="s">
        <v>613</v>
      </c>
      <c r="AA3717" t="s">
        <v>4785</v>
      </c>
      <c r="AB3717">
        <v>4618</v>
      </c>
      <c r="AC3717" t="s">
        <v>146</v>
      </c>
      <c r="AD3717" t="s">
        <v>4690</v>
      </c>
      <c r="AE3717" t="s">
        <v>107</v>
      </c>
      <c r="AF3717" t="s">
        <v>107</v>
      </c>
      <c r="AJ3717" t="s">
        <v>58</v>
      </c>
      <c r="AK3717" t="s">
        <v>59</v>
      </c>
      <c r="AL3717">
        <v>43410</v>
      </c>
      <c r="AM3717" t="s">
        <v>4878</v>
      </c>
      <c r="AN3717" t="b">
        <v>1</v>
      </c>
      <c r="AQ3717" t="s">
        <v>60</v>
      </c>
      <c r="AR3717" t="s">
        <v>61</v>
      </c>
      <c r="BB3717" s="7" t="s">
        <v>21126</v>
      </c>
      <c r="BC3717" s="7" t="s">
        <v>612</v>
      </c>
      <c r="BD3717" s="7" t="s">
        <v>52</v>
      </c>
      <c r="BE3717" s="7">
        <v>99166</v>
      </c>
      <c r="BF3717" s="7" t="s">
        <v>21128</v>
      </c>
      <c r="BO3717" t="s">
        <v>21129</v>
      </c>
      <c r="BP3717">
        <v>4764</v>
      </c>
      <c r="BQ3717">
        <v>710</v>
      </c>
      <c r="BR3717">
        <v>556</v>
      </c>
      <c r="BU3717" t="s">
        <v>21130</v>
      </c>
      <c r="BV3717" t="s">
        <v>4695</v>
      </c>
      <c r="BX3717">
        <v>43959.621967592589</v>
      </c>
    </row>
    <row r="3718" spans="1:76" x14ac:dyDescent="0.25">
      <c r="A3718" t="s">
        <v>21131</v>
      </c>
      <c r="B3718" t="s">
        <v>21132</v>
      </c>
      <c r="C3718" t="s">
        <v>46</v>
      </c>
      <c r="D3718">
        <v>43205</v>
      </c>
      <c r="H3718" t="s">
        <v>47</v>
      </c>
      <c r="I3718">
        <v>43205</v>
      </c>
      <c r="J3718">
        <v>2018</v>
      </c>
      <c r="K3718" t="s">
        <v>85</v>
      </c>
      <c r="L3718" t="s">
        <v>21133</v>
      </c>
      <c r="N3718" t="s">
        <v>21134</v>
      </c>
      <c r="O3718" t="s">
        <v>241</v>
      </c>
      <c r="P3718" t="s">
        <v>241</v>
      </c>
      <c r="Q3718" t="s">
        <v>52</v>
      </c>
      <c r="R3718">
        <v>98903</v>
      </c>
      <c r="S3718" t="s">
        <v>21135</v>
      </c>
      <c r="T3718" t="s">
        <v>21136</v>
      </c>
      <c r="U3718" t="s">
        <v>21137</v>
      </c>
      <c r="V3718" t="s">
        <v>5571</v>
      </c>
      <c r="W3718">
        <v>28</v>
      </c>
      <c r="X3718" t="s">
        <v>8532</v>
      </c>
      <c r="Y3718">
        <v>4418</v>
      </c>
      <c r="Z3718" t="s">
        <v>241</v>
      </c>
      <c r="AA3718" t="s">
        <v>4785</v>
      </c>
      <c r="AB3718">
        <v>114757</v>
      </c>
      <c r="AC3718" t="s">
        <v>146</v>
      </c>
      <c r="AD3718" t="s">
        <v>4690</v>
      </c>
      <c r="AE3718" t="s">
        <v>107</v>
      </c>
      <c r="AF3718" t="s">
        <v>107</v>
      </c>
      <c r="AJ3718" t="s">
        <v>58</v>
      </c>
      <c r="AK3718" t="s">
        <v>59</v>
      </c>
      <c r="AL3718">
        <v>43410</v>
      </c>
      <c r="AM3718" t="s">
        <v>4878</v>
      </c>
      <c r="AN3718" t="b">
        <v>1</v>
      </c>
      <c r="AQ3718" t="s">
        <v>60</v>
      </c>
      <c r="AR3718" t="s">
        <v>150</v>
      </c>
      <c r="BB3718" s="7" t="s">
        <v>21134</v>
      </c>
      <c r="BC3718" s="7" t="s">
        <v>241</v>
      </c>
      <c r="BD3718" s="7" t="s">
        <v>52</v>
      </c>
      <c r="BE3718" s="7">
        <v>98903</v>
      </c>
      <c r="BF3718" s="7" t="s">
        <v>21138</v>
      </c>
      <c r="BG3718" s="7">
        <v>1000</v>
      </c>
      <c r="BH3718" s="7">
        <v>307.91000000000003</v>
      </c>
      <c r="BI3718">
        <v>116.32</v>
      </c>
      <c r="BJ3718">
        <v>0</v>
      </c>
      <c r="BK3718">
        <v>0</v>
      </c>
      <c r="BL3718">
        <v>0</v>
      </c>
      <c r="BO3718" t="s">
        <v>21139</v>
      </c>
      <c r="BP3718">
        <v>19445</v>
      </c>
      <c r="BQ3718">
        <v>308</v>
      </c>
      <c r="BR3718">
        <v>1048</v>
      </c>
      <c r="BS3718">
        <v>3789</v>
      </c>
      <c r="BU3718" t="s">
        <v>21140</v>
      </c>
      <c r="BV3718" t="s">
        <v>4695</v>
      </c>
      <c r="BX3718">
        <v>44148.983043981483</v>
      </c>
    </row>
    <row r="3719" spans="1:76" x14ac:dyDescent="0.25">
      <c r="A3719" t="s">
        <v>21141</v>
      </c>
      <c r="B3719" t="s">
        <v>21142</v>
      </c>
      <c r="C3719" t="s">
        <v>46</v>
      </c>
      <c r="D3719">
        <v>43206</v>
      </c>
      <c r="H3719" t="s">
        <v>47</v>
      </c>
      <c r="I3719">
        <v>43206</v>
      </c>
      <c r="J3719">
        <v>2018</v>
      </c>
      <c r="K3719" t="s">
        <v>1769</v>
      </c>
      <c r="L3719" t="s">
        <v>21143</v>
      </c>
      <c r="N3719" t="s">
        <v>21144</v>
      </c>
      <c r="O3719" t="s">
        <v>1678</v>
      </c>
      <c r="P3719" t="s">
        <v>462</v>
      </c>
      <c r="Q3719" t="s">
        <v>52</v>
      </c>
      <c r="R3719">
        <v>99323</v>
      </c>
      <c r="S3719" t="s">
        <v>21145</v>
      </c>
      <c r="T3719" t="s">
        <v>21146</v>
      </c>
      <c r="U3719" t="s">
        <v>21147</v>
      </c>
      <c r="V3719" t="s">
        <v>4807</v>
      </c>
      <c r="W3719">
        <v>23</v>
      </c>
      <c r="X3719" t="s">
        <v>12122</v>
      </c>
      <c r="Y3719">
        <v>4302</v>
      </c>
      <c r="Z3719" t="s">
        <v>462</v>
      </c>
      <c r="AA3719" t="s">
        <v>4785</v>
      </c>
      <c r="AB3719">
        <v>33582</v>
      </c>
      <c r="AC3719" t="s">
        <v>146</v>
      </c>
      <c r="AD3719" t="s">
        <v>4690</v>
      </c>
      <c r="AE3719" t="s">
        <v>107</v>
      </c>
      <c r="AF3719" t="s">
        <v>107</v>
      </c>
      <c r="AI3719">
        <v>3</v>
      </c>
      <c r="AJ3719" t="s">
        <v>58</v>
      </c>
      <c r="AK3719" t="s">
        <v>59</v>
      </c>
      <c r="AL3719">
        <v>43410</v>
      </c>
      <c r="AM3719" t="s">
        <v>4878</v>
      </c>
      <c r="AN3719" t="b">
        <v>1</v>
      </c>
      <c r="AQ3719" t="s">
        <v>60</v>
      </c>
      <c r="AR3719" t="s">
        <v>150</v>
      </c>
      <c r="BB3719" s="7" t="s">
        <v>21144</v>
      </c>
      <c r="BC3719" s="7" t="s">
        <v>1678</v>
      </c>
      <c r="BD3719" s="7" t="s">
        <v>52</v>
      </c>
      <c r="BE3719" s="7">
        <v>99323</v>
      </c>
      <c r="BF3719" s="7" t="s">
        <v>21147</v>
      </c>
      <c r="BG3719" s="7">
        <v>750</v>
      </c>
      <c r="BH3719" s="7">
        <v>53.29</v>
      </c>
      <c r="BI3719">
        <v>782.26</v>
      </c>
      <c r="BJ3719">
        <v>0</v>
      </c>
      <c r="BK3719">
        <v>0</v>
      </c>
      <c r="BL3719">
        <v>0</v>
      </c>
      <c r="BO3719" t="s">
        <v>21148</v>
      </c>
      <c r="BP3719">
        <v>5460</v>
      </c>
      <c r="BQ3719">
        <v>889</v>
      </c>
      <c r="BR3719">
        <v>1010</v>
      </c>
      <c r="BS3719">
        <v>3059</v>
      </c>
      <c r="BU3719" t="s">
        <v>21149</v>
      </c>
      <c r="BV3719" t="s">
        <v>4695</v>
      </c>
      <c r="BX3719">
        <v>44148.955000000002</v>
      </c>
    </row>
    <row r="3720" spans="1:76" x14ac:dyDescent="0.25">
      <c r="A3720" t="s">
        <v>21150</v>
      </c>
      <c r="B3720" t="s">
        <v>1179</v>
      </c>
      <c r="C3720" t="s">
        <v>46</v>
      </c>
      <c r="D3720">
        <v>43241</v>
      </c>
      <c r="H3720" t="s">
        <v>47</v>
      </c>
      <c r="I3720">
        <v>43241</v>
      </c>
      <c r="J3720">
        <v>2018</v>
      </c>
      <c r="K3720" t="s">
        <v>85</v>
      </c>
      <c r="L3720" t="s">
        <v>21151</v>
      </c>
      <c r="N3720" t="s">
        <v>1180</v>
      </c>
      <c r="O3720" t="s">
        <v>411</v>
      </c>
      <c r="P3720" t="s">
        <v>115</v>
      </c>
      <c r="Q3720" t="s">
        <v>52</v>
      </c>
      <c r="R3720">
        <v>98335</v>
      </c>
      <c r="S3720" t="s">
        <v>1181</v>
      </c>
      <c r="T3720" t="s">
        <v>21152</v>
      </c>
      <c r="U3720" t="s">
        <v>21153</v>
      </c>
      <c r="V3720" t="s">
        <v>90</v>
      </c>
      <c r="W3720">
        <v>12</v>
      </c>
      <c r="X3720" t="s">
        <v>523</v>
      </c>
      <c r="Y3720">
        <v>4755</v>
      </c>
      <c r="Z3720" t="s">
        <v>115</v>
      </c>
      <c r="AA3720" t="s">
        <v>57</v>
      </c>
      <c r="AC3720" t="s">
        <v>146</v>
      </c>
      <c r="AD3720" t="s">
        <v>4690</v>
      </c>
      <c r="AE3720" t="s">
        <v>107</v>
      </c>
      <c r="AF3720" t="s">
        <v>107</v>
      </c>
      <c r="AJ3720" t="s">
        <v>58</v>
      </c>
      <c r="AK3720" t="s">
        <v>59</v>
      </c>
      <c r="AL3720">
        <v>43410</v>
      </c>
      <c r="AM3720" t="s">
        <v>4692</v>
      </c>
      <c r="AN3720" t="b">
        <v>1</v>
      </c>
      <c r="AQ3720" t="s">
        <v>60</v>
      </c>
      <c r="AR3720" t="s">
        <v>99</v>
      </c>
      <c r="AS3720" t="s">
        <v>100</v>
      </c>
      <c r="BB3720" s="7" t="s">
        <v>116</v>
      </c>
      <c r="BC3720" s="7" t="s">
        <v>117</v>
      </c>
      <c r="BD3720" s="7" t="s">
        <v>52</v>
      </c>
      <c r="BE3720" s="7">
        <v>98371</v>
      </c>
      <c r="BF3720" s="7" t="s">
        <v>11221</v>
      </c>
      <c r="BG3720" s="7">
        <v>354326.73</v>
      </c>
      <c r="BH3720" s="7">
        <v>0</v>
      </c>
      <c r="BI3720">
        <v>353848.97</v>
      </c>
      <c r="BJ3720">
        <v>-477.76</v>
      </c>
      <c r="BK3720">
        <v>0</v>
      </c>
      <c r="BL3720">
        <v>0</v>
      </c>
      <c r="BM3720">
        <v>120599.74</v>
      </c>
      <c r="BN3720">
        <v>542987.75</v>
      </c>
      <c r="BO3720" t="s">
        <v>21154</v>
      </c>
      <c r="BP3720">
        <v>12442</v>
      </c>
      <c r="BQ3720">
        <v>233</v>
      </c>
      <c r="BR3720">
        <v>174</v>
      </c>
      <c r="BS3720">
        <v>3410</v>
      </c>
      <c r="BT3720">
        <v>26</v>
      </c>
      <c r="BU3720" t="s">
        <v>11223</v>
      </c>
      <c r="BV3720" t="s">
        <v>4695</v>
      </c>
      <c r="BX3720">
        <v>44167.342569444445</v>
      </c>
    </row>
    <row r="3721" spans="1:76" x14ac:dyDescent="0.25">
      <c r="A3721" t="s">
        <v>21155</v>
      </c>
      <c r="B3721" t="s">
        <v>21156</v>
      </c>
      <c r="C3721" t="s">
        <v>46</v>
      </c>
      <c r="D3721">
        <v>43240</v>
      </c>
      <c r="H3721" t="s">
        <v>47</v>
      </c>
      <c r="I3721">
        <v>43240</v>
      </c>
      <c r="J3721">
        <v>2018</v>
      </c>
      <c r="K3721" t="s">
        <v>85</v>
      </c>
      <c r="L3721" t="s">
        <v>21157</v>
      </c>
      <c r="N3721" t="s">
        <v>21158</v>
      </c>
      <c r="O3721" t="s">
        <v>225</v>
      </c>
      <c r="P3721" t="s">
        <v>226</v>
      </c>
      <c r="Q3721" t="s">
        <v>52</v>
      </c>
      <c r="R3721">
        <v>98666</v>
      </c>
      <c r="S3721" t="s">
        <v>21159</v>
      </c>
      <c r="T3721" t="s">
        <v>21160</v>
      </c>
      <c r="U3721" t="s">
        <v>21161</v>
      </c>
      <c r="V3721" t="s">
        <v>6576</v>
      </c>
      <c r="W3721">
        <v>27</v>
      </c>
      <c r="X3721" t="s">
        <v>6013</v>
      </c>
      <c r="Y3721">
        <v>3147</v>
      </c>
      <c r="Z3721" t="s">
        <v>226</v>
      </c>
      <c r="AA3721" t="s">
        <v>4785</v>
      </c>
      <c r="AB3721">
        <v>272819</v>
      </c>
      <c r="AC3721" t="s">
        <v>146</v>
      </c>
      <c r="AD3721" t="s">
        <v>4690</v>
      </c>
      <c r="AE3721" t="s">
        <v>107</v>
      </c>
      <c r="AF3721" t="s">
        <v>107</v>
      </c>
      <c r="AJ3721" t="s">
        <v>58</v>
      </c>
      <c r="AK3721" t="s">
        <v>59</v>
      </c>
      <c r="AL3721">
        <v>43410</v>
      </c>
      <c r="AM3721" t="s">
        <v>4692</v>
      </c>
      <c r="AN3721" t="b">
        <v>1</v>
      </c>
      <c r="AQ3721" t="s">
        <v>60</v>
      </c>
      <c r="AR3721" t="s">
        <v>150</v>
      </c>
      <c r="BB3721" s="7" t="s">
        <v>21162</v>
      </c>
      <c r="BC3721" s="7" t="s">
        <v>225</v>
      </c>
      <c r="BD3721" s="7" t="s">
        <v>52</v>
      </c>
      <c r="BE3721" s="7">
        <v>98665</v>
      </c>
      <c r="BF3721" s="7" t="s">
        <v>21163</v>
      </c>
      <c r="BG3721" s="7">
        <v>2047.29</v>
      </c>
      <c r="BH3721" s="7">
        <v>0</v>
      </c>
      <c r="BI3721">
        <v>2047.29</v>
      </c>
      <c r="BJ3721">
        <v>0</v>
      </c>
      <c r="BK3721">
        <v>0</v>
      </c>
      <c r="BL3721">
        <v>0</v>
      </c>
      <c r="BO3721" t="s">
        <v>21164</v>
      </c>
      <c r="BP3721">
        <v>688</v>
      </c>
      <c r="BQ3721">
        <v>447</v>
      </c>
      <c r="BR3721">
        <v>482</v>
      </c>
      <c r="BS3721">
        <v>2796</v>
      </c>
      <c r="BU3721" t="s">
        <v>21165</v>
      </c>
      <c r="BV3721" t="s">
        <v>4695</v>
      </c>
      <c r="BX3721">
        <v>44148.944224537037</v>
      </c>
    </row>
    <row r="3722" spans="1:76" x14ac:dyDescent="0.25">
      <c r="A3722" t="s">
        <v>21166</v>
      </c>
      <c r="B3722" t="s">
        <v>21167</v>
      </c>
      <c r="C3722" t="s">
        <v>46</v>
      </c>
      <c r="D3722">
        <v>43237</v>
      </c>
      <c r="I3722">
        <v>43237</v>
      </c>
      <c r="J3722">
        <v>2018</v>
      </c>
      <c r="K3722" t="s">
        <v>85</v>
      </c>
      <c r="L3722" t="s">
        <v>21168</v>
      </c>
      <c r="N3722" t="s">
        <v>21169</v>
      </c>
      <c r="O3722" t="s">
        <v>1126</v>
      </c>
      <c r="P3722" t="s">
        <v>1127</v>
      </c>
      <c r="Q3722" t="s">
        <v>52</v>
      </c>
      <c r="R3722">
        <v>99156</v>
      </c>
      <c r="S3722" t="s">
        <v>21170</v>
      </c>
      <c r="T3722" t="s">
        <v>21171</v>
      </c>
      <c r="U3722" t="s">
        <v>21172</v>
      </c>
      <c r="V3722" t="s">
        <v>4807</v>
      </c>
      <c r="W3722">
        <v>23</v>
      </c>
      <c r="X3722" t="s">
        <v>7527</v>
      </c>
      <c r="Y3722">
        <v>3865</v>
      </c>
      <c r="Z3722" t="s">
        <v>1127</v>
      </c>
      <c r="AA3722" t="s">
        <v>4785</v>
      </c>
      <c r="AB3722">
        <v>8854</v>
      </c>
      <c r="AC3722" t="s">
        <v>146</v>
      </c>
      <c r="AD3722" t="s">
        <v>4690</v>
      </c>
      <c r="AE3722" t="s">
        <v>107</v>
      </c>
      <c r="AF3722" t="s">
        <v>107</v>
      </c>
      <c r="AI3722">
        <v>2</v>
      </c>
      <c r="AJ3722" t="s">
        <v>58</v>
      </c>
      <c r="AK3722" t="s">
        <v>59</v>
      </c>
      <c r="AL3722">
        <v>43410</v>
      </c>
      <c r="AM3722" t="s">
        <v>4878</v>
      </c>
      <c r="AN3722" t="b">
        <v>1</v>
      </c>
      <c r="AQ3722" t="s">
        <v>177</v>
      </c>
      <c r="BB3722" s="7" t="s">
        <v>21169</v>
      </c>
      <c r="BC3722" s="7" t="s">
        <v>1126</v>
      </c>
      <c r="BD3722" s="7" t="s">
        <v>52</v>
      </c>
      <c r="BE3722" s="7">
        <v>99156</v>
      </c>
      <c r="BO3722" t="s">
        <v>21173</v>
      </c>
      <c r="BP3722">
        <v>15358</v>
      </c>
      <c r="BQ3722">
        <v>987</v>
      </c>
      <c r="BR3722">
        <v>831</v>
      </c>
      <c r="BU3722" t="s">
        <v>21174</v>
      </c>
      <c r="BV3722" t="s">
        <v>4695</v>
      </c>
      <c r="BX3722">
        <v>43959.622581018521</v>
      </c>
    </row>
    <row r="3723" spans="1:76" x14ac:dyDescent="0.25">
      <c r="A3723" t="s">
        <v>21175</v>
      </c>
      <c r="B3723" t="s">
        <v>21176</v>
      </c>
      <c r="C3723" t="s">
        <v>46</v>
      </c>
      <c r="D3723">
        <v>43237</v>
      </c>
      <c r="I3723">
        <v>43237</v>
      </c>
      <c r="J3723">
        <v>2018</v>
      </c>
      <c r="K3723" t="s">
        <v>85</v>
      </c>
      <c r="L3723" t="s">
        <v>21177</v>
      </c>
      <c r="N3723" t="s">
        <v>21178</v>
      </c>
      <c r="O3723" t="s">
        <v>1399</v>
      </c>
      <c r="P3723" t="s">
        <v>88</v>
      </c>
      <c r="Q3723" t="s">
        <v>52</v>
      </c>
      <c r="R3723">
        <v>98531</v>
      </c>
      <c r="S3723" t="s">
        <v>21179</v>
      </c>
      <c r="T3723" t="s">
        <v>21179</v>
      </c>
      <c r="U3723" t="s">
        <v>21180</v>
      </c>
      <c r="V3723" t="s">
        <v>7053</v>
      </c>
      <c r="W3723">
        <v>21</v>
      </c>
      <c r="X3723" t="s">
        <v>5408</v>
      </c>
      <c r="Y3723">
        <v>3626</v>
      </c>
      <c r="Z3723" t="s">
        <v>88</v>
      </c>
      <c r="AA3723" t="s">
        <v>4785</v>
      </c>
      <c r="AB3723">
        <v>46069</v>
      </c>
      <c r="AC3723" t="s">
        <v>146</v>
      </c>
      <c r="AD3723" t="s">
        <v>4690</v>
      </c>
      <c r="AE3723" t="s">
        <v>107</v>
      </c>
      <c r="AF3723" t="s">
        <v>107</v>
      </c>
      <c r="AJ3723" t="s">
        <v>58</v>
      </c>
      <c r="AK3723" t="s">
        <v>59</v>
      </c>
      <c r="AL3723">
        <v>43410</v>
      </c>
      <c r="AM3723" t="s">
        <v>4878</v>
      </c>
      <c r="AN3723" t="b">
        <v>1</v>
      </c>
      <c r="AQ3723" t="s">
        <v>177</v>
      </c>
      <c r="BB3723" s="7" t="s">
        <v>21178</v>
      </c>
      <c r="BC3723" s="7" t="s">
        <v>1399</v>
      </c>
      <c r="BD3723" s="7" t="s">
        <v>52</v>
      </c>
      <c r="BE3723" s="7">
        <v>98531</v>
      </c>
      <c r="BF3723" s="7" t="s">
        <v>21180</v>
      </c>
      <c r="BO3723" t="s">
        <v>21181</v>
      </c>
      <c r="BP3723">
        <v>7788</v>
      </c>
      <c r="BQ3723">
        <v>888</v>
      </c>
      <c r="BR3723">
        <v>718</v>
      </c>
      <c r="BU3723" t="s">
        <v>21182</v>
      </c>
      <c r="BV3723" t="s">
        <v>4695</v>
      </c>
      <c r="BX3723">
        <v>43959.622581018521</v>
      </c>
    </row>
    <row r="3724" spans="1:76" x14ac:dyDescent="0.25">
      <c r="A3724" t="s">
        <v>21183</v>
      </c>
      <c r="B3724" t="s">
        <v>21184</v>
      </c>
      <c r="C3724" t="s">
        <v>46</v>
      </c>
      <c r="D3724">
        <v>43227</v>
      </c>
      <c r="I3724">
        <v>43227</v>
      </c>
      <c r="J3724">
        <v>2018</v>
      </c>
      <c r="K3724" t="s">
        <v>85</v>
      </c>
      <c r="L3724" t="s">
        <v>21185</v>
      </c>
      <c r="N3724" t="s">
        <v>21186</v>
      </c>
      <c r="O3724" t="s">
        <v>1057</v>
      </c>
      <c r="P3724" t="s">
        <v>1058</v>
      </c>
      <c r="Q3724" t="s">
        <v>52</v>
      </c>
      <c r="R3724">
        <v>98648</v>
      </c>
      <c r="S3724" t="s">
        <v>21187</v>
      </c>
      <c r="T3724" t="s">
        <v>21187</v>
      </c>
      <c r="U3724" t="s">
        <v>21188</v>
      </c>
      <c r="V3724" t="s">
        <v>6576</v>
      </c>
      <c r="W3724">
        <v>27</v>
      </c>
      <c r="X3724" t="s">
        <v>6297</v>
      </c>
      <c r="Y3724">
        <v>4093</v>
      </c>
      <c r="Z3724" t="s">
        <v>1058</v>
      </c>
      <c r="AA3724" t="s">
        <v>4785</v>
      </c>
      <c r="AB3724">
        <v>7567</v>
      </c>
      <c r="AC3724" t="s">
        <v>146</v>
      </c>
      <c r="AD3724" t="s">
        <v>4690</v>
      </c>
      <c r="AE3724" t="s">
        <v>107</v>
      </c>
      <c r="AF3724" t="s">
        <v>107</v>
      </c>
      <c r="AJ3724" t="s">
        <v>58</v>
      </c>
      <c r="AK3724" t="s">
        <v>59</v>
      </c>
      <c r="AL3724">
        <v>43410</v>
      </c>
      <c r="AM3724" t="s">
        <v>4878</v>
      </c>
      <c r="AN3724" t="b">
        <v>1</v>
      </c>
      <c r="AQ3724" t="s">
        <v>60</v>
      </c>
      <c r="AR3724" t="s">
        <v>150</v>
      </c>
      <c r="BB3724" s="7" t="s">
        <v>21186</v>
      </c>
      <c r="BC3724" s="7" t="s">
        <v>1057</v>
      </c>
      <c r="BD3724" s="7" t="s">
        <v>52</v>
      </c>
      <c r="BE3724" s="7">
        <v>98648</v>
      </c>
      <c r="BF3724" s="7" t="s">
        <v>21188</v>
      </c>
      <c r="BO3724" t="s">
        <v>21189</v>
      </c>
      <c r="BP3724">
        <v>2051</v>
      </c>
      <c r="BQ3724">
        <v>686</v>
      </c>
      <c r="BR3724">
        <v>917</v>
      </c>
      <c r="BU3724" t="s">
        <v>21190</v>
      </c>
      <c r="BV3724" t="s">
        <v>4695</v>
      </c>
      <c r="BX3724">
        <v>43959.621932870374</v>
      </c>
    </row>
    <row r="3725" spans="1:76" x14ac:dyDescent="0.25">
      <c r="A3725" t="s">
        <v>21191</v>
      </c>
      <c r="B3725" t="s">
        <v>2101</v>
      </c>
      <c r="C3725" t="s">
        <v>46</v>
      </c>
      <c r="D3725">
        <v>42898</v>
      </c>
      <c r="H3725" t="s">
        <v>47</v>
      </c>
      <c r="I3725">
        <v>42898</v>
      </c>
      <c r="J3725">
        <v>2018</v>
      </c>
      <c r="K3725" t="s">
        <v>85</v>
      </c>
      <c r="L3725" t="s">
        <v>21192</v>
      </c>
      <c r="N3725" t="s">
        <v>2102</v>
      </c>
      <c r="O3725" t="s">
        <v>105</v>
      </c>
      <c r="P3725" t="s">
        <v>105</v>
      </c>
      <c r="Q3725" t="s">
        <v>52</v>
      </c>
      <c r="R3725">
        <v>99209</v>
      </c>
      <c r="S3725" t="s">
        <v>2103</v>
      </c>
      <c r="T3725" t="s">
        <v>21193</v>
      </c>
      <c r="U3725" t="s">
        <v>21194</v>
      </c>
      <c r="V3725" t="s">
        <v>54</v>
      </c>
      <c r="W3725">
        <v>13</v>
      </c>
      <c r="X3725" t="s">
        <v>106</v>
      </c>
      <c r="Y3725">
        <v>4789</v>
      </c>
      <c r="Z3725" t="s">
        <v>105</v>
      </c>
      <c r="AA3725" t="s">
        <v>57</v>
      </c>
      <c r="AC3725" t="s">
        <v>146</v>
      </c>
      <c r="AD3725" t="s">
        <v>4690</v>
      </c>
      <c r="AE3725" t="s">
        <v>107</v>
      </c>
      <c r="AF3725" t="s">
        <v>107</v>
      </c>
      <c r="AI3725">
        <v>1</v>
      </c>
      <c r="AJ3725" t="s">
        <v>58</v>
      </c>
      <c r="AK3725" t="s">
        <v>59</v>
      </c>
      <c r="AL3725">
        <v>43410</v>
      </c>
      <c r="AM3725" t="s">
        <v>4692</v>
      </c>
      <c r="AN3725" t="b">
        <v>1</v>
      </c>
      <c r="AQ3725" t="s">
        <v>60</v>
      </c>
      <c r="AR3725" t="s">
        <v>61</v>
      </c>
      <c r="AS3725" t="s">
        <v>62</v>
      </c>
      <c r="BB3725" s="7" t="s">
        <v>2104</v>
      </c>
      <c r="BC3725" s="7" t="s">
        <v>105</v>
      </c>
      <c r="BD3725" s="7" t="s">
        <v>52</v>
      </c>
      <c r="BE3725" s="7">
        <v>99218</v>
      </c>
      <c r="BF3725" s="7" t="s">
        <v>21194</v>
      </c>
      <c r="BG3725" s="7">
        <v>69155</v>
      </c>
      <c r="BH3725" s="7">
        <v>2356.87</v>
      </c>
      <c r="BI3725">
        <v>64691.51</v>
      </c>
      <c r="BJ3725">
        <v>0</v>
      </c>
      <c r="BK3725">
        <v>0</v>
      </c>
      <c r="BL3725">
        <v>0</v>
      </c>
      <c r="BM3725">
        <v>236.92</v>
      </c>
      <c r="BN3725">
        <v>0</v>
      </c>
      <c r="BO3725" t="s">
        <v>21195</v>
      </c>
      <c r="BP3725">
        <v>20215</v>
      </c>
      <c r="BQ3725">
        <v>25020</v>
      </c>
      <c r="BR3725">
        <v>61</v>
      </c>
      <c r="BS3725">
        <v>3853</v>
      </c>
      <c r="BT3725">
        <v>6</v>
      </c>
      <c r="BU3725" t="s">
        <v>21196</v>
      </c>
      <c r="BV3725" t="s">
        <v>4695</v>
      </c>
      <c r="BX3725">
        <v>44148.985358796293</v>
      </c>
    </row>
    <row r="3726" spans="1:76" x14ac:dyDescent="0.25">
      <c r="A3726" t="s">
        <v>21197</v>
      </c>
      <c r="B3726" t="s">
        <v>21198</v>
      </c>
      <c r="C3726" t="s">
        <v>46</v>
      </c>
      <c r="D3726">
        <v>43208</v>
      </c>
      <c r="H3726" t="s">
        <v>47</v>
      </c>
      <c r="I3726">
        <v>43208</v>
      </c>
      <c r="J3726">
        <v>2018</v>
      </c>
      <c r="K3726" t="s">
        <v>85</v>
      </c>
      <c r="L3726" t="s">
        <v>21199</v>
      </c>
      <c r="N3726" t="s">
        <v>21200</v>
      </c>
      <c r="O3726" t="s">
        <v>557</v>
      </c>
      <c r="P3726" t="s">
        <v>668</v>
      </c>
      <c r="Q3726" t="s">
        <v>52</v>
      </c>
      <c r="R3726">
        <v>99301</v>
      </c>
      <c r="S3726" t="s">
        <v>21201</v>
      </c>
      <c r="T3726" t="s">
        <v>21202</v>
      </c>
      <c r="U3726" t="s">
        <v>21203</v>
      </c>
      <c r="V3726" t="s">
        <v>5331</v>
      </c>
      <c r="W3726">
        <v>26</v>
      </c>
      <c r="X3726" t="s">
        <v>6144</v>
      </c>
      <c r="Y3726">
        <v>3306</v>
      </c>
      <c r="Z3726" t="s">
        <v>668</v>
      </c>
      <c r="AA3726" t="s">
        <v>4785</v>
      </c>
      <c r="AB3726">
        <v>33717</v>
      </c>
      <c r="AC3726" t="s">
        <v>146</v>
      </c>
      <c r="AD3726" t="s">
        <v>4690</v>
      </c>
      <c r="AE3726" t="s">
        <v>107</v>
      </c>
      <c r="AF3726" t="s">
        <v>107</v>
      </c>
      <c r="AJ3726" t="s">
        <v>58</v>
      </c>
      <c r="AK3726" t="s">
        <v>59</v>
      </c>
      <c r="AL3726">
        <v>43410</v>
      </c>
      <c r="AM3726" t="s">
        <v>4692</v>
      </c>
      <c r="AN3726" t="b">
        <v>1</v>
      </c>
      <c r="AQ3726" t="s">
        <v>60</v>
      </c>
      <c r="AR3726" t="s">
        <v>150</v>
      </c>
      <c r="BB3726" s="7" t="s">
        <v>21204</v>
      </c>
      <c r="BC3726" s="7" t="s">
        <v>21205</v>
      </c>
      <c r="BD3726" s="7" t="s">
        <v>52</v>
      </c>
      <c r="BE3726" s="7">
        <v>99326</v>
      </c>
      <c r="BF3726" s="7" t="s">
        <v>21206</v>
      </c>
      <c r="BG3726" s="7">
        <v>260</v>
      </c>
      <c r="BH3726" s="7">
        <v>609.74</v>
      </c>
      <c r="BI3726">
        <v>1387.23</v>
      </c>
      <c r="BJ3726">
        <v>-1500</v>
      </c>
      <c r="BK3726">
        <v>0</v>
      </c>
      <c r="BL3726">
        <v>0</v>
      </c>
      <c r="BO3726" t="s">
        <v>21207</v>
      </c>
      <c r="BP3726">
        <v>17031</v>
      </c>
      <c r="BQ3726">
        <v>609</v>
      </c>
      <c r="BR3726">
        <v>575</v>
      </c>
      <c r="BS3726">
        <v>3649</v>
      </c>
      <c r="BU3726" t="s">
        <v>21208</v>
      </c>
      <c r="BV3726" t="s">
        <v>4695</v>
      </c>
      <c r="BX3726">
        <v>44148.977939814817</v>
      </c>
    </row>
    <row r="3727" spans="1:76" x14ac:dyDescent="0.25">
      <c r="A3727" t="s">
        <v>21209</v>
      </c>
      <c r="B3727" t="s">
        <v>21210</v>
      </c>
      <c r="C3727" t="s">
        <v>46</v>
      </c>
      <c r="D3727">
        <v>43206</v>
      </c>
      <c r="I3727">
        <v>43206</v>
      </c>
      <c r="J3727">
        <v>2018</v>
      </c>
      <c r="K3727" t="s">
        <v>77</v>
      </c>
      <c r="L3727" t="s">
        <v>21211</v>
      </c>
      <c r="N3727" t="s">
        <v>21212</v>
      </c>
      <c r="O3727" t="s">
        <v>56</v>
      </c>
      <c r="P3727" t="s">
        <v>56</v>
      </c>
      <c r="Q3727" t="s">
        <v>52</v>
      </c>
      <c r="R3727">
        <v>98840</v>
      </c>
      <c r="S3727" t="s">
        <v>21213</v>
      </c>
      <c r="T3727" t="s">
        <v>21213</v>
      </c>
      <c r="U3727" t="s">
        <v>21214</v>
      </c>
      <c r="V3727" t="s">
        <v>5396</v>
      </c>
      <c r="W3727">
        <v>20</v>
      </c>
      <c r="X3727" t="s">
        <v>5554</v>
      </c>
      <c r="Y3727">
        <v>3801</v>
      </c>
      <c r="Z3727" t="s">
        <v>56</v>
      </c>
      <c r="AA3727" t="s">
        <v>4785</v>
      </c>
      <c r="AB3727">
        <v>22492</v>
      </c>
      <c r="AC3727" t="s">
        <v>146</v>
      </c>
      <c r="AD3727" t="s">
        <v>4690</v>
      </c>
      <c r="AE3727" t="s">
        <v>107</v>
      </c>
      <c r="AF3727" t="s">
        <v>107</v>
      </c>
      <c r="AJ3727" t="s">
        <v>58</v>
      </c>
      <c r="AK3727" t="s">
        <v>59</v>
      </c>
      <c r="AL3727">
        <v>43410</v>
      </c>
      <c r="AM3727" t="s">
        <v>4878</v>
      </c>
      <c r="AN3727" t="b">
        <v>1</v>
      </c>
      <c r="BB3727" s="7" t="s">
        <v>21212</v>
      </c>
      <c r="BC3727" s="7" t="s">
        <v>56</v>
      </c>
      <c r="BD3727" s="7" t="s">
        <v>52</v>
      </c>
      <c r="BE3727" s="7">
        <v>98840</v>
      </c>
      <c r="BF3727" s="7" t="s">
        <v>21214</v>
      </c>
      <c r="BO3727" t="s">
        <v>21215</v>
      </c>
      <c r="BP3727">
        <v>19393</v>
      </c>
      <c r="BQ3727">
        <v>1700</v>
      </c>
      <c r="BR3727">
        <v>1878</v>
      </c>
      <c r="BU3727" t="s">
        <v>21216</v>
      </c>
      <c r="BV3727" t="s">
        <v>4695</v>
      </c>
      <c r="BX3727">
        <v>43597.921412037038</v>
      </c>
    </row>
    <row r="3728" spans="1:76" x14ac:dyDescent="0.25">
      <c r="A3728" t="s">
        <v>21225</v>
      </c>
      <c r="B3728" t="s">
        <v>983</v>
      </c>
      <c r="C3728" t="s">
        <v>46</v>
      </c>
      <c r="D3728">
        <v>43187</v>
      </c>
      <c r="H3728" t="s">
        <v>47</v>
      </c>
      <c r="I3728">
        <v>43187</v>
      </c>
      <c r="J3728">
        <v>2018</v>
      </c>
      <c r="K3728" t="s">
        <v>85</v>
      </c>
      <c r="L3728" t="s">
        <v>21226</v>
      </c>
      <c r="N3728" t="s">
        <v>984</v>
      </c>
      <c r="O3728" t="s">
        <v>199</v>
      </c>
      <c r="P3728" t="s">
        <v>68</v>
      </c>
      <c r="Q3728" t="s">
        <v>52</v>
      </c>
      <c r="R3728">
        <v>98290</v>
      </c>
      <c r="S3728" t="s">
        <v>985</v>
      </c>
      <c r="T3728" t="s">
        <v>21227</v>
      </c>
      <c r="U3728" t="s">
        <v>21228</v>
      </c>
      <c r="V3728" t="s">
        <v>54</v>
      </c>
      <c r="W3728">
        <v>13</v>
      </c>
      <c r="X3728" t="s">
        <v>759</v>
      </c>
      <c r="Y3728">
        <v>4866</v>
      </c>
      <c r="Z3728" t="s">
        <v>68</v>
      </c>
      <c r="AA3728" t="s">
        <v>57</v>
      </c>
      <c r="AC3728" t="s">
        <v>146</v>
      </c>
      <c r="AD3728" t="s">
        <v>4690</v>
      </c>
      <c r="AE3728" t="s">
        <v>107</v>
      </c>
      <c r="AF3728" t="s">
        <v>107</v>
      </c>
      <c r="AI3728">
        <v>1</v>
      </c>
      <c r="AJ3728" t="s">
        <v>58</v>
      </c>
      <c r="AK3728" t="s">
        <v>59</v>
      </c>
      <c r="AL3728">
        <v>43410</v>
      </c>
      <c r="AM3728" t="s">
        <v>4692</v>
      </c>
      <c r="AN3728" t="b">
        <v>1</v>
      </c>
      <c r="AQ3728" t="s">
        <v>60</v>
      </c>
      <c r="AR3728" t="s">
        <v>99</v>
      </c>
      <c r="BB3728" s="7" t="s">
        <v>116</v>
      </c>
      <c r="BC3728" s="7" t="s">
        <v>117</v>
      </c>
      <c r="BD3728" s="7" t="s">
        <v>52</v>
      </c>
      <c r="BE3728" s="7">
        <v>98371</v>
      </c>
      <c r="BF3728" s="7" t="s">
        <v>11221</v>
      </c>
      <c r="BG3728" s="7">
        <v>37342.99</v>
      </c>
      <c r="BH3728" s="7">
        <v>0</v>
      </c>
      <c r="BI3728">
        <v>37222.99</v>
      </c>
      <c r="BJ3728">
        <v>-120</v>
      </c>
      <c r="BK3728">
        <v>0</v>
      </c>
      <c r="BL3728">
        <v>0</v>
      </c>
      <c r="BO3728" t="s">
        <v>21229</v>
      </c>
      <c r="BP3728">
        <v>17157</v>
      </c>
      <c r="BQ3728">
        <v>183</v>
      </c>
      <c r="BR3728">
        <v>308</v>
      </c>
      <c r="BS3728">
        <v>3657</v>
      </c>
      <c r="BT3728">
        <v>44</v>
      </c>
      <c r="BU3728" t="s">
        <v>11223</v>
      </c>
      <c r="BV3728" t="s">
        <v>4695</v>
      </c>
      <c r="BX3728">
        <v>44148.97824074074</v>
      </c>
    </row>
    <row r="3729" spans="1:76" x14ac:dyDescent="0.25">
      <c r="A3729" t="s">
        <v>21230</v>
      </c>
      <c r="B3729" t="s">
        <v>2990</v>
      </c>
      <c r="C3729" t="s">
        <v>46</v>
      </c>
      <c r="D3729">
        <v>43180</v>
      </c>
      <c r="H3729" t="s">
        <v>47</v>
      </c>
      <c r="I3729">
        <v>43180</v>
      </c>
      <c r="J3729">
        <v>2018</v>
      </c>
      <c r="K3729" t="s">
        <v>85</v>
      </c>
      <c r="L3729" t="s">
        <v>21231</v>
      </c>
      <c r="N3729" t="s">
        <v>2991</v>
      </c>
      <c r="O3729" t="s">
        <v>199</v>
      </c>
      <c r="P3729" t="s">
        <v>68</v>
      </c>
      <c r="Q3729" t="s">
        <v>52</v>
      </c>
      <c r="R3729">
        <v>98291</v>
      </c>
      <c r="S3729" t="s">
        <v>2992</v>
      </c>
      <c r="T3729" t="s">
        <v>21232</v>
      </c>
      <c r="U3729" t="s">
        <v>21233</v>
      </c>
      <c r="V3729" t="s">
        <v>90</v>
      </c>
      <c r="W3729">
        <v>12</v>
      </c>
      <c r="X3729" t="s">
        <v>1011</v>
      </c>
      <c r="Y3729">
        <v>4773</v>
      </c>
      <c r="Z3729" t="s">
        <v>68</v>
      </c>
      <c r="AA3729" t="s">
        <v>57</v>
      </c>
      <c r="AC3729" t="s">
        <v>146</v>
      </c>
      <c r="AD3729" t="s">
        <v>4690</v>
      </c>
      <c r="AE3729" t="s">
        <v>107</v>
      </c>
      <c r="AF3729" t="s">
        <v>107</v>
      </c>
      <c r="AJ3729" t="s">
        <v>58</v>
      </c>
      <c r="AK3729" t="s">
        <v>59</v>
      </c>
      <c r="AL3729">
        <v>43410</v>
      </c>
      <c r="AM3729" t="s">
        <v>4692</v>
      </c>
      <c r="AN3729" t="b">
        <v>1</v>
      </c>
      <c r="AQ3729" t="s">
        <v>60</v>
      </c>
      <c r="AR3729" t="s">
        <v>99</v>
      </c>
      <c r="AS3729" t="s">
        <v>4734</v>
      </c>
      <c r="BB3729" s="7" t="s">
        <v>2532</v>
      </c>
      <c r="BC3729" s="7" t="s">
        <v>199</v>
      </c>
      <c r="BD3729" s="7" t="s">
        <v>52</v>
      </c>
      <c r="BE3729" s="7">
        <v>98296</v>
      </c>
      <c r="BF3729" s="7" t="s">
        <v>21234</v>
      </c>
      <c r="BG3729" s="7">
        <v>194494.97</v>
      </c>
      <c r="BH3729" s="7">
        <v>0</v>
      </c>
      <c r="BI3729">
        <v>194454.39999999999</v>
      </c>
      <c r="BJ3729">
        <v>0</v>
      </c>
      <c r="BK3729">
        <v>0</v>
      </c>
      <c r="BL3729">
        <v>14000</v>
      </c>
      <c r="BM3729">
        <v>20375.39</v>
      </c>
      <c r="BN3729">
        <v>0</v>
      </c>
      <c r="BO3729" t="s">
        <v>21235</v>
      </c>
      <c r="BP3729">
        <v>16766</v>
      </c>
      <c r="BQ3729">
        <v>182</v>
      </c>
      <c r="BR3729">
        <v>305</v>
      </c>
      <c r="BS3729">
        <v>3629</v>
      </c>
      <c r="BT3729">
        <v>44</v>
      </c>
      <c r="BU3729" t="s">
        <v>21236</v>
      </c>
      <c r="BV3729" t="s">
        <v>4695</v>
      </c>
      <c r="BX3729">
        <v>44148.976967592593</v>
      </c>
    </row>
    <row r="3730" spans="1:76" x14ac:dyDescent="0.25">
      <c r="A3730" t="s">
        <v>21243</v>
      </c>
      <c r="B3730" t="s">
        <v>8489</v>
      </c>
      <c r="C3730" t="s">
        <v>46</v>
      </c>
      <c r="D3730">
        <v>43111</v>
      </c>
      <c r="I3730">
        <v>43111</v>
      </c>
      <c r="J3730">
        <v>2018</v>
      </c>
      <c r="K3730" t="s">
        <v>85</v>
      </c>
      <c r="L3730" t="s">
        <v>21244</v>
      </c>
      <c r="N3730" t="s">
        <v>21245</v>
      </c>
      <c r="O3730" t="s">
        <v>557</v>
      </c>
      <c r="P3730" t="s">
        <v>668</v>
      </c>
      <c r="Q3730" t="s">
        <v>52</v>
      </c>
      <c r="R3730">
        <v>99301</v>
      </c>
      <c r="S3730" t="s">
        <v>21246</v>
      </c>
      <c r="T3730" t="s">
        <v>21246</v>
      </c>
      <c r="U3730" t="s">
        <v>21247</v>
      </c>
      <c r="V3730" t="s">
        <v>5424</v>
      </c>
      <c r="W3730">
        <v>22</v>
      </c>
      <c r="X3730" t="s">
        <v>6144</v>
      </c>
      <c r="Y3730">
        <v>3306</v>
      </c>
      <c r="Z3730" t="s">
        <v>668</v>
      </c>
      <c r="AA3730" t="s">
        <v>4785</v>
      </c>
      <c r="AB3730">
        <v>33717</v>
      </c>
      <c r="AC3730" t="s">
        <v>146</v>
      </c>
      <c r="AD3730" t="s">
        <v>4690</v>
      </c>
      <c r="AE3730" t="s">
        <v>107</v>
      </c>
      <c r="AF3730" t="s">
        <v>107</v>
      </c>
      <c r="AJ3730" t="s">
        <v>58</v>
      </c>
      <c r="AK3730" t="s">
        <v>59</v>
      </c>
      <c r="AL3730">
        <v>43410</v>
      </c>
      <c r="AM3730" t="s">
        <v>4878</v>
      </c>
      <c r="AN3730" t="b">
        <v>1</v>
      </c>
      <c r="AQ3730" t="s">
        <v>60</v>
      </c>
      <c r="AR3730" t="s">
        <v>61</v>
      </c>
      <c r="BB3730" s="7" t="s">
        <v>21245</v>
      </c>
      <c r="BC3730" s="7" t="s">
        <v>557</v>
      </c>
      <c r="BD3730" s="7" t="s">
        <v>52</v>
      </c>
      <c r="BE3730" s="7">
        <v>99301</v>
      </c>
      <c r="BF3730" s="7" t="s">
        <v>21247</v>
      </c>
      <c r="BO3730" t="s">
        <v>21248</v>
      </c>
      <c r="BP3730">
        <v>10361</v>
      </c>
      <c r="BQ3730">
        <v>603</v>
      </c>
      <c r="BR3730">
        <v>569</v>
      </c>
      <c r="BU3730" t="s">
        <v>8495</v>
      </c>
      <c r="BV3730" t="s">
        <v>4695</v>
      </c>
      <c r="BX3730">
        <v>43959.621967592589</v>
      </c>
    </row>
    <row r="3731" spans="1:76" x14ac:dyDescent="0.25">
      <c r="A3731" t="s">
        <v>21249</v>
      </c>
      <c r="B3731" t="s">
        <v>1064</v>
      </c>
      <c r="C3731" t="s">
        <v>46</v>
      </c>
      <c r="D3731">
        <v>43109</v>
      </c>
      <c r="H3731" t="s">
        <v>47</v>
      </c>
      <c r="I3731">
        <v>43109</v>
      </c>
      <c r="J3731">
        <v>2018</v>
      </c>
      <c r="K3731" t="s">
        <v>85</v>
      </c>
      <c r="L3731" t="s">
        <v>20969</v>
      </c>
      <c r="N3731" t="s">
        <v>20970</v>
      </c>
      <c r="O3731" t="s">
        <v>186</v>
      </c>
      <c r="P3731" t="s">
        <v>68</v>
      </c>
      <c r="Q3731" t="s">
        <v>52</v>
      </c>
      <c r="R3731">
        <v>98071</v>
      </c>
      <c r="S3731" t="s">
        <v>1066</v>
      </c>
      <c r="T3731" t="s">
        <v>21250</v>
      </c>
      <c r="U3731" t="s">
        <v>20972</v>
      </c>
      <c r="V3731" t="s">
        <v>90</v>
      </c>
      <c r="W3731">
        <v>12</v>
      </c>
      <c r="X3731" t="s">
        <v>188</v>
      </c>
      <c r="Y3731">
        <v>4760</v>
      </c>
      <c r="Z3731" t="s">
        <v>68</v>
      </c>
      <c r="AA3731" t="s">
        <v>57</v>
      </c>
      <c r="AC3731" t="s">
        <v>146</v>
      </c>
      <c r="AD3731" t="s">
        <v>4690</v>
      </c>
      <c r="AE3731" t="s">
        <v>107</v>
      </c>
      <c r="AF3731" t="s">
        <v>107</v>
      </c>
      <c r="AJ3731" t="s">
        <v>58</v>
      </c>
      <c r="AK3731" t="s">
        <v>59</v>
      </c>
      <c r="AL3731">
        <v>43410</v>
      </c>
      <c r="AM3731" t="s">
        <v>4692</v>
      </c>
      <c r="AN3731" t="b">
        <v>1</v>
      </c>
      <c r="AQ3731" t="s">
        <v>60</v>
      </c>
      <c r="AR3731" t="s">
        <v>61</v>
      </c>
      <c r="AS3731" t="s">
        <v>62</v>
      </c>
      <c r="BB3731" s="7" t="s">
        <v>413</v>
      </c>
      <c r="BC3731" s="7" t="s">
        <v>143</v>
      </c>
      <c r="BD3731" s="7" t="s">
        <v>52</v>
      </c>
      <c r="BE3731" s="7">
        <v>98401</v>
      </c>
      <c r="BF3731" s="7" t="s">
        <v>20950</v>
      </c>
      <c r="BG3731" s="7">
        <v>91456.61</v>
      </c>
      <c r="BH3731" s="7">
        <v>67.62</v>
      </c>
      <c r="BI3731">
        <v>89178.62</v>
      </c>
      <c r="BJ3731">
        <v>0</v>
      </c>
      <c r="BK3731">
        <v>0</v>
      </c>
      <c r="BL3731">
        <v>0</v>
      </c>
      <c r="BO3731" t="s">
        <v>21251</v>
      </c>
      <c r="BP3731">
        <v>6313</v>
      </c>
      <c r="BQ3731">
        <v>25019</v>
      </c>
      <c r="BR3731">
        <v>204</v>
      </c>
      <c r="BS3731">
        <v>3121</v>
      </c>
      <c r="BT3731">
        <v>31</v>
      </c>
      <c r="BU3731" t="s">
        <v>20897</v>
      </c>
      <c r="BV3731" t="s">
        <v>4695</v>
      </c>
      <c r="BX3731">
        <v>44148.958078703705</v>
      </c>
    </row>
    <row r="3732" spans="1:76" x14ac:dyDescent="0.25">
      <c r="A3732" t="s">
        <v>21267</v>
      </c>
      <c r="B3732" t="s">
        <v>21268</v>
      </c>
      <c r="C3732" t="s">
        <v>46</v>
      </c>
      <c r="D3732">
        <v>43032</v>
      </c>
      <c r="I3732">
        <v>43032</v>
      </c>
      <c r="J3732">
        <v>2018</v>
      </c>
      <c r="K3732" t="s">
        <v>85</v>
      </c>
      <c r="L3732" t="s">
        <v>21269</v>
      </c>
      <c r="N3732" t="s">
        <v>21270</v>
      </c>
      <c r="O3732" t="s">
        <v>676</v>
      </c>
      <c r="P3732" t="s">
        <v>322</v>
      </c>
      <c r="Q3732" t="s">
        <v>52</v>
      </c>
      <c r="R3732">
        <v>99111</v>
      </c>
      <c r="S3732" t="s">
        <v>21271</v>
      </c>
      <c r="T3732" t="s">
        <v>21272</v>
      </c>
      <c r="U3732" t="s">
        <v>21273</v>
      </c>
      <c r="V3732" t="s">
        <v>7053</v>
      </c>
      <c r="W3732">
        <v>21</v>
      </c>
      <c r="X3732" t="s">
        <v>6562</v>
      </c>
      <c r="Y3732">
        <v>4375</v>
      </c>
      <c r="Z3732" t="s">
        <v>322</v>
      </c>
      <c r="AA3732" t="s">
        <v>4785</v>
      </c>
      <c r="AB3732">
        <v>22226</v>
      </c>
      <c r="AC3732" t="s">
        <v>146</v>
      </c>
      <c r="AD3732" t="s">
        <v>4690</v>
      </c>
      <c r="AE3732" t="s">
        <v>107</v>
      </c>
      <c r="AF3732" t="s">
        <v>107</v>
      </c>
      <c r="AJ3732" t="s">
        <v>58</v>
      </c>
      <c r="AK3732" t="s">
        <v>59</v>
      </c>
      <c r="AL3732">
        <v>43410</v>
      </c>
      <c r="AM3732" t="s">
        <v>4878</v>
      </c>
      <c r="AN3732" t="b">
        <v>1</v>
      </c>
      <c r="AQ3732" t="s">
        <v>60</v>
      </c>
      <c r="AR3732" t="s">
        <v>150</v>
      </c>
      <c r="BB3732" s="7" t="s">
        <v>21274</v>
      </c>
      <c r="BC3732" s="7" t="s">
        <v>676</v>
      </c>
      <c r="BD3732" s="7" t="s">
        <v>52</v>
      </c>
      <c r="BE3732" s="7">
        <v>99111</v>
      </c>
      <c r="BO3732" t="s">
        <v>21275</v>
      </c>
      <c r="BP3732">
        <v>9843</v>
      </c>
      <c r="BQ3732">
        <v>643</v>
      </c>
      <c r="BR3732">
        <v>365</v>
      </c>
      <c r="BU3732" t="s">
        <v>21276</v>
      </c>
      <c r="BV3732" t="s">
        <v>4695</v>
      </c>
      <c r="BX3732">
        <v>43959.621932870374</v>
      </c>
    </row>
    <row r="3733" spans="1:76" x14ac:dyDescent="0.25">
      <c r="A3733" t="s">
        <v>21277</v>
      </c>
      <c r="B3733" t="s">
        <v>933</v>
      </c>
      <c r="C3733" t="s">
        <v>46</v>
      </c>
      <c r="D3733">
        <v>42878</v>
      </c>
      <c r="H3733" t="s">
        <v>47</v>
      </c>
      <c r="I3733">
        <v>42878</v>
      </c>
      <c r="J3733">
        <v>2018</v>
      </c>
      <c r="K3733" t="s">
        <v>85</v>
      </c>
      <c r="L3733" t="s">
        <v>21278</v>
      </c>
      <c r="N3733" t="s">
        <v>934</v>
      </c>
      <c r="O3733" t="s">
        <v>352</v>
      </c>
      <c r="P3733" t="s">
        <v>353</v>
      </c>
      <c r="Q3733" t="s">
        <v>52</v>
      </c>
      <c r="R3733">
        <v>98228</v>
      </c>
      <c r="S3733" t="s">
        <v>935</v>
      </c>
      <c r="T3733" t="s">
        <v>21279</v>
      </c>
      <c r="U3733" t="s">
        <v>21280</v>
      </c>
      <c r="V3733" t="s">
        <v>54</v>
      </c>
      <c r="W3733">
        <v>13</v>
      </c>
      <c r="X3733" t="s">
        <v>355</v>
      </c>
      <c r="Y3733">
        <v>4862</v>
      </c>
      <c r="Z3733" t="s">
        <v>353</v>
      </c>
      <c r="AA3733" t="s">
        <v>57</v>
      </c>
      <c r="AC3733" t="s">
        <v>146</v>
      </c>
      <c r="AD3733" t="s">
        <v>4690</v>
      </c>
      <c r="AE3733" t="s">
        <v>107</v>
      </c>
      <c r="AF3733" t="s">
        <v>107</v>
      </c>
      <c r="AI3733">
        <v>1</v>
      </c>
      <c r="AJ3733" t="s">
        <v>58</v>
      </c>
      <c r="AK3733" t="s">
        <v>59</v>
      </c>
      <c r="AL3733">
        <v>43410</v>
      </c>
      <c r="AM3733" t="s">
        <v>4692</v>
      </c>
      <c r="AN3733" t="b">
        <v>1</v>
      </c>
      <c r="AQ3733" t="s">
        <v>60</v>
      </c>
      <c r="AR3733" t="s">
        <v>61</v>
      </c>
      <c r="AS3733" t="s">
        <v>62</v>
      </c>
      <c r="BB3733" s="7" t="s">
        <v>937</v>
      </c>
      <c r="BC3733" s="7" t="s">
        <v>352</v>
      </c>
      <c r="BD3733" s="7" t="s">
        <v>52</v>
      </c>
      <c r="BE3733" s="7">
        <v>98226</v>
      </c>
      <c r="BF3733" s="7" t="s">
        <v>21281</v>
      </c>
      <c r="BG3733" s="7">
        <v>164707.54</v>
      </c>
      <c r="BH3733" s="7">
        <v>4047.41</v>
      </c>
      <c r="BI3733">
        <v>168754.95</v>
      </c>
      <c r="BJ3733">
        <v>0</v>
      </c>
      <c r="BK3733">
        <v>0</v>
      </c>
      <c r="BL3733">
        <v>0</v>
      </c>
      <c r="BM3733">
        <v>30693.67</v>
      </c>
      <c r="BN3733">
        <v>0</v>
      </c>
      <c r="BO3733" t="s">
        <v>21282</v>
      </c>
      <c r="BP3733">
        <v>20112</v>
      </c>
      <c r="BQ3733">
        <v>249</v>
      </c>
      <c r="BR3733">
        <v>292</v>
      </c>
      <c r="BS3733">
        <v>3841</v>
      </c>
      <c r="BT3733">
        <v>42</v>
      </c>
      <c r="BU3733" t="s">
        <v>21283</v>
      </c>
      <c r="BV3733" t="s">
        <v>4695</v>
      </c>
      <c r="BX3733">
        <v>44148.984629629631</v>
      </c>
    </row>
    <row r="3734" spans="1:76" x14ac:dyDescent="0.25">
      <c r="A3734" t="s">
        <v>21284</v>
      </c>
      <c r="B3734" t="s">
        <v>21285</v>
      </c>
      <c r="C3734" t="s">
        <v>46</v>
      </c>
      <c r="D3734">
        <v>42851</v>
      </c>
      <c r="H3734" t="s">
        <v>47</v>
      </c>
      <c r="I3734">
        <v>42851</v>
      </c>
      <c r="J3734">
        <v>2018</v>
      </c>
      <c r="K3734" t="s">
        <v>77</v>
      </c>
      <c r="L3734" t="s">
        <v>21286</v>
      </c>
      <c r="N3734" t="s">
        <v>21287</v>
      </c>
      <c r="O3734" t="s">
        <v>13290</v>
      </c>
      <c r="P3734" t="s">
        <v>105</v>
      </c>
      <c r="Q3734" t="s">
        <v>52</v>
      </c>
      <c r="R3734">
        <v>99016</v>
      </c>
      <c r="S3734" t="s">
        <v>21288</v>
      </c>
      <c r="T3734" t="s">
        <v>21288</v>
      </c>
      <c r="U3734" t="s">
        <v>21289</v>
      </c>
      <c r="V3734" t="s">
        <v>4807</v>
      </c>
      <c r="W3734">
        <v>23</v>
      </c>
      <c r="X3734" t="s">
        <v>6703</v>
      </c>
      <c r="Y3734">
        <v>4151</v>
      </c>
      <c r="Z3734" t="s">
        <v>105</v>
      </c>
      <c r="AA3734" t="s">
        <v>4785</v>
      </c>
      <c r="AB3734">
        <v>304849</v>
      </c>
      <c r="AC3734" t="s">
        <v>146</v>
      </c>
      <c r="AD3734" t="s">
        <v>4690</v>
      </c>
      <c r="AE3734" t="s">
        <v>107</v>
      </c>
      <c r="AF3734" t="s">
        <v>107</v>
      </c>
      <c r="AJ3734" t="s">
        <v>58</v>
      </c>
      <c r="AK3734" t="s">
        <v>59</v>
      </c>
      <c r="AL3734">
        <v>43410</v>
      </c>
      <c r="AM3734" t="s">
        <v>4692</v>
      </c>
      <c r="AN3734" t="b">
        <v>1</v>
      </c>
      <c r="BB3734" s="7" t="s">
        <v>21287</v>
      </c>
      <c r="BC3734" s="7" t="s">
        <v>13290</v>
      </c>
      <c r="BD3734" s="7" t="s">
        <v>52</v>
      </c>
      <c r="BE3734" s="7">
        <v>99016</v>
      </c>
      <c r="BF3734" s="7" t="s">
        <v>21289</v>
      </c>
      <c r="BG3734" s="7">
        <v>160</v>
      </c>
      <c r="BH3734" s="7">
        <v>0</v>
      </c>
      <c r="BI3734">
        <v>127.47</v>
      </c>
      <c r="BJ3734">
        <v>0</v>
      </c>
      <c r="BK3734">
        <v>0</v>
      </c>
      <c r="BL3734">
        <v>0</v>
      </c>
      <c r="BO3734" t="s">
        <v>21290</v>
      </c>
      <c r="BP3734">
        <v>7569</v>
      </c>
      <c r="BQ3734">
        <v>1775</v>
      </c>
      <c r="BR3734">
        <v>1964</v>
      </c>
      <c r="BS3734">
        <v>3178</v>
      </c>
      <c r="BU3734" t="s">
        <v>21291</v>
      </c>
      <c r="BV3734" t="s">
        <v>4695</v>
      </c>
      <c r="BX3734">
        <v>44148.960219907407</v>
      </c>
    </row>
    <row r="3735" spans="1:76" x14ac:dyDescent="0.25">
      <c r="A3735" t="s">
        <v>21292</v>
      </c>
      <c r="B3735" t="s">
        <v>848</v>
      </c>
      <c r="C3735" t="s">
        <v>46</v>
      </c>
      <c r="D3735">
        <v>42769</v>
      </c>
      <c r="H3735" t="s">
        <v>47</v>
      </c>
      <c r="I3735">
        <v>42769</v>
      </c>
      <c r="J3735">
        <v>2018</v>
      </c>
      <c r="K3735" t="s">
        <v>85</v>
      </c>
      <c r="L3735" t="s">
        <v>21293</v>
      </c>
      <c r="N3735" t="s">
        <v>849</v>
      </c>
      <c r="O3735" t="s">
        <v>186</v>
      </c>
      <c r="P3735" t="s">
        <v>68</v>
      </c>
      <c r="Q3735" t="s">
        <v>52</v>
      </c>
      <c r="R3735">
        <v>98071</v>
      </c>
      <c r="S3735" t="s">
        <v>850</v>
      </c>
      <c r="T3735" t="s">
        <v>20743</v>
      </c>
      <c r="U3735" t="s">
        <v>21294</v>
      </c>
      <c r="V3735" t="s">
        <v>54</v>
      </c>
      <c r="W3735">
        <v>13</v>
      </c>
      <c r="X3735" t="s">
        <v>306</v>
      </c>
      <c r="Y3735">
        <v>4839</v>
      </c>
      <c r="Z3735" t="s">
        <v>68</v>
      </c>
      <c r="AA3735" t="s">
        <v>57</v>
      </c>
      <c r="AC3735" t="s">
        <v>146</v>
      </c>
      <c r="AD3735" t="s">
        <v>4690</v>
      </c>
      <c r="AE3735" t="s">
        <v>107</v>
      </c>
      <c r="AF3735" t="s">
        <v>107</v>
      </c>
      <c r="AI3735">
        <v>1</v>
      </c>
      <c r="AJ3735" t="s">
        <v>58</v>
      </c>
      <c r="AK3735" t="s">
        <v>59</v>
      </c>
      <c r="AL3735">
        <v>43410</v>
      </c>
      <c r="AM3735" t="s">
        <v>4692</v>
      </c>
      <c r="AN3735" t="b">
        <v>1</v>
      </c>
      <c r="AQ3735" t="s">
        <v>60</v>
      </c>
      <c r="AR3735" t="s">
        <v>61</v>
      </c>
      <c r="AS3735" t="s">
        <v>62</v>
      </c>
      <c r="BB3735" s="7" t="s">
        <v>21295</v>
      </c>
      <c r="BC3735" s="7" t="s">
        <v>305</v>
      </c>
      <c r="BD3735" s="7" t="s">
        <v>52</v>
      </c>
      <c r="BE3735" s="7">
        <v>98390</v>
      </c>
      <c r="BF3735" s="7" t="s">
        <v>21296</v>
      </c>
      <c r="BG3735" s="7">
        <v>172512.68</v>
      </c>
      <c r="BH3735" s="7">
        <v>0</v>
      </c>
      <c r="BI3735">
        <v>172512.68</v>
      </c>
      <c r="BJ3735">
        <v>0</v>
      </c>
      <c r="BK3735">
        <v>0</v>
      </c>
      <c r="BL3735">
        <v>0</v>
      </c>
      <c r="BO3735" t="s">
        <v>21297</v>
      </c>
      <c r="BP3735">
        <v>18816</v>
      </c>
      <c r="BQ3735">
        <v>25525</v>
      </c>
      <c r="BR3735">
        <v>207</v>
      </c>
      <c r="BS3735">
        <v>3763</v>
      </c>
      <c r="BT3735">
        <v>31</v>
      </c>
      <c r="BU3735" t="s">
        <v>21298</v>
      </c>
      <c r="BV3735" t="s">
        <v>4695</v>
      </c>
      <c r="BX3735">
        <v>44148.981990740744</v>
      </c>
    </row>
    <row r="3736" spans="1:76" x14ac:dyDescent="0.25">
      <c r="A3736" t="s">
        <v>22287</v>
      </c>
      <c r="B3736" t="s">
        <v>22288</v>
      </c>
      <c r="C3736" t="s">
        <v>46</v>
      </c>
      <c r="D3736">
        <v>43251</v>
      </c>
      <c r="H3736" t="s">
        <v>47</v>
      </c>
      <c r="I3736">
        <v>43251</v>
      </c>
      <c r="J3736">
        <v>2018</v>
      </c>
      <c r="K3736" t="s">
        <v>85</v>
      </c>
      <c r="L3736" t="s">
        <v>22289</v>
      </c>
      <c r="N3736" t="s">
        <v>1395</v>
      </c>
      <c r="O3736" t="s">
        <v>411</v>
      </c>
      <c r="P3736" t="s">
        <v>115</v>
      </c>
      <c r="Q3736" t="s">
        <v>52</v>
      </c>
      <c r="R3736">
        <v>98335</v>
      </c>
      <c r="S3736" t="s">
        <v>440</v>
      </c>
      <c r="T3736" t="s">
        <v>22290</v>
      </c>
      <c r="U3736" t="s">
        <v>22291</v>
      </c>
      <c r="V3736" t="s">
        <v>54</v>
      </c>
      <c r="W3736">
        <v>13</v>
      </c>
      <c r="X3736" t="s">
        <v>114</v>
      </c>
      <c r="Y3736">
        <v>4829</v>
      </c>
      <c r="Z3736" t="s">
        <v>115</v>
      </c>
      <c r="AA3736" t="s">
        <v>57</v>
      </c>
      <c r="AC3736" t="s">
        <v>146</v>
      </c>
      <c r="AD3736" t="s">
        <v>4690</v>
      </c>
      <c r="AE3736" t="s">
        <v>107</v>
      </c>
      <c r="AF3736" t="s">
        <v>107</v>
      </c>
      <c r="AI3736">
        <v>2</v>
      </c>
      <c r="AJ3736" t="s">
        <v>58</v>
      </c>
      <c r="AK3736" t="s">
        <v>59</v>
      </c>
      <c r="AL3736">
        <v>43410</v>
      </c>
      <c r="AM3736" t="s">
        <v>4692</v>
      </c>
      <c r="AN3736" t="b">
        <v>1</v>
      </c>
      <c r="AQ3736" t="s">
        <v>177</v>
      </c>
      <c r="BB3736" s="7" t="s">
        <v>3697</v>
      </c>
      <c r="BC3736" s="7" t="s">
        <v>154</v>
      </c>
      <c r="BD3736" s="7" t="s">
        <v>52</v>
      </c>
      <c r="BE3736" s="7">
        <v>98507</v>
      </c>
      <c r="BF3736" s="7" t="s">
        <v>22292</v>
      </c>
      <c r="BG3736" s="7">
        <v>44141.58</v>
      </c>
      <c r="BH3736" s="7">
        <v>0</v>
      </c>
      <c r="BI3736">
        <v>41084.269999999997</v>
      </c>
      <c r="BJ3736">
        <v>12000</v>
      </c>
      <c r="BK3736">
        <v>0</v>
      </c>
      <c r="BL3736">
        <v>0</v>
      </c>
      <c r="BM3736">
        <v>4040</v>
      </c>
      <c r="BN3736">
        <v>0</v>
      </c>
      <c r="BO3736" t="s">
        <v>22293</v>
      </c>
      <c r="BP3736">
        <v>1607</v>
      </c>
      <c r="BQ3736">
        <v>25630</v>
      </c>
      <c r="BR3736">
        <v>181</v>
      </c>
      <c r="BS3736">
        <v>2838</v>
      </c>
      <c r="BT3736">
        <v>26</v>
      </c>
      <c r="BU3736" t="s">
        <v>22294</v>
      </c>
      <c r="BV3736" t="s">
        <v>4695</v>
      </c>
      <c r="BX3736">
        <v>44148.945868055554</v>
      </c>
    </row>
    <row r="3737" spans="1:76" x14ac:dyDescent="0.25">
      <c r="A3737" t="s">
        <v>22311</v>
      </c>
      <c r="B3737" t="s">
        <v>22312</v>
      </c>
      <c r="C3737" t="s">
        <v>46</v>
      </c>
      <c r="D3737">
        <v>43103</v>
      </c>
      <c r="H3737" t="s">
        <v>47</v>
      </c>
      <c r="I3737">
        <v>43103</v>
      </c>
      <c r="J3737">
        <v>2018</v>
      </c>
      <c r="K3737" t="s">
        <v>85</v>
      </c>
      <c r="L3737" t="s">
        <v>22313</v>
      </c>
      <c r="N3737" t="s">
        <v>22314</v>
      </c>
      <c r="O3737" t="s">
        <v>1481</v>
      </c>
      <c r="P3737" t="s">
        <v>632</v>
      </c>
      <c r="Q3737" t="s">
        <v>52</v>
      </c>
      <c r="R3737">
        <v>98277</v>
      </c>
      <c r="S3737" t="s">
        <v>22315</v>
      </c>
      <c r="T3737" t="s">
        <v>22315</v>
      </c>
      <c r="U3737" t="s">
        <v>22316</v>
      </c>
      <c r="V3737" t="s">
        <v>4807</v>
      </c>
      <c r="W3737">
        <v>23</v>
      </c>
      <c r="X3737" t="s">
        <v>4808</v>
      </c>
      <c r="Y3737">
        <v>3424</v>
      </c>
      <c r="Z3737" t="s">
        <v>632</v>
      </c>
      <c r="AA3737" t="s">
        <v>4785</v>
      </c>
      <c r="AB3737">
        <v>54723</v>
      </c>
      <c r="AC3737" t="s">
        <v>146</v>
      </c>
      <c r="AD3737" t="s">
        <v>4690</v>
      </c>
      <c r="AE3737" t="s">
        <v>107</v>
      </c>
      <c r="AF3737" t="s">
        <v>107</v>
      </c>
      <c r="AI3737">
        <v>3</v>
      </c>
      <c r="AJ3737" t="s">
        <v>58</v>
      </c>
      <c r="AK3737" t="s">
        <v>59</v>
      </c>
      <c r="AL3737">
        <v>43410</v>
      </c>
      <c r="AM3737" t="s">
        <v>4692</v>
      </c>
      <c r="AN3737" t="b">
        <v>1</v>
      </c>
      <c r="AQ3737" t="s">
        <v>60</v>
      </c>
      <c r="AR3737" t="s">
        <v>99</v>
      </c>
      <c r="BB3737" s="7" t="s">
        <v>22317</v>
      </c>
      <c r="BC3737" s="7" t="s">
        <v>1481</v>
      </c>
      <c r="BD3737" s="7" t="s">
        <v>52</v>
      </c>
      <c r="BE3737" s="7">
        <v>98277</v>
      </c>
      <c r="BF3737" s="7" t="s">
        <v>22318</v>
      </c>
      <c r="BG3737" s="7">
        <v>29581.59</v>
      </c>
      <c r="BH3737" s="7">
        <v>0</v>
      </c>
      <c r="BI3737">
        <v>29355.35</v>
      </c>
      <c r="BJ3737">
        <v>-76</v>
      </c>
      <c r="BK3737">
        <v>0</v>
      </c>
      <c r="BL3737">
        <v>0</v>
      </c>
      <c r="BO3737" t="s">
        <v>22319</v>
      </c>
      <c r="BP3737">
        <v>7921</v>
      </c>
      <c r="BQ3737">
        <v>678</v>
      </c>
      <c r="BR3737">
        <v>615</v>
      </c>
      <c r="BS3737">
        <v>3190</v>
      </c>
      <c r="BU3737" t="s">
        <v>22320</v>
      </c>
      <c r="BV3737" t="s">
        <v>4695</v>
      </c>
      <c r="BX3737">
        <v>44148.960717592592</v>
      </c>
    </row>
    <row r="3738" spans="1:76" x14ac:dyDescent="0.25">
      <c r="A3738" t="s">
        <v>22321</v>
      </c>
      <c r="B3738" t="s">
        <v>414</v>
      </c>
      <c r="C3738" t="s">
        <v>46</v>
      </c>
      <c r="D3738">
        <v>42822</v>
      </c>
      <c r="H3738" t="s">
        <v>47</v>
      </c>
      <c r="I3738">
        <v>42822</v>
      </c>
      <c r="J3738">
        <v>2018</v>
      </c>
      <c r="K3738" t="s">
        <v>77</v>
      </c>
      <c r="L3738" t="s">
        <v>22322</v>
      </c>
      <c r="N3738" t="s">
        <v>416</v>
      </c>
      <c r="O3738" t="s">
        <v>417</v>
      </c>
      <c r="P3738" t="s">
        <v>255</v>
      </c>
      <c r="Q3738" t="s">
        <v>52</v>
      </c>
      <c r="R3738">
        <v>98807</v>
      </c>
      <c r="S3738" t="s">
        <v>418</v>
      </c>
      <c r="T3738" t="s">
        <v>22323</v>
      </c>
      <c r="U3738" t="s">
        <v>22324</v>
      </c>
      <c r="V3738" t="s">
        <v>54</v>
      </c>
      <c r="W3738">
        <v>13</v>
      </c>
      <c r="X3738" t="s">
        <v>254</v>
      </c>
      <c r="Y3738">
        <v>4801</v>
      </c>
      <c r="Z3738" t="s">
        <v>255</v>
      </c>
      <c r="AA3738" t="s">
        <v>57</v>
      </c>
      <c r="AC3738" t="s">
        <v>146</v>
      </c>
      <c r="AD3738" t="s">
        <v>4690</v>
      </c>
      <c r="AE3738" t="s">
        <v>107</v>
      </c>
      <c r="AF3738" t="s">
        <v>107</v>
      </c>
      <c r="AJ3738" t="s">
        <v>58</v>
      </c>
      <c r="AK3738" t="s">
        <v>59</v>
      </c>
      <c r="AL3738">
        <v>43410</v>
      </c>
      <c r="AM3738" t="s">
        <v>4692</v>
      </c>
      <c r="AN3738" t="b">
        <v>1</v>
      </c>
      <c r="BB3738" s="7" t="s">
        <v>419</v>
      </c>
      <c r="BC3738" s="7" t="s">
        <v>251</v>
      </c>
      <c r="BD3738" s="7" t="s">
        <v>52</v>
      </c>
      <c r="BE3738" s="7">
        <v>98802</v>
      </c>
      <c r="BF3738" s="7" t="s">
        <v>22325</v>
      </c>
      <c r="BG3738" s="7">
        <v>17650</v>
      </c>
      <c r="BH3738" s="7">
        <v>1677.25</v>
      </c>
      <c r="BI3738">
        <v>19327.25</v>
      </c>
      <c r="BJ3738">
        <v>0</v>
      </c>
      <c r="BK3738">
        <v>0</v>
      </c>
      <c r="BL3738">
        <v>0</v>
      </c>
      <c r="BO3738" t="s">
        <v>22326</v>
      </c>
      <c r="BP3738">
        <v>4026</v>
      </c>
      <c r="BQ3738">
        <v>1799</v>
      </c>
      <c r="BR3738">
        <v>1993</v>
      </c>
      <c r="BS3738">
        <v>2977</v>
      </c>
      <c r="BT3738">
        <v>12</v>
      </c>
      <c r="BU3738" t="s">
        <v>22327</v>
      </c>
      <c r="BV3738" t="s">
        <v>4695</v>
      </c>
      <c r="BX3738">
        <v>44148.952210648145</v>
      </c>
    </row>
    <row r="3739" spans="1:76" x14ac:dyDescent="0.25">
      <c r="A3739" t="s">
        <v>22328</v>
      </c>
      <c r="B3739" t="s">
        <v>22329</v>
      </c>
      <c r="C3739" t="s">
        <v>46</v>
      </c>
      <c r="D3739">
        <v>43110</v>
      </c>
      <c r="H3739" t="s">
        <v>47</v>
      </c>
      <c r="I3739">
        <v>43110</v>
      </c>
      <c r="J3739">
        <v>2018</v>
      </c>
      <c r="K3739" t="s">
        <v>85</v>
      </c>
      <c r="L3739" t="s">
        <v>22330</v>
      </c>
      <c r="N3739" t="s">
        <v>22331</v>
      </c>
      <c r="O3739" t="s">
        <v>1358</v>
      </c>
      <c r="P3739" t="s">
        <v>96</v>
      </c>
      <c r="Q3739" t="s">
        <v>52</v>
      </c>
      <c r="R3739">
        <v>99350</v>
      </c>
      <c r="S3739" t="s">
        <v>22332</v>
      </c>
      <c r="T3739" t="s">
        <v>22332</v>
      </c>
      <c r="U3739" t="s">
        <v>22333</v>
      </c>
      <c r="V3739" t="s">
        <v>4807</v>
      </c>
      <c r="W3739">
        <v>23</v>
      </c>
      <c r="X3739" t="s">
        <v>7019</v>
      </c>
      <c r="Y3739">
        <v>4725</v>
      </c>
      <c r="Z3739" t="s">
        <v>96</v>
      </c>
      <c r="AA3739" t="s">
        <v>4785</v>
      </c>
      <c r="AB3739">
        <v>106617</v>
      </c>
      <c r="AC3739" t="s">
        <v>146</v>
      </c>
      <c r="AD3739" t="s">
        <v>4690</v>
      </c>
      <c r="AE3739" t="s">
        <v>107</v>
      </c>
      <c r="AF3739" t="s">
        <v>107</v>
      </c>
      <c r="AI3739">
        <v>2</v>
      </c>
      <c r="AJ3739" t="s">
        <v>58</v>
      </c>
      <c r="AK3739" t="s">
        <v>59</v>
      </c>
      <c r="AL3739">
        <v>43410</v>
      </c>
      <c r="AM3739" t="s">
        <v>4692</v>
      </c>
      <c r="AN3739" t="b">
        <v>1</v>
      </c>
      <c r="AQ3739" t="s">
        <v>60</v>
      </c>
      <c r="AR3739" t="s">
        <v>61</v>
      </c>
      <c r="BB3739" s="7" t="s">
        <v>22334</v>
      </c>
      <c r="BC3739" s="7" t="s">
        <v>1358</v>
      </c>
      <c r="BD3739" s="7" t="s">
        <v>52</v>
      </c>
      <c r="BE3739" s="7">
        <v>99350</v>
      </c>
      <c r="BF3739" s="7" t="s">
        <v>22335</v>
      </c>
      <c r="BG3739" s="7">
        <v>58003.64</v>
      </c>
      <c r="BH3739" s="7">
        <v>0</v>
      </c>
      <c r="BI3739">
        <v>58002.34</v>
      </c>
      <c r="BJ3739">
        <v>0</v>
      </c>
      <c r="BK3739">
        <v>0</v>
      </c>
      <c r="BL3739">
        <v>0</v>
      </c>
      <c r="BM3739">
        <v>10000</v>
      </c>
      <c r="BN3739">
        <v>0</v>
      </c>
      <c r="BO3739" t="s">
        <v>22336</v>
      </c>
      <c r="BP3739">
        <v>18113</v>
      </c>
      <c r="BQ3739">
        <v>354</v>
      </c>
      <c r="BR3739">
        <v>378</v>
      </c>
      <c r="BS3739">
        <v>3711</v>
      </c>
      <c r="BU3739" t="s">
        <v>22337</v>
      </c>
      <c r="BV3739" t="s">
        <v>4695</v>
      </c>
      <c r="BX3739">
        <v>44148.980127314811</v>
      </c>
    </row>
    <row r="3740" spans="1:76" x14ac:dyDescent="0.25">
      <c r="A3740" t="s">
        <v>22338</v>
      </c>
      <c r="B3740" t="s">
        <v>2453</v>
      </c>
      <c r="C3740" t="s">
        <v>46</v>
      </c>
      <c r="D3740">
        <v>42760</v>
      </c>
      <c r="H3740" t="s">
        <v>47</v>
      </c>
      <c r="I3740">
        <v>42760</v>
      </c>
      <c r="J3740">
        <v>2018</v>
      </c>
      <c r="K3740" t="s">
        <v>77</v>
      </c>
      <c r="L3740" t="s">
        <v>22339</v>
      </c>
      <c r="N3740" t="s">
        <v>1041</v>
      </c>
      <c r="O3740" t="s">
        <v>366</v>
      </c>
      <c r="P3740" t="s">
        <v>96</v>
      </c>
      <c r="Q3740" t="s">
        <v>52</v>
      </c>
      <c r="R3740">
        <v>99338</v>
      </c>
      <c r="S3740" t="s">
        <v>917</v>
      </c>
      <c r="T3740" t="s">
        <v>22340</v>
      </c>
      <c r="U3740" t="s">
        <v>22341</v>
      </c>
      <c r="V3740" t="s">
        <v>54</v>
      </c>
      <c r="W3740">
        <v>13</v>
      </c>
      <c r="X3740" t="s">
        <v>98</v>
      </c>
      <c r="Y3740">
        <v>4793</v>
      </c>
      <c r="Z3740" t="s">
        <v>96</v>
      </c>
      <c r="AA3740" t="s">
        <v>57</v>
      </c>
      <c r="AC3740" t="s">
        <v>146</v>
      </c>
      <c r="AD3740" t="s">
        <v>4690</v>
      </c>
      <c r="AE3740" t="s">
        <v>107</v>
      </c>
      <c r="AF3740" t="s">
        <v>107</v>
      </c>
      <c r="AJ3740" t="s">
        <v>58</v>
      </c>
      <c r="AK3740" t="s">
        <v>59</v>
      </c>
      <c r="AL3740">
        <v>43410</v>
      </c>
      <c r="AM3740" t="s">
        <v>4692</v>
      </c>
      <c r="AN3740" t="b">
        <v>1</v>
      </c>
      <c r="BB3740" s="7" t="s">
        <v>1041</v>
      </c>
      <c r="BC3740" s="7" t="s">
        <v>366</v>
      </c>
      <c r="BD3740" s="7" t="s">
        <v>52</v>
      </c>
      <c r="BE3740" s="7">
        <v>99338</v>
      </c>
      <c r="BF3740" s="7" t="s">
        <v>22341</v>
      </c>
      <c r="BG3740" s="7">
        <v>0</v>
      </c>
      <c r="BH3740" s="7">
        <v>1008.64</v>
      </c>
      <c r="BI3740">
        <v>1008.64</v>
      </c>
      <c r="BJ3740">
        <v>0</v>
      </c>
      <c r="BK3740">
        <v>0</v>
      </c>
      <c r="BL3740">
        <v>0</v>
      </c>
      <c r="BO3740" t="s">
        <v>22342</v>
      </c>
      <c r="BP3740">
        <v>17969</v>
      </c>
      <c r="BQ3740">
        <v>1707</v>
      </c>
      <c r="BR3740">
        <v>1887</v>
      </c>
      <c r="BS3740">
        <v>3702</v>
      </c>
      <c r="BT3740">
        <v>8</v>
      </c>
      <c r="BU3740" t="s">
        <v>22343</v>
      </c>
      <c r="BV3740" t="s">
        <v>4695</v>
      </c>
      <c r="BX3740">
        <v>44148.979884259257</v>
      </c>
    </row>
    <row r="3741" spans="1:76" x14ac:dyDescent="0.25">
      <c r="A3741" t="s">
        <v>22344</v>
      </c>
      <c r="B3741" t="s">
        <v>22345</v>
      </c>
      <c r="C3741" t="s">
        <v>46</v>
      </c>
      <c r="D3741">
        <v>43197</v>
      </c>
      <c r="I3741">
        <v>43197</v>
      </c>
      <c r="J3741">
        <v>2018</v>
      </c>
      <c r="K3741" t="s">
        <v>77</v>
      </c>
      <c r="L3741" t="s">
        <v>22346</v>
      </c>
      <c r="N3741" t="s">
        <v>22347</v>
      </c>
      <c r="O3741" t="s">
        <v>2234</v>
      </c>
      <c r="P3741" t="s">
        <v>241</v>
      </c>
      <c r="Q3741" t="s">
        <v>52</v>
      </c>
      <c r="R3741">
        <v>98953</v>
      </c>
      <c r="S3741" t="s">
        <v>22348</v>
      </c>
      <c r="T3741" t="s">
        <v>22349</v>
      </c>
      <c r="U3741" t="s">
        <v>22350</v>
      </c>
      <c r="V3741" t="s">
        <v>7053</v>
      </c>
      <c r="W3741">
        <v>21</v>
      </c>
      <c r="X3741" t="s">
        <v>8532</v>
      </c>
      <c r="Y3741">
        <v>4418</v>
      </c>
      <c r="Z3741" t="s">
        <v>241</v>
      </c>
      <c r="AA3741" t="s">
        <v>4785</v>
      </c>
      <c r="AB3741">
        <v>114757</v>
      </c>
      <c r="AC3741" t="s">
        <v>146</v>
      </c>
      <c r="AD3741" t="s">
        <v>4690</v>
      </c>
      <c r="AE3741" t="s">
        <v>107</v>
      </c>
      <c r="AF3741" t="s">
        <v>107</v>
      </c>
      <c r="AJ3741" t="s">
        <v>58</v>
      </c>
      <c r="AK3741" t="s">
        <v>59</v>
      </c>
      <c r="AL3741">
        <v>43410</v>
      </c>
      <c r="AM3741" t="s">
        <v>4692</v>
      </c>
      <c r="AN3741" t="b">
        <v>1</v>
      </c>
      <c r="BB3741" s="7" t="s">
        <v>22351</v>
      </c>
      <c r="BC3741" s="7" t="s">
        <v>241</v>
      </c>
      <c r="BD3741" s="7" t="s">
        <v>52</v>
      </c>
      <c r="BE3741" s="7">
        <v>98901</v>
      </c>
      <c r="BF3741" s="7" t="s">
        <v>22352</v>
      </c>
      <c r="BO3741" t="s">
        <v>22353</v>
      </c>
      <c r="BP3741">
        <v>13234</v>
      </c>
      <c r="BQ3741">
        <v>1738</v>
      </c>
      <c r="BR3741">
        <v>1918</v>
      </c>
      <c r="BU3741" t="s">
        <v>22354</v>
      </c>
      <c r="BV3741" t="s">
        <v>4695</v>
      </c>
      <c r="BX3741">
        <v>43597.925810185188</v>
      </c>
    </row>
    <row r="3742" spans="1:76" x14ac:dyDescent="0.25">
      <c r="A3742" t="s">
        <v>22355</v>
      </c>
      <c r="B3742" t="s">
        <v>4028</v>
      </c>
      <c r="C3742" t="s">
        <v>46</v>
      </c>
      <c r="D3742">
        <v>43185</v>
      </c>
      <c r="H3742" t="s">
        <v>47</v>
      </c>
      <c r="I3742">
        <v>43185</v>
      </c>
      <c r="J3742">
        <v>2018</v>
      </c>
      <c r="K3742" t="s">
        <v>85</v>
      </c>
      <c r="L3742" t="s">
        <v>22356</v>
      </c>
      <c r="N3742" t="s">
        <v>4029</v>
      </c>
      <c r="O3742" t="s">
        <v>462</v>
      </c>
      <c r="P3742" t="s">
        <v>462</v>
      </c>
      <c r="Q3742" t="s">
        <v>52</v>
      </c>
      <c r="R3742">
        <v>99362</v>
      </c>
      <c r="S3742" t="s">
        <v>4030</v>
      </c>
      <c r="T3742" t="s">
        <v>20483</v>
      </c>
      <c r="U3742" t="s">
        <v>22357</v>
      </c>
      <c r="V3742" t="s">
        <v>54</v>
      </c>
      <c r="W3742">
        <v>13</v>
      </c>
      <c r="X3742" t="s">
        <v>461</v>
      </c>
      <c r="Y3742">
        <v>4809</v>
      </c>
      <c r="Z3742" t="s">
        <v>462</v>
      </c>
      <c r="AA3742" t="s">
        <v>57</v>
      </c>
      <c r="AC3742" t="s">
        <v>146</v>
      </c>
      <c r="AD3742" t="s">
        <v>4690</v>
      </c>
      <c r="AE3742" t="s">
        <v>107</v>
      </c>
      <c r="AF3742" t="s">
        <v>107</v>
      </c>
      <c r="AI3742">
        <v>2</v>
      </c>
      <c r="AJ3742" t="s">
        <v>58</v>
      </c>
      <c r="AK3742" t="s">
        <v>59</v>
      </c>
      <c r="AL3742">
        <v>43410</v>
      </c>
      <c r="AM3742" t="s">
        <v>4692</v>
      </c>
      <c r="AN3742" t="b">
        <v>1</v>
      </c>
      <c r="AQ3742" t="s">
        <v>60</v>
      </c>
      <c r="AR3742" t="s">
        <v>61</v>
      </c>
      <c r="AS3742" t="s">
        <v>100</v>
      </c>
      <c r="BB3742" s="7" t="s">
        <v>463</v>
      </c>
      <c r="BC3742" s="7" t="s">
        <v>462</v>
      </c>
      <c r="BD3742" s="7" t="s">
        <v>52</v>
      </c>
      <c r="BE3742" s="7">
        <v>99362</v>
      </c>
      <c r="BF3742" s="7" t="s">
        <v>22358</v>
      </c>
      <c r="BG3742" s="7">
        <v>99027.53</v>
      </c>
      <c r="BH3742" s="7">
        <v>0</v>
      </c>
      <c r="BI3742">
        <v>98771.03</v>
      </c>
      <c r="BJ3742">
        <v>0</v>
      </c>
      <c r="BK3742">
        <v>0</v>
      </c>
      <c r="BL3742">
        <v>0</v>
      </c>
      <c r="BM3742">
        <v>5727.65</v>
      </c>
      <c r="BN3742">
        <v>0</v>
      </c>
      <c r="BO3742" t="s">
        <v>22359</v>
      </c>
      <c r="BP3742">
        <v>16840</v>
      </c>
      <c r="BQ3742">
        <v>25246</v>
      </c>
      <c r="BR3742">
        <v>124</v>
      </c>
      <c r="BS3742">
        <v>3631</v>
      </c>
      <c r="BT3742">
        <v>16</v>
      </c>
      <c r="BU3742" t="s">
        <v>22360</v>
      </c>
      <c r="BV3742" t="s">
        <v>4695</v>
      </c>
      <c r="BX3742">
        <v>44148.977106481485</v>
      </c>
    </row>
    <row r="3743" spans="1:76" x14ac:dyDescent="0.25">
      <c r="A3743" t="s">
        <v>22361</v>
      </c>
      <c r="B3743" t="s">
        <v>1575</v>
      </c>
      <c r="C3743" t="s">
        <v>46</v>
      </c>
      <c r="D3743">
        <v>42999</v>
      </c>
      <c r="H3743" t="s">
        <v>47</v>
      </c>
      <c r="I3743">
        <v>42999</v>
      </c>
      <c r="J3743">
        <v>2018</v>
      </c>
      <c r="K3743" t="s">
        <v>85</v>
      </c>
      <c r="L3743" t="s">
        <v>22362</v>
      </c>
      <c r="N3743" t="s">
        <v>22363</v>
      </c>
      <c r="O3743" t="s">
        <v>1577</v>
      </c>
      <c r="P3743" t="s">
        <v>241</v>
      </c>
      <c r="Q3743" t="s">
        <v>52</v>
      </c>
      <c r="R3743">
        <v>98944</v>
      </c>
      <c r="S3743" t="s">
        <v>1578</v>
      </c>
      <c r="T3743" t="s">
        <v>22364</v>
      </c>
      <c r="U3743" t="s">
        <v>22365</v>
      </c>
      <c r="V3743" t="s">
        <v>90</v>
      </c>
      <c r="W3743">
        <v>12</v>
      </c>
      <c r="X3743" t="s">
        <v>1579</v>
      </c>
      <c r="Y3743">
        <v>4744</v>
      </c>
      <c r="Z3743" t="s">
        <v>241</v>
      </c>
      <c r="AA3743" t="s">
        <v>57</v>
      </c>
      <c r="AC3743" t="s">
        <v>146</v>
      </c>
      <c r="AD3743" t="s">
        <v>4690</v>
      </c>
      <c r="AE3743" t="s">
        <v>107</v>
      </c>
      <c r="AF3743" t="s">
        <v>107</v>
      </c>
      <c r="AJ3743" t="s">
        <v>58</v>
      </c>
      <c r="AK3743" t="s">
        <v>59</v>
      </c>
      <c r="AL3743">
        <v>43410</v>
      </c>
      <c r="AM3743" t="s">
        <v>4692</v>
      </c>
      <c r="AN3743" t="b">
        <v>1</v>
      </c>
      <c r="AQ3743" t="s">
        <v>60</v>
      </c>
      <c r="AR3743" t="s">
        <v>61</v>
      </c>
      <c r="BB3743" s="7" t="s">
        <v>2262</v>
      </c>
      <c r="BC3743" s="7" t="s">
        <v>1577</v>
      </c>
      <c r="BD3743" s="7" t="s">
        <v>52</v>
      </c>
      <c r="BE3743" s="7">
        <v>98944</v>
      </c>
      <c r="BF3743" s="7" t="s">
        <v>22366</v>
      </c>
      <c r="BG3743" s="7">
        <v>131142.43</v>
      </c>
      <c r="BH3743" s="7">
        <v>1075.5999999999999</v>
      </c>
      <c r="BI3743">
        <v>130184.69</v>
      </c>
      <c r="BJ3743">
        <v>0</v>
      </c>
      <c r="BK3743">
        <v>0</v>
      </c>
      <c r="BL3743">
        <v>0</v>
      </c>
      <c r="BO3743" t="s">
        <v>22367</v>
      </c>
      <c r="BP3743">
        <v>8927</v>
      </c>
      <c r="BQ3743">
        <v>325</v>
      </c>
      <c r="BR3743">
        <v>114</v>
      </c>
      <c r="BS3743">
        <v>3235</v>
      </c>
      <c r="BT3743">
        <v>15</v>
      </c>
      <c r="BU3743" t="s">
        <v>22368</v>
      </c>
      <c r="BV3743" t="s">
        <v>4695</v>
      </c>
      <c r="BX3743">
        <v>44418.953194444446</v>
      </c>
    </row>
    <row r="3744" spans="1:76" x14ac:dyDescent="0.25">
      <c r="A3744" t="s">
        <v>22369</v>
      </c>
      <c r="B3744" t="s">
        <v>1596</v>
      </c>
      <c r="C3744" t="s">
        <v>46</v>
      </c>
      <c r="D3744">
        <v>43597</v>
      </c>
      <c r="I3744">
        <v>43597</v>
      </c>
      <c r="J3744">
        <v>2018</v>
      </c>
      <c r="K3744" t="s">
        <v>85</v>
      </c>
      <c r="L3744" t="s">
        <v>21563</v>
      </c>
      <c r="N3744" t="s">
        <v>1597</v>
      </c>
      <c r="O3744" t="s">
        <v>117</v>
      </c>
      <c r="P3744" t="s">
        <v>115</v>
      </c>
      <c r="Q3744" t="s">
        <v>52</v>
      </c>
      <c r="R3744">
        <v>98374</v>
      </c>
      <c r="S3744" t="s">
        <v>2005</v>
      </c>
      <c r="T3744" t="s">
        <v>22370</v>
      </c>
      <c r="U3744" t="s">
        <v>22371</v>
      </c>
      <c r="V3744" t="s">
        <v>4919</v>
      </c>
      <c r="W3744">
        <v>29</v>
      </c>
      <c r="X3744" t="s">
        <v>4784</v>
      </c>
      <c r="Y3744">
        <v>3879</v>
      </c>
      <c r="Z3744" t="s">
        <v>115</v>
      </c>
      <c r="AA3744" t="s">
        <v>4785</v>
      </c>
      <c r="AB3744">
        <v>493585</v>
      </c>
      <c r="AC3744" t="s">
        <v>146</v>
      </c>
      <c r="AD3744" t="s">
        <v>4690</v>
      </c>
      <c r="AE3744" t="s">
        <v>107</v>
      </c>
      <c r="AF3744" t="s">
        <v>107</v>
      </c>
      <c r="AJ3744" t="s">
        <v>58</v>
      </c>
      <c r="AK3744" t="s">
        <v>59</v>
      </c>
      <c r="AL3744">
        <v>43410</v>
      </c>
      <c r="AM3744" t="s">
        <v>4692</v>
      </c>
      <c r="AN3744" t="b">
        <v>1</v>
      </c>
      <c r="BB3744" s="7" t="s">
        <v>2340</v>
      </c>
      <c r="BC3744" s="7" t="s">
        <v>117</v>
      </c>
      <c r="BD3744" s="7" t="s">
        <v>52</v>
      </c>
      <c r="BE3744" s="7">
        <v>98374</v>
      </c>
      <c r="BF3744" s="7" t="s">
        <v>22372</v>
      </c>
      <c r="BO3744" t="s">
        <v>22373</v>
      </c>
      <c r="BP3744">
        <v>4547</v>
      </c>
      <c r="BQ3744">
        <v>25972</v>
      </c>
      <c r="BR3744">
        <v>1990</v>
      </c>
      <c r="BU3744" t="s">
        <v>21568</v>
      </c>
      <c r="BV3744" t="s">
        <v>4695</v>
      </c>
      <c r="BX3744">
        <v>43597.932118055556</v>
      </c>
    </row>
    <row r="3745" spans="1:76" x14ac:dyDescent="0.25">
      <c r="A3745" t="s">
        <v>22374</v>
      </c>
      <c r="B3745" t="s">
        <v>108</v>
      </c>
      <c r="C3745" t="s">
        <v>46</v>
      </c>
      <c r="D3745">
        <v>42767</v>
      </c>
      <c r="H3745" t="s">
        <v>47</v>
      </c>
      <c r="I3745">
        <v>42767</v>
      </c>
      <c r="J3745">
        <v>2018</v>
      </c>
      <c r="K3745" t="s">
        <v>85</v>
      </c>
      <c r="L3745" t="s">
        <v>20948</v>
      </c>
      <c r="N3745" t="s">
        <v>1976</v>
      </c>
      <c r="O3745" t="s">
        <v>110</v>
      </c>
      <c r="P3745" t="s">
        <v>115</v>
      </c>
      <c r="Q3745" t="s">
        <v>52</v>
      </c>
      <c r="R3745">
        <v>98366</v>
      </c>
      <c r="S3745" t="s">
        <v>1977</v>
      </c>
      <c r="T3745" t="s">
        <v>20826</v>
      </c>
      <c r="U3745" t="s">
        <v>20949</v>
      </c>
      <c r="V3745" t="s">
        <v>54</v>
      </c>
      <c r="W3745">
        <v>13</v>
      </c>
      <c r="X3745" t="s">
        <v>114</v>
      </c>
      <c r="Y3745">
        <v>4829</v>
      </c>
      <c r="Z3745" t="s">
        <v>115</v>
      </c>
      <c r="AA3745" t="s">
        <v>57</v>
      </c>
      <c r="AC3745" t="s">
        <v>146</v>
      </c>
      <c r="AD3745" t="s">
        <v>4690</v>
      </c>
      <c r="AE3745" t="s">
        <v>107</v>
      </c>
      <c r="AF3745" t="s">
        <v>107</v>
      </c>
      <c r="AI3745">
        <v>2</v>
      </c>
      <c r="AJ3745" t="s">
        <v>58</v>
      </c>
      <c r="AK3745" t="s">
        <v>59</v>
      </c>
      <c r="AL3745">
        <v>43410</v>
      </c>
      <c r="AM3745" t="s">
        <v>4692</v>
      </c>
      <c r="AN3745" t="b">
        <v>1</v>
      </c>
      <c r="AQ3745" t="s">
        <v>60</v>
      </c>
      <c r="AR3745" t="s">
        <v>61</v>
      </c>
      <c r="AS3745" t="s">
        <v>62</v>
      </c>
      <c r="BB3745" s="7" t="s">
        <v>413</v>
      </c>
      <c r="BC3745" s="7" t="s">
        <v>143</v>
      </c>
      <c r="BD3745" s="7" t="s">
        <v>52</v>
      </c>
      <c r="BE3745" s="7">
        <v>98401</v>
      </c>
      <c r="BF3745" s="7" t="s">
        <v>20950</v>
      </c>
      <c r="BG3745" s="7">
        <v>241269.76000000001</v>
      </c>
      <c r="BH3745" s="7">
        <v>2599.52</v>
      </c>
      <c r="BI3745">
        <v>219019.74</v>
      </c>
      <c r="BJ3745">
        <v>-5000</v>
      </c>
      <c r="BK3745">
        <v>0</v>
      </c>
      <c r="BL3745">
        <v>0</v>
      </c>
      <c r="BM3745">
        <v>64070.21</v>
      </c>
      <c r="BN3745">
        <v>3500</v>
      </c>
      <c r="BO3745" t="s">
        <v>22375</v>
      </c>
      <c r="BP3745">
        <v>2476</v>
      </c>
      <c r="BQ3745">
        <v>585</v>
      </c>
      <c r="BR3745">
        <v>178</v>
      </c>
      <c r="BS3745">
        <v>2869</v>
      </c>
      <c r="BT3745">
        <v>26</v>
      </c>
      <c r="BU3745" t="s">
        <v>20897</v>
      </c>
      <c r="BV3745" t="s">
        <v>4695</v>
      </c>
      <c r="BX3745">
        <v>44148.946944444448</v>
      </c>
    </row>
    <row r="3746" spans="1:76" x14ac:dyDescent="0.25">
      <c r="A3746" t="s">
        <v>23577</v>
      </c>
      <c r="B3746" t="s">
        <v>23578</v>
      </c>
      <c r="C3746" t="s">
        <v>46</v>
      </c>
      <c r="D3746">
        <v>43202</v>
      </c>
      <c r="I3746">
        <v>43202</v>
      </c>
      <c r="J3746">
        <v>2018</v>
      </c>
      <c r="K3746" t="s">
        <v>85</v>
      </c>
      <c r="L3746" t="s">
        <v>23579</v>
      </c>
      <c r="N3746" t="s">
        <v>23580</v>
      </c>
      <c r="O3746" t="s">
        <v>3689</v>
      </c>
      <c r="P3746" t="s">
        <v>51</v>
      </c>
      <c r="R3746">
        <v>99148</v>
      </c>
      <c r="T3746" t="s">
        <v>23581</v>
      </c>
      <c r="V3746" t="s">
        <v>4807</v>
      </c>
      <c r="W3746">
        <v>23</v>
      </c>
      <c r="X3746" t="s">
        <v>7121</v>
      </c>
      <c r="Y3746">
        <v>4186</v>
      </c>
      <c r="Z3746" t="s">
        <v>51</v>
      </c>
      <c r="AA3746" t="s">
        <v>4785</v>
      </c>
      <c r="AB3746">
        <v>29887</v>
      </c>
      <c r="AC3746" t="s">
        <v>146</v>
      </c>
      <c r="AD3746" t="s">
        <v>4690</v>
      </c>
      <c r="AE3746" t="s">
        <v>107</v>
      </c>
      <c r="AF3746" t="s">
        <v>107</v>
      </c>
      <c r="AI3746">
        <v>2</v>
      </c>
      <c r="AJ3746" t="s">
        <v>58</v>
      </c>
      <c r="AK3746" t="s">
        <v>59</v>
      </c>
      <c r="AL3746">
        <v>43410</v>
      </c>
      <c r="AN3746" t="b">
        <v>1</v>
      </c>
      <c r="AQ3746" t="s">
        <v>177</v>
      </c>
      <c r="BB3746" s="7" t="s">
        <v>23580</v>
      </c>
      <c r="BC3746" s="7" t="s">
        <v>3689</v>
      </c>
      <c r="BE3746" s="7">
        <v>99148</v>
      </c>
      <c r="BO3746" t="s">
        <v>23582</v>
      </c>
      <c r="BP3746">
        <v>930</v>
      </c>
      <c r="BQ3746">
        <v>631</v>
      </c>
      <c r="BR3746">
        <v>977</v>
      </c>
      <c r="BU3746" t="s">
        <v>23583</v>
      </c>
      <c r="BV3746" t="s">
        <v>4695</v>
      </c>
      <c r="BX3746">
        <v>43959.622581018521</v>
      </c>
    </row>
    <row r="3747" spans="1:76" x14ac:dyDescent="0.25">
      <c r="A3747" t="s">
        <v>23584</v>
      </c>
      <c r="B3747" t="s">
        <v>23585</v>
      </c>
      <c r="C3747" t="s">
        <v>46</v>
      </c>
      <c r="D3747">
        <v>43234</v>
      </c>
      <c r="I3747">
        <v>43234</v>
      </c>
      <c r="J3747">
        <v>2018</v>
      </c>
      <c r="K3747" t="s">
        <v>85</v>
      </c>
      <c r="L3747" t="s">
        <v>23586</v>
      </c>
      <c r="N3747" t="s">
        <v>23587</v>
      </c>
      <c r="O3747" t="s">
        <v>4054</v>
      </c>
      <c r="P3747" t="s">
        <v>3508</v>
      </c>
      <c r="R3747">
        <v>99122</v>
      </c>
      <c r="V3747" t="s">
        <v>5331</v>
      </c>
      <c r="W3747">
        <v>26</v>
      </c>
      <c r="X3747" t="s">
        <v>6972</v>
      </c>
      <c r="Y3747">
        <v>3655</v>
      </c>
      <c r="Z3747" t="s">
        <v>3508</v>
      </c>
      <c r="AA3747" t="s">
        <v>4785</v>
      </c>
      <c r="AB3747">
        <v>7164</v>
      </c>
      <c r="AC3747" t="s">
        <v>146</v>
      </c>
      <c r="AD3747" t="s">
        <v>4690</v>
      </c>
      <c r="AE3747" t="s">
        <v>107</v>
      </c>
      <c r="AF3747" t="s">
        <v>107</v>
      </c>
      <c r="AJ3747" t="s">
        <v>58</v>
      </c>
      <c r="AK3747" t="s">
        <v>59</v>
      </c>
      <c r="AL3747">
        <v>43410</v>
      </c>
      <c r="AN3747" t="b">
        <v>1</v>
      </c>
      <c r="AQ3747" t="s">
        <v>60</v>
      </c>
      <c r="AR3747" t="s">
        <v>150</v>
      </c>
      <c r="BB3747" s="7" t="s">
        <v>23587</v>
      </c>
      <c r="BC3747" s="7" t="s">
        <v>4054</v>
      </c>
      <c r="BE3747" s="7">
        <v>99122</v>
      </c>
      <c r="BO3747" t="s">
        <v>23588</v>
      </c>
      <c r="BP3747">
        <v>1046</v>
      </c>
      <c r="BQ3747">
        <v>265</v>
      </c>
      <c r="BR3747">
        <v>775</v>
      </c>
      <c r="BU3747" t="s">
        <v>23589</v>
      </c>
      <c r="BV3747" t="s">
        <v>4695</v>
      </c>
      <c r="BX3747">
        <v>43959.621932870374</v>
      </c>
    </row>
    <row r="3748" spans="1:76" x14ac:dyDescent="0.25">
      <c r="A3748" t="s">
        <v>23590</v>
      </c>
      <c r="B3748" t="s">
        <v>270</v>
      </c>
      <c r="C3748" t="s">
        <v>46</v>
      </c>
      <c r="D3748">
        <v>42015</v>
      </c>
      <c r="G3748">
        <v>43373</v>
      </c>
      <c r="H3748" t="s">
        <v>47</v>
      </c>
      <c r="I3748">
        <v>42015</v>
      </c>
      <c r="J3748">
        <v>2018</v>
      </c>
      <c r="K3748" t="s">
        <v>77</v>
      </c>
      <c r="L3748" t="s">
        <v>23591</v>
      </c>
      <c r="N3748" t="s">
        <v>271</v>
      </c>
      <c r="O3748" t="s">
        <v>105</v>
      </c>
      <c r="P3748" t="s">
        <v>105</v>
      </c>
      <c r="R3748">
        <v>99210</v>
      </c>
      <c r="S3748" t="s">
        <v>272</v>
      </c>
      <c r="V3748" t="s">
        <v>90</v>
      </c>
      <c r="W3748">
        <v>12</v>
      </c>
      <c r="X3748" t="s">
        <v>273</v>
      </c>
      <c r="Y3748">
        <v>4735</v>
      </c>
      <c r="Z3748" t="s">
        <v>105</v>
      </c>
      <c r="AA3748" t="s">
        <v>57</v>
      </c>
      <c r="AC3748" t="s">
        <v>146</v>
      </c>
      <c r="AD3748" t="s">
        <v>4690</v>
      </c>
      <c r="AE3748" t="s">
        <v>107</v>
      </c>
      <c r="AF3748" t="s">
        <v>107</v>
      </c>
      <c r="AJ3748" t="s">
        <v>58</v>
      </c>
      <c r="AK3748" t="s">
        <v>59</v>
      </c>
      <c r="AL3748">
        <v>43410</v>
      </c>
      <c r="AN3748" t="b">
        <v>0</v>
      </c>
      <c r="BB3748" s="7" t="s">
        <v>271</v>
      </c>
      <c r="BC3748" s="7" t="s">
        <v>105</v>
      </c>
      <c r="BE3748" s="7">
        <v>99210</v>
      </c>
      <c r="BG3748" s="7">
        <v>195698.58</v>
      </c>
      <c r="BH3748" s="7">
        <v>14082.75</v>
      </c>
      <c r="BI3748">
        <v>210356.41</v>
      </c>
      <c r="BJ3748">
        <v>0</v>
      </c>
      <c r="BK3748">
        <v>0</v>
      </c>
      <c r="BL3748">
        <v>0</v>
      </c>
      <c r="BO3748" t="s">
        <v>23592</v>
      </c>
      <c r="BP3748">
        <v>1194</v>
      </c>
      <c r="BQ3748">
        <v>25683</v>
      </c>
      <c r="BR3748">
        <v>3321513</v>
      </c>
      <c r="BS3748">
        <v>2804</v>
      </c>
      <c r="BT3748">
        <v>6</v>
      </c>
      <c r="BU3748" t="s">
        <v>20647</v>
      </c>
      <c r="BV3748" t="s">
        <v>4695</v>
      </c>
      <c r="BX3748">
        <v>44148.944479166668</v>
      </c>
    </row>
    <row r="3749" spans="1:76" x14ac:dyDescent="0.25">
      <c r="A3749" t="s">
        <v>23593</v>
      </c>
      <c r="B3749" t="s">
        <v>3918</v>
      </c>
      <c r="C3749" t="s">
        <v>46</v>
      </c>
      <c r="D3749">
        <v>43243</v>
      </c>
      <c r="I3749">
        <v>43243</v>
      </c>
      <c r="J3749">
        <v>2018</v>
      </c>
      <c r="K3749" t="s">
        <v>85</v>
      </c>
      <c r="L3749" t="s">
        <v>23594</v>
      </c>
      <c r="N3749" t="s">
        <v>4584</v>
      </c>
      <c r="O3749" t="s">
        <v>881</v>
      </c>
      <c r="P3749" t="s">
        <v>121</v>
      </c>
      <c r="R3749">
        <v>98528</v>
      </c>
      <c r="S3749" t="s">
        <v>3919</v>
      </c>
      <c r="T3749" t="s">
        <v>3919</v>
      </c>
      <c r="V3749" t="s">
        <v>90</v>
      </c>
      <c r="W3749">
        <v>12</v>
      </c>
      <c r="X3749" t="s">
        <v>122</v>
      </c>
      <c r="Y3749">
        <v>4764</v>
      </c>
      <c r="Z3749" t="s">
        <v>121</v>
      </c>
      <c r="AA3749" t="s">
        <v>57</v>
      </c>
      <c r="AC3749" t="s">
        <v>146</v>
      </c>
      <c r="AD3749" t="s">
        <v>4690</v>
      </c>
      <c r="AE3749" t="s">
        <v>107</v>
      </c>
      <c r="AF3749" t="s">
        <v>107</v>
      </c>
      <c r="AJ3749" t="s">
        <v>58</v>
      </c>
      <c r="AK3749" t="s">
        <v>59</v>
      </c>
      <c r="AL3749">
        <v>43410</v>
      </c>
      <c r="AN3749" t="b">
        <v>1</v>
      </c>
      <c r="AQ3749" t="s">
        <v>177</v>
      </c>
      <c r="AS3749" t="s">
        <v>4734</v>
      </c>
      <c r="BB3749" s="7" t="s">
        <v>4584</v>
      </c>
      <c r="BC3749" s="7" t="s">
        <v>881</v>
      </c>
      <c r="BE3749" s="7">
        <v>98528</v>
      </c>
      <c r="BO3749" t="s">
        <v>23595</v>
      </c>
      <c r="BP3749">
        <v>2108</v>
      </c>
      <c r="BQ3749">
        <v>656</v>
      </c>
      <c r="BR3749">
        <v>242</v>
      </c>
      <c r="BT3749">
        <v>35</v>
      </c>
      <c r="BU3749" t="s">
        <v>23596</v>
      </c>
      <c r="BV3749" t="s">
        <v>4695</v>
      </c>
      <c r="BX3749">
        <v>43959.622581018521</v>
      </c>
    </row>
    <row r="3750" spans="1:76" x14ac:dyDescent="0.25">
      <c r="A3750" t="s">
        <v>23597</v>
      </c>
      <c r="B3750" t="s">
        <v>23598</v>
      </c>
      <c r="C3750" t="s">
        <v>46</v>
      </c>
      <c r="D3750">
        <v>43198</v>
      </c>
      <c r="I3750">
        <v>43198</v>
      </c>
      <c r="J3750">
        <v>2018</v>
      </c>
      <c r="K3750" t="s">
        <v>85</v>
      </c>
      <c r="L3750" t="s">
        <v>23599</v>
      </c>
      <c r="N3750" t="s">
        <v>23600</v>
      </c>
      <c r="O3750" t="s">
        <v>504</v>
      </c>
      <c r="P3750" t="s">
        <v>505</v>
      </c>
      <c r="R3750">
        <v>98620</v>
      </c>
      <c r="T3750" t="s">
        <v>23601</v>
      </c>
      <c r="V3750" t="s">
        <v>5424</v>
      </c>
      <c r="W3750">
        <v>22</v>
      </c>
      <c r="X3750" t="s">
        <v>6135</v>
      </c>
      <c r="Y3750">
        <v>3579</v>
      </c>
      <c r="Z3750" t="s">
        <v>505</v>
      </c>
      <c r="AA3750" t="s">
        <v>4785</v>
      </c>
      <c r="AB3750">
        <v>14051</v>
      </c>
      <c r="AC3750" t="s">
        <v>146</v>
      </c>
      <c r="AD3750" t="s">
        <v>4690</v>
      </c>
      <c r="AE3750" t="s">
        <v>107</v>
      </c>
      <c r="AF3750" t="s">
        <v>107</v>
      </c>
      <c r="AJ3750" t="s">
        <v>58</v>
      </c>
      <c r="AK3750" t="s">
        <v>59</v>
      </c>
      <c r="AL3750">
        <v>43410</v>
      </c>
      <c r="AN3750" t="b">
        <v>1</v>
      </c>
      <c r="AQ3750" t="s">
        <v>60</v>
      </c>
      <c r="AR3750" t="s">
        <v>150</v>
      </c>
      <c r="BB3750" s="7" t="s">
        <v>23600</v>
      </c>
      <c r="BC3750" s="7" t="s">
        <v>504</v>
      </c>
      <c r="BE3750" s="7">
        <v>98620</v>
      </c>
      <c r="BO3750" t="s">
        <v>23602</v>
      </c>
      <c r="BP3750">
        <v>2568</v>
      </c>
      <c r="BQ3750">
        <v>711</v>
      </c>
      <c r="BR3750">
        <v>708</v>
      </c>
      <c r="BU3750" t="s">
        <v>23603</v>
      </c>
      <c r="BV3750" t="s">
        <v>4695</v>
      </c>
      <c r="BX3750">
        <v>43959.621932870374</v>
      </c>
    </row>
    <row r="3751" spans="1:76" x14ac:dyDescent="0.25">
      <c r="A3751" t="s">
        <v>23604</v>
      </c>
      <c r="B3751" t="s">
        <v>23605</v>
      </c>
      <c r="C3751" t="s">
        <v>46</v>
      </c>
      <c r="D3751">
        <v>43241</v>
      </c>
      <c r="I3751">
        <v>43241</v>
      </c>
      <c r="J3751">
        <v>2018</v>
      </c>
      <c r="K3751" t="s">
        <v>85</v>
      </c>
      <c r="L3751" t="s">
        <v>23606</v>
      </c>
      <c r="N3751" t="s">
        <v>23607</v>
      </c>
      <c r="O3751" t="s">
        <v>676</v>
      </c>
      <c r="P3751" t="s">
        <v>322</v>
      </c>
      <c r="R3751">
        <v>991111650</v>
      </c>
      <c r="S3751" t="s">
        <v>23608</v>
      </c>
      <c r="T3751" t="s">
        <v>23609</v>
      </c>
      <c r="V3751" t="s">
        <v>5571</v>
      </c>
      <c r="W3751">
        <v>28</v>
      </c>
      <c r="X3751" t="s">
        <v>6562</v>
      </c>
      <c r="Y3751">
        <v>4375</v>
      </c>
      <c r="Z3751" t="s">
        <v>322</v>
      </c>
      <c r="AA3751" t="s">
        <v>4785</v>
      </c>
      <c r="AB3751">
        <v>22226</v>
      </c>
      <c r="AC3751" t="s">
        <v>146</v>
      </c>
      <c r="AD3751" t="s">
        <v>4690</v>
      </c>
      <c r="AE3751" t="s">
        <v>107</v>
      </c>
      <c r="AF3751" t="s">
        <v>107</v>
      </c>
      <c r="AJ3751" t="s">
        <v>58</v>
      </c>
      <c r="AK3751" t="s">
        <v>59</v>
      </c>
      <c r="AL3751">
        <v>43410</v>
      </c>
      <c r="AN3751" t="b">
        <v>1</v>
      </c>
      <c r="AQ3751" t="s">
        <v>60</v>
      </c>
      <c r="AR3751" t="s">
        <v>99</v>
      </c>
      <c r="BB3751" s="7" t="s">
        <v>23607</v>
      </c>
      <c r="BC3751" s="7" t="s">
        <v>676</v>
      </c>
      <c r="BE3751" s="7">
        <v>991111650</v>
      </c>
      <c r="BO3751" t="s">
        <v>23610</v>
      </c>
      <c r="BP3751">
        <v>3750</v>
      </c>
      <c r="BQ3751">
        <v>644</v>
      </c>
      <c r="BR3751">
        <v>1004</v>
      </c>
      <c r="BU3751" t="s">
        <v>23611</v>
      </c>
      <c r="BV3751" t="s">
        <v>4695</v>
      </c>
      <c r="BX3751">
        <v>43959.621886574074</v>
      </c>
    </row>
    <row r="3752" spans="1:76" x14ac:dyDescent="0.25">
      <c r="A3752" t="s">
        <v>23612</v>
      </c>
      <c r="B3752" t="s">
        <v>23613</v>
      </c>
      <c r="C3752" t="s">
        <v>46</v>
      </c>
      <c r="D3752">
        <v>43229</v>
      </c>
      <c r="I3752">
        <v>43229</v>
      </c>
      <c r="J3752">
        <v>2018</v>
      </c>
      <c r="K3752" t="s">
        <v>85</v>
      </c>
      <c r="L3752" t="s">
        <v>23614</v>
      </c>
      <c r="N3752" t="s">
        <v>23615</v>
      </c>
      <c r="O3752" t="s">
        <v>50</v>
      </c>
      <c r="P3752" t="s">
        <v>51</v>
      </c>
      <c r="R3752">
        <v>99114</v>
      </c>
      <c r="S3752" t="s">
        <v>23616</v>
      </c>
      <c r="T3752" t="s">
        <v>23617</v>
      </c>
      <c r="V3752" t="s">
        <v>4807</v>
      </c>
      <c r="W3752">
        <v>23</v>
      </c>
      <c r="X3752" t="s">
        <v>7121</v>
      </c>
      <c r="Y3752">
        <v>4186</v>
      </c>
      <c r="Z3752" t="s">
        <v>51</v>
      </c>
      <c r="AA3752" t="s">
        <v>4785</v>
      </c>
      <c r="AB3752">
        <v>29887</v>
      </c>
      <c r="AC3752" t="s">
        <v>146</v>
      </c>
      <c r="AD3752" t="s">
        <v>4690</v>
      </c>
      <c r="AE3752" t="s">
        <v>107</v>
      </c>
      <c r="AF3752" t="s">
        <v>107</v>
      </c>
      <c r="AI3752">
        <v>2</v>
      </c>
      <c r="AJ3752" t="s">
        <v>58</v>
      </c>
      <c r="AK3752" t="s">
        <v>59</v>
      </c>
      <c r="AL3752">
        <v>43410</v>
      </c>
      <c r="AN3752" t="b">
        <v>1</v>
      </c>
      <c r="AQ3752" t="s">
        <v>177</v>
      </c>
      <c r="BB3752" s="7" t="s">
        <v>23615</v>
      </c>
      <c r="BC3752" s="7" t="s">
        <v>50</v>
      </c>
      <c r="BE3752" s="7">
        <v>99114</v>
      </c>
      <c r="BO3752" t="s">
        <v>23618</v>
      </c>
      <c r="BP3752">
        <v>9041</v>
      </c>
      <c r="BQ3752">
        <v>630</v>
      </c>
      <c r="BR3752">
        <v>974</v>
      </c>
      <c r="BU3752" t="s">
        <v>23619</v>
      </c>
      <c r="BV3752" t="s">
        <v>4695</v>
      </c>
      <c r="BX3752">
        <v>43959.622581018521</v>
      </c>
    </row>
    <row r="3753" spans="1:76" x14ac:dyDescent="0.25">
      <c r="A3753" t="s">
        <v>23620</v>
      </c>
      <c r="B3753" t="s">
        <v>2001</v>
      </c>
      <c r="C3753" t="s">
        <v>46</v>
      </c>
      <c r="D3753">
        <v>42951</v>
      </c>
      <c r="H3753" t="s">
        <v>47</v>
      </c>
      <c r="I3753">
        <v>42951</v>
      </c>
      <c r="J3753">
        <v>2018</v>
      </c>
      <c r="K3753" t="s">
        <v>85</v>
      </c>
      <c r="L3753" t="s">
        <v>23621</v>
      </c>
      <c r="N3753" t="s">
        <v>2676</v>
      </c>
      <c r="O3753" t="s">
        <v>1358</v>
      </c>
      <c r="P3753" t="s">
        <v>462</v>
      </c>
      <c r="R3753">
        <v>99350</v>
      </c>
      <c r="S3753" t="s">
        <v>2003</v>
      </c>
      <c r="T3753" t="s">
        <v>23489</v>
      </c>
      <c r="V3753" t="s">
        <v>54</v>
      </c>
      <c r="W3753">
        <v>13</v>
      </c>
      <c r="X3753" t="s">
        <v>461</v>
      </c>
      <c r="Y3753">
        <v>4809</v>
      </c>
      <c r="Z3753" t="s">
        <v>462</v>
      </c>
      <c r="AA3753" t="s">
        <v>57</v>
      </c>
      <c r="AC3753" t="s">
        <v>146</v>
      </c>
      <c r="AD3753" t="s">
        <v>4690</v>
      </c>
      <c r="AE3753" t="s">
        <v>107</v>
      </c>
      <c r="AF3753" t="s">
        <v>107</v>
      </c>
      <c r="AI3753">
        <v>1</v>
      </c>
      <c r="AJ3753" t="s">
        <v>58</v>
      </c>
      <c r="AK3753" t="s">
        <v>59</v>
      </c>
      <c r="AL3753">
        <v>43410</v>
      </c>
      <c r="AN3753" t="b">
        <v>1</v>
      </c>
      <c r="AQ3753" t="s">
        <v>60</v>
      </c>
      <c r="AR3753" t="s">
        <v>61</v>
      </c>
      <c r="AS3753" t="s">
        <v>62</v>
      </c>
      <c r="BB3753" s="7" t="s">
        <v>2676</v>
      </c>
      <c r="BC3753" s="7" t="s">
        <v>1358</v>
      </c>
      <c r="BE3753" s="7">
        <v>99350</v>
      </c>
      <c r="BG3753" s="7">
        <v>45754.55</v>
      </c>
      <c r="BH3753" s="7">
        <v>5482.2</v>
      </c>
      <c r="BI3753">
        <v>47892.25</v>
      </c>
      <c r="BJ3753">
        <v>0</v>
      </c>
      <c r="BK3753">
        <v>0</v>
      </c>
      <c r="BL3753">
        <v>0</v>
      </c>
      <c r="BO3753" t="s">
        <v>23622</v>
      </c>
      <c r="BP3753">
        <v>9601</v>
      </c>
      <c r="BQ3753">
        <v>29579</v>
      </c>
      <c r="BR3753">
        <v>122</v>
      </c>
      <c r="BS3753">
        <v>3269</v>
      </c>
      <c r="BT3753">
        <v>16</v>
      </c>
      <c r="BU3753" t="s">
        <v>23491</v>
      </c>
      <c r="BV3753" t="s">
        <v>4695</v>
      </c>
      <c r="BX3753">
        <v>44148.963541666664</v>
      </c>
    </row>
    <row r="3754" spans="1:76" x14ac:dyDescent="0.25">
      <c r="A3754" t="s">
        <v>23623</v>
      </c>
      <c r="B3754" t="s">
        <v>23624</v>
      </c>
      <c r="C3754" t="s">
        <v>46</v>
      </c>
      <c r="D3754">
        <v>42810</v>
      </c>
      <c r="I3754">
        <v>42810</v>
      </c>
      <c r="J3754">
        <v>2018</v>
      </c>
      <c r="K3754" t="s">
        <v>85</v>
      </c>
      <c r="L3754" t="s">
        <v>23625</v>
      </c>
      <c r="N3754" t="s">
        <v>916</v>
      </c>
      <c r="O3754" t="s">
        <v>366</v>
      </c>
      <c r="P3754" t="s">
        <v>668</v>
      </c>
      <c r="R3754">
        <v>99338</v>
      </c>
      <c r="S3754" t="s">
        <v>917</v>
      </c>
      <c r="T3754" t="s">
        <v>23626</v>
      </c>
      <c r="V3754" t="s">
        <v>5571</v>
      </c>
      <c r="W3754">
        <v>28</v>
      </c>
      <c r="X3754" t="s">
        <v>6144</v>
      </c>
      <c r="Y3754">
        <v>3306</v>
      </c>
      <c r="Z3754" t="s">
        <v>668</v>
      </c>
      <c r="AA3754" t="s">
        <v>4785</v>
      </c>
      <c r="AB3754">
        <v>33717</v>
      </c>
      <c r="AC3754" t="s">
        <v>146</v>
      </c>
      <c r="AD3754" t="s">
        <v>4690</v>
      </c>
      <c r="AE3754" t="s">
        <v>107</v>
      </c>
      <c r="AF3754" t="s">
        <v>107</v>
      </c>
      <c r="AJ3754" t="s">
        <v>58</v>
      </c>
      <c r="AK3754" t="s">
        <v>59</v>
      </c>
      <c r="AL3754">
        <v>43410</v>
      </c>
      <c r="AN3754" t="b">
        <v>1</v>
      </c>
      <c r="AQ3754" t="s">
        <v>60</v>
      </c>
      <c r="AR3754" t="s">
        <v>150</v>
      </c>
      <c r="BB3754" s="7" t="s">
        <v>916</v>
      </c>
      <c r="BC3754" s="7" t="s">
        <v>366</v>
      </c>
      <c r="BE3754" s="7">
        <v>99338</v>
      </c>
      <c r="BO3754" t="s">
        <v>23627</v>
      </c>
      <c r="BP3754">
        <v>10615</v>
      </c>
      <c r="BQ3754">
        <v>615</v>
      </c>
      <c r="BR3754">
        <v>574</v>
      </c>
      <c r="BU3754" t="s">
        <v>22343</v>
      </c>
      <c r="BV3754" t="s">
        <v>4695</v>
      </c>
      <c r="BX3754">
        <v>43959.621932870374</v>
      </c>
    </row>
    <row r="3755" spans="1:76" x14ac:dyDescent="0.25">
      <c r="A3755" t="s">
        <v>23628</v>
      </c>
      <c r="B3755" t="s">
        <v>23629</v>
      </c>
      <c r="C3755" t="s">
        <v>46</v>
      </c>
      <c r="D3755">
        <v>43248</v>
      </c>
      <c r="I3755">
        <v>43248</v>
      </c>
      <c r="J3755">
        <v>2018</v>
      </c>
      <c r="K3755" t="s">
        <v>85</v>
      </c>
      <c r="L3755" t="s">
        <v>23630</v>
      </c>
      <c r="N3755" t="s">
        <v>3992</v>
      </c>
      <c r="O3755" t="s">
        <v>154</v>
      </c>
      <c r="P3755" t="s">
        <v>121</v>
      </c>
      <c r="R3755">
        <v>98501</v>
      </c>
      <c r="S3755" t="s">
        <v>3993</v>
      </c>
      <c r="T3755" t="s">
        <v>3993</v>
      </c>
      <c r="V3755" t="s">
        <v>90</v>
      </c>
      <c r="W3755">
        <v>12</v>
      </c>
      <c r="X3755" t="s">
        <v>122</v>
      </c>
      <c r="Y3755">
        <v>4764</v>
      </c>
      <c r="Z3755" t="s">
        <v>121</v>
      </c>
      <c r="AA3755" t="s">
        <v>57</v>
      </c>
      <c r="AC3755" t="s">
        <v>146</v>
      </c>
      <c r="AD3755" t="s">
        <v>4690</v>
      </c>
      <c r="AE3755" t="s">
        <v>107</v>
      </c>
      <c r="AF3755" t="s">
        <v>107</v>
      </c>
      <c r="AJ3755" t="s">
        <v>58</v>
      </c>
      <c r="AK3755" t="s">
        <v>59</v>
      </c>
      <c r="AL3755">
        <v>43410</v>
      </c>
      <c r="AN3755" t="b">
        <v>1</v>
      </c>
      <c r="AQ3755" t="s">
        <v>177</v>
      </c>
      <c r="BB3755" s="7" t="s">
        <v>3992</v>
      </c>
      <c r="BC3755" s="7" t="s">
        <v>154</v>
      </c>
      <c r="BE3755" s="7">
        <v>98501</v>
      </c>
      <c r="BO3755" t="s">
        <v>23631</v>
      </c>
      <c r="BP3755">
        <v>12056</v>
      </c>
      <c r="BQ3755">
        <v>25653</v>
      </c>
      <c r="BR3755">
        <v>243</v>
      </c>
      <c r="BT3755">
        <v>35</v>
      </c>
      <c r="BU3755" t="s">
        <v>23632</v>
      </c>
      <c r="BV3755" t="s">
        <v>4695</v>
      </c>
      <c r="BX3755">
        <v>43597.863043981481</v>
      </c>
    </row>
    <row r="3756" spans="1:76" x14ac:dyDescent="0.25">
      <c r="A3756" t="s">
        <v>23633</v>
      </c>
      <c r="B3756" t="s">
        <v>23634</v>
      </c>
      <c r="C3756" t="s">
        <v>46</v>
      </c>
      <c r="D3756">
        <v>43241</v>
      </c>
      <c r="I3756">
        <v>43241</v>
      </c>
      <c r="J3756">
        <v>2018</v>
      </c>
      <c r="K3756" t="s">
        <v>85</v>
      </c>
      <c r="L3756" t="s">
        <v>23635</v>
      </c>
      <c r="N3756" t="s">
        <v>23636</v>
      </c>
      <c r="O3756" t="s">
        <v>929</v>
      </c>
      <c r="P3756" t="s">
        <v>930</v>
      </c>
      <c r="R3756">
        <v>99169</v>
      </c>
      <c r="S3756" t="s">
        <v>23637</v>
      </c>
      <c r="T3756" t="s">
        <v>23638</v>
      </c>
      <c r="V3756" t="s">
        <v>5571</v>
      </c>
      <c r="W3756">
        <v>28</v>
      </c>
      <c r="X3756" t="s">
        <v>7097</v>
      </c>
      <c r="Y3756">
        <v>3002</v>
      </c>
      <c r="Z3756" t="s">
        <v>930</v>
      </c>
      <c r="AA3756" t="s">
        <v>4785</v>
      </c>
      <c r="AB3756">
        <v>6616</v>
      </c>
      <c r="AC3756" t="s">
        <v>146</v>
      </c>
      <c r="AD3756" t="s">
        <v>4690</v>
      </c>
      <c r="AE3756" t="s">
        <v>107</v>
      </c>
      <c r="AF3756" t="s">
        <v>107</v>
      </c>
      <c r="AJ3756" t="s">
        <v>58</v>
      </c>
      <c r="AK3756" t="s">
        <v>59</v>
      </c>
      <c r="AL3756">
        <v>43410</v>
      </c>
      <c r="AN3756" t="b">
        <v>1</v>
      </c>
      <c r="AQ3756" t="s">
        <v>60</v>
      </c>
      <c r="AR3756" t="s">
        <v>61</v>
      </c>
      <c r="BB3756" s="7" t="s">
        <v>23636</v>
      </c>
      <c r="BC3756" s="7" t="s">
        <v>929</v>
      </c>
      <c r="BE3756" s="7">
        <v>99169</v>
      </c>
      <c r="BO3756" t="s">
        <v>23639</v>
      </c>
      <c r="BP3756">
        <v>12865</v>
      </c>
      <c r="BQ3756">
        <v>916</v>
      </c>
      <c r="BR3756">
        <v>348</v>
      </c>
      <c r="BU3756" t="s">
        <v>23640</v>
      </c>
      <c r="BV3756" t="s">
        <v>4695</v>
      </c>
      <c r="BX3756">
        <v>43959.621967592589</v>
      </c>
    </row>
    <row r="3757" spans="1:76" x14ac:dyDescent="0.25">
      <c r="A3757" t="s">
        <v>23641</v>
      </c>
      <c r="B3757" t="s">
        <v>21481</v>
      </c>
      <c r="C3757" t="s">
        <v>46</v>
      </c>
      <c r="D3757">
        <v>43160</v>
      </c>
      <c r="H3757" t="s">
        <v>47</v>
      </c>
      <c r="I3757">
        <v>43160</v>
      </c>
      <c r="J3757">
        <v>2018</v>
      </c>
      <c r="K3757" t="s">
        <v>85</v>
      </c>
      <c r="L3757" t="s">
        <v>23642</v>
      </c>
      <c r="N3757" t="s">
        <v>23643</v>
      </c>
      <c r="O3757" t="s">
        <v>225</v>
      </c>
      <c r="P3757" t="s">
        <v>226</v>
      </c>
      <c r="R3757">
        <v>986823625</v>
      </c>
      <c r="T3757" t="s">
        <v>23644</v>
      </c>
      <c r="V3757" t="s">
        <v>4783</v>
      </c>
      <c r="W3757">
        <v>25</v>
      </c>
      <c r="X3757" t="s">
        <v>6013</v>
      </c>
      <c r="Y3757">
        <v>3147</v>
      </c>
      <c r="Z3757" t="s">
        <v>226</v>
      </c>
      <c r="AA3757" t="s">
        <v>4785</v>
      </c>
      <c r="AB3757">
        <v>272819</v>
      </c>
      <c r="AC3757" t="s">
        <v>146</v>
      </c>
      <c r="AD3757" t="s">
        <v>4690</v>
      </c>
      <c r="AE3757" t="s">
        <v>107</v>
      </c>
      <c r="AF3757" t="s">
        <v>107</v>
      </c>
      <c r="AI3757" t="s">
        <v>11183</v>
      </c>
      <c r="AJ3757" t="s">
        <v>58</v>
      </c>
      <c r="AK3757" t="s">
        <v>59</v>
      </c>
      <c r="AL3757">
        <v>43410</v>
      </c>
      <c r="AN3757" t="b">
        <v>1</v>
      </c>
      <c r="AQ3757" t="s">
        <v>60</v>
      </c>
      <c r="AR3757" t="s">
        <v>61</v>
      </c>
      <c r="BB3757" s="7" t="s">
        <v>23643</v>
      </c>
      <c r="BC3757" s="7" t="s">
        <v>225</v>
      </c>
      <c r="BE3757" s="7">
        <v>986823625</v>
      </c>
      <c r="BG3757" s="7">
        <v>52284.24</v>
      </c>
      <c r="BH3757" s="7">
        <v>0</v>
      </c>
      <c r="BI3757">
        <v>53726.11</v>
      </c>
      <c r="BJ3757">
        <v>0</v>
      </c>
      <c r="BK3757">
        <v>0</v>
      </c>
      <c r="BL3757">
        <v>0</v>
      </c>
      <c r="BM3757">
        <v>8500</v>
      </c>
      <c r="BN3757">
        <v>0</v>
      </c>
      <c r="BO3757" t="s">
        <v>23645</v>
      </c>
      <c r="BP3757">
        <v>15771</v>
      </c>
      <c r="BQ3757">
        <v>906</v>
      </c>
      <c r="BR3757">
        <v>460</v>
      </c>
      <c r="BS3757">
        <v>3591</v>
      </c>
      <c r="BU3757" t="s">
        <v>23646</v>
      </c>
      <c r="BV3757" t="s">
        <v>4695</v>
      </c>
      <c r="BX3757">
        <v>44148.97552083333</v>
      </c>
    </row>
    <row r="3758" spans="1:76" x14ac:dyDescent="0.25">
      <c r="A3758" t="s">
        <v>23647</v>
      </c>
      <c r="B3758" t="s">
        <v>23440</v>
      </c>
      <c r="C3758" t="s">
        <v>46</v>
      </c>
      <c r="D3758">
        <v>43307</v>
      </c>
      <c r="I3758">
        <v>43307</v>
      </c>
      <c r="J3758">
        <v>2018</v>
      </c>
      <c r="K3758" t="s">
        <v>85</v>
      </c>
      <c r="L3758" t="s">
        <v>23441</v>
      </c>
      <c r="N3758" t="s">
        <v>23648</v>
      </c>
      <c r="O3758" t="s">
        <v>612</v>
      </c>
      <c r="P3758" t="s">
        <v>613</v>
      </c>
      <c r="R3758">
        <v>99166</v>
      </c>
      <c r="S3758" t="s">
        <v>23443</v>
      </c>
      <c r="T3758" t="s">
        <v>23444</v>
      </c>
      <c r="V3758" t="s">
        <v>5571</v>
      </c>
      <c r="W3758">
        <v>28</v>
      </c>
      <c r="X3758" t="s">
        <v>7356</v>
      </c>
      <c r="Y3758">
        <v>3290</v>
      </c>
      <c r="Z3758" t="s">
        <v>613</v>
      </c>
      <c r="AA3758" t="s">
        <v>4785</v>
      </c>
      <c r="AB3758">
        <v>4618</v>
      </c>
      <c r="AC3758" t="s">
        <v>146</v>
      </c>
      <c r="AD3758" t="s">
        <v>4690</v>
      </c>
      <c r="AE3758" t="s">
        <v>107</v>
      </c>
      <c r="AF3758" t="s">
        <v>107</v>
      </c>
      <c r="AJ3758" t="s">
        <v>58</v>
      </c>
      <c r="AK3758" t="s">
        <v>59</v>
      </c>
      <c r="AL3758">
        <v>43410</v>
      </c>
      <c r="AN3758" t="b">
        <v>1</v>
      </c>
      <c r="AQ3758" t="s">
        <v>60</v>
      </c>
      <c r="AR3758" t="s">
        <v>150</v>
      </c>
      <c r="BB3758" s="7" t="s">
        <v>23648</v>
      </c>
      <c r="BC3758" s="7" t="s">
        <v>612</v>
      </c>
      <c r="BE3758" s="7">
        <v>99166</v>
      </c>
      <c r="BO3758" t="s">
        <v>23649</v>
      </c>
      <c r="BP3758">
        <v>16705</v>
      </c>
      <c r="BQ3758">
        <v>717</v>
      </c>
      <c r="BR3758">
        <v>562</v>
      </c>
      <c r="BU3758" t="s">
        <v>23650</v>
      </c>
      <c r="BV3758" t="s">
        <v>4695</v>
      </c>
      <c r="BX3758">
        <v>43959.621932870374</v>
      </c>
    </row>
    <row r="3759" spans="1:76" x14ac:dyDescent="0.25">
      <c r="A3759" t="s">
        <v>23651</v>
      </c>
      <c r="B3759" t="s">
        <v>23652</v>
      </c>
      <c r="C3759" t="s">
        <v>46</v>
      </c>
      <c r="D3759">
        <v>43242</v>
      </c>
      <c r="I3759">
        <v>43242</v>
      </c>
      <c r="J3759">
        <v>2018</v>
      </c>
      <c r="K3759" t="s">
        <v>85</v>
      </c>
      <c r="L3759" t="s">
        <v>23653</v>
      </c>
      <c r="N3759" t="s">
        <v>23654</v>
      </c>
      <c r="O3759" t="s">
        <v>612</v>
      </c>
      <c r="P3759" t="s">
        <v>613</v>
      </c>
      <c r="R3759">
        <v>99166</v>
      </c>
      <c r="S3759" t="s">
        <v>23655</v>
      </c>
      <c r="T3759" t="s">
        <v>23656</v>
      </c>
      <c r="V3759" t="s">
        <v>7053</v>
      </c>
      <c r="W3759">
        <v>21</v>
      </c>
      <c r="X3759" t="s">
        <v>7356</v>
      </c>
      <c r="Y3759">
        <v>3290</v>
      </c>
      <c r="Z3759" t="s">
        <v>613</v>
      </c>
      <c r="AA3759" t="s">
        <v>4785</v>
      </c>
      <c r="AB3759">
        <v>4618</v>
      </c>
      <c r="AC3759" t="s">
        <v>146</v>
      </c>
      <c r="AD3759" t="s">
        <v>4690</v>
      </c>
      <c r="AE3759" t="s">
        <v>107</v>
      </c>
      <c r="AF3759" t="s">
        <v>107</v>
      </c>
      <c r="AJ3759" t="s">
        <v>58</v>
      </c>
      <c r="AK3759" t="s">
        <v>59</v>
      </c>
      <c r="AL3759">
        <v>43410</v>
      </c>
      <c r="AN3759" t="b">
        <v>1</v>
      </c>
      <c r="AQ3759" t="s">
        <v>60</v>
      </c>
      <c r="AR3759" t="s">
        <v>150</v>
      </c>
      <c r="BB3759" s="7" t="s">
        <v>23654</v>
      </c>
      <c r="BC3759" s="7" t="s">
        <v>612</v>
      </c>
      <c r="BE3759" s="7">
        <v>99166</v>
      </c>
      <c r="BO3759" t="s">
        <v>23657</v>
      </c>
      <c r="BP3759">
        <v>18064</v>
      </c>
      <c r="BQ3759">
        <v>714</v>
      </c>
      <c r="BR3759">
        <v>549</v>
      </c>
      <c r="BU3759" t="s">
        <v>23658</v>
      </c>
      <c r="BV3759" t="s">
        <v>4695</v>
      </c>
      <c r="BX3759">
        <v>43959.621932870374</v>
      </c>
    </row>
    <row r="3760" spans="1:76" x14ac:dyDescent="0.25">
      <c r="A3760" t="s">
        <v>23659</v>
      </c>
      <c r="B3760" t="s">
        <v>23660</v>
      </c>
      <c r="C3760" t="s">
        <v>46</v>
      </c>
      <c r="D3760">
        <v>43251</v>
      </c>
      <c r="I3760">
        <v>43251</v>
      </c>
      <c r="J3760">
        <v>2018</v>
      </c>
      <c r="K3760" t="s">
        <v>85</v>
      </c>
      <c r="L3760" t="s">
        <v>23661</v>
      </c>
      <c r="N3760" t="s">
        <v>23662</v>
      </c>
      <c r="O3760" t="s">
        <v>959</v>
      </c>
      <c r="P3760" t="s">
        <v>394</v>
      </c>
      <c r="R3760">
        <v>98233</v>
      </c>
      <c r="S3760" t="s">
        <v>23663</v>
      </c>
      <c r="T3760" t="s">
        <v>23664</v>
      </c>
      <c r="V3760" t="s">
        <v>7053</v>
      </c>
      <c r="W3760">
        <v>21</v>
      </c>
      <c r="X3760" t="s">
        <v>5461</v>
      </c>
      <c r="Y3760">
        <v>4064</v>
      </c>
      <c r="Z3760" t="s">
        <v>394</v>
      </c>
      <c r="AA3760" t="s">
        <v>4785</v>
      </c>
      <c r="AB3760">
        <v>73724</v>
      </c>
      <c r="AC3760" t="s">
        <v>146</v>
      </c>
      <c r="AD3760" t="s">
        <v>4690</v>
      </c>
      <c r="AE3760" t="s">
        <v>107</v>
      </c>
      <c r="AF3760" t="s">
        <v>107</v>
      </c>
      <c r="AJ3760" t="s">
        <v>58</v>
      </c>
      <c r="AK3760" t="s">
        <v>59</v>
      </c>
      <c r="AL3760">
        <v>43410</v>
      </c>
      <c r="AN3760" t="b">
        <v>1</v>
      </c>
      <c r="AQ3760" t="s">
        <v>60</v>
      </c>
      <c r="AR3760" t="s">
        <v>150</v>
      </c>
      <c r="BB3760" s="7" t="s">
        <v>23662</v>
      </c>
      <c r="BC3760" s="7" t="s">
        <v>959</v>
      </c>
      <c r="BE3760" s="7">
        <v>98233</v>
      </c>
      <c r="BO3760" t="s">
        <v>23665</v>
      </c>
      <c r="BP3760">
        <v>19380</v>
      </c>
      <c r="BQ3760">
        <v>817</v>
      </c>
      <c r="BR3760">
        <v>929</v>
      </c>
      <c r="BU3760" t="s">
        <v>23666</v>
      </c>
      <c r="BV3760" t="s">
        <v>4695</v>
      </c>
      <c r="BX3760">
        <v>43959.621932870374</v>
      </c>
    </row>
    <row r="3761" spans="1:76" x14ac:dyDescent="0.25">
      <c r="A3761" t="s">
        <v>23667</v>
      </c>
      <c r="B3761" t="s">
        <v>4535</v>
      </c>
      <c r="C3761" t="s">
        <v>46</v>
      </c>
      <c r="D3761">
        <v>43178</v>
      </c>
      <c r="I3761">
        <v>43178</v>
      </c>
      <c r="J3761">
        <v>2018</v>
      </c>
      <c r="K3761" t="s">
        <v>77</v>
      </c>
      <c r="L3761" t="s">
        <v>4536</v>
      </c>
      <c r="N3761" t="s">
        <v>4537</v>
      </c>
      <c r="O3761" t="s">
        <v>162</v>
      </c>
      <c r="P3761" t="s">
        <v>68</v>
      </c>
      <c r="R3761">
        <v>980127900</v>
      </c>
      <c r="S3761" t="s">
        <v>4538</v>
      </c>
      <c r="T3761" t="s">
        <v>23668</v>
      </c>
      <c r="V3761" t="s">
        <v>54</v>
      </c>
      <c r="W3761">
        <v>13</v>
      </c>
      <c r="X3761" t="s">
        <v>164</v>
      </c>
      <c r="Y3761">
        <v>4779</v>
      </c>
      <c r="Z3761" t="s">
        <v>68</v>
      </c>
      <c r="AA3761" t="s">
        <v>57</v>
      </c>
      <c r="AC3761" t="s">
        <v>146</v>
      </c>
      <c r="AD3761" t="s">
        <v>4690</v>
      </c>
      <c r="AE3761" t="s">
        <v>107</v>
      </c>
      <c r="AF3761" t="s">
        <v>107</v>
      </c>
      <c r="AJ3761" t="s">
        <v>58</v>
      </c>
      <c r="AK3761" t="s">
        <v>59</v>
      </c>
      <c r="AL3761">
        <v>43410</v>
      </c>
      <c r="AN3761" t="b">
        <v>1</v>
      </c>
      <c r="BB3761" s="7" t="s">
        <v>4537</v>
      </c>
      <c r="BC3761" s="7" t="s">
        <v>162</v>
      </c>
      <c r="BE3761" s="7">
        <v>980127900</v>
      </c>
      <c r="BO3761" t="s">
        <v>23669</v>
      </c>
      <c r="BP3761">
        <v>19743</v>
      </c>
      <c r="BQ3761">
        <v>1818</v>
      </c>
      <c r="BR3761">
        <v>2017</v>
      </c>
      <c r="BT3761">
        <v>1</v>
      </c>
      <c r="BU3761" t="s">
        <v>23670</v>
      </c>
      <c r="BV3761" t="s">
        <v>4695</v>
      </c>
      <c r="BX3761">
        <v>43597.935567129629</v>
      </c>
    </row>
    <row r="3762" spans="1:76" x14ac:dyDescent="0.25">
      <c r="A3762" t="s">
        <v>23671</v>
      </c>
      <c r="B3762" t="s">
        <v>23672</v>
      </c>
      <c r="C3762" t="s">
        <v>46</v>
      </c>
      <c r="D3762">
        <v>43255</v>
      </c>
      <c r="H3762" t="s">
        <v>47</v>
      </c>
      <c r="I3762">
        <v>43255</v>
      </c>
      <c r="J3762">
        <v>2018</v>
      </c>
      <c r="K3762" t="s">
        <v>85</v>
      </c>
      <c r="L3762" t="s">
        <v>23673</v>
      </c>
      <c r="N3762" t="s">
        <v>23674</v>
      </c>
      <c r="O3762" t="s">
        <v>23675</v>
      </c>
      <c r="P3762" t="s">
        <v>252</v>
      </c>
      <c r="R3762">
        <v>98830</v>
      </c>
      <c r="S3762" t="s">
        <v>23676</v>
      </c>
      <c r="T3762" t="s">
        <v>23677</v>
      </c>
      <c r="V3762" t="s">
        <v>4807</v>
      </c>
      <c r="W3762">
        <v>23</v>
      </c>
      <c r="X3762" t="s">
        <v>7405</v>
      </c>
      <c r="Y3762">
        <v>3235</v>
      </c>
      <c r="Z3762" t="s">
        <v>252</v>
      </c>
      <c r="AA3762" t="s">
        <v>4785</v>
      </c>
      <c r="AB3762">
        <v>21117</v>
      </c>
      <c r="AC3762" t="s">
        <v>146</v>
      </c>
      <c r="AD3762" t="s">
        <v>4690</v>
      </c>
      <c r="AE3762" t="s">
        <v>107</v>
      </c>
      <c r="AF3762" t="s">
        <v>107</v>
      </c>
      <c r="AI3762">
        <v>3</v>
      </c>
      <c r="AJ3762" t="s">
        <v>58</v>
      </c>
      <c r="AK3762" t="s">
        <v>59</v>
      </c>
      <c r="AL3762">
        <v>43410</v>
      </c>
      <c r="AN3762" t="b">
        <v>1</v>
      </c>
      <c r="AQ3762" t="s">
        <v>60</v>
      </c>
      <c r="AR3762" t="s">
        <v>99</v>
      </c>
      <c r="BB3762" s="7" t="s">
        <v>23674</v>
      </c>
      <c r="BC3762" s="7" t="s">
        <v>23675</v>
      </c>
      <c r="BE3762" s="7">
        <v>98830</v>
      </c>
      <c r="BG3762" s="7">
        <v>2630.46</v>
      </c>
      <c r="BH3762" s="7">
        <v>130.46</v>
      </c>
      <c r="BI3762">
        <v>1204.52</v>
      </c>
      <c r="BJ3762">
        <v>0</v>
      </c>
      <c r="BK3762">
        <v>0</v>
      </c>
      <c r="BL3762">
        <v>0</v>
      </c>
      <c r="BO3762" t="s">
        <v>23678</v>
      </c>
      <c r="BP3762">
        <v>19830</v>
      </c>
      <c r="BQ3762">
        <v>818</v>
      </c>
      <c r="BR3762">
        <v>533</v>
      </c>
      <c r="BS3762">
        <v>3816</v>
      </c>
      <c r="BU3762" t="s">
        <v>23679</v>
      </c>
      <c r="BV3762" t="s">
        <v>4695</v>
      </c>
      <c r="BX3762">
        <v>44148.983865740738</v>
      </c>
    </row>
    <row r="3763" spans="1:76" x14ac:dyDescent="0.25">
      <c r="A3763" t="s">
        <v>23680</v>
      </c>
      <c r="B3763" t="s">
        <v>894</v>
      </c>
      <c r="C3763" t="s">
        <v>46</v>
      </c>
      <c r="D3763">
        <v>42879</v>
      </c>
      <c r="H3763" t="s">
        <v>47</v>
      </c>
      <c r="I3763">
        <v>42879</v>
      </c>
      <c r="J3763">
        <v>2018</v>
      </c>
      <c r="K3763" t="s">
        <v>85</v>
      </c>
      <c r="L3763" t="s">
        <v>23681</v>
      </c>
      <c r="N3763" t="s">
        <v>895</v>
      </c>
      <c r="O3763" t="s">
        <v>477</v>
      </c>
      <c r="P3763" t="s">
        <v>226</v>
      </c>
      <c r="R3763">
        <v>98604</v>
      </c>
      <c r="S3763" t="s">
        <v>896</v>
      </c>
      <c r="T3763" t="s">
        <v>21005</v>
      </c>
      <c r="V3763" t="s">
        <v>54</v>
      </c>
      <c r="W3763">
        <v>13</v>
      </c>
      <c r="X3763" t="s">
        <v>860</v>
      </c>
      <c r="Y3763">
        <v>4813</v>
      </c>
      <c r="Z3763" t="s">
        <v>226</v>
      </c>
      <c r="AA3763" t="s">
        <v>57</v>
      </c>
      <c r="AC3763" t="s">
        <v>146</v>
      </c>
      <c r="AD3763" t="s">
        <v>4690</v>
      </c>
      <c r="AE3763" t="s">
        <v>107</v>
      </c>
      <c r="AF3763" t="s">
        <v>107</v>
      </c>
      <c r="AI3763">
        <v>1</v>
      </c>
      <c r="AJ3763" t="s">
        <v>58</v>
      </c>
      <c r="AK3763" t="s">
        <v>59</v>
      </c>
      <c r="AL3763">
        <v>43410</v>
      </c>
      <c r="AN3763" t="b">
        <v>1</v>
      </c>
      <c r="AQ3763" t="s">
        <v>60</v>
      </c>
      <c r="AR3763" t="s">
        <v>61</v>
      </c>
      <c r="AS3763" t="s">
        <v>62</v>
      </c>
      <c r="BB3763" s="7" t="s">
        <v>895</v>
      </c>
      <c r="BC3763" s="7" t="s">
        <v>477</v>
      </c>
      <c r="BE3763" s="7">
        <v>98604</v>
      </c>
      <c r="BG3763" s="7">
        <v>168822.51</v>
      </c>
      <c r="BH3763" s="7">
        <v>1002.95</v>
      </c>
      <c r="BI3763">
        <v>163102.01</v>
      </c>
      <c r="BJ3763">
        <v>0</v>
      </c>
      <c r="BK3763">
        <v>0</v>
      </c>
      <c r="BL3763">
        <v>0</v>
      </c>
      <c r="BM3763">
        <v>1054.76</v>
      </c>
      <c r="BN3763">
        <v>0</v>
      </c>
      <c r="BO3763" t="s">
        <v>23682</v>
      </c>
      <c r="BP3763">
        <v>20267</v>
      </c>
      <c r="BQ3763">
        <v>440</v>
      </c>
      <c r="BR3763">
        <v>132</v>
      </c>
      <c r="BS3763">
        <v>3846</v>
      </c>
      <c r="BT3763">
        <v>18</v>
      </c>
      <c r="BU3763" t="s">
        <v>21009</v>
      </c>
      <c r="BV3763" t="s">
        <v>4695</v>
      </c>
      <c r="BX3763">
        <v>44148.984918981485</v>
      </c>
    </row>
    <row r="3764" spans="1:76" x14ac:dyDescent="0.25">
      <c r="A3764" t="s">
        <v>23683</v>
      </c>
      <c r="B3764" t="s">
        <v>23684</v>
      </c>
      <c r="C3764" t="s">
        <v>46</v>
      </c>
      <c r="D3764">
        <v>43184</v>
      </c>
      <c r="I3764">
        <v>43184</v>
      </c>
      <c r="J3764">
        <v>2018</v>
      </c>
      <c r="K3764" t="s">
        <v>85</v>
      </c>
      <c r="L3764" t="s">
        <v>23685</v>
      </c>
      <c r="N3764" t="s">
        <v>23686</v>
      </c>
      <c r="O3764" t="s">
        <v>417</v>
      </c>
      <c r="P3764" t="s">
        <v>255</v>
      </c>
      <c r="R3764">
        <v>98801</v>
      </c>
      <c r="T3764" t="s">
        <v>23687</v>
      </c>
      <c r="V3764" t="s">
        <v>7053</v>
      </c>
      <c r="W3764">
        <v>21</v>
      </c>
      <c r="X3764" t="s">
        <v>6430</v>
      </c>
      <c r="Y3764">
        <v>3111</v>
      </c>
      <c r="Z3764" t="s">
        <v>255</v>
      </c>
      <c r="AA3764" t="s">
        <v>4785</v>
      </c>
      <c r="AB3764">
        <v>43409</v>
      </c>
      <c r="AC3764" t="s">
        <v>146</v>
      </c>
      <c r="AD3764" t="s">
        <v>4690</v>
      </c>
      <c r="AE3764" t="s">
        <v>107</v>
      </c>
      <c r="AF3764" t="s">
        <v>107</v>
      </c>
      <c r="AJ3764" t="s">
        <v>58</v>
      </c>
      <c r="AK3764" t="s">
        <v>59</v>
      </c>
      <c r="AL3764">
        <v>43410</v>
      </c>
      <c r="AN3764" t="b">
        <v>1</v>
      </c>
      <c r="AQ3764" t="s">
        <v>60</v>
      </c>
      <c r="AR3764" t="s">
        <v>61</v>
      </c>
      <c r="BB3764" s="7" t="s">
        <v>23686</v>
      </c>
      <c r="BC3764" s="7" t="s">
        <v>417</v>
      </c>
      <c r="BE3764" s="7">
        <v>98801</v>
      </c>
      <c r="BO3764" t="s">
        <v>23688</v>
      </c>
      <c r="BP3764">
        <v>20504</v>
      </c>
      <c r="BQ3764">
        <v>364</v>
      </c>
      <c r="BR3764">
        <v>424</v>
      </c>
      <c r="BU3764" t="s">
        <v>23689</v>
      </c>
      <c r="BV3764" t="s">
        <v>4695</v>
      </c>
      <c r="BX3764">
        <v>43959.621967592589</v>
      </c>
    </row>
    <row r="3765" spans="1:76" x14ac:dyDescent="0.25">
      <c r="A3765" t="s">
        <v>23690</v>
      </c>
      <c r="B3765" t="s">
        <v>23691</v>
      </c>
      <c r="C3765" t="s">
        <v>46</v>
      </c>
      <c r="D3765">
        <v>43185</v>
      </c>
      <c r="H3765" t="s">
        <v>289</v>
      </c>
      <c r="I3765">
        <v>43185</v>
      </c>
      <c r="J3765">
        <v>2018</v>
      </c>
      <c r="K3765" t="s">
        <v>85</v>
      </c>
      <c r="L3765" t="s">
        <v>23692</v>
      </c>
      <c r="N3765" t="s">
        <v>23693</v>
      </c>
      <c r="O3765" t="s">
        <v>767</v>
      </c>
      <c r="P3765" t="s">
        <v>394</v>
      </c>
      <c r="R3765">
        <v>98284</v>
      </c>
      <c r="S3765" t="s">
        <v>23694</v>
      </c>
      <c r="T3765" t="s">
        <v>23695</v>
      </c>
      <c r="V3765" t="s">
        <v>5571</v>
      </c>
      <c r="W3765">
        <v>28</v>
      </c>
      <c r="X3765" t="s">
        <v>5461</v>
      </c>
      <c r="Y3765">
        <v>4064</v>
      </c>
      <c r="Z3765" t="s">
        <v>394</v>
      </c>
      <c r="AA3765" t="s">
        <v>4785</v>
      </c>
      <c r="AB3765">
        <v>73724</v>
      </c>
      <c r="AC3765" t="s">
        <v>146</v>
      </c>
      <c r="AD3765" t="s">
        <v>4690</v>
      </c>
      <c r="AE3765" t="s">
        <v>107</v>
      </c>
      <c r="AF3765" t="s">
        <v>107</v>
      </c>
      <c r="AJ3765" t="s">
        <v>58</v>
      </c>
      <c r="AK3765" t="s">
        <v>59</v>
      </c>
      <c r="AL3765">
        <v>43410</v>
      </c>
      <c r="AN3765" t="b">
        <v>1</v>
      </c>
      <c r="AQ3765" t="s">
        <v>177</v>
      </c>
      <c r="BB3765" s="7" t="s">
        <v>23693</v>
      </c>
      <c r="BC3765" s="7" t="s">
        <v>767</v>
      </c>
      <c r="BE3765" s="7">
        <v>98284</v>
      </c>
      <c r="BG3765" s="7">
        <v>0</v>
      </c>
      <c r="BH3765" s="7">
        <v>0</v>
      </c>
      <c r="BI3765">
        <v>0</v>
      </c>
      <c r="BJ3765">
        <v>0</v>
      </c>
      <c r="BK3765">
        <v>0</v>
      </c>
      <c r="BL3765">
        <v>0</v>
      </c>
      <c r="BO3765" t="s">
        <v>23696</v>
      </c>
      <c r="BP3765">
        <v>21186</v>
      </c>
      <c r="BQ3765">
        <v>25671</v>
      </c>
      <c r="BR3765">
        <v>943</v>
      </c>
      <c r="BS3765">
        <v>3986</v>
      </c>
      <c r="BU3765" t="s">
        <v>23697</v>
      </c>
      <c r="BV3765" t="s">
        <v>4695</v>
      </c>
      <c r="BX3765">
        <v>44148.992743055554</v>
      </c>
    </row>
    <row r="3766" spans="1:76" x14ac:dyDescent="0.25">
      <c r="A3766" t="s">
        <v>23702</v>
      </c>
      <c r="B3766" t="s">
        <v>610</v>
      </c>
      <c r="C3766" t="s">
        <v>46</v>
      </c>
      <c r="D3766">
        <v>42351</v>
      </c>
      <c r="H3766" t="s">
        <v>47</v>
      </c>
      <c r="I3766">
        <v>42351</v>
      </c>
      <c r="J3766">
        <v>2018</v>
      </c>
      <c r="K3766" t="s">
        <v>77</v>
      </c>
      <c r="L3766" t="s">
        <v>23171</v>
      </c>
      <c r="N3766" t="s">
        <v>703</v>
      </c>
      <c r="O3766" t="s">
        <v>612</v>
      </c>
      <c r="P3766" t="s">
        <v>56</v>
      </c>
      <c r="R3766">
        <v>99166</v>
      </c>
      <c r="S3766" t="s">
        <v>704</v>
      </c>
      <c r="T3766" t="s">
        <v>23172</v>
      </c>
      <c r="V3766" t="s">
        <v>90</v>
      </c>
      <c r="W3766">
        <v>12</v>
      </c>
      <c r="X3766" t="s">
        <v>269</v>
      </c>
      <c r="Y3766">
        <v>4736</v>
      </c>
      <c r="Z3766" t="s">
        <v>56</v>
      </c>
      <c r="AA3766" t="s">
        <v>57</v>
      </c>
      <c r="AC3766" t="s">
        <v>146</v>
      </c>
      <c r="AD3766" t="s">
        <v>4690</v>
      </c>
      <c r="AE3766" t="s">
        <v>107</v>
      </c>
      <c r="AF3766" t="s">
        <v>107</v>
      </c>
      <c r="AJ3766" t="s">
        <v>58</v>
      </c>
      <c r="AK3766" t="s">
        <v>59</v>
      </c>
      <c r="AL3766">
        <v>43410</v>
      </c>
      <c r="AN3766" t="b">
        <v>1</v>
      </c>
      <c r="BB3766" s="7" t="s">
        <v>703</v>
      </c>
      <c r="BC3766" s="7" t="s">
        <v>612</v>
      </c>
      <c r="BE3766" s="7">
        <v>99166</v>
      </c>
      <c r="BG3766" s="7">
        <v>9175</v>
      </c>
      <c r="BH3766" s="7">
        <v>6034.33</v>
      </c>
      <c r="BI3766">
        <v>12371.13</v>
      </c>
      <c r="BJ3766">
        <v>0</v>
      </c>
      <c r="BK3766">
        <v>0</v>
      </c>
      <c r="BL3766">
        <v>0</v>
      </c>
      <c r="BO3766" t="s">
        <v>23703</v>
      </c>
      <c r="BP3766">
        <v>4562</v>
      </c>
      <c r="BQ3766">
        <v>1847</v>
      </c>
      <c r="BR3766">
        <v>2050</v>
      </c>
      <c r="BS3766">
        <v>3017</v>
      </c>
      <c r="BT3766">
        <v>7</v>
      </c>
      <c r="BU3766" t="s">
        <v>23174</v>
      </c>
      <c r="BV3766" t="s">
        <v>4695</v>
      </c>
      <c r="BX3766">
        <v>44148.953425925924</v>
      </c>
    </row>
    <row r="3767" spans="1:76" x14ac:dyDescent="0.25">
      <c r="A3767" t="s">
        <v>23704</v>
      </c>
      <c r="B3767" t="s">
        <v>571</v>
      </c>
      <c r="C3767" t="s">
        <v>46</v>
      </c>
      <c r="D3767">
        <v>42898</v>
      </c>
      <c r="H3767" t="s">
        <v>47</v>
      </c>
      <c r="I3767">
        <v>42898</v>
      </c>
      <c r="J3767">
        <v>2018</v>
      </c>
      <c r="K3767" t="s">
        <v>85</v>
      </c>
      <c r="L3767" t="s">
        <v>23705</v>
      </c>
      <c r="N3767" t="s">
        <v>2323</v>
      </c>
      <c r="O3767" t="s">
        <v>573</v>
      </c>
      <c r="P3767" t="s">
        <v>291</v>
      </c>
      <c r="R3767">
        <v>98837</v>
      </c>
      <c r="S3767" t="s">
        <v>2324</v>
      </c>
      <c r="T3767" t="s">
        <v>21634</v>
      </c>
      <c r="V3767" t="s">
        <v>54</v>
      </c>
      <c r="W3767">
        <v>13</v>
      </c>
      <c r="X3767" t="s">
        <v>574</v>
      </c>
      <c r="Y3767">
        <v>4803</v>
      </c>
      <c r="Z3767" t="s">
        <v>291</v>
      </c>
      <c r="AA3767" t="s">
        <v>57</v>
      </c>
      <c r="AC3767" t="s">
        <v>146</v>
      </c>
      <c r="AD3767" t="s">
        <v>4690</v>
      </c>
      <c r="AE3767" t="s">
        <v>107</v>
      </c>
      <c r="AF3767" t="s">
        <v>107</v>
      </c>
      <c r="AI3767">
        <v>1</v>
      </c>
      <c r="AJ3767" t="s">
        <v>58</v>
      </c>
      <c r="AK3767" t="s">
        <v>59</v>
      </c>
      <c r="AL3767">
        <v>43410</v>
      </c>
      <c r="AN3767" t="b">
        <v>1</v>
      </c>
      <c r="AQ3767" t="s">
        <v>60</v>
      </c>
      <c r="AR3767" t="s">
        <v>61</v>
      </c>
      <c r="AS3767" t="s">
        <v>62</v>
      </c>
      <c r="BB3767" s="7" t="s">
        <v>2323</v>
      </c>
      <c r="BC3767" s="7" t="s">
        <v>573</v>
      </c>
      <c r="BE3767" s="7">
        <v>98837</v>
      </c>
      <c r="BG3767" s="7">
        <v>93410</v>
      </c>
      <c r="BH3767" s="7">
        <v>4729.58</v>
      </c>
      <c r="BI3767">
        <v>72334.53</v>
      </c>
      <c r="BJ3767">
        <v>0</v>
      </c>
      <c r="BK3767">
        <v>0</v>
      </c>
      <c r="BL3767">
        <v>0</v>
      </c>
      <c r="BO3767" t="s">
        <v>23706</v>
      </c>
      <c r="BP3767">
        <v>4946</v>
      </c>
      <c r="BQ3767">
        <v>11467</v>
      </c>
      <c r="BR3767">
        <v>103</v>
      </c>
      <c r="BS3767">
        <v>3034</v>
      </c>
      <c r="BT3767">
        <v>13</v>
      </c>
      <c r="BU3767" t="s">
        <v>23707</v>
      </c>
      <c r="BV3767" t="s">
        <v>4695</v>
      </c>
      <c r="BX3767">
        <v>44148.954027777778</v>
      </c>
    </row>
    <row r="3768" spans="1:76" x14ac:dyDescent="0.25">
      <c r="A3768" t="s">
        <v>23708</v>
      </c>
      <c r="B3768" t="s">
        <v>1565</v>
      </c>
      <c r="C3768" t="s">
        <v>46</v>
      </c>
      <c r="D3768">
        <v>42255</v>
      </c>
      <c r="H3768" t="s">
        <v>47</v>
      </c>
      <c r="I3768">
        <v>42255</v>
      </c>
      <c r="J3768">
        <v>2018</v>
      </c>
      <c r="K3768" t="s">
        <v>85</v>
      </c>
      <c r="L3768" t="s">
        <v>23709</v>
      </c>
      <c r="N3768" t="s">
        <v>1566</v>
      </c>
      <c r="O3768" t="s">
        <v>1166</v>
      </c>
      <c r="P3768" t="s">
        <v>353</v>
      </c>
      <c r="R3768">
        <v>98248</v>
      </c>
      <c r="T3768" t="s">
        <v>23220</v>
      </c>
      <c r="V3768" t="s">
        <v>90</v>
      </c>
      <c r="W3768">
        <v>12</v>
      </c>
      <c r="X3768" t="s">
        <v>402</v>
      </c>
      <c r="Y3768">
        <v>4771</v>
      </c>
      <c r="Z3768" t="s">
        <v>353</v>
      </c>
      <c r="AA3768" t="s">
        <v>57</v>
      </c>
      <c r="AC3768" t="s">
        <v>146</v>
      </c>
      <c r="AD3768" t="s">
        <v>4690</v>
      </c>
      <c r="AE3768" t="s">
        <v>107</v>
      </c>
      <c r="AF3768" t="s">
        <v>107</v>
      </c>
      <c r="AJ3768" t="s">
        <v>58</v>
      </c>
      <c r="AK3768" t="s">
        <v>59</v>
      </c>
      <c r="AL3768">
        <v>43410</v>
      </c>
      <c r="AN3768" t="b">
        <v>1</v>
      </c>
      <c r="AQ3768" t="s">
        <v>60</v>
      </c>
      <c r="AR3768" t="s">
        <v>61</v>
      </c>
      <c r="AS3768" t="s">
        <v>62</v>
      </c>
      <c r="BB3768" s="7" t="s">
        <v>1566</v>
      </c>
      <c r="BC3768" s="7" t="s">
        <v>1166</v>
      </c>
      <c r="BE3768" s="7">
        <v>98248</v>
      </c>
      <c r="BG3768" s="7">
        <v>343907.77</v>
      </c>
      <c r="BH3768" s="7">
        <v>0</v>
      </c>
      <c r="BI3768">
        <v>325804.61</v>
      </c>
      <c r="BJ3768">
        <v>0</v>
      </c>
      <c r="BK3768">
        <v>0</v>
      </c>
      <c r="BL3768">
        <v>0</v>
      </c>
      <c r="BM3768">
        <v>10639.53</v>
      </c>
      <c r="BN3768">
        <v>411348.74</v>
      </c>
      <c r="BO3768" t="s">
        <v>23710</v>
      </c>
      <c r="BP3768">
        <v>5748</v>
      </c>
      <c r="BQ3768">
        <v>30301</v>
      </c>
      <c r="BR3768">
        <v>291</v>
      </c>
      <c r="BS3768">
        <v>3083</v>
      </c>
      <c r="BT3768">
        <v>42</v>
      </c>
      <c r="BU3768" t="s">
        <v>23711</v>
      </c>
      <c r="BV3768" t="s">
        <v>4695</v>
      </c>
      <c r="BX3768">
        <v>44148.955578703702</v>
      </c>
    </row>
    <row r="3769" spans="1:76" x14ac:dyDescent="0.25">
      <c r="A3769" t="s">
        <v>23712</v>
      </c>
      <c r="B3769" t="s">
        <v>23713</v>
      </c>
      <c r="C3769" t="s">
        <v>46</v>
      </c>
      <c r="D3769">
        <v>43233</v>
      </c>
      <c r="I3769">
        <v>43233</v>
      </c>
      <c r="J3769">
        <v>2018</v>
      </c>
      <c r="K3769" t="s">
        <v>85</v>
      </c>
      <c r="L3769" t="s">
        <v>23714</v>
      </c>
      <c r="N3769" t="s">
        <v>23715</v>
      </c>
      <c r="O3769" t="s">
        <v>417</v>
      </c>
      <c r="P3769" t="s">
        <v>255</v>
      </c>
      <c r="R3769">
        <v>98801</v>
      </c>
      <c r="S3769" t="s">
        <v>23716</v>
      </c>
      <c r="T3769" t="s">
        <v>23717</v>
      </c>
      <c r="V3769" t="s">
        <v>5571</v>
      </c>
      <c r="W3769">
        <v>28</v>
      </c>
      <c r="X3769" t="s">
        <v>6430</v>
      </c>
      <c r="Y3769">
        <v>3111</v>
      </c>
      <c r="Z3769" t="s">
        <v>255</v>
      </c>
      <c r="AA3769" t="s">
        <v>4785</v>
      </c>
      <c r="AB3769">
        <v>43409</v>
      </c>
      <c r="AC3769" t="s">
        <v>146</v>
      </c>
      <c r="AD3769" t="s">
        <v>4690</v>
      </c>
      <c r="AE3769" t="s">
        <v>107</v>
      </c>
      <c r="AF3769" t="s">
        <v>107</v>
      </c>
      <c r="AJ3769" t="s">
        <v>58</v>
      </c>
      <c r="AK3769" t="s">
        <v>59</v>
      </c>
      <c r="AL3769">
        <v>43410</v>
      </c>
      <c r="AN3769" t="b">
        <v>1</v>
      </c>
      <c r="AQ3769" t="s">
        <v>60</v>
      </c>
      <c r="AR3769" t="s">
        <v>150</v>
      </c>
      <c r="BB3769" s="7" t="s">
        <v>23715</v>
      </c>
      <c r="BC3769" s="7" t="s">
        <v>417</v>
      </c>
      <c r="BE3769" s="7">
        <v>98801</v>
      </c>
      <c r="BO3769" t="s">
        <v>23718</v>
      </c>
      <c r="BP3769">
        <v>7686</v>
      </c>
      <c r="BQ3769">
        <v>374</v>
      </c>
      <c r="BR3769">
        <v>440</v>
      </c>
      <c r="BU3769" t="s">
        <v>23719</v>
      </c>
      <c r="BV3769" t="s">
        <v>4695</v>
      </c>
      <c r="BX3769">
        <v>43959.621932870374</v>
      </c>
    </row>
    <row r="3770" spans="1:76" x14ac:dyDescent="0.25">
      <c r="A3770" t="s">
        <v>23741</v>
      </c>
      <c r="B3770" t="s">
        <v>23742</v>
      </c>
      <c r="C3770" t="s">
        <v>46</v>
      </c>
      <c r="D3770">
        <v>43122</v>
      </c>
      <c r="I3770">
        <v>43122</v>
      </c>
      <c r="J3770">
        <v>2018</v>
      </c>
      <c r="K3770" t="s">
        <v>85</v>
      </c>
      <c r="L3770" t="s">
        <v>23743</v>
      </c>
      <c r="N3770" t="s">
        <v>23744</v>
      </c>
      <c r="O3770" t="s">
        <v>50</v>
      </c>
      <c r="P3770" t="s">
        <v>51</v>
      </c>
      <c r="R3770">
        <v>991145012</v>
      </c>
      <c r="T3770" t="s">
        <v>23745</v>
      </c>
      <c r="V3770" t="s">
        <v>5424</v>
      </c>
      <c r="W3770">
        <v>22</v>
      </c>
      <c r="X3770" t="s">
        <v>7121</v>
      </c>
      <c r="Y3770">
        <v>4186</v>
      </c>
      <c r="Z3770" t="s">
        <v>51</v>
      </c>
      <c r="AA3770" t="s">
        <v>4785</v>
      </c>
      <c r="AB3770">
        <v>29887</v>
      </c>
      <c r="AC3770" t="s">
        <v>146</v>
      </c>
      <c r="AD3770" t="s">
        <v>4690</v>
      </c>
      <c r="AE3770" t="s">
        <v>107</v>
      </c>
      <c r="AF3770" t="s">
        <v>107</v>
      </c>
      <c r="AJ3770" t="s">
        <v>58</v>
      </c>
      <c r="AK3770" t="s">
        <v>59</v>
      </c>
      <c r="AL3770">
        <v>43410</v>
      </c>
      <c r="AN3770" t="b">
        <v>1</v>
      </c>
      <c r="AQ3770" t="s">
        <v>60</v>
      </c>
      <c r="AR3770" t="s">
        <v>150</v>
      </c>
      <c r="BB3770" s="7" t="s">
        <v>23744</v>
      </c>
      <c r="BC3770" s="7" t="s">
        <v>50</v>
      </c>
      <c r="BE3770" s="7">
        <v>991145012</v>
      </c>
      <c r="BO3770" t="s">
        <v>23746</v>
      </c>
      <c r="BP3770">
        <v>9456</v>
      </c>
      <c r="BQ3770">
        <v>905</v>
      </c>
      <c r="BR3770">
        <v>904</v>
      </c>
      <c r="BU3770" t="s">
        <v>23747</v>
      </c>
      <c r="BV3770" t="s">
        <v>4695</v>
      </c>
      <c r="BX3770">
        <v>43959.621932870374</v>
      </c>
    </row>
    <row r="3771" spans="1:76" x14ac:dyDescent="0.25">
      <c r="A3771" t="s">
        <v>23748</v>
      </c>
      <c r="B3771" t="s">
        <v>6967</v>
      </c>
      <c r="C3771" t="s">
        <v>46</v>
      </c>
      <c r="D3771">
        <v>43233</v>
      </c>
      <c r="I3771">
        <v>43233</v>
      </c>
      <c r="J3771">
        <v>2018</v>
      </c>
      <c r="K3771" t="s">
        <v>85</v>
      </c>
      <c r="L3771" t="s">
        <v>23749</v>
      </c>
      <c r="N3771" t="s">
        <v>6969</v>
      </c>
      <c r="O3771" t="s">
        <v>4054</v>
      </c>
      <c r="P3771" t="s">
        <v>3508</v>
      </c>
      <c r="R3771">
        <v>991220895</v>
      </c>
      <c r="S3771" t="s">
        <v>6970</v>
      </c>
      <c r="T3771" t="s">
        <v>6971</v>
      </c>
      <c r="V3771" t="s">
        <v>5396</v>
      </c>
      <c r="W3771">
        <v>20</v>
      </c>
      <c r="X3771" t="s">
        <v>6972</v>
      </c>
      <c r="Y3771">
        <v>3655</v>
      </c>
      <c r="Z3771" t="s">
        <v>3508</v>
      </c>
      <c r="AA3771" t="s">
        <v>4785</v>
      </c>
      <c r="AB3771">
        <v>7164</v>
      </c>
      <c r="AC3771" t="s">
        <v>146</v>
      </c>
      <c r="AD3771" t="s">
        <v>4690</v>
      </c>
      <c r="AE3771" t="s">
        <v>107</v>
      </c>
      <c r="AF3771" t="s">
        <v>107</v>
      </c>
      <c r="AJ3771" t="s">
        <v>58</v>
      </c>
      <c r="AK3771" t="s">
        <v>59</v>
      </c>
      <c r="AL3771">
        <v>43410</v>
      </c>
      <c r="AN3771" t="b">
        <v>1</v>
      </c>
      <c r="AQ3771" t="s">
        <v>60</v>
      </c>
      <c r="AR3771" t="s">
        <v>150</v>
      </c>
      <c r="BB3771" s="7" t="s">
        <v>6969</v>
      </c>
      <c r="BC3771" s="7" t="s">
        <v>4054</v>
      </c>
      <c r="BE3771" s="7">
        <v>991220895</v>
      </c>
      <c r="BO3771" t="s">
        <v>23750</v>
      </c>
      <c r="BP3771">
        <v>9735</v>
      </c>
      <c r="BQ3771">
        <v>751</v>
      </c>
      <c r="BR3771">
        <v>773</v>
      </c>
      <c r="BU3771" t="s">
        <v>6974</v>
      </c>
      <c r="BV3771" t="s">
        <v>4695</v>
      </c>
      <c r="BX3771">
        <v>43959.621932870374</v>
      </c>
    </row>
    <row r="3772" spans="1:76" x14ac:dyDescent="0.25">
      <c r="A3772" t="s">
        <v>23751</v>
      </c>
      <c r="B3772" t="s">
        <v>23752</v>
      </c>
      <c r="C3772" t="s">
        <v>46</v>
      </c>
      <c r="D3772">
        <v>43255</v>
      </c>
      <c r="I3772">
        <v>43255</v>
      </c>
      <c r="J3772">
        <v>2018</v>
      </c>
      <c r="K3772" t="s">
        <v>85</v>
      </c>
      <c r="L3772" t="s">
        <v>23753</v>
      </c>
      <c r="N3772" t="s">
        <v>23754</v>
      </c>
      <c r="O3772" t="s">
        <v>573</v>
      </c>
      <c r="P3772" t="s">
        <v>291</v>
      </c>
      <c r="R3772">
        <v>98837</v>
      </c>
      <c r="S3772" t="s">
        <v>23755</v>
      </c>
      <c r="T3772" t="s">
        <v>23756</v>
      </c>
      <c r="V3772" t="s">
        <v>5396</v>
      </c>
      <c r="W3772">
        <v>20</v>
      </c>
      <c r="X3772" t="s">
        <v>7459</v>
      </c>
      <c r="Y3772">
        <v>3340</v>
      </c>
      <c r="Z3772" t="s">
        <v>291</v>
      </c>
      <c r="AA3772" t="s">
        <v>4785</v>
      </c>
      <c r="AB3772">
        <v>39833</v>
      </c>
      <c r="AC3772" t="s">
        <v>146</v>
      </c>
      <c r="AD3772" t="s">
        <v>4690</v>
      </c>
      <c r="AE3772" t="s">
        <v>107</v>
      </c>
      <c r="AF3772" t="s">
        <v>107</v>
      </c>
      <c r="AJ3772" t="s">
        <v>58</v>
      </c>
      <c r="AK3772" t="s">
        <v>59</v>
      </c>
      <c r="AL3772">
        <v>43410</v>
      </c>
      <c r="AN3772" t="b">
        <v>1</v>
      </c>
      <c r="AQ3772" t="s">
        <v>60</v>
      </c>
      <c r="AR3772" t="s">
        <v>99</v>
      </c>
      <c r="BB3772" s="7" t="s">
        <v>23754</v>
      </c>
      <c r="BC3772" s="7" t="s">
        <v>573</v>
      </c>
      <c r="BE3772" s="7">
        <v>98837</v>
      </c>
      <c r="BO3772" t="s">
        <v>23757</v>
      </c>
      <c r="BP3772">
        <v>11373</v>
      </c>
      <c r="BQ3772">
        <v>289</v>
      </c>
      <c r="BR3772">
        <v>596</v>
      </c>
      <c r="BU3772" t="s">
        <v>23758</v>
      </c>
      <c r="BV3772" t="s">
        <v>4695</v>
      </c>
      <c r="BX3772">
        <v>43959.621886574074</v>
      </c>
    </row>
    <row r="3773" spans="1:76" x14ac:dyDescent="0.25">
      <c r="A3773" t="s">
        <v>23759</v>
      </c>
      <c r="B3773" t="s">
        <v>3770</v>
      </c>
      <c r="C3773" t="s">
        <v>46</v>
      </c>
      <c r="D3773">
        <v>43213</v>
      </c>
      <c r="H3773" t="s">
        <v>47</v>
      </c>
      <c r="I3773">
        <v>43213</v>
      </c>
      <c r="J3773">
        <v>2018</v>
      </c>
      <c r="K3773" t="s">
        <v>85</v>
      </c>
      <c r="L3773" t="s">
        <v>23760</v>
      </c>
      <c r="N3773" t="s">
        <v>3771</v>
      </c>
      <c r="O3773" t="s">
        <v>105</v>
      </c>
      <c r="P3773" t="s">
        <v>105</v>
      </c>
      <c r="R3773">
        <v>99220</v>
      </c>
      <c r="T3773" t="s">
        <v>23761</v>
      </c>
      <c r="V3773" t="s">
        <v>54</v>
      </c>
      <c r="W3773">
        <v>13</v>
      </c>
      <c r="X3773" t="s">
        <v>260</v>
      </c>
      <c r="Y3773">
        <v>4783</v>
      </c>
      <c r="Z3773" t="s">
        <v>105</v>
      </c>
      <c r="AA3773" t="s">
        <v>57</v>
      </c>
      <c r="AC3773" t="s">
        <v>146</v>
      </c>
      <c r="AD3773" t="s">
        <v>4690</v>
      </c>
      <c r="AE3773" t="s">
        <v>107</v>
      </c>
      <c r="AF3773" t="s">
        <v>107</v>
      </c>
      <c r="AI3773">
        <v>2</v>
      </c>
      <c r="AJ3773" t="s">
        <v>58</v>
      </c>
      <c r="AK3773" t="s">
        <v>59</v>
      </c>
      <c r="AL3773">
        <v>43410</v>
      </c>
      <c r="AN3773" t="b">
        <v>1</v>
      </c>
      <c r="AQ3773" t="s">
        <v>60</v>
      </c>
      <c r="AR3773" t="s">
        <v>99</v>
      </c>
      <c r="AS3773" t="s">
        <v>4734</v>
      </c>
      <c r="BB3773" s="7" t="s">
        <v>3771</v>
      </c>
      <c r="BC3773" s="7" t="s">
        <v>105</v>
      </c>
      <c r="BE3773" s="7">
        <v>99220</v>
      </c>
      <c r="BG3773" s="7">
        <v>51803.45</v>
      </c>
      <c r="BH3773" s="7">
        <v>0</v>
      </c>
      <c r="BI3773">
        <v>51303.86</v>
      </c>
      <c r="BJ3773">
        <v>-2726.22</v>
      </c>
      <c r="BK3773">
        <v>0</v>
      </c>
      <c r="BL3773">
        <v>0</v>
      </c>
      <c r="BM3773">
        <v>377.52</v>
      </c>
      <c r="BN3773">
        <v>0</v>
      </c>
      <c r="BO3773" t="s">
        <v>23762</v>
      </c>
      <c r="BP3773">
        <v>11706</v>
      </c>
      <c r="BQ3773">
        <v>983</v>
      </c>
      <c r="BR3773">
        <v>49</v>
      </c>
      <c r="BS3773">
        <v>3382</v>
      </c>
      <c r="BT3773">
        <v>3</v>
      </c>
      <c r="BU3773" t="s">
        <v>23763</v>
      </c>
      <c r="BV3773" t="s">
        <v>4695</v>
      </c>
      <c r="BX3773">
        <v>44148.968530092592</v>
      </c>
    </row>
    <row r="3774" spans="1:76" x14ac:dyDescent="0.25">
      <c r="A3774" t="s">
        <v>23764</v>
      </c>
      <c r="B3774" t="s">
        <v>23765</v>
      </c>
      <c r="C3774" t="s">
        <v>46</v>
      </c>
      <c r="D3774">
        <v>43256</v>
      </c>
      <c r="I3774">
        <v>43256</v>
      </c>
      <c r="J3774">
        <v>2018</v>
      </c>
      <c r="K3774" t="s">
        <v>85</v>
      </c>
      <c r="L3774" t="s">
        <v>23766</v>
      </c>
      <c r="N3774" t="s">
        <v>23767</v>
      </c>
      <c r="O3774" t="s">
        <v>929</v>
      </c>
      <c r="P3774" t="s">
        <v>930</v>
      </c>
      <c r="R3774">
        <v>991690351</v>
      </c>
      <c r="T3774" t="s">
        <v>23768</v>
      </c>
      <c r="V3774" t="s">
        <v>5571</v>
      </c>
      <c r="W3774">
        <v>28</v>
      </c>
      <c r="X3774" t="s">
        <v>7097</v>
      </c>
      <c r="Y3774">
        <v>3002</v>
      </c>
      <c r="Z3774" t="s">
        <v>930</v>
      </c>
      <c r="AA3774" t="s">
        <v>4785</v>
      </c>
      <c r="AB3774">
        <v>6616</v>
      </c>
      <c r="AC3774" t="s">
        <v>146</v>
      </c>
      <c r="AD3774" t="s">
        <v>4690</v>
      </c>
      <c r="AE3774" t="s">
        <v>107</v>
      </c>
      <c r="AF3774" t="s">
        <v>107</v>
      </c>
      <c r="AJ3774" t="s">
        <v>58</v>
      </c>
      <c r="AK3774" t="s">
        <v>59</v>
      </c>
      <c r="AL3774">
        <v>43410</v>
      </c>
      <c r="AN3774" t="b">
        <v>1</v>
      </c>
      <c r="AQ3774" t="s">
        <v>60</v>
      </c>
      <c r="AR3774" t="s">
        <v>99</v>
      </c>
      <c r="BB3774" s="7" t="s">
        <v>23767</v>
      </c>
      <c r="BC3774" s="7" t="s">
        <v>929</v>
      </c>
      <c r="BE3774" s="7">
        <v>991690351</v>
      </c>
      <c r="BO3774" t="s">
        <v>23769</v>
      </c>
      <c r="BP3774">
        <v>12011</v>
      </c>
      <c r="BQ3774">
        <v>667</v>
      </c>
      <c r="BR3774">
        <v>347</v>
      </c>
      <c r="BU3774" t="s">
        <v>23770</v>
      </c>
      <c r="BV3774" t="s">
        <v>4695</v>
      </c>
      <c r="BX3774">
        <v>43959.621886574074</v>
      </c>
    </row>
    <row r="3775" spans="1:76" x14ac:dyDescent="0.25">
      <c r="A3775" t="s">
        <v>23771</v>
      </c>
      <c r="B3775" t="s">
        <v>23325</v>
      </c>
      <c r="C3775" t="s">
        <v>46</v>
      </c>
      <c r="D3775">
        <v>43254</v>
      </c>
      <c r="I3775">
        <v>43254</v>
      </c>
      <c r="J3775">
        <v>2018</v>
      </c>
      <c r="K3775" t="s">
        <v>85</v>
      </c>
      <c r="L3775" t="s">
        <v>23772</v>
      </c>
      <c r="N3775" t="s">
        <v>23773</v>
      </c>
      <c r="O3775" t="s">
        <v>458</v>
      </c>
      <c r="P3775" t="s">
        <v>459</v>
      </c>
      <c r="R3775">
        <v>99328</v>
      </c>
      <c r="S3775" t="s">
        <v>23328</v>
      </c>
      <c r="T3775" t="s">
        <v>23329</v>
      </c>
      <c r="V3775" t="s">
        <v>5424</v>
      </c>
      <c r="W3775">
        <v>22</v>
      </c>
      <c r="X3775" t="s">
        <v>17282</v>
      </c>
      <c r="Y3775">
        <v>3176</v>
      </c>
      <c r="Z3775" t="s">
        <v>459</v>
      </c>
      <c r="AA3775" t="s">
        <v>4785</v>
      </c>
      <c r="AB3775">
        <v>2747</v>
      </c>
      <c r="AC3775" t="s">
        <v>146</v>
      </c>
      <c r="AD3775" t="s">
        <v>4690</v>
      </c>
      <c r="AE3775" t="s">
        <v>107</v>
      </c>
      <c r="AF3775" t="s">
        <v>107</v>
      </c>
      <c r="AJ3775" t="s">
        <v>58</v>
      </c>
      <c r="AK3775" t="s">
        <v>59</v>
      </c>
      <c r="AL3775">
        <v>43410</v>
      </c>
      <c r="AN3775" t="b">
        <v>1</v>
      </c>
      <c r="AQ3775" t="s">
        <v>60</v>
      </c>
      <c r="AR3775" t="s">
        <v>150</v>
      </c>
      <c r="BB3775" s="7" t="s">
        <v>23773</v>
      </c>
      <c r="BC3775" s="7" t="s">
        <v>458</v>
      </c>
      <c r="BE3775" s="7">
        <v>99328</v>
      </c>
      <c r="BO3775" t="s">
        <v>23774</v>
      </c>
      <c r="BP3775">
        <v>12219</v>
      </c>
      <c r="BQ3775">
        <v>732</v>
      </c>
      <c r="BR3775">
        <v>510</v>
      </c>
      <c r="BU3775" t="s">
        <v>23331</v>
      </c>
      <c r="BV3775" t="s">
        <v>4695</v>
      </c>
      <c r="BX3775">
        <v>43959.621932870374</v>
      </c>
    </row>
    <row r="3776" spans="1:76" x14ac:dyDescent="0.25">
      <c r="A3776" t="s">
        <v>23775</v>
      </c>
      <c r="B3776" t="s">
        <v>22652</v>
      </c>
      <c r="C3776" t="s">
        <v>46</v>
      </c>
      <c r="D3776">
        <v>43234</v>
      </c>
      <c r="I3776">
        <v>43234</v>
      </c>
      <c r="J3776">
        <v>2018</v>
      </c>
      <c r="K3776" t="s">
        <v>85</v>
      </c>
      <c r="L3776" t="s">
        <v>22653</v>
      </c>
      <c r="N3776" t="s">
        <v>23334</v>
      </c>
      <c r="O3776" t="s">
        <v>612</v>
      </c>
      <c r="P3776" t="s">
        <v>613</v>
      </c>
      <c r="R3776">
        <v>99166</v>
      </c>
      <c r="S3776" t="s">
        <v>23776</v>
      </c>
      <c r="T3776" t="s">
        <v>22655</v>
      </c>
      <c r="V3776" t="s">
        <v>6576</v>
      </c>
      <c r="W3776">
        <v>27</v>
      </c>
      <c r="X3776" t="s">
        <v>7356</v>
      </c>
      <c r="Y3776">
        <v>3290</v>
      </c>
      <c r="Z3776" t="s">
        <v>613</v>
      </c>
      <c r="AA3776" t="s">
        <v>4785</v>
      </c>
      <c r="AB3776">
        <v>4618</v>
      </c>
      <c r="AC3776" t="s">
        <v>146</v>
      </c>
      <c r="AD3776" t="s">
        <v>4690</v>
      </c>
      <c r="AE3776" t="s">
        <v>107</v>
      </c>
      <c r="AF3776" t="s">
        <v>107</v>
      </c>
      <c r="AJ3776" t="s">
        <v>58</v>
      </c>
      <c r="AK3776" t="s">
        <v>59</v>
      </c>
      <c r="AL3776">
        <v>43410</v>
      </c>
      <c r="AN3776" t="b">
        <v>1</v>
      </c>
      <c r="AQ3776" t="s">
        <v>60</v>
      </c>
      <c r="AR3776" t="s">
        <v>61</v>
      </c>
      <c r="BB3776" s="7" t="s">
        <v>23334</v>
      </c>
      <c r="BC3776" s="7" t="s">
        <v>612</v>
      </c>
      <c r="BE3776" s="7">
        <v>99166</v>
      </c>
      <c r="BO3776" t="s">
        <v>23777</v>
      </c>
      <c r="BP3776">
        <v>12321</v>
      </c>
      <c r="BQ3776">
        <v>708</v>
      </c>
      <c r="BR3776">
        <v>560</v>
      </c>
      <c r="BU3776" t="s">
        <v>23778</v>
      </c>
      <c r="BV3776" t="s">
        <v>4695</v>
      </c>
      <c r="BX3776">
        <v>43959.621967592589</v>
      </c>
    </row>
    <row r="3777" spans="1:76" x14ac:dyDescent="0.25">
      <c r="A3777" t="s">
        <v>23779</v>
      </c>
      <c r="B3777" t="s">
        <v>23780</v>
      </c>
      <c r="C3777" t="s">
        <v>46</v>
      </c>
      <c r="D3777">
        <v>43223</v>
      </c>
      <c r="I3777">
        <v>43223</v>
      </c>
      <c r="J3777">
        <v>2018</v>
      </c>
      <c r="K3777" t="s">
        <v>85</v>
      </c>
      <c r="L3777" t="s">
        <v>23781</v>
      </c>
      <c r="N3777" t="s">
        <v>23782</v>
      </c>
      <c r="O3777" t="s">
        <v>1126</v>
      </c>
      <c r="P3777" t="s">
        <v>1127</v>
      </c>
      <c r="R3777">
        <v>991561352</v>
      </c>
      <c r="S3777" t="s">
        <v>23783</v>
      </c>
      <c r="T3777" t="s">
        <v>23784</v>
      </c>
      <c r="V3777" t="s">
        <v>7053</v>
      </c>
      <c r="W3777">
        <v>21</v>
      </c>
      <c r="X3777" t="s">
        <v>7527</v>
      </c>
      <c r="Y3777">
        <v>3865</v>
      </c>
      <c r="Z3777" t="s">
        <v>1127</v>
      </c>
      <c r="AA3777" t="s">
        <v>4785</v>
      </c>
      <c r="AB3777">
        <v>8854</v>
      </c>
      <c r="AC3777" t="s">
        <v>146</v>
      </c>
      <c r="AD3777" t="s">
        <v>4690</v>
      </c>
      <c r="AE3777" t="s">
        <v>107</v>
      </c>
      <c r="AF3777" t="s">
        <v>107</v>
      </c>
      <c r="AJ3777" t="s">
        <v>58</v>
      </c>
      <c r="AK3777" t="s">
        <v>59</v>
      </c>
      <c r="AL3777">
        <v>43410</v>
      </c>
      <c r="AN3777" t="b">
        <v>1</v>
      </c>
      <c r="AQ3777" t="s">
        <v>60</v>
      </c>
      <c r="AR3777" t="s">
        <v>150</v>
      </c>
      <c r="BB3777" s="7" t="s">
        <v>23782</v>
      </c>
      <c r="BC3777" s="7" t="s">
        <v>1126</v>
      </c>
      <c r="BE3777" s="7">
        <v>991561352</v>
      </c>
      <c r="BO3777" t="s">
        <v>23785</v>
      </c>
      <c r="BP3777">
        <v>12534</v>
      </c>
      <c r="BQ3777">
        <v>598</v>
      </c>
      <c r="BR3777">
        <v>827</v>
      </c>
      <c r="BU3777" t="s">
        <v>23786</v>
      </c>
      <c r="BV3777" t="s">
        <v>4695</v>
      </c>
      <c r="BX3777">
        <v>43959.621932870374</v>
      </c>
    </row>
    <row r="3778" spans="1:76" x14ac:dyDescent="0.25">
      <c r="A3778" t="s">
        <v>23787</v>
      </c>
      <c r="B3778" t="s">
        <v>23339</v>
      </c>
      <c r="C3778" t="s">
        <v>46</v>
      </c>
      <c r="D3778">
        <v>43125</v>
      </c>
      <c r="I3778">
        <v>43125</v>
      </c>
      <c r="J3778">
        <v>2018</v>
      </c>
      <c r="K3778" t="s">
        <v>85</v>
      </c>
      <c r="L3778" t="s">
        <v>23340</v>
      </c>
      <c r="N3778" t="s">
        <v>23341</v>
      </c>
      <c r="O3778" t="s">
        <v>87</v>
      </c>
      <c r="P3778" t="s">
        <v>88</v>
      </c>
      <c r="R3778">
        <v>985321504</v>
      </c>
      <c r="S3778" t="s">
        <v>23788</v>
      </c>
      <c r="T3778" t="s">
        <v>23342</v>
      </c>
      <c r="V3778" t="s">
        <v>6344</v>
      </c>
      <c r="W3778">
        <v>24</v>
      </c>
      <c r="X3778" t="s">
        <v>5408</v>
      </c>
      <c r="Y3778">
        <v>3626</v>
      </c>
      <c r="Z3778" t="s">
        <v>88</v>
      </c>
      <c r="AA3778" t="s">
        <v>4785</v>
      </c>
      <c r="AB3778">
        <v>46069</v>
      </c>
      <c r="AC3778" t="s">
        <v>146</v>
      </c>
      <c r="AD3778" t="s">
        <v>4690</v>
      </c>
      <c r="AE3778" t="s">
        <v>107</v>
      </c>
      <c r="AF3778" t="s">
        <v>107</v>
      </c>
      <c r="AJ3778" t="s">
        <v>58</v>
      </c>
      <c r="AK3778" t="s">
        <v>59</v>
      </c>
      <c r="AL3778">
        <v>43410</v>
      </c>
      <c r="AN3778" t="b">
        <v>1</v>
      </c>
      <c r="AQ3778" t="s">
        <v>60</v>
      </c>
      <c r="AR3778" t="s">
        <v>150</v>
      </c>
      <c r="BB3778" s="7" t="s">
        <v>23341</v>
      </c>
      <c r="BC3778" s="7" t="s">
        <v>87</v>
      </c>
      <c r="BE3778" s="7">
        <v>985321504</v>
      </c>
      <c r="BO3778" t="s">
        <v>23789</v>
      </c>
      <c r="BP3778">
        <v>12830</v>
      </c>
      <c r="BQ3778">
        <v>899</v>
      </c>
      <c r="BR3778">
        <v>763</v>
      </c>
      <c r="BU3778" t="s">
        <v>23790</v>
      </c>
      <c r="BV3778" t="s">
        <v>4695</v>
      </c>
      <c r="BX3778">
        <v>43959.621932870374</v>
      </c>
    </row>
    <row r="3779" spans="1:76" x14ac:dyDescent="0.25">
      <c r="A3779" t="s">
        <v>23791</v>
      </c>
      <c r="B3779" t="s">
        <v>23375</v>
      </c>
      <c r="C3779" t="s">
        <v>46</v>
      </c>
      <c r="D3779">
        <v>43182</v>
      </c>
      <c r="I3779">
        <v>43182</v>
      </c>
      <c r="J3779">
        <v>2018</v>
      </c>
      <c r="K3779" t="s">
        <v>85</v>
      </c>
      <c r="L3779" t="s">
        <v>23376</v>
      </c>
      <c r="N3779" t="s">
        <v>23377</v>
      </c>
      <c r="O3779" t="s">
        <v>321</v>
      </c>
      <c r="P3779" t="s">
        <v>322</v>
      </c>
      <c r="R3779">
        <v>99163</v>
      </c>
      <c r="S3779" t="s">
        <v>23378</v>
      </c>
      <c r="T3779" t="s">
        <v>23379</v>
      </c>
      <c r="V3779" t="s">
        <v>6576</v>
      </c>
      <c r="W3779">
        <v>27</v>
      </c>
      <c r="X3779" t="s">
        <v>6562</v>
      </c>
      <c r="Y3779">
        <v>4375</v>
      </c>
      <c r="Z3779" t="s">
        <v>322</v>
      </c>
      <c r="AA3779" t="s">
        <v>4785</v>
      </c>
      <c r="AB3779">
        <v>22226</v>
      </c>
      <c r="AC3779" t="s">
        <v>146</v>
      </c>
      <c r="AD3779" t="s">
        <v>4690</v>
      </c>
      <c r="AE3779" t="s">
        <v>107</v>
      </c>
      <c r="AF3779" t="s">
        <v>107</v>
      </c>
      <c r="AJ3779" t="s">
        <v>58</v>
      </c>
      <c r="AK3779" t="s">
        <v>59</v>
      </c>
      <c r="AL3779">
        <v>43410</v>
      </c>
      <c r="AN3779" t="b">
        <v>1</v>
      </c>
      <c r="AQ3779" t="s">
        <v>60</v>
      </c>
      <c r="AR3779" t="s">
        <v>150</v>
      </c>
      <c r="BB3779" s="7" t="s">
        <v>23377</v>
      </c>
      <c r="BC3779" s="7" t="s">
        <v>321</v>
      </c>
      <c r="BE3779" s="7">
        <v>99163</v>
      </c>
      <c r="BO3779" t="s">
        <v>23792</v>
      </c>
      <c r="BP3779">
        <v>13637</v>
      </c>
      <c r="BQ3779">
        <v>632</v>
      </c>
      <c r="BR3779">
        <v>915</v>
      </c>
      <c r="BU3779" t="s">
        <v>23793</v>
      </c>
      <c r="BV3779" t="s">
        <v>4695</v>
      </c>
      <c r="BX3779">
        <v>43959.621932870374</v>
      </c>
    </row>
    <row r="3780" spans="1:76" x14ac:dyDescent="0.25">
      <c r="A3780" t="s">
        <v>23794</v>
      </c>
      <c r="B3780" t="s">
        <v>20981</v>
      </c>
      <c r="C3780" t="s">
        <v>46</v>
      </c>
      <c r="D3780">
        <v>43298</v>
      </c>
      <c r="I3780">
        <v>43298</v>
      </c>
      <c r="J3780">
        <v>2018</v>
      </c>
      <c r="K3780" t="s">
        <v>85</v>
      </c>
      <c r="L3780" t="s">
        <v>23795</v>
      </c>
      <c r="N3780" t="s">
        <v>23796</v>
      </c>
      <c r="O3780" t="s">
        <v>1288</v>
      </c>
      <c r="P3780" t="s">
        <v>1289</v>
      </c>
      <c r="R3780">
        <v>99347</v>
      </c>
      <c r="S3780" t="s">
        <v>23797</v>
      </c>
      <c r="T3780" t="s">
        <v>23798</v>
      </c>
      <c r="V3780" t="s">
        <v>5331</v>
      </c>
      <c r="W3780">
        <v>26</v>
      </c>
      <c r="X3780" t="s">
        <v>5483</v>
      </c>
      <c r="Y3780">
        <v>3320</v>
      </c>
      <c r="Z3780" t="s">
        <v>1289</v>
      </c>
      <c r="AA3780" t="s">
        <v>4785</v>
      </c>
      <c r="AB3780">
        <v>1571</v>
      </c>
      <c r="AC3780" t="s">
        <v>146</v>
      </c>
      <c r="AD3780" t="s">
        <v>4690</v>
      </c>
      <c r="AE3780" t="s">
        <v>107</v>
      </c>
      <c r="AF3780" t="s">
        <v>107</v>
      </c>
      <c r="AJ3780" t="s">
        <v>58</v>
      </c>
      <c r="AK3780" t="s">
        <v>59</v>
      </c>
      <c r="AL3780">
        <v>43410</v>
      </c>
      <c r="AN3780" t="b">
        <v>1</v>
      </c>
      <c r="AQ3780" t="s">
        <v>60</v>
      </c>
      <c r="AR3780" t="s">
        <v>150</v>
      </c>
      <c r="BB3780" s="7" t="s">
        <v>23796</v>
      </c>
      <c r="BC3780" s="7" t="s">
        <v>1288</v>
      </c>
      <c r="BE3780" s="7">
        <v>99347</v>
      </c>
      <c r="BO3780" t="s">
        <v>23799</v>
      </c>
      <c r="BP3780">
        <v>13939</v>
      </c>
      <c r="BQ3780">
        <v>207</v>
      </c>
      <c r="BR3780">
        <v>581</v>
      </c>
      <c r="BU3780" t="s">
        <v>23800</v>
      </c>
      <c r="BV3780" t="s">
        <v>4695</v>
      </c>
      <c r="BX3780">
        <v>43959.621932870374</v>
      </c>
    </row>
    <row r="3781" spans="1:76" x14ac:dyDescent="0.25">
      <c r="A3781" t="s">
        <v>23801</v>
      </c>
      <c r="B3781" t="s">
        <v>280</v>
      </c>
      <c r="C3781" t="s">
        <v>46</v>
      </c>
      <c r="D3781">
        <v>42298</v>
      </c>
      <c r="H3781" t="s">
        <v>47</v>
      </c>
      <c r="I3781">
        <v>42298</v>
      </c>
      <c r="J3781">
        <v>2018</v>
      </c>
      <c r="K3781" t="s">
        <v>77</v>
      </c>
      <c r="L3781" t="s">
        <v>281</v>
      </c>
      <c r="N3781" t="s">
        <v>282</v>
      </c>
      <c r="O3781" t="s">
        <v>186</v>
      </c>
      <c r="P3781" t="s">
        <v>68</v>
      </c>
      <c r="R3781">
        <v>98071</v>
      </c>
      <c r="T3781" t="s">
        <v>23802</v>
      </c>
      <c r="V3781" t="s">
        <v>90</v>
      </c>
      <c r="W3781">
        <v>12</v>
      </c>
      <c r="X3781" t="s">
        <v>188</v>
      </c>
      <c r="Y3781">
        <v>4760</v>
      </c>
      <c r="Z3781" t="s">
        <v>68</v>
      </c>
      <c r="AA3781" t="s">
        <v>57</v>
      </c>
      <c r="AC3781" t="s">
        <v>146</v>
      </c>
      <c r="AD3781" t="s">
        <v>4690</v>
      </c>
      <c r="AE3781" t="s">
        <v>107</v>
      </c>
      <c r="AF3781" t="s">
        <v>107</v>
      </c>
      <c r="AJ3781" t="s">
        <v>58</v>
      </c>
      <c r="AK3781" t="s">
        <v>59</v>
      </c>
      <c r="AL3781">
        <v>43410</v>
      </c>
      <c r="AN3781" t="b">
        <v>1</v>
      </c>
      <c r="BB3781" s="7" t="s">
        <v>282</v>
      </c>
      <c r="BC3781" s="7" t="s">
        <v>186</v>
      </c>
      <c r="BE3781" s="7">
        <v>98071</v>
      </c>
      <c r="BG3781" s="7">
        <v>6200</v>
      </c>
      <c r="BH3781" s="7">
        <v>23762.75</v>
      </c>
      <c r="BI3781">
        <v>23762.75</v>
      </c>
      <c r="BJ3781">
        <v>0</v>
      </c>
      <c r="BK3781">
        <v>0</v>
      </c>
      <c r="BL3781">
        <v>0</v>
      </c>
      <c r="BO3781" t="s">
        <v>23803</v>
      </c>
      <c r="BP3781">
        <v>16509</v>
      </c>
      <c r="BQ3781">
        <v>1825</v>
      </c>
      <c r="BR3781">
        <v>2024</v>
      </c>
      <c r="BS3781">
        <v>3621</v>
      </c>
      <c r="BT3781">
        <v>31</v>
      </c>
      <c r="BU3781" t="s">
        <v>23804</v>
      </c>
      <c r="BV3781" t="s">
        <v>4695</v>
      </c>
      <c r="BX3781">
        <v>44148.976631944446</v>
      </c>
    </row>
    <row r="3782" spans="1:76" x14ac:dyDescent="0.25">
      <c r="A3782" t="s">
        <v>23805</v>
      </c>
      <c r="B3782" t="s">
        <v>2179</v>
      </c>
      <c r="C3782" t="s">
        <v>46</v>
      </c>
      <c r="D3782">
        <v>42886</v>
      </c>
      <c r="H3782" t="s">
        <v>47</v>
      </c>
      <c r="I3782">
        <v>42886</v>
      </c>
      <c r="J3782">
        <v>2018</v>
      </c>
      <c r="K3782" t="s">
        <v>77</v>
      </c>
      <c r="L3782" t="s">
        <v>2180</v>
      </c>
      <c r="N3782" t="s">
        <v>2181</v>
      </c>
      <c r="O3782" t="s">
        <v>117</v>
      </c>
      <c r="P3782" t="s">
        <v>115</v>
      </c>
      <c r="R3782">
        <v>98373</v>
      </c>
      <c r="S3782" t="s">
        <v>2182</v>
      </c>
      <c r="T3782" t="s">
        <v>23548</v>
      </c>
      <c r="V3782" t="s">
        <v>54</v>
      </c>
      <c r="W3782">
        <v>13</v>
      </c>
      <c r="X3782" t="s">
        <v>386</v>
      </c>
      <c r="Y3782">
        <v>4827</v>
      </c>
      <c r="Z3782" t="s">
        <v>115</v>
      </c>
      <c r="AA3782" t="s">
        <v>57</v>
      </c>
      <c r="AC3782" t="s">
        <v>146</v>
      </c>
      <c r="AD3782" t="s">
        <v>4690</v>
      </c>
      <c r="AE3782" t="s">
        <v>107</v>
      </c>
      <c r="AF3782" t="s">
        <v>107</v>
      </c>
      <c r="AJ3782" t="s">
        <v>58</v>
      </c>
      <c r="AK3782" t="s">
        <v>59</v>
      </c>
      <c r="AL3782">
        <v>43410</v>
      </c>
      <c r="AN3782" t="b">
        <v>1</v>
      </c>
      <c r="BB3782" s="7" t="s">
        <v>2181</v>
      </c>
      <c r="BC3782" s="7" t="s">
        <v>117</v>
      </c>
      <c r="BE3782" s="7">
        <v>98373</v>
      </c>
      <c r="BG3782" s="7">
        <v>11528</v>
      </c>
      <c r="BH3782" s="7">
        <v>1512.18</v>
      </c>
      <c r="BI3782">
        <v>12569.18</v>
      </c>
      <c r="BJ3782">
        <v>0</v>
      </c>
      <c r="BK3782">
        <v>0</v>
      </c>
      <c r="BL3782">
        <v>0</v>
      </c>
      <c r="BO3782" t="s">
        <v>23806</v>
      </c>
      <c r="BP3782">
        <v>18503</v>
      </c>
      <c r="BQ3782">
        <v>1822</v>
      </c>
      <c r="BR3782">
        <v>2021</v>
      </c>
      <c r="BS3782">
        <v>3747</v>
      </c>
      <c r="BT3782">
        <v>25</v>
      </c>
      <c r="BU3782" t="s">
        <v>23550</v>
      </c>
      <c r="BV3782" t="s">
        <v>4695</v>
      </c>
      <c r="BX3782">
        <v>44148.981481481482</v>
      </c>
    </row>
    <row r="3783" spans="1:76" x14ac:dyDescent="0.25">
      <c r="A3783" t="s">
        <v>23807</v>
      </c>
      <c r="B3783" t="s">
        <v>4097</v>
      </c>
      <c r="C3783" t="s">
        <v>46</v>
      </c>
      <c r="D3783">
        <v>43251</v>
      </c>
      <c r="I3783">
        <v>43251</v>
      </c>
      <c r="J3783">
        <v>2018</v>
      </c>
      <c r="K3783" t="s">
        <v>85</v>
      </c>
      <c r="L3783" t="s">
        <v>23808</v>
      </c>
      <c r="N3783" t="s">
        <v>4098</v>
      </c>
      <c r="O3783" t="s">
        <v>105</v>
      </c>
      <c r="P3783" t="s">
        <v>105</v>
      </c>
      <c r="R3783">
        <v>99205</v>
      </c>
      <c r="S3783" t="s">
        <v>4099</v>
      </c>
      <c r="T3783" t="s">
        <v>23809</v>
      </c>
      <c r="V3783" t="s">
        <v>54</v>
      </c>
      <c r="W3783">
        <v>13</v>
      </c>
      <c r="X3783" t="s">
        <v>260</v>
      </c>
      <c r="Y3783">
        <v>4783</v>
      </c>
      <c r="Z3783" t="s">
        <v>105</v>
      </c>
      <c r="AA3783" t="s">
        <v>57</v>
      </c>
      <c r="AC3783" t="s">
        <v>146</v>
      </c>
      <c r="AD3783" t="s">
        <v>4690</v>
      </c>
      <c r="AE3783" t="s">
        <v>107</v>
      </c>
      <c r="AF3783" t="s">
        <v>107</v>
      </c>
      <c r="AI3783">
        <v>1</v>
      </c>
      <c r="AJ3783" t="s">
        <v>58</v>
      </c>
      <c r="AK3783" t="s">
        <v>59</v>
      </c>
      <c r="AL3783">
        <v>43410</v>
      </c>
      <c r="AN3783" t="b">
        <v>1</v>
      </c>
      <c r="AQ3783" t="s">
        <v>60</v>
      </c>
      <c r="AR3783" t="s">
        <v>99</v>
      </c>
      <c r="AS3783" t="s">
        <v>4734</v>
      </c>
      <c r="BB3783" s="7" t="s">
        <v>4098</v>
      </c>
      <c r="BC3783" s="7" t="s">
        <v>105</v>
      </c>
      <c r="BE3783" s="7">
        <v>99205</v>
      </c>
      <c r="BO3783" t="s">
        <v>23810</v>
      </c>
      <c r="BP3783">
        <v>19247</v>
      </c>
      <c r="BQ3783">
        <v>849</v>
      </c>
      <c r="BR3783">
        <v>47</v>
      </c>
      <c r="BT3783">
        <v>3</v>
      </c>
      <c r="BU3783" t="s">
        <v>23811</v>
      </c>
      <c r="BV3783" t="s">
        <v>4695</v>
      </c>
      <c r="BX3783">
        <v>43959.621886574074</v>
      </c>
    </row>
    <row r="3784" spans="1:76" x14ac:dyDescent="0.25">
      <c r="A3784" t="s">
        <v>23812</v>
      </c>
      <c r="B3784" t="s">
        <v>23813</v>
      </c>
      <c r="C3784" t="s">
        <v>46</v>
      </c>
      <c r="D3784">
        <v>43262</v>
      </c>
      <c r="I3784">
        <v>43262</v>
      </c>
      <c r="J3784">
        <v>2018</v>
      </c>
      <c r="K3784" t="s">
        <v>85</v>
      </c>
      <c r="L3784" t="s">
        <v>23814</v>
      </c>
      <c r="N3784" t="s">
        <v>23815</v>
      </c>
      <c r="O3784" t="s">
        <v>3857</v>
      </c>
      <c r="P3784" t="s">
        <v>930</v>
      </c>
      <c r="R3784">
        <v>99344</v>
      </c>
      <c r="S3784" t="s">
        <v>23816</v>
      </c>
      <c r="T3784" t="s">
        <v>23817</v>
      </c>
      <c r="V3784" t="s">
        <v>4807</v>
      </c>
      <c r="W3784">
        <v>23</v>
      </c>
      <c r="X3784" t="s">
        <v>7097</v>
      </c>
      <c r="Y3784">
        <v>3002</v>
      </c>
      <c r="Z3784" t="s">
        <v>930</v>
      </c>
      <c r="AA3784" t="s">
        <v>4785</v>
      </c>
      <c r="AB3784">
        <v>6616</v>
      </c>
      <c r="AC3784" t="s">
        <v>146</v>
      </c>
      <c r="AD3784" t="s">
        <v>4690</v>
      </c>
      <c r="AE3784" t="s">
        <v>107</v>
      </c>
      <c r="AF3784" t="s">
        <v>107</v>
      </c>
      <c r="AI3784">
        <v>3</v>
      </c>
      <c r="AJ3784" t="s">
        <v>58</v>
      </c>
      <c r="AK3784" t="s">
        <v>59</v>
      </c>
      <c r="AL3784">
        <v>43410</v>
      </c>
      <c r="AN3784" t="b">
        <v>1</v>
      </c>
      <c r="AQ3784" t="s">
        <v>60</v>
      </c>
      <c r="AR3784" t="s">
        <v>61</v>
      </c>
      <c r="BB3784" s="7" t="s">
        <v>23815</v>
      </c>
      <c r="BC3784" s="7" t="s">
        <v>3857</v>
      </c>
      <c r="BE3784" s="7">
        <v>99344</v>
      </c>
      <c r="BO3784" t="s">
        <v>23818</v>
      </c>
      <c r="BP3784">
        <v>19623</v>
      </c>
      <c r="BQ3784">
        <v>671</v>
      </c>
      <c r="BR3784">
        <v>341</v>
      </c>
      <c r="BU3784" t="s">
        <v>23819</v>
      </c>
      <c r="BV3784" t="s">
        <v>4695</v>
      </c>
      <c r="BX3784">
        <v>43959.621967592589</v>
      </c>
    </row>
    <row r="3785" spans="1:76" x14ac:dyDescent="0.25">
      <c r="A3785" t="s">
        <v>23820</v>
      </c>
      <c r="B3785" t="s">
        <v>23821</v>
      </c>
      <c r="C3785" t="s">
        <v>46</v>
      </c>
      <c r="D3785">
        <v>41977</v>
      </c>
      <c r="H3785" t="s">
        <v>47</v>
      </c>
      <c r="I3785">
        <v>41977</v>
      </c>
      <c r="J3785">
        <v>2018</v>
      </c>
      <c r="K3785" t="s">
        <v>77</v>
      </c>
      <c r="L3785" t="s">
        <v>23822</v>
      </c>
      <c r="N3785" t="s">
        <v>23823</v>
      </c>
      <c r="O3785" t="s">
        <v>462</v>
      </c>
      <c r="P3785" t="s">
        <v>462</v>
      </c>
      <c r="R3785">
        <v>99362</v>
      </c>
      <c r="S3785" t="s">
        <v>23824</v>
      </c>
      <c r="T3785" t="s">
        <v>23825</v>
      </c>
      <c r="V3785" t="s">
        <v>6576</v>
      </c>
      <c r="W3785">
        <v>27</v>
      </c>
      <c r="X3785" t="s">
        <v>12122</v>
      </c>
      <c r="Y3785">
        <v>4302</v>
      </c>
      <c r="Z3785" t="s">
        <v>462</v>
      </c>
      <c r="AA3785" t="s">
        <v>4785</v>
      </c>
      <c r="AB3785">
        <v>33582</v>
      </c>
      <c r="AC3785" t="s">
        <v>146</v>
      </c>
      <c r="AD3785" t="s">
        <v>4690</v>
      </c>
      <c r="AE3785" t="s">
        <v>107</v>
      </c>
      <c r="AF3785" t="s">
        <v>107</v>
      </c>
      <c r="AJ3785" t="s">
        <v>58</v>
      </c>
      <c r="AK3785" t="s">
        <v>59</v>
      </c>
      <c r="AL3785">
        <v>43410</v>
      </c>
      <c r="AN3785" t="b">
        <v>1</v>
      </c>
      <c r="BB3785" s="7" t="s">
        <v>23823</v>
      </c>
      <c r="BC3785" s="7" t="s">
        <v>462</v>
      </c>
      <c r="BE3785" s="7">
        <v>99362</v>
      </c>
      <c r="BG3785" s="7">
        <v>319.95</v>
      </c>
      <c r="BH3785" s="7">
        <v>0</v>
      </c>
      <c r="BI3785">
        <v>310.95</v>
      </c>
      <c r="BJ3785">
        <v>0</v>
      </c>
      <c r="BK3785">
        <v>0</v>
      </c>
      <c r="BL3785">
        <v>0</v>
      </c>
      <c r="BO3785" t="s">
        <v>23826</v>
      </c>
      <c r="BP3785">
        <v>19950</v>
      </c>
      <c r="BQ3785">
        <v>1817</v>
      </c>
      <c r="BR3785">
        <v>2016</v>
      </c>
      <c r="BS3785">
        <v>3817</v>
      </c>
      <c r="BU3785" t="s">
        <v>23827</v>
      </c>
      <c r="BV3785" t="s">
        <v>4695</v>
      </c>
      <c r="BX3785">
        <v>44148.983888888892</v>
      </c>
    </row>
    <row r="3786" spans="1:76" x14ac:dyDescent="0.25">
      <c r="A3786" t="s">
        <v>23828</v>
      </c>
      <c r="B3786" t="s">
        <v>22747</v>
      </c>
      <c r="C3786" t="s">
        <v>46</v>
      </c>
      <c r="D3786">
        <v>43306</v>
      </c>
      <c r="I3786">
        <v>43306</v>
      </c>
      <c r="J3786">
        <v>2018</v>
      </c>
      <c r="K3786" t="s">
        <v>85</v>
      </c>
      <c r="L3786" t="s">
        <v>22748</v>
      </c>
      <c r="N3786" t="s">
        <v>23567</v>
      </c>
      <c r="O3786" t="s">
        <v>3857</v>
      </c>
      <c r="P3786" t="s">
        <v>930</v>
      </c>
      <c r="R3786">
        <v>99344</v>
      </c>
      <c r="S3786" t="s">
        <v>23568</v>
      </c>
      <c r="T3786" t="s">
        <v>23569</v>
      </c>
      <c r="V3786" t="s">
        <v>6576</v>
      </c>
      <c r="W3786">
        <v>27</v>
      </c>
      <c r="X3786" t="s">
        <v>7097</v>
      </c>
      <c r="Y3786">
        <v>3002</v>
      </c>
      <c r="Z3786" t="s">
        <v>930</v>
      </c>
      <c r="AA3786" t="s">
        <v>4785</v>
      </c>
      <c r="AB3786">
        <v>6616</v>
      </c>
      <c r="AC3786" t="s">
        <v>146</v>
      </c>
      <c r="AD3786" t="s">
        <v>4690</v>
      </c>
      <c r="AE3786" t="s">
        <v>107</v>
      </c>
      <c r="AF3786" t="s">
        <v>107</v>
      </c>
      <c r="AJ3786" t="s">
        <v>58</v>
      </c>
      <c r="AK3786" t="s">
        <v>59</v>
      </c>
      <c r="AL3786">
        <v>43410</v>
      </c>
      <c r="AN3786" t="b">
        <v>1</v>
      </c>
      <c r="AQ3786" t="s">
        <v>60</v>
      </c>
      <c r="AR3786" t="s">
        <v>150</v>
      </c>
      <c r="BB3786" s="7" t="s">
        <v>23567</v>
      </c>
      <c r="BC3786" s="7" t="s">
        <v>3857</v>
      </c>
      <c r="BE3786" s="7">
        <v>99344</v>
      </c>
      <c r="BO3786" t="s">
        <v>23829</v>
      </c>
      <c r="BP3786">
        <v>20401</v>
      </c>
      <c r="BQ3786">
        <v>670</v>
      </c>
      <c r="BR3786">
        <v>346</v>
      </c>
      <c r="BU3786" t="s">
        <v>23571</v>
      </c>
      <c r="BV3786" t="s">
        <v>4695</v>
      </c>
      <c r="BX3786">
        <v>43959.621932870374</v>
      </c>
    </row>
    <row r="3787" spans="1:76" x14ac:dyDescent="0.25">
      <c r="A3787" t="s">
        <v>23830</v>
      </c>
      <c r="B3787" t="s">
        <v>23831</v>
      </c>
      <c r="C3787" t="s">
        <v>46</v>
      </c>
      <c r="D3787">
        <v>43333</v>
      </c>
      <c r="I3787">
        <v>43333</v>
      </c>
      <c r="J3787">
        <v>2018</v>
      </c>
      <c r="K3787" t="s">
        <v>77</v>
      </c>
      <c r="L3787" t="s">
        <v>23832</v>
      </c>
      <c r="N3787" t="s">
        <v>23833</v>
      </c>
      <c r="O3787" t="s">
        <v>316</v>
      </c>
      <c r="P3787" t="s">
        <v>133</v>
      </c>
      <c r="R3787">
        <v>98632</v>
      </c>
      <c r="S3787" t="s">
        <v>23834</v>
      </c>
      <c r="T3787" t="s">
        <v>23835</v>
      </c>
      <c r="V3787" t="s">
        <v>5571</v>
      </c>
      <c r="W3787">
        <v>28</v>
      </c>
      <c r="X3787" t="s">
        <v>5425</v>
      </c>
      <c r="Y3787">
        <v>3200</v>
      </c>
      <c r="Z3787" t="s">
        <v>133</v>
      </c>
      <c r="AA3787" t="s">
        <v>4785</v>
      </c>
      <c r="AB3787">
        <v>62870</v>
      </c>
      <c r="AC3787" t="s">
        <v>146</v>
      </c>
      <c r="AD3787" t="s">
        <v>4690</v>
      </c>
      <c r="AE3787" t="s">
        <v>107</v>
      </c>
      <c r="AF3787" t="s">
        <v>107</v>
      </c>
      <c r="AJ3787" t="s">
        <v>58</v>
      </c>
      <c r="AK3787" t="s">
        <v>59</v>
      </c>
      <c r="AL3787">
        <v>43410</v>
      </c>
      <c r="AN3787" t="b">
        <v>1</v>
      </c>
      <c r="AQ3787" t="s">
        <v>60</v>
      </c>
      <c r="AR3787" t="s">
        <v>99</v>
      </c>
      <c r="BB3787" s="7" t="s">
        <v>23833</v>
      </c>
      <c r="BC3787" s="7" t="s">
        <v>316</v>
      </c>
      <c r="BE3787" s="7">
        <v>98632</v>
      </c>
      <c r="BO3787" t="s">
        <v>23836</v>
      </c>
      <c r="BP3787">
        <v>20474</v>
      </c>
      <c r="BQ3787">
        <v>131</v>
      </c>
      <c r="BR3787">
        <v>498</v>
      </c>
      <c r="BU3787" t="s">
        <v>23837</v>
      </c>
      <c r="BV3787" t="s">
        <v>4695</v>
      </c>
      <c r="BX3787">
        <v>43959.621886574074</v>
      </c>
    </row>
    <row r="3788" spans="1:76" x14ac:dyDescent="0.25">
      <c r="A3788" t="s">
        <v>23838</v>
      </c>
      <c r="B3788" t="s">
        <v>4275</v>
      </c>
      <c r="C3788" t="s">
        <v>46</v>
      </c>
      <c r="D3788">
        <v>43294</v>
      </c>
      <c r="I3788">
        <v>43294</v>
      </c>
      <c r="J3788">
        <v>2018</v>
      </c>
      <c r="K3788" t="s">
        <v>85</v>
      </c>
      <c r="L3788" t="s">
        <v>23839</v>
      </c>
      <c r="N3788" t="s">
        <v>4276</v>
      </c>
      <c r="O3788" t="s">
        <v>1371</v>
      </c>
      <c r="P3788" t="s">
        <v>353</v>
      </c>
      <c r="R3788">
        <v>98230</v>
      </c>
      <c r="T3788" t="s">
        <v>23840</v>
      </c>
      <c r="V3788" t="s">
        <v>54</v>
      </c>
      <c r="W3788">
        <v>13</v>
      </c>
      <c r="X3788" t="s">
        <v>355</v>
      </c>
      <c r="Y3788">
        <v>4862</v>
      </c>
      <c r="Z3788" t="s">
        <v>353</v>
      </c>
      <c r="AA3788" t="s">
        <v>57</v>
      </c>
      <c r="AC3788" t="s">
        <v>146</v>
      </c>
      <c r="AD3788" t="s">
        <v>4690</v>
      </c>
      <c r="AE3788" t="s">
        <v>107</v>
      </c>
      <c r="AF3788" t="s">
        <v>107</v>
      </c>
      <c r="AI3788">
        <v>1</v>
      </c>
      <c r="AJ3788" t="s">
        <v>58</v>
      </c>
      <c r="AK3788" t="s">
        <v>59</v>
      </c>
      <c r="AL3788">
        <v>43410</v>
      </c>
      <c r="AN3788" t="b">
        <v>1</v>
      </c>
      <c r="AQ3788" t="s">
        <v>177</v>
      </c>
      <c r="AS3788" t="s">
        <v>4734</v>
      </c>
      <c r="BB3788" s="7" t="s">
        <v>4276</v>
      </c>
      <c r="BC3788" s="7" t="s">
        <v>1371</v>
      </c>
      <c r="BE3788" s="7">
        <v>98230</v>
      </c>
      <c r="BO3788" t="s">
        <v>23841</v>
      </c>
      <c r="BP3788">
        <v>1510</v>
      </c>
      <c r="BQ3788">
        <v>931</v>
      </c>
      <c r="BR3788">
        <v>294</v>
      </c>
      <c r="BT3788">
        <v>42</v>
      </c>
      <c r="BU3788" t="s">
        <v>23842</v>
      </c>
      <c r="BV3788" t="s">
        <v>4695</v>
      </c>
      <c r="BX3788">
        <v>43959.622581018521</v>
      </c>
    </row>
    <row r="3789" spans="1:76" x14ac:dyDescent="0.25">
      <c r="A3789" t="s">
        <v>23843</v>
      </c>
      <c r="B3789" t="s">
        <v>22659</v>
      </c>
      <c r="C3789" t="s">
        <v>46</v>
      </c>
      <c r="D3789">
        <v>43237</v>
      </c>
      <c r="I3789">
        <v>43237</v>
      </c>
      <c r="J3789">
        <v>2018</v>
      </c>
      <c r="K3789" t="s">
        <v>85</v>
      </c>
      <c r="L3789" t="s">
        <v>22660</v>
      </c>
      <c r="N3789" t="s">
        <v>23844</v>
      </c>
      <c r="O3789" t="s">
        <v>612</v>
      </c>
      <c r="P3789" t="s">
        <v>613</v>
      </c>
      <c r="R3789">
        <v>99166</v>
      </c>
      <c r="S3789" t="s">
        <v>23845</v>
      </c>
      <c r="T3789" t="s">
        <v>22662</v>
      </c>
      <c r="V3789" t="s">
        <v>5331</v>
      </c>
      <c r="W3789">
        <v>26</v>
      </c>
      <c r="X3789" t="s">
        <v>7356</v>
      </c>
      <c r="Y3789">
        <v>3290</v>
      </c>
      <c r="Z3789" t="s">
        <v>613</v>
      </c>
      <c r="AA3789" t="s">
        <v>4785</v>
      </c>
      <c r="AB3789">
        <v>4618</v>
      </c>
      <c r="AC3789" t="s">
        <v>146</v>
      </c>
      <c r="AD3789" t="s">
        <v>4690</v>
      </c>
      <c r="AE3789" t="s">
        <v>107</v>
      </c>
      <c r="AF3789" t="s">
        <v>107</v>
      </c>
      <c r="AJ3789" t="s">
        <v>58</v>
      </c>
      <c r="AK3789" t="s">
        <v>59</v>
      </c>
      <c r="AL3789">
        <v>43410</v>
      </c>
      <c r="AN3789" t="b">
        <v>1</v>
      </c>
      <c r="AQ3789" t="s">
        <v>60</v>
      </c>
      <c r="AR3789" t="s">
        <v>150</v>
      </c>
      <c r="BB3789" s="7" t="s">
        <v>23844</v>
      </c>
      <c r="BC3789" s="7" t="s">
        <v>612</v>
      </c>
      <c r="BE3789" s="7">
        <v>99166</v>
      </c>
      <c r="BO3789" t="s">
        <v>23846</v>
      </c>
      <c r="BP3789">
        <v>2268</v>
      </c>
      <c r="BQ3789">
        <v>873</v>
      </c>
      <c r="BR3789">
        <v>559</v>
      </c>
      <c r="BU3789" t="s">
        <v>23847</v>
      </c>
      <c r="BV3789" t="s">
        <v>4695</v>
      </c>
      <c r="BX3789">
        <v>43959.621932870374</v>
      </c>
    </row>
    <row r="3790" spans="1:76" x14ac:dyDescent="0.25">
      <c r="A3790" t="s">
        <v>23848</v>
      </c>
      <c r="B3790" t="s">
        <v>2232</v>
      </c>
      <c r="C3790" t="s">
        <v>46</v>
      </c>
      <c r="D3790">
        <v>43227</v>
      </c>
      <c r="H3790" t="s">
        <v>47</v>
      </c>
      <c r="I3790">
        <v>43227</v>
      </c>
      <c r="J3790">
        <v>2018</v>
      </c>
      <c r="K3790" t="s">
        <v>85</v>
      </c>
      <c r="L3790" t="s">
        <v>21933</v>
      </c>
      <c r="N3790" t="s">
        <v>2494</v>
      </c>
      <c r="O3790" t="s">
        <v>2234</v>
      </c>
      <c r="P3790" t="s">
        <v>241</v>
      </c>
      <c r="R3790">
        <v>98953</v>
      </c>
      <c r="T3790" t="s">
        <v>21936</v>
      </c>
      <c r="V3790" t="s">
        <v>54</v>
      </c>
      <c r="W3790">
        <v>13</v>
      </c>
      <c r="X3790" t="s">
        <v>426</v>
      </c>
      <c r="Y3790">
        <v>4807</v>
      </c>
      <c r="Z3790" t="s">
        <v>241</v>
      </c>
      <c r="AA3790" t="s">
        <v>57</v>
      </c>
      <c r="AC3790" t="s">
        <v>146</v>
      </c>
      <c r="AD3790" t="s">
        <v>4690</v>
      </c>
      <c r="AE3790" t="s">
        <v>107</v>
      </c>
      <c r="AF3790" t="s">
        <v>107</v>
      </c>
      <c r="AI3790">
        <v>1</v>
      </c>
      <c r="AJ3790" t="s">
        <v>58</v>
      </c>
      <c r="AK3790" t="s">
        <v>59</v>
      </c>
      <c r="AL3790">
        <v>43410</v>
      </c>
      <c r="AN3790" t="b">
        <v>1</v>
      </c>
      <c r="AQ3790" t="s">
        <v>60</v>
      </c>
      <c r="AR3790" t="s">
        <v>61</v>
      </c>
      <c r="AS3790" t="s">
        <v>62</v>
      </c>
      <c r="BB3790" s="7" t="s">
        <v>2494</v>
      </c>
      <c r="BC3790" s="7" t="s">
        <v>2234</v>
      </c>
      <c r="BE3790" s="7">
        <v>98953</v>
      </c>
      <c r="BG3790" s="7">
        <v>78275</v>
      </c>
      <c r="BH3790" s="7">
        <v>2607.48</v>
      </c>
      <c r="BI3790">
        <v>59235.34</v>
      </c>
      <c r="BJ3790">
        <v>0</v>
      </c>
      <c r="BK3790">
        <v>0</v>
      </c>
      <c r="BL3790">
        <v>0</v>
      </c>
      <c r="BO3790" t="s">
        <v>23849</v>
      </c>
      <c r="BP3790">
        <v>2878</v>
      </c>
      <c r="BQ3790">
        <v>462</v>
      </c>
      <c r="BR3790">
        <v>116</v>
      </c>
      <c r="BS3790">
        <v>2884</v>
      </c>
      <c r="BT3790">
        <v>15</v>
      </c>
      <c r="BU3790" t="s">
        <v>23850</v>
      </c>
      <c r="BV3790" t="s">
        <v>4695</v>
      </c>
      <c r="BX3790">
        <v>44148.948506944442</v>
      </c>
    </row>
    <row r="3791" spans="1:76" x14ac:dyDescent="0.25">
      <c r="A3791" t="s">
        <v>23851</v>
      </c>
      <c r="B3791" t="s">
        <v>23852</v>
      </c>
      <c r="C3791" t="s">
        <v>46</v>
      </c>
      <c r="D3791">
        <v>42010</v>
      </c>
      <c r="H3791" t="s">
        <v>47</v>
      </c>
      <c r="I3791">
        <v>42010</v>
      </c>
      <c r="J3791">
        <v>2018</v>
      </c>
      <c r="K3791" t="s">
        <v>85</v>
      </c>
      <c r="L3791" t="s">
        <v>23853</v>
      </c>
      <c r="N3791" t="s">
        <v>916</v>
      </c>
      <c r="O3791" t="s">
        <v>366</v>
      </c>
      <c r="P3791" t="s">
        <v>96</v>
      </c>
      <c r="R3791">
        <v>99338</v>
      </c>
      <c r="S3791" t="s">
        <v>917</v>
      </c>
      <c r="T3791" t="s">
        <v>917</v>
      </c>
      <c r="V3791" t="s">
        <v>5396</v>
      </c>
      <c r="W3791">
        <v>20</v>
      </c>
      <c r="X3791" t="s">
        <v>7019</v>
      </c>
      <c r="Y3791">
        <v>4725</v>
      </c>
      <c r="Z3791" t="s">
        <v>96</v>
      </c>
      <c r="AA3791" t="s">
        <v>4785</v>
      </c>
      <c r="AB3791">
        <v>106617</v>
      </c>
      <c r="AC3791" t="s">
        <v>146</v>
      </c>
      <c r="AD3791" t="s">
        <v>4690</v>
      </c>
      <c r="AE3791" t="s">
        <v>107</v>
      </c>
      <c r="AF3791" t="s">
        <v>107</v>
      </c>
      <c r="AJ3791" t="s">
        <v>58</v>
      </c>
      <c r="AK3791" t="s">
        <v>59</v>
      </c>
      <c r="AL3791">
        <v>43410</v>
      </c>
      <c r="AN3791" t="b">
        <v>1</v>
      </c>
      <c r="AQ3791" t="s">
        <v>60</v>
      </c>
      <c r="AR3791" t="s">
        <v>150</v>
      </c>
      <c r="BB3791" s="7" t="s">
        <v>916</v>
      </c>
      <c r="BC3791" s="7" t="s">
        <v>366</v>
      </c>
      <c r="BE3791" s="7">
        <v>99338</v>
      </c>
      <c r="BG3791" s="7">
        <v>1354.17</v>
      </c>
      <c r="BH3791" s="7">
        <v>0</v>
      </c>
      <c r="BI3791">
        <v>1354.17</v>
      </c>
      <c r="BJ3791">
        <v>0</v>
      </c>
      <c r="BK3791">
        <v>0</v>
      </c>
      <c r="BL3791">
        <v>0</v>
      </c>
      <c r="BO3791" t="s">
        <v>23854</v>
      </c>
      <c r="BP3791">
        <v>2949</v>
      </c>
      <c r="BQ3791">
        <v>353</v>
      </c>
      <c r="BR3791">
        <v>376</v>
      </c>
      <c r="BS3791">
        <v>2895</v>
      </c>
      <c r="BU3791" t="s">
        <v>22343</v>
      </c>
      <c r="BV3791" t="s">
        <v>4695</v>
      </c>
      <c r="BX3791">
        <v>44148.948854166665</v>
      </c>
    </row>
    <row r="3792" spans="1:76" x14ac:dyDescent="0.25">
      <c r="A3792" t="s">
        <v>23855</v>
      </c>
      <c r="B3792" t="s">
        <v>23856</v>
      </c>
      <c r="C3792" t="s">
        <v>46</v>
      </c>
      <c r="D3792">
        <v>43249</v>
      </c>
      <c r="H3792" t="s">
        <v>47</v>
      </c>
      <c r="I3792">
        <v>43249</v>
      </c>
      <c r="J3792">
        <v>2018</v>
      </c>
      <c r="K3792" t="s">
        <v>85</v>
      </c>
      <c r="L3792" t="s">
        <v>23857</v>
      </c>
      <c r="N3792" t="s">
        <v>23858</v>
      </c>
      <c r="O3792" t="s">
        <v>462</v>
      </c>
      <c r="P3792" t="s">
        <v>462</v>
      </c>
      <c r="R3792">
        <v>99362</v>
      </c>
      <c r="S3792" t="s">
        <v>23859</v>
      </c>
      <c r="T3792" t="s">
        <v>23860</v>
      </c>
      <c r="V3792" t="s">
        <v>6576</v>
      </c>
      <c r="W3792">
        <v>27</v>
      </c>
      <c r="X3792" t="s">
        <v>12122</v>
      </c>
      <c r="Y3792">
        <v>4302</v>
      </c>
      <c r="Z3792" t="s">
        <v>462</v>
      </c>
      <c r="AA3792" t="s">
        <v>4785</v>
      </c>
      <c r="AB3792">
        <v>33582</v>
      </c>
      <c r="AC3792" t="s">
        <v>146</v>
      </c>
      <c r="AD3792" t="s">
        <v>4690</v>
      </c>
      <c r="AE3792" t="s">
        <v>107</v>
      </c>
      <c r="AF3792" t="s">
        <v>107</v>
      </c>
      <c r="AJ3792" t="s">
        <v>58</v>
      </c>
      <c r="AK3792" t="s">
        <v>59</v>
      </c>
      <c r="AL3792">
        <v>43410</v>
      </c>
      <c r="AN3792" t="b">
        <v>1</v>
      </c>
      <c r="AQ3792" t="s">
        <v>177</v>
      </c>
      <c r="BB3792" s="7" t="s">
        <v>23858</v>
      </c>
      <c r="BC3792" s="7" t="s">
        <v>462</v>
      </c>
      <c r="BE3792" s="7">
        <v>99362</v>
      </c>
      <c r="BG3792" s="7">
        <v>1660.81</v>
      </c>
      <c r="BH3792" s="7">
        <v>1341.03</v>
      </c>
      <c r="BI3792">
        <v>1610.81</v>
      </c>
      <c r="BJ3792">
        <v>0</v>
      </c>
      <c r="BK3792">
        <v>0</v>
      </c>
      <c r="BL3792">
        <v>0</v>
      </c>
      <c r="BO3792" t="s">
        <v>23861</v>
      </c>
      <c r="BP3792">
        <v>4124</v>
      </c>
      <c r="BQ3792">
        <v>1848</v>
      </c>
      <c r="BR3792">
        <v>2051</v>
      </c>
      <c r="BS3792">
        <v>2990</v>
      </c>
      <c r="BU3792" t="s">
        <v>23862</v>
      </c>
      <c r="BV3792" t="s">
        <v>4695</v>
      </c>
      <c r="BX3792">
        <v>44148.952615740738</v>
      </c>
    </row>
    <row r="3793" spans="1:76" x14ac:dyDescent="0.25">
      <c r="A3793" t="s">
        <v>23863</v>
      </c>
      <c r="B3793" t="s">
        <v>1779</v>
      </c>
      <c r="C3793" t="s">
        <v>46</v>
      </c>
      <c r="D3793">
        <v>42011</v>
      </c>
      <c r="I3793">
        <v>42011</v>
      </c>
      <c r="J3793">
        <v>2018</v>
      </c>
      <c r="K3793" t="s">
        <v>77</v>
      </c>
      <c r="L3793" t="s">
        <v>1780</v>
      </c>
      <c r="N3793" t="s">
        <v>916</v>
      </c>
      <c r="O3793" t="s">
        <v>366</v>
      </c>
      <c r="P3793" t="s">
        <v>96</v>
      </c>
      <c r="R3793">
        <v>99338</v>
      </c>
      <c r="S3793" t="s">
        <v>917</v>
      </c>
      <c r="T3793" t="s">
        <v>23864</v>
      </c>
      <c r="V3793" t="s">
        <v>5571</v>
      </c>
      <c r="W3793">
        <v>28</v>
      </c>
      <c r="X3793" t="s">
        <v>7019</v>
      </c>
      <c r="Y3793">
        <v>4725</v>
      </c>
      <c r="Z3793" t="s">
        <v>96</v>
      </c>
      <c r="AA3793" t="s">
        <v>4785</v>
      </c>
      <c r="AB3793">
        <v>106617</v>
      </c>
      <c r="AC3793" t="s">
        <v>146</v>
      </c>
      <c r="AD3793" t="s">
        <v>4690</v>
      </c>
      <c r="AE3793" t="s">
        <v>107</v>
      </c>
      <c r="AF3793" t="s">
        <v>107</v>
      </c>
      <c r="AJ3793" t="s">
        <v>58</v>
      </c>
      <c r="AK3793" t="s">
        <v>59</v>
      </c>
      <c r="AL3793">
        <v>43410</v>
      </c>
      <c r="AN3793" t="b">
        <v>1</v>
      </c>
      <c r="BB3793" s="7" t="s">
        <v>916</v>
      </c>
      <c r="BC3793" s="7" t="s">
        <v>366</v>
      </c>
      <c r="BE3793" s="7">
        <v>99338</v>
      </c>
      <c r="BO3793" t="s">
        <v>23865</v>
      </c>
      <c r="BP3793">
        <v>4686</v>
      </c>
      <c r="BQ3793">
        <v>1065</v>
      </c>
      <c r="BR3793">
        <v>2049</v>
      </c>
      <c r="BU3793" t="s">
        <v>22343</v>
      </c>
      <c r="BV3793" t="s">
        <v>4695</v>
      </c>
      <c r="BX3793">
        <v>43597.936307870368</v>
      </c>
    </row>
    <row r="3794" spans="1:76" x14ac:dyDescent="0.25">
      <c r="A3794" t="s">
        <v>23866</v>
      </c>
      <c r="B3794" t="s">
        <v>23231</v>
      </c>
      <c r="C3794" t="s">
        <v>46</v>
      </c>
      <c r="D3794">
        <v>43248</v>
      </c>
      <c r="I3794">
        <v>43248</v>
      </c>
      <c r="J3794">
        <v>2018</v>
      </c>
      <c r="K3794" t="s">
        <v>85</v>
      </c>
      <c r="L3794" t="s">
        <v>23232</v>
      </c>
      <c r="N3794" t="s">
        <v>23233</v>
      </c>
      <c r="O3794" t="s">
        <v>929</v>
      </c>
      <c r="P3794" t="s">
        <v>930</v>
      </c>
      <c r="R3794">
        <v>99169</v>
      </c>
      <c r="S3794" t="s">
        <v>23867</v>
      </c>
      <c r="T3794" t="s">
        <v>23868</v>
      </c>
      <c r="V3794" t="s">
        <v>5331</v>
      </c>
      <c r="W3794">
        <v>26</v>
      </c>
      <c r="X3794" t="s">
        <v>7097</v>
      </c>
      <c r="Y3794">
        <v>3002</v>
      </c>
      <c r="Z3794" t="s">
        <v>930</v>
      </c>
      <c r="AA3794" t="s">
        <v>4785</v>
      </c>
      <c r="AB3794">
        <v>6616</v>
      </c>
      <c r="AC3794" t="s">
        <v>146</v>
      </c>
      <c r="AD3794" t="s">
        <v>4690</v>
      </c>
      <c r="AE3794" t="s">
        <v>107</v>
      </c>
      <c r="AF3794" t="s">
        <v>107</v>
      </c>
      <c r="AJ3794" t="s">
        <v>58</v>
      </c>
      <c r="AK3794" t="s">
        <v>59</v>
      </c>
      <c r="AL3794">
        <v>43410</v>
      </c>
      <c r="AN3794" t="b">
        <v>1</v>
      </c>
      <c r="AQ3794" t="s">
        <v>60</v>
      </c>
      <c r="AR3794" t="s">
        <v>150</v>
      </c>
      <c r="BB3794" s="7" t="s">
        <v>23233</v>
      </c>
      <c r="BC3794" s="7" t="s">
        <v>929</v>
      </c>
      <c r="BE3794" s="7">
        <v>99169</v>
      </c>
      <c r="BO3794" t="s">
        <v>23869</v>
      </c>
      <c r="BP3794">
        <v>6271</v>
      </c>
      <c r="BQ3794">
        <v>665</v>
      </c>
      <c r="BR3794">
        <v>345</v>
      </c>
      <c r="BU3794" t="s">
        <v>23870</v>
      </c>
      <c r="BV3794" t="s">
        <v>4695</v>
      </c>
      <c r="BX3794">
        <v>43959.621932870374</v>
      </c>
    </row>
    <row r="3795" spans="1:76" x14ac:dyDescent="0.25">
      <c r="A3795" t="s">
        <v>23871</v>
      </c>
      <c r="B3795" t="s">
        <v>23239</v>
      </c>
      <c r="C3795" t="s">
        <v>46</v>
      </c>
      <c r="D3795">
        <v>43326</v>
      </c>
      <c r="I3795">
        <v>43326</v>
      </c>
      <c r="J3795">
        <v>2018</v>
      </c>
      <c r="K3795" t="s">
        <v>85</v>
      </c>
      <c r="L3795" t="s">
        <v>23872</v>
      </c>
      <c r="N3795" t="s">
        <v>23241</v>
      </c>
      <c r="O3795" t="s">
        <v>612</v>
      </c>
      <c r="P3795" t="s">
        <v>613</v>
      </c>
      <c r="R3795">
        <v>99166</v>
      </c>
      <c r="S3795" t="s">
        <v>23873</v>
      </c>
      <c r="T3795" t="s">
        <v>23873</v>
      </c>
      <c r="V3795" t="s">
        <v>5396</v>
      </c>
      <c r="W3795">
        <v>20</v>
      </c>
      <c r="X3795" t="s">
        <v>7356</v>
      </c>
      <c r="Y3795">
        <v>3290</v>
      </c>
      <c r="Z3795" t="s">
        <v>613</v>
      </c>
      <c r="AA3795" t="s">
        <v>4785</v>
      </c>
      <c r="AB3795">
        <v>4618</v>
      </c>
      <c r="AC3795" t="s">
        <v>146</v>
      </c>
      <c r="AD3795" t="s">
        <v>4690</v>
      </c>
      <c r="AE3795" t="s">
        <v>107</v>
      </c>
      <c r="AF3795" t="s">
        <v>107</v>
      </c>
      <c r="AJ3795" t="s">
        <v>58</v>
      </c>
      <c r="AK3795" t="s">
        <v>59</v>
      </c>
      <c r="AL3795">
        <v>43410</v>
      </c>
      <c r="AN3795" t="b">
        <v>1</v>
      </c>
      <c r="AQ3795" t="s">
        <v>60</v>
      </c>
      <c r="AR3795" t="s">
        <v>61</v>
      </c>
      <c r="BB3795" s="7" t="s">
        <v>23241</v>
      </c>
      <c r="BC3795" s="7" t="s">
        <v>612</v>
      </c>
      <c r="BE3795" s="7">
        <v>99166</v>
      </c>
      <c r="BO3795" t="s">
        <v>23874</v>
      </c>
      <c r="BP3795">
        <v>6924</v>
      </c>
      <c r="BQ3795">
        <v>712</v>
      </c>
      <c r="BR3795">
        <v>551</v>
      </c>
      <c r="BU3795" t="s">
        <v>23875</v>
      </c>
      <c r="BV3795" t="s">
        <v>4695</v>
      </c>
      <c r="BX3795">
        <v>43959.621967592589</v>
      </c>
    </row>
    <row r="3796" spans="1:76" x14ac:dyDescent="0.25">
      <c r="A3796" t="s">
        <v>23876</v>
      </c>
      <c r="B3796" t="s">
        <v>23877</v>
      </c>
      <c r="C3796" t="s">
        <v>46</v>
      </c>
      <c r="D3796">
        <v>43300</v>
      </c>
      <c r="I3796">
        <v>43300</v>
      </c>
      <c r="J3796">
        <v>2018</v>
      </c>
      <c r="K3796" t="s">
        <v>85</v>
      </c>
      <c r="L3796" t="s">
        <v>23878</v>
      </c>
      <c r="N3796" t="s">
        <v>23879</v>
      </c>
      <c r="O3796" t="s">
        <v>1428</v>
      </c>
      <c r="P3796" t="s">
        <v>462</v>
      </c>
      <c r="R3796">
        <v>99324</v>
      </c>
      <c r="S3796" t="s">
        <v>23880</v>
      </c>
      <c r="T3796" t="s">
        <v>23881</v>
      </c>
      <c r="V3796" t="s">
        <v>6344</v>
      </c>
      <c r="W3796">
        <v>24</v>
      </c>
      <c r="X3796" t="s">
        <v>12122</v>
      </c>
      <c r="Y3796">
        <v>4302</v>
      </c>
      <c r="Z3796" t="s">
        <v>462</v>
      </c>
      <c r="AA3796" t="s">
        <v>4785</v>
      </c>
      <c r="AB3796">
        <v>33582</v>
      </c>
      <c r="AC3796" t="s">
        <v>146</v>
      </c>
      <c r="AD3796" t="s">
        <v>4690</v>
      </c>
      <c r="AE3796" t="s">
        <v>107</v>
      </c>
      <c r="AF3796" t="s">
        <v>107</v>
      </c>
      <c r="AJ3796" t="s">
        <v>58</v>
      </c>
      <c r="AK3796" t="s">
        <v>59</v>
      </c>
      <c r="AL3796">
        <v>43410</v>
      </c>
      <c r="AN3796" t="b">
        <v>1</v>
      </c>
      <c r="AQ3796" t="s">
        <v>60</v>
      </c>
      <c r="AR3796" t="s">
        <v>150</v>
      </c>
      <c r="BB3796" s="7" t="s">
        <v>23879</v>
      </c>
      <c r="BC3796" s="7" t="s">
        <v>1428</v>
      </c>
      <c r="BE3796" s="7">
        <v>99324</v>
      </c>
      <c r="BO3796" t="s">
        <v>23882</v>
      </c>
      <c r="BP3796">
        <v>7662</v>
      </c>
      <c r="BQ3796">
        <v>277</v>
      </c>
      <c r="BR3796">
        <v>1011</v>
      </c>
      <c r="BU3796" t="s">
        <v>23883</v>
      </c>
      <c r="BV3796" t="s">
        <v>4695</v>
      </c>
      <c r="BX3796">
        <v>43959.621932870374</v>
      </c>
    </row>
    <row r="3797" spans="1:76" x14ac:dyDescent="0.25">
      <c r="A3797" t="s">
        <v>28530</v>
      </c>
      <c r="B3797" t="s">
        <v>3780</v>
      </c>
      <c r="C3797" t="s">
        <v>46</v>
      </c>
      <c r="D3797">
        <v>43249</v>
      </c>
      <c r="I3797">
        <v>43249</v>
      </c>
      <c r="J3797">
        <v>2018</v>
      </c>
      <c r="K3797" t="s">
        <v>85</v>
      </c>
      <c r="L3797" t="s">
        <v>28531</v>
      </c>
      <c r="N3797" t="s">
        <v>3781</v>
      </c>
      <c r="O3797" t="s">
        <v>366</v>
      </c>
      <c r="P3797" t="s">
        <v>462</v>
      </c>
      <c r="Q3797" t="s">
        <v>52</v>
      </c>
      <c r="R3797">
        <v>99338</v>
      </c>
      <c r="S3797" t="s">
        <v>3782</v>
      </c>
      <c r="T3797" t="s">
        <v>28532</v>
      </c>
      <c r="U3797" t="s">
        <v>28533</v>
      </c>
      <c r="V3797" t="s">
        <v>54</v>
      </c>
      <c r="W3797">
        <v>13</v>
      </c>
      <c r="X3797" t="s">
        <v>461</v>
      </c>
      <c r="Y3797">
        <v>4809</v>
      </c>
      <c r="Z3797" t="s">
        <v>462</v>
      </c>
      <c r="AA3797" t="s">
        <v>57</v>
      </c>
      <c r="AC3797" t="s">
        <v>146</v>
      </c>
      <c r="AD3797" t="s">
        <v>4690</v>
      </c>
      <c r="AE3797" t="s">
        <v>107</v>
      </c>
      <c r="AF3797" t="s">
        <v>107</v>
      </c>
      <c r="AI3797">
        <v>2</v>
      </c>
      <c r="AJ3797" t="s">
        <v>58</v>
      </c>
      <c r="AK3797" t="s">
        <v>59</v>
      </c>
      <c r="AL3797">
        <v>43410</v>
      </c>
      <c r="AM3797" t="s">
        <v>4878</v>
      </c>
      <c r="AN3797" t="b">
        <v>1</v>
      </c>
      <c r="AQ3797" t="s">
        <v>177</v>
      </c>
      <c r="AS3797" t="s">
        <v>100</v>
      </c>
      <c r="BB3797" s="7" t="s">
        <v>3781</v>
      </c>
      <c r="BC3797" s="7" t="s">
        <v>366</v>
      </c>
      <c r="BD3797" s="7" t="s">
        <v>52</v>
      </c>
      <c r="BE3797" s="7">
        <v>99338</v>
      </c>
      <c r="BF3797" s="7" t="s">
        <v>28533</v>
      </c>
      <c r="BO3797" t="s">
        <v>28534</v>
      </c>
      <c r="BP3797">
        <v>13013</v>
      </c>
      <c r="BQ3797">
        <v>339</v>
      </c>
      <c r="BR3797">
        <v>126</v>
      </c>
      <c r="BT3797">
        <v>16</v>
      </c>
      <c r="BU3797" t="s">
        <v>28535</v>
      </c>
      <c r="BV3797" t="s">
        <v>4695</v>
      </c>
      <c r="BX3797">
        <v>43959.622581018521</v>
      </c>
    </row>
    <row r="3798" spans="1:76" x14ac:dyDescent="0.25">
      <c r="A3798" t="s">
        <v>28609</v>
      </c>
      <c r="B3798" t="s">
        <v>27669</v>
      </c>
      <c r="C3798" t="s">
        <v>46</v>
      </c>
      <c r="D3798">
        <v>43236</v>
      </c>
      <c r="I3798">
        <v>43236</v>
      </c>
      <c r="J3798">
        <v>2018</v>
      </c>
      <c r="K3798" t="s">
        <v>85</v>
      </c>
      <c r="L3798" t="s">
        <v>28610</v>
      </c>
      <c r="N3798" t="s">
        <v>28611</v>
      </c>
      <c r="O3798" t="s">
        <v>458</v>
      </c>
      <c r="P3798" t="s">
        <v>459</v>
      </c>
      <c r="Q3798" t="s">
        <v>52</v>
      </c>
      <c r="R3798">
        <v>99361</v>
      </c>
      <c r="S3798" t="s">
        <v>28612</v>
      </c>
      <c r="T3798" t="s">
        <v>28612</v>
      </c>
      <c r="U3798" t="s">
        <v>28613</v>
      </c>
      <c r="V3798" t="s">
        <v>4807</v>
      </c>
      <c r="W3798">
        <v>23</v>
      </c>
      <c r="X3798" t="s">
        <v>17282</v>
      </c>
      <c r="Y3798">
        <v>3176</v>
      </c>
      <c r="Z3798" t="s">
        <v>459</v>
      </c>
      <c r="AA3798" t="s">
        <v>4785</v>
      </c>
      <c r="AB3798">
        <v>2747</v>
      </c>
      <c r="AC3798" t="s">
        <v>146</v>
      </c>
      <c r="AD3798" t="s">
        <v>4690</v>
      </c>
      <c r="AE3798" t="s">
        <v>107</v>
      </c>
      <c r="AF3798" t="s">
        <v>107</v>
      </c>
      <c r="AI3798">
        <v>3</v>
      </c>
      <c r="AJ3798" t="s">
        <v>58</v>
      </c>
      <c r="AK3798" t="s">
        <v>59</v>
      </c>
      <c r="AL3798">
        <v>43410</v>
      </c>
      <c r="AM3798" t="s">
        <v>4878</v>
      </c>
      <c r="AN3798" t="b">
        <v>1</v>
      </c>
      <c r="AQ3798" t="s">
        <v>60</v>
      </c>
      <c r="AR3798" t="s">
        <v>61</v>
      </c>
      <c r="BB3798" s="7" t="s">
        <v>28611</v>
      </c>
      <c r="BC3798" s="7" t="s">
        <v>458</v>
      </c>
      <c r="BD3798" s="7" t="s">
        <v>52</v>
      </c>
      <c r="BE3798" s="7">
        <v>99361</v>
      </c>
      <c r="BF3798" s="7" t="s">
        <v>28613</v>
      </c>
      <c r="BO3798" t="s">
        <v>28614</v>
      </c>
      <c r="BP3798">
        <v>349</v>
      </c>
      <c r="BQ3798">
        <v>844</v>
      </c>
      <c r="BR3798">
        <v>511</v>
      </c>
      <c r="BU3798" t="s">
        <v>27673</v>
      </c>
      <c r="BV3798" t="s">
        <v>4695</v>
      </c>
      <c r="BX3798">
        <v>43959.621967592589</v>
      </c>
    </row>
    <row r="3799" spans="1:76" x14ac:dyDescent="0.25">
      <c r="A3799" t="s">
        <v>28615</v>
      </c>
      <c r="B3799" t="s">
        <v>27838</v>
      </c>
      <c r="C3799" t="s">
        <v>46</v>
      </c>
      <c r="D3799">
        <v>43233</v>
      </c>
      <c r="H3799" t="s">
        <v>47</v>
      </c>
      <c r="I3799">
        <v>43233</v>
      </c>
      <c r="J3799">
        <v>2018</v>
      </c>
      <c r="K3799" t="s">
        <v>85</v>
      </c>
      <c r="L3799" t="s">
        <v>28616</v>
      </c>
      <c r="N3799" t="s">
        <v>27840</v>
      </c>
      <c r="O3799" t="s">
        <v>27841</v>
      </c>
      <c r="P3799" t="s">
        <v>291</v>
      </c>
      <c r="Q3799" t="s">
        <v>52</v>
      </c>
      <c r="R3799">
        <v>99357</v>
      </c>
      <c r="S3799" t="s">
        <v>28617</v>
      </c>
      <c r="T3799" t="s">
        <v>28618</v>
      </c>
      <c r="U3799" t="s">
        <v>28619</v>
      </c>
      <c r="V3799" t="s">
        <v>4807</v>
      </c>
      <c r="W3799">
        <v>23</v>
      </c>
      <c r="X3799" t="s">
        <v>7459</v>
      </c>
      <c r="Y3799">
        <v>3340</v>
      </c>
      <c r="Z3799" t="s">
        <v>291</v>
      </c>
      <c r="AA3799" t="s">
        <v>4785</v>
      </c>
      <c r="AB3799">
        <v>39833</v>
      </c>
      <c r="AC3799" t="s">
        <v>146</v>
      </c>
      <c r="AD3799" t="s">
        <v>4690</v>
      </c>
      <c r="AE3799" t="s">
        <v>107</v>
      </c>
      <c r="AF3799" t="s">
        <v>107</v>
      </c>
      <c r="AI3799">
        <v>3</v>
      </c>
      <c r="AJ3799" t="s">
        <v>58</v>
      </c>
      <c r="AK3799" t="s">
        <v>59</v>
      </c>
      <c r="AL3799">
        <v>43410</v>
      </c>
      <c r="AM3799" t="s">
        <v>4692</v>
      </c>
      <c r="AN3799" t="b">
        <v>1</v>
      </c>
      <c r="AQ3799" t="s">
        <v>60</v>
      </c>
      <c r="AR3799" t="s">
        <v>61</v>
      </c>
      <c r="BB3799" s="7" t="s">
        <v>27840</v>
      </c>
      <c r="BC3799" s="7" t="s">
        <v>27841</v>
      </c>
      <c r="BD3799" s="7" t="s">
        <v>52</v>
      </c>
      <c r="BE3799" s="7">
        <v>99357</v>
      </c>
      <c r="BF3799" s="7" t="s">
        <v>28619</v>
      </c>
      <c r="BG3799" s="7">
        <v>25631.919999999998</v>
      </c>
      <c r="BH3799" s="7">
        <v>0</v>
      </c>
      <c r="BI3799">
        <v>18837.61</v>
      </c>
      <c r="BJ3799">
        <v>0</v>
      </c>
      <c r="BK3799">
        <v>0</v>
      </c>
      <c r="BL3799">
        <v>0</v>
      </c>
      <c r="BO3799" t="s">
        <v>28620</v>
      </c>
      <c r="BP3799">
        <v>2615</v>
      </c>
      <c r="BQ3799">
        <v>297</v>
      </c>
      <c r="BR3799">
        <v>598</v>
      </c>
      <c r="BS3799">
        <v>2879</v>
      </c>
      <c r="BU3799" t="s">
        <v>27845</v>
      </c>
      <c r="BV3799" t="s">
        <v>4695</v>
      </c>
      <c r="BX3799">
        <v>44148.948368055557</v>
      </c>
    </row>
    <row r="3800" spans="1:76" x14ac:dyDescent="0.25">
      <c r="A3800" t="s">
        <v>28621</v>
      </c>
      <c r="B3800" t="s">
        <v>3838</v>
      </c>
      <c r="C3800" t="s">
        <v>46</v>
      </c>
      <c r="D3800">
        <v>43177</v>
      </c>
      <c r="H3800" t="s">
        <v>47</v>
      </c>
      <c r="I3800">
        <v>43177</v>
      </c>
      <c r="J3800">
        <v>2018</v>
      </c>
      <c r="K3800" t="s">
        <v>85</v>
      </c>
      <c r="L3800" t="s">
        <v>28622</v>
      </c>
      <c r="N3800" t="s">
        <v>3839</v>
      </c>
      <c r="O3800" t="s">
        <v>1459</v>
      </c>
      <c r="P3800" t="s">
        <v>105</v>
      </c>
      <c r="Q3800" t="s">
        <v>52</v>
      </c>
      <c r="R3800">
        <v>99021</v>
      </c>
      <c r="S3800" t="s">
        <v>3840</v>
      </c>
      <c r="T3800" t="s">
        <v>28623</v>
      </c>
      <c r="U3800" t="s">
        <v>28624</v>
      </c>
      <c r="V3800" t="s">
        <v>54</v>
      </c>
      <c r="W3800">
        <v>13</v>
      </c>
      <c r="X3800" t="s">
        <v>106</v>
      </c>
      <c r="Y3800">
        <v>4789</v>
      </c>
      <c r="Z3800" t="s">
        <v>105</v>
      </c>
      <c r="AA3800" t="s">
        <v>57</v>
      </c>
      <c r="AC3800" t="s">
        <v>146</v>
      </c>
      <c r="AD3800" t="s">
        <v>4690</v>
      </c>
      <c r="AE3800" t="s">
        <v>107</v>
      </c>
      <c r="AF3800" t="s">
        <v>107</v>
      </c>
      <c r="AI3800">
        <v>2</v>
      </c>
      <c r="AJ3800" t="s">
        <v>58</v>
      </c>
      <c r="AK3800" t="s">
        <v>59</v>
      </c>
      <c r="AL3800">
        <v>43410</v>
      </c>
      <c r="AM3800" t="s">
        <v>4692</v>
      </c>
      <c r="AN3800" t="b">
        <v>1</v>
      </c>
      <c r="AQ3800" t="s">
        <v>60</v>
      </c>
      <c r="AR3800" t="s">
        <v>61</v>
      </c>
      <c r="AS3800" t="s">
        <v>100</v>
      </c>
      <c r="BB3800" s="7" t="s">
        <v>3230</v>
      </c>
      <c r="BC3800" s="7" t="s">
        <v>526</v>
      </c>
      <c r="BD3800" s="7" t="s">
        <v>52</v>
      </c>
      <c r="BE3800" s="7">
        <v>99206</v>
      </c>
      <c r="BF3800" s="7" t="s">
        <v>20464</v>
      </c>
      <c r="BG3800" s="7">
        <v>79213.84</v>
      </c>
      <c r="BH3800" s="7">
        <v>0</v>
      </c>
      <c r="BI3800">
        <v>82238.62</v>
      </c>
      <c r="BJ3800">
        <v>10000</v>
      </c>
      <c r="BK3800">
        <v>0</v>
      </c>
      <c r="BL3800">
        <v>0</v>
      </c>
      <c r="BM3800">
        <v>26963.119999999999</v>
      </c>
      <c r="BN3800">
        <v>0</v>
      </c>
      <c r="BO3800" t="s">
        <v>28625</v>
      </c>
      <c r="BP3800">
        <v>7302</v>
      </c>
      <c r="BQ3800">
        <v>32643</v>
      </c>
      <c r="BR3800">
        <v>65</v>
      </c>
      <c r="BS3800">
        <v>3162</v>
      </c>
      <c r="BT3800">
        <v>6</v>
      </c>
      <c r="BU3800" t="s">
        <v>23763</v>
      </c>
      <c r="BV3800" t="s">
        <v>4695</v>
      </c>
      <c r="BX3800">
        <v>44148.959675925929</v>
      </c>
    </row>
    <row r="3801" spans="1:76" x14ac:dyDescent="0.25">
      <c r="A3801" t="s">
        <v>28636</v>
      </c>
      <c r="B3801" t="s">
        <v>28637</v>
      </c>
      <c r="C3801" t="s">
        <v>46</v>
      </c>
      <c r="D3801">
        <v>43114</v>
      </c>
      <c r="H3801" t="s">
        <v>47</v>
      </c>
      <c r="I3801">
        <v>43114</v>
      </c>
      <c r="J3801">
        <v>2018</v>
      </c>
      <c r="K3801" t="s">
        <v>85</v>
      </c>
      <c r="L3801" t="s">
        <v>28638</v>
      </c>
      <c r="N3801" t="s">
        <v>28639</v>
      </c>
      <c r="O3801" t="s">
        <v>3340</v>
      </c>
      <c r="P3801" t="s">
        <v>1127</v>
      </c>
      <c r="Q3801" t="s">
        <v>52</v>
      </c>
      <c r="R3801">
        <v>99139</v>
      </c>
      <c r="S3801" t="s">
        <v>28640</v>
      </c>
      <c r="T3801" t="s">
        <v>28641</v>
      </c>
      <c r="U3801" t="s">
        <v>28642</v>
      </c>
      <c r="V3801" t="s">
        <v>6576</v>
      </c>
      <c r="W3801">
        <v>27</v>
      </c>
      <c r="X3801" t="s">
        <v>7527</v>
      </c>
      <c r="Y3801">
        <v>3865</v>
      </c>
      <c r="Z3801" t="s">
        <v>1127</v>
      </c>
      <c r="AA3801" t="s">
        <v>4785</v>
      </c>
      <c r="AB3801">
        <v>8854</v>
      </c>
      <c r="AC3801" t="s">
        <v>146</v>
      </c>
      <c r="AD3801" t="s">
        <v>4690</v>
      </c>
      <c r="AE3801" t="s">
        <v>107</v>
      </c>
      <c r="AF3801" t="s">
        <v>107</v>
      </c>
      <c r="AJ3801" t="s">
        <v>58</v>
      </c>
      <c r="AK3801" t="s">
        <v>59</v>
      </c>
      <c r="AL3801">
        <v>43410</v>
      </c>
      <c r="AM3801" t="s">
        <v>4692</v>
      </c>
      <c r="AN3801" t="b">
        <v>1</v>
      </c>
      <c r="AQ3801" t="s">
        <v>60</v>
      </c>
      <c r="AR3801" t="s">
        <v>99</v>
      </c>
      <c r="BB3801" s="7" t="s">
        <v>28639</v>
      </c>
      <c r="BC3801" s="7" t="s">
        <v>3340</v>
      </c>
      <c r="BD3801" s="7" t="s">
        <v>52</v>
      </c>
      <c r="BE3801" s="7">
        <v>99139</v>
      </c>
      <c r="BF3801" s="7" t="s">
        <v>28643</v>
      </c>
      <c r="BG3801" s="7">
        <v>15963.68</v>
      </c>
      <c r="BH3801" s="7">
        <v>0</v>
      </c>
      <c r="BI3801">
        <v>10925.32</v>
      </c>
      <c r="BJ3801">
        <v>0</v>
      </c>
      <c r="BK3801">
        <v>0</v>
      </c>
      <c r="BL3801">
        <v>0</v>
      </c>
      <c r="BO3801" t="s">
        <v>28644</v>
      </c>
      <c r="BP3801">
        <v>2635</v>
      </c>
      <c r="BQ3801">
        <v>601</v>
      </c>
      <c r="BR3801">
        <v>834</v>
      </c>
      <c r="BS3801">
        <v>2877</v>
      </c>
      <c r="BU3801" t="s">
        <v>28645</v>
      </c>
      <c r="BV3801" t="s">
        <v>4695</v>
      </c>
      <c r="BX3801">
        <v>44148.948321759257</v>
      </c>
    </row>
    <row r="3802" spans="1:76" x14ac:dyDescent="0.25">
      <c r="A3802" t="s">
        <v>28646</v>
      </c>
      <c r="B3802" t="s">
        <v>28647</v>
      </c>
      <c r="C3802" t="s">
        <v>46</v>
      </c>
      <c r="D3802">
        <v>43268</v>
      </c>
      <c r="I3802">
        <v>43268</v>
      </c>
      <c r="J3802">
        <v>2018</v>
      </c>
      <c r="K3802" t="s">
        <v>85</v>
      </c>
      <c r="L3802" t="s">
        <v>28648</v>
      </c>
      <c r="N3802" t="s">
        <v>28649</v>
      </c>
      <c r="O3802" t="s">
        <v>9730</v>
      </c>
      <c r="P3802" t="s">
        <v>88</v>
      </c>
      <c r="Q3802" t="s">
        <v>52</v>
      </c>
      <c r="R3802">
        <v>98591</v>
      </c>
      <c r="S3802" t="s">
        <v>28650</v>
      </c>
      <c r="T3802" t="s">
        <v>28650</v>
      </c>
      <c r="U3802" t="s">
        <v>28651</v>
      </c>
      <c r="V3802" t="s">
        <v>5407</v>
      </c>
      <c r="W3802">
        <v>30</v>
      </c>
      <c r="X3802" t="s">
        <v>5408</v>
      </c>
      <c r="Y3802">
        <v>3626</v>
      </c>
      <c r="Z3802" t="s">
        <v>88</v>
      </c>
      <c r="AA3802" t="s">
        <v>4785</v>
      </c>
      <c r="AB3802">
        <v>46069</v>
      </c>
      <c r="AC3802" t="s">
        <v>146</v>
      </c>
      <c r="AD3802" t="s">
        <v>4690</v>
      </c>
      <c r="AE3802" t="s">
        <v>107</v>
      </c>
      <c r="AF3802" t="s">
        <v>107</v>
      </c>
      <c r="AI3802" t="s">
        <v>28652</v>
      </c>
      <c r="AJ3802" t="s">
        <v>58</v>
      </c>
      <c r="AK3802" t="s">
        <v>59</v>
      </c>
      <c r="AL3802">
        <v>43410</v>
      </c>
      <c r="AM3802" t="s">
        <v>4878</v>
      </c>
      <c r="AN3802" t="b">
        <v>1</v>
      </c>
      <c r="AQ3802" t="s">
        <v>73</v>
      </c>
      <c r="BB3802" s="7" t="s">
        <v>28649</v>
      </c>
      <c r="BC3802" s="7" t="s">
        <v>9730</v>
      </c>
      <c r="BD3802" s="7" t="s">
        <v>52</v>
      </c>
      <c r="BE3802" s="7">
        <v>98591</v>
      </c>
      <c r="BF3802" s="7" t="s">
        <v>28651</v>
      </c>
      <c r="BO3802" t="s">
        <v>28653</v>
      </c>
      <c r="BP3802">
        <v>12967</v>
      </c>
      <c r="BQ3802">
        <v>405</v>
      </c>
      <c r="BR3802">
        <v>761</v>
      </c>
      <c r="BU3802" t="s">
        <v>28654</v>
      </c>
      <c r="BV3802" t="s">
        <v>4695</v>
      </c>
      <c r="BX3802">
        <v>43959.621678240743</v>
      </c>
    </row>
    <row r="3803" spans="1:76" x14ac:dyDescent="0.25">
      <c r="A3803" t="s">
        <v>28663</v>
      </c>
      <c r="B3803" t="s">
        <v>3201</v>
      </c>
      <c r="C3803" t="s">
        <v>46</v>
      </c>
      <c r="D3803">
        <v>43251</v>
      </c>
      <c r="H3803" t="s">
        <v>47</v>
      </c>
      <c r="I3803">
        <v>43251</v>
      </c>
      <c r="J3803">
        <v>2018</v>
      </c>
      <c r="K3803" t="s">
        <v>85</v>
      </c>
      <c r="L3803" t="s">
        <v>28664</v>
      </c>
      <c r="N3803" t="s">
        <v>3202</v>
      </c>
      <c r="O3803" t="s">
        <v>609</v>
      </c>
      <c r="P3803" t="s">
        <v>68</v>
      </c>
      <c r="Q3803" t="s">
        <v>52</v>
      </c>
      <c r="R3803">
        <v>98053</v>
      </c>
      <c r="S3803" t="s">
        <v>28665</v>
      </c>
      <c r="T3803" t="s">
        <v>28666</v>
      </c>
      <c r="U3803" t="s">
        <v>28667</v>
      </c>
      <c r="V3803" t="s">
        <v>54</v>
      </c>
      <c r="W3803">
        <v>13</v>
      </c>
      <c r="X3803" t="s">
        <v>607</v>
      </c>
      <c r="Y3803">
        <v>4868</v>
      </c>
      <c r="Z3803" t="s">
        <v>68</v>
      </c>
      <c r="AA3803" t="s">
        <v>57</v>
      </c>
      <c r="AC3803" t="s">
        <v>146</v>
      </c>
      <c r="AD3803" t="s">
        <v>4690</v>
      </c>
      <c r="AE3803" t="s">
        <v>107</v>
      </c>
      <c r="AF3803" t="s">
        <v>107</v>
      </c>
      <c r="AI3803">
        <v>1</v>
      </c>
      <c r="AJ3803" t="s">
        <v>58</v>
      </c>
      <c r="AK3803" t="s">
        <v>59</v>
      </c>
      <c r="AL3803">
        <v>43410</v>
      </c>
      <c r="AM3803" t="s">
        <v>4692</v>
      </c>
      <c r="AN3803" t="b">
        <v>1</v>
      </c>
      <c r="AQ3803" t="s">
        <v>60</v>
      </c>
      <c r="AR3803" t="s">
        <v>99</v>
      </c>
      <c r="AS3803" t="s">
        <v>4734</v>
      </c>
      <c r="BB3803" s="7" t="s">
        <v>3203</v>
      </c>
      <c r="BC3803" s="7" t="s">
        <v>609</v>
      </c>
      <c r="BD3803" s="7" t="s">
        <v>52</v>
      </c>
      <c r="BE3803" s="7">
        <v>98053</v>
      </c>
      <c r="BF3803" s="7" t="s">
        <v>28668</v>
      </c>
      <c r="BG3803" s="7">
        <v>1394.07</v>
      </c>
      <c r="BH3803" s="7">
        <v>0</v>
      </c>
      <c r="BI3803">
        <v>1144.07</v>
      </c>
      <c r="BJ3803">
        <v>0</v>
      </c>
      <c r="BK3803">
        <v>0</v>
      </c>
      <c r="BL3803">
        <v>0</v>
      </c>
      <c r="BO3803" t="s">
        <v>28669</v>
      </c>
      <c r="BP3803">
        <v>4457</v>
      </c>
      <c r="BQ3803">
        <v>568</v>
      </c>
      <c r="BR3803">
        <v>314</v>
      </c>
      <c r="BS3803">
        <v>3012</v>
      </c>
      <c r="BT3803">
        <v>45</v>
      </c>
      <c r="BU3803" t="s">
        <v>28670</v>
      </c>
      <c r="BV3803" t="s">
        <v>4695</v>
      </c>
      <c r="BX3803">
        <v>44148.953310185185</v>
      </c>
    </row>
    <row r="3804" spans="1:76" x14ac:dyDescent="0.25">
      <c r="A3804" t="s">
        <v>28673</v>
      </c>
      <c r="B3804" t="s">
        <v>4600</v>
      </c>
      <c r="C3804" t="s">
        <v>46</v>
      </c>
      <c r="D3804">
        <v>43251</v>
      </c>
      <c r="I3804">
        <v>43251</v>
      </c>
      <c r="J3804">
        <v>2018</v>
      </c>
      <c r="K3804" t="s">
        <v>85</v>
      </c>
      <c r="L3804" t="s">
        <v>28674</v>
      </c>
      <c r="N3804" t="s">
        <v>4601</v>
      </c>
      <c r="O3804" t="s">
        <v>825</v>
      </c>
      <c r="P3804" t="s">
        <v>199</v>
      </c>
      <c r="Q3804" t="s">
        <v>52</v>
      </c>
      <c r="R3804">
        <v>98087</v>
      </c>
      <c r="S3804" t="s">
        <v>28675</v>
      </c>
      <c r="T3804" t="s">
        <v>22779</v>
      </c>
      <c r="U3804" t="s">
        <v>22780</v>
      </c>
      <c r="V3804" t="s">
        <v>54</v>
      </c>
      <c r="W3804">
        <v>13</v>
      </c>
      <c r="X3804" t="s">
        <v>341</v>
      </c>
      <c r="Y3804">
        <v>4819</v>
      </c>
      <c r="Z3804" t="s">
        <v>199</v>
      </c>
      <c r="AA3804" t="s">
        <v>57</v>
      </c>
      <c r="AC3804" t="s">
        <v>146</v>
      </c>
      <c r="AD3804" t="s">
        <v>4690</v>
      </c>
      <c r="AE3804" t="s">
        <v>107</v>
      </c>
      <c r="AF3804" t="s">
        <v>107</v>
      </c>
      <c r="AI3804">
        <v>1</v>
      </c>
      <c r="AJ3804" t="s">
        <v>58</v>
      </c>
      <c r="AK3804" t="s">
        <v>59</v>
      </c>
      <c r="AL3804">
        <v>43410</v>
      </c>
      <c r="AM3804" t="s">
        <v>4878</v>
      </c>
      <c r="AN3804" t="b">
        <v>1</v>
      </c>
      <c r="AQ3804" t="s">
        <v>60</v>
      </c>
      <c r="AR3804" t="s">
        <v>99</v>
      </c>
      <c r="AS3804" t="s">
        <v>4734</v>
      </c>
      <c r="BB3804" s="7" t="s">
        <v>4601</v>
      </c>
      <c r="BC3804" s="7" t="s">
        <v>825</v>
      </c>
      <c r="BD3804" s="7" t="s">
        <v>52</v>
      </c>
      <c r="BE3804" s="7">
        <v>98087</v>
      </c>
      <c r="BF3804" s="7" t="s">
        <v>22780</v>
      </c>
      <c r="BO3804" t="s">
        <v>28676</v>
      </c>
      <c r="BP3804">
        <v>17164</v>
      </c>
      <c r="BQ3804">
        <v>173</v>
      </c>
      <c r="BR3804">
        <v>151</v>
      </c>
      <c r="BT3804">
        <v>21</v>
      </c>
      <c r="BU3804" t="s">
        <v>28677</v>
      </c>
      <c r="BV3804" t="s">
        <v>4695</v>
      </c>
      <c r="BX3804">
        <v>43959.621886574074</v>
      </c>
    </row>
    <row r="3805" spans="1:76" x14ac:dyDescent="0.25">
      <c r="A3805" t="s">
        <v>28678</v>
      </c>
      <c r="B3805" t="s">
        <v>28679</v>
      </c>
      <c r="C3805" t="s">
        <v>46</v>
      </c>
      <c r="D3805">
        <v>43250</v>
      </c>
      <c r="H3805" t="s">
        <v>47</v>
      </c>
      <c r="I3805">
        <v>43250</v>
      </c>
      <c r="J3805">
        <v>2018</v>
      </c>
      <c r="K3805" t="s">
        <v>85</v>
      </c>
      <c r="L3805" t="s">
        <v>28680</v>
      </c>
      <c r="N3805" t="s">
        <v>3267</v>
      </c>
      <c r="O3805" t="s">
        <v>2632</v>
      </c>
      <c r="P3805" t="s">
        <v>56</v>
      </c>
      <c r="Q3805" t="s">
        <v>52</v>
      </c>
      <c r="R3805">
        <v>98862</v>
      </c>
      <c r="S3805" t="s">
        <v>28681</v>
      </c>
      <c r="T3805" t="s">
        <v>28682</v>
      </c>
      <c r="U3805" t="s">
        <v>28683</v>
      </c>
      <c r="V3805" t="s">
        <v>6576</v>
      </c>
      <c r="W3805">
        <v>27</v>
      </c>
      <c r="X3805" t="s">
        <v>5554</v>
      </c>
      <c r="Y3805">
        <v>3801</v>
      </c>
      <c r="Z3805" t="s">
        <v>56</v>
      </c>
      <c r="AA3805" t="s">
        <v>4785</v>
      </c>
      <c r="AB3805">
        <v>22492</v>
      </c>
      <c r="AC3805" t="s">
        <v>146</v>
      </c>
      <c r="AD3805" t="s">
        <v>4690</v>
      </c>
      <c r="AE3805" t="s">
        <v>107</v>
      </c>
      <c r="AF3805" t="s">
        <v>107</v>
      </c>
      <c r="AJ3805" t="s">
        <v>58</v>
      </c>
      <c r="AK3805" t="s">
        <v>59</v>
      </c>
      <c r="AL3805">
        <v>43410</v>
      </c>
      <c r="AM3805" t="s">
        <v>4692</v>
      </c>
      <c r="AN3805" t="b">
        <v>1</v>
      </c>
      <c r="AQ3805" t="s">
        <v>177</v>
      </c>
      <c r="BB3805" s="7" t="s">
        <v>3267</v>
      </c>
      <c r="BC3805" s="7" t="s">
        <v>2632</v>
      </c>
      <c r="BD3805" s="7" t="s">
        <v>52</v>
      </c>
      <c r="BE3805" s="7">
        <v>98862</v>
      </c>
      <c r="BF3805" s="7" t="s">
        <v>28683</v>
      </c>
      <c r="BG3805" s="7">
        <v>1254.6099999999999</v>
      </c>
      <c r="BH3805" s="7">
        <v>0</v>
      </c>
      <c r="BI3805">
        <v>1295.52</v>
      </c>
      <c r="BJ3805">
        <v>0</v>
      </c>
      <c r="BK3805">
        <v>0</v>
      </c>
      <c r="BL3805">
        <v>0</v>
      </c>
      <c r="BO3805" t="s">
        <v>28684</v>
      </c>
      <c r="BP3805">
        <v>4361</v>
      </c>
      <c r="BQ3805">
        <v>866</v>
      </c>
      <c r="BR3805">
        <v>806</v>
      </c>
      <c r="BS3805">
        <v>3001</v>
      </c>
      <c r="BU3805" t="s">
        <v>28685</v>
      </c>
      <c r="BV3805" t="s">
        <v>4695</v>
      </c>
      <c r="BX3805">
        <v>44148.952986111108</v>
      </c>
    </row>
    <row r="3806" spans="1:76" x14ac:dyDescent="0.25">
      <c r="A3806" t="s">
        <v>28686</v>
      </c>
      <c r="B3806" t="s">
        <v>451</v>
      </c>
      <c r="C3806" t="s">
        <v>46</v>
      </c>
      <c r="D3806">
        <v>43193</v>
      </c>
      <c r="H3806" t="s">
        <v>47</v>
      </c>
      <c r="I3806">
        <v>43193</v>
      </c>
      <c r="J3806">
        <v>2018</v>
      </c>
      <c r="K3806" t="s">
        <v>85</v>
      </c>
      <c r="L3806" t="s">
        <v>28558</v>
      </c>
      <c r="N3806" t="s">
        <v>452</v>
      </c>
      <c r="O3806" t="s">
        <v>453</v>
      </c>
      <c r="P3806" t="s">
        <v>199</v>
      </c>
      <c r="Q3806" t="s">
        <v>52</v>
      </c>
      <c r="R3806">
        <v>98272</v>
      </c>
      <c r="S3806" t="s">
        <v>454</v>
      </c>
      <c r="T3806" t="s">
        <v>28687</v>
      </c>
      <c r="U3806" t="s">
        <v>28562</v>
      </c>
      <c r="V3806" t="s">
        <v>54</v>
      </c>
      <c r="W3806">
        <v>13</v>
      </c>
      <c r="X3806" t="s">
        <v>201</v>
      </c>
      <c r="Y3806">
        <v>4856</v>
      </c>
      <c r="Z3806" t="s">
        <v>199</v>
      </c>
      <c r="AA3806" t="s">
        <v>57</v>
      </c>
      <c r="AC3806" t="s">
        <v>146</v>
      </c>
      <c r="AD3806" t="s">
        <v>4690</v>
      </c>
      <c r="AE3806" t="s">
        <v>107</v>
      </c>
      <c r="AF3806" t="s">
        <v>107</v>
      </c>
      <c r="AI3806">
        <v>1</v>
      </c>
      <c r="AJ3806" t="s">
        <v>58</v>
      </c>
      <c r="AK3806" t="s">
        <v>59</v>
      </c>
      <c r="AL3806">
        <v>43410</v>
      </c>
      <c r="AM3806" t="s">
        <v>4692</v>
      </c>
      <c r="AN3806" t="b">
        <v>1</v>
      </c>
      <c r="AQ3806" t="s">
        <v>60</v>
      </c>
      <c r="AR3806" t="s">
        <v>61</v>
      </c>
      <c r="AS3806" t="s">
        <v>100</v>
      </c>
      <c r="BB3806" s="7" t="s">
        <v>116</v>
      </c>
      <c r="BC3806" s="7" t="s">
        <v>117</v>
      </c>
      <c r="BD3806" s="7" t="s">
        <v>52</v>
      </c>
      <c r="BE3806" s="7">
        <v>98371</v>
      </c>
      <c r="BF3806" s="7" t="s">
        <v>11221</v>
      </c>
      <c r="BG3806" s="7">
        <v>22862.66</v>
      </c>
      <c r="BH3806" s="7">
        <v>0</v>
      </c>
      <c r="BI3806">
        <v>20453.37</v>
      </c>
      <c r="BJ3806">
        <v>0</v>
      </c>
      <c r="BK3806">
        <v>0</v>
      </c>
      <c r="BL3806">
        <v>0</v>
      </c>
      <c r="BO3806" t="s">
        <v>28688</v>
      </c>
      <c r="BP3806">
        <v>19078</v>
      </c>
      <c r="BQ3806">
        <v>180</v>
      </c>
      <c r="BR3806">
        <v>273</v>
      </c>
      <c r="BS3806">
        <v>3773</v>
      </c>
      <c r="BT3806">
        <v>39</v>
      </c>
      <c r="BU3806" t="s">
        <v>11223</v>
      </c>
      <c r="BV3806" t="s">
        <v>4695</v>
      </c>
      <c r="BX3806">
        <v>44148.982453703706</v>
      </c>
    </row>
    <row r="3807" spans="1:76" x14ac:dyDescent="0.25">
      <c r="A3807" t="s">
        <v>28689</v>
      </c>
      <c r="B3807" t="s">
        <v>3305</v>
      </c>
      <c r="C3807" t="s">
        <v>46</v>
      </c>
      <c r="D3807">
        <v>43246</v>
      </c>
      <c r="H3807" t="s">
        <v>47</v>
      </c>
      <c r="I3807">
        <v>43246</v>
      </c>
      <c r="J3807">
        <v>2018</v>
      </c>
      <c r="K3807" t="s">
        <v>85</v>
      </c>
      <c r="L3807" t="s">
        <v>28690</v>
      </c>
      <c r="N3807" t="s">
        <v>1811</v>
      </c>
      <c r="O3807" t="s">
        <v>716</v>
      </c>
      <c r="P3807" t="s">
        <v>68</v>
      </c>
      <c r="Q3807" t="s">
        <v>52</v>
      </c>
      <c r="R3807">
        <v>98026</v>
      </c>
      <c r="S3807" t="s">
        <v>3306</v>
      </c>
      <c r="T3807" t="s">
        <v>28691</v>
      </c>
      <c r="U3807" t="s">
        <v>28692</v>
      </c>
      <c r="V3807" t="s">
        <v>54</v>
      </c>
      <c r="W3807">
        <v>13</v>
      </c>
      <c r="X3807" t="s">
        <v>626</v>
      </c>
      <c r="Y3807">
        <v>4841</v>
      </c>
      <c r="Z3807" t="s">
        <v>68</v>
      </c>
      <c r="AA3807" t="s">
        <v>57</v>
      </c>
      <c r="AC3807" t="s">
        <v>146</v>
      </c>
      <c r="AD3807" t="s">
        <v>4690</v>
      </c>
      <c r="AE3807" t="s">
        <v>107</v>
      </c>
      <c r="AF3807" t="s">
        <v>107</v>
      </c>
      <c r="AI3807">
        <v>1</v>
      </c>
      <c r="AJ3807" t="s">
        <v>58</v>
      </c>
      <c r="AK3807" t="s">
        <v>59</v>
      </c>
      <c r="AL3807">
        <v>43410</v>
      </c>
      <c r="AM3807" t="s">
        <v>4692</v>
      </c>
      <c r="AN3807" t="b">
        <v>1</v>
      </c>
      <c r="AQ3807" t="s">
        <v>60</v>
      </c>
      <c r="AR3807" t="s">
        <v>99</v>
      </c>
      <c r="AS3807" t="s">
        <v>4734</v>
      </c>
      <c r="BB3807" s="7" t="s">
        <v>28693</v>
      </c>
      <c r="BC3807" s="7" t="s">
        <v>627</v>
      </c>
      <c r="BD3807" s="7" t="s">
        <v>52</v>
      </c>
      <c r="BE3807" s="7">
        <v>98177</v>
      </c>
      <c r="BF3807" s="7" t="s">
        <v>28694</v>
      </c>
      <c r="BG3807" s="7">
        <v>2650.57</v>
      </c>
      <c r="BH3807" s="7">
        <v>0</v>
      </c>
      <c r="BI3807">
        <v>2650.58</v>
      </c>
      <c r="BJ3807">
        <v>0</v>
      </c>
      <c r="BK3807">
        <v>0</v>
      </c>
      <c r="BL3807">
        <v>0</v>
      </c>
      <c r="BO3807" t="s">
        <v>28695</v>
      </c>
      <c r="BP3807">
        <v>1705</v>
      </c>
      <c r="BQ3807">
        <v>961</v>
      </c>
      <c r="BR3807">
        <v>216</v>
      </c>
      <c r="BS3807">
        <v>2842</v>
      </c>
      <c r="BT3807">
        <v>32</v>
      </c>
      <c r="BU3807" t="s">
        <v>28696</v>
      </c>
      <c r="BV3807" t="s">
        <v>4695</v>
      </c>
      <c r="BX3807">
        <v>44148.945949074077</v>
      </c>
    </row>
    <row r="3808" spans="1:76" x14ac:dyDescent="0.25">
      <c r="A3808" t="s">
        <v>28705</v>
      </c>
      <c r="B3808" t="s">
        <v>9971</v>
      </c>
      <c r="C3808" t="s">
        <v>46</v>
      </c>
      <c r="D3808">
        <v>43240</v>
      </c>
      <c r="I3808">
        <v>43240</v>
      </c>
      <c r="J3808">
        <v>2018</v>
      </c>
      <c r="K3808" t="s">
        <v>85</v>
      </c>
      <c r="L3808" t="s">
        <v>28706</v>
      </c>
      <c r="N3808" t="s">
        <v>28707</v>
      </c>
      <c r="O3808" t="s">
        <v>1288</v>
      </c>
      <c r="P3808" t="s">
        <v>1289</v>
      </c>
      <c r="Q3808" t="s">
        <v>52</v>
      </c>
      <c r="R3808">
        <v>99347</v>
      </c>
      <c r="S3808" t="s">
        <v>23999</v>
      </c>
      <c r="T3808" t="s">
        <v>23999</v>
      </c>
      <c r="U3808" t="s">
        <v>28708</v>
      </c>
      <c r="V3808" t="s">
        <v>4807</v>
      </c>
      <c r="W3808">
        <v>23</v>
      </c>
      <c r="X3808" t="s">
        <v>5483</v>
      </c>
      <c r="Y3808">
        <v>3320</v>
      </c>
      <c r="Z3808" t="s">
        <v>1289</v>
      </c>
      <c r="AA3808" t="s">
        <v>4785</v>
      </c>
      <c r="AB3808">
        <v>1571</v>
      </c>
      <c r="AC3808" t="s">
        <v>146</v>
      </c>
      <c r="AD3808" t="s">
        <v>4690</v>
      </c>
      <c r="AE3808" t="s">
        <v>107</v>
      </c>
      <c r="AF3808" t="s">
        <v>107</v>
      </c>
      <c r="AI3808">
        <v>3</v>
      </c>
      <c r="AJ3808" t="s">
        <v>58</v>
      </c>
      <c r="AK3808" t="s">
        <v>59</v>
      </c>
      <c r="AL3808">
        <v>43410</v>
      </c>
      <c r="AM3808" t="s">
        <v>4878</v>
      </c>
      <c r="AN3808" t="b">
        <v>1</v>
      </c>
      <c r="AQ3808" t="s">
        <v>60</v>
      </c>
      <c r="AR3808" t="s">
        <v>99</v>
      </c>
      <c r="BB3808" s="7" t="s">
        <v>28707</v>
      </c>
      <c r="BC3808" s="7" t="s">
        <v>1288</v>
      </c>
      <c r="BD3808" s="7" t="s">
        <v>52</v>
      </c>
      <c r="BE3808" s="7">
        <v>99347</v>
      </c>
      <c r="BF3808" s="7" t="s">
        <v>28708</v>
      </c>
      <c r="BO3808" t="s">
        <v>28709</v>
      </c>
      <c r="BP3808">
        <v>10143</v>
      </c>
      <c r="BQ3808">
        <v>747</v>
      </c>
      <c r="BR3808">
        <v>579</v>
      </c>
      <c r="BU3808" t="s">
        <v>24001</v>
      </c>
      <c r="BV3808" t="s">
        <v>4695</v>
      </c>
      <c r="BX3808">
        <v>43959.621886574074</v>
      </c>
    </row>
    <row r="3809" spans="1:76" x14ac:dyDescent="0.25">
      <c r="A3809" t="s">
        <v>28716</v>
      </c>
      <c r="B3809" t="s">
        <v>28717</v>
      </c>
      <c r="C3809" t="s">
        <v>46</v>
      </c>
      <c r="D3809">
        <v>43237</v>
      </c>
      <c r="H3809" t="s">
        <v>47</v>
      </c>
      <c r="I3809">
        <v>43237</v>
      </c>
      <c r="J3809">
        <v>2018</v>
      </c>
      <c r="K3809" t="s">
        <v>85</v>
      </c>
      <c r="L3809" t="s">
        <v>28718</v>
      </c>
      <c r="N3809" t="s">
        <v>28719</v>
      </c>
      <c r="O3809" t="s">
        <v>225</v>
      </c>
      <c r="P3809" t="s">
        <v>226</v>
      </c>
      <c r="Q3809" t="s">
        <v>52</v>
      </c>
      <c r="R3809">
        <v>98665</v>
      </c>
      <c r="S3809" t="s">
        <v>28720</v>
      </c>
      <c r="T3809" t="s">
        <v>28720</v>
      </c>
      <c r="U3809" t="s">
        <v>28721</v>
      </c>
      <c r="V3809" t="s">
        <v>4783</v>
      </c>
      <c r="W3809">
        <v>25</v>
      </c>
      <c r="X3809" t="s">
        <v>6013</v>
      </c>
      <c r="Y3809">
        <v>3147</v>
      </c>
      <c r="Z3809" t="s">
        <v>226</v>
      </c>
      <c r="AA3809" t="s">
        <v>4785</v>
      </c>
      <c r="AB3809">
        <v>272819</v>
      </c>
      <c r="AC3809" t="s">
        <v>146</v>
      </c>
      <c r="AD3809" t="s">
        <v>4690</v>
      </c>
      <c r="AE3809" t="s">
        <v>107</v>
      </c>
      <c r="AF3809" t="s">
        <v>107</v>
      </c>
      <c r="AI3809">
        <v>2</v>
      </c>
      <c r="AJ3809" t="s">
        <v>58</v>
      </c>
      <c r="AK3809" t="s">
        <v>59</v>
      </c>
      <c r="AL3809">
        <v>43410</v>
      </c>
      <c r="AM3809" t="s">
        <v>4692</v>
      </c>
      <c r="AN3809" t="b">
        <v>1</v>
      </c>
      <c r="AQ3809" t="s">
        <v>60</v>
      </c>
      <c r="AR3809" t="s">
        <v>99</v>
      </c>
      <c r="BB3809" s="7" t="s">
        <v>28719</v>
      </c>
      <c r="BC3809" s="7" t="s">
        <v>225</v>
      </c>
      <c r="BD3809" s="7" t="s">
        <v>52</v>
      </c>
      <c r="BE3809" s="7">
        <v>98665</v>
      </c>
      <c r="BF3809" s="7" t="s">
        <v>28722</v>
      </c>
      <c r="BG3809" s="7">
        <v>9770.1299999999992</v>
      </c>
      <c r="BH3809" s="7">
        <v>0</v>
      </c>
      <c r="BI3809">
        <v>9442.48</v>
      </c>
      <c r="BJ3809">
        <v>0</v>
      </c>
      <c r="BK3809">
        <v>0</v>
      </c>
      <c r="BL3809">
        <v>0</v>
      </c>
      <c r="BM3809">
        <v>527.89</v>
      </c>
      <c r="BN3809">
        <v>0</v>
      </c>
      <c r="BO3809" t="s">
        <v>28723</v>
      </c>
      <c r="BP3809">
        <v>20138</v>
      </c>
      <c r="BQ3809">
        <v>845</v>
      </c>
      <c r="BR3809">
        <v>468</v>
      </c>
      <c r="BS3809">
        <v>3845</v>
      </c>
      <c r="BU3809" t="s">
        <v>28724</v>
      </c>
      <c r="BV3809" t="s">
        <v>4695</v>
      </c>
      <c r="BX3809">
        <v>44148.984884259262</v>
      </c>
    </row>
    <row r="3810" spans="1:76" x14ac:dyDescent="0.25">
      <c r="A3810" t="s">
        <v>28725</v>
      </c>
      <c r="B3810" t="s">
        <v>28726</v>
      </c>
      <c r="C3810" t="s">
        <v>46</v>
      </c>
      <c r="D3810">
        <v>43199</v>
      </c>
      <c r="H3810" t="s">
        <v>47</v>
      </c>
      <c r="I3810">
        <v>43199</v>
      </c>
      <c r="J3810">
        <v>2018</v>
      </c>
      <c r="K3810" t="s">
        <v>85</v>
      </c>
      <c r="L3810" t="s">
        <v>28727</v>
      </c>
      <c r="N3810" t="s">
        <v>28728</v>
      </c>
      <c r="O3810" t="s">
        <v>1481</v>
      </c>
      <c r="P3810" t="s">
        <v>632</v>
      </c>
      <c r="Q3810" t="s">
        <v>52</v>
      </c>
      <c r="R3810">
        <v>98277</v>
      </c>
      <c r="S3810" t="s">
        <v>28729</v>
      </c>
      <c r="T3810" t="s">
        <v>28730</v>
      </c>
      <c r="U3810" t="s">
        <v>28731</v>
      </c>
      <c r="V3810" t="s">
        <v>6576</v>
      </c>
      <c r="W3810">
        <v>27</v>
      </c>
      <c r="X3810" t="s">
        <v>4808</v>
      </c>
      <c r="Y3810">
        <v>3424</v>
      </c>
      <c r="Z3810" t="s">
        <v>632</v>
      </c>
      <c r="AA3810" t="s">
        <v>4785</v>
      </c>
      <c r="AB3810">
        <v>54723</v>
      </c>
      <c r="AC3810" t="s">
        <v>146</v>
      </c>
      <c r="AD3810" t="s">
        <v>4690</v>
      </c>
      <c r="AE3810" t="s">
        <v>107</v>
      </c>
      <c r="AF3810" t="s">
        <v>107</v>
      </c>
      <c r="AJ3810" t="s">
        <v>58</v>
      </c>
      <c r="AK3810" t="s">
        <v>59</v>
      </c>
      <c r="AL3810">
        <v>43410</v>
      </c>
      <c r="AM3810" t="s">
        <v>4692</v>
      </c>
      <c r="AN3810" t="b">
        <v>1</v>
      </c>
      <c r="AQ3810" t="s">
        <v>60</v>
      </c>
      <c r="AR3810" t="s">
        <v>99</v>
      </c>
      <c r="BB3810" s="7" t="s">
        <v>28732</v>
      </c>
      <c r="BC3810" s="7" t="s">
        <v>2451</v>
      </c>
      <c r="BD3810" s="7" t="s">
        <v>52</v>
      </c>
      <c r="BE3810" s="7">
        <v>98345</v>
      </c>
      <c r="BF3810" s="7" t="s">
        <v>28733</v>
      </c>
      <c r="BG3810" s="7">
        <v>18493.189999999999</v>
      </c>
      <c r="BH3810" s="7">
        <v>750.52</v>
      </c>
      <c r="BI3810">
        <v>12338.84</v>
      </c>
      <c r="BJ3810">
        <v>-6130.99</v>
      </c>
      <c r="BK3810">
        <v>0</v>
      </c>
      <c r="BL3810">
        <v>0</v>
      </c>
      <c r="BO3810" t="s">
        <v>28734</v>
      </c>
      <c r="BP3810">
        <v>2499</v>
      </c>
      <c r="BQ3810">
        <v>684</v>
      </c>
      <c r="BR3810">
        <v>622</v>
      </c>
      <c r="BS3810">
        <v>2872</v>
      </c>
      <c r="BU3810" t="s">
        <v>28735</v>
      </c>
      <c r="BV3810" t="s">
        <v>4695</v>
      </c>
      <c r="BX3810">
        <v>44148.947152777779</v>
      </c>
    </row>
    <row r="3811" spans="1:76" x14ac:dyDescent="0.25">
      <c r="A3811" t="s">
        <v>28736</v>
      </c>
      <c r="B3811" t="s">
        <v>22799</v>
      </c>
      <c r="C3811" t="s">
        <v>46</v>
      </c>
      <c r="D3811">
        <v>43235</v>
      </c>
      <c r="I3811">
        <v>43235</v>
      </c>
      <c r="J3811">
        <v>2018</v>
      </c>
      <c r="K3811" t="s">
        <v>85</v>
      </c>
      <c r="L3811" t="s">
        <v>28737</v>
      </c>
      <c r="N3811" t="s">
        <v>28738</v>
      </c>
      <c r="O3811" t="s">
        <v>1057</v>
      </c>
      <c r="P3811" t="s">
        <v>1058</v>
      </c>
      <c r="Q3811" t="s">
        <v>52</v>
      </c>
      <c r="R3811" t="s">
        <v>22802</v>
      </c>
      <c r="S3811" t="s">
        <v>22803</v>
      </c>
      <c r="T3811" t="s">
        <v>22803</v>
      </c>
      <c r="U3811" t="s">
        <v>22804</v>
      </c>
      <c r="V3811" t="s">
        <v>5571</v>
      </c>
      <c r="W3811">
        <v>28</v>
      </c>
      <c r="X3811" t="s">
        <v>6297</v>
      </c>
      <c r="Y3811">
        <v>4093</v>
      </c>
      <c r="Z3811" t="s">
        <v>1058</v>
      </c>
      <c r="AA3811" t="s">
        <v>4785</v>
      </c>
      <c r="AB3811">
        <v>7567</v>
      </c>
      <c r="AC3811" t="s">
        <v>146</v>
      </c>
      <c r="AD3811" t="s">
        <v>4690</v>
      </c>
      <c r="AE3811" t="s">
        <v>107</v>
      </c>
      <c r="AF3811" t="s">
        <v>107</v>
      </c>
      <c r="AJ3811" t="s">
        <v>58</v>
      </c>
      <c r="AK3811" t="s">
        <v>59</v>
      </c>
      <c r="AL3811">
        <v>43410</v>
      </c>
      <c r="AM3811" t="s">
        <v>4878</v>
      </c>
      <c r="AN3811" t="b">
        <v>1</v>
      </c>
      <c r="AQ3811" t="s">
        <v>60</v>
      </c>
      <c r="AR3811" t="s">
        <v>150</v>
      </c>
      <c r="BB3811" s="7" t="s">
        <v>28738</v>
      </c>
      <c r="BC3811" s="7" t="s">
        <v>1057</v>
      </c>
      <c r="BD3811" s="7" t="s">
        <v>52</v>
      </c>
      <c r="BE3811" s="7" t="s">
        <v>22802</v>
      </c>
      <c r="BF3811" s="7" t="s">
        <v>22804</v>
      </c>
      <c r="BO3811" t="s">
        <v>28739</v>
      </c>
      <c r="BP3811">
        <v>3737</v>
      </c>
      <c r="BQ3811">
        <v>690</v>
      </c>
      <c r="BR3811">
        <v>1003</v>
      </c>
      <c r="BU3811" t="s">
        <v>28740</v>
      </c>
      <c r="BV3811" t="s">
        <v>4695</v>
      </c>
      <c r="BX3811">
        <v>43959.621932870374</v>
      </c>
    </row>
    <row r="3812" spans="1:76" x14ac:dyDescent="0.25">
      <c r="A3812" t="s">
        <v>28741</v>
      </c>
      <c r="B3812" t="s">
        <v>28742</v>
      </c>
      <c r="C3812" t="s">
        <v>46</v>
      </c>
      <c r="D3812">
        <v>43234</v>
      </c>
      <c r="I3812">
        <v>43234</v>
      </c>
      <c r="J3812">
        <v>2018</v>
      </c>
      <c r="K3812" t="s">
        <v>64</v>
      </c>
      <c r="L3812" t="s">
        <v>28743</v>
      </c>
      <c r="N3812" t="s">
        <v>28744</v>
      </c>
      <c r="O3812" t="s">
        <v>13087</v>
      </c>
      <c r="P3812" t="s">
        <v>88</v>
      </c>
      <c r="Q3812" t="s">
        <v>52</v>
      </c>
      <c r="R3812">
        <v>98565</v>
      </c>
      <c r="S3812" t="s">
        <v>28745</v>
      </c>
      <c r="T3812" t="s">
        <v>28745</v>
      </c>
      <c r="U3812" t="s">
        <v>28746</v>
      </c>
      <c r="V3812" t="s">
        <v>5407</v>
      </c>
      <c r="W3812">
        <v>30</v>
      </c>
      <c r="X3812" t="s">
        <v>5408</v>
      </c>
      <c r="Y3812">
        <v>3626</v>
      </c>
      <c r="Z3812" t="s">
        <v>88</v>
      </c>
      <c r="AA3812" t="s">
        <v>4785</v>
      </c>
      <c r="AB3812">
        <v>46069</v>
      </c>
      <c r="AC3812" t="s">
        <v>146</v>
      </c>
      <c r="AD3812" t="s">
        <v>4690</v>
      </c>
      <c r="AE3812" t="s">
        <v>107</v>
      </c>
      <c r="AF3812" t="s">
        <v>107</v>
      </c>
      <c r="AJ3812" t="s">
        <v>58</v>
      </c>
      <c r="AK3812" t="s">
        <v>59</v>
      </c>
      <c r="AL3812">
        <v>43410</v>
      </c>
      <c r="AM3812" t="s">
        <v>4878</v>
      </c>
      <c r="AN3812" t="b">
        <v>1</v>
      </c>
      <c r="BB3812" s="7" t="s">
        <v>28744</v>
      </c>
      <c r="BC3812" s="7" t="s">
        <v>13087</v>
      </c>
      <c r="BD3812" s="7" t="s">
        <v>52</v>
      </c>
      <c r="BE3812" s="7">
        <v>98565</v>
      </c>
      <c r="BF3812" s="7" t="s">
        <v>28746</v>
      </c>
      <c r="BO3812" t="s">
        <v>28747</v>
      </c>
      <c r="BP3812">
        <v>13375</v>
      </c>
      <c r="BQ3812">
        <v>1737</v>
      </c>
      <c r="BR3812">
        <v>1917</v>
      </c>
      <c r="BU3812" t="s">
        <v>28748</v>
      </c>
      <c r="BV3812" t="s">
        <v>4695</v>
      </c>
      <c r="BX3812">
        <v>43597.925740740742</v>
      </c>
    </row>
    <row r="3813" spans="1:76" x14ac:dyDescent="0.25">
      <c r="A3813" t="s">
        <v>28749</v>
      </c>
      <c r="B3813" t="s">
        <v>28750</v>
      </c>
      <c r="C3813" t="s">
        <v>46</v>
      </c>
      <c r="D3813">
        <v>43233</v>
      </c>
      <c r="I3813">
        <v>43233</v>
      </c>
      <c r="J3813">
        <v>2018</v>
      </c>
      <c r="K3813" t="s">
        <v>85</v>
      </c>
      <c r="L3813" t="s">
        <v>28751</v>
      </c>
      <c r="N3813" t="s">
        <v>28752</v>
      </c>
      <c r="O3813" t="s">
        <v>4173</v>
      </c>
      <c r="P3813" t="s">
        <v>252</v>
      </c>
      <c r="Q3813" t="s">
        <v>52</v>
      </c>
      <c r="R3813">
        <v>98858</v>
      </c>
      <c r="S3813" t="s">
        <v>28753</v>
      </c>
      <c r="T3813" t="s">
        <v>28753</v>
      </c>
      <c r="U3813" t="s">
        <v>28754</v>
      </c>
      <c r="V3813" t="s">
        <v>5571</v>
      </c>
      <c r="W3813">
        <v>28</v>
      </c>
      <c r="X3813" t="s">
        <v>7405</v>
      </c>
      <c r="Y3813">
        <v>3235</v>
      </c>
      <c r="Z3813" t="s">
        <v>252</v>
      </c>
      <c r="AA3813" t="s">
        <v>4785</v>
      </c>
      <c r="AB3813">
        <v>21117</v>
      </c>
      <c r="AC3813" t="s">
        <v>146</v>
      </c>
      <c r="AD3813" t="s">
        <v>4690</v>
      </c>
      <c r="AE3813" t="s">
        <v>107</v>
      </c>
      <c r="AF3813" t="s">
        <v>107</v>
      </c>
      <c r="AJ3813" t="s">
        <v>58</v>
      </c>
      <c r="AK3813" t="s">
        <v>59</v>
      </c>
      <c r="AL3813">
        <v>43410</v>
      </c>
      <c r="AM3813" t="s">
        <v>4878</v>
      </c>
      <c r="AN3813" t="b">
        <v>1</v>
      </c>
      <c r="AQ3813" t="s">
        <v>60</v>
      </c>
      <c r="AR3813" t="s">
        <v>150</v>
      </c>
      <c r="BB3813" s="7" t="s">
        <v>28752</v>
      </c>
      <c r="BC3813" s="7" t="s">
        <v>4173</v>
      </c>
      <c r="BD3813" s="7" t="s">
        <v>52</v>
      </c>
      <c r="BE3813" s="7">
        <v>98858</v>
      </c>
      <c r="BF3813" s="7" t="s">
        <v>28754</v>
      </c>
      <c r="BO3813" t="s">
        <v>28755</v>
      </c>
      <c r="BP3813">
        <v>12081</v>
      </c>
      <c r="BQ3813">
        <v>167</v>
      </c>
      <c r="BR3813">
        <v>531</v>
      </c>
      <c r="BU3813" t="s">
        <v>28756</v>
      </c>
      <c r="BV3813" t="s">
        <v>4695</v>
      </c>
      <c r="BX3813">
        <v>43959.621932870374</v>
      </c>
    </row>
    <row r="3814" spans="1:76" x14ac:dyDescent="0.25">
      <c r="A3814" t="s">
        <v>28757</v>
      </c>
      <c r="B3814" t="s">
        <v>28758</v>
      </c>
      <c r="C3814" t="s">
        <v>46</v>
      </c>
      <c r="D3814">
        <v>43214</v>
      </c>
      <c r="H3814" t="s">
        <v>47</v>
      </c>
      <c r="I3814">
        <v>43214</v>
      </c>
      <c r="J3814">
        <v>2018</v>
      </c>
      <c r="K3814" t="s">
        <v>85</v>
      </c>
      <c r="L3814" t="s">
        <v>28759</v>
      </c>
      <c r="N3814" t="s">
        <v>26624</v>
      </c>
      <c r="O3814" t="s">
        <v>132</v>
      </c>
      <c r="P3814" t="s">
        <v>133</v>
      </c>
      <c r="Q3814" t="s">
        <v>52</v>
      </c>
      <c r="R3814">
        <v>98626</v>
      </c>
      <c r="S3814" t="s">
        <v>28760</v>
      </c>
      <c r="T3814" t="s">
        <v>28761</v>
      </c>
      <c r="U3814" t="s">
        <v>28762</v>
      </c>
      <c r="V3814" t="s">
        <v>4807</v>
      </c>
      <c r="W3814">
        <v>23</v>
      </c>
      <c r="X3814" t="s">
        <v>5425</v>
      </c>
      <c r="Y3814">
        <v>3200</v>
      </c>
      <c r="Z3814" t="s">
        <v>133</v>
      </c>
      <c r="AA3814" t="s">
        <v>4785</v>
      </c>
      <c r="AB3814">
        <v>62870</v>
      </c>
      <c r="AC3814" t="s">
        <v>146</v>
      </c>
      <c r="AD3814" t="s">
        <v>4690</v>
      </c>
      <c r="AE3814" t="s">
        <v>107</v>
      </c>
      <c r="AF3814" t="s">
        <v>107</v>
      </c>
      <c r="AI3814">
        <v>3</v>
      </c>
      <c r="AJ3814" t="s">
        <v>58</v>
      </c>
      <c r="AK3814" t="s">
        <v>59</v>
      </c>
      <c r="AL3814">
        <v>43410</v>
      </c>
      <c r="AM3814" t="s">
        <v>4692</v>
      </c>
      <c r="AN3814" t="b">
        <v>1</v>
      </c>
      <c r="AQ3814" t="s">
        <v>60</v>
      </c>
      <c r="AR3814" t="s">
        <v>99</v>
      </c>
      <c r="BB3814" s="7" t="s">
        <v>28763</v>
      </c>
      <c r="BC3814" s="7" t="s">
        <v>132</v>
      </c>
      <c r="BD3814" s="7" t="s">
        <v>52</v>
      </c>
      <c r="BE3814" s="7">
        <v>98626</v>
      </c>
      <c r="BF3814" s="7" t="s">
        <v>28764</v>
      </c>
      <c r="BG3814" s="7">
        <v>17504.150000000001</v>
      </c>
      <c r="BH3814" s="7">
        <v>0</v>
      </c>
      <c r="BI3814">
        <v>17476.689999999999</v>
      </c>
      <c r="BJ3814">
        <v>-2670.31</v>
      </c>
      <c r="BK3814">
        <v>0</v>
      </c>
      <c r="BL3814">
        <v>0</v>
      </c>
      <c r="BO3814" t="s">
        <v>28765</v>
      </c>
      <c r="BP3814">
        <v>4204</v>
      </c>
      <c r="BQ3814">
        <v>121</v>
      </c>
      <c r="BR3814">
        <v>404</v>
      </c>
      <c r="BS3814">
        <v>2989</v>
      </c>
      <c r="BU3814" t="s">
        <v>28766</v>
      </c>
      <c r="BV3814" t="s">
        <v>4695</v>
      </c>
      <c r="BX3814">
        <v>44148.952592592592</v>
      </c>
    </row>
    <row r="3815" spans="1:76" x14ac:dyDescent="0.25">
      <c r="A3815" t="s">
        <v>28767</v>
      </c>
      <c r="B3815" t="s">
        <v>28768</v>
      </c>
      <c r="C3815" t="s">
        <v>46</v>
      </c>
      <c r="D3815">
        <v>43225</v>
      </c>
      <c r="H3815" t="s">
        <v>47</v>
      </c>
      <c r="I3815">
        <v>43225</v>
      </c>
      <c r="J3815">
        <v>2018</v>
      </c>
      <c r="K3815" t="s">
        <v>85</v>
      </c>
      <c r="L3815" t="s">
        <v>28769</v>
      </c>
      <c r="N3815" t="s">
        <v>28770</v>
      </c>
      <c r="O3815" t="s">
        <v>458</v>
      </c>
      <c r="P3815" t="s">
        <v>459</v>
      </c>
      <c r="Q3815" t="s">
        <v>52</v>
      </c>
      <c r="R3815">
        <v>99328</v>
      </c>
      <c r="S3815" t="s">
        <v>28771</v>
      </c>
      <c r="T3815" t="s">
        <v>28772</v>
      </c>
      <c r="U3815" t="s">
        <v>28773</v>
      </c>
      <c r="V3815" t="s">
        <v>5396</v>
      </c>
      <c r="W3815">
        <v>20</v>
      </c>
      <c r="X3815" t="s">
        <v>17282</v>
      </c>
      <c r="Y3815">
        <v>3176</v>
      </c>
      <c r="Z3815" t="s">
        <v>459</v>
      </c>
      <c r="AA3815" t="s">
        <v>4785</v>
      </c>
      <c r="AB3815">
        <v>2747</v>
      </c>
      <c r="AC3815" t="s">
        <v>146</v>
      </c>
      <c r="AD3815" t="s">
        <v>4690</v>
      </c>
      <c r="AE3815" t="s">
        <v>107</v>
      </c>
      <c r="AF3815" t="s">
        <v>107</v>
      </c>
      <c r="AJ3815" t="s">
        <v>58</v>
      </c>
      <c r="AK3815" t="s">
        <v>59</v>
      </c>
      <c r="AL3815">
        <v>43410</v>
      </c>
      <c r="AM3815" t="s">
        <v>4878</v>
      </c>
      <c r="AN3815" t="b">
        <v>1</v>
      </c>
      <c r="AQ3815" t="s">
        <v>60</v>
      </c>
      <c r="AR3815" t="s">
        <v>150</v>
      </c>
      <c r="BB3815" s="7" t="s">
        <v>28774</v>
      </c>
      <c r="BC3815" s="7" t="s">
        <v>458</v>
      </c>
      <c r="BD3815" s="7" t="s">
        <v>52</v>
      </c>
      <c r="BE3815" s="7">
        <v>99328</v>
      </c>
      <c r="BG3815" s="7">
        <v>629.27</v>
      </c>
      <c r="BH3815" s="7">
        <v>0</v>
      </c>
      <c r="BI3815">
        <v>0</v>
      </c>
      <c r="BJ3815">
        <v>0</v>
      </c>
      <c r="BK3815">
        <v>0</v>
      </c>
      <c r="BL3815">
        <v>0</v>
      </c>
      <c r="BO3815" t="s">
        <v>28775</v>
      </c>
      <c r="BP3815">
        <v>8510</v>
      </c>
      <c r="BQ3815">
        <v>729</v>
      </c>
      <c r="BR3815">
        <v>509</v>
      </c>
      <c r="BS3815">
        <v>3219</v>
      </c>
      <c r="BU3815" t="s">
        <v>28769</v>
      </c>
      <c r="BV3815" t="s">
        <v>4695</v>
      </c>
      <c r="BX3815">
        <v>44148.961747685185</v>
      </c>
    </row>
    <row r="3816" spans="1:76" x14ac:dyDescent="0.25">
      <c r="A3816" t="s">
        <v>28776</v>
      </c>
      <c r="B3816" t="s">
        <v>28777</v>
      </c>
      <c r="C3816" t="s">
        <v>46</v>
      </c>
      <c r="D3816">
        <v>43104</v>
      </c>
      <c r="H3816" t="s">
        <v>47</v>
      </c>
      <c r="I3816">
        <v>43104</v>
      </c>
      <c r="J3816">
        <v>2018</v>
      </c>
      <c r="K3816" t="s">
        <v>85</v>
      </c>
      <c r="L3816" t="s">
        <v>28778</v>
      </c>
      <c r="N3816" t="s">
        <v>1033</v>
      </c>
      <c r="O3816" t="s">
        <v>453</v>
      </c>
      <c r="P3816" t="s">
        <v>199</v>
      </c>
      <c r="Q3816" t="s">
        <v>52</v>
      </c>
      <c r="R3816">
        <v>98272</v>
      </c>
      <c r="S3816" t="s">
        <v>1034</v>
      </c>
      <c r="T3816" t="s">
        <v>27095</v>
      </c>
      <c r="U3816" t="s">
        <v>28779</v>
      </c>
      <c r="V3816" t="s">
        <v>90</v>
      </c>
      <c r="W3816">
        <v>12</v>
      </c>
      <c r="X3816" t="s">
        <v>1396</v>
      </c>
      <c r="Y3816">
        <v>4768</v>
      </c>
      <c r="Z3816" t="s">
        <v>199</v>
      </c>
      <c r="AA3816" t="s">
        <v>57</v>
      </c>
      <c r="AC3816" t="s">
        <v>146</v>
      </c>
      <c r="AD3816" t="s">
        <v>4690</v>
      </c>
      <c r="AE3816" t="s">
        <v>107</v>
      </c>
      <c r="AF3816" t="s">
        <v>107</v>
      </c>
      <c r="AJ3816" t="s">
        <v>58</v>
      </c>
      <c r="AK3816" t="s">
        <v>59</v>
      </c>
      <c r="AL3816">
        <v>43410</v>
      </c>
      <c r="AM3816" t="s">
        <v>4692</v>
      </c>
      <c r="AN3816" t="b">
        <v>1</v>
      </c>
      <c r="AQ3816" t="s">
        <v>177</v>
      </c>
      <c r="BB3816" s="7" t="s">
        <v>116</v>
      </c>
      <c r="BC3816" s="7" t="s">
        <v>117</v>
      </c>
      <c r="BD3816" s="7" t="s">
        <v>52</v>
      </c>
      <c r="BE3816" s="7">
        <v>98371</v>
      </c>
      <c r="BF3816" s="7" t="s">
        <v>11221</v>
      </c>
      <c r="BG3816" s="7">
        <v>41363.74</v>
      </c>
      <c r="BH3816" s="7">
        <v>0</v>
      </c>
      <c r="BI3816">
        <v>40782.730000000003</v>
      </c>
      <c r="BJ3816">
        <v>0</v>
      </c>
      <c r="BK3816">
        <v>0</v>
      </c>
      <c r="BL3816">
        <v>0</v>
      </c>
      <c r="BO3816" t="s">
        <v>28780</v>
      </c>
      <c r="BP3816">
        <v>17450</v>
      </c>
      <c r="BQ3816">
        <v>25560</v>
      </c>
      <c r="BR3816">
        <v>267</v>
      </c>
      <c r="BS3816">
        <v>3667</v>
      </c>
      <c r="BT3816">
        <v>39</v>
      </c>
      <c r="BU3816" t="s">
        <v>11223</v>
      </c>
      <c r="BV3816" t="s">
        <v>4695</v>
      </c>
      <c r="BX3816">
        <v>44148.978518518517</v>
      </c>
    </row>
    <row r="3817" spans="1:76" x14ac:dyDescent="0.25">
      <c r="A3817" t="s">
        <v>28781</v>
      </c>
      <c r="B3817" t="s">
        <v>28782</v>
      </c>
      <c r="C3817" t="s">
        <v>46</v>
      </c>
      <c r="D3817">
        <v>43200</v>
      </c>
      <c r="I3817">
        <v>43200</v>
      </c>
      <c r="J3817">
        <v>2018</v>
      </c>
      <c r="K3817" t="s">
        <v>85</v>
      </c>
      <c r="L3817" t="s">
        <v>28783</v>
      </c>
      <c r="N3817" t="s">
        <v>28784</v>
      </c>
      <c r="O3817" t="s">
        <v>1577</v>
      </c>
      <c r="P3817" t="s">
        <v>241</v>
      </c>
      <c r="Q3817" t="s">
        <v>52</v>
      </c>
      <c r="R3817">
        <v>98944</v>
      </c>
      <c r="S3817" t="s">
        <v>28785</v>
      </c>
      <c r="T3817" t="s">
        <v>28786</v>
      </c>
      <c r="U3817" t="s">
        <v>28787</v>
      </c>
      <c r="V3817" t="s">
        <v>4807</v>
      </c>
      <c r="W3817">
        <v>23</v>
      </c>
      <c r="X3817" t="s">
        <v>8532</v>
      </c>
      <c r="Y3817">
        <v>4418</v>
      </c>
      <c r="Z3817" t="s">
        <v>241</v>
      </c>
      <c r="AA3817" t="s">
        <v>4785</v>
      </c>
      <c r="AB3817">
        <v>114757</v>
      </c>
      <c r="AC3817" t="s">
        <v>146</v>
      </c>
      <c r="AD3817" t="s">
        <v>4690</v>
      </c>
      <c r="AE3817" t="s">
        <v>107</v>
      </c>
      <c r="AF3817" t="s">
        <v>107</v>
      </c>
      <c r="AJ3817" t="s">
        <v>58</v>
      </c>
      <c r="AK3817" t="s">
        <v>59</v>
      </c>
      <c r="AL3817">
        <v>43410</v>
      </c>
      <c r="AM3817" t="s">
        <v>4692</v>
      </c>
      <c r="AN3817" t="b">
        <v>1</v>
      </c>
      <c r="BB3817" s="7" t="s">
        <v>28784</v>
      </c>
      <c r="BC3817" s="7" t="s">
        <v>1577</v>
      </c>
      <c r="BD3817" s="7" t="s">
        <v>52</v>
      </c>
      <c r="BE3817" s="7">
        <v>98944</v>
      </c>
      <c r="BO3817" t="s">
        <v>28788</v>
      </c>
      <c r="BP3817">
        <v>16375</v>
      </c>
      <c r="BQ3817">
        <v>24681</v>
      </c>
      <c r="BR3817">
        <v>1902</v>
      </c>
      <c r="BU3817" t="s">
        <v>28789</v>
      </c>
      <c r="BV3817" t="s">
        <v>4695</v>
      </c>
      <c r="BX3817">
        <v>43597.923784722225</v>
      </c>
    </row>
    <row r="3818" spans="1:76" x14ac:dyDescent="0.25">
      <c r="A3818" t="s">
        <v>28790</v>
      </c>
      <c r="B3818" t="s">
        <v>196</v>
      </c>
      <c r="C3818" t="s">
        <v>46</v>
      </c>
      <c r="D3818">
        <v>43201</v>
      </c>
      <c r="H3818" t="s">
        <v>47</v>
      </c>
      <c r="I3818">
        <v>43201</v>
      </c>
      <c r="J3818">
        <v>2018</v>
      </c>
      <c r="K3818" t="s">
        <v>77</v>
      </c>
      <c r="L3818" t="s">
        <v>28791</v>
      </c>
      <c r="N3818" t="s">
        <v>197</v>
      </c>
      <c r="O3818" t="s">
        <v>198</v>
      </c>
      <c r="P3818" t="s">
        <v>199</v>
      </c>
      <c r="Q3818" t="s">
        <v>52</v>
      </c>
      <c r="R3818">
        <v>98223</v>
      </c>
      <c r="S3818" t="s">
        <v>200</v>
      </c>
      <c r="T3818" t="s">
        <v>28792</v>
      </c>
      <c r="U3818" t="s">
        <v>28793</v>
      </c>
      <c r="V3818" t="s">
        <v>54</v>
      </c>
      <c r="W3818">
        <v>13</v>
      </c>
      <c r="X3818" t="s">
        <v>201</v>
      </c>
      <c r="Y3818">
        <v>4856</v>
      </c>
      <c r="Z3818" t="s">
        <v>199</v>
      </c>
      <c r="AA3818" t="s">
        <v>57</v>
      </c>
      <c r="AC3818" t="s">
        <v>146</v>
      </c>
      <c r="AD3818" t="s">
        <v>4690</v>
      </c>
      <c r="AE3818" t="s">
        <v>107</v>
      </c>
      <c r="AF3818" t="s">
        <v>107</v>
      </c>
      <c r="AJ3818" t="s">
        <v>58</v>
      </c>
      <c r="AK3818" t="s">
        <v>59</v>
      </c>
      <c r="AL3818">
        <v>43410</v>
      </c>
      <c r="AM3818" t="s">
        <v>4692</v>
      </c>
      <c r="AN3818" t="b">
        <v>1</v>
      </c>
      <c r="BB3818" s="7" t="s">
        <v>116</v>
      </c>
      <c r="BC3818" s="7" t="s">
        <v>117</v>
      </c>
      <c r="BD3818" s="7" t="s">
        <v>52</v>
      </c>
      <c r="BE3818" s="7">
        <v>98371</v>
      </c>
      <c r="BF3818" s="7" t="s">
        <v>11221</v>
      </c>
      <c r="BG3818" s="7">
        <v>1279</v>
      </c>
      <c r="BH3818" s="7">
        <v>0</v>
      </c>
      <c r="BI3818">
        <v>1497.37</v>
      </c>
      <c r="BJ3818">
        <v>-99</v>
      </c>
      <c r="BK3818">
        <v>0</v>
      </c>
      <c r="BL3818">
        <v>0</v>
      </c>
      <c r="BO3818" t="s">
        <v>28794</v>
      </c>
      <c r="BP3818">
        <v>5876</v>
      </c>
      <c r="BQ3818">
        <v>1787</v>
      </c>
      <c r="BR3818">
        <v>1976</v>
      </c>
      <c r="BS3818">
        <v>3096</v>
      </c>
      <c r="BT3818">
        <v>39</v>
      </c>
      <c r="BU3818" t="s">
        <v>11223</v>
      </c>
      <c r="BV3818" t="s">
        <v>4695</v>
      </c>
      <c r="BX3818">
        <v>44148.956307870372</v>
      </c>
    </row>
    <row r="3819" spans="1:76" x14ac:dyDescent="0.25">
      <c r="A3819" t="s">
        <v>28795</v>
      </c>
      <c r="B3819" t="s">
        <v>28796</v>
      </c>
      <c r="C3819" t="s">
        <v>46</v>
      </c>
      <c r="D3819">
        <v>43195</v>
      </c>
      <c r="H3819" t="s">
        <v>47</v>
      </c>
      <c r="I3819">
        <v>43195</v>
      </c>
      <c r="J3819">
        <v>2018</v>
      </c>
      <c r="K3819" t="s">
        <v>85</v>
      </c>
      <c r="L3819" t="s">
        <v>28797</v>
      </c>
      <c r="N3819" t="s">
        <v>26341</v>
      </c>
      <c r="O3819" t="s">
        <v>4136</v>
      </c>
      <c r="P3819" t="s">
        <v>241</v>
      </c>
      <c r="Q3819" t="s">
        <v>52</v>
      </c>
      <c r="R3819">
        <v>98930</v>
      </c>
      <c r="S3819" t="s">
        <v>28798</v>
      </c>
      <c r="T3819" t="s">
        <v>28799</v>
      </c>
      <c r="U3819" t="s">
        <v>28800</v>
      </c>
      <c r="V3819" t="s">
        <v>4807</v>
      </c>
      <c r="W3819">
        <v>23</v>
      </c>
      <c r="X3819" t="s">
        <v>8532</v>
      </c>
      <c r="Y3819">
        <v>4418</v>
      </c>
      <c r="Z3819" t="s">
        <v>241</v>
      </c>
      <c r="AA3819" t="s">
        <v>4785</v>
      </c>
      <c r="AB3819">
        <v>114757</v>
      </c>
      <c r="AC3819" t="s">
        <v>146</v>
      </c>
      <c r="AD3819" t="s">
        <v>4690</v>
      </c>
      <c r="AE3819" t="s">
        <v>107</v>
      </c>
      <c r="AF3819" t="s">
        <v>107</v>
      </c>
      <c r="AI3819">
        <v>3</v>
      </c>
      <c r="AJ3819" t="s">
        <v>58</v>
      </c>
      <c r="AK3819" t="s">
        <v>59</v>
      </c>
      <c r="AL3819">
        <v>43410</v>
      </c>
      <c r="AM3819" t="s">
        <v>4692</v>
      </c>
      <c r="AN3819" t="b">
        <v>1</v>
      </c>
      <c r="AQ3819" t="s">
        <v>60</v>
      </c>
      <c r="AR3819" t="s">
        <v>61</v>
      </c>
      <c r="BB3819" s="7" t="s">
        <v>28801</v>
      </c>
      <c r="BC3819" s="7" t="s">
        <v>4136</v>
      </c>
      <c r="BD3819" s="7" t="s">
        <v>52</v>
      </c>
      <c r="BE3819" s="7">
        <v>98930</v>
      </c>
      <c r="BF3819" s="7" t="s">
        <v>28800</v>
      </c>
      <c r="BG3819" s="7">
        <v>12869.94</v>
      </c>
      <c r="BH3819" s="7">
        <v>24.34</v>
      </c>
      <c r="BI3819">
        <v>12894.94</v>
      </c>
      <c r="BJ3819">
        <v>0</v>
      </c>
      <c r="BK3819">
        <v>0</v>
      </c>
      <c r="BL3819">
        <v>0</v>
      </c>
      <c r="BO3819" t="s">
        <v>28802</v>
      </c>
      <c r="BP3819">
        <v>2993</v>
      </c>
      <c r="BQ3819">
        <v>334</v>
      </c>
      <c r="BR3819">
        <v>1035</v>
      </c>
      <c r="BS3819">
        <v>2897</v>
      </c>
      <c r="BU3819" t="s">
        <v>28803</v>
      </c>
      <c r="BV3819" t="s">
        <v>4695</v>
      </c>
      <c r="BX3819">
        <v>44176.66479166667</v>
      </c>
    </row>
    <row r="3820" spans="1:76" x14ac:dyDescent="0.25">
      <c r="A3820" t="s">
        <v>28804</v>
      </c>
      <c r="B3820" t="s">
        <v>25476</v>
      </c>
      <c r="C3820" t="s">
        <v>46</v>
      </c>
      <c r="D3820">
        <v>43184</v>
      </c>
      <c r="I3820">
        <v>43184</v>
      </c>
      <c r="J3820">
        <v>2018</v>
      </c>
      <c r="K3820" t="s">
        <v>85</v>
      </c>
      <c r="L3820" t="s">
        <v>28805</v>
      </c>
      <c r="N3820" t="s">
        <v>25478</v>
      </c>
      <c r="O3820" t="s">
        <v>56</v>
      </c>
      <c r="P3820" t="s">
        <v>56</v>
      </c>
      <c r="Q3820" t="s">
        <v>52</v>
      </c>
      <c r="R3820">
        <v>98840</v>
      </c>
      <c r="S3820" t="s">
        <v>28806</v>
      </c>
      <c r="T3820" t="s">
        <v>28807</v>
      </c>
      <c r="U3820" t="s">
        <v>28808</v>
      </c>
      <c r="V3820" t="s">
        <v>5424</v>
      </c>
      <c r="W3820">
        <v>22</v>
      </c>
      <c r="X3820" t="s">
        <v>5554</v>
      </c>
      <c r="Y3820">
        <v>3801</v>
      </c>
      <c r="Z3820" t="s">
        <v>56</v>
      </c>
      <c r="AA3820" t="s">
        <v>4785</v>
      </c>
      <c r="AB3820">
        <v>22492</v>
      </c>
      <c r="AC3820" t="s">
        <v>146</v>
      </c>
      <c r="AD3820" t="s">
        <v>4690</v>
      </c>
      <c r="AE3820" t="s">
        <v>107</v>
      </c>
      <c r="AF3820" t="s">
        <v>107</v>
      </c>
      <c r="AJ3820" t="s">
        <v>58</v>
      </c>
      <c r="AK3820" t="s">
        <v>59</v>
      </c>
      <c r="AL3820">
        <v>43410</v>
      </c>
      <c r="AM3820" t="s">
        <v>4878</v>
      </c>
      <c r="AN3820" t="b">
        <v>1</v>
      </c>
      <c r="AQ3820" t="s">
        <v>60</v>
      </c>
      <c r="AR3820" t="s">
        <v>150</v>
      </c>
      <c r="BB3820" s="7" t="s">
        <v>28809</v>
      </c>
      <c r="BC3820" s="7" t="s">
        <v>2770</v>
      </c>
      <c r="BD3820" s="7" t="s">
        <v>52</v>
      </c>
      <c r="BE3820" s="7">
        <v>98841</v>
      </c>
      <c r="BF3820" s="7" t="s">
        <v>28810</v>
      </c>
      <c r="BM3820">
        <v>243.06</v>
      </c>
      <c r="BN3820">
        <v>0</v>
      </c>
      <c r="BO3820" t="s">
        <v>28811</v>
      </c>
      <c r="BP3820">
        <v>7561</v>
      </c>
      <c r="BQ3820">
        <v>803</v>
      </c>
      <c r="BR3820">
        <v>794</v>
      </c>
      <c r="BU3820" t="s">
        <v>28812</v>
      </c>
      <c r="BV3820" t="s">
        <v>4695</v>
      </c>
      <c r="BX3820">
        <v>43959.621932870374</v>
      </c>
    </row>
    <row r="3821" spans="1:76" x14ac:dyDescent="0.25">
      <c r="A3821" t="s">
        <v>28813</v>
      </c>
      <c r="B3821" t="s">
        <v>25347</v>
      </c>
      <c r="C3821" t="s">
        <v>46</v>
      </c>
      <c r="D3821">
        <v>43167</v>
      </c>
      <c r="I3821">
        <v>43167</v>
      </c>
      <c r="J3821">
        <v>2018</v>
      </c>
      <c r="K3821" t="s">
        <v>85</v>
      </c>
      <c r="L3821" t="s">
        <v>28814</v>
      </c>
      <c r="N3821" t="s">
        <v>25349</v>
      </c>
      <c r="O3821" t="s">
        <v>10092</v>
      </c>
      <c r="P3821" t="s">
        <v>632</v>
      </c>
      <c r="Q3821" t="s">
        <v>52</v>
      </c>
      <c r="R3821">
        <v>98239</v>
      </c>
      <c r="S3821" t="s">
        <v>25351</v>
      </c>
      <c r="T3821" t="s">
        <v>25351</v>
      </c>
      <c r="U3821" t="s">
        <v>28815</v>
      </c>
      <c r="V3821" t="s">
        <v>7053</v>
      </c>
      <c r="W3821">
        <v>21</v>
      </c>
      <c r="X3821" t="s">
        <v>4808</v>
      </c>
      <c r="Y3821">
        <v>3424</v>
      </c>
      <c r="Z3821" t="s">
        <v>632</v>
      </c>
      <c r="AA3821" t="s">
        <v>4785</v>
      </c>
      <c r="AB3821">
        <v>54723</v>
      </c>
      <c r="AC3821" t="s">
        <v>146</v>
      </c>
      <c r="AD3821" t="s">
        <v>4690</v>
      </c>
      <c r="AE3821" t="s">
        <v>107</v>
      </c>
      <c r="AF3821" t="s">
        <v>107</v>
      </c>
      <c r="AJ3821" t="s">
        <v>58</v>
      </c>
      <c r="AK3821" t="s">
        <v>59</v>
      </c>
      <c r="AL3821">
        <v>43410</v>
      </c>
      <c r="AM3821" t="s">
        <v>4878</v>
      </c>
      <c r="AN3821" t="b">
        <v>1</v>
      </c>
      <c r="AQ3821" t="s">
        <v>60</v>
      </c>
      <c r="AR3821" t="s">
        <v>150</v>
      </c>
      <c r="BB3821" s="7" t="s">
        <v>25349</v>
      </c>
      <c r="BC3821" s="7" t="s">
        <v>10092</v>
      </c>
      <c r="BD3821" s="7" t="s">
        <v>52</v>
      </c>
      <c r="BE3821" s="7">
        <v>98239</v>
      </c>
      <c r="BF3821" s="7" t="s">
        <v>28815</v>
      </c>
      <c r="BO3821" t="s">
        <v>28816</v>
      </c>
      <c r="BP3821">
        <v>5683</v>
      </c>
      <c r="BQ3821">
        <v>672</v>
      </c>
      <c r="BR3821">
        <v>613</v>
      </c>
      <c r="BU3821" t="s">
        <v>28817</v>
      </c>
      <c r="BV3821" t="s">
        <v>4695</v>
      </c>
      <c r="BX3821">
        <v>43959.621932870374</v>
      </c>
    </row>
    <row r="3822" spans="1:76" x14ac:dyDescent="0.25">
      <c r="A3822" t="s">
        <v>28818</v>
      </c>
      <c r="B3822" t="s">
        <v>28819</v>
      </c>
      <c r="C3822" t="s">
        <v>46</v>
      </c>
      <c r="D3822">
        <v>43164</v>
      </c>
      <c r="H3822" t="s">
        <v>47</v>
      </c>
      <c r="I3822">
        <v>43164</v>
      </c>
      <c r="J3822">
        <v>2018</v>
      </c>
      <c r="K3822" t="s">
        <v>85</v>
      </c>
      <c r="L3822" t="s">
        <v>28820</v>
      </c>
      <c r="N3822" t="s">
        <v>28821</v>
      </c>
      <c r="O3822" t="s">
        <v>907</v>
      </c>
      <c r="P3822" t="s">
        <v>908</v>
      </c>
      <c r="Q3822" t="s">
        <v>52</v>
      </c>
      <c r="R3822">
        <v>98926</v>
      </c>
      <c r="S3822" t="s">
        <v>28822</v>
      </c>
      <c r="T3822" t="s">
        <v>28823</v>
      </c>
      <c r="U3822" t="s">
        <v>28824</v>
      </c>
      <c r="V3822" t="s">
        <v>5571</v>
      </c>
      <c r="W3822">
        <v>28</v>
      </c>
      <c r="X3822" t="s">
        <v>5397</v>
      </c>
      <c r="Y3822">
        <v>3559</v>
      </c>
      <c r="Z3822" t="s">
        <v>908</v>
      </c>
      <c r="AA3822" t="s">
        <v>4785</v>
      </c>
      <c r="AB3822">
        <v>24602</v>
      </c>
      <c r="AC3822" t="s">
        <v>146</v>
      </c>
      <c r="AD3822" t="s">
        <v>4690</v>
      </c>
      <c r="AE3822" t="s">
        <v>107</v>
      </c>
      <c r="AF3822" t="s">
        <v>107</v>
      </c>
      <c r="AJ3822" t="s">
        <v>58</v>
      </c>
      <c r="AK3822" t="s">
        <v>59</v>
      </c>
      <c r="AL3822">
        <v>43410</v>
      </c>
      <c r="AM3822" t="s">
        <v>4692</v>
      </c>
      <c r="AN3822" t="b">
        <v>1</v>
      </c>
      <c r="AQ3822" t="s">
        <v>60</v>
      </c>
      <c r="AR3822" t="s">
        <v>150</v>
      </c>
      <c r="BB3822" s="7" t="s">
        <v>20657</v>
      </c>
      <c r="BC3822" s="7" t="s">
        <v>907</v>
      </c>
      <c r="BD3822" s="7" t="s">
        <v>52</v>
      </c>
      <c r="BE3822" s="7">
        <v>98926</v>
      </c>
      <c r="BF3822" s="7" t="s">
        <v>13863</v>
      </c>
      <c r="BG3822" s="7">
        <v>2035.15</v>
      </c>
      <c r="BH3822" s="7">
        <v>0</v>
      </c>
      <c r="BI3822">
        <v>1736.04</v>
      </c>
      <c r="BJ3822">
        <v>0</v>
      </c>
      <c r="BK3822">
        <v>0</v>
      </c>
      <c r="BL3822">
        <v>0</v>
      </c>
      <c r="BO3822" t="s">
        <v>28825</v>
      </c>
      <c r="BP3822">
        <v>4461</v>
      </c>
      <c r="BQ3822">
        <v>739</v>
      </c>
      <c r="BR3822">
        <v>702</v>
      </c>
      <c r="BS3822">
        <v>3013</v>
      </c>
      <c r="BU3822" t="s">
        <v>28826</v>
      </c>
      <c r="BV3822" t="s">
        <v>4695</v>
      </c>
      <c r="BX3822">
        <v>44148.953321759262</v>
      </c>
    </row>
    <row r="3823" spans="1:76" x14ac:dyDescent="0.25">
      <c r="A3823" t="s">
        <v>28832</v>
      </c>
      <c r="B3823" t="s">
        <v>28833</v>
      </c>
      <c r="C3823" t="s">
        <v>46</v>
      </c>
      <c r="D3823">
        <v>42994</v>
      </c>
      <c r="H3823" t="s">
        <v>47</v>
      </c>
      <c r="I3823">
        <v>42994</v>
      </c>
      <c r="J3823">
        <v>2018</v>
      </c>
      <c r="K3823" t="s">
        <v>85</v>
      </c>
      <c r="L3823" t="s">
        <v>28834</v>
      </c>
      <c r="N3823" t="s">
        <v>28835</v>
      </c>
      <c r="O3823" t="s">
        <v>1459</v>
      </c>
      <c r="P3823" t="s">
        <v>105</v>
      </c>
      <c r="Q3823" t="s">
        <v>52</v>
      </c>
      <c r="R3823">
        <v>99021</v>
      </c>
      <c r="S3823" t="s">
        <v>28836</v>
      </c>
      <c r="T3823" t="s">
        <v>28837</v>
      </c>
      <c r="U3823" t="s">
        <v>28838</v>
      </c>
      <c r="V3823" t="s">
        <v>7053</v>
      </c>
      <c r="W3823">
        <v>21</v>
      </c>
      <c r="X3823" t="s">
        <v>6703</v>
      </c>
      <c r="Y3823">
        <v>4151</v>
      </c>
      <c r="Z3823" t="s">
        <v>105</v>
      </c>
      <c r="AA3823" t="s">
        <v>4785</v>
      </c>
      <c r="AB3823">
        <v>304849</v>
      </c>
      <c r="AC3823" t="s">
        <v>146</v>
      </c>
      <c r="AD3823" t="s">
        <v>4690</v>
      </c>
      <c r="AE3823" t="s">
        <v>107</v>
      </c>
      <c r="AF3823" t="s">
        <v>107</v>
      </c>
      <c r="AJ3823" t="s">
        <v>58</v>
      </c>
      <c r="AK3823" t="s">
        <v>59</v>
      </c>
      <c r="AL3823">
        <v>43410</v>
      </c>
      <c r="AM3823" t="s">
        <v>4692</v>
      </c>
      <c r="AN3823" t="b">
        <v>1</v>
      </c>
      <c r="AQ3823" t="s">
        <v>60</v>
      </c>
      <c r="AR3823" t="s">
        <v>61</v>
      </c>
      <c r="BB3823" s="7" t="s">
        <v>28839</v>
      </c>
      <c r="BC3823" s="7" t="s">
        <v>1459</v>
      </c>
      <c r="BD3823" s="7" t="s">
        <v>52</v>
      </c>
      <c r="BE3823" s="7">
        <v>99021</v>
      </c>
      <c r="BG3823" s="7">
        <v>22240.71</v>
      </c>
      <c r="BH3823" s="7">
        <v>0</v>
      </c>
      <c r="BI3823">
        <v>20536.95</v>
      </c>
      <c r="BJ3823">
        <v>500</v>
      </c>
      <c r="BK3823">
        <v>0</v>
      </c>
      <c r="BL3823">
        <v>0</v>
      </c>
      <c r="BM3823">
        <v>3537.89</v>
      </c>
      <c r="BN3823">
        <v>0</v>
      </c>
      <c r="BO3823" t="s">
        <v>28840</v>
      </c>
      <c r="BP3823">
        <v>10799</v>
      </c>
      <c r="BQ3823">
        <v>49</v>
      </c>
      <c r="BR3823">
        <v>965</v>
      </c>
      <c r="BS3823">
        <v>3322</v>
      </c>
      <c r="BU3823" t="s">
        <v>28841</v>
      </c>
      <c r="BV3823" t="s">
        <v>4695</v>
      </c>
      <c r="BX3823">
        <v>44148.966168981482</v>
      </c>
    </row>
    <row r="3824" spans="1:76" x14ac:dyDescent="0.25">
      <c r="A3824" t="s">
        <v>28849</v>
      </c>
      <c r="B3824" t="s">
        <v>4095</v>
      </c>
      <c r="C3824" t="s">
        <v>46</v>
      </c>
      <c r="D3824">
        <v>43134</v>
      </c>
      <c r="H3824" t="s">
        <v>47</v>
      </c>
      <c r="I3824">
        <v>43134</v>
      </c>
      <c r="J3824">
        <v>2018</v>
      </c>
      <c r="K3824" t="s">
        <v>85</v>
      </c>
      <c r="L3824" t="s">
        <v>28850</v>
      </c>
      <c r="N3824" t="s">
        <v>4096</v>
      </c>
      <c r="O3824" t="s">
        <v>1946</v>
      </c>
      <c r="P3824" t="s">
        <v>199</v>
      </c>
      <c r="Q3824" t="s">
        <v>52</v>
      </c>
      <c r="R3824">
        <v>98284</v>
      </c>
      <c r="S3824" t="s">
        <v>28851</v>
      </c>
      <c r="T3824" t="s">
        <v>28851</v>
      </c>
      <c r="U3824" t="s">
        <v>28852</v>
      </c>
      <c r="V3824" t="s">
        <v>90</v>
      </c>
      <c r="W3824">
        <v>12</v>
      </c>
      <c r="X3824" t="s">
        <v>1396</v>
      </c>
      <c r="Y3824">
        <v>4768</v>
      </c>
      <c r="Z3824" t="s">
        <v>199</v>
      </c>
      <c r="AA3824" t="s">
        <v>57</v>
      </c>
      <c r="AC3824" t="s">
        <v>146</v>
      </c>
      <c r="AD3824" t="s">
        <v>4690</v>
      </c>
      <c r="AE3824" t="s">
        <v>107</v>
      </c>
      <c r="AF3824" t="s">
        <v>107</v>
      </c>
      <c r="AJ3824" t="s">
        <v>58</v>
      </c>
      <c r="AK3824" t="s">
        <v>59</v>
      </c>
      <c r="AL3824">
        <v>43410</v>
      </c>
      <c r="AM3824" t="s">
        <v>4692</v>
      </c>
      <c r="AN3824" t="b">
        <v>1</v>
      </c>
      <c r="AQ3824" t="s">
        <v>60</v>
      </c>
      <c r="AR3824" t="s">
        <v>61</v>
      </c>
      <c r="AS3824" t="s">
        <v>62</v>
      </c>
      <c r="BB3824" s="7" t="s">
        <v>4096</v>
      </c>
      <c r="BC3824" s="7" t="s">
        <v>1946</v>
      </c>
      <c r="BD3824" s="7" t="s">
        <v>52</v>
      </c>
      <c r="BE3824" s="7">
        <v>98284</v>
      </c>
      <c r="BF3824" s="7" t="s">
        <v>28853</v>
      </c>
      <c r="BG3824" s="7">
        <v>117808.62</v>
      </c>
      <c r="BH3824" s="7">
        <v>0</v>
      </c>
      <c r="BI3824">
        <v>116872.91</v>
      </c>
      <c r="BJ3824">
        <v>-937.78</v>
      </c>
      <c r="BK3824">
        <v>0</v>
      </c>
      <c r="BL3824">
        <v>0</v>
      </c>
      <c r="BM3824">
        <v>21606.95</v>
      </c>
      <c r="BN3824">
        <v>0</v>
      </c>
      <c r="BO3824" t="s">
        <v>28854</v>
      </c>
      <c r="BP3824">
        <v>20530</v>
      </c>
      <c r="BQ3824">
        <v>25532</v>
      </c>
      <c r="BR3824">
        <v>268</v>
      </c>
      <c r="BS3824">
        <v>3865</v>
      </c>
      <c r="BT3824">
        <v>39</v>
      </c>
      <c r="BU3824" t="s">
        <v>28855</v>
      </c>
      <c r="BV3824" t="s">
        <v>4695</v>
      </c>
      <c r="BX3824">
        <v>44148.985694444447</v>
      </c>
    </row>
    <row r="3825" spans="1:76" x14ac:dyDescent="0.25">
      <c r="A3825" t="s">
        <v>28863</v>
      </c>
      <c r="B3825" t="s">
        <v>22162</v>
      </c>
      <c r="C3825" t="s">
        <v>46</v>
      </c>
      <c r="D3825">
        <v>43120</v>
      </c>
      <c r="H3825" t="s">
        <v>47</v>
      </c>
      <c r="I3825">
        <v>43120</v>
      </c>
      <c r="J3825">
        <v>2018</v>
      </c>
      <c r="K3825" t="s">
        <v>85</v>
      </c>
      <c r="L3825" t="s">
        <v>22163</v>
      </c>
      <c r="N3825" t="s">
        <v>910</v>
      </c>
      <c r="O3825" t="s">
        <v>907</v>
      </c>
      <c r="P3825" t="s">
        <v>908</v>
      </c>
      <c r="Q3825" t="s">
        <v>52</v>
      </c>
      <c r="R3825">
        <v>98926</v>
      </c>
      <c r="S3825" t="s">
        <v>909</v>
      </c>
      <c r="T3825" t="s">
        <v>27598</v>
      </c>
      <c r="U3825" t="s">
        <v>28864</v>
      </c>
      <c r="V3825" t="s">
        <v>5331</v>
      </c>
      <c r="W3825">
        <v>26</v>
      </c>
      <c r="X3825" t="s">
        <v>5397</v>
      </c>
      <c r="Y3825">
        <v>3559</v>
      </c>
      <c r="Z3825" t="s">
        <v>908</v>
      </c>
      <c r="AA3825" t="s">
        <v>4785</v>
      </c>
      <c r="AB3825">
        <v>24602</v>
      </c>
      <c r="AC3825" t="s">
        <v>146</v>
      </c>
      <c r="AD3825" t="s">
        <v>4690</v>
      </c>
      <c r="AE3825" t="s">
        <v>107</v>
      </c>
      <c r="AF3825" t="s">
        <v>107</v>
      </c>
      <c r="AJ3825" t="s">
        <v>58</v>
      </c>
      <c r="AK3825" t="s">
        <v>59</v>
      </c>
      <c r="AL3825">
        <v>43410</v>
      </c>
      <c r="AM3825" t="s">
        <v>4692</v>
      </c>
      <c r="AN3825" t="b">
        <v>1</v>
      </c>
      <c r="AQ3825" t="s">
        <v>60</v>
      </c>
      <c r="AR3825" t="s">
        <v>150</v>
      </c>
      <c r="BB3825" s="7" t="s">
        <v>910</v>
      </c>
      <c r="BC3825" s="7" t="s">
        <v>907</v>
      </c>
      <c r="BD3825" s="7" t="s">
        <v>52</v>
      </c>
      <c r="BE3825" s="7">
        <v>98926</v>
      </c>
      <c r="BF3825" s="7" t="s">
        <v>28864</v>
      </c>
      <c r="BG3825" s="7">
        <v>2695.56</v>
      </c>
      <c r="BH3825" s="7">
        <v>0</v>
      </c>
      <c r="BI3825">
        <v>2250.56</v>
      </c>
      <c r="BJ3825">
        <v>0</v>
      </c>
      <c r="BK3825">
        <v>0</v>
      </c>
      <c r="BL3825">
        <v>0</v>
      </c>
      <c r="BO3825" t="s">
        <v>28865</v>
      </c>
      <c r="BP3825">
        <v>21990</v>
      </c>
      <c r="BQ3825">
        <v>759</v>
      </c>
      <c r="BR3825">
        <v>699</v>
      </c>
      <c r="BS3825">
        <v>4017</v>
      </c>
      <c r="BU3825" t="s">
        <v>22170</v>
      </c>
      <c r="BV3825" t="s">
        <v>4695</v>
      </c>
      <c r="BX3825">
        <v>44148.99391203704</v>
      </c>
    </row>
    <row r="3826" spans="1:76" x14ac:dyDescent="0.25">
      <c r="A3826" t="s">
        <v>28866</v>
      </c>
      <c r="B3826" t="s">
        <v>28867</v>
      </c>
      <c r="C3826" t="s">
        <v>46</v>
      </c>
      <c r="D3826">
        <v>43114</v>
      </c>
      <c r="I3826">
        <v>43114</v>
      </c>
      <c r="J3826">
        <v>2018</v>
      </c>
      <c r="K3826" t="s">
        <v>85</v>
      </c>
      <c r="L3826" t="s">
        <v>28868</v>
      </c>
      <c r="N3826" t="s">
        <v>28869</v>
      </c>
      <c r="O3826" t="s">
        <v>557</v>
      </c>
      <c r="P3826" t="s">
        <v>668</v>
      </c>
      <c r="Q3826" t="s">
        <v>52</v>
      </c>
      <c r="R3826">
        <v>99301</v>
      </c>
      <c r="S3826" t="s">
        <v>28870</v>
      </c>
      <c r="T3826" t="s">
        <v>28871</v>
      </c>
      <c r="U3826" t="s">
        <v>28872</v>
      </c>
      <c r="V3826" t="s">
        <v>7053</v>
      </c>
      <c r="W3826">
        <v>21</v>
      </c>
      <c r="X3826" t="s">
        <v>6144</v>
      </c>
      <c r="Y3826">
        <v>3306</v>
      </c>
      <c r="Z3826" t="s">
        <v>668</v>
      </c>
      <c r="AA3826" t="s">
        <v>4785</v>
      </c>
      <c r="AB3826">
        <v>33717</v>
      </c>
      <c r="AC3826" t="s">
        <v>146</v>
      </c>
      <c r="AD3826" t="s">
        <v>4690</v>
      </c>
      <c r="AE3826" t="s">
        <v>107</v>
      </c>
      <c r="AF3826" t="s">
        <v>107</v>
      </c>
      <c r="AJ3826" t="s">
        <v>58</v>
      </c>
      <c r="AK3826" t="s">
        <v>59</v>
      </c>
      <c r="AL3826">
        <v>43410</v>
      </c>
      <c r="AM3826" t="s">
        <v>4878</v>
      </c>
      <c r="AN3826" t="b">
        <v>1</v>
      </c>
      <c r="AQ3826" t="s">
        <v>60</v>
      </c>
      <c r="AR3826" t="s">
        <v>150</v>
      </c>
      <c r="BB3826" s="7" t="s">
        <v>28869</v>
      </c>
      <c r="BC3826" s="7" t="s">
        <v>557</v>
      </c>
      <c r="BD3826" s="7" t="s">
        <v>52</v>
      </c>
      <c r="BE3826" s="7">
        <v>99301</v>
      </c>
      <c r="BF3826" s="7" t="s">
        <v>28872</v>
      </c>
      <c r="BO3826" t="s">
        <v>28873</v>
      </c>
      <c r="BP3826">
        <v>12565</v>
      </c>
      <c r="BQ3826">
        <v>610</v>
      </c>
      <c r="BR3826">
        <v>567</v>
      </c>
      <c r="BU3826" t="s">
        <v>28874</v>
      </c>
      <c r="BV3826" t="s">
        <v>4695</v>
      </c>
      <c r="BX3826">
        <v>43959.621932870374</v>
      </c>
    </row>
    <row r="3827" spans="1:76" x14ac:dyDescent="0.25">
      <c r="A3827" t="s">
        <v>28887</v>
      </c>
      <c r="B3827" t="s">
        <v>28888</v>
      </c>
      <c r="C3827" t="s">
        <v>46</v>
      </c>
      <c r="D3827">
        <v>43008</v>
      </c>
      <c r="H3827" t="s">
        <v>47</v>
      </c>
      <c r="I3827">
        <v>43008</v>
      </c>
      <c r="J3827">
        <v>2018</v>
      </c>
      <c r="K3827" t="s">
        <v>85</v>
      </c>
      <c r="L3827" t="s">
        <v>28889</v>
      </c>
      <c r="N3827" t="s">
        <v>28890</v>
      </c>
      <c r="O3827" t="s">
        <v>526</v>
      </c>
      <c r="P3827" t="s">
        <v>105</v>
      </c>
      <c r="Q3827" t="s">
        <v>52</v>
      </c>
      <c r="R3827">
        <v>99213</v>
      </c>
      <c r="S3827" t="s">
        <v>28891</v>
      </c>
      <c r="T3827" t="s">
        <v>28892</v>
      </c>
      <c r="U3827" t="s">
        <v>28893</v>
      </c>
      <c r="V3827" t="s">
        <v>4807</v>
      </c>
      <c r="W3827">
        <v>23</v>
      </c>
      <c r="X3827" t="s">
        <v>6703</v>
      </c>
      <c r="Y3827">
        <v>4151</v>
      </c>
      <c r="Z3827" t="s">
        <v>105</v>
      </c>
      <c r="AA3827" t="s">
        <v>4785</v>
      </c>
      <c r="AB3827">
        <v>304849</v>
      </c>
      <c r="AC3827" t="s">
        <v>146</v>
      </c>
      <c r="AD3827" t="s">
        <v>4690</v>
      </c>
      <c r="AE3827" t="s">
        <v>107</v>
      </c>
      <c r="AF3827" t="s">
        <v>107</v>
      </c>
      <c r="AI3827" t="s">
        <v>16041</v>
      </c>
      <c r="AJ3827" t="s">
        <v>58</v>
      </c>
      <c r="AK3827" t="s">
        <v>59</v>
      </c>
      <c r="AL3827">
        <v>43410</v>
      </c>
      <c r="AM3827" t="s">
        <v>4692</v>
      </c>
      <c r="AN3827" t="b">
        <v>1</v>
      </c>
      <c r="AQ3827" t="s">
        <v>60</v>
      </c>
      <c r="AR3827" t="s">
        <v>61</v>
      </c>
      <c r="BB3827" s="7" t="s">
        <v>28894</v>
      </c>
      <c r="BC3827" s="7" t="s">
        <v>105</v>
      </c>
      <c r="BD3827" s="7" t="s">
        <v>52</v>
      </c>
      <c r="BE3827" s="7">
        <v>99223</v>
      </c>
      <c r="BF3827" s="7" t="s">
        <v>28895</v>
      </c>
      <c r="BG3827" s="7">
        <v>92981.89</v>
      </c>
      <c r="BH3827" s="7">
        <v>0</v>
      </c>
      <c r="BI3827">
        <v>80013.31</v>
      </c>
      <c r="BJ3827">
        <v>0</v>
      </c>
      <c r="BK3827">
        <v>0</v>
      </c>
      <c r="BL3827">
        <v>0</v>
      </c>
      <c r="BM3827">
        <v>103590.77</v>
      </c>
      <c r="BN3827">
        <v>0</v>
      </c>
      <c r="BO3827" t="s">
        <v>28896</v>
      </c>
      <c r="BP3827">
        <v>10853</v>
      </c>
      <c r="BQ3827">
        <v>75</v>
      </c>
      <c r="BR3827">
        <v>960</v>
      </c>
      <c r="BS3827">
        <v>3332</v>
      </c>
      <c r="BU3827" t="s">
        <v>28897</v>
      </c>
      <c r="BV3827" t="s">
        <v>4695</v>
      </c>
      <c r="BX3827">
        <v>44148.966620370367</v>
      </c>
    </row>
    <row r="3828" spans="1:76" x14ac:dyDescent="0.25">
      <c r="A3828" t="s">
        <v>28898</v>
      </c>
      <c r="B3828" t="s">
        <v>1360</v>
      </c>
      <c r="C3828" t="s">
        <v>46</v>
      </c>
      <c r="D3828">
        <v>42986</v>
      </c>
      <c r="H3828" t="s">
        <v>47</v>
      </c>
      <c r="I3828">
        <v>42986</v>
      </c>
      <c r="J3828">
        <v>2018</v>
      </c>
      <c r="K3828" t="s">
        <v>85</v>
      </c>
      <c r="L3828" t="s">
        <v>28899</v>
      </c>
      <c r="N3828" t="s">
        <v>1361</v>
      </c>
      <c r="O3828" t="s">
        <v>225</v>
      </c>
      <c r="P3828" t="s">
        <v>226</v>
      </c>
      <c r="Q3828" t="s">
        <v>52</v>
      </c>
      <c r="R3828">
        <v>98683</v>
      </c>
      <c r="S3828" t="s">
        <v>1362</v>
      </c>
      <c r="T3828" t="s">
        <v>20568</v>
      </c>
      <c r="U3828" t="s">
        <v>28900</v>
      </c>
      <c r="V3828" t="s">
        <v>54</v>
      </c>
      <c r="W3828">
        <v>13</v>
      </c>
      <c r="X3828" t="s">
        <v>371</v>
      </c>
      <c r="Y3828">
        <v>4811</v>
      </c>
      <c r="Z3828" t="s">
        <v>226</v>
      </c>
      <c r="AA3828" t="s">
        <v>57</v>
      </c>
      <c r="AC3828" t="s">
        <v>146</v>
      </c>
      <c r="AD3828" t="s">
        <v>4690</v>
      </c>
      <c r="AE3828" t="s">
        <v>107</v>
      </c>
      <c r="AF3828" t="s">
        <v>107</v>
      </c>
      <c r="AI3828">
        <v>2</v>
      </c>
      <c r="AJ3828" t="s">
        <v>58</v>
      </c>
      <c r="AK3828" t="s">
        <v>59</v>
      </c>
      <c r="AL3828">
        <v>43410</v>
      </c>
      <c r="AM3828" t="s">
        <v>4692</v>
      </c>
      <c r="AN3828" t="b">
        <v>1</v>
      </c>
      <c r="AQ3828" t="s">
        <v>60</v>
      </c>
      <c r="AR3828" t="s">
        <v>61</v>
      </c>
      <c r="AS3828" t="s">
        <v>62</v>
      </c>
      <c r="BB3828" s="7" t="s">
        <v>1361</v>
      </c>
      <c r="BC3828" s="7" t="s">
        <v>225</v>
      </c>
      <c r="BD3828" s="7" t="s">
        <v>52</v>
      </c>
      <c r="BE3828" s="7">
        <v>98683</v>
      </c>
      <c r="BF3828" s="7" t="s">
        <v>28901</v>
      </c>
      <c r="BG3828" s="7">
        <v>94371.76</v>
      </c>
      <c r="BH3828" s="7">
        <v>0</v>
      </c>
      <c r="BI3828">
        <v>94039.51</v>
      </c>
      <c r="BJ3828">
        <v>0</v>
      </c>
      <c r="BK3828">
        <v>0</v>
      </c>
      <c r="BL3828">
        <v>0</v>
      </c>
      <c r="BO3828" t="s">
        <v>28902</v>
      </c>
      <c r="BP3828">
        <v>8079</v>
      </c>
      <c r="BQ3828">
        <v>32216</v>
      </c>
      <c r="BR3828">
        <v>130</v>
      </c>
      <c r="BS3828">
        <v>3201</v>
      </c>
      <c r="BT3828">
        <v>17</v>
      </c>
      <c r="BU3828" t="s">
        <v>23957</v>
      </c>
      <c r="BV3828" t="s">
        <v>4695</v>
      </c>
      <c r="BX3828">
        <v>44148.961099537039</v>
      </c>
    </row>
    <row r="3829" spans="1:76" x14ac:dyDescent="0.25">
      <c r="A3829" t="s">
        <v>28903</v>
      </c>
      <c r="B3829" t="s">
        <v>28904</v>
      </c>
      <c r="C3829" t="s">
        <v>46</v>
      </c>
      <c r="D3829">
        <v>42966</v>
      </c>
      <c r="H3829" t="s">
        <v>47</v>
      </c>
      <c r="I3829">
        <v>42966</v>
      </c>
      <c r="J3829">
        <v>2018</v>
      </c>
      <c r="K3829" t="s">
        <v>85</v>
      </c>
      <c r="L3829" t="s">
        <v>21597</v>
      </c>
      <c r="N3829" t="s">
        <v>4031</v>
      </c>
      <c r="O3829" t="s">
        <v>1328</v>
      </c>
      <c r="P3829" t="s">
        <v>226</v>
      </c>
      <c r="Q3829" t="s">
        <v>52</v>
      </c>
      <c r="R3829">
        <v>98607</v>
      </c>
      <c r="S3829" t="s">
        <v>1355</v>
      </c>
      <c r="T3829" t="s">
        <v>21598</v>
      </c>
      <c r="U3829" t="s">
        <v>21599</v>
      </c>
      <c r="V3829" t="s">
        <v>4783</v>
      </c>
      <c r="W3829">
        <v>25</v>
      </c>
      <c r="X3829" t="s">
        <v>6013</v>
      </c>
      <c r="Y3829">
        <v>3147</v>
      </c>
      <c r="Z3829" t="s">
        <v>226</v>
      </c>
      <c r="AA3829" t="s">
        <v>4785</v>
      </c>
      <c r="AB3829">
        <v>272819</v>
      </c>
      <c r="AC3829" t="s">
        <v>146</v>
      </c>
      <c r="AD3829" t="s">
        <v>4690</v>
      </c>
      <c r="AE3829" t="s">
        <v>107</v>
      </c>
      <c r="AF3829" t="s">
        <v>107</v>
      </c>
      <c r="AJ3829" t="s">
        <v>58</v>
      </c>
      <c r="AK3829" t="s">
        <v>59</v>
      </c>
      <c r="AL3829">
        <v>43410</v>
      </c>
      <c r="AM3829" t="s">
        <v>4692</v>
      </c>
      <c r="AN3829" t="b">
        <v>1</v>
      </c>
      <c r="BB3829" s="7" t="s">
        <v>4031</v>
      </c>
      <c r="BC3829" s="7" t="s">
        <v>1328</v>
      </c>
      <c r="BD3829" s="7" t="s">
        <v>52</v>
      </c>
      <c r="BE3829" s="7">
        <v>98607</v>
      </c>
      <c r="BF3829" s="7" t="s">
        <v>21599</v>
      </c>
      <c r="BG3829" s="7">
        <v>5532.22</v>
      </c>
      <c r="BH3829" s="7">
        <v>250</v>
      </c>
      <c r="BI3829">
        <v>3788.75</v>
      </c>
      <c r="BJ3829">
        <v>0</v>
      </c>
      <c r="BK3829">
        <v>0</v>
      </c>
      <c r="BL3829">
        <v>0</v>
      </c>
      <c r="BO3829" t="s">
        <v>28905</v>
      </c>
      <c r="BP3829">
        <v>5760</v>
      </c>
      <c r="BQ3829">
        <v>29130</v>
      </c>
      <c r="BR3829">
        <v>1978</v>
      </c>
      <c r="BS3829">
        <v>3084</v>
      </c>
      <c r="BU3829" t="s">
        <v>21601</v>
      </c>
      <c r="BV3829" t="s">
        <v>4695</v>
      </c>
      <c r="BX3829">
        <v>44148.955740740741</v>
      </c>
    </row>
    <row r="3830" spans="1:76" x14ac:dyDescent="0.25">
      <c r="A3830" t="s">
        <v>28906</v>
      </c>
      <c r="B3830" t="s">
        <v>208</v>
      </c>
      <c r="C3830" t="s">
        <v>46</v>
      </c>
      <c r="D3830">
        <v>42900</v>
      </c>
      <c r="H3830" t="s">
        <v>47</v>
      </c>
      <c r="I3830">
        <v>42900</v>
      </c>
      <c r="J3830">
        <v>2018</v>
      </c>
      <c r="K3830" t="s">
        <v>77</v>
      </c>
      <c r="L3830" t="s">
        <v>28907</v>
      </c>
      <c r="N3830" t="s">
        <v>210</v>
      </c>
      <c r="O3830" t="s">
        <v>199</v>
      </c>
      <c r="P3830" t="s">
        <v>199</v>
      </c>
      <c r="Q3830" t="s">
        <v>52</v>
      </c>
      <c r="R3830">
        <v>98291</v>
      </c>
      <c r="S3830" t="s">
        <v>28908</v>
      </c>
      <c r="T3830" t="s">
        <v>28909</v>
      </c>
      <c r="U3830" t="s">
        <v>28910</v>
      </c>
      <c r="V3830" t="s">
        <v>54</v>
      </c>
      <c r="W3830">
        <v>13</v>
      </c>
      <c r="X3830" t="s">
        <v>201</v>
      </c>
      <c r="Y3830">
        <v>4856</v>
      </c>
      <c r="Z3830" t="s">
        <v>199</v>
      </c>
      <c r="AA3830" t="s">
        <v>57</v>
      </c>
      <c r="AC3830" t="s">
        <v>146</v>
      </c>
      <c r="AD3830" t="s">
        <v>4690</v>
      </c>
      <c r="AE3830" t="s">
        <v>107</v>
      </c>
      <c r="AF3830" t="s">
        <v>107</v>
      </c>
      <c r="AJ3830" t="s">
        <v>58</v>
      </c>
      <c r="AK3830" t="s">
        <v>59</v>
      </c>
      <c r="AL3830">
        <v>43410</v>
      </c>
      <c r="AM3830" t="s">
        <v>4692</v>
      </c>
      <c r="AN3830" t="b">
        <v>1</v>
      </c>
      <c r="BB3830" s="7" t="s">
        <v>211</v>
      </c>
      <c r="BC3830" s="7" t="s">
        <v>212</v>
      </c>
      <c r="BD3830" s="7" t="s">
        <v>52</v>
      </c>
      <c r="BE3830" s="7">
        <v>98922</v>
      </c>
      <c r="BF3830" s="7" t="s">
        <v>28911</v>
      </c>
      <c r="BG3830" s="7">
        <v>46250</v>
      </c>
      <c r="BH3830" s="7">
        <v>11708.8</v>
      </c>
      <c r="BI3830">
        <v>56218.92</v>
      </c>
      <c r="BJ3830">
        <v>0</v>
      </c>
      <c r="BK3830">
        <v>0</v>
      </c>
      <c r="BL3830">
        <v>0</v>
      </c>
      <c r="BO3830" t="s">
        <v>28912</v>
      </c>
      <c r="BP3830">
        <v>10695</v>
      </c>
      <c r="BQ3830">
        <v>1752</v>
      </c>
      <c r="BR3830">
        <v>1936</v>
      </c>
      <c r="BS3830">
        <v>3328</v>
      </c>
      <c r="BT3830">
        <v>39</v>
      </c>
      <c r="BU3830" t="s">
        <v>25154</v>
      </c>
      <c r="BV3830" t="s">
        <v>4695</v>
      </c>
      <c r="BX3830">
        <v>44148.966400462959</v>
      </c>
    </row>
    <row r="3831" spans="1:76" x14ac:dyDescent="0.25">
      <c r="A3831" t="s">
        <v>28913</v>
      </c>
      <c r="B3831" t="s">
        <v>1406</v>
      </c>
      <c r="C3831" t="s">
        <v>46</v>
      </c>
      <c r="D3831">
        <v>42869</v>
      </c>
      <c r="H3831" t="s">
        <v>47</v>
      </c>
      <c r="I3831">
        <v>42869</v>
      </c>
      <c r="J3831">
        <v>2018</v>
      </c>
      <c r="K3831" t="s">
        <v>85</v>
      </c>
      <c r="L3831" t="s">
        <v>28914</v>
      </c>
      <c r="N3831" t="s">
        <v>2037</v>
      </c>
      <c r="O3831" t="s">
        <v>1158</v>
      </c>
      <c r="P3831" t="s">
        <v>121</v>
      </c>
      <c r="Q3831" t="s">
        <v>52</v>
      </c>
      <c r="R3831">
        <v>98524</v>
      </c>
      <c r="S3831" t="s">
        <v>4021</v>
      </c>
      <c r="T3831" t="s">
        <v>25461</v>
      </c>
      <c r="U3831" t="s">
        <v>28915</v>
      </c>
      <c r="V3831" t="s">
        <v>54</v>
      </c>
      <c r="W3831">
        <v>13</v>
      </c>
      <c r="X3831" t="s">
        <v>838</v>
      </c>
      <c r="Y3831">
        <v>4847</v>
      </c>
      <c r="Z3831" t="s">
        <v>121</v>
      </c>
      <c r="AA3831" t="s">
        <v>57</v>
      </c>
      <c r="AC3831" t="s">
        <v>146</v>
      </c>
      <c r="AD3831" t="s">
        <v>4690</v>
      </c>
      <c r="AE3831" t="s">
        <v>107</v>
      </c>
      <c r="AF3831" t="s">
        <v>107</v>
      </c>
      <c r="AI3831">
        <v>1</v>
      </c>
      <c r="AJ3831" t="s">
        <v>58</v>
      </c>
      <c r="AK3831" t="s">
        <v>59</v>
      </c>
      <c r="AL3831">
        <v>43410</v>
      </c>
      <c r="AM3831" t="s">
        <v>4692</v>
      </c>
      <c r="AN3831" t="b">
        <v>1</v>
      </c>
      <c r="AQ3831" t="s">
        <v>60</v>
      </c>
      <c r="AR3831" t="s">
        <v>61</v>
      </c>
      <c r="AS3831" t="s">
        <v>62</v>
      </c>
      <c r="BB3831" s="7" t="s">
        <v>4195</v>
      </c>
      <c r="BC3831" s="7" t="s">
        <v>1158</v>
      </c>
      <c r="BD3831" s="7" t="s">
        <v>52</v>
      </c>
      <c r="BE3831" s="7">
        <v>98524</v>
      </c>
      <c r="BF3831" s="7" t="s">
        <v>28916</v>
      </c>
      <c r="BG3831" s="7">
        <v>82860</v>
      </c>
      <c r="BH3831" s="7">
        <v>19775.849999999999</v>
      </c>
      <c r="BI3831">
        <v>91041.73</v>
      </c>
      <c r="BJ3831">
        <v>0</v>
      </c>
      <c r="BK3831">
        <v>0</v>
      </c>
      <c r="BL3831">
        <v>0</v>
      </c>
      <c r="BM3831">
        <v>225.89</v>
      </c>
      <c r="BN3831">
        <v>0</v>
      </c>
      <c r="BO3831" t="s">
        <v>28917</v>
      </c>
      <c r="BP3831">
        <v>7614</v>
      </c>
      <c r="BQ3831">
        <v>30310</v>
      </c>
      <c r="BR3831">
        <v>245</v>
      </c>
      <c r="BS3831">
        <v>3177</v>
      </c>
      <c r="BT3831">
        <v>35</v>
      </c>
      <c r="BU3831" t="s">
        <v>25463</v>
      </c>
      <c r="BV3831" t="s">
        <v>4695</v>
      </c>
      <c r="BX3831">
        <v>44148.960185185184</v>
      </c>
    </row>
    <row r="3832" spans="1:76" x14ac:dyDescent="0.25">
      <c r="A3832" t="s">
        <v>28918</v>
      </c>
      <c r="B3832" t="s">
        <v>1236</v>
      </c>
      <c r="C3832" t="s">
        <v>46</v>
      </c>
      <c r="D3832">
        <v>42790</v>
      </c>
      <c r="H3832" t="s">
        <v>47</v>
      </c>
      <c r="I3832">
        <v>42790</v>
      </c>
      <c r="J3832">
        <v>2018</v>
      </c>
      <c r="K3832" t="s">
        <v>85</v>
      </c>
      <c r="L3832" t="s">
        <v>28919</v>
      </c>
      <c r="N3832" t="s">
        <v>1237</v>
      </c>
      <c r="O3832" t="s">
        <v>225</v>
      </c>
      <c r="P3832" t="s">
        <v>226</v>
      </c>
      <c r="Q3832" t="s">
        <v>52</v>
      </c>
      <c r="R3832">
        <v>98682</v>
      </c>
      <c r="S3832" t="s">
        <v>1238</v>
      </c>
      <c r="T3832" t="s">
        <v>28920</v>
      </c>
      <c r="U3832" t="s">
        <v>28921</v>
      </c>
      <c r="V3832" t="s">
        <v>54</v>
      </c>
      <c r="W3832">
        <v>13</v>
      </c>
      <c r="X3832" t="s">
        <v>371</v>
      </c>
      <c r="Y3832">
        <v>4811</v>
      </c>
      <c r="Z3832" t="s">
        <v>226</v>
      </c>
      <c r="AA3832" t="s">
        <v>57</v>
      </c>
      <c r="AC3832" t="s">
        <v>146</v>
      </c>
      <c r="AD3832" t="s">
        <v>4690</v>
      </c>
      <c r="AE3832" t="s">
        <v>107</v>
      </c>
      <c r="AF3832" t="s">
        <v>107</v>
      </c>
      <c r="AI3832">
        <v>1</v>
      </c>
      <c r="AJ3832" t="s">
        <v>58</v>
      </c>
      <c r="AK3832" t="s">
        <v>59</v>
      </c>
      <c r="AL3832">
        <v>43410</v>
      </c>
      <c r="AM3832" t="s">
        <v>4692</v>
      </c>
      <c r="AN3832" t="b">
        <v>1</v>
      </c>
      <c r="AQ3832" t="s">
        <v>60</v>
      </c>
      <c r="AR3832" t="s">
        <v>61</v>
      </c>
      <c r="AS3832" t="s">
        <v>62</v>
      </c>
      <c r="BB3832" s="7" t="s">
        <v>28922</v>
      </c>
      <c r="BC3832" s="7" t="s">
        <v>225</v>
      </c>
      <c r="BD3832" s="7" t="s">
        <v>52</v>
      </c>
      <c r="BE3832" s="7">
        <v>98686</v>
      </c>
      <c r="BG3832" s="7">
        <v>179518.49</v>
      </c>
      <c r="BH3832" s="7">
        <v>1166.19</v>
      </c>
      <c r="BI3832">
        <v>178341.95</v>
      </c>
      <c r="BJ3832">
        <v>0</v>
      </c>
      <c r="BK3832">
        <v>0</v>
      </c>
      <c r="BL3832">
        <v>0</v>
      </c>
      <c r="BM3832">
        <v>26504.76</v>
      </c>
      <c r="BN3832">
        <v>183332.52</v>
      </c>
      <c r="BO3832" t="s">
        <v>28923</v>
      </c>
      <c r="BP3832">
        <v>10680</v>
      </c>
      <c r="BQ3832">
        <v>24879</v>
      </c>
      <c r="BR3832">
        <v>128</v>
      </c>
      <c r="BS3832">
        <v>3325</v>
      </c>
      <c r="BT3832">
        <v>17</v>
      </c>
      <c r="BU3832" t="s">
        <v>28924</v>
      </c>
      <c r="BV3832" t="s">
        <v>4695</v>
      </c>
      <c r="BX3832">
        <v>44148.966249999998</v>
      </c>
    </row>
    <row r="3833" spans="1:76" x14ac:dyDescent="0.25">
      <c r="A3833" t="s">
        <v>28925</v>
      </c>
      <c r="B3833" t="s">
        <v>915</v>
      </c>
      <c r="C3833" t="s">
        <v>46</v>
      </c>
      <c r="D3833">
        <v>42758</v>
      </c>
      <c r="H3833" t="s">
        <v>47</v>
      </c>
      <c r="I3833">
        <v>42758</v>
      </c>
      <c r="J3833">
        <v>2018</v>
      </c>
      <c r="K3833" t="s">
        <v>85</v>
      </c>
      <c r="L3833" t="s">
        <v>28926</v>
      </c>
      <c r="N3833" t="s">
        <v>1041</v>
      </c>
      <c r="O3833" t="s">
        <v>366</v>
      </c>
      <c r="P3833" t="s">
        <v>96</v>
      </c>
      <c r="Q3833" t="s">
        <v>52</v>
      </c>
      <c r="R3833">
        <v>99338</v>
      </c>
      <c r="S3833" t="s">
        <v>917</v>
      </c>
      <c r="T3833" t="s">
        <v>22340</v>
      </c>
      <c r="U3833" t="s">
        <v>22341</v>
      </c>
      <c r="V3833" t="s">
        <v>54</v>
      </c>
      <c r="W3833">
        <v>13</v>
      </c>
      <c r="X3833" t="s">
        <v>98</v>
      </c>
      <c r="Y3833">
        <v>4793</v>
      </c>
      <c r="Z3833" t="s">
        <v>96</v>
      </c>
      <c r="AA3833" t="s">
        <v>57</v>
      </c>
      <c r="AC3833" t="s">
        <v>146</v>
      </c>
      <c r="AD3833" t="s">
        <v>4690</v>
      </c>
      <c r="AE3833" t="s">
        <v>107</v>
      </c>
      <c r="AF3833" t="s">
        <v>107</v>
      </c>
      <c r="AI3833">
        <v>1</v>
      </c>
      <c r="AJ3833" t="s">
        <v>58</v>
      </c>
      <c r="AK3833" t="s">
        <v>59</v>
      </c>
      <c r="AL3833">
        <v>43410</v>
      </c>
      <c r="AM3833" t="s">
        <v>4692</v>
      </c>
      <c r="AN3833" t="b">
        <v>1</v>
      </c>
      <c r="AQ3833" t="s">
        <v>60</v>
      </c>
      <c r="AR3833" t="s">
        <v>61</v>
      </c>
      <c r="AS3833" t="s">
        <v>62</v>
      </c>
      <c r="BB3833" s="7" t="s">
        <v>1041</v>
      </c>
      <c r="BC3833" s="7" t="s">
        <v>366</v>
      </c>
      <c r="BD3833" s="7" t="s">
        <v>52</v>
      </c>
      <c r="BE3833" s="7">
        <v>99338</v>
      </c>
      <c r="BF3833" s="7" t="s">
        <v>22341</v>
      </c>
      <c r="BG3833" s="7">
        <v>40301.72</v>
      </c>
      <c r="BH3833" s="7">
        <v>17094.18</v>
      </c>
      <c r="BI3833">
        <v>42140.42</v>
      </c>
      <c r="BJ3833">
        <v>0</v>
      </c>
      <c r="BK3833">
        <v>0</v>
      </c>
      <c r="BL3833">
        <v>0</v>
      </c>
      <c r="BO3833" t="s">
        <v>28927</v>
      </c>
      <c r="BP3833">
        <v>10499</v>
      </c>
      <c r="BQ3833">
        <v>356</v>
      </c>
      <c r="BR3833">
        <v>80</v>
      </c>
      <c r="BS3833">
        <v>3315</v>
      </c>
      <c r="BT3833">
        <v>8</v>
      </c>
      <c r="BU3833" t="s">
        <v>22343</v>
      </c>
      <c r="BV3833" t="s">
        <v>4695</v>
      </c>
      <c r="BX3833">
        <v>44148.965949074074</v>
      </c>
    </row>
    <row r="3834" spans="1:76" x14ac:dyDescent="0.25">
      <c r="A3834" t="s">
        <v>29306</v>
      </c>
      <c r="B3834" t="s">
        <v>29307</v>
      </c>
      <c r="C3834" t="s">
        <v>46</v>
      </c>
      <c r="D3834">
        <v>43142</v>
      </c>
      <c r="H3834" t="s">
        <v>47</v>
      </c>
      <c r="I3834">
        <v>43142</v>
      </c>
      <c r="J3834">
        <v>2018</v>
      </c>
      <c r="K3834" t="s">
        <v>85</v>
      </c>
      <c r="L3834" t="s">
        <v>29308</v>
      </c>
      <c r="N3834" t="s">
        <v>29309</v>
      </c>
      <c r="O3834" t="s">
        <v>241</v>
      </c>
      <c r="P3834" t="s">
        <v>241</v>
      </c>
      <c r="Q3834" t="s">
        <v>52</v>
      </c>
      <c r="R3834">
        <v>98909</v>
      </c>
      <c r="S3834" t="s">
        <v>29310</v>
      </c>
      <c r="T3834" t="s">
        <v>29311</v>
      </c>
      <c r="U3834" t="s">
        <v>29312</v>
      </c>
      <c r="V3834" t="s">
        <v>6576</v>
      </c>
      <c r="W3834">
        <v>27</v>
      </c>
      <c r="X3834" t="s">
        <v>8532</v>
      </c>
      <c r="Y3834">
        <v>4418</v>
      </c>
      <c r="Z3834" t="s">
        <v>241</v>
      </c>
      <c r="AA3834" t="s">
        <v>4785</v>
      </c>
      <c r="AB3834">
        <v>114757</v>
      </c>
      <c r="AC3834" t="s">
        <v>146</v>
      </c>
      <c r="AD3834" t="s">
        <v>4690</v>
      </c>
      <c r="AE3834" t="s">
        <v>107</v>
      </c>
      <c r="AF3834" t="s">
        <v>107</v>
      </c>
      <c r="AJ3834" t="s">
        <v>58</v>
      </c>
      <c r="AK3834" t="s">
        <v>59</v>
      </c>
      <c r="AL3834">
        <v>43410</v>
      </c>
      <c r="AM3834" t="s">
        <v>4692</v>
      </c>
      <c r="AN3834" t="b">
        <v>1</v>
      </c>
      <c r="AQ3834" t="s">
        <v>177</v>
      </c>
      <c r="BB3834" s="7" t="s">
        <v>29309</v>
      </c>
      <c r="BC3834" s="7" t="s">
        <v>241</v>
      </c>
      <c r="BD3834" s="7" t="s">
        <v>52</v>
      </c>
      <c r="BE3834" s="7">
        <v>98909</v>
      </c>
      <c r="BG3834" s="7">
        <v>11674.4</v>
      </c>
      <c r="BH3834" s="7">
        <v>0</v>
      </c>
      <c r="BI3834">
        <v>12299.82</v>
      </c>
      <c r="BJ3834">
        <v>-152.08000000000001</v>
      </c>
      <c r="BK3834">
        <v>0</v>
      </c>
      <c r="BL3834">
        <v>0</v>
      </c>
      <c r="BO3834" t="s">
        <v>29313</v>
      </c>
      <c r="BP3834">
        <v>17889</v>
      </c>
      <c r="BQ3834">
        <v>332</v>
      </c>
      <c r="BR3834">
        <v>1044</v>
      </c>
      <c r="BS3834">
        <v>3701</v>
      </c>
      <c r="BU3834" t="s">
        <v>29314</v>
      </c>
      <c r="BV3834" t="s">
        <v>4695</v>
      </c>
      <c r="BX3834">
        <v>44148.979849537034</v>
      </c>
    </row>
    <row r="3835" spans="1:76" x14ac:dyDescent="0.25">
      <c r="A3835" t="s">
        <v>29604</v>
      </c>
      <c r="B3835" t="s">
        <v>23085</v>
      </c>
      <c r="C3835" t="s">
        <v>46</v>
      </c>
      <c r="D3835">
        <v>43279</v>
      </c>
      <c r="I3835">
        <v>43279</v>
      </c>
      <c r="J3835">
        <v>2018</v>
      </c>
      <c r="K3835" t="s">
        <v>85</v>
      </c>
      <c r="L3835" t="s">
        <v>29605</v>
      </c>
      <c r="N3835" t="s">
        <v>23087</v>
      </c>
      <c r="O3835" t="s">
        <v>929</v>
      </c>
      <c r="P3835" t="s">
        <v>930</v>
      </c>
      <c r="Q3835" t="s">
        <v>52</v>
      </c>
      <c r="R3835">
        <v>99169</v>
      </c>
      <c r="S3835" t="s">
        <v>23088</v>
      </c>
      <c r="T3835" t="s">
        <v>23088</v>
      </c>
      <c r="U3835" t="s">
        <v>29606</v>
      </c>
      <c r="V3835" t="s">
        <v>5396</v>
      </c>
      <c r="W3835">
        <v>20</v>
      </c>
      <c r="X3835" t="s">
        <v>7097</v>
      </c>
      <c r="Y3835">
        <v>3002</v>
      </c>
      <c r="Z3835" t="s">
        <v>930</v>
      </c>
      <c r="AA3835" t="s">
        <v>4785</v>
      </c>
      <c r="AB3835">
        <v>6616</v>
      </c>
      <c r="AC3835" t="s">
        <v>146</v>
      </c>
      <c r="AD3835" t="s">
        <v>4690</v>
      </c>
      <c r="AE3835" t="s">
        <v>107</v>
      </c>
      <c r="AF3835" t="s">
        <v>107</v>
      </c>
      <c r="AJ3835" t="s">
        <v>58</v>
      </c>
      <c r="AK3835" t="s">
        <v>59</v>
      </c>
      <c r="AL3835">
        <v>43410</v>
      </c>
      <c r="AM3835" t="s">
        <v>4878</v>
      </c>
      <c r="AN3835" t="b">
        <v>1</v>
      </c>
      <c r="AQ3835" t="s">
        <v>60</v>
      </c>
      <c r="AR3835" t="s">
        <v>150</v>
      </c>
      <c r="BB3835" s="7" t="s">
        <v>23087</v>
      </c>
      <c r="BC3835" s="7" t="s">
        <v>929</v>
      </c>
      <c r="BD3835" s="7" t="s">
        <v>52</v>
      </c>
      <c r="BE3835" s="7">
        <v>99169</v>
      </c>
      <c r="BF3835" s="7" t="s">
        <v>29606</v>
      </c>
      <c r="BO3835" t="s">
        <v>29607</v>
      </c>
      <c r="BP3835">
        <v>9179</v>
      </c>
      <c r="BQ3835">
        <v>664</v>
      </c>
      <c r="BR3835">
        <v>340</v>
      </c>
      <c r="BU3835" t="s">
        <v>23090</v>
      </c>
      <c r="BV3835" t="s">
        <v>4695</v>
      </c>
      <c r="BX3835">
        <v>43959.621932870374</v>
      </c>
    </row>
    <row r="3836" spans="1:76" x14ac:dyDescent="0.25">
      <c r="A3836" t="s">
        <v>29608</v>
      </c>
      <c r="B3836" t="s">
        <v>29609</v>
      </c>
      <c r="C3836" t="s">
        <v>46</v>
      </c>
      <c r="D3836">
        <v>43247</v>
      </c>
      <c r="H3836" t="s">
        <v>47</v>
      </c>
      <c r="I3836">
        <v>43247</v>
      </c>
      <c r="J3836">
        <v>2018</v>
      </c>
      <c r="K3836" t="s">
        <v>85</v>
      </c>
      <c r="L3836" t="s">
        <v>29610</v>
      </c>
      <c r="N3836" t="s">
        <v>29611</v>
      </c>
      <c r="O3836" t="s">
        <v>50</v>
      </c>
      <c r="P3836" t="s">
        <v>51</v>
      </c>
      <c r="Q3836" t="s">
        <v>52</v>
      </c>
      <c r="R3836">
        <v>99114</v>
      </c>
      <c r="S3836" t="s">
        <v>29612</v>
      </c>
      <c r="T3836" t="s">
        <v>29613</v>
      </c>
      <c r="U3836" t="s">
        <v>29614</v>
      </c>
      <c r="V3836" t="s">
        <v>5571</v>
      </c>
      <c r="W3836">
        <v>28</v>
      </c>
      <c r="X3836" t="s">
        <v>7121</v>
      </c>
      <c r="Y3836">
        <v>4186</v>
      </c>
      <c r="Z3836" t="s">
        <v>51</v>
      </c>
      <c r="AA3836" t="s">
        <v>4785</v>
      </c>
      <c r="AB3836">
        <v>29887</v>
      </c>
      <c r="AC3836" t="s">
        <v>146</v>
      </c>
      <c r="AD3836" t="s">
        <v>4690</v>
      </c>
      <c r="AE3836" t="s">
        <v>107</v>
      </c>
      <c r="AF3836" t="s">
        <v>107</v>
      </c>
      <c r="AJ3836" t="s">
        <v>58</v>
      </c>
      <c r="AK3836" t="s">
        <v>59</v>
      </c>
      <c r="AL3836">
        <v>43410</v>
      </c>
      <c r="AM3836" t="s">
        <v>4692</v>
      </c>
      <c r="AN3836" t="b">
        <v>1</v>
      </c>
      <c r="AQ3836" t="s">
        <v>60</v>
      </c>
      <c r="AR3836" t="s">
        <v>99</v>
      </c>
      <c r="BB3836" s="7" t="s">
        <v>29611</v>
      </c>
      <c r="BC3836" s="7" t="s">
        <v>50</v>
      </c>
      <c r="BD3836" s="7" t="s">
        <v>52</v>
      </c>
      <c r="BE3836" s="7">
        <v>99114</v>
      </c>
      <c r="BF3836" s="7" t="s">
        <v>29614</v>
      </c>
      <c r="BG3836" s="7">
        <v>6148.09</v>
      </c>
      <c r="BH3836" s="7">
        <v>0</v>
      </c>
      <c r="BI3836">
        <v>4161.29</v>
      </c>
      <c r="BJ3836">
        <v>-4118.09</v>
      </c>
      <c r="BK3836">
        <v>0</v>
      </c>
      <c r="BL3836">
        <v>0</v>
      </c>
      <c r="BO3836" t="s">
        <v>29615</v>
      </c>
      <c r="BP3836">
        <v>4275</v>
      </c>
      <c r="BQ3836">
        <v>619</v>
      </c>
      <c r="BR3836">
        <v>910</v>
      </c>
      <c r="BS3836">
        <v>2999</v>
      </c>
      <c r="BU3836" t="s">
        <v>29616</v>
      </c>
      <c r="BV3836" t="s">
        <v>4695</v>
      </c>
      <c r="BX3836">
        <v>44148.952939814815</v>
      </c>
    </row>
    <row r="3837" spans="1:76" x14ac:dyDescent="0.25">
      <c r="A3837" t="s">
        <v>29637</v>
      </c>
      <c r="B3837" t="s">
        <v>3453</v>
      </c>
      <c r="C3837" t="s">
        <v>46</v>
      </c>
      <c r="D3837">
        <v>43045</v>
      </c>
      <c r="I3837">
        <v>43045</v>
      </c>
      <c r="J3837">
        <v>2018</v>
      </c>
      <c r="K3837" t="s">
        <v>85</v>
      </c>
      <c r="L3837" t="s">
        <v>29638</v>
      </c>
      <c r="N3837" t="s">
        <v>3454</v>
      </c>
      <c r="O3837" t="s">
        <v>542</v>
      </c>
      <c r="P3837" t="s">
        <v>68</v>
      </c>
      <c r="Q3837" t="s">
        <v>52</v>
      </c>
      <c r="R3837">
        <v>98093</v>
      </c>
      <c r="S3837" t="s">
        <v>29639</v>
      </c>
      <c r="T3837" t="s">
        <v>29639</v>
      </c>
      <c r="U3837" t="s">
        <v>29640</v>
      </c>
      <c r="V3837" t="s">
        <v>54</v>
      </c>
      <c r="W3837">
        <v>13</v>
      </c>
      <c r="X3837" t="s">
        <v>745</v>
      </c>
      <c r="Y3837">
        <v>4837</v>
      </c>
      <c r="Z3837" t="s">
        <v>68</v>
      </c>
      <c r="AA3837" t="s">
        <v>57</v>
      </c>
      <c r="AC3837" t="s">
        <v>146</v>
      </c>
      <c r="AD3837" t="s">
        <v>4690</v>
      </c>
      <c r="AE3837" t="s">
        <v>107</v>
      </c>
      <c r="AF3837" t="s">
        <v>107</v>
      </c>
      <c r="AI3837">
        <v>2</v>
      </c>
      <c r="AJ3837" t="s">
        <v>58</v>
      </c>
      <c r="AK3837" t="s">
        <v>59</v>
      </c>
      <c r="AL3837">
        <v>43410</v>
      </c>
      <c r="AM3837" t="s">
        <v>4878</v>
      </c>
      <c r="AN3837" t="b">
        <v>1</v>
      </c>
      <c r="AQ3837" t="s">
        <v>60</v>
      </c>
      <c r="AR3837" t="s">
        <v>99</v>
      </c>
      <c r="AS3837" t="s">
        <v>4734</v>
      </c>
      <c r="BB3837" s="7" t="s">
        <v>3454</v>
      </c>
      <c r="BC3837" s="7" t="s">
        <v>542</v>
      </c>
      <c r="BD3837" s="7" t="s">
        <v>52</v>
      </c>
      <c r="BE3837" s="7">
        <v>98093</v>
      </c>
      <c r="BF3837" s="7" t="s">
        <v>29640</v>
      </c>
      <c r="BO3837" t="s">
        <v>29641</v>
      </c>
      <c r="BP3837">
        <v>7431</v>
      </c>
      <c r="BQ3837">
        <v>26189</v>
      </c>
      <c r="BR3837">
        <v>203</v>
      </c>
      <c r="BT3837">
        <v>30</v>
      </c>
      <c r="BU3837" t="s">
        <v>29642</v>
      </c>
      <c r="BV3837" t="s">
        <v>4695</v>
      </c>
      <c r="BX3837">
        <v>43959.621886574074</v>
      </c>
    </row>
    <row r="3838" spans="1:76" x14ac:dyDescent="0.25">
      <c r="A3838" t="s">
        <v>29643</v>
      </c>
      <c r="B3838" t="s">
        <v>29644</v>
      </c>
      <c r="C3838" t="s">
        <v>46</v>
      </c>
      <c r="D3838">
        <v>43102</v>
      </c>
      <c r="I3838">
        <v>43102</v>
      </c>
      <c r="J3838">
        <v>2018</v>
      </c>
      <c r="K3838" t="s">
        <v>85</v>
      </c>
      <c r="L3838" t="s">
        <v>29645</v>
      </c>
      <c r="N3838" t="s">
        <v>29646</v>
      </c>
      <c r="O3838" t="s">
        <v>87</v>
      </c>
      <c r="P3838" t="s">
        <v>88</v>
      </c>
      <c r="Q3838" t="s">
        <v>52</v>
      </c>
      <c r="R3838">
        <v>98532</v>
      </c>
      <c r="S3838" t="s">
        <v>29647</v>
      </c>
      <c r="T3838" t="s">
        <v>29648</v>
      </c>
      <c r="U3838" t="s">
        <v>29649</v>
      </c>
      <c r="V3838" t="s">
        <v>5424</v>
      </c>
      <c r="W3838">
        <v>22</v>
      </c>
      <c r="X3838" t="s">
        <v>5408</v>
      </c>
      <c r="Y3838">
        <v>3626</v>
      </c>
      <c r="Z3838" t="s">
        <v>88</v>
      </c>
      <c r="AA3838" t="s">
        <v>4785</v>
      </c>
      <c r="AB3838">
        <v>46069</v>
      </c>
      <c r="AC3838" t="s">
        <v>146</v>
      </c>
      <c r="AD3838" t="s">
        <v>4690</v>
      </c>
      <c r="AE3838" t="s">
        <v>107</v>
      </c>
      <c r="AF3838" t="s">
        <v>107</v>
      </c>
      <c r="AJ3838" t="s">
        <v>58</v>
      </c>
      <c r="AK3838" t="s">
        <v>59</v>
      </c>
      <c r="AL3838">
        <v>43410</v>
      </c>
      <c r="AM3838" t="s">
        <v>4878</v>
      </c>
      <c r="AN3838" t="b">
        <v>1</v>
      </c>
      <c r="AQ3838" t="s">
        <v>60</v>
      </c>
      <c r="AR3838" t="s">
        <v>150</v>
      </c>
      <c r="BB3838" s="7" t="s">
        <v>29650</v>
      </c>
      <c r="BC3838" s="7" t="s">
        <v>87</v>
      </c>
      <c r="BD3838" s="7" t="s">
        <v>52</v>
      </c>
      <c r="BE3838" s="7">
        <v>98532</v>
      </c>
      <c r="BO3838" t="s">
        <v>29651</v>
      </c>
      <c r="BP3838">
        <v>19533</v>
      </c>
      <c r="BQ3838">
        <v>398</v>
      </c>
      <c r="BR3838">
        <v>762</v>
      </c>
      <c r="BU3838" t="s">
        <v>29652</v>
      </c>
      <c r="BV3838" t="s">
        <v>4695</v>
      </c>
      <c r="BX3838">
        <v>43959.621932870374</v>
      </c>
    </row>
    <row r="3839" spans="1:76" x14ac:dyDescent="0.25">
      <c r="A3839" t="s">
        <v>29653</v>
      </c>
      <c r="B3839" t="s">
        <v>27204</v>
      </c>
      <c r="C3839" t="s">
        <v>46</v>
      </c>
      <c r="D3839">
        <v>43241</v>
      </c>
      <c r="H3839" t="s">
        <v>47</v>
      </c>
      <c r="I3839">
        <v>43241</v>
      </c>
      <c r="J3839">
        <v>2018</v>
      </c>
      <c r="K3839" t="s">
        <v>85</v>
      </c>
      <c r="L3839" t="s">
        <v>29654</v>
      </c>
      <c r="N3839" t="s">
        <v>29655</v>
      </c>
      <c r="O3839" t="s">
        <v>290</v>
      </c>
      <c r="P3839" t="s">
        <v>291</v>
      </c>
      <c r="Q3839" t="s">
        <v>52</v>
      </c>
      <c r="R3839">
        <v>98823</v>
      </c>
      <c r="S3839" t="s">
        <v>29656</v>
      </c>
      <c r="T3839" t="s">
        <v>29656</v>
      </c>
      <c r="U3839" t="s">
        <v>29657</v>
      </c>
      <c r="V3839" t="s">
        <v>6576</v>
      </c>
      <c r="W3839">
        <v>27</v>
      </c>
      <c r="X3839" t="s">
        <v>7459</v>
      </c>
      <c r="Y3839">
        <v>3340</v>
      </c>
      <c r="Z3839" t="s">
        <v>291</v>
      </c>
      <c r="AA3839" t="s">
        <v>4785</v>
      </c>
      <c r="AB3839">
        <v>39833</v>
      </c>
      <c r="AC3839" t="s">
        <v>146</v>
      </c>
      <c r="AD3839" t="s">
        <v>4690</v>
      </c>
      <c r="AE3839" t="s">
        <v>107</v>
      </c>
      <c r="AF3839" t="s">
        <v>107</v>
      </c>
      <c r="AJ3839" t="s">
        <v>58</v>
      </c>
      <c r="AK3839" t="s">
        <v>59</v>
      </c>
      <c r="AL3839">
        <v>43410</v>
      </c>
      <c r="AM3839" t="s">
        <v>4692</v>
      </c>
      <c r="AN3839" t="b">
        <v>1</v>
      </c>
      <c r="AQ3839" t="s">
        <v>60</v>
      </c>
      <c r="AR3839" t="s">
        <v>61</v>
      </c>
      <c r="BB3839" s="7" t="s">
        <v>29655</v>
      </c>
      <c r="BC3839" s="7" t="s">
        <v>290</v>
      </c>
      <c r="BD3839" s="7" t="s">
        <v>52</v>
      </c>
      <c r="BE3839" s="7">
        <v>98823</v>
      </c>
      <c r="BG3839" s="7">
        <v>13650</v>
      </c>
      <c r="BH3839" s="7">
        <v>1690.67</v>
      </c>
      <c r="BI3839">
        <v>6624.52</v>
      </c>
      <c r="BJ3839">
        <v>0</v>
      </c>
      <c r="BK3839">
        <v>0</v>
      </c>
      <c r="BL3839">
        <v>0</v>
      </c>
      <c r="BO3839" t="s">
        <v>29658</v>
      </c>
      <c r="BP3839">
        <v>9982</v>
      </c>
      <c r="BQ3839">
        <v>298</v>
      </c>
      <c r="BR3839">
        <v>602</v>
      </c>
      <c r="BS3839">
        <v>3280</v>
      </c>
      <c r="BU3839" t="s">
        <v>29659</v>
      </c>
      <c r="BV3839" t="s">
        <v>4695</v>
      </c>
      <c r="BX3839">
        <v>44148.963900462964</v>
      </c>
    </row>
    <row r="3840" spans="1:76" x14ac:dyDescent="0.25">
      <c r="A3840" t="s">
        <v>29660</v>
      </c>
      <c r="B3840" t="s">
        <v>29661</v>
      </c>
      <c r="C3840" t="s">
        <v>46</v>
      </c>
      <c r="D3840">
        <v>43244</v>
      </c>
      <c r="I3840">
        <v>43244</v>
      </c>
      <c r="J3840">
        <v>2018</v>
      </c>
      <c r="K3840" t="s">
        <v>85</v>
      </c>
      <c r="L3840" t="s">
        <v>29662</v>
      </c>
      <c r="N3840" t="s">
        <v>29663</v>
      </c>
      <c r="O3840" t="s">
        <v>87</v>
      </c>
      <c r="P3840" t="s">
        <v>88</v>
      </c>
      <c r="Q3840" t="s">
        <v>52</v>
      </c>
      <c r="R3840">
        <v>98532</v>
      </c>
      <c r="S3840" t="s">
        <v>29664</v>
      </c>
      <c r="T3840" t="s">
        <v>29665</v>
      </c>
      <c r="U3840" t="s">
        <v>29666</v>
      </c>
      <c r="V3840" t="s">
        <v>5407</v>
      </c>
      <c r="W3840">
        <v>30</v>
      </c>
      <c r="X3840" t="s">
        <v>5408</v>
      </c>
      <c r="Y3840">
        <v>3626</v>
      </c>
      <c r="Z3840" t="s">
        <v>88</v>
      </c>
      <c r="AA3840" t="s">
        <v>4785</v>
      </c>
      <c r="AB3840">
        <v>46069</v>
      </c>
      <c r="AC3840" t="s">
        <v>146</v>
      </c>
      <c r="AD3840" t="s">
        <v>4690</v>
      </c>
      <c r="AE3840" t="s">
        <v>107</v>
      </c>
      <c r="AF3840" t="s">
        <v>107</v>
      </c>
      <c r="AI3840" t="s">
        <v>29667</v>
      </c>
      <c r="AJ3840" t="s">
        <v>58</v>
      </c>
      <c r="AK3840" t="s">
        <v>59</v>
      </c>
      <c r="AL3840">
        <v>43410</v>
      </c>
      <c r="AM3840" t="s">
        <v>4878</v>
      </c>
      <c r="AN3840" t="b">
        <v>1</v>
      </c>
      <c r="AQ3840" t="s">
        <v>73</v>
      </c>
      <c r="BB3840" s="7" t="s">
        <v>29663</v>
      </c>
      <c r="BC3840" s="7" t="s">
        <v>87</v>
      </c>
      <c r="BD3840" s="7" t="s">
        <v>52</v>
      </c>
      <c r="BE3840" s="7">
        <v>98532</v>
      </c>
      <c r="BF3840" s="7" t="s">
        <v>29666</v>
      </c>
      <c r="BO3840" t="s">
        <v>29668</v>
      </c>
      <c r="BP3840">
        <v>13221</v>
      </c>
      <c r="BQ3840">
        <v>35914</v>
      </c>
      <c r="BR3840">
        <v>734</v>
      </c>
      <c r="BU3840" t="s">
        <v>29669</v>
      </c>
      <c r="BV3840" t="s">
        <v>4695</v>
      </c>
      <c r="BX3840">
        <v>43959.621678240743</v>
      </c>
    </row>
    <row r="3841" spans="1:76" x14ac:dyDescent="0.25">
      <c r="A3841" t="s">
        <v>29670</v>
      </c>
      <c r="B3841" t="s">
        <v>1491</v>
      </c>
      <c r="C3841" t="s">
        <v>46</v>
      </c>
      <c r="D3841">
        <v>43207</v>
      </c>
      <c r="H3841" t="s">
        <v>47</v>
      </c>
      <c r="I3841">
        <v>43207</v>
      </c>
      <c r="J3841">
        <v>2018</v>
      </c>
      <c r="K3841" t="s">
        <v>85</v>
      </c>
      <c r="L3841" t="s">
        <v>29671</v>
      </c>
      <c r="N3841" t="s">
        <v>1492</v>
      </c>
      <c r="O3841" t="s">
        <v>1493</v>
      </c>
      <c r="P3841" t="s">
        <v>133</v>
      </c>
      <c r="Q3841" t="s">
        <v>52</v>
      </c>
      <c r="R3841">
        <v>98612</v>
      </c>
      <c r="S3841" t="s">
        <v>1495</v>
      </c>
      <c r="T3841" t="s">
        <v>29672</v>
      </c>
      <c r="U3841" t="s">
        <v>29673</v>
      </c>
      <c r="V3841" t="s">
        <v>54</v>
      </c>
      <c r="W3841">
        <v>13</v>
      </c>
      <c r="X3841" t="s">
        <v>134</v>
      </c>
      <c r="Y3841">
        <v>4815</v>
      </c>
      <c r="Z3841" t="s">
        <v>133</v>
      </c>
      <c r="AA3841" t="s">
        <v>57</v>
      </c>
      <c r="AC3841" t="s">
        <v>146</v>
      </c>
      <c r="AD3841" t="s">
        <v>4690</v>
      </c>
      <c r="AE3841" t="s">
        <v>107</v>
      </c>
      <c r="AF3841" t="s">
        <v>107</v>
      </c>
      <c r="AI3841">
        <v>2</v>
      </c>
      <c r="AJ3841" t="s">
        <v>58</v>
      </c>
      <c r="AK3841" t="s">
        <v>59</v>
      </c>
      <c r="AL3841">
        <v>43410</v>
      </c>
      <c r="AM3841" t="s">
        <v>4692</v>
      </c>
      <c r="AN3841" t="b">
        <v>1</v>
      </c>
      <c r="AQ3841" t="s">
        <v>60</v>
      </c>
      <c r="AR3841" t="s">
        <v>99</v>
      </c>
      <c r="AS3841" t="s">
        <v>4734</v>
      </c>
      <c r="BB3841" s="7" t="s">
        <v>413</v>
      </c>
      <c r="BC3841" s="7" t="s">
        <v>143</v>
      </c>
      <c r="BD3841" s="7" t="s">
        <v>52</v>
      </c>
      <c r="BE3841" s="7">
        <v>98401</v>
      </c>
      <c r="BF3841" s="7" t="s">
        <v>20950</v>
      </c>
      <c r="BG3841" s="7">
        <v>12139.76</v>
      </c>
      <c r="BH3841" s="7">
        <v>0</v>
      </c>
      <c r="BI3841">
        <v>11540.91</v>
      </c>
      <c r="BJ3841">
        <v>0</v>
      </c>
      <c r="BK3841">
        <v>0</v>
      </c>
      <c r="BL3841">
        <v>0</v>
      </c>
      <c r="BO3841" t="s">
        <v>29674</v>
      </c>
      <c r="BP3841">
        <v>12699</v>
      </c>
      <c r="BQ3841">
        <v>829</v>
      </c>
      <c r="BR3841">
        <v>139</v>
      </c>
      <c r="BS3841">
        <v>3418</v>
      </c>
      <c r="BT3841">
        <v>19</v>
      </c>
      <c r="BU3841" t="s">
        <v>20897</v>
      </c>
      <c r="BV3841" t="s">
        <v>4695</v>
      </c>
      <c r="BX3841">
        <v>44148.969814814816</v>
      </c>
    </row>
    <row r="3842" spans="1:76" x14ac:dyDescent="0.25">
      <c r="A3842" t="s">
        <v>29675</v>
      </c>
      <c r="B3842" t="s">
        <v>24923</v>
      </c>
      <c r="C3842" t="s">
        <v>46</v>
      </c>
      <c r="D3842">
        <v>43214</v>
      </c>
      <c r="I3842">
        <v>43214</v>
      </c>
      <c r="J3842">
        <v>2018</v>
      </c>
      <c r="K3842" t="s">
        <v>85</v>
      </c>
      <c r="L3842" t="s">
        <v>29676</v>
      </c>
      <c r="N3842" t="s">
        <v>18313</v>
      </c>
      <c r="O3842" t="s">
        <v>1126</v>
      </c>
      <c r="P3842" t="s">
        <v>1127</v>
      </c>
      <c r="Q3842" t="s">
        <v>52</v>
      </c>
      <c r="R3842">
        <v>99156</v>
      </c>
      <c r="S3842" t="s">
        <v>24926</v>
      </c>
      <c r="T3842" t="s">
        <v>24926</v>
      </c>
      <c r="U3842" t="s">
        <v>29677</v>
      </c>
      <c r="V3842" t="s">
        <v>5424</v>
      </c>
      <c r="W3842">
        <v>22</v>
      </c>
      <c r="X3842" t="s">
        <v>7527</v>
      </c>
      <c r="Y3842">
        <v>3865</v>
      </c>
      <c r="Z3842" t="s">
        <v>1127</v>
      </c>
      <c r="AA3842" t="s">
        <v>4785</v>
      </c>
      <c r="AB3842">
        <v>8854</v>
      </c>
      <c r="AC3842" t="s">
        <v>146</v>
      </c>
      <c r="AD3842" t="s">
        <v>4690</v>
      </c>
      <c r="AE3842" t="s">
        <v>107</v>
      </c>
      <c r="AF3842" t="s">
        <v>107</v>
      </c>
      <c r="AJ3842" t="s">
        <v>58</v>
      </c>
      <c r="AK3842" t="s">
        <v>59</v>
      </c>
      <c r="AL3842">
        <v>43410</v>
      </c>
      <c r="AM3842" t="s">
        <v>4878</v>
      </c>
      <c r="AN3842" t="b">
        <v>1</v>
      </c>
      <c r="AQ3842" t="s">
        <v>60</v>
      </c>
      <c r="AR3842" t="s">
        <v>150</v>
      </c>
      <c r="BB3842" s="7" t="s">
        <v>18313</v>
      </c>
      <c r="BC3842" s="7" t="s">
        <v>1126</v>
      </c>
      <c r="BD3842" s="7" t="s">
        <v>52</v>
      </c>
      <c r="BE3842" s="7">
        <v>99156</v>
      </c>
      <c r="BF3842" s="7" t="s">
        <v>29677</v>
      </c>
      <c r="BO3842" t="s">
        <v>29678</v>
      </c>
      <c r="BP3842">
        <v>14611</v>
      </c>
      <c r="BQ3842">
        <v>593</v>
      </c>
      <c r="BR3842">
        <v>829</v>
      </c>
      <c r="BU3842" t="s">
        <v>24928</v>
      </c>
      <c r="BV3842" t="s">
        <v>4695</v>
      </c>
      <c r="BX3842">
        <v>43959.621932870374</v>
      </c>
    </row>
    <row r="3843" spans="1:76" x14ac:dyDescent="0.25">
      <c r="A3843" t="s">
        <v>29679</v>
      </c>
      <c r="B3843" t="s">
        <v>29680</v>
      </c>
      <c r="C3843" t="s">
        <v>46</v>
      </c>
      <c r="D3843">
        <v>43194</v>
      </c>
      <c r="I3843">
        <v>43194</v>
      </c>
      <c r="J3843">
        <v>2018</v>
      </c>
      <c r="K3843" t="s">
        <v>85</v>
      </c>
      <c r="L3843" t="s">
        <v>29681</v>
      </c>
      <c r="N3843" t="s">
        <v>2946</v>
      </c>
      <c r="O3843" t="s">
        <v>504</v>
      </c>
      <c r="P3843" t="s">
        <v>505</v>
      </c>
      <c r="Q3843" t="s">
        <v>52</v>
      </c>
      <c r="R3843">
        <v>98620</v>
      </c>
      <c r="S3843" t="s">
        <v>29682</v>
      </c>
      <c r="T3843" t="s">
        <v>29682</v>
      </c>
      <c r="U3843" t="s">
        <v>29683</v>
      </c>
      <c r="V3843" t="s">
        <v>5571</v>
      </c>
      <c r="W3843">
        <v>28</v>
      </c>
      <c r="X3843" t="s">
        <v>6135</v>
      </c>
      <c r="Y3843">
        <v>3579</v>
      </c>
      <c r="Z3843" t="s">
        <v>505</v>
      </c>
      <c r="AA3843" t="s">
        <v>4785</v>
      </c>
      <c r="AB3843">
        <v>14051</v>
      </c>
      <c r="AC3843" t="s">
        <v>146</v>
      </c>
      <c r="AD3843" t="s">
        <v>4690</v>
      </c>
      <c r="AE3843" t="s">
        <v>107</v>
      </c>
      <c r="AF3843" t="s">
        <v>107</v>
      </c>
      <c r="AJ3843" t="s">
        <v>58</v>
      </c>
      <c r="AK3843" t="s">
        <v>59</v>
      </c>
      <c r="AL3843">
        <v>43410</v>
      </c>
      <c r="AM3843" t="s">
        <v>4878</v>
      </c>
      <c r="AN3843" t="b">
        <v>1</v>
      </c>
      <c r="AQ3843" t="s">
        <v>60</v>
      </c>
      <c r="AR3843" t="s">
        <v>150</v>
      </c>
      <c r="BB3843" s="7" t="s">
        <v>29684</v>
      </c>
      <c r="BC3843" s="7" t="s">
        <v>504</v>
      </c>
      <c r="BD3843" s="7" t="s">
        <v>52</v>
      </c>
      <c r="BE3843" s="7">
        <v>98620</v>
      </c>
      <c r="BF3843" s="7" t="s">
        <v>29685</v>
      </c>
      <c r="BO3843" t="s">
        <v>29686</v>
      </c>
      <c r="BP3843">
        <v>6918</v>
      </c>
      <c r="BQ3843">
        <v>706</v>
      </c>
      <c r="BR3843">
        <v>713</v>
      </c>
      <c r="BU3843" t="s">
        <v>29687</v>
      </c>
      <c r="BV3843" t="s">
        <v>4695</v>
      </c>
      <c r="BX3843">
        <v>43959.621932870374</v>
      </c>
    </row>
    <row r="3844" spans="1:76" x14ac:dyDescent="0.25">
      <c r="A3844" t="s">
        <v>29688</v>
      </c>
      <c r="B3844" t="s">
        <v>25202</v>
      </c>
      <c r="C3844" t="s">
        <v>46</v>
      </c>
      <c r="D3844">
        <v>43240</v>
      </c>
      <c r="H3844" t="s">
        <v>47</v>
      </c>
      <c r="I3844">
        <v>43240</v>
      </c>
      <c r="J3844">
        <v>2018</v>
      </c>
      <c r="K3844" t="s">
        <v>85</v>
      </c>
      <c r="L3844" t="s">
        <v>29689</v>
      </c>
      <c r="N3844" t="s">
        <v>25204</v>
      </c>
      <c r="O3844" t="s">
        <v>462</v>
      </c>
      <c r="P3844" t="s">
        <v>462</v>
      </c>
      <c r="Q3844" t="s">
        <v>52</v>
      </c>
      <c r="R3844">
        <v>99362</v>
      </c>
      <c r="S3844" t="s">
        <v>29690</v>
      </c>
      <c r="T3844" t="s">
        <v>25206</v>
      </c>
      <c r="U3844" t="s">
        <v>29691</v>
      </c>
      <c r="V3844" t="s">
        <v>5424</v>
      </c>
      <c r="W3844">
        <v>22</v>
      </c>
      <c r="X3844" t="s">
        <v>12122</v>
      </c>
      <c r="Y3844">
        <v>4302</v>
      </c>
      <c r="Z3844" t="s">
        <v>462</v>
      </c>
      <c r="AA3844" t="s">
        <v>4785</v>
      </c>
      <c r="AB3844">
        <v>33582</v>
      </c>
      <c r="AC3844" t="s">
        <v>146</v>
      </c>
      <c r="AD3844" t="s">
        <v>4690</v>
      </c>
      <c r="AE3844" t="s">
        <v>107</v>
      </c>
      <c r="AF3844" t="s">
        <v>107</v>
      </c>
      <c r="AJ3844" t="s">
        <v>58</v>
      </c>
      <c r="AK3844" t="s">
        <v>59</v>
      </c>
      <c r="AL3844">
        <v>43410</v>
      </c>
      <c r="AM3844" t="s">
        <v>4692</v>
      </c>
      <c r="AN3844" t="b">
        <v>1</v>
      </c>
      <c r="AQ3844" t="s">
        <v>60</v>
      </c>
      <c r="AR3844" t="s">
        <v>61</v>
      </c>
      <c r="BB3844" s="7" t="s">
        <v>25204</v>
      </c>
      <c r="BC3844" s="7" t="s">
        <v>462</v>
      </c>
      <c r="BD3844" s="7" t="s">
        <v>52</v>
      </c>
      <c r="BE3844" s="7">
        <v>99362</v>
      </c>
      <c r="BF3844" s="7" t="s">
        <v>29691</v>
      </c>
      <c r="BG3844" s="7">
        <v>6586.7</v>
      </c>
      <c r="BH3844" s="7">
        <v>0</v>
      </c>
      <c r="BI3844">
        <v>4643.37</v>
      </c>
      <c r="BJ3844">
        <v>-3500</v>
      </c>
      <c r="BK3844">
        <v>0</v>
      </c>
      <c r="BL3844">
        <v>0</v>
      </c>
      <c r="BO3844" t="s">
        <v>29692</v>
      </c>
      <c r="BP3844">
        <v>12158</v>
      </c>
      <c r="BQ3844">
        <v>278</v>
      </c>
      <c r="BR3844">
        <v>1009</v>
      </c>
      <c r="BS3844">
        <v>3399</v>
      </c>
      <c r="BU3844" t="s">
        <v>29693</v>
      </c>
      <c r="BV3844" t="s">
        <v>4695</v>
      </c>
      <c r="BX3844">
        <v>44148.969131944446</v>
      </c>
    </row>
    <row r="3845" spans="1:76" x14ac:dyDescent="0.25">
      <c r="A3845" t="s">
        <v>29694</v>
      </c>
      <c r="B3845" t="s">
        <v>2952</v>
      </c>
      <c r="C3845" t="s">
        <v>46</v>
      </c>
      <c r="D3845">
        <v>43242</v>
      </c>
      <c r="H3845" t="s">
        <v>47</v>
      </c>
      <c r="I3845">
        <v>43242</v>
      </c>
      <c r="J3845">
        <v>2018</v>
      </c>
      <c r="K3845" t="s">
        <v>85</v>
      </c>
      <c r="L3845" t="s">
        <v>29695</v>
      </c>
      <c r="N3845" t="s">
        <v>2953</v>
      </c>
      <c r="O3845" t="s">
        <v>825</v>
      </c>
      <c r="P3845" t="s">
        <v>199</v>
      </c>
      <c r="Q3845" t="s">
        <v>52</v>
      </c>
      <c r="R3845">
        <v>98087</v>
      </c>
      <c r="S3845" t="s">
        <v>2954</v>
      </c>
      <c r="T3845" t="s">
        <v>29696</v>
      </c>
      <c r="U3845" t="s">
        <v>29697</v>
      </c>
      <c r="V3845" t="s">
        <v>54</v>
      </c>
      <c r="W3845">
        <v>13</v>
      </c>
      <c r="X3845" t="s">
        <v>341</v>
      </c>
      <c r="Y3845">
        <v>4819</v>
      </c>
      <c r="Z3845" t="s">
        <v>199</v>
      </c>
      <c r="AA3845" t="s">
        <v>57</v>
      </c>
      <c r="AC3845" t="s">
        <v>146</v>
      </c>
      <c r="AD3845" t="s">
        <v>4690</v>
      </c>
      <c r="AE3845" t="s">
        <v>107</v>
      </c>
      <c r="AF3845" t="s">
        <v>107</v>
      </c>
      <c r="AI3845">
        <v>2</v>
      </c>
      <c r="AJ3845" t="s">
        <v>58</v>
      </c>
      <c r="AK3845" t="s">
        <v>59</v>
      </c>
      <c r="AL3845">
        <v>43410</v>
      </c>
      <c r="AM3845" t="s">
        <v>4692</v>
      </c>
      <c r="AN3845" t="b">
        <v>1</v>
      </c>
      <c r="AQ3845" t="s">
        <v>60</v>
      </c>
      <c r="AR3845" t="s">
        <v>99</v>
      </c>
      <c r="BB3845" s="7" t="s">
        <v>2955</v>
      </c>
      <c r="BC3845" s="7" t="s">
        <v>758</v>
      </c>
      <c r="BD3845" s="7" t="s">
        <v>52</v>
      </c>
      <c r="BE3845" s="7">
        <v>98258</v>
      </c>
      <c r="BF3845" s="7" t="s">
        <v>29698</v>
      </c>
      <c r="BG3845" s="7">
        <v>15196.12</v>
      </c>
      <c r="BH3845" s="7">
        <v>0</v>
      </c>
      <c r="BI3845">
        <v>14429.9</v>
      </c>
      <c r="BJ3845">
        <v>0</v>
      </c>
      <c r="BK3845">
        <v>0</v>
      </c>
      <c r="BL3845">
        <v>0</v>
      </c>
      <c r="BO3845" t="s">
        <v>29699</v>
      </c>
      <c r="BP3845">
        <v>1386</v>
      </c>
      <c r="BQ3845">
        <v>558</v>
      </c>
      <c r="BR3845">
        <v>153</v>
      </c>
      <c r="BS3845">
        <v>2821</v>
      </c>
      <c r="BT3845">
        <v>21</v>
      </c>
      <c r="BU3845" t="s">
        <v>29700</v>
      </c>
      <c r="BV3845" t="s">
        <v>4695</v>
      </c>
      <c r="BX3845">
        <v>44148.945439814815</v>
      </c>
    </row>
    <row r="3846" spans="1:76" x14ac:dyDescent="0.25">
      <c r="A3846" t="s">
        <v>29701</v>
      </c>
      <c r="B3846" t="s">
        <v>24101</v>
      </c>
      <c r="C3846" t="s">
        <v>46</v>
      </c>
      <c r="D3846">
        <v>43223</v>
      </c>
      <c r="H3846" t="s">
        <v>47</v>
      </c>
      <c r="I3846">
        <v>43223</v>
      </c>
      <c r="J3846">
        <v>2018</v>
      </c>
      <c r="K3846" t="s">
        <v>85</v>
      </c>
      <c r="L3846" t="s">
        <v>29702</v>
      </c>
      <c r="N3846" t="s">
        <v>29703</v>
      </c>
      <c r="O3846" t="s">
        <v>24104</v>
      </c>
      <c r="P3846" t="s">
        <v>241</v>
      </c>
      <c r="Q3846" t="s">
        <v>52</v>
      </c>
      <c r="R3846">
        <v>98932</v>
      </c>
      <c r="S3846" t="s">
        <v>1205</v>
      </c>
      <c r="T3846" t="s">
        <v>24105</v>
      </c>
      <c r="U3846" t="s">
        <v>29704</v>
      </c>
      <c r="V3846" t="s">
        <v>4807</v>
      </c>
      <c r="W3846">
        <v>23</v>
      </c>
      <c r="X3846" t="s">
        <v>8532</v>
      </c>
      <c r="Y3846">
        <v>4418</v>
      </c>
      <c r="Z3846" t="s">
        <v>241</v>
      </c>
      <c r="AA3846" t="s">
        <v>4785</v>
      </c>
      <c r="AB3846">
        <v>114757</v>
      </c>
      <c r="AC3846" t="s">
        <v>146</v>
      </c>
      <c r="AD3846" t="s">
        <v>4690</v>
      </c>
      <c r="AE3846" t="s">
        <v>107</v>
      </c>
      <c r="AF3846" t="s">
        <v>107</v>
      </c>
      <c r="AI3846">
        <v>3</v>
      </c>
      <c r="AJ3846" t="s">
        <v>58</v>
      </c>
      <c r="AK3846" t="s">
        <v>59</v>
      </c>
      <c r="AL3846">
        <v>43410</v>
      </c>
      <c r="AM3846" t="s">
        <v>4692</v>
      </c>
      <c r="AN3846" t="b">
        <v>1</v>
      </c>
      <c r="AQ3846" t="s">
        <v>177</v>
      </c>
      <c r="BB3846" s="7" t="s">
        <v>29705</v>
      </c>
      <c r="BC3846" s="7" t="s">
        <v>241</v>
      </c>
      <c r="BD3846" s="7" t="s">
        <v>52</v>
      </c>
      <c r="BE3846" s="7">
        <v>98902</v>
      </c>
      <c r="BF3846" s="7" t="s">
        <v>29706</v>
      </c>
      <c r="BG3846" s="7">
        <v>4316.91</v>
      </c>
      <c r="BH3846" s="7">
        <v>0</v>
      </c>
      <c r="BI3846">
        <v>4191.5600000000004</v>
      </c>
      <c r="BJ3846">
        <v>0</v>
      </c>
      <c r="BK3846">
        <v>0</v>
      </c>
      <c r="BL3846">
        <v>0</v>
      </c>
      <c r="BO3846" t="s">
        <v>29707</v>
      </c>
      <c r="BP3846">
        <v>19805</v>
      </c>
      <c r="BQ3846">
        <v>317</v>
      </c>
      <c r="BR3846">
        <v>1038</v>
      </c>
      <c r="BS3846">
        <v>3810</v>
      </c>
      <c r="BU3846" t="s">
        <v>26976</v>
      </c>
      <c r="BV3846" t="s">
        <v>4695</v>
      </c>
      <c r="BX3846">
        <v>44148.983680555553</v>
      </c>
    </row>
    <row r="3847" spans="1:76" x14ac:dyDescent="0.25">
      <c r="A3847" t="s">
        <v>29708</v>
      </c>
      <c r="B3847" t="s">
        <v>29709</v>
      </c>
      <c r="C3847" t="s">
        <v>46</v>
      </c>
      <c r="D3847">
        <v>43249</v>
      </c>
      <c r="I3847">
        <v>43249</v>
      </c>
      <c r="J3847">
        <v>2018</v>
      </c>
      <c r="K3847" t="s">
        <v>85</v>
      </c>
      <c r="L3847" t="s">
        <v>29710</v>
      </c>
      <c r="N3847" t="s">
        <v>29711</v>
      </c>
      <c r="O3847" t="s">
        <v>3857</v>
      </c>
      <c r="P3847" t="s">
        <v>930</v>
      </c>
      <c r="Q3847" t="s">
        <v>52</v>
      </c>
      <c r="R3847">
        <v>99344</v>
      </c>
      <c r="S3847" t="s">
        <v>29712</v>
      </c>
      <c r="T3847" t="s">
        <v>29713</v>
      </c>
      <c r="U3847" t="s">
        <v>29714</v>
      </c>
      <c r="V3847" t="s">
        <v>4807</v>
      </c>
      <c r="W3847">
        <v>23</v>
      </c>
      <c r="X3847" t="s">
        <v>7097</v>
      </c>
      <c r="Y3847">
        <v>3002</v>
      </c>
      <c r="Z3847" t="s">
        <v>930</v>
      </c>
      <c r="AA3847" t="s">
        <v>4785</v>
      </c>
      <c r="AB3847">
        <v>6616</v>
      </c>
      <c r="AC3847" t="s">
        <v>146</v>
      </c>
      <c r="AD3847" t="s">
        <v>4690</v>
      </c>
      <c r="AE3847" t="s">
        <v>107</v>
      </c>
      <c r="AF3847" t="s">
        <v>107</v>
      </c>
      <c r="AI3847">
        <v>3</v>
      </c>
      <c r="AJ3847" t="s">
        <v>58</v>
      </c>
      <c r="AK3847" t="s">
        <v>59</v>
      </c>
      <c r="AL3847">
        <v>43410</v>
      </c>
      <c r="AM3847" t="s">
        <v>4878</v>
      </c>
      <c r="AN3847" t="b">
        <v>1</v>
      </c>
      <c r="AQ3847" t="s">
        <v>60</v>
      </c>
      <c r="AR3847" t="s">
        <v>99</v>
      </c>
      <c r="BB3847" s="7" t="s">
        <v>29711</v>
      </c>
      <c r="BC3847" s="7" t="s">
        <v>3857</v>
      </c>
      <c r="BD3847" s="7" t="s">
        <v>52</v>
      </c>
      <c r="BE3847" s="7">
        <v>99344</v>
      </c>
      <c r="BF3847" s="7" t="s">
        <v>29714</v>
      </c>
      <c r="BO3847" t="s">
        <v>29715</v>
      </c>
      <c r="BP3847">
        <v>6948</v>
      </c>
      <c r="BQ3847">
        <v>669</v>
      </c>
      <c r="BR3847">
        <v>342</v>
      </c>
      <c r="BU3847" t="s">
        <v>29716</v>
      </c>
      <c r="BV3847" t="s">
        <v>4695</v>
      </c>
      <c r="BX3847">
        <v>43959.621886574074</v>
      </c>
    </row>
    <row r="3848" spans="1:76" x14ac:dyDescent="0.25">
      <c r="A3848" t="s">
        <v>30357</v>
      </c>
      <c r="B3848" t="s">
        <v>30358</v>
      </c>
      <c r="C3848" t="s">
        <v>46</v>
      </c>
      <c r="D3848">
        <v>43354</v>
      </c>
      <c r="I3848">
        <v>43354</v>
      </c>
      <c r="J3848">
        <v>2018</v>
      </c>
      <c r="K3848" t="s">
        <v>85</v>
      </c>
      <c r="L3848" t="s">
        <v>28850</v>
      </c>
      <c r="N3848" t="s">
        <v>4096</v>
      </c>
      <c r="O3848" t="s">
        <v>1946</v>
      </c>
      <c r="P3848" t="s">
        <v>394</v>
      </c>
      <c r="Q3848" t="s">
        <v>52</v>
      </c>
      <c r="R3848">
        <v>98284</v>
      </c>
      <c r="S3848" t="s">
        <v>20584</v>
      </c>
      <c r="T3848" t="s">
        <v>20584</v>
      </c>
      <c r="U3848" t="s">
        <v>28852</v>
      </c>
      <c r="V3848" t="s">
        <v>5407</v>
      </c>
      <c r="W3848">
        <v>30</v>
      </c>
      <c r="X3848" t="s">
        <v>5461</v>
      </c>
      <c r="Y3848">
        <v>4064</v>
      </c>
      <c r="Z3848" t="s">
        <v>394</v>
      </c>
      <c r="AA3848" t="s">
        <v>4785</v>
      </c>
      <c r="AB3848">
        <v>73724</v>
      </c>
      <c r="AC3848" t="s">
        <v>146</v>
      </c>
      <c r="AD3848" t="s">
        <v>4690</v>
      </c>
      <c r="AE3848" t="s">
        <v>107</v>
      </c>
      <c r="AF3848" t="s">
        <v>107</v>
      </c>
      <c r="AJ3848" t="s">
        <v>58</v>
      </c>
      <c r="AK3848" t="s">
        <v>59</v>
      </c>
      <c r="AL3848">
        <v>43410</v>
      </c>
      <c r="AM3848" t="s">
        <v>4878</v>
      </c>
      <c r="AN3848" t="b">
        <v>1</v>
      </c>
      <c r="AQ3848" t="s">
        <v>73</v>
      </c>
      <c r="AR3848" t="s">
        <v>61</v>
      </c>
      <c r="BB3848" s="7" t="s">
        <v>4096</v>
      </c>
      <c r="BC3848" s="7" t="s">
        <v>1946</v>
      </c>
      <c r="BD3848" s="7" t="s">
        <v>52</v>
      </c>
      <c r="BE3848" s="7">
        <v>98284</v>
      </c>
      <c r="BF3848" s="7" t="s">
        <v>28852</v>
      </c>
      <c r="BO3848" t="s">
        <v>30359</v>
      </c>
      <c r="BP3848">
        <v>20407</v>
      </c>
      <c r="BQ3848">
        <v>25532</v>
      </c>
      <c r="BR3848">
        <v>1872</v>
      </c>
      <c r="BU3848" t="s">
        <v>30360</v>
      </c>
      <c r="BV3848" t="s">
        <v>4695</v>
      </c>
      <c r="BX3848">
        <v>43597.920624999999</v>
      </c>
    </row>
    <row r="3849" spans="1:76" x14ac:dyDescent="0.25">
      <c r="A3849" t="s">
        <v>30361</v>
      </c>
      <c r="B3849" t="s">
        <v>30362</v>
      </c>
      <c r="C3849" t="s">
        <v>46</v>
      </c>
      <c r="D3849">
        <v>43341</v>
      </c>
      <c r="I3849">
        <v>43341</v>
      </c>
      <c r="J3849">
        <v>2018</v>
      </c>
      <c r="K3849" t="s">
        <v>77</v>
      </c>
      <c r="L3849" t="s">
        <v>30363</v>
      </c>
      <c r="N3849" t="s">
        <v>30364</v>
      </c>
      <c r="O3849" t="s">
        <v>489</v>
      </c>
      <c r="P3849" t="s">
        <v>394</v>
      </c>
      <c r="Q3849" t="s">
        <v>52</v>
      </c>
      <c r="R3849">
        <v>98221</v>
      </c>
      <c r="S3849" t="s">
        <v>30365</v>
      </c>
      <c r="T3849" t="s">
        <v>30365</v>
      </c>
      <c r="U3849" t="s">
        <v>30366</v>
      </c>
      <c r="V3849" t="s">
        <v>5407</v>
      </c>
      <c r="W3849">
        <v>30</v>
      </c>
      <c r="X3849" t="s">
        <v>5461</v>
      </c>
      <c r="Y3849">
        <v>4064</v>
      </c>
      <c r="Z3849" t="s">
        <v>394</v>
      </c>
      <c r="AA3849" t="s">
        <v>4785</v>
      </c>
      <c r="AB3849">
        <v>73724</v>
      </c>
      <c r="AC3849" t="s">
        <v>146</v>
      </c>
      <c r="AD3849" t="s">
        <v>4690</v>
      </c>
      <c r="AE3849" t="s">
        <v>107</v>
      </c>
      <c r="AF3849" t="s">
        <v>107</v>
      </c>
      <c r="AJ3849" t="s">
        <v>58</v>
      </c>
      <c r="AK3849" t="s">
        <v>59</v>
      </c>
      <c r="AL3849">
        <v>43410</v>
      </c>
      <c r="AM3849" t="s">
        <v>4878</v>
      </c>
      <c r="AN3849" t="b">
        <v>1</v>
      </c>
      <c r="AQ3849" t="s">
        <v>177</v>
      </c>
      <c r="BB3849" s="7" t="s">
        <v>30364</v>
      </c>
      <c r="BC3849" s="7" t="s">
        <v>489</v>
      </c>
      <c r="BD3849" s="7" t="s">
        <v>52</v>
      </c>
      <c r="BE3849" s="7">
        <v>98221</v>
      </c>
      <c r="BF3849" s="7" t="s">
        <v>30366</v>
      </c>
      <c r="BO3849" t="s">
        <v>30367</v>
      </c>
      <c r="BP3849">
        <v>3689</v>
      </c>
      <c r="BQ3849">
        <v>1801</v>
      </c>
      <c r="BR3849">
        <v>1995</v>
      </c>
      <c r="BU3849" t="s">
        <v>30368</v>
      </c>
      <c r="BV3849" t="s">
        <v>4695</v>
      </c>
      <c r="BX3849">
        <v>43597.932928240742</v>
      </c>
    </row>
    <row r="3850" spans="1:76" x14ac:dyDescent="0.25">
      <c r="A3850" t="s">
        <v>30369</v>
      </c>
      <c r="B3850" t="s">
        <v>30370</v>
      </c>
      <c r="C3850" t="s">
        <v>46</v>
      </c>
      <c r="D3850">
        <v>43309</v>
      </c>
      <c r="I3850">
        <v>43309</v>
      </c>
      <c r="J3850">
        <v>2018</v>
      </c>
      <c r="K3850" t="s">
        <v>85</v>
      </c>
      <c r="L3850" t="s">
        <v>30371</v>
      </c>
      <c r="N3850" t="s">
        <v>30372</v>
      </c>
      <c r="O3850" t="s">
        <v>87</v>
      </c>
      <c r="P3850" t="s">
        <v>88</v>
      </c>
      <c r="Q3850" t="s">
        <v>52</v>
      </c>
      <c r="R3850">
        <v>98532</v>
      </c>
      <c r="S3850" t="s">
        <v>30373</v>
      </c>
      <c r="T3850" t="s">
        <v>30373</v>
      </c>
      <c r="U3850" t="s">
        <v>30374</v>
      </c>
      <c r="V3850" t="s">
        <v>5407</v>
      </c>
      <c r="W3850">
        <v>30</v>
      </c>
      <c r="X3850" t="s">
        <v>5408</v>
      </c>
      <c r="Y3850">
        <v>3626</v>
      </c>
      <c r="Z3850" t="s">
        <v>88</v>
      </c>
      <c r="AA3850" t="s">
        <v>4785</v>
      </c>
      <c r="AB3850">
        <v>46069</v>
      </c>
      <c r="AC3850" t="s">
        <v>146</v>
      </c>
      <c r="AD3850" t="s">
        <v>4690</v>
      </c>
      <c r="AE3850" t="s">
        <v>107</v>
      </c>
      <c r="AF3850" t="s">
        <v>107</v>
      </c>
      <c r="AI3850" t="s">
        <v>30375</v>
      </c>
      <c r="AJ3850" t="s">
        <v>58</v>
      </c>
      <c r="AK3850" t="s">
        <v>59</v>
      </c>
      <c r="AL3850">
        <v>43410</v>
      </c>
      <c r="AM3850" t="s">
        <v>4878</v>
      </c>
      <c r="AN3850" t="b">
        <v>1</v>
      </c>
      <c r="AQ3850" t="s">
        <v>73</v>
      </c>
      <c r="BB3850" s="7" t="s">
        <v>30372</v>
      </c>
      <c r="BC3850" s="7" t="s">
        <v>87</v>
      </c>
      <c r="BD3850" s="7" t="s">
        <v>52</v>
      </c>
      <c r="BE3850" s="7">
        <v>98532</v>
      </c>
      <c r="BF3850" s="7" t="s">
        <v>30374</v>
      </c>
      <c r="BO3850" t="s">
        <v>30376</v>
      </c>
      <c r="BP3850">
        <v>9234</v>
      </c>
      <c r="BQ3850">
        <v>403</v>
      </c>
      <c r="BR3850">
        <v>747</v>
      </c>
      <c r="BU3850" t="s">
        <v>30377</v>
      </c>
      <c r="BV3850" t="s">
        <v>4695</v>
      </c>
      <c r="BX3850">
        <v>43959.621678240743</v>
      </c>
    </row>
    <row r="3851" spans="1:76" x14ac:dyDescent="0.25">
      <c r="A3851" t="s">
        <v>30378</v>
      </c>
      <c r="B3851" t="s">
        <v>27118</v>
      </c>
      <c r="C3851" t="s">
        <v>46</v>
      </c>
      <c r="D3851">
        <v>42473</v>
      </c>
      <c r="I3851">
        <v>42473</v>
      </c>
      <c r="J3851">
        <v>2018</v>
      </c>
      <c r="K3851" t="s">
        <v>85</v>
      </c>
      <c r="L3851" t="s">
        <v>30379</v>
      </c>
      <c r="N3851" t="s">
        <v>30380</v>
      </c>
      <c r="O3851" t="s">
        <v>95</v>
      </c>
      <c r="P3851" t="s">
        <v>96</v>
      </c>
      <c r="Q3851" t="s">
        <v>52</v>
      </c>
      <c r="R3851">
        <v>99352</v>
      </c>
      <c r="S3851" t="s">
        <v>27121</v>
      </c>
      <c r="T3851" t="s">
        <v>27122</v>
      </c>
      <c r="U3851" t="s">
        <v>30381</v>
      </c>
      <c r="V3851" t="s">
        <v>7053</v>
      </c>
      <c r="W3851">
        <v>21</v>
      </c>
      <c r="X3851" t="s">
        <v>7019</v>
      </c>
      <c r="Y3851">
        <v>4725</v>
      </c>
      <c r="Z3851" t="s">
        <v>96</v>
      </c>
      <c r="AA3851" t="s">
        <v>4785</v>
      </c>
      <c r="AB3851">
        <v>106617</v>
      </c>
      <c r="AC3851" t="s">
        <v>146</v>
      </c>
      <c r="AD3851" t="s">
        <v>4690</v>
      </c>
      <c r="AE3851" t="s">
        <v>107</v>
      </c>
      <c r="AF3851" t="s">
        <v>107</v>
      </c>
      <c r="AJ3851" t="s">
        <v>58</v>
      </c>
      <c r="AK3851" t="s">
        <v>59</v>
      </c>
      <c r="AL3851">
        <v>43410</v>
      </c>
      <c r="AM3851" t="s">
        <v>4878</v>
      </c>
      <c r="AN3851" t="b">
        <v>1</v>
      </c>
      <c r="AQ3851" t="s">
        <v>60</v>
      </c>
      <c r="AR3851" t="s">
        <v>150</v>
      </c>
      <c r="BB3851" s="7" t="s">
        <v>30380</v>
      </c>
      <c r="BC3851" s="7" t="s">
        <v>95</v>
      </c>
      <c r="BD3851" s="7" t="s">
        <v>52</v>
      </c>
      <c r="BE3851" s="7">
        <v>99352</v>
      </c>
      <c r="BF3851" s="7" t="s">
        <v>30381</v>
      </c>
      <c r="BO3851" t="s">
        <v>30382</v>
      </c>
      <c r="BP3851">
        <v>18395</v>
      </c>
      <c r="BQ3851">
        <v>343</v>
      </c>
      <c r="BR3851">
        <v>375</v>
      </c>
      <c r="BU3851" t="s">
        <v>30383</v>
      </c>
      <c r="BV3851" t="s">
        <v>4695</v>
      </c>
      <c r="BX3851">
        <v>43959.621932870374</v>
      </c>
    </row>
    <row r="3852" spans="1:76" x14ac:dyDescent="0.25">
      <c r="A3852" t="s">
        <v>30384</v>
      </c>
      <c r="B3852" t="s">
        <v>30385</v>
      </c>
      <c r="C3852" t="s">
        <v>46</v>
      </c>
      <c r="D3852">
        <v>43122</v>
      </c>
      <c r="H3852" t="s">
        <v>47</v>
      </c>
      <c r="I3852">
        <v>43122</v>
      </c>
      <c r="J3852">
        <v>2018</v>
      </c>
      <c r="K3852" t="s">
        <v>85</v>
      </c>
      <c r="L3852" t="s">
        <v>30386</v>
      </c>
      <c r="N3852" t="s">
        <v>30387</v>
      </c>
      <c r="O3852" t="s">
        <v>240</v>
      </c>
      <c r="P3852" t="s">
        <v>241</v>
      </c>
      <c r="Q3852" t="s">
        <v>52</v>
      </c>
      <c r="R3852">
        <v>98937</v>
      </c>
      <c r="S3852" t="s">
        <v>30388</v>
      </c>
      <c r="T3852" t="s">
        <v>30389</v>
      </c>
      <c r="U3852" t="s">
        <v>30390</v>
      </c>
      <c r="V3852" t="s">
        <v>5424</v>
      </c>
      <c r="W3852">
        <v>22</v>
      </c>
      <c r="X3852" t="s">
        <v>8532</v>
      </c>
      <c r="Y3852">
        <v>4418</v>
      </c>
      <c r="Z3852" t="s">
        <v>241</v>
      </c>
      <c r="AA3852" t="s">
        <v>4785</v>
      </c>
      <c r="AB3852">
        <v>114757</v>
      </c>
      <c r="AC3852" t="s">
        <v>146</v>
      </c>
      <c r="AD3852" t="s">
        <v>4690</v>
      </c>
      <c r="AE3852" t="s">
        <v>107</v>
      </c>
      <c r="AF3852" t="s">
        <v>107</v>
      </c>
      <c r="AJ3852" t="s">
        <v>58</v>
      </c>
      <c r="AK3852" t="s">
        <v>59</v>
      </c>
      <c r="AL3852">
        <v>43410</v>
      </c>
      <c r="AM3852" t="s">
        <v>4692</v>
      </c>
      <c r="AN3852" t="b">
        <v>1</v>
      </c>
      <c r="AQ3852" t="s">
        <v>60</v>
      </c>
      <c r="AR3852" t="s">
        <v>61</v>
      </c>
      <c r="BB3852" s="7" t="s">
        <v>30391</v>
      </c>
      <c r="BC3852" s="7" t="s">
        <v>241</v>
      </c>
      <c r="BD3852" s="7" t="s">
        <v>52</v>
      </c>
      <c r="BE3852" s="7">
        <v>98902</v>
      </c>
      <c r="BF3852" s="7" t="s">
        <v>30392</v>
      </c>
      <c r="BG3852" s="7">
        <v>15294</v>
      </c>
      <c r="BH3852" s="7">
        <v>0</v>
      </c>
      <c r="BI3852">
        <v>15294</v>
      </c>
      <c r="BJ3852">
        <v>0</v>
      </c>
      <c r="BK3852">
        <v>0</v>
      </c>
      <c r="BL3852">
        <v>0</v>
      </c>
      <c r="BO3852" t="s">
        <v>30393</v>
      </c>
      <c r="BP3852">
        <v>17948</v>
      </c>
      <c r="BQ3852">
        <v>329</v>
      </c>
      <c r="BR3852">
        <v>1031</v>
      </c>
      <c r="BS3852">
        <v>3708</v>
      </c>
      <c r="BU3852" t="s">
        <v>30394</v>
      </c>
      <c r="BV3852" t="s">
        <v>4695</v>
      </c>
      <c r="BX3852">
        <v>44148.980057870373</v>
      </c>
    </row>
    <row r="3853" spans="1:76" x14ac:dyDescent="0.25">
      <c r="A3853" t="s">
        <v>30395</v>
      </c>
      <c r="B3853" t="s">
        <v>30396</v>
      </c>
      <c r="C3853" t="s">
        <v>46</v>
      </c>
      <c r="D3853">
        <v>43238</v>
      </c>
      <c r="H3853" t="s">
        <v>47</v>
      </c>
      <c r="I3853">
        <v>43238</v>
      </c>
      <c r="J3853">
        <v>2018</v>
      </c>
      <c r="K3853" t="s">
        <v>85</v>
      </c>
      <c r="L3853" t="s">
        <v>30397</v>
      </c>
      <c r="N3853" t="s">
        <v>30398</v>
      </c>
      <c r="O3853" t="s">
        <v>56</v>
      </c>
      <c r="P3853" t="s">
        <v>56</v>
      </c>
      <c r="Q3853" t="s">
        <v>52</v>
      </c>
      <c r="R3853">
        <v>98840</v>
      </c>
      <c r="S3853" t="s">
        <v>30399</v>
      </c>
      <c r="T3853" t="s">
        <v>30400</v>
      </c>
      <c r="U3853" t="s">
        <v>30401</v>
      </c>
      <c r="V3853" t="s">
        <v>6576</v>
      </c>
      <c r="W3853">
        <v>27</v>
      </c>
      <c r="X3853" t="s">
        <v>5554</v>
      </c>
      <c r="Y3853">
        <v>3801</v>
      </c>
      <c r="Z3853" t="s">
        <v>56</v>
      </c>
      <c r="AA3853" t="s">
        <v>4785</v>
      </c>
      <c r="AB3853">
        <v>22492</v>
      </c>
      <c r="AC3853" t="s">
        <v>146</v>
      </c>
      <c r="AD3853" t="s">
        <v>4690</v>
      </c>
      <c r="AE3853" t="s">
        <v>107</v>
      </c>
      <c r="AF3853" t="s">
        <v>107</v>
      </c>
      <c r="AJ3853" t="s">
        <v>58</v>
      </c>
      <c r="AK3853" t="s">
        <v>59</v>
      </c>
      <c r="AL3853">
        <v>43410</v>
      </c>
      <c r="AM3853" t="s">
        <v>4692</v>
      </c>
      <c r="AN3853" t="b">
        <v>1</v>
      </c>
      <c r="AQ3853" t="s">
        <v>60</v>
      </c>
      <c r="AR3853" t="s">
        <v>61</v>
      </c>
      <c r="BB3853" s="7" t="s">
        <v>30402</v>
      </c>
      <c r="BC3853" s="7" t="s">
        <v>2632</v>
      </c>
      <c r="BD3853" s="7" t="s">
        <v>52</v>
      </c>
      <c r="BE3853" s="7">
        <v>98862</v>
      </c>
      <c r="BG3853" s="7">
        <v>12420.61</v>
      </c>
      <c r="BH3853" s="7">
        <v>0</v>
      </c>
      <c r="BI3853">
        <v>8354.0400000000009</v>
      </c>
      <c r="BJ3853">
        <v>0</v>
      </c>
      <c r="BK3853">
        <v>0</v>
      </c>
      <c r="BL3853">
        <v>0</v>
      </c>
      <c r="BO3853" t="s">
        <v>30403</v>
      </c>
      <c r="BP3853">
        <v>8322</v>
      </c>
      <c r="BQ3853">
        <v>804</v>
      </c>
      <c r="BR3853">
        <v>804</v>
      </c>
      <c r="BS3853">
        <v>3207</v>
      </c>
      <c r="BU3853" t="s">
        <v>30404</v>
      </c>
      <c r="BV3853" t="s">
        <v>4695</v>
      </c>
      <c r="BX3853">
        <v>44148.961365740739</v>
      </c>
    </row>
    <row r="3854" spans="1:76" x14ac:dyDescent="0.25">
      <c r="A3854" t="s">
        <v>30405</v>
      </c>
      <c r="B3854" t="s">
        <v>30406</v>
      </c>
      <c r="C3854" t="s">
        <v>46</v>
      </c>
      <c r="D3854">
        <v>43251</v>
      </c>
      <c r="I3854">
        <v>43251</v>
      </c>
      <c r="J3854">
        <v>2018</v>
      </c>
      <c r="K3854" t="s">
        <v>85</v>
      </c>
      <c r="L3854" t="s">
        <v>30407</v>
      </c>
      <c r="N3854" t="s">
        <v>1959</v>
      </c>
      <c r="O3854" t="s">
        <v>612</v>
      </c>
      <c r="P3854" t="s">
        <v>613</v>
      </c>
      <c r="Q3854" t="s">
        <v>52</v>
      </c>
      <c r="R3854">
        <v>99166</v>
      </c>
      <c r="S3854" t="s">
        <v>30408</v>
      </c>
      <c r="T3854" t="s">
        <v>30409</v>
      </c>
      <c r="U3854" t="s">
        <v>30410</v>
      </c>
      <c r="V3854" t="s">
        <v>6576</v>
      </c>
      <c r="W3854">
        <v>27</v>
      </c>
      <c r="X3854" t="s">
        <v>7356</v>
      </c>
      <c r="Y3854">
        <v>3290</v>
      </c>
      <c r="Z3854" t="s">
        <v>613</v>
      </c>
      <c r="AA3854" t="s">
        <v>4785</v>
      </c>
      <c r="AB3854">
        <v>4618</v>
      </c>
      <c r="AC3854" t="s">
        <v>146</v>
      </c>
      <c r="AD3854" t="s">
        <v>4690</v>
      </c>
      <c r="AE3854" t="s">
        <v>107</v>
      </c>
      <c r="AF3854" t="s">
        <v>107</v>
      </c>
      <c r="AJ3854" t="s">
        <v>58</v>
      </c>
      <c r="AK3854" t="s">
        <v>59</v>
      </c>
      <c r="AL3854">
        <v>43410</v>
      </c>
      <c r="AM3854" t="s">
        <v>4878</v>
      </c>
      <c r="AN3854" t="b">
        <v>1</v>
      </c>
      <c r="AQ3854" t="s">
        <v>60</v>
      </c>
      <c r="AR3854" t="s">
        <v>99</v>
      </c>
      <c r="BB3854" s="7" t="s">
        <v>1959</v>
      </c>
      <c r="BC3854" s="7" t="s">
        <v>612</v>
      </c>
      <c r="BD3854" s="7" t="s">
        <v>52</v>
      </c>
      <c r="BE3854" s="7">
        <v>99166</v>
      </c>
      <c r="BF3854" s="7" t="s">
        <v>30410</v>
      </c>
      <c r="BO3854" t="s">
        <v>30411</v>
      </c>
      <c r="BP3854">
        <v>14290</v>
      </c>
      <c r="BQ3854">
        <v>815</v>
      </c>
      <c r="BR3854">
        <v>561</v>
      </c>
      <c r="BU3854" t="s">
        <v>30412</v>
      </c>
      <c r="BV3854" t="s">
        <v>4695</v>
      </c>
      <c r="BX3854">
        <v>43959.621886574074</v>
      </c>
    </row>
    <row r="3855" spans="1:76" x14ac:dyDescent="0.25">
      <c r="A3855" t="s">
        <v>30413</v>
      </c>
      <c r="B3855" t="s">
        <v>2301</v>
      </c>
      <c r="C3855" t="s">
        <v>46</v>
      </c>
      <c r="D3855">
        <v>43215</v>
      </c>
      <c r="H3855" t="s">
        <v>47</v>
      </c>
      <c r="I3855">
        <v>43215</v>
      </c>
      <c r="J3855">
        <v>2018</v>
      </c>
      <c r="K3855" t="s">
        <v>85</v>
      </c>
      <c r="L3855" t="s">
        <v>30414</v>
      </c>
      <c r="N3855" t="s">
        <v>2302</v>
      </c>
      <c r="O3855" t="s">
        <v>143</v>
      </c>
      <c r="P3855" t="s">
        <v>115</v>
      </c>
      <c r="Q3855" t="s">
        <v>52</v>
      </c>
      <c r="R3855">
        <v>98445</v>
      </c>
      <c r="S3855" t="s">
        <v>2303</v>
      </c>
      <c r="T3855" t="s">
        <v>25518</v>
      </c>
      <c r="U3855" t="s">
        <v>30415</v>
      </c>
      <c r="V3855" t="s">
        <v>54</v>
      </c>
      <c r="W3855">
        <v>13</v>
      </c>
      <c r="X3855" t="s">
        <v>237</v>
      </c>
      <c r="Y3855">
        <v>4835</v>
      </c>
      <c r="Z3855" t="s">
        <v>115</v>
      </c>
      <c r="AA3855" t="s">
        <v>57</v>
      </c>
      <c r="AC3855" t="s">
        <v>146</v>
      </c>
      <c r="AD3855" t="s">
        <v>4690</v>
      </c>
      <c r="AE3855" t="s">
        <v>107</v>
      </c>
      <c r="AF3855" t="s">
        <v>107</v>
      </c>
      <c r="AI3855">
        <v>1</v>
      </c>
      <c r="AJ3855" t="s">
        <v>58</v>
      </c>
      <c r="AK3855" t="s">
        <v>59</v>
      </c>
      <c r="AL3855">
        <v>43410</v>
      </c>
      <c r="AM3855" t="s">
        <v>4692</v>
      </c>
      <c r="AN3855" t="b">
        <v>1</v>
      </c>
      <c r="AQ3855" t="s">
        <v>60</v>
      </c>
      <c r="AR3855" t="s">
        <v>99</v>
      </c>
      <c r="AS3855" t="s">
        <v>4734</v>
      </c>
      <c r="BB3855" s="7" t="s">
        <v>2302</v>
      </c>
      <c r="BC3855" s="7" t="s">
        <v>143</v>
      </c>
      <c r="BD3855" s="7" t="s">
        <v>52</v>
      </c>
      <c r="BE3855" s="7">
        <v>98445</v>
      </c>
      <c r="BG3855" s="7">
        <v>1774.25</v>
      </c>
      <c r="BH3855" s="7">
        <v>0</v>
      </c>
      <c r="BI3855">
        <v>135.43</v>
      </c>
      <c r="BJ3855">
        <v>0</v>
      </c>
      <c r="BK3855">
        <v>0</v>
      </c>
      <c r="BL3855">
        <v>676.49</v>
      </c>
      <c r="BO3855" t="s">
        <v>30416</v>
      </c>
      <c r="BP3855">
        <v>8033</v>
      </c>
      <c r="BQ3855">
        <v>427</v>
      </c>
      <c r="BR3855">
        <v>193</v>
      </c>
      <c r="BS3855">
        <v>3194</v>
      </c>
      <c r="BT3855">
        <v>29</v>
      </c>
      <c r="BU3855" t="s">
        <v>25520</v>
      </c>
      <c r="BV3855" t="s">
        <v>4695</v>
      </c>
      <c r="BX3855">
        <v>44148.960914351854</v>
      </c>
    </row>
    <row r="3856" spans="1:76" x14ac:dyDescent="0.25">
      <c r="A3856" t="s">
        <v>30417</v>
      </c>
      <c r="B3856" t="s">
        <v>30418</v>
      </c>
      <c r="C3856" t="s">
        <v>46</v>
      </c>
      <c r="D3856">
        <v>43250</v>
      </c>
      <c r="I3856">
        <v>43250</v>
      </c>
      <c r="J3856">
        <v>2018</v>
      </c>
      <c r="K3856" t="s">
        <v>85</v>
      </c>
      <c r="L3856" t="s">
        <v>30419</v>
      </c>
      <c r="N3856" t="s">
        <v>30420</v>
      </c>
      <c r="O3856" t="s">
        <v>87</v>
      </c>
      <c r="P3856" t="s">
        <v>88</v>
      </c>
      <c r="Q3856" t="s">
        <v>52</v>
      </c>
      <c r="R3856">
        <v>98532</v>
      </c>
      <c r="S3856" t="s">
        <v>30421</v>
      </c>
      <c r="T3856" t="s">
        <v>30422</v>
      </c>
      <c r="U3856" t="s">
        <v>30423</v>
      </c>
      <c r="V3856" t="s">
        <v>5571</v>
      </c>
      <c r="W3856">
        <v>28</v>
      </c>
      <c r="X3856" t="s">
        <v>5408</v>
      </c>
      <c r="Y3856">
        <v>3626</v>
      </c>
      <c r="Z3856" t="s">
        <v>88</v>
      </c>
      <c r="AA3856" t="s">
        <v>4785</v>
      </c>
      <c r="AB3856">
        <v>46069</v>
      </c>
      <c r="AC3856" t="s">
        <v>146</v>
      </c>
      <c r="AD3856" t="s">
        <v>4690</v>
      </c>
      <c r="AE3856" t="s">
        <v>107</v>
      </c>
      <c r="AF3856" t="s">
        <v>107</v>
      </c>
      <c r="AJ3856" t="s">
        <v>58</v>
      </c>
      <c r="AK3856" t="s">
        <v>59</v>
      </c>
      <c r="AL3856">
        <v>43410</v>
      </c>
      <c r="AM3856" t="s">
        <v>4878</v>
      </c>
      <c r="AN3856" t="b">
        <v>1</v>
      </c>
      <c r="AQ3856" t="s">
        <v>60</v>
      </c>
      <c r="AR3856" t="s">
        <v>150</v>
      </c>
      <c r="BB3856" s="7" t="s">
        <v>30424</v>
      </c>
      <c r="BC3856" s="7" t="s">
        <v>87</v>
      </c>
      <c r="BD3856" s="7" t="s">
        <v>52</v>
      </c>
      <c r="BE3856" s="7">
        <v>98532</v>
      </c>
      <c r="BF3856" s="7" t="s">
        <v>30423</v>
      </c>
      <c r="BO3856" t="s">
        <v>30425</v>
      </c>
      <c r="BP3856">
        <v>4613</v>
      </c>
      <c r="BQ3856">
        <v>25725</v>
      </c>
      <c r="BR3856">
        <v>769</v>
      </c>
      <c r="BU3856" t="s">
        <v>30426</v>
      </c>
      <c r="BV3856" t="s">
        <v>4695</v>
      </c>
      <c r="BX3856">
        <v>43959.621932870374</v>
      </c>
    </row>
    <row r="3857" spans="1:76" x14ac:dyDescent="0.25">
      <c r="A3857" t="s">
        <v>30427</v>
      </c>
      <c r="B3857" t="s">
        <v>3619</v>
      </c>
      <c r="C3857" t="s">
        <v>46</v>
      </c>
      <c r="D3857">
        <v>43249</v>
      </c>
      <c r="I3857">
        <v>43249</v>
      </c>
      <c r="J3857">
        <v>2018</v>
      </c>
      <c r="K3857" t="s">
        <v>85</v>
      </c>
      <c r="L3857" t="s">
        <v>30428</v>
      </c>
      <c r="N3857" t="s">
        <v>30429</v>
      </c>
      <c r="O3857" t="s">
        <v>168</v>
      </c>
      <c r="P3857" t="s">
        <v>68</v>
      </c>
      <c r="Q3857" t="s">
        <v>52</v>
      </c>
      <c r="R3857">
        <v>98004</v>
      </c>
      <c r="S3857" t="s">
        <v>3620</v>
      </c>
      <c r="T3857" t="s">
        <v>30430</v>
      </c>
      <c r="U3857" t="s">
        <v>30431</v>
      </c>
      <c r="V3857" t="s">
        <v>90</v>
      </c>
      <c r="W3857">
        <v>12</v>
      </c>
      <c r="X3857" t="s">
        <v>194</v>
      </c>
      <c r="Y3857">
        <v>4763</v>
      </c>
      <c r="Z3857" t="s">
        <v>68</v>
      </c>
      <c r="AA3857" t="s">
        <v>57</v>
      </c>
      <c r="AC3857" t="s">
        <v>146</v>
      </c>
      <c r="AD3857" t="s">
        <v>4690</v>
      </c>
      <c r="AE3857" t="s">
        <v>107</v>
      </c>
      <c r="AF3857" t="s">
        <v>107</v>
      </c>
      <c r="AJ3857" t="s">
        <v>58</v>
      </c>
      <c r="AK3857" t="s">
        <v>59</v>
      </c>
      <c r="AL3857">
        <v>43410</v>
      </c>
      <c r="AM3857" t="s">
        <v>4878</v>
      </c>
      <c r="AN3857" t="b">
        <v>1</v>
      </c>
      <c r="AQ3857" t="s">
        <v>177</v>
      </c>
      <c r="AS3857" t="s">
        <v>100</v>
      </c>
      <c r="BB3857" s="7" t="s">
        <v>30429</v>
      </c>
      <c r="BC3857" s="7" t="s">
        <v>168</v>
      </c>
      <c r="BD3857" s="7" t="s">
        <v>52</v>
      </c>
      <c r="BE3857" s="7">
        <v>98004</v>
      </c>
      <c r="BF3857" s="7" t="s">
        <v>30431</v>
      </c>
      <c r="BO3857" t="s">
        <v>30432</v>
      </c>
      <c r="BP3857">
        <v>11828</v>
      </c>
      <c r="BQ3857">
        <v>909</v>
      </c>
      <c r="BR3857">
        <v>236</v>
      </c>
      <c r="BT3857">
        <v>34</v>
      </c>
      <c r="BU3857" t="s">
        <v>30433</v>
      </c>
      <c r="BV3857" t="s">
        <v>4695</v>
      </c>
      <c r="BX3857">
        <v>43959.622581018521</v>
      </c>
    </row>
    <row r="3858" spans="1:76" x14ac:dyDescent="0.25">
      <c r="A3858" t="s">
        <v>30434</v>
      </c>
      <c r="B3858" t="s">
        <v>30435</v>
      </c>
      <c r="C3858" t="s">
        <v>46</v>
      </c>
      <c r="D3858">
        <v>43248</v>
      </c>
      <c r="H3858" t="s">
        <v>47</v>
      </c>
      <c r="I3858">
        <v>43248</v>
      </c>
      <c r="J3858">
        <v>2018</v>
      </c>
      <c r="K3858" t="s">
        <v>85</v>
      </c>
      <c r="L3858" t="s">
        <v>30436</v>
      </c>
      <c r="N3858" t="s">
        <v>28077</v>
      </c>
      <c r="O3858" t="s">
        <v>2770</v>
      </c>
      <c r="P3858" t="s">
        <v>56</v>
      </c>
      <c r="Q3858" t="s">
        <v>52</v>
      </c>
      <c r="R3858">
        <v>98841</v>
      </c>
      <c r="S3858" t="s">
        <v>30437</v>
      </c>
      <c r="T3858" t="s">
        <v>30438</v>
      </c>
      <c r="U3858" t="s">
        <v>30439</v>
      </c>
      <c r="V3858" t="s">
        <v>6576</v>
      </c>
      <c r="W3858">
        <v>27</v>
      </c>
      <c r="X3858" t="s">
        <v>5554</v>
      </c>
      <c r="Y3858">
        <v>3801</v>
      </c>
      <c r="Z3858" t="s">
        <v>56</v>
      </c>
      <c r="AA3858" t="s">
        <v>4785</v>
      </c>
      <c r="AB3858">
        <v>22492</v>
      </c>
      <c r="AC3858" t="s">
        <v>146</v>
      </c>
      <c r="AD3858" t="s">
        <v>4690</v>
      </c>
      <c r="AE3858" t="s">
        <v>107</v>
      </c>
      <c r="AF3858" t="s">
        <v>107</v>
      </c>
      <c r="AJ3858" t="s">
        <v>58</v>
      </c>
      <c r="AK3858" t="s">
        <v>59</v>
      </c>
      <c r="AL3858">
        <v>43410</v>
      </c>
      <c r="AM3858" t="s">
        <v>4692</v>
      </c>
      <c r="AN3858" t="b">
        <v>1</v>
      </c>
      <c r="AQ3858" t="s">
        <v>60</v>
      </c>
      <c r="AR3858" t="s">
        <v>99</v>
      </c>
      <c r="BB3858" s="7" t="s">
        <v>30440</v>
      </c>
      <c r="BC3858" s="7" t="s">
        <v>56</v>
      </c>
      <c r="BD3858" s="7" t="s">
        <v>52</v>
      </c>
      <c r="BE3858" s="7">
        <v>98840</v>
      </c>
      <c r="BF3858" s="7" t="s">
        <v>30441</v>
      </c>
      <c r="BG3858" s="7">
        <v>18642.8</v>
      </c>
      <c r="BH3858" s="7">
        <v>100</v>
      </c>
      <c r="BI3858">
        <v>16580.71</v>
      </c>
      <c r="BJ3858">
        <v>0</v>
      </c>
      <c r="BK3858">
        <v>0</v>
      </c>
      <c r="BL3858">
        <v>0</v>
      </c>
      <c r="BM3858">
        <v>243.06</v>
      </c>
      <c r="BN3858">
        <v>0</v>
      </c>
      <c r="BO3858" t="s">
        <v>30442</v>
      </c>
      <c r="BP3858">
        <v>2171</v>
      </c>
      <c r="BQ3858">
        <v>802</v>
      </c>
      <c r="BR3858">
        <v>803</v>
      </c>
      <c r="BS3858">
        <v>2856</v>
      </c>
      <c r="BU3858" t="s">
        <v>30443</v>
      </c>
      <c r="BV3858" t="s">
        <v>4695</v>
      </c>
      <c r="BX3858">
        <v>44148.946469907409</v>
      </c>
    </row>
    <row r="3859" spans="1:76" x14ac:dyDescent="0.25">
      <c r="A3859" t="s">
        <v>30444</v>
      </c>
      <c r="B3859" t="s">
        <v>30445</v>
      </c>
      <c r="C3859" t="s">
        <v>46</v>
      </c>
      <c r="D3859">
        <v>43248</v>
      </c>
      <c r="I3859">
        <v>43248</v>
      </c>
      <c r="J3859">
        <v>2018</v>
      </c>
      <c r="K3859" t="s">
        <v>85</v>
      </c>
      <c r="L3859" t="s">
        <v>30446</v>
      </c>
      <c r="N3859" t="s">
        <v>30447</v>
      </c>
      <c r="O3859" t="s">
        <v>1288</v>
      </c>
      <c r="P3859" t="s">
        <v>1289</v>
      </c>
      <c r="Q3859" t="s">
        <v>52</v>
      </c>
      <c r="R3859">
        <v>99347</v>
      </c>
      <c r="S3859" t="s">
        <v>30448</v>
      </c>
      <c r="T3859" t="s">
        <v>30448</v>
      </c>
      <c r="U3859" t="s">
        <v>30449</v>
      </c>
      <c r="V3859" t="s">
        <v>7053</v>
      </c>
      <c r="W3859">
        <v>21</v>
      </c>
      <c r="X3859" t="s">
        <v>5483</v>
      </c>
      <c r="Y3859">
        <v>3320</v>
      </c>
      <c r="Z3859" t="s">
        <v>1289</v>
      </c>
      <c r="AA3859" t="s">
        <v>4785</v>
      </c>
      <c r="AB3859">
        <v>1571</v>
      </c>
      <c r="AC3859" t="s">
        <v>146</v>
      </c>
      <c r="AD3859" t="s">
        <v>4690</v>
      </c>
      <c r="AE3859" t="s">
        <v>107</v>
      </c>
      <c r="AF3859" t="s">
        <v>107</v>
      </c>
      <c r="AJ3859" t="s">
        <v>58</v>
      </c>
      <c r="AK3859" t="s">
        <v>59</v>
      </c>
      <c r="AL3859">
        <v>43410</v>
      </c>
      <c r="AM3859" t="s">
        <v>4878</v>
      </c>
      <c r="AN3859" t="b">
        <v>1</v>
      </c>
      <c r="AQ3859" t="s">
        <v>60</v>
      </c>
      <c r="AR3859" t="s">
        <v>99</v>
      </c>
      <c r="BB3859" s="7" t="s">
        <v>30447</v>
      </c>
      <c r="BC3859" s="7" t="s">
        <v>1288</v>
      </c>
      <c r="BD3859" s="7" t="s">
        <v>52</v>
      </c>
      <c r="BE3859" s="7">
        <v>99347</v>
      </c>
      <c r="BF3859" s="7" t="s">
        <v>30449</v>
      </c>
      <c r="BO3859" t="s">
        <v>30450</v>
      </c>
      <c r="BP3859">
        <v>7036</v>
      </c>
      <c r="BQ3859">
        <v>640</v>
      </c>
      <c r="BR3859">
        <v>588</v>
      </c>
      <c r="BU3859" t="s">
        <v>30451</v>
      </c>
      <c r="BV3859" t="s">
        <v>4695</v>
      </c>
      <c r="BX3859">
        <v>43959.621886574074</v>
      </c>
    </row>
    <row r="3860" spans="1:76" x14ac:dyDescent="0.25">
      <c r="A3860" t="s">
        <v>30452</v>
      </c>
      <c r="B3860" t="s">
        <v>4238</v>
      </c>
      <c r="C3860" t="s">
        <v>46</v>
      </c>
      <c r="D3860">
        <v>43248</v>
      </c>
      <c r="H3860" t="s">
        <v>47</v>
      </c>
      <c r="I3860">
        <v>43248</v>
      </c>
      <c r="J3860">
        <v>2018</v>
      </c>
      <c r="K3860" t="s">
        <v>85</v>
      </c>
      <c r="L3860" t="s">
        <v>30453</v>
      </c>
      <c r="N3860" t="s">
        <v>4239</v>
      </c>
      <c r="O3860" t="s">
        <v>101</v>
      </c>
      <c r="P3860" t="s">
        <v>68</v>
      </c>
      <c r="Q3860" t="s">
        <v>52</v>
      </c>
      <c r="R3860">
        <v>98102</v>
      </c>
      <c r="S3860" t="s">
        <v>4240</v>
      </c>
      <c r="T3860" t="s">
        <v>30454</v>
      </c>
      <c r="U3860" t="s">
        <v>30455</v>
      </c>
      <c r="V3860" t="s">
        <v>90</v>
      </c>
      <c r="W3860">
        <v>12</v>
      </c>
      <c r="X3860" t="s">
        <v>878</v>
      </c>
      <c r="Y3860">
        <v>4772</v>
      </c>
      <c r="Z3860" t="s">
        <v>68</v>
      </c>
      <c r="AA3860" t="s">
        <v>57</v>
      </c>
      <c r="AC3860" t="s">
        <v>146</v>
      </c>
      <c r="AD3860" t="s">
        <v>4690</v>
      </c>
      <c r="AE3860" t="s">
        <v>107</v>
      </c>
      <c r="AF3860" t="s">
        <v>107</v>
      </c>
      <c r="AJ3860" t="s">
        <v>58</v>
      </c>
      <c r="AK3860" t="s">
        <v>59</v>
      </c>
      <c r="AL3860">
        <v>43410</v>
      </c>
      <c r="AM3860" t="s">
        <v>4692</v>
      </c>
      <c r="AN3860" t="b">
        <v>1</v>
      </c>
      <c r="AQ3860" t="s">
        <v>60</v>
      </c>
      <c r="AR3860" t="s">
        <v>99</v>
      </c>
      <c r="AS3860" t="s">
        <v>4734</v>
      </c>
      <c r="BB3860" s="7" t="s">
        <v>4239</v>
      </c>
      <c r="BC3860" s="7" t="s">
        <v>101</v>
      </c>
      <c r="BD3860" s="7" t="s">
        <v>52</v>
      </c>
      <c r="BE3860" s="7">
        <v>98102</v>
      </c>
      <c r="BF3860" s="7" t="s">
        <v>30456</v>
      </c>
      <c r="BG3860" s="7">
        <v>3694.56</v>
      </c>
      <c r="BH3860" s="7">
        <v>2706.49</v>
      </c>
      <c r="BI3860">
        <v>3193.82</v>
      </c>
      <c r="BJ3860">
        <v>0</v>
      </c>
      <c r="BK3860">
        <v>0</v>
      </c>
      <c r="BL3860">
        <v>0</v>
      </c>
      <c r="BO3860" t="s">
        <v>30457</v>
      </c>
      <c r="BP3860">
        <v>8030</v>
      </c>
      <c r="BQ3860">
        <v>25642</v>
      </c>
      <c r="BR3860">
        <v>298</v>
      </c>
      <c r="BS3860">
        <v>3192</v>
      </c>
      <c r="BT3860">
        <v>43</v>
      </c>
      <c r="BU3860" t="s">
        <v>30458</v>
      </c>
      <c r="BV3860" t="s">
        <v>4695</v>
      </c>
      <c r="BX3860">
        <v>44148.960833333331</v>
      </c>
    </row>
    <row r="3861" spans="1:76" x14ac:dyDescent="0.25">
      <c r="A3861" t="s">
        <v>30459</v>
      </c>
      <c r="B3861" t="s">
        <v>30460</v>
      </c>
      <c r="C3861" t="s">
        <v>46</v>
      </c>
      <c r="D3861">
        <v>43243</v>
      </c>
      <c r="I3861">
        <v>43243</v>
      </c>
      <c r="J3861">
        <v>2018</v>
      </c>
      <c r="K3861" t="s">
        <v>85</v>
      </c>
      <c r="L3861" t="s">
        <v>30461</v>
      </c>
      <c r="N3861" t="s">
        <v>30462</v>
      </c>
      <c r="O3861" t="s">
        <v>1288</v>
      </c>
      <c r="P3861" t="s">
        <v>1289</v>
      </c>
      <c r="Q3861" t="s">
        <v>52</v>
      </c>
      <c r="R3861">
        <v>99347</v>
      </c>
      <c r="S3861" t="s">
        <v>30463</v>
      </c>
      <c r="T3861" t="s">
        <v>30463</v>
      </c>
      <c r="U3861" t="s">
        <v>30464</v>
      </c>
      <c r="V3861" t="s">
        <v>7053</v>
      </c>
      <c r="W3861">
        <v>21</v>
      </c>
      <c r="X3861" t="s">
        <v>5483</v>
      </c>
      <c r="Y3861">
        <v>3320</v>
      </c>
      <c r="Z3861" t="s">
        <v>1289</v>
      </c>
      <c r="AA3861" t="s">
        <v>4785</v>
      </c>
      <c r="AB3861">
        <v>1571</v>
      </c>
      <c r="AC3861" t="s">
        <v>146</v>
      </c>
      <c r="AD3861" t="s">
        <v>4690</v>
      </c>
      <c r="AE3861" t="s">
        <v>107</v>
      </c>
      <c r="AF3861" t="s">
        <v>107</v>
      </c>
      <c r="AJ3861" t="s">
        <v>58</v>
      </c>
      <c r="AK3861" t="s">
        <v>59</v>
      </c>
      <c r="AL3861">
        <v>43410</v>
      </c>
      <c r="AM3861" t="s">
        <v>4878</v>
      </c>
      <c r="AN3861" t="b">
        <v>1</v>
      </c>
      <c r="AQ3861" t="s">
        <v>60</v>
      </c>
      <c r="AR3861" t="s">
        <v>61</v>
      </c>
      <c r="BB3861" s="7" t="s">
        <v>30465</v>
      </c>
      <c r="BC3861" s="7" t="s">
        <v>105</v>
      </c>
      <c r="BD3861" s="7" t="s">
        <v>52</v>
      </c>
      <c r="BE3861" s="7">
        <v>99201</v>
      </c>
      <c r="BO3861" t="s">
        <v>30466</v>
      </c>
      <c r="BP3861">
        <v>1114</v>
      </c>
      <c r="BQ3861">
        <v>635</v>
      </c>
      <c r="BR3861">
        <v>589</v>
      </c>
      <c r="BU3861" t="s">
        <v>30467</v>
      </c>
      <c r="BV3861" t="s">
        <v>4695</v>
      </c>
      <c r="BX3861">
        <v>43959.621967592589</v>
      </c>
    </row>
    <row r="3862" spans="1:76" x14ac:dyDescent="0.25">
      <c r="A3862" t="s">
        <v>30468</v>
      </c>
      <c r="B3862" t="s">
        <v>24074</v>
      </c>
      <c r="C3862" t="s">
        <v>46</v>
      </c>
      <c r="D3862">
        <v>43233</v>
      </c>
      <c r="I3862">
        <v>43233</v>
      </c>
      <c r="J3862">
        <v>2018</v>
      </c>
      <c r="K3862" t="s">
        <v>85</v>
      </c>
      <c r="L3862" t="s">
        <v>30469</v>
      </c>
      <c r="N3862" t="s">
        <v>24076</v>
      </c>
      <c r="O3862" t="s">
        <v>929</v>
      </c>
      <c r="P3862" t="s">
        <v>930</v>
      </c>
      <c r="Q3862" t="s">
        <v>52</v>
      </c>
      <c r="R3862">
        <v>99169</v>
      </c>
      <c r="S3862" t="s">
        <v>24078</v>
      </c>
      <c r="T3862" t="s">
        <v>24078</v>
      </c>
      <c r="U3862" t="s">
        <v>30470</v>
      </c>
      <c r="V3862" t="s">
        <v>7053</v>
      </c>
      <c r="W3862">
        <v>21</v>
      </c>
      <c r="X3862" t="s">
        <v>7097</v>
      </c>
      <c r="Y3862">
        <v>3002</v>
      </c>
      <c r="Z3862" t="s">
        <v>930</v>
      </c>
      <c r="AA3862" t="s">
        <v>4785</v>
      </c>
      <c r="AB3862">
        <v>6616</v>
      </c>
      <c r="AC3862" t="s">
        <v>146</v>
      </c>
      <c r="AD3862" t="s">
        <v>4690</v>
      </c>
      <c r="AE3862" t="s">
        <v>107</v>
      </c>
      <c r="AF3862" t="s">
        <v>107</v>
      </c>
      <c r="AJ3862" t="s">
        <v>58</v>
      </c>
      <c r="AK3862" t="s">
        <v>59</v>
      </c>
      <c r="AL3862">
        <v>43410</v>
      </c>
      <c r="AM3862" t="s">
        <v>4878</v>
      </c>
      <c r="AN3862" t="b">
        <v>1</v>
      </c>
      <c r="AQ3862" t="s">
        <v>60</v>
      </c>
      <c r="AR3862" t="s">
        <v>150</v>
      </c>
      <c r="BB3862" s="7" t="s">
        <v>24076</v>
      </c>
      <c r="BC3862" s="7" t="s">
        <v>929</v>
      </c>
      <c r="BD3862" s="7" t="s">
        <v>52</v>
      </c>
      <c r="BE3862" s="7">
        <v>99169</v>
      </c>
      <c r="BF3862" s="7" t="s">
        <v>30470</v>
      </c>
      <c r="BO3862" t="s">
        <v>30471</v>
      </c>
      <c r="BP3862">
        <v>1983</v>
      </c>
      <c r="BQ3862">
        <v>666</v>
      </c>
      <c r="BR3862">
        <v>339</v>
      </c>
      <c r="BU3862" t="s">
        <v>24080</v>
      </c>
      <c r="BV3862" t="s">
        <v>4695</v>
      </c>
      <c r="BX3862">
        <v>43959.621932870374</v>
      </c>
    </row>
    <row r="3863" spans="1:76" x14ac:dyDescent="0.25">
      <c r="A3863" t="s">
        <v>30480</v>
      </c>
      <c r="B3863" t="s">
        <v>30481</v>
      </c>
      <c r="C3863" t="s">
        <v>46</v>
      </c>
      <c r="D3863">
        <v>43222</v>
      </c>
      <c r="H3863" t="s">
        <v>47</v>
      </c>
      <c r="I3863">
        <v>43222</v>
      </c>
      <c r="J3863">
        <v>2018</v>
      </c>
      <c r="K3863" t="s">
        <v>85</v>
      </c>
      <c r="L3863" t="s">
        <v>30482</v>
      </c>
      <c r="N3863" t="s">
        <v>30483</v>
      </c>
      <c r="O3863" t="s">
        <v>241</v>
      </c>
      <c r="P3863" t="s">
        <v>241</v>
      </c>
      <c r="Q3863" t="s">
        <v>52</v>
      </c>
      <c r="R3863">
        <v>98902</v>
      </c>
      <c r="S3863" t="s">
        <v>30484</v>
      </c>
      <c r="T3863" t="s">
        <v>30485</v>
      </c>
      <c r="U3863" t="s">
        <v>30486</v>
      </c>
      <c r="V3863" t="s">
        <v>6576</v>
      </c>
      <c r="W3863">
        <v>27</v>
      </c>
      <c r="X3863" t="s">
        <v>8532</v>
      </c>
      <c r="Y3863">
        <v>4418</v>
      </c>
      <c r="Z3863" t="s">
        <v>241</v>
      </c>
      <c r="AA3863" t="s">
        <v>4785</v>
      </c>
      <c r="AB3863">
        <v>114757</v>
      </c>
      <c r="AC3863" t="s">
        <v>146</v>
      </c>
      <c r="AD3863" t="s">
        <v>4690</v>
      </c>
      <c r="AE3863" t="s">
        <v>107</v>
      </c>
      <c r="AF3863" t="s">
        <v>107</v>
      </c>
      <c r="AJ3863" t="s">
        <v>58</v>
      </c>
      <c r="AK3863" t="s">
        <v>59</v>
      </c>
      <c r="AL3863">
        <v>43410</v>
      </c>
      <c r="AM3863" t="s">
        <v>4692</v>
      </c>
      <c r="AN3863" t="b">
        <v>1</v>
      </c>
      <c r="AQ3863" t="s">
        <v>177</v>
      </c>
      <c r="BB3863" s="7" t="s">
        <v>30487</v>
      </c>
      <c r="BC3863" s="7" t="s">
        <v>241</v>
      </c>
      <c r="BD3863" s="7" t="s">
        <v>52</v>
      </c>
      <c r="BE3863" s="7">
        <v>98902</v>
      </c>
      <c r="BF3863" s="7" t="s">
        <v>30488</v>
      </c>
      <c r="BG3863" s="7">
        <v>9568.7000000000007</v>
      </c>
      <c r="BH3863" s="7">
        <v>129.15</v>
      </c>
      <c r="BI3863">
        <v>7405.1</v>
      </c>
      <c r="BJ3863">
        <v>0</v>
      </c>
      <c r="BK3863">
        <v>0</v>
      </c>
      <c r="BL3863">
        <v>0</v>
      </c>
      <c r="BO3863" t="s">
        <v>30489</v>
      </c>
      <c r="BP3863">
        <v>13505</v>
      </c>
      <c r="BQ3863">
        <v>287</v>
      </c>
      <c r="BR3863">
        <v>1047</v>
      </c>
      <c r="BS3863">
        <v>3452</v>
      </c>
      <c r="BU3863" t="s">
        <v>30490</v>
      </c>
      <c r="BV3863" t="s">
        <v>4695</v>
      </c>
      <c r="BX3863">
        <v>44148.970972222225</v>
      </c>
    </row>
    <row r="3864" spans="1:76" x14ac:dyDescent="0.25">
      <c r="A3864" t="s">
        <v>30491</v>
      </c>
      <c r="B3864" t="s">
        <v>24257</v>
      </c>
      <c r="C3864" t="s">
        <v>46</v>
      </c>
      <c r="D3864">
        <v>43225</v>
      </c>
      <c r="I3864">
        <v>43225</v>
      </c>
      <c r="J3864">
        <v>2018</v>
      </c>
      <c r="K3864" t="s">
        <v>85</v>
      </c>
      <c r="L3864" t="s">
        <v>30492</v>
      </c>
      <c r="N3864" t="s">
        <v>24259</v>
      </c>
      <c r="O3864" t="s">
        <v>462</v>
      </c>
      <c r="P3864" t="s">
        <v>462</v>
      </c>
      <c r="Q3864" t="s">
        <v>52</v>
      </c>
      <c r="R3864">
        <v>99362</v>
      </c>
      <c r="S3864" t="s">
        <v>30493</v>
      </c>
      <c r="T3864" t="s">
        <v>24261</v>
      </c>
      <c r="U3864" t="s">
        <v>29963</v>
      </c>
      <c r="V3864" t="s">
        <v>5396</v>
      </c>
      <c r="W3864">
        <v>20</v>
      </c>
      <c r="X3864" t="s">
        <v>12122</v>
      </c>
      <c r="Y3864">
        <v>4302</v>
      </c>
      <c r="Z3864" t="s">
        <v>462</v>
      </c>
      <c r="AA3864" t="s">
        <v>4785</v>
      </c>
      <c r="AB3864">
        <v>33582</v>
      </c>
      <c r="AC3864" t="s">
        <v>146</v>
      </c>
      <c r="AD3864" t="s">
        <v>4690</v>
      </c>
      <c r="AE3864" t="s">
        <v>107</v>
      </c>
      <c r="AF3864" t="s">
        <v>107</v>
      </c>
      <c r="AJ3864" t="s">
        <v>58</v>
      </c>
      <c r="AK3864" t="s">
        <v>59</v>
      </c>
      <c r="AL3864">
        <v>43410</v>
      </c>
      <c r="AM3864" t="s">
        <v>4878</v>
      </c>
      <c r="AN3864" t="b">
        <v>1</v>
      </c>
      <c r="AQ3864" t="s">
        <v>60</v>
      </c>
      <c r="AR3864" t="s">
        <v>150</v>
      </c>
      <c r="BB3864" s="7" t="s">
        <v>24259</v>
      </c>
      <c r="BC3864" s="7" t="s">
        <v>462</v>
      </c>
      <c r="BD3864" s="7" t="s">
        <v>52</v>
      </c>
      <c r="BE3864" s="7">
        <v>99362</v>
      </c>
      <c r="BF3864" s="7" t="s">
        <v>29963</v>
      </c>
      <c r="BO3864" t="s">
        <v>30494</v>
      </c>
      <c r="BP3864">
        <v>12065</v>
      </c>
      <c r="BQ3864">
        <v>290</v>
      </c>
      <c r="BR3864">
        <v>1008</v>
      </c>
      <c r="BU3864" t="s">
        <v>30495</v>
      </c>
      <c r="BV3864" t="s">
        <v>4695</v>
      </c>
      <c r="BX3864">
        <v>43959.621932870374</v>
      </c>
    </row>
    <row r="3865" spans="1:76" x14ac:dyDescent="0.25">
      <c r="A3865" t="s">
        <v>30496</v>
      </c>
      <c r="B3865" t="s">
        <v>3677</v>
      </c>
      <c r="C3865" t="s">
        <v>46</v>
      </c>
      <c r="D3865">
        <v>43221</v>
      </c>
      <c r="H3865" t="s">
        <v>47</v>
      </c>
      <c r="I3865">
        <v>43221</v>
      </c>
      <c r="J3865">
        <v>2018</v>
      </c>
      <c r="K3865" t="s">
        <v>85</v>
      </c>
      <c r="L3865" t="s">
        <v>30497</v>
      </c>
      <c r="N3865" t="s">
        <v>3678</v>
      </c>
      <c r="O3865" t="s">
        <v>825</v>
      </c>
      <c r="P3865" t="s">
        <v>199</v>
      </c>
      <c r="Q3865" t="s">
        <v>52</v>
      </c>
      <c r="R3865">
        <v>98087</v>
      </c>
      <c r="S3865" t="s">
        <v>3679</v>
      </c>
      <c r="T3865" t="s">
        <v>30498</v>
      </c>
      <c r="U3865" t="s">
        <v>30499</v>
      </c>
      <c r="V3865" t="s">
        <v>90</v>
      </c>
      <c r="W3865">
        <v>12</v>
      </c>
      <c r="X3865" t="s">
        <v>1125</v>
      </c>
      <c r="Y3865">
        <v>4750</v>
      </c>
      <c r="Z3865" t="s">
        <v>199</v>
      </c>
      <c r="AA3865" t="s">
        <v>57</v>
      </c>
      <c r="AC3865" t="s">
        <v>146</v>
      </c>
      <c r="AD3865" t="s">
        <v>4690</v>
      </c>
      <c r="AE3865" t="s">
        <v>107</v>
      </c>
      <c r="AF3865" t="s">
        <v>107</v>
      </c>
      <c r="AJ3865" t="s">
        <v>58</v>
      </c>
      <c r="AK3865" t="s">
        <v>59</v>
      </c>
      <c r="AL3865">
        <v>43410</v>
      </c>
      <c r="AM3865" t="s">
        <v>4692</v>
      </c>
      <c r="AN3865" t="b">
        <v>1</v>
      </c>
      <c r="AQ3865" t="s">
        <v>60</v>
      </c>
      <c r="AR3865" t="s">
        <v>99</v>
      </c>
      <c r="AS3865" t="s">
        <v>4734</v>
      </c>
      <c r="BB3865" s="7" t="s">
        <v>116</v>
      </c>
      <c r="BC3865" s="7" t="s">
        <v>117</v>
      </c>
      <c r="BD3865" s="7" t="s">
        <v>52</v>
      </c>
      <c r="BE3865" s="7">
        <v>98371</v>
      </c>
      <c r="BF3865" s="7" t="s">
        <v>11221</v>
      </c>
      <c r="BG3865" s="7">
        <v>22750.94</v>
      </c>
      <c r="BH3865" s="7">
        <v>0</v>
      </c>
      <c r="BI3865">
        <v>27835.74</v>
      </c>
      <c r="BJ3865">
        <v>-5128.7700000000004</v>
      </c>
      <c r="BK3865">
        <v>0</v>
      </c>
      <c r="BL3865">
        <v>0</v>
      </c>
      <c r="BO3865" t="s">
        <v>30500</v>
      </c>
      <c r="BP3865">
        <v>11608</v>
      </c>
      <c r="BQ3865">
        <v>953</v>
      </c>
      <c r="BR3865">
        <v>147</v>
      </c>
      <c r="BS3865">
        <v>3377</v>
      </c>
      <c r="BT3865">
        <v>21</v>
      </c>
      <c r="BU3865" t="s">
        <v>11223</v>
      </c>
      <c r="BV3865" t="s">
        <v>4695</v>
      </c>
      <c r="BX3865">
        <v>44148.968368055554</v>
      </c>
    </row>
    <row r="3866" spans="1:76" x14ac:dyDescent="0.25">
      <c r="A3866" t="s">
        <v>30501</v>
      </c>
      <c r="B3866" t="s">
        <v>24284</v>
      </c>
      <c r="C3866" t="s">
        <v>46</v>
      </c>
      <c r="D3866">
        <v>43221</v>
      </c>
      <c r="I3866">
        <v>43221</v>
      </c>
      <c r="J3866">
        <v>2018</v>
      </c>
      <c r="K3866" t="s">
        <v>85</v>
      </c>
      <c r="L3866" t="s">
        <v>30502</v>
      </c>
      <c r="N3866" t="s">
        <v>24286</v>
      </c>
      <c r="O3866" t="s">
        <v>462</v>
      </c>
      <c r="P3866" t="s">
        <v>462</v>
      </c>
      <c r="Q3866" t="s">
        <v>52</v>
      </c>
      <c r="R3866">
        <v>99362</v>
      </c>
      <c r="S3866" t="s">
        <v>30503</v>
      </c>
      <c r="T3866" t="s">
        <v>25586</v>
      </c>
      <c r="U3866" t="s">
        <v>30504</v>
      </c>
      <c r="V3866" t="s">
        <v>7053</v>
      </c>
      <c r="W3866">
        <v>21</v>
      </c>
      <c r="X3866" t="s">
        <v>12122</v>
      </c>
      <c r="Y3866">
        <v>4302</v>
      </c>
      <c r="Z3866" t="s">
        <v>462</v>
      </c>
      <c r="AA3866" t="s">
        <v>4785</v>
      </c>
      <c r="AB3866">
        <v>33582</v>
      </c>
      <c r="AC3866" t="s">
        <v>146</v>
      </c>
      <c r="AD3866" t="s">
        <v>4690</v>
      </c>
      <c r="AE3866" t="s">
        <v>107</v>
      </c>
      <c r="AF3866" t="s">
        <v>107</v>
      </c>
      <c r="AJ3866" t="s">
        <v>58</v>
      </c>
      <c r="AK3866" t="s">
        <v>59</v>
      </c>
      <c r="AL3866">
        <v>43410</v>
      </c>
      <c r="AM3866" t="s">
        <v>4878</v>
      </c>
      <c r="AN3866" t="b">
        <v>1</v>
      </c>
      <c r="AQ3866" t="s">
        <v>60</v>
      </c>
      <c r="AR3866" t="s">
        <v>150</v>
      </c>
      <c r="BB3866" s="7" t="s">
        <v>24286</v>
      </c>
      <c r="BC3866" s="7" t="s">
        <v>462</v>
      </c>
      <c r="BD3866" s="7" t="s">
        <v>52</v>
      </c>
      <c r="BE3866" s="7">
        <v>99362</v>
      </c>
      <c r="BF3866" s="7" t="s">
        <v>30504</v>
      </c>
      <c r="BO3866" t="s">
        <v>30505</v>
      </c>
      <c r="BP3866">
        <v>601</v>
      </c>
      <c r="BQ3866">
        <v>272</v>
      </c>
      <c r="BR3866">
        <v>1007</v>
      </c>
      <c r="BU3866" t="s">
        <v>25588</v>
      </c>
      <c r="BV3866" t="s">
        <v>4695</v>
      </c>
      <c r="BX3866">
        <v>43959.621932870374</v>
      </c>
    </row>
    <row r="3867" spans="1:76" x14ac:dyDescent="0.25">
      <c r="A3867" t="s">
        <v>30506</v>
      </c>
      <c r="B3867" t="s">
        <v>1040</v>
      </c>
      <c r="C3867" t="s">
        <v>46</v>
      </c>
      <c r="D3867">
        <v>43213</v>
      </c>
      <c r="H3867" t="s">
        <v>47</v>
      </c>
      <c r="I3867">
        <v>43213</v>
      </c>
      <c r="J3867">
        <v>2018</v>
      </c>
      <c r="K3867" t="s">
        <v>85</v>
      </c>
      <c r="L3867" t="s">
        <v>30507</v>
      </c>
      <c r="N3867" t="s">
        <v>1041</v>
      </c>
      <c r="O3867" t="s">
        <v>366</v>
      </c>
      <c r="P3867" t="s">
        <v>96</v>
      </c>
      <c r="Q3867" t="s">
        <v>52</v>
      </c>
      <c r="R3867">
        <v>99338</v>
      </c>
      <c r="S3867" t="s">
        <v>917</v>
      </c>
      <c r="T3867" t="s">
        <v>30508</v>
      </c>
      <c r="U3867" t="s">
        <v>30509</v>
      </c>
      <c r="V3867" t="s">
        <v>54</v>
      </c>
      <c r="W3867">
        <v>13</v>
      </c>
      <c r="X3867" t="s">
        <v>98</v>
      </c>
      <c r="Y3867">
        <v>4793</v>
      </c>
      <c r="Z3867" t="s">
        <v>96</v>
      </c>
      <c r="AA3867" t="s">
        <v>57</v>
      </c>
      <c r="AC3867" t="s">
        <v>146</v>
      </c>
      <c r="AD3867" t="s">
        <v>4690</v>
      </c>
      <c r="AE3867" t="s">
        <v>107</v>
      </c>
      <c r="AF3867" t="s">
        <v>107</v>
      </c>
      <c r="AI3867">
        <v>2</v>
      </c>
      <c r="AJ3867" t="s">
        <v>58</v>
      </c>
      <c r="AK3867" t="s">
        <v>59</v>
      </c>
      <c r="AL3867">
        <v>43410</v>
      </c>
      <c r="AM3867" t="s">
        <v>4692</v>
      </c>
      <c r="AN3867" t="b">
        <v>1</v>
      </c>
      <c r="AQ3867" t="s">
        <v>177</v>
      </c>
      <c r="AS3867" t="s">
        <v>100</v>
      </c>
      <c r="BB3867" s="7" t="s">
        <v>1041</v>
      </c>
      <c r="BC3867" s="7" t="s">
        <v>366</v>
      </c>
      <c r="BD3867" s="7" t="s">
        <v>52</v>
      </c>
      <c r="BE3867" s="7">
        <v>99338</v>
      </c>
      <c r="BF3867" s="7" t="s">
        <v>30510</v>
      </c>
      <c r="BG3867" s="7">
        <v>12901.33</v>
      </c>
      <c r="BH3867" s="7">
        <v>0</v>
      </c>
      <c r="BI3867">
        <v>12901.33</v>
      </c>
      <c r="BJ3867">
        <v>0</v>
      </c>
      <c r="BK3867">
        <v>0</v>
      </c>
      <c r="BL3867">
        <v>0</v>
      </c>
      <c r="BO3867" t="s">
        <v>30511</v>
      </c>
      <c r="BP3867">
        <v>12523</v>
      </c>
      <c r="BQ3867">
        <v>940</v>
      </c>
      <c r="BR3867">
        <v>82</v>
      </c>
      <c r="BS3867">
        <v>3413</v>
      </c>
      <c r="BT3867">
        <v>8</v>
      </c>
      <c r="BU3867" t="s">
        <v>22343</v>
      </c>
      <c r="BV3867" t="s">
        <v>4695</v>
      </c>
      <c r="BX3867">
        <v>44148.969606481478</v>
      </c>
    </row>
    <row r="3868" spans="1:76" x14ac:dyDescent="0.25">
      <c r="A3868" t="s">
        <v>30512</v>
      </c>
      <c r="B3868" t="s">
        <v>30513</v>
      </c>
      <c r="C3868" t="s">
        <v>46</v>
      </c>
      <c r="D3868">
        <v>43219</v>
      </c>
      <c r="I3868">
        <v>43219</v>
      </c>
      <c r="J3868">
        <v>2018</v>
      </c>
      <c r="K3868" t="s">
        <v>85</v>
      </c>
      <c r="L3868" t="s">
        <v>30514</v>
      </c>
      <c r="N3868" t="s">
        <v>2077</v>
      </c>
      <c r="O3868" t="s">
        <v>4173</v>
      </c>
      <c r="P3868" t="s">
        <v>252</v>
      </c>
      <c r="Q3868" t="s">
        <v>52</v>
      </c>
      <c r="R3868">
        <v>98858</v>
      </c>
      <c r="S3868" t="s">
        <v>30515</v>
      </c>
      <c r="T3868" t="s">
        <v>30515</v>
      </c>
      <c r="U3868" t="s">
        <v>30516</v>
      </c>
      <c r="V3868" t="s">
        <v>5396</v>
      </c>
      <c r="W3868">
        <v>20</v>
      </c>
      <c r="X3868" t="s">
        <v>7405</v>
      </c>
      <c r="Y3868">
        <v>3235</v>
      </c>
      <c r="Z3868" t="s">
        <v>252</v>
      </c>
      <c r="AA3868" t="s">
        <v>4785</v>
      </c>
      <c r="AB3868">
        <v>21117</v>
      </c>
      <c r="AC3868" t="s">
        <v>146</v>
      </c>
      <c r="AD3868" t="s">
        <v>4690</v>
      </c>
      <c r="AE3868" t="s">
        <v>107</v>
      </c>
      <c r="AF3868" t="s">
        <v>107</v>
      </c>
      <c r="AJ3868" t="s">
        <v>58</v>
      </c>
      <c r="AK3868" t="s">
        <v>59</v>
      </c>
      <c r="AL3868">
        <v>43410</v>
      </c>
      <c r="AM3868" t="s">
        <v>4692</v>
      </c>
      <c r="AN3868" t="b">
        <v>1</v>
      </c>
      <c r="BB3868" s="7" t="s">
        <v>2077</v>
      </c>
      <c r="BC3868" s="7" t="s">
        <v>4173</v>
      </c>
      <c r="BD3868" s="7" t="s">
        <v>52</v>
      </c>
      <c r="BE3868" s="7">
        <v>98858</v>
      </c>
      <c r="BF3868" s="7" t="s">
        <v>30516</v>
      </c>
      <c r="BO3868" t="s">
        <v>30517</v>
      </c>
      <c r="BP3868">
        <v>17078</v>
      </c>
      <c r="BQ3868">
        <v>1716</v>
      </c>
      <c r="BR3868">
        <v>1896</v>
      </c>
      <c r="BU3868" t="s">
        <v>30518</v>
      </c>
      <c r="BV3868" t="s">
        <v>4695</v>
      </c>
      <c r="BX3868">
        <v>43597.923263888886</v>
      </c>
    </row>
    <row r="3869" spans="1:76" x14ac:dyDescent="0.25">
      <c r="A3869" t="s">
        <v>30533</v>
      </c>
      <c r="B3869" t="s">
        <v>27332</v>
      </c>
      <c r="C3869" t="s">
        <v>46</v>
      </c>
      <c r="D3869">
        <v>43153</v>
      </c>
      <c r="I3869">
        <v>43153</v>
      </c>
      <c r="J3869">
        <v>2018</v>
      </c>
      <c r="K3869" t="s">
        <v>85</v>
      </c>
      <c r="L3869" t="s">
        <v>30534</v>
      </c>
      <c r="N3869" t="s">
        <v>30535</v>
      </c>
      <c r="O3869" t="s">
        <v>1399</v>
      </c>
      <c r="P3869" t="s">
        <v>88</v>
      </c>
      <c r="Q3869" t="s">
        <v>52</v>
      </c>
      <c r="R3869">
        <v>98531</v>
      </c>
      <c r="S3869" t="s">
        <v>30536</v>
      </c>
      <c r="T3869" t="s">
        <v>30536</v>
      </c>
      <c r="U3869" t="s">
        <v>30537</v>
      </c>
      <c r="V3869" t="s">
        <v>5331</v>
      </c>
      <c r="W3869">
        <v>26</v>
      </c>
      <c r="X3869" t="s">
        <v>5408</v>
      </c>
      <c r="Y3869">
        <v>3626</v>
      </c>
      <c r="Z3869" t="s">
        <v>88</v>
      </c>
      <c r="AA3869" t="s">
        <v>4785</v>
      </c>
      <c r="AB3869">
        <v>46069</v>
      </c>
      <c r="AC3869" t="s">
        <v>146</v>
      </c>
      <c r="AD3869" t="s">
        <v>4690</v>
      </c>
      <c r="AE3869" t="s">
        <v>107</v>
      </c>
      <c r="AF3869" t="s">
        <v>107</v>
      </c>
      <c r="AJ3869" t="s">
        <v>58</v>
      </c>
      <c r="AK3869" t="s">
        <v>59</v>
      </c>
      <c r="AL3869">
        <v>43410</v>
      </c>
      <c r="AM3869" t="s">
        <v>4878</v>
      </c>
      <c r="AN3869" t="b">
        <v>1</v>
      </c>
      <c r="AQ3869" t="s">
        <v>60</v>
      </c>
      <c r="AR3869" t="s">
        <v>150</v>
      </c>
      <c r="BB3869" s="7" t="s">
        <v>30538</v>
      </c>
      <c r="BC3869" s="7" t="s">
        <v>1399</v>
      </c>
      <c r="BD3869" s="7" t="s">
        <v>52</v>
      </c>
      <c r="BE3869" s="7">
        <v>98531</v>
      </c>
      <c r="BO3869" t="s">
        <v>30539</v>
      </c>
      <c r="BP3869">
        <v>12996</v>
      </c>
      <c r="BQ3869">
        <v>412</v>
      </c>
      <c r="BR3869">
        <v>766</v>
      </c>
      <c r="BU3869" t="s">
        <v>27337</v>
      </c>
      <c r="BV3869" t="s">
        <v>4695</v>
      </c>
      <c r="BX3869">
        <v>43959.621932870374</v>
      </c>
    </row>
    <row r="3870" spans="1:76" x14ac:dyDescent="0.25">
      <c r="A3870" t="s">
        <v>30540</v>
      </c>
      <c r="B3870" t="s">
        <v>4562</v>
      </c>
      <c r="C3870" t="s">
        <v>46</v>
      </c>
      <c r="D3870">
        <v>43177</v>
      </c>
      <c r="H3870" t="s">
        <v>47</v>
      </c>
      <c r="I3870">
        <v>43177</v>
      </c>
      <c r="J3870">
        <v>2018</v>
      </c>
      <c r="K3870" t="s">
        <v>77</v>
      </c>
      <c r="L3870" t="s">
        <v>30541</v>
      </c>
      <c r="N3870" t="s">
        <v>4563</v>
      </c>
      <c r="O3870" t="s">
        <v>352</v>
      </c>
      <c r="P3870" t="s">
        <v>394</v>
      </c>
      <c r="Q3870" t="s">
        <v>52</v>
      </c>
      <c r="R3870">
        <v>98229</v>
      </c>
      <c r="S3870" t="s">
        <v>4564</v>
      </c>
      <c r="T3870" t="s">
        <v>30542</v>
      </c>
      <c r="U3870" t="s">
        <v>30543</v>
      </c>
      <c r="V3870" t="s">
        <v>54</v>
      </c>
      <c r="W3870">
        <v>13</v>
      </c>
      <c r="X3870" t="s">
        <v>491</v>
      </c>
      <c r="Y3870">
        <v>4858</v>
      </c>
      <c r="Z3870" t="s">
        <v>394</v>
      </c>
      <c r="AA3870" t="s">
        <v>57</v>
      </c>
      <c r="AC3870" t="s">
        <v>146</v>
      </c>
      <c r="AD3870" t="s">
        <v>4690</v>
      </c>
      <c r="AE3870" t="s">
        <v>107</v>
      </c>
      <c r="AF3870" t="s">
        <v>107</v>
      </c>
      <c r="AJ3870" t="s">
        <v>58</v>
      </c>
      <c r="AK3870" t="s">
        <v>59</v>
      </c>
      <c r="AL3870">
        <v>43410</v>
      </c>
      <c r="AM3870" t="s">
        <v>4692</v>
      </c>
      <c r="AN3870" t="b">
        <v>1</v>
      </c>
      <c r="BB3870" s="7" t="s">
        <v>4563</v>
      </c>
      <c r="BC3870" s="7" t="s">
        <v>352</v>
      </c>
      <c r="BD3870" s="7" t="s">
        <v>52</v>
      </c>
      <c r="BE3870" s="7">
        <v>98229</v>
      </c>
      <c r="BF3870" s="7" t="s">
        <v>30543</v>
      </c>
      <c r="BG3870" s="7">
        <v>0</v>
      </c>
      <c r="BH3870" s="7">
        <v>0</v>
      </c>
      <c r="BI3870">
        <v>0</v>
      </c>
      <c r="BJ3870">
        <v>60</v>
      </c>
      <c r="BK3870">
        <v>0</v>
      </c>
      <c r="BL3870">
        <v>0</v>
      </c>
      <c r="BO3870" t="s">
        <v>30544</v>
      </c>
      <c r="BP3870">
        <v>5350</v>
      </c>
      <c r="BQ3870">
        <v>1791</v>
      </c>
      <c r="BR3870">
        <v>1981</v>
      </c>
      <c r="BS3870">
        <v>3064</v>
      </c>
      <c r="BT3870">
        <v>40</v>
      </c>
      <c r="BU3870" t="s">
        <v>30545</v>
      </c>
      <c r="BV3870" t="s">
        <v>4695</v>
      </c>
      <c r="BX3870">
        <v>44148.955150462964</v>
      </c>
    </row>
    <row r="3871" spans="1:76" x14ac:dyDescent="0.25">
      <c r="A3871" t="s">
        <v>30551</v>
      </c>
      <c r="B3871" t="s">
        <v>30552</v>
      </c>
      <c r="C3871" t="s">
        <v>46</v>
      </c>
      <c r="D3871">
        <v>43144</v>
      </c>
      <c r="H3871" t="s">
        <v>47</v>
      </c>
      <c r="I3871">
        <v>43144</v>
      </c>
      <c r="J3871">
        <v>2018</v>
      </c>
      <c r="K3871" t="s">
        <v>85</v>
      </c>
      <c r="L3871" t="s">
        <v>30553</v>
      </c>
      <c r="N3871" t="s">
        <v>30554</v>
      </c>
      <c r="O3871" t="s">
        <v>836</v>
      </c>
      <c r="P3871" t="s">
        <v>121</v>
      </c>
      <c r="Q3871" t="s">
        <v>52</v>
      </c>
      <c r="R3871">
        <v>98584</v>
      </c>
      <c r="S3871" t="s">
        <v>28544</v>
      </c>
      <c r="T3871" t="s">
        <v>30555</v>
      </c>
      <c r="U3871" t="s">
        <v>30556</v>
      </c>
      <c r="V3871" t="s">
        <v>4807</v>
      </c>
      <c r="W3871">
        <v>23</v>
      </c>
      <c r="X3871" t="s">
        <v>5754</v>
      </c>
      <c r="Y3871">
        <v>3699</v>
      </c>
      <c r="Z3871" t="s">
        <v>121</v>
      </c>
      <c r="AA3871" t="s">
        <v>4785</v>
      </c>
      <c r="AB3871">
        <v>38265</v>
      </c>
      <c r="AC3871" t="s">
        <v>146</v>
      </c>
      <c r="AD3871" t="s">
        <v>4690</v>
      </c>
      <c r="AE3871" t="s">
        <v>107</v>
      </c>
      <c r="AF3871" t="s">
        <v>107</v>
      </c>
      <c r="AI3871">
        <v>3</v>
      </c>
      <c r="AJ3871" t="s">
        <v>58</v>
      </c>
      <c r="AK3871" t="s">
        <v>59</v>
      </c>
      <c r="AL3871">
        <v>43410</v>
      </c>
      <c r="AM3871" t="s">
        <v>4692</v>
      </c>
      <c r="AN3871" t="b">
        <v>1</v>
      </c>
      <c r="AQ3871" t="s">
        <v>60</v>
      </c>
      <c r="AR3871" t="s">
        <v>61</v>
      </c>
      <c r="BB3871" s="7" t="s">
        <v>6357</v>
      </c>
      <c r="BC3871" s="7" t="s">
        <v>997</v>
      </c>
      <c r="BD3871" s="7" t="s">
        <v>52</v>
      </c>
      <c r="BE3871" s="7">
        <v>98592</v>
      </c>
      <c r="BF3871" s="7" t="s">
        <v>21610</v>
      </c>
      <c r="BG3871" s="7">
        <v>21225.37</v>
      </c>
      <c r="BH3871" s="7">
        <v>0</v>
      </c>
      <c r="BI3871">
        <v>21135.61</v>
      </c>
      <c r="BJ3871">
        <v>0</v>
      </c>
      <c r="BK3871">
        <v>0</v>
      </c>
      <c r="BL3871">
        <v>0</v>
      </c>
      <c r="BM3871">
        <v>145.9</v>
      </c>
      <c r="BN3871">
        <v>0</v>
      </c>
      <c r="BO3871" t="s">
        <v>30557</v>
      </c>
      <c r="BP3871">
        <v>19709</v>
      </c>
      <c r="BQ3871">
        <v>82</v>
      </c>
      <c r="BR3871">
        <v>399</v>
      </c>
      <c r="BS3871">
        <v>3808</v>
      </c>
      <c r="BU3871" t="s">
        <v>28547</v>
      </c>
      <c r="BV3871" t="s">
        <v>4695</v>
      </c>
      <c r="BX3871">
        <v>44148.983634259261</v>
      </c>
    </row>
    <row r="3872" spans="1:76" x14ac:dyDescent="0.25">
      <c r="A3872" t="s">
        <v>30563</v>
      </c>
      <c r="B3872" t="s">
        <v>651</v>
      </c>
      <c r="C3872" t="s">
        <v>46</v>
      </c>
      <c r="D3872">
        <v>43185</v>
      </c>
      <c r="H3872" t="s">
        <v>47</v>
      </c>
      <c r="I3872">
        <v>43185</v>
      </c>
      <c r="J3872">
        <v>2018</v>
      </c>
      <c r="K3872" t="s">
        <v>85</v>
      </c>
      <c r="L3872" t="s">
        <v>30564</v>
      </c>
      <c r="N3872" t="s">
        <v>23454</v>
      </c>
      <c r="O3872" t="s">
        <v>369</v>
      </c>
      <c r="P3872" t="s">
        <v>226</v>
      </c>
      <c r="Q3872" t="s">
        <v>52</v>
      </c>
      <c r="R3872">
        <v>98642</v>
      </c>
      <c r="S3872" t="s">
        <v>30565</v>
      </c>
      <c r="T3872" t="s">
        <v>30565</v>
      </c>
      <c r="U3872" t="s">
        <v>30566</v>
      </c>
      <c r="V3872" t="s">
        <v>4783</v>
      </c>
      <c r="W3872">
        <v>25</v>
      </c>
      <c r="X3872" t="s">
        <v>6013</v>
      </c>
      <c r="Y3872">
        <v>3147</v>
      </c>
      <c r="Z3872" t="s">
        <v>226</v>
      </c>
      <c r="AA3872" t="s">
        <v>4785</v>
      </c>
      <c r="AB3872">
        <v>272819</v>
      </c>
      <c r="AC3872" t="s">
        <v>146</v>
      </c>
      <c r="AD3872" t="s">
        <v>4690</v>
      </c>
      <c r="AE3872" t="s">
        <v>107</v>
      </c>
      <c r="AF3872" t="s">
        <v>107</v>
      </c>
      <c r="AI3872">
        <v>2</v>
      </c>
      <c r="AJ3872" t="s">
        <v>58</v>
      </c>
      <c r="AK3872" t="s">
        <v>59</v>
      </c>
      <c r="AL3872">
        <v>43410</v>
      </c>
      <c r="AM3872" t="s">
        <v>4692</v>
      </c>
      <c r="AN3872" t="b">
        <v>1</v>
      </c>
      <c r="AQ3872" t="s">
        <v>60</v>
      </c>
      <c r="AR3872" t="s">
        <v>61</v>
      </c>
      <c r="BB3872" s="7" t="s">
        <v>23454</v>
      </c>
      <c r="BC3872" s="7" t="s">
        <v>369</v>
      </c>
      <c r="BD3872" s="7" t="s">
        <v>52</v>
      </c>
      <c r="BE3872" s="7">
        <v>98642</v>
      </c>
      <c r="BF3872" s="7" t="s">
        <v>30566</v>
      </c>
      <c r="BG3872" s="7">
        <v>18626.740000000002</v>
      </c>
      <c r="BH3872" s="7">
        <v>0</v>
      </c>
      <c r="BI3872">
        <v>9417.0499999999993</v>
      </c>
      <c r="BJ3872">
        <v>0</v>
      </c>
      <c r="BK3872">
        <v>0</v>
      </c>
      <c r="BL3872">
        <v>0</v>
      </c>
      <c r="BO3872" t="s">
        <v>30567</v>
      </c>
      <c r="BP3872">
        <v>14368</v>
      </c>
      <c r="BQ3872">
        <v>444</v>
      </c>
      <c r="BR3872">
        <v>467</v>
      </c>
      <c r="BS3872">
        <v>3497</v>
      </c>
      <c r="BU3872" t="s">
        <v>23458</v>
      </c>
      <c r="BV3872" t="s">
        <v>4695</v>
      </c>
      <c r="BX3872">
        <v>44148.972650462965</v>
      </c>
    </row>
    <row r="3873" spans="1:76" x14ac:dyDescent="0.25">
      <c r="A3873" t="s">
        <v>30568</v>
      </c>
      <c r="B3873" t="s">
        <v>24755</v>
      </c>
      <c r="C3873" t="s">
        <v>46</v>
      </c>
      <c r="D3873">
        <v>43183</v>
      </c>
      <c r="I3873">
        <v>43183</v>
      </c>
      <c r="J3873">
        <v>2018</v>
      </c>
      <c r="K3873" t="s">
        <v>85</v>
      </c>
      <c r="L3873" t="s">
        <v>30569</v>
      </c>
      <c r="N3873" t="s">
        <v>24757</v>
      </c>
      <c r="O3873" t="s">
        <v>321</v>
      </c>
      <c r="P3873" t="s">
        <v>322</v>
      </c>
      <c r="Q3873" t="s">
        <v>52</v>
      </c>
      <c r="R3873">
        <v>99163</v>
      </c>
      <c r="S3873" t="s">
        <v>24758</v>
      </c>
      <c r="T3873" t="s">
        <v>24758</v>
      </c>
      <c r="U3873" t="s">
        <v>30570</v>
      </c>
      <c r="V3873" t="s">
        <v>5331</v>
      </c>
      <c r="W3873">
        <v>26</v>
      </c>
      <c r="X3873" t="s">
        <v>6562</v>
      </c>
      <c r="Y3873">
        <v>4375</v>
      </c>
      <c r="Z3873" t="s">
        <v>322</v>
      </c>
      <c r="AA3873" t="s">
        <v>4785</v>
      </c>
      <c r="AB3873">
        <v>22226</v>
      </c>
      <c r="AC3873" t="s">
        <v>146</v>
      </c>
      <c r="AD3873" t="s">
        <v>4690</v>
      </c>
      <c r="AE3873" t="s">
        <v>107</v>
      </c>
      <c r="AF3873" t="s">
        <v>107</v>
      </c>
      <c r="AJ3873" t="s">
        <v>58</v>
      </c>
      <c r="AK3873" t="s">
        <v>59</v>
      </c>
      <c r="AL3873">
        <v>43410</v>
      </c>
      <c r="AM3873" t="s">
        <v>4878</v>
      </c>
      <c r="AN3873" t="b">
        <v>1</v>
      </c>
      <c r="AQ3873" t="s">
        <v>60</v>
      </c>
      <c r="AR3873" t="s">
        <v>150</v>
      </c>
      <c r="BB3873" s="7" t="s">
        <v>24757</v>
      </c>
      <c r="BC3873" s="7" t="s">
        <v>321</v>
      </c>
      <c r="BD3873" s="7" t="s">
        <v>52</v>
      </c>
      <c r="BE3873" s="7">
        <v>99163</v>
      </c>
      <c r="BF3873" s="7" t="s">
        <v>30570</v>
      </c>
      <c r="BO3873" t="s">
        <v>30571</v>
      </c>
      <c r="BP3873">
        <v>19700</v>
      </c>
      <c r="BQ3873">
        <v>628</v>
      </c>
      <c r="BR3873">
        <v>874</v>
      </c>
      <c r="BU3873" t="s">
        <v>24760</v>
      </c>
      <c r="BV3873" t="s">
        <v>4695</v>
      </c>
      <c r="BX3873">
        <v>43959.621932870374</v>
      </c>
    </row>
    <row r="3874" spans="1:76" x14ac:dyDescent="0.25">
      <c r="A3874" t="s">
        <v>30572</v>
      </c>
      <c r="B3874" t="s">
        <v>4529</v>
      </c>
      <c r="C3874" t="s">
        <v>46</v>
      </c>
      <c r="D3874">
        <v>43170</v>
      </c>
      <c r="I3874">
        <v>43170</v>
      </c>
      <c r="J3874">
        <v>2018</v>
      </c>
      <c r="K3874" t="s">
        <v>77</v>
      </c>
      <c r="L3874" t="s">
        <v>30573</v>
      </c>
      <c r="N3874" t="s">
        <v>4530</v>
      </c>
      <c r="O3874" t="s">
        <v>117</v>
      </c>
      <c r="P3874" t="s">
        <v>115</v>
      </c>
      <c r="Q3874" t="s">
        <v>52</v>
      </c>
      <c r="R3874">
        <v>98374</v>
      </c>
      <c r="S3874" t="s">
        <v>4531</v>
      </c>
      <c r="T3874" t="s">
        <v>30574</v>
      </c>
      <c r="U3874" t="s">
        <v>30575</v>
      </c>
      <c r="V3874" t="s">
        <v>54</v>
      </c>
      <c r="W3874">
        <v>13</v>
      </c>
      <c r="X3874" t="s">
        <v>386</v>
      </c>
      <c r="Y3874">
        <v>4827</v>
      </c>
      <c r="Z3874" t="s">
        <v>115</v>
      </c>
      <c r="AA3874" t="s">
        <v>57</v>
      </c>
      <c r="AC3874" t="s">
        <v>146</v>
      </c>
      <c r="AD3874" t="s">
        <v>4690</v>
      </c>
      <c r="AE3874" t="s">
        <v>107</v>
      </c>
      <c r="AF3874" t="s">
        <v>107</v>
      </c>
      <c r="AJ3874" t="s">
        <v>58</v>
      </c>
      <c r="AK3874" t="s">
        <v>59</v>
      </c>
      <c r="AL3874">
        <v>43410</v>
      </c>
      <c r="AM3874" t="s">
        <v>4692</v>
      </c>
      <c r="AN3874" t="b">
        <v>1</v>
      </c>
      <c r="BB3874" s="7" t="s">
        <v>4530</v>
      </c>
      <c r="BC3874" s="7" t="s">
        <v>117</v>
      </c>
      <c r="BD3874" s="7" t="s">
        <v>52</v>
      </c>
      <c r="BE3874" s="7">
        <v>98374</v>
      </c>
      <c r="BF3874" s="7" t="s">
        <v>30575</v>
      </c>
      <c r="BO3874" t="s">
        <v>30576</v>
      </c>
      <c r="BP3874">
        <v>10079</v>
      </c>
      <c r="BQ3874">
        <v>1347</v>
      </c>
      <c r="BR3874">
        <v>1940</v>
      </c>
      <c r="BT3874">
        <v>25</v>
      </c>
      <c r="BU3874" t="s">
        <v>30577</v>
      </c>
      <c r="BV3874" t="s">
        <v>4695</v>
      </c>
      <c r="BX3874">
        <v>43597.928090277775</v>
      </c>
    </row>
    <row r="3875" spans="1:76" x14ac:dyDescent="0.25">
      <c r="A3875" t="s">
        <v>30578</v>
      </c>
      <c r="B3875" t="s">
        <v>2866</v>
      </c>
      <c r="C3875" t="s">
        <v>46</v>
      </c>
      <c r="D3875">
        <v>42103</v>
      </c>
      <c r="H3875" t="s">
        <v>47</v>
      </c>
      <c r="I3875">
        <v>42103</v>
      </c>
      <c r="J3875">
        <v>2018</v>
      </c>
      <c r="K3875" t="s">
        <v>85</v>
      </c>
      <c r="L3875" t="s">
        <v>30579</v>
      </c>
      <c r="N3875" t="s">
        <v>1041</v>
      </c>
      <c r="O3875" t="s">
        <v>366</v>
      </c>
      <c r="P3875" t="s">
        <v>96</v>
      </c>
      <c r="Q3875" t="s">
        <v>52</v>
      </c>
      <c r="R3875">
        <v>99338</v>
      </c>
      <c r="S3875" t="s">
        <v>917</v>
      </c>
      <c r="T3875" t="s">
        <v>30580</v>
      </c>
      <c r="U3875" t="s">
        <v>22341</v>
      </c>
      <c r="V3875" t="s">
        <v>90</v>
      </c>
      <c r="W3875">
        <v>12</v>
      </c>
      <c r="X3875" t="s">
        <v>831</v>
      </c>
      <c r="Y3875">
        <v>4737</v>
      </c>
      <c r="Z3875" t="s">
        <v>96</v>
      </c>
      <c r="AA3875" t="s">
        <v>57</v>
      </c>
      <c r="AC3875" t="s">
        <v>146</v>
      </c>
      <c r="AD3875" t="s">
        <v>4690</v>
      </c>
      <c r="AE3875" t="s">
        <v>107</v>
      </c>
      <c r="AF3875" t="s">
        <v>107</v>
      </c>
      <c r="AJ3875" t="s">
        <v>58</v>
      </c>
      <c r="AK3875" t="s">
        <v>59</v>
      </c>
      <c r="AL3875">
        <v>43410</v>
      </c>
      <c r="AM3875" t="s">
        <v>4692</v>
      </c>
      <c r="AN3875" t="b">
        <v>1</v>
      </c>
      <c r="AQ3875" t="s">
        <v>60</v>
      </c>
      <c r="AR3875" t="s">
        <v>61</v>
      </c>
      <c r="AS3875" t="s">
        <v>62</v>
      </c>
      <c r="BB3875" s="7" t="s">
        <v>1041</v>
      </c>
      <c r="BC3875" s="7" t="s">
        <v>366</v>
      </c>
      <c r="BD3875" s="7" t="s">
        <v>52</v>
      </c>
      <c r="BE3875" s="7">
        <v>99338</v>
      </c>
      <c r="BF3875" s="7" t="s">
        <v>22341</v>
      </c>
      <c r="BG3875" s="7">
        <v>149227.9</v>
      </c>
      <c r="BH3875" s="7">
        <v>46042.3</v>
      </c>
      <c r="BI3875">
        <v>175777.34</v>
      </c>
      <c r="BJ3875">
        <v>0</v>
      </c>
      <c r="BK3875">
        <v>0</v>
      </c>
      <c r="BL3875">
        <v>0</v>
      </c>
      <c r="BO3875" t="s">
        <v>30581</v>
      </c>
      <c r="BP3875">
        <v>2066</v>
      </c>
      <c r="BQ3875">
        <v>359</v>
      </c>
      <c r="BR3875">
        <v>75</v>
      </c>
      <c r="BS3875">
        <v>2855</v>
      </c>
      <c r="BT3875">
        <v>8</v>
      </c>
      <c r="BU3875" t="s">
        <v>22343</v>
      </c>
      <c r="BV3875" t="s">
        <v>4695</v>
      </c>
      <c r="BX3875">
        <v>44148.946423611109</v>
      </c>
    </row>
    <row r="3876" spans="1:76" x14ac:dyDescent="0.25">
      <c r="A3876" t="s">
        <v>30608</v>
      </c>
      <c r="B3876" t="s">
        <v>1012</v>
      </c>
      <c r="C3876" t="s">
        <v>46</v>
      </c>
      <c r="D3876">
        <v>42982</v>
      </c>
      <c r="H3876" t="s">
        <v>47</v>
      </c>
      <c r="I3876">
        <v>42982</v>
      </c>
      <c r="J3876">
        <v>2018</v>
      </c>
      <c r="K3876" t="s">
        <v>85</v>
      </c>
      <c r="L3876" t="s">
        <v>28929</v>
      </c>
      <c r="N3876" t="s">
        <v>1013</v>
      </c>
      <c r="O3876" t="s">
        <v>363</v>
      </c>
      <c r="P3876" t="s">
        <v>68</v>
      </c>
      <c r="Q3876" t="s">
        <v>52</v>
      </c>
      <c r="R3876">
        <v>98042</v>
      </c>
      <c r="S3876" t="s">
        <v>1014</v>
      </c>
      <c r="T3876" t="s">
        <v>24464</v>
      </c>
      <c r="U3876" t="s">
        <v>30609</v>
      </c>
      <c r="V3876" t="s">
        <v>54</v>
      </c>
      <c r="W3876">
        <v>13</v>
      </c>
      <c r="X3876" t="s">
        <v>362</v>
      </c>
      <c r="Y3876">
        <v>4872</v>
      </c>
      <c r="Z3876" t="s">
        <v>68</v>
      </c>
      <c r="AA3876" t="s">
        <v>57</v>
      </c>
      <c r="AC3876" t="s">
        <v>146</v>
      </c>
      <c r="AD3876" t="s">
        <v>4690</v>
      </c>
      <c r="AE3876" t="s">
        <v>107</v>
      </c>
      <c r="AF3876" t="s">
        <v>107</v>
      </c>
      <c r="AI3876">
        <v>1</v>
      </c>
      <c r="AJ3876" t="s">
        <v>58</v>
      </c>
      <c r="AK3876" t="s">
        <v>59</v>
      </c>
      <c r="AL3876">
        <v>43410</v>
      </c>
      <c r="AM3876" t="s">
        <v>4692</v>
      </c>
      <c r="AN3876" t="b">
        <v>1</v>
      </c>
      <c r="AQ3876" t="s">
        <v>60</v>
      </c>
      <c r="AR3876" t="s">
        <v>99</v>
      </c>
      <c r="AS3876" t="s">
        <v>62</v>
      </c>
      <c r="BB3876" s="7" t="s">
        <v>1013</v>
      </c>
      <c r="BC3876" s="7" t="s">
        <v>363</v>
      </c>
      <c r="BD3876" s="7" t="s">
        <v>52</v>
      </c>
      <c r="BE3876" s="7">
        <v>98042</v>
      </c>
      <c r="BF3876" s="7" t="s">
        <v>30609</v>
      </c>
      <c r="BG3876" s="7">
        <v>123294.48</v>
      </c>
      <c r="BH3876" s="7">
        <v>12703.58</v>
      </c>
      <c r="BI3876">
        <v>135034.54</v>
      </c>
      <c r="BJ3876">
        <v>0</v>
      </c>
      <c r="BK3876">
        <v>0</v>
      </c>
      <c r="BL3876">
        <v>0</v>
      </c>
      <c r="BM3876">
        <v>266.83</v>
      </c>
      <c r="BN3876">
        <v>228170</v>
      </c>
      <c r="BO3876" t="s">
        <v>30610</v>
      </c>
      <c r="BP3876">
        <v>7949</v>
      </c>
      <c r="BQ3876">
        <v>581</v>
      </c>
      <c r="BR3876">
        <v>325</v>
      </c>
      <c r="BS3876">
        <v>3195</v>
      </c>
      <c r="BT3876">
        <v>47</v>
      </c>
      <c r="BU3876" t="s">
        <v>24466</v>
      </c>
      <c r="BV3876" t="s">
        <v>4695</v>
      </c>
      <c r="BX3876">
        <v>44148.960925925923</v>
      </c>
    </row>
    <row r="3877" spans="1:76" x14ac:dyDescent="0.25">
      <c r="A3877" t="s">
        <v>30611</v>
      </c>
      <c r="B3877" t="s">
        <v>455</v>
      </c>
      <c r="C3877" t="s">
        <v>46</v>
      </c>
      <c r="D3877">
        <v>43040</v>
      </c>
      <c r="H3877" t="s">
        <v>47</v>
      </c>
      <c r="I3877">
        <v>43040</v>
      </c>
      <c r="J3877">
        <v>2018</v>
      </c>
      <c r="K3877" t="s">
        <v>77</v>
      </c>
      <c r="L3877" t="s">
        <v>29083</v>
      </c>
      <c r="N3877" t="s">
        <v>1906</v>
      </c>
      <c r="O3877" t="s">
        <v>458</v>
      </c>
      <c r="P3877" t="s">
        <v>462</v>
      </c>
      <c r="Q3877" t="s">
        <v>52</v>
      </c>
      <c r="R3877">
        <v>99328</v>
      </c>
      <c r="S3877" t="s">
        <v>1536</v>
      </c>
      <c r="T3877" t="s">
        <v>29084</v>
      </c>
      <c r="U3877" t="s">
        <v>29085</v>
      </c>
      <c r="V3877" t="s">
        <v>54</v>
      </c>
      <c r="W3877">
        <v>13</v>
      </c>
      <c r="X3877" t="s">
        <v>461</v>
      </c>
      <c r="Y3877">
        <v>4809</v>
      </c>
      <c r="Z3877" t="s">
        <v>462</v>
      </c>
      <c r="AA3877" t="s">
        <v>57</v>
      </c>
      <c r="AC3877" t="s">
        <v>146</v>
      </c>
      <c r="AD3877" t="s">
        <v>4690</v>
      </c>
      <c r="AE3877" t="s">
        <v>107</v>
      </c>
      <c r="AF3877" t="s">
        <v>107</v>
      </c>
      <c r="AJ3877" t="s">
        <v>58</v>
      </c>
      <c r="AK3877" t="s">
        <v>59</v>
      </c>
      <c r="AL3877">
        <v>43410</v>
      </c>
      <c r="AM3877" t="s">
        <v>4692</v>
      </c>
      <c r="AN3877" t="b">
        <v>1</v>
      </c>
      <c r="BB3877" s="7" t="s">
        <v>463</v>
      </c>
      <c r="BC3877" s="7" t="s">
        <v>462</v>
      </c>
      <c r="BD3877" s="7" t="s">
        <v>52</v>
      </c>
      <c r="BE3877" s="7">
        <v>99362</v>
      </c>
      <c r="BF3877" s="7" t="s">
        <v>22358</v>
      </c>
      <c r="BG3877" s="7">
        <v>12900</v>
      </c>
      <c r="BH3877" s="7">
        <v>0</v>
      </c>
      <c r="BI3877">
        <v>12900</v>
      </c>
      <c r="BJ3877">
        <v>0</v>
      </c>
      <c r="BK3877">
        <v>0</v>
      </c>
      <c r="BL3877">
        <v>0</v>
      </c>
      <c r="BO3877" t="s">
        <v>30612</v>
      </c>
      <c r="BP3877">
        <v>13707</v>
      </c>
      <c r="BQ3877">
        <v>1733</v>
      </c>
      <c r="BR3877">
        <v>1913</v>
      </c>
      <c r="BS3877">
        <v>3462</v>
      </c>
      <c r="BT3877">
        <v>16</v>
      </c>
      <c r="BU3877" t="s">
        <v>22360</v>
      </c>
      <c r="BV3877" t="s">
        <v>4695</v>
      </c>
      <c r="BX3877">
        <v>44148.971284722225</v>
      </c>
    </row>
    <row r="3878" spans="1:76" x14ac:dyDescent="0.25">
      <c r="A3878" t="s">
        <v>30613</v>
      </c>
      <c r="B3878" t="s">
        <v>30614</v>
      </c>
      <c r="C3878" t="s">
        <v>46</v>
      </c>
      <c r="D3878">
        <v>43036</v>
      </c>
      <c r="H3878" t="s">
        <v>47</v>
      </c>
      <c r="I3878">
        <v>43036</v>
      </c>
      <c r="J3878">
        <v>2018</v>
      </c>
      <c r="K3878" t="s">
        <v>85</v>
      </c>
      <c r="L3878" t="s">
        <v>30615</v>
      </c>
      <c r="N3878" t="s">
        <v>30616</v>
      </c>
      <c r="O3878" t="s">
        <v>24233</v>
      </c>
      <c r="P3878" t="s">
        <v>252</v>
      </c>
      <c r="Q3878" t="s">
        <v>52</v>
      </c>
      <c r="R3878">
        <v>98813</v>
      </c>
      <c r="S3878" t="s">
        <v>30617</v>
      </c>
      <c r="T3878" t="s">
        <v>30617</v>
      </c>
      <c r="U3878" t="s">
        <v>30618</v>
      </c>
      <c r="V3878" t="s">
        <v>6576</v>
      </c>
      <c r="W3878">
        <v>27</v>
      </c>
      <c r="X3878" t="s">
        <v>7405</v>
      </c>
      <c r="Y3878">
        <v>3235</v>
      </c>
      <c r="Z3878" t="s">
        <v>252</v>
      </c>
      <c r="AA3878" t="s">
        <v>4785</v>
      </c>
      <c r="AB3878">
        <v>21117</v>
      </c>
      <c r="AC3878" t="s">
        <v>146</v>
      </c>
      <c r="AD3878" t="s">
        <v>4690</v>
      </c>
      <c r="AE3878" t="s">
        <v>107</v>
      </c>
      <c r="AF3878" t="s">
        <v>107</v>
      </c>
      <c r="AJ3878" t="s">
        <v>58</v>
      </c>
      <c r="AK3878" t="s">
        <v>59</v>
      </c>
      <c r="AL3878">
        <v>43410</v>
      </c>
      <c r="AM3878" t="s">
        <v>4692</v>
      </c>
      <c r="AN3878" t="b">
        <v>1</v>
      </c>
      <c r="AQ3878" t="s">
        <v>60</v>
      </c>
      <c r="AR3878" t="s">
        <v>61</v>
      </c>
      <c r="BB3878" s="7" t="s">
        <v>30619</v>
      </c>
      <c r="BC3878" s="7" t="s">
        <v>251</v>
      </c>
      <c r="BD3878" s="7" t="s">
        <v>52</v>
      </c>
      <c r="BE3878" s="7">
        <v>98802</v>
      </c>
      <c r="BF3878" s="7" t="s">
        <v>30620</v>
      </c>
      <c r="BG3878" s="7">
        <v>23258.38</v>
      </c>
      <c r="BH3878" s="7">
        <v>0</v>
      </c>
      <c r="BI3878">
        <v>22538.49</v>
      </c>
      <c r="BJ3878">
        <v>0</v>
      </c>
      <c r="BK3878">
        <v>0</v>
      </c>
      <c r="BL3878">
        <v>0</v>
      </c>
      <c r="BO3878" t="s">
        <v>30621</v>
      </c>
      <c r="BP3878">
        <v>13312</v>
      </c>
      <c r="BQ3878">
        <v>174</v>
      </c>
      <c r="BR3878">
        <v>535</v>
      </c>
      <c r="BS3878">
        <v>3450</v>
      </c>
      <c r="BU3878" t="s">
        <v>25505</v>
      </c>
      <c r="BV3878" t="s">
        <v>4695</v>
      </c>
      <c r="BX3878">
        <v>44148.970914351848</v>
      </c>
    </row>
    <row r="3879" spans="1:76" x14ac:dyDescent="0.25">
      <c r="A3879" t="s">
        <v>30622</v>
      </c>
      <c r="B3879" t="s">
        <v>805</v>
      </c>
      <c r="C3879" t="s">
        <v>46</v>
      </c>
      <c r="D3879">
        <v>42948</v>
      </c>
      <c r="H3879" t="s">
        <v>47</v>
      </c>
      <c r="I3879">
        <v>42948</v>
      </c>
      <c r="J3879">
        <v>2018</v>
      </c>
      <c r="K3879" t="s">
        <v>85</v>
      </c>
      <c r="L3879" t="s">
        <v>21011</v>
      </c>
      <c r="N3879" t="s">
        <v>806</v>
      </c>
      <c r="O3879" t="s">
        <v>807</v>
      </c>
      <c r="P3879" t="s">
        <v>353</v>
      </c>
      <c r="Q3879" t="s">
        <v>52</v>
      </c>
      <c r="R3879">
        <v>98264</v>
      </c>
      <c r="S3879" t="s">
        <v>808</v>
      </c>
      <c r="T3879" t="s">
        <v>21012</v>
      </c>
      <c r="U3879" t="s">
        <v>30623</v>
      </c>
      <c r="V3879" t="s">
        <v>54</v>
      </c>
      <c r="W3879">
        <v>13</v>
      </c>
      <c r="X3879" t="s">
        <v>355</v>
      </c>
      <c r="Y3879">
        <v>4862</v>
      </c>
      <c r="Z3879" t="s">
        <v>353</v>
      </c>
      <c r="AA3879" t="s">
        <v>57</v>
      </c>
      <c r="AC3879" t="s">
        <v>146</v>
      </c>
      <c r="AD3879" t="s">
        <v>4690</v>
      </c>
      <c r="AE3879" t="s">
        <v>107</v>
      </c>
      <c r="AF3879" t="s">
        <v>107</v>
      </c>
      <c r="AI3879">
        <v>2</v>
      </c>
      <c r="AJ3879" t="s">
        <v>58</v>
      </c>
      <c r="AK3879" t="s">
        <v>59</v>
      </c>
      <c r="AL3879">
        <v>43410</v>
      </c>
      <c r="AM3879" t="s">
        <v>4692</v>
      </c>
      <c r="AN3879" t="b">
        <v>1</v>
      </c>
      <c r="AQ3879" t="s">
        <v>60</v>
      </c>
      <c r="AR3879" t="s">
        <v>99</v>
      </c>
      <c r="AS3879" t="s">
        <v>62</v>
      </c>
      <c r="BB3879" s="7" t="s">
        <v>806</v>
      </c>
      <c r="BC3879" s="7" t="s">
        <v>807</v>
      </c>
      <c r="BD3879" s="7" t="s">
        <v>52</v>
      </c>
      <c r="BE3879" s="7">
        <v>98264</v>
      </c>
      <c r="BF3879" s="7" t="s">
        <v>30623</v>
      </c>
      <c r="BG3879" s="7">
        <v>142757.5</v>
      </c>
      <c r="BH3879" s="7">
        <v>1057.3399999999999</v>
      </c>
      <c r="BI3879">
        <v>144266.68</v>
      </c>
      <c r="BJ3879">
        <v>0</v>
      </c>
      <c r="BK3879">
        <v>0</v>
      </c>
      <c r="BL3879">
        <v>0</v>
      </c>
      <c r="BM3879">
        <v>30693.66</v>
      </c>
      <c r="BN3879">
        <v>50891.35</v>
      </c>
      <c r="BO3879" t="s">
        <v>30624</v>
      </c>
      <c r="BP3879">
        <v>2524</v>
      </c>
      <c r="BQ3879">
        <v>243</v>
      </c>
      <c r="BR3879">
        <v>296</v>
      </c>
      <c r="BS3879">
        <v>2867</v>
      </c>
      <c r="BT3879">
        <v>42</v>
      </c>
      <c r="BU3879" t="s">
        <v>21015</v>
      </c>
      <c r="BV3879" t="s">
        <v>4695</v>
      </c>
      <c r="BX3879">
        <v>44148.946863425925</v>
      </c>
    </row>
    <row r="3880" spans="1:76" x14ac:dyDescent="0.25">
      <c r="A3880" t="s">
        <v>30625</v>
      </c>
      <c r="B3880" t="s">
        <v>1352</v>
      </c>
      <c r="C3880" t="s">
        <v>46</v>
      </c>
      <c r="D3880">
        <v>42891</v>
      </c>
      <c r="I3880">
        <v>42891</v>
      </c>
      <c r="J3880">
        <v>2018</v>
      </c>
      <c r="K3880" t="s">
        <v>77</v>
      </c>
      <c r="L3880" t="s">
        <v>21597</v>
      </c>
      <c r="N3880" t="s">
        <v>4031</v>
      </c>
      <c r="O3880" t="s">
        <v>1328</v>
      </c>
      <c r="P3880" t="s">
        <v>226</v>
      </c>
      <c r="Q3880" t="s">
        <v>52</v>
      </c>
      <c r="R3880">
        <v>98607</v>
      </c>
      <c r="S3880" t="s">
        <v>1355</v>
      </c>
      <c r="T3880" t="s">
        <v>21598</v>
      </c>
      <c r="U3880" t="s">
        <v>21599</v>
      </c>
      <c r="V3880" t="s">
        <v>54</v>
      </c>
      <c r="W3880">
        <v>13</v>
      </c>
      <c r="X3880" t="s">
        <v>860</v>
      </c>
      <c r="Y3880">
        <v>4813</v>
      </c>
      <c r="Z3880" t="s">
        <v>226</v>
      </c>
      <c r="AA3880" t="s">
        <v>57</v>
      </c>
      <c r="AC3880" t="s">
        <v>146</v>
      </c>
      <c r="AD3880" t="s">
        <v>4690</v>
      </c>
      <c r="AE3880" t="s">
        <v>107</v>
      </c>
      <c r="AF3880" t="s">
        <v>107</v>
      </c>
      <c r="AJ3880" t="s">
        <v>58</v>
      </c>
      <c r="AK3880" t="s">
        <v>59</v>
      </c>
      <c r="AL3880">
        <v>43410</v>
      </c>
      <c r="AM3880" t="s">
        <v>4692</v>
      </c>
      <c r="AN3880" t="b">
        <v>1</v>
      </c>
      <c r="BB3880" s="7" t="s">
        <v>4031</v>
      </c>
      <c r="BC3880" s="7" t="s">
        <v>1328</v>
      </c>
      <c r="BD3880" s="7" t="s">
        <v>52</v>
      </c>
      <c r="BE3880" s="7">
        <v>98607</v>
      </c>
      <c r="BF3880" s="7" t="s">
        <v>21599</v>
      </c>
      <c r="BO3880" t="s">
        <v>30626</v>
      </c>
      <c r="BP3880">
        <v>5925</v>
      </c>
      <c r="BQ3880">
        <v>29130</v>
      </c>
      <c r="BR3880">
        <v>1975</v>
      </c>
      <c r="BT3880">
        <v>18</v>
      </c>
      <c r="BU3880" t="s">
        <v>21601</v>
      </c>
      <c r="BV3880" t="s">
        <v>4695</v>
      </c>
      <c r="BX3880">
        <v>43597.931111111109</v>
      </c>
    </row>
    <row r="3881" spans="1:76" x14ac:dyDescent="0.25">
      <c r="A3881" t="s">
        <v>30627</v>
      </c>
      <c r="B3881" t="s">
        <v>905</v>
      </c>
      <c r="C3881" t="s">
        <v>46</v>
      </c>
      <c r="D3881">
        <v>42871</v>
      </c>
      <c r="H3881" t="s">
        <v>47</v>
      </c>
      <c r="I3881">
        <v>42871</v>
      </c>
      <c r="J3881">
        <v>2018</v>
      </c>
      <c r="K3881" t="s">
        <v>85</v>
      </c>
      <c r="L3881" t="s">
        <v>30628</v>
      </c>
      <c r="N3881" t="s">
        <v>906</v>
      </c>
      <c r="O3881" t="s">
        <v>907</v>
      </c>
      <c r="P3881" t="s">
        <v>291</v>
      </c>
      <c r="Q3881" t="s">
        <v>52</v>
      </c>
      <c r="R3881">
        <v>98926</v>
      </c>
      <c r="S3881" t="s">
        <v>909</v>
      </c>
      <c r="T3881" t="s">
        <v>27598</v>
      </c>
      <c r="U3881" t="s">
        <v>28864</v>
      </c>
      <c r="V3881" t="s">
        <v>54</v>
      </c>
      <c r="W3881">
        <v>13</v>
      </c>
      <c r="X3881" t="s">
        <v>574</v>
      </c>
      <c r="Y3881">
        <v>4803</v>
      </c>
      <c r="Z3881" t="s">
        <v>291</v>
      </c>
      <c r="AA3881" t="s">
        <v>57</v>
      </c>
      <c r="AC3881" t="s">
        <v>146</v>
      </c>
      <c r="AD3881" t="s">
        <v>4690</v>
      </c>
      <c r="AE3881" t="s">
        <v>107</v>
      </c>
      <c r="AF3881" t="s">
        <v>107</v>
      </c>
      <c r="AI3881">
        <v>2</v>
      </c>
      <c r="AJ3881" t="s">
        <v>58</v>
      </c>
      <c r="AK3881" t="s">
        <v>59</v>
      </c>
      <c r="AL3881">
        <v>43410</v>
      </c>
      <c r="AM3881" t="s">
        <v>4692</v>
      </c>
      <c r="AN3881" t="b">
        <v>1</v>
      </c>
      <c r="AQ3881" t="s">
        <v>60</v>
      </c>
      <c r="AR3881" t="s">
        <v>61</v>
      </c>
      <c r="AS3881" t="s">
        <v>62</v>
      </c>
      <c r="BB3881" s="7" t="s">
        <v>910</v>
      </c>
      <c r="BC3881" s="7" t="s">
        <v>907</v>
      </c>
      <c r="BD3881" s="7" t="s">
        <v>52</v>
      </c>
      <c r="BE3881" s="7">
        <v>98926</v>
      </c>
      <c r="BF3881" s="7" t="s">
        <v>28864</v>
      </c>
      <c r="BG3881" s="7">
        <v>147225</v>
      </c>
      <c r="BH3881" s="7">
        <v>15823.82</v>
      </c>
      <c r="BI3881">
        <v>163048.82</v>
      </c>
      <c r="BJ3881">
        <v>0</v>
      </c>
      <c r="BK3881">
        <v>0</v>
      </c>
      <c r="BL3881">
        <v>0</v>
      </c>
      <c r="BM3881">
        <v>0</v>
      </c>
      <c r="BN3881">
        <v>101584.93</v>
      </c>
      <c r="BO3881" t="s">
        <v>30629</v>
      </c>
      <c r="BP3881">
        <v>11975</v>
      </c>
      <c r="BQ3881">
        <v>811</v>
      </c>
      <c r="BR3881">
        <v>105</v>
      </c>
      <c r="BS3881">
        <v>3397</v>
      </c>
      <c r="BT3881">
        <v>13</v>
      </c>
      <c r="BU3881" t="s">
        <v>22170</v>
      </c>
      <c r="BV3881" t="s">
        <v>4695</v>
      </c>
      <c r="BX3881">
        <v>44148.969039351854</v>
      </c>
    </row>
    <row r="3882" spans="1:76" x14ac:dyDescent="0.25">
      <c r="A3882" t="s">
        <v>30913</v>
      </c>
      <c r="B3882" t="s">
        <v>1723</v>
      </c>
      <c r="C3882" t="s">
        <v>46</v>
      </c>
      <c r="D3882">
        <v>43203</v>
      </c>
      <c r="H3882" t="s">
        <v>47</v>
      </c>
      <c r="I3882">
        <v>43203</v>
      </c>
      <c r="J3882">
        <v>2018</v>
      </c>
      <c r="K3882" t="s">
        <v>85</v>
      </c>
      <c r="L3882" t="s">
        <v>30914</v>
      </c>
      <c r="N3882" t="s">
        <v>1724</v>
      </c>
      <c r="O3882" t="s">
        <v>1157</v>
      </c>
      <c r="P3882" t="s">
        <v>241</v>
      </c>
      <c r="Q3882" t="s">
        <v>52</v>
      </c>
      <c r="R3882">
        <v>98942</v>
      </c>
      <c r="S3882" t="s">
        <v>1725</v>
      </c>
      <c r="T3882" t="s">
        <v>30915</v>
      </c>
      <c r="U3882" t="s">
        <v>30916</v>
      </c>
      <c r="V3882" t="s">
        <v>54</v>
      </c>
      <c r="W3882">
        <v>13</v>
      </c>
      <c r="X3882" t="s">
        <v>426</v>
      </c>
      <c r="Y3882">
        <v>4807</v>
      </c>
      <c r="Z3882" t="s">
        <v>241</v>
      </c>
      <c r="AA3882" t="s">
        <v>57</v>
      </c>
      <c r="AC3882" t="s">
        <v>146</v>
      </c>
      <c r="AD3882" t="s">
        <v>4690</v>
      </c>
      <c r="AE3882" t="s">
        <v>107</v>
      </c>
      <c r="AF3882" t="s">
        <v>107</v>
      </c>
      <c r="AI3882">
        <v>2</v>
      </c>
      <c r="AJ3882" t="s">
        <v>58</v>
      </c>
      <c r="AK3882" t="s">
        <v>59</v>
      </c>
      <c r="AL3882">
        <v>43410</v>
      </c>
      <c r="AM3882" t="s">
        <v>4692</v>
      </c>
      <c r="AN3882" t="b">
        <v>1</v>
      </c>
      <c r="AQ3882" t="s">
        <v>60</v>
      </c>
      <c r="AR3882" t="s">
        <v>61</v>
      </c>
      <c r="AS3882" t="s">
        <v>4734</v>
      </c>
      <c r="BB3882" s="7" t="s">
        <v>1726</v>
      </c>
      <c r="BC3882" s="7" t="s">
        <v>241</v>
      </c>
      <c r="BD3882" s="7" t="s">
        <v>52</v>
      </c>
      <c r="BE3882" s="7">
        <v>98901</v>
      </c>
      <c r="BF3882" s="7" t="s">
        <v>30917</v>
      </c>
      <c r="BG3882" s="7">
        <v>170849.11</v>
      </c>
      <c r="BH3882" s="7">
        <v>0</v>
      </c>
      <c r="BI3882">
        <v>170849.11</v>
      </c>
      <c r="BJ3882">
        <v>0</v>
      </c>
      <c r="BK3882">
        <v>0</v>
      </c>
      <c r="BL3882">
        <v>0</v>
      </c>
      <c r="BO3882" t="s">
        <v>30918</v>
      </c>
      <c r="BP3882">
        <v>5286</v>
      </c>
      <c r="BQ3882">
        <v>324</v>
      </c>
      <c r="BR3882">
        <v>118</v>
      </c>
      <c r="BS3882">
        <v>3058</v>
      </c>
      <c r="BT3882">
        <v>15</v>
      </c>
      <c r="BU3882" t="s">
        <v>30919</v>
      </c>
      <c r="BV3882" t="s">
        <v>4695</v>
      </c>
      <c r="BX3882">
        <v>44148.954953703702</v>
      </c>
    </row>
    <row r="3883" spans="1:76" x14ac:dyDescent="0.25">
      <c r="A3883" t="s">
        <v>31403</v>
      </c>
      <c r="B3883" t="s">
        <v>1923</v>
      </c>
      <c r="C3883" t="s">
        <v>46</v>
      </c>
      <c r="D3883">
        <v>42991</v>
      </c>
      <c r="H3883" t="s">
        <v>47</v>
      </c>
      <c r="I3883">
        <v>42991</v>
      </c>
      <c r="J3883">
        <v>2018</v>
      </c>
      <c r="K3883" t="s">
        <v>85</v>
      </c>
      <c r="L3883" t="s">
        <v>31404</v>
      </c>
      <c r="N3883" t="s">
        <v>1924</v>
      </c>
      <c r="O3883" t="s">
        <v>225</v>
      </c>
      <c r="P3883" t="s">
        <v>226</v>
      </c>
      <c r="Q3883" t="s">
        <v>52</v>
      </c>
      <c r="R3883">
        <v>98685</v>
      </c>
      <c r="S3883" t="s">
        <v>1925</v>
      </c>
      <c r="T3883" t="s">
        <v>31405</v>
      </c>
      <c r="U3883" t="s">
        <v>22912</v>
      </c>
      <c r="V3883" t="s">
        <v>54</v>
      </c>
      <c r="W3883">
        <v>13</v>
      </c>
      <c r="X3883" t="s">
        <v>860</v>
      </c>
      <c r="Y3883">
        <v>4813</v>
      </c>
      <c r="Z3883" t="s">
        <v>226</v>
      </c>
      <c r="AA3883" t="s">
        <v>57</v>
      </c>
      <c r="AC3883" t="s">
        <v>146</v>
      </c>
      <c r="AD3883" t="s">
        <v>4690</v>
      </c>
      <c r="AE3883" t="s">
        <v>107</v>
      </c>
      <c r="AF3883" t="s">
        <v>107</v>
      </c>
      <c r="AI3883">
        <v>2</v>
      </c>
      <c r="AJ3883" t="s">
        <v>58</v>
      </c>
      <c r="AK3883" t="s">
        <v>59</v>
      </c>
      <c r="AL3883">
        <v>43410</v>
      </c>
      <c r="AM3883" t="s">
        <v>4692</v>
      </c>
      <c r="AN3883" t="b">
        <v>1</v>
      </c>
      <c r="AQ3883" t="s">
        <v>60</v>
      </c>
      <c r="AR3883" t="s">
        <v>61</v>
      </c>
      <c r="AS3883" t="s">
        <v>100</v>
      </c>
      <c r="BB3883" s="7" t="s">
        <v>116</v>
      </c>
      <c r="BC3883" s="7" t="s">
        <v>117</v>
      </c>
      <c r="BD3883" s="7" t="s">
        <v>52</v>
      </c>
      <c r="BE3883" s="7">
        <v>98371</v>
      </c>
      <c r="BF3883" s="7" t="s">
        <v>11221</v>
      </c>
      <c r="BG3883" s="7">
        <v>180785.23</v>
      </c>
      <c r="BH3883" s="7">
        <v>0</v>
      </c>
      <c r="BI3883">
        <v>184118.26</v>
      </c>
      <c r="BJ3883">
        <v>6000</v>
      </c>
      <c r="BK3883">
        <v>0</v>
      </c>
      <c r="BL3883">
        <v>0</v>
      </c>
      <c r="BM3883">
        <v>34750</v>
      </c>
      <c r="BN3883">
        <v>0</v>
      </c>
      <c r="BO3883" t="s">
        <v>31406</v>
      </c>
      <c r="BP3883">
        <v>8836</v>
      </c>
      <c r="BQ3883">
        <v>30292</v>
      </c>
      <c r="BR3883">
        <v>135</v>
      </c>
      <c r="BS3883">
        <v>3226</v>
      </c>
      <c r="BT3883">
        <v>18</v>
      </c>
      <c r="BU3883" t="s">
        <v>11223</v>
      </c>
      <c r="BV3883" t="s">
        <v>4695</v>
      </c>
      <c r="BX3883">
        <v>44148.962013888886</v>
      </c>
    </row>
    <row r="3884" spans="1:76" x14ac:dyDescent="0.25">
      <c r="A3884" t="s">
        <v>31424</v>
      </c>
      <c r="B3884" t="s">
        <v>284</v>
      </c>
      <c r="C3884" t="s">
        <v>46</v>
      </c>
      <c r="D3884">
        <v>43031</v>
      </c>
      <c r="H3884" t="s">
        <v>47</v>
      </c>
      <c r="I3884">
        <v>43031</v>
      </c>
      <c r="J3884">
        <v>2018</v>
      </c>
      <c r="K3884" t="s">
        <v>85</v>
      </c>
      <c r="L3884" t="s">
        <v>31425</v>
      </c>
      <c r="N3884" t="s">
        <v>285</v>
      </c>
      <c r="O3884" t="s">
        <v>286</v>
      </c>
      <c r="P3884" t="s">
        <v>199</v>
      </c>
      <c r="Q3884" t="s">
        <v>52</v>
      </c>
      <c r="R3884">
        <v>98294</v>
      </c>
      <c r="S3884" t="s">
        <v>287</v>
      </c>
      <c r="T3884" t="s">
        <v>31426</v>
      </c>
      <c r="U3884" t="s">
        <v>31427</v>
      </c>
      <c r="V3884" t="s">
        <v>54</v>
      </c>
      <c r="W3884">
        <v>13</v>
      </c>
      <c r="X3884" t="s">
        <v>201</v>
      </c>
      <c r="Y3884">
        <v>4856</v>
      </c>
      <c r="Z3884" t="s">
        <v>199</v>
      </c>
      <c r="AA3884" t="s">
        <v>57</v>
      </c>
      <c r="AC3884" t="s">
        <v>146</v>
      </c>
      <c r="AD3884" t="s">
        <v>4690</v>
      </c>
      <c r="AE3884" t="s">
        <v>107</v>
      </c>
      <c r="AF3884" t="s">
        <v>107</v>
      </c>
      <c r="AI3884">
        <v>2</v>
      </c>
      <c r="AJ3884" t="s">
        <v>58</v>
      </c>
      <c r="AK3884" t="s">
        <v>59</v>
      </c>
      <c r="AL3884">
        <v>43410</v>
      </c>
      <c r="AM3884" t="s">
        <v>4692</v>
      </c>
      <c r="AN3884" t="b">
        <v>1</v>
      </c>
      <c r="AQ3884" t="s">
        <v>60</v>
      </c>
      <c r="AR3884" t="s">
        <v>61</v>
      </c>
      <c r="AS3884" t="s">
        <v>62</v>
      </c>
      <c r="BB3884" s="7" t="s">
        <v>285</v>
      </c>
      <c r="BC3884" s="7" t="s">
        <v>286</v>
      </c>
      <c r="BD3884" s="7" t="s">
        <v>52</v>
      </c>
      <c r="BE3884" s="7">
        <v>98294</v>
      </c>
      <c r="BF3884" s="7" t="s">
        <v>31427</v>
      </c>
      <c r="BG3884" s="7">
        <v>44859.92</v>
      </c>
      <c r="BH3884" s="7">
        <v>700</v>
      </c>
      <c r="BI3884">
        <v>22928.34</v>
      </c>
      <c r="BJ3884">
        <v>0</v>
      </c>
      <c r="BK3884">
        <v>0</v>
      </c>
      <c r="BL3884">
        <v>0</v>
      </c>
      <c r="BM3884">
        <v>211.19</v>
      </c>
      <c r="BN3884">
        <v>0</v>
      </c>
      <c r="BO3884" t="s">
        <v>31428</v>
      </c>
      <c r="BP3884">
        <v>5770</v>
      </c>
      <c r="BQ3884">
        <v>30374</v>
      </c>
      <c r="BR3884">
        <v>275</v>
      </c>
      <c r="BS3884">
        <v>3085</v>
      </c>
      <c r="BT3884">
        <v>39</v>
      </c>
      <c r="BU3884" t="s">
        <v>31429</v>
      </c>
      <c r="BV3884" t="s">
        <v>4695</v>
      </c>
      <c r="BX3884">
        <v>44148.955787037034</v>
      </c>
    </row>
    <row r="3885" spans="1:76" x14ac:dyDescent="0.25">
      <c r="A3885" t="s">
        <v>31430</v>
      </c>
      <c r="B3885" t="s">
        <v>1508</v>
      </c>
      <c r="C3885" t="s">
        <v>46</v>
      </c>
      <c r="D3885">
        <v>42735</v>
      </c>
      <c r="H3885" t="s">
        <v>47</v>
      </c>
      <c r="I3885">
        <v>42735</v>
      </c>
      <c r="J3885">
        <v>2018</v>
      </c>
      <c r="K3885" t="s">
        <v>85</v>
      </c>
      <c r="L3885" t="s">
        <v>29422</v>
      </c>
      <c r="N3885" t="s">
        <v>3121</v>
      </c>
      <c r="O3885" t="s">
        <v>631</v>
      </c>
      <c r="P3885" t="s">
        <v>394</v>
      </c>
      <c r="Q3885" t="s">
        <v>52</v>
      </c>
      <c r="R3885">
        <v>98292</v>
      </c>
      <c r="S3885" t="s">
        <v>440</v>
      </c>
      <c r="T3885" t="s">
        <v>31431</v>
      </c>
      <c r="U3885" t="s">
        <v>31432</v>
      </c>
      <c r="V3885" t="s">
        <v>54</v>
      </c>
      <c r="W3885">
        <v>13</v>
      </c>
      <c r="X3885" t="s">
        <v>395</v>
      </c>
      <c r="Y3885">
        <v>4797</v>
      </c>
      <c r="Z3885" t="s">
        <v>394</v>
      </c>
      <c r="AA3885" t="s">
        <v>57</v>
      </c>
      <c r="AC3885" t="s">
        <v>146</v>
      </c>
      <c r="AD3885" t="s">
        <v>4690</v>
      </c>
      <c r="AE3885" t="s">
        <v>107</v>
      </c>
      <c r="AF3885" t="s">
        <v>107</v>
      </c>
      <c r="AI3885">
        <v>2</v>
      </c>
      <c r="AJ3885" t="s">
        <v>58</v>
      </c>
      <c r="AK3885" t="s">
        <v>59</v>
      </c>
      <c r="AL3885">
        <v>43410</v>
      </c>
      <c r="AM3885" t="s">
        <v>4692</v>
      </c>
      <c r="AN3885" t="b">
        <v>1</v>
      </c>
      <c r="AQ3885" t="s">
        <v>60</v>
      </c>
      <c r="AR3885" t="s">
        <v>99</v>
      </c>
      <c r="AS3885" t="s">
        <v>62</v>
      </c>
      <c r="BB3885" s="7" t="s">
        <v>3697</v>
      </c>
      <c r="BC3885" s="7" t="s">
        <v>154</v>
      </c>
      <c r="BD3885" s="7" t="s">
        <v>52</v>
      </c>
      <c r="BE3885" s="7">
        <v>98507</v>
      </c>
      <c r="BG3885" s="7">
        <v>173593.39</v>
      </c>
      <c r="BH3885" s="7">
        <v>1427.22</v>
      </c>
      <c r="BI3885">
        <v>175170.61</v>
      </c>
      <c r="BJ3885">
        <v>0</v>
      </c>
      <c r="BK3885">
        <v>0</v>
      </c>
      <c r="BL3885">
        <v>0</v>
      </c>
      <c r="BM3885">
        <v>38758.089999999997</v>
      </c>
      <c r="BN3885">
        <v>72694.570000000007</v>
      </c>
      <c r="BO3885" t="s">
        <v>31433</v>
      </c>
      <c r="BP3885">
        <v>8329</v>
      </c>
      <c r="BQ3885">
        <v>676</v>
      </c>
      <c r="BR3885">
        <v>91</v>
      </c>
      <c r="BS3885">
        <v>3210</v>
      </c>
      <c r="BT3885">
        <v>10</v>
      </c>
      <c r="BU3885" t="s">
        <v>3829</v>
      </c>
      <c r="BV3885" t="s">
        <v>4695</v>
      </c>
      <c r="BX3885">
        <v>44148.961458333331</v>
      </c>
    </row>
    <row r="3886" spans="1:76" x14ac:dyDescent="0.25">
      <c r="A3886" t="s">
        <v>31434</v>
      </c>
      <c r="B3886" t="s">
        <v>31435</v>
      </c>
      <c r="C3886" t="s">
        <v>46</v>
      </c>
      <c r="D3886">
        <v>43204</v>
      </c>
      <c r="I3886">
        <v>43204</v>
      </c>
      <c r="J3886">
        <v>2018</v>
      </c>
      <c r="K3886" t="s">
        <v>85</v>
      </c>
      <c r="L3886" t="s">
        <v>31436</v>
      </c>
      <c r="N3886" t="s">
        <v>31437</v>
      </c>
      <c r="O3886" t="s">
        <v>4173</v>
      </c>
      <c r="P3886" t="s">
        <v>252</v>
      </c>
      <c r="Q3886" t="s">
        <v>52</v>
      </c>
      <c r="R3886">
        <v>98858</v>
      </c>
      <c r="S3886" t="s">
        <v>31438</v>
      </c>
      <c r="T3886" t="s">
        <v>31439</v>
      </c>
      <c r="U3886" t="s">
        <v>31440</v>
      </c>
      <c r="V3886" t="s">
        <v>5424</v>
      </c>
      <c r="W3886">
        <v>22</v>
      </c>
      <c r="X3886" t="s">
        <v>7405</v>
      </c>
      <c r="Y3886">
        <v>3235</v>
      </c>
      <c r="Z3886" t="s">
        <v>252</v>
      </c>
      <c r="AA3886" t="s">
        <v>4785</v>
      </c>
      <c r="AB3886">
        <v>21117</v>
      </c>
      <c r="AC3886" t="s">
        <v>146</v>
      </c>
      <c r="AD3886" t="s">
        <v>4690</v>
      </c>
      <c r="AE3886" t="s">
        <v>107</v>
      </c>
      <c r="AF3886" t="s">
        <v>107</v>
      </c>
      <c r="AJ3886" t="s">
        <v>58</v>
      </c>
      <c r="AK3886" t="s">
        <v>59</v>
      </c>
      <c r="AL3886">
        <v>43410</v>
      </c>
      <c r="AM3886" t="s">
        <v>4878</v>
      </c>
      <c r="AN3886" t="b">
        <v>1</v>
      </c>
      <c r="AQ3886" t="s">
        <v>60</v>
      </c>
      <c r="AR3886" t="s">
        <v>150</v>
      </c>
      <c r="BB3886" s="7" t="s">
        <v>31437</v>
      </c>
      <c r="BC3886" s="7" t="s">
        <v>4173</v>
      </c>
      <c r="BD3886" s="7" t="s">
        <v>52</v>
      </c>
      <c r="BE3886" s="7">
        <v>98858</v>
      </c>
      <c r="BF3886" s="7" t="s">
        <v>31440</v>
      </c>
      <c r="BO3886" t="s">
        <v>31441</v>
      </c>
      <c r="BP3886">
        <v>21563</v>
      </c>
      <c r="BQ3886">
        <v>166</v>
      </c>
      <c r="BR3886">
        <v>541</v>
      </c>
      <c r="BU3886" t="s">
        <v>31442</v>
      </c>
      <c r="BV3886" t="s">
        <v>4695</v>
      </c>
      <c r="BX3886">
        <v>43959.621932870374</v>
      </c>
    </row>
    <row r="3887" spans="1:76" x14ac:dyDescent="0.25">
      <c r="A3887" t="s">
        <v>31443</v>
      </c>
      <c r="B3887" t="s">
        <v>2316</v>
      </c>
      <c r="C3887" t="s">
        <v>46</v>
      </c>
      <c r="D3887">
        <v>43246</v>
      </c>
      <c r="H3887" t="s">
        <v>47</v>
      </c>
      <c r="I3887">
        <v>43246</v>
      </c>
      <c r="J3887">
        <v>2018</v>
      </c>
      <c r="K3887" t="s">
        <v>85</v>
      </c>
      <c r="L3887" t="s">
        <v>31444</v>
      </c>
      <c r="N3887" t="s">
        <v>2317</v>
      </c>
      <c r="O3887" t="s">
        <v>716</v>
      </c>
      <c r="P3887" t="s">
        <v>68</v>
      </c>
      <c r="Q3887" t="s">
        <v>52</v>
      </c>
      <c r="R3887">
        <v>98026</v>
      </c>
      <c r="S3887" t="s">
        <v>2318</v>
      </c>
      <c r="T3887" t="s">
        <v>31445</v>
      </c>
      <c r="U3887" t="s">
        <v>31446</v>
      </c>
      <c r="V3887" t="s">
        <v>54</v>
      </c>
      <c r="W3887">
        <v>13</v>
      </c>
      <c r="X3887" t="s">
        <v>626</v>
      </c>
      <c r="Y3887">
        <v>4841</v>
      </c>
      <c r="Z3887" t="s">
        <v>68</v>
      </c>
      <c r="AA3887" t="s">
        <v>57</v>
      </c>
      <c r="AC3887" t="s">
        <v>146</v>
      </c>
      <c r="AD3887" t="s">
        <v>4690</v>
      </c>
      <c r="AE3887" t="s">
        <v>107</v>
      </c>
      <c r="AF3887" t="s">
        <v>107</v>
      </c>
      <c r="AJ3887" t="s">
        <v>58</v>
      </c>
      <c r="AK3887" t="s">
        <v>59</v>
      </c>
      <c r="AL3887">
        <v>43410</v>
      </c>
      <c r="AM3887" t="s">
        <v>4692</v>
      </c>
      <c r="AN3887" t="b">
        <v>1</v>
      </c>
      <c r="AQ3887" t="s">
        <v>60</v>
      </c>
      <c r="AR3887" t="s">
        <v>99</v>
      </c>
      <c r="AS3887" t="s">
        <v>100</v>
      </c>
      <c r="BB3887" s="7" t="s">
        <v>28693</v>
      </c>
      <c r="BC3887" s="7" t="s">
        <v>627</v>
      </c>
      <c r="BD3887" s="7" t="s">
        <v>52</v>
      </c>
      <c r="BE3887" s="7">
        <v>98177</v>
      </c>
      <c r="BF3887" s="7" t="s">
        <v>28694</v>
      </c>
      <c r="BG3887" s="7">
        <v>2763.91</v>
      </c>
      <c r="BH3887" s="7">
        <v>0</v>
      </c>
      <c r="BI3887">
        <v>2763.91</v>
      </c>
      <c r="BJ3887">
        <v>0</v>
      </c>
      <c r="BK3887">
        <v>0</v>
      </c>
      <c r="BL3887">
        <v>0</v>
      </c>
      <c r="BO3887" t="s">
        <v>31447</v>
      </c>
      <c r="BP3887">
        <v>4729</v>
      </c>
      <c r="BQ3887">
        <v>1797</v>
      </c>
      <c r="BR3887">
        <v>1988</v>
      </c>
      <c r="BS3887">
        <v>3027</v>
      </c>
      <c r="BT3887">
        <v>32</v>
      </c>
      <c r="BU3887" t="s">
        <v>28696</v>
      </c>
      <c r="BV3887" t="s">
        <v>4695</v>
      </c>
      <c r="BX3887">
        <v>44148.953888888886</v>
      </c>
    </row>
    <row r="3888" spans="1:76" x14ac:dyDescent="0.25">
      <c r="A3888" t="s">
        <v>31448</v>
      </c>
      <c r="B3888" t="s">
        <v>2118</v>
      </c>
      <c r="C3888" t="s">
        <v>46</v>
      </c>
      <c r="D3888">
        <v>43158</v>
      </c>
      <c r="H3888" t="s">
        <v>47</v>
      </c>
      <c r="I3888">
        <v>43158</v>
      </c>
      <c r="J3888">
        <v>2018</v>
      </c>
      <c r="K3888" t="s">
        <v>85</v>
      </c>
      <c r="L3888" t="s">
        <v>30723</v>
      </c>
      <c r="N3888" t="s">
        <v>1728</v>
      </c>
      <c r="O3888" t="s">
        <v>137</v>
      </c>
      <c r="P3888" t="s">
        <v>68</v>
      </c>
      <c r="Q3888" t="s">
        <v>52</v>
      </c>
      <c r="R3888">
        <v>98027</v>
      </c>
      <c r="S3888" t="s">
        <v>1729</v>
      </c>
      <c r="T3888" t="s">
        <v>30724</v>
      </c>
      <c r="U3888" t="s">
        <v>30725</v>
      </c>
      <c r="V3888" t="s">
        <v>54</v>
      </c>
      <c r="W3888">
        <v>13</v>
      </c>
      <c r="X3888" t="s">
        <v>182</v>
      </c>
      <c r="Y3888">
        <v>4787</v>
      </c>
      <c r="Z3888" t="s">
        <v>68</v>
      </c>
      <c r="AA3888" t="s">
        <v>57</v>
      </c>
      <c r="AC3888" t="s">
        <v>146</v>
      </c>
      <c r="AD3888" t="s">
        <v>4690</v>
      </c>
      <c r="AE3888" t="s">
        <v>107</v>
      </c>
      <c r="AF3888" t="s">
        <v>107</v>
      </c>
      <c r="AI3888">
        <v>1</v>
      </c>
      <c r="AJ3888" t="s">
        <v>58</v>
      </c>
      <c r="AK3888" t="s">
        <v>59</v>
      </c>
      <c r="AL3888">
        <v>43410</v>
      </c>
      <c r="AM3888" t="s">
        <v>4692</v>
      </c>
      <c r="AN3888" t="b">
        <v>1</v>
      </c>
      <c r="AQ3888" t="s">
        <v>60</v>
      </c>
      <c r="AR3888" t="s">
        <v>99</v>
      </c>
      <c r="AS3888" t="s">
        <v>100</v>
      </c>
      <c r="BB3888" s="7" t="s">
        <v>1731</v>
      </c>
      <c r="BC3888" s="7" t="s">
        <v>154</v>
      </c>
      <c r="BD3888" s="7" t="s">
        <v>52</v>
      </c>
      <c r="BE3888" s="7">
        <v>98506</v>
      </c>
      <c r="BF3888" s="7" t="s">
        <v>30726</v>
      </c>
      <c r="BG3888" s="7">
        <v>169466.88</v>
      </c>
      <c r="BH3888" s="7">
        <v>0</v>
      </c>
      <c r="BI3888">
        <v>171340.48</v>
      </c>
      <c r="BJ3888">
        <v>0</v>
      </c>
      <c r="BK3888">
        <v>0</v>
      </c>
      <c r="BL3888">
        <v>0</v>
      </c>
      <c r="BM3888">
        <v>85278.720000000001</v>
      </c>
      <c r="BN3888">
        <v>105149.84</v>
      </c>
      <c r="BO3888" t="s">
        <v>31449</v>
      </c>
      <c r="BP3888">
        <v>11884</v>
      </c>
      <c r="BQ3888">
        <v>34660</v>
      </c>
      <c r="BR3888">
        <v>54</v>
      </c>
      <c r="BS3888">
        <v>3388</v>
      </c>
      <c r="BT3888">
        <v>5</v>
      </c>
      <c r="BU3888" t="s">
        <v>30728</v>
      </c>
      <c r="BV3888" t="s">
        <v>4695</v>
      </c>
      <c r="BX3888">
        <v>44148.968761574077</v>
      </c>
    </row>
    <row r="3889" spans="1:76" x14ac:dyDescent="0.25">
      <c r="A3889" t="s">
        <v>31452</v>
      </c>
      <c r="B3889" t="s">
        <v>23386</v>
      </c>
      <c r="C3889" t="s">
        <v>46</v>
      </c>
      <c r="D3889">
        <v>43180</v>
      </c>
      <c r="H3889" t="s">
        <v>47</v>
      </c>
      <c r="I3889">
        <v>43180</v>
      </c>
      <c r="J3889">
        <v>2018</v>
      </c>
      <c r="K3889" t="s">
        <v>85</v>
      </c>
      <c r="L3889" t="s">
        <v>31453</v>
      </c>
      <c r="N3889" t="s">
        <v>31454</v>
      </c>
      <c r="O3889" t="s">
        <v>349</v>
      </c>
      <c r="P3889" t="s">
        <v>80</v>
      </c>
      <c r="Q3889" t="s">
        <v>52</v>
      </c>
      <c r="R3889">
        <v>98362</v>
      </c>
      <c r="S3889" t="s">
        <v>31455</v>
      </c>
      <c r="T3889" t="s">
        <v>23390</v>
      </c>
      <c r="U3889" t="s">
        <v>31456</v>
      </c>
      <c r="V3889" t="s">
        <v>5331</v>
      </c>
      <c r="W3889">
        <v>26</v>
      </c>
      <c r="X3889" t="s">
        <v>7113</v>
      </c>
      <c r="Y3889">
        <v>3133</v>
      </c>
      <c r="Z3889" t="s">
        <v>80</v>
      </c>
      <c r="AA3889" t="s">
        <v>4785</v>
      </c>
      <c r="AB3889">
        <v>51058</v>
      </c>
      <c r="AC3889" t="s">
        <v>146</v>
      </c>
      <c r="AD3889" t="s">
        <v>4690</v>
      </c>
      <c r="AE3889" t="s">
        <v>107</v>
      </c>
      <c r="AF3889" t="s">
        <v>107</v>
      </c>
      <c r="AJ3889" t="s">
        <v>58</v>
      </c>
      <c r="AK3889" t="s">
        <v>59</v>
      </c>
      <c r="AL3889">
        <v>43410</v>
      </c>
      <c r="AM3889" t="s">
        <v>4692</v>
      </c>
      <c r="AN3889" t="b">
        <v>1</v>
      </c>
      <c r="AQ3889" t="s">
        <v>60</v>
      </c>
      <c r="AR3889" t="s">
        <v>61</v>
      </c>
      <c r="BB3889" s="7" t="s">
        <v>116</v>
      </c>
      <c r="BC3889" s="7" t="s">
        <v>117</v>
      </c>
      <c r="BD3889" s="7" t="s">
        <v>52</v>
      </c>
      <c r="BE3889" s="7">
        <v>98371</v>
      </c>
      <c r="BF3889" s="7" t="s">
        <v>11221</v>
      </c>
      <c r="BG3889" s="7">
        <v>33231.910000000003</v>
      </c>
      <c r="BH3889" s="7">
        <v>0</v>
      </c>
      <c r="BI3889">
        <v>34231.910000000003</v>
      </c>
      <c r="BJ3889">
        <v>0</v>
      </c>
      <c r="BK3889">
        <v>0</v>
      </c>
      <c r="BL3889">
        <v>0</v>
      </c>
      <c r="BO3889" t="s">
        <v>31457</v>
      </c>
      <c r="BP3889">
        <v>14026</v>
      </c>
      <c r="BQ3889">
        <v>776</v>
      </c>
      <c r="BR3889">
        <v>501</v>
      </c>
      <c r="BS3889">
        <v>3472</v>
      </c>
      <c r="BU3889" t="s">
        <v>11223</v>
      </c>
      <c r="BV3889" t="s">
        <v>4695</v>
      </c>
      <c r="BX3889">
        <v>44148.971631944441</v>
      </c>
    </row>
    <row r="3890" spans="1:76" x14ac:dyDescent="0.25">
      <c r="A3890" t="s">
        <v>31458</v>
      </c>
      <c r="B3890" t="s">
        <v>27110</v>
      </c>
      <c r="C3890" t="s">
        <v>46</v>
      </c>
      <c r="D3890">
        <v>43203</v>
      </c>
      <c r="I3890">
        <v>43203</v>
      </c>
      <c r="J3890">
        <v>2018</v>
      </c>
      <c r="K3890" t="s">
        <v>85</v>
      </c>
      <c r="L3890" t="s">
        <v>31459</v>
      </c>
      <c r="N3890" t="s">
        <v>4622</v>
      </c>
      <c r="O3890" t="s">
        <v>31460</v>
      </c>
      <c r="P3890" t="s">
        <v>505</v>
      </c>
      <c r="Q3890" t="s">
        <v>52</v>
      </c>
      <c r="R3890">
        <v>98617</v>
      </c>
      <c r="S3890" t="s">
        <v>31461</v>
      </c>
      <c r="T3890" t="s">
        <v>31462</v>
      </c>
      <c r="U3890" t="s">
        <v>31463</v>
      </c>
      <c r="V3890" t="s">
        <v>5396</v>
      </c>
      <c r="W3890">
        <v>20</v>
      </c>
      <c r="X3890" t="s">
        <v>6135</v>
      </c>
      <c r="Y3890">
        <v>3579</v>
      </c>
      <c r="Z3890" t="s">
        <v>505</v>
      </c>
      <c r="AA3890" t="s">
        <v>4785</v>
      </c>
      <c r="AB3890">
        <v>14051</v>
      </c>
      <c r="AC3890" t="s">
        <v>146</v>
      </c>
      <c r="AD3890" t="s">
        <v>4690</v>
      </c>
      <c r="AE3890" t="s">
        <v>107</v>
      </c>
      <c r="AF3890" t="s">
        <v>107</v>
      </c>
      <c r="AJ3890" t="s">
        <v>58</v>
      </c>
      <c r="AK3890" t="s">
        <v>59</v>
      </c>
      <c r="AL3890">
        <v>43410</v>
      </c>
      <c r="AM3890" t="s">
        <v>4878</v>
      </c>
      <c r="AN3890" t="b">
        <v>1</v>
      </c>
      <c r="AQ3890" t="s">
        <v>60</v>
      </c>
      <c r="AR3890" t="s">
        <v>150</v>
      </c>
      <c r="BB3890" s="7" t="s">
        <v>4622</v>
      </c>
      <c r="BC3890" s="7" t="s">
        <v>31460</v>
      </c>
      <c r="BD3890" s="7" t="s">
        <v>52</v>
      </c>
      <c r="BE3890" s="7">
        <v>98617</v>
      </c>
      <c r="BF3890" s="7" t="s">
        <v>31463</v>
      </c>
      <c r="BO3890" t="s">
        <v>31464</v>
      </c>
      <c r="BP3890">
        <v>18360</v>
      </c>
      <c r="BQ3890">
        <v>705</v>
      </c>
      <c r="BR3890">
        <v>705</v>
      </c>
      <c r="BU3890" t="s">
        <v>27116</v>
      </c>
      <c r="BV3890" t="s">
        <v>4695</v>
      </c>
      <c r="BX3890">
        <v>43959.621932870374</v>
      </c>
    </row>
    <row r="3891" spans="1:76" x14ac:dyDescent="0.25">
      <c r="A3891" t="s">
        <v>31465</v>
      </c>
      <c r="B3891" t="s">
        <v>487</v>
      </c>
      <c r="C3891" t="s">
        <v>46</v>
      </c>
      <c r="D3891">
        <v>43195</v>
      </c>
      <c r="H3891" t="s">
        <v>47</v>
      </c>
      <c r="I3891">
        <v>43195</v>
      </c>
      <c r="J3891">
        <v>2018</v>
      </c>
      <c r="K3891" t="s">
        <v>85</v>
      </c>
      <c r="L3891" t="s">
        <v>31466</v>
      </c>
      <c r="N3891" t="s">
        <v>488</v>
      </c>
      <c r="O3891" t="s">
        <v>489</v>
      </c>
      <c r="P3891" t="s">
        <v>394</v>
      </c>
      <c r="Q3891" t="s">
        <v>52</v>
      </c>
      <c r="R3891">
        <v>98221</v>
      </c>
      <c r="S3891" t="s">
        <v>490</v>
      </c>
      <c r="T3891" t="s">
        <v>31467</v>
      </c>
      <c r="U3891" t="s">
        <v>17138</v>
      </c>
      <c r="V3891" t="s">
        <v>54</v>
      </c>
      <c r="W3891">
        <v>13</v>
      </c>
      <c r="X3891" t="s">
        <v>491</v>
      </c>
      <c r="Y3891">
        <v>4858</v>
      </c>
      <c r="Z3891" t="s">
        <v>394</v>
      </c>
      <c r="AA3891" t="s">
        <v>57</v>
      </c>
      <c r="AC3891" t="s">
        <v>146</v>
      </c>
      <c r="AD3891" t="s">
        <v>4690</v>
      </c>
      <c r="AE3891" t="s">
        <v>107</v>
      </c>
      <c r="AF3891" t="s">
        <v>107</v>
      </c>
      <c r="AI3891">
        <v>1</v>
      </c>
      <c r="AJ3891" t="s">
        <v>58</v>
      </c>
      <c r="AK3891" t="s">
        <v>59</v>
      </c>
      <c r="AL3891">
        <v>43410</v>
      </c>
      <c r="AM3891" t="s">
        <v>4692</v>
      </c>
      <c r="AN3891" t="b">
        <v>1</v>
      </c>
      <c r="AQ3891" t="s">
        <v>60</v>
      </c>
      <c r="AR3891" t="s">
        <v>99</v>
      </c>
      <c r="AS3891" t="s">
        <v>100</v>
      </c>
      <c r="BB3891" s="7" t="s">
        <v>31468</v>
      </c>
      <c r="BC3891" s="7" t="s">
        <v>352</v>
      </c>
      <c r="BD3891" s="7" t="s">
        <v>52</v>
      </c>
      <c r="BE3891" s="7">
        <v>98225</v>
      </c>
      <c r="BF3891" s="7" t="s">
        <v>20496</v>
      </c>
      <c r="BG3891" s="7">
        <v>55612.91</v>
      </c>
      <c r="BH3891" s="7">
        <v>0</v>
      </c>
      <c r="BI3891">
        <v>53622.58</v>
      </c>
      <c r="BJ3891">
        <v>0</v>
      </c>
      <c r="BK3891">
        <v>0</v>
      </c>
      <c r="BL3891">
        <v>0</v>
      </c>
      <c r="BM3891">
        <v>211.2</v>
      </c>
      <c r="BN3891">
        <v>0</v>
      </c>
      <c r="BO3891" t="s">
        <v>31469</v>
      </c>
      <c r="BP3891">
        <v>15198</v>
      </c>
      <c r="BQ3891">
        <v>25658</v>
      </c>
      <c r="BR3891">
        <v>277</v>
      </c>
      <c r="BS3891">
        <v>3548</v>
      </c>
      <c r="BT3891">
        <v>40</v>
      </c>
      <c r="BU3891" t="s">
        <v>31470</v>
      </c>
      <c r="BV3891" t="s">
        <v>4695</v>
      </c>
      <c r="BX3891">
        <v>44148.974027777775</v>
      </c>
    </row>
    <row r="3892" spans="1:76" x14ac:dyDescent="0.25">
      <c r="A3892" t="s">
        <v>31471</v>
      </c>
      <c r="B3892" t="s">
        <v>569</v>
      </c>
      <c r="C3892" t="s">
        <v>46</v>
      </c>
      <c r="D3892">
        <v>43187</v>
      </c>
      <c r="H3892" t="s">
        <v>47</v>
      </c>
      <c r="I3892">
        <v>43187</v>
      </c>
      <c r="J3892">
        <v>2018</v>
      </c>
      <c r="K3892" t="s">
        <v>85</v>
      </c>
      <c r="L3892" t="s">
        <v>31472</v>
      </c>
      <c r="N3892" t="s">
        <v>570</v>
      </c>
      <c r="O3892" t="s">
        <v>241</v>
      </c>
      <c r="P3892" t="s">
        <v>241</v>
      </c>
      <c r="Q3892" t="s">
        <v>52</v>
      </c>
      <c r="R3892">
        <v>98902</v>
      </c>
      <c r="S3892" t="s">
        <v>31473</v>
      </c>
      <c r="T3892" t="s">
        <v>31473</v>
      </c>
      <c r="U3892" t="s">
        <v>31474</v>
      </c>
      <c r="V3892" t="s">
        <v>54</v>
      </c>
      <c r="W3892">
        <v>13</v>
      </c>
      <c r="X3892" t="s">
        <v>243</v>
      </c>
      <c r="Y3892">
        <v>4805</v>
      </c>
      <c r="Z3892" t="s">
        <v>241</v>
      </c>
      <c r="AA3892" t="s">
        <v>57</v>
      </c>
      <c r="AC3892" t="s">
        <v>146</v>
      </c>
      <c r="AD3892" t="s">
        <v>4690</v>
      </c>
      <c r="AE3892" t="s">
        <v>107</v>
      </c>
      <c r="AF3892" t="s">
        <v>107</v>
      </c>
      <c r="AI3892">
        <v>1</v>
      </c>
      <c r="AJ3892" t="s">
        <v>58</v>
      </c>
      <c r="AK3892" t="s">
        <v>59</v>
      </c>
      <c r="AL3892">
        <v>43410</v>
      </c>
      <c r="AM3892" t="s">
        <v>4692</v>
      </c>
      <c r="AN3892" t="b">
        <v>1</v>
      </c>
      <c r="AQ3892" t="s">
        <v>177</v>
      </c>
      <c r="AS3892" t="s">
        <v>100</v>
      </c>
      <c r="BB3892" s="7" t="s">
        <v>31475</v>
      </c>
      <c r="BC3892" s="7" t="s">
        <v>241</v>
      </c>
      <c r="BD3892" s="7" t="s">
        <v>52</v>
      </c>
      <c r="BE3892" s="7">
        <v>98901</v>
      </c>
      <c r="BF3892" s="7" t="s">
        <v>31476</v>
      </c>
      <c r="BG3892" s="7">
        <v>19928.990000000002</v>
      </c>
      <c r="BH3892" s="7">
        <v>0</v>
      </c>
      <c r="BI3892">
        <v>5723.13</v>
      </c>
      <c r="BJ3892">
        <v>4000</v>
      </c>
      <c r="BK3892">
        <v>0</v>
      </c>
      <c r="BL3892">
        <v>0</v>
      </c>
      <c r="BO3892" t="s">
        <v>31477</v>
      </c>
      <c r="BP3892">
        <v>3893</v>
      </c>
      <c r="BQ3892">
        <v>319</v>
      </c>
      <c r="BR3892">
        <v>108</v>
      </c>
      <c r="BS3892">
        <v>2961</v>
      </c>
      <c r="BT3892">
        <v>14</v>
      </c>
      <c r="BU3892" t="s">
        <v>31478</v>
      </c>
      <c r="BV3892" t="s">
        <v>4695</v>
      </c>
      <c r="BX3892">
        <v>44148.951886574076</v>
      </c>
    </row>
    <row r="3893" spans="1:76" x14ac:dyDescent="0.25">
      <c r="A3893" t="s">
        <v>31479</v>
      </c>
      <c r="B3893" t="s">
        <v>31480</v>
      </c>
      <c r="C3893" t="s">
        <v>46</v>
      </c>
      <c r="D3893">
        <v>43233</v>
      </c>
      <c r="H3893" t="s">
        <v>47</v>
      </c>
      <c r="I3893">
        <v>43233</v>
      </c>
      <c r="J3893">
        <v>2018</v>
      </c>
      <c r="K3893" t="s">
        <v>85</v>
      </c>
      <c r="L3893" t="s">
        <v>31481</v>
      </c>
      <c r="N3893" t="s">
        <v>31482</v>
      </c>
      <c r="O3893" t="s">
        <v>1126</v>
      </c>
      <c r="P3893" t="s">
        <v>1127</v>
      </c>
      <c r="Q3893" t="s">
        <v>52</v>
      </c>
      <c r="R3893">
        <v>99156</v>
      </c>
      <c r="S3893" t="s">
        <v>31483</v>
      </c>
      <c r="T3893" t="s">
        <v>31484</v>
      </c>
      <c r="U3893" t="s">
        <v>31485</v>
      </c>
      <c r="V3893" t="s">
        <v>4807</v>
      </c>
      <c r="W3893">
        <v>23</v>
      </c>
      <c r="X3893" t="s">
        <v>7527</v>
      </c>
      <c r="Y3893">
        <v>3865</v>
      </c>
      <c r="Z3893" t="s">
        <v>1127</v>
      </c>
      <c r="AA3893" t="s">
        <v>4785</v>
      </c>
      <c r="AB3893">
        <v>8854</v>
      </c>
      <c r="AC3893" t="s">
        <v>146</v>
      </c>
      <c r="AD3893" t="s">
        <v>4690</v>
      </c>
      <c r="AE3893" t="s">
        <v>107</v>
      </c>
      <c r="AF3893" t="s">
        <v>107</v>
      </c>
      <c r="AI3893">
        <v>2</v>
      </c>
      <c r="AJ3893" t="s">
        <v>58</v>
      </c>
      <c r="AK3893" t="s">
        <v>59</v>
      </c>
      <c r="AL3893">
        <v>43410</v>
      </c>
      <c r="AM3893" t="s">
        <v>4692</v>
      </c>
      <c r="AN3893" t="b">
        <v>1</v>
      </c>
      <c r="AQ3893" t="s">
        <v>60</v>
      </c>
      <c r="AR3893" t="s">
        <v>61</v>
      </c>
      <c r="BB3893" s="7" t="s">
        <v>31482</v>
      </c>
      <c r="BC3893" s="7" t="s">
        <v>1126</v>
      </c>
      <c r="BD3893" s="7" t="s">
        <v>52</v>
      </c>
      <c r="BE3893" s="7">
        <v>99156</v>
      </c>
      <c r="BG3893" s="7">
        <v>10144.94</v>
      </c>
      <c r="BH3893" s="7">
        <v>0</v>
      </c>
      <c r="BI3893">
        <v>7619.64</v>
      </c>
      <c r="BJ3893">
        <v>-1000</v>
      </c>
      <c r="BK3893">
        <v>0</v>
      </c>
      <c r="BL3893">
        <v>0</v>
      </c>
      <c r="BO3893" t="s">
        <v>31486</v>
      </c>
      <c r="BP3893">
        <v>11974</v>
      </c>
      <c r="BQ3893">
        <v>591</v>
      </c>
      <c r="BR3893">
        <v>830</v>
      </c>
      <c r="BS3893">
        <v>3396</v>
      </c>
      <c r="BU3893" t="s">
        <v>31487</v>
      </c>
      <c r="BV3893" t="s">
        <v>4695</v>
      </c>
      <c r="BX3893">
        <v>44148.9690162037</v>
      </c>
    </row>
    <row r="3894" spans="1:76" x14ac:dyDescent="0.25">
      <c r="A3894" t="s">
        <v>32036</v>
      </c>
      <c r="B3894" t="s">
        <v>27737</v>
      </c>
      <c r="C3894" t="s">
        <v>46</v>
      </c>
      <c r="D3894">
        <v>43251</v>
      </c>
      <c r="I3894">
        <v>43251</v>
      </c>
      <c r="J3894">
        <v>2018</v>
      </c>
      <c r="K3894" t="s">
        <v>85</v>
      </c>
      <c r="L3894" t="s">
        <v>32037</v>
      </c>
      <c r="N3894" t="s">
        <v>32038</v>
      </c>
      <c r="O3894" t="s">
        <v>557</v>
      </c>
      <c r="P3894" t="s">
        <v>668</v>
      </c>
      <c r="Q3894" t="s">
        <v>52</v>
      </c>
      <c r="R3894">
        <v>99301</v>
      </c>
      <c r="S3894" t="s">
        <v>30777</v>
      </c>
      <c r="T3894" t="s">
        <v>30777</v>
      </c>
      <c r="U3894" t="s">
        <v>30778</v>
      </c>
      <c r="V3894" t="s">
        <v>5396</v>
      </c>
      <c r="W3894">
        <v>20</v>
      </c>
      <c r="X3894" t="s">
        <v>6144</v>
      </c>
      <c r="Y3894">
        <v>3306</v>
      </c>
      <c r="Z3894" t="s">
        <v>668</v>
      </c>
      <c r="AA3894" t="s">
        <v>4785</v>
      </c>
      <c r="AB3894">
        <v>33717</v>
      </c>
      <c r="AC3894" t="s">
        <v>146</v>
      </c>
      <c r="AD3894" t="s">
        <v>4690</v>
      </c>
      <c r="AE3894" t="s">
        <v>107</v>
      </c>
      <c r="AF3894" t="s">
        <v>107</v>
      </c>
      <c r="AJ3894" t="s">
        <v>58</v>
      </c>
      <c r="AK3894" t="s">
        <v>59</v>
      </c>
      <c r="AL3894">
        <v>43410</v>
      </c>
      <c r="AM3894" t="s">
        <v>4878</v>
      </c>
      <c r="AN3894" t="b">
        <v>1</v>
      </c>
      <c r="AQ3894" t="s">
        <v>60</v>
      </c>
      <c r="AR3894" t="s">
        <v>61</v>
      </c>
      <c r="BB3894" s="7" t="s">
        <v>32039</v>
      </c>
      <c r="BC3894" s="7" t="s">
        <v>557</v>
      </c>
      <c r="BD3894" s="7" t="s">
        <v>52</v>
      </c>
      <c r="BE3894" s="7">
        <v>99301</v>
      </c>
      <c r="BF3894" s="7" t="s">
        <v>32040</v>
      </c>
      <c r="BO3894" t="s">
        <v>32041</v>
      </c>
      <c r="BP3894">
        <v>1151</v>
      </c>
      <c r="BQ3894">
        <v>607</v>
      </c>
      <c r="BR3894">
        <v>568</v>
      </c>
      <c r="BU3894" t="s">
        <v>32042</v>
      </c>
      <c r="BV3894" t="s">
        <v>4695</v>
      </c>
      <c r="BX3894">
        <v>43959.621967592589</v>
      </c>
    </row>
    <row r="3895" spans="1:76" x14ac:dyDescent="0.25">
      <c r="A3895" t="s">
        <v>32073</v>
      </c>
      <c r="B3895" t="s">
        <v>409</v>
      </c>
      <c r="C3895" t="s">
        <v>46</v>
      </c>
      <c r="D3895">
        <v>42786</v>
      </c>
      <c r="H3895" t="s">
        <v>47</v>
      </c>
      <c r="I3895">
        <v>42786</v>
      </c>
      <c r="J3895">
        <v>2018</v>
      </c>
      <c r="K3895" t="s">
        <v>85</v>
      </c>
      <c r="L3895" t="s">
        <v>30707</v>
      </c>
      <c r="N3895" t="s">
        <v>410</v>
      </c>
      <c r="O3895" t="s">
        <v>411</v>
      </c>
      <c r="P3895" t="s">
        <v>115</v>
      </c>
      <c r="Q3895" t="s">
        <v>52</v>
      </c>
      <c r="R3895" t="s">
        <v>30708</v>
      </c>
      <c r="S3895" t="s">
        <v>412</v>
      </c>
      <c r="T3895" t="s">
        <v>21929</v>
      </c>
      <c r="U3895" t="s">
        <v>21930</v>
      </c>
      <c r="V3895" t="s">
        <v>54</v>
      </c>
      <c r="W3895">
        <v>13</v>
      </c>
      <c r="X3895" t="s">
        <v>114</v>
      </c>
      <c r="Y3895">
        <v>4829</v>
      </c>
      <c r="Z3895" t="s">
        <v>115</v>
      </c>
      <c r="AA3895" t="s">
        <v>57</v>
      </c>
      <c r="AC3895" t="s">
        <v>146</v>
      </c>
      <c r="AD3895" t="s">
        <v>4690</v>
      </c>
      <c r="AE3895" t="s">
        <v>107</v>
      </c>
      <c r="AF3895" t="s">
        <v>107</v>
      </c>
      <c r="AI3895">
        <v>1</v>
      </c>
      <c r="AJ3895" t="s">
        <v>58</v>
      </c>
      <c r="AK3895" t="s">
        <v>59</v>
      </c>
      <c r="AL3895">
        <v>43410</v>
      </c>
      <c r="AM3895" t="s">
        <v>4692</v>
      </c>
      <c r="AN3895" t="b">
        <v>1</v>
      </c>
      <c r="AQ3895" t="s">
        <v>60</v>
      </c>
      <c r="AR3895" t="s">
        <v>61</v>
      </c>
      <c r="AS3895" t="s">
        <v>62</v>
      </c>
      <c r="BB3895" s="7" t="s">
        <v>413</v>
      </c>
      <c r="BC3895" s="7" t="s">
        <v>143</v>
      </c>
      <c r="BD3895" s="7" t="s">
        <v>52</v>
      </c>
      <c r="BE3895" s="7">
        <v>98401</v>
      </c>
      <c r="BF3895" s="7" t="s">
        <v>20950</v>
      </c>
      <c r="BG3895" s="7">
        <v>190661</v>
      </c>
      <c r="BH3895" s="7">
        <v>5689.08</v>
      </c>
      <c r="BI3895">
        <v>192709.96</v>
      </c>
      <c r="BJ3895">
        <v>0</v>
      </c>
      <c r="BK3895">
        <v>0</v>
      </c>
      <c r="BL3895">
        <v>0</v>
      </c>
      <c r="BM3895">
        <v>3225.89</v>
      </c>
      <c r="BN3895">
        <v>43183.91</v>
      </c>
      <c r="BO3895" t="s">
        <v>32074</v>
      </c>
      <c r="BP3895">
        <v>22073</v>
      </c>
      <c r="BQ3895">
        <v>19</v>
      </c>
      <c r="BR3895">
        <v>177</v>
      </c>
      <c r="BS3895">
        <v>4016</v>
      </c>
      <c r="BT3895">
        <v>26</v>
      </c>
      <c r="BU3895" t="s">
        <v>20897</v>
      </c>
      <c r="BV3895" t="s">
        <v>4695</v>
      </c>
      <c r="BX3895">
        <v>44148.993842592594</v>
      </c>
    </row>
    <row r="3896" spans="1:76" x14ac:dyDescent="0.25">
      <c r="A3896" t="s">
        <v>32075</v>
      </c>
      <c r="B3896" t="s">
        <v>32076</v>
      </c>
      <c r="C3896" t="s">
        <v>46</v>
      </c>
      <c r="D3896">
        <v>43121</v>
      </c>
      <c r="H3896" t="s">
        <v>47</v>
      </c>
      <c r="I3896">
        <v>43121</v>
      </c>
      <c r="J3896">
        <v>2018</v>
      </c>
      <c r="K3896" t="s">
        <v>85</v>
      </c>
      <c r="L3896" t="s">
        <v>32077</v>
      </c>
      <c r="N3896" t="s">
        <v>32078</v>
      </c>
      <c r="O3896" t="s">
        <v>1126</v>
      </c>
      <c r="P3896" t="s">
        <v>1127</v>
      </c>
      <c r="Q3896" t="s">
        <v>52</v>
      </c>
      <c r="R3896">
        <v>99156</v>
      </c>
      <c r="S3896" t="s">
        <v>32079</v>
      </c>
      <c r="T3896" t="s">
        <v>32080</v>
      </c>
      <c r="U3896" t="s">
        <v>32081</v>
      </c>
      <c r="V3896" t="s">
        <v>5571</v>
      </c>
      <c r="W3896">
        <v>28</v>
      </c>
      <c r="X3896" t="s">
        <v>7527</v>
      </c>
      <c r="Y3896">
        <v>3865</v>
      </c>
      <c r="Z3896" t="s">
        <v>1127</v>
      </c>
      <c r="AA3896" t="s">
        <v>4785</v>
      </c>
      <c r="AB3896">
        <v>8854</v>
      </c>
      <c r="AC3896" t="s">
        <v>146</v>
      </c>
      <c r="AD3896" t="s">
        <v>4690</v>
      </c>
      <c r="AE3896" t="s">
        <v>107</v>
      </c>
      <c r="AF3896" t="s">
        <v>107</v>
      </c>
      <c r="AJ3896" t="s">
        <v>58</v>
      </c>
      <c r="AK3896" t="s">
        <v>59</v>
      </c>
      <c r="AL3896">
        <v>43410</v>
      </c>
      <c r="AM3896" t="s">
        <v>4692</v>
      </c>
      <c r="AN3896" t="b">
        <v>1</v>
      </c>
      <c r="AQ3896" t="s">
        <v>60</v>
      </c>
      <c r="AR3896" t="s">
        <v>61</v>
      </c>
      <c r="BB3896" s="7" t="s">
        <v>32078</v>
      </c>
      <c r="BC3896" s="7" t="s">
        <v>1126</v>
      </c>
      <c r="BD3896" s="7" t="s">
        <v>52</v>
      </c>
      <c r="BE3896" s="7">
        <v>99156</v>
      </c>
      <c r="BF3896" s="7" t="s">
        <v>32081</v>
      </c>
      <c r="BG3896" s="7">
        <v>7405.06</v>
      </c>
      <c r="BH3896" s="7">
        <v>0</v>
      </c>
      <c r="BI3896">
        <v>7385.06</v>
      </c>
      <c r="BJ3896">
        <v>0</v>
      </c>
      <c r="BK3896">
        <v>0</v>
      </c>
      <c r="BL3896">
        <v>0</v>
      </c>
      <c r="BO3896" t="s">
        <v>32082</v>
      </c>
      <c r="BP3896">
        <v>4987</v>
      </c>
      <c r="BQ3896">
        <v>915</v>
      </c>
      <c r="BR3896">
        <v>836</v>
      </c>
      <c r="BS3896">
        <v>3041</v>
      </c>
      <c r="BU3896" t="s">
        <v>32083</v>
      </c>
      <c r="BV3896" t="s">
        <v>4695</v>
      </c>
      <c r="BX3896">
        <v>44148.954432870371</v>
      </c>
    </row>
    <row r="3897" spans="1:76" x14ac:dyDescent="0.25">
      <c r="A3897" t="s">
        <v>32084</v>
      </c>
      <c r="B3897" t="s">
        <v>32085</v>
      </c>
      <c r="C3897" t="s">
        <v>46</v>
      </c>
      <c r="D3897">
        <v>43237</v>
      </c>
      <c r="H3897" t="s">
        <v>47</v>
      </c>
      <c r="I3897">
        <v>43237</v>
      </c>
      <c r="J3897">
        <v>2018</v>
      </c>
      <c r="K3897" t="s">
        <v>85</v>
      </c>
      <c r="L3897" t="s">
        <v>32086</v>
      </c>
      <c r="N3897" t="s">
        <v>32087</v>
      </c>
      <c r="O3897" t="s">
        <v>241</v>
      </c>
      <c r="P3897" t="s">
        <v>241</v>
      </c>
      <c r="Q3897" t="s">
        <v>52</v>
      </c>
      <c r="R3897">
        <v>98908</v>
      </c>
      <c r="S3897" t="s">
        <v>32088</v>
      </c>
      <c r="T3897" t="s">
        <v>32089</v>
      </c>
      <c r="U3897" t="s">
        <v>32090</v>
      </c>
      <c r="V3897" t="s">
        <v>6576</v>
      </c>
      <c r="W3897">
        <v>27</v>
      </c>
      <c r="X3897" t="s">
        <v>8532</v>
      </c>
      <c r="Y3897">
        <v>4418</v>
      </c>
      <c r="Z3897" t="s">
        <v>241</v>
      </c>
      <c r="AA3897" t="s">
        <v>4785</v>
      </c>
      <c r="AB3897">
        <v>114757</v>
      </c>
      <c r="AC3897" t="s">
        <v>146</v>
      </c>
      <c r="AD3897" t="s">
        <v>4690</v>
      </c>
      <c r="AE3897" t="s">
        <v>107</v>
      </c>
      <c r="AF3897" t="s">
        <v>107</v>
      </c>
      <c r="AJ3897" t="s">
        <v>58</v>
      </c>
      <c r="AK3897" t="s">
        <v>59</v>
      </c>
      <c r="AL3897">
        <v>43410</v>
      </c>
      <c r="AM3897" t="s">
        <v>4692</v>
      </c>
      <c r="AN3897" t="b">
        <v>1</v>
      </c>
      <c r="AQ3897" t="s">
        <v>60</v>
      </c>
      <c r="AR3897" t="s">
        <v>99</v>
      </c>
      <c r="BB3897" s="7" t="s">
        <v>32091</v>
      </c>
      <c r="BC3897" s="7" t="s">
        <v>241</v>
      </c>
      <c r="BD3897" s="7" t="s">
        <v>52</v>
      </c>
      <c r="BE3897" s="7">
        <v>98908</v>
      </c>
      <c r="BF3897" s="7" t="s">
        <v>32092</v>
      </c>
      <c r="BG3897" s="7">
        <v>21229.81</v>
      </c>
      <c r="BH3897" s="7">
        <v>0</v>
      </c>
      <c r="BI3897">
        <v>21229.81</v>
      </c>
      <c r="BJ3897">
        <v>0</v>
      </c>
      <c r="BK3897">
        <v>0</v>
      </c>
      <c r="BL3897">
        <v>0</v>
      </c>
      <c r="BO3897" t="s">
        <v>32093</v>
      </c>
      <c r="BP3897">
        <v>21087</v>
      </c>
      <c r="BQ3897">
        <v>283</v>
      </c>
      <c r="BR3897">
        <v>1045</v>
      </c>
      <c r="BS3897">
        <v>3969</v>
      </c>
      <c r="BU3897" t="s">
        <v>32094</v>
      </c>
      <c r="BV3897" t="s">
        <v>4695</v>
      </c>
      <c r="BX3897">
        <v>44148.991932870369</v>
      </c>
    </row>
    <row r="3898" spans="1:76" x14ac:dyDescent="0.25">
      <c r="A3898" t="s">
        <v>32095</v>
      </c>
      <c r="B3898" t="s">
        <v>1173</v>
      </c>
      <c r="C3898" t="s">
        <v>46</v>
      </c>
      <c r="D3898">
        <v>43244</v>
      </c>
      <c r="H3898" t="s">
        <v>47</v>
      </c>
      <c r="I3898">
        <v>43244</v>
      </c>
      <c r="J3898">
        <v>2018</v>
      </c>
      <c r="K3898" t="s">
        <v>85</v>
      </c>
      <c r="L3898" t="s">
        <v>32096</v>
      </c>
      <c r="N3898" t="s">
        <v>1174</v>
      </c>
      <c r="O3898" t="s">
        <v>168</v>
      </c>
      <c r="P3898" t="s">
        <v>68</v>
      </c>
      <c r="Q3898" t="s">
        <v>52</v>
      </c>
      <c r="R3898" t="s">
        <v>30167</v>
      </c>
      <c r="S3898" t="s">
        <v>1175</v>
      </c>
      <c r="T3898" t="s">
        <v>32097</v>
      </c>
      <c r="U3898" t="s">
        <v>32098</v>
      </c>
      <c r="V3898" t="s">
        <v>54</v>
      </c>
      <c r="W3898">
        <v>13</v>
      </c>
      <c r="X3898" t="s">
        <v>216</v>
      </c>
      <c r="Y3898">
        <v>4843</v>
      </c>
      <c r="Z3898" t="s">
        <v>68</v>
      </c>
      <c r="AA3898" t="s">
        <v>57</v>
      </c>
      <c r="AC3898" t="s">
        <v>146</v>
      </c>
      <c r="AD3898" t="s">
        <v>4690</v>
      </c>
      <c r="AE3898" t="s">
        <v>107</v>
      </c>
      <c r="AF3898" t="s">
        <v>107</v>
      </c>
      <c r="AI3898">
        <v>2</v>
      </c>
      <c r="AJ3898" t="s">
        <v>58</v>
      </c>
      <c r="AK3898" t="s">
        <v>59</v>
      </c>
      <c r="AL3898">
        <v>43410</v>
      </c>
      <c r="AM3898" t="s">
        <v>4692</v>
      </c>
      <c r="AN3898" t="b">
        <v>1</v>
      </c>
      <c r="AQ3898" t="s">
        <v>60</v>
      </c>
      <c r="AR3898" t="s">
        <v>99</v>
      </c>
      <c r="AS3898" t="s">
        <v>4734</v>
      </c>
      <c r="BB3898" s="7" t="s">
        <v>1174</v>
      </c>
      <c r="BC3898" s="7" t="s">
        <v>168</v>
      </c>
      <c r="BD3898" s="7" t="s">
        <v>52</v>
      </c>
      <c r="BE3898" s="7" t="s">
        <v>30167</v>
      </c>
      <c r="BF3898" s="7" t="s">
        <v>30171</v>
      </c>
      <c r="BG3898" s="7">
        <v>1993.05</v>
      </c>
      <c r="BH3898" s="7">
        <v>0</v>
      </c>
      <c r="BI3898">
        <v>2956.25</v>
      </c>
      <c r="BJ3898">
        <v>1000</v>
      </c>
      <c r="BK3898">
        <v>0</v>
      </c>
      <c r="BL3898">
        <v>0</v>
      </c>
      <c r="BO3898" t="s">
        <v>32099</v>
      </c>
      <c r="BP3898">
        <v>10973</v>
      </c>
      <c r="BQ3898">
        <v>509</v>
      </c>
      <c r="BR3898">
        <v>226</v>
      </c>
      <c r="BS3898">
        <v>3337</v>
      </c>
      <c r="BT3898">
        <v>33</v>
      </c>
      <c r="BU3898" t="s">
        <v>32100</v>
      </c>
      <c r="BV3898" t="s">
        <v>4695</v>
      </c>
      <c r="BX3898">
        <v>44148.967002314814</v>
      </c>
    </row>
    <row r="3899" spans="1:76" x14ac:dyDescent="0.25">
      <c r="A3899" t="s">
        <v>32126</v>
      </c>
      <c r="B3899" t="s">
        <v>3239</v>
      </c>
      <c r="C3899" t="s">
        <v>46</v>
      </c>
      <c r="D3899">
        <v>43250</v>
      </c>
      <c r="I3899">
        <v>43250</v>
      </c>
      <c r="J3899">
        <v>2018</v>
      </c>
      <c r="K3899" t="s">
        <v>85</v>
      </c>
      <c r="L3899" t="s">
        <v>32127</v>
      </c>
      <c r="N3899" t="s">
        <v>3241</v>
      </c>
      <c r="O3899" t="s">
        <v>836</v>
      </c>
      <c r="P3899" t="s">
        <v>121</v>
      </c>
      <c r="Q3899" t="s">
        <v>52</v>
      </c>
      <c r="R3899">
        <v>98584</v>
      </c>
      <c r="S3899" t="s">
        <v>3240</v>
      </c>
      <c r="T3899" t="s">
        <v>32128</v>
      </c>
      <c r="U3899" t="s">
        <v>32129</v>
      </c>
      <c r="V3899" t="s">
        <v>90</v>
      </c>
      <c r="W3899">
        <v>12</v>
      </c>
      <c r="X3899" t="s">
        <v>122</v>
      </c>
      <c r="Y3899">
        <v>4764</v>
      </c>
      <c r="Z3899" t="s">
        <v>121</v>
      </c>
      <c r="AA3899" t="s">
        <v>57</v>
      </c>
      <c r="AC3899" t="s">
        <v>146</v>
      </c>
      <c r="AD3899" t="s">
        <v>4690</v>
      </c>
      <c r="AE3899" t="s">
        <v>107</v>
      </c>
      <c r="AF3899" t="s">
        <v>107</v>
      </c>
      <c r="AJ3899" t="s">
        <v>58</v>
      </c>
      <c r="AK3899" t="s">
        <v>59</v>
      </c>
      <c r="AL3899">
        <v>43410</v>
      </c>
      <c r="AM3899" t="s">
        <v>4878</v>
      </c>
      <c r="AN3899" t="b">
        <v>1</v>
      </c>
      <c r="AQ3899" t="s">
        <v>177</v>
      </c>
      <c r="AS3899" t="s">
        <v>4734</v>
      </c>
      <c r="BB3899" s="7" t="s">
        <v>3241</v>
      </c>
      <c r="BC3899" s="7" t="s">
        <v>836</v>
      </c>
      <c r="BD3899" s="7" t="s">
        <v>52</v>
      </c>
      <c r="BE3899" s="7">
        <v>98584</v>
      </c>
      <c r="BF3899" s="7" t="s">
        <v>32129</v>
      </c>
      <c r="BO3899" t="s">
        <v>32130</v>
      </c>
      <c r="BP3899">
        <v>17806</v>
      </c>
      <c r="BQ3899">
        <v>663</v>
      </c>
      <c r="BR3899">
        <v>244</v>
      </c>
      <c r="BT3899">
        <v>35</v>
      </c>
      <c r="BU3899" t="s">
        <v>32131</v>
      </c>
      <c r="BV3899" t="s">
        <v>4695</v>
      </c>
      <c r="BX3899">
        <v>43959.622581018521</v>
      </c>
    </row>
    <row r="3900" spans="1:76" x14ac:dyDescent="0.25">
      <c r="A3900" t="s">
        <v>32143</v>
      </c>
      <c r="B3900" t="s">
        <v>30073</v>
      </c>
      <c r="C3900" t="s">
        <v>46</v>
      </c>
      <c r="D3900">
        <v>43240</v>
      </c>
      <c r="I3900">
        <v>43240</v>
      </c>
      <c r="J3900">
        <v>2018</v>
      </c>
      <c r="K3900" t="s">
        <v>85</v>
      </c>
      <c r="L3900" t="s">
        <v>32144</v>
      </c>
      <c r="N3900" t="s">
        <v>817</v>
      </c>
      <c r="O3900" t="s">
        <v>1288</v>
      </c>
      <c r="P3900" t="s">
        <v>1289</v>
      </c>
      <c r="Q3900" t="s">
        <v>52</v>
      </c>
      <c r="R3900">
        <v>99347</v>
      </c>
      <c r="S3900" t="s">
        <v>30076</v>
      </c>
      <c r="T3900" t="s">
        <v>30076</v>
      </c>
      <c r="U3900" t="s">
        <v>32145</v>
      </c>
      <c r="V3900" t="s">
        <v>5424</v>
      </c>
      <c r="W3900">
        <v>22</v>
      </c>
      <c r="X3900" t="s">
        <v>5483</v>
      </c>
      <c r="Y3900">
        <v>3320</v>
      </c>
      <c r="Z3900" t="s">
        <v>1289</v>
      </c>
      <c r="AA3900" t="s">
        <v>4785</v>
      </c>
      <c r="AB3900">
        <v>1571</v>
      </c>
      <c r="AC3900" t="s">
        <v>146</v>
      </c>
      <c r="AD3900" t="s">
        <v>4690</v>
      </c>
      <c r="AE3900" t="s">
        <v>107</v>
      </c>
      <c r="AF3900" t="s">
        <v>107</v>
      </c>
      <c r="AJ3900" t="s">
        <v>58</v>
      </c>
      <c r="AK3900" t="s">
        <v>59</v>
      </c>
      <c r="AL3900">
        <v>43410</v>
      </c>
      <c r="AM3900" t="s">
        <v>4878</v>
      </c>
      <c r="AN3900" t="b">
        <v>1</v>
      </c>
      <c r="AQ3900" t="s">
        <v>60</v>
      </c>
      <c r="AR3900" t="s">
        <v>61</v>
      </c>
      <c r="BB3900" s="7" t="s">
        <v>817</v>
      </c>
      <c r="BC3900" s="7" t="s">
        <v>1288</v>
      </c>
      <c r="BD3900" s="7" t="s">
        <v>52</v>
      </c>
      <c r="BE3900" s="7">
        <v>99347</v>
      </c>
      <c r="BF3900" s="7" t="s">
        <v>32145</v>
      </c>
      <c r="BO3900" t="s">
        <v>32146</v>
      </c>
      <c r="BP3900">
        <v>7314</v>
      </c>
      <c r="BQ3900">
        <v>753</v>
      </c>
      <c r="BR3900">
        <v>592</v>
      </c>
      <c r="BU3900" t="s">
        <v>32147</v>
      </c>
      <c r="BV3900" t="s">
        <v>4695</v>
      </c>
      <c r="BX3900">
        <v>43959.621967592589</v>
      </c>
    </row>
    <row r="3901" spans="1:76" x14ac:dyDescent="0.25">
      <c r="A3901" t="s">
        <v>32148</v>
      </c>
      <c r="B3901" t="s">
        <v>23429</v>
      </c>
      <c r="C3901" t="s">
        <v>46</v>
      </c>
      <c r="D3901">
        <v>43233</v>
      </c>
      <c r="I3901">
        <v>43233</v>
      </c>
      <c r="J3901">
        <v>2018</v>
      </c>
      <c r="K3901" t="s">
        <v>85</v>
      </c>
      <c r="L3901" t="s">
        <v>32149</v>
      </c>
      <c r="N3901" t="s">
        <v>32150</v>
      </c>
      <c r="O3901" t="s">
        <v>3875</v>
      </c>
      <c r="P3901" t="s">
        <v>51</v>
      </c>
      <c r="Q3901" t="s">
        <v>52</v>
      </c>
      <c r="R3901">
        <v>99026</v>
      </c>
      <c r="S3901" t="s">
        <v>24956</v>
      </c>
      <c r="T3901" t="s">
        <v>24956</v>
      </c>
      <c r="U3901" t="s">
        <v>32151</v>
      </c>
      <c r="V3901" t="s">
        <v>5331</v>
      </c>
      <c r="W3901">
        <v>26</v>
      </c>
      <c r="X3901" t="s">
        <v>7121</v>
      </c>
      <c r="Y3901">
        <v>4186</v>
      </c>
      <c r="Z3901" t="s">
        <v>51</v>
      </c>
      <c r="AA3901" t="s">
        <v>4785</v>
      </c>
      <c r="AB3901">
        <v>29887</v>
      </c>
      <c r="AC3901" t="s">
        <v>146</v>
      </c>
      <c r="AD3901" t="s">
        <v>4690</v>
      </c>
      <c r="AE3901" t="s">
        <v>107</v>
      </c>
      <c r="AF3901" t="s">
        <v>107</v>
      </c>
      <c r="AJ3901" t="s">
        <v>58</v>
      </c>
      <c r="AK3901" t="s">
        <v>59</v>
      </c>
      <c r="AL3901">
        <v>43410</v>
      </c>
      <c r="AM3901" t="s">
        <v>4878</v>
      </c>
      <c r="AN3901" t="b">
        <v>1</v>
      </c>
      <c r="AQ3901" t="s">
        <v>60</v>
      </c>
      <c r="AR3901" t="s">
        <v>150</v>
      </c>
      <c r="BB3901" s="7" t="s">
        <v>32150</v>
      </c>
      <c r="BC3901" s="7" t="s">
        <v>3875</v>
      </c>
      <c r="BD3901" s="7" t="s">
        <v>52</v>
      </c>
      <c r="BE3901" s="7">
        <v>99026</v>
      </c>
      <c r="BF3901" s="7" t="s">
        <v>32151</v>
      </c>
      <c r="BO3901" t="s">
        <v>32152</v>
      </c>
      <c r="BP3901">
        <v>16005</v>
      </c>
      <c r="BQ3901">
        <v>625</v>
      </c>
      <c r="BR3901">
        <v>908</v>
      </c>
      <c r="BU3901" t="s">
        <v>23434</v>
      </c>
      <c r="BV3901" t="s">
        <v>4695</v>
      </c>
      <c r="BX3901">
        <v>43959.621932870374</v>
      </c>
    </row>
    <row r="3902" spans="1:76" x14ac:dyDescent="0.25">
      <c r="A3902" t="s">
        <v>32153</v>
      </c>
      <c r="B3902" t="s">
        <v>32154</v>
      </c>
      <c r="C3902" t="s">
        <v>46</v>
      </c>
      <c r="D3902">
        <v>43230</v>
      </c>
      <c r="I3902">
        <v>43230</v>
      </c>
      <c r="J3902">
        <v>2018</v>
      </c>
      <c r="K3902" t="s">
        <v>85</v>
      </c>
      <c r="L3902" t="s">
        <v>32155</v>
      </c>
      <c r="N3902" t="s">
        <v>32156</v>
      </c>
      <c r="O3902" t="s">
        <v>349</v>
      </c>
      <c r="P3902" t="s">
        <v>80</v>
      </c>
      <c r="Q3902" t="s">
        <v>52</v>
      </c>
      <c r="R3902">
        <v>98363</v>
      </c>
      <c r="S3902" t="s">
        <v>32157</v>
      </c>
      <c r="T3902" t="s">
        <v>32157</v>
      </c>
      <c r="U3902" t="s">
        <v>32158</v>
      </c>
      <c r="V3902" t="s">
        <v>32159</v>
      </c>
      <c r="W3902">
        <v>17</v>
      </c>
      <c r="X3902" t="s">
        <v>32160</v>
      </c>
      <c r="Y3902">
        <v>3134</v>
      </c>
      <c r="Z3902" t="s">
        <v>80</v>
      </c>
      <c r="AA3902" t="s">
        <v>32161</v>
      </c>
      <c r="AB3902">
        <v>46477</v>
      </c>
      <c r="AC3902" t="s">
        <v>146</v>
      </c>
      <c r="AD3902" t="s">
        <v>4690</v>
      </c>
      <c r="AE3902" t="s">
        <v>107</v>
      </c>
      <c r="AF3902" t="s">
        <v>107</v>
      </c>
      <c r="AJ3902" t="s">
        <v>58</v>
      </c>
      <c r="AK3902" t="s">
        <v>59</v>
      </c>
      <c r="AL3902">
        <v>43410</v>
      </c>
      <c r="AM3902" t="s">
        <v>4878</v>
      </c>
      <c r="AN3902" t="b">
        <v>1</v>
      </c>
      <c r="AQ3902" t="s">
        <v>177</v>
      </c>
      <c r="BB3902" s="7" t="s">
        <v>32156</v>
      </c>
      <c r="BC3902" s="7" t="s">
        <v>349</v>
      </c>
      <c r="BD3902" s="7" t="s">
        <v>52</v>
      </c>
      <c r="BE3902" s="7">
        <v>98363</v>
      </c>
      <c r="BF3902" s="7" t="s">
        <v>32158</v>
      </c>
      <c r="BO3902" t="s">
        <v>32162</v>
      </c>
      <c r="BP3902">
        <v>11400</v>
      </c>
      <c r="BQ3902">
        <v>728</v>
      </c>
      <c r="BR3902">
        <v>484</v>
      </c>
      <c r="BU3902" t="s">
        <v>32163</v>
      </c>
      <c r="BV3902" t="s">
        <v>4695</v>
      </c>
      <c r="BX3902">
        <v>43959.622581018521</v>
      </c>
    </row>
    <row r="3903" spans="1:76" x14ac:dyDescent="0.25">
      <c r="A3903" t="s">
        <v>32164</v>
      </c>
      <c r="B3903" t="s">
        <v>32165</v>
      </c>
      <c r="C3903" t="s">
        <v>46</v>
      </c>
      <c r="D3903">
        <v>43230</v>
      </c>
      <c r="I3903">
        <v>43230</v>
      </c>
      <c r="J3903">
        <v>2018</v>
      </c>
      <c r="K3903" t="s">
        <v>85</v>
      </c>
      <c r="L3903" t="s">
        <v>32166</v>
      </c>
      <c r="N3903" t="s">
        <v>32167</v>
      </c>
      <c r="O3903" t="s">
        <v>458</v>
      </c>
      <c r="P3903" t="s">
        <v>459</v>
      </c>
      <c r="Q3903" t="s">
        <v>52</v>
      </c>
      <c r="R3903">
        <v>99328</v>
      </c>
      <c r="S3903" t="s">
        <v>32168</v>
      </c>
      <c r="T3903" t="s">
        <v>32168</v>
      </c>
      <c r="U3903" t="s">
        <v>32169</v>
      </c>
      <c r="V3903" t="s">
        <v>5571</v>
      </c>
      <c r="W3903">
        <v>28</v>
      </c>
      <c r="X3903" t="s">
        <v>17282</v>
      </c>
      <c r="Y3903">
        <v>3176</v>
      </c>
      <c r="Z3903" t="s">
        <v>459</v>
      </c>
      <c r="AA3903" t="s">
        <v>4785</v>
      </c>
      <c r="AB3903">
        <v>2747</v>
      </c>
      <c r="AC3903" t="s">
        <v>146</v>
      </c>
      <c r="AD3903" t="s">
        <v>4690</v>
      </c>
      <c r="AE3903" t="s">
        <v>107</v>
      </c>
      <c r="AF3903" t="s">
        <v>107</v>
      </c>
      <c r="AJ3903" t="s">
        <v>58</v>
      </c>
      <c r="AK3903" t="s">
        <v>59</v>
      </c>
      <c r="AL3903">
        <v>43410</v>
      </c>
      <c r="AM3903" t="s">
        <v>4878</v>
      </c>
      <c r="AN3903" t="b">
        <v>1</v>
      </c>
      <c r="AQ3903" t="s">
        <v>60</v>
      </c>
      <c r="AR3903" t="s">
        <v>61</v>
      </c>
      <c r="BB3903" s="7" t="s">
        <v>32167</v>
      </c>
      <c r="BC3903" s="7" t="s">
        <v>458</v>
      </c>
      <c r="BD3903" s="7" t="s">
        <v>52</v>
      </c>
      <c r="BE3903" s="7">
        <v>99328</v>
      </c>
      <c r="BF3903" s="7" t="s">
        <v>32169</v>
      </c>
      <c r="BO3903" t="s">
        <v>32170</v>
      </c>
      <c r="BP3903">
        <v>16831</v>
      </c>
      <c r="BQ3903">
        <v>823</v>
      </c>
      <c r="BR3903">
        <v>517</v>
      </c>
      <c r="BU3903" t="s">
        <v>32171</v>
      </c>
      <c r="BV3903" t="s">
        <v>4695</v>
      </c>
      <c r="BX3903">
        <v>43959.621967592589</v>
      </c>
    </row>
    <row r="3904" spans="1:76" x14ac:dyDescent="0.25">
      <c r="A3904" t="s">
        <v>32172</v>
      </c>
      <c r="B3904" t="s">
        <v>32173</v>
      </c>
      <c r="C3904" t="s">
        <v>46</v>
      </c>
      <c r="D3904">
        <v>43221</v>
      </c>
      <c r="H3904" t="s">
        <v>47</v>
      </c>
      <c r="I3904">
        <v>43221</v>
      </c>
      <c r="J3904">
        <v>2018</v>
      </c>
      <c r="K3904" t="s">
        <v>85</v>
      </c>
      <c r="L3904" t="s">
        <v>32174</v>
      </c>
      <c r="N3904" t="s">
        <v>32175</v>
      </c>
      <c r="O3904" t="s">
        <v>1100</v>
      </c>
      <c r="P3904" t="s">
        <v>88</v>
      </c>
      <c r="Q3904" t="s">
        <v>52</v>
      </c>
      <c r="R3904">
        <v>98356</v>
      </c>
      <c r="S3904" t="s">
        <v>32176</v>
      </c>
      <c r="T3904" t="s">
        <v>32177</v>
      </c>
      <c r="U3904" t="s">
        <v>32178</v>
      </c>
      <c r="V3904" t="s">
        <v>4807</v>
      </c>
      <c r="W3904">
        <v>23</v>
      </c>
      <c r="X3904" t="s">
        <v>5408</v>
      </c>
      <c r="Y3904">
        <v>3626</v>
      </c>
      <c r="Z3904" t="s">
        <v>88</v>
      </c>
      <c r="AA3904" t="s">
        <v>4785</v>
      </c>
      <c r="AB3904">
        <v>46069</v>
      </c>
      <c r="AC3904" t="s">
        <v>146</v>
      </c>
      <c r="AD3904" t="s">
        <v>4690</v>
      </c>
      <c r="AE3904" t="s">
        <v>107</v>
      </c>
      <c r="AF3904" t="s">
        <v>107</v>
      </c>
      <c r="AI3904">
        <v>3</v>
      </c>
      <c r="AJ3904" t="s">
        <v>58</v>
      </c>
      <c r="AK3904" t="s">
        <v>59</v>
      </c>
      <c r="AL3904">
        <v>43410</v>
      </c>
      <c r="AM3904" t="s">
        <v>4692</v>
      </c>
      <c r="AN3904" t="b">
        <v>1</v>
      </c>
      <c r="AQ3904" t="s">
        <v>60</v>
      </c>
      <c r="AR3904" t="s">
        <v>61</v>
      </c>
      <c r="BB3904" s="7" t="s">
        <v>32179</v>
      </c>
      <c r="BC3904" s="7" t="s">
        <v>32180</v>
      </c>
      <c r="BD3904" s="7" t="s">
        <v>52</v>
      </c>
      <c r="BE3904" s="7">
        <v>98583</v>
      </c>
      <c r="BF3904" s="7" t="s">
        <v>32181</v>
      </c>
      <c r="BG3904" s="7">
        <v>10005.31</v>
      </c>
      <c r="BH3904" s="7">
        <v>0</v>
      </c>
      <c r="BI3904">
        <v>2884.48</v>
      </c>
      <c r="BJ3904">
        <v>0</v>
      </c>
      <c r="BK3904">
        <v>0</v>
      </c>
      <c r="BL3904">
        <v>0</v>
      </c>
      <c r="BO3904" t="s">
        <v>32182</v>
      </c>
      <c r="BP3904">
        <v>18533</v>
      </c>
      <c r="BQ3904">
        <v>400</v>
      </c>
      <c r="BR3904">
        <v>750</v>
      </c>
      <c r="BS3904">
        <v>3746</v>
      </c>
      <c r="BU3904" t="s">
        <v>32183</v>
      </c>
      <c r="BV3904" t="s">
        <v>4695</v>
      </c>
      <c r="BX3904">
        <v>44148.981458333335</v>
      </c>
    </row>
    <row r="3905" spans="1:76" x14ac:dyDescent="0.25">
      <c r="A3905" t="s">
        <v>32184</v>
      </c>
      <c r="B3905" t="s">
        <v>22666</v>
      </c>
      <c r="C3905" t="s">
        <v>46</v>
      </c>
      <c r="D3905">
        <v>43218</v>
      </c>
      <c r="I3905">
        <v>43218</v>
      </c>
      <c r="J3905">
        <v>2018</v>
      </c>
      <c r="K3905" t="s">
        <v>85</v>
      </c>
      <c r="L3905" t="s">
        <v>32185</v>
      </c>
      <c r="N3905" t="s">
        <v>32186</v>
      </c>
      <c r="O3905" t="s">
        <v>290</v>
      </c>
      <c r="P3905" t="s">
        <v>291</v>
      </c>
      <c r="Q3905" t="s">
        <v>52</v>
      </c>
      <c r="R3905">
        <v>98823</v>
      </c>
      <c r="S3905" t="s">
        <v>22669</v>
      </c>
      <c r="T3905" t="s">
        <v>22669</v>
      </c>
      <c r="U3905" t="s">
        <v>32187</v>
      </c>
      <c r="V3905" t="s">
        <v>5396</v>
      </c>
      <c r="W3905">
        <v>20</v>
      </c>
      <c r="X3905" t="s">
        <v>7459</v>
      </c>
      <c r="Y3905">
        <v>3340</v>
      </c>
      <c r="Z3905" t="s">
        <v>291</v>
      </c>
      <c r="AA3905" t="s">
        <v>4785</v>
      </c>
      <c r="AB3905">
        <v>39833</v>
      </c>
      <c r="AC3905" t="s">
        <v>146</v>
      </c>
      <c r="AD3905" t="s">
        <v>4690</v>
      </c>
      <c r="AE3905" t="s">
        <v>107</v>
      </c>
      <c r="AF3905" t="s">
        <v>107</v>
      </c>
      <c r="AJ3905" t="s">
        <v>58</v>
      </c>
      <c r="AK3905" t="s">
        <v>59</v>
      </c>
      <c r="AL3905">
        <v>43410</v>
      </c>
      <c r="AM3905" t="s">
        <v>4878</v>
      </c>
      <c r="AN3905" t="b">
        <v>1</v>
      </c>
      <c r="AQ3905" t="s">
        <v>60</v>
      </c>
      <c r="AR3905" t="s">
        <v>61</v>
      </c>
      <c r="BB3905" s="7" t="s">
        <v>32186</v>
      </c>
      <c r="BC3905" s="7" t="s">
        <v>290</v>
      </c>
      <c r="BD3905" s="7" t="s">
        <v>52</v>
      </c>
      <c r="BE3905" s="7">
        <v>98823</v>
      </c>
      <c r="BF3905" s="7" t="s">
        <v>32188</v>
      </c>
      <c r="BO3905" t="s">
        <v>32189</v>
      </c>
      <c r="BP3905">
        <v>9407</v>
      </c>
      <c r="BQ3905">
        <v>301</v>
      </c>
      <c r="BR3905">
        <v>595</v>
      </c>
      <c r="BU3905" t="s">
        <v>32190</v>
      </c>
      <c r="BV3905" t="s">
        <v>4695</v>
      </c>
      <c r="BX3905">
        <v>43959.621967592589</v>
      </c>
    </row>
    <row r="3906" spans="1:76" x14ac:dyDescent="0.25">
      <c r="A3906" t="s">
        <v>32191</v>
      </c>
      <c r="B3906" t="s">
        <v>32192</v>
      </c>
      <c r="C3906" t="s">
        <v>46</v>
      </c>
      <c r="D3906">
        <v>43159</v>
      </c>
      <c r="H3906" t="s">
        <v>47</v>
      </c>
      <c r="I3906">
        <v>43159</v>
      </c>
      <c r="J3906">
        <v>2018</v>
      </c>
      <c r="K3906" t="s">
        <v>85</v>
      </c>
      <c r="L3906" t="s">
        <v>32193</v>
      </c>
      <c r="N3906" t="s">
        <v>32194</v>
      </c>
      <c r="O3906" t="s">
        <v>462</v>
      </c>
      <c r="P3906" t="s">
        <v>462</v>
      </c>
      <c r="Q3906" t="s">
        <v>52</v>
      </c>
      <c r="R3906">
        <v>99362</v>
      </c>
      <c r="S3906" t="s">
        <v>32195</v>
      </c>
      <c r="T3906" t="s">
        <v>32196</v>
      </c>
      <c r="U3906" t="s">
        <v>32197</v>
      </c>
      <c r="V3906" t="s">
        <v>6576</v>
      </c>
      <c r="W3906">
        <v>27</v>
      </c>
      <c r="X3906" t="s">
        <v>12122</v>
      </c>
      <c r="Y3906">
        <v>4302</v>
      </c>
      <c r="Z3906" t="s">
        <v>462</v>
      </c>
      <c r="AA3906" t="s">
        <v>4785</v>
      </c>
      <c r="AB3906">
        <v>33582</v>
      </c>
      <c r="AC3906" t="s">
        <v>146</v>
      </c>
      <c r="AD3906" t="s">
        <v>4690</v>
      </c>
      <c r="AE3906" t="s">
        <v>107</v>
      </c>
      <c r="AF3906" t="s">
        <v>107</v>
      </c>
      <c r="AJ3906" t="s">
        <v>58</v>
      </c>
      <c r="AK3906" t="s">
        <v>59</v>
      </c>
      <c r="AL3906">
        <v>43410</v>
      </c>
      <c r="AM3906" t="s">
        <v>4692</v>
      </c>
      <c r="AN3906" t="b">
        <v>1</v>
      </c>
      <c r="AQ3906" t="s">
        <v>60</v>
      </c>
      <c r="AR3906" t="s">
        <v>99</v>
      </c>
      <c r="BB3906" s="7" t="s">
        <v>32198</v>
      </c>
      <c r="BC3906" s="7" t="s">
        <v>28526</v>
      </c>
      <c r="BD3906" s="7" t="s">
        <v>52</v>
      </c>
      <c r="BE3906" s="7">
        <v>99361</v>
      </c>
      <c r="BF3906" s="7" t="s">
        <v>32199</v>
      </c>
      <c r="BG3906" s="7">
        <v>27755</v>
      </c>
      <c r="BH3906" s="7">
        <v>0</v>
      </c>
      <c r="BI3906">
        <v>35183.17</v>
      </c>
      <c r="BJ3906">
        <v>7328.17</v>
      </c>
      <c r="BK3906">
        <v>0</v>
      </c>
      <c r="BL3906">
        <v>0</v>
      </c>
      <c r="BO3906" t="s">
        <v>32200</v>
      </c>
      <c r="BP3906">
        <v>19034</v>
      </c>
      <c r="BQ3906">
        <v>310</v>
      </c>
      <c r="BR3906">
        <v>1016</v>
      </c>
      <c r="BS3906">
        <v>3768</v>
      </c>
      <c r="BU3906" t="s">
        <v>32201</v>
      </c>
      <c r="BV3906" t="s">
        <v>4695</v>
      </c>
      <c r="BX3906">
        <v>44148.982152777775</v>
      </c>
    </row>
    <row r="3907" spans="1:76" x14ac:dyDescent="0.25">
      <c r="A3907" t="s">
        <v>32212</v>
      </c>
      <c r="B3907" t="s">
        <v>3191</v>
      </c>
      <c r="C3907" t="s">
        <v>46</v>
      </c>
      <c r="D3907">
        <v>43194</v>
      </c>
      <c r="H3907" t="s">
        <v>47</v>
      </c>
      <c r="I3907">
        <v>43194</v>
      </c>
      <c r="J3907">
        <v>2018</v>
      </c>
      <c r="K3907" t="s">
        <v>85</v>
      </c>
      <c r="L3907" t="s">
        <v>21827</v>
      </c>
      <c r="N3907" t="s">
        <v>3192</v>
      </c>
      <c r="O3907" t="s">
        <v>3193</v>
      </c>
      <c r="P3907" t="s">
        <v>80</v>
      </c>
      <c r="Q3907" t="s">
        <v>52</v>
      </c>
      <c r="R3907">
        <v>98339</v>
      </c>
      <c r="S3907" t="s">
        <v>3194</v>
      </c>
      <c r="T3907" t="s">
        <v>21828</v>
      </c>
      <c r="U3907" t="s">
        <v>21829</v>
      </c>
      <c r="V3907" t="s">
        <v>54</v>
      </c>
      <c r="W3907">
        <v>13</v>
      </c>
      <c r="X3907" t="s">
        <v>82</v>
      </c>
      <c r="Y3907">
        <v>4825</v>
      </c>
      <c r="Z3907" t="s">
        <v>80</v>
      </c>
      <c r="AA3907" t="s">
        <v>57</v>
      </c>
      <c r="AC3907" t="s">
        <v>146</v>
      </c>
      <c r="AD3907" t="s">
        <v>4690</v>
      </c>
      <c r="AE3907" t="s">
        <v>107</v>
      </c>
      <c r="AF3907" t="s">
        <v>107</v>
      </c>
      <c r="AI3907">
        <v>1</v>
      </c>
      <c r="AJ3907" t="s">
        <v>58</v>
      </c>
      <c r="AK3907" t="s">
        <v>59</v>
      </c>
      <c r="AL3907">
        <v>43410</v>
      </c>
      <c r="AM3907" t="s">
        <v>4692</v>
      </c>
      <c r="AN3907" t="b">
        <v>1</v>
      </c>
      <c r="AQ3907" t="s">
        <v>60</v>
      </c>
      <c r="AR3907" t="s">
        <v>99</v>
      </c>
      <c r="AS3907" t="s">
        <v>4734</v>
      </c>
      <c r="BB3907" s="7" t="s">
        <v>3195</v>
      </c>
      <c r="BC3907" s="7" t="s">
        <v>3196</v>
      </c>
      <c r="BD3907" s="7" t="s">
        <v>52</v>
      </c>
      <c r="BE3907" s="7">
        <v>98376</v>
      </c>
      <c r="BG3907" s="7">
        <v>43980.88</v>
      </c>
      <c r="BH3907" s="7">
        <v>0</v>
      </c>
      <c r="BI3907">
        <v>42801.87</v>
      </c>
      <c r="BJ3907">
        <v>-326.11</v>
      </c>
      <c r="BK3907">
        <v>0</v>
      </c>
      <c r="BL3907">
        <v>0</v>
      </c>
      <c r="BM3907">
        <v>11350.38</v>
      </c>
      <c r="BN3907">
        <v>0</v>
      </c>
      <c r="BO3907" t="s">
        <v>32213</v>
      </c>
      <c r="BP3907">
        <v>21180</v>
      </c>
      <c r="BQ3907">
        <v>677</v>
      </c>
      <c r="BR3907">
        <v>162</v>
      </c>
      <c r="BS3907">
        <v>3985</v>
      </c>
      <c r="BT3907">
        <v>24</v>
      </c>
      <c r="BU3907" t="s">
        <v>32214</v>
      </c>
      <c r="BV3907" t="s">
        <v>4695</v>
      </c>
      <c r="BX3907">
        <v>44148.992708333331</v>
      </c>
    </row>
    <row r="3908" spans="1:76" x14ac:dyDescent="0.25">
      <c r="A3908" t="s">
        <v>32222</v>
      </c>
      <c r="B3908" t="s">
        <v>662</v>
      </c>
      <c r="C3908" t="s">
        <v>46</v>
      </c>
      <c r="D3908">
        <v>43181</v>
      </c>
      <c r="H3908" t="s">
        <v>47</v>
      </c>
      <c r="I3908">
        <v>43181</v>
      </c>
      <c r="J3908">
        <v>2018</v>
      </c>
      <c r="K3908" t="s">
        <v>85</v>
      </c>
      <c r="L3908" t="s">
        <v>21416</v>
      </c>
      <c r="N3908" t="s">
        <v>663</v>
      </c>
      <c r="O3908" t="s">
        <v>168</v>
      </c>
      <c r="P3908" t="s">
        <v>68</v>
      </c>
      <c r="Q3908" t="s">
        <v>52</v>
      </c>
      <c r="R3908">
        <v>98004</v>
      </c>
      <c r="S3908" t="s">
        <v>664</v>
      </c>
      <c r="T3908" t="s">
        <v>32223</v>
      </c>
      <c r="U3908" t="s">
        <v>32224</v>
      </c>
      <c r="V3908" t="s">
        <v>54</v>
      </c>
      <c r="W3908">
        <v>13</v>
      </c>
      <c r="X3908" t="s">
        <v>377</v>
      </c>
      <c r="Y3908">
        <v>4860</v>
      </c>
      <c r="Z3908" t="s">
        <v>68</v>
      </c>
      <c r="AA3908" t="s">
        <v>57</v>
      </c>
      <c r="AC3908" t="s">
        <v>146</v>
      </c>
      <c r="AD3908" t="s">
        <v>4690</v>
      </c>
      <c r="AE3908" t="s">
        <v>107</v>
      </c>
      <c r="AF3908" t="s">
        <v>107</v>
      </c>
      <c r="AI3908">
        <v>2</v>
      </c>
      <c r="AJ3908" t="s">
        <v>58</v>
      </c>
      <c r="AK3908" t="s">
        <v>59</v>
      </c>
      <c r="AL3908">
        <v>43410</v>
      </c>
      <c r="AM3908" t="s">
        <v>4692</v>
      </c>
      <c r="AN3908" t="b">
        <v>1</v>
      </c>
      <c r="AQ3908" t="s">
        <v>60</v>
      </c>
      <c r="AR3908" t="s">
        <v>99</v>
      </c>
      <c r="AS3908" t="s">
        <v>100</v>
      </c>
      <c r="BB3908" s="7" t="s">
        <v>663</v>
      </c>
      <c r="BC3908" s="7" t="s">
        <v>168</v>
      </c>
      <c r="BD3908" s="7" t="s">
        <v>52</v>
      </c>
      <c r="BE3908" s="7">
        <v>98004</v>
      </c>
      <c r="BG3908" s="7">
        <v>54445.760000000002</v>
      </c>
      <c r="BH3908" s="7">
        <v>0</v>
      </c>
      <c r="BI3908">
        <v>55499.77</v>
      </c>
      <c r="BJ3908">
        <v>0</v>
      </c>
      <c r="BK3908">
        <v>0</v>
      </c>
      <c r="BL3908">
        <v>0</v>
      </c>
      <c r="BO3908" t="s">
        <v>32225</v>
      </c>
      <c r="BP3908">
        <v>609</v>
      </c>
      <c r="BQ3908">
        <v>551</v>
      </c>
      <c r="BR3908">
        <v>287</v>
      </c>
      <c r="BS3908">
        <v>2786</v>
      </c>
      <c r="BT3908">
        <v>41</v>
      </c>
      <c r="BU3908" t="s">
        <v>21420</v>
      </c>
      <c r="BV3908" t="s">
        <v>4695</v>
      </c>
      <c r="BX3908">
        <v>44148.943912037037</v>
      </c>
    </row>
    <row r="3909" spans="1:76" x14ac:dyDescent="0.25">
      <c r="A3909" t="s">
        <v>32226</v>
      </c>
      <c r="B3909" t="s">
        <v>270</v>
      </c>
      <c r="C3909" t="s">
        <v>46</v>
      </c>
      <c r="D3909">
        <v>43173</v>
      </c>
      <c r="H3909" t="s">
        <v>47</v>
      </c>
      <c r="I3909">
        <v>43173</v>
      </c>
      <c r="J3909">
        <v>2018</v>
      </c>
      <c r="K3909" t="s">
        <v>85</v>
      </c>
      <c r="L3909" t="s">
        <v>20641</v>
      </c>
      <c r="N3909" t="s">
        <v>3934</v>
      </c>
      <c r="O3909" t="s">
        <v>105</v>
      </c>
      <c r="P3909" t="s">
        <v>105</v>
      </c>
      <c r="Q3909" t="s">
        <v>52</v>
      </c>
      <c r="R3909">
        <v>99203</v>
      </c>
      <c r="S3909" t="s">
        <v>272</v>
      </c>
      <c r="T3909" t="s">
        <v>20642</v>
      </c>
      <c r="U3909" t="s">
        <v>20643</v>
      </c>
      <c r="V3909" t="s">
        <v>5571</v>
      </c>
      <c r="W3909">
        <v>28</v>
      </c>
      <c r="X3909" t="s">
        <v>6703</v>
      </c>
      <c r="Y3909">
        <v>4151</v>
      </c>
      <c r="Z3909" t="s">
        <v>105</v>
      </c>
      <c r="AA3909" t="s">
        <v>4785</v>
      </c>
      <c r="AB3909">
        <v>304849</v>
      </c>
      <c r="AC3909" t="s">
        <v>146</v>
      </c>
      <c r="AD3909" t="s">
        <v>4690</v>
      </c>
      <c r="AE3909" t="s">
        <v>107</v>
      </c>
      <c r="AF3909" t="s">
        <v>107</v>
      </c>
      <c r="AJ3909" t="s">
        <v>58</v>
      </c>
      <c r="AK3909" t="s">
        <v>59</v>
      </c>
      <c r="AL3909">
        <v>43410</v>
      </c>
      <c r="AM3909" t="s">
        <v>4692</v>
      </c>
      <c r="AN3909" t="b">
        <v>1</v>
      </c>
      <c r="AQ3909" t="s">
        <v>60</v>
      </c>
      <c r="AR3909" t="s">
        <v>61</v>
      </c>
      <c r="BB3909" s="7" t="s">
        <v>20644</v>
      </c>
      <c r="BC3909" s="7" t="s">
        <v>105</v>
      </c>
      <c r="BD3909" s="7" t="s">
        <v>52</v>
      </c>
      <c r="BE3909" s="7">
        <v>99203</v>
      </c>
      <c r="BG3909" s="7">
        <v>117212.83</v>
      </c>
      <c r="BH3909" s="7">
        <v>0</v>
      </c>
      <c r="BI3909">
        <v>117347.83</v>
      </c>
      <c r="BJ3909">
        <v>0</v>
      </c>
      <c r="BK3909">
        <v>0</v>
      </c>
      <c r="BL3909">
        <v>0</v>
      </c>
      <c r="BO3909" t="s">
        <v>32227</v>
      </c>
      <c r="BP3909">
        <v>1196</v>
      </c>
      <c r="BQ3909">
        <v>25683</v>
      </c>
      <c r="BR3909">
        <v>966</v>
      </c>
      <c r="BS3909">
        <v>2805</v>
      </c>
      <c r="BU3909" t="s">
        <v>20647</v>
      </c>
      <c r="BV3909" t="s">
        <v>4695</v>
      </c>
      <c r="BX3909">
        <v>44148.944571759261</v>
      </c>
    </row>
    <row r="3910" spans="1:76" x14ac:dyDescent="0.25">
      <c r="A3910" t="s">
        <v>32228</v>
      </c>
      <c r="B3910" t="s">
        <v>20447</v>
      </c>
      <c r="C3910" t="s">
        <v>46</v>
      </c>
      <c r="D3910">
        <v>43166</v>
      </c>
      <c r="H3910" t="s">
        <v>47</v>
      </c>
      <c r="I3910">
        <v>43166</v>
      </c>
      <c r="J3910">
        <v>2018</v>
      </c>
      <c r="K3910" t="s">
        <v>85</v>
      </c>
      <c r="L3910" t="s">
        <v>32229</v>
      </c>
      <c r="N3910" t="s">
        <v>32230</v>
      </c>
      <c r="O3910" t="s">
        <v>830</v>
      </c>
      <c r="P3910" t="s">
        <v>105</v>
      </c>
      <c r="Q3910" t="s">
        <v>52</v>
      </c>
      <c r="R3910">
        <v>99019</v>
      </c>
      <c r="S3910" t="s">
        <v>20450</v>
      </c>
      <c r="T3910" t="s">
        <v>20450</v>
      </c>
      <c r="U3910" t="s">
        <v>20451</v>
      </c>
      <c r="V3910" t="s">
        <v>4807</v>
      </c>
      <c r="W3910">
        <v>23</v>
      </c>
      <c r="X3910" t="s">
        <v>6703</v>
      </c>
      <c r="Y3910">
        <v>4151</v>
      </c>
      <c r="Z3910" t="s">
        <v>105</v>
      </c>
      <c r="AA3910" t="s">
        <v>4785</v>
      </c>
      <c r="AB3910">
        <v>304849</v>
      </c>
      <c r="AC3910" t="s">
        <v>146</v>
      </c>
      <c r="AD3910" t="s">
        <v>4690</v>
      </c>
      <c r="AE3910" t="s">
        <v>107</v>
      </c>
      <c r="AF3910" t="s">
        <v>107</v>
      </c>
      <c r="AI3910" t="s">
        <v>16041</v>
      </c>
      <c r="AJ3910" t="s">
        <v>58</v>
      </c>
      <c r="AK3910" t="s">
        <v>59</v>
      </c>
      <c r="AL3910">
        <v>43410</v>
      </c>
      <c r="AM3910" t="s">
        <v>4692</v>
      </c>
      <c r="AN3910" t="b">
        <v>1</v>
      </c>
      <c r="AQ3910" t="s">
        <v>60</v>
      </c>
      <c r="AR3910" t="s">
        <v>99</v>
      </c>
      <c r="BB3910" s="7" t="s">
        <v>32231</v>
      </c>
      <c r="BC3910" s="7" t="s">
        <v>526</v>
      </c>
      <c r="BD3910" s="7" t="s">
        <v>52</v>
      </c>
      <c r="BE3910" s="7">
        <v>99214</v>
      </c>
      <c r="BF3910" s="7" t="s">
        <v>32232</v>
      </c>
      <c r="BG3910" s="7">
        <v>28233.27</v>
      </c>
      <c r="BH3910" s="7">
        <v>0</v>
      </c>
      <c r="BI3910">
        <v>28630.79</v>
      </c>
      <c r="BJ3910">
        <v>100</v>
      </c>
      <c r="BK3910">
        <v>0</v>
      </c>
      <c r="BL3910">
        <v>0</v>
      </c>
      <c r="BO3910" t="s">
        <v>32233</v>
      </c>
      <c r="BP3910">
        <v>2902</v>
      </c>
      <c r="BQ3910">
        <v>35985</v>
      </c>
      <c r="BR3910">
        <v>959</v>
      </c>
      <c r="BS3910">
        <v>2891</v>
      </c>
      <c r="BU3910" t="s">
        <v>32234</v>
      </c>
      <c r="BV3910" t="s">
        <v>4695</v>
      </c>
      <c r="BX3910">
        <v>44148.948750000003</v>
      </c>
    </row>
    <row r="3911" spans="1:76" x14ac:dyDescent="0.25">
      <c r="A3911" t="s">
        <v>32235</v>
      </c>
      <c r="B3911" t="s">
        <v>23065</v>
      </c>
      <c r="C3911" t="s">
        <v>46</v>
      </c>
      <c r="D3911">
        <v>43162</v>
      </c>
      <c r="H3911" t="s">
        <v>289</v>
      </c>
      <c r="I3911">
        <v>43162</v>
      </c>
      <c r="J3911">
        <v>2018</v>
      </c>
      <c r="K3911" t="s">
        <v>85</v>
      </c>
      <c r="L3911" t="s">
        <v>32236</v>
      </c>
      <c r="N3911" t="s">
        <v>32237</v>
      </c>
      <c r="O3911" t="s">
        <v>417</v>
      </c>
      <c r="P3911" t="s">
        <v>255</v>
      </c>
      <c r="Q3911" t="s">
        <v>52</v>
      </c>
      <c r="R3911" t="s">
        <v>32238</v>
      </c>
      <c r="S3911" t="s">
        <v>23068</v>
      </c>
      <c r="T3911" t="s">
        <v>23068</v>
      </c>
      <c r="U3911" t="s">
        <v>32239</v>
      </c>
      <c r="V3911" t="s">
        <v>5331</v>
      </c>
      <c r="W3911">
        <v>26</v>
      </c>
      <c r="X3911" t="s">
        <v>6430</v>
      </c>
      <c r="Y3911">
        <v>3111</v>
      </c>
      <c r="Z3911" t="s">
        <v>255</v>
      </c>
      <c r="AA3911" t="s">
        <v>4785</v>
      </c>
      <c r="AB3911">
        <v>43409</v>
      </c>
      <c r="AC3911" t="s">
        <v>146</v>
      </c>
      <c r="AD3911" t="s">
        <v>4690</v>
      </c>
      <c r="AE3911" t="s">
        <v>107</v>
      </c>
      <c r="AF3911" t="s">
        <v>107</v>
      </c>
      <c r="AJ3911" t="s">
        <v>58</v>
      </c>
      <c r="AK3911" t="s">
        <v>59</v>
      </c>
      <c r="AL3911">
        <v>43410</v>
      </c>
      <c r="AM3911" t="s">
        <v>4692</v>
      </c>
      <c r="AN3911" t="b">
        <v>1</v>
      </c>
      <c r="AQ3911" t="s">
        <v>60</v>
      </c>
      <c r="AR3911" t="s">
        <v>150</v>
      </c>
      <c r="BB3911" s="7" t="s">
        <v>32240</v>
      </c>
      <c r="BC3911" s="7" t="s">
        <v>417</v>
      </c>
      <c r="BD3911" s="7" t="s">
        <v>52</v>
      </c>
      <c r="BE3911" s="7">
        <v>98801</v>
      </c>
      <c r="BF3911" s="7" t="s">
        <v>32241</v>
      </c>
      <c r="BG3911" s="7">
        <v>0</v>
      </c>
      <c r="BH3911" s="7">
        <v>0</v>
      </c>
      <c r="BI3911">
        <v>0</v>
      </c>
      <c r="BJ3911">
        <v>0</v>
      </c>
      <c r="BK3911">
        <v>0</v>
      </c>
      <c r="BL3911">
        <v>0</v>
      </c>
      <c r="BO3911" t="s">
        <v>32242</v>
      </c>
      <c r="BP3911">
        <v>17629</v>
      </c>
      <c r="BQ3911">
        <v>376</v>
      </c>
      <c r="BR3911">
        <v>434</v>
      </c>
      <c r="BS3911">
        <v>3689</v>
      </c>
      <c r="BU3911" t="s">
        <v>32243</v>
      </c>
      <c r="BV3911" t="s">
        <v>4695</v>
      </c>
      <c r="BX3911">
        <v>44148.979398148149</v>
      </c>
    </row>
    <row r="3912" spans="1:76" x14ac:dyDescent="0.25">
      <c r="A3912" t="s">
        <v>32244</v>
      </c>
      <c r="B3912" t="s">
        <v>32245</v>
      </c>
      <c r="C3912" t="s">
        <v>46</v>
      </c>
      <c r="D3912">
        <v>43150</v>
      </c>
      <c r="I3912">
        <v>43150</v>
      </c>
      <c r="J3912">
        <v>2018</v>
      </c>
      <c r="K3912" t="s">
        <v>85</v>
      </c>
      <c r="L3912" t="s">
        <v>32246</v>
      </c>
      <c r="N3912" t="s">
        <v>32247</v>
      </c>
      <c r="O3912" t="s">
        <v>2493</v>
      </c>
      <c r="P3912" t="s">
        <v>3508</v>
      </c>
      <c r="Q3912" t="s">
        <v>52</v>
      </c>
      <c r="R3912">
        <v>99185</v>
      </c>
      <c r="S3912" t="s">
        <v>32248</v>
      </c>
      <c r="T3912" t="s">
        <v>32249</v>
      </c>
      <c r="U3912" t="s">
        <v>32250</v>
      </c>
      <c r="V3912" t="s">
        <v>6576</v>
      </c>
      <c r="W3912">
        <v>27</v>
      </c>
      <c r="X3912" t="s">
        <v>6972</v>
      </c>
      <c r="Y3912">
        <v>3655</v>
      </c>
      <c r="Z3912" t="s">
        <v>3508</v>
      </c>
      <c r="AA3912" t="s">
        <v>4785</v>
      </c>
      <c r="AB3912">
        <v>7164</v>
      </c>
      <c r="AC3912" t="s">
        <v>146</v>
      </c>
      <c r="AD3912" t="s">
        <v>4690</v>
      </c>
      <c r="AE3912" t="s">
        <v>107</v>
      </c>
      <c r="AF3912" t="s">
        <v>107</v>
      </c>
      <c r="AJ3912" t="s">
        <v>58</v>
      </c>
      <c r="AK3912" t="s">
        <v>59</v>
      </c>
      <c r="AL3912">
        <v>43410</v>
      </c>
      <c r="AM3912" t="s">
        <v>4878</v>
      </c>
      <c r="AN3912" t="b">
        <v>1</v>
      </c>
      <c r="AQ3912" t="s">
        <v>60</v>
      </c>
      <c r="AR3912" t="s">
        <v>150</v>
      </c>
      <c r="BB3912" s="7" t="s">
        <v>32251</v>
      </c>
      <c r="BC3912" s="7" t="s">
        <v>26580</v>
      </c>
      <c r="BD3912" s="7" t="s">
        <v>52</v>
      </c>
      <c r="BE3912" s="7">
        <v>99159</v>
      </c>
      <c r="BF3912" s="7" t="s">
        <v>32252</v>
      </c>
      <c r="BO3912" t="s">
        <v>32253</v>
      </c>
      <c r="BP3912">
        <v>11936</v>
      </c>
      <c r="BQ3912">
        <v>757</v>
      </c>
      <c r="BR3912">
        <v>776</v>
      </c>
      <c r="BU3912" t="s">
        <v>32254</v>
      </c>
      <c r="BV3912" t="s">
        <v>4695</v>
      </c>
      <c r="BX3912">
        <v>43959.621932870374</v>
      </c>
    </row>
    <row r="3913" spans="1:76" x14ac:dyDescent="0.25">
      <c r="A3913" t="s">
        <v>32255</v>
      </c>
      <c r="B3913" t="s">
        <v>32256</v>
      </c>
      <c r="C3913" t="s">
        <v>46</v>
      </c>
      <c r="D3913">
        <v>43129</v>
      </c>
      <c r="H3913" t="s">
        <v>47</v>
      </c>
      <c r="I3913">
        <v>43129</v>
      </c>
      <c r="J3913">
        <v>2018</v>
      </c>
      <c r="K3913" t="s">
        <v>85</v>
      </c>
      <c r="L3913" t="s">
        <v>32257</v>
      </c>
      <c r="N3913" t="s">
        <v>32258</v>
      </c>
      <c r="O3913" t="s">
        <v>1308</v>
      </c>
      <c r="P3913" t="s">
        <v>51</v>
      </c>
      <c r="Q3913" t="s">
        <v>52</v>
      </c>
      <c r="R3913">
        <v>99101</v>
      </c>
      <c r="S3913" t="s">
        <v>32259</v>
      </c>
      <c r="T3913" t="s">
        <v>32260</v>
      </c>
      <c r="U3913" t="s">
        <v>32261</v>
      </c>
      <c r="V3913" t="s">
        <v>7053</v>
      </c>
      <c r="W3913">
        <v>21</v>
      </c>
      <c r="X3913" t="s">
        <v>7121</v>
      </c>
      <c r="Y3913">
        <v>4186</v>
      </c>
      <c r="Z3913" t="s">
        <v>51</v>
      </c>
      <c r="AA3913" t="s">
        <v>4785</v>
      </c>
      <c r="AB3913">
        <v>29887</v>
      </c>
      <c r="AC3913" t="s">
        <v>146</v>
      </c>
      <c r="AD3913" t="s">
        <v>4690</v>
      </c>
      <c r="AE3913" t="s">
        <v>107</v>
      </c>
      <c r="AF3913" t="s">
        <v>107</v>
      </c>
      <c r="AJ3913" t="s">
        <v>58</v>
      </c>
      <c r="AK3913" t="s">
        <v>59</v>
      </c>
      <c r="AL3913">
        <v>43410</v>
      </c>
      <c r="AM3913" t="s">
        <v>4692</v>
      </c>
      <c r="AN3913" t="b">
        <v>1</v>
      </c>
      <c r="AQ3913" t="s">
        <v>60</v>
      </c>
      <c r="AR3913" t="s">
        <v>99</v>
      </c>
      <c r="BB3913" s="7" t="s">
        <v>32258</v>
      </c>
      <c r="BC3913" s="7" t="s">
        <v>1308</v>
      </c>
      <c r="BD3913" s="7" t="s">
        <v>52</v>
      </c>
      <c r="BE3913" s="7">
        <v>99101</v>
      </c>
      <c r="BG3913" s="7">
        <v>22293.98</v>
      </c>
      <c r="BH3913" s="7">
        <v>0</v>
      </c>
      <c r="BI3913">
        <v>22293.98</v>
      </c>
      <c r="BJ3913">
        <v>0</v>
      </c>
      <c r="BK3913">
        <v>0</v>
      </c>
      <c r="BL3913">
        <v>0</v>
      </c>
      <c r="BO3913" t="s">
        <v>32262</v>
      </c>
      <c r="BP3913">
        <v>9770</v>
      </c>
      <c r="BQ3913">
        <v>618</v>
      </c>
      <c r="BR3913">
        <v>898</v>
      </c>
      <c r="BS3913">
        <v>3277</v>
      </c>
      <c r="BU3913" t="s">
        <v>32263</v>
      </c>
      <c r="BV3913" t="s">
        <v>4695</v>
      </c>
      <c r="BX3913">
        <v>44148.963819444441</v>
      </c>
    </row>
    <row r="3914" spans="1:76" x14ac:dyDescent="0.25">
      <c r="A3914" t="s">
        <v>32269</v>
      </c>
      <c r="B3914" t="s">
        <v>20627</v>
      </c>
      <c r="C3914" t="s">
        <v>46</v>
      </c>
      <c r="D3914">
        <v>43097</v>
      </c>
      <c r="H3914" t="s">
        <v>47</v>
      </c>
      <c r="I3914">
        <v>43097</v>
      </c>
      <c r="J3914">
        <v>2018</v>
      </c>
      <c r="K3914" t="s">
        <v>85</v>
      </c>
      <c r="L3914" t="s">
        <v>32270</v>
      </c>
      <c r="N3914" t="s">
        <v>32271</v>
      </c>
      <c r="O3914" t="s">
        <v>417</v>
      </c>
      <c r="P3914" t="s">
        <v>255</v>
      </c>
      <c r="Q3914" t="s">
        <v>52</v>
      </c>
      <c r="R3914">
        <v>98801</v>
      </c>
      <c r="S3914" t="s">
        <v>32272</v>
      </c>
      <c r="T3914" t="s">
        <v>27823</v>
      </c>
      <c r="U3914" t="s">
        <v>20632</v>
      </c>
      <c r="V3914" t="s">
        <v>6576</v>
      </c>
      <c r="W3914">
        <v>27</v>
      </c>
      <c r="X3914" t="s">
        <v>6430</v>
      </c>
      <c r="Y3914">
        <v>3111</v>
      </c>
      <c r="Z3914" t="s">
        <v>255</v>
      </c>
      <c r="AA3914" t="s">
        <v>4785</v>
      </c>
      <c r="AB3914">
        <v>43409</v>
      </c>
      <c r="AC3914" t="s">
        <v>146</v>
      </c>
      <c r="AD3914" t="s">
        <v>4690</v>
      </c>
      <c r="AE3914" t="s">
        <v>107</v>
      </c>
      <c r="AF3914" t="s">
        <v>107</v>
      </c>
      <c r="AJ3914" t="s">
        <v>58</v>
      </c>
      <c r="AK3914" t="s">
        <v>59</v>
      </c>
      <c r="AL3914">
        <v>43410</v>
      </c>
      <c r="AM3914" t="s">
        <v>4692</v>
      </c>
      <c r="AN3914" t="b">
        <v>1</v>
      </c>
      <c r="AQ3914" t="s">
        <v>60</v>
      </c>
      <c r="AR3914" t="s">
        <v>61</v>
      </c>
      <c r="BB3914" s="7" t="s">
        <v>32273</v>
      </c>
      <c r="BC3914" s="7" t="s">
        <v>417</v>
      </c>
      <c r="BD3914" s="7" t="s">
        <v>52</v>
      </c>
      <c r="BE3914" s="7">
        <v>98801</v>
      </c>
      <c r="BF3914" s="7" t="s">
        <v>32274</v>
      </c>
      <c r="BG3914" s="7">
        <v>21577.91</v>
      </c>
      <c r="BH3914" s="7">
        <v>991.09</v>
      </c>
      <c r="BI3914">
        <v>19951.919999999998</v>
      </c>
      <c r="BJ3914">
        <v>0</v>
      </c>
      <c r="BK3914">
        <v>0</v>
      </c>
      <c r="BL3914">
        <v>0</v>
      </c>
      <c r="BO3914" t="s">
        <v>32275</v>
      </c>
      <c r="BP3914">
        <v>2447</v>
      </c>
      <c r="BQ3914">
        <v>900</v>
      </c>
      <c r="BR3914">
        <v>435</v>
      </c>
      <c r="BS3914">
        <v>2865</v>
      </c>
      <c r="BU3914" t="s">
        <v>32276</v>
      </c>
      <c r="BV3914" t="s">
        <v>4695</v>
      </c>
      <c r="BX3914">
        <v>44148.946817129632</v>
      </c>
    </row>
    <row r="3915" spans="1:76" x14ac:dyDescent="0.25">
      <c r="A3915" t="s">
        <v>32277</v>
      </c>
      <c r="B3915" t="s">
        <v>961</v>
      </c>
      <c r="C3915" t="s">
        <v>46</v>
      </c>
      <c r="D3915">
        <v>43036</v>
      </c>
      <c r="H3915" t="s">
        <v>47</v>
      </c>
      <c r="I3915">
        <v>43036</v>
      </c>
      <c r="J3915">
        <v>2018</v>
      </c>
      <c r="K3915" t="s">
        <v>77</v>
      </c>
      <c r="L3915" t="s">
        <v>21527</v>
      </c>
      <c r="N3915" t="s">
        <v>963</v>
      </c>
      <c r="O3915" t="s">
        <v>117</v>
      </c>
      <c r="P3915" t="s">
        <v>115</v>
      </c>
      <c r="Q3915" t="s">
        <v>52</v>
      </c>
      <c r="R3915">
        <v>98371</v>
      </c>
      <c r="S3915" t="s">
        <v>964</v>
      </c>
      <c r="T3915" t="s">
        <v>32278</v>
      </c>
      <c r="U3915" t="s">
        <v>21529</v>
      </c>
      <c r="V3915" t="s">
        <v>54</v>
      </c>
      <c r="W3915">
        <v>13</v>
      </c>
      <c r="X3915" t="s">
        <v>386</v>
      </c>
      <c r="Y3915">
        <v>4827</v>
      </c>
      <c r="Z3915" t="s">
        <v>115</v>
      </c>
      <c r="AA3915" t="s">
        <v>57</v>
      </c>
      <c r="AC3915" t="s">
        <v>146</v>
      </c>
      <c r="AD3915" t="s">
        <v>4690</v>
      </c>
      <c r="AE3915" t="s">
        <v>107</v>
      </c>
      <c r="AF3915" t="s">
        <v>107</v>
      </c>
      <c r="AJ3915" t="s">
        <v>58</v>
      </c>
      <c r="AK3915" t="s">
        <v>59</v>
      </c>
      <c r="AL3915">
        <v>43410</v>
      </c>
      <c r="AM3915" t="s">
        <v>4692</v>
      </c>
      <c r="AN3915" t="b">
        <v>1</v>
      </c>
      <c r="BB3915" s="7" t="s">
        <v>963</v>
      </c>
      <c r="BC3915" s="7" t="s">
        <v>117</v>
      </c>
      <c r="BD3915" s="7" t="s">
        <v>52</v>
      </c>
      <c r="BE3915" s="7">
        <v>98371</v>
      </c>
      <c r="BF3915" s="7" t="s">
        <v>32279</v>
      </c>
      <c r="BG3915" s="7">
        <v>7100</v>
      </c>
      <c r="BH3915" s="7">
        <v>2341.3200000000002</v>
      </c>
      <c r="BI3915">
        <v>9941.32</v>
      </c>
      <c r="BJ3915">
        <v>0</v>
      </c>
      <c r="BK3915">
        <v>0</v>
      </c>
      <c r="BL3915">
        <v>0</v>
      </c>
      <c r="BO3915" t="s">
        <v>32280</v>
      </c>
      <c r="BP3915">
        <v>12554</v>
      </c>
      <c r="BQ3915">
        <v>28278</v>
      </c>
      <c r="BR3915">
        <v>1924</v>
      </c>
      <c r="BS3915">
        <v>3416</v>
      </c>
      <c r="BT3915">
        <v>25</v>
      </c>
      <c r="BU3915" t="s">
        <v>21531</v>
      </c>
      <c r="BV3915" t="s">
        <v>4695</v>
      </c>
      <c r="BX3915">
        <v>44148.96974537037</v>
      </c>
    </row>
    <row r="3916" spans="1:76" x14ac:dyDescent="0.25">
      <c r="A3916" t="s">
        <v>32281</v>
      </c>
      <c r="B3916" t="s">
        <v>32282</v>
      </c>
      <c r="C3916" t="s">
        <v>46</v>
      </c>
      <c r="D3916">
        <v>42907</v>
      </c>
      <c r="I3916">
        <v>42907</v>
      </c>
      <c r="J3916">
        <v>2018</v>
      </c>
      <c r="K3916" t="s">
        <v>85</v>
      </c>
      <c r="L3916" t="s">
        <v>32283</v>
      </c>
      <c r="N3916" t="s">
        <v>32284</v>
      </c>
      <c r="O3916" t="s">
        <v>9213</v>
      </c>
      <c r="P3916" t="s">
        <v>737</v>
      </c>
      <c r="Q3916" t="s">
        <v>52</v>
      </c>
      <c r="R3916">
        <v>98541</v>
      </c>
      <c r="S3916" t="s">
        <v>32285</v>
      </c>
      <c r="T3916" t="s">
        <v>32286</v>
      </c>
      <c r="U3916" t="s">
        <v>32287</v>
      </c>
      <c r="V3916" t="s">
        <v>5396</v>
      </c>
      <c r="W3916">
        <v>20</v>
      </c>
      <c r="X3916" t="s">
        <v>6884</v>
      </c>
      <c r="Y3916">
        <v>3369</v>
      </c>
      <c r="Z3916" t="s">
        <v>737</v>
      </c>
      <c r="AA3916" t="s">
        <v>4785</v>
      </c>
      <c r="AB3916">
        <v>41343</v>
      </c>
      <c r="AC3916" t="s">
        <v>146</v>
      </c>
      <c r="AD3916" t="s">
        <v>4690</v>
      </c>
      <c r="AE3916" t="s">
        <v>107</v>
      </c>
      <c r="AF3916" t="s">
        <v>107</v>
      </c>
      <c r="AJ3916" t="s">
        <v>58</v>
      </c>
      <c r="AK3916" t="s">
        <v>59</v>
      </c>
      <c r="AL3916">
        <v>43410</v>
      </c>
      <c r="AM3916" t="s">
        <v>4878</v>
      </c>
      <c r="AN3916" t="b">
        <v>1</v>
      </c>
      <c r="AQ3916" t="s">
        <v>60</v>
      </c>
      <c r="AR3916" t="s">
        <v>61</v>
      </c>
      <c r="BB3916" s="7" t="s">
        <v>32284</v>
      </c>
      <c r="BC3916" s="7" t="s">
        <v>9213</v>
      </c>
      <c r="BD3916" s="7" t="s">
        <v>52</v>
      </c>
      <c r="BE3916" s="7">
        <v>98541</v>
      </c>
      <c r="BF3916" s="7" t="s">
        <v>32287</v>
      </c>
      <c r="BO3916" t="s">
        <v>32288</v>
      </c>
      <c r="BP3916">
        <v>11917</v>
      </c>
      <c r="BQ3916">
        <v>853</v>
      </c>
      <c r="BR3916">
        <v>368</v>
      </c>
      <c r="BU3916" t="s">
        <v>32289</v>
      </c>
      <c r="BV3916" t="s">
        <v>4695</v>
      </c>
      <c r="BX3916">
        <v>43959.621967592589</v>
      </c>
    </row>
    <row r="3917" spans="1:76" x14ac:dyDescent="0.25">
      <c r="A3917" t="s">
        <v>32290</v>
      </c>
      <c r="B3917" t="s">
        <v>674</v>
      </c>
      <c r="C3917" t="s">
        <v>46</v>
      </c>
      <c r="D3917">
        <v>42776</v>
      </c>
      <c r="H3917" t="s">
        <v>47</v>
      </c>
      <c r="I3917">
        <v>42776</v>
      </c>
      <c r="J3917">
        <v>2018</v>
      </c>
      <c r="K3917" t="s">
        <v>85</v>
      </c>
      <c r="L3917" t="s">
        <v>21519</v>
      </c>
      <c r="N3917" t="s">
        <v>1938</v>
      </c>
      <c r="O3917" t="s">
        <v>676</v>
      </c>
      <c r="P3917" t="s">
        <v>322</v>
      </c>
      <c r="Q3917" t="s">
        <v>52</v>
      </c>
      <c r="R3917">
        <v>99111</v>
      </c>
      <c r="S3917" t="s">
        <v>3056</v>
      </c>
      <c r="T3917" t="s">
        <v>21553</v>
      </c>
      <c r="U3917" t="s">
        <v>21554</v>
      </c>
      <c r="V3917" t="s">
        <v>54</v>
      </c>
      <c r="W3917">
        <v>13</v>
      </c>
      <c r="X3917" t="s">
        <v>324</v>
      </c>
      <c r="Y3917">
        <v>4795</v>
      </c>
      <c r="Z3917" t="s">
        <v>322</v>
      </c>
      <c r="AA3917" t="s">
        <v>57</v>
      </c>
      <c r="AC3917" t="s">
        <v>146</v>
      </c>
      <c r="AD3917" t="s">
        <v>4690</v>
      </c>
      <c r="AE3917" t="s">
        <v>107</v>
      </c>
      <c r="AF3917" t="s">
        <v>107</v>
      </c>
      <c r="AI3917">
        <v>2</v>
      </c>
      <c r="AJ3917" t="s">
        <v>58</v>
      </c>
      <c r="AK3917" t="s">
        <v>59</v>
      </c>
      <c r="AL3917">
        <v>43410</v>
      </c>
      <c r="AM3917" t="s">
        <v>4692</v>
      </c>
      <c r="AN3917" t="b">
        <v>1</v>
      </c>
      <c r="AQ3917" t="s">
        <v>60</v>
      </c>
      <c r="AR3917" t="s">
        <v>61</v>
      </c>
      <c r="AS3917" t="s">
        <v>62</v>
      </c>
      <c r="BB3917" s="7" t="s">
        <v>1939</v>
      </c>
      <c r="BC3917" s="7" t="s">
        <v>676</v>
      </c>
      <c r="BD3917" s="7" t="s">
        <v>52</v>
      </c>
      <c r="BE3917" s="7">
        <v>99111</v>
      </c>
      <c r="BF3917" s="7" t="s">
        <v>21555</v>
      </c>
      <c r="BG3917" s="7">
        <v>128669</v>
      </c>
      <c r="BH3917" s="7">
        <v>3485.01</v>
      </c>
      <c r="BI3917">
        <v>132154.01999999999</v>
      </c>
      <c r="BJ3917">
        <v>0</v>
      </c>
      <c r="BK3917">
        <v>0</v>
      </c>
      <c r="BL3917">
        <v>0</v>
      </c>
      <c r="BM3917">
        <v>10044</v>
      </c>
      <c r="BN3917">
        <v>0</v>
      </c>
      <c r="BO3917" t="s">
        <v>32291</v>
      </c>
      <c r="BP3917">
        <v>17351</v>
      </c>
      <c r="BQ3917">
        <v>30414</v>
      </c>
      <c r="BR3917">
        <v>87</v>
      </c>
      <c r="BS3917">
        <v>3661</v>
      </c>
      <c r="BT3917">
        <v>9</v>
      </c>
      <c r="BU3917" t="s">
        <v>21523</v>
      </c>
      <c r="BV3917" t="s">
        <v>4695</v>
      </c>
      <c r="BX3917">
        <v>44148.978368055556</v>
      </c>
    </row>
    <row r="3918" spans="1:76" x14ac:dyDescent="0.25">
      <c r="A3918" t="s">
        <v>32292</v>
      </c>
      <c r="B3918" t="s">
        <v>22089</v>
      </c>
      <c r="C3918" t="s">
        <v>46</v>
      </c>
      <c r="D3918">
        <v>42520</v>
      </c>
      <c r="H3918" t="s">
        <v>47</v>
      </c>
      <c r="I3918">
        <v>42520</v>
      </c>
      <c r="J3918">
        <v>2018</v>
      </c>
      <c r="K3918" t="s">
        <v>85</v>
      </c>
      <c r="L3918" t="s">
        <v>22090</v>
      </c>
      <c r="N3918" t="s">
        <v>32293</v>
      </c>
      <c r="O3918" t="s">
        <v>526</v>
      </c>
      <c r="P3918" t="s">
        <v>105</v>
      </c>
      <c r="Q3918" t="s">
        <v>52</v>
      </c>
      <c r="R3918">
        <v>99214</v>
      </c>
      <c r="S3918" t="s">
        <v>3840</v>
      </c>
      <c r="T3918" t="s">
        <v>32294</v>
      </c>
      <c r="U3918" t="s">
        <v>22094</v>
      </c>
      <c r="V3918" t="s">
        <v>5331</v>
      </c>
      <c r="W3918">
        <v>26</v>
      </c>
      <c r="X3918" t="s">
        <v>6703</v>
      </c>
      <c r="Y3918">
        <v>4151</v>
      </c>
      <c r="Z3918" t="s">
        <v>105</v>
      </c>
      <c r="AA3918" t="s">
        <v>4785</v>
      </c>
      <c r="AB3918">
        <v>304849</v>
      </c>
      <c r="AC3918" t="s">
        <v>146</v>
      </c>
      <c r="AD3918" t="s">
        <v>4690</v>
      </c>
      <c r="AE3918" t="s">
        <v>107</v>
      </c>
      <c r="AF3918" t="s">
        <v>107</v>
      </c>
      <c r="AJ3918" t="s">
        <v>58</v>
      </c>
      <c r="AK3918" t="s">
        <v>59</v>
      </c>
      <c r="AL3918">
        <v>43410</v>
      </c>
      <c r="AM3918" t="s">
        <v>4692</v>
      </c>
      <c r="AN3918" t="b">
        <v>1</v>
      </c>
      <c r="AQ3918" t="s">
        <v>60</v>
      </c>
      <c r="AR3918" t="s">
        <v>150</v>
      </c>
      <c r="BB3918" s="7" t="s">
        <v>3230</v>
      </c>
      <c r="BC3918" s="7" t="s">
        <v>526</v>
      </c>
      <c r="BD3918" s="7" t="s">
        <v>52</v>
      </c>
      <c r="BE3918" s="7">
        <v>99206</v>
      </c>
      <c r="BF3918" s="7" t="s">
        <v>20464</v>
      </c>
      <c r="BG3918" s="7">
        <v>34562.15</v>
      </c>
      <c r="BH3918" s="7">
        <v>0</v>
      </c>
      <c r="BI3918">
        <v>33610.449999999997</v>
      </c>
      <c r="BJ3918">
        <v>185</v>
      </c>
      <c r="BK3918">
        <v>0</v>
      </c>
      <c r="BL3918">
        <v>0</v>
      </c>
      <c r="BM3918">
        <v>905.41</v>
      </c>
      <c r="BN3918">
        <v>0</v>
      </c>
      <c r="BO3918" t="s">
        <v>32295</v>
      </c>
      <c r="BP3918">
        <v>8218</v>
      </c>
      <c r="BQ3918">
        <v>21</v>
      </c>
      <c r="BR3918">
        <v>972</v>
      </c>
      <c r="BS3918">
        <v>3205</v>
      </c>
      <c r="BU3918" t="s">
        <v>23763</v>
      </c>
      <c r="BV3918" t="s">
        <v>4695</v>
      </c>
      <c r="BX3918">
        <v>44148.961296296293</v>
      </c>
    </row>
    <row r="3919" spans="1:76" x14ac:dyDescent="0.25">
      <c r="A3919" t="s">
        <v>33114</v>
      </c>
      <c r="B3919" t="s">
        <v>4191</v>
      </c>
      <c r="C3919" t="s">
        <v>46</v>
      </c>
      <c r="D3919">
        <v>43182</v>
      </c>
      <c r="H3919" t="s">
        <v>47</v>
      </c>
      <c r="I3919">
        <v>43182</v>
      </c>
      <c r="J3919">
        <v>2018</v>
      </c>
      <c r="K3919" t="s">
        <v>85</v>
      </c>
      <c r="L3919" t="s">
        <v>33115</v>
      </c>
      <c r="N3919" t="s">
        <v>4192</v>
      </c>
      <c r="O3919" t="s">
        <v>143</v>
      </c>
      <c r="P3919" t="s">
        <v>115</v>
      </c>
      <c r="Q3919" t="s">
        <v>52</v>
      </c>
      <c r="R3919">
        <v>98408</v>
      </c>
      <c r="S3919" t="s">
        <v>4193</v>
      </c>
      <c r="T3919" t="s">
        <v>33116</v>
      </c>
      <c r="U3919" t="s">
        <v>33117</v>
      </c>
      <c r="V3919" t="s">
        <v>54</v>
      </c>
      <c r="W3919">
        <v>13</v>
      </c>
      <c r="X3919" t="s">
        <v>237</v>
      </c>
      <c r="Y3919">
        <v>4835</v>
      </c>
      <c r="Z3919" t="s">
        <v>115</v>
      </c>
      <c r="AA3919" t="s">
        <v>57</v>
      </c>
      <c r="AC3919" t="s">
        <v>146</v>
      </c>
      <c r="AD3919" t="s">
        <v>4690</v>
      </c>
      <c r="AE3919" t="s">
        <v>107</v>
      </c>
      <c r="AF3919" t="s">
        <v>107</v>
      </c>
      <c r="AI3919">
        <v>1</v>
      </c>
      <c r="AJ3919" t="s">
        <v>58</v>
      </c>
      <c r="AK3919" t="s">
        <v>59</v>
      </c>
      <c r="AL3919">
        <v>43410</v>
      </c>
      <c r="AM3919" t="s">
        <v>4692</v>
      </c>
      <c r="AN3919" t="b">
        <v>1</v>
      </c>
      <c r="AQ3919" t="s">
        <v>177</v>
      </c>
      <c r="AS3919" t="s">
        <v>4734</v>
      </c>
      <c r="BB3919" s="7" t="s">
        <v>4192</v>
      </c>
      <c r="BC3919" s="7" t="s">
        <v>143</v>
      </c>
      <c r="BD3919" s="7" t="s">
        <v>52</v>
      </c>
      <c r="BE3919" s="7">
        <v>98408</v>
      </c>
      <c r="BF3919" s="7" t="s">
        <v>33117</v>
      </c>
      <c r="BG3919" s="7">
        <v>4620.95</v>
      </c>
      <c r="BH3919" s="7">
        <v>0</v>
      </c>
      <c r="BI3919">
        <v>4382.95</v>
      </c>
      <c r="BJ3919">
        <v>0</v>
      </c>
      <c r="BK3919">
        <v>0</v>
      </c>
      <c r="BL3919">
        <v>223.1</v>
      </c>
      <c r="BO3919" t="s">
        <v>33118</v>
      </c>
      <c r="BP3919">
        <v>3786</v>
      </c>
      <c r="BQ3919">
        <v>874</v>
      </c>
      <c r="BR3919">
        <v>195</v>
      </c>
      <c r="BS3919">
        <v>2952</v>
      </c>
      <c r="BT3919">
        <v>29</v>
      </c>
      <c r="BU3919" t="s">
        <v>33119</v>
      </c>
      <c r="BV3919" t="s">
        <v>4695</v>
      </c>
      <c r="BX3919">
        <v>44148.951342592591</v>
      </c>
    </row>
    <row r="3920" spans="1:76" x14ac:dyDescent="0.25">
      <c r="A3920" t="s">
        <v>33120</v>
      </c>
      <c r="B3920" t="s">
        <v>4468</v>
      </c>
      <c r="C3920" t="s">
        <v>46</v>
      </c>
      <c r="D3920">
        <v>43111</v>
      </c>
      <c r="I3920">
        <v>43111</v>
      </c>
      <c r="J3920">
        <v>2018</v>
      </c>
      <c r="K3920" t="s">
        <v>85</v>
      </c>
      <c r="L3920" t="s">
        <v>19575</v>
      </c>
      <c r="N3920" t="s">
        <v>33121</v>
      </c>
      <c r="O3920" t="s">
        <v>143</v>
      </c>
      <c r="P3920" t="s">
        <v>115</v>
      </c>
      <c r="Q3920" t="s">
        <v>52</v>
      </c>
      <c r="R3920">
        <v>98444</v>
      </c>
      <c r="S3920" t="s">
        <v>33122</v>
      </c>
      <c r="T3920" t="s">
        <v>33122</v>
      </c>
      <c r="U3920" t="s">
        <v>33123</v>
      </c>
      <c r="V3920" t="s">
        <v>4783</v>
      </c>
      <c r="W3920">
        <v>25</v>
      </c>
      <c r="X3920" t="s">
        <v>4784</v>
      </c>
      <c r="Y3920">
        <v>3879</v>
      </c>
      <c r="Z3920" t="s">
        <v>115</v>
      </c>
      <c r="AA3920" t="s">
        <v>4785</v>
      </c>
      <c r="AB3920">
        <v>493585</v>
      </c>
      <c r="AC3920" t="s">
        <v>146</v>
      </c>
      <c r="AD3920" t="s">
        <v>4690</v>
      </c>
      <c r="AE3920" t="s">
        <v>107</v>
      </c>
      <c r="AF3920" t="s">
        <v>107</v>
      </c>
      <c r="AI3920">
        <v>5</v>
      </c>
      <c r="AJ3920" t="s">
        <v>58</v>
      </c>
      <c r="AK3920" t="s">
        <v>59</v>
      </c>
      <c r="AL3920">
        <v>43410</v>
      </c>
      <c r="AM3920" t="s">
        <v>4878</v>
      </c>
      <c r="AN3920" t="b">
        <v>1</v>
      </c>
      <c r="AQ3920" t="s">
        <v>60</v>
      </c>
      <c r="AR3920" t="s">
        <v>99</v>
      </c>
      <c r="BB3920" s="7" t="s">
        <v>33121</v>
      </c>
      <c r="BC3920" s="7" t="s">
        <v>143</v>
      </c>
      <c r="BD3920" s="7" t="s">
        <v>52</v>
      </c>
      <c r="BE3920" s="7">
        <v>98444</v>
      </c>
      <c r="BF3920" s="7" t="s">
        <v>33123</v>
      </c>
      <c r="BO3920" t="s">
        <v>33124</v>
      </c>
      <c r="BP3920">
        <v>20016</v>
      </c>
      <c r="BQ3920">
        <v>839</v>
      </c>
      <c r="BR3920">
        <v>849</v>
      </c>
      <c r="BU3920" t="s">
        <v>19581</v>
      </c>
      <c r="BV3920" t="s">
        <v>4695</v>
      </c>
      <c r="BX3920">
        <v>43959.621886574074</v>
      </c>
    </row>
    <row r="3921" spans="1:76" x14ac:dyDescent="0.25">
      <c r="A3921" t="s">
        <v>33125</v>
      </c>
      <c r="B3921" t="s">
        <v>31106</v>
      </c>
      <c r="C3921" t="s">
        <v>46</v>
      </c>
      <c r="D3921">
        <v>43033</v>
      </c>
      <c r="H3921" t="s">
        <v>47</v>
      </c>
      <c r="I3921">
        <v>43033</v>
      </c>
      <c r="J3921">
        <v>2018</v>
      </c>
      <c r="K3921" t="s">
        <v>85</v>
      </c>
      <c r="L3921" t="s">
        <v>31107</v>
      </c>
      <c r="N3921" t="s">
        <v>20657</v>
      </c>
      <c r="O3921" t="s">
        <v>907</v>
      </c>
      <c r="P3921" t="s">
        <v>908</v>
      </c>
      <c r="Q3921" t="s">
        <v>52</v>
      </c>
      <c r="R3921">
        <v>98926</v>
      </c>
      <c r="S3921" t="s">
        <v>33126</v>
      </c>
      <c r="T3921" t="s">
        <v>31110</v>
      </c>
      <c r="U3921" t="s">
        <v>31111</v>
      </c>
      <c r="V3921" t="s">
        <v>4807</v>
      </c>
      <c r="W3921">
        <v>23</v>
      </c>
      <c r="X3921" t="s">
        <v>5397</v>
      </c>
      <c r="Y3921">
        <v>3559</v>
      </c>
      <c r="Z3921" t="s">
        <v>908</v>
      </c>
      <c r="AA3921" t="s">
        <v>4785</v>
      </c>
      <c r="AB3921">
        <v>24602</v>
      </c>
      <c r="AC3921" t="s">
        <v>146</v>
      </c>
      <c r="AD3921" t="s">
        <v>4690</v>
      </c>
      <c r="AE3921" t="s">
        <v>107</v>
      </c>
      <c r="AF3921" t="s">
        <v>107</v>
      </c>
      <c r="AI3921">
        <v>3</v>
      </c>
      <c r="AJ3921" t="s">
        <v>58</v>
      </c>
      <c r="AK3921" t="s">
        <v>59</v>
      </c>
      <c r="AL3921">
        <v>43410</v>
      </c>
      <c r="AM3921" t="s">
        <v>4692</v>
      </c>
      <c r="AN3921" t="b">
        <v>1</v>
      </c>
      <c r="AQ3921" t="s">
        <v>60</v>
      </c>
      <c r="AR3921" t="s">
        <v>150</v>
      </c>
      <c r="BB3921" s="7" t="s">
        <v>20657</v>
      </c>
      <c r="BC3921" s="7" t="s">
        <v>907</v>
      </c>
      <c r="BD3921" s="7" t="s">
        <v>52</v>
      </c>
      <c r="BE3921" s="7">
        <v>98926</v>
      </c>
      <c r="BF3921" s="7" t="s">
        <v>13863</v>
      </c>
      <c r="BG3921" s="7">
        <v>6210.35</v>
      </c>
      <c r="BH3921" s="7">
        <v>263.67</v>
      </c>
      <c r="BI3921">
        <v>4553.28</v>
      </c>
      <c r="BJ3921">
        <v>0</v>
      </c>
      <c r="BK3921">
        <v>0</v>
      </c>
      <c r="BL3921">
        <v>0</v>
      </c>
      <c r="BO3921" t="s">
        <v>33127</v>
      </c>
      <c r="BP3921">
        <v>20369</v>
      </c>
      <c r="BQ3921">
        <v>737</v>
      </c>
      <c r="BR3921">
        <v>694</v>
      </c>
      <c r="BS3921">
        <v>3862</v>
      </c>
      <c r="BU3921" t="s">
        <v>33128</v>
      </c>
      <c r="BV3921" t="s">
        <v>4695</v>
      </c>
      <c r="BX3921">
        <v>44148.985625000001</v>
      </c>
    </row>
    <row r="3922" spans="1:76" x14ac:dyDescent="0.25">
      <c r="A3922" t="s">
        <v>33129</v>
      </c>
      <c r="B3922" t="s">
        <v>2629</v>
      </c>
      <c r="C3922" t="s">
        <v>46</v>
      </c>
      <c r="D3922">
        <v>42961</v>
      </c>
      <c r="H3922" t="s">
        <v>47</v>
      </c>
      <c r="I3922">
        <v>42961</v>
      </c>
      <c r="J3922">
        <v>2018</v>
      </c>
      <c r="K3922" t="s">
        <v>85</v>
      </c>
      <c r="L3922" t="s">
        <v>32438</v>
      </c>
      <c r="N3922" t="s">
        <v>2710</v>
      </c>
      <c r="O3922" t="s">
        <v>255</v>
      </c>
      <c r="P3922" t="s">
        <v>255</v>
      </c>
      <c r="Q3922" t="s">
        <v>52</v>
      </c>
      <c r="R3922">
        <v>98816</v>
      </c>
      <c r="S3922" t="s">
        <v>440</v>
      </c>
      <c r="T3922" t="s">
        <v>33130</v>
      </c>
      <c r="U3922" t="s">
        <v>32441</v>
      </c>
      <c r="V3922" t="s">
        <v>54</v>
      </c>
      <c r="W3922">
        <v>13</v>
      </c>
      <c r="X3922" t="s">
        <v>254</v>
      </c>
      <c r="Y3922">
        <v>4801</v>
      </c>
      <c r="Z3922" t="s">
        <v>255</v>
      </c>
      <c r="AA3922" t="s">
        <v>57</v>
      </c>
      <c r="AC3922" t="s">
        <v>146</v>
      </c>
      <c r="AD3922" t="s">
        <v>4690</v>
      </c>
      <c r="AE3922" t="s">
        <v>107</v>
      </c>
      <c r="AF3922" t="s">
        <v>107</v>
      </c>
      <c r="AI3922">
        <v>2</v>
      </c>
      <c r="AJ3922" t="s">
        <v>58</v>
      </c>
      <c r="AK3922" t="s">
        <v>59</v>
      </c>
      <c r="AL3922">
        <v>43410</v>
      </c>
      <c r="AM3922" t="s">
        <v>4692</v>
      </c>
      <c r="AN3922" t="b">
        <v>1</v>
      </c>
      <c r="AQ3922" t="s">
        <v>60</v>
      </c>
      <c r="AR3922" t="s">
        <v>61</v>
      </c>
      <c r="AS3922" t="s">
        <v>62</v>
      </c>
      <c r="BB3922" s="7" t="s">
        <v>2711</v>
      </c>
      <c r="BC3922" s="7" t="s">
        <v>255</v>
      </c>
      <c r="BD3922" s="7" t="s">
        <v>52</v>
      </c>
      <c r="BE3922" s="7">
        <v>98816</v>
      </c>
      <c r="BG3922" s="7">
        <v>47700</v>
      </c>
      <c r="BH3922" s="7">
        <v>0</v>
      </c>
      <c r="BI3922">
        <v>48828.1</v>
      </c>
      <c r="BJ3922">
        <v>0</v>
      </c>
      <c r="BK3922">
        <v>0</v>
      </c>
      <c r="BL3922">
        <v>0</v>
      </c>
      <c r="BM3922">
        <v>243.06</v>
      </c>
      <c r="BN3922">
        <v>0</v>
      </c>
      <c r="BO3922" t="s">
        <v>33131</v>
      </c>
      <c r="BP3922">
        <v>18665</v>
      </c>
      <c r="BQ3922">
        <v>30580</v>
      </c>
      <c r="BR3922">
        <v>99</v>
      </c>
      <c r="BS3922">
        <v>3755</v>
      </c>
      <c r="BT3922">
        <v>12</v>
      </c>
      <c r="BU3922" t="s">
        <v>33132</v>
      </c>
      <c r="BV3922" t="s">
        <v>4695</v>
      </c>
      <c r="BX3922">
        <v>44148.981817129628</v>
      </c>
    </row>
    <row r="3923" spans="1:76" x14ac:dyDescent="0.25">
      <c r="A3923" t="s">
        <v>33133</v>
      </c>
      <c r="B3923" t="s">
        <v>33134</v>
      </c>
      <c r="C3923" t="s">
        <v>46</v>
      </c>
      <c r="D3923">
        <v>42931</v>
      </c>
      <c r="H3923" t="s">
        <v>47</v>
      </c>
      <c r="I3923">
        <v>42931</v>
      </c>
      <c r="J3923">
        <v>2018</v>
      </c>
      <c r="K3923" t="s">
        <v>85</v>
      </c>
      <c r="L3923" t="s">
        <v>33135</v>
      </c>
      <c r="N3923" t="s">
        <v>33136</v>
      </c>
      <c r="O3923" t="s">
        <v>3689</v>
      </c>
      <c r="P3923" t="s">
        <v>51</v>
      </c>
      <c r="Q3923" t="s">
        <v>52</v>
      </c>
      <c r="R3923">
        <v>99148</v>
      </c>
      <c r="S3923" t="s">
        <v>33137</v>
      </c>
      <c r="T3923" t="s">
        <v>33138</v>
      </c>
      <c r="U3923" t="s">
        <v>33139</v>
      </c>
      <c r="V3923" t="s">
        <v>6576</v>
      </c>
      <c r="W3923">
        <v>27</v>
      </c>
      <c r="X3923" t="s">
        <v>7121</v>
      </c>
      <c r="Y3923">
        <v>4186</v>
      </c>
      <c r="Z3923" t="s">
        <v>51</v>
      </c>
      <c r="AA3923" t="s">
        <v>4785</v>
      </c>
      <c r="AB3923">
        <v>29887</v>
      </c>
      <c r="AC3923" t="s">
        <v>146</v>
      </c>
      <c r="AD3923" t="s">
        <v>4690</v>
      </c>
      <c r="AE3923" t="s">
        <v>107</v>
      </c>
      <c r="AF3923" t="s">
        <v>107</v>
      </c>
      <c r="AJ3923" t="s">
        <v>58</v>
      </c>
      <c r="AK3923" t="s">
        <v>59</v>
      </c>
      <c r="AL3923">
        <v>43410</v>
      </c>
      <c r="AM3923" t="s">
        <v>4692</v>
      </c>
      <c r="AN3923" t="b">
        <v>1</v>
      </c>
      <c r="AQ3923" t="s">
        <v>60</v>
      </c>
      <c r="AR3923" t="s">
        <v>99</v>
      </c>
      <c r="BB3923" s="7" t="s">
        <v>33136</v>
      </c>
      <c r="BC3923" s="7" t="s">
        <v>3689</v>
      </c>
      <c r="BD3923" s="7" t="s">
        <v>52</v>
      </c>
      <c r="BE3923" s="7">
        <v>99148</v>
      </c>
      <c r="BG3923" s="7">
        <v>19029.3</v>
      </c>
      <c r="BH3923" s="7">
        <v>0</v>
      </c>
      <c r="BI3923">
        <v>29323.39</v>
      </c>
      <c r="BJ3923">
        <v>0</v>
      </c>
      <c r="BK3923">
        <v>0</v>
      </c>
      <c r="BL3923">
        <v>0</v>
      </c>
      <c r="BO3923" t="s">
        <v>33140</v>
      </c>
      <c r="BP3923">
        <v>1425</v>
      </c>
      <c r="BQ3923">
        <v>956</v>
      </c>
      <c r="BR3923">
        <v>981</v>
      </c>
      <c r="BS3923">
        <v>2815</v>
      </c>
      <c r="BU3923" t="s">
        <v>33141</v>
      </c>
      <c r="BV3923" t="s">
        <v>4695</v>
      </c>
      <c r="BX3923">
        <v>44148.945196759261</v>
      </c>
    </row>
    <row r="3924" spans="1:76" x14ac:dyDescent="0.25">
      <c r="A3924" t="s">
        <v>33142</v>
      </c>
      <c r="B3924" t="s">
        <v>17126</v>
      </c>
      <c r="C3924" t="s">
        <v>46</v>
      </c>
      <c r="D3924">
        <v>43299</v>
      </c>
      <c r="H3924" t="s">
        <v>47</v>
      </c>
      <c r="I3924">
        <v>43299</v>
      </c>
      <c r="J3924">
        <v>2018</v>
      </c>
      <c r="K3924" t="s">
        <v>85</v>
      </c>
      <c r="L3924" t="s">
        <v>17127</v>
      </c>
      <c r="N3924" t="s">
        <v>33143</v>
      </c>
      <c r="O3924" t="s">
        <v>767</v>
      </c>
      <c r="P3924" t="s">
        <v>394</v>
      </c>
      <c r="Q3924" t="s">
        <v>52</v>
      </c>
      <c r="R3924">
        <v>98284</v>
      </c>
      <c r="S3924" t="s">
        <v>33144</v>
      </c>
      <c r="T3924" t="s">
        <v>33145</v>
      </c>
      <c r="U3924" t="s">
        <v>17131</v>
      </c>
      <c r="V3924" t="s">
        <v>5571</v>
      </c>
      <c r="W3924">
        <v>28</v>
      </c>
      <c r="X3924" t="s">
        <v>5461</v>
      </c>
      <c r="Y3924">
        <v>4064</v>
      </c>
      <c r="Z3924" t="s">
        <v>394</v>
      </c>
      <c r="AA3924" t="s">
        <v>4785</v>
      </c>
      <c r="AB3924">
        <v>73724</v>
      </c>
      <c r="AC3924" t="s">
        <v>146</v>
      </c>
      <c r="AD3924" t="s">
        <v>4690</v>
      </c>
      <c r="AE3924" t="s">
        <v>107</v>
      </c>
      <c r="AF3924" t="s">
        <v>107</v>
      </c>
      <c r="AJ3924" t="s">
        <v>58</v>
      </c>
      <c r="AK3924" t="s">
        <v>59</v>
      </c>
      <c r="AL3924">
        <v>43410</v>
      </c>
      <c r="AM3924" t="s">
        <v>4692</v>
      </c>
      <c r="AN3924" t="b">
        <v>1</v>
      </c>
      <c r="AQ3924" t="s">
        <v>60</v>
      </c>
      <c r="AR3924" t="s">
        <v>99</v>
      </c>
      <c r="BB3924" s="7" t="s">
        <v>33143</v>
      </c>
      <c r="BC3924" s="7" t="s">
        <v>767</v>
      </c>
      <c r="BD3924" s="7" t="s">
        <v>52</v>
      </c>
      <c r="BE3924" s="7">
        <v>98284</v>
      </c>
      <c r="BF3924" s="7" t="s">
        <v>17131</v>
      </c>
      <c r="BG3924" s="7">
        <v>7595</v>
      </c>
      <c r="BH3924" s="7">
        <v>0</v>
      </c>
      <c r="BI3924">
        <v>6957.94</v>
      </c>
      <c r="BJ3924">
        <v>0</v>
      </c>
      <c r="BK3924">
        <v>0</v>
      </c>
      <c r="BL3924">
        <v>0</v>
      </c>
      <c r="BO3924" t="s">
        <v>33146</v>
      </c>
      <c r="BP3924">
        <v>21112</v>
      </c>
      <c r="BQ3924">
        <v>25670</v>
      </c>
      <c r="BR3924">
        <v>945</v>
      </c>
      <c r="BS3924">
        <v>3971</v>
      </c>
      <c r="BU3924" t="s">
        <v>33147</v>
      </c>
      <c r="BV3924" t="s">
        <v>4695</v>
      </c>
      <c r="BX3924">
        <v>44148.991967592592</v>
      </c>
    </row>
    <row r="3925" spans="1:76" x14ac:dyDescent="0.25">
      <c r="A3925" t="s">
        <v>33148</v>
      </c>
      <c r="B3925" t="s">
        <v>33149</v>
      </c>
      <c r="C3925" t="s">
        <v>46</v>
      </c>
      <c r="D3925">
        <v>43195</v>
      </c>
      <c r="H3925" t="s">
        <v>47</v>
      </c>
      <c r="I3925">
        <v>43195</v>
      </c>
      <c r="J3925">
        <v>2018</v>
      </c>
      <c r="K3925" t="s">
        <v>85</v>
      </c>
      <c r="L3925" t="s">
        <v>33150</v>
      </c>
      <c r="N3925" t="s">
        <v>33151</v>
      </c>
      <c r="O3925" t="s">
        <v>366</v>
      </c>
      <c r="P3925" t="s">
        <v>668</v>
      </c>
      <c r="Q3925" t="s">
        <v>52</v>
      </c>
      <c r="R3925">
        <v>99336</v>
      </c>
      <c r="S3925" t="s">
        <v>33152</v>
      </c>
      <c r="T3925" t="s">
        <v>33153</v>
      </c>
      <c r="U3925" t="s">
        <v>33154</v>
      </c>
      <c r="V3925" t="s">
        <v>5424</v>
      </c>
      <c r="W3925">
        <v>22</v>
      </c>
      <c r="X3925" t="s">
        <v>6144</v>
      </c>
      <c r="Y3925">
        <v>3306</v>
      </c>
      <c r="Z3925" t="s">
        <v>668</v>
      </c>
      <c r="AA3925" t="s">
        <v>4785</v>
      </c>
      <c r="AB3925">
        <v>33717</v>
      </c>
      <c r="AC3925" t="s">
        <v>146</v>
      </c>
      <c r="AD3925" t="s">
        <v>4690</v>
      </c>
      <c r="AE3925" t="s">
        <v>107</v>
      </c>
      <c r="AF3925" t="s">
        <v>107</v>
      </c>
      <c r="AJ3925" t="s">
        <v>58</v>
      </c>
      <c r="AK3925" t="s">
        <v>59</v>
      </c>
      <c r="AL3925">
        <v>43410</v>
      </c>
      <c r="AM3925" t="s">
        <v>4692</v>
      </c>
      <c r="AN3925" t="b">
        <v>1</v>
      </c>
      <c r="AQ3925" t="s">
        <v>60</v>
      </c>
      <c r="AR3925" t="s">
        <v>99</v>
      </c>
      <c r="BB3925" s="7" t="s">
        <v>33155</v>
      </c>
      <c r="BC3925" s="7" t="s">
        <v>557</v>
      </c>
      <c r="BD3925" s="7" t="s">
        <v>52</v>
      </c>
      <c r="BE3925" s="7">
        <v>99301</v>
      </c>
      <c r="BF3925" s="7" t="s">
        <v>33154</v>
      </c>
      <c r="BG3925" s="7">
        <v>14839.44</v>
      </c>
      <c r="BH3925" s="7">
        <v>0</v>
      </c>
      <c r="BI3925">
        <v>15488.58</v>
      </c>
      <c r="BJ3925">
        <v>200</v>
      </c>
      <c r="BK3925">
        <v>0</v>
      </c>
      <c r="BL3925">
        <v>0</v>
      </c>
      <c r="BO3925" t="s">
        <v>33156</v>
      </c>
      <c r="BP3925">
        <v>7030</v>
      </c>
      <c r="BQ3925">
        <v>352</v>
      </c>
      <c r="BR3925">
        <v>570</v>
      </c>
      <c r="BS3925">
        <v>3150</v>
      </c>
      <c r="BU3925" t="s">
        <v>33157</v>
      </c>
      <c r="BV3925" t="s">
        <v>4695</v>
      </c>
      <c r="BX3925">
        <v>44148.959097222221</v>
      </c>
    </row>
    <row r="3926" spans="1:76" x14ac:dyDescent="0.25">
      <c r="A3926" t="s">
        <v>33158</v>
      </c>
      <c r="B3926" t="s">
        <v>1060</v>
      </c>
      <c r="C3926" t="s">
        <v>46</v>
      </c>
      <c r="D3926">
        <v>42758</v>
      </c>
      <c r="H3926" t="s">
        <v>47</v>
      </c>
      <c r="I3926">
        <v>42758</v>
      </c>
      <c r="J3926">
        <v>2018</v>
      </c>
      <c r="K3926" t="s">
        <v>85</v>
      </c>
      <c r="L3926" t="s">
        <v>21558</v>
      </c>
      <c r="N3926" t="s">
        <v>1061</v>
      </c>
      <c r="O3926" t="s">
        <v>1062</v>
      </c>
      <c r="P3926" t="s">
        <v>394</v>
      </c>
      <c r="Q3926" t="s">
        <v>52</v>
      </c>
      <c r="R3926">
        <v>98236</v>
      </c>
      <c r="S3926" t="s">
        <v>1063</v>
      </c>
      <c r="T3926" t="s">
        <v>21559</v>
      </c>
      <c r="U3926" t="s">
        <v>21560</v>
      </c>
      <c r="V3926" t="s">
        <v>54</v>
      </c>
      <c r="W3926">
        <v>13</v>
      </c>
      <c r="X3926" t="s">
        <v>395</v>
      </c>
      <c r="Y3926">
        <v>4797</v>
      </c>
      <c r="Z3926" t="s">
        <v>394</v>
      </c>
      <c r="AA3926" t="s">
        <v>57</v>
      </c>
      <c r="AC3926" t="s">
        <v>146</v>
      </c>
      <c r="AD3926" t="s">
        <v>4690</v>
      </c>
      <c r="AE3926" t="s">
        <v>107</v>
      </c>
      <c r="AF3926" t="s">
        <v>107</v>
      </c>
      <c r="AI3926">
        <v>1</v>
      </c>
      <c r="AJ3926" t="s">
        <v>58</v>
      </c>
      <c r="AK3926" t="s">
        <v>59</v>
      </c>
      <c r="AL3926">
        <v>43410</v>
      </c>
      <c r="AM3926" t="s">
        <v>4692</v>
      </c>
      <c r="AN3926" t="b">
        <v>1</v>
      </c>
      <c r="AQ3926" t="s">
        <v>60</v>
      </c>
      <c r="AR3926" t="s">
        <v>61</v>
      </c>
      <c r="AS3926" t="s">
        <v>62</v>
      </c>
      <c r="BB3926" s="7" t="s">
        <v>116</v>
      </c>
      <c r="BC3926" s="7" t="s">
        <v>117</v>
      </c>
      <c r="BD3926" s="7" t="s">
        <v>52</v>
      </c>
      <c r="BE3926" s="7">
        <v>98371</v>
      </c>
      <c r="BF3926" s="7" t="s">
        <v>11221</v>
      </c>
      <c r="BG3926" s="7">
        <v>139637.75</v>
      </c>
      <c r="BH3926" s="7">
        <v>8056.42</v>
      </c>
      <c r="BI3926">
        <v>142414.38</v>
      </c>
      <c r="BJ3926">
        <v>0</v>
      </c>
      <c r="BK3926">
        <v>0</v>
      </c>
      <c r="BL3926">
        <v>0</v>
      </c>
      <c r="BM3926">
        <v>28170.47</v>
      </c>
      <c r="BN3926">
        <v>0</v>
      </c>
      <c r="BO3926" t="s">
        <v>33159</v>
      </c>
      <c r="BP3926">
        <v>18257</v>
      </c>
      <c r="BQ3926">
        <v>673</v>
      </c>
      <c r="BR3926">
        <v>89</v>
      </c>
      <c r="BS3926">
        <v>3717</v>
      </c>
      <c r="BT3926">
        <v>10</v>
      </c>
      <c r="BU3926" t="s">
        <v>11223</v>
      </c>
      <c r="BV3926" t="s">
        <v>4695</v>
      </c>
      <c r="BX3926">
        <v>44148.98028935185</v>
      </c>
    </row>
    <row r="3927" spans="1:76" x14ac:dyDescent="0.25">
      <c r="A3927" t="s">
        <v>33160</v>
      </c>
      <c r="B3927" t="s">
        <v>22563</v>
      </c>
      <c r="C3927" t="s">
        <v>46</v>
      </c>
      <c r="D3927">
        <v>43197</v>
      </c>
      <c r="H3927" t="s">
        <v>47</v>
      </c>
      <c r="I3927">
        <v>43197</v>
      </c>
      <c r="J3927">
        <v>2018</v>
      </c>
      <c r="K3927" t="s">
        <v>85</v>
      </c>
      <c r="L3927" t="s">
        <v>33161</v>
      </c>
      <c r="N3927" t="s">
        <v>33162</v>
      </c>
      <c r="O3927" t="s">
        <v>241</v>
      </c>
      <c r="P3927" t="s">
        <v>241</v>
      </c>
      <c r="Q3927" t="s">
        <v>52</v>
      </c>
      <c r="R3927">
        <v>98904</v>
      </c>
      <c r="S3927" t="s">
        <v>33163</v>
      </c>
      <c r="T3927" t="s">
        <v>33164</v>
      </c>
      <c r="U3927" t="s">
        <v>33165</v>
      </c>
      <c r="V3927" t="s">
        <v>6344</v>
      </c>
      <c r="W3927">
        <v>24</v>
      </c>
      <c r="X3927" t="s">
        <v>8532</v>
      </c>
      <c r="Y3927">
        <v>4418</v>
      </c>
      <c r="Z3927" t="s">
        <v>241</v>
      </c>
      <c r="AA3927" t="s">
        <v>4785</v>
      </c>
      <c r="AB3927">
        <v>114757</v>
      </c>
      <c r="AC3927" t="s">
        <v>146</v>
      </c>
      <c r="AD3927" t="s">
        <v>4690</v>
      </c>
      <c r="AE3927" t="s">
        <v>107</v>
      </c>
      <c r="AF3927" t="s">
        <v>107</v>
      </c>
      <c r="AJ3927" t="s">
        <v>58</v>
      </c>
      <c r="AK3927" t="s">
        <v>59</v>
      </c>
      <c r="AL3927">
        <v>43410</v>
      </c>
      <c r="AM3927" t="s">
        <v>4878</v>
      </c>
      <c r="AN3927" t="b">
        <v>1</v>
      </c>
      <c r="AQ3927" t="s">
        <v>60</v>
      </c>
      <c r="AR3927" t="s">
        <v>61</v>
      </c>
      <c r="BB3927" s="7" t="s">
        <v>33166</v>
      </c>
      <c r="BC3927" s="7" t="s">
        <v>241</v>
      </c>
      <c r="BD3927" s="7" t="s">
        <v>52</v>
      </c>
      <c r="BE3927" s="7">
        <v>98901</v>
      </c>
      <c r="BF3927" s="7" t="s">
        <v>33167</v>
      </c>
      <c r="BG3927" s="7">
        <v>8676.16</v>
      </c>
      <c r="BH3927" s="7">
        <v>0</v>
      </c>
      <c r="BI3927">
        <v>7125.66</v>
      </c>
      <c r="BJ3927">
        <v>-1000</v>
      </c>
      <c r="BK3927">
        <v>0</v>
      </c>
      <c r="BL3927">
        <v>0</v>
      </c>
      <c r="BO3927" t="s">
        <v>33168</v>
      </c>
      <c r="BP3927">
        <v>4455</v>
      </c>
      <c r="BQ3927">
        <v>1798</v>
      </c>
      <c r="BR3927">
        <v>1991</v>
      </c>
      <c r="BS3927">
        <v>3011</v>
      </c>
      <c r="BU3927" t="s">
        <v>33169</v>
      </c>
      <c r="BV3927" t="s">
        <v>4695</v>
      </c>
      <c r="BX3927">
        <v>44148.953287037039</v>
      </c>
    </row>
    <row r="3928" spans="1:76" x14ac:dyDescent="0.25">
      <c r="A3928" t="s">
        <v>33170</v>
      </c>
      <c r="B3928" t="s">
        <v>2855</v>
      </c>
      <c r="C3928" t="s">
        <v>46</v>
      </c>
      <c r="D3928">
        <v>43186</v>
      </c>
      <c r="H3928" t="s">
        <v>47</v>
      </c>
      <c r="I3928">
        <v>43186</v>
      </c>
      <c r="J3928">
        <v>2018</v>
      </c>
      <c r="K3928" t="s">
        <v>85</v>
      </c>
      <c r="L3928" t="s">
        <v>33171</v>
      </c>
      <c r="N3928" t="s">
        <v>2856</v>
      </c>
      <c r="O3928" t="s">
        <v>162</v>
      </c>
      <c r="P3928" t="s">
        <v>68</v>
      </c>
      <c r="Q3928" t="s">
        <v>52</v>
      </c>
      <c r="R3928">
        <v>98021</v>
      </c>
      <c r="S3928" t="s">
        <v>33172</v>
      </c>
      <c r="T3928" t="s">
        <v>33172</v>
      </c>
      <c r="U3928" t="s">
        <v>33173</v>
      </c>
      <c r="V3928" t="s">
        <v>54</v>
      </c>
      <c r="W3928">
        <v>13</v>
      </c>
      <c r="X3928" t="s">
        <v>164</v>
      </c>
      <c r="Y3928">
        <v>4779</v>
      </c>
      <c r="Z3928" t="s">
        <v>68</v>
      </c>
      <c r="AA3928" t="s">
        <v>57</v>
      </c>
      <c r="AC3928" t="s">
        <v>146</v>
      </c>
      <c r="AD3928" t="s">
        <v>4690</v>
      </c>
      <c r="AE3928" t="s">
        <v>107</v>
      </c>
      <c r="AF3928" t="s">
        <v>107</v>
      </c>
      <c r="AI3928">
        <v>1</v>
      </c>
      <c r="AJ3928" t="s">
        <v>58</v>
      </c>
      <c r="AK3928" t="s">
        <v>59</v>
      </c>
      <c r="AL3928">
        <v>43410</v>
      </c>
      <c r="AM3928" t="s">
        <v>4692</v>
      </c>
      <c r="AN3928" t="b">
        <v>1</v>
      </c>
      <c r="AQ3928" t="s">
        <v>60</v>
      </c>
      <c r="AR3928" t="s">
        <v>99</v>
      </c>
      <c r="AS3928" t="s">
        <v>4734</v>
      </c>
      <c r="BB3928" s="7" t="s">
        <v>2856</v>
      </c>
      <c r="BC3928" s="7" t="s">
        <v>162</v>
      </c>
      <c r="BD3928" s="7" t="s">
        <v>52</v>
      </c>
      <c r="BE3928" s="7">
        <v>98021</v>
      </c>
      <c r="BF3928" s="7" t="s">
        <v>33173</v>
      </c>
      <c r="BG3928" s="7">
        <v>3003.89</v>
      </c>
      <c r="BH3928" s="7">
        <v>0</v>
      </c>
      <c r="BI3928">
        <v>1388.27</v>
      </c>
      <c r="BJ3928">
        <v>0</v>
      </c>
      <c r="BK3928">
        <v>0</v>
      </c>
      <c r="BL3928">
        <v>0</v>
      </c>
      <c r="BO3928" t="s">
        <v>33174</v>
      </c>
      <c r="BP3928">
        <v>3873</v>
      </c>
      <c r="BQ3928">
        <v>1027</v>
      </c>
      <c r="BR3928">
        <v>38</v>
      </c>
      <c r="BS3928">
        <v>2962</v>
      </c>
      <c r="BT3928">
        <v>1</v>
      </c>
      <c r="BU3928" t="s">
        <v>33175</v>
      </c>
      <c r="BV3928" t="s">
        <v>4695</v>
      </c>
      <c r="BX3928">
        <v>44148.951909722222</v>
      </c>
    </row>
    <row r="3929" spans="1:76" x14ac:dyDescent="0.25">
      <c r="A3929" t="s">
        <v>33176</v>
      </c>
      <c r="B3929" t="s">
        <v>33177</v>
      </c>
      <c r="C3929" t="s">
        <v>46</v>
      </c>
      <c r="D3929">
        <v>43233</v>
      </c>
      <c r="H3929" t="s">
        <v>47</v>
      </c>
      <c r="I3929">
        <v>43233</v>
      </c>
      <c r="J3929">
        <v>2018</v>
      </c>
      <c r="K3929" t="s">
        <v>85</v>
      </c>
      <c r="L3929" t="s">
        <v>33178</v>
      </c>
      <c r="N3929" t="s">
        <v>33179</v>
      </c>
      <c r="O3929" t="s">
        <v>1493</v>
      </c>
      <c r="P3929" t="s">
        <v>1494</v>
      </c>
      <c r="Q3929" t="s">
        <v>52</v>
      </c>
      <c r="R3929">
        <v>98612</v>
      </c>
      <c r="S3929" t="s">
        <v>33180</v>
      </c>
      <c r="T3929" t="s">
        <v>33181</v>
      </c>
      <c r="U3929" t="s">
        <v>33182</v>
      </c>
      <c r="V3929" t="s">
        <v>6576</v>
      </c>
      <c r="W3929">
        <v>27</v>
      </c>
      <c r="X3929" t="s">
        <v>6308</v>
      </c>
      <c r="Y3929">
        <v>4286</v>
      </c>
      <c r="Z3929" t="s">
        <v>1494</v>
      </c>
      <c r="AA3929" t="s">
        <v>4785</v>
      </c>
      <c r="AB3929">
        <v>3060</v>
      </c>
      <c r="AC3929" t="s">
        <v>146</v>
      </c>
      <c r="AD3929" t="s">
        <v>4690</v>
      </c>
      <c r="AE3929" t="s">
        <v>107</v>
      </c>
      <c r="AF3929" t="s">
        <v>107</v>
      </c>
      <c r="AJ3929" t="s">
        <v>58</v>
      </c>
      <c r="AK3929" t="s">
        <v>59</v>
      </c>
      <c r="AL3929">
        <v>43410</v>
      </c>
      <c r="AM3929" t="s">
        <v>4692</v>
      </c>
      <c r="AN3929" t="b">
        <v>1</v>
      </c>
      <c r="AQ3929" t="s">
        <v>60</v>
      </c>
      <c r="AR3929" t="s">
        <v>99</v>
      </c>
      <c r="BB3929" s="7" t="s">
        <v>33183</v>
      </c>
      <c r="BC3929" s="7" t="s">
        <v>1493</v>
      </c>
      <c r="BD3929" s="7" t="s">
        <v>52</v>
      </c>
      <c r="BE3929" s="7">
        <v>98612</v>
      </c>
      <c r="BF3929" s="7" t="s">
        <v>33184</v>
      </c>
      <c r="BG3929" s="7">
        <v>6286.89</v>
      </c>
      <c r="BH3929" s="7">
        <v>0</v>
      </c>
      <c r="BI3929">
        <v>9404.33</v>
      </c>
      <c r="BJ3929">
        <v>0</v>
      </c>
      <c r="BK3929">
        <v>0</v>
      </c>
      <c r="BL3929">
        <v>0</v>
      </c>
      <c r="BO3929" t="s">
        <v>33185</v>
      </c>
      <c r="BP3929">
        <v>15304</v>
      </c>
      <c r="BQ3929">
        <v>1008</v>
      </c>
      <c r="BR3929">
        <v>914</v>
      </c>
      <c r="BS3929">
        <v>3550</v>
      </c>
      <c r="BU3929" t="s">
        <v>33186</v>
      </c>
      <c r="BV3929" t="s">
        <v>4695</v>
      </c>
      <c r="BX3929">
        <v>44148.974120370367</v>
      </c>
    </row>
    <row r="3930" spans="1:76" x14ac:dyDescent="0.25">
      <c r="A3930" t="s">
        <v>33187</v>
      </c>
      <c r="B3930" t="s">
        <v>1850</v>
      </c>
      <c r="C3930" t="s">
        <v>46</v>
      </c>
      <c r="D3930">
        <v>43270</v>
      </c>
      <c r="H3930" t="s">
        <v>47</v>
      </c>
      <c r="I3930">
        <v>43270</v>
      </c>
      <c r="J3930">
        <v>2018</v>
      </c>
      <c r="K3930" t="s">
        <v>85</v>
      </c>
      <c r="L3930" t="s">
        <v>33188</v>
      </c>
      <c r="N3930" t="s">
        <v>1851</v>
      </c>
      <c r="O3930" t="s">
        <v>132</v>
      </c>
      <c r="P3930" t="s">
        <v>133</v>
      </c>
      <c r="Q3930" t="s">
        <v>52</v>
      </c>
      <c r="R3930">
        <v>98626</v>
      </c>
      <c r="S3930" t="s">
        <v>1852</v>
      </c>
      <c r="T3930" t="s">
        <v>33189</v>
      </c>
      <c r="U3930" t="s">
        <v>33190</v>
      </c>
      <c r="V3930" t="s">
        <v>54</v>
      </c>
      <c r="W3930">
        <v>13</v>
      </c>
      <c r="X3930" t="s">
        <v>134</v>
      </c>
      <c r="Y3930">
        <v>4815</v>
      </c>
      <c r="Z3930" t="s">
        <v>133</v>
      </c>
      <c r="AA3930" t="s">
        <v>57</v>
      </c>
      <c r="AC3930" t="s">
        <v>146</v>
      </c>
      <c r="AD3930" t="s">
        <v>4690</v>
      </c>
      <c r="AE3930" t="s">
        <v>107</v>
      </c>
      <c r="AF3930" t="s">
        <v>107</v>
      </c>
      <c r="AI3930">
        <v>2</v>
      </c>
      <c r="AJ3930" t="s">
        <v>58</v>
      </c>
      <c r="AK3930" t="s">
        <v>59</v>
      </c>
      <c r="AL3930">
        <v>43410</v>
      </c>
      <c r="AM3930" t="s">
        <v>4692</v>
      </c>
      <c r="AN3930" t="b">
        <v>1</v>
      </c>
      <c r="AQ3930" t="s">
        <v>177</v>
      </c>
      <c r="AS3930" t="s">
        <v>4734</v>
      </c>
      <c r="BB3930" s="7" t="s">
        <v>1851</v>
      </c>
      <c r="BC3930" s="7" t="s">
        <v>132</v>
      </c>
      <c r="BD3930" s="7" t="s">
        <v>52</v>
      </c>
      <c r="BE3930" s="7">
        <v>98626</v>
      </c>
      <c r="BF3930" s="7" t="s">
        <v>33190</v>
      </c>
      <c r="BG3930" s="7">
        <v>1846.06</v>
      </c>
      <c r="BH3930" s="7">
        <v>0</v>
      </c>
      <c r="BI3930">
        <v>5326.05</v>
      </c>
      <c r="BJ3930">
        <v>3800</v>
      </c>
      <c r="BK3930">
        <v>0</v>
      </c>
      <c r="BL3930">
        <v>43.22</v>
      </c>
      <c r="BO3930" t="s">
        <v>33191</v>
      </c>
      <c r="BP3930">
        <v>14888</v>
      </c>
      <c r="BQ3930">
        <v>116</v>
      </c>
      <c r="BR3930">
        <v>140</v>
      </c>
      <c r="BS3930">
        <v>3522</v>
      </c>
      <c r="BT3930">
        <v>19</v>
      </c>
      <c r="BU3930" t="s">
        <v>33192</v>
      </c>
      <c r="BV3930" t="s">
        <v>4695</v>
      </c>
      <c r="BX3930">
        <v>44148.973287037035</v>
      </c>
    </row>
    <row r="3931" spans="1:76" x14ac:dyDescent="0.25">
      <c r="A3931" t="s">
        <v>33770</v>
      </c>
      <c r="B3931" t="s">
        <v>33771</v>
      </c>
      <c r="C3931" t="s">
        <v>46</v>
      </c>
      <c r="D3931">
        <v>43353</v>
      </c>
      <c r="I3931">
        <v>43353</v>
      </c>
      <c r="J3931">
        <v>2018</v>
      </c>
      <c r="K3931" t="s">
        <v>85</v>
      </c>
      <c r="L3931" t="s">
        <v>33772</v>
      </c>
      <c r="N3931" t="s">
        <v>33773</v>
      </c>
      <c r="O3931" t="s">
        <v>1126</v>
      </c>
      <c r="P3931" t="s">
        <v>1127</v>
      </c>
      <c r="Q3931" t="s">
        <v>52</v>
      </c>
      <c r="R3931">
        <v>99156</v>
      </c>
      <c r="S3931" t="s">
        <v>33774</v>
      </c>
      <c r="T3931" t="s">
        <v>33774</v>
      </c>
      <c r="U3931" t="s">
        <v>33775</v>
      </c>
      <c r="V3931" t="s">
        <v>5875</v>
      </c>
      <c r="W3931">
        <v>48</v>
      </c>
      <c r="X3931" t="s">
        <v>33776</v>
      </c>
      <c r="Y3931">
        <v>3874</v>
      </c>
      <c r="Z3931" t="s">
        <v>1127</v>
      </c>
      <c r="AA3931" t="s">
        <v>4785</v>
      </c>
      <c r="AB3931">
        <v>8854</v>
      </c>
      <c r="AC3931" t="s">
        <v>146</v>
      </c>
      <c r="AD3931" t="s">
        <v>4690</v>
      </c>
      <c r="AE3931" t="s">
        <v>107</v>
      </c>
      <c r="AF3931" t="s">
        <v>107</v>
      </c>
      <c r="AJ3931" t="s">
        <v>58</v>
      </c>
      <c r="AK3931" t="s">
        <v>59</v>
      </c>
      <c r="AL3931">
        <v>43410</v>
      </c>
      <c r="AM3931" t="s">
        <v>4878</v>
      </c>
      <c r="AN3931" t="b">
        <v>1</v>
      </c>
      <c r="AQ3931" t="s">
        <v>73</v>
      </c>
      <c r="BB3931" s="7" t="s">
        <v>33773</v>
      </c>
      <c r="BC3931" s="7" t="s">
        <v>1126</v>
      </c>
      <c r="BD3931" s="7" t="s">
        <v>52</v>
      </c>
      <c r="BE3931" s="7">
        <v>99156</v>
      </c>
      <c r="BF3931" s="7" t="s">
        <v>33775</v>
      </c>
      <c r="BO3931" t="s">
        <v>33777</v>
      </c>
      <c r="BP3931">
        <v>1089</v>
      </c>
      <c r="BQ3931">
        <v>1809</v>
      </c>
      <c r="BR3931">
        <v>2005</v>
      </c>
      <c r="BU3931" t="s">
        <v>33778</v>
      </c>
      <c r="BV3931" t="s">
        <v>4695</v>
      </c>
      <c r="BX3931">
        <v>43597.934849537036</v>
      </c>
    </row>
    <row r="3932" spans="1:76" x14ac:dyDescent="0.25">
      <c r="A3932" t="s">
        <v>33779</v>
      </c>
      <c r="B3932" t="s">
        <v>23412</v>
      </c>
      <c r="C3932" t="s">
        <v>46</v>
      </c>
      <c r="D3932">
        <v>43220</v>
      </c>
      <c r="H3932" t="s">
        <v>47</v>
      </c>
      <c r="I3932">
        <v>43220</v>
      </c>
      <c r="J3932">
        <v>2018</v>
      </c>
      <c r="K3932" t="s">
        <v>85</v>
      </c>
      <c r="L3932" t="s">
        <v>33780</v>
      </c>
      <c r="N3932" t="s">
        <v>23414</v>
      </c>
      <c r="O3932" t="s">
        <v>23415</v>
      </c>
      <c r="P3932" t="s">
        <v>80</v>
      </c>
      <c r="Q3932" t="s">
        <v>52</v>
      </c>
      <c r="R3932">
        <v>98331</v>
      </c>
      <c r="S3932" t="s">
        <v>23416</v>
      </c>
      <c r="T3932" t="s">
        <v>23417</v>
      </c>
      <c r="U3932" t="s">
        <v>33781</v>
      </c>
      <c r="V3932" t="s">
        <v>4807</v>
      </c>
      <c r="W3932">
        <v>23</v>
      </c>
      <c r="X3932" t="s">
        <v>7113</v>
      </c>
      <c r="Y3932">
        <v>3133</v>
      </c>
      <c r="Z3932" t="s">
        <v>80</v>
      </c>
      <c r="AA3932" t="s">
        <v>4785</v>
      </c>
      <c r="AB3932">
        <v>51058</v>
      </c>
      <c r="AC3932" t="s">
        <v>146</v>
      </c>
      <c r="AD3932" t="s">
        <v>4690</v>
      </c>
      <c r="AE3932" t="s">
        <v>107</v>
      </c>
      <c r="AF3932" t="s">
        <v>107</v>
      </c>
      <c r="AI3932">
        <v>3</v>
      </c>
      <c r="AJ3932" t="s">
        <v>58</v>
      </c>
      <c r="AK3932" t="s">
        <v>59</v>
      </c>
      <c r="AL3932">
        <v>43410</v>
      </c>
      <c r="AM3932" t="s">
        <v>4692</v>
      </c>
      <c r="AN3932" t="b">
        <v>1</v>
      </c>
      <c r="AQ3932" t="s">
        <v>60</v>
      </c>
      <c r="AR3932" t="s">
        <v>61</v>
      </c>
      <c r="BB3932" s="7" t="s">
        <v>33782</v>
      </c>
      <c r="BC3932" s="7" t="s">
        <v>23415</v>
      </c>
      <c r="BD3932" s="7" t="s">
        <v>52</v>
      </c>
      <c r="BE3932" s="7">
        <v>98331</v>
      </c>
      <c r="BF3932" s="7" t="s">
        <v>33783</v>
      </c>
      <c r="BG3932" s="7">
        <v>3675</v>
      </c>
      <c r="BH3932" s="7">
        <v>0</v>
      </c>
      <c r="BI3932">
        <v>19183.32</v>
      </c>
      <c r="BJ3932">
        <v>20000</v>
      </c>
      <c r="BK3932">
        <v>0</v>
      </c>
      <c r="BL3932">
        <v>0</v>
      </c>
      <c r="BM3932">
        <v>210</v>
      </c>
      <c r="BN3932">
        <v>0</v>
      </c>
      <c r="BO3932" t="s">
        <v>33784</v>
      </c>
      <c r="BP3932">
        <v>14855</v>
      </c>
      <c r="BQ3932">
        <v>35225</v>
      </c>
      <c r="BR3932">
        <v>415</v>
      </c>
      <c r="BS3932">
        <v>3531</v>
      </c>
      <c r="BU3932" t="s">
        <v>23419</v>
      </c>
      <c r="BV3932" t="s">
        <v>4695</v>
      </c>
      <c r="BX3932">
        <v>44148.973506944443</v>
      </c>
    </row>
    <row r="3933" spans="1:76" x14ac:dyDescent="0.25">
      <c r="A3933" t="s">
        <v>33790</v>
      </c>
      <c r="B3933" t="s">
        <v>33791</v>
      </c>
      <c r="C3933" t="s">
        <v>46</v>
      </c>
      <c r="D3933">
        <v>43229</v>
      </c>
      <c r="I3933">
        <v>43229</v>
      </c>
      <c r="J3933">
        <v>2018</v>
      </c>
      <c r="K3933" t="s">
        <v>85</v>
      </c>
      <c r="L3933" t="s">
        <v>33792</v>
      </c>
      <c r="N3933" t="s">
        <v>33793</v>
      </c>
      <c r="O3933" t="s">
        <v>1883</v>
      </c>
      <c r="P3933" t="s">
        <v>51</v>
      </c>
      <c r="Q3933" t="s">
        <v>52</v>
      </c>
      <c r="R3933">
        <v>99109</v>
      </c>
      <c r="S3933" t="s">
        <v>33794</v>
      </c>
      <c r="T3933" t="s">
        <v>33795</v>
      </c>
      <c r="U3933" t="s">
        <v>33796</v>
      </c>
      <c r="V3933" t="s">
        <v>6344</v>
      </c>
      <c r="W3933">
        <v>24</v>
      </c>
      <c r="X3933" t="s">
        <v>7121</v>
      </c>
      <c r="Y3933">
        <v>4186</v>
      </c>
      <c r="Z3933" t="s">
        <v>51</v>
      </c>
      <c r="AA3933" t="s">
        <v>4785</v>
      </c>
      <c r="AB3933">
        <v>29887</v>
      </c>
      <c r="AC3933" t="s">
        <v>146</v>
      </c>
      <c r="AD3933" t="s">
        <v>4690</v>
      </c>
      <c r="AE3933" t="s">
        <v>107</v>
      </c>
      <c r="AF3933" t="s">
        <v>107</v>
      </c>
      <c r="AJ3933" t="s">
        <v>58</v>
      </c>
      <c r="AK3933" t="s">
        <v>59</v>
      </c>
      <c r="AL3933">
        <v>43410</v>
      </c>
      <c r="AM3933" t="s">
        <v>4878</v>
      </c>
      <c r="AN3933" t="b">
        <v>1</v>
      </c>
      <c r="AQ3933" t="s">
        <v>60</v>
      </c>
      <c r="AR3933" t="s">
        <v>99</v>
      </c>
      <c r="BB3933" s="7" t="s">
        <v>33793</v>
      </c>
      <c r="BC3933" s="7" t="s">
        <v>1883</v>
      </c>
      <c r="BD3933" s="7" t="s">
        <v>52</v>
      </c>
      <c r="BE3933" s="7">
        <v>99109</v>
      </c>
      <c r="BF3933" s="7" t="s">
        <v>33796</v>
      </c>
      <c r="BO3933" t="s">
        <v>33797</v>
      </c>
      <c r="BP3933">
        <v>8364</v>
      </c>
      <c r="BQ3933">
        <v>830</v>
      </c>
      <c r="BR3933">
        <v>980</v>
      </c>
      <c r="BU3933" t="s">
        <v>33798</v>
      </c>
      <c r="BV3933" t="s">
        <v>4695</v>
      </c>
      <c r="BX3933">
        <v>43959.621886574074</v>
      </c>
    </row>
    <row r="3934" spans="1:76" x14ac:dyDescent="0.25">
      <c r="A3934" t="s">
        <v>33815</v>
      </c>
      <c r="B3934" t="s">
        <v>21349</v>
      </c>
      <c r="C3934" t="s">
        <v>46</v>
      </c>
      <c r="D3934">
        <v>43239</v>
      </c>
      <c r="I3934">
        <v>43239</v>
      </c>
      <c r="J3934">
        <v>2018</v>
      </c>
      <c r="K3934" t="s">
        <v>85</v>
      </c>
      <c r="L3934" t="s">
        <v>21350</v>
      </c>
      <c r="N3934" t="s">
        <v>21351</v>
      </c>
      <c r="O3934" t="s">
        <v>1288</v>
      </c>
      <c r="P3934" t="s">
        <v>1289</v>
      </c>
      <c r="Q3934" t="s">
        <v>52</v>
      </c>
      <c r="R3934" t="s">
        <v>33816</v>
      </c>
      <c r="S3934" t="s">
        <v>33817</v>
      </c>
      <c r="T3934" t="s">
        <v>21353</v>
      </c>
      <c r="U3934" t="s">
        <v>21354</v>
      </c>
      <c r="V3934" t="s">
        <v>6576</v>
      </c>
      <c r="W3934">
        <v>27</v>
      </c>
      <c r="X3934" t="s">
        <v>5483</v>
      </c>
      <c r="Y3934">
        <v>3320</v>
      </c>
      <c r="Z3934" t="s">
        <v>1289</v>
      </c>
      <c r="AA3934" t="s">
        <v>4785</v>
      </c>
      <c r="AB3934">
        <v>1571</v>
      </c>
      <c r="AC3934" t="s">
        <v>146</v>
      </c>
      <c r="AD3934" t="s">
        <v>4690</v>
      </c>
      <c r="AE3934" t="s">
        <v>107</v>
      </c>
      <c r="AF3934" t="s">
        <v>107</v>
      </c>
      <c r="AJ3934" t="s">
        <v>58</v>
      </c>
      <c r="AK3934" t="s">
        <v>59</v>
      </c>
      <c r="AL3934">
        <v>43410</v>
      </c>
      <c r="AM3934" t="s">
        <v>4878</v>
      </c>
      <c r="AN3934" t="b">
        <v>1</v>
      </c>
      <c r="AQ3934" t="s">
        <v>60</v>
      </c>
      <c r="AR3934" t="s">
        <v>99</v>
      </c>
      <c r="BB3934" s="7" t="s">
        <v>21351</v>
      </c>
      <c r="BC3934" s="7" t="s">
        <v>1288</v>
      </c>
      <c r="BD3934" s="7" t="s">
        <v>52</v>
      </c>
      <c r="BE3934" s="7" t="s">
        <v>33816</v>
      </c>
      <c r="BF3934" s="7" t="s">
        <v>21354</v>
      </c>
      <c r="BO3934" t="s">
        <v>33818</v>
      </c>
      <c r="BP3934">
        <v>10715</v>
      </c>
      <c r="BQ3934">
        <v>743</v>
      </c>
      <c r="BR3934">
        <v>583</v>
      </c>
      <c r="BU3934" t="s">
        <v>21356</v>
      </c>
      <c r="BV3934" t="s">
        <v>4695</v>
      </c>
      <c r="BX3934">
        <v>43959.621886574074</v>
      </c>
    </row>
    <row r="3935" spans="1:76" x14ac:dyDescent="0.25">
      <c r="A3935" t="s">
        <v>33819</v>
      </c>
      <c r="B3935" t="s">
        <v>844</v>
      </c>
      <c r="C3935" t="s">
        <v>46</v>
      </c>
      <c r="D3935">
        <v>42767</v>
      </c>
      <c r="H3935" t="s">
        <v>47</v>
      </c>
      <c r="I3935">
        <v>42767</v>
      </c>
      <c r="J3935">
        <v>2018</v>
      </c>
      <c r="K3935" t="s">
        <v>85</v>
      </c>
      <c r="L3935" t="s">
        <v>21547</v>
      </c>
      <c r="N3935" t="s">
        <v>845</v>
      </c>
      <c r="O3935" t="s">
        <v>339</v>
      </c>
      <c r="P3935" t="s">
        <v>68</v>
      </c>
      <c r="Q3935" t="s">
        <v>52</v>
      </c>
      <c r="R3935">
        <v>98082</v>
      </c>
      <c r="S3935" t="s">
        <v>847</v>
      </c>
      <c r="T3935" t="s">
        <v>21549</v>
      </c>
      <c r="U3935" t="s">
        <v>21550</v>
      </c>
      <c r="V3935" t="s">
        <v>54</v>
      </c>
      <c r="W3935">
        <v>13</v>
      </c>
      <c r="X3935" t="s">
        <v>759</v>
      </c>
      <c r="Y3935">
        <v>4866</v>
      </c>
      <c r="Z3935" t="s">
        <v>68</v>
      </c>
      <c r="AA3935" t="s">
        <v>57</v>
      </c>
      <c r="AC3935" t="s">
        <v>146</v>
      </c>
      <c r="AD3935" t="s">
        <v>4690</v>
      </c>
      <c r="AE3935" t="s">
        <v>107</v>
      </c>
      <c r="AF3935" t="s">
        <v>107</v>
      </c>
      <c r="AI3935">
        <v>2</v>
      </c>
      <c r="AJ3935" t="s">
        <v>58</v>
      </c>
      <c r="AK3935" t="s">
        <v>59</v>
      </c>
      <c r="AL3935">
        <v>43410</v>
      </c>
      <c r="AM3935" t="s">
        <v>4692</v>
      </c>
      <c r="AN3935" t="b">
        <v>1</v>
      </c>
      <c r="AQ3935" t="s">
        <v>60</v>
      </c>
      <c r="AR3935" t="s">
        <v>99</v>
      </c>
      <c r="AS3935" t="s">
        <v>62</v>
      </c>
      <c r="BB3935" s="7" t="s">
        <v>116</v>
      </c>
      <c r="BC3935" s="7" t="s">
        <v>117</v>
      </c>
      <c r="BD3935" s="7" t="s">
        <v>52</v>
      </c>
      <c r="BE3935" s="7">
        <v>98371</v>
      </c>
      <c r="BF3935" s="7" t="s">
        <v>11221</v>
      </c>
      <c r="BG3935" s="7">
        <v>152928.31</v>
      </c>
      <c r="BH3935" s="7">
        <v>2382.84</v>
      </c>
      <c r="BI3935">
        <v>155311.15</v>
      </c>
      <c r="BJ3935">
        <v>0</v>
      </c>
      <c r="BK3935">
        <v>0</v>
      </c>
      <c r="BL3935">
        <v>0</v>
      </c>
      <c r="BM3935">
        <v>400.25</v>
      </c>
      <c r="BN3935">
        <v>26386.41</v>
      </c>
      <c r="BO3935" t="s">
        <v>33820</v>
      </c>
      <c r="BP3935">
        <v>8043</v>
      </c>
      <c r="BQ3935">
        <v>832</v>
      </c>
      <c r="BR3935">
        <v>309</v>
      </c>
      <c r="BS3935">
        <v>3196</v>
      </c>
      <c r="BT3935">
        <v>44</v>
      </c>
      <c r="BU3935" t="s">
        <v>11223</v>
      </c>
      <c r="BV3935" t="s">
        <v>4695</v>
      </c>
      <c r="BX3935">
        <v>44148.960972222223</v>
      </c>
    </row>
    <row r="3936" spans="1:76" x14ac:dyDescent="0.25">
      <c r="A3936" t="s">
        <v>33821</v>
      </c>
      <c r="B3936" t="s">
        <v>33499</v>
      </c>
      <c r="C3936" t="s">
        <v>46</v>
      </c>
      <c r="D3936">
        <v>43238</v>
      </c>
      <c r="H3936" t="s">
        <v>47</v>
      </c>
      <c r="I3936">
        <v>43238</v>
      </c>
      <c r="J3936">
        <v>2018</v>
      </c>
      <c r="K3936" t="s">
        <v>85</v>
      </c>
      <c r="L3936" t="s">
        <v>33822</v>
      </c>
      <c r="N3936" t="s">
        <v>33823</v>
      </c>
      <c r="O3936" t="s">
        <v>50</v>
      </c>
      <c r="P3936" t="s">
        <v>51</v>
      </c>
      <c r="Q3936" t="s">
        <v>52</v>
      </c>
      <c r="R3936">
        <v>99114</v>
      </c>
      <c r="S3936" t="s">
        <v>33824</v>
      </c>
      <c r="T3936" t="s">
        <v>33502</v>
      </c>
      <c r="U3936" t="s">
        <v>33825</v>
      </c>
      <c r="V3936" t="s">
        <v>6576</v>
      </c>
      <c r="W3936">
        <v>27</v>
      </c>
      <c r="X3936" t="s">
        <v>7121</v>
      </c>
      <c r="Y3936">
        <v>4186</v>
      </c>
      <c r="Z3936" t="s">
        <v>51</v>
      </c>
      <c r="AA3936" t="s">
        <v>4785</v>
      </c>
      <c r="AB3936">
        <v>29887</v>
      </c>
      <c r="AC3936" t="s">
        <v>146</v>
      </c>
      <c r="AD3936" t="s">
        <v>4690</v>
      </c>
      <c r="AE3936" t="s">
        <v>107</v>
      </c>
      <c r="AF3936" t="s">
        <v>107</v>
      </c>
      <c r="AJ3936" t="s">
        <v>58</v>
      </c>
      <c r="AK3936" t="s">
        <v>59</v>
      </c>
      <c r="AL3936">
        <v>43410</v>
      </c>
      <c r="AM3936" t="s">
        <v>4692</v>
      </c>
      <c r="AN3936" t="b">
        <v>1</v>
      </c>
      <c r="AQ3936" t="s">
        <v>60</v>
      </c>
      <c r="AR3936" t="s">
        <v>61</v>
      </c>
      <c r="BB3936" s="7" t="s">
        <v>33823</v>
      </c>
      <c r="BC3936" s="7" t="s">
        <v>50</v>
      </c>
      <c r="BD3936" s="7" t="s">
        <v>52</v>
      </c>
      <c r="BE3936" s="7">
        <v>99114</v>
      </c>
      <c r="BF3936" s="7" t="s">
        <v>33825</v>
      </c>
      <c r="BG3936" s="7">
        <v>14515.46</v>
      </c>
      <c r="BH3936" s="7">
        <v>0</v>
      </c>
      <c r="BI3936">
        <v>12766.18</v>
      </c>
      <c r="BJ3936">
        <v>-3163.6</v>
      </c>
      <c r="BK3936">
        <v>0</v>
      </c>
      <c r="BL3936">
        <v>0</v>
      </c>
      <c r="BO3936" t="s">
        <v>33826</v>
      </c>
      <c r="BP3936">
        <v>11965</v>
      </c>
      <c r="BQ3936">
        <v>637</v>
      </c>
      <c r="BR3936">
        <v>982</v>
      </c>
      <c r="BS3936">
        <v>3394</v>
      </c>
      <c r="BU3936" t="s">
        <v>33827</v>
      </c>
      <c r="BV3936" t="s">
        <v>4695</v>
      </c>
      <c r="BX3936">
        <v>44148.968958333331</v>
      </c>
    </row>
    <row r="3937" spans="1:76" x14ac:dyDescent="0.25">
      <c r="A3937" t="s">
        <v>33828</v>
      </c>
      <c r="B3937" t="s">
        <v>2433</v>
      </c>
      <c r="C3937" t="s">
        <v>46</v>
      </c>
      <c r="D3937">
        <v>43202</v>
      </c>
      <c r="H3937" t="s">
        <v>47</v>
      </c>
      <c r="I3937">
        <v>43202</v>
      </c>
      <c r="J3937">
        <v>2018</v>
      </c>
      <c r="K3937" t="s">
        <v>85</v>
      </c>
      <c r="L3937" t="s">
        <v>33829</v>
      </c>
      <c r="N3937" t="s">
        <v>2434</v>
      </c>
      <c r="O3937" t="s">
        <v>117</v>
      </c>
      <c r="P3937" t="s">
        <v>115</v>
      </c>
      <c r="Q3937" t="s">
        <v>52</v>
      </c>
      <c r="R3937">
        <v>98371</v>
      </c>
      <c r="S3937" t="s">
        <v>2435</v>
      </c>
      <c r="T3937" t="s">
        <v>33830</v>
      </c>
      <c r="U3937" t="s">
        <v>33831</v>
      </c>
      <c r="V3937" t="s">
        <v>54</v>
      </c>
      <c r="W3937">
        <v>13</v>
      </c>
      <c r="X3937" t="s">
        <v>386</v>
      </c>
      <c r="Y3937">
        <v>4827</v>
      </c>
      <c r="Z3937" t="s">
        <v>115</v>
      </c>
      <c r="AA3937" t="s">
        <v>57</v>
      </c>
      <c r="AC3937" t="s">
        <v>146</v>
      </c>
      <c r="AD3937" t="s">
        <v>4690</v>
      </c>
      <c r="AE3937" t="s">
        <v>107</v>
      </c>
      <c r="AF3937" t="s">
        <v>107</v>
      </c>
      <c r="AI3937">
        <v>2</v>
      </c>
      <c r="AJ3937" t="s">
        <v>58</v>
      </c>
      <c r="AK3937" t="s">
        <v>59</v>
      </c>
      <c r="AL3937">
        <v>43410</v>
      </c>
      <c r="AM3937" t="s">
        <v>4692</v>
      </c>
      <c r="AN3937" t="b">
        <v>1</v>
      </c>
      <c r="AQ3937" t="s">
        <v>60</v>
      </c>
      <c r="AR3937" t="s">
        <v>61</v>
      </c>
      <c r="AS3937" t="s">
        <v>100</v>
      </c>
      <c r="BB3937" s="7" t="s">
        <v>116</v>
      </c>
      <c r="BC3937" s="7" t="s">
        <v>117</v>
      </c>
      <c r="BD3937" s="7" t="s">
        <v>52</v>
      </c>
      <c r="BE3937" s="7">
        <v>98371</v>
      </c>
      <c r="BF3937" s="7" t="s">
        <v>11221</v>
      </c>
      <c r="BG3937" s="7">
        <v>180111.71</v>
      </c>
      <c r="BH3937" s="7">
        <v>0</v>
      </c>
      <c r="BI3937">
        <v>176587.59</v>
      </c>
      <c r="BJ3937">
        <v>0</v>
      </c>
      <c r="BK3937">
        <v>0</v>
      </c>
      <c r="BL3937">
        <v>0</v>
      </c>
      <c r="BM3937">
        <v>208520.07</v>
      </c>
      <c r="BN3937">
        <v>0</v>
      </c>
      <c r="BO3937" t="s">
        <v>33832</v>
      </c>
      <c r="BP3937">
        <v>6972</v>
      </c>
      <c r="BQ3937">
        <v>25639</v>
      </c>
      <c r="BR3937">
        <v>170</v>
      </c>
      <c r="BS3937">
        <v>3151</v>
      </c>
      <c r="BT3937">
        <v>25</v>
      </c>
      <c r="BU3937" t="s">
        <v>11223</v>
      </c>
      <c r="BV3937" t="s">
        <v>4695</v>
      </c>
      <c r="BX3937">
        <v>44148.959131944444</v>
      </c>
    </row>
    <row r="3938" spans="1:76" x14ac:dyDescent="0.25">
      <c r="A3938" t="s">
        <v>33833</v>
      </c>
      <c r="B3938" t="s">
        <v>4458</v>
      </c>
      <c r="C3938" t="s">
        <v>46</v>
      </c>
      <c r="D3938">
        <v>43234</v>
      </c>
      <c r="I3938">
        <v>43234</v>
      </c>
      <c r="J3938">
        <v>2018</v>
      </c>
      <c r="K3938" t="s">
        <v>64</v>
      </c>
      <c r="L3938" t="s">
        <v>33834</v>
      </c>
      <c r="N3938" t="s">
        <v>4459</v>
      </c>
      <c r="O3938" t="s">
        <v>168</v>
      </c>
      <c r="P3938" t="s">
        <v>68</v>
      </c>
      <c r="Q3938" t="s">
        <v>52</v>
      </c>
      <c r="R3938">
        <v>98007</v>
      </c>
      <c r="S3938" t="s">
        <v>4460</v>
      </c>
      <c r="T3938" t="s">
        <v>33835</v>
      </c>
      <c r="U3938" t="s">
        <v>33836</v>
      </c>
      <c r="V3938" t="s">
        <v>90</v>
      </c>
      <c r="W3938">
        <v>12</v>
      </c>
      <c r="X3938" t="s">
        <v>673</v>
      </c>
      <c r="Y3938">
        <v>4777</v>
      </c>
      <c r="Z3938" t="s">
        <v>68</v>
      </c>
      <c r="AA3938" t="s">
        <v>57</v>
      </c>
      <c r="AC3938" t="s">
        <v>146</v>
      </c>
      <c r="AD3938" t="s">
        <v>4690</v>
      </c>
      <c r="AE3938" t="s">
        <v>107</v>
      </c>
      <c r="AF3938" t="s">
        <v>107</v>
      </c>
      <c r="AJ3938" t="s">
        <v>58</v>
      </c>
      <c r="AK3938" t="s">
        <v>59</v>
      </c>
      <c r="AL3938">
        <v>43410</v>
      </c>
      <c r="AM3938" t="s">
        <v>4878</v>
      </c>
      <c r="AN3938" t="b">
        <v>1</v>
      </c>
      <c r="BB3938" s="7" t="s">
        <v>4459</v>
      </c>
      <c r="BC3938" s="7" t="s">
        <v>168</v>
      </c>
      <c r="BD3938" s="7" t="s">
        <v>52</v>
      </c>
      <c r="BE3938" s="7">
        <v>98007</v>
      </c>
      <c r="BF3938" s="7" t="s">
        <v>33836</v>
      </c>
      <c r="BO3938" t="s">
        <v>33837</v>
      </c>
      <c r="BP3938">
        <v>17546</v>
      </c>
      <c r="BQ3938">
        <v>1710</v>
      </c>
      <c r="BR3938">
        <v>1890</v>
      </c>
      <c r="BT3938">
        <v>48</v>
      </c>
      <c r="BU3938" t="s">
        <v>33838</v>
      </c>
      <c r="BV3938" t="s">
        <v>4695</v>
      </c>
      <c r="BX3938">
        <v>43597.92291666667</v>
      </c>
    </row>
    <row r="3939" spans="1:76" x14ac:dyDescent="0.25">
      <c r="A3939" t="s">
        <v>33839</v>
      </c>
      <c r="B3939" t="s">
        <v>31599</v>
      </c>
      <c r="C3939" t="s">
        <v>46</v>
      </c>
      <c r="D3939">
        <v>43234</v>
      </c>
      <c r="I3939">
        <v>43234</v>
      </c>
      <c r="J3939">
        <v>2018</v>
      </c>
      <c r="K3939" t="s">
        <v>85</v>
      </c>
      <c r="L3939" t="s">
        <v>33840</v>
      </c>
      <c r="N3939" t="s">
        <v>33841</v>
      </c>
      <c r="O3939" t="s">
        <v>4054</v>
      </c>
      <c r="P3939" t="s">
        <v>3508</v>
      </c>
      <c r="Q3939" t="s">
        <v>52</v>
      </c>
      <c r="R3939">
        <v>99122</v>
      </c>
      <c r="S3939" t="s">
        <v>33842</v>
      </c>
      <c r="T3939" t="s">
        <v>33842</v>
      </c>
      <c r="U3939" t="s">
        <v>31603</v>
      </c>
      <c r="V3939" t="s">
        <v>7053</v>
      </c>
      <c r="W3939">
        <v>21</v>
      </c>
      <c r="X3939" t="s">
        <v>6972</v>
      </c>
      <c r="Y3939">
        <v>3655</v>
      </c>
      <c r="Z3939" t="s">
        <v>3508</v>
      </c>
      <c r="AA3939" t="s">
        <v>4785</v>
      </c>
      <c r="AB3939">
        <v>7164</v>
      </c>
      <c r="AC3939" t="s">
        <v>146</v>
      </c>
      <c r="AD3939" t="s">
        <v>4690</v>
      </c>
      <c r="AE3939" t="s">
        <v>107</v>
      </c>
      <c r="AF3939" t="s">
        <v>107</v>
      </c>
      <c r="AJ3939" t="s">
        <v>58</v>
      </c>
      <c r="AK3939" t="s">
        <v>59</v>
      </c>
      <c r="AL3939">
        <v>43410</v>
      </c>
      <c r="AM3939" t="s">
        <v>4878</v>
      </c>
      <c r="AN3939" t="b">
        <v>1</v>
      </c>
      <c r="AQ3939" t="s">
        <v>60</v>
      </c>
      <c r="AR3939" t="s">
        <v>150</v>
      </c>
      <c r="BB3939" s="7" t="s">
        <v>33841</v>
      </c>
      <c r="BC3939" s="7" t="s">
        <v>4054</v>
      </c>
      <c r="BD3939" s="7" t="s">
        <v>52</v>
      </c>
      <c r="BE3939" s="7">
        <v>99122</v>
      </c>
      <c r="BF3939" s="7" t="s">
        <v>31603</v>
      </c>
      <c r="BO3939" t="s">
        <v>33843</v>
      </c>
      <c r="BP3939">
        <v>11376</v>
      </c>
      <c r="BQ3939">
        <v>745</v>
      </c>
      <c r="BR3939">
        <v>772</v>
      </c>
      <c r="BU3939" t="s">
        <v>33844</v>
      </c>
      <c r="BV3939" t="s">
        <v>4695</v>
      </c>
      <c r="BX3939">
        <v>43959.621932870374</v>
      </c>
    </row>
    <row r="3940" spans="1:76" x14ac:dyDescent="0.25">
      <c r="A3940" t="s">
        <v>33845</v>
      </c>
      <c r="B3940" t="s">
        <v>31886</v>
      </c>
      <c r="C3940" t="s">
        <v>46</v>
      </c>
      <c r="D3940">
        <v>43229</v>
      </c>
      <c r="I3940">
        <v>43229</v>
      </c>
      <c r="J3940">
        <v>2018</v>
      </c>
      <c r="K3940" t="s">
        <v>85</v>
      </c>
      <c r="L3940" t="s">
        <v>33846</v>
      </c>
      <c r="N3940" t="s">
        <v>33847</v>
      </c>
      <c r="O3940" t="s">
        <v>4300</v>
      </c>
      <c r="P3940" t="s">
        <v>56</v>
      </c>
      <c r="Q3940" t="s">
        <v>52</v>
      </c>
      <c r="R3940">
        <v>98856</v>
      </c>
      <c r="S3940" t="s">
        <v>31889</v>
      </c>
      <c r="T3940" t="s">
        <v>31889</v>
      </c>
      <c r="U3940" t="s">
        <v>33848</v>
      </c>
      <c r="V3940" t="s">
        <v>6344</v>
      </c>
      <c r="W3940">
        <v>24</v>
      </c>
      <c r="X3940" t="s">
        <v>5554</v>
      </c>
      <c r="Y3940">
        <v>3801</v>
      </c>
      <c r="Z3940" t="s">
        <v>56</v>
      </c>
      <c r="AA3940" t="s">
        <v>4785</v>
      </c>
      <c r="AB3940">
        <v>22492</v>
      </c>
      <c r="AC3940" t="s">
        <v>146</v>
      </c>
      <c r="AD3940" t="s">
        <v>4690</v>
      </c>
      <c r="AE3940" t="s">
        <v>107</v>
      </c>
      <c r="AF3940" t="s">
        <v>107</v>
      </c>
      <c r="AJ3940" t="s">
        <v>58</v>
      </c>
      <c r="AK3940" t="s">
        <v>59</v>
      </c>
      <c r="AL3940">
        <v>43410</v>
      </c>
      <c r="AM3940" t="s">
        <v>4878</v>
      </c>
      <c r="AN3940" t="b">
        <v>1</v>
      </c>
      <c r="AQ3940" t="s">
        <v>60</v>
      </c>
      <c r="AR3940" t="s">
        <v>150</v>
      </c>
      <c r="BB3940" s="7" t="s">
        <v>33849</v>
      </c>
      <c r="BC3940" s="7" t="s">
        <v>4300</v>
      </c>
      <c r="BD3940" s="7" t="s">
        <v>52</v>
      </c>
      <c r="BE3940" s="7">
        <v>98856</v>
      </c>
      <c r="BF3940" s="7" t="s">
        <v>33850</v>
      </c>
      <c r="BM3940">
        <v>243.07</v>
      </c>
      <c r="BN3940">
        <v>0</v>
      </c>
      <c r="BO3940" t="s">
        <v>33851</v>
      </c>
      <c r="BP3940">
        <v>16710</v>
      </c>
      <c r="BQ3940">
        <v>795</v>
      </c>
      <c r="BR3940">
        <v>795</v>
      </c>
      <c r="BU3940" t="s">
        <v>33852</v>
      </c>
      <c r="BV3940" t="s">
        <v>4695</v>
      </c>
      <c r="BX3940">
        <v>43959.621932870374</v>
      </c>
    </row>
    <row r="3941" spans="1:76" x14ac:dyDescent="0.25">
      <c r="A3941" t="s">
        <v>33853</v>
      </c>
      <c r="B3941" t="s">
        <v>33854</v>
      </c>
      <c r="C3941" t="s">
        <v>46</v>
      </c>
      <c r="D3941">
        <v>43223</v>
      </c>
      <c r="H3941" t="s">
        <v>47</v>
      </c>
      <c r="I3941">
        <v>43223</v>
      </c>
      <c r="J3941">
        <v>2018</v>
      </c>
      <c r="K3941" t="s">
        <v>85</v>
      </c>
      <c r="L3941" t="s">
        <v>33855</v>
      </c>
      <c r="N3941" t="s">
        <v>8223</v>
      </c>
      <c r="O3941" t="s">
        <v>290</v>
      </c>
      <c r="P3941" t="s">
        <v>291</v>
      </c>
      <c r="Q3941" t="s">
        <v>52</v>
      </c>
      <c r="R3941">
        <v>98823</v>
      </c>
      <c r="S3941" t="s">
        <v>33856</v>
      </c>
      <c r="T3941" t="s">
        <v>33857</v>
      </c>
      <c r="U3941" t="s">
        <v>33858</v>
      </c>
      <c r="V3941" t="s">
        <v>7053</v>
      </c>
      <c r="W3941">
        <v>21</v>
      </c>
      <c r="X3941" t="s">
        <v>7459</v>
      </c>
      <c r="Y3941">
        <v>3340</v>
      </c>
      <c r="Z3941" t="s">
        <v>291</v>
      </c>
      <c r="AA3941" t="s">
        <v>4785</v>
      </c>
      <c r="AB3941">
        <v>39833</v>
      </c>
      <c r="AC3941" t="s">
        <v>146</v>
      </c>
      <c r="AD3941" t="s">
        <v>4690</v>
      </c>
      <c r="AE3941" t="s">
        <v>107</v>
      </c>
      <c r="AF3941" t="s">
        <v>107</v>
      </c>
      <c r="AJ3941" t="s">
        <v>58</v>
      </c>
      <c r="AK3941" t="s">
        <v>59</v>
      </c>
      <c r="AL3941">
        <v>43410</v>
      </c>
      <c r="AM3941" t="s">
        <v>4692</v>
      </c>
      <c r="AN3941" t="b">
        <v>1</v>
      </c>
      <c r="AQ3941" t="s">
        <v>60</v>
      </c>
      <c r="AR3941" t="s">
        <v>61</v>
      </c>
      <c r="BB3941" s="7" t="s">
        <v>33859</v>
      </c>
      <c r="BC3941" s="7" t="s">
        <v>290</v>
      </c>
      <c r="BD3941" s="7" t="s">
        <v>52</v>
      </c>
      <c r="BE3941" s="7">
        <v>98823</v>
      </c>
      <c r="BF3941" s="7" t="s">
        <v>33858</v>
      </c>
      <c r="BG3941" s="7">
        <v>400</v>
      </c>
      <c r="BH3941" s="7">
        <v>0</v>
      </c>
      <c r="BI3941">
        <v>0</v>
      </c>
      <c r="BJ3941">
        <v>1743.23</v>
      </c>
      <c r="BK3941">
        <v>0</v>
      </c>
      <c r="BL3941">
        <v>0</v>
      </c>
      <c r="BO3941" t="s">
        <v>33860</v>
      </c>
      <c r="BP3941">
        <v>12819</v>
      </c>
      <c r="BQ3941">
        <v>307</v>
      </c>
      <c r="BR3941">
        <v>593</v>
      </c>
      <c r="BS3941">
        <v>3424</v>
      </c>
      <c r="BU3941" t="s">
        <v>33861</v>
      </c>
      <c r="BV3941" t="s">
        <v>4695</v>
      </c>
      <c r="BX3941">
        <v>44148.969976851855</v>
      </c>
    </row>
    <row r="3942" spans="1:76" x14ac:dyDescent="0.25">
      <c r="A3942" t="s">
        <v>33862</v>
      </c>
      <c r="B3942" t="s">
        <v>3907</v>
      </c>
      <c r="C3942" t="s">
        <v>46</v>
      </c>
      <c r="D3942">
        <v>43222</v>
      </c>
      <c r="H3942" t="s">
        <v>47</v>
      </c>
      <c r="I3942">
        <v>43222</v>
      </c>
      <c r="J3942">
        <v>2018</v>
      </c>
      <c r="K3942" t="s">
        <v>85</v>
      </c>
      <c r="L3942" t="s">
        <v>32690</v>
      </c>
      <c r="N3942" t="s">
        <v>3908</v>
      </c>
      <c r="O3942" t="s">
        <v>143</v>
      </c>
      <c r="P3942" t="s">
        <v>115</v>
      </c>
      <c r="Q3942" t="s">
        <v>52</v>
      </c>
      <c r="R3942">
        <v>98419</v>
      </c>
      <c r="S3942" t="s">
        <v>3909</v>
      </c>
      <c r="T3942" t="s">
        <v>33863</v>
      </c>
      <c r="U3942" t="s">
        <v>33864</v>
      </c>
      <c r="V3942" t="s">
        <v>54</v>
      </c>
      <c r="W3942">
        <v>13</v>
      </c>
      <c r="X3942" t="s">
        <v>202</v>
      </c>
      <c r="Y3942">
        <v>4831</v>
      </c>
      <c r="Z3942" t="s">
        <v>115</v>
      </c>
      <c r="AA3942" t="s">
        <v>57</v>
      </c>
      <c r="AC3942" t="s">
        <v>146</v>
      </c>
      <c r="AD3942" t="s">
        <v>4690</v>
      </c>
      <c r="AE3942" t="s">
        <v>107</v>
      </c>
      <c r="AF3942" t="s">
        <v>107</v>
      </c>
      <c r="AI3942">
        <v>1</v>
      </c>
      <c r="AJ3942" t="s">
        <v>58</v>
      </c>
      <c r="AK3942" t="s">
        <v>59</v>
      </c>
      <c r="AL3942">
        <v>43410</v>
      </c>
      <c r="AM3942" t="s">
        <v>4692</v>
      </c>
      <c r="AN3942" t="b">
        <v>1</v>
      </c>
      <c r="AQ3942" t="s">
        <v>60</v>
      </c>
      <c r="AR3942" t="s">
        <v>99</v>
      </c>
      <c r="AS3942" t="s">
        <v>4734</v>
      </c>
      <c r="BB3942" s="7" t="s">
        <v>3908</v>
      </c>
      <c r="BC3942" s="7" t="s">
        <v>143</v>
      </c>
      <c r="BD3942" s="7" t="s">
        <v>52</v>
      </c>
      <c r="BE3942" s="7">
        <v>98419</v>
      </c>
      <c r="BF3942" s="7" t="s">
        <v>33865</v>
      </c>
      <c r="BG3942" s="7">
        <v>4176.87</v>
      </c>
      <c r="BH3942" s="7">
        <v>0</v>
      </c>
      <c r="BI3942">
        <v>4521.13</v>
      </c>
      <c r="BJ3942">
        <v>500</v>
      </c>
      <c r="BK3942">
        <v>0</v>
      </c>
      <c r="BL3942">
        <v>0</v>
      </c>
      <c r="BO3942" t="s">
        <v>33866</v>
      </c>
      <c r="BP3942">
        <v>14812</v>
      </c>
      <c r="BQ3942">
        <v>45</v>
      </c>
      <c r="BR3942">
        <v>183</v>
      </c>
      <c r="BS3942">
        <v>3526</v>
      </c>
      <c r="BT3942">
        <v>27</v>
      </c>
      <c r="BU3942" t="s">
        <v>33867</v>
      </c>
      <c r="BV3942" t="s">
        <v>4695</v>
      </c>
      <c r="BX3942">
        <v>44148.973344907405</v>
      </c>
    </row>
    <row r="3943" spans="1:76" x14ac:dyDescent="0.25">
      <c r="A3943" t="s">
        <v>33868</v>
      </c>
      <c r="B3943" t="s">
        <v>25268</v>
      </c>
      <c r="C3943" t="s">
        <v>46</v>
      </c>
      <c r="D3943">
        <v>43222</v>
      </c>
      <c r="I3943">
        <v>43222</v>
      </c>
      <c r="J3943">
        <v>2018</v>
      </c>
      <c r="K3943" t="s">
        <v>85</v>
      </c>
      <c r="L3943" t="s">
        <v>33869</v>
      </c>
      <c r="N3943" t="s">
        <v>33870</v>
      </c>
      <c r="O3943" t="s">
        <v>25271</v>
      </c>
      <c r="P3943" t="s">
        <v>51</v>
      </c>
      <c r="Q3943" t="s">
        <v>52</v>
      </c>
      <c r="R3943">
        <v>99137</v>
      </c>
      <c r="S3943" t="s">
        <v>25273</v>
      </c>
      <c r="T3943" t="s">
        <v>25273</v>
      </c>
      <c r="U3943" t="s">
        <v>33871</v>
      </c>
      <c r="V3943" t="s">
        <v>4807</v>
      </c>
      <c r="W3943">
        <v>23</v>
      </c>
      <c r="X3943" t="s">
        <v>7121</v>
      </c>
      <c r="Y3943">
        <v>4186</v>
      </c>
      <c r="Z3943" t="s">
        <v>51</v>
      </c>
      <c r="AA3943" t="s">
        <v>4785</v>
      </c>
      <c r="AB3943">
        <v>29887</v>
      </c>
      <c r="AC3943" t="s">
        <v>146</v>
      </c>
      <c r="AD3943" t="s">
        <v>4690</v>
      </c>
      <c r="AE3943" t="s">
        <v>107</v>
      </c>
      <c r="AF3943" t="s">
        <v>107</v>
      </c>
      <c r="AI3943">
        <v>2</v>
      </c>
      <c r="AJ3943" t="s">
        <v>58</v>
      </c>
      <c r="AK3943" t="s">
        <v>59</v>
      </c>
      <c r="AL3943">
        <v>43410</v>
      </c>
      <c r="AM3943" t="s">
        <v>4878</v>
      </c>
      <c r="AN3943" t="b">
        <v>1</v>
      </c>
      <c r="AQ3943" t="s">
        <v>60</v>
      </c>
      <c r="AR3943" t="s">
        <v>61</v>
      </c>
      <c r="BB3943" s="7" t="s">
        <v>33870</v>
      </c>
      <c r="BC3943" s="7" t="s">
        <v>25271</v>
      </c>
      <c r="BD3943" s="7" t="s">
        <v>52</v>
      </c>
      <c r="BE3943" s="7">
        <v>99137</v>
      </c>
      <c r="BF3943" s="7" t="s">
        <v>33871</v>
      </c>
      <c r="BO3943" t="s">
        <v>33872</v>
      </c>
      <c r="BP3943">
        <v>4607</v>
      </c>
      <c r="BQ3943">
        <v>622</v>
      </c>
      <c r="BR3943">
        <v>975</v>
      </c>
      <c r="BU3943" t="s">
        <v>33873</v>
      </c>
      <c r="BV3943" t="s">
        <v>4695</v>
      </c>
      <c r="BX3943">
        <v>43959.621967592589</v>
      </c>
    </row>
    <row r="3944" spans="1:76" x14ac:dyDescent="0.25">
      <c r="A3944" t="s">
        <v>33874</v>
      </c>
      <c r="B3944" t="s">
        <v>27380</v>
      </c>
      <c r="C3944" t="s">
        <v>46</v>
      </c>
      <c r="D3944">
        <v>43217</v>
      </c>
      <c r="I3944">
        <v>43217</v>
      </c>
      <c r="J3944">
        <v>2018</v>
      </c>
      <c r="K3944" t="s">
        <v>85</v>
      </c>
      <c r="L3944" t="s">
        <v>32894</v>
      </c>
      <c r="N3944" t="s">
        <v>32895</v>
      </c>
      <c r="O3944" t="s">
        <v>1126</v>
      </c>
      <c r="P3944" t="s">
        <v>1127</v>
      </c>
      <c r="Q3944" t="s">
        <v>52</v>
      </c>
      <c r="R3944">
        <v>99156</v>
      </c>
      <c r="S3944" t="s">
        <v>33875</v>
      </c>
      <c r="T3944" t="s">
        <v>27384</v>
      </c>
      <c r="U3944" t="s">
        <v>33876</v>
      </c>
      <c r="V3944" t="s">
        <v>5396</v>
      </c>
      <c r="W3944">
        <v>20</v>
      </c>
      <c r="X3944" t="s">
        <v>7527</v>
      </c>
      <c r="Y3944">
        <v>3865</v>
      </c>
      <c r="Z3944" t="s">
        <v>1127</v>
      </c>
      <c r="AA3944" t="s">
        <v>4785</v>
      </c>
      <c r="AB3944">
        <v>8854</v>
      </c>
      <c r="AC3944" t="s">
        <v>146</v>
      </c>
      <c r="AD3944" t="s">
        <v>4690</v>
      </c>
      <c r="AE3944" t="s">
        <v>107</v>
      </c>
      <c r="AF3944" t="s">
        <v>107</v>
      </c>
      <c r="AJ3944" t="s">
        <v>58</v>
      </c>
      <c r="AK3944" t="s">
        <v>59</v>
      </c>
      <c r="AL3944">
        <v>43410</v>
      </c>
      <c r="AM3944" t="s">
        <v>4878</v>
      </c>
      <c r="AN3944" t="b">
        <v>1</v>
      </c>
      <c r="AQ3944" t="s">
        <v>60</v>
      </c>
      <c r="AR3944" t="s">
        <v>150</v>
      </c>
      <c r="BB3944" s="7" t="s">
        <v>32895</v>
      </c>
      <c r="BC3944" s="7" t="s">
        <v>1126</v>
      </c>
      <c r="BD3944" s="7" t="s">
        <v>52</v>
      </c>
      <c r="BE3944" s="7">
        <v>99156</v>
      </c>
      <c r="BF3944" s="7" t="s">
        <v>33876</v>
      </c>
      <c r="BO3944" t="s">
        <v>33877</v>
      </c>
      <c r="BP3944">
        <v>13957</v>
      </c>
      <c r="BQ3944">
        <v>596</v>
      </c>
      <c r="BR3944">
        <v>828</v>
      </c>
      <c r="BU3944" t="s">
        <v>27386</v>
      </c>
      <c r="BV3944" t="s">
        <v>4695</v>
      </c>
      <c r="BX3944">
        <v>43959.621932870374</v>
      </c>
    </row>
    <row r="3945" spans="1:76" x14ac:dyDescent="0.25">
      <c r="A3945" t="s">
        <v>33878</v>
      </c>
      <c r="B3945" t="s">
        <v>25355</v>
      </c>
      <c r="C3945" t="s">
        <v>46</v>
      </c>
      <c r="D3945">
        <v>43216</v>
      </c>
      <c r="I3945">
        <v>43216</v>
      </c>
      <c r="J3945">
        <v>2018</v>
      </c>
      <c r="K3945" t="s">
        <v>85</v>
      </c>
      <c r="L3945" t="s">
        <v>29381</v>
      </c>
      <c r="N3945" t="s">
        <v>29382</v>
      </c>
      <c r="O3945" t="s">
        <v>573</v>
      </c>
      <c r="P3945" t="s">
        <v>291</v>
      </c>
      <c r="Q3945" t="s">
        <v>52</v>
      </c>
      <c r="R3945">
        <v>98837</v>
      </c>
      <c r="S3945" t="s">
        <v>25359</v>
      </c>
      <c r="T3945" t="s">
        <v>25359</v>
      </c>
      <c r="U3945" t="s">
        <v>29383</v>
      </c>
      <c r="V3945" t="s">
        <v>6344</v>
      </c>
      <c r="W3945">
        <v>24</v>
      </c>
      <c r="X3945" t="s">
        <v>7459</v>
      </c>
      <c r="Y3945">
        <v>3340</v>
      </c>
      <c r="Z3945" t="s">
        <v>291</v>
      </c>
      <c r="AA3945" t="s">
        <v>4785</v>
      </c>
      <c r="AB3945">
        <v>39833</v>
      </c>
      <c r="AC3945" t="s">
        <v>146</v>
      </c>
      <c r="AD3945" t="s">
        <v>4690</v>
      </c>
      <c r="AE3945" t="s">
        <v>107</v>
      </c>
      <c r="AF3945" t="s">
        <v>107</v>
      </c>
      <c r="AJ3945" t="s">
        <v>58</v>
      </c>
      <c r="AK3945" t="s">
        <v>59</v>
      </c>
      <c r="AL3945">
        <v>43410</v>
      </c>
      <c r="AM3945" t="s">
        <v>4878</v>
      </c>
      <c r="AN3945" t="b">
        <v>1</v>
      </c>
      <c r="AQ3945" t="s">
        <v>60</v>
      </c>
      <c r="AR3945" t="s">
        <v>150</v>
      </c>
      <c r="BB3945" s="7" t="s">
        <v>29382</v>
      </c>
      <c r="BC3945" s="7" t="s">
        <v>573</v>
      </c>
      <c r="BD3945" s="7" t="s">
        <v>52</v>
      </c>
      <c r="BE3945" s="7">
        <v>98837</v>
      </c>
      <c r="BF3945" s="7" t="s">
        <v>29383</v>
      </c>
      <c r="BO3945" t="s">
        <v>33879</v>
      </c>
      <c r="BP3945">
        <v>13338</v>
      </c>
      <c r="BQ3945">
        <v>318</v>
      </c>
      <c r="BR3945">
        <v>600</v>
      </c>
      <c r="BU3945" t="s">
        <v>29385</v>
      </c>
      <c r="BV3945" t="s">
        <v>4695</v>
      </c>
      <c r="BX3945">
        <v>43959.621932870374</v>
      </c>
    </row>
    <row r="3946" spans="1:76" x14ac:dyDescent="0.25">
      <c r="A3946" t="s">
        <v>33880</v>
      </c>
      <c r="B3946" t="s">
        <v>29809</v>
      </c>
      <c r="C3946" t="s">
        <v>46</v>
      </c>
      <c r="D3946">
        <v>43213</v>
      </c>
      <c r="I3946">
        <v>43213</v>
      </c>
      <c r="J3946">
        <v>2018</v>
      </c>
      <c r="K3946" t="s">
        <v>85</v>
      </c>
      <c r="L3946" t="s">
        <v>33881</v>
      </c>
      <c r="N3946" t="s">
        <v>33882</v>
      </c>
      <c r="O3946" t="s">
        <v>2770</v>
      </c>
      <c r="P3946" t="s">
        <v>56</v>
      </c>
      <c r="Q3946" t="s">
        <v>52</v>
      </c>
      <c r="R3946">
        <v>98841</v>
      </c>
      <c r="S3946" t="s">
        <v>33883</v>
      </c>
      <c r="T3946" t="s">
        <v>29813</v>
      </c>
      <c r="U3946" t="s">
        <v>33884</v>
      </c>
      <c r="V3946" t="s">
        <v>7053</v>
      </c>
      <c r="W3946">
        <v>21</v>
      </c>
      <c r="X3946" t="s">
        <v>5554</v>
      </c>
      <c r="Y3946">
        <v>3801</v>
      </c>
      <c r="Z3946" t="s">
        <v>56</v>
      </c>
      <c r="AA3946" t="s">
        <v>4785</v>
      </c>
      <c r="AB3946">
        <v>22492</v>
      </c>
      <c r="AC3946" t="s">
        <v>146</v>
      </c>
      <c r="AD3946" t="s">
        <v>4690</v>
      </c>
      <c r="AE3946" t="s">
        <v>107</v>
      </c>
      <c r="AF3946" t="s">
        <v>107</v>
      </c>
      <c r="AJ3946" t="s">
        <v>58</v>
      </c>
      <c r="AK3946" t="s">
        <v>59</v>
      </c>
      <c r="AL3946">
        <v>43410</v>
      </c>
      <c r="AM3946" t="s">
        <v>4878</v>
      </c>
      <c r="AN3946" t="b">
        <v>1</v>
      </c>
      <c r="AQ3946" t="s">
        <v>60</v>
      </c>
      <c r="AR3946" t="s">
        <v>150</v>
      </c>
      <c r="BB3946" s="7" t="s">
        <v>33885</v>
      </c>
      <c r="BC3946" s="7" t="s">
        <v>2770</v>
      </c>
      <c r="BD3946" s="7" t="s">
        <v>52</v>
      </c>
      <c r="BE3946" s="7">
        <v>98841</v>
      </c>
      <c r="BF3946" s="7" t="s">
        <v>33886</v>
      </c>
      <c r="BM3946">
        <v>243.07</v>
      </c>
      <c r="BN3946">
        <v>0</v>
      </c>
      <c r="BO3946" t="s">
        <v>33887</v>
      </c>
      <c r="BP3946">
        <v>7166</v>
      </c>
      <c r="BQ3946">
        <v>797</v>
      </c>
      <c r="BR3946">
        <v>788</v>
      </c>
      <c r="BU3946" t="s">
        <v>33888</v>
      </c>
      <c r="BV3946" t="s">
        <v>4695</v>
      </c>
      <c r="BX3946">
        <v>43959.621932870374</v>
      </c>
    </row>
    <row r="3947" spans="1:76" x14ac:dyDescent="0.25">
      <c r="A3947" t="s">
        <v>33891</v>
      </c>
      <c r="B3947" t="s">
        <v>33892</v>
      </c>
      <c r="C3947" t="s">
        <v>46</v>
      </c>
      <c r="D3947">
        <v>43192</v>
      </c>
      <c r="H3947" t="s">
        <v>47</v>
      </c>
      <c r="I3947">
        <v>43192</v>
      </c>
      <c r="J3947">
        <v>2018</v>
      </c>
      <c r="K3947" t="s">
        <v>85</v>
      </c>
      <c r="L3947" t="s">
        <v>33893</v>
      </c>
      <c r="N3947" t="s">
        <v>33894</v>
      </c>
      <c r="O3947" t="s">
        <v>9945</v>
      </c>
      <c r="P3947" t="s">
        <v>562</v>
      </c>
      <c r="Q3947" t="s">
        <v>52</v>
      </c>
      <c r="R3947">
        <v>98638</v>
      </c>
      <c r="S3947" t="s">
        <v>33895</v>
      </c>
      <c r="T3947" t="s">
        <v>33896</v>
      </c>
      <c r="U3947" t="s">
        <v>33897</v>
      </c>
      <c r="V3947" t="s">
        <v>6576</v>
      </c>
      <c r="W3947">
        <v>27</v>
      </c>
      <c r="X3947" t="s">
        <v>5526</v>
      </c>
      <c r="Y3947">
        <v>3841</v>
      </c>
      <c r="Z3947" t="s">
        <v>562</v>
      </c>
      <c r="AA3947" t="s">
        <v>4785</v>
      </c>
      <c r="AB3947">
        <v>14378</v>
      </c>
      <c r="AC3947" t="s">
        <v>146</v>
      </c>
      <c r="AD3947" t="s">
        <v>4690</v>
      </c>
      <c r="AE3947" t="s">
        <v>107</v>
      </c>
      <c r="AF3947" t="s">
        <v>107</v>
      </c>
      <c r="AJ3947" t="s">
        <v>58</v>
      </c>
      <c r="AK3947" t="s">
        <v>59</v>
      </c>
      <c r="AL3947">
        <v>43410</v>
      </c>
      <c r="AM3947" t="s">
        <v>4692</v>
      </c>
      <c r="AN3947" t="b">
        <v>1</v>
      </c>
      <c r="AQ3947" t="s">
        <v>177</v>
      </c>
      <c r="BB3947" s="7" t="s">
        <v>3933</v>
      </c>
      <c r="BC3947" s="7" t="s">
        <v>3428</v>
      </c>
      <c r="BD3947" s="7" t="s">
        <v>52</v>
      </c>
      <c r="BE3947" s="7">
        <v>98644</v>
      </c>
      <c r="BG3947" s="7">
        <v>8490</v>
      </c>
      <c r="BH3947" s="7">
        <v>0</v>
      </c>
      <c r="BI3947">
        <v>8490</v>
      </c>
      <c r="BJ3947">
        <v>0</v>
      </c>
      <c r="BK3947">
        <v>0</v>
      </c>
      <c r="BL3947">
        <v>0</v>
      </c>
      <c r="BO3947" t="s">
        <v>33898</v>
      </c>
      <c r="BP3947">
        <v>5331</v>
      </c>
      <c r="BQ3947">
        <v>460</v>
      </c>
      <c r="BR3947">
        <v>820</v>
      </c>
      <c r="BS3947">
        <v>3068</v>
      </c>
      <c r="BU3947" t="s">
        <v>24476</v>
      </c>
      <c r="BV3947" t="s">
        <v>4695</v>
      </c>
      <c r="BX3947">
        <v>44148.95521990741</v>
      </c>
    </row>
    <row r="3948" spans="1:76" x14ac:dyDescent="0.25">
      <c r="A3948" t="s">
        <v>33899</v>
      </c>
      <c r="B3948" t="s">
        <v>21042</v>
      </c>
      <c r="C3948" t="s">
        <v>46</v>
      </c>
      <c r="D3948">
        <v>43192</v>
      </c>
      <c r="H3948" t="s">
        <v>47</v>
      </c>
      <c r="I3948">
        <v>43192</v>
      </c>
      <c r="J3948">
        <v>2018</v>
      </c>
      <c r="K3948" t="s">
        <v>85</v>
      </c>
      <c r="L3948" t="s">
        <v>21043</v>
      </c>
      <c r="N3948" t="s">
        <v>33900</v>
      </c>
      <c r="O3948" t="s">
        <v>1481</v>
      </c>
      <c r="P3948" t="s">
        <v>632</v>
      </c>
      <c r="Q3948" t="s">
        <v>52</v>
      </c>
      <c r="R3948" t="s">
        <v>21045</v>
      </c>
      <c r="S3948" t="s">
        <v>25252</v>
      </c>
      <c r="T3948" t="s">
        <v>21046</v>
      </c>
      <c r="U3948" t="s">
        <v>21047</v>
      </c>
      <c r="V3948" t="s">
        <v>5396</v>
      </c>
      <c r="W3948">
        <v>20</v>
      </c>
      <c r="X3948" t="s">
        <v>4808</v>
      </c>
      <c r="Y3948">
        <v>3424</v>
      </c>
      <c r="Z3948" t="s">
        <v>632</v>
      </c>
      <c r="AA3948" t="s">
        <v>4785</v>
      </c>
      <c r="AB3948">
        <v>54723</v>
      </c>
      <c r="AC3948" t="s">
        <v>146</v>
      </c>
      <c r="AD3948" t="s">
        <v>4690</v>
      </c>
      <c r="AE3948" t="s">
        <v>107</v>
      </c>
      <c r="AF3948" t="s">
        <v>107</v>
      </c>
      <c r="AJ3948" t="s">
        <v>58</v>
      </c>
      <c r="AK3948" t="s">
        <v>59</v>
      </c>
      <c r="AL3948">
        <v>43410</v>
      </c>
      <c r="AM3948" t="s">
        <v>4692</v>
      </c>
      <c r="AN3948" t="b">
        <v>1</v>
      </c>
      <c r="AQ3948" t="s">
        <v>60</v>
      </c>
      <c r="AR3948" t="s">
        <v>150</v>
      </c>
      <c r="BB3948" s="7" t="s">
        <v>33900</v>
      </c>
      <c r="BC3948" s="7" t="s">
        <v>1481</v>
      </c>
      <c r="BD3948" s="7" t="s">
        <v>52</v>
      </c>
      <c r="BE3948" s="7" t="s">
        <v>21045</v>
      </c>
      <c r="BF3948" s="7" t="s">
        <v>21047</v>
      </c>
      <c r="BG3948" s="7">
        <v>0</v>
      </c>
      <c r="BH3948" s="7">
        <v>962.01</v>
      </c>
      <c r="BI3948">
        <v>957.01</v>
      </c>
      <c r="BJ3948">
        <v>0</v>
      </c>
      <c r="BK3948">
        <v>0</v>
      </c>
      <c r="BL3948">
        <v>0</v>
      </c>
      <c r="BO3948" t="s">
        <v>33901</v>
      </c>
      <c r="BP3948">
        <v>4499</v>
      </c>
      <c r="BQ3948">
        <v>683</v>
      </c>
      <c r="BR3948">
        <v>614</v>
      </c>
      <c r="BS3948">
        <v>3003</v>
      </c>
      <c r="BU3948" t="s">
        <v>21049</v>
      </c>
      <c r="BV3948" t="s">
        <v>4695</v>
      </c>
      <c r="BX3948">
        <v>44148.953043981484</v>
      </c>
    </row>
    <row r="3949" spans="1:76" x14ac:dyDescent="0.25">
      <c r="A3949" t="s">
        <v>33902</v>
      </c>
      <c r="B3949" t="s">
        <v>26831</v>
      </c>
      <c r="C3949" t="s">
        <v>46</v>
      </c>
      <c r="D3949">
        <v>43180</v>
      </c>
      <c r="H3949" t="s">
        <v>47</v>
      </c>
      <c r="I3949">
        <v>43180</v>
      </c>
      <c r="J3949">
        <v>2018</v>
      </c>
      <c r="K3949" t="s">
        <v>85</v>
      </c>
      <c r="L3949" t="s">
        <v>29740</v>
      </c>
      <c r="N3949" t="s">
        <v>29741</v>
      </c>
      <c r="O3949" t="s">
        <v>225</v>
      </c>
      <c r="P3949" t="s">
        <v>226</v>
      </c>
      <c r="Q3949" t="s">
        <v>52</v>
      </c>
      <c r="R3949">
        <v>98686</v>
      </c>
      <c r="S3949" t="s">
        <v>33903</v>
      </c>
      <c r="T3949" t="s">
        <v>29742</v>
      </c>
      <c r="U3949" t="s">
        <v>29743</v>
      </c>
      <c r="V3949" t="s">
        <v>7053</v>
      </c>
      <c r="W3949">
        <v>21</v>
      </c>
      <c r="X3949" t="s">
        <v>6013</v>
      </c>
      <c r="Y3949">
        <v>3147</v>
      </c>
      <c r="Z3949" t="s">
        <v>226</v>
      </c>
      <c r="AA3949" t="s">
        <v>4785</v>
      </c>
      <c r="AB3949">
        <v>272819</v>
      </c>
      <c r="AC3949" t="s">
        <v>146</v>
      </c>
      <c r="AD3949" t="s">
        <v>4690</v>
      </c>
      <c r="AE3949" t="s">
        <v>107</v>
      </c>
      <c r="AF3949" t="s">
        <v>107</v>
      </c>
      <c r="AJ3949" t="s">
        <v>58</v>
      </c>
      <c r="AK3949" t="s">
        <v>59</v>
      </c>
      <c r="AL3949">
        <v>43410</v>
      </c>
      <c r="AM3949" t="s">
        <v>4692</v>
      </c>
      <c r="AN3949" t="b">
        <v>1</v>
      </c>
      <c r="AQ3949" t="s">
        <v>60</v>
      </c>
      <c r="AR3949" t="s">
        <v>61</v>
      </c>
      <c r="BB3949" s="7" t="s">
        <v>29741</v>
      </c>
      <c r="BC3949" s="7" t="s">
        <v>225</v>
      </c>
      <c r="BD3949" s="7" t="s">
        <v>52</v>
      </c>
      <c r="BE3949" s="7">
        <v>98686</v>
      </c>
      <c r="BF3949" s="7" t="s">
        <v>29743</v>
      </c>
      <c r="BG3949" s="7">
        <v>6956.73</v>
      </c>
      <c r="BH3949" s="7">
        <v>0</v>
      </c>
      <c r="BI3949">
        <v>6176.39</v>
      </c>
      <c r="BJ3949">
        <v>-1400</v>
      </c>
      <c r="BK3949">
        <v>0</v>
      </c>
      <c r="BL3949">
        <v>0</v>
      </c>
      <c r="BM3949">
        <v>527.89</v>
      </c>
      <c r="BN3949">
        <v>0</v>
      </c>
      <c r="BO3949" t="s">
        <v>33904</v>
      </c>
      <c r="BP3949">
        <v>20231</v>
      </c>
      <c r="BQ3949">
        <v>434</v>
      </c>
      <c r="BR3949">
        <v>455</v>
      </c>
      <c r="BS3949">
        <v>3840</v>
      </c>
      <c r="BU3949" t="s">
        <v>26837</v>
      </c>
      <c r="BV3949" t="s">
        <v>4695</v>
      </c>
      <c r="BX3949">
        <v>44148.984618055554</v>
      </c>
    </row>
    <row r="3950" spans="1:76" x14ac:dyDescent="0.25">
      <c r="A3950" t="s">
        <v>33905</v>
      </c>
      <c r="B3950" t="s">
        <v>1591</v>
      </c>
      <c r="C3950" t="s">
        <v>46</v>
      </c>
      <c r="D3950">
        <v>43178</v>
      </c>
      <c r="H3950" t="s">
        <v>47</v>
      </c>
      <c r="I3950">
        <v>43178</v>
      </c>
      <c r="J3950">
        <v>2018</v>
      </c>
      <c r="K3950" t="s">
        <v>85</v>
      </c>
      <c r="L3950" t="s">
        <v>33906</v>
      </c>
      <c r="N3950" t="s">
        <v>1721</v>
      </c>
      <c r="O3950" t="s">
        <v>1722</v>
      </c>
      <c r="P3950" t="s">
        <v>199</v>
      </c>
      <c r="Q3950" t="s">
        <v>52</v>
      </c>
      <c r="R3950">
        <v>98241</v>
      </c>
      <c r="S3950" t="s">
        <v>33907</v>
      </c>
      <c r="T3950" t="s">
        <v>33907</v>
      </c>
      <c r="U3950" t="s">
        <v>33908</v>
      </c>
      <c r="V3950" t="s">
        <v>54</v>
      </c>
      <c r="W3950">
        <v>13</v>
      </c>
      <c r="X3950" t="s">
        <v>201</v>
      </c>
      <c r="Y3950">
        <v>4856</v>
      </c>
      <c r="Z3950" t="s">
        <v>199</v>
      </c>
      <c r="AA3950" t="s">
        <v>57</v>
      </c>
      <c r="AC3950" t="s">
        <v>146</v>
      </c>
      <c r="AD3950" t="s">
        <v>4690</v>
      </c>
      <c r="AE3950" t="s">
        <v>107</v>
      </c>
      <c r="AF3950" t="s">
        <v>107</v>
      </c>
      <c r="AI3950">
        <v>1</v>
      </c>
      <c r="AJ3950" t="s">
        <v>58</v>
      </c>
      <c r="AK3950" t="s">
        <v>59</v>
      </c>
      <c r="AL3950">
        <v>43410</v>
      </c>
      <c r="AM3950" t="s">
        <v>4692</v>
      </c>
      <c r="AN3950" t="b">
        <v>1</v>
      </c>
      <c r="AQ3950" t="s">
        <v>177</v>
      </c>
      <c r="AS3950" t="s">
        <v>100</v>
      </c>
      <c r="BB3950" s="7" t="s">
        <v>1721</v>
      </c>
      <c r="BC3950" s="7" t="s">
        <v>1722</v>
      </c>
      <c r="BD3950" s="7" t="s">
        <v>52</v>
      </c>
      <c r="BE3950" s="7">
        <v>98241</v>
      </c>
      <c r="BF3950" s="7" t="s">
        <v>33908</v>
      </c>
      <c r="BG3950" s="7">
        <v>15702.06</v>
      </c>
      <c r="BH3950" s="7">
        <v>0</v>
      </c>
      <c r="BI3950">
        <v>15937.82</v>
      </c>
      <c r="BJ3950">
        <v>500</v>
      </c>
      <c r="BK3950">
        <v>0</v>
      </c>
      <c r="BL3950">
        <v>0</v>
      </c>
      <c r="BM3950">
        <v>6395.77</v>
      </c>
      <c r="BN3950">
        <v>0</v>
      </c>
      <c r="BO3950" t="s">
        <v>33909</v>
      </c>
      <c r="BP3950">
        <v>8286</v>
      </c>
      <c r="BQ3950">
        <v>196</v>
      </c>
      <c r="BR3950">
        <v>271</v>
      </c>
      <c r="BS3950">
        <v>3208</v>
      </c>
      <c r="BT3950">
        <v>39</v>
      </c>
      <c r="BU3950" t="s">
        <v>33910</v>
      </c>
      <c r="BV3950" t="s">
        <v>4695</v>
      </c>
      <c r="BX3950">
        <v>44148.961388888885</v>
      </c>
    </row>
    <row r="3951" spans="1:76" x14ac:dyDescent="0.25">
      <c r="A3951" t="s">
        <v>33911</v>
      </c>
      <c r="B3951" t="s">
        <v>24197</v>
      </c>
      <c r="C3951" t="s">
        <v>46</v>
      </c>
      <c r="D3951">
        <v>42015</v>
      </c>
      <c r="H3951" t="s">
        <v>47</v>
      </c>
      <c r="I3951">
        <v>42015</v>
      </c>
      <c r="J3951">
        <v>2018</v>
      </c>
      <c r="K3951" t="s">
        <v>85</v>
      </c>
      <c r="L3951" t="s">
        <v>33912</v>
      </c>
      <c r="N3951" t="s">
        <v>33913</v>
      </c>
      <c r="O3951" t="s">
        <v>4621</v>
      </c>
      <c r="P3951" t="s">
        <v>105</v>
      </c>
      <c r="Q3951" t="s">
        <v>52</v>
      </c>
      <c r="R3951" t="s">
        <v>33286</v>
      </c>
      <c r="S3951" t="s">
        <v>24200</v>
      </c>
      <c r="T3951" t="s">
        <v>24201</v>
      </c>
      <c r="U3951" t="s">
        <v>33287</v>
      </c>
      <c r="V3951" t="s">
        <v>5424</v>
      </c>
      <c r="W3951">
        <v>22</v>
      </c>
      <c r="X3951" t="s">
        <v>6703</v>
      </c>
      <c r="Y3951">
        <v>4151</v>
      </c>
      <c r="Z3951" t="s">
        <v>105</v>
      </c>
      <c r="AA3951" t="s">
        <v>4785</v>
      </c>
      <c r="AB3951">
        <v>304849</v>
      </c>
      <c r="AC3951" t="s">
        <v>146</v>
      </c>
      <c r="AD3951" t="s">
        <v>4690</v>
      </c>
      <c r="AE3951" t="s">
        <v>107</v>
      </c>
      <c r="AF3951" t="s">
        <v>107</v>
      </c>
      <c r="AJ3951" t="s">
        <v>58</v>
      </c>
      <c r="AK3951" t="s">
        <v>59</v>
      </c>
      <c r="AL3951">
        <v>43410</v>
      </c>
      <c r="AM3951" t="s">
        <v>4692</v>
      </c>
      <c r="AN3951" t="b">
        <v>1</v>
      </c>
      <c r="AQ3951" t="s">
        <v>60</v>
      </c>
      <c r="AR3951" t="s">
        <v>61</v>
      </c>
      <c r="BB3951" s="7" t="s">
        <v>3230</v>
      </c>
      <c r="BC3951" s="7" t="s">
        <v>526</v>
      </c>
      <c r="BD3951" s="7" t="s">
        <v>52</v>
      </c>
      <c r="BE3951" s="7">
        <v>99206</v>
      </c>
      <c r="BF3951" s="7" t="s">
        <v>20464</v>
      </c>
      <c r="BG3951" s="7">
        <v>29126.53</v>
      </c>
      <c r="BH3951" s="7">
        <v>370.77</v>
      </c>
      <c r="BI3951">
        <v>30410.48</v>
      </c>
      <c r="BJ3951">
        <v>1000</v>
      </c>
      <c r="BK3951">
        <v>0</v>
      </c>
      <c r="BL3951">
        <v>0</v>
      </c>
      <c r="BM3951">
        <v>377.52</v>
      </c>
      <c r="BN3951">
        <v>7193.98</v>
      </c>
      <c r="BO3951" t="s">
        <v>33914</v>
      </c>
      <c r="BP3951">
        <v>6222</v>
      </c>
      <c r="BQ3951">
        <v>46</v>
      </c>
      <c r="BR3951">
        <v>968</v>
      </c>
      <c r="BS3951">
        <v>3117</v>
      </c>
      <c r="BU3951" t="s">
        <v>23763</v>
      </c>
      <c r="BV3951" t="s">
        <v>4695</v>
      </c>
      <c r="BX3951">
        <v>44148.957939814813</v>
      </c>
    </row>
    <row r="3952" spans="1:76" x14ac:dyDescent="0.25">
      <c r="A3952" t="s">
        <v>33915</v>
      </c>
      <c r="B3952" t="s">
        <v>22172</v>
      </c>
      <c r="C3952" t="s">
        <v>46</v>
      </c>
      <c r="D3952">
        <v>43138</v>
      </c>
      <c r="H3952" t="s">
        <v>47</v>
      </c>
      <c r="I3952">
        <v>43138</v>
      </c>
      <c r="J3952">
        <v>2018</v>
      </c>
      <c r="K3952" t="s">
        <v>85</v>
      </c>
      <c r="L3952" t="s">
        <v>22173</v>
      </c>
      <c r="N3952" t="s">
        <v>22174</v>
      </c>
      <c r="O3952" t="s">
        <v>836</v>
      </c>
      <c r="P3952" t="s">
        <v>121</v>
      </c>
      <c r="Q3952" t="s">
        <v>52</v>
      </c>
      <c r="R3952">
        <v>98584</v>
      </c>
      <c r="S3952" t="s">
        <v>22175</v>
      </c>
      <c r="T3952" t="s">
        <v>22176</v>
      </c>
      <c r="U3952" t="s">
        <v>33916</v>
      </c>
      <c r="V3952" t="s">
        <v>5331</v>
      </c>
      <c r="W3952">
        <v>26</v>
      </c>
      <c r="X3952" t="s">
        <v>5754</v>
      </c>
      <c r="Y3952">
        <v>3699</v>
      </c>
      <c r="Z3952" t="s">
        <v>121</v>
      </c>
      <c r="AA3952" t="s">
        <v>4785</v>
      </c>
      <c r="AB3952">
        <v>38265</v>
      </c>
      <c r="AC3952" t="s">
        <v>146</v>
      </c>
      <c r="AD3952" t="s">
        <v>4690</v>
      </c>
      <c r="AE3952" t="s">
        <v>107</v>
      </c>
      <c r="AF3952" t="s">
        <v>107</v>
      </c>
      <c r="AJ3952" t="s">
        <v>58</v>
      </c>
      <c r="AK3952" t="s">
        <v>59</v>
      </c>
      <c r="AL3952">
        <v>43410</v>
      </c>
      <c r="AM3952" t="s">
        <v>4692</v>
      </c>
      <c r="AN3952" t="b">
        <v>1</v>
      </c>
      <c r="AQ3952" t="s">
        <v>60</v>
      </c>
      <c r="AR3952" t="s">
        <v>150</v>
      </c>
      <c r="BB3952" s="7" t="s">
        <v>22174</v>
      </c>
      <c r="BC3952" s="7" t="s">
        <v>836</v>
      </c>
      <c r="BD3952" s="7" t="s">
        <v>52</v>
      </c>
      <c r="BE3952" s="7">
        <v>98584</v>
      </c>
      <c r="BF3952" s="7" t="s">
        <v>33916</v>
      </c>
      <c r="BG3952" s="7">
        <v>500</v>
      </c>
      <c r="BH3952" s="7">
        <v>0</v>
      </c>
      <c r="BI3952">
        <v>1691.87</v>
      </c>
      <c r="BJ3952">
        <v>1200</v>
      </c>
      <c r="BK3952">
        <v>0</v>
      </c>
      <c r="BL3952">
        <v>0</v>
      </c>
      <c r="BO3952" t="s">
        <v>33917</v>
      </c>
      <c r="BP3952">
        <v>5161</v>
      </c>
      <c r="BQ3952">
        <v>660</v>
      </c>
      <c r="BR3952">
        <v>870</v>
      </c>
      <c r="BS3952">
        <v>3052</v>
      </c>
      <c r="BU3952" t="s">
        <v>33918</v>
      </c>
      <c r="BV3952" t="s">
        <v>4695</v>
      </c>
      <c r="BX3952">
        <v>44148.954768518517</v>
      </c>
    </row>
    <row r="3953" spans="1:76" x14ac:dyDescent="0.25">
      <c r="A3953" t="s">
        <v>33919</v>
      </c>
      <c r="B3953" t="s">
        <v>2159</v>
      </c>
      <c r="C3953" t="s">
        <v>46</v>
      </c>
      <c r="D3953">
        <v>43119</v>
      </c>
      <c r="H3953" t="s">
        <v>47</v>
      </c>
      <c r="I3953">
        <v>43119</v>
      </c>
      <c r="J3953">
        <v>2018</v>
      </c>
      <c r="K3953" t="s">
        <v>85</v>
      </c>
      <c r="L3953" t="s">
        <v>33920</v>
      </c>
      <c r="N3953" t="s">
        <v>2161</v>
      </c>
      <c r="O3953" t="s">
        <v>971</v>
      </c>
      <c r="P3953" t="s">
        <v>115</v>
      </c>
      <c r="Q3953" t="s">
        <v>52</v>
      </c>
      <c r="R3953">
        <v>98312</v>
      </c>
      <c r="S3953" t="s">
        <v>33921</v>
      </c>
      <c r="T3953" t="s">
        <v>33921</v>
      </c>
      <c r="U3953" t="s">
        <v>33922</v>
      </c>
      <c r="V3953" t="s">
        <v>54</v>
      </c>
      <c r="W3953">
        <v>13</v>
      </c>
      <c r="X3953" t="s">
        <v>114</v>
      </c>
      <c r="Y3953">
        <v>4829</v>
      </c>
      <c r="Z3953" t="s">
        <v>115</v>
      </c>
      <c r="AA3953" t="s">
        <v>57</v>
      </c>
      <c r="AC3953" t="s">
        <v>146</v>
      </c>
      <c r="AD3953" t="s">
        <v>4690</v>
      </c>
      <c r="AE3953" t="s">
        <v>107</v>
      </c>
      <c r="AF3953" t="s">
        <v>107</v>
      </c>
      <c r="AI3953">
        <v>1</v>
      </c>
      <c r="AJ3953" t="s">
        <v>58</v>
      </c>
      <c r="AK3953" t="s">
        <v>59</v>
      </c>
      <c r="AL3953">
        <v>43410</v>
      </c>
      <c r="AM3953" t="s">
        <v>4692</v>
      </c>
      <c r="AN3953" t="b">
        <v>1</v>
      </c>
      <c r="AQ3953" t="s">
        <v>177</v>
      </c>
      <c r="AS3953" t="s">
        <v>4734</v>
      </c>
      <c r="BB3953" s="7" t="s">
        <v>2162</v>
      </c>
      <c r="BC3953" s="7" t="s">
        <v>971</v>
      </c>
      <c r="BD3953" s="7" t="s">
        <v>52</v>
      </c>
      <c r="BE3953" s="7">
        <v>98310</v>
      </c>
      <c r="BF3953" s="7" t="s">
        <v>33923</v>
      </c>
      <c r="BG3953" s="7">
        <v>5535</v>
      </c>
      <c r="BH3953" s="7">
        <v>0</v>
      </c>
      <c r="BI3953">
        <v>7220.52</v>
      </c>
      <c r="BJ3953">
        <v>0</v>
      </c>
      <c r="BK3953">
        <v>0</v>
      </c>
      <c r="BL3953">
        <v>0</v>
      </c>
      <c r="BO3953" t="s">
        <v>33924</v>
      </c>
      <c r="BP3953">
        <v>5838</v>
      </c>
      <c r="BQ3953">
        <v>185</v>
      </c>
      <c r="BR3953">
        <v>175</v>
      </c>
      <c r="BS3953">
        <v>3087</v>
      </c>
      <c r="BT3953">
        <v>26</v>
      </c>
      <c r="BU3953" t="s">
        <v>33925</v>
      </c>
      <c r="BV3953" t="s">
        <v>4695</v>
      </c>
      <c r="BX3953">
        <v>44148.955914351849</v>
      </c>
    </row>
    <row r="3954" spans="1:76" x14ac:dyDescent="0.25">
      <c r="A3954" t="s">
        <v>33926</v>
      </c>
      <c r="B3954" t="s">
        <v>267</v>
      </c>
      <c r="C3954" t="s">
        <v>46</v>
      </c>
      <c r="D3954">
        <v>43118</v>
      </c>
      <c r="H3954" t="s">
        <v>47</v>
      </c>
      <c r="I3954">
        <v>43118</v>
      </c>
      <c r="J3954">
        <v>2018</v>
      </c>
      <c r="K3954" t="s">
        <v>85</v>
      </c>
      <c r="L3954" t="s">
        <v>33927</v>
      </c>
      <c r="N3954" t="s">
        <v>49</v>
      </c>
      <c r="O3954" t="s">
        <v>50</v>
      </c>
      <c r="P3954" t="s">
        <v>56</v>
      </c>
      <c r="Q3954" t="s">
        <v>52</v>
      </c>
      <c r="R3954">
        <v>99114</v>
      </c>
      <c r="S3954" t="s">
        <v>53</v>
      </c>
      <c r="T3954" t="s">
        <v>32571</v>
      </c>
      <c r="U3954" t="s">
        <v>22409</v>
      </c>
      <c r="V3954" t="s">
        <v>90</v>
      </c>
      <c r="W3954">
        <v>12</v>
      </c>
      <c r="X3954" t="s">
        <v>269</v>
      </c>
      <c r="Y3954">
        <v>4736</v>
      </c>
      <c r="Z3954" t="s">
        <v>56</v>
      </c>
      <c r="AA3954" t="s">
        <v>57</v>
      </c>
      <c r="AC3954" t="s">
        <v>146</v>
      </c>
      <c r="AD3954" t="s">
        <v>4690</v>
      </c>
      <c r="AE3954" t="s">
        <v>107</v>
      </c>
      <c r="AF3954" t="s">
        <v>107</v>
      </c>
      <c r="AJ3954" t="s">
        <v>58</v>
      </c>
      <c r="AK3954" t="s">
        <v>59</v>
      </c>
      <c r="AL3954">
        <v>43410</v>
      </c>
      <c r="AM3954" t="s">
        <v>4692</v>
      </c>
      <c r="AN3954" t="b">
        <v>1</v>
      </c>
      <c r="AQ3954" t="s">
        <v>60</v>
      </c>
      <c r="AR3954" t="s">
        <v>61</v>
      </c>
      <c r="AS3954" t="s">
        <v>62</v>
      </c>
      <c r="BB3954" s="7" t="s">
        <v>49</v>
      </c>
      <c r="BC3954" s="7" t="s">
        <v>50</v>
      </c>
      <c r="BD3954" s="7" t="s">
        <v>52</v>
      </c>
      <c r="BE3954" s="7">
        <v>99114</v>
      </c>
      <c r="BG3954" s="7">
        <v>117123</v>
      </c>
      <c r="BH3954" s="7">
        <v>40000</v>
      </c>
      <c r="BI3954">
        <v>151307.75</v>
      </c>
      <c r="BJ3954">
        <v>0</v>
      </c>
      <c r="BK3954">
        <v>0</v>
      </c>
      <c r="BL3954">
        <v>0</v>
      </c>
      <c r="BM3954">
        <v>243.08</v>
      </c>
      <c r="BN3954">
        <v>0</v>
      </c>
      <c r="BO3954" t="s">
        <v>33928</v>
      </c>
      <c r="BP3954">
        <v>17787</v>
      </c>
      <c r="BQ3954">
        <v>616</v>
      </c>
      <c r="BR3954">
        <v>68</v>
      </c>
      <c r="BS3954">
        <v>3697</v>
      </c>
      <c r="BT3954">
        <v>7</v>
      </c>
      <c r="BU3954" t="s">
        <v>21363</v>
      </c>
      <c r="BV3954" t="s">
        <v>4695</v>
      </c>
      <c r="BX3954">
        <v>44148.979756944442</v>
      </c>
    </row>
    <row r="3955" spans="1:76" x14ac:dyDescent="0.25">
      <c r="A3955" t="s">
        <v>33929</v>
      </c>
      <c r="B3955" t="s">
        <v>21965</v>
      </c>
      <c r="C3955" t="s">
        <v>46</v>
      </c>
      <c r="D3955">
        <v>43106</v>
      </c>
      <c r="H3955" t="s">
        <v>47</v>
      </c>
      <c r="I3955">
        <v>43106</v>
      </c>
      <c r="J3955">
        <v>2018</v>
      </c>
      <c r="K3955" t="s">
        <v>85</v>
      </c>
      <c r="L3955" t="s">
        <v>33930</v>
      </c>
      <c r="N3955" t="s">
        <v>33931</v>
      </c>
      <c r="O3955" t="s">
        <v>557</v>
      </c>
      <c r="P3955" t="s">
        <v>668</v>
      </c>
      <c r="Q3955" t="s">
        <v>52</v>
      </c>
      <c r="R3955">
        <v>99301</v>
      </c>
      <c r="S3955" t="s">
        <v>33932</v>
      </c>
      <c r="T3955" t="s">
        <v>22764</v>
      </c>
      <c r="U3955" t="s">
        <v>21969</v>
      </c>
      <c r="V3955" t="s">
        <v>4807</v>
      </c>
      <c r="W3955">
        <v>23</v>
      </c>
      <c r="X3955" t="s">
        <v>6144</v>
      </c>
      <c r="Y3955">
        <v>3306</v>
      </c>
      <c r="Z3955" t="s">
        <v>668</v>
      </c>
      <c r="AA3955" t="s">
        <v>4785</v>
      </c>
      <c r="AB3955">
        <v>33717</v>
      </c>
      <c r="AC3955" t="s">
        <v>146</v>
      </c>
      <c r="AD3955" t="s">
        <v>4690</v>
      </c>
      <c r="AE3955" t="s">
        <v>107</v>
      </c>
      <c r="AF3955" t="s">
        <v>107</v>
      </c>
      <c r="AI3955">
        <v>3</v>
      </c>
      <c r="AJ3955" t="s">
        <v>58</v>
      </c>
      <c r="AK3955" t="s">
        <v>59</v>
      </c>
      <c r="AL3955">
        <v>43410</v>
      </c>
      <c r="AM3955" t="s">
        <v>4692</v>
      </c>
      <c r="AN3955" t="b">
        <v>1</v>
      </c>
      <c r="AQ3955" t="s">
        <v>177</v>
      </c>
      <c r="BB3955" s="7" t="s">
        <v>33933</v>
      </c>
      <c r="BC3955" s="7" t="s">
        <v>557</v>
      </c>
      <c r="BD3955" s="7" t="s">
        <v>52</v>
      </c>
      <c r="BE3955" s="7">
        <v>99301</v>
      </c>
      <c r="BG3955" s="7">
        <v>8497.4</v>
      </c>
      <c r="BH3955" s="7">
        <v>1187.18</v>
      </c>
      <c r="BI3955">
        <v>5528.15</v>
      </c>
      <c r="BJ3955">
        <v>0</v>
      </c>
      <c r="BK3955">
        <v>0</v>
      </c>
      <c r="BL3955">
        <v>0</v>
      </c>
      <c r="BO3955" t="s">
        <v>33934</v>
      </c>
      <c r="BP3955">
        <v>13053</v>
      </c>
      <c r="BQ3955">
        <v>1</v>
      </c>
      <c r="BR3955">
        <v>564</v>
      </c>
      <c r="BS3955">
        <v>3437</v>
      </c>
      <c r="BU3955" t="s">
        <v>33935</v>
      </c>
      <c r="BV3955" t="s">
        <v>4695</v>
      </c>
      <c r="BX3955">
        <v>44148.970451388886</v>
      </c>
    </row>
    <row r="3956" spans="1:76" x14ac:dyDescent="0.25">
      <c r="A3956" t="s">
        <v>34769</v>
      </c>
      <c r="B3956" t="s">
        <v>23726</v>
      </c>
      <c r="C3956" t="s">
        <v>46</v>
      </c>
      <c r="D3956">
        <v>43251</v>
      </c>
      <c r="H3956" t="s">
        <v>47</v>
      </c>
      <c r="I3956">
        <v>43251</v>
      </c>
      <c r="J3956">
        <v>2018</v>
      </c>
      <c r="K3956" t="s">
        <v>85</v>
      </c>
      <c r="L3956" t="s">
        <v>33097</v>
      </c>
      <c r="N3956" t="s">
        <v>24838</v>
      </c>
      <c r="O3956" t="s">
        <v>225</v>
      </c>
      <c r="P3956" t="s">
        <v>226</v>
      </c>
      <c r="Q3956" t="s">
        <v>52</v>
      </c>
      <c r="R3956">
        <v>98666</v>
      </c>
      <c r="S3956" t="s">
        <v>33098</v>
      </c>
      <c r="T3956" t="s">
        <v>33098</v>
      </c>
      <c r="U3956" t="s">
        <v>33099</v>
      </c>
      <c r="V3956" t="s">
        <v>4783</v>
      </c>
      <c r="W3956">
        <v>25</v>
      </c>
      <c r="X3956" t="s">
        <v>6013</v>
      </c>
      <c r="Y3956">
        <v>3147</v>
      </c>
      <c r="Z3956" t="s">
        <v>226</v>
      </c>
      <c r="AA3956" t="s">
        <v>4785</v>
      </c>
      <c r="AB3956">
        <v>272819</v>
      </c>
      <c r="AC3956" t="s">
        <v>146</v>
      </c>
      <c r="AD3956" t="s">
        <v>4690</v>
      </c>
      <c r="AE3956" t="s">
        <v>107</v>
      </c>
      <c r="AF3956" t="s">
        <v>107</v>
      </c>
      <c r="AI3956">
        <v>1</v>
      </c>
      <c r="AJ3956" t="s">
        <v>58</v>
      </c>
      <c r="AK3956" t="s">
        <v>59</v>
      </c>
      <c r="AL3956">
        <v>43410</v>
      </c>
      <c r="AM3956" t="s">
        <v>4692</v>
      </c>
      <c r="AN3956" t="b">
        <v>1</v>
      </c>
      <c r="AQ3956" t="s">
        <v>60</v>
      </c>
      <c r="AR3956" t="s">
        <v>99</v>
      </c>
      <c r="BB3956" s="7" t="s">
        <v>24838</v>
      </c>
      <c r="BC3956" s="7" t="s">
        <v>225</v>
      </c>
      <c r="BD3956" s="7" t="s">
        <v>52</v>
      </c>
      <c r="BE3956" s="7">
        <v>98666</v>
      </c>
      <c r="BF3956" s="7" t="s">
        <v>33099</v>
      </c>
      <c r="BG3956" s="7">
        <v>9887.7999999999993</v>
      </c>
      <c r="BH3956" s="7">
        <v>0</v>
      </c>
      <c r="BI3956">
        <v>9260.68</v>
      </c>
      <c r="BJ3956">
        <v>0</v>
      </c>
      <c r="BK3956">
        <v>0</v>
      </c>
      <c r="BL3956">
        <v>0</v>
      </c>
      <c r="BM3956">
        <v>9000</v>
      </c>
      <c r="BN3956">
        <v>0</v>
      </c>
      <c r="BO3956" t="s">
        <v>34770</v>
      </c>
      <c r="BP3956">
        <v>18701</v>
      </c>
      <c r="BQ3956">
        <v>430</v>
      </c>
      <c r="BR3956">
        <v>465</v>
      </c>
      <c r="BS3956">
        <v>3762</v>
      </c>
      <c r="BU3956" t="s">
        <v>33101</v>
      </c>
      <c r="BV3956" t="s">
        <v>4695</v>
      </c>
      <c r="BX3956">
        <v>44148.98196759259</v>
      </c>
    </row>
    <row r="3957" spans="1:76" x14ac:dyDescent="0.25">
      <c r="A3957" t="s">
        <v>34788</v>
      </c>
      <c r="B3957" t="s">
        <v>3229</v>
      </c>
      <c r="C3957" t="s">
        <v>46</v>
      </c>
      <c r="D3957">
        <v>43171</v>
      </c>
      <c r="H3957" t="s">
        <v>47</v>
      </c>
      <c r="I3957">
        <v>43171</v>
      </c>
      <c r="J3957">
        <v>2018</v>
      </c>
      <c r="K3957" t="s">
        <v>85</v>
      </c>
      <c r="L3957" t="s">
        <v>29751</v>
      </c>
      <c r="N3957" t="s">
        <v>29752</v>
      </c>
      <c r="O3957" t="s">
        <v>105</v>
      </c>
      <c r="P3957" t="s">
        <v>105</v>
      </c>
      <c r="Q3957" t="s">
        <v>52</v>
      </c>
      <c r="R3957">
        <v>99220</v>
      </c>
      <c r="S3957" t="s">
        <v>1671</v>
      </c>
      <c r="T3957" t="s">
        <v>23960</v>
      </c>
      <c r="U3957" t="s">
        <v>34789</v>
      </c>
      <c r="V3957" t="s">
        <v>90</v>
      </c>
      <c r="W3957">
        <v>12</v>
      </c>
      <c r="X3957" t="s">
        <v>273</v>
      </c>
      <c r="Y3957">
        <v>4735</v>
      </c>
      <c r="Z3957" t="s">
        <v>105</v>
      </c>
      <c r="AA3957" t="s">
        <v>57</v>
      </c>
      <c r="AC3957" t="s">
        <v>146</v>
      </c>
      <c r="AD3957" t="s">
        <v>4690</v>
      </c>
      <c r="AE3957" t="s">
        <v>107</v>
      </c>
      <c r="AF3957" t="s">
        <v>107</v>
      </c>
      <c r="AJ3957" t="s">
        <v>58</v>
      </c>
      <c r="AK3957" t="s">
        <v>59</v>
      </c>
      <c r="AL3957">
        <v>43410</v>
      </c>
      <c r="AM3957" t="s">
        <v>4692</v>
      </c>
      <c r="AN3957" t="b">
        <v>1</v>
      </c>
      <c r="AQ3957" t="s">
        <v>60</v>
      </c>
      <c r="AR3957" t="s">
        <v>61</v>
      </c>
      <c r="BB3957" s="7" t="s">
        <v>3230</v>
      </c>
      <c r="BC3957" s="7" t="s">
        <v>526</v>
      </c>
      <c r="BD3957" s="7" t="s">
        <v>52</v>
      </c>
      <c r="BE3957" s="7">
        <v>99206</v>
      </c>
      <c r="BF3957" s="7" t="s">
        <v>20464</v>
      </c>
      <c r="BG3957" s="7">
        <v>183138.04</v>
      </c>
      <c r="BH3957" s="7">
        <v>0</v>
      </c>
      <c r="BI3957">
        <v>122743.88</v>
      </c>
      <c r="BJ3957">
        <v>0</v>
      </c>
      <c r="BK3957">
        <v>0</v>
      </c>
      <c r="BL3957">
        <v>0</v>
      </c>
      <c r="BM3957">
        <v>9998</v>
      </c>
      <c r="BN3957">
        <v>9483.98</v>
      </c>
      <c r="BO3957" t="s">
        <v>34790</v>
      </c>
      <c r="BP3957">
        <v>8868</v>
      </c>
      <c r="BQ3957">
        <v>35520</v>
      </c>
      <c r="BR3957">
        <v>60</v>
      </c>
      <c r="BS3957">
        <v>3231</v>
      </c>
      <c r="BT3957">
        <v>6</v>
      </c>
      <c r="BU3957" t="s">
        <v>23763</v>
      </c>
      <c r="BV3957" t="s">
        <v>4695</v>
      </c>
      <c r="BX3957">
        <v>44267.422777777778</v>
      </c>
    </row>
    <row r="3958" spans="1:76" x14ac:dyDescent="0.25">
      <c r="A3958" t="s">
        <v>34791</v>
      </c>
      <c r="B3958" t="s">
        <v>34792</v>
      </c>
      <c r="C3958" t="s">
        <v>46</v>
      </c>
      <c r="D3958">
        <v>43136</v>
      </c>
      <c r="I3958">
        <v>43136</v>
      </c>
      <c r="J3958">
        <v>2018</v>
      </c>
      <c r="K3958" t="s">
        <v>85</v>
      </c>
      <c r="L3958" t="s">
        <v>34793</v>
      </c>
      <c r="N3958" t="s">
        <v>34794</v>
      </c>
      <c r="O3958" t="s">
        <v>13087</v>
      </c>
      <c r="P3958" t="s">
        <v>88</v>
      </c>
      <c r="Q3958" t="s">
        <v>52</v>
      </c>
      <c r="R3958">
        <v>98565</v>
      </c>
      <c r="S3958" t="s">
        <v>34795</v>
      </c>
      <c r="T3958" t="s">
        <v>34795</v>
      </c>
      <c r="U3958" t="s">
        <v>34796</v>
      </c>
      <c r="V3958" t="s">
        <v>6576</v>
      </c>
      <c r="W3958">
        <v>27</v>
      </c>
      <c r="X3958" t="s">
        <v>5408</v>
      </c>
      <c r="Y3958">
        <v>3626</v>
      </c>
      <c r="Z3958" t="s">
        <v>88</v>
      </c>
      <c r="AA3958" t="s">
        <v>4785</v>
      </c>
      <c r="AB3958">
        <v>46069</v>
      </c>
      <c r="AC3958" t="s">
        <v>146</v>
      </c>
      <c r="AD3958" t="s">
        <v>4690</v>
      </c>
      <c r="AE3958" t="s">
        <v>107</v>
      </c>
      <c r="AF3958" t="s">
        <v>107</v>
      </c>
      <c r="AJ3958" t="s">
        <v>58</v>
      </c>
      <c r="AK3958" t="s">
        <v>59</v>
      </c>
      <c r="AL3958">
        <v>43410</v>
      </c>
      <c r="AM3958" t="s">
        <v>4878</v>
      </c>
      <c r="AN3958" t="b">
        <v>1</v>
      </c>
      <c r="AQ3958" t="s">
        <v>60</v>
      </c>
      <c r="AR3958" t="s">
        <v>150</v>
      </c>
      <c r="BB3958" s="7" t="s">
        <v>34794</v>
      </c>
      <c r="BC3958" s="7" t="s">
        <v>13087</v>
      </c>
      <c r="BD3958" s="7" t="s">
        <v>52</v>
      </c>
      <c r="BE3958" s="7">
        <v>98565</v>
      </c>
      <c r="BF3958" s="7" t="s">
        <v>34796</v>
      </c>
      <c r="BO3958" t="s">
        <v>34797</v>
      </c>
      <c r="BP3958">
        <v>18275</v>
      </c>
      <c r="BQ3958">
        <v>423</v>
      </c>
      <c r="BR3958">
        <v>768</v>
      </c>
      <c r="BU3958" t="s">
        <v>34798</v>
      </c>
      <c r="BV3958" t="s">
        <v>4695</v>
      </c>
      <c r="BX3958">
        <v>43959.621932870374</v>
      </c>
    </row>
    <row r="3959" spans="1:76" x14ac:dyDescent="0.25">
      <c r="A3959" t="s">
        <v>34799</v>
      </c>
      <c r="B3959" t="s">
        <v>34800</v>
      </c>
      <c r="C3959" t="s">
        <v>46</v>
      </c>
      <c r="D3959">
        <v>43216</v>
      </c>
      <c r="H3959" t="s">
        <v>47</v>
      </c>
      <c r="I3959">
        <v>43216</v>
      </c>
      <c r="J3959">
        <v>2018</v>
      </c>
      <c r="K3959" t="s">
        <v>85</v>
      </c>
      <c r="L3959" t="s">
        <v>34801</v>
      </c>
      <c r="N3959" t="s">
        <v>34802</v>
      </c>
      <c r="O3959" t="s">
        <v>836</v>
      </c>
      <c r="P3959" t="s">
        <v>121</v>
      </c>
      <c r="Q3959" t="s">
        <v>52</v>
      </c>
      <c r="R3959">
        <v>98584</v>
      </c>
      <c r="S3959" t="s">
        <v>34803</v>
      </c>
      <c r="T3959" t="s">
        <v>34804</v>
      </c>
      <c r="U3959" t="s">
        <v>34805</v>
      </c>
      <c r="V3959" t="s">
        <v>4807</v>
      </c>
      <c r="W3959">
        <v>23</v>
      </c>
      <c r="X3959" t="s">
        <v>5754</v>
      </c>
      <c r="Y3959">
        <v>3699</v>
      </c>
      <c r="Z3959" t="s">
        <v>121</v>
      </c>
      <c r="AA3959" t="s">
        <v>4785</v>
      </c>
      <c r="AB3959">
        <v>38265</v>
      </c>
      <c r="AC3959" t="s">
        <v>146</v>
      </c>
      <c r="AD3959" t="s">
        <v>4690</v>
      </c>
      <c r="AE3959" t="s">
        <v>107</v>
      </c>
      <c r="AF3959" t="s">
        <v>107</v>
      </c>
      <c r="AI3959">
        <v>3</v>
      </c>
      <c r="AJ3959" t="s">
        <v>58</v>
      </c>
      <c r="AK3959" t="s">
        <v>59</v>
      </c>
      <c r="AL3959">
        <v>43410</v>
      </c>
      <c r="AM3959" t="s">
        <v>4692</v>
      </c>
      <c r="AN3959" t="b">
        <v>1</v>
      </c>
      <c r="AQ3959" t="s">
        <v>177</v>
      </c>
      <c r="BB3959" s="7" t="s">
        <v>34806</v>
      </c>
      <c r="BC3959" s="7" t="s">
        <v>836</v>
      </c>
      <c r="BD3959" s="7" t="s">
        <v>52</v>
      </c>
      <c r="BE3959" s="7">
        <v>98584</v>
      </c>
      <c r="BG3959" s="7">
        <v>6777.51</v>
      </c>
      <c r="BH3959" s="7">
        <v>0</v>
      </c>
      <c r="BI3959">
        <v>6219.33</v>
      </c>
      <c r="BJ3959">
        <v>0</v>
      </c>
      <c r="BK3959">
        <v>0</v>
      </c>
      <c r="BL3959">
        <v>0</v>
      </c>
      <c r="BO3959" t="s">
        <v>34807</v>
      </c>
      <c r="BP3959">
        <v>2469</v>
      </c>
      <c r="BQ3959">
        <v>943</v>
      </c>
      <c r="BR3959">
        <v>400</v>
      </c>
      <c r="BS3959">
        <v>2868</v>
      </c>
      <c r="BU3959" t="s">
        <v>34808</v>
      </c>
      <c r="BV3959" t="s">
        <v>4695</v>
      </c>
      <c r="BX3959">
        <v>44148.946921296294</v>
      </c>
    </row>
    <row r="3960" spans="1:76" x14ac:dyDescent="0.25">
      <c r="A3960" t="s">
        <v>34809</v>
      </c>
      <c r="B3960" t="s">
        <v>3850</v>
      </c>
      <c r="C3960" t="s">
        <v>46</v>
      </c>
      <c r="D3960">
        <v>43237</v>
      </c>
      <c r="H3960" t="s">
        <v>47</v>
      </c>
      <c r="I3960">
        <v>43237</v>
      </c>
      <c r="J3960">
        <v>2018</v>
      </c>
      <c r="K3960" t="s">
        <v>85</v>
      </c>
      <c r="L3960" t="s">
        <v>33229</v>
      </c>
      <c r="N3960" t="s">
        <v>3851</v>
      </c>
      <c r="O3960" t="s">
        <v>3852</v>
      </c>
      <c r="P3960" t="s">
        <v>255</v>
      </c>
      <c r="Q3960" t="s">
        <v>52</v>
      </c>
      <c r="R3960">
        <v>98826</v>
      </c>
      <c r="S3960" t="s">
        <v>3853</v>
      </c>
      <c r="T3960" t="s">
        <v>25427</v>
      </c>
      <c r="U3960" t="s">
        <v>33230</v>
      </c>
      <c r="V3960" t="s">
        <v>54</v>
      </c>
      <c r="W3960">
        <v>13</v>
      </c>
      <c r="X3960" t="s">
        <v>254</v>
      </c>
      <c r="Y3960">
        <v>4801</v>
      </c>
      <c r="Z3960" t="s">
        <v>255</v>
      </c>
      <c r="AA3960" t="s">
        <v>57</v>
      </c>
      <c r="AC3960" t="s">
        <v>146</v>
      </c>
      <c r="AD3960" t="s">
        <v>4690</v>
      </c>
      <c r="AE3960" t="s">
        <v>107</v>
      </c>
      <c r="AF3960" t="s">
        <v>107</v>
      </c>
      <c r="AI3960">
        <v>1</v>
      </c>
      <c r="AJ3960" t="s">
        <v>58</v>
      </c>
      <c r="AK3960" t="s">
        <v>59</v>
      </c>
      <c r="AL3960">
        <v>43410</v>
      </c>
      <c r="AM3960" t="s">
        <v>4692</v>
      </c>
      <c r="AN3960" t="b">
        <v>1</v>
      </c>
      <c r="AQ3960" t="s">
        <v>60</v>
      </c>
      <c r="AR3960" t="s">
        <v>61</v>
      </c>
      <c r="AS3960" t="s">
        <v>100</v>
      </c>
      <c r="BB3960" s="7" t="s">
        <v>34810</v>
      </c>
      <c r="BC3960" s="7" t="s">
        <v>3852</v>
      </c>
      <c r="BD3960" s="7" t="s">
        <v>52</v>
      </c>
      <c r="BE3960" s="7">
        <v>98826</v>
      </c>
      <c r="BG3960" s="7">
        <v>75129.3</v>
      </c>
      <c r="BH3960" s="7">
        <v>0</v>
      </c>
      <c r="BI3960">
        <v>61893.2</v>
      </c>
      <c r="BJ3960">
        <v>0</v>
      </c>
      <c r="BK3960">
        <v>0</v>
      </c>
      <c r="BL3960">
        <v>0</v>
      </c>
      <c r="BM3960">
        <v>243.06</v>
      </c>
      <c r="BN3960">
        <v>6820.52</v>
      </c>
      <c r="BO3960" t="s">
        <v>34811</v>
      </c>
      <c r="BP3960">
        <v>7121</v>
      </c>
      <c r="BQ3960">
        <v>45524</v>
      </c>
      <c r="BR3960">
        <v>95</v>
      </c>
      <c r="BS3960">
        <v>3154</v>
      </c>
      <c r="BT3960">
        <v>12</v>
      </c>
      <c r="BU3960" t="s">
        <v>34812</v>
      </c>
      <c r="BV3960" t="s">
        <v>4695</v>
      </c>
      <c r="BX3960">
        <v>44148.959340277775</v>
      </c>
    </row>
    <row r="3961" spans="1:76" x14ac:dyDescent="0.25">
      <c r="A3961" t="s">
        <v>34813</v>
      </c>
      <c r="B3961" t="s">
        <v>31832</v>
      </c>
      <c r="C3961" t="s">
        <v>46</v>
      </c>
      <c r="D3961">
        <v>43111</v>
      </c>
      <c r="H3961" t="s">
        <v>47</v>
      </c>
      <c r="I3961">
        <v>43111</v>
      </c>
      <c r="J3961">
        <v>2018</v>
      </c>
      <c r="K3961" t="s">
        <v>85</v>
      </c>
      <c r="L3961" t="s">
        <v>34814</v>
      </c>
      <c r="N3961" t="s">
        <v>34815</v>
      </c>
      <c r="O3961" t="s">
        <v>50</v>
      </c>
      <c r="P3961" t="s">
        <v>51</v>
      </c>
      <c r="Q3961" t="s">
        <v>52</v>
      </c>
      <c r="R3961">
        <v>99114</v>
      </c>
      <c r="S3961" t="s">
        <v>34816</v>
      </c>
      <c r="T3961" t="s">
        <v>31835</v>
      </c>
      <c r="U3961" t="s">
        <v>34817</v>
      </c>
      <c r="V3961" t="s">
        <v>6344</v>
      </c>
      <c r="W3961">
        <v>24</v>
      </c>
      <c r="X3961" t="s">
        <v>7121</v>
      </c>
      <c r="Y3961">
        <v>4186</v>
      </c>
      <c r="Z3961" t="s">
        <v>51</v>
      </c>
      <c r="AA3961" t="s">
        <v>4785</v>
      </c>
      <c r="AB3961">
        <v>29887</v>
      </c>
      <c r="AC3961" t="s">
        <v>146</v>
      </c>
      <c r="AD3961" t="s">
        <v>4690</v>
      </c>
      <c r="AE3961" t="s">
        <v>107</v>
      </c>
      <c r="AF3961" t="s">
        <v>107</v>
      </c>
      <c r="AJ3961" t="s">
        <v>58</v>
      </c>
      <c r="AK3961" t="s">
        <v>59</v>
      </c>
      <c r="AL3961">
        <v>43410</v>
      </c>
      <c r="AM3961" t="s">
        <v>4692</v>
      </c>
      <c r="AN3961" t="b">
        <v>1</v>
      </c>
      <c r="AQ3961" t="s">
        <v>60</v>
      </c>
      <c r="AR3961" t="s">
        <v>61</v>
      </c>
      <c r="BB3961" s="7" t="s">
        <v>34815</v>
      </c>
      <c r="BC3961" s="7" t="s">
        <v>50</v>
      </c>
      <c r="BD3961" s="7" t="s">
        <v>52</v>
      </c>
      <c r="BE3961" s="7">
        <v>99114</v>
      </c>
      <c r="BG3961" s="7">
        <v>3840</v>
      </c>
      <c r="BH3961" s="7">
        <v>0</v>
      </c>
      <c r="BI3961">
        <v>3820.83</v>
      </c>
      <c r="BJ3961">
        <v>0</v>
      </c>
      <c r="BK3961">
        <v>0</v>
      </c>
      <c r="BL3961">
        <v>0</v>
      </c>
      <c r="BO3961" t="s">
        <v>34818</v>
      </c>
      <c r="BP3961">
        <v>17006</v>
      </c>
      <c r="BQ3961">
        <v>941</v>
      </c>
      <c r="BR3961">
        <v>979</v>
      </c>
      <c r="BS3961">
        <v>3642</v>
      </c>
      <c r="BU3961" t="s">
        <v>34819</v>
      </c>
      <c r="BV3961" t="s">
        <v>4695</v>
      </c>
      <c r="BX3961">
        <v>44148.977719907409</v>
      </c>
    </row>
    <row r="3962" spans="1:76" x14ac:dyDescent="0.25">
      <c r="A3962" t="s">
        <v>34820</v>
      </c>
      <c r="B3962" t="s">
        <v>22127</v>
      </c>
      <c r="C3962" t="s">
        <v>46</v>
      </c>
      <c r="D3962">
        <v>43224</v>
      </c>
      <c r="I3962">
        <v>43224</v>
      </c>
      <c r="J3962">
        <v>2018</v>
      </c>
      <c r="K3962" t="s">
        <v>85</v>
      </c>
      <c r="L3962" t="s">
        <v>22128</v>
      </c>
      <c r="N3962" t="s">
        <v>34821</v>
      </c>
      <c r="O3962" t="s">
        <v>1399</v>
      </c>
      <c r="P3962" t="s">
        <v>88</v>
      </c>
      <c r="Q3962" t="s">
        <v>52</v>
      </c>
      <c r="R3962">
        <v>98531</v>
      </c>
      <c r="S3962" t="s">
        <v>34822</v>
      </c>
      <c r="T3962" t="s">
        <v>22130</v>
      </c>
      <c r="U3962" t="s">
        <v>22131</v>
      </c>
      <c r="V3962" t="s">
        <v>5396</v>
      </c>
      <c r="W3962">
        <v>20</v>
      </c>
      <c r="X3962" t="s">
        <v>5408</v>
      </c>
      <c r="Y3962">
        <v>3626</v>
      </c>
      <c r="Z3962" t="s">
        <v>88</v>
      </c>
      <c r="AA3962" t="s">
        <v>4785</v>
      </c>
      <c r="AB3962">
        <v>46069</v>
      </c>
      <c r="AC3962" t="s">
        <v>146</v>
      </c>
      <c r="AD3962" t="s">
        <v>4690</v>
      </c>
      <c r="AE3962" t="s">
        <v>107</v>
      </c>
      <c r="AF3962" t="s">
        <v>107</v>
      </c>
      <c r="AJ3962" t="s">
        <v>58</v>
      </c>
      <c r="AK3962" t="s">
        <v>59</v>
      </c>
      <c r="AL3962">
        <v>43410</v>
      </c>
      <c r="AM3962" t="s">
        <v>4878</v>
      </c>
      <c r="AN3962" t="b">
        <v>1</v>
      </c>
      <c r="AQ3962" t="s">
        <v>60</v>
      </c>
      <c r="AR3962" t="s">
        <v>150</v>
      </c>
      <c r="BB3962" s="7" t="s">
        <v>34823</v>
      </c>
      <c r="BC3962" s="7" t="s">
        <v>1399</v>
      </c>
      <c r="BD3962" s="7" t="s">
        <v>52</v>
      </c>
      <c r="BE3962" s="7">
        <v>98531</v>
      </c>
      <c r="BO3962" t="s">
        <v>34824</v>
      </c>
      <c r="BP3962">
        <v>7630</v>
      </c>
      <c r="BQ3962">
        <v>401</v>
      </c>
      <c r="BR3962">
        <v>719</v>
      </c>
      <c r="BU3962" t="s">
        <v>22133</v>
      </c>
      <c r="BV3962" t="s">
        <v>4695</v>
      </c>
      <c r="BX3962">
        <v>43959.621932870374</v>
      </c>
    </row>
    <row r="3963" spans="1:76" x14ac:dyDescent="0.25">
      <c r="A3963" t="s">
        <v>34825</v>
      </c>
      <c r="B3963" t="s">
        <v>21948</v>
      </c>
      <c r="C3963" t="s">
        <v>46</v>
      </c>
      <c r="D3963">
        <v>43155</v>
      </c>
      <c r="I3963">
        <v>43155</v>
      </c>
      <c r="J3963">
        <v>2018</v>
      </c>
      <c r="K3963" t="s">
        <v>85</v>
      </c>
      <c r="L3963" t="s">
        <v>21949</v>
      </c>
      <c r="N3963" t="s">
        <v>34826</v>
      </c>
      <c r="O3963" t="s">
        <v>4354</v>
      </c>
      <c r="P3963" t="s">
        <v>632</v>
      </c>
      <c r="Q3963" t="s">
        <v>52</v>
      </c>
      <c r="R3963">
        <v>98249</v>
      </c>
      <c r="S3963" t="s">
        <v>22953</v>
      </c>
      <c r="T3963" t="s">
        <v>22953</v>
      </c>
      <c r="U3963" t="s">
        <v>21952</v>
      </c>
      <c r="V3963" t="s">
        <v>5571</v>
      </c>
      <c r="W3963">
        <v>28</v>
      </c>
      <c r="X3963" t="s">
        <v>4808</v>
      </c>
      <c r="Y3963">
        <v>3424</v>
      </c>
      <c r="Z3963" t="s">
        <v>632</v>
      </c>
      <c r="AA3963" t="s">
        <v>4785</v>
      </c>
      <c r="AB3963">
        <v>54723</v>
      </c>
      <c r="AC3963" t="s">
        <v>146</v>
      </c>
      <c r="AD3963" t="s">
        <v>4690</v>
      </c>
      <c r="AE3963" t="s">
        <v>107</v>
      </c>
      <c r="AF3963" t="s">
        <v>107</v>
      </c>
      <c r="AJ3963" t="s">
        <v>58</v>
      </c>
      <c r="AK3963" t="s">
        <v>59</v>
      </c>
      <c r="AL3963">
        <v>43410</v>
      </c>
      <c r="AM3963" t="s">
        <v>4878</v>
      </c>
      <c r="AN3963" t="b">
        <v>1</v>
      </c>
      <c r="AQ3963" t="s">
        <v>60</v>
      </c>
      <c r="AR3963" t="s">
        <v>150</v>
      </c>
      <c r="BB3963" s="7" t="s">
        <v>34827</v>
      </c>
      <c r="BC3963" s="7" t="s">
        <v>1191</v>
      </c>
      <c r="BD3963" s="7" t="s">
        <v>52</v>
      </c>
      <c r="BE3963" s="7">
        <v>98260</v>
      </c>
      <c r="BF3963" s="7" t="s">
        <v>21952</v>
      </c>
      <c r="BO3963" t="s">
        <v>34828</v>
      </c>
      <c r="BP3963">
        <v>7625</v>
      </c>
      <c r="BQ3963">
        <v>567</v>
      </c>
      <c r="BR3963">
        <v>623</v>
      </c>
      <c r="BU3963" t="s">
        <v>21954</v>
      </c>
      <c r="BV3963" t="s">
        <v>4695</v>
      </c>
      <c r="BX3963">
        <v>43959.621932870374</v>
      </c>
    </row>
    <row r="3964" spans="1:76" x14ac:dyDescent="0.25">
      <c r="A3964" t="s">
        <v>34829</v>
      </c>
      <c r="B3964" t="s">
        <v>3418</v>
      </c>
      <c r="C3964" t="s">
        <v>46</v>
      </c>
      <c r="D3964">
        <v>43194</v>
      </c>
      <c r="H3964" t="s">
        <v>47</v>
      </c>
      <c r="I3964">
        <v>43194</v>
      </c>
      <c r="J3964">
        <v>2018</v>
      </c>
      <c r="K3964" t="s">
        <v>85</v>
      </c>
      <c r="L3964" t="s">
        <v>34830</v>
      </c>
      <c r="N3964" t="s">
        <v>3419</v>
      </c>
      <c r="O3964" t="s">
        <v>363</v>
      </c>
      <c r="P3964" t="s">
        <v>68</v>
      </c>
      <c r="Q3964" t="s">
        <v>52</v>
      </c>
      <c r="R3964">
        <v>98042</v>
      </c>
      <c r="S3964" t="s">
        <v>3420</v>
      </c>
      <c r="T3964" t="s">
        <v>34831</v>
      </c>
      <c r="U3964" t="s">
        <v>34832</v>
      </c>
      <c r="V3964" t="s">
        <v>54</v>
      </c>
      <c r="W3964">
        <v>13</v>
      </c>
      <c r="X3964" t="s">
        <v>362</v>
      </c>
      <c r="Y3964">
        <v>4872</v>
      </c>
      <c r="Z3964" t="s">
        <v>68</v>
      </c>
      <c r="AA3964" t="s">
        <v>57</v>
      </c>
      <c r="AC3964" t="s">
        <v>146</v>
      </c>
      <c r="AD3964" t="s">
        <v>4690</v>
      </c>
      <c r="AE3964" t="s">
        <v>107</v>
      </c>
      <c r="AF3964" t="s">
        <v>107</v>
      </c>
      <c r="AI3964">
        <v>2</v>
      </c>
      <c r="AJ3964" t="s">
        <v>58</v>
      </c>
      <c r="AK3964" t="s">
        <v>59</v>
      </c>
      <c r="AL3964">
        <v>43410</v>
      </c>
      <c r="AM3964" t="s">
        <v>4692</v>
      </c>
      <c r="AN3964" t="b">
        <v>1</v>
      </c>
      <c r="AQ3964" t="s">
        <v>177</v>
      </c>
      <c r="AS3964" t="s">
        <v>4734</v>
      </c>
      <c r="BB3964" s="7" t="s">
        <v>3421</v>
      </c>
      <c r="BC3964" s="7" t="s">
        <v>363</v>
      </c>
      <c r="BD3964" s="7" t="s">
        <v>52</v>
      </c>
      <c r="BE3964" s="7">
        <v>98042</v>
      </c>
      <c r="BF3964" s="7" t="s">
        <v>34833</v>
      </c>
      <c r="BG3964" s="7">
        <v>14581.5</v>
      </c>
      <c r="BH3964" s="7">
        <v>0</v>
      </c>
      <c r="BI3964">
        <v>7415.03</v>
      </c>
      <c r="BJ3964">
        <v>-217.8</v>
      </c>
      <c r="BK3964">
        <v>0</v>
      </c>
      <c r="BL3964">
        <v>0</v>
      </c>
      <c r="BM3964">
        <v>17283.55</v>
      </c>
      <c r="BN3964">
        <v>0</v>
      </c>
      <c r="BO3964" t="s">
        <v>34834</v>
      </c>
      <c r="BP3964">
        <v>17794</v>
      </c>
      <c r="BQ3964">
        <v>937</v>
      </c>
      <c r="BR3964">
        <v>328</v>
      </c>
      <c r="BS3964">
        <v>3698</v>
      </c>
      <c r="BT3964">
        <v>47</v>
      </c>
      <c r="BU3964" t="s">
        <v>34835</v>
      </c>
      <c r="BV3964" t="s">
        <v>4695</v>
      </c>
      <c r="BX3964">
        <v>44148.979791666665</v>
      </c>
    </row>
    <row r="3965" spans="1:76" x14ac:dyDescent="0.25">
      <c r="A3965" t="s">
        <v>34836</v>
      </c>
      <c r="B3965" t="s">
        <v>34837</v>
      </c>
      <c r="C3965" t="s">
        <v>46</v>
      </c>
      <c r="D3965">
        <v>43201</v>
      </c>
      <c r="I3965">
        <v>43201</v>
      </c>
      <c r="J3965">
        <v>2018</v>
      </c>
      <c r="K3965" t="s">
        <v>85</v>
      </c>
      <c r="L3965" t="s">
        <v>34838</v>
      </c>
      <c r="N3965" t="s">
        <v>34839</v>
      </c>
      <c r="O3965" t="s">
        <v>458</v>
      </c>
      <c r="P3965" t="s">
        <v>459</v>
      </c>
      <c r="Q3965" t="s">
        <v>52</v>
      </c>
      <c r="R3965">
        <v>99328</v>
      </c>
      <c r="S3965" t="s">
        <v>34840</v>
      </c>
      <c r="T3965" t="s">
        <v>34840</v>
      </c>
      <c r="U3965" t="s">
        <v>34841</v>
      </c>
      <c r="V3965" t="s">
        <v>6576</v>
      </c>
      <c r="W3965">
        <v>27</v>
      </c>
      <c r="X3965" t="s">
        <v>17282</v>
      </c>
      <c r="Y3965">
        <v>3176</v>
      </c>
      <c r="Z3965" t="s">
        <v>459</v>
      </c>
      <c r="AA3965" t="s">
        <v>4785</v>
      </c>
      <c r="AB3965">
        <v>2747</v>
      </c>
      <c r="AC3965" t="s">
        <v>146</v>
      </c>
      <c r="AD3965" t="s">
        <v>4690</v>
      </c>
      <c r="AE3965" t="s">
        <v>107</v>
      </c>
      <c r="AF3965" t="s">
        <v>107</v>
      </c>
      <c r="AJ3965" t="s">
        <v>58</v>
      </c>
      <c r="AK3965" t="s">
        <v>59</v>
      </c>
      <c r="AL3965">
        <v>43410</v>
      </c>
      <c r="AM3965" t="s">
        <v>4878</v>
      </c>
      <c r="AN3965" t="b">
        <v>1</v>
      </c>
      <c r="AQ3965" t="s">
        <v>60</v>
      </c>
      <c r="AR3965" t="s">
        <v>61</v>
      </c>
      <c r="BB3965" s="7" t="s">
        <v>34839</v>
      </c>
      <c r="BC3965" s="7" t="s">
        <v>458</v>
      </c>
      <c r="BD3965" s="7" t="s">
        <v>52</v>
      </c>
      <c r="BE3965" s="7">
        <v>99328</v>
      </c>
      <c r="BF3965" s="7" t="s">
        <v>34841</v>
      </c>
      <c r="BO3965" t="s">
        <v>34842</v>
      </c>
      <c r="BP3965">
        <v>8395</v>
      </c>
      <c r="BQ3965">
        <v>299</v>
      </c>
      <c r="BR3965">
        <v>515</v>
      </c>
      <c r="BU3965" t="s">
        <v>34843</v>
      </c>
      <c r="BV3965" t="s">
        <v>4695</v>
      </c>
      <c r="BX3965">
        <v>43959.621967592589</v>
      </c>
    </row>
    <row r="3966" spans="1:76" x14ac:dyDescent="0.25">
      <c r="A3966" t="s">
        <v>34844</v>
      </c>
      <c r="B3966" t="s">
        <v>24153</v>
      </c>
      <c r="C3966" t="s">
        <v>46</v>
      </c>
      <c r="D3966">
        <v>43171</v>
      </c>
      <c r="I3966">
        <v>43171</v>
      </c>
      <c r="J3966">
        <v>2018</v>
      </c>
      <c r="K3966" t="s">
        <v>85</v>
      </c>
      <c r="L3966" t="s">
        <v>34845</v>
      </c>
      <c r="N3966" t="s">
        <v>24155</v>
      </c>
      <c r="O3966" t="s">
        <v>2493</v>
      </c>
      <c r="P3966" t="s">
        <v>3508</v>
      </c>
      <c r="Q3966" t="s">
        <v>52</v>
      </c>
      <c r="R3966">
        <v>99185</v>
      </c>
      <c r="S3966" t="s">
        <v>24156</v>
      </c>
      <c r="T3966" t="s">
        <v>24157</v>
      </c>
      <c r="U3966" t="s">
        <v>34846</v>
      </c>
      <c r="V3966" t="s">
        <v>4807</v>
      </c>
      <c r="W3966">
        <v>23</v>
      </c>
      <c r="X3966" t="s">
        <v>6972</v>
      </c>
      <c r="Y3966">
        <v>3655</v>
      </c>
      <c r="Z3966" t="s">
        <v>3508</v>
      </c>
      <c r="AA3966" t="s">
        <v>4785</v>
      </c>
      <c r="AB3966">
        <v>7164</v>
      </c>
      <c r="AC3966" t="s">
        <v>146</v>
      </c>
      <c r="AD3966" t="s">
        <v>4690</v>
      </c>
      <c r="AE3966" t="s">
        <v>107</v>
      </c>
      <c r="AF3966" t="s">
        <v>107</v>
      </c>
      <c r="AI3966">
        <v>3</v>
      </c>
      <c r="AJ3966" t="s">
        <v>58</v>
      </c>
      <c r="AK3966" t="s">
        <v>59</v>
      </c>
      <c r="AL3966">
        <v>43410</v>
      </c>
      <c r="AM3966" t="s">
        <v>4878</v>
      </c>
      <c r="AN3966" t="b">
        <v>1</v>
      </c>
      <c r="AQ3966" t="s">
        <v>60</v>
      </c>
      <c r="AR3966" t="s">
        <v>150</v>
      </c>
      <c r="BB3966" s="7" t="s">
        <v>24155</v>
      </c>
      <c r="BC3966" s="7" t="s">
        <v>2493</v>
      </c>
      <c r="BD3966" s="7" t="s">
        <v>52</v>
      </c>
      <c r="BE3966" s="7">
        <v>99185</v>
      </c>
      <c r="BF3966" s="7" t="s">
        <v>34847</v>
      </c>
      <c r="BO3966" t="s">
        <v>34848</v>
      </c>
      <c r="BP3966">
        <v>3774</v>
      </c>
      <c r="BQ3966">
        <v>756</v>
      </c>
      <c r="BR3966">
        <v>771</v>
      </c>
      <c r="BU3966" t="s">
        <v>24159</v>
      </c>
      <c r="BV3966" t="s">
        <v>4695</v>
      </c>
      <c r="BX3966">
        <v>43959.621932870374</v>
      </c>
    </row>
    <row r="3967" spans="1:76" x14ac:dyDescent="0.25">
      <c r="A3967" t="s">
        <v>34849</v>
      </c>
      <c r="B3967" t="s">
        <v>20799</v>
      </c>
      <c r="C3967" t="s">
        <v>46</v>
      </c>
      <c r="D3967">
        <v>42857</v>
      </c>
      <c r="H3967" t="s">
        <v>47</v>
      </c>
      <c r="I3967">
        <v>42857</v>
      </c>
      <c r="J3967">
        <v>2018</v>
      </c>
      <c r="K3967" t="s">
        <v>85</v>
      </c>
      <c r="L3967" t="s">
        <v>34850</v>
      </c>
      <c r="N3967" t="s">
        <v>25408</v>
      </c>
      <c r="O3967" t="s">
        <v>105</v>
      </c>
      <c r="P3967" t="s">
        <v>105</v>
      </c>
      <c r="Q3967" t="s">
        <v>52</v>
      </c>
      <c r="R3967">
        <v>99209</v>
      </c>
      <c r="S3967" t="s">
        <v>34851</v>
      </c>
      <c r="T3967" t="s">
        <v>20802</v>
      </c>
      <c r="U3967" t="s">
        <v>34852</v>
      </c>
      <c r="V3967" t="s">
        <v>4807</v>
      </c>
      <c r="W3967">
        <v>23</v>
      </c>
      <c r="X3967" t="s">
        <v>6703</v>
      </c>
      <c r="Y3967">
        <v>4151</v>
      </c>
      <c r="Z3967" t="s">
        <v>105</v>
      </c>
      <c r="AA3967" t="s">
        <v>4785</v>
      </c>
      <c r="AB3967">
        <v>304849</v>
      </c>
      <c r="AC3967" t="s">
        <v>146</v>
      </c>
      <c r="AD3967" t="s">
        <v>4690</v>
      </c>
      <c r="AE3967" t="s">
        <v>107</v>
      </c>
      <c r="AF3967" t="s">
        <v>107</v>
      </c>
      <c r="AI3967" t="s">
        <v>18889</v>
      </c>
      <c r="AJ3967" t="s">
        <v>58</v>
      </c>
      <c r="AK3967" t="s">
        <v>59</v>
      </c>
      <c r="AL3967">
        <v>43410</v>
      </c>
      <c r="AM3967" t="s">
        <v>4692</v>
      </c>
      <c r="AN3967" t="b">
        <v>1</v>
      </c>
      <c r="AQ3967" t="s">
        <v>60</v>
      </c>
      <c r="AR3967" t="s">
        <v>61</v>
      </c>
      <c r="BB3967" s="7" t="s">
        <v>30332</v>
      </c>
      <c r="BC3967" s="7" t="s">
        <v>105</v>
      </c>
      <c r="BD3967" s="7" t="s">
        <v>52</v>
      </c>
      <c r="BE3967" s="7">
        <v>99223</v>
      </c>
      <c r="BF3967" s="7" t="s">
        <v>28895</v>
      </c>
      <c r="BG3967" s="7">
        <v>108299.89</v>
      </c>
      <c r="BH3967" s="7">
        <v>0</v>
      </c>
      <c r="BI3967">
        <v>108299.89</v>
      </c>
      <c r="BJ3967">
        <v>0</v>
      </c>
      <c r="BK3967">
        <v>0</v>
      </c>
      <c r="BL3967">
        <v>0</v>
      </c>
      <c r="BM3967">
        <v>103062.87</v>
      </c>
      <c r="BN3967">
        <v>300</v>
      </c>
      <c r="BO3967" t="s">
        <v>34853</v>
      </c>
      <c r="BP3967">
        <v>6602</v>
      </c>
      <c r="BQ3967">
        <v>68</v>
      </c>
      <c r="BR3967">
        <v>962</v>
      </c>
      <c r="BS3967">
        <v>3134</v>
      </c>
      <c r="BU3967" t="s">
        <v>28897</v>
      </c>
      <c r="BV3967" t="s">
        <v>4695</v>
      </c>
      <c r="BX3967">
        <v>44148.958599537036</v>
      </c>
    </row>
    <row r="3968" spans="1:76" x14ac:dyDescent="0.25">
      <c r="A3968" t="s">
        <v>34854</v>
      </c>
      <c r="B3968" t="s">
        <v>4343</v>
      </c>
      <c r="C3968" t="s">
        <v>46</v>
      </c>
      <c r="D3968">
        <v>43177</v>
      </c>
      <c r="H3968" t="s">
        <v>47</v>
      </c>
      <c r="I3968">
        <v>43177</v>
      </c>
      <c r="J3968">
        <v>2018</v>
      </c>
      <c r="K3968" t="s">
        <v>85</v>
      </c>
      <c r="L3968" t="s">
        <v>34855</v>
      </c>
      <c r="N3968" t="s">
        <v>4344</v>
      </c>
      <c r="O3968" t="s">
        <v>366</v>
      </c>
      <c r="P3968" t="s">
        <v>96</v>
      </c>
      <c r="Q3968" t="s">
        <v>52</v>
      </c>
      <c r="R3968">
        <v>99336</v>
      </c>
      <c r="S3968" t="s">
        <v>4345</v>
      </c>
      <c r="T3968" t="s">
        <v>29298</v>
      </c>
      <c r="U3968" t="s">
        <v>34856</v>
      </c>
      <c r="V3968" t="s">
        <v>54</v>
      </c>
      <c r="W3968">
        <v>13</v>
      </c>
      <c r="X3968" t="s">
        <v>98</v>
      </c>
      <c r="Y3968">
        <v>4793</v>
      </c>
      <c r="Z3968" t="s">
        <v>96</v>
      </c>
      <c r="AA3968" t="s">
        <v>57</v>
      </c>
      <c r="AC3968" t="s">
        <v>146</v>
      </c>
      <c r="AD3968" t="s">
        <v>4690</v>
      </c>
      <c r="AE3968" t="s">
        <v>107</v>
      </c>
      <c r="AF3968" t="s">
        <v>107</v>
      </c>
      <c r="AI3968">
        <v>2</v>
      </c>
      <c r="AJ3968" t="s">
        <v>58</v>
      </c>
      <c r="AK3968" t="s">
        <v>59</v>
      </c>
      <c r="AL3968">
        <v>43410</v>
      </c>
      <c r="AM3968" t="s">
        <v>4692</v>
      </c>
      <c r="AN3968" t="b">
        <v>1</v>
      </c>
      <c r="AQ3968" t="s">
        <v>60</v>
      </c>
      <c r="AR3968" t="s">
        <v>61</v>
      </c>
      <c r="AS3968" t="s">
        <v>100</v>
      </c>
      <c r="BB3968" s="7" t="s">
        <v>413</v>
      </c>
      <c r="BC3968" s="7" t="s">
        <v>143</v>
      </c>
      <c r="BD3968" s="7" t="s">
        <v>52</v>
      </c>
      <c r="BE3968" s="7">
        <v>98401</v>
      </c>
      <c r="BF3968" s="7" t="s">
        <v>20950</v>
      </c>
      <c r="BG3968" s="7">
        <v>44937.33</v>
      </c>
      <c r="BH3968" s="7">
        <v>2392.81</v>
      </c>
      <c r="BI3968">
        <v>46586.52</v>
      </c>
      <c r="BJ3968">
        <v>0</v>
      </c>
      <c r="BK3968">
        <v>0</v>
      </c>
      <c r="BL3968">
        <v>0</v>
      </c>
      <c r="BO3968" t="s">
        <v>34857</v>
      </c>
      <c r="BP3968">
        <v>1657</v>
      </c>
      <c r="BQ3968">
        <v>365</v>
      </c>
      <c r="BR3968">
        <v>83</v>
      </c>
      <c r="BS3968">
        <v>2834</v>
      </c>
      <c r="BT3968">
        <v>8</v>
      </c>
      <c r="BU3968" t="s">
        <v>20897</v>
      </c>
      <c r="BV3968" t="s">
        <v>4695</v>
      </c>
      <c r="BX3968">
        <v>44148.945775462962</v>
      </c>
    </row>
    <row r="3969" spans="1:76" x14ac:dyDescent="0.25">
      <c r="A3969" t="s">
        <v>34858</v>
      </c>
      <c r="B3969" t="s">
        <v>34859</v>
      </c>
      <c r="C3969" t="s">
        <v>46</v>
      </c>
      <c r="D3969">
        <v>43074</v>
      </c>
      <c r="H3969" t="s">
        <v>47</v>
      </c>
      <c r="I3969">
        <v>43074</v>
      </c>
      <c r="J3969">
        <v>2018</v>
      </c>
      <c r="K3969" t="s">
        <v>85</v>
      </c>
      <c r="L3969" t="s">
        <v>34860</v>
      </c>
      <c r="N3969" t="s">
        <v>34861</v>
      </c>
      <c r="O3969" t="s">
        <v>557</v>
      </c>
      <c r="P3969" t="s">
        <v>668</v>
      </c>
      <c r="Q3969" t="s">
        <v>52</v>
      </c>
      <c r="R3969">
        <v>99301</v>
      </c>
      <c r="S3969" t="s">
        <v>34862</v>
      </c>
      <c r="T3969" t="s">
        <v>34862</v>
      </c>
      <c r="U3969" t="s">
        <v>34863</v>
      </c>
      <c r="V3969" t="s">
        <v>6344</v>
      </c>
      <c r="W3969">
        <v>24</v>
      </c>
      <c r="X3969" t="s">
        <v>6144</v>
      </c>
      <c r="Y3969">
        <v>3306</v>
      </c>
      <c r="Z3969" t="s">
        <v>668</v>
      </c>
      <c r="AA3969" t="s">
        <v>4785</v>
      </c>
      <c r="AB3969">
        <v>33717</v>
      </c>
      <c r="AC3969" t="s">
        <v>146</v>
      </c>
      <c r="AD3969" t="s">
        <v>4690</v>
      </c>
      <c r="AE3969" t="s">
        <v>107</v>
      </c>
      <c r="AF3969" t="s">
        <v>107</v>
      </c>
      <c r="AJ3969" t="s">
        <v>58</v>
      </c>
      <c r="AK3969" t="s">
        <v>59</v>
      </c>
      <c r="AL3969">
        <v>43410</v>
      </c>
      <c r="AM3969" t="s">
        <v>4692</v>
      </c>
      <c r="AN3969" t="b">
        <v>1</v>
      </c>
      <c r="AQ3969" t="s">
        <v>60</v>
      </c>
      <c r="AR3969" t="s">
        <v>61</v>
      </c>
      <c r="BB3969" s="7" t="s">
        <v>34864</v>
      </c>
      <c r="BC3969" s="7" t="s">
        <v>366</v>
      </c>
      <c r="BD3969" s="7" t="s">
        <v>52</v>
      </c>
      <c r="BE3969" s="7">
        <v>99337</v>
      </c>
      <c r="BF3969" s="7" t="s">
        <v>34865</v>
      </c>
      <c r="BG3969" s="7">
        <v>15691.81</v>
      </c>
      <c r="BH3969" s="7">
        <v>1500</v>
      </c>
      <c r="BI3969">
        <v>12010.84</v>
      </c>
      <c r="BJ3969">
        <v>0</v>
      </c>
      <c r="BK3969">
        <v>0</v>
      </c>
      <c r="BL3969">
        <v>0</v>
      </c>
      <c r="BO3969" t="s">
        <v>34866</v>
      </c>
      <c r="BP3969">
        <v>12702</v>
      </c>
      <c r="BQ3969">
        <v>291</v>
      </c>
      <c r="BR3969">
        <v>571</v>
      </c>
      <c r="BS3969">
        <v>3420</v>
      </c>
      <c r="BU3969" t="s">
        <v>34867</v>
      </c>
      <c r="BV3969" t="s">
        <v>4695</v>
      </c>
      <c r="BX3969">
        <v>44148.969872685186</v>
      </c>
    </row>
    <row r="3970" spans="1:76" x14ac:dyDescent="0.25">
      <c r="A3970" t="s">
        <v>35207</v>
      </c>
      <c r="B3970" t="s">
        <v>23204</v>
      </c>
      <c r="C3970" t="s">
        <v>46</v>
      </c>
      <c r="D3970">
        <v>43170</v>
      </c>
      <c r="H3970" t="s">
        <v>47</v>
      </c>
      <c r="I3970">
        <v>43170</v>
      </c>
      <c r="J3970">
        <v>2018</v>
      </c>
      <c r="K3970" t="s">
        <v>85</v>
      </c>
      <c r="L3970" t="s">
        <v>35208</v>
      </c>
      <c r="N3970" t="s">
        <v>35209</v>
      </c>
      <c r="O3970" t="s">
        <v>35210</v>
      </c>
      <c r="P3970" t="s">
        <v>56</v>
      </c>
      <c r="Q3970" t="s">
        <v>52</v>
      </c>
      <c r="R3970">
        <v>98819</v>
      </c>
      <c r="S3970" t="s">
        <v>868</v>
      </c>
      <c r="T3970" t="s">
        <v>35211</v>
      </c>
      <c r="U3970" t="s">
        <v>35212</v>
      </c>
      <c r="V3970" t="s">
        <v>4807</v>
      </c>
      <c r="W3970">
        <v>23</v>
      </c>
      <c r="X3970" t="s">
        <v>5554</v>
      </c>
      <c r="Y3970">
        <v>3801</v>
      </c>
      <c r="Z3970" t="s">
        <v>56</v>
      </c>
      <c r="AA3970" t="s">
        <v>4785</v>
      </c>
      <c r="AB3970">
        <v>22492</v>
      </c>
      <c r="AC3970" t="s">
        <v>146</v>
      </c>
      <c r="AD3970" t="s">
        <v>4690</v>
      </c>
      <c r="AE3970" t="s">
        <v>107</v>
      </c>
      <c r="AF3970" t="s">
        <v>107</v>
      </c>
      <c r="AI3970">
        <v>3</v>
      </c>
      <c r="AJ3970" t="s">
        <v>58</v>
      </c>
      <c r="AK3970" t="s">
        <v>59</v>
      </c>
      <c r="AL3970">
        <v>43410</v>
      </c>
      <c r="AM3970" t="s">
        <v>4692</v>
      </c>
      <c r="AN3970" t="b">
        <v>1</v>
      </c>
      <c r="AQ3970" t="s">
        <v>60</v>
      </c>
      <c r="AR3970" t="s">
        <v>61</v>
      </c>
      <c r="BB3970" s="7" t="s">
        <v>1307</v>
      </c>
      <c r="BC3970" s="7" t="s">
        <v>1308</v>
      </c>
      <c r="BD3970" s="7" t="s">
        <v>52</v>
      </c>
      <c r="BE3970" s="7">
        <v>99101</v>
      </c>
      <c r="BF3970" s="7" t="s">
        <v>22409</v>
      </c>
      <c r="BG3970" s="7">
        <v>15852.08</v>
      </c>
      <c r="BH3970" s="7">
        <v>0</v>
      </c>
      <c r="BI3970">
        <v>11974.03</v>
      </c>
      <c r="BJ3970">
        <v>0</v>
      </c>
      <c r="BK3970">
        <v>0</v>
      </c>
      <c r="BL3970">
        <v>0</v>
      </c>
      <c r="BM3970">
        <v>243.06</v>
      </c>
      <c r="BN3970">
        <v>0</v>
      </c>
      <c r="BO3970" t="s">
        <v>35213</v>
      </c>
      <c r="BP3970">
        <v>4873</v>
      </c>
      <c r="BQ3970">
        <v>791</v>
      </c>
      <c r="BR3970">
        <v>792</v>
      </c>
      <c r="BS3970">
        <v>3037</v>
      </c>
      <c r="BU3970" t="s">
        <v>35214</v>
      </c>
      <c r="BV3970" t="s">
        <v>4695</v>
      </c>
      <c r="BX3970">
        <v>44685.444641203707</v>
      </c>
    </row>
    <row r="3971" spans="1:76" x14ac:dyDescent="0.25">
      <c r="A3971" t="s">
        <v>35499</v>
      </c>
      <c r="B3971" t="s">
        <v>524</v>
      </c>
      <c r="C3971" t="s">
        <v>46</v>
      </c>
      <c r="D3971">
        <v>42741</v>
      </c>
      <c r="H3971" t="s">
        <v>47</v>
      </c>
      <c r="I3971">
        <v>42741</v>
      </c>
      <c r="J3971">
        <v>2018</v>
      </c>
      <c r="K3971" t="s">
        <v>85</v>
      </c>
      <c r="L3971" t="s">
        <v>35500</v>
      </c>
      <c r="N3971" t="s">
        <v>525</v>
      </c>
      <c r="O3971" t="s">
        <v>526</v>
      </c>
      <c r="P3971" t="s">
        <v>105</v>
      </c>
      <c r="Q3971" t="s">
        <v>52</v>
      </c>
      <c r="R3971">
        <v>99214</v>
      </c>
      <c r="S3971" t="s">
        <v>527</v>
      </c>
      <c r="T3971" t="s">
        <v>24354</v>
      </c>
      <c r="U3971" t="s">
        <v>32045</v>
      </c>
      <c r="V3971" t="s">
        <v>54</v>
      </c>
      <c r="W3971">
        <v>13</v>
      </c>
      <c r="X3971" t="s">
        <v>528</v>
      </c>
      <c r="Y3971">
        <v>4785</v>
      </c>
      <c r="Z3971" t="s">
        <v>105</v>
      </c>
      <c r="AA3971" t="s">
        <v>57</v>
      </c>
      <c r="AC3971" t="s">
        <v>146</v>
      </c>
      <c r="AD3971" t="s">
        <v>4690</v>
      </c>
      <c r="AE3971" t="s">
        <v>107</v>
      </c>
      <c r="AF3971" t="s">
        <v>107</v>
      </c>
      <c r="AI3971">
        <v>1</v>
      </c>
      <c r="AJ3971" t="s">
        <v>58</v>
      </c>
      <c r="AK3971" t="s">
        <v>59</v>
      </c>
      <c r="AL3971">
        <v>43410</v>
      </c>
      <c r="AM3971" t="s">
        <v>4692</v>
      </c>
      <c r="AN3971" t="b">
        <v>1</v>
      </c>
      <c r="AQ3971" t="s">
        <v>60</v>
      </c>
      <c r="AR3971" t="s">
        <v>61</v>
      </c>
      <c r="AS3971" t="s">
        <v>62</v>
      </c>
      <c r="BB3971" s="7" t="s">
        <v>529</v>
      </c>
      <c r="BC3971" s="7" t="s">
        <v>526</v>
      </c>
      <c r="BD3971" s="7" t="s">
        <v>52</v>
      </c>
      <c r="BE3971" s="7">
        <v>99206</v>
      </c>
      <c r="BF3971" s="7" t="s">
        <v>32046</v>
      </c>
      <c r="BG3971" s="7">
        <v>112216.94</v>
      </c>
      <c r="BH3971" s="7">
        <v>380.46</v>
      </c>
      <c r="BI3971">
        <v>110680.16</v>
      </c>
      <c r="BJ3971">
        <v>0</v>
      </c>
      <c r="BK3971">
        <v>0</v>
      </c>
      <c r="BL3971">
        <v>1250</v>
      </c>
      <c r="BO3971" t="s">
        <v>35501</v>
      </c>
      <c r="BP3971">
        <v>17695</v>
      </c>
      <c r="BQ3971">
        <v>252</v>
      </c>
      <c r="BR3971">
        <v>51</v>
      </c>
      <c r="BS3971">
        <v>3692</v>
      </c>
      <c r="BT3971">
        <v>4</v>
      </c>
      <c r="BU3971" t="s">
        <v>32048</v>
      </c>
      <c r="BV3971" t="s">
        <v>4695</v>
      </c>
      <c r="BX3971">
        <v>44148.979456018518</v>
      </c>
    </row>
    <row r="3972" spans="1:76" x14ac:dyDescent="0.25">
      <c r="A3972" t="s">
        <v>35532</v>
      </c>
      <c r="B3972" t="s">
        <v>35533</v>
      </c>
      <c r="C3972" t="s">
        <v>46</v>
      </c>
      <c r="D3972">
        <v>43300</v>
      </c>
      <c r="I3972">
        <v>43300</v>
      </c>
      <c r="J3972">
        <v>2018</v>
      </c>
      <c r="K3972" t="s">
        <v>77</v>
      </c>
      <c r="L3972" t="s">
        <v>35534</v>
      </c>
      <c r="N3972" t="s">
        <v>35535</v>
      </c>
      <c r="O3972" t="s">
        <v>1126</v>
      </c>
      <c r="P3972" t="s">
        <v>1127</v>
      </c>
      <c r="Q3972" t="s">
        <v>52</v>
      </c>
      <c r="R3972" t="s">
        <v>35536</v>
      </c>
      <c r="S3972" t="s">
        <v>35537</v>
      </c>
      <c r="T3972" t="s">
        <v>35538</v>
      </c>
      <c r="U3972" t="s">
        <v>35539</v>
      </c>
      <c r="V3972" t="s">
        <v>5571</v>
      </c>
      <c r="W3972">
        <v>28</v>
      </c>
      <c r="X3972" t="s">
        <v>7527</v>
      </c>
      <c r="Y3972">
        <v>3865</v>
      </c>
      <c r="Z3972" t="s">
        <v>1127</v>
      </c>
      <c r="AA3972" t="s">
        <v>4785</v>
      </c>
      <c r="AB3972">
        <v>8854</v>
      </c>
      <c r="AC3972" t="s">
        <v>146</v>
      </c>
      <c r="AD3972" t="s">
        <v>4690</v>
      </c>
      <c r="AE3972" t="s">
        <v>107</v>
      </c>
      <c r="AF3972" t="s">
        <v>107</v>
      </c>
      <c r="AJ3972" t="s">
        <v>58</v>
      </c>
      <c r="AK3972" t="s">
        <v>59</v>
      </c>
      <c r="AL3972">
        <v>43410</v>
      </c>
      <c r="AM3972" t="s">
        <v>4878</v>
      </c>
      <c r="AN3972" t="b">
        <v>1</v>
      </c>
      <c r="BB3972" s="7" t="s">
        <v>35535</v>
      </c>
      <c r="BC3972" s="7" t="s">
        <v>1126</v>
      </c>
      <c r="BD3972" s="7" t="s">
        <v>52</v>
      </c>
      <c r="BE3972" s="7" t="s">
        <v>35536</v>
      </c>
      <c r="BF3972" s="7" t="s">
        <v>35539</v>
      </c>
      <c r="BO3972" t="s">
        <v>35540</v>
      </c>
      <c r="BP3972">
        <v>20884</v>
      </c>
      <c r="BQ3972">
        <v>1693</v>
      </c>
      <c r="BR3972">
        <v>1870</v>
      </c>
      <c r="BU3972" t="s">
        <v>35541</v>
      </c>
      <c r="BV3972" t="s">
        <v>4695</v>
      </c>
      <c r="BX3972">
        <v>43597.920439814814</v>
      </c>
    </row>
    <row r="3973" spans="1:76" x14ac:dyDescent="0.25">
      <c r="A3973" t="s">
        <v>35560</v>
      </c>
      <c r="B3973" t="s">
        <v>427</v>
      </c>
      <c r="C3973" t="s">
        <v>46</v>
      </c>
      <c r="D3973">
        <v>43249</v>
      </c>
      <c r="H3973" t="s">
        <v>47</v>
      </c>
      <c r="I3973">
        <v>43249</v>
      </c>
      <c r="J3973">
        <v>2018</v>
      </c>
      <c r="K3973" t="s">
        <v>85</v>
      </c>
      <c r="L3973" t="s">
        <v>35561</v>
      </c>
      <c r="N3973" t="s">
        <v>428</v>
      </c>
      <c r="O3973" t="s">
        <v>429</v>
      </c>
      <c r="P3973" t="s">
        <v>68</v>
      </c>
      <c r="Q3973" t="s">
        <v>52</v>
      </c>
      <c r="R3973">
        <v>98074</v>
      </c>
      <c r="S3973" t="s">
        <v>430</v>
      </c>
      <c r="T3973" t="s">
        <v>35562</v>
      </c>
      <c r="U3973" t="s">
        <v>35563</v>
      </c>
      <c r="V3973" t="s">
        <v>54</v>
      </c>
      <c r="W3973">
        <v>13</v>
      </c>
      <c r="X3973" t="s">
        <v>377</v>
      </c>
      <c r="Y3973">
        <v>4860</v>
      </c>
      <c r="Z3973" t="s">
        <v>68</v>
      </c>
      <c r="AA3973" t="s">
        <v>57</v>
      </c>
      <c r="AC3973" t="s">
        <v>146</v>
      </c>
      <c r="AD3973" t="s">
        <v>4690</v>
      </c>
      <c r="AE3973" t="s">
        <v>107</v>
      </c>
      <c r="AF3973" t="s">
        <v>107</v>
      </c>
      <c r="AI3973">
        <v>1</v>
      </c>
      <c r="AJ3973" t="s">
        <v>58</v>
      </c>
      <c r="AK3973" t="s">
        <v>59</v>
      </c>
      <c r="AL3973">
        <v>43410</v>
      </c>
      <c r="AM3973" t="s">
        <v>4692</v>
      </c>
      <c r="AN3973" t="b">
        <v>1</v>
      </c>
      <c r="AQ3973" t="s">
        <v>60</v>
      </c>
      <c r="AR3973" t="s">
        <v>99</v>
      </c>
      <c r="AS3973" t="s">
        <v>4734</v>
      </c>
      <c r="BB3973" s="7" t="s">
        <v>431</v>
      </c>
      <c r="BC3973" s="7" t="s">
        <v>429</v>
      </c>
      <c r="BD3973" s="7" t="s">
        <v>52</v>
      </c>
      <c r="BE3973" s="7">
        <v>98074</v>
      </c>
      <c r="BF3973" s="7" t="s">
        <v>35564</v>
      </c>
      <c r="BG3973" s="7">
        <v>37713.760000000002</v>
      </c>
      <c r="BH3973" s="7">
        <v>0</v>
      </c>
      <c r="BI3973">
        <v>21239.32</v>
      </c>
      <c r="BJ3973">
        <v>0</v>
      </c>
      <c r="BK3973">
        <v>0</v>
      </c>
      <c r="BL3973">
        <v>0</v>
      </c>
      <c r="BO3973" t="s">
        <v>35565</v>
      </c>
      <c r="BP3973">
        <v>4402</v>
      </c>
      <c r="BQ3973">
        <v>826</v>
      </c>
      <c r="BR3973">
        <v>285</v>
      </c>
      <c r="BS3973">
        <v>3006</v>
      </c>
      <c r="BT3973">
        <v>41</v>
      </c>
      <c r="BU3973" t="s">
        <v>23565</v>
      </c>
      <c r="BV3973" t="s">
        <v>4695</v>
      </c>
      <c r="BX3973">
        <v>44148.953113425923</v>
      </c>
    </row>
    <row r="3974" spans="1:76" x14ac:dyDescent="0.25">
      <c r="A3974" t="s">
        <v>35571</v>
      </c>
      <c r="B3974" t="s">
        <v>4283</v>
      </c>
      <c r="C3974" t="s">
        <v>46</v>
      </c>
      <c r="D3974">
        <v>43249</v>
      </c>
      <c r="H3974" t="s">
        <v>47</v>
      </c>
      <c r="I3974">
        <v>43249</v>
      </c>
      <c r="J3974">
        <v>2018</v>
      </c>
      <c r="K3974" t="s">
        <v>85</v>
      </c>
      <c r="L3974" t="s">
        <v>35572</v>
      </c>
      <c r="N3974" t="s">
        <v>4284</v>
      </c>
      <c r="O3974" t="s">
        <v>101</v>
      </c>
      <c r="P3974" t="s">
        <v>68</v>
      </c>
      <c r="Q3974" t="s">
        <v>52</v>
      </c>
      <c r="R3974" t="s">
        <v>35573</v>
      </c>
      <c r="S3974" t="s">
        <v>4285</v>
      </c>
      <c r="T3974" t="s">
        <v>22848</v>
      </c>
      <c r="U3974" t="s">
        <v>22849</v>
      </c>
      <c r="V3974" t="s">
        <v>90</v>
      </c>
      <c r="W3974">
        <v>12</v>
      </c>
      <c r="X3974" t="s">
        <v>247</v>
      </c>
      <c r="Y3974">
        <v>4775</v>
      </c>
      <c r="Z3974" t="s">
        <v>68</v>
      </c>
      <c r="AA3974" t="s">
        <v>57</v>
      </c>
      <c r="AC3974" t="s">
        <v>146</v>
      </c>
      <c r="AD3974" t="s">
        <v>4690</v>
      </c>
      <c r="AE3974" t="s">
        <v>107</v>
      </c>
      <c r="AF3974" t="s">
        <v>107</v>
      </c>
      <c r="AJ3974" t="s">
        <v>58</v>
      </c>
      <c r="AK3974" t="s">
        <v>59</v>
      </c>
      <c r="AL3974">
        <v>43410</v>
      </c>
      <c r="AM3974" t="s">
        <v>4692</v>
      </c>
      <c r="AN3974" t="b">
        <v>1</v>
      </c>
      <c r="AQ3974" t="s">
        <v>60</v>
      </c>
      <c r="AR3974" t="s">
        <v>99</v>
      </c>
      <c r="AS3974" t="s">
        <v>4734</v>
      </c>
      <c r="BB3974" s="7" t="s">
        <v>4284</v>
      </c>
      <c r="BC3974" s="7" t="s">
        <v>101</v>
      </c>
      <c r="BD3974" s="7" t="s">
        <v>52</v>
      </c>
      <c r="BE3974" s="7">
        <v>98125</v>
      </c>
      <c r="BF3974" s="7" t="s">
        <v>22849</v>
      </c>
      <c r="BG3974" s="7">
        <v>6593.71</v>
      </c>
      <c r="BH3974" s="7">
        <v>0</v>
      </c>
      <c r="BI3974">
        <v>5975.82</v>
      </c>
      <c r="BJ3974">
        <v>-141.9</v>
      </c>
      <c r="BK3974">
        <v>0</v>
      </c>
      <c r="BL3974">
        <v>0</v>
      </c>
      <c r="BO3974" t="s">
        <v>35574</v>
      </c>
      <c r="BP3974">
        <v>4599</v>
      </c>
      <c r="BQ3974">
        <v>504</v>
      </c>
      <c r="BR3974">
        <v>318</v>
      </c>
      <c r="BS3974">
        <v>3018</v>
      </c>
      <c r="BT3974">
        <v>46</v>
      </c>
      <c r="BU3974" t="s">
        <v>35575</v>
      </c>
      <c r="BV3974" t="s">
        <v>4695</v>
      </c>
      <c r="BX3974">
        <v>44148.9534375</v>
      </c>
    </row>
    <row r="3975" spans="1:76" x14ac:dyDescent="0.25">
      <c r="A3975" t="s">
        <v>35583</v>
      </c>
      <c r="B3975" t="s">
        <v>21381</v>
      </c>
      <c r="C3975" t="s">
        <v>46</v>
      </c>
      <c r="D3975">
        <v>43280</v>
      </c>
      <c r="I3975">
        <v>43280</v>
      </c>
      <c r="J3975">
        <v>2018</v>
      </c>
      <c r="K3975" t="s">
        <v>85</v>
      </c>
      <c r="L3975" t="s">
        <v>21382</v>
      </c>
      <c r="N3975" t="s">
        <v>21383</v>
      </c>
      <c r="O3975" t="s">
        <v>573</v>
      </c>
      <c r="P3975" t="s">
        <v>291</v>
      </c>
      <c r="Q3975" t="s">
        <v>52</v>
      </c>
      <c r="R3975">
        <v>98837</v>
      </c>
      <c r="S3975" t="s">
        <v>35584</v>
      </c>
      <c r="T3975" t="s">
        <v>35585</v>
      </c>
      <c r="U3975" t="s">
        <v>35586</v>
      </c>
      <c r="V3975" t="s">
        <v>5331</v>
      </c>
      <c r="W3975">
        <v>26</v>
      </c>
      <c r="X3975" t="s">
        <v>7459</v>
      </c>
      <c r="Y3975">
        <v>3340</v>
      </c>
      <c r="Z3975" t="s">
        <v>291</v>
      </c>
      <c r="AA3975" t="s">
        <v>4785</v>
      </c>
      <c r="AB3975">
        <v>39833</v>
      </c>
      <c r="AC3975" t="s">
        <v>146</v>
      </c>
      <c r="AD3975" t="s">
        <v>4690</v>
      </c>
      <c r="AE3975" t="s">
        <v>107</v>
      </c>
      <c r="AF3975" t="s">
        <v>107</v>
      </c>
      <c r="AJ3975" t="s">
        <v>58</v>
      </c>
      <c r="AK3975" t="s">
        <v>59</v>
      </c>
      <c r="AL3975">
        <v>43410</v>
      </c>
      <c r="AM3975" t="s">
        <v>4878</v>
      </c>
      <c r="AN3975" t="b">
        <v>1</v>
      </c>
      <c r="AQ3975" t="s">
        <v>60</v>
      </c>
      <c r="AR3975" t="s">
        <v>150</v>
      </c>
      <c r="BB3975" s="7" t="s">
        <v>21383</v>
      </c>
      <c r="BC3975" s="7" t="s">
        <v>573</v>
      </c>
      <c r="BD3975" s="7" t="s">
        <v>52</v>
      </c>
      <c r="BE3975" s="7">
        <v>98837</v>
      </c>
      <c r="BF3975" s="7" t="s">
        <v>35586</v>
      </c>
      <c r="BO3975" t="s">
        <v>35587</v>
      </c>
      <c r="BP3975">
        <v>4561</v>
      </c>
      <c r="BQ3975">
        <v>288</v>
      </c>
      <c r="BR3975">
        <v>601</v>
      </c>
      <c r="BU3975" t="s">
        <v>35588</v>
      </c>
      <c r="BV3975" t="s">
        <v>4695</v>
      </c>
      <c r="BX3975">
        <v>43959.621932870374</v>
      </c>
    </row>
    <row r="3976" spans="1:76" x14ac:dyDescent="0.25">
      <c r="A3976" t="s">
        <v>35589</v>
      </c>
      <c r="B3976" t="s">
        <v>35487</v>
      </c>
      <c r="C3976" t="s">
        <v>46</v>
      </c>
      <c r="D3976">
        <v>43243</v>
      </c>
      <c r="H3976" t="s">
        <v>47</v>
      </c>
      <c r="I3976">
        <v>43243</v>
      </c>
      <c r="J3976">
        <v>2018</v>
      </c>
      <c r="K3976" t="s">
        <v>85</v>
      </c>
      <c r="L3976" t="s">
        <v>35590</v>
      </c>
      <c r="N3976" t="s">
        <v>23823</v>
      </c>
      <c r="O3976" t="s">
        <v>462</v>
      </c>
      <c r="P3976" t="s">
        <v>462</v>
      </c>
      <c r="Q3976" t="s">
        <v>52</v>
      </c>
      <c r="R3976">
        <v>99362</v>
      </c>
      <c r="S3976" t="s">
        <v>35591</v>
      </c>
      <c r="T3976" t="s">
        <v>35490</v>
      </c>
      <c r="U3976" t="s">
        <v>35491</v>
      </c>
      <c r="V3976" t="s">
        <v>6576</v>
      </c>
      <c r="W3976">
        <v>27</v>
      </c>
      <c r="X3976" t="s">
        <v>12122</v>
      </c>
      <c r="Y3976">
        <v>4302</v>
      </c>
      <c r="Z3976" t="s">
        <v>462</v>
      </c>
      <c r="AA3976" t="s">
        <v>4785</v>
      </c>
      <c r="AB3976">
        <v>33582</v>
      </c>
      <c r="AC3976" t="s">
        <v>146</v>
      </c>
      <c r="AD3976" t="s">
        <v>4690</v>
      </c>
      <c r="AE3976" t="s">
        <v>107</v>
      </c>
      <c r="AF3976" t="s">
        <v>107</v>
      </c>
      <c r="AJ3976" t="s">
        <v>58</v>
      </c>
      <c r="AK3976" t="s">
        <v>59</v>
      </c>
      <c r="AL3976">
        <v>43410</v>
      </c>
      <c r="AM3976" t="s">
        <v>4692</v>
      </c>
      <c r="AN3976" t="b">
        <v>1</v>
      </c>
      <c r="AQ3976" t="s">
        <v>60</v>
      </c>
      <c r="AR3976" t="s">
        <v>61</v>
      </c>
      <c r="BB3976" s="7" t="s">
        <v>463</v>
      </c>
      <c r="BC3976" s="7" t="s">
        <v>462</v>
      </c>
      <c r="BD3976" s="7" t="s">
        <v>52</v>
      </c>
      <c r="BE3976" s="7">
        <v>99362</v>
      </c>
      <c r="BF3976" s="7" t="s">
        <v>35592</v>
      </c>
      <c r="BG3976" s="7">
        <v>29511.29</v>
      </c>
      <c r="BH3976" s="7">
        <v>0</v>
      </c>
      <c r="BI3976">
        <v>28470.26</v>
      </c>
      <c r="BJ3976">
        <v>-1041.03</v>
      </c>
      <c r="BK3976">
        <v>0</v>
      </c>
      <c r="BL3976">
        <v>0</v>
      </c>
      <c r="BO3976" t="s">
        <v>35593</v>
      </c>
      <c r="BP3976">
        <v>4383</v>
      </c>
      <c r="BQ3976">
        <v>994</v>
      </c>
      <c r="BR3976">
        <v>1017</v>
      </c>
      <c r="BS3976">
        <v>3002</v>
      </c>
      <c r="BU3976" t="s">
        <v>22360</v>
      </c>
      <c r="BV3976" t="s">
        <v>4695</v>
      </c>
      <c r="BX3976">
        <v>44148.952997685185</v>
      </c>
    </row>
    <row r="3977" spans="1:76" x14ac:dyDescent="0.25">
      <c r="A3977" t="s">
        <v>35594</v>
      </c>
      <c r="B3977" t="s">
        <v>25522</v>
      </c>
      <c r="C3977" t="s">
        <v>46</v>
      </c>
      <c r="D3977">
        <v>43255</v>
      </c>
      <c r="I3977">
        <v>43255</v>
      </c>
      <c r="J3977">
        <v>2018</v>
      </c>
      <c r="K3977" t="s">
        <v>85</v>
      </c>
      <c r="L3977" t="s">
        <v>32854</v>
      </c>
      <c r="N3977" t="s">
        <v>32855</v>
      </c>
      <c r="O3977" t="s">
        <v>3958</v>
      </c>
      <c r="P3977" t="s">
        <v>255</v>
      </c>
      <c r="Q3977" t="s">
        <v>52</v>
      </c>
      <c r="R3977">
        <v>98815</v>
      </c>
      <c r="S3977" t="s">
        <v>32856</v>
      </c>
      <c r="T3977" t="s">
        <v>32856</v>
      </c>
      <c r="U3977" t="s">
        <v>30006</v>
      </c>
      <c r="V3977" t="s">
        <v>6344</v>
      </c>
      <c r="W3977">
        <v>24</v>
      </c>
      <c r="X3977" t="s">
        <v>6430</v>
      </c>
      <c r="Y3977">
        <v>3111</v>
      </c>
      <c r="Z3977" t="s">
        <v>255</v>
      </c>
      <c r="AA3977" t="s">
        <v>4785</v>
      </c>
      <c r="AB3977">
        <v>43409</v>
      </c>
      <c r="AC3977" t="s">
        <v>146</v>
      </c>
      <c r="AD3977" t="s">
        <v>4690</v>
      </c>
      <c r="AE3977" t="s">
        <v>107</v>
      </c>
      <c r="AF3977" t="s">
        <v>107</v>
      </c>
      <c r="AJ3977" t="s">
        <v>58</v>
      </c>
      <c r="AK3977" t="s">
        <v>59</v>
      </c>
      <c r="AL3977">
        <v>43410</v>
      </c>
      <c r="AM3977" t="s">
        <v>4878</v>
      </c>
      <c r="AN3977" t="b">
        <v>1</v>
      </c>
      <c r="AQ3977" t="s">
        <v>60</v>
      </c>
      <c r="AR3977" t="s">
        <v>150</v>
      </c>
      <c r="BB3977" s="7" t="s">
        <v>32855</v>
      </c>
      <c r="BC3977" s="7" t="s">
        <v>3958</v>
      </c>
      <c r="BD3977" s="7" t="s">
        <v>52</v>
      </c>
      <c r="BE3977" s="7">
        <v>98815</v>
      </c>
      <c r="BF3977" s="7" t="s">
        <v>30006</v>
      </c>
      <c r="BO3977" t="s">
        <v>35595</v>
      </c>
      <c r="BP3977">
        <v>8123</v>
      </c>
      <c r="BQ3977">
        <v>375</v>
      </c>
      <c r="BR3977">
        <v>428</v>
      </c>
      <c r="BU3977" t="s">
        <v>32858</v>
      </c>
      <c r="BV3977" t="s">
        <v>4695</v>
      </c>
      <c r="BX3977">
        <v>43959.621932870374</v>
      </c>
    </row>
    <row r="3978" spans="1:76" x14ac:dyDescent="0.25">
      <c r="A3978" t="s">
        <v>35596</v>
      </c>
      <c r="B3978" t="s">
        <v>31875</v>
      </c>
      <c r="C3978" t="s">
        <v>46</v>
      </c>
      <c r="D3978">
        <v>43123</v>
      </c>
      <c r="H3978" t="s">
        <v>47</v>
      </c>
      <c r="I3978">
        <v>43123</v>
      </c>
      <c r="J3978">
        <v>2018</v>
      </c>
      <c r="K3978" t="s">
        <v>85</v>
      </c>
      <c r="L3978" t="s">
        <v>35597</v>
      </c>
      <c r="N3978" t="s">
        <v>35598</v>
      </c>
      <c r="O3978" t="s">
        <v>3683</v>
      </c>
      <c r="P3978" t="s">
        <v>322</v>
      </c>
      <c r="Q3978" t="s">
        <v>52</v>
      </c>
      <c r="R3978" t="s">
        <v>31879</v>
      </c>
      <c r="S3978" t="s">
        <v>35599</v>
      </c>
      <c r="T3978" t="s">
        <v>31880</v>
      </c>
      <c r="U3978" t="s">
        <v>35600</v>
      </c>
      <c r="V3978" t="s">
        <v>6344</v>
      </c>
      <c r="W3978">
        <v>24</v>
      </c>
      <c r="X3978" t="s">
        <v>6562</v>
      </c>
      <c r="Y3978">
        <v>4375</v>
      </c>
      <c r="Z3978" t="s">
        <v>322</v>
      </c>
      <c r="AA3978" t="s">
        <v>4785</v>
      </c>
      <c r="AB3978">
        <v>22226</v>
      </c>
      <c r="AC3978" t="s">
        <v>146</v>
      </c>
      <c r="AD3978" t="s">
        <v>4690</v>
      </c>
      <c r="AE3978" t="s">
        <v>107</v>
      </c>
      <c r="AF3978" t="s">
        <v>107</v>
      </c>
      <c r="AJ3978" t="s">
        <v>58</v>
      </c>
      <c r="AK3978" t="s">
        <v>59</v>
      </c>
      <c r="AL3978">
        <v>43410</v>
      </c>
      <c r="AM3978" t="s">
        <v>4878</v>
      </c>
      <c r="AN3978" t="b">
        <v>1</v>
      </c>
      <c r="AQ3978" t="s">
        <v>60</v>
      </c>
      <c r="AR3978" t="s">
        <v>150</v>
      </c>
      <c r="BB3978" s="7" t="s">
        <v>31881</v>
      </c>
      <c r="BC3978" s="7" t="s">
        <v>3683</v>
      </c>
      <c r="BD3978" s="7" t="s">
        <v>52</v>
      </c>
      <c r="BE3978" s="7">
        <v>99161</v>
      </c>
      <c r="BG3978" s="7">
        <v>1108.76</v>
      </c>
      <c r="BH3978" s="7">
        <v>0</v>
      </c>
      <c r="BI3978">
        <v>1108.76</v>
      </c>
      <c r="BJ3978">
        <v>0</v>
      </c>
      <c r="BK3978">
        <v>0</v>
      </c>
      <c r="BL3978">
        <v>0</v>
      </c>
      <c r="BO3978" t="s">
        <v>35601</v>
      </c>
      <c r="BP3978">
        <v>15547</v>
      </c>
      <c r="BQ3978">
        <v>624</v>
      </c>
      <c r="BR3978">
        <v>450</v>
      </c>
      <c r="BS3978">
        <v>3562</v>
      </c>
      <c r="BU3978" t="s">
        <v>35602</v>
      </c>
      <c r="BV3978" t="s">
        <v>4695</v>
      </c>
      <c r="BX3978">
        <v>44148.97451388889</v>
      </c>
    </row>
    <row r="3979" spans="1:76" x14ac:dyDescent="0.25">
      <c r="A3979" t="s">
        <v>35603</v>
      </c>
      <c r="B3979" t="s">
        <v>24868</v>
      </c>
      <c r="C3979" t="s">
        <v>46</v>
      </c>
      <c r="D3979">
        <v>43230</v>
      </c>
      <c r="I3979">
        <v>43230</v>
      </c>
      <c r="J3979">
        <v>2018</v>
      </c>
      <c r="K3979" t="s">
        <v>85</v>
      </c>
      <c r="L3979" t="s">
        <v>29320</v>
      </c>
      <c r="N3979" t="s">
        <v>35604</v>
      </c>
      <c r="O3979" t="s">
        <v>417</v>
      </c>
      <c r="P3979" t="s">
        <v>255</v>
      </c>
      <c r="Q3979" t="s">
        <v>52</v>
      </c>
      <c r="R3979">
        <v>98801</v>
      </c>
      <c r="S3979" t="s">
        <v>24871</v>
      </c>
      <c r="T3979" t="s">
        <v>29321</v>
      </c>
      <c r="U3979" t="s">
        <v>29322</v>
      </c>
      <c r="V3979" t="s">
        <v>5424</v>
      </c>
      <c r="W3979">
        <v>22</v>
      </c>
      <c r="X3979" t="s">
        <v>6430</v>
      </c>
      <c r="Y3979">
        <v>3111</v>
      </c>
      <c r="Z3979" t="s">
        <v>255</v>
      </c>
      <c r="AA3979" t="s">
        <v>4785</v>
      </c>
      <c r="AB3979">
        <v>43409</v>
      </c>
      <c r="AC3979" t="s">
        <v>146</v>
      </c>
      <c r="AD3979" t="s">
        <v>4690</v>
      </c>
      <c r="AE3979" t="s">
        <v>107</v>
      </c>
      <c r="AF3979" t="s">
        <v>107</v>
      </c>
      <c r="AJ3979" t="s">
        <v>58</v>
      </c>
      <c r="AK3979" t="s">
        <v>59</v>
      </c>
      <c r="AL3979">
        <v>43410</v>
      </c>
      <c r="AM3979" t="s">
        <v>4878</v>
      </c>
      <c r="AN3979" t="b">
        <v>1</v>
      </c>
      <c r="AQ3979" t="s">
        <v>60</v>
      </c>
      <c r="AR3979" t="s">
        <v>150</v>
      </c>
      <c r="BB3979" s="7" t="s">
        <v>24870</v>
      </c>
      <c r="BC3979" s="7" t="s">
        <v>417</v>
      </c>
      <c r="BD3979" s="7" t="s">
        <v>52</v>
      </c>
      <c r="BE3979" s="7">
        <v>98801</v>
      </c>
      <c r="BO3979" t="s">
        <v>35605</v>
      </c>
      <c r="BP3979">
        <v>13484</v>
      </c>
      <c r="BQ3979">
        <v>370</v>
      </c>
      <c r="BR3979">
        <v>427</v>
      </c>
      <c r="BU3979" t="s">
        <v>35606</v>
      </c>
      <c r="BV3979" t="s">
        <v>4695</v>
      </c>
      <c r="BX3979">
        <v>43959.621932870374</v>
      </c>
    </row>
    <row r="3980" spans="1:76" x14ac:dyDescent="0.25">
      <c r="A3980" t="s">
        <v>35607</v>
      </c>
      <c r="B3980" t="s">
        <v>22444</v>
      </c>
      <c r="C3980" t="s">
        <v>46</v>
      </c>
      <c r="D3980">
        <v>43167</v>
      </c>
      <c r="H3980" t="s">
        <v>47</v>
      </c>
      <c r="I3980">
        <v>43167</v>
      </c>
      <c r="J3980">
        <v>2018</v>
      </c>
      <c r="K3980" t="s">
        <v>85</v>
      </c>
      <c r="L3980" t="s">
        <v>31505</v>
      </c>
      <c r="N3980" t="s">
        <v>31506</v>
      </c>
      <c r="O3980" t="s">
        <v>557</v>
      </c>
      <c r="P3980" t="s">
        <v>668</v>
      </c>
      <c r="Q3980" t="s">
        <v>52</v>
      </c>
      <c r="R3980">
        <v>99301</v>
      </c>
      <c r="S3980" t="s">
        <v>35608</v>
      </c>
      <c r="T3980" t="s">
        <v>22448</v>
      </c>
      <c r="U3980" t="s">
        <v>35609</v>
      </c>
      <c r="V3980" t="s">
        <v>6576</v>
      </c>
      <c r="W3980">
        <v>27</v>
      </c>
      <c r="X3980" t="s">
        <v>6144</v>
      </c>
      <c r="Y3980">
        <v>3306</v>
      </c>
      <c r="Z3980" t="s">
        <v>668</v>
      </c>
      <c r="AA3980" t="s">
        <v>4785</v>
      </c>
      <c r="AB3980">
        <v>33717</v>
      </c>
      <c r="AC3980" t="s">
        <v>146</v>
      </c>
      <c r="AD3980" t="s">
        <v>4690</v>
      </c>
      <c r="AE3980" t="s">
        <v>107</v>
      </c>
      <c r="AF3980" t="s">
        <v>107</v>
      </c>
      <c r="AJ3980" t="s">
        <v>58</v>
      </c>
      <c r="AK3980" t="s">
        <v>59</v>
      </c>
      <c r="AL3980">
        <v>43410</v>
      </c>
      <c r="AM3980" t="s">
        <v>4692</v>
      </c>
      <c r="AN3980" t="b">
        <v>1</v>
      </c>
      <c r="AQ3980" t="s">
        <v>60</v>
      </c>
      <c r="AR3980" t="s">
        <v>150</v>
      </c>
      <c r="BB3980" s="7" t="s">
        <v>31509</v>
      </c>
      <c r="BC3980" s="7" t="s">
        <v>557</v>
      </c>
      <c r="BD3980" s="7" t="s">
        <v>52</v>
      </c>
      <c r="BE3980" s="7">
        <v>99301</v>
      </c>
      <c r="BF3980" s="7" t="s">
        <v>35609</v>
      </c>
      <c r="BG3980" s="7">
        <v>1151.9000000000001</v>
      </c>
      <c r="BH3980" s="7">
        <v>1762.44</v>
      </c>
      <c r="BI3980">
        <v>1507.64</v>
      </c>
      <c r="BJ3980">
        <v>0</v>
      </c>
      <c r="BK3980">
        <v>0</v>
      </c>
      <c r="BL3980">
        <v>0</v>
      </c>
      <c r="BO3980" t="s">
        <v>35610</v>
      </c>
      <c r="BP3980">
        <v>15977</v>
      </c>
      <c r="BQ3980">
        <v>612</v>
      </c>
      <c r="BR3980">
        <v>573</v>
      </c>
      <c r="BS3980">
        <v>3599</v>
      </c>
      <c r="BU3980" t="s">
        <v>31511</v>
      </c>
      <c r="BV3980" t="s">
        <v>4695</v>
      </c>
      <c r="BX3980">
        <v>44148.976018518515</v>
      </c>
    </row>
    <row r="3981" spans="1:76" x14ac:dyDescent="0.25">
      <c r="A3981" t="s">
        <v>35611</v>
      </c>
      <c r="B3981" t="s">
        <v>24048</v>
      </c>
      <c r="C3981" t="s">
        <v>46</v>
      </c>
      <c r="D3981">
        <v>43243</v>
      </c>
      <c r="I3981">
        <v>43243</v>
      </c>
      <c r="J3981">
        <v>2018</v>
      </c>
      <c r="K3981" t="s">
        <v>85</v>
      </c>
      <c r="L3981" t="s">
        <v>35612</v>
      </c>
      <c r="N3981" t="s">
        <v>24050</v>
      </c>
      <c r="O3981" t="s">
        <v>4173</v>
      </c>
      <c r="P3981" t="s">
        <v>252</v>
      </c>
      <c r="Q3981" t="s">
        <v>52</v>
      </c>
      <c r="R3981">
        <v>98858</v>
      </c>
      <c r="S3981" t="s">
        <v>24051</v>
      </c>
      <c r="T3981" t="s">
        <v>24051</v>
      </c>
      <c r="U3981" t="s">
        <v>35613</v>
      </c>
      <c r="V3981" t="s">
        <v>7053</v>
      </c>
      <c r="W3981">
        <v>21</v>
      </c>
      <c r="X3981" t="s">
        <v>7405</v>
      </c>
      <c r="Y3981">
        <v>3235</v>
      </c>
      <c r="Z3981" t="s">
        <v>252</v>
      </c>
      <c r="AA3981" t="s">
        <v>4785</v>
      </c>
      <c r="AB3981">
        <v>21117</v>
      </c>
      <c r="AC3981" t="s">
        <v>146</v>
      </c>
      <c r="AD3981" t="s">
        <v>4690</v>
      </c>
      <c r="AE3981" t="s">
        <v>107</v>
      </c>
      <c r="AF3981" t="s">
        <v>107</v>
      </c>
      <c r="AJ3981" t="s">
        <v>58</v>
      </c>
      <c r="AK3981" t="s">
        <v>59</v>
      </c>
      <c r="AL3981">
        <v>43410</v>
      </c>
      <c r="AM3981" t="s">
        <v>4878</v>
      </c>
      <c r="AN3981" t="b">
        <v>1</v>
      </c>
      <c r="AQ3981" t="s">
        <v>60</v>
      </c>
      <c r="AR3981" t="s">
        <v>150</v>
      </c>
      <c r="BB3981" s="7" t="s">
        <v>24050</v>
      </c>
      <c r="BC3981" s="7" t="s">
        <v>4173</v>
      </c>
      <c r="BD3981" s="7" t="s">
        <v>52</v>
      </c>
      <c r="BE3981" s="7">
        <v>98858</v>
      </c>
      <c r="BF3981" s="7" t="s">
        <v>35613</v>
      </c>
      <c r="BO3981" t="s">
        <v>35614</v>
      </c>
      <c r="BP3981">
        <v>16919</v>
      </c>
      <c r="BQ3981">
        <v>32687</v>
      </c>
      <c r="BR3981">
        <v>539</v>
      </c>
      <c r="BU3981" t="s">
        <v>35615</v>
      </c>
      <c r="BV3981" t="s">
        <v>4695</v>
      </c>
      <c r="BX3981">
        <v>43959.621932870374</v>
      </c>
    </row>
    <row r="3982" spans="1:76" x14ac:dyDescent="0.25">
      <c r="A3982" t="s">
        <v>35616</v>
      </c>
      <c r="B3982" t="s">
        <v>35617</v>
      </c>
      <c r="C3982" t="s">
        <v>46</v>
      </c>
      <c r="D3982">
        <v>43242</v>
      </c>
      <c r="H3982" t="s">
        <v>47</v>
      </c>
      <c r="I3982">
        <v>43242</v>
      </c>
      <c r="J3982">
        <v>2018</v>
      </c>
      <c r="K3982" t="s">
        <v>85</v>
      </c>
      <c r="L3982" t="s">
        <v>35618</v>
      </c>
      <c r="N3982" t="s">
        <v>35619</v>
      </c>
      <c r="O3982" t="s">
        <v>366</v>
      </c>
      <c r="P3982" t="s">
        <v>96</v>
      </c>
      <c r="Q3982" t="s">
        <v>52</v>
      </c>
      <c r="R3982">
        <v>99337</v>
      </c>
      <c r="S3982" t="s">
        <v>35620</v>
      </c>
      <c r="T3982" t="s">
        <v>35621</v>
      </c>
      <c r="U3982" t="s">
        <v>35622</v>
      </c>
      <c r="V3982" t="s">
        <v>6344</v>
      </c>
      <c r="W3982">
        <v>24</v>
      </c>
      <c r="X3982" t="s">
        <v>7019</v>
      </c>
      <c r="Y3982">
        <v>4725</v>
      </c>
      <c r="Z3982" t="s">
        <v>96</v>
      </c>
      <c r="AA3982" t="s">
        <v>4785</v>
      </c>
      <c r="AB3982">
        <v>106617</v>
      </c>
      <c r="AC3982" t="s">
        <v>146</v>
      </c>
      <c r="AD3982" t="s">
        <v>4690</v>
      </c>
      <c r="AE3982" t="s">
        <v>107</v>
      </c>
      <c r="AF3982" t="s">
        <v>107</v>
      </c>
      <c r="AJ3982" t="s">
        <v>58</v>
      </c>
      <c r="AK3982" t="s">
        <v>59</v>
      </c>
      <c r="AL3982">
        <v>43410</v>
      </c>
      <c r="AM3982" t="s">
        <v>4692</v>
      </c>
      <c r="AN3982" t="b">
        <v>1</v>
      </c>
      <c r="AQ3982" t="s">
        <v>60</v>
      </c>
      <c r="AR3982" t="s">
        <v>99</v>
      </c>
      <c r="BB3982" s="7" t="s">
        <v>31509</v>
      </c>
      <c r="BC3982" s="7" t="s">
        <v>557</v>
      </c>
      <c r="BD3982" s="7" t="s">
        <v>52</v>
      </c>
      <c r="BE3982" s="7">
        <v>99301</v>
      </c>
      <c r="BF3982" s="7" t="s">
        <v>35609</v>
      </c>
      <c r="BG3982" s="7">
        <v>86014.45</v>
      </c>
      <c r="BH3982" s="7">
        <v>0</v>
      </c>
      <c r="BI3982">
        <v>86951.42</v>
      </c>
      <c r="BJ3982">
        <v>936.97</v>
      </c>
      <c r="BK3982">
        <v>0</v>
      </c>
      <c r="BL3982">
        <v>0</v>
      </c>
      <c r="BO3982" t="s">
        <v>35623</v>
      </c>
      <c r="BP3982">
        <v>15781</v>
      </c>
      <c r="BQ3982">
        <v>304</v>
      </c>
      <c r="BR3982">
        <v>381</v>
      </c>
      <c r="BS3982">
        <v>3594</v>
      </c>
      <c r="BU3982" t="s">
        <v>31511</v>
      </c>
      <c r="BV3982" t="s">
        <v>4695</v>
      </c>
      <c r="BX3982">
        <v>44148.975613425922</v>
      </c>
    </row>
    <row r="3983" spans="1:76" x14ac:dyDescent="0.25">
      <c r="A3983" t="s">
        <v>35624</v>
      </c>
      <c r="B3983" t="s">
        <v>26848</v>
      </c>
      <c r="C3983" t="s">
        <v>46</v>
      </c>
      <c r="D3983">
        <v>42015</v>
      </c>
      <c r="H3983" t="s">
        <v>47</v>
      </c>
      <c r="I3983">
        <v>42015</v>
      </c>
      <c r="J3983">
        <v>2018</v>
      </c>
      <c r="K3983" t="s">
        <v>85</v>
      </c>
      <c r="L3983" t="s">
        <v>28586</v>
      </c>
      <c r="N3983" t="s">
        <v>26850</v>
      </c>
      <c r="O3983" t="s">
        <v>225</v>
      </c>
      <c r="P3983" t="s">
        <v>226</v>
      </c>
      <c r="Q3983" t="s">
        <v>52</v>
      </c>
      <c r="R3983">
        <v>98682</v>
      </c>
      <c r="S3983" t="s">
        <v>26851</v>
      </c>
      <c r="T3983" t="s">
        <v>35625</v>
      </c>
      <c r="U3983" t="s">
        <v>28588</v>
      </c>
      <c r="V3983" t="s">
        <v>5424</v>
      </c>
      <c r="W3983">
        <v>22</v>
      </c>
      <c r="X3983" t="s">
        <v>6013</v>
      </c>
      <c r="Y3983">
        <v>3147</v>
      </c>
      <c r="Z3983" t="s">
        <v>226</v>
      </c>
      <c r="AA3983" t="s">
        <v>4785</v>
      </c>
      <c r="AB3983">
        <v>272819</v>
      </c>
      <c r="AC3983" t="s">
        <v>146</v>
      </c>
      <c r="AD3983" t="s">
        <v>4690</v>
      </c>
      <c r="AE3983" t="s">
        <v>107</v>
      </c>
      <c r="AF3983" t="s">
        <v>107</v>
      </c>
      <c r="AJ3983" t="s">
        <v>58</v>
      </c>
      <c r="AK3983" t="s">
        <v>59</v>
      </c>
      <c r="AL3983">
        <v>43410</v>
      </c>
      <c r="AM3983" t="s">
        <v>4692</v>
      </c>
      <c r="AN3983" t="b">
        <v>1</v>
      </c>
      <c r="AQ3983" t="s">
        <v>60</v>
      </c>
      <c r="AR3983" t="s">
        <v>61</v>
      </c>
      <c r="BB3983" s="7" t="s">
        <v>35626</v>
      </c>
      <c r="BC3983" s="7" t="s">
        <v>35627</v>
      </c>
      <c r="BD3983" s="7" t="s">
        <v>4013</v>
      </c>
      <c r="BE3983" s="7">
        <v>97209</v>
      </c>
      <c r="BF3983" s="7" t="s">
        <v>35628</v>
      </c>
      <c r="BG3983" s="7">
        <v>15103.11</v>
      </c>
      <c r="BH3983" s="7">
        <v>844.92</v>
      </c>
      <c r="BI3983">
        <v>15510.33</v>
      </c>
      <c r="BJ3983">
        <v>0</v>
      </c>
      <c r="BK3983">
        <v>0</v>
      </c>
      <c r="BL3983">
        <v>0</v>
      </c>
      <c r="BO3983" t="s">
        <v>35629</v>
      </c>
      <c r="BP3983">
        <v>20906</v>
      </c>
      <c r="BQ3983">
        <v>461</v>
      </c>
      <c r="BR3983">
        <v>469</v>
      </c>
      <c r="BS3983">
        <v>3967</v>
      </c>
      <c r="BU3983" t="s">
        <v>35630</v>
      </c>
      <c r="BV3983" t="s">
        <v>4695</v>
      </c>
      <c r="BX3983">
        <v>44148.991851851853</v>
      </c>
    </row>
    <row r="3984" spans="1:76" x14ac:dyDescent="0.25">
      <c r="A3984" t="s">
        <v>35637</v>
      </c>
      <c r="B3984" t="s">
        <v>31090</v>
      </c>
      <c r="C3984" t="s">
        <v>46</v>
      </c>
      <c r="D3984">
        <v>43239</v>
      </c>
      <c r="I3984">
        <v>43239</v>
      </c>
      <c r="J3984">
        <v>2018</v>
      </c>
      <c r="K3984" t="s">
        <v>85</v>
      </c>
      <c r="L3984" t="s">
        <v>31091</v>
      </c>
      <c r="N3984" t="s">
        <v>31092</v>
      </c>
      <c r="O3984" t="s">
        <v>4629</v>
      </c>
      <c r="P3984" t="s">
        <v>4630</v>
      </c>
      <c r="Q3984" t="s">
        <v>52</v>
      </c>
      <c r="R3984">
        <v>99403</v>
      </c>
      <c r="S3984" t="s">
        <v>31093</v>
      </c>
      <c r="T3984" t="s">
        <v>31093</v>
      </c>
      <c r="U3984" t="s">
        <v>35638</v>
      </c>
      <c r="V3984" t="s">
        <v>4807</v>
      </c>
      <c r="W3984">
        <v>23</v>
      </c>
      <c r="X3984" t="s">
        <v>8158</v>
      </c>
      <c r="Y3984">
        <v>3029</v>
      </c>
      <c r="Z3984" t="s">
        <v>4630</v>
      </c>
      <c r="AA3984" t="s">
        <v>4785</v>
      </c>
      <c r="AB3984">
        <v>14620</v>
      </c>
      <c r="AC3984" t="s">
        <v>146</v>
      </c>
      <c r="AD3984" t="s">
        <v>4690</v>
      </c>
      <c r="AE3984" t="s">
        <v>107</v>
      </c>
      <c r="AF3984" t="s">
        <v>107</v>
      </c>
      <c r="AI3984">
        <v>3</v>
      </c>
      <c r="AJ3984" t="s">
        <v>58</v>
      </c>
      <c r="AK3984" t="s">
        <v>59</v>
      </c>
      <c r="AL3984">
        <v>43410</v>
      </c>
      <c r="AM3984" t="s">
        <v>4878</v>
      </c>
      <c r="AN3984" t="b">
        <v>1</v>
      </c>
      <c r="AQ3984" t="s">
        <v>60</v>
      </c>
      <c r="AR3984" t="s">
        <v>150</v>
      </c>
      <c r="BB3984" s="7" t="s">
        <v>31092</v>
      </c>
      <c r="BC3984" s="7" t="s">
        <v>4629</v>
      </c>
      <c r="BD3984" s="7" t="s">
        <v>52</v>
      </c>
      <c r="BE3984" s="7">
        <v>99403</v>
      </c>
      <c r="BF3984" s="7" t="s">
        <v>35638</v>
      </c>
      <c r="BO3984" t="s">
        <v>35639</v>
      </c>
      <c r="BP3984">
        <v>9590</v>
      </c>
      <c r="BQ3984">
        <v>702</v>
      </c>
      <c r="BR3984">
        <v>359</v>
      </c>
      <c r="BU3984" t="s">
        <v>31096</v>
      </c>
      <c r="BV3984" t="s">
        <v>4695</v>
      </c>
      <c r="BX3984">
        <v>43959.621932870374</v>
      </c>
    </row>
    <row r="3985" spans="1:76" x14ac:dyDescent="0.25">
      <c r="A3985" t="s">
        <v>35649</v>
      </c>
      <c r="B3985" t="s">
        <v>3450</v>
      </c>
      <c r="C3985" t="s">
        <v>46</v>
      </c>
      <c r="D3985">
        <v>43230</v>
      </c>
      <c r="H3985" t="s">
        <v>47</v>
      </c>
      <c r="I3985">
        <v>43230</v>
      </c>
      <c r="J3985">
        <v>2018</v>
      </c>
      <c r="K3985" t="s">
        <v>85</v>
      </c>
      <c r="L3985" t="s">
        <v>35650</v>
      </c>
      <c r="N3985" t="s">
        <v>3451</v>
      </c>
      <c r="O3985" t="s">
        <v>1383</v>
      </c>
      <c r="P3985" t="s">
        <v>68</v>
      </c>
      <c r="Q3985" t="s">
        <v>52</v>
      </c>
      <c r="R3985">
        <v>98072</v>
      </c>
      <c r="S3985" t="s">
        <v>3452</v>
      </c>
      <c r="T3985" t="s">
        <v>35651</v>
      </c>
      <c r="U3985" t="s">
        <v>35652</v>
      </c>
      <c r="V3985" t="s">
        <v>90</v>
      </c>
      <c r="W3985">
        <v>12</v>
      </c>
      <c r="X3985" t="s">
        <v>1235</v>
      </c>
      <c r="Y3985">
        <v>4774</v>
      </c>
      <c r="Z3985" t="s">
        <v>68</v>
      </c>
      <c r="AA3985" t="s">
        <v>57</v>
      </c>
      <c r="AC3985" t="s">
        <v>146</v>
      </c>
      <c r="AD3985" t="s">
        <v>4690</v>
      </c>
      <c r="AE3985" t="s">
        <v>107</v>
      </c>
      <c r="AF3985" t="s">
        <v>107</v>
      </c>
      <c r="AJ3985" t="s">
        <v>58</v>
      </c>
      <c r="AK3985" t="s">
        <v>59</v>
      </c>
      <c r="AL3985">
        <v>43410</v>
      </c>
      <c r="AM3985" t="s">
        <v>4692</v>
      </c>
      <c r="AN3985" t="b">
        <v>1</v>
      </c>
      <c r="AQ3985" t="s">
        <v>60</v>
      </c>
      <c r="AR3985" t="s">
        <v>99</v>
      </c>
      <c r="AS3985" t="s">
        <v>4734</v>
      </c>
      <c r="BB3985" s="7" t="s">
        <v>413</v>
      </c>
      <c r="BC3985" s="7" t="s">
        <v>143</v>
      </c>
      <c r="BD3985" s="7" t="s">
        <v>52</v>
      </c>
      <c r="BE3985" s="7">
        <v>98401</v>
      </c>
      <c r="BF3985" s="7" t="s">
        <v>20950</v>
      </c>
      <c r="BG3985" s="7">
        <v>58068.57</v>
      </c>
      <c r="BH3985" s="7">
        <v>0</v>
      </c>
      <c r="BI3985">
        <v>57954.18</v>
      </c>
      <c r="BJ3985">
        <v>0</v>
      </c>
      <c r="BK3985">
        <v>0</v>
      </c>
      <c r="BL3985">
        <v>0</v>
      </c>
      <c r="BO3985" t="s">
        <v>35653</v>
      </c>
      <c r="BP3985">
        <v>6282</v>
      </c>
      <c r="BQ3985">
        <v>584</v>
      </c>
      <c r="BR3985">
        <v>312</v>
      </c>
      <c r="BS3985">
        <v>3119</v>
      </c>
      <c r="BT3985">
        <v>45</v>
      </c>
      <c r="BU3985" t="s">
        <v>20897</v>
      </c>
      <c r="BV3985" t="s">
        <v>4695</v>
      </c>
      <c r="BX3985">
        <v>44148.958009259259</v>
      </c>
    </row>
    <row r="3986" spans="1:76" x14ac:dyDescent="0.25">
      <c r="A3986" t="s">
        <v>35666</v>
      </c>
      <c r="B3986" t="s">
        <v>32963</v>
      </c>
      <c r="C3986" t="s">
        <v>46</v>
      </c>
      <c r="D3986">
        <v>43224</v>
      </c>
      <c r="I3986">
        <v>43224</v>
      </c>
      <c r="J3986">
        <v>2018</v>
      </c>
      <c r="K3986" t="s">
        <v>85</v>
      </c>
      <c r="L3986" t="s">
        <v>32964</v>
      </c>
      <c r="N3986" t="s">
        <v>7875</v>
      </c>
      <c r="O3986" t="s">
        <v>1057</v>
      </c>
      <c r="P3986" t="s">
        <v>1058</v>
      </c>
      <c r="Q3986" t="s">
        <v>52</v>
      </c>
      <c r="R3986">
        <v>98648</v>
      </c>
      <c r="S3986" t="s">
        <v>32965</v>
      </c>
      <c r="T3986" t="s">
        <v>32965</v>
      </c>
      <c r="U3986" t="s">
        <v>32966</v>
      </c>
      <c r="V3986" t="s">
        <v>5396</v>
      </c>
      <c r="W3986">
        <v>20</v>
      </c>
      <c r="X3986" t="s">
        <v>6297</v>
      </c>
      <c r="Y3986">
        <v>4093</v>
      </c>
      <c r="Z3986" t="s">
        <v>1058</v>
      </c>
      <c r="AA3986" t="s">
        <v>4785</v>
      </c>
      <c r="AB3986">
        <v>7567</v>
      </c>
      <c r="AC3986" t="s">
        <v>146</v>
      </c>
      <c r="AD3986" t="s">
        <v>4690</v>
      </c>
      <c r="AE3986" t="s">
        <v>107</v>
      </c>
      <c r="AF3986" t="s">
        <v>107</v>
      </c>
      <c r="AJ3986" t="s">
        <v>58</v>
      </c>
      <c r="AK3986" t="s">
        <v>59</v>
      </c>
      <c r="AL3986">
        <v>43410</v>
      </c>
      <c r="AM3986" t="s">
        <v>4878</v>
      </c>
      <c r="AN3986" t="b">
        <v>1</v>
      </c>
      <c r="AQ3986" t="s">
        <v>60</v>
      </c>
      <c r="AR3986" t="s">
        <v>150</v>
      </c>
      <c r="BB3986" s="7" t="s">
        <v>7875</v>
      </c>
      <c r="BC3986" s="7" t="s">
        <v>1057</v>
      </c>
      <c r="BD3986" s="7" t="s">
        <v>52</v>
      </c>
      <c r="BE3986" s="7">
        <v>98648</v>
      </c>
      <c r="BF3986" s="7" t="s">
        <v>32966</v>
      </c>
      <c r="BO3986" t="s">
        <v>35667</v>
      </c>
      <c r="BP3986">
        <v>20941</v>
      </c>
      <c r="BQ3986">
        <v>902</v>
      </c>
      <c r="BR3986">
        <v>896</v>
      </c>
      <c r="BU3986" t="s">
        <v>32968</v>
      </c>
      <c r="BV3986" t="s">
        <v>4695</v>
      </c>
      <c r="BX3986">
        <v>43959.621932870374</v>
      </c>
    </row>
    <row r="3987" spans="1:76" x14ac:dyDescent="0.25">
      <c r="A3987" t="s">
        <v>35668</v>
      </c>
      <c r="B3987" t="s">
        <v>33339</v>
      </c>
      <c r="C3987" t="s">
        <v>46</v>
      </c>
      <c r="D3987">
        <v>43223</v>
      </c>
      <c r="H3987" t="s">
        <v>47</v>
      </c>
      <c r="I3987">
        <v>43223</v>
      </c>
      <c r="J3987">
        <v>2018</v>
      </c>
      <c r="K3987" t="s">
        <v>85</v>
      </c>
      <c r="L3987" t="s">
        <v>35669</v>
      </c>
      <c r="N3987" t="s">
        <v>35670</v>
      </c>
      <c r="O3987" t="s">
        <v>3196</v>
      </c>
      <c r="P3987" t="s">
        <v>1794</v>
      </c>
      <c r="Q3987" t="s">
        <v>52</v>
      </c>
      <c r="R3987">
        <v>98376</v>
      </c>
      <c r="S3987" t="s">
        <v>35671</v>
      </c>
      <c r="T3987" t="s">
        <v>35672</v>
      </c>
      <c r="U3987" t="s">
        <v>35673</v>
      </c>
      <c r="V3987" t="s">
        <v>4807</v>
      </c>
      <c r="W3987">
        <v>23</v>
      </c>
      <c r="X3987" t="s">
        <v>5167</v>
      </c>
      <c r="Y3987">
        <v>3433</v>
      </c>
      <c r="Z3987" t="s">
        <v>1794</v>
      </c>
      <c r="AA3987" t="s">
        <v>4785</v>
      </c>
      <c r="AB3987">
        <v>24426</v>
      </c>
      <c r="AC3987" t="s">
        <v>146</v>
      </c>
      <c r="AD3987" t="s">
        <v>4690</v>
      </c>
      <c r="AE3987" t="s">
        <v>107</v>
      </c>
      <c r="AF3987" t="s">
        <v>107</v>
      </c>
      <c r="AI3987">
        <v>3</v>
      </c>
      <c r="AJ3987" t="s">
        <v>58</v>
      </c>
      <c r="AK3987" t="s">
        <v>59</v>
      </c>
      <c r="AL3987">
        <v>43410</v>
      </c>
      <c r="AM3987" t="s">
        <v>4692</v>
      </c>
      <c r="AN3987" t="b">
        <v>1</v>
      </c>
      <c r="AQ3987" t="s">
        <v>60</v>
      </c>
      <c r="AR3987" t="s">
        <v>99</v>
      </c>
      <c r="BB3987" s="7" t="s">
        <v>9260</v>
      </c>
      <c r="BC3987" s="7" t="s">
        <v>3196</v>
      </c>
      <c r="BD3987" s="7" t="s">
        <v>52</v>
      </c>
      <c r="BE3987" s="7">
        <v>98376</v>
      </c>
      <c r="BF3987" s="7" t="s">
        <v>35674</v>
      </c>
      <c r="BG3987" s="7">
        <v>9404.4</v>
      </c>
      <c r="BH3987" s="7">
        <v>0</v>
      </c>
      <c r="BI3987">
        <v>4702.09</v>
      </c>
      <c r="BJ3987">
        <v>-939.46</v>
      </c>
      <c r="BK3987">
        <v>0</v>
      </c>
      <c r="BL3987">
        <v>0</v>
      </c>
      <c r="BO3987" t="s">
        <v>35675</v>
      </c>
      <c r="BP3987">
        <v>4187</v>
      </c>
      <c r="BQ3987">
        <v>904</v>
      </c>
      <c r="BR3987">
        <v>626</v>
      </c>
      <c r="BS3987">
        <v>2983</v>
      </c>
      <c r="BU3987" t="s">
        <v>35676</v>
      </c>
      <c r="BV3987" t="s">
        <v>4695</v>
      </c>
      <c r="BX3987">
        <v>44148.952418981484</v>
      </c>
    </row>
    <row r="3988" spans="1:76" x14ac:dyDescent="0.25">
      <c r="A3988" t="s">
        <v>35677</v>
      </c>
      <c r="B3988" t="s">
        <v>25065</v>
      </c>
      <c r="C3988" t="s">
        <v>46</v>
      </c>
      <c r="D3988">
        <v>43219</v>
      </c>
      <c r="I3988">
        <v>43219</v>
      </c>
      <c r="J3988">
        <v>2018</v>
      </c>
      <c r="K3988" t="s">
        <v>85</v>
      </c>
      <c r="L3988" t="s">
        <v>32906</v>
      </c>
      <c r="N3988" t="s">
        <v>3593</v>
      </c>
      <c r="O3988" t="s">
        <v>4054</v>
      </c>
      <c r="P3988" t="s">
        <v>3508</v>
      </c>
      <c r="Q3988" t="s">
        <v>52</v>
      </c>
      <c r="R3988">
        <v>99122</v>
      </c>
      <c r="S3988" t="s">
        <v>25068</v>
      </c>
      <c r="T3988" t="s">
        <v>25068</v>
      </c>
      <c r="U3988" t="s">
        <v>32907</v>
      </c>
      <c r="V3988" t="s">
        <v>5424</v>
      </c>
      <c r="W3988">
        <v>22</v>
      </c>
      <c r="X3988" t="s">
        <v>6972</v>
      </c>
      <c r="Y3988">
        <v>3655</v>
      </c>
      <c r="Z3988" t="s">
        <v>3508</v>
      </c>
      <c r="AA3988" t="s">
        <v>4785</v>
      </c>
      <c r="AB3988">
        <v>7164</v>
      </c>
      <c r="AC3988" t="s">
        <v>146</v>
      </c>
      <c r="AD3988" t="s">
        <v>4690</v>
      </c>
      <c r="AE3988" t="s">
        <v>107</v>
      </c>
      <c r="AF3988" t="s">
        <v>107</v>
      </c>
      <c r="AJ3988" t="s">
        <v>58</v>
      </c>
      <c r="AK3988" t="s">
        <v>59</v>
      </c>
      <c r="AL3988">
        <v>43410</v>
      </c>
      <c r="AM3988" t="s">
        <v>4878</v>
      </c>
      <c r="AN3988" t="b">
        <v>1</v>
      </c>
      <c r="AQ3988" t="s">
        <v>60</v>
      </c>
      <c r="AR3988" t="s">
        <v>150</v>
      </c>
      <c r="BB3988" s="7" t="s">
        <v>3593</v>
      </c>
      <c r="BC3988" s="7" t="s">
        <v>4054</v>
      </c>
      <c r="BD3988" s="7" t="s">
        <v>52</v>
      </c>
      <c r="BE3988" s="7">
        <v>99122</v>
      </c>
      <c r="BF3988" s="7" t="s">
        <v>32907</v>
      </c>
      <c r="BO3988" t="s">
        <v>35678</v>
      </c>
      <c r="BP3988">
        <v>17604</v>
      </c>
      <c r="BQ3988">
        <v>750</v>
      </c>
      <c r="BR3988">
        <v>774</v>
      </c>
      <c r="BU3988" t="s">
        <v>25070</v>
      </c>
      <c r="BV3988" t="s">
        <v>4695</v>
      </c>
      <c r="BX3988">
        <v>43959.621932870374</v>
      </c>
    </row>
    <row r="3989" spans="1:76" x14ac:dyDescent="0.25">
      <c r="A3989" t="s">
        <v>35690</v>
      </c>
      <c r="B3989" t="s">
        <v>8625</v>
      </c>
      <c r="C3989" t="s">
        <v>46</v>
      </c>
      <c r="D3989">
        <v>43212</v>
      </c>
      <c r="I3989">
        <v>43212</v>
      </c>
      <c r="J3989">
        <v>2018</v>
      </c>
      <c r="K3989" t="s">
        <v>85</v>
      </c>
      <c r="L3989" t="s">
        <v>35691</v>
      </c>
      <c r="N3989" t="s">
        <v>8627</v>
      </c>
      <c r="O3989" t="s">
        <v>2770</v>
      </c>
      <c r="P3989" t="s">
        <v>56</v>
      </c>
      <c r="Q3989" t="s">
        <v>52</v>
      </c>
      <c r="R3989">
        <v>98841</v>
      </c>
      <c r="S3989" t="s">
        <v>35692</v>
      </c>
      <c r="T3989" t="s">
        <v>35692</v>
      </c>
      <c r="U3989" t="s">
        <v>35693</v>
      </c>
      <c r="V3989" t="s">
        <v>5571</v>
      </c>
      <c r="W3989">
        <v>28</v>
      </c>
      <c r="X3989" t="s">
        <v>5554</v>
      </c>
      <c r="Y3989">
        <v>3801</v>
      </c>
      <c r="Z3989" t="s">
        <v>56</v>
      </c>
      <c r="AA3989" t="s">
        <v>4785</v>
      </c>
      <c r="AB3989">
        <v>22492</v>
      </c>
      <c r="AC3989" t="s">
        <v>146</v>
      </c>
      <c r="AD3989" t="s">
        <v>4690</v>
      </c>
      <c r="AE3989" t="s">
        <v>107</v>
      </c>
      <c r="AF3989" t="s">
        <v>107</v>
      </c>
      <c r="AJ3989" t="s">
        <v>58</v>
      </c>
      <c r="AK3989" t="s">
        <v>59</v>
      </c>
      <c r="AL3989">
        <v>43410</v>
      </c>
      <c r="AM3989" t="s">
        <v>4878</v>
      </c>
      <c r="AN3989" t="b">
        <v>1</v>
      </c>
      <c r="AQ3989" t="s">
        <v>60</v>
      </c>
      <c r="AR3989" t="s">
        <v>150</v>
      </c>
      <c r="BB3989" s="7" t="s">
        <v>8627</v>
      </c>
      <c r="BC3989" s="7" t="s">
        <v>2770</v>
      </c>
      <c r="BD3989" s="7" t="s">
        <v>52</v>
      </c>
      <c r="BE3989" s="7">
        <v>98841</v>
      </c>
      <c r="BF3989" s="7" t="s">
        <v>35693</v>
      </c>
      <c r="BM3989">
        <v>243.06</v>
      </c>
      <c r="BN3989">
        <v>0</v>
      </c>
      <c r="BO3989" t="s">
        <v>35694</v>
      </c>
      <c r="BP3989">
        <v>12485</v>
      </c>
      <c r="BQ3989">
        <v>799</v>
      </c>
      <c r="BR3989">
        <v>807</v>
      </c>
      <c r="BU3989" t="s">
        <v>35695</v>
      </c>
      <c r="BV3989" t="s">
        <v>4695</v>
      </c>
      <c r="BX3989">
        <v>43959.621932870374</v>
      </c>
    </row>
    <row r="3990" spans="1:76" x14ac:dyDescent="0.25">
      <c r="A3990" t="s">
        <v>35699</v>
      </c>
      <c r="B3990" t="s">
        <v>21992</v>
      </c>
      <c r="C3990" t="s">
        <v>46</v>
      </c>
      <c r="D3990">
        <v>43198</v>
      </c>
      <c r="H3990" t="s">
        <v>47</v>
      </c>
      <c r="I3990">
        <v>43198</v>
      </c>
      <c r="J3990">
        <v>2018</v>
      </c>
      <c r="K3990" t="s">
        <v>85</v>
      </c>
      <c r="L3990" t="s">
        <v>21993</v>
      </c>
      <c r="N3990" t="s">
        <v>21994</v>
      </c>
      <c r="O3990" t="s">
        <v>241</v>
      </c>
      <c r="P3990" t="s">
        <v>241</v>
      </c>
      <c r="Q3990" t="s">
        <v>52</v>
      </c>
      <c r="R3990">
        <v>98908</v>
      </c>
      <c r="S3990" t="s">
        <v>35700</v>
      </c>
      <c r="T3990" t="s">
        <v>35700</v>
      </c>
      <c r="U3990" t="s">
        <v>21996</v>
      </c>
      <c r="V3990" t="s">
        <v>7053</v>
      </c>
      <c r="W3990">
        <v>21</v>
      </c>
      <c r="X3990" t="s">
        <v>8532</v>
      </c>
      <c r="Y3990">
        <v>4418</v>
      </c>
      <c r="Z3990" t="s">
        <v>241</v>
      </c>
      <c r="AA3990" t="s">
        <v>4785</v>
      </c>
      <c r="AB3990">
        <v>114757</v>
      </c>
      <c r="AC3990" t="s">
        <v>146</v>
      </c>
      <c r="AD3990" t="s">
        <v>4690</v>
      </c>
      <c r="AE3990" t="s">
        <v>107</v>
      </c>
      <c r="AF3990" t="s">
        <v>107</v>
      </c>
      <c r="AJ3990" t="s">
        <v>58</v>
      </c>
      <c r="AK3990" t="s">
        <v>59</v>
      </c>
      <c r="AL3990">
        <v>43410</v>
      </c>
      <c r="AM3990" t="s">
        <v>4692</v>
      </c>
      <c r="AN3990" t="b">
        <v>1</v>
      </c>
      <c r="AQ3990" t="s">
        <v>60</v>
      </c>
      <c r="AR3990" t="s">
        <v>150</v>
      </c>
      <c r="BB3990" s="7" t="s">
        <v>21994</v>
      </c>
      <c r="BC3990" s="7" t="s">
        <v>241</v>
      </c>
      <c r="BD3990" s="7" t="s">
        <v>52</v>
      </c>
      <c r="BE3990" s="7">
        <v>98908</v>
      </c>
      <c r="BF3990" s="7" t="s">
        <v>35701</v>
      </c>
      <c r="BG3990" s="7">
        <v>2000</v>
      </c>
      <c r="BH3990" s="7">
        <v>560.72</v>
      </c>
      <c r="BI3990">
        <v>1052.56</v>
      </c>
      <c r="BJ3990">
        <v>0</v>
      </c>
      <c r="BK3990">
        <v>0</v>
      </c>
      <c r="BL3990">
        <v>0</v>
      </c>
      <c r="BO3990" t="s">
        <v>35702</v>
      </c>
      <c r="BP3990">
        <v>4111</v>
      </c>
      <c r="BQ3990">
        <v>274</v>
      </c>
      <c r="BR3990">
        <v>1029</v>
      </c>
      <c r="BS3990">
        <v>2986</v>
      </c>
      <c r="BU3990" t="s">
        <v>35703</v>
      </c>
      <c r="BV3990" t="s">
        <v>4695</v>
      </c>
      <c r="BX3990">
        <v>44148.952476851853</v>
      </c>
    </row>
    <row r="3991" spans="1:76" x14ac:dyDescent="0.25">
      <c r="A3991" t="s">
        <v>35704</v>
      </c>
      <c r="B3991" t="s">
        <v>35705</v>
      </c>
      <c r="C3991" t="s">
        <v>46</v>
      </c>
      <c r="D3991">
        <v>43202</v>
      </c>
      <c r="H3991" t="s">
        <v>47</v>
      </c>
      <c r="I3991">
        <v>43202</v>
      </c>
      <c r="J3991">
        <v>2018</v>
      </c>
      <c r="K3991" t="s">
        <v>85</v>
      </c>
      <c r="L3991" t="s">
        <v>35706</v>
      </c>
      <c r="N3991" t="s">
        <v>35707</v>
      </c>
      <c r="O3991" t="s">
        <v>241</v>
      </c>
      <c r="P3991" t="s">
        <v>241</v>
      </c>
      <c r="Q3991" t="s">
        <v>52</v>
      </c>
      <c r="R3991">
        <v>98907</v>
      </c>
      <c r="S3991" t="s">
        <v>35708</v>
      </c>
      <c r="T3991" t="s">
        <v>35709</v>
      </c>
      <c r="U3991" t="s">
        <v>35710</v>
      </c>
      <c r="V3991" t="s">
        <v>6344</v>
      </c>
      <c r="W3991">
        <v>24</v>
      </c>
      <c r="X3991" t="s">
        <v>8532</v>
      </c>
      <c r="Y3991">
        <v>4418</v>
      </c>
      <c r="Z3991" t="s">
        <v>241</v>
      </c>
      <c r="AA3991" t="s">
        <v>4785</v>
      </c>
      <c r="AB3991">
        <v>114757</v>
      </c>
      <c r="AC3991" t="s">
        <v>146</v>
      </c>
      <c r="AD3991" t="s">
        <v>4690</v>
      </c>
      <c r="AE3991" t="s">
        <v>107</v>
      </c>
      <c r="AF3991" t="s">
        <v>107</v>
      </c>
      <c r="AJ3991" t="s">
        <v>58</v>
      </c>
      <c r="AK3991" t="s">
        <v>59</v>
      </c>
      <c r="AL3991">
        <v>43410</v>
      </c>
      <c r="AM3991" t="s">
        <v>4692</v>
      </c>
      <c r="AN3991" t="b">
        <v>1</v>
      </c>
      <c r="AQ3991" t="s">
        <v>177</v>
      </c>
      <c r="BB3991" s="7" t="s">
        <v>35711</v>
      </c>
      <c r="BC3991" s="7" t="s">
        <v>241</v>
      </c>
      <c r="BD3991" s="7" t="s">
        <v>52</v>
      </c>
      <c r="BE3991" s="7">
        <v>98908</v>
      </c>
      <c r="BG3991" s="7">
        <v>3085.98</v>
      </c>
      <c r="BH3991" s="7">
        <v>0</v>
      </c>
      <c r="BI3991">
        <v>4735.6099999999997</v>
      </c>
      <c r="BJ3991">
        <v>2000</v>
      </c>
      <c r="BK3991">
        <v>0</v>
      </c>
      <c r="BL3991">
        <v>0</v>
      </c>
      <c r="BO3991" t="s">
        <v>35712</v>
      </c>
      <c r="BP3991">
        <v>21394</v>
      </c>
      <c r="BQ3991">
        <v>275</v>
      </c>
      <c r="BR3991">
        <v>1042</v>
      </c>
      <c r="BS3991">
        <v>3987</v>
      </c>
      <c r="BU3991" t="s">
        <v>35713</v>
      </c>
      <c r="BV3991" t="s">
        <v>4695</v>
      </c>
      <c r="BX3991">
        <v>44148.992754629631</v>
      </c>
    </row>
    <row r="3992" spans="1:76" x14ac:dyDescent="0.25">
      <c r="A3992" t="s">
        <v>35714</v>
      </c>
      <c r="B3992" t="s">
        <v>238</v>
      </c>
      <c r="C3992" t="s">
        <v>46</v>
      </c>
      <c r="D3992">
        <v>43200</v>
      </c>
      <c r="H3992" t="s">
        <v>47</v>
      </c>
      <c r="I3992">
        <v>43200</v>
      </c>
      <c r="J3992">
        <v>2018</v>
      </c>
      <c r="K3992" t="s">
        <v>85</v>
      </c>
      <c r="L3992" t="s">
        <v>29393</v>
      </c>
      <c r="N3992" t="s">
        <v>1711</v>
      </c>
      <c r="O3992" t="s">
        <v>240</v>
      </c>
      <c r="P3992" t="s">
        <v>241</v>
      </c>
      <c r="Q3992" t="s">
        <v>52</v>
      </c>
      <c r="R3992">
        <v>98937</v>
      </c>
      <c r="S3992" t="s">
        <v>31713</v>
      </c>
      <c r="T3992" t="s">
        <v>31712</v>
      </c>
      <c r="U3992" t="s">
        <v>29396</v>
      </c>
      <c r="V3992" t="s">
        <v>5396</v>
      </c>
      <c r="W3992">
        <v>20</v>
      </c>
      <c r="X3992" t="s">
        <v>8532</v>
      </c>
      <c r="Y3992">
        <v>4418</v>
      </c>
      <c r="Z3992" t="s">
        <v>241</v>
      </c>
      <c r="AA3992" t="s">
        <v>4785</v>
      </c>
      <c r="AB3992">
        <v>114757</v>
      </c>
      <c r="AC3992" t="s">
        <v>146</v>
      </c>
      <c r="AD3992" t="s">
        <v>4690</v>
      </c>
      <c r="AE3992" t="s">
        <v>107</v>
      </c>
      <c r="AF3992" t="s">
        <v>107</v>
      </c>
      <c r="AJ3992" t="s">
        <v>58</v>
      </c>
      <c r="AK3992" t="s">
        <v>59</v>
      </c>
      <c r="AL3992">
        <v>43410</v>
      </c>
      <c r="AM3992" t="s">
        <v>4692</v>
      </c>
      <c r="AN3992" t="b">
        <v>1</v>
      </c>
      <c r="AQ3992" t="s">
        <v>60</v>
      </c>
      <c r="AR3992" t="s">
        <v>150</v>
      </c>
      <c r="BB3992" s="7" t="s">
        <v>1711</v>
      </c>
      <c r="BC3992" s="7" t="s">
        <v>240</v>
      </c>
      <c r="BD3992" s="7" t="s">
        <v>52</v>
      </c>
      <c r="BE3992" s="7">
        <v>98937</v>
      </c>
      <c r="BG3992" s="7">
        <v>4000</v>
      </c>
      <c r="BH3992" s="7">
        <v>0</v>
      </c>
      <c r="BI3992">
        <v>4000</v>
      </c>
      <c r="BJ3992">
        <v>0</v>
      </c>
      <c r="BK3992">
        <v>0</v>
      </c>
      <c r="BL3992">
        <v>0</v>
      </c>
      <c r="BO3992" t="s">
        <v>35715</v>
      </c>
      <c r="BP3992">
        <v>16815</v>
      </c>
      <c r="BQ3992">
        <v>26506</v>
      </c>
      <c r="BR3992">
        <v>1030</v>
      </c>
      <c r="BS3992">
        <v>3628</v>
      </c>
      <c r="BU3992" t="s">
        <v>24335</v>
      </c>
      <c r="BV3992" t="s">
        <v>4695</v>
      </c>
      <c r="BX3992">
        <v>44148.976956018516</v>
      </c>
    </row>
    <row r="3993" spans="1:76" x14ac:dyDescent="0.25">
      <c r="A3993" t="s">
        <v>35716</v>
      </c>
      <c r="B3993" t="s">
        <v>27083</v>
      </c>
      <c r="C3993" t="s">
        <v>46</v>
      </c>
      <c r="D3993">
        <v>43196</v>
      </c>
      <c r="H3993" t="s">
        <v>47</v>
      </c>
      <c r="I3993">
        <v>43196</v>
      </c>
      <c r="J3993">
        <v>2018</v>
      </c>
      <c r="K3993" t="s">
        <v>85</v>
      </c>
      <c r="L3993" t="s">
        <v>35717</v>
      </c>
      <c r="N3993" t="s">
        <v>27085</v>
      </c>
      <c r="O3993" t="s">
        <v>335</v>
      </c>
      <c r="P3993" t="s">
        <v>505</v>
      </c>
      <c r="Q3993" t="s">
        <v>52</v>
      </c>
      <c r="R3993">
        <v>98635</v>
      </c>
      <c r="S3993" t="s">
        <v>35718</v>
      </c>
      <c r="T3993" t="s">
        <v>35718</v>
      </c>
      <c r="U3993" t="s">
        <v>35719</v>
      </c>
      <c r="V3993" t="s">
        <v>4807</v>
      </c>
      <c r="W3993">
        <v>23</v>
      </c>
      <c r="X3993" t="s">
        <v>6135</v>
      </c>
      <c r="Y3993">
        <v>3579</v>
      </c>
      <c r="Z3993" t="s">
        <v>505</v>
      </c>
      <c r="AA3993" t="s">
        <v>4785</v>
      </c>
      <c r="AB3993">
        <v>14051</v>
      </c>
      <c r="AC3993" t="s">
        <v>146</v>
      </c>
      <c r="AD3993" t="s">
        <v>4690</v>
      </c>
      <c r="AE3993" t="s">
        <v>107</v>
      </c>
      <c r="AF3993" t="s">
        <v>107</v>
      </c>
      <c r="AI3993">
        <v>2</v>
      </c>
      <c r="AJ3993" t="s">
        <v>58</v>
      </c>
      <c r="AK3993" t="s">
        <v>59</v>
      </c>
      <c r="AL3993">
        <v>43410</v>
      </c>
      <c r="AM3993" t="s">
        <v>4692</v>
      </c>
      <c r="AN3993" t="b">
        <v>1</v>
      </c>
      <c r="AQ3993" t="s">
        <v>60</v>
      </c>
      <c r="AR3993" t="s">
        <v>61</v>
      </c>
      <c r="BB3993" s="7" t="s">
        <v>27085</v>
      </c>
      <c r="BC3993" s="7" t="s">
        <v>335</v>
      </c>
      <c r="BD3993" s="7" t="s">
        <v>52</v>
      </c>
      <c r="BE3993" s="7">
        <v>98635</v>
      </c>
      <c r="BF3993" s="7" t="s">
        <v>35719</v>
      </c>
      <c r="BG3993" s="7">
        <v>4310</v>
      </c>
      <c r="BH3993" s="7">
        <v>797.2</v>
      </c>
      <c r="BI3993">
        <v>767.71</v>
      </c>
      <c r="BJ3993">
        <v>0</v>
      </c>
      <c r="BK3993">
        <v>0</v>
      </c>
      <c r="BL3993">
        <v>0</v>
      </c>
      <c r="BO3993" t="s">
        <v>35720</v>
      </c>
      <c r="BP3993">
        <v>17095</v>
      </c>
      <c r="BQ3993">
        <v>704</v>
      </c>
      <c r="BR3993">
        <v>706</v>
      </c>
      <c r="BS3993">
        <v>3652</v>
      </c>
      <c r="BU3993" t="s">
        <v>35721</v>
      </c>
      <c r="BV3993" t="s">
        <v>4695</v>
      </c>
      <c r="BX3993">
        <v>44148.978101851855</v>
      </c>
    </row>
    <row r="3994" spans="1:76" x14ac:dyDescent="0.25">
      <c r="A3994" t="s">
        <v>35722</v>
      </c>
      <c r="B3994" t="s">
        <v>1520</v>
      </c>
      <c r="C3994" t="s">
        <v>46</v>
      </c>
      <c r="D3994">
        <v>42770</v>
      </c>
      <c r="H3994" t="s">
        <v>47</v>
      </c>
      <c r="I3994">
        <v>42770</v>
      </c>
      <c r="J3994">
        <v>2018</v>
      </c>
      <c r="K3994" t="s">
        <v>85</v>
      </c>
      <c r="L3994" t="s">
        <v>35723</v>
      </c>
      <c r="N3994" t="s">
        <v>1521</v>
      </c>
      <c r="O3994" t="s">
        <v>1522</v>
      </c>
      <c r="P3994" t="s">
        <v>68</v>
      </c>
      <c r="Q3994" t="s">
        <v>52</v>
      </c>
      <c r="R3994">
        <v>98024</v>
      </c>
      <c r="S3994" t="s">
        <v>3265</v>
      </c>
      <c r="T3994" t="s">
        <v>35724</v>
      </c>
      <c r="U3994" t="s">
        <v>35725</v>
      </c>
      <c r="V3994" t="s">
        <v>54</v>
      </c>
      <c r="W3994">
        <v>13</v>
      </c>
      <c r="X3994" t="s">
        <v>182</v>
      </c>
      <c r="Y3994">
        <v>4787</v>
      </c>
      <c r="Z3994" t="s">
        <v>68</v>
      </c>
      <c r="AA3994" t="s">
        <v>57</v>
      </c>
      <c r="AC3994" t="s">
        <v>146</v>
      </c>
      <c r="AD3994" t="s">
        <v>4690</v>
      </c>
      <c r="AE3994" t="s">
        <v>107</v>
      </c>
      <c r="AF3994" t="s">
        <v>107</v>
      </c>
      <c r="AI3994">
        <v>2</v>
      </c>
      <c r="AJ3994" t="s">
        <v>58</v>
      </c>
      <c r="AK3994" t="s">
        <v>59</v>
      </c>
      <c r="AL3994">
        <v>43410</v>
      </c>
      <c r="AM3994" t="s">
        <v>4692</v>
      </c>
      <c r="AN3994" t="b">
        <v>1</v>
      </c>
      <c r="AQ3994" t="s">
        <v>60</v>
      </c>
      <c r="AR3994" t="s">
        <v>99</v>
      </c>
      <c r="AS3994" t="s">
        <v>62</v>
      </c>
      <c r="BB3994" s="7" t="s">
        <v>116</v>
      </c>
      <c r="BC3994" s="7" t="s">
        <v>117</v>
      </c>
      <c r="BD3994" s="7" t="s">
        <v>52</v>
      </c>
      <c r="BE3994" s="7">
        <v>98371</v>
      </c>
      <c r="BF3994" s="7" t="s">
        <v>11221</v>
      </c>
      <c r="BG3994" s="7">
        <v>354947.8</v>
      </c>
      <c r="BH3994" s="7">
        <v>1242.73</v>
      </c>
      <c r="BI3994">
        <v>349095.12</v>
      </c>
      <c r="BJ3994">
        <v>0</v>
      </c>
      <c r="BK3994">
        <v>0</v>
      </c>
      <c r="BL3994">
        <v>0</v>
      </c>
      <c r="BM3994">
        <v>76292.38</v>
      </c>
      <c r="BN3994">
        <v>22850.14</v>
      </c>
      <c r="BO3994" t="s">
        <v>35726</v>
      </c>
      <c r="BP3994">
        <v>7416</v>
      </c>
      <c r="BQ3994">
        <v>527</v>
      </c>
      <c r="BR3994">
        <v>58</v>
      </c>
      <c r="BS3994">
        <v>3166</v>
      </c>
      <c r="BT3994">
        <v>5</v>
      </c>
      <c r="BU3994" t="s">
        <v>11223</v>
      </c>
      <c r="BV3994" t="s">
        <v>4695</v>
      </c>
      <c r="BX3994">
        <v>44148.959849537037</v>
      </c>
    </row>
    <row r="3995" spans="1:76" x14ac:dyDescent="0.25">
      <c r="A3995" t="s">
        <v>35727</v>
      </c>
      <c r="B3995" t="s">
        <v>35728</v>
      </c>
      <c r="C3995" t="s">
        <v>46</v>
      </c>
      <c r="D3995">
        <v>43163</v>
      </c>
      <c r="H3995" t="s">
        <v>47</v>
      </c>
      <c r="I3995">
        <v>43163</v>
      </c>
      <c r="J3995">
        <v>2018</v>
      </c>
      <c r="K3995" t="s">
        <v>85</v>
      </c>
      <c r="L3995" t="s">
        <v>35729</v>
      </c>
      <c r="N3995" t="s">
        <v>35730</v>
      </c>
      <c r="O3995" t="s">
        <v>1554</v>
      </c>
      <c r="P3995" t="s">
        <v>111</v>
      </c>
      <c r="Q3995" t="s">
        <v>52</v>
      </c>
      <c r="R3995">
        <v>98383</v>
      </c>
      <c r="S3995" t="s">
        <v>35731</v>
      </c>
      <c r="T3995" t="s">
        <v>35732</v>
      </c>
      <c r="U3995" t="s">
        <v>35733</v>
      </c>
      <c r="V3995" t="s">
        <v>6344</v>
      </c>
      <c r="W3995">
        <v>24</v>
      </c>
      <c r="X3995" t="s">
        <v>4824</v>
      </c>
      <c r="Y3995">
        <v>3539</v>
      </c>
      <c r="Z3995" t="s">
        <v>111</v>
      </c>
      <c r="AA3995" t="s">
        <v>4785</v>
      </c>
      <c r="AB3995">
        <v>163999</v>
      </c>
      <c r="AC3995" t="s">
        <v>146</v>
      </c>
      <c r="AD3995" t="s">
        <v>4690</v>
      </c>
      <c r="AE3995" t="s">
        <v>107</v>
      </c>
      <c r="AF3995" t="s">
        <v>107</v>
      </c>
      <c r="AJ3995" t="s">
        <v>58</v>
      </c>
      <c r="AK3995" t="s">
        <v>59</v>
      </c>
      <c r="AL3995">
        <v>43410</v>
      </c>
      <c r="AM3995" t="s">
        <v>4692</v>
      </c>
      <c r="AN3995" t="b">
        <v>1</v>
      </c>
      <c r="AQ3995" t="s">
        <v>60</v>
      </c>
      <c r="AR3995" t="s">
        <v>99</v>
      </c>
      <c r="BB3995" s="7" t="s">
        <v>35734</v>
      </c>
      <c r="BC3995" s="7" t="s">
        <v>971</v>
      </c>
      <c r="BD3995" s="7" t="s">
        <v>52</v>
      </c>
      <c r="BE3995" s="7">
        <v>98311</v>
      </c>
      <c r="BF3995" s="7" t="s">
        <v>35735</v>
      </c>
      <c r="BG3995" s="7">
        <v>11564</v>
      </c>
      <c r="BH3995" s="7">
        <v>0</v>
      </c>
      <c r="BI3995">
        <v>7059.07</v>
      </c>
      <c r="BJ3995">
        <v>0</v>
      </c>
      <c r="BK3995">
        <v>0</v>
      </c>
      <c r="BL3995">
        <v>0</v>
      </c>
      <c r="BO3995" t="s">
        <v>35736</v>
      </c>
      <c r="BP3995">
        <v>16189</v>
      </c>
      <c r="BQ3995">
        <v>211</v>
      </c>
      <c r="BR3995">
        <v>677</v>
      </c>
      <c r="BS3995">
        <v>3612</v>
      </c>
      <c r="BU3995" t="s">
        <v>35737</v>
      </c>
      <c r="BV3995" t="s">
        <v>4695</v>
      </c>
      <c r="BX3995">
        <v>44148.976365740738</v>
      </c>
    </row>
    <row r="3996" spans="1:76" x14ac:dyDescent="0.25">
      <c r="A3996" t="s">
        <v>35765</v>
      </c>
      <c r="B3996" t="s">
        <v>35766</v>
      </c>
      <c r="C3996" t="s">
        <v>46</v>
      </c>
      <c r="D3996">
        <v>43124</v>
      </c>
      <c r="H3996" t="s">
        <v>47</v>
      </c>
      <c r="I3996">
        <v>43124</v>
      </c>
      <c r="J3996">
        <v>2018</v>
      </c>
      <c r="K3996" t="s">
        <v>85</v>
      </c>
      <c r="L3996" t="s">
        <v>35767</v>
      </c>
      <c r="N3996" t="s">
        <v>35768</v>
      </c>
      <c r="O3996" t="s">
        <v>1126</v>
      </c>
      <c r="P3996" t="s">
        <v>1127</v>
      </c>
      <c r="Q3996" t="s">
        <v>52</v>
      </c>
      <c r="R3996">
        <v>99156</v>
      </c>
      <c r="S3996" t="s">
        <v>35769</v>
      </c>
      <c r="T3996" t="s">
        <v>35770</v>
      </c>
      <c r="U3996" t="s">
        <v>35771</v>
      </c>
      <c r="V3996" t="s">
        <v>6576</v>
      </c>
      <c r="W3996">
        <v>27</v>
      </c>
      <c r="X3996" t="s">
        <v>7527</v>
      </c>
      <c r="Y3996">
        <v>3865</v>
      </c>
      <c r="Z3996" t="s">
        <v>1127</v>
      </c>
      <c r="AA3996" t="s">
        <v>4785</v>
      </c>
      <c r="AB3996">
        <v>8854</v>
      </c>
      <c r="AC3996" t="s">
        <v>146</v>
      </c>
      <c r="AD3996" t="s">
        <v>4690</v>
      </c>
      <c r="AE3996" t="s">
        <v>107</v>
      </c>
      <c r="AF3996" t="s">
        <v>107</v>
      </c>
      <c r="AJ3996" t="s">
        <v>58</v>
      </c>
      <c r="AK3996" t="s">
        <v>59</v>
      </c>
      <c r="AL3996">
        <v>43410</v>
      </c>
      <c r="AM3996" t="s">
        <v>4692</v>
      </c>
      <c r="AN3996" t="b">
        <v>1</v>
      </c>
      <c r="AQ3996" t="s">
        <v>60</v>
      </c>
      <c r="AR3996" t="s">
        <v>61</v>
      </c>
      <c r="BB3996" s="7" t="s">
        <v>35772</v>
      </c>
      <c r="BC3996" s="7" t="s">
        <v>1126</v>
      </c>
      <c r="BD3996" s="7" t="s">
        <v>52</v>
      </c>
      <c r="BE3996" s="7">
        <v>99156</v>
      </c>
      <c r="BF3996" s="7" t="s">
        <v>35771</v>
      </c>
      <c r="BG3996" s="7">
        <v>12046.73</v>
      </c>
      <c r="BH3996" s="7">
        <v>0</v>
      </c>
      <c r="BI3996">
        <v>10046.780000000001</v>
      </c>
      <c r="BJ3996">
        <v>0</v>
      </c>
      <c r="BK3996">
        <v>0</v>
      </c>
      <c r="BL3996">
        <v>0</v>
      </c>
      <c r="BO3996" t="s">
        <v>35773</v>
      </c>
      <c r="BP3996">
        <v>1482</v>
      </c>
      <c r="BQ3996">
        <v>599</v>
      </c>
      <c r="BR3996">
        <v>835</v>
      </c>
      <c r="BS3996">
        <v>2828</v>
      </c>
      <c r="BU3996" t="s">
        <v>35774</v>
      </c>
      <c r="BV3996" t="s">
        <v>4695</v>
      </c>
      <c r="BX3996">
        <v>44148.945625</v>
      </c>
    </row>
    <row r="3997" spans="1:76" x14ac:dyDescent="0.25">
      <c r="A3997" t="s">
        <v>35775</v>
      </c>
      <c r="B3997" t="s">
        <v>2665</v>
      </c>
      <c r="C3997" t="s">
        <v>46</v>
      </c>
      <c r="D3997">
        <v>43125</v>
      </c>
      <c r="H3997" t="s">
        <v>47</v>
      </c>
      <c r="I3997">
        <v>43125</v>
      </c>
      <c r="J3997">
        <v>2018</v>
      </c>
      <c r="K3997" t="s">
        <v>85</v>
      </c>
      <c r="L3997" t="s">
        <v>35776</v>
      </c>
      <c r="N3997" t="s">
        <v>2666</v>
      </c>
      <c r="O3997" t="s">
        <v>447</v>
      </c>
      <c r="P3997" t="s">
        <v>115</v>
      </c>
      <c r="Q3997" t="s">
        <v>52</v>
      </c>
      <c r="R3997">
        <v>98391</v>
      </c>
      <c r="S3997" t="s">
        <v>35777</v>
      </c>
      <c r="T3997" t="s">
        <v>20454</v>
      </c>
      <c r="U3997" t="s">
        <v>35778</v>
      </c>
      <c r="V3997" t="s">
        <v>4783</v>
      </c>
      <c r="W3997">
        <v>25</v>
      </c>
      <c r="X3997" t="s">
        <v>4784</v>
      </c>
      <c r="Y3997">
        <v>3879</v>
      </c>
      <c r="Z3997" t="s">
        <v>115</v>
      </c>
      <c r="AA3997" t="s">
        <v>4785</v>
      </c>
      <c r="AB3997">
        <v>493585</v>
      </c>
      <c r="AC3997" t="s">
        <v>146</v>
      </c>
      <c r="AD3997" t="s">
        <v>4690</v>
      </c>
      <c r="AE3997" t="s">
        <v>107</v>
      </c>
      <c r="AF3997" t="s">
        <v>107</v>
      </c>
      <c r="AI3997">
        <v>1</v>
      </c>
      <c r="AJ3997" t="s">
        <v>58</v>
      </c>
      <c r="AK3997" t="s">
        <v>59</v>
      </c>
      <c r="AL3997">
        <v>43410</v>
      </c>
      <c r="AM3997" t="s">
        <v>4692</v>
      </c>
      <c r="AN3997" t="b">
        <v>1</v>
      </c>
      <c r="AQ3997" t="s">
        <v>177</v>
      </c>
      <c r="BB3997" s="7" t="s">
        <v>2666</v>
      </c>
      <c r="BC3997" s="7" t="s">
        <v>447</v>
      </c>
      <c r="BD3997" s="7" t="s">
        <v>52</v>
      </c>
      <c r="BE3997" s="7">
        <v>98391</v>
      </c>
      <c r="BF3997" s="7" t="s">
        <v>35778</v>
      </c>
      <c r="BG3997" s="7">
        <v>13649</v>
      </c>
      <c r="BH3997" s="7">
        <v>0</v>
      </c>
      <c r="BI3997">
        <v>11913.64</v>
      </c>
      <c r="BJ3997">
        <v>0</v>
      </c>
      <c r="BK3997">
        <v>0</v>
      </c>
      <c r="BL3997">
        <v>0</v>
      </c>
      <c r="BO3997" t="s">
        <v>35779</v>
      </c>
      <c r="BP3997">
        <v>7896</v>
      </c>
      <c r="BQ3997">
        <v>4</v>
      </c>
      <c r="BR3997">
        <v>845</v>
      </c>
      <c r="BS3997">
        <v>3189</v>
      </c>
      <c r="BU3997" t="s">
        <v>24461</v>
      </c>
      <c r="BV3997" t="s">
        <v>4695</v>
      </c>
      <c r="BX3997">
        <v>44148.960694444446</v>
      </c>
    </row>
    <row r="3998" spans="1:76" x14ac:dyDescent="0.25">
      <c r="A3998" t="s">
        <v>35790</v>
      </c>
      <c r="B3998" t="s">
        <v>31754</v>
      </c>
      <c r="C3998" t="s">
        <v>46</v>
      </c>
      <c r="D3998">
        <v>43114</v>
      </c>
      <c r="H3998" t="s">
        <v>47</v>
      </c>
      <c r="I3998">
        <v>43114</v>
      </c>
      <c r="J3998">
        <v>2018</v>
      </c>
      <c r="K3998" t="s">
        <v>85</v>
      </c>
      <c r="L3998" t="s">
        <v>35791</v>
      </c>
      <c r="N3998" t="s">
        <v>4612</v>
      </c>
      <c r="O3998" t="s">
        <v>35792</v>
      </c>
      <c r="P3998" t="s">
        <v>322</v>
      </c>
      <c r="Q3998" t="s">
        <v>52</v>
      </c>
      <c r="R3998">
        <v>99125</v>
      </c>
      <c r="S3998" t="s">
        <v>35793</v>
      </c>
      <c r="T3998" t="s">
        <v>35794</v>
      </c>
      <c r="U3998" t="s">
        <v>35795</v>
      </c>
      <c r="V3998" t="s">
        <v>5571</v>
      </c>
      <c r="W3998">
        <v>28</v>
      </c>
      <c r="X3998" t="s">
        <v>6562</v>
      </c>
      <c r="Y3998">
        <v>4375</v>
      </c>
      <c r="Z3998" t="s">
        <v>322</v>
      </c>
      <c r="AA3998" t="s">
        <v>4785</v>
      </c>
      <c r="AB3998">
        <v>22226</v>
      </c>
      <c r="AC3998" t="s">
        <v>146</v>
      </c>
      <c r="AD3998" t="s">
        <v>4690</v>
      </c>
      <c r="AE3998" t="s">
        <v>107</v>
      </c>
      <c r="AF3998" t="s">
        <v>107</v>
      </c>
      <c r="AJ3998" t="s">
        <v>58</v>
      </c>
      <c r="AK3998" t="s">
        <v>59</v>
      </c>
      <c r="AL3998">
        <v>43410</v>
      </c>
      <c r="AM3998" t="s">
        <v>4878</v>
      </c>
      <c r="AN3998" t="b">
        <v>1</v>
      </c>
      <c r="AQ3998" t="s">
        <v>60</v>
      </c>
      <c r="AR3998" t="s">
        <v>61</v>
      </c>
      <c r="BB3998" s="7" t="s">
        <v>35796</v>
      </c>
      <c r="BC3998" s="7" t="s">
        <v>35792</v>
      </c>
      <c r="BD3998" s="7" t="s">
        <v>52</v>
      </c>
      <c r="BE3998" s="7">
        <v>99125</v>
      </c>
      <c r="BF3998" s="7" t="s">
        <v>35797</v>
      </c>
      <c r="BG3998" s="7">
        <v>1810</v>
      </c>
      <c r="BH3998" s="7">
        <v>0</v>
      </c>
      <c r="BI3998">
        <v>0</v>
      </c>
      <c r="BJ3998">
        <v>0</v>
      </c>
      <c r="BK3998">
        <v>0</v>
      </c>
      <c r="BL3998">
        <v>0</v>
      </c>
      <c r="BO3998" t="s">
        <v>35798</v>
      </c>
      <c r="BP3998">
        <v>13788</v>
      </c>
      <c r="BQ3998">
        <v>25220</v>
      </c>
      <c r="BR3998">
        <v>1005</v>
      </c>
      <c r="BS3998">
        <v>3466</v>
      </c>
      <c r="BU3998" t="s">
        <v>35799</v>
      </c>
      <c r="BV3998" t="s">
        <v>4695</v>
      </c>
      <c r="BX3998">
        <v>44148.971400462964</v>
      </c>
    </row>
    <row r="3999" spans="1:76" x14ac:dyDescent="0.25">
      <c r="A3999" t="s">
        <v>35800</v>
      </c>
      <c r="B3999" t="s">
        <v>24277</v>
      </c>
      <c r="C3999" t="s">
        <v>46</v>
      </c>
      <c r="D3999">
        <v>43114</v>
      </c>
      <c r="I3999">
        <v>43114</v>
      </c>
      <c r="J3999">
        <v>2018</v>
      </c>
      <c r="K3999" t="s">
        <v>85</v>
      </c>
      <c r="L3999" t="s">
        <v>35801</v>
      </c>
      <c r="N3999" t="s">
        <v>300</v>
      </c>
      <c r="O3999" t="s">
        <v>462</v>
      </c>
      <c r="P3999" t="s">
        <v>462</v>
      </c>
      <c r="Q3999" t="s">
        <v>52</v>
      </c>
      <c r="R3999">
        <v>99362</v>
      </c>
      <c r="S3999" t="s">
        <v>24280</v>
      </c>
      <c r="T3999" t="s">
        <v>24280</v>
      </c>
      <c r="U3999" t="s">
        <v>35802</v>
      </c>
      <c r="V3999" t="s">
        <v>5331</v>
      </c>
      <c r="W3999">
        <v>26</v>
      </c>
      <c r="X3999" t="s">
        <v>12122</v>
      </c>
      <c r="Y3999">
        <v>4302</v>
      </c>
      <c r="Z3999" t="s">
        <v>462</v>
      </c>
      <c r="AA3999" t="s">
        <v>4785</v>
      </c>
      <c r="AB3999">
        <v>33582</v>
      </c>
      <c r="AC3999" t="s">
        <v>146</v>
      </c>
      <c r="AD3999" t="s">
        <v>4690</v>
      </c>
      <c r="AE3999" t="s">
        <v>107</v>
      </c>
      <c r="AF3999" t="s">
        <v>107</v>
      </c>
      <c r="AJ3999" t="s">
        <v>58</v>
      </c>
      <c r="AK3999" t="s">
        <v>59</v>
      </c>
      <c r="AL3999">
        <v>43410</v>
      </c>
      <c r="AM3999" t="s">
        <v>4878</v>
      </c>
      <c r="AN3999" t="b">
        <v>1</v>
      </c>
      <c r="AQ3999" t="s">
        <v>60</v>
      </c>
      <c r="AR3999" t="s">
        <v>150</v>
      </c>
      <c r="BB3999" s="7" t="s">
        <v>300</v>
      </c>
      <c r="BC3999" s="7" t="s">
        <v>462</v>
      </c>
      <c r="BD3999" s="7" t="s">
        <v>52</v>
      </c>
      <c r="BE3999" s="7">
        <v>99362</v>
      </c>
      <c r="BF3999" s="7" t="s">
        <v>35802</v>
      </c>
      <c r="BO3999" t="s">
        <v>35803</v>
      </c>
      <c r="BP3999">
        <v>13823</v>
      </c>
      <c r="BQ3999">
        <v>284</v>
      </c>
      <c r="BR3999">
        <v>1014</v>
      </c>
      <c r="BU3999" t="s">
        <v>24282</v>
      </c>
      <c r="BV3999" t="s">
        <v>4695</v>
      </c>
      <c r="BX3999">
        <v>43959.621932870374</v>
      </c>
    </row>
    <row r="4000" spans="1:76" x14ac:dyDescent="0.25">
      <c r="A4000" t="s">
        <v>35808</v>
      </c>
      <c r="B4000" t="s">
        <v>1314</v>
      </c>
      <c r="C4000" t="s">
        <v>46</v>
      </c>
      <c r="D4000">
        <v>42975</v>
      </c>
      <c r="H4000" t="s">
        <v>47</v>
      </c>
      <c r="I4000">
        <v>42975</v>
      </c>
      <c r="J4000">
        <v>2018</v>
      </c>
      <c r="K4000" t="s">
        <v>85</v>
      </c>
      <c r="L4000" t="s">
        <v>34151</v>
      </c>
      <c r="N4000" t="s">
        <v>1315</v>
      </c>
      <c r="O4000" t="s">
        <v>526</v>
      </c>
      <c r="P4000" t="s">
        <v>105</v>
      </c>
      <c r="Q4000" t="s">
        <v>52</v>
      </c>
      <c r="R4000">
        <v>99037</v>
      </c>
      <c r="S4000" t="s">
        <v>1316</v>
      </c>
      <c r="T4000" t="s">
        <v>29902</v>
      </c>
      <c r="U4000" t="s">
        <v>34153</v>
      </c>
      <c r="V4000" t="s">
        <v>54</v>
      </c>
      <c r="W4000">
        <v>13</v>
      </c>
      <c r="X4000" t="s">
        <v>528</v>
      </c>
      <c r="Y4000">
        <v>4785</v>
      </c>
      <c r="Z4000" t="s">
        <v>105</v>
      </c>
      <c r="AA4000" t="s">
        <v>57</v>
      </c>
      <c r="AC4000" t="s">
        <v>146</v>
      </c>
      <c r="AD4000" t="s">
        <v>4690</v>
      </c>
      <c r="AE4000" t="s">
        <v>107</v>
      </c>
      <c r="AF4000" t="s">
        <v>107</v>
      </c>
      <c r="AI4000">
        <v>2</v>
      </c>
      <c r="AJ4000" t="s">
        <v>58</v>
      </c>
      <c r="AK4000" t="s">
        <v>59</v>
      </c>
      <c r="AL4000">
        <v>43410</v>
      </c>
      <c r="AM4000" t="s">
        <v>4692</v>
      </c>
      <c r="AN4000" t="b">
        <v>1</v>
      </c>
      <c r="AQ4000" t="s">
        <v>60</v>
      </c>
      <c r="AR4000" t="s">
        <v>61</v>
      </c>
      <c r="AS4000" t="s">
        <v>62</v>
      </c>
      <c r="BB4000" s="7" t="s">
        <v>1317</v>
      </c>
      <c r="BC4000" s="7" t="s">
        <v>1318</v>
      </c>
      <c r="BD4000" s="7" t="s">
        <v>1319</v>
      </c>
      <c r="BE4000" s="7">
        <v>83858</v>
      </c>
      <c r="BF4000" s="7" t="s">
        <v>34154</v>
      </c>
      <c r="BG4000" s="7">
        <v>31620</v>
      </c>
      <c r="BH4000" s="7">
        <v>14631.25</v>
      </c>
      <c r="BI4000">
        <v>22377.360000000001</v>
      </c>
      <c r="BJ4000">
        <v>0</v>
      </c>
      <c r="BK4000">
        <v>0</v>
      </c>
      <c r="BL4000">
        <v>0</v>
      </c>
      <c r="BO4000" t="s">
        <v>35809</v>
      </c>
      <c r="BP4000">
        <v>12430</v>
      </c>
      <c r="BQ4000">
        <v>147</v>
      </c>
      <c r="BR4000">
        <v>53</v>
      </c>
      <c r="BS4000">
        <v>3409</v>
      </c>
      <c r="BT4000">
        <v>4</v>
      </c>
      <c r="BU4000" t="s">
        <v>34156</v>
      </c>
      <c r="BV4000" t="s">
        <v>4695</v>
      </c>
      <c r="BX4000">
        <v>44148.969444444447</v>
      </c>
    </row>
    <row r="4001" spans="1:76" x14ac:dyDescent="0.25">
      <c r="A4001" t="s">
        <v>35810</v>
      </c>
      <c r="B4001" t="s">
        <v>34949</v>
      </c>
      <c r="C4001" t="s">
        <v>46</v>
      </c>
      <c r="D4001">
        <v>42818</v>
      </c>
      <c r="H4001" t="s">
        <v>599</v>
      </c>
      <c r="I4001">
        <v>42818</v>
      </c>
      <c r="J4001">
        <v>2018</v>
      </c>
      <c r="K4001" t="s">
        <v>85</v>
      </c>
      <c r="L4001" t="s">
        <v>35811</v>
      </c>
      <c r="N4001" t="s">
        <v>34951</v>
      </c>
      <c r="O4001" t="s">
        <v>50</v>
      </c>
      <c r="P4001" t="s">
        <v>51</v>
      </c>
      <c r="Q4001" t="s">
        <v>52</v>
      </c>
      <c r="R4001">
        <v>99114</v>
      </c>
      <c r="S4001" t="s">
        <v>35812</v>
      </c>
      <c r="T4001" t="s">
        <v>35813</v>
      </c>
      <c r="U4001" t="s">
        <v>35814</v>
      </c>
      <c r="V4001" t="s">
        <v>5571</v>
      </c>
      <c r="W4001">
        <v>28</v>
      </c>
      <c r="X4001" t="s">
        <v>7121</v>
      </c>
      <c r="Y4001">
        <v>4186</v>
      </c>
      <c r="Z4001" t="s">
        <v>51</v>
      </c>
      <c r="AA4001" t="s">
        <v>4785</v>
      </c>
      <c r="AB4001">
        <v>29887</v>
      </c>
      <c r="AC4001" t="s">
        <v>146</v>
      </c>
      <c r="AD4001" t="s">
        <v>4690</v>
      </c>
      <c r="AE4001" t="s">
        <v>107</v>
      </c>
      <c r="AF4001" t="s">
        <v>107</v>
      </c>
      <c r="AJ4001" t="s">
        <v>58</v>
      </c>
      <c r="AK4001" t="s">
        <v>59</v>
      </c>
      <c r="AL4001">
        <v>43410</v>
      </c>
      <c r="AM4001" t="s">
        <v>4692</v>
      </c>
      <c r="AN4001" t="b">
        <v>1</v>
      </c>
      <c r="AQ4001" t="s">
        <v>60</v>
      </c>
      <c r="AR4001" t="s">
        <v>61</v>
      </c>
      <c r="BB4001" s="7" t="s">
        <v>34951</v>
      </c>
      <c r="BC4001" s="7" t="s">
        <v>50</v>
      </c>
      <c r="BD4001" s="7" t="s">
        <v>52</v>
      </c>
      <c r="BE4001" s="7">
        <v>99114</v>
      </c>
      <c r="BF4001" s="7" t="s">
        <v>35814</v>
      </c>
      <c r="BG4001" s="7">
        <v>15448.13</v>
      </c>
      <c r="BH4001" s="7">
        <v>1200</v>
      </c>
      <c r="BI4001">
        <v>14437.78</v>
      </c>
      <c r="BJ4001">
        <v>0</v>
      </c>
      <c r="BK4001">
        <v>0</v>
      </c>
      <c r="BL4001">
        <v>0</v>
      </c>
      <c r="BO4001" t="s">
        <v>35815</v>
      </c>
      <c r="BP4001">
        <v>20035</v>
      </c>
      <c r="BQ4001">
        <v>865</v>
      </c>
      <c r="BR4001">
        <v>909</v>
      </c>
      <c r="BS4001">
        <v>3839</v>
      </c>
      <c r="BU4001" t="s">
        <v>35816</v>
      </c>
      <c r="BV4001" t="s">
        <v>4695</v>
      </c>
      <c r="BX4001">
        <v>44148.984583333331</v>
      </c>
    </row>
    <row r="4002" spans="1:76" x14ac:dyDescent="0.25">
      <c r="A4002" t="s">
        <v>35817</v>
      </c>
      <c r="B4002" t="s">
        <v>1344</v>
      </c>
      <c r="C4002" t="s">
        <v>46</v>
      </c>
      <c r="D4002">
        <v>42316</v>
      </c>
      <c r="H4002" t="s">
        <v>47</v>
      </c>
      <c r="I4002">
        <v>42316</v>
      </c>
      <c r="J4002">
        <v>2018</v>
      </c>
      <c r="K4002" t="s">
        <v>85</v>
      </c>
      <c r="L4002" t="s">
        <v>35818</v>
      </c>
      <c r="N4002" t="s">
        <v>4348</v>
      </c>
      <c r="O4002" t="s">
        <v>573</v>
      </c>
      <c r="P4002" t="s">
        <v>291</v>
      </c>
      <c r="Q4002" t="s">
        <v>52</v>
      </c>
      <c r="R4002">
        <v>98837</v>
      </c>
      <c r="S4002" t="s">
        <v>3058</v>
      </c>
      <c r="T4002" t="s">
        <v>21686</v>
      </c>
      <c r="U4002" t="s">
        <v>21687</v>
      </c>
      <c r="V4002" t="s">
        <v>90</v>
      </c>
      <c r="W4002">
        <v>12</v>
      </c>
      <c r="X4002" t="s">
        <v>292</v>
      </c>
      <c r="Y4002">
        <v>4742</v>
      </c>
      <c r="Z4002" t="s">
        <v>291</v>
      </c>
      <c r="AA4002" t="s">
        <v>57</v>
      </c>
      <c r="AC4002" t="s">
        <v>146</v>
      </c>
      <c r="AD4002" t="s">
        <v>4690</v>
      </c>
      <c r="AE4002" t="s">
        <v>107</v>
      </c>
      <c r="AF4002" t="s">
        <v>107</v>
      </c>
      <c r="AJ4002" t="s">
        <v>58</v>
      </c>
      <c r="AK4002" t="s">
        <v>59</v>
      </c>
      <c r="AL4002">
        <v>43410</v>
      </c>
      <c r="AM4002" t="s">
        <v>4692</v>
      </c>
      <c r="AN4002" t="b">
        <v>1</v>
      </c>
      <c r="AQ4002" t="s">
        <v>60</v>
      </c>
      <c r="AR4002" t="s">
        <v>150</v>
      </c>
      <c r="BB4002" s="7" t="s">
        <v>1345</v>
      </c>
      <c r="BC4002" s="7" t="s">
        <v>573</v>
      </c>
      <c r="BD4002" s="7" t="s">
        <v>52</v>
      </c>
      <c r="BE4002" s="7">
        <v>98837</v>
      </c>
      <c r="BG4002" s="7">
        <v>200392.6</v>
      </c>
      <c r="BH4002" s="7">
        <v>0</v>
      </c>
      <c r="BI4002">
        <v>181967.51</v>
      </c>
      <c r="BJ4002">
        <v>0</v>
      </c>
      <c r="BK4002">
        <v>0</v>
      </c>
      <c r="BL4002">
        <v>0</v>
      </c>
      <c r="BO4002" t="s">
        <v>35819</v>
      </c>
      <c r="BP4002">
        <v>20599</v>
      </c>
      <c r="BQ4002">
        <v>26539</v>
      </c>
      <c r="BR4002">
        <v>102</v>
      </c>
      <c r="BS4002">
        <v>3875</v>
      </c>
      <c r="BT4002">
        <v>13</v>
      </c>
      <c r="BU4002" t="s">
        <v>35820</v>
      </c>
      <c r="BV4002" t="s">
        <v>4695</v>
      </c>
      <c r="BX4002">
        <v>44148.986192129632</v>
      </c>
    </row>
    <row r="4003" spans="1:76" x14ac:dyDescent="0.25">
      <c r="A4003" t="s">
        <v>35821</v>
      </c>
      <c r="B4003" t="s">
        <v>1960</v>
      </c>
      <c r="C4003" t="s">
        <v>46</v>
      </c>
      <c r="D4003">
        <v>42309</v>
      </c>
      <c r="H4003" t="s">
        <v>47</v>
      </c>
      <c r="I4003">
        <v>42309</v>
      </c>
      <c r="J4003">
        <v>2018</v>
      </c>
      <c r="K4003" t="s">
        <v>1769</v>
      </c>
      <c r="L4003" t="s">
        <v>35822</v>
      </c>
      <c r="N4003" t="s">
        <v>1962</v>
      </c>
      <c r="O4003" t="s">
        <v>609</v>
      </c>
      <c r="P4003" t="s">
        <v>68</v>
      </c>
      <c r="Q4003" t="s">
        <v>52</v>
      </c>
      <c r="R4003">
        <v>98053</v>
      </c>
      <c r="S4003" t="s">
        <v>35823</v>
      </c>
      <c r="T4003" t="s">
        <v>35823</v>
      </c>
      <c r="U4003" t="s">
        <v>35824</v>
      </c>
      <c r="V4003" t="s">
        <v>90</v>
      </c>
      <c r="W4003">
        <v>12</v>
      </c>
      <c r="X4003" t="s">
        <v>1235</v>
      </c>
      <c r="Y4003">
        <v>4774</v>
      </c>
      <c r="Z4003" t="s">
        <v>68</v>
      </c>
      <c r="AA4003" t="s">
        <v>57</v>
      </c>
      <c r="AC4003" t="s">
        <v>146</v>
      </c>
      <c r="AD4003" t="s">
        <v>4690</v>
      </c>
      <c r="AE4003" t="s">
        <v>107</v>
      </c>
      <c r="AF4003" t="s">
        <v>107</v>
      </c>
      <c r="AJ4003" t="s">
        <v>58</v>
      </c>
      <c r="AK4003" t="s">
        <v>59</v>
      </c>
      <c r="AL4003">
        <v>43410</v>
      </c>
      <c r="AM4003" t="s">
        <v>4692</v>
      </c>
      <c r="AN4003" t="b">
        <v>1</v>
      </c>
      <c r="BB4003" s="7" t="s">
        <v>1962</v>
      </c>
      <c r="BC4003" s="7" t="s">
        <v>609</v>
      </c>
      <c r="BD4003" s="7" t="s">
        <v>52</v>
      </c>
      <c r="BE4003" s="7">
        <v>98053</v>
      </c>
      <c r="BF4003" s="7" t="s">
        <v>35824</v>
      </c>
      <c r="BG4003" s="7">
        <v>37631.11</v>
      </c>
      <c r="BH4003" s="7">
        <v>51309.43</v>
      </c>
      <c r="BI4003">
        <v>88942.32</v>
      </c>
      <c r="BJ4003">
        <v>0</v>
      </c>
      <c r="BK4003">
        <v>0</v>
      </c>
      <c r="BL4003">
        <v>0</v>
      </c>
      <c r="BO4003" t="s">
        <v>35825</v>
      </c>
      <c r="BP4003">
        <v>8577</v>
      </c>
      <c r="BQ4003">
        <v>1768</v>
      </c>
      <c r="BR4003">
        <v>1955</v>
      </c>
      <c r="BS4003">
        <v>3221</v>
      </c>
      <c r="BT4003">
        <v>45</v>
      </c>
      <c r="BU4003" t="s">
        <v>35826</v>
      </c>
      <c r="BV4003" t="s">
        <v>4695</v>
      </c>
      <c r="BX4003">
        <v>44148.961770833332</v>
      </c>
    </row>
    <row r="4004" spans="1:76" x14ac:dyDescent="0.25">
      <c r="A4004" t="s">
        <v>35968</v>
      </c>
      <c r="B4004" t="s">
        <v>1204</v>
      </c>
      <c r="C4004" t="s">
        <v>46</v>
      </c>
      <c r="D4004">
        <v>43597</v>
      </c>
      <c r="H4004" t="s">
        <v>47</v>
      </c>
      <c r="I4004">
        <v>43597</v>
      </c>
      <c r="J4004">
        <v>2018</v>
      </c>
      <c r="K4004" t="s">
        <v>85</v>
      </c>
      <c r="L4004" t="s">
        <v>35969</v>
      </c>
      <c r="N4004" t="s">
        <v>35970</v>
      </c>
      <c r="O4004" t="s">
        <v>241</v>
      </c>
      <c r="P4004" t="s">
        <v>241</v>
      </c>
      <c r="Q4004" t="s">
        <v>52</v>
      </c>
      <c r="R4004">
        <v>98907</v>
      </c>
      <c r="S4004" t="s">
        <v>1205</v>
      </c>
      <c r="T4004" t="s">
        <v>35741</v>
      </c>
      <c r="U4004" t="s">
        <v>35971</v>
      </c>
      <c r="V4004" t="s">
        <v>54</v>
      </c>
      <c r="W4004">
        <v>13</v>
      </c>
      <c r="X4004" t="s">
        <v>243</v>
      </c>
      <c r="Y4004">
        <v>4805</v>
      </c>
      <c r="Z4004" t="s">
        <v>241</v>
      </c>
      <c r="AA4004" t="s">
        <v>57</v>
      </c>
      <c r="AC4004" t="s">
        <v>146</v>
      </c>
      <c r="AD4004" t="s">
        <v>4690</v>
      </c>
      <c r="AE4004" t="s">
        <v>107</v>
      </c>
      <c r="AF4004" t="s">
        <v>107</v>
      </c>
      <c r="AI4004">
        <v>1</v>
      </c>
      <c r="AJ4004" t="s">
        <v>58</v>
      </c>
      <c r="AK4004" t="s">
        <v>59</v>
      </c>
      <c r="AL4004">
        <v>43410</v>
      </c>
      <c r="AM4004" t="s">
        <v>4692</v>
      </c>
      <c r="AN4004" t="b">
        <v>1</v>
      </c>
      <c r="AQ4004" t="s">
        <v>60</v>
      </c>
      <c r="AR4004" t="s">
        <v>61</v>
      </c>
      <c r="AS4004" t="s">
        <v>100</v>
      </c>
      <c r="BB4004" s="7" t="s">
        <v>1206</v>
      </c>
      <c r="BC4004" s="7" t="s">
        <v>241</v>
      </c>
      <c r="BD4004" s="7" t="s">
        <v>52</v>
      </c>
      <c r="BE4004" s="7">
        <v>98902</v>
      </c>
      <c r="BF4004" s="7" t="s">
        <v>29706</v>
      </c>
      <c r="BG4004" s="7">
        <v>72934.240000000005</v>
      </c>
      <c r="BH4004" s="7">
        <v>113</v>
      </c>
      <c r="BI4004">
        <v>70397.62</v>
      </c>
      <c r="BJ4004">
        <v>0</v>
      </c>
      <c r="BK4004">
        <v>0</v>
      </c>
      <c r="BL4004">
        <v>0</v>
      </c>
      <c r="BO4004" t="s">
        <v>35972</v>
      </c>
      <c r="BP4004">
        <v>4284</v>
      </c>
      <c r="BQ4004">
        <v>967</v>
      </c>
      <c r="BR4004">
        <v>109</v>
      </c>
      <c r="BS4004">
        <v>2993</v>
      </c>
      <c r="BT4004">
        <v>14</v>
      </c>
      <c r="BU4004" t="s">
        <v>26976</v>
      </c>
      <c r="BV4004" t="s">
        <v>4695</v>
      </c>
      <c r="BX4004">
        <v>44148.952685185184</v>
      </c>
    </row>
    <row r="4005" spans="1:76" x14ac:dyDescent="0.25">
      <c r="A4005" t="s">
        <v>36488</v>
      </c>
      <c r="B4005" t="s">
        <v>33221</v>
      </c>
      <c r="C4005" t="s">
        <v>46</v>
      </c>
      <c r="D4005">
        <v>43244</v>
      </c>
      <c r="I4005">
        <v>43244</v>
      </c>
      <c r="J4005">
        <v>2018</v>
      </c>
      <c r="K4005" t="s">
        <v>85</v>
      </c>
      <c r="L4005" t="s">
        <v>33222</v>
      </c>
      <c r="N4005" t="s">
        <v>33223</v>
      </c>
      <c r="O4005" t="s">
        <v>929</v>
      </c>
      <c r="P4005" t="s">
        <v>930</v>
      </c>
      <c r="Q4005" t="s">
        <v>52</v>
      </c>
      <c r="R4005">
        <v>99169</v>
      </c>
      <c r="S4005" t="s">
        <v>33224</v>
      </c>
      <c r="T4005" t="s">
        <v>33224</v>
      </c>
      <c r="U4005" t="s">
        <v>33225</v>
      </c>
      <c r="V4005" t="s">
        <v>5424</v>
      </c>
      <c r="W4005">
        <v>22</v>
      </c>
      <c r="X4005" t="s">
        <v>7097</v>
      </c>
      <c r="Y4005">
        <v>3002</v>
      </c>
      <c r="Z4005" t="s">
        <v>930</v>
      </c>
      <c r="AA4005" t="s">
        <v>4785</v>
      </c>
      <c r="AB4005">
        <v>6616</v>
      </c>
      <c r="AC4005" t="s">
        <v>146</v>
      </c>
      <c r="AD4005" t="s">
        <v>4690</v>
      </c>
      <c r="AE4005" t="s">
        <v>107</v>
      </c>
      <c r="AF4005" t="s">
        <v>107</v>
      </c>
      <c r="AJ4005" t="s">
        <v>58</v>
      </c>
      <c r="AK4005" t="s">
        <v>59</v>
      </c>
      <c r="AL4005">
        <v>43410</v>
      </c>
      <c r="AM4005" t="s">
        <v>4878</v>
      </c>
      <c r="AN4005" t="b">
        <v>1</v>
      </c>
      <c r="AQ4005" t="s">
        <v>60</v>
      </c>
      <c r="AR4005" t="s">
        <v>150</v>
      </c>
      <c r="BB4005" s="7" t="s">
        <v>33223</v>
      </c>
      <c r="BC4005" s="7" t="s">
        <v>929</v>
      </c>
      <c r="BD4005" s="7" t="s">
        <v>52</v>
      </c>
      <c r="BE4005" s="7">
        <v>99169</v>
      </c>
      <c r="BF4005" s="7" t="s">
        <v>33225</v>
      </c>
      <c r="BO4005" t="s">
        <v>36489</v>
      </c>
      <c r="BP4005">
        <v>7024</v>
      </c>
      <c r="BQ4005">
        <v>993</v>
      </c>
      <c r="BR4005">
        <v>367</v>
      </c>
      <c r="BU4005" t="s">
        <v>33227</v>
      </c>
      <c r="BV4005" t="s">
        <v>4695</v>
      </c>
      <c r="BX4005">
        <v>43959.621932870374</v>
      </c>
    </row>
    <row r="4006" spans="1:76" x14ac:dyDescent="0.25">
      <c r="A4006" t="s">
        <v>36490</v>
      </c>
      <c r="B4006" t="s">
        <v>30010</v>
      </c>
      <c r="C4006" t="s">
        <v>46</v>
      </c>
      <c r="D4006">
        <v>43097</v>
      </c>
      <c r="I4006">
        <v>43097</v>
      </c>
      <c r="J4006">
        <v>2018</v>
      </c>
      <c r="K4006" t="s">
        <v>85</v>
      </c>
      <c r="L4006" t="s">
        <v>36491</v>
      </c>
      <c r="N4006" t="s">
        <v>36492</v>
      </c>
      <c r="O4006" t="s">
        <v>1289</v>
      </c>
      <c r="P4006" t="s">
        <v>322</v>
      </c>
      <c r="Q4006" t="s">
        <v>52</v>
      </c>
      <c r="R4006">
        <v>99130</v>
      </c>
      <c r="S4006" t="s">
        <v>30014</v>
      </c>
      <c r="T4006" t="s">
        <v>36493</v>
      </c>
      <c r="U4006" t="s">
        <v>36494</v>
      </c>
      <c r="V4006" t="s">
        <v>5396</v>
      </c>
      <c r="W4006">
        <v>20</v>
      </c>
      <c r="X4006" t="s">
        <v>6562</v>
      </c>
      <c r="Y4006">
        <v>4375</v>
      </c>
      <c r="Z4006" t="s">
        <v>322</v>
      </c>
      <c r="AA4006" t="s">
        <v>4785</v>
      </c>
      <c r="AB4006">
        <v>22226</v>
      </c>
      <c r="AC4006" t="s">
        <v>146</v>
      </c>
      <c r="AD4006" t="s">
        <v>4690</v>
      </c>
      <c r="AE4006" t="s">
        <v>107</v>
      </c>
      <c r="AF4006" t="s">
        <v>107</v>
      </c>
      <c r="AJ4006" t="s">
        <v>58</v>
      </c>
      <c r="AK4006" t="s">
        <v>59</v>
      </c>
      <c r="AL4006">
        <v>43410</v>
      </c>
      <c r="AM4006" t="s">
        <v>4878</v>
      </c>
      <c r="AN4006" t="b">
        <v>1</v>
      </c>
      <c r="AQ4006" t="s">
        <v>60</v>
      </c>
      <c r="AR4006" t="s">
        <v>61</v>
      </c>
      <c r="BB4006" s="7" t="s">
        <v>36492</v>
      </c>
      <c r="BC4006" s="7" t="s">
        <v>1289</v>
      </c>
      <c r="BD4006" s="7" t="s">
        <v>52</v>
      </c>
      <c r="BE4006" s="7">
        <v>99130</v>
      </c>
      <c r="BF4006" s="7" t="s">
        <v>36494</v>
      </c>
      <c r="BO4006" t="s">
        <v>36495</v>
      </c>
      <c r="BP4006">
        <v>9459</v>
      </c>
      <c r="BQ4006">
        <v>623</v>
      </c>
      <c r="BR4006">
        <v>373</v>
      </c>
      <c r="BU4006" t="s">
        <v>30016</v>
      </c>
      <c r="BV4006" t="s">
        <v>4695</v>
      </c>
      <c r="BX4006">
        <v>43959.621967592589</v>
      </c>
    </row>
    <row r="4007" spans="1:76" x14ac:dyDescent="0.25">
      <c r="A4007" t="s">
        <v>36496</v>
      </c>
      <c r="B4007" t="s">
        <v>1810</v>
      </c>
      <c r="C4007" t="s">
        <v>46</v>
      </c>
      <c r="D4007">
        <v>43246</v>
      </c>
      <c r="H4007" t="s">
        <v>47</v>
      </c>
      <c r="I4007">
        <v>43246</v>
      </c>
      <c r="J4007">
        <v>2018</v>
      </c>
      <c r="K4007" t="s">
        <v>85</v>
      </c>
      <c r="L4007" t="s">
        <v>36497</v>
      </c>
      <c r="N4007" t="s">
        <v>1811</v>
      </c>
      <c r="O4007" t="s">
        <v>716</v>
      </c>
      <c r="P4007" t="s">
        <v>68</v>
      </c>
      <c r="Q4007" t="s">
        <v>52</v>
      </c>
      <c r="R4007">
        <v>98026</v>
      </c>
      <c r="S4007" t="s">
        <v>1812</v>
      </c>
      <c r="T4007" t="s">
        <v>36498</v>
      </c>
      <c r="U4007" t="s">
        <v>36499</v>
      </c>
      <c r="V4007" t="s">
        <v>90</v>
      </c>
      <c r="W4007">
        <v>12</v>
      </c>
      <c r="X4007" t="s">
        <v>823</v>
      </c>
      <c r="Y4007">
        <v>4761</v>
      </c>
      <c r="Z4007" t="s">
        <v>68</v>
      </c>
      <c r="AA4007" t="s">
        <v>57</v>
      </c>
      <c r="AC4007" t="s">
        <v>146</v>
      </c>
      <c r="AD4007" t="s">
        <v>4690</v>
      </c>
      <c r="AE4007" t="s">
        <v>107</v>
      </c>
      <c r="AF4007" t="s">
        <v>107</v>
      </c>
      <c r="AJ4007" t="s">
        <v>58</v>
      </c>
      <c r="AK4007" t="s">
        <v>59</v>
      </c>
      <c r="AL4007">
        <v>43410</v>
      </c>
      <c r="AM4007" t="s">
        <v>4692</v>
      </c>
      <c r="AN4007" t="b">
        <v>1</v>
      </c>
      <c r="AQ4007" t="s">
        <v>177</v>
      </c>
      <c r="AS4007" t="s">
        <v>4734</v>
      </c>
      <c r="BB4007" s="7" t="s">
        <v>28693</v>
      </c>
      <c r="BC4007" s="7" t="s">
        <v>627</v>
      </c>
      <c r="BD4007" s="7" t="s">
        <v>52</v>
      </c>
      <c r="BE4007" s="7">
        <v>98177</v>
      </c>
      <c r="BF4007" s="7" t="s">
        <v>28694</v>
      </c>
      <c r="BG4007" s="7">
        <v>13102.25</v>
      </c>
      <c r="BH4007" s="7">
        <v>0</v>
      </c>
      <c r="BI4007">
        <v>13072.61</v>
      </c>
      <c r="BJ4007">
        <v>0</v>
      </c>
      <c r="BK4007">
        <v>0</v>
      </c>
      <c r="BL4007">
        <v>0</v>
      </c>
      <c r="BO4007" t="s">
        <v>36500</v>
      </c>
      <c r="BP4007">
        <v>21611</v>
      </c>
      <c r="BQ4007">
        <v>200</v>
      </c>
      <c r="BR4007">
        <v>214</v>
      </c>
      <c r="BS4007">
        <v>3998</v>
      </c>
      <c r="BT4007">
        <v>32</v>
      </c>
      <c r="BU4007" t="s">
        <v>28696</v>
      </c>
      <c r="BV4007" t="s">
        <v>4695</v>
      </c>
      <c r="BX4007">
        <v>44148.99322916667</v>
      </c>
    </row>
    <row r="4008" spans="1:76" x14ac:dyDescent="0.25">
      <c r="A4008" t="s">
        <v>36501</v>
      </c>
      <c r="B4008" t="s">
        <v>36502</v>
      </c>
      <c r="C4008" t="s">
        <v>46</v>
      </c>
      <c r="D4008">
        <v>43237</v>
      </c>
      <c r="H4008" t="s">
        <v>47</v>
      </c>
      <c r="I4008">
        <v>43237</v>
      </c>
      <c r="J4008">
        <v>2018</v>
      </c>
      <c r="K4008" t="s">
        <v>85</v>
      </c>
      <c r="L4008" t="s">
        <v>36503</v>
      </c>
      <c r="N4008" t="s">
        <v>36504</v>
      </c>
      <c r="O4008" t="s">
        <v>366</v>
      </c>
      <c r="P4008" t="s">
        <v>96</v>
      </c>
      <c r="Q4008" t="s">
        <v>52</v>
      </c>
      <c r="R4008">
        <v>99336</v>
      </c>
      <c r="S4008" t="s">
        <v>36505</v>
      </c>
      <c r="T4008" t="s">
        <v>36506</v>
      </c>
      <c r="U4008" t="s">
        <v>36507</v>
      </c>
      <c r="V4008" t="s">
        <v>4807</v>
      </c>
      <c r="W4008">
        <v>23</v>
      </c>
      <c r="X4008" t="s">
        <v>7019</v>
      </c>
      <c r="Y4008">
        <v>4725</v>
      </c>
      <c r="Z4008" t="s">
        <v>96</v>
      </c>
      <c r="AA4008" t="s">
        <v>4785</v>
      </c>
      <c r="AB4008">
        <v>106617</v>
      </c>
      <c r="AC4008" t="s">
        <v>146</v>
      </c>
      <c r="AD4008" t="s">
        <v>4690</v>
      </c>
      <c r="AE4008" t="s">
        <v>107</v>
      </c>
      <c r="AF4008" t="s">
        <v>107</v>
      </c>
      <c r="AI4008">
        <v>2</v>
      </c>
      <c r="AJ4008" t="s">
        <v>58</v>
      </c>
      <c r="AK4008" t="s">
        <v>59</v>
      </c>
      <c r="AL4008">
        <v>43410</v>
      </c>
      <c r="AM4008" t="s">
        <v>4692</v>
      </c>
      <c r="AN4008" t="b">
        <v>1</v>
      </c>
      <c r="AQ4008" t="s">
        <v>60</v>
      </c>
      <c r="AR4008" t="s">
        <v>99</v>
      </c>
      <c r="BB4008" s="7" t="s">
        <v>36508</v>
      </c>
      <c r="BC4008" s="7" t="s">
        <v>366</v>
      </c>
      <c r="BD4008" s="7" t="s">
        <v>52</v>
      </c>
      <c r="BE4008" s="7">
        <v>99337</v>
      </c>
      <c r="BF4008" s="7" t="s">
        <v>36507</v>
      </c>
      <c r="BG4008" s="7">
        <v>17614.97</v>
      </c>
      <c r="BH4008" s="7">
        <v>1077.71</v>
      </c>
      <c r="BI4008">
        <v>14899.65</v>
      </c>
      <c r="BJ4008">
        <v>0</v>
      </c>
      <c r="BK4008">
        <v>0</v>
      </c>
      <c r="BL4008">
        <v>0</v>
      </c>
      <c r="BO4008" t="s">
        <v>36509</v>
      </c>
      <c r="BP4008">
        <v>17196</v>
      </c>
      <c r="BQ4008">
        <v>361</v>
      </c>
      <c r="BR4008">
        <v>379</v>
      </c>
      <c r="BS4008">
        <v>3643</v>
      </c>
      <c r="BU4008" t="s">
        <v>36510</v>
      </c>
      <c r="BV4008" t="s">
        <v>4695</v>
      </c>
      <c r="BX4008">
        <v>44148.977743055555</v>
      </c>
    </row>
    <row r="4009" spans="1:76" x14ac:dyDescent="0.25">
      <c r="A4009" t="s">
        <v>36511</v>
      </c>
      <c r="B4009" t="s">
        <v>34998</v>
      </c>
      <c r="C4009" t="s">
        <v>46</v>
      </c>
      <c r="D4009">
        <v>43124</v>
      </c>
      <c r="H4009" t="s">
        <v>47</v>
      </c>
      <c r="I4009">
        <v>43124</v>
      </c>
      <c r="J4009">
        <v>2018</v>
      </c>
      <c r="K4009" t="s">
        <v>85</v>
      </c>
      <c r="L4009" t="s">
        <v>36512</v>
      </c>
      <c r="N4009" t="s">
        <v>36513</v>
      </c>
      <c r="O4009" t="s">
        <v>10092</v>
      </c>
      <c r="P4009" t="s">
        <v>632</v>
      </c>
      <c r="Q4009" t="s">
        <v>52</v>
      </c>
      <c r="R4009">
        <v>98239</v>
      </c>
      <c r="S4009" t="s">
        <v>36514</v>
      </c>
      <c r="T4009" t="s">
        <v>36515</v>
      </c>
      <c r="U4009" t="s">
        <v>36516</v>
      </c>
      <c r="V4009" t="s">
        <v>6576</v>
      </c>
      <c r="W4009">
        <v>27</v>
      </c>
      <c r="X4009" t="s">
        <v>4808</v>
      </c>
      <c r="Y4009">
        <v>3424</v>
      </c>
      <c r="Z4009" t="s">
        <v>632</v>
      </c>
      <c r="AA4009" t="s">
        <v>4785</v>
      </c>
      <c r="AB4009">
        <v>54723</v>
      </c>
      <c r="AC4009" t="s">
        <v>146</v>
      </c>
      <c r="AD4009" t="s">
        <v>4690</v>
      </c>
      <c r="AE4009" t="s">
        <v>107</v>
      </c>
      <c r="AF4009" t="s">
        <v>107</v>
      </c>
      <c r="AJ4009" t="s">
        <v>58</v>
      </c>
      <c r="AK4009" t="s">
        <v>59</v>
      </c>
      <c r="AL4009">
        <v>43410</v>
      </c>
      <c r="AM4009" t="s">
        <v>4692</v>
      </c>
      <c r="AN4009" t="b">
        <v>1</v>
      </c>
      <c r="AQ4009" t="s">
        <v>60</v>
      </c>
      <c r="AR4009" t="s">
        <v>61</v>
      </c>
      <c r="BB4009" s="7" t="s">
        <v>36517</v>
      </c>
      <c r="BC4009" s="7" t="s">
        <v>4354</v>
      </c>
      <c r="BD4009" s="7" t="s">
        <v>52</v>
      </c>
      <c r="BE4009" s="7">
        <v>98249</v>
      </c>
      <c r="BF4009" s="7" t="s">
        <v>36518</v>
      </c>
      <c r="BG4009" s="7">
        <v>22554.83</v>
      </c>
      <c r="BH4009" s="7">
        <v>0</v>
      </c>
      <c r="BI4009">
        <v>20625.88</v>
      </c>
      <c r="BJ4009">
        <v>0</v>
      </c>
      <c r="BK4009">
        <v>0</v>
      </c>
      <c r="BL4009">
        <v>0</v>
      </c>
      <c r="BO4009" t="s">
        <v>36519</v>
      </c>
      <c r="BP4009">
        <v>6074</v>
      </c>
      <c r="BQ4009">
        <v>682</v>
      </c>
      <c r="BR4009">
        <v>621</v>
      </c>
      <c r="BS4009">
        <v>3104</v>
      </c>
      <c r="BU4009" t="s">
        <v>36520</v>
      </c>
      <c r="BV4009" t="s">
        <v>4695</v>
      </c>
      <c r="BX4009">
        <v>44148.956643518519</v>
      </c>
    </row>
    <row r="4010" spans="1:76" x14ac:dyDescent="0.25">
      <c r="A4010" t="s">
        <v>36521</v>
      </c>
      <c r="B4010" t="s">
        <v>1608</v>
      </c>
      <c r="C4010" t="s">
        <v>46</v>
      </c>
      <c r="D4010">
        <v>43160</v>
      </c>
      <c r="H4010" t="s">
        <v>47</v>
      </c>
      <c r="I4010">
        <v>43160</v>
      </c>
      <c r="J4010">
        <v>2018</v>
      </c>
      <c r="K4010" t="s">
        <v>85</v>
      </c>
      <c r="L4010" t="s">
        <v>32942</v>
      </c>
      <c r="N4010" t="s">
        <v>36522</v>
      </c>
      <c r="O4010" t="s">
        <v>526</v>
      </c>
      <c r="P4010" t="s">
        <v>105</v>
      </c>
      <c r="Q4010" t="s">
        <v>52</v>
      </c>
      <c r="R4010">
        <v>99206</v>
      </c>
      <c r="S4010" t="s">
        <v>36523</v>
      </c>
      <c r="T4010" t="s">
        <v>36524</v>
      </c>
      <c r="U4010" t="s">
        <v>32946</v>
      </c>
      <c r="V4010" t="s">
        <v>7053</v>
      </c>
      <c r="W4010">
        <v>21</v>
      </c>
      <c r="X4010" t="s">
        <v>6703</v>
      </c>
      <c r="Y4010">
        <v>4151</v>
      </c>
      <c r="Z4010" t="s">
        <v>105</v>
      </c>
      <c r="AA4010" t="s">
        <v>4785</v>
      </c>
      <c r="AB4010">
        <v>304849</v>
      </c>
      <c r="AC4010" t="s">
        <v>146</v>
      </c>
      <c r="AD4010" t="s">
        <v>4690</v>
      </c>
      <c r="AE4010" t="s">
        <v>107</v>
      </c>
      <c r="AF4010" t="s">
        <v>107</v>
      </c>
      <c r="AJ4010" t="s">
        <v>58</v>
      </c>
      <c r="AK4010" t="s">
        <v>59</v>
      </c>
      <c r="AL4010">
        <v>43410</v>
      </c>
      <c r="AM4010" t="s">
        <v>4692</v>
      </c>
      <c r="AN4010" t="b">
        <v>1</v>
      </c>
      <c r="AQ4010" t="s">
        <v>60</v>
      </c>
      <c r="AR4010" t="s">
        <v>99</v>
      </c>
      <c r="BB4010" s="7" t="s">
        <v>36525</v>
      </c>
      <c r="BC4010" s="7" t="s">
        <v>526</v>
      </c>
      <c r="BD4010" s="7" t="s">
        <v>52</v>
      </c>
      <c r="BE4010" s="7">
        <v>99212</v>
      </c>
      <c r="BF4010" s="7" t="s">
        <v>22228</v>
      </c>
      <c r="BG4010" s="7">
        <v>30969.82</v>
      </c>
      <c r="BH4010" s="7">
        <v>1000</v>
      </c>
      <c r="BI4010">
        <v>30456.82</v>
      </c>
      <c r="BJ4010">
        <v>0</v>
      </c>
      <c r="BK4010">
        <v>0</v>
      </c>
      <c r="BL4010">
        <v>0</v>
      </c>
      <c r="BM4010">
        <v>377.51</v>
      </c>
      <c r="BN4010">
        <v>0</v>
      </c>
      <c r="BO4010" t="s">
        <v>36526</v>
      </c>
      <c r="BP4010">
        <v>3016</v>
      </c>
      <c r="BQ4010">
        <v>52</v>
      </c>
      <c r="BR4010">
        <v>964</v>
      </c>
      <c r="BS4010">
        <v>2904</v>
      </c>
      <c r="BU4010" t="s">
        <v>36527</v>
      </c>
      <c r="BV4010" t="s">
        <v>4695</v>
      </c>
      <c r="BX4010">
        <v>44467.64266203704</v>
      </c>
    </row>
    <row r="4011" spans="1:76" x14ac:dyDescent="0.25">
      <c r="A4011" t="s">
        <v>36537</v>
      </c>
      <c r="B4011" t="s">
        <v>20551</v>
      </c>
      <c r="C4011" t="s">
        <v>46</v>
      </c>
      <c r="D4011">
        <v>43103</v>
      </c>
      <c r="H4011" t="s">
        <v>47</v>
      </c>
      <c r="I4011">
        <v>43103</v>
      </c>
      <c r="J4011">
        <v>2018</v>
      </c>
      <c r="K4011" t="s">
        <v>85</v>
      </c>
      <c r="L4011" t="s">
        <v>36538</v>
      </c>
      <c r="N4011" t="s">
        <v>1041</v>
      </c>
      <c r="O4011" t="s">
        <v>366</v>
      </c>
      <c r="P4011" t="s">
        <v>96</v>
      </c>
      <c r="Q4011" t="s">
        <v>52</v>
      </c>
      <c r="R4011">
        <v>99338</v>
      </c>
      <c r="S4011" t="s">
        <v>917</v>
      </c>
      <c r="T4011" t="s">
        <v>20554</v>
      </c>
      <c r="U4011" t="s">
        <v>20555</v>
      </c>
      <c r="V4011" t="s">
        <v>5424</v>
      </c>
      <c r="W4011">
        <v>22</v>
      </c>
      <c r="X4011" t="s">
        <v>7019</v>
      </c>
      <c r="Y4011">
        <v>4725</v>
      </c>
      <c r="Z4011" t="s">
        <v>96</v>
      </c>
      <c r="AA4011" t="s">
        <v>4785</v>
      </c>
      <c r="AB4011">
        <v>106617</v>
      </c>
      <c r="AC4011" t="s">
        <v>146</v>
      </c>
      <c r="AD4011" t="s">
        <v>4690</v>
      </c>
      <c r="AE4011" t="s">
        <v>107</v>
      </c>
      <c r="AF4011" t="s">
        <v>107</v>
      </c>
      <c r="AJ4011" t="s">
        <v>58</v>
      </c>
      <c r="AK4011" t="s">
        <v>59</v>
      </c>
      <c r="AL4011">
        <v>43410</v>
      </c>
      <c r="AM4011" t="s">
        <v>4878</v>
      </c>
      <c r="AN4011" t="b">
        <v>1</v>
      </c>
      <c r="AQ4011" t="s">
        <v>60</v>
      </c>
      <c r="AR4011" t="s">
        <v>150</v>
      </c>
      <c r="BB4011" s="7" t="s">
        <v>1041</v>
      </c>
      <c r="BC4011" s="7" t="s">
        <v>366</v>
      </c>
      <c r="BD4011" s="7" t="s">
        <v>52</v>
      </c>
      <c r="BE4011" s="7">
        <v>99338</v>
      </c>
      <c r="BF4011" s="7" t="s">
        <v>22341</v>
      </c>
      <c r="BG4011" s="7">
        <v>0</v>
      </c>
      <c r="BH4011" s="7">
        <v>370.97</v>
      </c>
      <c r="BI4011">
        <v>370.97</v>
      </c>
      <c r="BJ4011">
        <v>0</v>
      </c>
      <c r="BK4011">
        <v>0</v>
      </c>
      <c r="BL4011">
        <v>0</v>
      </c>
      <c r="BO4011" t="s">
        <v>36539</v>
      </c>
      <c r="BP4011">
        <v>4826</v>
      </c>
      <c r="BQ4011">
        <v>1040</v>
      </c>
      <c r="BR4011">
        <v>377</v>
      </c>
      <c r="BS4011">
        <v>3028</v>
      </c>
      <c r="BU4011" t="s">
        <v>22343</v>
      </c>
      <c r="BV4011" t="s">
        <v>4695</v>
      </c>
      <c r="BX4011">
        <v>44148.953912037039</v>
      </c>
    </row>
    <row r="4012" spans="1:76" x14ac:dyDescent="0.25">
      <c r="A4012" t="s">
        <v>36540</v>
      </c>
      <c r="B4012" t="s">
        <v>36541</v>
      </c>
      <c r="C4012" t="s">
        <v>46</v>
      </c>
      <c r="D4012">
        <v>43174</v>
      </c>
      <c r="H4012" t="s">
        <v>47</v>
      </c>
      <c r="I4012">
        <v>43174</v>
      </c>
      <c r="J4012">
        <v>2018</v>
      </c>
      <c r="K4012" t="s">
        <v>85</v>
      </c>
      <c r="L4012" t="s">
        <v>36542</v>
      </c>
      <c r="N4012" t="s">
        <v>36543</v>
      </c>
      <c r="O4012" t="s">
        <v>7457</v>
      </c>
      <c r="P4012" t="s">
        <v>291</v>
      </c>
      <c r="Q4012" t="s">
        <v>52</v>
      </c>
      <c r="R4012">
        <v>98851</v>
      </c>
      <c r="S4012" t="s">
        <v>36544</v>
      </c>
      <c r="T4012" t="s">
        <v>36544</v>
      </c>
      <c r="U4012" t="s">
        <v>36545</v>
      </c>
      <c r="V4012" t="s">
        <v>5875</v>
      </c>
      <c r="W4012">
        <v>48</v>
      </c>
      <c r="X4012" t="s">
        <v>36546</v>
      </c>
      <c r="Y4012">
        <v>3367</v>
      </c>
      <c r="Z4012" t="s">
        <v>291</v>
      </c>
      <c r="AA4012" t="s">
        <v>4785</v>
      </c>
      <c r="AB4012">
        <v>39833</v>
      </c>
      <c r="AC4012" t="s">
        <v>146</v>
      </c>
      <c r="AD4012" t="s">
        <v>4690</v>
      </c>
      <c r="AE4012" t="s">
        <v>107</v>
      </c>
      <c r="AF4012" t="s">
        <v>107</v>
      </c>
      <c r="AI4012" t="s">
        <v>36547</v>
      </c>
      <c r="AJ4012" t="s">
        <v>58</v>
      </c>
      <c r="AK4012" t="s">
        <v>59</v>
      </c>
      <c r="AL4012">
        <v>43410</v>
      </c>
      <c r="AM4012" t="s">
        <v>4692</v>
      </c>
      <c r="AN4012" t="b">
        <v>1</v>
      </c>
      <c r="AQ4012" t="s">
        <v>73</v>
      </c>
      <c r="AR4012" t="s">
        <v>99</v>
      </c>
      <c r="BB4012" s="7" t="s">
        <v>36548</v>
      </c>
      <c r="BC4012" s="7" t="s">
        <v>36549</v>
      </c>
      <c r="BD4012" s="7" t="s">
        <v>52</v>
      </c>
      <c r="BE4012" s="7">
        <v>98837</v>
      </c>
      <c r="BF4012" s="7" t="s">
        <v>36550</v>
      </c>
      <c r="BG4012" s="7">
        <v>22650.11</v>
      </c>
      <c r="BH4012" s="7">
        <v>1191.3699999999999</v>
      </c>
      <c r="BI4012">
        <v>28425.4</v>
      </c>
      <c r="BJ4012">
        <v>0</v>
      </c>
      <c r="BK4012">
        <v>0</v>
      </c>
      <c r="BL4012">
        <v>0</v>
      </c>
      <c r="BM4012">
        <v>15514.43</v>
      </c>
      <c r="BN4012">
        <v>0</v>
      </c>
      <c r="BO4012" t="s">
        <v>36551</v>
      </c>
      <c r="BP4012">
        <v>2020</v>
      </c>
      <c r="BQ4012">
        <v>323</v>
      </c>
      <c r="BR4012">
        <v>609</v>
      </c>
      <c r="BS4012">
        <v>2848</v>
      </c>
      <c r="BU4012" t="s">
        <v>36552</v>
      </c>
      <c r="BV4012" t="s">
        <v>4695</v>
      </c>
      <c r="BX4012">
        <v>44148.946180555555</v>
      </c>
    </row>
    <row r="4013" spans="1:76" x14ac:dyDescent="0.25">
      <c r="A4013" t="s">
        <v>36553</v>
      </c>
      <c r="B4013" t="s">
        <v>36554</v>
      </c>
      <c r="C4013" t="s">
        <v>46</v>
      </c>
      <c r="D4013">
        <v>43188</v>
      </c>
      <c r="H4013" t="s">
        <v>47</v>
      </c>
      <c r="I4013">
        <v>43188</v>
      </c>
      <c r="J4013">
        <v>2018</v>
      </c>
      <c r="K4013" t="s">
        <v>85</v>
      </c>
      <c r="L4013" t="s">
        <v>36555</v>
      </c>
      <c r="N4013" t="s">
        <v>2271</v>
      </c>
      <c r="O4013" t="s">
        <v>612</v>
      </c>
      <c r="P4013" t="s">
        <v>613</v>
      </c>
      <c r="Q4013" t="s">
        <v>52</v>
      </c>
      <c r="R4013">
        <v>99166</v>
      </c>
      <c r="S4013" t="s">
        <v>36556</v>
      </c>
      <c r="T4013" t="s">
        <v>36557</v>
      </c>
      <c r="U4013" t="s">
        <v>36558</v>
      </c>
      <c r="V4013" t="s">
        <v>6344</v>
      </c>
      <c r="W4013">
        <v>24</v>
      </c>
      <c r="X4013" t="s">
        <v>7356</v>
      </c>
      <c r="Y4013">
        <v>3290</v>
      </c>
      <c r="Z4013" t="s">
        <v>613</v>
      </c>
      <c r="AA4013" t="s">
        <v>4785</v>
      </c>
      <c r="AB4013">
        <v>4618</v>
      </c>
      <c r="AC4013" t="s">
        <v>146</v>
      </c>
      <c r="AD4013" t="s">
        <v>4690</v>
      </c>
      <c r="AE4013" t="s">
        <v>107</v>
      </c>
      <c r="AF4013" t="s">
        <v>107</v>
      </c>
      <c r="AJ4013" t="s">
        <v>58</v>
      </c>
      <c r="AK4013" t="s">
        <v>59</v>
      </c>
      <c r="AL4013">
        <v>43410</v>
      </c>
      <c r="AM4013" t="s">
        <v>4692</v>
      </c>
      <c r="AN4013" t="b">
        <v>1</v>
      </c>
      <c r="AQ4013" t="s">
        <v>60</v>
      </c>
      <c r="AR4013" t="s">
        <v>99</v>
      </c>
      <c r="BB4013" s="7" t="s">
        <v>3036</v>
      </c>
      <c r="BC4013" s="7" t="s">
        <v>612</v>
      </c>
      <c r="BD4013" s="7" t="s">
        <v>52</v>
      </c>
      <c r="BE4013" s="7">
        <v>99166</v>
      </c>
      <c r="BF4013" s="7" t="s">
        <v>36559</v>
      </c>
      <c r="BG4013" s="7">
        <v>5163.96</v>
      </c>
      <c r="BH4013" s="7">
        <v>0</v>
      </c>
      <c r="BI4013">
        <v>5163.96</v>
      </c>
      <c r="BJ4013">
        <v>0</v>
      </c>
      <c r="BK4013">
        <v>0</v>
      </c>
      <c r="BL4013">
        <v>0</v>
      </c>
      <c r="BO4013" t="s">
        <v>36560</v>
      </c>
      <c r="BP4013">
        <v>13217</v>
      </c>
      <c r="BQ4013">
        <v>341</v>
      </c>
      <c r="BR4013">
        <v>557</v>
      </c>
      <c r="BS4013">
        <v>3445</v>
      </c>
      <c r="BU4013" t="s">
        <v>36561</v>
      </c>
      <c r="BV4013" t="s">
        <v>4695</v>
      </c>
      <c r="BX4013">
        <v>44148.970729166664</v>
      </c>
    </row>
    <row r="4014" spans="1:76" x14ac:dyDescent="0.25">
      <c r="A4014" t="s">
        <v>36562</v>
      </c>
      <c r="B4014" t="s">
        <v>682</v>
      </c>
      <c r="C4014" t="s">
        <v>46</v>
      </c>
      <c r="D4014">
        <v>42774</v>
      </c>
      <c r="H4014" t="s">
        <v>47</v>
      </c>
      <c r="I4014">
        <v>42774</v>
      </c>
      <c r="J4014">
        <v>2018</v>
      </c>
      <c r="K4014" t="s">
        <v>85</v>
      </c>
      <c r="L4014" t="s">
        <v>34042</v>
      </c>
      <c r="N4014" t="s">
        <v>2871</v>
      </c>
      <c r="O4014" t="s">
        <v>143</v>
      </c>
      <c r="P4014" t="s">
        <v>115</v>
      </c>
      <c r="Q4014" t="s">
        <v>52</v>
      </c>
      <c r="R4014">
        <v>98401</v>
      </c>
      <c r="S4014" t="s">
        <v>1977</v>
      </c>
      <c r="T4014" t="s">
        <v>28038</v>
      </c>
      <c r="U4014" t="s">
        <v>20950</v>
      </c>
      <c r="V4014" t="s">
        <v>54</v>
      </c>
      <c r="W4014">
        <v>13</v>
      </c>
      <c r="X4014" t="s">
        <v>127</v>
      </c>
      <c r="Y4014">
        <v>4833</v>
      </c>
      <c r="Z4014" t="s">
        <v>115</v>
      </c>
      <c r="AA4014" t="s">
        <v>57</v>
      </c>
      <c r="AC4014" t="s">
        <v>146</v>
      </c>
      <c r="AD4014" t="s">
        <v>4690</v>
      </c>
      <c r="AE4014" t="s">
        <v>107</v>
      </c>
      <c r="AF4014" t="s">
        <v>107</v>
      </c>
      <c r="AI4014">
        <v>1</v>
      </c>
      <c r="AJ4014" t="s">
        <v>58</v>
      </c>
      <c r="AK4014" t="s">
        <v>59</v>
      </c>
      <c r="AL4014">
        <v>43410</v>
      </c>
      <c r="AM4014" t="s">
        <v>4692</v>
      </c>
      <c r="AN4014" t="b">
        <v>1</v>
      </c>
      <c r="AQ4014" t="s">
        <v>60</v>
      </c>
      <c r="AR4014" t="s">
        <v>99</v>
      </c>
      <c r="AS4014" t="s">
        <v>62</v>
      </c>
      <c r="BB4014" s="7" t="s">
        <v>413</v>
      </c>
      <c r="BC4014" s="7" t="s">
        <v>143</v>
      </c>
      <c r="BD4014" s="7" t="s">
        <v>52</v>
      </c>
      <c r="BE4014" s="7">
        <v>98401</v>
      </c>
      <c r="BF4014" s="7" t="s">
        <v>20950</v>
      </c>
      <c r="BG4014" s="7">
        <v>153583.25</v>
      </c>
      <c r="BH4014" s="7">
        <v>2867.88</v>
      </c>
      <c r="BI4014">
        <v>156451.13</v>
      </c>
      <c r="BJ4014">
        <v>0</v>
      </c>
      <c r="BK4014">
        <v>0</v>
      </c>
      <c r="BL4014">
        <v>0</v>
      </c>
      <c r="BM4014">
        <v>0</v>
      </c>
      <c r="BN4014">
        <v>37321.199999999997</v>
      </c>
      <c r="BO4014" t="s">
        <v>36563</v>
      </c>
      <c r="BP4014">
        <v>13553</v>
      </c>
      <c r="BQ4014">
        <v>100</v>
      </c>
      <c r="BR4014">
        <v>187</v>
      </c>
      <c r="BS4014">
        <v>3455</v>
      </c>
      <c r="BT4014">
        <v>28</v>
      </c>
      <c r="BU4014" t="s">
        <v>20897</v>
      </c>
      <c r="BV4014" t="s">
        <v>4695</v>
      </c>
      <c r="BX4014">
        <v>44148.971053240741</v>
      </c>
    </row>
    <row r="4015" spans="1:76" x14ac:dyDescent="0.25">
      <c r="A4015" t="s">
        <v>36564</v>
      </c>
      <c r="B4015" t="s">
        <v>4171</v>
      </c>
      <c r="C4015" t="s">
        <v>46</v>
      </c>
      <c r="D4015">
        <v>43253</v>
      </c>
      <c r="I4015">
        <v>43253</v>
      </c>
      <c r="J4015">
        <v>2018</v>
      </c>
      <c r="K4015" t="s">
        <v>85</v>
      </c>
      <c r="L4015" t="s">
        <v>36565</v>
      </c>
      <c r="N4015" t="s">
        <v>4172</v>
      </c>
      <c r="O4015" t="s">
        <v>4173</v>
      </c>
      <c r="P4015" t="s">
        <v>255</v>
      </c>
      <c r="Q4015" t="s">
        <v>52</v>
      </c>
      <c r="R4015">
        <v>98858</v>
      </c>
      <c r="S4015" t="s">
        <v>4174</v>
      </c>
      <c r="T4015" t="s">
        <v>36566</v>
      </c>
      <c r="U4015" t="s">
        <v>36567</v>
      </c>
      <c r="V4015" t="s">
        <v>54</v>
      </c>
      <c r="W4015">
        <v>13</v>
      </c>
      <c r="X4015" t="s">
        <v>254</v>
      </c>
      <c r="Y4015">
        <v>4801</v>
      </c>
      <c r="Z4015" t="s">
        <v>255</v>
      </c>
      <c r="AA4015" t="s">
        <v>57</v>
      </c>
      <c r="AC4015" t="s">
        <v>146</v>
      </c>
      <c r="AD4015" t="s">
        <v>4690</v>
      </c>
      <c r="AE4015" t="s">
        <v>107</v>
      </c>
      <c r="AF4015" t="s">
        <v>107</v>
      </c>
      <c r="AI4015">
        <v>1</v>
      </c>
      <c r="AJ4015" t="s">
        <v>58</v>
      </c>
      <c r="AK4015" t="s">
        <v>59</v>
      </c>
      <c r="AL4015">
        <v>43410</v>
      </c>
      <c r="AM4015" t="s">
        <v>4878</v>
      </c>
      <c r="AN4015" t="b">
        <v>1</v>
      </c>
      <c r="AQ4015" t="s">
        <v>177</v>
      </c>
      <c r="AS4015" t="s">
        <v>100</v>
      </c>
      <c r="BB4015" s="7" t="s">
        <v>4175</v>
      </c>
      <c r="BC4015" s="7" t="s">
        <v>4173</v>
      </c>
      <c r="BD4015" s="7" t="s">
        <v>52</v>
      </c>
      <c r="BE4015" s="7">
        <v>98858</v>
      </c>
      <c r="BF4015" s="7" t="s">
        <v>36567</v>
      </c>
      <c r="BO4015" t="s">
        <v>36568</v>
      </c>
      <c r="BP4015">
        <v>7510</v>
      </c>
      <c r="BQ4015">
        <v>878</v>
      </c>
      <c r="BR4015">
        <v>97</v>
      </c>
      <c r="BT4015">
        <v>12</v>
      </c>
      <c r="BU4015" t="s">
        <v>36569</v>
      </c>
      <c r="BV4015" t="s">
        <v>4695</v>
      </c>
      <c r="BX4015">
        <v>43959.622581018521</v>
      </c>
    </row>
    <row r="4016" spans="1:76" x14ac:dyDescent="0.25">
      <c r="A4016" t="s">
        <v>36570</v>
      </c>
      <c r="B4016" t="s">
        <v>3373</v>
      </c>
      <c r="C4016" t="s">
        <v>46</v>
      </c>
      <c r="D4016">
        <v>43267</v>
      </c>
      <c r="I4016">
        <v>43267</v>
      </c>
      <c r="J4016">
        <v>2018</v>
      </c>
      <c r="K4016" t="s">
        <v>85</v>
      </c>
      <c r="L4016" t="s">
        <v>36571</v>
      </c>
      <c r="N4016" t="s">
        <v>3676</v>
      </c>
      <c r="O4016" t="s">
        <v>3375</v>
      </c>
      <c r="P4016" t="s">
        <v>394</v>
      </c>
      <c r="Q4016" t="s">
        <v>52</v>
      </c>
      <c r="R4016">
        <v>98250</v>
      </c>
      <c r="S4016" t="s">
        <v>36572</v>
      </c>
      <c r="T4016" t="s">
        <v>23347</v>
      </c>
      <c r="U4016" t="s">
        <v>36573</v>
      </c>
      <c r="V4016" t="s">
        <v>54</v>
      </c>
      <c r="W4016">
        <v>13</v>
      </c>
      <c r="X4016" t="s">
        <v>491</v>
      </c>
      <c r="Y4016">
        <v>4858</v>
      </c>
      <c r="Z4016" t="s">
        <v>394</v>
      </c>
      <c r="AA4016" t="s">
        <v>57</v>
      </c>
      <c r="AC4016" t="s">
        <v>146</v>
      </c>
      <c r="AD4016" t="s">
        <v>4690</v>
      </c>
      <c r="AE4016" t="s">
        <v>107</v>
      </c>
      <c r="AF4016" t="s">
        <v>107</v>
      </c>
      <c r="AI4016">
        <v>1</v>
      </c>
      <c r="AJ4016" t="s">
        <v>58</v>
      </c>
      <c r="AK4016" t="s">
        <v>59</v>
      </c>
      <c r="AL4016">
        <v>43410</v>
      </c>
      <c r="AM4016" t="s">
        <v>4878</v>
      </c>
      <c r="AN4016" t="b">
        <v>1</v>
      </c>
      <c r="AQ4016" t="s">
        <v>177</v>
      </c>
      <c r="AS4016" t="s">
        <v>100</v>
      </c>
      <c r="BB4016" s="7" t="s">
        <v>3676</v>
      </c>
      <c r="BC4016" s="7" t="s">
        <v>3375</v>
      </c>
      <c r="BD4016" s="7" t="s">
        <v>52</v>
      </c>
      <c r="BE4016" s="7">
        <v>98250</v>
      </c>
      <c r="BF4016" s="7" t="s">
        <v>36573</v>
      </c>
      <c r="BO4016" t="s">
        <v>36574</v>
      </c>
      <c r="BP4016">
        <v>13110</v>
      </c>
      <c r="BQ4016">
        <v>944</v>
      </c>
      <c r="BR4016">
        <v>281</v>
      </c>
      <c r="BT4016">
        <v>40</v>
      </c>
      <c r="BU4016" t="s">
        <v>36575</v>
      </c>
      <c r="BV4016" t="s">
        <v>4695</v>
      </c>
      <c r="BX4016">
        <v>43959.622581018521</v>
      </c>
    </row>
    <row r="4017" spans="1:76" x14ac:dyDescent="0.25">
      <c r="A4017" t="s">
        <v>36576</v>
      </c>
      <c r="B4017" t="s">
        <v>36577</v>
      </c>
      <c r="C4017" t="s">
        <v>46</v>
      </c>
      <c r="D4017">
        <v>43198</v>
      </c>
      <c r="H4017" t="s">
        <v>47</v>
      </c>
      <c r="I4017">
        <v>43198</v>
      </c>
      <c r="J4017">
        <v>2018</v>
      </c>
      <c r="K4017" t="s">
        <v>85</v>
      </c>
      <c r="L4017" t="s">
        <v>36578</v>
      </c>
      <c r="N4017" t="s">
        <v>36579</v>
      </c>
      <c r="O4017" t="s">
        <v>241</v>
      </c>
      <c r="P4017" t="s">
        <v>241</v>
      </c>
      <c r="Q4017" t="s">
        <v>52</v>
      </c>
      <c r="R4017">
        <v>98901</v>
      </c>
      <c r="S4017" t="s">
        <v>36580</v>
      </c>
      <c r="T4017" t="s">
        <v>36581</v>
      </c>
      <c r="U4017" t="s">
        <v>36582</v>
      </c>
      <c r="V4017" t="s">
        <v>4807</v>
      </c>
      <c r="W4017">
        <v>23</v>
      </c>
      <c r="X4017" t="s">
        <v>8532</v>
      </c>
      <c r="Y4017">
        <v>4418</v>
      </c>
      <c r="Z4017" t="s">
        <v>241</v>
      </c>
      <c r="AA4017" t="s">
        <v>4785</v>
      </c>
      <c r="AB4017">
        <v>114757</v>
      </c>
      <c r="AC4017" t="s">
        <v>146</v>
      </c>
      <c r="AD4017" t="s">
        <v>4690</v>
      </c>
      <c r="AE4017" t="s">
        <v>107</v>
      </c>
      <c r="AF4017" t="s">
        <v>107</v>
      </c>
      <c r="AI4017">
        <v>3</v>
      </c>
      <c r="AJ4017" t="s">
        <v>58</v>
      </c>
      <c r="AK4017" t="s">
        <v>59</v>
      </c>
      <c r="AL4017">
        <v>43410</v>
      </c>
      <c r="AM4017" t="s">
        <v>4692</v>
      </c>
      <c r="AN4017" t="b">
        <v>1</v>
      </c>
      <c r="AQ4017" t="s">
        <v>177</v>
      </c>
      <c r="BB4017" s="7" t="s">
        <v>36579</v>
      </c>
      <c r="BC4017" s="7" t="s">
        <v>241</v>
      </c>
      <c r="BD4017" s="7" t="s">
        <v>52</v>
      </c>
      <c r="BE4017" s="7">
        <v>98901</v>
      </c>
      <c r="BG4017" s="7">
        <v>8075</v>
      </c>
      <c r="BH4017" s="7">
        <v>2400</v>
      </c>
      <c r="BI4017">
        <v>5500</v>
      </c>
      <c r="BJ4017">
        <v>0</v>
      </c>
      <c r="BK4017">
        <v>0</v>
      </c>
      <c r="BL4017">
        <v>0</v>
      </c>
      <c r="BO4017" t="s">
        <v>36583</v>
      </c>
      <c r="BP4017">
        <v>10589</v>
      </c>
      <c r="BQ4017">
        <v>333</v>
      </c>
      <c r="BR4017">
        <v>1037</v>
      </c>
      <c r="BS4017">
        <v>3317</v>
      </c>
      <c r="BU4017" t="s">
        <v>36584</v>
      </c>
      <c r="BV4017" t="s">
        <v>4695</v>
      </c>
      <c r="BX4017">
        <v>44148.966053240743</v>
      </c>
    </row>
    <row r="4018" spans="1:76" x14ac:dyDescent="0.25">
      <c r="A4018" t="s">
        <v>36585</v>
      </c>
      <c r="B4018" t="s">
        <v>1286</v>
      </c>
      <c r="C4018" t="s">
        <v>46</v>
      </c>
      <c r="D4018">
        <v>42915</v>
      </c>
      <c r="H4018" t="s">
        <v>47</v>
      </c>
      <c r="I4018">
        <v>42915</v>
      </c>
      <c r="J4018">
        <v>2018</v>
      </c>
      <c r="K4018" t="s">
        <v>85</v>
      </c>
      <c r="L4018" t="s">
        <v>22407</v>
      </c>
      <c r="N4018" t="s">
        <v>49</v>
      </c>
      <c r="O4018" t="s">
        <v>50</v>
      </c>
      <c r="P4018" t="s">
        <v>322</v>
      </c>
      <c r="Q4018" t="s">
        <v>52</v>
      </c>
      <c r="R4018">
        <v>99114</v>
      </c>
      <c r="S4018" t="s">
        <v>53</v>
      </c>
      <c r="T4018" t="s">
        <v>22408</v>
      </c>
      <c r="U4018" t="s">
        <v>30820</v>
      </c>
      <c r="V4018" t="s">
        <v>54</v>
      </c>
      <c r="W4018">
        <v>13</v>
      </c>
      <c r="X4018" t="s">
        <v>324</v>
      </c>
      <c r="Y4018">
        <v>4795</v>
      </c>
      <c r="Z4018" t="s">
        <v>322</v>
      </c>
      <c r="AA4018" t="s">
        <v>57</v>
      </c>
      <c r="AC4018" t="s">
        <v>146</v>
      </c>
      <c r="AD4018" t="s">
        <v>4690</v>
      </c>
      <c r="AE4018" t="s">
        <v>107</v>
      </c>
      <c r="AF4018" t="s">
        <v>107</v>
      </c>
      <c r="AI4018">
        <v>1</v>
      </c>
      <c r="AJ4018" t="s">
        <v>58</v>
      </c>
      <c r="AK4018" t="s">
        <v>59</v>
      </c>
      <c r="AL4018">
        <v>43410</v>
      </c>
      <c r="AM4018" t="s">
        <v>4692</v>
      </c>
      <c r="AN4018" t="b">
        <v>1</v>
      </c>
      <c r="AQ4018" t="s">
        <v>60</v>
      </c>
      <c r="AR4018" t="s">
        <v>61</v>
      </c>
      <c r="AS4018" t="s">
        <v>62</v>
      </c>
      <c r="BB4018" s="7" t="s">
        <v>49</v>
      </c>
      <c r="BC4018" s="7" t="s">
        <v>50</v>
      </c>
      <c r="BD4018" s="7" t="s">
        <v>52</v>
      </c>
      <c r="BE4018" s="7">
        <v>99114</v>
      </c>
      <c r="BG4018" s="7">
        <v>64592.15</v>
      </c>
      <c r="BH4018" s="7">
        <v>7547.13</v>
      </c>
      <c r="BI4018">
        <v>69135.53</v>
      </c>
      <c r="BJ4018">
        <v>0</v>
      </c>
      <c r="BK4018">
        <v>0</v>
      </c>
      <c r="BL4018">
        <v>0</v>
      </c>
      <c r="BO4018" t="s">
        <v>36586</v>
      </c>
      <c r="BP4018">
        <v>5348</v>
      </c>
      <c r="BQ4018">
        <v>25635</v>
      </c>
      <c r="BR4018">
        <v>85</v>
      </c>
      <c r="BS4018">
        <v>3063</v>
      </c>
      <c r="BT4018">
        <v>9</v>
      </c>
      <c r="BU4018" t="s">
        <v>21363</v>
      </c>
      <c r="BV4018" t="s">
        <v>4695</v>
      </c>
      <c r="BX4018">
        <v>44148.955104166664</v>
      </c>
    </row>
    <row r="4019" spans="1:76" x14ac:dyDescent="0.25">
      <c r="A4019" t="s">
        <v>36819</v>
      </c>
      <c r="B4019" t="s">
        <v>36820</v>
      </c>
      <c r="C4019" t="s">
        <v>46</v>
      </c>
      <c r="D4019">
        <v>43160</v>
      </c>
      <c r="H4019" t="s">
        <v>47</v>
      </c>
      <c r="I4019">
        <v>43160</v>
      </c>
      <c r="J4019">
        <v>2018</v>
      </c>
      <c r="K4019" t="s">
        <v>85</v>
      </c>
      <c r="L4019" t="s">
        <v>36821</v>
      </c>
      <c r="N4019" t="s">
        <v>36822</v>
      </c>
      <c r="O4019" t="s">
        <v>3958</v>
      </c>
      <c r="P4019" t="s">
        <v>255</v>
      </c>
      <c r="Q4019" t="s">
        <v>52</v>
      </c>
      <c r="R4019">
        <v>98815</v>
      </c>
      <c r="S4019" t="s">
        <v>36823</v>
      </c>
      <c r="T4019" t="s">
        <v>36823</v>
      </c>
      <c r="U4019" t="s">
        <v>36824</v>
      </c>
      <c r="V4019" t="s">
        <v>4807</v>
      </c>
      <c r="W4019">
        <v>23</v>
      </c>
      <c r="X4019" t="s">
        <v>6430</v>
      </c>
      <c r="Y4019">
        <v>3111</v>
      </c>
      <c r="Z4019" t="s">
        <v>255</v>
      </c>
      <c r="AA4019" t="s">
        <v>4785</v>
      </c>
      <c r="AB4019">
        <v>43409</v>
      </c>
      <c r="AC4019" t="s">
        <v>146</v>
      </c>
      <c r="AD4019" t="s">
        <v>4690</v>
      </c>
      <c r="AE4019" t="s">
        <v>107</v>
      </c>
      <c r="AF4019" t="s">
        <v>107</v>
      </c>
      <c r="AI4019">
        <v>2</v>
      </c>
      <c r="AJ4019" t="s">
        <v>58</v>
      </c>
      <c r="AK4019" t="s">
        <v>59</v>
      </c>
      <c r="AL4019">
        <v>43410</v>
      </c>
      <c r="AM4019" t="s">
        <v>4692</v>
      </c>
      <c r="AN4019" t="b">
        <v>1</v>
      </c>
      <c r="AQ4019" t="s">
        <v>60</v>
      </c>
      <c r="AR4019" t="s">
        <v>99</v>
      </c>
      <c r="BB4019" s="7" t="s">
        <v>36825</v>
      </c>
      <c r="BC4019" s="7" t="s">
        <v>20530</v>
      </c>
      <c r="BD4019" s="7" t="s">
        <v>52</v>
      </c>
      <c r="BE4019" s="7">
        <v>98801</v>
      </c>
      <c r="BF4019" s="7" t="s">
        <v>36826</v>
      </c>
      <c r="BG4019" s="7">
        <v>32549.41</v>
      </c>
      <c r="BH4019" s="7">
        <v>0</v>
      </c>
      <c r="BI4019">
        <v>44449.52</v>
      </c>
      <c r="BJ4019">
        <v>0</v>
      </c>
      <c r="BK4019">
        <v>0</v>
      </c>
      <c r="BL4019">
        <v>0</v>
      </c>
      <c r="BO4019" t="s">
        <v>36827</v>
      </c>
      <c r="BP4019">
        <v>18198</v>
      </c>
      <c r="BQ4019">
        <v>378</v>
      </c>
      <c r="BR4019">
        <v>431</v>
      </c>
      <c r="BS4019">
        <v>3718</v>
      </c>
      <c r="BU4019" t="s">
        <v>36828</v>
      </c>
      <c r="BV4019" t="s">
        <v>4695</v>
      </c>
      <c r="BX4019">
        <v>44648.410868055558</v>
      </c>
    </row>
    <row r="4020" spans="1:76" x14ac:dyDescent="0.25">
      <c r="A4020" t="s">
        <v>37289</v>
      </c>
      <c r="B4020" t="s">
        <v>502</v>
      </c>
      <c r="C4020" t="s">
        <v>46</v>
      </c>
      <c r="D4020">
        <v>42990</v>
      </c>
      <c r="H4020" t="s">
        <v>47</v>
      </c>
      <c r="I4020">
        <v>42990</v>
      </c>
      <c r="J4020">
        <v>2018</v>
      </c>
      <c r="K4020" t="s">
        <v>85</v>
      </c>
      <c r="L4020" t="s">
        <v>37290</v>
      </c>
      <c r="N4020" t="s">
        <v>503</v>
      </c>
      <c r="O4020" t="s">
        <v>504</v>
      </c>
      <c r="P4020" t="s">
        <v>241</v>
      </c>
      <c r="Q4020" t="s">
        <v>52</v>
      </c>
      <c r="R4020">
        <v>98620</v>
      </c>
      <c r="S4020" t="s">
        <v>4436</v>
      </c>
      <c r="T4020" t="s">
        <v>34444</v>
      </c>
      <c r="U4020" t="s">
        <v>32541</v>
      </c>
      <c r="V4020" t="s">
        <v>54</v>
      </c>
      <c r="W4020">
        <v>13</v>
      </c>
      <c r="X4020" t="s">
        <v>243</v>
      </c>
      <c r="Y4020">
        <v>4805</v>
      </c>
      <c r="Z4020" t="s">
        <v>241</v>
      </c>
      <c r="AA4020" t="s">
        <v>57</v>
      </c>
      <c r="AC4020" t="s">
        <v>146</v>
      </c>
      <c r="AD4020" t="s">
        <v>4690</v>
      </c>
      <c r="AE4020" t="s">
        <v>107</v>
      </c>
      <c r="AF4020" t="s">
        <v>107</v>
      </c>
      <c r="AJ4020" t="s">
        <v>58</v>
      </c>
      <c r="AK4020" t="s">
        <v>59</v>
      </c>
      <c r="AL4020">
        <v>43410</v>
      </c>
      <c r="AM4020" t="s">
        <v>4692</v>
      </c>
      <c r="AN4020" t="b">
        <v>1</v>
      </c>
      <c r="AQ4020" t="s">
        <v>60</v>
      </c>
      <c r="AR4020" t="s">
        <v>61</v>
      </c>
      <c r="AS4020" t="s">
        <v>62</v>
      </c>
      <c r="BB4020" s="7" t="s">
        <v>413</v>
      </c>
      <c r="BC4020" s="7" t="s">
        <v>143</v>
      </c>
      <c r="BD4020" s="7" t="s">
        <v>52</v>
      </c>
      <c r="BE4020" s="7">
        <v>98401</v>
      </c>
      <c r="BF4020" s="7" t="s">
        <v>20950</v>
      </c>
      <c r="BG4020" s="7">
        <v>73274.759999999995</v>
      </c>
      <c r="BH4020" s="7">
        <v>10894.72</v>
      </c>
      <c r="BI4020">
        <v>76897.13</v>
      </c>
      <c r="BJ4020">
        <v>-477.76</v>
      </c>
      <c r="BK4020">
        <v>0</v>
      </c>
      <c r="BL4020">
        <v>0</v>
      </c>
      <c r="BO4020" t="s">
        <v>37291</v>
      </c>
      <c r="BP4020">
        <v>12420</v>
      </c>
      <c r="BQ4020">
        <v>1102</v>
      </c>
      <c r="BR4020">
        <v>1925</v>
      </c>
      <c r="BS4020">
        <v>3408</v>
      </c>
      <c r="BT4020">
        <v>14</v>
      </c>
      <c r="BU4020" t="s">
        <v>20897</v>
      </c>
      <c r="BV4020" t="s">
        <v>4695</v>
      </c>
      <c r="BX4020">
        <v>44148.969398148147</v>
      </c>
    </row>
    <row r="4021" spans="1:76" x14ac:dyDescent="0.25">
      <c r="A4021" t="s">
        <v>37300</v>
      </c>
      <c r="B4021" t="s">
        <v>3602</v>
      </c>
      <c r="C4021" t="s">
        <v>46</v>
      </c>
      <c r="D4021">
        <v>43270</v>
      </c>
      <c r="I4021">
        <v>43270</v>
      </c>
      <c r="J4021">
        <v>2018</v>
      </c>
      <c r="K4021" t="s">
        <v>85</v>
      </c>
      <c r="L4021" t="s">
        <v>37301</v>
      </c>
      <c r="N4021" t="s">
        <v>3603</v>
      </c>
      <c r="O4021" t="s">
        <v>1750</v>
      </c>
      <c r="P4021" t="s">
        <v>68</v>
      </c>
      <c r="Q4021" t="s">
        <v>52</v>
      </c>
      <c r="R4021">
        <v>98028</v>
      </c>
      <c r="S4021" t="s">
        <v>37302</v>
      </c>
      <c r="T4021" t="s">
        <v>37302</v>
      </c>
      <c r="U4021" t="s">
        <v>37303</v>
      </c>
      <c r="V4021" t="s">
        <v>54</v>
      </c>
      <c r="W4021">
        <v>13</v>
      </c>
      <c r="X4021" t="s">
        <v>469</v>
      </c>
      <c r="Y4021">
        <v>4870</v>
      </c>
      <c r="Z4021" t="s">
        <v>68</v>
      </c>
      <c r="AA4021" t="s">
        <v>57</v>
      </c>
      <c r="AC4021" t="s">
        <v>146</v>
      </c>
      <c r="AD4021" t="s">
        <v>4690</v>
      </c>
      <c r="AE4021" t="s">
        <v>107</v>
      </c>
      <c r="AF4021" t="s">
        <v>107</v>
      </c>
      <c r="AI4021">
        <v>2</v>
      </c>
      <c r="AJ4021" t="s">
        <v>58</v>
      </c>
      <c r="AK4021" t="s">
        <v>59</v>
      </c>
      <c r="AL4021">
        <v>43410</v>
      </c>
      <c r="AM4021" t="s">
        <v>4878</v>
      </c>
      <c r="AN4021" t="b">
        <v>1</v>
      </c>
      <c r="AQ4021" t="s">
        <v>60</v>
      </c>
      <c r="AR4021" t="s">
        <v>99</v>
      </c>
      <c r="AS4021" t="s">
        <v>4734</v>
      </c>
      <c r="BB4021" s="7" t="s">
        <v>3603</v>
      </c>
      <c r="BC4021" s="7" t="s">
        <v>1750</v>
      </c>
      <c r="BD4021" s="7" t="s">
        <v>52</v>
      </c>
      <c r="BE4021" s="7">
        <v>98028</v>
      </c>
      <c r="BF4021" s="7" t="s">
        <v>37303</v>
      </c>
      <c r="BO4021" t="s">
        <v>37304</v>
      </c>
      <c r="BP4021">
        <v>21952</v>
      </c>
      <c r="BQ4021">
        <v>586</v>
      </c>
      <c r="BR4021">
        <v>322</v>
      </c>
      <c r="BT4021">
        <v>46</v>
      </c>
      <c r="BU4021" t="s">
        <v>37305</v>
      </c>
      <c r="BV4021" t="s">
        <v>4695</v>
      </c>
      <c r="BX4021">
        <v>43959.621886574074</v>
      </c>
    </row>
    <row r="4022" spans="1:76" x14ac:dyDescent="0.25">
      <c r="A4022" t="s">
        <v>37306</v>
      </c>
      <c r="B4022" t="s">
        <v>37307</v>
      </c>
      <c r="C4022" t="s">
        <v>46</v>
      </c>
      <c r="D4022">
        <v>43251</v>
      </c>
      <c r="H4022" t="s">
        <v>47</v>
      </c>
      <c r="I4022">
        <v>43251</v>
      </c>
      <c r="J4022">
        <v>2018</v>
      </c>
      <c r="K4022" t="s">
        <v>85</v>
      </c>
      <c r="L4022" t="s">
        <v>37308</v>
      </c>
      <c r="N4022" t="s">
        <v>37309</v>
      </c>
      <c r="O4022" t="s">
        <v>907</v>
      </c>
      <c r="P4022" t="s">
        <v>908</v>
      </c>
      <c r="Q4022" t="s">
        <v>52</v>
      </c>
      <c r="R4022">
        <v>98926</v>
      </c>
      <c r="S4022" t="s">
        <v>37310</v>
      </c>
      <c r="T4022" t="s">
        <v>37311</v>
      </c>
      <c r="U4022" t="s">
        <v>37312</v>
      </c>
      <c r="V4022" t="s">
        <v>6344</v>
      </c>
      <c r="W4022">
        <v>24</v>
      </c>
      <c r="X4022" t="s">
        <v>5397</v>
      </c>
      <c r="Y4022">
        <v>3559</v>
      </c>
      <c r="Z4022" t="s">
        <v>908</v>
      </c>
      <c r="AA4022" t="s">
        <v>4785</v>
      </c>
      <c r="AB4022">
        <v>24602</v>
      </c>
      <c r="AC4022" t="s">
        <v>146</v>
      </c>
      <c r="AD4022" t="s">
        <v>4690</v>
      </c>
      <c r="AE4022" t="s">
        <v>107</v>
      </c>
      <c r="AF4022" t="s">
        <v>107</v>
      </c>
      <c r="AJ4022" t="s">
        <v>58</v>
      </c>
      <c r="AK4022" t="s">
        <v>59</v>
      </c>
      <c r="AL4022">
        <v>43410</v>
      </c>
      <c r="AM4022" t="s">
        <v>4692</v>
      </c>
      <c r="AN4022" t="b">
        <v>1</v>
      </c>
      <c r="AQ4022" t="s">
        <v>60</v>
      </c>
      <c r="AR4022" t="s">
        <v>99</v>
      </c>
      <c r="BB4022" s="7" t="s">
        <v>37313</v>
      </c>
      <c r="BC4022" s="7" t="s">
        <v>907</v>
      </c>
      <c r="BD4022" s="7" t="s">
        <v>52</v>
      </c>
      <c r="BE4022" s="7">
        <v>98926</v>
      </c>
      <c r="BG4022" s="7">
        <v>4880.6400000000003</v>
      </c>
      <c r="BH4022" s="7">
        <v>0</v>
      </c>
      <c r="BI4022">
        <v>1285.8699999999999</v>
      </c>
      <c r="BJ4022">
        <v>-500</v>
      </c>
      <c r="BK4022">
        <v>0</v>
      </c>
      <c r="BL4022">
        <v>0</v>
      </c>
      <c r="BO4022" t="s">
        <v>37314</v>
      </c>
      <c r="BP4022">
        <v>19823</v>
      </c>
      <c r="BQ4022">
        <v>1697</v>
      </c>
      <c r="BR4022">
        <v>1875</v>
      </c>
      <c r="BS4022">
        <v>3814</v>
      </c>
      <c r="BU4022" t="s">
        <v>37315</v>
      </c>
      <c r="BV4022" t="s">
        <v>4695</v>
      </c>
      <c r="BX4022">
        <v>44148.983784722222</v>
      </c>
    </row>
    <row r="4023" spans="1:76" x14ac:dyDescent="0.25">
      <c r="A4023" t="s">
        <v>37316</v>
      </c>
      <c r="B4023" t="s">
        <v>665</v>
      </c>
      <c r="C4023" t="s">
        <v>46</v>
      </c>
      <c r="D4023">
        <v>43251</v>
      </c>
      <c r="H4023" t="s">
        <v>47</v>
      </c>
      <c r="I4023">
        <v>43251</v>
      </c>
      <c r="J4023">
        <v>2018</v>
      </c>
      <c r="K4023" t="s">
        <v>85</v>
      </c>
      <c r="L4023" t="s">
        <v>37317</v>
      </c>
      <c r="N4023" t="s">
        <v>37318</v>
      </c>
      <c r="O4023" t="s">
        <v>667</v>
      </c>
      <c r="P4023" t="s">
        <v>668</v>
      </c>
      <c r="Q4023" t="s">
        <v>52</v>
      </c>
      <c r="R4023">
        <v>99330</v>
      </c>
      <c r="S4023" t="s">
        <v>3840</v>
      </c>
      <c r="T4023" t="s">
        <v>26751</v>
      </c>
      <c r="U4023" t="s">
        <v>37319</v>
      </c>
      <c r="V4023" t="s">
        <v>4807</v>
      </c>
      <c r="W4023">
        <v>23</v>
      </c>
      <c r="X4023" t="s">
        <v>6144</v>
      </c>
      <c r="Y4023">
        <v>3306</v>
      </c>
      <c r="Z4023" t="s">
        <v>668</v>
      </c>
      <c r="AA4023" t="s">
        <v>4785</v>
      </c>
      <c r="AB4023">
        <v>33717</v>
      </c>
      <c r="AC4023" t="s">
        <v>146</v>
      </c>
      <c r="AD4023" t="s">
        <v>4690</v>
      </c>
      <c r="AE4023" t="s">
        <v>107</v>
      </c>
      <c r="AF4023" t="s">
        <v>107</v>
      </c>
      <c r="AI4023">
        <v>3</v>
      </c>
      <c r="AJ4023" t="s">
        <v>58</v>
      </c>
      <c r="AK4023" t="s">
        <v>59</v>
      </c>
      <c r="AL4023">
        <v>43410</v>
      </c>
      <c r="AM4023" t="s">
        <v>4692</v>
      </c>
      <c r="AN4023" t="b">
        <v>1</v>
      </c>
      <c r="AQ4023" t="s">
        <v>60</v>
      </c>
      <c r="AR4023" t="s">
        <v>61</v>
      </c>
      <c r="BB4023" s="7" t="s">
        <v>3230</v>
      </c>
      <c r="BC4023" s="7" t="s">
        <v>526</v>
      </c>
      <c r="BD4023" s="7" t="s">
        <v>52</v>
      </c>
      <c r="BE4023" s="7">
        <v>99206</v>
      </c>
      <c r="BF4023" s="7" t="s">
        <v>20464</v>
      </c>
      <c r="BG4023" s="7">
        <v>16268.17</v>
      </c>
      <c r="BH4023" s="7">
        <v>0</v>
      </c>
      <c r="BI4023">
        <v>15996.78</v>
      </c>
      <c r="BJ4023">
        <v>0</v>
      </c>
      <c r="BK4023">
        <v>0</v>
      </c>
      <c r="BL4023">
        <v>0</v>
      </c>
      <c r="BO4023" t="s">
        <v>37320</v>
      </c>
      <c r="BP4023">
        <v>5057</v>
      </c>
      <c r="BQ4023">
        <v>614</v>
      </c>
      <c r="BR4023">
        <v>566</v>
      </c>
      <c r="BS4023">
        <v>3042</v>
      </c>
      <c r="BU4023" t="s">
        <v>23763</v>
      </c>
      <c r="BV4023" t="s">
        <v>4695</v>
      </c>
      <c r="BX4023">
        <v>44148.954456018517</v>
      </c>
    </row>
    <row r="4024" spans="1:76" x14ac:dyDescent="0.25">
      <c r="A4024" t="s">
        <v>37321</v>
      </c>
      <c r="B4024" t="s">
        <v>37322</v>
      </c>
      <c r="C4024" t="s">
        <v>46</v>
      </c>
      <c r="D4024">
        <v>43250</v>
      </c>
      <c r="I4024">
        <v>43250</v>
      </c>
      <c r="J4024">
        <v>2018</v>
      </c>
      <c r="K4024" t="s">
        <v>85</v>
      </c>
      <c r="L4024" t="s">
        <v>37323</v>
      </c>
      <c r="N4024" t="s">
        <v>4083</v>
      </c>
      <c r="O4024" t="s">
        <v>117</v>
      </c>
      <c r="P4024" t="s">
        <v>115</v>
      </c>
      <c r="Q4024" t="s">
        <v>52</v>
      </c>
      <c r="R4024" t="s">
        <v>37324</v>
      </c>
      <c r="S4024" t="s">
        <v>37325</v>
      </c>
      <c r="T4024" t="s">
        <v>4084</v>
      </c>
      <c r="U4024" t="s">
        <v>37326</v>
      </c>
      <c r="V4024" t="s">
        <v>54</v>
      </c>
      <c r="W4024">
        <v>13</v>
      </c>
      <c r="X4024" t="s">
        <v>386</v>
      </c>
      <c r="Y4024">
        <v>4827</v>
      </c>
      <c r="Z4024" t="s">
        <v>115</v>
      </c>
      <c r="AA4024" t="s">
        <v>57</v>
      </c>
      <c r="AC4024" t="s">
        <v>146</v>
      </c>
      <c r="AD4024" t="s">
        <v>4690</v>
      </c>
      <c r="AE4024" t="s">
        <v>107</v>
      </c>
      <c r="AF4024" t="s">
        <v>107</v>
      </c>
      <c r="AI4024">
        <v>1</v>
      </c>
      <c r="AJ4024" t="s">
        <v>58</v>
      </c>
      <c r="AK4024" t="s">
        <v>59</v>
      </c>
      <c r="AL4024">
        <v>43410</v>
      </c>
      <c r="AM4024" t="s">
        <v>4878</v>
      </c>
      <c r="AN4024" t="b">
        <v>1</v>
      </c>
      <c r="AQ4024" t="s">
        <v>177</v>
      </c>
      <c r="BB4024" s="7" t="s">
        <v>4083</v>
      </c>
      <c r="BC4024" s="7" t="s">
        <v>117</v>
      </c>
      <c r="BD4024" s="7" t="s">
        <v>52</v>
      </c>
      <c r="BE4024" s="7" t="s">
        <v>37324</v>
      </c>
      <c r="BF4024" s="7" t="s">
        <v>37326</v>
      </c>
      <c r="BO4024" t="s">
        <v>37327</v>
      </c>
      <c r="BP4024">
        <v>18029</v>
      </c>
      <c r="BQ4024">
        <v>30221</v>
      </c>
      <c r="BR4024">
        <v>168</v>
      </c>
      <c r="BT4024">
        <v>25</v>
      </c>
      <c r="BU4024" t="s">
        <v>37328</v>
      </c>
      <c r="BV4024" t="s">
        <v>4695</v>
      </c>
      <c r="BX4024">
        <v>43597.922465277778</v>
      </c>
    </row>
    <row r="4025" spans="1:76" x14ac:dyDescent="0.25">
      <c r="A4025" t="s">
        <v>37329</v>
      </c>
      <c r="B4025" t="s">
        <v>3442</v>
      </c>
      <c r="C4025" t="s">
        <v>46</v>
      </c>
      <c r="D4025">
        <v>43250</v>
      </c>
      <c r="H4025" t="s">
        <v>47</v>
      </c>
      <c r="I4025">
        <v>43250</v>
      </c>
      <c r="J4025">
        <v>2018</v>
      </c>
      <c r="K4025" t="s">
        <v>85</v>
      </c>
      <c r="L4025" t="s">
        <v>37330</v>
      </c>
      <c r="N4025" t="s">
        <v>3455</v>
      </c>
      <c r="O4025" t="s">
        <v>1985</v>
      </c>
      <c r="P4025" t="s">
        <v>105</v>
      </c>
      <c r="Q4025" t="s">
        <v>52</v>
      </c>
      <c r="R4025" t="s">
        <v>37331</v>
      </c>
      <c r="S4025" t="s">
        <v>24563</v>
      </c>
      <c r="T4025" t="s">
        <v>24563</v>
      </c>
      <c r="U4025" t="s">
        <v>37332</v>
      </c>
      <c r="V4025" t="s">
        <v>54</v>
      </c>
      <c r="W4025">
        <v>13</v>
      </c>
      <c r="X4025" t="s">
        <v>106</v>
      </c>
      <c r="Y4025">
        <v>4789</v>
      </c>
      <c r="Z4025" t="s">
        <v>105</v>
      </c>
      <c r="AA4025" t="s">
        <v>57</v>
      </c>
      <c r="AC4025" t="s">
        <v>146</v>
      </c>
      <c r="AD4025" t="s">
        <v>4690</v>
      </c>
      <c r="AE4025" t="s">
        <v>107</v>
      </c>
      <c r="AF4025" t="s">
        <v>107</v>
      </c>
      <c r="AI4025">
        <v>2</v>
      </c>
      <c r="AJ4025" t="s">
        <v>58</v>
      </c>
      <c r="AK4025" t="s">
        <v>59</v>
      </c>
      <c r="AL4025">
        <v>43410</v>
      </c>
      <c r="AM4025" t="s">
        <v>4692</v>
      </c>
      <c r="AN4025" t="b">
        <v>1</v>
      </c>
      <c r="AQ4025" t="s">
        <v>177</v>
      </c>
      <c r="AS4025" t="s">
        <v>100</v>
      </c>
      <c r="BB4025" s="7" t="s">
        <v>3455</v>
      </c>
      <c r="BC4025" s="7" t="s">
        <v>1985</v>
      </c>
      <c r="BD4025" s="7" t="s">
        <v>52</v>
      </c>
      <c r="BE4025" s="7" t="s">
        <v>37331</v>
      </c>
      <c r="BF4025" s="7" t="s">
        <v>37332</v>
      </c>
      <c r="BG4025" s="7">
        <v>100</v>
      </c>
      <c r="BH4025" s="7">
        <v>0</v>
      </c>
      <c r="BI4025">
        <v>0</v>
      </c>
      <c r="BJ4025">
        <v>0</v>
      </c>
      <c r="BK4025">
        <v>0</v>
      </c>
      <c r="BL4025">
        <v>0</v>
      </c>
      <c r="BO4025" t="s">
        <v>37333</v>
      </c>
      <c r="BP4025">
        <v>244</v>
      </c>
      <c r="BQ4025">
        <v>205</v>
      </c>
      <c r="BR4025">
        <v>66</v>
      </c>
      <c r="BS4025">
        <v>2771</v>
      </c>
      <c r="BT4025">
        <v>6</v>
      </c>
      <c r="BU4025" t="s">
        <v>24565</v>
      </c>
      <c r="BV4025" t="s">
        <v>4695</v>
      </c>
      <c r="BX4025">
        <v>44148.943599537037</v>
      </c>
    </row>
    <row r="4026" spans="1:76" x14ac:dyDescent="0.25">
      <c r="A4026" t="s">
        <v>37334</v>
      </c>
      <c r="B4026" t="s">
        <v>37335</v>
      </c>
      <c r="C4026" t="s">
        <v>46</v>
      </c>
      <c r="D4026">
        <v>43249</v>
      </c>
      <c r="H4026" t="s">
        <v>47</v>
      </c>
      <c r="I4026">
        <v>43249</v>
      </c>
      <c r="J4026">
        <v>2018</v>
      </c>
      <c r="K4026" t="s">
        <v>85</v>
      </c>
      <c r="L4026" t="s">
        <v>37336</v>
      </c>
      <c r="N4026" t="s">
        <v>37337</v>
      </c>
      <c r="O4026" t="s">
        <v>23207</v>
      </c>
      <c r="P4026" t="s">
        <v>56</v>
      </c>
      <c r="Q4026" t="s">
        <v>52</v>
      </c>
      <c r="R4026">
        <v>98855</v>
      </c>
      <c r="S4026" t="s">
        <v>37338</v>
      </c>
      <c r="T4026" t="s">
        <v>37339</v>
      </c>
      <c r="U4026" t="s">
        <v>37340</v>
      </c>
      <c r="V4026" t="s">
        <v>6576</v>
      </c>
      <c r="W4026">
        <v>27</v>
      </c>
      <c r="X4026" t="s">
        <v>5554</v>
      </c>
      <c r="Y4026">
        <v>3801</v>
      </c>
      <c r="Z4026" t="s">
        <v>56</v>
      </c>
      <c r="AA4026" t="s">
        <v>4785</v>
      </c>
      <c r="AB4026">
        <v>22492</v>
      </c>
      <c r="AC4026" t="s">
        <v>146</v>
      </c>
      <c r="AD4026" t="s">
        <v>4690</v>
      </c>
      <c r="AE4026" t="s">
        <v>107</v>
      </c>
      <c r="AF4026" t="s">
        <v>107</v>
      </c>
      <c r="AJ4026" t="s">
        <v>58</v>
      </c>
      <c r="AK4026" t="s">
        <v>59</v>
      </c>
      <c r="AL4026">
        <v>43410</v>
      </c>
      <c r="AM4026" t="s">
        <v>4692</v>
      </c>
      <c r="AN4026" t="b">
        <v>1</v>
      </c>
      <c r="AQ4026" t="s">
        <v>177</v>
      </c>
      <c r="BB4026" s="7" t="s">
        <v>37341</v>
      </c>
      <c r="BC4026" s="7" t="s">
        <v>2770</v>
      </c>
      <c r="BD4026" s="7" t="s">
        <v>52</v>
      </c>
      <c r="BE4026" s="7">
        <v>98841</v>
      </c>
      <c r="BG4026" s="7">
        <v>4130</v>
      </c>
      <c r="BH4026" s="7">
        <v>0</v>
      </c>
      <c r="BI4026">
        <v>3909.03</v>
      </c>
      <c r="BJ4026">
        <v>0</v>
      </c>
      <c r="BK4026">
        <v>0</v>
      </c>
      <c r="BL4026">
        <v>0</v>
      </c>
      <c r="BO4026" t="s">
        <v>37342</v>
      </c>
      <c r="BP4026">
        <v>10629</v>
      </c>
      <c r="BQ4026">
        <v>973</v>
      </c>
      <c r="BR4026">
        <v>805</v>
      </c>
      <c r="BS4026">
        <v>3323</v>
      </c>
      <c r="BU4026" t="s">
        <v>37343</v>
      </c>
      <c r="BV4026" t="s">
        <v>4695</v>
      </c>
      <c r="BX4026">
        <v>44148.966203703705</v>
      </c>
    </row>
    <row r="4027" spans="1:76" x14ac:dyDescent="0.25">
      <c r="A4027" t="s">
        <v>37344</v>
      </c>
      <c r="B4027" t="s">
        <v>3982</v>
      </c>
      <c r="C4027" t="s">
        <v>46</v>
      </c>
      <c r="D4027">
        <v>43248</v>
      </c>
      <c r="I4027">
        <v>43248</v>
      </c>
      <c r="J4027">
        <v>2018</v>
      </c>
      <c r="K4027" t="s">
        <v>85</v>
      </c>
      <c r="L4027" t="s">
        <v>37345</v>
      </c>
      <c r="N4027" t="s">
        <v>37346</v>
      </c>
      <c r="O4027" t="s">
        <v>762</v>
      </c>
      <c r="P4027" t="s">
        <v>68</v>
      </c>
      <c r="Q4027" t="s">
        <v>52</v>
      </c>
      <c r="R4027">
        <v>98166</v>
      </c>
      <c r="S4027" t="s">
        <v>3983</v>
      </c>
      <c r="T4027" t="s">
        <v>37347</v>
      </c>
      <c r="U4027" t="s">
        <v>37348</v>
      </c>
      <c r="V4027" t="s">
        <v>90</v>
      </c>
      <c r="W4027">
        <v>12</v>
      </c>
      <c r="X4027" t="s">
        <v>194</v>
      </c>
      <c r="Y4027">
        <v>4763</v>
      </c>
      <c r="Z4027" t="s">
        <v>68</v>
      </c>
      <c r="AA4027" t="s">
        <v>57</v>
      </c>
      <c r="AC4027" t="s">
        <v>146</v>
      </c>
      <c r="AD4027" t="s">
        <v>4690</v>
      </c>
      <c r="AE4027" t="s">
        <v>107</v>
      </c>
      <c r="AF4027" t="s">
        <v>107</v>
      </c>
      <c r="AJ4027" t="s">
        <v>58</v>
      </c>
      <c r="AK4027" t="s">
        <v>59</v>
      </c>
      <c r="AL4027">
        <v>43410</v>
      </c>
      <c r="AM4027" t="s">
        <v>4878</v>
      </c>
      <c r="AN4027" t="b">
        <v>1</v>
      </c>
      <c r="AQ4027" t="s">
        <v>177</v>
      </c>
      <c r="AS4027" t="s">
        <v>100</v>
      </c>
      <c r="BB4027" s="7" t="s">
        <v>37346</v>
      </c>
      <c r="BC4027" s="7" t="s">
        <v>762</v>
      </c>
      <c r="BD4027" s="7" t="s">
        <v>52</v>
      </c>
      <c r="BE4027" s="7">
        <v>98166</v>
      </c>
      <c r="BF4027" s="7" t="s">
        <v>37348</v>
      </c>
      <c r="BO4027" t="s">
        <v>37349</v>
      </c>
      <c r="BP4027">
        <v>7403</v>
      </c>
      <c r="BQ4027">
        <v>521</v>
      </c>
      <c r="BR4027">
        <v>237</v>
      </c>
      <c r="BT4027">
        <v>34</v>
      </c>
      <c r="BU4027" t="s">
        <v>37350</v>
      </c>
      <c r="BV4027" t="s">
        <v>4695</v>
      </c>
      <c r="BX4027">
        <v>43959.622581018521</v>
      </c>
    </row>
    <row r="4028" spans="1:76" x14ac:dyDescent="0.25">
      <c r="A4028" t="s">
        <v>37355</v>
      </c>
      <c r="B4028" t="s">
        <v>23367</v>
      </c>
      <c r="C4028" t="s">
        <v>46</v>
      </c>
      <c r="D4028">
        <v>43242</v>
      </c>
      <c r="I4028">
        <v>43242</v>
      </c>
      <c r="J4028">
        <v>2018</v>
      </c>
      <c r="K4028" t="s">
        <v>85</v>
      </c>
      <c r="L4028" t="s">
        <v>37356</v>
      </c>
      <c r="N4028" t="s">
        <v>37357</v>
      </c>
      <c r="O4028" t="s">
        <v>3958</v>
      </c>
      <c r="P4028" t="s">
        <v>255</v>
      </c>
      <c r="Q4028" t="s">
        <v>52</v>
      </c>
      <c r="R4028">
        <v>98815</v>
      </c>
      <c r="S4028" t="s">
        <v>23371</v>
      </c>
      <c r="T4028" t="s">
        <v>23371</v>
      </c>
      <c r="U4028" t="s">
        <v>37358</v>
      </c>
      <c r="V4028" t="s">
        <v>5396</v>
      </c>
      <c r="W4028">
        <v>20</v>
      </c>
      <c r="X4028" t="s">
        <v>6430</v>
      </c>
      <c r="Y4028">
        <v>3111</v>
      </c>
      <c r="Z4028" t="s">
        <v>255</v>
      </c>
      <c r="AA4028" t="s">
        <v>4785</v>
      </c>
      <c r="AB4028">
        <v>43409</v>
      </c>
      <c r="AC4028" t="s">
        <v>146</v>
      </c>
      <c r="AD4028" t="s">
        <v>4690</v>
      </c>
      <c r="AE4028" t="s">
        <v>107</v>
      </c>
      <c r="AF4028" t="s">
        <v>107</v>
      </c>
      <c r="AJ4028" t="s">
        <v>58</v>
      </c>
      <c r="AK4028" t="s">
        <v>59</v>
      </c>
      <c r="AL4028">
        <v>43410</v>
      </c>
      <c r="AM4028" t="s">
        <v>4878</v>
      </c>
      <c r="AN4028" t="b">
        <v>1</v>
      </c>
      <c r="AQ4028" t="s">
        <v>60</v>
      </c>
      <c r="AR4028" t="s">
        <v>150</v>
      </c>
      <c r="BB4028" s="7" t="s">
        <v>37357</v>
      </c>
      <c r="BC4028" s="7" t="s">
        <v>3958</v>
      </c>
      <c r="BD4028" s="7" t="s">
        <v>52</v>
      </c>
      <c r="BE4028" s="7">
        <v>98815</v>
      </c>
      <c r="BF4028" s="7" t="s">
        <v>37358</v>
      </c>
      <c r="BO4028" t="s">
        <v>37359</v>
      </c>
      <c r="BP4028">
        <v>13218</v>
      </c>
      <c r="BQ4028">
        <v>35227</v>
      </c>
      <c r="BR4028">
        <v>426</v>
      </c>
      <c r="BU4028" t="s">
        <v>23373</v>
      </c>
      <c r="BV4028" t="s">
        <v>4695</v>
      </c>
      <c r="BX4028">
        <v>43959.621932870374</v>
      </c>
    </row>
    <row r="4029" spans="1:76" x14ac:dyDescent="0.25">
      <c r="A4029" t="s">
        <v>37360</v>
      </c>
      <c r="B4029" t="s">
        <v>37361</v>
      </c>
      <c r="C4029" t="s">
        <v>46</v>
      </c>
      <c r="D4029">
        <v>43242</v>
      </c>
      <c r="I4029">
        <v>43242</v>
      </c>
      <c r="J4029">
        <v>2018</v>
      </c>
      <c r="K4029" t="s">
        <v>85</v>
      </c>
      <c r="L4029" t="s">
        <v>37362</v>
      </c>
      <c r="N4029" t="s">
        <v>37363</v>
      </c>
      <c r="O4029" t="s">
        <v>4054</v>
      </c>
      <c r="P4029" t="s">
        <v>3508</v>
      </c>
      <c r="Q4029" t="s">
        <v>52</v>
      </c>
      <c r="R4029" t="s">
        <v>37364</v>
      </c>
      <c r="S4029" t="s">
        <v>37365</v>
      </c>
      <c r="T4029" t="s">
        <v>37365</v>
      </c>
      <c r="U4029" t="s">
        <v>37366</v>
      </c>
      <c r="V4029" t="s">
        <v>5571</v>
      </c>
      <c r="W4029">
        <v>28</v>
      </c>
      <c r="X4029" t="s">
        <v>6972</v>
      </c>
      <c r="Y4029">
        <v>3655</v>
      </c>
      <c r="Z4029" t="s">
        <v>3508</v>
      </c>
      <c r="AA4029" t="s">
        <v>4785</v>
      </c>
      <c r="AB4029">
        <v>7164</v>
      </c>
      <c r="AC4029" t="s">
        <v>146</v>
      </c>
      <c r="AD4029" t="s">
        <v>4690</v>
      </c>
      <c r="AE4029" t="s">
        <v>107</v>
      </c>
      <c r="AF4029" t="s">
        <v>107</v>
      </c>
      <c r="AJ4029" t="s">
        <v>58</v>
      </c>
      <c r="AK4029" t="s">
        <v>59</v>
      </c>
      <c r="AL4029">
        <v>43410</v>
      </c>
      <c r="AM4029" t="s">
        <v>4878</v>
      </c>
      <c r="AN4029" t="b">
        <v>1</v>
      </c>
      <c r="AQ4029" t="s">
        <v>60</v>
      </c>
      <c r="AR4029" t="s">
        <v>150</v>
      </c>
      <c r="BB4029" s="7" t="s">
        <v>37363</v>
      </c>
      <c r="BC4029" s="7" t="s">
        <v>4054</v>
      </c>
      <c r="BD4029" s="7" t="s">
        <v>52</v>
      </c>
      <c r="BE4029" s="7" t="s">
        <v>37364</v>
      </c>
      <c r="BF4029" s="7" t="s">
        <v>37366</v>
      </c>
      <c r="BO4029" t="s">
        <v>37367</v>
      </c>
      <c r="BP4029">
        <v>9136</v>
      </c>
      <c r="BQ4029">
        <v>726</v>
      </c>
      <c r="BR4029">
        <v>777</v>
      </c>
      <c r="BU4029" t="s">
        <v>37368</v>
      </c>
      <c r="BV4029" t="s">
        <v>4695</v>
      </c>
      <c r="BX4029">
        <v>43959.621932870374</v>
      </c>
    </row>
    <row r="4030" spans="1:76" x14ac:dyDescent="0.25">
      <c r="A4030" t="s">
        <v>37374</v>
      </c>
      <c r="B4030" t="s">
        <v>31770</v>
      </c>
      <c r="C4030" t="s">
        <v>46</v>
      </c>
      <c r="D4030">
        <v>43240</v>
      </c>
      <c r="H4030" t="s">
        <v>47</v>
      </c>
      <c r="I4030">
        <v>43240</v>
      </c>
      <c r="J4030">
        <v>2018</v>
      </c>
      <c r="K4030" t="s">
        <v>85</v>
      </c>
      <c r="L4030" t="s">
        <v>37375</v>
      </c>
      <c r="N4030" t="s">
        <v>37376</v>
      </c>
      <c r="O4030" t="s">
        <v>573</v>
      </c>
      <c r="P4030" t="s">
        <v>291</v>
      </c>
      <c r="Q4030" t="s">
        <v>52</v>
      </c>
      <c r="R4030">
        <v>98837</v>
      </c>
      <c r="S4030" t="s">
        <v>37377</v>
      </c>
      <c r="T4030" t="s">
        <v>31775</v>
      </c>
      <c r="U4030" t="s">
        <v>31777</v>
      </c>
      <c r="V4030" t="s">
        <v>4807</v>
      </c>
      <c r="W4030">
        <v>23</v>
      </c>
      <c r="X4030" t="s">
        <v>7459</v>
      </c>
      <c r="Y4030">
        <v>3340</v>
      </c>
      <c r="Z4030" t="s">
        <v>291</v>
      </c>
      <c r="AA4030" t="s">
        <v>4785</v>
      </c>
      <c r="AB4030">
        <v>39833</v>
      </c>
      <c r="AC4030" t="s">
        <v>146</v>
      </c>
      <c r="AD4030" t="s">
        <v>4690</v>
      </c>
      <c r="AE4030" t="s">
        <v>107</v>
      </c>
      <c r="AF4030" t="s">
        <v>107</v>
      </c>
      <c r="AI4030">
        <v>3</v>
      </c>
      <c r="AJ4030" t="s">
        <v>58</v>
      </c>
      <c r="AK4030" t="s">
        <v>59</v>
      </c>
      <c r="AL4030">
        <v>43410</v>
      </c>
      <c r="AM4030" t="s">
        <v>4692</v>
      </c>
      <c r="AN4030" t="b">
        <v>1</v>
      </c>
      <c r="AQ4030" t="s">
        <v>60</v>
      </c>
      <c r="AR4030" t="s">
        <v>99</v>
      </c>
      <c r="BB4030" s="7" t="s">
        <v>37376</v>
      </c>
      <c r="BC4030" s="7" t="s">
        <v>573</v>
      </c>
      <c r="BD4030" s="7" t="s">
        <v>52</v>
      </c>
      <c r="BE4030" s="7">
        <v>98837</v>
      </c>
      <c r="BF4030" s="7" t="s">
        <v>31777</v>
      </c>
      <c r="BG4030" s="7">
        <v>64503.23</v>
      </c>
      <c r="BH4030" s="7">
        <v>0</v>
      </c>
      <c r="BI4030">
        <v>64402.09</v>
      </c>
      <c r="BJ4030">
        <v>-11311.45</v>
      </c>
      <c r="BK4030">
        <v>0</v>
      </c>
      <c r="BL4030">
        <v>0</v>
      </c>
      <c r="BM4030">
        <v>50211</v>
      </c>
      <c r="BN4030">
        <v>0</v>
      </c>
      <c r="BO4030" t="s">
        <v>37378</v>
      </c>
      <c r="BP4030">
        <v>6455</v>
      </c>
      <c r="BQ4030">
        <v>294</v>
      </c>
      <c r="BR4030">
        <v>599</v>
      </c>
      <c r="BS4030">
        <v>3122</v>
      </c>
      <c r="BU4030" t="s">
        <v>37379</v>
      </c>
      <c r="BV4030" t="s">
        <v>4695</v>
      </c>
      <c r="BX4030">
        <v>44148.958113425928</v>
      </c>
    </row>
    <row r="4031" spans="1:76" x14ac:dyDescent="0.25">
      <c r="A4031" t="s">
        <v>37380</v>
      </c>
      <c r="B4031" t="s">
        <v>37381</v>
      </c>
      <c r="C4031" t="s">
        <v>46</v>
      </c>
      <c r="D4031">
        <v>43233</v>
      </c>
      <c r="I4031">
        <v>43233</v>
      </c>
      <c r="J4031">
        <v>2018</v>
      </c>
      <c r="K4031" t="s">
        <v>85</v>
      </c>
      <c r="L4031" t="s">
        <v>37382</v>
      </c>
      <c r="N4031" t="s">
        <v>37383</v>
      </c>
      <c r="O4031" t="s">
        <v>907</v>
      </c>
      <c r="P4031" t="s">
        <v>908</v>
      </c>
      <c r="Q4031" t="s">
        <v>52</v>
      </c>
      <c r="R4031">
        <v>98926</v>
      </c>
      <c r="S4031" t="s">
        <v>35144</v>
      </c>
      <c r="T4031" t="s">
        <v>35144</v>
      </c>
      <c r="U4031" t="s">
        <v>37384</v>
      </c>
      <c r="V4031" t="s">
        <v>7053</v>
      </c>
      <c r="W4031">
        <v>21</v>
      </c>
      <c r="X4031" t="s">
        <v>5397</v>
      </c>
      <c r="Y4031">
        <v>3559</v>
      </c>
      <c r="Z4031" t="s">
        <v>908</v>
      </c>
      <c r="AA4031" t="s">
        <v>4785</v>
      </c>
      <c r="AB4031">
        <v>24602</v>
      </c>
      <c r="AC4031" t="s">
        <v>146</v>
      </c>
      <c r="AD4031" t="s">
        <v>4690</v>
      </c>
      <c r="AE4031" t="s">
        <v>107</v>
      </c>
      <c r="AF4031" t="s">
        <v>107</v>
      </c>
      <c r="AJ4031" t="s">
        <v>58</v>
      </c>
      <c r="AK4031" t="s">
        <v>59</v>
      </c>
      <c r="AL4031">
        <v>43410</v>
      </c>
      <c r="AM4031" t="s">
        <v>4878</v>
      </c>
      <c r="AN4031" t="b">
        <v>1</v>
      </c>
      <c r="AQ4031" t="s">
        <v>60</v>
      </c>
      <c r="AR4031" t="s">
        <v>150</v>
      </c>
      <c r="BB4031" s="7" t="s">
        <v>37383</v>
      </c>
      <c r="BC4031" s="7" t="s">
        <v>907</v>
      </c>
      <c r="BD4031" s="7" t="s">
        <v>52</v>
      </c>
      <c r="BE4031" s="7">
        <v>98926</v>
      </c>
      <c r="BF4031" s="7" t="s">
        <v>37384</v>
      </c>
      <c r="BO4031" t="s">
        <v>37385</v>
      </c>
      <c r="BP4031">
        <v>8951</v>
      </c>
      <c r="BQ4031">
        <v>32652</v>
      </c>
      <c r="BR4031">
        <v>691</v>
      </c>
      <c r="BU4031" t="s">
        <v>37386</v>
      </c>
      <c r="BV4031" t="s">
        <v>4695</v>
      </c>
      <c r="BX4031">
        <v>43959.621932870374</v>
      </c>
    </row>
    <row r="4032" spans="1:76" x14ac:dyDescent="0.25">
      <c r="A4032" t="s">
        <v>37387</v>
      </c>
      <c r="B4032" t="s">
        <v>3134</v>
      </c>
      <c r="C4032" t="s">
        <v>46</v>
      </c>
      <c r="D4032">
        <v>43222</v>
      </c>
      <c r="H4032" t="s">
        <v>47</v>
      </c>
      <c r="I4032">
        <v>43222</v>
      </c>
      <c r="J4032">
        <v>2018</v>
      </c>
      <c r="K4032" t="s">
        <v>85</v>
      </c>
      <c r="L4032" t="s">
        <v>37388</v>
      </c>
      <c r="N4032" t="s">
        <v>3135</v>
      </c>
      <c r="O4032" t="s">
        <v>101</v>
      </c>
      <c r="P4032" t="s">
        <v>68</v>
      </c>
      <c r="Q4032" t="s">
        <v>52</v>
      </c>
      <c r="R4032" t="s">
        <v>37389</v>
      </c>
      <c r="S4032" t="s">
        <v>3136</v>
      </c>
      <c r="T4032" t="s">
        <v>37390</v>
      </c>
      <c r="U4032" t="s">
        <v>37391</v>
      </c>
      <c r="V4032" t="s">
        <v>54</v>
      </c>
      <c r="W4032">
        <v>13</v>
      </c>
      <c r="X4032" t="s">
        <v>654</v>
      </c>
      <c r="Y4032">
        <v>4864</v>
      </c>
      <c r="Z4032" t="s">
        <v>68</v>
      </c>
      <c r="AA4032" t="s">
        <v>57</v>
      </c>
      <c r="AC4032" t="s">
        <v>146</v>
      </c>
      <c r="AD4032" t="s">
        <v>4690</v>
      </c>
      <c r="AE4032" t="s">
        <v>107</v>
      </c>
      <c r="AF4032" t="s">
        <v>107</v>
      </c>
      <c r="AI4032">
        <v>1</v>
      </c>
      <c r="AJ4032" t="s">
        <v>58</v>
      </c>
      <c r="AK4032" t="s">
        <v>59</v>
      </c>
      <c r="AL4032">
        <v>43410</v>
      </c>
      <c r="AM4032" t="s">
        <v>4692</v>
      </c>
      <c r="AN4032" t="b">
        <v>1</v>
      </c>
      <c r="AQ4032" t="s">
        <v>60</v>
      </c>
      <c r="AR4032" t="s">
        <v>99</v>
      </c>
      <c r="AS4032" t="s">
        <v>4734</v>
      </c>
      <c r="BB4032" s="7" t="s">
        <v>3135</v>
      </c>
      <c r="BC4032" s="7" t="s">
        <v>101</v>
      </c>
      <c r="BD4032" s="7" t="s">
        <v>52</v>
      </c>
      <c r="BE4032" s="7" t="s">
        <v>37389</v>
      </c>
      <c r="BF4032" s="7" t="s">
        <v>30456</v>
      </c>
      <c r="BG4032" s="7">
        <v>827.76</v>
      </c>
      <c r="BH4032" s="7">
        <v>0</v>
      </c>
      <c r="BI4032">
        <v>529.92999999999995</v>
      </c>
      <c r="BJ4032">
        <v>-68</v>
      </c>
      <c r="BK4032">
        <v>0</v>
      </c>
      <c r="BL4032">
        <v>0</v>
      </c>
      <c r="BO4032" t="s">
        <v>37392</v>
      </c>
      <c r="BP4032">
        <v>14958</v>
      </c>
      <c r="BQ4032">
        <v>936</v>
      </c>
      <c r="BR4032">
        <v>300</v>
      </c>
      <c r="BS4032">
        <v>3533</v>
      </c>
      <c r="BT4032">
        <v>43</v>
      </c>
      <c r="BU4032" t="s">
        <v>30458</v>
      </c>
      <c r="BV4032" t="s">
        <v>4695</v>
      </c>
      <c r="BX4032">
        <v>44148.973611111112</v>
      </c>
    </row>
    <row r="4033" spans="1:76" x14ac:dyDescent="0.25">
      <c r="A4033" t="s">
        <v>37393</v>
      </c>
      <c r="B4033" t="s">
        <v>22288</v>
      </c>
      <c r="C4033" t="s">
        <v>46</v>
      </c>
      <c r="D4033">
        <v>43229</v>
      </c>
      <c r="H4033" t="s">
        <v>47</v>
      </c>
      <c r="I4033">
        <v>43229</v>
      </c>
      <c r="J4033">
        <v>2018</v>
      </c>
      <c r="K4033" t="s">
        <v>85</v>
      </c>
      <c r="L4033" t="s">
        <v>22289</v>
      </c>
      <c r="N4033" t="s">
        <v>1395</v>
      </c>
      <c r="O4033" t="s">
        <v>411</v>
      </c>
      <c r="P4033" t="s">
        <v>115</v>
      </c>
      <c r="Q4033" t="s">
        <v>52</v>
      </c>
      <c r="R4033">
        <v>98335</v>
      </c>
      <c r="S4033" t="s">
        <v>37394</v>
      </c>
      <c r="U4033" t="s">
        <v>37395</v>
      </c>
      <c r="V4033" t="s">
        <v>4783</v>
      </c>
      <c r="W4033">
        <v>25</v>
      </c>
      <c r="X4033" t="s">
        <v>4784</v>
      </c>
      <c r="Y4033">
        <v>3879</v>
      </c>
      <c r="Z4033" t="s">
        <v>115</v>
      </c>
      <c r="AA4033" t="s">
        <v>4785</v>
      </c>
      <c r="AB4033">
        <v>493585</v>
      </c>
      <c r="AC4033" t="s">
        <v>146</v>
      </c>
      <c r="AD4033" t="s">
        <v>4690</v>
      </c>
      <c r="AE4033" t="s">
        <v>107</v>
      </c>
      <c r="AF4033" t="s">
        <v>107</v>
      </c>
      <c r="AI4033">
        <v>7</v>
      </c>
      <c r="AJ4033" t="s">
        <v>58</v>
      </c>
      <c r="AK4033" t="s">
        <v>59</v>
      </c>
      <c r="AL4033">
        <v>43410</v>
      </c>
      <c r="AM4033" t="s">
        <v>4692</v>
      </c>
      <c r="AN4033" t="b">
        <v>1</v>
      </c>
      <c r="BB4033" s="7" t="s">
        <v>116</v>
      </c>
      <c r="BC4033" s="7" t="s">
        <v>117</v>
      </c>
      <c r="BD4033" s="7" t="s">
        <v>52</v>
      </c>
      <c r="BE4033" s="7">
        <v>98371</v>
      </c>
      <c r="BF4033" s="7" t="s">
        <v>11221</v>
      </c>
      <c r="BG4033" s="7">
        <v>8000</v>
      </c>
      <c r="BH4033" s="7">
        <v>0</v>
      </c>
      <c r="BI4033">
        <v>20000</v>
      </c>
      <c r="BJ4033">
        <v>0</v>
      </c>
      <c r="BK4033">
        <v>0</v>
      </c>
      <c r="BL4033">
        <v>0</v>
      </c>
      <c r="BO4033" t="s">
        <v>37396</v>
      </c>
      <c r="BP4033">
        <v>1693</v>
      </c>
      <c r="BQ4033">
        <v>25630</v>
      </c>
      <c r="BR4033">
        <v>3321514</v>
      </c>
      <c r="BS4033">
        <v>2837</v>
      </c>
      <c r="BU4033" t="s">
        <v>11223</v>
      </c>
      <c r="BV4033" t="s">
        <v>4695</v>
      </c>
      <c r="BX4033">
        <v>44148.945856481485</v>
      </c>
    </row>
    <row r="4034" spans="1:76" x14ac:dyDescent="0.25">
      <c r="A4034" t="s">
        <v>37412</v>
      </c>
      <c r="B4034" t="s">
        <v>29983</v>
      </c>
      <c r="C4034" t="s">
        <v>46</v>
      </c>
      <c r="D4034">
        <v>43211</v>
      </c>
      <c r="I4034">
        <v>43211</v>
      </c>
      <c r="J4034">
        <v>2018</v>
      </c>
      <c r="K4034" t="s">
        <v>85</v>
      </c>
      <c r="L4034" t="s">
        <v>31513</v>
      </c>
      <c r="N4034" t="s">
        <v>31514</v>
      </c>
      <c r="O4034" t="s">
        <v>241</v>
      </c>
      <c r="P4034" t="s">
        <v>241</v>
      </c>
      <c r="Q4034" t="s">
        <v>52</v>
      </c>
      <c r="R4034">
        <v>98908</v>
      </c>
      <c r="S4034" t="s">
        <v>37413</v>
      </c>
      <c r="T4034" t="s">
        <v>29986</v>
      </c>
      <c r="U4034" t="s">
        <v>29987</v>
      </c>
      <c r="V4034" t="s">
        <v>5331</v>
      </c>
      <c r="W4034">
        <v>26</v>
      </c>
      <c r="X4034" t="s">
        <v>8532</v>
      </c>
      <c r="Y4034">
        <v>4418</v>
      </c>
      <c r="Z4034" t="s">
        <v>241</v>
      </c>
      <c r="AA4034" t="s">
        <v>4785</v>
      </c>
      <c r="AB4034">
        <v>114757</v>
      </c>
      <c r="AC4034" t="s">
        <v>146</v>
      </c>
      <c r="AD4034" t="s">
        <v>4690</v>
      </c>
      <c r="AE4034" t="s">
        <v>107</v>
      </c>
      <c r="AF4034" t="s">
        <v>107</v>
      </c>
      <c r="AJ4034" t="s">
        <v>58</v>
      </c>
      <c r="AK4034" t="s">
        <v>59</v>
      </c>
      <c r="AL4034">
        <v>43410</v>
      </c>
      <c r="AM4034" t="s">
        <v>4878</v>
      </c>
      <c r="AN4034" t="b">
        <v>1</v>
      </c>
      <c r="AQ4034" t="s">
        <v>60</v>
      </c>
      <c r="AR4034" t="s">
        <v>150</v>
      </c>
      <c r="BB4034" s="7" t="s">
        <v>31514</v>
      </c>
      <c r="BC4034" s="7" t="s">
        <v>241</v>
      </c>
      <c r="BD4034" s="7" t="s">
        <v>52</v>
      </c>
      <c r="BE4034" s="7">
        <v>98908</v>
      </c>
      <c r="BF4034" s="7" t="s">
        <v>29987</v>
      </c>
      <c r="BO4034" t="s">
        <v>37414</v>
      </c>
      <c r="BP4034">
        <v>2224</v>
      </c>
      <c r="BQ4034">
        <v>306</v>
      </c>
      <c r="BR4034">
        <v>1043</v>
      </c>
      <c r="BU4034" t="s">
        <v>37415</v>
      </c>
      <c r="BV4034" t="s">
        <v>4695</v>
      </c>
      <c r="BX4034">
        <v>43959.621932870374</v>
      </c>
    </row>
    <row r="4035" spans="1:76" x14ac:dyDescent="0.25">
      <c r="A4035" t="s">
        <v>37416</v>
      </c>
      <c r="B4035" t="s">
        <v>23266</v>
      </c>
      <c r="C4035" t="s">
        <v>46</v>
      </c>
      <c r="D4035">
        <v>43205</v>
      </c>
      <c r="H4035" t="s">
        <v>47</v>
      </c>
      <c r="I4035">
        <v>43205</v>
      </c>
      <c r="J4035">
        <v>2018</v>
      </c>
      <c r="K4035" t="s">
        <v>85</v>
      </c>
      <c r="L4035" t="s">
        <v>29596</v>
      </c>
      <c r="N4035" t="s">
        <v>29597</v>
      </c>
      <c r="O4035" t="s">
        <v>241</v>
      </c>
      <c r="P4035" t="s">
        <v>241</v>
      </c>
      <c r="Q4035" t="s">
        <v>52</v>
      </c>
      <c r="R4035">
        <v>98908</v>
      </c>
      <c r="S4035" t="s">
        <v>23269</v>
      </c>
      <c r="T4035" t="s">
        <v>23269</v>
      </c>
      <c r="U4035" t="s">
        <v>29598</v>
      </c>
      <c r="V4035" t="s">
        <v>6344</v>
      </c>
      <c r="W4035">
        <v>24</v>
      </c>
      <c r="X4035" t="s">
        <v>8532</v>
      </c>
      <c r="Y4035">
        <v>4418</v>
      </c>
      <c r="Z4035" t="s">
        <v>241</v>
      </c>
      <c r="AA4035" t="s">
        <v>4785</v>
      </c>
      <c r="AB4035">
        <v>114757</v>
      </c>
      <c r="AC4035" t="s">
        <v>146</v>
      </c>
      <c r="AD4035" t="s">
        <v>4690</v>
      </c>
      <c r="AE4035" t="s">
        <v>107</v>
      </c>
      <c r="AF4035" t="s">
        <v>107</v>
      </c>
      <c r="AJ4035" t="s">
        <v>58</v>
      </c>
      <c r="AK4035" t="s">
        <v>59</v>
      </c>
      <c r="AL4035">
        <v>43410</v>
      </c>
      <c r="AM4035" t="s">
        <v>4692</v>
      </c>
      <c r="AN4035" t="b">
        <v>1</v>
      </c>
      <c r="AQ4035" t="s">
        <v>60</v>
      </c>
      <c r="AR4035" t="s">
        <v>99</v>
      </c>
      <c r="BB4035" s="7" t="s">
        <v>29597</v>
      </c>
      <c r="BC4035" s="7" t="s">
        <v>241</v>
      </c>
      <c r="BD4035" s="7" t="s">
        <v>52</v>
      </c>
      <c r="BE4035" s="7">
        <v>98908</v>
      </c>
      <c r="BF4035" s="7" t="s">
        <v>29598</v>
      </c>
      <c r="BG4035" s="7">
        <v>4650</v>
      </c>
      <c r="BH4035" s="7">
        <v>0</v>
      </c>
      <c r="BI4035">
        <v>5101.6499999999996</v>
      </c>
      <c r="BJ4035">
        <v>1500</v>
      </c>
      <c r="BK4035">
        <v>0</v>
      </c>
      <c r="BL4035">
        <v>0</v>
      </c>
      <c r="BO4035" t="s">
        <v>37417</v>
      </c>
      <c r="BP4035">
        <v>8239</v>
      </c>
      <c r="BQ4035">
        <v>330</v>
      </c>
      <c r="BR4035">
        <v>1040</v>
      </c>
      <c r="BS4035">
        <v>3206</v>
      </c>
      <c r="BU4035" t="s">
        <v>37418</v>
      </c>
      <c r="BV4035" t="s">
        <v>4695</v>
      </c>
      <c r="BX4035">
        <v>44148.961342592593</v>
      </c>
    </row>
    <row r="4036" spans="1:76" x14ac:dyDescent="0.25">
      <c r="A4036" t="s">
        <v>37419</v>
      </c>
      <c r="B4036" t="s">
        <v>37420</v>
      </c>
      <c r="C4036" t="s">
        <v>46</v>
      </c>
      <c r="D4036">
        <v>43177</v>
      </c>
      <c r="H4036" t="s">
        <v>47</v>
      </c>
      <c r="I4036">
        <v>43177</v>
      </c>
      <c r="J4036">
        <v>2018</v>
      </c>
      <c r="K4036" t="s">
        <v>85</v>
      </c>
      <c r="L4036" t="s">
        <v>37421</v>
      </c>
      <c r="N4036" t="s">
        <v>37422</v>
      </c>
      <c r="O4036" t="s">
        <v>2234</v>
      </c>
      <c r="P4036" t="s">
        <v>241</v>
      </c>
      <c r="Q4036" t="s">
        <v>52</v>
      </c>
      <c r="R4036">
        <v>98953</v>
      </c>
      <c r="S4036" t="s">
        <v>37423</v>
      </c>
      <c r="T4036" t="s">
        <v>37424</v>
      </c>
      <c r="U4036" t="s">
        <v>37425</v>
      </c>
      <c r="V4036" t="s">
        <v>4807</v>
      </c>
      <c r="W4036">
        <v>23</v>
      </c>
      <c r="X4036" t="s">
        <v>8532</v>
      </c>
      <c r="Y4036">
        <v>4418</v>
      </c>
      <c r="Z4036" t="s">
        <v>241</v>
      </c>
      <c r="AA4036" t="s">
        <v>4785</v>
      </c>
      <c r="AB4036">
        <v>114757</v>
      </c>
      <c r="AC4036" t="s">
        <v>146</v>
      </c>
      <c r="AD4036" t="s">
        <v>4690</v>
      </c>
      <c r="AE4036" t="s">
        <v>107</v>
      </c>
      <c r="AF4036" t="s">
        <v>107</v>
      </c>
      <c r="AI4036">
        <v>3</v>
      </c>
      <c r="AJ4036" t="s">
        <v>58</v>
      </c>
      <c r="AK4036" t="s">
        <v>59</v>
      </c>
      <c r="AL4036">
        <v>43410</v>
      </c>
      <c r="AM4036" t="s">
        <v>4692</v>
      </c>
      <c r="AN4036" t="b">
        <v>1</v>
      </c>
      <c r="AQ4036" t="s">
        <v>177</v>
      </c>
      <c r="BB4036" s="7" t="s">
        <v>37426</v>
      </c>
      <c r="BC4036" s="7" t="s">
        <v>2234</v>
      </c>
      <c r="BD4036" s="7" t="s">
        <v>52</v>
      </c>
      <c r="BE4036" s="7">
        <v>98953</v>
      </c>
      <c r="BG4036" s="7">
        <v>11445</v>
      </c>
      <c r="BH4036" s="7">
        <v>0</v>
      </c>
      <c r="BI4036">
        <v>6494.26</v>
      </c>
      <c r="BJ4036">
        <v>1000</v>
      </c>
      <c r="BK4036">
        <v>0</v>
      </c>
      <c r="BL4036">
        <v>2097.9299999999998</v>
      </c>
      <c r="BO4036" t="s">
        <v>37427</v>
      </c>
      <c r="BP4036">
        <v>4930</v>
      </c>
      <c r="BQ4036">
        <v>848</v>
      </c>
      <c r="BR4036">
        <v>1033</v>
      </c>
      <c r="BS4036">
        <v>3035</v>
      </c>
      <c r="BU4036" t="s">
        <v>37428</v>
      </c>
      <c r="BV4036" t="s">
        <v>4695</v>
      </c>
      <c r="BX4036">
        <v>44148.954062500001</v>
      </c>
    </row>
    <row r="4037" spans="1:76" x14ac:dyDescent="0.25">
      <c r="A4037" t="s">
        <v>37429</v>
      </c>
      <c r="B4037" t="s">
        <v>37430</v>
      </c>
      <c r="C4037" t="s">
        <v>46</v>
      </c>
      <c r="D4037">
        <v>43187</v>
      </c>
      <c r="H4037" t="s">
        <v>47</v>
      </c>
      <c r="I4037">
        <v>43187</v>
      </c>
      <c r="J4037">
        <v>2018</v>
      </c>
      <c r="K4037" t="s">
        <v>85</v>
      </c>
      <c r="L4037" t="s">
        <v>37431</v>
      </c>
      <c r="N4037" t="s">
        <v>37432</v>
      </c>
      <c r="O4037" t="s">
        <v>2715</v>
      </c>
      <c r="P4037" t="s">
        <v>241</v>
      </c>
      <c r="Q4037" t="s">
        <v>52</v>
      </c>
      <c r="R4037">
        <v>98903</v>
      </c>
      <c r="S4037" t="s">
        <v>37433</v>
      </c>
      <c r="T4037" t="s">
        <v>37433</v>
      </c>
      <c r="U4037" t="s">
        <v>37434</v>
      </c>
      <c r="V4037" t="s">
        <v>4807</v>
      </c>
      <c r="W4037">
        <v>23</v>
      </c>
      <c r="X4037" t="s">
        <v>8532</v>
      </c>
      <c r="Y4037">
        <v>4418</v>
      </c>
      <c r="Z4037" t="s">
        <v>241</v>
      </c>
      <c r="AA4037" t="s">
        <v>4785</v>
      </c>
      <c r="AB4037">
        <v>114757</v>
      </c>
      <c r="AC4037" t="s">
        <v>146</v>
      </c>
      <c r="AD4037" t="s">
        <v>4690</v>
      </c>
      <c r="AE4037" t="s">
        <v>107</v>
      </c>
      <c r="AF4037" t="s">
        <v>107</v>
      </c>
      <c r="AI4037">
        <v>3</v>
      </c>
      <c r="AJ4037" t="s">
        <v>58</v>
      </c>
      <c r="AK4037" t="s">
        <v>59</v>
      </c>
      <c r="AL4037">
        <v>43410</v>
      </c>
      <c r="AM4037" t="s">
        <v>4692</v>
      </c>
      <c r="AN4037" t="b">
        <v>1</v>
      </c>
      <c r="AQ4037" t="s">
        <v>177</v>
      </c>
      <c r="BB4037" s="7" t="s">
        <v>37435</v>
      </c>
      <c r="BC4037" s="7" t="s">
        <v>241</v>
      </c>
      <c r="BD4037" s="7" t="s">
        <v>52</v>
      </c>
      <c r="BE4037" s="7">
        <v>98903</v>
      </c>
      <c r="BF4037" s="7" t="s">
        <v>37436</v>
      </c>
      <c r="BG4037" s="7">
        <v>8885</v>
      </c>
      <c r="BH4037" s="7">
        <v>0</v>
      </c>
      <c r="BI4037">
        <v>12376.64</v>
      </c>
      <c r="BJ4037">
        <v>4000</v>
      </c>
      <c r="BK4037">
        <v>0</v>
      </c>
      <c r="BL4037">
        <v>0</v>
      </c>
      <c r="BO4037" t="s">
        <v>37437</v>
      </c>
      <c r="BP4037">
        <v>2885</v>
      </c>
      <c r="BQ4037">
        <v>331</v>
      </c>
      <c r="BR4037">
        <v>1036</v>
      </c>
      <c r="BS4037">
        <v>2886</v>
      </c>
      <c r="BU4037" t="s">
        <v>37438</v>
      </c>
      <c r="BV4037" t="s">
        <v>4695</v>
      </c>
      <c r="BX4037">
        <v>44148.948564814818</v>
      </c>
    </row>
    <row r="4038" spans="1:76" x14ac:dyDescent="0.25">
      <c r="A4038" t="s">
        <v>37439</v>
      </c>
      <c r="B4038" t="s">
        <v>37440</v>
      </c>
      <c r="C4038" t="s">
        <v>46</v>
      </c>
      <c r="D4038">
        <v>43186</v>
      </c>
      <c r="H4038" t="s">
        <v>47</v>
      </c>
      <c r="I4038">
        <v>43186</v>
      </c>
      <c r="J4038">
        <v>2018</v>
      </c>
      <c r="K4038" t="s">
        <v>85</v>
      </c>
      <c r="L4038" t="s">
        <v>37441</v>
      </c>
      <c r="N4038" t="s">
        <v>37442</v>
      </c>
      <c r="O4038" t="s">
        <v>504</v>
      </c>
      <c r="P4038" t="s">
        <v>505</v>
      </c>
      <c r="Q4038" t="s">
        <v>52</v>
      </c>
      <c r="R4038">
        <v>98620</v>
      </c>
      <c r="S4038" t="s">
        <v>37443</v>
      </c>
      <c r="T4038" t="s">
        <v>37444</v>
      </c>
      <c r="U4038" t="s">
        <v>37445</v>
      </c>
      <c r="V4038" t="s">
        <v>6576</v>
      </c>
      <c r="W4038">
        <v>27</v>
      </c>
      <c r="X4038" t="s">
        <v>6135</v>
      </c>
      <c r="Y4038">
        <v>3579</v>
      </c>
      <c r="Z4038" t="s">
        <v>505</v>
      </c>
      <c r="AA4038" t="s">
        <v>4785</v>
      </c>
      <c r="AB4038">
        <v>14051</v>
      </c>
      <c r="AC4038" t="s">
        <v>146</v>
      </c>
      <c r="AD4038" t="s">
        <v>4690</v>
      </c>
      <c r="AE4038" t="s">
        <v>107</v>
      </c>
      <c r="AF4038" t="s">
        <v>107</v>
      </c>
      <c r="AJ4038" t="s">
        <v>58</v>
      </c>
      <c r="AK4038" t="s">
        <v>59</v>
      </c>
      <c r="AL4038">
        <v>43410</v>
      </c>
      <c r="AM4038" t="s">
        <v>4692</v>
      </c>
      <c r="AN4038" t="b">
        <v>1</v>
      </c>
      <c r="AQ4038" t="s">
        <v>60</v>
      </c>
      <c r="AR4038" t="s">
        <v>61</v>
      </c>
      <c r="BB4038" s="7" t="s">
        <v>37446</v>
      </c>
      <c r="BC4038" s="7" t="s">
        <v>504</v>
      </c>
      <c r="BD4038" s="7" t="s">
        <v>52</v>
      </c>
      <c r="BE4038" s="7">
        <v>98620</v>
      </c>
      <c r="BF4038" s="7" t="s">
        <v>37447</v>
      </c>
      <c r="BG4038" s="7">
        <v>15386.7</v>
      </c>
      <c r="BH4038" s="7">
        <v>0</v>
      </c>
      <c r="BI4038">
        <v>16569.259999999998</v>
      </c>
      <c r="BJ4038">
        <v>-821.18</v>
      </c>
      <c r="BK4038">
        <v>0</v>
      </c>
      <c r="BL4038">
        <v>0</v>
      </c>
      <c r="BO4038" t="s">
        <v>37448</v>
      </c>
      <c r="BP4038">
        <v>18409</v>
      </c>
      <c r="BQ4038">
        <v>720</v>
      </c>
      <c r="BR4038">
        <v>711</v>
      </c>
      <c r="BS4038">
        <v>3724</v>
      </c>
      <c r="BU4038" t="s">
        <v>37449</v>
      </c>
      <c r="BV4038" t="s">
        <v>4695</v>
      </c>
      <c r="BX4038">
        <v>44148.980671296296</v>
      </c>
    </row>
    <row r="4039" spans="1:76" x14ac:dyDescent="0.25">
      <c r="A4039" t="s">
        <v>37450</v>
      </c>
      <c r="B4039" t="s">
        <v>4476</v>
      </c>
      <c r="C4039" t="s">
        <v>46</v>
      </c>
      <c r="D4039">
        <v>43158</v>
      </c>
      <c r="I4039">
        <v>43158</v>
      </c>
      <c r="J4039">
        <v>2018</v>
      </c>
      <c r="K4039" t="s">
        <v>64</v>
      </c>
      <c r="L4039" t="s">
        <v>37451</v>
      </c>
      <c r="N4039" t="s">
        <v>37452</v>
      </c>
      <c r="O4039" t="s">
        <v>241</v>
      </c>
      <c r="P4039" t="s">
        <v>241</v>
      </c>
      <c r="Q4039" t="s">
        <v>52</v>
      </c>
      <c r="R4039">
        <v>98909</v>
      </c>
      <c r="S4039" t="s">
        <v>4477</v>
      </c>
      <c r="T4039" t="s">
        <v>37453</v>
      </c>
      <c r="U4039" t="s">
        <v>37454</v>
      </c>
      <c r="V4039" t="s">
        <v>54</v>
      </c>
      <c r="W4039">
        <v>13</v>
      </c>
      <c r="X4039" t="s">
        <v>243</v>
      </c>
      <c r="Y4039">
        <v>4805</v>
      </c>
      <c r="Z4039" t="s">
        <v>241</v>
      </c>
      <c r="AA4039" t="s">
        <v>57</v>
      </c>
      <c r="AC4039" t="s">
        <v>146</v>
      </c>
      <c r="AD4039" t="s">
        <v>4690</v>
      </c>
      <c r="AE4039" t="s">
        <v>107</v>
      </c>
      <c r="AF4039" t="s">
        <v>107</v>
      </c>
      <c r="AJ4039" t="s">
        <v>58</v>
      </c>
      <c r="AK4039" t="s">
        <v>59</v>
      </c>
      <c r="AL4039">
        <v>43410</v>
      </c>
      <c r="AM4039" t="s">
        <v>4692</v>
      </c>
      <c r="AN4039" t="b">
        <v>1</v>
      </c>
      <c r="BB4039" s="7" t="s">
        <v>37452</v>
      </c>
      <c r="BC4039" s="7" t="s">
        <v>241</v>
      </c>
      <c r="BD4039" s="7" t="s">
        <v>52</v>
      </c>
      <c r="BE4039" s="7">
        <v>98909</v>
      </c>
      <c r="BF4039" s="7" t="s">
        <v>37455</v>
      </c>
      <c r="BO4039" t="s">
        <v>37456</v>
      </c>
      <c r="BP4039">
        <v>12739</v>
      </c>
      <c r="BQ4039">
        <v>1742</v>
      </c>
      <c r="BR4039">
        <v>1922</v>
      </c>
      <c r="BT4039">
        <v>14</v>
      </c>
      <c r="BU4039" t="s">
        <v>37457</v>
      </c>
      <c r="BV4039" t="s">
        <v>4695</v>
      </c>
      <c r="BX4039">
        <v>43597.926226851851</v>
      </c>
    </row>
    <row r="4040" spans="1:76" x14ac:dyDescent="0.25">
      <c r="A4040" t="s">
        <v>37470</v>
      </c>
      <c r="B4040" t="s">
        <v>37471</v>
      </c>
      <c r="C4040" t="s">
        <v>46</v>
      </c>
      <c r="D4040">
        <v>43085</v>
      </c>
      <c r="H4040" t="s">
        <v>47</v>
      </c>
      <c r="I4040">
        <v>43085</v>
      </c>
      <c r="J4040">
        <v>2018</v>
      </c>
      <c r="K4040" t="s">
        <v>85</v>
      </c>
      <c r="L4040" t="s">
        <v>37472</v>
      </c>
      <c r="N4040" t="s">
        <v>37473</v>
      </c>
      <c r="O4040" t="s">
        <v>3446</v>
      </c>
      <c r="P4040" t="s">
        <v>115</v>
      </c>
      <c r="Q4040" t="s">
        <v>52</v>
      </c>
      <c r="R4040" t="s">
        <v>37474</v>
      </c>
      <c r="S4040" t="s">
        <v>37475</v>
      </c>
      <c r="T4040" t="s">
        <v>37475</v>
      </c>
      <c r="U4040" t="s">
        <v>37476</v>
      </c>
      <c r="V4040" t="s">
        <v>4783</v>
      </c>
      <c r="W4040">
        <v>25</v>
      </c>
      <c r="X4040" t="s">
        <v>4784</v>
      </c>
      <c r="Y4040">
        <v>3879</v>
      </c>
      <c r="Z4040" t="s">
        <v>115</v>
      </c>
      <c r="AA4040" t="s">
        <v>4785</v>
      </c>
      <c r="AB4040">
        <v>493585</v>
      </c>
      <c r="AC4040" t="s">
        <v>146</v>
      </c>
      <c r="AD4040" t="s">
        <v>4690</v>
      </c>
      <c r="AE4040" t="s">
        <v>107</v>
      </c>
      <c r="AF4040" t="s">
        <v>107</v>
      </c>
      <c r="AI4040">
        <v>1</v>
      </c>
      <c r="AJ4040" t="s">
        <v>58</v>
      </c>
      <c r="AK4040" t="s">
        <v>59</v>
      </c>
      <c r="AL4040">
        <v>43410</v>
      </c>
      <c r="AM4040" t="s">
        <v>4692</v>
      </c>
      <c r="AN4040" t="b">
        <v>1</v>
      </c>
      <c r="AQ4040" t="s">
        <v>177</v>
      </c>
      <c r="BB4040" s="7" t="s">
        <v>37473</v>
      </c>
      <c r="BC4040" s="7" t="s">
        <v>3446</v>
      </c>
      <c r="BD4040" s="7" t="s">
        <v>52</v>
      </c>
      <c r="BE4040" s="7" t="s">
        <v>37474</v>
      </c>
      <c r="BF4040" s="7" t="s">
        <v>37476</v>
      </c>
      <c r="BG4040" s="7">
        <v>975</v>
      </c>
      <c r="BH4040" s="7">
        <v>0</v>
      </c>
      <c r="BI4040">
        <v>0</v>
      </c>
      <c r="BJ4040">
        <v>5660.44</v>
      </c>
      <c r="BK4040">
        <v>0</v>
      </c>
      <c r="BL4040">
        <v>0</v>
      </c>
      <c r="BO4040" t="s">
        <v>37477</v>
      </c>
      <c r="BP4040">
        <v>19747</v>
      </c>
      <c r="BQ4040">
        <v>51</v>
      </c>
      <c r="BR4040">
        <v>844</v>
      </c>
      <c r="BS4040">
        <v>3809</v>
      </c>
      <c r="BU4040" t="s">
        <v>37478</v>
      </c>
      <c r="BV4040" t="s">
        <v>4695</v>
      </c>
      <c r="BX4040">
        <v>44148.983668981484</v>
      </c>
    </row>
    <row r="4041" spans="1:76" x14ac:dyDescent="0.25">
      <c r="A4041" t="s">
        <v>37479</v>
      </c>
      <c r="B4041" t="s">
        <v>1740</v>
      </c>
      <c r="C4041" t="s">
        <v>46</v>
      </c>
      <c r="D4041">
        <v>42774</v>
      </c>
      <c r="H4041" t="s">
        <v>47</v>
      </c>
      <c r="I4041">
        <v>42774</v>
      </c>
      <c r="J4041">
        <v>2018</v>
      </c>
      <c r="K4041" t="s">
        <v>85</v>
      </c>
      <c r="L4041" t="s">
        <v>30316</v>
      </c>
      <c r="N4041" t="s">
        <v>1741</v>
      </c>
      <c r="O4041" t="s">
        <v>295</v>
      </c>
      <c r="P4041" t="s">
        <v>115</v>
      </c>
      <c r="Q4041" t="s">
        <v>52</v>
      </c>
      <c r="R4041">
        <v>98558</v>
      </c>
      <c r="S4041" t="s">
        <v>1742</v>
      </c>
      <c r="T4041" t="s">
        <v>28829</v>
      </c>
      <c r="U4041" t="s">
        <v>28830</v>
      </c>
      <c r="V4041" t="s">
        <v>54</v>
      </c>
      <c r="W4041">
        <v>13</v>
      </c>
      <c r="X4041" t="s">
        <v>174</v>
      </c>
      <c r="Y4041">
        <v>4781</v>
      </c>
      <c r="Z4041" t="s">
        <v>115</v>
      </c>
      <c r="AA4041" t="s">
        <v>57</v>
      </c>
      <c r="AC4041" t="s">
        <v>146</v>
      </c>
      <c r="AD4041" t="s">
        <v>4690</v>
      </c>
      <c r="AE4041" t="s">
        <v>107</v>
      </c>
      <c r="AF4041" t="s">
        <v>107</v>
      </c>
      <c r="AI4041">
        <v>2</v>
      </c>
      <c r="AJ4041" t="s">
        <v>58</v>
      </c>
      <c r="AK4041" t="s">
        <v>59</v>
      </c>
      <c r="AL4041">
        <v>43410</v>
      </c>
      <c r="AM4041" t="s">
        <v>4692</v>
      </c>
      <c r="AN4041" t="b">
        <v>1</v>
      </c>
      <c r="AQ4041" t="s">
        <v>60</v>
      </c>
      <c r="AR4041" t="s">
        <v>150</v>
      </c>
      <c r="AS4041" t="s">
        <v>62</v>
      </c>
      <c r="BB4041" s="7" t="s">
        <v>413</v>
      </c>
      <c r="BC4041" s="7" t="s">
        <v>143</v>
      </c>
      <c r="BD4041" s="7" t="s">
        <v>52</v>
      </c>
      <c r="BE4041" s="7">
        <v>98401</v>
      </c>
      <c r="BF4041" s="7" t="s">
        <v>20950</v>
      </c>
      <c r="BG4041" s="7">
        <v>295916.46999999997</v>
      </c>
      <c r="BH4041" s="7">
        <v>1749.16</v>
      </c>
      <c r="BI4041">
        <v>294624.84000000003</v>
      </c>
      <c r="BJ4041">
        <v>0</v>
      </c>
      <c r="BK4041">
        <v>0</v>
      </c>
      <c r="BL4041">
        <v>0</v>
      </c>
      <c r="BO4041" t="s">
        <v>37480</v>
      </c>
      <c r="BP4041">
        <v>21172</v>
      </c>
      <c r="BQ4041">
        <v>2</v>
      </c>
      <c r="BR4041">
        <v>45</v>
      </c>
      <c r="BS4041">
        <v>3983</v>
      </c>
      <c r="BT4041">
        <v>2</v>
      </c>
      <c r="BU4041" t="s">
        <v>20897</v>
      </c>
      <c r="BV4041" t="s">
        <v>4695</v>
      </c>
      <c r="BX4041">
        <v>44148.992569444446</v>
      </c>
    </row>
    <row r="4042" spans="1:76" x14ac:dyDescent="0.25">
      <c r="A4042" t="s">
        <v>37481</v>
      </c>
      <c r="B4042" t="s">
        <v>589</v>
      </c>
      <c r="C4042" t="s">
        <v>46</v>
      </c>
      <c r="D4042">
        <v>42774</v>
      </c>
      <c r="H4042" t="s">
        <v>47</v>
      </c>
      <c r="I4042">
        <v>42774</v>
      </c>
      <c r="J4042">
        <v>2018</v>
      </c>
      <c r="K4042" t="s">
        <v>85</v>
      </c>
      <c r="L4042" t="s">
        <v>29222</v>
      </c>
      <c r="N4042" t="s">
        <v>590</v>
      </c>
      <c r="O4042" t="s">
        <v>591</v>
      </c>
      <c r="P4042" t="s">
        <v>115</v>
      </c>
      <c r="Q4042" t="s">
        <v>52</v>
      </c>
      <c r="R4042">
        <v>98509</v>
      </c>
      <c r="S4042" t="s">
        <v>1742</v>
      </c>
      <c r="T4042" t="s">
        <v>29223</v>
      </c>
      <c r="U4042" t="s">
        <v>20950</v>
      </c>
      <c r="V4042" t="s">
        <v>54</v>
      </c>
      <c r="W4042">
        <v>13</v>
      </c>
      <c r="X4042" t="s">
        <v>174</v>
      </c>
      <c r="Y4042">
        <v>4781</v>
      </c>
      <c r="Z4042" t="s">
        <v>115</v>
      </c>
      <c r="AA4042" t="s">
        <v>57</v>
      </c>
      <c r="AC4042" t="s">
        <v>146</v>
      </c>
      <c r="AD4042" t="s">
        <v>4690</v>
      </c>
      <c r="AE4042" t="s">
        <v>107</v>
      </c>
      <c r="AF4042" t="s">
        <v>107</v>
      </c>
      <c r="AI4042">
        <v>1</v>
      </c>
      <c r="AJ4042" t="s">
        <v>58</v>
      </c>
      <c r="AK4042" t="s">
        <v>59</v>
      </c>
      <c r="AL4042">
        <v>43410</v>
      </c>
      <c r="AM4042" t="s">
        <v>4692</v>
      </c>
      <c r="AN4042" t="b">
        <v>1</v>
      </c>
      <c r="AQ4042" t="s">
        <v>60</v>
      </c>
      <c r="AR4042" t="s">
        <v>61</v>
      </c>
      <c r="AS4042" t="s">
        <v>62</v>
      </c>
      <c r="BB4042" s="7" t="s">
        <v>413</v>
      </c>
      <c r="BC4042" s="7" t="s">
        <v>143</v>
      </c>
      <c r="BD4042" s="7" t="s">
        <v>52</v>
      </c>
      <c r="BE4042" s="7">
        <v>98401</v>
      </c>
      <c r="BF4042" s="7" t="s">
        <v>20950</v>
      </c>
      <c r="BG4042" s="7">
        <v>120750.1</v>
      </c>
      <c r="BH4042" s="7">
        <v>695.47</v>
      </c>
      <c r="BI4042">
        <v>117852.52</v>
      </c>
      <c r="BJ4042">
        <v>0</v>
      </c>
      <c r="BK4042">
        <v>0</v>
      </c>
      <c r="BL4042">
        <v>0</v>
      </c>
      <c r="BO4042" t="s">
        <v>37482</v>
      </c>
      <c r="BP4042">
        <v>985</v>
      </c>
      <c r="BQ4042">
        <v>64</v>
      </c>
      <c r="BR4042">
        <v>43</v>
      </c>
      <c r="BS4042">
        <v>2801</v>
      </c>
      <c r="BT4042">
        <v>2</v>
      </c>
      <c r="BU4042" t="s">
        <v>20897</v>
      </c>
      <c r="BV4042" t="s">
        <v>4695</v>
      </c>
      <c r="BX4042">
        <v>44148.944374999999</v>
      </c>
    </row>
    <row r="4043" spans="1:76" x14ac:dyDescent="0.25">
      <c r="A4043" t="s">
        <v>37496</v>
      </c>
      <c r="B4043" t="s">
        <v>1466</v>
      </c>
      <c r="C4043" t="s">
        <v>46</v>
      </c>
      <c r="D4043">
        <v>42103</v>
      </c>
      <c r="H4043" t="s">
        <v>47</v>
      </c>
      <c r="I4043">
        <v>42103</v>
      </c>
      <c r="J4043">
        <v>2018</v>
      </c>
      <c r="K4043" t="s">
        <v>85</v>
      </c>
      <c r="L4043" t="s">
        <v>34499</v>
      </c>
      <c r="N4043" t="s">
        <v>1467</v>
      </c>
      <c r="O4043" t="s">
        <v>363</v>
      </c>
      <c r="P4043" t="s">
        <v>68</v>
      </c>
      <c r="Q4043" t="s">
        <v>52</v>
      </c>
      <c r="R4043">
        <v>98042</v>
      </c>
      <c r="S4043" t="s">
        <v>1468</v>
      </c>
      <c r="T4043" t="s">
        <v>27475</v>
      </c>
      <c r="U4043" t="s">
        <v>34501</v>
      </c>
      <c r="V4043" t="s">
        <v>90</v>
      </c>
      <c r="W4043">
        <v>12</v>
      </c>
      <c r="X4043" t="s">
        <v>1094</v>
      </c>
      <c r="Y4043">
        <v>4776</v>
      </c>
      <c r="Z4043" t="s">
        <v>68</v>
      </c>
      <c r="AA4043" t="s">
        <v>57</v>
      </c>
      <c r="AC4043" t="s">
        <v>146</v>
      </c>
      <c r="AD4043" t="s">
        <v>4690</v>
      </c>
      <c r="AE4043" t="s">
        <v>107</v>
      </c>
      <c r="AF4043" t="s">
        <v>107</v>
      </c>
      <c r="AJ4043" t="s">
        <v>58</v>
      </c>
      <c r="AK4043" t="s">
        <v>59</v>
      </c>
      <c r="AL4043">
        <v>43410</v>
      </c>
      <c r="AM4043" t="s">
        <v>4692</v>
      </c>
      <c r="AN4043" t="b">
        <v>1</v>
      </c>
      <c r="AQ4043" t="s">
        <v>60</v>
      </c>
      <c r="AR4043" t="s">
        <v>99</v>
      </c>
      <c r="AS4043" t="s">
        <v>62</v>
      </c>
      <c r="BB4043" s="7" t="s">
        <v>116</v>
      </c>
      <c r="BC4043" s="7" t="s">
        <v>117</v>
      </c>
      <c r="BD4043" s="7" t="s">
        <v>52</v>
      </c>
      <c r="BE4043" s="7">
        <v>98371</v>
      </c>
      <c r="BF4043" s="7" t="s">
        <v>11221</v>
      </c>
      <c r="BG4043" s="7">
        <v>610058.9</v>
      </c>
      <c r="BH4043" s="7">
        <v>10840.34</v>
      </c>
      <c r="BI4043">
        <v>620899.24</v>
      </c>
      <c r="BJ4043">
        <v>0</v>
      </c>
      <c r="BK4043">
        <v>0</v>
      </c>
      <c r="BL4043">
        <v>0</v>
      </c>
      <c r="BM4043">
        <v>198766.83</v>
      </c>
      <c r="BN4043">
        <v>5500</v>
      </c>
      <c r="BO4043" t="s">
        <v>37497</v>
      </c>
      <c r="BP4043">
        <v>5989</v>
      </c>
      <c r="BQ4043">
        <v>528</v>
      </c>
      <c r="BR4043">
        <v>323</v>
      </c>
      <c r="BS4043">
        <v>3091</v>
      </c>
      <c r="BT4043">
        <v>47</v>
      </c>
      <c r="BU4043" t="s">
        <v>11223</v>
      </c>
      <c r="BV4043" t="s">
        <v>4695</v>
      </c>
      <c r="BX4043">
        <v>44148.956006944441</v>
      </c>
    </row>
    <row r="4044" spans="1:76" x14ac:dyDescent="0.25">
      <c r="A4044" t="s">
        <v>37498</v>
      </c>
      <c r="B4044" t="s">
        <v>749</v>
      </c>
      <c r="C4044" t="s">
        <v>46</v>
      </c>
      <c r="D4044">
        <v>42224</v>
      </c>
      <c r="H4044" t="s">
        <v>47</v>
      </c>
      <c r="I4044">
        <v>42224</v>
      </c>
      <c r="J4044">
        <v>2018</v>
      </c>
      <c r="K4044" t="s">
        <v>64</v>
      </c>
      <c r="L4044" t="s">
        <v>22099</v>
      </c>
      <c r="N4044" t="s">
        <v>3237</v>
      </c>
      <c r="O4044" t="s">
        <v>110</v>
      </c>
      <c r="P4044" t="s">
        <v>115</v>
      </c>
      <c r="Q4044" t="s">
        <v>52</v>
      </c>
      <c r="R4044">
        <v>98367</v>
      </c>
      <c r="S4044" t="s">
        <v>440</v>
      </c>
      <c r="T4044" t="s">
        <v>22100</v>
      </c>
      <c r="U4044" t="s">
        <v>22101</v>
      </c>
      <c r="V4044" t="s">
        <v>90</v>
      </c>
      <c r="W4044">
        <v>12</v>
      </c>
      <c r="X4044" t="s">
        <v>523</v>
      </c>
      <c r="Y4044">
        <v>4755</v>
      </c>
      <c r="Z4044" t="s">
        <v>115</v>
      </c>
      <c r="AA4044" t="s">
        <v>57</v>
      </c>
      <c r="AC4044" t="s">
        <v>146</v>
      </c>
      <c r="AD4044" t="s">
        <v>4690</v>
      </c>
      <c r="AE4044" t="s">
        <v>107</v>
      </c>
      <c r="AF4044" t="s">
        <v>107</v>
      </c>
      <c r="AJ4044" t="s">
        <v>58</v>
      </c>
      <c r="AK4044" t="s">
        <v>59</v>
      </c>
      <c r="AL4044">
        <v>43410</v>
      </c>
      <c r="AM4044" t="s">
        <v>4692</v>
      </c>
      <c r="AN4044" t="b">
        <v>1</v>
      </c>
      <c r="AS4044" t="s">
        <v>62</v>
      </c>
      <c r="BB4044" s="7" t="s">
        <v>4018</v>
      </c>
      <c r="BC4044" s="7" t="s">
        <v>110</v>
      </c>
      <c r="BD4044" s="7" t="s">
        <v>52</v>
      </c>
      <c r="BE4044" s="7">
        <v>98367</v>
      </c>
      <c r="BF4044" s="7" t="s">
        <v>22102</v>
      </c>
      <c r="BG4044" s="7">
        <v>92262.68</v>
      </c>
      <c r="BH4044" s="7">
        <v>4298.5200000000004</v>
      </c>
      <c r="BI4044">
        <v>96561.2</v>
      </c>
      <c r="BJ4044">
        <v>0</v>
      </c>
      <c r="BK4044">
        <v>0</v>
      </c>
      <c r="BL4044">
        <v>0</v>
      </c>
      <c r="BO4044" t="s">
        <v>37499</v>
      </c>
      <c r="BP4044">
        <v>544</v>
      </c>
      <c r="BQ4044">
        <v>1811</v>
      </c>
      <c r="BR4044">
        <v>2008</v>
      </c>
      <c r="BS4044">
        <v>2784</v>
      </c>
      <c r="BT4044">
        <v>26</v>
      </c>
      <c r="BU4044" t="s">
        <v>37500</v>
      </c>
      <c r="BV4044" t="s">
        <v>4695</v>
      </c>
      <c r="BX4044">
        <v>44148.943854166668</v>
      </c>
    </row>
    <row r="4045" spans="1:76" x14ac:dyDescent="0.25">
      <c r="A4045" t="s">
        <v>37501</v>
      </c>
      <c r="B4045" t="s">
        <v>853</v>
      </c>
      <c r="C4045" t="s">
        <v>46</v>
      </c>
      <c r="D4045">
        <v>43240</v>
      </c>
      <c r="H4045" t="s">
        <v>47</v>
      </c>
      <c r="I4045">
        <v>43240</v>
      </c>
      <c r="J4045">
        <v>2018</v>
      </c>
      <c r="K4045" t="s">
        <v>85</v>
      </c>
      <c r="L4045" t="s">
        <v>21498</v>
      </c>
      <c r="N4045" t="s">
        <v>2521</v>
      </c>
      <c r="O4045" t="s">
        <v>542</v>
      </c>
      <c r="P4045" t="s">
        <v>68</v>
      </c>
      <c r="Q4045" t="s">
        <v>52</v>
      </c>
      <c r="R4045">
        <v>98063</v>
      </c>
      <c r="S4045" t="s">
        <v>855</v>
      </c>
      <c r="T4045" t="s">
        <v>21499</v>
      </c>
      <c r="U4045" t="s">
        <v>21500</v>
      </c>
      <c r="V4045" t="s">
        <v>54</v>
      </c>
      <c r="W4045">
        <v>13</v>
      </c>
      <c r="X4045" t="s">
        <v>745</v>
      </c>
      <c r="Y4045">
        <v>4837</v>
      </c>
      <c r="Z4045" t="s">
        <v>68</v>
      </c>
      <c r="AA4045" t="s">
        <v>57</v>
      </c>
      <c r="AC4045" t="s">
        <v>146</v>
      </c>
      <c r="AD4045" t="s">
        <v>4690</v>
      </c>
      <c r="AE4045" t="s">
        <v>107</v>
      </c>
      <c r="AF4045" t="s">
        <v>107</v>
      </c>
      <c r="AI4045">
        <v>1</v>
      </c>
      <c r="AJ4045" t="s">
        <v>58</v>
      </c>
      <c r="AK4045" t="s">
        <v>59</v>
      </c>
      <c r="AL4045">
        <v>43410</v>
      </c>
      <c r="AM4045" t="s">
        <v>4692</v>
      </c>
      <c r="AN4045" t="b">
        <v>1</v>
      </c>
      <c r="AQ4045" t="s">
        <v>60</v>
      </c>
      <c r="AR4045" t="s">
        <v>99</v>
      </c>
      <c r="AS4045" t="s">
        <v>4734</v>
      </c>
      <c r="BB4045" s="7" t="s">
        <v>116</v>
      </c>
      <c r="BC4045" s="7" t="s">
        <v>117</v>
      </c>
      <c r="BD4045" s="7" t="s">
        <v>52</v>
      </c>
      <c r="BE4045" s="7">
        <v>98371</v>
      </c>
      <c r="BF4045" s="7" t="s">
        <v>11221</v>
      </c>
      <c r="BG4045" s="7">
        <v>20768.13</v>
      </c>
      <c r="BH4045" s="7">
        <v>5699</v>
      </c>
      <c r="BI4045">
        <v>21906.38</v>
      </c>
      <c r="BJ4045">
        <v>0</v>
      </c>
      <c r="BK4045">
        <v>0</v>
      </c>
      <c r="BL4045">
        <v>0</v>
      </c>
      <c r="BM4045">
        <v>11801.73</v>
      </c>
      <c r="BN4045">
        <v>13830</v>
      </c>
      <c r="BO4045" t="s">
        <v>37502</v>
      </c>
      <c r="BP4045">
        <v>10783</v>
      </c>
      <c r="BQ4045">
        <v>507</v>
      </c>
      <c r="BR4045">
        <v>201</v>
      </c>
      <c r="BS4045">
        <v>3320</v>
      </c>
      <c r="BT4045">
        <v>30</v>
      </c>
      <c r="BU4045" t="s">
        <v>11223</v>
      </c>
      <c r="BV4045" t="s">
        <v>4695</v>
      </c>
      <c r="BX4045">
        <v>44148.966122685182</v>
      </c>
    </row>
    <row r="4046" spans="1:76" x14ac:dyDescent="0.25">
      <c r="A4046" t="s">
        <v>37528</v>
      </c>
      <c r="B4046" t="s">
        <v>4455</v>
      </c>
      <c r="C4046" t="s">
        <v>46</v>
      </c>
      <c r="D4046">
        <v>43204</v>
      </c>
      <c r="I4046">
        <v>43204</v>
      </c>
      <c r="J4046">
        <v>2018</v>
      </c>
      <c r="K4046" t="s">
        <v>77</v>
      </c>
      <c r="L4046" t="s">
        <v>37529</v>
      </c>
      <c r="N4046" t="s">
        <v>4456</v>
      </c>
      <c r="O4046" t="s">
        <v>542</v>
      </c>
      <c r="P4046" t="s">
        <v>68</v>
      </c>
      <c r="Q4046" t="s">
        <v>52</v>
      </c>
      <c r="R4046">
        <v>98003</v>
      </c>
      <c r="S4046" t="s">
        <v>4457</v>
      </c>
      <c r="T4046" t="s">
        <v>37530</v>
      </c>
      <c r="U4046" t="s">
        <v>37531</v>
      </c>
      <c r="V4046" t="s">
        <v>54</v>
      </c>
      <c r="W4046">
        <v>13</v>
      </c>
      <c r="X4046" t="s">
        <v>745</v>
      </c>
      <c r="Y4046">
        <v>4837</v>
      </c>
      <c r="Z4046" t="s">
        <v>68</v>
      </c>
      <c r="AA4046" t="s">
        <v>57</v>
      </c>
      <c r="AC4046" t="s">
        <v>146</v>
      </c>
      <c r="AD4046" t="s">
        <v>4690</v>
      </c>
      <c r="AE4046" t="s">
        <v>107</v>
      </c>
      <c r="AF4046" t="s">
        <v>107</v>
      </c>
      <c r="AJ4046" t="s">
        <v>58</v>
      </c>
      <c r="AK4046" t="s">
        <v>59</v>
      </c>
      <c r="AL4046">
        <v>43410</v>
      </c>
      <c r="AM4046" t="s">
        <v>4692</v>
      </c>
      <c r="AN4046" t="b">
        <v>1</v>
      </c>
      <c r="BB4046" s="7" t="s">
        <v>116</v>
      </c>
      <c r="BC4046" s="7" t="s">
        <v>117</v>
      </c>
      <c r="BD4046" s="7" t="s">
        <v>52</v>
      </c>
      <c r="BE4046" s="7">
        <v>98371</v>
      </c>
      <c r="BF4046" s="7" t="s">
        <v>11221</v>
      </c>
      <c r="BO4046" t="s">
        <v>37532</v>
      </c>
      <c r="BP4046">
        <v>19122</v>
      </c>
      <c r="BQ4046">
        <v>1297</v>
      </c>
      <c r="BR4046">
        <v>1881</v>
      </c>
      <c r="BT4046">
        <v>30</v>
      </c>
      <c r="BU4046" t="s">
        <v>11223</v>
      </c>
      <c r="BV4046" t="s">
        <v>4695</v>
      </c>
      <c r="BX4046">
        <v>43597.921597222223</v>
      </c>
    </row>
    <row r="4047" spans="1:76" x14ac:dyDescent="0.25">
      <c r="A4047" t="s">
        <v>38298</v>
      </c>
      <c r="B4047" t="s">
        <v>31188</v>
      </c>
      <c r="C4047" t="s">
        <v>46</v>
      </c>
      <c r="D4047">
        <v>43101</v>
      </c>
      <c r="H4047" t="s">
        <v>47</v>
      </c>
      <c r="I4047">
        <v>43101</v>
      </c>
      <c r="J4047">
        <v>2018</v>
      </c>
      <c r="K4047" t="s">
        <v>85</v>
      </c>
      <c r="L4047" t="s">
        <v>31189</v>
      </c>
      <c r="N4047" t="s">
        <v>38299</v>
      </c>
      <c r="O4047" t="s">
        <v>971</v>
      </c>
      <c r="P4047" t="s">
        <v>111</v>
      </c>
      <c r="Q4047" t="s">
        <v>52</v>
      </c>
      <c r="R4047">
        <v>98312</v>
      </c>
      <c r="S4047" t="s">
        <v>31653</v>
      </c>
      <c r="T4047" t="s">
        <v>31653</v>
      </c>
      <c r="U4047" t="s">
        <v>31654</v>
      </c>
      <c r="V4047" t="s">
        <v>4807</v>
      </c>
      <c r="W4047">
        <v>23</v>
      </c>
      <c r="X4047" t="s">
        <v>4824</v>
      </c>
      <c r="Y4047">
        <v>3539</v>
      </c>
      <c r="Z4047" t="s">
        <v>111</v>
      </c>
      <c r="AA4047" t="s">
        <v>4785</v>
      </c>
      <c r="AB4047">
        <v>163999</v>
      </c>
      <c r="AC4047" t="s">
        <v>146</v>
      </c>
      <c r="AD4047" t="s">
        <v>4690</v>
      </c>
      <c r="AE4047" t="s">
        <v>107</v>
      </c>
      <c r="AF4047" t="s">
        <v>107</v>
      </c>
      <c r="AI4047">
        <v>3</v>
      </c>
      <c r="AJ4047" t="s">
        <v>58</v>
      </c>
      <c r="AK4047" t="s">
        <v>59</v>
      </c>
      <c r="AL4047">
        <v>43410</v>
      </c>
      <c r="AM4047" t="s">
        <v>4692</v>
      </c>
      <c r="AN4047" t="b">
        <v>1</v>
      </c>
      <c r="AQ4047" t="s">
        <v>60</v>
      </c>
      <c r="AR4047" t="s">
        <v>150</v>
      </c>
      <c r="BB4047" s="7" t="s">
        <v>31193</v>
      </c>
      <c r="BC4047" s="7" t="s">
        <v>38300</v>
      </c>
      <c r="BD4047" s="7" t="s">
        <v>52</v>
      </c>
      <c r="BE4047" s="7">
        <v>98337</v>
      </c>
      <c r="BF4047" s="7" t="s">
        <v>31656</v>
      </c>
      <c r="BG4047" s="7">
        <v>20736.310000000001</v>
      </c>
      <c r="BH4047" s="7">
        <v>0</v>
      </c>
      <c r="BI4047">
        <v>9660.17</v>
      </c>
      <c r="BJ4047">
        <v>0</v>
      </c>
      <c r="BK4047">
        <v>0</v>
      </c>
      <c r="BL4047">
        <v>0</v>
      </c>
      <c r="BO4047" t="s">
        <v>38301</v>
      </c>
      <c r="BP4047">
        <v>21464</v>
      </c>
      <c r="BQ4047">
        <v>238</v>
      </c>
      <c r="BR4047">
        <v>675</v>
      </c>
      <c r="BS4047">
        <v>3996</v>
      </c>
      <c r="BU4047" t="s">
        <v>31197</v>
      </c>
      <c r="BV4047" t="s">
        <v>4695</v>
      </c>
      <c r="BX4047">
        <v>44148.993148148147</v>
      </c>
    </row>
    <row r="4048" spans="1:76" x14ac:dyDescent="0.25">
      <c r="A4048" t="s">
        <v>38302</v>
      </c>
      <c r="B4048" t="s">
        <v>1031</v>
      </c>
      <c r="C4048" t="s">
        <v>46</v>
      </c>
      <c r="D4048">
        <v>42982</v>
      </c>
      <c r="H4048" t="s">
        <v>47</v>
      </c>
      <c r="I4048">
        <v>42982</v>
      </c>
      <c r="J4048">
        <v>2018</v>
      </c>
      <c r="K4048" t="s">
        <v>77</v>
      </c>
      <c r="L4048" t="s">
        <v>31253</v>
      </c>
      <c r="N4048" t="s">
        <v>1033</v>
      </c>
      <c r="O4048" t="s">
        <v>453</v>
      </c>
      <c r="P4048" t="s">
        <v>199</v>
      </c>
      <c r="Q4048" t="s">
        <v>52</v>
      </c>
      <c r="R4048">
        <v>98272</v>
      </c>
      <c r="S4048" t="s">
        <v>27095</v>
      </c>
      <c r="T4048" t="s">
        <v>27095</v>
      </c>
      <c r="U4048" t="s">
        <v>28779</v>
      </c>
      <c r="V4048" t="s">
        <v>54</v>
      </c>
      <c r="W4048">
        <v>13</v>
      </c>
      <c r="X4048" t="s">
        <v>201</v>
      </c>
      <c r="Y4048">
        <v>4856</v>
      </c>
      <c r="Z4048" t="s">
        <v>199</v>
      </c>
      <c r="AA4048" t="s">
        <v>57</v>
      </c>
      <c r="AC4048" t="s">
        <v>146</v>
      </c>
      <c r="AD4048" t="s">
        <v>4690</v>
      </c>
      <c r="AE4048" t="s">
        <v>107</v>
      </c>
      <c r="AF4048" t="s">
        <v>107</v>
      </c>
      <c r="AJ4048" t="s">
        <v>58</v>
      </c>
      <c r="AK4048" t="s">
        <v>59</v>
      </c>
      <c r="AL4048">
        <v>43410</v>
      </c>
      <c r="AM4048" t="s">
        <v>4692</v>
      </c>
      <c r="AN4048" t="b">
        <v>1</v>
      </c>
      <c r="BB4048" s="7" t="s">
        <v>2723</v>
      </c>
      <c r="BC4048" s="7" t="s">
        <v>117</v>
      </c>
      <c r="BD4048" s="7" t="s">
        <v>52</v>
      </c>
      <c r="BE4048" s="7">
        <v>98371</v>
      </c>
      <c r="BF4048" s="7" t="s">
        <v>11221</v>
      </c>
      <c r="BG4048" s="7">
        <v>1320</v>
      </c>
      <c r="BH4048" s="7">
        <v>0</v>
      </c>
      <c r="BI4048">
        <v>1320</v>
      </c>
      <c r="BJ4048">
        <v>0</v>
      </c>
      <c r="BK4048">
        <v>0</v>
      </c>
      <c r="BL4048">
        <v>0</v>
      </c>
      <c r="BO4048" t="s">
        <v>38303</v>
      </c>
      <c r="BP4048">
        <v>17403</v>
      </c>
      <c r="BQ4048">
        <v>25660</v>
      </c>
      <c r="BR4048">
        <v>1892</v>
      </c>
      <c r="BS4048">
        <v>3666</v>
      </c>
      <c r="BT4048">
        <v>39</v>
      </c>
      <c r="BU4048" t="s">
        <v>11223</v>
      </c>
      <c r="BV4048" t="s">
        <v>4695</v>
      </c>
      <c r="BX4048">
        <v>44148.978506944448</v>
      </c>
    </row>
    <row r="4049" spans="1:76" x14ac:dyDescent="0.25">
      <c r="A4049" t="s">
        <v>38304</v>
      </c>
      <c r="B4049" t="s">
        <v>1983</v>
      </c>
      <c r="C4049" t="s">
        <v>46</v>
      </c>
      <c r="D4049">
        <v>43083</v>
      </c>
      <c r="H4049" t="s">
        <v>47</v>
      </c>
      <c r="I4049">
        <v>43083</v>
      </c>
      <c r="J4049">
        <v>2018</v>
      </c>
      <c r="K4049" t="s">
        <v>85</v>
      </c>
      <c r="L4049" t="s">
        <v>38305</v>
      </c>
      <c r="N4049" t="s">
        <v>38306</v>
      </c>
      <c r="O4049" t="s">
        <v>125</v>
      </c>
      <c r="P4049" t="s">
        <v>115</v>
      </c>
      <c r="Q4049" t="s">
        <v>52</v>
      </c>
      <c r="R4049">
        <v>98464</v>
      </c>
      <c r="S4049" t="s">
        <v>1984</v>
      </c>
      <c r="T4049" t="s">
        <v>38307</v>
      </c>
      <c r="U4049" t="s">
        <v>38308</v>
      </c>
      <c r="V4049" t="s">
        <v>54</v>
      </c>
      <c r="W4049">
        <v>13</v>
      </c>
      <c r="X4049" t="s">
        <v>127</v>
      </c>
      <c r="Y4049">
        <v>4833</v>
      </c>
      <c r="Z4049" t="s">
        <v>115</v>
      </c>
      <c r="AA4049" t="s">
        <v>57</v>
      </c>
      <c r="AC4049" t="s">
        <v>146</v>
      </c>
      <c r="AD4049" t="s">
        <v>4690</v>
      </c>
      <c r="AE4049" t="s">
        <v>107</v>
      </c>
      <c r="AF4049" t="s">
        <v>107</v>
      </c>
      <c r="AI4049">
        <v>2</v>
      </c>
      <c r="AJ4049" t="s">
        <v>58</v>
      </c>
      <c r="AK4049" t="s">
        <v>59</v>
      </c>
      <c r="AL4049">
        <v>43410</v>
      </c>
      <c r="AM4049" t="s">
        <v>4692</v>
      </c>
      <c r="AN4049" t="b">
        <v>1</v>
      </c>
      <c r="AQ4049" t="s">
        <v>60</v>
      </c>
      <c r="AR4049" t="s">
        <v>99</v>
      </c>
      <c r="AS4049" t="s">
        <v>4734</v>
      </c>
      <c r="BB4049" s="7" t="s">
        <v>413</v>
      </c>
      <c r="BC4049" s="7" t="s">
        <v>143</v>
      </c>
      <c r="BD4049" s="7" t="s">
        <v>52</v>
      </c>
      <c r="BE4049" s="7">
        <v>98401</v>
      </c>
      <c r="BF4049" s="7" t="s">
        <v>20950</v>
      </c>
      <c r="BG4049" s="7">
        <v>178189.67</v>
      </c>
      <c r="BH4049" s="7">
        <v>0</v>
      </c>
      <c r="BI4049">
        <v>174194.96</v>
      </c>
      <c r="BJ4049">
        <v>0</v>
      </c>
      <c r="BK4049">
        <v>0</v>
      </c>
      <c r="BL4049">
        <v>0</v>
      </c>
      <c r="BO4049" t="s">
        <v>38309</v>
      </c>
      <c r="BP4049">
        <v>5806</v>
      </c>
      <c r="BQ4049">
        <v>1020</v>
      </c>
      <c r="BR4049">
        <v>189</v>
      </c>
      <c r="BS4049">
        <v>3086</v>
      </c>
      <c r="BT4049">
        <v>28</v>
      </c>
      <c r="BU4049" t="s">
        <v>20897</v>
      </c>
      <c r="BV4049" t="s">
        <v>4695</v>
      </c>
      <c r="BX4049">
        <v>44148.955833333333</v>
      </c>
    </row>
    <row r="4050" spans="1:76" x14ac:dyDescent="0.25">
      <c r="A4050" t="s">
        <v>38310</v>
      </c>
      <c r="B4050" t="s">
        <v>38311</v>
      </c>
      <c r="C4050" t="s">
        <v>46</v>
      </c>
      <c r="D4050">
        <v>43390</v>
      </c>
      <c r="I4050">
        <v>43390</v>
      </c>
      <c r="J4050">
        <v>2018</v>
      </c>
      <c r="K4050" t="s">
        <v>85</v>
      </c>
      <c r="L4050" t="s">
        <v>38312</v>
      </c>
      <c r="N4050" t="s">
        <v>38313</v>
      </c>
      <c r="O4050" t="s">
        <v>2499</v>
      </c>
      <c r="P4050" t="s">
        <v>394</v>
      </c>
      <c r="Q4050" t="s">
        <v>52</v>
      </c>
      <c r="R4050">
        <v>98232</v>
      </c>
      <c r="S4050" t="s">
        <v>38314</v>
      </c>
      <c r="T4050" t="s">
        <v>38314</v>
      </c>
      <c r="U4050" t="s">
        <v>38315</v>
      </c>
      <c r="V4050" t="s">
        <v>5407</v>
      </c>
      <c r="W4050">
        <v>30</v>
      </c>
      <c r="X4050" t="s">
        <v>5461</v>
      </c>
      <c r="Y4050">
        <v>4064</v>
      </c>
      <c r="Z4050" t="s">
        <v>394</v>
      </c>
      <c r="AA4050" t="s">
        <v>4785</v>
      </c>
      <c r="AB4050">
        <v>73724</v>
      </c>
      <c r="AC4050" t="s">
        <v>146</v>
      </c>
      <c r="AD4050" t="s">
        <v>4690</v>
      </c>
      <c r="AE4050" t="s">
        <v>107</v>
      </c>
      <c r="AF4050" t="s">
        <v>107</v>
      </c>
      <c r="AJ4050" t="s">
        <v>58</v>
      </c>
      <c r="AK4050" t="s">
        <v>59</v>
      </c>
      <c r="AL4050">
        <v>43410</v>
      </c>
      <c r="AM4050" t="s">
        <v>4878</v>
      </c>
      <c r="AN4050" t="b">
        <v>1</v>
      </c>
      <c r="AQ4050" t="s">
        <v>73</v>
      </c>
      <c r="BB4050" s="7" t="s">
        <v>38313</v>
      </c>
      <c r="BC4050" s="7" t="s">
        <v>2499</v>
      </c>
      <c r="BD4050" s="7" t="s">
        <v>52</v>
      </c>
      <c r="BE4050" s="7">
        <v>98232</v>
      </c>
      <c r="BF4050" s="7" t="s">
        <v>38315</v>
      </c>
      <c r="BO4050" t="s">
        <v>38316</v>
      </c>
      <c r="BP4050">
        <v>9243</v>
      </c>
      <c r="BQ4050">
        <v>1763</v>
      </c>
      <c r="BR4050">
        <v>1949</v>
      </c>
      <c r="BU4050" t="s">
        <v>38317</v>
      </c>
      <c r="BV4050" t="s">
        <v>4695</v>
      </c>
      <c r="BX4050">
        <v>43597.928587962961</v>
      </c>
    </row>
    <row r="4051" spans="1:76" x14ac:dyDescent="0.25">
      <c r="A4051" t="s">
        <v>38318</v>
      </c>
      <c r="B4051" t="s">
        <v>23397</v>
      </c>
      <c r="C4051" t="s">
        <v>46</v>
      </c>
      <c r="D4051">
        <v>43141</v>
      </c>
      <c r="H4051" t="s">
        <v>47</v>
      </c>
      <c r="I4051">
        <v>43141</v>
      </c>
      <c r="J4051">
        <v>2018</v>
      </c>
      <c r="K4051" t="s">
        <v>85</v>
      </c>
      <c r="L4051" t="s">
        <v>38319</v>
      </c>
      <c r="N4051" t="s">
        <v>49</v>
      </c>
      <c r="O4051" t="s">
        <v>50</v>
      </c>
      <c r="P4051" t="s">
        <v>51</v>
      </c>
      <c r="Q4051" t="s">
        <v>52</v>
      </c>
      <c r="R4051">
        <v>99114</v>
      </c>
      <c r="S4051" t="s">
        <v>53</v>
      </c>
      <c r="T4051" t="s">
        <v>38320</v>
      </c>
      <c r="U4051" t="s">
        <v>38321</v>
      </c>
      <c r="V4051" t="s">
        <v>7053</v>
      </c>
      <c r="W4051">
        <v>21</v>
      </c>
      <c r="X4051" t="s">
        <v>7121</v>
      </c>
      <c r="Y4051">
        <v>4186</v>
      </c>
      <c r="Z4051" t="s">
        <v>51</v>
      </c>
      <c r="AA4051" t="s">
        <v>4785</v>
      </c>
      <c r="AB4051">
        <v>29887</v>
      </c>
      <c r="AC4051" t="s">
        <v>146</v>
      </c>
      <c r="AD4051" t="s">
        <v>4690</v>
      </c>
      <c r="AE4051" t="s">
        <v>107</v>
      </c>
      <c r="AF4051" t="s">
        <v>107</v>
      </c>
      <c r="AJ4051" t="s">
        <v>58</v>
      </c>
      <c r="AK4051" t="s">
        <v>59</v>
      </c>
      <c r="AL4051">
        <v>43410</v>
      </c>
      <c r="AM4051" t="s">
        <v>4692</v>
      </c>
      <c r="AN4051" t="b">
        <v>1</v>
      </c>
      <c r="AQ4051" t="s">
        <v>60</v>
      </c>
      <c r="AR4051" t="s">
        <v>61</v>
      </c>
      <c r="BB4051" s="7" t="s">
        <v>49</v>
      </c>
      <c r="BC4051" s="7" t="s">
        <v>50</v>
      </c>
      <c r="BD4051" s="7" t="s">
        <v>52</v>
      </c>
      <c r="BE4051" s="7">
        <v>99114</v>
      </c>
      <c r="BG4051" s="7">
        <v>6495.48</v>
      </c>
      <c r="BH4051" s="7">
        <v>0</v>
      </c>
      <c r="BI4051">
        <v>15966.52</v>
      </c>
      <c r="BJ4051">
        <v>-3464.88</v>
      </c>
      <c r="BK4051">
        <v>0</v>
      </c>
      <c r="BL4051">
        <v>0</v>
      </c>
      <c r="BO4051" t="s">
        <v>38322</v>
      </c>
      <c r="BP4051">
        <v>14365</v>
      </c>
      <c r="BQ4051">
        <v>621</v>
      </c>
      <c r="BR4051">
        <v>897</v>
      </c>
      <c r="BS4051">
        <v>3496</v>
      </c>
      <c r="BU4051" t="s">
        <v>21363</v>
      </c>
      <c r="BV4051" t="s">
        <v>4695</v>
      </c>
      <c r="BX4051">
        <v>44148.972615740742</v>
      </c>
    </row>
    <row r="4052" spans="1:76" x14ac:dyDescent="0.25">
      <c r="A4052" t="s">
        <v>38323</v>
      </c>
      <c r="B4052" t="s">
        <v>38324</v>
      </c>
      <c r="C4052" t="s">
        <v>46</v>
      </c>
      <c r="D4052">
        <v>43138</v>
      </c>
      <c r="H4052" t="s">
        <v>47</v>
      </c>
      <c r="I4052">
        <v>43138</v>
      </c>
      <c r="J4052">
        <v>2018</v>
      </c>
      <c r="K4052" t="s">
        <v>85</v>
      </c>
      <c r="L4052" t="s">
        <v>38325</v>
      </c>
      <c r="N4052" t="s">
        <v>38326</v>
      </c>
      <c r="O4052" t="s">
        <v>38327</v>
      </c>
      <c r="P4052" t="s">
        <v>56</v>
      </c>
      <c r="Q4052" t="s">
        <v>52</v>
      </c>
      <c r="R4052">
        <v>98846</v>
      </c>
      <c r="S4052" t="s">
        <v>38328</v>
      </c>
      <c r="T4052" t="s">
        <v>38329</v>
      </c>
      <c r="U4052" t="s">
        <v>38330</v>
      </c>
      <c r="V4052" t="s">
        <v>5331</v>
      </c>
      <c r="W4052">
        <v>26</v>
      </c>
      <c r="X4052" t="s">
        <v>5554</v>
      </c>
      <c r="Y4052">
        <v>3801</v>
      </c>
      <c r="Z4052" t="s">
        <v>56</v>
      </c>
      <c r="AA4052" t="s">
        <v>4785</v>
      </c>
      <c r="AB4052">
        <v>22492</v>
      </c>
      <c r="AC4052" t="s">
        <v>146</v>
      </c>
      <c r="AD4052" t="s">
        <v>4690</v>
      </c>
      <c r="AE4052" t="s">
        <v>107</v>
      </c>
      <c r="AF4052" t="s">
        <v>107</v>
      </c>
      <c r="AJ4052" t="s">
        <v>58</v>
      </c>
      <c r="AK4052" t="s">
        <v>59</v>
      </c>
      <c r="AL4052">
        <v>43410</v>
      </c>
      <c r="AM4052" t="s">
        <v>4692</v>
      </c>
      <c r="AN4052" t="b">
        <v>1</v>
      </c>
      <c r="AQ4052" t="s">
        <v>60</v>
      </c>
      <c r="AR4052" t="s">
        <v>61</v>
      </c>
      <c r="BB4052" s="7" t="s">
        <v>38326</v>
      </c>
      <c r="BC4052" s="7" t="s">
        <v>38327</v>
      </c>
      <c r="BD4052" s="7" t="s">
        <v>52</v>
      </c>
      <c r="BE4052" s="7">
        <v>98846</v>
      </c>
      <c r="BF4052" s="7" t="s">
        <v>38330</v>
      </c>
      <c r="BG4052" s="7">
        <v>10167</v>
      </c>
      <c r="BH4052" s="7">
        <v>0</v>
      </c>
      <c r="BI4052">
        <v>12742.69</v>
      </c>
      <c r="BJ4052">
        <v>5600</v>
      </c>
      <c r="BK4052">
        <v>0</v>
      </c>
      <c r="BL4052">
        <v>0</v>
      </c>
      <c r="BM4052">
        <v>243.07</v>
      </c>
      <c r="BN4052">
        <v>0</v>
      </c>
      <c r="BO4052" t="s">
        <v>38331</v>
      </c>
      <c r="BP4052">
        <v>14070</v>
      </c>
      <c r="BQ4052">
        <v>991</v>
      </c>
      <c r="BR4052">
        <v>799</v>
      </c>
      <c r="BS4052">
        <v>3480</v>
      </c>
      <c r="BU4052" t="s">
        <v>38332</v>
      </c>
      <c r="BV4052" t="s">
        <v>4695</v>
      </c>
      <c r="BX4052">
        <v>44148.971921296295</v>
      </c>
    </row>
    <row r="4053" spans="1:76" x14ac:dyDescent="0.25">
      <c r="A4053" t="s">
        <v>38333</v>
      </c>
      <c r="B4053" t="s">
        <v>21956</v>
      </c>
      <c r="C4053" t="s">
        <v>46</v>
      </c>
      <c r="D4053">
        <v>42571</v>
      </c>
      <c r="H4053" t="s">
        <v>47</v>
      </c>
      <c r="I4053">
        <v>42571</v>
      </c>
      <c r="J4053">
        <v>2018</v>
      </c>
      <c r="K4053" t="s">
        <v>85</v>
      </c>
      <c r="L4053" t="s">
        <v>21957</v>
      </c>
      <c r="N4053" t="s">
        <v>34104</v>
      </c>
      <c r="O4053" t="s">
        <v>573</v>
      </c>
      <c r="P4053" t="s">
        <v>291</v>
      </c>
      <c r="Q4053" t="s">
        <v>52</v>
      </c>
      <c r="R4053">
        <v>98837</v>
      </c>
      <c r="S4053" t="s">
        <v>38334</v>
      </c>
      <c r="T4053" t="s">
        <v>38335</v>
      </c>
      <c r="U4053" t="s">
        <v>21961</v>
      </c>
      <c r="V4053" t="s">
        <v>5571</v>
      </c>
      <c r="W4053">
        <v>28</v>
      </c>
      <c r="X4053" t="s">
        <v>7459</v>
      </c>
      <c r="Y4053">
        <v>3340</v>
      </c>
      <c r="Z4053" t="s">
        <v>291</v>
      </c>
      <c r="AA4053" t="s">
        <v>4785</v>
      </c>
      <c r="AB4053">
        <v>39833</v>
      </c>
      <c r="AC4053" t="s">
        <v>146</v>
      </c>
      <c r="AD4053" t="s">
        <v>4690</v>
      </c>
      <c r="AE4053" t="s">
        <v>107</v>
      </c>
      <c r="AF4053" t="s">
        <v>107</v>
      </c>
      <c r="AJ4053" t="s">
        <v>58</v>
      </c>
      <c r="AK4053" t="s">
        <v>59</v>
      </c>
      <c r="AL4053">
        <v>43410</v>
      </c>
      <c r="AM4053" t="s">
        <v>4692</v>
      </c>
      <c r="AN4053" t="b">
        <v>1</v>
      </c>
      <c r="AQ4053" t="s">
        <v>60</v>
      </c>
      <c r="AR4053" t="s">
        <v>99</v>
      </c>
      <c r="BB4053" s="7" t="s">
        <v>34104</v>
      </c>
      <c r="BC4053" s="7" t="s">
        <v>573</v>
      </c>
      <c r="BD4053" s="7" t="s">
        <v>52</v>
      </c>
      <c r="BE4053" s="7">
        <v>98837</v>
      </c>
      <c r="BF4053" s="7" t="s">
        <v>21961</v>
      </c>
      <c r="BG4053" s="7">
        <v>12231.63</v>
      </c>
      <c r="BH4053" s="7">
        <v>0</v>
      </c>
      <c r="BI4053">
        <v>12271.48</v>
      </c>
      <c r="BJ4053">
        <v>-1505.21</v>
      </c>
      <c r="BK4053">
        <v>0</v>
      </c>
      <c r="BL4053">
        <v>0</v>
      </c>
      <c r="BO4053" t="s">
        <v>38336</v>
      </c>
      <c r="BP4053">
        <v>4117</v>
      </c>
      <c r="BQ4053">
        <v>918</v>
      </c>
      <c r="BR4053">
        <v>605</v>
      </c>
      <c r="BS4053">
        <v>2988</v>
      </c>
      <c r="BU4053" t="s">
        <v>21963</v>
      </c>
      <c r="BV4053" t="s">
        <v>4695</v>
      </c>
      <c r="BX4053">
        <v>44148.952534722222</v>
      </c>
    </row>
    <row r="4054" spans="1:76" x14ac:dyDescent="0.25">
      <c r="A4054" t="s">
        <v>38337</v>
      </c>
      <c r="B4054" t="s">
        <v>4507</v>
      </c>
      <c r="C4054" t="s">
        <v>46</v>
      </c>
      <c r="D4054">
        <v>43182</v>
      </c>
      <c r="H4054" t="s">
        <v>47</v>
      </c>
      <c r="I4054">
        <v>43182</v>
      </c>
      <c r="J4054">
        <v>2018</v>
      </c>
      <c r="K4054" t="s">
        <v>85</v>
      </c>
      <c r="L4054" t="s">
        <v>38338</v>
      </c>
      <c r="N4054" t="s">
        <v>2109</v>
      </c>
      <c r="O4054" t="s">
        <v>363</v>
      </c>
      <c r="P4054" t="s">
        <v>68</v>
      </c>
      <c r="Q4054" t="s">
        <v>52</v>
      </c>
      <c r="R4054">
        <v>98042</v>
      </c>
      <c r="S4054" t="s">
        <v>2110</v>
      </c>
      <c r="T4054" t="s">
        <v>38339</v>
      </c>
      <c r="U4054" t="s">
        <v>29179</v>
      </c>
      <c r="V4054" t="s">
        <v>54</v>
      </c>
      <c r="W4054">
        <v>13</v>
      </c>
      <c r="X4054" t="s">
        <v>362</v>
      </c>
      <c r="Y4054">
        <v>4872</v>
      </c>
      <c r="Z4054" t="s">
        <v>68</v>
      </c>
      <c r="AA4054" t="s">
        <v>57</v>
      </c>
      <c r="AC4054" t="s">
        <v>146</v>
      </c>
      <c r="AD4054" t="s">
        <v>4690</v>
      </c>
      <c r="AE4054" t="s">
        <v>107</v>
      </c>
      <c r="AF4054" t="s">
        <v>107</v>
      </c>
      <c r="AI4054">
        <v>2</v>
      </c>
      <c r="AJ4054" t="s">
        <v>58</v>
      </c>
      <c r="AK4054" t="s">
        <v>59</v>
      </c>
      <c r="AL4054">
        <v>43410</v>
      </c>
      <c r="AM4054" t="s">
        <v>4692</v>
      </c>
      <c r="AN4054" t="b">
        <v>1</v>
      </c>
      <c r="AQ4054" t="s">
        <v>60</v>
      </c>
      <c r="AR4054" t="s">
        <v>99</v>
      </c>
      <c r="BB4054" s="7" t="s">
        <v>2111</v>
      </c>
      <c r="BC4054" s="7" t="s">
        <v>363</v>
      </c>
      <c r="BD4054" s="7" t="s">
        <v>52</v>
      </c>
      <c r="BE4054" s="7">
        <v>98042</v>
      </c>
      <c r="BF4054" s="7" t="s">
        <v>29180</v>
      </c>
      <c r="BG4054" s="7">
        <v>4500</v>
      </c>
      <c r="BH4054" s="7">
        <v>0</v>
      </c>
      <c r="BI4054">
        <v>3906.14</v>
      </c>
      <c r="BJ4054">
        <v>0</v>
      </c>
      <c r="BK4054">
        <v>0</v>
      </c>
      <c r="BL4054">
        <v>0</v>
      </c>
      <c r="BO4054" t="s">
        <v>38340</v>
      </c>
      <c r="BP4054">
        <v>4075</v>
      </c>
      <c r="BQ4054">
        <v>25632</v>
      </c>
      <c r="BR4054">
        <v>330</v>
      </c>
      <c r="BS4054">
        <v>2985</v>
      </c>
      <c r="BT4054">
        <v>47</v>
      </c>
      <c r="BU4054" t="s">
        <v>38341</v>
      </c>
      <c r="BV4054" t="s">
        <v>4695</v>
      </c>
      <c r="BX4054">
        <v>44148.952453703707</v>
      </c>
    </row>
    <row r="4055" spans="1:76" x14ac:dyDescent="0.25">
      <c r="A4055" t="s">
        <v>38342</v>
      </c>
      <c r="B4055" t="s">
        <v>21652</v>
      </c>
      <c r="C4055" t="s">
        <v>46</v>
      </c>
      <c r="D4055">
        <v>42817</v>
      </c>
      <c r="H4055" t="s">
        <v>47</v>
      </c>
      <c r="I4055">
        <v>42817</v>
      </c>
      <c r="J4055">
        <v>2018</v>
      </c>
      <c r="K4055" t="s">
        <v>85</v>
      </c>
      <c r="L4055" t="s">
        <v>38343</v>
      </c>
      <c r="N4055" t="s">
        <v>21654</v>
      </c>
      <c r="O4055" t="s">
        <v>117</v>
      </c>
      <c r="P4055" t="s">
        <v>115</v>
      </c>
      <c r="Q4055" t="s">
        <v>52</v>
      </c>
      <c r="R4055">
        <v>98373</v>
      </c>
      <c r="S4055" t="s">
        <v>21656</v>
      </c>
      <c r="T4055" t="s">
        <v>21656</v>
      </c>
      <c r="U4055" t="s">
        <v>38344</v>
      </c>
      <c r="V4055" t="s">
        <v>4783</v>
      </c>
      <c r="W4055">
        <v>25</v>
      </c>
      <c r="X4055" t="s">
        <v>4784</v>
      </c>
      <c r="Y4055">
        <v>3879</v>
      </c>
      <c r="Z4055" t="s">
        <v>115</v>
      </c>
      <c r="AA4055" t="s">
        <v>4785</v>
      </c>
      <c r="AB4055">
        <v>493585</v>
      </c>
      <c r="AC4055" t="s">
        <v>146</v>
      </c>
      <c r="AD4055" t="s">
        <v>4690</v>
      </c>
      <c r="AE4055" t="s">
        <v>107</v>
      </c>
      <c r="AF4055" t="s">
        <v>107</v>
      </c>
      <c r="AI4055">
        <v>1</v>
      </c>
      <c r="AJ4055" t="s">
        <v>58</v>
      </c>
      <c r="AK4055" t="s">
        <v>59</v>
      </c>
      <c r="AL4055">
        <v>43410</v>
      </c>
      <c r="AM4055" t="s">
        <v>4692</v>
      </c>
      <c r="AN4055" t="b">
        <v>1</v>
      </c>
      <c r="AQ4055" t="s">
        <v>60</v>
      </c>
      <c r="AR4055" t="s">
        <v>61</v>
      </c>
      <c r="BB4055" s="7" t="s">
        <v>38345</v>
      </c>
      <c r="BC4055" s="7" t="s">
        <v>117</v>
      </c>
      <c r="BD4055" s="7" t="s">
        <v>52</v>
      </c>
      <c r="BE4055" s="7">
        <v>98373</v>
      </c>
      <c r="BF4055" s="7" t="s">
        <v>38346</v>
      </c>
      <c r="BG4055" s="7">
        <v>29521.200000000001</v>
      </c>
      <c r="BH4055" s="7">
        <v>10000</v>
      </c>
      <c r="BI4055">
        <v>36568.32</v>
      </c>
      <c r="BJ4055">
        <v>0</v>
      </c>
      <c r="BK4055">
        <v>0</v>
      </c>
      <c r="BL4055">
        <v>2996</v>
      </c>
      <c r="BO4055" t="s">
        <v>38347</v>
      </c>
      <c r="BP4055">
        <v>13284</v>
      </c>
      <c r="BQ4055">
        <v>29565</v>
      </c>
      <c r="BR4055">
        <v>846</v>
      </c>
      <c r="BS4055">
        <v>3446</v>
      </c>
      <c r="BU4055" t="s">
        <v>38348</v>
      </c>
      <c r="BV4055" t="s">
        <v>4695</v>
      </c>
      <c r="BX4055">
        <v>44148.970763888887</v>
      </c>
    </row>
    <row r="4056" spans="1:76" x14ac:dyDescent="0.25">
      <c r="A4056" t="s">
        <v>38349</v>
      </c>
      <c r="B4056" t="s">
        <v>3043</v>
      </c>
      <c r="C4056" t="s">
        <v>46</v>
      </c>
      <c r="D4056">
        <v>43200</v>
      </c>
      <c r="H4056" t="s">
        <v>47</v>
      </c>
      <c r="I4056">
        <v>43200</v>
      </c>
      <c r="J4056">
        <v>2018</v>
      </c>
      <c r="K4056" t="s">
        <v>85</v>
      </c>
      <c r="L4056" t="s">
        <v>38350</v>
      </c>
      <c r="N4056" t="s">
        <v>38351</v>
      </c>
      <c r="O4056" t="s">
        <v>117</v>
      </c>
      <c r="P4056" t="s">
        <v>115</v>
      </c>
      <c r="Q4056" t="s">
        <v>52</v>
      </c>
      <c r="R4056">
        <v>98371</v>
      </c>
      <c r="S4056" t="s">
        <v>3044</v>
      </c>
      <c r="T4056" t="s">
        <v>20698</v>
      </c>
      <c r="U4056" t="s">
        <v>38352</v>
      </c>
      <c r="V4056" t="s">
        <v>54</v>
      </c>
      <c r="W4056">
        <v>13</v>
      </c>
      <c r="X4056" t="s">
        <v>386</v>
      </c>
      <c r="Y4056">
        <v>4827</v>
      </c>
      <c r="Z4056" t="s">
        <v>115</v>
      </c>
      <c r="AA4056" t="s">
        <v>57</v>
      </c>
      <c r="AC4056" t="s">
        <v>146</v>
      </c>
      <c r="AD4056" t="s">
        <v>4690</v>
      </c>
      <c r="AE4056" t="s">
        <v>107</v>
      </c>
      <c r="AF4056" t="s">
        <v>107</v>
      </c>
      <c r="AI4056">
        <v>1</v>
      </c>
      <c r="AJ4056" t="s">
        <v>58</v>
      </c>
      <c r="AK4056" t="s">
        <v>59</v>
      </c>
      <c r="AL4056">
        <v>43410</v>
      </c>
      <c r="AM4056" t="s">
        <v>4692</v>
      </c>
      <c r="AN4056" t="b">
        <v>1</v>
      </c>
      <c r="AQ4056" t="s">
        <v>60</v>
      </c>
      <c r="AR4056" t="s">
        <v>61</v>
      </c>
      <c r="AS4056" t="s">
        <v>100</v>
      </c>
      <c r="BB4056" s="7" t="s">
        <v>413</v>
      </c>
      <c r="BC4056" s="7" t="s">
        <v>143</v>
      </c>
      <c r="BD4056" s="7" t="s">
        <v>52</v>
      </c>
      <c r="BE4056" s="7">
        <v>98401</v>
      </c>
      <c r="BF4056" s="7" t="s">
        <v>20950</v>
      </c>
      <c r="BG4056" s="7">
        <v>203732.17</v>
      </c>
      <c r="BH4056" s="7">
        <v>0</v>
      </c>
      <c r="BI4056">
        <v>201868.74</v>
      </c>
      <c r="BJ4056">
        <v>500</v>
      </c>
      <c r="BK4056">
        <v>0</v>
      </c>
      <c r="BL4056">
        <v>0</v>
      </c>
      <c r="BM4056">
        <v>83144.460000000006</v>
      </c>
      <c r="BN4056">
        <v>84606.86</v>
      </c>
      <c r="BO4056" t="s">
        <v>38353</v>
      </c>
      <c r="BP4056">
        <v>2874</v>
      </c>
      <c r="BQ4056">
        <v>11</v>
      </c>
      <c r="BR4056">
        <v>167</v>
      </c>
      <c r="BS4056">
        <v>2883</v>
      </c>
      <c r="BT4056">
        <v>25</v>
      </c>
      <c r="BU4056" t="s">
        <v>20897</v>
      </c>
      <c r="BV4056" t="s">
        <v>4695</v>
      </c>
      <c r="BX4056">
        <v>44148.948460648149</v>
      </c>
    </row>
    <row r="4057" spans="1:76" x14ac:dyDescent="0.25">
      <c r="A4057" t="s">
        <v>38354</v>
      </c>
      <c r="B4057" t="s">
        <v>1669</v>
      </c>
      <c r="C4057" t="s">
        <v>46</v>
      </c>
      <c r="D4057">
        <v>42866</v>
      </c>
      <c r="H4057" t="s">
        <v>47</v>
      </c>
      <c r="I4057">
        <v>42866</v>
      </c>
      <c r="J4057">
        <v>2018</v>
      </c>
      <c r="K4057" t="s">
        <v>77</v>
      </c>
      <c r="L4057" t="s">
        <v>29751</v>
      </c>
      <c r="N4057" t="s">
        <v>4075</v>
      </c>
      <c r="O4057" t="s">
        <v>105</v>
      </c>
      <c r="P4057" t="s">
        <v>105</v>
      </c>
      <c r="Q4057" t="s">
        <v>52</v>
      </c>
      <c r="R4057">
        <v>99220</v>
      </c>
      <c r="S4057" t="s">
        <v>1671</v>
      </c>
      <c r="T4057" t="s">
        <v>23960</v>
      </c>
      <c r="U4057" t="s">
        <v>34789</v>
      </c>
      <c r="V4057" t="s">
        <v>54</v>
      </c>
      <c r="W4057">
        <v>13</v>
      </c>
      <c r="X4057" t="s">
        <v>106</v>
      </c>
      <c r="Y4057">
        <v>4789</v>
      </c>
      <c r="Z4057" t="s">
        <v>105</v>
      </c>
      <c r="AA4057" t="s">
        <v>57</v>
      </c>
      <c r="AC4057" t="s">
        <v>146</v>
      </c>
      <c r="AD4057" t="s">
        <v>4690</v>
      </c>
      <c r="AE4057" t="s">
        <v>107</v>
      </c>
      <c r="AF4057" t="s">
        <v>107</v>
      </c>
      <c r="AJ4057" t="s">
        <v>58</v>
      </c>
      <c r="AK4057" t="s">
        <v>59</v>
      </c>
      <c r="AL4057">
        <v>43410</v>
      </c>
      <c r="AM4057" t="s">
        <v>4692</v>
      </c>
      <c r="AN4057" t="b">
        <v>1</v>
      </c>
      <c r="BB4057" s="7" t="s">
        <v>4076</v>
      </c>
      <c r="BC4057" s="7" t="s">
        <v>526</v>
      </c>
      <c r="BD4057" s="7" t="s">
        <v>52</v>
      </c>
      <c r="BE4057" s="7">
        <v>99206</v>
      </c>
      <c r="BF4057" s="7" t="s">
        <v>20464</v>
      </c>
      <c r="BG4057" s="7">
        <v>6100</v>
      </c>
      <c r="BH4057" s="7">
        <v>983.79</v>
      </c>
      <c r="BI4057">
        <v>7083.79</v>
      </c>
      <c r="BJ4057">
        <v>0</v>
      </c>
      <c r="BK4057">
        <v>0</v>
      </c>
      <c r="BL4057">
        <v>0</v>
      </c>
      <c r="BM4057">
        <v>236.92</v>
      </c>
      <c r="BN4057">
        <v>2087.9299999999998</v>
      </c>
      <c r="BO4057" t="s">
        <v>38355</v>
      </c>
      <c r="BP4057">
        <v>8991</v>
      </c>
      <c r="BQ4057">
        <v>35520</v>
      </c>
      <c r="BR4057">
        <v>93357</v>
      </c>
      <c r="BS4057">
        <v>3230</v>
      </c>
      <c r="BT4057">
        <v>6</v>
      </c>
      <c r="BU4057" t="s">
        <v>23763</v>
      </c>
      <c r="BV4057" t="s">
        <v>4695</v>
      </c>
      <c r="BX4057">
        <v>44265.532349537039</v>
      </c>
    </row>
    <row r="4058" spans="1:76" x14ac:dyDescent="0.25">
      <c r="A4058" t="s">
        <v>38356</v>
      </c>
      <c r="B4058" t="s">
        <v>24067</v>
      </c>
      <c r="C4058" t="s">
        <v>46</v>
      </c>
      <c r="D4058">
        <v>43230</v>
      </c>
      <c r="H4058" t="s">
        <v>47</v>
      </c>
      <c r="I4058">
        <v>43230</v>
      </c>
      <c r="J4058">
        <v>2018</v>
      </c>
      <c r="K4058" t="s">
        <v>85</v>
      </c>
      <c r="L4058" t="s">
        <v>38357</v>
      </c>
      <c r="N4058" t="s">
        <v>38358</v>
      </c>
      <c r="O4058" t="s">
        <v>557</v>
      </c>
      <c r="P4058" t="s">
        <v>668</v>
      </c>
      <c r="Q4058" t="s">
        <v>52</v>
      </c>
      <c r="R4058">
        <v>99301</v>
      </c>
      <c r="S4058" t="s">
        <v>27760</v>
      </c>
      <c r="T4058" t="s">
        <v>27761</v>
      </c>
      <c r="U4058" t="s">
        <v>38359</v>
      </c>
      <c r="V4058" t="s">
        <v>6344</v>
      </c>
      <c r="W4058">
        <v>24</v>
      </c>
      <c r="X4058" t="s">
        <v>6144</v>
      </c>
      <c r="Y4058">
        <v>3306</v>
      </c>
      <c r="Z4058" t="s">
        <v>668</v>
      </c>
      <c r="AA4058" t="s">
        <v>4785</v>
      </c>
      <c r="AB4058">
        <v>33717</v>
      </c>
      <c r="AC4058" t="s">
        <v>146</v>
      </c>
      <c r="AD4058" t="s">
        <v>4690</v>
      </c>
      <c r="AE4058" t="s">
        <v>107</v>
      </c>
      <c r="AF4058" t="s">
        <v>107</v>
      </c>
      <c r="AJ4058" t="s">
        <v>58</v>
      </c>
      <c r="AK4058" t="s">
        <v>59</v>
      </c>
      <c r="AL4058">
        <v>43410</v>
      </c>
      <c r="AM4058" t="s">
        <v>4692</v>
      </c>
      <c r="AN4058" t="b">
        <v>1</v>
      </c>
      <c r="AQ4058" t="s">
        <v>60</v>
      </c>
      <c r="AR4058" t="s">
        <v>99</v>
      </c>
      <c r="BB4058" s="7" t="s">
        <v>38360</v>
      </c>
      <c r="BC4058" s="7" t="s">
        <v>557</v>
      </c>
      <c r="BD4058" s="7" t="s">
        <v>52</v>
      </c>
      <c r="BE4058" s="7">
        <v>99301</v>
      </c>
      <c r="BG4058" s="7">
        <v>3431.15</v>
      </c>
      <c r="BH4058" s="7">
        <v>0</v>
      </c>
      <c r="BI4058">
        <v>6301.11</v>
      </c>
      <c r="BJ4058">
        <v>2700.41</v>
      </c>
      <c r="BK4058">
        <v>0</v>
      </c>
      <c r="BL4058">
        <v>458.27</v>
      </c>
      <c r="BO4058" t="s">
        <v>38361</v>
      </c>
      <c r="BP4058">
        <v>1628</v>
      </c>
      <c r="BQ4058">
        <v>611</v>
      </c>
      <c r="BR4058">
        <v>572</v>
      </c>
      <c r="BS4058">
        <v>2831</v>
      </c>
      <c r="BU4058" t="s">
        <v>24072</v>
      </c>
      <c r="BV4058" t="s">
        <v>4695</v>
      </c>
      <c r="BX4058">
        <v>44148.945706018516</v>
      </c>
    </row>
    <row r="4059" spans="1:76" x14ac:dyDescent="0.25">
      <c r="A4059" t="s">
        <v>38897</v>
      </c>
      <c r="B4059" t="s">
        <v>539</v>
      </c>
      <c r="C4059" t="s">
        <v>46</v>
      </c>
      <c r="D4059">
        <v>42775</v>
      </c>
      <c r="H4059" t="s">
        <v>47</v>
      </c>
      <c r="I4059">
        <v>42775</v>
      </c>
      <c r="J4059">
        <v>2018</v>
      </c>
      <c r="K4059" t="s">
        <v>85</v>
      </c>
      <c r="L4059" t="s">
        <v>19603</v>
      </c>
      <c r="N4059" t="s">
        <v>541</v>
      </c>
      <c r="O4059" t="s">
        <v>542</v>
      </c>
      <c r="P4059" t="s">
        <v>68</v>
      </c>
      <c r="Q4059" t="s">
        <v>52</v>
      </c>
      <c r="R4059">
        <v>98003</v>
      </c>
      <c r="S4059" t="s">
        <v>543</v>
      </c>
      <c r="T4059" t="s">
        <v>9040</v>
      </c>
      <c r="U4059" t="s">
        <v>36912</v>
      </c>
      <c r="V4059" t="s">
        <v>90</v>
      </c>
      <c r="W4059">
        <v>12</v>
      </c>
      <c r="X4059" t="s">
        <v>544</v>
      </c>
      <c r="Y4059">
        <v>4759</v>
      </c>
      <c r="Z4059" t="s">
        <v>68</v>
      </c>
      <c r="AA4059" t="s">
        <v>57</v>
      </c>
      <c r="AC4059" t="s">
        <v>146</v>
      </c>
      <c r="AD4059" t="s">
        <v>4690</v>
      </c>
      <c r="AE4059" t="s">
        <v>107</v>
      </c>
      <c r="AF4059" t="s">
        <v>107</v>
      </c>
      <c r="AJ4059" t="s">
        <v>58</v>
      </c>
      <c r="AK4059" t="s">
        <v>59</v>
      </c>
      <c r="AL4059">
        <v>43410</v>
      </c>
      <c r="AM4059" t="s">
        <v>4692</v>
      </c>
      <c r="AN4059" t="b">
        <v>1</v>
      </c>
      <c r="AQ4059" t="s">
        <v>60</v>
      </c>
      <c r="AR4059" t="s">
        <v>99</v>
      </c>
      <c r="AS4059" t="s">
        <v>62</v>
      </c>
      <c r="BB4059" s="7" t="s">
        <v>116</v>
      </c>
      <c r="BC4059" s="7" t="s">
        <v>117</v>
      </c>
      <c r="BD4059" s="7" t="s">
        <v>52</v>
      </c>
      <c r="BE4059" s="7">
        <v>98372</v>
      </c>
      <c r="BF4059" s="7" t="s">
        <v>11221</v>
      </c>
      <c r="BG4059" s="7">
        <v>560651.42000000004</v>
      </c>
      <c r="BH4059" s="7">
        <v>0</v>
      </c>
      <c r="BI4059">
        <v>547685.04</v>
      </c>
      <c r="BJ4059">
        <v>0</v>
      </c>
      <c r="BK4059">
        <v>0</v>
      </c>
      <c r="BL4059">
        <v>0</v>
      </c>
      <c r="BM4059">
        <v>35911.46</v>
      </c>
      <c r="BN4059">
        <v>606529.24</v>
      </c>
      <c r="BO4059" t="s">
        <v>38898</v>
      </c>
      <c r="BP4059">
        <v>13387</v>
      </c>
      <c r="BQ4059">
        <v>27207</v>
      </c>
      <c r="BR4059">
        <v>198</v>
      </c>
      <c r="BS4059">
        <v>3440</v>
      </c>
      <c r="BT4059">
        <v>30</v>
      </c>
      <c r="BU4059" t="s">
        <v>11223</v>
      </c>
      <c r="BV4059" t="s">
        <v>4695</v>
      </c>
      <c r="BX4059">
        <v>44712.567187499997</v>
      </c>
    </row>
    <row r="4060" spans="1:76" x14ac:dyDescent="0.25">
      <c r="A4060" t="s">
        <v>38911</v>
      </c>
      <c r="B4060" t="s">
        <v>1433</v>
      </c>
      <c r="C4060" t="s">
        <v>46</v>
      </c>
      <c r="D4060">
        <v>42795</v>
      </c>
      <c r="H4060" t="s">
        <v>47</v>
      </c>
      <c r="I4060">
        <v>42795</v>
      </c>
      <c r="J4060">
        <v>2018</v>
      </c>
      <c r="K4060" t="s">
        <v>85</v>
      </c>
      <c r="L4060" t="s">
        <v>21538</v>
      </c>
      <c r="N4060" t="s">
        <v>1762</v>
      </c>
      <c r="O4060" t="s">
        <v>95</v>
      </c>
      <c r="P4060" t="s">
        <v>96</v>
      </c>
      <c r="Q4060" t="s">
        <v>52</v>
      </c>
      <c r="R4060">
        <v>99354</v>
      </c>
      <c r="S4060" t="s">
        <v>1436</v>
      </c>
      <c r="T4060" t="s">
        <v>21540</v>
      </c>
      <c r="U4060" t="s">
        <v>21541</v>
      </c>
      <c r="V4060" t="s">
        <v>54</v>
      </c>
      <c r="W4060">
        <v>13</v>
      </c>
      <c r="X4060" t="s">
        <v>98</v>
      </c>
      <c r="Y4060">
        <v>4793</v>
      </c>
      <c r="Z4060" t="s">
        <v>96</v>
      </c>
      <c r="AA4060" t="s">
        <v>57</v>
      </c>
      <c r="AC4060" t="s">
        <v>146</v>
      </c>
      <c r="AD4060" t="s">
        <v>4690</v>
      </c>
      <c r="AE4060" t="s">
        <v>107</v>
      </c>
      <c r="AF4060" t="s">
        <v>107</v>
      </c>
      <c r="AJ4060" t="s">
        <v>58</v>
      </c>
      <c r="AK4060" t="s">
        <v>59</v>
      </c>
      <c r="AL4060">
        <v>43410</v>
      </c>
      <c r="AM4060" t="s">
        <v>4692</v>
      </c>
      <c r="AN4060" t="b">
        <v>1</v>
      </c>
      <c r="BB4060" s="7" t="s">
        <v>832</v>
      </c>
      <c r="BC4060" s="7" t="s">
        <v>95</v>
      </c>
      <c r="BD4060" s="7" t="s">
        <v>52</v>
      </c>
      <c r="BE4060" s="7" t="s">
        <v>21542</v>
      </c>
      <c r="BF4060" s="7" t="s">
        <v>21543</v>
      </c>
      <c r="BG4060" s="7">
        <v>2850</v>
      </c>
      <c r="BH4060" s="7">
        <v>500</v>
      </c>
      <c r="BI4060">
        <v>3350</v>
      </c>
      <c r="BJ4060">
        <v>0</v>
      </c>
      <c r="BK4060">
        <v>0</v>
      </c>
      <c r="BL4060">
        <v>0</v>
      </c>
      <c r="BO4060" t="s">
        <v>38912</v>
      </c>
      <c r="BP4060">
        <v>7858</v>
      </c>
      <c r="BQ4060">
        <v>3835</v>
      </c>
      <c r="BR4060">
        <v>1961</v>
      </c>
      <c r="BS4060">
        <v>3183</v>
      </c>
      <c r="BT4060">
        <v>8</v>
      </c>
      <c r="BU4060" t="s">
        <v>21545</v>
      </c>
      <c r="BV4060" t="s">
        <v>4695</v>
      </c>
      <c r="BX4060">
        <v>44148.960347222222</v>
      </c>
    </row>
    <row r="4061" spans="1:76" x14ac:dyDescent="0.25">
      <c r="A4061" t="s">
        <v>38913</v>
      </c>
      <c r="B4061" t="s">
        <v>38914</v>
      </c>
      <c r="C4061" t="s">
        <v>46</v>
      </c>
      <c r="D4061">
        <v>43177</v>
      </c>
      <c r="H4061" t="s">
        <v>47</v>
      </c>
      <c r="I4061">
        <v>43177</v>
      </c>
      <c r="J4061">
        <v>2018</v>
      </c>
      <c r="K4061" t="s">
        <v>85</v>
      </c>
      <c r="L4061" t="s">
        <v>38915</v>
      </c>
      <c r="N4061" t="s">
        <v>38916</v>
      </c>
      <c r="O4061" t="s">
        <v>241</v>
      </c>
      <c r="P4061" t="s">
        <v>241</v>
      </c>
      <c r="Q4061" t="s">
        <v>52</v>
      </c>
      <c r="R4061">
        <v>98908</v>
      </c>
      <c r="S4061" t="s">
        <v>38917</v>
      </c>
      <c r="T4061" t="s">
        <v>38918</v>
      </c>
      <c r="U4061" t="s">
        <v>38919</v>
      </c>
      <c r="V4061" t="s">
        <v>6576</v>
      </c>
      <c r="W4061">
        <v>27</v>
      </c>
      <c r="X4061" t="s">
        <v>8532</v>
      </c>
      <c r="Y4061">
        <v>4418</v>
      </c>
      <c r="Z4061" t="s">
        <v>241</v>
      </c>
      <c r="AA4061" t="s">
        <v>4785</v>
      </c>
      <c r="AB4061">
        <v>114757</v>
      </c>
      <c r="AC4061" t="s">
        <v>146</v>
      </c>
      <c r="AD4061" t="s">
        <v>4690</v>
      </c>
      <c r="AE4061" t="s">
        <v>107</v>
      </c>
      <c r="AF4061" t="s">
        <v>107</v>
      </c>
      <c r="AJ4061" t="s">
        <v>58</v>
      </c>
      <c r="AK4061" t="s">
        <v>59</v>
      </c>
      <c r="AL4061">
        <v>43410</v>
      </c>
      <c r="AM4061" t="s">
        <v>4692</v>
      </c>
      <c r="AN4061" t="b">
        <v>1</v>
      </c>
      <c r="AQ4061" t="s">
        <v>60</v>
      </c>
      <c r="AR4061" t="s">
        <v>61</v>
      </c>
      <c r="BB4061" s="7" t="s">
        <v>38920</v>
      </c>
      <c r="BC4061" s="7" t="s">
        <v>241</v>
      </c>
      <c r="BD4061" s="7" t="s">
        <v>52</v>
      </c>
      <c r="BE4061" s="7">
        <v>98909</v>
      </c>
      <c r="BF4061" s="7" t="s">
        <v>38921</v>
      </c>
      <c r="BG4061" s="7">
        <v>30179.85</v>
      </c>
      <c r="BH4061" s="7">
        <v>0</v>
      </c>
      <c r="BI4061">
        <v>29726.19</v>
      </c>
      <c r="BJ4061">
        <v>-584.70000000000005</v>
      </c>
      <c r="BK4061">
        <v>0</v>
      </c>
      <c r="BL4061">
        <v>0</v>
      </c>
      <c r="BO4061" t="s">
        <v>38922</v>
      </c>
      <c r="BP4061">
        <v>19967</v>
      </c>
      <c r="BQ4061">
        <v>311</v>
      </c>
      <c r="BR4061">
        <v>1046</v>
      </c>
      <c r="BS4061">
        <v>3821</v>
      </c>
      <c r="BU4061" t="s">
        <v>38923</v>
      </c>
      <c r="BV4061" t="s">
        <v>4695</v>
      </c>
      <c r="BX4061">
        <v>44148.983969907407</v>
      </c>
    </row>
    <row r="4062" spans="1:76" x14ac:dyDescent="0.25">
      <c r="A4062" t="s">
        <v>38924</v>
      </c>
      <c r="B4062" t="s">
        <v>1119</v>
      </c>
      <c r="C4062" t="s">
        <v>46</v>
      </c>
      <c r="D4062">
        <v>43131</v>
      </c>
      <c r="H4062" t="s">
        <v>47</v>
      </c>
      <c r="I4062">
        <v>43131</v>
      </c>
      <c r="J4062">
        <v>2018</v>
      </c>
      <c r="K4062" t="s">
        <v>85</v>
      </c>
      <c r="L4062" t="s">
        <v>21447</v>
      </c>
      <c r="N4062" t="s">
        <v>1120</v>
      </c>
      <c r="O4062" t="s">
        <v>601</v>
      </c>
      <c r="P4062" t="s">
        <v>68</v>
      </c>
      <c r="Q4062" t="s">
        <v>52</v>
      </c>
      <c r="R4062">
        <v>98022</v>
      </c>
      <c r="S4062" t="s">
        <v>1121</v>
      </c>
      <c r="T4062" t="s">
        <v>21448</v>
      </c>
      <c r="U4062" t="s">
        <v>21449</v>
      </c>
      <c r="V4062" t="s">
        <v>54</v>
      </c>
      <c r="W4062">
        <v>13</v>
      </c>
      <c r="X4062" t="s">
        <v>306</v>
      </c>
      <c r="Y4062">
        <v>4839</v>
      </c>
      <c r="Z4062" t="s">
        <v>68</v>
      </c>
      <c r="AA4062" t="s">
        <v>57</v>
      </c>
      <c r="AC4062" t="s">
        <v>146</v>
      </c>
      <c r="AD4062" t="s">
        <v>4690</v>
      </c>
      <c r="AE4062" t="s">
        <v>107</v>
      </c>
      <c r="AF4062" t="s">
        <v>107</v>
      </c>
      <c r="AI4062">
        <v>2</v>
      </c>
      <c r="AJ4062" t="s">
        <v>58</v>
      </c>
      <c r="AK4062" t="s">
        <v>59</v>
      </c>
      <c r="AL4062">
        <v>43410</v>
      </c>
      <c r="AM4062" t="s">
        <v>4692</v>
      </c>
      <c r="AN4062" t="b">
        <v>1</v>
      </c>
      <c r="AQ4062" t="s">
        <v>60</v>
      </c>
      <c r="AR4062" t="s">
        <v>61</v>
      </c>
      <c r="AS4062" t="s">
        <v>62</v>
      </c>
      <c r="BB4062" s="7" t="s">
        <v>116</v>
      </c>
      <c r="BC4062" s="7" t="s">
        <v>117</v>
      </c>
      <c r="BD4062" s="7" t="s">
        <v>52</v>
      </c>
      <c r="BE4062" s="7">
        <v>98371</v>
      </c>
      <c r="BF4062" s="7" t="s">
        <v>11221</v>
      </c>
      <c r="BG4062" s="7">
        <v>50396</v>
      </c>
      <c r="BH4062" s="7">
        <v>7497.44</v>
      </c>
      <c r="BI4062">
        <v>28610.39</v>
      </c>
      <c r="BJ4062">
        <v>0</v>
      </c>
      <c r="BK4062">
        <v>0</v>
      </c>
      <c r="BL4062">
        <v>0</v>
      </c>
      <c r="BO4062" t="s">
        <v>38925</v>
      </c>
      <c r="BP4062">
        <v>9321</v>
      </c>
      <c r="BQ4062">
        <v>968</v>
      </c>
      <c r="BR4062">
        <v>209</v>
      </c>
      <c r="BS4062">
        <v>3258</v>
      </c>
      <c r="BT4062">
        <v>31</v>
      </c>
      <c r="BU4062" t="s">
        <v>11223</v>
      </c>
      <c r="BV4062" t="s">
        <v>4695</v>
      </c>
      <c r="BX4062">
        <v>44148.963206018518</v>
      </c>
    </row>
    <row r="4063" spans="1:76" x14ac:dyDescent="0.25">
      <c r="A4063" t="s">
        <v>38943</v>
      </c>
      <c r="B4063" t="s">
        <v>27449</v>
      </c>
      <c r="C4063" t="s">
        <v>46</v>
      </c>
      <c r="D4063">
        <v>43259</v>
      </c>
      <c r="H4063" t="s">
        <v>47</v>
      </c>
      <c r="I4063">
        <v>43259</v>
      </c>
      <c r="J4063">
        <v>2018</v>
      </c>
      <c r="K4063" t="s">
        <v>85</v>
      </c>
      <c r="L4063" t="s">
        <v>32927</v>
      </c>
      <c r="N4063" t="s">
        <v>38944</v>
      </c>
      <c r="O4063" t="s">
        <v>1399</v>
      </c>
      <c r="P4063" t="s">
        <v>88</v>
      </c>
      <c r="Q4063" t="s">
        <v>52</v>
      </c>
      <c r="R4063">
        <v>98531</v>
      </c>
      <c r="S4063" t="s">
        <v>27451</v>
      </c>
      <c r="T4063" t="s">
        <v>27452</v>
      </c>
      <c r="U4063" t="s">
        <v>32929</v>
      </c>
      <c r="V4063" t="s">
        <v>7053</v>
      </c>
      <c r="W4063">
        <v>21</v>
      </c>
      <c r="X4063" t="s">
        <v>5408</v>
      </c>
      <c r="Y4063">
        <v>3626</v>
      </c>
      <c r="Z4063" t="s">
        <v>88</v>
      </c>
      <c r="AA4063" t="s">
        <v>4785</v>
      </c>
      <c r="AB4063">
        <v>46069</v>
      </c>
      <c r="AC4063" t="s">
        <v>146</v>
      </c>
      <c r="AD4063" t="s">
        <v>4690</v>
      </c>
      <c r="AE4063" t="s">
        <v>107</v>
      </c>
      <c r="AF4063" t="s">
        <v>107</v>
      </c>
      <c r="AJ4063" t="s">
        <v>58</v>
      </c>
      <c r="AK4063" t="s">
        <v>59</v>
      </c>
      <c r="AL4063">
        <v>43410</v>
      </c>
      <c r="AM4063" t="s">
        <v>4692</v>
      </c>
      <c r="AN4063" t="b">
        <v>1</v>
      </c>
      <c r="AQ4063" t="s">
        <v>60</v>
      </c>
      <c r="AR4063" t="s">
        <v>61</v>
      </c>
      <c r="BB4063" s="7" t="s">
        <v>38944</v>
      </c>
      <c r="BC4063" s="7" t="s">
        <v>1399</v>
      </c>
      <c r="BD4063" s="7" t="s">
        <v>52</v>
      </c>
      <c r="BE4063" s="7">
        <v>98531</v>
      </c>
      <c r="BF4063" s="7" t="s">
        <v>32929</v>
      </c>
      <c r="BG4063" s="7">
        <v>4625</v>
      </c>
      <c r="BH4063" s="7">
        <v>0</v>
      </c>
      <c r="BI4063">
        <v>2366</v>
      </c>
      <c r="BJ4063">
        <v>0</v>
      </c>
      <c r="BK4063">
        <v>0</v>
      </c>
      <c r="BL4063">
        <v>4051.6</v>
      </c>
      <c r="BO4063" t="s">
        <v>38945</v>
      </c>
      <c r="BP4063">
        <v>5130</v>
      </c>
      <c r="BQ4063">
        <v>415</v>
      </c>
      <c r="BR4063">
        <v>715</v>
      </c>
      <c r="BS4063">
        <v>3053</v>
      </c>
      <c r="BU4063" t="s">
        <v>38946</v>
      </c>
      <c r="BV4063" t="s">
        <v>4695</v>
      </c>
      <c r="BX4063">
        <v>44148.954780092594</v>
      </c>
    </row>
    <row r="4064" spans="1:76" x14ac:dyDescent="0.25">
      <c r="A4064" t="s">
        <v>38947</v>
      </c>
      <c r="B4064" t="s">
        <v>22769</v>
      </c>
      <c r="C4064" t="s">
        <v>46</v>
      </c>
      <c r="D4064">
        <v>43142</v>
      </c>
      <c r="H4064" t="s">
        <v>47</v>
      </c>
      <c r="I4064">
        <v>43142</v>
      </c>
      <c r="J4064">
        <v>2018</v>
      </c>
      <c r="K4064" t="s">
        <v>85</v>
      </c>
      <c r="L4064" t="s">
        <v>31159</v>
      </c>
      <c r="N4064" t="s">
        <v>27262</v>
      </c>
      <c r="O4064" t="s">
        <v>676</v>
      </c>
      <c r="P4064" t="s">
        <v>322</v>
      </c>
      <c r="Q4064" t="s">
        <v>52</v>
      </c>
      <c r="R4064">
        <v>99111</v>
      </c>
      <c r="S4064" t="s">
        <v>27263</v>
      </c>
      <c r="T4064" t="s">
        <v>22773</v>
      </c>
      <c r="U4064" t="s">
        <v>31160</v>
      </c>
      <c r="V4064" t="s">
        <v>4807</v>
      </c>
      <c r="W4064">
        <v>23</v>
      </c>
      <c r="X4064" t="s">
        <v>6562</v>
      </c>
      <c r="Y4064">
        <v>4375</v>
      </c>
      <c r="Z4064" t="s">
        <v>322</v>
      </c>
      <c r="AA4064" t="s">
        <v>4785</v>
      </c>
      <c r="AB4064">
        <v>22226</v>
      </c>
      <c r="AC4064" t="s">
        <v>146</v>
      </c>
      <c r="AD4064" t="s">
        <v>4690</v>
      </c>
      <c r="AE4064" t="s">
        <v>107</v>
      </c>
      <c r="AF4064" t="s">
        <v>107</v>
      </c>
      <c r="AI4064">
        <v>3</v>
      </c>
      <c r="AJ4064" t="s">
        <v>58</v>
      </c>
      <c r="AK4064" t="s">
        <v>59</v>
      </c>
      <c r="AL4064">
        <v>43410</v>
      </c>
      <c r="AM4064" t="s">
        <v>4692</v>
      </c>
      <c r="AN4064" t="b">
        <v>1</v>
      </c>
      <c r="AQ4064" t="s">
        <v>60</v>
      </c>
      <c r="AR4064" t="s">
        <v>61</v>
      </c>
      <c r="BB4064" s="7" t="s">
        <v>31161</v>
      </c>
      <c r="BC4064" s="7" t="s">
        <v>321</v>
      </c>
      <c r="BD4064" s="7" t="s">
        <v>52</v>
      </c>
      <c r="BE4064" s="7">
        <v>99143</v>
      </c>
      <c r="BG4064" s="7">
        <v>8611.14</v>
      </c>
      <c r="BH4064" s="7">
        <v>247</v>
      </c>
      <c r="BI4064">
        <v>10518.2</v>
      </c>
      <c r="BJ4064">
        <v>2611.63</v>
      </c>
      <c r="BK4064">
        <v>0</v>
      </c>
      <c r="BL4064">
        <v>0</v>
      </c>
      <c r="BO4064" t="s">
        <v>38948</v>
      </c>
      <c r="BP4064">
        <v>11108</v>
      </c>
      <c r="BQ4064">
        <v>641</v>
      </c>
      <c r="BR4064">
        <v>448</v>
      </c>
      <c r="BS4064">
        <v>3338</v>
      </c>
      <c r="BU4064" t="s">
        <v>27265</v>
      </c>
      <c r="BV4064" t="s">
        <v>4695</v>
      </c>
      <c r="BX4064">
        <v>44148.967013888891</v>
      </c>
    </row>
    <row r="4065" spans="1:76" x14ac:dyDescent="0.25">
      <c r="A4065" t="s">
        <v>38949</v>
      </c>
      <c r="B4065" t="s">
        <v>38950</v>
      </c>
      <c r="C4065" t="s">
        <v>46</v>
      </c>
      <c r="D4065">
        <v>43251</v>
      </c>
      <c r="H4065" t="s">
        <v>47</v>
      </c>
      <c r="I4065">
        <v>43251</v>
      </c>
      <c r="J4065">
        <v>2018</v>
      </c>
      <c r="K4065" t="s">
        <v>85</v>
      </c>
      <c r="L4065" t="s">
        <v>38951</v>
      </c>
      <c r="N4065" t="s">
        <v>1721</v>
      </c>
      <c r="O4065" t="s">
        <v>13087</v>
      </c>
      <c r="P4065" t="s">
        <v>88</v>
      </c>
      <c r="Q4065" t="s">
        <v>52</v>
      </c>
      <c r="R4065" t="s">
        <v>38952</v>
      </c>
      <c r="S4065" t="s">
        <v>38953</v>
      </c>
      <c r="T4065" t="s">
        <v>38954</v>
      </c>
      <c r="U4065" t="s">
        <v>38955</v>
      </c>
      <c r="V4065" t="s">
        <v>7053</v>
      </c>
      <c r="W4065">
        <v>21</v>
      </c>
      <c r="X4065" t="s">
        <v>5408</v>
      </c>
      <c r="Y4065">
        <v>3626</v>
      </c>
      <c r="Z4065" t="s">
        <v>88</v>
      </c>
      <c r="AA4065" t="s">
        <v>4785</v>
      </c>
      <c r="AB4065">
        <v>46069</v>
      </c>
      <c r="AC4065" t="s">
        <v>146</v>
      </c>
      <c r="AD4065" t="s">
        <v>4690</v>
      </c>
      <c r="AE4065" t="s">
        <v>107</v>
      </c>
      <c r="AF4065" t="s">
        <v>107</v>
      </c>
      <c r="AJ4065" t="s">
        <v>58</v>
      </c>
      <c r="AK4065" t="s">
        <v>59</v>
      </c>
      <c r="AL4065">
        <v>43410</v>
      </c>
      <c r="AM4065" t="s">
        <v>4692</v>
      </c>
      <c r="AN4065" t="b">
        <v>1</v>
      </c>
      <c r="AQ4065" t="s">
        <v>177</v>
      </c>
      <c r="BB4065" s="7" t="s">
        <v>1721</v>
      </c>
      <c r="BC4065" s="7" t="s">
        <v>13087</v>
      </c>
      <c r="BD4065" s="7" t="s">
        <v>52</v>
      </c>
      <c r="BE4065" s="7" t="s">
        <v>38952</v>
      </c>
      <c r="BF4065" s="7" t="s">
        <v>38956</v>
      </c>
      <c r="BG4065" s="7">
        <v>450</v>
      </c>
      <c r="BH4065" s="7">
        <v>0</v>
      </c>
      <c r="BI4065">
        <v>5064.34</v>
      </c>
      <c r="BJ4065">
        <v>0</v>
      </c>
      <c r="BK4065">
        <v>0</v>
      </c>
      <c r="BL4065">
        <v>2711.61</v>
      </c>
      <c r="BO4065" t="s">
        <v>38957</v>
      </c>
      <c r="BP4065">
        <v>4516</v>
      </c>
      <c r="BQ4065">
        <v>25074</v>
      </c>
      <c r="BR4065">
        <v>717</v>
      </c>
      <c r="BS4065">
        <v>3005</v>
      </c>
      <c r="BU4065" t="s">
        <v>38958</v>
      </c>
      <c r="BV4065" t="s">
        <v>4695</v>
      </c>
      <c r="BX4065">
        <v>44148.953101851854</v>
      </c>
    </row>
    <row r="4066" spans="1:76" x14ac:dyDescent="0.25">
      <c r="A4066" t="s">
        <v>38959</v>
      </c>
      <c r="B4066" t="s">
        <v>2021</v>
      </c>
      <c r="C4066" t="s">
        <v>46</v>
      </c>
      <c r="D4066">
        <v>43251</v>
      </c>
      <c r="H4066" t="s">
        <v>47</v>
      </c>
      <c r="I4066">
        <v>43251</v>
      </c>
      <c r="J4066">
        <v>2018</v>
      </c>
      <c r="K4066" t="s">
        <v>85</v>
      </c>
      <c r="L4066" t="s">
        <v>38960</v>
      </c>
      <c r="N4066" t="s">
        <v>2022</v>
      </c>
      <c r="O4066" t="s">
        <v>199</v>
      </c>
      <c r="P4066" t="s">
        <v>68</v>
      </c>
      <c r="Q4066" t="s">
        <v>52</v>
      </c>
      <c r="R4066">
        <v>98296</v>
      </c>
      <c r="S4066" t="s">
        <v>2023</v>
      </c>
      <c r="T4066" t="s">
        <v>38961</v>
      </c>
      <c r="U4066" t="s">
        <v>38962</v>
      </c>
      <c r="V4066" t="s">
        <v>54</v>
      </c>
      <c r="W4066">
        <v>13</v>
      </c>
      <c r="X4066" t="s">
        <v>164</v>
      </c>
      <c r="Y4066">
        <v>4779</v>
      </c>
      <c r="Z4066" t="s">
        <v>68</v>
      </c>
      <c r="AA4066" t="s">
        <v>57</v>
      </c>
      <c r="AC4066" t="s">
        <v>146</v>
      </c>
      <c r="AD4066" t="s">
        <v>4690</v>
      </c>
      <c r="AE4066" t="s">
        <v>107</v>
      </c>
      <c r="AF4066" t="s">
        <v>107</v>
      </c>
      <c r="AI4066">
        <v>2</v>
      </c>
      <c r="AJ4066" t="s">
        <v>58</v>
      </c>
      <c r="AK4066" t="s">
        <v>59</v>
      </c>
      <c r="AL4066">
        <v>43410</v>
      </c>
      <c r="AM4066" t="s">
        <v>4692</v>
      </c>
      <c r="AN4066" t="b">
        <v>1</v>
      </c>
      <c r="AQ4066" t="s">
        <v>60</v>
      </c>
      <c r="AR4066" t="s">
        <v>99</v>
      </c>
      <c r="AS4066" t="s">
        <v>4734</v>
      </c>
      <c r="BB4066" s="7" t="s">
        <v>2024</v>
      </c>
      <c r="BC4066" s="7" t="s">
        <v>198</v>
      </c>
      <c r="BD4066" s="7" t="s">
        <v>52</v>
      </c>
      <c r="BE4066" s="7">
        <v>98223</v>
      </c>
      <c r="BG4066" s="7">
        <v>22562.59</v>
      </c>
      <c r="BH4066" s="7">
        <v>0</v>
      </c>
      <c r="BI4066">
        <v>22085.119999999999</v>
      </c>
      <c r="BJ4066">
        <v>-2208.7600000000002</v>
      </c>
      <c r="BK4066">
        <v>0</v>
      </c>
      <c r="BL4066">
        <v>0</v>
      </c>
      <c r="BO4066" t="s">
        <v>38963</v>
      </c>
      <c r="BP4066">
        <v>1637</v>
      </c>
      <c r="BQ4066">
        <v>149</v>
      </c>
      <c r="BR4066">
        <v>42</v>
      </c>
      <c r="BS4066">
        <v>2832</v>
      </c>
      <c r="BT4066">
        <v>1</v>
      </c>
      <c r="BU4066" t="s">
        <v>38964</v>
      </c>
      <c r="BV4066" t="s">
        <v>4695</v>
      </c>
      <c r="BX4066">
        <v>44148.945729166669</v>
      </c>
    </row>
    <row r="4067" spans="1:76" x14ac:dyDescent="0.25">
      <c r="A4067" t="s">
        <v>38965</v>
      </c>
      <c r="B4067" t="s">
        <v>25021</v>
      </c>
      <c r="C4067" t="s">
        <v>46</v>
      </c>
      <c r="D4067">
        <v>43199</v>
      </c>
      <c r="I4067">
        <v>43199</v>
      </c>
      <c r="J4067">
        <v>2018</v>
      </c>
      <c r="K4067" t="s">
        <v>85</v>
      </c>
      <c r="L4067" t="s">
        <v>34624</v>
      </c>
      <c r="N4067" t="s">
        <v>38966</v>
      </c>
      <c r="O4067" t="s">
        <v>462</v>
      </c>
      <c r="P4067" t="s">
        <v>462</v>
      </c>
      <c r="Q4067" t="s">
        <v>52</v>
      </c>
      <c r="R4067">
        <v>99362</v>
      </c>
      <c r="S4067" t="s">
        <v>25024</v>
      </c>
      <c r="T4067" t="s">
        <v>25024</v>
      </c>
      <c r="U4067" t="s">
        <v>34625</v>
      </c>
      <c r="V4067" t="s">
        <v>5571</v>
      </c>
      <c r="W4067">
        <v>28</v>
      </c>
      <c r="X4067" t="s">
        <v>12122</v>
      </c>
      <c r="Y4067">
        <v>4302</v>
      </c>
      <c r="Z4067" t="s">
        <v>462</v>
      </c>
      <c r="AA4067" t="s">
        <v>4785</v>
      </c>
      <c r="AB4067">
        <v>33582</v>
      </c>
      <c r="AC4067" t="s">
        <v>146</v>
      </c>
      <c r="AD4067" t="s">
        <v>4690</v>
      </c>
      <c r="AE4067" t="s">
        <v>107</v>
      </c>
      <c r="AF4067" t="s">
        <v>107</v>
      </c>
      <c r="AJ4067" t="s">
        <v>58</v>
      </c>
      <c r="AK4067" t="s">
        <v>59</v>
      </c>
      <c r="AL4067">
        <v>43410</v>
      </c>
      <c r="AM4067" t="s">
        <v>4878</v>
      </c>
      <c r="AN4067" t="b">
        <v>1</v>
      </c>
      <c r="AQ4067" t="s">
        <v>60</v>
      </c>
      <c r="AR4067" t="s">
        <v>150</v>
      </c>
      <c r="BB4067" s="7" t="s">
        <v>38966</v>
      </c>
      <c r="BC4067" s="7" t="s">
        <v>462</v>
      </c>
      <c r="BD4067" s="7" t="s">
        <v>52</v>
      </c>
      <c r="BE4067" s="7">
        <v>99362</v>
      </c>
      <c r="BO4067" t="s">
        <v>38967</v>
      </c>
      <c r="BP4067">
        <v>8357</v>
      </c>
      <c r="BQ4067">
        <v>279</v>
      </c>
      <c r="BR4067">
        <v>1018</v>
      </c>
      <c r="BU4067" t="s">
        <v>24263</v>
      </c>
      <c r="BV4067" t="s">
        <v>4695</v>
      </c>
      <c r="BX4067">
        <v>43959.621932870374</v>
      </c>
    </row>
    <row r="4068" spans="1:76" x14ac:dyDescent="0.25">
      <c r="A4068" t="s">
        <v>38968</v>
      </c>
      <c r="B4068" t="s">
        <v>38969</v>
      </c>
      <c r="C4068" t="s">
        <v>46</v>
      </c>
      <c r="D4068">
        <v>43250</v>
      </c>
      <c r="H4068" t="s">
        <v>47</v>
      </c>
      <c r="I4068">
        <v>43250</v>
      </c>
      <c r="J4068">
        <v>2018</v>
      </c>
      <c r="K4068" t="s">
        <v>85</v>
      </c>
      <c r="L4068" t="s">
        <v>38970</v>
      </c>
      <c r="N4068" t="s">
        <v>38971</v>
      </c>
      <c r="O4068" t="s">
        <v>56</v>
      </c>
      <c r="P4068" t="s">
        <v>56</v>
      </c>
      <c r="Q4068" t="s">
        <v>52</v>
      </c>
      <c r="R4068">
        <v>98840</v>
      </c>
      <c r="S4068" t="s">
        <v>38972</v>
      </c>
      <c r="T4068" t="s">
        <v>38973</v>
      </c>
      <c r="U4068" t="s">
        <v>38974</v>
      </c>
      <c r="V4068" t="s">
        <v>6576</v>
      </c>
      <c r="W4068">
        <v>27</v>
      </c>
      <c r="X4068" t="s">
        <v>5554</v>
      </c>
      <c r="Y4068">
        <v>3801</v>
      </c>
      <c r="Z4068" t="s">
        <v>56</v>
      </c>
      <c r="AA4068" t="s">
        <v>4785</v>
      </c>
      <c r="AB4068">
        <v>22492</v>
      </c>
      <c r="AC4068" t="s">
        <v>146</v>
      </c>
      <c r="AD4068" t="s">
        <v>4690</v>
      </c>
      <c r="AE4068" t="s">
        <v>107</v>
      </c>
      <c r="AF4068" t="s">
        <v>107</v>
      </c>
      <c r="AJ4068" t="s">
        <v>58</v>
      </c>
      <c r="AK4068" t="s">
        <v>59</v>
      </c>
      <c r="AL4068">
        <v>43410</v>
      </c>
      <c r="AM4068" t="s">
        <v>4692</v>
      </c>
      <c r="AN4068" t="b">
        <v>1</v>
      </c>
      <c r="AQ4068" t="s">
        <v>177</v>
      </c>
      <c r="BB4068" s="7" t="s">
        <v>38971</v>
      </c>
      <c r="BC4068" s="7" t="s">
        <v>56</v>
      </c>
      <c r="BD4068" s="7" t="s">
        <v>52</v>
      </c>
      <c r="BE4068" s="7">
        <v>98840</v>
      </c>
      <c r="BF4068" s="7" t="s">
        <v>38974</v>
      </c>
      <c r="BG4068" s="7">
        <v>11661.99</v>
      </c>
      <c r="BH4068" s="7">
        <v>0</v>
      </c>
      <c r="BI4068">
        <v>11447.92</v>
      </c>
      <c r="BJ4068">
        <v>0</v>
      </c>
      <c r="BK4068">
        <v>0</v>
      </c>
      <c r="BL4068">
        <v>0</v>
      </c>
      <c r="BO4068" t="s">
        <v>38975</v>
      </c>
      <c r="BP4068">
        <v>1483</v>
      </c>
      <c r="BQ4068">
        <v>792</v>
      </c>
      <c r="BR4068">
        <v>801</v>
      </c>
      <c r="BS4068">
        <v>2829</v>
      </c>
      <c r="BU4068" t="s">
        <v>38976</v>
      </c>
      <c r="BV4068" t="s">
        <v>4695</v>
      </c>
      <c r="BX4068">
        <v>44148.945648148147</v>
      </c>
    </row>
    <row r="4069" spans="1:76" x14ac:dyDescent="0.25">
      <c r="A4069" t="s">
        <v>38977</v>
      </c>
      <c r="B4069" t="s">
        <v>24858</v>
      </c>
      <c r="C4069" t="s">
        <v>46</v>
      </c>
      <c r="D4069">
        <v>43251</v>
      </c>
      <c r="I4069">
        <v>43251</v>
      </c>
      <c r="J4069">
        <v>2018</v>
      </c>
      <c r="K4069" t="s">
        <v>85</v>
      </c>
      <c r="L4069" t="s">
        <v>38978</v>
      </c>
      <c r="N4069" t="s">
        <v>38979</v>
      </c>
      <c r="O4069" t="s">
        <v>458</v>
      </c>
      <c r="P4069" t="s">
        <v>459</v>
      </c>
      <c r="Q4069" t="s">
        <v>52</v>
      </c>
      <c r="R4069">
        <v>99328</v>
      </c>
      <c r="S4069" t="s">
        <v>38980</v>
      </c>
      <c r="T4069" t="s">
        <v>38980</v>
      </c>
      <c r="U4069" t="s">
        <v>38981</v>
      </c>
      <c r="V4069" t="s">
        <v>7053</v>
      </c>
      <c r="W4069">
        <v>21</v>
      </c>
      <c r="X4069" t="s">
        <v>17282</v>
      </c>
      <c r="Y4069">
        <v>3176</v>
      </c>
      <c r="Z4069" t="s">
        <v>459</v>
      </c>
      <c r="AA4069" t="s">
        <v>4785</v>
      </c>
      <c r="AB4069">
        <v>2747</v>
      </c>
      <c r="AC4069" t="s">
        <v>146</v>
      </c>
      <c r="AD4069" t="s">
        <v>4690</v>
      </c>
      <c r="AE4069" t="s">
        <v>107</v>
      </c>
      <c r="AF4069" t="s">
        <v>107</v>
      </c>
      <c r="AJ4069" t="s">
        <v>58</v>
      </c>
      <c r="AK4069" t="s">
        <v>59</v>
      </c>
      <c r="AL4069">
        <v>43410</v>
      </c>
      <c r="AM4069" t="s">
        <v>4878</v>
      </c>
      <c r="AN4069" t="b">
        <v>1</v>
      </c>
      <c r="AQ4069" t="s">
        <v>60</v>
      </c>
      <c r="AR4069" t="s">
        <v>150</v>
      </c>
      <c r="BB4069" s="7" t="s">
        <v>38979</v>
      </c>
      <c r="BC4069" s="7" t="s">
        <v>458</v>
      </c>
      <c r="BD4069" s="7" t="s">
        <v>52</v>
      </c>
      <c r="BE4069" s="7">
        <v>99328</v>
      </c>
      <c r="BO4069" t="s">
        <v>38982</v>
      </c>
      <c r="BP4069">
        <v>13106</v>
      </c>
      <c r="BQ4069">
        <v>727</v>
      </c>
      <c r="BR4069">
        <v>508</v>
      </c>
      <c r="BU4069" t="s">
        <v>38983</v>
      </c>
      <c r="BV4069" t="s">
        <v>4695</v>
      </c>
      <c r="BX4069">
        <v>43959.621932870374</v>
      </c>
    </row>
    <row r="4070" spans="1:76" x14ac:dyDescent="0.25">
      <c r="A4070" t="s">
        <v>38984</v>
      </c>
      <c r="B4070" t="s">
        <v>38985</v>
      </c>
      <c r="C4070" t="s">
        <v>46</v>
      </c>
      <c r="D4070">
        <v>43250</v>
      </c>
      <c r="I4070">
        <v>43250</v>
      </c>
      <c r="J4070">
        <v>2018</v>
      </c>
      <c r="K4070" t="s">
        <v>85</v>
      </c>
      <c r="L4070" t="s">
        <v>38986</v>
      </c>
      <c r="N4070" t="s">
        <v>38987</v>
      </c>
      <c r="O4070" t="s">
        <v>612</v>
      </c>
      <c r="P4070" t="s">
        <v>613</v>
      </c>
      <c r="Q4070" t="s">
        <v>52</v>
      </c>
      <c r="R4070">
        <v>99166</v>
      </c>
      <c r="S4070" t="s">
        <v>38988</v>
      </c>
      <c r="T4070" t="s">
        <v>38988</v>
      </c>
      <c r="U4070" t="s">
        <v>38989</v>
      </c>
      <c r="V4070" t="s">
        <v>6344</v>
      </c>
      <c r="W4070">
        <v>24</v>
      </c>
      <c r="X4070" t="s">
        <v>7356</v>
      </c>
      <c r="Y4070">
        <v>3290</v>
      </c>
      <c r="Z4070" t="s">
        <v>613</v>
      </c>
      <c r="AA4070" t="s">
        <v>4785</v>
      </c>
      <c r="AB4070">
        <v>4618</v>
      </c>
      <c r="AC4070" t="s">
        <v>146</v>
      </c>
      <c r="AD4070" t="s">
        <v>4690</v>
      </c>
      <c r="AE4070" t="s">
        <v>107</v>
      </c>
      <c r="AF4070" t="s">
        <v>107</v>
      </c>
      <c r="AJ4070" t="s">
        <v>58</v>
      </c>
      <c r="AK4070" t="s">
        <v>59</v>
      </c>
      <c r="AL4070">
        <v>43410</v>
      </c>
      <c r="AM4070" t="s">
        <v>4878</v>
      </c>
      <c r="AN4070" t="b">
        <v>1</v>
      </c>
      <c r="AQ4070" t="s">
        <v>177</v>
      </c>
      <c r="BB4070" s="7" t="s">
        <v>38987</v>
      </c>
      <c r="BC4070" s="7" t="s">
        <v>612</v>
      </c>
      <c r="BD4070" s="7" t="s">
        <v>52</v>
      </c>
      <c r="BE4070" s="7">
        <v>99166</v>
      </c>
      <c r="BF4070" s="7" t="s">
        <v>38989</v>
      </c>
      <c r="BO4070" t="s">
        <v>38990</v>
      </c>
      <c r="BP4070">
        <v>1200</v>
      </c>
      <c r="BQ4070">
        <v>1009</v>
      </c>
      <c r="BR4070">
        <v>558</v>
      </c>
      <c r="BU4070" t="s">
        <v>38991</v>
      </c>
      <c r="BV4070" t="s">
        <v>4695</v>
      </c>
      <c r="BX4070">
        <v>43959.622581018521</v>
      </c>
    </row>
    <row r="4071" spans="1:76" x14ac:dyDescent="0.25">
      <c r="A4071" t="s">
        <v>38992</v>
      </c>
      <c r="B4071" t="s">
        <v>4546</v>
      </c>
      <c r="C4071" t="s">
        <v>46</v>
      </c>
      <c r="D4071">
        <v>43250</v>
      </c>
      <c r="I4071">
        <v>43250</v>
      </c>
      <c r="J4071">
        <v>2018</v>
      </c>
      <c r="K4071" t="s">
        <v>85</v>
      </c>
      <c r="L4071" t="s">
        <v>38993</v>
      </c>
      <c r="N4071" t="s">
        <v>4547</v>
      </c>
      <c r="O4071" t="s">
        <v>101</v>
      </c>
      <c r="P4071" t="s">
        <v>68</v>
      </c>
      <c r="Q4071" t="s">
        <v>52</v>
      </c>
      <c r="R4071">
        <v>98118</v>
      </c>
      <c r="S4071" t="s">
        <v>4548</v>
      </c>
      <c r="T4071" t="s">
        <v>38994</v>
      </c>
      <c r="U4071" t="s">
        <v>38995</v>
      </c>
      <c r="V4071" t="s">
        <v>90</v>
      </c>
      <c r="W4071">
        <v>12</v>
      </c>
      <c r="X4071" t="s">
        <v>258</v>
      </c>
      <c r="Y4071">
        <v>4766</v>
      </c>
      <c r="Z4071" t="s">
        <v>68</v>
      </c>
      <c r="AA4071" t="s">
        <v>57</v>
      </c>
      <c r="AC4071" t="s">
        <v>146</v>
      </c>
      <c r="AD4071" t="s">
        <v>4690</v>
      </c>
      <c r="AE4071" t="s">
        <v>107</v>
      </c>
      <c r="AF4071" t="s">
        <v>107</v>
      </c>
      <c r="AJ4071" t="s">
        <v>58</v>
      </c>
      <c r="AK4071" t="s">
        <v>59</v>
      </c>
      <c r="AL4071">
        <v>43410</v>
      </c>
      <c r="AM4071" t="s">
        <v>4878</v>
      </c>
      <c r="AN4071" t="b">
        <v>1</v>
      </c>
      <c r="AQ4071" t="s">
        <v>60</v>
      </c>
      <c r="AR4071" t="s">
        <v>99</v>
      </c>
      <c r="AS4071" t="s">
        <v>4734</v>
      </c>
      <c r="BB4071" s="7" t="s">
        <v>4547</v>
      </c>
      <c r="BC4071" s="7" t="s">
        <v>101</v>
      </c>
      <c r="BD4071" s="7" t="s">
        <v>52</v>
      </c>
      <c r="BE4071" s="7">
        <v>98118</v>
      </c>
      <c r="BF4071" s="7" t="s">
        <v>38995</v>
      </c>
      <c r="BO4071" t="s">
        <v>38996</v>
      </c>
      <c r="BP4071">
        <v>2034</v>
      </c>
      <c r="BQ4071">
        <v>990</v>
      </c>
      <c r="BR4071">
        <v>256</v>
      </c>
      <c r="BT4071">
        <v>37</v>
      </c>
      <c r="BU4071" t="s">
        <v>38997</v>
      </c>
      <c r="BV4071" t="s">
        <v>4695</v>
      </c>
      <c r="BX4071">
        <v>43959.621886574074</v>
      </c>
    </row>
    <row r="4072" spans="1:76" x14ac:dyDescent="0.25">
      <c r="A4072" t="s">
        <v>38998</v>
      </c>
      <c r="B4072" t="s">
        <v>31606</v>
      </c>
      <c r="C4072" t="s">
        <v>46</v>
      </c>
      <c r="D4072">
        <v>43150</v>
      </c>
      <c r="I4072">
        <v>43150</v>
      </c>
      <c r="J4072">
        <v>2018</v>
      </c>
      <c r="K4072" t="s">
        <v>85</v>
      </c>
      <c r="L4072" t="s">
        <v>35543</v>
      </c>
      <c r="N4072" t="s">
        <v>35544</v>
      </c>
      <c r="O4072" t="s">
        <v>95</v>
      </c>
      <c r="P4072" t="s">
        <v>96</v>
      </c>
      <c r="Q4072" t="s">
        <v>52</v>
      </c>
      <c r="R4072">
        <v>99352</v>
      </c>
      <c r="S4072" t="s">
        <v>35545</v>
      </c>
      <c r="T4072" t="s">
        <v>35545</v>
      </c>
      <c r="U4072" t="s">
        <v>35546</v>
      </c>
      <c r="V4072" t="s">
        <v>5571</v>
      </c>
      <c r="W4072">
        <v>28</v>
      </c>
      <c r="X4072" t="s">
        <v>7019</v>
      </c>
      <c r="Y4072">
        <v>4725</v>
      </c>
      <c r="Z4072" t="s">
        <v>96</v>
      </c>
      <c r="AA4072" t="s">
        <v>4785</v>
      </c>
      <c r="AB4072">
        <v>106617</v>
      </c>
      <c r="AC4072" t="s">
        <v>146</v>
      </c>
      <c r="AD4072" t="s">
        <v>4690</v>
      </c>
      <c r="AE4072" t="s">
        <v>107</v>
      </c>
      <c r="AF4072" t="s">
        <v>107</v>
      </c>
      <c r="AJ4072" t="s">
        <v>58</v>
      </c>
      <c r="AK4072" t="s">
        <v>59</v>
      </c>
      <c r="AL4072">
        <v>43410</v>
      </c>
      <c r="AM4072" t="s">
        <v>4878</v>
      </c>
      <c r="AN4072" t="b">
        <v>1</v>
      </c>
      <c r="AQ4072" t="s">
        <v>60</v>
      </c>
      <c r="AR4072" t="s">
        <v>150</v>
      </c>
      <c r="BB4072" s="7" t="s">
        <v>35544</v>
      </c>
      <c r="BC4072" s="7" t="s">
        <v>95</v>
      </c>
      <c r="BD4072" s="7" t="s">
        <v>52</v>
      </c>
      <c r="BE4072" s="7">
        <v>99352</v>
      </c>
      <c r="BF4072" s="7" t="s">
        <v>35546</v>
      </c>
      <c r="BO4072" t="s">
        <v>38999</v>
      </c>
      <c r="BP4072">
        <v>18444</v>
      </c>
      <c r="BQ4072">
        <v>396</v>
      </c>
      <c r="BR4072">
        <v>393</v>
      </c>
      <c r="BU4072" t="s">
        <v>35548</v>
      </c>
      <c r="BV4072" t="s">
        <v>4695</v>
      </c>
      <c r="BX4072">
        <v>43959.621932870374</v>
      </c>
    </row>
    <row r="4073" spans="1:76" x14ac:dyDescent="0.25">
      <c r="A4073" t="s">
        <v>39000</v>
      </c>
      <c r="B4073" t="s">
        <v>1558</v>
      </c>
      <c r="C4073" t="s">
        <v>46</v>
      </c>
      <c r="D4073">
        <v>43249</v>
      </c>
      <c r="H4073" t="s">
        <v>47</v>
      </c>
      <c r="I4073">
        <v>43249</v>
      </c>
      <c r="J4073">
        <v>2018</v>
      </c>
      <c r="K4073" t="s">
        <v>85</v>
      </c>
      <c r="L4073" t="s">
        <v>39001</v>
      </c>
      <c r="N4073" t="s">
        <v>1559</v>
      </c>
      <c r="O4073" t="s">
        <v>101</v>
      </c>
      <c r="P4073" t="s">
        <v>68</v>
      </c>
      <c r="Q4073" t="s">
        <v>52</v>
      </c>
      <c r="R4073">
        <v>98103</v>
      </c>
      <c r="S4073" t="s">
        <v>39002</v>
      </c>
      <c r="T4073" t="s">
        <v>39003</v>
      </c>
      <c r="U4073" t="s">
        <v>39004</v>
      </c>
      <c r="V4073" t="s">
        <v>54</v>
      </c>
      <c r="W4073">
        <v>13</v>
      </c>
      <c r="X4073" t="s">
        <v>654</v>
      </c>
      <c r="Y4073">
        <v>4864</v>
      </c>
      <c r="Z4073" t="s">
        <v>68</v>
      </c>
      <c r="AA4073" t="s">
        <v>57</v>
      </c>
      <c r="AC4073" t="s">
        <v>146</v>
      </c>
      <c r="AD4073" t="s">
        <v>4690</v>
      </c>
      <c r="AE4073" t="s">
        <v>107</v>
      </c>
      <c r="AF4073" t="s">
        <v>107</v>
      </c>
      <c r="AI4073">
        <v>2</v>
      </c>
      <c r="AJ4073" t="s">
        <v>58</v>
      </c>
      <c r="AK4073" t="s">
        <v>59</v>
      </c>
      <c r="AL4073">
        <v>43410</v>
      </c>
      <c r="AM4073" t="s">
        <v>4692</v>
      </c>
      <c r="AN4073" t="b">
        <v>1</v>
      </c>
      <c r="AQ4073" t="s">
        <v>60</v>
      </c>
      <c r="AR4073" t="s">
        <v>99</v>
      </c>
      <c r="AS4073" t="s">
        <v>4734</v>
      </c>
      <c r="BB4073" s="7" t="s">
        <v>1559</v>
      </c>
      <c r="BC4073" s="7" t="s">
        <v>101</v>
      </c>
      <c r="BD4073" s="7" t="s">
        <v>52</v>
      </c>
      <c r="BE4073" s="7">
        <v>98103</v>
      </c>
      <c r="BF4073" s="7" t="s">
        <v>39005</v>
      </c>
      <c r="BG4073" s="7">
        <v>3978.99</v>
      </c>
      <c r="BH4073" s="7">
        <v>488.99</v>
      </c>
      <c r="BI4073">
        <v>3340</v>
      </c>
      <c r="BJ4073">
        <v>-50</v>
      </c>
      <c r="BK4073">
        <v>0</v>
      </c>
      <c r="BL4073">
        <v>0</v>
      </c>
      <c r="BO4073" t="s">
        <v>39006</v>
      </c>
      <c r="BP4073">
        <v>19570</v>
      </c>
      <c r="BQ4073">
        <v>917</v>
      </c>
      <c r="BR4073">
        <v>303</v>
      </c>
      <c r="BS4073">
        <v>3804</v>
      </c>
      <c r="BT4073">
        <v>43</v>
      </c>
      <c r="BU4073" t="s">
        <v>39007</v>
      </c>
      <c r="BV4073" t="s">
        <v>4695</v>
      </c>
      <c r="BX4073">
        <v>44148.983553240738</v>
      </c>
    </row>
    <row r="4074" spans="1:76" x14ac:dyDescent="0.25">
      <c r="A4074" t="s">
        <v>39008</v>
      </c>
      <c r="B4074" t="s">
        <v>27010</v>
      </c>
      <c r="C4074" t="s">
        <v>46</v>
      </c>
      <c r="D4074">
        <v>43247</v>
      </c>
      <c r="H4074" t="s">
        <v>47</v>
      </c>
      <c r="I4074">
        <v>43247</v>
      </c>
      <c r="J4074">
        <v>2018</v>
      </c>
      <c r="K4074" t="s">
        <v>85</v>
      </c>
      <c r="L4074" t="s">
        <v>29326</v>
      </c>
      <c r="N4074" t="s">
        <v>39009</v>
      </c>
      <c r="O4074" t="s">
        <v>240</v>
      </c>
      <c r="P4074" t="s">
        <v>241</v>
      </c>
      <c r="Q4074" t="s">
        <v>52</v>
      </c>
      <c r="R4074">
        <v>98937</v>
      </c>
      <c r="S4074" t="s">
        <v>39010</v>
      </c>
      <c r="T4074" t="s">
        <v>39010</v>
      </c>
      <c r="U4074" t="s">
        <v>39011</v>
      </c>
      <c r="V4074" t="s">
        <v>5424</v>
      </c>
      <c r="W4074">
        <v>22</v>
      </c>
      <c r="X4074" t="s">
        <v>8532</v>
      </c>
      <c r="Y4074">
        <v>4418</v>
      </c>
      <c r="Z4074" t="s">
        <v>241</v>
      </c>
      <c r="AA4074" t="s">
        <v>4785</v>
      </c>
      <c r="AB4074">
        <v>114757</v>
      </c>
      <c r="AC4074" t="s">
        <v>146</v>
      </c>
      <c r="AD4074" t="s">
        <v>4690</v>
      </c>
      <c r="AE4074" t="s">
        <v>107</v>
      </c>
      <c r="AF4074" t="s">
        <v>107</v>
      </c>
      <c r="AJ4074" t="s">
        <v>58</v>
      </c>
      <c r="AK4074" t="s">
        <v>59</v>
      </c>
      <c r="AL4074">
        <v>43410</v>
      </c>
      <c r="AM4074" t="s">
        <v>4692</v>
      </c>
      <c r="AN4074" t="b">
        <v>1</v>
      </c>
      <c r="AQ4074" t="s">
        <v>60</v>
      </c>
      <c r="AR4074" t="s">
        <v>99</v>
      </c>
      <c r="BB4074" s="7" t="s">
        <v>39009</v>
      </c>
      <c r="BC4074" s="7" t="s">
        <v>240</v>
      </c>
      <c r="BD4074" s="7" t="s">
        <v>52</v>
      </c>
      <c r="BE4074" s="7">
        <v>98937</v>
      </c>
      <c r="BF4074" s="7" t="s">
        <v>39011</v>
      </c>
      <c r="BG4074" s="7">
        <v>1009.44</v>
      </c>
      <c r="BH4074" s="7">
        <v>586.19000000000005</v>
      </c>
      <c r="BI4074">
        <v>1009.44</v>
      </c>
      <c r="BJ4074">
        <v>0</v>
      </c>
      <c r="BK4074">
        <v>0</v>
      </c>
      <c r="BL4074">
        <v>0</v>
      </c>
      <c r="BO4074" t="s">
        <v>39012</v>
      </c>
      <c r="BP4074">
        <v>16297</v>
      </c>
      <c r="BQ4074">
        <v>312</v>
      </c>
      <c r="BR4074">
        <v>1032</v>
      </c>
      <c r="BS4074">
        <v>3617</v>
      </c>
      <c r="BU4074" t="s">
        <v>29331</v>
      </c>
      <c r="BV4074" t="s">
        <v>4695</v>
      </c>
      <c r="BX4074">
        <v>44148.9765162037</v>
      </c>
    </row>
    <row r="4075" spans="1:76" x14ac:dyDescent="0.25">
      <c r="A4075" t="s">
        <v>39013</v>
      </c>
      <c r="B4075" t="s">
        <v>22485</v>
      </c>
      <c r="C4075" t="s">
        <v>46</v>
      </c>
      <c r="D4075">
        <v>43245</v>
      </c>
      <c r="I4075">
        <v>43245</v>
      </c>
      <c r="J4075">
        <v>2018</v>
      </c>
      <c r="K4075" t="s">
        <v>85</v>
      </c>
      <c r="L4075" t="s">
        <v>38854</v>
      </c>
      <c r="N4075" t="s">
        <v>38855</v>
      </c>
      <c r="O4075" t="s">
        <v>1288</v>
      </c>
      <c r="P4075" t="s">
        <v>1289</v>
      </c>
      <c r="Q4075" t="s">
        <v>52</v>
      </c>
      <c r="R4075">
        <v>99347</v>
      </c>
      <c r="S4075" t="s">
        <v>39014</v>
      </c>
      <c r="T4075" t="s">
        <v>22489</v>
      </c>
      <c r="U4075" t="s">
        <v>38857</v>
      </c>
      <c r="V4075" t="s">
        <v>6576</v>
      </c>
      <c r="W4075">
        <v>27</v>
      </c>
      <c r="X4075" t="s">
        <v>5483</v>
      </c>
      <c r="Y4075">
        <v>3320</v>
      </c>
      <c r="Z4075" t="s">
        <v>1289</v>
      </c>
      <c r="AA4075" t="s">
        <v>4785</v>
      </c>
      <c r="AB4075">
        <v>1571</v>
      </c>
      <c r="AC4075" t="s">
        <v>146</v>
      </c>
      <c r="AD4075" t="s">
        <v>4690</v>
      </c>
      <c r="AE4075" t="s">
        <v>107</v>
      </c>
      <c r="AF4075" t="s">
        <v>107</v>
      </c>
      <c r="AJ4075" t="s">
        <v>58</v>
      </c>
      <c r="AK4075" t="s">
        <v>59</v>
      </c>
      <c r="AL4075">
        <v>43410</v>
      </c>
      <c r="AM4075" t="s">
        <v>4878</v>
      </c>
      <c r="AN4075" t="b">
        <v>1</v>
      </c>
      <c r="AQ4075" t="s">
        <v>60</v>
      </c>
      <c r="AR4075" t="s">
        <v>61</v>
      </c>
      <c r="BB4075" s="7" t="s">
        <v>38855</v>
      </c>
      <c r="BC4075" s="7" t="s">
        <v>1288</v>
      </c>
      <c r="BD4075" s="7" t="s">
        <v>52</v>
      </c>
      <c r="BE4075" s="7">
        <v>99347</v>
      </c>
      <c r="BF4075" s="7" t="s">
        <v>38857</v>
      </c>
      <c r="BO4075" t="s">
        <v>39015</v>
      </c>
      <c r="BP4075">
        <v>9223</v>
      </c>
      <c r="BQ4075">
        <v>741</v>
      </c>
      <c r="BR4075">
        <v>582</v>
      </c>
      <c r="BU4075" t="s">
        <v>39016</v>
      </c>
      <c r="BV4075" t="s">
        <v>4695</v>
      </c>
      <c r="BX4075">
        <v>43959.621967592589</v>
      </c>
    </row>
    <row r="4076" spans="1:76" x14ac:dyDescent="0.25">
      <c r="A4076" t="s">
        <v>39017</v>
      </c>
      <c r="B4076" t="s">
        <v>27661</v>
      </c>
      <c r="C4076" t="s">
        <v>46</v>
      </c>
      <c r="D4076">
        <v>43188</v>
      </c>
      <c r="I4076">
        <v>43188</v>
      </c>
      <c r="J4076">
        <v>2018</v>
      </c>
      <c r="K4076" t="s">
        <v>77</v>
      </c>
      <c r="L4076" t="s">
        <v>36245</v>
      </c>
      <c r="N4076" t="s">
        <v>39018</v>
      </c>
      <c r="O4076" t="s">
        <v>1102</v>
      </c>
      <c r="P4076" t="s">
        <v>51</v>
      </c>
      <c r="Q4076" t="s">
        <v>52</v>
      </c>
      <c r="R4076">
        <v>99141</v>
      </c>
      <c r="S4076" t="s">
        <v>27664</v>
      </c>
      <c r="T4076" t="s">
        <v>36247</v>
      </c>
      <c r="U4076" t="s">
        <v>36248</v>
      </c>
      <c r="V4076" t="s">
        <v>6576</v>
      </c>
      <c r="W4076">
        <v>27</v>
      </c>
      <c r="X4076" t="s">
        <v>7121</v>
      </c>
      <c r="Y4076">
        <v>4186</v>
      </c>
      <c r="Z4076" t="s">
        <v>51</v>
      </c>
      <c r="AA4076" t="s">
        <v>4785</v>
      </c>
      <c r="AB4076">
        <v>29887</v>
      </c>
      <c r="AC4076" t="s">
        <v>146</v>
      </c>
      <c r="AD4076" t="s">
        <v>4690</v>
      </c>
      <c r="AE4076" t="s">
        <v>107</v>
      </c>
      <c r="AF4076" t="s">
        <v>107</v>
      </c>
      <c r="AJ4076" t="s">
        <v>58</v>
      </c>
      <c r="AK4076" t="s">
        <v>59</v>
      </c>
      <c r="AL4076">
        <v>43410</v>
      </c>
      <c r="AM4076" t="s">
        <v>4878</v>
      </c>
      <c r="AN4076" t="b">
        <v>1</v>
      </c>
      <c r="BB4076" s="7" t="s">
        <v>39018</v>
      </c>
      <c r="BC4076" s="7" t="s">
        <v>1102</v>
      </c>
      <c r="BD4076" s="7" t="s">
        <v>52</v>
      </c>
      <c r="BE4076" s="7">
        <v>99141</v>
      </c>
      <c r="BF4076" s="7" t="s">
        <v>36248</v>
      </c>
      <c r="BO4076" t="s">
        <v>39019</v>
      </c>
      <c r="BP4076">
        <v>465</v>
      </c>
      <c r="BQ4076">
        <v>1812</v>
      </c>
      <c r="BR4076">
        <v>2009</v>
      </c>
      <c r="BU4076" t="s">
        <v>27667</v>
      </c>
      <c r="BV4076" t="s">
        <v>4695</v>
      </c>
      <c r="BX4076">
        <v>43597.935208333336</v>
      </c>
    </row>
    <row r="4077" spans="1:76" x14ac:dyDescent="0.25">
      <c r="A4077" t="s">
        <v>39020</v>
      </c>
      <c r="B4077" t="s">
        <v>21373</v>
      </c>
      <c r="C4077" t="s">
        <v>46</v>
      </c>
      <c r="D4077">
        <v>43235</v>
      </c>
      <c r="I4077">
        <v>43235</v>
      </c>
      <c r="J4077">
        <v>2018</v>
      </c>
      <c r="K4077" t="s">
        <v>85</v>
      </c>
      <c r="L4077" t="s">
        <v>39021</v>
      </c>
      <c r="N4077" t="s">
        <v>39022</v>
      </c>
      <c r="O4077" t="s">
        <v>4630</v>
      </c>
      <c r="P4077" t="s">
        <v>4630</v>
      </c>
      <c r="Q4077" t="s">
        <v>52</v>
      </c>
      <c r="R4077">
        <v>99402</v>
      </c>
      <c r="S4077" t="s">
        <v>39023</v>
      </c>
      <c r="T4077" t="s">
        <v>39023</v>
      </c>
      <c r="U4077" t="s">
        <v>21377</v>
      </c>
      <c r="V4077" t="s">
        <v>7053</v>
      </c>
      <c r="W4077">
        <v>21</v>
      </c>
      <c r="X4077" t="s">
        <v>8158</v>
      </c>
      <c r="Y4077">
        <v>3029</v>
      </c>
      <c r="Z4077" t="s">
        <v>4630</v>
      </c>
      <c r="AA4077" t="s">
        <v>4785</v>
      </c>
      <c r="AB4077">
        <v>14620</v>
      </c>
      <c r="AC4077" t="s">
        <v>146</v>
      </c>
      <c r="AD4077" t="s">
        <v>4690</v>
      </c>
      <c r="AE4077" t="s">
        <v>107</v>
      </c>
      <c r="AF4077" t="s">
        <v>107</v>
      </c>
      <c r="AJ4077" t="s">
        <v>58</v>
      </c>
      <c r="AK4077" t="s">
        <v>59</v>
      </c>
      <c r="AL4077">
        <v>43410</v>
      </c>
      <c r="AM4077" t="s">
        <v>4878</v>
      </c>
      <c r="AN4077" t="b">
        <v>1</v>
      </c>
      <c r="AQ4077" t="s">
        <v>60</v>
      </c>
      <c r="AR4077" t="s">
        <v>150</v>
      </c>
      <c r="BB4077" s="7" t="s">
        <v>39022</v>
      </c>
      <c r="BC4077" s="7" t="s">
        <v>4630</v>
      </c>
      <c r="BD4077" s="7" t="s">
        <v>52</v>
      </c>
      <c r="BE4077" s="7">
        <v>99402</v>
      </c>
      <c r="BF4077" s="7" t="s">
        <v>21377</v>
      </c>
      <c r="BO4077" t="s">
        <v>39024</v>
      </c>
      <c r="BP4077">
        <v>5941</v>
      </c>
      <c r="BQ4077">
        <v>697</v>
      </c>
      <c r="BR4077">
        <v>349</v>
      </c>
      <c r="BU4077" t="s">
        <v>39025</v>
      </c>
      <c r="BV4077" t="s">
        <v>4695</v>
      </c>
      <c r="BX4077">
        <v>43959.621932870374</v>
      </c>
    </row>
    <row r="4078" spans="1:76" x14ac:dyDescent="0.25">
      <c r="A4078" t="s">
        <v>39029</v>
      </c>
      <c r="B4078" t="s">
        <v>4382</v>
      </c>
      <c r="C4078" t="s">
        <v>46</v>
      </c>
      <c r="D4078">
        <v>43223</v>
      </c>
      <c r="I4078">
        <v>43223</v>
      </c>
      <c r="J4078">
        <v>2018</v>
      </c>
      <c r="K4078" t="s">
        <v>64</v>
      </c>
      <c r="L4078" t="s">
        <v>30453</v>
      </c>
      <c r="N4078" t="s">
        <v>4383</v>
      </c>
      <c r="O4078" t="s">
        <v>101</v>
      </c>
      <c r="P4078" t="s">
        <v>68</v>
      </c>
      <c r="Q4078" t="s">
        <v>52</v>
      </c>
      <c r="R4078">
        <v>98102</v>
      </c>
      <c r="S4078" t="s">
        <v>4240</v>
      </c>
      <c r="T4078" t="s">
        <v>39030</v>
      </c>
      <c r="U4078" t="s">
        <v>39031</v>
      </c>
      <c r="V4078" t="s">
        <v>54</v>
      </c>
      <c r="W4078">
        <v>13</v>
      </c>
      <c r="X4078" t="s">
        <v>654</v>
      </c>
      <c r="Y4078">
        <v>4864</v>
      </c>
      <c r="Z4078" t="s">
        <v>68</v>
      </c>
      <c r="AA4078" t="s">
        <v>57</v>
      </c>
      <c r="AC4078" t="s">
        <v>146</v>
      </c>
      <c r="AD4078" t="s">
        <v>4690</v>
      </c>
      <c r="AE4078" t="s">
        <v>107</v>
      </c>
      <c r="AF4078" t="s">
        <v>107</v>
      </c>
      <c r="AJ4078" t="s">
        <v>58</v>
      </c>
      <c r="AK4078" t="s">
        <v>59</v>
      </c>
      <c r="AL4078">
        <v>43410</v>
      </c>
      <c r="AM4078" t="s">
        <v>4692</v>
      </c>
      <c r="AN4078" t="b">
        <v>1</v>
      </c>
      <c r="BB4078" s="7" t="s">
        <v>4383</v>
      </c>
      <c r="BC4078" s="7" t="s">
        <v>101</v>
      </c>
      <c r="BD4078" s="7" t="s">
        <v>52</v>
      </c>
      <c r="BE4078" s="7">
        <v>98102</v>
      </c>
      <c r="BF4078" s="7" t="s">
        <v>30456</v>
      </c>
      <c r="BO4078" t="s">
        <v>39032</v>
      </c>
      <c r="BP4078">
        <v>7941</v>
      </c>
      <c r="BQ4078">
        <v>25642</v>
      </c>
      <c r="BR4078">
        <v>1960</v>
      </c>
      <c r="BT4078">
        <v>43</v>
      </c>
      <c r="BU4078" t="s">
        <v>30458</v>
      </c>
      <c r="BV4078" t="s">
        <v>4695</v>
      </c>
      <c r="BX4078">
        <v>43597.929560185185</v>
      </c>
    </row>
    <row r="4079" spans="1:76" x14ac:dyDescent="0.25">
      <c r="A4079" t="s">
        <v>39033</v>
      </c>
      <c r="B4079" t="s">
        <v>35087</v>
      </c>
      <c r="C4079" t="s">
        <v>46</v>
      </c>
      <c r="D4079">
        <v>43227</v>
      </c>
      <c r="I4079">
        <v>43227</v>
      </c>
      <c r="J4079">
        <v>2018</v>
      </c>
      <c r="K4079" t="s">
        <v>85</v>
      </c>
      <c r="L4079" t="s">
        <v>39034</v>
      </c>
      <c r="N4079" t="s">
        <v>39035</v>
      </c>
      <c r="O4079" t="s">
        <v>2770</v>
      </c>
      <c r="P4079" t="s">
        <v>56</v>
      </c>
      <c r="Q4079" t="s">
        <v>52</v>
      </c>
      <c r="R4079">
        <v>98841</v>
      </c>
      <c r="S4079" t="s">
        <v>39036</v>
      </c>
      <c r="T4079" t="s">
        <v>39037</v>
      </c>
      <c r="U4079" t="s">
        <v>39038</v>
      </c>
      <c r="V4079" t="s">
        <v>5396</v>
      </c>
      <c r="W4079">
        <v>20</v>
      </c>
      <c r="X4079" t="s">
        <v>5554</v>
      </c>
      <c r="Y4079">
        <v>3801</v>
      </c>
      <c r="Z4079" t="s">
        <v>56</v>
      </c>
      <c r="AA4079" t="s">
        <v>4785</v>
      </c>
      <c r="AB4079">
        <v>22492</v>
      </c>
      <c r="AC4079" t="s">
        <v>146</v>
      </c>
      <c r="AD4079" t="s">
        <v>4690</v>
      </c>
      <c r="AE4079" t="s">
        <v>107</v>
      </c>
      <c r="AF4079" t="s">
        <v>107</v>
      </c>
      <c r="AJ4079" t="s">
        <v>58</v>
      </c>
      <c r="AK4079" t="s">
        <v>59</v>
      </c>
      <c r="AL4079">
        <v>43410</v>
      </c>
      <c r="AM4079" t="s">
        <v>4878</v>
      </c>
      <c r="AN4079" t="b">
        <v>1</v>
      </c>
      <c r="AQ4079" t="s">
        <v>60</v>
      </c>
      <c r="AR4079" t="s">
        <v>61</v>
      </c>
      <c r="BB4079" s="7" t="s">
        <v>39035</v>
      </c>
      <c r="BC4079" s="7" t="s">
        <v>2770</v>
      </c>
      <c r="BD4079" s="7" t="s">
        <v>52</v>
      </c>
      <c r="BE4079" s="7">
        <v>98841</v>
      </c>
      <c r="BF4079" s="7" t="s">
        <v>39038</v>
      </c>
      <c r="BM4079">
        <v>243.07</v>
      </c>
      <c r="BN4079">
        <v>0</v>
      </c>
      <c r="BO4079" t="s">
        <v>39039</v>
      </c>
      <c r="BP4079">
        <v>7864</v>
      </c>
      <c r="BQ4079">
        <v>793</v>
      </c>
      <c r="BR4079">
        <v>789</v>
      </c>
      <c r="BU4079" t="s">
        <v>39040</v>
      </c>
      <c r="BV4079" t="s">
        <v>4695</v>
      </c>
      <c r="BX4079">
        <v>43959.621967592589</v>
      </c>
    </row>
    <row r="4080" spans="1:76" x14ac:dyDescent="0.25">
      <c r="A4080" t="s">
        <v>39041</v>
      </c>
      <c r="B4080" t="s">
        <v>39042</v>
      </c>
      <c r="C4080" t="s">
        <v>46</v>
      </c>
      <c r="D4080">
        <v>43127</v>
      </c>
      <c r="I4080">
        <v>43127</v>
      </c>
      <c r="J4080">
        <v>2018</v>
      </c>
      <c r="K4080" t="s">
        <v>85</v>
      </c>
      <c r="L4080" t="s">
        <v>39043</v>
      </c>
      <c r="N4080" t="s">
        <v>2080</v>
      </c>
      <c r="O4080" t="s">
        <v>458</v>
      </c>
      <c r="P4080" t="s">
        <v>459</v>
      </c>
      <c r="Q4080" t="s">
        <v>52</v>
      </c>
      <c r="R4080">
        <v>99328</v>
      </c>
      <c r="S4080" t="s">
        <v>39044</v>
      </c>
      <c r="T4080" t="s">
        <v>39045</v>
      </c>
      <c r="U4080" t="s">
        <v>39046</v>
      </c>
      <c r="V4080" t="s">
        <v>6576</v>
      </c>
      <c r="W4080">
        <v>27</v>
      </c>
      <c r="X4080" t="s">
        <v>17282</v>
      </c>
      <c r="Y4080">
        <v>3176</v>
      </c>
      <c r="Z4080" t="s">
        <v>459</v>
      </c>
      <c r="AA4080" t="s">
        <v>4785</v>
      </c>
      <c r="AB4080">
        <v>2747</v>
      </c>
      <c r="AC4080" t="s">
        <v>146</v>
      </c>
      <c r="AD4080" t="s">
        <v>4690</v>
      </c>
      <c r="AE4080" t="s">
        <v>107</v>
      </c>
      <c r="AF4080" t="s">
        <v>107</v>
      </c>
      <c r="AJ4080" t="s">
        <v>58</v>
      </c>
      <c r="AK4080" t="s">
        <v>59</v>
      </c>
      <c r="AL4080">
        <v>43410</v>
      </c>
      <c r="AM4080" t="s">
        <v>4878</v>
      </c>
      <c r="AN4080" t="b">
        <v>1</v>
      </c>
      <c r="AQ4080" t="s">
        <v>60</v>
      </c>
      <c r="AR4080" t="s">
        <v>99</v>
      </c>
      <c r="BB4080" s="7" t="s">
        <v>39047</v>
      </c>
      <c r="BC4080" s="7" t="s">
        <v>458</v>
      </c>
      <c r="BD4080" s="7" t="s">
        <v>52</v>
      </c>
      <c r="BE4080" s="7">
        <v>99328</v>
      </c>
      <c r="BF4080" s="7" t="s">
        <v>32169</v>
      </c>
      <c r="BO4080" t="s">
        <v>39048</v>
      </c>
      <c r="BP4080">
        <v>9484</v>
      </c>
      <c r="BQ4080">
        <v>738</v>
      </c>
      <c r="BR4080">
        <v>514</v>
      </c>
      <c r="BU4080" t="s">
        <v>32171</v>
      </c>
      <c r="BV4080" t="s">
        <v>4695</v>
      </c>
      <c r="BX4080">
        <v>43959.621886574074</v>
      </c>
    </row>
    <row r="4081" spans="1:76" x14ac:dyDescent="0.25">
      <c r="A4081" t="s">
        <v>39049</v>
      </c>
      <c r="B4081" t="s">
        <v>39050</v>
      </c>
      <c r="C4081" t="s">
        <v>46</v>
      </c>
      <c r="D4081">
        <v>43199</v>
      </c>
      <c r="H4081" t="s">
        <v>47</v>
      </c>
      <c r="I4081">
        <v>43199</v>
      </c>
      <c r="J4081">
        <v>2018</v>
      </c>
      <c r="K4081" t="s">
        <v>85</v>
      </c>
      <c r="L4081" t="s">
        <v>39051</v>
      </c>
      <c r="N4081" t="s">
        <v>39052</v>
      </c>
      <c r="O4081" t="s">
        <v>241</v>
      </c>
      <c r="P4081" t="s">
        <v>241</v>
      </c>
      <c r="Q4081" t="s">
        <v>52</v>
      </c>
      <c r="R4081">
        <v>98907</v>
      </c>
      <c r="S4081" t="s">
        <v>1977</v>
      </c>
      <c r="T4081" t="s">
        <v>39053</v>
      </c>
      <c r="U4081" t="s">
        <v>39054</v>
      </c>
      <c r="V4081" t="s">
        <v>4807</v>
      </c>
      <c r="W4081">
        <v>23</v>
      </c>
      <c r="X4081" t="s">
        <v>8532</v>
      </c>
      <c r="Y4081">
        <v>4418</v>
      </c>
      <c r="Z4081" t="s">
        <v>241</v>
      </c>
      <c r="AA4081" t="s">
        <v>4785</v>
      </c>
      <c r="AB4081">
        <v>114757</v>
      </c>
      <c r="AC4081" t="s">
        <v>146</v>
      </c>
      <c r="AD4081" t="s">
        <v>4690</v>
      </c>
      <c r="AE4081" t="s">
        <v>107</v>
      </c>
      <c r="AF4081" t="s">
        <v>107</v>
      </c>
      <c r="AI4081">
        <v>3</v>
      </c>
      <c r="AJ4081" t="s">
        <v>58</v>
      </c>
      <c r="AK4081" t="s">
        <v>59</v>
      </c>
      <c r="AL4081">
        <v>43410</v>
      </c>
      <c r="AM4081" t="s">
        <v>4692</v>
      </c>
      <c r="AN4081" t="b">
        <v>1</v>
      </c>
      <c r="AQ4081" t="s">
        <v>177</v>
      </c>
      <c r="BB4081" s="7" t="s">
        <v>39055</v>
      </c>
      <c r="BC4081" s="7" t="s">
        <v>143</v>
      </c>
      <c r="BD4081" s="7" t="s">
        <v>52</v>
      </c>
      <c r="BE4081" s="7">
        <v>98401</v>
      </c>
      <c r="BF4081" s="7" t="s">
        <v>20950</v>
      </c>
      <c r="BG4081" s="7">
        <v>18248.86</v>
      </c>
      <c r="BH4081" s="7">
        <v>0</v>
      </c>
      <c r="BI4081">
        <v>16657.57</v>
      </c>
      <c r="BJ4081">
        <v>-3633.69</v>
      </c>
      <c r="BK4081">
        <v>0</v>
      </c>
      <c r="BL4081">
        <v>0</v>
      </c>
      <c r="BO4081" t="s">
        <v>39056</v>
      </c>
      <c r="BP4081">
        <v>8869</v>
      </c>
      <c r="BQ4081">
        <v>761</v>
      </c>
      <c r="BR4081">
        <v>1034</v>
      </c>
      <c r="BS4081">
        <v>3233</v>
      </c>
      <c r="BU4081" t="s">
        <v>20897</v>
      </c>
      <c r="BV4081" t="s">
        <v>4695</v>
      </c>
      <c r="BX4081">
        <v>44148.962268518517</v>
      </c>
    </row>
    <row r="4082" spans="1:76" x14ac:dyDescent="0.25">
      <c r="A4082" t="s">
        <v>39077</v>
      </c>
      <c r="B4082" t="s">
        <v>35058</v>
      </c>
      <c r="C4082" t="s">
        <v>46</v>
      </c>
      <c r="D4082">
        <v>43147</v>
      </c>
      <c r="H4082" t="s">
        <v>47</v>
      </c>
      <c r="I4082">
        <v>43147</v>
      </c>
      <c r="J4082">
        <v>2018</v>
      </c>
      <c r="K4082" t="s">
        <v>85</v>
      </c>
      <c r="L4082" t="s">
        <v>39078</v>
      </c>
      <c r="N4082" t="s">
        <v>39079</v>
      </c>
      <c r="O4082" t="s">
        <v>39080</v>
      </c>
      <c r="P4082" t="s">
        <v>252</v>
      </c>
      <c r="Q4082" t="s">
        <v>52</v>
      </c>
      <c r="R4082">
        <v>98843</v>
      </c>
      <c r="S4082" t="s">
        <v>35062</v>
      </c>
      <c r="T4082" t="s">
        <v>35062</v>
      </c>
      <c r="U4082" t="s">
        <v>39081</v>
      </c>
      <c r="V4082" t="s">
        <v>4807</v>
      </c>
      <c r="W4082">
        <v>23</v>
      </c>
      <c r="X4082" t="s">
        <v>7405</v>
      </c>
      <c r="Y4082">
        <v>3235</v>
      </c>
      <c r="Z4082" t="s">
        <v>252</v>
      </c>
      <c r="AA4082" t="s">
        <v>4785</v>
      </c>
      <c r="AB4082">
        <v>21117</v>
      </c>
      <c r="AC4082" t="s">
        <v>146</v>
      </c>
      <c r="AD4082" t="s">
        <v>4690</v>
      </c>
      <c r="AE4082" t="s">
        <v>107</v>
      </c>
      <c r="AF4082" t="s">
        <v>107</v>
      </c>
      <c r="AI4082">
        <v>3</v>
      </c>
      <c r="AJ4082" t="s">
        <v>58</v>
      </c>
      <c r="AK4082" t="s">
        <v>59</v>
      </c>
      <c r="AL4082">
        <v>43410</v>
      </c>
      <c r="AM4082" t="s">
        <v>4692</v>
      </c>
      <c r="AN4082" t="b">
        <v>1</v>
      </c>
      <c r="AQ4082" t="s">
        <v>60</v>
      </c>
      <c r="AR4082" t="s">
        <v>61</v>
      </c>
      <c r="BB4082" s="7" t="s">
        <v>32320</v>
      </c>
      <c r="BC4082" s="7" t="s">
        <v>251</v>
      </c>
      <c r="BD4082" s="7" t="s">
        <v>52</v>
      </c>
      <c r="BE4082" s="7">
        <v>98802</v>
      </c>
      <c r="BG4082" s="7">
        <v>23331.1</v>
      </c>
      <c r="BH4082" s="7">
        <v>50</v>
      </c>
      <c r="BI4082">
        <v>20926.23</v>
      </c>
      <c r="BJ4082">
        <v>0</v>
      </c>
      <c r="BK4082">
        <v>0</v>
      </c>
      <c r="BL4082">
        <v>0</v>
      </c>
      <c r="BO4082" t="s">
        <v>39082</v>
      </c>
      <c r="BP4082">
        <v>18844</v>
      </c>
      <c r="BQ4082">
        <v>177</v>
      </c>
      <c r="BR4082">
        <v>532</v>
      </c>
      <c r="BS4082">
        <v>3766</v>
      </c>
      <c r="BU4082" t="s">
        <v>39083</v>
      </c>
      <c r="BV4082" t="s">
        <v>4695</v>
      </c>
      <c r="BX4082">
        <v>44148.982106481482</v>
      </c>
    </row>
    <row r="4083" spans="1:76" x14ac:dyDescent="0.25">
      <c r="A4083" t="s">
        <v>39084</v>
      </c>
      <c r="B4083" t="s">
        <v>39085</v>
      </c>
      <c r="C4083" t="s">
        <v>46</v>
      </c>
      <c r="D4083">
        <v>43145</v>
      </c>
      <c r="H4083" t="s">
        <v>47</v>
      </c>
      <c r="I4083">
        <v>43145</v>
      </c>
      <c r="J4083">
        <v>2018</v>
      </c>
      <c r="K4083" t="s">
        <v>85</v>
      </c>
      <c r="L4083" t="s">
        <v>39086</v>
      </c>
      <c r="N4083" t="s">
        <v>39087</v>
      </c>
      <c r="O4083" t="s">
        <v>417</v>
      </c>
      <c r="P4083" t="s">
        <v>252</v>
      </c>
      <c r="Q4083" t="s">
        <v>52</v>
      </c>
      <c r="R4083" t="s">
        <v>39088</v>
      </c>
      <c r="S4083" t="s">
        <v>39089</v>
      </c>
      <c r="T4083" t="s">
        <v>39090</v>
      </c>
      <c r="U4083" t="s">
        <v>39091</v>
      </c>
      <c r="V4083" t="s">
        <v>6576</v>
      </c>
      <c r="W4083">
        <v>27</v>
      </c>
      <c r="X4083" t="s">
        <v>7405</v>
      </c>
      <c r="Y4083">
        <v>3235</v>
      </c>
      <c r="Z4083" t="s">
        <v>252</v>
      </c>
      <c r="AA4083" t="s">
        <v>4785</v>
      </c>
      <c r="AB4083">
        <v>21117</v>
      </c>
      <c r="AC4083" t="s">
        <v>146</v>
      </c>
      <c r="AD4083" t="s">
        <v>4690</v>
      </c>
      <c r="AE4083" t="s">
        <v>107</v>
      </c>
      <c r="AF4083" t="s">
        <v>107</v>
      </c>
      <c r="AJ4083" t="s">
        <v>58</v>
      </c>
      <c r="AK4083" t="s">
        <v>59</v>
      </c>
      <c r="AL4083">
        <v>43410</v>
      </c>
      <c r="AM4083" t="s">
        <v>4692</v>
      </c>
      <c r="AN4083" t="b">
        <v>1</v>
      </c>
      <c r="AQ4083" t="s">
        <v>60</v>
      </c>
      <c r="AR4083" t="s">
        <v>99</v>
      </c>
      <c r="BB4083" s="7" t="s">
        <v>39092</v>
      </c>
      <c r="BC4083" s="7" t="s">
        <v>417</v>
      </c>
      <c r="BD4083" s="7" t="s">
        <v>52</v>
      </c>
      <c r="BE4083" s="7">
        <v>98801</v>
      </c>
      <c r="BF4083" s="7" t="s">
        <v>39093</v>
      </c>
      <c r="BG4083" s="7">
        <v>6132.89</v>
      </c>
      <c r="BH4083" s="7">
        <v>0</v>
      </c>
      <c r="BI4083">
        <v>11532.89</v>
      </c>
      <c r="BJ4083">
        <v>0</v>
      </c>
      <c r="BK4083">
        <v>0</v>
      </c>
      <c r="BL4083">
        <v>0</v>
      </c>
      <c r="BO4083" t="s">
        <v>39094</v>
      </c>
      <c r="BP4083">
        <v>11366</v>
      </c>
      <c r="BQ4083">
        <v>175</v>
      </c>
      <c r="BR4083">
        <v>536</v>
      </c>
      <c r="BS4083">
        <v>3363</v>
      </c>
      <c r="BU4083" t="s">
        <v>39095</v>
      </c>
      <c r="BV4083" t="s">
        <v>4695</v>
      </c>
      <c r="BX4083">
        <v>44148.967812499999</v>
      </c>
    </row>
    <row r="4084" spans="1:76" x14ac:dyDescent="0.25">
      <c r="A4084" t="s">
        <v>39101</v>
      </c>
      <c r="B4084" t="s">
        <v>1737</v>
      </c>
      <c r="C4084" t="s">
        <v>46</v>
      </c>
      <c r="D4084">
        <v>43125</v>
      </c>
      <c r="H4084" t="s">
        <v>47</v>
      </c>
      <c r="I4084">
        <v>43125</v>
      </c>
      <c r="J4084">
        <v>2018</v>
      </c>
      <c r="K4084" t="s">
        <v>85</v>
      </c>
      <c r="L4084" t="s">
        <v>39102</v>
      </c>
      <c r="N4084" t="s">
        <v>21455</v>
      </c>
      <c r="O4084" t="s">
        <v>79</v>
      </c>
      <c r="P4084" t="s">
        <v>80</v>
      </c>
      <c r="Q4084" t="s">
        <v>52</v>
      </c>
      <c r="R4084">
        <v>98382</v>
      </c>
      <c r="S4084" t="s">
        <v>1739</v>
      </c>
      <c r="T4084" t="s">
        <v>39103</v>
      </c>
      <c r="U4084" t="s">
        <v>39104</v>
      </c>
      <c r="V4084" t="s">
        <v>54</v>
      </c>
      <c r="W4084">
        <v>13</v>
      </c>
      <c r="X4084" t="s">
        <v>82</v>
      </c>
      <c r="Y4084">
        <v>4825</v>
      </c>
      <c r="Z4084" t="s">
        <v>80</v>
      </c>
      <c r="AA4084" t="s">
        <v>57</v>
      </c>
      <c r="AC4084" t="s">
        <v>146</v>
      </c>
      <c r="AD4084" t="s">
        <v>4690</v>
      </c>
      <c r="AE4084" t="s">
        <v>107</v>
      </c>
      <c r="AF4084" t="s">
        <v>107</v>
      </c>
      <c r="AI4084">
        <v>2</v>
      </c>
      <c r="AJ4084" t="s">
        <v>58</v>
      </c>
      <c r="AK4084" t="s">
        <v>59</v>
      </c>
      <c r="AL4084">
        <v>43410</v>
      </c>
      <c r="AM4084" t="s">
        <v>4692</v>
      </c>
      <c r="AN4084" t="b">
        <v>1</v>
      </c>
      <c r="AQ4084" t="s">
        <v>60</v>
      </c>
      <c r="AR4084" t="s">
        <v>99</v>
      </c>
      <c r="AS4084" t="s">
        <v>4734</v>
      </c>
      <c r="BB4084" s="7" t="s">
        <v>413</v>
      </c>
      <c r="BC4084" s="7" t="s">
        <v>143</v>
      </c>
      <c r="BD4084" s="7" t="s">
        <v>52</v>
      </c>
      <c r="BE4084" s="7">
        <v>98401</v>
      </c>
      <c r="BF4084" s="7" t="s">
        <v>20950</v>
      </c>
      <c r="BG4084" s="7">
        <v>50047.03</v>
      </c>
      <c r="BH4084" s="7">
        <v>0</v>
      </c>
      <c r="BI4084">
        <v>50047.03</v>
      </c>
      <c r="BJ4084">
        <v>0</v>
      </c>
      <c r="BK4084">
        <v>0</v>
      </c>
      <c r="BL4084">
        <v>0</v>
      </c>
      <c r="BM4084">
        <v>11350.37</v>
      </c>
      <c r="BN4084">
        <v>0</v>
      </c>
      <c r="BO4084" t="s">
        <v>39105</v>
      </c>
      <c r="BP4084">
        <v>12698</v>
      </c>
      <c r="BQ4084">
        <v>32071</v>
      </c>
      <c r="BR4084">
        <v>164</v>
      </c>
      <c r="BS4084">
        <v>3417</v>
      </c>
      <c r="BT4084">
        <v>24</v>
      </c>
      <c r="BU4084" t="s">
        <v>20897</v>
      </c>
      <c r="BV4084" t="s">
        <v>4695</v>
      </c>
      <c r="BX4084">
        <v>44148.969768518517</v>
      </c>
    </row>
    <row r="4085" spans="1:76" x14ac:dyDescent="0.25">
      <c r="A4085" t="s">
        <v>39121</v>
      </c>
      <c r="B4085" t="s">
        <v>995</v>
      </c>
      <c r="C4085" t="s">
        <v>46</v>
      </c>
      <c r="D4085">
        <v>42739</v>
      </c>
      <c r="H4085" t="s">
        <v>47</v>
      </c>
      <c r="I4085">
        <v>42739</v>
      </c>
      <c r="J4085">
        <v>2018</v>
      </c>
      <c r="K4085" t="s">
        <v>85</v>
      </c>
      <c r="L4085" t="s">
        <v>28543</v>
      </c>
      <c r="N4085" t="s">
        <v>996</v>
      </c>
      <c r="O4085" t="s">
        <v>997</v>
      </c>
      <c r="P4085" t="s">
        <v>121</v>
      </c>
      <c r="Q4085" t="s">
        <v>52</v>
      </c>
      <c r="R4085">
        <v>98592</v>
      </c>
      <c r="S4085" t="s">
        <v>998</v>
      </c>
      <c r="T4085" t="s">
        <v>20834</v>
      </c>
      <c r="U4085" t="s">
        <v>28545</v>
      </c>
      <c r="V4085" t="s">
        <v>54</v>
      </c>
      <c r="W4085">
        <v>13</v>
      </c>
      <c r="X4085" t="s">
        <v>838</v>
      </c>
      <c r="Y4085">
        <v>4847</v>
      </c>
      <c r="Z4085" t="s">
        <v>121</v>
      </c>
      <c r="AA4085" t="s">
        <v>57</v>
      </c>
      <c r="AC4085" t="s">
        <v>146</v>
      </c>
      <c r="AD4085" t="s">
        <v>4690</v>
      </c>
      <c r="AE4085" t="s">
        <v>107</v>
      </c>
      <c r="AF4085" t="s">
        <v>107</v>
      </c>
      <c r="AI4085">
        <v>2</v>
      </c>
      <c r="AJ4085" t="s">
        <v>58</v>
      </c>
      <c r="AK4085" t="s">
        <v>59</v>
      </c>
      <c r="AL4085">
        <v>43410</v>
      </c>
      <c r="AM4085" t="s">
        <v>4692</v>
      </c>
      <c r="AN4085" t="b">
        <v>1</v>
      </c>
      <c r="AQ4085" t="s">
        <v>60</v>
      </c>
      <c r="AR4085" t="s">
        <v>61</v>
      </c>
      <c r="AS4085" t="s">
        <v>62</v>
      </c>
      <c r="BB4085" s="7" t="s">
        <v>996</v>
      </c>
      <c r="BC4085" s="7" t="s">
        <v>997</v>
      </c>
      <c r="BD4085" s="7" t="s">
        <v>52</v>
      </c>
      <c r="BE4085" s="7">
        <v>98592</v>
      </c>
      <c r="BF4085" s="7" t="s">
        <v>21610</v>
      </c>
      <c r="BG4085" s="7">
        <v>139312.29</v>
      </c>
      <c r="BH4085" s="7">
        <v>1008.33</v>
      </c>
      <c r="BI4085">
        <v>136870.26</v>
      </c>
      <c r="BJ4085">
        <v>0</v>
      </c>
      <c r="BK4085">
        <v>0</v>
      </c>
      <c r="BL4085">
        <v>0</v>
      </c>
      <c r="BM4085">
        <v>225.89</v>
      </c>
      <c r="BN4085">
        <v>0</v>
      </c>
      <c r="BO4085" t="s">
        <v>39122</v>
      </c>
      <c r="BP4085">
        <v>11862</v>
      </c>
      <c r="BQ4085">
        <v>821</v>
      </c>
      <c r="BR4085">
        <v>247</v>
      </c>
      <c r="BS4085">
        <v>3385</v>
      </c>
      <c r="BT4085">
        <v>35</v>
      </c>
      <c r="BU4085" t="s">
        <v>28547</v>
      </c>
      <c r="BV4085" t="s">
        <v>4695</v>
      </c>
      <c r="BX4085">
        <v>44148.968611111108</v>
      </c>
    </row>
    <row r="4086" spans="1:76" x14ac:dyDescent="0.25">
      <c r="A4086" t="s">
        <v>39123</v>
      </c>
      <c r="B4086" t="s">
        <v>39124</v>
      </c>
      <c r="C4086" t="s">
        <v>46</v>
      </c>
      <c r="D4086">
        <v>43037</v>
      </c>
      <c r="H4086" t="s">
        <v>47</v>
      </c>
      <c r="I4086">
        <v>43037</v>
      </c>
      <c r="J4086">
        <v>2018</v>
      </c>
      <c r="K4086" t="s">
        <v>85</v>
      </c>
      <c r="L4086" t="s">
        <v>39125</v>
      </c>
      <c r="N4086" t="s">
        <v>39126</v>
      </c>
      <c r="O4086" t="s">
        <v>95</v>
      </c>
      <c r="P4086" t="s">
        <v>96</v>
      </c>
      <c r="Q4086" t="s">
        <v>52</v>
      </c>
      <c r="R4086">
        <v>99354</v>
      </c>
      <c r="S4086" t="s">
        <v>39127</v>
      </c>
      <c r="T4086" t="s">
        <v>39128</v>
      </c>
      <c r="U4086" t="s">
        <v>39129</v>
      </c>
      <c r="V4086" t="s">
        <v>6344</v>
      </c>
      <c r="W4086">
        <v>24</v>
      </c>
      <c r="X4086" t="s">
        <v>7019</v>
      </c>
      <c r="Y4086">
        <v>4725</v>
      </c>
      <c r="Z4086" t="s">
        <v>96</v>
      </c>
      <c r="AA4086" t="s">
        <v>4785</v>
      </c>
      <c r="AB4086">
        <v>106617</v>
      </c>
      <c r="AC4086" t="s">
        <v>146</v>
      </c>
      <c r="AD4086" t="s">
        <v>4690</v>
      </c>
      <c r="AE4086" t="s">
        <v>107</v>
      </c>
      <c r="AF4086" t="s">
        <v>107</v>
      </c>
      <c r="AJ4086" t="s">
        <v>58</v>
      </c>
      <c r="AK4086" t="s">
        <v>59</v>
      </c>
      <c r="AL4086">
        <v>43410</v>
      </c>
      <c r="AM4086" t="s">
        <v>4692</v>
      </c>
      <c r="AN4086" t="b">
        <v>1</v>
      </c>
      <c r="AQ4086" t="s">
        <v>60</v>
      </c>
      <c r="AR4086" t="s">
        <v>61</v>
      </c>
      <c r="BB4086" s="7" t="s">
        <v>39126</v>
      </c>
      <c r="BC4086" s="7" t="s">
        <v>95</v>
      </c>
      <c r="BD4086" s="7" t="s">
        <v>52</v>
      </c>
      <c r="BE4086" s="7">
        <v>99354</v>
      </c>
      <c r="BF4086" s="7" t="s">
        <v>39130</v>
      </c>
      <c r="BG4086" s="7">
        <v>13432.38</v>
      </c>
      <c r="BH4086" s="7">
        <v>0</v>
      </c>
      <c r="BI4086">
        <v>13453.95</v>
      </c>
      <c r="BJ4086">
        <v>0</v>
      </c>
      <c r="BK4086">
        <v>0</v>
      </c>
      <c r="BL4086">
        <v>0</v>
      </c>
      <c r="BO4086" t="s">
        <v>39131</v>
      </c>
      <c r="BP4086">
        <v>11192</v>
      </c>
      <c r="BQ4086">
        <v>404</v>
      </c>
      <c r="BR4086">
        <v>380</v>
      </c>
      <c r="BS4086">
        <v>3347</v>
      </c>
      <c r="BU4086" t="s">
        <v>39132</v>
      </c>
      <c r="BV4086" t="s">
        <v>4695</v>
      </c>
      <c r="BX4086">
        <v>44148.967256944445</v>
      </c>
    </row>
    <row r="4087" spans="1:76" x14ac:dyDescent="0.25">
      <c r="A4087" t="s">
        <v>39137</v>
      </c>
      <c r="B4087" t="s">
        <v>867</v>
      </c>
      <c r="C4087" t="s">
        <v>46</v>
      </c>
      <c r="D4087">
        <v>42891</v>
      </c>
      <c r="H4087" t="s">
        <v>47</v>
      </c>
      <c r="I4087">
        <v>42891</v>
      </c>
      <c r="J4087">
        <v>2018</v>
      </c>
      <c r="K4087" t="s">
        <v>85</v>
      </c>
      <c r="L4087" t="s">
        <v>38838</v>
      </c>
      <c r="N4087" t="s">
        <v>49</v>
      </c>
      <c r="O4087" t="s">
        <v>50</v>
      </c>
      <c r="P4087" t="s">
        <v>56</v>
      </c>
      <c r="Q4087" t="s">
        <v>52</v>
      </c>
      <c r="R4087">
        <v>99114</v>
      </c>
      <c r="S4087" t="s">
        <v>868</v>
      </c>
      <c r="T4087" t="s">
        <v>23900</v>
      </c>
      <c r="U4087" t="s">
        <v>22409</v>
      </c>
      <c r="V4087" t="s">
        <v>54</v>
      </c>
      <c r="W4087">
        <v>13</v>
      </c>
      <c r="X4087" t="s">
        <v>55</v>
      </c>
      <c r="Y4087">
        <v>4791</v>
      </c>
      <c r="Z4087" t="s">
        <v>56</v>
      </c>
      <c r="AA4087" t="s">
        <v>57</v>
      </c>
      <c r="AC4087" t="s">
        <v>146</v>
      </c>
      <c r="AD4087" t="s">
        <v>4690</v>
      </c>
      <c r="AE4087" t="s">
        <v>107</v>
      </c>
      <c r="AF4087" t="s">
        <v>107</v>
      </c>
      <c r="AI4087">
        <v>2</v>
      </c>
      <c r="AJ4087" t="s">
        <v>58</v>
      </c>
      <c r="AK4087" t="s">
        <v>59</v>
      </c>
      <c r="AL4087">
        <v>43410</v>
      </c>
      <c r="AM4087" t="s">
        <v>4692</v>
      </c>
      <c r="AN4087" t="b">
        <v>1</v>
      </c>
      <c r="AQ4087" t="s">
        <v>60</v>
      </c>
      <c r="AR4087" t="s">
        <v>61</v>
      </c>
      <c r="AS4087" t="s">
        <v>62</v>
      </c>
      <c r="BB4087" s="7" t="s">
        <v>49</v>
      </c>
      <c r="BC4087" s="7" t="s">
        <v>50</v>
      </c>
      <c r="BD4087" s="7" t="s">
        <v>52</v>
      </c>
      <c r="BE4087" s="7">
        <v>99114</v>
      </c>
      <c r="BG4087" s="7">
        <v>118571.72</v>
      </c>
      <c r="BH4087" s="7">
        <v>0</v>
      </c>
      <c r="BI4087">
        <v>113857.46</v>
      </c>
      <c r="BJ4087">
        <v>0</v>
      </c>
      <c r="BK4087">
        <v>0</v>
      </c>
      <c r="BL4087">
        <v>0</v>
      </c>
      <c r="BM4087">
        <v>243.07</v>
      </c>
      <c r="BN4087">
        <v>0</v>
      </c>
      <c r="BO4087" t="s">
        <v>39138</v>
      </c>
      <c r="BP4087">
        <v>10693</v>
      </c>
      <c r="BQ4087">
        <v>787</v>
      </c>
      <c r="BR4087">
        <v>73</v>
      </c>
      <c r="BS4087">
        <v>3327</v>
      </c>
      <c r="BT4087">
        <v>7</v>
      </c>
      <c r="BU4087" t="s">
        <v>21363</v>
      </c>
      <c r="BV4087" t="s">
        <v>4695</v>
      </c>
      <c r="BX4087">
        <v>44148.966354166667</v>
      </c>
    </row>
    <row r="4088" spans="1:76" x14ac:dyDescent="0.25">
      <c r="A4088" t="s">
        <v>39139</v>
      </c>
      <c r="B4088" t="s">
        <v>2523</v>
      </c>
      <c r="C4088" t="s">
        <v>46</v>
      </c>
      <c r="D4088">
        <v>42799</v>
      </c>
      <c r="I4088">
        <v>42799</v>
      </c>
      <c r="J4088">
        <v>2018</v>
      </c>
      <c r="K4088" t="s">
        <v>77</v>
      </c>
      <c r="L4088" t="s">
        <v>32413</v>
      </c>
      <c r="N4088" t="s">
        <v>2524</v>
      </c>
      <c r="O4088" t="s">
        <v>2525</v>
      </c>
      <c r="P4088" t="s">
        <v>111</v>
      </c>
      <c r="Q4088" t="s">
        <v>52</v>
      </c>
      <c r="R4088">
        <v>98392</v>
      </c>
      <c r="S4088" t="s">
        <v>32414</v>
      </c>
      <c r="T4088" t="s">
        <v>39140</v>
      </c>
      <c r="U4088" t="s">
        <v>32415</v>
      </c>
      <c r="V4088" t="s">
        <v>54</v>
      </c>
      <c r="W4088">
        <v>13</v>
      </c>
      <c r="X4088" t="s">
        <v>329</v>
      </c>
      <c r="Y4088">
        <v>3558</v>
      </c>
      <c r="Z4088" t="s">
        <v>111</v>
      </c>
      <c r="AA4088" t="s">
        <v>57</v>
      </c>
      <c r="AC4088" t="s">
        <v>146</v>
      </c>
      <c r="AD4088" t="s">
        <v>4690</v>
      </c>
      <c r="AE4088" t="s">
        <v>107</v>
      </c>
      <c r="AF4088" t="s">
        <v>107</v>
      </c>
      <c r="AJ4088" t="s">
        <v>58</v>
      </c>
      <c r="AK4088" t="s">
        <v>59</v>
      </c>
      <c r="AL4088">
        <v>43410</v>
      </c>
      <c r="AM4088" t="s">
        <v>4692</v>
      </c>
      <c r="AN4088" t="b">
        <v>1</v>
      </c>
      <c r="BB4088" s="7" t="s">
        <v>2524</v>
      </c>
      <c r="BC4088" s="7" t="s">
        <v>2525</v>
      </c>
      <c r="BD4088" s="7" t="s">
        <v>52</v>
      </c>
      <c r="BE4088" s="7">
        <v>98392</v>
      </c>
      <c r="BF4088" s="7" t="s">
        <v>32415</v>
      </c>
      <c r="BO4088" t="s">
        <v>39141</v>
      </c>
      <c r="BP4088">
        <v>6081</v>
      </c>
      <c r="BQ4088">
        <v>1783</v>
      </c>
      <c r="BR4088">
        <v>1972</v>
      </c>
      <c r="BT4088">
        <v>23</v>
      </c>
      <c r="BU4088" t="s">
        <v>32417</v>
      </c>
      <c r="BV4088" t="s">
        <v>4695</v>
      </c>
      <c r="BX4088">
        <v>43597.930960648147</v>
      </c>
    </row>
    <row r="4089" spans="1:76" x14ac:dyDescent="0.25">
      <c r="A4089" t="s">
        <v>39142</v>
      </c>
      <c r="B4089" t="s">
        <v>1223</v>
      </c>
      <c r="C4089" t="s">
        <v>46</v>
      </c>
      <c r="D4089">
        <v>42775</v>
      </c>
      <c r="H4089" t="s">
        <v>47</v>
      </c>
      <c r="I4089">
        <v>42775</v>
      </c>
      <c r="J4089">
        <v>2018</v>
      </c>
      <c r="K4089" t="s">
        <v>85</v>
      </c>
      <c r="L4089" t="s">
        <v>34168</v>
      </c>
      <c r="N4089" t="s">
        <v>1224</v>
      </c>
      <c r="O4089" t="s">
        <v>1225</v>
      </c>
      <c r="P4089" t="s">
        <v>88</v>
      </c>
      <c r="Q4089" t="s">
        <v>52</v>
      </c>
      <c r="R4089">
        <v>98625</v>
      </c>
      <c r="S4089" t="s">
        <v>440</v>
      </c>
      <c r="T4089" t="s">
        <v>21680</v>
      </c>
      <c r="U4089" t="s">
        <v>21681</v>
      </c>
      <c r="V4089" t="s">
        <v>54</v>
      </c>
      <c r="W4089">
        <v>13</v>
      </c>
      <c r="X4089" t="s">
        <v>649</v>
      </c>
      <c r="Y4089">
        <v>4817</v>
      </c>
      <c r="Z4089" t="s">
        <v>88</v>
      </c>
      <c r="AA4089" t="s">
        <v>57</v>
      </c>
      <c r="AC4089" t="s">
        <v>146</v>
      </c>
      <c r="AD4089" t="s">
        <v>4690</v>
      </c>
      <c r="AE4089" t="s">
        <v>107</v>
      </c>
      <c r="AF4089" t="s">
        <v>107</v>
      </c>
      <c r="AI4089">
        <v>2</v>
      </c>
      <c r="AJ4089" t="s">
        <v>58</v>
      </c>
      <c r="AK4089" t="s">
        <v>59</v>
      </c>
      <c r="AL4089">
        <v>43410</v>
      </c>
      <c r="AM4089" t="s">
        <v>4692</v>
      </c>
      <c r="AN4089" t="b">
        <v>1</v>
      </c>
      <c r="AQ4089" t="s">
        <v>60</v>
      </c>
      <c r="AR4089" t="s">
        <v>61</v>
      </c>
      <c r="AS4089" t="s">
        <v>62</v>
      </c>
      <c r="BB4089" s="7" t="s">
        <v>3697</v>
      </c>
      <c r="BC4089" s="7" t="s">
        <v>154</v>
      </c>
      <c r="BD4089" s="7" t="s">
        <v>52</v>
      </c>
      <c r="BE4089" s="7">
        <v>98507</v>
      </c>
      <c r="BG4089" s="7">
        <v>101395.89</v>
      </c>
      <c r="BH4089" s="7">
        <v>5503.62</v>
      </c>
      <c r="BI4089">
        <v>106301.36</v>
      </c>
      <c r="BJ4089">
        <v>0</v>
      </c>
      <c r="BK4089">
        <v>0</v>
      </c>
      <c r="BL4089">
        <v>0</v>
      </c>
      <c r="BO4089" t="s">
        <v>39143</v>
      </c>
      <c r="BP4089">
        <v>14415</v>
      </c>
      <c r="BQ4089">
        <v>23902</v>
      </c>
      <c r="BR4089">
        <v>143</v>
      </c>
      <c r="BS4089">
        <v>3503</v>
      </c>
      <c r="BT4089">
        <v>20</v>
      </c>
      <c r="BU4089" t="s">
        <v>3829</v>
      </c>
      <c r="BV4089" t="s">
        <v>4695</v>
      </c>
      <c r="BX4089">
        <v>44148.97278935185</v>
      </c>
    </row>
    <row r="4090" spans="1:76" x14ac:dyDescent="0.25">
      <c r="A4090" t="s">
        <v>39144</v>
      </c>
      <c r="B4090" t="s">
        <v>27228</v>
      </c>
      <c r="C4090" t="s">
        <v>46</v>
      </c>
      <c r="D4090">
        <v>42083</v>
      </c>
      <c r="H4090" t="s">
        <v>47</v>
      </c>
      <c r="I4090">
        <v>42083</v>
      </c>
      <c r="J4090">
        <v>2018</v>
      </c>
      <c r="K4090" t="s">
        <v>85</v>
      </c>
      <c r="L4090" t="s">
        <v>37466</v>
      </c>
      <c r="N4090" t="s">
        <v>39145</v>
      </c>
      <c r="O4090" t="s">
        <v>225</v>
      </c>
      <c r="P4090" t="s">
        <v>226</v>
      </c>
      <c r="Q4090" t="s">
        <v>52</v>
      </c>
      <c r="R4090">
        <v>98666</v>
      </c>
      <c r="S4090" t="s">
        <v>27231</v>
      </c>
      <c r="T4090" t="s">
        <v>27232</v>
      </c>
      <c r="U4090" t="s">
        <v>37468</v>
      </c>
      <c r="V4090" t="s">
        <v>5396</v>
      </c>
      <c r="W4090">
        <v>20</v>
      </c>
      <c r="X4090" t="s">
        <v>6013</v>
      </c>
      <c r="Y4090">
        <v>3147</v>
      </c>
      <c r="Z4090" t="s">
        <v>226</v>
      </c>
      <c r="AA4090" t="s">
        <v>4785</v>
      </c>
      <c r="AB4090">
        <v>272819</v>
      </c>
      <c r="AC4090" t="s">
        <v>146</v>
      </c>
      <c r="AD4090" t="s">
        <v>4690</v>
      </c>
      <c r="AE4090" t="s">
        <v>107</v>
      </c>
      <c r="AF4090" t="s">
        <v>107</v>
      </c>
      <c r="AJ4090" t="s">
        <v>58</v>
      </c>
      <c r="AK4090" t="s">
        <v>59</v>
      </c>
      <c r="AL4090">
        <v>43410</v>
      </c>
      <c r="AM4090" t="s">
        <v>4692</v>
      </c>
      <c r="AN4090" t="b">
        <v>1</v>
      </c>
      <c r="AQ4090" t="s">
        <v>60</v>
      </c>
      <c r="AR4090" t="s">
        <v>150</v>
      </c>
      <c r="BB4090" s="7" t="s">
        <v>39145</v>
      </c>
      <c r="BC4090" s="7" t="s">
        <v>225</v>
      </c>
      <c r="BD4090" s="7" t="s">
        <v>52</v>
      </c>
      <c r="BE4090" s="7">
        <v>98666</v>
      </c>
      <c r="BG4090" s="7">
        <v>54851</v>
      </c>
      <c r="BH4090" s="7">
        <v>0</v>
      </c>
      <c r="BI4090">
        <v>48855.71</v>
      </c>
      <c r="BJ4090">
        <v>0</v>
      </c>
      <c r="BK4090">
        <v>0</v>
      </c>
      <c r="BL4090">
        <v>0</v>
      </c>
      <c r="BO4090" t="s">
        <v>39146</v>
      </c>
      <c r="BP4090">
        <v>10324</v>
      </c>
      <c r="BQ4090">
        <v>443</v>
      </c>
      <c r="BR4090">
        <v>458</v>
      </c>
      <c r="BS4090">
        <v>3298</v>
      </c>
      <c r="BU4090" t="s">
        <v>27234</v>
      </c>
      <c r="BV4090" t="s">
        <v>4695</v>
      </c>
      <c r="BX4090">
        <v>44148.965196759258</v>
      </c>
    </row>
    <row r="4091" spans="1:76" x14ac:dyDescent="0.25">
      <c r="A4091" t="s">
        <v>39418</v>
      </c>
      <c r="B4091" t="s">
        <v>3635</v>
      </c>
      <c r="C4091" t="s">
        <v>46</v>
      </c>
      <c r="D4091">
        <v>43237</v>
      </c>
      <c r="H4091" t="s">
        <v>47</v>
      </c>
      <c r="I4091">
        <v>43237</v>
      </c>
      <c r="J4091">
        <v>2018</v>
      </c>
      <c r="K4091" t="s">
        <v>85</v>
      </c>
      <c r="L4091" t="s">
        <v>39419</v>
      </c>
      <c r="M4091" t="s">
        <v>37861</v>
      </c>
      <c r="N4091" t="s">
        <v>37862</v>
      </c>
      <c r="O4091" t="s">
        <v>4847</v>
      </c>
      <c r="P4091" t="s">
        <v>68</v>
      </c>
      <c r="Q4091" t="s">
        <v>52</v>
      </c>
      <c r="R4091">
        <v>98053</v>
      </c>
      <c r="S4091" t="s">
        <v>37863</v>
      </c>
      <c r="T4091" t="s">
        <v>37864</v>
      </c>
      <c r="U4091">
        <v>4258617997</v>
      </c>
      <c r="V4091" t="s">
        <v>54</v>
      </c>
      <c r="W4091">
        <v>13</v>
      </c>
      <c r="X4091" t="s">
        <v>607</v>
      </c>
      <c r="Y4091">
        <v>4868</v>
      </c>
      <c r="Z4091" t="s">
        <v>68</v>
      </c>
      <c r="AA4091" t="s">
        <v>57</v>
      </c>
      <c r="AC4091" t="s">
        <v>146</v>
      </c>
      <c r="AD4091" t="s">
        <v>4690</v>
      </c>
      <c r="AE4091" t="s">
        <v>107</v>
      </c>
      <c r="AF4091" t="s">
        <v>107</v>
      </c>
      <c r="AJ4091" t="s">
        <v>58</v>
      </c>
      <c r="AK4091" t="s">
        <v>59</v>
      </c>
      <c r="AL4091">
        <v>43410</v>
      </c>
      <c r="AM4091" t="s">
        <v>4692</v>
      </c>
      <c r="AN4091" t="b">
        <v>1</v>
      </c>
      <c r="AQ4091" t="s">
        <v>60</v>
      </c>
      <c r="AR4091" t="s">
        <v>99</v>
      </c>
      <c r="AS4091" t="s">
        <v>4734</v>
      </c>
      <c r="BF4091" s="7">
        <v>4258617997</v>
      </c>
      <c r="BG4091" s="7">
        <v>13019.51</v>
      </c>
      <c r="BH4091" s="7">
        <v>0</v>
      </c>
      <c r="BI4091">
        <v>13857.6</v>
      </c>
      <c r="BJ4091">
        <v>1000</v>
      </c>
      <c r="BK4091">
        <v>0</v>
      </c>
      <c r="BL4091">
        <v>0</v>
      </c>
      <c r="BO4091" t="s">
        <v>39420</v>
      </c>
      <c r="BP4091">
        <v>10679</v>
      </c>
      <c r="BQ4091">
        <v>574</v>
      </c>
      <c r="BR4091">
        <v>316</v>
      </c>
      <c r="BS4091">
        <v>3324</v>
      </c>
      <c r="BT4091">
        <v>45</v>
      </c>
      <c r="BU4091" t="s">
        <v>39421</v>
      </c>
      <c r="BV4091" t="s">
        <v>4695</v>
      </c>
      <c r="BX4091">
        <v>44148.966226851851</v>
      </c>
    </row>
    <row r="4092" spans="1:76" x14ac:dyDescent="0.25">
      <c r="A4092" t="s">
        <v>39866</v>
      </c>
      <c r="B4092" t="s">
        <v>34663</v>
      </c>
      <c r="C4092" t="s">
        <v>46</v>
      </c>
      <c r="D4092">
        <v>43268</v>
      </c>
      <c r="I4092">
        <v>43268</v>
      </c>
      <c r="J4092">
        <v>2018</v>
      </c>
      <c r="K4092" t="s">
        <v>85</v>
      </c>
      <c r="L4092" t="s">
        <v>39867</v>
      </c>
      <c r="N4092" t="s">
        <v>39868</v>
      </c>
      <c r="O4092" t="s">
        <v>366</v>
      </c>
      <c r="P4092" t="s">
        <v>96</v>
      </c>
      <c r="Q4092" t="s">
        <v>52</v>
      </c>
      <c r="R4092">
        <v>99338</v>
      </c>
      <c r="S4092" t="s">
        <v>39869</v>
      </c>
      <c r="T4092" t="s">
        <v>39869</v>
      </c>
      <c r="U4092" t="s">
        <v>34667</v>
      </c>
      <c r="V4092" t="s">
        <v>5875</v>
      </c>
      <c r="W4092">
        <v>48</v>
      </c>
      <c r="X4092" t="s">
        <v>34668</v>
      </c>
      <c r="Y4092">
        <v>3059</v>
      </c>
      <c r="Z4092" t="s">
        <v>96</v>
      </c>
      <c r="AA4092" t="s">
        <v>4785</v>
      </c>
      <c r="AB4092">
        <v>72865</v>
      </c>
      <c r="AC4092" t="s">
        <v>146</v>
      </c>
      <c r="AD4092" t="s">
        <v>4690</v>
      </c>
      <c r="AE4092" t="s">
        <v>107</v>
      </c>
      <c r="AF4092" t="s">
        <v>107</v>
      </c>
      <c r="AI4092">
        <v>3</v>
      </c>
      <c r="AJ4092" t="s">
        <v>58</v>
      </c>
      <c r="AK4092" t="s">
        <v>59</v>
      </c>
      <c r="AL4092">
        <v>43410</v>
      </c>
      <c r="AM4092" t="s">
        <v>4878</v>
      </c>
      <c r="AN4092" t="b">
        <v>1</v>
      </c>
      <c r="AQ4092" t="s">
        <v>60</v>
      </c>
      <c r="AR4092" t="s">
        <v>99</v>
      </c>
      <c r="BB4092" s="7" t="s">
        <v>39868</v>
      </c>
      <c r="BC4092" s="7" t="s">
        <v>366</v>
      </c>
      <c r="BD4092" s="7" t="s">
        <v>52</v>
      </c>
      <c r="BE4092" s="7">
        <v>99338</v>
      </c>
      <c r="BF4092" s="7" t="s">
        <v>34667</v>
      </c>
      <c r="BO4092" t="s">
        <v>39870</v>
      </c>
      <c r="BP4092">
        <v>1365</v>
      </c>
      <c r="BQ4092">
        <v>337</v>
      </c>
      <c r="BR4092">
        <v>391</v>
      </c>
      <c r="BU4092" t="s">
        <v>39871</v>
      </c>
      <c r="BV4092" t="s">
        <v>4695</v>
      </c>
      <c r="BX4092">
        <v>43959.621886574074</v>
      </c>
    </row>
    <row r="4093" spans="1:76" x14ac:dyDescent="0.25">
      <c r="A4093" t="s">
        <v>39879</v>
      </c>
      <c r="B4093" t="s">
        <v>25778</v>
      </c>
      <c r="C4093" t="s">
        <v>46</v>
      </c>
      <c r="D4093">
        <v>43141</v>
      </c>
      <c r="H4093" t="s">
        <v>47</v>
      </c>
      <c r="I4093">
        <v>43141</v>
      </c>
      <c r="J4093">
        <v>2018</v>
      </c>
      <c r="K4093" t="s">
        <v>85</v>
      </c>
      <c r="L4093" t="s">
        <v>39600</v>
      </c>
      <c r="N4093" t="s">
        <v>25780</v>
      </c>
      <c r="O4093" t="s">
        <v>290</v>
      </c>
      <c r="P4093" t="s">
        <v>291</v>
      </c>
      <c r="Q4093" t="s">
        <v>52</v>
      </c>
      <c r="R4093">
        <v>98823</v>
      </c>
      <c r="S4093" t="s">
        <v>25781</v>
      </c>
      <c r="T4093" t="s">
        <v>35069</v>
      </c>
      <c r="U4093" t="s">
        <v>35070</v>
      </c>
      <c r="V4093" t="s">
        <v>5424</v>
      </c>
      <c r="W4093">
        <v>22</v>
      </c>
      <c r="X4093" t="s">
        <v>7459</v>
      </c>
      <c r="Y4093">
        <v>3340</v>
      </c>
      <c r="Z4093" t="s">
        <v>291</v>
      </c>
      <c r="AA4093" t="s">
        <v>4785</v>
      </c>
      <c r="AB4093">
        <v>39833</v>
      </c>
      <c r="AC4093" t="s">
        <v>146</v>
      </c>
      <c r="AD4093" t="s">
        <v>4690</v>
      </c>
      <c r="AE4093" t="s">
        <v>107</v>
      </c>
      <c r="AF4093" t="s">
        <v>107</v>
      </c>
      <c r="AJ4093" t="s">
        <v>58</v>
      </c>
      <c r="AK4093" t="s">
        <v>59</v>
      </c>
      <c r="AL4093">
        <v>43410</v>
      </c>
      <c r="AM4093" t="s">
        <v>4692</v>
      </c>
      <c r="AN4093" t="b">
        <v>1</v>
      </c>
      <c r="AQ4093" t="s">
        <v>60</v>
      </c>
      <c r="AR4093" t="s">
        <v>150</v>
      </c>
      <c r="BB4093" s="7" t="s">
        <v>25780</v>
      </c>
      <c r="BC4093" s="7" t="s">
        <v>290</v>
      </c>
      <c r="BD4093" s="7" t="s">
        <v>52</v>
      </c>
      <c r="BE4093" s="7">
        <v>98823</v>
      </c>
      <c r="BF4093" s="7" t="s">
        <v>35070</v>
      </c>
      <c r="BG4093" s="7">
        <v>0</v>
      </c>
      <c r="BH4093" s="7">
        <v>0</v>
      </c>
      <c r="BI4093">
        <v>1126.69</v>
      </c>
      <c r="BJ4093">
        <v>0</v>
      </c>
      <c r="BK4093">
        <v>0</v>
      </c>
      <c r="BL4093">
        <v>0</v>
      </c>
      <c r="BO4093" t="s">
        <v>39880</v>
      </c>
      <c r="BP4093">
        <v>420</v>
      </c>
      <c r="BQ4093">
        <v>302</v>
      </c>
      <c r="BR4093">
        <v>597</v>
      </c>
      <c r="BS4093">
        <v>2772</v>
      </c>
      <c r="BU4093" t="s">
        <v>39602</v>
      </c>
      <c r="BV4093" t="s">
        <v>4695</v>
      </c>
      <c r="BX4093">
        <v>44148.943611111114</v>
      </c>
    </row>
    <row r="4094" spans="1:76" x14ac:dyDescent="0.25">
      <c r="A4094" t="s">
        <v>39881</v>
      </c>
      <c r="B4094" t="s">
        <v>856</v>
      </c>
      <c r="C4094" t="s">
        <v>46</v>
      </c>
      <c r="D4094">
        <v>42976</v>
      </c>
      <c r="I4094">
        <v>42976</v>
      </c>
      <c r="J4094">
        <v>2018</v>
      </c>
      <c r="K4094" t="s">
        <v>77</v>
      </c>
      <c r="L4094" t="s">
        <v>39882</v>
      </c>
      <c r="N4094" t="s">
        <v>39883</v>
      </c>
      <c r="O4094" t="s">
        <v>1328</v>
      </c>
      <c r="P4094" t="s">
        <v>226</v>
      </c>
      <c r="Q4094" t="s">
        <v>52</v>
      </c>
      <c r="R4094">
        <v>98607</v>
      </c>
      <c r="S4094" t="s">
        <v>859</v>
      </c>
      <c r="T4094" t="s">
        <v>22926</v>
      </c>
      <c r="U4094" t="s">
        <v>39884</v>
      </c>
      <c r="V4094" t="s">
        <v>54</v>
      </c>
      <c r="W4094">
        <v>13</v>
      </c>
      <c r="X4094" t="s">
        <v>860</v>
      </c>
      <c r="Y4094">
        <v>4813</v>
      </c>
      <c r="Z4094" t="s">
        <v>226</v>
      </c>
      <c r="AA4094" t="s">
        <v>57</v>
      </c>
      <c r="AC4094" t="s">
        <v>146</v>
      </c>
      <c r="AD4094" t="s">
        <v>4690</v>
      </c>
      <c r="AE4094" t="s">
        <v>107</v>
      </c>
      <c r="AF4094" t="s">
        <v>107</v>
      </c>
      <c r="AJ4094" t="s">
        <v>58</v>
      </c>
      <c r="AK4094" t="s">
        <v>59</v>
      </c>
      <c r="AL4094">
        <v>43410</v>
      </c>
      <c r="AM4094" t="s">
        <v>4692</v>
      </c>
      <c r="AN4094" t="b">
        <v>1</v>
      </c>
      <c r="BB4094" s="7" t="s">
        <v>39883</v>
      </c>
      <c r="BC4094" s="7" t="s">
        <v>1328</v>
      </c>
      <c r="BD4094" s="7" t="s">
        <v>52</v>
      </c>
      <c r="BE4094" s="7">
        <v>98607</v>
      </c>
      <c r="BF4094" s="7" t="s">
        <v>39884</v>
      </c>
      <c r="BO4094" t="s">
        <v>39885</v>
      </c>
      <c r="BP4094">
        <v>11490</v>
      </c>
      <c r="BQ4094">
        <v>1748</v>
      </c>
      <c r="BR4094">
        <v>1932</v>
      </c>
      <c r="BT4094">
        <v>18</v>
      </c>
      <c r="BU4094" t="s">
        <v>39886</v>
      </c>
      <c r="BV4094" t="s">
        <v>4695</v>
      </c>
      <c r="BX4094">
        <v>43597.927118055559</v>
      </c>
    </row>
    <row r="4095" spans="1:76" x14ac:dyDescent="0.25">
      <c r="A4095" t="s">
        <v>39887</v>
      </c>
      <c r="B4095" t="s">
        <v>1930</v>
      </c>
      <c r="C4095" t="s">
        <v>46</v>
      </c>
      <c r="D4095">
        <v>43031</v>
      </c>
      <c r="H4095" t="s">
        <v>47</v>
      </c>
      <c r="I4095">
        <v>43031</v>
      </c>
      <c r="J4095">
        <v>2018</v>
      </c>
      <c r="K4095" t="s">
        <v>77</v>
      </c>
      <c r="L4095" t="s">
        <v>31202</v>
      </c>
      <c r="N4095" t="s">
        <v>1932</v>
      </c>
      <c r="O4095" t="s">
        <v>137</v>
      </c>
      <c r="P4095" t="s">
        <v>68</v>
      </c>
      <c r="Q4095" t="s">
        <v>52</v>
      </c>
      <c r="R4095">
        <v>98027</v>
      </c>
      <c r="S4095" t="s">
        <v>1933</v>
      </c>
      <c r="T4095" t="s">
        <v>31203</v>
      </c>
      <c r="U4095" t="s">
        <v>31204</v>
      </c>
      <c r="V4095" t="s">
        <v>54</v>
      </c>
      <c r="W4095">
        <v>13</v>
      </c>
      <c r="X4095" t="s">
        <v>182</v>
      </c>
      <c r="Y4095">
        <v>4787</v>
      </c>
      <c r="Z4095" t="s">
        <v>68</v>
      </c>
      <c r="AA4095" t="s">
        <v>57</v>
      </c>
      <c r="AC4095" t="s">
        <v>146</v>
      </c>
      <c r="AD4095" t="s">
        <v>4690</v>
      </c>
      <c r="AE4095" t="s">
        <v>107</v>
      </c>
      <c r="AF4095" t="s">
        <v>107</v>
      </c>
      <c r="AJ4095" t="s">
        <v>58</v>
      </c>
      <c r="AK4095" t="s">
        <v>59</v>
      </c>
      <c r="AL4095">
        <v>43410</v>
      </c>
      <c r="AM4095" t="s">
        <v>4692</v>
      </c>
      <c r="AN4095" t="b">
        <v>1</v>
      </c>
      <c r="BB4095" s="7" t="s">
        <v>3147</v>
      </c>
      <c r="BC4095" s="7" t="s">
        <v>1935</v>
      </c>
      <c r="BD4095" s="7" t="s">
        <v>1936</v>
      </c>
      <c r="BE4095" s="7">
        <v>80027</v>
      </c>
      <c r="BF4095" s="7" t="s">
        <v>31205</v>
      </c>
      <c r="BG4095" s="7">
        <v>11250</v>
      </c>
      <c r="BH4095" s="7">
        <v>0</v>
      </c>
      <c r="BI4095">
        <v>11250</v>
      </c>
      <c r="BJ4095">
        <v>0</v>
      </c>
      <c r="BK4095">
        <v>0</v>
      </c>
      <c r="BL4095">
        <v>0</v>
      </c>
      <c r="BO4095" t="s">
        <v>39888</v>
      </c>
      <c r="BP4095">
        <v>16578</v>
      </c>
      <c r="BQ4095">
        <v>1721</v>
      </c>
      <c r="BR4095">
        <v>1901</v>
      </c>
      <c r="BS4095">
        <v>3626</v>
      </c>
      <c r="BT4095">
        <v>5</v>
      </c>
      <c r="BU4095" t="s">
        <v>24339</v>
      </c>
      <c r="BV4095" t="s">
        <v>4695</v>
      </c>
      <c r="BX4095">
        <v>44148.976909722223</v>
      </c>
    </row>
    <row r="4096" spans="1:76" x14ac:dyDescent="0.25">
      <c r="A4096" t="s">
        <v>39889</v>
      </c>
      <c r="B4096" t="s">
        <v>276</v>
      </c>
      <c r="C4096" t="s">
        <v>46</v>
      </c>
      <c r="D4096">
        <v>43038</v>
      </c>
      <c r="H4096" t="s">
        <v>47</v>
      </c>
      <c r="I4096">
        <v>43038</v>
      </c>
      <c r="J4096">
        <v>2018</v>
      </c>
      <c r="K4096" t="s">
        <v>77</v>
      </c>
      <c r="L4096" t="s">
        <v>30799</v>
      </c>
      <c r="N4096" t="s">
        <v>278</v>
      </c>
      <c r="O4096" t="s">
        <v>241</v>
      </c>
      <c r="P4096" t="s">
        <v>241</v>
      </c>
      <c r="Q4096" t="s">
        <v>52</v>
      </c>
      <c r="R4096">
        <v>98903</v>
      </c>
      <c r="S4096" t="s">
        <v>1908</v>
      </c>
      <c r="T4096" t="s">
        <v>23099</v>
      </c>
      <c r="U4096" t="s">
        <v>30800</v>
      </c>
      <c r="V4096" t="s">
        <v>54</v>
      </c>
      <c r="W4096">
        <v>13</v>
      </c>
      <c r="X4096" t="s">
        <v>243</v>
      </c>
      <c r="Y4096">
        <v>4805</v>
      </c>
      <c r="Z4096" t="s">
        <v>241</v>
      </c>
      <c r="AA4096" t="s">
        <v>57</v>
      </c>
      <c r="AC4096" t="s">
        <v>146</v>
      </c>
      <c r="AD4096" t="s">
        <v>4690</v>
      </c>
      <c r="AE4096" t="s">
        <v>107</v>
      </c>
      <c r="AF4096" t="s">
        <v>107</v>
      </c>
      <c r="AJ4096" t="s">
        <v>58</v>
      </c>
      <c r="AK4096" t="s">
        <v>59</v>
      </c>
      <c r="AL4096">
        <v>43410</v>
      </c>
      <c r="AM4096" t="s">
        <v>4692</v>
      </c>
      <c r="AN4096" t="b">
        <v>1</v>
      </c>
      <c r="BB4096" s="7" t="s">
        <v>4027</v>
      </c>
      <c r="BC4096" s="7" t="s">
        <v>241</v>
      </c>
      <c r="BD4096" s="7" t="s">
        <v>52</v>
      </c>
      <c r="BE4096" s="7">
        <v>98908</v>
      </c>
      <c r="BF4096" s="7" t="s">
        <v>30801</v>
      </c>
      <c r="BG4096" s="7">
        <v>5050</v>
      </c>
      <c r="BH4096" s="7">
        <v>0</v>
      </c>
      <c r="BI4096">
        <v>4958.46</v>
      </c>
      <c r="BJ4096">
        <v>0</v>
      </c>
      <c r="BK4096">
        <v>0</v>
      </c>
      <c r="BL4096">
        <v>0</v>
      </c>
      <c r="BO4096" t="s">
        <v>39890</v>
      </c>
      <c r="BP4096">
        <v>9723</v>
      </c>
      <c r="BQ4096">
        <v>1758</v>
      </c>
      <c r="BR4096">
        <v>1943</v>
      </c>
      <c r="BS4096">
        <v>3275</v>
      </c>
      <c r="BT4096">
        <v>14</v>
      </c>
      <c r="BU4096" t="s">
        <v>23101</v>
      </c>
      <c r="BV4096" t="s">
        <v>4695</v>
      </c>
      <c r="BX4096">
        <v>44148.963773148149</v>
      </c>
    </row>
    <row r="4097" spans="1:76" x14ac:dyDescent="0.25">
      <c r="A4097" t="s">
        <v>39891</v>
      </c>
      <c r="B4097" t="s">
        <v>1027</v>
      </c>
      <c r="C4097" t="s">
        <v>46</v>
      </c>
      <c r="D4097">
        <v>42775</v>
      </c>
      <c r="H4097" t="s">
        <v>47</v>
      </c>
      <c r="I4097">
        <v>42775</v>
      </c>
      <c r="J4097">
        <v>2018</v>
      </c>
      <c r="K4097" t="s">
        <v>85</v>
      </c>
      <c r="L4097" t="s">
        <v>29088</v>
      </c>
      <c r="N4097" t="s">
        <v>2842</v>
      </c>
      <c r="O4097" t="s">
        <v>87</v>
      </c>
      <c r="P4097" t="s">
        <v>88</v>
      </c>
      <c r="Q4097" t="s">
        <v>52</v>
      </c>
      <c r="R4097">
        <v>98532</v>
      </c>
      <c r="S4097" t="s">
        <v>440</v>
      </c>
      <c r="T4097" t="s">
        <v>29089</v>
      </c>
      <c r="U4097" t="s">
        <v>29091</v>
      </c>
      <c r="V4097" t="s">
        <v>54</v>
      </c>
      <c r="W4097">
        <v>13</v>
      </c>
      <c r="X4097" t="s">
        <v>649</v>
      </c>
      <c r="Y4097">
        <v>4817</v>
      </c>
      <c r="Z4097" t="s">
        <v>88</v>
      </c>
      <c r="AA4097" t="s">
        <v>57</v>
      </c>
      <c r="AC4097" t="s">
        <v>146</v>
      </c>
      <c r="AD4097" t="s">
        <v>4690</v>
      </c>
      <c r="AE4097" t="s">
        <v>107</v>
      </c>
      <c r="AF4097" t="s">
        <v>107</v>
      </c>
      <c r="AI4097">
        <v>1</v>
      </c>
      <c r="AJ4097" t="s">
        <v>58</v>
      </c>
      <c r="AK4097" t="s">
        <v>59</v>
      </c>
      <c r="AL4097">
        <v>43410</v>
      </c>
      <c r="AM4097" t="s">
        <v>4692</v>
      </c>
      <c r="AN4097" t="b">
        <v>1</v>
      </c>
      <c r="AQ4097" t="s">
        <v>60</v>
      </c>
      <c r="AR4097" t="s">
        <v>61</v>
      </c>
      <c r="AS4097" t="s">
        <v>62</v>
      </c>
      <c r="BB4097" s="7" t="s">
        <v>3697</v>
      </c>
      <c r="BC4097" s="7" t="s">
        <v>154</v>
      </c>
      <c r="BD4097" s="7" t="s">
        <v>52</v>
      </c>
      <c r="BE4097" s="7">
        <v>98507</v>
      </c>
      <c r="BG4097" s="7">
        <v>96930.91</v>
      </c>
      <c r="BH4097" s="7">
        <v>1042.83</v>
      </c>
      <c r="BI4097">
        <v>96446.29</v>
      </c>
      <c r="BJ4097">
        <v>0</v>
      </c>
      <c r="BK4097">
        <v>0</v>
      </c>
      <c r="BL4097">
        <v>0</v>
      </c>
      <c r="BO4097" t="s">
        <v>39892</v>
      </c>
      <c r="BP4097">
        <v>4719</v>
      </c>
      <c r="BQ4097">
        <v>383</v>
      </c>
      <c r="BR4097">
        <v>141</v>
      </c>
      <c r="BS4097">
        <v>3024</v>
      </c>
      <c r="BT4097">
        <v>20</v>
      </c>
      <c r="BU4097" t="s">
        <v>3829</v>
      </c>
      <c r="BV4097" t="s">
        <v>4695</v>
      </c>
      <c r="BX4097">
        <v>44148.953680555554</v>
      </c>
    </row>
    <row r="4098" spans="1:76" x14ac:dyDescent="0.25">
      <c r="A4098" t="s">
        <v>39893</v>
      </c>
      <c r="B4098" t="s">
        <v>31064</v>
      </c>
      <c r="C4098" t="s">
        <v>46</v>
      </c>
      <c r="D4098">
        <v>43239</v>
      </c>
      <c r="I4098">
        <v>43239</v>
      </c>
      <c r="J4098">
        <v>2018</v>
      </c>
      <c r="K4098" t="s">
        <v>85</v>
      </c>
      <c r="L4098" t="s">
        <v>31065</v>
      </c>
      <c r="N4098" t="s">
        <v>1217</v>
      </c>
      <c r="O4098" t="s">
        <v>1218</v>
      </c>
      <c r="P4098" t="s">
        <v>908</v>
      </c>
      <c r="Q4098" t="s">
        <v>52</v>
      </c>
      <c r="R4098" t="s">
        <v>31066</v>
      </c>
      <c r="S4098" t="s">
        <v>31068</v>
      </c>
      <c r="T4098" t="s">
        <v>31068</v>
      </c>
      <c r="U4098" t="s">
        <v>31069</v>
      </c>
      <c r="V4098" t="s">
        <v>5424</v>
      </c>
      <c r="W4098">
        <v>22</v>
      </c>
      <c r="X4098" t="s">
        <v>5397</v>
      </c>
      <c r="Y4098">
        <v>3559</v>
      </c>
      <c r="Z4098" t="s">
        <v>908</v>
      </c>
      <c r="AA4098" t="s">
        <v>4785</v>
      </c>
      <c r="AB4098">
        <v>24602</v>
      </c>
      <c r="AC4098" t="s">
        <v>146</v>
      </c>
      <c r="AD4098" t="s">
        <v>4690</v>
      </c>
      <c r="AE4098" t="s">
        <v>107</v>
      </c>
      <c r="AF4098" t="s">
        <v>107</v>
      </c>
      <c r="AJ4098" t="s">
        <v>58</v>
      </c>
      <c r="AK4098" t="s">
        <v>59</v>
      </c>
      <c r="AL4098">
        <v>43410</v>
      </c>
      <c r="AM4098" t="s">
        <v>4878</v>
      </c>
      <c r="AN4098" t="b">
        <v>1</v>
      </c>
      <c r="AQ4098" t="s">
        <v>60</v>
      </c>
      <c r="AR4098" t="s">
        <v>150</v>
      </c>
      <c r="BB4098" s="7" t="s">
        <v>1217</v>
      </c>
      <c r="BC4098" s="7" t="s">
        <v>1218</v>
      </c>
      <c r="BD4098" s="7" t="s">
        <v>52</v>
      </c>
      <c r="BE4098" s="7" t="s">
        <v>31066</v>
      </c>
      <c r="BF4098" s="7" t="s">
        <v>31069</v>
      </c>
      <c r="BO4098" t="s">
        <v>39894</v>
      </c>
      <c r="BP4098">
        <v>1173</v>
      </c>
      <c r="BQ4098">
        <v>772</v>
      </c>
      <c r="BR4098">
        <v>693</v>
      </c>
      <c r="BU4098" t="s">
        <v>31072</v>
      </c>
      <c r="BV4098" t="s">
        <v>4695</v>
      </c>
      <c r="BX4098">
        <v>43959.621932870374</v>
      </c>
    </row>
    <row r="4099" spans="1:76" x14ac:dyDescent="0.25">
      <c r="A4099" t="s">
        <v>39895</v>
      </c>
      <c r="B4099" t="s">
        <v>22000</v>
      </c>
      <c r="C4099" t="s">
        <v>46</v>
      </c>
      <c r="D4099">
        <v>43144</v>
      </c>
      <c r="H4099" t="s">
        <v>47</v>
      </c>
      <c r="I4099">
        <v>43144</v>
      </c>
      <c r="J4099">
        <v>2018</v>
      </c>
      <c r="K4099" t="s">
        <v>85</v>
      </c>
      <c r="L4099" t="s">
        <v>22001</v>
      </c>
      <c r="N4099" t="s">
        <v>39896</v>
      </c>
      <c r="O4099" t="s">
        <v>1554</v>
      </c>
      <c r="P4099" t="s">
        <v>111</v>
      </c>
      <c r="Q4099" t="s">
        <v>52</v>
      </c>
      <c r="R4099">
        <v>98383</v>
      </c>
      <c r="S4099" t="s">
        <v>22003</v>
      </c>
      <c r="T4099" t="s">
        <v>22004</v>
      </c>
      <c r="U4099" t="s">
        <v>22005</v>
      </c>
      <c r="V4099" t="s">
        <v>7053</v>
      </c>
      <c r="W4099">
        <v>21</v>
      </c>
      <c r="X4099" t="s">
        <v>4824</v>
      </c>
      <c r="Y4099">
        <v>3539</v>
      </c>
      <c r="Z4099" t="s">
        <v>111</v>
      </c>
      <c r="AA4099" t="s">
        <v>4785</v>
      </c>
      <c r="AB4099">
        <v>163999</v>
      </c>
      <c r="AC4099" t="s">
        <v>146</v>
      </c>
      <c r="AD4099" t="s">
        <v>4690</v>
      </c>
      <c r="AE4099" t="s">
        <v>107</v>
      </c>
      <c r="AF4099" t="s">
        <v>107</v>
      </c>
      <c r="AJ4099" t="s">
        <v>58</v>
      </c>
      <c r="AK4099" t="s">
        <v>59</v>
      </c>
      <c r="AL4099">
        <v>43410</v>
      </c>
      <c r="AM4099" t="s">
        <v>4878</v>
      </c>
      <c r="AN4099" t="b">
        <v>1</v>
      </c>
      <c r="AQ4099" t="s">
        <v>60</v>
      </c>
      <c r="AR4099" t="s">
        <v>150</v>
      </c>
      <c r="BB4099" s="7" t="s">
        <v>39896</v>
      </c>
      <c r="BC4099" s="7" t="s">
        <v>1554</v>
      </c>
      <c r="BD4099" s="7" t="s">
        <v>52</v>
      </c>
      <c r="BE4099" s="7">
        <v>98383</v>
      </c>
      <c r="BF4099" s="7" t="s">
        <v>39897</v>
      </c>
      <c r="BG4099" s="7">
        <v>340.69</v>
      </c>
      <c r="BH4099" s="7">
        <v>0</v>
      </c>
      <c r="BI4099">
        <v>340.69</v>
      </c>
      <c r="BJ4099">
        <v>0</v>
      </c>
      <c r="BK4099">
        <v>0</v>
      </c>
      <c r="BL4099">
        <v>0</v>
      </c>
      <c r="BO4099" t="s">
        <v>39898</v>
      </c>
      <c r="BP4099">
        <v>4106</v>
      </c>
      <c r="BQ4099">
        <v>212</v>
      </c>
      <c r="BR4099">
        <v>671</v>
      </c>
      <c r="BS4099">
        <v>2984</v>
      </c>
      <c r="BU4099" t="s">
        <v>39899</v>
      </c>
      <c r="BV4099" t="s">
        <v>4695</v>
      </c>
      <c r="BX4099">
        <v>44148.95244212963</v>
      </c>
    </row>
    <row r="4100" spans="1:76" x14ac:dyDescent="0.25">
      <c r="A4100" t="s">
        <v>39900</v>
      </c>
      <c r="B4100" t="s">
        <v>45</v>
      </c>
      <c r="C4100" t="s">
        <v>46</v>
      </c>
      <c r="D4100">
        <v>43118</v>
      </c>
      <c r="H4100" t="s">
        <v>47</v>
      </c>
      <c r="I4100">
        <v>43118</v>
      </c>
      <c r="J4100">
        <v>2018</v>
      </c>
      <c r="K4100" t="s">
        <v>85</v>
      </c>
      <c r="L4100" t="s">
        <v>21358</v>
      </c>
      <c r="N4100" t="s">
        <v>49</v>
      </c>
      <c r="O4100" t="s">
        <v>50</v>
      </c>
      <c r="P4100" t="s">
        <v>56</v>
      </c>
      <c r="Q4100" t="s">
        <v>52</v>
      </c>
      <c r="R4100">
        <v>99114</v>
      </c>
      <c r="S4100" t="s">
        <v>53</v>
      </c>
      <c r="T4100" t="s">
        <v>21360</v>
      </c>
      <c r="U4100" t="s">
        <v>22409</v>
      </c>
      <c r="V4100" t="s">
        <v>54</v>
      </c>
      <c r="W4100">
        <v>13</v>
      </c>
      <c r="X4100" t="s">
        <v>55</v>
      </c>
      <c r="Y4100">
        <v>4791</v>
      </c>
      <c r="Z4100" t="s">
        <v>56</v>
      </c>
      <c r="AA4100" t="s">
        <v>57</v>
      </c>
      <c r="AC4100" t="s">
        <v>146</v>
      </c>
      <c r="AD4100" t="s">
        <v>4690</v>
      </c>
      <c r="AE4100" t="s">
        <v>107</v>
      </c>
      <c r="AF4100" t="s">
        <v>107</v>
      </c>
      <c r="AI4100">
        <v>1</v>
      </c>
      <c r="AJ4100" t="s">
        <v>58</v>
      </c>
      <c r="AK4100" t="s">
        <v>59</v>
      </c>
      <c r="AL4100">
        <v>43410</v>
      </c>
      <c r="AM4100" t="s">
        <v>4692</v>
      </c>
      <c r="AN4100" t="b">
        <v>1</v>
      </c>
      <c r="AQ4100" t="s">
        <v>60</v>
      </c>
      <c r="AR4100" t="s">
        <v>61</v>
      </c>
      <c r="AS4100" t="s">
        <v>62</v>
      </c>
      <c r="BB4100" s="7" t="s">
        <v>49</v>
      </c>
      <c r="BC4100" s="7" t="s">
        <v>50</v>
      </c>
      <c r="BD4100" s="7" t="s">
        <v>52</v>
      </c>
      <c r="BE4100" s="7">
        <v>99114</v>
      </c>
      <c r="BG4100" s="7">
        <v>97211.33</v>
      </c>
      <c r="BH4100" s="7">
        <v>12906.01</v>
      </c>
      <c r="BI4100">
        <v>104602.31</v>
      </c>
      <c r="BJ4100">
        <v>0</v>
      </c>
      <c r="BK4100">
        <v>0</v>
      </c>
      <c r="BL4100">
        <v>0</v>
      </c>
      <c r="BM4100">
        <v>243.06</v>
      </c>
      <c r="BN4100">
        <v>0</v>
      </c>
      <c r="BO4100" t="s">
        <v>39901</v>
      </c>
      <c r="BP4100">
        <v>12397</v>
      </c>
      <c r="BQ4100">
        <v>707</v>
      </c>
      <c r="BR4100">
        <v>69</v>
      </c>
      <c r="BS4100">
        <v>3404</v>
      </c>
      <c r="BT4100">
        <v>7</v>
      </c>
      <c r="BU4100" t="s">
        <v>21363</v>
      </c>
      <c r="BV4100" t="s">
        <v>4695</v>
      </c>
      <c r="BX4100">
        <v>44148.969293981485</v>
      </c>
    </row>
    <row r="4101" spans="1:76" x14ac:dyDescent="0.25">
      <c r="A4101" t="s">
        <v>39902</v>
      </c>
      <c r="B4101" t="s">
        <v>23077</v>
      </c>
      <c r="C4101" t="s">
        <v>46</v>
      </c>
      <c r="D4101">
        <v>43205</v>
      </c>
      <c r="H4101" t="s">
        <v>47</v>
      </c>
      <c r="I4101">
        <v>43205</v>
      </c>
      <c r="J4101">
        <v>2018</v>
      </c>
      <c r="K4101" t="s">
        <v>85</v>
      </c>
      <c r="L4101" t="s">
        <v>39903</v>
      </c>
      <c r="N4101" t="s">
        <v>1023</v>
      </c>
      <c r="O4101" t="s">
        <v>23079</v>
      </c>
      <c r="P4101" t="s">
        <v>1127</v>
      </c>
      <c r="Q4101" t="s">
        <v>52</v>
      </c>
      <c r="R4101">
        <v>99180</v>
      </c>
      <c r="S4101" t="s">
        <v>23080</v>
      </c>
      <c r="T4101" t="s">
        <v>39904</v>
      </c>
      <c r="U4101" t="s">
        <v>39905</v>
      </c>
      <c r="V4101" t="s">
        <v>5331</v>
      </c>
      <c r="W4101">
        <v>26</v>
      </c>
      <c r="X4101" t="s">
        <v>7527</v>
      </c>
      <c r="Y4101">
        <v>3865</v>
      </c>
      <c r="Z4101" t="s">
        <v>1127</v>
      </c>
      <c r="AA4101" t="s">
        <v>4785</v>
      </c>
      <c r="AB4101">
        <v>8854</v>
      </c>
      <c r="AC4101" t="s">
        <v>146</v>
      </c>
      <c r="AD4101" t="s">
        <v>4690</v>
      </c>
      <c r="AE4101" t="s">
        <v>107</v>
      </c>
      <c r="AF4101" t="s">
        <v>107</v>
      </c>
      <c r="AJ4101" t="s">
        <v>58</v>
      </c>
      <c r="AK4101" t="s">
        <v>59</v>
      </c>
      <c r="AL4101">
        <v>43410</v>
      </c>
      <c r="AM4101" t="s">
        <v>4692</v>
      </c>
      <c r="AN4101" t="b">
        <v>1</v>
      </c>
      <c r="AQ4101" t="s">
        <v>60</v>
      </c>
      <c r="AR4101" t="s">
        <v>150</v>
      </c>
      <c r="BB4101" s="7" t="s">
        <v>1023</v>
      </c>
      <c r="BC4101" s="7" t="s">
        <v>23079</v>
      </c>
      <c r="BD4101" s="7" t="s">
        <v>52</v>
      </c>
      <c r="BE4101" s="7">
        <v>99180</v>
      </c>
      <c r="BF4101" s="7" t="s">
        <v>39905</v>
      </c>
      <c r="BG4101" s="7">
        <v>198</v>
      </c>
      <c r="BH4101" s="7">
        <v>0</v>
      </c>
      <c r="BI4101">
        <v>198</v>
      </c>
      <c r="BJ4101">
        <v>0</v>
      </c>
      <c r="BK4101">
        <v>0</v>
      </c>
      <c r="BL4101">
        <v>0</v>
      </c>
      <c r="BO4101" t="s">
        <v>39906</v>
      </c>
      <c r="BP4101">
        <v>9192</v>
      </c>
      <c r="BQ4101">
        <v>800</v>
      </c>
      <c r="BR4101">
        <v>833</v>
      </c>
      <c r="BS4101">
        <v>3244</v>
      </c>
      <c r="BU4101" t="s">
        <v>23083</v>
      </c>
      <c r="BV4101" t="s">
        <v>4695</v>
      </c>
      <c r="BX4101">
        <v>44148.962627314817</v>
      </c>
    </row>
    <row r="4102" spans="1:76" x14ac:dyDescent="0.25">
      <c r="A4102" t="s">
        <v>39907</v>
      </c>
      <c r="B4102" t="s">
        <v>39908</v>
      </c>
      <c r="C4102" t="s">
        <v>46</v>
      </c>
      <c r="D4102">
        <v>43156</v>
      </c>
      <c r="H4102" t="s">
        <v>47</v>
      </c>
      <c r="I4102">
        <v>43156</v>
      </c>
      <c r="J4102">
        <v>2018</v>
      </c>
      <c r="K4102" t="s">
        <v>85</v>
      </c>
      <c r="L4102" t="s">
        <v>39909</v>
      </c>
      <c r="N4102" t="s">
        <v>39910</v>
      </c>
      <c r="O4102" t="s">
        <v>411</v>
      </c>
      <c r="P4102" t="s">
        <v>115</v>
      </c>
      <c r="Q4102" t="s">
        <v>52</v>
      </c>
      <c r="R4102">
        <v>98335</v>
      </c>
      <c r="S4102" t="s">
        <v>1977</v>
      </c>
      <c r="T4102" t="s">
        <v>39911</v>
      </c>
      <c r="U4102" t="s">
        <v>39912</v>
      </c>
      <c r="V4102" t="s">
        <v>4783</v>
      </c>
      <c r="W4102">
        <v>25</v>
      </c>
      <c r="X4102" t="s">
        <v>4784</v>
      </c>
      <c r="Y4102">
        <v>3879</v>
      </c>
      <c r="Z4102" t="s">
        <v>115</v>
      </c>
      <c r="AA4102" t="s">
        <v>4785</v>
      </c>
      <c r="AB4102">
        <v>493585</v>
      </c>
      <c r="AC4102" t="s">
        <v>146</v>
      </c>
      <c r="AD4102" t="s">
        <v>4690</v>
      </c>
      <c r="AE4102" t="s">
        <v>107</v>
      </c>
      <c r="AF4102" t="s">
        <v>107</v>
      </c>
      <c r="AI4102">
        <v>7</v>
      </c>
      <c r="AJ4102" t="s">
        <v>58</v>
      </c>
      <c r="AK4102" t="s">
        <v>59</v>
      </c>
      <c r="AL4102">
        <v>43410</v>
      </c>
      <c r="AM4102" t="s">
        <v>4692</v>
      </c>
      <c r="AN4102" t="b">
        <v>1</v>
      </c>
      <c r="AQ4102" t="s">
        <v>60</v>
      </c>
      <c r="AR4102" t="s">
        <v>99</v>
      </c>
      <c r="BB4102" s="7" t="s">
        <v>413</v>
      </c>
      <c r="BC4102" s="7" t="s">
        <v>143</v>
      </c>
      <c r="BD4102" s="7" t="s">
        <v>52</v>
      </c>
      <c r="BE4102" s="7">
        <v>98401</v>
      </c>
      <c r="BF4102" s="7" t="s">
        <v>20950</v>
      </c>
      <c r="BG4102" s="7">
        <v>29768.2</v>
      </c>
      <c r="BH4102" s="7">
        <v>0</v>
      </c>
      <c r="BI4102">
        <v>29768.2</v>
      </c>
      <c r="BJ4102">
        <v>0</v>
      </c>
      <c r="BK4102">
        <v>0</v>
      </c>
      <c r="BL4102">
        <v>0</v>
      </c>
      <c r="BO4102" t="s">
        <v>39913</v>
      </c>
      <c r="BP4102">
        <v>14321</v>
      </c>
      <c r="BQ4102">
        <v>20</v>
      </c>
      <c r="BR4102">
        <v>852</v>
      </c>
      <c r="BS4102">
        <v>3495</v>
      </c>
      <c r="BU4102" t="s">
        <v>20897</v>
      </c>
      <c r="BV4102" t="s">
        <v>4695</v>
      </c>
      <c r="BX4102">
        <v>44148.972581018519</v>
      </c>
    </row>
    <row r="4103" spans="1:76" x14ac:dyDescent="0.25">
      <c r="A4103" t="s">
        <v>39914</v>
      </c>
      <c r="B4103" t="s">
        <v>23282</v>
      </c>
      <c r="C4103" t="s">
        <v>46</v>
      </c>
      <c r="D4103">
        <v>42758</v>
      </c>
      <c r="H4103" t="s">
        <v>47</v>
      </c>
      <c r="I4103">
        <v>42758</v>
      </c>
      <c r="J4103">
        <v>2018</v>
      </c>
      <c r="K4103" t="s">
        <v>85</v>
      </c>
      <c r="L4103" t="s">
        <v>39915</v>
      </c>
      <c r="N4103" t="s">
        <v>39916</v>
      </c>
      <c r="O4103" t="s">
        <v>105</v>
      </c>
      <c r="P4103" t="s">
        <v>105</v>
      </c>
      <c r="Q4103" t="s">
        <v>52</v>
      </c>
      <c r="R4103">
        <v>99228</v>
      </c>
      <c r="S4103" t="s">
        <v>39917</v>
      </c>
      <c r="T4103" t="s">
        <v>39918</v>
      </c>
      <c r="U4103" t="s">
        <v>39919</v>
      </c>
      <c r="V4103" t="s">
        <v>6576</v>
      </c>
      <c r="W4103">
        <v>27</v>
      </c>
      <c r="X4103" t="s">
        <v>6703</v>
      </c>
      <c r="Y4103">
        <v>4151</v>
      </c>
      <c r="Z4103" t="s">
        <v>105</v>
      </c>
      <c r="AA4103" t="s">
        <v>4785</v>
      </c>
      <c r="AB4103">
        <v>304849</v>
      </c>
      <c r="AC4103" t="s">
        <v>146</v>
      </c>
      <c r="AD4103" t="s">
        <v>4690</v>
      </c>
      <c r="AE4103" t="s">
        <v>107</v>
      </c>
      <c r="AF4103" t="s">
        <v>107</v>
      </c>
      <c r="AJ4103" t="s">
        <v>58</v>
      </c>
      <c r="AK4103" t="s">
        <v>59</v>
      </c>
      <c r="AL4103">
        <v>43410</v>
      </c>
      <c r="AM4103" t="s">
        <v>4692</v>
      </c>
      <c r="AN4103" t="b">
        <v>1</v>
      </c>
      <c r="AQ4103" t="s">
        <v>60</v>
      </c>
      <c r="AR4103" t="s">
        <v>61</v>
      </c>
      <c r="BB4103" s="7" t="s">
        <v>39920</v>
      </c>
      <c r="BC4103" s="7" t="s">
        <v>105</v>
      </c>
      <c r="BD4103" s="7" t="s">
        <v>52</v>
      </c>
      <c r="BE4103" s="7">
        <v>99223</v>
      </c>
      <c r="BG4103" s="7">
        <v>46515.23</v>
      </c>
      <c r="BH4103" s="7">
        <v>0</v>
      </c>
      <c r="BI4103">
        <v>44325.23</v>
      </c>
      <c r="BJ4103">
        <v>0</v>
      </c>
      <c r="BK4103">
        <v>0</v>
      </c>
      <c r="BL4103">
        <v>0</v>
      </c>
      <c r="BM4103">
        <v>905.41</v>
      </c>
      <c r="BN4103">
        <v>0</v>
      </c>
      <c r="BO4103" t="s">
        <v>39921</v>
      </c>
      <c r="BP4103">
        <v>10592</v>
      </c>
      <c r="BQ4103">
        <v>188</v>
      </c>
      <c r="BR4103">
        <v>970</v>
      </c>
      <c r="BS4103">
        <v>3318</v>
      </c>
      <c r="BU4103" t="s">
        <v>39922</v>
      </c>
      <c r="BV4103" t="s">
        <v>4695</v>
      </c>
      <c r="BX4103">
        <v>44148.966064814813</v>
      </c>
    </row>
    <row r="4104" spans="1:76" x14ac:dyDescent="0.25">
      <c r="A4104" t="s">
        <v>39923</v>
      </c>
      <c r="B4104" t="s">
        <v>31549</v>
      </c>
      <c r="C4104" t="s">
        <v>46</v>
      </c>
      <c r="D4104">
        <v>43188</v>
      </c>
      <c r="H4104" t="s">
        <v>47</v>
      </c>
      <c r="I4104">
        <v>43188</v>
      </c>
      <c r="J4104">
        <v>2018</v>
      </c>
      <c r="K4104" t="s">
        <v>85</v>
      </c>
      <c r="L4104" t="s">
        <v>39924</v>
      </c>
      <c r="N4104" t="s">
        <v>39925</v>
      </c>
      <c r="O4104" t="s">
        <v>1883</v>
      </c>
      <c r="P4104" t="s">
        <v>51</v>
      </c>
      <c r="Q4104" t="s">
        <v>52</v>
      </c>
      <c r="R4104">
        <v>99109</v>
      </c>
      <c r="S4104" t="s">
        <v>39926</v>
      </c>
      <c r="T4104" t="s">
        <v>39927</v>
      </c>
      <c r="U4104" t="s">
        <v>39928</v>
      </c>
      <c r="V4104" t="s">
        <v>5396</v>
      </c>
      <c r="W4104">
        <v>20</v>
      </c>
      <c r="X4104" t="s">
        <v>7121</v>
      </c>
      <c r="Y4104">
        <v>4186</v>
      </c>
      <c r="Z4104" t="s">
        <v>51</v>
      </c>
      <c r="AA4104" t="s">
        <v>4785</v>
      </c>
      <c r="AB4104">
        <v>29887</v>
      </c>
      <c r="AC4104" t="s">
        <v>146</v>
      </c>
      <c r="AD4104" t="s">
        <v>4690</v>
      </c>
      <c r="AE4104" t="s">
        <v>107</v>
      </c>
      <c r="AF4104" t="s">
        <v>107</v>
      </c>
      <c r="AJ4104" t="s">
        <v>58</v>
      </c>
      <c r="AK4104" t="s">
        <v>59</v>
      </c>
      <c r="AL4104">
        <v>43410</v>
      </c>
      <c r="AM4104" t="s">
        <v>4692</v>
      </c>
      <c r="AN4104" t="b">
        <v>1</v>
      </c>
      <c r="AQ4104" t="s">
        <v>60</v>
      </c>
      <c r="AR4104" t="s">
        <v>61</v>
      </c>
      <c r="BB4104" s="7" t="s">
        <v>23501</v>
      </c>
      <c r="BC4104" s="7" t="s">
        <v>1883</v>
      </c>
      <c r="BD4104" s="7" t="s">
        <v>52</v>
      </c>
      <c r="BE4104" s="7">
        <v>99109</v>
      </c>
      <c r="BF4104" s="7" t="s">
        <v>39928</v>
      </c>
      <c r="BG4104" s="7">
        <v>7526.49</v>
      </c>
      <c r="BH4104" s="7">
        <v>0</v>
      </c>
      <c r="BI4104">
        <v>12373.42</v>
      </c>
      <c r="BJ4104">
        <v>5634.45</v>
      </c>
      <c r="BK4104">
        <v>0</v>
      </c>
      <c r="BL4104">
        <v>0</v>
      </c>
      <c r="BO4104" t="s">
        <v>39929</v>
      </c>
      <c r="BP4104">
        <v>11160</v>
      </c>
      <c r="BQ4104">
        <v>627</v>
      </c>
      <c r="BR4104">
        <v>901</v>
      </c>
      <c r="BS4104">
        <v>3340</v>
      </c>
      <c r="BU4104" t="s">
        <v>39930</v>
      </c>
      <c r="BV4104" t="s">
        <v>4695</v>
      </c>
      <c r="BX4104">
        <v>44148.967083333337</v>
      </c>
    </row>
    <row r="4105" spans="1:76" x14ac:dyDescent="0.25">
      <c r="A4105" t="s">
        <v>39931</v>
      </c>
      <c r="B4105" t="s">
        <v>978</v>
      </c>
      <c r="C4105" t="s">
        <v>46</v>
      </c>
      <c r="D4105">
        <v>42995</v>
      </c>
      <c r="H4105" t="s">
        <v>47</v>
      </c>
      <c r="I4105">
        <v>42995</v>
      </c>
      <c r="J4105">
        <v>2018</v>
      </c>
      <c r="K4105" t="s">
        <v>85</v>
      </c>
      <c r="L4105" t="s">
        <v>21034</v>
      </c>
      <c r="N4105" t="s">
        <v>1155</v>
      </c>
      <c r="O4105" t="s">
        <v>980</v>
      </c>
      <c r="P4105" t="s">
        <v>241</v>
      </c>
      <c r="Q4105" t="s">
        <v>52</v>
      </c>
      <c r="R4105">
        <v>98936</v>
      </c>
      <c r="S4105" t="s">
        <v>982</v>
      </c>
      <c r="T4105" t="s">
        <v>21035</v>
      </c>
      <c r="U4105" t="s">
        <v>21036</v>
      </c>
      <c r="V4105" t="s">
        <v>54</v>
      </c>
      <c r="W4105">
        <v>13</v>
      </c>
      <c r="X4105" t="s">
        <v>426</v>
      </c>
      <c r="Y4105">
        <v>4807</v>
      </c>
      <c r="Z4105" t="s">
        <v>241</v>
      </c>
      <c r="AA4105" t="s">
        <v>57</v>
      </c>
      <c r="AC4105" t="s">
        <v>146</v>
      </c>
      <c r="AD4105" t="s">
        <v>4690</v>
      </c>
      <c r="AE4105" t="s">
        <v>107</v>
      </c>
      <c r="AF4105" t="s">
        <v>107</v>
      </c>
      <c r="AI4105">
        <v>2</v>
      </c>
      <c r="AJ4105" t="s">
        <v>58</v>
      </c>
      <c r="AK4105" t="s">
        <v>59</v>
      </c>
      <c r="AL4105">
        <v>43410</v>
      </c>
      <c r="AM4105" t="s">
        <v>4692</v>
      </c>
      <c r="AN4105" t="b">
        <v>1</v>
      </c>
      <c r="AQ4105" t="s">
        <v>177</v>
      </c>
      <c r="AS4105" t="s">
        <v>62</v>
      </c>
      <c r="BB4105" s="7" t="s">
        <v>2878</v>
      </c>
      <c r="BC4105" s="7" t="s">
        <v>241</v>
      </c>
      <c r="BD4105" s="7" t="s">
        <v>52</v>
      </c>
      <c r="BE4105" s="7">
        <v>98901</v>
      </c>
      <c r="BF4105" s="7" t="s">
        <v>21038</v>
      </c>
      <c r="BG4105" s="7">
        <v>60484.13</v>
      </c>
      <c r="BH4105" s="7">
        <v>8750</v>
      </c>
      <c r="BI4105">
        <v>16930.759999999998</v>
      </c>
      <c r="BJ4105">
        <v>0</v>
      </c>
      <c r="BK4105">
        <v>0</v>
      </c>
      <c r="BL4105">
        <v>0</v>
      </c>
      <c r="BM4105">
        <v>15000</v>
      </c>
      <c r="BN4105">
        <v>0</v>
      </c>
      <c r="BO4105" t="s">
        <v>39932</v>
      </c>
      <c r="BP4105">
        <v>19301</v>
      </c>
      <c r="BQ4105">
        <v>309</v>
      </c>
      <c r="BR4105">
        <v>119</v>
      </c>
      <c r="BS4105">
        <v>3781</v>
      </c>
      <c r="BT4105">
        <v>15</v>
      </c>
      <c r="BU4105" t="s">
        <v>21040</v>
      </c>
      <c r="BV4105" t="s">
        <v>4695</v>
      </c>
      <c r="BX4105">
        <v>44148.982754629629</v>
      </c>
    </row>
    <row r="4106" spans="1:76" x14ac:dyDescent="0.25">
      <c r="A4106" t="s">
        <v>39933</v>
      </c>
      <c r="B4106" t="s">
        <v>34986</v>
      </c>
      <c r="C4106" t="s">
        <v>46</v>
      </c>
      <c r="D4106">
        <v>43243</v>
      </c>
      <c r="I4106">
        <v>43243</v>
      </c>
      <c r="J4106">
        <v>2018</v>
      </c>
      <c r="K4106" t="s">
        <v>85</v>
      </c>
      <c r="L4106" t="s">
        <v>39934</v>
      </c>
      <c r="N4106" t="s">
        <v>39935</v>
      </c>
      <c r="O4106" t="s">
        <v>2770</v>
      </c>
      <c r="P4106" t="s">
        <v>56</v>
      </c>
      <c r="Q4106" t="s">
        <v>52</v>
      </c>
      <c r="R4106">
        <v>98841</v>
      </c>
      <c r="S4106" t="s">
        <v>39936</v>
      </c>
      <c r="T4106" t="s">
        <v>39936</v>
      </c>
      <c r="U4106" t="s">
        <v>39937</v>
      </c>
      <c r="V4106" t="s">
        <v>6576</v>
      </c>
      <c r="W4106">
        <v>27</v>
      </c>
      <c r="X4106" t="s">
        <v>5554</v>
      </c>
      <c r="Y4106">
        <v>3801</v>
      </c>
      <c r="Z4106" t="s">
        <v>56</v>
      </c>
      <c r="AA4106" t="s">
        <v>4785</v>
      </c>
      <c r="AB4106">
        <v>22492</v>
      </c>
      <c r="AC4106" t="s">
        <v>146</v>
      </c>
      <c r="AD4106" t="s">
        <v>4690</v>
      </c>
      <c r="AE4106" t="s">
        <v>107</v>
      </c>
      <c r="AF4106" t="s">
        <v>107</v>
      </c>
      <c r="AJ4106" t="s">
        <v>58</v>
      </c>
      <c r="AK4106" t="s">
        <v>59</v>
      </c>
      <c r="AL4106">
        <v>43410</v>
      </c>
      <c r="AM4106" t="s">
        <v>4878</v>
      </c>
      <c r="AN4106" t="b">
        <v>1</v>
      </c>
      <c r="AQ4106" t="s">
        <v>177</v>
      </c>
      <c r="BB4106" s="7" t="s">
        <v>39935</v>
      </c>
      <c r="BC4106" s="7" t="s">
        <v>2770</v>
      </c>
      <c r="BD4106" s="7" t="s">
        <v>52</v>
      </c>
      <c r="BE4106" s="7">
        <v>98841</v>
      </c>
      <c r="BO4106" t="s">
        <v>39938</v>
      </c>
      <c r="BP4106">
        <v>13911</v>
      </c>
      <c r="BQ4106">
        <v>801</v>
      </c>
      <c r="BR4106">
        <v>802</v>
      </c>
      <c r="BU4106" t="s">
        <v>39939</v>
      </c>
      <c r="BV4106" t="s">
        <v>4695</v>
      </c>
      <c r="BX4106">
        <v>43959.622581018521</v>
      </c>
    </row>
    <row r="4107" spans="1:76" x14ac:dyDescent="0.25">
      <c r="A4107" t="s">
        <v>4963</v>
      </c>
      <c r="B4107" t="s">
        <v>4964</v>
      </c>
      <c r="C4107" t="s">
        <v>46</v>
      </c>
      <c r="D4107">
        <v>43596</v>
      </c>
      <c r="E4107" s="1">
        <v>43605</v>
      </c>
      <c r="H4107" t="s">
        <v>47</v>
      </c>
      <c r="I4107">
        <v>43596</v>
      </c>
      <c r="J4107">
        <v>2019</v>
      </c>
      <c r="K4107" t="s">
        <v>48</v>
      </c>
      <c r="L4107" t="s">
        <v>4965</v>
      </c>
      <c r="N4107" t="s">
        <v>4966</v>
      </c>
      <c r="O4107" t="s">
        <v>4715</v>
      </c>
      <c r="P4107" t="s">
        <v>68</v>
      </c>
      <c r="Q4107" t="s">
        <v>52</v>
      </c>
      <c r="R4107">
        <v>98103</v>
      </c>
      <c r="S4107" t="s">
        <v>4967</v>
      </c>
      <c r="T4107" t="s">
        <v>4967</v>
      </c>
      <c r="U4107">
        <v>2062659164</v>
      </c>
      <c r="V4107" t="s">
        <v>4968</v>
      </c>
      <c r="W4107">
        <v>32</v>
      </c>
      <c r="X4107" t="s">
        <v>4969</v>
      </c>
      <c r="Y4107">
        <v>4048</v>
      </c>
      <c r="Z4107" t="s">
        <v>68</v>
      </c>
      <c r="AA4107" t="s">
        <v>4785</v>
      </c>
      <c r="AB4107">
        <v>463183</v>
      </c>
      <c r="AC4107" t="s">
        <v>146</v>
      </c>
      <c r="AD4107" t="s">
        <v>4690</v>
      </c>
      <c r="AE4107" t="s">
        <v>107</v>
      </c>
      <c r="AF4107" t="s">
        <v>107</v>
      </c>
      <c r="AI4107" s="1">
        <v>4</v>
      </c>
      <c r="AJ4107" t="s">
        <v>72</v>
      </c>
      <c r="AK4107" t="s">
        <v>4691</v>
      </c>
      <c r="AL4107">
        <v>43774</v>
      </c>
      <c r="AM4107" t="s">
        <v>4692</v>
      </c>
      <c r="AN4107" t="b">
        <v>1</v>
      </c>
      <c r="AO4107" t="b">
        <v>1</v>
      </c>
      <c r="AP4107" t="b">
        <v>0</v>
      </c>
      <c r="AQ4107" t="s">
        <v>177</v>
      </c>
      <c r="BB4107" s="7" t="s">
        <v>4970</v>
      </c>
      <c r="BC4107" s="7" t="s">
        <v>101</v>
      </c>
      <c r="BD4107" s="7" t="s">
        <v>52</v>
      </c>
      <c r="BE4107" s="7">
        <v>98144</v>
      </c>
      <c r="BF4107" s="7" t="s">
        <v>4971</v>
      </c>
      <c r="BG4107" s="7">
        <v>47867.34</v>
      </c>
      <c r="BH4107" s="7">
        <v>0</v>
      </c>
      <c r="BI4107">
        <v>47874.54</v>
      </c>
      <c r="BJ4107">
        <v>0</v>
      </c>
      <c r="BK4107">
        <v>0</v>
      </c>
      <c r="BL4107">
        <v>0</v>
      </c>
      <c r="BO4107" t="s">
        <v>4972</v>
      </c>
      <c r="BP4107">
        <v>18920</v>
      </c>
      <c r="BQ4107">
        <v>1330</v>
      </c>
      <c r="BR4107">
        <v>1485</v>
      </c>
      <c r="BS4107">
        <v>2459</v>
      </c>
      <c r="BU4107" t="s">
        <v>4973</v>
      </c>
      <c r="BV4107" t="s">
        <v>4695</v>
      </c>
      <c r="BX4107">
        <v>44148.931041666663</v>
      </c>
    </row>
    <row r="4108" spans="1:76" x14ac:dyDescent="0.25">
      <c r="A4108" t="s">
        <v>4995</v>
      </c>
      <c r="B4108" t="s">
        <v>4996</v>
      </c>
      <c r="C4108" t="s">
        <v>46</v>
      </c>
      <c r="D4108">
        <v>43596</v>
      </c>
      <c r="E4108" s="1"/>
      <c r="H4108" t="s">
        <v>47</v>
      </c>
      <c r="I4108">
        <v>43596</v>
      </c>
      <c r="J4108">
        <v>2019</v>
      </c>
      <c r="K4108" t="s">
        <v>85</v>
      </c>
      <c r="L4108" t="s">
        <v>4997</v>
      </c>
      <c r="N4108" t="s">
        <v>4998</v>
      </c>
      <c r="O4108" t="s">
        <v>101</v>
      </c>
      <c r="P4108" t="s">
        <v>68</v>
      </c>
      <c r="Q4108" t="s">
        <v>52</v>
      </c>
      <c r="R4108">
        <v>98136</v>
      </c>
      <c r="S4108" t="s">
        <v>4999</v>
      </c>
      <c r="T4108" t="s">
        <v>5000</v>
      </c>
      <c r="U4108" t="s">
        <v>5001</v>
      </c>
      <c r="V4108" t="s">
        <v>4968</v>
      </c>
      <c r="W4108">
        <v>32</v>
      </c>
      <c r="X4108" t="s">
        <v>4969</v>
      </c>
      <c r="Y4108">
        <v>4048</v>
      </c>
      <c r="Z4108" t="s">
        <v>68</v>
      </c>
      <c r="AA4108" t="s">
        <v>4785</v>
      </c>
      <c r="AB4108">
        <v>463183</v>
      </c>
      <c r="AC4108" t="s">
        <v>146</v>
      </c>
      <c r="AD4108" t="s">
        <v>4690</v>
      </c>
      <c r="AE4108" t="s">
        <v>107</v>
      </c>
      <c r="AF4108" t="s">
        <v>107</v>
      </c>
      <c r="AI4108" s="1"/>
      <c r="AJ4108" t="s">
        <v>72</v>
      </c>
      <c r="AK4108" t="s">
        <v>4691</v>
      </c>
      <c r="AL4108">
        <v>43774</v>
      </c>
      <c r="AM4108" t="s">
        <v>4692</v>
      </c>
      <c r="AN4108" t="b">
        <v>1</v>
      </c>
      <c r="BB4108" s="7" t="s">
        <v>140</v>
      </c>
      <c r="BC4108" s="7" t="s">
        <v>101</v>
      </c>
      <c r="BD4108" s="7" t="s">
        <v>52</v>
      </c>
      <c r="BE4108" s="7">
        <v>98104</v>
      </c>
      <c r="BF4108" s="7" t="s">
        <v>4733</v>
      </c>
      <c r="BG4108" s="7">
        <v>8630</v>
      </c>
      <c r="BH4108" s="7">
        <v>0</v>
      </c>
      <c r="BI4108">
        <v>8630</v>
      </c>
      <c r="BJ4108">
        <v>0</v>
      </c>
      <c r="BK4108">
        <v>0</v>
      </c>
      <c r="BL4108">
        <v>5499.15</v>
      </c>
      <c r="BO4108" t="s">
        <v>5002</v>
      </c>
      <c r="BP4108">
        <v>7474</v>
      </c>
      <c r="BQ4108">
        <v>1237</v>
      </c>
      <c r="BR4108">
        <v>1389</v>
      </c>
      <c r="BS4108">
        <v>1877</v>
      </c>
      <c r="BU4108" t="s">
        <v>4736</v>
      </c>
      <c r="BV4108" t="s">
        <v>4695</v>
      </c>
      <c r="BX4108">
        <v>44244.719282407408</v>
      </c>
    </row>
    <row r="4109" spans="1:76" x14ac:dyDescent="0.25">
      <c r="A4109" t="s">
        <v>5192</v>
      </c>
      <c r="B4109" t="s">
        <v>5193</v>
      </c>
      <c r="C4109" t="s">
        <v>46</v>
      </c>
      <c r="D4109">
        <v>43515</v>
      </c>
      <c r="E4109" s="1"/>
      <c r="I4109">
        <v>43515</v>
      </c>
      <c r="J4109">
        <v>2019</v>
      </c>
      <c r="K4109" t="s">
        <v>85</v>
      </c>
      <c r="L4109" t="s">
        <v>5194</v>
      </c>
      <c r="N4109" t="s">
        <v>5195</v>
      </c>
      <c r="O4109" t="s">
        <v>2562</v>
      </c>
      <c r="P4109" t="s">
        <v>562</v>
      </c>
      <c r="Q4109" t="s">
        <v>52</v>
      </c>
      <c r="R4109" t="s">
        <v>5196</v>
      </c>
      <c r="S4109" t="s">
        <v>5197</v>
      </c>
      <c r="T4109" t="s">
        <v>5197</v>
      </c>
      <c r="U4109" t="s">
        <v>5198</v>
      </c>
      <c r="V4109" t="s">
        <v>5199</v>
      </c>
      <c r="W4109">
        <v>47</v>
      </c>
      <c r="X4109" t="s">
        <v>5200</v>
      </c>
      <c r="Y4109">
        <v>3955</v>
      </c>
      <c r="Z4109" t="s">
        <v>562</v>
      </c>
      <c r="AA4109" t="s">
        <v>4785</v>
      </c>
      <c r="AB4109">
        <v>5197</v>
      </c>
      <c r="AC4109" t="s">
        <v>146</v>
      </c>
      <c r="AD4109" t="s">
        <v>4690</v>
      </c>
      <c r="AE4109" t="s">
        <v>107</v>
      </c>
      <c r="AF4109" t="s">
        <v>107</v>
      </c>
      <c r="AI4109" s="1"/>
      <c r="AJ4109" t="s">
        <v>72</v>
      </c>
      <c r="AK4109" t="s">
        <v>4691</v>
      </c>
      <c r="AL4109">
        <v>43774</v>
      </c>
      <c r="AM4109" t="s">
        <v>4878</v>
      </c>
      <c r="AN4109" t="b">
        <v>1</v>
      </c>
      <c r="BB4109" s="7" t="s">
        <v>5201</v>
      </c>
      <c r="BC4109" s="7" t="s">
        <v>2562</v>
      </c>
      <c r="BD4109" s="7" t="s">
        <v>52</v>
      </c>
      <c r="BE4109" s="7">
        <v>98631</v>
      </c>
      <c r="BO4109" t="s">
        <v>5202</v>
      </c>
      <c r="BP4109">
        <v>4949</v>
      </c>
      <c r="BQ4109">
        <v>50383</v>
      </c>
      <c r="BR4109">
        <v>1273</v>
      </c>
      <c r="BU4109" t="s">
        <v>5203</v>
      </c>
      <c r="BV4109" t="s">
        <v>4695</v>
      </c>
      <c r="BX4109">
        <v>44070.667581018519</v>
      </c>
    </row>
    <row r="4110" spans="1:76" x14ac:dyDescent="0.25">
      <c r="A4110" t="s">
        <v>5334</v>
      </c>
      <c r="B4110" t="s">
        <v>5335</v>
      </c>
      <c r="C4110" t="s">
        <v>46</v>
      </c>
      <c r="D4110">
        <v>43588</v>
      </c>
      <c r="E4110" s="1">
        <v>43598</v>
      </c>
      <c r="I4110">
        <v>43588</v>
      </c>
      <c r="J4110">
        <v>2019</v>
      </c>
      <c r="K4110" t="s">
        <v>48</v>
      </c>
      <c r="L4110" t="s">
        <v>5336</v>
      </c>
      <c r="N4110" t="s">
        <v>5337</v>
      </c>
      <c r="O4110" t="s">
        <v>736</v>
      </c>
      <c r="P4110" t="s">
        <v>737</v>
      </c>
      <c r="Q4110" t="s">
        <v>52</v>
      </c>
      <c r="R4110">
        <v>98550</v>
      </c>
      <c r="S4110" t="s">
        <v>5338</v>
      </c>
      <c r="T4110" t="s">
        <v>5339</v>
      </c>
      <c r="U4110" t="s">
        <v>5340</v>
      </c>
      <c r="V4110" t="s">
        <v>4968</v>
      </c>
      <c r="W4110">
        <v>32</v>
      </c>
      <c r="X4110" t="s">
        <v>5341</v>
      </c>
      <c r="Y4110">
        <v>3413</v>
      </c>
      <c r="Z4110" t="s">
        <v>737</v>
      </c>
      <c r="AA4110" t="s">
        <v>4785</v>
      </c>
      <c r="AB4110">
        <v>4682</v>
      </c>
      <c r="AC4110" t="s">
        <v>398</v>
      </c>
      <c r="AD4110" t="s">
        <v>5342</v>
      </c>
      <c r="AE4110" t="s">
        <v>107</v>
      </c>
      <c r="AF4110" t="s">
        <v>107</v>
      </c>
      <c r="AI4110" s="1"/>
      <c r="AJ4110" t="s">
        <v>72</v>
      </c>
      <c r="AK4110" t="s">
        <v>4691</v>
      </c>
      <c r="AL4110">
        <v>43774</v>
      </c>
      <c r="AM4110" t="s">
        <v>4692</v>
      </c>
      <c r="AN4110" t="b">
        <v>1</v>
      </c>
      <c r="AO4110" t="b">
        <v>0</v>
      </c>
      <c r="AP4110" t="b">
        <v>1</v>
      </c>
      <c r="AR4110" t="s">
        <v>61</v>
      </c>
      <c r="BB4110" s="7" t="s">
        <v>5337</v>
      </c>
      <c r="BC4110" s="7" t="s">
        <v>736</v>
      </c>
      <c r="BD4110" s="7" t="s">
        <v>52</v>
      </c>
      <c r="BE4110" s="7">
        <v>98550</v>
      </c>
      <c r="BF4110" s="7" t="s">
        <v>5340</v>
      </c>
      <c r="BO4110" t="s">
        <v>5343</v>
      </c>
      <c r="BP4110">
        <v>15788</v>
      </c>
      <c r="BQ4110">
        <v>1476</v>
      </c>
      <c r="BR4110">
        <v>1638</v>
      </c>
      <c r="BU4110" t="s">
        <v>5344</v>
      </c>
      <c r="BV4110" t="s">
        <v>4695</v>
      </c>
      <c r="BX4110">
        <v>43959.621967592589</v>
      </c>
    </row>
    <row r="4111" spans="1:76" x14ac:dyDescent="0.25">
      <c r="A4111" t="s">
        <v>5345</v>
      </c>
      <c r="B4111" t="s">
        <v>5346</v>
      </c>
      <c r="C4111" t="s">
        <v>46</v>
      </c>
      <c r="D4111">
        <v>43577</v>
      </c>
      <c r="E4111" s="1">
        <v>43601</v>
      </c>
      <c r="I4111">
        <v>43577</v>
      </c>
      <c r="J4111">
        <v>2019</v>
      </c>
      <c r="K4111" t="s">
        <v>48</v>
      </c>
      <c r="L4111" t="s">
        <v>5347</v>
      </c>
      <c r="N4111" t="s">
        <v>5348</v>
      </c>
      <c r="O4111" t="s">
        <v>105</v>
      </c>
      <c r="P4111" t="s">
        <v>105</v>
      </c>
      <c r="Q4111" t="s">
        <v>52</v>
      </c>
      <c r="R4111">
        <v>99207</v>
      </c>
      <c r="S4111" t="s">
        <v>5349</v>
      </c>
      <c r="T4111" t="s">
        <v>5350</v>
      </c>
      <c r="U4111" t="s">
        <v>5351</v>
      </c>
      <c r="V4111" t="s">
        <v>4968</v>
      </c>
      <c r="W4111">
        <v>32</v>
      </c>
      <c r="X4111" t="s">
        <v>5352</v>
      </c>
      <c r="Y4111">
        <v>4150</v>
      </c>
      <c r="Z4111" t="s">
        <v>105</v>
      </c>
      <c r="AA4111" t="s">
        <v>4785</v>
      </c>
      <c r="AB4111">
        <v>132213</v>
      </c>
      <c r="AC4111" t="s">
        <v>146</v>
      </c>
      <c r="AD4111" t="s">
        <v>4690</v>
      </c>
      <c r="AE4111" t="s">
        <v>107</v>
      </c>
      <c r="AF4111" t="s">
        <v>107</v>
      </c>
      <c r="AI4111" s="1"/>
      <c r="AJ4111" t="s">
        <v>72</v>
      </c>
      <c r="AK4111" t="s">
        <v>4691</v>
      </c>
      <c r="AL4111">
        <v>43774</v>
      </c>
      <c r="AM4111" t="s">
        <v>4692</v>
      </c>
      <c r="AN4111" t="b">
        <v>1</v>
      </c>
      <c r="AO4111" t="b">
        <v>1</v>
      </c>
      <c r="AP4111" t="b">
        <v>0</v>
      </c>
      <c r="AQ4111" t="s">
        <v>177</v>
      </c>
      <c r="BB4111" s="7" t="s">
        <v>5348</v>
      </c>
      <c r="BC4111" s="7" t="s">
        <v>105</v>
      </c>
      <c r="BD4111" s="7" t="s">
        <v>52</v>
      </c>
      <c r="BE4111" s="7">
        <v>99207</v>
      </c>
      <c r="BF4111" s="7" t="s">
        <v>5351</v>
      </c>
      <c r="BO4111" t="s">
        <v>5353</v>
      </c>
      <c r="BP4111">
        <v>2058</v>
      </c>
      <c r="BQ4111">
        <v>1559</v>
      </c>
      <c r="BR4111">
        <v>1725</v>
      </c>
      <c r="BU4111" t="s">
        <v>5354</v>
      </c>
      <c r="BV4111" t="s">
        <v>4695</v>
      </c>
      <c r="BX4111">
        <v>43738.285138888888</v>
      </c>
    </row>
    <row r="4112" spans="1:76" x14ac:dyDescent="0.25">
      <c r="A4112" t="s">
        <v>5947</v>
      </c>
      <c r="B4112" t="s">
        <v>5948</v>
      </c>
      <c r="C4112" t="s">
        <v>46</v>
      </c>
      <c r="D4112">
        <v>43600</v>
      </c>
      <c r="E4112" s="1"/>
      <c r="H4112" t="s">
        <v>47</v>
      </c>
      <c r="I4112">
        <v>43600</v>
      </c>
      <c r="J4112">
        <v>2019</v>
      </c>
      <c r="K4112" t="s">
        <v>85</v>
      </c>
      <c r="L4112" t="s">
        <v>5949</v>
      </c>
      <c r="N4112" t="s">
        <v>5950</v>
      </c>
      <c r="O4112" t="s">
        <v>5951</v>
      </c>
      <c r="P4112" t="s">
        <v>908</v>
      </c>
      <c r="Q4112" t="s">
        <v>52</v>
      </c>
      <c r="R4112">
        <v>98926</v>
      </c>
      <c r="S4112" t="s">
        <v>5952</v>
      </c>
      <c r="T4112" t="s">
        <v>5952</v>
      </c>
      <c r="U4112">
        <v>5098994273</v>
      </c>
      <c r="V4112" t="s">
        <v>4807</v>
      </c>
      <c r="W4112">
        <v>23</v>
      </c>
      <c r="X4112" t="s">
        <v>5397</v>
      </c>
      <c r="Y4112">
        <v>3559</v>
      </c>
      <c r="Z4112" t="s">
        <v>908</v>
      </c>
      <c r="AA4112" t="s">
        <v>4785</v>
      </c>
      <c r="AB4112">
        <v>25773</v>
      </c>
      <c r="AC4112" t="s">
        <v>146</v>
      </c>
      <c r="AD4112" t="s">
        <v>4690</v>
      </c>
      <c r="AE4112" t="s">
        <v>107</v>
      </c>
      <c r="AF4112" t="s">
        <v>107</v>
      </c>
      <c r="AI4112" s="1">
        <v>1</v>
      </c>
      <c r="AJ4112" t="s">
        <v>72</v>
      </c>
      <c r="AK4112" t="s">
        <v>4691</v>
      </c>
      <c r="AL4112">
        <v>43774</v>
      </c>
      <c r="AM4112" t="s">
        <v>4692</v>
      </c>
      <c r="AN4112" t="b">
        <v>1</v>
      </c>
      <c r="AO4112" t="b">
        <v>1</v>
      </c>
      <c r="AP4112" t="b">
        <v>0</v>
      </c>
      <c r="AQ4112" t="s">
        <v>177</v>
      </c>
      <c r="BB4112" s="7" t="s">
        <v>5950</v>
      </c>
      <c r="BC4112" s="7" t="s">
        <v>5951</v>
      </c>
      <c r="BD4112" s="7" t="s">
        <v>52</v>
      </c>
      <c r="BE4112" s="7">
        <v>98926</v>
      </c>
      <c r="BF4112" s="7">
        <v>5098994273</v>
      </c>
      <c r="BG4112" s="7">
        <v>2000</v>
      </c>
      <c r="BH4112" s="7">
        <v>0</v>
      </c>
      <c r="BI4112">
        <v>2381.69</v>
      </c>
      <c r="BJ4112">
        <v>404.52</v>
      </c>
      <c r="BK4112">
        <v>0</v>
      </c>
      <c r="BL4112">
        <v>0</v>
      </c>
      <c r="BO4112" t="s">
        <v>5953</v>
      </c>
      <c r="BP4112">
        <v>22333</v>
      </c>
      <c r="BQ4112">
        <v>1262</v>
      </c>
      <c r="BR4112">
        <v>1415</v>
      </c>
      <c r="BS4112">
        <v>1908</v>
      </c>
      <c r="BU4112" t="s">
        <v>5954</v>
      </c>
      <c r="BV4112" t="s">
        <v>4695</v>
      </c>
      <c r="BX4112">
        <v>44148.90934027778</v>
      </c>
    </row>
    <row r="4113" spans="1:76" x14ac:dyDescent="0.25">
      <c r="A4113" t="s">
        <v>5967</v>
      </c>
      <c r="B4113" t="s">
        <v>5968</v>
      </c>
      <c r="C4113" t="s">
        <v>46</v>
      </c>
      <c r="D4113">
        <v>43596</v>
      </c>
      <c r="E4113" s="1">
        <v>43598</v>
      </c>
      <c r="H4113" t="s">
        <v>47</v>
      </c>
      <c r="I4113">
        <v>43596</v>
      </c>
      <c r="J4113">
        <v>2019</v>
      </c>
      <c r="K4113" t="s">
        <v>48</v>
      </c>
      <c r="L4113" t="s">
        <v>5969</v>
      </c>
      <c r="N4113" t="s">
        <v>5970</v>
      </c>
      <c r="O4113" t="s">
        <v>4723</v>
      </c>
      <c r="P4113" t="s">
        <v>394</v>
      </c>
      <c r="Q4113" t="s">
        <v>52</v>
      </c>
      <c r="R4113">
        <v>98225</v>
      </c>
      <c r="S4113" t="s">
        <v>1685</v>
      </c>
      <c r="T4113" t="s">
        <v>5058</v>
      </c>
      <c r="U4113" t="s">
        <v>4733</v>
      </c>
      <c r="V4113" t="s">
        <v>90</v>
      </c>
      <c r="W4113">
        <v>12</v>
      </c>
      <c r="X4113" t="s">
        <v>1090</v>
      </c>
      <c r="Y4113">
        <v>4769</v>
      </c>
      <c r="Z4113" t="s">
        <v>394</v>
      </c>
      <c r="AA4113" t="s">
        <v>57</v>
      </c>
      <c r="AB4113">
        <v>95111</v>
      </c>
      <c r="AC4113" t="s">
        <v>146</v>
      </c>
      <c r="AD4113" t="s">
        <v>4690</v>
      </c>
      <c r="AE4113" t="s">
        <v>107</v>
      </c>
      <c r="AF4113" t="s">
        <v>107</v>
      </c>
      <c r="AI4113" s="1"/>
      <c r="AJ4113" t="s">
        <v>72</v>
      </c>
      <c r="AK4113" t="s">
        <v>4691</v>
      </c>
      <c r="AL4113">
        <v>43774</v>
      </c>
      <c r="AM4113" t="s">
        <v>4692</v>
      </c>
      <c r="AN4113" t="b">
        <v>1</v>
      </c>
      <c r="AO4113" t="b">
        <v>0</v>
      </c>
      <c r="AP4113" t="b">
        <v>1</v>
      </c>
      <c r="AR4113" t="s">
        <v>61</v>
      </c>
      <c r="BB4113" s="7" t="s">
        <v>140</v>
      </c>
      <c r="BC4113" s="7" t="s">
        <v>101</v>
      </c>
      <c r="BD4113" s="7" t="s">
        <v>52</v>
      </c>
      <c r="BE4113" s="7">
        <v>98104</v>
      </c>
      <c r="BF4113" s="7" t="s">
        <v>4733</v>
      </c>
      <c r="BG4113" s="7">
        <v>131480.01</v>
      </c>
      <c r="BH4113" s="7">
        <v>0</v>
      </c>
      <c r="BI4113">
        <v>112868.35</v>
      </c>
      <c r="BJ4113">
        <v>0</v>
      </c>
      <c r="BK4113">
        <v>0</v>
      </c>
      <c r="BL4113">
        <v>0</v>
      </c>
      <c r="BM4113">
        <v>76106.52</v>
      </c>
      <c r="BN4113">
        <v>0</v>
      </c>
      <c r="BO4113" t="s">
        <v>5971</v>
      </c>
      <c r="BP4113">
        <v>11712</v>
      </c>
      <c r="BQ4113">
        <v>30265</v>
      </c>
      <c r="BR4113">
        <v>1709</v>
      </c>
      <c r="BS4113">
        <v>2076</v>
      </c>
      <c r="BT4113">
        <v>40</v>
      </c>
      <c r="BU4113" t="s">
        <v>4979</v>
      </c>
      <c r="BV4113" t="s">
        <v>4695</v>
      </c>
      <c r="BX4113">
        <v>44148.916006944448</v>
      </c>
    </row>
    <row r="4114" spans="1:76" x14ac:dyDescent="0.25">
      <c r="A4114" t="s">
        <v>5995</v>
      </c>
      <c r="B4114" t="s">
        <v>5996</v>
      </c>
      <c r="C4114" t="s">
        <v>46</v>
      </c>
      <c r="D4114">
        <v>43596</v>
      </c>
      <c r="E4114" s="1">
        <v>43599</v>
      </c>
      <c r="H4114" t="s">
        <v>47</v>
      </c>
      <c r="I4114">
        <v>43596</v>
      </c>
      <c r="J4114">
        <v>2019</v>
      </c>
      <c r="K4114" t="s">
        <v>48</v>
      </c>
      <c r="L4114" t="s">
        <v>5997</v>
      </c>
      <c r="N4114" t="s">
        <v>5998</v>
      </c>
      <c r="O4114" t="s">
        <v>352</v>
      </c>
      <c r="P4114" t="s">
        <v>353</v>
      </c>
      <c r="Q4114" t="s">
        <v>52</v>
      </c>
      <c r="R4114">
        <v>98225</v>
      </c>
      <c r="S4114" t="s">
        <v>5999</v>
      </c>
      <c r="T4114" t="s">
        <v>6000</v>
      </c>
      <c r="U4114" t="s">
        <v>6001</v>
      </c>
      <c r="V4114" t="s">
        <v>4968</v>
      </c>
      <c r="W4114">
        <v>32</v>
      </c>
      <c r="X4114" t="s">
        <v>6002</v>
      </c>
      <c r="Y4114">
        <v>3046</v>
      </c>
      <c r="Z4114" t="s">
        <v>353</v>
      </c>
      <c r="AA4114" t="s">
        <v>4785</v>
      </c>
      <c r="AB4114">
        <v>57071</v>
      </c>
      <c r="AC4114" t="s">
        <v>146</v>
      </c>
      <c r="AD4114" t="s">
        <v>4690</v>
      </c>
      <c r="AE4114" t="s">
        <v>107</v>
      </c>
      <c r="AF4114" t="s">
        <v>107</v>
      </c>
      <c r="AI4114" s="1">
        <v>1</v>
      </c>
      <c r="AJ4114" t="s">
        <v>72</v>
      </c>
      <c r="AK4114" t="s">
        <v>4691</v>
      </c>
      <c r="AL4114">
        <v>43774</v>
      </c>
      <c r="AM4114" t="s">
        <v>4692</v>
      </c>
      <c r="AN4114" t="b">
        <v>1</v>
      </c>
      <c r="AO4114" t="b">
        <v>0</v>
      </c>
      <c r="AP4114" t="b">
        <v>1</v>
      </c>
      <c r="AR4114" t="s">
        <v>61</v>
      </c>
      <c r="BB4114" s="7" t="s">
        <v>6003</v>
      </c>
      <c r="BC4114" s="7" t="s">
        <v>6004</v>
      </c>
      <c r="BD4114" s="7" t="s">
        <v>52</v>
      </c>
      <c r="BE4114" s="7">
        <v>98248</v>
      </c>
      <c r="BF4114" s="7">
        <v>3603067242</v>
      </c>
      <c r="BG4114" s="7">
        <v>18591.34</v>
      </c>
      <c r="BH4114" s="7">
        <v>0</v>
      </c>
      <c r="BI4114">
        <v>18591.34</v>
      </c>
      <c r="BJ4114">
        <v>0</v>
      </c>
      <c r="BK4114">
        <v>0</v>
      </c>
      <c r="BL4114">
        <v>0</v>
      </c>
      <c r="BM4114">
        <v>195.17</v>
      </c>
      <c r="BN4114">
        <v>0</v>
      </c>
      <c r="BO4114" t="s">
        <v>6005</v>
      </c>
      <c r="BP4114">
        <v>18779</v>
      </c>
      <c r="BQ4114">
        <v>1600</v>
      </c>
      <c r="BR4114">
        <v>1766</v>
      </c>
      <c r="BS4114">
        <v>2451</v>
      </c>
      <c r="BU4114" t="s">
        <v>6006</v>
      </c>
      <c r="BV4114" t="s">
        <v>4695</v>
      </c>
      <c r="BX4114">
        <v>44204.79519675926</v>
      </c>
    </row>
    <row r="4115" spans="1:76" x14ac:dyDescent="0.25">
      <c r="A4115" t="s">
        <v>6036</v>
      </c>
      <c r="B4115" t="s">
        <v>6037</v>
      </c>
      <c r="C4115" t="s">
        <v>46</v>
      </c>
      <c r="D4115">
        <v>43656</v>
      </c>
      <c r="E4115" s="1">
        <v>43598</v>
      </c>
      <c r="H4115" t="s">
        <v>47</v>
      </c>
      <c r="I4115">
        <v>43656</v>
      </c>
      <c r="J4115">
        <v>2019</v>
      </c>
      <c r="K4115" t="s">
        <v>48</v>
      </c>
      <c r="L4115" t="s">
        <v>6038</v>
      </c>
      <c r="N4115" t="s">
        <v>6039</v>
      </c>
      <c r="O4115" t="s">
        <v>332</v>
      </c>
      <c r="P4115" t="s">
        <v>199</v>
      </c>
      <c r="Q4115" t="s">
        <v>52</v>
      </c>
      <c r="R4115">
        <v>98213</v>
      </c>
      <c r="S4115" t="s">
        <v>6040</v>
      </c>
      <c r="T4115" t="s">
        <v>6041</v>
      </c>
      <c r="U4115" t="s">
        <v>6042</v>
      </c>
      <c r="V4115" t="s">
        <v>4783</v>
      </c>
      <c r="W4115">
        <v>25</v>
      </c>
      <c r="X4115" t="s">
        <v>5278</v>
      </c>
      <c r="Y4115">
        <v>4107</v>
      </c>
      <c r="Z4115" t="s">
        <v>199</v>
      </c>
      <c r="AA4115" t="s">
        <v>4785</v>
      </c>
      <c r="AB4115">
        <v>461635</v>
      </c>
      <c r="AC4115" t="s">
        <v>146</v>
      </c>
      <c r="AD4115" t="s">
        <v>4690</v>
      </c>
      <c r="AE4115" t="s">
        <v>107</v>
      </c>
      <c r="AF4115" t="s">
        <v>107</v>
      </c>
      <c r="AI4115" s="1"/>
      <c r="AJ4115" t="s">
        <v>72</v>
      </c>
      <c r="AK4115" t="s">
        <v>4691</v>
      </c>
      <c r="AL4115">
        <v>43774</v>
      </c>
      <c r="AM4115" t="s">
        <v>4692</v>
      </c>
      <c r="AN4115" t="b">
        <v>1</v>
      </c>
      <c r="AO4115" t="b">
        <v>0</v>
      </c>
      <c r="AP4115" t="b">
        <v>1</v>
      </c>
      <c r="AR4115" t="s">
        <v>61</v>
      </c>
      <c r="BB4115" s="7" t="s">
        <v>6039</v>
      </c>
      <c r="BC4115" s="7" t="s">
        <v>332</v>
      </c>
      <c r="BD4115" s="7" t="s">
        <v>52</v>
      </c>
      <c r="BE4115" s="7">
        <v>98213</v>
      </c>
      <c r="BF4115" s="7" t="s">
        <v>6043</v>
      </c>
      <c r="BG4115" s="7">
        <v>63153</v>
      </c>
      <c r="BH4115" s="7">
        <v>0</v>
      </c>
      <c r="BI4115">
        <v>61400.82</v>
      </c>
      <c r="BJ4115">
        <v>-137.26</v>
      </c>
      <c r="BK4115">
        <v>0</v>
      </c>
      <c r="BL4115">
        <v>0</v>
      </c>
      <c r="BM4115">
        <v>673.03</v>
      </c>
      <c r="BN4115">
        <v>0</v>
      </c>
      <c r="BO4115" t="s">
        <v>6044</v>
      </c>
      <c r="BP4115">
        <v>5465</v>
      </c>
      <c r="BQ4115">
        <v>1153</v>
      </c>
      <c r="BR4115">
        <v>1299</v>
      </c>
      <c r="BS4115">
        <v>1772</v>
      </c>
      <c r="BU4115" t="s">
        <v>6045</v>
      </c>
      <c r="BV4115" t="s">
        <v>4695</v>
      </c>
      <c r="BX4115">
        <v>44148.904224537036</v>
      </c>
    </row>
    <row r="4116" spans="1:76" x14ac:dyDescent="0.25">
      <c r="A4116" t="s">
        <v>6384</v>
      </c>
      <c r="B4116" t="s">
        <v>6385</v>
      </c>
      <c r="C4116" t="s">
        <v>46</v>
      </c>
      <c r="D4116">
        <v>43139</v>
      </c>
      <c r="E4116" s="1">
        <v>43598</v>
      </c>
      <c r="H4116" t="s">
        <v>47</v>
      </c>
      <c r="I4116">
        <v>43139</v>
      </c>
      <c r="J4116">
        <v>2019</v>
      </c>
      <c r="K4116" t="s">
        <v>48</v>
      </c>
      <c r="L4116" t="s">
        <v>6386</v>
      </c>
      <c r="N4116" t="s">
        <v>6387</v>
      </c>
      <c r="O4116" t="s">
        <v>332</v>
      </c>
      <c r="P4116" t="s">
        <v>199</v>
      </c>
      <c r="Q4116" t="s">
        <v>52</v>
      </c>
      <c r="R4116" t="s">
        <v>6388</v>
      </c>
      <c r="S4116" t="s">
        <v>6389</v>
      </c>
      <c r="T4116" t="s">
        <v>6390</v>
      </c>
      <c r="U4116" t="s">
        <v>6391</v>
      </c>
      <c r="V4116" t="s">
        <v>4783</v>
      </c>
      <c r="W4116">
        <v>25</v>
      </c>
      <c r="X4116" t="s">
        <v>5278</v>
      </c>
      <c r="Y4116">
        <v>4107</v>
      </c>
      <c r="Z4116" t="s">
        <v>199</v>
      </c>
      <c r="AA4116" t="s">
        <v>4785</v>
      </c>
      <c r="AB4116">
        <v>461635</v>
      </c>
      <c r="AC4116" t="s">
        <v>146</v>
      </c>
      <c r="AD4116" t="s">
        <v>4690</v>
      </c>
      <c r="AE4116" t="s">
        <v>107</v>
      </c>
      <c r="AF4116" t="s">
        <v>107</v>
      </c>
      <c r="AI4116" s="1"/>
      <c r="AJ4116" t="s">
        <v>72</v>
      </c>
      <c r="AK4116" t="s">
        <v>4691</v>
      </c>
      <c r="AL4116">
        <v>43774</v>
      </c>
      <c r="AM4116" t="s">
        <v>4692</v>
      </c>
      <c r="AN4116" t="b">
        <v>1</v>
      </c>
      <c r="AO4116" t="b">
        <v>1</v>
      </c>
      <c r="AP4116" t="b">
        <v>0</v>
      </c>
      <c r="AQ4116" t="s">
        <v>177</v>
      </c>
      <c r="BB4116" s="7" t="s">
        <v>6392</v>
      </c>
      <c r="BC4116" s="7" t="s">
        <v>1750</v>
      </c>
      <c r="BD4116" s="7" t="s">
        <v>52</v>
      </c>
      <c r="BE4116" s="7">
        <v>98028</v>
      </c>
      <c r="BF4116" s="7" t="s">
        <v>6124</v>
      </c>
      <c r="BG4116" s="7">
        <v>36571.54</v>
      </c>
      <c r="BH4116" s="7">
        <v>1509.52</v>
      </c>
      <c r="BI4116">
        <v>43633.06</v>
      </c>
      <c r="BJ4116">
        <v>-448</v>
      </c>
      <c r="BK4116">
        <v>0</v>
      </c>
      <c r="BL4116">
        <v>0</v>
      </c>
      <c r="BO4116" t="s">
        <v>6393</v>
      </c>
      <c r="BP4116">
        <v>11109</v>
      </c>
      <c r="BQ4116">
        <v>1636</v>
      </c>
      <c r="BR4116">
        <v>1806</v>
      </c>
      <c r="BS4116">
        <v>2042</v>
      </c>
      <c r="BU4116" t="s">
        <v>6394</v>
      </c>
      <c r="BV4116" t="s">
        <v>4695</v>
      </c>
      <c r="BX4116">
        <v>44148.914652777778</v>
      </c>
    </row>
    <row r="4117" spans="1:76" x14ac:dyDescent="0.25">
      <c r="A4117" t="s">
        <v>6588</v>
      </c>
      <c r="B4117" t="s">
        <v>6589</v>
      </c>
      <c r="C4117" t="s">
        <v>46</v>
      </c>
      <c r="D4117">
        <v>43593</v>
      </c>
      <c r="E4117" s="1">
        <v>43598</v>
      </c>
      <c r="I4117">
        <v>43593</v>
      </c>
      <c r="J4117">
        <v>2019</v>
      </c>
      <c r="K4117" t="s">
        <v>48</v>
      </c>
      <c r="L4117" t="s">
        <v>6590</v>
      </c>
      <c r="N4117" t="s">
        <v>6591</v>
      </c>
      <c r="O4117" t="s">
        <v>627</v>
      </c>
      <c r="P4117" t="s">
        <v>68</v>
      </c>
      <c r="Q4117" t="s">
        <v>52</v>
      </c>
      <c r="R4117">
        <v>98155</v>
      </c>
      <c r="S4117" t="s">
        <v>6592</v>
      </c>
      <c r="T4117" t="s">
        <v>6593</v>
      </c>
      <c r="U4117" t="s">
        <v>6594</v>
      </c>
      <c r="V4117" t="s">
        <v>5653</v>
      </c>
      <c r="W4117">
        <v>49</v>
      </c>
      <c r="X4117" t="s">
        <v>6595</v>
      </c>
      <c r="Y4117">
        <v>4061</v>
      </c>
      <c r="Z4117" t="s">
        <v>68</v>
      </c>
      <c r="AA4117" t="s">
        <v>4785</v>
      </c>
      <c r="AB4117">
        <v>47595</v>
      </c>
      <c r="AC4117" t="s">
        <v>146</v>
      </c>
      <c r="AD4117" t="s">
        <v>4690</v>
      </c>
      <c r="AE4117" t="s">
        <v>107</v>
      </c>
      <c r="AF4117" t="s">
        <v>107</v>
      </c>
      <c r="AI4117" s="1"/>
      <c r="AJ4117" t="s">
        <v>72</v>
      </c>
      <c r="AK4117" t="s">
        <v>4691</v>
      </c>
      <c r="AL4117">
        <v>43774</v>
      </c>
      <c r="AM4117" t="s">
        <v>4878</v>
      </c>
      <c r="AN4117" t="b">
        <v>1</v>
      </c>
      <c r="AO4117" t="b">
        <v>0</v>
      </c>
      <c r="AP4117" t="b">
        <v>1</v>
      </c>
      <c r="AR4117" t="s">
        <v>61</v>
      </c>
      <c r="BB4117" s="7" t="s">
        <v>6596</v>
      </c>
      <c r="BC4117" s="7" t="s">
        <v>627</v>
      </c>
      <c r="BD4117" s="7" t="s">
        <v>52</v>
      </c>
      <c r="BE4117" s="7">
        <v>98155</v>
      </c>
      <c r="BF4117" s="7" t="s">
        <v>6594</v>
      </c>
      <c r="BO4117" t="s">
        <v>6597</v>
      </c>
      <c r="BP4117">
        <v>16324</v>
      </c>
      <c r="BQ4117">
        <v>1497</v>
      </c>
      <c r="BR4117">
        <v>1660</v>
      </c>
      <c r="BU4117" t="s">
        <v>6598</v>
      </c>
      <c r="BV4117" t="s">
        <v>4695</v>
      </c>
      <c r="BX4117">
        <v>43959.621967592589</v>
      </c>
    </row>
    <row r="4118" spans="1:76" x14ac:dyDescent="0.25">
      <c r="A4118" t="s">
        <v>7417</v>
      </c>
      <c r="B4118" t="s">
        <v>7418</v>
      </c>
      <c r="C4118" t="s">
        <v>46</v>
      </c>
      <c r="D4118">
        <v>43565</v>
      </c>
      <c r="E4118" s="1">
        <v>43602</v>
      </c>
      <c r="I4118">
        <v>43565</v>
      </c>
      <c r="J4118">
        <v>2019</v>
      </c>
      <c r="K4118" t="s">
        <v>48</v>
      </c>
      <c r="L4118" t="s">
        <v>7419</v>
      </c>
      <c r="N4118" t="s">
        <v>7420</v>
      </c>
      <c r="O4118" t="s">
        <v>959</v>
      </c>
      <c r="P4118" t="s">
        <v>394</v>
      </c>
      <c r="R4118">
        <v>982331917</v>
      </c>
      <c r="T4118" t="s">
        <v>7421</v>
      </c>
      <c r="V4118" t="s">
        <v>90</v>
      </c>
      <c r="W4118">
        <v>12</v>
      </c>
      <c r="X4118" t="s">
        <v>1090</v>
      </c>
      <c r="Y4118">
        <v>4769</v>
      </c>
      <c r="Z4118" t="s">
        <v>394</v>
      </c>
      <c r="AA4118" t="s">
        <v>57</v>
      </c>
      <c r="AB4118">
        <v>95111</v>
      </c>
      <c r="AC4118" t="s">
        <v>146</v>
      </c>
      <c r="AD4118" t="s">
        <v>4690</v>
      </c>
      <c r="AE4118" t="s">
        <v>107</v>
      </c>
      <c r="AF4118" t="s">
        <v>107</v>
      </c>
      <c r="AI4118" s="1"/>
      <c r="AJ4118" t="s">
        <v>72</v>
      </c>
      <c r="AK4118" t="s">
        <v>4691</v>
      </c>
      <c r="AL4118">
        <v>43774</v>
      </c>
      <c r="AN4118" t="b">
        <v>1</v>
      </c>
      <c r="AO4118" t="b">
        <v>1</v>
      </c>
      <c r="AP4118" t="b">
        <v>0</v>
      </c>
      <c r="AQ4118" t="s">
        <v>177</v>
      </c>
      <c r="BB4118" s="7" t="s">
        <v>7420</v>
      </c>
      <c r="BC4118" s="7" t="s">
        <v>959</v>
      </c>
      <c r="BE4118" s="7">
        <v>982331917</v>
      </c>
      <c r="BO4118" t="s">
        <v>7422</v>
      </c>
      <c r="BP4118">
        <v>290</v>
      </c>
      <c r="BQ4118">
        <v>1687</v>
      </c>
      <c r="BR4118">
        <v>1861</v>
      </c>
      <c r="BT4118">
        <v>40</v>
      </c>
      <c r="BU4118" t="s">
        <v>7423</v>
      </c>
      <c r="BV4118" t="s">
        <v>4695</v>
      </c>
      <c r="BX4118">
        <v>43738.285138888888</v>
      </c>
    </row>
    <row r="4119" spans="1:76" x14ac:dyDescent="0.25">
      <c r="A4119" t="s">
        <v>11026</v>
      </c>
      <c r="B4119" t="s">
        <v>11027</v>
      </c>
      <c r="C4119" t="s">
        <v>46</v>
      </c>
      <c r="D4119">
        <v>43580</v>
      </c>
      <c r="E4119" s="1">
        <v>43598</v>
      </c>
      <c r="I4119">
        <v>43580</v>
      </c>
      <c r="J4119">
        <v>2019</v>
      </c>
      <c r="K4119" t="s">
        <v>48</v>
      </c>
      <c r="L4119" t="s">
        <v>11028</v>
      </c>
      <c r="N4119" t="s">
        <v>11029</v>
      </c>
      <c r="O4119" t="s">
        <v>225</v>
      </c>
      <c r="P4119" t="s">
        <v>226</v>
      </c>
      <c r="Q4119" t="s">
        <v>52</v>
      </c>
      <c r="R4119">
        <v>98683</v>
      </c>
      <c r="S4119" t="s">
        <v>11030</v>
      </c>
      <c r="T4119" t="s">
        <v>11031</v>
      </c>
      <c r="U4119" t="s">
        <v>11032</v>
      </c>
      <c r="V4119" t="s">
        <v>5653</v>
      </c>
      <c r="W4119">
        <v>49</v>
      </c>
      <c r="X4119" t="s">
        <v>11033</v>
      </c>
      <c r="Y4119">
        <v>3282</v>
      </c>
      <c r="Z4119" t="s">
        <v>226</v>
      </c>
      <c r="AA4119" t="s">
        <v>4785</v>
      </c>
      <c r="AB4119">
        <v>84502</v>
      </c>
      <c r="AC4119" t="s">
        <v>146</v>
      </c>
      <c r="AD4119" t="s">
        <v>4690</v>
      </c>
      <c r="AE4119" t="s">
        <v>107</v>
      </c>
      <c r="AF4119" t="s">
        <v>107</v>
      </c>
      <c r="AI4119" s="1"/>
      <c r="AJ4119" t="s">
        <v>72</v>
      </c>
      <c r="AK4119" t="s">
        <v>4691</v>
      </c>
      <c r="AL4119">
        <v>43774</v>
      </c>
      <c r="AM4119" t="s">
        <v>4878</v>
      </c>
      <c r="AN4119" t="b">
        <v>1</v>
      </c>
      <c r="AO4119" t="b">
        <v>0</v>
      </c>
      <c r="AP4119" t="b">
        <v>1</v>
      </c>
      <c r="AR4119" t="s">
        <v>61</v>
      </c>
      <c r="BB4119" s="7" t="s">
        <v>11029</v>
      </c>
      <c r="BC4119" s="7" t="s">
        <v>225</v>
      </c>
      <c r="BD4119" s="7" t="s">
        <v>52</v>
      </c>
      <c r="BE4119" s="7">
        <v>98683</v>
      </c>
      <c r="BF4119" s="7" t="s">
        <v>11034</v>
      </c>
      <c r="BO4119" t="s">
        <v>11035</v>
      </c>
      <c r="BP4119">
        <v>16722</v>
      </c>
      <c r="BQ4119">
        <v>1504</v>
      </c>
      <c r="BR4119">
        <v>1668</v>
      </c>
      <c r="BU4119" t="s">
        <v>11036</v>
      </c>
      <c r="BV4119" t="s">
        <v>4695</v>
      </c>
      <c r="BX4119">
        <v>43959.621967592589</v>
      </c>
    </row>
    <row r="4120" spans="1:76" x14ac:dyDescent="0.25">
      <c r="A4120" t="s">
        <v>11046</v>
      </c>
      <c r="B4120" t="s">
        <v>337</v>
      </c>
      <c r="C4120" t="s">
        <v>46</v>
      </c>
      <c r="D4120">
        <v>43596</v>
      </c>
      <c r="E4120" s="1"/>
      <c r="I4120">
        <v>43596</v>
      </c>
      <c r="J4120">
        <v>2019</v>
      </c>
      <c r="K4120" t="s">
        <v>85</v>
      </c>
      <c r="L4120" t="s">
        <v>11047</v>
      </c>
      <c r="N4120" t="s">
        <v>11048</v>
      </c>
      <c r="O4120" t="s">
        <v>11049</v>
      </c>
      <c r="P4120" t="s">
        <v>199</v>
      </c>
      <c r="Q4120" t="s">
        <v>52</v>
      </c>
      <c r="R4120">
        <v>98208</v>
      </c>
      <c r="S4120" t="s">
        <v>340</v>
      </c>
      <c r="T4120" t="s">
        <v>11050</v>
      </c>
      <c r="U4120" t="s">
        <v>11051</v>
      </c>
      <c r="V4120" t="s">
        <v>6576</v>
      </c>
      <c r="W4120">
        <v>27</v>
      </c>
      <c r="X4120" t="s">
        <v>5278</v>
      </c>
      <c r="Y4120">
        <v>4107</v>
      </c>
      <c r="Z4120" t="s">
        <v>199</v>
      </c>
      <c r="AA4120" t="s">
        <v>4785</v>
      </c>
      <c r="AB4120">
        <v>461635</v>
      </c>
      <c r="AC4120" t="s">
        <v>146</v>
      </c>
      <c r="AD4120" t="s">
        <v>4690</v>
      </c>
      <c r="AE4120" t="s">
        <v>107</v>
      </c>
      <c r="AF4120" t="s">
        <v>107</v>
      </c>
      <c r="AI4120" s="1"/>
      <c r="AJ4120" t="s">
        <v>72</v>
      </c>
      <c r="AK4120" t="s">
        <v>4691</v>
      </c>
      <c r="AL4120">
        <v>43774</v>
      </c>
      <c r="AM4120" t="s">
        <v>4878</v>
      </c>
      <c r="AN4120" t="b">
        <v>1</v>
      </c>
      <c r="BB4120" s="7" t="s">
        <v>11048</v>
      </c>
      <c r="BC4120" s="7" t="s">
        <v>11049</v>
      </c>
      <c r="BD4120" s="7" t="s">
        <v>52</v>
      </c>
      <c r="BE4120" s="7">
        <v>98208</v>
      </c>
      <c r="BF4120" s="7" t="s">
        <v>11051</v>
      </c>
      <c r="BO4120" t="s">
        <v>11052</v>
      </c>
      <c r="BP4120">
        <v>12835</v>
      </c>
      <c r="BQ4120">
        <v>1591</v>
      </c>
      <c r="BR4120">
        <v>1757</v>
      </c>
      <c r="BU4120" t="s">
        <v>11053</v>
      </c>
      <c r="BV4120" t="s">
        <v>4695</v>
      </c>
      <c r="BX4120">
        <v>43718.38354166667</v>
      </c>
    </row>
    <row r="4121" spans="1:76" x14ac:dyDescent="0.25">
      <c r="A4121" t="s">
        <v>11054</v>
      </c>
      <c r="B4121" t="s">
        <v>575</v>
      </c>
      <c r="C4121" t="s">
        <v>46</v>
      </c>
      <c r="D4121">
        <v>43487</v>
      </c>
      <c r="E4121" s="1"/>
      <c r="I4121">
        <v>43487</v>
      </c>
      <c r="J4121">
        <v>2019</v>
      </c>
      <c r="K4121" t="s">
        <v>85</v>
      </c>
      <c r="L4121" t="s">
        <v>11055</v>
      </c>
      <c r="N4121" t="s">
        <v>11056</v>
      </c>
      <c r="O4121" t="s">
        <v>489</v>
      </c>
      <c r="P4121" t="s">
        <v>394</v>
      </c>
      <c r="Q4121" t="s">
        <v>52</v>
      </c>
      <c r="R4121">
        <v>98221</v>
      </c>
      <c r="S4121" t="s">
        <v>578</v>
      </c>
      <c r="T4121" t="s">
        <v>8582</v>
      </c>
      <c r="U4121" t="s">
        <v>11057</v>
      </c>
      <c r="V4121" t="s">
        <v>90</v>
      </c>
      <c r="W4121">
        <v>12</v>
      </c>
      <c r="X4121" t="s">
        <v>1090</v>
      </c>
      <c r="Y4121">
        <v>4769</v>
      </c>
      <c r="Z4121" t="s">
        <v>394</v>
      </c>
      <c r="AA4121" t="s">
        <v>57</v>
      </c>
      <c r="AB4121">
        <v>95111</v>
      </c>
      <c r="AC4121" t="s">
        <v>146</v>
      </c>
      <c r="AD4121" t="s">
        <v>4690</v>
      </c>
      <c r="AE4121" t="s">
        <v>107</v>
      </c>
      <c r="AF4121" t="s">
        <v>107</v>
      </c>
      <c r="AI4121" s="1"/>
      <c r="AJ4121" t="s">
        <v>72</v>
      </c>
      <c r="AK4121" t="s">
        <v>4691</v>
      </c>
      <c r="AL4121">
        <v>43774</v>
      </c>
      <c r="AM4121" t="s">
        <v>4692</v>
      </c>
      <c r="AN4121" t="b">
        <v>1</v>
      </c>
      <c r="BB4121" s="7" t="s">
        <v>552</v>
      </c>
      <c r="BC4121" s="7" t="s">
        <v>542</v>
      </c>
      <c r="BD4121" s="7" t="s">
        <v>52</v>
      </c>
      <c r="BE4121" s="7">
        <v>98023</v>
      </c>
      <c r="BF4121" s="7" t="s">
        <v>6193</v>
      </c>
      <c r="BO4121" t="s">
        <v>11058</v>
      </c>
      <c r="BP4121">
        <v>11758</v>
      </c>
      <c r="BQ4121">
        <v>1547</v>
      </c>
      <c r="BR4121">
        <v>1713</v>
      </c>
      <c r="BT4121">
        <v>40</v>
      </c>
      <c r="BU4121" t="s">
        <v>5638</v>
      </c>
      <c r="BV4121" t="s">
        <v>4695</v>
      </c>
      <c r="BX4121">
        <v>43597.917604166665</v>
      </c>
    </row>
    <row r="4122" spans="1:76" x14ac:dyDescent="0.25">
      <c r="A4122" t="s">
        <v>11452</v>
      </c>
      <c r="B4122" t="s">
        <v>11453</v>
      </c>
      <c r="C4122" t="s">
        <v>46</v>
      </c>
      <c r="D4122">
        <v>43602</v>
      </c>
      <c r="E4122" s="1">
        <v>43602</v>
      </c>
      <c r="H4122" t="s">
        <v>47</v>
      </c>
      <c r="I4122">
        <v>43602</v>
      </c>
      <c r="J4122">
        <v>2019</v>
      </c>
      <c r="K4122" t="s">
        <v>48</v>
      </c>
      <c r="L4122" t="s">
        <v>11454</v>
      </c>
      <c r="N4122" t="s">
        <v>11455</v>
      </c>
      <c r="O4122" t="s">
        <v>4723</v>
      </c>
      <c r="P4122" t="s">
        <v>394</v>
      </c>
      <c r="Q4122" t="s">
        <v>52</v>
      </c>
      <c r="R4122">
        <v>98225</v>
      </c>
      <c r="S4122" t="s">
        <v>11456</v>
      </c>
      <c r="T4122" t="s">
        <v>11456</v>
      </c>
      <c r="V4122" t="s">
        <v>90</v>
      </c>
      <c r="W4122">
        <v>12</v>
      </c>
      <c r="X4122" t="s">
        <v>1090</v>
      </c>
      <c r="Y4122">
        <v>4769</v>
      </c>
      <c r="Z4122" t="s">
        <v>394</v>
      </c>
      <c r="AA4122" t="s">
        <v>57</v>
      </c>
      <c r="AB4122">
        <v>95111</v>
      </c>
      <c r="AC4122" t="s">
        <v>146</v>
      </c>
      <c r="AD4122" t="s">
        <v>4690</v>
      </c>
      <c r="AE4122" t="s">
        <v>107</v>
      </c>
      <c r="AF4122" t="s">
        <v>107</v>
      </c>
      <c r="AI4122" s="1"/>
      <c r="AJ4122" t="s">
        <v>72</v>
      </c>
      <c r="AK4122" t="s">
        <v>4691</v>
      </c>
      <c r="AL4122">
        <v>43774</v>
      </c>
      <c r="AM4122" t="s">
        <v>4692</v>
      </c>
      <c r="AN4122" t="b">
        <v>1</v>
      </c>
      <c r="BB4122" s="7" t="s">
        <v>11455</v>
      </c>
      <c r="BC4122" s="7" t="s">
        <v>4723</v>
      </c>
      <c r="BD4122" s="7" t="s">
        <v>52</v>
      </c>
      <c r="BE4122" s="7">
        <v>98225</v>
      </c>
      <c r="BF4122" s="7" t="s">
        <v>11457</v>
      </c>
      <c r="BG4122" s="7">
        <v>2087.31</v>
      </c>
      <c r="BH4122" s="7">
        <v>0</v>
      </c>
      <c r="BI4122">
        <v>2087.31</v>
      </c>
      <c r="BJ4122">
        <v>0</v>
      </c>
      <c r="BK4122">
        <v>0</v>
      </c>
      <c r="BL4122">
        <v>0</v>
      </c>
      <c r="BO4122" t="s">
        <v>11458</v>
      </c>
      <c r="BP4122">
        <v>22457</v>
      </c>
      <c r="BQ4122">
        <v>25491</v>
      </c>
      <c r="BR4122">
        <v>18651</v>
      </c>
      <c r="BS4122">
        <v>1613</v>
      </c>
      <c r="BT4122">
        <v>40</v>
      </c>
      <c r="BU4122" t="s">
        <v>11459</v>
      </c>
      <c r="BV4122" t="s">
        <v>4695</v>
      </c>
      <c r="BX4122">
        <v>44290.778321759259</v>
      </c>
    </row>
    <row r="4123" spans="1:76" x14ac:dyDescent="0.25">
      <c r="A4123" t="s">
        <v>11483</v>
      </c>
      <c r="B4123" t="s">
        <v>9577</v>
      </c>
      <c r="C4123" t="s">
        <v>46</v>
      </c>
      <c r="D4123">
        <v>43596</v>
      </c>
      <c r="E4123" s="1">
        <v>43598</v>
      </c>
      <c r="H4123" t="s">
        <v>47</v>
      </c>
      <c r="I4123">
        <v>43596</v>
      </c>
      <c r="J4123">
        <v>2019</v>
      </c>
      <c r="K4123" t="s">
        <v>48</v>
      </c>
      <c r="L4123" t="s">
        <v>11484</v>
      </c>
      <c r="N4123" t="s">
        <v>9579</v>
      </c>
      <c r="O4123" t="s">
        <v>825</v>
      </c>
      <c r="P4123" t="s">
        <v>199</v>
      </c>
      <c r="Q4123" t="s">
        <v>52</v>
      </c>
      <c r="R4123">
        <v>98037</v>
      </c>
      <c r="S4123" t="s">
        <v>11485</v>
      </c>
      <c r="T4123" t="s">
        <v>11486</v>
      </c>
      <c r="U4123" t="s">
        <v>11487</v>
      </c>
      <c r="V4123" t="s">
        <v>4783</v>
      </c>
      <c r="W4123">
        <v>25</v>
      </c>
      <c r="X4123" t="s">
        <v>5278</v>
      </c>
      <c r="Y4123">
        <v>4107</v>
      </c>
      <c r="Z4123" t="s">
        <v>199</v>
      </c>
      <c r="AA4123" t="s">
        <v>4785</v>
      </c>
      <c r="AB4123">
        <v>461635</v>
      </c>
      <c r="AC4123" t="s">
        <v>146</v>
      </c>
      <c r="AD4123" t="s">
        <v>4690</v>
      </c>
      <c r="AE4123" t="s">
        <v>107</v>
      </c>
      <c r="AF4123" t="s">
        <v>107</v>
      </c>
      <c r="AI4123" s="1">
        <v>3</v>
      </c>
      <c r="AJ4123" t="s">
        <v>72</v>
      </c>
      <c r="AK4123" t="s">
        <v>4691</v>
      </c>
      <c r="AL4123">
        <v>43774</v>
      </c>
      <c r="AM4123" t="s">
        <v>4692</v>
      </c>
      <c r="AN4123" t="b">
        <v>1</v>
      </c>
      <c r="AO4123" t="b">
        <v>0</v>
      </c>
      <c r="AP4123" t="b">
        <v>1</v>
      </c>
      <c r="AR4123" t="s">
        <v>61</v>
      </c>
      <c r="BB4123" s="7" t="s">
        <v>11488</v>
      </c>
      <c r="BC4123" s="7" t="s">
        <v>825</v>
      </c>
      <c r="BD4123" s="7" t="s">
        <v>52</v>
      </c>
      <c r="BE4123" s="7">
        <v>98037</v>
      </c>
      <c r="BF4123" s="7">
        <v>4252207314</v>
      </c>
      <c r="BG4123" s="7">
        <v>20748.419999999998</v>
      </c>
      <c r="BH4123" s="7">
        <v>0</v>
      </c>
      <c r="BI4123">
        <v>9397.2099999999991</v>
      </c>
      <c r="BJ4123">
        <v>0</v>
      </c>
      <c r="BK4123">
        <v>0</v>
      </c>
      <c r="BL4123">
        <v>0</v>
      </c>
      <c r="BM4123">
        <v>673.03</v>
      </c>
      <c r="BN4123">
        <v>0</v>
      </c>
      <c r="BO4123" t="s">
        <v>11489</v>
      </c>
      <c r="BP4123">
        <v>21729</v>
      </c>
      <c r="BQ4123">
        <v>1187</v>
      </c>
      <c r="BR4123">
        <v>1334</v>
      </c>
      <c r="BS4123">
        <v>2677</v>
      </c>
      <c r="BU4123" t="s">
        <v>11490</v>
      </c>
      <c r="BV4123" t="s">
        <v>4695</v>
      </c>
      <c r="BX4123">
        <v>44148.940717592595</v>
      </c>
    </row>
    <row r="4124" spans="1:76" x14ac:dyDescent="0.25">
      <c r="A4124" t="s">
        <v>11491</v>
      </c>
      <c r="B4124" t="s">
        <v>11492</v>
      </c>
      <c r="C4124" t="s">
        <v>46</v>
      </c>
      <c r="D4124">
        <v>43623</v>
      </c>
      <c r="E4124" s="1">
        <v>43600</v>
      </c>
      <c r="H4124" t="s">
        <v>47</v>
      </c>
      <c r="I4124">
        <v>43623</v>
      </c>
      <c r="J4124">
        <v>2019</v>
      </c>
      <c r="K4124" t="s">
        <v>48</v>
      </c>
      <c r="L4124" t="s">
        <v>11493</v>
      </c>
      <c r="N4124" t="s">
        <v>11494</v>
      </c>
      <c r="O4124" t="s">
        <v>11495</v>
      </c>
      <c r="P4124" t="s">
        <v>80</v>
      </c>
      <c r="Q4124" t="s">
        <v>52</v>
      </c>
      <c r="R4124">
        <v>98382</v>
      </c>
      <c r="S4124" t="s">
        <v>11496</v>
      </c>
      <c r="T4124" t="s">
        <v>11497</v>
      </c>
      <c r="U4124">
        <v>3604610412</v>
      </c>
      <c r="V4124" t="s">
        <v>4807</v>
      </c>
      <c r="W4124">
        <v>23</v>
      </c>
      <c r="X4124" t="s">
        <v>7113</v>
      </c>
      <c r="Y4124">
        <v>3133</v>
      </c>
      <c r="Z4124" t="s">
        <v>80</v>
      </c>
      <c r="AA4124" t="s">
        <v>4785</v>
      </c>
      <c r="AB4124">
        <v>52628</v>
      </c>
      <c r="AC4124" t="s">
        <v>146</v>
      </c>
      <c r="AD4124" t="s">
        <v>4690</v>
      </c>
      <c r="AE4124" t="s">
        <v>107</v>
      </c>
      <c r="AF4124" t="s">
        <v>107</v>
      </c>
      <c r="AI4124" s="1">
        <v>1</v>
      </c>
      <c r="AJ4124" t="s">
        <v>72</v>
      </c>
      <c r="AK4124" t="s">
        <v>4691</v>
      </c>
      <c r="AL4124">
        <v>43774</v>
      </c>
      <c r="AM4124" t="s">
        <v>4692</v>
      </c>
      <c r="AN4124" t="b">
        <v>1</v>
      </c>
      <c r="AO4124" t="b">
        <v>0</v>
      </c>
      <c r="AP4124" t="b">
        <v>1</v>
      </c>
      <c r="AR4124" t="s">
        <v>61</v>
      </c>
      <c r="BB4124" s="7" t="s">
        <v>11494</v>
      </c>
      <c r="BC4124" s="7" t="s">
        <v>11495</v>
      </c>
      <c r="BD4124" s="7" t="s">
        <v>52</v>
      </c>
      <c r="BE4124" s="7">
        <v>98382</v>
      </c>
      <c r="BF4124" s="7">
        <v>3604610412</v>
      </c>
      <c r="BG4124" s="7">
        <v>5740</v>
      </c>
      <c r="BH4124" s="7">
        <v>1559.04</v>
      </c>
      <c r="BI4124">
        <v>5795</v>
      </c>
      <c r="BJ4124">
        <v>0</v>
      </c>
      <c r="BK4124">
        <v>0</v>
      </c>
      <c r="BL4124">
        <v>0</v>
      </c>
      <c r="BO4124" t="s">
        <v>11498</v>
      </c>
      <c r="BP4124">
        <v>23312</v>
      </c>
      <c r="BQ4124">
        <v>4778</v>
      </c>
      <c r="BR4124">
        <v>23132</v>
      </c>
      <c r="BS4124">
        <v>2219</v>
      </c>
      <c r="BU4124" t="s">
        <v>11499</v>
      </c>
      <c r="BV4124" t="s">
        <v>4695</v>
      </c>
      <c r="BX4124">
        <v>44148.921296296299</v>
      </c>
    </row>
    <row r="4125" spans="1:76" x14ac:dyDescent="0.25">
      <c r="A4125" t="s">
        <v>11526</v>
      </c>
      <c r="B4125" t="s">
        <v>11527</v>
      </c>
      <c r="C4125" t="s">
        <v>46</v>
      </c>
      <c r="D4125">
        <v>43596</v>
      </c>
      <c r="E4125" s="1">
        <v>43605</v>
      </c>
      <c r="I4125">
        <v>43596</v>
      </c>
      <c r="J4125">
        <v>2019</v>
      </c>
      <c r="K4125" t="s">
        <v>48</v>
      </c>
      <c r="L4125" t="s">
        <v>11528</v>
      </c>
      <c r="N4125" t="s">
        <v>11529</v>
      </c>
      <c r="O4125" t="s">
        <v>137</v>
      </c>
      <c r="P4125" t="s">
        <v>68</v>
      </c>
      <c r="Q4125" t="s">
        <v>52</v>
      </c>
      <c r="R4125">
        <v>98029</v>
      </c>
      <c r="S4125" t="s">
        <v>11530</v>
      </c>
      <c r="T4125" t="s">
        <v>11530</v>
      </c>
      <c r="U4125" t="s">
        <v>11531</v>
      </c>
      <c r="V4125" t="s">
        <v>4968</v>
      </c>
      <c r="W4125">
        <v>32</v>
      </c>
      <c r="X4125" t="s">
        <v>11532</v>
      </c>
      <c r="Y4125">
        <v>3431</v>
      </c>
      <c r="Z4125" t="s">
        <v>68</v>
      </c>
      <c r="AA4125" t="s">
        <v>4785</v>
      </c>
      <c r="AB4125">
        <v>21836</v>
      </c>
      <c r="AC4125" t="s">
        <v>146</v>
      </c>
      <c r="AD4125" t="s">
        <v>4690</v>
      </c>
      <c r="AE4125" t="s">
        <v>107</v>
      </c>
      <c r="AF4125" t="s">
        <v>107</v>
      </c>
      <c r="AI4125" s="1">
        <v>2</v>
      </c>
      <c r="AJ4125" t="s">
        <v>72</v>
      </c>
      <c r="AK4125" t="s">
        <v>4691</v>
      </c>
      <c r="AL4125">
        <v>43774</v>
      </c>
      <c r="AM4125" t="s">
        <v>4878</v>
      </c>
      <c r="AN4125" t="b">
        <v>1</v>
      </c>
      <c r="AO4125" t="b">
        <v>0</v>
      </c>
      <c r="AP4125" t="b">
        <v>1</v>
      </c>
      <c r="AR4125" t="s">
        <v>99</v>
      </c>
      <c r="BB4125" s="7" t="s">
        <v>11529</v>
      </c>
      <c r="BC4125" s="7" t="s">
        <v>137</v>
      </c>
      <c r="BD4125" s="7" t="s">
        <v>52</v>
      </c>
      <c r="BE4125" s="7">
        <v>98029</v>
      </c>
      <c r="BF4125" s="7" t="s">
        <v>11533</v>
      </c>
      <c r="BO4125" t="s">
        <v>11534</v>
      </c>
      <c r="BP4125">
        <v>10273</v>
      </c>
      <c r="BQ4125">
        <v>1603</v>
      </c>
      <c r="BR4125">
        <v>1770</v>
      </c>
      <c r="BU4125" t="s">
        <v>11535</v>
      </c>
      <c r="BV4125" t="s">
        <v>4695</v>
      </c>
      <c r="BX4125">
        <v>43959.621886574074</v>
      </c>
    </row>
    <row r="4126" spans="1:76" x14ac:dyDescent="0.25">
      <c r="A4126" t="s">
        <v>12295</v>
      </c>
      <c r="B4126" t="s">
        <v>12296</v>
      </c>
      <c r="C4126" t="s">
        <v>46</v>
      </c>
      <c r="D4126">
        <v>43479</v>
      </c>
      <c r="E4126" s="1">
        <v>43598</v>
      </c>
      <c r="H4126" t="s">
        <v>47</v>
      </c>
      <c r="I4126">
        <v>43479</v>
      </c>
      <c r="J4126">
        <v>2019</v>
      </c>
      <c r="K4126" t="s">
        <v>48</v>
      </c>
      <c r="L4126" t="s">
        <v>12297</v>
      </c>
      <c r="N4126" t="s">
        <v>12298</v>
      </c>
      <c r="O4126" t="s">
        <v>75</v>
      </c>
      <c r="P4126" t="s">
        <v>68</v>
      </c>
      <c r="Q4126" t="s">
        <v>52</v>
      </c>
      <c r="R4126">
        <v>98056</v>
      </c>
      <c r="S4126" t="s">
        <v>12299</v>
      </c>
      <c r="T4126" t="s">
        <v>12300</v>
      </c>
      <c r="U4126" t="s">
        <v>12301</v>
      </c>
      <c r="V4126" t="s">
        <v>4968</v>
      </c>
      <c r="W4126">
        <v>32</v>
      </c>
      <c r="X4126" t="s">
        <v>12302</v>
      </c>
      <c r="Y4126">
        <v>4004</v>
      </c>
      <c r="Z4126" t="s">
        <v>68</v>
      </c>
      <c r="AA4126" t="s">
        <v>4785</v>
      </c>
      <c r="AB4126">
        <v>53706</v>
      </c>
      <c r="AC4126" t="s">
        <v>146</v>
      </c>
      <c r="AD4126" t="s">
        <v>4690</v>
      </c>
      <c r="AE4126" t="s">
        <v>107</v>
      </c>
      <c r="AF4126" t="s">
        <v>107</v>
      </c>
      <c r="AI4126" s="1"/>
      <c r="AJ4126" t="s">
        <v>72</v>
      </c>
      <c r="AK4126" t="s">
        <v>4691</v>
      </c>
      <c r="AL4126">
        <v>43774</v>
      </c>
      <c r="AM4126" t="s">
        <v>4692</v>
      </c>
      <c r="AN4126" t="b">
        <v>1</v>
      </c>
      <c r="AO4126" t="b">
        <v>0</v>
      </c>
      <c r="AP4126" t="b">
        <v>1</v>
      </c>
      <c r="AR4126" t="s">
        <v>61</v>
      </c>
      <c r="BB4126" s="7" t="s">
        <v>12303</v>
      </c>
      <c r="BC4126" s="7" t="s">
        <v>75</v>
      </c>
      <c r="BD4126" s="7" t="s">
        <v>52</v>
      </c>
      <c r="BE4126" s="7">
        <v>98059</v>
      </c>
      <c r="BF4126" s="7" t="s">
        <v>12304</v>
      </c>
      <c r="BG4126" s="7">
        <v>24060.9</v>
      </c>
      <c r="BH4126" s="7">
        <v>0</v>
      </c>
      <c r="BI4126">
        <v>28331.17</v>
      </c>
      <c r="BJ4126">
        <v>0</v>
      </c>
      <c r="BK4126">
        <v>0</v>
      </c>
      <c r="BL4126">
        <v>0</v>
      </c>
      <c r="BM4126">
        <v>559.42999999999995</v>
      </c>
      <c r="BN4126">
        <v>0</v>
      </c>
      <c r="BO4126" t="s">
        <v>12305</v>
      </c>
      <c r="BP4126">
        <v>14477</v>
      </c>
      <c r="BQ4126">
        <v>1425</v>
      </c>
      <c r="BR4126">
        <v>1582</v>
      </c>
      <c r="BS4126">
        <v>2203</v>
      </c>
      <c r="BU4126" t="s">
        <v>12306</v>
      </c>
      <c r="BV4126" t="s">
        <v>4695</v>
      </c>
      <c r="BX4126">
        <v>44148.92050925926</v>
      </c>
    </row>
    <row r="4127" spans="1:76" x14ac:dyDescent="0.25">
      <c r="A4127" t="s">
        <v>12307</v>
      </c>
      <c r="B4127" t="s">
        <v>12308</v>
      </c>
      <c r="C4127" t="s">
        <v>46</v>
      </c>
      <c r="D4127">
        <v>43556</v>
      </c>
      <c r="E4127" s="1">
        <v>43605</v>
      </c>
      <c r="I4127">
        <v>43556</v>
      </c>
      <c r="J4127">
        <v>2019</v>
      </c>
      <c r="K4127" t="s">
        <v>48</v>
      </c>
      <c r="L4127" t="s">
        <v>12309</v>
      </c>
      <c r="N4127" t="s">
        <v>12310</v>
      </c>
      <c r="O4127" t="s">
        <v>168</v>
      </c>
      <c r="P4127" t="s">
        <v>68</v>
      </c>
      <c r="Q4127" t="s">
        <v>52</v>
      </c>
      <c r="R4127">
        <v>98008</v>
      </c>
      <c r="S4127" t="s">
        <v>12311</v>
      </c>
      <c r="T4127" t="s">
        <v>12312</v>
      </c>
      <c r="U4127" t="s">
        <v>12313</v>
      </c>
      <c r="V4127" t="s">
        <v>4968</v>
      </c>
      <c r="W4127">
        <v>32</v>
      </c>
      <c r="X4127" t="s">
        <v>12314</v>
      </c>
      <c r="Y4127">
        <v>3044</v>
      </c>
      <c r="Z4127" t="s">
        <v>68</v>
      </c>
      <c r="AA4127" t="s">
        <v>4785</v>
      </c>
      <c r="AB4127">
        <v>76480</v>
      </c>
      <c r="AC4127" t="s">
        <v>146</v>
      </c>
      <c r="AD4127" t="s">
        <v>4690</v>
      </c>
      <c r="AE4127" t="s">
        <v>107</v>
      </c>
      <c r="AF4127" t="s">
        <v>107</v>
      </c>
      <c r="AI4127" s="1"/>
      <c r="AJ4127" t="s">
        <v>72</v>
      </c>
      <c r="AK4127" t="s">
        <v>4691</v>
      </c>
      <c r="AL4127">
        <v>43774</v>
      </c>
      <c r="AM4127" t="s">
        <v>4692</v>
      </c>
      <c r="AN4127" t="b">
        <v>1</v>
      </c>
      <c r="AO4127" t="b">
        <v>1</v>
      </c>
      <c r="AP4127" t="b">
        <v>0</v>
      </c>
      <c r="AQ4127" t="s">
        <v>177</v>
      </c>
      <c r="BB4127" s="7" t="s">
        <v>12310</v>
      </c>
      <c r="BC4127" s="7" t="s">
        <v>168</v>
      </c>
      <c r="BD4127" s="7" t="s">
        <v>52</v>
      </c>
      <c r="BE4127" s="7">
        <v>98008</v>
      </c>
      <c r="BF4127" s="7" t="s">
        <v>12315</v>
      </c>
      <c r="BO4127" t="s">
        <v>12316</v>
      </c>
      <c r="BP4127">
        <v>7542</v>
      </c>
      <c r="BQ4127">
        <v>1242</v>
      </c>
      <c r="BR4127">
        <v>1394</v>
      </c>
      <c r="BU4127" t="s">
        <v>12317</v>
      </c>
      <c r="BV4127" t="s">
        <v>4695</v>
      </c>
      <c r="BX4127">
        <v>43738.285138888888</v>
      </c>
    </row>
    <row r="4128" spans="1:76" x14ac:dyDescent="0.25">
      <c r="A4128" t="s">
        <v>12318</v>
      </c>
      <c r="B4128" t="s">
        <v>12319</v>
      </c>
      <c r="C4128" t="s">
        <v>46</v>
      </c>
      <c r="D4128">
        <v>43542</v>
      </c>
      <c r="E4128" s="1">
        <v>43605</v>
      </c>
      <c r="H4128" t="s">
        <v>47</v>
      </c>
      <c r="I4128">
        <v>43542</v>
      </c>
      <c r="J4128">
        <v>2019</v>
      </c>
      <c r="K4128" t="s">
        <v>48</v>
      </c>
      <c r="L4128" t="s">
        <v>12320</v>
      </c>
      <c r="N4128" t="s">
        <v>12321</v>
      </c>
      <c r="O4128" t="s">
        <v>101</v>
      </c>
      <c r="P4128" t="s">
        <v>68</v>
      </c>
      <c r="Q4128" t="s">
        <v>52</v>
      </c>
      <c r="R4128">
        <v>98145</v>
      </c>
      <c r="S4128" t="s">
        <v>12322</v>
      </c>
      <c r="T4128" t="s">
        <v>12323</v>
      </c>
      <c r="U4128" t="s">
        <v>12324</v>
      </c>
      <c r="V4128" t="s">
        <v>4968</v>
      </c>
      <c r="W4128">
        <v>32</v>
      </c>
      <c r="X4128" t="s">
        <v>4969</v>
      </c>
      <c r="Y4128">
        <v>4048</v>
      </c>
      <c r="Z4128" t="s">
        <v>68</v>
      </c>
      <c r="AA4128" t="s">
        <v>4785</v>
      </c>
      <c r="AB4128">
        <v>463183</v>
      </c>
      <c r="AC4128" t="s">
        <v>146</v>
      </c>
      <c r="AD4128" t="s">
        <v>4690</v>
      </c>
      <c r="AE4128" t="s">
        <v>107</v>
      </c>
      <c r="AF4128" t="s">
        <v>107</v>
      </c>
      <c r="AI4128" s="1"/>
      <c r="AJ4128" t="s">
        <v>72</v>
      </c>
      <c r="AK4128" t="s">
        <v>4691</v>
      </c>
      <c r="AL4128">
        <v>43774</v>
      </c>
      <c r="AM4128" t="s">
        <v>4692</v>
      </c>
      <c r="AN4128" t="b">
        <v>1</v>
      </c>
      <c r="AO4128" t="b">
        <v>1</v>
      </c>
      <c r="AP4128" t="b">
        <v>0</v>
      </c>
      <c r="AQ4128" t="s">
        <v>177</v>
      </c>
      <c r="BB4128" s="7" t="s">
        <v>12321</v>
      </c>
      <c r="BC4128" s="7" t="s">
        <v>101</v>
      </c>
      <c r="BD4128" s="7" t="s">
        <v>52</v>
      </c>
      <c r="BE4128" s="7">
        <v>98145</v>
      </c>
      <c r="BG4128" s="7">
        <v>3056.19</v>
      </c>
      <c r="BH4128" s="7">
        <v>0</v>
      </c>
      <c r="BI4128">
        <v>3056.19</v>
      </c>
      <c r="BJ4128">
        <v>0</v>
      </c>
      <c r="BK4128">
        <v>0</v>
      </c>
      <c r="BL4128">
        <v>0</v>
      </c>
      <c r="BO4128" t="s">
        <v>12325</v>
      </c>
      <c r="BP4128">
        <v>10856</v>
      </c>
      <c r="BQ4128">
        <v>1628</v>
      </c>
      <c r="BR4128">
        <v>1798</v>
      </c>
      <c r="BS4128">
        <v>2028</v>
      </c>
      <c r="BU4128" t="s">
        <v>12326</v>
      </c>
      <c r="BV4128" t="s">
        <v>4695</v>
      </c>
      <c r="BX4128">
        <v>44148.914293981485</v>
      </c>
    </row>
    <row r="4129" spans="1:76" x14ac:dyDescent="0.25">
      <c r="A4129" t="s">
        <v>12327</v>
      </c>
      <c r="B4129" t="s">
        <v>12328</v>
      </c>
      <c r="C4129" t="s">
        <v>46</v>
      </c>
      <c r="D4129">
        <v>43543</v>
      </c>
      <c r="E4129" s="1"/>
      <c r="I4129">
        <v>43543</v>
      </c>
      <c r="J4129">
        <v>2019</v>
      </c>
      <c r="K4129" t="s">
        <v>85</v>
      </c>
      <c r="L4129" t="s">
        <v>12329</v>
      </c>
      <c r="N4129" t="s">
        <v>12330</v>
      </c>
      <c r="O4129" t="s">
        <v>101</v>
      </c>
      <c r="P4129" t="s">
        <v>68</v>
      </c>
      <c r="Q4129" t="s">
        <v>52</v>
      </c>
      <c r="R4129">
        <v>98112</v>
      </c>
      <c r="S4129" t="s">
        <v>12331</v>
      </c>
      <c r="T4129" t="s">
        <v>12331</v>
      </c>
      <c r="U4129" t="s">
        <v>12332</v>
      </c>
      <c r="V4129" t="s">
        <v>4968</v>
      </c>
      <c r="W4129">
        <v>32</v>
      </c>
      <c r="X4129" t="s">
        <v>4969</v>
      </c>
      <c r="Y4129">
        <v>4048</v>
      </c>
      <c r="Z4129" t="s">
        <v>68</v>
      </c>
      <c r="AA4129" t="s">
        <v>4785</v>
      </c>
      <c r="AB4129">
        <v>463183</v>
      </c>
      <c r="AC4129" t="s">
        <v>146</v>
      </c>
      <c r="AD4129" t="s">
        <v>4690</v>
      </c>
      <c r="AE4129" t="s">
        <v>107</v>
      </c>
      <c r="AF4129" t="s">
        <v>107</v>
      </c>
      <c r="AI4129" s="1"/>
      <c r="AJ4129" t="s">
        <v>72</v>
      </c>
      <c r="AK4129" t="s">
        <v>4691</v>
      </c>
      <c r="AL4129">
        <v>43774</v>
      </c>
      <c r="AM4129" t="s">
        <v>4692</v>
      </c>
      <c r="AN4129" t="b">
        <v>1</v>
      </c>
      <c r="BB4129" s="7" t="s">
        <v>12330</v>
      </c>
      <c r="BC4129" s="7" t="s">
        <v>101</v>
      </c>
      <c r="BD4129" s="7" t="s">
        <v>52</v>
      </c>
      <c r="BE4129" s="7">
        <v>98112</v>
      </c>
      <c r="BF4129" s="7" t="s">
        <v>12332</v>
      </c>
      <c r="BO4129" t="s">
        <v>12333</v>
      </c>
      <c r="BP4129">
        <v>9433</v>
      </c>
      <c r="BQ4129">
        <v>1321</v>
      </c>
      <c r="BR4129">
        <v>1476</v>
      </c>
      <c r="BU4129" t="s">
        <v>12334</v>
      </c>
      <c r="BV4129" t="s">
        <v>4695</v>
      </c>
      <c r="BX4129">
        <v>43597.913564814815</v>
      </c>
    </row>
    <row r="4130" spans="1:76" x14ac:dyDescent="0.25">
      <c r="A4130" t="s">
        <v>12335</v>
      </c>
      <c r="B4130" t="s">
        <v>12336</v>
      </c>
      <c r="C4130" t="s">
        <v>46</v>
      </c>
      <c r="D4130">
        <v>43424</v>
      </c>
      <c r="E4130" s="1">
        <v>43605</v>
      </c>
      <c r="H4130" t="s">
        <v>47</v>
      </c>
      <c r="I4130">
        <v>43424</v>
      </c>
      <c r="J4130">
        <v>2019</v>
      </c>
      <c r="K4130" t="s">
        <v>48</v>
      </c>
      <c r="L4130" t="s">
        <v>12337</v>
      </c>
      <c r="N4130" t="s">
        <v>12338</v>
      </c>
      <c r="O4130" t="s">
        <v>101</v>
      </c>
      <c r="P4130" t="s">
        <v>68</v>
      </c>
      <c r="Q4130" t="s">
        <v>52</v>
      </c>
      <c r="R4130">
        <v>98105</v>
      </c>
      <c r="S4130" t="s">
        <v>12339</v>
      </c>
      <c r="T4130" t="s">
        <v>12340</v>
      </c>
      <c r="U4130" t="s">
        <v>12341</v>
      </c>
      <c r="V4130" t="s">
        <v>4968</v>
      </c>
      <c r="W4130">
        <v>32</v>
      </c>
      <c r="X4130" t="s">
        <v>4969</v>
      </c>
      <c r="Y4130">
        <v>4048</v>
      </c>
      <c r="Z4130" t="s">
        <v>68</v>
      </c>
      <c r="AA4130" t="s">
        <v>4785</v>
      </c>
      <c r="AB4130">
        <v>463183</v>
      </c>
      <c r="AC4130" t="s">
        <v>146</v>
      </c>
      <c r="AD4130" t="s">
        <v>4690</v>
      </c>
      <c r="AE4130" t="s">
        <v>107</v>
      </c>
      <c r="AF4130" t="s">
        <v>107</v>
      </c>
      <c r="AI4130" s="1"/>
      <c r="AJ4130" t="s">
        <v>72</v>
      </c>
      <c r="AK4130" t="s">
        <v>4691</v>
      </c>
      <c r="AL4130">
        <v>43774</v>
      </c>
      <c r="AM4130" t="s">
        <v>4692</v>
      </c>
      <c r="AN4130" t="b">
        <v>1</v>
      </c>
      <c r="AO4130" t="b">
        <v>1</v>
      </c>
      <c r="AP4130" t="b">
        <v>0</v>
      </c>
      <c r="AQ4130" t="s">
        <v>177</v>
      </c>
      <c r="BB4130" s="7" t="s">
        <v>12338</v>
      </c>
      <c r="BC4130" s="7" t="s">
        <v>101</v>
      </c>
      <c r="BD4130" s="7" t="s">
        <v>52</v>
      </c>
      <c r="BE4130" s="7">
        <v>98105</v>
      </c>
      <c r="BF4130" s="7" t="s">
        <v>12341</v>
      </c>
      <c r="BG4130" s="7">
        <v>9676.65</v>
      </c>
      <c r="BH4130" s="7">
        <v>2840.87</v>
      </c>
      <c r="BI4130">
        <v>3285</v>
      </c>
      <c r="BJ4130">
        <v>0</v>
      </c>
      <c r="BK4130">
        <v>0</v>
      </c>
      <c r="BL4130">
        <v>0</v>
      </c>
      <c r="BO4130" t="s">
        <v>12342</v>
      </c>
      <c r="BP4130">
        <v>9193</v>
      </c>
      <c r="BQ4130">
        <v>1304</v>
      </c>
      <c r="BR4130">
        <v>1459</v>
      </c>
      <c r="BS4130">
        <v>1945</v>
      </c>
      <c r="BU4130" t="s">
        <v>12343</v>
      </c>
      <c r="BV4130" t="s">
        <v>4695</v>
      </c>
      <c r="BX4130">
        <v>44148.910682870373</v>
      </c>
    </row>
    <row r="4131" spans="1:76" x14ac:dyDescent="0.25">
      <c r="A4131" t="s">
        <v>12344</v>
      </c>
      <c r="B4131" t="s">
        <v>12345</v>
      </c>
      <c r="C4131" t="s">
        <v>46</v>
      </c>
      <c r="D4131">
        <v>43404</v>
      </c>
      <c r="E4131" s="1"/>
      <c r="I4131">
        <v>43404</v>
      </c>
      <c r="J4131">
        <v>2019</v>
      </c>
      <c r="K4131" t="s">
        <v>77</v>
      </c>
      <c r="L4131" t="s">
        <v>12346</v>
      </c>
      <c r="N4131" t="s">
        <v>12347</v>
      </c>
      <c r="O4131" t="s">
        <v>101</v>
      </c>
      <c r="P4131" t="s">
        <v>68</v>
      </c>
      <c r="Q4131" t="s">
        <v>52</v>
      </c>
      <c r="R4131">
        <v>98178</v>
      </c>
      <c r="S4131" t="s">
        <v>12348</v>
      </c>
      <c r="T4131" t="s">
        <v>12349</v>
      </c>
      <c r="U4131" t="s">
        <v>12350</v>
      </c>
      <c r="V4131" t="s">
        <v>4968</v>
      </c>
      <c r="W4131">
        <v>32</v>
      </c>
      <c r="X4131" t="s">
        <v>4969</v>
      </c>
      <c r="Y4131">
        <v>4048</v>
      </c>
      <c r="Z4131" t="s">
        <v>68</v>
      </c>
      <c r="AA4131" t="s">
        <v>4785</v>
      </c>
      <c r="AB4131">
        <v>463183</v>
      </c>
      <c r="AC4131" t="s">
        <v>146</v>
      </c>
      <c r="AD4131" t="s">
        <v>4690</v>
      </c>
      <c r="AE4131" t="s">
        <v>107</v>
      </c>
      <c r="AF4131" t="s">
        <v>107</v>
      </c>
      <c r="AI4131" s="1"/>
      <c r="AJ4131" t="s">
        <v>72</v>
      </c>
      <c r="AK4131" t="s">
        <v>4691</v>
      </c>
      <c r="AL4131">
        <v>43774</v>
      </c>
      <c r="AM4131" t="s">
        <v>4692</v>
      </c>
      <c r="AN4131" t="b">
        <v>1</v>
      </c>
      <c r="BB4131" s="7" t="s">
        <v>12347</v>
      </c>
      <c r="BC4131" s="7" t="s">
        <v>12351</v>
      </c>
      <c r="BD4131" s="7" t="s">
        <v>52</v>
      </c>
      <c r="BE4131" s="7">
        <v>98178</v>
      </c>
      <c r="BF4131" s="7" t="s">
        <v>12350</v>
      </c>
      <c r="BO4131" t="s">
        <v>12352</v>
      </c>
      <c r="BP4131">
        <v>18933</v>
      </c>
      <c r="BQ4131">
        <v>25462</v>
      </c>
      <c r="BR4131">
        <v>1482</v>
      </c>
      <c r="BU4131" t="s">
        <v>12353</v>
      </c>
      <c r="BV4131" t="s">
        <v>4695</v>
      </c>
      <c r="BX4131">
        <v>43597.913668981484</v>
      </c>
    </row>
    <row r="4132" spans="1:76" x14ac:dyDescent="0.25">
      <c r="A4132" t="s">
        <v>12354</v>
      </c>
      <c r="B4132" t="s">
        <v>12355</v>
      </c>
      <c r="C4132" t="s">
        <v>46</v>
      </c>
      <c r="D4132">
        <v>43218</v>
      </c>
      <c r="E4132" s="1"/>
      <c r="I4132">
        <v>43218</v>
      </c>
      <c r="J4132">
        <v>2019</v>
      </c>
      <c r="K4132" t="s">
        <v>85</v>
      </c>
      <c r="L4132" t="s">
        <v>12356</v>
      </c>
      <c r="N4132" t="s">
        <v>12357</v>
      </c>
      <c r="O4132" t="s">
        <v>101</v>
      </c>
      <c r="P4132" t="s">
        <v>68</v>
      </c>
      <c r="Q4132" t="s">
        <v>52</v>
      </c>
      <c r="R4132">
        <v>98105</v>
      </c>
      <c r="S4132" t="s">
        <v>12358</v>
      </c>
      <c r="T4132" t="s">
        <v>12359</v>
      </c>
      <c r="U4132" t="s">
        <v>12360</v>
      </c>
      <c r="V4132" t="s">
        <v>4968</v>
      </c>
      <c r="W4132">
        <v>32</v>
      </c>
      <c r="X4132" t="s">
        <v>4969</v>
      </c>
      <c r="Y4132">
        <v>4048</v>
      </c>
      <c r="Z4132" t="s">
        <v>68</v>
      </c>
      <c r="AA4132" t="s">
        <v>4785</v>
      </c>
      <c r="AB4132">
        <v>463183</v>
      </c>
      <c r="AC4132" t="s">
        <v>146</v>
      </c>
      <c r="AD4132" t="s">
        <v>4690</v>
      </c>
      <c r="AE4132" t="s">
        <v>107</v>
      </c>
      <c r="AF4132" t="s">
        <v>107</v>
      </c>
      <c r="AI4132" s="1"/>
      <c r="AJ4132" t="s">
        <v>72</v>
      </c>
      <c r="AK4132" t="s">
        <v>4691</v>
      </c>
      <c r="AL4132">
        <v>43774</v>
      </c>
      <c r="AM4132" t="s">
        <v>4692</v>
      </c>
      <c r="AN4132" t="b">
        <v>1</v>
      </c>
      <c r="BB4132" s="7" t="s">
        <v>12357</v>
      </c>
      <c r="BC4132" s="7" t="s">
        <v>101</v>
      </c>
      <c r="BD4132" s="7" t="s">
        <v>52</v>
      </c>
      <c r="BE4132" s="7">
        <v>98105</v>
      </c>
      <c r="BF4132" s="7" t="s">
        <v>12360</v>
      </c>
      <c r="BO4132" t="s">
        <v>12361</v>
      </c>
      <c r="BP4132">
        <v>723</v>
      </c>
      <c r="BQ4132">
        <v>1158</v>
      </c>
      <c r="BR4132">
        <v>1304</v>
      </c>
      <c r="BU4132" t="s">
        <v>12362</v>
      </c>
      <c r="BV4132" t="s">
        <v>4695</v>
      </c>
      <c r="BX4132">
        <v>43597.910740740743</v>
      </c>
    </row>
    <row r="4133" spans="1:76" x14ac:dyDescent="0.25">
      <c r="A4133" t="s">
        <v>12790</v>
      </c>
      <c r="B4133" t="s">
        <v>12791</v>
      </c>
      <c r="C4133" t="s">
        <v>46</v>
      </c>
      <c r="D4133">
        <v>43591</v>
      </c>
      <c r="E4133" s="1">
        <v>43605</v>
      </c>
      <c r="H4133" t="s">
        <v>47</v>
      </c>
      <c r="I4133">
        <v>43591</v>
      </c>
      <c r="J4133">
        <v>2019</v>
      </c>
      <c r="K4133" t="s">
        <v>48</v>
      </c>
      <c r="L4133" t="s">
        <v>12792</v>
      </c>
      <c r="N4133" t="s">
        <v>12793</v>
      </c>
      <c r="O4133" t="s">
        <v>101</v>
      </c>
      <c r="P4133" t="s">
        <v>68</v>
      </c>
      <c r="Q4133" t="s">
        <v>52</v>
      </c>
      <c r="R4133">
        <v>98105</v>
      </c>
      <c r="S4133" t="s">
        <v>12794</v>
      </c>
      <c r="T4133" t="s">
        <v>12794</v>
      </c>
      <c r="U4133" t="s">
        <v>12795</v>
      </c>
      <c r="V4133" t="s">
        <v>4968</v>
      </c>
      <c r="W4133">
        <v>32</v>
      </c>
      <c r="X4133" t="s">
        <v>4969</v>
      </c>
      <c r="Y4133">
        <v>4048</v>
      </c>
      <c r="Z4133" t="s">
        <v>68</v>
      </c>
      <c r="AA4133" t="s">
        <v>4785</v>
      </c>
      <c r="AB4133">
        <v>463183</v>
      </c>
      <c r="AC4133" t="s">
        <v>146</v>
      </c>
      <c r="AD4133" t="s">
        <v>4690</v>
      </c>
      <c r="AE4133" t="s">
        <v>107</v>
      </c>
      <c r="AF4133" t="s">
        <v>107</v>
      </c>
      <c r="AI4133" s="1"/>
      <c r="AJ4133" t="s">
        <v>72</v>
      </c>
      <c r="AK4133" t="s">
        <v>4691</v>
      </c>
      <c r="AL4133">
        <v>43774</v>
      </c>
      <c r="AM4133" t="s">
        <v>4692</v>
      </c>
      <c r="AN4133" t="b">
        <v>1</v>
      </c>
      <c r="AO4133" t="b">
        <v>1</v>
      </c>
      <c r="AP4133" t="b">
        <v>0</v>
      </c>
      <c r="AQ4133" t="s">
        <v>177</v>
      </c>
      <c r="BB4133" s="7" t="s">
        <v>12796</v>
      </c>
      <c r="BC4133" s="7" t="s">
        <v>101</v>
      </c>
      <c r="BD4133" s="7" t="s">
        <v>52</v>
      </c>
      <c r="BE4133" s="7">
        <v>98105</v>
      </c>
      <c r="BF4133" s="7" t="s">
        <v>12795</v>
      </c>
      <c r="BG4133" s="7">
        <v>4556</v>
      </c>
      <c r="BH4133" s="7">
        <v>0</v>
      </c>
      <c r="BI4133">
        <v>5238.57</v>
      </c>
      <c r="BJ4133">
        <v>0</v>
      </c>
      <c r="BK4133">
        <v>0</v>
      </c>
      <c r="BL4133">
        <v>0</v>
      </c>
      <c r="BO4133" t="s">
        <v>12797</v>
      </c>
      <c r="BP4133">
        <v>13583</v>
      </c>
      <c r="BQ4133">
        <v>1379</v>
      </c>
      <c r="BR4133">
        <v>1536</v>
      </c>
      <c r="BS4133">
        <v>2158</v>
      </c>
      <c r="BU4133" t="s">
        <v>12798</v>
      </c>
      <c r="BV4133" t="s">
        <v>4695</v>
      </c>
      <c r="BX4133">
        <v>44148.918726851851</v>
      </c>
    </row>
    <row r="4134" spans="1:76" x14ac:dyDescent="0.25">
      <c r="A4134" t="s">
        <v>12824</v>
      </c>
      <c r="B4134" t="s">
        <v>12825</v>
      </c>
      <c r="C4134" t="s">
        <v>46</v>
      </c>
      <c r="D4134">
        <v>43621</v>
      </c>
      <c r="E4134" s="1">
        <v>43600</v>
      </c>
      <c r="H4134" t="s">
        <v>47</v>
      </c>
      <c r="I4134">
        <v>43621</v>
      </c>
      <c r="J4134">
        <v>2019</v>
      </c>
      <c r="K4134" t="s">
        <v>48</v>
      </c>
      <c r="L4134" t="s">
        <v>12826</v>
      </c>
      <c r="N4134" t="s">
        <v>12827</v>
      </c>
      <c r="O4134" t="s">
        <v>332</v>
      </c>
      <c r="P4134" t="s">
        <v>199</v>
      </c>
      <c r="Q4134" t="s">
        <v>52</v>
      </c>
      <c r="R4134">
        <v>98206</v>
      </c>
      <c r="S4134" t="s">
        <v>12828</v>
      </c>
      <c r="T4134" t="s">
        <v>12829</v>
      </c>
      <c r="U4134" t="s">
        <v>12830</v>
      </c>
      <c r="V4134" t="s">
        <v>4783</v>
      </c>
      <c r="W4134">
        <v>25</v>
      </c>
      <c r="X4134" t="s">
        <v>5278</v>
      </c>
      <c r="Y4134">
        <v>4107</v>
      </c>
      <c r="Z4134" t="s">
        <v>199</v>
      </c>
      <c r="AA4134" t="s">
        <v>4785</v>
      </c>
      <c r="AB4134">
        <v>461635</v>
      </c>
      <c r="AC4134" t="s">
        <v>146</v>
      </c>
      <c r="AD4134" t="s">
        <v>4690</v>
      </c>
      <c r="AE4134" t="s">
        <v>107</v>
      </c>
      <c r="AF4134" t="s">
        <v>107</v>
      </c>
      <c r="AI4134" s="1"/>
      <c r="AJ4134" t="s">
        <v>72</v>
      </c>
      <c r="AK4134" t="s">
        <v>4691</v>
      </c>
      <c r="AL4134">
        <v>43774</v>
      </c>
      <c r="AM4134" t="s">
        <v>4692</v>
      </c>
      <c r="AN4134" t="b">
        <v>1</v>
      </c>
      <c r="AO4134" t="b">
        <v>1</v>
      </c>
      <c r="AP4134" t="b">
        <v>0</v>
      </c>
      <c r="AQ4134" t="s">
        <v>177</v>
      </c>
      <c r="BB4134" s="7" t="s">
        <v>12831</v>
      </c>
      <c r="BC4134" s="7" t="s">
        <v>586</v>
      </c>
      <c r="BD4134" s="7" t="s">
        <v>52</v>
      </c>
      <c r="BE4134" s="7">
        <v>98270</v>
      </c>
      <c r="BF4134" s="7" t="s">
        <v>12832</v>
      </c>
      <c r="BG4134" s="7">
        <v>18176.68</v>
      </c>
      <c r="BH4134" s="7">
        <v>0</v>
      </c>
      <c r="BI4134">
        <v>18251.53</v>
      </c>
      <c r="BJ4134">
        <v>5000</v>
      </c>
      <c r="BK4134">
        <v>0</v>
      </c>
      <c r="BL4134">
        <v>0</v>
      </c>
      <c r="BO4134" t="s">
        <v>12833</v>
      </c>
      <c r="BP4134">
        <v>20141</v>
      </c>
      <c r="BQ4134">
        <v>1154</v>
      </c>
      <c r="BR4134">
        <v>1300</v>
      </c>
      <c r="BS4134">
        <v>2524</v>
      </c>
      <c r="BU4134" t="s">
        <v>12834</v>
      </c>
      <c r="BV4134" t="s">
        <v>4695</v>
      </c>
      <c r="BX4134">
        <v>44148.933287037034</v>
      </c>
    </row>
    <row r="4135" spans="1:76" x14ac:dyDescent="0.25">
      <c r="A4135" t="s">
        <v>12835</v>
      </c>
      <c r="B4135" t="s">
        <v>12836</v>
      </c>
      <c r="C4135" t="s">
        <v>46</v>
      </c>
      <c r="D4135">
        <v>43596</v>
      </c>
      <c r="E4135" s="1">
        <v>43605</v>
      </c>
      <c r="H4135" t="s">
        <v>47</v>
      </c>
      <c r="I4135">
        <v>43596</v>
      </c>
      <c r="J4135">
        <v>2019</v>
      </c>
      <c r="K4135" t="s">
        <v>48</v>
      </c>
      <c r="L4135" t="s">
        <v>12837</v>
      </c>
      <c r="N4135" t="s">
        <v>12838</v>
      </c>
      <c r="O4135" t="s">
        <v>67</v>
      </c>
      <c r="P4135" t="s">
        <v>68</v>
      </c>
      <c r="Q4135" t="s">
        <v>52</v>
      </c>
      <c r="R4135">
        <v>98168</v>
      </c>
      <c r="S4135" t="s">
        <v>12839</v>
      </c>
      <c r="T4135" t="s">
        <v>12839</v>
      </c>
      <c r="U4135" t="s">
        <v>12840</v>
      </c>
      <c r="V4135" t="s">
        <v>4968</v>
      </c>
      <c r="W4135">
        <v>32</v>
      </c>
      <c r="X4135" t="s">
        <v>11317</v>
      </c>
      <c r="Y4135">
        <v>4264</v>
      </c>
      <c r="Z4135" t="s">
        <v>68</v>
      </c>
      <c r="AA4135" t="s">
        <v>4785</v>
      </c>
      <c r="AB4135">
        <v>9368</v>
      </c>
      <c r="AC4135" t="s">
        <v>146</v>
      </c>
      <c r="AD4135" t="s">
        <v>4690</v>
      </c>
      <c r="AE4135" t="s">
        <v>107</v>
      </c>
      <c r="AF4135" t="s">
        <v>107</v>
      </c>
      <c r="AI4135" s="1">
        <v>6</v>
      </c>
      <c r="AJ4135" t="s">
        <v>72</v>
      </c>
      <c r="AK4135" t="s">
        <v>4691</v>
      </c>
      <c r="AL4135">
        <v>43774</v>
      </c>
      <c r="AM4135" t="s">
        <v>4692</v>
      </c>
      <c r="AN4135" t="b">
        <v>1</v>
      </c>
      <c r="AO4135" t="b">
        <v>0</v>
      </c>
      <c r="AP4135" t="b">
        <v>1</v>
      </c>
      <c r="AR4135" t="s">
        <v>99</v>
      </c>
      <c r="BB4135" s="7" t="s">
        <v>6072</v>
      </c>
      <c r="BC4135" s="7" t="s">
        <v>4715</v>
      </c>
      <c r="BD4135" s="7" t="s">
        <v>52</v>
      </c>
      <c r="BE4135" s="7">
        <v>98115</v>
      </c>
      <c r="BF4135" s="7">
        <v>2063358815</v>
      </c>
      <c r="BG4135" s="7">
        <v>8176</v>
      </c>
      <c r="BH4135" s="7">
        <v>0</v>
      </c>
      <c r="BI4135">
        <v>12156.84</v>
      </c>
      <c r="BJ4135">
        <v>0</v>
      </c>
      <c r="BK4135">
        <v>0</v>
      </c>
      <c r="BL4135">
        <v>0</v>
      </c>
      <c r="BM4135">
        <v>49.24</v>
      </c>
      <c r="BN4135">
        <v>0</v>
      </c>
      <c r="BO4135" t="s">
        <v>12841</v>
      </c>
      <c r="BP4135">
        <v>22200</v>
      </c>
      <c r="BQ4135">
        <v>11316</v>
      </c>
      <c r="BR4135">
        <v>18486</v>
      </c>
      <c r="BS4135">
        <v>2395</v>
      </c>
      <c r="BU4135" t="s">
        <v>4718</v>
      </c>
      <c r="BV4135" t="s">
        <v>4695</v>
      </c>
      <c r="BX4135">
        <v>44148.928819444445</v>
      </c>
    </row>
    <row r="4136" spans="1:76" x14ac:dyDescent="0.25">
      <c r="A4136" t="s">
        <v>13345</v>
      </c>
      <c r="B4136" t="s">
        <v>13346</v>
      </c>
      <c r="C4136" t="s">
        <v>46</v>
      </c>
      <c r="D4136">
        <v>43527</v>
      </c>
      <c r="E4136" s="1"/>
      <c r="I4136">
        <v>43527</v>
      </c>
      <c r="J4136">
        <v>2019</v>
      </c>
      <c r="K4136" t="s">
        <v>77</v>
      </c>
      <c r="L4136" t="s">
        <v>13347</v>
      </c>
      <c r="N4136" t="s">
        <v>13348</v>
      </c>
      <c r="O4136" t="s">
        <v>101</v>
      </c>
      <c r="P4136" t="s">
        <v>68</v>
      </c>
      <c r="Q4136" t="s">
        <v>52</v>
      </c>
      <c r="R4136">
        <v>98105</v>
      </c>
      <c r="S4136" t="s">
        <v>13349</v>
      </c>
      <c r="T4136" t="s">
        <v>13350</v>
      </c>
      <c r="U4136" t="s">
        <v>13351</v>
      </c>
      <c r="V4136" t="s">
        <v>4968</v>
      </c>
      <c r="W4136">
        <v>32</v>
      </c>
      <c r="X4136" t="s">
        <v>4969</v>
      </c>
      <c r="Y4136">
        <v>4048</v>
      </c>
      <c r="Z4136" t="s">
        <v>68</v>
      </c>
      <c r="AA4136" t="s">
        <v>4785</v>
      </c>
      <c r="AB4136">
        <v>463183</v>
      </c>
      <c r="AC4136" t="s">
        <v>146</v>
      </c>
      <c r="AD4136" t="s">
        <v>4690</v>
      </c>
      <c r="AE4136" t="s">
        <v>107</v>
      </c>
      <c r="AF4136" t="s">
        <v>107</v>
      </c>
      <c r="AI4136" s="1"/>
      <c r="AJ4136" t="s">
        <v>72</v>
      </c>
      <c r="AK4136" t="s">
        <v>4691</v>
      </c>
      <c r="AL4136">
        <v>43774</v>
      </c>
      <c r="AM4136" t="s">
        <v>4878</v>
      </c>
      <c r="AN4136" t="b">
        <v>1</v>
      </c>
      <c r="BB4136" s="7" t="s">
        <v>13352</v>
      </c>
      <c r="BC4136" s="7" t="s">
        <v>101</v>
      </c>
      <c r="BD4136" s="7" t="s">
        <v>52</v>
      </c>
      <c r="BE4136" s="7">
        <v>98102</v>
      </c>
      <c r="BF4136" s="7" t="s">
        <v>13353</v>
      </c>
      <c r="BO4136" t="s">
        <v>13354</v>
      </c>
      <c r="BP4136">
        <v>19815</v>
      </c>
      <c r="BQ4136">
        <v>1201</v>
      </c>
      <c r="BR4136">
        <v>1348</v>
      </c>
      <c r="BU4136" t="s">
        <v>13355</v>
      </c>
      <c r="BV4136" t="s">
        <v>4695</v>
      </c>
      <c r="BX4136">
        <v>43597.911550925928</v>
      </c>
    </row>
    <row r="4137" spans="1:76" x14ac:dyDescent="0.25">
      <c r="A4137" t="s">
        <v>13792</v>
      </c>
      <c r="B4137" t="s">
        <v>13793</v>
      </c>
      <c r="C4137" t="s">
        <v>46</v>
      </c>
      <c r="D4137">
        <v>43470</v>
      </c>
      <c r="E4137" s="1"/>
      <c r="H4137" t="s">
        <v>47</v>
      </c>
      <c r="I4137">
        <v>43470</v>
      </c>
      <c r="J4137">
        <v>2019</v>
      </c>
      <c r="K4137" t="s">
        <v>85</v>
      </c>
      <c r="L4137" t="s">
        <v>13794</v>
      </c>
      <c r="N4137" t="s">
        <v>793</v>
      </c>
      <c r="O4137" t="s">
        <v>101</v>
      </c>
      <c r="P4137" t="s">
        <v>68</v>
      </c>
      <c r="Q4137" t="s">
        <v>52</v>
      </c>
      <c r="R4137">
        <v>98108</v>
      </c>
      <c r="S4137" t="s">
        <v>13795</v>
      </c>
      <c r="T4137" t="s">
        <v>13796</v>
      </c>
      <c r="U4137" t="s">
        <v>13797</v>
      </c>
      <c r="V4137" t="s">
        <v>5376</v>
      </c>
      <c r="W4137">
        <v>31</v>
      </c>
      <c r="X4137" t="s">
        <v>11317</v>
      </c>
      <c r="Y4137">
        <v>4264</v>
      </c>
      <c r="Z4137" t="s">
        <v>68</v>
      </c>
      <c r="AA4137" t="s">
        <v>4785</v>
      </c>
      <c r="AB4137">
        <v>9368</v>
      </c>
      <c r="AC4137" t="s">
        <v>146</v>
      </c>
      <c r="AD4137" t="s">
        <v>4690</v>
      </c>
      <c r="AE4137" t="s">
        <v>107</v>
      </c>
      <c r="AF4137" t="s">
        <v>107</v>
      </c>
      <c r="AI4137" s="1"/>
      <c r="AJ4137" t="s">
        <v>72</v>
      </c>
      <c r="AK4137" t="s">
        <v>4691</v>
      </c>
      <c r="AL4137">
        <v>43774</v>
      </c>
      <c r="AM4137" t="s">
        <v>4692</v>
      </c>
      <c r="AN4137" t="b">
        <v>1</v>
      </c>
      <c r="BB4137" s="7" t="s">
        <v>793</v>
      </c>
      <c r="BC4137" s="7" t="s">
        <v>101</v>
      </c>
      <c r="BD4137" s="7" t="s">
        <v>52</v>
      </c>
      <c r="BE4137" s="7">
        <v>98108</v>
      </c>
      <c r="BG4137" s="7">
        <v>1300.1099999999999</v>
      </c>
      <c r="BH4137" s="7">
        <v>0</v>
      </c>
      <c r="BI4137">
        <v>1255.58</v>
      </c>
      <c r="BJ4137">
        <v>0</v>
      </c>
      <c r="BK4137">
        <v>0</v>
      </c>
      <c r="BL4137">
        <v>0</v>
      </c>
      <c r="BO4137" t="s">
        <v>13798</v>
      </c>
      <c r="BP4137">
        <v>5447</v>
      </c>
      <c r="BQ4137">
        <v>1150</v>
      </c>
      <c r="BR4137">
        <v>1296</v>
      </c>
      <c r="BS4137">
        <v>1769</v>
      </c>
      <c r="BU4137" t="s">
        <v>5851</v>
      </c>
      <c r="BV4137" t="s">
        <v>4695</v>
      </c>
      <c r="BX4137">
        <v>44148.904143518521</v>
      </c>
    </row>
    <row r="4138" spans="1:76" x14ac:dyDescent="0.25">
      <c r="A4138" t="s">
        <v>14569</v>
      </c>
      <c r="B4138" t="s">
        <v>14570</v>
      </c>
      <c r="C4138" t="s">
        <v>46</v>
      </c>
      <c r="D4138">
        <v>43536</v>
      </c>
      <c r="E4138" s="1">
        <v>43605</v>
      </c>
      <c r="H4138" t="s">
        <v>47</v>
      </c>
      <c r="I4138">
        <v>43536</v>
      </c>
      <c r="J4138">
        <v>2019</v>
      </c>
      <c r="K4138" t="s">
        <v>48</v>
      </c>
      <c r="L4138" t="s">
        <v>14571</v>
      </c>
      <c r="N4138" t="s">
        <v>14572</v>
      </c>
      <c r="O4138" t="s">
        <v>101</v>
      </c>
      <c r="P4138" t="s">
        <v>68</v>
      </c>
      <c r="Q4138" t="s">
        <v>52</v>
      </c>
      <c r="R4138">
        <v>98117</v>
      </c>
      <c r="S4138" t="s">
        <v>14573</v>
      </c>
      <c r="T4138" t="s">
        <v>14574</v>
      </c>
      <c r="U4138" t="s">
        <v>14575</v>
      </c>
      <c r="V4138" t="s">
        <v>4968</v>
      </c>
      <c r="W4138">
        <v>32</v>
      </c>
      <c r="X4138" t="s">
        <v>4969</v>
      </c>
      <c r="Y4138">
        <v>4048</v>
      </c>
      <c r="Z4138" t="s">
        <v>68</v>
      </c>
      <c r="AA4138" t="s">
        <v>4785</v>
      </c>
      <c r="AB4138">
        <v>463183</v>
      </c>
      <c r="AC4138" t="s">
        <v>146</v>
      </c>
      <c r="AD4138" t="s">
        <v>4690</v>
      </c>
      <c r="AE4138" t="s">
        <v>107</v>
      </c>
      <c r="AF4138" t="s">
        <v>107</v>
      </c>
      <c r="AI4138" s="1"/>
      <c r="AJ4138" t="s">
        <v>72</v>
      </c>
      <c r="AK4138" t="s">
        <v>4691</v>
      </c>
      <c r="AL4138">
        <v>43774</v>
      </c>
      <c r="AM4138" t="s">
        <v>4692</v>
      </c>
      <c r="AN4138" t="b">
        <v>1</v>
      </c>
      <c r="AO4138" t="b">
        <v>1</v>
      </c>
      <c r="AP4138" t="b">
        <v>0</v>
      </c>
      <c r="AQ4138" t="s">
        <v>177</v>
      </c>
      <c r="BB4138" s="7" t="s">
        <v>14576</v>
      </c>
      <c r="BC4138" s="7" t="s">
        <v>101</v>
      </c>
      <c r="BD4138" s="7" t="s">
        <v>52</v>
      </c>
      <c r="BE4138" s="7">
        <v>98117</v>
      </c>
      <c r="BF4138" s="7" t="s">
        <v>14575</v>
      </c>
      <c r="BG4138" s="7">
        <v>869</v>
      </c>
      <c r="BH4138" s="7">
        <v>0</v>
      </c>
      <c r="BI4138">
        <v>1924.03</v>
      </c>
      <c r="BJ4138">
        <v>0</v>
      </c>
      <c r="BK4138">
        <v>0</v>
      </c>
      <c r="BL4138">
        <v>0</v>
      </c>
      <c r="BO4138" t="s">
        <v>14577</v>
      </c>
      <c r="BP4138">
        <v>4185</v>
      </c>
      <c r="BQ4138">
        <v>1514</v>
      </c>
      <c r="BR4138">
        <v>1679</v>
      </c>
      <c r="BS4138">
        <v>1718</v>
      </c>
      <c r="BU4138" t="s">
        <v>14578</v>
      </c>
      <c r="BV4138" t="s">
        <v>4695</v>
      </c>
      <c r="BX4138">
        <v>44148.90252314815</v>
      </c>
    </row>
    <row r="4139" spans="1:76" x14ac:dyDescent="0.25">
      <c r="A4139" t="s">
        <v>14722</v>
      </c>
      <c r="B4139" t="s">
        <v>6100</v>
      </c>
      <c r="C4139" t="s">
        <v>46</v>
      </c>
      <c r="D4139">
        <v>43445</v>
      </c>
      <c r="E4139" s="1">
        <v>43598</v>
      </c>
      <c r="H4139" t="s">
        <v>47</v>
      </c>
      <c r="I4139">
        <v>43445</v>
      </c>
      <c r="J4139">
        <v>2019</v>
      </c>
      <c r="K4139" t="s">
        <v>48</v>
      </c>
      <c r="L4139" t="s">
        <v>14723</v>
      </c>
      <c r="N4139" t="s">
        <v>14724</v>
      </c>
      <c r="O4139" t="s">
        <v>154</v>
      </c>
      <c r="P4139" t="s">
        <v>155</v>
      </c>
      <c r="Q4139" t="s">
        <v>52</v>
      </c>
      <c r="R4139">
        <v>98501</v>
      </c>
      <c r="S4139" t="s">
        <v>14725</v>
      </c>
      <c r="T4139" t="s">
        <v>14726</v>
      </c>
      <c r="U4139" t="s">
        <v>14727</v>
      </c>
      <c r="V4139" t="s">
        <v>4968</v>
      </c>
      <c r="W4139">
        <v>32</v>
      </c>
      <c r="X4139" t="s">
        <v>13888</v>
      </c>
      <c r="Y4139">
        <v>3820</v>
      </c>
      <c r="Z4139" t="s">
        <v>155</v>
      </c>
      <c r="AA4139" t="s">
        <v>4785</v>
      </c>
      <c r="AB4139">
        <v>35145</v>
      </c>
      <c r="AC4139" t="s">
        <v>146</v>
      </c>
      <c r="AD4139" t="s">
        <v>4690</v>
      </c>
      <c r="AE4139" t="s">
        <v>107</v>
      </c>
      <c r="AF4139" t="s">
        <v>107</v>
      </c>
      <c r="AI4139" s="1"/>
      <c r="AJ4139" t="s">
        <v>72</v>
      </c>
      <c r="AK4139" t="s">
        <v>4691</v>
      </c>
      <c r="AL4139">
        <v>43774</v>
      </c>
      <c r="AM4139" t="s">
        <v>4692</v>
      </c>
      <c r="AN4139" t="b">
        <v>1</v>
      </c>
      <c r="AO4139" t="b">
        <v>0</v>
      </c>
      <c r="AP4139" t="b">
        <v>1</v>
      </c>
      <c r="AR4139" t="s">
        <v>61</v>
      </c>
      <c r="BB4139" s="7" t="s">
        <v>140</v>
      </c>
      <c r="BC4139" s="7" t="s">
        <v>101</v>
      </c>
      <c r="BD4139" s="7" t="s">
        <v>52</v>
      </c>
      <c r="BE4139" s="7">
        <v>98104</v>
      </c>
      <c r="BF4139" s="7" t="s">
        <v>4733</v>
      </c>
      <c r="BG4139" s="7">
        <v>25335.71</v>
      </c>
      <c r="BH4139" s="7">
        <v>975</v>
      </c>
      <c r="BI4139">
        <v>25330.720000000001</v>
      </c>
      <c r="BJ4139">
        <v>0</v>
      </c>
      <c r="BK4139">
        <v>0</v>
      </c>
      <c r="BL4139">
        <v>0</v>
      </c>
      <c r="BM4139">
        <v>590.51</v>
      </c>
      <c r="BN4139">
        <v>0</v>
      </c>
      <c r="BO4139" t="s">
        <v>14728</v>
      </c>
      <c r="BP4139">
        <v>1129</v>
      </c>
      <c r="BQ4139">
        <v>30382</v>
      </c>
      <c r="BR4139">
        <v>1395</v>
      </c>
      <c r="BS4139">
        <v>1567</v>
      </c>
      <c r="BU4139" t="s">
        <v>4736</v>
      </c>
      <c r="BV4139" t="s">
        <v>4695</v>
      </c>
      <c r="BX4139">
        <v>44148.896932870368</v>
      </c>
    </row>
    <row r="4140" spans="1:76" x14ac:dyDescent="0.25">
      <c r="A4140" t="s">
        <v>15100</v>
      </c>
      <c r="B4140" t="s">
        <v>15101</v>
      </c>
      <c r="C4140" t="s">
        <v>46</v>
      </c>
      <c r="D4140">
        <v>43525</v>
      </c>
      <c r="E4140" s="1">
        <v>43601</v>
      </c>
      <c r="H4140" t="s">
        <v>47</v>
      </c>
      <c r="I4140">
        <v>43525</v>
      </c>
      <c r="J4140">
        <v>2019</v>
      </c>
      <c r="K4140" t="s">
        <v>48</v>
      </c>
      <c r="L4140" t="s">
        <v>15102</v>
      </c>
      <c r="N4140" t="s">
        <v>15103</v>
      </c>
      <c r="O4140" t="s">
        <v>716</v>
      </c>
      <c r="P4140" t="s">
        <v>199</v>
      </c>
      <c r="Q4140" t="s">
        <v>52</v>
      </c>
      <c r="R4140">
        <v>98020</v>
      </c>
      <c r="S4140" t="s">
        <v>15104</v>
      </c>
      <c r="T4140" t="s">
        <v>15105</v>
      </c>
      <c r="U4140" t="s">
        <v>15106</v>
      </c>
      <c r="V4140" t="s">
        <v>4968</v>
      </c>
      <c r="W4140">
        <v>32</v>
      </c>
      <c r="X4140" t="s">
        <v>14477</v>
      </c>
      <c r="Y4140">
        <v>3261</v>
      </c>
      <c r="Z4140" t="s">
        <v>199</v>
      </c>
      <c r="AA4140" t="s">
        <v>4785</v>
      </c>
      <c r="AB4140">
        <v>29777</v>
      </c>
      <c r="AC4140" t="s">
        <v>146</v>
      </c>
      <c r="AD4140" t="s">
        <v>4690</v>
      </c>
      <c r="AE4140" t="s">
        <v>107</v>
      </c>
      <c r="AF4140" t="s">
        <v>107</v>
      </c>
      <c r="AI4140" s="1"/>
      <c r="AJ4140" t="s">
        <v>72</v>
      </c>
      <c r="AK4140" t="s">
        <v>4691</v>
      </c>
      <c r="AL4140">
        <v>43774</v>
      </c>
      <c r="AM4140" t="s">
        <v>4692</v>
      </c>
      <c r="AN4140" t="b">
        <v>1</v>
      </c>
      <c r="AO4140" t="b">
        <v>0</v>
      </c>
      <c r="AP4140" t="b">
        <v>1</v>
      </c>
      <c r="AR4140" t="s">
        <v>99</v>
      </c>
      <c r="BB4140" s="7" t="s">
        <v>15107</v>
      </c>
      <c r="BC4140" s="7" t="s">
        <v>716</v>
      </c>
      <c r="BD4140" s="7" t="s">
        <v>52</v>
      </c>
      <c r="BE4140" s="7">
        <v>98020</v>
      </c>
      <c r="BF4140" s="7" t="s">
        <v>15108</v>
      </c>
      <c r="BG4140" s="7">
        <v>13450.61</v>
      </c>
      <c r="BH4140" s="7">
        <v>0</v>
      </c>
      <c r="BI4140">
        <v>12383.44</v>
      </c>
      <c r="BJ4140">
        <v>-1101.06</v>
      </c>
      <c r="BK4140">
        <v>0</v>
      </c>
      <c r="BL4140">
        <v>0</v>
      </c>
      <c r="BO4140" t="s">
        <v>15109</v>
      </c>
      <c r="BP4140">
        <v>21216</v>
      </c>
      <c r="BQ4140">
        <v>1570</v>
      </c>
      <c r="BR4140">
        <v>1736</v>
      </c>
      <c r="BS4140">
        <v>2648</v>
      </c>
      <c r="BU4140" t="s">
        <v>7596</v>
      </c>
      <c r="BV4140" t="s">
        <v>4695</v>
      </c>
      <c r="BX4140">
        <v>44148.93959490741</v>
      </c>
    </row>
    <row r="4141" spans="1:76" x14ac:dyDescent="0.25">
      <c r="A4141" t="s">
        <v>15110</v>
      </c>
      <c r="B4141" t="s">
        <v>15111</v>
      </c>
      <c r="C4141" t="s">
        <v>46</v>
      </c>
      <c r="D4141">
        <v>43495</v>
      </c>
      <c r="E4141" s="1">
        <v>43598</v>
      </c>
      <c r="H4141" t="s">
        <v>47</v>
      </c>
      <c r="I4141">
        <v>43495</v>
      </c>
      <c r="J4141">
        <v>2019</v>
      </c>
      <c r="K4141" t="s">
        <v>48</v>
      </c>
      <c r="L4141" t="s">
        <v>15112</v>
      </c>
      <c r="N4141" t="s">
        <v>15113</v>
      </c>
      <c r="O4141" t="s">
        <v>162</v>
      </c>
      <c r="P4141" t="s">
        <v>68</v>
      </c>
      <c r="Q4141" t="s">
        <v>52</v>
      </c>
      <c r="R4141">
        <v>98011</v>
      </c>
      <c r="S4141" t="s">
        <v>15114</v>
      </c>
      <c r="T4141" t="s">
        <v>15115</v>
      </c>
      <c r="U4141" t="s">
        <v>15116</v>
      </c>
      <c r="V4141" t="s">
        <v>4968</v>
      </c>
      <c r="W4141">
        <v>32</v>
      </c>
      <c r="X4141" t="s">
        <v>15117</v>
      </c>
      <c r="Y4141">
        <v>3070</v>
      </c>
      <c r="Z4141" t="s">
        <v>68</v>
      </c>
      <c r="AA4141" t="s">
        <v>4785</v>
      </c>
      <c r="AB4141">
        <v>26783</v>
      </c>
      <c r="AC4141" t="s">
        <v>146</v>
      </c>
      <c r="AD4141" t="s">
        <v>4690</v>
      </c>
      <c r="AE4141" t="s">
        <v>107</v>
      </c>
      <c r="AF4141" t="s">
        <v>107</v>
      </c>
      <c r="AI4141" s="1"/>
      <c r="AJ4141" t="s">
        <v>72</v>
      </c>
      <c r="AK4141" t="s">
        <v>4691</v>
      </c>
      <c r="AL4141">
        <v>43774</v>
      </c>
      <c r="AM4141" t="s">
        <v>4692</v>
      </c>
      <c r="AN4141" t="b">
        <v>1</v>
      </c>
      <c r="AO4141" t="b">
        <v>0</v>
      </c>
      <c r="AP4141" t="b">
        <v>1</v>
      </c>
      <c r="AR4141" t="s">
        <v>61</v>
      </c>
      <c r="BB4141" s="7" t="s">
        <v>15118</v>
      </c>
      <c r="BC4141" s="7" t="s">
        <v>1522</v>
      </c>
      <c r="BD4141" s="7" t="s">
        <v>52</v>
      </c>
      <c r="BE4141" s="7">
        <v>98024</v>
      </c>
      <c r="BF4141" s="7" t="s">
        <v>15119</v>
      </c>
      <c r="BG4141" s="7">
        <v>13582.07</v>
      </c>
      <c r="BH4141" s="7">
        <v>0</v>
      </c>
      <c r="BI4141">
        <v>13183.76</v>
      </c>
      <c r="BJ4141">
        <v>0</v>
      </c>
      <c r="BK4141">
        <v>0</v>
      </c>
      <c r="BL4141">
        <v>0</v>
      </c>
      <c r="BO4141" t="s">
        <v>15120</v>
      </c>
      <c r="BP4141">
        <v>19394</v>
      </c>
      <c r="BQ4141">
        <v>1267</v>
      </c>
      <c r="BR4141">
        <v>1421</v>
      </c>
      <c r="BS4141">
        <v>2479</v>
      </c>
      <c r="BU4141" t="s">
        <v>15121</v>
      </c>
      <c r="BV4141" t="s">
        <v>4695</v>
      </c>
      <c r="BX4141">
        <v>44148.931863425925</v>
      </c>
    </row>
    <row r="4142" spans="1:76" x14ac:dyDescent="0.25">
      <c r="A4142" t="s">
        <v>15518</v>
      </c>
      <c r="B4142" t="s">
        <v>15519</v>
      </c>
      <c r="C4142" t="s">
        <v>46</v>
      </c>
      <c r="D4142">
        <v>43596</v>
      </c>
      <c r="E4142" s="1">
        <v>43600</v>
      </c>
      <c r="H4142" t="s">
        <v>47</v>
      </c>
      <c r="I4142">
        <v>43596</v>
      </c>
      <c r="J4142">
        <v>2019</v>
      </c>
      <c r="K4142" t="s">
        <v>48</v>
      </c>
      <c r="L4142" t="s">
        <v>15520</v>
      </c>
      <c r="N4142" t="s">
        <v>15521</v>
      </c>
      <c r="O4142" t="s">
        <v>352</v>
      </c>
      <c r="P4142" t="s">
        <v>394</v>
      </c>
      <c r="Q4142" t="s">
        <v>52</v>
      </c>
      <c r="R4142">
        <v>98227</v>
      </c>
      <c r="S4142" t="s">
        <v>15522</v>
      </c>
      <c r="T4142" t="s">
        <v>15523</v>
      </c>
      <c r="U4142" t="s">
        <v>15524</v>
      </c>
      <c r="V4142" t="s">
        <v>90</v>
      </c>
      <c r="W4142">
        <v>12</v>
      </c>
      <c r="X4142" t="s">
        <v>1090</v>
      </c>
      <c r="Y4142">
        <v>4769</v>
      </c>
      <c r="Z4142" t="s">
        <v>394</v>
      </c>
      <c r="AA4142" t="s">
        <v>57</v>
      </c>
      <c r="AB4142">
        <v>95111</v>
      </c>
      <c r="AC4142" t="s">
        <v>146</v>
      </c>
      <c r="AD4142" t="s">
        <v>4690</v>
      </c>
      <c r="AE4142" t="s">
        <v>107</v>
      </c>
      <c r="AF4142" t="s">
        <v>107</v>
      </c>
      <c r="AI4142" s="1"/>
      <c r="AJ4142" t="s">
        <v>72</v>
      </c>
      <c r="AK4142" t="s">
        <v>4691</v>
      </c>
      <c r="AL4142">
        <v>43774</v>
      </c>
      <c r="AM4142" t="s">
        <v>4692</v>
      </c>
      <c r="AN4142" t="b">
        <v>1</v>
      </c>
      <c r="AO4142" t="b">
        <v>1</v>
      </c>
      <c r="AP4142" t="b">
        <v>0</v>
      </c>
      <c r="AQ4142" t="s">
        <v>177</v>
      </c>
      <c r="BB4142" s="7" t="s">
        <v>83</v>
      </c>
      <c r="BC4142" s="7" t="s">
        <v>101</v>
      </c>
      <c r="BD4142" s="7" t="s">
        <v>52</v>
      </c>
      <c r="BE4142" s="7">
        <v>98109</v>
      </c>
      <c r="BF4142" s="7" t="s">
        <v>4860</v>
      </c>
      <c r="BG4142" s="7">
        <v>60620.79</v>
      </c>
      <c r="BH4142" s="7">
        <v>0</v>
      </c>
      <c r="BI4142">
        <v>60620.79</v>
      </c>
      <c r="BJ4142">
        <v>0</v>
      </c>
      <c r="BK4142">
        <v>0</v>
      </c>
      <c r="BL4142">
        <v>0</v>
      </c>
      <c r="BO4142" t="s">
        <v>15525</v>
      </c>
      <c r="BP4142">
        <v>1405</v>
      </c>
      <c r="BQ4142">
        <v>1277</v>
      </c>
      <c r="BR4142">
        <v>1431</v>
      </c>
      <c r="BS4142">
        <v>1588</v>
      </c>
      <c r="BT4142">
        <v>40</v>
      </c>
      <c r="BU4142" t="s">
        <v>5009</v>
      </c>
      <c r="BV4142" t="s">
        <v>4695</v>
      </c>
      <c r="BX4142">
        <v>44148.897696759261</v>
      </c>
    </row>
    <row r="4143" spans="1:76" x14ac:dyDescent="0.25">
      <c r="A4143" t="s">
        <v>15909</v>
      </c>
      <c r="B4143" t="s">
        <v>15910</v>
      </c>
      <c r="C4143" t="s">
        <v>46</v>
      </c>
      <c r="D4143">
        <v>42940</v>
      </c>
      <c r="E4143" s="1"/>
      <c r="I4143">
        <v>42940</v>
      </c>
      <c r="J4143">
        <v>2019</v>
      </c>
      <c r="K4143" t="s">
        <v>85</v>
      </c>
      <c r="L4143" t="s">
        <v>15911</v>
      </c>
      <c r="N4143" t="s">
        <v>15912</v>
      </c>
      <c r="O4143" t="s">
        <v>105</v>
      </c>
      <c r="P4143" t="s">
        <v>105</v>
      </c>
      <c r="Q4143" t="s">
        <v>52</v>
      </c>
      <c r="R4143">
        <v>99210</v>
      </c>
      <c r="S4143" t="s">
        <v>15913</v>
      </c>
      <c r="T4143" t="s">
        <v>15913</v>
      </c>
      <c r="U4143" t="s">
        <v>15914</v>
      </c>
      <c r="V4143" t="s">
        <v>5376</v>
      </c>
      <c r="W4143">
        <v>31</v>
      </c>
      <c r="X4143" t="s">
        <v>5352</v>
      </c>
      <c r="Y4143">
        <v>4150</v>
      </c>
      <c r="Z4143" t="s">
        <v>105</v>
      </c>
      <c r="AA4143" t="s">
        <v>4785</v>
      </c>
      <c r="AB4143">
        <v>132213</v>
      </c>
      <c r="AC4143" t="s">
        <v>146</v>
      </c>
      <c r="AD4143" t="s">
        <v>4690</v>
      </c>
      <c r="AE4143" t="s">
        <v>107</v>
      </c>
      <c r="AF4143" t="s">
        <v>107</v>
      </c>
      <c r="AI4143" s="1"/>
      <c r="AJ4143" t="s">
        <v>72</v>
      </c>
      <c r="AK4143" t="s">
        <v>4691</v>
      </c>
      <c r="AL4143">
        <v>43774</v>
      </c>
      <c r="AM4143" t="s">
        <v>4692</v>
      </c>
      <c r="AN4143" t="b">
        <v>1</v>
      </c>
      <c r="BB4143" s="7" t="s">
        <v>15915</v>
      </c>
      <c r="BC4143" s="7" t="s">
        <v>105</v>
      </c>
      <c r="BD4143" s="7" t="s">
        <v>52</v>
      </c>
      <c r="BE4143" s="7">
        <v>99223</v>
      </c>
      <c r="BF4143" s="7" t="s">
        <v>15914</v>
      </c>
      <c r="BO4143" t="s">
        <v>15916</v>
      </c>
      <c r="BP4143">
        <v>11275</v>
      </c>
      <c r="BQ4143">
        <v>1642</v>
      </c>
      <c r="BR4143">
        <v>1812</v>
      </c>
      <c r="BU4143" t="s">
        <v>15917</v>
      </c>
      <c r="BV4143" t="s">
        <v>4695</v>
      </c>
      <c r="BX4143">
        <v>43597.919131944444</v>
      </c>
    </row>
    <row r="4144" spans="1:76" x14ac:dyDescent="0.25">
      <c r="A4144" t="s">
        <v>16322</v>
      </c>
      <c r="B4144" t="s">
        <v>16323</v>
      </c>
      <c r="C4144" t="s">
        <v>46</v>
      </c>
      <c r="D4144">
        <v>43556</v>
      </c>
      <c r="E4144" s="1">
        <v>43598</v>
      </c>
      <c r="H4144" t="s">
        <v>47</v>
      </c>
      <c r="I4144">
        <v>43556</v>
      </c>
      <c r="J4144">
        <v>2019</v>
      </c>
      <c r="K4144" t="s">
        <v>48</v>
      </c>
      <c r="L4144" t="s">
        <v>16324</v>
      </c>
      <c r="N4144" t="s">
        <v>16325</v>
      </c>
      <c r="O4144" t="s">
        <v>815</v>
      </c>
      <c r="P4144" t="s">
        <v>111</v>
      </c>
      <c r="Q4144" t="s">
        <v>52</v>
      </c>
      <c r="R4144">
        <v>98110</v>
      </c>
      <c r="S4144" t="s">
        <v>16326</v>
      </c>
      <c r="T4144" t="s">
        <v>16327</v>
      </c>
      <c r="U4144" t="s">
        <v>16328</v>
      </c>
      <c r="V4144" t="s">
        <v>4968</v>
      </c>
      <c r="W4144">
        <v>32</v>
      </c>
      <c r="X4144" t="s">
        <v>16329</v>
      </c>
      <c r="Y4144">
        <v>4409</v>
      </c>
      <c r="Z4144" t="s">
        <v>111</v>
      </c>
      <c r="AA4144" t="s">
        <v>4785</v>
      </c>
      <c r="AB4144">
        <v>19249</v>
      </c>
      <c r="AC4144" t="s">
        <v>146</v>
      </c>
      <c r="AD4144" t="s">
        <v>4690</v>
      </c>
      <c r="AE4144" t="s">
        <v>107</v>
      </c>
      <c r="AF4144" t="s">
        <v>107</v>
      </c>
      <c r="AI4144" s="1"/>
      <c r="AJ4144" t="s">
        <v>72</v>
      </c>
      <c r="AK4144" t="s">
        <v>4691</v>
      </c>
      <c r="AL4144">
        <v>43774</v>
      </c>
      <c r="AM4144" t="s">
        <v>4692</v>
      </c>
      <c r="AN4144" t="b">
        <v>1</v>
      </c>
      <c r="AO4144" t="b">
        <v>0</v>
      </c>
      <c r="AP4144" t="b">
        <v>1</v>
      </c>
      <c r="AR4144" t="s">
        <v>61</v>
      </c>
      <c r="BB4144" s="7" t="s">
        <v>16325</v>
      </c>
      <c r="BC4144" s="7" t="s">
        <v>815</v>
      </c>
      <c r="BD4144" s="7" t="s">
        <v>52</v>
      </c>
      <c r="BE4144" s="7">
        <v>98110</v>
      </c>
      <c r="BF4144" s="7" t="s">
        <v>16328</v>
      </c>
      <c r="BG4144" s="7">
        <v>16759.71</v>
      </c>
      <c r="BH4144" s="7">
        <v>0</v>
      </c>
      <c r="BI4144">
        <v>7689.74</v>
      </c>
      <c r="BJ4144">
        <v>0</v>
      </c>
      <c r="BK4144">
        <v>0</v>
      </c>
      <c r="BL4144">
        <v>0</v>
      </c>
      <c r="BM4144">
        <v>38.68</v>
      </c>
      <c r="BN4144">
        <v>0</v>
      </c>
      <c r="BO4144" t="s">
        <v>16330</v>
      </c>
      <c r="BP4144">
        <v>12936</v>
      </c>
      <c r="BQ4144">
        <v>1324</v>
      </c>
      <c r="BR4144">
        <v>1479</v>
      </c>
      <c r="BS4144">
        <v>2128</v>
      </c>
      <c r="BU4144" t="s">
        <v>16331</v>
      </c>
      <c r="BV4144" t="s">
        <v>4695</v>
      </c>
      <c r="BX4144">
        <v>44148.917673611111</v>
      </c>
    </row>
    <row r="4145" spans="1:76" x14ac:dyDescent="0.25">
      <c r="A4145" t="s">
        <v>16334</v>
      </c>
      <c r="B4145" t="s">
        <v>16335</v>
      </c>
      <c r="C4145" t="s">
        <v>46</v>
      </c>
      <c r="D4145">
        <v>43542</v>
      </c>
      <c r="E4145" s="1">
        <v>43600</v>
      </c>
      <c r="H4145" t="s">
        <v>47</v>
      </c>
      <c r="I4145">
        <v>43542</v>
      </c>
      <c r="J4145">
        <v>2019</v>
      </c>
      <c r="K4145" t="s">
        <v>48</v>
      </c>
      <c r="L4145" t="s">
        <v>16336</v>
      </c>
      <c r="N4145" t="s">
        <v>16337</v>
      </c>
      <c r="O4145" t="s">
        <v>143</v>
      </c>
      <c r="P4145" t="s">
        <v>115</v>
      </c>
      <c r="Q4145" t="s">
        <v>52</v>
      </c>
      <c r="R4145">
        <v>98405</v>
      </c>
      <c r="S4145" t="s">
        <v>16338</v>
      </c>
      <c r="T4145" t="s">
        <v>16339</v>
      </c>
      <c r="U4145" t="s">
        <v>16340</v>
      </c>
      <c r="V4145" t="s">
        <v>4968</v>
      </c>
      <c r="W4145">
        <v>32</v>
      </c>
      <c r="X4145" t="s">
        <v>12952</v>
      </c>
      <c r="Y4145">
        <v>4217</v>
      </c>
      <c r="Z4145" t="s">
        <v>115</v>
      </c>
      <c r="AA4145" t="s">
        <v>4785</v>
      </c>
      <c r="AB4145">
        <v>117408</v>
      </c>
      <c r="AC4145" t="s">
        <v>146</v>
      </c>
      <c r="AD4145" t="s">
        <v>4690</v>
      </c>
      <c r="AE4145" t="s">
        <v>107</v>
      </c>
      <c r="AF4145" t="s">
        <v>107</v>
      </c>
      <c r="AI4145" s="1"/>
      <c r="AJ4145" t="s">
        <v>72</v>
      </c>
      <c r="AK4145" t="s">
        <v>4691</v>
      </c>
      <c r="AL4145">
        <v>43774</v>
      </c>
      <c r="AM4145" t="s">
        <v>4692</v>
      </c>
      <c r="AN4145" t="b">
        <v>1</v>
      </c>
      <c r="AO4145" t="b">
        <v>0</v>
      </c>
      <c r="AP4145" t="b">
        <v>1</v>
      </c>
      <c r="AR4145" t="s">
        <v>99</v>
      </c>
      <c r="BB4145" s="7" t="s">
        <v>16341</v>
      </c>
      <c r="BC4145" s="7" t="s">
        <v>143</v>
      </c>
      <c r="BD4145" s="7" t="s">
        <v>52</v>
      </c>
      <c r="BE4145" s="7">
        <v>98405</v>
      </c>
      <c r="BF4145" s="7" t="s">
        <v>16342</v>
      </c>
      <c r="BG4145" s="7">
        <v>9021</v>
      </c>
      <c r="BH4145" s="7">
        <v>0</v>
      </c>
      <c r="BI4145">
        <v>4337.62</v>
      </c>
      <c r="BJ4145">
        <v>0</v>
      </c>
      <c r="BK4145">
        <v>500</v>
      </c>
      <c r="BL4145">
        <v>0</v>
      </c>
      <c r="BO4145" t="s">
        <v>16343</v>
      </c>
      <c r="BP4145">
        <v>3874</v>
      </c>
      <c r="BQ4145">
        <v>1511</v>
      </c>
      <c r="BR4145">
        <v>1675</v>
      </c>
      <c r="BS4145">
        <v>1707</v>
      </c>
      <c r="BU4145" t="s">
        <v>16344</v>
      </c>
      <c r="BV4145" t="s">
        <v>4695</v>
      </c>
      <c r="BX4145">
        <v>44148.902280092596</v>
      </c>
    </row>
    <row r="4146" spans="1:76" x14ac:dyDescent="0.25">
      <c r="A4146" t="s">
        <v>16345</v>
      </c>
      <c r="B4146" t="s">
        <v>1409</v>
      </c>
      <c r="C4146" t="s">
        <v>46</v>
      </c>
      <c r="D4146">
        <v>43535</v>
      </c>
      <c r="E4146" s="1">
        <v>43605</v>
      </c>
      <c r="H4146" t="s">
        <v>47</v>
      </c>
      <c r="I4146">
        <v>43535</v>
      </c>
      <c r="J4146">
        <v>2019</v>
      </c>
      <c r="K4146" t="s">
        <v>48</v>
      </c>
      <c r="L4146" t="s">
        <v>11197</v>
      </c>
      <c r="N4146" t="s">
        <v>16346</v>
      </c>
      <c r="O4146" t="s">
        <v>762</v>
      </c>
      <c r="P4146" t="s">
        <v>68</v>
      </c>
      <c r="Q4146" t="s">
        <v>52</v>
      </c>
      <c r="R4146">
        <v>98146</v>
      </c>
      <c r="S4146" t="s">
        <v>16347</v>
      </c>
      <c r="T4146" t="s">
        <v>16348</v>
      </c>
      <c r="U4146" t="s">
        <v>11199</v>
      </c>
      <c r="V4146" t="s">
        <v>4968</v>
      </c>
      <c r="W4146">
        <v>32</v>
      </c>
      <c r="X4146" t="s">
        <v>15892</v>
      </c>
      <c r="Y4146">
        <v>4713</v>
      </c>
      <c r="Z4146" t="s">
        <v>68</v>
      </c>
      <c r="AA4146" t="s">
        <v>4785</v>
      </c>
      <c r="AB4146">
        <v>27676</v>
      </c>
      <c r="AC4146" t="s">
        <v>146</v>
      </c>
      <c r="AD4146" t="s">
        <v>4690</v>
      </c>
      <c r="AE4146" t="s">
        <v>107</v>
      </c>
      <c r="AF4146" t="s">
        <v>107</v>
      </c>
      <c r="AI4146" s="1"/>
      <c r="AJ4146" t="s">
        <v>72</v>
      </c>
      <c r="AK4146" t="s">
        <v>4691</v>
      </c>
      <c r="AL4146">
        <v>43774</v>
      </c>
      <c r="AM4146" t="s">
        <v>4692</v>
      </c>
      <c r="AN4146" t="b">
        <v>1</v>
      </c>
      <c r="AO4146" t="b">
        <v>0</v>
      </c>
      <c r="AP4146" t="b">
        <v>1</v>
      </c>
      <c r="AR4146" t="s">
        <v>61</v>
      </c>
      <c r="BB4146" s="7" t="s">
        <v>1137</v>
      </c>
      <c r="BC4146" s="7" t="s">
        <v>101</v>
      </c>
      <c r="BD4146" s="7" t="s">
        <v>52</v>
      </c>
      <c r="BE4146" s="7">
        <v>98115</v>
      </c>
      <c r="BG4146" s="7">
        <v>31887</v>
      </c>
      <c r="BH4146" s="7">
        <v>250</v>
      </c>
      <c r="BI4146">
        <v>31655.279999999999</v>
      </c>
      <c r="BJ4146">
        <v>2000</v>
      </c>
      <c r="BK4146">
        <v>0</v>
      </c>
      <c r="BL4146">
        <v>0</v>
      </c>
      <c r="BM4146">
        <v>538.28</v>
      </c>
      <c r="BN4146">
        <v>0</v>
      </c>
      <c r="BO4146" t="s">
        <v>16349</v>
      </c>
      <c r="BP4146">
        <v>712</v>
      </c>
      <c r="BQ4146">
        <v>89</v>
      </c>
      <c r="BR4146">
        <v>1287</v>
      </c>
      <c r="BS4146">
        <v>1542</v>
      </c>
      <c r="BU4146" t="s">
        <v>6353</v>
      </c>
      <c r="BV4146" t="s">
        <v>4695</v>
      </c>
      <c r="BX4146">
        <v>44148.896192129629</v>
      </c>
    </row>
    <row r="4147" spans="1:76" x14ac:dyDescent="0.25">
      <c r="A4147" t="s">
        <v>16362</v>
      </c>
      <c r="B4147" t="s">
        <v>16363</v>
      </c>
      <c r="C4147" t="s">
        <v>46</v>
      </c>
      <c r="D4147">
        <v>43490</v>
      </c>
      <c r="E4147" s="1">
        <v>43605</v>
      </c>
      <c r="H4147" t="s">
        <v>47</v>
      </c>
      <c r="I4147">
        <v>43490</v>
      </c>
      <c r="J4147">
        <v>2019</v>
      </c>
      <c r="K4147" t="s">
        <v>48</v>
      </c>
      <c r="L4147" t="s">
        <v>16364</v>
      </c>
      <c r="N4147" t="s">
        <v>16365</v>
      </c>
      <c r="O4147" t="s">
        <v>101</v>
      </c>
      <c r="P4147" t="s">
        <v>68</v>
      </c>
      <c r="Q4147" t="s">
        <v>52</v>
      </c>
      <c r="R4147">
        <v>98115</v>
      </c>
      <c r="S4147" t="s">
        <v>16366</v>
      </c>
      <c r="T4147" t="s">
        <v>16367</v>
      </c>
      <c r="U4147" t="s">
        <v>16368</v>
      </c>
      <c r="V4147" t="s">
        <v>4968</v>
      </c>
      <c r="W4147">
        <v>32</v>
      </c>
      <c r="X4147" t="s">
        <v>4969</v>
      </c>
      <c r="Y4147">
        <v>4048</v>
      </c>
      <c r="Z4147" t="s">
        <v>68</v>
      </c>
      <c r="AA4147" t="s">
        <v>4785</v>
      </c>
      <c r="AB4147">
        <v>463183</v>
      </c>
      <c r="AC4147" t="s">
        <v>146</v>
      </c>
      <c r="AD4147" t="s">
        <v>4690</v>
      </c>
      <c r="AE4147" t="s">
        <v>107</v>
      </c>
      <c r="AF4147" t="s">
        <v>107</v>
      </c>
      <c r="AI4147" s="1"/>
      <c r="AJ4147" t="s">
        <v>72</v>
      </c>
      <c r="AK4147" t="s">
        <v>4691</v>
      </c>
      <c r="AL4147">
        <v>43774</v>
      </c>
      <c r="AM4147" t="s">
        <v>4692</v>
      </c>
      <c r="AN4147" t="b">
        <v>1</v>
      </c>
      <c r="AO4147" t="b">
        <v>1</v>
      </c>
      <c r="AP4147" t="b">
        <v>0</v>
      </c>
      <c r="AQ4147" t="s">
        <v>177</v>
      </c>
      <c r="BB4147" s="7" t="s">
        <v>16365</v>
      </c>
      <c r="BC4147" s="7" t="s">
        <v>101</v>
      </c>
      <c r="BD4147" s="7" t="s">
        <v>52</v>
      </c>
      <c r="BE4147" s="7">
        <v>98115</v>
      </c>
      <c r="BG4147" s="7">
        <v>49046.58</v>
      </c>
      <c r="BH4147" s="7">
        <v>0</v>
      </c>
      <c r="BI4147">
        <v>49046.58</v>
      </c>
      <c r="BJ4147">
        <v>0</v>
      </c>
      <c r="BK4147">
        <v>0</v>
      </c>
      <c r="BL4147">
        <v>0</v>
      </c>
      <c r="BM4147">
        <v>7.78</v>
      </c>
      <c r="BN4147">
        <v>83.46</v>
      </c>
      <c r="BO4147" t="s">
        <v>16369</v>
      </c>
      <c r="BP4147">
        <v>528</v>
      </c>
      <c r="BQ4147">
        <v>1130</v>
      </c>
      <c r="BR4147">
        <v>1274</v>
      </c>
      <c r="BS4147">
        <v>1539</v>
      </c>
      <c r="BU4147" t="s">
        <v>16370</v>
      </c>
      <c r="BV4147" t="s">
        <v>4695</v>
      </c>
      <c r="BX4147">
        <v>44148.895960648151</v>
      </c>
    </row>
    <row r="4148" spans="1:76" x14ac:dyDescent="0.25">
      <c r="A4148" t="s">
        <v>16371</v>
      </c>
      <c r="B4148" t="s">
        <v>3891</v>
      </c>
      <c r="C4148" t="s">
        <v>46</v>
      </c>
      <c r="D4148">
        <v>43461</v>
      </c>
      <c r="E4148" s="1">
        <v>43598</v>
      </c>
      <c r="H4148" t="s">
        <v>47</v>
      </c>
      <c r="I4148">
        <v>43461</v>
      </c>
      <c r="J4148">
        <v>2019</v>
      </c>
      <c r="K4148" t="s">
        <v>48</v>
      </c>
      <c r="L4148" t="s">
        <v>11356</v>
      </c>
      <c r="N4148" t="s">
        <v>16372</v>
      </c>
      <c r="O4148" t="s">
        <v>101</v>
      </c>
      <c r="P4148" t="s">
        <v>68</v>
      </c>
      <c r="Q4148" t="s">
        <v>52</v>
      </c>
      <c r="R4148">
        <v>98108</v>
      </c>
      <c r="S4148" t="s">
        <v>3893</v>
      </c>
      <c r="T4148" t="s">
        <v>11357</v>
      </c>
      <c r="U4148" t="s">
        <v>11358</v>
      </c>
      <c r="V4148" t="s">
        <v>4968</v>
      </c>
      <c r="W4148">
        <v>32</v>
      </c>
      <c r="X4148" t="s">
        <v>4969</v>
      </c>
      <c r="Y4148">
        <v>4048</v>
      </c>
      <c r="Z4148" t="s">
        <v>68</v>
      </c>
      <c r="AA4148" t="s">
        <v>4785</v>
      </c>
      <c r="AB4148">
        <v>463183</v>
      </c>
      <c r="AC4148" t="s">
        <v>146</v>
      </c>
      <c r="AD4148" t="s">
        <v>4690</v>
      </c>
      <c r="AE4148" t="s">
        <v>107</v>
      </c>
      <c r="AF4148" t="s">
        <v>107</v>
      </c>
      <c r="AI4148" s="1"/>
      <c r="AJ4148" t="s">
        <v>72</v>
      </c>
      <c r="AK4148" t="s">
        <v>4691</v>
      </c>
      <c r="AL4148">
        <v>43774</v>
      </c>
      <c r="AM4148" t="s">
        <v>4692</v>
      </c>
      <c r="AN4148" t="b">
        <v>1</v>
      </c>
      <c r="AO4148" t="b">
        <v>1</v>
      </c>
      <c r="AP4148" t="b">
        <v>0</v>
      </c>
      <c r="AQ4148" t="s">
        <v>177</v>
      </c>
      <c r="BB4148" s="7" t="s">
        <v>16372</v>
      </c>
      <c r="BC4148" s="7" t="s">
        <v>101</v>
      </c>
      <c r="BD4148" s="7" t="s">
        <v>52</v>
      </c>
      <c r="BE4148" s="7">
        <v>98108</v>
      </c>
      <c r="BF4148" s="7" t="s">
        <v>11358</v>
      </c>
      <c r="BG4148" s="7">
        <v>75415.039999999994</v>
      </c>
      <c r="BH4148" s="7">
        <v>0</v>
      </c>
      <c r="BI4148">
        <v>74986.77</v>
      </c>
      <c r="BJ4148">
        <v>0</v>
      </c>
      <c r="BK4148">
        <v>0</v>
      </c>
      <c r="BL4148">
        <v>0</v>
      </c>
      <c r="BM4148">
        <v>0</v>
      </c>
      <c r="BN4148">
        <v>3181.76</v>
      </c>
      <c r="BO4148" t="s">
        <v>16373</v>
      </c>
      <c r="BP4148">
        <v>10657</v>
      </c>
      <c r="BQ4148">
        <v>1618</v>
      </c>
      <c r="BR4148">
        <v>1787</v>
      </c>
      <c r="BS4148">
        <v>2025</v>
      </c>
      <c r="BU4148" t="s">
        <v>11360</v>
      </c>
      <c r="BV4148" t="s">
        <v>4695</v>
      </c>
      <c r="BX4148">
        <v>44148.913981481484</v>
      </c>
    </row>
    <row r="4149" spans="1:76" x14ac:dyDescent="0.25">
      <c r="A4149" t="s">
        <v>16374</v>
      </c>
      <c r="B4149" t="s">
        <v>16375</v>
      </c>
      <c r="C4149" t="s">
        <v>46</v>
      </c>
      <c r="D4149">
        <v>42401</v>
      </c>
      <c r="E4149" s="1">
        <v>43605</v>
      </c>
      <c r="H4149" t="s">
        <v>47</v>
      </c>
      <c r="I4149">
        <v>42401</v>
      </c>
      <c r="J4149">
        <v>2019</v>
      </c>
      <c r="K4149" t="s">
        <v>48</v>
      </c>
      <c r="L4149" t="s">
        <v>16376</v>
      </c>
      <c r="N4149" t="s">
        <v>1615</v>
      </c>
      <c r="O4149" t="s">
        <v>101</v>
      </c>
      <c r="P4149" t="s">
        <v>68</v>
      </c>
      <c r="Q4149" t="s">
        <v>52</v>
      </c>
      <c r="R4149">
        <v>98101</v>
      </c>
      <c r="S4149" t="s">
        <v>481</v>
      </c>
      <c r="T4149" t="s">
        <v>6504</v>
      </c>
      <c r="U4149" t="s">
        <v>6505</v>
      </c>
      <c r="V4149" t="s">
        <v>4783</v>
      </c>
      <c r="W4149">
        <v>25</v>
      </c>
      <c r="X4149" t="s">
        <v>12576</v>
      </c>
      <c r="Y4149">
        <v>5090</v>
      </c>
      <c r="Z4149" t="s">
        <v>68</v>
      </c>
      <c r="AA4149" t="s">
        <v>4785</v>
      </c>
      <c r="AB4149">
        <v>1293690</v>
      </c>
      <c r="AC4149" t="s">
        <v>146</v>
      </c>
      <c r="AD4149" t="s">
        <v>4690</v>
      </c>
      <c r="AE4149" t="s">
        <v>107</v>
      </c>
      <c r="AF4149" t="s">
        <v>107</v>
      </c>
      <c r="AI4149" s="1"/>
      <c r="AJ4149" t="s">
        <v>72</v>
      </c>
      <c r="AK4149" t="s">
        <v>4691</v>
      </c>
      <c r="AL4149">
        <v>43774</v>
      </c>
      <c r="AM4149" t="s">
        <v>4692</v>
      </c>
      <c r="AN4149" t="b">
        <v>1</v>
      </c>
      <c r="AO4149" t="b">
        <v>0</v>
      </c>
      <c r="AP4149" t="b">
        <v>1</v>
      </c>
      <c r="AR4149" t="s">
        <v>99</v>
      </c>
      <c r="BB4149" s="7" t="s">
        <v>1615</v>
      </c>
      <c r="BC4149" s="7" t="s">
        <v>101</v>
      </c>
      <c r="BD4149" s="7" t="s">
        <v>52</v>
      </c>
      <c r="BE4149" s="7">
        <v>98101</v>
      </c>
      <c r="BG4149" s="7">
        <v>149897.66</v>
      </c>
      <c r="BH4149" s="7">
        <v>0</v>
      </c>
      <c r="BI4149">
        <v>149897.66</v>
      </c>
      <c r="BJ4149">
        <v>0</v>
      </c>
      <c r="BK4149">
        <v>0</v>
      </c>
      <c r="BL4149">
        <v>0</v>
      </c>
      <c r="BM4149">
        <v>344.35</v>
      </c>
      <c r="BN4149">
        <v>0</v>
      </c>
      <c r="BO4149" t="s">
        <v>16377</v>
      </c>
      <c r="BP4149">
        <v>7287</v>
      </c>
      <c r="BQ4149">
        <v>1233</v>
      </c>
      <c r="BR4149">
        <v>1384</v>
      </c>
      <c r="BS4149">
        <v>1867</v>
      </c>
      <c r="BU4149" t="s">
        <v>5938</v>
      </c>
      <c r="BV4149" t="s">
        <v>4695</v>
      </c>
      <c r="BX4149">
        <v>44148.908148148148</v>
      </c>
    </row>
    <row r="4150" spans="1:76" x14ac:dyDescent="0.25">
      <c r="A4150" t="s">
        <v>16581</v>
      </c>
      <c r="B4150" t="s">
        <v>3900</v>
      </c>
      <c r="C4150" t="s">
        <v>46</v>
      </c>
      <c r="D4150">
        <v>43526</v>
      </c>
      <c r="E4150" s="1">
        <v>43598</v>
      </c>
      <c r="H4150" t="s">
        <v>47</v>
      </c>
      <c r="I4150">
        <v>43526</v>
      </c>
      <c r="J4150">
        <v>2019</v>
      </c>
      <c r="K4150" t="s">
        <v>48</v>
      </c>
      <c r="L4150" t="s">
        <v>16582</v>
      </c>
      <c r="N4150" t="s">
        <v>16583</v>
      </c>
      <c r="O4150" t="s">
        <v>477</v>
      </c>
      <c r="P4150" t="s">
        <v>226</v>
      </c>
      <c r="Q4150" t="s">
        <v>52</v>
      </c>
      <c r="R4150">
        <v>98604</v>
      </c>
      <c r="S4150" t="s">
        <v>16584</v>
      </c>
      <c r="T4150" t="s">
        <v>16585</v>
      </c>
      <c r="U4150" t="s">
        <v>16586</v>
      </c>
      <c r="V4150" t="s">
        <v>4783</v>
      </c>
      <c r="W4150">
        <v>25</v>
      </c>
      <c r="X4150" t="s">
        <v>6013</v>
      </c>
      <c r="Y4150">
        <v>3147</v>
      </c>
      <c r="Z4150" t="s">
        <v>226</v>
      </c>
      <c r="AA4150" t="s">
        <v>4785</v>
      </c>
      <c r="AB4150">
        <v>282787</v>
      </c>
      <c r="AC4150" t="s">
        <v>146</v>
      </c>
      <c r="AD4150" t="s">
        <v>4690</v>
      </c>
      <c r="AE4150" t="s">
        <v>107</v>
      </c>
      <c r="AF4150" t="s">
        <v>107</v>
      </c>
      <c r="AI4150" s="1"/>
      <c r="AJ4150" t="s">
        <v>72</v>
      </c>
      <c r="AK4150" t="s">
        <v>4691</v>
      </c>
      <c r="AL4150">
        <v>43774</v>
      </c>
      <c r="AM4150" t="s">
        <v>4692</v>
      </c>
      <c r="AN4150" t="b">
        <v>1</v>
      </c>
      <c r="AO4150" t="b">
        <v>0</v>
      </c>
      <c r="AP4150" t="b">
        <v>1</v>
      </c>
      <c r="AR4150" t="s">
        <v>99</v>
      </c>
      <c r="BB4150" s="7" t="s">
        <v>16583</v>
      </c>
      <c r="BC4150" s="7" t="s">
        <v>477</v>
      </c>
      <c r="BD4150" s="7" t="s">
        <v>52</v>
      </c>
      <c r="BE4150" s="7">
        <v>98604</v>
      </c>
      <c r="BF4150" s="7" t="s">
        <v>16586</v>
      </c>
      <c r="BG4150" s="7">
        <v>5395</v>
      </c>
      <c r="BH4150" s="7">
        <v>1010</v>
      </c>
      <c r="BI4150">
        <v>5144.76</v>
      </c>
      <c r="BJ4150">
        <v>0</v>
      </c>
      <c r="BK4150">
        <v>0</v>
      </c>
      <c r="BL4150">
        <v>0</v>
      </c>
      <c r="BM4150">
        <v>105.07</v>
      </c>
      <c r="BN4150">
        <v>0</v>
      </c>
      <c r="BO4150" t="s">
        <v>16587</v>
      </c>
      <c r="BP4150">
        <v>4253</v>
      </c>
      <c r="BQ4150">
        <v>1518</v>
      </c>
      <c r="BR4150">
        <v>1683</v>
      </c>
      <c r="BS4150">
        <v>1721</v>
      </c>
      <c r="BU4150" t="s">
        <v>16588</v>
      </c>
      <c r="BV4150" t="s">
        <v>4695</v>
      </c>
      <c r="BX4150">
        <v>44148.902581018519</v>
      </c>
    </row>
    <row r="4151" spans="1:76" x14ac:dyDescent="0.25">
      <c r="A4151" t="s">
        <v>16900</v>
      </c>
      <c r="B4151" t="s">
        <v>16901</v>
      </c>
      <c r="C4151" t="s">
        <v>46</v>
      </c>
      <c r="D4151">
        <v>43618</v>
      </c>
      <c r="E4151" s="1">
        <v>43600</v>
      </c>
      <c r="H4151" t="s">
        <v>47</v>
      </c>
      <c r="I4151">
        <v>43618</v>
      </c>
      <c r="J4151">
        <v>2019</v>
      </c>
      <c r="K4151" t="s">
        <v>48</v>
      </c>
      <c r="L4151" t="s">
        <v>16902</v>
      </c>
      <c r="N4151" t="s">
        <v>16903</v>
      </c>
      <c r="O4151" t="s">
        <v>352</v>
      </c>
      <c r="P4151" t="s">
        <v>353</v>
      </c>
      <c r="Q4151" t="s">
        <v>52</v>
      </c>
      <c r="R4151">
        <v>98226</v>
      </c>
      <c r="S4151" t="s">
        <v>16904</v>
      </c>
      <c r="T4151" t="s">
        <v>16905</v>
      </c>
      <c r="U4151" t="s">
        <v>16906</v>
      </c>
      <c r="V4151" t="s">
        <v>4919</v>
      </c>
      <c r="W4151">
        <v>29</v>
      </c>
      <c r="X4151" t="s">
        <v>6288</v>
      </c>
      <c r="Y4151">
        <v>4335</v>
      </c>
      <c r="Z4151" t="s">
        <v>353</v>
      </c>
      <c r="AA4151" t="s">
        <v>4785</v>
      </c>
      <c r="AB4151">
        <v>143109</v>
      </c>
      <c r="AC4151" t="s">
        <v>146</v>
      </c>
      <c r="AD4151" t="s">
        <v>4690</v>
      </c>
      <c r="AE4151" t="s">
        <v>107</v>
      </c>
      <c r="AF4151" t="s">
        <v>107</v>
      </c>
      <c r="AI4151" s="1"/>
      <c r="AJ4151" t="s">
        <v>72</v>
      </c>
      <c r="AK4151" t="s">
        <v>4691</v>
      </c>
      <c r="AL4151">
        <v>43774</v>
      </c>
      <c r="AM4151" t="s">
        <v>4692</v>
      </c>
      <c r="AN4151" t="b">
        <v>1</v>
      </c>
      <c r="AO4151" t="b">
        <v>1</v>
      </c>
      <c r="AP4151" t="b">
        <v>0</v>
      </c>
      <c r="AQ4151" t="s">
        <v>177</v>
      </c>
      <c r="BB4151" s="7" t="s">
        <v>16907</v>
      </c>
      <c r="BC4151" s="7" t="s">
        <v>352</v>
      </c>
      <c r="BD4151" s="7" t="s">
        <v>52</v>
      </c>
      <c r="BE4151" s="7">
        <v>98226</v>
      </c>
      <c r="BG4151" s="7">
        <v>50586.29</v>
      </c>
      <c r="BH4151" s="7">
        <v>0</v>
      </c>
      <c r="BI4151">
        <v>53474.14</v>
      </c>
      <c r="BJ4151">
        <v>6000</v>
      </c>
      <c r="BK4151">
        <v>0</v>
      </c>
      <c r="BL4151">
        <v>13391.53</v>
      </c>
      <c r="BO4151" t="s">
        <v>16908</v>
      </c>
      <c r="BP4151">
        <v>2269</v>
      </c>
      <c r="BQ4151">
        <v>1587</v>
      </c>
      <c r="BR4151">
        <v>1753</v>
      </c>
      <c r="BS4151">
        <v>1621</v>
      </c>
      <c r="BU4151" t="s">
        <v>16909</v>
      </c>
      <c r="BV4151" t="s">
        <v>4695</v>
      </c>
      <c r="BX4151">
        <v>44148.898587962962</v>
      </c>
    </row>
    <row r="4152" spans="1:76" x14ac:dyDescent="0.25">
      <c r="A4152" t="s">
        <v>16924</v>
      </c>
      <c r="B4152" t="s">
        <v>16925</v>
      </c>
      <c r="C4152" t="s">
        <v>46</v>
      </c>
      <c r="D4152">
        <v>43596</v>
      </c>
      <c r="E4152" s="1">
        <v>43599</v>
      </c>
      <c r="H4152" t="s">
        <v>47</v>
      </c>
      <c r="I4152">
        <v>43596</v>
      </c>
      <c r="J4152">
        <v>2019</v>
      </c>
      <c r="K4152" t="s">
        <v>48</v>
      </c>
      <c r="L4152" t="s">
        <v>16926</v>
      </c>
      <c r="N4152" t="s">
        <v>16927</v>
      </c>
      <c r="O4152" t="s">
        <v>907</v>
      </c>
      <c r="P4152" t="s">
        <v>908</v>
      </c>
      <c r="Q4152" t="s">
        <v>52</v>
      </c>
      <c r="R4152">
        <v>98926</v>
      </c>
      <c r="S4152" t="s">
        <v>16928</v>
      </c>
      <c r="T4152" t="s">
        <v>16929</v>
      </c>
      <c r="U4152">
        <v>5098992821</v>
      </c>
      <c r="V4152" t="s">
        <v>4807</v>
      </c>
      <c r="W4152">
        <v>23</v>
      </c>
      <c r="X4152" t="s">
        <v>5397</v>
      </c>
      <c r="Y4152">
        <v>3559</v>
      </c>
      <c r="Z4152" t="s">
        <v>908</v>
      </c>
      <c r="AA4152" t="s">
        <v>4785</v>
      </c>
      <c r="AB4152">
        <v>25773</v>
      </c>
      <c r="AC4152" t="s">
        <v>146</v>
      </c>
      <c r="AD4152" t="s">
        <v>4690</v>
      </c>
      <c r="AE4152" t="s">
        <v>107</v>
      </c>
      <c r="AF4152" t="s">
        <v>107</v>
      </c>
      <c r="AI4152" s="1">
        <v>1</v>
      </c>
      <c r="AJ4152" t="s">
        <v>72</v>
      </c>
      <c r="AK4152" t="s">
        <v>4691</v>
      </c>
      <c r="AL4152">
        <v>43774</v>
      </c>
      <c r="AM4152" t="s">
        <v>4692</v>
      </c>
      <c r="AN4152" t="b">
        <v>1</v>
      </c>
      <c r="AO4152" t="b">
        <v>1</v>
      </c>
      <c r="AQ4152" t="s">
        <v>60</v>
      </c>
      <c r="BB4152" s="7" t="s">
        <v>16927</v>
      </c>
      <c r="BC4152" s="7" t="s">
        <v>907</v>
      </c>
      <c r="BD4152" s="7" t="s">
        <v>52</v>
      </c>
      <c r="BE4152" s="7">
        <v>98926</v>
      </c>
      <c r="BF4152" s="7" t="s">
        <v>16930</v>
      </c>
      <c r="BG4152" s="7">
        <v>27435.599999999999</v>
      </c>
      <c r="BH4152" s="7">
        <v>0</v>
      </c>
      <c r="BI4152">
        <v>27147.58</v>
      </c>
      <c r="BJ4152">
        <v>0</v>
      </c>
      <c r="BK4152">
        <v>0</v>
      </c>
      <c r="BL4152">
        <v>0</v>
      </c>
      <c r="BO4152" t="s">
        <v>16931</v>
      </c>
      <c r="BP4152">
        <v>11388</v>
      </c>
      <c r="BQ4152">
        <v>1645</v>
      </c>
      <c r="BR4152">
        <v>1815</v>
      </c>
      <c r="BS4152">
        <v>2064</v>
      </c>
      <c r="BU4152" t="s">
        <v>16932</v>
      </c>
      <c r="BV4152" t="s">
        <v>4695</v>
      </c>
      <c r="BX4152">
        <v>44148.915613425925</v>
      </c>
    </row>
    <row r="4153" spans="1:76" x14ac:dyDescent="0.25">
      <c r="A4153" t="s">
        <v>17627</v>
      </c>
      <c r="B4153" t="s">
        <v>6243</v>
      </c>
      <c r="C4153" t="s">
        <v>46</v>
      </c>
      <c r="D4153">
        <v>42449</v>
      </c>
      <c r="E4153" s="1">
        <v>43598</v>
      </c>
      <c r="H4153" t="s">
        <v>47</v>
      </c>
      <c r="I4153">
        <v>42449</v>
      </c>
      <c r="J4153">
        <v>2019</v>
      </c>
      <c r="K4153" t="s">
        <v>48</v>
      </c>
      <c r="L4153" t="s">
        <v>6244</v>
      </c>
      <c r="N4153" t="s">
        <v>17628</v>
      </c>
      <c r="O4153" t="s">
        <v>332</v>
      </c>
      <c r="P4153" t="s">
        <v>199</v>
      </c>
      <c r="Q4153" t="s">
        <v>52</v>
      </c>
      <c r="R4153">
        <v>98206</v>
      </c>
      <c r="S4153" t="s">
        <v>6246</v>
      </c>
      <c r="T4153" t="s">
        <v>6247</v>
      </c>
      <c r="U4153" t="s">
        <v>6248</v>
      </c>
      <c r="V4153" t="s">
        <v>4919</v>
      </c>
      <c r="W4153">
        <v>29</v>
      </c>
      <c r="X4153" t="s">
        <v>5278</v>
      </c>
      <c r="Y4153">
        <v>4107</v>
      </c>
      <c r="Z4153" t="s">
        <v>199</v>
      </c>
      <c r="AA4153" t="s">
        <v>4785</v>
      </c>
      <c r="AB4153">
        <v>461635</v>
      </c>
      <c r="AC4153" t="s">
        <v>146</v>
      </c>
      <c r="AD4153" t="s">
        <v>4690</v>
      </c>
      <c r="AE4153" t="s">
        <v>107</v>
      </c>
      <c r="AF4153" t="s">
        <v>107</v>
      </c>
      <c r="AI4153" s="1"/>
      <c r="AJ4153" t="s">
        <v>72</v>
      </c>
      <c r="AK4153" t="s">
        <v>4691</v>
      </c>
      <c r="AL4153">
        <v>43774</v>
      </c>
      <c r="AM4153" t="s">
        <v>4692</v>
      </c>
      <c r="AN4153" t="b">
        <v>1</v>
      </c>
      <c r="AO4153" t="b">
        <v>0</v>
      </c>
      <c r="AP4153" t="b">
        <v>1</v>
      </c>
      <c r="AR4153" t="s">
        <v>61</v>
      </c>
      <c r="BB4153" s="7" t="s">
        <v>6249</v>
      </c>
      <c r="BC4153" s="7" t="s">
        <v>198</v>
      </c>
      <c r="BD4153" s="7" t="s">
        <v>52</v>
      </c>
      <c r="BE4153" s="7">
        <v>98223</v>
      </c>
      <c r="BF4153" s="7" t="s">
        <v>6250</v>
      </c>
      <c r="BG4153" s="7">
        <v>178518</v>
      </c>
      <c r="BH4153" s="7">
        <v>3276.46</v>
      </c>
      <c r="BI4153">
        <v>62253.02</v>
      </c>
      <c r="BJ4153">
        <v>0</v>
      </c>
      <c r="BK4153">
        <v>0</v>
      </c>
      <c r="BL4153">
        <v>1780</v>
      </c>
      <c r="BM4153">
        <v>155.75</v>
      </c>
      <c r="BN4153">
        <v>0</v>
      </c>
      <c r="BO4153" t="s">
        <v>17629</v>
      </c>
      <c r="BP4153">
        <v>18328</v>
      </c>
      <c r="BQ4153">
        <v>1545</v>
      </c>
      <c r="BR4153">
        <v>1711</v>
      </c>
      <c r="BS4153">
        <v>2420</v>
      </c>
      <c r="BU4153" t="s">
        <v>6252</v>
      </c>
      <c r="BV4153" t="s">
        <v>4695</v>
      </c>
      <c r="BX4153">
        <v>44148.929594907408</v>
      </c>
    </row>
    <row r="4154" spans="1:76" x14ac:dyDescent="0.25">
      <c r="A4154" t="s">
        <v>17642</v>
      </c>
      <c r="B4154" t="s">
        <v>17643</v>
      </c>
      <c r="C4154" t="s">
        <v>46</v>
      </c>
      <c r="D4154">
        <v>43478</v>
      </c>
      <c r="E4154" s="1">
        <v>43598</v>
      </c>
      <c r="H4154" t="s">
        <v>47</v>
      </c>
      <c r="I4154">
        <v>43478</v>
      </c>
      <c r="J4154">
        <v>2019</v>
      </c>
      <c r="K4154" t="s">
        <v>48</v>
      </c>
      <c r="L4154" t="s">
        <v>17644</v>
      </c>
      <c r="N4154" t="s">
        <v>17645</v>
      </c>
      <c r="O4154" t="s">
        <v>332</v>
      </c>
      <c r="P4154" t="s">
        <v>199</v>
      </c>
      <c r="Q4154" t="s">
        <v>52</v>
      </c>
      <c r="R4154" t="s">
        <v>17646</v>
      </c>
      <c r="S4154" t="s">
        <v>17647</v>
      </c>
      <c r="T4154" t="s">
        <v>17648</v>
      </c>
      <c r="U4154" t="s">
        <v>17649</v>
      </c>
      <c r="V4154" t="s">
        <v>4783</v>
      </c>
      <c r="W4154">
        <v>25</v>
      </c>
      <c r="X4154" t="s">
        <v>5278</v>
      </c>
      <c r="Y4154">
        <v>4107</v>
      </c>
      <c r="Z4154" t="s">
        <v>199</v>
      </c>
      <c r="AA4154" t="s">
        <v>4785</v>
      </c>
      <c r="AB4154">
        <v>461635</v>
      </c>
      <c r="AC4154" t="s">
        <v>146</v>
      </c>
      <c r="AD4154" t="s">
        <v>4690</v>
      </c>
      <c r="AE4154" t="s">
        <v>107</v>
      </c>
      <c r="AF4154" t="s">
        <v>107</v>
      </c>
      <c r="AI4154" s="1"/>
      <c r="AJ4154" t="s">
        <v>72</v>
      </c>
      <c r="AK4154" t="s">
        <v>4691</v>
      </c>
      <c r="AL4154">
        <v>43774</v>
      </c>
      <c r="AM4154" t="s">
        <v>4692</v>
      </c>
      <c r="AN4154" t="b">
        <v>1</v>
      </c>
      <c r="AO4154" t="b">
        <v>1</v>
      </c>
      <c r="AP4154" t="b">
        <v>0</v>
      </c>
      <c r="AQ4154" t="s">
        <v>177</v>
      </c>
      <c r="BB4154" s="7" t="s">
        <v>17650</v>
      </c>
      <c r="BC4154" s="7" t="s">
        <v>332</v>
      </c>
      <c r="BD4154" s="7" t="s">
        <v>52</v>
      </c>
      <c r="BE4154" s="7" t="s">
        <v>17646</v>
      </c>
      <c r="BF4154" s="7" t="s">
        <v>17651</v>
      </c>
      <c r="BG4154" s="7">
        <v>22696.12</v>
      </c>
      <c r="BH4154" s="7">
        <v>0</v>
      </c>
      <c r="BI4154">
        <v>21789.58</v>
      </c>
      <c r="BJ4154">
        <v>0</v>
      </c>
      <c r="BK4154">
        <v>0</v>
      </c>
      <c r="BL4154">
        <v>0</v>
      </c>
      <c r="BO4154" t="s">
        <v>17652</v>
      </c>
      <c r="BP4154">
        <v>8074</v>
      </c>
      <c r="BQ4154">
        <v>1261</v>
      </c>
      <c r="BR4154">
        <v>1414</v>
      </c>
      <c r="BS4154">
        <v>1907</v>
      </c>
      <c r="BU4154" t="s">
        <v>17653</v>
      </c>
      <c r="BV4154" t="s">
        <v>4695</v>
      </c>
      <c r="BX4154">
        <v>44148.90929398148</v>
      </c>
    </row>
    <row r="4155" spans="1:76" x14ac:dyDescent="0.25">
      <c r="A4155" t="s">
        <v>17656</v>
      </c>
      <c r="B4155" t="s">
        <v>17657</v>
      </c>
      <c r="C4155" t="s">
        <v>46</v>
      </c>
      <c r="D4155">
        <v>43310</v>
      </c>
      <c r="E4155" s="1"/>
      <c r="I4155">
        <v>43310</v>
      </c>
      <c r="J4155">
        <v>2019</v>
      </c>
      <c r="K4155" t="s">
        <v>85</v>
      </c>
      <c r="L4155" t="s">
        <v>17658</v>
      </c>
      <c r="N4155" t="s">
        <v>17659</v>
      </c>
      <c r="O4155" t="s">
        <v>241</v>
      </c>
      <c r="P4155" t="s">
        <v>241</v>
      </c>
      <c r="Q4155" t="s">
        <v>52</v>
      </c>
      <c r="R4155">
        <v>98902</v>
      </c>
      <c r="S4155" t="s">
        <v>17660</v>
      </c>
      <c r="T4155" t="s">
        <v>17660</v>
      </c>
      <c r="U4155" t="s">
        <v>17661</v>
      </c>
      <c r="V4155" t="s">
        <v>4968</v>
      </c>
      <c r="W4155">
        <v>32</v>
      </c>
      <c r="X4155" t="s">
        <v>17662</v>
      </c>
      <c r="Y4155">
        <v>4417</v>
      </c>
      <c r="Z4155" t="s">
        <v>241</v>
      </c>
      <c r="AA4155" t="s">
        <v>4785</v>
      </c>
      <c r="AB4155">
        <v>43044</v>
      </c>
      <c r="AC4155" t="s">
        <v>146</v>
      </c>
      <c r="AD4155" t="s">
        <v>4690</v>
      </c>
      <c r="AE4155" t="s">
        <v>107</v>
      </c>
      <c r="AF4155" t="s">
        <v>107</v>
      </c>
      <c r="AI4155" s="1"/>
      <c r="AJ4155" t="s">
        <v>72</v>
      </c>
      <c r="AK4155" t="s">
        <v>4691</v>
      </c>
      <c r="AL4155">
        <v>43774</v>
      </c>
      <c r="AM4155" t="s">
        <v>4692</v>
      </c>
      <c r="AN4155" t="b">
        <v>1</v>
      </c>
      <c r="BB4155" s="7" t="s">
        <v>17659</v>
      </c>
      <c r="BC4155" s="7" t="s">
        <v>241</v>
      </c>
      <c r="BD4155" s="7" t="s">
        <v>52</v>
      </c>
      <c r="BE4155" s="7">
        <v>98902</v>
      </c>
      <c r="BF4155" s="7" t="s">
        <v>17661</v>
      </c>
      <c r="BO4155" t="s">
        <v>17663</v>
      </c>
      <c r="BP4155">
        <v>7330</v>
      </c>
      <c r="BQ4155">
        <v>1235</v>
      </c>
      <c r="BR4155">
        <v>1386</v>
      </c>
      <c r="BU4155" t="s">
        <v>17664</v>
      </c>
      <c r="BV4155" t="s">
        <v>4695</v>
      </c>
      <c r="BX4155">
        <v>43597.912164351852</v>
      </c>
    </row>
    <row r="4156" spans="1:76" x14ac:dyDescent="0.25">
      <c r="A4156" t="s">
        <v>18056</v>
      </c>
      <c r="B4156" t="s">
        <v>7042</v>
      </c>
      <c r="C4156" t="s">
        <v>46</v>
      </c>
      <c r="D4156">
        <v>43612</v>
      </c>
      <c r="E4156" s="1">
        <v>43602</v>
      </c>
      <c r="H4156" t="s">
        <v>47</v>
      </c>
      <c r="I4156">
        <v>43612</v>
      </c>
      <c r="J4156">
        <v>2019</v>
      </c>
      <c r="K4156" t="s">
        <v>48</v>
      </c>
      <c r="L4156" t="s">
        <v>18057</v>
      </c>
      <c r="M4156" t="s">
        <v>18058</v>
      </c>
      <c r="N4156" t="s">
        <v>18059</v>
      </c>
      <c r="O4156" t="s">
        <v>5951</v>
      </c>
      <c r="P4156" t="s">
        <v>291</v>
      </c>
      <c r="Q4156" t="s">
        <v>52</v>
      </c>
      <c r="R4156">
        <v>98926</v>
      </c>
      <c r="S4156" t="s">
        <v>18060</v>
      </c>
      <c r="T4156" t="s">
        <v>18060</v>
      </c>
      <c r="U4156" t="s">
        <v>18061</v>
      </c>
      <c r="V4156" t="s">
        <v>54</v>
      </c>
      <c r="W4156">
        <v>13</v>
      </c>
      <c r="X4156" t="s">
        <v>574</v>
      </c>
      <c r="Y4156">
        <v>4803</v>
      </c>
      <c r="Z4156" t="s">
        <v>291</v>
      </c>
      <c r="AA4156" t="s">
        <v>57</v>
      </c>
      <c r="AB4156">
        <v>71942</v>
      </c>
      <c r="AC4156" t="s">
        <v>146</v>
      </c>
      <c r="AD4156" t="s">
        <v>4690</v>
      </c>
      <c r="AE4156" t="s">
        <v>107</v>
      </c>
      <c r="AF4156" t="s">
        <v>107</v>
      </c>
      <c r="AI4156" s="1">
        <v>2</v>
      </c>
      <c r="AJ4156" t="s">
        <v>72</v>
      </c>
      <c r="AK4156" t="s">
        <v>4691</v>
      </c>
      <c r="AL4156">
        <v>43774</v>
      </c>
      <c r="AM4156" t="s">
        <v>4692</v>
      </c>
      <c r="AN4156" t="b">
        <v>1</v>
      </c>
      <c r="AO4156" t="b">
        <v>0</v>
      </c>
      <c r="AP4156" t="b">
        <v>1</v>
      </c>
      <c r="AR4156" t="s">
        <v>99</v>
      </c>
      <c r="BB4156" s="7" t="s">
        <v>18059</v>
      </c>
      <c r="BC4156" s="7" t="s">
        <v>5951</v>
      </c>
      <c r="BD4156" s="7" t="s">
        <v>52</v>
      </c>
      <c r="BE4156" s="7">
        <v>98926</v>
      </c>
      <c r="BF4156" s="7" t="s">
        <v>18061</v>
      </c>
      <c r="BG4156" s="7">
        <v>3989.06</v>
      </c>
      <c r="BH4156" s="7">
        <v>0</v>
      </c>
      <c r="BI4156">
        <v>353.68</v>
      </c>
      <c r="BJ4156">
        <v>487.31</v>
      </c>
      <c r="BK4156">
        <v>0</v>
      </c>
      <c r="BL4156">
        <v>0</v>
      </c>
      <c r="BO4156" t="s">
        <v>18062</v>
      </c>
      <c r="BP4156">
        <v>22893</v>
      </c>
      <c r="BQ4156">
        <v>6232</v>
      </c>
      <c r="BR4156">
        <v>18955</v>
      </c>
      <c r="BS4156">
        <v>2525</v>
      </c>
      <c r="BT4156">
        <v>13</v>
      </c>
      <c r="BU4156" t="s">
        <v>18063</v>
      </c>
      <c r="BV4156" t="s">
        <v>4695</v>
      </c>
      <c r="BX4156">
        <v>44148.933310185188</v>
      </c>
    </row>
    <row r="4157" spans="1:76" x14ac:dyDescent="0.25">
      <c r="A4157" t="s">
        <v>18064</v>
      </c>
      <c r="B4157" t="s">
        <v>18065</v>
      </c>
      <c r="C4157" t="s">
        <v>46</v>
      </c>
      <c r="D4157">
        <v>43619</v>
      </c>
      <c r="E4157" s="1">
        <v>43602</v>
      </c>
      <c r="I4157">
        <v>43619</v>
      </c>
      <c r="J4157">
        <v>2019</v>
      </c>
      <c r="K4157" t="s">
        <v>48</v>
      </c>
      <c r="L4157" t="s">
        <v>18066</v>
      </c>
      <c r="N4157" t="s">
        <v>18067</v>
      </c>
      <c r="O4157" t="s">
        <v>6648</v>
      </c>
      <c r="P4157" t="s">
        <v>199</v>
      </c>
      <c r="Q4157" t="s">
        <v>52</v>
      </c>
      <c r="R4157">
        <v>98020</v>
      </c>
      <c r="S4157" t="s">
        <v>18068</v>
      </c>
      <c r="T4157" t="s">
        <v>18068</v>
      </c>
      <c r="V4157" t="s">
        <v>4783</v>
      </c>
      <c r="W4157">
        <v>25</v>
      </c>
      <c r="X4157" t="s">
        <v>5278</v>
      </c>
      <c r="Y4157">
        <v>4107</v>
      </c>
      <c r="Z4157" t="s">
        <v>199</v>
      </c>
      <c r="AA4157" t="s">
        <v>4785</v>
      </c>
      <c r="AB4157">
        <v>461635</v>
      </c>
      <c r="AC4157" t="s">
        <v>146</v>
      </c>
      <c r="AD4157" t="s">
        <v>4690</v>
      </c>
      <c r="AE4157" t="s">
        <v>107</v>
      </c>
      <c r="AF4157" t="s">
        <v>107</v>
      </c>
      <c r="AI4157" s="1"/>
      <c r="AJ4157" t="s">
        <v>72</v>
      </c>
      <c r="AK4157" t="s">
        <v>4691</v>
      </c>
      <c r="AL4157">
        <v>43774</v>
      </c>
      <c r="AM4157" t="s">
        <v>4692</v>
      </c>
      <c r="AN4157" t="b">
        <v>1</v>
      </c>
      <c r="AO4157" t="b">
        <v>1</v>
      </c>
      <c r="AP4157" t="b">
        <v>0</v>
      </c>
      <c r="AQ4157" t="s">
        <v>177</v>
      </c>
      <c r="BB4157" s="7" t="s">
        <v>18069</v>
      </c>
      <c r="BC4157" s="7" t="s">
        <v>6648</v>
      </c>
      <c r="BD4157" s="7" t="s">
        <v>6080</v>
      </c>
      <c r="BE4157" s="7">
        <v>98020</v>
      </c>
      <c r="BF4157" s="7" t="s">
        <v>18070</v>
      </c>
      <c r="BO4157" t="s">
        <v>18071</v>
      </c>
      <c r="BP4157">
        <v>22575</v>
      </c>
      <c r="BQ4157">
        <v>11790</v>
      </c>
      <c r="BR4157">
        <v>19197</v>
      </c>
      <c r="BU4157" t="s">
        <v>18072</v>
      </c>
      <c r="BV4157" t="s">
        <v>4695</v>
      </c>
      <c r="BX4157">
        <v>43738.285138888888</v>
      </c>
    </row>
    <row r="4158" spans="1:76" x14ac:dyDescent="0.25">
      <c r="A4158" t="s">
        <v>18418</v>
      </c>
      <c r="B4158" t="s">
        <v>18419</v>
      </c>
      <c r="C4158" t="s">
        <v>46</v>
      </c>
      <c r="D4158">
        <v>43508</v>
      </c>
      <c r="E4158">
        <v>43599</v>
      </c>
      <c r="H4158" t="s">
        <v>47</v>
      </c>
      <c r="I4158">
        <v>43508</v>
      </c>
      <c r="J4158">
        <v>2019</v>
      </c>
      <c r="K4158" t="s">
        <v>48</v>
      </c>
      <c r="L4158" t="s">
        <v>18420</v>
      </c>
      <c r="N4158" t="s">
        <v>18421</v>
      </c>
      <c r="O4158" t="s">
        <v>332</v>
      </c>
      <c r="P4158" t="s">
        <v>199</v>
      </c>
      <c r="Q4158" t="s">
        <v>52</v>
      </c>
      <c r="R4158">
        <v>98213</v>
      </c>
      <c r="S4158" t="s">
        <v>18422</v>
      </c>
      <c r="T4158" t="s">
        <v>18423</v>
      </c>
      <c r="U4158" t="s">
        <v>18424</v>
      </c>
      <c r="V4158" t="s">
        <v>4783</v>
      </c>
      <c r="W4158">
        <v>25</v>
      </c>
      <c r="X4158" t="s">
        <v>5278</v>
      </c>
      <c r="Y4158">
        <v>4107</v>
      </c>
      <c r="Z4158" t="s">
        <v>199</v>
      </c>
      <c r="AA4158" t="s">
        <v>4785</v>
      </c>
      <c r="AB4158">
        <v>461635</v>
      </c>
      <c r="AC4158" t="s">
        <v>146</v>
      </c>
      <c r="AD4158" t="s">
        <v>4690</v>
      </c>
      <c r="AE4158" t="s">
        <v>107</v>
      </c>
      <c r="AF4158" t="s">
        <v>107</v>
      </c>
      <c r="AJ4158" t="s">
        <v>72</v>
      </c>
      <c r="AK4158" t="s">
        <v>4691</v>
      </c>
      <c r="AL4158">
        <v>43774</v>
      </c>
      <c r="AM4158" t="s">
        <v>4692</v>
      </c>
      <c r="AN4158" t="b">
        <v>1</v>
      </c>
      <c r="AO4158" t="b">
        <v>1</v>
      </c>
      <c r="AP4158" t="b">
        <v>0</v>
      </c>
      <c r="AQ4158" t="s">
        <v>177</v>
      </c>
      <c r="BB4158" s="7" t="s">
        <v>6249</v>
      </c>
      <c r="BC4158" s="7" t="s">
        <v>198</v>
      </c>
      <c r="BD4158" s="7" t="s">
        <v>52</v>
      </c>
      <c r="BE4158" s="7">
        <v>98223</v>
      </c>
      <c r="BF4158" s="7" t="s">
        <v>6250</v>
      </c>
      <c r="BG4158" s="7">
        <v>61978.39</v>
      </c>
      <c r="BH4158" s="7">
        <v>0</v>
      </c>
      <c r="BI4158">
        <v>61716.98</v>
      </c>
      <c r="BJ4158">
        <v>0</v>
      </c>
      <c r="BK4158">
        <v>0</v>
      </c>
      <c r="BL4158">
        <v>0</v>
      </c>
      <c r="BM4158">
        <v>72796.62</v>
      </c>
      <c r="BN4158">
        <v>0</v>
      </c>
      <c r="BO4158" t="s">
        <v>18425</v>
      </c>
      <c r="BP4158">
        <v>21495</v>
      </c>
      <c r="BQ4158">
        <v>1309</v>
      </c>
      <c r="BR4158">
        <v>1464</v>
      </c>
      <c r="BS4158">
        <v>2657</v>
      </c>
      <c r="BU4158" t="s">
        <v>18426</v>
      </c>
      <c r="BV4158" t="s">
        <v>4695</v>
      </c>
      <c r="BX4158">
        <v>44148.940162037034</v>
      </c>
    </row>
    <row r="4159" spans="1:76" x14ac:dyDescent="0.25">
      <c r="A4159" t="s">
        <v>18765</v>
      </c>
      <c r="B4159" t="s">
        <v>18766</v>
      </c>
      <c r="C4159" t="s">
        <v>46</v>
      </c>
      <c r="D4159">
        <v>43569</v>
      </c>
      <c r="E4159">
        <v>43598</v>
      </c>
      <c r="I4159">
        <v>43569</v>
      </c>
      <c r="J4159">
        <v>2019</v>
      </c>
      <c r="K4159" t="s">
        <v>48</v>
      </c>
      <c r="L4159" t="s">
        <v>18767</v>
      </c>
      <c r="N4159" t="s">
        <v>18768</v>
      </c>
      <c r="O4159" t="s">
        <v>186</v>
      </c>
      <c r="P4159" t="s">
        <v>68</v>
      </c>
      <c r="Q4159" t="s">
        <v>52</v>
      </c>
      <c r="R4159">
        <v>98001</v>
      </c>
      <c r="S4159" t="s">
        <v>18769</v>
      </c>
      <c r="T4159" t="s">
        <v>18769</v>
      </c>
      <c r="U4159" t="s">
        <v>18770</v>
      </c>
      <c r="V4159" t="s">
        <v>5653</v>
      </c>
      <c r="W4159">
        <v>49</v>
      </c>
      <c r="X4159" t="s">
        <v>18771</v>
      </c>
      <c r="Y4159">
        <v>3035</v>
      </c>
      <c r="Z4159" t="s">
        <v>68</v>
      </c>
      <c r="AA4159" t="s">
        <v>4785</v>
      </c>
      <c r="AB4159">
        <v>47298</v>
      </c>
      <c r="AC4159" t="s">
        <v>146</v>
      </c>
      <c r="AD4159" t="s">
        <v>4690</v>
      </c>
      <c r="AE4159" t="s">
        <v>107</v>
      </c>
      <c r="AF4159" t="s">
        <v>107</v>
      </c>
      <c r="AJ4159" t="s">
        <v>72</v>
      </c>
      <c r="AK4159" t="s">
        <v>4691</v>
      </c>
      <c r="AL4159">
        <v>43774</v>
      </c>
      <c r="AM4159" t="s">
        <v>4878</v>
      </c>
      <c r="AN4159" t="b">
        <v>1</v>
      </c>
      <c r="AO4159" t="b">
        <v>0</v>
      </c>
      <c r="AP4159" t="b">
        <v>1</v>
      </c>
      <c r="AR4159" t="s">
        <v>61</v>
      </c>
      <c r="BB4159" s="7" t="s">
        <v>18768</v>
      </c>
      <c r="BC4159" s="7" t="s">
        <v>186</v>
      </c>
      <c r="BD4159" s="7" t="s">
        <v>52</v>
      </c>
      <c r="BE4159" s="7">
        <v>98001</v>
      </c>
      <c r="BF4159" s="7" t="s">
        <v>18772</v>
      </c>
      <c r="BO4159" t="s">
        <v>18773</v>
      </c>
      <c r="BP4159">
        <v>12749</v>
      </c>
      <c r="BQ4159">
        <v>38340</v>
      </c>
      <c r="BR4159">
        <v>1751</v>
      </c>
      <c r="BU4159" t="s">
        <v>18774</v>
      </c>
      <c r="BV4159" t="s">
        <v>4695</v>
      </c>
      <c r="BX4159">
        <v>44068.389236111114</v>
      </c>
    </row>
    <row r="4160" spans="1:76" x14ac:dyDescent="0.25">
      <c r="A4160" t="s">
        <v>18790</v>
      </c>
      <c r="B4160" t="s">
        <v>18791</v>
      </c>
      <c r="C4160" t="s">
        <v>46</v>
      </c>
      <c r="D4160">
        <v>43431</v>
      </c>
      <c r="E4160">
        <v>43605</v>
      </c>
      <c r="H4160" t="s">
        <v>47</v>
      </c>
      <c r="I4160">
        <v>43431</v>
      </c>
      <c r="J4160">
        <v>2019</v>
      </c>
      <c r="K4160" t="s">
        <v>48</v>
      </c>
      <c r="L4160" t="s">
        <v>18792</v>
      </c>
      <c r="N4160" t="s">
        <v>18793</v>
      </c>
      <c r="O4160" t="s">
        <v>101</v>
      </c>
      <c r="P4160" t="s">
        <v>68</v>
      </c>
      <c r="Q4160" t="s">
        <v>52</v>
      </c>
      <c r="R4160">
        <v>98115</v>
      </c>
      <c r="S4160" t="s">
        <v>18794</v>
      </c>
      <c r="T4160" t="s">
        <v>18795</v>
      </c>
      <c r="U4160" t="s">
        <v>18796</v>
      </c>
      <c r="V4160" t="s">
        <v>4968</v>
      </c>
      <c r="W4160">
        <v>32</v>
      </c>
      <c r="X4160" t="s">
        <v>4969</v>
      </c>
      <c r="Y4160">
        <v>4048</v>
      </c>
      <c r="Z4160" t="s">
        <v>68</v>
      </c>
      <c r="AA4160" t="s">
        <v>4785</v>
      </c>
      <c r="AB4160">
        <v>463183</v>
      </c>
      <c r="AC4160" t="s">
        <v>146</v>
      </c>
      <c r="AD4160" t="s">
        <v>4690</v>
      </c>
      <c r="AE4160" t="s">
        <v>107</v>
      </c>
      <c r="AF4160" t="s">
        <v>107</v>
      </c>
      <c r="AJ4160" t="s">
        <v>72</v>
      </c>
      <c r="AK4160" t="s">
        <v>4691</v>
      </c>
      <c r="AL4160">
        <v>43774</v>
      </c>
      <c r="AM4160" t="s">
        <v>4692</v>
      </c>
      <c r="AN4160" t="b">
        <v>1</v>
      </c>
      <c r="AO4160" t="b">
        <v>0</v>
      </c>
      <c r="AP4160" t="b">
        <v>1</v>
      </c>
      <c r="AR4160" t="s">
        <v>61</v>
      </c>
      <c r="BB4160" s="7" t="s">
        <v>793</v>
      </c>
      <c r="BC4160" s="7" t="s">
        <v>101</v>
      </c>
      <c r="BD4160" s="7" t="s">
        <v>52</v>
      </c>
      <c r="BE4160" s="7">
        <v>98108</v>
      </c>
      <c r="BG4160" s="7">
        <v>221856.08</v>
      </c>
      <c r="BH4160" s="7">
        <v>0</v>
      </c>
      <c r="BI4160">
        <v>195160.05</v>
      </c>
      <c r="BJ4160">
        <v>0</v>
      </c>
      <c r="BK4160">
        <v>0</v>
      </c>
      <c r="BL4160">
        <v>0</v>
      </c>
      <c r="BM4160">
        <v>250919.82</v>
      </c>
      <c r="BN4160">
        <v>203.28</v>
      </c>
      <c r="BO4160" t="s">
        <v>18797</v>
      </c>
      <c r="BP4160">
        <v>14955</v>
      </c>
      <c r="BQ4160">
        <v>1443</v>
      </c>
      <c r="BR4160">
        <v>1602</v>
      </c>
      <c r="BS4160">
        <v>2237</v>
      </c>
      <c r="BU4160" t="s">
        <v>5851</v>
      </c>
      <c r="BV4160" t="s">
        <v>4695</v>
      </c>
      <c r="BX4160">
        <v>44148.921724537038</v>
      </c>
    </row>
    <row r="4161" spans="1:76" x14ac:dyDescent="0.25">
      <c r="A4161" t="s">
        <v>18798</v>
      </c>
      <c r="B4161" t="s">
        <v>18799</v>
      </c>
      <c r="C4161" t="s">
        <v>46</v>
      </c>
      <c r="D4161">
        <v>43432</v>
      </c>
      <c r="E4161">
        <v>43599</v>
      </c>
      <c r="H4161" t="s">
        <v>47</v>
      </c>
      <c r="I4161">
        <v>43432</v>
      </c>
      <c r="J4161">
        <v>2019</v>
      </c>
      <c r="K4161" t="s">
        <v>48</v>
      </c>
      <c r="L4161" t="s">
        <v>18800</v>
      </c>
      <c r="N4161" t="s">
        <v>18801</v>
      </c>
      <c r="O4161" t="s">
        <v>1471</v>
      </c>
      <c r="P4161" t="s">
        <v>199</v>
      </c>
      <c r="Q4161" t="s">
        <v>52</v>
      </c>
      <c r="R4161">
        <v>98275</v>
      </c>
      <c r="S4161" t="s">
        <v>18802</v>
      </c>
      <c r="T4161" t="s">
        <v>18803</v>
      </c>
      <c r="U4161" t="s">
        <v>4733</v>
      </c>
      <c r="V4161" t="s">
        <v>4783</v>
      </c>
      <c r="W4161">
        <v>25</v>
      </c>
      <c r="X4161" t="s">
        <v>5278</v>
      </c>
      <c r="Y4161">
        <v>4107</v>
      </c>
      <c r="Z4161" t="s">
        <v>199</v>
      </c>
      <c r="AA4161" t="s">
        <v>4785</v>
      </c>
      <c r="AB4161">
        <v>461635</v>
      </c>
      <c r="AC4161" t="s">
        <v>146</v>
      </c>
      <c r="AD4161" t="s">
        <v>4690</v>
      </c>
      <c r="AE4161" t="s">
        <v>107</v>
      </c>
      <c r="AF4161" t="s">
        <v>107</v>
      </c>
      <c r="AJ4161" t="s">
        <v>72</v>
      </c>
      <c r="AK4161" t="s">
        <v>4691</v>
      </c>
      <c r="AL4161">
        <v>43774</v>
      </c>
      <c r="AM4161" t="s">
        <v>4692</v>
      </c>
      <c r="AN4161" t="b">
        <v>1</v>
      </c>
      <c r="AO4161" t="b">
        <v>1</v>
      </c>
      <c r="AP4161" t="b">
        <v>0</v>
      </c>
      <c r="AQ4161" t="s">
        <v>177</v>
      </c>
      <c r="BB4161" s="7" t="s">
        <v>140</v>
      </c>
      <c r="BC4161" s="7" t="s">
        <v>101</v>
      </c>
      <c r="BD4161" s="7" t="s">
        <v>52</v>
      </c>
      <c r="BE4161" s="7">
        <v>98104</v>
      </c>
      <c r="BF4161" s="7" t="s">
        <v>4733</v>
      </c>
      <c r="BG4161" s="7">
        <v>29466.42</v>
      </c>
      <c r="BH4161" s="7">
        <v>0</v>
      </c>
      <c r="BI4161">
        <v>29369.94</v>
      </c>
      <c r="BJ4161">
        <v>0</v>
      </c>
      <c r="BK4161">
        <v>0</v>
      </c>
      <c r="BL4161">
        <v>3234.84</v>
      </c>
      <c r="BM4161">
        <v>6201.18</v>
      </c>
      <c r="BN4161">
        <v>0</v>
      </c>
      <c r="BO4161" t="s">
        <v>18804</v>
      </c>
      <c r="BP4161">
        <v>7674</v>
      </c>
      <c r="BQ4161">
        <v>1249</v>
      </c>
      <c r="BR4161">
        <v>1401</v>
      </c>
      <c r="BS4161">
        <v>1884</v>
      </c>
      <c r="BU4161" t="s">
        <v>4736</v>
      </c>
      <c r="BV4161" t="s">
        <v>4695</v>
      </c>
      <c r="BX4161">
        <v>44148.908680555556</v>
      </c>
    </row>
    <row r="4162" spans="1:76" x14ac:dyDescent="0.25">
      <c r="A4162" t="s">
        <v>19222</v>
      </c>
      <c r="B4162" t="s">
        <v>19223</v>
      </c>
      <c r="C4162" t="s">
        <v>46</v>
      </c>
      <c r="D4162">
        <v>43613</v>
      </c>
      <c r="E4162">
        <v>43599</v>
      </c>
      <c r="I4162">
        <v>43613</v>
      </c>
      <c r="J4162">
        <v>2019</v>
      </c>
      <c r="K4162" t="s">
        <v>48</v>
      </c>
      <c r="L4162" t="s">
        <v>19224</v>
      </c>
      <c r="N4162" t="s">
        <v>19225</v>
      </c>
      <c r="O4162" t="s">
        <v>5276</v>
      </c>
      <c r="P4162" t="s">
        <v>199</v>
      </c>
      <c r="Q4162" t="s">
        <v>52</v>
      </c>
      <c r="R4162">
        <v>98208</v>
      </c>
      <c r="S4162" t="s">
        <v>19226</v>
      </c>
      <c r="T4162" t="s">
        <v>19226</v>
      </c>
      <c r="U4162" t="s">
        <v>19227</v>
      </c>
      <c r="V4162" t="s">
        <v>4783</v>
      </c>
      <c r="W4162">
        <v>25</v>
      </c>
      <c r="X4162" t="s">
        <v>5278</v>
      </c>
      <c r="Y4162">
        <v>4107</v>
      </c>
      <c r="Z4162" t="s">
        <v>199</v>
      </c>
      <c r="AA4162" t="s">
        <v>4785</v>
      </c>
      <c r="AB4162">
        <v>461635</v>
      </c>
      <c r="AC4162" t="s">
        <v>146</v>
      </c>
      <c r="AD4162" t="s">
        <v>4690</v>
      </c>
      <c r="AE4162" t="s">
        <v>107</v>
      </c>
      <c r="AF4162" t="s">
        <v>107</v>
      </c>
      <c r="AI4162">
        <v>3</v>
      </c>
      <c r="AJ4162" t="s">
        <v>72</v>
      </c>
      <c r="AK4162" t="s">
        <v>4691</v>
      </c>
      <c r="AL4162">
        <v>43774</v>
      </c>
      <c r="AM4162" t="s">
        <v>4878</v>
      </c>
      <c r="AN4162" t="b">
        <v>1</v>
      </c>
      <c r="AO4162" t="b">
        <v>0</v>
      </c>
      <c r="AP4162" t="b">
        <v>1</v>
      </c>
      <c r="AR4162" t="s">
        <v>99</v>
      </c>
      <c r="BF4162" s="7" t="s">
        <v>19227</v>
      </c>
      <c r="BO4162" t="s">
        <v>19228</v>
      </c>
      <c r="BP4162">
        <v>23238</v>
      </c>
      <c r="BQ4162">
        <v>23833</v>
      </c>
      <c r="BR4162">
        <v>23081</v>
      </c>
      <c r="BU4162" t="s">
        <v>19224</v>
      </c>
      <c r="BV4162" t="s">
        <v>4695</v>
      </c>
      <c r="BX4162">
        <v>44026.394224537034</v>
      </c>
    </row>
    <row r="4163" spans="1:76" x14ac:dyDescent="0.25">
      <c r="A4163" t="s">
        <v>19233</v>
      </c>
      <c r="B4163" t="s">
        <v>19234</v>
      </c>
      <c r="C4163" t="s">
        <v>46</v>
      </c>
      <c r="D4163">
        <v>43596</v>
      </c>
      <c r="E4163">
        <v>43605</v>
      </c>
      <c r="H4163" t="s">
        <v>47</v>
      </c>
      <c r="I4163">
        <v>43596</v>
      </c>
      <c r="J4163">
        <v>2019</v>
      </c>
      <c r="K4163" t="s">
        <v>48</v>
      </c>
      <c r="L4163" t="s">
        <v>19235</v>
      </c>
      <c r="N4163" t="s">
        <v>19236</v>
      </c>
      <c r="O4163" t="s">
        <v>609</v>
      </c>
      <c r="P4163" t="s">
        <v>68</v>
      </c>
      <c r="Q4163" t="s">
        <v>52</v>
      </c>
      <c r="R4163">
        <v>98052</v>
      </c>
      <c r="S4163" t="s">
        <v>19237</v>
      </c>
      <c r="T4163" t="s">
        <v>19238</v>
      </c>
      <c r="U4163" t="s">
        <v>19239</v>
      </c>
      <c r="V4163" t="s">
        <v>5376</v>
      </c>
      <c r="W4163">
        <v>31</v>
      </c>
      <c r="X4163" t="s">
        <v>19240</v>
      </c>
      <c r="Y4163">
        <v>4003</v>
      </c>
      <c r="Z4163" t="s">
        <v>68</v>
      </c>
      <c r="AA4163" t="s">
        <v>4785</v>
      </c>
      <c r="AB4163">
        <v>30342</v>
      </c>
      <c r="AC4163" t="s">
        <v>146</v>
      </c>
      <c r="AD4163" t="s">
        <v>4690</v>
      </c>
      <c r="AE4163" t="s">
        <v>107</v>
      </c>
      <c r="AF4163" t="s">
        <v>107</v>
      </c>
      <c r="AJ4163" t="s">
        <v>72</v>
      </c>
      <c r="AK4163" t="s">
        <v>4691</v>
      </c>
      <c r="AL4163">
        <v>43774</v>
      </c>
      <c r="AM4163" t="s">
        <v>4692</v>
      </c>
      <c r="AN4163" t="b">
        <v>1</v>
      </c>
      <c r="AO4163" t="b">
        <v>0</v>
      </c>
      <c r="AP4163" t="b">
        <v>1</v>
      </c>
      <c r="AR4163" t="s">
        <v>99</v>
      </c>
      <c r="BB4163" s="7" t="s">
        <v>19241</v>
      </c>
      <c r="BC4163" s="7" t="s">
        <v>4758</v>
      </c>
      <c r="BD4163" s="7" t="s">
        <v>52</v>
      </c>
      <c r="BE4163" s="7">
        <v>98023</v>
      </c>
      <c r="BF4163" s="7" t="s">
        <v>6193</v>
      </c>
      <c r="BG4163" s="7">
        <v>25150.400000000001</v>
      </c>
      <c r="BH4163" s="7">
        <v>0</v>
      </c>
      <c r="BI4163">
        <v>24787.64</v>
      </c>
      <c r="BJ4163">
        <v>0</v>
      </c>
      <c r="BK4163">
        <v>0</v>
      </c>
      <c r="BL4163">
        <v>2000</v>
      </c>
      <c r="BO4163" t="s">
        <v>19242</v>
      </c>
      <c r="BP4163">
        <v>6121</v>
      </c>
      <c r="BQ4163">
        <v>1181</v>
      </c>
      <c r="BR4163">
        <v>1328</v>
      </c>
      <c r="BS4163">
        <v>1819</v>
      </c>
      <c r="BU4163" t="s">
        <v>5638</v>
      </c>
      <c r="BV4163" t="s">
        <v>4695</v>
      </c>
      <c r="BX4163">
        <v>44148.905740740738</v>
      </c>
    </row>
    <row r="4164" spans="1:76" x14ac:dyDescent="0.25">
      <c r="A4164" t="s">
        <v>19689</v>
      </c>
      <c r="B4164" t="s">
        <v>19690</v>
      </c>
      <c r="C4164" t="s">
        <v>46</v>
      </c>
      <c r="D4164">
        <v>43455</v>
      </c>
      <c r="E4164">
        <v>43602</v>
      </c>
      <c r="H4164" t="s">
        <v>47</v>
      </c>
      <c r="I4164">
        <v>43455</v>
      </c>
      <c r="J4164">
        <v>2019</v>
      </c>
      <c r="K4164" t="s">
        <v>48</v>
      </c>
      <c r="L4164" t="s">
        <v>19691</v>
      </c>
      <c r="N4164" t="s">
        <v>19692</v>
      </c>
      <c r="O4164" t="s">
        <v>332</v>
      </c>
      <c r="P4164" t="s">
        <v>199</v>
      </c>
      <c r="Q4164" t="s">
        <v>52</v>
      </c>
      <c r="R4164">
        <v>98206</v>
      </c>
      <c r="S4164" t="s">
        <v>19693</v>
      </c>
      <c r="T4164" t="s">
        <v>19694</v>
      </c>
      <c r="U4164" t="s">
        <v>19695</v>
      </c>
      <c r="V4164" t="s">
        <v>4783</v>
      </c>
      <c r="W4164">
        <v>25</v>
      </c>
      <c r="X4164" t="s">
        <v>5278</v>
      </c>
      <c r="Y4164">
        <v>4107</v>
      </c>
      <c r="Z4164" t="s">
        <v>199</v>
      </c>
      <c r="AA4164" t="s">
        <v>4785</v>
      </c>
      <c r="AB4164">
        <v>461635</v>
      </c>
      <c r="AC4164" t="s">
        <v>146</v>
      </c>
      <c r="AD4164" t="s">
        <v>4690</v>
      </c>
      <c r="AE4164" t="s">
        <v>107</v>
      </c>
      <c r="AF4164" t="s">
        <v>107</v>
      </c>
      <c r="AJ4164" t="s">
        <v>72</v>
      </c>
      <c r="AK4164" t="s">
        <v>4691</v>
      </c>
      <c r="AL4164">
        <v>43774</v>
      </c>
      <c r="AM4164" t="s">
        <v>4692</v>
      </c>
      <c r="AN4164" t="b">
        <v>1</v>
      </c>
      <c r="AO4164" t="b">
        <v>1</v>
      </c>
      <c r="AP4164" t="b">
        <v>0</v>
      </c>
      <c r="AQ4164" t="s">
        <v>177</v>
      </c>
      <c r="BB4164" s="7" t="s">
        <v>19696</v>
      </c>
      <c r="BC4164" s="7" t="s">
        <v>101</v>
      </c>
      <c r="BD4164" s="7" t="s">
        <v>52</v>
      </c>
      <c r="BE4164" s="7">
        <v>98115</v>
      </c>
      <c r="BF4164" s="7" t="s">
        <v>4716</v>
      </c>
      <c r="BG4164" s="7">
        <v>2798.55</v>
      </c>
      <c r="BH4164" s="7">
        <v>0</v>
      </c>
      <c r="BI4164">
        <v>3758.55</v>
      </c>
      <c r="BJ4164">
        <v>0</v>
      </c>
      <c r="BK4164">
        <v>0</v>
      </c>
      <c r="BL4164">
        <v>0</v>
      </c>
      <c r="BO4164" t="s">
        <v>19697</v>
      </c>
      <c r="BP4164">
        <v>2345</v>
      </c>
      <c r="BQ4164">
        <v>1378</v>
      </c>
      <c r="BR4164">
        <v>1535</v>
      </c>
      <c r="BS4164">
        <v>1625</v>
      </c>
      <c r="BU4164" t="s">
        <v>5470</v>
      </c>
      <c r="BV4164" t="s">
        <v>4695</v>
      </c>
      <c r="BX4164">
        <v>44148.8987037037</v>
      </c>
    </row>
    <row r="4165" spans="1:76" x14ac:dyDescent="0.25">
      <c r="A4165" t="s">
        <v>19721</v>
      </c>
      <c r="B4165" t="s">
        <v>19433</v>
      </c>
      <c r="C4165" t="s">
        <v>46</v>
      </c>
      <c r="D4165">
        <v>43494</v>
      </c>
      <c r="E4165">
        <v>43605</v>
      </c>
      <c r="H4165" t="s">
        <v>47</v>
      </c>
      <c r="I4165">
        <v>43494</v>
      </c>
      <c r="J4165">
        <v>2019</v>
      </c>
      <c r="K4165" t="s">
        <v>48</v>
      </c>
      <c r="L4165" t="s">
        <v>19434</v>
      </c>
      <c r="N4165" t="s">
        <v>4329</v>
      </c>
      <c r="O4165" t="s">
        <v>101</v>
      </c>
      <c r="P4165" t="s">
        <v>68</v>
      </c>
      <c r="Q4165" t="s">
        <v>52</v>
      </c>
      <c r="R4165">
        <v>98108</v>
      </c>
      <c r="S4165" t="s">
        <v>19722</v>
      </c>
      <c r="T4165" t="s">
        <v>19436</v>
      </c>
      <c r="U4165" t="s">
        <v>19437</v>
      </c>
      <c r="V4165" t="s">
        <v>4968</v>
      </c>
      <c r="W4165">
        <v>32</v>
      </c>
      <c r="X4165" t="s">
        <v>4969</v>
      </c>
      <c r="Y4165">
        <v>4048</v>
      </c>
      <c r="Z4165" t="s">
        <v>68</v>
      </c>
      <c r="AA4165" t="s">
        <v>4785</v>
      </c>
      <c r="AB4165">
        <v>463183</v>
      </c>
      <c r="AC4165" t="s">
        <v>146</v>
      </c>
      <c r="AD4165" t="s">
        <v>4690</v>
      </c>
      <c r="AE4165" t="s">
        <v>107</v>
      </c>
      <c r="AF4165" t="s">
        <v>107</v>
      </c>
      <c r="AJ4165" t="s">
        <v>72</v>
      </c>
      <c r="AK4165" t="s">
        <v>4691</v>
      </c>
      <c r="AL4165">
        <v>43774</v>
      </c>
      <c r="AM4165" t="s">
        <v>4692</v>
      </c>
      <c r="AN4165" t="b">
        <v>1</v>
      </c>
      <c r="AO4165" t="b">
        <v>0</v>
      </c>
      <c r="AP4165" t="b">
        <v>1</v>
      </c>
      <c r="AR4165" t="s">
        <v>61</v>
      </c>
      <c r="BB4165" s="7" t="s">
        <v>4329</v>
      </c>
      <c r="BC4165" s="7" t="s">
        <v>101</v>
      </c>
      <c r="BD4165" s="7" t="s">
        <v>52</v>
      </c>
      <c r="BE4165" s="7">
        <v>98108</v>
      </c>
      <c r="BG4165" s="7">
        <v>199124.36</v>
      </c>
      <c r="BH4165" s="7">
        <v>0</v>
      </c>
      <c r="BI4165">
        <v>199106.36</v>
      </c>
      <c r="BJ4165">
        <v>0</v>
      </c>
      <c r="BK4165">
        <v>0</v>
      </c>
      <c r="BL4165">
        <v>0</v>
      </c>
      <c r="BM4165">
        <v>60518.69</v>
      </c>
      <c r="BN4165">
        <v>29632.34</v>
      </c>
      <c r="BO4165" t="s">
        <v>19723</v>
      </c>
      <c r="BP4165">
        <v>8481</v>
      </c>
      <c r="BQ4165">
        <v>1281</v>
      </c>
      <c r="BR4165">
        <v>1435</v>
      </c>
      <c r="BS4165">
        <v>1924</v>
      </c>
      <c r="BU4165" t="s">
        <v>5851</v>
      </c>
      <c r="BV4165" t="s">
        <v>4695</v>
      </c>
      <c r="BX4165">
        <v>44148.909768518519</v>
      </c>
    </row>
    <row r="4166" spans="1:76" x14ac:dyDescent="0.25">
      <c r="A4166" t="s">
        <v>20937</v>
      </c>
      <c r="B4166" t="s">
        <v>20938</v>
      </c>
      <c r="C4166" t="s">
        <v>46</v>
      </c>
      <c r="D4166">
        <v>43217</v>
      </c>
      <c r="I4166">
        <v>43217</v>
      </c>
      <c r="J4166">
        <v>2019</v>
      </c>
      <c r="K4166" t="s">
        <v>85</v>
      </c>
      <c r="L4166" t="s">
        <v>20939</v>
      </c>
      <c r="N4166" t="s">
        <v>20940</v>
      </c>
      <c r="O4166" t="s">
        <v>105</v>
      </c>
      <c r="P4166" t="s">
        <v>105</v>
      </c>
      <c r="Q4166" t="s">
        <v>52</v>
      </c>
      <c r="R4166">
        <v>99202</v>
      </c>
      <c r="S4166" t="s">
        <v>20941</v>
      </c>
      <c r="T4166" t="s">
        <v>20942</v>
      </c>
      <c r="U4166" t="s">
        <v>20943</v>
      </c>
      <c r="V4166" t="s">
        <v>4968</v>
      </c>
      <c r="W4166">
        <v>32</v>
      </c>
      <c r="X4166" t="s">
        <v>5352</v>
      </c>
      <c r="Y4166">
        <v>4150</v>
      </c>
      <c r="Z4166" t="s">
        <v>105</v>
      </c>
      <c r="AA4166" t="s">
        <v>4785</v>
      </c>
      <c r="AB4166">
        <v>132213</v>
      </c>
      <c r="AC4166" t="s">
        <v>146</v>
      </c>
      <c r="AD4166" t="s">
        <v>4690</v>
      </c>
      <c r="AE4166" t="s">
        <v>107</v>
      </c>
      <c r="AF4166" t="s">
        <v>107</v>
      </c>
      <c r="AJ4166" t="s">
        <v>58</v>
      </c>
      <c r="AK4166" t="s">
        <v>59</v>
      </c>
      <c r="AL4166">
        <v>43774</v>
      </c>
      <c r="AM4166" t="s">
        <v>4692</v>
      </c>
      <c r="AN4166" t="b">
        <v>1</v>
      </c>
      <c r="BB4166" s="7" t="s">
        <v>20944</v>
      </c>
      <c r="BC4166" s="7" t="s">
        <v>105</v>
      </c>
      <c r="BD4166" s="7" t="s">
        <v>52</v>
      </c>
      <c r="BE4166" s="7">
        <v>99202</v>
      </c>
      <c r="BF4166" s="7" t="s">
        <v>20943</v>
      </c>
      <c r="BO4166" t="s">
        <v>20945</v>
      </c>
      <c r="BP4166">
        <v>20370</v>
      </c>
      <c r="BQ4166">
        <v>1532</v>
      </c>
      <c r="BR4166">
        <v>1697</v>
      </c>
      <c r="BU4166" t="s">
        <v>20946</v>
      </c>
      <c r="BV4166" t="s">
        <v>4695</v>
      </c>
      <c r="BX4166">
        <v>43597.917326388888</v>
      </c>
    </row>
    <row r="4167" spans="1:76" x14ac:dyDescent="0.25">
      <c r="A4167" t="s">
        <v>21669</v>
      </c>
      <c r="B4167" t="s">
        <v>21670</v>
      </c>
      <c r="C4167" t="s">
        <v>46</v>
      </c>
      <c r="D4167">
        <v>43596</v>
      </c>
      <c r="E4167">
        <v>43598</v>
      </c>
      <c r="H4167" t="s">
        <v>47</v>
      </c>
      <c r="I4167">
        <v>43596</v>
      </c>
      <c r="J4167">
        <v>2019</v>
      </c>
      <c r="K4167" t="s">
        <v>48</v>
      </c>
      <c r="L4167" t="s">
        <v>21671</v>
      </c>
      <c r="N4167" t="s">
        <v>21672</v>
      </c>
      <c r="O4167" t="s">
        <v>6848</v>
      </c>
      <c r="P4167" t="s">
        <v>133</v>
      </c>
      <c r="Q4167" t="s">
        <v>52</v>
      </c>
      <c r="R4167">
        <v>98632</v>
      </c>
      <c r="S4167" t="s">
        <v>21673</v>
      </c>
      <c r="T4167" t="s">
        <v>21673</v>
      </c>
      <c r="U4167" t="s">
        <v>21674</v>
      </c>
      <c r="V4167" t="s">
        <v>4968</v>
      </c>
      <c r="W4167">
        <v>32</v>
      </c>
      <c r="X4167" t="s">
        <v>15383</v>
      </c>
      <c r="Y4167">
        <v>3673</v>
      </c>
      <c r="Z4167" t="s">
        <v>133</v>
      </c>
      <c r="AA4167" t="s">
        <v>4785</v>
      </c>
      <c r="AB4167">
        <v>21200</v>
      </c>
      <c r="AC4167" t="s">
        <v>146</v>
      </c>
      <c r="AD4167" t="s">
        <v>4690</v>
      </c>
      <c r="AE4167" t="s">
        <v>107</v>
      </c>
      <c r="AF4167" t="s">
        <v>107</v>
      </c>
      <c r="AI4167">
        <v>2</v>
      </c>
      <c r="AJ4167" t="s">
        <v>58</v>
      </c>
      <c r="AK4167" t="s">
        <v>59</v>
      </c>
      <c r="AL4167">
        <v>43774</v>
      </c>
      <c r="AM4167" t="s">
        <v>4692</v>
      </c>
      <c r="AN4167" t="b">
        <v>1</v>
      </c>
      <c r="AO4167" t="b">
        <v>0</v>
      </c>
      <c r="AP4167" t="b">
        <v>1</v>
      </c>
      <c r="AR4167" t="s">
        <v>99</v>
      </c>
      <c r="BB4167" s="7" t="s">
        <v>21675</v>
      </c>
      <c r="BC4167" s="7" t="s">
        <v>20618</v>
      </c>
      <c r="BD4167" s="7" t="s">
        <v>52</v>
      </c>
      <c r="BE4167" s="7">
        <v>98626</v>
      </c>
      <c r="BF4167" s="7" t="s">
        <v>21676</v>
      </c>
      <c r="BG4167" s="7">
        <v>19184.79</v>
      </c>
      <c r="BH4167" s="7">
        <v>0</v>
      </c>
      <c r="BI4167">
        <v>19184.79</v>
      </c>
      <c r="BJ4167">
        <v>-111</v>
      </c>
      <c r="BK4167">
        <v>0</v>
      </c>
      <c r="BL4167">
        <v>0</v>
      </c>
      <c r="BM4167">
        <v>1377.11</v>
      </c>
      <c r="BN4167">
        <v>0</v>
      </c>
      <c r="BO4167" t="s">
        <v>21677</v>
      </c>
      <c r="BP4167">
        <v>20392</v>
      </c>
      <c r="BQ4167">
        <v>1530</v>
      </c>
      <c r="BR4167">
        <v>1695</v>
      </c>
      <c r="BS4167">
        <v>2534</v>
      </c>
      <c r="BU4167" t="s">
        <v>21678</v>
      </c>
      <c r="BV4167" t="s">
        <v>4695</v>
      </c>
      <c r="BX4167">
        <v>44148.933495370373</v>
      </c>
    </row>
    <row r="4168" spans="1:76" x14ac:dyDescent="0.25">
      <c r="A4168" t="s">
        <v>23698</v>
      </c>
      <c r="B4168" t="s">
        <v>1575</v>
      </c>
      <c r="C4168" t="s">
        <v>46</v>
      </c>
      <c r="D4168">
        <v>43597</v>
      </c>
      <c r="H4168" t="s">
        <v>289</v>
      </c>
      <c r="I4168">
        <v>43597</v>
      </c>
      <c r="J4168">
        <v>2019</v>
      </c>
      <c r="K4168" t="s">
        <v>77</v>
      </c>
      <c r="L4168" t="s">
        <v>23699</v>
      </c>
      <c r="N4168" t="s">
        <v>1576</v>
      </c>
      <c r="O4168" t="s">
        <v>1577</v>
      </c>
      <c r="P4168" t="s">
        <v>241</v>
      </c>
      <c r="R4168" t="s">
        <v>23700</v>
      </c>
      <c r="T4168" t="s">
        <v>22364</v>
      </c>
      <c r="V4168" t="s">
        <v>90</v>
      </c>
      <c r="W4168">
        <v>12</v>
      </c>
      <c r="X4168" t="s">
        <v>1579</v>
      </c>
      <c r="Y4168">
        <v>4744</v>
      </c>
      <c r="Z4168" t="s">
        <v>241</v>
      </c>
      <c r="AA4168" t="s">
        <v>57</v>
      </c>
      <c r="AB4168">
        <v>59499</v>
      </c>
      <c r="AC4168" t="s">
        <v>146</v>
      </c>
      <c r="AD4168" t="s">
        <v>4690</v>
      </c>
      <c r="AE4168" t="s">
        <v>107</v>
      </c>
      <c r="AF4168" t="s">
        <v>107</v>
      </c>
      <c r="AJ4168" t="s">
        <v>58</v>
      </c>
      <c r="AK4168" t="s">
        <v>59</v>
      </c>
      <c r="AL4168">
        <v>43774</v>
      </c>
      <c r="AN4168" t="b">
        <v>1</v>
      </c>
      <c r="BB4168" s="7" t="s">
        <v>1576</v>
      </c>
      <c r="BC4168" s="7" t="s">
        <v>1577</v>
      </c>
      <c r="BE4168" s="7" t="s">
        <v>23700</v>
      </c>
      <c r="BG4168" s="7">
        <v>0</v>
      </c>
      <c r="BH4168" s="7">
        <v>173401.08</v>
      </c>
      <c r="BI4168">
        <v>4900</v>
      </c>
      <c r="BJ4168">
        <v>0</v>
      </c>
      <c r="BK4168">
        <v>0</v>
      </c>
      <c r="BL4168">
        <v>0</v>
      </c>
      <c r="BO4168" t="s">
        <v>23701</v>
      </c>
      <c r="BP4168">
        <v>8914</v>
      </c>
      <c r="BQ4168">
        <v>325</v>
      </c>
      <c r="BR4168">
        <v>1846</v>
      </c>
      <c r="BS4168">
        <v>1935</v>
      </c>
      <c r="BT4168">
        <v>15</v>
      </c>
      <c r="BU4168" t="s">
        <v>22368</v>
      </c>
      <c r="BV4168" t="s">
        <v>4695</v>
      </c>
      <c r="BX4168">
        <v>44148.910451388889</v>
      </c>
    </row>
    <row r="4169" spans="1:76" x14ac:dyDescent="0.25">
      <c r="A4169" t="s">
        <v>29138</v>
      </c>
      <c r="B4169" t="s">
        <v>3373</v>
      </c>
      <c r="C4169" t="s">
        <v>46</v>
      </c>
      <c r="D4169">
        <v>43663</v>
      </c>
      <c r="E4169">
        <v>43600</v>
      </c>
      <c r="I4169">
        <v>43663</v>
      </c>
      <c r="J4169">
        <v>2019</v>
      </c>
      <c r="K4169" t="s">
        <v>48</v>
      </c>
      <c r="L4169" t="s">
        <v>29139</v>
      </c>
      <c r="N4169" t="s">
        <v>29140</v>
      </c>
      <c r="O4169" t="s">
        <v>29141</v>
      </c>
      <c r="P4169" t="s">
        <v>394</v>
      </c>
      <c r="Q4169" t="s">
        <v>52</v>
      </c>
      <c r="R4169">
        <v>98250</v>
      </c>
      <c r="S4169" t="s">
        <v>23347</v>
      </c>
      <c r="T4169" t="s">
        <v>23347</v>
      </c>
      <c r="U4169" t="s">
        <v>29142</v>
      </c>
      <c r="V4169" t="s">
        <v>90</v>
      </c>
      <c r="W4169">
        <v>12</v>
      </c>
      <c r="X4169" t="s">
        <v>1090</v>
      </c>
      <c r="Y4169">
        <v>4769</v>
      </c>
      <c r="Z4169" t="s">
        <v>394</v>
      </c>
      <c r="AA4169" t="s">
        <v>57</v>
      </c>
      <c r="AB4169">
        <v>95111</v>
      </c>
      <c r="AC4169" t="s">
        <v>146</v>
      </c>
      <c r="AD4169" t="s">
        <v>4690</v>
      </c>
      <c r="AE4169" t="s">
        <v>107</v>
      </c>
      <c r="AF4169" t="s">
        <v>107</v>
      </c>
      <c r="AJ4169" t="s">
        <v>58</v>
      </c>
      <c r="AK4169" t="s">
        <v>59</v>
      </c>
      <c r="AL4169">
        <v>43774</v>
      </c>
      <c r="AM4169" t="s">
        <v>4878</v>
      </c>
      <c r="AN4169" t="b">
        <v>1</v>
      </c>
      <c r="AO4169" t="b">
        <v>0</v>
      </c>
      <c r="AP4169" t="b">
        <v>1</v>
      </c>
      <c r="AR4169" t="s">
        <v>99</v>
      </c>
      <c r="BF4169" s="7" t="s">
        <v>29142</v>
      </c>
      <c r="BO4169" t="s">
        <v>29143</v>
      </c>
      <c r="BP4169">
        <v>24109</v>
      </c>
      <c r="BQ4169">
        <v>944</v>
      </c>
      <c r="BR4169">
        <v>23784</v>
      </c>
      <c r="BT4169">
        <v>40</v>
      </c>
      <c r="BU4169" t="s">
        <v>29144</v>
      </c>
      <c r="BV4169" t="s">
        <v>4695</v>
      </c>
      <c r="BX4169">
        <v>44103.479583333334</v>
      </c>
    </row>
    <row r="4170" spans="1:76" x14ac:dyDescent="0.25">
      <c r="A4170" t="s">
        <v>29617</v>
      </c>
      <c r="B4170" t="s">
        <v>29618</v>
      </c>
      <c r="C4170" t="s">
        <v>46</v>
      </c>
      <c r="D4170">
        <v>43544</v>
      </c>
      <c r="E4170">
        <v>43599</v>
      </c>
      <c r="I4170">
        <v>43544</v>
      </c>
      <c r="J4170">
        <v>2019</v>
      </c>
      <c r="K4170" t="s">
        <v>48</v>
      </c>
      <c r="L4170" t="s">
        <v>29619</v>
      </c>
      <c r="N4170" t="s">
        <v>29620</v>
      </c>
      <c r="O4170" t="s">
        <v>586</v>
      </c>
      <c r="P4170" t="s">
        <v>199</v>
      </c>
      <c r="Q4170" t="s">
        <v>52</v>
      </c>
      <c r="R4170">
        <v>98270</v>
      </c>
      <c r="S4170" t="s">
        <v>29621</v>
      </c>
      <c r="T4170" t="s">
        <v>29622</v>
      </c>
      <c r="U4170" t="s">
        <v>29623</v>
      </c>
      <c r="V4170" t="s">
        <v>4968</v>
      </c>
      <c r="W4170">
        <v>32</v>
      </c>
      <c r="X4170" t="s">
        <v>29624</v>
      </c>
      <c r="Y4170">
        <v>3697</v>
      </c>
      <c r="Z4170" t="s">
        <v>199</v>
      </c>
      <c r="AA4170" t="s">
        <v>4785</v>
      </c>
      <c r="AB4170">
        <v>37596</v>
      </c>
      <c r="AC4170" t="s">
        <v>146</v>
      </c>
      <c r="AD4170" t="s">
        <v>4690</v>
      </c>
      <c r="AE4170" t="s">
        <v>107</v>
      </c>
      <c r="AF4170" t="s">
        <v>107</v>
      </c>
      <c r="AJ4170" t="s">
        <v>58</v>
      </c>
      <c r="AK4170" t="s">
        <v>59</v>
      </c>
      <c r="AL4170">
        <v>43774</v>
      </c>
      <c r="AM4170" t="s">
        <v>4692</v>
      </c>
      <c r="AN4170" t="b">
        <v>1</v>
      </c>
      <c r="AO4170" t="b">
        <v>1</v>
      </c>
      <c r="AP4170" t="b">
        <v>0</v>
      </c>
      <c r="AQ4170" t="s">
        <v>177</v>
      </c>
      <c r="BB4170" s="7" t="s">
        <v>29620</v>
      </c>
      <c r="BC4170" s="7" t="s">
        <v>586</v>
      </c>
      <c r="BD4170" s="7" t="s">
        <v>52</v>
      </c>
      <c r="BE4170" s="7" t="s">
        <v>29625</v>
      </c>
      <c r="BF4170" s="7" t="s">
        <v>29626</v>
      </c>
      <c r="BO4170" t="s">
        <v>29627</v>
      </c>
      <c r="BP4170">
        <v>5970</v>
      </c>
      <c r="BQ4170">
        <v>1172</v>
      </c>
      <c r="BR4170">
        <v>1319</v>
      </c>
      <c r="BU4170" t="s">
        <v>29628</v>
      </c>
      <c r="BV4170" t="s">
        <v>4695</v>
      </c>
      <c r="BX4170">
        <v>43738.285138888888</v>
      </c>
    </row>
    <row r="4171" spans="1:76" x14ac:dyDescent="0.25">
      <c r="A4171" t="s">
        <v>30856</v>
      </c>
      <c r="B4171" t="s">
        <v>30857</v>
      </c>
      <c r="C4171" t="s">
        <v>46</v>
      </c>
      <c r="D4171">
        <v>43596</v>
      </c>
      <c r="H4171" t="s">
        <v>47</v>
      </c>
      <c r="I4171">
        <v>43596</v>
      </c>
      <c r="J4171">
        <v>2019</v>
      </c>
      <c r="K4171" t="s">
        <v>85</v>
      </c>
      <c r="L4171" t="s">
        <v>30858</v>
      </c>
      <c r="N4171" t="s">
        <v>30859</v>
      </c>
      <c r="O4171" t="s">
        <v>21822</v>
      </c>
      <c r="P4171" t="s">
        <v>88</v>
      </c>
      <c r="Q4171" t="s">
        <v>5990</v>
      </c>
      <c r="R4171">
        <v>98531</v>
      </c>
      <c r="S4171" t="s">
        <v>30860</v>
      </c>
      <c r="T4171" t="s">
        <v>30860</v>
      </c>
      <c r="U4171" t="s">
        <v>30861</v>
      </c>
      <c r="V4171" t="s">
        <v>4968</v>
      </c>
      <c r="W4171">
        <v>32</v>
      </c>
      <c r="X4171" t="s">
        <v>30862</v>
      </c>
      <c r="Y4171">
        <v>3105</v>
      </c>
      <c r="Z4171" t="s">
        <v>88</v>
      </c>
      <c r="AA4171" t="s">
        <v>4785</v>
      </c>
      <c r="AB4171">
        <v>8808</v>
      </c>
      <c r="AC4171" t="s">
        <v>146</v>
      </c>
      <c r="AD4171" t="s">
        <v>4690</v>
      </c>
      <c r="AE4171" t="s">
        <v>107</v>
      </c>
      <c r="AF4171" t="s">
        <v>107</v>
      </c>
      <c r="AI4171" t="s">
        <v>30863</v>
      </c>
      <c r="AJ4171" t="s">
        <v>58</v>
      </c>
      <c r="AK4171" t="s">
        <v>59</v>
      </c>
      <c r="AL4171">
        <v>43774</v>
      </c>
      <c r="AM4171" t="s">
        <v>4878</v>
      </c>
      <c r="AN4171" t="b">
        <v>1</v>
      </c>
      <c r="AO4171" t="b">
        <v>1</v>
      </c>
      <c r="AP4171" t="b">
        <v>0</v>
      </c>
      <c r="AQ4171" t="s">
        <v>177</v>
      </c>
      <c r="BF4171" s="7" t="s">
        <v>30861</v>
      </c>
      <c r="BG4171" s="7">
        <v>1600</v>
      </c>
      <c r="BH4171" s="7">
        <v>0</v>
      </c>
      <c r="BI4171">
        <v>1484.34</v>
      </c>
      <c r="BJ4171">
        <v>0</v>
      </c>
      <c r="BK4171">
        <v>0</v>
      </c>
      <c r="BL4171">
        <v>0</v>
      </c>
      <c r="BO4171" t="s">
        <v>30864</v>
      </c>
      <c r="BP4171">
        <v>9144</v>
      </c>
      <c r="BQ4171">
        <v>1302</v>
      </c>
      <c r="BR4171">
        <v>1457</v>
      </c>
      <c r="BS4171">
        <v>1942</v>
      </c>
      <c r="BU4171" t="s">
        <v>30865</v>
      </c>
      <c r="BV4171" t="s">
        <v>4695</v>
      </c>
      <c r="BX4171">
        <v>44148.910636574074</v>
      </c>
    </row>
    <row r="4172" spans="1:76" x14ac:dyDescent="0.25">
      <c r="A4172" t="s">
        <v>31761</v>
      </c>
      <c r="B4172" t="s">
        <v>31762</v>
      </c>
      <c r="C4172" t="s">
        <v>46</v>
      </c>
      <c r="D4172">
        <v>43643</v>
      </c>
      <c r="E4172">
        <v>43601</v>
      </c>
      <c r="I4172">
        <v>43643</v>
      </c>
      <c r="J4172">
        <v>2019</v>
      </c>
      <c r="K4172" t="s">
        <v>48</v>
      </c>
      <c r="L4172" t="s">
        <v>31763</v>
      </c>
      <c r="N4172" t="s">
        <v>31764</v>
      </c>
      <c r="O4172" t="s">
        <v>6142</v>
      </c>
      <c r="P4172" t="s">
        <v>96</v>
      </c>
      <c r="Q4172" t="s">
        <v>52</v>
      </c>
      <c r="R4172">
        <v>99301</v>
      </c>
      <c r="S4172" t="s">
        <v>31765</v>
      </c>
      <c r="T4172" t="s">
        <v>31766</v>
      </c>
      <c r="U4172">
        <v>5095458089</v>
      </c>
      <c r="V4172" t="s">
        <v>54</v>
      </c>
      <c r="W4172">
        <v>13</v>
      </c>
      <c r="X4172" t="s">
        <v>98</v>
      </c>
      <c r="Y4172">
        <v>4793</v>
      </c>
      <c r="Z4172" t="s">
        <v>96</v>
      </c>
      <c r="AA4172" t="s">
        <v>57</v>
      </c>
      <c r="AB4172">
        <v>87618</v>
      </c>
      <c r="AC4172" t="s">
        <v>146</v>
      </c>
      <c r="AD4172" t="s">
        <v>4690</v>
      </c>
      <c r="AE4172" t="s">
        <v>107</v>
      </c>
      <c r="AF4172" t="s">
        <v>107</v>
      </c>
      <c r="AI4172">
        <v>1</v>
      </c>
      <c r="AJ4172" t="s">
        <v>58</v>
      </c>
      <c r="AK4172" t="s">
        <v>59</v>
      </c>
      <c r="AL4172">
        <v>43774</v>
      </c>
      <c r="AM4172" t="s">
        <v>4878</v>
      </c>
      <c r="AN4172" t="b">
        <v>1</v>
      </c>
      <c r="AO4172" t="b">
        <v>1</v>
      </c>
      <c r="AQ4172" t="s">
        <v>60</v>
      </c>
      <c r="BB4172" s="7" t="s">
        <v>31764</v>
      </c>
      <c r="BC4172" s="7" t="s">
        <v>6142</v>
      </c>
      <c r="BD4172" s="7" t="s">
        <v>52</v>
      </c>
      <c r="BE4172" s="7">
        <v>99301</v>
      </c>
      <c r="BF4172" s="7">
        <v>5095458089</v>
      </c>
      <c r="BM4172">
        <v>6000</v>
      </c>
      <c r="BN4172">
        <v>0</v>
      </c>
      <c r="BO4172" t="s">
        <v>31767</v>
      </c>
      <c r="BP4172">
        <v>23741</v>
      </c>
      <c r="BQ4172">
        <v>24658</v>
      </c>
      <c r="BR4172">
        <v>24441</v>
      </c>
      <c r="BT4172">
        <v>8</v>
      </c>
      <c r="BU4172" t="s">
        <v>31768</v>
      </c>
      <c r="BV4172" t="s">
        <v>4695</v>
      </c>
      <c r="BX4172">
        <v>44704.466493055559</v>
      </c>
    </row>
    <row r="4173" spans="1:76" x14ac:dyDescent="0.25">
      <c r="A4173" t="s">
        <v>32049</v>
      </c>
      <c r="B4173" t="s">
        <v>32050</v>
      </c>
      <c r="C4173" t="s">
        <v>46</v>
      </c>
      <c r="D4173">
        <v>43478</v>
      </c>
      <c r="I4173">
        <v>43478</v>
      </c>
      <c r="J4173">
        <v>2019</v>
      </c>
      <c r="K4173" t="s">
        <v>85</v>
      </c>
      <c r="L4173" t="s">
        <v>32051</v>
      </c>
      <c r="N4173" t="s">
        <v>32052</v>
      </c>
      <c r="O4173" t="s">
        <v>105</v>
      </c>
      <c r="P4173" t="s">
        <v>105</v>
      </c>
      <c r="Q4173" t="s">
        <v>52</v>
      </c>
      <c r="R4173">
        <v>99207</v>
      </c>
      <c r="S4173" t="s">
        <v>32053</v>
      </c>
      <c r="T4173" t="s">
        <v>32053</v>
      </c>
      <c r="U4173" t="s">
        <v>32054</v>
      </c>
      <c r="V4173" t="s">
        <v>5376</v>
      </c>
      <c r="W4173">
        <v>31</v>
      </c>
      <c r="X4173" t="s">
        <v>5352</v>
      </c>
      <c r="Y4173">
        <v>4150</v>
      </c>
      <c r="Z4173" t="s">
        <v>105</v>
      </c>
      <c r="AA4173" t="s">
        <v>4785</v>
      </c>
      <c r="AB4173">
        <v>132213</v>
      </c>
      <c r="AC4173" t="s">
        <v>146</v>
      </c>
      <c r="AD4173" t="s">
        <v>4690</v>
      </c>
      <c r="AE4173" t="s">
        <v>107</v>
      </c>
      <c r="AF4173" t="s">
        <v>107</v>
      </c>
      <c r="AJ4173" t="s">
        <v>58</v>
      </c>
      <c r="AK4173" t="s">
        <v>59</v>
      </c>
      <c r="AL4173">
        <v>43774</v>
      </c>
      <c r="AM4173" t="s">
        <v>4878</v>
      </c>
      <c r="AN4173" t="b">
        <v>1</v>
      </c>
      <c r="BB4173" s="7" t="s">
        <v>32052</v>
      </c>
      <c r="BC4173" s="7" t="s">
        <v>105</v>
      </c>
      <c r="BD4173" s="7" t="s">
        <v>52</v>
      </c>
      <c r="BE4173" s="7">
        <v>99207</v>
      </c>
      <c r="BF4173" s="7" t="s">
        <v>32054</v>
      </c>
      <c r="BO4173" t="s">
        <v>32055</v>
      </c>
      <c r="BP4173">
        <v>5013</v>
      </c>
      <c r="BQ4173">
        <v>1136</v>
      </c>
      <c r="BR4173">
        <v>1280</v>
      </c>
      <c r="BU4173" t="s">
        <v>32056</v>
      </c>
      <c r="BV4173" t="s">
        <v>4695</v>
      </c>
      <c r="BX4173">
        <v>43597.910358796296</v>
      </c>
    </row>
    <row r="4174" spans="1:76" x14ac:dyDescent="0.25">
      <c r="A4174" t="s">
        <v>33234</v>
      </c>
      <c r="B4174" t="s">
        <v>20305</v>
      </c>
      <c r="C4174" t="s">
        <v>46</v>
      </c>
      <c r="D4174">
        <v>43584</v>
      </c>
      <c r="E4174">
        <v>43598</v>
      </c>
      <c r="H4174" t="s">
        <v>47</v>
      </c>
      <c r="I4174">
        <v>43584</v>
      </c>
      <c r="J4174">
        <v>2019</v>
      </c>
      <c r="K4174" t="s">
        <v>48</v>
      </c>
      <c r="L4174" t="s">
        <v>33235</v>
      </c>
      <c r="N4174" t="s">
        <v>33236</v>
      </c>
      <c r="O4174" t="s">
        <v>1081</v>
      </c>
      <c r="P4174" t="s">
        <v>291</v>
      </c>
      <c r="Q4174" t="s">
        <v>52</v>
      </c>
      <c r="R4174">
        <v>98848</v>
      </c>
      <c r="S4174" t="s">
        <v>33237</v>
      </c>
      <c r="T4174" t="s">
        <v>20308</v>
      </c>
      <c r="U4174" t="s">
        <v>33238</v>
      </c>
      <c r="V4174" t="s">
        <v>54</v>
      </c>
      <c r="W4174">
        <v>13</v>
      </c>
      <c r="X4174" t="s">
        <v>574</v>
      </c>
      <c r="Y4174">
        <v>4803</v>
      </c>
      <c r="Z4174" t="s">
        <v>291</v>
      </c>
      <c r="AA4174" t="s">
        <v>57</v>
      </c>
      <c r="AB4174">
        <v>71942</v>
      </c>
      <c r="AC4174" t="s">
        <v>146</v>
      </c>
      <c r="AD4174" t="s">
        <v>4690</v>
      </c>
      <c r="AE4174" t="s">
        <v>107</v>
      </c>
      <c r="AF4174" t="s">
        <v>107</v>
      </c>
      <c r="AJ4174" t="s">
        <v>58</v>
      </c>
      <c r="AK4174" t="s">
        <v>59</v>
      </c>
      <c r="AL4174">
        <v>43774</v>
      </c>
      <c r="AM4174" t="s">
        <v>4692</v>
      </c>
      <c r="AN4174" t="b">
        <v>1</v>
      </c>
      <c r="AO4174" t="b">
        <v>0</v>
      </c>
      <c r="AP4174" t="b">
        <v>1</v>
      </c>
      <c r="AR4174" t="s">
        <v>61</v>
      </c>
      <c r="BB4174" s="7" t="s">
        <v>413</v>
      </c>
      <c r="BC4174" s="7" t="s">
        <v>143</v>
      </c>
      <c r="BD4174" s="7" t="s">
        <v>52</v>
      </c>
      <c r="BE4174" s="7">
        <v>98401</v>
      </c>
      <c r="BF4174" s="7" t="s">
        <v>20950</v>
      </c>
      <c r="BG4174" s="7">
        <v>127398.5</v>
      </c>
      <c r="BH4174" s="7">
        <v>0</v>
      </c>
      <c r="BI4174">
        <v>108501.51</v>
      </c>
      <c r="BJ4174">
        <v>0</v>
      </c>
      <c r="BK4174">
        <v>0</v>
      </c>
      <c r="BL4174">
        <v>0</v>
      </c>
      <c r="BO4174" t="s">
        <v>33239</v>
      </c>
      <c r="BP4174">
        <v>21810</v>
      </c>
      <c r="BQ4174">
        <v>1138</v>
      </c>
      <c r="BR4174">
        <v>1283</v>
      </c>
      <c r="BS4174">
        <v>2684</v>
      </c>
      <c r="BT4174">
        <v>13</v>
      </c>
      <c r="BU4174" t="s">
        <v>20897</v>
      </c>
      <c r="BV4174" t="s">
        <v>4695</v>
      </c>
      <c r="BX4174">
        <v>44148.940949074073</v>
      </c>
    </row>
    <row r="4175" spans="1:76" x14ac:dyDescent="0.25">
      <c r="A4175" t="s">
        <v>33737</v>
      </c>
      <c r="B4175" t="s">
        <v>21940</v>
      </c>
      <c r="C4175" t="s">
        <v>46</v>
      </c>
      <c r="D4175">
        <v>43527</v>
      </c>
      <c r="E4175">
        <v>43598</v>
      </c>
      <c r="I4175">
        <v>43527</v>
      </c>
      <c r="J4175">
        <v>2019</v>
      </c>
      <c r="K4175" t="s">
        <v>48</v>
      </c>
      <c r="L4175" t="s">
        <v>21941</v>
      </c>
      <c r="N4175" t="s">
        <v>21942</v>
      </c>
      <c r="O4175" t="s">
        <v>830</v>
      </c>
      <c r="P4175" t="s">
        <v>105</v>
      </c>
      <c r="Q4175" t="s">
        <v>52</v>
      </c>
      <c r="R4175">
        <v>99019</v>
      </c>
      <c r="S4175" t="s">
        <v>21943</v>
      </c>
      <c r="T4175" t="s">
        <v>21943</v>
      </c>
      <c r="U4175" t="s">
        <v>21944</v>
      </c>
      <c r="V4175" t="s">
        <v>4968</v>
      </c>
      <c r="W4175">
        <v>32</v>
      </c>
      <c r="X4175" t="s">
        <v>15353</v>
      </c>
      <c r="Y4175">
        <v>5039</v>
      </c>
      <c r="Z4175" t="s">
        <v>105</v>
      </c>
      <c r="AA4175" t="s">
        <v>4785</v>
      </c>
      <c r="AB4175">
        <v>6956</v>
      </c>
      <c r="AC4175" t="s">
        <v>146</v>
      </c>
      <c r="AD4175" t="s">
        <v>4690</v>
      </c>
      <c r="AE4175" t="s">
        <v>107</v>
      </c>
      <c r="AF4175" t="s">
        <v>107</v>
      </c>
      <c r="AJ4175" t="s">
        <v>58</v>
      </c>
      <c r="AK4175" t="s">
        <v>59</v>
      </c>
      <c r="AL4175">
        <v>43774</v>
      </c>
      <c r="AM4175" t="s">
        <v>4878</v>
      </c>
      <c r="AN4175" t="b">
        <v>1</v>
      </c>
      <c r="AO4175" t="b">
        <v>1</v>
      </c>
      <c r="AQ4175" t="s">
        <v>60</v>
      </c>
      <c r="BB4175" s="7" t="s">
        <v>21942</v>
      </c>
      <c r="BC4175" s="7" t="s">
        <v>830</v>
      </c>
      <c r="BD4175" s="7" t="s">
        <v>52</v>
      </c>
      <c r="BE4175" s="7">
        <v>99019</v>
      </c>
      <c r="BF4175" s="7" t="s">
        <v>21944</v>
      </c>
      <c r="BO4175" t="s">
        <v>33738</v>
      </c>
      <c r="BP4175">
        <v>9885</v>
      </c>
      <c r="BQ4175">
        <v>1337</v>
      </c>
      <c r="BR4175">
        <v>1492</v>
      </c>
      <c r="BU4175" t="s">
        <v>21946</v>
      </c>
      <c r="BV4175" t="s">
        <v>4695</v>
      </c>
      <c r="BX4175">
        <v>43943.648240740738</v>
      </c>
    </row>
    <row r="4176" spans="1:76" x14ac:dyDescent="0.25">
      <c r="A4176" t="s">
        <v>33739</v>
      </c>
      <c r="B4176" t="s">
        <v>33740</v>
      </c>
      <c r="C4176" t="s">
        <v>46</v>
      </c>
      <c r="D4176">
        <v>43506</v>
      </c>
      <c r="E4176">
        <v>43600</v>
      </c>
      <c r="H4176" t="s">
        <v>47</v>
      </c>
      <c r="I4176">
        <v>43506</v>
      </c>
      <c r="J4176">
        <v>2019</v>
      </c>
      <c r="K4176" t="s">
        <v>48</v>
      </c>
      <c r="L4176" t="s">
        <v>33741</v>
      </c>
      <c r="N4176" t="s">
        <v>33742</v>
      </c>
      <c r="O4176" t="s">
        <v>105</v>
      </c>
      <c r="P4176" t="s">
        <v>105</v>
      </c>
      <c r="Q4176" t="s">
        <v>52</v>
      </c>
      <c r="R4176">
        <v>99228</v>
      </c>
      <c r="S4176" t="s">
        <v>33743</v>
      </c>
      <c r="T4176" t="s">
        <v>33744</v>
      </c>
      <c r="U4176" t="s">
        <v>33745</v>
      </c>
      <c r="V4176" t="s">
        <v>5376</v>
      </c>
      <c r="W4176">
        <v>31</v>
      </c>
      <c r="X4176" t="s">
        <v>5352</v>
      </c>
      <c r="Y4176">
        <v>4150</v>
      </c>
      <c r="Z4176" t="s">
        <v>105</v>
      </c>
      <c r="AA4176" t="s">
        <v>4785</v>
      </c>
      <c r="AB4176">
        <v>132213</v>
      </c>
      <c r="AC4176" t="s">
        <v>146</v>
      </c>
      <c r="AD4176" t="s">
        <v>4690</v>
      </c>
      <c r="AE4176" t="s">
        <v>107</v>
      </c>
      <c r="AF4176" t="s">
        <v>107</v>
      </c>
      <c r="AJ4176" t="s">
        <v>58</v>
      </c>
      <c r="AK4176" t="s">
        <v>59</v>
      </c>
      <c r="AL4176">
        <v>43774</v>
      </c>
      <c r="AM4176" t="s">
        <v>4692</v>
      </c>
      <c r="AN4176" t="b">
        <v>1</v>
      </c>
      <c r="AO4176" t="b">
        <v>1</v>
      </c>
      <c r="AP4176" t="b">
        <v>0</v>
      </c>
      <c r="AQ4176" t="s">
        <v>177</v>
      </c>
      <c r="BB4176" s="7" t="s">
        <v>529</v>
      </c>
      <c r="BC4176" s="7" t="s">
        <v>526</v>
      </c>
      <c r="BD4176" s="7" t="s">
        <v>52</v>
      </c>
      <c r="BE4176" s="7">
        <v>99206</v>
      </c>
      <c r="BF4176" s="7" t="s">
        <v>32046</v>
      </c>
      <c r="BG4176" s="7">
        <v>13983.3</v>
      </c>
      <c r="BH4176" s="7">
        <v>0</v>
      </c>
      <c r="BI4176">
        <v>9413.2999999999993</v>
      </c>
      <c r="BJ4176">
        <v>0</v>
      </c>
      <c r="BK4176">
        <v>0</v>
      </c>
      <c r="BL4176">
        <v>0</v>
      </c>
      <c r="BO4176" t="s">
        <v>33746</v>
      </c>
      <c r="BP4176">
        <v>1454</v>
      </c>
      <c r="BQ4176">
        <v>1286</v>
      </c>
      <c r="BR4176">
        <v>1440</v>
      </c>
      <c r="BS4176">
        <v>1584</v>
      </c>
      <c r="BU4176" t="s">
        <v>32048</v>
      </c>
      <c r="BV4176" t="s">
        <v>4695</v>
      </c>
      <c r="BX4176">
        <v>44154.529918981483</v>
      </c>
    </row>
    <row r="4177" spans="1:76" x14ac:dyDescent="0.25">
      <c r="A4177" t="s">
        <v>33760</v>
      </c>
      <c r="B4177" t="s">
        <v>33761</v>
      </c>
      <c r="C4177" t="s">
        <v>46</v>
      </c>
      <c r="D4177">
        <v>43440</v>
      </c>
      <c r="I4177">
        <v>43440</v>
      </c>
      <c r="J4177">
        <v>2019</v>
      </c>
      <c r="K4177" t="s">
        <v>85</v>
      </c>
      <c r="L4177" t="s">
        <v>33762</v>
      </c>
      <c r="N4177" t="s">
        <v>33763</v>
      </c>
      <c r="O4177" t="s">
        <v>101</v>
      </c>
      <c r="P4177" t="s">
        <v>68</v>
      </c>
      <c r="Q4177" t="s">
        <v>52</v>
      </c>
      <c r="R4177">
        <v>98126</v>
      </c>
      <c r="S4177" t="s">
        <v>33764</v>
      </c>
      <c r="T4177" t="s">
        <v>33765</v>
      </c>
      <c r="U4177" t="s">
        <v>33766</v>
      </c>
      <c r="V4177" t="s">
        <v>4968</v>
      </c>
      <c r="W4177">
        <v>32</v>
      </c>
      <c r="X4177" t="s">
        <v>4969</v>
      </c>
      <c r="Y4177">
        <v>4048</v>
      </c>
      <c r="Z4177" t="s">
        <v>68</v>
      </c>
      <c r="AA4177" t="s">
        <v>4785</v>
      </c>
      <c r="AB4177">
        <v>463183</v>
      </c>
      <c r="AC4177" t="s">
        <v>146</v>
      </c>
      <c r="AD4177" t="s">
        <v>4690</v>
      </c>
      <c r="AE4177" t="s">
        <v>107</v>
      </c>
      <c r="AF4177" t="s">
        <v>107</v>
      </c>
      <c r="AJ4177" t="s">
        <v>58</v>
      </c>
      <c r="AK4177" t="s">
        <v>59</v>
      </c>
      <c r="AL4177">
        <v>43774</v>
      </c>
      <c r="AM4177" t="s">
        <v>4692</v>
      </c>
      <c r="AN4177" t="b">
        <v>1</v>
      </c>
      <c r="BB4177" s="7" t="s">
        <v>33763</v>
      </c>
      <c r="BC4177" s="7" t="s">
        <v>101</v>
      </c>
      <c r="BD4177" s="7" t="s">
        <v>52</v>
      </c>
      <c r="BE4177" s="7">
        <v>98126</v>
      </c>
      <c r="BF4177" s="7" t="s">
        <v>33767</v>
      </c>
      <c r="BO4177" t="s">
        <v>33768</v>
      </c>
      <c r="BP4177">
        <v>21374</v>
      </c>
      <c r="BQ4177">
        <v>1631</v>
      </c>
      <c r="BR4177">
        <v>1801</v>
      </c>
      <c r="BU4177" t="s">
        <v>33769</v>
      </c>
      <c r="BV4177" t="s">
        <v>4695</v>
      </c>
      <c r="BX4177">
        <v>43597.918912037036</v>
      </c>
    </row>
    <row r="4178" spans="1:76" x14ac:dyDescent="0.25">
      <c r="A4178" t="s">
        <v>34197</v>
      </c>
      <c r="B4178" t="s">
        <v>1367</v>
      </c>
      <c r="C4178" t="s">
        <v>46</v>
      </c>
      <c r="D4178">
        <v>43596</v>
      </c>
      <c r="E4178">
        <v>43598</v>
      </c>
      <c r="H4178" t="s">
        <v>47</v>
      </c>
      <c r="I4178">
        <v>43596</v>
      </c>
      <c r="J4178">
        <v>2019</v>
      </c>
      <c r="K4178" t="s">
        <v>48</v>
      </c>
      <c r="L4178" t="s">
        <v>34198</v>
      </c>
      <c r="N4178" t="s">
        <v>34199</v>
      </c>
      <c r="O4178" t="s">
        <v>6761</v>
      </c>
      <c r="P4178" t="s">
        <v>462</v>
      </c>
      <c r="Q4178" t="s">
        <v>52</v>
      </c>
      <c r="R4178">
        <v>99362</v>
      </c>
      <c r="S4178" t="s">
        <v>34200</v>
      </c>
      <c r="T4178" t="s">
        <v>34200</v>
      </c>
      <c r="U4178" t="s">
        <v>34201</v>
      </c>
      <c r="V4178" t="s">
        <v>4807</v>
      </c>
      <c r="W4178">
        <v>23</v>
      </c>
      <c r="X4178" t="s">
        <v>12122</v>
      </c>
      <c r="Y4178">
        <v>4302</v>
      </c>
      <c r="Z4178" t="s">
        <v>462</v>
      </c>
      <c r="AA4178" t="s">
        <v>4785</v>
      </c>
      <c r="AB4178">
        <v>34801</v>
      </c>
      <c r="AC4178" t="s">
        <v>146</v>
      </c>
      <c r="AD4178" t="s">
        <v>4690</v>
      </c>
      <c r="AE4178" t="s">
        <v>107</v>
      </c>
      <c r="AF4178" t="s">
        <v>107</v>
      </c>
      <c r="AI4178">
        <v>3</v>
      </c>
      <c r="AJ4178" t="s">
        <v>58</v>
      </c>
      <c r="AK4178" t="s">
        <v>59</v>
      </c>
      <c r="AL4178">
        <v>43774</v>
      </c>
      <c r="AM4178" t="s">
        <v>4692</v>
      </c>
      <c r="AN4178" t="b">
        <v>1</v>
      </c>
      <c r="AO4178" t="b">
        <v>0</v>
      </c>
      <c r="AP4178" t="b">
        <v>1</v>
      </c>
      <c r="AR4178" t="s">
        <v>61</v>
      </c>
      <c r="BB4178" s="7" t="s">
        <v>34202</v>
      </c>
      <c r="BC4178" s="7" t="s">
        <v>6761</v>
      </c>
      <c r="BD4178" s="7" t="s">
        <v>5990</v>
      </c>
      <c r="BE4178" s="7">
        <v>99362</v>
      </c>
      <c r="BF4178" s="7" t="s">
        <v>34203</v>
      </c>
      <c r="BG4178" s="7">
        <v>11339.51</v>
      </c>
      <c r="BH4178" s="7">
        <v>0</v>
      </c>
      <c r="BI4178">
        <v>3818.6</v>
      </c>
      <c r="BJ4178">
        <v>-319.51</v>
      </c>
      <c r="BK4178">
        <v>0</v>
      </c>
      <c r="BL4178">
        <v>0</v>
      </c>
      <c r="BO4178" t="s">
        <v>34204</v>
      </c>
      <c r="BP4178">
        <v>19606</v>
      </c>
      <c r="BQ4178">
        <v>1231</v>
      </c>
      <c r="BR4178">
        <v>1382</v>
      </c>
      <c r="BS4178">
        <v>2490</v>
      </c>
      <c r="BU4178" t="s">
        <v>34205</v>
      </c>
      <c r="BV4178" t="s">
        <v>4695</v>
      </c>
      <c r="BX4178">
        <v>44148.932245370372</v>
      </c>
    </row>
    <row r="4179" spans="1:76" x14ac:dyDescent="0.25">
      <c r="A4179" t="s">
        <v>34206</v>
      </c>
      <c r="B4179" t="s">
        <v>34207</v>
      </c>
      <c r="C4179" t="s">
        <v>46</v>
      </c>
      <c r="D4179">
        <v>43596</v>
      </c>
      <c r="E4179">
        <v>43598</v>
      </c>
      <c r="H4179" t="s">
        <v>47</v>
      </c>
      <c r="I4179">
        <v>43596</v>
      </c>
      <c r="J4179">
        <v>2019</v>
      </c>
      <c r="K4179" t="s">
        <v>48</v>
      </c>
      <c r="L4179" t="s">
        <v>34208</v>
      </c>
      <c r="N4179" t="s">
        <v>34209</v>
      </c>
      <c r="O4179" t="s">
        <v>22778</v>
      </c>
      <c r="P4179" t="s">
        <v>199</v>
      </c>
      <c r="Q4179" t="s">
        <v>52</v>
      </c>
      <c r="R4179">
        <v>98275</v>
      </c>
      <c r="S4179" t="s">
        <v>34210</v>
      </c>
      <c r="T4179" t="s">
        <v>34210</v>
      </c>
      <c r="U4179" t="s">
        <v>34211</v>
      </c>
      <c r="V4179" t="s">
        <v>4783</v>
      </c>
      <c r="W4179">
        <v>25</v>
      </c>
      <c r="X4179" t="s">
        <v>5278</v>
      </c>
      <c r="Y4179">
        <v>4107</v>
      </c>
      <c r="Z4179" t="s">
        <v>199</v>
      </c>
      <c r="AA4179" t="s">
        <v>4785</v>
      </c>
      <c r="AB4179">
        <v>461635</v>
      </c>
      <c r="AC4179" t="s">
        <v>146</v>
      </c>
      <c r="AD4179" t="s">
        <v>4690</v>
      </c>
      <c r="AE4179" t="s">
        <v>107</v>
      </c>
      <c r="AF4179" t="s">
        <v>107</v>
      </c>
      <c r="AI4179">
        <v>2</v>
      </c>
      <c r="AJ4179" t="s">
        <v>58</v>
      </c>
      <c r="AK4179" t="s">
        <v>59</v>
      </c>
      <c r="AL4179">
        <v>43774</v>
      </c>
      <c r="AM4179" t="s">
        <v>4692</v>
      </c>
      <c r="AN4179" t="b">
        <v>1</v>
      </c>
      <c r="AO4179" t="b">
        <v>0</v>
      </c>
      <c r="AP4179" t="b">
        <v>1</v>
      </c>
      <c r="AR4179" t="s">
        <v>99</v>
      </c>
      <c r="BB4179" s="7" t="s">
        <v>20595</v>
      </c>
      <c r="BC4179" s="7" t="s">
        <v>6811</v>
      </c>
      <c r="BD4179" s="7" t="s">
        <v>52</v>
      </c>
      <c r="BE4179" s="7">
        <v>98371</v>
      </c>
      <c r="BF4179" s="7" t="s">
        <v>11221</v>
      </c>
      <c r="BG4179" s="7">
        <v>76286.95</v>
      </c>
      <c r="BH4179" s="7">
        <v>0</v>
      </c>
      <c r="BI4179">
        <v>76316.95</v>
      </c>
      <c r="BJ4179">
        <v>0</v>
      </c>
      <c r="BK4179">
        <v>0</v>
      </c>
      <c r="BL4179">
        <v>0</v>
      </c>
      <c r="BO4179" t="s">
        <v>34212</v>
      </c>
      <c r="BP4179">
        <v>16725</v>
      </c>
      <c r="BQ4179">
        <v>1505</v>
      </c>
      <c r="BR4179">
        <v>1669</v>
      </c>
      <c r="BS4179">
        <v>2333</v>
      </c>
      <c r="BU4179" t="s">
        <v>17025</v>
      </c>
      <c r="BV4179" t="s">
        <v>4695</v>
      </c>
      <c r="BX4179">
        <v>44148.925185185188</v>
      </c>
    </row>
    <row r="4180" spans="1:76" x14ac:dyDescent="0.25">
      <c r="A4180" t="s">
        <v>37246</v>
      </c>
      <c r="B4180" t="s">
        <v>36699</v>
      </c>
      <c r="C4180" t="s">
        <v>46</v>
      </c>
      <c r="D4180">
        <v>43573</v>
      </c>
      <c r="E4180">
        <v>43598</v>
      </c>
      <c r="H4180" t="s">
        <v>47</v>
      </c>
      <c r="I4180">
        <v>43573</v>
      </c>
      <c r="J4180">
        <v>2019</v>
      </c>
      <c r="K4180" t="s">
        <v>48</v>
      </c>
      <c r="L4180" t="s">
        <v>37247</v>
      </c>
      <c r="N4180" t="s">
        <v>3540</v>
      </c>
      <c r="O4180" t="s">
        <v>907</v>
      </c>
      <c r="P4180" t="s">
        <v>908</v>
      </c>
      <c r="Q4180" t="s">
        <v>52</v>
      </c>
      <c r="R4180">
        <v>98926</v>
      </c>
      <c r="S4180" t="s">
        <v>909</v>
      </c>
      <c r="T4180" t="s">
        <v>27598</v>
      </c>
      <c r="U4180" t="s">
        <v>28864</v>
      </c>
      <c r="V4180" t="s">
        <v>4807</v>
      </c>
      <c r="W4180">
        <v>23</v>
      </c>
      <c r="X4180" t="s">
        <v>5397</v>
      </c>
      <c r="Y4180">
        <v>3559</v>
      </c>
      <c r="Z4180" t="s">
        <v>908</v>
      </c>
      <c r="AA4180" t="s">
        <v>4785</v>
      </c>
      <c r="AB4180">
        <v>25773</v>
      </c>
      <c r="AC4180" t="s">
        <v>146</v>
      </c>
      <c r="AD4180" t="s">
        <v>4690</v>
      </c>
      <c r="AE4180" t="s">
        <v>107</v>
      </c>
      <c r="AF4180" t="s">
        <v>107</v>
      </c>
      <c r="AJ4180" t="s">
        <v>58</v>
      </c>
      <c r="AK4180" t="s">
        <v>59</v>
      </c>
      <c r="AL4180">
        <v>43774</v>
      </c>
      <c r="AM4180" t="s">
        <v>4692</v>
      </c>
      <c r="AN4180" t="b">
        <v>1</v>
      </c>
      <c r="AO4180" t="b">
        <v>1</v>
      </c>
      <c r="AQ4180" t="s">
        <v>60</v>
      </c>
      <c r="BB4180" s="7" t="s">
        <v>3540</v>
      </c>
      <c r="BC4180" s="7" t="s">
        <v>907</v>
      </c>
      <c r="BD4180" s="7" t="s">
        <v>52</v>
      </c>
      <c r="BE4180" s="7">
        <v>98926</v>
      </c>
      <c r="BF4180" s="7" t="s">
        <v>28864</v>
      </c>
      <c r="BG4180" s="7">
        <v>52820.88</v>
      </c>
      <c r="BH4180" s="7">
        <v>0</v>
      </c>
      <c r="BI4180">
        <v>42452.63</v>
      </c>
      <c r="BJ4180">
        <v>9.84</v>
      </c>
      <c r="BK4180">
        <v>0</v>
      </c>
      <c r="BL4180">
        <v>0</v>
      </c>
      <c r="BO4180" t="s">
        <v>37248</v>
      </c>
      <c r="BP4180">
        <v>21644</v>
      </c>
      <c r="BQ4180">
        <v>1213</v>
      </c>
      <c r="BR4180">
        <v>1362</v>
      </c>
      <c r="BS4180">
        <v>2676</v>
      </c>
      <c r="BU4180" t="s">
        <v>22170</v>
      </c>
      <c r="BV4180" t="s">
        <v>4695</v>
      </c>
      <c r="BX4180">
        <v>44148.940671296295</v>
      </c>
    </row>
    <row r="4181" spans="1:76" x14ac:dyDescent="0.25">
      <c r="A4181" t="s">
        <v>37266</v>
      </c>
      <c r="B4181" t="s">
        <v>37267</v>
      </c>
      <c r="C4181" t="s">
        <v>46</v>
      </c>
      <c r="D4181">
        <v>43473</v>
      </c>
      <c r="I4181">
        <v>43473</v>
      </c>
      <c r="J4181">
        <v>2019</v>
      </c>
      <c r="K4181" t="s">
        <v>85</v>
      </c>
      <c r="L4181" t="s">
        <v>37268</v>
      </c>
      <c r="N4181" t="s">
        <v>37269</v>
      </c>
      <c r="O4181" t="s">
        <v>1328</v>
      </c>
      <c r="P4181" t="s">
        <v>226</v>
      </c>
      <c r="Q4181" t="s">
        <v>52</v>
      </c>
      <c r="R4181">
        <v>98607</v>
      </c>
      <c r="S4181" t="s">
        <v>37270</v>
      </c>
      <c r="T4181" t="s">
        <v>37271</v>
      </c>
      <c r="U4181" t="s">
        <v>28722</v>
      </c>
      <c r="V4181" t="s">
        <v>4783</v>
      </c>
      <c r="W4181">
        <v>25</v>
      </c>
      <c r="X4181" t="s">
        <v>6013</v>
      </c>
      <c r="Y4181">
        <v>3147</v>
      </c>
      <c r="Z4181" t="s">
        <v>226</v>
      </c>
      <c r="AA4181" t="s">
        <v>4785</v>
      </c>
      <c r="AB4181">
        <v>282787</v>
      </c>
      <c r="AC4181" t="s">
        <v>146</v>
      </c>
      <c r="AD4181" t="s">
        <v>4690</v>
      </c>
      <c r="AE4181" t="s">
        <v>107</v>
      </c>
      <c r="AF4181" t="s">
        <v>107</v>
      </c>
      <c r="AJ4181" t="s">
        <v>58</v>
      </c>
      <c r="AK4181" t="s">
        <v>59</v>
      </c>
      <c r="AL4181">
        <v>43774</v>
      </c>
      <c r="AM4181" t="s">
        <v>4692</v>
      </c>
      <c r="AN4181" t="b">
        <v>1</v>
      </c>
      <c r="BB4181" s="7" t="s">
        <v>37269</v>
      </c>
      <c r="BC4181" s="7" t="s">
        <v>1328</v>
      </c>
      <c r="BD4181" s="7" t="s">
        <v>52</v>
      </c>
      <c r="BE4181" s="7">
        <v>98607</v>
      </c>
      <c r="BF4181" s="7" t="s">
        <v>28722</v>
      </c>
      <c r="BO4181" t="s">
        <v>37272</v>
      </c>
      <c r="BP4181">
        <v>14878</v>
      </c>
      <c r="BQ4181">
        <v>1436</v>
      </c>
      <c r="BR4181">
        <v>1595</v>
      </c>
      <c r="BU4181" t="s">
        <v>28724</v>
      </c>
      <c r="BV4181" t="s">
        <v>4695</v>
      </c>
      <c r="BX4181">
        <v>43597.915462962963</v>
      </c>
    </row>
    <row r="4182" spans="1:76" x14ac:dyDescent="0.25">
      <c r="A4182" t="s">
        <v>37696</v>
      </c>
      <c r="B4182" t="s">
        <v>37697</v>
      </c>
      <c r="C4182" t="s">
        <v>46</v>
      </c>
      <c r="D4182">
        <v>43597</v>
      </c>
      <c r="E4182">
        <v>43602</v>
      </c>
      <c r="H4182" t="s">
        <v>47</v>
      </c>
      <c r="I4182">
        <v>43597</v>
      </c>
      <c r="J4182">
        <v>2019</v>
      </c>
      <c r="K4182" t="s">
        <v>48</v>
      </c>
      <c r="L4182" t="s">
        <v>37698</v>
      </c>
      <c r="N4182" t="s">
        <v>37699</v>
      </c>
      <c r="O4182" t="s">
        <v>241</v>
      </c>
      <c r="P4182" t="s">
        <v>241</v>
      </c>
      <c r="Q4182" t="s">
        <v>52</v>
      </c>
      <c r="R4182">
        <v>98902</v>
      </c>
      <c r="S4182" t="s">
        <v>37700</v>
      </c>
      <c r="T4182" t="s">
        <v>37700</v>
      </c>
      <c r="U4182" t="s">
        <v>37701</v>
      </c>
      <c r="V4182" t="s">
        <v>4968</v>
      </c>
      <c r="W4182">
        <v>32</v>
      </c>
      <c r="X4182" t="s">
        <v>17662</v>
      </c>
      <c r="Y4182">
        <v>4417</v>
      </c>
      <c r="Z4182" t="s">
        <v>241</v>
      </c>
      <c r="AA4182" t="s">
        <v>4785</v>
      </c>
      <c r="AB4182">
        <v>43044</v>
      </c>
      <c r="AC4182" t="s">
        <v>146</v>
      </c>
      <c r="AD4182" t="s">
        <v>4690</v>
      </c>
      <c r="AE4182" t="s">
        <v>107</v>
      </c>
      <c r="AF4182" t="s">
        <v>107</v>
      </c>
      <c r="AJ4182" t="s">
        <v>58</v>
      </c>
      <c r="AK4182" t="s">
        <v>59</v>
      </c>
      <c r="AL4182">
        <v>43774</v>
      </c>
      <c r="AM4182" t="s">
        <v>4692</v>
      </c>
      <c r="AN4182" t="b">
        <v>1</v>
      </c>
      <c r="AO4182" t="b">
        <v>1</v>
      </c>
      <c r="AQ4182" t="s">
        <v>60</v>
      </c>
      <c r="BB4182" s="7" t="s">
        <v>37702</v>
      </c>
      <c r="BC4182" s="7" t="s">
        <v>241</v>
      </c>
      <c r="BD4182" s="7" t="s">
        <v>52</v>
      </c>
      <c r="BE4182" s="7">
        <v>98902</v>
      </c>
      <c r="BF4182" s="7">
        <v>5094535678</v>
      </c>
      <c r="BG4182" s="7">
        <v>11025</v>
      </c>
      <c r="BH4182" s="7">
        <v>0</v>
      </c>
      <c r="BI4182">
        <v>11025</v>
      </c>
      <c r="BJ4182">
        <v>0</v>
      </c>
      <c r="BK4182">
        <v>0</v>
      </c>
      <c r="BL4182">
        <v>0</v>
      </c>
      <c r="BM4182">
        <v>38.28</v>
      </c>
      <c r="BN4182">
        <v>0</v>
      </c>
      <c r="BO4182" t="s">
        <v>37703</v>
      </c>
      <c r="BP4182">
        <v>22191</v>
      </c>
      <c r="BQ4182">
        <v>4437</v>
      </c>
      <c r="BR4182">
        <v>18493</v>
      </c>
      <c r="BS4182">
        <v>1628</v>
      </c>
      <c r="BU4182" t="s">
        <v>37704</v>
      </c>
      <c r="BV4182" t="s">
        <v>4695</v>
      </c>
      <c r="BX4182">
        <v>44148.898773148147</v>
      </c>
    </row>
    <row r="4183" spans="1:76" x14ac:dyDescent="0.25">
      <c r="A4183" t="s">
        <v>37906</v>
      </c>
      <c r="B4183" t="s">
        <v>20429</v>
      </c>
      <c r="C4183" t="s">
        <v>46</v>
      </c>
      <c r="D4183">
        <v>43936</v>
      </c>
      <c r="E4183">
        <v>43599</v>
      </c>
      <c r="I4183">
        <v>43936</v>
      </c>
      <c r="J4183">
        <v>2019</v>
      </c>
      <c r="K4183" t="s">
        <v>48</v>
      </c>
      <c r="L4183" t="s">
        <v>20430</v>
      </c>
      <c r="N4183" t="s">
        <v>20431</v>
      </c>
      <c r="O4183" t="s">
        <v>20432</v>
      </c>
      <c r="P4183" t="s">
        <v>459</v>
      </c>
      <c r="Q4183" t="s">
        <v>52</v>
      </c>
      <c r="R4183">
        <v>99328</v>
      </c>
      <c r="S4183" t="s">
        <v>29213</v>
      </c>
      <c r="T4183" t="s">
        <v>20433</v>
      </c>
      <c r="U4183">
        <v>5095205618</v>
      </c>
      <c r="V4183" t="s">
        <v>4807</v>
      </c>
      <c r="W4183">
        <v>23</v>
      </c>
      <c r="X4183" t="s">
        <v>17282</v>
      </c>
      <c r="Y4183">
        <v>3176</v>
      </c>
      <c r="Z4183" t="s">
        <v>459</v>
      </c>
      <c r="AA4183" t="s">
        <v>4785</v>
      </c>
      <c r="AB4183">
        <v>2726</v>
      </c>
      <c r="AC4183" t="s">
        <v>146</v>
      </c>
      <c r="AD4183" t="s">
        <v>4690</v>
      </c>
      <c r="AE4183" t="s">
        <v>107</v>
      </c>
      <c r="AF4183" t="s">
        <v>107</v>
      </c>
      <c r="AI4183">
        <v>1</v>
      </c>
      <c r="AJ4183" t="s">
        <v>58</v>
      </c>
      <c r="AK4183" t="s">
        <v>59</v>
      </c>
      <c r="AL4183">
        <v>43774</v>
      </c>
      <c r="AM4183" t="s">
        <v>4878</v>
      </c>
      <c r="AN4183" t="b">
        <v>1</v>
      </c>
      <c r="AO4183" t="b">
        <v>0</v>
      </c>
      <c r="AP4183" t="b">
        <v>1</v>
      </c>
      <c r="AR4183" t="s">
        <v>61</v>
      </c>
      <c r="BF4183" s="7">
        <v>5095205618</v>
      </c>
      <c r="BO4183" t="s">
        <v>37907</v>
      </c>
      <c r="BP4183">
        <v>25209</v>
      </c>
      <c r="BQ4183">
        <v>24193</v>
      </c>
      <c r="BR4183">
        <v>23649</v>
      </c>
      <c r="BU4183" t="s">
        <v>37908</v>
      </c>
      <c r="BV4183" t="s">
        <v>4695</v>
      </c>
      <c r="BX4183">
        <v>43987.418449074074</v>
      </c>
    </row>
    <row r="4184" spans="1:76" x14ac:dyDescent="0.25">
      <c r="A4184" t="s">
        <v>38872</v>
      </c>
      <c r="B4184" t="s">
        <v>38873</v>
      </c>
      <c r="C4184" t="s">
        <v>46</v>
      </c>
      <c r="D4184">
        <v>43583</v>
      </c>
      <c r="E4184">
        <v>43598</v>
      </c>
      <c r="I4184">
        <v>43583</v>
      </c>
      <c r="J4184">
        <v>2019</v>
      </c>
      <c r="K4184" t="s">
        <v>48</v>
      </c>
      <c r="L4184" t="s">
        <v>38874</v>
      </c>
      <c r="N4184" t="s">
        <v>38875</v>
      </c>
      <c r="O4184" t="s">
        <v>1166</v>
      </c>
      <c r="P4184" t="s">
        <v>353</v>
      </c>
      <c r="Q4184" t="s">
        <v>52</v>
      </c>
      <c r="R4184">
        <v>98248</v>
      </c>
      <c r="S4184" t="s">
        <v>38876</v>
      </c>
      <c r="T4184" t="s">
        <v>38876</v>
      </c>
      <c r="U4184" t="s">
        <v>38877</v>
      </c>
      <c r="V4184" t="s">
        <v>4968</v>
      </c>
      <c r="W4184">
        <v>32</v>
      </c>
      <c r="X4184" t="s">
        <v>17678</v>
      </c>
      <c r="Y4184">
        <v>3288</v>
      </c>
      <c r="Z4184" t="s">
        <v>353</v>
      </c>
      <c r="AA4184" t="s">
        <v>4785</v>
      </c>
      <c r="AB4184">
        <v>8240</v>
      </c>
      <c r="AC4184" t="s">
        <v>146</v>
      </c>
      <c r="AD4184" t="s">
        <v>4690</v>
      </c>
      <c r="AE4184" t="s">
        <v>107</v>
      </c>
      <c r="AF4184" t="s">
        <v>107</v>
      </c>
      <c r="AJ4184" t="s">
        <v>58</v>
      </c>
      <c r="AK4184" t="s">
        <v>59</v>
      </c>
      <c r="AL4184">
        <v>43774</v>
      </c>
      <c r="AM4184" t="s">
        <v>4878</v>
      </c>
      <c r="AN4184" t="b">
        <v>1</v>
      </c>
      <c r="AO4184" t="b">
        <v>1</v>
      </c>
      <c r="AP4184" t="b">
        <v>0</v>
      </c>
      <c r="AQ4184" t="s">
        <v>177</v>
      </c>
      <c r="BB4184" s="7" t="s">
        <v>38875</v>
      </c>
      <c r="BC4184" s="7" t="s">
        <v>1166</v>
      </c>
      <c r="BD4184" s="7" t="s">
        <v>52</v>
      </c>
      <c r="BE4184" s="7">
        <v>98248</v>
      </c>
      <c r="BF4184" s="7" t="s">
        <v>38877</v>
      </c>
      <c r="BO4184" t="s">
        <v>38878</v>
      </c>
      <c r="BP4184">
        <v>12380</v>
      </c>
      <c r="BQ4184">
        <v>1573</v>
      </c>
      <c r="BR4184">
        <v>1739</v>
      </c>
      <c r="BU4184" t="s">
        <v>38879</v>
      </c>
      <c r="BV4184" t="s">
        <v>4695</v>
      </c>
      <c r="BX4184">
        <v>43738.285138888888</v>
      </c>
    </row>
    <row r="4185" spans="1:76" x14ac:dyDescent="0.25">
      <c r="A4185" t="s">
        <v>38882</v>
      </c>
      <c r="B4185" t="s">
        <v>37812</v>
      </c>
      <c r="C4185" t="s">
        <v>46</v>
      </c>
      <c r="D4185">
        <v>43549</v>
      </c>
      <c r="E4185">
        <v>43598</v>
      </c>
      <c r="H4185" t="s">
        <v>47</v>
      </c>
      <c r="I4185">
        <v>43549</v>
      </c>
      <c r="J4185">
        <v>2019</v>
      </c>
      <c r="K4185" t="s">
        <v>48</v>
      </c>
      <c r="L4185" t="s">
        <v>38883</v>
      </c>
      <c r="N4185" t="s">
        <v>38884</v>
      </c>
      <c r="O4185" t="s">
        <v>1328</v>
      </c>
      <c r="P4185" t="s">
        <v>226</v>
      </c>
      <c r="Q4185" t="s">
        <v>52</v>
      </c>
      <c r="R4185">
        <v>98607</v>
      </c>
      <c r="S4185" t="s">
        <v>38885</v>
      </c>
      <c r="T4185" t="s">
        <v>37815</v>
      </c>
      <c r="U4185" t="s">
        <v>38886</v>
      </c>
      <c r="V4185" t="s">
        <v>4783</v>
      </c>
      <c r="W4185">
        <v>25</v>
      </c>
      <c r="X4185" t="s">
        <v>6013</v>
      </c>
      <c r="Y4185">
        <v>3147</v>
      </c>
      <c r="Z4185" t="s">
        <v>226</v>
      </c>
      <c r="AA4185" t="s">
        <v>4785</v>
      </c>
      <c r="AB4185">
        <v>282787</v>
      </c>
      <c r="AC4185" t="s">
        <v>146</v>
      </c>
      <c r="AD4185" t="s">
        <v>4690</v>
      </c>
      <c r="AE4185" t="s">
        <v>107</v>
      </c>
      <c r="AF4185" t="s">
        <v>107</v>
      </c>
      <c r="AJ4185" t="s">
        <v>58</v>
      </c>
      <c r="AK4185" t="s">
        <v>59</v>
      </c>
      <c r="AL4185">
        <v>43774</v>
      </c>
      <c r="AM4185" t="s">
        <v>4692</v>
      </c>
      <c r="AN4185" t="b">
        <v>1</v>
      </c>
      <c r="AO4185" t="b">
        <v>0</v>
      </c>
      <c r="AP4185" t="b">
        <v>1</v>
      </c>
      <c r="AR4185" t="s">
        <v>61</v>
      </c>
      <c r="BB4185" s="7" t="s">
        <v>38887</v>
      </c>
      <c r="BC4185" s="7" t="s">
        <v>1328</v>
      </c>
      <c r="BD4185" s="7" t="s">
        <v>52</v>
      </c>
      <c r="BE4185" s="7">
        <v>98607</v>
      </c>
      <c r="BF4185" s="7" t="s">
        <v>38888</v>
      </c>
      <c r="BG4185" s="7">
        <v>24973.5</v>
      </c>
      <c r="BH4185" s="7">
        <v>0</v>
      </c>
      <c r="BI4185">
        <v>21816.01</v>
      </c>
      <c r="BJ4185">
        <v>0</v>
      </c>
      <c r="BK4185">
        <v>0</v>
      </c>
      <c r="BL4185">
        <v>0</v>
      </c>
      <c r="BO4185" t="s">
        <v>38889</v>
      </c>
      <c r="BP4185">
        <v>12803</v>
      </c>
      <c r="BQ4185">
        <v>1589</v>
      </c>
      <c r="BR4185">
        <v>1755</v>
      </c>
      <c r="BS4185">
        <v>2129</v>
      </c>
      <c r="BU4185" t="s">
        <v>38890</v>
      </c>
      <c r="BV4185" t="s">
        <v>4695</v>
      </c>
      <c r="BX4185">
        <v>44148.917696759258</v>
      </c>
    </row>
    <row r="4186" spans="1:76" x14ac:dyDescent="0.25">
      <c r="A4186" t="s">
        <v>39338</v>
      </c>
      <c r="B4186" t="s">
        <v>39339</v>
      </c>
      <c r="C4186" t="s">
        <v>46</v>
      </c>
      <c r="D4186">
        <v>43605</v>
      </c>
      <c r="E4186">
        <v>43602</v>
      </c>
      <c r="I4186">
        <v>43605</v>
      </c>
      <c r="J4186">
        <v>2019</v>
      </c>
      <c r="K4186" t="s">
        <v>48</v>
      </c>
      <c r="L4186" t="s">
        <v>39340</v>
      </c>
      <c r="N4186" t="s">
        <v>39341</v>
      </c>
      <c r="O4186" t="s">
        <v>11495</v>
      </c>
      <c r="P4186" t="s">
        <v>80</v>
      </c>
      <c r="Q4186" t="s">
        <v>52</v>
      </c>
      <c r="R4186" t="s">
        <v>39342</v>
      </c>
      <c r="S4186" t="s">
        <v>39343</v>
      </c>
      <c r="T4186" t="s">
        <v>39343</v>
      </c>
      <c r="U4186">
        <v>2082062341</v>
      </c>
      <c r="V4186" t="s">
        <v>4807</v>
      </c>
      <c r="W4186">
        <v>23</v>
      </c>
      <c r="X4186" t="s">
        <v>7113</v>
      </c>
      <c r="Y4186">
        <v>3133</v>
      </c>
      <c r="Z4186" t="s">
        <v>80</v>
      </c>
      <c r="AA4186" t="s">
        <v>4785</v>
      </c>
      <c r="AB4186">
        <v>52628</v>
      </c>
      <c r="AC4186" t="s">
        <v>146</v>
      </c>
      <c r="AD4186" t="s">
        <v>4690</v>
      </c>
      <c r="AE4186" t="s">
        <v>107</v>
      </c>
      <c r="AF4186" t="s">
        <v>107</v>
      </c>
      <c r="AI4186">
        <v>1</v>
      </c>
      <c r="AJ4186" t="s">
        <v>58</v>
      </c>
      <c r="AK4186" t="s">
        <v>59</v>
      </c>
      <c r="AL4186">
        <v>43774</v>
      </c>
      <c r="AM4186" t="s">
        <v>4878</v>
      </c>
      <c r="AN4186" t="b">
        <v>1</v>
      </c>
      <c r="AO4186" t="b">
        <v>0</v>
      </c>
      <c r="AP4186" t="b">
        <v>1</v>
      </c>
      <c r="AR4186" t="s">
        <v>99</v>
      </c>
      <c r="BF4186" s="7">
        <v>2082062341</v>
      </c>
      <c r="BO4186" t="s">
        <v>39344</v>
      </c>
      <c r="BP4186">
        <v>22484</v>
      </c>
      <c r="BQ4186">
        <v>5946</v>
      </c>
      <c r="BR4186">
        <v>18698</v>
      </c>
      <c r="BU4186" t="s">
        <v>39345</v>
      </c>
      <c r="BV4186" t="s">
        <v>4695</v>
      </c>
      <c r="BX4186">
        <v>43959.621886574074</v>
      </c>
    </row>
    <row r="4187" spans="1:76" x14ac:dyDescent="0.25">
      <c r="A4187" t="s">
        <v>39346</v>
      </c>
      <c r="B4187" t="s">
        <v>39347</v>
      </c>
      <c r="C4187" t="s">
        <v>46</v>
      </c>
      <c r="D4187">
        <v>43596</v>
      </c>
      <c r="E4187">
        <v>43602</v>
      </c>
      <c r="I4187">
        <v>43596</v>
      </c>
      <c r="J4187">
        <v>2019</v>
      </c>
      <c r="K4187" t="s">
        <v>48</v>
      </c>
      <c r="L4187" t="s">
        <v>39348</v>
      </c>
      <c r="N4187" t="s">
        <v>39349</v>
      </c>
      <c r="O4187" t="s">
        <v>241</v>
      </c>
      <c r="P4187" t="s">
        <v>241</v>
      </c>
      <c r="Q4187" t="s">
        <v>52</v>
      </c>
      <c r="R4187">
        <v>98901</v>
      </c>
      <c r="S4187" t="s">
        <v>39350</v>
      </c>
      <c r="T4187" t="s">
        <v>39351</v>
      </c>
      <c r="U4187" t="s">
        <v>39352</v>
      </c>
      <c r="V4187" t="s">
        <v>4968</v>
      </c>
      <c r="W4187">
        <v>32</v>
      </c>
      <c r="X4187" t="s">
        <v>17662</v>
      </c>
      <c r="Y4187">
        <v>4417</v>
      </c>
      <c r="Z4187" t="s">
        <v>241</v>
      </c>
      <c r="AA4187" t="s">
        <v>4785</v>
      </c>
      <c r="AB4187">
        <v>43044</v>
      </c>
      <c r="AC4187" t="s">
        <v>146</v>
      </c>
      <c r="AD4187" t="s">
        <v>4690</v>
      </c>
      <c r="AE4187" t="s">
        <v>107</v>
      </c>
      <c r="AF4187" t="s">
        <v>107</v>
      </c>
      <c r="AI4187">
        <v>1</v>
      </c>
      <c r="AJ4187" t="s">
        <v>58</v>
      </c>
      <c r="AK4187" t="s">
        <v>59</v>
      </c>
      <c r="AL4187">
        <v>43774</v>
      </c>
      <c r="AM4187" t="s">
        <v>4878</v>
      </c>
      <c r="AN4187" t="b">
        <v>1</v>
      </c>
      <c r="AO4187" t="b">
        <v>1</v>
      </c>
      <c r="AQ4187" t="s">
        <v>60</v>
      </c>
      <c r="BF4187" s="7" t="s">
        <v>39352</v>
      </c>
      <c r="BO4187" t="s">
        <v>39353</v>
      </c>
      <c r="BP4187">
        <v>6863</v>
      </c>
      <c r="BQ4187">
        <v>1216</v>
      </c>
      <c r="BR4187">
        <v>1365</v>
      </c>
      <c r="BU4187" t="s">
        <v>39354</v>
      </c>
      <c r="BV4187" t="s">
        <v>4695</v>
      </c>
      <c r="BX4187">
        <v>43738.285138888888</v>
      </c>
    </row>
    <row r="4188" spans="1:76" x14ac:dyDescent="0.25">
      <c r="A4188" t="s">
        <v>39874</v>
      </c>
      <c r="B4188" t="s">
        <v>4529</v>
      </c>
      <c r="C4188" t="s">
        <v>46</v>
      </c>
      <c r="D4188">
        <v>43588</v>
      </c>
      <c r="E4188">
        <v>43598</v>
      </c>
      <c r="I4188">
        <v>43588</v>
      </c>
      <c r="J4188">
        <v>2019</v>
      </c>
      <c r="K4188" t="s">
        <v>48</v>
      </c>
      <c r="L4188" t="s">
        <v>30573</v>
      </c>
      <c r="N4188" t="s">
        <v>4530</v>
      </c>
      <c r="O4188" t="s">
        <v>117</v>
      </c>
      <c r="P4188" t="s">
        <v>115</v>
      </c>
      <c r="Q4188" t="s">
        <v>52</v>
      </c>
      <c r="R4188">
        <v>98374</v>
      </c>
      <c r="S4188" t="s">
        <v>4531</v>
      </c>
      <c r="T4188" t="s">
        <v>30574</v>
      </c>
      <c r="U4188" t="s">
        <v>30575</v>
      </c>
      <c r="V4188" t="s">
        <v>5653</v>
      </c>
      <c r="W4188">
        <v>49</v>
      </c>
      <c r="X4188" t="s">
        <v>11523</v>
      </c>
      <c r="Y4188">
        <v>3989</v>
      </c>
      <c r="Z4188" t="s">
        <v>115</v>
      </c>
      <c r="AA4188" t="s">
        <v>4785</v>
      </c>
      <c r="AB4188">
        <v>78627</v>
      </c>
      <c r="AC4188" t="s">
        <v>146</v>
      </c>
      <c r="AD4188" t="s">
        <v>4690</v>
      </c>
      <c r="AE4188" t="s">
        <v>107</v>
      </c>
      <c r="AF4188" t="s">
        <v>107</v>
      </c>
      <c r="AJ4188" t="s">
        <v>58</v>
      </c>
      <c r="AK4188" t="s">
        <v>59</v>
      </c>
      <c r="AL4188">
        <v>43774</v>
      </c>
      <c r="AM4188" t="s">
        <v>4878</v>
      </c>
      <c r="AN4188" t="b">
        <v>1</v>
      </c>
      <c r="AO4188" t="b">
        <v>0</v>
      </c>
      <c r="AP4188" t="b">
        <v>1</v>
      </c>
      <c r="AR4188" t="s">
        <v>61</v>
      </c>
      <c r="BB4188" s="7" t="s">
        <v>39875</v>
      </c>
      <c r="BC4188" s="7" t="s">
        <v>117</v>
      </c>
      <c r="BD4188" s="7" t="s">
        <v>52</v>
      </c>
      <c r="BE4188" s="7">
        <v>98374</v>
      </c>
      <c r="BF4188" s="7" t="s">
        <v>39876</v>
      </c>
      <c r="BO4188" t="s">
        <v>39877</v>
      </c>
      <c r="BP4188">
        <v>10123</v>
      </c>
      <c r="BQ4188">
        <v>1347</v>
      </c>
      <c r="BR4188">
        <v>1502</v>
      </c>
      <c r="BU4188" t="s">
        <v>39878</v>
      </c>
      <c r="BV4188" t="s">
        <v>4695</v>
      </c>
      <c r="BX4188">
        <v>43969.31454861111</v>
      </c>
    </row>
    <row r="4189" spans="1:76" x14ac:dyDescent="0.25">
      <c r="A4189" t="s">
        <v>40143</v>
      </c>
      <c r="B4189" t="s">
        <v>571</v>
      </c>
      <c r="C4189" t="s">
        <v>46</v>
      </c>
      <c r="D4189">
        <v>44644</v>
      </c>
      <c r="I4189">
        <v>44644</v>
      </c>
      <c r="J4189">
        <v>2019</v>
      </c>
      <c r="K4189" t="s">
        <v>85</v>
      </c>
      <c r="L4189" t="s">
        <v>40144</v>
      </c>
      <c r="N4189" t="s">
        <v>40145</v>
      </c>
      <c r="O4189" t="s">
        <v>20364</v>
      </c>
      <c r="P4189" t="s">
        <v>291</v>
      </c>
      <c r="Q4189" t="s">
        <v>52</v>
      </c>
      <c r="R4189">
        <v>98837</v>
      </c>
      <c r="S4189" t="s">
        <v>21634</v>
      </c>
      <c r="U4189" t="s">
        <v>31981</v>
      </c>
      <c r="V4189" t="s">
        <v>54</v>
      </c>
      <c r="W4189">
        <v>13</v>
      </c>
      <c r="X4189" t="s">
        <v>574</v>
      </c>
      <c r="Y4189">
        <v>4803</v>
      </c>
      <c r="Z4189" t="s">
        <v>291</v>
      </c>
      <c r="AA4189" t="s">
        <v>57</v>
      </c>
      <c r="AB4189">
        <v>71942</v>
      </c>
      <c r="AC4189" t="s">
        <v>146</v>
      </c>
      <c r="AD4189" t="s">
        <v>4690</v>
      </c>
      <c r="AE4189" t="s">
        <v>107</v>
      </c>
      <c r="AF4189" t="s">
        <v>107</v>
      </c>
      <c r="AI4189">
        <v>1</v>
      </c>
      <c r="AJ4189" t="s">
        <v>58</v>
      </c>
      <c r="AK4189" t="s">
        <v>59</v>
      </c>
      <c r="AL4189">
        <v>43774</v>
      </c>
      <c r="AM4189" t="s">
        <v>4692</v>
      </c>
      <c r="AN4189" t="b">
        <v>1</v>
      </c>
      <c r="BB4189" s="7" t="s">
        <v>40146</v>
      </c>
      <c r="BC4189" s="7" t="s">
        <v>20364</v>
      </c>
      <c r="BD4189" s="7" t="s">
        <v>52</v>
      </c>
      <c r="BE4189" s="7">
        <v>98837</v>
      </c>
      <c r="BF4189" s="7">
        <v>5097501598</v>
      </c>
      <c r="BO4189" t="s">
        <v>40147</v>
      </c>
      <c r="BP4189">
        <v>24248</v>
      </c>
      <c r="BQ4189">
        <v>11467</v>
      </c>
      <c r="BR4189">
        <v>567731</v>
      </c>
      <c r="BT4189">
        <v>13</v>
      </c>
      <c r="BU4189" t="s">
        <v>21637</v>
      </c>
      <c r="BV4189" t="s">
        <v>4695</v>
      </c>
      <c r="BX4189">
        <v>44644.556423611109</v>
      </c>
    </row>
    <row r="4190" spans="1:76" x14ac:dyDescent="0.25">
      <c r="A4190" t="s">
        <v>4749</v>
      </c>
      <c r="B4190" t="s">
        <v>3772</v>
      </c>
      <c r="C4190" t="s">
        <v>46</v>
      </c>
      <c r="D4190">
        <v>43596</v>
      </c>
      <c r="E4190" s="1"/>
      <c r="H4190" t="s">
        <v>47</v>
      </c>
      <c r="I4190">
        <v>43596</v>
      </c>
      <c r="J4190">
        <v>2020</v>
      </c>
      <c r="K4190" t="s">
        <v>85</v>
      </c>
      <c r="L4190" t="s">
        <v>4750</v>
      </c>
      <c r="N4190" t="s">
        <v>4751</v>
      </c>
      <c r="O4190" t="s">
        <v>339</v>
      </c>
      <c r="P4190" t="s">
        <v>68</v>
      </c>
      <c r="Q4190" t="s">
        <v>52</v>
      </c>
      <c r="R4190">
        <v>98082</v>
      </c>
      <c r="S4190" t="s">
        <v>3774</v>
      </c>
      <c r="T4190" t="s">
        <v>4752</v>
      </c>
      <c r="U4190" t="s">
        <v>4733</v>
      </c>
      <c r="V4190" t="s">
        <v>54</v>
      </c>
      <c r="W4190">
        <v>13</v>
      </c>
      <c r="X4190" t="s">
        <v>759</v>
      </c>
      <c r="Y4190">
        <v>4866</v>
      </c>
      <c r="Z4190" t="s">
        <v>68</v>
      </c>
      <c r="AA4190" t="s">
        <v>57</v>
      </c>
      <c r="AB4190">
        <v>107180</v>
      </c>
      <c r="AC4190" t="s">
        <v>146</v>
      </c>
      <c r="AD4190" t="s">
        <v>4690</v>
      </c>
      <c r="AE4190" t="s">
        <v>107</v>
      </c>
      <c r="AF4190" t="s">
        <v>107</v>
      </c>
      <c r="AI4190" s="1">
        <v>2</v>
      </c>
      <c r="AJ4190" t="s">
        <v>72</v>
      </c>
      <c r="AK4190" t="s">
        <v>4691</v>
      </c>
      <c r="AL4190">
        <v>44138</v>
      </c>
      <c r="AM4190" t="s">
        <v>4692</v>
      </c>
      <c r="AN4190" t="b">
        <v>1</v>
      </c>
      <c r="BB4190" s="7" t="s">
        <v>140</v>
      </c>
      <c r="BC4190" s="7" t="s">
        <v>101</v>
      </c>
      <c r="BD4190" s="7" t="s">
        <v>52</v>
      </c>
      <c r="BE4190" s="7">
        <v>98104</v>
      </c>
      <c r="BF4190" s="7" t="s">
        <v>4733</v>
      </c>
      <c r="BG4190" s="7">
        <v>37108.78</v>
      </c>
      <c r="BH4190" s="7">
        <v>42594.17</v>
      </c>
      <c r="BI4190">
        <v>76637.460000000006</v>
      </c>
      <c r="BJ4190">
        <v>0</v>
      </c>
      <c r="BK4190">
        <v>0</v>
      </c>
      <c r="BL4190">
        <v>0</v>
      </c>
      <c r="BO4190" t="s">
        <v>4753</v>
      </c>
      <c r="BP4190">
        <v>12931</v>
      </c>
      <c r="BQ4190">
        <v>950</v>
      </c>
      <c r="BR4190">
        <v>1254</v>
      </c>
      <c r="BS4190">
        <v>880</v>
      </c>
      <c r="BT4190">
        <v>44</v>
      </c>
      <c r="BU4190" t="s">
        <v>4736</v>
      </c>
      <c r="BV4190" t="s">
        <v>4695</v>
      </c>
      <c r="BX4190">
        <v>45846.758726851855</v>
      </c>
    </row>
    <row r="4191" spans="1:76" x14ac:dyDescent="0.25">
      <c r="A4191" t="s">
        <v>4901</v>
      </c>
      <c r="B4191" t="s">
        <v>4902</v>
      </c>
      <c r="C4191" t="s">
        <v>46</v>
      </c>
      <c r="D4191">
        <v>43908</v>
      </c>
      <c r="E4191" s="1"/>
      <c r="H4191" t="s">
        <v>47</v>
      </c>
      <c r="I4191">
        <v>43908</v>
      </c>
      <c r="J4191">
        <v>2020</v>
      </c>
      <c r="K4191" t="s">
        <v>85</v>
      </c>
      <c r="L4191" t="s">
        <v>4903</v>
      </c>
      <c r="N4191" t="s">
        <v>4904</v>
      </c>
      <c r="O4191" t="s">
        <v>4905</v>
      </c>
      <c r="P4191" t="s">
        <v>115</v>
      </c>
      <c r="Q4191" t="s">
        <v>52</v>
      </c>
      <c r="R4191">
        <v>98464</v>
      </c>
      <c r="S4191" t="s">
        <v>4906</v>
      </c>
      <c r="T4191" t="s">
        <v>4906</v>
      </c>
      <c r="U4191" t="s">
        <v>4907</v>
      </c>
      <c r="V4191" t="s">
        <v>90</v>
      </c>
      <c r="W4191">
        <v>12</v>
      </c>
      <c r="X4191" t="s">
        <v>926</v>
      </c>
      <c r="Y4191">
        <v>4757</v>
      </c>
      <c r="Z4191" t="s">
        <v>115</v>
      </c>
      <c r="AA4191" t="s">
        <v>57</v>
      </c>
      <c r="AB4191">
        <v>90641</v>
      </c>
      <c r="AC4191" t="s">
        <v>146</v>
      </c>
      <c r="AD4191" t="s">
        <v>4690</v>
      </c>
      <c r="AE4191" t="s">
        <v>107</v>
      </c>
      <c r="AF4191" t="s">
        <v>107</v>
      </c>
      <c r="AI4191" s="1"/>
      <c r="AJ4191" t="s">
        <v>72</v>
      </c>
      <c r="AK4191" t="s">
        <v>4691</v>
      </c>
      <c r="AL4191">
        <v>44138</v>
      </c>
      <c r="AM4191" t="s">
        <v>4692</v>
      </c>
      <c r="AN4191" t="b">
        <v>1</v>
      </c>
      <c r="AO4191" t="b">
        <v>1</v>
      </c>
      <c r="AP4191" t="b">
        <v>1</v>
      </c>
      <c r="AQ4191" t="s">
        <v>60</v>
      </c>
      <c r="AR4191" t="s">
        <v>61</v>
      </c>
      <c r="BB4191" s="7" t="s">
        <v>4859</v>
      </c>
      <c r="BC4191" s="7" t="s">
        <v>4715</v>
      </c>
      <c r="BD4191" s="7" t="s">
        <v>52</v>
      </c>
      <c r="BE4191" s="7">
        <v>98109</v>
      </c>
      <c r="BF4191" s="7" t="s">
        <v>4908</v>
      </c>
      <c r="BG4191" s="7">
        <v>979826.18</v>
      </c>
      <c r="BH4191" s="7">
        <v>0</v>
      </c>
      <c r="BI4191">
        <v>966684.46</v>
      </c>
      <c r="BJ4191">
        <v>0</v>
      </c>
      <c r="BK4191">
        <v>0</v>
      </c>
      <c r="BL4191">
        <v>2500</v>
      </c>
      <c r="BM4191">
        <v>543673.11</v>
      </c>
      <c r="BN4191">
        <v>920481.53</v>
      </c>
      <c r="BO4191" t="s">
        <v>4909</v>
      </c>
      <c r="BP4191">
        <v>25105</v>
      </c>
      <c r="BQ4191">
        <v>11450</v>
      </c>
      <c r="BR4191">
        <v>25850</v>
      </c>
      <c r="BS4191">
        <v>586</v>
      </c>
      <c r="BT4191">
        <v>28</v>
      </c>
      <c r="BU4191" t="s">
        <v>4862</v>
      </c>
      <c r="BV4191" t="s">
        <v>4695</v>
      </c>
      <c r="BX4191">
        <v>45763.8284375</v>
      </c>
    </row>
    <row r="4192" spans="1:76" x14ac:dyDescent="0.25">
      <c r="A4192" t="s">
        <v>4934</v>
      </c>
      <c r="B4192" t="s">
        <v>4927</v>
      </c>
      <c r="C4192" t="s">
        <v>46</v>
      </c>
      <c r="D4192">
        <v>43843</v>
      </c>
      <c r="E4192" s="1"/>
      <c r="H4192" t="s">
        <v>47</v>
      </c>
      <c r="I4192">
        <v>43843</v>
      </c>
      <c r="J4192">
        <v>2020</v>
      </c>
      <c r="K4192" t="s">
        <v>85</v>
      </c>
      <c r="L4192" t="s">
        <v>4928</v>
      </c>
      <c r="N4192" t="s">
        <v>4929</v>
      </c>
      <c r="O4192" t="s">
        <v>4930</v>
      </c>
      <c r="P4192" t="s">
        <v>353</v>
      </c>
      <c r="Q4192" t="s">
        <v>52</v>
      </c>
      <c r="R4192">
        <v>98231</v>
      </c>
      <c r="S4192" t="s">
        <v>4931</v>
      </c>
      <c r="T4192" t="s">
        <v>4931</v>
      </c>
      <c r="U4192" t="s">
        <v>4932</v>
      </c>
      <c r="V4192" t="s">
        <v>54</v>
      </c>
      <c r="W4192">
        <v>13</v>
      </c>
      <c r="X4192" t="s">
        <v>355</v>
      </c>
      <c r="Y4192">
        <v>4862</v>
      </c>
      <c r="Z4192" t="s">
        <v>353</v>
      </c>
      <c r="AA4192" t="s">
        <v>57</v>
      </c>
      <c r="AB4192">
        <v>109762</v>
      </c>
      <c r="AC4192" t="s">
        <v>146</v>
      </c>
      <c r="AD4192" t="s">
        <v>4690</v>
      </c>
      <c r="AE4192" t="s">
        <v>107</v>
      </c>
      <c r="AF4192" t="s">
        <v>107</v>
      </c>
      <c r="AI4192" s="1">
        <v>1</v>
      </c>
      <c r="AJ4192" t="s">
        <v>72</v>
      </c>
      <c r="AK4192" t="s">
        <v>4691</v>
      </c>
      <c r="AL4192">
        <v>44138</v>
      </c>
      <c r="AM4192" t="s">
        <v>4692</v>
      </c>
      <c r="AN4192" t="b">
        <v>1</v>
      </c>
      <c r="AO4192" t="b">
        <v>1</v>
      </c>
      <c r="AP4192" t="b">
        <v>1</v>
      </c>
      <c r="AQ4192" t="s">
        <v>60</v>
      </c>
      <c r="AR4192" t="s">
        <v>61</v>
      </c>
      <c r="BB4192" s="7" t="s">
        <v>4859</v>
      </c>
      <c r="BC4192" s="7" t="s">
        <v>4715</v>
      </c>
      <c r="BD4192" s="7" t="s">
        <v>52</v>
      </c>
      <c r="BE4192" s="7">
        <v>98109</v>
      </c>
      <c r="BF4192" s="7" t="s">
        <v>4860</v>
      </c>
      <c r="BG4192" s="7">
        <v>361319.21</v>
      </c>
      <c r="BH4192" s="7">
        <v>0</v>
      </c>
      <c r="BI4192">
        <v>350630.92</v>
      </c>
      <c r="BJ4192">
        <v>0</v>
      </c>
      <c r="BK4192">
        <v>0</v>
      </c>
      <c r="BL4192">
        <v>0</v>
      </c>
      <c r="BM4192">
        <v>269405.71000000002</v>
      </c>
      <c r="BN4192">
        <v>60476.75</v>
      </c>
      <c r="BO4192" t="s">
        <v>4935</v>
      </c>
      <c r="BP4192">
        <v>24663</v>
      </c>
      <c r="BQ4192">
        <v>48810</v>
      </c>
      <c r="BR4192">
        <v>25621</v>
      </c>
      <c r="BS4192">
        <v>1104</v>
      </c>
      <c r="BT4192">
        <v>42</v>
      </c>
      <c r="BU4192" t="s">
        <v>4862</v>
      </c>
      <c r="BV4192" t="s">
        <v>4695</v>
      </c>
      <c r="BX4192">
        <v>44466.78162037037</v>
      </c>
    </row>
    <row r="4193" spans="1:76" x14ac:dyDescent="0.25">
      <c r="A4193" t="s">
        <v>4985</v>
      </c>
      <c r="B4193" t="s">
        <v>4986</v>
      </c>
      <c r="C4193" t="s">
        <v>46</v>
      </c>
      <c r="D4193">
        <v>43813</v>
      </c>
      <c r="E4193" s="1"/>
      <c r="I4193">
        <v>43813</v>
      </c>
      <c r="J4193">
        <v>2020</v>
      </c>
      <c r="K4193" t="s">
        <v>85</v>
      </c>
      <c r="L4193" t="s">
        <v>4987</v>
      </c>
      <c r="M4193" t="s">
        <v>4988</v>
      </c>
      <c r="N4193" t="s">
        <v>4989</v>
      </c>
      <c r="O4193" t="s">
        <v>4715</v>
      </c>
      <c r="Q4193" t="s">
        <v>52</v>
      </c>
      <c r="R4193">
        <v>98122</v>
      </c>
      <c r="S4193" t="s">
        <v>4990</v>
      </c>
      <c r="T4193" t="s">
        <v>4990</v>
      </c>
      <c r="U4193">
        <v>2063028213</v>
      </c>
      <c r="V4193" t="s">
        <v>1251</v>
      </c>
      <c r="W4193">
        <v>3</v>
      </c>
      <c r="X4193" t="s">
        <v>4770</v>
      </c>
      <c r="Y4193">
        <v>1000</v>
      </c>
      <c r="AA4193" t="s">
        <v>71</v>
      </c>
      <c r="AC4193" t="s">
        <v>146</v>
      </c>
      <c r="AD4193" t="s">
        <v>4690</v>
      </c>
      <c r="AE4193" t="s">
        <v>107</v>
      </c>
      <c r="AF4193" t="s">
        <v>107</v>
      </c>
      <c r="AI4193" s="1"/>
      <c r="AJ4193" t="s">
        <v>72</v>
      </c>
      <c r="AK4193" t="s">
        <v>4691</v>
      </c>
      <c r="AL4193">
        <v>44138</v>
      </c>
      <c r="AM4193" t="s">
        <v>4692</v>
      </c>
      <c r="AN4193" t="b">
        <v>1</v>
      </c>
      <c r="AO4193" t="b">
        <v>1</v>
      </c>
      <c r="AP4193" t="b">
        <v>0</v>
      </c>
      <c r="AQ4193" t="s">
        <v>177</v>
      </c>
      <c r="BB4193" s="7" t="s">
        <v>4991</v>
      </c>
      <c r="BC4193" s="7" t="s">
        <v>4992</v>
      </c>
      <c r="BD4193" s="7" t="s">
        <v>52</v>
      </c>
      <c r="BE4193" s="7">
        <v>98055</v>
      </c>
      <c r="BF4193" s="7">
        <v>2065525419</v>
      </c>
      <c r="BO4193" t="s">
        <v>4993</v>
      </c>
      <c r="BP4193">
        <v>24591</v>
      </c>
      <c r="BQ4193">
        <v>29605</v>
      </c>
      <c r="BR4193">
        <v>25555</v>
      </c>
      <c r="BU4193" t="s">
        <v>4994</v>
      </c>
      <c r="BV4193" t="s">
        <v>4695</v>
      </c>
      <c r="BX4193">
        <v>44294.571342592593</v>
      </c>
    </row>
    <row r="4194" spans="1:76" x14ac:dyDescent="0.25">
      <c r="A4194" t="s">
        <v>5122</v>
      </c>
      <c r="B4194" t="s">
        <v>1159</v>
      </c>
      <c r="C4194" t="s">
        <v>46</v>
      </c>
      <c r="D4194">
        <v>43475</v>
      </c>
      <c r="E4194" s="1"/>
      <c r="H4194" t="s">
        <v>47</v>
      </c>
      <c r="I4194">
        <v>43475</v>
      </c>
      <c r="J4194">
        <v>2020</v>
      </c>
      <c r="K4194" t="s">
        <v>85</v>
      </c>
      <c r="L4194" t="s">
        <v>5115</v>
      </c>
      <c r="N4194" t="s">
        <v>1160</v>
      </c>
      <c r="O4194" t="s">
        <v>332</v>
      </c>
      <c r="P4194" t="s">
        <v>199</v>
      </c>
      <c r="Q4194" t="s">
        <v>52</v>
      </c>
      <c r="R4194">
        <v>98203</v>
      </c>
      <c r="S4194" t="s">
        <v>1161</v>
      </c>
      <c r="T4194" t="s">
        <v>5116</v>
      </c>
      <c r="U4194" t="s">
        <v>5117</v>
      </c>
      <c r="V4194" t="s">
        <v>54</v>
      </c>
      <c r="W4194">
        <v>13</v>
      </c>
      <c r="X4194" t="s">
        <v>334</v>
      </c>
      <c r="Y4194">
        <v>4854</v>
      </c>
      <c r="Z4194" t="s">
        <v>199</v>
      </c>
      <c r="AA4194" t="s">
        <v>57</v>
      </c>
      <c r="AB4194">
        <v>87956</v>
      </c>
      <c r="AC4194" t="s">
        <v>146</v>
      </c>
      <c r="AD4194" t="s">
        <v>4690</v>
      </c>
      <c r="AE4194" t="s">
        <v>107</v>
      </c>
      <c r="AF4194" t="s">
        <v>107</v>
      </c>
      <c r="AI4194" s="1">
        <v>1</v>
      </c>
      <c r="AJ4194" t="s">
        <v>72</v>
      </c>
      <c r="AK4194" t="s">
        <v>4691</v>
      </c>
      <c r="AL4194">
        <v>44138</v>
      </c>
      <c r="AM4194" t="s">
        <v>4692</v>
      </c>
      <c r="AN4194" t="b">
        <v>1</v>
      </c>
      <c r="BB4194" s="7" t="s">
        <v>83</v>
      </c>
      <c r="BC4194" s="7" t="s">
        <v>101</v>
      </c>
      <c r="BD4194" s="7" t="s">
        <v>52</v>
      </c>
      <c r="BE4194" s="7">
        <v>98109</v>
      </c>
      <c r="BF4194" s="7" t="s">
        <v>5120</v>
      </c>
      <c r="BG4194" s="7">
        <v>34850</v>
      </c>
      <c r="BH4194" s="7">
        <v>9138</v>
      </c>
      <c r="BI4194">
        <v>44113</v>
      </c>
      <c r="BJ4194">
        <v>0</v>
      </c>
      <c r="BK4194">
        <v>0</v>
      </c>
      <c r="BL4194">
        <v>0</v>
      </c>
      <c r="BM4194">
        <v>41.47</v>
      </c>
      <c r="BN4194">
        <v>0</v>
      </c>
      <c r="BO4194" t="s">
        <v>5123</v>
      </c>
      <c r="BP4194">
        <v>16604</v>
      </c>
      <c r="BQ4194">
        <v>48586</v>
      </c>
      <c r="BR4194">
        <v>1204</v>
      </c>
      <c r="BS4194">
        <v>1089</v>
      </c>
      <c r="BT4194">
        <v>38</v>
      </c>
      <c r="BU4194" t="s">
        <v>5009</v>
      </c>
      <c r="BV4194" t="s">
        <v>4695</v>
      </c>
      <c r="BX4194">
        <v>44307.841782407406</v>
      </c>
    </row>
    <row r="4195" spans="1:76" x14ac:dyDescent="0.25">
      <c r="A4195" t="s">
        <v>5128</v>
      </c>
      <c r="B4195" t="s">
        <v>5129</v>
      </c>
      <c r="C4195" t="s">
        <v>46</v>
      </c>
      <c r="D4195">
        <v>43944</v>
      </c>
      <c r="E4195" s="1"/>
      <c r="H4195" t="s">
        <v>47</v>
      </c>
      <c r="I4195">
        <v>43944</v>
      </c>
      <c r="J4195">
        <v>2020</v>
      </c>
      <c r="K4195" t="s">
        <v>85</v>
      </c>
      <c r="L4195" t="s">
        <v>5111</v>
      </c>
      <c r="N4195" t="s">
        <v>1160</v>
      </c>
      <c r="O4195" t="s">
        <v>332</v>
      </c>
      <c r="P4195" t="s">
        <v>199</v>
      </c>
      <c r="Q4195" t="s">
        <v>52</v>
      </c>
      <c r="R4195">
        <v>98201</v>
      </c>
      <c r="S4195" t="s">
        <v>1161</v>
      </c>
      <c r="T4195" t="s">
        <v>5116</v>
      </c>
      <c r="U4195" t="s">
        <v>5117</v>
      </c>
      <c r="V4195" t="s">
        <v>90</v>
      </c>
      <c r="W4195">
        <v>12</v>
      </c>
      <c r="X4195" t="s">
        <v>588</v>
      </c>
      <c r="Y4195">
        <v>4767</v>
      </c>
      <c r="Z4195" t="s">
        <v>199</v>
      </c>
      <c r="AA4195" t="s">
        <v>57</v>
      </c>
      <c r="AB4195">
        <v>87956</v>
      </c>
      <c r="AC4195" t="s">
        <v>146</v>
      </c>
      <c r="AD4195" t="s">
        <v>4690</v>
      </c>
      <c r="AE4195" t="s">
        <v>107</v>
      </c>
      <c r="AF4195" t="s">
        <v>107</v>
      </c>
      <c r="AI4195" s="1"/>
      <c r="AJ4195" t="s">
        <v>72</v>
      </c>
      <c r="AK4195" t="s">
        <v>4691</v>
      </c>
      <c r="AL4195">
        <v>44138</v>
      </c>
      <c r="AM4195" t="s">
        <v>4692</v>
      </c>
      <c r="AN4195" t="b">
        <v>1</v>
      </c>
      <c r="AO4195" t="b">
        <v>1</v>
      </c>
      <c r="AP4195" t="b">
        <v>1</v>
      </c>
      <c r="AQ4195" t="s">
        <v>60</v>
      </c>
      <c r="AR4195" t="s">
        <v>61</v>
      </c>
      <c r="BB4195" s="7" t="s">
        <v>83</v>
      </c>
      <c r="BC4195" s="7" t="s">
        <v>101</v>
      </c>
      <c r="BD4195" s="7" t="s">
        <v>52</v>
      </c>
      <c r="BE4195" s="7">
        <v>98109</v>
      </c>
      <c r="BF4195" s="7" t="s">
        <v>4860</v>
      </c>
      <c r="BG4195" s="7">
        <v>123639.82</v>
      </c>
      <c r="BH4195" s="7">
        <v>0</v>
      </c>
      <c r="BI4195">
        <v>109992.99</v>
      </c>
      <c r="BJ4195">
        <v>0</v>
      </c>
      <c r="BK4195">
        <v>0</v>
      </c>
      <c r="BL4195">
        <v>0</v>
      </c>
      <c r="BM4195">
        <v>261.73</v>
      </c>
      <c r="BN4195">
        <v>0</v>
      </c>
      <c r="BO4195" t="s">
        <v>5130</v>
      </c>
      <c r="BP4195">
        <v>25227</v>
      </c>
      <c r="BQ4195">
        <v>48586</v>
      </c>
      <c r="BR4195">
        <v>25963</v>
      </c>
      <c r="BS4195">
        <v>1091</v>
      </c>
      <c r="BT4195">
        <v>38</v>
      </c>
      <c r="BU4195" t="s">
        <v>5009</v>
      </c>
      <c r="BV4195" t="s">
        <v>4695</v>
      </c>
      <c r="BX4195">
        <v>44307.841782407406</v>
      </c>
    </row>
    <row r="4196" spans="1:76" x14ac:dyDescent="0.25">
      <c r="A4196" t="s">
        <v>5307</v>
      </c>
      <c r="B4196" t="s">
        <v>5308</v>
      </c>
      <c r="C4196" t="s">
        <v>46</v>
      </c>
      <c r="D4196">
        <v>43555</v>
      </c>
      <c r="E4196" s="1"/>
      <c r="H4196" t="s">
        <v>47</v>
      </c>
      <c r="I4196">
        <v>43555</v>
      </c>
      <c r="J4196">
        <v>2020</v>
      </c>
      <c r="K4196" t="s">
        <v>85</v>
      </c>
      <c r="L4196" t="s">
        <v>5309</v>
      </c>
      <c r="N4196" t="s">
        <v>140</v>
      </c>
      <c r="O4196" t="s">
        <v>101</v>
      </c>
      <c r="Q4196" t="s">
        <v>52</v>
      </c>
      <c r="R4196">
        <v>98104</v>
      </c>
      <c r="S4196" t="s">
        <v>5310</v>
      </c>
      <c r="T4196" t="s">
        <v>5311</v>
      </c>
      <c r="U4196" t="s">
        <v>4733</v>
      </c>
      <c r="V4196" t="s">
        <v>297</v>
      </c>
      <c r="W4196">
        <v>5</v>
      </c>
      <c r="X4196" t="s">
        <v>4770</v>
      </c>
      <c r="Y4196">
        <v>1000</v>
      </c>
      <c r="AA4196" t="s">
        <v>71</v>
      </c>
      <c r="AC4196" t="s">
        <v>146</v>
      </c>
      <c r="AD4196" t="s">
        <v>4690</v>
      </c>
      <c r="AE4196" t="s">
        <v>107</v>
      </c>
      <c r="AF4196" t="s">
        <v>107</v>
      </c>
      <c r="AI4196" s="1"/>
      <c r="AJ4196" t="s">
        <v>72</v>
      </c>
      <c r="AK4196" t="s">
        <v>4691</v>
      </c>
      <c r="AL4196">
        <v>44138</v>
      </c>
      <c r="AM4196" t="s">
        <v>4692</v>
      </c>
      <c r="AN4196" t="b">
        <v>1</v>
      </c>
      <c r="BB4196" s="7" t="s">
        <v>140</v>
      </c>
      <c r="BC4196" s="7" t="s">
        <v>101</v>
      </c>
      <c r="BD4196" s="7" t="s">
        <v>52</v>
      </c>
      <c r="BE4196" s="7">
        <v>98104</v>
      </c>
      <c r="BF4196" s="7" t="s">
        <v>4733</v>
      </c>
      <c r="BG4196" s="7">
        <v>245521.14</v>
      </c>
      <c r="BH4196" s="7">
        <v>0</v>
      </c>
      <c r="BI4196">
        <v>123945.02</v>
      </c>
      <c r="BJ4196">
        <v>0</v>
      </c>
      <c r="BK4196">
        <v>0</v>
      </c>
      <c r="BL4196">
        <v>0</v>
      </c>
      <c r="BO4196" t="s">
        <v>5312</v>
      </c>
      <c r="BP4196">
        <v>15873</v>
      </c>
      <c r="BQ4196">
        <v>1073</v>
      </c>
      <c r="BR4196">
        <v>1145</v>
      </c>
      <c r="BS4196">
        <v>1048</v>
      </c>
      <c r="BU4196" t="s">
        <v>4736</v>
      </c>
      <c r="BV4196" t="s">
        <v>4695</v>
      </c>
      <c r="BX4196">
        <v>45846.577731481484</v>
      </c>
    </row>
    <row r="4197" spans="1:76" x14ac:dyDescent="0.25">
      <c r="A4197" t="s">
        <v>5939</v>
      </c>
      <c r="B4197" t="s">
        <v>3290</v>
      </c>
      <c r="C4197" t="s">
        <v>46</v>
      </c>
      <c r="D4197">
        <v>43946</v>
      </c>
      <c r="E4197" s="1"/>
      <c r="H4197" t="s">
        <v>47</v>
      </c>
      <c r="I4197">
        <v>43946</v>
      </c>
      <c r="J4197">
        <v>2020</v>
      </c>
      <c r="K4197" t="s">
        <v>85</v>
      </c>
      <c r="L4197" t="s">
        <v>5940</v>
      </c>
      <c r="N4197" t="s">
        <v>5941</v>
      </c>
      <c r="O4197" t="s">
        <v>5942</v>
      </c>
      <c r="P4197" t="s">
        <v>199</v>
      </c>
      <c r="Q4197" t="s">
        <v>52</v>
      </c>
      <c r="R4197">
        <v>98267</v>
      </c>
      <c r="S4197" t="s">
        <v>5943</v>
      </c>
      <c r="T4197" t="s">
        <v>5943</v>
      </c>
      <c r="U4197" t="s">
        <v>5944</v>
      </c>
      <c r="V4197" t="s">
        <v>54</v>
      </c>
      <c r="W4197">
        <v>13</v>
      </c>
      <c r="X4197" t="s">
        <v>201</v>
      </c>
      <c r="Y4197">
        <v>4856</v>
      </c>
      <c r="Z4197" t="s">
        <v>199</v>
      </c>
      <c r="AA4197" t="s">
        <v>57</v>
      </c>
      <c r="AB4197">
        <v>102166</v>
      </c>
      <c r="AC4197" t="s">
        <v>146</v>
      </c>
      <c r="AD4197" t="s">
        <v>4690</v>
      </c>
      <c r="AE4197" t="s">
        <v>107</v>
      </c>
      <c r="AF4197" t="s">
        <v>107</v>
      </c>
      <c r="AI4197" s="1">
        <v>1</v>
      </c>
      <c r="AJ4197" t="s">
        <v>72</v>
      </c>
      <c r="AK4197" t="s">
        <v>4691</v>
      </c>
      <c r="AL4197">
        <v>44138</v>
      </c>
      <c r="AM4197" t="s">
        <v>4692</v>
      </c>
      <c r="AN4197" t="b">
        <v>1</v>
      </c>
      <c r="AO4197" t="b">
        <v>1</v>
      </c>
      <c r="AP4197" t="b">
        <v>1</v>
      </c>
      <c r="AQ4197" t="s">
        <v>60</v>
      </c>
      <c r="AR4197" t="s">
        <v>99</v>
      </c>
      <c r="BB4197" s="7" t="s">
        <v>4714</v>
      </c>
      <c r="BC4197" s="7" t="s">
        <v>4715</v>
      </c>
      <c r="BD4197" s="7" t="s">
        <v>52</v>
      </c>
      <c r="BE4197" s="7">
        <v>98115</v>
      </c>
      <c r="BF4197" s="7" t="s">
        <v>5945</v>
      </c>
      <c r="BG4197" s="7">
        <v>26533.62</v>
      </c>
      <c r="BH4197" s="7">
        <v>0</v>
      </c>
      <c r="BI4197">
        <v>26533.62</v>
      </c>
      <c r="BJ4197">
        <v>-100</v>
      </c>
      <c r="BK4197">
        <v>0</v>
      </c>
      <c r="BL4197">
        <v>0</v>
      </c>
      <c r="BO4197" t="s">
        <v>5946</v>
      </c>
      <c r="BP4197">
        <v>25257</v>
      </c>
      <c r="BQ4197">
        <v>29921</v>
      </c>
      <c r="BR4197">
        <v>25973</v>
      </c>
      <c r="BS4197">
        <v>725</v>
      </c>
      <c r="BT4197">
        <v>39</v>
      </c>
      <c r="BU4197" t="s">
        <v>4718</v>
      </c>
      <c r="BV4197" t="s">
        <v>4695</v>
      </c>
      <c r="BX4197">
        <v>44613.867847222224</v>
      </c>
    </row>
    <row r="4198" spans="1:76" x14ac:dyDescent="0.25">
      <c r="A4198" t="s">
        <v>5955</v>
      </c>
      <c r="B4198" t="s">
        <v>5956</v>
      </c>
      <c r="C4198" t="s">
        <v>46</v>
      </c>
      <c r="D4198">
        <v>43815</v>
      </c>
      <c r="E4198" s="1"/>
      <c r="H4198" t="s">
        <v>47</v>
      </c>
      <c r="I4198">
        <v>43815</v>
      </c>
      <c r="J4198">
        <v>2020</v>
      </c>
      <c r="K4198" t="s">
        <v>85</v>
      </c>
      <c r="L4198" t="s">
        <v>5957</v>
      </c>
      <c r="N4198" t="s">
        <v>5958</v>
      </c>
      <c r="O4198" t="s">
        <v>5959</v>
      </c>
      <c r="P4198" t="s">
        <v>105</v>
      </c>
      <c r="Q4198" t="s">
        <v>52</v>
      </c>
      <c r="R4198">
        <v>99016</v>
      </c>
      <c r="S4198" t="s">
        <v>5960</v>
      </c>
      <c r="T4198" t="s">
        <v>5960</v>
      </c>
      <c r="U4198" t="s">
        <v>5961</v>
      </c>
      <c r="V4198" t="s">
        <v>54</v>
      </c>
      <c r="W4198">
        <v>13</v>
      </c>
      <c r="X4198" t="s">
        <v>528</v>
      </c>
      <c r="Y4198">
        <v>4785</v>
      </c>
      <c r="Z4198" t="s">
        <v>105</v>
      </c>
      <c r="AA4198" t="s">
        <v>57</v>
      </c>
      <c r="AB4198">
        <v>113682</v>
      </c>
      <c r="AC4198" t="s">
        <v>146</v>
      </c>
      <c r="AD4198" t="s">
        <v>4690</v>
      </c>
      <c r="AE4198" t="s">
        <v>107</v>
      </c>
      <c r="AF4198" t="s">
        <v>107</v>
      </c>
      <c r="AI4198" s="1">
        <v>1</v>
      </c>
      <c r="AJ4198" t="s">
        <v>72</v>
      </c>
      <c r="AK4198" t="s">
        <v>4691</v>
      </c>
      <c r="AL4198">
        <v>44138</v>
      </c>
      <c r="AM4198" t="s">
        <v>4692</v>
      </c>
      <c r="AN4198" t="b">
        <v>1</v>
      </c>
      <c r="AO4198" t="b">
        <v>1</v>
      </c>
      <c r="AP4198" t="b">
        <v>1</v>
      </c>
      <c r="AQ4198" t="s">
        <v>60</v>
      </c>
      <c r="AR4198" t="s">
        <v>99</v>
      </c>
      <c r="BB4198" s="7" t="s">
        <v>4859</v>
      </c>
      <c r="BC4198" s="7" t="s">
        <v>4715</v>
      </c>
      <c r="BD4198" s="7" t="s">
        <v>52</v>
      </c>
      <c r="BE4198" s="7">
        <v>98109</v>
      </c>
      <c r="BF4198" s="7" t="s">
        <v>4860</v>
      </c>
      <c r="BG4198" s="7">
        <v>168556.24</v>
      </c>
      <c r="BH4198" s="7">
        <v>0</v>
      </c>
      <c r="BI4198">
        <v>168609.24</v>
      </c>
      <c r="BJ4198">
        <v>0</v>
      </c>
      <c r="BK4198">
        <v>0</v>
      </c>
      <c r="BL4198">
        <v>0</v>
      </c>
      <c r="BM4198">
        <v>469.67</v>
      </c>
      <c r="BN4198">
        <v>0</v>
      </c>
      <c r="BO4198" t="s">
        <v>5962</v>
      </c>
      <c r="BP4198">
        <v>24593</v>
      </c>
      <c r="BQ4198">
        <v>29607</v>
      </c>
      <c r="BR4198">
        <v>25558</v>
      </c>
      <c r="BS4198">
        <v>559</v>
      </c>
      <c r="BT4198">
        <v>4</v>
      </c>
      <c r="BU4198" t="s">
        <v>4862</v>
      </c>
      <c r="BV4198" t="s">
        <v>4695</v>
      </c>
      <c r="BX4198">
        <v>44449.726712962962</v>
      </c>
    </row>
    <row r="4199" spans="1:76" x14ac:dyDescent="0.25">
      <c r="A4199" t="s">
        <v>5963</v>
      </c>
      <c r="B4199" t="s">
        <v>2568</v>
      </c>
      <c r="C4199" t="s">
        <v>46</v>
      </c>
      <c r="D4199">
        <v>43604</v>
      </c>
      <c r="E4199" s="1"/>
      <c r="H4199" t="s">
        <v>47</v>
      </c>
      <c r="I4199">
        <v>43604</v>
      </c>
      <c r="J4199">
        <v>2020</v>
      </c>
      <c r="K4199" t="s">
        <v>85</v>
      </c>
      <c r="L4199" t="s">
        <v>5964</v>
      </c>
      <c r="M4199" t="s">
        <v>5965</v>
      </c>
      <c r="N4199" t="s">
        <v>2569</v>
      </c>
      <c r="O4199" t="s">
        <v>542</v>
      </c>
      <c r="P4199" t="s">
        <v>68</v>
      </c>
      <c r="Q4199" t="s">
        <v>52</v>
      </c>
      <c r="R4199">
        <v>98093</v>
      </c>
      <c r="S4199" t="s">
        <v>4194</v>
      </c>
      <c r="T4199" t="s">
        <v>4945</v>
      </c>
      <c r="U4199" t="s">
        <v>4946</v>
      </c>
      <c r="V4199" t="s">
        <v>54</v>
      </c>
      <c r="W4199">
        <v>13</v>
      </c>
      <c r="X4199" t="s">
        <v>745</v>
      </c>
      <c r="Y4199">
        <v>4837</v>
      </c>
      <c r="Z4199" t="s">
        <v>68</v>
      </c>
      <c r="AA4199" t="s">
        <v>57</v>
      </c>
      <c r="AB4199">
        <v>84697</v>
      </c>
      <c r="AC4199" t="s">
        <v>146</v>
      </c>
      <c r="AD4199" t="s">
        <v>4690</v>
      </c>
      <c r="AE4199" t="s">
        <v>107</v>
      </c>
      <c r="AF4199" t="s">
        <v>107</v>
      </c>
      <c r="AI4199" s="1">
        <v>1</v>
      </c>
      <c r="AJ4199" t="s">
        <v>72</v>
      </c>
      <c r="AK4199" t="s">
        <v>4691</v>
      </c>
      <c r="AL4199">
        <v>44138</v>
      </c>
      <c r="AM4199" t="s">
        <v>4692</v>
      </c>
      <c r="AN4199" t="b">
        <v>1</v>
      </c>
      <c r="BB4199" s="7" t="s">
        <v>128</v>
      </c>
      <c r="BC4199" s="7" t="s">
        <v>101</v>
      </c>
      <c r="BD4199" s="7" t="s">
        <v>52</v>
      </c>
      <c r="BE4199" s="7">
        <v>98112</v>
      </c>
      <c r="BF4199" s="7" t="s">
        <v>4772</v>
      </c>
      <c r="BG4199" s="7">
        <v>35</v>
      </c>
      <c r="BH4199" s="7">
        <v>1266.8499999999999</v>
      </c>
      <c r="BI4199">
        <v>1301.8499999999999</v>
      </c>
      <c r="BJ4199">
        <v>0</v>
      </c>
      <c r="BK4199">
        <v>0</v>
      </c>
      <c r="BL4199">
        <v>0</v>
      </c>
      <c r="BM4199">
        <v>2587.4299999999998</v>
      </c>
      <c r="BN4199">
        <v>0</v>
      </c>
      <c r="BO4199" t="s">
        <v>5966</v>
      </c>
      <c r="BP4199">
        <v>15003</v>
      </c>
      <c r="BQ4199">
        <v>25657</v>
      </c>
      <c r="BR4199">
        <v>1124</v>
      </c>
      <c r="BS4199">
        <v>991</v>
      </c>
      <c r="BT4199">
        <v>30</v>
      </c>
      <c r="BU4199" t="s">
        <v>5333</v>
      </c>
      <c r="BV4199" t="s">
        <v>4695</v>
      </c>
      <c r="BX4199">
        <v>44232.620833333334</v>
      </c>
    </row>
    <row r="4200" spans="1:76" x14ac:dyDescent="0.25">
      <c r="A4200" t="s">
        <v>5972</v>
      </c>
      <c r="B4200" t="s">
        <v>888</v>
      </c>
      <c r="C4200" t="s">
        <v>46</v>
      </c>
      <c r="D4200">
        <v>42772</v>
      </c>
      <c r="E4200" s="1"/>
      <c r="H4200" t="s">
        <v>47</v>
      </c>
      <c r="I4200">
        <v>42772</v>
      </c>
      <c r="J4200">
        <v>2020</v>
      </c>
      <c r="K4200" t="s">
        <v>85</v>
      </c>
      <c r="L4200" t="s">
        <v>5973</v>
      </c>
      <c r="N4200" t="s">
        <v>889</v>
      </c>
      <c r="O4200" t="s">
        <v>375</v>
      </c>
      <c r="P4200" t="s">
        <v>68</v>
      </c>
      <c r="Q4200" t="s">
        <v>52</v>
      </c>
      <c r="R4200">
        <v>98040</v>
      </c>
      <c r="S4200" t="s">
        <v>1685</v>
      </c>
      <c r="T4200" t="s">
        <v>5974</v>
      </c>
      <c r="U4200" t="s">
        <v>4733</v>
      </c>
      <c r="V4200" t="s">
        <v>90</v>
      </c>
      <c r="W4200">
        <v>12</v>
      </c>
      <c r="X4200" t="s">
        <v>890</v>
      </c>
      <c r="Y4200">
        <v>4770</v>
      </c>
      <c r="Z4200" t="s">
        <v>68</v>
      </c>
      <c r="AA4200" t="s">
        <v>57</v>
      </c>
      <c r="AB4200">
        <v>103835</v>
      </c>
      <c r="AC4200" t="s">
        <v>146</v>
      </c>
      <c r="AD4200" t="s">
        <v>4690</v>
      </c>
      <c r="AE4200" t="s">
        <v>107</v>
      </c>
      <c r="AF4200" t="s">
        <v>107</v>
      </c>
      <c r="AI4200" s="1"/>
      <c r="AJ4200" t="s">
        <v>72</v>
      </c>
      <c r="AK4200" t="s">
        <v>4691</v>
      </c>
      <c r="AL4200">
        <v>44138</v>
      </c>
      <c r="AM4200" t="s">
        <v>4692</v>
      </c>
      <c r="AN4200" t="b">
        <v>1</v>
      </c>
      <c r="AO4200" t="b">
        <v>1</v>
      </c>
      <c r="AP4200" t="b">
        <v>1</v>
      </c>
      <c r="AQ4200" t="s">
        <v>60</v>
      </c>
      <c r="AR4200" t="s">
        <v>61</v>
      </c>
      <c r="BB4200" s="7" t="s">
        <v>4838</v>
      </c>
      <c r="BC4200" s="7" t="s">
        <v>5975</v>
      </c>
      <c r="BD4200" s="7" t="s">
        <v>52</v>
      </c>
      <c r="BE4200" s="7">
        <v>98104</v>
      </c>
      <c r="BF4200" s="7">
        <v>2066827328</v>
      </c>
      <c r="BG4200" s="7">
        <v>163702.79999999999</v>
      </c>
      <c r="BH4200" s="7">
        <v>4642.8599999999997</v>
      </c>
      <c r="BI4200">
        <v>161402.75</v>
      </c>
      <c r="BJ4200">
        <v>0</v>
      </c>
      <c r="BK4200">
        <v>0</v>
      </c>
      <c r="BL4200">
        <v>0</v>
      </c>
      <c r="BM4200">
        <v>417.57</v>
      </c>
      <c r="BN4200">
        <v>0</v>
      </c>
      <c r="BO4200" t="s">
        <v>5976</v>
      </c>
      <c r="BP4200">
        <v>20930</v>
      </c>
      <c r="BQ4200">
        <v>30266</v>
      </c>
      <c r="BR4200">
        <v>1255</v>
      </c>
      <c r="BS4200">
        <v>1392</v>
      </c>
      <c r="BT4200">
        <v>41</v>
      </c>
      <c r="BU4200" t="s">
        <v>4979</v>
      </c>
      <c r="BV4200" t="s">
        <v>4695</v>
      </c>
      <c r="BX4200">
        <v>44567.526018518518</v>
      </c>
    </row>
    <row r="4201" spans="1:76" x14ac:dyDescent="0.25">
      <c r="A4201" t="s">
        <v>5977</v>
      </c>
      <c r="B4201" t="s">
        <v>330</v>
      </c>
      <c r="C4201" t="s">
        <v>46</v>
      </c>
      <c r="D4201">
        <v>43698</v>
      </c>
      <c r="E4201" s="1"/>
      <c r="H4201" t="s">
        <v>47</v>
      </c>
      <c r="I4201">
        <v>43698</v>
      </c>
      <c r="J4201">
        <v>2020</v>
      </c>
      <c r="K4201" t="s">
        <v>85</v>
      </c>
      <c r="L4201" t="s">
        <v>5978</v>
      </c>
      <c r="N4201" t="s">
        <v>331</v>
      </c>
      <c r="O4201" t="s">
        <v>332</v>
      </c>
      <c r="P4201" t="s">
        <v>199</v>
      </c>
      <c r="Q4201" t="s">
        <v>52</v>
      </c>
      <c r="R4201">
        <v>98206</v>
      </c>
      <c r="S4201" t="s">
        <v>333</v>
      </c>
      <c r="T4201" t="s">
        <v>333</v>
      </c>
      <c r="U4201">
        <v>4252595245</v>
      </c>
      <c r="V4201" t="s">
        <v>54</v>
      </c>
      <c r="W4201">
        <v>13</v>
      </c>
      <c r="X4201" t="s">
        <v>334</v>
      </c>
      <c r="Y4201">
        <v>4854</v>
      </c>
      <c r="Z4201" t="s">
        <v>199</v>
      </c>
      <c r="AA4201" t="s">
        <v>57</v>
      </c>
      <c r="AB4201">
        <v>87956</v>
      </c>
      <c r="AC4201" t="s">
        <v>146</v>
      </c>
      <c r="AD4201" t="s">
        <v>4690</v>
      </c>
      <c r="AE4201" t="s">
        <v>107</v>
      </c>
      <c r="AF4201" t="s">
        <v>107</v>
      </c>
      <c r="AI4201" s="1">
        <v>2</v>
      </c>
      <c r="AJ4201" t="s">
        <v>72</v>
      </c>
      <c r="AK4201" t="s">
        <v>4691</v>
      </c>
      <c r="AL4201">
        <v>44138</v>
      </c>
      <c r="AM4201" t="s">
        <v>4692</v>
      </c>
      <c r="AN4201" t="b">
        <v>1</v>
      </c>
      <c r="AO4201" t="b">
        <v>1</v>
      </c>
      <c r="AP4201" t="b">
        <v>1</v>
      </c>
      <c r="AQ4201" t="s">
        <v>60</v>
      </c>
      <c r="AR4201" t="s">
        <v>61</v>
      </c>
      <c r="BB4201" s="7" t="s">
        <v>331</v>
      </c>
      <c r="BC4201" s="7" t="s">
        <v>332</v>
      </c>
      <c r="BD4201" s="7" t="s">
        <v>52</v>
      </c>
      <c r="BE4201" s="7">
        <v>98206</v>
      </c>
      <c r="BF4201" s="7">
        <v>4252595245</v>
      </c>
      <c r="BG4201" s="7">
        <v>55175.13</v>
      </c>
      <c r="BH4201" s="7">
        <v>18713.37</v>
      </c>
      <c r="BI4201">
        <v>60883.13</v>
      </c>
      <c r="BJ4201">
        <v>0</v>
      </c>
      <c r="BK4201">
        <v>0</v>
      </c>
      <c r="BL4201">
        <v>0</v>
      </c>
      <c r="BM4201">
        <v>303.2</v>
      </c>
      <c r="BN4201">
        <v>0</v>
      </c>
      <c r="BO4201" t="s">
        <v>5979</v>
      </c>
      <c r="BP4201">
        <v>24285</v>
      </c>
      <c r="BQ4201">
        <v>202</v>
      </c>
      <c r="BR4201">
        <v>25417</v>
      </c>
      <c r="BS4201">
        <v>1137</v>
      </c>
      <c r="BT4201">
        <v>38</v>
      </c>
      <c r="BU4201" t="s">
        <v>5980</v>
      </c>
      <c r="BV4201" t="s">
        <v>4695</v>
      </c>
      <c r="BX4201">
        <v>44287.388020833336</v>
      </c>
    </row>
    <row r="4202" spans="1:76" x14ac:dyDescent="0.25">
      <c r="A4202" t="s">
        <v>5985</v>
      </c>
      <c r="B4202" t="s">
        <v>5986</v>
      </c>
      <c r="C4202" t="s">
        <v>46</v>
      </c>
      <c r="D4202">
        <v>43619</v>
      </c>
      <c r="E4202" s="1"/>
      <c r="I4202">
        <v>43619</v>
      </c>
      <c r="J4202">
        <v>2020</v>
      </c>
      <c r="K4202" t="s">
        <v>85</v>
      </c>
      <c r="L4202" t="s">
        <v>5987</v>
      </c>
      <c r="N4202" t="s">
        <v>5988</v>
      </c>
      <c r="O4202" t="s">
        <v>5989</v>
      </c>
      <c r="P4202" t="s">
        <v>394</v>
      </c>
      <c r="Q4202" t="s">
        <v>5990</v>
      </c>
      <c r="R4202">
        <v>98277</v>
      </c>
      <c r="S4202" t="s">
        <v>5991</v>
      </c>
      <c r="T4202" t="s">
        <v>5992</v>
      </c>
      <c r="U4202">
        <v>3606326319</v>
      </c>
      <c r="V4202" t="s">
        <v>54</v>
      </c>
      <c r="W4202">
        <v>13</v>
      </c>
      <c r="X4202" t="s">
        <v>395</v>
      </c>
      <c r="Y4202">
        <v>4797</v>
      </c>
      <c r="Z4202" t="s">
        <v>394</v>
      </c>
      <c r="AA4202" t="s">
        <v>57</v>
      </c>
      <c r="AB4202">
        <v>111646</v>
      </c>
      <c r="AC4202" t="s">
        <v>146</v>
      </c>
      <c r="AD4202" t="s">
        <v>4690</v>
      </c>
      <c r="AE4202" t="s">
        <v>107</v>
      </c>
      <c r="AF4202" t="s">
        <v>107</v>
      </c>
      <c r="AI4202" s="1"/>
      <c r="AJ4202" t="s">
        <v>72</v>
      </c>
      <c r="AK4202" t="s">
        <v>4691</v>
      </c>
      <c r="AL4202">
        <v>44138</v>
      </c>
      <c r="AM4202" t="s">
        <v>4692</v>
      </c>
      <c r="AN4202" t="b">
        <v>1</v>
      </c>
      <c r="BB4202" s="7" t="s">
        <v>5988</v>
      </c>
      <c r="BC4202" s="7" t="s">
        <v>5989</v>
      </c>
      <c r="BD4202" s="7" t="s">
        <v>5990</v>
      </c>
      <c r="BE4202" s="7">
        <v>98277</v>
      </c>
      <c r="BF4202" s="7">
        <v>3606725261</v>
      </c>
      <c r="BO4202" t="s">
        <v>5993</v>
      </c>
      <c r="BP4202">
        <v>23203</v>
      </c>
      <c r="BQ4202">
        <v>25554</v>
      </c>
      <c r="BR4202">
        <v>19206</v>
      </c>
      <c r="BT4202">
        <v>10</v>
      </c>
      <c r="BU4202" t="s">
        <v>5994</v>
      </c>
      <c r="BV4202" t="s">
        <v>4695</v>
      </c>
      <c r="BX4202">
        <v>43622.351319444446</v>
      </c>
    </row>
    <row r="4203" spans="1:76" x14ac:dyDescent="0.25">
      <c r="A4203" t="s">
        <v>6007</v>
      </c>
      <c r="B4203" t="s">
        <v>6008</v>
      </c>
      <c r="C4203" t="s">
        <v>46</v>
      </c>
      <c r="D4203">
        <v>43972</v>
      </c>
      <c r="E4203" s="1"/>
      <c r="H4203" t="s">
        <v>47</v>
      </c>
      <c r="I4203">
        <v>43972</v>
      </c>
      <c r="J4203">
        <v>2020</v>
      </c>
      <c r="K4203" t="s">
        <v>85</v>
      </c>
      <c r="L4203" t="s">
        <v>6009</v>
      </c>
      <c r="N4203" t="s">
        <v>6010</v>
      </c>
      <c r="O4203" t="s">
        <v>4688</v>
      </c>
      <c r="P4203" t="s">
        <v>226</v>
      </c>
      <c r="Q4203" t="s">
        <v>5990</v>
      </c>
      <c r="R4203">
        <v>98687</v>
      </c>
      <c r="S4203" t="s">
        <v>6011</v>
      </c>
      <c r="T4203" t="s">
        <v>6012</v>
      </c>
      <c r="U4203">
        <v>3605978646</v>
      </c>
      <c r="V4203" t="s">
        <v>4783</v>
      </c>
      <c r="W4203">
        <v>25</v>
      </c>
      <c r="X4203" t="s">
        <v>6013</v>
      </c>
      <c r="Y4203">
        <v>3147</v>
      </c>
      <c r="Z4203" t="s">
        <v>226</v>
      </c>
      <c r="AA4203" t="s">
        <v>4785</v>
      </c>
      <c r="AB4203">
        <v>293107</v>
      </c>
      <c r="AC4203" t="s">
        <v>146</v>
      </c>
      <c r="AD4203" t="s">
        <v>4690</v>
      </c>
      <c r="AE4203" t="s">
        <v>107</v>
      </c>
      <c r="AF4203" t="s">
        <v>107</v>
      </c>
      <c r="AI4203" s="1">
        <v>3</v>
      </c>
      <c r="AJ4203" t="s">
        <v>72</v>
      </c>
      <c r="AK4203" t="s">
        <v>4691</v>
      </c>
      <c r="AL4203">
        <v>44138</v>
      </c>
      <c r="AM4203" t="s">
        <v>4692</v>
      </c>
      <c r="AN4203" t="b">
        <v>1</v>
      </c>
      <c r="AO4203" t="b">
        <v>1</v>
      </c>
      <c r="AP4203" t="b">
        <v>1</v>
      </c>
      <c r="AQ4203" t="s">
        <v>60</v>
      </c>
      <c r="AR4203" t="s">
        <v>99</v>
      </c>
      <c r="BB4203" s="7" t="s">
        <v>3457</v>
      </c>
      <c r="BC4203" s="7" t="s">
        <v>6014</v>
      </c>
      <c r="BD4203" s="7" t="s">
        <v>52</v>
      </c>
      <c r="BE4203" s="7">
        <v>98622</v>
      </c>
      <c r="BF4203" s="7" t="s">
        <v>6015</v>
      </c>
      <c r="BG4203" s="7">
        <v>27698.11</v>
      </c>
      <c r="BH4203" s="7">
        <v>0</v>
      </c>
      <c r="BI4203">
        <v>27698.11</v>
      </c>
      <c r="BJ4203">
        <v>0</v>
      </c>
      <c r="BK4203">
        <v>0</v>
      </c>
      <c r="BL4203">
        <v>0</v>
      </c>
      <c r="BO4203" t="s">
        <v>6016</v>
      </c>
      <c r="BP4203">
        <v>25550</v>
      </c>
      <c r="BQ4203">
        <v>30166</v>
      </c>
      <c r="BR4203">
        <v>62557</v>
      </c>
      <c r="BS4203">
        <v>716</v>
      </c>
      <c r="BU4203" t="s">
        <v>6017</v>
      </c>
      <c r="BV4203" t="s">
        <v>4695</v>
      </c>
      <c r="BX4203">
        <v>44225.463807870372</v>
      </c>
    </row>
    <row r="4204" spans="1:76" x14ac:dyDescent="0.25">
      <c r="A4204" t="s">
        <v>6018</v>
      </c>
      <c r="B4204" t="s">
        <v>6019</v>
      </c>
      <c r="C4204" t="s">
        <v>46</v>
      </c>
      <c r="D4204">
        <v>43678</v>
      </c>
      <c r="E4204" s="1"/>
      <c r="H4204" t="s">
        <v>47</v>
      </c>
      <c r="I4204">
        <v>43678</v>
      </c>
      <c r="J4204">
        <v>2020</v>
      </c>
      <c r="K4204" t="s">
        <v>85</v>
      </c>
      <c r="L4204" t="s">
        <v>6020</v>
      </c>
      <c r="M4204" t="s">
        <v>6021</v>
      </c>
      <c r="N4204" t="s">
        <v>6022</v>
      </c>
      <c r="O4204" t="s">
        <v>6023</v>
      </c>
      <c r="P4204" t="s">
        <v>394</v>
      </c>
      <c r="Q4204" t="s">
        <v>52</v>
      </c>
      <c r="R4204">
        <v>98236</v>
      </c>
      <c r="S4204" t="s">
        <v>6024</v>
      </c>
      <c r="T4204" t="s">
        <v>6024</v>
      </c>
      <c r="U4204" t="s">
        <v>6025</v>
      </c>
      <c r="V4204" t="s">
        <v>90</v>
      </c>
      <c r="W4204">
        <v>12</v>
      </c>
      <c r="X4204" t="s">
        <v>1527</v>
      </c>
      <c r="Y4204">
        <v>4739</v>
      </c>
      <c r="Z4204" t="s">
        <v>394</v>
      </c>
      <c r="AA4204" t="s">
        <v>57</v>
      </c>
      <c r="AB4204">
        <v>111646</v>
      </c>
      <c r="AC4204" t="s">
        <v>146</v>
      </c>
      <c r="AD4204" t="s">
        <v>4690</v>
      </c>
      <c r="AE4204" t="s">
        <v>107</v>
      </c>
      <c r="AF4204" t="s">
        <v>107</v>
      </c>
      <c r="AI4204" s="1"/>
      <c r="AJ4204" t="s">
        <v>72</v>
      </c>
      <c r="AK4204" t="s">
        <v>4691</v>
      </c>
      <c r="AL4204">
        <v>44138</v>
      </c>
      <c r="AM4204" t="s">
        <v>4692</v>
      </c>
      <c r="AN4204" t="b">
        <v>1</v>
      </c>
      <c r="AO4204" t="b">
        <v>1</v>
      </c>
      <c r="AP4204" t="b">
        <v>1</v>
      </c>
      <c r="AQ4204" t="s">
        <v>60</v>
      </c>
      <c r="AR4204" t="s">
        <v>99</v>
      </c>
      <c r="BB4204" s="7" t="s">
        <v>6022</v>
      </c>
      <c r="BC4204" s="7" t="s">
        <v>6023</v>
      </c>
      <c r="BD4204" s="7" t="s">
        <v>52</v>
      </c>
      <c r="BE4204" s="7">
        <v>98236</v>
      </c>
      <c r="BF4204" s="7" t="s">
        <v>6026</v>
      </c>
      <c r="BG4204" s="7">
        <v>665900.29</v>
      </c>
      <c r="BH4204" s="7">
        <v>8650</v>
      </c>
      <c r="BI4204">
        <v>672051.19</v>
      </c>
      <c r="BJ4204">
        <v>0</v>
      </c>
      <c r="BK4204">
        <v>0</v>
      </c>
      <c r="BL4204">
        <v>0</v>
      </c>
      <c r="BM4204">
        <v>364271.1</v>
      </c>
      <c r="BN4204">
        <v>785137.57</v>
      </c>
      <c r="BO4204" t="s">
        <v>6027</v>
      </c>
      <c r="BP4204">
        <v>24183</v>
      </c>
      <c r="BQ4204">
        <v>4044</v>
      </c>
      <c r="BR4204">
        <v>25365</v>
      </c>
      <c r="BS4204">
        <v>1037</v>
      </c>
      <c r="BT4204">
        <v>10</v>
      </c>
      <c r="BU4204" t="s">
        <v>6028</v>
      </c>
      <c r="BV4204" t="s">
        <v>4695</v>
      </c>
      <c r="BX4204">
        <v>44288.45621527778</v>
      </c>
    </row>
    <row r="4205" spans="1:76" x14ac:dyDescent="0.25">
      <c r="A4205" t="s">
        <v>6029</v>
      </c>
      <c r="B4205" t="s">
        <v>4801</v>
      </c>
      <c r="C4205" t="s">
        <v>46</v>
      </c>
      <c r="D4205">
        <v>43766</v>
      </c>
      <c r="E4205" s="1"/>
      <c r="H4205" t="s">
        <v>47</v>
      </c>
      <c r="I4205">
        <v>43766</v>
      </c>
      <c r="J4205">
        <v>2020</v>
      </c>
      <c r="K4205" t="s">
        <v>85</v>
      </c>
      <c r="L4205" t="s">
        <v>4802</v>
      </c>
      <c r="N4205" t="s">
        <v>6030</v>
      </c>
      <c r="O4205" t="s">
        <v>6031</v>
      </c>
      <c r="P4205" t="s">
        <v>632</v>
      </c>
      <c r="Q4205" t="s">
        <v>52</v>
      </c>
      <c r="R4205" t="s">
        <v>6032</v>
      </c>
      <c r="S4205" t="s">
        <v>4805</v>
      </c>
      <c r="T4205" t="s">
        <v>6033</v>
      </c>
      <c r="V4205" t="s">
        <v>4807</v>
      </c>
      <c r="W4205">
        <v>23</v>
      </c>
      <c r="X4205" t="s">
        <v>4808</v>
      </c>
      <c r="Y4205">
        <v>3424</v>
      </c>
      <c r="Z4205" t="s">
        <v>632</v>
      </c>
      <c r="AA4205" t="s">
        <v>4785</v>
      </c>
      <c r="AB4205">
        <v>58897</v>
      </c>
      <c r="AC4205" t="s">
        <v>146</v>
      </c>
      <c r="AD4205" t="s">
        <v>4690</v>
      </c>
      <c r="AE4205" t="s">
        <v>107</v>
      </c>
      <c r="AF4205" t="s">
        <v>107</v>
      </c>
      <c r="AI4205" s="1">
        <v>1</v>
      </c>
      <c r="AJ4205" t="s">
        <v>72</v>
      </c>
      <c r="AK4205" t="s">
        <v>4691</v>
      </c>
      <c r="AL4205">
        <v>44138</v>
      </c>
      <c r="AM4205" t="s">
        <v>4692</v>
      </c>
      <c r="AN4205" t="b">
        <v>1</v>
      </c>
      <c r="AO4205" t="b">
        <v>1</v>
      </c>
      <c r="AP4205" t="b">
        <v>1</v>
      </c>
      <c r="AQ4205" t="s">
        <v>60</v>
      </c>
      <c r="AR4205" t="s">
        <v>61</v>
      </c>
      <c r="BB4205" s="7" t="s">
        <v>6030</v>
      </c>
      <c r="BC4205" s="7" t="s">
        <v>6031</v>
      </c>
      <c r="BD4205" s="7" t="s">
        <v>52</v>
      </c>
      <c r="BE4205" s="7" t="s">
        <v>6032</v>
      </c>
      <c r="BG4205" s="7">
        <v>41754.54</v>
      </c>
      <c r="BH4205" s="7">
        <v>0</v>
      </c>
      <c r="BI4205">
        <v>40545.870000000003</v>
      </c>
      <c r="BJ4205">
        <v>0</v>
      </c>
      <c r="BK4205">
        <v>0</v>
      </c>
      <c r="BL4205">
        <v>0</v>
      </c>
      <c r="BO4205" t="s">
        <v>6034</v>
      </c>
      <c r="BP4205">
        <v>24486</v>
      </c>
      <c r="BQ4205">
        <v>29570</v>
      </c>
      <c r="BR4205">
        <v>25519</v>
      </c>
      <c r="BS4205">
        <v>298</v>
      </c>
      <c r="BU4205" t="s">
        <v>6035</v>
      </c>
      <c r="BV4205" t="s">
        <v>4695</v>
      </c>
      <c r="BX4205">
        <v>44354.476331018515</v>
      </c>
    </row>
    <row r="4206" spans="1:76" x14ac:dyDescent="0.25">
      <c r="A4206" t="s">
        <v>6046</v>
      </c>
      <c r="B4206" t="s">
        <v>1853</v>
      </c>
      <c r="C4206" t="s">
        <v>46</v>
      </c>
      <c r="D4206">
        <v>43809</v>
      </c>
      <c r="E4206" s="1"/>
      <c r="H4206" t="s">
        <v>47</v>
      </c>
      <c r="I4206">
        <v>43809</v>
      </c>
      <c r="J4206">
        <v>2020</v>
      </c>
      <c r="K4206" t="s">
        <v>85</v>
      </c>
      <c r="L4206" t="s">
        <v>5269</v>
      </c>
      <c r="N4206" t="s">
        <v>1854</v>
      </c>
      <c r="O4206" t="s">
        <v>352</v>
      </c>
      <c r="P4206" t="s">
        <v>394</v>
      </c>
      <c r="Q4206" t="s">
        <v>52</v>
      </c>
      <c r="R4206">
        <v>98227</v>
      </c>
      <c r="S4206" t="s">
        <v>1855</v>
      </c>
      <c r="T4206" t="s">
        <v>6047</v>
      </c>
      <c r="U4206" t="s">
        <v>5270</v>
      </c>
      <c r="V4206" t="s">
        <v>54</v>
      </c>
      <c r="W4206">
        <v>13</v>
      </c>
      <c r="X4206" t="s">
        <v>491</v>
      </c>
      <c r="Y4206">
        <v>4858</v>
      </c>
      <c r="Z4206" t="s">
        <v>394</v>
      </c>
      <c r="AA4206" t="s">
        <v>57</v>
      </c>
      <c r="AB4206">
        <v>104334</v>
      </c>
      <c r="AC4206" t="s">
        <v>146</v>
      </c>
      <c r="AD4206" t="s">
        <v>4690</v>
      </c>
      <c r="AE4206" t="s">
        <v>107</v>
      </c>
      <c r="AF4206" t="s">
        <v>107</v>
      </c>
      <c r="AI4206" s="1">
        <v>2</v>
      </c>
      <c r="AJ4206" t="s">
        <v>72</v>
      </c>
      <c r="AK4206" t="s">
        <v>4691</v>
      </c>
      <c r="AL4206">
        <v>44138</v>
      </c>
      <c r="AM4206" t="s">
        <v>4692</v>
      </c>
      <c r="AN4206" t="b">
        <v>1</v>
      </c>
      <c r="AO4206" t="b">
        <v>1</v>
      </c>
      <c r="AP4206" t="b">
        <v>1</v>
      </c>
      <c r="AQ4206" t="s">
        <v>60</v>
      </c>
      <c r="AR4206" t="s">
        <v>61</v>
      </c>
      <c r="BB4206" s="7" t="s">
        <v>83</v>
      </c>
      <c r="BC4206" s="7" t="s">
        <v>101</v>
      </c>
      <c r="BD4206" s="7" t="s">
        <v>52</v>
      </c>
      <c r="BE4206" s="7">
        <v>98109</v>
      </c>
      <c r="BF4206" s="7" t="s">
        <v>4860</v>
      </c>
      <c r="BG4206" s="7">
        <v>93879.45</v>
      </c>
      <c r="BH4206" s="7">
        <v>692.15</v>
      </c>
      <c r="BI4206">
        <v>88379.67</v>
      </c>
      <c r="BJ4206">
        <v>-1235.7</v>
      </c>
      <c r="BK4206">
        <v>0</v>
      </c>
      <c r="BL4206">
        <v>0</v>
      </c>
      <c r="BM4206">
        <v>334.11</v>
      </c>
      <c r="BN4206">
        <v>0</v>
      </c>
      <c r="BO4206" t="s">
        <v>6048</v>
      </c>
      <c r="BP4206">
        <v>24581</v>
      </c>
      <c r="BQ4206">
        <v>30420</v>
      </c>
      <c r="BR4206">
        <v>25551</v>
      </c>
      <c r="BS4206">
        <v>1053</v>
      </c>
      <c r="BT4206">
        <v>40</v>
      </c>
      <c r="BU4206" t="s">
        <v>5009</v>
      </c>
      <c r="BV4206" t="s">
        <v>4695</v>
      </c>
      <c r="BX4206">
        <v>44299.785300925927</v>
      </c>
    </row>
    <row r="4207" spans="1:76" x14ac:dyDescent="0.25">
      <c r="A4207" t="s">
        <v>6049</v>
      </c>
      <c r="B4207" t="s">
        <v>2811</v>
      </c>
      <c r="C4207" t="s">
        <v>46</v>
      </c>
      <c r="D4207">
        <v>43596</v>
      </c>
      <c r="E4207" s="1"/>
      <c r="H4207" t="s">
        <v>47</v>
      </c>
      <c r="I4207">
        <v>43596</v>
      </c>
      <c r="J4207">
        <v>2020</v>
      </c>
      <c r="K4207" t="s">
        <v>85</v>
      </c>
      <c r="L4207" t="s">
        <v>6050</v>
      </c>
      <c r="N4207" t="s">
        <v>4838</v>
      </c>
      <c r="O4207" t="s">
        <v>101</v>
      </c>
      <c r="Q4207" t="s">
        <v>52</v>
      </c>
      <c r="R4207">
        <v>98104</v>
      </c>
      <c r="S4207" t="s">
        <v>2813</v>
      </c>
      <c r="T4207" t="s">
        <v>6051</v>
      </c>
      <c r="U4207" t="s">
        <v>4733</v>
      </c>
      <c r="V4207" t="s">
        <v>265</v>
      </c>
      <c r="W4207">
        <v>7</v>
      </c>
      <c r="X4207" t="s">
        <v>4770</v>
      </c>
      <c r="Y4207">
        <v>1000</v>
      </c>
      <c r="AA4207" t="s">
        <v>71</v>
      </c>
      <c r="AC4207" t="s">
        <v>146</v>
      </c>
      <c r="AD4207" t="s">
        <v>4690</v>
      </c>
      <c r="AE4207" t="s">
        <v>107</v>
      </c>
      <c r="AF4207" t="s">
        <v>107</v>
      </c>
      <c r="AI4207" s="1"/>
      <c r="AJ4207" t="s">
        <v>72</v>
      </c>
      <c r="AK4207" t="s">
        <v>4691</v>
      </c>
      <c r="AL4207">
        <v>44138</v>
      </c>
      <c r="AM4207" t="s">
        <v>4692</v>
      </c>
      <c r="AN4207" t="b">
        <v>1</v>
      </c>
      <c r="AO4207" t="b">
        <v>1</v>
      </c>
      <c r="AP4207" t="b">
        <v>1</v>
      </c>
      <c r="AQ4207" t="s">
        <v>60</v>
      </c>
      <c r="AR4207" t="s">
        <v>61</v>
      </c>
      <c r="BB4207" s="7" t="s">
        <v>4838</v>
      </c>
      <c r="BC4207" s="7" t="s">
        <v>101</v>
      </c>
      <c r="BD4207" s="7" t="s">
        <v>52</v>
      </c>
      <c r="BE4207" s="7">
        <v>98104</v>
      </c>
      <c r="BF4207" s="7" t="s">
        <v>4733</v>
      </c>
      <c r="BG4207" s="7">
        <v>1026946.96</v>
      </c>
      <c r="BH4207" s="7">
        <v>4091.07</v>
      </c>
      <c r="BI4207">
        <v>992695.86</v>
      </c>
      <c r="BJ4207">
        <v>0</v>
      </c>
      <c r="BK4207">
        <v>0</v>
      </c>
      <c r="BL4207">
        <v>0</v>
      </c>
      <c r="BM4207">
        <v>6420.03</v>
      </c>
      <c r="BN4207">
        <v>0</v>
      </c>
      <c r="BO4207" t="s">
        <v>6052</v>
      </c>
      <c r="BP4207">
        <v>6472</v>
      </c>
      <c r="BQ4207">
        <v>1111</v>
      </c>
      <c r="BR4207">
        <v>1249</v>
      </c>
      <c r="BS4207">
        <v>583</v>
      </c>
      <c r="BU4207" t="s">
        <v>4979</v>
      </c>
      <c r="BV4207" t="s">
        <v>4695</v>
      </c>
      <c r="BX4207">
        <v>45098.627476851849</v>
      </c>
    </row>
    <row r="4208" spans="1:76" x14ac:dyDescent="0.25">
      <c r="A4208" t="s">
        <v>6053</v>
      </c>
      <c r="B4208" t="s">
        <v>6054</v>
      </c>
      <c r="C4208" t="s">
        <v>46</v>
      </c>
      <c r="D4208">
        <v>43837</v>
      </c>
      <c r="E4208" s="1"/>
      <c r="H4208" t="s">
        <v>47</v>
      </c>
      <c r="I4208">
        <v>43837</v>
      </c>
      <c r="J4208">
        <v>2020</v>
      </c>
      <c r="K4208" t="s">
        <v>85</v>
      </c>
      <c r="L4208" t="s">
        <v>6055</v>
      </c>
      <c r="N4208" t="s">
        <v>4859</v>
      </c>
      <c r="O4208" t="s">
        <v>4715</v>
      </c>
      <c r="P4208" t="s">
        <v>68</v>
      </c>
      <c r="Q4208" t="s">
        <v>52</v>
      </c>
      <c r="R4208">
        <v>98109</v>
      </c>
      <c r="S4208" t="s">
        <v>6056</v>
      </c>
      <c r="T4208" t="s">
        <v>6056</v>
      </c>
      <c r="U4208" t="s">
        <v>6057</v>
      </c>
      <c r="V4208" t="s">
        <v>54</v>
      </c>
      <c r="W4208">
        <v>13</v>
      </c>
      <c r="X4208" t="s">
        <v>149</v>
      </c>
      <c r="Y4208">
        <v>4850</v>
      </c>
      <c r="Z4208" t="s">
        <v>68</v>
      </c>
      <c r="AA4208" t="s">
        <v>57</v>
      </c>
      <c r="AB4208">
        <v>122269</v>
      </c>
      <c r="AC4208" t="s">
        <v>146</v>
      </c>
      <c r="AD4208" t="s">
        <v>4690</v>
      </c>
      <c r="AE4208" t="s">
        <v>107</v>
      </c>
      <c r="AF4208" t="s">
        <v>107</v>
      </c>
      <c r="AI4208" s="1">
        <v>2</v>
      </c>
      <c r="AJ4208" t="s">
        <v>72</v>
      </c>
      <c r="AK4208" t="s">
        <v>4691</v>
      </c>
      <c r="AL4208">
        <v>44138</v>
      </c>
      <c r="AM4208" t="s">
        <v>4692</v>
      </c>
      <c r="AN4208" t="b">
        <v>1</v>
      </c>
      <c r="AO4208" t="b">
        <v>1</v>
      </c>
      <c r="AP4208" t="b">
        <v>1</v>
      </c>
      <c r="AQ4208" t="s">
        <v>60</v>
      </c>
      <c r="AR4208" t="s">
        <v>61</v>
      </c>
      <c r="BB4208" s="7" t="s">
        <v>4859</v>
      </c>
      <c r="BC4208" s="7" t="s">
        <v>4715</v>
      </c>
      <c r="BD4208" s="7" t="s">
        <v>52</v>
      </c>
      <c r="BE4208" s="7">
        <v>98109</v>
      </c>
      <c r="BF4208" s="7" t="s">
        <v>4860</v>
      </c>
      <c r="BG4208" s="7">
        <v>385268.63</v>
      </c>
      <c r="BH4208" s="7">
        <v>0</v>
      </c>
      <c r="BI4208">
        <v>378892.51</v>
      </c>
      <c r="BJ4208">
        <v>0</v>
      </c>
      <c r="BK4208">
        <v>0</v>
      </c>
      <c r="BL4208">
        <v>8528.26</v>
      </c>
      <c r="BM4208">
        <v>567.74</v>
      </c>
      <c r="BN4208">
        <v>0</v>
      </c>
      <c r="BO4208" t="s">
        <v>6058</v>
      </c>
      <c r="BP4208">
        <v>24615</v>
      </c>
      <c r="BQ4208">
        <v>30399</v>
      </c>
      <c r="BR4208">
        <v>25586</v>
      </c>
      <c r="BS4208">
        <v>322</v>
      </c>
      <c r="BT4208">
        <v>36</v>
      </c>
      <c r="BU4208" t="s">
        <v>4862</v>
      </c>
      <c r="BV4208" t="s">
        <v>4695</v>
      </c>
      <c r="BX4208">
        <v>45064.862928240742</v>
      </c>
    </row>
    <row r="4209" spans="1:76" x14ac:dyDescent="0.25">
      <c r="A4209" t="s">
        <v>6059</v>
      </c>
      <c r="B4209" t="s">
        <v>6060</v>
      </c>
      <c r="C4209" t="s">
        <v>46</v>
      </c>
      <c r="D4209">
        <v>43849</v>
      </c>
      <c r="E4209" s="1"/>
      <c r="H4209" t="s">
        <v>47</v>
      </c>
      <c r="I4209">
        <v>43849</v>
      </c>
      <c r="J4209">
        <v>2020</v>
      </c>
      <c r="K4209" t="s">
        <v>85</v>
      </c>
      <c r="L4209" t="s">
        <v>6061</v>
      </c>
      <c r="N4209" t="s">
        <v>6062</v>
      </c>
      <c r="O4209" t="s">
        <v>6063</v>
      </c>
      <c r="P4209" t="s">
        <v>226</v>
      </c>
      <c r="Q4209" t="s">
        <v>52</v>
      </c>
      <c r="R4209">
        <v>98607</v>
      </c>
      <c r="S4209" t="s">
        <v>6064</v>
      </c>
      <c r="T4209" t="s">
        <v>6064</v>
      </c>
      <c r="U4209" t="s">
        <v>6065</v>
      </c>
      <c r="V4209" t="s">
        <v>54</v>
      </c>
      <c r="W4209">
        <v>13</v>
      </c>
      <c r="X4209" t="s">
        <v>860</v>
      </c>
      <c r="Y4209">
        <v>4813</v>
      </c>
      <c r="Z4209" t="s">
        <v>226</v>
      </c>
      <c r="AA4209" t="s">
        <v>57</v>
      </c>
      <c r="AB4209">
        <v>115190</v>
      </c>
      <c r="AC4209" t="s">
        <v>146</v>
      </c>
      <c r="AD4209" t="s">
        <v>4690</v>
      </c>
      <c r="AE4209" t="s">
        <v>107</v>
      </c>
      <c r="AF4209" t="s">
        <v>107</v>
      </c>
      <c r="AI4209" s="1">
        <v>2</v>
      </c>
      <c r="AJ4209" t="s">
        <v>72</v>
      </c>
      <c r="AK4209" t="s">
        <v>4691</v>
      </c>
      <c r="AL4209">
        <v>44138</v>
      </c>
      <c r="AM4209" t="s">
        <v>4692</v>
      </c>
      <c r="AN4209" t="b">
        <v>1</v>
      </c>
      <c r="AO4209" t="b">
        <v>1</v>
      </c>
      <c r="AP4209" t="b">
        <v>1</v>
      </c>
      <c r="AQ4209" t="s">
        <v>60</v>
      </c>
      <c r="AR4209" t="s">
        <v>99</v>
      </c>
      <c r="BB4209" s="7" t="s">
        <v>6066</v>
      </c>
      <c r="BC4209" s="7" t="s">
        <v>4688</v>
      </c>
      <c r="BD4209" s="7" t="s">
        <v>5990</v>
      </c>
      <c r="BE4209" s="7">
        <v>98664</v>
      </c>
      <c r="BF4209" s="7">
        <v>3609035115</v>
      </c>
      <c r="BG4209" s="7">
        <v>91518.06</v>
      </c>
      <c r="BH4209" s="7">
        <v>763.47</v>
      </c>
      <c r="BI4209">
        <v>91711.65</v>
      </c>
      <c r="BJ4209">
        <v>0</v>
      </c>
      <c r="BK4209">
        <v>0</v>
      </c>
      <c r="BL4209">
        <v>0</v>
      </c>
      <c r="BM4209">
        <v>406.84</v>
      </c>
      <c r="BN4209">
        <v>0</v>
      </c>
      <c r="BO4209" t="s">
        <v>6067</v>
      </c>
      <c r="BP4209">
        <v>24782</v>
      </c>
      <c r="BQ4209">
        <v>1973</v>
      </c>
      <c r="BR4209">
        <v>25648</v>
      </c>
      <c r="BS4209">
        <v>1156</v>
      </c>
      <c r="BT4209">
        <v>18</v>
      </c>
      <c r="BU4209" t="s">
        <v>6068</v>
      </c>
      <c r="BV4209" t="s">
        <v>4695</v>
      </c>
      <c r="BX4209">
        <v>44232.645138888889</v>
      </c>
    </row>
    <row r="4210" spans="1:76" x14ac:dyDescent="0.25">
      <c r="A4210" t="s">
        <v>6069</v>
      </c>
      <c r="B4210" t="s">
        <v>3304</v>
      </c>
      <c r="C4210" t="s">
        <v>46</v>
      </c>
      <c r="D4210">
        <v>43620</v>
      </c>
      <c r="E4210" s="1"/>
      <c r="H4210" t="s">
        <v>47</v>
      </c>
      <c r="I4210">
        <v>43620</v>
      </c>
      <c r="J4210">
        <v>2020</v>
      </c>
      <c r="K4210" t="s">
        <v>85</v>
      </c>
      <c r="L4210" t="s">
        <v>4708</v>
      </c>
      <c r="N4210" t="s">
        <v>6070</v>
      </c>
      <c r="O4210" t="s">
        <v>6071</v>
      </c>
      <c r="P4210" t="s">
        <v>115</v>
      </c>
      <c r="Q4210" t="s">
        <v>52</v>
      </c>
      <c r="R4210">
        <v>98496</v>
      </c>
      <c r="S4210" t="s">
        <v>4711</v>
      </c>
      <c r="T4210" t="s">
        <v>4711</v>
      </c>
      <c r="U4210" t="s">
        <v>4713</v>
      </c>
      <c r="V4210" t="s">
        <v>54</v>
      </c>
      <c r="W4210">
        <v>13</v>
      </c>
      <c r="X4210" t="s">
        <v>237</v>
      </c>
      <c r="Y4210">
        <v>4835</v>
      </c>
      <c r="Z4210" t="s">
        <v>115</v>
      </c>
      <c r="AA4210" t="s">
        <v>57</v>
      </c>
      <c r="AB4210">
        <v>82467</v>
      </c>
      <c r="AC4210" t="s">
        <v>146</v>
      </c>
      <c r="AD4210" t="s">
        <v>4690</v>
      </c>
      <c r="AE4210" t="s">
        <v>107</v>
      </c>
      <c r="AF4210" t="s">
        <v>107</v>
      </c>
      <c r="AI4210" s="1">
        <v>1</v>
      </c>
      <c r="AJ4210" t="s">
        <v>72</v>
      </c>
      <c r="AK4210" t="s">
        <v>4691</v>
      </c>
      <c r="AL4210">
        <v>44138</v>
      </c>
      <c r="AM4210" t="s">
        <v>4692</v>
      </c>
      <c r="AN4210" t="b">
        <v>1</v>
      </c>
      <c r="AO4210" t="b">
        <v>1</v>
      </c>
      <c r="AP4210" t="b">
        <v>1</v>
      </c>
      <c r="AQ4210" t="s">
        <v>60</v>
      </c>
      <c r="AR4210" t="s">
        <v>61</v>
      </c>
      <c r="BB4210" s="7" t="s">
        <v>6072</v>
      </c>
      <c r="BC4210" s="7" t="s">
        <v>4715</v>
      </c>
      <c r="BD4210" s="7" t="s">
        <v>52</v>
      </c>
      <c r="BE4210" s="7">
        <v>98115</v>
      </c>
      <c r="BF4210" s="7" t="s">
        <v>4716</v>
      </c>
      <c r="BG4210" s="7">
        <v>92488.4</v>
      </c>
      <c r="BH4210" s="7">
        <v>0</v>
      </c>
      <c r="BI4210">
        <v>92738.4</v>
      </c>
      <c r="BJ4210">
        <v>0</v>
      </c>
      <c r="BK4210">
        <v>0</v>
      </c>
      <c r="BL4210">
        <v>0</v>
      </c>
      <c r="BM4210">
        <v>8778.75</v>
      </c>
      <c r="BN4210">
        <v>0</v>
      </c>
      <c r="BO4210" t="s">
        <v>6073</v>
      </c>
      <c r="BP4210">
        <v>23230</v>
      </c>
      <c r="BQ4210">
        <v>30274</v>
      </c>
      <c r="BR4210">
        <v>19205</v>
      </c>
      <c r="BS4210">
        <v>904</v>
      </c>
      <c r="BT4210">
        <v>29</v>
      </c>
      <c r="BU4210" t="s">
        <v>4718</v>
      </c>
      <c r="BV4210" t="s">
        <v>4695</v>
      </c>
      <c r="BX4210">
        <v>44299.322465277779</v>
      </c>
    </row>
    <row r="4211" spans="1:76" x14ac:dyDescent="0.25">
      <c r="A4211" t="s">
        <v>6074</v>
      </c>
      <c r="B4211" t="s">
        <v>6075</v>
      </c>
      <c r="C4211" t="s">
        <v>46</v>
      </c>
      <c r="D4211">
        <v>43858</v>
      </c>
      <c r="E4211" s="1"/>
      <c r="H4211" t="s">
        <v>47</v>
      </c>
      <c r="I4211">
        <v>43858</v>
      </c>
      <c r="J4211">
        <v>2020</v>
      </c>
      <c r="K4211" t="s">
        <v>85</v>
      </c>
      <c r="L4211" t="s">
        <v>6076</v>
      </c>
      <c r="M4211" t="s">
        <v>6077</v>
      </c>
      <c r="N4211" t="s">
        <v>6078</v>
      </c>
      <c r="O4211" t="s">
        <v>6079</v>
      </c>
      <c r="P4211" t="s">
        <v>111</v>
      </c>
      <c r="Q4211" t="s">
        <v>6080</v>
      </c>
      <c r="R4211">
        <v>98360</v>
      </c>
      <c r="S4211" t="s">
        <v>6081</v>
      </c>
      <c r="T4211" t="s">
        <v>6082</v>
      </c>
      <c r="U4211" t="s">
        <v>6083</v>
      </c>
      <c r="V4211" t="s">
        <v>54</v>
      </c>
      <c r="W4211">
        <v>13</v>
      </c>
      <c r="X4211" t="s">
        <v>329</v>
      </c>
      <c r="Y4211">
        <v>3558</v>
      </c>
      <c r="Z4211" t="s">
        <v>111</v>
      </c>
      <c r="AA4211" t="s">
        <v>57</v>
      </c>
      <c r="AB4211">
        <v>106338</v>
      </c>
      <c r="AC4211" t="s">
        <v>146</v>
      </c>
      <c r="AD4211" t="s">
        <v>4690</v>
      </c>
      <c r="AE4211" t="s">
        <v>107</v>
      </c>
      <c r="AF4211" t="s">
        <v>107</v>
      </c>
      <c r="AI4211" s="1">
        <v>1</v>
      </c>
      <c r="AJ4211" t="s">
        <v>72</v>
      </c>
      <c r="AK4211" t="s">
        <v>4691</v>
      </c>
      <c r="AL4211">
        <v>44138</v>
      </c>
      <c r="AM4211" t="s">
        <v>4692</v>
      </c>
      <c r="AN4211" t="b">
        <v>1</v>
      </c>
      <c r="AO4211" t="b">
        <v>1</v>
      </c>
      <c r="AP4211" t="b">
        <v>0</v>
      </c>
      <c r="AQ4211" t="s">
        <v>177</v>
      </c>
      <c r="BB4211" s="7" t="s">
        <v>6078</v>
      </c>
      <c r="BC4211" s="7" t="s">
        <v>6079</v>
      </c>
      <c r="BD4211" s="7" t="s">
        <v>6080</v>
      </c>
      <c r="BE4211" s="7">
        <v>98360</v>
      </c>
      <c r="BF4211" s="7" t="s">
        <v>6083</v>
      </c>
      <c r="BG4211" s="7">
        <v>0</v>
      </c>
      <c r="BH4211" s="7">
        <v>0</v>
      </c>
      <c r="BI4211">
        <v>1040.95</v>
      </c>
      <c r="BJ4211">
        <v>0</v>
      </c>
      <c r="BK4211">
        <v>0</v>
      </c>
      <c r="BL4211">
        <v>0</v>
      </c>
      <c r="BO4211" t="s">
        <v>6084</v>
      </c>
      <c r="BP4211">
        <v>24837</v>
      </c>
      <c r="BQ4211">
        <v>29698</v>
      </c>
      <c r="BR4211">
        <v>25669</v>
      </c>
      <c r="BS4211">
        <v>785</v>
      </c>
      <c r="BT4211">
        <v>23</v>
      </c>
      <c r="BU4211" t="s">
        <v>6085</v>
      </c>
      <c r="BV4211" t="s">
        <v>4695</v>
      </c>
      <c r="BX4211">
        <v>44148.868125000001</v>
      </c>
    </row>
    <row r="4212" spans="1:76" x14ac:dyDescent="0.25">
      <c r="A4212" t="s">
        <v>6086</v>
      </c>
      <c r="B4212" t="s">
        <v>6087</v>
      </c>
      <c r="C4212" t="s">
        <v>46</v>
      </c>
      <c r="D4212">
        <v>43865</v>
      </c>
      <c r="E4212" s="1"/>
      <c r="H4212" t="s">
        <v>47</v>
      </c>
      <c r="I4212">
        <v>43865</v>
      </c>
      <c r="J4212">
        <v>2020</v>
      </c>
      <c r="K4212" t="s">
        <v>85</v>
      </c>
      <c r="L4212" t="s">
        <v>6088</v>
      </c>
      <c r="N4212" t="s">
        <v>4859</v>
      </c>
      <c r="O4212" t="s">
        <v>4715</v>
      </c>
      <c r="P4212" t="s">
        <v>68</v>
      </c>
      <c r="Q4212" t="s">
        <v>52</v>
      </c>
      <c r="R4212">
        <v>98109</v>
      </c>
      <c r="S4212" t="s">
        <v>6089</v>
      </c>
      <c r="T4212" t="s">
        <v>6089</v>
      </c>
      <c r="U4212" t="s">
        <v>4860</v>
      </c>
      <c r="V4212" t="s">
        <v>54</v>
      </c>
      <c r="W4212">
        <v>13</v>
      </c>
      <c r="X4212" t="s">
        <v>486</v>
      </c>
      <c r="Y4212">
        <v>4852</v>
      </c>
      <c r="Z4212" t="s">
        <v>68</v>
      </c>
      <c r="AA4212" t="s">
        <v>57</v>
      </c>
      <c r="AB4212">
        <v>104874</v>
      </c>
      <c r="AC4212" t="s">
        <v>146</v>
      </c>
      <c r="AD4212" t="s">
        <v>4690</v>
      </c>
      <c r="AE4212" t="s">
        <v>107</v>
      </c>
      <c r="AF4212" t="s">
        <v>107</v>
      </c>
      <c r="AI4212" s="1">
        <v>2</v>
      </c>
      <c r="AJ4212" t="s">
        <v>72</v>
      </c>
      <c r="AK4212" t="s">
        <v>4691</v>
      </c>
      <c r="AL4212">
        <v>44138</v>
      </c>
      <c r="AM4212" t="s">
        <v>4692</v>
      </c>
      <c r="AN4212" t="b">
        <v>1</v>
      </c>
      <c r="AO4212" t="b">
        <v>1</v>
      </c>
      <c r="AP4212" t="b">
        <v>0</v>
      </c>
      <c r="AQ4212" t="s">
        <v>177</v>
      </c>
      <c r="BB4212" s="7" t="s">
        <v>4859</v>
      </c>
      <c r="BC4212" s="7" t="s">
        <v>4715</v>
      </c>
      <c r="BD4212" s="7" t="s">
        <v>52</v>
      </c>
      <c r="BE4212" s="7">
        <v>98109</v>
      </c>
      <c r="BF4212" s="7" t="s">
        <v>4860</v>
      </c>
      <c r="BG4212" s="7">
        <v>89921.5</v>
      </c>
      <c r="BH4212" s="7">
        <v>0</v>
      </c>
      <c r="BI4212">
        <v>95921.5</v>
      </c>
      <c r="BJ4212">
        <v>0</v>
      </c>
      <c r="BK4212">
        <v>0</v>
      </c>
      <c r="BL4212">
        <v>0</v>
      </c>
      <c r="BO4212" t="s">
        <v>6090</v>
      </c>
      <c r="BP4212">
        <v>24850</v>
      </c>
      <c r="BQ4212">
        <v>29742</v>
      </c>
      <c r="BR4212">
        <v>25699</v>
      </c>
      <c r="BS4212">
        <v>1116</v>
      </c>
      <c r="BT4212">
        <v>37</v>
      </c>
      <c r="BU4212" t="s">
        <v>4862</v>
      </c>
      <c r="BV4212" t="s">
        <v>4695</v>
      </c>
      <c r="BX4212">
        <v>44160.8283912037</v>
      </c>
    </row>
    <row r="4213" spans="1:76" x14ac:dyDescent="0.25">
      <c r="A4213" t="s">
        <v>6091</v>
      </c>
      <c r="B4213" t="s">
        <v>6092</v>
      </c>
      <c r="C4213" t="s">
        <v>46</v>
      </c>
      <c r="D4213">
        <v>43837</v>
      </c>
      <c r="E4213" s="1"/>
      <c r="H4213" t="s">
        <v>47</v>
      </c>
      <c r="I4213">
        <v>43837</v>
      </c>
      <c r="J4213">
        <v>2020</v>
      </c>
      <c r="K4213" t="s">
        <v>85</v>
      </c>
      <c r="L4213" t="s">
        <v>6093</v>
      </c>
      <c r="N4213" t="s">
        <v>6094</v>
      </c>
      <c r="O4213" t="s">
        <v>6095</v>
      </c>
      <c r="P4213" t="s">
        <v>121</v>
      </c>
      <c r="Q4213" t="s">
        <v>52</v>
      </c>
      <c r="R4213">
        <v>98584</v>
      </c>
      <c r="S4213" t="s">
        <v>6096</v>
      </c>
      <c r="T4213" t="s">
        <v>6096</v>
      </c>
      <c r="U4213" t="s">
        <v>6097</v>
      </c>
      <c r="V4213" t="s">
        <v>54</v>
      </c>
      <c r="W4213">
        <v>13</v>
      </c>
      <c r="X4213" t="s">
        <v>838</v>
      </c>
      <c r="Y4213">
        <v>4847</v>
      </c>
      <c r="Z4213" t="s">
        <v>121</v>
      </c>
      <c r="AA4213" t="s">
        <v>57</v>
      </c>
      <c r="AB4213">
        <v>104741</v>
      </c>
      <c r="AC4213" t="s">
        <v>146</v>
      </c>
      <c r="AD4213" t="s">
        <v>4690</v>
      </c>
      <c r="AE4213" t="s">
        <v>107</v>
      </c>
      <c r="AF4213" t="s">
        <v>107</v>
      </c>
      <c r="AI4213" s="1">
        <v>2</v>
      </c>
      <c r="AJ4213" t="s">
        <v>72</v>
      </c>
      <c r="AK4213" t="s">
        <v>4691</v>
      </c>
      <c r="AL4213">
        <v>44138</v>
      </c>
      <c r="AM4213" t="s">
        <v>4692</v>
      </c>
      <c r="AN4213" t="b">
        <v>1</v>
      </c>
      <c r="AO4213" t="b">
        <v>1</v>
      </c>
      <c r="AP4213" t="b">
        <v>1</v>
      </c>
      <c r="AQ4213" t="s">
        <v>60</v>
      </c>
      <c r="AR4213" t="s">
        <v>99</v>
      </c>
      <c r="BB4213" s="7" t="s">
        <v>4838</v>
      </c>
      <c r="BC4213" s="7" t="s">
        <v>4715</v>
      </c>
      <c r="BD4213" s="7" t="s">
        <v>52</v>
      </c>
      <c r="BE4213" s="7">
        <v>98104</v>
      </c>
      <c r="BF4213" s="7">
        <v>2066827328</v>
      </c>
      <c r="BG4213" s="7">
        <v>112470.44</v>
      </c>
      <c r="BH4213" s="7">
        <v>0</v>
      </c>
      <c r="BI4213">
        <v>122470.44</v>
      </c>
      <c r="BJ4213">
        <v>0</v>
      </c>
      <c r="BK4213">
        <v>0</v>
      </c>
      <c r="BL4213">
        <v>0</v>
      </c>
      <c r="BM4213">
        <v>418.17</v>
      </c>
      <c r="BN4213">
        <v>0</v>
      </c>
      <c r="BO4213" t="s">
        <v>6098</v>
      </c>
      <c r="BP4213">
        <v>24657</v>
      </c>
      <c r="BQ4213">
        <v>29632</v>
      </c>
      <c r="BR4213">
        <v>25588</v>
      </c>
      <c r="BS4213">
        <v>691</v>
      </c>
      <c r="BT4213">
        <v>35</v>
      </c>
      <c r="BU4213" t="s">
        <v>5244</v>
      </c>
      <c r="BV4213" t="s">
        <v>4695</v>
      </c>
      <c r="BX4213">
        <v>44418.48710648148</v>
      </c>
    </row>
    <row r="4214" spans="1:76" x14ac:dyDescent="0.25">
      <c r="A4214" t="s">
        <v>6099</v>
      </c>
      <c r="B4214" t="s">
        <v>6100</v>
      </c>
      <c r="C4214" t="s">
        <v>46</v>
      </c>
      <c r="D4214">
        <v>43892</v>
      </c>
      <c r="E4214" s="1"/>
      <c r="H4214" t="s">
        <v>47</v>
      </c>
      <c r="I4214">
        <v>43892</v>
      </c>
      <c r="J4214">
        <v>2020</v>
      </c>
      <c r="K4214" t="s">
        <v>85</v>
      </c>
      <c r="L4214" t="s">
        <v>6101</v>
      </c>
      <c r="N4214" t="s">
        <v>4740</v>
      </c>
      <c r="O4214" t="s">
        <v>4741</v>
      </c>
      <c r="P4214" t="s">
        <v>155</v>
      </c>
      <c r="Q4214" t="s">
        <v>52</v>
      </c>
      <c r="R4214">
        <v>98501</v>
      </c>
      <c r="S4214" t="s">
        <v>4742</v>
      </c>
      <c r="T4214" t="s">
        <v>4742</v>
      </c>
      <c r="U4214" t="s">
        <v>4733</v>
      </c>
      <c r="V4214" t="s">
        <v>54</v>
      </c>
      <c r="W4214">
        <v>13</v>
      </c>
      <c r="X4214" t="s">
        <v>157</v>
      </c>
      <c r="Y4214">
        <v>4821</v>
      </c>
      <c r="Z4214" t="s">
        <v>155</v>
      </c>
      <c r="AA4214" t="s">
        <v>57</v>
      </c>
      <c r="AB4214">
        <v>112378</v>
      </c>
      <c r="AC4214" t="s">
        <v>146</v>
      </c>
      <c r="AD4214" t="s">
        <v>4690</v>
      </c>
      <c r="AE4214" t="s">
        <v>107</v>
      </c>
      <c r="AF4214" t="s">
        <v>107</v>
      </c>
      <c r="AI4214" s="1">
        <v>2</v>
      </c>
      <c r="AJ4214" t="s">
        <v>72</v>
      </c>
      <c r="AK4214" t="s">
        <v>4691</v>
      </c>
      <c r="AL4214">
        <v>44138</v>
      </c>
      <c r="AM4214" t="s">
        <v>4692</v>
      </c>
      <c r="AN4214" t="b">
        <v>1</v>
      </c>
      <c r="AO4214" t="b">
        <v>1</v>
      </c>
      <c r="AP4214" t="b">
        <v>1</v>
      </c>
      <c r="AQ4214" t="s">
        <v>60</v>
      </c>
      <c r="AR4214" t="s">
        <v>61</v>
      </c>
      <c r="BB4214" s="7" t="s">
        <v>4838</v>
      </c>
      <c r="BC4214" s="7" t="s">
        <v>4715</v>
      </c>
      <c r="BD4214" s="7" t="s">
        <v>52</v>
      </c>
      <c r="BE4214" s="7">
        <v>98104</v>
      </c>
      <c r="BF4214" s="7" t="s">
        <v>4733</v>
      </c>
      <c r="BG4214" s="7">
        <v>98217.7</v>
      </c>
      <c r="BH4214" s="7">
        <v>0</v>
      </c>
      <c r="BI4214">
        <v>91588.7</v>
      </c>
      <c r="BJ4214">
        <v>0</v>
      </c>
      <c r="BK4214">
        <v>0</v>
      </c>
      <c r="BL4214">
        <v>0</v>
      </c>
      <c r="BM4214">
        <v>405.6</v>
      </c>
      <c r="BN4214">
        <v>0</v>
      </c>
      <c r="BO4214" t="s">
        <v>6102</v>
      </c>
      <c r="BP4214">
        <v>25015</v>
      </c>
      <c r="BQ4214">
        <v>30382</v>
      </c>
      <c r="BR4214">
        <v>25799</v>
      </c>
      <c r="BS4214">
        <v>306</v>
      </c>
      <c r="BT4214">
        <v>22</v>
      </c>
      <c r="BU4214" t="s">
        <v>5244</v>
      </c>
      <c r="BV4214" t="s">
        <v>4695</v>
      </c>
      <c r="BX4214">
        <v>44270.438344907408</v>
      </c>
    </row>
    <row r="4215" spans="1:76" x14ac:dyDescent="0.25">
      <c r="A4215" t="s">
        <v>6103</v>
      </c>
      <c r="B4215" t="s">
        <v>6104</v>
      </c>
      <c r="C4215" t="s">
        <v>46</v>
      </c>
      <c r="D4215">
        <v>43812</v>
      </c>
      <c r="E4215" s="1"/>
      <c r="H4215" t="s">
        <v>47</v>
      </c>
      <c r="I4215">
        <v>43812</v>
      </c>
      <c r="J4215">
        <v>2020</v>
      </c>
      <c r="K4215" t="s">
        <v>85</v>
      </c>
      <c r="L4215" t="s">
        <v>6105</v>
      </c>
      <c r="N4215" t="s">
        <v>6106</v>
      </c>
      <c r="O4215" t="s">
        <v>4916</v>
      </c>
      <c r="P4215" t="s">
        <v>115</v>
      </c>
      <c r="Q4215" t="s">
        <v>52</v>
      </c>
      <c r="R4215">
        <v>98422</v>
      </c>
      <c r="S4215" t="s">
        <v>5058</v>
      </c>
      <c r="T4215" t="s">
        <v>5058</v>
      </c>
      <c r="U4215">
        <v>2066827328</v>
      </c>
      <c r="V4215" t="s">
        <v>4783</v>
      </c>
      <c r="W4215">
        <v>25</v>
      </c>
      <c r="X4215" t="s">
        <v>4784</v>
      </c>
      <c r="Y4215">
        <v>3879</v>
      </c>
      <c r="Z4215" t="s">
        <v>115</v>
      </c>
      <c r="AA4215" t="s">
        <v>4785</v>
      </c>
      <c r="AB4215">
        <v>520561</v>
      </c>
      <c r="AC4215" t="s">
        <v>146</v>
      </c>
      <c r="AD4215" t="s">
        <v>4690</v>
      </c>
      <c r="AE4215" t="s">
        <v>107</v>
      </c>
      <c r="AF4215" t="s">
        <v>107</v>
      </c>
      <c r="AI4215" s="1">
        <v>2</v>
      </c>
      <c r="AJ4215" t="s">
        <v>72</v>
      </c>
      <c r="AK4215" t="s">
        <v>4691</v>
      </c>
      <c r="AL4215">
        <v>44138</v>
      </c>
      <c r="AM4215" t="s">
        <v>4692</v>
      </c>
      <c r="AN4215" t="b">
        <v>1</v>
      </c>
      <c r="AO4215" t="b">
        <v>1</v>
      </c>
      <c r="AP4215" t="b">
        <v>1</v>
      </c>
      <c r="AQ4215" t="s">
        <v>60</v>
      </c>
      <c r="AR4215" t="s">
        <v>99</v>
      </c>
      <c r="BB4215" s="7" t="s">
        <v>6106</v>
      </c>
      <c r="BC4215" s="7" t="s">
        <v>4916</v>
      </c>
      <c r="BD4215" s="7" t="s">
        <v>52</v>
      </c>
      <c r="BE4215" s="7">
        <v>98422</v>
      </c>
      <c r="BF4215" s="7">
        <v>2066827328</v>
      </c>
      <c r="BG4215" s="7">
        <v>127249.52</v>
      </c>
      <c r="BH4215" s="7">
        <v>0</v>
      </c>
      <c r="BI4215">
        <v>171172.76</v>
      </c>
      <c r="BJ4215">
        <v>43923.24</v>
      </c>
      <c r="BK4215">
        <v>0</v>
      </c>
      <c r="BL4215">
        <v>85</v>
      </c>
      <c r="BM4215">
        <v>1033.6400000000001</v>
      </c>
      <c r="BN4215">
        <v>0</v>
      </c>
      <c r="BO4215" t="s">
        <v>6107</v>
      </c>
      <c r="BP4215">
        <v>24595</v>
      </c>
      <c r="BQ4215">
        <v>29606</v>
      </c>
      <c r="BR4215">
        <v>25556</v>
      </c>
      <c r="BS4215">
        <v>1105</v>
      </c>
      <c r="BU4215" t="s">
        <v>5244</v>
      </c>
      <c r="BV4215" t="s">
        <v>4695</v>
      </c>
      <c r="BX4215">
        <v>44235.62804398148</v>
      </c>
    </row>
    <row r="4216" spans="1:76" x14ac:dyDescent="0.25">
      <c r="A4216" t="s">
        <v>6108</v>
      </c>
      <c r="B4216" t="s">
        <v>6109</v>
      </c>
      <c r="C4216" t="s">
        <v>46</v>
      </c>
      <c r="D4216">
        <v>43908</v>
      </c>
      <c r="E4216" s="1"/>
      <c r="H4216" t="s">
        <v>47</v>
      </c>
      <c r="I4216">
        <v>43908</v>
      </c>
      <c r="J4216">
        <v>2020</v>
      </c>
      <c r="K4216" t="s">
        <v>85</v>
      </c>
      <c r="L4216" t="s">
        <v>6110</v>
      </c>
      <c r="N4216" t="s">
        <v>6111</v>
      </c>
      <c r="O4216" t="s">
        <v>4916</v>
      </c>
      <c r="P4216" t="s">
        <v>115</v>
      </c>
      <c r="Q4216" t="s">
        <v>52</v>
      </c>
      <c r="R4216">
        <v>98464</v>
      </c>
      <c r="S4216" t="s">
        <v>6112</v>
      </c>
      <c r="T4216" t="s">
        <v>6113</v>
      </c>
      <c r="U4216" t="s">
        <v>6114</v>
      </c>
      <c r="V4216" t="s">
        <v>54</v>
      </c>
      <c r="W4216">
        <v>13</v>
      </c>
      <c r="X4216" t="s">
        <v>127</v>
      </c>
      <c r="Y4216">
        <v>4833</v>
      </c>
      <c r="Z4216" t="s">
        <v>115</v>
      </c>
      <c r="AA4216" t="s">
        <v>57</v>
      </c>
      <c r="AB4216">
        <v>90641</v>
      </c>
      <c r="AC4216" t="s">
        <v>146</v>
      </c>
      <c r="AD4216" t="s">
        <v>4690</v>
      </c>
      <c r="AE4216" t="s">
        <v>107</v>
      </c>
      <c r="AF4216" t="s">
        <v>107</v>
      </c>
      <c r="AI4216" s="1">
        <v>2</v>
      </c>
      <c r="AJ4216" t="s">
        <v>72</v>
      </c>
      <c r="AK4216" t="s">
        <v>4691</v>
      </c>
      <c r="AL4216">
        <v>44138</v>
      </c>
      <c r="AM4216" t="s">
        <v>4692</v>
      </c>
      <c r="AN4216" t="b">
        <v>1</v>
      </c>
      <c r="AO4216" t="b">
        <v>1</v>
      </c>
      <c r="AP4216" t="b">
        <v>1</v>
      </c>
      <c r="AQ4216" t="s">
        <v>60</v>
      </c>
      <c r="AR4216" t="s">
        <v>61</v>
      </c>
      <c r="BB4216" s="7" t="s">
        <v>4771</v>
      </c>
      <c r="BC4216" s="7" t="s">
        <v>4715</v>
      </c>
      <c r="BD4216" s="7" t="s">
        <v>52</v>
      </c>
      <c r="BE4216" s="7">
        <v>98112</v>
      </c>
      <c r="BF4216" s="7" t="s">
        <v>4772</v>
      </c>
      <c r="BG4216" s="7">
        <v>309808.53999999998</v>
      </c>
      <c r="BH4216" s="7">
        <v>0</v>
      </c>
      <c r="BI4216">
        <v>291330.36</v>
      </c>
      <c r="BJ4216">
        <v>0</v>
      </c>
      <c r="BK4216">
        <v>0</v>
      </c>
      <c r="BL4216">
        <v>0</v>
      </c>
      <c r="BM4216">
        <v>59819.58</v>
      </c>
      <c r="BN4216">
        <v>0</v>
      </c>
      <c r="BO4216" t="s">
        <v>6115</v>
      </c>
      <c r="BP4216">
        <v>25109</v>
      </c>
      <c r="BQ4216">
        <v>29831</v>
      </c>
      <c r="BR4216">
        <v>25835</v>
      </c>
      <c r="BS4216">
        <v>345</v>
      </c>
      <c r="BT4216">
        <v>28</v>
      </c>
      <c r="BU4216" t="s">
        <v>4774</v>
      </c>
      <c r="BV4216" t="s">
        <v>4695</v>
      </c>
      <c r="BX4216">
        <v>44294.688171296293</v>
      </c>
    </row>
    <row r="4217" spans="1:76" x14ac:dyDescent="0.25">
      <c r="A4217" t="s">
        <v>6116</v>
      </c>
      <c r="B4217" t="s">
        <v>6117</v>
      </c>
      <c r="C4217" t="s">
        <v>46</v>
      </c>
      <c r="D4217">
        <v>43929</v>
      </c>
      <c r="E4217" s="1"/>
      <c r="H4217" t="s">
        <v>47</v>
      </c>
      <c r="I4217">
        <v>43929</v>
      </c>
      <c r="J4217">
        <v>2020</v>
      </c>
      <c r="K4217" t="s">
        <v>85</v>
      </c>
      <c r="L4217" t="s">
        <v>6118</v>
      </c>
      <c r="N4217" t="s">
        <v>6119</v>
      </c>
      <c r="O4217" t="s">
        <v>4795</v>
      </c>
      <c r="P4217" t="s">
        <v>68</v>
      </c>
      <c r="Q4217" t="s">
        <v>52</v>
      </c>
      <c r="R4217">
        <v>98082</v>
      </c>
      <c r="S4217" t="s">
        <v>6120</v>
      </c>
      <c r="T4217" t="s">
        <v>6120</v>
      </c>
      <c r="U4217" t="s">
        <v>6121</v>
      </c>
      <c r="V4217" t="s">
        <v>54</v>
      </c>
      <c r="W4217">
        <v>13</v>
      </c>
      <c r="X4217" t="s">
        <v>759</v>
      </c>
      <c r="Y4217">
        <v>4866</v>
      </c>
      <c r="Z4217" t="s">
        <v>68</v>
      </c>
      <c r="AA4217" t="s">
        <v>57</v>
      </c>
      <c r="AB4217">
        <v>107180</v>
      </c>
      <c r="AC4217" t="s">
        <v>146</v>
      </c>
      <c r="AD4217" t="s">
        <v>4690</v>
      </c>
      <c r="AE4217" t="s">
        <v>107</v>
      </c>
      <c r="AF4217" t="s">
        <v>107</v>
      </c>
      <c r="AI4217" s="1">
        <v>2</v>
      </c>
      <c r="AJ4217" t="s">
        <v>72</v>
      </c>
      <c r="AK4217" t="s">
        <v>4691</v>
      </c>
      <c r="AL4217">
        <v>44138</v>
      </c>
      <c r="AM4217" t="s">
        <v>4692</v>
      </c>
      <c r="AN4217" t="b">
        <v>1</v>
      </c>
      <c r="AO4217" t="b">
        <v>1</v>
      </c>
      <c r="AP4217" t="b">
        <v>1</v>
      </c>
      <c r="AQ4217" t="s">
        <v>60</v>
      </c>
      <c r="AR4217" t="s">
        <v>61</v>
      </c>
      <c r="BB4217" s="7" t="s">
        <v>6122</v>
      </c>
      <c r="BC4217" s="7" t="s">
        <v>6123</v>
      </c>
      <c r="BD4217" s="7" t="s">
        <v>52</v>
      </c>
      <c r="BE4217" s="7">
        <v>98028</v>
      </c>
      <c r="BF4217" s="7" t="s">
        <v>6124</v>
      </c>
      <c r="BG4217" s="7">
        <v>390613.61</v>
      </c>
      <c r="BH4217" s="7">
        <v>0</v>
      </c>
      <c r="BI4217">
        <v>390613.61</v>
      </c>
      <c r="BJ4217">
        <v>0</v>
      </c>
      <c r="BK4217">
        <v>0</v>
      </c>
      <c r="BL4217">
        <v>0</v>
      </c>
      <c r="BM4217">
        <v>165203.76</v>
      </c>
      <c r="BN4217">
        <v>125000</v>
      </c>
      <c r="BO4217" t="s">
        <v>6125</v>
      </c>
      <c r="BP4217">
        <v>25176</v>
      </c>
      <c r="BQ4217">
        <v>30386</v>
      </c>
      <c r="BR4217">
        <v>25911</v>
      </c>
      <c r="BS4217">
        <v>944</v>
      </c>
      <c r="BT4217">
        <v>44</v>
      </c>
      <c r="BU4217" t="s">
        <v>6126</v>
      </c>
      <c r="BV4217" t="s">
        <v>4695</v>
      </c>
      <c r="BX4217">
        <v>44299.565393518518</v>
      </c>
    </row>
    <row r="4218" spans="1:76" x14ac:dyDescent="0.25">
      <c r="A4218" t="s">
        <v>6127</v>
      </c>
      <c r="B4218" t="s">
        <v>6128</v>
      </c>
      <c r="C4218" t="s">
        <v>46</v>
      </c>
      <c r="D4218">
        <v>43956</v>
      </c>
      <c r="E4218" s="1"/>
      <c r="I4218">
        <v>43956</v>
      </c>
      <c r="J4218">
        <v>2020</v>
      </c>
      <c r="K4218" t="s">
        <v>85</v>
      </c>
      <c r="L4218" t="s">
        <v>6129</v>
      </c>
      <c r="N4218" t="s">
        <v>6130</v>
      </c>
      <c r="O4218" t="s">
        <v>6131</v>
      </c>
      <c r="P4218" t="s">
        <v>505</v>
      </c>
      <c r="Q4218" t="s">
        <v>5990</v>
      </c>
      <c r="R4218">
        <v>98620</v>
      </c>
      <c r="S4218" t="s">
        <v>6132</v>
      </c>
      <c r="T4218" t="s">
        <v>6133</v>
      </c>
      <c r="U4218" t="s">
        <v>6134</v>
      </c>
      <c r="V4218" t="s">
        <v>4807</v>
      </c>
      <c r="W4218">
        <v>23</v>
      </c>
      <c r="X4218" t="s">
        <v>6135</v>
      </c>
      <c r="Y4218">
        <v>3579</v>
      </c>
      <c r="Z4218" t="s">
        <v>505</v>
      </c>
      <c r="AA4218" t="s">
        <v>4785</v>
      </c>
      <c r="AB4218">
        <v>14563</v>
      </c>
      <c r="AC4218" t="s">
        <v>146</v>
      </c>
      <c r="AD4218" t="s">
        <v>4690</v>
      </c>
      <c r="AE4218" t="s">
        <v>107</v>
      </c>
      <c r="AF4218" t="s">
        <v>107</v>
      </c>
      <c r="AI4218" s="1">
        <v>3</v>
      </c>
      <c r="AJ4218" t="s">
        <v>72</v>
      </c>
      <c r="AK4218" t="s">
        <v>4691</v>
      </c>
      <c r="AL4218">
        <v>44138</v>
      </c>
      <c r="AM4218" t="s">
        <v>4878</v>
      </c>
      <c r="AN4218" t="b">
        <v>1</v>
      </c>
      <c r="AO4218" t="b">
        <v>1</v>
      </c>
      <c r="AP4218" t="b">
        <v>0</v>
      </c>
      <c r="AQ4218" t="s">
        <v>177</v>
      </c>
      <c r="BB4218" s="7" t="s">
        <v>6130</v>
      </c>
      <c r="BC4218" s="7" t="s">
        <v>6131</v>
      </c>
      <c r="BD4218" s="7" t="s">
        <v>5990</v>
      </c>
      <c r="BE4218" s="7">
        <v>98620</v>
      </c>
      <c r="BF4218" s="7" t="s">
        <v>6134</v>
      </c>
      <c r="BO4218" t="s">
        <v>6136</v>
      </c>
      <c r="BP4218">
        <v>25167</v>
      </c>
      <c r="BQ4218">
        <v>15505</v>
      </c>
      <c r="BR4218">
        <v>26007</v>
      </c>
      <c r="BU4218" t="s">
        <v>6137</v>
      </c>
      <c r="BV4218" t="s">
        <v>4695</v>
      </c>
      <c r="BX4218">
        <v>44337.50886574074</v>
      </c>
    </row>
    <row r="4219" spans="1:76" x14ac:dyDescent="0.25">
      <c r="A4219" t="s">
        <v>6138</v>
      </c>
      <c r="B4219" t="s">
        <v>6139</v>
      </c>
      <c r="C4219" t="s">
        <v>46</v>
      </c>
      <c r="D4219">
        <v>43961</v>
      </c>
      <c r="E4219" s="1"/>
      <c r="H4219" t="s">
        <v>47</v>
      </c>
      <c r="I4219">
        <v>43961</v>
      </c>
      <c r="J4219">
        <v>2020</v>
      </c>
      <c r="K4219" t="s">
        <v>85</v>
      </c>
      <c r="L4219" t="s">
        <v>6140</v>
      </c>
      <c r="N4219" t="s">
        <v>6141</v>
      </c>
      <c r="O4219" t="s">
        <v>6142</v>
      </c>
      <c r="P4219" t="s">
        <v>668</v>
      </c>
      <c r="Q4219" t="s">
        <v>52</v>
      </c>
      <c r="R4219">
        <v>99302</v>
      </c>
      <c r="S4219" t="s">
        <v>6143</v>
      </c>
      <c r="T4219" t="s">
        <v>6143</v>
      </c>
      <c r="U4219" t="s">
        <v>4733</v>
      </c>
      <c r="V4219" t="s">
        <v>4807</v>
      </c>
      <c r="W4219">
        <v>23</v>
      </c>
      <c r="X4219" t="s">
        <v>6144</v>
      </c>
      <c r="Y4219">
        <v>3306</v>
      </c>
      <c r="Z4219" t="s">
        <v>668</v>
      </c>
      <c r="AA4219" t="s">
        <v>4785</v>
      </c>
      <c r="AB4219">
        <v>36737</v>
      </c>
      <c r="AC4219" t="s">
        <v>146</v>
      </c>
      <c r="AD4219" t="s">
        <v>4690</v>
      </c>
      <c r="AE4219" t="s">
        <v>107</v>
      </c>
      <c r="AF4219" t="s">
        <v>107</v>
      </c>
      <c r="AI4219" s="1">
        <v>1</v>
      </c>
      <c r="AJ4219" t="s">
        <v>72</v>
      </c>
      <c r="AK4219" t="s">
        <v>4691</v>
      </c>
      <c r="AL4219">
        <v>44138</v>
      </c>
      <c r="AM4219" t="s">
        <v>4692</v>
      </c>
      <c r="AN4219" t="b">
        <v>1</v>
      </c>
      <c r="AO4219" t="b">
        <v>1</v>
      </c>
      <c r="AP4219" t="b">
        <v>1</v>
      </c>
      <c r="AQ4219" t="s">
        <v>60</v>
      </c>
      <c r="AR4219" t="s">
        <v>99</v>
      </c>
      <c r="BB4219" s="7" t="s">
        <v>4838</v>
      </c>
      <c r="BC4219" s="7" t="s">
        <v>4715</v>
      </c>
      <c r="BD4219" s="7" t="s">
        <v>52</v>
      </c>
      <c r="BE4219" s="7">
        <v>98104</v>
      </c>
      <c r="BF4219" s="7" t="s">
        <v>4733</v>
      </c>
      <c r="BG4219" s="7">
        <v>18298.22</v>
      </c>
      <c r="BH4219" s="7">
        <v>0</v>
      </c>
      <c r="BI4219">
        <v>18017.259999999998</v>
      </c>
      <c r="BJ4219">
        <v>-307.79000000000002</v>
      </c>
      <c r="BK4219">
        <v>0</v>
      </c>
      <c r="BL4219">
        <v>0</v>
      </c>
      <c r="BO4219" t="s">
        <v>6145</v>
      </c>
      <c r="BP4219">
        <v>25302</v>
      </c>
      <c r="BQ4219">
        <v>29940</v>
      </c>
      <c r="BR4219">
        <v>26025</v>
      </c>
      <c r="BS4219">
        <v>810</v>
      </c>
      <c r="BU4219" t="s">
        <v>5244</v>
      </c>
      <c r="BV4219" t="s">
        <v>4695</v>
      </c>
      <c r="BX4219">
        <v>44231.574363425927</v>
      </c>
    </row>
    <row r="4220" spans="1:76" x14ac:dyDescent="0.25">
      <c r="A4220" t="s">
        <v>6146</v>
      </c>
      <c r="B4220" t="s">
        <v>6147</v>
      </c>
      <c r="C4220" t="s">
        <v>46</v>
      </c>
      <c r="D4220">
        <v>43969</v>
      </c>
      <c r="E4220" s="1"/>
      <c r="H4220" t="s">
        <v>47</v>
      </c>
      <c r="I4220">
        <v>43969</v>
      </c>
      <c r="J4220">
        <v>2020</v>
      </c>
      <c r="K4220" t="s">
        <v>85</v>
      </c>
      <c r="L4220" t="s">
        <v>6148</v>
      </c>
      <c r="N4220" t="s">
        <v>6149</v>
      </c>
      <c r="O4220" t="s">
        <v>6150</v>
      </c>
      <c r="P4220" t="s">
        <v>105</v>
      </c>
      <c r="Q4220" t="s">
        <v>52</v>
      </c>
      <c r="R4220">
        <v>99021</v>
      </c>
      <c r="S4220" t="s">
        <v>6151</v>
      </c>
      <c r="T4220" t="s">
        <v>6151</v>
      </c>
      <c r="U4220">
        <v>5099545653</v>
      </c>
      <c r="V4220" t="s">
        <v>90</v>
      </c>
      <c r="W4220">
        <v>12</v>
      </c>
      <c r="X4220" t="s">
        <v>1464</v>
      </c>
      <c r="Y4220">
        <v>4733</v>
      </c>
      <c r="Z4220" t="s">
        <v>105</v>
      </c>
      <c r="AA4220" t="s">
        <v>57</v>
      </c>
      <c r="AB4220">
        <v>113682</v>
      </c>
      <c r="AC4220" t="s">
        <v>146</v>
      </c>
      <c r="AD4220" t="s">
        <v>4690</v>
      </c>
      <c r="AE4220" t="s">
        <v>107</v>
      </c>
      <c r="AF4220" t="s">
        <v>107</v>
      </c>
      <c r="AI4220" s="1"/>
      <c r="AJ4220" t="s">
        <v>72</v>
      </c>
      <c r="AK4220" t="s">
        <v>4691</v>
      </c>
      <c r="AL4220">
        <v>44138</v>
      </c>
      <c r="AM4220" t="s">
        <v>4692</v>
      </c>
      <c r="AN4220" t="b">
        <v>1</v>
      </c>
      <c r="AO4220" t="b">
        <v>1</v>
      </c>
      <c r="AP4220" t="b">
        <v>1</v>
      </c>
      <c r="AQ4220" t="s">
        <v>60</v>
      </c>
      <c r="AR4220" t="s">
        <v>99</v>
      </c>
      <c r="BF4220" s="7">
        <v>5099545653</v>
      </c>
      <c r="BG4220" s="7">
        <v>6300</v>
      </c>
      <c r="BH4220" s="7">
        <v>0</v>
      </c>
      <c r="BI4220">
        <v>6300</v>
      </c>
      <c r="BJ4220">
        <v>-527.66</v>
      </c>
      <c r="BK4220">
        <v>0</v>
      </c>
      <c r="BL4220">
        <v>0</v>
      </c>
      <c r="BM4220">
        <v>469.67</v>
      </c>
      <c r="BN4220">
        <v>0</v>
      </c>
      <c r="BO4220" t="s">
        <v>6152</v>
      </c>
      <c r="BP4220">
        <v>25443</v>
      </c>
      <c r="BQ4220">
        <v>7867</v>
      </c>
      <c r="BR4220">
        <v>49006</v>
      </c>
      <c r="BS4220">
        <v>1098</v>
      </c>
      <c r="BT4220">
        <v>4</v>
      </c>
      <c r="BU4220" t="s">
        <v>6148</v>
      </c>
      <c r="BV4220" t="s">
        <v>4695</v>
      </c>
      <c r="BX4220">
        <v>44232.645138888889</v>
      </c>
    </row>
    <row r="4221" spans="1:76" x14ac:dyDescent="0.25">
      <c r="A4221" t="s">
        <v>6153</v>
      </c>
      <c r="B4221" t="s">
        <v>6154</v>
      </c>
      <c r="C4221" t="s">
        <v>46</v>
      </c>
      <c r="D4221">
        <v>43969</v>
      </c>
      <c r="E4221" s="1"/>
      <c r="H4221" t="s">
        <v>47</v>
      </c>
      <c r="I4221">
        <v>43969</v>
      </c>
      <c r="J4221">
        <v>2020</v>
      </c>
      <c r="K4221" t="s">
        <v>85</v>
      </c>
      <c r="L4221" t="s">
        <v>6155</v>
      </c>
      <c r="N4221" t="s">
        <v>6156</v>
      </c>
      <c r="O4221" t="s">
        <v>4701</v>
      </c>
      <c r="P4221" t="s">
        <v>105</v>
      </c>
      <c r="Q4221" t="s">
        <v>52</v>
      </c>
      <c r="R4221">
        <v>99208</v>
      </c>
      <c r="S4221" t="s">
        <v>6157</v>
      </c>
      <c r="T4221" t="s">
        <v>6157</v>
      </c>
      <c r="U4221" t="s">
        <v>6158</v>
      </c>
      <c r="V4221" t="s">
        <v>54</v>
      </c>
      <c r="W4221">
        <v>13</v>
      </c>
      <c r="X4221" t="s">
        <v>106</v>
      </c>
      <c r="Y4221">
        <v>4789</v>
      </c>
      <c r="Z4221" t="s">
        <v>105</v>
      </c>
      <c r="AA4221" t="s">
        <v>57</v>
      </c>
      <c r="AB4221">
        <v>107629</v>
      </c>
      <c r="AC4221" t="s">
        <v>146</v>
      </c>
      <c r="AD4221" t="s">
        <v>4690</v>
      </c>
      <c r="AE4221" t="s">
        <v>107</v>
      </c>
      <c r="AF4221" t="s">
        <v>107</v>
      </c>
      <c r="AI4221" s="1">
        <v>1</v>
      </c>
      <c r="AJ4221" t="s">
        <v>72</v>
      </c>
      <c r="AK4221" t="s">
        <v>4691</v>
      </c>
      <c r="AL4221">
        <v>44138</v>
      </c>
      <c r="AM4221" t="s">
        <v>4692</v>
      </c>
      <c r="AN4221" t="b">
        <v>1</v>
      </c>
      <c r="AO4221" t="b">
        <v>1</v>
      </c>
      <c r="AP4221" t="b">
        <v>1</v>
      </c>
      <c r="AQ4221" t="s">
        <v>60</v>
      </c>
      <c r="AR4221" t="s">
        <v>99</v>
      </c>
      <c r="BB4221" s="7" t="s">
        <v>6156</v>
      </c>
      <c r="BC4221" s="7" t="s">
        <v>4701</v>
      </c>
      <c r="BD4221" s="7" t="s">
        <v>52</v>
      </c>
      <c r="BE4221" s="7">
        <v>99208</v>
      </c>
      <c r="BF4221" s="7" t="s">
        <v>6159</v>
      </c>
      <c r="BG4221" s="7">
        <v>193441.62</v>
      </c>
      <c r="BH4221" s="7">
        <v>0</v>
      </c>
      <c r="BI4221">
        <v>193407.02</v>
      </c>
      <c r="BJ4221">
        <v>0</v>
      </c>
      <c r="BK4221">
        <v>0</v>
      </c>
      <c r="BL4221">
        <v>0</v>
      </c>
      <c r="BM4221">
        <v>469.67</v>
      </c>
      <c r="BN4221">
        <v>0</v>
      </c>
      <c r="BO4221" t="s">
        <v>6160</v>
      </c>
      <c r="BP4221">
        <v>25456</v>
      </c>
      <c r="BQ4221">
        <v>30054</v>
      </c>
      <c r="BR4221">
        <v>49004</v>
      </c>
      <c r="BS4221">
        <v>1445</v>
      </c>
      <c r="BT4221">
        <v>6</v>
      </c>
      <c r="BU4221" t="s">
        <v>6161</v>
      </c>
      <c r="BV4221" t="s">
        <v>4695</v>
      </c>
      <c r="BX4221">
        <v>45264.340671296297</v>
      </c>
    </row>
    <row r="4222" spans="1:76" x14ac:dyDescent="0.25">
      <c r="A4222" t="s">
        <v>6162</v>
      </c>
      <c r="B4222" t="s">
        <v>6163</v>
      </c>
      <c r="C4222" t="s">
        <v>46</v>
      </c>
      <c r="D4222">
        <v>43971</v>
      </c>
      <c r="E4222" s="1"/>
      <c r="H4222" t="s">
        <v>47</v>
      </c>
      <c r="I4222">
        <v>43971</v>
      </c>
      <c r="J4222">
        <v>2020</v>
      </c>
      <c r="K4222" t="s">
        <v>85</v>
      </c>
      <c r="L4222" t="s">
        <v>6164</v>
      </c>
      <c r="N4222" t="s">
        <v>6165</v>
      </c>
      <c r="O4222" t="s">
        <v>6166</v>
      </c>
      <c r="P4222" t="s">
        <v>56</v>
      </c>
      <c r="Q4222" t="s">
        <v>52</v>
      </c>
      <c r="R4222">
        <v>99026</v>
      </c>
      <c r="S4222" t="s">
        <v>6167</v>
      </c>
      <c r="T4222" t="s">
        <v>6168</v>
      </c>
      <c r="U4222" t="s">
        <v>6169</v>
      </c>
      <c r="V4222" t="s">
        <v>54</v>
      </c>
      <c r="W4222">
        <v>13</v>
      </c>
      <c r="X4222" t="s">
        <v>55</v>
      </c>
      <c r="Y4222">
        <v>4791</v>
      </c>
      <c r="Z4222" t="s">
        <v>56</v>
      </c>
      <c r="AA4222" t="s">
        <v>57</v>
      </c>
      <c r="AB4222">
        <v>106782</v>
      </c>
      <c r="AC4222" t="s">
        <v>146</v>
      </c>
      <c r="AD4222" t="s">
        <v>4690</v>
      </c>
      <c r="AE4222" t="s">
        <v>107</v>
      </c>
      <c r="AF4222" t="s">
        <v>107</v>
      </c>
      <c r="AI4222" s="1">
        <v>1</v>
      </c>
      <c r="AJ4222" t="s">
        <v>72</v>
      </c>
      <c r="AK4222" t="s">
        <v>4691</v>
      </c>
      <c r="AL4222">
        <v>44138</v>
      </c>
      <c r="AM4222" t="s">
        <v>4692</v>
      </c>
      <c r="AN4222" t="b">
        <v>1</v>
      </c>
      <c r="AO4222" t="b">
        <v>1</v>
      </c>
      <c r="AP4222" t="b">
        <v>1</v>
      </c>
      <c r="AQ4222" t="s">
        <v>60</v>
      </c>
      <c r="AR4222" t="s">
        <v>99</v>
      </c>
      <c r="BB4222" s="7" t="s">
        <v>6165</v>
      </c>
      <c r="BC4222" s="7" t="s">
        <v>6166</v>
      </c>
      <c r="BD4222" s="7" t="s">
        <v>52</v>
      </c>
      <c r="BE4222" s="7">
        <v>99026</v>
      </c>
      <c r="BF4222" s="7" t="s">
        <v>6170</v>
      </c>
      <c r="BG4222" s="7">
        <v>25348.62</v>
      </c>
      <c r="BH4222" s="7">
        <v>0</v>
      </c>
      <c r="BI4222">
        <v>24794.959999999999</v>
      </c>
      <c r="BJ4222">
        <v>-553.66</v>
      </c>
      <c r="BK4222">
        <v>0</v>
      </c>
      <c r="BL4222">
        <v>0</v>
      </c>
      <c r="BM4222">
        <v>593.29999999999995</v>
      </c>
      <c r="BN4222">
        <v>0</v>
      </c>
      <c r="BO4222" t="s">
        <v>6171</v>
      </c>
      <c r="BP4222">
        <v>25540</v>
      </c>
      <c r="BQ4222">
        <v>30162</v>
      </c>
      <c r="BR4222">
        <v>70034</v>
      </c>
      <c r="BS4222">
        <v>493</v>
      </c>
      <c r="BT4222">
        <v>7</v>
      </c>
      <c r="BU4222" t="s">
        <v>6172</v>
      </c>
      <c r="BV4222" t="s">
        <v>4695</v>
      </c>
      <c r="BX4222">
        <v>44232.645138888889</v>
      </c>
    </row>
    <row r="4223" spans="1:76" x14ac:dyDescent="0.25">
      <c r="A4223" t="s">
        <v>6173</v>
      </c>
      <c r="B4223" t="s">
        <v>6174</v>
      </c>
      <c r="C4223" t="s">
        <v>46</v>
      </c>
      <c r="D4223">
        <v>43993</v>
      </c>
      <c r="E4223" s="1"/>
      <c r="H4223" t="s">
        <v>47</v>
      </c>
      <c r="I4223">
        <v>43993</v>
      </c>
      <c r="J4223">
        <v>2020</v>
      </c>
      <c r="K4223" t="s">
        <v>85</v>
      </c>
      <c r="L4223" t="s">
        <v>6175</v>
      </c>
      <c r="N4223" t="s">
        <v>6176</v>
      </c>
      <c r="O4223" t="s">
        <v>6177</v>
      </c>
      <c r="P4223" t="s">
        <v>226</v>
      </c>
      <c r="Q4223" t="s">
        <v>52</v>
      </c>
      <c r="R4223">
        <v>98604</v>
      </c>
      <c r="S4223" t="s">
        <v>6178</v>
      </c>
      <c r="T4223" t="s">
        <v>6178</v>
      </c>
      <c r="U4223">
        <v>3606054762</v>
      </c>
      <c r="V4223" t="s">
        <v>54</v>
      </c>
      <c r="W4223">
        <v>13</v>
      </c>
      <c r="X4223" t="s">
        <v>860</v>
      </c>
      <c r="Y4223">
        <v>4813</v>
      </c>
      <c r="Z4223" t="s">
        <v>226</v>
      </c>
      <c r="AA4223" t="s">
        <v>57</v>
      </c>
      <c r="AB4223">
        <v>115190</v>
      </c>
      <c r="AC4223" t="s">
        <v>146</v>
      </c>
      <c r="AD4223" t="s">
        <v>4690</v>
      </c>
      <c r="AE4223" t="s">
        <v>107</v>
      </c>
      <c r="AF4223" t="s">
        <v>107</v>
      </c>
      <c r="AI4223" s="1">
        <v>1</v>
      </c>
      <c r="AJ4223" t="s">
        <v>72</v>
      </c>
      <c r="AK4223" t="s">
        <v>4691</v>
      </c>
      <c r="AL4223">
        <v>44138</v>
      </c>
      <c r="AM4223" t="s">
        <v>4692</v>
      </c>
      <c r="AN4223" t="b">
        <v>1</v>
      </c>
      <c r="AO4223" t="b">
        <v>0</v>
      </c>
      <c r="AP4223" t="b">
        <v>1</v>
      </c>
      <c r="AR4223" t="s">
        <v>99</v>
      </c>
      <c r="BB4223" s="7" t="s">
        <v>6179</v>
      </c>
      <c r="BC4223" s="7" t="s">
        <v>6177</v>
      </c>
      <c r="BD4223" s="7" t="s">
        <v>52</v>
      </c>
      <c r="BE4223" s="7">
        <v>98604</v>
      </c>
      <c r="BF4223" s="7">
        <v>3609801107</v>
      </c>
      <c r="BG4223" s="7">
        <v>4618.67</v>
      </c>
      <c r="BH4223" s="7">
        <v>0</v>
      </c>
      <c r="BI4223">
        <v>1829.17</v>
      </c>
      <c r="BJ4223">
        <v>0</v>
      </c>
      <c r="BK4223">
        <v>0</v>
      </c>
      <c r="BL4223">
        <v>0</v>
      </c>
      <c r="BM4223">
        <v>406.84</v>
      </c>
      <c r="BN4223">
        <v>0</v>
      </c>
      <c r="BO4223" t="s">
        <v>6180</v>
      </c>
      <c r="BP4223">
        <v>25777</v>
      </c>
      <c r="BQ4223">
        <v>30226</v>
      </c>
      <c r="BR4223">
        <v>92931</v>
      </c>
      <c r="BS4223">
        <v>323</v>
      </c>
      <c r="BT4223">
        <v>18</v>
      </c>
      <c r="BU4223" t="s">
        <v>6175</v>
      </c>
      <c r="BV4223" t="s">
        <v>4695</v>
      </c>
      <c r="BX4223">
        <v>44232.645138888889</v>
      </c>
    </row>
    <row r="4224" spans="1:76" x14ac:dyDescent="0.25">
      <c r="A4224" t="s">
        <v>6187</v>
      </c>
      <c r="B4224" t="s">
        <v>2497</v>
      </c>
      <c r="C4224" t="s">
        <v>46</v>
      </c>
      <c r="D4224">
        <v>43596</v>
      </c>
      <c r="E4224" s="1"/>
      <c r="H4224" t="s">
        <v>47</v>
      </c>
      <c r="I4224">
        <v>43596</v>
      </c>
      <c r="J4224">
        <v>2020</v>
      </c>
      <c r="K4224" t="s">
        <v>85</v>
      </c>
      <c r="L4224" t="s">
        <v>6188</v>
      </c>
      <c r="N4224" t="s">
        <v>6189</v>
      </c>
      <c r="O4224" t="s">
        <v>6190</v>
      </c>
      <c r="P4224" t="s">
        <v>394</v>
      </c>
      <c r="Q4224" t="s">
        <v>52</v>
      </c>
      <c r="R4224">
        <v>98233</v>
      </c>
      <c r="S4224" t="s">
        <v>2500</v>
      </c>
      <c r="T4224" t="s">
        <v>6191</v>
      </c>
      <c r="U4224" t="s">
        <v>6192</v>
      </c>
      <c r="V4224" t="s">
        <v>54</v>
      </c>
      <c r="W4224">
        <v>13</v>
      </c>
      <c r="X4224" t="s">
        <v>491</v>
      </c>
      <c r="Y4224">
        <v>4858</v>
      </c>
      <c r="Z4224" t="s">
        <v>394</v>
      </c>
      <c r="AA4224" t="s">
        <v>57</v>
      </c>
      <c r="AB4224">
        <v>104334</v>
      </c>
      <c r="AC4224" t="s">
        <v>146</v>
      </c>
      <c r="AD4224" t="s">
        <v>4690</v>
      </c>
      <c r="AE4224" t="s">
        <v>107</v>
      </c>
      <c r="AF4224" t="s">
        <v>107</v>
      </c>
      <c r="AI4224" s="1">
        <v>1</v>
      </c>
      <c r="AJ4224" t="s">
        <v>72</v>
      </c>
      <c r="AK4224" t="s">
        <v>4691</v>
      </c>
      <c r="AL4224">
        <v>44138</v>
      </c>
      <c r="AM4224" t="s">
        <v>4692</v>
      </c>
      <c r="AN4224" t="b">
        <v>1</v>
      </c>
      <c r="AO4224" t="b">
        <v>1</v>
      </c>
      <c r="AP4224" t="b">
        <v>1</v>
      </c>
      <c r="AQ4224" t="s">
        <v>60</v>
      </c>
      <c r="AR4224" t="s">
        <v>61</v>
      </c>
      <c r="BB4224" s="7" t="s">
        <v>552</v>
      </c>
      <c r="BC4224" s="7" t="s">
        <v>542</v>
      </c>
      <c r="BD4224" s="7" t="s">
        <v>52</v>
      </c>
      <c r="BE4224" s="7">
        <v>98023</v>
      </c>
      <c r="BF4224" s="7" t="s">
        <v>6193</v>
      </c>
      <c r="BG4224" s="7">
        <v>134641.48000000001</v>
      </c>
      <c r="BH4224" s="7">
        <v>22968.33</v>
      </c>
      <c r="BI4224">
        <v>157609.81</v>
      </c>
      <c r="BJ4224">
        <v>0</v>
      </c>
      <c r="BK4224">
        <v>0</v>
      </c>
      <c r="BL4224">
        <v>0</v>
      </c>
      <c r="BM4224">
        <v>334.11</v>
      </c>
      <c r="BN4224">
        <v>0</v>
      </c>
      <c r="BO4224" t="s">
        <v>6194</v>
      </c>
      <c r="BP4224">
        <v>11252</v>
      </c>
      <c r="BQ4224">
        <v>919</v>
      </c>
      <c r="BR4224">
        <v>1200</v>
      </c>
      <c r="BS4224">
        <v>811</v>
      </c>
      <c r="BT4224">
        <v>40</v>
      </c>
      <c r="BU4224" t="s">
        <v>5638</v>
      </c>
      <c r="BV4224" t="s">
        <v>4695</v>
      </c>
      <c r="BX4224">
        <v>44262.514282407406</v>
      </c>
    </row>
    <row r="4225" spans="1:76" x14ac:dyDescent="0.25">
      <c r="A4225" t="s">
        <v>6195</v>
      </c>
      <c r="B4225" t="s">
        <v>4036</v>
      </c>
      <c r="C4225" t="s">
        <v>46</v>
      </c>
      <c r="D4225">
        <v>43898</v>
      </c>
      <c r="E4225" s="1"/>
      <c r="H4225" t="s">
        <v>47</v>
      </c>
      <c r="I4225">
        <v>43898</v>
      </c>
      <c r="J4225">
        <v>2020</v>
      </c>
      <c r="K4225" t="s">
        <v>85</v>
      </c>
      <c r="L4225" t="s">
        <v>6196</v>
      </c>
      <c r="N4225" t="s">
        <v>6197</v>
      </c>
      <c r="O4225" t="s">
        <v>5989</v>
      </c>
      <c r="P4225" t="s">
        <v>394</v>
      </c>
      <c r="Q4225" t="s">
        <v>52</v>
      </c>
      <c r="R4225">
        <v>98277</v>
      </c>
      <c r="S4225" t="s">
        <v>6198</v>
      </c>
      <c r="T4225" t="s">
        <v>6198</v>
      </c>
      <c r="U4225" t="s">
        <v>6199</v>
      </c>
      <c r="V4225" t="s">
        <v>54</v>
      </c>
      <c r="W4225">
        <v>13</v>
      </c>
      <c r="X4225" t="s">
        <v>395</v>
      </c>
      <c r="Y4225">
        <v>4797</v>
      </c>
      <c r="Z4225" t="s">
        <v>394</v>
      </c>
      <c r="AA4225" t="s">
        <v>57</v>
      </c>
      <c r="AB4225">
        <v>111646</v>
      </c>
      <c r="AC4225" t="s">
        <v>146</v>
      </c>
      <c r="AD4225" t="s">
        <v>4690</v>
      </c>
      <c r="AE4225" t="s">
        <v>107</v>
      </c>
      <c r="AF4225" t="s">
        <v>107</v>
      </c>
      <c r="AI4225" s="1">
        <v>1</v>
      </c>
      <c r="AJ4225" t="s">
        <v>72</v>
      </c>
      <c r="AK4225" t="s">
        <v>4691</v>
      </c>
      <c r="AL4225">
        <v>44138</v>
      </c>
      <c r="AM4225" t="s">
        <v>4692</v>
      </c>
      <c r="AN4225" t="b">
        <v>1</v>
      </c>
      <c r="AO4225" t="b">
        <v>1</v>
      </c>
      <c r="AP4225" t="b">
        <v>1</v>
      </c>
      <c r="AQ4225" t="s">
        <v>60</v>
      </c>
      <c r="AR4225" t="s">
        <v>99</v>
      </c>
      <c r="BB4225" s="7" t="s">
        <v>6072</v>
      </c>
      <c r="BC4225" s="7" t="s">
        <v>4715</v>
      </c>
      <c r="BD4225" s="7" t="s">
        <v>52</v>
      </c>
      <c r="BE4225" s="7">
        <v>98115</v>
      </c>
      <c r="BF4225" s="7" t="s">
        <v>4716</v>
      </c>
      <c r="BG4225" s="7">
        <v>250800.29</v>
      </c>
      <c r="BH4225" s="7">
        <v>0</v>
      </c>
      <c r="BI4225">
        <v>251225.13</v>
      </c>
      <c r="BJ4225">
        <v>0</v>
      </c>
      <c r="BK4225">
        <v>0</v>
      </c>
      <c r="BL4225">
        <v>0</v>
      </c>
      <c r="BM4225">
        <v>193040.69</v>
      </c>
      <c r="BN4225">
        <v>152417.74</v>
      </c>
      <c r="BO4225" t="s">
        <v>6200</v>
      </c>
      <c r="BP4225">
        <v>25066</v>
      </c>
      <c r="BQ4225">
        <v>4283</v>
      </c>
      <c r="BR4225">
        <v>25822</v>
      </c>
      <c r="BS4225">
        <v>682</v>
      </c>
      <c r="BT4225">
        <v>10</v>
      </c>
      <c r="BU4225" t="s">
        <v>4718</v>
      </c>
      <c r="BV4225" t="s">
        <v>4695</v>
      </c>
      <c r="BX4225">
        <v>44834.717546296299</v>
      </c>
    </row>
    <row r="4226" spans="1:76" x14ac:dyDescent="0.25">
      <c r="A4226" t="s">
        <v>6493</v>
      </c>
      <c r="B4226" t="s">
        <v>1469</v>
      </c>
      <c r="C4226" t="s">
        <v>46</v>
      </c>
      <c r="D4226">
        <v>43475</v>
      </c>
      <c r="E4226" s="1"/>
      <c r="H4226" t="s">
        <v>47</v>
      </c>
      <c r="I4226">
        <v>43475</v>
      </c>
      <c r="J4226">
        <v>2020</v>
      </c>
      <c r="K4226" t="s">
        <v>85</v>
      </c>
      <c r="L4226" t="s">
        <v>6494</v>
      </c>
      <c r="N4226" t="s">
        <v>1470</v>
      </c>
      <c r="O4226" t="s">
        <v>1471</v>
      </c>
      <c r="P4226" t="s">
        <v>199</v>
      </c>
      <c r="Q4226" t="s">
        <v>52</v>
      </c>
      <c r="R4226">
        <v>98275</v>
      </c>
      <c r="S4226" t="s">
        <v>3212</v>
      </c>
      <c r="T4226" t="s">
        <v>6495</v>
      </c>
      <c r="U4226" t="s">
        <v>6496</v>
      </c>
      <c r="V4226" t="s">
        <v>54</v>
      </c>
      <c r="W4226">
        <v>13</v>
      </c>
      <c r="X4226" t="s">
        <v>341</v>
      </c>
      <c r="Y4226">
        <v>4819</v>
      </c>
      <c r="Z4226" t="s">
        <v>199</v>
      </c>
      <c r="AA4226" t="s">
        <v>57</v>
      </c>
      <c r="AB4226">
        <v>98059</v>
      </c>
      <c r="AC4226" t="s">
        <v>146</v>
      </c>
      <c r="AD4226" t="s">
        <v>4690</v>
      </c>
      <c r="AE4226" t="s">
        <v>107</v>
      </c>
      <c r="AF4226" t="s">
        <v>107</v>
      </c>
      <c r="AI4226" s="1">
        <v>2</v>
      </c>
      <c r="AJ4226" t="s">
        <v>72</v>
      </c>
      <c r="AK4226" t="s">
        <v>4691</v>
      </c>
      <c r="AL4226">
        <v>44138</v>
      </c>
      <c r="AM4226" t="s">
        <v>4692</v>
      </c>
      <c r="AN4226" t="b">
        <v>1</v>
      </c>
      <c r="AO4226" t="b">
        <v>1</v>
      </c>
      <c r="AP4226" t="b">
        <v>1</v>
      </c>
      <c r="AQ4226" t="s">
        <v>60</v>
      </c>
      <c r="AR4226" t="s">
        <v>61</v>
      </c>
      <c r="BB4226" s="7" t="s">
        <v>83</v>
      </c>
      <c r="BC4226" s="7" t="s">
        <v>101</v>
      </c>
      <c r="BD4226" s="7" t="s">
        <v>52</v>
      </c>
      <c r="BE4226" s="7">
        <v>98109</v>
      </c>
      <c r="BF4226" s="7" t="s">
        <v>5120</v>
      </c>
      <c r="BG4226" s="7">
        <v>80458.429999999993</v>
      </c>
      <c r="BH4226" s="7">
        <v>4722.8500000000004</v>
      </c>
      <c r="BI4226">
        <v>78356.990000000005</v>
      </c>
      <c r="BJ4226">
        <v>0</v>
      </c>
      <c r="BK4226">
        <v>0</v>
      </c>
      <c r="BL4226">
        <v>0</v>
      </c>
      <c r="BM4226">
        <v>2246.12</v>
      </c>
      <c r="BN4226">
        <v>0</v>
      </c>
      <c r="BO4226" t="s">
        <v>6497</v>
      </c>
      <c r="BP4226">
        <v>14466</v>
      </c>
      <c r="BQ4226">
        <v>170</v>
      </c>
      <c r="BR4226">
        <v>1155</v>
      </c>
      <c r="BS4226">
        <v>967</v>
      </c>
      <c r="BT4226">
        <v>21</v>
      </c>
      <c r="BU4226" t="s">
        <v>5009</v>
      </c>
      <c r="BV4226" t="s">
        <v>4695</v>
      </c>
      <c r="BX4226">
        <v>44299.491296296299</v>
      </c>
    </row>
    <row r="4227" spans="1:76" x14ac:dyDescent="0.25">
      <c r="A4227" t="s">
        <v>6498</v>
      </c>
      <c r="B4227" t="s">
        <v>223</v>
      </c>
      <c r="C4227" t="s">
        <v>46</v>
      </c>
      <c r="D4227">
        <v>43490</v>
      </c>
      <c r="E4227" s="1"/>
      <c r="H4227" t="s">
        <v>47</v>
      </c>
      <c r="I4227">
        <v>43490</v>
      </c>
      <c r="J4227">
        <v>2020</v>
      </c>
      <c r="K4227" t="s">
        <v>85</v>
      </c>
      <c r="L4227" t="s">
        <v>6499</v>
      </c>
      <c r="N4227" t="s">
        <v>224</v>
      </c>
      <c r="O4227" t="s">
        <v>225</v>
      </c>
      <c r="P4227" t="s">
        <v>226</v>
      </c>
      <c r="Q4227" t="s">
        <v>52</v>
      </c>
      <c r="R4227">
        <v>98665</v>
      </c>
      <c r="S4227" t="s">
        <v>227</v>
      </c>
      <c r="T4227" t="s">
        <v>6500</v>
      </c>
      <c r="U4227" t="s">
        <v>6501</v>
      </c>
      <c r="V4227" t="s">
        <v>54</v>
      </c>
      <c r="W4227">
        <v>13</v>
      </c>
      <c r="X4227" t="s">
        <v>228</v>
      </c>
      <c r="Y4227">
        <v>4876</v>
      </c>
      <c r="Z4227" t="s">
        <v>226</v>
      </c>
      <c r="AA4227" t="s">
        <v>57</v>
      </c>
      <c r="AB4227">
        <v>94869</v>
      </c>
      <c r="AC4227" t="s">
        <v>146</v>
      </c>
      <c r="AD4227" t="s">
        <v>4690</v>
      </c>
      <c r="AE4227" t="s">
        <v>107</v>
      </c>
      <c r="AF4227" t="s">
        <v>107</v>
      </c>
      <c r="AI4227" s="1">
        <v>1</v>
      </c>
      <c r="AJ4227" t="s">
        <v>72</v>
      </c>
      <c r="AK4227" t="s">
        <v>4691</v>
      </c>
      <c r="AL4227">
        <v>44138</v>
      </c>
      <c r="AM4227" t="s">
        <v>4692</v>
      </c>
      <c r="AN4227" t="b">
        <v>1</v>
      </c>
      <c r="AO4227" t="b">
        <v>1</v>
      </c>
      <c r="AP4227" t="b">
        <v>1</v>
      </c>
      <c r="AQ4227" t="s">
        <v>60</v>
      </c>
      <c r="AR4227" t="s">
        <v>61</v>
      </c>
      <c r="BB4227" s="7" t="s">
        <v>229</v>
      </c>
      <c r="BC4227" s="7" t="s">
        <v>225</v>
      </c>
      <c r="BD4227" s="7" t="s">
        <v>52</v>
      </c>
      <c r="BE4227" s="7">
        <v>98665</v>
      </c>
      <c r="BF4227" s="7" t="s">
        <v>6501</v>
      </c>
      <c r="BG4227" s="7">
        <v>69420.289999999994</v>
      </c>
      <c r="BH4227" s="7">
        <v>4817.78</v>
      </c>
      <c r="BI4227">
        <v>73565.350000000006</v>
      </c>
      <c r="BJ4227">
        <v>0</v>
      </c>
      <c r="BK4227">
        <v>0</v>
      </c>
      <c r="BL4227">
        <v>0</v>
      </c>
      <c r="BM4227">
        <v>406.84</v>
      </c>
      <c r="BN4227">
        <v>0</v>
      </c>
      <c r="BO4227" t="s">
        <v>6502</v>
      </c>
      <c r="BP4227">
        <v>21771</v>
      </c>
      <c r="BQ4227">
        <v>433</v>
      </c>
      <c r="BR4227">
        <v>1164</v>
      </c>
      <c r="BS4227">
        <v>1424</v>
      </c>
      <c r="BT4227">
        <v>49</v>
      </c>
      <c r="BU4227" t="s">
        <v>5932</v>
      </c>
      <c r="BV4227" t="s">
        <v>4695</v>
      </c>
      <c r="BX4227">
        <v>44299.626388888886</v>
      </c>
    </row>
    <row r="4228" spans="1:76" x14ac:dyDescent="0.25">
      <c r="A4228" t="s">
        <v>6503</v>
      </c>
      <c r="B4228" t="s">
        <v>1629</v>
      </c>
      <c r="C4228" t="s">
        <v>46</v>
      </c>
      <c r="D4228">
        <v>42744</v>
      </c>
      <c r="E4228" s="1"/>
      <c r="H4228" t="s">
        <v>47</v>
      </c>
      <c r="I4228">
        <v>42744</v>
      </c>
      <c r="J4228">
        <v>2020</v>
      </c>
      <c r="K4228" t="s">
        <v>85</v>
      </c>
      <c r="L4228" t="s">
        <v>5934</v>
      </c>
      <c r="N4228" t="s">
        <v>1630</v>
      </c>
      <c r="O4228" t="s">
        <v>101</v>
      </c>
      <c r="Q4228" t="s">
        <v>52</v>
      </c>
      <c r="R4228">
        <v>98111</v>
      </c>
      <c r="S4228" t="s">
        <v>481</v>
      </c>
      <c r="T4228" t="s">
        <v>6504</v>
      </c>
      <c r="U4228" t="s">
        <v>6505</v>
      </c>
      <c r="V4228" t="s">
        <v>1251</v>
      </c>
      <c r="W4228">
        <v>3</v>
      </c>
      <c r="X4228" t="s">
        <v>4770</v>
      </c>
      <c r="Y4228">
        <v>1000</v>
      </c>
      <c r="AA4228" t="s">
        <v>71</v>
      </c>
      <c r="AC4228" t="s">
        <v>146</v>
      </c>
      <c r="AD4228" t="s">
        <v>4690</v>
      </c>
      <c r="AE4228" t="s">
        <v>107</v>
      </c>
      <c r="AF4228" t="s">
        <v>107</v>
      </c>
      <c r="AI4228" s="1"/>
      <c r="AJ4228" t="s">
        <v>72</v>
      </c>
      <c r="AK4228" t="s">
        <v>4691</v>
      </c>
      <c r="AL4228">
        <v>44138</v>
      </c>
      <c r="AM4228" t="s">
        <v>4692</v>
      </c>
      <c r="AN4228" t="b">
        <v>1</v>
      </c>
      <c r="AO4228" t="b">
        <v>1</v>
      </c>
      <c r="AP4228" t="b">
        <v>1</v>
      </c>
      <c r="AQ4228" t="s">
        <v>60</v>
      </c>
      <c r="AR4228" t="s">
        <v>61</v>
      </c>
      <c r="BB4228" s="7" t="s">
        <v>1615</v>
      </c>
      <c r="BC4228" s="7" t="s">
        <v>101</v>
      </c>
      <c r="BD4228" s="7" t="s">
        <v>52</v>
      </c>
      <c r="BE4228" s="7">
        <v>98101</v>
      </c>
      <c r="BG4228" s="7">
        <v>8135367.6100000003</v>
      </c>
      <c r="BH4228" s="7">
        <v>445374.66</v>
      </c>
      <c r="BI4228">
        <v>7715900.3700000001</v>
      </c>
      <c r="BJ4228">
        <v>0</v>
      </c>
      <c r="BK4228">
        <v>0</v>
      </c>
      <c r="BL4228">
        <v>14149.95</v>
      </c>
      <c r="BM4228">
        <v>18164.45</v>
      </c>
      <c r="BN4228">
        <v>0</v>
      </c>
      <c r="BO4228" t="s">
        <v>6506</v>
      </c>
      <c r="BP4228">
        <v>9282</v>
      </c>
      <c r="BQ4228">
        <v>1099</v>
      </c>
      <c r="BR4228">
        <v>1219</v>
      </c>
      <c r="BS4228">
        <v>701</v>
      </c>
      <c r="BU4228" t="s">
        <v>5938</v>
      </c>
      <c r="BV4228" t="s">
        <v>4695</v>
      </c>
      <c r="BX4228">
        <v>44544.781041666669</v>
      </c>
    </row>
    <row r="4229" spans="1:76" x14ac:dyDescent="0.25">
      <c r="A4229" t="s">
        <v>6507</v>
      </c>
      <c r="B4229" t="s">
        <v>234</v>
      </c>
      <c r="C4229" t="s">
        <v>46</v>
      </c>
      <c r="D4229">
        <v>43429</v>
      </c>
      <c r="E4229" s="1"/>
      <c r="H4229" t="s">
        <v>47</v>
      </c>
      <c r="I4229">
        <v>43429</v>
      </c>
      <c r="J4229">
        <v>2020</v>
      </c>
      <c r="K4229" t="s">
        <v>85</v>
      </c>
      <c r="L4229" t="s">
        <v>6362</v>
      </c>
      <c r="N4229" t="s">
        <v>1282</v>
      </c>
      <c r="O4229" t="s">
        <v>143</v>
      </c>
      <c r="P4229" t="s">
        <v>115</v>
      </c>
      <c r="Q4229" t="s">
        <v>52</v>
      </c>
      <c r="R4229">
        <v>98444</v>
      </c>
      <c r="S4229" t="s">
        <v>236</v>
      </c>
      <c r="T4229" t="s">
        <v>6363</v>
      </c>
      <c r="U4229" t="s">
        <v>6364</v>
      </c>
      <c r="V4229" t="s">
        <v>54</v>
      </c>
      <c r="W4229">
        <v>13</v>
      </c>
      <c r="X4229" t="s">
        <v>237</v>
      </c>
      <c r="Y4229">
        <v>4835</v>
      </c>
      <c r="Z4229" t="s">
        <v>115</v>
      </c>
      <c r="AA4229" t="s">
        <v>57</v>
      </c>
      <c r="AB4229">
        <v>82467</v>
      </c>
      <c r="AC4229" t="s">
        <v>146</v>
      </c>
      <c r="AD4229" t="s">
        <v>4690</v>
      </c>
      <c r="AE4229" t="s">
        <v>107</v>
      </c>
      <c r="AF4229" t="s">
        <v>107</v>
      </c>
      <c r="AI4229" s="1">
        <v>2</v>
      </c>
      <c r="AJ4229" t="s">
        <v>72</v>
      </c>
      <c r="AK4229" t="s">
        <v>4691</v>
      </c>
      <c r="AL4229">
        <v>44138</v>
      </c>
      <c r="AM4229" t="s">
        <v>4692</v>
      </c>
      <c r="AN4229" t="b">
        <v>1</v>
      </c>
      <c r="AO4229" t="b">
        <v>1</v>
      </c>
      <c r="AP4229" t="b">
        <v>1</v>
      </c>
      <c r="AQ4229" t="s">
        <v>60</v>
      </c>
      <c r="AR4229" t="s">
        <v>61</v>
      </c>
      <c r="BB4229" s="7" t="s">
        <v>1282</v>
      </c>
      <c r="BC4229" s="7" t="s">
        <v>143</v>
      </c>
      <c r="BD4229" s="7" t="s">
        <v>52</v>
      </c>
      <c r="BE4229" s="7">
        <v>98444</v>
      </c>
      <c r="BF4229" s="7" t="s">
        <v>6508</v>
      </c>
      <c r="BG4229" s="7">
        <v>191311.63</v>
      </c>
      <c r="BH4229" s="7">
        <v>5000</v>
      </c>
      <c r="BI4229">
        <v>195810.18</v>
      </c>
      <c r="BJ4229">
        <v>0</v>
      </c>
      <c r="BK4229">
        <v>0</v>
      </c>
      <c r="BL4229">
        <v>0</v>
      </c>
      <c r="BM4229">
        <v>98512.36</v>
      </c>
      <c r="BN4229">
        <v>0</v>
      </c>
      <c r="BO4229" t="s">
        <v>6509</v>
      </c>
      <c r="BP4229">
        <v>10349</v>
      </c>
      <c r="BQ4229">
        <v>43</v>
      </c>
      <c r="BR4229">
        <v>1240</v>
      </c>
      <c r="BS4229">
        <v>761</v>
      </c>
      <c r="BT4229">
        <v>29</v>
      </c>
      <c r="BU4229" t="s">
        <v>6366</v>
      </c>
      <c r="BV4229" t="s">
        <v>4695</v>
      </c>
      <c r="BX4229">
        <v>44321.734861111108</v>
      </c>
    </row>
    <row r="4230" spans="1:76" x14ac:dyDescent="0.25">
      <c r="A4230" t="s">
        <v>6709</v>
      </c>
      <c r="B4230" t="s">
        <v>6710</v>
      </c>
      <c r="C4230" t="s">
        <v>46</v>
      </c>
      <c r="D4230">
        <v>43906</v>
      </c>
      <c r="E4230" s="1"/>
      <c r="H4230" t="s">
        <v>47</v>
      </c>
      <c r="I4230">
        <v>43906</v>
      </c>
      <c r="J4230">
        <v>2020</v>
      </c>
      <c r="K4230" t="s">
        <v>85</v>
      </c>
      <c r="L4230" t="s">
        <v>6711</v>
      </c>
      <c r="N4230" t="s">
        <v>6712</v>
      </c>
      <c r="O4230" t="s">
        <v>6713</v>
      </c>
      <c r="P4230" t="s">
        <v>68</v>
      </c>
      <c r="Q4230" t="s">
        <v>52</v>
      </c>
      <c r="R4230">
        <v>98064</v>
      </c>
      <c r="S4230" t="s">
        <v>6714</v>
      </c>
      <c r="T4230" t="s">
        <v>6714</v>
      </c>
      <c r="U4230">
        <v>12063714416</v>
      </c>
      <c r="V4230" t="s">
        <v>54</v>
      </c>
      <c r="W4230">
        <v>13</v>
      </c>
      <c r="X4230" t="s">
        <v>362</v>
      </c>
      <c r="Y4230">
        <v>4872</v>
      </c>
      <c r="Z4230" t="s">
        <v>68</v>
      </c>
      <c r="AA4230" t="s">
        <v>57</v>
      </c>
      <c r="AB4230">
        <v>94446</v>
      </c>
      <c r="AC4230" t="s">
        <v>146</v>
      </c>
      <c r="AD4230" t="s">
        <v>4690</v>
      </c>
      <c r="AE4230" t="s">
        <v>107</v>
      </c>
      <c r="AF4230" t="s">
        <v>107</v>
      </c>
      <c r="AI4230" s="1">
        <v>2</v>
      </c>
      <c r="AJ4230" t="s">
        <v>72</v>
      </c>
      <c r="AK4230" t="s">
        <v>4691</v>
      </c>
      <c r="AL4230">
        <v>44138</v>
      </c>
      <c r="AM4230" t="s">
        <v>4692</v>
      </c>
      <c r="AN4230" t="b">
        <v>1</v>
      </c>
      <c r="BB4230" s="7" t="s">
        <v>6712</v>
      </c>
      <c r="BC4230" s="7" t="s">
        <v>6713</v>
      </c>
      <c r="BD4230" s="7" t="s">
        <v>52</v>
      </c>
      <c r="BE4230" s="7">
        <v>98064</v>
      </c>
      <c r="BF4230" s="7">
        <v>12063714416</v>
      </c>
      <c r="BG4230" s="7">
        <v>19670.939999999999</v>
      </c>
      <c r="BH4230" s="7">
        <v>0</v>
      </c>
      <c r="BI4230">
        <v>17124.84</v>
      </c>
      <c r="BJ4230">
        <v>0</v>
      </c>
      <c r="BK4230">
        <v>0</v>
      </c>
      <c r="BL4230">
        <v>0</v>
      </c>
      <c r="BO4230" t="s">
        <v>6715</v>
      </c>
      <c r="BP4230">
        <v>25094</v>
      </c>
      <c r="BQ4230">
        <v>1960</v>
      </c>
      <c r="BR4230">
        <v>25842</v>
      </c>
      <c r="BS4230">
        <v>741</v>
      </c>
      <c r="BT4230">
        <v>47</v>
      </c>
      <c r="BU4230" t="s">
        <v>6716</v>
      </c>
      <c r="BV4230" t="s">
        <v>4695</v>
      </c>
      <c r="BX4230">
        <v>45355.696585648147</v>
      </c>
    </row>
    <row r="4231" spans="1:76" x14ac:dyDescent="0.25">
      <c r="A4231" t="s">
        <v>6898</v>
      </c>
      <c r="B4231" t="s">
        <v>922</v>
      </c>
      <c r="C4231" t="s">
        <v>46</v>
      </c>
      <c r="D4231">
        <v>43493</v>
      </c>
      <c r="E4231" s="1"/>
      <c r="H4231" t="s">
        <v>47</v>
      </c>
      <c r="I4231">
        <v>43493</v>
      </c>
      <c r="J4231">
        <v>2020</v>
      </c>
      <c r="K4231" t="s">
        <v>85</v>
      </c>
      <c r="L4231" t="s">
        <v>6899</v>
      </c>
      <c r="N4231" t="s">
        <v>923</v>
      </c>
      <c r="O4231" t="s">
        <v>117</v>
      </c>
      <c r="P4231" t="s">
        <v>115</v>
      </c>
      <c r="Q4231" t="s">
        <v>52</v>
      </c>
      <c r="R4231">
        <v>98371</v>
      </c>
      <c r="S4231" t="s">
        <v>6900</v>
      </c>
      <c r="T4231" t="s">
        <v>6812</v>
      </c>
      <c r="U4231" t="s">
        <v>6901</v>
      </c>
      <c r="V4231" t="s">
        <v>54</v>
      </c>
      <c r="W4231">
        <v>13</v>
      </c>
      <c r="X4231" t="s">
        <v>386</v>
      </c>
      <c r="Y4231">
        <v>4827</v>
      </c>
      <c r="Z4231" t="s">
        <v>115</v>
      </c>
      <c r="AA4231" t="s">
        <v>57</v>
      </c>
      <c r="AB4231">
        <v>98282</v>
      </c>
      <c r="AC4231" t="s">
        <v>146</v>
      </c>
      <c r="AD4231" t="s">
        <v>4690</v>
      </c>
      <c r="AE4231" t="s">
        <v>107</v>
      </c>
      <c r="AF4231" t="s">
        <v>107</v>
      </c>
      <c r="AI4231" s="1">
        <v>1</v>
      </c>
      <c r="AJ4231" t="s">
        <v>72</v>
      </c>
      <c r="AK4231" t="s">
        <v>4691</v>
      </c>
      <c r="AL4231">
        <v>44138</v>
      </c>
      <c r="AM4231" t="s">
        <v>4692</v>
      </c>
      <c r="AN4231" t="b">
        <v>1</v>
      </c>
      <c r="AO4231" t="b">
        <v>1</v>
      </c>
      <c r="AP4231" t="b">
        <v>1</v>
      </c>
      <c r="AQ4231" t="s">
        <v>60</v>
      </c>
      <c r="AR4231" t="s">
        <v>99</v>
      </c>
      <c r="BB4231" s="7" t="s">
        <v>6902</v>
      </c>
      <c r="BC4231" s="7" t="s">
        <v>6811</v>
      </c>
      <c r="BD4231" s="7" t="s">
        <v>52</v>
      </c>
      <c r="BE4231" s="7">
        <v>98371</v>
      </c>
      <c r="BF4231" s="7" t="s">
        <v>6901</v>
      </c>
      <c r="BG4231" s="7">
        <v>297440.90000000002</v>
      </c>
      <c r="BH4231" s="7">
        <v>6687.54</v>
      </c>
      <c r="BI4231">
        <v>299825.86</v>
      </c>
      <c r="BJ4231">
        <v>0</v>
      </c>
      <c r="BK4231">
        <v>0</v>
      </c>
      <c r="BL4231">
        <v>0</v>
      </c>
      <c r="BM4231">
        <v>552.49</v>
      </c>
      <c r="BN4231">
        <v>0</v>
      </c>
      <c r="BO4231" t="s">
        <v>6903</v>
      </c>
      <c r="BP4231">
        <v>18038</v>
      </c>
      <c r="BQ4231">
        <v>6</v>
      </c>
      <c r="BR4231">
        <v>1148</v>
      </c>
      <c r="BS4231">
        <v>1167</v>
      </c>
      <c r="BT4231">
        <v>25</v>
      </c>
      <c r="BU4231" t="s">
        <v>6904</v>
      </c>
      <c r="BV4231" t="s">
        <v>4695</v>
      </c>
      <c r="BX4231">
        <v>45644.836331018516</v>
      </c>
    </row>
    <row r="4232" spans="1:76" x14ac:dyDescent="0.25">
      <c r="A4232" t="s">
        <v>6943</v>
      </c>
      <c r="B4232" t="s">
        <v>535</v>
      </c>
      <c r="C4232" t="s">
        <v>46</v>
      </c>
      <c r="D4232">
        <v>42805</v>
      </c>
      <c r="E4232" s="1"/>
      <c r="H4232" t="s">
        <v>47</v>
      </c>
      <c r="I4232">
        <v>42805</v>
      </c>
      <c r="J4232">
        <v>2020</v>
      </c>
      <c r="K4232" t="s">
        <v>85</v>
      </c>
      <c r="L4232" t="s">
        <v>6944</v>
      </c>
      <c r="N4232" t="s">
        <v>1668</v>
      </c>
      <c r="O4232" t="s">
        <v>912</v>
      </c>
      <c r="Q4232" t="s">
        <v>52</v>
      </c>
      <c r="R4232">
        <v>98511</v>
      </c>
      <c r="S4232" t="s">
        <v>537</v>
      </c>
      <c r="T4232" t="s">
        <v>6945</v>
      </c>
      <c r="U4232" t="s">
        <v>6946</v>
      </c>
      <c r="V4232" t="s">
        <v>538</v>
      </c>
      <c r="W4232">
        <v>8</v>
      </c>
      <c r="X4232" t="s">
        <v>4770</v>
      </c>
      <c r="Y4232">
        <v>1000</v>
      </c>
      <c r="AA4232" t="s">
        <v>71</v>
      </c>
      <c r="AC4232" t="s">
        <v>146</v>
      </c>
      <c r="AD4232" t="s">
        <v>4690</v>
      </c>
      <c r="AE4232" t="s">
        <v>107</v>
      </c>
      <c r="AF4232" t="s">
        <v>107</v>
      </c>
      <c r="AI4232" s="1"/>
      <c r="AJ4232" t="s">
        <v>72</v>
      </c>
      <c r="AK4232" t="s">
        <v>4691</v>
      </c>
      <c r="AL4232">
        <v>44138</v>
      </c>
      <c r="AM4232" t="s">
        <v>4692</v>
      </c>
      <c r="AN4232" t="b">
        <v>1</v>
      </c>
      <c r="AO4232" t="b">
        <v>1</v>
      </c>
      <c r="AP4232" t="b">
        <v>1</v>
      </c>
      <c r="AQ4232" t="s">
        <v>60</v>
      </c>
      <c r="AR4232" t="s">
        <v>61</v>
      </c>
      <c r="BB4232" s="7" t="s">
        <v>4838</v>
      </c>
      <c r="BC4232" s="7" t="s">
        <v>101</v>
      </c>
      <c r="BD4232" s="7" t="s">
        <v>52</v>
      </c>
      <c r="BE4232" s="7">
        <v>98104</v>
      </c>
      <c r="BF4232" s="7" t="s">
        <v>4733</v>
      </c>
      <c r="BG4232" s="7">
        <v>47351.22</v>
      </c>
      <c r="BH4232" s="7">
        <v>10303.33</v>
      </c>
      <c r="BI4232">
        <v>18775.669999999998</v>
      </c>
      <c r="BJ4232">
        <v>0</v>
      </c>
      <c r="BK4232">
        <v>0</v>
      </c>
      <c r="BL4232">
        <v>0</v>
      </c>
      <c r="BM4232">
        <v>6420.03</v>
      </c>
      <c r="BN4232">
        <v>0</v>
      </c>
      <c r="BO4232" t="s">
        <v>6947</v>
      </c>
      <c r="BP4232">
        <v>10687</v>
      </c>
      <c r="BQ4232">
        <v>1079</v>
      </c>
      <c r="BR4232">
        <v>1166</v>
      </c>
      <c r="BS4232">
        <v>778</v>
      </c>
      <c r="BU4232" t="s">
        <v>4842</v>
      </c>
      <c r="BV4232" t="s">
        <v>4695</v>
      </c>
      <c r="BX4232">
        <v>45664.397372685184</v>
      </c>
    </row>
    <row r="4233" spans="1:76" x14ac:dyDescent="0.25">
      <c r="A4233" t="s">
        <v>7413</v>
      </c>
      <c r="B4233" t="s">
        <v>1015</v>
      </c>
      <c r="C4233" t="s">
        <v>46</v>
      </c>
      <c r="D4233">
        <v>42833</v>
      </c>
      <c r="E4233" s="1"/>
      <c r="H4233" t="s">
        <v>47</v>
      </c>
      <c r="I4233">
        <v>42833</v>
      </c>
      <c r="J4233">
        <v>2020</v>
      </c>
      <c r="K4233" t="s">
        <v>85</v>
      </c>
      <c r="L4233" t="s">
        <v>1016</v>
      </c>
      <c r="N4233" t="s">
        <v>1017</v>
      </c>
      <c r="O4233" t="s">
        <v>316</v>
      </c>
      <c r="P4233" t="s">
        <v>133</v>
      </c>
      <c r="Q4233" t="s">
        <v>52</v>
      </c>
      <c r="R4233">
        <v>98632</v>
      </c>
      <c r="S4233" t="s">
        <v>1018</v>
      </c>
      <c r="T4233" t="s">
        <v>5357</v>
      </c>
      <c r="V4233" t="s">
        <v>90</v>
      </c>
      <c r="W4233">
        <v>12</v>
      </c>
      <c r="X4233" t="s">
        <v>596</v>
      </c>
      <c r="Y4233">
        <v>4748</v>
      </c>
      <c r="Z4233" t="s">
        <v>133</v>
      </c>
      <c r="AA4233" t="s">
        <v>57</v>
      </c>
      <c r="AB4233">
        <v>92744</v>
      </c>
      <c r="AC4233" t="s">
        <v>146</v>
      </c>
      <c r="AD4233" t="s">
        <v>4690</v>
      </c>
      <c r="AE4233" t="s">
        <v>107</v>
      </c>
      <c r="AF4233" t="s">
        <v>107</v>
      </c>
      <c r="AI4233" s="1"/>
      <c r="AJ4233" t="s">
        <v>72</v>
      </c>
      <c r="AK4233" t="s">
        <v>4691</v>
      </c>
      <c r="AL4233">
        <v>44138</v>
      </c>
      <c r="AM4233" t="s">
        <v>4692</v>
      </c>
      <c r="AN4233" t="b">
        <v>1</v>
      </c>
      <c r="AO4233" t="b">
        <v>1</v>
      </c>
      <c r="AP4233" t="b">
        <v>1</v>
      </c>
      <c r="AQ4233" t="s">
        <v>60</v>
      </c>
      <c r="AR4233" t="s">
        <v>99</v>
      </c>
      <c r="BB4233" s="7" t="s">
        <v>1017</v>
      </c>
      <c r="BC4233" s="7" t="s">
        <v>316</v>
      </c>
      <c r="BD4233" s="7" t="s">
        <v>52</v>
      </c>
      <c r="BE4233" s="7">
        <v>98632</v>
      </c>
      <c r="BG4233" s="7">
        <v>419490.59</v>
      </c>
      <c r="BH4233" s="7">
        <v>57963.77</v>
      </c>
      <c r="BI4233">
        <v>477454.36</v>
      </c>
      <c r="BJ4233">
        <v>0</v>
      </c>
      <c r="BK4233">
        <v>0</v>
      </c>
      <c r="BL4233">
        <v>0</v>
      </c>
      <c r="BM4233">
        <v>185016.87</v>
      </c>
      <c r="BN4233">
        <v>325062.51</v>
      </c>
      <c r="BO4233" t="s">
        <v>7414</v>
      </c>
      <c r="BP4233">
        <v>19156</v>
      </c>
      <c r="BQ4233">
        <v>26312</v>
      </c>
      <c r="BR4233">
        <v>1263</v>
      </c>
      <c r="BS4233">
        <v>1226</v>
      </c>
      <c r="BT4233">
        <v>19</v>
      </c>
      <c r="BU4233" t="s">
        <v>5360</v>
      </c>
      <c r="BV4233" t="s">
        <v>4695</v>
      </c>
      <c r="BX4233">
        <v>44279.436076388891</v>
      </c>
    </row>
    <row r="4234" spans="1:76" x14ac:dyDescent="0.25">
      <c r="A4234" t="s">
        <v>7415</v>
      </c>
      <c r="B4234" t="s">
        <v>76</v>
      </c>
      <c r="C4234" t="s">
        <v>46</v>
      </c>
      <c r="D4234">
        <v>42745</v>
      </c>
      <c r="E4234" s="1"/>
      <c r="H4234" t="s">
        <v>47</v>
      </c>
      <c r="I4234">
        <v>42745</v>
      </c>
      <c r="J4234">
        <v>2020</v>
      </c>
      <c r="K4234" t="s">
        <v>85</v>
      </c>
      <c r="L4234" t="s">
        <v>7313</v>
      </c>
      <c r="N4234" t="s">
        <v>1231</v>
      </c>
      <c r="O4234" t="s">
        <v>79</v>
      </c>
      <c r="P4234" t="s">
        <v>80</v>
      </c>
      <c r="Q4234" t="s">
        <v>52</v>
      </c>
      <c r="R4234">
        <v>98382</v>
      </c>
      <c r="S4234" t="s">
        <v>81</v>
      </c>
      <c r="T4234" t="s">
        <v>7314</v>
      </c>
      <c r="V4234" t="s">
        <v>90</v>
      </c>
      <c r="W4234">
        <v>12</v>
      </c>
      <c r="X4234" t="s">
        <v>739</v>
      </c>
      <c r="Y4234">
        <v>4753</v>
      </c>
      <c r="Z4234" t="s">
        <v>80</v>
      </c>
      <c r="AA4234" t="s">
        <v>57</v>
      </c>
      <c r="AB4234">
        <v>112025</v>
      </c>
      <c r="AC4234" t="s">
        <v>146</v>
      </c>
      <c r="AD4234" t="s">
        <v>4690</v>
      </c>
      <c r="AE4234" t="s">
        <v>107</v>
      </c>
      <c r="AF4234" t="s">
        <v>107</v>
      </c>
      <c r="AI4234" s="1"/>
      <c r="AJ4234" t="s">
        <v>72</v>
      </c>
      <c r="AK4234" t="s">
        <v>4691</v>
      </c>
      <c r="AL4234">
        <v>44138</v>
      </c>
      <c r="AM4234" t="s">
        <v>4692</v>
      </c>
      <c r="AN4234" t="b">
        <v>1</v>
      </c>
      <c r="AO4234" t="b">
        <v>1</v>
      </c>
      <c r="AP4234" t="b">
        <v>1</v>
      </c>
      <c r="AQ4234" t="s">
        <v>60</v>
      </c>
      <c r="AR4234" t="s">
        <v>61</v>
      </c>
      <c r="BB4234" s="7" t="s">
        <v>1231</v>
      </c>
      <c r="BC4234" s="7" t="s">
        <v>79</v>
      </c>
      <c r="BD4234" s="7" t="s">
        <v>52</v>
      </c>
      <c r="BE4234" s="7">
        <v>98382</v>
      </c>
      <c r="BG4234" s="7">
        <v>194890.44</v>
      </c>
      <c r="BH4234" s="7">
        <v>40197.93</v>
      </c>
      <c r="BI4234">
        <v>229719.88</v>
      </c>
      <c r="BJ4234">
        <v>0</v>
      </c>
      <c r="BK4234">
        <v>0</v>
      </c>
      <c r="BL4234">
        <v>0</v>
      </c>
      <c r="BM4234">
        <v>36909.08</v>
      </c>
      <c r="BN4234">
        <v>23025</v>
      </c>
      <c r="BO4234" t="s">
        <v>7416</v>
      </c>
      <c r="BP4234">
        <v>20052</v>
      </c>
      <c r="BQ4234">
        <v>26330</v>
      </c>
      <c r="BR4234">
        <v>1262</v>
      </c>
      <c r="BS4234">
        <v>1271</v>
      </c>
      <c r="BT4234">
        <v>24</v>
      </c>
      <c r="BU4234" t="s">
        <v>5009</v>
      </c>
      <c r="BV4234" t="s">
        <v>4695</v>
      </c>
      <c r="BX4234">
        <v>44279.738252314812</v>
      </c>
    </row>
    <row r="4235" spans="1:76" x14ac:dyDescent="0.25">
      <c r="A4235" t="s">
        <v>11017</v>
      </c>
      <c r="B4235" t="s">
        <v>3493</v>
      </c>
      <c r="C4235" t="s">
        <v>46</v>
      </c>
      <c r="D4235">
        <v>43471</v>
      </c>
      <c r="E4235" s="1"/>
      <c r="H4235" t="s">
        <v>47</v>
      </c>
      <c r="I4235">
        <v>43471</v>
      </c>
      <c r="J4235">
        <v>2020</v>
      </c>
      <c r="K4235" t="s">
        <v>85</v>
      </c>
      <c r="L4235" t="s">
        <v>11018</v>
      </c>
      <c r="N4235" t="s">
        <v>1145</v>
      </c>
      <c r="O4235" t="s">
        <v>168</v>
      </c>
      <c r="P4235" t="s">
        <v>68</v>
      </c>
      <c r="Q4235" t="s">
        <v>52</v>
      </c>
      <c r="R4235">
        <v>98005</v>
      </c>
      <c r="S4235" t="s">
        <v>3494</v>
      </c>
      <c r="T4235" t="s">
        <v>11019</v>
      </c>
      <c r="U4235" t="s">
        <v>6919</v>
      </c>
      <c r="V4235" t="s">
        <v>54</v>
      </c>
      <c r="W4235">
        <v>13</v>
      </c>
      <c r="X4235" t="s">
        <v>377</v>
      </c>
      <c r="Y4235">
        <v>4860</v>
      </c>
      <c r="Z4235" t="s">
        <v>68</v>
      </c>
      <c r="AA4235" t="s">
        <v>57</v>
      </c>
      <c r="AB4235">
        <v>103835</v>
      </c>
      <c r="AC4235" t="s">
        <v>146</v>
      </c>
      <c r="AD4235" t="s">
        <v>4690</v>
      </c>
      <c r="AE4235" t="s">
        <v>107</v>
      </c>
      <c r="AF4235" t="s">
        <v>107</v>
      </c>
      <c r="AI4235" s="1">
        <v>2</v>
      </c>
      <c r="AJ4235" t="s">
        <v>72</v>
      </c>
      <c r="AK4235" t="s">
        <v>4691</v>
      </c>
      <c r="AL4235">
        <v>44138</v>
      </c>
      <c r="AM4235" t="s">
        <v>4692</v>
      </c>
      <c r="AN4235" t="b">
        <v>1</v>
      </c>
      <c r="AO4235" t="b">
        <v>1</v>
      </c>
      <c r="AP4235" t="b">
        <v>1</v>
      </c>
      <c r="AQ4235" t="s">
        <v>60</v>
      </c>
      <c r="AR4235" t="s">
        <v>61</v>
      </c>
      <c r="BB4235" s="7" t="s">
        <v>128</v>
      </c>
      <c r="BC4235" s="7" t="s">
        <v>101</v>
      </c>
      <c r="BD4235" s="7" t="s">
        <v>52</v>
      </c>
      <c r="BE4235" s="7">
        <v>98112</v>
      </c>
      <c r="BF4235" s="7" t="s">
        <v>4772</v>
      </c>
      <c r="BG4235" s="7">
        <v>94544.5</v>
      </c>
      <c r="BH4235" s="7">
        <v>1434.28</v>
      </c>
      <c r="BI4235">
        <v>70978.78</v>
      </c>
      <c r="BJ4235">
        <v>0</v>
      </c>
      <c r="BK4235">
        <v>0</v>
      </c>
      <c r="BL4235">
        <v>0</v>
      </c>
      <c r="BM4235">
        <v>574.98</v>
      </c>
      <c r="BN4235">
        <v>0</v>
      </c>
      <c r="BO4235" t="s">
        <v>11020</v>
      </c>
      <c r="BP4235">
        <v>19364</v>
      </c>
      <c r="BQ4235">
        <v>30272</v>
      </c>
      <c r="BR4235">
        <v>1149</v>
      </c>
      <c r="BS4235">
        <v>1234</v>
      </c>
      <c r="BT4235">
        <v>41</v>
      </c>
      <c r="BU4235" t="s">
        <v>5333</v>
      </c>
      <c r="BV4235" t="s">
        <v>4695</v>
      </c>
      <c r="BX4235">
        <v>44298.504965277774</v>
      </c>
    </row>
    <row r="4236" spans="1:76" x14ac:dyDescent="0.25">
      <c r="A4236" t="s">
        <v>11021</v>
      </c>
      <c r="B4236" t="s">
        <v>989</v>
      </c>
      <c r="C4236" t="s">
        <v>46</v>
      </c>
      <c r="D4236">
        <v>43475</v>
      </c>
      <c r="E4236" s="1"/>
      <c r="H4236" t="s">
        <v>47</v>
      </c>
      <c r="I4236">
        <v>43475</v>
      </c>
      <c r="J4236">
        <v>2020</v>
      </c>
      <c r="K4236" t="s">
        <v>85</v>
      </c>
      <c r="L4236" t="s">
        <v>11022</v>
      </c>
      <c r="N4236" t="s">
        <v>11023</v>
      </c>
      <c r="O4236" t="s">
        <v>604</v>
      </c>
      <c r="P4236" t="s">
        <v>68</v>
      </c>
      <c r="Q4236" t="s">
        <v>52</v>
      </c>
      <c r="R4236">
        <v>98034</v>
      </c>
      <c r="S4236" t="s">
        <v>991</v>
      </c>
      <c r="T4236" t="s">
        <v>7302</v>
      </c>
      <c r="U4236" t="s">
        <v>11024</v>
      </c>
      <c r="V4236" t="s">
        <v>54</v>
      </c>
      <c r="W4236">
        <v>13</v>
      </c>
      <c r="X4236" t="s">
        <v>607</v>
      </c>
      <c r="Y4236">
        <v>4868</v>
      </c>
      <c r="Z4236" t="s">
        <v>68</v>
      </c>
      <c r="AA4236" t="s">
        <v>57</v>
      </c>
      <c r="AB4236">
        <v>102093</v>
      </c>
      <c r="AC4236" t="s">
        <v>146</v>
      </c>
      <c r="AD4236" t="s">
        <v>4690</v>
      </c>
      <c r="AE4236" t="s">
        <v>107</v>
      </c>
      <c r="AF4236" t="s">
        <v>107</v>
      </c>
      <c r="AI4236" s="1">
        <v>2</v>
      </c>
      <c r="AJ4236" t="s">
        <v>72</v>
      </c>
      <c r="AK4236" t="s">
        <v>4691</v>
      </c>
      <c r="AL4236">
        <v>44138</v>
      </c>
      <c r="AM4236" t="s">
        <v>4692</v>
      </c>
      <c r="AN4236" t="b">
        <v>1</v>
      </c>
      <c r="AO4236" t="b">
        <v>1</v>
      </c>
      <c r="AP4236" t="b">
        <v>1</v>
      </c>
      <c r="AQ4236" t="s">
        <v>60</v>
      </c>
      <c r="AR4236" t="s">
        <v>61</v>
      </c>
      <c r="BB4236" s="7" t="s">
        <v>83</v>
      </c>
      <c r="BC4236" s="7" t="s">
        <v>101</v>
      </c>
      <c r="BD4236" s="7" t="s">
        <v>52</v>
      </c>
      <c r="BE4236" s="7">
        <v>98109</v>
      </c>
      <c r="BF4236" s="7" t="s">
        <v>5120</v>
      </c>
      <c r="BG4236" s="7">
        <v>195660</v>
      </c>
      <c r="BH4236" s="7">
        <v>101161.22</v>
      </c>
      <c r="BI4236">
        <v>146592.81</v>
      </c>
      <c r="BJ4236">
        <v>0</v>
      </c>
      <c r="BK4236">
        <v>0</v>
      </c>
      <c r="BL4236">
        <v>0</v>
      </c>
      <c r="BM4236">
        <v>6261.9</v>
      </c>
      <c r="BN4236">
        <v>0</v>
      </c>
      <c r="BO4236" t="s">
        <v>11025</v>
      </c>
      <c r="BP4236">
        <v>18517</v>
      </c>
      <c r="BQ4236">
        <v>569</v>
      </c>
      <c r="BR4236">
        <v>1214</v>
      </c>
      <c r="BS4236">
        <v>1189</v>
      </c>
      <c r="BT4236">
        <v>45</v>
      </c>
      <c r="BU4236" t="s">
        <v>5009</v>
      </c>
      <c r="BV4236" t="s">
        <v>4695</v>
      </c>
      <c r="BX4236">
        <v>44298.62909722222</v>
      </c>
    </row>
    <row r="4237" spans="1:76" x14ac:dyDescent="0.25">
      <c r="A4237" t="s">
        <v>11114</v>
      </c>
      <c r="B4237" t="s">
        <v>325</v>
      </c>
      <c r="C4237" t="s">
        <v>46</v>
      </c>
      <c r="D4237">
        <v>43474</v>
      </c>
      <c r="E4237" s="1"/>
      <c r="H4237" t="s">
        <v>47</v>
      </c>
      <c r="I4237">
        <v>43474</v>
      </c>
      <c r="J4237">
        <v>2020</v>
      </c>
      <c r="K4237" t="s">
        <v>85</v>
      </c>
      <c r="L4237" t="s">
        <v>11115</v>
      </c>
      <c r="N4237" t="s">
        <v>326</v>
      </c>
      <c r="O4237" t="s">
        <v>327</v>
      </c>
      <c r="P4237" t="s">
        <v>111</v>
      </c>
      <c r="Q4237" t="s">
        <v>52</v>
      </c>
      <c r="R4237">
        <v>98370</v>
      </c>
      <c r="S4237" t="s">
        <v>328</v>
      </c>
      <c r="T4237" t="s">
        <v>9587</v>
      </c>
      <c r="U4237" t="s">
        <v>5387</v>
      </c>
      <c r="V4237" t="s">
        <v>54</v>
      </c>
      <c r="W4237">
        <v>13</v>
      </c>
      <c r="X4237" t="s">
        <v>329</v>
      </c>
      <c r="Y4237">
        <v>3558</v>
      </c>
      <c r="Z4237" t="s">
        <v>111</v>
      </c>
      <c r="AA4237" t="s">
        <v>57</v>
      </c>
      <c r="AB4237">
        <v>106338</v>
      </c>
      <c r="AC4237" t="s">
        <v>146</v>
      </c>
      <c r="AD4237" t="s">
        <v>4690</v>
      </c>
      <c r="AE4237" t="s">
        <v>107</v>
      </c>
      <c r="AF4237" t="s">
        <v>107</v>
      </c>
      <c r="AI4237" s="1">
        <v>2</v>
      </c>
      <c r="AJ4237" t="s">
        <v>72</v>
      </c>
      <c r="AK4237" t="s">
        <v>4691</v>
      </c>
      <c r="AL4237">
        <v>44138</v>
      </c>
      <c r="AM4237" t="s">
        <v>4692</v>
      </c>
      <c r="AN4237" t="b">
        <v>1</v>
      </c>
      <c r="BB4237" s="7" t="s">
        <v>326</v>
      </c>
      <c r="BC4237" s="7" t="s">
        <v>327</v>
      </c>
      <c r="BD4237" s="7" t="s">
        <v>52</v>
      </c>
      <c r="BE4237" s="7">
        <v>98370</v>
      </c>
      <c r="BF4237" s="7" t="s">
        <v>5387</v>
      </c>
      <c r="BG4237" s="7">
        <v>1500</v>
      </c>
      <c r="BH4237" s="7">
        <v>5746.29</v>
      </c>
      <c r="BI4237">
        <v>7146.29</v>
      </c>
      <c r="BJ4237">
        <v>0</v>
      </c>
      <c r="BK4237">
        <v>0</v>
      </c>
      <c r="BL4237">
        <v>0</v>
      </c>
      <c r="BO4237" t="s">
        <v>11116</v>
      </c>
      <c r="BP4237">
        <v>710</v>
      </c>
      <c r="BQ4237">
        <v>227</v>
      </c>
      <c r="BR4237">
        <v>1135</v>
      </c>
      <c r="BS4237">
        <v>288</v>
      </c>
      <c r="BT4237">
        <v>23</v>
      </c>
      <c r="BU4237" t="s">
        <v>5389</v>
      </c>
      <c r="BV4237" t="s">
        <v>4695</v>
      </c>
      <c r="BX4237">
        <v>44455.504444444443</v>
      </c>
    </row>
    <row r="4238" spans="1:76" x14ac:dyDescent="0.25">
      <c r="A4238" t="s">
        <v>11214</v>
      </c>
      <c r="B4238" t="s">
        <v>1105</v>
      </c>
      <c r="C4238" t="s">
        <v>46</v>
      </c>
      <c r="D4238">
        <v>43474</v>
      </c>
      <c r="E4238" s="1"/>
      <c r="H4238" t="s">
        <v>47</v>
      </c>
      <c r="I4238">
        <v>43474</v>
      </c>
      <c r="J4238">
        <v>2020</v>
      </c>
      <c r="K4238" t="s">
        <v>85</v>
      </c>
      <c r="L4238" t="s">
        <v>11215</v>
      </c>
      <c r="N4238" t="s">
        <v>1106</v>
      </c>
      <c r="O4238" t="s">
        <v>143</v>
      </c>
      <c r="P4238" t="s">
        <v>115</v>
      </c>
      <c r="Q4238" t="s">
        <v>52</v>
      </c>
      <c r="R4238">
        <v>98401</v>
      </c>
      <c r="S4238" t="s">
        <v>5036</v>
      </c>
      <c r="T4238" t="s">
        <v>5037</v>
      </c>
      <c r="U4238" t="s">
        <v>5038</v>
      </c>
      <c r="V4238" t="s">
        <v>54</v>
      </c>
      <c r="W4238">
        <v>13</v>
      </c>
      <c r="X4238" t="s">
        <v>202</v>
      </c>
      <c r="Y4238">
        <v>4831</v>
      </c>
      <c r="Z4238" t="s">
        <v>115</v>
      </c>
      <c r="AA4238" t="s">
        <v>57</v>
      </c>
      <c r="AB4238">
        <v>95771</v>
      </c>
      <c r="AC4238" t="s">
        <v>146</v>
      </c>
      <c r="AD4238" t="s">
        <v>4690</v>
      </c>
      <c r="AE4238" t="s">
        <v>107</v>
      </c>
      <c r="AF4238" t="s">
        <v>107</v>
      </c>
      <c r="AI4238" s="1">
        <v>2</v>
      </c>
      <c r="AJ4238" t="s">
        <v>72</v>
      </c>
      <c r="AK4238" t="s">
        <v>4691</v>
      </c>
      <c r="AL4238">
        <v>44138</v>
      </c>
      <c r="AM4238" t="s">
        <v>4692</v>
      </c>
      <c r="AN4238" t="b">
        <v>1</v>
      </c>
      <c r="AO4238" t="b">
        <v>1</v>
      </c>
      <c r="AP4238" t="b">
        <v>1</v>
      </c>
      <c r="AQ4238" t="s">
        <v>60</v>
      </c>
      <c r="AR4238" t="s">
        <v>61</v>
      </c>
      <c r="BB4238" s="7" t="s">
        <v>83</v>
      </c>
      <c r="BC4238" s="7" t="s">
        <v>101</v>
      </c>
      <c r="BD4238" s="7" t="s">
        <v>52</v>
      </c>
      <c r="BE4238" s="7">
        <v>98109</v>
      </c>
      <c r="BF4238" s="7" t="s">
        <v>5120</v>
      </c>
      <c r="BG4238" s="7">
        <v>206499.11</v>
      </c>
      <c r="BH4238" s="7">
        <v>90105.64</v>
      </c>
      <c r="BI4238">
        <v>222260.93</v>
      </c>
      <c r="BJ4238">
        <v>-10000</v>
      </c>
      <c r="BK4238">
        <v>0</v>
      </c>
      <c r="BL4238">
        <v>0</v>
      </c>
      <c r="BM4238">
        <v>8178.77</v>
      </c>
      <c r="BN4238">
        <v>0</v>
      </c>
      <c r="BO4238" t="s">
        <v>11216</v>
      </c>
      <c r="BP4238">
        <v>6351</v>
      </c>
      <c r="BQ4238">
        <v>30397</v>
      </c>
      <c r="BR4238">
        <v>1237</v>
      </c>
      <c r="BS4238">
        <v>565</v>
      </c>
      <c r="BT4238">
        <v>27</v>
      </c>
      <c r="BU4238" t="s">
        <v>5009</v>
      </c>
      <c r="BV4238" t="s">
        <v>4695</v>
      </c>
      <c r="BX4238">
        <v>44290.629363425927</v>
      </c>
    </row>
    <row r="4239" spans="1:76" x14ac:dyDescent="0.25">
      <c r="A4239" t="s">
        <v>11442</v>
      </c>
      <c r="B4239" t="s">
        <v>11443</v>
      </c>
      <c r="C4239" t="s">
        <v>46</v>
      </c>
      <c r="D4239">
        <v>43992</v>
      </c>
      <c r="E4239" s="1"/>
      <c r="I4239">
        <v>43992</v>
      </c>
      <c r="J4239">
        <v>2020</v>
      </c>
      <c r="K4239" t="s">
        <v>85</v>
      </c>
      <c r="L4239" t="s">
        <v>11444</v>
      </c>
      <c r="N4239" t="s">
        <v>11445</v>
      </c>
      <c r="O4239" t="s">
        <v>11446</v>
      </c>
      <c r="P4239" t="s">
        <v>111</v>
      </c>
      <c r="Q4239" t="s">
        <v>6080</v>
      </c>
      <c r="R4239">
        <v>98353</v>
      </c>
      <c r="S4239" t="s">
        <v>11447</v>
      </c>
      <c r="T4239" t="s">
        <v>11448</v>
      </c>
      <c r="U4239" t="s">
        <v>11449</v>
      </c>
      <c r="V4239" t="s">
        <v>4807</v>
      </c>
      <c r="W4239">
        <v>23</v>
      </c>
      <c r="X4239" t="s">
        <v>4824</v>
      </c>
      <c r="Y4239">
        <v>3539</v>
      </c>
      <c r="Z4239" t="s">
        <v>111</v>
      </c>
      <c r="AA4239" t="s">
        <v>4785</v>
      </c>
      <c r="AB4239">
        <v>175183</v>
      </c>
      <c r="AC4239" t="s">
        <v>146</v>
      </c>
      <c r="AD4239" t="s">
        <v>4690</v>
      </c>
      <c r="AE4239" t="s">
        <v>107</v>
      </c>
      <c r="AF4239" t="s">
        <v>107</v>
      </c>
      <c r="AI4239" s="1">
        <v>2</v>
      </c>
      <c r="AJ4239" t="s">
        <v>72</v>
      </c>
      <c r="AK4239" t="s">
        <v>4691</v>
      </c>
      <c r="AL4239">
        <v>44138</v>
      </c>
      <c r="AM4239" t="s">
        <v>4878</v>
      </c>
      <c r="AN4239" t="b">
        <v>1</v>
      </c>
      <c r="AO4239" t="b">
        <v>1</v>
      </c>
      <c r="AP4239" t="b">
        <v>0</v>
      </c>
      <c r="AQ4239" t="s">
        <v>177</v>
      </c>
      <c r="BF4239" s="7" t="s">
        <v>11449</v>
      </c>
      <c r="BO4239" t="s">
        <v>11450</v>
      </c>
      <c r="BP4239">
        <v>25815</v>
      </c>
      <c r="BQ4239">
        <v>30227</v>
      </c>
      <c r="BR4239">
        <v>38560</v>
      </c>
      <c r="BU4239" t="s">
        <v>11451</v>
      </c>
      <c r="BV4239" t="s">
        <v>4695</v>
      </c>
      <c r="BX4239">
        <v>44075.334328703706</v>
      </c>
    </row>
    <row r="4240" spans="1:76" x14ac:dyDescent="0.25">
      <c r="A4240" t="s">
        <v>11475</v>
      </c>
      <c r="B4240" t="s">
        <v>1298</v>
      </c>
      <c r="C4240" t="s">
        <v>46</v>
      </c>
      <c r="D4240">
        <v>43820</v>
      </c>
      <c r="E4240" s="1">
        <v>43606</v>
      </c>
      <c r="H4240" t="s">
        <v>47</v>
      </c>
      <c r="I4240">
        <v>43820</v>
      </c>
      <c r="J4240">
        <v>2020</v>
      </c>
      <c r="K4240" t="s">
        <v>48</v>
      </c>
      <c r="L4240" t="s">
        <v>11476</v>
      </c>
      <c r="N4240" t="s">
        <v>11477</v>
      </c>
      <c r="O4240" t="s">
        <v>11478</v>
      </c>
      <c r="P4240" t="s">
        <v>96</v>
      </c>
      <c r="Q4240" t="s">
        <v>11479</v>
      </c>
      <c r="R4240">
        <v>99352</v>
      </c>
      <c r="S4240" t="s">
        <v>11480</v>
      </c>
      <c r="T4240" t="s">
        <v>11480</v>
      </c>
      <c r="U4240" t="s">
        <v>11481</v>
      </c>
      <c r="V4240" t="s">
        <v>54</v>
      </c>
      <c r="W4240">
        <v>13</v>
      </c>
      <c r="X4240" t="s">
        <v>98</v>
      </c>
      <c r="Y4240">
        <v>4793</v>
      </c>
      <c r="Z4240" t="s">
        <v>96</v>
      </c>
      <c r="AA4240" t="s">
        <v>57</v>
      </c>
      <c r="AB4240">
        <v>100697</v>
      </c>
      <c r="AC4240" t="s">
        <v>146</v>
      </c>
      <c r="AD4240" t="s">
        <v>4690</v>
      </c>
      <c r="AE4240" t="s">
        <v>107</v>
      </c>
      <c r="AF4240" t="s">
        <v>107</v>
      </c>
      <c r="AI4240" s="1">
        <v>1</v>
      </c>
      <c r="AJ4240" t="s">
        <v>72</v>
      </c>
      <c r="AK4240" t="s">
        <v>4691</v>
      </c>
      <c r="AL4240">
        <v>44138</v>
      </c>
      <c r="AM4240" t="s">
        <v>4692</v>
      </c>
      <c r="AN4240" t="b">
        <v>1</v>
      </c>
      <c r="AO4240" t="b">
        <v>1</v>
      </c>
      <c r="AP4240" t="b">
        <v>1</v>
      </c>
      <c r="AQ4240" t="s">
        <v>60</v>
      </c>
      <c r="AR4240" t="s">
        <v>99</v>
      </c>
      <c r="BF4240" s="7" t="s">
        <v>11481</v>
      </c>
      <c r="BG4240" s="7">
        <v>40100.68</v>
      </c>
      <c r="BH4240" s="7">
        <v>0</v>
      </c>
      <c r="BI4240">
        <v>36680.06</v>
      </c>
      <c r="BJ4240">
        <v>0</v>
      </c>
      <c r="BK4240">
        <v>0</v>
      </c>
      <c r="BL4240">
        <v>0</v>
      </c>
      <c r="BM4240">
        <v>493.25</v>
      </c>
      <c r="BN4240">
        <v>0</v>
      </c>
      <c r="BO4240" t="s">
        <v>11482</v>
      </c>
      <c r="BP4240">
        <v>24617</v>
      </c>
      <c r="BQ4240">
        <v>327</v>
      </c>
      <c r="BR4240">
        <v>25569</v>
      </c>
      <c r="BS4240">
        <v>1068</v>
      </c>
      <c r="BT4240">
        <v>8</v>
      </c>
      <c r="BU4240" t="s">
        <v>11476</v>
      </c>
      <c r="BV4240" t="s">
        <v>4695</v>
      </c>
      <c r="BX4240">
        <v>44232.645138888889</v>
      </c>
    </row>
    <row r="4241" spans="1:76" x14ac:dyDescent="0.25">
      <c r="A4241" t="s">
        <v>11500</v>
      </c>
      <c r="B4241" t="s">
        <v>11501</v>
      </c>
      <c r="C4241" t="s">
        <v>46</v>
      </c>
      <c r="D4241">
        <v>43759</v>
      </c>
      <c r="E4241" s="1"/>
      <c r="H4241" t="s">
        <v>47</v>
      </c>
      <c r="I4241">
        <v>43759</v>
      </c>
      <c r="J4241">
        <v>2020</v>
      </c>
      <c r="K4241" t="s">
        <v>85</v>
      </c>
      <c r="L4241" t="s">
        <v>11502</v>
      </c>
      <c r="N4241" t="s">
        <v>11503</v>
      </c>
      <c r="O4241" t="s">
        <v>11504</v>
      </c>
      <c r="P4241" t="s">
        <v>111</v>
      </c>
      <c r="Q4241" t="s">
        <v>52</v>
      </c>
      <c r="R4241">
        <v>98393</v>
      </c>
      <c r="S4241" t="s">
        <v>11505</v>
      </c>
      <c r="T4241" t="s">
        <v>5058</v>
      </c>
      <c r="U4241" t="s">
        <v>11506</v>
      </c>
      <c r="V4241" t="s">
        <v>54</v>
      </c>
      <c r="W4241">
        <v>13</v>
      </c>
      <c r="X4241" t="s">
        <v>329</v>
      </c>
      <c r="Y4241">
        <v>3558</v>
      </c>
      <c r="Z4241" t="s">
        <v>111</v>
      </c>
      <c r="AA4241" t="s">
        <v>57</v>
      </c>
      <c r="AB4241">
        <v>106338</v>
      </c>
      <c r="AC4241" t="s">
        <v>146</v>
      </c>
      <c r="AD4241" t="s">
        <v>4690</v>
      </c>
      <c r="AE4241" t="s">
        <v>107</v>
      </c>
      <c r="AF4241" t="s">
        <v>107</v>
      </c>
      <c r="AI4241" s="1">
        <v>1</v>
      </c>
      <c r="AJ4241" t="s">
        <v>72</v>
      </c>
      <c r="AK4241" t="s">
        <v>4691</v>
      </c>
      <c r="AL4241">
        <v>44138</v>
      </c>
      <c r="AM4241" t="s">
        <v>4692</v>
      </c>
      <c r="AN4241" t="b">
        <v>1</v>
      </c>
      <c r="AO4241" t="b">
        <v>1</v>
      </c>
      <c r="AP4241" t="b">
        <v>1</v>
      </c>
      <c r="AQ4241" t="s">
        <v>60</v>
      </c>
      <c r="AR4241" t="s">
        <v>61</v>
      </c>
      <c r="BB4241" s="7" t="s">
        <v>4771</v>
      </c>
      <c r="BC4241" s="7" t="s">
        <v>4715</v>
      </c>
      <c r="BD4241" s="7" t="s">
        <v>52</v>
      </c>
      <c r="BE4241" s="7">
        <v>98112</v>
      </c>
      <c r="BF4241" s="7" t="s">
        <v>4772</v>
      </c>
      <c r="BG4241" s="7">
        <v>293355.58</v>
      </c>
      <c r="BH4241" s="7">
        <v>0</v>
      </c>
      <c r="BI4241">
        <v>273355.58</v>
      </c>
      <c r="BJ4241">
        <v>0</v>
      </c>
      <c r="BK4241">
        <v>0</v>
      </c>
      <c r="BL4241">
        <v>0</v>
      </c>
      <c r="BM4241">
        <v>318.89999999999998</v>
      </c>
      <c r="BN4241">
        <v>0</v>
      </c>
      <c r="BO4241" t="s">
        <v>11507</v>
      </c>
      <c r="BP4241">
        <v>24448</v>
      </c>
      <c r="BQ4241">
        <v>29559</v>
      </c>
      <c r="BR4241">
        <v>25505</v>
      </c>
      <c r="BS4241">
        <v>1155</v>
      </c>
      <c r="BT4241">
        <v>23</v>
      </c>
      <c r="BU4241" t="s">
        <v>4774</v>
      </c>
      <c r="BV4241" t="s">
        <v>4695</v>
      </c>
      <c r="BX4241">
        <v>44232.645138888889</v>
      </c>
    </row>
    <row r="4242" spans="1:76" x14ac:dyDescent="0.25">
      <c r="A4242" t="s">
        <v>11508</v>
      </c>
      <c r="B4242" t="s">
        <v>602</v>
      </c>
      <c r="C4242" t="s">
        <v>46</v>
      </c>
      <c r="D4242">
        <v>43649</v>
      </c>
      <c r="E4242" s="1"/>
      <c r="H4242" t="s">
        <v>47</v>
      </c>
      <c r="I4242">
        <v>43649</v>
      </c>
      <c r="J4242">
        <v>2020</v>
      </c>
      <c r="K4242" t="s">
        <v>85</v>
      </c>
      <c r="L4242" t="s">
        <v>10221</v>
      </c>
      <c r="N4242" t="s">
        <v>11509</v>
      </c>
      <c r="O4242" t="s">
        <v>6925</v>
      </c>
      <c r="P4242" t="s">
        <v>68</v>
      </c>
      <c r="Q4242" t="s">
        <v>52</v>
      </c>
      <c r="R4242" t="s">
        <v>11510</v>
      </c>
      <c r="S4242" t="s">
        <v>11511</v>
      </c>
      <c r="T4242" t="s">
        <v>11512</v>
      </c>
      <c r="U4242">
        <v>4259798584</v>
      </c>
      <c r="V4242" t="s">
        <v>54</v>
      </c>
      <c r="W4242">
        <v>13</v>
      </c>
      <c r="X4242" t="s">
        <v>607</v>
      </c>
      <c r="Y4242">
        <v>4868</v>
      </c>
      <c r="Z4242" t="s">
        <v>68</v>
      </c>
      <c r="AA4242" t="s">
        <v>57</v>
      </c>
      <c r="AB4242">
        <v>102093</v>
      </c>
      <c r="AC4242" t="s">
        <v>146</v>
      </c>
      <c r="AD4242" t="s">
        <v>4690</v>
      </c>
      <c r="AE4242" t="s">
        <v>107</v>
      </c>
      <c r="AF4242" t="s">
        <v>107</v>
      </c>
      <c r="AI4242" s="1">
        <v>1</v>
      </c>
      <c r="AJ4242" t="s">
        <v>72</v>
      </c>
      <c r="AK4242" t="s">
        <v>4691</v>
      </c>
      <c r="AL4242">
        <v>44138</v>
      </c>
      <c r="AM4242" t="s">
        <v>4692</v>
      </c>
      <c r="AN4242" t="b">
        <v>1</v>
      </c>
      <c r="AO4242" t="b">
        <v>1</v>
      </c>
      <c r="AP4242" t="b">
        <v>1</v>
      </c>
      <c r="AQ4242" t="s">
        <v>60</v>
      </c>
      <c r="AR4242" t="s">
        <v>61</v>
      </c>
      <c r="BB4242" s="7" t="s">
        <v>11513</v>
      </c>
      <c r="BC4242" s="7" t="s">
        <v>4847</v>
      </c>
      <c r="BD4242" s="7" t="s">
        <v>52</v>
      </c>
      <c r="BE4242" s="7">
        <v>98053</v>
      </c>
      <c r="BF4242" s="7">
        <v>4259798584</v>
      </c>
      <c r="BG4242" s="7">
        <v>111233.42</v>
      </c>
      <c r="BH4242" s="7">
        <v>17419.2</v>
      </c>
      <c r="BI4242">
        <v>122608.75</v>
      </c>
      <c r="BJ4242">
        <v>0</v>
      </c>
      <c r="BK4242">
        <v>0</v>
      </c>
      <c r="BL4242">
        <v>0</v>
      </c>
      <c r="BM4242">
        <v>5568.15</v>
      </c>
      <c r="BN4242">
        <v>0</v>
      </c>
      <c r="BO4242" t="s">
        <v>11514</v>
      </c>
      <c r="BP4242">
        <v>23872</v>
      </c>
      <c r="BQ4242">
        <v>570</v>
      </c>
      <c r="BR4242">
        <v>25128</v>
      </c>
      <c r="BS4242">
        <v>621</v>
      </c>
      <c r="BT4242">
        <v>45</v>
      </c>
      <c r="BU4242" t="s">
        <v>11515</v>
      </c>
      <c r="BV4242" t="s">
        <v>4695</v>
      </c>
      <c r="BX4242">
        <v>44294.811481481483</v>
      </c>
    </row>
    <row r="4243" spans="1:76" x14ac:dyDescent="0.25">
      <c r="A4243" t="s">
        <v>11536</v>
      </c>
      <c r="B4243" t="s">
        <v>11537</v>
      </c>
      <c r="C4243" t="s">
        <v>46</v>
      </c>
      <c r="D4243">
        <v>43656</v>
      </c>
      <c r="E4243" s="1"/>
      <c r="H4243" t="s">
        <v>47</v>
      </c>
      <c r="I4243">
        <v>43656</v>
      </c>
      <c r="J4243">
        <v>2020</v>
      </c>
      <c r="K4243" t="s">
        <v>85</v>
      </c>
      <c r="L4243" t="s">
        <v>11538</v>
      </c>
      <c r="N4243" t="s">
        <v>11539</v>
      </c>
      <c r="O4243" t="s">
        <v>11540</v>
      </c>
      <c r="Q4243" t="s">
        <v>5990</v>
      </c>
      <c r="R4243">
        <v>98327</v>
      </c>
      <c r="S4243" t="s">
        <v>11541</v>
      </c>
      <c r="T4243" t="s">
        <v>11541</v>
      </c>
      <c r="U4243">
        <v>206</v>
      </c>
      <c r="V4243" t="s">
        <v>297</v>
      </c>
      <c r="W4243">
        <v>5</v>
      </c>
      <c r="X4243" t="s">
        <v>4770</v>
      </c>
      <c r="Y4243">
        <v>1000</v>
      </c>
      <c r="AA4243" t="s">
        <v>71</v>
      </c>
      <c r="AC4243" t="s">
        <v>146</v>
      </c>
      <c r="AD4243" t="s">
        <v>4690</v>
      </c>
      <c r="AE4243" t="s">
        <v>107</v>
      </c>
      <c r="AF4243" t="s">
        <v>107</v>
      </c>
      <c r="AI4243" s="1"/>
      <c r="AJ4243" t="s">
        <v>72</v>
      </c>
      <c r="AK4243" t="s">
        <v>4691</v>
      </c>
      <c r="AL4243">
        <v>44138</v>
      </c>
      <c r="AM4243" t="s">
        <v>4692</v>
      </c>
      <c r="AN4243" t="b">
        <v>1</v>
      </c>
      <c r="BF4243" s="7">
        <v>206</v>
      </c>
      <c r="BG4243" s="7">
        <v>560</v>
      </c>
      <c r="BH4243" s="7">
        <v>0</v>
      </c>
      <c r="BI4243">
        <v>274.75</v>
      </c>
      <c r="BJ4243">
        <v>0</v>
      </c>
      <c r="BK4243">
        <v>0</v>
      </c>
      <c r="BL4243">
        <v>0</v>
      </c>
      <c r="BO4243" t="s">
        <v>11542</v>
      </c>
      <c r="BP4243">
        <v>23958</v>
      </c>
      <c r="BQ4243">
        <v>29717</v>
      </c>
      <c r="BR4243">
        <v>25190</v>
      </c>
      <c r="BS4243">
        <v>278</v>
      </c>
      <c r="BU4243" t="s">
        <v>11543</v>
      </c>
      <c r="BV4243" t="s">
        <v>4695</v>
      </c>
      <c r="BX4243">
        <v>44148.842812499999</v>
      </c>
    </row>
    <row r="4244" spans="1:76" x14ac:dyDescent="0.25">
      <c r="A4244" t="s">
        <v>11544</v>
      </c>
      <c r="B4244" t="s">
        <v>730</v>
      </c>
      <c r="C4244" t="s">
        <v>46</v>
      </c>
      <c r="D4244">
        <v>43596</v>
      </c>
      <c r="E4244" s="1"/>
      <c r="H4244" t="s">
        <v>47</v>
      </c>
      <c r="I4244">
        <v>43596</v>
      </c>
      <c r="J4244">
        <v>2020</v>
      </c>
      <c r="K4244" t="s">
        <v>85</v>
      </c>
      <c r="L4244" t="s">
        <v>5383</v>
      </c>
      <c r="N4244" t="s">
        <v>83</v>
      </c>
      <c r="O4244" t="s">
        <v>4715</v>
      </c>
      <c r="P4244" t="s">
        <v>111</v>
      </c>
      <c r="Q4244" t="s">
        <v>52</v>
      </c>
      <c r="R4244">
        <v>98109</v>
      </c>
      <c r="S4244" t="s">
        <v>6870</v>
      </c>
      <c r="T4244" t="s">
        <v>5385</v>
      </c>
      <c r="U4244" t="s">
        <v>4860</v>
      </c>
      <c r="V4244" t="s">
        <v>54</v>
      </c>
      <c r="W4244">
        <v>13</v>
      </c>
      <c r="X4244" t="s">
        <v>329</v>
      </c>
      <c r="Y4244">
        <v>3558</v>
      </c>
      <c r="Z4244" t="s">
        <v>111</v>
      </c>
      <c r="AA4244" t="s">
        <v>57</v>
      </c>
      <c r="AB4244">
        <v>106338</v>
      </c>
      <c r="AC4244" t="s">
        <v>146</v>
      </c>
      <c r="AD4244" t="s">
        <v>4690</v>
      </c>
      <c r="AE4244" t="s">
        <v>107</v>
      </c>
      <c r="AF4244" t="s">
        <v>107</v>
      </c>
      <c r="AI4244" s="1">
        <v>2</v>
      </c>
      <c r="AJ4244" t="s">
        <v>72</v>
      </c>
      <c r="AK4244" t="s">
        <v>4691</v>
      </c>
      <c r="AL4244">
        <v>44138</v>
      </c>
      <c r="AM4244" t="s">
        <v>4692</v>
      </c>
      <c r="AN4244" t="b">
        <v>1</v>
      </c>
      <c r="AO4244" t="b">
        <v>1</v>
      </c>
      <c r="AP4244" t="b">
        <v>1</v>
      </c>
      <c r="AQ4244" t="s">
        <v>60</v>
      </c>
      <c r="AR4244" t="s">
        <v>61</v>
      </c>
      <c r="BB4244" s="7" t="s">
        <v>4859</v>
      </c>
      <c r="BC4244" s="7" t="s">
        <v>4715</v>
      </c>
      <c r="BD4244" s="7" t="s">
        <v>52</v>
      </c>
      <c r="BE4244" s="7">
        <v>98109</v>
      </c>
      <c r="BF4244" s="7" t="s">
        <v>4860</v>
      </c>
      <c r="BG4244" s="7">
        <v>246365.4</v>
      </c>
      <c r="BH4244" s="7">
        <v>191555.78</v>
      </c>
      <c r="BI4244">
        <v>122655.6</v>
      </c>
      <c r="BJ4244">
        <v>0</v>
      </c>
      <c r="BK4244">
        <v>0</v>
      </c>
      <c r="BL4244">
        <v>0</v>
      </c>
      <c r="BM4244">
        <v>318.89999999999998</v>
      </c>
      <c r="BN4244">
        <v>0</v>
      </c>
      <c r="BO4244" t="s">
        <v>11545</v>
      </c>
      <c r="BP4244">
        <v>8015</v>
      </c>
      <c r="BQ4244">
        <v>30401</v>
      </c>
      <c r="BR4244">
        <v>1127</v>
      </c>
      <c r="BS4244">
        <v>649</v>
      </c>
      <c r="BT4244">
        <v>23</v>
      </c>
      <c r="BU4244" t="s">
        <v>4862</v>
      </c>
      <c r="BV4244" t="s">
        <v>4695</v>
      </c>
      <c r="BX4244">
        <v>44298.711712962962</v>
      </c>
    </row>
    <row r="4245" spans="1:76" x14ac:dyDescent="0.25">
      <c r="A4245" t="s">
        <v>11546</v>
      </c>
      <c r="B4245" t="s">
        <v>11547</v>
      </c>
      <c r="C4245" t="s">
        <v>46</v>
      </c>
      <c r="D4245">
        <v>43864</v>
      </c>
      <c r="E4245" s="1"/>
      <c r="H4245" t="s">
        <v>47</v>
      </c>
      <c r="I4245">
        <v>43864</v>
      </c>
      <c r="J4245">
        <v>2020</v>
      </c>
      <c r="K4245" t="s">
        <v>85</v>
      </c>
      <c r="L4245" t="s">
        <v>11548</v>
      </c>
      <c r="N4245" t="s">
        <v>4832</v>
      </c>
      <c r="O4245" t="s">
        <v>4715</v>
      </c>
      <c r="P4245" t="s">
        <v>68</v>
      </c>
      <c r="Q4245" t="s">
        <v>52</v>
      </c>
      <c r="R4245">
        <v>98102</v>
      </c>
      <c r="S4245" t="s">
        <v>11549</v>
      </c>
      <c r="T4245" t="s">
        <v>11550</v>
      </c>
      <c r="U4245" t="s">
        <v>11551</v>
      </c>
      <c r="V4245" t="s">
        <v>54</v>
      </c>
      <c r="W4245">
        <v>13</v>
      </c>
      <c r="X4245" t="s">
        <v>486</v>
      </c>
      <c r="Y4245">
        <v>4852</v>
      </c>
      <c r="Z4245" t="s">
        <v>68</v>
      </c>
      <c r="AA4245" t="s">
        <v>57</v>
      </c>
      <c r="AB4245">
        <v>104874</v>
      </c>
      <c r="AC4245" t="s">
        <v>146</v>
      </c>
      <c r="AD4245" t="s">
        <v>4690</v>
      </c>
      <c r="AE4245" t="s">
        <v>107</v>
      </c>
      <c r="AF4245" t="s">
        <v>107</v>
      </c>
      <c r="AI4245" s="1">
        <v>2</v>
      </c>
      <c r="AJ4245" t="s">
        <v>72</v>
      </c>
      <c r="AK4245" t="s">
        <v>4691</v>
      </c>
      <c r="AL4245">
        <v>44138</v>
      </c>
      <c r="AM4245" t="s">
        <v>4692</v>
      </c>
      <c r="AN4245" t="b">
        <v>1</v>
      </c>
      <c r="AO4245" t="b">
        <v>1</v>
      </c>
      <c r="AP4245" t="b">
        <v>1</v>
      </c>
      <c r="AQ4245" t="s">
        <v>60</v>
      </c>
      <c r="AR4245" t="s">
        <v>61</v>
      </c>
      <c r="BB4245" s="7" t="s">
        <v>4771</v>
      </c>
      <c r="BC4245" s="7" t="s">
        <v>4715</v>
      </c>
      <c r="BD4245" s="7" t="s">
        <v>52</v>
      </c>
      <c r="BE4245" s="7">
        <v>98112</v>
      </c>
      <c r="BF4245" s="7" t="s">
        <v>4772</v>
      </c>
      <c r="BG4245" s="7">
        <v>278983.53999999998</v>
      </c>
      <c r="BH4245" s="7">
        <v>0</v>
      </c>
      <c r="BI4245">
        <v>262580.8</v>
      </c>
      <c r="BJ4245">
        <v>0</v>
      </c>
      <c r="BK4245">
        <v>0</v>
      </c>
      <c r="BL4245">
        <v>0</v>
      </c>
      <c r="BM4245">
        <v>18684.45</v>
      </c>
      <c r="BN4245">
        <v>0</v>
      </c>
      <c r="BO4245" t="s">
        <v>11552</v>
      </c>
      <c r="BP4245">
        <v>24868</v>
      </c>
      <c r="BQ4245">
        <v>29719</v>
      </c>
      <c r="BR4245">
        <v>25687</v>
      </c>
      <c r="BS4245">
        <v>654</v>
      </c>
      <c r="BT4245">
        <v>37</v>
      </c>
      <c r="BU4245" t="s">
        <v>4774</v>
      </c>
      <c r="BV4245" t="s">
        <v>4695</v>
      </c>
      <c r="BX4245">
        <v>44298.864999999998</v>
      </c>
    </row>
    <row r="4246" spans="1:76" x14ac:dyDescent="0.25">
      <c r="A4246" t="s">
        <v>11553</v>
      </c>
      <c r="B4246" t="s">
        <v>11554</v>
      </c>
      <c r="C4246" t="s">
        <v>46</v>
      </c>
      <c r="D4246">
        <v>43739</v>
      </c>
      <c r="E4246" s="1"/>
      <c r="H4246" t="s">
        <v>47</v>
      </c>
      <c r="I4246">
        <v>43739</v>
      </c>
      <c r="J4246">
        <v>2020</v>
      </c>
      <c r="K4246" t="s">
        <v>85</v>
      </c>
      <c r="L4246" t="s">
        <v>11555</v>
      </c>
      <c r="N4246" t="s">
        <v>11556</v>
      </c>
      <c r="O4246" t="s">
        <v>4758</v>
      </c>
      <c r="P4246" t="s">
        <v>68</v>
      </c>
      <c r="Q4246" t="s">
        <v>52</v>
      </c>
      <c r="R4246">
        <v>98063</v>
      </c>
      <c r="S4246" t="s">
        <v>11557</v>
      </c>
      <c r="T4246" t="s">
        <v>11557</v>
      </c>
      <c r="U4246" t="s">
        <v>11558</v>
      </c>
      <c r="V4246" t="s">
        <v>54</v>
      </c>
      <c r="W4246">
        <v>13</v>
      </c>
      <c r="X4246" t="s">
        <v>745</v>
      </c>
      <c r="Y4246">
        <v>4837</v>
      </c>
      <c r="Z4246" t="s">
        <v>68</v>
      </c>
      <c r="AA4246" t="s">
        <v>57</v>
      </c>
      <c r="AB4246">
        <v>84697</v>
      </c>
      <c r="AC4246" t="s">
        <v>146</v>
      </c>
      <c r="AD4246" t="s">
        <v>4690</v>
      </c>
      <c r="AE4246" t="s">
        <v>107</v>
      </c>
      <c r="AF4246" t="s">
        <v>107</v>
      </c>
      <c r="AI4246" s="1">
        <v>2</v>
      </c>
      <c r="AJ4246" t="s">
        <v>72</v>
      </c>
      <c r="AK4246" t="s">
        <v>4691</v>
      </c>
      <c r="AL4246">
        <v>44138</v>
      </c>
      <c r="AM4246" t="s">
        <v>4692</v>
      </c>
      <c r="AN4246" t="b">
        <v>1</v>
      </c>
      <c r="AO4246" t="b">
        <v>1</v>
      </c>
      <c r="AP4246" t="b">
        <v>1</v>
      </c>
      <c r="AQ4246" t="s">
        <v>60</v>
      </c>
      <c r="AR4246" t="s">
        <v>61</v>
      </c>
      <c r="BB4246" s="7" t="s">
        <v>4771</v>
      </c>
      <c r="BC4246" s="7" t="s">
        <v>4715</v>
      </c>
      <c r="BD4246" s="7" t="s">
        <v>52</v>
      </c>
      <c r="BE4246" s="7">
        <v>98112</v>
      </c>
      <c r="BF4246" s="7" t="s">
        <v>4772</v>
      </c>
      <c r="BG4246" s="7">
        <v>169342.38</v>
      </c>
      <c r="BH4246" s="7">
        <v>0</v>
      </c>
      <c r="BI4246">
        <v>160338.4</v>
      </c>
      <c r="BJ4246">
        <v>0</v>
      </c>
      <c r="BK4246">
        <v>0</v>
      </c>
      <c r="BL4246">
        <v>0</v>
      </c>
      <c r="BM4246">
        <v>11448.72</v>
      </c>
      <c r="BN4246">
        <v>0</v>
      </c>
      <c r="BO4246" t="s">
        <v>11559</v>
      </c>
      <c r="BP4246">
        <v>24400</v>
      </c>
      <c r="BQ4246">
        <v>1058</v>
      </c>
      <c r="BR4246">
        <v>25481</v>
      </c>
      <c r="BS4246">
        <v>730</v>
      </c>
      <c r="BT4246">
        <v>30</v>
      </c>
      <c r="BU4246" t="s">
        <v>4774</v>
      </c>
      <c r="BV4246" t="s">
        <v>4695</v>
      </c>
      <c r="BX4246">
        <v>44258.606932870367</v>
      </c>
    </row>
    <row r="4247" spans="1:76" x14ac:dyDescent="0.25">
      <c r="A4247" t="s">
        <v>11560</v>
      </c>
      <c r="B4247" t="s">
        <v>11561</v>
      </c>
      <c r="C4247" t="s">
        <v>46</v>
      </c>
      <c r="D4247">
        <v>43977</v>
      </c>
      <c r="E4247" s="1"/>
      <c r="H4247" t="s">
        <v>47</v>
      </c>
      <c r="I4247">
        <v>43977</v>
      </c>
      <c r="J4247">
        <v>2020</v>
      </c>
      <c r="K4247" t="s">
        <v>85</v>
      </c>
      <c r="L4247" t="s">
        <v>11562</v>
      </c>
      <c r="N4247" t="s">
        <v>11563</v>
      </c>
      <c r="O4247" t="s">
        <v>11564</v>
      </c>
      <c r="P4247" t="s">
        <v>68</v>
      </c>
      <c r="Q4247" t="s">
        <v>52</v>
      </c>
      <c r="R4247">
        <v>98391</v>
      </c>
      <c r="S4247" t="s">
        <v>11565</v>
      </c>
      <c r="T4247" t="s">
        <v>11566</v>
      </c>
      <c r="U4247">
        <v>2539850088</v>
      </c>
      <c r="V4247" t="s">
        <v>54</v>
      </c>
      <c r="W4247">
        <v>13</v>
      </c>
      <c r="X4247" t="s">
        <v>306</v>
      </c>
      <c r="Y4247">
        <v>4839</v>
      </c>
      <c r="Z4247" t="s">
        <v>68</v>
      </c>
      <c r="AA4247" t="s">
        <v>57</v>
      </c>
      <c r="AB4247">
        <v>107637</v>
      </c>
      <c r="AC4247" t="s">
        <v>146</v>
      </c>
      <c r="AD4247" t="s">
        <v>4690</v>
      </c>
      <c r="AE4247" t="s">
        <v>107</v>
      </c>
      <c r="AF4247" t="s">
        <v>107</v>
      </c>
      <c r="AI4247" s="1">
        <v>1</v>
      </c>
      <c r="AJ4247" t="s">
        <v>72</v>
      </c>
      <c r="AK4247" t="s">
        <v>4691</v>
      </c>
      <c r="AL4247">
        <v>44138</v>
      </c>
      <c r="AM4247" t="s">
        <v>4692</v>
      </c>
      <c r="AN4247" t="b">
        <v>1</v>
      </c>
      <c r="AO4247" t="b">
        <v>1</v>
      </c>
      <c r="AP4247" t="b">
        <v>1</v>
      </c>
      <c r="AQ4247" t="s">
        <v>60</v>
      </c>
      <c r="AR4247" t="s">
        <v>99</v>
      </c>
      <c r="BF4247" s="7">
        <v>2539850088</v>
      </c>
      <c r="BG4247" s="7">
        <v>12302.36</v>
      </c>
      <c r="BH4247" s="7">
        <v>0</v>
      </c>
      <c r="BI4247">
        <v>7475.78</v>
      </c>
      <c r="BJ4247">
        <v>0</v>
      </c>
      <c r="BK4247">
        <v>0</v>
      </c>
      <c r="BL4247">
        <v>0</v>
      </c>
      <c r="BM4247">
        <v>461.89</v>
      </c>
      <c r="BN4247">
        <v>0</v>
      </c>
      <c r="BO4247" t="s">
        <v>11567</v>
      </c>
      <c r="BP4247">
        <v>25446</v>
      </c>
      <c r="BQ4247">
        <v>30053</v>
      </c>
      <c r="BR4247">
        <v>49003</v>
      </c>
      <c r="BS4247">
        <v>1440</v>
      </c>
      <c r="BT4247">
        <v>31</v>
      </c>
      <c r="BU4247" t="s">
        <v>11562</v>
      </c>
      <c r="BV4247" t="s">
        <v>4695</v>
      </c>
      <c r="BX4247">
        <v>44232.645138888889</v>
      </c>
    </row>
    <row r="4248" spans="1:76" x14ac:dyDescent="0.25">
      <c r="A4248" t="s">
        <v>11568</v>
      </c>
      <c r="B4248" t="s">
        <v>3732</v>
      </c>
      <c r="C4248" t="s">
        <v>46</v>
      </c>
      <c r="D4248">
        <v>43966</v>
      </c>
      <c r="E4248" s="1"/>
      <c r="I4248">
        <v>43966</v>
      </c>
      <c r="J4248">
        <v>2020</v>
      </c>
      <c r="K4248" t="s">
        <v>85</v>
      </c>
      <c r="L4248" t="s">
        <v>3733</v>
      </c>
      <c r="N4248" t="s">
        <v>11569</v>
      </c>
      <c r="O4248" t="s">
        <v>11570</v>
      </c>
      <c r="P4248" t="s">
        <v>115</v>
      </c>
      <c r="Q4248" t="s">
        <v>52</v>
      </c>
      <c r="R4248">
        <v>98338</v>
      </c>
      <c r="S4248" t="s">
        <v>11571</v>
      </c>
      <c r="T4248" t="s">
        <v>11571</v>
      </c>
      <c r="U4248">
        <v>3608933191</v>
      </c>
      <c r="V4248" t="s">
        <v>90</v>
      </c>
      <c r="W4248">
        <v>12</v>
      </c>
      <c r="X4248" t="s">
        <v>619</v>
      </c>
      <c r="Y4248">
        <v>4731</v>
      </c>
      <c r="Z4248" t="s">
        <v>115</v>
      </c>
      <c r="AA4248" t="s">
        <v>57</v>
      </c>
      <c r="AB4248">
        <v>106278</v>
      </c>
      <c r="AC4248" t="s">
        <v>146</v>
      </c>
      <c r="AD4248" t="s">
        <v>4690</v>
      </c>
      <c r="AE4248" t="s">
        <v>107</v>
      </c>
      <c r="AF4248" t="s">
        <v>107</v>
      </c>
      <c r="AI4248" s="1"/>
      <c r="AJ4248" t="s">
        <v>72</v>
      </c>
      <c r="AK4248" t="s">
        <v>4691</v>
      </c>
      <c r="AL4248">
        <v>44138</v>
      </c>
      <c r="AM4248" t="s">
        <v>4878</v>
      </c>
      <c r="AN4248" t="b">
        <v>1</v>
      </c>
      <c r="AO4248" t="b">
        <v>1</v>
      </c>
      <c r="AP4248" t="b">
        <v>1</v>
      </c>
      <c r="AQ4248" t="s">
        <v>60</v>
      </c>
      <c r="AR4248" t="s">
        <v>99</v>
      </c>
      <c r="BB4248" s="7" t="s">
        <v>11569</v>
      </c>
      <c r="BC4248" s="7" t="s">
        <v>11570</v>
      </c>
      <c r="BD4248" s="7" t="s">
        <v>52</v>
      </c>
      <c r="BE4248" s="7">
        <v>98338</v>
      </c>
      <c r="BF4248" s="7">
        <v>3608933191</v>
      </c>
      <c r="BO4248" t="s">
        <v>11572</v>
      </c>
      <c r="BP4248">
        <v>25407</v>
      </c>
      <c r="BQ4248">
        <v>6131</v>
      </c>
      <c r="BR4248">
        <v>42504</v>
      </c>
      <c r="BT4248">
        <v>2</v>
      </c>
      <c r="BU4248" t="s">
        <v>11573</v>
      </c>
      <c r="BV4248" t="s">
        <v>4695</v>
      </c>
      <c r="BX4248">
        <v>44399.681458333333</v>
      </c>
    </row>
    <row r="4249" spans="1:76" x14ac:dyDescent="0.25">
      <c r="A4249" t="s">
        <v>11574</v>
      </c>
      <c r="B4249" t="s">
        <v>11575</v>
      </c>
      <c r="C4249" t="s">
        <v>46</v>
      </c>
      <c r="D4249">
        <v>43968</v>
      </c>
      <c r="E4249" s="1"/>
      <c r="H4249" t="s">
        <v>47</v>
      </c>
      <c r="I4249">
        <v>43968</v>
      </c>
      <c r="J4249">
        <v>2020</v>
      </c>
      <c r="K4249" t="s">
        <v>85</v>
      </c>
      <c r="L4249" t="s">
        <v>11576</v>
      </c>
      <c r="N4249" t="s">
        <v>11577</v>
      </c>
      <c r="O4249" t="s">
        <v>11578</v>
      </c>
      <c r="P4249" t="s">
        <v>88</v>
      </c>
      <c r="Q4249" t="s">
        <v>52</v>
      </c>
      <c r="R4249">
        <v>98611</v>
      </c>
      <c r="S4249" t="s">
        <v>11579</v>
      </c>
      <c r="T4249" t="s">
        <v>11579</v>
      </c>
      <c r="U4249">
        <v>3605048392</v>
      </c>
      <c r="V4249" t="s">
        <v>54</v>
      </c>
      <c r="W4249">
        <v>13</v>
      </c>
      <c r="X4249" t="s">
        <v>649</v>
      </c>
      <c r="Y4249">
        <v>4817</v>
      </c>
      <c r="Z4249" t="s">
        <v>88</v>
      </c>
      <c r="AA4249" t="s">
        <v>57</v>
      </c>
      <c r="AB4249">
        <v>103180</v>
      </c>
      <c r="AC4249" t="s">
        <v>146</v>
      </c>
      <c r="AD4249" t="s">
        <v>4690</v>
      </c>
      <c r="AE4249" t="s">
        <v>107</v>
      </c>
      <c r="AF4249" t="s">
        <v>107</v>
      </c>
      <c r="AI4249" s="1">
        <v>2</v>
      </c>
      <c r="AJ4249" t="s">
        <v>72</v>
      </c>
      <c r="AK4249" t="s">
        <v>4691</v>
      </c>
      <c r="AL4249">
        <v>44138</v>
      </c>
      <c r="AM4249" t="s">
        <v>4692</v>
      </c>
      <c r="AN4249" t="b">
        <v>1</v>
      </c>
      <c r="AO4249" t="b">
        <v>1</v>
      </c>
      <c r="AP4249" t="b">
        <v>1</v>
      </c>
      <c r="AQ4249" t="s">
        <v>60</v>
      </c>
      <c r="AR4249" t="s">
        <v>99</v>
      </c>
      <c r="BB4249" s="7" t="s">
        <v>11577</v>
      </c>
      <c r="BC4249" s="7" t="s">
        <v>11578</v>
      </c>
      <c r="BD4249" s="7" t="s">
        <v>52</v>
      </c>
      <c r="BE4249" s="7">
        <v>98611</v>
      </c>
      <c r="BF4249" s="7">
        <v>3607728057</v>
      </c>
      <c r="BG4249" s="7">
        <v>3619.32</v>
      </c>
      <c r="BH4249" s="7">
        <v>46</v>
      </c>
      <c r="BI4249">
        <v>1654.23</v>
      </c>
      <c r="BJ4249">
        <v>0</v>
      </c>
      <c r="BK4249">
        <v>0</v>
      </c>
      <c r="BL4249">
        <v>0</v>
      </c>
      <c r="BM4249">
        <v>281.77</v>
      </c>
      <c r="BN4249">
        <v>0</v>
      </c>
      <c r="BO4249" t="s">
        <v>11580</v>
      </c>
      <c r="BP4249">
        <v>25387</v>
      </c>
      <c r="BQ4249">
        <v>30033</v>
      </c>
      <c r="BR4249">
        <v>48321</v>
      </c>
      <c r="BS4249">
        <v>1095</v>
      </c>
      <c r="BT4249">
        <v>20</v>
      </c>
      <c r="BU4249" t="s">
        <v>11581</v>
      </c>
      <c r="BV4249" t="s">
        <v>4695</v>
      </c>
      <c r="BX4249">
        <v>44232.645138888889</v>
      </c>
    </row>
    <row r="4250" spans="1:76" x14ac:dyDescent="0.25">
      <c r="A4250" t="s">
        <v>11582</v>
      </c>
      <c r="B4250" t="s">
        <v>11583</v>
      </c>
      <c r="C4250" t="s">
        <v>46</v>
      </c>
      <c r="D4250">
        <v>43967</v>
      </c>
      <c r="E4250" s="1"/>
      <c r="H4250" t="s">
        <v>47</v>
      </c>
      <c r="I4250">
        <v>43967</v>
      </c>
      <c r="J4250">
        <v>2020</v>
      </c>
      <c r="K4250" t="s">
        <v>85</v>
      </c>
      <c r="L4250" t="s">
        <v>11584</v>
      </c>
      <c r="N4250" t="s">
        <v>11585</v>
      </c>
      <c r="O4250" t="s">
        <v>5276</v>
      </c>
      <c r="P4250" t="s">
        <v>68</v>
      </c>
      <c r="Q4250" t="s">
        <v>52</v>
      </c>
      <c r="R4250">
        <v>98213</v>
      </c>
      <c r="S4250" t="s">
        <v>11586</v>
      </c>
      <c r="T4250" t="s">
        <v>11586</v>
      </c>
      <c r="U4250">
        <v>4256106484</v>
      </c>
      <c r="V4250" t="s">
        <v>54</v>
      </c>
      <c r="W4250">
        <v>13</v>
      </c>
      <c r="X4250" t="s">
        <v>626</v>
      </c>
      <c r="Y4250">
        <v>4841</v>
      </c>
      <c r="Z4250" t="s">
        <v>68</v>
      </c>
      <c r="AA4250" t="s">
        <v>57</v>
      </c>
      <c r="AB4250">
        <v>98889</v>
      </c>
      <c r="AC4250" t="s">
        <v>146</v>
      </c>
      <c r="AD4250" t="s">
        <v>4690</v>
      </c>
      <c r="AE4250" t="s">
        <v>107</v>
      </c>
      <c r="AF4250" t="s">
        <v>107</v>
      </c>
      <c r="AI4250" s="1">
        <v>2</v>
      </c>
      <c r="AJ4250" t="s">
        <v>72</v>
      </c>
      <c r="AK4250" t="s">
        <v>4691</v>
      </c>
      <c r="AL4250">
        <v>44138</v>
      </c>
      <c r="AM4250" t="s">
        <v>4692</v>
      </c>
      <c r="AN4250" t="b">
        <v>1</v>
      </c>
      <c r="AO4250" t="b">
        <v>1</v>
      </c>
      <c r="AP4250" t="b">
        <v>0</v>
      </c>
      <c r="AQ4250" t="s">
        <v>177</v>
      </c>
      <c r="BF4250" s="7">
        <v>4256106484</v>
      </c>
      <c r="BG4250" s="7">
        <v>590.69000000000005</v>
      </c>
      <c r="BH4250" s="7">
        <v>527.66</v>
      </c>
      <c r="BI4250">
        <v>176.43</v>
      </c>
      <c r="BJ4250">
        <v>-580.83000000000004</v>
      </c>
      <c r="BK4250">
        <v>0</v>
      </c>
      <c r="BL4250">
        <v>0</v>
      </c>
      <c r="BO4250" t="s">
        <v>11587</v>
      </c>
      <c r="BP4250">
        <v>25434</v>
      </c>
      <c r="BQ4250">
        <v>30051</v>
      </c>
      <c r="BR4250">
        <v>48999</v>
      </c>
      <c r="BS4250">
        <v>1006</v>
      </c>
      <c r="BT4250">
        <v>32</v>
      </c>
      <c r="BU4250" t="s">
        <v>11588</v>
      </c>
      <c r="BV4250" t="s">
        <v>4695</v>
      </c>
      <c r="BX4250">
        <v>44198.407546296294</v>
      </c>
    </row>
    <row r="4251" spans="1:76" x14ac:dyDescent="0.25">
      <c r="A4251" t="s">
        <v>11589</v>
      </c>
      <c r="B4251" t="s">
        <v>2903</v>
      </c>
      <c r="C4251" t="s">
        <v>46</v>
      </c>
      <c r="D4251">
        <v>43971</v>
      </c>
      <c r="E4251" s="1"/>
      <c r="H4251" t="s">
        <v>47</v>
      </c>
      <c r="I4251">
        <v>43971</v>
      </c>
      <c r="J4251">
        <v>2020</v>
      </c>
      <c r="K4251" t="s">
        <v>85</v>
      </c>
      <c r="L4251" t="s">
        <v>11590</v>
      </c>
      <c r="N4251" t="s">
        <v>11591</v>
      </c>
      <c r="O4251" t="s">
        <v>6142</v>
      </c>
      <c r="P4251" t="s">
        <v>322</v>
      </c>
      <c r="Q4251" t="s">
        <v>52</v>
      </c>
      <c r="R4251">
        <v>99301</v>
      </c>
      <c r="S4251" t="s">
        <v>11592</v>
      </c>
      <c r="T4251" t="s">
        <v>11593</v>
      </c>
      <c r="U4251" t="s">
        <v>4733</v>
      </c>
      <c r="V4251" t="s">
        <v>90</v>
      </c>
      <c r="W4251">
        <v>12</v>
      </c>
      <c r="X4251" t="s">
        <v>932</v>
      </c>
      <c r="Y4251">
        <v>4738</v>
      </c>
      <c r="Z4251" t="s">
        <v>322</v>
      </c>
      <c r="AA4251" t="s">
        <v>57</v>
      </c>
      <c r="AB4251">
        <v>85769</v>
      </c>
      <c r="AC4251" t="s">
        <v>146</v>
      </c>
      <c r="AD4251" t="s">
        <v>4690</v>
      </c>
      <c r="AE4251" t="s">
        <v>107</v>
      </c>
      <c r="AF4251" t="s">
        <v>107</v>
      </c>
      <c r="AI4251" s="1"/>
      <c r="AJ4251" t="s">
        <v>72</v>
      </c>
      <c r="AK4251" t="s">
        <v>4691</v>
      </c>
      <c r="AL4251">
        <v>44138</v>
      </c>
      <c r="AM4251" t="s">
        <v>4692</v>
      </c>
      <c r="AN4251" t="b">
        <v>1</v>
      </c>
      <c r="AO4251" t="b">
        <v>1</v>
      </c>
      <c r="AP4251" t="b">
        <v>1</v>
      </c>
      <c r="AQ4251" t="s">
        <v>60</v>
      </c>
      <c r="AR4251" t="s">
        <v>99</v>
      </c>
      <c r="BB4251" s="7" t="s">
        <v>4838</v>
      </c>
      <c r="BC4251" s="7" t="s">
        <v>4715</v>
      </c>
      <c r="BD4251" s="7" t="s">
        <v>52</v>
      </c>
      <c r="BE4251" s="7">
        <v>98104</v>
      </c>
      <c r="BF4251" s="7" t="s">
        <v>4733</v>
      </c>
      <c r="BG4251" s="7">
        <v>2853</v>
      </c>
      <c r="BH4251" s="7">
        <v>0</v>
      </c>
      <c r="BI4251">
        <v>2767.34</v>
      </c>
      <c r="BJ4251">
        <v>0</v>
      </c>
      <c r="BK4251">
        <v>0</v>
      </c>
      <c r="BL4251">
        <v>0</v>
      </c>
      <c r="BM4251">
        <v>41.47</v>
      </c>
      <c r="BN4251">
        <v>0</v>
      </c>
      <c r="BO4251" t="s">
        <v>11594</v>
      </c>
      <c r="BP4251">
        <v>25536</v>
      </c>
      <c r="BQ4251">
        <v>892</v>
      </c>
      <c r="BR4251">
        <v>49002</v>
      </c>
      <c r="BS4251">
        <v>623</v>
      </c>
      <c r="BT4251">
        <v>9</v>
      </c>
      <c r="BU4251" t="s">
        <v>5244</v>
      </c>
      <c r="BV4251" t="s">
        <v>4695</v>
      </c>
      <c r="BX4251">
        <v>44265.662465277775</v>
      </c>
    </row>
    <row r="4252" spans="1:76" x14ac:dyDescent="0.25">
      <c r="A4252" t="s">
        <v>11595</v>
      </c>
      <c r="B4252" t="s">
        <v>11596</v>
      </c>
      <c r="C4252" t="s">
        <v>46</v>
      </c>
      <c r="D4252">
        <v>43980</v>
      </c>
      <c r="E4252" s="1"/>
      <c r="I4252">
        <v>43980</v>
      </c>
      <c r="J4252">
        <v>2020</v>
      </c>
      <c r="K4252" t="s">
        <v>85</v>
      </c>
      <c r="L4252" t="s">
        <v>11597</v>
      </c>
      <c r="N4252" t="s">
        <v>11598</v>
      </c>
      <c r="O4252" t="s">
        <v>5276</v>
      </c>
      <c r="P4252" t="s">
        <v>199</v>
      </c>
      <c r="Q4252" t="s">
        <v>52</v>
      </c>
      <c r="R4252">
        <v>98208</v>
      </c>
      <c r="S4252" t="s">
        <v>11599</v>
      </c>
      <c r="T4252" t="s">
        <v>11600</v>
      </c>
      <c r="U4252">
        <v>2069472750</v>
      </c>
      <c r="V4252" t="s">
        <v>90</v>
      </c>
      <c r="W4252">
        <v>12</v>
      </c>
      <c r="X4252" t="s">
        <v>588</v>
      </c>
      <c r="Y4252">
        <v>4767</v>
      </c>
      <c r="Z4252" t="s">
        <v>199</v>
      </c>
      <c r="AA4252" t="s">
        <v>57</v>
      </c>
      <c r="AB4252">
        <v>87956</v>
      </c>
      <c r="AC4252" t="s">
        <v>146</v>
      </c>
      <c r="AD4252" t="s">
        <v>4690</v>
      </c>
      <c r="AE4252" t="s">
        <v>107</v>
      </c>
      <c r="AF4252" t="s">
        <v>107</v>
      </c>
      <c r="AI4252" s="1"/>
      <c r="AJ4252" t="s">
        <v>72</v>
      </c>
      <c r="AK4252" t="s">
        <v>4691</v>
      </c>
      <c r="AL4252">
        <v>44138</v>
      </c>
      <c r="AM4252" t="s">
        <v>4692</v>
      </c>
      <c r="AN4252" t="b">
        <v>1</v>
      </c>
      <c r="AO4252" t="b">
        <v>1</v>
      </c>
      <c r="AP4252" t="b">
        <v>0</v>
      </c>
      <c r="AQ4252" t="s">
        <v>177</v>
      </c>
      <c r="BB4252" s="7" t="s">
        <v>11598</v>
      </c>
      <c r="BC4252" s="7" t="s">
        <v>5276</v>
      </c>
      <c r="BD4252" s="7" t="s">
        <v>52</v>
      </c>
      <c r="BE4252" s="7">
        <v>98208</v>
      </c>
      <c r="BF4252" s="7">
        <v>2069472750</v>
      </c>
      <c r="BO4252" t="s">
        <v>11601</v>
      </c>
      <c r="BP4252">
        <v>25556</v>
      </c>
      <c r="BQ4252">
        <v>30074</v>
      </c>
      <c r="BR4252">
        <v>69995</v>
      </c>
      <c r="BT4252">
        <v>38</v>
      </c>
      <c r="BU4252" t="s">
        <v>11602</v>
      </c>
      <c r="BV4252" t="s">
        <v>4695</v>
      </c>
      <c r="BX4252">
        <v>44075.336168981485</v>
      </c>
    </row>
    <row r="4253" spans="1:76" x14ac:dyDescent="0.25">
      <c r="A4253" t="s">
        <v>11603</v>
      </c>
      <c r="B4253" t="s">
        <v>4475</v>
      </c>
      <c r="C4253" t="s">
        <v>46</v>
      </c>
      <c r="D4253">
        <v>43962</v>
      </c>
      <c r="E4253" s="1"/>
      <c r="I4253">
        <v>43962</v>
      </c>
      <c r="J4253">
        <v>2020</v>
      </c>
      <c r="K4253" t="s">
        <v>85</v>
      </c>
      <c r="L4253" t="s">
        <v>11604</v>
      </c>
      <c r="N4253" t="s">
        <v>11605</v>
      </c>
      <c r="O4253" t="s">
        <v>11606</v>
      </c>
      <c r="P4253" t="s">
        <v>68</v>
      </c>
      <c r="Q4253" t="s">
        <v>52</v>
      </c>
      <c r="R4253">
        <v>98036</v>
      </c>
      <c r="S4253" t="s">
        <v>11607</v>
      </c>
      <c r="T4253" t="s">
        <v>11608</v>
      </c>
      <c r="U4253">
        <v>4259740228</v>
      </c>
      <c r="V4253" t="s">
        <v>54</v>
      </c>
      <c r="W4253">
        <v>13</v>
      </c>
      <c r="X4253" t="s">
        <v>626</v>
      </c>
      <c r="Y4253">
        <v>4841</v>
      </c>
      <c r="Z4253" t="s">
        <v>68</v>
      </c>
      <c r="AA4253" t="s">
        <v>57</v>
      </c>
      <c r="AB4253">
        <v>98889</v>
      </c>
      <c r="AC4253" t="s">
        <v>146</v>
      </c>
      <c r="AD4253" t="s">
        <v>4690</v>
      </c>
      <c r="AE4253" t="s">
        <v>107</v>
      </c>
      <c r="AF4253" t="s">
        <v>107</v>
      </c>
      <c r="AI4253" s="1">
        <v>1</v>
      </c>
      <c r="AJ4253" t="s">
        <v>72</v>
      </c>
      <c r="AK4253" t="s">
        <v>4691</v>
      </c>
      <c r="AL4253">
        <v>44138</v>
      </c>
      <c r="AM4253" t="s">
        <v>4878</v>
      </c>
      <c r="AN4253" t="b">
        <v>1</v>
      </c>
      <c r="AO4253" t="b">
        <v>1</v>
      </c>
      <c r="AP4253" t="b">
        <v>0</v>
      </c>
      <c r="AQ4253" t="s">
        <v>177</v>
      </c>
      <c r="BF4253" s="7">
        <v>4259740228</v>
      </c>
      <c r="BO4253" t="s">
        <v>11609</v>
      </c>
      <c r="BP4253">
        <v>25327</v>
      </c>
      <c r="BQ4253">
        <v>945</v>
      </c>
      <c r="BR4253">
        <v>26034</v>
      </c>
      <c r="BT4253">
        <v>32</v>
      </c>
      <c r="BU4253" t="s">
        <v>11604</v>
      </c>
      <c r="BV4253" t="s">
        <v>4695</v>
      </c>
      <c r="BX4253">
        <v>44391.32104166667</v>
      </c>
    </row>
    <row r="4254" spans="1:76" x14ac:dyDescent="0.25">
      <c r="A4254" t="s">
        <v>11610</v>
      </c>
      <c r="B4254" t="s">
        <v>11611</v>
      </c>
      <c r="C4254" t="s">
        <v>46</v>
      </c>
      <c r="D4254">
        <v>44026</v>
      </c>
      <c r="E4254" s="1"/>
      <c r="I4254">
        <v>44026</v>
      </c>
      <c r="J4254">
        <v>2020</v>
      </c>
      <c r="K4254" t="s">
        <v>85</v>
      </c>
      <c r="L4254" t="s">
        <v>11612</v>
      </c>
      <c r="N4254" t="s">
        <v>11613</v>
      </c>
      <c r="O4254" t="s">
        <v>4820</v>
      </c>
      <c r="P4254" t="s">
        <v>111</v>
      </c>
      <c r="Q4254" t="s">
        <v>5990</v>
      </c>
      <c r="R4254">
        <v>98370</v>
      </c>
      <c r="S4254" t="s">
        <v>11614</v>
      </c>
      <c r="T4254" t="s">
        <v>11614</v>
      </c>
      <c r="U4254" t="s">
        <v>1982</v>
      </c>
      <c r="V4254" t="s">
        <v>54</v>
      </c>
      <c r="W4254">
        <v>13</v>
      </c>
      <c r="X4254" t="s">
        <v>329</v>
      </c>
      <c r="Y4254">
        <v>3558</v>
      </c>
      <c r="Z4254" t="s">
        <v>111</v>
      </c>
      <c r="AA4254" t="s">
        <v>57</v>
      </c>
      <c r="AB4254">
        <v>106338</v>
      </c>
      <c r="AC4254" t="s">
        <v>146</v>
      </c>
      <c r="AD4254" t="s">
        <v>4690</v>
      </c>
      <c r="AE4254" t="s">
        <v>107</v>
      </c>
      <c r="AF4254" t="s">
        <v>107</v>
      </c>
      <c r="AI4254" s="1">
        <v>1</v>
      </c>
      <c r="AJ4254" t="s">
        <v>72</v>
      </c>
      <c r="AK4254" t="s">
        <v>4691</v>
      </c>
      <c r="AL4254">
        <v>44138</v>
      </c>
      <c r="AM4254" t="s">
        <v>4878</v>
      </c>
      <c r="AN4254" t="b">
        <v>1</v>
      </c>
      <c r="AO4254" t="b">
        <v>1</v>
      </c>
      <c r="AP4254" t="b">
        <v>0</v>
      </c>
      <c r="AQ4254" t="s">
        <v>177</v>
      </c>
      <c r="BB4254" s="7" t="s">
        <v>11613</v>
      </c>
      <c r="BC4254" s="7" t="s">
        <v>4820</v>
      </c>
      <c r="BD4254" s="7" t="s">
        <v>5990</v>
      </c>
      <c r="BE4254" s="7">
        <v>98370</v>
      </c>
      <c r="BF4254" s="7" t="s">
        <v>1982</v>
      </c>
      <c r="BO4254" t="s">
        <v>11615</v>
      </c>
      <c r="BP4254">
        <v>25913</v>
      </c>
      <c r="BQ4254">
        <v>30100</v>
      </c>
      <c r="BR4254">
        <v>70405</v>
      </c>
      <c r="BT4254">
        <v>23</v>
      </c>
      <c r="BU4254" t="s">
        <v>11612</v>
      </c>
      <c r="BV4254" t="s">
        <v>4695</v>
      </c>
      <c r="BX4254">
        <v>44075.335520833331</v>
      </c>
    </row>
    <row r="4255" spans="1:76" x14ac:dyDescent="0.25">
      <c r="A4255" t="s">
        <v>11616</v>
      </c>
      <c r="B4255" t="s">
        <v>11617</v>
      </c>
      <c r="C4255" t="s">
        <v>46</v>
      </c>
      <c r="D4255">
        <v>43854</v>
      </c>
      <c r="E4255" s="1"/>
      <c r="H4255" t="s">
        <v>47</v>
      </c>
      <c r="I4255">
        <v>43854</v>
      </c>
      <c r="J4255">
        <v>2020</v>
      </c>
      <c r="K4255" t="s">
        <v>85</v>
      </c>
      <c r="L4255" t="s">
        <v>11618</v>
      </c>
      <c r="N4255" t="s">
        <v>11619</v>
      </c>
      <c r="O4255" t="s">
        <v>6761</v>
      </c>
      <c r="P4255" t="s">
        <v>462</v>
      </c>
      <c r="Q4255" t="s">
        <v>52</v>
      </c>
      <c r="R4255">
        <v>99362</v>
      </c>
      <c r="S4255" t="s">
        <v>11620</v>
      </c>
      <c r="T4255" t="s">
        <v>11620</v>
      </c>
      <c r="U4255">
        <v>5093861445</v>
      </c>
      <c r="V4255" t="s">
        <v>54</v>
      </c>
      <c r="W4255">
        <v>13</v>
      </c>
      <c r="X4255" t="s">
        <v>461</v>
      </c>
      <c r="Y4255">
        <v>4809</v>
      </c>
      <c r="Z4255" t="s">
        <v>462</v>
      </c>
      <c r="AA4255" t="s">
        <v>57</v>
      </c>
      <c r="AB4255">
        <v>77962</v>
      </c>
      <c r="AC4255" t="s">
        <v>146</v>
      </c>
      <c r="AD4255" t="s">
        <v>4690</v>
      </c>
      <c r="AE4255" t="s">
        <v>107</v>
      </c>
      <c r="AF4255" t="s">
        <v>107</v>
      </c>
      <c r="AI4255" s="1">
        <v>1</v>
      </c>
      <c r="AJ4255" t="s">
        <v>72</v>
      </c>
      <c r="AK4255" t="s">
        <v>4691</v>
      </c>
      <c r="AL4255">
        <v>44138</v>
      </c>
      <c r="AM4255" t="s">
        <v>4692</v>
      </c>
      <c r="AN4255" t="b">
        <v>1</v>
      </c>
      <c r="AO4255" t="b">
        <v>1</v>
      </c>
      <c r="AP4255" t="b">
        <v>1</v>
      </c>
      <c r="AQ4255" t="s">
        <v>60</v>
      </c>
      <c r="AR4255" t="s">
        <v>99</v>
      </c>
      <c r="BB4255" s="7" t="s">
        <v>4838</v>
      </c>
      <c r="BC4255" s="7" t="s">
        <v>4715</v>
      </c>
      <c r="BD4255" s="7" t="s">
        <v>52</v>
      </c>
      <c r="BE4255" s="7">
        <v>98104</v>
      </c>
      <c r="BF4255" s="7" t="s">
        <v>4733</v>
      </c>
      <c r="BG4255" s="7">
        <v>41817.19</v>
      </c>
      <c r="BH4255" s="7">
        <v>154.65</v>
      </c>
      <c r="BI4255">
        <v>41992.67</v>
      </c>
      <c r="BJ4255">
        <v>-976.36</v>
      </c>
      <c r="BK4255">
        <v>0</v>
      </c>
      <c r="BL4255">
        <v>0</v>
      </c>
      <c r="BM4255">
        <v>5219.62</v>
      </c>
      <c r="BN4255">
        <v>0</v>
      </c>
      <c r="BO4255" t="s">
        <v>11621</v>
      </c>
      <c r="BP4255">
        <v>24807</v>
      </c>
      <c r="BQ4255">
        <v>29687</v>
      </c>
      <c r="BR4255">
        <v>25659</v>
      </c>
      <c r="BS4255">
        <v>391</v>
      </c>
      <c r="BT4255">
        <v>16</v>
      </c>
      <c r="BU4255" t="s">
        <v>11622</v>
      </c>
      <c r="BV4255" t="s">
        <v>4695</v>
      </c>
      <c r="BX4255">
        <v>44232.645138888889</v>
      </c>
    </row>
    <row r="4256" spans="1:76" x14ac:dyDescent="0.25">
      <c r="A4256" t="s">
        <v>11793</v>
      </c>
      <c r="B4256" t="s">
        <v>2355</v>
      </c>
      <c r="C4256" t="s">
        <v>46</v>
      </c>
      <c r="D4256">
        <v>42758</v>
      </c>
      <c r="E4256" s="1"/>
      <c r="H4256" t="s">
        <v>47</v>
      </c>
      <c r="I4256">
        <v>42758</v>
      </c>
      <c r="J4256">
        <v>2020</v>
      </c>
      <c r="K4256" t="s">
        <v>85</v>
      </c>
      <c r="L4256" t="s">
        <v>11794</v>
      </c>
      <c r="N4256" t="s">
        <v>2681</v>
      </c>
      <c r="O4256" t="s">
        <v>1383</v>
      </c>
      <c r="P4256" t="s">
        <v>68</v>
      </c>
      <c r="Q4256" t="s">
        <v>52</v>
      </c>
      <c r="R4256">
        <v>98072</v>
      </c>
      <c r="S4256" t="s">
        <v>2357</v>
      </c>
      <c r="T4256" t="s">
        <v>11795</v>
      </c>
      <c r="U4256" t="s">
        <v>11796</v>
      </c>
      <c r="V4256" t="s">
        <v>90</v>
      </c>
      <c r="W4256">
        <v>12</v>
      </c>
      <c r="X4256" t="s">
        <v>1919</v>
      </c>
      <c r="Y4256">
        <v>4730</v>
      </c>
      <c r="Z4256" t="s">
        <v>68</v>
      </c>
      <c r="AA4256" t="s">
        <v>57</v>
      </c>
      <c r="AB4256">
        <v>106216</v>
      </c>
      <c r="AC4256" t="s">
        <v>146</v>
      </c>
      <c r="AD4256" t="s">
        <v>4690</v>
      </c>
      <c r="AE4256" t="s">
        <v>107</v>
      </c>
      <c r="AF4256" t="s">
        <v>107</v>
      </c>
      <c r="AI4256" s="1"/>
      <c r="AJ4256" t="s">
        <v>72</v>
      </c>
      <c r="AK4256" t="s">
        <v>4691</v>
      </c>
      <c r="AL4256">
        <v>44138</v>
      </c>
      <c r="AM4256" t="s">
        <v>4692</v>
      </c>
      <c r="AN4256" t="b">
        <v>1</v>
      </c>
      <c r="BB4256" s="7" t="s">
        <v>2682</v>
      </c>
      <c r="BC4256" s="7" t="s">
        <v>101</v>
      </c>
      <c r="BD4256" s="7" t="s">
        <v>52</v>
      </c>
      <c r="BE4256" s="7">
        <v>98104</v>
      </c>
      <c r="BF4256" s="7" t="s">
        <v>4733</v>
      </c>
      <c r="BG4256" s="7">
        <v>51138.05</v>
      </c>
      <c r="BH4256" s="7">
        <v>537.99</v>
      </c>
      <c r="BI4256">
        <v>51673.04</v>
      </c>
      <c r="BJ4256">
        <v>0</v>
      </c>
      <c r="BK4256">
        <v>0</v>
      </c>
      <c r="BL4256">
        <v>0</v>
      </c>
      <c r="BO4256" t="s">
        <v>11797</v>
      </c>
      <c r="BP4256">
        <v>14673</v>
      </c>
      <c r="BQ4256">
        <v>26050</v>
      </c>
      <c r="BR4256">
        <v>1196</v>
      </c>
      <c r="BS4256">
        <v>982</v>
      </c>
      <c r="BT4256">
        <v>1</v>
      </c>
      <c r="BU4256" t="s">
        <v>4979</v>
      </c>
      <c r="BV4256" t="s">
        <v>4695</v>
      </c>
      <c r="BX4256">
        <v>44253.661770833336</v>
      </c>
    </row>
    <row r="4257" spans="1:76" x14ac:dyDescent="0.25">
      <c r="A4257" t="s">
        <v>12109</v>
      </c>
      <c r="B4257" t="s">
        <v>760</v>
      </c>
      <c r="C4257" t="s">
        <v>46</v>
      </c>
      <c r="D4257">
        <v>43501</v>
      </c>
      <c r="E4257" s="1"/>
      <c r="H4257" t="s">
        <v>47</v>
      </c>
      <c r="I4257">
        <v>43501</v>
      </c>
      <c r="J4257">
        <v>2020</v>
      </c>
      <c r="K4257" t="s">
        <v>85</v>
      </c>
      <c r="L4257" t="s">
        <v>5916</v>
      </c>
      <c r="N4257" t="s">
        <v>3440</v>
      </c>
      <c r="O4257" t="s">
        <v>762</v>
      </c>
      <c r="P4257" t="s">
        <v>68</v>
      </c>
      <c r="Q4257" t="s">
        <v>52</v>
      </c>
      <c r="R4257">
        <v>98166</v>
      </c>
      <c r="S4257" t="s">
        <v>1685</v>
      </c>
      <c r="T4257" t="s">
        <v>5917</v>
      </c>
      <c r="U4257">
        <v>2069495127</v>
      </c>
      <c r="V4257" t="s">
        <v>54</v>
      </c>
      <c r="W4257">
        <v>13</v>
      </c>
      <c r="X4257" t="s">
        <v>646</v>
      </c>
      <c r="Y4257">
        <v>4845</v>
      </c>
      <c r="Z4257" t="s">
        <v>68</v>
      </c>
      <c r="AA4257" t="s">
        <v>57</v>
      </c>
      <c r="AB4257">
        <v>109105</v>
      </c>
      <c r="AC4257" t="s">
        <v>146</v>
      </c>
      <c r="AD4257" t="s">
        <v>4690</v>
      </c>
      <c r="AE4257" t="s">
        <v>107</v>
      </c>
      <c r="AF4257" t="s">
        <v>107</v>
      </c>
      <c r="AI4257" s="1">
        <v>2</v>
      </c>
      <c r="AJ4257" t="s">
        <v>72</v>
      </c>
      <c r="AK4257" t="s">
        <v>4691</v>
      </c>
      <c r="AL4257">
        <v>44138</v>
      </c>
      <c r="AM4257" t="s">
        <v>4692</v>
      </c>
      <c r="AN4257" t="b">
        <v>1</v>
      </c>
      <c r="AO4257" t="b">
        <v>1</v>
      </c>
      <c r="AP4257" t="b">
        <v>1</v>
      </c>
      <c r="AQ4257" t="s">
        <v>60</v>
      </c>
      <c r="AR4257" t="s">
        <v>61</v>
      </c>
      <c r="BB4257" s="7" t="s">
        <v>140</v>
      </c>
      <c r="BC4257" s="7" t="s">
        <v>101</v>
      </c>
      <c r="BD4257" s="7" t="s">
        <v>52</v>
      </c>
      <c r="BE4257" s="7">
        <v>98104</v>
      </c>
      <c r="BF4257" s="7" t="s">
        <v>4733</v>
      </c>
      <c r="BG4257" s="7">
        <v>159942.39999999999</v>
      </c>
      <c r="BH4257" s="7">
        <v>6196.74</v>
      </c>
      <c r="BI4257">
        <v>157257.48000000001</v>
      </c>
      <c r="BJ4257">
        <v>0</v>
      </c>
      <c r="BK4257">
        <v>0</v>
      </c>
      <c r="BL4257">
        <v>0</v>
      </c>
      <c r="BM4257">
        <v>399.68</v>
      </c>
      <c r="BN4257">
        <v>0</v>
      </c>
      <c r="BO4257" t="s">
        <v>12110</v>
      </c>
      <c r="BP4257">
        <v>6254</v>
      </c>
      <c r="BQ4257">
        <v>519</v>
      </c>
      <c r="BR4257">
        <v>1250</v>
      </c>
      <c r="BS4257">
        <v>572</v>
      </c>
      <c r="BT4257">
        <v>34</v>
      </c>
      <c r="BU4257" t="s">
        <v>4979</v>
      </c>
      <c r="BV4257" t="s">
        <v>4695</v>
      </c>
      <c r="BX4257">
        <v>44704.50104166667</v>
      </c>
    </row>
    <row r="4258" spans="1:76" x14ac:dyDescent="0.25">
      <c r="A4258" t="s">
        <v>12278</v>
      </c>
      <c r="B4258" t="s">
        <v>1283</v>
      </c>
      <c r="C4258" t="s">
        <v>46</v>
      </c>
      <c r="D4258">
        <v>43475</v>
      </c>
      <c r="E4258" s="1"/>
      <c r="H4258" t="s">
        <v>47</v>
      </c>
      <c r="I4258">
        <v>43475</v>
      </c>
      <c r="J4258">
        <v>2020</v>
      </c>
      <c r="K4258" t="s">
        <v>85</v>
      </c>
      <c r="L4258" t="s">
        <v>11434</v>
      </c>
      <c r="N4258" t="s">
        <v>1284</v>
      </c>
      <c r="O4258" t="s">
        <v>489</v>
      </c>
      <c r="P4258" t="s">
        <v>394</v>
      </c>
      <c r="Q4258" t="s">
        <v>52</v>
      </c>
      <c r="R4258">
        <v>98221</v>
      </c>
      <c r="S4258" t="s">
        <v>12279</v>
      </c>
      <c r="T4258" t="s">
        <v>6870</v>
      </c>
      <c r="U4258" t="s">
        <v>12280</v>
      </c>
      <c r="V4258" t="s">
        <v>54</v>
      </c>
      <c r="W4258">
        <v>13</v>
      </c>
      <c r="X4258" t="s">
        <v>491</v>
      </c>
      <c r="Y4258">
        <v>4858</v>
      </c>
      <c r="Z4258" t="s">
        <v>394</v>
      </c>
      <c r="AA4258" t="s">
        <v>57</v>
      </c>
      <c r="AB4258">
        <v>104334</v>
      </c>
      <c r="AC4258" t="s">
        <v>146</v>
      </c>
      <c r="AD4258" t="s">
        <v>4690</v>
      </c>
      <c r="AE4258" t="s">
        <v>107</v>
      </c>
      <c r="AF4258" t="s">
        <v>107</v>
      </c>
      <c r="AI4258" s="1">
        <v>2</v>
      </c>
      <c r="AJ4258" t="s">
        <v>72</v>
      </c>
      <c r="AK4258" t="s">
        <v>4691</v>
      </c>
      <c r="AL4258">
        <v>44138</v>
      </c>
      <c r="AM4258" t="s">
        <v>4692</v>
      </c>
      <c r="AN4258" t="b">
        <v>1</v>
      </c>
      <c r="BB4258" s="7" t="s">
        <v>83</v>
      </c>
      <c r="BC4258" s="7" t="s">
        <v>101</v>
      </c>
      <c r="BD4258" s="7" t="s">
        <v>52</v>
      </c>
      <c r="BE4258" s="7">
        <v>98109</v>
      </c>
      <c r="BF4258" s="7" t="s">
        <v>5120</v>
      </c>
      <c r="BG4258" s="7">
        <v>9450</v>
      </c>
      <c r="BH4258" s="7">
        <v>24243.49</v>
      </c>
      <c r="BI4258">
        <v>33693.49</v>
      </c>
      <c r="BJ4258">
        <v>0</v>
      </c>
      <c r="BK4258">
        <v>0</v>
      </c>
      <c r="BL4258">
        <v>0</v>
      </c>
      <c r="BO4258" t="s">
        <v>12281</v>
      </c>
      <c r="BP4258">
        <v>13480</v>
      </c>
      <c r="BQ4258">
        <v>809</v>
      </c>
      <c r="BR4258">
        <v>1137</v>
      </c>
      <c r="BS4258">
        <v>906</v>
      </c>
      <c r="BT4258">
        <v>40</v>
      </c>
      <c r="BU4258" t="s">
        <v>5009</v>
      </c>
      <c r="BV4258" t="s">
        <v>4695</v>
      </c>
      <c r="BX4258">
        <v>44265.278414351851</v>
      </c>
    </row>
    <row r="4259" spans="1:76" x14ac:dyDescent="0.25">
      <c r="A4259" t="s">
        <v>12282</v>
      </c>
      <c r="B4259" t="s">
        <v>123</v>
      </c>
      <c r="C4259" t="s">
        <v>46</v>
      </c>
      <c r="D4259">
        <v>43468</v>
      </c>
      <c r="E4259" s="1"/>
      <c r="H4259" t="s">
        <v>47</v>
      </c>
      <c r="I4259">
        <v>43468</v>
      </c>
      <c r="J4259">
        <v>2020</v>
      </c>
      <c r="K4259" t="s">
        <v>85</v>
      </c>
      <c r="L4259" t="s">
        <v>12283</v>
      </c>
      <c r="N4259" t="s">
        <v>124</v>
      </c>
      <c r="O4259" t="s">
        <v>125</v>
      </c>
      <c r="P4259" t="s">
        <v>115</v>
      </c>
      <c r="Q4259" t="s">
        <v>52</v>
      </c>
      <c r="R4259">
        <v>98464</v>
      </c>
      <c r="S4259" t="s">
        <v>126</v>
      </c>
      <c r="T4259" t="s">
        <v>12284</v>
      </c>
      <c r="U4259" t="s">
        <v>12285</v>
      </c>
      <c r="V4259" t="s">
        <v>54</v>
      </c>
      <c r="W4259">
        <v>13</v>
      </c>
      <c r="X4259" t="s">
        <v>127</v>
      </c>
      <c r="Y4259">
        <v>4833</v>
      </c>
      <c r="Z4259" t="s">
        <v>115</v>
      </c>
      <c r="AA4259" t="s">
        <v>57</v>
      </c>
      <c r="AB4259">
        <v>90641</v>
      </c>
      <c r="AC4259" t="s">
        <v>146</v>
      </c>
      <c r="AD4259" t="s">
        <v>4690</v>
      </c>
      <c r="AE4259" t="s">
        <v>107</v>
      </c>
      <c r="AF4259" t="s">
        <v>107</v>
      </c>
      <c r="AI4259" s="1">
        <v>2</v>
      </c>
      <c r="AJ4259" t="s">
        <v>72</v>
      </c>
      <c r="AK4259" t="s">
        <v>4691</v>
      </c>
      <c r="AL4259">
        <v>44138</v>
      </c>
      <c r="AM4259" t="s">
        <v>4692</v>
      </c>
      <c r="AN4259" t="b">
        <v>1</v>
      </c>
      <c r="BB4259" s="7" t="s">
        <v>128</v>
      </c>
      <c r="BC4259" s="7" t="s">
        <v>101</v>
      </c>
      <c r="BD4259" s="7" t="s">
        <v>52</v>
      </c>
      <c r="BE4259" s="7">
        <v>98112</v>
      </c>
      <c r="BF4259" s="7" t="s">
        <v>4772</v>
      </c>
      <c r="BG4259" s="7">
        <v>23283.63</v>
      </c>
      <c r="BH4259" s="7">
        <v>27771.73</v>
      </c>
      <c r="BI4259">
        <v>51055.360000000001</v>
      </c>
      <c r="BJ4259">
        <v>0</v>
      </c>
      <c r="BK4259">
        <v>0</v>
      </c>
      <c r="BL4259">
        <v>0</v>
      </c>
      <c r="BO4259" t="s">
        <v>12286</v>
      </c>
      <c r="BP4259">
        <v>10317</v>
      </c>
      <c r="BQ4259">
        <v>39</v>
      </c>
      <c r="BR4259">
        <v>1198</v>
      </c>
      <c r="BS4259">
        <v>751</v>
      </c>
      <c r="BT4259">
        <v>28</v>
      </c>
      <c r="BU4259" t="s">
        <v>5333</v>
      </c>
      <c r="BV4259" t="s">
        <v>4695</v>
      </c>
      <c r="BX4259">
        <v>44148.866851851853</v>
      </c>
    </row>
    <row r="4260" spans="1:76" x14ac:dyDescent="0.25">
      <c r="A4260" t="s">
        <v>12803</v>
      </c>
      <c r="B4260" t="s">
        <v>12804</v>
      </c>
      <c r="C4260" t="s">
        <v>46</v>
      </c>
      <c r="D4260">
        <v>43767</v>
      </c>
      <c r="E4260" s="1"/>
      <c r="H4260" t="s">
        <v>47</v>
      </c>
      <c r="I4260">
        <v>43767</v>
      </c>
      <c r="J4260">
        <v>2020</v>
      </c>
      <c r="K4260" t="s">
        <v>85</v>
      </c>
      <c r="L4260" t="s">
        <v>12805</v>
      </c>
      <c r="N4260" t="s">
        <v>9212</v>
      </c>
      <c r="O4260" t="s">
        <v>12806</v>
      </c>
      <c r="P4260" t="s">
        <v>133</v>
      </c>
      <c r="Q4260" t="s">
        <v>52</v>
      </c>
      <c r="R4260">
        <v>98563</v>
      </c>
      <c r="S4260" t="s">
        <v>12807</v>
      </c>
      <c r="T4260" t="s">
        <v>12807</v>
      </c>
      <c r="U4260" t="s">
        <v>12808</v>
      </c>
      <c r="V4260" t="s">
        <v>54</v>
      </c>
      <c r="W4260">
        <v>13</v>
      </c>
      <c r="X4260" t="s">
        <v>134</v>
      </c>
      <c r="Y4260">
        <v>4815</v>
      </c>
      <c r="Z4260" t="s">
        <v>133</v>
      </c>
      <c r="AA4260" t="s">
        <v>57</v>
      </c>
      <c r="AB4260">
        <v>92744</v>
      </c>
      <c r="AC4260" t="s">
        <v>146</v>
      </c>
      <c r="AD4260" t="s">
        <v>4690</v>
      </c>
      <c r="AE4260" t="s">
        <v>107</v>
      </c>
      <c r="AF4260" t="s">
        <v>107</v>
      </c>
      <c r="AI4260" s="1">
        <v>1</v>
      </c>
      <c r="AJ4260" t="s">
        <v>72</v>
      </c>
      <c r="AK4260" t="s">
        <v>4691</v>
      </c>
      <c r="AL4260">
        <v>44138</v>
      </c>
      <c r="AM4260" t="s">
        <v>4692</v>
      </c>
      <c r="AN4260" t="b">
        <v>1</v>
      </c>
      <c r="AO4260" t="b">
        <v>1</v>
      </c>
      <c r="AP4260" t="b">
        <v>1</v>
      </c>
      <c r="AQ4260" t="s">
        <v>60</v>
      </c>
      <c r="AR4260" t="s">
        <v>99</v>
      </c>
      <c r="BB4260" s="7" t="s">
        <v>9212</v>
      </c>
      <c r="BC4260" s="7" t="s">
        <v>12806</v>
      </c>
      <c r="BD4260" s="7" t="s">
        <v>52</v>
      </c>
      <c r="BE4260" s="7">
        <v>98563</v>
      </c>
      <c r="BF4260" s="7">
        <v>9495258361</v>
      </c>
      <c r="BG4260" s="7">
        <v>69062.740000000005</v>
      </c>
      <c r="BH4260" s="7">
        <v>0</v>
      </c>
      <c r="BI4260">
        <v>68996.990000000005</v>
      </c>
      <c r="BJ4260">
        <v>0</v>
      </c>
      <c r="BK4260">
        <v>0</v>
      </c>
      <c r="BL4260">
        <v>0</v>
      </c>
      <c r="BM4260">
        <v>512.04999999999995</v>
      </c>
      <c r="BN4260">
        <v>0</v>
      </c>
      <c r="BO4260" t="s">
        <v>12809</v>
      </c>
      <c r="BP4260">
        <v>24495</v>
      </c>
      <c r="BQ4260">
        <v>29572</v>
      </c>
      <c r="BR4260">
        <v>25522</v>
      </c>
      <c r="BS4260">
        <v>549</v>
      </c>
      <c r="BT4260">
        <v>19</v>
      </c>
      <c r="BU4260" t="s">
        <v>12810</v>
      </c>
      <c r="BV4260" t="s">
        <v>4695</v>
      </c>
      <c r="BX4260">
        <v>44232.891412037039</v>
      </c>
    </row>
    <row r="4261" spans="1:76" x14ac:dyDescent="0.25">
      <c r="A4261" t="s">
        <v>12811</v>
      </c>
      <c r="B4261" t="s">
        <v>12812</v>
      </c>
      <c r="C4261" t="s">
        <v>46</v>
      </c>
      <c r="D4261">
        <v>43686</v>
      </c>
      <c r="E4261" s="1"/>
      <c r="H4261" t="s">
        <v>47</v>
      </c>
      <c r="I4261">
        <v>43686</v>
      </c>
      <c r="J4261">
        <v>2020</v>
      </c>
      <c r="K4261" t="s">
        <v>85</v>
      </c>
      <c r="L4261" t="s">
        <v>12813</v>
      </c>
      <c r="N4261" t="s">
        <v>12814</v>
      </c>
      <c r="O4261" t="s">
        <v>4715</v>
      </c>
      <c r="Q4261" t="s">
        <v>52</v>
      </c>
      <c r="R4261">
        <v>98102</v>
      </c>
      <c r="S4261" t="s">
        <v>12815</v>
      </c>
      <c r="T4261" t="s">
        <v>12815</v>
      </c>
      <c r="U4261" t="s">
        <v>12816</v>
      </c>
      <c r="V4261" t="s">
        <v>297</v>
      </c>
      <c r="W4261">
        <v>5</v>
      </c>
      <c r="X4261" t="s">
        <v>4770</v>
      </c>
      <c r="Y4261">
        <v>1000</v>
      </c>
      <c r="AA4261" t="s">
        <v>71</v>
      </c>
      <c r="AC4261" t="s">
        <v>146</v>
      </c>
      <c r="AD4261" t="s">
        <v>4690</v>
      </c>
      <c r="AE4261" t="s">
        <v>107</v>
      </c>
      <c r="AF4261" t="s">
        <v>107</v>
      </c>
      <c r="AI4261" s="1"/>
      <c r="AJ4261" t="s">
        <v>72</v>
      </c>
      <c r="AK4261" t="s">
        <v>4691</v>
      </c>
      <c r="AL4261">
        <v>44138</v>
      </c>
      <c r="AM4261" t="s">
        <v>4692</v>
      </c>
      <c r="AN4261" t="b">
        <v>1</v>
      </c>
      <c r="BB4261" s="7" t="s">
        <v>4771</v>
      </c>
      <c r="BC4261" s="7" t="s">
        <v>4715</v>
      </c>
      <c r="BD4261" s="7" t="s">
        <v>52</v>
      </c>
      <c r="BE4261" s="7">
        <v>98112</v>
      </c>
      <c r="BF4261" s="7" t="s">
        <v>4772</v>
      </c>
      <c r="BG4261" s="7">
        <v>53496.08</v>
      </c>
      <c r="BH4261" s="7">
        <v>0</v>
      </c>
      <c r="BI4261">
        <v>53496.08</v>
      </c>
      <c r="BJ4261">
        <v>0</v>
      </c>
      <c r="BK4261">
        <v>0</v>
      </c>
      <c r="BL4261">
        <v>0</v>
      </c>
      <c r="BO4261" t="s">
        <v>12817</v>
      </c>
      <c r="BP4261">
        <v>24234</v>
      </c>
      <c r="BQ4261">
        <v>25533</v>
      </c>
      <c r="BR4261">
        <v>25387</v>
      </c>
      <c r="BS4261">
        <v>618</v>
      </c>
      <c r="BU4261" t="s">
        <v>4774</v>
      </c>
      <c r="BV4261" t="s">
        <v>4695</v>
      </c>
      <c r="BX4261">
        <v>44148.859618055554</v>
      </c>
    </row>
    <row r="4262" spans="1:76" x14ac:dyDescent="0.25">
      <c r="A4262" t="s">
        <v>12818</v>
      </c>
      <c r="B4262" t="s">
        <v>12819</v>
      </c>
      <c r="C4262" t="s">
        <v>46</v>
      </c>
      <c r="D4262">
        <v>43705</v>
      </c>
      <c r="E4262" s="1"/>
      <c r="H4262" t="s">
        <v>47</v>
      </c>
      <c r="I4262">
        <v>43705</v>
      </c>
      <c r="J4262">
        <v>2020</v>
      </c>
      <c r="K4262" t="s">
        <v>85</v>
      </c>
      <c r="L4262" t="s">
        <v>12820</v>
      </c>
      <c r="N4262" t="s">
        <v>12821</v>
      </c>
      <c r="O4262" t="s">
        <v>6031</v>
      </c>
      <c r="P4262" t="s">
        <v>632</v>
      </c>
      <c r="Q4262" t="s">
        <v>52</v>
      </c>
      <c r="R4262">
        <v>98239</v>
      </c>
      <c r="S4262" t="s">
        <v>12822</v>
      </c>
      <c r="T4262" t="s">
        <v>12822</v>
      </c>
      <c r="U4262">
        <v>3609906015</v>
      </c>
      <c r="V4262" t="s">
        <v>4807</v>
      </c>
      <c r="W4262">
        <v>23</v>
      </c>
      <c r="X4262" t="s">
        <v>4808</v>
      </c>
      <c r="Y4262">
        <v>3424</v>
      </c>
      <c r="Z4262" t="s">
        <v>632</v>
      </c>
      <c r="AA4262" t="s">
        <v>4785</v>
      </c>
      <c r="AB4262">
        <v>58897</v>
      </c>
      <c r="AC4262" t="s">
        <v>146</v>
      </c>
      <c r="AD4262" t="s">
        <v>4690</v>
      </c>
      <c r="AE4262" t="s">
        <v>107</v>
      </c>
      <c r="AF4262" t="s">
        <v>107</v>
      </c>
      <c r="AI4262" s="1">
        <v>1</v>
      </c>
      <c r="AJ4262" t="s">
        <v>72</v>
      </c>
      <c r="AK4262" t="s">
        <v>4691</v>
      </c>
      <c r="AL4262">
        <v>44138</v>
      </c>
      <c r="AM4262" t="s">
        <v>4692</v>
      </c>
      <c r="AN4262" t="b">
        <v>1</v>
      </c>
      <c r="AO4262" t="b">
        <v>1</v>
      </c>
      <c r="AP4262" t="b">
        <v>0</v>
      </c>
      <c r="AQ4262" t="s">
        <v>177</v>
      </c>
      <c r="BF4262" s="7">
        <v>3609906015</v>
      </c>
      <c r="BG4262" s="7">
        <v>17859.990000000002</v>
      </c>
      <c r="BH4262" s="7">
        <v>211.6</v>
      </c>
      <c r="BI4262">
        <v>15560.22</v>
      </c>
      <c r="BJ4262">
        <v>-2299.77</v>
      </c>
      <c r="BK4262">
        <v>0</v>
      </c>
      <c r="BL4262">
        <v>0</v>
      </c>
      <c r="BO4262" t="s">
        <v>12823</v>
      </c>
      <c r="BP4262">
        <v>24305</v>
      </c>
      <c r="BQ4262">
        <v>25551</v>
      </c>
      <c r="BR4262">
        <v>25429</v>
      </c>
      <c r="BS4262">
        <v>688</v>
      </c>
      <c r="BU4262" t="s">
        <v>12820</v>
      </c>
      <c r="BV4262" t="s">
        <v>4695</v>
      </c>
      <c r="BX4262">
        <v>44148.862326388888</v>
      </c>
    </row>
    <row r="4263" spans="1:76" x14ac:dyDescent="0.25">
      <c r="A4263" t="s">
        <v>12842</v>
      </c>
      <c r="B4263" t="s">
        <v>4428</v>
      </c>
      <c r="C4263" t="s">
        <v>46</v>
      </c>
      <c r="D4263">
        <v>43474</v>
      </c>
      <c r="E4263" s="1"/>
      <c r="H4263" t="s">
        <v>47</v>
      </c>
      <c r="I4263">
        <v>43474</v>
      </c>
      <c r="J4263">
        <v>2020</v>
      </c>
      <c r="K4263" t="s">
        <v>85</v>
      </c>
      <c r="L4263" t="s">
        <v>5053</v>
      </c>
      <c r="N4263" t="s">
        <v>83</v>
      </c>
      <c r="O4263" t="s">
        <v>101</v>
      </c>
      <c r="P4263" t="s">
        <v>68</v>
      </c>
      <c r="Q4263" t="s">
        <v>52</v>
      </c>
      <c r="R4263">
        <v>98109</v>
      </c>
      <c r="S4263" t="s">
        <v>4429</v>
      </c>
      <c r="T4263" t="s">
        <v>5054</v>
      </c>
      <c r="U4263" t="s">
        <v>4860</v>
      </c>
      <c r="V4263" t="s">
        <v>54</v>
      </c>
      <c r="W4263">
        <v>13</v>
      </c>
      <c r="X4263" t="s">
        <v>626</v>
      </c>
      <c r="Y4263">
        <v>4841</v>
      </c>
      <c r="Z4263" t="s">
        <v>68</v>
      </c>
      <c r="AA4263" t="s">
        <v>57</v>
      </c>
      <c r="AB4263">
        <v>98889</v>
      </c>
      <c r="AC4263" t="s">
        <v>146</v>
      </c>
      <c r="AD4263" t="s">
        <v>4690</v>
      </c>
      <c r="AE4263" t="s">
        <v>107</v>
      </c>
      <c r="AF4263" t="s">
        <v>107</v>
      </c>
      <c r="AI4263" s="1">
        <v>2</v>
      </c>
      <c r="AJ4263" t="s">
        <v>72</v>
      </c>
      <c r="AK4263" t="s">
        <v>4691</v>
      </c>
      <c r="AL4263">
        <v>44138</v>
      </c>
      <c r="AM4263" t="s">
        <v>4692</v>
      </c>
      <c r="AN4263" t="b">
        <v>1</v>
      </c>
      <c r="AO4263" t="b">
        <v>1</v>
      </c>
      <c r="AP4263" t="b">
        <v>1</v>
      </c>
      <c r="AQ4263" t="s">
        <v>60</v>
      </c>
      <c r="AR4263" t="s">
        <v>61</v>
      </c>
      <c r="BB4263" s="7" t="s">
        <v>83</v>
      </c>
      <c r="BC4263" s="7" t="s">
        <v>101</v>
      </c>
      <c r="BD4263" s="7" t="s">
        <v>52</v>
      </c>
      <c r="BE4263" s="7">
        <v>98109</v>
      </c>
      <c r="BF4263" s="7" t="s">
        <v>4860</v>
      </c>
      <c r="BG4263" s="7">
        <v>69422.850000000006</v>
      </c>
      <c r="BH4263" s="7">
        <v>24763.919999999998</v>
      </c>
      <c r="BI4263">
        <v>71513.42</v>
      </c>
      <c r="BJ4263">
        <v>-527.66</v>
      </c>
      <c r="BK4263">
        <v>0</v>
      </c>
      <c r="BL4263">
        <v>0</v>
      </c>
      <c r="BM4263">
        <v>421.12</v>
      </c>
      <c r="BN4263">
        <v>0</v>
      </c>
      <c r="BO4263" t="s">
        <v>12843</v>
      </c>
      <c r="BP4263">
        <v>4628</v>
      </c>
      <c r="BQ4263">
        <v>30396</v>
      </c>
      <c r="BR4263">
        <v>1161</v>
      </c>
      <c r="BS4263">
        <v>496</v>
      </c>
      <c r="BT4263">
        <v>32</v>
      </c>
      <c r="BU4263" t="s">
        <v>5009</v>
      </c>
      <c r="BV4263" t="s">
        <v>4695</v>
      </c>
      <c r="BX4263">
        <v>44246.538784722223</v>
      </c>
    </row>
    <row r="4264" spans="1:76" x14ac:dyDescent="0.25">
      <c r="A4264" t="s">
        <v>12844</v>
      </c>
      <c r="B4264" t="s">
        <v>3266</v>
      </c>
      <c r="C4264" t="s">
        <v>46</v>
      </c>
      <c r="D4264">
        <v>43640</v>
      </c>
      <c r="E4264" s="1"/>
      <c r="H4264" t="s">
        <v>47</v>
      </c>
      <c r="I4264">
        <v>43640</v>
      </c>
      <c r="J4264">
        <v>2020</v>
      </c>
      <c r="K4264" t="s">
        <v>85</v>
      </c>
      <c r="L4264" t="s">
        <v>4818</v>
      </c>
      <c r="N4264" t="s">
        <v>12845</v>
      </c>
      <c r="O4264" t="s">
        <v>4715</v>
      </c>
      <c r="Q4264" t="s">
        <v>52</v>
      </c>
      <c r="R4264">
        <v>98194</v>
      </c>
      <c r="S4264" t="s">
        <v>12846</v>
      </c>
      <c r="T4264" t="s">
        <v>12846</v>
      </c>
      <c r="U4264" t="s">
        <v>12847</v>
      </c>
      <c r="V4264" t="s">
        <v>265</v>
      </c>
      <c r="W4264">
        <v>7</v>
      </c>
      <c r="X4264" t="s">
        <v>4770</v>
      </c>
      <c r="Y4264">
        <v>1000</v>
      </c>
      <c r="AA4264" t="s">
        <v>71</v>
      </c>
      <c r="AC4264" t="s">
        <v>146</v>
      </c>
      <c r="AD4264" t="s">
        <v>4690</v>
      </c>
      <c r="AE4264" t="s">
        <v>107</v>
      </c>
      <c r="AF4264" t="s">
        <v>107</v>
      </c>
      <c r="AI4264" s="1"/>
      <c r="AJ4264" t="s">
        <v>72</v>
      </c>
      <c r="AK4264" t="s">
        <v>4691</v>
      </c>
      <c r="AL4264">
        <v>44138</v>
      </c>
      <c r="AM4264" t="s">
        <v>4692</v>
      </c>
      <c r="AN4264" t="b">
        <v>1</v>
      </c>
      <c r="BB4264" s="7" t="s">
        <v>12845</v>
      </c>
      <c r="BC4264" s="7" t="s">
        <v>4715</v>
      </c>
      <c r="BD4264" s="7" t="s">
        <v>52</v>
      </c>
      <c r="BE4264" s="7">
        <v>98194</v>
      </c>
      <c r="BF4264" s="7" t="s">
        <v>12847</v>
      </c>
      <c r="BG4264" s="7">
        <v>35095</v>
      </c>
      <c r="BH4264" s="7">
        <v>0</v>
      </c>
      <c r="BI4264">
        <v>35095</v>
      </c>
      <c r="BJ4264">
        <v>0</v>
      </c>
      <c r="BK4264">
        <v>0</v>
      </c>
      <c r="BL4264">
        <v>0</v>
      </c>
      <c r="BO4264" t="s">
        <v>12848</v>
      </c>
      <c r="BP4264">
        <v>23481</v>
      </c>
      <c r="BQ4264">
        <v>27216</v>
      </c>
      <c r="BR4264">
        <v>24955</v>
      </c>
      <c r="BS4264">
        <v>922</v>
      </c>
      <c r="BU4264" t="s">
        <v>12849</v>
      </c>
      <c r="BV4264" t="s">
        <v>4695</v>
      </c>
      <c r="BX4264">
        <v>44148.872685185182</v>
      </c>
    </row>
    <row r="4265" spans="1:76" x14ac:dyDescent="0.25">
      <c r="A4265" t="s">
        <v>12850</v>
      </c>
      <c r="B4265" t="s">
        <v>12851</v>
      </c>
      <c r="C4265" t="s">
        <v>46</v>
      </c>
      <c r="D4265">
        <v>43872</v>
      </c>
      <c r="E4265" s="1"/>
      <c r="H4265" t="s">
        <v>47</v>
      </c>
      <c r="I4265">
        <v>43872</v>
      </c>
      <c r="J4265">
        <v>2020</v>
      </c>
      <c r="K4265" t="s">
        <v>85</v>
      </c>
      <c r="L4265" t="s">
        <v>12852</v>
      </c>
      <c r="N4265" t="s">
        <v>12853</v>
      </c>
      <c r="O4265" t="s">
        <v>4715</v>
      </c>
      <c r="P4265" t="s">
        <v>68</v>
      </c>
      <c r="Q4265" t="s">
        <v>52</v>
      </c>
      <c r="R4265">
        <v>98118</v>
      </c>
      <c r="S4265" t="s">
        <v>12854</v>
      </c>
      <c r="T4265" t="s">
        <v>12854</v>
      </c>
      <c r="U4265" t="s">
        <v>12855</v>
      </c>
      <c r="V4265" t="s">
        <v>54</v>
      </c>
      <c r="W4265">
        <v>13</v>
      </c>
      <c r="X4265" t="s">
        <v>486</v>
      </c>
      <c r="Y4265">
        <v>4852</v>
      </c>
      <c r="Z4265" t="s">
        <v>68</v>
      </c>
      <c r="AA4265" t="s">
        <v>57</v>
      </c>
      <c r="AB4265">
        <v>104874</v>
      </c>
      <c r="AC4265" t="s">
        <v>146</v>
      </c>
      <c r="AD4265" t="s">
        <v>4690</v>
      </c>
      <c r="AE4265" t="s">
        <v>107</v>
      </c>
      <c r="AF4265" t="s">
        <v>107</v>
      </c>
      <c r="AI4265" s="1">
        <v>2</v>
      </c>
      <c r="AJ4265" t="s">
        <v>72</v>
      </c>
      <c r="AK4265" t="s">
        <v>4691</v>
      </c>
      <c r="AL4265">
        <v>44138</v>
      </c>
      <c r="AM4265" t="s">
        <v>4692</v>
      </c>
      <c r="AN4265" t="b">
        <v>1</v>
      </c>
      <c r="AO4265" t="b">
        <v>1</v>
      </c>
      <c r="AP4265" t="b">
        <v>1</v>
      </c>
      <c r="AQ4265" t="s">
        <v>60</v>
      </c>
      <c r="AR4265" t="s">
        <v>99</v>
      </c>
      <c r="BB4265" s="7" t="s">
        <v>6072</v>
      </c>
      <c r="BC4265" s="7" t="s">
        <v>4715</v>
      </c>
      <c r="BD4265" s="7" t="s">
        <v>52</v>
      </c>
      <c r="BE4265" s="7">
        <v>98115</v>
      </c>
      <c r="BF4265" s="7" t="s">
        <v>4716</v>
      </c>
      <c r="BG4265" s="7">
        <v>160215.45000000001</v>
      </c>
      <c r="BH4265" s="7">
        <v>0</v>
      </c>
      <c r="BI4265">
        <v>160225.45000000001</v>
      </c>
      <c r="BJ4265">
        <v>0</v>
      </c>
      <c r="BK4265">
        <v>0</v>
      </c>
      <c r="BL4265">
        <v>0</v>
      </c>
      <c r="BM4265">
        <v>9255.81</v>
      </c>
      <c r="BN4265">
        <v>0</v>
      </c>
      <c r="BO4265" t="s">
        <v>12856</v>
      </c>
      <c r="BP4265">
        <v>24933</v>
      </c>
      <c r="BQ4265">
        <v>29768</v>
      </c>
      <c r="BR4265">
        <v>25733</v>
      </c>
      <c r="BS4265">
        <v>1115</v>
      </c>
      <c r="BT4265">
        <v>37</v>
      </c>
      <c r="BU4265" t="s">
        <v>4718</v>
      </c>
      <c r="BV4265" t="s">
        <v>4695</v>
      </c>
      <c r="BX4265">
        <v>44232.645138888889</v>
      </c>
    </row>
    <row r="4266" spans="1:76" x14ac:dyDescent="0.25">
      <c r="A4266" t="s">
        <v>12857</v>
      </c>
      <c r="B4266" t="s">
        <v>424</v>
      </c>
      <c r="C4266" t="s">
        <v>46</v>
      </c>
      <c r="D4266">
        <v>43885</v>
      </c>
      <c r="E4266" s="1"/>
      <c r="H4266" t="s">
        <v>47</v>
      </c>
      <c r="I4266">
        <v>43885</v>
      </c>
      <c r="J4266">
        <v>2020</v>
      </c>
      <c r="K4266" t="s">
        <v>85</v>
      </c>
      <c r="L4266" t="s">
        <v>12858</v>
      </c>
      <c r="N4266" t="s">
        <v>12859</v>
      </c>
      <c r="O4266" t="s">
        <v>12860</v>
      </c>
      <c r="P4266" t="s">
        <v>241</v>
      </c>
      <c r="Q4266" t="s">
        <v>52</v>
      </c>
      <c r="R4266">
        <v>98942</v>
      </c>
      <c r="S4266" t="s">
        <v>12861</v>
      </c>
      <c r="T4266" t="s">
        <v>12862</v>
      </c>
      <c r="U4266">
        <v>5093072768</v>
      </c>
      <c r="V4266" t="s">
        <v>54</v>
      </c>
      <c r="W4266">
        <v>13</v>
      </c>
      <c r="X4266" t="s">
        <v>426</v>
      </c>
      <c r="Y4266">
        <v>4807</v>
      </c>
      <c r="Z4266" t="s">
        <v>241</v>
      </c>
      <c r="AA4266" t="s">
        <v>57</v>
      </c>
      <c r="AB4266">
        <v>66010</v>
      </c>
      <c r="AC4266" t="s">
        <v>146</v>
      </c>
      <c r="AD4266" t="s">
        <v>4690</v>
      </c>
      <c r="AE4266" t="s">
        <v>107</v>
      </c>
      <c r="AF4266" t="s">
        <v>107</v>
      </c>
      <c r="AI4266" s="1">
        <v>1</v>
      </c>
      <c r="AJ4266" t="s">
        <v>72</v>
      </c>
      <c r="AK4266" t="s">
        <v>4691</v>
      </c>
      <c r="AL4266">
        <v>44138</v>
      </c>
      <c r="AM4266" t="s">
        <v>4878</v>
      </c>
      <c r="AN4266" t="b">
        <v>1</v>
      </c>
      <c r="AO4266" t="b">
        <v>1</v>
      </c>
      <c r="AP4266" t="b">
        <v>1</v>
      </c>
      <c r="AQ4266" t="s">
        <v>60</v>
      </c>
      <c r="AR4266" t="s">
        <v>99</v>
      </c>
      <c r="BF4266" s="7">
        <v>5093072768</v>
      </c>
      <c r="BG4266" s="7">
        <v>636.92999999999995</v>
      </c>
      <c r="BH4266" s="7">
        <v>0</v>
      </c>
      <c r="BI4266">
        <v>527.66</v>
      </c>
      <c r="BJ4266">
        <v>0</v>
      </c>
      <c r="BK4266">
        <v>0</v>
      </c>
      <c r="BL4266">
        <v>0</v>
      </c>
      <c r="BO4266" t="s">
        <v>12863</v>
      </c>
      <c r="BP4266">
        <v>24545</v>
      </c>
      <c r="BQ4266">
        <v>321</v>
      </c>
      <c r="BR4266">
        <v>25770</v>
      </c>
      <c r="BS4266">
        <v>874</v>
      </c>
      <c r="BT4266">
        <v>15</v>
      </c>
      <c r="BU4266" t="s">
        <v>12858</v>
      </c>
      <c r="BV4266" t="s">
        <v>4695</v>
      </c>
      <c r="BX4266">
        <v>44238.645150462966</v>
      </c>
    </row>
    <row r="4267" spans="1:76" x14ac:dyDescent="0.25">
      <c r="A4267" t="s">
        <v>12864</v>
      </c>
      <c r="B4267" t="s">
        <v>6674</v>
      </c>
      <c r="C4267" t="s">
        <v>46</v>
      </c>
      <c r="D4267">
        <v>43886</v>
      </c>
      <c r="E4267" s="1"/>
      <c r="H4267" t="s">
        <v>47</v>
      </c>
      <c r="I4267">
        <v>43886</v>
      </c>
      <c r="J4267">
        <v>2020</v>
      </c>
      <c r="K4267" t="s">
        <v>85</v>
      </c>
      <c r="L4267" t="s">
        <v>12865</v>
      </c>
      <c r="N4267" t="s">
        <v>12866</v>
      </c>
      <c r="O4267" t="s">
        <v>4916</v>
      </c>
      <c r="P4267" t="s">
        <v>115</v>
      </c>
      <c r="Q4267" t="s">
        <v>11479</v>
      </c>
      <c r="R4267">
        <v>98411</v>
      </c>
      <c r="S4267" t="s">
        <v>12867</v>
      </c>
      <c r="T4267" t="s">
        <v>6677</v>
      </c>
      <c r="U4267" t="s">
        <v>12868</v>
      </c>
      <c r="V4267" t="s">
        <v>54</v>
      </c>
      <c r="W4267">
        <v>13</v>
      </c>
      <c r="X4267" t="s">
        <v>237</v>
      </c>
      <c r="Y4267">
        <v>4835</v>
      </c>
      <c r="Z4267" t="s">
        <v>115</v>
      </c>
      <c r="AA4267" t="s">
        <v>57</v>
      </c>
      <c r="AB4267">
        <v>82467</v>
      </c>
      <c r="AC4267" t="s">
        <v>146</v>
      </c>
      <c r="AD4267" t="s">
        <v>4690</v>
      </c>
      <c r="AE4267" t="s">
        <v>107</v>
      </c>
      <c r="AF4267" t="s">
        <v>107</v>
      </c>
      <c r="AI4267" s="1">
        <v>2</v>
      </c>
      <c r="AJ4267" t="s">
        <v>72</v>
      </c>
      <c r="AK4267" t="s">
        <v>4691</v>
      </c>
      <c r="AL4267">
        <v>44138</v>
      </c>
      <c r="AM4267" t="s">
        <v>4692</v>
      </c>
      <c r="AN4267" t="b">
        <v>1</v>
      </c>
      <c r="AO4267" t="b">
        <v>1</v>
      </c>
      <c r="AP4267" t="b">
        <v>0</v>
      </c>
      <c r="AQ4267" t="s">
        <v>177</v>
      </c>
      <c r="BB4267" s="7" t="s">
        <v>12866</v>
      </c>
      <c r="BC4267" s="7" t="s">
        <v>4916</v>
      </c>
      <c r="BD4267" s="7" t="s">
        <v>11479</v>
      </c>
      <c r="BE4267" s="7">
        <v>98411</v>
      </c>
      <c r="BF4267" s="7" t="s">
        <v>12868</v>
      </c>
      <c r="BG4267" s="7">
        <v>92254.27</v>
      </c>
      <c r="BH4267" s="7">
        <v>0</v>
      </c>
      <c r="BI4267">
        <v>86453.29</v>
      </c>
      <c r="BJ4267">
        <v>0</v>
      </c>
      <c r="BK4267">
        <v>0</v>
      </c>
      <c r="BL4267">
        <v>0</v>
      </c>
      <c r="BM4267">
        <v>320.64999999999998</v>
      </c>
      <c r="BN4267">
        <v>0</v>
      </c>
      <c r="BO4267" t="s">
        <v>12869</v>
      </c>
      <c r="BP4267">
        <v>24991</v>
      </c>
      <c r="BQ4267">
        <v>26031</v>
      </c>
      <c r="BR4267">
        <v>25768</v>
      </c>
      <c r="BS4267">
        <v>887</v>
      </c>
      <c r="BT4267">
        <v>29</v>
      </c>
      <c r="BU4267" t="s">
        <v>12870</v>
      </c>
      <c r="BV4267" t="s">
        <v>4695</v>
      </c>
      <c r="BX4267">
        <v>44552.618726851855</v>
      </c>
    </row>
    <row r="4268" spans="1:76" x14ac:dyDescent="0.25">
      <c r="A4268" t="s">
        <v>12871</v>
      </c>
      <c r="B4268" t="s">
        <v>1705</v>
      </c>
      <c r="C4268" t="s">
        <v>46</v>
      </c>
      <c r="D4268">
        <v>43596</v>
      </c>
      <c r="E4268" s="1"/>
      <c r="H4268" t="s">
        <v>47</v>
      </c>
      <c r="I4268">
        <v>43596</v>
      </c>
      <c r="J4268">
        <v>2020</v>
      </c>
      <c r="K4268" t="s">
        <v>85</v>
      </c>
      <c r="L4268" t="s">
        <v>12872</v>
      </c>
      <c r="N4268" t="s">
        <v>5321</v>
      </c>
      <c r="O4268" t="s">
        <v>101</v>
      </c>
      <c r="P4268" t="s">
        <v>68</v>
      </c>
      <c r="Q4268" t="s">
        <v>52</v>
      </c>
      <c r="R4268">
        <v>98108</v>
      </c>
      <c r="S4268" t="s">
        <v>1707</v>
      </c>
      <c r="T4268" t="s">
        <v>12873</v>
      </c>
      <c r="U4268" t="s">
        <v>12874</v>
      </c>
      <c r="V4268" t="s">
        <v>90</v>
      </c>
      <c r="W4268">
        <v>12</v>
      </c>
      <c r="X4268" t="s">
        <v>406</v>
      </c>
      <c r="Y4268">
        <v>4740</v>
      </c>
      <c r="Z4268" t="s">
        <v>68</v>
      </c>
      <c r="AA4268" t="s">
        <v>57</v>
      </c>
      <c r="AB4268">
        <v>89356</v>
      </c>
      <c r="AC4268" t="s">
        <v>146</v>
      </c>
      <c r="AD4268" t="s">
        <v>4690</v>
      </c>
      <c r="AE4268" t="s">
        <v>107</v>
      </c>
      <c r="AF4268" t="s">
        <v>107</v>
      </c>
      <c r="AI4268" s="1"/>
      <c r="AJ4268" t="s">
        <v>72</v>
      </c>
      <c r="AK4268" t="s">
        <v>4691</v>
      </c>
      <c r="AL4268">
        <v>44138</v>
      </c>
      <c r="AM4268" t="s">
        <v>4692</v>
      </c>
      <c r="AN4268" t="b">
        <v>1</v>
      </c>
      <c r="AO4268" t="b">
        <v>1</v>
      </c>
      <c r="AP4268" t="b">
        <v>1</v>
      </c>
      <c r="AQ4268" t="s">
        <v>60</v>
      </c>
      <c r="AR4268" t="s">
        <v>61</v>
      </c>
      <c r="BB4268" s="7" t="s">
        <v>5321</v>
      </c>
      <c r="BC4268" s="7" t="s">
        <v>101</v>
      </c>
      <c r="BD4268" s="7" t="s">
        <v>52</v>
      </c>
      <c r="BE4268" s="7">
        <v>98108</v>
      </c>
      <c r="BF4268" s="7">
        <v>2066012448</v>
      </c>
      <c r="BG4268" s="7">
        <v>96919.43</v>
      </c>
      <c r="BH4268" s="7">
        <v>41301.199999999997</v>
      </c>
      <c r="BI4268">
        <v>58306.96</v>
      </c>
      <c r="BJ4268">
        <v>0</v>
      </c>
      <c r="BK4268">
        <v>0</v>
      </c>
      <c r="BL4268">
        <v>0</v>
      </c>
      <c r="BM4268">
        <v>535.49</v>
      </c>
      <c r="BN4268">
        <v>0</v>
      </c>
      <c r="BO4268" t="s">
        <v>12875</v>
      </c>
      <c r="BP4268">
        <v>8105</v>
      </c>
      <c r="BQ4268">
        <v>1066</v>
      </c>
      <c r="BR4268">
        <v>1131</v>
      </c>
      <c r="BS4268">
        <v>661</v>
      </c>
      <c r="BT4268">
        <v>11</v>
      </c>
      <c r="BU4268" t="s">
        <v>5851</v>
      </c>
      <c r="BV4268" t="s">
        <v>4695</v>
      </c>
      <c r="BX4268">
        <v>44325.537499999999</v>
      </c>
    </row>
    <row r="4269" spans="1:76" x14ac:dyDescent="0.25">
      <c r="A4269" t="s">
        <v>12876</v>
      </c>
      <c r="B4269" t="s">
        <v>12877</v>
      </c>
      <c r="C4269" t="s">
        <v>46</v>
      </c>
      <c r="D4269">
        <v>43864</v>
      </c>
      <c r="E4269" s="1"/>
      <c r="H4269" t="s">
        <v>47</v>
      </c>
      <c r="I4269">
        <v>43864</v>
      </c>
      <c r="J4269">
        <v>2020</v>
      </c>
      <c r="K4269" t="s">
        <v>85</v>
      </c>
      <c r="L4269" t="s">
        <v>12878</v>
      </c>
      <c r="N4269" t="s">
        <v>12879</v>
      </c>
      <c r="O4269" t="s">
        <v>12880</v>
      </c>
      <c r="P4269" t="s">
        <v>255</v>
      </c>
      <c r="Q4269" t="s">
        <v>52</v>
      </c>
      <c r="R4269">
        <v>98862</v>
      </c>
      <c r="S4269" t="s">
        <v>12881</v>
      </c>
      <c r="T4269" t="s">
        <v>12881</v>
      </c>
      <c r="U4269">
        <v>5093414497</v>
      </c>
      <c r="V4269" t="s">
        <v>54</v>
      </c>
      <c r="W4269">
        <v>13</v>
      </c>
      <c r="X4269" t="s">
        <v>254</v>
      </c>
      <c r="Y4269">
        <v>4801</v>
      </c>
      <c r="Z4269" t="s">
        <v>255</v>
      </c>
      <c r="AA4269" t="s">
        <v>57</v>
      </c>
      <c r="AB4269">
        <v>93006</v>
      </c>
      <c r="AC4269" t="s">
        <v>146</v>
      </c>
      <c r="AD4269" t="s">
        <v>4690</v>
      </c>
      <c r="AE4269" t="s">
        <v>107</v>
      </c>
      <c r="AF4269" t="s">
        <v>107</v>
      </c>
      <c r="AI4269" s="1">
        <v>1</v>
      </c>
      <c r="AJ4269" t="s">
        <v>72</v>
      </c>
      <c r="AK4269" t="s">
        <v>4691</v>
      </c>
      <c r="AL4269">
        <v>44138</v>
      </c>
      <c r="AM4269" t="s">
        <v>4692</v>
      </c>
      <c r="AN4269" t="b">
        <v>1</v>
      </c>
      <c r="AO4269" t="b">
        <v>1</v>
      </c>
      <c r="AP4269" t="b">
        <v>1</v>
      </c>
      <c r="AQ4269" t="s">
        <v>60</v>
      </c>
      <c r="AR4269" t="s">
        <v>99</v>
      </c>
      <c r="BB4269" s="7" t="s">
        <v>12879</v>
      </c>
      <c r="BC4269" s="7" t="s">
        <v>12880</v>
      </c>
      <c r="BD4269" s="7" t="s">
        <v>52</v>
      </c>
      <c r="BE4269" s="7">
        <v>98862</v>
      </c>
      <c r="BF4269" s="7" t="s">
        <v>12882</v>
      </c>
      <c r="BG4269" s="7">
        <v>125252.59</v>
      </c>
      <c r="BH4269" s="7">
        <v>0</v>
      </c>
      <c r="BI4269">
        <v>125240.28</v>
      </c>
      <c r="BJ4269">
        <v>0</v>
      </c>
      <c r="BK4269">
        <v>0</v>
      </c>
      <c r="BL4269">
        <v>0</v>
      </c>
      <c r="BM4269">
        <v>462.48</v>
      </c>
      <c r="BN4269">
        <v>0</v>
      </c>
      <c r="BO4269" t="s">
        <v>12883</v>
      </c>
      <c r="BP4269">
        <v>24843</v>
      </c>
      <c r="BQ4269">
        <v>29721</v>
      </c>
      <c r="BR4269">
        <v>25692</v>
      </c>
      <c r="BS4269">
        <v>902</v>
      </c>
      <c r="BT4269">
        <v>12</v>
      </c>
      <c r="BU4269" t="s">
        <v>12884</v>
      </c>
      <c r="BV4269" t="s">
        <v>4695</v>
      </c>
      <c r="BX4269">
        <v>44232.645138888889</v>
      </c>
    </row>
    <row r="4270" spans="1:76" x14ac:dyDescent="0.25">
      <c r="A4270" t="s">
        <v>12885</v>
      </c>
      <c r="B4270" t="s">
        <v>12886</v>
      </c>
      <c r="C4270" t="s">
        <v>46</v>
      </c>
      <c r="D4270">
        <v>43773</v>
      </c>
      <c r="E4270" s="1"/>
      <c r="H4270" t="s">
        <v>47</v>
      </c>
      <c r="I4270">
        <v>43773</v>
      </c>
      <c r="J4270">
        <v>2020</v>
      </c>
      <c r="K4270" t="s">
        <v>85</v>
      </c>
      <c r="L4270" t="s">
        <v>12887</v>
      </c>
      <c r="N4270" t="s">
        <v>12888</v>
      </c>
      <c r="O4270" t="s">
        <v>5175</v>
      </c>
      <c r="P4270" t="s">
        <v>111</v>
      </c>
      <c r="Q4270" t="s">
        <v>52</v>
      </c>
      <c r="R4270">
        <v>98310</v>
      </c>
      <c r="S4270" t="s">
        <v>12889</v>
      </c>
      <c r="T4270" t="s">
        <v>12889</v>
      </c>
      <c r="U4270" t="s">
        <v>12890</v>
      </c>
      <c r="V4270" t="s">
        <v>54</v>
      </c>
      <c r="W4270">
        <v>13</v>
      </c>
      <c r="X4270" t="s">
        <v>329</v>
      </c>
      <c r="Y4270">
        <v>3558</v>
      </c>
      <c r="Z4270" t="s">
        <v>111</v>
      </c>
      <c r="AA4270" t="s">
        <v>57</v>
      </c>
      <c r="AB4270">
        <v>106338</v>
      </c>
      <c r="AC4270" t="s">
        <v>146</v>
      </c>
      <c r="AD4270" t="s">
        <v>4690</v>
      </c>
      <c r="AE4270" t="s">
        <v>107</v>
      </c>
      <c r="AF4270" t="s">
        <v>107</v>
      </c>
      <c r="AI4270" s="1">
        <v>1</v>
      </c>
      <c r="AJ4270" t="s">
        <v>72</v>
      </c>
      <c r="AK4270" t="s">
        <v>4691</v>
      </c>
      <c r="AL4270">
        <v>44138</v>
      </c>
      <c r="AM4270" t="s">
        <v>4692</v>
      </c>
      <c r="AN4270" t="b">
        <v>1</v>
      </c>
      <c r="AO4270" t="b">
        <v>1</v>
      </c>
      <c r="AP4270" t="b">
        <v>0</v>
      </c>
      <c r="AQ4270" t="s">
        <v>177</v>
      </c>
      <c r="BB4270" s="7" t="s">
        <v>12888</v>
      </c>
      <c r="BC4270" s="7" t="s">
        <v>5175</v>
      </c>
      <c r="BD4270" s="7" t="s">
        <v>52</v>
      </c>
      <c r="BE4270" s="7">
        <v>98310</v>
      </c>
      <c r="BF4270" s="7" t="s">
        <v>12890</v>
      </c>
      <c r="BG4270" s="7">
        <v>24550.33</v>
      </c>
      <c r="BH4270" s="7">
        <v>6130.08</v>
      </c>
      <c r="BI4270">
        <v>35811.660000000003</v>
      </c>
      <c r="BJ4270">
        <v>0</v>
      </c>
      <c r="BK4270">
        <v>0</v>
      </c>
      <c r="BL4270">
        <v>0</v>
      </c>
      <c r="BO4270" t="s">
        <v>12891</v>
      </c>
      <c r="BP4270">
        <v>24504</v>
      </c>
      <c r="BQ4270">
        <v>1529</v>
      </c>
      <c r="BR4270">
        <v>25530</v>
      </c>
      <c r="BS4270">
        <v>492</v>
      </c>
      <c r="BT4270">
        <v>23</v>
      </c>
      <c r="BU4270" t="s">
        <v>12892</v>
      </c>
      <c r="BV4270" t="s">
        <v>4695</v>
      </c>
      <c r="BX4270">
        <v>44148.851319444446</v>
      </c>
    </row>
    <row r="4271" spans="1:76" x14ac:dyDescent="0.25">
      <c r="A4271" t="s">
        <v>12893</v>
      </c>
      <c r="B4271" t="s">
        <v>12894</v>
      </c>
      <c r="C4271" t="s">
        <v>46</v>
      </c>
      <c r="D4271">
        <v>43909</v>
      </c>
      <c r="E4271" s="1"/>
      <c r="H4271" t="s">
        <v>47</v>
      </c>
      <c r="I4271">
        <v>43909</v>
      </c>
      <c r="J4271">
        <v>2020</v>
      </c>
      <c r="K4271" t="s">
        <v>85</v>
      </c>
      <c r="L4271" t="s">
        <v>12895</v>
      </c>
      <c r="N4271" t="s">
        <v>12896</v>
      </c>
      <c r="O4271" t="s">
        <v>4741</v>
      </c>
      <c r="P4271" t="s">
        <v>155</v>
      </c>
      <c r="Q4271" t="s">
        <v>52</v>
      </c>
      <c r="R4271">
        <v>98507</v>
      </c>
      <c r="S4271" t="s">
        <v>12897</v>
      </c>
      <c r="T4271" t="s">
        <v>12898</v>
      </c>
      <c r="U4271" t="s">
        <v>12899</v>
      </c>
      <c r="V4271" t="s">
        <v>4807</v>
      </c>
      <c r="W4271">
        <v>23</v>
      </c>
      <c r="X4271" t="s">
        <v>5607</v>
      </c>
      <c r="Y4271">
        <v>4229</v>
      </c>
      <c r="Z4271" t="s">
        <v>155</v>
      </c>
      <c r="AA4271" t="s">
        <v>4785</v>
      </c>
      <c r="AB4271">
        <v>187220</v>
      </c>
      <c r="AC4271" t="s">
        <v>146</v>
      </c>
      <c r="AD4271" t="s">
        <v>4690</v>
      </c>
      <c r="AE4271" t="s">
        <v>107</v>
      </c>
      <c r="AF4271" t="s">
        <v>107</v>
      </c>
      <c r="AI4271" s="1">
        <v>1</v>
      </c>
      <c r="AJ4271" t="s">
        <v>72</v>
      </c>
      <c r="AK4271" t="s">
        <v>4691</v>
      </c>
      <c r="AL4271">
        <v>44138</v>
      </c>
      <c r="AM4271" t="s">
        <v>4692</v>
      </c>
      <c r="AN4271" t="b">
        <v>1</v>
      </c>
      <c r="AO4271" t="b">
        <v>1</v>
      </c>
      <c r="AP4271" t="b">
        <v>0</v>
      </c>
      <c r="AQ4271" t="s">
        <v>177</v>
      </c>
      <c r="BB4271" s="7" t="s">
        <v>12896</v>
      </c>
      <c r="BC4271" s="7" t="s">
        <v>4741</v>
      </c>
      <c r="BD4271" s="7" t="s">
        <v>52</v>
      </c>
      <c r="BE4271" s="7">
        <v>98507</v>
      </c>
      <c r="BF4271" s="7" t="s">
        <v>12899</v>
      </c>
      <c r="BG4271" s="7">
        <v>13466.07</v>
      </c>
      <c r="BH4271" s="7">
        <v>374.8</v>
      </c>
      <c r="BI4271">
        <v>9829.99</v>
      </c>
      <c r="BJ4271">
        <v>0</v>
      </c>
      <c r="BK4271">
        <v>0</v>
      </c>
      <c r="BL4271">
        <v>0</v>
      </c>
      <c r="BO4271" t="s">
        <v>12900</v>
      </c>
      <c r="BP4271">
        <v>25048</v>
      </c>
      <c r="BQ4271">
        <v>29842</v>
      </c>
      <c r="BR4271">
        <v>25856</v>
      </c>
      <c r="BS4271">
        <v>604</v>
      </c>
      <c r="BU4271" t="s">
        <v>12901</v>
      </c>
      <c r="BV4271" t="s">
        <v>4695</v>
      </c>
      <c r="BX4271">
        <v>44148.859178240738</v>
      </c>
    </row>
    <row r="4272" spans="1:76" x14ac:dyDescent="0.25">
      <c r="A4272" t="s">
        <v>12902</v>
      </c>
      <c r="B4272" t="s">
        <v>4201</v>
      </c>
      <c r="C4272" t="s">
        <v>46</v>
      </c>
      <c r="D4272">
        <v>43941</v>
      </c>
      <c r="E4272" s="1"/>
      <c r="H4272" t="s">
        <v>47</v>
      </c>
      <c r="I4272">
        <v>43941</v>
      </c>
      <c r="J4272">
        <v>2020</v>
      </c>
      <c r="K4272" t="s">
        <v>64</v>
      </c>
      <c r="L4272" t="s">
        <v>12903</v>
      </c>
      <c r="N4272" t="s">
        <v>12904</v>
      </c>
      <c r="O4272" t="s">
        <v>5276</v>
      </c>
      <c r="P4272" t="s">
        <v>199</v>
      </c>
      <c r="Q4272" t="s">
        <v>52</v>
      </c>
      <c r="R4272">
        <v>98201</v>
      </c>
      <c r="S4272" t="s">
        <v>12905</v>
      </c>
      <c r="T4272" t="s">
        <v>12905</v>
      </c>
      <c r="U4272">
        <v>4252933660</v>
      </c>
      <c r="V4272" t="s">
        <v>54</v>
      </c>
      <c r="W4272">
        <v>13</v>
      </c>
      <c r="X4272" t="s">
        <v>334</v>
      </c>
      <c r="Y4272">
        <v>4854</v>
      </c>
      <c r="Z4272" t="s">
        <v>199</v>
      </c>
      <c r="AA4272" t="s">
        <v>57</v>
      </c>
      <c r="AB4272">
        <v>87956</v>
      </c>
      <c r="AC4272" t="s">
        <v>146</v>
      </c>
      <c r="AD4272" t="s">
        <v>4690</v>
      </c>
      <c r="AE4272" t="s">
        <v>107</v>
      </c>
      <c r="AF4272" t="s">
        <v>107</v>
      </c>
      <c r="AI4272" s="1">
        <v>1</v>
      </c>
      <c r="AJ4272" t="s">
        <v>72</v>
      </c>
      <c r="AK4272" t="s">
        <v>4691</v>
      </c>
      <c r="AL4272">
        <v>44138</v>
      </c>
      <c r="AM4272" t="s">
        <v>4692</v>
      </c>
      <c r="AN4272" t="b">
        <v>0</v>
      </c>
      <c r="AO4272" t="b">
        <v>0</v>
      </c>
      <c r="AP4272" t="b">
        <v>0</v>
      </c>
      <c r="BB4272" s="7" t="s">
        <v>12904</v>
      </c>
      <c r="BC4272" s="7" t="s">
        <v>5276</v>
      </c>
      <c r="BD4272" s="7" t="s">
        <v>52</v>
      </c>
      <c r="BE4272" s="7">
        <v>98201</v>
      </c>
      <c r="BF4272" s="7">
        <v>4252933660</v>
      </c>
      <c r="BG4272" s="7">
        <v>4627.66</v>
      </c>
      <c r="BH4272" s="7">
        <v>0</v>
      </c>
      <c r="BI4272">
        <v>3927.66</v>
      </c>
      <c r="BJ4272">
        <v>0</v>
      </c>
      <c r="BK4272">
        <v>0</v>
      </c>
      <c r="BL4272">
        <v>0</v>
      </c>
      <c r="BO4272" t="s">
        <v>12906</v>
      </c>
      <c r="BP4272">
        <v>25230</v>
      </c>
      <c r="BQ4272">
        <v>187</v>
      </c>
      <c r="BR4272">
        <v>25948</v>
      </c>
      <c r="BS4272">
        <v>974</v>
      </c>
      <c r="BT4272">
        <v>38</v>
      </c>
      <c r="BU4272" t="s">
        <v>12907</v>
      </c>
      <c r="BV4272" t="s">
        <v>4695</v>
      </c>
      <c r="BX4272">
        <v>44148.874479166669</v>
      </c>
    </row>
    <row r="4273" spans="1:76" x14ac:dyDescent="0.25">
      <c r="A4273" t="s">
        <v>12908</v>
      </c>
      <c r="B4273" t="s">
        <v>145</v>
      </c>
      <c r="C4273" t="s">
        <v>46</v>
      </c>
      <c r="D4273">
        <v>43478</v>
      </c>
      <c r="E4273" s="1"/>
      <c r="H4273" t="s">
        <v>47</v>
      </c>
      <c r="I4273">
        <v>43478</v>
      </c>
      <c r="J4273">
        <v>2020</v>
      </c>
      <c r="K4273" t="s">
        <v>85</v>
      </c>
      <c r="L4273" t="s">
        <v>5881</v>
      </c>
      <c r="N4273" t="s">
        <v>147</v>
      </c>
      <c r="O4273" t="s">
        <v>101</v>
      </c>
      <c r="P4273" t="s">
        <v>68</v>
      </c>
      <c r="Q4273" t="s">
        <v>52</v>
      </c>
      <c r="R4273">
        <v>98139</v>
      </c>
      <c r="S4273" t="s">
        <v>1685</v>
      </c>
      <c r="T4273" t="s">
        <v>5058</v>
      </c>
      <c r="U4273" t="s">
        <v>5883</v>
      </c>
      <c r="V4273" t="s">
        <v>54</v>
      </c>
      <c r="W4273">
        <v>13</v>
      </c>
      <c r="X4273" t="s">
        <v>149</v>
      </c>
      <c r="Y4273">
        <v>4850</v>
      </c>
      <c r="Z4273" t="s">
        <v>68</v>
      </c>
      <c r="AA4273" t="s">
        <v>57</v>
      </c>
      <c r="AB4273">
        <v>122269</v>
      </c>
      <c r="AC4273" t="s">
        <v>146</v>
      </c>
      <c r="AD4273" t="s">
        <v>4690</v>
      </c>
      <c r="AE4273" t="s">
        <v>107</v>
      </c>
      <c r="AF4273" t="s">
        <v>107</v>
      </c>
      <c r="AI4273" s="1">
        <v>1</v>
      </c>
      <c r="AJ4273" t="s">
        <v>72</v>
      </c>
      <c r="AK4273" t="s">
        <v>4691</v>
      </c>
      <c r="AL4273">
        <v>44138</v>
      </c>
      <c r="AM4273" t="s">
        <v>4692</v>
      </c>
      <c r="AN4273" t="b">
        <v>1</v>
      </c>
      <c r="AO4273" t="b">
        <v>1</v>
      </c>
      <c r="AP4273" t="b">
        <v>1</v>
      </c>
      <c r="AQ4273" t="s">
        <v>60</v>
      </c>
      <c r="AR4273" t="s">
        <v>61</v>
      </c>
      <c r="BB4273" s="7" t="s">
        <v>4838</v>
      </c>
      <c r="BC4273" s="7" t="s">
        <v>4715</v>
      </c>
      <c r="BD4273" s="7" t="s">
        <v>52</v>
      </c>
      <c r="BE4273" s="7">
        <v>98104</v>
      </c>
      <c r="BF4273" s="7" t="s">
        <v>4733</v>
      </c>
      <c r="BG4273" s="7">
        <v>79851.259999999995</v>
      </c>
      <c r="BH4273" s="7">
        <v>7331.33</v>
      </c>
      <c r="BI4273">
        <v>77954.509999999995</v>
      </c>
      <c r="BJ4273">
        <v>0</v>
      </c>
      <c r="BK4273">
        <v>1000</v>
      </c>
      <c r="BL4273">
        <v>0</v>
      </c>
      <c r="BM4273">
        <v>567.74</v>
      </c>
      <c r="BN4273">
        <v>0</v>
      </c>
      <c r="BO4273" t="s">
        <v>12909</v>
      </c>
      <c r="BP4273">
        <v>6334</v>
      </c>
      <c r="BQ4273">
        <v>449</v>
      </c>
      <c r="BR4273">
        <v>1167</v>
      </c>
      <c r="BS4273">
        <v>580</v>
      </c>
      <c r="BT4273">
        <v>36</v>
      </c>
      <c r="BU4273" t="s">
        <v>4979</v>
      </c>
      <c r="BV4273" t="s">
        <v>4695</v>
      </c>
      <c r="BX4273">
        <v>44300.956655092596</v>
      </c>
    </row>
    <row r="4274" spans="1:76" x14ac:dyDescent="0.25">
      <c r="A4274" t="s">
        <v>12910</v>
      </c>
      <c r="B4274" t="s">
        <v>12911</v>
      </c>
      <c r="C4274" t="s">
        <v>46</v>
      </c>
      <c r="D4274">
        <v>43962</v>
      </c>
      <c r="E4274" s="1"/>
      <c r="H4274" t="s">
        <v>47</v>
      </c>
      <c r="I4274">
        <v>43962</v>
      </c>
      <c r="J4274">
        <v>2020</v>
      </c>
      <c r="K4274" t="s">
        <v>85</v>
      </c>
      <c r="L4274" t="s">
        <v>12912</v>
      </c>
      <c r="N4274" t="s">
        <v>12913</v>
      </c>
      <c r="O4274" t="s">
        <v>6142</v>
      </c>
      <c r="P4274" t="s">
        <v>462</v>
      </c>
      <c r="Q4274" t="s">
        <v>52</v>
      </c>
      <c r="R4274">
        <v>99302</v>
      </c>
      <c r="S4274" t="s">
        <v>12914</v>
      </c>
      <c r="T4274" t="s">
        <v>12914</v>
      </c>
      <c r="U4274" t="s">
        <v>12915</v>
      </c>
      <c r="V4274" t="s">
        <v>54</v>
      </c>
      <c r="W4274">
        <v>13</v>
      </c>
      <c r="X4274" t="s">
        <v>461</v>
      </c>
      <c r="Y4274">
        <v>4809</v>
      </c>
      <c r="Z4274" t="s">
        <v>462</v>
      </c>
      <c r="AA4274" t="s">
        <v>57</v>
      </c>
      <c r="AB4274">
        <v>77962</v>
      </c>
      <c r="AC4274" t="s">
        <v>146</v>
      </c>
      <c r="AD4274" t="s">
        <v>4690</v>
      </c>
      <c r="AE4274" t="s">
        <v>107</v>
      </c>
      <c r="AF4274" t="s">
        <v>107</v>
      </c>
      <c r="AI4274" s="1">
        <v>2</v>
      </c>
      <c r="AJ4274" t="s">
        <v>72</v>
      </c>
      <c r="AK4274" t="s">
        <v>4691</v>
      </c>
      <c r="AL4274">
        <v>44138</v>
      </c>
      <c r="AM4274" t="s">
        <v>4692</v>
      </c>
      <c r="AN4274" t="b">
        <v>1</v>
      </c>
      <c r="AO4274" t="b">
        <v>1</v>
      </c>
      <c r="AP4274" t="b">
        <v>1</v>
      </c>
      <c r="AQ4274" t="s">
        <v>60</v>
      </c>
      <c r="AR4274" t="s">
        <v>99</v>
      </c>
      <c r="BB4274" s="7" t="s">
        <v>4859</v>
      </c>
      <c r="BC4274" s="7" t="s">
        <v>4715</v>
      </c>
      <c r="BD4274" s="7" t="s">
        <v>52</v>
      </c>
      <c r="BE4274" s="7">
        <v>98109</v>
      </c>
      <c r="BF4274" s="7" t="s">
        <v>4860</v>
      </c>
      <c r="BG4274" s="7">
        <v>16262.99</v>
      </c>
      <c r="BH4274" s="7">
        <v>0</v>
      </c>
      <c r="BI4274">
        <v>16262.99</v>
      </c>
      <c r="BJ4274">
        <v>0</v>
      </c>
      <c r="BK4274">
        <v>0</v>
      </c>
      <c r="BL4274">
        <v>0</v>
      </c>
      <c r="BM4274">
        <v>369.62</v>
      </c>
      <c r="BN4274">
        <v>0</v>
      </c>
      <c r="BO4274" t="s">
        <v>12916</v>
      </c>
      <c r="BP4274">
        <v>25279</v>
      </c>
      <c r="BQ4274">
        <v>29931</v>
      </c>
      <c r="BR4274">
        <v>25998</v>
      </c>
      <c r="BS4274">
        <v>442</v>
      </c>
      <c r="BT4274">
        <v>16</v>
      </c>
      <c r="BU4274" t="s">
        <v>4862</v>
      </c>
      <c r="BV4274" t="s">
        <v>4695</v>
      </c>
      <c r="BX4274">
        <v>44232.645138888889</v>
      </c>
    </row>
    <row r="4275" spans="1:76" x14ac:dyDescent="0.25">
      <c r="A4275" t="s">
        <v>12917</v>
      </c>
      <c r="B4275" t="s">
        <v>12918</v>
      </c>
      <c r="C4275" t="s">
        <v>46</v>
      </c>
      <c r="D4275">
        <v>43889</v>
      </c>
      <c r="E4275" s="1"/>
      <c r="H4275" t="s">
        <v>47</v>
      </c>
      <c r="I4275">
        <v>43889</v>
      </c>
      <c r="J4275">
        <v>2020</v>
      </c>
      <c r="K4275" t="s">
        <v>85</v>
      </c>
      <c r="L4275" t="s">
        <v>12919</v>
      </c>
      <c r="N4275" t="s">
        <v>12920</v>
      </c>
      <c r="O4275" t="s">
        <v>4710</v>
      </c>
      <c r="P4275" t="s">
        <v>115</v>
      </c>
      <c r="Q4275" t="s">
        <v>52</v>
      </c>
      <c r="R4275">
        <v>98387</v>
      </c>
      <c r="S4275" t="s">
        <v>12921</v>
      </c>
      <c r="T4275" t="s">
        <v>12922</v>
      </c>
      <c r="U4275" t="s">
        <v>12923</v>
      </c>
      <c r="V4275" t="s">
        <v>4783</v>
      </c>
      <c r="W4275">
        <v>25</v>
      </c>
      <c r="X4275" t="s">
        <v>4784</v>
      </c>
      <c r="Y4275">
        <v>3879</v>
      </c>
      <c r="Z4275" t="s">
        <v>115</v>
      </c>
      <c r="AA4275" t="s">
        <v>4785</v>
      </c>
      <c r="AB4275">
        <v>520561</v>
      </c>
      <c r="AC4275" t="s">
        <v>146</v>
      </c>
      <c r="AD4275" t="s">
        <v>4690</v>
      </c>
      <c r="AE4275" t="s">
        <v>107</v>
      </c>
      <c r="AF4275" t="s">
        <v>107</v>
      </c>
      <c r="AI4275" s="1">
        <v>3</v>
      </c>
      <c r="AJ4275" t="s">
        <v>72</v>
      </c>
      <c r="AK4275" t="s">
        <v>4691</v>
      </c>
      <c r="AL4275">
        <v>44138</v>
      </c>
      <c r="AM4275" t="s">
        <v>4692</v>
      </c>
      <c r="AN4275" t="b">
        <v>1</v>
      </c>
      <c r="AO4275" t="b">
        <v>1</v>
      </c>
      <c r="AP4275" t="b">
        <v>0</v>
      </c>
      <c r="AQ4275" t="s">
        <v>177</v>
      </c>
      <c r="BB4275" s="7" t="s">
        <v>6072</v>
      </c>
      <c r="BC4275" s="7" t="s">
        <v>4715</v>
      </c>
      <c r="BD4275" s="7" t="s">
        <v>52</v>
      </c>
      <c r="BE4275" s="7">
        <v>98115</v>
      </c>
      <c r="BF4275" s="7" t="s">
        <v>4716</v>
      </c>
      <c r="BG4275" s="7">
        <v>20231.71</v>
      </c>
      <c r="BH4275" s="7">
        <v>0</v>
      </c>
      <c r="BI4275">
        <v>16577.34</v>
      </c>
      <c r="BJ4275">
        <v>0</v>
      </c>
      <c r="BK4275">
        <v>0</v>
      </c>
      <c r="BL4275">
        <v>0</v>
      </c>
      <c r="BM4275">
        <v>425.38</v>
      </c>
      <c r="BN4275">
        <v>0</v>
      </c>
      <c r="BO4275" t="s">
        <v>12924</v>
      </c>
      <c r="BP4275">
        <v>25009</v>
      </c>
      <c r="BQ4275">
        <v>17808</v>
      </c>
      <c r="BR4275">
        <v>25793</v>
      </c>
      <c r="BS4275">
        <v>1442</v>
      </c>
      <c r="BU4275" t="s">
        <v>4718</v>
      </c>
      <c r="BV4275" t="s">
        <v>4695</v>
      </c>
      <c r="BX4275">
        <v>45329.495844907404</v>
      </c>
    </row>
    <row r="4276" spans="1:76" x14ac:dyDescent="0.25">
      <c r="A4276" t="s">
        <v>12925</v>
      </c>
      <c r="B4276" t="s">
        <v>1649</v>
      </c>
      <c r="C4276" t="s">
        <v>46</v>
      </c>
      <c r="D4276">
        <v>43973</v>
      </c>
      <c r="E4276" s="1"/>
      <c r="H4276" t="s">
        <v>47</v>
      </c>
      <c r="I4276">
        <v>43973</v>
      </c>
      <c r="J4276">
        <v>2020</v>
      </c>
      <c r="K4276" t="s">
        <v>85</v>
      </c>
      <c r="L4276" t="s">
        <v>12926</v>
      </c>
      <c r="N4276" t="s">
        <v>12927</v>
      </c>
      <c r="O4276" t="s">
        <v>4715</v>
      </c>
      <c r="P4276" t="s">
        <v>68</v>
      </c>
      <c r="Q4276" t="s">
        <v>52</v>
      </c>
      <c r="R4276">
        <v>98144</v>
      </c>
      <c r="S4276" t="s">
        <v>12928</v>
      </c>
      <c r="T4276" t="s">
        <v>7006</v>
      </c>
      <c r="U4276" t="s">
        <v>12929</v>
      </c>
      <c r="V4276" t="s">
        <v>54</v>
      </c>
      <c r="W4276">
        <v>13</v>
      </c>
      <c r="X4276" t="s">
        <v>486</v>
      </c>
      <c r="Y4276">
        <v>4852</v>
      </c>
      <c r="Z4276" t="s">
        <v>68</v>
      </c>
      <c r="AA4276" t="s">
        <v>57</v>
      </c>
      <c r="AB4276">
        <v>104874</v>
      </c>
      <c r="AC4276" t="s">
        <v>146</v>
      </c>
      <c r="AD4276" t="s">
        <v>4690</v>
      </c>
      <c r="AE4276" t="s">
        <v>107</v>
      </c>
      <c r="AF4276" t="s">
        <v>107</v>
      </c>
      <c r="AI4276" s="1">
        <v>1</v>
      </c>
      <c r="AJ4276" t="s">
        <v>72</v>
      </c>
      <c r="AK4276" t="s">
        <v>4691</v>
      </c>
      <c r="AL4276">
        <v>44138</v>
      </c>
      <c r="AM4276" t="s">
        <v>4692</v>
      </c>
      <c r="AN4276" t="b">
        <v>1</v>
      </c>
      <c r="AO4276" t="b">
        <v>1</v>
      </c>
      <c r="AP4276" t="b">
        <v>1</v>
      </c>
      <c r="AQ4276" t="s">
        <v>60</v>
      </c>
      <c r="AR4276" t="s">
        <v>99</v>
      </c>
      <c r="BB4276" s="7" t="s">
        <v>12927</v>
      </c>
      <c r="BC4276" s="7" t="s">
        <v>4715</v>
      </c>
      <c r="BD4276" s="7" t="s">
        <v>52</v>
      </c>
      <c r="BE4276" s="7">
        <v>98144</v>
      </c>
      <c r="BF4276" s="7" t="s">
        <v>12929</v>
      </c>
      <c r="BG4276" s="7">
        <v>60962.26</v>
      </c>
      <c r="BH4276" s="7">
        <v>31.34</v>
      </c>
      <c r="BI4276">
        <v>56650.68</v>
      </c>
      <c r="BJ4276">
        <v>0</v>
      </c>
      <c r="BK4276">
        <v>0</v>
      </c>
      <c r="BL4276">
        <v>0</v>
      </c>
      <c r="BO4276" t="s">
        <v>12930</v>
      </c>
      <c r="BP4276">
        <v>25569</v>
      </c>
      <c r="BQ4276">
        <v>6253</v>
      </c>
      <c r="BR4276">
        <v>49945</v>
      </c>
      <c r="BS4276">
        <v>1194</v>
      </c>
      <c r="BT4276">
        <v>37</v>
      </c>
      <c r="BU4276" t="s">
        <v>12931</v>
      </c>
      <c r="BV4276" t="s">
        <v>4695</v>
      </c>
      <c r="BX4276">
        <v>44204.036736111113</v>
      </c>
    </row>
    <row r="4277" spans="1:76" x14ac:dyDescent="0.25">
      <c r="A4277" t="s">
        <v>12932</v>
      </c>
      <c r="B4277" t="s">
        <v>12933</v>
      </c>
      <c r="C4277" t="s">
        <v>46</v>
      </c>
      <c r="D4277">
        <v>43978</v>
      </c>
      <c r="E4277" s="1"/>
      <c r="H4277" t="s">
        <v>47</v>
      </c>
      <c r="I4277">
        <v>43978</v>
      </c>
      <c r="J4277">
        <v>2020</v>
      </c>
      <c r="K4277" t="s">
        <v>85</v>
      </c>
      <c r="L4277" t="s">
        <v>12934</v>
      </c>
      <c r="M4277" t="s">
        <v>12935</v>
      </c>
      <c r="N4277" t="s">
        <v>12936</v>
      </c>
      <c r="O4277" t="s">
        <v>12937</v>
      </c>
      <c r="P4277" t="s">
        <v>68</v>
      </c>
      <c r="Q4277" t="s">
        <v>5990</v>
      </c>
      <c r="R4277">
        <v>98391</v>
      </c>
      <c r="S4277" t="s">
        <v>12938</v>
      </c>
      <c r="T4277" t="s">
        <v>12939</v>
      </c>
      <c r="U4277">
        <v>2069796977</v>
      </c>
      <c r="V4277" t="s">
        <v>54</v>
      </c>
      <c r="W4277">
        <v>13</v>
      </c>
      <c r="X4277" t="s">
        <v>306</v>
      </c>
      <c r="Y4277">
        <v>4839</v>
      </c>
      <c r="Z4277" t="s">
        <v>68</v>
      </c>
      <c r="AA4277" t="s">
        <v>57</v>
      </c>
      <c r="AB4277">
        <v>107637</v>
      </c>
      <c r="AC4277" t="s">
        <v>146</v>
      </c>
      <c r="AD4277" t="s">
        <v>4690</v>
      </c>
      <c r="AE4277" t="s">
        <v>107</v>
      </c>
      <c r="AF4277" t="s">
        <v>107</v>
      </c>
      <c r="AI4277" s="1">
        <v>2</v>
      </c>
      <c r="AJ4277" t="s">
        <v>72</v>
      </c>
      <c r="AK4277" t="s">
        <v>4691</v>
      </c>
      <c r="AL4277">
        <v>44138</v>
      </c>
      <c r="AM4277" t="s">
        <v>4692</v>
      </c>
      <c r="AN4277" t="b">
        <v>1</v>
      </c>
      <c r="AO4277" t="b">
        <v>1</v>
      </c>
      <c r="AP4277" t="b">
        <v>1</v>
      </c>
      <c r="AQ4277" t="s">
        <v>60</v>
      </c>
      <c r="AR4277" t="s">
        <v>99</v>
      </c>
      <c r="BB4277" s="7" t="s">
        <v>12936</v>
      </c>
      <c r="BC4277" s="7" t="s">
        <v>12937</v>
      </c>
      <c r="BD4277" s="7" t="s">
        <v>5990</v>
      </c>
      <c r="BE4277" s="7">
        <v>98391</v>
      </c>
      <c r="BF4277" s="7" t="s">
        <v>12940</v>
      </c>
      <c r="BG4277" s="7">
        <v>4154.0600000000004</v>
      </c>
      <c r="BH4277" s="7">
        <v>0</v>
      </c>
      <c r="BI4277">
        <v>3951.32</v>
      </c>
      <c r="BJ4277">
        <v>250</v>
      </c>
      <c r="BK4277">
        <v>0</v>
      </c>
      <c r="BL4277">
        <v>0</v>
      </c>
      <c r="BM4277">
        <v>461.89</v>
      </c>
      <c r="BN4277">
        <v>0</v>
      </c>
      <c r="BO4277" t="s">
        <v>12941</v>
      </c>
      <c r="BP4277">
        <v>25623</v>
      </c>
      <c r="BQ4277">
        <v>30121</v>
      </c>
      <c r="BR4277">
        <v>69848</v>
      </c>
      <c r="BS4277">
        <v>437</v>
      </c>
      <c r="BT4277">
        <v>31</v>
      </c>
      <c r="BU4277" t="s">
        <v>12942</v>
      </c>
      <c r="BV4277" t="s">
        <v>4695</v>
      </c>
      <c r="BX4277">
        <v>44232.645138888889</v>
      </c>
    </row>
    <row r="4278" spans="1:76" x14ac:dyDescent="0.25">
      <c r="A4278" t="s">
        <v>12943</v>
      </c>
      <c r="B4278" t="s">
        <v>999</v>
      </c>
      <c r="C4278" t="s">
        <v>46</v>
      </c>
      <c r="D4278">
        <v>43474</v>
      </c>
      <c r="E4278" s="1"/>
      <c r="H4278" t="s">
        <v>47</v>
      </c>
      <c r="I4278">
        <v>43474</v>
      </c>
      <c r="J4278">
        <v>2020</v>
      </c>
      <c r="K4278" t="s">
        <v>85</v>
      </c>
      <c r="L4278" t="s">
        <v>5887</v>
      </c>
      <c r="N4278" t="s">
        <v>12944</v>
      </c>
      <c r="O4278" t="s">
        <v>339</v>
      </c>
      <c r="P4278" t="s">
        <v>68</v>
      </c>
      <c r="Q4278" t="s">
        <v>52</v>
      </c>
      <c r="R4278">
        <v>98012</v>
      </c>
      <c r="S4278" t="s">
        <v>1002</v>
      </c>
      <c r="T4278" t="s">
        <v>5888</v>
      </c>
      <c r="U4278" t="s">
        <v>5889</v>
      </c>
      <c r="V4278" t="s">
        <v>54</v>
      </c>
      <c r="W4278">
        <v>13</v>
      </c>
      <c r="X4278" t="s">
        <v>759</v>
      </c>
      <c r="Y4278">
        <v>4866</v>
      </c>
      <c r="Z4278" t="s">
        <v>68</v>
      </c>
      <c r="AA4278" t="s">
        <v>57</v>
      </c>
      <c r="AB4278">
        <v>107180</v>
      </c>
      <c r="AC4278" t="s">
        <v>146</v>
      </c>
      <c r="AD4278" t="s">
        <v>4690</v>
      </c>
      <c r="AE4278" t="s">
        <v>107</v>
      </c>
      <c r="AF4278" t="s">
        <v>107</v>
      </c>
      <c r="AI4278" s="1">
        <v>1</v>
      </c>
      <c r="AJ4278" t="s">
        <v>72</v>
      </c>
      <c r="AK4278" t="s">
        <v>4691</v>
      </c>
      <c r="AL4278">
        <v>44138</v>
      </c>
      <c r="AM4278" t="s">
        <v>4692</v>
      </c>
      <c r="AN4278" t="b">
        <v>1</v>
      </c>
      <c r="AO4278" t="b">
        <v>1</v>
      </c>
      <c r="AP4278" t="b">
        <v>1</v>
      </c>
      <c r="AQ4278" t="s">
        <v>60</v>
      </c>
      <c r="AR4278" t="s">
        <v>61</v>
      </c>
      <c r="BB4278" s="7" t="s">
        <v>83</v>
      </c>
      <c r="BC4278" s="7" t="s">
        <v>101</v>
      </c>
      <c r="BD4278" s="7" t="s">
        <v>52</v>
      </c>
      <c r="BE4278" s="7">
        <v>98109</v>
      </c>
      <c r="BF4278" s="7" t="s">
        <v>4860</v>
      </c>
      <c r="BG4278" s="7">
        <v>176103.59</v>
      </c>
      <c r="BH4278" s="7">
        <v>4709.03</v>
      </c>
      <c r="BI4278">
        <v>165007.01</v>
      </c>
      <c r="BJ4278">
        <v>0</v>
      </c>
      <c r="BK4278">
        <v>0</v>
      </c>
      <c r="BL4278">
        <v>0</v>
      </c>
      <c r="BM4278">
        <v>7886.42</v>
      </c>
      <c r="BN4278">
        <v>0</v>
      </c>
      <c r="BO4278" t="s">
        <v>12945</v>
      </c>
      <c r="BP4278">
        <v>11715</v>
      </c>
      <c r="BQ4278">
        <v>26449</v>
      </c>
      <c r="BR4278">
        <v>1126</v>
      </c>
      <c r="BS4278">
        <v>836</v>
      </c>
      <c r="BT4278">
        <v>44</v>
      </c>
      <c r="BU4278" t="s">
        <v>5009</v>
      </c>
      <c r="BV4278" t="s">
        <v>4695</v>
      </c>
      <c r="BX4278">
        <v>44272.407326388886</v>
      </c>
    </row>
    <row r="4279" spans="1:76" x14ac:dyDescent="0.25">
      <c r="A4279" t="s">
        <v>12955</v>
      </c>
      <c r="B4279" t="s">
        <v>12956</v>
      </c>
      <c r="C4279" t="s">
        <v>46</v>
      </c>
      <c r="D4279">
        <v>43839</v>
      </c>
      <c r="E4279" s="1"/>
      <c r="H4279" t="s">
        <v>47</v>
      </c>
      <c r="I4279">
        <v>43839</v>
      </c>
      <c r="J4279">
        <v>2020</v>
      </c>
      <c r="K4279" t="s">
        <v>85</v>
      </c>
      <c r="L4279" t="s">
        <v>12957</v>
      </c>
      <c r="N4279" t="s">
        <v>12958</v>
      </c>
      <c r="O4279" t="s">
        <v>12806</v>
      </c>
      <c r="P4279" t="s">
        <v>133</v>
      </c>
      <c r="Q4279" t="s">
        <v>52</v>
      </c>
      <c r="R4279">
        <v>98563</v>
      </c>
      <c r="S4279" t="s">
        <v>12959</v>
      </c>
      <c r="T4279" t="s">
        <v>12959</v>
      </c>
      <c r="U4279" t="s">
        <v>4733</v>
      </c>
      <c r="V4279" t="s">
        <v>54</v>
      </c>
      <c r="W4279">
        <v>13</v>
      </c>
      <c r="X4279" t="s">
        <v>134</v>
      </c>
      <c r="Y4279">
        <v>4815</v>
      </c>
      <c r="Z4279" t="s">
        <v>133</v>
      </c>
      <c r="AA4279" t="s">
        <v>57</v>
      </c>
      <c r="AB4279">
        <v>92744</v>
      </c>
      <c r="AC4279" t="s">
        <v>146</v>
      </c>
      <c r="AD4279" t="s">
        <v>4690</v>
      </c>
      <c r="AE4279" t="s">
        <v>107</v>
      </c>
      <c r="AF4279" t="s">
        <v>107</v>
      </c>
      <c r="AI4279" s="1">
        <v>1</v>
      </c>
      <c r="AJ4279" t="s">
        <v>72</v>
      </c>
      <c r="AK4279" t="s">
        <v>4691</v>
      </c>
      <c r="AL4279">
        <v>44138</v>
      </c>
      <c r="AM4279" t="s">
        <v>4692</v>
      </c>
      <c r="AN4279" t="b">
        <v>1</v>
      </c>
      <c r="AO4279" t="b">
        <v>1</v>
      </c>
      <c r="AP4279" t="b">
        <v>0</v>
      </c>
      <c r="AQ4279" t="s">
        <v>177</v>
      </c>
      <c r="BB4279" s="7" t="s">
        <v>4838</v>
      </c>
      <c r="BC4279" s="7" t="s">
        <v>4715</v>
      </c>
      <c r="BD4279" s="7" t="s">
        <v>52</v>
      </c>
      <c r="BE4279" s="7">
        <v>98104</v>
      </c>
      <c r="BF4279" s="7" t="s">
        <v>4733</v>
      </c>
      <c r="BG4279" s="7">
        <v>88004.14</v>
      </c>
      <c r="BH4279" s="7">
        <v>0</v>
      </c>
      <c r="BI4279">
        <v>88004.14</v>
      </c>
      <c r="BJ4279">
        <v>0</v>
      </c>
      <c r="BK4279">
        <v>0</v>
      </c>
      <c r="BL4279">
        <v>0</v>
      </c>
      <c r="BM4279">
        <v>17051.21</v>
      </c>
      <c r="BN4279">
        <v>0</v>
      </c>
      <c r="BO4279" t="s">
        <v>12960</v>
      </c>
      <c r="BP4279">
        <v>24658</v>
      </c>
      <c r="BQ4279">
        <v>12573</v>
      </c>
      <c r="BR4279">
        <v>25601</v>
      </c>
      <c r="BS4279">
        <v>353</v>
      </c>
      <c r="BT4279">
        <v>19</v>
      </c>
      <c r="BU4279" t="s">
        <v>5244</v>
      </c>
      <c r="BV4279" t="s">
        <v>4695</v>
      </c>
      <c r="BX4279">
        <v>44259.557037037041</v>
      </c>
    </row>
    <row r="4280" spans="1:76" x14ac:dyDescent="0.25">
      <c r="A4280" t="s">
        <v>12961</v>
      </c>
      <c r="B4280" t="s">
        <v>12962</v>
      </c>
      <c r="C4280" t="s">
        <v>46</v>
      </c>
      <c r="D4280">
        <v>43846</v>
      </c>
      <c r="E4280" s="1"/>
      <c r="H4280" t="s">
        <v>47</v>
      </c>
      <c r="I4280">
        <v>43846</v>
      </c>
      <c r="J4280">
        <v>2020</v>
      </c>
      <c r="K4280" t="s">
        <v>85</v>
      </c>
      <c r="L4280" t="s">
        <v>12963</v>
      </c>
      <c r="N4280" t="s">
        <v>12964</v>
      </c>
      <c r="O4280" t="s">
        <v>526</v>
      </c>
      <c r="P4280" t="s">
        <v>105</v>
      </c>
      <c r="Q4280" t="s">
        <v>52</v>
      </c>
      <c r="R4280">
        <v>99037</v>
      </c>
      <c r="S4280" t="s">
        <v>12965</v>
      </c>
      <c r="T4280" t="s">
        <v>12965</v>
      </c>
      <c r="U4280">
        <v>15095992268</v>
      </c>
      <c r="V4280" t="s">
        <v>54</v>
      </c>
      <c r="W4280">
        <v>13</v>
      </c>
      <c r="X4280" t="s">
        <v>528</v>
      </c>
      <c r="Y4280">
        <v>4785</v>
      </c>
      <c r="Z4280" t="s">
        <v>105</v>
      </c>
      <c r="AA4280" t="s">
        <v>57</v>
      </c>
      <c r="AB4280">
        <v>113682</v>
      </c>
      <c r="AC4280" t="s">
        <v>146</v>
      </c>
      <c r="AD4280" t="s">
        <v>4690</v>
      </c>
      <c r="AE4280" t="s">
        <v>107</v>
      </c>
      <c r="AF4280" t="s">
        <v>107</v>
      </c>
      <c r="AI4280" s="1">
        <v>2</v>
      </c>
      <c r="AJ4280" t="s">
        <v>72</v>
      </c>
      <c r="AK4280" t="s">
        <v>4691</v>
      </c>
      <c r="AL4280">
        <v>44138</v>
      </c>
      <c r="AM4280" t="s">
        <v>4692</v>
      </c>
      <c r="AN4280" t="b">
        <v>1</v>
      </c>
      <c r="AO4280" t="b">
        <v>1</v>
      </c>
      <c r="AP4280" t="b">
        <v>1</v>
      </c>
      <c r="AQ4280" t="s">
        <v>60</v>
      </c>
      <c r="AR4280" t="s">
        <v>99</v>
      </c>
      <c r="BB4280" s="7" t="s">
        <v>12964</v>
      </c>
      <c r="BC4280" s="7" t="s">
        <v>526</v>
      </c>
      <c r="BD4280" s="7" t="s">
        <v>52</v>
      </c>
      <c r="BE4280" s="7">
        <v>99037</v>
      </c>
      <c r="BF4280" s="7">
        <v>15095992268</v>
      </c>
      <c r="BG4280" s="7">
        <v>26442.26</v>
      </c>
      <c r="BH4280" s="7">
        <v>0</v>
      </c>
      <c r="BI4280">
        <v>29462.44</v>
      </c>
      <c r="BJ4280">
        <v>5017.68</v>
      </c>
      <c r="BK4280">
        <v>0</v>
      </c>
      <c r="BL4280">
        <v>0</v>
      </c>
      <c r="BM4280">
        <v>469.67</v>
      </c>
      <c r="BN4280">
        <v>0</v>
      </c>
      <c r="BO4280" t="s">
        <v>12966</v>
      </c>
      <c r="BP4280">
        <v>24766</v>
      </c>
      <c r="BQ4280">
        <v>1248</v>
      </c>
      <c r="BR4280">
        <v>25634</v>
      </c>
      <c r="BS4280">
        <v>641</v>
      </c>
      <c r="BT4280">
        <v>4</v>
      </c>
      <c r="BU4280" t="s">
        <v>12967</v>
      </c>
      <c r="BV4280" t="s">
        <v>4695</v>
      </c>
      <c r="BX4280">
        <v>44232.645138888889</v>
      </c>
    </row>
    <row r="4281" spans="1:76" x14ac:dyDescent="0.25">
      <c r="A4281" t="s">
        <v>13367</v>
      </c>
      <c r="B4281" t="s">
        <v>1082</v>
      </c>
      <c r="C4281" t="s">
        <v>46</v>
      </c>
      <c r="D4281">
        <v>43472</v>
      </c>
      <c r="E4281" s="1"/>
      <c r="H4281" t="s">
        <v>47</v>
      </c>
      <c r="I4281">
        <v>43472</v>
      </c>
      <c r="J4281">
        <v>2020</v>
      </c>
      <c r="K4281" t="s">
        <v>85</v>
      </c>
      <c r="L4281" t="s">
        <v>6540</v>
      </c>
      <c r="N4281" t="s">
        <v>1083</v>
      </c>
      <c r="O4281" t="s">
        <v>105</v>
      </c>
      <c r="P4281" t="s">
        <v>105</v>
      </c>
      <c r="Q4281" t="s">
        <v>52</v>
      </c>
      <c r="R4281" t="s">
        <v>6541</v>
      </c>
      <c r="S4281" t="s">
        <v>4702</v>
      </c>
      <c r="T4281" t="s">
        <v>4702</v>
      </c>
      <c r="U4281" t="s">
        <v>6542</v>
      </c>
      <c r="V4281" t="s">
        <v>54</v>
      </c>
      <c r="W4281">
        <v>13</v>
      </c>
      <c r="X4281" t="s">
        <v>260</v>
      </c>
      <c r="Y4281">
        <v>4783</v>
      </c>
      <c r="Z4281" t="s">
        <v>105</v>
      </c>
      <c r="AA4281" t="s">
        <v>57</v>
      </c>
      <c r="AB4281">
        <v>91049</v>
      </c>
      <c r="AC4281" t="s">
        <v>146</v>
      </c>
      <c r="AD4281" t="s">
        <v>4690</v>
      </c>
      <c r="AE4281" t="s">
        <v>107</v>
      </c>
      <c r="AF4281" t="s">
        <v>107</v>
      </c>
      <c r="AI4281" s="1">
        <v>1</v>
      </c>
      <c r="AJ4281" t="s">
        <v>72</v>
      </c>
      <c r="AK4281" t="s">
        <v>4691</v>
      </c>
      <c r="AL4281">
        <v>44138</v>
      </c>
      <c r="AM4281" t="s">
        <v>4692</v>
      </c>
      <c r="AN4281" t="b">
        <v>1</v>
      </c>
      <c r="AO4281" t="b">
        <v>1</v>
      </c>
      <c r="AP4281" t="b">
        <v>1</v>
      </c>
      <c r="AQ4281" t="s">
        <v>60</v>
      </c>
      <c r="AR4281" t="s">
        <v>61</v>
      </c>
      <c r="BB4281" s="7" t="s">
        <v>1800</v>
      </c>
      <c r="BC4281" s="7" t="s">
        <v>105</v>
      </c>
      <c r="BD4281" s="7" t="s">
        <v>52</v>
      </c>
      <c r="BE4281" s="7">
        <v>99223</v>
      </c>
      <c r="BF4281" s="7" t="s">
        <v>4704</v>
      </c>
      <c r="BG4281" s="7">
        <v>143679.41</v>
      </c>
      <c r="BH4281" s="7">
        <v>11046.19</v>
      </c>
      <c r="BI4281">
        <v>154725.6</v>
      </c>
      <c r="BJ4281">
        <v>0</v>
      </c>
      <c r="BK4281">
        <v>0</v>
      </c>
      <c r="BL4281">
        <v>0</v>
      </c>
      <c r="BM4281">
        <v>469.67</v>
      </c>
      <c r="BN4281">
        <v>0</v>
      </c>
      <c r="BO4281" t="s">
        <v>13368</v>
      </c>
      <c r="BP4281">
        <v>16394</v>
      </c>
      <c r="BQ4281">
        <v>841</v>
      </c>
      <c r="BR4281">
        <v>1181</v>
      </c>
      <c r="BS4281">
        <v>1079</v>
      </c>
      <c r="BT4281">
        <v>3</v>
      </c>
      <c r="BU4281" t="s">
        <v>5599</v>
      </c>
      <c r="BV4281" t="s">
        <v>4695</v>
      </c>
      <c r="BX4281">
        <v>44299.496921296297</v>
      </c>
    </row>
    <row r="4282" spans="1:76" x14ac:dyDescent="0.25">
      <c r="A4282" t="s">
        <v>13369</v>
      </c>
      <c r="B4282" t="s">
        <v>2364</v>
      </c>
      <c r="C4282" t="s">
        <v>46</v>
      </c>
      <c r="D4282">
        <v>43475</v>
      </c>
      <c r="E4282" s="1"/>
      <c r="H4282" t="s">
        <v>47</v>
      </c>
      <c r="I4282">
        <v>43475</v>
      </c>
      <c r="J4282">
        <v>2020</v>
      </c>
      <c r="K4282" t="s">
        <v>85</v>
      </c>
      <c r="L4282" t="s">
        <v>13370</v>
      </c>
      <c r="N4282" t="s">
        <v>83</v>
      </c>
      <c r="O4282" t="s">
        <v>101</v>
      </c>
      <c r="P4282" t="s">
        <v>68</v>
      </c>
      <c r="Q4282" t="s">
        <v>52</v>
      </c>
      <c r="R4282">
        <v>98109</v>
      </c>
      <c r="S4282" t="s">
        <v>13371</v>
      </c>
      <c r="T4282" t="s">
        <v>13372</v>
      </c>
      <c r="U4282" t="s">
        <v>13373</v>
      </c>
      <c r="V4282" t="s">
        <v>54</v>
      </c>
      <c r="W4282">
        <v>13</v>
      </c>
      <c r="X4282" t="s">
        <v>654</v>
      </c>
      <c r="Y4282">
        <v>4864</v>
      </c>
      <c r="Z4282" t="s">
        <v>68</v>
      </c>
      <c r="AA4282" t="s">
        <v>57</v>
      </c>
      <c r="AB4282">
        <v>115467</v>
      </c>
      <c r="AC4282" t="s">
        <v>146</v>
      </c>
      <c r="AD4282" t="s">
        <v>4690</v>
      </c>
      <c r="AE4282" t="s">
        <v>107</v>
      </c>
      <c r="AF4282" t="s">
        <v>107</v>
      </c>
      <c r="AI4282" s="1">
        <v>1</v>
      </c>
      <c r="AJ4282" t="s">
        <v>72</v>
      </c>
      <c r="AK4282" t="s">
        <v>4691</v>
      </c>
      <c r="AL4282">
        <v>44138</v>
      </c>
      <c r="AM4282" t="s">
        <v>4692</v>
      </c>
      <c r="AN4282" t="b">
        <v>1</v>
      </c>
      <c r="AO4282" t="b">
        <v>1</v>
      </c>
      <c r="AP4282" t="b">
        <v>1</v>
      </c>
      <c r="AQ4282" t="s">
        <v>60</v>
      </c>
      <c r="AR4282" t="s">
        <v>61</v>
      </c>
      <c r="BB4282" s="7" t="s">
        <v>83</v>
      </c>
      <c r="BC4282" s="7" t="s">
        <v>101</v>
      </c>
      <c r="BD4282" s="7" t="s">
        <v>52</v>
      </c>
      <c r="BE4282" s="7">
        <v>98109</v>
      </c>
      <c r="BF4282" s="7" t="s">
        <v>5120</v>
      </c>
      <c r="BG4282" s="7">
        <v>128484.49</v>
      </c>
      <c r="BH4282" s="7">
        <v>57667.33</v>
      </c>
      <c r="BI4282">
        <v>131872.85</v>
      </c>
      <c r="BJ4282">
        <v>0</v>
      </c>
      <c r="BK4282">
        <v>0</v>
      </c>
      <c r="BL4282">
        <v>0</v>
      </c>
      <c r="BM4282">
        <v>399.68</v>
      </c>
      <c r="BN4282">
        <v>0</v>
      </c>
      <c r="BO4282" t="s">
        <v>13374</v>
      </c>
      <c r="BP4282">
        <v>11922</v>
      </c>
      <c r="BQ4282">
        <v>30402</v>
      </c>
      <c r="BR4282">
        <v>1134</v>
      </c>
      <c r="BS4282">
        <v>847</v>
      </c>
      <c r="BT4282">
        <v>43</v>
      </c>
      <c r="BU4282" t="s">
        <v>5009</v>
      </c>
      <c r="BV4282" t="s">
        <v>4695</v>
      </c>
      <c r="BX4282">
        <v>44299.87394675926</v>
      </c>
    </row>
    <row r="4283" spans="1:76" x14ac:dyDescent="0.25">
      <c r="A4283" t="s">
        <v>13454</v>
      </c>
      <c r="B4283" t="s">
        <v>13455</v>
      </c>
      <c r="C4283" t="s">
        <v>46</v>
      </c>
      <c r="D4283">
        <v>43598</v>
      </c>
      <c r="E4283" s="1"/>
      <c r="H4283" t="s">
        <v>47</v>
      </c>
      <c r="I4283">
        <v>43598</v>
      </c>
      <c r="J4283">
        <v>2020</v>
      </c>
      <c r="K4283" t="s">
        <v>85</v>
      </c>
      <c r="L4283" t="s">
        <v>13456</v>
      </c>
      <c r="N4283" t="s">
        <v>13457</v>
      </c>
      <c r="O4283" t="s">
        <v>12089</v>
      </c>
      <c r="P4283" t="s">
        <v>155</v>
      </c>
      <c r="Q4283" t="s">
        <v>52</v>
      </c>
      <c r="R4283">
        <v>98503</v>
      </c>
      <c r="S4283" t="s">
        <v>13458</v>
      </c>
      <c r="T4283" t="s">
        <v>13458</v>
      </c>
      <c r="U4283">
        <v>3607907947</v>
      </c>
      <c r="V4283" t="s">
        <v>4807</v>
      </c>
      <c r="W4283">
        <v>23</v>
      </c>
      <c r="X4283" t="s">
        <v>5607</v>
      </c>
      <c r="Y4283">
        <v>4229</v>
      </c>
      <c r="Z4283" t="s">
        <v>155</v>
      </c>
      <c r="AA4283" t="s">
        <v>4785</v>
      </c>
      <c r="AB4283">
        <v>187220</v>
      </c>
      <c r="AC4283" t="s">
        <v>146</v>
      </c>
      <c r="AD4283" t="s">
        <v>4690</v>
      </c>
      <c r="AE4283" t="s">
        <v>107</v>
      </c>
      <c r="AF4283" t="s">
        <v>107</v>
      </c>
      <c r="AI4283" s="1" t="s">
        <v>13459</v>
      </c>
      <c r="AJ4283" t="s">
        <v>72</v>
      </c>
      <c r="AK4283" t="s">
        <v>4691</v>
      </c>
      <c r="AL4283">
        <v>44138</v>
      </c>
      <c r="AM4283" t="s">
        <v>4692</v>
      </c>
      <c r="AN4283" t="b">
        <v>1</v>
      </c>
      <c r="AO4283" t="b">
        <v>1</v>
      </c>
      <c r="AP4283" t="b">
        <v>1</v>
      </c>
      <c r="AQ4283" t="s">
        <v>60</v>
      </c>
      <c r="AR4283" t="s">
        <v>99</v>
      </c>
      <c r="BB4283" s="7" t="s">
        <v>13460</v>
      </c>
      <c r="BC4283" s="7" t="s">
        <v>591</v>
      </c>
      <c r="BD4283" s="7" t="s">
        <v>52</v>
      </c>
      <c r="BE4283" s="7">
        <v>98503</v>
      </c>
      <c r="BF4283" s="7">
        <v>3605500365</v>
      </c>
      <c r="BG4283" s="7">
        <v>118311.56</v>
      </c>
      <c r="BH4283" s="7">
        <v>3613.23</v>
      </c>
      <c r="BI4283">
        <v>120282.03</v>
      </c>
      <c r="BJ4283">
        <v>0</v>
      </c>
      <c r="BK4283">
        <v>0</v>
      </c>
      <c r="BL4283">
        <v>0</v>
      </c>
      <c r="BM4283">
        <v>552.02</v>
      </c>
      <c r="BN4283">
        <v>0</v>
      </c>
      <c r="BO4283" t="s">
        <v>13461</v>
      </c>
      <c r="BP4283">
        <v>18628</v>
      </c>
      <c r="BQ4283">
        <v>1092</v>
      </c>
      <c r="BR4283">
        <v>1197</v>
      </c>
      <c r="BS4283">
        <v>1200</v>
      </c>
      <c r="BU4283" t="s">
        <v>12092</v>
      </c>
      <c r="BV4283" t="s">
        <v>4695</v>
      </c>
      <c r="BX4283">
        <v>45218.740590277775</v>
      </c>
    </row>
    <row r="4284" spans="1:76" x14ac:dyDescent="0.25">
      <c r="A4284" t="s">
        <v>13785</v>
      </c>
      <c r="B4284" t="s">
        <v>1249</v>
      </c>
      <c r="C4284" t="s">
        <v>46</v>
      </c>
      <c r="D4284">
        <v>43436</v>
      </c>
      <c r="E4284" s="1"/>
      <c r="H4284" t="s">
        <v>47</v>
      </c>
      <c r="I4284">
        <v>43436</v>
      </c>
      <c r="J4284">
        <v>2020</v>
      </c>
      <c r="K4284" t="s">
        <v>85</v>
      </c>
      <c r="L4284" t="s">
        <v>13786</v>
      </c>
      <c r="N4284" t="s">
        <v>13787</v>
      </c>
      <c r="O4284" t="s">
        <v>971</v>
      </c>
      <c r="Q4284" t="s">
        <v>52</v>
      </c>
      <c r="R4284">
        <v>98337</v>
      </c>
      <c r="S4284" t="s">
        <v>1250</v>
      </c>
      <c r="T4284" t="s">
        <v>13788</v>
      </c>
      <c r="U4284" t="s">
        <v>13789</v>
      </c>
      <c r="V4284" t="s">
        <v>1251</v>
      </c>
      <c r="W4284">
        <v>3</v>
      </c>
      <c r="X4284" t="s">
        <v>4770</v>
      </c>
      <c r="Y4284">
        <v>1000</v>
      </c>
      <c r="AA4284" t="s">
        <v>71</v>
      </c>
      <c r="AC4284" t="s">
        <v>146</v>
      </c>
      <c r="AD4284" t="s">
        <v>4690</v>
      </c>
      <c r="AE4284" t="s">
        <v>107</v>
      </c>
      <c r="AF4284" t="s">
        <v>107</v>
      </c>
      <c r="AI4284" s="1"/>
      <c r="AJ4284" t="s">
        <v>72</v>
      </c>
      <c r="AK4284" t="s">
        <v>4691</v>
      </c>
      <c r="AL4284">
        <v>44138</v>
      </c>
      <c r="AM4284" t="s">
        <v>4692</v>
      </c>
      <c r="AN4284" t="b">
        <v>1</v>
      </c>
      <c r="AO4284" t="b">
        <v>1</v>
      </c>
      <c r="AP4284" t="b">
        <v>0</v>
      </c>
      <c r="AQ4284" t="s">
        <v>177</v>
      </c>
      <c r="BB4284" s="7" t="s">
        <v>13787</v>
      </c>
      <c r="BC4284" s="7" t="s">
        <v>971</v>
      </c>
      <c r="BD4284" s="7" t="s">
        <v>52</v>
      </c>
      <c r="BE4284" s="7">
        <v>98337</v>
      </c>
      <c r="BF4284" s="7" t="s">
        <v>13789</v>
      </c>
      <c r="BG4284" s="7">
        <v>2386.88</v>
      </c>
      <c r="BH4284" s="7">
        <v>73.64</v>
      </c>
      <c r="BI4284">
        <v>1497.33</v>
      </c>
      <c r="BJ4284">
        <v>0</v>
      </c>
      <c r="BK4284">
        <v>0</v>
      </c>
      <c r="BL4284">
        <v>0</v>
      </c>
      <c r="BO4284" t="s">
        <v>13790</v>
      </c>
      <c r="BP4284">
        <v>8128</v>
      </c>
      <c r="BQ4284">
        <v>1068</v>
      </c>
      <c r="BR4284">
        <v>1136</v>
      </c>
      <c r="BS4284">
        <v>660</v>
      </c>
      <c r="BU4284" t="s">
        <v>13791</v>
      </c>
      <c r="BV4284" t="s">
        <v>4695</v>
      </c>
      <c r="BX4284">
        <v>44148.861041666663</v>
      </c>
    </row>
    <row r="4285" spans="1:76" x14ac:dyDescent="0.25">
      <c r="A4285" t="s">
        <v>13803</v>
      </c>
      <c r="B4285" t="s">
        <v>2987</v>
      </c>
      <c r="C4285" t="s">
        <v>46</v>
      </c>
      <c r="D4285">
        <v>43493</v>
      </c>
      <c r="E4285" s="1"/>
      <c r="H4285" t="s">
        <v>47</v>
      </c>
      <c r="I4285">
        <v>43493</v>
      </c>
      <c r="J4285">
        <v>2020</v>
      </c>
      <c r="K4285" t="s">
        <v>85</v>
      </c>
      <c r="L4285" t="s">
        <v>12146</v>
      </c>
      <c r="N4285" t="s">
        <v>2988</v>
      </c>
      <c r="O4285" t="s">
        <v>1481</v>
      </c>
      <c r="P4285" t="s">
        <v>394</v>
      </c>
      <c r="Q4285" t="s">
        <v>52</v>
      </c>
      <c r="R4285">
        <v>98277</v>
      </c>
      <c r="S4285" t="s">
        <v>2989</v>
      </c>
      <c r="T4285" t="s">
        <v>12486</v>
      </c>
      <c r="U4285" t="s">
        <v>4733</v>
      </c>
      <c r="V4285" t="s">
        <v>54</v>
      </c>
      <c r="W4285">
        <v>13</v>
      </c>
      <c r="X4285" t="s">
        <v>395</v>
      </c>
      <c r="Y4285">
        <v>4797</v>
      </c>
      <c r="Z4285" t="s">
        <v>394</v>
      </c>
      <c r="AA4285" t="s">
        <v>57</v>
      </c>
      <c r="AB4285">
        <v>111646</v>
      </c>
      <c r="AC4285" t="s">
        <v>146</v>
      </c>
      <c r="AD4285" t="s">
        <v>4690</v>
      </c>
      <c r="AE4285" t="s">
        <v>107</v>
      </c>
      <c r="AF4285" t="s">
        <v>107</v>
      </c>
      <c r="AI4285" s="1">
        <v>2</v>
      </c>
      <c r="AJ4285" t="s">
        <v>72</v>
      </c>
      <c r="AK4285" t="s">
        <v>4691</v>
      </c>
      <c r="AL4285">
        <v>44138</v>
      </c>
      <c r="AM4285" t="s">
        <v>4692</v>
      </c>
      <c r="AN4285" t="b">
        <v>1</v>
      </c>
      <c r="AO4285" t="b">
        <v>1</v>
      </c>
      <c r="AP4285" t="b">
        <v>1</v>
      </c>
      <c r="AQ4285" t="s">
        <v>60</v>
      </c>
      <c r="AR4285" t="s">
        <v>61</v>
      </c>
      <c r="BB4285" s="7" t="s">
        <v>140</v>
      </c>
      <c r="BC4285" s="7" t="s">
        <v>101</v>
      </c>
      <c r="BD4285" s="7" t="s">
        <v>52</v>
      </c>
      <c r="BE4285" s="7">
        <v>98104</v>
      </c>
      <c r="BF4285" s="7" t="s">
        <v>4733</v>
      </c>
      <c r="BG4285" s="7">
        <v>435510.72</v>
      </c>
      <c r="BH4285" s="7">
        <v>4008.5</v>
      </c>
      <c r="BI4285">
        <v>433514.44</v>
      </c>
      <c r="BJ4285">
        <v>0</v>
      </c>
      <c r="BK4285">
        <v>0</v>
      </c>
      <c r="BL4285">
        <v>0</v>
      </c>
      <c r="BM4285">
        <v>105359.73</v>
      </c>
      <c r="BN4285">
        <v>168058.3</v>
      </c>
      <c r="BO4285" t="s">
        <v>13804</v>
      </c>
      <c r="BP4285">
        <v>14913</v>
      </c>
      <c r="BQ4285">
        <v>30388</v>
      </c>
      <c r="BR4285">
        <v>1228</v>
      </c>
      <c r="BS4285">
        <v>987</v>
      </c>
      <c r="BT4285">
        <v>10</v>
      </c>
      <c r="BU4285" t="s">
        <v>4736</v>
      </c>
      <c r="BV4285" t="s">
        <v>4695</v>
      </c>
      <c r="BX4285">
        <v>44276.426550925928</v>
      </c>
    </row>
    <row r="4286" spans="1:76" x14ac:dyDescent="0.25">
      <c r="A4286" t="s">
        <v>13821</v>
      </c>
      <c r="B4286" t="s">
        <v>141</v>
      </c>
      <c r="C4286" t="s">
        <v>46</v>
      </c>
      <c r="D4286">
        <v>43478</v>
      </c>
      <c r="E4286" s="1"/>
      <c r="H4286" t="s">
        <v>47</v>
      </c>
      <c r="I4286">
        <v>43478</v>
      </c>
      <c r="J4286">
        <v>2020</v>
      </c>
      <c r="K4286" t="s">
        <v>85</v>
      </c>
      <c r="L4286" t="s">
        <v>13822</v>
      </c>
      <c r="N4286" t="s">
        <v>142</v>
      </c>
      <c r="O4286" t="s">
        <v>143</v>
      </c>
      <c r="P4286" t="s">
        <v>115</v>
      </c>
      <c r="Q4286" t="s">
        <v>52</v>
      </c>
      <c r="R4286">
        <v>98466</v>
      </c>
      <c r="S4286" t="s">
        <v>1685</v>
      </c>
      <c r="T4286" t="s">
        <v>11369</v>
      </c>
      <c r="U4286" t="s">
        <v>11370</v>
      </c>
      <c r="V4286" t="s">
        <v>54</v>
      </c>
      <c r="W4286">
        <v>13</v>
      </c>
      <c r="X4286" t="s">
        <v>127</v>
      </c>
      <c r="Y4286">
        <v>4833</v>
      </c>
      <c r="Z4286" t="s">
        <v>115</v>
      </c>
      <c r="AA4286" t="s">
        <v>57</v>
      </c>
      <c r="AB4286">
        <v>90641</v>
      </c>
      <c r="AC4286" t="s">
        <v>146</v>
      </c>
      <c r="AD4286" t="s">
        <v>4690</v>
      </c>
      <c r="AE4286" t="s">
        <v>107</v>
      </c>
      <c r="AF4286" t="s">
        <v>107</v>
      </c>
      <c r="AI4286" s="1">
        <v>1</v>
      </c>
      <c r="AJ4286" t="s">
        <v>72</v>
      </c>
      <c r="AK4286" t="s">
        <v>4691</v>
      </c>
      <c r="AL4286">
        <v>44138</v>
      </c>
      <c r="AM4286" t="s">
        <v>4692</v>
      </c>
      <c r="AN4286" t="b">
        <v>1</v>
      </c>
      <c r="AO4286" t="b">
        <v>1</v>
      </c>
      <c r="AP4286" t="b">
        <v>1</v>
      </c>
      <c r="AQ4286" t="s">
        <v>60</v>
      </c>
      <c r="AR4286" t="s">
        <v>61</v>
      </c>
      <c r="BB4286" s="7" t="s">
        <v>140</v>
      </c>
      <c r="BC4286" s="7" t="s">
        <v>101</v>
      </c>
      <c r="BD4286" s="7" t="s">
        <v>52</v>
      </c>
      <c r="BE4286" s="7">
        <v>98104</v>
      </c>
      <c r="BF4286" s="7" t="s">
        <v>4733</v>
      </c>
      <c r="BG4286" s="7">
        <v>255476.72</v>
      </c>
      <c r="BH4286" s="7">
        <v>15629.68</v>
      </c>
      <c r="BI4286">
        <v>267582</v>
      </c>
      <c r="BJ4286">
        <v>0</v>
      </c>
      <c r="BK4286">
        <v>0</v>
      </c>
      <c r="BL4286">
        <v>0</v>
      </c>
      <c r="BM4286">
        <v>5104.55</v>
      </c>
      <c r="BN4286">
        <v>2242.08</v>
      </c>
      <c r="BO4286" t="s">
        <v>13823</v>
      </c>
      <c r="BP4286">
        <v>10839</v>
      </c>
      <c r="BQ4286">
        <v>25649</v>
      </c>
      <c r="BR4286">
        <v>1138</v>
      </c>
      <c r="BS4286">
        <v>784</v>
      </c>
      <c r="BT4286">
        <v>28</v>
      </c>
      <c r="BU4286" t="s">
        <v>4979</v>
      </c>
      <c r="BV4286" t="s">
        <v>4695</v>
      </c>
      <c r="BX4286">
        <v>44414.52449074074</v>
      </c>
    </row>
    <row r="4287" spans="1:76" x14ac:dyDescent="0.25">
      <c r="A4287" t="s">
        <v>13824</v>
      </c>
      <c r="B4287" t="s">
        <v>1421</v>
      </c>
      <c r="C4287" t="s">
        <v>46</v>
      </c>
      <c r="D4287">
        <v>43474</v>
      </c>
      <c r="E4287" s="1"/>
      <c r="H4287" t="s">
        <v>47</v>
      </c>
      <c r="I4287">
        <v>43474</v>
      </c>
      <c r="J4287">
        <v>2020</v>
      </c>
      <c r="K4287" t="s">
        <v>85</v>
      </c>
      <c r="L4287" t="s">
        <v>6653</v>
      </c>
      <c r="N4287" t="s">
        <v>1422</v>
      </c>
      <c r="O4287" t="s">
        <v>101</v>
      </c>
      <c r="P4287" t="s">
        <v>68</v>
      </c>
      <c r="Q4287" t="s">
        <v>52</v>
      </c>
      <c r="R4287">
        <v>98126</v>
      </c>
      <c r="S4287" t="s">
        <v>1423</v>
      </c>
      <c r="T4287" t="s">
        <v>7738</v>
      </c>
      <c r="U4287" t="s">
        <v>6655</v>
      </c>
      <c r="V4287" t="s">
        <v>54</v>
      </c>
      <c r="W4287">
        <v>13</v>
      </c>
      <c r="X4287" t="s">
        <v>646</v>
      </c>
      <c r="Y4287">
        <v>4845</v>
      </c>
      <c r="Z4287" t="s">
        <v>68</v>
      </c>
      <c r="AA4287" t="s">
        <v>57</v>
      </c>
      <c r="AB4287">
        <v>109105</v>
      </c>
      <c r="AC4287" t="s">
        <v>146</v>
      </c>
      <c r="AD4287" t="s">
        <v>4690</v>
      </c>
      <c r="AE4287" t="s">
        <v>107</v>
      </c>
      <c r="AF4287" t="s">
        <v>107</v>
      </c>
      <c r="AI4287" s="1">
        <v>1</v>
      </c>
      <c r="AJ4287" t="s">
        <v>72</v>
      </c>
      <c r="AK4287" t="s">
        <v>4691</v>
      </c>
      <c r="AL4287">
        <v>44138</v>
      </c>
      <c r="AM4287" t="s">
        <v>4692</v>
      </c>
      <c r="AN4287" t="b">
        <v>1</v>
      </c>
      <c r="AO4287" t="b">
        <v>1</v>
      </c>
      <c r="AP4287" t="b">
        <v>1</v>
      </c>
      <c r="AQ4287" t="s">
        <v>60</v>
      </c>
      <c r="AR4287" t="s">
        <v>61</v>
      </c>
      <c r="BB4287" s="7" t="s">
        <v>83</v>
      </c>
      <c r="BC4287" s="7" t="s">
        <v>101</v>
      </c>
      <c r="BD4287" s="7" t="s">
        <v>52</v>
      </c>
      <c r="BE4287" s="7">
        <v>98109</v>
      </c>
      <c r="BF4287" s="7" t="s">
        <v>5120</v>
      </c>
      <c r="BG4287" s="7">
        <v>76850</v>
      </c>
      <c r="BH4287" s="7">
        <v>34501.599999999999</v>
      </c>
      <c r="BI4287">
        <v>79477.67</v>
      </c>
      <c r="BJ4287">
        <v>-533.13</v>
      </c>
      <c r="BK4287">
        <v>0</v>
      </c>
      <c r="BL4287">
        <v>0</v>
      </c>
      <c r="BM4287">
        <v>399.68</v>
      </c>
      <c r="BN4287">
        <v>0</v>
      </c>
      <c r="BO4287" t="s">
        <v>13825</v>
      </c>
      <c r="BP4287">
        <v>3770</v>
      </c>
      <c r="BQ4287">
        <v>463</v>
      </c>
      <c r="BR4287">
        <v>1236</v>
      </c>
      <c r="BS4287">
        <v>445</v>
      </c>
      <c r="BT4287">
        <v>34</v>
      </c>
      <c r="BU4287" t="s">
        <v>5009</v>
      </c>
      <c r="BV4287" t="s">
        <v>4695</v>
      </c>
      <c r="BX4287">
        <v>44299.729247685187</v>
      </c>
    </row>
    <row r="4288" spans="1:76" x14ac:dyDescent="0.25">
      <c r="A4288" t="s">
        <v>13826</v>
      </c>
      <c r="B4288" t="s">
        <v>2240</v>
      </c>
      <c r="C4288" t="s">
        <v>46</v>
      </c>
      <c r="D4288">
        <v>43464</v>
      </c>
      <c r="E4288" s="1"/>
      <c r="H4288" t="s">
        <v>47</v>
      </c>
      <c r="I4288">
        <v>43464</v>
      </c>
      <c r="J4288">
        <v>2020</v>
      </c>
      <c r="K4288" t="s">
        <v>85</v>
      </c>
      <c r="L4288" t="s">
        <v>5413</v>
      </c>
      <c r="N4288" t="s">
        <v>2241</v>
      </c>
      <c r="O4288" t="s">
        <v>349</v>
      </c>
      <c r="P4288" t="s">
        <v>80</v>
      </c>
      <c r="Q4288" t="s">
        <v>52</v>
      </c>
      <c r="R4288">
        <v>98362</v>
      </c>
      <c r="S4288" t="s">
        <v>2242</v>
      </c>
      <c r="T4288" t="s">
        <v>5414</v>
      </c>
      <c r="U4288" t="s">
        <v>5415</v>
      </c>
      <c r="V4288" t="s">
        <v>54</v>
      </c>
      <c r="W4288">
        <v>13</v>
      </c>
      <c r="X4288" t="s">
        <v>82</v>
      </c>
      <c r="Y4288">
        <v>4825</v>
      </c>
      <c r="Z4288" t="s">
        <v>80</v>
      </c>
      <c r="AA4288" t="s">
        <v>57</v>
      </c>
      <c r="AB4288">
        <v>112025</v>
      </c>
      <c r="AC4288" t="s">
        <v>146</v>
      </c>
      <c r="AD4288" t="s">
        <v>4690</v>
      </c>
      <c r="AE4288" t="s">
        <v>107</v>
      </c>
      <c r="AF4288" t="s">
        <v>107</v>
      </c>
      <c r="AI4288" s="1">
        <v>1</v>
      </c>
      <c r="AJ4288" t="s">
        <v>72</v>
      </c>
      <c r="AK4288" t="s">
        <v>4691</v>
      </c>
      <c r="AL4288">
        <v>44138</v>
      </c>
      <c r="AM4288" t="s">
        <v>4692</v>
      </c>
      <c r="AN4288" t="b">
        <v>1</v>
      </c>
      <c r="AO4288" t="b">
        <v>1</v>
      </c>
      <c r="AP4288" t="b">
        <v>1</v>
      </c>
      <c r="AQ4288" t="s">
        <v>60</v>
      </c>
      <c r="AR4288" t="s">
        <v>61</v>
      </c>
      <c r="BB4288" s="7" t="s">
        <v>2241</v>
      </c>
      <c r="BC4288" s="7" t="s">
        <v>349</v>
      </c>
      <c r="BD4288" s="7" t="s">
        <v>52</v>
      </c>
      <c r="BE4288" s="7">
        <v>98362</v>
      </c>
      <c r="BF4288" s="7" t="s">
        <v>5415</v>
      </c>
      <c r="BG4288" s="7">
        <v>126684.81</v>
      </c>
      <c r="BH4288" s="7">
        <v>48806.75</v>
      </c>
      <c r="BI4288">
        <v>175491.56</v>
      </c>
      <c r="BJ4288">
        <v>0</v>
      </c>
      <c r="BK4288">
        <v>0</v>
      </c>
      <c r="BL4288">
        <v>0</v>
      </c>
      <c r="BM4288">
        <v>18730.71</v>
      </c>
      <c r="BN4288">
        <v>0</v>
      </c>
      <c r="BO4288" t="s">
        <v>13827</v>
      </c>
      <c r="BP4288">
        <v>2923</v>
      </c>
      <c r="BQ4288">
        <v>30363</v>
      </c>
      <c r="BR4288">
        <v>1171</v>
      </c>
      <c r="BS4288">
        <v>380</v>
      </c>
      <c r="BT4288">
        <v>24</v>
      </c>
      <c r="BU4288" t="s">
        <v>13828</v>
      </c>
      <c r="BV4288" t="s">
        <v>4695</v>
      </c>
      <c r="BX4288">
        <v>44291.629293981481</v>
      </c>
    </row>
    <row r="4289" spans="1:76" x14ac:dyDescent="0.25">
      <c r="A4289" t="s">
        <v>13829</v>
      </c>
      <c r="B4289" t="s">
        <v>809</v>
      </c>
      <c r="C4289" t="s">
        <v>46</v>
      </c>
      <c r="D4289">
        <v>42869</v>
      </c>
      <c r="E4289" s="1"/>
      <c r="H4289" t="s">
        <v>47</v>
      </c>
      <c r="I4289">
        <v>42869</v>
      </c>
      <c r="J4289">
        <v>2020</v>
      </c>
      <c r="K4289" t="s">
        <v>85</v>
      </c>
      <c r="L4289" t="s">
        <v>12800</v>
      </c>
      <c r="N4289" t="s">
        <v>810</v>
      </c>
      <c r="O4289" t="s">
        <v>811</v>
      </c>
      <c r="P4289" t="s">
        <v>111</v>
      </c>
      <c r="Q4289" t="s">
        <v>52</v>
      </c>
      <c r="R4289">
        <v>98370</v>
      </c>
      <c r="S4289" t="s">
        <v>13830</v>
      </c>
      <c r="T4289" t="s">
        <v>4822</v>
      </c>
      <c r="U4289" t="s">
        <v>12801</v>
      </c>
      <c r="V4289" t="s">
        <v>90</v>
      </c>
      <c r="W4289">
        <v>12</v>
      </c>
      <c r="X4289" t="s">
        <v>813</v>
      </c>
      <c r="Y4289">
        <v>4752</v>
      </c>
      <c r="Z4289" t="s">
        <v>111</v>
      </c>
      <c r="AA4289" t="s">
        <v>57</v>
      </c>
      <c r="AB4289">
        <v>106338</v>
      </c>
      <c r="AC4289" t="s">
        <v>146</v>
      </c>
      <c r="AD4289" t="s">
        <v>4690</v>
      </c>
      <c r="AE4289" t="s">
        <v>107</v>
      </c>
      <c r="AF4289" t="s">
        <v>107</v>
      </c>
      <c r="AI4289" s="1"/>
      <c r="AJ4289" t="s">
        <v>72</v>
      </c>
      <c r="AK4289" t="s">
        <v>4691</v>
      </c>
      <c r="AL4289">
        <v>44138</v>
      </c>
      <c r="AM4289" t="s">
        <v>4692</v>
      </c>
      <c r="AN4289" t="b">
        <v>1</v>
      </c>
      <c r="AO4289" t="b">
        <v>1</v>
      </c>
      <c r="AP4289" t="b">
        <v>1</v>
      </c>
      <c r="AQ4289" t="s">
        <v>60</v>
      </c>
      <c r="AR4289" t="s">
        <v>61</v>
      </c>
      <c r="BB4289" s="7" t="s">
        <v>814</v>
      </c>
      <c r="BC4289" s="7" t="s">
        <v>815</v>
      </c>
      <c r="BD4289" s="7" t="s">
        <v>52</v>
      </c>
      <c r="BE4289" s="7">
        <v>98110</v>
      </c>
      <c r="BF4289" s="7" t="s">
        <v>13831</v>
      </c>
      <c r="BG4289" s="7">
        <v>254181.26</v>
      </c>
      <c r="BH4289" s="7">
        <v>21122.92</v>
      </c>
      <c r="BI4289">
        <v>243064.52</v>
      </c>
      <c r="BJ4289">
        <v>0</v>
      </c>
      <c r="BK4289">
        <v>0</v>
      </c>
      <c r="BL4289">
        <v>0</v>
      </c>
      <c r="BM4289">
        <v>318.89999999999998</v>
      </c>
      <c r="BN4289">
        <v>0</v>
      </c>
      <c r="BO4289" t="s">
        <v>13832</v>
      </c>
      <c r="BP4289">
        <v>13828</v>
      </c>
      <c r="BQ4289">
        <v>27216</v>
      </c>
      <c r="BR4289">
        <v>1244</v>
      </c>
      <c r="BS4289">
        <v>921</v>
      </c>
      <c r="BT4289">
        <v>23</v>
      </c>
      <c r="BU4289" t="s">
        <v>13833</v>
      </c>
      <c r="BV4289" t="s">
        <v>4695</v>
      </c>
      <c r="BX4289">
        <v>44564.802453703705</v>
      </c>
    </row>
    <row r="4290" spans="1:76" x14ac:dyDescent="0.25">
      <c r="A4290" t="s">
        <v>14207</v>
      </c>
      <c r="B4290" t="s">
        <v>14208</v>
      </c>
      <c r="C4290" t="s">
        <v>46</v>
      </c>
      <c r="D4290">
        <v>44040</v>
      </c>
      <c r="E4290" s="1">
        <v>44039</v>
      </c>
      <c r="H4290" t="s">
        <v>47</v>
      </c>
      <c r="I4290">
        <v>44040</v>
      </c>
      <c r="J4290">
        <v>2020</v>
      </c>
      <c r="K4290" t="s">
        <v>48</v>
      </c>
      <c r="L4290" t="s">
        <v>14209</v>
      </c>
      <c r="N4290" t="s">
        <v>14210</v>
      </c>
      <c r="O4290" t="s">
        <v>14211</v>
      </c>
      <c r="P4290" t="s">
        <v>241</v>
      </c>
      <c r="Q4290" t="s">
        <v>5990</v>
      </c>
      <c r="R4290">
        <v>98623</v>
      </c>
      <c r="S4290" t="s">
        <v>14212</v>
      </c>
      <c r="T4290" t="s">
        <v>14212</v>
      </c>
      <c r="U4290">
        <v>5097747430</v>
      </c>
      <c r="V4290" t="s">
        <v>54</v>
      </c>
      <c r="W4290">
        <v>13</v>
      </c>
      <c r="X4290" t="s">
        <v>243</v>
      </c>
      <c r="Y4290">
        <v>4805</v>
      </c>
      <c r="Z4290" t="s">
        <v>241</v>
      </c>
      <c r="AA4290" t="s">
        <v>57</v>
      </c>
      <c r="AB4290">
        <v>86901</v>
      </c>
      <c r="AC4290" t="s">
        <v>146</v>
      </c>
      <c r="AD4290" t="s">
        <v>4690</v>
      </c>
      <c r="AE4290" t="s">
        <v>107</v>
      </c>
      <c r="AF4290" t="s">
        <v>107</v>
      </c>
      <c r="AI4290" s="1">
        <v>2</v>
      </c>
      <c r="AJ4290" t="s">
        <v>72</v>
      </c>
      <c r="AK4290" t="s">
        <v>4691</v>
      </c>
      <c r="AL4290">
        <v>44138</v>
      </c>
      <c r="AM4290" t="s">
        <v>4692</v>
      </c>
      <c r="AN4290" t="b">
        <v>1</v>
      </c>
      <c r="AO4290" t="b">
        <v>0</v>
      </c>
      <c r="AP4290" t="b">
        <v>1</v>
      </c>
      <c r="AR4290" t="s">
        <v>99</v>
      </c>
      <c r="BB4290" s="7" t="s">
        <v>14210</v>
      </c>
      <c r="BC4290" s="7" t="s">
        <v>14211</v>
      </c>
      <c r="BD4290" s="7" t="s">
        <v>5990</v>
      </c>
      <c r="BE4290" s="7">
        <v>98623</v>
      </c>
      <c r="BF4290" s="7">
        <v>5097747430</v>
      </c>
      <c r="BG4290" s="7">
        <v>28867.62</v>
      </c>
      <c r="BH4290" s="7">
        <v>0</v>
      </c>
      <c r="BI4290">
        <v>28034.92</v>
      </c>
      <c r="BJ4290">
        <v>649.64</v>
      </c>
      <c r="BK4290">
        <v>0</v>
      </c>
      <c r="BL4290">
        <v>0</v>
      </c>
      <c r="BM4290">
        <v>358.66</v>
      </c>
      <c r="BN4290">
        <v>0</v>
      </c>
      <c r="BO4290" t="s">
        <v>14213</v>
      </c>
      <c r="BP4290">
        <v>25949</v>
      </c>
      <c r="BQ4290">
        <v>30252</v>
      </c>
      <c r="BR4290">
        <v>92945</v>
      </c>
      <c r="BS4290">
        <v>787</v>
      </c>
      <c r="BT4290">
        <v>14</v>
      </c>
      <c r="BU4290" t="s">
        <v>14214</v>
      </c>
      <c r="BV4290" t="s">
        <v>4695</v>
      </c>
      <c r="BX4290">
        <v>44232.645138888889</v>
      </c>
    </row>
    <row r="4291" spans="1:76" x14ac:dyDescent="0.25">
      <c r="A4291" t="s">
        <v>14220</v>
      </c>
      <c r="B4291" t="s">
        <v>7454</v>
      </c>
      <c r="C4291" t="s">
        <v>46</v>
      </c>
      <c r="D4291">
        <v>44047</v>
      </c>
      <c r="E4291" s="1"/>
      <c r="I4291">
        <v>44047</v>
      </c>
      <c r="J4291">
        <v>2020</v>
      </c>
      <c r="K4291" t="s">
        <v>85</v>
      </c>
      <c r="L4291" t="s">
        <v>14221</v>
      </c>
      <c r="N4291" t="s">
        <v>14222</v>
      </c>
      <c r="O4291" t="s">
        <v>14223</v>
      </c>
      <c r="P4291" t="s">
        <v>255</v>
      </c>
      <c r="Q4291" t="s">
        <v>11479</v>
      </c>
      <c r="R4291">
        <v>98823</v>
      </c>
      <c r="S4291" t="s">
        <v>7458</v>
      </c>
      <c r="T4291" t="s">
        <v>7458</v>
      </c>
      <c r="V4291" t="s">
        <v>90</v>
      </c>
      <c r="W4291">
        <v>12</v>
      </c>
      <c r="X4291" t="s">
        <v>947</v>
      </c>
      <c r="Y4291">
        <v>4741</v>
      </c>
      <c r="Z4291" t="s">
        <v>255</v>
      </c>
      <c r="AA4291" t="s">
        <v>57</v>
      </c>
      <c r="AB4291">
        <v>93006</v>
      </c>
      <c r="AC4291" t="s">
        <v>146</v>
      </c>
      <c r="AD4291" t="s">
        <v>4690</v>
      </c>
      <c r="AE4291" t="s">
        <v>107</v>
      </c>
      <c r="AF4291" t="s">
        <v>107</v>
      </c>
      <c r="AI4291" s="1"/>
      <c r="AJ4291" t="s">
        <v>72</v>
      </c>
      <c r="AK4291" t="s">
        <v>4691</v>
      </c>
      <c r="AL4291">
        <v>44138</v>
      </c>
      <c r="AM4291" t="s">
        <v>4878</v>
      </c>
      <c r="AN4291" t="b">
        <v>1</v>
      </c>
      <c r="BO4291" t="s">
        <v>14224</v>
      </c>
      <c r="BP4291">
        <v>25964</v>
      </c>
      <c r="BQ4291">
        <v>30269</v>
      </c>
      <c r="BR4291">
        <v>92949</v>
      </c>
      <c r="BT4291">
        <v>12</v>
      </c>
      <c r="BU4291" t="s">
        <v>14225</v>
      </c>
      <c r="BV4291" t="s">
        <v>4695</v>
      </c>
      <c r="BX4291">
        <v>44047.672673611109</v>
      </c>
    </row>
    <row r="4292" spans="1:76" x14ac:dyDescent="0.25">
      <c r="A4292" t="s">
        <v>14226</v>
      </c>
      <c r="B4292" t="s">
        <v>14227</v>
      </c>
      <c r="C4292" t="s">
        <v>46</v>
      </c>
      <c r="D4292">
        <v>43916</v>
      </c>
      <c r="E4292" s="1"/>
      <c r="H4292" t="s">
        <v>47</v>
      </c>
      <c r="I4292">
        <v>43916</v>
      </c>
      <c r="J4292">
        <v>2020</v>
      </c>
      <c r="K4292" t="s">
        <v>85</v>
      </c>
      <c r="L4292" t="s">
        <v>14228</v>
      </c>
      <c r="N4292" t="s">
        <v>14229</v>
      </c>
      <c r="O4292" t="s">
        <v>6659</v>
      </c>
      <c r="P4292" t="s">
        <v>68</v>
      </c>
      <c r="Q4292" t="s">
        <v>52</v>
      </c>
      <c r="R4292">
        <v>98258</v>
      </c>
      <c r="S4292" t="s">
        <v>14230</v>
      </c>
      <c r="T4292" t="s">
        <v>14230</v>
      </c>
      <c r="U4292">
        <v>4253157307</v>
      </c>
      <c r="V4292" t="s">
        <v>54</v>
      </c>
      <c r="W4292">
        <v>13</v>
      </c>
      <c r="X4292" t="s">
        <v>759</v>
      </c>
      <c r="Y4292">
        <v>4866</v>
      </c>
      <c r="Z4292" t="s">
        <v>68</v>
      </c>
      <c r="AA4292" t="s">
        <v>57</v>
      </c>
      <c r="AB4292">
        <v>107180</v>
      </c>
      <c r="AC4292" t="s">
        <v>146</v>
      </c>
      <c r="AD4292" t="s">
        <v>4690</v>
      </c>
      <c r="AE4292" t="s">
        <v>107</v>
      </c>
      <c r="AF4292" t="s">
        <v>107</v>
      </c>
      <c r="AI4292" s="1">
        <v>2</v>
      </c>
      <c r="AJ4292" t="s">
        <v>72</v>
      </c>
      <c r="AK4292" t="s">
        <v>4691</v>
      </c>
      <c r="AL4292">
        <v>44138</v>
      </c>
      <c r="AM4292" t="s">
        <v>4692</v>
      </c>
      <c r="AN4292" t="b">
        <v>1</v>
      </c>
      <c r="AO4292" t="b">
        <v>1</v>
      </c>
      <c r="AP4292" t="b">
        <v>0</v>
      </c>
      <c r="AQ4292" t="s">
        <v>177</v>
      </c>
      <c r="BB4292" s="7" t="s">
        <v>4838</v>
      </c>
      <c r="BC4292" s="7" t="s">
        <v>4715</v>
      </c>
      <c r="BD4292" s="7" t="s">
        <v>52</v>
      </c>
      <c r="BE4292" s="7">
        <v>98104</v>
      </c>
      <c r="BF4292" s="7">
        <v>2066827328</v>
      </c>
      <c r="BG4292" s="7">
        <v>35456.32</v>
      </c>
      <c r="BH4292" s="7">
        <v>0</v>
      </c>
      <c r="BI4292">
        <v>37456.32</v>
      </c>
      <c r="BJ4292">
        <v>2000</v>
      </c>
      <c r="BK4292">
        <v>0</v>
      </c>
      <c r="BL4292">
        <v>0</v>
      </c>
      <c r="BM4292">
        <v>14000</v>
      </c>
      <c r="BN4292">
        <v>0</v>
      </c>
      <c r="BO4292" t="s">
        <v>14231</v>
      </c>
      <c r="BP4292">
        <v>25134</v>
      </c>
      <c r="BQ4292">
        <v>29852</v>
      </c>
      <c r="BR4292">
        <v>25877</v>
      </c>
      <c r="BS4292">
        <v>281</v>
      </c>
      <c r="BT4292">
        <v>44</v>
      </c>
      <c r="BU4292" t="s">
        <v>14232</v>
      </c>
      <c r="BV4292" t="s">
        <v>4695</v>
      </c>
      <c r="BX4292">
        <v>44295.705960648149</v>
      </c>
    </row>
    <row r="4293" spans="1:76" x14ac:dyDescent="0.25">
      <c r="A4293" t="s">
        <v>14233</v>
      </c>
      <c r="B4293" t="s">
        <v>11987</v>
      </c>
      <c r="C4293" t="s">
        <v>46</v>
      </c>
      <c r="D4293">
        <v>43820</v>
      </c>
      <c r="E4293" s="1"/>
      <c r="H4293" t="s">
        <v>47</v>
      </c>
      <c r="I4293">
        <v>43820</v>
      </c>
      <c r="J4293">
        <v>2020</v>
      </c>
      <c r="K4293" t="s">
        <v>85</v>
      </c>
      <c r="L4293" t="s">
        <v>11988</v>
      </c>
      <c r="N4293" t="s">
        <v>11989</v>
      </c>
      <c r="O4293" t="s">
        <v>4916</v>
      </c>
      <c r="P4293" t="s">
        <v>115</v>
      </c>
      <c r="Q4293" t="s">
        <v>52</v>
      </c>
      <c r="R4293">
        <v>98448</v>
      </c>
      <c r="S4293" t="s">
        <v>11990</v>
      </c>
      <c r="T4293" t="s">
        <v>14234</v>
      </c>
      <c r="U4293" t="s">
        <v>11991</v>
      </c>
      <c r="V4293" t="s">
        <v>4783</v>
      </c>
      <c r="W4293">
        <v>25</v>
      </c>
      <c r="X4293" t="s">
        <v>4784</v>
      </c>
      <c r="Y4293">
        <v>3879</v>
      </c>
      <c r="Z4293" t="s">
        <v>115</v>
      </c>
      <c r="AA4293" t="s">
        <v>4785</v>
      </c>
      <c r="AB4293">
        <v>520561</v>
      </c>
      <c r="AC4293" t="s">
        <v>146</v>
      </c>
      <c r="AD4293" t="s">
        <v>4690</v>
      </c>
      <c r="AE4293" t="s">
        <v>107</v>
      </c>
      <c r="AF4293" t="s">
        <v>107</v>
      </c>
      <c r="AI4293" s="1">
        <v>6</v>
      </c>
      <c r="AJ4293" t="s">
        <v>72</v>
      </c>
      <c r="AK4293" t="s">
        <v>4691</v>
      </c>
      <c r="AL4293">
        <v>44138</v>
      </c>
      <c r="AM4293" t="s">
        <v>4692</v>
      </c>
      <c r="AN4293" t="b">
        <v>1</v>
      </c>
      <c r="AO4293" t="b">
        <v>1</v>
      </c>
      <c r="AP4293" t="b">
        <v>1</v>
      </c>
      <c r="AQ4293" t="s">
        <v>60</v>
      </c>
      <c r="AR4293" t="s">
        <v>61</v>
      </c>
      <c r="BB4293" s="7" t="s">
        <v>11989</v>
      </c>
      <c r="BC4293" s="7" t="s">
        <v>4916</v>
      </c>
      <c r="BD4293" s="7" t="s">
        <v>52</v>
      </c>
      <c r="BE4293" s="7">
        <v>98448</v>
      </c>
      <c r="BF4293" s="7" t="s">
        <v>11991</v>
      </c>
      <c r="BG4293" s="7">
        <v>115404.88</v>
      </c>
      <c r="BH4293" s="7">
        <v>0</v>
      </c>
      <c r="BI4293">
        <v>113734.87</v>
      </c>
      <c r="BJ4293">
        <v>0</v>
      </c>
      <c r="BK4293">
        <v>0</v>
      </c>
      <c r="BL4293">
        <v>0</v>
      </c>
      <c r="BM4293">
        <v>33882.089999999997</v>
      </c>
      <c r="BN4293">
        <v>35004.239999999998</v>
      </c>
      <c r="BO4293" t="s">
        <v>14235</v>
      </c>
      <c r="BP4293">
        <v>24589</v>
      </c>
      <c r="BQ4293">
        <v>30404</v>
      </c>
      <c r="BR4293">
        <v>25566</v>
      </c>
      <c r="BS4293">
        <v>677</v>
      </c>
      <c r="BU4293" t="s">
        <v>14236</v>
      </c>
      <c r="BV4293" t="s">
        <v>4695</v>
      </c>
      <c r="BX4293">
        <v>44263.464143518519</v>
      </c>
    </row>
    <row r="4294" spans="1:76" x14ac:dyDescent="0.25">
      <c r="A4294" t="s">
        <v>14237</v>
      </c>
      <c r="B4294" t="s">
        <v>468</v>
      </c>
      <c r="C4294" t="s">
        <v>46</v>
      </c>
      <c r="D4294">
        <v>43619</v>
      </c>
      <c r="E4294" s="1"/>
      <c r="H4294" t="s">
        <v>47</v>
      </c>
      <c r="I4294">
        <v>43619</v>
      </c>
      <c r="J4294">
        <v>2020</v>
      </c>
      <c r="K4294" t="s">
        <v>85</v>
      </c>
      <c r="L4294" t="s">
        <v>5061</v>
      </c>
      <c r="N4294" t="s">
        <v>5063</v>
      </c>
      <c r="O4294" t="s">
        <v>4715</v>
      </c>
      <c r="P4294" t="s">
        <v>68</v>
      </c>
      <c r="Q4294" t="s">
        <v>52</v>
      </c>
      <c r="R4294">
        <v>98165</v>
      </c>
      <c r="S4294" t="s">
        <v>11463</v>
      </c>
      <c r="T4294" t="s">
        <v>14238</v>
      </c>
      <c r="U4294" t="s">
        <v>11464</v>
      </c>
      <c r="V4294" t="s">
        <v>54</v>
      </c>
      <c r="W4294">
        <v>13</v>
      </c>
      <c r="X4294" t="s">
        <v>469</v>
      </c>
      <c r="Y4294">
        <v>4870</v>
      </c>
      <c r="Z4294" t="s">
        <v>68</v>
      </c>
      <c r="AA4294" t="s">
        <v>57</v>
      </c>
      <c r="AB4294">
        <v>109296</v>
      </c>
      <c r="AC4294" t="s">
        <v>146</v>
      </c>
      <c r="AD4294" t="s">
        <v>4690</v>
      </c>
      <c r="AE4294" t="s">
        <v>107</v>
      </c>
      <c r="AF4294" t="s">
        <v>107</v>
      </c>
      <c r="AI4294" s="1">
        <v>2</v>
      </c>
      <c r="AJ4294" t="s">
        <v>72</v>
      </c>
      <c r="AK4294" t="s">
        <v>4691</v>
      </c>
      <c r="AL4294">
        <v>44138</v>
      </c>
      <c r="AM4294" t="s">
        <v>4692</v>
      </c>
      <c r="AN4294" t="b">
        <v>1</v>
      </c>
      <c r="AO4294" t="b">
        <v>1</v>
      </c>
      <c r="AP4294" t="b">
        <v>1</v>
      </c>
      <c r="AQ4294" t="s">
        <v>60</v>
      </c>
      <c r="AR4294" t="s">
        <v>61</v>
      </c>
      <c r="BB4294" s="7" t="s">
        <v>4726</v>
      </c>
      <c r="BC4294" s="7" t="s">
        <v>4715</v>
      </c>
      <c r="BD4294" s="7" t="s">
        <v>52</v>
      </c>
      <c r="BE4294" s="7">
        <v>98115</v>
      </c>
      <c r="BF4294" s="7" t="s">
        <v>4727</v>
      </c>
      <c r="BG4294" s="7">
        <v>71343.75</v>
      </c>
      <c r="BH4294" s="7">
        <v>15665.1</v>
      </c>
      <c r="BI4294">
        <v>61140.07</v>
      </c>
      <c r="BJ4294">
        <v>0</v>
      </c>
      <c r="BK4294">
        <v>0</v>
      </c>
      <c r="BL4294">
        <v>0</v>
      </c>
      <c r="BM4294">
        <v>399.68</v>
      </c>
      <c r="BN4294">
        <v>0</v>
      </c>
      <c r="BO4294" t="s">
        <v>14239</v>
      </c>
      <c r="BP4294">
        <v>23216</v>
      </c>
      <c r="BQ4294">
        <v>502</v>
      </c>
      <c r="BR4294">
        <v>19201</v>
      </c>
      <c r="BS4294">
        <v>1269</v>
      </c>
      <c r="BT4294">
        <v>46</v>
      </c>
      <c r="BU4294" t="s">
        <v>4729</v>
      </c>
      <c r="BV4294" t="s">
        <v>4695</v>
      </c>
      <c r="BX4294">
        <v>44298.843657407408</v>
      </c>
    </row>
    <row r="4295" spans="1:76" x14ac:dyDescent="0.25">
      <c r="A4295" t="s">
        <v>14240</v>
      </c>
      <c r="B4295" t="s">
        <v>1075</v>
      </c>
      <c r="C4295" t="s">
        <v>46</v>
      </c>
      <c r="D4295">
        <v>43474</v>
      </c>
      <c r="E4295" s="1"/>
      <c r="H4295" t="s">
        <v>47</v>
      </c>
      <c r="I4295">
        <v>43474</v>
      </c>
      <c r="J4295">
        <v>2020</v>
      </c>
      <c r="K4295" t="s">
        <v>85</v>
      </c>
      <c r="L4295" t="s">
        <v>5894</v>
      </c>
      <c r="N4295" t="s">
        <v>14241</v>
      </c>
      <c r="O4295" t="s">
        <v>4715</v>
      </c>
      <c r="P4295" t="s">
        <v>68</v>
      </c>
      <c r="Q4295" t="s">
        <v>52</v>
      </c>
      <c r="R4295">
        <v>98103</v>
      </c>
      <c r="S4295" t="s">
        <v>1343</v>
      </c>
      <c r="T4295" t="s">
        <v>5895</v>
      </c>
      <c r="U4295" t="s">
        <v>5896</v>
      </c>
      <c r="V4295" t="s">
        <v>54</v>
      </c>
      <c r="W4295">
        <v>13</v>
      </c>
      <c r="X4295" t="s">
        <v>654</v>
      </c>
      <c r="Y4295">
        <v>4864</v>
      </c>
      <c r="Z4295" t="s">
        <v>68</v>
      </c>
      <c r="AA4295" t="s">
        <v>57</v>
      </c>
      <c r="AB4295">
        <v>115467</v>
      </c>
      <c r="AC4295" t="s">
        <v>146</v>
      </c>
      <c r="AD4295" t="s">
        <v>4690</v>
      </c>
      <c r="AE4295" t="s">
        <v>107</v>
      </c>
      <c r="AF4295" t="s">
        <v>107</v>
      </c>
      <c r="AI4295" s="1">
        <v>2</v>
      </c>
      <c r="AJ4295" t="s">
        <v>72</v>
      </c>
      <c r="AK4295" t="s">
        <v>4691</v>
      </c>
      <c r="AL4295">
        <v>44138</v>
      </c>
      <c r="AM4295" t="s">
        <v>4692</v>
      </c>
      <c r="AN4295" t="b">
        <v>1</v>
      </c>
      <c r="AO4295" t="b">
        <v>1</v>
      </c>
      <c r="AP4295" t="b">
        <v>1</v>
      </c>
      <c r="AQ4295" t="s">
        <v>60</v>
      </c>
      <c r="AR4295" t="s">
        <v>61</v>
      </c>
      <c r="BB4295" s="7" t="s">
        <v>83</v>
      </c>
      <c r="BC4295" s="7" t="s">
        <v>101</v>
      </c>
      <c r="BD4295" s="7" t="s">
        <v>52</v>
      </c>
      <c r="BE4295" s="7">
        <v>98109</v>
      </c>
      <c r="BF4295" s="7" t="s">
        <v>4860</v>
      </c>
      <c r="BG4295" s="7">
        <v>236752.33</v>
      </c>
      <c r="BH4295" s="7">
        <v>69233.19</v>
      </c>
      <c r="BI4295">
        <v>311278.99</v>
      </c>
      <c r="BJ4295">
        <v>5472.34</v>
      </c>
      <c r="BK4295">
        <v>0</v>
      </c>
      <c r="BL4295">
        <v>0</v>
      </c>
      <c r="BM4295">
        <v>399.68</v>
      </c>
      <c r="BN4295">
        <v>0</v>
      </c>
      <c r="BO4295" t="s">
        <v>14242</v>
      </c>
      <c r="BP4295">
        <v>3080</v>
      </c>
      <c r="BQ4295">
        <v>469</v>
      </c>
      <c r="BR4295">
        <v>1141</v>
      </c>
      <c r="BS4295">
        <v>385</v>
      </c>
      <c r="BT4295">
        <v>43</v>
      </c>
      <c r="BU4295" t="s">
        <v>5009</v>
      </c>
      <c r="BV4295" t="s">
        <v>4695</v>
      </c>
      <c r="BX4295">
        <v>44296.704479166663</v>
      </c>
    </row>
    <row r="4296" spans="1:76" x14ac:dyDescent="0.25">
      <c r="A4296" t="s">
        <v>14251</v>
      </c>
      <c r="B4296" t="s">
        <v>11958</v>
      </c>
      <c r="C4296" t="s">
        <v>46</v>
      </c>
      <c r="D4296">
        <v>43683</v>
      </c>
      <c r="E4296" s="1"/>
      <c r="H4296" t="s">
        <v>47</v>
      </c>
      <c r="I4296">
        <v>43683</v>
      </c>
      <c r="J4296">
        <v>2020</v>
      </c>
      <c r="K4296" t="s">
        <v>85</v>
      </c>
      <c r="L4296" t="s">
        <v>14252</v>
      </c>
      <c r="N4296" t="s">
        <v>4838</v>
      </c>
      <c r="O4296" t="s">
        <v>4715</v>
      </c>
      <c r="P4296" t="s">
        <v>68</v>
      </c>
      <c r="Q4296" t="s">
        <v>52</v>
      </c>
      <c r="R4296">
        <v>98104</v>
      </c>
      <c r="S4296" t="s">
        <v>5058</v>
      </c>
      <c r="T4296" t="s">
        <v>5058</v>
      </c>
      <c r="U4296" t="s">
        <v>4733</v>
      </c>
      <c r="V4296" t="s">
        <v>54</v>
      </c>
      <c r="W4296">
        <v>13</v>
      </c>
      <c r="X4296" t="s">
        <v>164</v>
      </c>
      <c r="Y4296">
        <v>4779</v>
      </c>
      <c r="Z4296" t="s">
        <v>68</v>
      </c>
      <c r="AA4296" t="s">
        <v>57</v>
      </c>
      <c r="AB4296">
        <v>106216</v>
      </c>
      <c r="AC4296" t="s">
        <v>146</v>
      </c>
      <c r="AD4296" t="s">
        <v>4690</v>
      </c>
      <c r="AE4296" t="s">
        <v>107</v>
      </c>
      <c r="AF4296" t="s">
        <v>107</v>
      </c>
      <c r="AI4296" s="1">
        <v>1</v>
      </c>
      <c r="AJ4296" t="s">
        <v>72</v>
      </c>
      <c r="AK4296" t="s">
        <v>4691</v>
      </c>
      <c r="AL4296">
        <v>44138</v>
      </c>
      <c r="AM4296" t="s">
        <v>4692</v>
      </c>
      <c r="AN4296" t="b">
        <v>1</v>
      </c>
      <c r="AO4296" t="b">
        <v>1</v>
      </c>
      <c r="AP4296" t="b">
        <v>1</v>
      </c>
      <c r="AQ4296" t="s">
        <v>60</v>
      </c>
      <c r="AR4296" t="s">
        <v>61</v>
      </c>
      <c r="BB4296" s="7" t="s">
        <v>4838</v>
      </c>
      <c r="BC4296" s="7" t="s">
        <v>4715</v>
      </c>
      <c r="BD4296" s="7" t="s">
        <v>52</v>
      </c>
      <c r="BE4296" s="7">
        <v>98104</v>
      </c>
      <c r="BF4296" s="7" t="s">
        <v>4733</v>
      </c>
      <c r="BG4296" s="7">
        <v>64863.43</v>
      </c>
      <c r="BH4296" s="7">
        <v>0</v>
      </c>
      <c r="BI4296">
        <v>52732.15</v>
      </c>
      <c r="BJ4296">
        <v>0</v>
      </c>
      <c r="BK4296">
        <v>0</v>
      </c>
      <c r="BL4296">
        <v>0</v>
      </c>
      <c r="BM4296">
        <v>369.5</v>
      </c>
      <c r="BN4296">
        <v>0</v>
      </c>
      <c r="BO4296" t="s">
        <v>14253</v>
      </c>
      <c r="BP4296">
        <v>24212</v>
      </c>
      <c r="BQ4296">
        <v>30267</v>
      </c>
      <c r="BR4296">
        <v>25377</v>
      </c>
      <c r="BS4296">
        <v>518</v>
      </c>
      <c r="BT4296">
        <v>1</v>
      </c>
      <c r="BU4296" t="s">
        <v>5244</v>
      </c>
      <c r="BV4296" t="s">
        <v>4695</v>
      </c>
      <c r="BX4296">
        <v>44237.563692129632</v>
      </c>
    </row>
    <row r="4297" spans="1:76" x14ac:dyDescent="0.25">
      <c r="A4297" t="s">
        <v>14254</v>
      </c>
      <c r="B4297" t="s">
        <v>14255</v>
      </c>
      <c r="C4297" t="s">
        <v>46</v>
      </c>
      <c r="D4297">
        <v>43808</v>
      </c>
      <c r="E4297" s="1"/>
      <c r="H4297" t="s">
        <v>47</v>
      </c>
      <c r="I4297">
        <v>43808</v>
      </c>
      <c r="J4297">
        <v>2020</v>
      </c>
      <c r="K4297" t="s">
        <v>85</v>
      </c>
      <c r="L4297" t="s">
        <v>14256</v>
      </c>
      <c r="N4297" t="s">
        <v>4859</v>
      </c>
      <c r="O4297" t="s">
        <v>4715</v>
      </c>
      <c r="Q4297" t="s">
        <v>52</v>
      </c>
      <c r="R4297">
        <v>98109</v>
      </c>
      <c r="S4297" t="s">
        <v>14257</v>
      </c>
      <c r="T4297" t="s">
        <v>14197</v>
      </c>
      <c r="U4297" t="s">
        <v>4860</v>
      </c>
      <c r="V4297" t="s">
        <v>70</v>
      </c>
      <c r="W4297">
        <v>9</v>
      </c>
      <c r="X4297" t="s">
        <v>4770</v>
      </c>
      <c r="Y4297">
        <v>1000</v>
      </c>
      <c r="AA4297" t="s">
        <v>71</v>
      </c>
      <c r="AC4297" t="s">
        <v>146</v>
      </c>
      <c r="AD4297" t="s">
        <v>4690</v>
      </c>
      <c r="AE4297" t="s">
        <v>107</v>
      </c>
      <c r="AF4297" t="s">
        <v>107</v>
      </c>
      <c r="AI4297" s="1"/>
      <c r="AJ4297" t="s">
        <v>72</v>
      </c>
      <c r="AK4297" t="s">
        <v>4691</v>
      </c>
      <c r="AL4297">
        <v>44138</v>
      </c>
      <c r="AM4297" t="s">
        <v>4692</v>
      </c>
      <c r="AN4297" t="b">
        <v>1</v>
      </c>
      <c r="AO4297" t="b">
        <v>1</v>
      </c>
      <c r="AP4297" t="b">
        <v>1</v>
      </c>
      <c r="AQ4297" t="s">
        <v>60</v>
      </c>
      <c r="AR4297" t="s">
        <v>99</v>
      </c>
      <c r="BB4297" s="7" t="s">
        <v>4859</v>
      </c>
      <c r="BC4297" s="7" t="s">
        <v>4715</v>
      </c>
      <c r="BD4297" s="7" t="s">
        <v>52</v>
      </c>
      <c r="BE4297" s="7">
        <v>98109</v>
      </c>
      <c r="BF4297" s="7" t="s">
        <v>4860</v>
      </c>
      <c r="BG4297" s="7">
        <v>1062643.73</v>
      </c>
      <c r="BH4297" s="7">
        <v>0</v>
      </c>
      <c r="BI4297">
        <v>1063643.73</v>
      </c>
      <c r="BJ4297">
        <v>0</v>
      </c>
      <c r="BK4297">
        <v>0</v>
      </c>
      <c r="BL4297">
        <v>0</v>
      </c>
      <c r="BM4297">
        <v>268518.64</v>
      </c>
      <c r="BN4297">
        <v>0</v>
      </c>
      <c r="BO4297" t="s">
        <v>14258</v>
      </c>
      <c r="BP4297">
        <v>24669</v>
      </c>
      <c r="BQ4297">
        <v>505</v>
      </c>
      <c r="BR4297">
        <v>25584</v>
      </c>
      <c r="BS4297">
        <v>1230</v>
      </c>
      <c r="BU4297" t="s">
        <v>4862</v>
      </c>
      <c r="BV4297" t="s">
        <v>4695</v>
      </c>
      <c r="BX4297">
        <v>44305.590937499997</v>
      </c>
    </row>
    <row r="4298" spans="1:76" x14ac:dyDescent="0.25">
      <c r="A4298" t="s">
        <v>14259</v>
      </c>
      <c r="B4298" t="s">
        <v>14260</v>
      </c>
      <c r="C4298" t="s">
        <v>46</v>
      </c>
      <c r="D4298">
        <v>43970</v>
      </c>
      <c r="E4298" s="1"/>
      <c r="H4298" t="s">
        <v>47</v>
      </c>
      <c r="I4298">
        <v>43970</v>
      </c>
      <c r="J4298">
        <v>2020</v>
      </c>
      <c r="K4298" t="s">
        <v>85</v>
      </c>
      <c r="L4298" t="s">
        <v>14261</v>
      </c>
      <c r="N4298" t="s">
        <v>14262</v>
      </c>
      <c r="O4298" t="s">
        <v>3406</v>
      </c>
      <c r="P4298" t="s">
        <v>241</v>
      </c>
      <c r="Q4298" t="s">
        <v>52</v>
      </c>
      <c r="R4298">
        <v>98672</v>
      </c>
      <c r="S4298" t="s">
        <v>14263</v>
      </c>
      <c r="T4298" t="s">
        <v>14264</v>
      </c>
      <c r="U4298" t="s">
        <v>14265</v>
      </c>
      <c r="V4298" t="s">
        <v>54</v>
      </c>
      <c r="W4298">
        <v>13</v>
      </c>
      <c r="X4298" t="s">
        <v>243</v>
      </c>
      <c r="Y4298">
        <v>4805</v>
      </c>
      <c r="Z4298" t="s">
        <v>241</v>
      </c>
      <c r="AA4298" t="s">
        <v>57</v>
      </c>
      <c r="AB4298">
        <v>86901</v>
      </c>
      <c r="AC4298" t="s">
        <v>146</v>
      </c>
      <c r="AD4298" t="s">
        <v>4690</v>
      </c>
      <c r="AE4298" t="s">
        <v>107</v>
      </c>
      <c r="AF4298" t="s">
        <v>107</v>
      </c>
      <c r="AI4298" s="1">
        <v>1</v>
      </c>
      <c r="AJ4298" t="s">
        <v>72</v>
      </c>
      <c r="AK4298" t="s">
        <v>4691</v>
      </c>
      <c r="AL4298">
        <v>44138</v>
      </c>
      <c r="AM4298" t="s">
        <v>4692</v>
      </c>
      <c r="AN4298" t="b">
        <v>1</v>
      </c>
      <c r="AO4298" t="b">
        <v>1</v>
      </c>
      <c r="AP4298" t="b">
        <v>1</v>
      </c>
      <c r="AQ4298" t="s">
        <v>60</v>
      </c>
      <c r="AR4298" t="s">
        <v>99</v>
      </c>
      <c r="BB4298" s="7" t="s">
        <v>14262</v>
      </c>
      <c r="BC4298" s="7" t="s">
        <v>3406</v>
      </c>
      <c r="BD4298" s="7" t="s">
        <v>52</v>
      </c>
      <c r="BE4298" s="7">
        <v>98672</v>
      </c>
      <c r="BF4298" s="7" t="s">
        <v>14265</v>
      </c>
      <c r="BG4298" s="7">
        <v>26680.77</v>
      </c>
      <c r="BH4298" s="7">
        <v>0</v>
      </c>
      <c r="BI4298">
        <v>23492.65</v>
      </c>
      <c r="BJ4298">
        <v>0</v>
      </c>
      <c r="BK4298">
        <v>0</v>
      </c>
      <c r="BL4298">
        <v>0</v>
      </c>
      <c r="BM4298">
        <v>462.35</v>
      </c>
      <c r="BN4298">
        <v>0</v>
      </c>
      <c r="BO4298" t="s">
        <v>14266</v>
      </c>
      <c r="BP4298">
        <v>25514</v>
      </c>
      <c r="BQ4298">
        <v>30134</v>
      </c>
      <c r="BR4298">
        <v>70237</v>
      </c>
      <c r="BS4298">
        <v>1106</v>
      </c>
      <c r="BT4298">
        <v>14</v>
      </c>
      <c r="BU4298" t="s">
        <v>14267</v>
      </c>
      <c r="BV4298" t="s">
        <v>4695</v>
      </c>
      <c r="BX4298">
        <v>44232.645138888889</v>
      </c>
    </row>
    <row r="4299" spans="1:76" x14ac:dyDescent="0.25">
      <c r="A4299" t="s">
        <v>14271</v>
      </c>
      <c r="B4299" t="s">
        <v>14272</v>
      </c>
      <c r="C4299" t="s">
        <v>46</v>
      </c>
      <c r="D4299">
        <v>43840</v>
      </c>
      <c r="E4299" s="1"/>
      <c r="H4299" t="s">
        <v>47</v>
      </c>
      <c r="I4299">
        <v>43840</v>
      </c>
      <c r="J4299">
        <v>2020</v>
      </c>
      <c r="K4299" t="s">
        <v>85</v>
      </c>
      <c r="L4299" t="s">
        <v>14273</v>
      </c>
      <c r="N4299" t="s">
        <v>4838</v>
      </c>
      <c r="O4299" t="s">
        <v>4715</v>
      </c>
      <c r="P4299" t="s">
        <v>68</v>
      </c>
      <c r="Q4299" t="s">
        <v>52</v>
      </c>
      <c r="R4299">
        <v>98104</v>
      </c>
      <c r="S4299" t="s">
        <v>5058</v>
      </c>
      <c r="T4299" t="s">
        <v>7390</v>
      </c>
      <c r="U4299" t="s">
        <v>4733</v>
      </c>
      <c r="V4299" t="s">
        <v>54</v>
      </c>
      <c r="W4299">
        <v>13</v>
      </c>
      <c r="X4299" t="s">
        <v>149</v>
      </c>
      <c r="Y4299">
        <v>4850</v>
      </c>
      <c r="Z4299" t="s">
        <v>68</v>
      </c>
      <c r="AA4299" t="s">
        <v>57</v>
      </c>
      <c r="AB4299">
        <v>122269</v>
      </c>
      <c r="AC4299" t="s">
        <v>146</v>
      </c>
      <c r="AD4299" t="s">
        <v>4690</v>
      </c>
      <c r="AE4299" t="s">
        <v>107</v>
      </c>
      <c r="AF4299" t="s">
        <v>107</v>
      </c>
      <c r="AI4299" s="1">
        <v>2</v>
      </c>
      <c r="AJ4299" t="s">
        <v>72</v>
      </c>
      <c r="AK4299" t="s">
        <v>4691</v>
      </c>
      <c r="AL4299">
        <v>44138</v>
      </c>
      <c r="AM4299" t="s">
        <v>4692</v>
      </c>
      <c r="AN4299" t="b">
        <v>1</v>
      </c>
      <c r="AO4299" t="b">
        <v>1</v>
      </c>
      <c r="AP4299" t="b">
        <v>1</v>
      </c>
      <c r="AQ4299" t="s">
        <v>60</v>
      </c>
      <c r="AR4299" t="s">
        <v>99</v>
      </c>
      <c r="BB4299" s="7" t="s">
        <v>4838</v>
      </c>
      <c r="BC4299" s="7" t="s">
        <v>4715</v>
      </c>
      <c r="BD4299" s="7" t="s">
        <v>52</v>
      </c>
      <c r="BE4299" s="7">
        <v>98104</v>
      </c>
      <c r="BF4299" s="7" t="s">
        <v>4733</v>
      </c>
      <c r="BG4299" s="7">
        <v>166094.21</v>
      </c>
      <c r="BH4299" s="7">
        <v>0</v>
      </c>
      <c r="BI4299">
        <v>166344.21</v>
      </c>
      <c r="BJ4299">
        <v>0</v>
      </c>
      <c r="BK4299">
        <v>0</v>
      </c>
      <c r="BL4299">
        <v>0</v>
      </c>
      <c r="BM4299">
        <v>567.74</v>
      </c>
      <c r="BN4299">
        <v>0</v>
      </c>
      <c r="BO4299" t="s">
        <v>14274</v>
      </c>
      <c r="BP4299">
        <v>24624</v>
      </c>
      <c r="BQ4299">
        <v>29642</v>
      </c>
      <c r="BR4299">
        <v>25613</v>
      </c>
      <c r="BS4299">
        <v>1078</v>
      </c>
      <c r="BT4299">
        <v>36</v>
      </c>
      <c r="BU4299" t="s">
        <v>5244</v>
      </c>
      <c r="BV4299" t="s">
        <v>4695</v>
      </c>
      <c r="BX4299">
        <v>44252.548900462964</v>
      </c>
    </row>
    <row r="4300" spans="1:76" x14ac:dyDescent="0.25">
      <c r="A4300" t="s">
        <v>14275</v>
      </c>
      <c r="B4300" t="s">
        <v>14276</v>
      </c>
      <c r="C4300" t="s">
        <v>46</v>
      </c>
      <c r="D4300">
        <v>43875</v>
      </c>
      <c r="E4300" s="1"/>
      <c r="H4300" t="s">
        <v>47</v>
      </c>
      <c r="I4300">
        <v>43875</v>
      </c>
      <c r="J4300">
        <v>2020</v>
      </c>
      <c r="K4300" t="s">
        <v>85</v>
      </c>
      <c r="L4300" t="s">
        <v>14277</v>
      </c>
      <c r="M4300" t="s">
        <v>14278</v>
      </c>
      <c r="N4300" t="s">
        <v>14279</v>
      </c>
      <c r="O4300" t="s">
        <v>6793</v>
      </c>
      <c r="P4300" t="s">
        <v>1794</v>
      </c>
      <c r="Q4300" t="s">
        <v>52</v>
      </c>
      <c r="R4300">
        <v>98368</v>
      </c>
      <c r="S4300" t="s">
        <v>14280</v>
      </c>
      <c r="T4300" t="s">
        <v>14281</v>
      </c>
      <c r="U4300" t="s">
        <v>14282</v>
      </c>
      <c r="V4300" t="s">
        <v>4807</v>
      </c>
      <c r="W4300">
        <v>23</v>
      </c>
      <c r="X4300" t="s">
        <v>5167</v>
      </c>
      <c r="Y4300">
        <v>3433</v>
      </c>
      <c r="Z4300" t="s">
        <v>1794</v>
      </c>
      <c r="AA4300" t="s">
        <v>4785</v>
      </c>
      <c r="AB4300">
        <v>25861</v>
      </c>
      <c r="AC4300" t="s">
        <v>146</v>
      </c>
      <c r="AD4300" t="s">
        <v>4690</v>
      </c>
      <c r="AE4300" t="s">
        <v>107</v>
      </c>
      <c r="AF4300" t="s">
        <v>107</v>
      </c>
      <c r="AI4300" s="1">
        <v>2</v>
      </c>
      <c r="AJ4300" t="s">
        <v>72</v>
      </c>
      <c r="AK4300" t="s">
        <v>4691</v>
      </c>
      <c r="AL4300">
        <v>44138</v>
      </c>
      <c r="AM4300" t="s">
        <v>4692</v>
      </c>
      <c r="AN4300" t="b">
        <v>1</v>
      </c>
      <c r="AO4300" t="b">
        <v>1</v>
      </c>
      <c r="AP4300" t="b">
        <v>1</v>
      </c>
      <c r="AQ4300" t="s">
        <v>60</v>
      </c>
      <c r="AR4300" t="s">
        <v>99</v>
      </c>
      <c r="BB4300" s="7" t="s">
        <v>14279</v>
      </c>
      <c r="BC4300" s="7" t="s">
        <v>6793</v>
      </c>
      <c r="BD4300" s="7" t="s">
        <v>52</v>
      </c>
      <c r="BE4300" s="7">
        <v>98368</v>
      </c>
      <c r="BF4300" s="7" t="s">
        <v>14282</v>
      </c>
      <c r="BG4300" s="7">
        <v>46723.22</v>
      </c>
      <c r="BH4300" s="7">
        <v>185</v>
      </c>
      <c r="BI4300">
        <v>43286.85</v>
      </c>
      <c r="BJ4300">
        <v>1134.5999999999999</v>
      </c>
      <c r="BK4300">
        <v>0</v>
      </c>
      <c r="BL4300">
        <v>0</v>
      </c>
      <c r="BM4300">
        <v>277.43</v>
      </c>
      <c r="BN4300">
        <v>0</v>
      </c>
      <c r="BO4300" t="s">
        <v>14283</v>
      </c>
      <c r="BP4300">
        <v>24946</v>
      </c>
      <c r="BQ4300">
        <v>29795</v>
      </c>
      <c r="BR4300">
        <v>25756</v>
      </c>
      <c r="BS4300">
        <v>1168</v>
      </c>
      <c r="BU4300" t="s">
        <v>14284</v>
      </c>
      <c r="BV4300" t="s">
        <v>4695</v>
      </c>
      <c r="BX4300">
        <v>44232.645138888889</v>
      </c>
    </row>
    <row r="4301" spans="1:76" x14ac:dyDescent="0.25">
      <c r="A4301" t="s">
        <v>14285</v>
      </c>
      <c r="B4301" t="s">
        <v>14286</v>
      </c>
      <c r="C4301" t="s">
        <v>46</v>
      </c>
      <c r="D4301">
        <v>43861</v>
      </c>
      <c r="E4301" s="1"/>
      <c r="H4301" t="s">
        <v>47</v>
      </c>
      <c r="I4301">
        <v>43861</v>
      </c>
      <c r="J4301">
        <v>2020</v>
      </c>
      <c r="K4301" t="s">
        <v>85</v>
      </c>
      <c r="L4301" t="s">
        <v>14287</v>
      </c>
      <c r="N4301" t="s">
        <v>14288</v>
      </c>
      <c r="O4301" t="s">
        <v>14289</v>
      </c>
      <c r="P4301" t="s">
        <v>505</v>
      </c>
      <c r="Q4301" t="s">
        <v>52</v>
      </c>
      <c r="R4301">
        <v>98650</v>
      </c>
      <c r="S4301" t="s">
        <v>14290</v>
      </c>
      <c r="T4301" t="s">
        <v>14291</v>
      </c>
      <c r="U4301">
        <v>5038637763</v>
      </c>
      <c r="V4301" t="s">
        <v>4807</v>
      </c>
      <c r="W4301">
        <v>23</v>
      </c>
      <c r="X4301" t="s">
        <v>6135</v>
      </c>
      <c r="Y4301">
        <v>3579</v>
      </c>
      <c r="Z4301" t="s">
        <v>505</v>
      </c>
      <c r="AA4301" t="s">
        <v>4785</v>
      </c>
      <c r="AB4301">
        <v>14563</v>
      </c>
      <c r="AC4301" t="s">
        <v>146</v>
      </c>
      <c r="AD4301" t="s">
        <v>4690</v>
      </c>
      <c r="AE4301" t="s">
        <v>107</v>
      </c>
      <c r="AF4301" t="s">
        <v>107</v>
      </c>
      <c r="AI4301" s="1">
        <v>1</v>
      </c>
      <c r="AJ4301" t="s">
        <v>72</v>
      </c>
      <c r="AK4301" t="s">
        <v>4691</v>
      </c>
      <c r="AL4301">
        <v>44138</v>
      </c>
      <c r="AM4301" t="s">
        <v>4692</v>
      </c>
      <c r="AN4301" t="b">
        <v>1</v>
      </c>
      <c r="AO4301" t="b">
        <v>1</v>
      </c>
      <c r="AP4301" t="b">
        <v>1</v>
      </c>
      <c r="AQ4301" t="s">
        <v>60</v>
      </c>
      <c r="AR4301" t="s">
        <v>99</v>
      </c>
      <c r="BB4301" s="7" t="s">
        <v>14292</v>
      </c>
      <c r="BC4301" s="7" t="s">
        <v>14289</v>
      </c>
      <c r="BD4301" s="7" t="s">
        <v>52</v>
      </c>
      <c r="BE4301" s="7">
        <v>98650</v>
      </c>
      <c r="BF4301" s="7" t="s">
        <v>14293</v>
      </c>
      <c r="BG4301" s="7">
        <v>20420.16</v>
      </c>
      <c r="BH4301" s="7">
        <v>0</v>
      </c>
      <c r="BI4301">
        <v>14553.21</v>
      </c>
      <c r="BJ4301">
        <v>0</v>
      </c>
      <c r="BK4301">
        <v>0</v>
      </c>
      <c r="BL4301">
        <v>0</v>
      </c>
      <c r="BO4301" t="s">
        <v>14294</v>
      </c>
      <c r="BP4301">
        <v>24845</v>
      </c>
      <c r="BQ4301">
        <v>29716</v>
      </c>
      <c r="BR4301">
        <v>25676</v>
      </c>
      <c r="BS4301">
        <v>1258</v>
      </c>
      <c r="BU4301" t="s">
        <v>14295</v>
      </c>
      <c r="BV4301" t="s">
        <v>4695</v>
      </c>
      <c r="BX4301">
        <v>44189.353414351855</v>
      </c>
    </row>
    <row r="4302" spans="1:76" x14ac:dyDescent="0.25">
      <c r="A4302" t="s">
        <v>14296</v>
      </c>
      <c r="B4302" t="s">
        <v>14297</v>
      </c>
      <c r="C4302" t="s">
        <v>46</v>
      </c>
      <c r="D4302">
        <v>43897</v>
      </c>
      <c r="E4302" s="1"/>
      <c r="H4302" t="s">
        <v>47</v>
      </c>
      <c r="I4302">
        <v>43897</v>
      </c>
      <c r="J4302">
        <v>2020</v>
      </c>
      <c r="K4302" t="s">
        <v>85</v>
      </c>
      <c r="L4302" t="s">
        <v>14298</v>
      </c>
      <c r="N4302" t="s">
        <v>14299</v>
      </c>
      <c r="O4302" t="s">
        <v>5044</v>
      </c>
      <c r="P4302" t="s">
        <v>241</v>
      </c>
      <c r="Q4302" t="s">
        <v>52</v>
      </c>
      <c r="R4302">
        <v>98901</v>
      </c>
      <c r="S4302" t="s">
        <v>14300</v>
      </c>
      <c r="T4302" t="s">
        <v>14300</v>
      </c>
      <c r="U4302">
        <v>5093888782</v>
      </c>
      <c r="V4302" t="s">
        <v>90</v>
      </c>
      <c r="W4302">
        <v>12</v>
      </c>
      <c r="X4302" t="s">
        <v>1452</v>
      </c>
      <c r="Y4302">
        <v>4743</v>
      </c>
      <c r="Z4302" t="s">
        <v>241</v>
      </c>
      <c r="AA4302" t="s">
        <v>57</v>
      </c>
      <c r="AB4302">
        <v>86901</v>
      </c>
      <c r="AC4302" t="s">
        <v>146</v>
      </c>
      <c r="AD4302" t="s">
        <v>4690</v>
      </c>
      <c r="AE4302" t="s">
        <v>107</v>
      </c>
      <c r="AF4302" t="s">
        <v>107</v>
      </c>
      <c r="AI4302" s="1"/>
      <c r="AJ4302" t="s">
        <v>72</v>
      </c>
      <c r="AK4302" t="s">
        <v>4691</v>
      </c>
      <c r="AL4302">
        <v>44138</v>
      </c>
      <c r="AM4302" t="s">
        <v>4692</v>
      </c>
      <c r="AN4302" t="b">
        <v>1</v>
      </c>
      <c r="BB4302" s="7" t="s">
        <v>14301</v>
      </c>
      <c r="BC4302" s="7" t="s">
        <v>5044</v>
      </c>
      <c r="BD4302" s="7" t="s">
        <v>52</v>
      </c>
      <c r="BE4302" s="7">
        <v>98902</v>
      </c>
      <c r="BF4302" s="7">
        <v>5093888782</v>
      </c>
      <c r="BG4302" s="7">
        <v>500</v>
      </c>
      <c r="BH4302" s="7">
        <v>0</v>
      </c>
      <c r="BI4302">
        <v>500</v>
      </c>
      <c r="BJ4302">
        <v>0</v>
      </c>
      <c r="BK4302">
        <v>0</v>
      </c>
      <c r="BL4302">
        <v>0</v>
      </c>
      <c r="BO4302" t="s">
        <v>14302</v>
      </c>
      <c r="BP4302">
        <v>25054</v>
      </c>
      <c r="BQ4302">
        <v>29825</v>
      </c>
      <c r="BR4302">
        <v>25816</v>
      </c>
      <c r="BS4302">
        <v>472</v>
      </c>
      <c r="BT4302">
        <v>14</v>
      </c>
      <c r="BU4302" t="s">
        <v>14298</v>
      </c>
      <c r="BV4302" t="s">
        <v>4695</v>
      </c>
      <c r="BX4302">
        <v>44148.849097222221</v>
      </c>
    </row>
    <row r="4303" spans="1:76" x14ac:dyDescent="0.25">
      <c r="A4303" t="s">
        <v>14303</v>
      </c>
      <c r="B4303" t="s">
        <v>217</v>
      </c>
      <c r="C4303" t="s">
        <v>46</v>
      </c>
      <c r="D4303">
        <v>43914</v>
      </c>
      <c r="E4303" s="1"/>
      <c r="H4303" t="s">
        <v>47</v>
      </c>
      <c r="I4303">
        <v>43914</v>
      </c>
      <c r="J4303">
        <v>2020</v>
      </c>
      <c r="K4303" t="s">
        <v>85</v>
      </c>
      <c r="L4303" t="s">
        <v>218</v>
      </c>
      <c r="N4303" t="s">
        <v>4838</v>
      </c>
      <c r="O4303" t="s">
        <v>4715</v>
      </c>
      <c r="Q4303" t="s">
        <v>52</v>
      </c>
      <c r="R4303">
        <v>98104</v>
      </c>
      <c r="S4303" t="s">
        <v>14304</v>
      </c>
      <c r="T4303" t="s">
        <v>14305</v>
      </c>
      <c r="U4303" t="s">
        <v>4733</v>
      </c>
      <c r="V4303" t="s">
        <v>171</v>
      </c>
      <c r="W4303">
        <v>4</v>
      </c>
      <c r="X4303" t="s">
        <v>4770</v>
      </c>
      <c r="Y4303">
        <v>1000</v>
      </c>
      <c r="AA4303" t="s">
        <v>71</v>
      </c>
      <c r="AC4303" t="s">
        <v>146</v>
      </c>
      <c r="AD4303" t="s">
        <v>4690</v>
      </c>
      <c r="AE4303" t="s">
        <v>107</v>
      </c>
      <c r="AF4303" t="s">
        <v>107</v>
      </c>
      <c r="AI4303" s="1"/>
      <c r="AJ4303" t="s">
        <v>72</v>
      </c>
      <c r="AK4303" t="s">
        <v>4691</v>
      </c>
      <c r="AL4303">
        <v>44138</v>
      </c>
      <c r="AM4303" t="s">
        <v>4692</v>
      </c>
      <c r="AN4303" t="b">
        <v>1</v>
      </c>
      <c r="AO4303" t="b">
        <v>1</v>
      </c>
      <c r="AP4303" t="b">
        <v>1</v>
      </c>
      <c r="AQ4303" t="s">
        <v>60</v>
      </c>
      <c r="AR4303" t="s">
        <v>99</v>
      </c>
      <c r="BB4303" s="7" t="s">
        <v>4838</v>
      </c>
      <c r="BC4303" s="7" t="s">
        <v>4715</v>
      </c>
      <c r="BD4303" s="7" t="s">
        <v>52</v>
      </c>
      <c r="BE4303" s="7">
        <v>98104</v>
      </c>
      <c r="BF4303" s="7" t="s">
        <v>4733</v>
      </c>
      <c r="BG4303" s="7">
        <v>348974.2</v>
      </c>
      <c r="BH4303" s="7">
        <v>0</v>
      </c>
      <c r="BI4303">
        <v>349004.1</v>
      </c>
      <c r="BJ4303">
        <v>0</v>
      </c>
      <c r="BK4303">
        <v>0</v>
      </c>
      <c r="BL4303">
        <v>45959.47</v>
      </c>
      <c r="BM4303">
        <v>6697.17</v>
      </c>
      <c r="BN4303">
        <v>0</v>
      </c>
      <c r="BO4303" t="s">
        <v>14306</v>
      </c>
      <c r="BP4303">
        <v>25118</v>
      </c>
      <c r="BQ4303">
        <v>26669</v>
      </c>
      <c r="BR4303">
        <v>25866</v>
      </c>
      <c r="BS4303">
        <v>820</v>
      </c>
      <c r="BU4303" t="s">
        <v>5244</v>
      </c>
      <c r="BV4303" t="s">
        <v>4695</v>
      </c>
      <c r="BX4303">
        <v>44349.402905092589</v>
      </c>
    </row>
    <row r="4304" spans="1:76" x14ac:dyDescent="0.25">
      <c r="A4304" t="s">
        <v>14307</v>
      </c>
      <c r="B4304" t="s">
        <v>14308</v>
      </c>
      <c r="C4304" t="s">
        <v>46</v>
      </c>
      <c r="D4304">
        <v>43853</v>
      </c>
      <c r="E4304" s="1"/>
      <c r="H4304" t="s">
        <v>47</v>
      </c>
      <c r="I4304">
        <v>43853</v>
      </c>
      <c r="J4304">
        <v>2020</v>
      </c>
      <c r="K4304" t="s">
        <v>85</v>
      </c>
      <c r="L4304" t="s">
        <v>14309</v>
      </c>
      <c r="N4304" t="s">
        <v>14310</v>
      </c>
      <c r="O4304" t="s">
        <v>4787</v>
      </c>
      <c r="Q4304" t="s">
        <v>5990</v>
      </c>
      <c r="R4304">
        <v>98188</v>
      </c>
      <c r="S4304" t="s">
        <v>14311</v>
      </c>
      <c r="T4304" t="s">
        <v>14312</v>
      </c>
      <c r="U4304">
        <v>2065782930</v>
      </c>
      <c r="V4304" t="s">
        <v>1251</v>
      </c>
      <c r="W4304">
        <v>3</v>
      </c>
      <c r="X4304" t="s">
        <v>4770</v>
      </c>
      <c r="Y4304">
        <v>1000</v>
      </c>
      <c r="AA4304" t="s">
        <v>71</v>
      </c>
      <c r="AC4304" t="s">
        <v>146</v>
      </c>
      <c r="AD4304" t="s">
        <v>4690</v>
      </c>
      <c r="AE4304" t="s">
        <v>107</v>
      </c>
      <c r="AF4304" t="s">
        <v>107</v>
      </c>
      <c r="AI4304" s="1"/>
      <c r="AJ4304" t="s">
        <v>72</v>
      </c>
      <c r="AK4304" t="s">
        <v>4691</v>
      </c>
      <c r="AL4304">
        <v>44138</v>
      </c>
      <c r="AM4304" t="s">
        <v>4692</v>
      </c>
      <c r="AN4304" t="b">
        <v>1</v>
      </c>
      <c r="AO4304" t="b">
        <v>1</v>
      </c>
      <c r="AP4304" t="b">
        <v>0</v>
      </c>
      <c r="AQ4304" t="s">
        <v>177</v>
      </c>
      <c r="BF4304" s="7">
        <v>2065782930</v>
      </c>
      <c r="BG4304" s="7">
        <v>2614</v>
      </c>
      <c r="BH4304" s="7">
        <v>0</v>
      </c>
      <c r="BI4304">
        <v>2544.9699999999998</v>
      </c>
      <c r="BJ4304">
        <v>0</v>
      </c>
      <c r="BK4304">
        <v>0</v>
      </c>
      <c r="BL4304">
        <v>0</v>
      </c>
      <c r="BO4304" t="s">
        <v>14313</v>
      </c>
      <c r="BP4304">
        <v>24299</v>
      </c>
      <c r="BQ4304">
        <v>29673</v>
      </c>
      <c r="BR4304">
        <v>25655</v>
      </c>
      <c r="BS4304">
        <v>485</v>
      </c>
      <c r="BU4304" t="s">
        <v>14314</v>
      </c>
      <c r="BV4304" t="s">
        <v>4695</v>
      </c>
      <c r="BX4304">
        <v>44148.851030092592</v>
      </c>
    </row>
    <row r="4305" spans="1:76" x14ac:dyDescent="0.25">
      <c r="A4305" t="s">
        <v>14315</v>
      </c>
      <c r="B4305" t="s">
        <v>14316</v>
      </c>
      <c r="C4305" t="s">
        <v>46</v>
      </c>
      <c r="D4305">
        <v>43926</v>
      </c>
      <c r="E4305" s="1"/>
      <c r="H4305" t="s">
        <v>47</v>
      </c>
      <c r="I4305">
        <v>43926</v>
      </c>
      <c r="J4305">
        <v>2020</v>
      </c>
      <c r="K4305" t="s">
        <v>85</v>
      </c>
      <c r="L4305" t="s">
        <v>14317</v>
      </c>
      <c r="N4305" t="s">
        <v>14318</v>
      </c>
      <c r="O4305" t="s">
        <v>14319</v>
      </c>
      <c r="P4305" t="s">
        <v>291</v>
      </c>
      <c r="Q4305" t="s">
        <v>52</v>
      </c>
      <c r="R4305">
        <v>98848</v>
      </c>
      <c r="S4305" t="s">
        <v>14320</v>
      </c>
      <c r="T4305" t="s">
        <v>14320</v>
      </c>
      <c r="U4305">
        <v>5092899969</v>
      </c>
      <c r="V4305" t="s">
        <v>54</v>
      </c>
      <c r="W4305">
        <v>13</v>
      </c>
      <c r="X4305" t="s">
        <v>574</v>
      </c>
      <c r="Y4305">
        <v>4803</v>
      </c>
      <c r="Z4305" t="s">
        <v>291</v>
      </c>
      <c r="AA4305" t="s">
        <v>57</v>
      </c>
      <c r="AB4305">
        <v>84350</v>
      </c>
      <c r="AC4305" t="s">
        <v>146</v>
      </c>
      <c r="AD4305" t="s">
        <v>4690</v>
      </c>
      <c r="AE4305" t="s">
        <v>107</v>
      </c>
      <c r="AF4305" t="s">
        <v>107</v>
      </c>
      <c r="AI4305" s="1">
        <v>1</v>
      </c>
      <c r="AJ4305" t="s">
        <v>72</v>
      </c>
      <c r="AK4305" t="s">
        <v>4691</v>
      </c>
      <c r="AL4305">
        <v>44138</v>
      </c>
      <c r="AM4305" t="s">
        <v>4692</v>
      </c>
      <c r="AN4305" t="b">
        <v>1</v>
      </c>
      <c r="AO4305" t="b">
        <v>1</v>
      </c>
      <c r="AP4305" t="b">
        <v>1</v>
      </c>
      <c r="AQ4305" t="s">
        <v>60</v>
      </c>
      <c r="AR4305" t="s">
        <v>99</v>
      </c>
      <c r="BF4305" s="7">
        <v>5092899969</v>
      </c>
      <c r="BG4305" s="7">
        <v>23390.32</v>
      </c>
      <c r="BH4305" s="7">
        <v>0</v>
      </c>
      <c r="BI4305">
        <v>22898.41</v>
      </c>
      <c r="BJ4305">
        <v>0</v>
      </c>
      <c r="BK4305">
        <v>0</v>
      </c>
      <c r="BL4305">
        <v>0</v>
      </c>
      <c r="BM4305">
        <v>462.35</v>
      </c>
      <c r="BN4305">
        <v>0</v>
      </c>
      <c r="BO4305" t="s">
        <v>14321</v>
      </c>
      <c r="BP4305">
        <v>25162</v>
      </c>
      <c r="BQ4305">
        <v>30653</v>
      </c>
      <c r="BR4305">
        <v>25898</v>
      </c>
      <c r="BS4305">
        <v>376</v>
      </c>
      <c r="BT4305">
        <v>13</v>
      </c>
      <c r="BU4305" t="s">
        <v>14322</v>
      </c>
      <c r="BV4305" t="s">
        <v>4695</v>
      </c>
      <c r="BX4305">
        <v>44256.380983796298</v>
      </c>
    </row>
    <row r="4306" spans="1:76" x14ac:dyDescent="0.25">
      <c r="A4306" t="s">
        <v>14323</v>
      </c>
      <c r="B4306" t="s">
        <v>1600</v>
      </c>
      <c r="C4306" t="s">
        <v>46</v>
      </c>
      <c r="D4306">
        <v>43631</v>
      </c>
      <c r="E4306" s="1"/>
      <c r="H4306" t="s">
        <v>47</v>
      </c>
      <c r="I4306">
        <v>43631</v>
      </c>
      <c r="J4306">
        <v>2020</v>
      </c>
      <c r="K4306" t="s">
        <v>85</v>
      </c>
      <c r="L4306" t="s">
        <v>14324</v>
      </c>
      <c r="N4306" t="s">
        <v>14325</v>
      </c>
      <c r="O4306" t="s">
        <v>6925</v>
      </c>
      <c r="P4306" t="s">
        <v>68</v>
      </c>
      <c r="Q4306" t="s">
        <v>52</v>
      </c>
      <c r="R4306" t="s">
        <v>14326</v>
      </c>
      <c r="S4306" t="s">
        <v>1602</v>
      </c>
      <c r="T4306" t="s">
        <v>14327</v>
      </c>
      <c r="U4306" t="s">
        <v>14328</v>
      </c>
      <c r="V4306" t="s">
        <v>54</v>
      </c>
      <c r="W4306">
        <v>13</v>
      </c>
      <c r="X4306" t="s">
        <v>164</v>
      </c>
      <c r="Y4306">
        <v>4779</v>
      </c>
      <c r="Z4306" t="s">
        <v>68</v>
      </c>
      <c r="AA4306" t="s">
        <v>57</v>
      </c>
      <c r="AB4306">
        <v>106216</v>
      </c>
      <c r="AC4306" t="s">
        <v>146</v>
      </c>
      <c r="AD4306" t="s">
        <v>4690</v>
      </c>
      <c r="AE4306" t="s">
        <v>107</v>
      </c>
      <c r="AF4306" t="s">
        <v>107</v>
      </c>
      <c r="AI4306" s="1">
        <v>2</v>
      </c>
      <c r="AJ4306" t="s">
        <v>72</v>
      </c>
      <c r="AK4306" t="s">
        <v>4691</v>
      </c>
      <c r="AL4306">
        <v>44138</v>
      </c>
      <c r="AM4306" t="s">
        <v>4692</v>
      </c>
      <c r="AN4306" t="b">
        <v>1</v>
      </c>
      <c r="AO4306" t="b">
        <v>1</v>
      </c>
      <c r="AP4306" t="b">
        <v>1</v>
      </c>
      <c r="AQ4306" t="s">
        <v>60</v>
      </c>
      <c r="AR4306" t="s">
        <v>61</v>
      </c>
      <c r="BB4306" s="7" t="s">
        <v>14325</v>
      </c>
      <c r="BC4306" s="7" t="s">
        <v>6925</v>
      </c>
      <c r="BD4306" s="7" t="s">
        <v>52</v>
      </c>
      <c r="BE4306" s="7" t="s">
        <v>14326</v>
      </c>
      <c r="BF4306" s="7" t="s">
        <v>14328</v>
      </c>
      <c r="BG4306" s="7">
        <v>79625.77</v>
      </c>
      <c r="BH4306" s="7">
        <v>6588.72</v>
      </c>
      <c r="BI4306">
        <v>81094.63</v>
      </c>
      <c r="BJ4306">
        <v>0</v>
      </c>
      <c r="BK4306">
        <v>0</v>
      </c>
      <c r="BL4306">
        <v>0</v>
      </c>
      <c r="BM4306">
        <v>369.5</v>
      </c>
      <c r="BN4306">
        <v>0</v>
      </c>
      <c r="BO4306" t="s">
        <v>14329</v>
      </c>
      <c r="BP4306">
        <v>23424</v>
      </c>
      <c r="BQ4306">
        <v>566</v>
      </c>
      <c r="BR4306">
        <v>24843</v>
      </c>
      <c r="BS4306">
        <v>773</v>
      </c>
      <c r="BT4306">
        <v>1</v>
      </c>
      <c r="BU4306" t="s">
        <v>14330</v>
      </c>
      <c r="BV4306" t="s">
        <v>4695</v>
      </c>
      <c r="BX4306">
        <v>44301.838043981479</v>
      </c>
    </row>
    <row r="4307" spans="1:76" x14ac:dyDescent="0.25">
      <c r="A4307" t="s">
        <v>14331</v>
      </c>
      <c r="B4307" t="s">
        <v>14332</v>
      </c>
      <c r="C4307" t="s">
        <v>46</v>
      </c>
      <c r="D4307">
        <v>43962</v>
      </c>
      <c r="E4307" s="1"/>
      <c r="I4307">
        <v>43962</v>
      </c>
      <c r="J4307">
        <v>2020</v>
      </c>
      <c r="K4307" t="s">
        <v>85</v>
      </c>
      <c r="L4307" t="s">
        <v>14333</v>
      </c>
      <c r="N4307" t="s">
        <v>14334</v>
      </c>
      <c r="O4307" t="s">
        <v>332</v>
      </c>
      <c r="P4307" t="s">
        <v>199</v>
      </c>
      <c r="Q4307" t="s">
        <v>52</v>
      </c>
      <c r="R4307">
        <v>98208</v>
      </c>
      <c r="S4307" t="s">
        <v>14335</v>
      </c>
      <c r="T4307" t="s">
        <v>14336</v>
      </c>
      <c r="U4307">
        <v>4253270530</v>
      </c>
      <c r="V4307" t="s">
        <v>54</v>
      </c>
      <c r="W4307">
        <v>13</v>
      </c>
      <c r="X4307" t="s">
        <v>341</v>
      </c>
      <c r="Y4307">
        <v>4819</v>
      </c>
      <c r="Z4307" t="s">
        <v>199</v>
      </c>
      <c r="AA4307" t="s">
        <v>57</v>
      </c>
      <c r="AB4307">
        <v>98059</v>
      </c>
      <c r="AC4307" t="s">
        <v>146</v>
      </c>
      <c r="AD4307" t="s">
        <v>4690</v>
      </c>
      <c r="AE4307" t="s">
        <v>107</v>
      </c>
      <c r="AF4307" t="s">
        <v>107</v>
      </c>
      <c r="AI4307" s="1">
        <v>1</v>
      </c>
      <c r="AJ4307" t="s">
        <v>72</v>
      </c>
      <c r="AK4307" t="s">
        <v>4691</v>
      </c>
      <c r="AL4307">
        <v>44138</v>
      </c>
      <c r="AM4307" t="s">
        <v>4878</v>
      </c>
      <c r="AN4307" t="b">
        <v>1</v>
      </c>
      <c r="AO4307" t="b">
        <v>1</v>
      </c>
      <c r="AP4307" t="b">
        <v>0</v>
      </c>
      <c r="AQ4307" t="s">
        <v>177</v>
      </c>
      <c r="BB4307" s="7" t="s">
        <v>14334</v>
      </c>
      <c r="BC4307" s="7" t="s">
        <v>332</v>
      </c>
      <c r="BD4307" s="7" t="s">
        <v>52</v>
      </c>
      <c r="BE4307" s="7">
        <v>98208</v>
      </c>
      <c r="BF4307" s="7">
        <v>4253270530</v>
      </c>
      <c r="BO4307" t="s">
        <v>14337</v>
      </c>
      <c r="BP4307">
        <v>25350</v>
      </c>
      <c r="BQ4307">
        <v>29944</v>
      </c>
      <c r="BR4307">
        <v>26031</v>
      </c>
      <c r="BT4307">
        <v>21</v>
      </c>
      <c r="BU4307" t="s">
        <v>14333</v>
      </c>
      <c r="BV4307" t="s">
        <v>4695</v>
      </c>
      <c r="BX4307">
        <v>44075.335497685184</v>
      </c>
    </row>
    <row r="4308" spans="1:76" x14ac:dyDescent="0.25">
      <c r="A4308" t="s">
        <v>14338</v>
      </c>
      <c r="B4308" t="s">
        <v>14339</v>
      </c>
      <c r="C4308" t="s">
        <v>46</v>
      </c>
      <c r="D4308">
        <v>43970</v>
      </c>
      <c r="E4308" s="1"/>
      <c r="H4308" t="s">
        <v>47</v>
      </c>
      <c r="I4308">
        <v>43970</v>
      </c>
      <c r="J4308">
        <v>2020</v>
      </c>
      <c r="K4308" t="s">
        <v>85</v>
      </c>
      <c r="L4308" t="s">
        <v>14340</v>
      </c>
      <c r="N4308" t="s">
        <v>14341</v>
      </c>
      <c r="O4308" t="s">
        <v>393</v>
      </c>
      <c r="P4308" t="s">
        <v>394</v>
      </c>
      <c r="Q4308" t="s">
        <v>52</v>
      </c>
      <c r="R4308">
        <v>98273</v>
      </c>
      <c r="S4308" t="s">
        <v>14342</v>
      </c>
      <c r="T4308" t="s">
        <v>14342</v>
      </c>
      <c r="U4308">
        <v>3604281701</v>
      </c>
      <c r="V4308" t="s">
        <v>4807</v>
      </c>
      <c r="W4308">
        <v>23</v>
      </c>
      <c r="X4308" t="s">
        <v>5461</v>
      </c>
      <c r="Y4308">
        <v>4064</v>
      </c>
      <c r="Z4308" t="s">
        <v>394</v>
      </c>
      <c r="AA4308" t="s">
        <v>4785</v>
      </c>
      <c r="AB4308">
        <v>77555</v>
      </c>
      <c r="AC4308" t="s">
        <v>146</v>
      </c>
      <c r="AD4308" t="s">
        <v>4690</v>
      </c>
      <c r="AE4308" t="s">
        <v>107</v>
      </c>
      <c r="AF4308" t="s">
        <v>107</v>
      </c>
      <c r="AI4308" s="1">
        <v>2</v>
      </c>
      <c r="AJ4308" t="s">
        <v>72</v>
      </c>
      <c r="AK4308" t="s">
        <v>4691</v>
      </c>
      <c r="AL4308">
        <v>44138</v>
      </c>
      <c r="AM4308" t="s">
        <v>4692</v>
      </c>
      <c r="AN4308" t="b">
        <v>1</v>
      </c>
      <c r="AO4308" t="b">
        <v>1</v>
      </c>
      <c r="AP4308" t="b">
        <v>1</v>
      </c>
      <c r="AQ4308" t="s">
        <v>60</v>
      </c>
      <c r="AR4308" t="s">
        <v>99</v>
      </c>
      <c r="BB4308" s="7" t="s">
        <v>14343</v>
      </c>
      <c r="BC4308" s="7" t="s">
        <v>12204</v>
      </c>
      <c r="BD4308" s="7" t="s">
        <v>52</v>
      </c>
      <c r="BE4308" s="7">
        <v>98274</v>
      </c>
      <c r="BF4308" s="7">
        <v>4259234071</v>
      </c>
      <c r="BG4308" s="7">
        <v>21736.19</v>
      </c>
      <c r="BH4308" s="7">
        <v>300</v>
      </c>
      <c r="BI4308">
        <v>21527.33</v>
      </c>
      <c r="BJ4308">
        <v>1000</v>
      </c>
      <c r="BK4308">
        <v>0</v>
      </c>
      <c r="BL4308">
        <v>0</v>
      </c>
      <c r="BO4308" t="s">
        <v>14344</v>
      </c>
      <c r="BP4308">
        <v>25495</v>
      </c>
      <c r="BQ4308">
        <v>1766</v>
      </c>
      <c r="BR4308">
        <v>41654</v>
      </c>
      <c r="BS4308">
        <v>690</v>
      </c>
      <c r="BU4308" t="s">
        <v>14345</v>
      </c>
      <c r="BV4308" t="s">
        <v>4695</v>
      </c>
      <c r="BX4308">
        <v>44298.557291666664</v>
      </c>
    </row>
    <row r="4309" spans="1:76" x14ac:dyDescent="0.25">
      <c r="A4309" t="s">
        <v>14346</v>
      </c>
      <c r="B4309" t="s">
        <v>14347</v>
      </c>
      <c r="C4309" t="s">
        <v>46</v>
      </c>
      <c r="D4309">
        <v>43973</v>
      </c>
      <c r="E4309" s="1"/>
      <c r="H4309" t="s">
        <v>47</v>
      </c>
      <c r="I4309">
        <v>43973</v>
      </c>
      <c r="J4309">
        <v>2020</v>
      </c>
      <c r="K4309" t="s">
        <v>85</v>
      </c>
      <c r="L4309" t="s">
        <v>14348</v>
      </c>
      <c r="N4309" t="s">
        <v>14349</v>
      </c>
      <c r="O4309" t="s">
        <v>14350</v>
      </c>
      <c r="P4309" t="s">
        <v>133</v>
      </c>
      <c r="Q4309" t="s">
        <v>52</v>
      </c>
      <c r="R4309">
        <v>98625</v>
      </c>
      <c r="S4309" t="s">
        <v>14351</v>
      </c>
      <c r="T4309" t="s">
        <v>14351</v>
      </c>
      <c r="U4309" t="s">
        <v>14352</v>
      </c>
      <c r="V4309" t="s">
        <v>4807</v>
      </c>
      <c r="W4309">
        <v>23</v>
      </c>
      <c r="X4309" t="s">
        <v>5425</v>
      </c>
      <c r="Y4309">
        <v>3200</v>
      </c>
      <c r="Z4309" t="s">
        <v>133</v>
      </c>
      <c r="AA4309" t="s">
        <v>4785</v>
      </c>
      <c r="AB4309">
        <v>66547</v>
      </c>
      <c r="AC4309" t="s">
        <v>146</v>
      </c>
      <c r="AD4309" t="s">
        <v>4690</v>
      </c>
      <c r="AE4309" t="s">
        <v>107</v>
      </c>
      <c r="AF4309" t="s">
        <v>107</v>
      </c>
      <c r="AI4309" s="1">
        <v>1</v>
      </c>
      <c r="AJ4309" t="s">
        <v>72</v>
      </c>
      <c r="AK4309" t="s">
        <v>4691</v>
      </c>
      <c r="AL4309">
        <v>44138</v>
      </c>
      <c r="AM4309" t="s">
        <v>4692</v>
      </c>
      <c r="AN4309" t="b">
        <v>1</v>
      </c>
      <c r="AO4309" t="b">
        <v>1</v>
      </c>
      <c r="AP4309" t="b">
        <v>0</v>
      </c>
      <c r="AQ4309" t="s">
        <v>177</v>
      </c>
      <c r="BB4309" s="7" t="s">
        <v>14353</v>
      </c>
      <c r="BC4309" s="7" t="s">
        <v>14354</v>
      </c>
      <c r="BD4309" s="7" t="s">
        <v>52</v>
      </c>
      <c r="BE4309" s="7">
        <v>98645</v>
      </c>
      <c r="BF4309" s="7" t="s">
        <v>5451</v>
      </c>
      <c r="BG4309" s="7">
        <v>11566.36</v>
      </c>
      <c r="BH4309" s="7">
        <v>0</v>
      </c>
      <c r="BI4309">
        <v>11569.36</v>
      </c>
      <c r="BJ4309">
        <v>5104.79</v>
      </c>
      <c r="BK4309">
        <v>0</v>
      </c>
      <c r="BL4309">
        <v>0</v>
      </c>
      <c r="BO4309" t="s">
        <v>14355</v>
      </c>
      <c r="BP4309">
        <v>25565</v>
      </c>
      <c r="BQ4309">
        <v>15005</v>
      </c>
      <c r="BR4309">
        <v>63455</v>
      </c>
      <c r="BS4309">
        <v>1153</v>
      </c>
      <c r="BU4309" t="s">
        <v>14356</v>
      </c>
      <c r="BV4309" t="s">
        <v>4695</v>
      </c>
      <c r="BX4309">
        <v>44148.881608796299</v>
      </c>
    </row>
    <row r="4310" spans="1:76" x14ac:dyDescent="0.25">
      <c r="A4310" t="s">
        <v>14357</v>
      </c>
      <c r="B4310" t="s">
        <v>14358</v>
      </c>
      <c r="C4310" t="s">
        <v>46</v>
      </c>
      <c r="D4310">
        <v>43966</v>
      </c>
      <c r="E4310" s="1"/>
      <c r="H4310" t="s">
        <v>47</v>
      </c>
      <c r="I4310">
        <v>43966</v>
      </c>
      <c r="J4310">
        <v>2020</v>
      </c>
      <c r="K4310" t="s">
        <v>85</v>
      </c>
      <c r="L4310" t="s">
        <v>14359</v>
      </c>
      <c r="M4310" t="s">
        <v>14360</v>
      </c>
      <c r="N4310" t="s">
        <v>14361</v>
      </c>
      <c r="O4310" t="s">
        <v>6063</v>
      </c>
      <c r="P4310" t="s">
        <v>226</v>
      </c>
      <c r="Q4310" t="s">
        <v>52</v>
      </c>
      <c r="R4310">
        <v>98607</v>
      </c>
      <c r="S4310" t="s">
        <v>14362</v>
      </c>
      <c r="T4310" t="s">
        <v>14362</v>
      </c>
      <c r="U4310">
        <v>3603354563</v>
      </c>
      <c r="V4310" t="s">
        <v>90</v>
      </c>
      <c r="W4310">
        <v>12</v>
      </c>
      <c r="X4310" t="s">
        <v>921</v>
      </c>
      <c r="Y4310">
        <v>4747</v>
      </c>
      <c r="Z4310" t="s">
        <v>226</v>
      </c>
      <c r="AA4310" t="s">
        <v>57</v>
      </c>
      <c r="AB4310">
        <v>115190</v>
      </c>
      <c r="AC4310" t="s">
        <v>146</v>
      </c>
      <c r="AD4310" t="s">
        <v>4690</v>
      </c>
      <c r="AE4310" t="s">
        <v>107</v>
      </c>
      <c r="AF4310" t="s">
        <v>107</v>
      </c>
      <c r="AI4310" s="1"/>
      <c r="AJ4310" t="s">
        <v>72</v>
      </c>
      <c r="AK4310" t="s">
        <v>4691</v>
      </c>
      <c r="AL4310">
        <v>44138</v>
      </c>
      <c r="AM4310" t="s">
        <v>4692</v>
      </c>
      <c r="AN4310" t="b">
        <v>1</v>
      </c>
      <c r="AO4310" t="b">
        <v>1</v>
      </c>
      <c r="AP4310" t="b">
        <v>1</v>
      </c>
      <c r="AQ4310" t="s">
        <v>60</v>
      </c>
      <c r="AR4310" t="s">
        <v>99</v>
      </c>
      <c r="BF4310" s="7">
        <v>9712054677</v>
      </c>
      <c r="BG4310" s="7">
        <v>8435.09</v>
      </c>
      <c r="BH4310" s="7">
        <v>0</v>
      </c>
      <c r="BI4310">
        <v>12545.04</v>
      </c>
      <c r="BJ4310">
        <v>0</v>
      </c>
      <c r="BK4310">
        <v>0</v>
      </c>
      <c r="BL4310">
        <v>0</v>
      </c>
      <c r="BM4310">
        <v>406.84</v>
      </c>
      <c r="BN4310">
        <v>0</v>
      </c>
      <c r="BO4310" t="s">
        <v>14363</v>
      </c>
      <c r="BP4310">
        <v>25337</v>
      </c>
      <c r="BQ4310">
        <v>30003</v>
      </c>
      <c r="BR4310">
        <v>42302</v>
      </c>
      <c r="BS4310">
        <v>878</v>
      </c>
      <c r="BT4310">
        <v>18</v>
      </c>
      <c r="BU4310" t="s">
        <v>14364</v>
      </c>
      <c r="BV4310" t="s">
        <v>4695</v>
      </c>
      <c r="BX4310">
        <v>44232.645138888889</v>
      </c>
    </row>
    <row r="4311" spans="1:76" x14ac:dyDescent="0.25">
      <c r="A4311" t="s">
        <v>14365</v>
      </c>
      <c r="B4311" t="s">
        <v>14366</v>
      </c>
      <c r="C4311" t="s">
        <v>46</v>
      </c>
      <c r="D4311">
        <v>43923</v>
      </c>
      <c r="E4311" s="1"/>
      <c r="H4311" t="s">
        <v>47</v>
      </c>
      <c r="I4311">
        <v>43923</v>
      </c>
      <c r="J4311">
        <v>2020</v>
      </c>
      <c r="K4311" t="s">
        <v>85</v>
      </c>
      <c r="L4311" t="s">
        <v>14367</v>
      </c>
      <c r="N4311" t="s">
        <v>14368</v>
      </c>
      <c r="O4311" t="s">
        <v>14369</v>
      </c>
      <c r="P4311" t="s">
        <v>121</v>
      </c>
      <c r="Q4311" t="s">
        <v>52</v>
      </c>
      <c r="R4311">
        <v>98380</v>
      </c>
      <c r="S4311" t="s">
        <v>14370</v>
      </c>
      <c r="T4311" t="s">
        <v>14371</v>
      </c>
      <c r="U4311">
        <v>3606210757</v>
      </c>
      <c r="V4311" t="s">
        <v>54</v>
      </c>
      <c r="W4311">
        <v>13</v>
      </c>
      <c r="X4311" t="s">
        <v>838</v>
      </c>
      <c r="Y4311">
        <v>4847</v>
      </c>
      <c r="Z4311" t="s">
        <v>121</v>
      </c>
      <c r="AA4311" t="s">
        <v>57</v>
      </c>
      <c r="AB4311">
        <v>104741</v>
      </c>
      <c r="AC4311" t="s">
        <v>146</v>
      </c>
      <c r="AD4311" t="s">
        <v>4690</v>
      </c>
      <c r="AE4311" t="s">
        <v>107</v>
      </c>
      <c r="AF4311" t="s">
        <v>107</v>
      </c>
      <c r="AI4311" s="1">
        <v>1</v>
      </c>
      <c r="AJ4311" t="s">
        <v>72</v>
      </c>
      <c r="AK4311" t="s">
        <v>4691</v>
      </c>
      <c r="AL4311">
        <v>44138</v>
      </c>
      <c r="AM4311" t="s">
        <v>4692</v>
      </c>
      <c r="AN4311" t="b">
        <v>1</v>
      </c>
      <c r="AO4311" t="b">
        <v>1</v>
      </c>
      <c r="AP4311" t="b">
        <v>1</v>
      </c>
      <c r="AQ4311" t="s">
        <v>60</v>
      </c>
      <c r="AR4311" t="s">
        <v>99</v>
      </c>
      <c r="BB4311" s="7" t="s">
        <v>14372</v>
      </c>
      <c r="BC4311" s="7" t="s">
        <v>14373</v>
      </c>
      <c r="BD4311" s="7" t="s">
        <v>52</v>
      </c>
      <c r="BE4311" s="7">
        <v>98383</v>
      </c>
      <c r="BF4311" s="7" t="s">
        <v>14374</v>
      </c>
      <c r="BG4311" s="7">
        <v>63527.12</v>
      </c>
      <c r="BH4311" s="7">
        <v>0</v>
      </c>
      <c r="BI4311">
        <v>63484.99</v>
      </c>
      <c r="BJ4311">
        <v>0</v>
      </c>
      <c r="BK4311">
        <v>0</v>
      </c>
      <c r="BL4311">
        <v>0</v>
      </c>
      <c r="BM4311">
        <v>418.17</v>
      </c>
      <c r="BN4311">
        <v>0</v>
      </c>
      <c r="BO4311" t="s">
        <v>14375</v>
      </c>
      <c r="BP4311">
        <v>25006</v>
      </c>
      <c r="BQ4311">
        <v>29875</v>
      </c>
      <c r="BR4311">
        <v>25894</v>
      </c>
      <c r="BS4311">
        <v>917</v>
      </c>
      <c r="BT4311">
        <v>35</v>
      </c>
      <c r="BU4311" t="s">
        <v>14376</v>
      </c>
      <c r="BV4311" t="s">
        <v>4695</v>
      </c>
      <c r="BX4311">
        <v>45204.907696759263</v>
      </c>
    </row>
    <row r="4312" spans="1:76" x14ac:dyDescent="0.25">
      <c r="A4312" t="s">
        <v>14377</v>
      </c>
      <c r="B4312" t="s">
        <v>14378</v>
      </c>
      <c r="C4312" t="s">
        <v>46</v>
      </c>
      <c r="D4312">
        <v>43969</v>
      </c>
      <c r="E4312" s="1"/>
      <c r="H4312" t="s">
        <v>47</v>
      </c>
      <c r="I4312">
        <v>43969</v>
      </c>
      <c r="J4312">
        <v>2020</v>
      </c>
      <c r="K4312" t="s">
        <v>85</v>
      </c>
      <c r="L4312" t="s">
        <v>14379</v>
      </c>
      <c r="N4312" t="s">
        <v>14380</v>
      </c>
      <c r="O4312" t="s">
        <v>154</v>
      </c>
      <c r="P4312" t="s">
        <v>115</v>
      </c>
      <c r="Q4312" t="s">
        <v>52</v>
      </c>
      <c r="R4312">
        <v>98516</v>
      </c>
      <c r="S4312" t="s">
        <v>14381</v>
      </c>
      <c r="T4312" t="s">
        <v>14382</v>
      </c>
      <c r="U4312">
        <v>3604803614</v>
      </c>
      <c r="V4312" t="s">
        <v>54</v>
      </c>
      <c r="W4312">
        <v>13</v>
      </c>
      <c r="X4312" t="s">
        <v>174</v>
      </c>
      <c r="Y4312">
        <v>4781</v>
      </c>
      <c r="Z4312" t="s">
        <v>115</v>
      </c>
      <c r="AA4312" t="s">
        <v>57</v>
      </c>
      <c r="AB4312">
        <v>106278</v>
      </c>
      <c r="AC4312" t="s">
        <v>146</v>
      </c>
      <c r="AD4312" t="s">
        <v>4690</v>
      </c>
      <c r="AE4312" t="s">
        <v>107</v>
      </c>
      <c r="AF4312" t="s">
        <v>107</v>
      </c>
      <c r="AI4312" s="1">
        <v>2</v>
      </c>
      <c r="AJ4312" t="s">
        <v>72</v>
      </c>
      <c r="AK4312" t="s">
        <v>4691</v>
      </c>
      <c r="AL4312">
        <v>44138</v>
      </c>
      <c r="AM4312" t="s">
        <v>4692</v>
      </c>
      <c r="AN4312" t="b">
        <v>1</v>
      </c>
      <c r="AO4312" t="b">
        <v>1</v>
      </c>
      <c r="AP4312" t="b">
        <v>1</v>
      </c>
      <c r="AQ4312" t="s">
        <v>60</v>
      </c>
      <c r="AR4312" t="s">
        <v>99</v>
      </c>
      <c r="BB4312" s="7" t="s">
        <v>13460</v>
      </c>
      <c r="BC4312" s="7" t="s">
        <v>591</v>
      </c>
      <c r="BD4312" s="7" t="s">
        <v>52</v>
      </c>
      <c r="BE4312" s="7">
        <v>98503</v>
      </c>
      <c r="BF4312" s="7">
        <v>3605500365</v>
      </c>
      <c r="BG4312" s="7">
        <v>14547.62</v>
      </c>
      <c r="BH4312" s="7">
        <v>0</v>
      </c>
      <c r="BI4312">
        <v>14542.62</v>
      </c>
      <c r="BJ4312">
        <v>0</v>
      </c>
      <c r="BK4312">
        <v>0</v>
      </c>
      <c r="BL4312">
        <v>0</v>
      </c>
      <c r="BM4312">
        <v>436.51</v>
      </c>
      <c r="BN4312">
        <v>0</v>
      </c>
      <c r="BO4312" t="s">
        <v>14383</v>
      </c>
      <c r="BP4312">
        <v>25424</v>
      </c>
      <c r="BQ4312">
        <v>30062</v>
      </c>
      <c r="BR4312">
        <v>49016</v>
      </c>
      <c r="BS4312">
        <v>1093</v>
      </c>
      <c r="BT4312">
        <v>2</v>
      </c>
      <c r="BU4312" t="s">
        <v>12092</v>
      </c>
      <c r="BV4312" t="s">
        <v>4695</v>
      </c>
      <c r="BX4312">
        <v>44232.645138888889</v>
      </c>
    </row>
    <row r="4313" spans="1:76" x14ac:dyDescent="0.25">
      <c r="A4313" t="s">
        <v>14384</v>
      </c>
      <c r="B4313" t="s">
        <v>14385</v>
      </c>
      <c r="C4313" t="s">
        <v>46</v>
      </c>
      <c r="D4313">
        <v>43966</v>
      </c>
      <c r="E4313" s="1"/>
      <c r="H4313" t="s">
        <v>47</v>
      </c>
      <c r="I4313">
        <v>43966</v>
      </c>
      <c r="J4313">
        <v>2020</v>
      </c>
      <c r="K4313" t="s">
        <v>85</v>
      </c>
      <c r="L4313" t="s">
        <v>14386</v>
      </c>
      <c r="N4313" t="s">
        <v>14387</v>
      </c>
      <c r="O4313" t="s">
        <v>14388</v>
      </c>
      <c r="P4313" t="s">
        <v>394</v>
      </c>
      <c r="Q4313" t="s">
        <v>52</v>
      </c>
      <c r="R4313">
        <v>98221</v>
      </c>
      <c r="S4313" t="s">
        <v>14389</v>
      </c>
      <c r="T4313" t="s">
        <v>14390</v>
      </c>
      <c r="U4313" t="s">
        <v>4733</v>
      </c>
      <c r="V4313" t="s">
        <v>4807</v>
      </c>
      <c r="W4313">
        <v>23</v>
      </c>
      <c r="X4313" t="s">
        <v>5461</v>
      </c>
      <c r="Y4313">
        <v>4064</v>
      </c>
      <c r="Z4313" t="s">
        <v>394</v>
      </c>
      <c r="AA4313" t="s">
        <v>4785</v>
      </c>
      <c r="AB4313">
        <v>77555</v>
      </c>
      <c r="AC4313" t="s">
        <v>146</v>
      </c>
      <c r="AD4313" t="s">
        <v>4690</v>
      </c>
      <c r="AE4313" t="s">
        <v>107</v>
      </c>
      <c r="AF4313" t="s">
        <v>107</v>
      </c>
      <c r="AI4313" s="1">
        <v>1</v>
      </c>
      <c r="AJ4313" t="s">
        <v>72</v>
      </c>
      <c r="AK4313" t="s">
        <v>4691</v>
      </c>
      <c r="AL4313">
        <v>44138</v>
      </c>
      <c r="AM4313" t="s">
        <v>4692</v>
      </c>
      <c r="AN4313" t="b">
        <v>1</v>
      </c>
      <c r="AO4313" t="b">
        <v>1</v>
      </c>
      <c r="AP4313" t="b">
        <v>1</v>
      </c>
      <c r="AQ4313" t="s">
        <v>60</v>
      </c>
      <c r="AR4313" t="s">
        <v>99</v>
      </c>
      <c r="BB4313" s="7" t="s">
        <v>4838</v>
      </c>
      <c r="BC4313" s="7" t="s">
        <v>4715</v>
      </c>
      <c r="BD4313" s="7" t="s">
        <v>52</v>
      </c>
      <c r="BE4313" s="7">
        <v>98104</v>
      </c>
      <c r="BF4313" s="7" t="s">
        <v>4733</v>
      </c>
      <c r="BG4313" s="7">
        <v>46110.01</v>
      </c>
      <c r="BH4313" s="7">
        <v>0</v>
      </c>
      <c r="BI4313">
        <v>45014.03</v>
      </c>
      <c r="BJ4313">
        <v>-5408.34</v>
      </c>
      <c r="BK4313">
        <v>0</v>
      </c>
      <c r="BL4313">
        <v>0</v>
      </c>
      <c r="BO4313" t="s">
        <v>14391</v>
      </c>
      <c r="BP4313">
        <v>25411</v>
      </c>
      <c r="BQ4313">
        <v>30015</v>
      </c>
      <c r="BR4313">
        <v>48760</v>
      </c>
      <c r="BS4313">
        <v>840</v>
      </c>
      <c r="BU4313" t="s">
        <v>5244</v>
      </c>
      <c r="BV4313" t="s">
        <v>4695</v>
      </c>
      <c r="BX4313">
        <v>44207.507175925923</v>
      </c>
    </row>
    <row r="4314" spans="1:76" x14ac:dyDescent="0.25">
      <c r="A4314" t="s">
        <v>14392</v>
      </c>
      <c r="B4314" t="s">
        <v>1788</v>
      </c>
      <c r="C4314" t="s">
        <v>46</v>
      </c>
      <c r="D4314">
        <v>43964</v>
      </c>
      <c r="E4314" s="1"/>
      <c r="H4314" t="s">
        <v>47</v>
      </c>
      <c r="I4314">
        <v>43964</v>
      </c>
      <c r="J4314">
        <v>2020</v>
      </c>
      <c r="K4314" t="s">
        <v>85</v>
      </c>
      <c r="L4314" t="s">
        <v>14393</v>
      </c>
      <c r="N4314" t="s">
        <v>14394</v>
      </c>
      <c r="O4314" t="s">
        <v>5014</v>
      </c>
      <c r="P4314" t="s">
        <v>115</v>
      </c>
      <c r="Q4314" t="s">
        <v>52</v>
      </c>
      <c r="R4314">
        <v>98335</v>
      </c>
      <c r="S4314" t="s">
        <v>14395</v>
      </c>
      <c r="T4314" t="s">
        <v>14395</v>
      </c>
      <c r="U4314" t="s">
        <v>14396</v>
      </c>
      <c r="V4314" t="s">
        <v>4919</v>
      </c>
      <c r="W4314">
        <v>29</v>
      </c>
      <c r="X4314" t="s">
        <v>4784</v>
      </c>
      <c r="Y4314">
        <v>3879</v>
      </c>
      <c r="Z4314" t="s">
        <v>115</v>
      </c>
      <c r="AA4314" t="s">
        <v>4785</v>
      </c>
      <c r="AB4314">
        <v>520561</v>
      </c>
      <c r="AC4314" t="s">
        <v>146</v>
      </c>
      <c r="AD4314" t="s">
        <v>4690</v>
      </c>
      <c r="AE4314" t="s">
        <v>107</v>
      </c>
      <c r="AF4314" t="s">
        <v>107</v>
      </c>
      <c r="AI4314" s="1"/>
      <c r="AJ4314" t="s">
        <v>72</v>
      </c>
      <c r="AK4314" t="s">
        <v>4691</v>
      </c>
      <c r="AL4314">
        <v>44138</v>
      </c>
      <c r="AM4314" t="s">
        <v>4692</v>
      </c>
      <c r="AN4314" t="b">
        <v>1</v>
      </c>
      <c r="AO4314" t="b">
        <v>1</v>
      </c>
      <c r="AP4314" t="b">
        <v>1</v>
      </c>
      <c r="AQ4314" t="s">
        <v>60</v>
      </c>
      <c r="AR4314" t="s">
        <v>99</v>
      </c>
      <c r="BB4314" s="7" t="s">
        <v>4859</v>
      </c>
      <c r="BC4314" s="7" t="s">
        <v>4715</v>
      </c>
      <c r="BD4314" s="7" t="s">
        <v>52</v>
      </c>
      <c r="BE4314" s="7">
        <v>98109</v>
      </c>
      <c r="BF4314" s="7" t="s">
        <v>4860</v>
      </c>
      <c r="BG4314" s="7">
        <v>113113.41</v>
      </c>
      <c r="BH4314" s="7">
        <v>0</v>
      </c>
      <c r="BI4314">
        <v>113113.41</v>
      </c>
      <c r="BJ4314">
        <v>-2089.17</v>
      </c>
      <c r="BK4314">
        <v>0</v>
      </c>
      <c r="BL4314">
        <v>0</v>
      </c>
      <c r="BM4314">
        <v>1759.89</v>
      </c>
      <c r="BN4314">
        <v>0</v>
      </c>
      <c r="BO4314" t="s">
        <v>14397</v>
      </c>
      <c r="BP4314">
        <v>25354</v>
      </c>
      <c r="BQ4314">
        <v>26078</v>
      </c>
      <c r="BR4314">
        <v>37581</v>
      </c>
      <c r="BS4314">
        <v>1128</v>
      </c>
      <c r="BU4314" t="s">
        <v>4862</v>
      </c>
      <c r="BV4314" t="s">
        <v>4695</v>
      </c>
      <c r="BX4314">
        <v>44232.645138888889</v>
      </c>
    </row>
    <row r="4315" spans="1:76" x14ac:dyDescent="0.25">
      <c r="A4315" t="s">
        <v>14398</v>
      </c>
      <c r="B4315" t="s">
        <v>3188</v>
      </c>
      <c r="C4315" t="s">
        <v>46</v>
      </c>
      <c r="D4315">
        <v>42735</v>
      </c>
      <c r="E4315" s="1"/>
      <c r="H4315" t="s">
        <v>47</v>
      </c>
      <c r="I4315">
        <v>42735</v>
      </c>
      <c r="J4315">
        <v>2020</v>
      </c>
      <c r="K4315" t="s">
        <v>85</v>
      </c>
      <c r="L4315" t="s">
        <v>14201</v>
      </c>
      <c r="N4315" t="s">
        <v>1797</v>
      </c>
      <c r="O4315" t="s">
        <v>105</v>
      </c>
      <c r="P4315" t="s">
        <v>105</v>
      </c>
      <c r="Q4315" t="s">
        <v>52</v>
      </c>
      <c r="R4315" t="s">
        <v>14399</v>
      </c>
      <c r="S4315" t="s">
        <v>1798</v>
      </c>
      <c r="T4315" t="s">
        <v>14400</v>
      </c>
      <c r="U4315" t="s">
        <v>14203</v>
      </c>
      <c r="V4315" t="s">
        <v>90</v>
      </c>
      <c r="W4315">
        <v>12</v>
      </c>
      <c r="X4315" t="s">
        <v>904</v>
      </c>
      <c r="Y4315">
        <v>4732</v>
      </c>
      <c r="Z4315" t="s">
        <v>105</v>
      </c>
      <c r="AA4315" t="s">
        <v>57</v>
      </c>
      <c r="AB4315">
        <v>91049</v>
      </c>
      <c r="AC4315" t="s">
        <v>146</v>
      </c>
      <c r="AD4315" t="s">
        <v>4690</v>
      </c>
      <c r="AE4315" t="s">
        <v>107</v>
      </c>
      <c r="AF4315" t="s">
        <v>107</v>
      </c>
      <c r="AI4315" s="1"/>
      <c r="AJ4315" t="s">
        <v>72</v>
      </c>
      <c r="AK4315" t="s">
        <v>4691</v>
      </c>
      <c r="AL4315">
        <v>44138</v>
      </c>
      <c r="AM4315" t="s">
        <v>4692</v>
      </c>
      <c r="AN4315" t="b">
        <v>1</v>
      </c>
      <c r="AO4315" t="b">
        <v>1</v>
      </c>
      <c r="AP4315" t="b">
        <v>1</v>
      </c>
      <c r="AQ4315" t="s">
        <v>60</v>
      </c>
      <c r="AR4315" t="s">
        <v>61</v>
      </c>
      <c r="BB4315" s="7" t="s">
        <v>1800</v>
      </c>
      <c r="BC4315" s="7" t="s">
        <v>105</v>
      </c>
      <c r="BD4315" s="7" t="s">
        <v>52</v>
      </c>
      <c r="BE4315" s="7">
        <v>99223</v>
      </c>
      <c r="BF4315" s="7" t="s">
        <v>4704</v>
      </c>
      <c r="BG4315" s="7">
        <v>357188.86</v>
      </c>
      <c r="BH4315" s="7">
        <v>12000</v>
      </c>
      <c r="BI4315">
        <v>369129.33</v>
      </c>
      <c r="BJ4315">
        <v>0</v>
      </c>
      <c r="BK4315">
        <v>0</v>
      </c>
      <c r="BL4315">
        <v>0</v>
      </c>
      <c r="BM4315">
        <v>469.67</v>
      </c>
      <c r="BN4315">
        <v>0</v>
      </c>
      <c r="BO4315" t="s">
        <v>14401</v>
      </c>
      <c r="BP4315">
        <v>1389</v>
      </c>
      <c r="BQ4315">
        <v>1076</v>
      </c>
      <c r="BR4315">
        <v>1156</v>
      </c>
      <c r="BS4315">
        <v>326</v>
      </c>
      <c r="BT4315">
        <v>3</v>
      </c>
      <c r="BU4315" t="s">
        <v>5599</v>
      </c>
      <c r="BV4315" t="s">
        <v>4695</v>
      </c>
      <c r="BX4315">
        <v>44290.772083333337</v>
      </c>
    </row>
    <row r="4316" spans="1:76" x14ac:dyDescent="0.25">
      <c r="A4316" t="s">
        <v>14402</v>
      </c>
      <c r="B4316" t="s">
        <v>14403</v>
      </c>
      <c r="C4316" t="s">
        <v>46</v>
      </c>
      <c r="D4316">
        <v>43934</v>
      </c>
      <c r="E4316" s="1"/>
      <c r="H4316" t="s">
        <v>47</v>
      </c>
      <c r="I4316">
        <v>43934</v>
      </c>
      <c r="J4316">
        <v>2020</v>
      </c>
      <c r="K4316" t="s">
        <v>85</v>
      </c>
      <c r="L4316" t="s">
        <v>14404</v>
      </c>
      <c r="N4316" t="s">
        <v>14405</v>
      </c>
      <c r="O4316" t="s">
        <v>5164</v>
      </c>
      <c r="P4316" t="s">
        <v>1794</v>
      </c>
      <c r="Q4316" t="s">
        <v>52</v>
      </c>
      <c r="R4316">
        <v>98339</v>
      </c>
      <c r="S4316" t="s">
        <v>14406</v>
      </c>
      <c r="T4316" t="s">
        <v>14407</v>
      </c>
      <c r="U4316">
        <v>3603016586</v>
      </c>
      <c r="V4316" t="s">
        <v>4807</v>
      </c>
      <c r="W4316">
        <v>23</v>
      </c>
      <c r="X4316" t="s">
        <v>5167</v>
      </c>
      <c r="Y4316">
        <v>3433</v>
      </c>
      <c r="Z4316" t="s">
        <v>1794</v>
      </c>
      <c r="AA4316" t="s">
        <v>4785</v>
      </c>
      <c r="AB4316">
        <v>25861</v>
      </c>
      <c r="AC4316" t="s">
        <v>146</v>
      </c>
      <c r="AD4316" t="s">
        <v>4690</v>
      </c>
      <c r="AE4316" t="s">
        <v>107</v>
      </c>
      <c r="AF4316" t="s">
        <v>107</v>
      </c>
      <c r="AI4316" s="1">
        <v>2</v>
      </c>
      <c r="AJ4316" t="s">
        <v>72</v>
      </c>
      <c r="AK4316" t="s">
        <v>4691</v>
      </c>
      <c r="AL4316">
        <v>44138</v>
      </c>
      <c r="AM4316" t="s">
        <v>4692</v>
      </c>
      <c r="AN4316" t="b">
        <v>1</v>
      </c>
      <c r="AO4316" t="b">
        <v>1</v>
      </c>
      <c r="AP4316" t="b">
        <v>0</v>
      </c>
      <c r="AQ4316" t="s">
        <v>177</v>
      </c>
      <c r="BB4316" s="7" t="s">
        <v>14405</v>
      </c>
      <c r="BC4316" s="7" t="s">
        <v>5164</v>
      </c>
      <c r="BD4316" s="7" t="s">
        <v>52</v>
      </c>
      <c r="BE4316" s="7">
        <v>98339</v>
      </c>
      <c r="BF4316" s="7" t="s">
        <v>14408</v>
      </c>
      <c r="BG4316" s="7">
        <v>12635.75</v>
      </c>
      <c r="BH4316" s="7">
        <v>100</v>
      </c>
      <c r="BI4316">
        <v>11276.15</v>
      </c>
      <c r="BJ4316">
        <v>-1334.95</v>
      </c>
      <c r="BK4316">
        <v>0</v>
      </c>
      <c r="BL4316">
        <v>0</v>
      </c>
      <c r="BO4316" t="s">
        <v>14409</v>
      </c>
      <c r="BP4316">
        <v>25201</v>
      </c>
      <c r="BQ4316">
        <v>29891</v>
      </c>
      <c r="BR4316">
        <v>25927</v>
      </c>
      <c r="BS4316">
        <v>595</v>
      </c>
      <c r="BU4316" t="s">
        <v>14410</v>
      </c>
      <c r="BV4316" t="s">
        <v>4695</v>
      </c>
      <c r="BX4316">
        <v>44148.858842592592</v>
      </c>
    </row>
    <row r="4317" spans="1:76" x14ac:dyDescent="0.25">
      <c r="A4317" t="s">
        <v>14411</v>
      </c>
      <c r="B4317" t="s">
        <v>2960</v>
      </c>
      <c r="C4317" t="s">
        <v>46</v>
      </c>
      <c r="D4317">
        <v>43478</v>
      </c>
      <c r="E4317" s="1"/>
      <c r="H4317" t="s">
        <v>47</v>
      </c>
      <c r="I4317">
        <v>43478</v>
      </c>
      <c r="J4317">
        <v>2020</v>
      </c>
      <c r="K4317" t="s">
        <v>85</v>
      </c>
      <c r="L4317" t="s">
        <v>14412</v>
      </c>
      <c r="N4317" t="s">
        <v>2961</v>
      </c>
      <c r="O4317" t="s">
        <v>361</v>
      </c>
      <c r="P4317" t="s">
        <v>68</v>
      </c>
      <c r="Q4317" t="s">
        <v>52</v>
      </c>
      <c r="R4317">
        <v>98031</v>
      </c>
      <c r="S4317" t="s">
        <v>12210</v>
      </c>
      <c r="T4317" t="s">
        <v>5058</v>
      </c>
      <c r="U4317" t="s">
        <v>12212</v>
      </c>
      <c r="V4317" t="s">
        <v>54</v>
      </c>
      <c r="W4317">
        <v>13</v>
      </c>
      <c r="X4317" t="s">
        <v>362</v>
      </c>
      <c r="Y4317">
        <v>4872</v>
      </c>
      <c r="Z4317" t="s">
        <v>68</v>
      </c>
      <c r="AA4317" t="s">
        <v>57</v>
      </c>
      <c r="AB4317">
        <v>94446</v>
      </c>
      <c r="AC4317" t="s">
        <v>146</v>
      </c>
      <c r="AD4317" t="s">
        <v>4690</v>
      </c>
      <c r="AE4317" t="s">
        <v>107</v>
      </c>
      <c r="AF4317" t="s">
        <v>107</v>
      </c>
      <c r="AI4317" s="1">
        <v>1</v>
      </c>
      <c r="AJ4317" t="s">
        <v>72</v>
      </c>
      <c r="AK4317" t="s">
        <v>4691</v>
      </c>
      <c r="AL4317">
        <v>44138</v>
      </c>
      <c r="AM4317" t="s">
        <v>4692</v>
      </c>
      <c r="AN4317" t="b">
        <v>1</v>
      </c>
      <c r="AO4317" t="b">
        <v>1</v>
      </c>
      <c r="AP4317" t="b">
        <v>1</v>
      </c>
      <c r="AQ4317" t="s">
        <v>60</v>
      </c>
      <c r="AR4317" t="s">
        <v>61</v>
      </c>
      <c r="BB4317" s="7" t="s">
        <v>4838</v>
      </c>
      <c r="BC4317" s="7" t="s">
        <v>4715</v>
      </c>
      <c r="BD4317" s="7" t="s">
        <v>52</v>
      </c>
      <c r="BE4317" s="7">
        <v>98104</v>
      </c>
      <c r="BF4317" s="7" t="s">
        <v>4733</v>
      </c>
      <c r="BG4317" s="7">
        <v>87737.38</v>
      </c>
      <c r="BH4317" s="7">
        <v>11221.68</v>
      </c>
      <c r="BI4317">
        <v>88654.94</v>
      </c>
      <c r="BJ4317">
        <v>0</v>
      </c>
      <c r="BK4317">
        <v>0</v>
      </c>
      <c r="BL4317">
        <v>0</v>
      </c>
      <c r="BM4317">
        <v>8622.82</v>
      </c>
      <c r="BN4317">
        <v>0</v>
      </c>
      <c r="BO4317" t="s">
        <v>14413</v>
      </c>
      <c r="BP4317">
        <v>5900</v>
      </c>
      <c r="BQ4317">
        <v>1083</v>
      </c>
      <c r="BR4317">
        <v>1184</v>
      </c>
      <c r="BS4317">
        <v>538</v>
      </c>
      <c r="BT4317">
        <v>47</v>
      </c>
      <c r="BU4317" t="s">
        <v>4979</v>
      </c>
      <c r="BV4317" t="s">
        <v>4695</v>
      </c>
      <c r="BX4317">
        <v>44265.40896990741</v>
      </c>
    </row>
    <row r="4318" spans="1:76" x14ac:dyDescent="0.25">
      <c r="A4318" t="s">
        <v>14414</v>
      </c>
      <c r="B4318" t="s">
        <v>14415</v>
      </c>
      <c r="C4318" t="s">
        <v>46</v>
      </c>
      <c r="D4318">
        <v>43896</v>
      </c>
      <c r="E4318" s="1"/>
      <c r="H4318" t="s">
        <v>47</v>
      </c>
      <c r="I4318">
        <v>43896</v>
      </c>
      <c r="J4318">
        <v>2020</v>
      </c>
      <c r="K4318" t="s">
        <v>85</v>
      </c>
      <c r="L4318" t="s">
        <v>14416</v>
      </c>
      <c r="N4318" t="s">
        <v>14417</v>
      </c>
      <c r="O4318" t="s">
        <v>6142</v>
      </c>
      <c r="P4318" t="s">
        <v>668</v>
      </c>
      <c r="Q4318" t="s">
        <v>11479</v>
      </c>
      <c r="R4318">
        <v>99301</v>
      </c>
      <c r="S4318" t="s">
        <v>14418</v>
      </c>
      <c r="T4318" t="s">
        <v>14419</v>
      </c>
      <c r="U4318" t="s">
        <v>14420</v>
      </c>
      <c r="V4318" t="s">
        <v>4807</v>
      </c>
      <c r="W4318">
        <v>23</v>
      </c>
      <c r="X4318" t="s">
        <v>6144</v>
      </c>
      <c r="Y4318">
        <v>3306</v>
      </c>
      <c r="Z4318" t="s">
        <v>668</v>
      </c>
      <c r="AA4318" t="s">
        <v>4785</v>
      </c>
      <c r="AB4318">
        <v>36737</v>
      </c>
      <c r="AC4318" t="s">
        <v>146</v>
      </c>
      <c r="AD4318" t="s">
        <v>4690</v>
      </c>
      <c r="AE4318" t="s">
        <v>107</v>
      </c>
      <c r="AF4318" t="s">
        <v>107</v>
      </c>
      <c r="AI4318" s="1">
        <v>2</v>
      </c>
      <c r="AJ4318" t="s">
        <v>72</v>
      </c>
      <c r="AK4318" t="s">
        <v>4691</v>
      </c>
      <c r="AL4318">
        <v>44138</v>
      </c>
      <c r="AM4318" t="s">
        <v>4692</v>
      </c>
      <c r="AN4318" t="b">
        <v>1</v>
      </c>
      <c r="AO4318" t="b">
        <v>1</v>
      </c>
      <c r="AP4318" t="b">
        <v>1</v>
      </c>
      <c r="AQ4318" t="s">
        <v>60</v>
      </c>
      <c r="AR4318" t="s">
        <v>99</v>
      </c>
      <c r="BB4318" s="7" t="s">
        <v>14417</v>
      </c>
      <c r="BC4318" s="7" t="s">
        <v>6142</v>
      </c>
      <c r="BD4318" s="7" t="s">
        <v>11479</v>
      </c>
      <c r="BE4318" s="7">
        <v>99301</v>
      </c>
      <c r="BF4318" s="7" t="s">
        <v>14420</v>
      </c>
      <c r="BG4318" s="7">
        <v>42804</v>
      </c>
      <c r="BH4318" s="7">
        <v>76.61</v>
      </c>
      <c r="BI4318">
        <v>42670.02</v>
      </c>
      <c r="BJ4318">
        <v>100</v>
      </c>
      <c r="BK4318">
        <v>0</v>
      </c>
      <c r="BL4318">
        <v>0</v>
      </c>
      <c r="BO4318" t="s">
        <v>14421</v>
      </c>
      <c r="BP4318">
        <v>25046</v>
      </c>
      <c r="BQ4318">
        <v>45107</v>
      </c>
      <c r="BR4318">
        <v>25808</v>
      </c>
      <c r="BS4318">
        <v>999</v>
      </c>
      <c r="BU4318" t="s">
        <v>14422</v>
      </c>
      <c r="BV4318" t="s">
        <v>4695</v>
      </c>
      <c r="BX4318">
        <v>44199.878148148149</v>
      </c>
    </row>
    <row r="4319" spans="1:76" x14ac:dyDescent="0.25">
      <c r="A4319" t="s">
        <v>14423</v>
      </c>
      <c r="B4319" t="s">
        <v>14424</v>
      </c>
      <c r="C4319" t="s">
        <v>46</v>
      </c>
      <c r="D4319">
        <v>43977</v>
      </c>
      <c r="E4319" s="1"/>
      <c r="H4319" t="s">
        <v>47</v>
      </c>
      <c r="I4319">
        <v>43977</v>
      </c>
      <c r="J4319">
        <v>2020</v>
      </c>
      <c r="K4319" t="s">
        <v>85</v>
      </c>
      <c r="L4319" t="s">
        <v>14425</v>
      </c>
      <c r="N4319" t="s">
        <v>14426</v>
      </c>
      <c r="O4319" t="s">
        <v>11606</v>
      </c>
      <c r="P4319" t="s">
        <v>68</v>
      </c>
      <c r="Q4319" t="s">
        <v>52</v>
      </c>
      <c r="R4319">
        <v>98046</v>
      </c>
      <c r="S4319" t="s">
        <v>14427</v>
      </c>
      <c r="T4319" t="s">
        <v>14428</v>
      </c>
      <c r="U4319" t="s">
        <v>14429</v>
      </c>
      <c r="V4319" t="s">
        <v>54</v>
      </c>
      <c r="W4319">
        <v>13</v>
      </c>
      <c r="X4319" t="s">
        <v>626</v>
      </c>
      <c r="Y4319">
        <v>4841</v>
      </c>
      <c r="Z4319" t="s">
        <v>68</v>
      </c>
      <c r="AA4319" t="s">
        <v>57</v>
      </c>
      <c r="AB4319">
        <v>98889</v>
      </c>
      <c r="AC4319" t="s">
        <v>146</v>
      </c>
      <c r="AD4319" t="s">
        <v>4690</v>
      </c>
      <c r="AE4319" t="s">
        <v>107</v>
      </c>
      <c r="AF4319" t="s">
        <v>107</v>
      </c>
      <c r="AI4319" s="1">
        <v>1</v>
      </c>
      <c r="AJ4319" t="s">
        <v>72</v>
      </c>
      <c r="AK4319" t="s">
        <v>4691</v>
      </c>
      <c r="AL4319">
        <v>44138</v>
      </c>
      <c r="AM4319" t="s">
        <v>4692</v>
      </c>
      <c r="AN4319" t="b">
        <v>1</v>
      </c>
      <c r="AO4319" t="b">
        <v>1</v>
      </c>
      <c r="AP4319" t="b">
        <v>1</v>
      </c>
      <c r="AQ4319" t="s">
        <v>60</v>
      </c>
      <c r="AR4319" t="s">
        <v>99</v>
      </c>
      <c r="BB4319" s="7" t="s">
        <v>14426</v>
      </c>
      <c r="BC4319" s="7" t="s">
        <v>11606</v>
      </c>
      <c r="BD4319" s="7" t="s">
        <v>52</v>
      </c>
      <c r="BE4319" s="7">
        <v>98046</v>
      </c>
      <c r="BF4319" s="7" t="s">
        <v>14430</v>
      </c>
      <c r="BG4319" s="7">
        <v>4811.5200000000004</v>
      </c>
      <c r="BH4319" s="7">
        <v>0</v>
      </c>
      <c r="BI4319">
        <v>463.52</v>
      </c>
      <c r="BJ4319">
        <v>200</v>
      </c>
      <c r="BK4319">
        <v>0</v>
      </c>
      <c r="BL4319">
        <v>0</v>
      </c>
      <c r="BO4319" t="s">
        <v>14431</v>
      </c>
      <c r="BP4319">
        <v>25624</v>
      </c>
      <c r="BQ4319">
        <v>1303</v>
      </c>
      <c r="BR4319">
        <v>63625</v>
      </c>
      <c r="BS4319">
        <v>1220</v>
      </c>
      <c r="BT4319">
        <v>32</v>
      </c>
      <c r="BU4319" t="s">
        <v>14432</v>
      </c>
      <c r="BV4319" t="s">
        <v>4695</v>
      </c>
      <c r="BX4319">
        <v>44355.43476851852</v>
      </c>
    </row>
    <row r="4320" spans="1:76" x14ac:dyDescent="0.25">
      <c r="A4320" t="s">
        <v>14433</v>
      </c>
      <c r="B4320" t="s">
        <v>14434</v>
      </c>
      <c r="C4320" t="s">
        <v>46</v>
      </c>
      <c r="D4320">
        <v>43870</v>
      </c>
      <c r="E4320" s="1"/>
      <c r="H4320" t="s">
        <v>47</v>
      </c>
      <c r="I4320">
        <v>43870</v>
      </c>
      <c r="J4320">
        <v>2020</v>
      </c>
      <c r="K4320" t="s">
        <v>85</v>
      </c>
      <c r="L4320" t="s">
        <v>14435</v>
      </c>
      <c r="N4320" t="s">
        <v>14436</v>
      </c>
      <c r="O4320" t="s">
        <v>4688</v>
      </c>
      <c r="P4320" t="s">
        <v>226</v>
      </c>
      <c r="Q4320" t="s">
        <v>52</v>
      </c>
      <c r="R4320">
        <v>98684</v>
      </c>
      <c r="S4320" t="s">
        <v>14437</v>
      </c>
      <c r="T4320" t="s">
        <v>14438</v>
      </c>
      <c r="U4320" t="s">
        <v>14439</v>
      </c>
      <c r="V4320" t="s">
        <v>90</v>
      </c>
      <c r="W4320">
        <v>12</v>
      </c>
      <c r="X4320" t="s">
        <v>1441</v>
      </c>
      <c r="Y4320">
        <v>4746</v>
      </c>
      <c r="Z4320" t="s">
        <v>226</v>
      </c>
      <c r="AA4320" t="s">
        <v>57</v>
      </c>
      <c r="AB4320">
        <v>104131</v>
      </c>
      <c r="AC4320" t="s">
        <v>146</v>
      </c>
      <c r="AD4320" t="s">
        <v>4690</v>
      </c>
      <c r="AE4320" t="s">
        <v>107</v>
      </c>
      <c r="AF4320" t="s">
        <v>107</v>
      </c>
      <c r="AI4320" s="1"/>
      <c r="AJ4320" t="s">
        <v>72</v>
      </c>
      <c r="AK4320" t="s">
        <v>4691</v>
      </c>
      <c r="AL4320">
        <v>44138</v>
      </c>
      <c r="AM4320" t="s">
        <v>4692</v>
      </c>
      <c r="AN4320" t="b">
        <v>1</v>
      </c>
      <c r="AO4320" t="b">
        <v>1</v>
      </c>
      <c r="AP4320" t="b">
        <v>1</v>
      </c>
      <c r="AQ4320" t="s">
        <v>60</v>
      </c>
      <c r="AR4320" t="s">
        <v>99</v>
      </c>
      <c r="BB4320" s="7" t="s">
        <v>14440</v>
      </c>
      <c r="BC4320" s="7" t="s">
        <v>4715</v>
      </c>
      <c r="BD4320" s="7" t="s">
        <v>5990</v>
      </c>
      <c r="BE4320" s="7">
        <v>98104</v>
      </c>
      <c r="BF4320" s="7" t="s">
        <v>4733</v>
      </c>
      <c r="BG4320" s="7">
        <v>359893.84</v>
      </c>
      <c r="BH4320" s="7">
        <v>0</v>
      </c>
      <c r="BI4320">
        <v>349629</v>
      </c>
      <c r="BJ4320">
        <v>100</v>
      </c>
      <c r="BK4320">
        <v>0</v>
      </c>
      <c r="BL4320">
        <v>0</v>
      </c>
      <c r="BM4320">
        <v>2451.08</v>
      </c>
      <c r="BN4320">
        <v>0</v>
      </c>
      <c r="BO4320" t="s">
        <v>14441</v>
      </c>
      <c r="BP4320">
        <v>24918</v>
      </c>
      <c r="BQ4320">
        <v>29760</v>
      </c>
      <c r="BR4320">
        <v>25726</v>
      </c>
      <c r="BS4320">
        <v>1166</v>
      </c>
      <c r="BT4320">
        <v>17</v>
      </c>
      <c r="BU4320" t="s">
        <v>5244</v>
      </c>
      <c r="BV4320" t="s">
        <v>4695</v>
      </c>
      <c r="BX4320">
        <v>45022.599108796298</v>
      </c>
    </row>
    <row r="4321" spans="1:76" x14ac:dyDescent="0.25">
      <c r="A4321" t="s">
        <v>14442</v>
      </c>
      <c r="B4321" t="s">
        <v>14443</v>
      </c>
      <c r="C4321" t="s">
        <v>46</v>
      </c>
      <c r="D4321">
        <v>43971</v>
      </c>
      <c r="E4321" s="1"/>
      <c r="H4321" t="s">
        <v>47</v>
      </c>
      <c r="I4321">
        <v>43971</v>
      </c>
      <c r="J4321">
        <v>2020</v>
      </c>
      <c r="K4321" t="s">
        <v>85</v>
      </c>
      <c r="L4321" t="s">
        <v>14444</v>
      </c>
      <c r="N4321" t="s">
        <v>14445</v>
      </c>
      <c r="O4321" t="s">
        <v>14446</v>
      </c>
      <c r="P4321" t="s">
        <v>199</v>
      </c>
      <c r="Q4321" t="s">
        <v>52</v>
      </c>
      <c r="R4321">
        <v>98043</v>
      </c>
      <c r="S4321" t="s">
        <v>14447</v>
      </c>
      <c r="T4321" t="s">
        <v>14448</v>
      </c>
      <c r="U4321" t="s">
        <v>14449</v>
      </c>
      <c r="V4321" t="s">
        <v>4783</v>
      </c>
      <c r="W4321">
        <v>25</v>
      </c>
      <c r="X4321" t="s">
        <v>5278</v>
      </c>
      <c r="Y4321">
        <v>4107</v>
      </c>
      <c r="Z4321" t="s">
        <v>199</v>
      </c>
      <c r="AA4321" t="s">
        <v>4785</v>
      </c>
      <c r="AB4321">
        <v>476862</v>
      </c>
      <c r="AC4321" t="s">
        <v>146</v>
      </c>
      <c r="AD4321" t="s">
        <v>4690</v>
      </c>
      <c r="AE4321" t="s">
        <v>107</v>
      </c>
      <c r="AF4321" t="s">
        <v>107</v>
      </c>
      <c r="AI4321" s="1">
        <v>4</v>
      </c>
      <c r="AJ4321" t="s">
        <v>72</v>
      </c>
      <c r="AK4321" t="s">
        <v>4691</v>
      </c>
      <c r="AL4321">
        <v>44138</v>
      </c>
      <c r="AM4321" t="s">
        <v>4692</v>
      </c>
      <c r="AN4321" t="b">
        <v>1</v>
      </c>
      <c r="AO4321" t="b">
        <v>1</v>
      </c>
      <c r="AP4321" t="b">
        <v>0</v>
      </c>
      <c r="AQ4321" t="s">
        <v>177</v>
      </c>
      <c r="BF4321" s="7" t="s">
        <v>14449</v>
      </c>
      <c r="BG4321" s="7">
        <v>1427.6</v>
      </c>
      <c r="BH4321" s="7">
        <v>0</v>
      </c>
      <c r="BI4321">
        <v>1346.6</v>
      </c>
      <c r="BJ4321">
        <v>0</v>
      </c>
      <c r="BK4321">
        <v>0</v>
      </c>
      <c r="BL4321">
        <v>0</v>
      </c>
      <c r="BO4321" t="s">
        <v>14450</v>
      </c>
      <c r="BP4321">
        <v>25521</v>
      </c>
      <c r="BQ4321">
        <v>30018</v>
      </c>
      <c r="BR4321">
        <v>48811</v>
      </c>
      <c r="BS4321">
        <v>752</v>
      </c>
      <c r="BU4321" t="s">
        <v>14444</v>
      </c>
      <c r="BV4321" t="s">
        <v>4695</v>
      </c>
      <c r="BX4321">
        <v>44148.866875</v>
      </c>
    </row>
    <row r="4322" spans="1:76" x14ac:dyDescent="0.25">
      <c r="A4322" t="s">
        <v>14451</v>
      </c>
      <c r="B4322" t="s">
        <v>14452</v>
      </c>
      <c r="C4322" t="s">
        <v>46</v>
      </c>
      <c r="D4322">
        <v>44035</v>
      </c>
      <c r="E4322" s="1"/>
      <c r="I4322">
        <v>44035</v>
      </c>
      <c r="J4322">
        <v>2020</v>
      </c>
      <c r="K4322" t="s">
        <v>85</v>
      </c>
      <c r="L4322" t="s">
        <v>14453</v>
      </c>
      <c r="N4322" t="s">
        <v>14454</v>
      </c>
      <c r="O4322" t="s">
        <v>14455</v>
      </c>
      <c r="P4322" t="s">
        <v>105</v>
      </c>
      <c r="Q4322" t="s">
        <v>5990</v>
      </c>
      <c r="R4322">
        <v>99001</v>
      </c>
      <c r="S4322" t="s">
        <v>14456</v>
      </c>
      <c r="T4322" t="s">
        <v>14456</v>
      </c>
      <c r="U4322">
        <v>15093627002</v>
      </c>
      <c r="V4322" t="s">
        <v>54</v>
      </c>
      <c r="W4322">
        <v>13</v>
      </c>
      <c r="X4322" t="s">
        <v>106</v>
      </c>
      <c r="Y4322">
        <v>4789</v>
      </c>
      <c r="Z4322" t="s">
        <v>105</v>
      </c>
      <c r="AA4322" t="s">
        <v>57</v>
      </c>
      <c r="AB4322">
        <v>107629</v>
      </c>
      <c r="AC4322" t="s">
        <v>146</v>
      </c>
      <c r="AD4322" t="s">
        <v>4690</v>
      </c>
      <c r="AE4322" t="s">
        <v>107</v>
      </c>
      <c r="AF4322" t="s">
        <v>107</v>
      </c>
      <c r="AI4322" s="1">
        <v>2</v>
      </c>
      <c r="AJ4322" t="s">
        <v>72</v>
      </c>
      <c r="AK4322" t="s">
        <v>4691</v>
      </c>
      <c r="AL4322">
        <v>44138</v>
      </c>
      <c r="AM4322" t="s">
        <v>4878</v>
      </c>
      <c r="AN4322" t="b">
        <v>1</v>
      </c>
      <c r="AO4322" t="b">
        <v>1</v>
      </c>
      <c r="AP4322" t="b">
        <v>0</v>
      </c>
      <c r="AQ4322" t="s">
        <v>177</v>
      </c>
      <c r="BB4322" s="7" t="s">
        <v>14454</v>
      </c>
      <c r="BC4322" s="7" t="s">
        <v>14455</v>
      </c>
      <c r="BD4322" s="7" t="s">
        <v>5990</v>
      </c>
      <c r="BE4322" s="7">
        <v>99001</v>
      </c>
      <c r="BF4322" s="7">
        <v>15093627002</v>
      </c>
      <c r="BO4322" t="s">
        <v>14457</v>
      </c>
      <c r="BP4322">
        <v>25940</v>
      </c>
      <c r="BQ4322">
        <v>30086</v>
      </c>
      <c r="BR4322">
        <v>70456</v>
      </c>
      <c r="BT4322">
        <v>6</v>
      </c>
      <c r="BU4322" t="s">
        <v>14458</v>
      </c>
      <c r="BV4322" t="s">
        <v>4695</v>
      </c>
      <c r="BX4322">
        <v>44075.336064814815</v>
      </c>
    </row>
    <row r="4323" spans="1:76" x14ac:dyDescent="0.25">
      <c r="A4323" t="s">
        <v>14716</v>
      </c>
      <c r="B4323" t="s">
        <v>151</v>
      </c>
      <c r="C4323" t="s">
        <v>46</v>
      </c>
      <c r="D4323">
        <v>42999</v>
      </c>
      <c r="E4323" s="1"/>
      <c r="H4323" t="s">
        <v>47</v>
      </c>
      <c r="I4323">
        <v>42999</v>
      </c>
      <c r="J4323">
        <v>2020</v>
      </c>
      <c r="K4323" t="s">
        <v>85</v>
      </c>
      <c r="L4323" t="s">
        <v>14717</v>
      </c>
      <c r="N4323" t="s">
        <v>153</v>
      </c>
      <c r="O4323" t="s">
        <v>154</v>
      </c>
      <c r="P4323" t="s">
        <v>155</v>
      </c>
      <c r="Q4323" t="s">
        <v>52</v>
      </c>
      <c r="R4323" t="s">
        <v>14718</v>
      </c>
      <c r="S4323" t="s">
        <v>3928</v>
      </c>
      <c r="T4323" t="s">
        <v>7542</v>
      </c>
      <c r="U4323" t="s">
        <v>14719</v>
      </c>
      <c r="V4323" t="s">
        <v>90</v>
      </c>
      <c r="W4323">
        <v>12</v>
      </c>
      <c r="X4323" t="s">
        <v>1322</v>
      </c>
      <c r="Y4323">
        <v>4751</v>
      </c>
      <c r="Z4323" t="s">
        <v>155</v>
      </c>
      <c r="AA4323" t="s">
        <v>57</v>
      </c>
      <c r="AB4323">
        <v>112378</v>
      </c>
      <c r="AC4323" t="s">
        <v>146</v>
      </c>
      <c r="AD4323" t="s">
        <v>4690</v>
      </c>
      <c r="AE4323" t="s">
        <v>107</v>
      </c>
      <c r="AF4323" t="s">
        <v>107</v>
      </c>
      <c r="AI4323" s="1"/>
      <c r="AJ4323" t="s">
        <v>72</v>
      </c>
      <c r="AK4323" t="s">
        <v>4691</v>
      </c>
      <c r="AL4323">
        <v>44138</v>
      </c>
      <c r="AM4323" t="s">
        <v>4692</v>
      </c>
      <c r="AN4323" t="b">
        <v>1</v>
      </c>
      <c r="AO4323" t="b">
        <v>1</v>
      </c>
      <c r="AP4323" t="b">
        <v>1</v>
      </c>
      <c r="AQ4323" t="s">
        <v>60</v>
      </c>
      <c r="AR4323" t="s">
        <v>61</v>
      </c>
      <c r="BB4323" s="7" t="s">
        <v>158</v>
      </c>
      <c r="BC4323" s="7" t="s">
        <v>154</v>
      </c>
      <c r="BD4323" s="7" t="s">
        <v>52</v>
      </c>
      <c r="BE4323" s="7">
        <v>98516</v>
      </c>
      <c r="BF4323" s="7" t="s">
        <v>14720</v>
      </c>
      <c r="BG4323" s="7">
        <v>96884.47</v>
      </c>
      <c r="BH4323" s="7">
        <v>706.84</v>
      </c>
      <c r="BI4323">
        <v>95560.82</v>
      </c>
      <c r="BJ4323">
        <v>0</v>
      </c>
      <c r="BK4323">
        <v>0</v>
      </c>
      <c r="BL4323">
        <v>0</v>
      </c>
      <c r="BO4323" t="s">
        <v>14721</v>
      </c>
      <c r="BP4323">
        <v>9241</v>
      </c>
      <c r="BQ4323">
        <v>26204</v>
      </c>
      <c r="BR4323">
        <v>1205</v>
      </c>
      <c r="BS4323">
        <v>695</v>
      </c>
      <c r="BT4323">
        <v>22</v>
      </c>
      <c r="BU4323" t="s">
        <v>7270</v>
      </c>
      <c r="BV4323" t="s">
        <v>4695</v>
      </c>
      <c r="BX4323">
        <v>44300.492488425924</v>
      </c>
    </row>
    <row r="4324" spans="1:76" x14ac:dyDescent="0.25">
      <c r="A4324" t="s">
        <v>15526</v>
      </c>
      <c r="B4324" t="s">
        <v>15527</v>
      </c>
      <c r="C4324" t="s">
        <v>46</v>
      </c>
      <c r="D4324">
        <v>43784</v>
      </c>
      <c r="E4324" s="1"/>
      <c r="H4324" t="s">
        <v>47</v>
      </c>
      <c r="I4324">
        <v>43784</v>
      </c>
      <c r="J4324">
        <v>2020</v>
      </c>
      <c r="K4324" t="s">
        <v>85</v>
      </c>
      <c r="L4324" t="s">
        <v>15528</v>
      </c>
      <c r="M4324" t="s">
        <v>15529</v>
      </c>
      <c r="N4324" t="s">
        <v>15530</v>
      </c>
      <c r="O4324" t="s">
        <v>4741</v>
      </c>
      <c r="P4324" t="s">
        <v>155</v>
      </c>
      <c r="Q4324" t="s">
        <v>5990</v>
      </c>
      <c r="R4324" t="s">
        <v>15531</v>
      </c>
      <c r="S4324" t="s">
        <v>15532</v>
      </c>
      <c r="T4324" t="s">
        <v>15532</v>
      </c>
      <c r="U4324">
        <v>3607892173</v>
      </c>
      <c r="V4324" t="s">
        <v>4807</v>
      </c>
      <c r="W4324">
        <v>23</v>
      </c>
      <c r="X4324" t="s">
        <v>5607</v>
      </c>
      <c r="Y4324">
        <v>4229</v>
      </c>
      <c r="Z4324" t="s">
        <v>155</v>
      </c>
      <c r="AA4324" t="s">
        <v>4785</v>
      </c>
      <c r="AB4324">
        <v>187220</v>
      </c>
      <c r="AC4324" t="s">
        <v>146</v>
      </c>
      <c r="AD4324" t="s">
        <v>4690</v>
      </c>
      <c r="AE4324" t="s">
        <v>107</v>
      </c>
      <c r="AF4324" t="s">
        <v>107</v>
      </c>
      <c r="AI4324" s="1">
        <v>1</v>
      </c>
      <c r="AJ4324" t="s">
        <v>72</v>
      </c>
      <c r="AK4324" t="s">
        <v>4691</v>
      </c>
      <c r="AL4324">
        <v>44138</v>
      </c>
      <c r="AM4324" t="s">
        <v>4692</v>
      </c>
      <c r="AN4324" t="b">
        <v>1</v>
      </c>
      <c r="AO4324" t="b">
        <v>1</v>
      </c>
      <c r="AP4324" t="b">
        <v>0</v>
      </c>
      <c r="AQ4324" t="s">
        <v>177</v>
      </c>
      <c r="BB4324" s="7" t="s">
        <v>15533</v>
      </c>
      <c r="BC4324" s="7" t="s">
        <v>12089</v>
      </c>
      <c r="BD4324" s="7" t="s">
        <v>5990</v>
      </c>
      <c r="BE4324" s="7">
        <v>98503</v>
      </c>
      <c r="BF4324" s="7">
        <v>3605500365</v>
      </c>
      <c r="BG4324" s="7">
        <v>18489.419999999998</v>
      </c>
      <c r="BH4324" s="7">
        <v>0</v>
      </c>
      <c r="BI4324">
        <v>18432.34</v>
      </c>
      <c r="BJ4324">
        <v>0</v>
      </c>
      <c r="BK4324">
        <v>0</v>
      </c>
      <c r="BL4324">
        <v>0</v>
      </c>
      <c r="BM4324">
        <v>552.02</v>
      </c>
      <c r="BN4324">
        <v>0</v>
      </c>
      <c r="BO4324" t="s">
        <v>15534</v>
      </c>
      <c r="BP4324">
        <v>24521</v>
      </c>
      <c r="BQ4324">
        <v>29586</v>
      </c>
      <c r="BR4324">
        <v>25535</v>
      </c>
      <c r="BS4324">
        <v>1215</v>
      </c>
      <c r="BU4324" t="s">
        <v>15535</v>
      </c>
      <c r="BV4324" t="s">
        <v>4695</v>
      </c>
      <c r="BX4324">
        <v>44232.645138888889</v>
      </c>
    </row>
    <row r="4325" spans="1:76" x14ac:dyDescent="0.25">
      <c r="A4325" t="s">
        <v>15536</v>
      </c>
      <c r="B4325" t="s">
        <v>15537</v>
      </c>
      <c r="C4325" t="s">
        <v>46</v>
      </c>
      <c r="D4325">
        <v>43652</v>
      </c>
      <c r="E4325" s="1"/>
      <c r="H4325" t="s">
        <v>47</v>
      </c>
      <c r="I4325">
        <v>43652</v>
      </c>
      <c r="J4325">
        <v>2020</v>
      </c>
      <c r="K4325" t="s">
        <v>85</v>
      </c>
      <c r="L4325" t="s">
        <v>7898</v>
      </c>
      <c r="N4325" t="s">
        <v>2648</v>
      </c>
      <c r="O4325" t="s">
        <v>162</v>
      </c>
      <c r="P4325" t="s">
        <v>68</v>
      </c>
      <c r="Q4325" t="s">
        <v>52</v>
      </c>
      <c r="R4325">
        <v>98041</v>
      </c>
      <c r="S4325" t="s">
        <v>15538</v>
      </c>
      <c r="T4325" t="s">
        <v>7899</v>
      </c>
      <c r="U4325">
        <v>4254816231</v>
      </c>
      <c r="V4325" t="s">
        <v>90</v>
      </c>
      <c r="W4325">
        <v>12</v>
      </c>
      <c r="X4325" t="s">
        <v>1919</v>
      </c>
      <c r="Y4325">
        <v>4730</v>
      </c>
      <c r="Z4325" t="s">
        <v>68</v>
      </c>
      <c r="AA4325" t="s">
        <v>57</v>
      </c>
      <c r="AB4325">
        <v>106216</v>
      </c>
      <c r="AC4325" t="s">
        <v>146</v>
      </c>
      <c r="AD4325" t="s">
        <v>4690</v>
      </c>
      <c r="AE4325" t="s">
        <v>107</v>
      </c>
      <c r="AF4325" t="s">
        <v>107</v>
      </c>
      <c r="AI4325" s="1"/>
      <c r="AJ4325" t="s">
        <v>72</v>
      </c>
      <c r="AK4325" t="s">
        <v>4691</v>
      </c>
      <c r="AL4325">
        <v>44138</v>
      </c>
      <c r="AM4325" t="s">
        <v>4692</v>
      </c>
      <c r="AN4325" t="b">
        <v>1</v>
      </c>
      <c r="AO4325" t="b">
        <v>1</v>
      </c>
      <c r="AP4325" t="b">
        <v>1</v>
      </c>
      <c r="AQ4325" t="s">
        <v>60</v>
      </c>
      <c r="AR4325" t="s">
        <v>61</v>
      </c>
      <c r="BB4325" s="7" t="s">
        <v>2648</v>
      </c>
      <c r="BC4325" s="7" t="s">
        <v>162</v>
      </c>
      <c r="BD4325" s="7" t="s">
        <v>52</v>
      </c>
      <c r="BE4325" s="7">
        <v>98041</v>
      </c>
      <c r="BF4325" s="7">
        <v>4254816231</v>
      </c>
      <c r="BG4325" s="7">
        <v>161419</v>
      </c>
      <c r="BH4325" s="7">
        <v>0</v>
      </c>
      <c r="BI4325">
        <v>161419</v>
      </c>
      <c r="BJ4325">
        <v>0</v>
      </c>
      <c r="BK4325">
        <v>0</v>
      </c>
      <c r="BL4325">
        <v>0</v>
      </c>
      <c r="BM4325">
        <v>369.5</v>
      </c>
      <c r="BN4325">
        <v>0</v>
      </c>
      <c r="BO4325" t="s">
        <v>15539</v>
      </c>
      <c r="BP4325">
        <v>24236</v>
      </c>
      <c r="BQ4325">
        <v>897</v>
      </c>
      <c r="BR4325">
        <v>1170</v>
      </c>
      <c r="BS4325">
        <v>1197</v>
      </c>
      <c r="BT4325">
        <v>1</v>
      </c>
      <c r="BU4325" t="s">
        <v>7901</v>
      </c>
      <c r="BV4325" t="s">
        <v>4695</v>
      </c>
      <c r="BX4325">
        <v>44449.906759259262</v>
      </c>
    </row>
    <row r="4326" spans="1:76" x14ac:dyDescent="0.25">
      <c r="A4326" t="s">
        <v>15540</v>
      </c>
      <c r="B4326" t="s">
        <v>4913</v>
      </c>
      <c r="C4326" t="s">
        <v>46</v>
      </c>
      <c r="D4326">
        <v>43817</v>
      </c>
      <c r="E4326" s="1"/>
      <c r="H4326" t="s">
        <v>47</v>
      </c>
      <c r="I4326">
        <v>43817</v>
      </c>
      <c r="J4326">
        <v>2020</v>
      </c>
      <c r="K4326" t="s">
        <v>85</v>
      </c>
      <c r="L4326" t="s">
        <v>15541</v>
      </c>
      <c r="N4326" t="s">
        <v>4915</v>
      </c>
      <c r="O4326" t="s">
        <v>4916</v>
      </c>
      <c r="P4326" t="s">
        <v>115</v>
      </c>
      <c r="Q4326" t="s">
        <v>52</v>
      </c>
      <c r="R4326">
        <v>98401</v>
      </c>
      <c r="S4326" t="s">
        <v>4917</v>
      </c>
      <c r="T4326" t="s">
        <v>15542</v>
      </c>
      <c r="U4326" t="s">
        <v>4918</v>
      </c>
      <c r="V4326" t="s">
        <v>4783</v>
      </c>
      <c r="W4326">
        <v>25</v>
      </c>
      <c r="X4326" t="s">
        <v>4784</v>
      </c>
      <c r="Y4326">
        <v>3879</v>
      </c>
      <c r="Z4326" t="s">
        <v>115</v>
      </c>
      <c r="AA4326" t="s">
        <v>4785</v>
      </c>
      <c r="AB4326">
        <v>520561</v>
      </c>
      <c r="AC4326" t="s">
        <v>146</v>
      </c>
      <c r="AD4326" t="s">
        <v>4690</v>
      </c>
      <c r="AE4326" t="s">
        <v>107</v>
      </c>
      <c r="AF4326" t="s">
        <v>107</v>
      </c>
      <c r="AI4326" s="1">
        <v>4</v>
      </c>
      <c r="AJ4326" t="s">
        <v>72</v>
      </c>
      <c r="AK4326" t="s">
        <v>4691</v>
      </c>
      <c r="AL4326">
        <v>44138</v>
      </c>
      <c r="AM4326" t="s">
        <v>4692</v>
      </c>
      <c r="AN4326" t="b">
        <v>1</v>
      </c>
      <c r="AO4326" t="b">
        <v>1</v>
      </c>
      <c r="AP4326" t="b">
        <v>1</v>
      </c>
      <c r="AQ4326" t="s">
        <v>60</v>
      </c>
      <c r="AR4326" t="s">
        <v>61</v>
      </c>
      <c r="BB4326" s="7" t="s">
        <v>4859</v>
      </c>
      <c r="BC4326" s="7" t="s">
        <v>4715</v>
      </c>
      <c r="BD4326" s="7" t="s">
        <v>52</v>
      </c>
      <c r="BE4326" s="7">
        <v>98109</v>
      </c>
      <c r="BF4326" s="7" t="s">
        <v>4860</v>
      </c>
      <c r="BG4326" s="7">
        <v>136669.67000000001</v>
      </c>
      <c r="BH4326" s="7">
        <v>0</v>
      </c>
      <c r="BI4326">
        <v>136708.79</v>
      </c>
      <c r="BJ4326">
        <v>0</v>
      </c>
      <c r="BK4326">
        <v>0</v>
      </c>
      <c r="BL4326">
        <v>0</v>
      </c>
      <c r="BM4326">
        <v>1033.6400000000001</v>
      </c>
      <c r="BN4326">
        <v>0</v>
      </c>
      <c r="BO4326" t="s">
        <v>15543</v>
      </c>
      <c r="BP4326">
        <v>24611</v>
      </c>
      <c r="BQ4326">
        <v>5365</v>
      </c>
      <c r="BR4326">
        <v>25562</v>
      </c>
      <c r="BS4326">
        <v>884</v>
      </c>
      <c r="BU4326" t="s">
        <v>4862</v>
      </c>
      <c r="BV4326" t="s">
        <v>4695</v>
      </c>
      <c r="BX4326">
        <v>44301.379699074074</v>
      </c>
    </row>
    <row r="4327" spans="1:76" x14ac:dyDescent="0.25">
      <c r="A4327" t="s">
        <v>15544</v>
      </c>
      <c r="B4327" t="s">
        <v>15545</v>
      </c>
      <c r="C4327" t="s">
        <v>46</v>
      </c>
      <c r="D4327">
        <v>43942</v>
      </c>
      <c r="E4327" s="1"/>
      <c r="H4327" t="s">
        <v>47</v>
      </c>
      <c r="I4327">
        <v>43942</v>
      </c>
      <c r="J4327">
        <v>2020</v>
      </c>
      <c r="K4327" t="s">
        <v>85</v>
      </c>
      <c r="L4327" t="s">
        <v>15546</v>
      </c>
      <c r="N4327" t="s">
        <v>15547</v>
      </c>
      <c r="O4327" t="s">
        <v>4701</v>
      </c>
      <c r="P4327" t="s">
        <v>105</v>
      </c>
      <c r="Q4327" t="s">
        <v>5990</v>
      </c>
      <c r="R4327">
        <v>99208</v>
      </c>
      <c r="S4327" t="s">
        <v>15548</v>
      </c>
      <c r="T4327" t="s">
        <v>15548</v>
      </c>
      <c r="U4327" t="s">
        <v>15549</v>
      </c>
      <c r="V4327" t="s">
        <v>54</v>
      </c>
      <c r="W4327">
        <v>13</v>
      </c>
      <c r="X4327" t="s">
        <v>106</v>
      </c>
      <c r="Y4327">
        <v>4789</v>
      </c>
      <c r="Z4327" t="s">
        <v>105</v>
      </c>
      <c r="AA4327" t="s">
        <v>57</v>
      </c>
      <c r="AB4327">
        <v>107629</v>
      </c>
      <c r="AC4327" t="s">
        <v>146</v>
      </c>
      <c r="AD4327" t="s">
        <v>4690</v>
      </c>
      <c r="AE4327" t="s">
        <v>107</v>
      </c>
      <c r="AF4327" t="s">
        <v>107</v>
      </c>
      <c r="AI4327" s="1">
        <v>2</v>
      </c>
      <c r="AJ4327" t="s">
        <v>72</v>
      </c>
      <c r="AK4327" t="s">
        <v>4691</v>
      </c>
      <c r="AL4327">
        <v>44138</v>
      </c>
      <c r="AM4327" t="s">
        <v>4692</v>
      </c>
      <c r="AN4327" t="b">
        <v>1</v>
      </c>
      <c r="AO4327" t="b">
        <v>1</v>
      </c>
      <c r="AP4327" t="b">
        <v>1</v>
      </c>
      <c r="AQ4327" t="s">
        <v>60</v>
      </c>
      <c r="AR4327" t="s">
        <v>99</v>
      </c>
      <c r="BB4327" s="7" t="s">
        <v>15547</v>
      </c>
      <c r="BC4327" s="7" t="s">
        <v>4701</v>
      </c>
      <c r="BD4327" s="7" t="s">
        <v>5990</v>
      </c>
      <c r="BE4327" s="7">
        <v>99208</v>
      </c>
      <c r="BF4327" s="7" t="s">
        <v>15549</v>
      </c>
      <c r="BG4327" s="7">
        <v>191804.95</v>
      </c>
      <c r="BH4327" s="7">
        <v>253.67</v>
      </c>
      <c r="BI4327">
        <v>192363.6</v>
      </c>
      <c r="BJ4327">
        <v>0</v>
      </c>
      <c r="BK4327">
        <v>0</v>
      </c>
      <c r="BL4327">
        <v>0</v>
      </c>
      <c r="BM4327">
        <v>469.67</v>
      </c>
      <c r="BN4327">
        <v>0</v>
      </c>
      <c r="BO4327" t="s">
        <v>15550</v>
      </c>
      <c r="BP4327">
        <v>25239</v>
      </c>
      <c r="BQ4327">
        <v>3458</v>
      </c>
      <c r="BR4327">
        <v>25957</v>
      </c>
      <c r="BS4327">
        <v>875</v>
      </c>
      <c r="BT4327">
        <v>6</v>
      </c>
      <c r="BU4327" t="s">
        <v>15551</v>
      </c>
      <c r="BV4327" t="s">
        <v>4695</v>
      </c>
      <c r="BX4327">
        <v>44232.645138888889</v>
      </c>
    </row>
    <row r="4328" spans="1:76" x14ac:dyDescent="0.25">
      <c r="A4328" t="s">
        <v>15554</v>
      </c>
      <c r="B4328" t="s">
        <v>15555</v>
      </c>
      <c r="C4328" t="s">
        <v>46</v>
      </c>
      <c r="D4328">
        <v>43644</v>
      </c>
      <c r="E4328" s="1"/>
      <c r="H4328" t="s">
        <v>47</v>
      </c>
      <c r="I4328">
        <v>43644</v>
      </c>
      <c r="J4328">
        <v>2020</v>
      </c>
      <c r="K4328" t="s">
        <v>85</v>
      </c>
      <c r="L4328" t="s">
        <v>6869</v>
      </c>
      <c r="N4328" t="s">
        <v>4859</v>
      </c>
      <c r="O4328" t="s">
        <v>4715</v>
      </c>
      <c r="Q4328" t="s">
        <v>52</v>
      </c>
      <c r="R4328">
        <v>98109</v>
      </c>
      <c r="S4328" t="s">
        <v>6870</v>
      </c>
      <c r="T4328" t="s">
        <v>6870</v>
      </c>
      <c r="U4328" t="s">
        <v>4860</v>
      </c>
      <c r="V4328" t="s">
        <v>297</v>
      </c>
      <c r="W4328">
        <v>5</v>
      </c>
      <c r="X4328" t="s">
        <v>4770</v>
      </c>
      <c r="Y4328">
        <v>1000</v>
      </c>
      <c r="AA4328" t="s">
        <v>71</v>
      </c>
      <c r="AC4328" t="s">
        <v>146</v>
      </c>
      <c r="AD4328" t="s">
        <v>4690</v>
      </c>
      <c r="AE4328" t="s">
        <v>107</v>
      </c>
      <c r="AF4328" t="s">
        <v>107</v>
      </c>
      <c r="AI4328" s="1"/>
      <c r="AJ4328" t="s">
        <v>72</v>
      </c>
      <c r="AK4328" t="s">
        <v>4691</v>
      </c>
      <c r="AL4328">
        <v>44138</v>
      </c>
      <c r="AM4328" t="s">
        <v>4692</v>
      </c>
      <c r="AN4328" t="b">
        <v>1</v>
      </c>
      <c r="BB4328" s="7" t="s">
        <v>4859</v>
      </c>
      <c r="BC4328" s="7" t="s">
        <v>4715</v>
      </c>
      <c r="BD4328" s="7" t="s">
        <v>52</v>
      </c>
      <c r="BE4328" s="7">
        <v>98109</v>
      </c>
      <c r="BF4328" s="7" t="s">
        <v>4860</v>
      </c>
      <c r="BG4328" s="7">
        <v>167804.17</v>
      </c>
      <c r="BH4328" s="7">
        <v>0</v>
      </c>
      <c r="BI4328">
        <v>167794.17</v>
      </c>
      <c r="BJ4328">
        <v>0</v>
      </c>
      <c r="BK4328">
        <v>0</v>
      </c>
      <c r="BL4328">
        <v>0</v>
      </c>
      <c r="BO4328" t="s">
        <v>15556</v>
      </c>
      <c r="BP4328">
        <v>23490</v>
      </c>
      <c r="BQ4328">
        <v>30401</v>
      </c>
      <c r="BR4328">
        <v>25066</v>
      </c>
      <c r="BS4328">
        <v>650</v>
      </c>
      <c r="BU4328" t="s">
        <v>4862</v>
      </c>
      <c r="BV4328" t="s">
        <v>4695</v>
      </c>
      <c r="BX4328">
        <v>45565.623668981483</v>
      </c>
    </row>
    <row r="4329" spans="1:76" x14ac:dyDescent="0.25">
      <c r="A4329" t="s">
        <v>15557</v>
      </c>
      <c r="B4329" t="s">
        <v>11304</v>
      </c>
      <c r="C4329" t="s">
        <v>46</v>
      </c>
      <c r="D4329">
        <v>43688</v>
      </c>
      <c r="E4329" s="1"/>
      <c r="H4329" t="s">
        <v>47</v>
      </c>
      <c r="I4329">
        <v>43688</v>
      </c>
      <c r="J4329">
        <v>2020</v>
      </c>
      <c r="K4329" t="s">
        <v>85</v>
      </c>
      <c r="L4329" t="s">
        <v>15558</v>
      </c>
      <c r="N4329" t="s">
        <v>15559</v>
      </c>
      <c r="O4329" t="s">
        <v>4779</v>
      </c>
      <c r="P4329" t="s">
        <v>115</v>
      </c>
      <c r="Q4329" t="s">
        <v>5990</v>
      </c>
      <c r="R4329">
        <v>98580</v>
      </c>
      <c r="S4329" t="s">
        <v>15560</v>
      </c>
      <c r="T4329" t="s">
        <v>15560</v>
      </c>
      <c r="U4329" t="s">
        <v>11307</v>
      </c>
      <c r="V4329" t="s">
        <v>4783</v>
      </c>
      <c r="W4329">
        <v>25</v>
      </c>
      <c r="X4329" t="s">
        <v>4784</v>
      </c>
      <c r="Y4329">
        <v>3879</v>
      </c>
      <c r="Z4329" t="s">
        <v>115</v>
      </c>
      <c r="AA4329" t="s">
        <v>4785</v>
      </c>
      <c r="AB4329">
        <v>520561</v>
      </c>
      <c r="AC4329" t="s">
        <v>146</v>
      </c>
      <c r="AD4329" t="s">
        <v>4690</v>
      </c>
      <c r="AE4329" t="s">
        <v>107</v>
      </c>
      <c r="AF4329" t="s">
        <v>107</v>
      </c>
      <c r="AI4329" s="1">
        <v>3</v>
      </c>
      <c r="AJ4329" t="s">
        <v>72</v>
      </c>
      <c r="AK4329" t="s">
        <v>4691</v>
      </c>
      <c r="AL4329">
        <v>44138</v>
      </c>
      <c r="AM4329" t="s">
        <v>4692</v>
      </c>
      <c r="AN4329" t="b">
        <v>1</v>
      </c>
      <c r="AO4329" t="b">
        <v>1</v>
      </c>
      <c r="AP4329" t="b">
        <v>0</v>
      </c>
      <c r="AQ4329" t="s">
        <v>177</v>
      </c>
      <c r="BB4329" s="7" t="s">
        <v>15561</v>
      </c>
      <c r="BC4329" s="7" t="s">
        <v>15562</v>
      </c>
      <c r="BD4329" s="7" t="s">
        <v>52</v>
      </c>
      <c r="BE4329" s="7">
        <v>98328</v>
      </c>
      <c r="BF4329" s="7">
        <v>253677446</v>
      </c>
      <c r="BG4329" s="7">
        <v>27242.66</v>
      </c>
      <c r="BH4329" s="7">
        <v>50</v>
      </c>
      <c r="BI4329">
        <v>27142.32</v>
      </c>
      <c r="BJ4329">
        <v>0</v>
      </c>
      <c r="BK4329">
        <v>0</v>
      </c>
      <c r="BL4329">
        <v>0</v>
      </c>
      <c r="BM4329">
        <v>425.38</v>
      </c>
      <c r="BN4329">
        <v>0</v>
      </c>
      <c r="BO4329" t="s">
        <v>15563</v>
      </c>
      <c r="BP4329">
        <v>24225</v>
      </c>
      <c r="BQ4329">
        <v>1884</v>
      </c>
      <c r="BR4329">
        <v>25390</v>
      </c>
      <c r="BS4329">
        <v>1081</v>
      </c>
      <c r="BU4329" t="s">
        <v>15564</v>
      </c>
      <c r="BV4329" t="s">
        <v>4695</v>
      </c>
      <c r="BX4329">
        <v>44361.704907407409</v>
      </c>
    </row>
    <row r="4330" spans="1:76" x14ac:dyDescent="0.25">
      <c r="A4330" t="s">
        <v>15565</v>
      </c>
      <c r="B4330" t="s">
        <v>3204</v>
      </c>
      <c r="C4330" t="s">
        <v>46</v>
      </c>
      <c r="D4330">
        <v>43801</v>
      </c>
      <c r="H4330" t="s">
        <v>47</v>
      </c>
      <c r="I4330">
        <v>43801</v>
      </c>
      <c r="J4330">
        <v>2020</v>
      </c>
      <c r="K4330" t="s">
        <v>85</v>
      </c>
      <c r="L4330" t="s">
        <v>15566</v>
      </c>
      <c r="N4330" t="s">
        <v>15567</v>
      </c>
      <c r="O4330" t="s">
        <v>5014</v>
      </c>
      <c r="P4330" t="s">
        <v>115</v>
      </c>
      <c r="Q4330" t="s">
        <v>52</v>
      </c>
      <c r="R4330">
        <v>98335</v>
      </c>
      <c r="S4330" t="s">
        <v>5058</v>
      </c>
      <c r="T4330" t="s">
        <v>5058</v>
      </c>
      <c r="U4330" t="s">
        <v>4733</v>
      </c>
      <c r="V4330" t="s">
        <v>54</v>
      </c>
      <c r="W4330">
        <v>13</v>
      </c>
      <c r="X4330" t="s">
        <v>114</v>
      </c>
      <c r="Y4330">
        <v>4829</v>
      </c>
      <c r="Z4330" t="s">
        <v>115</v>
      </c>
      <c r="AA4330" t="s">
        <v>57</v>
      </c>
      <c r="AB4330">
        <v>108759</v>
      </c>
      <c r="AC4330" t="s">
        <v>146</v>
      </c>
      <c r="AD4330" t="s">
        <v>4690</v>
      </c>
      <c r="AE4330" t="s">
        <v>107</v>
      </c>
      <c r="AF4330" t="s">
        <v>107</v>
      </c>
      <c r="AI4330" s="1">
        <v>2</v>
      </c>
      <c r="AJ4330" t="s">
        <v>72</v>
      </c>
      <c r="AK4330" t="s">
        <v>4691</v>
      </c>
      <c r="AL4330">
        <v>44138</v>
      </c>
      <c r="AM4330" t="s">
        <v>4692</v>
      </c>
      <c r="AN4330" t="b">
        <v>1</v>
      </c>
      <c r="AO4330" t="b">
        <v>1</v>
      </c>
      <c r="AP4330" t="b">
        <v>1</v>
      </c>
      <c r="AQ4330" t="s">
        <v>60</v>
      </c>
      <c r="AR4330" t="s">
        <v>99</v>
      </c>
      <c r="BB4330" s="7" t="s">
        <v>4838</v>
      </c>
      <c r="BC4330" s="7" t="s">
        <v>4715</v>
      </c>
      <c r="BD4330" s="7" t="s">
        <v>52</v>
      </c>
      <c r="BE4330" s="7">
        <v>98104</v>
      </c>
      <c r="BF4330" s="7" t="s">
        <v>4733</v>
      </c>
      <c r="BG4330" s="7">
        <v>326676.76</v>
      </c>
      <c r="BH4330" s="7">
        <v>2219.5</v>
      </c>
      <c r="BI4330">
        <v>329055.17</v>
      </c>
      <c r="BJ4330">
        <v>0</v>
      </c>
      <c r="BK4330">
        <v>0</v>
      </c>
      <c r="BL4330">
        <v>0</v>
      </c>
      <c r="BM4330">
        <v>132765.04</v>
      </c>
      <c r="BN4330">
        <v>0</v>
      </c>
      <c r="BO4330" t="s">
        <v>15568</v>
      </c>
      <c r="BP4330">
        <v>24561</v>
      </c>
      <c r="BQ4330">
        <v>920</v>
      </c>
      <c r="BR4330">
        <v>25544</v>
      </c>
      <c r="BS4330">
        <v>1198</v>
      </c>
      <c r="BT4330">
        <v>26</v>
      </c>
      <c r="BU4330" t="s">
        <v>5244</v>
      </c>
      <c r="BV4330" t="s">
        <v>4695</v>
      </c>
      <c r="BX4330">
        <v>44232.657638888886</v>
      </c>
    </row>
    <row r="4331" spans="1:76" x14ac:dyDescent="0.25">
      <c r="A4331" t="s">
        <v>15569</v>
      </c>
      <c r="B4331" t="s">
        <v>549</v>
      </c>
      <c r="C4331" t="s">
        <v>46</v>
      </c>
      <c r="D4331">
        <v>43596</v>
      </c>
      <c r="E4331" s="1"/>
      <c r="H4331" t="s">
        <v>47</v>
      </c>
      <c r="I4331">
        <v>43596</v>
      </c>
      <c r="J4331">
        <v>2020</v>
      </c>
      <c r="K4331" t="s">
        <v>85</v>
      </c>
      <c r="L4331" t="s">
        <v>4882</v>
      </c>
      <c r="N4331" t="s">
        <v>550</v>
      </c>
      <c r="O4331" t="s">
        <v>143</v>
      </c>
      <c r="P4331" t="s">
        <v>115</v>
      </c>
      <c r="Q4331" t="s">
        <v>52</v>
      </c>
      <c r="R4331">
        <v>98401</v>
      </c>
      <c r="S4331" t="s">
        <v>551</v>
      </c>
      <c r="T4331" t="s">
        <v>5636</v>
      </c>
      <c r="U4331" t="s">
        <v>4884</v>
      </c>
      <c r="V4331" t="s">
        <v>54</v>
      </c>
      <c r="W4331">
        <v>13</v>
      </c>
      <c r="X4331" t="s">
        <v>202</v>
      </c>
      <c r="Y4331">
        <v>4831</v>
      </c>
      <c r="Z4331" t="s">
        <v>115</v>
      </c>
      <c r="AA4331" t="s">
        <v>57</v>
      </c>
      <c r="AB4331">
        <v>95771</v>
      </c>
      <c r="AC4331" t="s">
        <v>146</v>
      </c>
      <c r="AD4331" t="s">
        <v>4690</v>
      </c>
      <c r="AE4331" t="s">
        <v>107</v>
      </c>
      <c r="AF4331" t="s">
        <v>107</v>
      </c>
      <c r="AI4331" s="1">
        <v>1</v>
      </c>
      <c r="AJ4331" t="s">
        <v>72</v>
      </c>
      <c r="AK4331" t="s">
        <v>4691</v>
      </c>
      <c r="AL4331">
        <v>44138</v>
      </c>
      <c r="AM4331" t="s">
        <v>4692</v>
      </c>
      <c r="AN4331" t="b">
        <v>1</v>
      </c>
      <c r="AO4331" t="b">
        <v>1</v>
      </c>
      <c r="AP4331" t="b">
        <v>1</v>
      </c>
      <c r="AQ4331" t="s">
        <v>60</v>
      </c>
      <c r="AR4331" t="s">
        <v>61</v>
      </c>
      <c r="BB4331" s="7" t="s">
        <v>4859</v>
      </c>
      <c r="BC4331" s="7" t="s">
        <v>4715</v>
      </c>
      <c r="BD4331" s="7" t="s">
        <v>52</v>
      </c>
      <c r="BE4331" s="7">
        <v>98109</v>
      </c>
      <c r="BF4331" s="7" t="s">
        <v>4860</v>
      </c>
      <c r="BG4331" s="7">
        <v>343397.28</v>
      </c>
      <c r="BH4331" s="7">
        <v>4374.99</v>
      </c>
      <c r="BI4331">
        <v>333841.69</v>
      </c>
      <c r="BJ4331">
        <v>0</v>
      </c>
      <c r="BK4331">
        <v>0</v>
      </c>
      <c r="BL4331">
        <v>0</v>
      </c>
      <c r="BM4331">
        <v>522.25</v>
      </c>
      <c r="BN4331">
        <v>0</v>
      </c>
      <c r="BO4331" t="s">
        <v>15570</v>
      </c>
      <c r="BP4331">
        <v>9622</v>
      </c>
      <c r="BQ4331">
        <v>22</v>
      </c>
      <c r="BR4331">
        <v>1235</v>
      </c>
      <c r="BS4331">
        <v>722</v>
      </c>
      <c r="BT4331">
        <v>27</v>
      </c>
      <c r="BU4331" t="s">
        <v>4862</v>
      </c>
      <c r="BV4331" t="s">
        <v>4695</v>
      </c>
      <c r="BX4331">
        <v>44300.700821759259</v>
      </c>
    </row>
    <row r="4332" spans="1:76" x14ac:dyDescent="0.25">
      <c r="A4332" t="s">
        <v>15571</v>
      </c>
      <c r="B4332" t="s">
        <v>4755</v>
      </c>
      <c r="C4332" t="s">
        <v>46</v>
      </c>
      <c r="D4332">
        <v>43868</v>
      </c>
      <c r="E4332" s="1"/>
      <c r="H4332" t="s">
        <v>47</v>
      </c>
      <c r="I4332">
        <v>43868</v>
      </c>
      <c r="J4332">
        <v>2020</v>
      </c>
      <c r="K4332" t="s">
        <v>85</v>
      </c>
      <c r="L4332" t="s">
        <v>15572</v>
      </c>
      <c r="N4332" t="s">
        <v>4757</v>
      </c>
      <c r="O4332" t="s">
        <v>4758</v>
      </c>
      <c r="P4332" t="s">
        <v>68</v>
      </c>
      <c r="Q4332" t="s">
        <v>52</v>
      </c>
      <c r="R4332">
        <v>98063</v>
      </c>
      <c r="S4332" t="s">
        <v>4759</v>
      </c>
      <c r="T4332" t="s">
        <v>4759</v>
      </c>
      <c r="U4332">
        <v>2064865493</v>
      </c>
      <c r="V4332" t="s">
        <v>54</v>
      </c>
      <c r="W4332">
        <v>13</v>
      </c>
      <c r="X4332" t="s">
        <v>745</v>
      </c>
      <c r="Y4332">
        <v>4837</v>
      </c>
      <c r="Z4332" t="s">
        <v>68</v>
      </c>
      <c r="AA4332" t="s">
        <v>57</v>
      </c>
      <c r="AB4332">
        <v>84697</v>
      </c>
      <c r="AC4332" t="s">
        <v>146</v>
      </c>
      <c r="AD4332" t="s">
        <v>4690</v>
      </c>
      <c r="AE4332" t="s">
        <v>107</v>
      </c>
      <c r="AF4332" t="s">
        <v>107</v>
      </c>
      <c r="AI4332" s="1">
        <v>1</v>
      </c>
      <c r="AJ4332" t="s">
        <v>72</v>
      </c>
      <c r="AK4332" t="s">
        <v>4691</v>
      </c>
      <c r="AL4332">
        <v>44138</v>
      </c>
      <c r="AM4332" t="s">
        <v>4692</v>
      </c>
      <c r="AN4332" t="b">
        <v>1</v>
      </c>
      <c r="AO4332" t="b">
        <v>1</v>
      </c>
      <c r="AP4332" t="b">
        <v>1</v>
      </c>
      <c r="AQ4332" t="s">
        <v>60</v>
      </c>
      <c r="AR4332" t="s">
        <v>61</v>
      </c>
      <c r="BB4332" s="7" t="s">
        <v>4726</v>
      </c>
      <c r="BC4332" s="7" t="s">
        <v>4715</v>
      </c>
      <c r="BD4332" s="7" t="s">
        <v>52</v>
      </c>
      <c r="BE4332" s="7">
        <v>98115</v>
      </c>
      <c r="BF4332" s="7">
        <v>2066694924</v>
      </c>
      <c r="BG4332" s="7">
        <v>229137.12</v>
      </c>
      <c r="BH4332" s="7">
        <v>0</v>
      </c>
      <c r="BI4332">
        <v>228127.79</v>
      </c>
      <c r="BJ4332">
        <v>1000</v>
      </c>
      <c r="BK4332">
        <v>0</v>
      </c>
      <c r="BL4332">
        <v>0</v>
      </c>
      <c r="BM4332">
        <v>78926.48</v>
      </c>
      <c r="BN4332">
        <v>0</v>
      </c>
      <c r="BO4332" t="s">
        <v>15573</v>
      </c>
      <c r="BP4332">
        <v>24901</v>
      </c>
      <c r="BQ4332">
        <v>1288</v>
      </c>
      <c r="BR4332">
        <v>25716</v>
      </c>
      <c r="BS4332">
        <v>1232</v>
      </c>
      <c r="BT4332">
        <v>30</v>
      </c>
      <c r="BU4332" t="s">
        <v>4729</v>
      </c>
      <c r="BV4332" t="s">
        <v>4695</v>
      </c>
      <c r="BX4332">
        <v>44298.749155092592</v>
      </c>
    </row>
    <row r="4333" spans="1:76" x14ac:dyDescent="0.25">
      <c r="A4333" t="s">
        <v>15574</v>
      </c>
      <c r="B4333" t="s">
        <v>15575</v>
      </c>
      <c r="C4333" t="s">
        <v>46</v>
      </c>
      <c r="D4333">
        <v>43601</v>
      </c>
      <c r="E4333" s="1"/>
      <c r="H4333" t="s">
        <v>47</v>
      </c>
      <c r="I4333">
        <v>43601</v>
      </c>
      <c r="J4333">
        <v>2020</v>
      </c>
      <c r="K4333" t="s">
        <v>85</v>
      </c>
      <c r="L4333" t="s">
        <v>5030</v>
      </c>
      <c r="N4333" t="s">
        <v>4726</v>
      </c>
      <c r="O4333" t="s">
        <v>4715</v>
      </c>
      <c r="P4333" t="s">
        <v>68</v>
      </c>
      <c r="Q4333" t="s">
        <v>52</v>
      </c>
      <c r="R4333">
        <v>98115</v>
      </c>
      <c r="S4333" t="s">
        <v>5031</v>
      </c>
      <c r="T4333" t="s">
        <v>5031</v>
      </c>
      <c r="U4333" t="s">
        <v>6351</v>
      </c>
      <c r="V4333" t="s">
        <v>54</v>
      </c>
      <c r="W4333">
        <v>13</v>
      </c>
      <c r="X4333" t="s">
        <v>469</v>
      </c>
      <c r="Y4333">
        <v>4870</v>
      </c>
      <c r="Z4333" t="s">
        <v>68</v>
      </c>
      <c r="AA4333" t="s">
        <v>57</v>
      </c>
      <c r="AB4333">
        <v>109296</v>
      </c>
      <c r="AC4333" t="s">
        <v>146</v>
      </c>
      <c r="AD4333" t="s">
        <v>4690</v>
      </c>
      <c r="AE4333" t="s">
        <v>107</v>
      </c>
      <c r="AF4333" t="s">
        <v>107</v>
      </c>
      <c r="AI4333" s="1">
        <v>1</v>
      </c>
      <c r="AJ4333" t="s">
        <v>72</v>
      </c>
      <c r="AK4333" t="s">
        <v>4691</v>
      </c>
      <c r="AL4333">
        <v>44138</v>
      </c>
      <c r="AM4333" t="s">
        <v>4692</v>
      </c>
      <c r="AN4333" t="b">
        <v>1</v>
      </c>
      <c r="AO4333" t="b">
        <v>1</v>
      </c>
      <c r="AP4333" t="b">
        <v>1</v>
      </c>
      <c r="AQ4333" t="s">
        <v>60</v>
      </c>
      <c r="AR4333" t="s">
        <v>61</v>
      </c>
      <c r="BB4333" s="7" t="s">
        <v>4726</v>
      </c>
      <c r="BC4333" s="7" t="s">
        <v>4715</v>
      </c>
      <c r="BD4333" s="7" t="s">
        <v>52</v>
      </c>
      <c r="BE4333" s="7">
        <v>98115</v>
      </c>
      <c r="BF4333" s="7" t="s">
        <v>4727</v>
      </c>
      <c r="BG4333" s="7">
        <v>48189.5</v>
      </c>
      <c r="BH4333" s="7">
        <v>5289.45</v>
      </c>
      <c r="BI4333">
        <v>29839.599999999999</v>
      </c>
      <c r="BJ4333">
        <v>0</v>
      </c>
      <c r="BK4333">
        <v>0</v>
      </c>
      <c r="BL4333">
        <v>0</v>
      </c>
      <c r="BM4333">
        <v>399.68</v>
      </c>
      <c r="BN4333">
        <v>0</v>
      </c>
      <c r="BO4333" t="s">
        <v>15576</v>
      </c>
      <c r="BP4333">
        <v>22382</v>
      </c>
      <c r="BQ4333">
        <v>25519</v>
      </c>
      <c r="BR4333">
        <v>18602</v>
      </c>
      <c r="BS4333">
        <v>1030</v>
      </c>
      <c r="BT4333">
        <v>46</v>
      </c>
      <c r="BU4333" t="s">
        <v>12001</v>
      </c>
      <c r="BV4333" t="s">
        <v>4695</v>
      </c>
      <c r="BX4333">
        <v>44264.771666666667</v>
      </c>
    </row>
    <row r="4334" spans="1:76" x14ac:dyDescent="0.25">
      <c r="A4334" t="s">
        <v>15577</v>
      </c>
      <c r="B4334" t="s">
        <v>15578</v>
      </c>
      <c r="C4334" t="s">
        <v>46</v>
      </c>
      <c r="D4334">
        <v>43867</v>
      </c>
      <c r="E4334" s="1"/>
      <c r="H4334" t="s">
        <v>47</v>
      </c>
      <c r="I4334">
        <v>43867</v>
      </c>
      <c r="J4334">
        <v>2020</v>
      </c>
      <c r="K4334" t="s">
        <v>85</v>
      </c>
      <c r="L4334" t="s">
        <v>15579</v>
      </c>
      <c r="N4334" t="s">
        <v>15580</v>
      </c>
      <c r="O4334" t="s">
        <v>5989</v>
      </c>
      <c r="P4334" t="s">
        <v>632</v>
      </c>
      <c r="Q4334" t="s">
        <v>52</v>
      </c>
      <c r="R4334">
        <v>98277</v>
      </c>
      <c r="S4334" t="s">
        <v>5058</v>
      </c>
      <c r="T4334" t="s">
        <v>15581</v>
      </c>
      <c r="U4334" t="s">
        <v>4733</v>
      </c>
      <c r="V4334" t="s">
        <v>4807</v>
      </c>
      <c r="W4334">
        <v>23</v>
      </c>
      <c r="X4334" t="s">
        <v>4808</v>
      </c>
      <c r="Y4334">
        <v>3424</v>
      </c>
      <c r="Z4334" t="s">
        <v>632</v>
      </c>
      <c r="AA4334" t="s">
        <v>4785</v>
      </c>
      <c r="AB4334">
        <v>58897</v>
      </c>
      <c r="AC4334" t="s">
        <v>146</v>
      </c>
      <c r="AD4334" t="s">
        <v>4690</v>
      </c>
      <c r="AE4334" t="s">
        <v>107</v>
      </c>
      <c r="AF4334" t="s">
        <v>107</v>
      </c>
      <c r="AI4334" s="1">
        <v>2</v>
      </c>
      <c r="AJ4334" t="s">
        <v>72</v>
      </c>
      <c r="AK4334" t="s">
        <v>4691</v>
      </c>
      <c r="AL4334">
        <v>44138</v>
      </c>
      <c r="AM4334" t="s">
        <v>4692</v>
      </c>
      <c r="AN4334" t="b">
        <v>1</v>
      </c>
      <c r="AO4334" t="b">
        <v>1</v>
      </c>
      <c r="AP4334" t="b">
        <v>0</v>
      </c>
      <c r="AQ4334" t="s">
        <v>177</v>
      </c>
      <c r="BB4334" s="7" t="s">
        <v>15582</v>
      </c>
      <c r="BC4334" s="7" t="s">
        <v>4715</v>
      </c>
      <c r="BD4334" s="7" t="s">
        <v>52</v>
      </c>
      <c r="BE4334" s="7">
        <v>98104</v>
      </c>
      <c r="BF4334" s="7" t="s">
        <v>4733</v>
      </c>
      <c r="BG4334" s="7">
        <v>11935.59</v>
      </c>
      <c r="BH4334" s="7">
        <v>0</v>
      </c>
      <c r="BI4334">
        <v>11935.59</v>
      </c>
      <c r="BJ4334">
        <v>0</v>
      </c>
      <c r="BK4334">
        <v>0</v>
      </c>
      <c r="BL4334">
        <v>0</v>
      </c>
      <c r="BO4334" t="s">
        <v>15583</v>
      </c>
      <c r="BP4334">
        <v>24900</v>
      </c>
      <c r="BQ4334">
        <v>29753</v>
      </c>
      <c r="BR4334">
        <v>25712</v>
      </c>
      <c r="BS4334">
        <v>895</v>
      </c>
      <c r="BU4334" t="s">
        <v>4984</v>
      </c>
      <c r="BV4334" t="s">
        <v>4695</v>
      </c>
      <c r="BX4334">
        <v>44260.491840277777</v>
      </c>
    </row>
    <row r="4335" spans="1:76" x14ac:dyDescent="0.25">
      <c r="A4335" t="s">
        <v>15584</v>
      </c>
      <c r="B4335" t="s">
        <v>15585</v>
      </c>
      <c r="C4335" t="s">
        <v>46</v>
      </c>
      <c r="D4335">
        <v>43918</v>
      </c>
      <c r="E4335" s="1"/>
      <c r="H4335" t="s">
        <v>47</v>
      </c>
      <c r="I4335">
        <v>43918</v>
      </c>
      <c r="J4335">
        <v>2020</v>
      </c>
      <c r="K4335" t="s">
        <v>85</v>
      </c>
      <c r="L4335" t="s">
        <v>15586</v>
      </c>
      <c r="N4335" t="s">
        <v>15587</v>
      </c>
      <c r="O4335" t="s">
        <v>4741</v>
      </c>
      <c r="P4335" t="s">
        <v>155</v>
      </c>
      <c r="Q4335" t="s">
        <v>52</v>
      </c>
      <c r="R4335">
        <v>98507</v>
      </c>
      <c r="S4335" t="s">
        <v>15588</v>
      </c>
      <c r="T4335" t="s">
        <v>15588</v>
      </c>
      <c r="U4335" t="s">
        <v>15589</v>
      </c>
      <c r="V4335" t="s">
        <v>54</v>
      </c>
      <c r="W4335">
        <v>13</v>
      </c>
      <c r="X4335" t="s">
        <v>157</v>
      </c>
      <c r="Y4335">
        <v>4821</v>
      </c>
      <c r="Z4335" t="s">
        <v>155</v>
      </c>
      <c r="AA4335" t="s">
        <v>57</v>
      </c>
      <c r="AB4335">
        <v>112378</v>
      </c>
      <c r="AC4335" t="s">
        <v>146</v>
      </c>
      <c r="AD4335" t="s">
        <v>4690</v>
      </c>
      <c r="AE4335" t="s">
        <v>107</v>
      </c>
      <c r="AF4335" t="s">
        <v>107</v>
      </c>
      <c r="AI4335" s="1">
        <v>2</v>
      </c>
      <c r="AJ4335" t="s">
        <v>72</v>
      </c>
      <c r="AK4335" t="s">
        <v>4691</v>
      </c>
      <c r="AL4335">
        <v>44138</v>
      </c>
      <c r="AM4335" t="s">
        <v>4692</v>
      </c>
      <c r="AN4335" t="b">
        <v>1</v>
      </c>
      <c r="AO4335" t="b">
        <v>1</v>
      </c>
      <c r="AP4335" t="b">
        <v>0</v>
      </c>
      <c r="AQ4335" t="s">
        <v>177</v>
      </c>
      <c r="BB4335" s="7" t="s">
        <v>15587</v>
      </c>
      <c r="BC4335" s="7" t="s">
        <v>4741</v>
      </c>
      <c r="BD4335" s="7" t="s">
        <v>52</v>
      </c>
      <c r="BE4335" s="7">
        <v>98507</v>
      </c>
      <c r="BF4335" s="7" t="s">
        <v>15589</v>
      </c>
      <c r="BG4335" s="7">
        <v>12028.06</v>
      </c>
      <c r="BH4335" s="7">
        <v>0</v>
      </c>
      <c r="BI4335">
        <v>10220.06</v>
      </c>
      <c r="BJ4335">
        <v>0</v>
      </c>
      <c r="BK4335">
        <v>0</v>
      </c>
      <c r="BL4335">
        <v>0</v>
      </c>
      <c r="BM4335">
        <v>104.76</v>
      </c>
      <c r="BN4335">
        <v>0</v>
      </c>
      <c r="BO4335" t="s">
        <v>15590</v>
      </c>
      <c r="BP4335">
        <v>25062</v>
      </c>
      <c r="BQ4335">
        <v>29839</v>
      </c>
      <c r="BR4335">
        <v>25851</v>
      </c>
      <c r="BS4335">
        <v>536</v>
      </c>
      <c r="BT4335">
        <v>22</v>
      </c>
      <c r="BU4335" t="s">
        <v>15591</v>
      </c>
      <c r="BV4335" t="s">
        <v>4695</v>
      </c>
      <c r="BX4335">
        <v>44148.853078703702</v>
      </c>
    </row>
    <row r="4336" spans="1:76" x14ac:dyDescent="0.25">
      <c r="A4336" t="s">
        <v>15592</v>
      </c>
      <c r="B4336" t="s">
        <v>15593</v>
      </c>
      <c r="C4336" t="s">
        <v>46</v>
      </c>
      <c r="D4336">
        <v>43969</v>
      </c>
      <c r="E4336" s="1"/>
      <c r="H4336" t="s">
        <v>47</v>
      </c>
      <c r="I4336">
        <v>43969</v>
      </c>
      <c r="J4336">
        <v>2020</v>
      </c>
      <c r="K4336" t="s">
        <v>85</v>
      </c>
      <c r="L4336" t="s">
        <v>15594</v>
      </c>
      <c r="N4336" t="s">
        <v>15595</v>
      </c>
      <c r="O4336" t="s">
        <v>11478</v>
      </c>
      <c r="P4336" t="s">
        <v>96</v>
      </c>
      <c r="Q4336" t="s">
        <v>5990</v>
      </c>
      <c r="R4336">
        <v>99352</v>
      </c>
      <c r="S4336" t="s">
        <v>15596</v>
      </c>
      <c r="T4336" t="s">
        <v>15596</v>
      </c>
      <c r="U4336">
        <v>5093085395</v>
      </c>
      <c r="V4336" t="s">
        <v>4807</v>
      </c>
      <c r="W4336">
        <v>23</v>
      </c>
      <c r="X4336" t="s">
        <v>7019</v>
      </c>
      <c r="Y4336">
        <v>4725</v>
      </c>
      <c r="Z4336" t="s">
        <v>96</v>
      </c>
      <c r="AA4336" t="s">
        <v>4785</v>
      </c>
      <c r="AB4336">
        <v>115152</v>
      </c>
      <c r="AC4336" t="s">
        <v>146</v>
      </c>
      <c r="AD4336" t="s">
        <v>4690</v>
      </c>
      <c r="AE4336" t="s">
        <v>107</v>
      </c>
      <c r="AF4336" t="s">
        <v>107</v>
      </c>
      <c r="AI4336" s="1">
        <v>1</v>
      </c>
      <c r="AJ4336" t="s">
        <v>72</v>
      </c>
      <c r="AK4336" t="s">
        <v>4691</v>
      </c>
      <c r="AL4336">
        <v>44138</v>
      </c>
      <c r="AM4336" t="s">
        <v>4692</v>
      </c>
      <c r="AN4336" t="b">
        <v>1</v>
      </c>
      <c r="AO4336" t="b">
        <v>1</v>
      </c>
      <c r="AP4336" t="b">
        <v>1</v>
      </c>
      <c r="AQ4336" t="s">
        <v>60</v>
      </c>
      <c r="AR4336" t="s">
        <v>99</v>
      </c>
      <c r="BB4336" s="7" t="s">
        <v>15595</v>
      </c>
      <c r="BC4336" s="7" t="s">
        <v>11478</v>
      </c>
      <c r="BD4336" s="7" t="s">
        <v>5990</v>
      </c>
      <c r="BE4336" s="7">
        <v>99352</v>
      </c>
      <c r="BF4336" s="7">
        <v>5095547208</v>
      </c>
      <c r="BG4336" s="7">
        <v>71114.679999999993</v>
      </c>
      <c r="BH4336" s="7">
        <v>0</v>
      </c>
      <c r="BI4336">
        <v>71139.679999999993</v>
      </c>
      <c r="BJ4336">
        <v>0</v>
      </c>
      <c r="BK4336">
        <v>0</v>
      </c>
      <c r="BL4336">
        <v>0</v>
      </c>
      <c r="BO4336" t="s">
        <v>15597</v>
      </c>
      <c r="BP4336">
        <v>25428</v>
      </c>
      <c r="BQ4336">
        <v>30064</v>
      </c>
      <c r="BR4336">
        <v>49018</v>
      </c>
      <c r="BS4336">
        <v>1052</v>
      </c>
      <c r="BU4336" t="s">
        <v>15598</v>
      </c>
      <c r="BV4336" t="s">
        <v>4695</v>
      </c>
      <c r="BX4336">
        <v>44230.496782407405</v>
      </c>
    </row>
    <row r="4337" spans="1:76" x14ac:dyDescent="0.25">
      <c r="A4337" t="s">
        <v>15599</v>
      </c>
      <c r="B4337" t="s">
        <v>15600</v>
      </c>
      <c r="C4337" t="s">
        <v>46</v>
      </c>
      <c r="D4337">
        <v>43969</v>
      </c>
      <c r="E4337" s="1"/>
      <c r="H4337" t="s">
        <v>47</v>
      </c>
      <c r="I4337">
        <v>43969</v>
      </c>
      <c r="J4337">
        <v>2020</v>
      </c>
      <c r="K4337" t="s">
        <v>85</v>
      </c>
      <c r="L4337" t="s">
        <v>15601</v>
      </c>
      <c r="N4337" t="s">
        <v>15602</v>
      </c>
      <c r="O4337" t="s">
        <v>5276</v>
      </c>
      <c r="P4337" t="s">
        <v>199</v>
      </c>
      <c r="Q4337" t="s">
        <v>52</v>
      </c>
      <c r="R4337">
        <v>98203</v>
      </c>
      <c r="S4337" t="s">
        <v>15603</v>
      </c>
      <c r="T4337" t="s">
        <v>15604</v>
      </c>
      <c r="U4337">
        <v>4252938056</v>
      </c>
      <c r="V4337" t="s">
        <v>54</v>
      </c>
      <c r="W4337">
        <v>13</v>
      </c>
      <c r="X4337" t="s">
        <v>334</v>
      </c>
      <c r="Y4337">
        <v>4854</v>
      </c>
      <c r="Z4337" t="s">
        <v>199</v>
      </c>
      <c r="AA4337" t="s">
        <v>57</v>
      </c>
      <c r="AB4337">
        <v>87956</v>
      </c>
      <c r="AC4337" t="s">
        <v>146</v>
      </c>
      <c r="AD4337" t="s">
        <v>4690</v>
      </c>
      <c r="AE4337" t="s">
        <v>107</v>
      </c>
      <c r="AF4337" t="s">
        <v>107</v>
      </c>
      <c r="AI4337" s="1">
        <v>1</v>
      </c>
      <c r="AJ4337" t="s">
        <v>72</v>
      </c>
      <c r="AK4337" t="s">
        <v>4691</v>
      </c>
      <c r="AL4337">
        <v>44138</v>
      </c>
      <c r="AM4337" t="s">
        <v>4692</v>
      </c>
      <c r="AN4337" t="b">
        <v>1</v>
      </c>
      <c r="AO4337" t="b">
        <v>1</v>
      </c>
      <c r="AP4337" t="b">
        <v>0</v>
      </c>
      <c r="AQ4337" t="s">
        <v>177</v>
      </c>
      <c r="BB4337" s="7" t="s">
        <v>15602</v>
      </c>
      <c r="BC4337" s="7" t="s">
        <v>5276</v>
      </c>
      <c r="BD4337" s="7" t="s">
        <v>5990</v>
      </c>
      <c r="BE4337" s="7">
        <v>98203</v>
      </c>
      <c r="BF4337" s="7">
        <v>4252931046</v>
      </c>
      <c r="BG4337" s="7">
        <v>390</v>
      </c>
      <c r="BH4337" s="7">
        <v>0</v>
      </c>
      <c r="BI4337">
        <v>253.5</v>
      </c>
      <c r="BJ4337">
        <v>0</v>
      </c>
      <c r="BK4337">
        <v>0</v>
      </c>
      <c r="BL4337">
        <v>0</v>
      </c>
      <c r="BO4337" t="s">
        <v>15605</v>
      </c>
      <c r="BP4337">
        <v>25438</v>
      </c>
      <c r="BQ4337">
        <v>29979</v>
      </c>
      <c r="BR4337">
        <v>42003</v>
      </c>
      <c r="BS4337">
        <v>1123</v>
      </c>
      <c r="BT4337">
        <v>38</v>
      </c>
      <c r="BU4337" t="s">
        <v>15606</v>
      </c>
      <c r="BV4337" t="s">
        <v>4695</v>
      </c>
      <c r="BX4337">
        <v>44242.869189814817</v>
      </c>
    </row>
    <row r="4338" spans="1:76" x14ac:dyDescent="0.25">
      <c r="A4338" t="s">
        <v>15607</v>
      </c>
      <c r="B4338" t="s">
        <v>15608</v>
      </c>
      <c r="C4338" t="s">
        <v>46</v>
      </c>
      <c r="D4338">
        <v>43972</v>
      </c>
      <c r="E4338" s="1"/>
      <c r="H4338" t="s">
        <v>47</v>
      </c>
      <c r="I4338">
        <v>43972</v>
      </c>
      <c r="J4338">
        <v>2020</v>
      </c>
      <c r="K4338" t="s">
        <v>85</v>
      </c>
      <c r="L4338" t="s">
        <v>15609</v>
      </c>
      <c r="N4338" t="s">
        <v>15610</v>
      </c>
      <c r="O4338" t="s">
        <v>12204</v>
      </c>
      <c r="P4338" t="s">
        <v>394</v>
      </c>
      <c r="Q4338" t="s">
        <v>52</v>
      </c>
      <c r="R4338">
        <v>98273</v>
      </c>
      <c r="S4338" t="s">
        <v>15611</v>
      </c>
      <c r="T4338" t="s">
        <v>15612</v>
      </c>
      <c r="U4338" t="s">
        <v>15613</v>
      </c>
      <c r="V4338" t="s">
        <v>4807</v>
      </c>
      <c r="W4338">
        <v>23</v>
      </c>
      <c r="X4338" t="s">
        <v>5461</v>
      </c>
      <c r="Y4338">
        <v>4064</v>
      </c>
      <c r="Z4338" t="s">
        <v>394</v>
      </c>
      <c r="AA4338" t="s">
        <v>4785</v>
      </c>
      <c r="AB4338">
        <v>77555</v>
      </c>
      <c r="AC4338" t="s">
        <v>146</v>
      </c>
      <c r="AD4338" t="s">
        <v>4690</v>
      </c>
      <c r="AE4338" t="s">
        <v>107</v>
      </c>
      <c r="AF4338" t="s">
        <v>107</v>
      </c>
      <c r="AI4338" s="1">
        <v>2</v>
      </c>
      <c r="AJ4338" t="s">
        <v>72</v>
      </c>
      <c r="AK4338" t="s">
        <v>4691</v>
      </c>
      <c r="AL4338">
        <v>44138</v>
      </c>
      <c r="AM4338" t="s">
        <v>4692</v>
      </c>
      <c r="AN4338" t="b">
        <v>1</v>
      </c>
      <c r="AO4338" t="b">
        <v>1</v>
      </c>
      <c r="AP4338" t="b">
        <v>0</v>
      </c>
      <c r="AQ4338" t="s">
        <v>177</v>
      </c>
      <c r="BB4338" s="7" t="s">
        <v>15610</v>
      </c>
      <c r="BC4338" s="7" t="s">
        <v>12204</v>
      </c>
      <c r="BD4338" s="7" t="s">
        <v>52</v>
      </c>
      <c r="BE4338" s="7">
        <v>98273</v>
      </c>
      <c r="BF4338" s="7" t="s">
        <v>15613</v>
      </c>
      <c r="BG4338" s="7">
        <v>12665.01</v>
      </c>
      <c r="BH4338" s="7">
        <v>2189.04</v>
      </c>
      <c r="BI4338">
        <v>10792.67</v>
      </c>
      <c r="BJ4338">
        <v>0</v>
      </c>
      <c r="BK4338">
        <v>0</v>
      </c>
      <c r="BL4338">
        <v>0</v>
      </c>
      <c r="BO4338" t="s">
        <v>15614</v>
      </c>
      <c r="BP4338">
        <v>25429</v>
      </c>
      <c r="BQ4338">
        <v>3929</v>
      </c>
      <c r="BR4338">
        <v>73504</v>
      </c>
      <c r="BS4338">
        <v>486</v>
      </c>
      <c r="BU4338" t="s">
        <v>15615</v>
      </c>
      <c r="BV4338" t="s">
        <v>4695</v>
      </c>
      <c r="BX4338">
        <v>44335.819074074076</v>
      </c>
    </row>
    <row r="4339" spans="1:76" x14ac:dyDescent="0.25">
      <c r="A4339" t="s">
        <v>15616</v>
      </c>
      <c r="B4339" t="s">
        <v>15617</v>
      </c>
      <c r="C4339" t="s">
        <v>46</v>
      </c>
      <c r="D4339">
        <v>43957</v>
      </c>
      <c r="E4339" s="1"/>
      <c r="I4339">
        <v>43957</v>
      </c>
      <c r="J4339">
        <v>2020</v>
      </c>
      <c r="K4339" t="s">
        <v>85</v>
      </c>
      <c r="L4339" t="s">
        <v>15618</v>
      </c>
      <c r="N4339" t="s">
        <v>15619</v>
      </c>
      <c r="O4339" t="s">
        <v>6916</v>
      </c>
      <c r="P4339" t="s">
        <v>68</v>
      </c>
      <c r="Q4339" t="s">
        <v>5990</v>
      </c>
      <c r="R4339">
        <v>98008</v>
      </c>
      <c r="S4339" t="s">
        <v>15620</v>
      </c>
      <c r="T4339" t="s">
        <v>15620</v>
      </c>
      <c r="U4339">
        <v>4254572902</v>
      </c>
      <c r="V4339" t="s">
        <v>54</v>
      </c>
      <c r="W4339">
        <v>13</v>
      </c>
      <c r="X4339" t="s">
        <v>377</v>
      </c>
      <c r="Y4339">
        <v>4860</v>
      </c>
      <c r="Z4339" t="s">
        <v>68</v>
      </c>
      <c r="AA4339" t="s">
        <v>57</v>
      </c>
      <c r="AB4339">
        <v>103835</v>
      </c>
      <c r="AC4339" t="s">
        <v>146</v>
      </c>
      <c r="AD4339" t="s">
        <v>4690</v>
      </c>
      <c r="AE4339" t="s">
        <v>107</v>
      </c>
      <c r="AF4339" t="s">
        <v>107</v>
      </c>
      <c r="AI4339" s="1">
        <v>2</v>
      </c>
      <c r="AJ4339" t="s">
        <v>72</v>
      </c>
      <c r="AK4339" t="s">
        <v>4691</v>
      </c>
      <c r="AL4339">
        <v>44138</v>
      </c>
      <c r="AM4339" t="s">
        <v>4692</v>
      </c>
      <c r="AN4339" t="b">
        <v>1</v>
      </c>
      <c r="AO4339" t="b">
        <v>1</v>
      </c>
      <c r="AP4339" t="b">
        <v>0</v>
      </c>
      <c r="AQ4339" t="s">
        <v>177</v>
      </c>
      <c r="BF4339" s="7">
        <v>5033209653</v>
      </c>
      <c r="BO4339" t="s">
        <v>15621</v>
      </c>
      <c r="BP4339">
        <v>25315</v>
      </c>
      <c r="BQ4339">
        <v>29935</v>
      </c>
      <c r="BR4339">
        <v>26011</v>
      </c>
      <c r="BT4339">
        <v>41</v>
      </c>
      <c r="BU4339" t="s">
        <v>15618</v>
      </c>
      <c r="BV4339" t="s">
        <v>4695</v>
      </c>
      <c r="BX4339">
        <v>44075.336006944446</v>
      </c>
    </row>
    <row r="4340" spans="1:76" x14ac:dyDescent="0.25">
      <c r="A4340" t="s">
        <v>15622</v>
      </c>
      <c r="B4340" t="s">
        <v>14683</v>
      </c>
      <c r="C4340" t="s">
        <v>46</v>
      </c>
      <c r="D4340">
        <v>43973</v>
      </c>
      <c r="E4340" s="1"/>
      <c r="H4340" t="s">
        <v>47</v>
      </c>
      <c r="I4340">
        <v>43973</v>
      </c>
      <c r="J4340">
        <v>2020</v>
      </c>
      <c r="K4340" t="s">
        <v>85</v>
      </c>
      <c r="L4340" t="s">
        <v>15623</v>
      </c>
      <c r="N4340" t="s">
        <v>12964</v>
      </c>
      <c r="O4340" t="s">
        <v>15624</v>
      </c>
      <c r="P4340" t="s">
        <v>562</v>
      </c>
      <c r="Q4340" t="s">
        <v>5990</v>
      </c>
      <c r="R4340">
        <v>98640</v>
      </c>
      <c r="S4340" t="s">
        <v>15625</v>
      </c>
      <c r="T4340" t="s">
        <v>14685</v>
      </c>
      <c r="U4340" t="s">
        <v>15626</v>
      </c>
      <c r="V4340" t="s">
        <v>4807</v>
      </c>
      <c r="W4340">
        <v>23</v>
      </c>
      <c r="X4340" t="s">
        <v>5526</v>
      </c>
      <c r="Y4340">
        <v>3841</v>
      </c>
      <c r="Z4340" t="s">
        <v>562</v>
      </c>
      <c r="AA4340" t="s">
        <v>4785</v>
      </c>
      <c r="AB4340">
        <v>15605</v>
      </c>
      <c r="AC4340" t="s">
        <v>146</v>
      </c>
      <c r="AD4340" t="s">
        <v>4690</v>
      </c>
      <c r="AE4340" t="s">
        <v>107</v>
      </c>
      <c r="AF4340" t="s">
        <v>107</v>
      </c>
      <c r="AI4340" s="1">
        <v>2</v>
      </c>
      <c r="AJ4340" t="s">
        <v>72</v>
      </c>
      <c r="AK4340" t="s">
        <v>4691</v>
      </c>
      <c r="AL4340">
        <v>44138</v>
      </c>
      <c r="AM4340" t="s">
        <v>4692</v>
      </c>
      <c r="AN4340" t="b">
        <v>1</v>
      </c>
      <c r="AO4340" t="b">
        <v>1</v>
      </c>
      <c r="AP4340" t="b">
        <v>1</v>
      </c>
      <c r="AQ4340" t="s">
        <v>60</v>
      </c>
      <c r="AR4340" t="s">
        <v>61</v>
      </c>
      <c r="BB4340" s="7" t="s">
        <v>12964</v>
      </c>
      <c r="BC4340" s="7" t="s">
        <v>15624</v>
      </c>
      <c r="BD4340" s="7" t="s">
        <v>5990</v>
      </c>
      <c r="BE4340" s="7">
        <v>98640</v>
      </c>
      <c r="BF4340" s="7" t="s">
        <v>15626</v>
      </c>
      <c r="BG4340" s="7">
        <v>4325.2299999999996</v>
      </c>
      <c r="BH4340" s="7">
        <v>0</v>
      </c>
      <c r="BI4340">
        <v>4325.2299999999996</v>
      </c>
      <c r="BJ4340">
        <v>0</v>
      </c>
      <c r="BK4340">
        <v>0</v>
      </c>
      <c r="BL4340">
        <v>0</v>
      </c>
      <c r="BO4340" t="s">
        <v>15627</v>
      </c>
      <c r="BP4340">
        <v>25474</v>
      </c>
      <c r="BQ4340">
        <v>4001</v>
      </c>
      <c r="BR4340">
        <v>26200</v>
      </c>
      <c r="BS4340">
        <v>1421</v>
      </c>
      <c r="BU4340" t="s">
        <v>15628</v>
      </c>
      <c r="BV4340" t="s">
        <v>4695</v>
      </c>
      <c r="BX4340">
        <v>44677.694386574076</v>
      </c>
    </row>
    <row r="4341" spans="1:76" x14ac:dyDescent="0.25">
      <c r="A4341" t="s">
        <v>15629</v>
      </c>
      <c r="B4341" t="s">
        <v>14905</v>
      </c>
      <c r="C4341" t="s">
        <v>46</v>
      </c>
      <c r="D4341">
        <v>43974</v>
      </c>
      <c r="E4341" s="1"/>
      <c r="I4341">
        <v>43974</v>
      </c>
      <c r="J4341">
        <v>2020</v>
      </c>
      <c r="K4341" t="s">
        <v>85</v>
      </c>
      <c r="L4341" t="s">
        <v>14906</v>
      </c>
      <c r="N4341" t="s">
        <v>14907</v>
      </c>
      <c r="O4341" t="s">
        <v>13473</v>
      </c>
      <c r="P4341" t="s">
        <v>80</v>
      </c>
      <c r="Q4341" t="s">
        <v>52</v>
      </c>
      <c r="R4341">
        <v>98541</v>
      </c>
      <c r="S4341" t="s">
        <v>14908</v>
      </c>
      <c r="T4341" t="s">
        <v>14908</v>
      </c>
      <c r="U4341" t="s">
        <v>15630</v>
      </c>
      <c r="V4341" t="s">
        <v>54</v>
      </c>
      <c r="W4341">
        <v>13</v>
      </c>
      <c r="X4341" t="s">
        <v>82</v>
      </c>
      <c r="Y4341">
        <v>4825</v>
      </c>
      <c r="Z4341" t="s">
        <v>80</v>
      </c>
      <c r="AA4341" t="s">
        <v>57</v>
      </c>
      <c r="AB4341">
        <v>112025</v>
      </c>
      <c r="AC4341" t="s">
        <v>146</v>
      </c>
      <c r="AD4341" t="s">
        <v>4690</v>
      </c>
      <c r="AE4341" t="s">
        <v>107</v>
      </c>
      <c r="AF4341" t="s">
        <v>107</v>
      </c>
      <c r="AI4341" s="1">
        <v>2</v>
      </c>
      <c r="AJ4341" t="s">
        <v>72</v>
      </c>
      <c r="AK4341" t="s">
        <v>4691</v>
      </c>
      <c r="AL4341">
        <v>44138</v>
      </c>
      <c r="AM4341" t="s">
        <v>4878</v>
      </c>
      <c r="AN4341" t="b">
        <v>1</v>
      </c>
      <c r="AO4341" t="b">
        <v>1</v>
      </c>
      <c r="AP4341" t="b">
        <v>0</v>
      </c>
      <c r="AQ4341" t="s">
        <v>177</v>
      </c>
      <c r="BB4341" s="7" t="s">
        <v>14907</v>
      </c>
      <c r="BC4341" s="7" t="s">
        <v>13473</v>
      </c>
      <c r="BD4341" s="7" t="s">
        <v>52</v>
      </c>
      <c r="BE4341" s="7">
        <v>98541</v>
      </c>
      <c r="BF4341" s="7" t="s">
        <v>15630</v>
      </c>
      <c r="BO4341" t="s">
        <v>15631</v>
      </c>
      <c r="BP4341">
        <v>25581</v>
      </c>
      <c r="BQ4341">
        <v>30182</v>
      </c>
      <c r="BR4341">
        <v>77362</v>
      </c>
      <c r="BT4341">
        <v>24</v>
      </c>
      <c r="BU4341" t="s">
        <v>14906</v>
      </c>
      <c r="BV4341" t="s">
        <v>4695</v>
      </c>
      <c r="BX4341">
        <v>44075.335856481484</v>
      </c>
    </row>
    <row r="4342" spans="1:76" x14ac:dyDescent="0.25">
      <c r="A4342" t="s">
        <v>15632</v>
      </c>
      <c r="B4342" t="s">
        <v>15633</v>
      </c>
      <c r="C4342" t="s">
        <v>46</v>
      </c>
      <c r="D4342">
        <v>43973</v>
      </c>
      <c r="E4342" s="1"/>
      <c r="H4342" t="s">
        <v>47</v>
      </c>
      <c r="I4342">
        <v>43973</v>
      </c>
      <c r="J4342">
        <v>2020</v>
      </c>
      <c r="K4342" t="s">
        <v>85</v>
      </c>
      <c r="L4342" t="s">
        <v>15634</v>
      </c>
      <c r="M4342" t="s">
        <v>15635</v>
      </c>
      <c r="N4342" t="s">
        <v>15636</v>
      </c>
      <c r="O4342" t="s">
        <v>15637</v>
      </c>
      <c r="P4342" t="s">
        <v>88</v>
      </c>
      <c r="Q4342" t="s">
        <v>52</v>
      </c>
      <c r="R4342">
        <v>98649</v>
      </c>
      <c r="S4342" t="s">
        <v>15638</v>
      </c>
      <c r="T4342" t="s">
        <v>15639</v>
      </c>
      <c r="U4342">
        <v>3605628993</v>
      </c>
      <c r="V4342" t="s">
        <v>54</v>
      </c>
      <c r="W4342">
        <v>13</v>
      </c>
      <c r="X4342" t="s">
        <v>649</v>
      </c>
      <c r="Y4342">
        <v>4817</v>
      </c>
      <c r="Z4342" t="s">
        <v>88</v>
      </c>
      <c r="AA4342" t="s">
        <v>57</v>
      </c>
      <c r="AB4342">
        <v>103180</v>
      </c>
      <c r="AC4342" t="s">
        <v>146</v>
      </c>
      <c r="AD4342" t="s">
        <v>4690</v>
      </c>
      <c r="AE4342" t="s">
        <v>107</v>
      </c>
      <c r="AF4342" t="s">
        <v>107</v>
      </c>
      <c r="AI4342" s="1">
        <v>1</v>
      </c>
      <c r="AJ4342" t="s">
        <v>72</v>
      </c>
      <c r="AK4342" t="s">
        <v>4691</v>
      </c>
      <c r="AL4342">
        <v>44138</v>
      </c>
      <c r="AM4342" t="s">
        <v>4692</v>
      </c>
      <c r="AN4342" t="b">
        <v>1</v>
      </c>
      <c r="AO4342" t="b">
        <v>1</v>
      </c>
      <c r="AP4342" t="b">
        <v>1</v>
      </c>
      <c r="AQ4342" t="s">
        <v>60</v>
      </c>
      <c r="AR4342" t="s">
        <v>99</v>
      </c>
      <c r="BB4342" s="7" t="s">
        <v>15636</v>
      </c>
      <c r="BC4342" s="7" t="s">
        <v>15637</v>
      </c>
      <c r="BD4342" s="7" t="s">
        <v>52</v>
      </c>
      <c r="BE4342" s="7">
        <v>98649</v>
      </c>
      <c r="BF4342" s="7">
        <v>3605628993</v>
      </c>
      <c r="BG4342" s="7">
        <v>5724.05</v>
      </c>
      <c r="BH4342" s="7">
        <v>0</v>
      </c>
      <c r="BI4342">
        <v>4540.7299999999996</v>
      </c>
      <c r="BJ4342">
        <v>100</v>
      </c>
      <c r="BK4342">
        <v>0</v>
      </c>
      <c r="BL4342">
        <v>0</v>
      </c>
      <c r="BM4342">
        <v>281.77</v>
      </c>
      <c r="BN4342">
        <v>0</v>
      </c>
      <c r="BO4342" t="s">
        <v>15640</v>
      </c>
      <c r="BP4342">
        <v>25334</v>
      </c>
      <c r="BQ4342">
        <v>29996</v>
      </c>
      <c r="BR4342">
        <v>42168</v>
      </c>
      <c r="BS4342">
        <v>1443</v>
      </c>
      <c r="BT4342">
        <v>20</v>
      </c>
      <c r="BU4342" t="s">
        <v>15634</v>
      </c>
      <c r="BV4342" t="s">
        <v>4695</v>
      </c>
      <c r="BX4342">
        <v>44232.645138888889</v>
      </c>
    </row>
    <row r="4343" spans="1:76" x14ac:dyDescent="0.25">
      <c r="A4343" t="s">
        <v>15641</v>
      </c>
      <c r="B4343" t="s">
        <v>15642</v>
      </c>
      <c r="C4343" t="s">
        <v>46</v>
      </c>
      <c r="D4343">
        <v>43788</v>
      </c>
      <c r="E4343" s="1"/>
      <c r="H4343" t="s">
        <v>47</v>
      </c>
      <c r="I4343">
        <v>43788</v>
      </c>
      <c r="J4343">
        <v>2020</v>
      </c>
      <c r="K4343" t="s">
        <v>85</v>
      </c>
      <c r="L4343" t="s">
        <v>15643</v>
      </c>
      <c r="N4343" t="s">
        <v>15644</v>
      </c>
      <c r="O4343" t="s">
        <v>15645</v>
      </c>
      <c r="P4343" t="s">
        <v>56</v>
      </c>
      <c r="Q4343" t="s">
        <v>52</v>
      </c>
      <c r="R4343">
        <v>98856</v>
      </c>
      <c r="S4343" t="s">
        <v>6167</v>
      </c>
      <c r="T4343" t="s">
        <v>15646</v>
      </c>
      <c r="U4343" t="s">
        <v>15647</v>
      </c>
      <c r="V4343" t="s">
        <v>4807</v>
      </c>
      <c r="W4343">
        <v>23</v>
      </c>
      <c r="X4343" t="s">
        <v>5554</v>
      </c>
      <c r="Y4343">
        <v>3801</v>
      </c>
      <c r="Z4343" t="s">
        <v>56</v>
      </c>
      <c r="AA4343" t="s">
        <v>4785</v>
      </c>
      <c r="AB4343">
        <v>23861</v>
      </c>
      <c r="AC4343" t="s">
        <v>146</v>
      </c>
      <c r="AD4343" t="s">
        <v>4690</v>
      </c>
      <c r="AE4343" t="s">
        <v>107</v>
      </c>
      <c r="AF4343" t="s">
        <v>107</v>
      </c>
      <c r="AI4343" s="1">
        <v>2</v>
      </c>
      <c r="AJ4343" t="s">
        <v>72</v>
      </c>
      <c r="AK4343" t="s">
        <v>4691</v>
      </c>
      <c r="AL4343">
        <v>44138</v>
      </c>
      <c r="AM4343" t="s">
        <v>4692</v>
      </c>
      <c r="AN4343" t="b">
        <v>1</v>
      </c>
      <c r="AO4343" t="b">
        <v>1</v>
      </c>
      <c r="AP4343" t="b">
        <v>1</v>
      </c>
      <c r="AQ4343" t="s">
        <v>60</v>
      </c>
      <c r="AR4343" t="s">
        <v>99</v>
      </c>
      <c r="BB4343" s="7" t="s">
        <v>15648</v>
      </c>
      <c r="BC4343" s="7" t="s">
        <v>6166</v>
      </c>
      <c r="BD4343" s="7" t="s">
        <v>52</v>
      </c>
      <c r="BE4343" s="7">
        <v>99026</v>
      </c>
      <c r="BF4343" s="7" t="s">
        <v>6170</v>
      </c>
      <c r="BG4343" s="7">
        <v>44883.19</v>
      </c>
      <c r="BH4343" s="7">
        <v>0</v>
      </c>
      <c r="BI4343">
        <v>44413.99</v>
      </c>
      <c r="BJ4343">
        <v>0</v>
      </c>
      <c r="BK4343">
        <v>0</v>
      </c>
      <c r="BL4343">
        <v>0</v>
      </c>
      <c r="BO4343" t="s">
        <v>15649</v>
      </c>
      <c r="BP4343">
        <v>24522</v>
      </c>
      <c r="BQ4343">
        <v>29587</v>
      </c>
      <c r="BR4343">
        <v>25536</v>
      </c>
      <c r="BS4343">
        <v>663</v>
      </c>
      <c r="BU4343" t="s">
        <v>15650</v>
      </c>
      <c r="BV4343" t="s">
        <v>4695</v>
      </c>
      <c r="BX4343">
        <v>44198.451226851852</v>
      </c>
    </row>
    <row r="4344" spans="1:76" x14ac:dyDescent="0.25">
      <c r="A4344" t="s">
        <v>15651</v>
      </c>
      <c r="B4344" t="s">
        <v>1580</v>
      </c>
      <c r="C4344" t="s">
        <v>46</v>
      </c>
      <c r="D4344">
        <v>43467</v>
      </c>
      <c r="E4344" s="1"/>
      <c r="H4344" t="s">
        <v>47</v>
      </c>
      <c r="I4344">
        <v>43467</v>
      </c>
      <c r="J4344">
        <v>2020</v>
      </c>
      <c r="K4344" t="s">
        <v>85</v>
      </c>
      <c r="L4344" t="s">
        <v>14730</v>
      </c>
      <c r="N4344" t="s">
        <v>6939</v>
      </c>
      <c r="O4344" t="s">
        <v>6648</v>
      </c>
      <c r="P4344" t="s">
        <v>199</v>
      </c>
      <c r="Q4344" t="s">
        <v>52</v>
      </c>
      <c r="R4344">
        <v>98020</v>
      </c>
      <c r="S4344" t="s">
        <v>6940</v>
      </c>
      <c r="T4344" t="s">
        <v>6940</v>
      </c>
      <c r="U4344" t="s">
        <v>6941</v>
      </c>
      <c r="V4344" t="s">
        <v>54</v>
      </c>
      <c r="W4344">
        <v>13</v>
      </c>
      <c r="X4344" t="s">
        <v>341</v>
      </c>
      <c r="Y4344">
        <v>4819</v>
      </c>
      <c r="Z4344" t="s">
        <v>199</v>
      </c>
      <c r="AA4344" t="s">
        <v>57</v>
      </c>
      <c r="AB4344">
        <v>98059</v>
      </c>
      <c r="AC4344" t="s">
        <v>146</v>
      </c>
      <c r="AD4344" t="s">
        <v>4690</v>
      </c>
      <c r="AE4344" t="s">
        <v>107</v>
      </c>
      <c r="AF4344" t="s">
        <v>107</v>
      </c>
      <c r="AI4344" s="1">
        <v>1</v>
      </c>
      <c r="AJ4344" t="s">
        <v>72</v>
      </c>
      <c r="AK4344" t="s">
        <v>4691</v>
      </c>
      <c r="AL4344">
        <v>44138</v>
      </c>
      <c r="AM4344" t="s">
        <v>4692</v>
      </c>
      <c r="AN4344" t="b">
        <v>1</v>
      </c>
      <c r="AO4344" t="b">
        <v>1</v>
      </c>
      <c r="AP4344" t="b">
        <v>1</v>
      </c>
      <c r="AQ4344" t="s">
        <v>60</v>
      </c>
      <c r="AR4344" t="s">
        <v>61</v>
      </c>
      <c r="BB4344" s="7" t="s">
        <v>4771</v>
      </c>
      <c r="BC4344" s="7" t="s">
        <v>4715</v>
      </c>
      <c r="BD4344" s="7" t="s">
        <v>52</v>
      </c>
      <c r="BE4344" s="7">
        <v>98112</v>
      </c>
      <c r="BF4344" s="7" t="s">
        <v>4772</v>
      </c>
      <c r="BG4344" s="7">
        <v>117441.48</v>
      </c>
      <c r="BH4344" s="7">
        <v>10000</v>
      </c>
      <c r="BI4344">
        <v>119817.87</v>
      </c>
      <c r="BJ4344">
        <v>0</v>
      </c>
      <c r="BK4344">
        <v>0</v>
      </c>
      <c r="BL4344">
        <v>0</v>
      </c>
      <c r="BM4344">
        <v>2246.12</v>
      </c>
      <c r="BN4344">
        <v>0</v>
      </c>
      <c r="BO4344" t="s">
        <v>15652</v>
      </c>
      <c r="BP4344">
        <v>15252</v>
      </c>
      <c r="BQ4344">
        <v>159</v>
      </c>
      <c r="BR4344">
        <v>1207</v>
      </c>
      <c r="BS4344">
        <v>1007</v>
      </c>
      <c r="BT4344">
        <v>21</v>
      </c>
      <c r="BU4344" t="s">
        <v>4774</v>
      </c>
      <c r="BV4344" t="s">
        <v>4695</v>
      </c>
      <c r="BX4344">
        <v>44299.488680555558</v>
      </c>
    </row>
    <row r="4345" spans="1:76" x14ac:dyDescent="0.25">
      <c r="A4345" t="s">
        <v>15906</v>
      </c>
      <c r="B4345" t="s">
        <v>1500</v>
      </c>
      <c r="C4345" t="s">
        <v>46</v>
      </c>
      <c r="D4345">
        <v>43651</v>
      </c>
      <c r="E4345" s="1"/>
      <c r="H4345" t="s">
        <v>47</v>
      </c>
      <c r="I4345">
        <v>43651</v>
      </c>
      <c r="J4345">
        <v>2020</v>
      </c>
      <c r="K4345" t="s">
        <v>85</v>
      </c>
      <c r="L4345" t="s">
        <v>15907</v>
      </c>
      <c r="N4345" t="s">
        <v>2648</v>
      </c>
      <c r="O4345" t="s">
        <v>162</v>
      </c>
      <c r="P4345" t="s">
        <v>68</v>
      </c>
      <c r="Q4345" t="s">
        <v>52</v>
      </c>
      <c r="R4345">
        <v>98041</v>
      </c>
      <c r="S4345" t="s">
        <v>15538</v>
      </c>
      <c r="T4345" t="s">
        <v>7899</v>
      </c>
      <c r="U4345">
        <v>4254816231</v>
      </c>
      <c r="V4345" t="s">
        <v>54</v>
      </c>
      <c r="W4345">
        <v>13</v>
      </c>
      <c r="X4345" t="s">
        <v>164</v>
      </c>
      <c r="Y4345">
        <v>4779</v>
      </c>
      <c r="Z4345" t="s">
        <v>68</v>
      </c>
      <c r="AA4345" t="s">
        <v>57</v>
      </c>
      <c r="AB4345">
        <v>106216</v>
      </c>
      <c r="AC4345" t="s">
        <v>146</v>
      </c>
      <c r="AD4345" t="s">
        <v>4690</v>
      </c>
      <c r="AE4345" t="s">
        <v>107</v>
      </c>
      <c r="AF4345" t="s">
        <v>107</v>
      </c>
      <c r="AI4345" s="1">
        <v>1</v>
      </c>
      <c r="AJ4345" t="s">
        <v>72</v>
      </c>
      <c r="AK4345" t="s">
        <v>4691</v>
      </c>
      <c r="AL4345">
        <v>44138</v>
      </c>
      <c r="AM4345" t="s">
        <v>4692</v>
      </c>
      <c r="AN4345" t="b">
        <v>1</v>
      </c>
      <c r="BB4345" s="7" t="s">
        <v>2648</v>
      </c>
      <c r="BC4345" s="7" t="s">
        <v>162</v>
      </c>
      <c r="BD4345" s="7" t="s">
        <v>52</v>
      </c>
      <c r="BE4345" s="7">
        <v>98041</v>
      </c>
      <c r="BF4345" s="7">
        <v>4254816231</v>
      </c>
      <c r="BG4345" s="7">
        <v>2000</v>
      </c>
      <c r="BH4345" s="7">
        <v>1000</v>
      </c>
      <c r="BI4345">
        <v>3000</v>
      </c>
      <c r="BJ4345">
        <v>0</v>
      </c>
      <c r="BK4345">
        <v>0</v>
      </c>
      <c r="BL4345">
        <v>0</v>
      </c>
      <c r="BO4345" t="s">
        <v>15908</v>
      </c>
      <c r="BP4345">
        <v>18540</v>
      </c>
      <c r="BQ4345">
        <v>897</v>
      </c>
      <c r="BR4345">
        <v>25388</v>
      </c>
      <c r="BS4345">
        <v>1196</v>
      </c>
      <c r="BT4345">
        <v>1</v>
      </c>
      <c r="BU4345" t="s">
        <v>7901</v>
      </c>
      <c r="BV4345" t="s">
        <v>4695</v>
      </c>
      <c r="BX4345">
        <v>44148.883310185185</v>
      </c>
    </row>
    <row r="4346" spans="1:76" x14ac:dyDescent="0.25">
      <c r="A4346" t="s">
        <v>16006</v>
      </c>
      <c r="B4346" t="s">
        <v>16007</v>
      </c>
      <c r="C4346" t="s">
        <v>46</v>
      </c>
      <c r="D4346">
        <v>43979</v>
      </c>
      <c r="E4346" s="1"/>
      <c r="H4346" t="s">
        <v>47</v>
      </c>
      <c r="I4346">
        <v>43979</v>
      </c>
      <c r="J4346">
        <v>2020</v>
      </c>
      <c r="K4346" t="s">
        <v>85</v>
      </c>
      <c r="L4346" t="s">
        <v>16008</v>
      </c>
      <c r="N4346" t="s">
        <v>16009</v>
      </c>
      <c r="O4346" t="s">
        <v>16010</v>
      </c>
      <c r="P4346" t="s">
        <v>1058</v>
      </c>
      <c r="Q4346" t="s">
        <v>5990</v>
      </c>
      <c r="R4346">
        <v>98671</v>
      </c>
      <c r="S4346" t="s">
        <v>16011</v>
      </c>
      <c r="T4346" t="s">
        <v>16011</v>
      </c>
      <c r="U4346" t="s">
        <v>16012</v>
      </c>
      <c r="V4346" t="s">
        <v>4807</v>
      </c>
      <c r="W4346">
        <v>23</v>
      </c>
      <c r="X4346" t="s">
        <v>6297</v>
      </c>
      <c r="Y4346">
        <v>4093</v>
      </c>
      <c r="Z4346" t="s">
        <v>1058</v>
      </c>
      <c r="AA4346" t="s">
        <v>4785</v>
      </c>
      <c r="AB4346">
        <v>8158</v>
      </c>
      <c r="AC4346" t="s">
        <v>146</v>
      </c>
      <c r="AD4346" t="s">
        <v>4690</v>
      </c>
      <c r="AE4346" t="s">
        <v>107</v>
      </c>
      <c r="AF4346" t="s">
        <v>107</v>
      </c>
      <c r="AI4346" s="1">
        <v>1</v>
      </c>
      <c r="AJ4346" t="s">
        <v>72</v>
      </c>
      <c r="AK4346" t="s">
        <v>4691</v>
      </c>
      <c r="AL4346">
        <v>44138</v>
      </c>
      <c r="AM4346" t="s">
        <v>4692</v>
      </c>
      <c r="AN4346" t="b">
        <v>1</v>
      </c>
      <c r="AO4346" t="b">
        <v>1</v>
      </c>
      <c r="AP4346" t="b">
        <v>1</v>
      </c>
      <c r="AQ4346" t="s">
        <v>60</v>
      </c>
      <c r="AR4346" t="s">
        <v>99</v>
      </c>
      <c r="BF4346" s="7" t="s">
        <v>16012</v>
      </c>
      <c r="BG4346" s="7">
        <v>7478.95</v>
      </c>
      <c r="BH4346" s="7">
        <v>0</v>
      </c>
      <c r="BI4346">
        <v>6794.28</v>
      </c>
      <c r="BJ4346">
        <v>0</v>
      </c>
      <c r="BK4346">
        <v>0</v>
      </c>
      <c r="BL4346">
        <v>0</v>
      </c>
      <c r="BO4346" t="s">
        <v>16013</v>
      </c>
      <c r="BP4346">
        <v>25416</v>
      </c>
      <c r="BQ4346">
        <v>30207</v>
      </c>
      <c r="BR4346">
        <v>91766</v>
      </c>
      <c r="BS4346">
        <v>311</v>
      </c>
      <c r="BU4346" t="s">
        <v>16008</v>
      </c>
      <c r="BV4346" t="s">
        <v>4695</v>
      </c>
      <c r="BX4346">
        <v>44239.591412037036</v>
      </c>
    </row>
    <row r="4347" spans="1:76" x14ac:dyDescent="0.25">
      <c r="A4347" t="s">
        <v>16288</v>
      </c>
      <c r="B4347" t="s">
        <v>779</v>
      </c>
      <c r="C4347" t="s">
        <v>46</v>
      </c>
      <c r="D4347">
        <v>43501</v>
      </c>
      <c r="E4347" s="1"/>
      <c r="H4347" t="s">
        <v>47</v>
      </c>
      <c r="I4347">
        <v>43501</v>
      </c>
      <c r="J4347">
        <v>2020</v>
      </c>
      <c r="K4347" t="s">
        <v>85</v>
      </c>
      <c r="L4347" t="s">
        <v>11856</v>
      </c>
      <c r="N4347" t="s">
        <v>780</v>
      </c>
      <c r="O4347" t="s">
        <v>105</v>
      </c>
      <c r="P4347" t="s">
        <v>105</v>
      </c>
      <c r="Q4347" t="s">
        <v>52</v>
      </c>
      <c r="R4347">
        <v>99210</v>
      </c>
      <c r="S4347" t="s">
        <v>1685</v>
      </c>
      <c r="T4347" t="s">
        <v>11857</v>
      </c>
      <c r="U4347" t="s">
        <v>11858</v>
      </c>
      <c r="V4347" t="s">
        <v>54</v>
      </c>
      <c r="W4347">
        <v>13</v>
      </c>
      <c r="X4347" t="s">
        <v>260</v>
      </c>
      <c r="Y4347">
        <v>4783</v>
      </c>
      <c r="Z4347" t="s">
        <v>105</v>
      </c>
      <c r="AA4347" t="s">
        <v>57</v>
      </c>
      <c r="AB4347">
        <v>91049</v>
      </c>
      <c r="AC4347" t="s">
        <v>146</v>
      </c>
      <c r="AD4347" t="s">
        <v>4690</v>
      </c>
      <c r="AE4347" t="s">
        <v>107</v>
      </c>
      <c r="AF4347" t="s">
        <v>107</v>
      </c>
      <c r="AI4347" s="1">
        <v>2</v>
      </c>
      <c r="AJ4347" t="s">
        <v>72</v>
      </c>
      <c r="AK4347" t="s">
        <v>4691</v>
      </c>
      <c r="AL4347">
        <v>44138</v>
      </c>
      <c r="AM4347" t="s">
        <v>4692</v>
      </c>
      <c r="AN4347" t="b">
        <v>1</v>
      </c>
      <c r="AO4347" t="b">
        <v>1</v>
      </c>
      <c r="AP4347" t="b">
        <v>1</v>
      </c>
      <c r="AQ4347" t="s">
        <v>60</v>
      </c>
      <c r="AR4347" t="s">
        <v>61</v>
      </c>
      <c r="BB4347" s="7" t="s">
        <v>140</v>
      </c>
      <c r="BC4347" s="7" t="s">
        <v>101</v>
      </c>
      <c r="BD4347" s="7" t="s">
        <v>52</v>
      </c>
      <c r="BE4347" s="7">
        <v>98104</v>
      </c>
      <c r="BF4347" s="7" t="s">
        <v>4733</v>
      </c>
      <c r="BG4347" s="7">
        <v>132416.46</v>
      </c>
      <c r="BH4347" s="7">
        <v>11087.4</v>
      </c>
      <c r="BI4347">
        <v>66906.78</v>
      </c>
      <c r="BJ4347">
        <v>0</v>
      </c>
      <c r="BK4347">
        <v>0</v>
      </c>
      <c r="BL4347">
        <v>0</v>
      </c>
      <c r="BM4347">
        <v>469.67</v>
      </c>
      <c r="BN4347">
        <v>0</v>
      </c>
      <c r="BO4347" t="s">
        <v>16289</v>
      </c>
      <c r="BP4347">
        <v>14549</v>
      </c>
      <c r="BQ4347">
        <v>230</v>
      </c>
      <c r="BR4347">
        <v>1176</v>
      </c>
      <c r="BS4347">
        <v>965</v>
      </c>
      <c r="BT4347">
        <v>3</v>
      </c>
      <c r="BU4347" t="s">
        <v>4979</v>
      </c>
      <c r="BV4347" t="s">
        <v>4695</v>
      </c>
      <c r="BX4347">
        <v>44301.670046296298</v>
      </c>
    </row>
    <row r="4348" spans="1:76" x14ac:dyDescent="0.25">
      <c r="A4348" t="s">
        <v>16309</v>
      </c>
      <c r="B4348" t="s">
        <v>1950</v>
      </c>
      <c r="C4348" t="s">
        <v>46</v>
      </c>
      <c r="D4348">
        <v>43499</v>
      </c>
      <c r="E4348" s="1"/>
      <c r="H4348" t="s">
        <v>47</v>
      </c>
      <c r="I4348">
        <v>43499</v>
      </c>
      <c r="J4348">
        <v>2020</v>
      </c>
      <c r="K4348" t="s">
        <v>85</v>
      </c>
      <c r="L4348" t="s">
        <v>5436</v>
      </c>
      <c r="N4348" t="s">
        <v>1951</v>
      </c>
      <c r="O4348" t="s">
        <v>75</v>
      </c>
      <c r="P4348" t="s">
        <v>68</v>
      </c>
      <c r="Q4348" t="s">
        <v>52</v>
      </c>
      <c r="R4348">
        <v>98059</v>
      </c>
      <c r="S4348" t="s">
        <v>1952</v>
      </c>
      <c r="T4348" t="s">
        <v>5437</v>
      </c>
      <c r="U4348" t="s">
        <v>5438</v>
      </c>
      <c r="V4348" t="s">
        <v>54</v>
      </c>
      <c r="W4348">
        <v>13</v>
      </c>
      <c r="X4348" t="s">
        <v>233</v>
      </c>
      <c r="Y4348">
        <v>4799</v>
      </c>
      <c r="Z4348" t="s">
        <v>68</v>
      </c>
      <c r="AA4348" t="s">
        <v>57</v>
      </c>
      <c r="AB4348">
        <v>89356</v>
      </c>
      <c r="AC4348" t="s">
        <v>146</v>
      </c>
      <c r="AD4348" t="s">
        <v>4690</v>
      </c>
      <c r="AE4348" t="s">
        <v>107</v>
      </c>
      <c r="AF4348" t="s">
        <v>107</v>
      </c>
      <c r="AI4348" s="1">
        <v>2</v>
      </c>
      <c r="AJ4348" t="s">
        <v>72</v>
      </c>
      <c r="AK4348" t="s">
        <v>4691</v>
      </c>
      <c r="AL4348">
        <v>44138</v>
      </c>
      <c r="AM4348" t="s">
        <v>4692</v>
      </c>
      <c r="AN4348" t="b">
        <v>1</v>
      </c>
      <c r="AO4348" t="b">
        <v>1</v>
      </c>
      <c r="AP4348" t="b">
        <v>1</v>
      </c>
      <c r="AQ4348" t="s">
        <v>60</v>
      </c>
      <c r="AR4348" t="s">
        <v>61</v>
      </c>
      <c r="BB4348" s="7" t="s">
        <v>1953</v>
      </c>
      <c r="BC4348" s="7" t="s">
        <v>75</v>
      </c>
      <c r="BD4348" s="7" t="s">
        <v>52</v>
      </c>
      <c r="BE4348" s="7">
        <v>98059</v>
      </c>
      <c r="BG4348" s="7">
        <v>158265</v>
      </c>
      <c r="BH4348" s="7">
        <v>10000</v>
      </c>
      <c r="BI4348">
        <v>163265</v>
      </c>
      <c r="BJ4348">
        <v>0</v>
      </c>
      <c r="BK4348">
        <v>0</v>
      </c>
      <c r="BL4348">
        <v>0</v>
      </c>
      <c r="BM4348">
        <v>7930.55</v>
      </c>
      <c r="BN4348">
        <v>0</v>
      </c>
      <c r="BO4348" t="s">
        <v>16310</v>
      </c>
      <c r="BP4348">
        <v>1415</v>
      </c>
      <c r="BQ4348">
        <v>30328</v>
      </c>
      <c r="BR4348">
        <v>1160</v>
      </c>
      <c r="BS4348">
        <v>320</v>
      </c>
      <c r="BT4348">
        <v>11</v>
      </c>
      <c r="BU4348" t="s">
        <v>5441</v>
      </c>
      <c r="BV4348" t="s">
        <v>4695</v>
      </c>
      <c r="BX4348">
        <v>44300.337407407409</v>
      </c>
    </row>
    <row r="4349" spans="1:76" x14ac:dyDescent="0.25">
      <c r="A4349" t="s">
        <v>16311</v>
      </c>
      <c r="B4349" t="s">
        <v>10732</v>
      </c>
      <c r="C4349" t="s">
        <v>46</v>
      </c>
      <c r="D4349">
        <v>43471</v>
      </c>
      <c r="E4349" s="1"/>
      <c r="H4349" t="s">
        <v>47</v>
      </c>
      <c r="I4349">
        <v>43471</v>
      </c>
      <c r="J4349">
        <v>2020</v>
      </c>
      <c r="K4349" t="s">
        <v>85</v>
      </c>
      <c r="L4349" t="s">
        <v>16312</v>
      </c>
      <c r="N4349" t="s">
        <v>16313</v>
      </c>
      <c r="O4349" t="s">
        <v>143</v>
      </c>
      <c r="P4349" t="s">
        <v>115</v>
      </c>
      <c r="Q4349" t="s">
        <v>52</v>
      </c>
      <c r="R4349">
        <v>98405</v>
      </c>
      <c r="S4349" t="s">
        <v>16314</v>
      </c>
      <c r="T4349" t="s">
        <v>16315</v>
      </c>
      <c r="U4349" t="s">
        <v>16316</v>
      </c>
      <c r="V4349" t="s">
        <v>4783</v>
      </c>
      <c r="W4349">
        <v>25</v>
      </c>
      <c r="X4349" t="s">
        <v>4784</v>
      </c>
      <c r="Y4349">
        <v>3879</v>
      </c>
      <c r="Z4349" t="s">
        <v>115</v>
      </c>
      <c r="AA4349" t="s">
        <v>4785</v>
      </c>
      <c r="AB4349">
        <v>520561</v>
      </c>
      <c r="AC4349" t="s">
        <v>146</v>
      </c>
      <c r="AD4349" t="s">
        <v>4690</v>
      </c>
      <c r="AE4349" t="s">
        <v>107</v>
      </c>
      <c r="AF4349" t="s">
        <v>107</v>
      </c>
      <c r="AI4349" s="1">
        <v>4</v>
      </c>
      <c r="AJ4349" t="s">
        <v>72</v>
      </c>
      <c r="AK4349" t="s">
        <v>4691</v>
      </c>
      <c r="AL4349">
        <v>44138</v>
      </c>
      <c r="AM4349" t="s">
        <v>4692</v>
      </c>
      <c r="AN4349" t="b">
        <v>1</v>
      </c>
      <c r="AO4349" t="b">
        <v>1</v>
      </c>
      <c r="AP4349" t="b">
        <v>0</v>
      </c>
      <c r="AQ4349" t="s">
        <v>177</v>
      </c>
      <c r="BB4349" s="7" t="s">
        <v>16313</v>
      </c>
      <c r="BC4349" s="7" t="s">
        <v>143</v>
      </c>
      <c r="BD4349" s="7" t="s">
        <v>52</v>
      </c>
      <c r="BE4349" s="7">
        <v>98405</v>
      </c>
      <c r="BF4349" s="7" t="s">
        <v>16316</v>
      </c>
      <c r="BG4349" s="7">
        <v>17024.28</v>
      </c>
      <c r="BH4349" s="7">
        <v>0</v>
      </c>
      <c r="BI4349">
        <v>14913.45</v>
      </c>
      <c r="BJ4349">
        <v>2000</v>
      </c>
      <c r="BK4349">
        <v>0</v>
      </c>
      <c r="BL4349">
        <v>0</v>
      </c>
      <c r="BO4349" t="s">
        <v>16317</v>
      </c>
      <c r="BP4349">
        <v>6026</v>
      </c>
      <c r="BQ4349">
        <v>1098</v>
      </c>
      <c r="BR4349">
        <v>1218</v>
      </c>
      <c r="BS4349">
        <v>557</v>
      </c>
      <c r="BU4349" t="s">
        <v>16318</v>
      </c>
      <c r="BV4349" t="s">
        <v>4695</v>
      </c>
      <c r="BX4349">
        <v>44148.854155092595</v>
      </c>
    </row>
    <row r="4350" spans="1:76" x14ac:dyDescent="0.25">
      <c r="A4350" t="s">
        <v>16319</v>
      </c>
      <c r="B4350" t="s">
        <v>442</v>
      </c>
      <c r="C4350" t="s">
        <v>46</v>
      </c>
      <c r="D4350">
        <v>42741</v>
      </c>
      <c r="E4350" s="1"/>
      <c r="H4350" t="s">
        <v>47</v>
      </c>
      <c r="I4350">
        <v>42741</v>
      </c>
      <c r="J4350">
        <v>2020</v>
      </c>
      <c r="K4350" t="s">
        <v>85</v>
      </c>
      <c r="L4350" t="s">
        <v>5927</v>
      </c>
      <c r="N4350" t="s">
        <v>443</v>
      </c>
      <c r="O4350" t="s">
        <v>225</v>
      </c>
      <c r="P4350" t="s">
        <v>226</v>
      </c>
      <c r="Q4350" t="s">
        <v>52</v>
      </c>
      <c r="R4350">
        <v>98665</v>
      </c>
      <c r="S4350" t="s">
        <v>227</v>
      </c>
      <c r="T4350" t="s">
        <v>16320</v>
      </c>
      <c r="U4350" t="s">
        <v>6501</v>
      </c>
      <c r="V4350" t="s">
        <v>90</v>
      </c>
      <c r="W4350">
        <v>12</v>
      </c>
      <c r="X4350" t="s">
        <v>444</v>
      </c>
      <c r="Y4350">
        <v>4778</v>
      </c>
      <c r="Z4350" t="s">
        <v>226</v>
      </c>
      <c r="AA4350" t="s">
        <v>57</v>
      </c>
      <c r="AB4350">
        <v>94869</v>
      </c>
      <c r="AC4350" t="s">
        <v>146</v>
      </c>
      <c r="AD4350" t="s">
        <v>4690</v>
      </c>
      <c r="AE4350" t="s">
        <v>107</v>
      </c>
      <c r="AF4350" t="s">
        <v>107</v>
      </c>
      <c r="AI4350" s="1"/>
      <c r="AJ4350" t="s">
        <v>72</v>
      </c>
      <c r="AK4350" t="s">
        <v>4691</v>
      </c>
      <c r="AL4350">
        <v>44138</v>
      </c>
      <c r="AM4350" t="s">
        <v>4692</v>
      </c>
      <c r="AN4350" t="b">
        <v>1</v>
      </c>
      <c r="AO4350" t="b">
        <v>1</v>
      </c>
      <c r="AP4350" t="b">
        <v>1</v>
      </c>
      <c r="AQ4350" t="s">
        <v>60</v>
      </c>
      <c r="AR4350" t="s">
        <v>61</v>
      </c>
      <c r="BB4350" s="7" t="s">
        <v>229</v>
      </c>
      <c r="BC4350" s="7" t="s">
        <v>225</v>
      </c>
      <c r="BD4350" s="7" t="s">
        <v>52</v>
      </c>
      <c r="BE4350" s="7">
        <v>98665</v>
      </c>
      <c r="BF4350" s="7" t="s">
        <v>6501</v>
      </c>
      <c r="BG4350" s="7">
        <v>304415.89</v>
      </c>
      <c r="BH4350" s="7">
        <v>3613.38</v>
      </c>
      <c r="BI4350">
        <v>306548.13</v>
      </c>
      <c r="BJ4350">
        <v>0</v>
      </c>
      <c r="BK4350">
        <v>0</v>
      </c>
      <c r="BL4350">
        <v>0</v>
      </c>
      <c r="BM4350">
        <v>27578.01</v>
      </c>
      <c r="BN4350">
        <v>0</v>
      </c>
      <c r="BO4350" t="s">
        <v>16321</v>
      </c>
      <c r="BP4350">
        <v>3724</v>
      </c>
      <c r="BQ4350">
        <v>1105</v>
      </c>
      <c r="BR4350">
        <v>1230</v>
      </c>
      <c r="BS4350">
        <v>439</v>
      </c>
      <c r="BT4350">
        <v>49</v>
      </c>
      <c r="BU4350" t="s">
        <v>5932</v>
      </c>
      <c r="BV4350" t="s">
        <v>4695</v>
      </c>
      <c r="BX4350">
        <v>44648.533842592595</v>
      </c>
    </row>
    <row r="4351" spans="1:76" x14ac:dyDescent="0.25">
      <c r="A4351" t="s">
        <v>16332</v>
      </c>
      <c r="B4351" t="s">
        <v>1130</v>
      </c>
      <c r="C4351" t="s">
        <v>46</v>
      </c>
      <c r="D4351">
        <v>42745</v>
      </c>
      <c r="E4351" s="1"/>
      <c r="H4351" t="s">
        <v>47</v>
      </c>
      <c r="I4351">
        <v>42745</v>
      </c>
      <c r="J4351">
        <v>2020</v>
      </c>
      <c r="K4351" t="s">
        <v>85</v>
      </c>
      <c r="L4351" t="s">
        <v>5815</v>
      </c>
      <c r="N4351" t="s">
        <v>1131</v>
      </c>
      <c r="O4351" t="s">
        <v>143</v>
      </c>
      <c r="P4351" t="s">
        <v>115</v>
      </c>
      <c r="Q4351" t="s">
        <v>52</v>
      </c>
      <c r="R4351">
        <v>98418</v>
      </c>
      <c r="S4351" t="s">
        <v>1132</v>
      </c>
      <c r="T4351" t="s">
        <v>5816</v>
      </c>
      <c r="U4351" t="s">
        <v>5817</v>
      </c>
      <c r="V4351" t="s">
        <v>90</v>
      </c>
      <c r="W4351">
        <v>12</v>
      </c>
      <c r="X4351" t="s">
        <v>729</v>
      </c>
      <c r="Y4351">
        <v>4756</v>
      </c>
      <c r="Z4351" t="s">
        <v>115</v>
      </c>
      <c r="AA4351" t="s">
        <v>57</v>
      </c>
      <c r="AB4351">
        <v>95771</v>
      </c>
      <c r="AC4351" t="s">
        <v>146</v>
      </c>
      <c r="AD4351" t="s">
        <v>4690</v>
      </c>
      <c r="AE4351" t="s">
        <v>107</v>
      </c>
      <c r="AF4351" t="s">
        <v>107</v>
      </c>
      <c r="AI4351" s="1"/>
      <c r="AJ4351" t="s">
        <v>72</v>
      </c>
      <c r="AK4351" t="s">
        <v>4691</v>
      </c>
      <c r="AL4351">
        <v>44138</v>
      </c>
      <c r="AM4351" t="s">
        <v>4692</v>
      </c>
      <c r="AN4351" t="b">
        <v>1</v>
      </c>
      <c r="AO4351" t="b">
        <v>1</v>
      </c>
      <c r="AP4351" t="b">
        <v>1</v>
      </c>
      <c r="AQ4351" t="s">
        <v>60</v>
      </c>
      <c r="AR4351" t="s">
        <v>61</v>
      </c>
      <c r="BB4351" s="7" t="s">
        <v>83</v>
      </c>
      <c r="BC4351" s="7" t="s">
        <v>101</v>
      </c>
      <c r="BD4351" s="7" t="s">
        <v>52</v>
      </c>
      <c r="BE4351" s="7">
        <v>98109</v>
      </c>
      <c r="BF4351" s="7" t="s">
        <v>5120</v>
      </c>
      <c r="BG4351" s="7">
        <v>68314</v>
      </c>
      <c r="BH4351" s="7">
        <v>12081.95</v>
      </c>
      <c r="BI4351">
        <v>61575.79</v>
      </c>
      <c r="BJ4351">
        <v>0</v>
      </c>
      <c r="BK4351">
        <v>0</v>
      </c>
      <c r="BL4351">
        <v>0</v>
      </c>
      <c r="BM4351">
        <v>522.25</v>
      </c>
      <c r="BN4351">
        <v>0</v>
      </c>
      <c r="BO4351" t="s">
        <v>16333</v>
      </c>
      <c r="BP4351">
        <v>4566</v>
      </c>
      <c r="BQ4351">
        <v>30395</v>
      </c>
      <c r="BR4351">
        <v>1210</v>
      </c>
      <c r="BS4351">
        <v>491</v>
      </c>
      <c r="BT4351">
        <v>27</v>
      </c>
      <c r="BU4351" t="s">
        <v>5009</v>
      </c>
      <c r="BV4351" t="s">
        <v>4695</v>
      </c>
      <c r="BX4351">
        <v>44301.496666666666</v>
      </c>
    </row>
    <row r="4352" spans="1:76" x14ac:dyDescent="0.25">
      <c r="A4352" t="s">
        <v>16847</v>
      </c>
      <c r="B4352" t="s">
        <v>4277</v>
      </c>
      <c r="C4352" t="s">
        <v>46</v>
      </c>
      <c r="D4352">
        <v>43493</v>
      </c>
      <c r="E4352" s="1"/>
      <c r="H4352" t="s">
        <v>47</v>
      </c>
      <c r="I4352">
        <v>43493</v>
      </c>
      <c r="J4352">
        <v>2020</v>
      </c>
      <c r="K4352" t="s">
        <v>85</v>
      </c>
      <c r="L4352" t="s">
        <v>15298</v>
      </c>
      <c r="N4352" t="s">
        <v>4278</v>
      </c>
      <c r="O4352" t="s">
        <v>137</v>
      </c>
      <c r="P4352" t="s">
        <v>68</v>
      </c>
      <c r="Q4352" t="s">
        <v>52</v>
      </c>
      <c r="R4352">
        <v>98027</v>
      </c>
      <c r="S4352" t="s">
        <v>1685</v>
      </c>
      <c r="T4352" t="s">
        <v>5058</v>
      </c>
      <c r="U4352" t="s">
        <v>4733</v>
      </c>
      <c r="V4352" t="s">
        <v>54</v>
      </c>
      <c r="W4352">
        <v>13</v>
      </c>
      <c r="X4352" t="s">
        <v>182</v>
      </c>
      <c r="Y4352">
        <v>4787</v>
      </c>
      <c r="Z4352" t="s">
        <v>68</v>
      </c>
      <c r="AA4352" t="s">
        <v>57</v>
      </c>
      <c r="AB4352">
        <v>110810</v>
      </c>
      <c r="AC4352" t="s">
        <v>146</v>
      </c>
      <c r="AD4352" t="s">
        <v>4690</v>
      </c>
      <c r="AE4352" t="s">
        <v>107</v>
      </c>
      <c r="AF4352" t="s">
        <v>107</v>
      </c>
      <c r="AI4352" s="1">
        <v>1</v>
      </c>
      <c r="AJ4352" t="s">
        <v>72</v>
      </c>
      <c r="AK4352" t="s">
        <v>4691</v>
      </c>
      <c r="AL4352">
        <v>44138</v>
      </c>
      <c r="AM4352" t="s">
        <v>4692</v>
      </c>
      <c r="AN4352" t="b">
        <v>1</v>
      </c>
      <c r="AO4352" t="b">
        <v>1</v>
      </c>
      <c r="AP4352" t="b">
        <v>1</v>
      </c>
      <c r="AQ4352" t="s">
        <v>60</v>
      </c>
      <c r="AR4352" t="s">
        <v>61</v>
      </c>
      <c r="BB4352" s="7" t="s">
        <v>4838</v>
      </c>
      <c r="BC4352" s="7" t="s">
        <v>101</v>
      </c>
      <c r="BD4352" s="7" t="s">
        <v>52</v>
      </c>
      <c r="BE4352" s="7">
        <v>98104</v>
      </c>
      <c r="BF4352" s="7" t="s">
        <v>4733</v>
      </c>
      <c r="BG4352" s="7">
        <v>153898.65</v>
      </c>
      <c r="BH4352" s="7">
        <v>11942.02</v>
      </c>
      <c r="BI4352">
        <v>149713.57999999999</v>
      </c>
      <c r="BJ4352">
        <v>0</v>
      </c>
      <c r="BK4352">
        <v>0</v>
      </c>
      <c r="BL4352">
        <v>1125</v>
      </c>
      <c r="BM4352">
        <v>2637.69</v>
      </c>
      <c r="BN4352">
        <v>0</v>
      </c>
      <c r="BO4352" t="s">
        <v>16848</v>
      </c>
      <c r="BP4352">
        <v>15830</v>
      </c>
      <c r="BQ4352">
        <v>30263</v>
      </c>
      <c r="BR4352">
        <v>1159</v>
      </c>
      <c r="BS4352">
        <v>1055</v>
      </c>
      <c r="BT4352">
        <v>5</v>
      </c>
      <c r="BU4352" t="s">
        <v>5244</v>
      </c>
      <c r="BV4352" t="s">
        <v>4695</v>
      </c>
      <c r="BX4352">
        <v>44237.650717592594</v>
      </c>
    </row>
    <row r="4353" spans="1:76" x14ac:dyDescent="0.25">
      <c r="A4353" t="s">
        <v>16849</v>
      </c>
      <c r="B4353" t="s">
        <v>1242</v>
      </c>
      <c r="C4353" t="s">
        <v>46</v>
      </c>
      <c r="D4353">
        <v>43493</v>
      </c>
      <c r="E4353" s="1"/>
      <c r="H4353" t="s">
        <v>47</v>
      </c>
      <c r="I4353">
        <v>43493</v>
      </c>
      <c r="J4353">
        <v>2020</v>
      </c>
      <c r="K4353" t="s">
        <v>85</v>
      </c>
      <c r="L4353" t="s">
        <v>13991</v>
      </c>
      <c r="N4353" t="s">
        <v>1243</v>
      </c>
      <c r="O4353" t="s">
        <v>137</v>
      </c>
      <c r="P4353" t="s">
        <v>68</v>
      </c>
      <c r="Q4353" t="s">
        <v>52</v>
      </c>
      <c r="R4353">
        <v>98027</v>
      </c>
      <c r="S4353" t="s">
        <v>1244</v>
      </c>
      <c r="T4353" t="s">
        <v>13992</v>
      </c>
      <c r="U4353" t="s">
        <v>4733</v>
      </c>
      <c r="V4353" t="s">
        <v>54</v>
      </c>
      <c r="W4353">
        <v>13</v>
      </c>
      <c r="X4353" t="s">
        <v>182</v>
      </c>
      <c r="Y4353">
        <v>4787</v>
      </c>
      <c r="Z4353" t="s">
        <v>68</v>
      </c>
      <c r="AA4353" t="s">
        <v>57</v>
      </c>
      <c r="AB4353">
        <v>110810</v>
      </c>
      <c r="AC4353" t="s">
        <v>146</v>
      </c>
      <c r="AD4353" t="s">
        <v>4690</v>
      </c>
      <c r="AE4353" t="s">
        <v>107</v>
      </c>
      <c r="AF4353" t="s">
        <v>107</v>
      </c>
      <c r="AI4353" s="1">
        <v>2</v>
      </c>
      <c r="AJ4353" t="s">
        <v>72</v>
      </c>
      <c r="AK4353" t="s">
        <v>4691</v>
      </c>
      <c r="AL4353">
        <v>44138</v>
      </c>
      <c r="AM4353" t="s">
        <v>4692</v>
      </c>
      <c r="AN4353" t="b">
        <v>1</v>
      </c>
      <c r="AO4353" t="b">
        <v>1</v>
      </c>
      <c r="AP4353" t="b">
        <v>1</v>
      </c>
      <c r="AQ4353" t="s">
        <v>60</v>
      </c>
      <c r="AR4353" t="s">
        <v>61</v>
      </c>
      <c r="BB4353" s="7" t="s">
        <v>4838</v>
      </c>
      <c r="BC4353" s="7" t="s">
        <v>4715</v>
      </c>
      <c r="BD4353" s="7" t="s">
        <v>52</v>
      </c>
      <c r="BE4353" s="7">
        <v>98104</v>
      </c>
      <c r="BF4353" s="7" t="s">
        <v>4733</v>
      </c>
      <c r="BG4353" s="7">
        <v>65643.09</v>
      </c>
      <c r="BH4353" s="7">
        <v>4895.04</v>
      </c>
      <c r="BI4353">
        <v>51431.54</v>
      </c>
      <c r="BJ4353">
        <v>0</v>
      </c>
      <c r="BK4353">
        <v>0</v>
      </c>
      <c r="BL4353">
        <v>0</v>
      </c>
      <c r="BM4353">
        <v>779.17</v>
      </c>
      <c r="BN4353">
        <v>0</v>
      </c>
      <c r="BO4353" t="s">
        <v>16850</v>
      </c>
      <c r="BP4353">
        <v>2380</v>
      </c>
      <c r="BQ4353">
        <v>30264</v>
      </c>
      <c r="BR4353">
        <v>1172</v>
      </c>
      <c r="BS4353">
        <v>365</v>
      </c>
      <c r="BT4353">
        <v>5</v>
      </c>
      <c r="BU4353" t="s">
        <v>5244</v>
      </c>
      <c r="BV4353" t="s">
        <v>4695</v>
      </c>
      <c r="BX4353">
        <v>44300.894236111111</v>
      </c>
    </row>
    <row r="4354" spans="1:76" x14ac:dyDescent="0.25">
      <c r="A4354" t="s">
        <v>16851</v>
      </c>
      <c r="B4354" t="s">
        <v>10756</v>
      </c>
      <c r="C4354" t="s">
        <v>46</v>
      </c>
      <c r="D4354">
        <v>43946</v>
      </c>
      <c r="E4354" s="1"/>
      <c r="H4354" t="s">
        <v>47</v>
      </c>
      <c r="I4354">
        <v>43946</v>
      </c>
      <c r="J4354">
        <v>2020</v>
      </c>
      <c r="K4354" t="s">
        <v>85</v>
      </c>
      <c r="L4354" t="s">
        <v>16852</v>
      </c>
      <c r="N4354" t="s">
        <v>16853</v>
      </c>
      <c r="O4354" t="s">
        <v>16854</v>
      </c>
      <c r="P4354" t="s">
        <v>111</v>
      </c>
      <c r="Q4354" t="s">
        <v>52</v>
      </c>
      <c r="R4354">
        <v>98359</v>
      </c>
      <c r="S4354" t="s">
        <v>16855</v>
      </c>
      <c r="T4354" t="s">
        <v>16856</v>
      </c>
      <c r="U4354">
        <v>3604477386</v>
      </c>
      <c r="V4354" t="s">
        <v>4807</v>
      </c>
      <c r="W4354">
        <v>23</v>
      </c>
      <c r="X4354" t="s">
        <v>4824</v>
      </c>
      <c r="Y4354">
        <v>3539</v>
      </c>
      <c r="Z4354" t="s">
        <v>111</v>
      </c>
      <c r="AA4354" t="s">
        <v>4785</v>
      </c>
      <c r="AB4354">
        <v>175183</v>
      </c>
      <c r="AC4354" t="s">
        <v>146</v>
      </c>
      <c r="AD4354" t="s">
        <v>4690</v>
      </c>
      <c r="AE4354" t="s">
        <v>107</v>
      </c>
      <c r="AF4354" t="s">
        <v>107</v>
      </c>
      <c r="AI4354" s="1">
        <v>2</v>
      </c>
      <c r="AJ4354" t="s">
        <v>72</v>
      </c>
      <c r="AK4354" t="s">
        <v>4691</v>
      </c>
      <c r="AL4354">
        <v>44138</v>
      </c>
      <c r="AM4354" t="s">
        <v>4692</v>
      </c>
      <c r="AN4354" t="b">
        <v>1</v>
      </c>
      <c r="AO4354" t="b">
        <v>1</v>
      </c>
      <c r="AP4354" t="b">
        <v>1</v>
      </c>
      <c r="AQ4354" t="s">
        <v>60</v>
      </c>
      <c r="AR4354" t="s">
        <v>61</v>
      </c>
      <c r="BB4354" s="7" t="s">
        <v>16853</v>
      </c>
      <c r="BC4354" s="7" t="s">
        <v>16854</v>
      </c>
      <c r="BD4354" s="7" t="s">
        <v>52</v>
      </c>
      <c r="BE4354" s="7">
        <v>98359</v>
      </c>
      <c r="BF4354" s="7">
        <v>3604477386</v>
      </c>
      <c r="BG4354" s="7">
        <v>34680.559999999998</v>
      </c>
      <c r="BH4354" s="7">
        <v>0</v>
      </c>
      <c r="BI4354">
        <v>46742.39</v>
      </c>
      <c r="BJ4354">
        <v>15000</v>
      </c>
      <c r="BK4354">
        <v>0</v>
      </c>
      <c r="BL4354">
        <v>0</v>
      </c>
      <c r="BO4354" t="s">
        <v>16857</v>
      </c>
      <c r="BP4354">
        <v>25256</v>
      </c>
      <c r="BQ4354">
        <v>3863</v>
      </c>
      <c r="BR4354">
        <v>25972</v>
      </c>
      <c r="BS4354">
        <v>602</v>
      </c>
      <c r="BU4354" t="s">
        <v>16858</v>
      </c>
      <c r="BV4354" t="s">
        <v>4695</v>
      </c>
      <c r="BX4354">
        <v>44268.426817129628</v>
      </c>
    </row>
    <row r="4355" spans="1:76" x14ac:dyDescent="0.25">
      <c r="A4355" t="s">
        <v>16859</v>
      </c>
      <c r="B4355" t="s">
        <v>13950</v>
      </c>
      <c r="C4355" t="s">
        <v>46</v>
      </c>
      <c r="D4355">
        <v>43971</v>
      </c>
      <c r="E4355" s="1"/>
      <c r="H4355" t="s">
        <v>47</v>
      </c>
      <c r="I4355">
        <v>43971</v>
      </c>
      <c r="J4355">
        <v>2020</v>
      </c>
      <c r="K4355" t="s">
        <v>85</v>
      </c>
      <c r="L4355" t="s">
        <v>16860</v>
      </c>
      <c r="N4355" t="s">
        <v>16861</v>
      </c>
      <c r="O4355" t="s">
        <v>4701</v>
      </c>
      <c r="P4355" t="s">
        <v>105</v>
      </c>
      <c r="Q4355" t="s">
        <v>52</v>
      </c>
      <c r="R4355" t="s">
        <v>13953</v>
      </c>
      <c r="S4355" t="s">
        <v>16862</v>
      </c>
      <c r="T4355" t="s">
        <v>16863</v>
      </c>
      <c r="U4355" t="s">
        <v>13956</v>
      </c>
      <c r="V4355" t="s">
        <v>4807</v>
      </c>
      <c r="W4355">
        <v>23</v>
      </c>
      <c r="X4355" t="s">
        <v>6703</v>
      </c>
      <c r="Y4355">
        <v>4151</v>
      </c>
      <c r="Z4355" t="s">
        <v>105</v>
      </c>
      <c r="AA4355" t="s">
        <v>4785</v>
      </c>
      <c r="AB4355">
        <v>331957</v>
      </c>
      <c r="AC4355" t="s">
        <v>146</v>
      </c>
      <c r="AD4355" t="s">
        <v>4690</v>
      </c>
      <c r="AE4355" t="s">
        <v>107</v>
      </c>
      <c r="AF4355" t="s">
        <v>107</v>
      </c>
      <c r="AI4355" s="1" t="s">
        <v>16041</v>
      </c>
      <c r="AJ4355" t="s">
        <v>72</v>
      </c>
      <c r="AK4355" t="s">
        <v>4691</v>
      </c>
      <c r="AL4355">
        <v>44138</v>
      </c>
      <c r="AM4355" t="s">
        <v>4692</v>
      </c>
      <c r="AN4355" t="b">
        <v>1</v>
      </c>
      <c r="AO4355" t="b">
        <v>1</v>
      </c>
      <c r="AP4355" t="b">
        <v>1</v>
      </c>
      <c r="AQ4355" t="s">
        <v>60</v>
      </c>
      <c r="AR4355" t="s">
        <v>99</v>
      </c>
      <c r="BB4355" s="7" t="s">
        <v>16864</v>
      </c>
      <c r="BC4355" s="7" t="s">
        <v>4701</v>
      </c>
      <c r="BD4355" s="7" t="s">
        <v>52</v>
      </c>
      <c r="BE4355" s="7">
        <v>99205</v>
      </c>
      <c r="BF4355" s="7" t="s">
        <v>16865</v>
      </c>
      <c r="BG4355" s="7">
        <v>11590.2</v>
      </c>
      <c r="BH4355" s="7">
        <v>0</v>
      </c>
      <c r="BI4355">
        <v>12090.2</v>
      </c>
      <c r="BJ4355">
        <v>0</v>
      </c>
      <c r="BK4355">
        <v>0</v>
      </c>
      <c r="BL4355">
        <v>0</v>
      </c>
      <c r="BM4355">
        <v>476.96</v>
      </c>
      <c r="BN4355">
        <v>0</v>
      </c>
      <c r="BO4355" t="s">
        <v>16866</v>
      </c>
      <c r="BP4355">
        <v>25520</v>
      </c>
      <c r="BQ4355">
        <v>48</v>
      </c>
      <c r="BR4355">
        <v>62482</v>
      </c>
      <c r="BS4355">
        <v>632</v>
      </c>
      <c r="BU4355" t="s">
        <v>13501</v>
      </c>
      <c r="BV4355" t="s">
        <v>4695</v>
      </c>
      <c r="BX4355">
        <v>44236.367731481485</v>
      </c>
    </row>
    <row r="4356" spans="1:76" x14ac:dyDescent="0.25">
      <c r="A4356" t="s">
        <v>16867</v>
      </c>
      <c r="B4356" t="s">
        <v>16868</v>
      </c>
      <c r="C4356" t="s">
        <v>46</v>
      </c>
      <c r="D4356">
        <v>44172</v>
      </c>
      <c r="E4356" s="1"/>
      <c r="I4356">
        <v>44172</v>
      </c>
      <c r="J4356">
        <v>2020</v>
      </c>
      <c r="K4356" t="s">
        <v>85</v>
      </c>
      <c r="L4356" t="s">
        <v>16869</v>
      </c>
      <c r="N4356" t="s">
        <v>16870</v>
      </c>
      <c r="O4356" t="s">
        <v>16871</v>
      </c>
      <c r="Q4356" t="s">
        <v>5990</v>
      </c>
      <c r="R4356">
        <v>98372</v>
      </c>
      <c r="S4356" t="s">
        <v>16872</v>
      </c>
      <c r="T4356" t="s">
        <v>16872</v>
      </c>
      <c r="U4356">
        <v>4255050040</v>
      </c>
      <c r="V4356" t="s">
        <v>171</v>
      </c>
      <c r="W4356">
        <v>4</v>
      </c>
      <c r="X4356" t="s">
        <v>4770</v>
      </c>
      <c r="Y4356">
        <v>1000</v>
      </c>
      <c r="AA4356" t="s">
        <v>71</v>
      </c>
      <c r="AC4356" t="s">
        <v>146</v>
      </c>
      <c r="AD4356" t="s">
        <v>4690</v>
      </c>
      <c r="AE4356" t="s">
        <v>107</v>
      </c>
      <c r="AF4356" t="s">
        <v>107</v>
      </c>
      <c r="AI4356" s="1"/>
      <c r="AJ4356" t="s">
        <v>72</v>
      </c>
      <c r="AK4356" t="s">
        <v>4691</v>
      </c>
      <c r="AL4356">
        <v>44138</v>
      </c>
      <c r="AM4356" t="s">
        <v>4878</v>
      </c>
      <c r="AN4356" t="b">
        <v>1</v>
      </c>
      <c r="AO4356" t="b">
        <v>1</v>
      </c>
      <c r="AP4356" t="b">
        <v>0</v>
      </c>
      <c r="AQ4356" t="s">
        <v>177</v>
      </c>
      <c r="BF4356" s="7">
        <v>4255050040</v>
      </c>
      <c r="BO4356" t="s">
        <v>16873</v>
      </c>
      <c r="BP4356">
        <v>26281</v>
      </c>
      <c r="BQ4356">
        <v>30110</v>
      </c>
      <c r="BR4356">
        <v>69953</v>
      </c>
      <c r="BU4356" t="s">
        <v>16874</v>
      </c>
      <c r="BV4356" t="s">
        <v>4695</v>
      </c>
      <c r="BX4356">
        <v>44173.318530092591</v>
      </c>
    </row>
    <row r="4357" spans="1:76" x14ac:dyDescent="0.25">
      <c r="A4357" t="s">
        <v>16877</v>
      </c>
      <c r="B4357" t="s">
        <v>16878</v>
      </c>
      <c r="C4357" t="s">
        <v>46</v>
      </c>
      <c r="D4357">
        <v>43759</v>
      </c>
      <c r="E4357" s="1"/>
      <c r="H4357" t="s">
        <v>47</v>
      </c>
      <c r="I4357">
        <v>43759</v>
      </c>
      <c r="J4357">
        <v>2020</v>
      </c>
      <c r="K4357" t="s">
        <v>85</v>
      </c>
      <c r="L4357" t="s">
        <v>16879</v>
      </c>
      <c r="N4357" t="s">
        <v>5025</v>
      </c>
      <c r="O4357" t="s">
        <v>4715</v>
      </c>
      <c r="Q4357" t="s">
        <v>52</v>
      </c>
      <c r="R4357">
        <v>98102</v>
      </c>
      <c r="S4357" t="s">
        <v>16880</v>
      </c>
      <c r="T4357" t="s">
        <v>16881</v>
      </c>
      <c r="U4357" t="s">
        <v>16882</v>
      </c>
      <c r="V4357" t="s">
        <v>70</v>
      </c>
      <c r="W4357">
        <v>9</v>
      </c>
      <c r="X4357" t="s">
        <v>4770</v>
      </c>
      <c r="Y4357">
        <v>1000</v>
      </c>
      <c r="AA4357" t="s">
        <v>71</v>
      </c>
      <c r="AC4357" t="s">
        <v>146</v>
      </c>
      <c r="AD4357" t="s">
        <v>4690</v>
      </c>
      <c r="AE4357" t="s">
        <v>107</v>
      </c>
      <c r="AF4357" t="s">
        <v>107</v>
      </c>
      <c r="AI4357" s="1"/>
      <c r="AJ4357" t="s">
        <v>72</v>
      </c>
      <c r="AK4357" t="s">
        <v>4691</v>
      </c>
      <c r="AL4357">
        <v>44138</v>
      </c>
      <c r="AM4357" t="s">
        <v>4692</v>
      </c>
      <c r="AN4357" t="b">
        <v>1</v>
      </c>
      <c r="BB4357" s="7" t="s">
        <v>4771</v>
      </c>
      <c r="BC4357" s="7" t="s">
        <v>4715</v>
      </c>
      <c r="BD4357" s="7" t="s">
        <v>52</v>
      </c>
      <c r="BE4357" s="7">
        <v>98112</v>
      </c>
      <c r="BF4357" s="7" t="s">
        <v>4772</v>
      </c>
      <c r="BG4357" s="7">
        <v>18928.54</v>
      </c>
      <c r="BH4357" s="7">
        <v>0</v>
      </c>
      <c r="BI4357">
        <v>18928.54</v>
      </c>
      <c r="BJ4357">
        <v>0</v>
      </c>
      <c r="BK4357">
        <v>0</v>
      </c>
      <c r="BL4357">
        <v>0</v>
      </c>
      <c r="BO4357" t="s">
        <v>16883</v>
      </c>
      <c r="BP4357">
        <v>24461</v>
      </c>
      <c r="BQ4357">
        <v>29560</v>
      </c>
      <c r="BR4357">
        <v>25506</v>
      </c>
      <c r="BS4357">
        <v>1419</v>
      </c>
      <c r="BU4357" t="s">
        <v>4774</v>
      </c>
      <c r="BV4357" t="s">
        <v>4695</v>
      </c>
      <c r="BX4357">
        <v>44148.891909722224</v>
      </c>
    </row>
    <row r="4358" spans="1:76" x14ac:dyDescent="0.25">
      <c r="A4358" t="s">
        <v>16884</v>
      </c>
      <c r="B4358" t="s">
        <v>16885</v>
      </c>
      <c r="C4358" t="s">
        <v>46</v>
      </c>
      <c r="D4358">
        <v>43817</v>
      </c>
      <c r="E4358" s="1"/>
      <c r="I4358">
        <v>43817</v>
      </c>
      <c r="J4358">
        <v>2020</v>
      </c>
      <c r="K4358" t="s">
        <v>85</v>
      </c>
      <c r="L4358" t="s">
        <v>16886</v>
      </c>
      <c r="N4358" t="s">
        <v>16887</v>
      </c>
      <c r="O4358" t="s">
        <v>16888</v>
      </c>
      <c r="Q4358" t="s">
        <v>52</v>
      </c>
      <c r="R4358">
        <v>98052</v>
      </c>
      <c r="S4358" t="s">
        <v>16889</v>
      </c>
      <c r="T4358" t="s">
        <v>16890</v>
      </c>
      <c r="U4358">
        <v>9062021786</v>
      </c>
      <c r="V4358" t="s">
        <v>1251</v>
      </c>
      <c r="W4358">
        <v>3</v>
      </c>
      <c r="X4358" t="s">
        <v>4770</v>
      </c>
      <c r="Y4358">
        <v>1000</v>
      </c>
      <c r="AA4358" t="s">
        <v>71</v>
      </c>
      <c r="AC4358" t="s">
        <v>146</v>
      </c>
      <c r="AD4358" t="s">
        <v>4690</v>
      </c>
      <c r="AE4358" t="s">
        <v>107</v>
      </c>
      <c r="AF4358" t="s">
        <v>107</v>
      </c>
      <c r="AI4358" s="1"/>
      <c r="AJ4358" t="s">
        <v>72</v>
      </c>
      <c r="AK4358" t="s">
        <v>4691</v>
      </c>
      <c r="AL4358">
        <v>44138</v>
      </c>
      <c r="AM4358" t="s">
        <v>4692</v>
      </c>
      <c r="AN4358" t="b">
        <v>1</v>
      </c>
      <c r="BF4358" s="7">
        <v>9062021786</v>
      </c>
      <c r="BO4358" t="s">
        <v>16891</v>
      </c>
      <c r="BP4358">
        <v>24609</v>
      </c>
      <c r="BQ4358">
        <v>29612</v>
      </c>
      <c r="BR4358">
        <v>25561</v>
      </c>
      <c r="BU4358" t="s">
        <v>16892</v>
      </c>
      <c r="BV4358" t="s">
        <v>4695</v>
      </c>
      <c r="BX4358">
        <v>43817.426689814813</v>
      </c>
    </row>
    <row r="4359" spans="1:76" x14ac:dyDescent="0.25">
      <c r="A4359" t="s">
        <v>16893</v>
      </c>
      <c r="B4359" t="s">
        <v>16894</v>
      </c>
      <c r="C4359" t="s">
        <v>46</v>
      </c>
      <c r="D4359">
        <v>43969</v>
      </c>
      <c r="E4359" s="1"/>
      <c r="I4359">
        <v>43969</v>
      </c>
      <c r="J4359">
        <v>2020</v>
      </c>
      <c r="K4359" t="s">
        <v>85</v>
      </c>
      <c r="L4359" t="s">
        <v>16895</v>
      </c>
      <c r="N4359" t="s">
        <v>16896</v>
      </c>
      <c r="O4359" t="s">
        <v>4916</v>
      </c>
      <c r="P4359" t="s">
        <v>115</v>
      </c>
      <c r="Q4359" t="s">
        <v>52</v>
      </c>
      <c r="R4359">
        <v>98415</v>
      </c>
      <c r="S4359" t="s">
        <v>16897</v>
      </c>
      <c r="T4359" t="s">
        <v>16897</v>
      </c>
      <c r="U4359">
        <v>2536427567</v>
      </c>
      <c r="V4359" t="s">
        <v>54</v>
      </c>
      <c r="W4359">
        <v>13</v>
      </c>
      <c r="X4359" t="s">
        <v>202</v>
      </c>
      <c r="Y4359">
        <v>4831</v>
      </c>
      <c r="Z4359" t="s">
        <v>115</v>
      </c>
      <c r="AA4359" t="s">
        <v>57</v>
      </c>
      <c r="AB4359">
        <v>95771</v>
      </c>
      <c r="AC4359" t="s">
        <v>146</v>
      </c>
      <c r="AD4359" t="s">
        <v>4690</v>
      </c>
      <c r="AE4359" t="s">
        <v>107</v>
      </c>
      <c r="AF4359" t="s">
        <v>107</v>
      </c>
      <c r="AI4359" s="1">
        <v>1</v>
      </c>
      <c r="AJ4359" t="s">
        <v>72</v>
      </c>
      <c r="AK4359" t="s">
        <v>4691</v>
      </c>
      <c r="AL4359">
        <v>44138</v>
      </c>
      <c r="AM4359" t="s">
        <v>4878</v>
      </c>
      <c r="AN4359" t="b">
        <v>1</v>
      </c>
      <c r="AO4359" t="b">
        <v>1</v>
      </c>
      <c r="AP4359" t="b">
        <v>1</v>
      </c>
      <c r="AQ4359" t="s">
        <v>60</v>
      </c>
      <c r="AR4359" t="s">
        <v>99</v>
      </c>
      <c r="BF4359" s="7">
        <v>2536427567</v>
      </c>
      <c r="BO4359" t="s">
        <v>16898</v>
      </c>
      <c r="BP4359">
        <v>25420</v>
      </c>
      <c r="BQ4359">
        <v>30065</v>
      </c>
      <c r="BR4359">
        <v>49019</v>
      </c>
      <c r="BT4359">
        <v>27</v>
      </c>
      <c r="BU4359" t="s">
        <v>16899</v>
      </c>
      <c r="BV4359" t="s">
        <v>4695</v>
      </c>
      <c r="BX4359">
        <v>44588.36917824074</v>
      </c>
    </row>
    <row r="4360" spans="1:76" x14ac:dyDescent="0.25">
      <c r="A4360" t="s">
        <v>16910</v>
      </c>
      <c r="B4360" t="s">
        <v>1085</v>
      </c>
      <c r="C4360" t="s">
        <v>46</v>
      </c>
      <c r="D4360">
        <v>43596</v>
      </c>
      <c r="E4360" s="1"/>
      <c r="H4360" t="s">
        <v>47</v>
      </c>
      <c r="I4360">
        <v>43596</v>
      </c>
      <c r="J4360">
        <v>2020</v>
      </c>
      <c r="K4360" t="s">
        <v>85</v>
      </c>
      <c r="L4360" t="s">
        <v>16911</v>
      </c>
      <c r="N4360" t="s">
        <v>849</v>
      </c>
      <c r="O4360" t="s">
        <v>1087</v>
      </c>
      <c r="P4360" t="s">
        <v>394</v>
      </c>
      <c r="Q4360" t="s">
        <v>52</v>
      </c>
      <c r="R4360">
        <v>98243</v>
      </c>
      <c r="S4360" t="s">
        <v>1089</v>
      </c>
      <c r="T4360" t="s">
        <v>8060</v>
      </c>
      <c r="U4360" t="s">
        <v>16912</v>
      </c>
      <c r="V4360" t="s">
        <v>90</v>
      </c>
      <c r="W4360">
        <v>12</v>
      </c>
      <c r="X4360" t="s">
        <v>1090</v>
      </c>
      <c r="Y4360">
        <v>4769</v>
      </c>
      <c r="Z4360" t="s">
        <v>394</v>
      </c>
      <c r="AA4360" t="s">
        <v>57</v>
      </c>
      <c r="AB4360">
        <v>104334</v>
      </c>
      <c r="AC4360" t="s">
        <v>146</v>
      </c>
      <c r="AD4360" t="s">
        <v>4690</v>
      </c>
      <c r="AE4360" t="s">
        <v>107</v>
      </c>
      <c r="AF4360" t="s">
        <v>107</v>
      </c>
      <c r="AI4360" s="1"/>
      <c r="AJ4360" t="s">
        <v>72</v>
      </c>
      <c r="AK4360" t="s">
        <v>4691</v>
      </c>
      <c r="AL4360">
        <v>44138</v>
      </c>
      <c r="AM4360" t="s">
        <v>4692</v>
      </c>
      <c r="AN4360" t="b">
        <v>1</v>
      </c>
      <c r="BB4360" s="7" t="s">
        <v>12069</v>
      </c>
      <c r="BC4360" s="7" t="s">
        <v>101</v>
      </c>
      <c r="BD4360" s="7" t="s">
        <v>52</v>
      </c>
      <c r="BE4360" s="7">
        <v>98101</v>
      </c>
      <c r="BF4360" s="7">
        <v>2063825552</v>
      </c>
      <c r="BG4360" s="7">
        <v>22333.29</v>
      </c>
      <c r="BH4360" s="7">
        <v>5925.43</v>
      </c>
      <c r="BI4360">
        <v>27301.72</v>
      </c>
      <c r="BJ4360">
        <v>0</v>
      </c>
      <c r="BK4360">
        <v>0</v>
      </c>
      <c r="BL4360">
        <v>0</v>
      </c>
      <c r="BO4360" t="s">
        <v>16913</v>
      </c>
      <c r="BP4360">
        <v>15937</v>
      </c>
      <c r="BQ4360">
        <v>1116</v>
      </c>
      <c r="BR4360">
        <v>1257</v>
      </c>
      <c r="BS4360">
        <v>1057</v>
      </c>
      <c r="BT4360">
        <v>40</v>
      </c>
      <c r="BU4360" t="s">
        <v>5885</v>
      </c>
      <c r="BV4360" t="s">
        <v>4695</v>
      </c>
      <c r="BX4360">
        <v>44148.877534722225</v>
      </c>
    </row>
    <row r="4361" spans="1:76" x14ac:dyDescent="0.25">
      <c r="A4361" t="s">
        <v>16933</v>
      </c>
      <c r="B4361" t="s">
        <v>16934</v>
      </c>
      <c r="C4361" t="s">
        <v>46</v>
      </c>
      <c r="D4361">
        <v>43833</v>
      </c>
      <c r="E4361" s="1"/>
      <c r="H4361" t="s">
        <v>47</v>
      </c>
      <c r="I4361">
        <v>43833</v>
      </c>
      <c r="J4361">
        <v>2020</v>
      </c>
      <c r="K4361" t="s">
        <v>85</v>
      </c>
      <c r="L4361" t="s">
        <v>16935</v>
      </c>
      <c r="N4361" t="s">
        <v>16936</v>
      </c>
      <c r="O4361" t="s">
        <v>5014</v>
      </c>
      <c r="P4361" t="s">
        <v>115</v>
      </c>
      <c r="Q4361" t="s">
        <v>52</v>
      </c>
      <c r="R4361">
        <v>98335</v>
      </c>
      <c r="S4361" t="s">
        <v>16937</v>
      </c>
      <c r="T4361" t="s">
        <v>16937</v>
      </c>
      <c r="U4361">
        <v>2067452010</v>
      </c>
      <c r="V4361" t="s">
        <v>54</v>
      </c>
      <c r="W4361">
        <v>13</v>
      </c>
      <c r="X4361" t="s">
        <v>114</v>
      </c>
      <c r="Y4361">
        <v>4829</v>
      </c>
      <c r="Z4361" t="s">
        <v>115</v>
      </c>
      <c r="AA4361" t="s">
        <v>57</v>
      </c>
      <c r="AB4361">
        <v>108759</v>
      </c>
      <c r="AC4361" t="s">
        <v>146</v>
      </c>
      <c r="AD4361" t="s">
        <v>4690</v>
      </c>
      <c r="AE4361" t="s">
        <v>107</v>
      </c>
      <c r="AF4361" t="s">
        <v>107</v>
      </c>
      <c r="AI4361" s="1">
        <v>1</v>
      </c>
      <c r="AJ4361" t="s">
        <v>72</v>
      </c>
      <c r="AK4361" t="s">
        <v>4691</v>
      </c>
      <c r="AL4361">
        <v>44138</v>
      </c>
      <c r="AM4361" t="s">
        <v>4692</v>
      </c>
      <c r="AN4361" t="b">
        <v>1</v>
      </c>
      <c r="AO4361" t="b">
        <v>1</v>
      </c>
      <c r="AP4361" t="b">
        <v>1</v>
      </c>
      <c r="AQ4361" t="s">
        <v>60</v>
      </c>
      <c r="AR4361" t="s">
        <v>99</v>
      </c>
      <c r="BB4361" s="7" t="s">
        <v>16936</v>
      </c>
      <c r="BC4361" s="7" t="s">
        <v>5014</v>
      </c>
      <c r="BD4361" s="7" t="s">
        <v>52</v>
      </c>
      <c r="BE4361" s="7">
        <v>98335</v>
      </c>
      <c r="BF4361" s="7" t="s">
        <v>4860</v>
      </c>
      <c r="BG4361" s="7">
        <v>354586.68</v>
      </c>
      <c r="BH4361" s="7">
        <v>0</v>
      </c>
      <c r="BI4361">
        <v>342673.03</v>
      </c>
      <c r="BJ4361">
        <v>0</v>
      </c>
      <c r="BK4361">
        <v>0</v>
      </c>
      <c r="BL4361">
        <v>0</v>
      </c>
      <c r="BM4361">
        <v>85597.2</v>
      </c>
      <c r="BN4361">
        <v>1862</v>
      </c>
      <c r="BO4361" t="s">
        <v>16938</v>
      </c>
      <c r="BP4361">
        <v>24638</v>
      </c>
      <c r="BQ4361">
        <v>29626</v>
      </c>
      <c r="BR4361">
        <v>25583</v>
      </c>
      <c r="BS4361">
        <v>672</v>
      </c>
      <c r="BT4361">
        <v>26</v>
      </c>
      <c r="BU4361" t="s">
        <v>4862</v>
      </c>
      <c r="BV4361" t="s">
        <v>4695</v>
      </c>
      <c r="BX4361">
        <v>44263.624664351853</v>
      </c>
    </row>
    <row r="4362" spans="1:76" x14ac:dyDescent="0.25">
      <c r="A4362" t="s">
        <v>16939</v>
      </c>
      <c r="B4362" t="s">
        <v>16754</v>
      </c>
      <c r="C4362" t="s">
        <v>46</v>
      </c>
      <c r="D4362">
        <v>43850</v>
      </c>
      <c r="E4362" s="1"/>
      <c r="H4362" t="s">
        <v>47</v>
      </c>
      <c r="I4362">
        <v>43850</v>
      </c>
      <c r="J4362">
        <v>2020</v>
      </c>
      <c r="K4362" t="s">
        <v>85</v>
      </c>
      <c r="L4362" t="s">
        <v>16940</v>
      </c>
      <c r="N4362" t="s">
        <v>16941</v>
      </c>
      <c r="O4362" t="s">
        <v>12806</v>
      </c>
      <c r="P4362" t="s">
        <v>737</v>
      </c>
      <c r="Q4362" t="s">
        <v>5990</v>
      </c>
      <c r="R4362">
        <v>98563</v>
      </c>
      <c r="S4362" t="s">
        <v>16757</v>
      </c>
      <c r="T4362" t="s">
        <v>16942</v>
      </c>
      <c r="V4362" t="s">
        <v>4807</v>
      </c>
      <c r="W4362">
        <v>23</v>
      </c>
      <c r="X4362" t="s">
        <v>6884</v>
      </c>
      <c r="Y4362">
        <v>3369</v>
      </c>
      <c r="Z4362" t="s">
        <v>737</v>
      </c>
      <c r="AA4362" t="s">
        <v>4785</v>
      </c>
      <c r="AB4362">
        <v>44912</v>
      </c>
      <c r="AC4362" t="s">
        <v>146</v>
      </c>
      <c r="AD4362" t="s">
        <v>4690</v>
      </c>
      <c r="AE4362" t="s">
        <v>107</v>
      </c>
      <c r="AF4362" t="s">
        <v>107</v>
      </c>
      <c r="AI4362" s="1">
        <v>1</v>
      </c>
      <c r="AJ4362" t="s">
        <v>72</v>
      </c>
      <c r="AK4362" t="s">
        <v>4691</v>
      </c>
      <c r="AL4362">
        <v>44138</v>
      </c>
      <c r="AM4362" t="s">
        <v>4692</v>
      </c>
      <c r="AN4362" t="b">
        <v>1</v>
      </c>
      <c r="AO4362" t="b">
        <v>1</v>
      </c>
      <c r="AP4362" t="b">
        <v>1</v>
      </c>
      <c r="AQ4362" t="s">
        <v>60</v>
      </c>
      <c r="AR4362" t="s">
        <v>99</v>
      </c>
      <c r="BG4362" s="7">
        <v>15628.15</v>
      </c>
      <c r="BH4362" s="7">
        <v>0</v>
      </c>
      <c r="BI4362">
        <v>15306.24</v>
      </c>
      <c r="BJ4362">
        <v>0</v>
      </c>
      <c r="BK4362">
        <v>0</v>
      </c>
      <c r="BL4362">
        <v>0</v>
      </c>
      <c r="BO4362" t="s">
        <v>16943</v>
      </c>
      <c r="BP4362">
        <v>24712</v>
      </c>
      <c r="BQ4362">
        <v>4117</v>
      </c>
      <c r="BR4362">
        <v>25658</v>
      </c>
      <c r="BS4362">
        <v>932</v>
      </c>
      <c r="BU4362" t="s">
        <v>16940</v>
      </c>
      <c r="BV4362" t="s">
        <v>4695</v>
      </c>
      <c r="BX4362">
        <v>44206.782708333332</v>
      </c>
    </row>
    <row r="4363" spans="1:76" x14ac:dyDescent="0.25">
      <c r="A4363" t="s">
        <v>16944</v>
      </c>
      <c r="B4363" t="s">
        <v>2348</v>
      </c>
      <c r="C4363" t="s">
        <v>46</v>
      </c>
      <c r="D4363">
        <v>43863</v>
      </c>
      <c r="E4363" s="1"/>
      <c r="H4363" t="s">
        <v>47</v>
      </c>
      <c r="I4363">
        <v>43863</v>
      </c>
      <c r="J4363">
        <v>2020</v>
      </c>
      <c r="K4363" t="s">
        <v>85</v>
      </c>
      <c r="L4363" t="s">
        <v>2349</v>
      </c>
      <c r="N4363" t="s">
        <v>16945</v>
      </c>
      <c r="O4363" t="s">
        <v>4688</v>
      </c>
      <c r="P4363" t="s">
        <v>226</v>
      </c>
      <c r="Q4363" t="s">
        <v>52</v>
      </c>
      <c r="R4363">
        <v>98687</v>
      </c>
      <c r="S4363" t="s">
        <v>11119</v>
      </c>
      <c r="T4363" t="s">
        <v>11119</v>
      </c>
      <c r="U4363" t="s">
        <v>16946</v>
      </c>
      <c r="V4363" t="s">
        <v>54</v>
      </c>
      <c r="W4363">
        <v>13</v>
      </c>
      <c r="X4363" t="s">
        <v>371</v>
      </c>
      <c r="Y4363">
        <v>4811</v>
      </c>
      <c r="Z4363" t="s">
        <v>226</v>
      </c>
      <c r="AA4363" t="s">
        <v>57</v>
      </c>
      <c r="AB4363">
        <v>104131</v>
      </c>
      <c r="AC4363" t="s">
        <v>146</v>
      </c>
      <c r="AD4363" t="s">
        <v>4690</v>
      </c>
      <c r="AE4363" t="s">
        <v>107</v>
      </c>
      <c r="AF4363" t="s">
        <v>107</v>
      </c>
      <c r="AI4363" s="1">
        <v>1</v>
      </c>
      <c r="AJ4363" t="s">
        <v>72</v>
      </c>
      <c r="AK4363" t="s">
        <v>4691</v>
      </c>
      <c r="AL4363">
        <v>44138</v>
      </c>
      <c r="AM4363" t="s">
        <v>4692</v>
      </c>
      <c r="AN4363" t="b">
        <v>1</v>
      </c>
      <c r="AO4363" t="b">
        <v>1</v>
      </c>
      <c r="AP4363" t="b">
        <v>1</v>
      </c>
      <c r="AQ4363" t="s">
        <v>60</v>
      </c>
      <c r="AR4363" t="s">
        <v>99</v>
      </c>
      <c r="BB4363" s="7" t="s">
        <v>16945</v>
      </c>
      <c r="BC4363" s="7" t="s">
        <v>4688</v>
      </c>
      <c r="BD4363" s="7" t="s">
        <v>52</v>
      </c>
      <c r="BE4363" s="7">
        <v>98687</v>
      </c>
      <c r="BF4363" s="7">
        <v>3606093527</v>
      </c>
      <c r="BG4363" s="7">
        <v>368204.16</v>
      </c>
      <c r="BH4363" s="7">
        <v>0</v>
      </c>
      <c r="BI4363">
        <v>366900.66</v>
      </c>
      <c r="BJ4363">
        <v>-1263.4000000000001</v>
      </c>
      <c r="BK4363">
        <v>0</v>
      </c>
      <c r="BL4363">
        <v>0</v>
      </c>
      <c r="BM4363">
        <v>260387.65</v>
      </c>
      <c r="BN4363">
        <v>0</v>
      </c>
      <c r="BO4363" t="s">
        <v>16947</v>
      </c>
      <c r="BP4363">
        <v>24866</v>
      </c>
      <c r="BQ4363">
        <v>25643</v>
      </c>
      <c r="BR4363">
        <v>25685</v>
      </c>
      <c r="BS4363">
        <v>658</v>
      </c>
      <c r="BT4363">
        <v>17</v>
      </c>
      <c r="BU4363" t="s">
        <v>14806</v>
      </c>
      <c r="BV4363" t="s">
        <v>4695</v>
      </c>
      <c r="BX4363">
        <v>44232.661111111112</v>
      </c>
    </row>
    <row r="4364" spans="1:76" x14ac:dyDescent="0.25">
      <c r="A4364" t="s">
        <v>16948</v>
      </c>
      <c r="B4364" t="s">
        <v>16949</v>
      </c>
      <c r="C4364" t="s">
        <v>46</v>
      </c>
      <c r="D4364">
        <v>43886</v>
      </c>
      <c r="E4364" s="1"/>
      <c r="H4364" t="s">
        <v>47</v>
      </c>
      <c r="I4364">
        <v>43886</v>
      </c>
      <c r="J4364">
        <v>2020</v>
      </c>
      <c r="K4364" t="s">
        <v>85</v>
      </c>
      <c r="L4364" t="s">
        <v>16950</v>
      </c>
      <c r="N4364" t="s">
        <v>16951</v>
      </c>
      <c r="O4364" t="s">
        <v>4715</v>
      </c>
      <c r="P4364" t="s">
        <v>68</v>
      </c>
      <c r="Q4364" t="s">
        <v>52</v>
      </c>
      <c r="R4364">
        <v>98102</v>
      </c>
      <c r="S4364" t="s">
        <v>16952</v>
      </c>
      <c r="T4364" t="s">
        <v>16952</v>
      </c>
      <c r="U4364" t="s">
        <v>16953</v>
      </c>
      <c r="V4364" t="s">
        <v>54</v>
      </c>
      <c r="W4364">
        <v>13</v>
      </c>
      <c r="X4364" t="s">
        <v>654</v>
      </c>
      <c r="Y4364">
        <v>4864</v>
      </c>
      <c r="Z4364" t="s">
        <v>68</v>
      </c>
      <c r="AA4364" t="s">
        <v>57</v>
      </c>
      <c r="AB4364">
        <v>115467</v>
      </c>
      <c r="AC4364" t="s">
        <v>146</v>
      </c>
      <c r="AD4364" t="s">
        <v>4690</v>
      </c>
      <c r="AE4364" t="s">
        <v>107</v>
      </c>
      <c r="AF4364" t="s">
        <v>107</v>
      </c>
      <c r="AI4364" s="1">
        <v>2</v>
      </c>
      <c r="AJ4364" t="s">
        <v>72</v>
      </c>
      <c r="AK4364" t="s">
        <v>4691</v>
      </c>
      <c r="AL4364">
        <v>44138</v>
      </c>
      <c r="AM4364" t="s">
        <v>4692</v>
      </c>
      <c r="AN4364" t="b">
        <v>1</v>
      </c>
      <c r="AO4364" t="b">
        <v>1</v>
      </c>
      <c r="AP4364" t="b">
        <v>0</v>
      </c>
      <c r="AQ4364" t="s">
        <v>177</v>
      </c>
      <c r="BB4364" s="7" t="s">
        <v>16951</v>
      </c>
      <c r="BC4364" s="7" t="s">
        <v>4715</v>
      </c>
      <c r="BD4364" s="7" t="s">
        <v>52</v>
      </c>
      <c r="BE4364" s="7">
        <v>98102</v>
      </c>
      <c r="BF4364" s="7" t="s">
        <v>16953</v>
      </c>
      <c r="BG4364" s="7">
        <v>71626.14</v>
      </c>
      <c r="BH4364" s="7">
        <v>20</v>
      </c>
      <c r="BI4364">
        <v>72164.149999999994</v>
      </c>
      <c r="BJ4364">
        <v>-72</v>
      </c>
      <c r="BK4364">
        <v>0</v>
      </c>
      <c r="BL4364">
        <v>0</v>
      </c>
      <c r="BO4364" t="s">
        <v>16954</v>
      </c>
      <c r="BP4364">
        <v>24997</v>
      </c>
      <c r="BQ4364">
        <v>29809</v>
      </c>
      <c r="BR4364">
        <v>25778</v>
      </c>
      <c r="BS4364">
        <v>915</v>
      </c>
      <c r="BT4364">
        <v>43</v>
      </c>
      <c r="BU4364" t="s">
        <v>16955</v>
      </c>
      <c r="BV4364" t="s">
        <v>4695</v>
      </c>
      <c r="BX4364">
        <v>44148.872337962966</v>
      </c>
    </row>
    <row r="4365" spans="1:76" x14ac:dyDescent="0.25">
      <c r="A4365" t="s">
        <v>16956</v>
      </c>
      <c r="B4365" t="s">
        <v>16957</v>
      </c>
      <c r="C4365" t="s">
        <v>46</v>
      </c>
      <c r="D4365">
        <v>43898</v>
      </c>
      <c r="E4365" s="1"/>
      <c r="H4365" t="s">
        <v>47</v>
      </c>
      <c r="I4365">
        <v>43898</v>
      </c>
      <c r="J4365">
        <v>2020</v>
      </c>
      <c r="K4365" t="s">
        <v>85</v>
      </c>
      <c r="L4365" t="s">
        <v>16958</v>
      </c>
      <c r="N4365" t="s">
        <v>16959</v>
      </c>
      <c r="O4365" t="s">
        <v>4723</v>
      </c>
      <c r="P4365" t="s">
        <v>353</v>
      </c>
      <c r="Q4365" t="s">
        <v>5990</v>
      </c>
      <c r="R4365">
        <v>98226</v>
      </c>
      <c r="S4365" t="s">
        <v>16960</v>
      </c>
      <c r="T4365" t="s">
        <v>16960</v>
      </c>
      <c r="U4365">
        <v>3606107619</v>
      </c>
      <c r="V4365" t="s">
        <v>54</v>
      </c>
      <c r="W4365">
        <v>13</v>
      </c>
      <c r="X4365" t="s">
        <v>355</v>
      </c>
      <c r="Y4365">
        <v>4862</v>
      </c>
      <c r="Z4365" t="s">
        <v>353</v>
      </c>
      <c r="AA4365" t="s">
        <v>57</v>
      </c>
      <c r="AB4365">
        <v>109762</v>
      </c>
      <c r="AC4365" t="s">
        <v>146</v>
      </c>
      <c r="AD4365" t="s">
        <v>4690</v>
      </c>
      <c r="AE4365" t="s">
        <v>107</v>
      </c>
      <c r="AF4365" t="s">
        <v>107</v>
      </c>
      <c r="AI4365" s="1">
        <v>1</v>
      </c>
      <c r="AJ4365" t="s">
        <v>72</v>
      </c>
      <c r="AK4365" t="s">
        <v>4691</v>
      </c>
      <c r="AL4365">
        <v>44138</v>
      </c>
      <c r="AM4365" t="s">
        <v>4692</v>
      </c>
      <c r="AN4365" t="b">
        <v>1</v>
      </c>
      <c r="BB4365" s="7" t="s">
        <v>16959</v>
      </c>
      <c r="BC4365" s="7" t="s">
        <v>4723</v>
      </c>
      <c r="BD4365" s="7" t="s">
        <v>5990</v>
      </c>
      <c r="BE4365" s="7">
        <v>98226</v>
      </c>
      <c r="BF4365" s="7">
        <v>3606107619</v>
      </c>
      <c r="BG4365" s="7">
        <v>1457.41</v>
      </c>
      <c r="BH4365" s="7">
        <v>0</v>
      </c>
      <c r="BI4365">
        <v>1722.57</v>
      </c>
      <c r="BJ4365">
        <v>0</v>
      </c>
      <c r="BK4365">
        <v>0</v>
      </c>
      <c r="BL4365">
        <v>0</v>
      </c>
      <c r="BO4365" t="s">
        <v>16961</v>
      </c>
      <c r="BP4365">
        <v>25050</v>
      </c>
      <c r="BQ4365">
        <v>13323</v>
      </c>
      <c r="BR4365">
        <v>25819</v>
      </c>
      <c r="BS4365">
        <v>614</v>
      </c>
      <c r="BT4365">
        <v>42</v>
      </c>
      <c r="BU4365" t="s">
        <v>16962</v>
      </c>
      <c r="BV4365" t="s">
        <v>4695</v>
      </c>
      <c r="BX4365">
        <v>44281.718287037038</v>
      </c>
    </row>
    <row r="4366" spans="1:76" x14ac:dyDescent="0.25">
      <c r="A4366" t="s">
        <v>16963</v>
      </c>
      <c r="B4366" t="s">
        <v>16964</v>
      </c>
      <c r="C4366" t="s">
        <v>46</v>
      </c>
      <c r="D4366">
        <v>43904</v>
      </c>
      <c r="E4366" s="1"/>
      <c r="H4366" t="s">
        <v>47</v>
      </c>
      <c r="I4366">
        <v>43904</v>
      </c>
      <c r="J4366">
        <v>2020</v>
      </c>
      <c r="K4366" t="s">
        <v>85</v>
      </c>
      <c r="L4366" t="s">
        <v>16965</v>
      </c>
      <c r="N4366" t="s">
        <v>16966</v>
      </c>
      <c r="O4366" t="s">
        <v>4916</v>
      </c>
      <c r="P4366" t="s">
        <v>115</v>
      </c>
      <c r="Q4366" t="s">
        <v>52</v>
      </c>
      <c r="R4366">
        <v>98411</v>
      </c>
      <c r="S4366" t="s">
        <v>16967</v>
      </c>
      <c r="T4366" t="s">
        <v>16967</v>
      </c>
      <c r="U4366" t="s">
        <v>16968</v>
      </c>
      <c r="V4366" t="s">
        <v>4783</v>
      </c>
      <c r="W4366">
        <v>25</v>
      </c>
      <c r="X4366" t="s">
        <v>4784</v>
      </c>
      <c r="Y4366">
        <v>3879</v>
      </c>
      <c r="Z4366" t="s">
        <v>115</v>
      </c>
      <c r="AA4366" t="s">
        <v>4785</v>
      </c>
      <c r="AB4366">
        <v>520561</v>
      </c>
      <c r="AC4366" t="s">
        <v>146</v>
      </c>
      <c r="AD4366" t="s">
        <v>4690</v>
      </c>
      <c r="AE4366" t="s">
        <v>107</v>
      </c>
      <c r="AF4366" t="s">
        <v>107</v>
      </c>
      <c r="AI4366" s="1">
        <v>4</v>
      </c>
      <c r="AJ4366" t="s">
        <v>72</v>
      </c>
      <c r="AK4366" t="s">
        <v>4691</v>
      </c>
      <c r="AL4366">
        <v>44138</v>
      </c>
      <c r="AM4366" t="s">
        <v>4692</v>
      </c>
      <c r="AN4366" t="b">
        <v>1</v>
      </c>
      <c r="AO4366" t="b">
        <v>1</v>
      </c>
      <c r="AP4366" t="b">
        <v>0</v>
      </c>
      <c r="AQ4366" t="s">
        <v>177</v>
      </c>
      <c r="BB4366" s="7" t="s">
        <v>4771</v>
      </c>
      <c r="BC4366" s="7" t="s">
        <v>4715</v>
      </c>
      <c r="BD4366" s="7" t="s">
        <v>52</v>
      </c>
      <c r="BE4366" s="7">
        <v>98112</v>
      </c>
      <c r="BF4366" s="7" t="s">
        <v>4772</v>
      </c>
      <c r="BG4366" s="7">
        <v>11041.74</v>
      </c>
      <c r="BH4366" s="7">
        <v>0</v>
      </c>
      <c r="BI4366">
        <v>11041.74</v>
      </c>
      <c r="BJ4366">
        <v>0</v>
      </c>
      <c r="BK4366">
        <v>0</v>
      </c>
      <c r="BL4366">
        <v>0</v>
      </c>
      <c r="BO4366" t="s">
        <v>16969</v>
      </c>
      <c r="BP4366">
        <v>25072</v>
      </c>
      <c r="BQ4366">
        <v>29832</v>
      </c>
      <c r="BR4366">
        <v>25838</v>
      </c>
      <c r="BS4366">
        <v>284</v>
      </c>
      <c r="BU4366" t="s">
        <v>4774</v>
      </c>
      <c r="BV4366" t="s">
        <v>4695</v>
      </c>
      <c r="BX4366">
        <v>44148.84302083333</v>
      </c>
    </row>
    <row r="4367" spans="1:76" x14ac:dyDescent="0.25">
      <c r="A4367" t="s">
        <v>16970</v>
      </c>
      <c r="B4367" t="s">
        <v>655</v>
      </c>
      <c r="C4367" t="s">
        <v>46</v>
      </c>
      <c r="D4367">
        <v>43626</v>
      </c>
      <c r="E4367" s="1"/>
      <c r="H4367" t="s">
        <v>47</v>
      </c>
      <c r="I4367">
        <v>43626</v>
      </c>
      <c r="J4367">
        <v>2020</v>
      </c>
      <c r="K4367" t="s">
        <v>85</v>
      </c>
      <c r="L4367" t="s">
        <v>5154</v>
      </c>
      <c r="N4367" t="s">
        <v>3457</v>
      </c>
      <c r="O4367" t="s">
        <v>3458</v>
      </c>
      <c r="P4367" t="s">
        <v>68</v>
      </c>
      <c r="Q4367" t="s">
        <v>52</v>
      </c>
      <c r="R4367">
        <v>98062</v>
      </c>
      <c r="S4367" t="s">
        <v>657</v>
      </c>
      <c r="T4367" t="s">
        <v>657</v>
      </c>
      <c r="U4367" t="s">
        <v>5158</v>
      </c>
      <c r="V4367" t="s">
        <v>54</v>
      </c>
      <c r="W4367">
        <v>13</v>
      </c>
      <c r="X4367" t="s">
        <v>216</v>
      </c>
      <c r="Y4367">
        <v>4843</v>
      </c>
      <c r="Z4367" t="s">
        <v>68</v>
      </c>
      <c r="AA4367" t="s">
        <v>57</v>
      </c>
      <c r="AB4367">
        <v>83197</v>
      </c>
      <c r="AC4367" t="s">
        <v>146</v>
      </c>
      <c r="AD4367" t="s">
        <v>4690</v>
      </c>
      <c r="AE4367" t="s">
        <v>107</v>
      </c>
      <c r="AF4367" t="s">
        <v>107</v>
      </c>
      <c r="AI4367" s="1">
        <v>2</v>
      </c>
      <c r="AJ4367" t="s">
        <v>72</v>
      </c>
      <c r="AK4367" t="s">
        <v>4691</v>
      </c>
      <c r="AL4367">
        <v>44138</v>
      </c>
      <c r="AM4367" t="s">
        <v>4692</v>
      </c>
      <c r="AN4367" t="b">
        <v>1</v>
      </c>
      <c r="AO4367" t="b">
        <v>1</v>
      </c>
      <c r="AP4367" t="b">
        <v>1</v>
      </c>
      <c r="AQ4367" t="s">
        <v>60</v>
      </c>
      <c r="AR4367" t="s">
        <v>61</v>
      </c>
      <c r="BB4367" s="7" t="s">
        <v>3457</v>
      </c>
      <c r="BC4367" s="7" t="s">
        <v>3458</v>
      </c>
      <c r="BD4367" s="7" t="s">
        <v>52</v>
      </c>
      <c r="BE4367" s="7">
        <v>98062</v>
      </c>
      <c r="BF4367" s="7" t="s">
        <v>5158</v>
      </c>
      <c r="BG4367" s="7">
        <v>65760</v>
      </c>
      <c r="BH4367" s="7">
        <v>15377.32</v>
      </c>
      <c r="BI4367">
        <v>57929.18</v>
      </c>
      <c r="BJ4367">
        <v>0</v>
      </c>
      <c r="BK4367">
        <v>0</v>
      </c>
      <c r="BL4367">
        <v>0</v>
      </c>
      <c r="BM4367">
        <v>479.2</v>
      </c>
      <c r="BN4367">
        <v>0</v>
      </c>
      <c r="BO4367" t="s">
        <v>16971</v>
      </c>
      <c r="BP4367">
        <v>23353</v>
      </c>
      <c r="BQ4367">
        <v>520</v>
      </c>
      <c r="BR4367">
        <v>23156</v>
      </c>
      <c r="BS4367">
        <v>637</v>
      </c>
      <c r="BT4367">
        <v>33</v>
      </c>
      <c r="BU4367" t="s">
        <v>16972</v>
      </c>
      <c r="BV4367" t="s">
        <v>4695</v>
      </c>
      <c r="BX4367">
        <v>44254.64671296296</v>
      </c>
    </row>
    <row r="4368" spans="1:76" x14ac:dyDescent="0.25">
      <c r="A4368" t="s">
        <v>16977</v>
      </c>
      <c r="B4368" t="s">
        <v>16978</v>
      </c>
      <c r="C4368" t="s">
        <v>46</v>
      </c>
      <c r="D4368">
        <v>43965</v>
      </c>
      <c r="E4368" s="1"/>
      <c r="H4368" t="s">
        <v>47</v>
      </c>
      <c r="I4368">
        <v>43965</v>
      </c>
      <c r="J4368">
        <v>2020</v>
      </c>
      <c r="K4368" t="s">
        <v>85</v>
      </c>
      <c r="L4368" t="s">
        <v>16979</v>
      </c>
      <c r="N4368" t="s">
        <v>16980</v>
      </c>
      <c r="O4368" t="s">
        <v>4992</v>
      </c>
      <c r="P4368" t="s">
        <v>68</v>
      </c>
      <c r="Q4368" t="s">
        <v>52</v>
      </c>
      <c r="R4368">
        <v>98057</v>
      </c>
      <c r="S4368" t="s">
        <v>16981</v>
      </c>
      <c r="T4368" t="s">
        <v>16981</v>
      </c>
      <c r="U4368">
        <v>2063195501</v>
      </c>
      <c r="V4368" t="s">
        <v>54</v>
      </c>
      <c r="W4368">
        <v>13</v>
      </c>
      <c r="X4368" t="s">
        <v>486</v>
      </c>
      <c r="Y4368">
        <v>4852</v>
      </c>
      <c r="Z4368" t="s">
        <v>68</v>
      </c>
      <c r="AA4368" t="s">
        <v>57</v>
      </c>
      <c r="AB4368">
        <v>104874</v>
      </c>
      <c r="AC4368" t="s">
        <v>146</v>
      </c>
      <c r="AD4368" t="s">
        <v>4690</v>
      </c>
      <c r="AE4368" t="s">
        <v>107</v>
      </c>
      <c r="AF4368" t="s">
        <v>107</v>
      </c>
      <c r="AI4368" s="1">
        <v>2</v>
      </c>
      <c r="AJ4368" t="s">
        <v>72</v>
      </c>
      <c r="AK4368" t="s">
        <v>4691</v>
      </c>
      <c r="AL4368">
        <v>44138</v>
      </c>
      <c r="AM4368" t="s">
        <v>4692</v>
      </c>
      <c r="AN4368" t="b">
        <v>1</v>
      </c>
      <c r="AO4368" t="b">
        <v>1</v>
      </c>
      <c r="AP4368" t="b">
        <v>0</v>
      </c>
      <c r="AQ4368" t="s">
        <v>177</v>
      </c>
      <c r="BB4368" s="7" t="s">
        <v>16980</v>
      </c>
      <c r="BC4368" s="7" t="s">
        <v>4992</v>
      </c>
      <c r="BD4368" s="7" t="s">
        <v>52</v>
      </c>
      <c r="BE4368" s="7">
        <v>98057</v>
      </c>
      <c r="BF4368" s="7">
        <v>7756714624</v>
      </c>
      <c r="BG4368" s="7">
        <v>3550</v>
      </c>
      <c r="BH4368" s="7">
        <v>0</v>
      </c>
      <c r="BI4368">
        <v>20.7</v>
      </c>
      <c r="BJ4368">
        <v>0</v>
      </c>
      <c r="BK4368">
        <v>0</v>
      </c>
      <c r="BL4368">
        <v>0</v>
      </c>
      <c r="BO4368" t="s">
        <v>16982</v>
      </c>
      <c r="BP4368">
        <v>25400</v>
      </c>
      <c r="BQ4368">
        <v>30007</v>
      </c>
      <c r="BR4368">
        <v>42503</v>
      </c>
      <c r="BS4368">
        <v>616</v>
      </c>
      <c r="BT4368">
        <v>37</v>
      </c>
      <c r="BU4368" t="s">
        <v>16983</v>
      </c>
      <c r="BV4368" t="s">
        <v>4695</v>
      </c>
      <c r="BX4368">
        <v>44148.859560185185</v>
      </c>
    </row>
    <row r="4369" spans="1:76" x14ac:dyDescent="0.25">
      <c r="A4369" t="s">
        <v>16984</v>
      </c>
      <c r="B4369" t="s">
        <v>16985</v>
      </c>
      <c r="C4369" t="s">
        <v>46</v>
      </c>
      <c r="D4369">
        <v>43966</v>
      </c>
      <c r="E4369" s="1"/>
      <c r="H4369" t="s">
        <v>47</v>
      </c>
      <c r="I4369">
        <v>43966</v>
      </c>
      <c r="J4369">
        <v>2020</v>
      </c>
      <c r="K4369" t="s">
        <v>85</v>
      </c>
      <c r="L4369" t="s">
        <v>16986</v>
      </c>
      <c r="N4369" t="s">
        <v>16987</v>
      </c>
      <c r="O4369" t="s">
        <v>4741</v>
      </c>
      <c r="P4369" t="s">
        <v>155</v>
      </c>
      <c r="Q4369" t="s">
        <v>52</v>
      </c>
      <c r="R4369">
        <v>98506</v>
      </c>
      <c r="S4369" t="s">
        <v>16988</v>
      </c>
      <c r="T4369" t="s">
        <v>16988</v>
      </c>
      <c r="U4369">
        <v>12062803443</v>
      </c>
      <c r="V4369" t="s">
        <v>90</v>
      </c>
      <c r="W4369">
        <v>12</v>
      </c>
      <c r="X4369" t="s">
        <v>1322</v>
      </c>
      <c r="Y4369">
        <v>4751</v>
      </c>
      <c r="Z4369" t="s">
        <v>155</v>
      </c>
      <c r="AA4369" t="s">
        <v>57</v>
      </c>
      <c r="AB4369">
        <v>112378</v>
      </c>
      <c r="AC4369" t="s">
        <v>146</v>
      </c>
      <c r="AD4369" t="s">
        <v>4690</v>
      </c>
      <c r="AE4369" t="s">
        <v>107</v>
      </c>
      <c r="AF4369" t="s">
        <v>107</v>
      </c>
      <c r="AI4369" s="1"/>
      <c r="AJ4369" t="s">
        <v>72</v>
      </c>
      <c r="AK4369" t="s">
        <v>4691</v>
      </c>
      <c r="AL4369">
        <v>44138</v>
      </c>
      <c r="AM4369" t="s">
        <v>4878</v>
      </c>
      <c r="AN4369" t="b">
        <v>1</v>
      </c>
      <c r="AO4369" t="b">
        <v>1</v>
      </c>
      <c r="AP4369" t="b">
        <v>0</v>
      </c>
      <c r="AQ4369" t="s">
        <v>177</v>
      </c>
      <c r="BB4369" s="7" t="s">
        <v>16987</v>
      </c>
      <c r="BC4369" s="7" t="s">
        <v>4741</v>
      </c>
      <c r="BD4369" s="7" t="s">
        <v>52</v>
      </c>
      <c r="BE4369" s="7">
        <v>98506</v>
      </c>
      <c r="BF4369" s="7">
        <v>12062803443</v>
      </c>
      <c r="BG4369" s="7">
        <v>0</v>
      </c>
      <c r="BH4369" s="7">
        <v>0</v>
      </c>
      <c r="BI4369">
        <v>250</v>
      </c>
      <c r="BJ4369">
        <v>0</v>
      </c>
      <c r="BK4369">
        <v>0</v>
      </c>
      <c r="BL4369">
        <v>0</v>
      </c>
      <c r="BO4369" t="s">
        <v>16989</v>
      </c>
      <c r="BP4369">
        <v>25423</v>
      </c>
      <c r="BQ4369">
        <v>30048</v>
      </c>
      <c r="BR4369">
        <v>48343</v>
      </c>
      <c r="BS4369">
        <v>749</v>
      </c>
      <c r="BT4369">
        <v>22</v>
      </c>
      <c r="BU4369" t="s">
        <v>16986</v>
      </c>
      <c r="BV4369" t="s">
        <v>4695</v>
      </c>
      <c r="BX4369">
        <v>44148.86681712963</v>
      </c>
    </row>
    <row r="4370" spans="1:76" x14ac:dyDescent="0.25">
      <c r="A4370" t="s">
        <v>16990</v>
      </c>
      <c r="B4370" t="s">
        <v>7922</v>
      </c>
      <c r="C4370" t="s">
        <v>46</v>
      </c>
      <c r="D4370">
        <v>42784</v>
      </c>
      <c r="H4370" t="s">
        <v>47</v>
      </c>
      <c r="I4370">
        <v>42784</v>
      </c>
      <c r="J4370">
        <v>2020</v>
      </c>
      <c r="K4370" t="s">
        <v>85</v>
      </c>
      <c r="L4370" t="s">
        <v>7923</v>
      </c>
      <c r="N4370" t="s">
        <v>12786</v>
      </c>
      <c r="O4370" t="s">
        <v>327</v>
      </c>
      <c r="P4370" t="s">
        <v>111</v>
      </c>
      <c r="Q4370" t="s">
        <v>52</v>
      </c>
      <c r="R4370">
        <v>98370</v>
      </c>
      <c r="S4370" t="s">
        <v>7924</v>
      </c>
      <c r="T4370" t="s">
        <v>7925</v>
      </c>
      <c r="U4370" t="s">
        <v>16991</v>
      </c>
      <c r="V4370" t="s">
        <v>4807</v>
      </c>
      <c r="W4370">
        <v>23</v>
      </c>
      <c r="X4370" t="s">
        <v>4824</v>
      </c>
      <c r="Y4370">
        <v>3539</v>
      </c>
      <c r="Z4370" t="s">
        <v>111</v>
      </c>
      <c r="AA4370" t="s">
        <v>4785</v>
      </c>
      <c r="AB4370">
        <v>175183</v>
      </c>
      <c r="AC4370" t="s">
        <v>146</v>
      </c>
      <c r="AD4370" t="s">
        <v>4690</v>
      </c>
      <c r="AE4370" t="s">
        <v>107</v>
      </c>
      <c r="AF4370" t="s">
        <v>107</v>
      </c>
      <c r="AI4370" s="1">
        <v>1</v>
      </c>
      <c r="AJ4370" t="s">
        <v>72</v>
      </c>
      <c r="AK4370" t="s">
        <v>4691</v>
      </c>
      <c r="AL4370">
        <v>44138</v>
      </c>
      <c r="AM4370" t="s">
        <v>4692</v>
      </c>
      <c r="AN4370" t="b">
        <v>1</v>
      </c>
      <c r="AO4370" t="b">
        <v>1</v>
      </c>
      <c r="AP4370" t="b">
        <v>1</v>
      </c>
      <c r="AQ4370" t="s">
        <v>60</v>
      </c>
      <c r="AR4370" t="s">
        <v>61</v>
      </c>
      <c r="BB4370" s="7" t="s">
        <v>12786</v>
      </c>
      <c r="BC4370" s="7" t="s">
        <v>327</v>
      </c>
      <c r="BD4370" s="7" t="s">
        <v>52</v>
      </c>
      <c r="BE4370" s="7">
        <v>98370</v>
      </c>
      <c r="BF4370" s="7" t="s">
        <v>16991</v>
      </c>
      <c r="BG4370" s="7">
        <v>28822.81</v>
      </c>
      <c r="BH4370" s="7">
        <v>19428.73</v>
      </c>
      <c r="BI4370">
        <v>48220.83</v>
      </c>
      <c r="BJ4370">
        <v>0</v>
      </c>
      <c r="BK4370">
        <v>0</v>
      </c>
      <c r="BL4370">
        <v>0</v>
      </c>
      <c r="BO4370" t="s">
        <v>16992</v>
      </c>
      <c r="BP4370">
        <v>6843</v>
      </c>
      <c r="BQ4370">
        <v>1097</v>
      </c>
      <c r="BR4370">
        <v>1216</v>
      </c>
      <c r="BS4370">
        <v>605</v>
      </c>
      <c r="BU4370" t="s">
        <v>7923</v>
      </c>
      <c r="BV4370" t="s">
        <v>4695</v>
      </c>
      <c r="BX4370">
        <v>44259.534375000003</v>
      </c>
    </row>
    <row r="4371" spans="1:76" x14ac:dyDescent="0.25">
      <c r="A4371" t="s">
        <v>16993</v>
      </c>
      <c r="B4371" t="s">
        <v>16994</v>
      </c>
      <c r="C4371" t="s">
        <v>46</v>
      </c>
      <c r="D4371">
        <v>43979</v>
      </c>
      <c r="E4371" s="1"/>
      <c r="I4371">
        <v>43979</v>
      </c>
      <c r="J4371">
        <v>2020</v>
      </c>
      <c r="K4371" t="s">
        <v>85</v>
      </c>
      <c r="L4371" t="s">
        <v>16995</v>
      </c>
      <c r="N4371" t="s">
        <v>16996</v>
      </c>
      <c r="O4371" t="s">
        <v>16997</v>
      </c>
      <c r="P4371" t="s">
        <v>68</v>
      </c>
      <c r="Q4371" t="s">
        <v>52</v>
      </c>
      <c r="R4371">
        <v>98004</v>
      </c>
      <c r="S4371" t="s">
        <v>16998</v>
      </c>
      <c r="T4371" t="s">
        <v>16999</v>
      </c>
      <c r="U4371">
        <v>5127871060</v>
      </c>
      <c r="V4371" t="s">
        <v>54</v>
      </c>
      <c r="W4371">
        <v>13</v>
      </c>
      <c r="X4371" t="s">
        <v>945</v>
      </c>
      <c r="Y4371">
        <v>4874</v>
      </c>
      <c r="Z4371" t="s">
        <v>68</v>
      </c>
      <c r="AA4371" t="s">
        <v>57</v>
      </c>
      <c r="AB4371">
        <v>87645</v>
      </c>
      <c r="AC4371" t="s">
        <v>146</v>
      </c>
      <c r="AD4371" t="s">
        <v>4690</v>
      </c>
      <c r="AE4371" t="s">
        <v>107</v>
      </c>
      <c r="AF4371" t="s">
        <v>107</v>
      </c>
      <c r="AI4371" s="1">
        <v>2</v>
      </c>
      <c r="AJ4371" t="s">
        <v>72</v>
      </c>
      <c r="AK4371" t="s">
        <v>4691</v>
      </c>
      <c r="AL4371">
        <v>44138</v>
      </c>
      <c r="AM4371" t="s">
        <v>4878</v>
      </c>
      <c r="AN4371" t="b">
        <v>1</v>
      </c>
      <c r="AO4371" t="b">
        <v>1</v>
      </c>
      <c r="AP4371" t="b">
        <v>0</v>
      </c>
      <c r="AQ4371" t="s">
        <v>177</v>
      </c>
      <c r="BB4371" s="7" t="s">
        <v>16996</v>
      </c>
      <c r="BC4371" s="7" t="s">
        <v>16997</v>
      </c>
      <c r="BD4371" s="7" t="s">
        <v>52</v>
      </c>
      <c r="BE4371" s="7">
        <v>98004</v>
      </c>
      <c r="BF4371" s="7">
        <v>5127871060</v>
      </c>
      <c r="BO4371" t="s">
        <v>17000</v>
      </c>
      <c r="BP4371">
        <v>25674</v>
      </c>
      <c r="BQ4371">
        <v>30097</v>
      </c>
      <c r="BR4371">
        <v>70106</v>
      </c>
      <c r="BT4371">
        <v>48</v>
      </c>
      <c r="BU4371" t="s">
        <v>16995</v>
      </c>
      <c r="BV4371" t="s">
        <v>4695</v>
      </c>
      <c r="BX4371">
        <v>44075.336053240739</v>
      </c>
    </row>
    <row r="4372" spans="1:76" x14ac:dyDescent="0.25">
      <c r="A4372" t="s">
        <v>17001</v>
      </c>
      <c r="B4372" t="s">
        <v>1196</v>
      </c>
      <c r="C4372" t="s">
        <v>46</v>
      </c>
      <c r="D4372">
        <v>43980</v>
      </c>
      <c r="E4372" s="1"/>
      <c r="H4372" t="s">
        <v>47</v>
      </c>
      <c r="I4372">
        <v>43980</v>
      </c>
      <c r="J4372">
        <v>2020</v>
      </c>
      <c r="K4372" t="s">
        <v>85</v>
      </c>
      <c r="L4372" t="s">
        <v>17002</v>
      </c>
      <c r="N4372" t="s">
        <v>17003</v>
      </c>
      <c r="O4372" t="s">
        <v>12860</v>
      </c>
      <c r="P4372" t="s">
        <v>241</v>
      </c>
      <c r="Q4372" t="s">
        <v>11479</v>
      </c>
      <c r="R4372">
        <v>98943</v>
      </c>
      <c r="S4372" t="s">
        <v>17004</v>
      </c>
      <c r="T4372" t="s">
        <v>12548</v>
      </c>
      <c r="V4372" t="s">
        <v>54</v>
      </c>
      <c r="W4372">
        <v>13</v>
      </c>
      <c r="X4372" t="s">
        <v>426</v>
      </c>
      <c r="Y4372">
        <v>4807</v>
      </c>
      <c r="Z4372" t="s">
        <v>241</v>
      </c>
      <c r="AA4372" t="s">
        <v>57</v>
      </c>
      <c r="AB4372">
        <v>66010</v>
      </c>
      <c r="AC4372" t="s">
        <v>146</v>
      </c>
      <c r="AD4372" t="s">
        <v>4690</v>
      </c>
      <c r="AE4372" t="s">
        <v>107</v>
      </c>
      <c r="AF4372" t="s">
        <v>107</v>
      </c>
      <c r="AI4372" s="1">
        <v>2</v>
      </c>
      <c r="AJ4372" t="s">
        <v>72</v>
      </c>
      <c r="AK4372" t="s">
        <v>4691</v>
      </c>
      <c r="AL4372">
        <v>44138</v>
      </c>
      <c r="AM4372" t="s">
        <v>4692</v>
      </c>
      <c r="AN4372" t="b">
        <v>1</v>
      </c>
      <c r="AO4372" t="b">
        <v>1</v>
      </c>
      <c r="AP4372" t="b">
        <v>1</v>
      </c>
      <c r="AQ4372" t="s">
        <v>60</v>
      </c>
      <c r="AR4372" t="s">
        <v>99</v>
      </c>
      <c r="BG4372" s="7">
        <v>702.62</v>
      </c>
      <c r="BH4372" s="7">
        <v>0</v>
      </c>
      <c r="BI4372">
        <v>702.62</v>
      </c>
      <c r="BJ4372">
        <v>0</v>
      </c>
      <c r="BK4372">
        <v>0</v>
      </c>
      <c r="BL4372">
        <v>0</v>
      </c>
      <c r="BM4372">
        <v>369.62</v>
      </c>
      <c r="BN4372">
        <v>0</v>
      </c>
      <c r="BO4372" t="s">
        <v>17005</v>
      </c>
      <c r="BP4372">
        <v>25714</v>
      </c>
      <c r="BQ4372">
        <v>11743</v>
      </c>
      <c r="BR4372">
        <v>49412</v>
      </c>
      <c r="BS4372">
        <v>467</v>
      </c>
      <c r="BT4372">
        <v>15</v>
      </c>
      <c r="BU4372" t="s">
        <v>17006</v>
      </c>
      <c r="BV4372" t="s">
        <v>4695</v>
      </c>
      <c r="BX4372">
        <v>44232.645138888889</v>
      </c>
    </row>
    <row r="4373" spans="1:76" x14ac:dyDescent="0.25">
      <c r="A4373" t="s">
        <v>17007</v>
      </c>
      <c r="B4373" t="s">
        <v>17008</v>
      </c>
      <c r="C4373" t="s">
        <v>46</v>
      </c>
      <c r="D4373">
        <v>43986</v>
      </c>
      <c r="E4373" s="1"/>
      <c r="I4373">
        <v>43986</v>
      </c>
      <c r="J4373">
        <v>2020</v>
      </c>
      <c r="K4373" t="s">
        <v>85</v>
      </c>
      <c r="L4373" t="s">
        <v>17009</v>
      </c>
      <c r="N4373" t="s">
        <v>17010</v>
      </c>
      <c r="O4373" t="s">
        <v>17011</v>
      </c>
      <c r="P4373" t="s">
        <v>613</v>
      </c>
      <c r="Q4373" t="s">
        <v>52</v>
      </c>
      <c r="R4373">
        <v>99118</v>
      </c>
      <c r="S4373" t="s">
        <v>17012</v>
      </c>
      <c r="T4373" t="s">
        <v>17013</v>
      </c>
      <c r="U4373" t="s">
        <v>17014</v>
      </c>
      <c r="V4373" t="s">
        <v>4807</v>
      </c>
      <c r="W4373">
        <v>23</v>
      </c>
      <c r="X4373" t="s">
        <v>7356</v>
      </c>
      <c r="Y4373">
        <v>3290</v>
      </c>
      <c r="Z4373" t="s">
        <v>613</v>
      </c>
      <c r="AA4373" t="s">
        <v>4785</v>
      </c>
      <c r="AB4373">
        <v>4786</v>
      </c>
      <c r="AC4373" t="s">
        <v>146</v>
      </c>
      <c r="AD4373" t="s">
        <v>4690</v>
      </c>
      <c r="AE4373" t="s">
        <v>107</v>
      </c>
      <c r="AF4373" t="s">
        <v>107</v>
      </c>
      <c r="AI4373" s="1">
        <v>1</v>
      </c>
      <c r="AJ4373" t="s">
        <v>72</v>
      </c>
      <c r="AK4373" t="s">
        <v>4691</v>
      </c>
      <c r="AL4373">
        <v>44138</v>
      </c>
      <c r="AM4373" t="s">
        <v>4878</v>
      </c>
      <c r="AN4373" t="b">
        <v>1</v>
      </c>
      <c r="AO4373" t="b">
        <v>1</v>
      </c>
      <c r="AP4373" t="b">
        <v>0</v>
      </c>
      <c r="AQ4373" t="s">
        <v>177</v>
      </c>
      <c r="BB4373" s="7" t="s">
        <v>17010</v>
      </c>
      <c r="BC4373" s="7" t="s">
        <v>17011</v>
      </c>
      <c r="BD4373" s="7" t="s">
        <v>52</v>
      </c>
      <c r="BE4373" s="7">
        <v>99118</v>
      </c>
      <c r="BF4373" s="7" t="s">
        <v>17014</v>
      </c>
      <c r="BO4373" t="s">
        <v>17015</v>
      </c>
      <c r="BP4373">
        <v>25761</v>
      </c>
      <c r="BQ4373">
        <v>30028</v>
      </c>
      <c r="BR4373">
        <v>48865</v>
      </c>
      <c r="BU4373" t="s">
        <v>17009</v>
      </c>
      <c r="BV4373" t="s">
        <v>4695</v>
      </c>
      <c r="BX4373">
        <v>44075.33494212963</v>
      </c>
    </row>
    <row r="4374" spans="1:76" x14ac:dyDescent="0.25">
      <c r="A4374" t="s">
        <v>17016</v>
      </c>
      <c r="B4374" t="s">
        <v>17017</v>
      </c>
      <c r="C4374" t="s">
        <v>46</v>
      </c>
      <c r="D4374">
        <v>43966</v>
      </c>
      <c r="E4374" s="1"/>
      <c r="H4374" t="s">
        <v>47</v>
      </c>
      <c r="I4374">
        <v>43966</v>
      </c>
      <c r="J4374">
        <v>2020</v>
      </c>
      <c r="K4374" t="s">
        <v>85</v>
      </c>
      <c r="L4374" t="s">
        <v>17018</v>
      </c>
      <c r="N4374" t="s">
        <v>17019</v>
      </c>
      <c r="O4374" t="s">
        <v>17020</v>
      </c>
      <c r="P4374" t="s">
        <v>68</v>
      </c>
      <c r="Q4374" t="s">
        <v>11479</v>
      </c>
      <c r="R4374" t="s">
        <v>17021</v>
      </c>
      <c r="S4374" t="s">
        <v>17022</v>
      </c>
      <c r="T4374" t="s">
        <v>17022</v>
      </c>
      <c r="U4374">
        <v>2533341020</v>
      </c>
      <c r="V4374" t="s">
        <v>54</v>
      </c>
      <c r="W4374">
        <v>13</v>
      </c>
      <c r="X4374" t="s">
        <v>745</v>
      </c>
      <c r="Y4374">
        <v>4837</v>
      </c>
      <c r="Z4374" t="s">
        <v>68</v>
      </c>
      <c r="AA4374" t="s">
        <v>57</v>
      </c>
      <c r="AB4374">
        <v>84697</v>
      </c>
      <c r="AC4374" t="s">
        <v>146</v>
      </c>
      <c r="AD4374" t="s">
        <v>4690</v>
      </c>
      <c r="AE4374" t="s">
        <v>107</v>
      </c>
      <c r="AF4374" t="s">
        <v>107</v>
      </c>
      <c r="AI4374" s="1">
        <v>1</v>
      </c>
      <c r="AJ4374" t="s">
        <v>72</v>
      </c>
      <c r="AK4374" t="s">
        <v>4691</v>
      </c>
      <c r="AL4374">
        <v>44138</v>
      </c>
      <c r="AM4374" t="s">
        <v>4692</v>
      </c>
      <c r="AN4374" t="b">
        <v>1</v>
      </c>
      <c r="AO4374" t="b">
        <v>1</v>
      </c>
      <c r="AP4374" t="b">
        <v>0</v>
      </c>
      <c r="AQ4374" t="s">
        <v>177</v>
      </c>
      <c r="BB4374" s="7" t="s">
        <v>17023</v>
      </c>
      <c r="BC4374" s="7" t="s">
        <v>6811</v>
      </c>
      <c r="BD4374" s="7" t="s">
        <v>52</v>
      </c>
      <c r="BE4374" s="7">
        <v>98371</v>
      </c>
      <c r="BF4374" s="7">
        <v>2539882455</v>
      </c>
      <c r="BG4374" s="7">
        <v>5053.4399999999996</v>
      </c>
      <c r="BH4374" s="7">
        <v>0</v>
      </c>
      <c r="BI4374">
        <v>10494.68</v>
      </c>
      <c r="BJ4374">
        <v>0</v>
      </c>
      <c r="BK4374">
        <v>0</v>
      </c>
      <c r="BL4374">
        <v>0</v>
      </c>
      <c r="BO4374" t="s">
        <v>17024</v>
      </c>
      <c r="BP4374">
        <v>25395</v>
      </c>
      <c r="BQ4374">
        <v>30006</v>
      </c>
      <c r="BR4374">
        <v>42502</v>
      </c>
      <c r="BS4374">
        <v>696</v>
      </c>
      <c r="BT4374">
        <v>30</v>
      </c>
      <c r="BU4374" t="s">
        <v>17025</v>
      </c>
      <c r="BV4374" t="s">
        <v>4695</v>
      </c>
      <c r="BX4374">
        <v>44265.517071759263</v>
      </c>
    </row>
    <row r="4375" spans="1:76" x14ac:dyDescent="0.25">
      <c r="A4375" t="s">
        <v>17026</v>
      </c>
      <c r="B4375" t="s">
        <v>17027</v>
      </c>
      <c r="C4375" t="s">
        <v>46</v>
      </c>
      <c r="D4375">
        <v>43886</v>
      </c>
      <c r="E4375" s="1"/>
      <c r="H4375" t="s">
        <v>47</v>
      </c>
      <c r="I4375">
        <v>43886</v>
      </c>
      <c r="J4375">
        <v>2020</v>
      </c>
      <c r="K4375" t="s">
        <v>85</v>
      </c>
      <c r="L4375" t="s">
        <v>17028</v>
      </c>
      <c r="N4375" t="s">
        <v>12054</v>
      </c>
      <c r="O4375" t="s">
        <v>4715</v>
      </c>
      <c r="P4375" t="s">
        <v>155</v>
      </c>
      <c r="Q4375" t="s">
        <v>52</v>
      </c>
      <c r="R4375">
        <v>98165</v>
      </c>
      <c r="S4375" t="s">
        <v>17029</v>
      </c>
      <c r="T4375" t="s">
        <v>17030</v>
      </c>
      <c r="U4375" t="s">
        <v>17031</v>
      </c>
      <c r="V4375" t="s">
        <v>54</v>
      </c>
      <c r="W4375">
        <v>13</v>
      </c>
      <c r="X4375" t="s">
        <v>157</v>
      </c>
      <c r="Y4375">
        <v>4821</v>
      </c>
      <c r="Z4375" t="s">
        <v>155</v>
      </c>
      <c r="AA4375" t="s">
        <v>57</v>
      </c>
      <c r="AB4375">
        <v>112378</v>
      </c>
      <c r="AC4375" t="s">
        <v>146</v>
      </c>
      <c r="AD4375" t="s">
        <v>4690</v>
      </c>
      <c r="AE4375" t="s">
        <v>107</v>
      </c>
      <c r="AF4375" t="s">
        <v>107</v>
      </c>
      <c r="AI4375" s="1">
        <v>2</v>
      </c>
      <c r="AJ4375" t="s">
        <v>72</v>
      </c>
      <c r="AK4375" t="s">
        <v>4691</v>
      </c>
      <c r="AL4375">
        <v>44138</v>
      </c>
      <c r="AM4375" t="s">
        <v>4692</v>
      </c>
      <c r="AN4375" t="b">
        <v>1</v>
      </c>
      <c r="AO4375" t="b">
        <v>1</v>
      </c>
      <c r="AP4375" t="b">
        <v>0</v>
      </c>
      <c r="AQ4375" t="s">
        <v>177</v>
      </c>
      <c r="BB4375" s="7" t="s">
        <v>6072</v>
      </c>
      <c r="BC4375" s="7" t="s">
        <v>4715</v>
      </c>
      <c r="BD4375" s="7" t="s">
        <v>52</v>
      </c>
      <c r="BE4375" s="7">
        <v>98115</v>
      </c>
      <c r="BF4375" s="7" t="s">
        <v>4716</v>
      </c>
      <c r="BG4375" s="7">
        <v>72824.84</v>
      </c>
      <c r="BH4375" s="7">
        <v>0</v>
      </c>
      <c r="BI4375">
        <v>69510.09</v>
      </c>
      <c r="BJ4375">
        <v>0</v>
      </c>
      <c r="BK4375">
        <v>0</v>
      </c>
      <c r="BL4375">
        <v>0</v>
      </c>
      <c r="BM4375">
        <v>41.47</v>
      </c>
      <c r="BN4375">
        <v>0</v>
      </c>
      <c r="BO4375" t="s">
        <v>17032</v>
      </c>
      <c r="BP4375">
        <v>24994</v>
      </c>
      <c r="BQ4375">
        <v>29807</v>
      </c>
      <c r="BR4375">
        <v>25774</v>
      </c>
      <c r="BS4375">
        <v>342</v>
      </c>
      <c r="BT4375">
        <v>22</v>
      </c>
      <c r="BU4375" t="s">
        <v>4718</v>
      </c>
      <c r="BV4375" t="s">
        <v>4695</v>
      </c>
      <c r="BX4375">
        <v>44232.620833333334</v>
      </c>
    </row>
    <row r="4376" spans="1:76" x14ac:dyDescent="0.25">
      <c r="A4376" t="s">
        <v>17192</v>
      </c>
      <c r="B4376" t="s">
        <v>166</v>
      </c>
      <c r="C4376" t="s">
        <v>46</v>
      </c>
      <c r="D4376">
        <v>42745</v>
      </c>
      <c r="E4376" s="1"/>
      <c r="H4376" t="s">
        <v>47</v>
      </c>
      <c r="I4376">
        <v>42745</v>
      </c>
      <c r="J4376">
        <v>2020</v>
      </c>
      <c r="K4376" t="s">
        <v>85</v>
      </c>
      <c r="L4376" t="s">
        <v>11829</v>
      </c>
      <c r="N4376" t="s">
        <v>2314</v>
      </c>
      <c r="O4376" t="s">
        <v>168</v>
      </c>
      <c r="Q4376" t="s">
        <v>52</v>
      </c>
      <c r="R4376">
        <v>98005</v>
      </c>
      <c r="S4376" t="s">
        <v>169</v>
      </c>
      <c r="T4376" t="s">
        <v>14037</v>
      </c>
      <c r="U4376" t="s">
        <v>11830</v>
      </c>
      <c r="V4376" t="s">
        <v>171</v>
      </c>
      <c r="W4376">
        <v>4</v>
      </c>
      <c r="X4376" t="s">
        <v>4770</v>
      </c>
      <c r="Y4376">
        <v>1000</v>
      </c>
      <c r="AA4376" t="s">
        <v>71</v>
      </c>
      <c r="AC4376" t="s">
        <v>146</v>
      </c>
      <c r="AD4376" t="s">
        <v>4690</v>
      </c>
      <c r="AE4376" t="s">
        <v>107</v>
      </c>
      <c r="AF4376" t="s">
        <v>107</v>
      </c>
      <c r="AI4376" s="1"/>
      <c r="AJ4376" t="s">
        <v>72</v>
      </c>
      <c r="AK4376" t="s">
        <v>4691</v>
      </c>
      <c r="AL4376">
        <v>44138</v>
      </c>
      <c r="AM4376" t="s">
        <v>4692</v>
      </c>
      <c r="AN4376" t="b">
        <v>1</v>
      </c>
      <c r="BB4376" s="7" t="s">
        <v>83</v>
      </c>
      <c r="BC4376" s="7" t="s">
        <v>101</v>
      </c>
      <c r="BD4376" s="7" t="s">
        <v>52</v>
      </c>
      <c r="BE4376" s="7">
        <v>98109</v>
      </c>
      <c r="BF4376" s="7" t="s">
        <v>5120</v>
      </c>
      <c r="BG4376" s="7">
        <v>22511.85</v>
      </c>
      <c r="BH4376" s="7">
        <v>2899.98</v>
      </c>
      <c r="BI4376">
        <v>24999.05</v>
      </c>
      <c r="BJ4376">
        <v>0</v>
      </c>
      <c r="BK4376">
        <v>0</v>
      </c>
      <c r="BL4376">
        <v>0</v>
      </c>
      <c r="BO4376" t="s">
        <v>17193</v>
      </c>
      <c r="BP4376">
        <v>7735</v>
      </c>
      <c r="BQ4376">
        <v>26618</v>
      </c>
      <c r="BR4376">
        <v>1191</v>
      </c>
      <c r="BS4376">
        <v>642</v>
      </c>
      <c r="BU4376" t="s">
        <v>5009</v>
      </c>
      <c r="BV4376" t="s">
        <v>4695</v>
      </c>
      <c r="BX4376">
        <v>44148.860324074078</v>
      </c>
    </row>
    <row r="4377" spans="1:76" x14ac:dyDescent="0.25">
      <c r="A4377" t="s">
        <v>17630</v>
      </c>
      <c r="B4377" t="s">
        <v>483</v>
      </c>
      <c r="C4377" t="s">
        <v>46</v>
      </c>
      <c r="D4377">
        <v>43475</v>
      </c>
      <c r="H4377" t="s">
        <v>47</v>
      </c>
      <c r="I4377">
        <v>43475</v>
      </c>
      <c r="J4377">
        <v>2020</v>
      </c>
      <c r="K4377" t="s">
        <v>85</v>
      </c>
      <c r="L4377" t="s">
        <v>5922</v>
      </c>
      <c r="N4377" t="s">
        <v>484</v>
      </c>
      <c r="O4377" t="s">
        <v>101</v>
      </c>
      <c r="P4377" t="s">
        <v>68</v>
      </c>
      <c r="Q4377" t="s">
        <v>52</v>
      </c>
      <c r="R4377">
        <v>98118</v>
      </c>
      <c r="S4377" t="s">
        <v>485</v>
      </c>
      <c r="T4377" t="s">
        <v>5923</v>
      </c>
      <c r="U4377" t="s">
        <v>5924</v>
      </c>
      <c r="V4377" t="s">
        <v>54</v>
      </c>
      <c r="W4377">
        <v>13</v>
      </c>
      <c r="X4377" t="s">
        <v>486</v>
      </c>
      <c r="Y4377">
        <v>4852</v>
      </c>
      <c r="Z4377" t="s">
        <v>68</v>
      </c>
      <c r="AA4377" t="s">
        <v>57</v>
      </c>
      <c r="AB4377">
        <v>104874</v>
      </c>
      <c r="AC4377" t="s">
        <v>146</v>
      </c>
      <c r="AD4377" t="s">
        <v>4690</v>
      </c>
      <c r="AE4377" t="s">
        <v>107</v>
      </c>
      <c r="AF4377" t="s">
        <v>107</v>
      </c>
      <c r="AI4377" s="1">
        <v>2</v>
      </c>
      <c r="AJ4377" t="s">
        <v>72</v>
      </c>
      <c r="AK4377" t="s">
        <v>4691</v>
      </c>
      <c r="AL4377">
        <v>44138</v>
      </c>
      <c r="AM4377" t="s">
        <v>4692</v>
      </c>
      <c r="AN4377" t="b">
        <v>1</v>
      </c>
      <c r="BB4377" s="7" t="s">
        <v>83</v>
      </c>
      <c r="BC4377" s="7" t="s">
        <v>101</v>
      </c>
      <c r="BD4377" s="7" t="s">
        <v>52</v>
      </c>
      <c r="BE4377" s="7">
        <v>98109</v>
      </c>
      <c r="BF4377" s="7" t="s">
        <v>5120</v>
      </c>
      <c r="BG4377" s="7">
        <v>28658.2</v>
      </c>
      <c r="BH4377" s="7">
        <v>4290.1000000000004</v>
      </c>
      <c r="BI4377">
        <v>32948.300000000003</v>
      </c>
      <c r="BJ4377">
        <v>0</v>
      </c>
      <c r="BK4377">
        <v>0</v>
      </c>
      <c r="BL4377">
        <v>0</v>
      </c>
      <c r="BO4377" t="s">
        <v>17631</v>
      </c>
      <c r="BP4377">
        <v>15269</v>
      </c>
      <c r="BQ4377">
        <v>490</v>
      </c>
      <c r="BR4377">
        <v>1182</v>
      </c>
      <c r="BS4377">
        <v>1010</v>
      </c>
      <c r="BT4377">
        <v>37</v>
      </c>
      <c r="BU4377" t="s">
        <v>5009</v>
      </c>
      <c r="BV4377" t="s">
        <v>4695</v>
      </c>
      <c r="BX4377">
        <v>44148.875694444447</v>
      </c>
    </row>
    <row r="4378" spans="1:76" x14ac:dyDescent="0.25">
      <c r="A4378" t="s">
        <v>17654</v>
      </c>
      <c r="B4378" t="s">
        <v>864</v>
      </c>
      <c r="C4378" t="s">
        <v>46</v>
      </c>
      <c r="D4378">
        <v>43475</v>
      </c>
      <c r="E4378" s="1"/>
      <c r="H4378" t="s">
        <v>47</v>
      </c>
      <c r="I4378">
        <v>43475</v>
      </c>
      <c r="J4378">
        <v>2020</v>
      </c>
      <c r="K4378" t="s">
        <v>85</v>
      </c>
      <c r="L4378" t="s">
        <v>11430</v>
      </c>
      <c r="N4378" t="s">
        <v>865</v>
      </c>
      <c r="O4378" t="s">
        <v>363</v>
      </c>
      <c r="P4378" t="s">
        <v>68</v>
      </c>
      <c r="Q4378" t="s">
        <v>52</v>
      </c>
      <c r="R4378">
        <v>98042</v>
      </c>
      <c r="S4378" t="s">
        <v>866</v>
      </c>
      <c r="T4378" t="s">
        <v>7904</v>
      </c>
      <c r="U4378" t="s">
        <v>11431</v>
      </c>
      <c r="V4378" t="s">
        <v>54</v>
      </c>
      <c r="W4378">
        <v>13</v>
      </c>
      <c r="X4378" t="s">
        <v>362</v>
      </c>
      <c r="Y4378">
        <v>4872</v>
      </c>
      <c r="Z4378" t="s">
        <v>68</v>
      </c>
      <c r="AA4378" t="s">
        <v>57</v>
      </c>
      <c r="AB4378">
        <v>94446</v>
      </c>
      <c r="AC4378" t="s">
        <v>146</v>
      </c>
      <c r="AD4378" t="s">
        <v>4690</v>
      </c>
      <c r="AE4378" t="s">
        <v>107</v>
      </c>
      <c r="AF4378" t="s">
        <v>107</v>
      </c>
      <c r="AI4378" s="1">
        <v>2</v>
      </c>
      <c r="AJ4378" t="s">
        <v>72</v>
      </c>
      <c r="AK4378" t="s">
        <v>4691</v>
      </c>
      <c r="AL4378">
        <v>44138</v>
      </c>
      <c r="AM4378" t="s">
        <v>4692</v>
      </c>
      <c r="AN4378" t="b">
        <v>1</v>
      </c>
      <c r="AO4378" t="b">
        <v>1</v>
      </c>
      <c r="AP4378" t="b">
        <v>1</v>
      </c>
      <c r="AQ4378" t="s">
        <v>60</v>
      </c>
      <c r="AR4378" t="s">
        <v>61</v>
      </c>
      <c r="BB4378" s="7" t="s">
        <v>83</v>
      </c>
      <c r="BC4378" s="7" t="s">
        <v>101</v>
      </c>
      <c r="BD4378" s="7" t="s">
        <v>52</v>
      </c>
      <c r="BE4378" s="7">
        <v>98109</v>
      </c>
      <c r="BF4378" s="7" t="s">
        <v>5120</v>
      </c>
      <c r="BG4378" s="7">
        <v>216190.19</v>
      </c>
      <c r="BH4378" s="7">
        <v>21569.58</v>
      </c>
      <c r="BI4378">
        <v>210429.85</v>
      </c>
      <c r="BJ4378">
        <v>0</v>
      </c>
      <c r="BK4378">
        <v>0</v>
      </c>
      <c r="BL4378">
        <v>0</v>
      </c>
      <c r="BM4378">
        <v>8575.5400000000009</v>
      </c>
      <c r="BN4378">
        <v>0</v>
      </c>
      <c r="BO4378" t="s">
        <v>17655</v>
      </c>
      <c r="BP4378">
        <v>19060</v>
      </c>
      <c r="BQ4378">
        <v>575</v>
      </c>
      <c r="BR4378">
        <v>1209</v>
      </c>
      <c r="BS4378">
        <v>1213</v>
      </c>
      <c r="BT4378">
        <v>47</v>
      </c>
      <c r="BU4378" t="s">
        <v>5009</v>
      </c>
      <c r="BV4378" t="s">
        <v>4695</v>
      </c>
      <c r="BX4378">
        <v>44299.424328703702</v>
      </c>
    </row>
    <row r="4379" spans="1:76" x14ac:dyDescent="0.25">
      <c r="A4379" t="s">
        <v>18054</v>
      </c>
      <c r="B4379" t="s">
        <v>1390</v>
      </c>
      <c r="C4379" t="s">
        <v>46</v>
      </c>
      <c r="D4379">
        <v>43602</v>
      </c>
      <c r="H4379" t="s">
        <v>47</v>
      </c>
      <c r="I4379">
        <v>43602</v>
      </c>
      <c r="J4379">
        <v>2020</v>
      </c>
      <c r="K4379" t="s">
        <v>85</v>
      </c>
      <c r="L4379" t="s">
        <v>4720</v>
      </c>
      <c r="M4379" t="s">
        <v>4721</v>
      </c>
      <c r="N4379" t="s">
        <v>4722</v>
      </c>
      <c r="O4379" t="s">
        <v>4723</v>
      </c>
      <c r="P4379" t="s">
        <v>353</v>
      </c>
      <c r="Q4379" t="s">
        <v>52</v>
      </c>
      <c r="R4379">
        <v>98227</v>
      </c>
      <c r="S4379" t="s">
        <v>4724</v>
      </c>
      <c r="T4379" t="s">
        <v>4724</v>
      </c>
      <c r="U4379">
        <v>8505910202</v>
      </c>
      <c r="V4379" t="s">
        <v>54</v>
      </c>
      <c r="W4379">
        <v>13</v>
      </c>
      <c r="X4379" t="s">
        <v>355</v>
      </c>
      <c r="Y4379">
        <v>4862</v>
      </c>
      <c r="Z4379" t="s">
        <v>353</v>
      </c>
      <c r="AA4379" t="s">
        <v>57</v>
      </c>
      <c r="AB4379">
        <v>109762</v>
      </c>
      <c r="AC4379" t="s">
        <v>146</v>
      </c>
      <c r="AD4379" t="s">
        <v>4690</v>
      </c>
      <c r="AE4379" t="s">
        <v>107</v>
      </c>
      <c r="AF4379" t="s">
        <v>107</v>
      </c>
      <c r="AI4379" s="1">
        <v>2</v>
      </c>
      <c r="AJ4379" t="s">
        <v>72</v>
      </c>
      <c r="AK4379" t="s">
        <v>4691</v>
      </c>
      <c r="AL4379">
        <v>44138</v>
      </c>
      <c r="AM4379" t="s">
        <v>4692</v>
      </c>
      <c r="AN4379" t="b">
        <v>1</v>
      </c>
      <c r="AO4379" t="b">
        <v>1</v>
      </c>
      <c r="AP4379" t="b">
        <v>1</v>
      </c>
      <c r="AQ4379" t="s">
        <v>60</v>
      </c>
      <c r="AR4379" t="s">
        <v>61</v>
      </c>
      <c r="BB4379" s="7" t="s">
        <v>4726</v>
      </c>
      <c r="BC4379" s="7" t="s">
        <v>4715</v>
      </c>
      <c r="BD4379" s="7" t="s">
        <v>52</v>
      </c>
      <c r="BE4379" s="7">
        <v>98115</v>
      </c>
      <c r="BF4379" s="7" t="s">
        <v>4727</v>
      </c>
      <c r="BG4379" s="7">
        <v>415021.61</v>
      </c>
      <c r="BH4379" s="7">
        <v>8749.07</v>
      </c>
      <c r="BI4379">
        <v>401529.18</v>
      </c>
      <c r="BJ4379">
        <v>-6000</v>
      </c>
      <c r="BK4379">
        <v>0</v>
      </c>
      <c r="BL4379">
        <v>0</v>
      </c>
      <c r="BM4379">
        <v>169493.26</v>
      </c>
      <c r="BN4379">
        <v>197590.71</v>
      </c>
      <c r="BO4379" t="s">
        <v>18055</v>
      </c>
      <c r="BP4379">
        <v>22423</v>
      </c>
      <c r="BQ4379">
        <v>977</v>
      </c>
      <c r="BR4379">
        <v>18632</v>
      </c>
      <c r="BS4379">
        <v>1149</v>
      </c>
      <c r="BT4379">
        <v>42</v>
      </c>
      <c r="BU4379" t="s">
        <v>4729</v>
      </c>
      <c r="BV4379" t="s">
        <v>4695</v>
      </c>
      <c r="BX4379">
        <v>44301.321423611109</v>
      </c>
    </row>
    <row r="4380" spans="1:76" x14ac:dyDescent="0.25">
      <c r="A4380" t="s">
        <v>18084</v>
      </c>
      <c r="B4380" t="s">
        <v>18085</v>
      </c>
      <c r="C4380" t="s">
        <v>46</v>
      </c>
      <c r="D4380">
        <v>44062</v>
      </c>
      <c r="E4380" s="1">
        <v>44060</v>
      </c>
      <c r="I4380">
        <v>44062</v>
      </c>
      <c r="J4380">
        <v>2020</v>
      </c>
      <c r="K4380" t="s">
        <v>48</v>
      </c>
      <c r="L4380" t="s">
        <v>18086</v>
      </c>
      <c r="N4380" t="s">
        <v>18087</v>
      </c>
      <c r="O4380" t="s">
        <v>4916</v>
      </c>
      <c r="P4380" t="s">
        <v>115</v>
      </c>
      <c r="Q4380" t="s">
        <v>5990</v>
      </c>
      <c r="R4380">
        <v>98403</v>
      </c>
      <c r="S4380" t="s">
        <v>18088</v>
      </c>
      <c r="T4380" t="s">
        <v>18088</v>
      </c>
      <c r="U4380">
        <v>2534686231</v>
      </c>
      <c r="V4380" t="s">
        <v>6576</v>
      </c>
      <c r="W4380">
        <v>27</v>
      </c>
      <c r="X4380" t="s">
        <v>4784</v>
      </c>
      <c r="Y4380">
        <v>3879</v>
      </c>
      <c r="Z4380" t="s">
        <v>115</v>
      </c>
      <c r="AA4380" t="s">
        <v>4785</v>
      </c>
      <c r="AB4380">
        <v>520561</v>
      </c>
      <c r="AC4380" t="s">
        <v>146</v>
      </c>
      <c r="AD4380" t="s">
        <v>4690</v>
      </c>
      <c r="AE4380" t="s">
        <v>107</v>
      </c>
      <c r="AF4380" t="s">
        <v>107</v>
      </c>
      <c r="AI4380" s="1"/>
      <c r="AJ4380" t="s">
        <v>72</v>
      </c>
      <c r="AK4380" t="s">
        <v>4691</v>
      </c>
      <c r="AL4380">
        <v>44138</v>
      </c>
      <c r="AM4380" t="s">
        <v>4878</v>
      </c>
      <c r="AN4380" t="b">
        <v>1</v>
      </c>
      <c r="BB4380" s="7" t="s">
        <v>18087</v>
      </c>
      <c r="BC4380" s="7" t="s">
        <v>4916</v>
      </c>
      <c r="BD4380" s="7" t="s">
        <v>5990</v>
      </c>
      <c r="BE4380" s="7">
        <v>98403</v>
      </c>
      <c r="BF4380" s="7">
        <v>2535834718</v>
      </c>
      <c r="BO4380" t="s">
        <v>18089</v>
      </c>
      <c r="BP4380">
        <v>26001</v>
      </c>
      <c r="BQ4380">
        <v>30290</v>
      </c>
      <c r="BR4380">
        <v>92957</v>
      </c>
      <c r="BU4380" t="s">
        <v>18090</v>
      </c>
      <c r="BV4380" t="s">
        <v>4695</v>
      </c>
      <c r="BX4380">
        <v>44062.652025462965</v>
      </c>
    </row>
    <row r="4381" spans="1:76" x14ac:dyDescent="0.25">
      <c r="A4381" t="s">
        <v>18091</v>
      </c>
      <c r="B4381" t="s">
        <v>2606</v>
      </c>
      <c r="C4381" t="s">
        <v>46</v>
      </c>
      <c r="D4381">
        <v>43596</v>
      </c>
      <c r="H4381" t="s">
        <v>47</v>
      </c>
      <c r="I4381">
        <v>43596</v>
      </c>
      <c r="J4381">
        <v>2020</v>
      </c>
      <c r="K4381" t="s">
        <v>85</v>
      </c>
      <c r="L4381" t="s">
        <v>11167</v>
      </c>
      <c r="N4381" t="s">
        <v>2607</v>
      </c>
      <c r="O4381" t="s">
        <v>542</v>
      </c>
      <c r="P4381" t="s">
        <v>68</v>
      </c>
      <c r="Q4381" t="s">
        <v>52</v>
      </c>
      <c r="R4381">
        <v>98093</v>
      </c>
      <c r="S4381" t="s">
        <v>2608</v>
      </c>
      <c r="T4381" t="s">
        <v>11168</v>
      </c>
      <c r="U4381" t="s">
        <v>18092</v>
      </c>
      <c r="V4381" t="s">
        <v>54</v>
      </c>
      <c r="W4381">
        <v>13</v>
      </c>
      <c r="X4381" t="s">
        <v>745</v>
      </c>
      <c r="Y4381">
        <v>4837</v>
      </c>
      <c r="Z4381" t="s">
        <v>68</v>
      </c>
      <c r="AA4381" t="s">
        <v>57</v>
      </c>
      <c r="AB4381">
        <v>84697</v>
      </c>
      <c r="AC4381" t="s">
        <v>146</v>
      </c>
      <c r="AD4381" t="s">
        <v>4690</v>
      </c>
      <c r="AE4381" t="s">
        <v>107</v>
      </c>
      <c r="AF4381" t="s">
        <v>107</v>
      </c>
      <c r="AI4381" s="1">
        <v>2</v>
      </c>
      <c r="AJ4381" t="s">
        <v>72</v>
      </c>
      <c r="AK4381" t="s">
        <v>4691</v>
      </c>
      <c r="AL4381">
        <v>44138</v>
      </c>
      <c r="AM4381" t="s">
        <v>4692</v>
      </c>
      <c r="AN4381" t="b">
        <v>1</v>
      </c>
      <c r="BB4381" s="7" t="s">
        <v>83</v>
      </c>
      <c r="BC4381" s="7" t="s">
        <v>101</v>
      </c>
      <c r="BD4381" s="7" t="s">
        <v>52</v>
      </c>
      <c r="BE4381" s="7">
        <v>98109</v>
      </c>
      <c r="BF4381" s="7" t="s">
        <v>4860</v>
      </c>
      <c r="BG4381" s="7">
        <v>88318.64</v>
      </c>
      <c r="BH4381" s="7">
        <v>38039.97</v>
      </c>
      <c r="BI4381">
        <v>102468.82</v>
      </c>
      <c r="BJ4381">
        <v>0</v>
      </c>
      <c r="BK4381">
        <v>0</v>
      </c>
      <c r="BL4381">
        <v>0</v>
      </c>
      <c r="BO4381" t="s">
        <v>18093</v>
      </c>
      <c r="BP4381">
        <v>16107</v>
      </c>
      <c r="BQ4381">
        <v>636</v>
      </c>
      <c r="BR4381">
        <v>1128</v>
      </c>
      <c r="BS4381">
        <v>1066</v>
      </c>
      <c r="BT4381">
        <v>30</v>
      </c>
      <c r="BU4381" t="s">
        <v>5009</v>
      </c>
      <c r="BV4381" t="s">
        <v>4695</v>
      </c>
      <c r="BX4381">
        <v>44966.795671296299</v>
      </c>
    </row>
    <row r="4382" spans="1:76" x14ac:dyDescent="0.25">
      <c r="A4382" t="s">
        <v>18094</v>
      </c>
      <c r="B4382" t="s">
        <v>18095</v>
      </c>
      <c r="C4382" t="s">
        <v>46</v>
      </c>
      <c r="D4382">
        <v>43712</v>
      </c>
      <c r="H4382" t="s">
        <v>47</v>
      </c>
      <c r="I4382">
        <v>43712</v>
      </c>
      <c r="J4382">
        <v>2020</v>
      </c>
      <c r="K4382" t="s">
        <v>85</v>
      </c>
      <c r="L4382" t="s">
        <v>5987</v>
      </c>
      <c r="N4382" t="s">
        <v>5988</v>
      </c>
      <c r="O4382" t="s">
        <v>5989</v>
      </c>
      <c r="P4382" t="s">
        <v>632</v>
      </c>
      <c r="Q4382" t="s">
        <v>5990</v>
      </c>
      <c r="R4382">
        <v>98277</v>
      </c>
      <c r="S4382" t="s">
        <v>18096</v>
      </c>
      <c r="T4382" t="s">
        <v>18096</v>
      </c>
      <c r="U4382">
        <v>3606326319</v>
      </c>
      <c r="V4382" t="s">
        <v>4807</v>
      </c>
      <c r="W4382">
        <v>23</v>
      </c>
      <c r="X4382" t="s">
        <v>4808</v>
      </c>
      <c r="Y4382">
        <v>3424</v>
      </c>
      <c r="Z4382" t="s">
        <v>632</v>
      </c>
      <c r="AA4382" t="s">
        <v>4785</v>
      </c>
      <c r="AB4382">
        <v>58897</v>
      </c>
      <c r="AC4382" t="s">
        <v>146</v>
      </c>
      <c r="AD4382" t="s">
        <v>4690</v>
      </c>
      <c r="AE4382" t="s">
        <v>107</v>
      </c>
      <c r="AF4382" t="s">
        <v>107</v>
      </c>
      <c r="AI4382" s="1">
        <v>2</v>
      </c>
      <c r="AJ4382" t="s">
        <v>72</v>
      </c>
      <c r="AK4382" t="s">
        <v>4691</v>
      </c>
      <c r="AL4382">
        <v>44138</v>
      </c>
      <c r="AM4382" t="s">
        <v>4692</v>
      </c>
      <c r="AN4382" t="b">
        <v>1</v>
      </c>
      <c r="AO4382" t="b">
        <v>1</v>
      </c>
      <c r="AP4382" t="b">
        <v>0</v>
      </c>
      <c r="AQ4382" t="s">
        <v>177</v>
      </c>
      <c r="BB4382" s="7" t="s">
        <v>5988</v>
      </c>
      <c r="BC4382" s="7" t="s">
        <v>5989</v>
      </c>
      <c r="BD4382" s="7" t="s">
        <v>5990</v>
      </c>
      <c r="BE4382" s="7">
        <v>98277</v>
      </c>
      <c r="BF4382" s="7">
        <v>3606725261</v>
      </c>
      <c r="BG4382" s="7">
        <v>5844.31</v>
      </c>
      <c r="BH4382" s="7">
        <v>0</v>
      </c>
      <c r="BI4382">
        <v>5106.63</v>
      </c>
      <c r="BJ4382">
        <v>0</v>
      </c>
      <c r="BK4382">
        <v>0</v>
      </c>
      <c r="BL4382">
        <v>0</v>
      </c>
      <c r="BO4382" t="s">
        <v>18097</v>
      </c>
      <c r="BP4382">
        <v>24326</v>
      </c>
      <c r="BQ4382">
        <v>25554</v>
      </c>
      <c r="BR4382">
        <v>25441</v>
      </c>
      <c r="BS4382">
        <v>1065</v>
      </c>
      <c r="BU4382" t="s">
        <v>5994</v>
      </c>
      <c r="BV4382" t="s">
        <v>4695</v>
      </c>
      <c r="BX4382">
        <v>44148.87771990741</v>
      </c>
    </row>
    <row r="4383" spans="1:76" x14ac:dyDescent="0.25">
      <c r="A4383" t="s">
        <v>18098</v>
      </c>
      <c r="B4383" t="s">
        <v>2547</v>
      </c>
      <c r="C4383" t="s">
        <v>46</v>
      </c>
      <c r="D4383">
        <v>43650</v>
      </c>
      <c r="E4383" s="1"/>
      <c r="H4383" t="s">
        <v>47</v>
      </c>
      <c r="I4383">
        <v>43650</v>
      </c>
      <c r="J4383">
        <v>2020</v>
      </c>
      <c r="K4383" t="s">
        <v>85</v>
      </c>
      <c r="L4383" t="s">
        <v>5282</v>
      </c>
      <c r="N4383" t="s">
        <v>16268</v>
      </c>
      <c r="O4383" t="s">
        <v>4847</v>
      </c>
      <c r="P4383" t="s">
        <v>68</v>
      </c>
      <c r="Q4383" t="s">
        <v>52</v>
      </c>
      <c r="R4383" t="s">
        <v>16269</v>
      </c>
      <c r="S4383" t="s">
        <v>2550</v>
      </c>
      <c r="T4383" t="s">
        <v>2550</v>
      </c>
      <c r="U4383" t="s">
        <v>5284</v>
      </c>
      <c r="V4383" t="s">
        <v>54</v>
      </c>
      <c r="W4383">
        <v>13</v>
      </c>
      <c r="X4383" t="s">
        <v>945</v>
      </c>
      <c r="Y4383">
        <v>4874</v>
      </c>
      <c r="Z4383" t="s">
        <v>68</v>
      </c>
      <c r="AA4383" t="s">
        <v>57</v>
      </c>
      <c r="AB4383">
        <v>87645</v>
      </c>
      <c r="AC4383" t="s">
        <v>146</v>
      </c>
      <c r="AD4383" t="s">
        <v>4690</v>
      </c>
      <c r="AE4383" t="s">
        <v>107</v>
      </c>
      <c r="AF4383" t="s">
        <v>107</v>
      </c>
      <c r="AI4383" s="1">
        <v>2</v>
      </c>
      <c r="AJ4383" t="s">
        <v>72</v>
      </c>
      <c r="AK4383" t="s">
        <v>4691</v>
      </c>
      <c r="AL4383">
        <v>44138</v>
      </c>
      <c r="AM4383" t="s">
        <v>4692</v>
      </c>
      <c r="AN4383" t="b">
        <v>1</v>
      </c>
      <c r="AO4383" t="b">
        <v>1</v>
      </c>
      <c r="AP4383" t="b">
        <v>1</v>
      </c>
      <c r="AQ4383" t="s">
        <v>60</v>
      </c>
      <c r="AR4383" t="s">
        <v>61</v>
      </c>
      <c r="BB4383" s="7" t="s">
        <v>16268</v>
      </c>
      <c r="BC4383" s="7" t="s">
        <v>4847</v>
      </c>
      <c r="BD4383" s="7" t="s">
        <v>52</v>
      </c>
      <c r="BE4383" s="7" t="s">
        <v>16269</v>
      </c>
      <c r="BF4383" s="7" t="s">
        <v>16270</v>
      </c>
      <c r="BG4383" s="7">
        <v>196154.99</v>
      </c>
      <c r="BH4383" s="7">
        <v>20028.84</v>
      </c>
      <c r="BI4383">
        <v>136436.59</v>
      </c>
      <c r="BJ4383">
        <v>0</v>
      </c>
      <c r="BK4383">
        <v>0</v>
      </c>
      <c r="BL4383">
        <v>0</v>
      </c>
      <c r="BM4383">
        <v>7953.84</v>
      </c>
      <c r="BN4383">
        <v>0</v>
      </c>
      <c r="BO4383" t="s">
        <v>18099</v>
      </c>
      <c r="BP4383">
        <v>23890</v>
      </c>
      <c r="BQ4383">
        <v>861</v>
      </c>
      <c r="BR4383">
        <v>25143</v>
      </c>
      <c r="BS4383">
        <v>1292</v>
      </c>
      <c r="BT4383">
        <v>48</v>
      </c>
      <c r="BU4383" t="s">
        <v>14836</v>
      </c>
      <c r="BV4383" t="s">
        <v>4695</v>
      </c>
      <c r="BX4383">
        <v>44299.660682870373</v>
      </c>
    </row>
    <row r="4384" spans="1:76" x14ac:dyDescent="0.25">
      <c r="A4384" t="s">
        <v>18100</v>
      </c>
      <c r="B4384" t="s">
        <v>135</v>
      </c>
      <c r="C4384" t="s">
        <v>46</v>
      </c>
      <c r="D4384">
        <v>43650</v>
      </c>
      <c r="E4384" s="1"/>
      <c r="H4384" t="s">
        <v>47</v>
      </c>
      <c r="I4384">
        <v>43650</v>
      </c>
      <c r="J4384">
        <v>2020</v>
      </c>
      <c r="K4384" t="s">
        <v>85</v>
      </c>
      <c r="L4384" t="s">
        <v>11426</v>
      </c>
      <c r="N4384" t="s">
        <v>4976</v>
      </c>
      <c r="O4384" t="s">
        <v>137</v>
      </c>
      <c r="P4384" t="s">
        <v>68</v>
      </c>
      <c r="Q4384" t="s">
        <v>52</v>
      </c>
      <c r="R4384">
        <v>98029</v>
      </c>
      <c r="S4384" t="s">
        <v>1685</v>
      </c>
      <c r="T4384" t="s">
        <v>4977</v>
      </c>
      <c r="U4384" t="s">
        <v>4733</v>
      </c>
      <c r="V4384" t="s">
        <v>90</v>
      </c>
      <c r="W4384">
        <v>12</v>
      </c>
      <c r="X4384" t="s">
        <v>139</v>
      </c>
      <c r="Y4384">
        <v>4734</v>
      </c>
      <c r="Z4384" t="s">
        <v>68</v>
      </c>
      <c r="AA4384" t="s">
        <v>57</v>
      </c>
      <c r="AB4384">
        <v>110810</v>
      </c>
      <c r="AC4384" t="s">
        <v>146</v>
      </c>
      <c r="AD4384" t="s">
        <v>4690</v>
      </c>
      <c r="AE4384" t="s">
        <v>107</v>
      </c>
      <c r="AF4384" t="s">
        <v>107</v>
      </c>
      <c r="AI4384" s="1"/>
      <c r="AJ4384" t="s">
        <v>72</v>
      </c>
      <c r="AK4384" t="s">
        <v>4691</v>
      </c>
      <c r="AL4384">
        <v>44138</v>
      </c>
      <c r="AM4384" t="s">
        <v>4692</v>
      </c>
      <c r="AN4384" t="b">
        <v>1</v>
      </c>
      <c r="AO4384" t="b">
        <v>1</v>
      </c>
      <c r="AP4384" t="b">
        <v>1</v>
      </c>
      <c r="AQ4384" t="s">
        <v>60</v>
      </c>
      <c r="AR4384" t="s">
        <v>61</v>
      </c>
      <c r="BB4384" s="7" t="s">
        <v>140</v>
      </c>
      <c r="BC4384" s="7" t="s">
        <v>101</v>
      </c>
      <c r="BD4384" s="7" t="s">
        <v>52</v>
      </c>
      <c r="BE4384" s="7">
        <v>98104</v>
      </c>
      <c r="BF4384" s="7" t="s">
        <v>4733</v>
      </c>
      <c r="BG4384" s="7">
        <v>505630.84</v>
      </c>
      <c r="BH4384" s="7">
        <v>8277.42</v>
      </c>
      <c r="BI4384">
        <v>507174.99</v>
      </c>
      <c r="BJ4384">
        <v>-5000</v>
      </c>
      <c r="BK4384">
        <v>0</v>
      </c>
      <c r="BL4384">
        <v>4000</v>
      </c>
      <c r="BM4384">
        <v>1389896.21</v>
      </c>
      <c r="BN4384">
        <v>607711.79</v>
      </c>
      <c r="BO4384" t="s">
        <v>18101</v>
      </c>
      <c r="BP4384">
        <v>13596</v>
      </c>
      <c r="BQ4384">
        <v>1117</v>
      </c>
      <c r="BR4384">
        <v>1260</v>
      </c>
      <c r="BS4384">
        <v>911</v>
      </c>
      <c r="BT4384">
        <v>5</v>
      </c>
      <c r="BU4384" t="s">
        <v>4979</v>
      </c>
      <c r="BV4384" t="s">
        <v>4695</v>
      </c>
      <c r="BX4384">
        <v>44235.567881944444</v>
      </c>
    </row>
    <row r="4385" spans="1:76" x14ac:dyDescent="0.25">
      <c r="A4385" t="s">
        <v>18113</v>
      </c>
      <c r="B4385" t="s">
        <v>2370</v>
      </c>
      <c r="C4385" t="s">
        <v>46</v>
      </c>
      <c r="D4385">
        <v>43685</v>
      </c>
      <c r="E4385" s="1"/>
      <c r="H4385" t="s">
        <v>47</v>
      </c>
      <c r="I4385">
        <v>43685</v>
      </c>
      <c r="J4385">
        <v>2020</v>
      </c>
      <c r="K4385" t="s">
        <v>85</v>
      </c>
      <c r="L4385" t="s">
        <v>18114</v>
      </c>
      <c r="N4385" t="s">
        <v>18115</v>
      </c>
      <c r="O4385" t="s">
        <v>12204</v>
      </c>
      <c r="P4385" t="s">
        <v>394</v>
      </c>
      <c r="Q4385" t="s">
        <v>5990</v>
      </c>
      <c r="R4385">
        <v>98273</v>
      </c>
      <c r="S4385" t="s">
        <v>18116</v>
      </c>
      <c r="T4385" t="s">
        <v>18116</v>
      </c>
      <c r="U4385">
        <v>3604207070</v>
      </c>
      <c r="V4385" t="s">
        <v>54</v>
      </c>
      <c r="W4385">
        <v>13</v>
      </c>
      <c r="X4385" t="s">
        <v>395</v>
      </c>
      <c r="Y4385">
        <v>4797</v>
      </c>
      <c r="Z4385" t="s">
        <v>394</v>
      </c>
      <c r="AA4385" t="s">
        <v>57</v>
      </c>
      <c r="AB4385">
        <v>111646</v>
      </c>
      <c r="AC4385" t="s">
        <v>146</v>
      </c>
      <c r="AD4385" t="s">
        <v>4690</v>
      </c>
      <c r="AE4385" t="s">
        <v>107</v>
      </c>
      <c r="AF4385" t="s">
        <v>107</v>
      </c>
      <c r="AI4385" s="1">
        <v>1</v>
      </c>
      <c r="AJ4385" t="s">
        <v>72</v>
      </c>
      <c r="AK4385" t="s">
        <v>4691</v>
      </c>
      <c r="AL4385">
        <v>44138</v>
      </c>
      <c r="AM4385" t="s">
        <v>4692</v>
      </c>
      <c r="AN4385" t="b">
        <v>1</v>
      </c>
      <c r="AO4385" t="b">
        <v>1</v>
      </c>
      <c r="AP4385" t="b">
        <v>0</v>
      </c>
      <c r="AQ4385" t="s">
        <v>177</v>
      </c>
      <c r="BB4385" s="7" t="s">
        <v>6122</v>
      </c>
      <c r="BC4385" s="7" t="s">
        <v>6123</v>
      </c>
      <c r="BD4385" s="7" t="s">
        <v>52</v>
      </c>
      <c r="BE4385" s="7">
        <v>98028</v>
      </c>
      <c r="BF4385" s="7">
        <v>2068900795</v>
      </c>
      <c r="BG4385" s="7">
        <v>10388.98</v>
      </c>
      <c r="BH4385" s="7">
        <v>1201.28</v>
      </c>
      <c r="BI4385">
        <v>17495.259999999998</v>
      </c>
      <c r="BJ4385">
        <v>5905</v>
      </c>
      <c r="BK4385">
        <v>0</v>
      </c>
      <c r="BL4385">
        <v>0</v>
      </c>
      <c r="BO4385" t="s">
        <v>18117</v>
      </c>
      <c r="BP4385">
        <v>24232</v>
      </c>
      <c r="BQ4385">
        <v>808</v>
      </c>
      <c r="BR4385">
        <v>25385</v>
      </c>
      <c r="BS4385">
        <v>879</v>
      </c>
      <c r="BT4385">
        <v>10</v>
      </c>
      <c r="BU4385" t="s">
        <v>6126</v>
      </c>
      <c r="BV4385" t="s">
        <v>4695</v>
      </c>
      <c r="BX4385">
        <v>44148.871087962965</v>
      </c>
    </row>
    <row r="4386" spans="1:76" x14ac:dyDescent="0.25">
      <c r="A4386" t="s">
        <v>18118</v>
      </c>
      <c r="B4386" t="s">
        <v>16191</v>
      </c>
      <c r="C4386" t="s">
        <v>46</v>
      </c>
      <c r="D4386">
        <v>43852</v>
      </c>
      <c r="E4386" s="1"/>
      <c r="H4386" t="s">
        <v>47</v>
      </c>
      <c r="I4386">
        <v>43852</v>
      </c>
      <c r="J4386">
        <v>2020</v>
      </c>
      <c r="K4386" t="s">
        <v>85</v>
      </c>
      <c r="L4386" t="s">
        <v>16192</v>
      </c>
      <c r="N4386" t="s">
        <v>18119</v>
      </c>
      <c r="O4386" t="s">
        <v>6761</v>
      </c>
      <c r="P4386" t="s">
        <v>462</v>
      </c>
      <c r="Q4386" t="s">
        <v>52</v>
      </c>
      <c r="R4386">
        <v>99362</v>
      </c>
      <c r="S4386" t="s">
        <v>18120</v>
      </c>
      <c r="T4386" t="s">
        <v>18120</v>
      </c>
      <c r="U4386" t="s">
        <v>16195</v>
      </c>
      <c r="V4386" t="s">
        <v>90</v>
      </c>
      <c r="W4386">
        <v>12</v>
      </c>
      <c r="X4386" t="s">
        <v>1886</v>
      </c>
      <c r="Y4386">
        <v>4745</v>
      </c>
      <c r="Z4386" t="s">
        <v>462</v>
      </c>
      <c r="AA4386" t="s">
        <v>57</v>
      </c>
      <c r="AB4386">
        <v>77962</v>
      </c>
      <c r="AC4386" t="s">
        <v>146</v>
      </c>
      <c r="AD4386" t="s">
        <v>4690</v>
      </c>
      <c r="AE4386" t="s">
        <v>107</v>
      </c>
      <c r="AF4386" t="s">
        <v>107</v>
      </c>
      <c r="AI4386" s="1"/>
      <c r="AJ4386" t="s">
        <v>72</v>
      </c>
      <c r="AK4386" t="s">
        <v>4691</v>
      </c>
      <c r="AL4386">
        <v>44138</v>
      </c>
      <c r="AM4386" t="s">
        <v>4692</v>
      </c>
      <c r="AN4386" t="b">
        <v>1</v>
      </c>
      <c r="AO4386" t="b">
        <v>1</v>
      </c>
      <c r="AP4386" t="b">
        <v>1</v>
      </c>
      <c r="AQ4386" t="s">
        <v>60</v>
      </c>
      <c r="AR4386" t="s">
        <v>99</v>
      </c>
      <c r="BB4386" s="7" t="s">
        <v>4859</v>
      </c>
      <c r="BC4386" s="7" t="s">
        <v>4715</v>
      </c>
      <c r="BD4386" s="7" t="s">
        <v>52</v>
      </c>
      <c r="BE4386" s="7">
        <v>98109</v>
      </c>
      <c r="BF4386" s="7" t="s">
        <v>4860</v>
      </c>
      <c r="BG4386" s="7">
        <v>462089.58</v>
      </c>
      <c r="BH4386" s="7">
        <v>0</v>
      </c>
      <c r="BI4386">
        <v>462114.58</v>
      </c>
      <c r="BJ4386">
        <v>0</v>
      </c>
      <c r="BK4386">
        <v>0</v>
      </c>
      <c r="BL4386">
        <v>0</v>
      </c>
      <c r="BM4386">
        <v>369.62</v>
      </c>
      <c r="BN4386">
        <v>63523.42</v>
      </c>
      <c r="BO4386" t="s">
        <v>18121</v>
      </c>
      <c r="BP4386">
        <v>24759</v>
      </c>
      <c r="BQ4386">
        <v>29668</v>
      </c>
      <c r="BR4386">
        <v>25652</v>
      </c>
      <c r="BS4386">
        <v>1072</v>
      </c>
      <c r="BT4386">
        <v>16</v>
      </c>
      <c r="BU4386" t="s">
        <v>4862</v>
      </c>
      <c r="BV4386" t="s">
        <v>4695</v>
      </c>
      <c r="BX4386">
        <v>44673.458101851851</v>
      </c>
    </row>
    <row r="4387" spans="1:76" x14ac:dyDescent="0.25">
      <c r="A4387" t="s">
        <v>18122</v>
      </c>
      <c r="B4387" t="s">
        <v>2938</v>
      </c>
      <c r="C4387" t="s">
        <v>46</v>
      </c>
      <c r="D4387">
        <v>43866</v>
      </c>
      <c r="H4387" t="s">
        <v>47</v>
      </c>
      <c r="I4387">
        <v>43866</v>
      </c>
      <c r="J4387">
        <v>2020</v>
      </c>
      <c r="K4387" t="s">
        <v>85</v>
      </c>
      <c r="L4387" t="s">
        <v>18123</v>
      </c>
      <c r="N4387" t="s">
        <v>18124</v>
      </c>
      <c r="O4387" t="s">
        <v>18125</v>
      </c>
      <c r="P4387" t="s">
        <v>394</v>
      </c>
      <c r="Q4387" t="s">
        <v>5990</v>
      </c>
      <c r="R4387">
        <v>98253</v>
      </c>
      <c r="S4387" t="s">
        <v>18126</v>
      </c>
      <c r="T4387" t="s">
        <v>18126</v>
      </c>
      <c r="U4387">
        <v>4252323370</v>
      </c>
      <c r="V4387" t="s">
        <v>54</v>
      </c>
      <c r="W4387">
        <v>13</v>
      </c>
      <c r="X4387" t="s">
        <v>395</v>
      </c>
      <c r="Y4387">
        <v>4797</v>
      </c>
      <c r="Z4387" t="s">
        <v>394</v>
      </c>
      <c r="AA4387" t="s">
        <v>57</v>
      </c>
      <c r="AB4387">
        <v>111646</v>
      </c>
      <c r="AC4387" t="s">
        <v>146</v>
      </c>
      <c r="AD4387" t="s">
        <v>4690</v>
      </c>
      <c r="AE4387" t="s">
        <v>107</v>
      </c>
      <c r="AF4387" t="s">
        <v>107</v>
      </c>
      <c r="AI4387">
        <v>1</v>
      </c>
      <c r="AJ4387" t="s">
        <v>72</v>
      </c>
      <c r="AK4387" t="s">
        <v>4691</v>
      </c>
      <c r="AL4387">
        <v>44138</v>
      </c>
      <c r="AM4387" t="s">
        <v>4692</v>
      </c>
      <c r="AN4387" t="b">
        <v>1</v>
      </c>
      <c r="AO4387" t="b">
        <v>1</v>
      </c>
      <c r="AP4387" t="b">
        <v>0</v>
      </c>
      <c r="AQ4387" t="s">
        <v>177</v>
      </c>
      <c r="BB4387" s="7" t="s">
        <v>4726</v>
      </c>
      <c r="BC4387" s="7" t="s">
        <v>4715</v>
      </c>
      <c r="BD4387" s="7" t="s">
        <v>52</v>
      </c>
      <c r="BE4387" s="7">
        <v>98115</v>
      </c>
      <c r="BF4387" s="7" t="s">
        <v>4727</v>
      </c>
      <c r="BG4387" s="7">
        <v>16758.53</v>
      </c>
      <c r="BH4387" s="7">
        <v>373.9</v>
      </c>
      <c r="BI4387">
        <v>25068.78</v>
      </c>
      <c r="BJ4387">
        <v>10000</v>
      </c>
      <c r="BK4387">
        <v>0</v>
      </c>
      <c r="BL4387">
        <v>0</v>
      </c>
      <c r="BM4387">
        <v>82.95</v>
      </c>
      <c r="BN4387">
        <v>0</v>
      </c>
      <c r="BO4387" t="s">
        <v>18127</v>
      </c>
      <c r="BP4387">
        <v>24886</v>
      </c>
      <c r="BQ4387">
        <v>864</v>
      </c>
      <c r="BR4387">
        <v>25705</v>
      </c>
      <c r="BS4387">
        <v>813</v>
      </c>
      <c r="BT4387">
        <v>10</v>
      </c>
      <c r="BU4387" t="s">
        <v>4729</v>
      </c>
      <c r="BV4387" t="s">
        <v>4695</v>
      </c>
      <c r="BX4387">
        <v>44232.620833333334</v>
      </c>
    </row>
    <row r="4388" spans="1:76" x14ac:dyDescent="0.25">
      <c r="A4388" t="s">
        <v>18128</v>
      </c>
      <c r="B4388" t="s">
        <v>3348</v>
      </c>
      <c r="C4388" t="s">
        <v>46</v>
      </c>
      <c r="D4388">
        <v>43858</v>
      </c>
      <c r="G4388">
        <v>43953</v>
      </c>
      <c r="H4388" t="s">
        <v>47</v>
      </c>
      <c r="I4388">
        <v>43858</v>
      </c>
      <c r="J4388">
        <v>2020</v>
      </c>
      <c r="K4388" t="s">
        <v>77</v>
      </c>
      <c r="L4388" t="s">
        <v>18129</v>
      </c>
      <c r="N4388" t="s">
        <v>18130</v>
      </c>
      <c r="O4388" t="s">
        <v>5942</v>
      </c>
      <c r="P4388" t="s">
        <v>199</v>
      </c>
      <c r="Q4388" t="s">
        <v>52</v>
      </c>
      <c r="R4388">
        <v>98267</v>
      </c>
      <c r="S4388" t="s">
        <v>5943</v>
      </c>
      <c r="T4388" t="s">
        <v>5943</v>
      </c>
      <c r="U4388">
        <v>7406415832</v>
      </c>
      <c r="V4388" t="s">
        <v>90</v>
      </c>
      <c r="W4388">
        <v>12</v>
      </c>
      <c r="X4388" t="s">
        <v>1396</v>
      </c>
      <c r="Y4388">
        <v>4768</v>
      </c>
      <c r="Z4388" t="s">
        <v>199</v>
      </c>
      <c r="AA4388" t="s">
        <v>57</v>
      </c>
      <c r="AB4388">
        <v>102166</v>
      </c>
      <c r="AC4388" t="s">
        <v>146</v>
      </c>
      <c r="AD4388" t="s">
        <v>4690</v>
      </c>
      <c r="AE4388" t="s">
        <v>107</v>
      </c>
      <c r="AF4388" t="s">
        <v>107</v>
      </c>
      <c r="AJ4388" t="s">
        <v>72</v>
      </c>
      <c r="AK4388" t="s">
        <v>4691</v>
      </c>
      <c r="AL4388">
        <v>44138</v>
      </c>
      <c r="AM4388" t="s">
        <v>4692</v>
      </c>
      <c r="AN4388" t="b">
        <v>0</v>
      </c>
      <c r="BB4388" s="7" t="s">
        <v>18130</v>
      </c>
      <c r="BC4388" s="7" t="s">
        <v>5942</v>
      </c>
      <c r="BD4388" s="7" t="s">
        <v>52</v>
      </c>
      <c r="BE4388" s="7">
        <v>98267</v>
      </c>
      <c r="BF4388" s="7">
        <v>7406415832</v>
      </c>
      <c r="BG4388" s="7">
        <v>2850</v>
      </c>
      <c r="BH4388" s="7">
        <v>0</v>
      </c>
      <c r="BI4388">
        <v>438.38</v>
      </c>
      <c r="BJ4388">
        <v>0</v>
      </c>
      <c r="BK4388">
        <v>0</v>
      </c>
      <c r="BL4388">
        <v>0</v>
      </c>
      <c r="BM4388">
        <v>338.59</v>
      </c>
      <c r="BN4388">
        <v>0</v>
      </c>
      <c r="BO4388" t="s">
        <v>18131</v>
      </c>
      <c r="BP4388">
        <v>24838</v>
      </c>
      <c r="BQ4388">
        <v>29921</v>
      </c>
      <c r="BR4388">
        <v>25668</v>
      </c>
      <c r="BS4388">
        <v>724</v>
      </c>
      <c r="BT4388">
        <v>39</v>
      </c>
      <c r="BU4388" t="s">
        <v>18132</v>
      </c>
      <c r="BV4388" t="s">
        <v>4695</v>
      </c>
      <c r="BX4388">
        <v>44232.645138888889</v>
      </c>
    </row>
    <row r="4389" spans="1:76" x14ac:dyDescent="0.25">
      <c r="A4389" t="s">
        <v>18133</v>
      </c>
      <c r="B4389" t="s">
        <v>2705</v>
      </c>
      <c r="C4389" t="s">
        <v>46</v>
      </c>
      <c r="D4389">
        <v>43895</v>
      </c>
      <c r="H4389" t="s">
        <v>47</v>
      </c>
      <c r="I4389">
        <v>43895</v>
      </c>
      <c r="J4389">
        <v>2020</v>
      </c>
      <c r="K4389" t="s">
        <v>85</v>
      </c>
      <c r="L4389" t="s">
        <v>18134</v>
      </c>
      <c r="N4389" t="s">
        <v>18135</v>
      </c>
      <c r="O4389" t="s">
        <v>117</v>
      </c>
      <c r="P4389" t="s">
        <v>115</v>
      </c>
      <c r="Q4389" t="s">
        <v>52</v>
      </c>
      <c r="R4389">
        <v>98373</v>
      </c>
      <c r="S4389" t="s">
        <v>18136</v>
      </c>
      <c r="T4389" t="s">
        <v>18136</v>
      </c>
      <c r="U4389" t="s">
        <v>18137</v>
      </c>
      <c r="V4389" t="s">
        <v>90</v>
      </c>
      <c r="W4389">
        <v>12</v>
      </c>
      <c r="X4389" t="s">
        <v>441</v>
      </c>
      <c r="Y4389">
        <v>4754</v>
      </c>
      <c r="Z4389" t="s">
        <v>115</v>
      </c>
      <c r="AA4389" t="s">
        <v>57</v>
      </c>
      <c r="AB4389">
        <v>98282</v>
      </c>
      <c r="AC4389" t="s">
        <v>146</v>
      </c>
      <c r="AD4389" t="s">
        <v>4690</v>
      </c>
      <c r="AE4389" t="s">
        <v>107</v>
      </c>
      <c r="AF4389" t="s">
        <v>107</v>
      </c>
      <c r="AJ4389" t="s">
        <v>72</v>
      </c>
      <c r="AK4389" t="s">
        <v>4691</v>
      </c>
      <c r="AL4389">
        <v>44138</v>
      </c>
      <c r="AM4389" t="s">
        <v>4692</v>
      </c>
      <c r="AN4389" t="b">
        <v>1</v>
      </c>
      <c r="AO4389" t="b">
        <v>1</v>
      </c>
      <c r="AP4389" t="b">
        <v>1</v>
      </c>
      <c r="AQ4389" t="s">
        <v>60</v>
      </c>
      <c r="AR4389" t="s">
        <v>99</v>
      </c>
      <c r="BB4389" s="7" t="s">
        <v>4859</v>
      </c>
      <c r="BC4389" s="7" t="s">
        <v>4715</v>
      </c>
      <c r="BD4389" s="7" t="s">
        <v>52</v>
      </c>
      <c r="BE4389" s="7">
        <v>98109</v>
      </c>
      <c r="BF4389" s="7" t="s">
        <v>4908</v>
      </c>
      <c r="BG4389" s="7">
        <v>386025.74</v>
      </c>
      <c r="BH4389" s="7">
        <v>0</v>
      </c>
      <c r="BI4389">
        <v>386025.74</v>
      </c>
      <c r="BJ4389">
        <v>0</v>
      </c>
      <c r="BK4389">
        <v>0</v>
      </c>
      <c r="BL4389">
        <v>0</v>
      </c>
      <c r="BM4389">
        <v>31356.7</v>
      </c>
      <c r="BN4389">
        <v>136695</v>
      </c>
      <c r="BO4389" t="s">
        <v>18138</v>
      </c>
      <c r="BP4389">
        <v>25039</v>
      </c>
      <c r="BQ4389">
        <v>1795</v>
      </c>
      <c r="BR4389">
        <v>25807</v>
      </c>
      <c r="BS4389">
        <v>512</v>
      </c>
      <c r="BT4389">
        <v>25</v>
      </c>
      <c r="BU4389" t="s">
        <v>4862</v>
      </c>
      <c r="BV4389" t="s">
        <v>4695</v>
      </c>
      <c r="BX4389">
        <v>44298.728506944448</v>
      </c>
    </row>
    <row r="4390" spans="1:76" x14ac:dyDescent="0.25">
      <c r="A4390" t="s">
        <v>18139</v>
      </c>
      <c r="B4390" t="s">
        <v>18140</v>
      </c>
      <c r="C4390" t="s">
        <v>46</v>
      </c>
      <c r="D4390">
        <v>43902</v>
      </c>
      <c r="H4390" t="s">
        <v>47</v>
      </c>
      <c r="I4390">
        <v>43902</v>
      </c>
      <c r="J4390">
        <v>2020</v>
      </c>
      <c r="K4390" t="s">
        <v>85</v>
      </c>
      <c r="L4390" t="s">
        <v>18141</v>
      </c>
      <c r="N4390" t="s">
        <v>18142</v>
      </c>
      <c r="O4390" t="s">
        <v>15028</v>
      </c>
      <c r="P4390" t="s">
        <v>68</v>
      </c>
      <c r="Q4390" t="s">
        <v>52</v>
      </c>
      <c r="R4390">
        <v>98045</v>
      </c>
      <c r="S4390" t="s">
        <v>18143</v>
      </c>
      <c r="T4390" t="s">
        <v>18143</v>
      </c>
      <c r="U4390" t="s">
        <v>18144</v>
      </c>
      <c r="V4390" t="s">
        <v>90</v>
      </c>
      <c r="W4390">
        <v>12</v>
      </c>
      <c r="X4390" t="s">
        <v>139</v>
      </c>
      <c r="Y4390">
        <v>4734</v>
      </c>
      <c r="Z4390" t="s">
        <v>68</v>
      </c>
      <c r="AA4390" t="s">
        <v>57</v>
      </c>
      <c r="AB4390">
        <v>110810</v>
      </c>
      <c r="AC4390" t="s">
        <v>146</v>
      </c>
      <c r="AD4390" t="s">
        <v>4690</v>
      </c>
      <c r="AE4390" t="s">
        <v>107</v>
      </c>
      <c r="AF4390" t="s">
        <v>107</v>
      </c>
      <c r="AJ4390" t="s">
        <v>72</v>
      </c>
      <c r="AK4390" t="s">
        <v>4691</v>
      </c>
      <c r="AL4390">
        <v>44138</v>
      </c>
      <c r="AM4390" t="s">
        <v>4692</v>
      </c>
      <c r="AN4390" t="b">
        <v>1</v>
      </c>
      <c r="AO4390" t="b">
        <v>1</v>
      </c>
      <c r="AP4390" t="b">
        <v>1</v>
      </c>
      <c r="AQ4390" t="s">
        <v>60</v>
      </c>
      <c r="AR4390" t="s">
        <v>99</v>
      </c>
      <c r="BB4390" s="7" t="s">
        <v>4771</v>
      </c>
      <c r="BC4390" s="7" t="s">
        <v>4715</v>
      </c>
      <c r="BD4390" s="7" t="s">
        <v>52</v>
      </c>
      <c r="BE4390" s="7">
        <v>98112</v>
      </c>
      <c r="BF4390" s="7" t="s">
        <v>4772</v>
      </c>
      <c r="BG4390" s="7">
        <v>258347.12</v>
      </c>
      <c r="BH4390" s="7">
        <v>0</v>
      </c>
      <c r="BI4390">
        <v>258347.12</v>
      </c>
      <c r="BJ4390">
        <v>0</v>
      </c>
      <c r="BK4390">
        <v>0</v>
      </c>
      <c r="BL4390">
        <v>0</v>
      </c>
      <c r="BM4390">
        <v>1322501.05</v>
      </c>
      <c r="BN4390">
        <v>105608.6</v>
      </c>
      <c r="BO4390" t="s">
        <v>18145</v>
      </c>
      <c r="BP4390">
        <v>25034</v>
      </c>
      <c r="BQ4390">
        <v>29830</v>
      </c>
      <c r="BR4390">
        <v>25831</v>
      </c>
      <c r="BS4390">
        <v>282</v>
      </c>
      <c r="BT4390">
        <v>5</v>
      </c>
      <c r="BU4390" t="s">
        <v>4774</v>
      </c>
      <c r="BV4390" t="s">
        <v>4695</v>
      </c>
      <c r="BX4390">
        <v>44237.394814814812</v>
      </c>
    </row>
    <row r="4391" spans="1:76" x14ac:dyDescent="0.25">
      <c r="A4391" t="s">
        <v>18146</v>
      </c>
      <c r="B4391" t="s">
        <v>18147</v>
      </c>
      <c r="C4391" t="s">
        <v>46</v>
      </c>
      <c r="D4391">
        <v>43895</v>
      </c>
      <c r="H4391" t="s">
        <v>47</v>
      </c>
      <c r="I4391">
        <v>43895</v>
      </c>
      <c r="J4391">
        <v>2020</v>
      </c>
      <c r="K4391" t="s">
        <v>85</v>
      </c>
      <c r="L4391" t="s">
        <v>18148</v>
      </c>
      <c r="N4391" t="s">
        <v>18149</v>
      </c>
      <c r="O4391" t="s">
        <v>5071</v>
      </c>
      <c r="P4391" t="s">
        <v>111</v>
      </c>
      <c r="Q4391" t="s">
        <v>52</v>
      </c>
      <c r="R4391">
        <v>98366</v>
      </c>
      <c r="S4391" t="s">
        <v>18150</v>
      </c>
      <c r="T4391" t="s">
        <v>18150</v>
      </c>
      <c r="U4391" t="s">
        <v>18151</v>
      </c>
      <c r="V4391" t="s">
        <v>4807</v>
      </c>
      <c r="W4391">
        <v>23</v>
      </c>
      <c r="X4391" t="s">
        <v>4824</v>
      </c>
      <c r="Y4391">
        <v>3539</v>
      </c>
      <c r="Z4391" t="s">
        <v>111</v>
      </c>
      <c r="AA4391" t="s">
        <v>4785</v>
      </c>
      <c r="AB4391">
        <v>175183</v>
      </c>
      <c r="AC4391" t="s">
        <v>146</v>
      </c>
      <c r="AD4391" t="s">
        <v>4690</v>
      </c>
      <c r="AE4391" t="s">
        <v>107</v>
      </c>
      <c r="AF4391" t="s">
        <v>107</v>
      </c>
      <c r="AI4391">
        <v>2</v>
      </c>
      <c r="AJ4391" t="s">
        <v>72</v>
      </c>
      <c r="AK4391" t="s">
        <v>4691</v>
      </c>
      <c r="AL4391">
        <v>44138</v>
      </c>
      <c r="AM4391" t="s">
        <v>4692</v>
      </c>
      <c r="AN4391" t="b">
        <v>1</v>
      </c>
      <c r="AO4391" t="b">
        <v>1</v>
      </c>
      <c r="AP4391" t="b">
        <v>0</v>
      </c>
      <c r="AQ4391" t="s">
        <v>177</v>
      </c>
      <c r="BB4391" s="7" t="s">
        <v>18152</v>
      </c>
      <c r="BC4391" s="7" t="s">
        <v>5071</v>
      </c>
      <c r="BD4391" s="7" t="s">
        <v>52</v>
      </c>
      <c r="BE4391" s="7">
        <v>98366</v>
      </c>
      <c r="BF4391" s="7" t="s">
        <v>18153</v>
      </c>
      <c r="BG4391" s="7">
        <v>15248.65</v>
      </c>
      <c r="BH4391" s="7">
        <v>0</v>
      </c>
      <c r="BI4391">
        <v>25152.33</v>
      </c>
      <c r="BJ4391">
        <v>0</v>
      </c>
      <c r="BK4391">
        <v>0</v>
      </c>
      <c r="BL4391">
        <v>0</v>
      </c>
      <c r="BO4391" t="s">
        <v>18154</v>
      </c>
      <c r="BP4391">
        <v>25043</v>
      </c>
      <c r="BQ4391">
        <v>10664</v>
      </c>
      <c r="BR4391">
        <v>25809</v>
      </c>
      <c r="BS4391">
        <v>1172</v>
      </c>
      <c r="BU4391" t="s">
        <v>18155</v>
      </c>
      <c r="BV4391" t="s">
        <v>4695</v>
      </c>
      <c r="BX4391">
        <v>44148.882430555554</v>
      </c>
    </row>
    <row r="4392" spans="1:76" x14ac:dyDescent="0.25">
      <c r="A4392" t="s">
        <v>18156</v>
      </c>
      <c r="B4392" t="s">
        <v>18157</v>
      </c>
      <c r="C4392" t="s">
        <v>46</v>
      </c>
      <c r="D4392">
        <v>43980</v>
      </c>
      <c r="I4392">
        <v>43980</v>
      </c>
      <c r="J4392">
        <v>2020</v>
      </c>
      <c r="K4392" t="s">
        <v>85</v>
      </c>
      <c r="L4392" t="s">
        <v>18158</v>
      </c>
      <c r="N4392" t="s">
        <v>18159</v>
      </c>
      <c r="O4392" t="s">
        <v>13534</v>
      </c>
      <c r="P4392" t="s">
        <v>562</v>
      </c>
      <c r="Q4392" t="s">
        <v>52</v>
      </c>
      <c r="R4392">
        <v>98586</v>
      </c>
      <c r="S4392" t="s">
        <v>18160</v>
      </c>
      <c r="T4392" t="s">
        <v>18160</v>
      </c>
      <c r="V4392" t="s">
        <v>4807</v>
      </c>
      <c r="W4392">
        <v>23</v>
      </c>
      <c r="X4392" t="s">
        <v>5526</v>
      </c>
      <c r="Y4392">
        <v>3841</v>
      </c>
      <c r="Z4392" t="s">
        <v>562</v>
      </c>
      <c r="AA4392" t="s">
        <v>4785</v>
      </c>
      <c r="AB4392">
        <v>15605</v>
      </c>
      <c r="AC4392" t="s">
        <v>146</v>
      </c>
      <c r="AD4392" t="s">
        <v>4690</v>
      </c>
      <c r="AE4392" t="s">
        <v>107</v>
      </c>
      <c r="AF4392" t="s">
        <v>107</v>
      </c>
      <c r="AI4392">
        <v>1</v>
      </c>
      <c r="AJ4392" t="s">
        <v>72</v>
      </c>
      <c r="AK4392" t="s">
        <v>4691</v>
      </c>
      <c r="AL4392">
        <v>44138</v>
      </c>
      <c r="AM4392" t="s">
        <v>4878</v>
      </c>
      <c r="AN4392" t="b">
        <v>1</v>
      </c>
      <c r="AO4392" t="b">
        <v>1</v>
      </c>
      <c r="AP4392" t="b">
        <v>1</v>
      </c>
      <c r="AQ4392" t="s">
        <v>60</v>
      </c>
      <c r="AR4392" t="s">
        <v>99</v>
      </c>
      <c r="BO4392" t="s">
        <v>18161</v>
      </c>
      <c r="BP4392">
        <v>25719</v>
      </c>
      <c r="BQ4392">
        <v>30073</v>
      </c>
      <c r="BR4392">
        <v>69997</v>
      </c>
      <c r="BU4392" t="s">
        <v>18158</v>
      </c>
      <c r="BV4392" t="s">
        <v>4695</v>
      </c>
      <c r="BX4392">
        <v>44189.353472222225</v>
      </c>
    </row>
    <row r="4393" spans="1:76" x14ac:dyDescent="0.25">
      <c r="A4393" t="s">
        <v>18162</v>
      </c>
      <c r="B4393" t="s">
        <v>12972</v>
      </c>
      <c r="C4393" t="s">
        <v>46</v>
      </c>
      <c r="D4393">
        <v>43923</v>
      </c>
      <c r="H4393" t="s">
        <v>47</v>
      </c>
      <c r="I4393">
        <v>43923</v>
      </c>
      <c r="J4393">
        <v>2020</v>
      </c>
      <c r="K4393" t="s">
        <v>85</v>
      </c>
      <c r="L4393" t="s">
        <v>18163</v>
      </c>
      <c r="N4393" t="s">
        <v>18164</v>
      </c>
      <c r="O4393" t="s">
        <v>4741</v>
      </c>
      <c r="Q4393" t="s">
        <v>52</v>
      </c>
      <c r="R4393">
        <v>98507</v>
      </c>
      <c r="S4393" t="s">
        <v>18165</v>
      </c>
      <c r="T4393" t="s">
        <v>18166</v>
      </c>
      <c r="U4393">
        <v>4234433308</v>
      </c>
      <c r="V4393" t="s">
        <v>171</v>
      </c>
      <c r="W4393">
        <v>4</v>
      </c>
      <c r="X4393" t="s">
        <v>4770</v>
      </c>
      <c r="Y4393">
        <v>1000</v>
      </c>
      <c r="AA4393" t="s">
        <v>71</v>
      </c>
      <c r="AC4393" t="s">
        <v>146</v>
      </c>
      <c r="AD4393" t="s">
        <v>4690</v>
      </c>
      <c r="AE4393" t="s">
        <v>107</v>
      </c>
      <c r="AF4393" t="s">
        <v>107</v>
      </c>
      <c r="AJ4393" t="s">
        <v>72</v>
      </c>
      <c r="AK4393" t="s">
        <v>4691</v>
      </c>
      <c r="AL4393">
        <v>44138</v>
      </c>
      <c r="AM4393" t="s">
        <v>4692</v>
      </c>
      <c r="AN4393" t="b">
        <v>1</v>
      </c>
      <c r="AO4393" t="b">
        <v>1</v>
      </c>
      <c r="AP4393" t="b">
        <v>1</v>
      </c>
      <c r="AQ4393" t="s">
        <v>60</v>
      </c>
      <c r="AR4393" t="s">
        <v>61</v>
      </c>
      <c r="BB4393" s="7" t="s">
        <v>18167</v>
      </c>
      <c r="BC4393" s="7" t="s">
        <v>18168</v>
      </c>
      <c r="BD4393" s="7" t="s">
        <v>18169</v>
      </c>
      <c r="BE4393" s="7">
        <v>37402</v>
      </c>
      <c r="BF4393" s="7">
        <v>4234433308</v>
      </c>
      <c r="BG4393" s="7">
        <v>1154820.6499999999</v>
      </c>
      <c r="BH4393" s="7">
        <v>0</v>
      </c>
      <c r="BI4393">
        <v>1120497.3700000001</v>
      </c>
      <c r="BJ4393">
        <v>6000</v>
      </c>
      <c r="BK4393">
        <v>0</v>
      </c>
      <c r="BL4393">
        <v>0</v>
      </c>
      <c r="BM4393">
        <v>6420.03</v>
      </c>
      <c r="BN4393">
        <v>8712</v>
      </c>
      <c r="BO4393" t="s">
        <v>18170</v>
      </c>
      <c r="BP4393">
        <v>25152</v>
      </c>
      <c r="BQ4393">
        <v>27461</v>
      </c>
      <c r="BR4393">
        <v>25893</v>
      </c>
      <c r="BS4393">
        <v>665</v>
      </c>
      <c r="BU4393" t="s">
        <v>18171</v>
      </c>
      <c r="BV4393" t="s">
        <v>4695</v>
      </c>
      <c r="BX4393">
        <v>44301.319849537038</v>
      </c>
    </row>
    <row r="4394" spans="1:76" x14ac:dyDescent="0.25">
      <c r="A4394" t="s">
        <v>18172</v>
      </c>
      <c r="B4394" t="s">
        <v>18173</v>
      </c>
      <c r="C4394" t="s">
        <v>46</v>
      </c>
      <c r="D4394">
        <v>43840</v>
      </c>
      <c r="H4394" t="s">
        <v>47</v>
      </c>
      <c r="I4394">
        <v>43840</v>
      </c>
      <c r="J4394">
        <v>2020</v>
      </c>
      <c r="K4394" t="s">
        <v>85</v>
      </c>
      <c r="L4394" t="s">
        <v>18174</v>
      </c>
      <c r="N4394" t="s">
        <v>18175</v>
      </c>
      <c r="O4394" t="s">
        <v>6023</v>
      </c>
      <c r="P4394" t="s">
        <v>394</v>
      </c>
      <c r="Q4394" t="s">
        <v>52</v>
      </c>
      <c r="R4394">
        <v>98236</v>
      </c>
      <c r="S4394" t="s">
        <v>18176</v>
      </c>
      <c r="T4394" t="s">
        <v>18176</v>
      </c>
      <c r="U4394" t="s">
        <v>4860</v>
      </c>
      <c r="V4394" t="s">
        <v>54</v>
      </c>
      <c r="W4394">
        <v>13</v>
      </c>
      <c r="X4394" t="s">
        <v>395</v>
      </c>
      <c r="Y4394">
        <v>4797</v>
      </c>
      <c r="Z4394" t="s">
        <v>394</v>
      </c>
      <c r="AA4394" t="s">
        <v>57</v>
      </c>
      <c r="AB4394">
        <v>111646</v>
      </c>
      <c r="AC4394" t="s">
        <v>146</v>
      </c>
      <c r="AD4394" t="s">
        <v>4690</v>
      </c>
      <c r="AE4394" t="s">
        <v>107</v>
      </c>
      <c r="AF4394" t="s">
        <v>107</v>
      </c>
      <c r="AI4394">
        <v>1</v>
      </c>
      <c r="AJ4394" t="s">
        <v>72</v>
      </c>
      <c r="AK4394" t="s">
        <v>4691</v>
      </c>
      <c r="AL4394">
        <v>44138</v>
      </c>
      <c r="AM4394" t="s">
        <v>4692</v>
      </c>
      <c r="AN4394" t="b">
        <v>1</v>
      </c>
      <c r="AO4394" t="b">
        <v>1</v>
      </c>
      <c r="AP4394" t="b">
        <v>0</v>
      </c>
      <c r="AQ4394" t="s">
        <v>177</v>
      </c>
      <c r="BB4394" s="7" t="s">
        <v>4859</v>
      </c>
      <c r="BC4394" s="7" t="s">
        <v>4715</v>
      </c>
      <c r="BD4394" s="7" t="s">
        <v>52</v>
      </c>
      <c r="BE4394" s="7">
        <v>98109</v>
      </c>
      <c r="BF4394" s="7" t="s">
        <v>4860</v>
      </c>
      <c r="BG4394" s="7">
        <v>63675.65</v>
      </c>
      <c r="BH4394" s="7">
        <v>0</v>
      </c>
      <c r="BI4394">
        <v>62981.18</v>
      </c>
      <c r="BJ4394">
        <v>0</v>
      </c>
      <c r="BK4394">
        <v>0</v>
      </c>
      <c r="BL4394">
        <v>0</v>
      </c>
      <c r="BM4394">
        <v>104977.58</v>
      </c>
      <c r="BN4394">
        <v>0</v>
      </c>
      <c r="BO4394" t="s">
        <v>18177</v>
      </c>
      <c r="BP4394">
        <v>24687</v>
      </c>
      <c r="BQ4394">
        <v>29643</v>
      </c>
      <c r="BR4394">
        <v>25614</v>
      </c>
      <c r="BS4394">
        <v>1422</v>
      </c>
      <c r="BT4394">
        <v>10</v>
      </c>
      <c r="BU4394" t="s">
        <v>4862</v>
      </c>
      <c r="BV4394" t="s">
        <v>4695</v>
      </c>
      <c r="BX4394">
        <v>44232.620833333334</v>
      </c>
    </row>
    <row r="4395" spans="1:76" x14ac:dyDescent="0.25">
      <c r="A4395" t="s">
        <v>18178</v>
      </c>
      <c r="B4395" t="s">
        <v>18179</v>
      </c>
      <c r="C4395" t="s">
        <v>46</v>
      </c>
      <c r="D4395">
        <v>43941</v>
      </c>
      <c r="H4395" t="s">
        <v>47</v>
      </c>
      <c r="I4395">
        <v>43941</v>
      </c>
      <c r="J4395">
        <v>2020</v>
      </c>
      <c r="K4395" t="s">
        <v>85</v>
      </c>
      <c r="L4395" t="s">
        <v>18180</v>
      </c>
      <c r="N4395" t="s">
        <v>18181</v>
      </c>
      <c r="O4395" t="s">
        <v>4795</v>
      </c>
      <c r="P4395" t="s">
        <v>199</v>
      </c>
      <c r="Q4395" t="s">
        <v>52</v>
      </c>
      <c r="R4395">
        <v>98082</v>
      </c>
      <c r="S4395" t="s">
        <v>4752</v>
      </c>
      <c r="T4395" t="s">
        <v>4752</v>
      </c>
      <c r="U4395" t="s">
        <v>4733</v>
      </c>
      <c r="V4395" t="s">
        <v>4783</v>
      </c>
      <c r="W4395">
        <v>25</v>
      </c>
      <c r="X4395" t="s">
        <v>5278</v>
      </c>
      <c r="Y4395">
        <v>4107</v>
      </c>
      <c r="Z4395" t="s">
        <v>199</v>
      </c>
      <c r="AA4395" t="s">
        <v>4785</v>
      </c>
      <c r="AB4395">
        <v>476862</v>
      </c>
      <c r="AC4395" t="s">
        <v>146</v>
      </c>
      <c r="AD4395" t="s">
        <v>4690</v>
      </c>
      <c r="AE4395" t="s">
        <v>107</v>
      </c>
      <c r="AF4395" t="s">
        <v>107</v>
      </c>
      <c r="AI4395">
        <v>4</v>
      </c>
      <c r="AJ4395" t="s">
        <v>72</v>
      </c>
      <c r="AK4395" t="s">
        <v>4691</v>
      </c>
      <c r="AL4395">
        <v>44138</v>
      </c>
      <c r="AM4395" t="s">
        <v>4692</v>
      </c>
      <c r="AN4395" t="b">
        <v>1</v>
      </c>
      <c r="AO4395" t="b">
        <v>1</v>
      </c>
      <c r="AP4395" t="b">
        <v>1</v>
      </c>
      <c r="AQ4395" t="s">
        <v>60</v>
      </c>
      <c r="AR4395" t="s">
        <v>61</v>
      </c>
      <c r="BB4395" s="7" t="s">
        <v>4838</v>
      </c>
      <c r="BC4395" s="7" t="s">
        <v>4715</v>
      </c>
      <c r="BD4395" s="7" t="s">
        <v>52</v>
      </c>
      <c r="BE4395" s="7">
        <v>98104</v>
      </c>
      <c r="BF4395" s="7" t="s">
        <v>4733</v>
      </c>
      <c r="BG4395" s="7">
        <v>50060</v>
      </c>
      <c r="BH4395" s="7">
        <v>0</v>
      </c>
      <c r="BI4395">
        <v>36560.910000000003</v>
      </c>
      <c r="BJ4395">
        <v>0</v>
      </c>
      <c r="BK4395">
        <v>0</v>
      </c>
      <c r="BL4395">
        <v>0</v>
      </c>
      <c r="BM4395">
        <v>903.22</v>
      </c>
      <c r="BN4395">
        <v>0</v>
      </c>
      <c r="BO4395" t="s">
        <v>18182</v>
      </c>
      <c r="BP4395">
        <v>25232</v>
      </c>
      <c r="BQ4395">
        <v>950</v>
      </c>
      <c r="BR4395">
        <v>25951</v>
      </c>
      <c r="BS4395">
        <v>881</v>
      </c>
      <c r="BU4395" t="s">
        <v>5244</v>
      </c>
      <c r="BV4395" t="s">
        <v>4695</v>
      </c>
      <c r="BX4395">
        <v>44380.454236111109</v>
      </c>
    </row>
    <row r="4396" spans="1:76" x14ac:dyDescent="0.25">
      <c r="A4396" t="s">
        <v>18183</v>
      </c>
      <c r="B4396" t="s">
        <v>13524</v>
      </c>
      <c r="C4396" t="s">
        <v>46</v>
      </c>
      <c r="D4396">
        <v>43944</v>
      </c>
      <c r="H4396" t="s">
        <v>47</v>
      </c>
      <c r="I4396">
        <v>43944</v>
      </c>
      <c r="J4396">
        <v>2020</v>
      </c>
      <c r="K4396" t="s">
        <v>85</v>
      </c>
      <c r="L4396" t="s">
        <v>13525</v>
      </c>
      <c r="N4396" t="s">
        <v>13526</v>
      </c>
      <c r="O4396" t="s">
        <v>5276</v>
      </c>
      <c r="P4396" t="s">
        <v>199</v>
      </c>
      <c r="Q4396" t="s">
        <v>52</v>
      </c>
      <c r="R4396">
        <v>98201</v>
      </c>
      <c r="S4396" t="s">
        <v>13527</v>
      </c>
      <c r="T4396" t="s">
        <v>13527</v>
      </c>
      <c r="U4396" t="s">
        <v>13529</v>
      </c>
      <c r="V4396" t="s">
        <v>54</v>
      </c>
      <c r="W4396">
        <v>13</v>
      </c>
      <c r="X4396" t="s">
        <v>334</v>
      </c>
      <c r="Y4396">
        <v>4854</v>
      </c>
      <c r="Z4396" t="s">
        <v>199</v>
      </c>
      <c r="AA4396" t="s">
        <v>57</v>
      </c>
      <c r="AB4396">
        <v>87956</v>
      </c>
      <c r="AC4396" t="s">
        <v>146</v>
      </c>
      <c r="AD4396" t="s">
        <v>4690</v>
      </c>
      <c r="AE4396" t="s">
        <v>107</v>
      </c>
      <c r="AF4396" t="s">
        <v>107</v>
      </c>
      <c r="AI4396">
        <v>1</v>
      </c>
      <c r="AJ4396" t="s">
        <v>72</v>
      </c>
      <c r="AK4396" t="s">
        <v>4691</v>
      </c>
      <c r="AL4396">
        <v>44138</v>
      </c>
      <c r="AM4396" t="s">
        <v>4692</v>
      </c>
      <c r="AN4396" t="b">
        <v>1</v>
      </c>
      <c r="AO4396" t="b">
        <v>1</v>
      </c>
      <c r="AP4396" t="b">
        <v>1</v>
      </c>
      <c r="AQ4396" t="s">
        <v>60</v>
      </c>
      <c r="AR4396" t="s">
        <v>61</v>
      </c>
      <c r="BB4396" s="7" t="s">
        <v>4859</v>
      </c>
      <c r="BC4396" s="7" t="s">
        <v>4715</v>
      </c>
      <c r="BD4396" s="7" t="s">
        <v>52</v>
      </c>
      <c r="BE4396" s="7">
        <v>98109</v>
      </c>
      <c r="BF4396" s="7" t="s">
        <v>4860</v>
      </c>
      <c r="BG4396" s="7">
        <v>121202.4</v>
      </c>
      <c r="BH4396" s="7">
        <v>0</v>
      </c>
      <c r="BI4396">
        <v>90035.67</v>
      </c>
      <c r="BJ4396">
        <v>0</v>
      </c>
      <c r="BK4396">
        <v>0</v>
      </c>
      <c r="BL4396">
        <v>0</v>
      </c>
      <c r="BM4396">
        <v>303.2</v>
      </c>
      <c r="BN4396">
        <v>0</v>
      </c>
      <c r="BO4396" t="s">
        <v>18184</v>
      </c>
      <c r="BP4396">
        <v>25247</v>
      </c>
      <c r="BQ4396">
        <v>30426</v>
      </c>
      <c r="BR4396">
        <v>25965</v>
      </c>
      <c r="BS4396">
        <v>1412</v>
      </c>
      <c r="BT4396">
        <v>38</v>
      </c>
      <c r="BU4396" t="s">
        <v>4862</v>
      </c>
      <c r="BV4396" t="s">
        <v>4695</v>
      </c>
      <c r="BX4396">
        <v>44283.828668981485</v>
      </c>
    </row>
    <row r="4397" spans="1:76" x14ac:dyDescent="0.25">
      <c r="A4397" t="s">
        <v>18185</v>
      </c>
      <c r="B4397" t="s">
        <v>18186</v>
      </c>
      <c r="C4397" t="s">
        <v>46</v>
      </c>
      <c r="D4397">
        <v>43966</v>
      </c>
      <c r="I4397">
        <v>43966</v>
      </c>
      <c r="J4397">
        <v>2020</v>
      </c>
      <c r="K4397" t="s">
        <v>85</v>
      </c>
      <c r="L4397" t="s">
        <v>18187</v>
      </c>
      <c r="N4397" t="s">
        <v>18188</v>
      </c>
      <c r="O4397" t="s">
        <v>4715</v>
      </c>
      <c r="P4397" t="s">
        <v>68</v>
      </c>
      <c r="Q4397" t="s">
        <v>5990</v>
      </c>
      <c r="R4397">
        <v>98122</v>
      </c>
      <c r="S4397" t="s">
        <v>18189</v>
      </c>
      <c r="T4397" t="s">
        <v>18190</v>
      </c>
      <c r="U4397">
        <v>2067122424</v>
      </c>
      <c r="V4397" t="s">
        <v>54</v>
      </c>
      <c r="W4397">
        <v>13</v>
      </c>
      <c r="X4397" t="s">
        <v>486</v>
      </c>
      <c r="Y4397">
        <v>4852</v>
      </c>
      <c r="Z4397" t="s">
        <v>68</v>
      </c>
      <c r="AA4397" t="s">
        <v>57</v>
      </c>
      <c r="AB4397">
        <v>104874</v>
      </c>
      <c r="AC4397" t="s">
        <v>146</v>
      </c>
      <c r="AD4397" t="s">
        <v>4690</v>
      </c>
      <c r="AE4397" t="s">
        <v>107</v>
      </c>
      <c r="AF4397" t="s">
        <v>107</v>
      </c>
      <c r="AI4397">
        <v>1</v>
      </c>
      <c r="AJ4397" t="s">
        <v>72</v>
      </c>
      <c r="AK4397" t="s">
        <v>4691</v>
      </c>
      <c r="AL4397">
        <v>44138</v>
      </c>
      <c r="AM4397" t="s">
        <v>4878</v>
      </c>
      <c r="AN4397" t="b">
        <v>1</v>
      </c>
      <c r="AO4397" t="b">
        <v>1</v>
      </c>
      <c r="AP4397" t="b">
        <v>0</v>
      </c>
      <c r="AQ4397" t="s">
        <v>177</v>
      </c>
      <c r="BF4397" s="7">
        <v>2067122424</v>
      </c>
      <c r="BO4397" t="s">
        <v>18191</v>
      </c>
      <c r="BP4397">
        <v>25316</v>
      </c>
      <c r="BQ4397">
        <v>30000</v>
      </c>
      <c r="BR4397">
        <v>42424</v>
      </c>
      <c r="BT4397">
        <v>37</v>
      </c>
      <c r="BU4397" t="s">
        <v>18187</v>
      </c>
      <c r="BV4397" t="s">
        <v>4695</v>
      </c>
      <c r="BX4397">
        <v>44075.335613425923</v>
      </c>
    </row>
    <row r="4398" spans="1:76" x14ac:dyDescent="0.25">
      <c r="A4398" t="s">
        <v>18192</v>
      </c>
      <c r="B4398" t="s">
        <v>18193</v>
      </c>
      <c r="C4398" t="s">
        <v>46</v>
      </c>
      <c r="D4398">
        <v>43945</v>
      </c>
      <c r="I4398">
        <v>43945</v>
      </c>
      <c r="J4398">
        <v>2020</v>
      </c>
      <c r="K4398" t="s">
        <v>85</v>
      </c>
      <c r="L4398" t="s">
        <v>18194</v>
      </c>
      <c r="N4398" t="s">
        <v>12054</v>
      </c>
      <c r="O4398" t="s">
        <v>4715</v>
      </c>
      <c r="P4398" t="s">
        <v>199</v>
      </c>
      <c r="Q4398" t="s">
        <v>52</v>
      </c>
      <c r="R4398">
        <v>98165</v>
      </c>
      <c r="S4398" t="s">
        <v>18195</v>
      </c>
      <c r="T4398" t="s">
        <v>18196</v>
      </c>
      <c r="U4398" t="s">
        <v>18197</v>
      </c>
      <c r="V4398" t="s">
        <v>54</v>
      </c>
      <c r="W4398">
        <v>13</v>
      </c>
      <c r="X4398" t="s">
        <v>334</v>
      </c>
      <c r="Y4398">
        <v>4854</v>
      </c>
      <c r="Z4398" t="s">
        <v>199</v>
      </c>
      <c r="AA4398" t="s">
        <v>57</v>
      </c>
      <c r="AB4398">
        <v>87956</v>
      </c>
      <c r="AC4398" t="s">
        <v>146</v>
      </c>
      <c r="AD4398" t="s">
        <v>4690</v>
      </c>
      <c r="AE4398" t="s">
        <v>107</v>
      </c>
      <c r="AF4398" t="s">
        <v>107</v>
      </c>
      <c r="AI4398">
        <v>1</v>
      </c>
      <c r="AJ4398" t="s">
        <v>72</v>
      </c>
      <c r="AK4398" t="s">
        <v>4691</v>
      </c>
      <c r="AL4398">
        <v>44138</v>
      </c>
      <c r="AM4398" t="s">
        <v>4878</v>
      </c>
      <c r="AN4398" t="b">
        <v>1</v>
      </c>
      <c r="BB4398" s="7" t="s">
        <v>6072</v>
      </c>
      <c r="BC4398" s="7" t="s">
        <v>4715</v>
      </c>
      <c r="BD4398" s="7" t="s">
        <v>52</v>
      </c>
      <c r="BE4398" s="7">
        <v>98115</v>
      </c>
      <c r="BF4398" s="7" t="s">
        <v>4716</v>
      </c>
      <c r="BO4398" t="s">
        <v>18198</v>
      </c>
      <c r="BP4398">
        <v>25251</v>
      </c>
      <c r="BQ4398">
        <v>29918</v>
      </c>
      <c r="BR4398">
        <v>25966</v>
      </c>
      <c r="BT4398">
        <v>38</v>
      </c>
      <c r="BU4398" t="s">
        <v>4718</v>
      </c>
      <c r="BV4398" t="s">
        <v>4695</v>
      </c>
      <c r="BX4398">
        <v>44200.503449074073</v>
      </c>
    </row>
    <row r="4399" spans="1:76" x14ac:dyDescent="0.25">
      <c r="A4399" t="s">
        <v>18199</v>
      </c>
      <c r="B4399" t="s">
        <v>3873</v>
      </c>
      <c r="C4399" t="s">
        <v>46</v>
      </c>
      <c r="D4399">
        <v>43968</v>
      </c>
      <c r="H4399" t="s">
        <v>47</v>
      </c>
      <c r="I4399">
        <v>43968</v>
      </c>
      <c r="J4399">
        <v>2020</v>
      </c>
      <c r="K4399" t="s">
        <v>85</v>
      </c>
      <c r="L4399" t="s">
        <v>18200</v>
      </c>
      <c r="N4399" t="s">
        <v>18201</v>
      </c>
      <c r="O4399" t="s">
        <v>3875</v>
      </c>
      <c r="P4399" t="s">
        <v>51</v>
      </c>
      <c r="Q4399" t="s">
        <v>52</v>
      </c>
      <c r="R4399">
        <v>99026</v>
      </c>
      <c r="S4399" t="s">
        <v>3876</v>
      </c>
      <c r="T4399" t="s">
        <v>3876</v>
      </c>
      <c r="U4399">
        <v>5097103892</v>
      </c>
      <c r="V4399" t="s">
        <v>4807</v>
      </c>
      <c r="W4399">
        <v>23</v>
      </c>
      <c r="X4399" t="s">
        <v>7121</v>
      </c>
      <c r="Y4399">
        <v>4186</v>
      </c>
      <c r="Z4399" t="s">
        <v>51</v>
      </c>
      <c r="AA4399" t="s">
        <v>4785</v>
      </c>
      <c r="AB4399">
        <v>32117</v>
      </c>
      <c r="AC4399" t="s">
        <v>146</v>
      </c>
      <c r="AD4399" t="s">
        <v>4690</v>
      </c>
      <c r="AE4399" t="s">
        <v>107</v>
      </c>
      <c r="AF4399" t="s">
        <v>107</v>
      </c>
      <c r="AI4399">
        <v>1</v>
      </c>
      <c r="AJ4399" t="s">
        <v>72</v>
      </c>
      <c r="AK4399" t="s">
        <v>4691</v>
      </c>
      <c r="AL4399">
        <v>44138</v>
      </c>
      <c r="AM4399" t="s">
        <v>4692</v>
      </c>
      <c r="AN4399" t="b">
        <v>1</v>
      </c>
      <c r="AO4399" t="b">
        <v>1</v>
      </c>
      <c r="AP4399" t="b">
        <v>1</v>
      </c>
      <c r="AQ4399" t="s">
        <v>60</v>
      </c>
      <c r="AR4399" t="s">
        <v>99</v>
      </c>
      <c r="BF4399" s="7">
        <v>5097103892</v>
      </c>
      <c r="BG4399" s="7">
        <v>1127.8800000000001</v>
      </c>
      <c r="BH4399" s="7">
        <v>0</v>
      </c>
      <c r="BI4399">
        <v>1127.8800000000001</v>
      </c>
      <c r="BJ4399">
        <v>-364.32</v>
      </c>
      <c r="BK4399">
        <v>0</v>
      </c>
      <c r="BL4399">
        <v>0</v>
      </c>
      <c r="BO4399" t="s">
        <v>18202</v>
      </c>
      <c r="BP4399">
        <v>25448</v>
      </c>
      <c r="BQ4399">
        <v>30043</v>
      </c>
      <c r="BR4399">
        <v>48990</v>
      </c>
      <c r="BS4399">
        <v>317</v>
      </c>
      <c r="BU4399" t="s">
        <v>18200</v>
      </c>
      <c r="BV4399" t="s">
        <v>4695</v>
      </c>
      <c r="BX4399">
        <v>44189.353541666664</v>
      </c>
    </row>
    <row r="4400" spans="1:76" x14ac:dyDescent="0.25">
      <c r="A4400" t="s">
        <v>18203</v>
      </c>
      <c r="B4400" t="s">
        <v>1144</v>
      </c>
      <c r="C4400" t="s">
        <v>46</v>
      </c>
      <c r="D4400">
        <v>43467</v>
      </c>
      <c r="H4400" t="s">
        <v>47</v>
      </c>
      <c r="I4400">
        <v>43467</v>
      </c>
      <c r="J4400">
        <v>2020</v>
      </c>
      <c r="K4400" t="s">
        <v>85</v>
      </c>
      <c r="L4400" t="s">
        <v>5631</v>
      </c>
      <c r="N4400" t="s">
        <v>6915</v>
      </c>
      <c r="O4400" t="s">
        <v>6916</v>
      </c>
      <c r="P4400" t="s">
        <v>68</v>
      </c>
      <c r="Q4400" t="s">
        <v>52</v>
      </c>
      <c r="R4400">
        <v>98005</v>
      </c>
      <c r="S4400" t="s">
        <v>18204</v>
      </c>
      <c r="T4400" t="s">
        <v>5632</v>
      </c>
      <c r="U4400" t="s">
        <v>5633</v>
      </c>
      <c r="V4400" t="s">
        <v>54</v>
      </c>
      <c r="W4400">
        <v>13</v>
      </c>
      <c r="X4400" t="s">
        <v>945</v>
      </c>
      <c r="Y4400">
        <v>4874</v>
      </c>
      <c r="Z4400" t="s">
        <v>68</v>
      </c>
      <c r="AA4400" t="s">
        <v>57</v>
      </c>
      <c r="AB4400">
        <v>87645</v>
      </c>
      <c r="AC4400" t="s">
        <v>146</v>
      </c>
      <c r="AD4400" t="s">
        <v>4690</v>
      </c>
      <c r="AE4400" t="s">
        <v>107</v>
      </c>
      <c r="AF4400" t="s">
        <v>107</v>
      </c>
      <c r="AI4400">
        <v>1</v>
      </c>
      <c r="AJ4400" t="s">
        <v>72</v>
      </c>
      <c r="AK4400" t="s">
        <v>4691</v>
      </c>
      <c r="AL4400">
        <v>44138</v>
      </c>
      <c r="AM4400" t="s">
        <v>4692</v>
      </c>
      <c r="AN4400" t="b">
        <v>1</v>
      </c>
      <c r="AO4400" t="b">
        <v>1</v>
      </c>
      <c r="AP4400" t="b">
        <v>1</v>
      </c>
      <c r="AQ4400" t="s">
        <v>60</v>
      </c>
      <c r="AR4400" t="s">
        <v>61</v>
      </c>
      <c r="BB4400" s="7" t="s">
        <v>4771</v>
      </c>
      <c r="BC4400" s="7" t="s">
        <v>4715</v>
      </c>
      <c r="BD4400" s="7" t="s">
        <v>52</v>
      </c>
      <c r="BE4400" s="7">
        <v>98112</v>
      </c>
      <c r="BF4400" s="7" t="s">
        <v>4772</v>
      </c>
      <c r="BG4400" s="7">
        <v>98858.81</v>
      </c>
      <c r="BH4400" s="7">
        <v>25135.58</v>
      </c>
      <c r="BI4400">
        <v>98994.39</v>
      </c>
      <c r="BJ4400">
        <v>0</v>
      </c>
      <c r="BK4400">
        <v>0</v>
      </c>
      <c r="BL4400">
        <v>0</v>
      </c>
      <c r="BM4400">
        <v>418.1</v>
      </c>
      <c r="BN4400">
        <v>0</v>
      </c>
      <c r="BO4400" t="s">
        <v>18205</v>
      </c>
      <c r="BP4400">
        <v>17950</v>
      </c>
      <c r="BQ4400">
        <v>30311</v>
      </c>
      <c r="BR4400">
        <v>1258</v>
      </c>
      <c r="BS4400">
        <v>1163</v>
      </c>
      <c r="BT4400">
        <v>48</v>
      </c>
      <c r="BU4400" t="s">
        <v>4774</v>
      </c>
      <c r="BV4400" t="s">
        <v>4695</v>
      </c>
      <c r="BX4400">
        <v>44301.70579861111</v>
      </c>
    </row>
    <row r="4401" spans="1:76" x14ac:dyDescent="0.25">
      <c r="A4401" t="s">
        <v>18399</v>
      </c>
      <c r="B4401" t="s">
        <v>1839</v>
      </c>
      <c r="C4401" t="s">
        <v>46</v>
      </c>
      <c r="D4401">
        <v>43596</v>
      </c>
      <c r="H4401" t="s">
        <v>47</v>
      </c>
      <c r="I4401">
        <v>43596</v>
      </c>
      <c r="J4401">
        <v>2020</v>
      </c>
      <c r="K4401" t="s">
        <v>85</v>
      </c>
      <c r="L4401" t="s">
        <v>14196</v>
      </c>
      <c r="N4401" t="s">
        <v>4859</v>
      </c>
      <c r="O4401" t="s">
        <v>4715</v>
      </c>
      <c r="P4401" t="s">
        <v>68</v>
      </c>
      <c r="Q4401" t="s">
        <v>52</v>
      </c>
      <c r="R4401">
        <v>98109</v>
      </c>
      <c r="S4401" t="s">
        <v>14257</v>
      </c>
      <c r="T4401" t="s">
        <v>14197</v>
      </c>
      <c r="U4401" t="s">
        <v>4860</v>
      </c>
      <c r="V4401" t="s">
        <v>54</v>
      </c>
      <c r="W4401">
        <v>13</v>
      </c>
      <c r="X4401" t="s">
        <v>149</v>
      </c>
      <c r="Y4401">
        <v>4850</v>
      </c>
      <c r="Z4401" t="s">
        <v>68</v>
      </c>
      <c r="AA4401" t="s">
        <v>57</v>
      </c>
      <c r="AB4401">
        <v>122269</v>
      </c>
      <c r="AC4401" t="s">
        <v>146</v>
      </c>
      <c r="AD4401" t="s">
        <v>4690</v>
      </c>
      <c r="AE4401" t="s">
        <v>107</v>
      </c>
      <c r="AF4401" t="s">
        <v>107</v>
      </c>
      <c r="AI4401">
        <v>2</v>
      </c>
      <c r="AJ4401" t="s">
        <v>72</v>
      </c>
      <c r="AK4401" t="s">
        <v>4691</v>
      </c>
      <c r="AL4401">
        <v>44138</v>
      </c>
      <c r="AM4401" t="s">
        <v>4692</v>
      </c>
      <c r="AN4401" t="b">
        <v>1</v>
      </c>
      <c r="BB4401" s="7" t="s">
        <v>4859</v>
      </c>
      <c r="BC4401" s="7" t="s">
        <v>4715</v>
      </c>
      <c r="BD4401" s="7" t="s">
        <v>52</v>
      </c>
      <c r="BE4401" s="7">
        <v>98109</v>
      </c>
      <c r="BF4401" s="7" t="s">
        <v>4860</v>
      </c>
      <c r="BG4401" s="7">
        <v>64796.69</v>
      </c>
      <c r="BH4401" s="7">
        <v>3986.27</v>
      </c>
      <c r="BI4401">
        <v>68782.960000000006</v>
      </c>
      <c r="BJ4401">
        <v>0</v>
      </c>
      <c r="BK4401">
        <v>0</v>
      </c>
      <c r="BL4401">
        <v>0</v>
      </c>
      <c r="BM4401">
        <v>2864.57</v>
      </c>
      <c r="BN4401">
        <v>12550</v>
      </c>
      <c r="BO4401" t="s">
        <v>18400</v>
      </c>
      <c r="BP4401">
        <v>19222</v>
      </c>
      <c r="BQ4401">
        <v>505</v>
      </c>
      <c r="BR4401">
        <v>1165</v>
      </c>
      <c r="BS4401">
        <v>1228</v>
      </c>
      <c r="BT4401">
        <v>36</v>
      </c>
      <c r="BU4401" t="s">
        <v>4862</v>
      </c>
      <c r="BV4401" t="s">
        <v>4695</v>
      </c>
      <c r="BX4401">
        <v>44305.590937499997</v>
      </c>
    </row>
    <row r="4402" spans="1:76" x14ac:dyDescent="0.25">
      <c r="A4402" t="s">
        <v>18759</v>
      </c>
      <c r="B4402" t="s">
        <v>299</v>
      </c>
      <c r="C4402" t="s">
        <v>46</v>
      </c>
      <c r="D4402">
        <v>43475</v>
      </c>
      <c r="H4402" t="s">
        <v>47</v>
      </c>
      <c r="I4402">
        <v>43475</v>
      </c>
      <c r="J4402">
        <v>2020</v>
      </c>
      <c r="K4402" t="s">
        <v>85</v>
      </c>
      <c r="L4402" t="s">
        <v>6949</v>
      </c>
      <c r="N4402" t="s">
        <v>300</v>
      </c>
      <c r="O4402" t="s">
        <v>79</v>
      </c>
      <c r="P4402" t="s">
        <v>80</v>
      </c>
      <c r="Q4402" t="s">
        <v>52</v>
      </c>
      <c r="R4402">
        <v>98382</v>
      </c>
      <c r="S4402" t="s">
        <v>301</v>
      </c>
      <c r="T4402" t="s">
        <v>5099</v>
      </c>
      <c r="U4402" t="s">
        <v>5100</v>
      </c>
      <c r="V4402" t="s">
        <v>54</v>
      </c>
      <c r="W4402">
        <v>13</v>
      </c>
      <c r="X4402" t="s">
        <v>82</v>
      </c>
      <c r="Y4402">
        <v>4825</v>
      </c>
      <c r="Z4402" t="s">
        <v>80</v>
      </c>
      <c r="AA4402" t="s">
        <v>57</v>
      </c>
      <c r="AB4402">
        <v>112025</v>
      </c>
      <c r="AC4402" t="s">
        <v>146</v>
      </c>
      <c r="AD4402" t="s">
        <v>4690</v>
      </c>
      <c r="AE4402" t="s">
        <v>107</v>
      </c>
      <c r="AF4402" t="s">
        <v>107</v>
      </c>
      <c r="AI4402">
        <v>2</v>
      </c>
      <c r="AJ4402" t="s">
        <v>72</v>
      </c>
      <c r="AK4402" t="s">
        <v>4691</v>
      </c>
      <c r="AL4402">
        <v>44138</v>
      </c>
      <c r="AM4402" t="s">
        <v>4692</v>
      </c>
      <c r="AN4402" t="b">
        <v>1</v>
      </c>
      <c r="AO4402" t="b">
        <v>1</v>
      </c>
      <c r="AP4402" t="b">
        <v>1</v>
      </c>
      <c r="AQ4402" t="s">
        <v>60</v>
      </c>
      <c r="AR4402" t="s">
        <v>61</v>
      </c>
      <c r="BB4402" s="7" t="s">
        <v>83</v>
      </c>
      <c r="BC4402" s="7" t="s">
        <v>101</v>
      </c>
      <c r="BD4402" s="7" t="s">
        <v>52</v>
      </c>
      <c r="BE4402" s="7">
        <v>98109</v>
      </c>
      <c r="BF4402" s="7" t="s">
        <v>5120</v>
      </c>
      <c r="BG4402" s="7">
        <v>125138.21</v>
      </c>
      <c r="BH4402" s="7">
        <v>29484.63</v>
      </c>
      <c r="BI4402">
        <v>148329.98000000001</v>
      </c>
      <c r="BJ4402">
        <v>0</v>
      </c>
      <c r="BK4402">
        <v>0</v>
      </c>
      <c r="BL4402">
        <v>0</v>
      </c>
      <c r="BM4402">
        <v>1198.9000000000001</v>
      </c>
      <c r="BN4402">
        <v>12138.96</v>
      </c>
      <c r="BO4402" t="s">
        <v>18760</v>
      </c>
      <c r="BP4402">
        <v>19367</v>
      </c>
      <c r="BQ4402">
        <v>774</v>
      </c>
      <c r="BR4402">
        <v>1147</v>
      </c>
      <c r="BS4402">
        <v>1235</v>
      </c>
      <c r="BT4402">
        <v>24</v>
      </c>
      <c r="BU4402" t="s">
        <v>5009</v>
      </c>
      <c r="BV4402" t="s">
        <v>4695</v>
      </c>
      <c r="BX4402">
        <v>44299.90148148148</v>
      </c>
    </row>
    <row r="4403" spans="1:76" x14ac:dyDescent="0.25">
      <c r="A4403" t="s">
        <v>19229</v>
      </c>
      <c r="B4403" t="s">
        <v>378</v>
      </c>
      <c r="C4403" t="s">
        <v>46</v>
      </c>
      <c r="D4403">
        <v>43596</v>
      </c>
      <c r="H4403" t="s">
        <v>47</v>
      </c>
      <c r="I4403">
        <v>43596</v>
      </c>
      <c r="J4403">
        <v>2020</v>
      </c>
      <c r="K4403" t="s">
        <v>85</v>
      </c>
      <c r="L4403" t="s">
        <v>19230</v>
      </c>
      <c r="N4403" t="s">
        <v>19231</v>
      </c>
      <c r="O4403" t="s">
        <v>4889</v>
      </c>
      <c r="P4403" t="s">
        <v>68</v>
      </c>
      <c r="Q4403" t="s">
        <v>52</v>
      </c>
      <c r="R4403">
        <v>98148</v>
      </c>
      <c r="S4403" t="s">
        <v>4890</v>
      </c>
      <c r="T4403" t="s">
        <v>4890</v>
      </c>
      <c r="U4403" t="s">
        <v>4891</v>
      </c>
      <c r="V4403" t="s">
        <v>54</v>
      </c>
      <c r="W4403">
        <v>13</v>
      </c>
      <c r="X4403" t="s">
        <v>216</v>
      </c>
      <c r="Y4403">
        <v>4843</v>
      </c>
      <c r="Z4403" t="s">
        <v>68</v>
      </c>
      <c r="AA4403" t="s">
        <v>57</v>
      </c>
      <c r="AB4403">
        <v>83197</v>
      </c>
      <c r="AC4403" t="s">
        <v>146</v>
      </c>
      <c r="AD4403" t="s">
        <v>4690</v>
      </c>
      <c r="AE4403" t="s">
        <v>107</v>
      </c>
      <c r="AF4403" t="s">
        <v>107</v>
      </c>
      <c r="AI4403">
        <v>1</v>
      </c>
      <c r="AJ4403" t="s">
        <v>72</v>
      </c>
      <c r="AK4403" t="s">
        <v>4691</v>
      </c>
      <c r="AL4403">
        <v>44138</v>
      </c>
      <c r="AM4403" t="s">
        <v>4692</v>
      </c>
      <c r="AN4403" t="b">
        <v>1</v>
      </c>
      <c r="AO4403" t="b">
        <v>1</v>
      </c>
      <c r="AP4403" t="b">
        <v>1</v>
      </c>
      <c r="AQ4403" t="s">
        <v>60</v>
      </c>
      <c r="AR4403" t="s">
        <v>61</v>
      </c>
      <c r="BB4403" s="7" t="s">
        <v>4771</v>
      </c>
      <c r="BC4403" s="7" t="s">
        <v>4715</v>
      </c>
      <c r="BD4403" s="7" t="s">
        <v>52</v>
      </c>
      <c r="BE4403" s="7">
        <v>98112</v>
      </c>
      <c r="BF4403" s="7" t="s">
        <v>4772</v>
      </c>
      <c r="BG4403" s="7">
        <v>69051.710000000006</v>
      </c>
      <c r="BH4403" s="7">
        <v>15000</v>
      </c>
      <c r="BI4403">
        <v>68691.070000000007</v>
      </c>
      <c r="BJ4403">
        <v>0</v>
      </c>
      <c r="BK4403">
        <v>0</v>
      </c>
      <c r="BL4403">
        <v>0</v>
      </c>
      <c r="BM4403">
        <v>479.2</v>
      </c>
      <c r="BN4403">
        <v>0</v>
      </c>
      <c r="BO4403" t="s">
        <v>19232</v>
      </c>
      <c r="BP4403">
        <v>14558</v>
      </c>
      <c r="BQ4403">
        <v>523</v>
      </c>
      <c r="BR4403">
        <v>1179</v>
      </c>
      <c r="BS4403">
        <v>969</v>
      </c>
      <c r="BT4403">
        <v>33</v>
      </c>
      <c r="BU4403" t="s">
        <v>4774</v>
      </c>
      <c r="BV4403" t="s">
        <v>4695</v>
      </c>
      <c r="BX4403">
        <v>44300.628958333335</v>
      </c>
    </row>
    <row r="4404" spans="1:76" x14ac:dyDescent="0.25">
      <c r="A4404" t="s">
        <v>19243</v>
      </c>
      <c r="B4404" t="s">
        <v>2696</v>
      </c>
      <c r="C4404" t="s">
        <v>46</v>
      </c>
      <c r="D4404">
        <v>43626</v>
      </c>
      <c r="H4404" t="s">
        <v>47</v>
      </c>
      <c r="I4404">
        <v>43626</v>
      </c>
      <c r="J4404">
        <v>2020</v>
      </c>
      <c r="K4404" t="s">
        <v>85</v>
      </c>
      <c r="L4404" t="s">
        <v>19244</v>
      </c>
      <c r="N4404" t="s">
        <v>19245</v>
      </c>
      <c r="O4404" t="s">
        <v>4741</v>
      </c>
      <c r="P4404" t="s">
        <v>155</v>
      </c>
      <c r="Q4404" t="s">
        <v>52</v>
      </c>
      <c r="R4404">
        <v>98501</v>
      </c>
      <c r="S4404" t="s">
        <v>2698</v>
      </c>
      <c r="T4404" t="s">
        <v>2698</v>
      </c>
      <c r="U4404" t="s">
        <v>18416</v>
      </c>
      <c r="V4404" t="s">
        <v>54</v>
      </c>
      <c r="W4404">
        <v>13</v>
      </c>
      <c r="X4404" t="s">
        <v>157</v>
      </c>
      <c r="Y4404">
        <v>4821</v>
      </c>
      <c r="Z4404" t="s">
        <v>155</v>
      </c>
      <c r="AA4404" t="s">
        <v>57</v>
      </c>
      <c r="AB4404">
        <v>112378</v>
      </c>
      <c r="AC4404" t="s">
        <v>146</v>
      </c>
      <c r="AD4404" t="s">
        <v>4690</v>
      </c>
      <c r="AE4404" t="s">
        <v>107</v>
      </c>
      <c r="AF4404" t="s">
        <v>107</v>
      </c>
      <c r="AI4404">
        <v>1</v>
      </c>
      <c r="AJ4404" t="s">
        <v>72</v>
      </c>
      <c r="AK4404" t="s">
        <v>4691</v>
      </c>
      <c r="AL4404">
        <v>44138</v>
      </c>
      <c r="AM4404" t="s">
        <v>4692</v>
      </c>
      <c r="AN4404" t="b">
        <v>1</v>
      </c>
      <c r="AO4404" t="b">
        <v>1</v>
      </c>
      <c r="AP4404" t="b">
        <v>1</v>
      </c>
      <c r="AQ4404" t="s">
        <v>60</v>
      </c>
      <c r="AR4404" t="s">
        <v>61</v>
      </c>
      <c r="BB4404" s="7" t="s">
        <v>19246</v>
      </c>
      <c r="BC4404" s="7" t="s">
        <v>4741</v>
      </c>
      <c r="BD4404" s="7" t="s">
        <v>52</v>
      </c>
      <c r="BE4404" s="7">
        <v>98516</v>
      </c>
      <c r="BF4404" s="7" t="s">
        <v>14720</v>
      </c>
      <c r="BG4404" s="7">
        <v>63996.63</v>
      </c>
      <c r="BH4404" s="7">
        <v>1071.4100000000001</v>
      </c>
      <c r="BI4404">
        <v>61840.959999999999</v>
      </c>
      <c r="BJ4404">
        <v>0</v>
      </c>
      <c r="BK4404">
        <v>0</v>
      </c>
      <c r="BL4404">
        <v>0</v>
      </c>
      <c r="BM4404">
        <v>405.6</v>
      </c>
      <c r="BN4404">
        <v>0</v>
      </c>
      <c r="BO4404" t="s">
        <v>19247</v>
      </c>
      <c r="BP4404">
        <v>23352</v>
      </c>
      <c r="BQ4404">
        <v>91</v>
      </c>
      <c r="BR4404">
        <v>23155</v>
      </c>
      <c r="BS4404">
        <v>510</v>
      </c>
      <c r="BT4404">
        <v>22</v>
      </c>
      <c r="BU4404" t="s">
        <v>7394</v>
      </c>
      <c r="BV4404" t="s">
        <v>4695</v>
      </c>
      <c r="BX4404">
        <v>44284.353113425925</v>
      </c>
    </row>
    <row r="4405" spans="1:76" x14ac:dyDescent="0.25">
      <c r="A4405" t="s">
        <v>19248</v>
      </c>
      <c r="B4405" t="s">
        <v>790</v>
      </c>
      <c r="C4405" t="s">
        <v>46</v>
      </c>
      <c r="D4405">
        <v>43596</v>
      </c>
      <c r="H4405" t="s">
        <v>47</v>
      </c>
      <c r="I4405">
        <v>43596</v>
      </c>
      <c r="J4405">
        <v>2020</v>
      </c>
      <c r="K4405" t="s">
        <v>85</v>
      </c>
      <c r="L4405" t="s">
        <v>19249</v>
      </c>
      <c r="N4405" t="s">
        <v>19250</v>
      </c>
      <c r="O4405" t="s">
        <v>101</v>
      </c>
      <c r="P4405" t="s">
        <v>68</v>
      </c>
      <c r="Q4405" t="s">
        <v>52</v>
      </c>
      <c r="R4405">
        <v>98118</v>
      </c>
      <c r="S4405" t="s">
        <v>792</v>
      </c>
      <c r="T4405" t="s">
        <v>9808</v>
      </c>
      <c r="U4405" t="s">
        <v>19251</v>
      </c>
      <c r="V4405" t="s">
        <v>54</v>
      </c>
      <c r="W4405">
        <v>13</v>
      </c>
      <c r="X4405" t="s">
        <v>486</v>
      </c>
      <c r="Y4405">
        <v>4852</v>
      </c>
      <c r="Z4405" t="s">
        <v>68</v>
      </c>
      <c r="AA4405" t="s">
        <v>57</v>
      </c>
      <c r="AB4405">
        <v>104874</v>
      </c>
      <c r="AC4405" t="s">
        <v>146</v>
      </c>
      <c r="AD4405" t="s">
        <v>4690</v>
      </c>
      <c r="AE4405" t="s">
        <v>107</v>
      </c>
      <c r="AF4405" t="s">
        <v>107</v>
      </c>
      <c r="AI4405">
        <v>1</v>
      </c>
      <c r="AJ4405" t="s">
        <v>72</v>
      </c>
      <c r="AK4405" t="s">
        <v>4691</v>
      </c>
      <c r="AL4405">
        <v>44138</v>
      </c>
      <c r="AM4405" t="s">
        <v>4692</v>
      </c>
      <c r="AN4405" t="b">
        <v>1</v>
      </c>
      <c r="AO4405" t="b">
        <v>1</v>
      </c>
      <c r="AP4405" t="b">
        <v>1</v>
      </c>
      <c r="AQ4405" t="s">
        <v>60</v>
      </c>
      <c r="AR4405" t="s">
        <v>61</v>
      </c>
      <c r="BB4405" s="7" t="s">
        <v>793</v>
      </c>
      <c r="BC4405" s="7" t="s">
        <v>101</v>
      </c>
      <c r="BD4405" s="7" t="s">
        <v>52</v>
      </c>
      <c r="BE4405" s="7">
        <v>98108</v>
      </c>
      <c r="BF4405" s="7" t="s">
        <v>6842</v>
      </c>
      <c r="BG4405" s="7">
        <v>72665.14</v>
      </c>
      <c r="BH4405" s="7">
        <v>5799.17</v>
      </c>
      <c r="BI4405">
        <v>63975.88</v>
      </c>
      <c r="BJ4405">
        <v>0</v>
      </c>
      <c r="BK4405">
        <v>0</v>
      </c>
      <c r="BL4405">
        <v>0</v>
      </c>
      <c r="BM4405">
        <v>479.2</v>
      </c>
      <c r="BN4405">
        <v>0</v>
      </c>
      <c r="BO4405" t="s">
        <v>19252</v>
      </c>
      <c r="BP4405">
        <v>17209</v>
      </c>
      <c r="BQ4405">
        <v>476</v>
      </c>
      <c r="BR4405">
        <v>1162</v>
      </c>
      <c r="BS4405">
        <v>1119</v>
      </c>
      <c r="BT4405">
        <v>37</v>
      </c>
      <c r="BU4405" t="s">
        <v>5851</v>
      </c>
      <c r="BV4405" t="s">
        <v>4695</v>
      </c>
      <c r="BX4405">
        <v>44410.418344907404</v>
      </c>
    </row>
    <row r="4406" spans="1:76" x14ac:dyDescent="0.25">
      <c r="A4406" t="s">
        <v>19253</v>
      </c>
      <c r="B4406" t="s">
        <v>19254</v>
      </c>
      <c r="C4406" t="s">
        <v>46</v>
      </c>
      <c r="D4406">
        <v>43605</v>
      </c>
      <c r="H4406" t="s">
        <v>47</v>
      </c>
      <c r="I4406">
        <v>43605</v>
      </c>
      <c r="J4406">
        <v>2020</v>
      </c>
      <c r="K4406" t="s">
        <v>85</v>
      </c>
      <c r="L4406" t="s">
        <v>5049</v>
      </c>
      <c r="M4406" t="s">
        <v>4943</v>
      </c>
      <c r="N4406" t="s">
        <v>4944</v>
      </c>
      <c r="O4406" t="s">
        <v>4715</v>
      </c>
      <c r="Q4406" t="s">
        <v>52</v>
      </c>
      <c r="R4406">
        <v>98102</v>
      </c>
      <c r="S4406" t="s">
        <v>4945</v>
      </c>
      <c r="T4406" t="s">
        <v>4945</v>
      </c>
      <c r="U4406" t="s">
        <v>4946</v>
      </c>
      <c r="V4406" t="s">
        <v>222</v>
      </c>
      <c r="W4406">
        <v>11</v>
      </c>
      <c r="X4406" t="s">
        <v>4770</v>
      </c>
      <c r="Y4406">
        <v>1000</v>
      </c>
      <c r="AA4406" t="s">
        <v>71</v>
      </c>
      <c r="AC4406" t="s">
        <v>146</v>
      </c>
      <c r="AD4406" t="s">
        <v>4690</v>
      </c>
      <c r="AE4406" t="s">
        <v>107</v>
      </c>
      <c r="AF4406" t="s">
        <v>107</v>
      </c>
      <c r="AJ4406" t="s">
        <v>72</v>
      </c>
      <c r="AK4406" t="s">
        <v>4691</v>
      </c>
      <c r="AL4406">
        <v>44138</v>
      </c>
      <c r="AM4406" t="s">
        <v>4692</v>
      </c>
      <c r="AN4406" t="b">
        <v>1</v>
      </c>
      <c r="AO4406" t="b">
        <v>1</v>
      </c>
      <c r="AP4406" t="b">
        <v>1</v>
      </c>
      <c r="AQ4406" t="s">
        <v>60</v>
      </c>
      <c r="AR4406" t="s">
        <v>61</v>
      </c>
      <c r="BB4406" s="7" t="s">
        <v>4771</v>
      </c>
      <c r="BC4406" s="7" t="s">
        <v>4715</v>
      </c>
      <c r="BD4406" s="7" t="s">
        <v>52</v>
      </c>
      <c r="BE4406" s="7">
        <v>98112</v>
      </c>
      <c r="BF4406" s="7" t="s">
        <v>4772</v>
      </c>
      <c r="BG4406" s="7">
        <v>446160.41</v>
      </c>
      <c r="BH4406" s="7">
        <v>0</v>
      </c>
      <c r="BI4406">
        <v>441577.46</v>
      </c>
      <c r="BJ4406">
        <v>-2000</v>
      </c>
      <c r="BK4406">
        <v>0</v>
      </c>
      <c r="BL4406">
        <v>0</v>
      </c>
      <c r="BM4406">
        <v>3832.6</v>
      </c>
      <c r="BN4406">
        <v>14350</v>
      </c>
      <c r="BO4406" t="s">
        <v>19255</v>
      </c>
      <c r="BP4406">
        <v>22530</v>
      </c>
      <c r="BQ4406">
        <v>25657</v>
      </c>
      <c r="BR4406">
        <v>18741</v>
      </c>
      <c r="BS4406">
        <v>992</v>
      </c>
      <c r="BU4406" t="s">
        <v>4774</v>
      </c>
      <c r="BV4406" t="s">
        <v>4695</v>
      </c>
      <c r="BX4406">
        <v>44232.645138888889</v>
      </c>
    </row>
    <row r="4407" spans="1:76" x14ac:dyDescent="0.25">
      <c r="A4407" t="s">
        <v>19256</v>
      </c>
      <c r="B4407" t="s">
        <v>3040</v>
      </c>
      <c r="C4407" t="s">
        <v>46</v>
      </c>
      <c r="D4407">
        <v>43596</v>
      </c>
      <c r="H4407" t="s">
        <v>47</v>
      </c>
      <c r="I4407">
        <v>43596</v>
      </c>
      <c r="J4407">
        <v>2020</v>
      </c>
      <c r="K4407" t="s">
        <v>85</v>
      </c>
      <c r="L4407" t="s">
        <v>19257</v>
      </c>
      <c r="N4407" t="s">
        <v>4766</v>
      </c>
      <c r="O4407" t="s">
        <v>4715</v>
      </c>
      <c r="Q4407" t="s">
        <v>52</v>
      </c>
      <c r="R4407">
        <v>98122</v>
      </c>
      <c r="S4407" t="s">
        <v>4767</v>
      </c>
      <c r="T4407" t="s">
        <v>19258</v>
      </c>
      <c r="U4407" t="s">
        <v>19259</v>
      </c>
      <c r="V4407" t="s">
        <v>297</v>
      </c>
      <c r="W4407">
        <v>5</v>
      </c>
      <c r="X4407" t="s">
        <v>4770</v>
      </c>
      <c r="Y4407">
        <v>1000</v>
      </c>
      <c r="AA4407" t="s">
        <v>71</v>
      </c>
      <c r="AC4407" t="s">
        <v>146</v>
      </c>
      <c r="AD4407" t="s">
        <v>4690</v>
      </c>
      <c r="AE4407" t="s">
        <v>107</v>
      </c>
      <c r="AF4407" t="s">
        <v>107</v>
      </c>
      <c r="AJ4407" t="s">
        <v>72</v>
      </c>
      <c r="AK4407" t="s">
        <v>4691</v>
      </c>
      <c r="AL4407">
        <v>44138</v>
      </c>
      <c r="AM4407" t="s">
        <v>4692</v>
      </c>
      <c r="AN4407" t="b">
        <v>1</v>
      </c>
      <c r="AO4407" t="b">
        <v>1</v>
      </c>
      <c r="AP4407" t="b">
        <v>1</v>
      </c>
      <c r="AQ4407" t="s">
        <v>60</v>
      </c>
      <c r="AR4407" t="s">
        <v>61</v>
      </c>
      <c r="BB4407" s="7" t="s">
        <v>4771</v>
      </c>
      <c r="BC4407" s="7" t="s">
        <v>4715</v>
      </c>
      <c r="BD4407" s="7" t="s">
        <v>52</v>
      </c>
      <c r="BE4407" s="7">
        <v>98112</v>
      </c>
      <c r="BF4407" s="7" t="s">
        <v>4772</v>
      </c>
      <c r="BG4407" s="7">
        <v>4354875.3499999996</v>
      </c>
      <c r="BH4407" s="7">
        <v>20764.560000000001</v>
      </c>
      <c r="BI4407">
        <v>4325639.51</v>
      </c>
      <c r="BJ4407">
        <v>0</v>
      </c>
      <c r="BK4407">
        <v>0</v>
      </c>
      <c r="BL4407">
        <v>0</v>
      </c>
      <c r="BM4407">
        <v>6420.03</v>
      </c>
      <c r="BN4407">
        <v>0</v>
      </c>
      <c r="BO4407" t="s">
        <v>19260</v>
      </c>
      <c r="BP4407">
        <v>6170</v>
      </c>
      <c r="BQ4407">
        <v>1108</v>
      </c>
      <c r="BR4407">
        <v>1234</v>
      </c>
      <c r="BS4407">
        <v>563</v>
      </c>
      <c r="BU4407" t="s">
        <v>4774</v>
      </c>
      <c r="BV4407" t="s">
        <v>4695</v>
      </c>
      <c r="BX4407">
        <v>44300.664004629631</v>
      </c>
    </row>
    <row r="4408" spans="1:76" x14ac:dyDescent="0.25">
      <c r="A4408" t="s">
        <v>19261</v>
      </c>
      <c r="B4408" t="s">
        <v>19262</v>
      </c>
      <c r="C4408" t="s">
        <v>46</v>
      </c>
      <c r="D4408">
        <v>43657</v>
      </c>
      <c r="H4408" t="s">
        <v>47</v>
      </c>
      <c r="I4408">
        <v>43657</v>
      </c>
      <c r="J4408">
        <v>2020</v>
      </c>
      <c r="K4408" t="s">
        <v>85</v>
      </c>
      <c r="L4408" t="s">
        <v>19263</v>
      </c>
      <c r="M4408" t="s">
        <v>19264</v>
      </c>
      <c r="N4408" t="s">
        <v>19265</v>
      </c>
      <c r="O4408" t="s">
        <v>4758</v>
      </c>
      <c r="P4408" t="s">
        <v>68</v>
      </c>
      <c r="Q4408" t="s">
        <v>52</v>
      </c>
      <c r="R4408">
        <v>98063</v>
      </c>
      <c r="S4408" t="s">
        <v>19266</v>
      </c>
      <c r="T4408" t="s">
        <v>19266</v>
      </c>
      <c r="U4408" t="s">
        <v>19267</v>
      </c>
      <c r="V4408" t="s">
        <v>54</v>
      </c>
      <c r="W4408">
        <v>13</v>
      </c>
      <c r="X4408" t="s">
        <v>745</v>
      </c>
      <c r="Y4408">
        <v>4837</v>
      </c>
      <c r="Z4408" t="s">
        <v>68</v>
      </c>
      <c r="AA4408" t="s">
        <v>57</v>
      </c>
      <c r="AB4408">
        <v>84697</v>
      </c>
      <c r="AC4408" t="s">
        <v>146</v>
      </c>
      <c r="AD4408" t="s">
        <v>4690</v>
      </c>
      <c r="AE4408" t="s">
        <v>107</v>
      </c>
      <c r="AF4408" t="s">
        <v>107</v>
      </c>
      <c r="AI4408">
        <v>1</v>
      </c>
      <c r="AJ4408" t="s">
        <v>72</v>
      </c>
      <c r="AK4408" t="s">
        <v>4691</v>
      </c>
      <c r="AL4408">
        <v>44138</v>
      </c>
      <c r="AM4408" t="s">
        <v>4692</v>
      </c>
      <c r="AN4408" t="b">
        <v>1</v>
      </c>
      <c r="BB4408" s="7" t="s">
        <v>19265</v>
      </c>
      <c r="BC4408" s="7" t="s">
        <v>4758</v>
      </c>
      <c r="BD4408" s="7" t="s">
        <v>52</v>
      </c>
      <c r="BE4408" s="7">
        <v>98063</v>
      </c>
      <c r="BF4408" s="7" t="s">
        <v>19268</v>
      </c>
      <c r="BG4408" s="7">
        <v>4880</v>
      </c>
      <c r="BH4408" s="7">
        <v>0</v>
      </c>
      <c r="BI4408">
        <v>471.8</v>
      </c>
      <c r="BJ4408">
        <v>568.79999999999995</v>
      </c>
      <c r="BK4408">
        <v>0</v>
      </c>
      <c r="BL4408">
        <v>0</v>
      </c>
      <c r="BO4408" t="s">
        <v>19269</v>
      </c>
      <c r="BP4408">
        <v>23987</v>
      </c>
      <c r="BQ4408">
        <v>24988</v>
      </c>
      <c r="BR4408">
        <v>25214</v>
      </c>
      <c r="BS4408">
        <v>859</v>
      </c>
      <c r="BT4408">
        <v>30</v>
      </c>
      <c r="BU4408" t="s">
        <v>19270</v>
      </c>
      <c r="BV4408" t="s">
        <v>4695</v>
      </c>
      <c r="BX4408">
        <v>44148.870416666665</v>
      </c>
    </row>
    <row r="4409" spans="1:76" x14ac:dyDescent="0.25">
      <c r="A4409" t="s">
        <v>19271</v>
      </c>
      <c r="B4409" t="s">
        <v>407</v>
      </c>
      <c r="C4409" t="s">
        <v>46</v>
      </c>
      <c r="D4409">
        <v>43771</v>
      </c>
      <c r="H4409" t="s">
        <v>47</v>
      </c>
      <c r="I4409">
        <v>43771</v>
      </c>
      <c r="J4409">
        <v>2020</v>
      </c>
      <c r="K4409" t="s">
        <v>85</v>
      </c>
      <c r="L4409" t="s">
        <v>65</v>
      </c>
      <c r="N4409" t="s">
        <v>19272</v>
      </c>
      <c r="O4409" t="s">
        <v>67</v>
      </c>
      <c r="P4409" t="s">
        <v>68</v>
      </c>
      <c r="Q4409" t="s">
        <v>52</v>
      </c>
      <c r="R4409">
        <v>98168</v>
      </c>
      <c r="S4409" t="s">
        <v>69</v>
      </c>
      <c r="T4409" t="s">
        <v>19273</v>
      </c>
      <c r="U4409" t="s">
        <v>19274</v>
      </c>
      <c r="V4409" t="s">
        <v>54</v>
      </c>
      <c r="W4409">
        <v>13</v>
      </c>
      <c r="X4409" t="s">
        <v>233</v>
      </c>
      <c r="Y4409">
        <v>4799</v>
      </c>
      <c r="Z4409" t="s">
        <v>68</v>
      </c>
      <c r="AA4409" t="s">
        <v>57</v>
      </c>
      <c r="AB4409">
        <v>89356</v>
      </c>
      <c r="AC4409" t="s">
        <v>146</v>
      </c>
      <c r="AD4409" t="s">
        <v>4690</v>
      </c>
      <c r="AE4409" t="s">
        <v>107</v>
      </c>
      <c r="AF4409" t="s">
        <v>107</v>
      </c>
      <c r="AI4409">
        <v>1</v>
      </c>
      <c r="AJ4409" t="s">
        <v>72</v>
      </c>
      <c r="AK4409" t="s">
        <v>4691</v>
      </c>
      <c r="AL4409">
        <v>44138</v>
      </c>
      <c r="AM4409" t="s">
        <v>4692</v>
      </c>
      <c r="AN4409" t="b">
        <v>1</v>
      </c>
      <c r="AO4409" t="b">
        <v>1</v>
      </c>
      <c r="AP4409" t="b">
        <v>1</v>
      </c>
      <c r="AQ4409" t="s">
        <v>60</v>
      </c>
      <c r="AR4409" t="s">
        <v>99</v>
      </c>
      <c r="BB4409" s="7" t="s">
        <v>83</v>
      </c>
      <c r="BC4409" s="7" t="s">
        <v>101</v>
      </c>
      <c r="BD4409" s="7" t="s">
        <v>52</v>
      </c>
      <c r="BE4409" s="7">
        <v>98109</v>
      </c>
      <c r="BF4409" s="7" t="s">
        <v>4860</v>
      </c>
      <c r="BG4409" s="7">
        <v>177891.95</v>
      </c>
      <c r="BH4409" s="7">
        <v>63750.400000000001</v>
      </c>
      <c r="BI4409">
        <v>246802.29</v>
      </c>
      <c r="BJ4409">
        <v>-599.05999999999995</v>
      </c>
      <c r="BK4409">
        <v>0</v>
      </c>
      <c r="BL4409">
        <v>0</v>
      </c>
      <c r="BM4409">
        <v>535.49</v>
      </c>
      <c r="BN4409">
        <v>0</v>
      </c>
      <c r="BO4409" t="s">
        <v>19275</v>
      </c>
      <c r="BP4409">
        <v>24503</v>
      </c>
      <c r="BQ4409">
        <v>25410</v>
      </c>
      <c r="BR4409">
        <v>25528</v>
      </c>
      <c r="BS4409">
        <v>689</v>
      </c>
      <c r="BT4409">
        <v>11</v>
      </c>
      <c r="BU4409" t="s">
        <v>5009</v>
      </c>
      <c r="BV4409" t="s">
        <v>4695</v>
      </c>
      <c r="BX4409">
        <v>44315.716446759259</v>
      </c>
    </row>
    <row r="4410" spans="1:76" x14ac:dyDescent="0.25">
      <c r="A4410" t="s">
        <v>19276</v>
      </c>
      <c r="B4410" t="s">
        <v>3894</v>
      </c>
      <c r="C4410" t="s">
        <v>46</v>
      </c>
      <c r="D4410">
        <v>43839</v>
      </c>
      <c r="H4410" t="s">
        <v>47</v>
      </c>
      <c r="I4410">
        <v>43839</v>
      </c>
      <c r="J4410">
        <v>2020</v>
      </c>
      <c r="K4410" t="s">
        <v>85</v>
      </c>
      <c r="L4410" t="s">
        <v>19277</v>
      </c>
      <c r="N4410" t="s">
        <v>19278</v>
      </c>
      <c r="O4410" t="s">
        <v>6811</v>
      </c>
      <c r="P4410" t="s">
        <v>115</v>
      </c>
      <c r="Q4410" t="s">
        <v>52</v>
      </c>
      <c r="R4410">
        <v>98373</v>
      </c>
      <c r="S4410" t="s">
        <v>15222</v>
      </c>
      <c r="T4410" t="s">
        <v>15222</v>
      </c>
      <c r="U4410" t="s">
        <v>15223</v>
      </c>
      <c r="V4410" t="s">
        <v>54</v>
      </c>
      <c r="W4410">
        <v>13</v>
      </c>
      <c r="X4410" t="s">
        <v>386</v>
      </c>
      <c r="Y4410">
        <v>4827</v>
      </c>
      <c r="Z4410" t="s">
        <v>115</v>
      </c>
      <c r="AA4410" t="s">
        <v>57</v>
      </c>
      <c r="AB4410">
        <v>98282</v>
      </c>
      <c r="AC4410" t="s">
        <v>146</v>
      </c>
      <c r="AD4410" t="s">
        <v>4690</v>
      </c>
      <c r="AE4410" t="s">
        <v>107</v>
      </c>
      <c r="AF4410" t="s">
        <v>107</v>
      </c>
      <c r="AI4410">
        <v>2</v>
      </c>
      <c r="AJ4410" t="s">
        <v>72</v>
      </c>
      <c r="AK4410" t="s">
        <v>4691</v>
      </c>
      <c r="AL4410">
        <v>44138</v>
      </c>
      <c r="AM4410" t="s">
        <v>4692</v>
      </c>
      <c r="AN4410" t="b">
        <v>1</v>
      </c>
      <c r="AO4410" t="b">
        <v>1</v>
      </c>
      <c r="AP4410" t="b">
        <v>1</v>
      </c>
      <c r="AQ4410" t="s">
        <v>60</v>
      </c>
      <c r="AR4410" t="s">
        <v>99</v>
      </c>
      <c r="BB4410" s="7" t="s">
        <v>4771</v>
      </c>
      <c r="BC4410" s="7" t="s">
        <v>4715</v>
      </c>
      <c r="BD4410" s="7" t="s">
        <v>52</v>
      </c>
      <c r="BE4410" s="7">
        <v>98112</v>
      </c>
      <c r="BF4410" s="7" t="s">
        <v>4772</v>
      </c>
      <c r="BG4410" s="7">
        <v>305638.15999999997</v>
      </c>
      <c r="BH4410" s="7">
        <v>0</v>
      </c>
      <c r="BI4410">
        <v>305638.15999999997</v>
      </c>
      <c r="BJ4410">
        <v>0</v>
      </c>
      <c r="BK4410">
        <v>0</v>
      </c>
      <c r="BL4410">
        <v>0</v>
      </c>
      <c r="BM4410">
        <v>37359.03</v>
      </c>
      <c r="BN4410">
        <v>60018.37</v>
      </c>
      <c r="BO4410" t="s">
        <v>19279</v>
      </c>
      <c r="BP4410">
        <v>24709</v>
      </c>
      <c r="BQ4410">
        <v>1022</v>
      </c>
      <c r="BR4410">
        <v>25607</v>
      </c>
      <c r="BS4410">
        <v>522</v>
      </c>
      <c r="BT4410">
        <v>25</v>
      </c>
      <c r="BU4410" t="s">
        <v>4774</v>
      </c>
      <c r="BV4410" t="s">
        <v>4695</v>
      </c>
      <c r="BX4410">
        <v>44232.645138888889</v>
      </c>
    </row>
    <row r="4411" spans="1:76" x14ac:dyDescent="0.25">
      <c r="A4411" t="s">
        <v>19280</v>
      </c>
      <c r="B4411" t="s">
        <v>545</v>
      </c>
      <c r="C4411" t="s">
        <v>46</v>
      </c>
      <c r="D4411">
        <v>43658</v>
      </c>
      <c r="H4411" t="s">
        <v>47</v>
      </c>
      <c r="I4411">
        <v>43658</v>
      </c>
      <c r="J4411">
        <v>2020</v>
      </c>
      <c r="K4411" t="s">
        <v>85</v>
      </c>
      <c r="L4411" t="s">
        <v>19281</v>
      </c>
      <c r="N4411" t="s">
        <v>19282</v>
      </c>
      <c r="O4411" t="s">
        <v>6848</v>
      </c>
      <c r="P4411" t="s">
        <v>133</v>
      </c>
      <c r="Q4411" t="s">
        <v>52</v>
      </c>
      <c r="R4411">
        <v>98632</v>
      </c>
      <c r="S4411" t="s">
        <v>19283</v>
      </c>
      <c r="T4411" t="s">
        <v>548</v>
      </c>
      <c r="U4411" t="s">
        <v>14217</v>
      </c>
      <c r="V4411" t="s">
        <v>54</v>
      </c>
      <c r="W4411">
        <v>13</v>
      </c>
      <c r="X4411" t="s">
        <v>134</v>
      </c>
      <c r="Y4411">
        <v>4815</v>
      </c>
      <c r="Z4411" t="s">
        <v>133</v>
      </c>
      <c r="AA4411" t="s">
        <v>57</v>
      </c>
      <c r="AB4411">
        <v>92744</v>
      </c>
      <c r="AC4411" t="s">
        <v>146</v>
      </c>
      <c r="AD4411" t="s">
        <v>4690</v>
      </c>
      <c r="AE4411" t="s">
        <v>107</v>
      </c>
      <c r="AF4411" t="s">
        <v>107</v>
      </c>
      <c r="AI4411">
        <v>2</v>
      </c>
      <c r="AJ4411" t="s">
        <v>72</v>
      </c>
      <c r="AK4411" t="s">
        <v>4691</v>
      </c>
      <c r="AL4411">
        <v>44138</v>
      </c>
      <c r="AM4411" t="s">
        <v>4692</v>
      </c>
      <c r="AN4411" t="b">
        <v>1</v>
      </c>
      <c r="AO4411" t="b">
        <v>1</v>
      </c>
      <c r="AP4411" t="b">
        <v>1</v>
      </c>
      <c r="AQ4411" t="s">
        <v>60</v>
      </c>
      <c r="AR4411" t="s">
        <v>99</v>
      </c>
      <c r="BB4411" s="7" t="s">
        <v>19282</v>
      </c>
      <c r="BC4411" s="7" t="s">
        <v>6848</v>
      </c>
      <c r="BD4411" s="7" t="s">
        <v>52</v>
      </c>
      <c r="BE4411" s="7">
        <v>98632</v>
      </c>
      <c r="BF4411" s="7" t="s">
        <v>14218</v>
      </c>
      <c r="BG4411" s="7">
        <v>388552.7</v>
      </c>
      <c r="BH4411" s="7">
        <v>16659.45</v>
      </c>
      <c r="BI4411">
        <v>379275.82</v>
      </c>
      <c r="BJ4411">
        <v>0</v>
      </c>
      <c r="BK4411">
        <v>0</v>
      </c>
      <c r="BL4411">
        <v>0</v>
      </c>
      <c r="BM4411">
        <v>218099.65</v>
      </c>
      <c r="BN4411">
        <v>224246.6</v>
      </c>
      <c r="BO4411" t="s">
        <v>19284</v>
      </c>
      <c r="BP4411">
        <v>24020</v>
      </c>
      <c r="BQ4411">
        <v>140</v>
      </c>
      <c r="BR4411">
        <v>25228</v>
      </c>
      <c r="BS4411">
        <v>329</v>
      </c>
      <c r="BT4411">
        <v>19</v>
      </c>
      <c r="BU4411" t="s">
        <v>19285</v>
      </c>
      <c r="BV4411" t="s">
        <v>4695</v>
      </c>
      <c r="BX4411">
        <v>44301.633414351854</v>
      </c>
    </row>
    <row r="4412" spans="1:76" x14ac:dyDescent="0.25">
      <c r="A4412" t="s">
        <v>19286</v>
      </c>
      <c r="B4412" t="s">
        <v>19287</v>
      </c>
      <c r="C4412" t="s">
        <v>46</v>
      </c>
      <c r="D4412">
        <v>43849</v>
      </c>
      <c r="H4412" t="s">
        <v>47</v>
      </c>
      <c r="I4412">
        <v>43849</v>
      </c>
      <c r="J4412">
        <v>2020</v>
      </c>
      <c r="K4412" t="s">
        <v>85</v>
      </c>
      <c r="L4412" t="s">
        <v>19288</v>
      </c>
      <c r="N4412" t="s">
        <v>19289</v>
      </c>
      <c r="O4412" t="s">
        <v>19290</v>
      </c>
      <c r="P4412" t="s">
        <v>1127</v>
      </c>
      <c r="Q4412" t="s">
        <v>5990</v>
      </c>
      <c r="R4412">
        <v>99156</v>
      </c>
      <c r="S4412" t="s">
        <v>19291</v>
      </c>
      <c r="T4412" t="s">
        <v>19291</v>
      </c>
      <c r="U4412" t="s">
        <v>19292</v>
      </c>
      <c r="V4412" t="s">
        <v>4807</v>
      </c>
      <c r="W4412">
        <v>23</v>
      </c>
      <c r="X4412" t="s">
        <v>7527</v>
      </c>
      <c r="Y4412">
        <v>3865</v>
      </c>
      <c r="Z4412" t="s">
        <v>1127</v>
      </c>
      <c r="AA4412" t="s">
        <v>4785</v>
      </c>
      <c r="AB4412">
        <v>9346</v>
      </c>
      <c r="AC4412" t="s">
        <v>146</v>
      </c>
      <c r="AD4412" t="s">
        <v>4690</v>
      </c>
      <c r="AE4412" t="s">
        <v>107</v>
      </c>
      <c r="AF4412" t="s">
        <v>107</v>
      </c>
      <c r="AJ4412" t="s">
        <v>72</v>
      </c>
      <c r="AK4412" t="s">
        <v>4691</v>
      </c>
      <c r="AL4412">
        <v>44138</v>
      </c>
      <c r="AM4412" t="s">
        <v>4878</v>
      </c>
      <c r="AN4412" t="b">
        <v>1</v>
      </c>
      <c r="AO4412" t="b">
        <v>1</v>
      </c>
      <c r="AP4412" t="b">
        <v>1</v>
      </c>
      <c r="AQ4412" t="s">
        <v>60</v>
      </c>
      <c r="AR4412" t="s">
        <v>99</v>
      </c>
      <c r="BB4412" s="7" t="s">
        <v>19289</v>
      </c>
      <c r="BC4412" s="7" t="s">
        <v>19290</v>
      </c>
      <c r="BD4412" s="7" t="s">
        <v>52</v>
      </c>
      <c r="BE4412" s="7">
        <v>99156</v>
      </c>
      <c r="BF4412" s="7" t="s">
        <v>19293</v>
      </c>
      <c r="BG4412" s="7">
        <v>650</v>
      </c>
      <c r="BH4412" s="7">
        <v>0</v>
      </c>
      <c r="BI4412">
        <v>0</v>
      </c>
      <c r="BJ4412">
        <v>0</v>
      </c>
      <c r="BK4412">
        <v>0</v>
      </c>
      <c r="BL4412">
        <v>0</v>
      </c>
      <c r="BO4412" t="s">
        <v>19294</v>
      </c>
      <c r="BP4412">
        <v>24654</v>
      </c>
      <c r="BQ4412">
        <v>29657</v>
      </c>
      <c r="BR4412">
        <v>25636</v>
      </c>
      <c r="BS4412">
        <v>738</v>
      </c>
      <c r="BU4412" t="s">
        <v>19295</v>
      </c>
      <c r="BV4412" t="s">
        <v>4695</v>
      </c>
      <c r="BX4412">
        <v>44641.648194444446</v>
      </c>
    </row>
    <row r="4413" spans="1:76" x14ac:dyDescent="0.25">
      <c r="A4413" t="s">
        <v>19296</v>
      </c>
      <c r="B4413" t="s">
        <v>16779</v>
      </c>
      <c r="C4413" t="s">
        <v>46</v>
      </c>
      <c r="D4413">
        <v>43884</v>
      </c>
      <c r="I4413">
        <v>43884</v>
      </c>
      <c r="J4413">
        <v>2020</v>
      </c>
      <c r="K4413" t="s">
        <v>85</v>
      </c>
      <c r="L4413" t="s">
        <v>19297</v>
      </c>
      <c r="N4413" t="s">
        <v>16781</v>
      </c>
      <c r="O4413" t="s">
        <v>5720</v>
      </c>
      <c r="P4413" t="s">
        <v>1794</v>
      </c>
      <c r="Q4413" t="s">
        <v>52</v>
      </c>
      <c r="R4413">
        <v>98368</v>
      </c>
      <c r="S4413" t="s">
        <v>16782</v>
      </c>
      <c r="T4413" t="s">
        <v>19298</v>
      </c>
      <c r="U4413" t="s">
        <v>19299</v>
      </c>
      <c r="V4413" t="s">
        <v>4807</v>
      </c>
      <c r="W4413">
        <v>23</v>
      </c>
      <c r="X4413" t="s">
        <v>5167</v>
      </c>
      <c r="Y4413">
        <v>3433</v>
      </c>
      <c r="Z4413" t="s">
        <v>1794</v>
      </c>
      <c r="AA4413" t="s">
        <v>4785</v>
      </c>
      <c r="AB4413">
        <v>25861</v>
      </c>
      <c r="AC4413" t="s">
        <v>146</v>
      </c>
      <c r="AD4413" t="s">
        <v>4690</v>
      </c>
      <c r="AE4413" t="s">
        <v>107</v>
      </c>
      <c r="AF4413" t="s">
        <v>107</v>
      </c>
      <c r="AI4413">
        <v>1</v>
      </c>
      <c r="AJ4413" t="s">
        <v>72</v>
      </c>
      <c r="AK4413" t="s">
        <v>4691</v>
      </c>
      <c r="AL4413">
        <v>44138</v>
      </c>
      <c r="AM4413" t="s">
        <v>4878</v>
      </c>
      <c r="AN4413" t="b">
        <v>1</v>
      </c>
      <c r="AO4413" t="b">
        <v>1</v>
      </c>
      <c r="AP4413" t="b">
        <v>1</v>
      </c>
      <c r="AQ4413" t="s">
        <v>60</v>
      </c>
      <c r="AR4413" t="s">
        <v>61</v>
      </c>
      <c r="BB4413" s="7" t="s">
        <v>16781</v>
      </c>
      <c r="BC4413" s="7" t="s">
        <v>5720</v>
      </c>
      <c r="BD4413" s="7" t="s">
        <v>52</v>
      </c>
      <c r="BE4413" s="7">
        <v>98368</v>
      </c>
      <c r="BF4413" s="7" t="s">
        <v>19299</v>
      </c>
      <c r="BO4413" t="s">
        <v>19300</v>
      </c>
      <c r="BP4413">
        <v>24979</v>
      </c>
      <c r="BQ4413">
        <v>3924</v>
      </c>
      <c r="BR4413">
        <v>25761</v>
      </c>
      <c r="BU4413" t="s">
        <v>19301</v>
      </c>
      <c r="BV4413" t="s">
        <v>4695</v>
      </c>
      <c r="BX4413">
        <v>44299.478182870371</v>
      </c>
    </row>
    <row r="4414" spans="1:76" x14ac:dyDescent="0.25">
      <c r="A4414" t="s">
        <v>19302</v>
      </c>
      <c r="B4414" t="s">
        <v>15066</v>
      </c>
      <c r="C4414" t="s">
        <v>46</v>
      </c>
      <c r="D4414">
        <v>43885</v>
      </c>
      <c r="H4414" t="s">
        <v>47</v>
      </c>
      <c r="I4414">
        <v>43885</v>
      </c>
      <c r="J4414">
        <v>2020</v>
      </c>
      <c r="K4414" t="s">
        <v>85</v>
      </c>
      <c r="L4414" t="s">
        <v>15067</v>
      </c>
      <c r="N4414" t="s">
        <v>15068</v>
      </c>
      <c r="O4414" t="s">
        <v>4715</v>
      </c>
      <c r="P4414" t="s">
        <v>68</v>
      </c>
      <c r="Q4414" t="s">
        <v>52</v>
      </c>
      <c r="R4414">
        <v>98102</v>
      </c>
      <c r="S4414" t="s">
        <v>19303</v>
      </c>
      <c r="T4414" t="s">
        <v>19304</v>
      </c>
      <c r="U4414" t="s">
        <v>15070</v>
      </c>
      <c r="V4414" t="s">
        <v>54</v>
      </c>
      <c r="W4414">
        <v>13</v>
      </c>
      <c r="X4414" t="s">
        <v>233</v>
      </c>
      <c r="Y4414">
        <v>4799</v>
      </c>
      <c r="Z4414" t="s">
        <v>68</v>
      </c>
      <c r="AA4414" t="s">
        <v>57</v>
      </c>
      <c r="AB4414">
        <v>89356</v>
      </c>
      <c r="AC4414" t="s">
        <v>146</v>
      </c>
      <c r="AD4414" t="s">
        <v>4690</v>
      </c>
      <c r="AE4414" t="s">
        <v>107</v>
      </c>
      <c r="AF4414" t="s">
        <v>107</v>
      </c>
      <c r="AI4414">
        <v>1</v>
      </c>
      <c r="AJ4414" t="s">
        <v>72</v>
      </c>
      <c r="AK4414" t="s">
        <v>4691</v>
      </c>
      <c r="AL4414">
        <v>44138</v>
      </c>
      <c r="AM4414" t="s">
        <v>4692</v>
      </c>
      <c r="AN4414" t="b">
        <v>1</v>
      </c>
      <c r="AO4414" t="b">
        <v>1</v>
      </c>
      <c r="AP4414" t="b">
        <v>1</v>
      </c>
      <c r="AQ4414" t="s">
        <v>60</v>
      </c>
      <c r="AR4414" t="s">
        <v>61</v>
      </c>
      <c r="BB4414" s="7" t="s">
        <v>4771</v>
      </c>
      <c r="BC4414" s="7" t="s">
        <v>4715</v>
      </c>
      <c r="BD4414" s="7" t="s">
        <v>52</v>
      </c>
      <c r="BE4414" s="7">
        <v>98112</v>
      </c>
      <c r="BF4414" s="7" t="s">
        <v>4772</v>
      </c>
      <c r="BG4414" s="7">
        <v>123139.86</v>
      </c>
      <c r="BH4414" s="7">
        <v>0</v>
      </c>
      <c r="BI4414">
        <v>105032.21</v>
      </c>
      <c r="BJ4414">
        <v>0</v>
      </c>
      <c r="BK4414">
        <v>0</v>
      </c>
      <c r="BL4414">
        <v>0</v>
      </c>
      <c r="BM4414">
        <v>535.49</v>
      </c>
      <c r="BN4414">
        <v>0</v>
      </c>
      <c r="BO4414" t="s">
        <v>19305</v>
      </c>
      <c r="BP4414">
        <v>24968</v>
      </c>
      <c r="BQ4414">
        <v>25401</v>
      </c>
      <c r="BR4414">
        <v>25765</v>
      </c>
      <c r="BS4414">
        <v>643</v>
      </c>
      <c r="BT4414">
        <v>11</v>
      </c>
      <c r="BU4414" t="s">
        <v>4774</v>
      </c>
      <c r="BV4414" t="s">
        <v>4695</v>
      </c>
      <c r="BX4414">
        <v>44301.602337962962</v>
      </c>
    </row>
    <row r="4415" spans="1:76" x14ac:dyDescent="0.25">
      <c r="A4415" t="s">
        <v>19306</v>
      </c>
      <c r="B4415" t="s">
        <v>19307</v>
      </c>
      <c r="C4415" t="s">
        <v>46</v>
      </c>
      <c r="D4415">
        <v>43886</v>
      </c>
      <c r="H4415" t="s">
        <v>47</v>
      </c>
      <c r="I4415">
        <v>43886</v>
      </c>
      <c r="J4415">
        <v>2020</v>
      </c>
      <c r="K4415" t="s">
        <v>85</v>
      </c>
      <c r="L4415" t="s">
        <v>19308</v>
      </c>
      <c r="N4415" t="s">
        <v>19309</v>
      </c>
      <c r="O4415" t="s">
        <v>4741</v>
      </c>
      <c r="P4415" t="s">
        <v>155</v>
      </c>
      <c r="Q4415" t="s">
        <v>52</v>
      </c>
      <c r="R4415" t="s">
        <v>19310</v>
      </c>
      <c r="S4415" t="s">
        <v>19311</v>
      </c>
      <c r="T4415" t="s">
        <v>19311</v>
      </c>
      <c r="U4415" t="s">
        <v>19312</v>
      </c>
      <c r="V4415" t="s">
        <v>4807</v>
      </c>
      <c r="W4415">
        <v>23</v>
      </c>
      <c r="X4415" t="s">
        <v>5607</v>
      </c>
      <c r="Y4415">
        <v>4229</v>
      </c>
      <c r="Z4415" t="s">
        <v>155</v>
      </c>
      <c r="AA4415" t="s">
        <v>4785</v>
      </c>
      <c r="AB4415">
        <v>187220</v>
      </c>
      <c r="AC4415" t="s">
        <v>146</v>
      </c>
      <c r="AD4415" t="s">
        <v>4690</v>
      </c>
      <c r="AE4415" t="s">
        <v>107</v>
      </c>
      <c r="AF4415" t="s">
        <v>107</v>
      </c>
      <c r="AI4415">
        <v>1</v>
      </c>
      <c r="AJ4415" t="s">
        <v>72</v>
      </c>
      <c r="AK4415" t="s">
        <v>4691</v>
      </c>
      <c r="AL4415">
        <v>44138</v>
      </c>
      <c r="AM4415" t="s">
        <v>4692</v>
      </c>
      <c r="AN4415" t="b">
        <v>1</v>
      </c>
      <c r="AO4415" t="b">
        <v>1</v>
      </c>
      <c r="AP4415" t="b">
        <v>1</v>
      </c>
      <c r="AQ4415" t="s">
        <v>60</v>
      </c>
      <c r="AR4415" t="s">
        <v>61</v>
      </c>
      <c r="BB4415" s="7" t="s">
        <v>6072</v>
      </c>
      <c r="BC4415" s="7" t="s">
        <v>4715</v>
      </c>
      <c r="BD4415" s="7" t="s">
        <v>52</v>
      </c>
      <c r="BE4415" s="7">
        <v>98115</v>
      </c>
      <c r="BF4415" s="7" t="s">
        <v>4716</v>
      </c>
      <c r="BG4415" s="7">
        <v>107159.59</v>
      </c>
      <c r="BH4415" s="7">
        <v>0</v>
      </c>
      <c r="BI4415">
        <v>107159.59</v>
      </c>
      <c r="BJ4415">
        <v>0</v>
      </c>
      <c r="BK4415">
        <v>0</v>
      </c>
      <c r="BL4415">
        <v>0</v>
      </c>
      <c r="BM4415">
        <v>552.02</v>
      </c>
      <c r="BN4415">
        <v>0</v>
      </c>
      <c r="BO4415" t="s">
        <v>19313</v>
      </c>
      <c r="BP4415">
        <v>24996</v>
      </c>
      <c r="BQ4415">
        <v>30383</v>
      </c>
      <c r="BR4415">
        <v>25779</v>
      </c>
      <c r="BS4415">
        <v>883</v>
      </c>
      <c r="BU4415" t="s">
        <v>4718</v>
      </c>
      <c r="BV4415" t="s">
        <v>4695</v>
      </c>
      <c r="BX4415">
        <v>44286.627604166664</v>
      </c>
    </row>
    <row r="4416" spans="1:76" x14ac:dyDescent="0.25">
      <c r="A4416" t="s">
        <v>19314</v>
      </c>
      <c r="B4416" t="s">
        <v>5968</v>
      </c>
      <c r="C4416" t="s">
        <v>46</v>
      </c>
      <c r="D4416">
        <v>43869</v>
      </c>
      <c r="H4416" t="s">
        <v>47</v>
      </c>
      <c r="I4416">
        <v>43869</v>
      </c>
      <c r="J4416">
        <v>2020</v>
      </c>
      <c r="K4416" t="s">
        <v>85</v>
      </c>
      <c r="L4416" t="s">
        <v>5969</v>
      </c>
      <c r="N4416" t="s">
        <v>5970</v>
      </c>
      <c r="O4416" t="s">
        <v>4723</v>
      </c>
      <c r="P4416" t="s">
        <v>394</v>
      </c>
      <c r="Q4416" t="s">
        <v>52</v>
      </c>
      <c r="R4416">
        <v>98225</v>
      </c>
      <c r="S4416" t="s">
        <v>1685</v>
      </c>
      <c r="T4416" t="s">
        <v>7390</v>
      </c>
      <c r="U4416" t="s">
        <v>4733</v>
      </c>
      <c r="V4416" t="s">
        <v>90</v>
      </c>
      <c r="W4416">
        <v>12</v>
      </c>
      <c r="X4416" t="s">
        <v>1090</v>
      </c>
      <c r="Y4416">
        <v>4769</v>
      </c>
      <c r="Z4416" t="s">
        <v>394</v>
      </c>
      <c r="AA4416" t="s">
        <v>57</v>
      </c>
      <c r="AB4416">
        <v>104334</v>
      </c>
      <c r="AC4416" t="s">
        <v>146</v>
      </c>
      <c r="AD4416" t="s">
        <v>4690</v>
      </c>
      <c r="AE4416" t="s">
        <v>107</v>
      </c>
      <c r="AF4416" t="s">
        <v>107</v>
      </c>
      <c r="AJ4416" t="s">
        <v>72</v>
      </c>
      <c r="AK4416" t="s">
        <v>4691</v>
      </c>
      <c r="AL4416">
        <v>44138</v>
      </c>
      <c r="AM4416" t="s">
        <v>4692</v>
      </c>
      <c r="AN4416" t="b">
        <v>1</v>
      </c>
      <c r="AO4416" t="b">
        <v>1</v>
      </c>
      <c r="AP4416" t="b">
        <v>1</v>
      </c>
      <c r="AQ4416" t="s">
        <v>60</v>
      </c>
      <c r="AR4416" t="s">
        <v>61</v>
      </c>
      <c r="BB4416" s="7" t="s">
        <v>4838</v>
      </c>
      <c r="BC4416" s="7" t="s">
        <v>4715</v>
      </c>
      <c r="BD4416" s="7" t="s">
        <v>52</v>
      </c>
      <c r="BE4416" s="7">
        <v>98104</v>
      </c>
      <c r="BF4416" s="7" t="s">
        <v>4733</v>
      </c>
      <c r="BG4416" s="7">
        <v>98186.01</v>
      </c>
      <c r="BH4416" s="7">
        <v>129199.44</v>
      </c>
      <c r="BI4416">
        <v>94157.74</v>
      </c>
      <c r="BJ4416">
        <v>0</v>
      </c>
      <c r="BK4416">
        <v>0</v>
      </c>
      <c r="BL4416">
        <v>0</v>
      </c>
      <c r="BM4416">
        <v>334.11</v>
      </c>
      <c r="BN4416">
        <v>0</v>
      </c>
      <c r="BO4416" t="s">
        <v>19315</v>
      </c>
      <c r="BP4416">
        <v>24911</v>
      </c>
      <c r="BQ4416">
        <v>30265</v>
      </c>
      <c r="BR4416">
        <v>25722</v>
      </c>
      <c r="BS4416">
        <v>834</v>
      </c>
      <c r="BT4416">
        <v>40</v>
      </c>
      <c r="BU4416" t="s">
        <v>4979</v>
      </c>
      <c r="BV4416" t="s">
        <v>4695</v>
      </c>
      <c r="BX4416">
        <v>44300.639270833337</v>
      </c>
    </row>
    <row r="4417" spans="1:76" x14ac:dyDescent="0.25">
      <c r="A4417" t="s">
        <v>19316</v>
      </c>
      <c r="B4417" t="s">
        <v>19317</v>
      </c>
      <c r="C4417" t="s">
        <v>46</v>
      </c>
      <c r="D4417">
        <v>43885</v>
      </c>
      <c r="I4417">
        <v>43885</v>
      </c>
      <c r="J4417">
        <v>2020</v>
      </c>
      <c r="K4417" t="s">
        <v>85</v>
      </c>
      <c r="L4417" t="s">
        <v>19318</v>
      </c>
      <c r="N4417" t="s">
        <v>19319</v>
      </c>
      <c r="O4417" t="s">
        <v>6713</v>
      </c>
      <c r="P4417" t="s">
        <v>68</v>
      </c>
      <c r="Q4417" t="s">
        <v>52</v>
      </c>
      <c r="R4417">
        <v>98031</v>
      </c>
      <c r="S4417" t="s">
        <v>19320</v>
      </c>
      <c r="T4417" t="s">
        <v>19321</v>
      </c>
      <c r="U4417" t="s">
        <v>19322</v>
      </c>
      <c r="V4417" t="s">
        <v>54</v>
      </c>
      <c r="W4417">
        <v>13</v>
      </c>
      <c r="X4417" t="s">
        <v>362</v>
      </c>
      <c r="Y4417">
        <v>4872</v>
      </c>
      <c r="Z4417" t="s">
        <v>68</v>
      </c>
      <c r="AA4417" t="s">
        <v>57</v>
      </c>
      <c r="AB4417">
        <v>94446</v>
      </c>
      <c r="AC4417" t="s">
        <v>146</v>
      </c>
      <c r="AD4417" t="s">
        <v>4690</v>
      </c>
      <c r="AE4417" t="s">
        <v>107</v>
      </c>
      <c r="AF4417" t="s">
        <v>107</v>
      </c>
      <c r="AI4417">
        <v>2</v>
      </c>
      <c r="AJ4417" t="s">
        <v>72</v>
      </c>
      <c r="AK4417" t="s">
        <v>4691</v>
      </c>
      <c r="AL4417">
        <v>44138</v>
      </c>
      <c r="AM4417" t="s">
        <v>4878</v>
      </c>
      <c r="AN4417" t="b">
        <v>1</v>
      </c>
      <c r="BB4417" s="7" t="s">
        <v>6072</v>
      </c>
      <c r="BC4417" s="7" t="s">
        <v>4715</v>
      </c>
      <c r="BD4417" s="7" t="s">
        <v>52</v>
      </c>
      <c r="BE4417" s="7">
        <v>98115</v>
      </c>
      <c r="BF4417" s="7" t="s">
        <v>4716</v>
      </c>
      <c r="BO4417" t="s">
        <v>19323</v>
      </c>
      <c r="BP4417">
        <v>24989</v>
      </c>
      <c r="BQ4417">
        <v>29802</v>
      </c>
      <c r="BR4417">
        <v>25766</v>
      </c>
      <c r="BT4417">
        <v>47</v>
      </c>
      <c r="BU4417" t="s">
        <v>4718</v>
      </c>
      <c r="BV4417" t="s">
        <v>4695</v>
      </c>
      <c r="BX4417">
        <v>44298.727650462963</v>
      </c>
    </row>
    <row r="4418" spans="1:76" x14ac:dyDescent="0.25">
      <c r="A4418" t="s">
        <v>19324</v>
      </c>
      <c r="B4418" t="s">
        <v>3162</v>
      </c>
      <c r="C4418" t="s">
        <v>46</v>
      </c>
      <c r="D4418">
        <v>43893</v>
      </c>
      <c r="H4418" t="s">
        <v>47</v>
      </c>
      <c r="I4418">
        <v>43893</v>
      </c>
      <c r="J4418">
        <v>2020</v>
      </c>
      <c r="K4418" t="s">
        <v>85</v>
      </c>
      <c r="L4418" t="s">
        <v>19325</v>
      </c>
      <c r="N4418" t="s">
        <v>19326</v>
      </c>
      <c r="O4418" t="s">
        <v>4723</v>
      </c>
      <c r="P4418" t="s">
        <v>353</v>
      </c>
      <c r="Q4418" t="s">
        <v>52</v>
      </c>
      <c r="R4418">
        <v>98227</v>
      </c>
      <c r="S4418" t="s">
        <v>5488</v>
      </c>
      <c r="T4418" t="s">
        <v>5488</v>
      </c>
      <c r="U4418" t="s">
        <v>5489</v>
      </c>
      <c r="V4418" t="s">
        <v>54</v>
      </c>
      <c r="W4418">
        <v>13</v>
      </c>
      <c r="X4418" t="s">
        <v>355</v>
      </c>
      <c r="Y4418">
        <v>4862</v>
      </c>
      <c r="Z4418" t="s">
        <v>353</v>
      </c>
      <c r="AA4418" t="s">
        <v>57</v>
      </c>
      <c r="AB4418">
        <v>109762</v>
      </c>
      <c r="AC4418" t="s">
        <v>146</v>
      </c>
      <c r="AD4418" t="s">
        <v>4690</v>
      </c>
      <c r="AE4418" t="s">
        <v>107</v>
      </c>
      <c r="AF4418" t="s">
        <v>107</v>
      </c>
      <c r="AI4418">
        <v>1</v>
      </c>
      <c r="AJ4418" t="s">
        <v>72</v>
      </c>
      <c r="AK4418" t="s">
        <v>4691</v>
      </c>
      <c r="AL4418">
        <v>44138</v>
      </c>
      <c r="AM4418" t="s">
        <v>4692</v>
      </c>
      <c r="AN4418" t="b">
        <v>1</v>
      </c>
      <c r="BB4418" s="7" t="s">
        <v>4726</v>
      </c>
      <c r="BC4418" s="7" t="s">
        <v>4715</v>
      </c>
      <c r="BD4418" s="7" t="s">
        <v>52</v>
      </c>
      <c r="BE4418" s="7">
        <v>98115</v>
      </c>
      <c r="BF4418" s="7" t="s">
        <v>4727</v>
      </c>
      <c r="BG4418" s="7">
        <v>840</v>
      </c>
      <c r="BH4418" s="7">
        <v>5054.3599999999997</v>
      </c>
      <c r="BI4418">
        <v>4583.57</v>
      </c>
      <c r="BJ4418">
        <v>0</v>
      </c>
      <c r="BK4418">
        <v>0</v>
      </c>
      <c r="BL4418">
        <v>0</v>
      </c>
      <c r="BO4418" t="s">
        <v>19327</v>
      </c>
      <c r="BP4418">
        <v>25031</v>
      </c>
      <c r="BQ4418">
        <v>239</v>
      </c>
      <c r="BR4418">
        <v>25801</v>
      </c>
      <c r="BS4418">
        <v>336</v>
      </c>
      <c r="BT4418">
        <v>42</v>
      </c>
      <c r="BU4418" t="s">
        <v>4729</v>
      </c>
      <c r="BV4418" t="s">
        <v>4695</v>
      </c>
      <c r="BX4418">
        <v>44182.394363425927</v>
      </c>
    </row>
    <row r="4419" spans="1:76" x14ac:dyDescent="0.25">
      <c r="A4419" t="s">
        <v>19328</v>
      </c>
      <c r="B4419" t="s">
        <v>3215</v>
      </c>
      <c r="C4419" t="s">
        <v>46</v>
      </c>
      <c r="D4419">
        <v>43916</v>
      </c>
      <c r="H4419" t="s">
        <v>47</v>
      </c>
      <c r="I4419">
        <v>43916</v>
      </c>
      <c r="J4419">
        <v>2020</v>
      </c>
      <c r="K4419" t="s">
        <v>64</v>
      </c>
      <c r="L4419" t="s">
        <v>5141</v>
      </c>
      <c r="N4419" t="s">
        <v>6658</v>
      </c>
      <c r="O4419" t="s">
        <v>6659</v>
      </c>
      <c r="Q4419" t="s">
        <v>52</v>
      </c>
      <c r="R4419">
        <v>98258</v>
      </c>
      <c r="S4419" t="s">
        <v>5143</v>
      </c>
      <c r="T4419" t="s">
        <v>5143</v>
      </c>
      <c r="U4419" t="s">
        <v>5144</v>
      </c>
      <c r="V4419" t="s">
        <v>171</v>
      </c>
      <c r="W4419">
        <v>4</v>
      </c>
      <c r="X4419" t="s">
        <v>4770</v>
      </c>
      <c r="Y4419">
        <v>1000</v>
      </c>
      <c r="AA4419" t="s">
        <v>71</v>
      </c>
      <c r="AC4419" t="s">
        <v>146</v>
      </c>
      <c r="AD4419" t="s">
        <v>4690</v>
      </c>
      <c r="AE4419" t="s">
        <v>107</v>
      </c>
      <c r="AF4419" t="s">
        <v>107</v>
      </c>
      <c r="AJ4419" t="s">
        <v>72</v>
      </c>
      <c r="AK4419" t="s">
        <v>4691</v>
      </c>
      <c r="AL4419">
        <v>44138</v>
      </c>
      <c r="AM4419" t="s">
        <v>4692</v>
      </c>
      <c r="AN4419" t="b">
        <v>0</v>
      </c>
      <c r="AO4419" t="b">
        <v>0</v>
      </c>
      <c r="AP4419" t="b">
        <v>0</v>
      </c>
      <c r="BB4419" s="7" t="s">
        <v>6072</v>
      </c>
      <c r="BC4419" s="7" t="s">
        <v>4715</v>
      </c>
      <c r="BD4419" s="7" t="s">
        <v>52</v>
      </c>
      <c r="BE4419" s="7">
        <v>98115</v>
      </c>
      <c r="BF4419" s="7">
        <v>2063358815</v>
      </c>
      <c r="BG4419" s="7">
        <v>162760.59</v>
      </c>
      <c r="BH4419" s="7">
        <v>0</v>
      </c>
      <c r="BI4419">
        <v>162760.59</v>
      </c>
      <c r="BJ4419">
        <v>0</v>
      </c>
      <c r="BK4419">
        <v>0</v>
      </c>
      <c r="BL4419">
        <v>0</v>
      </c>
      <c r="BO4419" t="s">
        <v>19329</v>
      </c>
      <c r="BP4419">
        <v>25133</v>
      </c>
      <c r="BQ4419">
        <v>206</v>
      </c>
      <c r="BR4419">
        <v>25872</v>
      </c>
      <c r="BS4419">
        <v>678</v>
      </c>
      <c r="BU4419" t="s">
        <v>4718</v>
      </c>
      <c r="BV4419" t="s">
        <v>4695</v>
      </c>
      <c r="BX4419">
        <v>44148.861944444441</v>
      </c>
    </row>
    <row r="4420" spans="1:76" x14ac:dyDescent="0.25">
      <c r="A4420" t="s">
        <v>19330</v>
      </c>
      <c r="B4420" t="s">
        <v>1168</v>
      </c>
      <c r="C4420" t="s">
        <v>46</v>
      </c>
      <c r="D4420">
        <v>43625</v>
      </c>
      <c r="H4420" t="s">
        <v>47</v>
      </c>
      <c r="I4420">
        <v>43625</v>
      </c>
      <c r="J4420">
        <v>2020</v>
      </c>
      <c r="K4420" t="s">
        <v>85</v>
      </c>
      <c r="L4420" t="s">
        <v>6436</v>
      </c>
      <c r="N4420" t="s">
        <v>1169</v>
      </c>
      <c r="O4420" t="s">
        <v>225</v>
      </c>
      <c r="P4420" t="s">
        <v>226</v>
      </c>
      <c r="Q4420" t="s">
        <v>52</v>
      </c>
      <c r="R4420">
        <v>98666</v>
      </c>
      <c r="S4420" t="s">
        <v>6439</v>
      </c>
      <c r="T4420" t="s">
        <v>6439</v>
      </c>
      <c r="U4420" t="s">
        <v>11418</v>
      </c>
      <c r="V4420" t="s">
        <v>54</v>
      </c>
      <c r="W4420">
        <v>13</v>
      </c>
      <c r="X4420" t="s">
        <v>228</v>
      </c>
      <c r="Y4420">
        <v>4876</v>
      </c>
      <c r="Z4420" t="s">
        <v>226</v>
      </c>
      <c r="AA4420" t="s">
        <v>57</v>
      </c>
      <c r="AB4420">
        <v>94869</v>
      </c>
      <c r="AC4420" t="s">
        <v>146</v>
      </c>
      <c r="AD4420" t="s">
        <v>4690</v>
      </c>
      <c r="AE4420" t="s">
        <v>107</v>
      </c>
      <c r="AF4420" t="s">
        <v>107</v>
      </c>
      <c r="AI4420">
        <v>2</v>
      </c>
      <c r="AJ4420" t="s">
        <v>72</v>
      </c>
      <c r="AK4420" t="s">
        <v>4691</v>
      </c>
      <c r="AL4420">
        <v>44138</v>
      </c>
      <c r="AM4420" t="s">
        <v>4692</v>
      </c>
      <c r="AN4420" t="b">
        <v>1</v>
      </c>
      <c r="AO4420" t="b">
        <v>1</v>
      </c>
      <c r="AP4420" t="b">
        <v>1</v>
      </c>
      <c r="AQ4420" t="s">
        <v>60</v>
      </c>
      <c r="AR4420" t="s">
        <v>61</v>
      </c>
      <c r="BB4420" s="7" t="s">
        <v>1172</v>
      </c>
      <c r="BC4420" s="7" t="s">
        <v>225</v>
      </c>
      <c r="BD4420" s="7" t="s">
        <v>52</v>
      </c>
      <c r="BE4420" s="7">
        <v>98682</v>
      </c>
      <c r="BF4420" s="7" t="s">
        <v>11120</v>
      </c>
      <c r="BG4420" s="7">
        <v>135364.53</v>
      </c>
      <c r="BH4420" s="7">
        <v>12447.26</v>
      </c>
      <c r="BI4420">
        <v>135945.09</v>
      </c>
      <c r="BJ4420">
        <v>-20.83</v>
      </c>
      <c r="BK4420">
        <v>0</v>
      </c>
      <c r="BL4420">
        <v>0</v>
      </c>
      <c r="BM4420">
        <v>406.84</v>
      </c>
      <c r="BN4420">
        <v>0</v>
      </c>
      <c r="BO4420" t="s">
        <v>19331</v>
      </c>
      <c r="BP4420">
        <v>19003</v>
      </c>
      <c r="BQ4420">
        <v>452</v>
      </c>
      <c r="BR4420">
        <v>1221</v>
      </c>
      <c r="BS4420">
        <v>1210</v>
      </c>
      <c r="BT4420">
        <v>49</v>
      </c>
      <c r="BU4420" t="s">
        <v>6327</v>
      </c>
      <c r="BV4420" t="s">
        <v>4695</v>
      </c>
      <c r="BX4420">
        <v>44232.645138888889</v>
      </c>
    </row>
    <row r="4421" spans="1:76" x14ac:dyDescent="0.25">
      <c r="A4421" t="s">
        <v>19332</v>
      </c>
      <c r="B4421" t="s">
        <v>19333</v>
      </c>
      <c r="C4421" t="s">
        <v>46</v>
      </c>
      <c r="D4421">
        <v>43951</v>
      </c>
      <c r="H4421" t="s">
        <v>47</v>
      </c>
      <c r="I4421">
        <v>43951</v>
      </c>
      <c r="J4421">
        <v>2020</v>
      </c>
      <c r="K4421" t="s">
        <v>85</v>
      </c>
      <c r="L4421" t="s">
        <v>19334</v>
      </c>
      <c r="N4421" t="s">
        <v>15068</v>
      </c>
      <c r="O4421" t="s">
        <v>4715</v>
      </c>
      <c r="P4421" t="s">
        <v>199</v>
      </c>
      <c r="Q4421" t="s">
        <v>52</v>
      </c>
      <c r="R4421">
        <v>98102</v>
      </c>
      <c r="S4421" t="s">
        <v>19335</v>
      </c>
      <c r="T4421" t="s">
        <v>19335</v>
      </c>
      <c r="U4421" t="s">
        <v>19336</v>
      </c>
      <c r="V4421" t="s">
        <v>54</v>
      </c>
      <c r="W4421">
        <v>13</v>
      </c>
      <c r="X4421" t="s">
        <v>334</v>
      </c>
      <c r="Y4421">
        <v>4854</v>
      </c>
      <c r="Z4421" t="s">
        <v>199</v>
      </c>
      <c r="AA4421" t="s">
        <v>57</v>
      </c>
      <c r="AB4421">
        <v>87956</v>
      </c>
      <c r="AC4421" t="s">
        <v>146</v>
      </c>
      <c r="AD4421" t="s">
        <v>4690</v>
      </c>
      <c r="AE4421" t="s">
        <v>107</v>
      </c>
      <c r="AF4421" t="s">
        <v>107</v>
      </c>
      <c r="AI4421">
        <v>1</v>
      </c>
      <c r="AJ4421" t="s">
        <v>72</v>
      </c>
      <c r="AK4421" t="s">
        <v>4691</v>
      </c>
      <c r="AL4421">
        <v>44138</v>
      </c>
      <c r="AM4421" t="s">
        <v>4692</v>
      </c>
      <c r="AN4421" t="b">
        <v>1</v>
      </c>
      <c r="BB4421" s="7" t="s">
        <v>4771</v>
      </c>
      <c r="BC4421" s="7" t="s">
        <v>4715</v>
      </c>
      <c r="BD4421" s="7" t="s">
        <v>52</v>
      </c>
      <c r="BE4421" s="7">
        <v>98112</v>
      </c>
      <c r="BF4421" s="7" t="s">
        <v>4772</v>
      </c>
      <c r="BG4421" s="7">
        <v>2597.66</v>
      </c>
      <c r="BH4421" s="7">
        <v>0</v>
      </c>
      <c r="BI4421">
        <v>2597.66</v>
      </c>
      <c r="BJ4421">
        <v>0</v>
      </c>
      <c r="BK4421">
        <v>0</v>
      </c>
      <c r="BL4421">
        <v>0</v>
      </c>
      <c r="BO4421" t="s">
        <v>19337</v>
      </c>
      <c r="BP4421">
        <v>25272</v>
      </c>
      <c r="BQ4421">
        <v>29926</v>
      </c>
      <c r="BR4421">
        <v>25982</v>
      </c>
      <c r="BS4421">
        <v>266</v>
      </c>
      <c r="BT4421">
        <v>38</v>
      </c>
      <c r="BU4421" t="s">
        <v>4774</v>
      </c>
      <c r="BV4421" t="s">
        <v>4695</v>
      </c>
      <c r="BX4421">
        <v>44154.353946759256</v>
      </c>
    </row>
    <row r="4422" spans="1:76" x14ac:dyDescent="0.25">
      <c r="A4422" t="s">
        <v>19338</v>
      </c>
      <c r="B4422" t="s">
        <v>4106</v>
      </c>
      <c r="C4422" t="s">
        <v>46</v>
      </c>
      <c r="D4422">
        <v>43955</v>
      </c>
      <c r="H4422" t="s">
        <v>47</v>
      </c>
      <c r="I4422">
        <v>43955</v>
      </c>
      <c r="J4422">
        <v>2020</v>
      </c>
      <c r="K4422" t="s">
        <v>85</v>
      </c>
      <c r="L4422" t="s">
        <v>19339</v>
      </c>
      <c r="N4422" t="s">
        <v>19340</v>
      </c>
      <c r="O4422" t="s">
        <v>4741</v>
      </c>
      <c r="P4422" t="s">
        <v>155</v>
      </c>
      <c r="Q4422" t="s">
        <v>52</v>
      </c>
      <c r="R4422">
        <v>98508</v>
      </c>
      <c r="S4422" t="s">
        <v>19341</v>
      </c>
      <c r="T4422" t="s">
        <v>19341</v>
      </c>
      <c r="U4422" t="s">
        <v>19342</v>
      </c>
      <c r="V4422" t="s">
        <v>54</v>
      </c>
      <c r="W4422">
        <v>13</v>
      </c>
      <c r="X4422" t="s">
        <v>157</v>
      </c>
      <c r="Y4422">
        <v>4821</v>
      </c>
      <c r="Z4422" t="s">
        <v>155</v>
      </c>
      <c r="AA4422" t="s">
        <v>57</v>
      </c>
      <c r="AB4422">
        <v>112378</v>
      </c>
      <c r="AC4422" t="s">
        <v>146</v>
      </c>
      <c r="AD4422" t="s">
        <v>4690</v>
      </c>
      <c r="AE4422" t="s">
        <v>107</v>
      </c>
      <c r="AF4422" t="s">
        <v>107</v>
      </c>
      <c r="AI4422">
        <v>2</v>
      </c>
      <c r="AJ4422" t="s">
        <v>72</v>
      </c>
      <c r="AK4422" t="s">
        <v>4691</v>
      </c>
      <c r="AL4422">
        <v>44138</v>
      </c>
      <c r="AM4422" t="s">
        <v>4692</v>
      </c>
      <c r="AN4422" t="b">
        <v>1</v>
      </c>
      <c r="AO4422" t="b">
        <v>1</v>
      </c>
      <c r="AP4422" t="b">
        <v>0</v>
      </c>
      <c r="AQ4422" t="s">
        <v>177</v>
      </c>
      <c r="BB4422" s="7" t="s">
        <v>19343</v>
      </c>
      <c r="BC4422" s="7" t="s">
        <v>12089</v>
      </c>
      <c r="BD4422" s="7" t="s">
        <v>52</v>
      </c>
      <c r="BE4422" s="7">
        <v>98516</v>
      </c>
      <c r="BF4422" s="7" t="s">
        <v>19344</v>
      </c>
      <c r="BG4422" s="7">
        <v>3965</v>
      </c>
      <c r="BH4422" s="7">
        <v>0</v>
      </c>
      <c r="BI4422">
        <v>3263.91</v>
      </c>
      <c r="BJ4422">
        <v>0</v>
      </c>
      <c r="BK4422">
        <v>0</v>
      </c>
      <c r="BL4422">
        <v>0</v>
      </c>
      <c r="BO4422" t="s">
        <v>19345</v>
      </c>
      <c r="BP4422">
        <v>25274</v>
      </c>
      <c r="BQ4422">
        <v>9102</v>
      </c>
      <c r="BR4422">
        <v>25995</v>
      </c>
      <c r="BS4422">
        <v>943</v>
      </c>
      <c r="BT4422">
        <v>22</v>
      </c>
      <c r="BU4422" t="s">
        <v>19346</v>
      </c>
      <c r="BV4422" t="s">
        <v>4695</v>
      </c>
      <c r="BX4422">
        <v>44148.873217592591</v>
      </c>
    </row>
    <row r="4423" spans="1:76" x14ac:dyDescent="0.25">
      <c r="A4423" t="s">
        <v>19347</v>
      </c>
      <c r="B4423" t="s">
        <v>19348</v>
      </c>
      <c r="C4423" t="s">
        <v>46</v>
      </c>
      <c r="D4423">
        <v>43958</v>
      </c>
      <c r="H4423" t="s">
        <v>47</v>
      </c>
      <c r="I4423">
        <v>43958</v>
      </c>
      <c r="J4423">
        <v>2020</v>
      </c>
      <c r="K4423" t="s">
        <v>85</v>
      </c>
      <c r="L4423" t="s">
        <v>19349</v>
      </c>
      <c r="N4423" t="s">
        <v>19350</v>
      </c>
      <c r="O4423" t="s">
        <v>4715</v>
      </c>
      <c r="P4423" t="s">
        <v>68</v>
      </c>
      <c r="Q4423" t="s">
        <v>5990</v>
      </c>
      <c r="R4423">
        <v>98109</v>
      </c>
      <c r="S4423" t="s">
        <v>19351</v>
      </c>
      <c r="T4423" t="s">
        <v>19351</v>
      </c>
      <c r="U4423">
        <v>2063354686</v>
      </c>
      <c r="V4423" t="s">
        <v>54</v>
      </c>
      <c r="W4423">
        <v>13</v>
      </c>
      <c r="X4423" t="s">
        <v>149</v>
      </c>
      <c r="Y4423">
        <v>4850</v>
      </c>
      <c r="Z4423" t="s">
        <v>68</v>
      </c>
      <c r="AA4423" t="s">
        <v>57</v>
      </c>
      <c r="AB4423">
        <v>122269</v>
      </c>
      <c r="AC4423" t="s">
        <v>146</v>
      </c>
      <c r="AD4423" t="s">
        <v>4690</v>
      </c>
      <c r="AE4423" t="s">
        <v>107</v>
      </c>
      <c r="AF4423" t="s">
        <v>107</v>
      </c>
      <c r="AI4423">
        <v>2</v>
      </c>
      <c r="AJ4423" t="s">
        <v>72</v>
      </c>
      <c r="AK4423" t="s">
        <v>4691</v>
      </c>
      <c r="AL4423">
        <v>44138</v>
      </c>
      <c r="AM4423" t="s">
        <v>4692</v>
      </c>
      <c r="AN4423" t="b">
        <v>1</v>
      </c>
      <c r="AO4423" t="b">
        <v>1</v>
      </c>
      <c r="AP4423" t="b">
        <v>0</v>
      </c>
      <c r="AQ4423" t="s">
        <v>177</v>
      </c>
      <c r="BB4423" s="7" t="s">
        <v>19350</v>
      </c>
      <c r="BC4423" s="7" t="s">
        <v>4715</v>
      </c>
      <c r="BD4423" s="7" t="s">
        <v>5990</v>
      </c>
      <c r="BE4423" s="7">
        <v>98109</v>
      </c>
      <c r="BF4423" s="7">
        <v>2063354686</v>
      </c>
      <c r="BG4423" s="7">
        <v>9108.25</v>
      </c>
      <c r="BH4423" s="7">
        <v>0</v>
      </c>
      <c r="BI4423">
        <v>9108.25</v>
      </c>
      <c r="BJ4423">
        <v>0</v>
      </c>
      <c r="BK4423">
        <v>0</v>
      </c>
      <c r="BL4423">
        <v>0</v>
      </c>
      <c r="BO4423" t="s">
        <v>19352</v>
      </c>
      <c r="BP4423">
        <v>25197</v>
      </c>
      <c r="BQ4423">
        <v>29936</v>
      </c>
      <c r="BR4423">
        <v>26014</v>
      </c>
      <c r="BS4423">
        <v>447</v>
      </c>
      <c r="BT4423">
        <v>36</v>
      </c>
      <c r="BU4423" t="s">
        <v>19353</v>
      </c>
      <c r="BV4423" t="s">
        <v>4695</v>
      </c>
      <c r="BX4423">
        <v>44203.80909722222</v>
      </c>
    </row>
    <row r="4424" spans="1:76" x14ac:dyDescent="0.25">
      <c r="A4424" t="s">
        <v>19354</v>
      </c>
      <c r="B4424" t="s">
        <v>274</v>
      </c>
      <c r="C4424" t="s">
        <v>46</v>
      </c>
      <c r="D4424">
        <v>43596</v>
      </c>
      <c r="H4424" t="s">
        <v>47</v>
      </c>
      <c r="I4424">
        <v>43596</v>
      </c>
      <c r="J4424">
        <v>2020</v>
      </c>
      <c r="K4424" t="s">
        <v>85</v>
      </c>
      <c r="L4424" t="s">
        <v>14179</v>
      </c>
      <c r="N4424" t="s">
        <v>4838</v>
      </c>
      <c r="O4424" t="s">
        <v>101</v>
      </c>
      <c r="Q4424" t="s">
        <v>52</v>
      </c>
      <c r="R4424">
        <v>98104</v>
      </c>
      <c r="S4424" t="s">
        <v>2810</v>
      </c>
      <c r="T4424" t="s">
        <v>13452</v>
      </c>
      <c r="U4424" t="s">
        <v>4733</v>
      </c>
      <c r="V4424" t="s">
        <v>275</v>
      </c>
      <c r="W4424">
        <v>6</v>
      </c>
      <c r="X4424" t="s">
        <v>4770</v>
      </c>
      <c r="Y4424">
        <v>1000</v>
      </c>
      <c r="AA4424" t="s">
        <v>71</v>
      </c>
      <c r="AC4424" t="s">
        <v>146</v>
      </c>
      <c r="AD4424" t="s">
        <v>4690</v>
      </c>
      <c r="AE4424" t="s">
        <v>107</v>
      </c>
      <c r="AF4424" t="s">
        <v>107</v>
      </c>
      <c r="AJ4424" t="s">
        <v>72</v>
      </c>
      <c r="AK4424" t="s">
        <v>4691</v>
      </c>
      <c r="AL4424">
        <v>44138</v>
      </c>
      <c r="AM4424" t="s">
        <v>4692</v>
      </c>
      <c r="AN4424" t="b">
        <v>1</v>
      </c>
      <c r="AO4424" t="b">
        <v>1</v>
      </c>
      <c r="AP4424" t="b">
        <v>1</v>
      </c>
      <c r="AQ4424" t="s">
        <v>60</v>
      </c>
      <c r="AR4424" t="s">
        <v>61</v>
      </c>
      <c r="BB4424" s="7" t="s">
        <v>4838</v>
      </c>
      <c r="BC4424" s="7" t="s">
        <v>101</v>
      </c>
      <c r="BD4424" s="7" t="s">
        <v>52</v>
      </c>
      <c r="BE4424" s="7">
        <v>98104</v>
      </c>
      <c r="BF4424" s="7" t="s">
        <v>4733</v>
      </c>
      <c r="BG4424" s="7">
        <v>66108.240000000005</v>
      </c>
      <c r="BH4424" s="7">
        <v>1642.58</v>
      </c>
      <c r="BI4424">
        <v>63881.25</v>
      </c>
      <c r="BJ4424">
        <v>0</v>
      </c>
      <c r="BK4424">
        <v>0</v>
      </c>
      <c r="BL4424">
        <v>0</v>
      </c>
      <c r="BM4424">
        <v>6420.03</v>
      </c>
      <c r="BN4424">
        <v>0</v>
      </c>
      <c r="BO4424" t="s">
        <v>19355</v>
      </c>
      <c r="BP4424">
        <v>12429</v>
      </c>
      <c r="BQ4424">
        <v>1082</v>
      </c>
      <c r="BR4424">
        <v>1174</v>
      </c>
      <c r="BS4424">
        <v>866</v>
      </c>
      <c r="BU4424" t="s">
        <v>4979</v>
      </c>
      <c r="BV4424" t="s">
        <v>4695</v>
      </c>
      <c r="BX4424">
        <v>44235.623923611114</v>
      </c>
    </row>
    <row r="4425" spans="1:76" x14ac:dyDescent="0.25">
      <c r="A4425" t="s">
        <v>19356</v>
      </c>
      <c r="B4425" t="s">
        <v>19357</v>
      </c>
      <c r="C4425" t="s">
        <v>46</v>
      </c>
      <c r="D4425">
        <v>43974</v>
      </c>
      <c r="H4425" t="s">
        <v>47</v>
      </c>
      <c r="I4425">
        <v>43974</v>
      </c>
      <c r="J4425">
        <v>2020</v>
      </c>
      <c r="K4425" t="s">
        <v>85</v>
      </c>
      <c r="L4425" t="s">
        <v>19358</v>
      </c>
      <c r="N4425" t="s">
        <v>19359</v>
      </c>
      <c r="O4425" t="s">
        <v>5302</v>
      </c>
      <c r="P4425" t="s">
        <v>199</v>
      </c>
      <c r="Q4425" t="s">
        <v>52</v>
      </c>
      <c r="R4425">
        <v>98223</v>
      </c>
      <c r="S4425" t="s">
        <v>19360</v>
      </c>
      <c r="T4425" t="s">
        <v>19361</v>
      </c>
      <c r="U4425" t="s">
        <v>19362</v>
      </c>
      <c r="V4425" t="s">
        <v>54</v>
      </c>
      <c r="W4425">
        <v>13</v>
      </c>
      <c r="X4425" t="s">
        <v>201</v>
      </c>
      <c r="Y4425">
        <v>4856</v>
      </c>
      <c r="Z4425" t="s">
        <v>199</v>
      </c>
      <c r="AA4425" t="s">
        <v>57</v>
      </c>
      <c r="AB4425">
        <v>102166</v>
      </c>
      <c r="AC4425" t="s">
        <v>146</v>
      </c>
      <c r="AD4425" t="s">
        <v>4690</v>
      </c>
      <c r="AE4425" t="s">
        <v>107</v>
      </c>
      <c r="AF4425" t="s">
        <v>107</v>
      </c>
      <c r="AI4425">
        <v>2</v>
      </c>
      <c r="AJ4425" t="s">
        <v>72</v>
      </c>
      <c r="AK4425" t="s">
        <v>4691</v>
      </c>
      <c r="AL4425">
        <v>44138</v>
      </c>
      <c r="AM4425" t="s">
        <v>4692</v>
      </c>
      <c r="AN4425" t="b">
        <v>1</v>
      </c>
      <c r="AO4425" t="b">
        <v>1</v>
      </c>
      <c r="AP4425" t="b">
        <v>1</v>
      </c>
      <c r="AQ4425" t="s">
        <v>60</v>
      </c>
      <c r="AR4425" t="s">
        <v>99</v>
      </c>
      <c r="BB4425" s="7" t="s">
        <v>19359</v>
      </c>
      <c r="BC4425" s="7" t="s">
        <v>5302</v>
      </c>
      <c r="BD4425" s="7" t="s">
        <v>52</v>
      </c>
      <c r="BE4425" s="7">
        <v>98223</v>
      </c>
      <c r="BF4425" s="7" t="s">
        <v>19362</v>
      </c>
      <c r="BG4425" s="7">
        <v>8883.42</v>
      </c>
      <c r="BH4425" s="7">
        <v>0</v>
      </c>
      <c r="BI4425">
        <v>8499.08</v>
      </c>
      <c r="BJ4425">
        <v>0</v>
      </c>
      <c r="BK4425">
        <v>0</v>
      </c>
      <c r="BL4425">
        <v>0</v>
      </c>
      <c r="BM4425">
        <v>456.5</v>
      </c>
      <c r="BN4425">
        <v>0</v>
      </c>
      <c r="BO4425" t="s">
        <v>19363</v>
      </c>
      <c r="BP4425">
        <v>25588</v>
      </c>
      <c r="BQ4425">
        <v>30087</v>
      </c>
      <c r="BR4425">
        <v>70430</v>
      </c>
      <c r="BS4425">
        <v>732</v>
      </c>
      <c r="BT4425">
        <v>39</v>
      </c>
      <c r="BU4425" t="s">
        <v>19364</v>
      </c>
      <c r="BV4425" t="s">
        <v>4695</v>
      </c>
      <c r="BX4425">
        <v>44232.645138888889</v>
      </c>
    </row>
    <row r="4426" spans="1:76" x14ac:dyDescent="0.25">
      <c r="A4426" t="s">
        <v>19365</v>
      </c>
      <c r="B4426" t="s">
        <v>19366</v>
      </c>
      <c r="C4426" t="s">
        <v>46</v>
      </c>
      <c r="D4426">
        <v>43981</v>
      </c>
      <c r="I4426">
        <v>43981</v>
      </c>
      <c r="J4426">
        <v>2020</v>
      </c>
      <c r="K4426" t="s">
        <v>85</v>
      </c>
      <c r="L4426" t="s">
        <v>19367</v>
      </c>
      <c r="N4426" t="s">
        <v>19368</v>
      </c>
      <c r="O4426" t="s">
        <v>17020</v>
      </c>
      <c r="Q4426" t="s">
        <v>52</v>
      </c>
      <c r="R4426">
        <v>98354</v>
      </c>
      <c r="S4426" t="s">
        <v>19369</v>
      </c>
      <c r="T4426" t="s">
        <v>19370</v>
      </c>
      <c r="U4426" t="s">
        <v>19371</v>
      </c>
      <c r="V4426" t="s">
        <v>171</v>
      </c>
      <c r="W4426">
        <v>4</v>
      </c>
      <c r="X4426" t="s">
        <v>4770</v>
      </c>
      <c r="Y4426">
        <v>1000</v>
      </c>
      <c r="AA4426" t="s">
        <v>71</v>
      </c>
      <c r="AC4426" t="s">
        <v>146</v>
      </c>
      <c r="AD4426" t="s">
        <v>4690</v>
      </c>
      <c r="AE4426" t="s">
        <v>107</v>
      </c>
      <c r="AF4426" t="s">
        <v>107</v>
      </c>
      <c r="AJ4426" t="s">
        <v>72</v>
      </c>
      <c r="AK4426" t="s">
        <v>4691</v>
      </c>
      <c r="AL4426">
        <v>44138</v>
      </c>
      <c r="AM4426" t="s">
        <v>4878</v>
      </c>
      <c r="AN4426" t="b">
        <v>1</v>
      </c>
      <c r="AO4426" t="b">
        <v>1</v>
      </c>
      <c r="AP4426" t="b">
        <v>0</v>
      </c>
      <c r="AQ4426" t="s">
        <v>177</v>
      </c>
      <c r="BB4426" s="7" t="s">
        <v>19368</v>
      </c>
      <c r="BC4426" s="7" t="s">
        <v>17020</v>
      </c>
      <c r="BD4426" s="7" t="s">
        <v>52</v>
      </c>
      <c r="BE4426" s="7">
        <v>98354</v>
      </c>
      <c r="BF4426" s="7" t="s">
        <v>19371</v>
      </c>
      <c r="BO4426" t="s">
        <v>19372</v>
      </c>
      <c r="BP4426">
        <v>25724</v>
      </c>
      <c r="BQ4426">
        <v>30139</v>
      </c>
      <c r="BR4426">
        <v>70355</v>
      </c>
      <c r="BU4426" t="s">
        <v>19373</v>
      </c>
      <c r="BV4426" t="s">
        <v>4695</v>
      </c>
      <c r="BX4426">
        <v>44075.335358796299</v>
      </c>
    </row>
    <row r="4427" spans="1:76" x14ac:dyDescent="0.25">
      <c r="A4427" t="s">
        <v>19374</v>
      </c>
      <c r="B4427" t="s">
        <v>2256</v>
      </c>
      <c r="C4427" t="s">
        <v>46</v>
      </c>
      <c r="D4427">
        <v>43979</v>
      </c>
      <c r="H4427" t="s">
        <v>47</v>
      </c>
      <c r="I4427">
        <v>43979</v>
      </c>
      <c r="J4427">
        <v>2020</v>
      </c>
      <c r="K4427" t="s">
        <v>85</v>
      </c>
      <c r="L4427" t="s">
        <v>6832</v>
      </c>
      <c r="N4427" t="s">
        <v>19375</v>
      </c>
      <c r="O4427" t="s">
        <v>19376</v>
      </c>
      <c r="P4427" t="s">
        <v>105</v>
      </c>
      <c r="Q4427" t="s">
        <v>52</v>
      </c>
      <c r="R4427">
        <v>99003</v>
      </c>
      <c r="S4427" t="s">
        <v>19377</v>
      </c>
      <c r="T4427" t="s">
        <v>6836</v>
      </c>
      <c r="U4427" t="s">
        <v>19378</v>
      </c>
      <c r="V4427" t="s">
        <v>4807</v>
      </c>
      <c r="W4427">
        <v>23</v>
      </c>
      <c r="X4427" t="s">
        <v>6703</v>
      </c>
      <c r="Y4427">
        <v>4151</v>
      </c>
      <c r="Z4427" t="s">
        <v>105</v>
      </c>
      <c r="AA4427" t="s">
        <v>4785</v>
      </c>
      <c r="AB4427">
        <v>331957</v>
      </c>
      <c r="AC4427" t="s">
        <v>146</v>
      </c>
      <c r="AD4427" t="s">
        <v>4690</v>
      </c>
      <c r="AE4427" t="s">
        <v>107</v>
      </c>
      <c r="AF4427" t="s">
        <v>107</v>
      </c>
      <c r="AI4427" t="s">
        <v>6704</v>
      </c>
      <c r="AJ4427" t="s">
        <v>72</v>
      </c>
      <c r="AK4427" t="s">
        <v>4691</v>
      </c>
      <c r="AL4427">
        <v>44138</v>
      </c>
      <c r="AM4427" t="s">
        <v>4692</v>
      </c>
      <c r="AN4427" t="b">
        <v>1</v>
      </c>
      <c r="AO4427" t="b">
        <v>1</v>
      </c>
      <c r="AP4427" t="b">
        <v>1</v>
      </c>
      <c r="AQ4427" t="s">
        <v>60</v>
      </c>
      <c r="AR4427" t="s">
        <v>99</v>
      </c>
      <c r="BB4427" s="7" t="s">
        <v>19379</v>
      </c>
      <c r="BC4427" s="7" t="s">
        <v>4701</v>
      </c>
      <c r="BD4427" s="7" t="s">
        <v>52</v>
      </c>
      <c r="BE4427" s="7">
        <v>99205</v>
      </c>
      <c r="BF4427" s="7" t="s">
        <v>16865</v>
      </c>
      <c r="BG4427" s="7">
        <v>10878.65</v>
      </c>
      <c r="BH4427" s="7">
        <v>0</v>
      </c>
      <c r="BI4427">
        <v>10878.65</v>
      </c>
      <c r="BJ4427">
        <v>0</v>
      </c>
      <c r="BK4427">
        <v>0</v>
      </c>
      <c r="BL4427">
        <v>0</v>
      </c>
      <c r="BM4427">
        <v>476.96</v>
      </c>
      <c r="BN4427">
        <v>0</v>
      </c>
      <c r="BO4427" t="s">
        <v>19380</v>
      </c>
      <c r="BP4427">
        <v>25653</v>
      </c>
      <c r="BQ4427">
        <v>228</v>
      </c>
      <c r="BR4427">
        <v>49405</v>
      </c>
      <c r="BS4427">
        <v>484</v>
      </c>
      <c r="BU4427" t="s">
        <v>13501</v>
      </c>
      <c r="BV4427" t="s">
        <v>4695</v>
      </c>
      <c r="BX4427">
        <v>44239.748865740738</v>
      </c>
    </row>
    <row r="4428" spans="1:76" x14ac:dyDescent="0.25">
      <c r="A4428" t="s">
        <v>19381</v>
      </c>
      <c r="B4428" t="s">
        <v>19382</v>
      </c>
      <c r="C4428" t="s">
        <v>46</v>
      </c>
      <c r="D4428">
        <v>43988</v>
      </c>
      <c r="H4428" t="s">
        <v>47</v>
      </c>
      <c r="I4428">
        <v>43988</v>
      </c>
      <c r="J4428">
        <v>2020</v>
      </c>
      <c r="K4428" t="s">
        <v>85</v>
      </c>
      <c r="L4428" t="s">
        <v>19383</v>
      </c>
      <c r="N4428" t="s">
        <v>19384</v>
      </c>
      <c r="O4428" t="s">
        <v>5014</v>
      </c>
      <c r="P4428" t="s">
        <v>115</v>
      </c>
      <c r="Q4428" t="s">
        <v>5990</v>
      </c>
      <c r="R4428">
        <v>98335</v>
      </c>
      <c r="S4428" t="s">
        <v>19385</v>
      </c>
      <c r="T4428" t="s">
        <v>19385</v>
      </c>
      <c r="V4428" t="s">
        <v>54</v>
      </c>
      <c r="W4428">
        <v>13</v>
      </c>
      <c r="X4428" t="s">
        <v>114</v>
      </c>
      <c r="Y4428">
        <v>4829</v>
      </c>
      <c r="Z4428" t="s">
        <v>115</v>
      </c>
      <c r="AA4428" t="s">
        <v>57</v>
      </c>
      <c r="AB4428">
        <v>108759</v>
      </c>
      <c r="AC4428" t="s">
        <v>146</v>
      </c>
      <c r="AD4428" t="s">
        <v>4690</v>
      </c>
      <c r="AE4428" t="s">
        <v>107</v>
      </c>
      <c r="AF4428" t="s">
        <v>107</v>
      </c>
      <c r="AI4428">
        <v>1</v>
      </c>
      <c r="AJ4428" t="s">
        <v>72</v>
      </c>
      <c r="AK4428" t="s">
        <v>4691</v>
      </c>
      <c r="AL4428">
        <v>44138</v>
      </c>
      <c r="AM4428" t="s">
        <v>4692</v>
      </c>
      <c r="AN4428" t="b">
        <v>1</v>
      </c>
      <c r="BG4428" s="7">
        <v>0</v>
      </c>
      <c r="BH4428" s="7">
        <v>0</v>
      </c>
      <c r="BI4428">
        <v>0</v>
      </c>
      <c r="BJ4428">
        <v>0</v>
      </c>
      <c r="BK4428">
        <v>0</v>
      </c>
      <c r="BL4428">
        <v>0</v>
      </c>
      <c r="BO4428" t="s">
        <v>19386</v>
      </c>
      <c r="BP4428">
        <v>25722</v>
      </c>
      <c r="BQ4428">
        <v>30216</v>
      </c>
      <c r="BR4428">
        <v>92924</v>
      </c>
      <c r="BS4428">
        <v>934</v>
      </c>
      <c r="BT4428">
        <v>26</v>
      </c>
      <c r="BU4428" t="s">
        <v>19383</v>
      </c>
      <c r="BV4428" t="s">
        <v>4695</v>
      </c>
      <c r="BX4428">
        <v>44148.872974537036</v>
      </c>
    </row>
    <row r="4429" spans="1:76" x14ac:dyDescent="0.25">
      <c r="A4429" t="s">
        <v>19387</v>
      </c>
      <c r="B4429" t="s">
        <v>19388</v>
      </c>
      <c r="C4429" t="s">
        <v>46</v>
      </c>
      <c r="D4429">
        <v>43963</v>
      </c>
      <c r="H4429" t="s">
        <v>47</v>
      </c>
      <c r="I4429">
        <v>43963</v>
      </c>
      <c r="J4429">
        <v>2020</v>
      </c>
      <c r="K4429" t="s">
        <v>85</v>
      </c>
      <c r="L4429" t="s">
        <v>19389</v>
      </c>
      <c r="N4429" t="s">
        <v>19390</v>
      </c>
      <c r="O4429" t="s">
        <v>4715</v>
      </c>
      <c r="Q4429" t="s">
        <v>52</v>
      </c>
      <c r="R4429">
        <v>98124</v>
      </c>
      <c r="S4429" t="s">
        <v>19391</v>
      </c>
      <c r="T4429" t="s">
        <v>19391</v>
      </c>
      <c r="U4429" t="s">
        <v>19392</v>
      </c>
      <c r="V4429" t="s">
        <v>275</v>
      </c>
      <c r="W4429">
        <v>6</v>
      </c>
      <c r="X4429" t="s">
        <v>4770</v>
      </c>
      <c r="Y4429">
        <v>1000</v>
      </c>
      <c r="AA4429" t="s">
        <v>71</v>
      </c>
      <c r="AC4429" t="s">
        <v>146</v>
      </c>
      <c r="AD4429" t="s">
        <v>4690</v>
      </c>
      <c r="AE4429" t="s">
        <v>107</v>
      </c>
      <c r="AF4429" t="s">
        <v>107</v>
      </c>
      <c r="AJ4429" t="s">
        <v>72</v>
      </c>
      <c r="AK4429" t="s">
        <v>4691</v>
      </c>
      <c r="AL4429">
        <v>44138</v>
      </c>
      <c r="AM4429" t="s">
        <v>4692</v>
      </c>
      <c r="AN4429" t="b">
        <v>1</v>
      </c>
      <c r="AO4429" t="b">
        <v>1</v>
      </c>
      <c r="AP4429" t="b">
        <v>0</v>
      </c>
      <c r="AQ4429" t="s">
        <v>177</v>
      </c>
      <c r="BB4429" s="7" t="s">
        <v>19390</v>
      </c>
      <c r="BC4429" s="7" t="s">
        <v>4715</v>
      </c>
      <c r="BD4429" s="7" t="s">
        <v>52</v>
      </c>
      <c r="BE4429" s="7">
        <v>98124</v>
      </c>
      <c r="BF4429" s="7" t="s">
        <v>19393</v>
      </c>
      <c r="BG4429" s="7">
        <v>5902.22</v>
      </c>
      <c r="BH4429" s="7">
        <v>0</v>
      </c>
      <c r="BI4429">
        <v>6327.79</v>
      </c>
      <c r="BJ4429">
        <v>425.57</v>
      </c>
      <c r="BK4429">
        <v>0</v>
      </c>
      <c r="BL4429">
        <v>0</v>
      </c>
      <c r="BO4429" t="s">
        <v>19394</v>
      </c>
      <c r="BP4429">
        <v>25373</v>
      </c>
      <c r="BQ4429">
        <v>29952</v>
      </c>
      <c r="BR4429">
        <v>31751</v>
      </c>
      <c r="BS4429">
        <v>374</v>
      </c>
      <c r="BU4429" t="s">
        <v>19395</v>
      </c>
      <c r="BV4429" t="s">
        <v>4695</v>
      </c>
      <c r="BX4429">
        <v>44148.84642361111</v>
      </c>
    </row>
    <row r="4430" spans="1:76" x14ac:dyDescent="0.25">
      <c r="A4430" t="s">
        <v>19402</v>
      </c>
      <c r="B4430" t="s">
        <v>19403</v>
      </c>
      <c r="C4430" t="s">
        <v>46</v>
      </c>
      <c r="D4430">
        <v>43980</v>
      </c>
      <c r="I4430">
        <v>43980</v>
      </c>
      <c r="J4430">
        <v>2020</v>
      </c>
      <c r="K4430" t="s">
        <v>85</v>
      </c>
      <c r="L4430" t="s">
        <v>19404</v>
      </c>
      <c r="N4430" t="s">
        <v>14445</v>
      </c>
      <c r="O4430" t="s">
        <v>14446</v>
      </c>
      <c r="Q4430" t="s">
        <v>5990</v>
      </c>
      <c r="R4430">
        <v>98043</v>
      </c>
      <c r="S4430" t="s">
        <v>19405</v>
      </c>
      <c r="T4430" t="s">
        <v>19406</v>
      </c>
      <c r="U4430">
        <v>4252857927</v>
      </c>
      <c r="V4430" t="s">
        <v>265</v>
      </c>
      <c r="W4430">
        <v>7</v>
      </c>
      <c r="X4430" t="s">
        <v>4770</v>
      </c>
      <c r="Y4430">
        <v>1000</v>
      </c>
      <c r="AA4430" t="s">
        <v>71</v>
      </c>
      <c r="AC4430" t="s">
        <v>146</v>
      </c>
      <c r="AD4430" t="s">
        <v>4690</v>
      </c>
      <c r="AE4430" t="s">
        <v>107</v>
      </c>
      <c r="AF4430" t="s">
        <v>107</v>
      </c>
      <c r="AJ4430" t="s">
        <v>72</v>
      </c>
      <c r="AK4430" t="s">
        <v>4691</v>
      </c>
      <c r="AL4430">
        <v>44138</v>
      </c>
      <c r="AM4430" t="s">
        <v>4692</v>
      </c>
      <c r="AN4430" t="b">
        <v>1</v>
      </c>
      <c r="AO4430" t="b">
        <v>1</v>
      </c>
      <c r="AP4430" t="b">
        <v>0</v>
      </c>
      <c r="AQ4430" t="s">
        <v>177</v>
      </c>
      <c r="BF4430" s="7">
        <v>4252857927</v>
      </c>
      <c r="BO4430" t="s">
        <v>19407</v>
      </c>
      <c r="BP4430">
        <v>25492</v>
      </c>
      <c r="BQ4430">
        <v>30201</v>
      </c>
      <c r="BR4430">
        <v>91044</v>
      </c>
      <c r="BU4430" t="s">
        <v>19404</v>
      </c>
      <c r="BV4430" t="s">
        <v>4695</v>
      </c>
      <c r="BX4430">
        <v>44075.335162037038</v>
      </c>
    </row>
    <row r="4431" spans="1:76" x14ac:dyDescent="0.25">
      <c r="A4431" t="s">
        <v>19408</v>
      </c>
      <c r="B4431" t="s">
        <v>768</v>
      </c>
      <c r="C4431" t="s">
        <v>46</v>
      </c>
      <c r="D4431">
        <v>43496</v>
      </c>
      <c r="H4431" t="s">
        <v>47</v>
      </c>
      <c r="I4431">
        <v>43496</v>
      </c>
      <c r="J4431">
        <v>2020</v>
      </c>
      <c r="K4431" t="s">
        <v>85</v>
      </c>
      <c r="L4431" t="s">
        <v>5537</v>
      </c>
      <c r="N4431" t="s">
        <v>19409</v>
      </c>
      <c r="O4431" t="s">
        <v>154</v>
      </c>
      <c r="P4431" t="s">
        <v>155</v>
      </c>
      <c r="Q4431" t="s">
        <v>52</v>
      </c>
      <c r="R4431">
        <v>98506</v>
      </c>
      <c r="S4431" t="s">
        <v>770</v>
      </c>
      <c r="T4431" t="s">
        <v>19410</v>
      </c>
      <c r="U4431" t="s">
        <v>5539</v>
      </c>
      <c r="V4431" t="s">
        <v>54</v>
      </c>
      <c r="W4431">
        <v>13</v>
      </c>
      <c r="X4431" t="s">
        <v>157</v>
      </c>
      <c r="Y4431">
        <v>4821</v>
      </c>
      <c r="Z4431" t="s">
        <v>155</v>
      </c>
      <c r="AA4431" t="s">
        <v>57</v>
      </c>
      <c r="AB4431">
        <v>112378</v>
      </c>
      <c r="AC4431" t="s">
        <v>146</v>
      </c>
      <c r="AD4431" t="s">
        <v>4690</v>
      </c>
      <c r="AE4431" t="s">
        <v>107</v>
      </c>
      <c r="AF4431" t="s">
        <v>107</v>
      </c>
      <c r="AI4431">
        <v>2</v>
      </c>
      <c r="AJ4431" t="s">
        <v>72</v>
      </c>
      <c r="AK4431" t="s">
        <v>4691</v>
      </c>
      <c r="AL4431">
        <v>44138</v>
      </c>
      <c r="AM4431" t="s">
        <v>4692</v>
      </c>
      <c r="AN4431" t="b">
        <v>1</v>
      </c>
      <c r="BB4431" s="7" t="s">
        <v>12069</v>
      </c>
      <c r="BC4431" s="7" t="s">
        <v>4715</v>
      </c>
      <c r="BD4431" s="7" t="s">
        <v>52</v>
      </c>
      <c r="BE4431" s="7">
        <v>98101</v>
      </c>
      <c r="BF4431" s="7" t="s">
        <v>6505</v>
      </c>
      <c r="BG4431" s="7">
        <v>32255.87</v>
      </c>
      <c r="BH4431" s="7">
        <v>4426</v>
      </c>
      <c r="BI4431">
        <v>29628.49</v>
      </c>
      <c r="BJ4431">
        <v>0</v>
      </c>
      <c r="BK4431">
        <v>0</v>
      </c>
      <c r="BL4431">
        <v>0</v>
      </c>
      <c r="BO4431" t="s">
        <v>19411</v>
      </c>
      <c r="BP4431">
        <v>5139</v>
      </c>
      <c r="BQ4431">
        <v>30353</v>
      </c>
      <c r="BR4431">
        <v>1122</v>
      </c>
      <c r="BS4431">
        <v>508</v>
      </c>
      <c r="BT4431">
        <v>22</v>
      </c>
      <c r="BU4431" t="s">
        <v>12977</v>
      </c>
      <c r="BV4431" t="s">
        <v>4695</v>
      </c>
      <c r="BX4431">
        <v>44630.436493055553</v>
      </c>
    </row>
    <row r="4432" spans="1:76" x14ac:dyDescent="0.25">
      <c r="A4432" t="s">
        <v>19698</v>
      </c>
      <c r="B4432" t="s">
        <v>373</v>
      </c>
      <c r="C4432" t="s">
        <v>46</v>
      </c>
      <c r="D4432">
        <v>43474</v>
      </c>
      <c r="H4432" t="s">
        <v>47</v>
      </c>
      <c r="I4432">
        <v>43474</v>
      </c>
      <c r="J4432">
        <v>2020</v>
      </c>
      <c r="K4432" t="s">
        <v>85</v>
      </c>
      <c r="L4432" t="s">
        <v>11269</v>
      </c>
      <c r="N4432" t="s">
        <v>3214</v>
      </c>
      <c r="O4432" t="s">
        <v>375</v>
      </c>
      <c r="P4432" t="s">
        <v>68</v>
      </c>
      <c r="Q4432" t="s">
        <v>52</v>
      </c>
      <c r="R4432">
        <v>98040</v>
      </c>
      <c r="S4432" t="s">
        <v>376</v>
      </c>
      <c r="T4432" t="s">
        <v>4857</v>
      </c>
      <c r="U4432" t="s">
        <v>4858</v>
      </c>
      <c r="V4432" t="s">
        <v>54</v>
      </c>
      <c r="W4432">
        <v>13</v>
      </c>
      <c r="X4432" t="s">
        <v>377</v>
      </c>
      <c r="Y4432">
        <v>4860</v>
      </c>
      <c r="Z4432" t="s">
        <v>68</v>
      </c>
      <c r="AA4432" t="s">
        <v>57</v>
      </c>
      <c r="AB4432">
        <v>103835</v>
      </c>
      <c r="AC4432" t="s">
        <v>146</v>
      </c>
      <c r="AD4432" t="s">
        <v>4690</v>
      </c>
      <c r="AE4432" t="s">
        <v>107</v>
      </c>
      <c r="AF4432" t="s">
        <v>107</v>
      </c>
      <c r="AI4432">
        <v>1</v>
      </c>
      <c r="AJ4432" t="s">
        <v>72</v>
      </c>
      <c r="AK4432" t="s">
        <v>4691</v>
      </c>
      <c r="AL4432">
        <v>44138</v>
      </c>
      <c r="AM4432" t="s">
        <v>4692</v>
      </c>
      <c r="AN4432" t="b">
        <v>1</v>
      </c>
      <c r="AO4432" t="b">
        <v>1</v>
      </c>
      <c r="AP4432" t="b">
        <v>1</v>
      </c>
      <c r="AQ4432" t="s">
        <v>60</v>
      </c>
      <c r="AR4432" t="s">
        <v>61</v>
      </c>
      <c r="BB4432" s="7" t="s">
        <v>552</v>
      </c>
      <c r="BC4432" s="7" t="s">
        <v>542</v>
      </c>
      <c r="BD4432" s="7" t="s">
        <v>52</v>
      </c>
      <c r="BE4432" s="7">
        <v>98023</v>
      </c>
      <c r="BF4432" s="7" t="s">
        <v>6193</v>
      </c>
      <c r="BG4432" s="7">
        <v>75690.55</v>
      </c>
      <c r="BH4432" s="7">
        <v>12125.33</v>
      </c>
      <c r="BI4432">
        <v>87815.88</v>
      </c>
      <c r="BJ4432">
        <v>0</v>
      </c>
      <c r="BK4432">
        <v>0</v>
      </c>
      <c r="BL4432">
        <v>0</v>
      </c>
      <c r="BM4432">
        <v>417.57</v>
      </c>
      <c r="BN4432">
        <v>0</v>
      </c>
      <c r="BO4432" t="s">
        <v>19699</v>
      </c>
      <c r="BP4432">
        <v>17588</v>
      </c>
      <c r="BQ4432">
        <v>514</v>
      </c>
      <c r="BR4432">
        <v>1217</v>
      </c>
      <c r="BS4432">
        <v>1139</v>
      </c>
      <c r="BT4432">
        <v>41</v>
      </c>
      <c r="BU4432" t="s">
        <v>5638</v>
      </c>
      <c r="BV4432" t="s">
        <v>4695</v>
      </c>
      <c r="BX4432">
        <v>44299.739722222221</v>
      </c>
    </row>
    <row r="4433" spans="1:76" x14ac:dyDescent="0.25">
      <c r="A4433" t="s">
        <v>19707</v>
      </c>
      <c r="B4433" t="s">
        <v>1047</v>
      </c>
      <c r="C4433" t="s">
        <v>46</v>
      </c>
      <c r="D4433">
        <v>43475</v>
      </c>
      <c r="H4433" t="s">
        <v>47</v>
      </c>
      <c r="I4433">
        <v>43475</v>
      </c>
      <c r="J4433">
        <v>2020</v>
      </c>
      <c r="K4433" t="s">
        <v>85</v>
      </c>
      <c r="L4433" t="s">
        <v>5005</v>
      </c>
      <c r="N4433" t="s">
        <v>1048</v>
      </c>
      <c r="O4433" t="s">
        <v>627</v>
      </c>
      <c r="P4433" t="s">
        <v>68</v>
      </c>
      <c r="Q4433" t="s">
        <v>52</v>
      </c>
      <c r="R4433">
        <v>98133</v>
      </c>
      <c r="S4433" t="s">
        <v>1049</v>
      </c>
      <c r="T4433" t="s">
        <v>5640</v>
      </c>
      <c r="U4433" t="s">
        <v>5007</v>
      </c>
      <c r="V4433" t="s">
        <v>54</v>
      </c>
      <c r="W4433">
        <v>13</v>
      </c>
      <c r="X4433" t="s">
        <v>626</v>
      </c>
      <c r="Y4433">
        <v>4841</v>
      </c>
      <c r="Z4433" t="s">
        <v>68</v>
      </c>
      <c r="AA4433" t="s">
        <v>57</v>
      </c>
      <c r="AB4433">
        <v>98889</v>
      </c>
      <c r="AC4433" t="s">
        <v>146</v>
      </c>
      <c r="AD4433" t="s">
        <v>4690</v>
      </c>
      <c r="AE4433" t="s">
        <v>107</v>
      </c>
      <c r="AF4433" t="s">
        <v>107</v>
      </c>
      <c r="AI4433">
        <v>1</v>
      </c>
      <c r="AJ4433" t="s">
        <v>72</v>
      </c>
      <c r="AK4433" t="s">
        <v>4691</v>
      </c>
      <c r="AL4433">
        <v>44138</v>
      </c>
      <c r="AM4433" t="s">
        <v>4692</v>
      </c>
      <c r="AN4433" t="b">
        <v>1</v>
      </c>
      <c r="AO4433" t="b">
        <v>1</v>
      </c>
      <c r="AP4433" t="b">
        <v>1</v>
      </c>
      <c r="AQ4433" t="s">
        <v>60</v>
      </c>
      <c r="AR4433" t="s">
        <v>61</v>
      </c>
      <c r="BB4433" s="7" t="s">
        <v>83</v>
      </c>
      <c r="BC4433" s="7" t="s">
        <v>101</v>
      </c>
      <c r="BD4433" s="7" t="s">
        <v>52</v>
      </c>
      <c r="BE4433" s="7">
        <v>98109</v>
      </c>
      <c r="BF4433" s="7" t="s">
        <v>5120</v>
      </c>
      <c r="BG4433" s="7">
        <v>95963.32</v>
      </c>
      <c r="BH4433" s="7">
        <v>10123.31</v>
      </c>
      <c r="BI4433">
        <v>77036.45</v>
      </c>
      <c r="BJ4433">
        <v>0</v>
      </c>
      <c r="BK4433">
        <v>0</v>
      </c>
      <c r="BL4433">
        <v>0</v>
      </c>
      <c r="BM4433">
        <v>421.12</v>
      </c>
      <c r="BN4433">
        <v>0</v>
      </c>
      <c r="BO4433" t="s">
        <v>19708</v>
      </c>
      <c r="BP4433">
        <v>17065</v>
      </c>
      <c r="BQ4433">
        <v>557</v>
      </c>
      <c r="BR4433">
        <v>1152</v>
      </c>
      <c r="BS4433">
        <v>1109</v>
      </c>
      <c r="BT4433">
        <v>32</v>
      </c>
      <c r="BU4433" t="s">
        <v>5009</v>
      </c>
      <c r="BV4433" t="s">
        <v>4695</v>
      </c>
      <c r="BX4433">
        <v>44293.699467592596</v>
      </c>
    </row>
    <row r="4434" spans="1:76" x14ac:dyDescent="0.25">
      <c r="A4434" t="s">
        <v>20063</v>
      </c>
      <c r="B4434" t="s">
        <v>5161</v>
      </c>
      <c r="C4434" t="s">
        <v>46</v>
      </c>
      <c r="D4434">
        <v>43948</v>
      </c>
      <c r="H4434" t="s">
        <v>47</v>
      </c>
      <c r="I4434">
        <v>43948</v>
      </c>
      <c r="J4434">
        <v>2020</v>
      </c>
      <c r="K4434" t="s">
        <v>85</v>
      </c>
      <c r="L4434" t="s">
        <v>5162</v>
      </c>
      <c r="N4434" t="s">
        <v>5163</v>
      </c>
      <c r="O4434" t="s">
        <v>5164</v>
      </c>
      <c r="P4434" t="s">
        <v>1794</v>
      </c>
      <c r="Q4434" t="s">
        <v>52</v>
      </c>
      <c r="R4434">
        <v>98339</v>
      </c>
      <c r="S4434" t="s">
        <v>5165</v>
      </c>
      <c r="T4434" t="s">
        <v>5165</v>
      </c>
      <c r="U4434" t="s">
        <v>5166</v>
      </c>
      <c r="V4434" t="s">
        <v>4807</v>
      </c>
      <c r="W4434">
        <v>23</v>
      </c>
      <c r="X4434" t="s">
        <v>5167</v>
      </c>
      <c r="Y4434">
        <v>3433</v>
      </c>
      <c r="Z4434" t="s">
        <v>1794</v>
      </c>
      <c r="AA4434" t="s">
        <v>4785</v>
      </c>
      <c r="AB4434">
        <v>25861</v>
      </c>
      <c r="AC4434" t="s">
        <v>146</v>
      </c>
      <c r="AD4434" t="s">
        <v>4690</v>
      </c>
      <c r="AE4434" t="s">
        <v>107</v>
      </c>
      <c r="AF4434" t="s">
        <v>107</v>
      </c>
      <c r="AI4434">
        <v>2</v>
      </c>
      <c r="AJ4434" t="s">
        <v>72</v>
      </c>
      <c r="AK4434" t="s">
        <v>4691</v>
      </c>
      <c r="AL4434">
        <v>44138</v>
      </c>
      <c r="AM4434" t="s">
        <v>4878</v>
      </c>
      <c r="AN4434" t="b">
        <v>1</v>
      </c>
      <c r="AO4434" t="b">
        <v>1</v>
      </c>
      <c r="AP4434" t="b">
        <v>1</v>
      </c>
      <c r="AQ4434" t="s">
        <v>60</v>
      </c>
      <c r="AR4434" t="s">
        <v>61</v>
      </c>
      <c r="BB4434" s="7" t="s">
        <v>5163</v>
      </c>
      <c r="BC4434" s="7" t="s">
        <v>5164</v>
      </c>
      <c r="BD4434" s="7" t="s">
        <v>52</v>
      </c>
      <c r="BE4434" s="7">
        <v>98339</v>
      </c>
      <c r="BF4434" s="7" t="s">
        <v>20064</v>
      </c>
      <c r="BG4434" s="7">
        <v>43905</v>
      </c>
      <c r="BH4434" s="7">
        <v>75</v>
      </c>
      <c r="BI4434">
        <v>40482.230000000003</v>
      </c>
      <c r="BJ4434">
        <v>0</v>
      </c>
      <c r="BK4434">
        <v>0</v>
      </c>
      <c r="BL4434">
        <v>0</v>
      </c>
      <c r="BO4434" t="s">
        <v>20065</v>
      </c>
      <c r="BP4434">
        <v>25267</v>
      </c>
      <c r="BQ4434">
        <v>29923</v>
      </c>
      <c r="BR4434">
        <v>25979</v>
      </c>
      <c r="BS4434">
        <v>533</v>
      </c>
      <c r="BU4434" t="s">
        <v>5169</v>
      </c>
      <c r="BV4434" t="s">
        <v>4695</v>
      </c>
      <c r="BX4434">
        <v>45427.406342592592</v>
      </c>
    </row>
    <row r="4435" spans="1:76" x14ac:dyDescent="0.25">
      <c r="A4435" t="s">
        <v>20320</v>
      </c>
      <c r="B4435" t="s">
        <v>3323</v>
      </c>
      <c r="C4435" t="s">
        <v>46</v>
      </c>
      <c r="D4435">
        <v>43917</v>
      </c>
      <c r="H4435" t="s">
        <v>47</v>
      </c>
      <c r="I4435">
        <v>43917</v>
      </c>
      <c r="J4435">
        <v>2020</v>
      </c>
      <c r="K4435" t="s">
        <v>85</v>
      </c>
      <c r="L4435" t="s">
        <v>20321</v>
      </c>
      <c r="N4435" t="s">
        <v>20322</v>
      </c>
      <c r="O4435" t="s">
        <v>11570</v>
      </c>
      <c r="P4435" t="s">
        <v>115</v>
      </c>
      <c r="Q4435" t="s">
        <v>52</v>
      </c>
      <c r="R4435">
        <v>98338</v>
      </c>
      <c r="S4435" t="s">
        <v>20323</v>
      </c>
      <c r="T4435" t="s">
        <v>20323</v>
      </c>
      <c r="U4435">
        <v>2537320519</v>
      </c>
      <c r="V4435" t="s">
        <v>90</v>
      </c>
      <c r="W4435">
        <v>12</v>
      </c>
      <c r="X4435" t="s">
        <v>619</v>
      </c>
      <c r="Y4435">
        <v>4731</v>
      </c>
      <c r="Z4435" t="s">
        <v>115</v>
      </c>
      <c r="AA4435" t="s">
        <v>57</v>
      </c>
      <c r="AB4435">
        <v>106278</v>
      </c>
      <c r="AC4435" t="s">
        <v>146</v>
      </c>
      <c r="AD4435" t="s">
        <v>4690</v>
      </c>
      <c r="AE4435" t="s">
        <v>107</v>
      </c>
      <c r="AF4435" t="s">
        <v>107</v>
      </c>
      <c r="AJ4435" t="s">
        <v>58</v>
      </c>
      <c r="AK4435" t="s">
        <v>59</v>
      </c>
      <c r="AL4435">
        <v>44138</v>
      </c>
      <c r="AM4435" t="s">
        <v>4692</v>
      </c>
      <c r="AN4435" t="b">
        <v>1</v>
      </c>
      <c r="AO4435" t="b">
        <v>1</v>
      </c>
      <c r="AP4435" t="b">
        <v>1</v>
      </c>
      <c r="AQ4435" t="s">
        <v>60</v>
      </c>
      <c r="AR4435" t="s">
        <v>61</v>
      </c>
      <c r="BB4435" s="7" t="s">
        <v>20324</v>
      </c>
      <c r="BC4435" s="7" t="s">
        <v>11564</v>
      </c>
      <c r="BD4435" s="7" t="s">
        <v>52</v>
      </c>
      <c r="BE4435" s="7">
        <v>98391</v>
      </c>
      <c r="BF4435" s="7" t="s">
        <v>20325</v>
      </c>
      <c r="BG4435" s="7">
        <v>97870</v>
      </c>
      <c r="BH4435" s="7">
        <v>0</v>
      </c>
      <c r="BI4435">
        <v>65728.31</v>
      </c>
      <c r="BJ4435">
        <v>0</v>
      </c>
      <c r="BK4435">
        <v>0</v>
      </c>
      <c r="BL4435">
        <v>0</v>
      </c>
      <c r="BO4435" t="s">
        <v>20326</v>
      </c>
      <c r="BP4435">
        <v>25136</v>
      </c>
      <c r="BQ4435">
        <v>27193</v>
      </c>
      <c r="BR4435">
        <v>25876</v>
      </c>
      <c r="BS4435">
        <v>872</v>
      </c>
      <c r="BT4435">
        <v>2</v>
      </c>
      <c r="BU4435" t="s">
        <v>20327</v>
      </c>
      <c r="BV4435" t="s">
        <v>4695</v>
      </c>
      <c r="BX4435">
        <v>45761.849479166667</v>
      </c>
    </row>
    <row r="4436" spans="1:76" x14ac:dyDescent="0.25">
      <c r="A4436" t="s">
        <v>20947</v>
      </c>
      <c r="B4436" t="s">
        <v>108</v>
      </c>
      <c r="C4436" t="s">
        <v>46</v>
      </c>
      <c r="D4436">
        <v>43478</v>
      </c>
      <c r="H4436" t="s">
        <v>47</v>
      </c>
      <c r="I4436">
        <v>43478</v>
      </c>
      <c r="J4436">
        <v>2020</v>
      </c>
      <c r="K4436" t="s">
        <v>85</v>
      </c>
      <c r="L4436" t="s">
        <v>20948</v>
      </c>
      <c r="N4436" t="s">
        <v>1976</v>
      </c>
      <c r="O4436" t="s">
        <v>110</v>
      </c>
      <c r="P4436" t="s">
        <v>115</v>
      </c>
      <c r="Q4436" t="s">
        <v>52</v>
      </c>
      <c r="R4436">
        <v>98366</v>
      </c>
      <c r="S4436" t="s">
        <v>113</v>
      </c>
      <c r="T4436" t="s">
        <v>20826</v>
      </c>
      <c r="U4436" t="s">
        <v>20949</v>
      </c>
      <c r="V4436" t="s">
        <v>54</v>
      </c>
      <c r="W4436">
        <v>13</v>
      </c>
      <c r="X4436" t="s">
        <v>114</v>
      </c>
      <c r="Y4436">
        <v>4829</v>
      </c>
      <c r="Z4436" t="s">
        <v>115</v>
      </c>
      <c r="AA4436" t="s">
        <v>57</v>
      </c>
      <c r="AB4436">
        <v>108759</v>
      </c>
      <c r="AC4436" t="s">
        <v>146</v>
      </c>
      <c r="AD4436" t="s">
        <v>4690</v>
      </c>
      <c r="AE4436" t="s">
        <v>107</v>
      </c>
      <c r="AF4436" t="s">
        <v>107</v>
      </c>
      <c r="AI4436">
        <v>2</v>
      </c>
      <c r="AJ4436" t="s">
        <v>58</v>
      </c>
      <c r="AK4436" t="s">
        <v>59</v>
      </c>
      <c r="AL4436">
        <v>44138</v>
      </c>
      <c r="AM4436" t="s">
        <v>4692</v>
      </c>
      <c r="AN4436" t="b">
        <v>1</v>
      </c>
      <c r="AO4436" t="b">
        <v>1</v>
      </c>
      <c r="AP4436" t="b">
        <v>1</v>
      </c>
      <c r="AQ4436" t="s">
        <v>60</v>
      </c>
      <c r="AR4436" t="s">
        <v>61</v>
      </c>
      <c r="BB4436" s="7" t="s">
        <v>413</v>
      </c>
      <c r="BC4436" s="7" t="s">
        <v>143</v>
      </c>
      <c r="BD4436" s="7" t="s">
        <v>52</v>
      </c>
      <c r="BE4436" s="7">
        <v>98401</v>
      </c>
      <c r="BF4436" s="7" t="s">
        <v>20950</v>
      </c>
      <c r="BG4436" s="7">
        <v>258481.82</v>
      </c>
      <c r="BH4436" s="7">
        <v>1372.54</v>
      </c>
      <c r="BI4436">
        <v>259198.07999999999</v>
      </c>
      <c r="BJ4436">
        <v>0</v>
      </c>
      <c r="BK4436">
        <v>0</v>
      </c>
      <c r="BL4436">
        <v>0</v>
      </c>
      <c r="BM4436">
        <v>98728.17</v>
      </c>
      <c r="BN4436">
        <v>109294.23</v>
      </c>
      <c r="BO4436" t="s">
        <v>20951</v>
      </c>
      <c r="BP4436">
        <v>2375</v>
      </c>
      <c r="BQ4436">
        <v>585</v>
      </c>
      <c r="BR4436">
        <v>1158</v>
      </c>
      <c r="BS4436">
        <v>363</v>
      </c>
      <c r="BT4436">
        <v>26</v>
      </c>
      <c r="BU4436" t="s">
        <v>20897</v>
      </c>
      <c r="BV4436" t="s">
        <v>4695</v>
      </c>
      <c r="BX4436">
        <v>44273.640868055554</v>
      </c>
    </row>
    <row r="4437" spans="1:76" x14ac:dyDescent="0.25">
      <c r="A4437" t="s">
        <v>20952</v>
      </c>
      <c r="B4437" t="s">
        <v>20953</v>
      </c>
      <c r="C4437" t="s">
        <v>46</v>
      </c>
      <c r="D4437">
        <v>43575</v>
      </c>
      <c r="H4437" t="s">
        <v>47</v>
      </c>
      <c r="I4437">
        <v>43575</v>
      </c>
      <c r="J4437">
        <v>2020</v>
      </c>
      <c r="K4437" t="s">
        <v>85</v>
      </c>
      <c r="L4437" t="s">
        <v>20954</v>
      </c>
      <c r="N4437" t="s">
        <v>20955</v>
      </c>
      <c r="O4437" t="s">
        <v>137</v>
      </c>
      <c r="Q4437" t="s">
        <v>52</v>
      </c>
      <c r="R4437">
        <v>98027</v>
      </c>
      <c r="S4437" t="s">
        <v>20956</v>
      </c>
      <c r="T4437" t="s">
        <v>20957</v>
      </c>
      <c r="U4437" t="s">
        <v>20958</v>
      </c>
      <c r="V4437" t="s">
        <v>1251</v>
      </c>
      <c r="W4437">
        <v>3</v>
      </c>
      <c r="X4437" t="s">
        <v>4770</v>
      </c>
      <c r="Y4437">
        <v>1000</v>
      </c>
      <c r="AA4437" t="s">
        <v>71</v>
      </c>
      <c r="AC4437" t="s">
        <v>146</v>
      </c>
      <c r="AD4437" t="s">
        <v>4690</v>
      </c>
      <c r="AE4437" t="s">
        <v>107</v>
      </c>
      <c r="AF4437" t="s">
        <v>107</v>
      </c>
      <c r="AJ4437" t="s">
        <v>58</v>
      </c>
      <c r="AK4437" t="s">
        <v>59</v>
      </c>
      <c r="AL4437">
        <v>44138</v>
      </c>
      <c r="AM4437" t="s">
        <v>4692</v>
      </c>
      <c r="AN4437" t="b">
        <v>1</v>
      </c>
      <c r="AO4437" t="b">
        <v>1</v>
      </c>
      <c r="AP4437" t="b">
        <v>0</v>
      </c>
      <c r="AQ4437" t="s">
        <v>177</v>
      </c>
      <c r="BB4437" s="7" t="s">
        <v>20955</v>
      </c>
      <c r="BC4437" s="7" t="s">
        <v>137</v>
      </c>
      <c r="BD4437" s="7" t="s">
        <v>52</v>
      </c>
      <c r="BE4437" s="7">
        <v>98027</v>
      </c>
      <c r="BF4437" s="7" t="s">
        <v>20958</v>
      </c>
      <c r="BG4437" s="7">
        <v>27079.03</v>
      </c>
      <c r="BH4437" s="7">
        <v>0</v>
      </c>
      <c r="BI4437">
        <v>27105.53</v>
      </c>
      <c r="BJ4437">
        <v>0</v>
      </c>
      <c r="BK4437">
        <v>0</v>
      </c>
      <c r="BL4437">
        <v>0</v>
      </c>
      <c r="BO4437" t="s">
        <v>20959</v>
      </c>
      <c r="BP4437">
        <v>16955</v>
      </c>
      <c r="BQ4437">
        <v>1115</v>
      </c>
      <c r="BR4437">
        <v>1256</v>
      </c>
      <c r="BS4437">
        <v>1114</v>
      </c>
      <c r="BU4437" t="s">
        <v>20960</v>
      </c>
      <c r="BV4437" t="s">
        <v>4695</v>
      </c>
      <c r="BX4437">
        <v>44148.879976851851</v>
      </c>
    </row>
    <row r="4438" spans="1:76" x14ac:dyDescent="0.25">
      <c r="A4438" t="s">
        <v>20988</v>
      </c>
      <c r="B4438" t="s">
        <v>530</v>
      </c>
      <c r="C4438" t="s">
        <v>46</v>
      </c>
      <c r="D4438">
        <v>42884</v>
      </c>
      <c r="H4438" t="s">
        <v>47</v>
      </c>
      <c r="I4438">
        <v>42884</v>
      </c>
      <c r="J4438">
        <v>2020</v>
      </c>
      <c r="K4438" t="s">
        <v>85</v>
      </c>
      <c r="L4438" t="s">
        <v>20989</v>
      </c>
      <c r="N4438" t="s">
        <v>1425</v>
      </c>
      <c r="O4438" t="s">
        <v>462</v>
      </c>
      <c r="P4438" t="s">
        <v>462</v>
      </c>
      <c r="Q4438" t="s">
        <v>52</v>
      </c>
      <c r="R4438">
        <v>99362</v>
      </c>
      <c r="S4438" t="s">
        <v>1885</v>
      </c>
      <c r="T4438" t="s">
        <v>20990</v>
      </c>
      <c r="U4438" t="s">
        <v>20991</v>
      </c>
      <c r="V4438" t="s">
        <v>90</v>
      </c>
      <c r="W4438">
        <v>12</v>
      </c>
      <c r="X4438" t="s">
        <v>1886</v>
      </c>
      <c r="Y4438">
        <v>4745</v>
      </c>
      <c r="Z4438" t="s">
        <v>462</v>
      </c>
      <c r="AA4438" t="s">
        <v>57</v>
      </c>
      <c r="AB4438">
        <v>77962</v>
      </c>
      <c r="AC4438" t="s">
        <v>146</v>
      </c>
      <c r="AD4438" t="s">
        <v>4690</v>
      </c>
      <c r="AE4438" t="s">
        <v>107</v>
      </c>
      <c r="AF4438" t="s">
        <v>107</v>
      </c>
      <c r="AJ4438" t="s">
        <v>58</v>
      </c>
      <c r="AK4438" t="s">
        <v>59</v>
      </c>
      <c r="AL4438">
        <v>44138</v>
      </c>
      <c r="AM4438" t="s">
        <v>4692</v>
      </c>
      <c r="AN4438" t="b">
        <v>1</v>
      </c>
      <c r="BB4438" s="7" t="s">
        <v>1425</v>
      </c>
      <c r="BC4438" s="7" t="s">
        <v>462</v>
      </c>
      <c r="BD4438" s="7" t="s">
        <v>52</v>
      </c>
      <c r="BE4438" s="7">
        <v>99362</v>
      </c>
      <c r="BF4438" s="7" t="s">
        <v>20991</v>
      </c>
      <c r="BG4438" s="7">
        <v>8250</v>
      </c>
      <c r="BH4438" s="7">
        <v>0</v>
      </c>
      <c r="BI4438">
        <v>0</v>
      </c>
      <c r="BJ4438">
        <v>0</v>
      </c>
      <c r="BK4438">
        <v>0</v>
      </c>
      <c r="BL4438">
        <v>0</v>
      </c>
      <c r="BO4438" t="s">
        <v>20992</v>
      </c>
      <c r="BP4438">
        <v>20465</v>
      </c>
      <c r="BQ4438">
        <v>26337</v>
      </c>
      <c r="BR4438">
        <v>1222</v>
      </c>
      <c r="BS4438">
        <v>1297</v>
      </c>
      <c r="BT4438">
        <v>16</v>
      </c>
      <c r="BU4438" t="s">
        <v>20993</v>
      </c>
      <c r="BV4438" t="s">
        <v>4695</v>
      </c>
      <c r="BX4438">
        <v>44148.887361111112</v>
      </c>
    </row>
    <row r="4439" spans="1:76" x14ac:dyDescent="0.25">
      <c r="A4439" t="s">
        <v>21070</v>
      </c>
      <c r="B4439" t="s">
        <v>2001</v>
      </c>
      <c r="C4439" t="s">
        <v>46</v>
      </c>
      <c r="D4439">
        <v>43609</v>
      </c>
      <c r="H4439" t="s">
        <v>47</v>
      </c>
      <c r="I4439">
        <v>43609</v>
      </c>
      <c r="J4439">
        <v>2020</v>
      </c>
      <c r="K4439" t="s">
        <v>85</v>
      </c>
      <c r="L4439" t="s">
        <v>21071</v>
      </c>
      <c r="N4439" t="s">
        <v>21072</v>
      </c>
      <c r="O4439" t="s">
        <v>21073</v>
      </c>
      <c r="P4439" t="s">
        <v>462</v>
      </c>
      <c r="Q4439" t="s">
        <v>52</v>
      </c>
      <c r="R4439">
        <v>99350</v>
      </c>
      <c r="S4439" t="s">
        <v>21074</v>
      </c>
      <c r="T4439" t="s">
        <v>21074</v>
      </c>
      <c r="U4439">
        <v>15097782482</v>
      </c>
      <c r="V4439" t="s">
        <v>54</v>
      </c>
      <c r="W4439">
        <v>13</v>
      </c>
      <c r="X4439" t="s">
        <v>461</v>
      </c>
      <c r="Y4439">
        <v>4809</v>
      </c>
      <c r="Z4439" t="s">
        <v>462</v>
      </c>
      <c r="AA4439" t="s">
        <v>57</v>
      </c>
      <c r="AB4439">
        <v>77962</v>
      </c>
      <c r="AC4439" t="s">
        <v>146</v>
      </c>
      <c r="AD4439" t="s">
        <v>4690</v>
      </c>
      <c r="AE4439" t="s">
        <v>107</v>
      </c>
      <c r="AF4439" t="s">
        <v>107</v>
      </c>
      <c r="AI4439">
        <v>1</v>
      </c>
      <c r="AJ4439" t="s">
        <v>58</v>
      </c>
      <c r="AK4439" t="s">
        <v>59</v>
      </c>
      <c r="AL4439">
        <v>44138</v>
      </c>
      <c r="AM4439" t="s">
        <v>4692</v>
      </c>
      <c r="AN4439" t="b">
        <v>1</v>
      </c>
      <c r="BB4439" s="7" t="s">
        <v>21075</v>
      </c>
      <c r="BC4439" s="7" t="s">
        <v>21073</v>
      </c>
      <c r="BD4439" s="7" t="s">
        <v>5990</v>
      </c>
      <c r="BE4439" s="7">
        <v>99350</v>
      </c>
      <c r="BF4439" s="7" t="s">
        <v>21076</v>
      </c>
      <c r="BG4439" s="7">
        <v>4600</v>
      </c>
      <c r="BH4439" s="7">
        <v>6770.5</v>
      </c>
      <c r="BI4439">
        <v>7870.5</v>
      </c>
      <c r="BJ4439">
        <v>0</v>
      </c>
      <c r="BK4439">
        <v>0</v>
      </c>
      <c r="BL4439">
        <v>0</v>
      </c>
      <c r="BM4439">
        <v>11572.68</v>
      </c>
      <c r="BN4439">
        <v>7500</v>
      </c>
      <c r="BO4439" t="s">
        <v>21077</v>
      </c>
      <c r="BP4439">
        <v>22794</v>
      </c>
      <c r="BQ4439">
        <v>29579</v>
      </c>
      <c r="BR4439">
        <v>18862</v>
      </c>
      <c r="BS4439">
        <v>720</v>
      </c>
      <c r="BT4439">
        <v>16</v>
      </c>
      <c r="BU4439" t="s">
        <v>21078</v>
      </c>
      <c r="BV4439" t="s">
        <v>4695</v>
      </c>
      <c r="BX4439">
        <v>44329.528877314813</v>
      </c>
    </row>
    <row r="4440" spans="1:76" x14ac:dyDescent="0.25">
      <c r="A4440" t="s">
        <v>21602</v>
      </c>
      <c r="B4440" t="s">
        <v>21603</v>
      </c>
      <c r="C4440" t="s">
        <v>46</v>
      </c>
      <c r="D4440">
        <v>43597</v>
      </c>
      <c r="H4440" t="s">
        <v>47</v>
      </c>
      <c r="I4440">
        <v>43597</v>
      </c>
      <c r="J4440">
        <v>2020</v>
      </c>
      <c r="K4440" t="s">
        <v>85</v>
      </c>
      <c r="L4440" t="s">
        <v>21604</v>
      </c>
      <c r="N4440" t="s">
        <v>21605</v>
      </c>
      <c r="O4440" t="s">
        <v>20832</v>
      </c>
      <c r="P4440" t="s">
        <v>121</v>
      </c>
      <c r="Q4440" t="s">
        <v>52</v>
      </c>
      <c r="R4440">
        <v>98592</v>
      </c>
      <c r="S4440" t="s">
        <v>21606</v>
      </c>
      <c r="T4440" t="s">
        <v>21607</v>
      </c>
      <c r="U4440" t="s">
        <v>21608</v>
      </c>
      <c r="V4440" t="s">
        <v>4807</v>
      </c>
      <c r="W4440">
        <v>23</v>
      </c>
      <c r="X4440" t="s">
        <v>5754</v>
      </c>
      <c r="Y4440">
        <v>3699</v>
      </c>
      <c r="Z4440" t="s">
        <v>121</v>
      </c>
      <c r="AA4440" t="s">
        <v>4785</v>
      </c>
      <c r="AB4440">
        <v>40581</v>
      </c>
      <c r="AC4440" t="s">
        <v>146</v>
      </c>
      <c r="AD4440" t="s">
        <v>4690</v>
      </c>
      <c r="AE4440" t="s">
        <v>107</v>
      </c>
      <c r="AF4440" t="s">
        <v>107</v>
      </c>
      <c r="AI4440">
        <v>2</v>
      </c>
      <c r="AJ4440" t="s">
        <v>58</v>
      </c>
      <c r="AK4440" t="s">
        <v>59</v>
      </c>
      <c r="AL4440">
        <v>44138</v>
      </c>
      <c r="AM4440" t="s">
        <v>4692</v>
      </c>
      <c r="AN4440" t="b">
        <v>1</v>
      </c>
      <c r="AO4440" t="b">
        <v>1</v>
      </c>
      <c r="AP4440" t="b">
        <v>1</v>
      </c>
      <c r="AQ4440" t="s">
        <v>60</v>
      </c>
      <c r="AR4440" t="s">
        <v>61</v>
      </c>
      <c r="BB4440" s="7" t="s">
        <v>21609</v>
      </c>
      <c r="BC4440" s="7" t="s">
        <v>20832</v>
      </c>
      <c r="BD4440" s="7" t="s">
        <v>52</v>
      </c>
      <c r="BE4440" s="7">
        <v>98592</v>
      </c>
      <c r="BF4440" s="7" t="s">
        <v>21610</v>
      </c>
      <c r="BG4440" s="7">
        <v>8930.4500000000007</v>
      </c>
      <c r="BH4440" s="7">
        <v>79.239999999999995</v>
      </c>
      <c r="BI4440">
        <v>8931.65</v>
      </c>
      <c r="BJ4440">
        <v>0</v>
      </c>
      <c r="BK4440">
        <v>0</v>
      </c>
      <c r="BL4440">
        <v>0</v>
      </c>
      <c r="BO4440" t="s">
        <v>21611</v>
      </c>
      <c r="BP4440">
        <v>22149</v>
      </c>
      <c r="BQ4440">
        <v>1106</v>
      </c>
      <c r="BR4440">
        <v>1231</v>
      </c>
      <c r="BS4440">
        <v>1150</v>
      </c>
      <c r="BU4440" t="s">
        <v>21612</v>
      </c>
      <c r="BV4440" t="s">
        <v>4695</v>
      </c>
      <c r="BX4440">
        <v>44322.444166666668</v>
      </c>
    </row>
    <row r="4441" spans="1:76" x14ac:dyDescent="0.25">
      <c r="A4441" t="s">
        <v>21613</v>
      </c>
      <c r="B4441" t="s">
        <v>4120</v>
      </c>
      <c r="C4441" t="s">
        <v>46</v>
      </c>
      <c r="D4441">
        <v>43980</v>
      </c>
      <c r="H4441" t="s">
        <v>47</v>
      </c>
      <c r="I4441">
        <v>43980</v>
      </c>
      <c r="J4441">
        <v>2020</v>
      </c>
      <c r="K4441" t="s">
        <v>85</v>
      </c>
      <c r="L4441" t="s">
        <v>21614</v>
      </c>
      <c r="N4441" t="s">
        <v>21615</v>
      </c>
      <c r="O4441" t="s">
        <v>21616</v>
      </c>
      <c r="P4441" t="s">
        <v>68</v>
      </c>
      <c r="Q4441" t="s">
        <v>5990</v>
      </c>
      <c r="R4441" t="s">
        <v>21617</v>
      </c>
      <c r="S4441" t="s">
        <v>21618</v>
      </c>
      <c r="T4441" t="s">
        <v>21618</v>
      </c>
      <c r="V4441" t="s">
        <v>90</v>
      </c>
      <c r="W4441">
        <v>12</v>
      </c>
      <c r="X4441" t="s">
        <v>1919</v>
      </c>
      <c r="Y4441">
        <v>4730</v>
      </c>
      <c r="Z4441" t="s">
        <v>68</v>
      </c>
      <c r="AA4441" t="s">
        <v>57</v>
      </c>
      <c r="AB4441">
        <v>106216</v>
      </c>
      <c r="AC4441" t="s">
        <v>146</v>
      </c>
      <c r="AD4441" t="s">
        <v>4690</v>
      </c>
      <c r="AE4441" t="s">
        <v>107</v>
      </c>
      <c r="AF4441" t="s">
        <v>107</v>
      </c>
      <c r="AJ4441" t="s">
        <v>58</v>
      </c>
      <c r="AK4441" t="s">
        <v>59</v>
      </c>
      <c r="AL4441">
        <v>44138</v>
      </c>
      <c r="AM4441" t="s">
        <v>4692</v>
      </c>
      <c r="AN4441" t="b">
        <v>1</v>
      </c>
      <c r="AO4441" t="b">
        <v>1</v>
      </c>
      <c r="AP4441" t="b">
        <v>1</v>
      </c>
      <c r="AQ4441" t="s">
        <v>60</v>
      </c>
      <c r="AR4441" t="s">
        <v>99</v>
      </c>
      <c r="BB4441" s="7" t="s">
        <v>21615</v>
      </c>
      <c r="BC4441" s="7" t="s">
        <v>21616</v>
      </c>
      <c r="BD4441" s="7" t="s">
        <v>5990</v>
      </c>
      <c r="BE4441" s="7" t="s">
        <v>21617</v>
      </c>
      <c r="BG4441" s="7">
        <v>3433.82</v>
      </c>
      <c r="BH4441" s="7">
        <v>0</v>
      </c>
      <c r="BI4441">
        <v>2129.34</v>
      </c>
      <c r="BJ4441">
        <v>0</v>
      </c>
      <c r="BK4441">
        <v>0</v>
      </c>
      <c r="BL4441">
        <v>0</v>
      </c>
      <c r="BO4441" t="s">
        <v>21619</v>
      </c>
      <c r="BP4441">
        <v>25692</v>
      </c>
      <c r="BQ4441">
        <v>3946</v>
      </c>
      <c r="BR4441">
        <v>57763</v>
      </c>
      <c r="BS4441">
        <v>444</v>
      </c>
      <c r="BT4441">
        <v>1</v>
      </c>
      <c r="BU4441" t="s">
        <v>21620</v>
      </c>
      <c r="BV4441" t="s">
        <v>4695</v>
      </c>
      <c r="BX4441">
        <v>44207.87427083333</v>
      </c>
    </row>
    <row r="4442" spans="1:76" x14ac:dyDescent="0.25">
      <c r="A4442" t="s">
        <v>21621</v>
      </c>
      <c r="B4442" t="s">
        <v>1314</v>
      </c>
      <c r="C4442" t="s">
        <v>46</v>
      </c>
      <c r="D4442">
        <v>43756</v>
      </c>
      <c r="H4442" t="s">
        <v>47</v>
      </c>
      <c r="I4442">
        <v>43756</v>
      </c>
      <c r="J4442">
        <v>2020</v>
      </c>
      <c r="K4442" t="s">
        <v>85</v>
      </c>
      <c r="L4442" t="s">
        <v>21622</v>
      </c>
      <c r="N4442" t="s">
        <v>21623</v>
      </c>
      <c r="O4442" t="s">
        <v>526</v>
      </c>
      <c r="P4442" t="s">
        <v>105</v>
      </c>
      <c r="Q4442" t="s">
        <v>52</v>
      </c>
      <c r="R4442">
        <v>99206</v>
      </c>
      <c r="S4442" t="s">
        <v>1316</v>
      </c>
      <c r="T4442" t="s">
        <v>1972</v>
      </c>
      <c r="U4442" t="s">
        <v>21624</v>
      </c>
      <c r="V4442" t="s">
        <v>54</v>
      </c>
      <c r="W4442">
        <v>13</v>
      </c>
      <c r="X4442" t="s">
        <v>528</v>
      </c>
      <c r="Y4442">
        <v>4785</v>
      </c>
      <c r="Z4442" t="s">
        <v>105</v>
      </c>
      <c r="AA4442" t="s">
        <v>57</v>
      </c>
      <c r="AB4442">
        <v>113682</v>
      </c>
      <c r="AC4442" t="s">
        <v>146</v>
      </c>
      <c r="AD4442" t="s">
        <v>4690</v>
      </c>
      <c r="AE4442" t="s">
        <v>107</v>
      </c>
      <c r="AF4442" t="s">
        <v>107</v>
      </c>
      <c r="AI4442">
        <v>2</v>
      </c>
      <c r="AJ4442" t="s">
        <v>58</v>
      </c>
      <c r="AK4442" t="s">
        <v>59</v>
      </c>
      <c r="AL4442">
        <v>44138</v>
      </c>
      <c r="AM4442" t="s">
        <v>4692</v>
      </c>
      <c r="AN4442" t="b">
        <v>1</v>
      </c>
      <c r="AO4442" t="b">
        <v>1</v>
      </c>
      <c r="AP4442" t="b">
        <v>1</v>
      </c>
      <c r="AQ4442" t="s">
        <v>60</v>
      </c>
      <c r="AR4442" t="s">
        <v>61</v>
      </c>
      <c r="BB4442" s="7" t="s">
        <v>21625</v>
      </c>
      <c r="BC4442" s="7" t="s">
        <v>21626</v>
      </c>
      <c r="BD4442" s="7" t="s">
        <v>21627</v>
      </c>
      <c r="BE4442" s="7">
        <v>83858</v>
      </c>
      <c r="BF4442" s="7">
        <v>2086876868</v>
      </c>
      <c r="BG4442" s="7">
        <v>34815.050000000003</v>
      </c>
      <c r="BH4442" s="7">
        <v>22465.19</v>
      </c>
      <c r="BI4442">
        <v>48308.92</v>
      </c>
      <c r="BJ4442">
        <v>0</v>
      </c>
      <c r="BK4442">
        <v>0</v>
      </c>
      <c r="BL4442">
        <v>0</v>
      </c>
      <c r="BM4442">
        <v>186.95</v>
      </c>
      <c r="BN4442">
        <v>0</v>
      </c>
      <c r="BO4442" t="s">
        <v>21628</v>
      </c>
      <c r="BP4442">
        <v>24457</v>
      </c>
      <c r="BQ4442">
        <v>147</v>
      </c>
      <c r="BR4442">
        <v>25504</v>
      </c>
      <c r="BS4442">
        <v>867</v>
      </c>
      <c r="BT4442">
        <v>4</v>
      </c>
      <c r="BU4442" t="s">
        <v>21629</v>
      </c>
      <c r="BV4442" t="s">
        <v>4695</v>
      </c>
      <c r="BX4442">
        <v>44824.664571759262</v>
      </c>
    </row>
    <row r="4443" spans="1:76" x14ac:dyDescent="0.25">
      <c r="A4443" t="s">
        <v>21630</v>
      </c>
      <c r="B4443" t="s">
        <v>571</v>
      </c>
      <c r="C4443" t="s">
        <v>46</v>
      </c>
      <c r="D4443">
        <v>43601</v>
      </c>
      <c r="H4443" t="s">
        <v>47</v>
      </c>
      <c r="I4443">
        <v>43601</v>
      </c>
      <c r="J4443">
        <v>2020</v>
      </c>
      <c r="K4443" t="s">
        <v>85</v>
      </c>
      <c r="L4443" t="s">
        <v>21631</v>
      </c>
      <c r="N4443" t="s">
        <v>21632</v>
      </c>
      <c r="O4443" t="s">
        <v>20364</v>
      </c>
      <c r="P4443" t="s">
        <v>291</v>
      </c>
      <c r="Q4443" t="s">
        <v>52</v>
      </c>
      <c r="R4443">
        <v>98837</v>
      </c>
      <c r="S4443" t="s">
        <v>21633</v>
      </c>
      <c r="T4443" t="s">
        <v>21634</v>
      </c>
      <c r="U4443" t="s">
        <v>21635</v>
      </c>
      <c r="V4443" t="s">
        <v>54</v>
      </c>
      <c r="W4443">
        <v>13</v>
      </c>
      <c r="X4443" t="s">
        <v>574</v>
      </c>
      <c r="Y4443">
        <v>4803</v>
      </c>
      <c r="Z4443" t="s">
        <v>291</v>
      </c>
      <c r="AA4443" t="s">
        <v>57</v>
      </c>
      <c r="AB4443">
        <v>84350</v>
      </c>
      <c r="AC4443" t="s">
        <v>146</v>
      </c>
      <c r="AD4443" t="s">
        <v>4690</v>
      </c>
      <c r="AE4443" t="s">
        <v>107</v>
      </c>
      <c r="AF4443" t="s">
        <v>107</v>
      </c>
      <c r="AI4443">
        <v>1</v>
      </c>
      <c r="AJ4443" t="s">
        <v>58</v>
      </c>
      <c r="AK4443" t="s">
        <v>59</v>
      </c>
      <c r="AL4443">
        <v>44138</v>
      </c>
      <c r="AM4443" t="s">
        <v>4692</v>
      </c>
      <c r="AN4443" t="b">
        <v>1</v>
      </c>
      <c r="AO4443" t="b">
        <v>1</v>
      </c>
      <c r="AP4443" t="b">
        <v>1</v>
      </c>
      <c r="AQ4443" t="s">
        <v>60</v>
      </c>
      <c r="AR4443" t="s">
        <v>61</v>
      </c>
      <c r="BB4443" s="7" t="s">
        <v>21632</v>
      </c>
      <c r="BC4443" s="7" t="s">
        <v>20364</v>
      </c>
      <c r="BD4443" s="7" t="s">
        <v>52</v>
      </c>
      <c r="BE4443" s="7">
        <v>98837</v>
      </c>
      <c r="BF4443" s="7" t="s">
        <v>21635</v>
      </c>
      <c r="BG4443" s="7">
        <v>142190</v>
      </c>
      <c r="BH4443" s="7">
        <v>4860.21</v>
      </c>
      <c r="BI4443">
        <v>126807.34</v>
      </c>
      <c r="BJ4443">
        <v>0</v>
      </c>
      <c r="BK4443">
        <v>0</v>
      </c>
      <c r="BL4443">
        <v>0</v>
      </c>
      <c r="BM4443">
        <v>186.95</v>
      </c>
      <c r="BN4443">
        <v>0</v>
      </c>
      <c r="BO4443" t="s">
        <v>21636</v>
      </c>
      <c r="BP4443">
        <v>22618</v>
      </c>
      <c r="BQ4443">
        <v>11467</v>
      </c>
      <c r="BR4443">
        <v>18738</v>
      </c>
      <c r="BS4443">
        <v>505</v>
      </c>
      <c r="BT4443">
        <v>13</v>
      </c>
      <c r="BU4443" t="s">
        <v>21637</v>
      </c>
      <c r="BV4443" t="s">
        <v>4695</v>
      </c>
      <c r="BX4443">
        <v>44495.689745370371</v>
      </c>
    </row>
    <row r="4444" spans="1:76" x14ac:dyDescent="0.25">
      <c r="A4444" t="s">
        <v>21644</v>
      </c>
      <c r="B4444" t="s">
        <v>4542</v>
      </c>
      <c r="C4444" t="s">
        <v>46</v>
      </c>
      <c r="D4444">
        <v>43925</v>
      </c>
      <c r="I4444">
        <v>43925</v>
      </c>
      <c r="J4444">
        <v>2020</v>
      </c>
      <c r="K4444" t="s">
        <v>85</v>
      </c>
      <c r="L4444" t="s">
        <v>21645</v>
      </c>
      <c r="M4444" t="s">
        <v>21646</v>
      </c>
      <c r="N4444" t="s">
        <v>21647</v>
      </c>
      <c r="O4444" t="s">
        <v>6659</v>
      </c>
      <c r="Q4444" t="s">
        <v>11479</v>
      </c>
      <c r="R4444">
        <v>98258</v>
      </c>
      <c r="S4444" t="s">
        <v>21648</v>
      </c>
      <c r="T4444" t="s">
        <v>21648</v>
      </c>
      <c r="V4444" t="s">
        <v>171</v>
      </c>
      <c r="W4444">
        <v>4</v>
      </c>
      <c r="X4444" t="s">
        <v>4770</v>
      </c>
      <c r="Y4444">
        <v>1000</v>
      </c>
      <c r="AA4444" t="s">
        <v>71</v>
      </c>
      <c r="AC4444" t="s">
        <v>146</v>
      </c>
      <c r="AD4444" t="s">
        <v>4690</v>
      </c>
      <c r="AE4444" t="s">
        <v>107</v>
      </c>
      <c r="AF4444" t="s">
        <v>107</v>
      </c>
      <c r="AJ4444" t="s">
        <v>58</v>
      </c>
      <c r="AK4444" t="s">
        <v>59</v>
      </c>
      <c r="AL4444">
        <v>44138</v>
      </c>
      <c r="AM4444" t="s">
        <v>4692</v>
      </c>
      <c r="AN4444" t="b">
        <v>1</v>
      </c>
      <c r="AO4444" t="b">
        <v>1</v>
      </c>
      <c r="AP4444" t="b">
        <v>0</v>
      </c>
      <c r="AQ4444" t="s">
        <v>177</v>
      </c>
      <c r="BO4444" t="s">
        <v>21649</v>
      </c>
      <c r="BP4444">
        <v>25163</v>
      </c>
      <c r="BQ4444">
        <v>29883</v>
      </c>
      <c r="BR4444">
        <v>25902</v>
      </c>
      <c r="BU4444" t="s">
        <v>21650</v>
      </c>
      <c r="BV4444" t="s">
        <v>4695</v>
      </c>
      <c r="BX4444">
        <v>44075.335370370369</v>
      </c>
    </row>
    <row r="4445" spans="1:76" x14ac:dyDescent="0.25">
      <c r="A4445" t="s">
        <v>21660</v>
      </c>
      <c r="B4445" t="s">
        <v>20775</v>
      </c>
      <c r="C4445" t="s">
        <v>46</v>
      </c>
      <c r="D4445">
        <v>43766</v>
      </c>
      <c r="H4445" t="s">
        <v>47</v>
      </c>
      <c r="I4445">
        <v>43766</v>
      </c>
      <c r="J4445">
        <v>2020</v>
      </c>
      <c r="K4445" t="s">
        <v>85</v>
      </c>
      <c r="L4445" t="s">
        <v>20776</v>
      </c>
      <c r="N4445" t="s">
        <v>20777</v>
      </c>
      <c r="O4445" t="s">
        <v>5989</v>
      </c>
      <c r="P4445" t="s">
        <v>394</v>
      </c>
      <c r="Q4445" t="s">
        <v>52</v>
      </c>
      <c r="R4445">
        <v>98277</v>
      </c>
      <c r="S4445" t="s">
        <v>20778</v>
      </c>
      <c r="T4445" t="s">
        <v>20778</v>
      </c>
      <c r="U4445" t="s">
        <v>20779</v>
      </c>
      <c r="V4445" t="s">
        <v>90</v>
      </c>
      <c r="W4445">
        <v>12</v>
      </c>
      <c r="X4445" t="s">
        <v>1527</v>
      </c>
      <c r="Y4445">
        <v>4739</v>
      </c>
      <c r="Z4445" t="s">
        <v>394</v>
      </c>
      <c r="AA4445" t="s">
        <v>57</v>
      </c>
      <c r="AB4445">
        <v>111646</v>
      </c>
      <c r="AC4445" t="s">
        <v>146</v>
      </c>
      <c r="AD4445" t="s">
        <v>4690</v>
      </c>
      <c r="AE4445" t="s">
        <v>107</v>
      </c>
      <c r="AF4445" t="s">
        <v>107</v>
      </c>
      <c r="AJ4445" t="s">
        <v>58</v>
      </c>
      <c r="AK4445" t="s">
        <v>59</v>
      </c>
      <c r="AL4445">
        <v>44138</v>
      </c>
      <c r="AM4445" t="s">
        <v>4692</v>
      </c>
      <c r="AN4445" t="b">
        <v>1</v>
      </c>
      <c r="AO4445" t="b">
        <v>1</v>
      </c>
      <c r="AP4445" t="b">
        <v>1</v>
      </c>
      <c r="AQ4445" t="s">
        <v>60</v>
      </c>
      <c r="AR4445" t="s">
        <v>61</v>
      </c>
      <c r="BB4445" s="7" t="s">
        <v>20595</v>
      </c>
      <c r="BC4445" s="7" t="s">
        <v>6811</v>
      </c>
      <c r="BD4445" s="7" t="s">
        <v>52</v>
      </c>
      <c r="BE4445" s="7">
        <v>98371</v>
      </c>
      <c r="BF4445" s="7" t="s">
        <v>11221</v>
      </c>
      <c r="BG4445" s="7">
        <v>512910.84</v>
      </c>
      <c r="BH4445" s="7">
        <v>0</v>
      </c>
      <c r="BI4445">
        <v>504496.72</v>
      </c>
      <c r="BJ4445">
        <v>0</v>
      </c>
      <c r="BK4445">
        <v>0</v>
      </c>
      <c r="BL4445">
        <v>0</v>
      </c>
      <c r="BM4445">
        <v>188909.82</v>
      </c>
      <c r="BN4445">
        <v>573724.05000000005</v>
      </c>
      <c r="BO4445" t="s">
        <v>21661</v>
      </c>
      <c r="BP4445">
        <v>24491</v>
      </c>
      <c r="BQ4445">
        <v>29571</v>
      </c>
      <c r="BR4445">
        <v>25520</v>
      </c>
      <c r="BS4445">
        <v>916</v>
      </c>
      <c r="BT4445">
        <v>10</v>
      </c>
      <c r="BU4445" t="s">
        <v>17025</v>
      </c>
      <c r="BV4445" t="s">
        <v>4695</v>
      </c>
      <c r="BX4445">
        <v>44207.850497685184</v>
      </c>
    </row>
    <row r="4446" spans="1:76" x14ac:dyDescent="0.25">
      <c r="A4446" t="s">
        <v>21662</v>
      </c>
      <c r="B4446" t="s">
        <v>21663</v>
      </c>
      <c r="C4446" t="s">
        <v>46</v>
      </c>
      <c r="D4446">
        <v>44047</v>
      </c>
      <c r="E4446">
        <v>44041</v>
      </c>
      <c r="H4446" t="s">
        <v>47</v>
      </c>
      <c r="I4446">
        <v>44047</v>
      </c>
      <c r="J4446">
        <v>2020</v>
      </c>
      <c r="K4446" t="s">
        <v>48</v>
      </c>
      <c r="L4446" t="s">
        <v>21664</v>
      </c>
      <c r="N4446" t="s">
        <v>21665</v>
      </c>
      <c r="O4446" t="s">
        <v>11570</v>
      </c>
      <c r="P4446" t="s">
        <v>115</v>
      </c>
      <c r="Q4446" t="s">
        <v>5990</v>
      </c>
      <c r="R4446">
        <v>98338</v>
      </c>
      <c r="S4446" t="s">
        <v>21666</v>
      </c>
      <c r="T4446" t="s">
        <v>21667</v>
      </c>
      <c r="U4446">
        <v>2536918295</v>
      </c>
      <c r="V4446" t="s">
        <v>54</v>
      </c>
      <c r="W4446">
        <v>13</v>
      </c>
      <c r="X4446" t="s">
        <v>174</v>
      </c>
      <c r="Y4446">
        <v>4781</v>
      </c>
      <c r="Z4446" t="s">
        <v>115</v>
      </c>
      <c r="AA4446" t="s">
        <v>57</v>
      </c>
      <c r="AB4446">
        <v>106278</v>
      </c>
      <c r="AC4446" t="s">
        <v>146</v>
      </c>
      <c r="AD4446" t="s">
        <v>4690</v>
      </c>
      <c r="AE4446" t="s">
        <v>107</v>
      </c>
      <c r="AF4446" t="s">
        <v>107</v>
      </c>
      <c r="AI4446">
        <v>1</v>
      </c>
      <c r="AJ4446" t="s">
        <v>58</v>
      </c>
      <c r="AK4446" t="s">
        <v>59</v>
      </c>
      <c r="AL4446">
        <v>44138</v>
      </c>
      <c r="AM4446" t="s">
        <v>4692</v>
      </c>
      <c r="AN4446" t="b">
        <v>1</v>
      </c>
      <c r="BF4446" s="7">
        <v>2536918295</v>
      </c>
      <c r="BG4446" s="7">
        <v>200</v>
      </c>
      <c r="BH4446" s="7">
        <v>0</v>
      </c>
      <c r="BI4446">
        <v>0</v>
      </c>
      <c r="BJ4446">
        <v>0</v>
      </c>
      <c r="BK4446">
        <v>0</v>
      </c>
      <c r="BL4446">
        <v>0</v>
      </c>
      <c r="BO4446" t="s">
        <v>21668</v>
      </c>
      <c r="BP4446">
        <v>25942</v>
      </c>
      <c r="BQ4446">
        <v>30261</v>
      </c>
      <c r="BR4446">
        <v>92948</v>
      </c>
      <c r="BS4446">
        <v>1100</v>
      </c>
      <c r="BT4446">
        <v>2</v>
      </c>
      <c r="BU4446" t="s">
        <v>21664</v>
      </c>
      <c r="BV4446" t="s">
        <v>4695</v>
      </c>
      <c r="BX4446">
        <v>44236.684166666666</v>
      </c>
    </row>
    <row r="4447" spans="1:76" x14ac:dyDescent="0.25">
      <c r="A4447" t="s">
        <v>21679</v>
      </c>
      <c r="B4447" t="s">
        <v>1223</v>
      </c>
      <c r="C4447" t="s">
        <v>46</v>
      </c>
      <c r="D4447">
        <v>43622</v>
      </c>
      <c r="H4447" t="s">
        <v>47</v>
      </c>
      <c r="I4447">
        <v>43622</v>
      </c>
      <c r="J4447">
        <v>2020</v>
      </c>
      <c r="K4447" t="s">
        <v>85</v>
      </c>
      <c r="L4447" t="s">
        <v>20612</v>
      </c>
      <c r="N4447" t="s">
        <v>20608</v>
      </c>
      <c r="O4447" t="s">
        <v>14350</v>
      </c>
      <c r="P4447" t="s">
        <v>88</v>
      </c>
      <c r="Q4447" t="s">
        <v>52</v>
      </c>
      <c r="R4447">
        <v>98625</v>
      </c>
      <c r="S4447" t="s">
        <v>20609</v>
      </c>
      <c r="T4447" t="s">
        <v>21680</v>
      </c>
      <c r="U4447" t="s">
        <v>21681</v>
      </c>
      <c r="V4447" t="s">
        <v>54</v>
      </c>
      <c r="W4447">
        <v>13</v>
      </c>
      <c r="X4447" t="s">
        <v>649</v>
      </c>
      <c r="Y4447">
        <v>4817</v>
      </c>
      <c r="Z4447" t="s">
        <v>88</v>
      </c>
      <c r="AA4447" t="s">
        <v>57</v>
      </c>
      <c r="AB4447">
        <v>103180</v>
      </c>
      <c r="AC4447" t="s">
        <v>146</v>
      </c>
      <c r="AD4447" t="s">
        <v>4690</v>
      </c>
      <c r="AE4447" t="s">
        <v>107</v>
      </c>
      <c r="AF4447" t="s">
        <v>107</v>
      </c>
      <c r="AI4447">
        <v>2</v>
      </c>
      <c r="AJ4447" t="s">
        <v>58</v>
      </c>
      <c r="AK4447" t="s">
        <v>59</v>
      </c>
      <c r="AL4447">
        <v>44138</v>
      </c>
      <c r="AM4447" t="s">
        <v>4692</v>
      </c>
      <c r="AN4447" t="b">
        <v>1</v>
      </c>
      <c r="AO4447" t="b">
        <v>1</v>
      </c>
      <c r="AP4447" t="b">
        <v>1</v>
      </c>
      <c r="AQ4447" t="s">
        <v>60</v>
      </c>
      <c r="AR4447" t="s">
        <v>61</v>
      </c>
      <c r="BF4447" s="7" t="s">
        <v>21681</v>
      </c>
      <c r="BG4447" s="7">
        <v>101746</v>
      </c>
      <c r="BH4447" s="7">
        <v>3895.88</v>
      </c>
      <c r="BI4447">
        <v>101913.06</v>
      </c>
      <c r="BJ4447">
        <v>0</v>
      </c>
      <c r="BK4447">
        <v>0</v>
      </c>
      <c r="BL4447">
        <v>0</v>
      </c>
      <c r="BM4447">
        <v>857.86</v>
      </c>
      <c r="BN4447">
        <v>0</v>
      </c>
      <c r="BO4447" t="s">
        <v>21682</v>
      </c>
      <c r="BP4447">
        <v>23296</v>
      </c>
      <c r="BQ4447">
        <v>23902</v>
      </c>
      <c r="BR4447">
        <v>23125</v>
      </c>
      <c r="BS4447">
        <v>963</v>
      </c>
      <c r="BT4447">
        <v>20</v>
      </c>
      <c r="BU4447" t="s">
        <v>20612</v>
      </c>
      <c r="BV4447" t="s">
        <v>4695</v>
      </c>
      <c r="BX4447">
        <v>44295.400370370371</v>
      </c>
    </row>
    <row r="4448" spans="1:76" x14ac:dyDescent="0.25">
      <c r="A4448" t="s">
        <v>21692</v>
      </c>
      <c r="B4448" t="s">
        <v>21693</v>
      </c>
      <c r="C4448" t="s">
        <v>46</v>
      </c>
      <c r="D4448">
        <v>43787</v>
      </c>
      <c r="H4448" t="s">
        <v>47</v>
      </c>
      <c r="I4448">
        <v>43787</v>
      </c>
      <c r="J4448">
        <v>2020</v>
      </c>
      <c r="K4448" t="s">
        <v>85</v>
      </c>
      <c r="L4448" t="s">
        <v>21694</v>
      </c>
      <c r="N4448" t="s">
        <v>21695</v>
      </c>
      <c r="O4448" t="s">
        <v>5951</v>
      </c>
      <c r="P4448" t="s">
        <v>908</v>
      </c>
      <c r="Q4448" t="s">
        <v>52</v>
      </c>
      <c r="R4448">
        <v>98926</v>
      </c>
      <c r="S4448" t="s">
        <v>21696</v>
      </c>
      <c r="T4448" t="s">
        <v>21696</v>
      </c>
      <c r="U4448">
        <v>5093060048</v>
      </c>
      <c r="V4448" t="s">
        <v>6576</v>
      </c>
      <c r="W4448">
        <v>27</v>
      </c>
      <c r="X4448" t="s">
        <v>5397</v>
      </c>
      <c r="Y4448">
        <v>3559</v>
      </c>
      <c r="Z4448" t="s">
        <v>908</v>
      </c>
      <c r="AA4448" t="s">
        <v>4785</v>
      </c>
      <c r="AB4448">
        <v>26913</v>
      </c>
      <c r="AC4448" t="s">
        <v>146</v>
      </c>
      <c r="AD4448" t="s">
        <v>4690</v>
      </c>
      <c r="AE4448" t="s">
        <v>107</v>
      </c>
      <c r="AF4448" t="s">
        <v>107</v>
      </c>
      <c r="AJ4448" t="s">
        <v>58</v>
      </c>
      <c r="AK4448" t="s">
        <v>59</v>
      </c>
      <c r="AL4448">
        <v>44138</v>
      </c>
      <c r="AM4448" t="s">
        <v>4692</v>
      </c>
      <c r="AN4448" t="b">
        <v>1</v>
      </c>
      <c r="AO4448" t="b">
        <v>1</v>
      </c>
      <c r="AP4448" t="b">
        <v>1</v>
      </c>
      <c r="AQ4448" t="s">
        <v>60</v>
      </c>
      <c r="AR4448" t="s">
        <v>99</v>
      </c>
      <c r="BB4448" s="7" t="s">
        <v>21695</v>
      </c>
      <c r="BC4448" s="7" t="s">
        <v>5951</v>
      </c>
      <c r="BD4448" s="7" t="s">
        <v>52</v>
      </c>
      <c r="BE4448" s="7">
        <v>98926</v>
      </c>
      <c r="BF4448" s="7" t="s">
        <v>21697</v>
      </c>
      <c r="BG4448" s="7">
        <v>17010</v>
      </c>
      <c r="BH4448" s="7">
        <v>0</v>
      </c>
      <c r="BI4448">
        <v>17010</v>
      </c>
      <c r="BJ4448">
        <v>0</v>
      </c>
      <c r="BK4448">
        <v>0</v>
      </c>
      <c r="BL4448">
        <v>0</v>
      </c>
      <c r="BO4448" t="s">
        <v>21698</v>
      </c>
      <c r="BP4448">
        <v>24528</v>
      </c>
      <c r="BQ4448">
        <v>29585</v>
      </c>
      <c r="BR4448">
        <v>25534</v>
      </c>
      <c r="BS4448">
        <v>953</v>
      </c>
      <c r="BU4448" t="s">
        <v>21699</v>
      </c>
      <c r="BV4448" t="s">
        <v>4695</v>
      </c>
      <c r="BX4448">
        <v>44199.955914351849</v>
      </c>
    </row>
    <row r="4449" spans="1:76" x14ac:dyDescent="0.25">
      <c r="A4449" t="s">
        <v>21700</v>
      </c>
      <c r="B4449" t="s">
        <v>21701</v>
      </c>
      <c r="C4449" t="s">
        <v>46</v>
      </c>
      <c r="D4449">
        <v>43791</v>
      </c>
      <c r="H4449" t="s">
        <v>47</v>
      </c>
      <c r="I4449">
        <v>43791</v>
      </c>
      <c r="J4449">
        <v>2020</v>
      </c>
      <c r="K4449" t="s">
        <v>85</v>
      </c>
      <c r="L4449" t="s">
        <v>21702</v>
      </c>
      <c r="N4449" t="s">
        <v>21703</v>
      </c>
      <c r="O4449" t="s">
        <v>14874</v>
      </c>
      <c r="P4449" t="s">
        <v>96</v>
      </c>
      <c r="Q4449" t="s">
        <v>52</v>
      </c>
      <c r="R4449">
        <v>99336</v>
      </c>
      <c r="S4449" t="s">
        <v>21704</v>
      </c>
      <c r="T4449" t="s">
        <v>21704</v>
      </c>
      <c r="V4449" t="s">
        <v>4807</v>
      </c>
      <c r="W4449">
        <v>23</v>
      </c>
      <c r="X4449" t="s">
        <v>7019</v>
      </c>
      <c r="Y4449">
        <v>4725</v>
      </c>
      <c r="Z4449" t="s">
        <v>96</v>
      </c>
      <c r="AA4449" t="s">
        <v>4785</v>
      </c>
      <c r="AB4449">
        <v>115152</v>
      </c>
      <c r="AC4449" t="s">
        <v>146</v>
      </c>
      <c r="AD4449" t="s">
        <v>4690</v>
      </c>
      <c r="AE4449" t="s">
        <v>107</v>
      </c>
      <c r="AF4449" t="s">
        <v>107</v>
      </c>
      <c r="AI4449">
        <v>3</v>
      </c>
      <c r="AJ4449" t="s">
        <v>58</v>
      </c>
      <c r="AK4449" t="s">
        <v>59</v>
      </c>
      <c r="AL4449">
        <v>44138</v>
      </c>
      <c r="AM4449" t="s">
        <v>4692</v>
      </c>
      <c r="AN4449" t="b">
        <v>1</v>
      </c>
      <c r="AO4449" t="b">
        <v>1</v>
      </c>
      <c r="AP4449" t="b">
        <v>0</v>
      </c>
      <c r="AQ4449" t="s">
        <v>177</v>
      </c>
      <c r="BB4449" s="7" t="s">
        <v>21705</v>
      </c>
      <c r="BC4449" s="7" t="s">
        <v>14874</v>
      </c>
      <c r="BD4449" s="7" t="s">
        <v>52</v>
      </c>
      <c r="BE4449" s="7">
        <v>99336</v>
      </c>
      <c r="BF4449" s="7">
        <v>5099477079</v>
      </c>
      <c r="BG4449" s="7">
        <v>25451.69</v>
      </c>
      <c r="BH4449" s="7">
        <v>0</v>
      </c>
      <c r="BI4449">
        <v>21330.35</v>
      </c>
      <c r="BJ4449">
        <v>0</v>
      </c>
      <c r="BK4449">
        <v>0</v>
      </c>
      <c r="BL4449">
        <v>0</v>
      </c>
      <c r="BO4449" t="s">
        <v>21706</v>
      </c>
      <c r="BP4449">
        <v>24539</v>
      </c>
      <c r="BQ4449">
        <v>29590</v>
      </c>
      <c r="BR4449">
        <v>25538</v>
      </c>
      <c r="BS4449">
        <v>841</v>
      </c>
      <c r="BU4449" t="s">
        <v>21707</v>
      </c>
      <c r="BV4449" t="s">
        <v>4695</v>
      </c>
      <c r="BX4449">
        <v>44148.86986111111</v>
      </c>
    </row>
    <row r="4450" spans="1:76" x14ac:dyDescent="0.25">
      <c r="A4450" t="s">
        <v>21708</v>
      </c>
      <c r="B4450" t="s">
        <v>21709</v>
      </c>
      <c r="C4450" t="s">
        <v>46</v>
      </c>
      <c r="D4450">
        <v>43647</v>
      </c>
      <c r="I4450">
        <v>43647</v>
      </c>
      <c r="J4450">
        <v>2020</v>
      </c>
      <c r="K4450" t="s">
        <v>85</v>
      </c>
      <c r="L4450" t="s">
        <v>21710</v>
      </c>
      <c r="N4450" t="s">
        <v>21711</v>
      </c>
      <c r="O4450" t="s">
        <v>4758</v>
      </c>
      <c r="P4450" t="s">
        <v>68</v>
      </c>
      <c r="Q4450" t="s">
        <v>11479</v>
      </c>
      <c r="R4450">
        <v>98023</v>
      </c>
      <c r="S4450" t="s">
        <v>21712</v>
      </c>
      <c r="T4450" t="s">
        <v>21712</v>
      </c>
      <c r="V4450" t="s">
        <v>90</v>
      </c>
      <c r="W4450">
        <v>12</v>
      </c>
      <c r="X4450" t="s">
        <v>544</v>
      </c>
      <c r="Y4450">
        <v>4759</v>
      </c>
      <c r="Z4450" t="s">
        <v>68</v>
      </c>
      <c r="AA4450" t="s">
        <v>57</v>
      </c>
      <c r="AB4450">
        <v>84697</v>
      </c>
      <c r="AC4450" t="s">
        <v>146</v>
      </c>
      <c r="AD4450" t="s">
        <v>4690</v>
      </c>
      <c r="AE4450" t="s">
        <v>107</v>
      </c>
      <c r="AF4450" t="s">
        <v>107</v>
      </c>
      <c r="AJ4450" t="s">
        <v>58</v>
      </c>
      <c r="AK4450" t="s">
        <v>59</v>
      </c>
      <c r="AL4450">
        <v>44138</v>
      </c>
      <c r="AM4450" t="s">
        <v>4692</v>
      </c>
      <c r="AN4450" t="b">
        <v>1</v>
      </c>
      <c r="BB4450" s="7" t="s">
        <v>21711</v>
      </c>
      <c r="BC4450" s="7" t="s">
        <v>4758</v>
      </c>
      <c r="BD4450" s="7" t="s">
        <v>11479</v>
      </c>
      <c r="BE4450" s="7">
        <v>98023</v>
      </c>
      <c r="BF4450" s="7">
        <v>2069668427</v>
      </c>
      <c r="BO4450" t="s">
        <v>21713</v>
      </c>
      <c r="BP4450">
        <v>23851</v>
      </c>
      <c r="BQ4450">
        <v>24950</v>
      </c>
      <c r="BR4450">
        <v>25113</v>
      </c>
      <c r="BT4450">
        <v>30</v>
      </c>
      <c r="BU4450" t="s">
        <v>21710</v>
      </c>
      <c r="BV4450" t="s">
        <v>4695</v>
      </c>
      <c r="BX4450">
        <v>43663.374780092592</v>
      </c>
    </row>
    <row r="4451" spans="1:76" x14ac:dyDescent="0.25">
      <c r="A4451" t="s">
        <v>21714</v>
      </c>
      <c r="B4451" t="s">
        <v>21463</v>
      </c>
      <c r="C4451" t="s">
        <v>46</v>
      </c>
      <c r="D4451">
        <v>43854</v>
      </c>
      <c r="H4451" t="s">
        <v>47</v>
      </c>
      <c r="I4451">
        <v>43854</v>
      </c>
      <c r="J4451">
        <v>2020</v>
      </c>
      <c r="K4451" t="s">
        <v>85</v>
      </c>
      <c r="L4451" t="s">
        <v>21715</v>
      </c>
      <c r="N4451" t="s">
        <v>21716</v>
      </c>
      <c r="O4451" t="s">
        <v>21717</v>
      </c>
      <c r="P4451" t="s">
        <v>908</v>
      </c>
      <c r="Q4451" t="s">
        <v>52</v>
      </c>
      <c r="R4451">
        <v>98922</v>
      </c>
      <c r="S4451" t="s">
        <v>21718</v>
      </c>
      <c r="T4451" t="s">
        <v>21718</v>
      </c>
      <c r="V4451" t="s">
        <v>4807</v>
      </c>
      <c r="W4451">
        <v>23</v>
      </c>
      <c r="X4451" t="s">
        <v>5397</v>
      </c>
      <c r="Y4451">
        <v>3559</v>
      </c>
      <c r="Z4451" t="s">
        <v>908</v>
      </c>
      <c r="AA4451" t="s">
        <v>4785</v>
      </c>
      <c r="AB4451">
        <v>26913</v>
      </c>
      <c r="AC4451" t="s">
        <v>146</v>
      </c>
      <c r="AD4451" t="s">
        <v>4690</v>
      </c>
      <c r="AE4451" t="s">
        <v>107</v>
      </c>
      <c r="AF4451" t="s">
        <v>107</v>
      </c>
      <c r="AI4451">
        <v>2</v>
      </c>
      <c r="AJ4451" t="s">
        <v>58</v>
      </c>
      <c r="AK4451" t="s">
        <v>59</v>
      </c>
      <c r="AL4451">
        <v>44138</v>
      </c>
      <c r="AM4451" t="s">
        <v>4692</v>
      </c>
      <c r="AN4451" t="b">
        <v>1</v>
      </c>
      <c r="AO4451" t="b">
        <v>1</v>
      </c>
      <c r="AP4451" t="b">
        <v>1</v>
      </c>
      <c r="AQ4451" t="s">
        <v>60</v>
      </c>
      <c r="AR4451" t="s">
        <v>61</v>
      </c>
      <c r="BB4451" s="7" t="s">
        <v>21716</v>
      </c>
      <c r="BC4451" s="7" t="s">
        <v>21717</v>
      </c>
      <c r="BD4451" s="7" t="s">
        <v>52</v>
      </c>
      <c r="BE4451" s="7">
        <v>98922</v>
      </c>
      <c r="BF4451" s="7" t="s">
        <v>21719</v>
      </c>
      <c r="BG4451" s="7">
        <v>35833.14</v>
      </c>
      <c r="BH4451" s="7">
        <v>335.47</v>
      </c>
      <c r="BI4451">
        <v>31616.63</v>
      </c>
      <c r="BJ4451">
        <v>0</v>
      </c>
      <c r="BK4451">
        <v>0</v>
      </c>
      <c r="BL4451">
        <v>0</v>
      </c>
      <c r="BO4451" t="s">
        <v>21720</v>
      </c>
      <c r="BP4451">
        <v>24813</v>
      </c>
      <c r="BQ4451">
        <v>4090</v>
      </c>
      <c r="BR4451">
        <v>25660</v>
      </c>
      <c r="BS4451">
        <v>970</v>
      </c>
      <c r="BU4451" t="s">
        <v>21721</v>
      </c>
      <c r="BV4451" t="s">
        <v>4695</v>
      </c>
      <c r="BX4451">
        <v>44328.777974537035</v>
      </c>
    </row>
    <row r="4452" spans="1:76" x14ac:dyDescent="0.25">
      <c r="A4452" t="s">
        <v>21722</v>
      </c>
      <c r="B4452" t="s">
        <v>21723</v>
      </c>
      <c r="C4452" t="s">
        <v>46</v>
      </c>
      <c r="D4452">
        <v>43859</v>
      </c>
      <c r="H4452" t="s">
        <v>47</v>
      </c>
      <c r="I4452">
        <v>43859</v>
      </c>
      <c r="J4452">
        <v>2020</v>
      </c>
      <c r="K4452" t="s">
        <v>85</v>
      </c>
      <c r="L4452" t="s">
        <v>21724</v>
      </c>
      <c r="N4452" t="s">
        <v>21725</v>
      </c>
      <c r="O4452" t="s">
        <v>13473</v>
      </c>
      <c r="P4452" t="s">
        <v>133</v>
      </c>
      <c r="Q4452" t="s">
        <v>52</v>
      </c>
      <c r="R4452">
        <v>98541</v>
      </c>
      <c r="S4452" t="s">
        <v>21726</v>
      </c>
      <c r="T4452" t="s">
        <v>21726</v>
      </c>
      <c r="U4452">
        <v>3604822025</v>
      </c>
      <c r="V4452" t="s">
        <v>90</v>
      </c>
      <c r="W4452">
        <v>12</v>
      </c>
      <c r="X4452" t="s">
        <v>596</v>
      </c>
      <c r="Y4452">
        <v>4748</v>
      </c>
      <c r="Z4452" t="s">
        <v>133</v>
      </c>
      <c r="AA4452" t="s">
        <v>57</v>
      </c>
      <c r="AB4452">
        <v>92744</v>
      </c>
      <c r="AC4452" t="s">
        <v>146</v>
      </c>
      <c r="AD4452" t="s">
        <v>4690</v>
      </c>
      <c r="AE4452" t="s">
        <v>107</v>
      </c>
      <c r="AF4452" t="s">
        <v>107</v>
      </c>
      <c r="AJ4452" t="s">
        <v>58</v>
      </c>
      <c r="AK4452" t="s">
        <v>59</v>
      </c>
      <c r="AL4452">
        <v>44138</v>
      </c>
      <c r="AM4452" t="s">
        <v>4692</v>
      </c>
      <c r="AN4452" t="b">
        <v>1</v>
      </c>
      <c r="AO4452" t="b">
        <v>1</v>
      </c>
      <c r="AP4452" t="b">
        <v>0</v>
      </c>
      <c r="AQ4452" t="s">
        <v>177</v>
      </c>
      <c r="BB4452" s="7" t="s">
        <v>21725</v>
      </c>
      <c r="BC4452" s="7" t="s">
        <v>13473</v>
      </c>
      <c r="BD4452" s="7" t="s">
        <v>52</v>
      </c>
      <c r="BE4452" s="7">
        <v>98541</v>
      </c>
      <c r="BF4452" s="7">
        <v>3604822025</v>
      </c>
      <c r="BG4452" s="7">
        <v>5434.75</v>
      </c>
      <c r="BH4452" s="7">
        <v>0</v>
      </c>
      <c r="BI4452">
        <v>8413.09</v>
      </c>
      <c r="BJ4452">
        <v>3256.99</v>
      </c>
      <c r="BK4452">
        <v>0</v>
      </c>
      <c r="BL4452">
        <v>0</v>
      </c>
      <c r="BO4452" t="s">
        <v>21727</v>
      </c>
      <c r="BP4452">
        <v>24846</v>
      </c>
      <c r="BQ4452">
        <v>3933</v>
      </c>
      <c r="BR4452">
        <v>25672</v>
      </c>
      <c r="BS4452">
        <v>469</v>
      </c>
      <c r="BT4452">
        <v>19</v>
      </c>
      <c r="BU4452" t="s">
        <v>21728</v>
      </c>
      <c r="BV4452" t="s">
        <v>4695</v>
      </c>
      <c r="BX4452">
        <v>44336.348622685182</v>
      </c>
    </row>
    <row r="4453" spans="1:76" x14ac:dyDescent="0.25">
      <c r="A4453" t="s">
        <v>21729</v>
      </c>
      <c r="B4453" t="s">
        <v>20313</v>
      </c>
      <c r="C4453" t="s">
        <v>46</v>
      </c>
      <c r="D4453">
        <v>43892</v>
      </c>
      <c r="H4453" t="s">
        <v>47</v>
      </c>
      <c r="I4453">
        <v>43892</v>
      </c>
      <c r="J4453">
        <v>2020</v>
      </c>
      <c r="K4453" t="s">
        <v>85</v>
      </c>
      <c r="L4453" t="s">
        <v>21730</v>
      </c>
      <c r="N4453" t="s">
        <v>4442</v>
      </c>
      <c r="O4453" t="s">
        <v>21731</v>
      </c>
      <c r="P4453" t="s">
        <v>1127</v>
      </c>
      <c r="Q4453" t="s">
        <v>52</v>
      </c>
      <c r="R4453">
        <v>99152</v>
      </c>
      <c r="S4453" t="s">
        <v>21732</v>
      </c>
      <c r="T4453" t="s">
        <v>21733</v>
      </c>
      <c r="U4453">
        <v>5096907042</v>
      </c>
      <c r="V4453" t="s">
        <v>4807</v>
      </c>
      <c r="W4453">
        <v>23</v>
      </c>
      <c r="X4453" t="s">
        <v>7527</v>
      </c>
      <c r="Y4453">
        <v>3865</v>
      </c>
      <c r="Z4453" t="s">
        <v>1127</v>
      </c>
      <c r="AA4453" t="s">
        <v>4785</v>
      </c>
      <c r="AB4453">
        <v>9346</v>
      </c>
      <c r="AC4453" t="s">
        <v>146</v>
      </c>
      <c r="AD4453" t="s">
        <v>4690</v>
      </c>
      <c r="AE4453" t="s">
        <v>107</v>
      </c>
      <c r="AF4453" t="s">
        <v>107</v>
      </c>
      <c r="AI4453">
        <v>3</v>
      </c>
      <c r="AJ4453" t="s">
        <v>58</v>
      </c>
      <c r="AK4453" t="s">
        <v>59</v>
      </c>
      <c r="AL4453">
        <v>44138</v>
      </c>
      <c r="AM4453" t="s">
        <v>4692</v>
      </c>
      <c r="AN4453" t="b">
        <v>1</v>
      </c>
      <c r="AO4453" t="b">
        <v>1</v>
      </c>
      <c r="AP4453" t="b">
        <v>1</v>
      </c>
      <c r="AQ4453" t="s">
        <v>60</v>
      </c>
      <c r="AR4453" t="s">
        <v>61</v>
      </c>
      <c r="BB4453" s="7" t="s">
        <v>4442</v>
      </c>
      <c r="BC4453" s="7" t="s">
        <v>21731</v>
      </c>
      <c r="BD4453" s="7" t="s">
        <v>52</v>
      </c>
      <c r="BE4453" s="7">
        <v>99152</v>
      </c>
      <c r="BF4453" s="7">
        <v>5096907042</v>
      </c>
      <c r="BG4453" s="7">
        <v>10251.030000000001</v>
      </c>
      <c r="BH4453" s="7">
        <v>0</v>
      </c>
      <c r="BI4453">
        <v>6783.31</v>
      </c>
      <c r="BJ4453">
        <v>-141.12</v>
      </c>
      <c r="BK4453">
        <v>0</v>
      </c>
      <c r="BL4453">
        <v>0</v>
      </c>
      <c r="BO4453" t="s">
        <v>21734</v>
      </c>
      <c r="BP4453">
        <v>25027</v>
      </c>
      <c r="BQ4453">
        <v>29820</v>
      </c>
      <c r="BR4453">
        <v>25800</v>
      </c>
      <c r="BS4453">
        <v>1165</v>
      </c>
      <c r="BU4453" t="s">
        <v>21730</v>
      </c>
      <c r="BV4453" t="s">
        <v>4695</v>
      </c>
      <c r="BX4453">
        <v>44299.69835648148</v>
      </c>
    </row>
    <row r="4454" spans="1:76" x14ac:dyDescent="0.25">
      <c r="A4454" t="s">
        <v>21735</v>
      </c>
      <c r="B4454" t="s">
        <v>20572</v>
      </c>
      <c r="C4454" t="s">
        <v>46</v>
      </c>
      <c r="D4454">
        <v>43899</v>
      </c>
      <c r="H4454" t="s">
        <v>47</v>
      </c>
      <c r="I4454">
        <v>43899</v>
      </c>
      <c r="J4454">
        <v>2020</v>
      </c>
      <c r="K4454" t="s">
        <v>85</v>
      </c>
      <c r="L4454" t="s">
        <v>20573</v>
      </c>
      <c r="N4454" t="s">
        <v>20574</v>
      </c>
      <c r="O4454" t="s">
        <v>20575</v>
      </c>
      <c r="P4454" t="s">
        <v>115</v>
      </c>
      <c r="Q4454" t="s">
        <v>52</v>
      </c>
      <c r="R4454">
        <v>98360</v>
      </c>
      <c r="S4454" t="s">
        <v>21736</v>
      </c>
      <c r="T4454" t="s">
        <v>21737</v>
      </c>
      <c r="U4454" t="s">
        <v>21738</v>
      </c>
      <c r="V4454" t="s">
        <v>90</v>
      </c>
      <c r="W4454">
        <v>12</v>
      </c>
      <c r="X4454" t="s">
        <v>619</v>
      </c>
      <c r="Y4454">
        <v>4731</v>
      </c>
      <c r="Z4454" t="s">
        <v>115</v>
      </c>
      <c r="AA4454" t="s">
        <v>57</v>
      </c>
      <c r="AB4454">
        <v>106278</v>
      </c>
      <c r="AC4454" t="s">
        <v>146</v>
      </c>
      <c r="AD4454" t="s">
        <v>4690</v>
      </c>
      <c r="AE4454" t="s">
        <v>107</v>
      </c>
      <c r="AF4454" t="s">
        <v>107</v>
      </c>
      <c r="AJ4454" t="s">
        <v>58</v>
      </c>
      <c r="AK4454" t="s">
        <v>59</v>
      </c>
      <c r="AL4454">
        <v>44138</v>
      </c>
      <c r="AM4454" t="s">
        <v>4692</v>
      </c>
      <c r="AN4454" t="b">
        <v>1</v>
      </c>
      <c r="AO4454" t="b">
        <v>1</v>
      </c>
      <c r="AP4454" t="b">
        <v>0</v>
      </c>
      <c r="AQ4454" t="s">
        <v>177</v>
      </c>
      <c r="BB4454" s="7" t="s">
        <v>20290</v>
      </c>
      <c r="BC4454" s="7" t="s">
        <v>4916</v>
      </c>
      <c r="BD4454" s="7" t="s">
        <v>52</v>
      </c>
      <c r="BE4454" s="7">
        <v>98401</v>
      </c>
      <c r="BF4454" s="7" t="s">
        <v>20950</v>
      </c>
      <c r="BG4454" s="7">
        <v>9868.58</v>
      </c>
      <c r="BH4454" s="7">
        <v>0</v>
      </c>
      <c r="BI4454">
        <v>15013.58</v>
      </c>
      <c r="BJ4454">
        <v>0</v>
      </c>
      <c r="BK4454">
        <v>0</v>
      </c>
      <c r="BL4454">
        <v>0</v>
      </c>
      <c r="BO4454" t="s">
        <v>21739</v>
      </c>
      <c r="BP4454">
        <v>25035</v>
      </c>
      <c r="BQ4454">
        <v>26484</v>
      </c>
      <c r="BR4454">
        <v>25824</v>
      </c>
      <c r="BS4454">
        <v>994</v>
      </c>
      <c r="BT4454">
        <v>2</v>
      </c>
      <c r="BU4454" t="s">
        <v>20293</v>
      </c>
      <c r="BV4454" t="s">
        <v>4695</v>
      </c>
      <c r="BX4454">
        <v>44148.875289351854</v>
      </c>
    </row>
    <row r="4455" spans="1:76" x14ac:dyDescent="0.25">
      <c r="A4455" t="s">
        <v>21740</v>
      </c>
      <c r="B4455" t="s">
        <v>21741</v>
      </c>
      <c r="C4455" t="s">
        <v>46</v>
      </c>
      <c r="D4455">
        <v>43901</v>
      </c>
      <c r="H4455" t="s">
        <v>47</v>
      </c>
      <c r="I4455">
        <v>43901</v>
      </c>
      <c r="J4455">
        <v>2020</v>
      </c>
      <c r="K4455" t="s">
        <v>85</v>
      </c>
      <c r="L4455" t="s">
        <v>21742</v>
      </c>
      <c r="N4455" t="s">
        <v>21743</v>
      </c>
      <c r="O4455" t="s">
        <v>20530</v>
      </c>
      <c r="P4455" t="s">
        <v>255</v>
      </c>
      <c r="Q4455" t="s">
        <v>52</v>
      </c>
      <c r="R4455">
        <v>98807</v>
      </c>
      <c r="S4455" t="s">
        <v>21744</v>
      </c>
      <c r="T4455" t="s">
        <v>21745</v>
      </c>
      <c r="U4455" t="s">
        <v>21746</v>
      </c>
      <c r="V4455" t="s">
        <v>4807</v>
      </c>
      <c r="W4455">
        <v>23</v>
      </c>
      <c r="X4455" t="s">
        <v>6430</v>
      </c>
      <c r="Y4455">
        <v>3111</v>
      </c>
      <c r="Z4455" t="s">
        <v>255</v>
      </c>
      <c r="AA4455" t="s">
        <v>4785</v>
      </c>
      <c r="AB4455">
        <v>46434</v>
      </c>
      <c r="AC4455" t="s">
        <v>146</v>
      </c>
      <c r="AD4455" t="s">
        <v>4690</v>
      </c>
      <c r="AE4455" t="s">
        <v>107</v>
      </c>
      <c r="AF4455" t="s">
        <v>107</v>
      </c>
      <c r="AI4455">
        <v>3</v>
      </c>
      <c r="AJ4455" t="s">
        <v>58</v>
      </c>
      <c r="AK4455" t="s">
        <v>59</v>
      </c>
      <c r="AL4455">
        <v>44138</v>
      </c>
      <c r="AM4455" t="s">
        <v>4692</v>
      </c>
      <c r="AN4455" t="b">
        <v>1</v>
      </c>
      <c r="AO4455" t="b">
        <v>1</v>
      </c>
      <c r="AP4455" t="b">
        <v>0</v>
      </c>
      <c r="AQ4455" t="s">
        <v>177</v>
      </c>
      <c r="BB4455" s="7" t="s">
        <v>21747</v>
      </c>
      <c r="BC4455" s="7" t="s">
        <v>20530</v>
      </c>
      <c r="BD4455" s="7" t="s">
        <v>6080</v>
      </c>
      <c r="BE4455" s="7">
        <v>98801</v>
      </c>
      <c r="BF4455" s="7" t="s">
        <v>21748</v>
      </c>
      <c r="BG4455" s="7">
        <v>10575</v>
      </c>
      <c r="BH4455" s="7">
        <v>0</v>
      </c>
      <c r="BI4455">
        <v>10626.13</v>
      </c>
      <c r="BJ4455">
        <v>0</v>
      </c>
      <c r="BK4455">
        <v>0</v>
      </c>
      <c r="BL4455">
        <v>0</v>
      </c>
      <c r="BO4455" t="s">
        <v>21749</v>
      </c>
      <c r="BP4455">
        <v>25030</v>
      </c>
      <c r="BQ4455">
        <v>29829</v>
      </c>
      <c r="BR4455">
        <v>25828</v>
      </c>
      <c r="BS4455">
        <v>370</v>
      </c>
      <c r="BU4455" t="s">
        <v>21750</v>
      </c>
      <c r="BV4455" t="s">
        <v>4695</v>
      </c>
      <c r="BX4455">
        <v>44148.846342592595</v>
      </c>
    </row>
    <row r="4456" spans="1:76" x14ac:dyDescent="0.25">
      <c r="A4456" t="s">
        <v>21751</v>
      </c>
      <c r="B4456" t="s">
        <v>21752</v>
      </c>
      <c r="C4456" t="s">
        <v>46</v>
      </c>
      <c r="D4456">
        <v>43906</v>
      </c>
      <c r="H4456" t="s">
        <v>47</v>
      </c>
      <c r="I4456">
        <v>43906</v>
      </c>
      <c r="J4456">
        <v>2020</v>
      </c>
      <c r="K4456" t="s">
        <v>85</v>
      </c>
      <c r="L4456" t="s">
        <v>21753</v>
      </c>
      <c r="N4456" t="s">
        <v>21754</v>
      </c>
      <c r="O4456" t="s">
        <v>6811</v>
      </c>
      <c r="Q4456" t="s">
        <v>52</v>
      </c>
      <c r="R4456">
        <v>98371</v>
      </c>
      <c r="S4456" t="s">
        <v>21755</v>
      </c>
      <c r="T4456" t="s">
        <v>21756</v>
      </c>
      <c r="U4456" t="s">
        <v>21757</v>
      </c>
      <c r="V4456" t="s">
        <v>297</v>
      </c>
      <c r="W4456">
        <v>5</v>
      </c>
      <c r="X4456" t="s">
        <v>4770</v>
      </c>
      <c r="Y4456">
        <v>1000</v>
      </c>
      <c r="AA4456" t="s">
        <v>71</v>
      </c>
      <c r="AC4456" t="s">
        <v>146</v>
      </c>
      <c r="AD4456" t="s">
        <v>4690</v>
      </c>
      <c r="AE4456" t="s">
        <v>107</v>
      </c>
      <c r="AF4456" t="s">
        <v>107</v>
      </c>
      <c r="AJ4456" t="s">
        <v>58</v>
      </c>
      <c r="AK4456" t="s">
        <v>59</v>
      </c>
      <c r="AL4456">
        <v>44138</v>
      </c>
      <c r="AM4456" t="s">
        <v>4692</v>
      </c>
      <c r="AN4456" t="b">
        <v>1</v>
      </c>
      <c r="AO4456" t="b">
        <v>1</v>
      </c>
      <c r="AP4456" t="b">
        <v>0</v>
      </c>
      <c r="AQ4456" t="s">
        <v>177</v>
      </c>
      <c r="BB4456" s="7" t="s">
        <v>20595</v>
      </c>
      <c r="BC4456" s="7" t="s">
        <v>6811</v>
      </c>
      <c r="BD4456" s="7" t="s">
        <v>52</v>
      </c>
      <c r="BE4456" s="7">
        <v>98371</v>
      </c>
      <c r="BF4456" s="7" t="s">
        <v>11221</v>
      </c>
      <c r="BG4456" s="7">
        <v>286310.53999999998</v>
      </c>
      <c r="BH4456" s="7">
        <v>0</v>
      </c>
      <c r="BI4456">
        <v>286310.53999999998</v>
      </c>
      <c r="BJ4456">
        <v>0</v>
      </c>
      <c r="BK4456">
        <v>0</v>
      </c>
      <c r="BL4456">
        <v>0</v>
      </c>
      <c r="BO4456" t="s">
        <v>21758</v>
      </c>
      <c r="BP4456">
        <v>25101</v>
      </c>
      <c r="BQ4456">
        <v>29835</v>
      </c>
      <c r="BR4456">
        <v>25845</v>
      </c>
      <c r="BS4456">
        <v>1274</v>
      </c>
      <c r="BU4456" t="s">
        <v>17025</v>
      </c>
      <c r="BV4456" t="s">
        <v>4695</v>
      </c>
      <c r="BX4456">
        <v>44389.550497685188</v>
      </c>
    </row>
    <row r="4457" spans="1:76" x14ac:dyDescent="0.25">
      <c r="A4457" t="s">
        <v>21759</v>
      </c>
      <c r="B4457" t="s">
        <v>21760</v>
      </c>
      <c r="C4457" t="s">
        <v>46</v>
      </c>
      <c r="D4457">
        <v>43909</v>
      </c>
      <c r="H4457" t="s">
        <v>47</v>
      </c>
      <c r="I4457">
        <v>43909</v>
      </c>
      <c r="J4457">
        <v>2020</v>
      </c>
      <c r="K4457" t="s">
        <v>85</v>
      </c>
      <c r="L4457" t="s">
        <v>21761</v>
      </c>
      <c r="N4457" t="s">
        <v>21762</v>
      </c>
      <c r="O4457" t="s">
        <v>11570</v>
      </c>
      <c r="P4457" t="s">
        <v>115</v>
      </c>
      <c r="Q4457" t="s">
        <v>52</v>
      </c>
      <c r="R4457" t="s">
        <v>21763</v>
      </c>
      <c r="S4457" t="s">
        <v>21764</v>
      </c>
      <c r="T4457" t="s">
        <v>21765</v>
      </c>
      <c r="U4457" t="s">
        <v>21766</v>
      </c>
      <c r="V4457" t="s">
        <v>90</v>
      </c>
      <c r="W4457">
        <v>12</v>
      </c>
      <c r="X4457" t="s">
        <v>619</v>
      </c>
      <c r="Y4457">
        <v>4731</v>
      </c>
      <c r="Z4457" t="s">
        <v>115</v>
      </c>
      <c r="AA4457" t="s">
        <v>57</v>
      </c>
      <c r="AB4457">
        <v>106278</v>
      </c>
      <c r="AC4457" t="s">
        <v>146</v>
      </c>
      <c r="AD4457" t="s">
        <v>4690</v>
      </c>
      <c r="AE4457" t="s">
        <v>107</v>
      </c>
      <c r="AF4457" t="s">
        <v>107</v>
      </c>
      <c r="AJ4457" t="s">
        <v>58</v>
      </c>
      <c r="AK4457" t="s">
        <v>59</v>
      </c>
      <c r="AL4457">
        <v>44138</v>
      </c>
      <c r="AM4457" t="s">
        <v>4692</v>
      </c>
      <c r="AN4457" t="b">
        <v>1</v>
      </c>
      <c r="AO4457" t="b">
        <v>1</v>
      </c>
      <c r="AP4457" t="b">
        <v>0</v>
      </c>
      <c r="AQ4457" t="s">
        <v>177</v>
      </c>
      <c r="BB4457" s="7" t="s">
        <v>21609</v>
      </c>
      <c r="BC4457" s="7" t="s">
        <v>20832</v>
      </c>
      <c r="BD4457" s="7" t="s">
        <v>52</v>
      </c>
      <c r="BE4457" s="7">
        <v>98592</v>
      </c>
      <c r="BF4457" s="7" t="s">
        <v>21766</v>
      </c>
      <c r="BG4457" s="7">
        <v>26312.43</v>
      </c>
      <c r="BH4457" s="7">
        <v>0</v>
      </c>
      <c r="BI4457">
        <v>26020.2</v>
      </c>
      <c r="BJ4457">
        <v>0</v>
      </c>
      <c r="BK4457">
        <v>0</v>
      </c>
      <c r="BL4457">
        <v>0</v>
      </c>
      <c r="BO4457" t="s">
        <v>21767</v>
      </c>
      <c r="BP4457">
        <v>25110</v>
      </c>
      <c r="BQ4457">
        <v>1036</v>
      </c>
      <c r="BR4457">
        <v>25858</v>
      </c>
      <c r="BS4457">
        <v>332</v>
      </c>
      <c r="BT4457">
        <v>2</v>
      </c>
      <c r="BU4457" t="s">
        <v>20836</v>
      </c>
      <c r="BV4457" t="s">
        <v>4695</v>
      </c>
      <c r="BX4457">
        <v>44353.497581018521</v>
      </c>
    </row>
    <row r="4458" spans="1:76" x14ac:dyDescent="0.25">
      <c r="A4458" t="s">
        <v>21768</v>
      </c>
      <c r="B4458" t="s">
        <v>21769</v>
      </c>
      <c r="C4458" t="s">
        <v>46</v>
      </c>
      <c r="D4458">
        <v>43916</v>
      </c>
      <c r="H4458" t="s">
        <v>47</v>
      </c>
      <c r="I4458">
        <v>43916</v>
      </c>
      <c r="J4458">
        <v>2020</v>
      </c>
      <c r="K4458" t="s">
        <v>85</v>
      </c>
      <c r="L4458" t="s">
        <v>21770</v>
      </c>
      <c r="N4458" t="s">
        <v>21771</v>
      </c>
      <c r="O4458" t="s">
        <v>21772</v>
      </c>
      <c r="P4458" t="s">
        <v>115</v>
      </c>
      <c r="Q4458" t="s">
        <v>5990</v>
      </c>
      <c r="R4458">
        <v>98597</v>
      </c>
      <c r="S4458" t="s">
        <v>21773</v>
      </c>
      <c r="T4458" t="s">
        <v>21774</v>
      </c>
      <c r="U4458">
        <v>3604864453</v>
      </c>
      <c r="V4458" t="s">
        <v>90</v>
      </c>
      <c r="W4458">
        <v>12</v>
      </c>
      <c r="X4458" t="s">
        <v>619</v>
      </c>
      <c r="Y4458">
        <v>4731</v>
      </c>
      <c r="Z4458" t="s">
        <v>115</v>
      </c>
      <c r="AA4458" t="s">
        <v>57</v>
      </c>
      <c r="AB4458">
        <v>106278</v>
      </c>
      <c r="AC4458" t="s">
        <v>146</v>
      </c>
      <c r="AD4458" t="s">
        <v>4690</v>
      </c>
      <c r="AE4458" t="s">
        <v>107</v>
      </c>
      <c r="AF4458" t="s">
        <v>107</v>
      </c>
      <c r="AJ4458" t="s">
        <v>58</v>
      </c>
      <c r="AK4458" t="s">
        <v>59</v>
      </c>
      <c r="AL4458">
        <v>44138</v>
      </c>
      <c r="AM4458" t="s">
        <v>4692</v>
      </c>
      <c r="AN4458" t="b">
        <v>1</v>
      </c>
      <c r="AO4458" t="b">
        <v>1</v>
      </c>
      <c r="AP4458" t="b">
        <v>0</v>
      </c>
      <c r="AQ4458" t="s">
        <v>177</v>
      </c>
      <c r="BB4458" s="7" t="s">
        <v>21771</v>
      </c>
      <c r="BC4458" s="7" t="s">
        <v>21772</v>
      </c>
      <c r="BD4458" s="7" t="s">
        <v>5990</v>
      </c>
      <c r="BE4458" s="7">
        <v>98597</v>
      </c>
      <c r="BF4458" s="7">
        <v>2532788585</v>
      </c>
      <c r="BG4458" s="7">
        <v>4840</v>
      </c>
      <c r="BH4458" s="7">
        <v>95.96</v>
      </c>
      <c r="BI4458">
        <v>4788.03</v>
      </c>
      <c r="BJ4458">
        <v>2500</v>
      </c>
      <c r="BK4458">
        <v>0</v>
      </c>
      <c r="BL4458">
        <v>1250</v>
      </c>
      <c r="BO4458" t="s">
        <v>21775</v>
      </c>
      <c r="BP4458">
        <v>25130</v>
      </c>
      <c r="BQ4458">
        <v>29847</v>
      </c>
      <c r="BR4458">
        <v>25869</v>
      </c>
      <c r="BS4458">
        <v>1171</v>
      </c>
      <c r="BT4458">
        <v>2</v>
      </c>
      <c r="BU4458" t="s">
        <v>21776</v>
      </c>
      <c r="BV4458" t="s">
        <v>4695</v>
      </c>
      <c r="BX4458">
        <v>44148.882407407407</v>
      </c>
    </row>
    <row r="4459" spans="1:76" x14ac:dyDescent="0.25">
      <c r="A4459" t="s">
        <v>21777</v>
      </c>
      <c r="B4459" t="s">
        <v>21778</v>
      </c>
      <c r="C4459" t="s">
        <v>46</v>
      </c>
      <c r="D4459">
        <v>43922</v>
      </c>
      <c r="H4459" t="s">
        <v>47</v>
      </c>
      <c r="I4459">
        <v>43922</v>
      </c>
      <c r="J4459">
        <v>2020</v>
      </c>
      <c r="K4459" t="s">
        <v>85</v>
      </c>
      <c r="L4459" t="s">
        <v>21779</v>
      </c>
      <c r="N4459" t="s">
        <v>21780</v>
      </c>
      <c r="O4459" t="s">
        <v>21781</v>
      </c>
      <c r="P4459" t="s">
        <v>115</v>
      </c>
      <c r="Q4459" t="s">
        <v>52</v>
      </c>
      <c r="R4459">
        <v>98327</v>
      </c>
      <c r="S4459" t="s">
        <v>21782</v>
      </c>
      <c r="T4459" t="s">
        <v>21782</v>
      </c>
      <c r="U4459" t="s">
        <v>21783</v>
      </c>
      <c r="V4459" t="s">
        <v>54</v>
      </c>
      <c r="W4459">
        <v>13</v>
      </c>
      <c r="X4459" t="s">
        <v>127</v>
      </c>
      <c r="Y4459">
        <v>4833</v>
      </c>
      <c r="Z4459" t="s">
        <v>115</v>
      </c>
      <c r="AA4459" t="s">
        <v>57</v>
      </c>
      <c r="AB4459">
        <v>90641</v>
      </c>
      <c r="AC4459" t="s">
        <v>146</v>
      </c>
      <c r="AD4459" t="s">
        <v>4690</v>
      </c>
      <c r="AE4459" t="s">
        <v>107</v>
      </c>
      <c r="AF4459" t="s">
        <v>107</v>
      </c>
      <c r="AI4459">
        <v>1</v>
      </c>
      <c r="AJ4459" t="s">
        <v>58</v>
      </c>
      <c r="AK4459" t="s">
        <v>59</v>
      </c>
      <c r="AL4459">
        <v>44138</v>
      </c>
      <c r="AM4459" t="s">
        <v>4692</v>
      </c>
      <c r="AN4459" t="b">
        <v>1</v>
      </c>
      <c r="AO4459" t="b">
        <v>1</v>
      </c>
      <c r="AP4459" t="b">
        <v>1</v>
      </c>
      <c r="AQ4459" t="s">
        <v>60</v>
      </c>
      <c r="AR4459" t="s">
        <v>99</v>
      </c>
      <c r="BB4459" s="7" t="s">
        <v>20290</v>
      </c>
      <c r="BC4459" s="7" t="s">
        <v>4916</v>
      </c>
      <c r="BD4459" s="7" t="s">
        <v>52</v>
      </c>
      <c r="BE4459" s="7">
        <v>98401</v>
      </c>
      <c r="BF4459" s="7" t="s">
        <v>20950</v>
      </c>
      <c r="BG4459" s="7">
        <v>53605.43</v>
      </c>
      <c r="BH4459" s="7">
        <v>0</v>
      </c>
      <c r="BI4459">
        <v>50810.38</v>
      </c>
      <c r="BJ4459">
        <v>0</v>
      </c>
      <c r="BK4459">
        <v>0</v>
      </c>
      <c r="BL4459">
        <v>0</v>
      </c>
      <c r="BM4459">
        <v>34022.82</v>
      </c>
      <c r="BN4459">
        <v>0</v>
      </c>
      <c r="BO4459" t="s">
        <v>21784</v>
      </c>
      <c r="BP4459">
        <v>25140</v>
      </c>
      <c r="BQ4459">
        <v>1211</v>
      </c>
      <c r="BR4459">
        <v>25885</v>
      </c>
      <c r="BS4459">
        <v>302</v>
      </c>
      <c r="BT4459">
        <v>28</v>
      </c>
      <c r="BU4459" t="s">
        <v>20293</v>
      </c>
      <c r="BV4459" t="s">
        <v>4695</v>
      </c>
      <c r="BX4459">
        <v>44319.487349537034</v>
      </c>
    </row>
    <row r="4460" spans="1:76" x14ac:dyDescent="0.25">
      <c r="A4460" t="s">
        <v>21785</v>
      </c>
      <c r="B4460" t="s">
        <v>21786</v>
      </c>
      <c r="C4460" t="s">
        <v>46</v>
      </c>
      <c r="D4460">
        <v>43923</v>
      </c>
      <c r="H4460" t="s">
        <v>47</v>
      </c>
      <c r="I4460">
        <v>43923</v>
      </c>
      <c r="J4460">
        <v>2020</v>
      </c>
      <c r="K4460" t="s">
        <v>85</v>
      </c>
      <c r="L4460" t="s">
        <v>21787</v>
      </c>
      <c r="N4460" t="s">
        <v>21788</v>
      </c>
      <c r="O4460" t="s">
        <v>21789</v>
      </c>
      <c r="P4460" t="s">
        <v>80</v>
      </c>
      <c r="Q4460" t="s">
        <v>52</v>
      </c>
      <c r="R4460">
        <v>98324</v>
      </c>
      <c r="S4460" t="s">
        <v>21790</v>
      </c>
      <c r="T4460" t="s">
        <v>21791</v>
      </c>
      <c r="U4460" t="s">
        <v>21792</v>
      </c>
      <c r="V4460" t="s">
        <v>54</v>
      </c>
      <c r="W4460">
        <v>13</v>
      </c>
      <c r="X4460" t="s">
        <v>82</v>
      </c>
      <c r="Y4460">
        <v>4825</v>
      </c>
      <c r="Z4460" t="s">
        <v>80</v>
      </c>
      <c r="AA4460" t="s">
        <v>57</v>
      </c>
      <c r="AB4460">
        <v>112025</v>
      </c>
      <c r="AC4460" t="s">
        <v>146</v>
      </c>
      <c r="AD4460" t="s">
        <v>4690</v>
      </c>
      <c r="AE4460" t="s">
        <v>107</v>
      </c>
      <c r="AF4460" t="s">
        <v>107</v>
      </c>
      <c r="AI4460">
        <v>2</v>
      </c>
      <c r="AJ4460" t="s">
        <v>58</v>
      </c>
      <c r="AK4460" t="s">
        <v>59</v>
      </c>
      <c r="AL4460">
        <v>44138</v>
      </c>
      <c r="AM4460" t="s">
        <v>4692</v>
      </c>
      <c r="AN4460" t="b">
        <v>1</v>
      </c>
      <c r="AO4460" t="b">
        <v>1</v>
      </c>
      <c r="AP4460" t="b">
        <v>1</v>
      </c>
      <c r="AQ4460" t="s">
        <v>60</v>
      </c>
      <c r="AR4460" t="s">
        <v>99</v>
      </c>
      <c r="BB4460" s="7" t="s">
        <v>20290</v>
      </c>
      <c r="BC4460" s="7" t="s">
        <v>4916</v>
      </c>
      <c r="BD4460" s="7" t="s">
        <v>52</v>
      </c>
      <c r="BE4460" s="7">
        <v>98401</v>
      </c>
      <c r="BF4460" s="7" t="s">
        <v>20950</v>
      </c>
      <c r="BG4460" s="7">
        <v>73174.91</v>
      </c>
      <c r="BH4460" s="7">
        <v>0</v>
      </c>
      <c r="BI4460">
        <v>69542.429999999993</v>
      </c>
      <c r="BJ4460">
        <v>-447.18</v>
      </c>
      <c r="BK4460">
        <v>0</v>
      </c>
      <c r="BL4460">
        <v>0</v>
      </c>
      <c r="BM4460">
        <v>5011.42</v>
      </c>
      <c r="BN4460">
        <v>0</v>
      </c>
      <c r="BO4460" t="s">
        <v>21793</v>
      </c>
      <c r="BP4460">
        <v>25131</v>
      </c>
      <c r="BQ4460">
        <v>29872</v>
      </c>
      <c r="BR4460">
        <v>25890</v>
      </c>
      <c r="BS4460">
        <v>1043</v>
      </c>
      <c r="BT4460">
        <v>24</v>
      </c>
      <c r="BU4460" t="s">
        <v>20293</v>
      </c>
      <c r="BV4460" t="s">
        <v>4695</v>
      </c>
      <c r="BX4460">
        <v>44201.601539351854</v>
      </c>
    </row>
    <row r="4461" spans="1:76" x14ac:dyDescent="0.25">
      <c r="A4461" t="s">
        <v>21794</v>
      </c>
      <c r="B4461" t="s">
        <v>21795</v>
      </c>
      <c r="C4461" t="s">
        <v>46</v>
      </c>
      <c r="D4461">
        <v>43941</v>
      </c>
      <c r="I4461">
        <v>43941</v>
      </c>
      <c r="J4461">
        <v>2020</v>
      </c>
      <c r="K4461" t="s">
        <v>85</v>
      </c>
      <c r="L4461" t="s">
        <v>21796</v>
      </c>
      <c r="N4461" t="s">
        <v>21797</v>
      </c>
      <c r="O4461" t="s">
        <v>20364</v>
      </c>
      <c r="P4461" t="s">
        <v>291</v>
      </c>
      <c r="Q4461" t="s">
        <v>5990</v>
      </c>
      <c r="R4461">
        <v>98837</v>
      </c>
      <c r="S4461" t="s">
        <v>21798</v>
      </c>
      <c r="T4461" t="s">
        <v>21798</v>
      </c>
      <c r="U4461">
        <v>5097606672</v>
      </c>
      <c r="V4461" t="s">
        <v>4807</v>
      </c>
      <c r="W4461">
        <v>23</v>
      </c>
      <c r="X4461" t="s">
        <v>7459</v>
      </c>
      <c r="Y4461">
        <v>3340</v>
      </c>
      <c r="Z4461" t="s">
        <v>291</v>
      </c>
      <c r="AA4461" t="s">
        <v>4785</v>
      </c>
      <c r="AB4461">
        <v>42409</v>
      </c>
      <c r="AC4461" t="s">
        <v>146</v>
      </c>
      <c r="AD4461" t="s">
        <v>4690</v>
      </c>
      <c r="AE4461" t="s">
        <v>107</v>
      </c>
      <c r="AF4461" t="s">
        <v>107</v>
      </c>
      <c r="AI4461">
        <v>2</v>
      </c>
      <c r="AJ4461" t="s">
        <v>58</v>
      </c>
      <c r="AK4461" t="s">
        <v>59</v>
      </c>
      <c r="AL4461">
        <v>44138</v>
      </c>
      <c r="AM4461" t="s">
        <v>4878</v>
      </c>
      <c r="AN4461" t="b">
        <v>1</v>
      </c>
      <c r="AO4461" t="b">
        <v>1</v>
      </c>
      <c r="AP4461" t="b">
        <v>1</v>
      </c>
      <c r="AQ4461" t="s">
        <v>60</v>
      </c>
      <c r="AR4461" t="s">
        <v>99</v>
      </c>
      <c r="BB4461" s="7" t="s">
        <v>21797</v>
      </c>
      <c r="BC4461" s="7" t="s">
        <v>20364</v>
      </c>
      <c r="BD4461" s="7" t="s">
        <v>5990</v>
      </c>
      <c r="BE4461" s="7">
        <v>98837</v>
      </c>
      <c r="BF4461" s="7">
        <v>5097606672</v>
      </c>
      <c r="BO4461" t="s">
        <v>21799</v>
      </c>
      <c r="BP4461">
        <v>25151</v>
      </c>
      <c r="BQ4461">
        <v>29905</v>
      </c>
      <c r="BR4461">
        <v>25945</v>
      </c>
      <c r="BU4461" t="s">
        <v>21800</v>
      </c>
      <c r="BV4461" t="s">
        <v>4695</v>
      </c>
      <c r="BX4461">
        <v>44299.596342592595</v>
      </c>
    </row>
    <row r="4462" spans="1:76" x14ac:dyDescent="0.25">
      <c r="A4462" t="s">
        <v>21801</v>
      </c>
      <c r="B4462" t="s">
        <v>21802</v>
      </c>
      <c r="C4462" t="s">
        <v>46</v>
      </c>
      <c r="D4462">
        <v>43943</v>
      </c>
      <c r="H4462" t="s">
        <v>47</v>
      </c>
      <c r="I4462">
        <v>43943</v>
      </c>
      <c r="J4462">
        <v>2020</v>
      </c>
      <c r="K4462" t="s">
        <v>85</v>
      </c>
      <c r="L4462" t="s">
        <v>21803</v>
      </c>
      <c r="N4462" t="s">
        <v>21804</v>
      </c>
      <c r="O4462" t="s">
        <v>21805</v>
      </c>
      <c r="P4462" t="s">
        <v>111</v>
      </c>
      <c r="Q4462" t="s">
        <v>52</v>
      </c>
      <c r="R4462">
        <v>98322</v>
      </c>
      <c r="S4462" t="s">
        <v>21806</v>
      </c>
      <c r="T4462" t="s">
        <v>21807</v>
      </c>
      <c r="U4462" t="s">
        <v>21808</v>
      </c>
      <c r="V4462" t="s">
        <v>4807</v>
      </c>
      <c r="W4462">
        <v>23</v>
      </c>
      <c r="X4462" t="s">
        <v>4824</v>
      </c>
      <c r="Y4462">
        <v>3539</v>
      </c>
      <c r="Z4462" t="s">
        <v>111</v>
      </c>
      <c r="AA4462" t="s">
        <v>4785</v>
      </c>
      <c r="AB4462">
        <v>175183</v>
      </c>
      <c r="AC4462" t="s">
        <v>146</v>
      </c>
      <c r="AD4462" t="s">
        <v>4690</v>
      </c>
      <c r="AE4462" t="s">
        <v>107</v>
      </c>
      <c r="AF4462" t="s">
        <v>107</v>
      </c>
      <c r="AI4462">
        <v>2</v>
      </c>
      <c r="AJ4462" t="s">
        <v>58</v>
      </c>
      <c r="AK4462" t="s">
        <v>59</v>
      </c>
      <c r="AL4462">
        <v>44138</v>
      </c>
      <c r="AM4462" t="s">
        <v>4692</v>
      </c>
      <c r="AN4462" t="b">
        <v>1</v>
      </c>
      <c r="AO4462" t="b">
        <v>1</v>
      </c>
      <c r="AP4462" t="b">
        <v>0</v>
      </c>
      <c r="AQ4462" t="s">
        <v>177</v>
      </c>
      <c r="BB4462" s="7" t="s">
        <v>21809</v>
      </c>
      <c r="BC4462" s="7" t="s">
        <v>13708</v>
      </c>
      <c r="BD4462" s="7" t="s">
        <v>52</v>
      </c>
      <c r="BE4462" s="7">
        <v>98353</v>
      </c>
      <c r="BF4462" s="7" t="s">
        <v>21810</v>
      </c>
      <c r="BG4462" s="7">
        <v>13587.84</v>
      </c>
      <c r="BH4462" s="7">
        <v>0</v>
      </c>
      <c r="BI4462">
        <v>6028.09</v>
      </c>
      <c r="BJ4462">
        <v>0</v>
      </c>
      <c r="BK4462">
        <v>0</v>
      </c>
      <c r="BL4462">
        <v>0</v>
      </c>
      <c r="BO4462" t="s">
        <v>21811</v>
      </c>
      <c r="BP4462">
        <v>25243</v>
      </c>
      <c r="BQ4462">
        <v>29904</v>
      </c>
      <c r="BR4462">
        <v>25944</v>
      </c>
      <c r="BS4462">
        <v>372</v>
      </c>
      <c r="BU4462" t="s">
        <v>21812</v>
      </c>
      <c r="BV4462" t="s">
        <v>4695</v>
      </c>
      <c r="BX4462">
        <v>44208.122245370374</v>
      </c>
    </row>
    <row r="4463" spans="1:76" x14ac:dyDescent="0.25">
      <c r="A4463" t="s">
        <v>21813</v>
      </c>
      <c r="B4463" t="s">
        <v>1179</v>
      </c>
      <c r="C4463" t="s">
        <v>46</v>
      </c>
      <c r="D4463">
        <v>43938</v>
      </c>
      <c r="H4463" t="s">
        <v>47</v>
      </c>
      <c r="I4463">
        <v>43938</v>
      </c>
      <c r="J4463">
        <v>2020</v>
      </c>
      <c r="K4463" t="s">
        <v>85</v>
      </c>
      <c r="L4463" t="s">
        <v>21814</v>
      </c>
      <c r="N4463" t="s">
        <v>21815</v>
      </c>
      <c r="O4463" t="s">
        <v>5014</v>
      </c>
      <c r="Q4463" t="s">
        <v>52</v>
      </c>
      <c r="R4463">
        <v>98335</v>
      </c>
      <c r="S4463" t="s">
        <v>21152</v>
      </c>
      <c r="T4463" t="s">
        <v>21152</v>
      </c>
      <c r="U4463" t="s">
        <v>21816</v>
      </c>
      <c r="V4463" t="s">
        <v>171</v>
      </c>
      <c r="W4463">
        <v>4</v>
      </c>
      <c r="X4463" t="s">
        <v>4770</v>
      </c>
      <c r="Y4463">
        <v>1000</v>
      </c>
      <c r="AA4463" t="s">
        <v>71</v>
      </c>
      <c r="AC4463" t="s">
        <v>146</v>
      </c>
      <c r="AD4463" t="s">
        <v>4690</v>
      </c>
      <c r="AE4463" t="s">
        <v>107</v>
      </c>
      <c r="AF4463" t="s">
        <v>107</v>
      </c>
      <c r="AJ4463" t="s">
        <v>58</v>
      </c>
      <c r="AK4463" t="s">
        <v>59</v>
      </c>
      <c r="AL4463">
        <v>44138</v>
      </c>
      <c r="AM4463" t="s">
        <v>4692</v>
      </c>
      <c r="AN4463" t="b">
        <v>1</v>
      </c>
      <c r="AO4463" t="b">
        <v>1</v>
      </c>
      <c r="AP4463" t="b">
        <v>0</v>
      </c>
      <c r="AQ4463" t="s">
        <v>177</v>
      </c>
      <c r="BB4463" s="7" t="s">
        <v>20595</v>
      </c>
      <c r="BC4463" s="7" t="s">
        <v>6811</v>
      </c>
      <c r="BD4463" s="7" t="s">
        <v>52</v>
      </c>
      <c r="BE4463" s="7">
        <v>98371</v>
      </c>
      <c r="BF4463" s="7" t="s">
        <v>11221</v>
      </c>
      <c r="BG4463" s="7">
        <v>28494.55</v>
      </c>
      <c r="BH4463" s="7">
        <v>0</v>
      </c>
      <c r="BI4463">
        <v>28494.55</v>
      </c>
      <c r="BJ4463">
        <v>0</v>
      </c>
      <c r="BK4463">
        <v>0</v>
      </c>
      <c r="BL4463">
        <v>0</v>
      </c>
      <c r="BO4463" t="s">
        <v>21817</v>
      </c>
      <c r="BP4463">
        <v>25192</v>
      </c>
      <c r="BQ4463">
        <v>233</v>
      </c>
      <c r="BR4463">
        <v>25943</v>
      </c>
      <c r="BS4463">
        <v>870</v>
      </c>
      <c r="BU4463" t="s">
        <v>17025</v>
      </c>
      <c r="BV4463" t="s">
        <v>4695</v>
      </c>
      <c r="BX4463">
        <v>44540.638877314814</v>
      </c>
    </row>
    <row r="4464" spans="1:76" x14ac:dyDescent="0.25">
      <c r="A4464" t="s">
        <v>21818</v>
      </c>
      <c r="B4464" t="s">
        <v>21819</v>
      </c>
      <c r="C4464" t="s">
        <v>46</v>
      </c>
      <c r="D4464">
        <v>43962</v>
      </c>
      <c r="H4464" t="s">
        <v>47</v>
      </c>
      <c r="I4464">
        <v>43962</v>
      </c>
      <c r="J4464">
        <v>2020</v>
      </c>
      <c r="K4464" t="s">
        <v>85</v>
      </c>
      <c r="L4464" t="s">
        <v>21820</v>
      </c>
      <c r="N4464" t="s">
        <v>21821</v>
      </c>
      <c r="O4464" t="s">
        <v>21822</v>
      </c>
      <c r="P4464" t="s">
        <v>88</v>
      </c>
      <c r="Q4464" t="s">
        <v>52</v>
      </c>
      <c r="R4464">
        <v>98531</v>
      </c>
      <c r="S4464" t="s">
        <v>21823</v>
      </c>
      <c r="T4464" t="s">
        <v>21823</v>
      </c>
      <c r="U4464">
        <v>3602697515</v>
      </c>
      <c r="V4464" t="s">
        <v>4807</v>
      </c>
      <c r="W4464">
        <v>23</v>
      </c>
      <c r="X4464" t="s">
        <v>5408</v>
      </c>
      <c r="Y4464">
        <v>3626</v>
      </c>
      <c r="Z4464" t="s">
        <v>88</v>
      </c>
      <c r="AA4464" t="s">
        <v>4785</v>
      </c>
      <c r="AB4464">
        <v>49233</v>
      </c>
      <c r="AC4464" t="s">
        <v>146</v>
      </c>
      <c r="AD4464" t="s">
        <v>4690</v>
      </c>
      <c r="AE4464" t="s">
        <v>107</v>
      </c>
      <c r="AF4464" t="s">
        <v>107</v>
      </c>
      <c r="AI4464">
        <v>1</v>
      </c>
      <c r="AJ4464" t="s">
        <v>58</v>
      </c>
      <c r="AK4464" t="s">
        <v>59</v>
      </c>
      <c r="AL4464">
        <v>44138</v>
      </c>
      <c r="AM4464" t="s">
        <v>4692</v>
      </c>
      <c r="AN4464" t="b">
        <v>1</v>
      </c>
      <c r="AO4464" t="b">
        <v>1</v>
      </c>
      <c r="AP4464" t="b">
        <v>1</v>
      </c>
      <c r="AQ4464" t="s">
        <v>60</v>
      </c>
      <c r="AR4464" t="s">
        <v>99</v>
      </c>
      <c r="BB4464" s="7" t="s">
        <v>21821</v>
      </c>
      <c r="BC4464" s="7" t="s">
        <v>21822</v>
      </c>
      <c r="BD4464" s="7" t="s">
        <v>52</v>
      </c>
      <c r="BE4464" s="7">
        <v>98531</v>
      </c>
      <c r="BF4464" s="7">
        <v>3605361495</v>
      </c>
      <c r="BG4464" s="7">
        <v>79014</v>
      </c>
      <c r="BH4464" s="7">
        <v>3985.1</v>
      </c>
      <c r="BI4464">
        <v>78958.38</v>
      </c>
      <c r="BJ4464">
        <v>0</v>
      </c>
      <c r="BK4464">
        <v>0</v>
      </c>
      <c r="BL4464">
        <v>0</v>
      </c>
      <c r="BO4464" t="s">
        <v>21824</v>
      </c>
      <c r="BP4464">
        <v>25336</v>
      </c>
      <c r="BQ4464">
        <v>3866</v>
      </c>
      <c r="BR4464">
        <v>26028</v>
      </c>
      <c r="BS4464">
        <v>596</v>
      </c>
      <c r="BU4464" t="s">
        <v>21825</v>
      </c>
      <c r="BV4464" t="s">
        <v>4695</v>
      </c>
      <c r="BX4464">
        <v>44288.679502314815</v>
      </c>
    </row>
    <row r="4465" spans="1:76" x14ac:dyDescent="0.25">
      <c r="A4465" t="s">
        <v>21826</v>
      </c>
      <c r="B4465" t="s">
        <v>3191</v>
      </c>
      <c r="C4465" t="s">
        <v>46</v>
      </c>
      <c r="D4465">
        <v>43506</v>
      </c>
      <c r="H4465" t="s">
        <v>47</v>
      </c>
      <c r="I4465">
        <v>43506</v>
      </c>
      <c r="J4465">
        <v>2020</v>
      </c>
      <c r="K4465" t="s">
        <v>85</v>
      </c>
      <c r="L4465" t="s">
        <v>21827</v>
      </c>
      <c r="N4465" t="s">
        <v>3192</v>
      </c>
      <c r="O4465" t="s">
        <v>3193</v>
      </c>
      <c r="P4465" t="s">
        <v>80</v>
      </c>
      <c r="Q4465" t="s">
        <v>52</v>
      </c>
      <c r="R4465">
        <v>98339</v>
      </c>
      <c r="S4465" t="s">
        <v>3194</v>
      </c>
      <c r="T4465" t="s">
        <v>21828</v>
      </c>
      <c r="U4465" t="s">
        <v>21829</v>
      </c>
      <c r="V4465" t="s">
        <v>54</v>
      </c>
      <c r="W4465">
        <v>13</v>
      </c>
      <c r="X4465" t="s">
        <v>82</v>
      </c>
      <c r="Y4465">
        <v>4825</v>
      </c>
      <c r="Z4465" t="s">
        <v>80</v>
      </c>
      <c r="AA4465" t="s">
        <v>57</v>
      </c>
      <c r="AB4465">
        <v>112025</v>
      </c>
      <c r="AC4465" t="s">
        <v>146</v>
      </c>
      <c r="AD4465" t="s">
        <v>4690</v>
      </c>
      <c r="AE4465" t="s">
        <v>107</v>
      </c>
      <c r="AF4465" t="s">
        <v>107</v>
      </c>
      <c r="AI4465">
        <v>2</v>
      </c>
      <c r="AJ4465" t="s">
        <v>58</v>
      </c>
      <c r="AK4465" t="s">
        <v>59</v>
      </c>
      <c r="AL4465">
        <v>44138</v>
      </c>
      <c r="AM4465" t="s">
        <v>4692</v>
      </c>
      <c r="AN4465" t="b">
        <v>1</v>
      </c>
      <c r="AO4465" t="b">
        <v>1</v>
      </c>
      <c r="AP4465" t="b">
        <v>0</v>
      </c>
      <c r="AQ4465" t="s">
        <v>177</v>
      </c>
      <c r="BF4465" s="7" t="s">
        <v>21829</v>
      </c>
      <c r="BG4465" s="7">
        <v>0</v>
      </c>
      <c r="BH4465" s="7">
        <v>1401.19</v>
      </c>
      <c r="BI4465">
        <v>723.64</v>
      </c>
      <c r="BJ4465">
        <v>0</v>
      </c>
      <c r="BK4465">
        <v>0</v>
      </c>
      <c r="BL4465">
        <v>0</v>
      </c>
      <c r="BO4465" t="s">
        <v>21830</v>
      </c>
      <c r="BP4465">
        <v>21361</v>
      </c>
      <c r="BQ4465">
        <v>677</v>
      </c>
      <c r="BR4465">
        <v>1251</v>
      </c>
      <c r="BS4465">
        <v>1414</v>
      </c>
      <c r="BT4465">
        <v>24</v>
      </c>
      <c r="BU4465" t="s">
        <v>21831</v>
      </c>
      <c r="BV4465" t="s">
        <v>4695</v>
      </c>
      <c r="BX4465">
        <v>44148.891724537039</v>
      </c>
    </row>
    <row r="4466" spans="1:76" x14ac:dyDescent="0.25">
      <c r="A4466" t="s">
        <v>21832</v>
      </c>
      <c r="B4466" t="s">
        <v>21833</v>
      </c>
      <c r="C4466" t="s">
        <v>46</v>
      </c>
      <c r="D4466">
        <v>44133</v>
      </c>
      <c r="E4466">
        <v>44119</v>
      </c>
      <c r="I4466">
        <v>44133</v>
      </c>
      <c r="J4466">
        <v>2020</v>
      </c>
      <c r="K4466" t="s">
        <v>48</v>
      </c>
      <c r="L4466" t="s">
        <v>21834</v>
      </c>
      <c r="N4466" t="s">
        <v>21835</v>
      </c>
      <c r="O4466" t="s">
        <v>21836</v>
      </c>
      <c r="P4466" t="s">
        <v>111</v>
      </c>
      <c r="Q4466" t="s">
        <v>52</v>
      </c>
      <c r="R4466">
        <v>98392</v>
      </c>
      <c r="S4466" t="s">
        <v>21837</v>
      </c>
      <c r="T4466" t="s">
        <v>21837</v>
      </c>
      <c r="V4466" t="s">
        <v>54</v>
      </c>
      <c r="W4466">
        <v>13</v>
      </c>
      <c r="X4466" t="s">
        <v>329</v>
      </c>
      <c r="Y4466">
        <v>3558</v>
      </c>
      <c r="Z4466" t="s">
        <v>111</v>
      </c>
      <c r="AA4466" t="s">
        <v>57</v>
      </c>
      <c r="AB4466">
        <v>106338</v>
      </c>
      <c r="AC4466" t="s">
        <v>146</v>
      </c>
      <c r="AD4466" t="s">
        <v>4690</v>
      </c>
      <c r="AE4466" t="s">
        <v>107</v>
      </c>
      <c r="AF4466" t="s">
        <v>107</v>
      </c>
      <c r="AI4466">
        <v>1</v>
      </c>
      <c r="AJ4466" t="s">
        <v>58</v>
      </c>
      <c r="AK4466" t="s">
        <v>59</v>
      </c>
      <c r="AL4466">
        <v>44138</v>
      </c>
      <c r="AM4466" t="s">
        <v>4878</v>
      </c>
      <c r="AN4466" t="b">
        <v>1</v>
      </c>
      <c r="BO4466" t="s">
        <v>21838</v>
      </c>
      <c r="BP4466">
        <v>26183</v>
      </c>
      <c r="BQ4466">
        <v>30343</v>
      </c>
      <c r="BR4466">
        <v>92979</v>
      </c>
      <c r="BT4466">
        <v>23</v>
      </c>
      <c r="BU4466" t="s">
        <v>21839</v>
      </c>
      <c r="BV4466" t="s">
        <v>4695</v>
      </c>
      <c r="BX4466">
        <v>44366.81832175926</v>
      </c>
    </row>
    <row r="4467" spans="1:76" x14ac:dyDescent="0.25">
      <c r="A4467" t="s">
        <v>21840</v>
      </c>
      <c r="B4467" t="s">
        <v>21841</v>
      </c>
      <c r="C4467" t="s">
        <v>46</v>
      </c>
      <c r="D4467">
        <v>43969</v>
      </c>
      <c r="H4467" t="s">
        <v>47</v>
      </c>
      <c r="I4467">
        <v>43969</v>
      </c>
      <c r="J4467">
        <v>2020</v>
      </c>
      <c r="K4467" t="s">
        <v>85</v>
      </c>
      <c r="L4467" t="s">
        <v>21842</v>
      </c>
      <c r="N4467" t="s">
        <v>21843</v>
      </c>
      <c r="O4467" t="s">
        <v>21844</v>
      </c>
      <c r="P4467" t="s">
        <v>908</v>
      </c>
      <c r="Q4467" t="s">
        <v>11479</v>
      </c>
      <c r="R4467">
        <v>5098996969</v>
      </c>
      <c r="S4467" t="s">
        <v>21845</v>
      </c>
      <c r="T4467" t="s">
        <v>21846</v>
      </c>
      <c r="U4467">
        <v>5092011700</v>
      </c>
      <c r="V4467" t="s">
        <v>4807</v>
      </c>
      <c r="W4467">
        <v>23</v>
      </c>
      <c r="X4467" t="s">
        <v>5397</v>
      </c>
      <c r="Y4467">
        <v>3559</v>
      </c>
      <c r="Z4467" t="s">
        <v>908</v>
      </c>
      <c r="AA4467" t="s">
        <v>4785</v>
      </c>
      <c r="AB4467">
        <v>26913</v>
      </c>
      <c r="AC4467" t="s">
        <v>146</v>
      </c>
      <c r="AD4467" t="s">
        <v>4690</v>
      </c>
      <c r="AE4467" t="s">
        <v>107</v>
      </c>
      <c r="AF4467" t="s">
        <v>107</v>
      </c>
      <c r="AI4467">
        <v>2</v>
      </c>
      <c r="AJ4467" t="s">
        <v>58</v>
      </c>
      <c r="AK4467" t="s">
        <v>59</v>
      </c>
      <c r="AL4467">
        <v>44138</v>
      </c>
      <c r="AM4467" t="s">
        <v>4692</v>
      </c>
      <c r="AN4467" t="b">
        <v>1</v>
      </c>
      <c r="AO4467" t="b">
        <v>1</v>
      </c>
      <c r="AP4467" t="b">
        <v>0</v>
      </c>
      <c r="AQ4467" t="s">
        <v>177</v>
      </c>
      <c r="BB4467" s="7" t="s">
        <v>21843</v>
      </c>
      <c r="BC4467" s="7" t="s">
        <v>21844</v>
      </c>
      <c r="BD4467" s="7" t="s">
        <v>11479</v>
      </c>
      <c r="BE4467" s="7">
        <v>5098996969</v>
      </c>
      <c r="BF4467" s="7">
        <v>5092011700</v>
      </c>
      <c r="BG4467" s="7">
        <v>14924.49</v>
      </c>
      <c r="BH4467" s="7">
        <v>0</v>
      </c>
      <c r="BI4467">
        <v>13332.5</v>
      </c>
      <c r="BJ4467">
        <v>0</v>
      </c>
      <c r="BK4467">
        <v>0</v>
      </c>
      <c r="BL4467">
        <v>0</v>
      </c>
      <c r="BO4467" t="s">
        <v>21847</v>
      </c>
      <c r="BP4467">
        <v>25468</v>
      </c>
      <c r="BQ4467">
        <v>3771</v>
      </c>
      <c r="BR4467">
        <v>49009</v>
      </c>
      <c r="BS4467">
        <v>739</v>
      </c>
      <c r="BU4467" t="s">
        <v>21848</v>
      </c>
      <c r="BV4467" t="s">
        <v>4695</v>
      </c>
      <c r="BX4467">
        <v>44148.866481481484</v>
      </c>
    </row>
    <row r="4468" spans="1:76" x14ac:dyDescent="0.25">
      <c r="A4468" t="s">
        <v>21849</v>
      </c>
      <c r="B4468" t="s">
        <v>21850</v>
      </c>
      <c r="C4468" t="s">
        <v>46</v>
      </c>
      <c r="D4468">
        <v>43970</v>
      </c>
      <c r="I4468">
        <v>43970</v>
      </c>
      <c r="J4468">
        <v>2020</v>
      </c>
      <c r="K4468" t="s">
        <v>85</v>
      </c>
      <c r="L4468" t="s">
        <v>21851</v>
      </c>
      <c r="M4468" t="s">
        <v>21852</v>
      </c>
      <c r="N4468" t="s">
        <v>21853</v>
      </c>
      <c r="O4468" t="s">
        <v>21854</v>
      </c>
      <c r="Q4468" t="s">
        <v>52</v>
      </c>
      <c r="R4468">
        <v>98584</v>
      </c>
      <c r="S4468" t="s">
        <v>21855</v>
      </c>
      <c r="T4468" t="s">
        <v>21856</v>
      </c>
      <c r="U4468">
        <v>3602299694</v>
      </c>
      <c r="V4468" t="s">
        <v>1251</v>
      </c>
      <c r="W4468">
        <v>3</v>
      </c>
      <c r="X4468" t="s">
        <v>4770</v>
      </c>
      <c r="Y4468">
        <v>1000</v>
      </c>
      <c r="AA4468" t="s">
        <v>71</v>
      </c>
      <c r="AC4468" t="s">
        <v>146</v>
      </c>
      <c r="AD4468" t="s">
        <v>4690</v>
      </c>
      <c r="AE4468" t="s">
        <v>107</v>
      </c>
      <c r="AF4468" t="s">
        <v>107</v>
      </c>
      <c r="AJ4468" t="s">
        <v>58</v>
      </c>
      <c r="AK4468" t="s">
        <v>59</v>
      </c>
      <c r="AL4468">
        <v>44138</v>
      </c>
      <c r="AM4468" t="s">
        <v>4692</v>
      </c>
      <c r="AN4468" t="b">
        <v>1</v>
      </c>
      <c r="AO4468" t="b">
        <v>1</v>
      </c>
      <c r="AP4468" t="b">
        <v>0</v>
      </c>
      <c r="AQ4468" t="s">
        <v>177</v>
      </c>
      <c r="BF4468" s="7">
        <v>3602299694</v>
      </c>
      <c r="BO4468" t="s">
        <v>21857</v>
      </c>
      <c r="BP4468">
        <v>25512</v>
      </c>
      <c r="BQ4468">
        <v>30156</v>
      </c>
      <c r="BR4468">
        <v>73497</v>
      </c>
      <c r="BU4468" t="s">
        <v>21851</v>
      </c>
      <c r="BV4468" t="s">
        <v>4695</v>
      </c>
      <c r="BX4468">
        <v>44075.335196759261</v>
      </c>
    </row>
    <row r="4469" spans="1:76" x14ac:dyDescent="0.25">
      <c r="A4469" t="s">
        <v>21858</v>
      </c>
      <c r="B4469" t="s">
        <v>21859</v>
      </c>
      <c r="C4469" t="s">
        <v>46</v>
      </c>
      <c r="D4469">
        <v>43975</v>
      </c>
      <c r="H4469" t="s">
        <v>47</v>
      </c>
      <c r="I4469">
        <v>43975</v>
      </c>
      <c r="J4469">
        <v>2020</v>
      </c>
      <c r="K4469" t="s">
        <v>85</v>
      </c>
      <c r="L4469" t="s">
        <v>21860</v>
      </c>
      <c r="N4469" t="s">
        <v>21861</v>
      </c>
      <c r="O4469" t="s">
        <v>20246</v>
      </c>
      <c r="P4469" t="s">
        <v>505</v>
      </c>
      <c r="Q4469" t="s">
        <v>20038</v>
      </c>
      <c r="R4469">
        <v>98672</v>
      </c>
      <c r="S4469" t="s">
        <v>21862</v>
      </c>
      <c r="T4469" t="s">
        <v>21863</v>
      </c>
      <c r="U4469">
        <v>5096374437</v>
      </c>
      <c r="V4469" t="s">
        <v>4807</v>
      </c>
      <c r="W4469">
        <v>23</v>
      </c>
      <c r="X4469" t="s">
        <v>6135</v>
      </c>
      <c r="Y4469">
        <v>3579</v>
      </c>
      <c r="Z4469" t="s">
        <v>505</v>
      </c>
      <c r="AA4469" t="s">
        <v>4785</v>
      </c>
      <c r="AB4469">
        <v>14563</v>
      </c>
      <c r="AC4469" t="s">
        <v>146</v>
      </c>
      <c r="AD4469" t="s">
        <v>4690</v>
      </c>
      <c r="AE4469" t="s">
        <v>107</v>
      </c>
      <c r="AF4469" t="s">
        <v>107</v>
      </c>
      <c r="AI4469">
        <v>1</v>
      </c>
      <c r="AJ4469" t="s">
        <v>58</v>
      </c>
      <c r="AK4469" t="s">
        <v>59</v>
      </c>
      <c r="AL4469">
        <v>44138</v>
      </c>
      <c r="AM4469" t="s">
        <v>4692</v>
      </c>
      <c r="AN4469" t="b">
        <v>1</v>
      </c>
      <c r="AO4469" t="b">
        <v>1</v>
      </c>
      <c r="AP4469" t="b">
        <v>1</v>
      </c>
      <c r="AQ4469" t="s">
        <v>60</v>
      </c>
      <c r="AR4469" t="s">
        <v>61</v>
      </c>
      <c r="BF4469" s="7">
        <v>5096374437</v>
      </c>
      <c r="BG4469" s="7">
        <v>20040.13</v>
      </c>
      <c r="BH4469" s="7">
        <v>0</v>
      </c>
      <c r="BI4469">
        <v>19213.849999999999</v>
      </c>
      <c r="BJ4469">
        <v>0</v>
      </c>
      <c r="BK4469">
        <v>0</v>
      </c>
      <c r="BL4469">
        <v>0</v>
      </c>
      <c r="BO4469" t="s">
        <v>21864</v>
      </c>
      <c r="BP4469">
        <v>25594</v>
      </c>
      <c r="BQ4469">
        <v>30178</v>
      </c>
      <c r="BR4469">
        <v>77358</v>
      </c>
      <c r="BS4469">
        <v>283</v>
      </c>
      <c r="BU4469" t="s">
        <v>21865</v>
      </c>
      <c r="BV4469" t="s">
        <v>4695</v>
      </c>
      <c r="BX4469">
        <v>44300.314664351848</v>
      </c>
    </row>
    <row r="4470" spans="1:76" x14ac:dyDescent="0.25">
      <c r="A4470" t="s">
        <v>21866</v>
      </c>
      <c r="B4470" t="s">
        <v>21867</v>
      </c>
      <c r="C4470" t="s">
        <v>46</v>
      </c>
      <c r="D4470">
        <v>43972</v>
      </c>
      <c r="H4470" t="s">
        <v>47</v>
      </c>
      <c r="I4470">
        <v>43972</v>
      </c>
      <c r="J4470">
        <v>2020</v>
      </c>
      <c r="K4470" t="s">
        <v>85</v>
      </c>
      <c r="L4470" t="s">
        <v>21868</v>
      </c>
      <c r="N4470" t="s">
        <v>21869</v>
      </c>
      <c r="O4470" t="s">
        <v>21870</v>
      </c>
      <c r="P4470" t="s">
        <v>68</v>
      </c>
      <c r="Q4470" t="s">
        <v>52</v>
      </c>
      <c r="R4470">
        <v>98041</v>
      </c>
      <c r="S4470" t="s">
        <v>21871</v>
      </c>
      <c r="T4470" t="s">
        <v>21872</v>
      </c>
      <c r="U4470" t="s">
        <v>21873</v>
      </c>
      <c r="V4470" t="s">
        <v>54</v>
      </c>
      <c r="W4470">
        <v>13</v>
      </c>
      <c r="X4470" t="s">
        <v>164</v>
      </c>
      <c r="Y4470">
        <v>4779</v>
      </c>
      <c r="Z4470" t="s">
        <v>68</v>
      </c>
      <c r="AA4470" t="s">
        <v>57</v>
      </c>
      <c r="AB4470">
        <v>106216</v>
      </c>
      <c r="AC4470" t="s">
        <v>146</v>
      </c>
      <c r="AD4470" t="s">
        <v>4690</v>
      </c>
      <c r="AE4470" t="s">
        <v>107</v>
      </c>
      <c r="AF4470" t="s">
        <v>107</v>
      </c>
      <c r="AI4470">
        <v>1</v>
      </c>
      <c r="AJ4470" t="s">
        <v>58</v>
      </c>
      <c r="AK4470" t="s">
        <v>59</v>
      </c>
      <c r="AL4470">
        <v>44138</v>
      </c>
      <c r="AM4470" t="s">
        <v>4692</v>
      </c>
      <c r="AN4470" t="b">
        <v>1</v>
      </c>
      <c r="AO4470" t="b">
        <v>1</v>
      </c>
      <c r="AP4470" t="b">
        <v>1</v>
      </c>
      <c r="AQ4470" t="s">
        <v>60</v>
      </c>
      <c r="AR4470" t="s">
        <v>99</v>
      </c>
      <c r="BB4470" s="7" t="s">
        <v>20595</v>
      </c>
      <c r="BC4470" s="7" t="s">
        <v>6811</v>
      </c>
      <c r="BD4470" s="7" t="s">
        <v>52</v>
      </c>
      <c r="BE4470" s="7">
        <v>98371</v>
      </c>
      <c r="BF4470" s="7" t="s">
        <v>11221</v>
      </c>
      <c r="BG4470" s="7">
        <v>5266.79</v>
      </c>
      <c r="BH4470" s="7">
        <v>0</v>
      </c>
      <c r="BI4470">
        <v>4626.4799999999996</v>
      </c>
      <c r="BJ4470">
        <v>-640.30999999999995</v>
      </c>
      <c r="BK4470">
        <v>0</v>
      </c>
      <c r="BL4470">
        <v>0</v>
      </c>
      <c r="BO4470" t="s">
        <v>21874</v>
      </c>
      <c r="BP4470">
        <v>25533</v>
      </c>
      <c r="BQ4470">
        <v>30212</v>
      </c>
      <c r="BR4470">
        <v>70235</v>
      </c>
      <c r="BS4470">
        <v>305</v>
      </c>
      <c r="BT4470">
        <v>1</v>
      </c>
      <c r="BU4470" t="s">
        <v>17025</v>
      </c>
      <c r="BV4470" t="s">
        <v>4695</v>
      </c>
      <c r="BX4470">
        <v>44259.574548611112</v>
      </c>
    </row>
    <row r="4471" spans="1:76" x14ac:dyDescent="0.25">
      <c r="A4471" t="s">
        <v>21875</v>
      </c>
      <c r="B4471" t="s">
        <v>21876</v>
      </c>
      <c r="C4471" t="s">
        <v>46</v>
      </c>
      <c r="D4471">
        <v>43982</v>
      </c>
      <c r="I4471">
        <v>43982</v>
      </c>
      <c r="J4471">
        <v>2020</v>
      </c>
      <c r="K4471" t="s">
        <v>85</v>
      </c>
      <c r="L4471" t="s">
        <v>21877</v>
      </c>
      <c r="N4471" t="s">
        <v>21878</v>
      </c>
      <c r="O4471" t="s">
        <v>6142</v>
      </c>
      <c r="P4471" t="s">
        <v>668</v>
      </c>
      <c r="Q4471" t="s">
        <v>52</v>
      </c>
      <c r="R4471">
        <v>99301</v>
      </c>
      <c r="S4471" t="s">
        <v>21879</v>
      </c>
      <c r="T4471" t="s">
        <v>21879</v>
      </c>
      <c r="U4471">
        <v>5095911209</v>
      </c>
      <c r="V4471" t="s">
        <v>4807</v>
      </c>
      <c r="W4471">
        <v>23</v>
      </c>
      <c r="X4471" t="s">
        <v>6144</v>
      </c>
      <c r="Y4471">
        <v>3306</v>
      </c>
      <c r="Z4471" t="s">
        <v>668</v>
      </c>
      <c r="AA4471" t="s">
        <v>4785</v>
      </c>
      <c r="AB4471">
        <v>36737</v>
      </c>
      <c r="AC4471" t="s">
        <v>146</v>
      </c>
      <c r="AD4471" t="s">
        <v>4690</v>
      </c>
      <c r="AE4471" t="s">
        <v>107</v>
      </c>
      <c r="AF4471" t="s">
        <v>107</v>
      </c>
      <c r="AI4471">
        <v>2</v>
      </c>
      <c r="AJ4471" t="s">
        <v>58</v>
      </c>
      <c r="AK4471" t="s">
        <v>59</v>
      </c>
      <c r="AL4471">
        <v>44138</v>
      </c>
      <c r="AM4471" t="s">
        <v>4878</v>
      </c>
      <c r="AN4471" t="b">
        <v>1</v>
      </c>
      <c r="AO4471" t="b">
        <v>1</v>
      </c>
      <c r="AP4471" t="b">
        <v>0</v>
      </c>
      <c r="AQ4471" t="s">
        <v>177</v>
      </c>
      <c r="BF4471" s="7">
        <v>5095911209</v>
      </c>
      <c r="BO4471" t="s">
        <v>21880</v>
      </c>
      <c r="BP4471">
        <v>25378</v>
      </c>
      <c r="BQ4471">
        <v>30037</v>
      </c>
      <c r="BR4471">
        <v>48866</v>
      </c>
      <c r="BU4471" t="s">
        <v>21881</v>
      </c>
      <c r="BV4471" t="s">
        <v>4695</v>
      </c>
      <c r="BX4471">
        <v>44075.333761574075</v>
      </c>
    </row>
    <row r="4472" spans="1:76" x14ac:dyDescent="0.25">
      <c r="A4472" t="s">
        <v>21882</v>
      </c>
      <c r="B4472" t="s">
        <v>21883</v>
      </c>
      <c r="C4472" t="s">
        <v>46</v>
      </c>
      <c r="D4472">
        <v>43971</v>
      </c>
      <c r="H4472" t="s">
        <v>47</v>
      </c>
      <c r="I4472">
        <v>43971</v>
      </c>
      <c r="J4472">
        <v>2020</v>
      </c>
      <c r="K4472" t="s">
        <v>85</v>
      </c>
      <c r="L4472" t="s">
        <v>21884</v>
      </c>
      <c r="N4472" t="s">
        <v>21885</v>
      </c>
      <c r="O4472" t="s">
        <v>5959</v>
      </c>
      <c r="P4472" t="s">
        <v>105</v>
      </c>
      <c r="Q4472" t="s">
        <v>52</v>
      </c>
      <c r="R4472">
        <v>99037</v>
      </c>
      <c r="S4472" t="s">
        <v>21886</v>
      </c>
      <c r="T4472" t="s">
        <v>21887</v>
      </c>
      <c r="U4472" t="s">
        <v>21888</v>
      </c>
      <c r="V4472" t="s">
        <v>54</v>
      </c>
      <c r="W4472">
        <v>13</v>
      </c>
      <c r="X4472" t="s">
        <v>528</v>
      </c>
      <c r="Y4472">
        <v>4785</v>
      </c>
      <c r="Z4472" t="s">
        <v>105</v>
      </c>
      <c r="AA4472" t="s">
        <v>57</v>
      </c>
      <c r="AB4472">
        <v>113682</v>
      </c>
      <c r="AC4472" t="s">
        <v>146</v>
      </c>
      <c r="AD4472" t="s">
        <v>4690</v>
      </c>
      <c r="AE4472" t="s">
        <v>107</v>
      </c>
      <c r="AF4472" t="s">
        <v>107</v>
      </c>
      <c r="AI4472">
        <v>2</v>
      </c>
      <c r="AJ4472" t="s">
        <v>58</v>
      </c>
      <c r="AK4472" t="s">
        <v>59</v>
      </c>
      <c r="AL4472">
        <v>44138</v>
      </c>
      <c r="AM4472" t="s">
        <v>4692</v>
      </c>
      <c r="AN4472" t="b">
        <v>1</v>
      </c>
      <c r="AO4472" t="b">
        <v>1</v>
      </c>
      <c r="AP4472" t="b">
        <v>0</v>
      </c>
      <c r="AQ4472" t="s">
        <v>177</v>
      </c>
      <c r="BB4472" s="7" t="s">
        <v>20595</v>
      </c>
      <c r="BC4472" s="7" t="s">
        <v>6811</v>
      </c>
      <c r="BD4472" s="7" t="s">
        <v>52</v>
      </c>
      <c r="BE4472" s="7">
        <v>98371</v>
      </c>
      <c r="BF4472" s="7" t="s">
        <v>11221</v>
      </c>
      <c r="BG4472" s="7">
        <v>11800.95</v>
      </c>
      <c r="BH4472" s="7">
        <v>0</v>
      </c>
      <c r="BI4472">
        <v>12265.04</v>
      </c>
      <c r="BJ4472">
        <v>0</v>
      </c>
      <c r="BK4472">
        <v>0</v>
      </c>
      <c r="BL4472">
        <v>0</v>
      </c>
      <c r="BO4472" t="s">
        <v>21889</v>
      </c>
      <c r="BP4472">
        <v>25455</v>
      </c>
      <c r="BQ4472">
        <v>30055</v>
      </c>
      <c r="BR4472">
        <v>49005</v>
      </c>
      <c r="BS4472">
        <v>1223</v>
      </c>
      <c r="BT4472">
        <v>4</v>
      </c>
      <c r="BU4472" t="s">
        <v>17025</v>
      </c>
      <c r="BV4472" t="s">
        <v>4695</v>
      </c>
      <c r="BX4472">
        <v>44175.054328703707</v>
      </c>
    </row>
    <row r="4473" spans="1:76" x14ac:dyDescent="0.25">
      <c r="A4473" t="s">
        <v>21890</v>
      </c>
      <c r="B4473" t="s">
        <v>21891</v>
      </c>
      <c r="C4473" t="s">
        <v>46</v>
      </c>
      <c r="D4473">
        <v>43986</v>
      </c>
      <c r="I4473">
        <v>43986</v>
      </c>
      <c r="J4473">
        <v>2020</v>
      </c>
      <c r="K4473" t="s">
        <v>85</v>
      </c>
      <c r="L4473" t="s">
        <v>21892</v>
      </c>
      <c r="N4473" t="s">
        <v>21893</v>
      </c>
      <c r="O4473" t="s">
        <v>21894</v>
      </c>
      <c r="P4473" t="s">
        <v>613</v>
      </c>
      <c r="Q4473" t="s">
        <v>11479</v>
      </c>
      <c r="R4473">
        <v>99138</v>
      </c>
      <c r="S4473" t="s">
        <v>21895</v>
      </c>
      <c r="T4473" t="s">
        <v>21896</v>
      </c>
      <c r="U4473">
        <v>5096759669</v>
      </c>
      <c r="V4473" t="s">
        <v>4807</v>
      </c>
      <c r="W4473">
        <v>23</v>
      </c>
      <c r="X4473" t="s">
        <v>7356</v>
      </c>
      <c r="Y4473">
        <v>3290</v>
      </c>
      <c r="Z4473" t="s">
        <v>613</v>
      </c>
      <c r="AA4473" t="s">
        <v>4785</v>
      </c>
      <c r="AB4473">
        <v>4786</v>
      </c>
      <c r="AC4473" t="s">
        <v>146</v>
      </c>
      <c r="AD4473" t="s">
        <v>4690</v>
      </c>
      <c r="AE4473" t="s">
        <v>107</v>
      </c>
      <c r="AF4473" t="s">
        <v>107</v>
      </c>
      <c r="AI4473">
        <v>3</v>
      </c>
      <c r="AJ4473" t="s">
        <v>58</v>
      </c>
      <c r="AK4473" t="s">
        <v>59</v>
      </c>
      <c r="AL4473">
        <v>44138</v>
      </c>
      <c r="AM4473" t="s">
        <v>4878</v>
      </c>
      <c r="AN4473" t="b">
        <v>1</v>
      </c>
      <c r="AO4473" t="b">
        <v>1</v>
      </c>
      <c r="AP4473" t="b">
        <v>1</v>
      </c>
      <c r="AQ4473" t="s">
        <v>60</v>
      </c>
      <c r="AR4473" t="s">
        <v>61</v>
      </c>
      <c r="BB4473" s="7" t="s">
        <v>21893</v>
      </c>
      <c r="BC4473" s="7" t="s">
        <v>21894</v>
      </c>
      <c r="BD4473" s="7" t="s">
        <v>11479</v>
      </c>
      <c r="BE4473" s="7">
        <v>99138</v>
      </c>
      <c r="BF4473" s="7">
        <v>5096759669</v>
      </c>
      <c r="BO4473" t="s">
        <v>21897</v>
      </c>
      <c r="BP4473">
        <v>25773</v>
      </c>
      <c r="BQ4473">
        <v>29986</v>
      </c>
      <c r="BR4473">
        <v>42431</v>
      </c>
      <c r="BU4473" t="s">
        <v>21892</v>
      </c>
      <c r="BV4473" t="s">
        <v>4695</v>
      </c>
      <c r="BX4473">
        <v>44298.366597222222</v>
      </c>
    </row>
    <row r="4474" spans="1:76" x14ac:dyDescent="0.25">
      <c r="A4474" t="s">
        <v>21898</v>
      </c>
      <c r="B4474" t="s">
        <v>21401</v>
      </c>
      <c r="C4474" t="s">
        <v>46</v>
      </c>
      <c r="D4474">
        <v>43998</v>
      </c>
      <c r="I4474">
        <v>43998</v>
      </c>
      <c r="J4474">
        <v>2020</v>
      </c>
      <c r="K4474" t="s">
        <v>85</v>
      </c>
      <c r="L4474" t="s">
        <v>21899</v>
      </c>
      <c r="N4474" t="s">
        <v>21900</v>
      </c>
      <c r="O4474" t="s">
        <v>20341</v>
      </c>
      <c r="P4474" t="s">
        <v>930</v>
      </c>
      <c r="Q4474" t="s">
        <v>52</v>
      </c>
      <c r="R4474">
        <v>99344</v>
      </c>
      <c r="S4474" t="s">
        <v>21404</v>
      </c>
      <c r="T4474" t="s">
        <v>21404</v>
      </c>
      <c r="U4474">
        <v>5097502046</v>
      </c>
      <c r="V4474" t="s">
        <v>4807</v>
      </c>
      <c r="W4474">
        <v>23</v>
      </c>
      <c r="X4474" t="s">
        <v>7097</v>
      </c>
      <c r="Y4474">
        <v>3002</v>
      </c>
      <c r="Z4474" t="s">
        <v>930</v>
      </c>
      <c r="AA4474" t="s">
        <v>4785</v>
      </c>
      <c r="AB4474">
        <v>7008</v>
      </c>
      <c r="AC4474" t="s">
        <v>146</v>
      </c>
      <c r="AD4474" t="s">
        <v>4690</v>
      </c>
      <c r="AE4474" t="s">
        <v>107</v>
      </c>
      <c r="AF4474" t="s">
        <v>107</v>
      </c>
      <c r="AI4474">
        <v>2</v>
      </c>
      <c r="AJ4474" t="s">
        <v>58</v>
      </c>
      <c r="AK4474" t="s">
        <v>59</v>
      </c>
      <c r="AL4474">
        <v>44138</v>
      </c>
      <c r="AM4474" t="s">
        <v>4878</v>
      </c>
      <c r="AN4474" t="b">
        <v>1</v>
      </c>
      <c r="AO4474" t="b">
        <v>1</v>
      </c>
      <c r="AP4474" t="b">
        <v>1</v>
      </c>
      <c r="AQ4474" t="s">
        <v>60</v>
      </c>
      <c r="AR4474" t="s">
        <v>99</v>
      </c>
      <c r="BB4474" s="7" t="s">
        <v>21900</v>
      </c>
      <c r="BC4474" s="7" t="s">
        <v>20341</v>
      </c>
      <c r="BD4474" s="7" t="s">
        <v>52</v>
      </c>
      <c r="BE4474" s="7">
        <v>99344</v>
      </c>
      <c r="BF4474" s="7">
        <v>5097502046</v>
      </c>
      <c r="BO4474" t="s">
        <v>21901</v>
      </c>
      <c r="BP4474">
        <v>25837</v>
      </c>
      <c r="BQ4474">
        <v>3779</v>
      </c>
      <c r="BR4474">
        <v>26185</v>
      </c>
      <c r="BU4474" t="s">
        <v>21902</v>
      </c>
      <c r="BV4474" t="s">
        <v>4695</v>
      </c>
      <c r="BX4474">
        <v>44301.472685185188</v>
      </c>
    </row>
    <row r="4475" spans="1:76" x14ac:dyDescent="0.25">
      <c r="A4475" t="s">
        <v>21903</v>
      </c>
      <c r="B4475" t="s">
        <v>21904</v>
      </c>
      <c r="C4475" t="s">
        <v>46</v>
      </c>
      <c r="D4475">
        <v>43999</v>
      </c>
      <c r="I4475">
        <v>43999</v>
      </c>
      <c r="J4475">
        <v>2020</v>
      </c>
      <c r="K4475" t="s">
        <v>85</v>
      </c>
      <c r="L4475" t="s">
        <v>21905</v>
      </c>
      <c r="N4475" t="s">
        <v>21906</v>
      </c>
      <c r="O4475" t="s">
        <v>3193</v>
      </c>
      <c r="P4475" t="s">
        <v>80</v>
      </c>
      <c r="Q4475" t="s">
        <v>2384</v>
      </c>
      <c r="R4475">
        <v>98339</v>
      </c>
      <c r="S4475" t="s">
        <v>21907</v>
      </c>
      <c r="T4475" t="s">
        <v>21907</v>
      </c>
      <c r="U4475">
        <v>5039134327</v>
      </c>
      <c r="V4475" t="s">
        <v>54</v>
      </c>
      <c r="W4475">
        <v>13</v>
      </c>
      <c r="X4475" t="s">
        <v>82</v>
      </c>
      <c r="Y4475">
        <v>4825</v>
      </c>
      <c r="Z4475" t="s">
        <v>80</v>
      </c>
      <c r="AA4475" t="s">
        <v>57</v>
      </c>
      <c r="AB4475">
        <v>112025</v>
      </c>
      <c r="AC4475" t="s">
        <v>146</v>
      </c>
      <c r="AD4475" t="s">
        <v>4690</v>
      </c>
      <c r="AE4475" t="s">
        <v>107</v>
      </c>
      <c r="AF4475" t="s">
        <v>107</v>
      </c>
      <c r="AI4475">
        <v>1</v>
      </c>
      <c r="AJ4475" t="s">
        <v>58</v>
      </c>
      <c r="AK4475" t="s">
        <v>59</v>
      </c>
      <c r="AL4475">
        <v>44138</v>
      </c>
      <c r="AM4475" t="s">
        <v>4878</v>
      </c>
      <c r="AN4475" t="b">
        <v>1</v>
      </c>
      <c r="AO4475" t="b">
        <v>1</v>
      </c>
      <c r="AP4475" t="b">
        <v>0</v>
      </c>
      <c r="AQ4475" t="s">
        <v>177</v>
      </c>
      <c r="BF4475" s="7">
        <v>5039134327</v>
      </c>
      <c r="BO4475" t="s">
        <v>21908</v>
      </c>
      <c r="BP4475">
        <v>25502</v>
      </c>
      <c r="BQ4475">
        <v>29970</v>
      </c>
      <c r="BR4475">
        <v>42401</v>
      </c>
      <c r="BT4475">
        <v>24</v>
      </c>
      <c r="BU4475" t="s">
        <v>21905</v>
      </c>
      <c r="BV4475" t="s">
        <v>4695</v>
      </c>
      <c r="BX4475">
        <v>44075.335532407407</v>
      </c>
    </row>
    <row r="4476" spans="1:76" x14ac:dyDescent="0.25">
      <c r="A4476" t="s">
        <v>21909</v>
      </c>
      <c r="B4476" t="s">
        <v>21910</v>
      </c>
      <c r="C4476" t="s">
        <v>46</v>
      </c>
      <c r="D4476">
        <v>43999</v>
      </c>
      <c r="H4476" t="s">
        <v>47</v>
      </c>
      <c r="I4476">
        <v>43999</v>
      </c>
      <c r="J4476">
        <v>2020</v>
      </c>
      <c r="K4476" t="s">
        <v>85</v>
      </c>
      <c r="L4476" t="s">
        <v>21911</v>
      </c>
      <c r="M4476" t="s">
        <v>21912</v>
      </c>
      <c r="N4476" t="s">
        <v>21913</v>
      </c>
      <c r="O4476" t="s">
        <v>14223</v>
      </c>
      <c r="P4476" t="s">
        <v>291</v>
      </c>
      <c r="Q4476" t="s">
        <v>52</v>
      </c>
      <c r="R4476">
        <v>98823</v>
      </c>
      <c r="S4476" t="s">
        <v>21914</v>
      </c>
      <c r="T4476" t="s">
        <v>21914</v>
      </c>
      <c r="U4476">
        <v>5097505077</v>
      </c>
      <c r="V4476" t="s">
        <v>4807</v>
      </c>
      <c r="W4476">
        <v>23</v>
      </c>
      <c r="X4476" t="s">
        <v>7459</v>
      </c>
      <c r="Y4476">
        <v>3340</v>
      </c>
      <c r="Z4476" t="s">
        <v>291</v>
      </c>
      <c r="AA4476" t="s">
        <v>4785</v>
      </c>
      <c r="AB4476">
        <v>42409</v>
      </c>
      <c r="AC4476" t="s">
        <v>146</v>
      </c>
      <c r="AD4476" t="s">
        <v>4690</v>
      </c>
      <c r="AE4476" t="s">
        <v>107</v>
      </c>
      <c r="AF4476" t="s">
        <v>107</v>
      </c>
      <c r="AI4476">
        <v>1</v>
      </c>
      <c r="AJ4476" t="s">
        <v>58</v>
      </c>
      <c r="AK4476" t="s">
        <v>59</v>
      </c>
      <c r="AL4476">
        <v>44138</v>
      </c>
      <c r="AM4476" t="s">
        <v>4692</v>
      </c>
      <c r="AN4476" t="b">
        <v>1</v>
      </c>
      <c r="AO4476" t="b">
        <v>1</v>
      </c>
      <c r="AP4476" t="b">
        <v>0</v>
      </c>
      <c r="AQ4476" t="s">
        <v>177</v>
      </c>
      <c r="BF4476" s="7">
        <v>5097505077</v>
      </c>
      <c r="BG4476" s="7">
        <v>1000</v>
      </c>
      <c r="BH4476" s="7">
        <v>0</v>
      </c>
      <c r="BI4476">
        <v>0</v>
      </c>
      <c r="BJ4476">
        <v>0</v>
      </c>
      <c r="BK4476">
        <v>0</v>
      </c>
      <c r="BL4476">
        <v>0</v>
      </c>
      <c r="BO4476" t="s">
        <v>21915</v>
      </c>
      <c r="BP4476">
        <v>25846</v>
      </c>
      <c r="BQ4476">
        <v>22191</v>
      </c>
      <c r="BR4476">
        <v>41560</v>
      </c>
      <c r="BS4476">
        <v>1298</v>
      </c>
      <c r="BU4476" t="s">
        <v>21916</v>
      </c>
      <c r="BV4476" t="s">
        <v>4695</v>
      </c>
      <c r="BX4476">
        <v>44148.887372685182</v>
      </c>
    </row>
    <row r="4477" spans="1:76" x14ac:dyDescent="0.25">
      <c r="A4477" t="s">
        <v>21917</v>
      </c>
      <c r="B4477" t="s">
        <v>21918</v>
      </c>
      <c r="C4477" t="s">
        <v>46</v>
      </c>
      <c r="D4477">
        <v>43838</v>
      </c>
      <c r="H4477" t="s">
        <v>47</v>
      </c>
      <c r="I4477">
        <v>43838</v>
      </c>
      <c r="J4477">
        <v>2020</v>
      </c>
      <c r="K4477" t="s">
        <v>85</v>
      </c>
      <c r="L4477" t="s">
        <v>21919</v>
      </c>
      <c r="N4477" t="s">
        <v>21920</v>
      </c>
      <c r="O4477" t="s">
        <v>21921</v>
      </c>
      <c r="P4477" t="s">
        <v>1127</v>
      </c>
      <c r="Q4477" t="s">
        <v>5990</v>
      </c>
      <c r="R4477">
        <v>99180</v>
      </c>
      <c r="S4477" t="s">
        <v>21922</v>
      </c>
      <c r="T4477" t="s">
        <v>21922</v>
      </c>
      <c r="U4477">
        <v>5098445602</v>
      </c>
      <c r="V4477" t="s">
        <v>4807</v>
      </c>
      <c r="W4477">
        <v>23</v>
      </c>
      <c r="X4477" t="s">
        <v>7527</v>
      </c>
      <c r="Y4477">
        <v>3865</v>
      </c>
      <c r="Z4477" t="s">
        <v>1127</v>
      </c>
      <c r="AA4477" t="s">
        <v>4785</v>
      </c>
      <c r="AB4477">
        <v>9346</v>
      </c>
      <c r="AC4477" t="s">
        <v>146</v>
      </c>
      <c r="AD4477" t="s">
        <v>4690</v>
      </c>
      <c r="AE4477" t="s">
        <v>107</v>
      </c>
      <c r="AF4477" t="s">
        <v>107</v>
      </c>
      <c r="AI4477">
        <v>3</v>
      </c>
      <c r="AJ4477" t="s">
        <v>58</v>
      </c>
      <c r="AK4477" t="s">
        <v>59</v>
      </c>
      <c r="AL4477">
        <v>44138</v>
      </c>
      <c r="AM4477" t="s">
        <v>4692</v>
      </c>
      <c r="AN4477" t="b">
        <v>1</v>
      </c>
      <c r="AO4477" t="b">
        <v>1</v>
      </c>
      <c r="AP4477" t="b">
        <v>0</v>
      </c>
      <c r="AQ4477" t="s">
        <v>177</v>
      </c>
      <c r="BF4477" s="7">
        <v>5098445602</v>
      </c>
      <c r="BG4477" s="7">
        <v>567</v>
      </c>
      <c r="BH4477" s="7">
        <v>0</v>
      </c>
      <c r="BI4477">
        <v>1437.2</v>
      </c>
      <c r="BJ4477">
        <v>2700</v>
      </c>
      <c r="BK4477">
        <v>0</v>
      </c>
      <c r="BL4477">
        <v>0</v>
      </c>
      <c r="BO4477" t="s">
        <v>21923</v>
      </c>
      <c r="BP4477">
        <v>24542</v>
      </c>
      <c r="BQ4477">
        <v>4298</v>
      </c>
      <c r="BR4477">
        <v>25592</v>
      </c>
      <c r="BS4477">
        <v>646</v>
      </c>
      <c r="BU4477" t="s">
        <v>21924</v>
      </c>
      <c r="BV4477" t="s">
        <v>4695</v>
      </c>
      <c r="BX4477">
        <v>44148.860462962963</v>
      </c>
    </row>
    <row r="4478" spans="1:76" x14ac:dyDescent="0.25">
      <c r="A4478" t="s">
        <v>21932</v>
      </c>
      <c r="B4478" t="s">
        <v>2232</v>
      </c>
      <c r="C4478" t="s">
        <v>46</v>
      </c>
      <c r="D4478">
        <v>43745</v>
      </c>
      <c r="H4478" t="s">
        <v>47</v>
      </c>
      <c r="I4478">
        <v>43745</v>
      </c>
      <c r="J4478">
        <v>2020</v>
      </c>
      <c r="K4478" t="s">
        <v>85</v>
      </c>
      <c r="L4478" t="s">
        <v>21933</v>
      </c>
      <c r="N4478" t="s">
        <v>21934</v>
      </c>
      <c r="O4478" t="s">
        <v>21935</v>
      </c>
      <c r="P4478" t="s">
        <v>241</v>
      </c>
      <c r="Q4478" t="s">
        <v>52</v>
      </c>
      <c r="R4478">
        <v>98953</v>
      </c>
      <c r="S4478" t="s">
        <v>21936</v>
      </c>
      <c r="T4478" t="s">
        <v>21936</v>
      </c>
      <c r="U4478" t="s">
        <v>21937</v>
      </c>
      <c r="V4478" t="s">
        <v>54</v>
      </c>
      <c r="W4478">
        <v>13</v>
      </c>
      <c r="X4478" t="s">
        <v>426</v>
      </c>
      <c r="Y4478">
        <v>4807</v>
      </c>
      <c r="Z4478" t="s">
        <v>241</v>
      </c>
      <c r="AA4478" t="s">
        <v>57</v>
      </c>
      <c r="AB4478">
        <v>66010</v>
      </c>
      <c r="AC4478" t="s">
        <v>146</v>
      </c>
      <c r="AD4478" t="s">
        <v>4690</v>
      </c>
      <c r="AE4478" t="s">
        <v>107</v>
      </c>
      <c r="AF4478" t="s">
        <v>107</v>
      </c>
      <c r="AI4478">
        <v>1</v>
      </c>
      <c r="AJ4478" t="s">
        <v>58</v>
      </c>
      <c r="AK4478" t="s">
        <v>59</v>
      </c>
      <c r="AL4478">
        <v>44138</v>
      </c>
      <c r="AM4478" t="s">
        <v>4692</v>
      </c>
      <c r="AN4478" t="b">
        <v>1</v>
      </c>
      <c r="AO4478" t="b">
        <v>1</v>
      </c>
      <c r="AP4478" t="b">
        <v>1</v>
      </c>
      <c r="AQ4478" t="s">
        <v>60</v>
      </c>
      <c r="AR4478" t="s">
        <v>61</v>
      </c>
      <c r="BB4478" s="7" t="s">
        <v>20290</v>
      </c>
      <c r="BC4478" s="7" t="s">
        <v>4916</v>
      </c>
      <c r="BD4478" s="7" t="s">
        <v>52</v>
      </c>
      <c r="BE4478" s="7">
        <v>98401</v>
      </c>
      <c r="BF4478" s="7" t="s">
        <v>20950</v>
      </c>
      <c r="BG4478" s="7">
        <v>45785</v>
      </c>
      <c r="BH4478" s="7">
        <v>21647.14</v>
      </c>
      <c r="BI4478">
        <v>68118.259999999995</v>
      </c>
      <c r="BJ4478">
        <v>0</v>
      </c>
      <c r="BK4478">
        <v>0</v>
      </c>
      <c r="BL4478">
        <v>0</v>
      </c>
      <c r="BO4478" t="s">
        <v>21938</v>
      </c>
      <c r="BP4478">
        <v>24422</v>
      </c>
      <c r="BQ4478">
        <v>462</v>
      </c>
      <c r="BR4478">
        <v>25492</v>
      </c>
      <c r="BS4478">
        <v>379</v>
      </c>
      <c r="BT4478">
        <v>15</v>
      </c>
      <c r="BU4478" t="s">
        <v>20293</v>
      </c>
      <c r="BV4478" t="s">
        <v>4695</v>
      </c>
      <c r="BX4478">
        <v>44343.528726851851</v>
      </c>
    </row>
    <row r="4479" spans="1:76" x14ac:dyDescent="0.25">
      <c r="A4479" t="s">
        <v>22304</v>
      </c>
      <c r="B4479" t="s">
        <v>4444</v>
      </c>
      <c r="C4479" t="s">
        <v>46</v>
      </c>
      <c r="D4479">
        <v>43455</v>
      </c>
      <c r="H4479" t="s">
        <v>47</v>
      </c>
      <c r="I4479">
        <v>43455</v>
      </c>
      <c r="J4479">
        <v>2020</v>
      </c>
      <c r="K4479" t="s">
        <v>85</v>
      </c>
      <c r="L4479" t="s">
        <v>22305</v>
      </c>
      <c r="N4479" t="s">
        <v>4445</v>
      </c>
      <c r="O4479" t="s">
        <v>617</v>
      </c>
      <c r="Q4479" t="s">
        <v>52</v>
      </c>
      <c r="R4479">
        <v>98597</v>
      </c>
      <c r="S4479" t="s">
        <v>4446</v>
      </c>
      <c r="T4479" t="s">
        <v>22306</v>
      </c>
      <c r="U4479" t="s">
        <v>22307</v>
      </c>
      <c r="V4479" t="s">
        <v>171</v>
      </c>
      <c r="W4479">
        <v>4</v>
      </c>
      <c r="X4479" t="s">
        <v>4770</v>
      </c>
      <c r="Y4479">
        <v>1000</v>
      </c>
      <c r="AA4479" t="s">
        <v>71</v>
      </c>
      <c r="AC4479" t="s">
        <v>146</v>
      </c>
      <c r="AD4479" t="s">
        <v>4690</v>
      </c>
      <c r="AE4479" t="s">
        <v>107</v>
      </c>
      <c r="AF4479" t="s">
        <v>107</v>
      </c>
      <c r="AJ4479" t="s">
        <v>58</v>
      </c>
      <c r="AK4479" t="s">
        <v>59</v>
      </c>
      <c r="AL4479">
        <v>44138</v>
      </c>
      <c r="AM4479" t="s">
        <v>4692</v>
      </c>
      <c r="AN4479" t="b">
        <v>1</v>
      </c>
      <c r="AO4479" t="b">
        <v>1</v>
      </c>
      <c r="AP4479" t="b">
        <v>0</v>
      </c>
      <c r="AQ4479" t="s">
        <v>177</v>
      </c>
      <c r="BB4479" s="7" t="s">
        <v>22308</v>
      </c>
      <c r="BC4479" s="7" t="s">
        <v>2363</v>
      </c>
      <c r="BD4479" s="7" t="s">
        <v>52</v>
      </c>
      <c r="BE4479" s="7">
        <v>98580</v>
      </c>
      <c r="BG4479" s="7">
        <v>7324.48</v>
      </c>
      <c r="BH4479" s="7">
        <v>0</v>
      </c>
      <c r="BI4479">
        <v>5361.55</v>
      </c>
      <c r="BJ4479">
        <v>507.2</v>
      </c>
      <c r="BK4479">
        <v>0</v>
      </c>
      <c r="BL4479">
        <v>0</v>
      </c>
      <c r="BO4479" t="s">
        <v>22309</v>
      </c>
      <c r="BP4479">
        <v>2139</v>
      </c>
      <c r="BQ4479">
        <v>1086</v>
      </c>
      <c r="BR4479">
        <v>1189</v>
      </c>
      <c r="BS4479">
        <v>351</v>
      </c>
      <c r="BU4479" t="s">
        <v>22310</v>
      </c>
      <c r="BV4479" t="s">
        <v>4695</v>
      </c>
      <c r="BX4479">
        <v>44148.845138888886</v>
      </c>
    </row>
    <row r="4480" spans="1:76" x14ac:dyDescent="0.25">
      <c r="A4480" t="s">
        <v>22406</v>
      </c>
      <c r="B4480" t="s">
        <v>1286</v>
      </c>
      <c r="C4480" t="s">
        <v>46</v>
      </c>
      <c r="D4480">
        <v>43592</v>
      </c>
      <c r="H4480" t="s">
        <v>47</v>
      </c>
      <c r="I4480">
        <v>43592</v>
      </c>
      <c r="J4480">
        <v>2020</v>
      </c>
      <c r="K4480" t="s">
        <v>85</v>
      </c>
      <c r="L4480" t="s">
        <v>22407</v>
      </c>
      <c r="N4480" t="s">
        <v>49</v>
      </c>
      <c r="O4480" t="s">
        <v>50</v>
      </c>
      <c r="P4480" t="s">
        <v>322</v>
      </c>
      <c r="Q4480" t="s">
        <v>52</v>
      </c>
      <c r="R4480">
        <v>99114</v>
      </c>
      <c r="S4480" t="s">
        <v>868</v>
      </c>
      <c r="T4480" t="s">
        <v>22408</v>
      </c>
      <c r="U4480" t="s">
        <v>22409</v>
      </c>
      <c r="V4480" t="s">
        <v>54</v>
      </c>
      <c r="W4480">
        <v>13</v>
      </c>
      <c r="X4480" t="s">
        <v>324</v>
      </c>
      <c r="Y4480">
        <v>4795</v>
      </c>
      <c r="Z4480" t="s">
        <v>322</v>
      </c>
      <c r="AA4480" t="s">
        <v>57</v>
      </c>
      <c r="AB4480">
        <v>85769</v>
      </c>
      <c r="AC4480" t="s">
        <v>146</v>
      </c>
      <c r="AD4480" t="s">
        <v>4690</v>
      </c>
      <c r="AE4480" t="s">
        <v>107</v>
      </c>
      <c r="AF4480" t="s">
        <v>107</v>
      </c>
      <c r="AI4480">
        <v>1</v>
      </c>
      <c r="AJ4480" t="s">
        <v>58</v>
      </c>
      <c r="AK4480" t="s">
        <v>59</v>
      </c>
      <c r="AL4480">
        <v>44138</v>
      </c>
      <c r="AM4480" t="s">
        <v>4692</v>
      </c>
      <c r="AN4480" t="b">
        <v>1</v>
      </c>
      <c r="AO4480" t="b">
        <v>1</v>
      </c>
      <c r="AP4480" t="b">
        <v>1</v>
      </c>
      <c r="AQ4480" t="s">
        <v>60</v>
      </c>
      <c r="AR4480" t="s">
        <v>61</v>
      </c>
      <c r="BB4480" s="7" t="s">
        <v>49</v>
      </c>
      <c r="BC4480" s="7" t="s">
        <v>50</v>
      </c>
      <c r="BD4480" s="7" t="s">
        <v>52</v>
      </c>
      <c r="BE4480" s="7">
        <v>99114</v>
      </c>
      <c r="BG4480" s="7">
        <v>70287.59</v>
      </c>
      <c r="BH4480" s="7">
        <v>0</v>
      </c>
      <c r="BI4480">
        <v>55176.5</v>
      </c>
      <c r="BJ4480">
        <v>0</v>
      </c>
      <c r="BK4480">
        <v>0</v>
      </c>
      <c r="BL4480">
        <v>0</v>
      </c>
      <c r="BM4480">
        <v>186.95</v>
      </c>
      <c r="BN4480">
        <v>0</v>
      </c>
      <c r="BO4480" t="s">
        <v>22410</v>
      </c>
      <c r="BP4480">
        <v>5483</v>
      </c>
      <c r="BQ4480">
        <v>25635</v>
      </c>
      <c r="BR4480">
        <v>1168</v>
      </c>
      <c r="BS4480">
        <v>523</v>
      </c>
      <c r="BT4480">
        <v>9</v>
      </c>
      <c r="BU4480" t="s">
        <v>21363</v>
      </c>
      <c r="BV4480" t="s">
        <v>4695</v>
      </c>
      <c r="BX4480">
        <v>44301.915335648147</v>
      </c>
    </row>
    <row r="4481" spans="1:76" x14ac:dyDescent="0.25">
      <c r="A4481" t="s">
        <v>22459</v>
      </c>
      <c r="B4481" t="s">
        <v>20447</v>
      </c>
      <c r="C4481" t="s">
        <v>46</v>
      </c>
      <c r="D4481">
        <v>43973</v>
      </c>
      <c r="H4481" t="s">
        <v>47</v>
      </c>
      <c r="I4481">
        <v>43973</v>
      </c>
      <c r="J4481">
        <v>2020</v>
      </c>
      <c r="K4481" t="s">
        <v>85</v>
      </c>
      <c r="L4481" t="s">
        <v>20448</v>
      </c>
      <c r="N4481" t="s">
        <v>22460</v>
      </c>
      <c r="O4481" t="s">
        <v>16043</v>
      </c>
      <c r="P4481" t="s">
        <v>105</v>
      </c>
      <c r="Q4481" t="s">
        <v>52</v>
      </c>
      <c r="R4481">
        <v>99019</v>
      </c>
      <c r="S4481" t="s">
        <v>22461</v>
      </c>
      <c r="T4481" t="s">
        <v>22461</v>
      </c>
      <c r="U4481" t="s">
        <v>20451</v>
      </c>
      <c r="V4481" t="s">
        <v>54</v>
      </c>
      <c r="W4481">
        <v>13</v>
      </c>
      <c r="X4481" t="s">
        <v>528</v>
      </c>
      <c r="Y4481">
        <v>4785</v>
      </c>
      <c r="Z4481" t="s">
        <v>105</v>
      </c>
      <c r="AA4481" t="s">
        <v>57</v>
      </c>
      <c r="AB4481">
        <v>113682</v>
      </c>
      <c r="AC4481" t="s">
        <v>146</v>
      </c>
      <c r="AD4481" t="s">
        <v>4690</v>
      </c>
      <c r="AE4481" t="s">
        <v>107</v>
      </c>
      <c r="AF4481" t="s">
        <v>107</v>
      </c>
      <c r="AI4481">
        <v>2</v>
      </c>
      <c r="AJ4481" t="s">
        <v>58</v>
      </c>
      <c r="AK4481" t="s">
        <v>59</v>
      </c>
      <c r="AL4481">
        <v>44138</v>
      </c>
      <c r="AM4481" t="s">
        <v>4692</v>
      </c>
      <c r="AN4481" t="b">
        <v>1</v>
      </c>
      <c r="AO4481" t="b">
        <v>1</v>
      </c>
      <c r="AP4481" t="b">
        <v>1</v>
      </c>
      <c r="AQ4481" t="s">
        <v>60</v>
      </c>
      <c r="AR4481" t="s">
        <v>61</v>
      </c>
      <c r="BB4481" s="7" t="s">
        <v>22460</v>
      </c>
      <c r="BC4481" s="7" t="s">
        <v>16043</v>
      </c>
      <c r="BD4481" s="7" t="s">
        <v>52</v>
      </c>
      <c r="BE4481" s="7">
        <v>99019</v>
      </c>
      <c r="BF4481" s="7">
        <v>2532083523</v>
      </c>
      <c r="BG4481" s="7">
        <v>38754.870000000003</v>
      </c>
      <c r="BH4481" s="7">
        <v>0</v>
      </c>
      <c r="BI4481">
        <v>34213.440000000002</v>
      </c>
      <c r="BJ4481">
        <v>-4188.5200000000004</v>
      </c>
      <c r="BK4481">
        <v>0</v>
      </c>
      <c r="BL4481">
        <v>0</v>
      </c>
      <c r="BM4481">
        <v>186.95</v>
      </c>
      <c r="BN4481">
        <v>0</v>
      </c>
      <c r="BO4481" t="s">
        <v>22462</v>
      </c>
      <c r="BP4481">
        <v>25568</v>
      </c>
      <c r="BQ4481">
        <v>35985</v>
      </c>
      <c r="BR4481">
        <v>64985</v>
      </c>
      <c r="BS4481">
        <v>382</v>
      </c>
      <c r="BT4481">
        <v>4</v>
      </c>
      <c r="BU4481" t="s">
        <v>22463</v>
      </c>
      <c r="BV4481" t="s">
        <v>4695</v>
      </c>
      <c r="BX4481">
        <v>44445.393506944441</v>
      </c>
    </row>
    <row r="4482" spans="1:76" x14ac:dyDescent="0.25">
      <c r="A4482" t="s">
        <v>22648</v>
      </c>
      <c r="B4482" t="s">
        <v>20899</v>
      </c>
      <c r="C4482" t="s">
        <v>46</v>
      </c>
      <c r="D4482">
        <v>43968</v>
      </c>
      <c r="H4482" t="s">
        <v>47</v>
      </c>
      <c r="I4482">
        <v>43968</v>
      </c>
      <c r="J4482">
        <v>2020</v>
      </c>
      <c r="K4482" t="s">
        <v>85</v>
      </c>
      <c r="L4482" t="s">
        <v>22649</v>
      </c>
      <c r="N4482" t="s">
        <v>20901</v>
      </c>
      <c r="O4482" t="s">
        <v>6190</v>
      </c>
      <c r="P4482" t="s">
        <v>394</v>
      </c>
      <c r="Q4482" t="s">
        <v>52</v>
      </c>
      <c r="R4482">
        <v>98233</v>
      </c>
      <c r="S4482" t="s">
        <v>20902</v>
      </c>
      <c r="T4482" t="s">
        <v>20902</v>
      </c>
      <c r="U4482" t="s">
        <v>20903</v>
      </c>
      <c r="V4482" t="s">
        <v>4807</v>
      </c>
      <c r="W4482">
        <v>23</v>
      </c>
      <c r="X4482" t="s">
        <v>5461</v>
      </c>
      <c r="Y4482">
        <v>4064</v>
      </c>
      <c r="Z4482" t="s">
        <v>394</v>
      </c>
      <c r="AA4482" t="s">
        <v>4785</v>
      </c>
      <c r="AB4482">
        <v>77555</v>
      </c>
      <c r="AC4482" t="s">
        <v>146</v>
      </c>
      <c r="AD4482" t="s">
        <v>4690</v>
      </c>
      <c r="AE4482" t="s">
        <v>107</v>
      </c>
      <c r="AF4482" t="s">
        <v>107</v>
      </c>
      <c r="AJ4482" t="s">
        <v>58</v>
      </c>
      <c r="AK4482" t="s">
        <v>59</v>
      </c>
      <c r="AL4482">
        <v>44138</v>
      </c>
      <c r="AM4482" t="s">
        <v>4692</v>
      </c>
      <c r="AN4482" t="b">
        <v>1</v>
      </c>
      <c r="AO4482" t="b">
        <v>1</v>
      </c>
      <c r="AP4482" t="b">
        <v>1</v>
      </c>
      <c r="AQ4482" t="s">
        <v>60</v>
      </c>
      <c r="AR4482" t="s">
        <v>61</v>
      </c>
      <c r="BB4482" s="7" t="s">
        <v>20904</v>
      </c>
      <c r="BC4482" s="7" t="s">
        <v>4723</v>
      </c>
      <c r="BD4482" s="7" t="s">
        <v>52</v>
      </c>
      <c r="BE4482" s="7">
        <v>98225</v>
      </c>
      <c r="BF4482" s="7" t="s">
        <v>20496</v>
      </c>
      <c r="BG4482" s="7">
        <v>74063.66</v>
      </c>
      <c r="BH4482" s="7">
        <v>7731.83</v>
      </c>
      <c r="BI4482">
        <v>70732.62</v>
      </c>
      <c r="BJ4482">
        <v>0</v>
      </c>
      <c r="BK4482">
        <v>0</v>
      </c>
      <c r="BL4482">
        <v>0</v>
      </c>
      <c r="BM4482">
        <v>825</v>
      </c>
      <c r="BN4482">
        <v>0</v>
      </c>
      <c r="BO4482" t="s">
        <v>22650</v>
      </c>
      <c r="BP4482">
        <v>25450</v>
      </c>
      <c r="BQ4482">
        <v>3969</v>
      </c>
      <c r="BR4482">
        <v>25896</v>
      </c>
      <c r="BS4482">
        <v>1395</v>
      </c>
      <c r="BU4482" t="s">
        <v>20906</v>
      </c>
      <c r="BV4482" t="s">
        <v>4695</v>
      </c>
      <c r="BX4482">
        <v>45358.346701388888</v>
      </c>
    </row>
    <row r="4483" spans="1:76" x14ac:dyDescent="0.25">
      <c r="A4483" t="s">
        <v>23736</v>
      </c>
      <c r="B4483" t="s">
        <v>1449</v>
      </c>
      <c r="C4483" t="s">
        <v>46</v>
      </c>
      <c r="D4483">
        <v>42831</v>
      </c>
      <c r="H4483" t="s">
        <v>47</v>
      </c>
      <c r="I4483">
        <v>42831</v>
      </c>
      <c r="J4483">
        <v>2020</v>
      </c>
      <c r="K4483" t="s">
        <v>85</v>
      </c>
      <c r="L4483" t="s">
        <v>23737</v>
      </c>
      <c r="N4483" t="s">
        <v>1450</v>
      </c>
      <c r="O4483" t="s">
        <v>241</v>
      </c>
      <c r="P4483" t="s">
        <v>241</v>
      </c>
      <c r="Q4483" t="s">
        <v>52</v>
      </c>
      <c r="R4483">
        <v>98909</v>
      </c>
      <c r="S4483" t="s">
        <v>1451</v>
      </c>
      <c r="T4483" t="s">
        <v>23507</v>
      </c>
      <c r="V4483" t="s">
        <v>90</v>
      </c>
      <c r="W4483">
        <v>12</v>
      </c>
      <c r="X4483" t="s">
        <v>1452</v>
      </c>
      <c r="Y4483">
        <v>4743</v>
      </c>
      <c r="Z4483" t="s">
        <v>241</v>
      </c>
      <c r="AA4483" t="s">
        <v>57</v>
      </c>
      <c r="AB4483">
        <v>86901</v>
      </c>
      <c r="AC4483" t="s">
        <v>146</v>
      </c>
      <c r="AD4483" t="s">
        <v>4690</v>
      </c>
      <c r="AE4483" t="s">
        <v>107</v>
      </c>
      <c r="AF4483" t="s">
        <v>107</v>
      </c>
      <c r="AJ4483" t="s">
        <v>58</v>
      </c>
      <c r="AK4483" t="s">
        <v>59</v>
      </c>
      <c r="AL4483">
        <v>44138</v>
      </c>
      <c r="AM4483" t="s">
        <v>4692</v>
      </c>
      <c r="AN4483" t="b">
        <v>1</v>
      </c>
      <c r="AO4483" t="b">
        <v>1</v>
      </c>
      <c r="AP4483" t="b">
        <v>1</v>
      </c>
      <c r="AQ4483" t="s">
        <v>60</v>
      </c>
      <c r="AR4483" t="s">
        <v>61</v>
      </c>
      <c r="BB4483" s="7" t="s">
        <v>1450</v>
      </c>
      <c r="BC4483" s="7" t="s">
        <v>241</v>
      </c>
      <c r="BD4483" s="7" t="s">
        <v>52</v>
      </c>
      <c r="BE4483" s="7">
        <v>98909</v>
      </c>
      <c r="BG4483" s="7">
        <v>302970</v>
      </c>
      <c r="BH4483" s="7">
        <v>2914.02</v>
      </c>
      <c r="BI4483">
        <v>305984.02</v>
      </c>
      <c r="BJ4483">
        <v>0</v>
      </c>
      <c r="BK4483">
        <v>0</v>
      </c>
      <c r="BL4483">
        <v>0</v>
      </c>
      <c r="BM4483">
        <v>1537.4</v>
      </c>
      <c r="BN4483">
        <v>0</v>
      </c>
      <c r="BO4483" t="s">
        <v>23738</v>
      </c>
      <c r="BP4483">
        <v>10328</v>
      </c>
      <c r="BQ4483">
        <v>1123</v>
      </c>
      <c r="BR4483">
        <v>1266</v>
      </c>
      <c r="BS4483">
        <v>754</v>
      </c>
      <c r="BT4483">
        <v>14</v>
      </c>
      <c r="BU4483" t="s">
        <v>23509</v>
      </c>
      <c r="BV4483" t="s">
        <v>4695</v>
      </c>
      <c r="BX4483">
        <v>44349.59511574074</v>
      </c>
    </row>
    <row r="4484" spans="1:76" x14ac:dyDescent="0.25">
      <c r="A4484" t="s">
        <v>28542</v>
      </c>
      <c r="B4484" t="s">
        <v>995</v>
      </c>
      <c r="C4484" t="s">
        <v>46</v>
      </c>
      <c r="D4484">
        <v>43500</v>
      </c>
      <c r="H4484" t="s">
        <v>47</v>
      </c>
      <c r="I4484">
        <v>43500</v>
      </c>
      <c r="J4484">
        <v>2020</v>
      </c>
      <c r="K4484" t="s">
        <v>85</v>
      </c>
      <c r="L4484" t="s">
        <v>28543</v>
      </c>
      <c r="N4484" t="s">
        <v>996</v>
      </c>
      <c r="O4484" t="s">
        <v>997</v>
      </c>
      <c r="P4484" t="s">
        <v>121</v>
      </c>
      <c r="Q4484" t="s">
        <v>52</v>
      </c>
      <c r="R4484">
        <v>98592</v>
      </c>
      <c r="S4484" t="s">
        <v>28544</v>
      </c>
      <c r="T4484" t="s">
        <v>20834</v>
      </c>
      <c r="U4484" t="s">
        <v>28545</v>
      </c>
      <c r="V4484" t="s">
        <v>54</v>
      </c>
      <c r="W4484">
        <v>13</v>
      </c>
      <c r="X4484" t="s">
        <v>838</v>
      </c>
      <c r="Y4484">
        <v>4847</v>
      </c>
      <c r="Z4484" t="s">
        <v>121</v>
      </c>
      <c r="AA4484" t="s">
        <v>57</v>
      </c>
      <c r="AB4484">
        <v>104741</v>
      </c>
      <c r="AC4484" t="s">
        <v>146</v>
      </c>
      <c r="AD4484" t="s">
        <v>4690</v>
      </c>
      <c r="AE4484" t="s">
        <v>107</v>
      </c>
      <c r="AF4484" t="s">
        <v>107</v>
      </c>
      <c r="AI4484">
        <v>2</v>
      </c>
      <c r="AJ4484" t="s">
        <v>58</v>
      </c>
      <c r="AK4484" t="s">
        <v>59</v>
      </c>
      <c r="AL4484">
        <v>44138</v>
      </c>
      <c r="AM4484" t="s">
        <v>4692</v>
      </c>
      <c r="AN4484" t="b">
        <v>1</v>
      </c>
      <c r="AO4484" t="b">
        <v>1</v>
      </c>
      <c r="AP4484" t="b">
        <v>1</v>
      </c>
      <c r="AQ4484" t="s">
        <v>60</v>
      </c>
      <c r="AR4484" t="s">
        <v>61</v>
      </c>
      <c r="BB4484" s="7" t="s">
        <v>996</v>
      </c>
      <c r="BC4484" s="7" t="s">
        <v>997</v>
      </c>
      <c r="BD4484" s="7" t="s">
        <v>52</v>
      </c>
      <c r="BE4484" s="7">
        <v>98592</v>
      </c>
      <c r="BF4484" s="7" t="s">
        <v>21610</v>
      </c>
      <c r="BG4484" s="7">
        <v>138367.17000000001</v>
      </c>
      <c r="BH4484" s="7">
        <v>3389.39</v>
      </c>
      <c r="BI4484">
        <v>141663.92000000001</v>
      </c>
      <c r="BJ4484">
        <v>0</v>
      </c>
      <c r="BK4484">
        <v>0</v>
      </c>
      <c r="BL4484">
        <v>0</v>
      </c>
      <c r="BO4484" t="s">
        <v>28546</v>
      </c>
      <c r="BP4484">
        <v>11911</v>
      </c>
      <c r="BQ4484">
        <v>821</v>
      </c>
      <c r="BR4484">
        <v>1248</v>
      </c>
      <c r="BS4484">
        <v>843</v>
      </c>
      <c r="BT4484">
        <v>35</v>
      </c>
      <c r="BU4484" t="s">
        <v>28547</v>
      </c>
      <c r="BV4484" t="s">
        <v>4695</v>
      </c>
      <c r="BX4484">
        <v>44273.63422453704</v>
      </c>
    </row>
    <row r="4485" spans="1:76" x14ac:dyDescent="0.25">
      <c r="A4485" t="s">
        <v>28548</v>
      </c>
      <c r="B4485" t="s">
        <v>249</v>
      </c>
      <c r="C4485" t="s">
        <v>46</v>
      </c>
      <c r="D4485">
        <v>42869</v>
      </c>
      <c r="H4485" t="s">
        <v>47</v>
      </c>
      <c r="I4485">
        <v>42869</v>
      </c>
      <c r="J4485">
        <v>2020</v>
      </c>
      <c r="K4485" t="s">
        <v>85</v>
      </c>
      <c r="L4485" t="s">
        <v>28549</v>
      </c>
      <c r="N4485" t="s">
        <v>946</v>
      </c>
      <c r="O4485" t="s">
        <v>251</v>
      </c>
      <c r="P4485" t="s">
        <v>255</v>
      </c>
      <c r="Q4485" t="s">
        <v>52</v>
      </c>
      <c r="R4485">
        <v>98802</v>
      </c>
      <c r="S4485" t="s">
        <v>253</v>
      </c>
      <c r="T4485" t="s">
        <v>23484</v>
      </c>
      <c r="U4485" t="s">
        <v>28550</v>
      </c>
      <c r="V4485" t="s">
        <v>90</v>
      </c>
      <c r="W4485">
        <v>12</v>
      </c>
      <c r="X4485" t="s">
        <v>947</v>
      </c>
      <c r="Y4485">
        <v>4741</v>
      </c>
      <c r="Z4485" t="s">
        <v>255</v>
      </c>
      <c r="AA4485" t="s">
        <v>57</v>
      </c>
      <c r="AB4485">
        <v>93006</v>
      </c>
      <c r="AC4485" t="s">
        <v>146</v>
      </c>
      <c r="AD4485" t="s">
        <v>4690</v>
      </c>
      <c r="AE4485" t="s">
        <v>107</v>
      </c>
      <c r="AF4485" t="s">
        <v>107</v>
      </c>
      <c r="AJ4485" t="s">
        <v>58</v>
      </c>
      <c r="AK4485" t="s">
        <v>59</v>
      </c>
      <c r="AL4485">
        <v>44138</v>
      </c>
      <c r="AM4485" t="s">
        <v>4692</v>
      </c>
      <c r="AN4485" t="b">
        <v>1</v>
      </c>
      <c r="AO4485" t="b">
        <v>1</v>
      </c>
      <c r="AP4485" t="b">
        <v>1</v>
      </c>
      <c r="AQ4485" t="s">
        <v>60</v>
      </c>
      <c r="AR4485" t="s">
        <v>61</v>
      </c>
      <c r="BB4485" s="7" t="s">
        <v>946</v>
      </c>
      <c r="BC4485" s="7" t="s">
        <v>251</v>
      </c>
      <c r="BD4485" s="7" t="s">
        <v>52</v>
      </c>
      <c r="BE4485" s="7">
        <v>98802</v>
      </c>
      <c r="BF4485" s="7" t="s">
        <v>28550</v>
      </c>
      <c r="BG4485" s="7">
        <v>115976.44</v>
      </c>
      <c r="BH4485" s="7">
        <v>0.77</v>
      </c>
      <c r="BI4485">
        <v>29492.14</v>
      </c>
      <c r="BJ4485">
        <v>-5100</v>
      </c>
      <c r="BK4485">
        <v>0</v>
      </c>
      <c r="BL4485">
        <v>0</v>
      </c>
      <c r="BO4485" t="s">
        <v>28551</v>
      </c>
      <c r="BP4485">
        <v>8278</v>
      </c>
      <c r="BQ4485">
        <v>1075</v>
      </c>
      <c r="BR4485">
        <v>1153</v>
      </c>
      <c r="BS4485">
        <v>664</v>
      </c>
      <c r="BT4485">
        <v>12</v>
      </c>
      <c r="BU4485" t="s">
        <v>23486</v>
      </c>
      <c r="BV4485" t="s">
        <v>4695</v>
      </c>
      <c r="BX4485">
        <v>44284.347997685189</v>
      </c>
    </row>
    <row r="4486" spans="1:76" x14ac:dyDescent="0.25">
      <c r="A4486" t="s">
        <v>29103</v>
      </c>
      <c r="B4486" t="s">
        <v>29104</v>
      </c>
      <c r="C4486" t="s">
        <v>46</v>
      </c>
      <c r="D4486">
        <v>43969</v>
      </c>
      <c r="H4486" t="s">
        <v>47</v>
      </c>
      <c r="I4486">
        <v>43969</v>
      </c>
      <c r="J4486">
        <v>2020</v>
      </c>
      <c r="K4486" t="s">
        <v>85</v>
      </c>
      <c r="L4486" t="s">
        <v>29105</v>
      </c>
      <c r="N4486" t="s">
        <v>29106</v>
      </c>
      <c r="O4486" t="s">
        <v>4688</v>
      </c>
      <c r="P4486" t="s">
        <v>226</v>
      </c>
      <c r="Q4486" t="s">
        <v>52</v>
      </c>
      <c r="R4486">
        <v>98687</v>
      </c>
      <c r="S4486" t="s">
        <v>29107</v>
      </c>
      <c r="T4486" t="s">
        <v>29108</v>
      </c>
      <c r="U4486" t="s">
        <v>29109</v>
      </c>
      <c r="V4486" t="s">
        <v>4783</v>
      </c>
      <c r="W4486">
        <v>25</v>
      </c>
      <c r="X4486" t="s">
        <v>6013</v>
      </c>
      <c r="Y4486">
        <v>3147</v>
      </c>
      <c r="Z4486" t="s">
        <v>226</v>
      </c>
      <c r="AA4486" t="s">
        <v>4785</v>
      </c>
      <c r="AB4486">
        <v>293107</v>
      </c>
      <c r="AC4486" t="s">
        <v>146</v>
      </c>
      <c r="AD4486" t="s">
        <v>4690</v>
      </c>
      <c r="AE4486" t="s">
        <v>107</v>
      </c>
      <c r="AF4486" t="s">
        <v>107</v>
      </c>
      <c r="AI4486">
        <v>3</v>
      </c>
      <c r="AJ4486" t="s">
        <v>58</v>
      </c>
      <c r="AK4486" t="s">
        <v>59</v>
      </c>
      <c r="AL4486">
        <v>44138</v>
      </c>
      <c r="AM4486" t="s">
        <v>4692</v>
      </c>
      <c r="AN4486" t="b">
        <v>1</v>
      </c>
      <c r="AO4486" t="b">
        <v>1</v>
      </c>
      <c r="AP4486" t="b">
        <v>1</v>
      </c>
      <c r="AQ4486" t="s">
        <v>60</v>
      </c>
      <c r="AR4486" t="s">
        <v>61</v>
      </c>
      <c r="BB4486" s="7" t="s">
        <v>29110</v>
      </c>
      <c r="BC4486" s="7" t="s">
        <v>4688</v>
      </c>
      <c r="BD4486" s="7" t="s">
        <v>52</v>
      </c>
      <c r="BE4486" s="7">
        <v>98686</v>
      </c>
      <c r="BF4486" s="7" t="s">
        <v>29111</v>
      </c>
      <c r="BG4486" s="7">
        <v>54023.15</v>
      </c>
      <c r="BH4486" s="7">
        <v>5000</v>
      </c>
      <c r="BI4486">
        <v>37872.449999999997</v>
      </c>
      <c r="BJ4486">
        <v>-1087.9100000000001</v>
      </c>
      <c r="BK4486">
        <v>0</v>
      </c>
      <c r="BL4486">
        <v>0</v>
      </c>
      <c r="BO4486" t="s">
        <v>29112</v>
      </c>
      <c r="BP4486">
        <v>25466</v>
      </c>
      <c r="BQ4486">
        <v>30059</v>
      </c>
      <c r="BR4486">
        <v>49012</v>
      </c>
      <c r="BS4486">
        <v>338</v>
      </c>
      <c r="BU4486" t="s">
        <v>29113</v>
      </c>
      <c r="BV4486" t="s">
        <v>4695</v>
      </c>
      <c r="BX4486">
        <v>44199.489583333336</v>
      </c>
    </row>
    <row r="4487" spans="1:76" x14ac:dyDescent="0.25">
      <c r="A4487" t="s">
        <v>29114</v>
      </c>
      <c r="B4487" t="s">
        <v>1236</v>
      </c>
      <c r="C4487" t="s">
        <v>46</v>
      </c>
      <c r="D4487">
        <v>43633</v>
      </c>
      <c r="H4487" t="s">
        <v>47</v>
      </c>
      <c r="I4487">
        <v>43633</v>
      </c>
      <c r="J4487">
        <v>2020</v>
      </c>
      <c r="K4487" t="s">
        <v>85</v>
      </c>
      <c r="L4487" t="s">
        <v>29115</v>
      </c>
      <c r="N4487" t="s">
        <v>29116</v>
      </c>
      <c r="O4487" t="s">
        <v>4688</v>
      </c>
      <c r="P4487" t="s">
        <v>226</v>
      </c>
      <c r="Q4487" t="s">
        <v>5990</v>
      </c>
      <c r="R4487">
        <v>98682</v>
      </c>
      <c r="S4487" t="s">
        <v>29117</v>
      </c>
      <c r="T4487" t="s">
        <v>29117</v>
      </c>
      <c r="U4487">
        <v>3603355387</v>
      </c>
      <c r="V4487" t="s">
        <v>54</v>
      </c>
      <c r="W4487">
        <v>13</v>
      </c>
      <c r="X4487" t="s">
        <v>371</v>
      </c>
      <c r="Y4487">
        <v>4811</v>
      </c>
      <c r="Z4487" t="s">
        <v>226</v>
      </c>
      <c r="AA4487" t="s">
        <v>57</v>
      </c>
      <c r="AB4487">
        <v>104131</v>
      </c>
      <c r="AC4487" t="s">
        <v>146</v>
      </c>
      <c r="AD4487" t="s">
        <v>4690</v>
      </c>
      <c r="AE4487" t="s">
        <v>107</v>
      </c>
      <c r="AF4487" t="s">
        <v>107</v>
      </c>
      <c r="AI4487">
        <v>1</v>
      </c>
      <c r="AJ4487" t="s">
        <v>58</v>
      </c>
      <c r="AK4487" t="s">
        <v>59</v>
      </c>
      <c r="AL4487">
        <v>44138</v>
      </c>
      <c r="AM4487" t="s">
        <v>4692</v>
      </c>
      <c r="AN4487" t="b">
        <v>1</v>
      </c>
      <c r="AO4487" t="b">
        <v>1</v>
      </c>
      <c r="AP4487" t="b">
        <v>1</v>
      </c>
      <c r="AQ4487" t="s">
        <v>60</v>
      </c>
      <c r="AR4487" t="s">
        <v>61</v>
      </c>
      <c r="BB4487" s="7" t="s">
        <v>29118</v>
      </c>
      <c r="BC4487" s="7" t="s">
        <v>4688</v>
      </c>
      <c r="BD4487" s="7" t="s">
        <v>5990</v>
      </c>
      <c r="BE4487" s="7">
        <v>98686</v>
      </c>
      <c r="BF4487" s="7">
        <v>5038846079</v>
      </c>
      <c r="BG4487" s="7">
        <v>113339.53</v>
      </c>
      <c r="BH4487" s="7">
        <v>2342.73</v>
      </c>
      <c r="BI4487">
        <v>108688.52</v>
      </c>
      <c r="BJ4487">
        <v>0</v>
      </c>
      <c r="BK4487">
        <v>0</v>
      </c>
      <c r="BL4487">
        <v>0</v>
      </c>
      <c r="BM4487">
        <v>18711.57</v>
      </c>
      <c r="BN4487">
        <v>172913.13</v>
      </c>
      <c r="BO4487" t="s">
        <v>29119</v>
      </c>
      <c r="BP4487">
        <v>23436</v>
      </c>
      <c r="BQ4487">
        <v>24879</v>
      </c>
      <c r="BR4487">
        <v>24852</v>
      </c>
      <c r="BS4487">
        <v>777</v>
      </c>
      <c r="BT4487">
        <v>17</v>
      </c>
      <c r="BU4487" t="s">
        <v>29120</v>
      </c>
      <c r="BV4487" t="s">
        <v>4695</v>
      </c>
      <c r="BX4487">
        <v>44317.509733796294</v>
      </c>
    </row>
    <row r="4488" spans="1:76" x14ac:dyDescent="0.25">
      <c r="A4488" t="s">
        <v>29121</v>
      </c>
      <c r="B4488" t="s">
        <v>29122</v>
      </c>
      <c r="C4488" t="s">
        <v>46</v>
      </c>
      <c r="D4488">
        <v>43838</v>
      </c>
      <c r="E4488">
        <v>44001</v>
      </c>
      <c r="H4488" t="s">
        <v>47</v>
      </c>
      <c r="I4488">
        <v>43838</v>
      </c>
      <c r="J4488">
        <v>2020</v>
      </c>
      <c r="K4488" t="s">
        <v>48</v>
      </c>
      <c r="L4488" t="s">
        <v>29123</v>
      </c>
      <c r="N4488" t="s">
        <v>29124</v>
      </c>
      <c r="O4488" t="s">
        <v>5959</v>
      </c>
      <c r="Q4488" t="s">
        <v>52</v>
      </c>
      <c r="R4488">
        <v>99214</v>
      </c>
      <c r="S4488" t="s">
        <v>29125</v>
      </c>
      <c r="T4488" t="s">
        <v>29125</v>
      </c>
      <c r="V4488" t="s">
        <v>1251</v>
      </c>
      <c r="W4488">
        <v>3</v>
      </c>
      <c r="X4488" t="s">
        <v>4770</v>
      </c>
      <c r="Y4488">
        <v>1000</v>
      </c>
      <c r="AA4488" t="s">
        <v>71</v>
      </c>
      <c r="AC4488" t="s">
        <v>146</v>
      </c>
      <c r="AD4488" t="s">
        <v>4690</v>
      </c>
      <c r="AE4488" t="s">
        <v>107</v>
      </c>
      <c r="AF4488" t="s">
        <v>107</v>
      </c>
      <c r="AJ4488" t="s">
        <v>58</v>
      </c>
      <c r="AK4488" t="s">
        <v>59</v>
      </c>
      <c r="AL4488">
        <v>44138</v>
      </c>
      <c r="AM4488" t="s">
        <v>4692</v>
      </c>
      <c r="AN4488" t="b">
        <v>1</v>
      </c>
      <c r="BB4488" s="7" t="s">
        <v>29124</v>
      </c>
      <c r="BC4488" s="7" t="s">
        <v>5959</v>
      </c>
      <c r="BD4488" s="7" t="s">
        <v>52</v>
      </c>
      <c r="BE4488" s="7">
        <v>99214</v>
      </c>
      <c r="BG4488" s="7">
        <v>0</v>
      </c>
      <c r="BH4488" s="7">
        <v>0</v>
      </c>
      <c r="BI4488">
        <v>0</v>
      </c>
      <c r="BJ4488">
        <v>0</v>
      </c>
      <c r="BK4488">
        <v>0</v>
      </c>
      <c r="BL4488">
        <v>0</v>
      </c>
      <c r="BO4488" t="s">
        <v>29126</v>
      </c>
      <c r="BP4488">
        <v>24697</v>
      </c>
      <c r="BQ4488">
        <v>29636</v>
      </c>
      <c r="BR4488">
        <v>25595</v>
      </c>
      <c r="BS4488">
        <v>894</v>
      </c>
      <c r="BU4488" t="s">
        <v>29127</v>
      </c>
      <c r="BV4488" t="s">
        <v>4695</v>
      </c>
      <c r="BX4488">
        <v>44148.871550925927</v>
      </c>
    </row>
    <row r="4489" spans="1:76" x14ac:dyDescent="0.25">
      <c r="A4489" t="s">
        <v>29128</v>
      </c>
      <c r="B4489" t="s">
        <v>29129</v>
      </c>
      <c r="C4489" t="s">
        <v>46</v>
      </c>
      <c r="D4489">
        <v>43972</v>
      </c>
      <c r="H4489" t="s">
        <v>47</v>
      </c>
      <c r="I4489">
        <v>43972</v>
      </c>
      <c r="J4489">
        <v>2020</v>
      </c>
      <c r="K4489" t="s">
        <v>85</v>
      </c>
      <c r="L4489" t="s">
        <v>29130</v>
      </c>
      <c r="N4489" t="s">
        <v>29131</v>
      </c>
      <c r="O4489" t="s">
        <v>4741</v>
      </c>
      <c r="P4489" t="s">
        <v>155</v>
      </c>
      <c r="Q4489" t="s">
        <v>52</v>
      </c>
      <c r="R4489">
        <v>98506</v>
      </c>
      <c r="S4489" t="s">
        <v>29132</v>
      </c>
      <c r="T4489" t="s">
        <v>29132</v>
      </c>
      <c r="V4489" t="s">
        <v>90</v>
      </c>
      <c r="W4489">
        <v>12</v>
      </c>
      <c r="X4489" t="s">
        <v>1322</v>
      </c>
      <c r="Y4489">
        <v>4751</v>
      </c>
      <c r="Z4489" t="s">
        <v>155</v>
      </c>
      <c r="AA4489" t="s">
        <v>57</v>
      </c>
      <c r="AB4489">
        <v>112378</v>
      </c>
      <c r="AC4489" t="s">
        <v>146</v>
      </c>
      <c r="AD4489" t="s">
        <v>4690</v>
      </c>
      <c r="AE4489" t="s">
        <v>107</v>
      </c>
      <c r="AF4489" t="s">
        <v>107</v>
      </c>
      <c r="AJ4489" t="s">
        <v>58</v>
      </c>
      <c r="AK4489" t="s">
        <v>59</v>
      </c>
      <c r="AL4489">
        <v>44138</v>
      </c>
      <c r="AM4489" t="s">
        <v>4692</v>
      </c>
      <c r="AN4489" t="b">
        <v>1</v>
      </c>
      <c r="AO4489" t="b">
        <v>1</v>
      </c>
      <c r="AP4489" t="b">
        <v>1</v>
      </c>
      <c r="AQ4489" t="s">
        <v>60</v>
      </c>
      <c r="AR4489" t="s">
        <v>99</v>
      </c>
      <c r="BG4489" s="7">
        <v>7983.94</v>
      </c>
      <c r="BH4489" s="7">
        <v>0</v>
      </c>
      <c r="BI4489">
        <v>7979.57</v>
      </c>
      <c r="BJ4489">
        <v>900</v>
      </c>
      <c r="BK4489">
        <v>0</v>
      </c>
      <c r="BL4489">
        <v>0</v>
      </c>
      <c r="BO4489" t="s">
        <v>29133</v>
      </c>
      <c r="BP4489">
        <v>25396</v>
      </c>
      <c r="BQ4489">
        <v>30172</v>
      </c>
      <c r="BR4489">
        <v>48241</v>
      </c>
      <c r="BS4489">
        <v>681</v>
      </c>
      <c r="BT4489">
        <v>22</v>
      </c>
      <c r="BU4489" t="s">
        <v>29130</v>
      </c>
      <c r="BV4489" t="s">
        <v>4695</v>
      </c>
      <c r="BX4489">
        <v>44189.35423611111</v>
      </c>
    </row>
    <row r="4490" spans="1:76" x14ac:dyDescent="0.25">
      <c r="A4490" t="s">
        <v>29134</v>
      </c>
      <c r="B4490" t="s">
        <v>2007</v>
      </c>
      <c r="C4490" t="s">
        <v>46</v>
      </c>
      <c r="D4490">
        <v>43596</v>
      </c>
      <c r="H4490" t="s">
        <v>47</v>
      </c>
      <c r="I4490">
        <v>43596</v>
      </c>
      <c r="J4490">
        <v>2020</v>
      </c>
      <c r="K4490" t="s">
        <v>85</v>
      </c>
      <c r="L4490" t="s">
        <v>29135</v>
      </c>
      <c r="N4490" t="s">
        <v>29136</v>
      </c>
      <c r="O4490" t="s">
        <v>4688</v>
      </c>
      <c r="P4490" t="s">
        <v>226</v>
      </c>
      <c r="Q4490" t="s">
        <v>52</v>
      </c>
      <c r="R4490">
        <v>98682</v>
      </c>
      <c r="S4490" t="s">
        <v>21492</v>
      </c>
      <c r="T4490" t="s">
        <v>21492</v>
      </c>
      <c r="U4490" t="s">
        <v>21493</v>
      </c>
      <c r="V4490" t="s">
        <v>90</v>
      </c>
      <c r="W4490">
        <v>12</v>
      </c>
      <c r="X4490" t="s">
        <v>1441</v>
      </c>
      <c r="Y4490">
        <v>4746</v>
      </c>
      <c r="Z4490" t="s">
        <v>226</v>
      </c>
      <c r="AA4490" t="s">
        <v>57</v>
      </c>
      <c r="AB4490">
        <v>104131</v>
      </c>
      <c r="AC4490" t="s">
        <v>146</v>
      </c>
      <c r="AD4490" t="s">
        <v>4690</v>
      </c>
      <c r="AE4490" t="s">
        <v>107</v>
      </c>
      <c r="AF4490" t="s">
        <v>107</v>
      </c>
      <c r="AJ4490" t="s">
        <v>58</v>
      </c>
      <c r="AK4490" t="s">
        <v>59</v>
      </c>
      <c r="AL4490">
        <v>44138</v>
      </c>
      <c r="AM4490" t="s">
        <v>4692</v>
      </c>
      <c r="AN4490" t="b">
        <v>1</v>
      </c>
      <c r="AO4490" t="b">
        <v>1</v>
      </c>
      <c r="AP4490" t="b">
        <v>1</v>
      </c>
      <c r="AQ4490" t="s">
        <v>60</v>
      </c>
      <c r="AR4490" t="s">
        <v>61</v>
      </c>
      <c r="BB4490" s="7" t="s">
        <v>20595</v>
      </c>
      <c r="BC4490" s="7" t="s">
        <v>6811</v>
      </c>
      <c r="BD4490" s="7" t="s">
        <v>52</v>
      </c>
      <c r="BE4490" s="7">
        <v>98371</v>
      </c>
      <c r="BF4490" s="7" t="s">
        <v>11221</v>
      </c>
      <c r="BG4490" s="7">
        <v>336290.72</v>
      </c>
      <c r="BH4490" s="7">
        <v>17423.490000000002</v>
      </c>
      <c r="BI4490">
        <v>352370.08</v>
      </c>
      <c r="BJ4490">
        <v>0</v>
      </c>
      <c r="BK4490">
        <v>0</v>
      </c>
      <c r="BL4490">
        <v>0</v>
      </c>
      <c r="BM4490">
        <v>13660.84</v>
      </c>
      <c r="BN4490">
        <v>2245.8000000000002</v>
      </c>
      <c r="BO4490" t="s">
        <v>29137</v>
      </c>
      <c r="BP4490">
        <v>21507</v>
      </c>
      <c r="BQ4490">
        <v>26343</v>
      </c>
      <c r="BR4490">
        <v>1261</v>
      </c>
      <c r="BS4490">
        <v>1416</v>
      </c>
      <c r="BT4490">
        <v>17</v>
      </c>
      <c r="BU4490" t="s">
        <v>17025</v>
      </c>
      <c r="BV4490" t="s">
        <v>4695</v>
      </c>
      <c r="BX4490">
        <v>44276.671574074076</v>
      </c>
    </row>
    <row r="4491" spans="1:76" x14ac:dyDescent="0.25">
      <c r="A4491" t="s">
        <v>29145</v>
      </c>
      <c r="B4491" t="s">
        <v>29146</v>
      </c>
      <c r="C4491" t="s">
        <v>46</v>
      </c>
      <c r="D4491">
        <v>43970</v>
      </c>
      <c r="H4491" t="s">
        <v>47</v>
      </c>
      <c r="I4491">
        <v>43970</v>
      </c>
      <c r="J4491">
        <v>2020</v>
      </c>
      <c r="K4491" t="s">
        <v>85</v>
      </c>
      <c r="L4491" t="s">
        <v>29147</v>
      </c>
      <c r="N4491" t="s">
        <v>29148</v>
      </c>
      <c r="O4491" t="s">
        <v>6786</v>
      </c>
      <c r="P4491" t="s">
        <v>459</v>
      </c>
      <c r="Q4491" t="s">
        <v>5990</v>
      </c>
      <c r="R4491">
        <v>99347</v>
      </c>
      <c r="S4491" t="s">
        <v>29149</v>
      </c>
      <c r="T4491" t="s">
        <v>29150</v>
      </c>
      <c r="U4491" t="s">
        <v>29151</v>
      </c>
      <c r="V4491" t="s">
        <v>4807</v>
      </c>
      <c r="W4491">
        <v>23</v>
      </c>
      <c r="X4491" t="s">
        <v>17282</v>
      </c>
      <c r="Y4491">
        <v>3176</v>
      </c>
      <c r="Z4491" t="s">
        <v>459</v>
      </c>
      <c r="AA4491" t="s">
        <v>4785</v>
      </c>
      <c r="AB4491">
        <v>2689</v>
      </c>
      <c r="AC4491" t="s">
        <v>146</v>
      </c>
      <c r="AD4491" t="s">
        <v>4690</v>
      </c>
      <c r="AE4491" t="s">
        <v>107</v>
      </c>
      <c r="AF4491" t="s">
        <v>107</v>
      </c>
      <c r="AI4491">
        <v>2</v>
      </c>
      <c r="AJ4491" t="s">
        <v>58</v>
      </c>
      <c r="AK4491" t="s">
        <v>59</v>
      </c>
      <c r="AL4491">
        <v>44138</v>
      </c>
      <c r="AM4491" t="s">
        <v>4692</v>
      </c>
      <c r="AN4491" t="b">
        <v>1</v>
      </c>
      <c r="AO4491" t="b">
        <v>1</v>
      </c>
      <c r="AP4491" t="b">
        <v>1</v>
      </c>
      <c r="AQ4491" t="s">
        <v>60</v>
      </c>
      <c r="AR4491" t="s">
        <v>61</v>
      </c>
      <c r="BB4491" s="7" t="s">
        <v>29152</v>
      </c>
      <c r="BC4491" s="7" t="s">
        <v>6786</v>
      </c>
      <c r="BD4491" s="7" t="s">
        <v>5990</v>
      </c>
      <c r="BE4491" s="7">
        <v>99347</v>
      </c>
      <c r="BF4491" s="7" t="s">
        <v>29153</v>
      </c>
      <c r="BG4491" s="7">
        <v>6562.68</v>
      </c>
      <c r="BH4491" s="7">
        <v>0</v>
      </c>
      <c r="BI4491">
        <v>4248</v>
      </c>
      <c r="BJ4491">
        <v>0</v>
      </c>
      <c r="BK4491">
        <v>0</v>
      </c>
      <c r="BL4491">
        <v>0</v>
      </c>
      <c r="BO4491" t="s">
        <v>29154</v>
      </c>
      <c r="BP4491">
        <v>25435</v>
      </c>
      <c r="BQ4491">
        <v>30001</v>
      </c>
      <c r="BR4491">
        <v>42429</v>
      </c>
      <c r="BS4491">
        <v>645</v>
      </c>
      <c r="BU4491" t="s">
        <v>29155</v>
      </c>
      <c r="BV4491" t="s">
        <v>4695</v>
      </c>
      <c r="BX4491">
        <v>44189.35328703704</v>
      </c>
    </row>
    <row r="4492" spans="1:76" x14ac:dyDescent="0.25">
      <c r="A4492" t="s">
        <v>29156</v>
      </c>
      <c r="B4492" t="s">
        <v>29157</v>
      </c>
      <c r="C4492" t="s">
        <v>46</v>
      </c>
      <c r="D4492">
        <v>44078</v>
      </c>
      <c r="H4492" t="s">
        <v>47</v>
      </c>
      <c r="I4492">
        <v>44078</v>
      </c>
      <c r="J4492">
        <v>2020</v>
      </c>
      <c r="K4492" t="s">
        <v>85</v>
      </c>
      <c r="L4492" t="s">
        <v>29158</v>
      </c>
      <c r="N4492" t="s">
        <v>29159</v>
      </c>
      <c r="O4492" t="s">
        <v>6142</v>
      </c>
      <c r="P4492" t="s">
        <v>668</v>
      </c>
      <c r="Q4492" t="s">
        <v>52</v>
      </c>
      <c r="R4492">
        <v>99301</v>
      </c>
      <c r="S4492" t="s">
        <v>29160</v>
      </c>
      <c r="T4492" t="s">
        <v>29161</v>
      </c>
      <c r="U4492" t="s">
        <v>29162</v>
      </c>
      <c r="V4492" t="s">
        <v>4807</v>
      </c>
      <c r="W4492">
        <v>23</v>
      </c>
      <c r="X4492" t="s">
        <v>6144</v>
      </c>
      <c r="Y4492">
        <v>3306</v>
      </c>
      <c r="Z4492" t="s">
        <v>668</v>
      </c>
      <c r="AA4492" t="s">
        <v>4785</v>
      </c>
      <c r="AB4492">
        <v>36737</v>
      </c>
      <c r="AC4492" t="s">
        <v>146</v>
      </c>
      <c r="AD4492" t="s">
        <v>4690</v>
      </c>
      <c r="AE4492" t="s">
        <v>107</v>
      </c>
      <c r="AF4492" t="s">
        <v>107</v>
      </c>
      <c r="AI4492">
        <v>1</v>
      </c>
      <c r="AJ4492" t="s">
        <v>58</v>
      </c>
      <c r="AK4492" t="s">
        <v>59</v>
      </c>
      <c r="AL4492">
        <v>44138</v>
      </c>
      <c r="AM4492" t="s">
        <v>4692</v>
      </c>
      <c r="AN4492" t="b">
        <v>1</v>
      </c>
      <c r="BB4492" s="7" t="s">
        <v>20463</v>
      </c>
      <c r="BC4492" s="7" t="s">
        <v>5959</v>
      </c>
      <c r="BD4492" s="7" t="s">
        <v>52</v>
      </c>
      <c r="BE4492" s="7">
        <v>99206</v>
      </c>
      <c r="BF4492" s="7" t="s">
        <v>20464</v>
      </c>
      <c r="BG4492" s="7">
        <v>28973.84</v>
      </c>
      <c r="BH4492" s="7">
        <v>0</v>
      </c>
      <c r="BI4492">
        <v>26043.94</v>
      </c>
      <c r="BJ4492">
        <v>-4237.84</v>
      </c>
      <c r="BK4492">
        <v>0</v>
      </c>
      <c r="BL4492">
        <v>0</v>
      </c>
      <c r="BO4492" t="s">
        <v>29163</v>
      </c>
      <c r="BP4492">
        <v>26025</v>
      </c>
      <c r="BQ4492">
        <v>30307</v>
      </c>
      <c r="BR4492">
        <v>92963</v>
      </c>
      <c r="BS4492">
        <v>307</v>
      </c>
      <c r="BU4492" t="s">
        <v>20466</v>
      </c>
      <c r="BV4492" t="s">
        <v>4695</v>
      </c>
      <c r="BX4492">
        <v>44166.84951388889</v>
      </c>
    </row>
    <row r="4493" spans="1:76" x14ac:dyDescent="0.25">
      <c r="A4493" t="s">
        <v>29164</v>
      </c>
      <c r="B4493" t="s">
        <v>29165</v>
      </c>
      <c r="C4493" t="s">
        <v>46</v>
      </c>
      <c r="D4493">
        <v>43875</v>
      </c>
      <c r="H4493" t="s">
        <v>47</v>
      </c>
      <c r="I4493">
        <v>43875</v>
      </c>
      <c r="J4493">
        <v>2020</v>
      </c>
      <c r="K4493" t="s">
        <v>85</v>
      </c>
      <c r="L4493" t="s">
        <v>29166</v>
      </c>
      <c r="N4493" t="s">
        <v>29167</v>
      </c>
      <c r="O4493" t="s">
        <v>6023</v>
      </c>
      <c r="P4493" t="s">
        <v>632</v>
      </c>
      <c r="Q4493" t="s">
        <v>52</v>
      </c>
      <c r="R4493">
        <v>98236</v>
      </c>
      <c r="S4493" t="s">
        <v>29168</v>
      </c>
      <c r="T4493" t="s">
        <v>29169</v>
      </c>
      <c r="U4493">
        <v>2067303629</v>
      </c>
      <c r="V4493" t="s">
        <v>4807</v>
      </c>
      <c r="W4493">
        <v>23</v>
      </c>
      <c r="X4493" t="s">
        <v>4808</v>
      </c>
      <c r="Y4493">
        <v>3424</v>
      </c>
      <c r="Z4493" t="s">
        <v>632</v>
      </c>
      <c r="AA4493" t="s">
        <v>4785</v>
      </c>
      <c r="AB4493">
        <v>58897</v>
      </c>
      <c r="AC4493" t="s">
        <v>146</v>
      </c>
      <c r="AD4493" t="s">
        <v>4690</v>
      </c>
      <c r="AE4493" t="s">
        <v>107</v>
      </c>
      <c r="AF4493" t="s">
        <v>107</v>
      </c>
      <c r="AI4493">
        <v>1</v>
      </c>
      <c r="AJ4493" t="s">
        <v>58</v>
      </c>
      <c r="AK4493" t="s">
        <v>59</v>
      </c>
      <c r="AL4493">
        <v>44138</v>
      </c>
      <c r="AM4493" t="s">
        <v>4692</v>
      </c>
      <c r="AN4493" t="b">
        <v>1</v>
      </c>
      <c r="AO4493" t="b">
        <v>1</v>
      </c>
      <c r="AP4493" t="b">
        <v>1</v>
      </c>
      <c r="AQ4493" t="s">
        <v>60</v>
      </c>
      <c r="AR4493" t="s">
        <v>99</v>
      </c>
      <c r="BB4493" s="7" t="s">
        <v>29167</v>
      </c>
      <c r="BC4493" s="7" t="s">
        <v>6023</v>
      </c>
      <c r="BD4493" s="7" t="s">
        <v>52</v>
      </c>
      <c r="BE4493" s="7">
        <v>98236</v>
      </c>
      <c r="BF4493" s="7" t="s">
        <v>29170</v>
      </c>
      <c r="BG4493" s="7">
        <v>35524.14</v>
      </c>
      <c r="BH4493" s="7">
        <v>0</v>
      </c>
      <c r="BI4493">
        <v>34332.629999999997</v>
      </c>
      <c r="BJ4493">
        <v>500</v>
      </c>
      <c r="BK4493">
        <v>0</v>
      </c>
      <c r="BL4493">
        <v>0</v>
      </c>
      <c r="BO4493" t="s">
        <v>29171</v>
      </c>
      <c r="BP4493">
        <v>24947</v>
      </c>
      <c r="BQ4493">
        <v>4568</v>
      </c>
      <c r="BR4493">
        <v>25740</v>
      </c>
      <c r="BS4493">
        <v>633</v>
      </c>
      <c r="BU4493" t="s">
        <v>29172</v>
      </c>
      <c r="BV4493" t="s">
        <v>4695</v>
      </c>
      <c r="BX4493">
        <v>44196.970092592594</v>
      </c>
    </row>
    <row r="4494" spans="1:76" x14ac:dyDescent="0.25">
      <c r="A4494" t="s">
        <v>29173</v>
      </c>
      <c r="B4494" t="s">
        <v>4507</v>
      </c>
      <c r="C4494" t="s">
        <v>46</v>
      </c>
      <c r="D4494">
        <v>43884</v>
      </c>
      <c r="H4494" t="s">
        <v>47</v>
      </c>
      <c r="I4494">
        <v>43884</v>
      </c>
      <c r="J4494">
        <v>2020</v>
      </c>
      <c r="K4494" t="s">
        <v>85</v>
      </c>
      <c r="L4494" t="s">
        <v>29174</v>
      </c>
      <c r="N4494" t="s">
        <v>29175</v>
      </c>
      <c r="O4494" t="s">
        <v>29176</v>
      </c>
      <c r="P4494" t="s">
        <v>68</v>
      </c>
      <c r="Q4494" t="s">
        <v>52</v>
      </c>
      <c r="R4494">
        <v>98042</v>
      </c>
      <c r="S4494" t="s">
        <v>29177</v>
      </c>
      <c r="T4494" t="s">
        <v>29178</v>
      </c>
      <c r="U4494" t="s">
        <v>29179</v>
      </c>
      <c r="V4494" t="s">
        <v>54</v>
      </c>
      <c r="W4494">
        <v>13</v>
      </c>
      <c r="X4494" t="s">
        <v>362</v>
      </c>
      <c r="Y4494">
        <v>4872</v>
      </c>
      <c r="Z4494" t="s">
        <v>68</v>
      </c>
      <c r="AA4494" t="s">
        <v>57</v>
      </c>
      <c r="AB4494">
        <v>94446</v>
      </c>
      <c r="AC4494" t="s">
        <v>146</v>
      </c>
      <c r="AD4494" t="s">
        <v>4690</v>
      </c>
      <c r="AE4494" t="s">
        <v>107</v>
      </c>
      <c r="AF4494" t="s">
        <v>107</v>
      </c>
      <c r="AI4494">
        <v>2</v>
      </c>
      <c r="AJ4494" t="s">
        <v>58</v>
      </c>
      <c r="AK4494" t="s">
        <v>59</v>
      </c>
      <c r="AL4494">
        <v>44138</v>
      </c>
      <c r="AM4494" t="s">
        <v>4692</v>
      </c>
      <c r="AN4494" t="b">
        <v>1</v>
      </c>
      <c r="AO4494" t="b">
        <v>1</v>
      </c>
      <c r="AP4494" t="b">
        <v>1</v>
      </c>
      <c r="AQ4494" t="s">
        <v>60</v>
      </c>
      <c r="AR4494" t="s">
        <v>99</v>
      </c>
      <c r="BB4494" s="7" t="s">
        <v>29175</v>
      </c>
      <c r="BC4494" s="7" t="s">
        <v>29176</v>
      </c>
      <c r="BD4494" s="7" t="s">
        <v>52</v>
      </c>
      <c r="BE4494" s="7">
        <v>98042</v>
      </c>
      <c r="BF4494" s="7" t="s">
        <v>29180</v>
      </c>
      <c r="BG4494" s="7">
        <v>2408</v>
      </c>
      <c r="BH4494" s="7">
        <v>535.57000000000005</v>
      </c>
      <c r="BI4494">
        <v>2943.57</v>
      </c>
      <c r="BJ4494">
        <v>0</v>
      </c>
      <c r="BK4494">
        <v>0</v>
      </c>
      <c r="BL4494">
        <v>0</v>
      </c>
      <c r="BO4494" t="s">
        <v>29181</v>
      </c>
      <c r="BP4494">
        <v>24980</v>
      </c>
      <c r="BQ4494">
        <v>25632</v>
      </c>
      <c r="BR4494">
        <v>25760</v>
      </c>
      <c r="BS4494">
        <v>466</v>
      </c>
      <c r="BT4494">
        <v>47</v>
      </c>
      <c r="BU4494" t="s">
        <v>29182</v>
      </c>
      <c r="BV4494" t="s">
        <v>4695</v>
      </c>
      <c r="BX4494">
        <v>44196.721736111111</v>
      </c>
    </row>
    <row r="4495" spans="1:76" x14ac:dyDescent="0.25">
      <c r="A4495" t="s">
        <v>29189</v>
      </c>
      <c r="B4495" t="s">
        <v>29190</v>
      </c>
      <c r="C4495" t="s">
        <v>46</v>
      </c>
      <c r="D4495">
        <v>44102</v>
      </c>
      <c r="I4495">
        <v>44102</v>
      </c>
      <c r="J4495">
        <v>2020</v>
      </c>
      <c r="K4495" t="s">
        <v>85</v>
      </c>
      <c r="L4495" t="s">
        <v>29191</v>
      </c>
      <c r="N4495" t="s">
        <v>29192</v>
      </c>
      <c r="O4495" t="s">
        <v>4992</v>
      </c>
      <c r="P4495" t="s">
        <v>68</v>
      </c>
      <c r="Q4495" t="s">
        <v>52</v>
      </c>
      <c r="R4495">
        <v>98057</v>
      </c>
      <c r="S4495" t="s">
        <v>29193</v>
      </c>
      <c r="T4495" t="s">
        <v>29193</v>
      </c>
      <c r="U4495" t="s">
        <v>29194</v>
      </c>
      <c r="V4495" t="s">
        <v>54</v>
      </c>
      <c r="W4495">
        <v>13</v>
      </c>
      <c r="X4495" t="s">
        <v>486</v>
      </c>
      <c r="Y4495">
        <v>4852</v>
      </c>
      <c r="Z4495" t="s">
        <v>68</v>
      </c>
      <c r="AA4495" t="s">
        <v>57</v>
      </c>
      <c r="AB4495">
        <v>104874</v>
      </c>
      <c r="AC4495" t="s">
        <v>146</v>
      </c>
      <c r="AD4495" t="s">
        <v>4690</v>
      </c>
      <c r="AE4495" t="s">
        <v>107</v>
      </c>
      <c r="AF4495" t="s">
        <v>107</v>
      </c>
      <c r="AI4495">
        <v>2</v>
      </c>
      <c r="AJ4495" t="s">
        <v>58</v>
      </c>
      <c r="AK4495" t="s">
        <v>59</v>
      </c>
      <c r="AL4495">
        <v>44138</v>
      </c>
      <c r="AM4495" t="s">
        <v>4878</v>
      </c>
      <c r="AN4495" t="b">
        <v>1</v>
      </c>
      <c r="BB4495" s="7" t="s">
        <v>29192</v>
      </c>
      <c r="BC4495" s="7" t="s">
        <v>4992</v>
      </c>
      <c r="BD4495" s="7" t="s">
        <v>52</v>
      </c>
      <c r="BE4495" s="7">
        <v>98057</v>
      </c>
      <c r="BF4495" s="7" t="s">
        <v>29194</v>
      </c>
      <c r="BO4495" t="s">
        <v>29195</v>
      </c>
      <c r="BP4495">
        <v>26125</v>
      </c>
      <c r="BQ4495">
        <v>30327</v>
      </c>
      <c r="BR4495">
        <v>92971</v>
      </c>
      <c r="BT4495">
        <v>37</v>
      </c>
      <c r="BU4495" t="s">
        <v>29191</v>
      </c>
      <c r="BV4495" t="s">
        <v>4695</v>
      </c>
      <c r="BX4495">
        <v>44106.502835648149</v>
      </c>
    </row>
    <row r="4496" spans="1:76" x14ac:dyDescent="0.25">
      <c r="A4496" t="s">
        <v>29196</v>
      </c>
      <c r="B4496" t="s">
        <v>29197</v>
      </c>
      <c r="C4496" t="s">
        <v>46</v>
      </c>
      <c r="D4496">
        <v>43894</v>
      </c>
      <c r="H4496" t="s">
        <v>47</v>
      </c>
      <c r="I4496">
        <v>43894</v>
      </c>
      <c r="J4496">
        <v>2020</v>
      </c>
      <c r="K4496" t="s">
        <v>85</v>
      </c>
      <c r="L4496" t="s">
        <v>29198</v>
      </c>
      <c r="N4496" t="s">
        <v>29199</v>
      </c>
      <c r="O4496" t="s">
        <v>13628</v>
      </c>
      <c r="P4496" t="s">
        <v>394</v>
      </c>
      <c r="Q4496" t="s">
        <v>52</v>
      </c>
      <c r="R4496">
        <v>98292</v>
      </c>
      <c r="S4496" t="s">
        <v>29200</v>
      </c>
      <c r="T4496" t="s">
        <v>29201</v>
      </c>
      <c r="U4496" t="s">
        <v>29202</v>
      </c>
      <c r="V4496" t="s">
        <v>54</v>
      </c>
      <c r="W4496">
        <v>13</v>
      </c>
      <c r="X4496" t="s">
        <v>395</v>
      </c>
      <c r="Y4496">
        <v>4797</v>
      </c>
      <c r="Z4496" t="s">
        <v>394</v>
      </c>
      <c r="AA4496" t="s">
        <v>57</v>
      </c>
      <c r="AB4496">
        <v>111646</v>
      </c>
      <c r="AC4496" t="s">
        <v>146</v>
      </c>
      <c r="AD4496" t="s">
        <v>4690</v>
      </c>
      <c r="AE4496" t="s">
        <v>107</v>
      </c>
      <c r="AF4496" t="s">
        <v>107</v>
      </c>
      <c r="AI4496">
        <v>1</v>
      </c>
      <c r="AJ4496" t="s">
        <v>58</v>
      </c>
      <c r="AK4496" t="s">
        <v>59</v>
      </c>
      <c r="AL4496">
        <v>44138</v>
      </c>
      <c r="AM4496" t="s">
        <v>4692</v>
      </c>
      <c r="AN4496" t="b">
        <v>1</v>
      </c>
      <c r="AO4496" t="b">
        <v>1</v>
      </c>
      <c r="AP4496" t="b">
        <v>1</v>
      </c>
      <c r="AQ4496" t="s">
        <v>60</v>
      </c>
      <c r="AR4496" t="s">
        <v>61</v>
      </c>
      <c r="BB4496" s="7" t="s">
        <v>20290</v>
      </c>
      <c r="BC4496" s="7" t="s">
        <v>4916</v>
      </c>
      <c r="BD4496" s="7" t="s">
        <v>52</v>
      </c>
      <c r="BE4496" s="7">
        <v>98401</v>
      </c>
      <c r="BF4496" s="7" t="s">
        <v>20950</v>
      </c>
      <c r="BG4496" s="7">
        <v>358565.58</v>
      </c>
      <c r="BH4496" s="7">
        <v>0</v>
      </c>
      <c r="BI4496">
        <v>354675.89</v>
      </c>
      <c r="BJ4496">
        <v>0</v>
      </c>
      <c r="BK4496">
        <v>0</v>
      </c>
      <c r="BL4496">
        <v>5000</v>
      </c>
      <c r="BM4496">
        <v>230060.36</v>
      </c>
      <c r="BN4496">
        <v>100404.43</v>
      </c>
      <c r="BO4496" t="s">
        <v>29203</v>
      </c>
      <c r="BP4496">
        <v>25024</v>
      </c>
      <c r="BQ4496">
        <v>29822</v>
      </c>
      <c r="BR4496">
        <v>25805</v>
      </c>
      <c r="BS4496">
        <v>613</v>
      </c>
      <c r="BT4496">
        <v>10</v>
      </c>
      <c r="BU4496" t="s">
        <v>20293</v>
      </c>
      <c r="BV4496" t="s">
        <v>4695</v>
      </c>
      <c r="BX4496">
        <v>44300.499791666669</v>
      </c>
    </row>
    <row r="4497" spans="1:76" x14ac:dyDescent="0.25">
      <c r="A4497" t="s">
        <v>29204</v>
      </c>
      <c r="B4497" t="s">
        <v>29205</v>
      </c>
      <c r="C4497" t="s">
        <v>46</v>
      </c>
      <c r="D4497">
        <v>43904</v>
      </c>
      <c r="I4497">
        <v>43904</v>
      </c>
      <c r="J4497">
        <v>2020</v>
      </c>
      <c r="K4497" t="s">
        <v>85</v>
      </c>
      <c r="L4497" t="s">
        <v>29206</v>
      </c>
      <c r="N4497" t="s">
        <v>29207</v>
      </c>
      <c r="O4497" t="s">
        <v>19290</v>
      </c>
      <c r="P4497" t="s">
        <v>1127</v>
      </c>
      <c r="Q4497" t="s">
        <v>52</v>
      </c>
      <c r="R4497">
        <v>99156</v>
      </c>
      <c r="S4497" t="s">
        <v>29208</v>
      </c>
      <c r="T4497" t="s">
        <v>29208</v>
      </c>
      <c r="U4497">
        <v>5098446397</v>
      </c>
      <c r="V4497" t="s">
        <v>4807</v>
      </c>
      <c r="W4497">
        <v>23</v>
      </c>
      <c r="X4497" t="s">
        <v>7527</v>
      </c>
      <c r="Y4497">
        <v>3865</v>
      </c>
      <c r="Z4497" t="s">
        <v>1127</v>
      </c>
      <c r="AA4497" t="s">
        <v>4785</v>
      </c>
      <c r="AB4497">
        <v>9346</v>
      </c>
      <c r="AC4497" t="s">
        <v>146</v>
      </c>
      <c r="AD4497" t="s">
        <v>4690</v>
      </c>
      <c r="AE4497" t="s">
        <v>107</v>
      </c>
      <c r="AF4497" t="s">
        <v>107</v>
      </c>
      <c r="AI4497">
        <v>1</v>
      </c>
      <c r="AJ4497" t="s">
        <v>58</v>
      </c>
      <c r="AK4497" t="s">
        <v>59</v>
      </c>
      <c r="AL4497">
        <v>44138</v>
      </c>
      <c r="AM4497" t="s">
        <v>4878</v>
      </c>
      <c r="AN4497" t="b">
        <v>1</v>
      </c>
      <c r="AO4497" t="b">
        <v>1</v>
      </c>
      <c r="AP4497" t="b">
        <v>0</v>
      </c>
      <c r="AQ4497" t="s">
        <v>177</v>
      </c>
      <c r="BB4497" s="7" t="s">
        <v>29207</v>
      </c>
      <c r="BC4497" s="7" t="s">
        <v>19290</v>
      </c>
      <c r="BD4497" s="7" t="s">
        <v>52</v>
      </c>
      <c r="BE4497" s="7">
        <v>99156</v>
      </c>
      <c r="BF4497" s="7">
        <v>5098446397</v>
      </c>
      <c r="BO4497" t="s">
        <v>29209</v>
      </c>
      <c r="BP4497">
        <v>25093</v>
      </c>
      <c r="BQ4497">
        <v>152</v>
      </c>
      <c r="BR4497">
        <v>25837</v>
      </c>
      <c r="BU4497" t="s">
        <v>29210</v>
      </c>
      <c r="BV4497" t="s">
        <v>4695</v>
      </c>
      <c r="BX4497">
        <v>44273.526006944441</v>
      </c>
    </row>
    <row r="4498" spans="1:76" x14ac:dyDescent="0.25">
      <c r="A4498" t="s">
        <v>29211</v>
      </c>
      <c r="B4498" t="s">
        <v>20429</v>
      </c>
      <c r="C4498" t="s">
        <v>46</v>
      </c>
      <c r="D4498">
        <v>43936</v>
      </c>
      <c r="I4498">
        <v>43936</v>
      </c>
      <c r="J4498">
        <v>2020</v>
      </c>
      <c r="K4498" t="s">
        <v>85</v>
      </c>
      <c r="L4498" t="s">
        <v>29212</v>
      </c>
      <c r="N4498" t="s">
        <v>20431</v>
      </c>
      <c r="O4498" t="s">
        <v>20432</v>
      </c>
      <c r="P4498" t="s">
        <v>459</v>
      </c>
      <c r="Q4498" t="s">
        <v>52</v>
      </c>
      <c r="R4498">
        <v>99328</v>
      </c>
      <c r="S4498" t="s">
        <v>29213</v>
      </c>
      <c r="T4498" t="s">
        <v>20433</v>
      </c>
      <c r="V4498" t="s">
        <v>4807</v>
      </c>
      <c r="W4498">
        <v>23</v>
      </c>
      <c r="X4498" t="s">
        <v>17282</v>
      </c>
      <c r="Y4498">
        <v>3176</v>
      </c>
      <c r="Z4498" t="s">
        <v>459</v>
      </c>
      <c r="AA4498" t="s">
        <v>4785</v>
      </c>
      <c r="AB4498">
        <v>2689</v>
      </c>
      <c r="AC4498" t="s">
        <v>146</v>
      </c>
      <c r="AD4498" t="s">
        <v>4690</v>
      </c>
      <c r="AE4498" t="s">
        <v>107</v>
      </c>
      <c r="AF4498" t="s">
        <v>107</v>
      </c>
      <c r="AI4498">
        <v>1</v>
      </c>
      <c r="AJ4498" t="s">
        <v>58</v>
      </c>
      <c r="AK4498" t="s">
        <v>59</v>
      </c>
      <c r="AL4498">
        <v>44138</v>
      </c>
      <c r="AM4498" t="s">
        <v>4878</v>
      </c>
      <c r="AN4498" t="b">
        <v>1</v>
      </c>
      <c r="AO4498" t="b">
        <v>1</v>
      </c>
      <c r="AP4498" t="b">
        <v>1</v>
      </c>
      <c r="AQ4498" t="s">
        <v>60</v>
      </c>
      <c r="AR4498" t="s">
        <v>61</v>
      </c>
      <c r="BB4498" s="7" t="s">
        <v>20431</v>
      </c>
      <c r="BC4498" s="7" t="s">
        <v>20432</v>
      </c>
      <c r="BD4498" s="7" t="s">
        <v>52</v>
      </c>
      <c r="BE4498" s="7">
        <v>99328</v>
      </c>
      <c r="BF4498" s="7">
        <v>5095205618</v>
      </c>
      <c r="BO4498" t="s">
        <v>29214</v>
      </c>
      <c r="BP4498">
        <v>25210</v>
      </c>
      <c r="BQ4498">
        <v>24193</v>
      </c>
      <c r="BR4498">
        <v>25937</v>
      </c>
      <c r="BU4498" t="s">
        <v>20436</v>
      </c>
      <c r="BV4498" t="s">
        <v>4695</v>
      </c>
      <c r="BX4498">
        <v>44258.838148148148</v>
      </c>
    </row>
    <row r="4499" spans="1:76" x14ac:dyDescent="0.25">
      <c r="A4499" t="s">
        <v>29215</v>
      </c>
      <c r="B4499" t="s">
        <v>1802</v>
      </c>
      <c r="C4499" t="s">
        <v>46</v>
      </c>
      <c r="D4499">
        <v>44116</v>
      </c>
      <c r="I4499">
        <v>44116</v>
      </c>
      <c r="J4499">
        <v>2020</v>
      </c>
      <c r="K4499" t="s">
        <v>85</v>
      </c>
      <c r="L4499" t="s">
        <v>26424</v>
      </c>
      <c r="N4499" t="s">
        <v>29216</v>
      </c>
      <c r="O4499" t="s">
        <v>4916</v>
      </c>
      <c r="P4499" t="s">
        <v>115</v>
      </c>
      <c r="Q4499" t="s">
        <v>52</v>
      </c>
      <c r="R4499">
        <v>98418</v>
      </c>
      <c r="S4499" t="s">
        <v>29217</v>
      </c>
      <c r="T4499" t="s">
        <v>29218</v>
      </c>
      <c r="U4499">
        <v>12536771064</v>
      </c>
      <c r="V4499" t="s">
        <v>54</v>
      </c>
      <c r="W4499">
        <v>13</v>
      </c>
      <c r="X4499" t="s">
        <v>202</v>
      </c>
      <c r="Y4499">
        <v>4831</v>
      </c>
      <c r="Z4499" t="s">
        <v>115</v>
      </c>
      <c r="AA4499" t="s">
        <v>57</v>
      </c>
      <c r="AB4499">
        <v>95771</v>
      </c>
      <c r="AC4499" t="s">
        <v>146</v>
      </c>
      <c r="AD4499" t="s">
        <v>4690</v>
      </c>
      <c r="AE4499" t="s">
        <v>107</v>
      </c>
      <c r="AF4499" t="s">
        <v>107</v>
      </c>
      <c r="AI4499">
        <v>1</v>
      </c>
      <c r="AJ4499" t="s">
        <v>58</v>
      </c>
      <c r="AK4499" t="s">
        <v>59</v>
      </c>
      <c r="AL4499">
        <v>44138</v>
      </c>
      <c r="AM4499" t="s">
        <v>4878</v>
      </c>
      <c r="AN4499" t="b">
        <v>1</v>
      </c>
      <c r="BB4499" s="7" t="s">
        <v>29216</v>
      </c>
      <c r="BC4499" s="7" t="s">
        <v>4916</v>
      </c>
      <c r="BD4499" s="7" t="s">
        <v>52</v>
      </c>
      <c r="BE4499" s="7">
        <v>98418</v>
      </c>
      <c r="BF4499" s="7">
        <v>12536771064</v>
      </c>
      <c r="BO4499" t="s">
        <v>29219</v>
      </c>
      <c r="BP4499">
        <v>26149</v>
      </c>
      <c r="BQ4499">
        <v>4470</v>
      </c>
      <c r="BR4499">
        <v>92964</v>
      </c>
      <c r="BT4499">
        <v>27</v>
      </c>
      <c r="BU4499" t="s">
        <v>29220</v>
      </c>
      <c r="BV4499" t="s">
        <v>4695</v>
      </c>
      <c r="BX4499">
        <v>44117.485706018517</v>
      </c>
    </row>
    <row r="4500" spans="1:76" x14ac:dyDescent="0.25">
      <c r="A4500" t="s">
        <v>29221</v>
      </c>
      <c r="B4500" t="s">
        <v>589</v>
      </c>
      <c r="C4500" t="s">
        <v>46</v>
      </c>
      <c r="D4500">
        <v>43478</v>
      </c>
      <c r="H4500" t="s">
        <v>47</v>
      </c>
      <c r="I4500">
        <v>43478</v>
      </c>
      <c r="J4500">
        <v>2020</v>
      </c>
      <c r="K4500" t="s">
        <v>85</v>
      </c>
      <c r="L4500" t="s">
        <v>29222</v>
      </c>
      <c r="N4500" t="s">
        <v>590</v>
      </c>
      <c r="O4500" t="s">
        <v>591</v>
      </c>
      <c r="P4500" t="s">
        <v>115</v>
      </c>
      <c r="Q4500" t="s">
        <v>52</v>
      </c>
      <c r="R4500">
        <v>98509</v>
      </c>
      <c r="S4500" t="s">
        <v>29223</v>
      </c>
      <c r="T4500" t="s">
        <v>29223</v>
      </c>
      <c r="U4500" t="s">
        <v>29224</v>
      </c>
      <c r="V4500" t="s">
        <v>54</v>
      </c>
      <c r="W4500">
        <v>13</v>
      </c>
      <c r="X4500" t="s">
        <v>174</v>
      </c>
      <c r="Y4500">
        <v>4781</v>
      </c>
      <c r="Z4500" t="s">
        <v>115</v>
      </c>
      <c r="AA4500" t="s">
        <v>57</v>
      </c>
      <c r="AB4500">
        <v>106278</v>
      </c>
      <c r="AC4500" t="s">
        <v>146</v>
      </c>
      <c r="AD4500" t="s">
        <v>4690</v>
      </c>
      <c r="AE4500" t="s">
        <v>107</v>
      </c>
      <c r="AF4500" t="s">
        <v>107</v>
      </c>
      <c r="AI4500">
        <v>1</v>
      </c>
      <c r="AJ4500" t="s">
        <v>58</v>
      </c>
      <c r="AK4500" t="s">
        <v>59</v>
      </c>
      <c r="AL4500">
        <v>44138</v>
      </c>
      <c r="AM4500" t="s">
        <v>4692</v>
      </c>
      <c r="AN4500" t="b">
        <v>1</v>
      </c>
      <c r="AO4500" t="b">
        <v>1</v>
      </c>
      <c r="AP4500" t="b">
        <v>1</v>
      </c>
      <c r="AQ4500" t="s">
        <v>60</v>
      </c>
      <c r="AR4500" t="s">
        <v>61</v>
      </c>
      <c r="BB4500" s="7" t="s">
        <v>413</v>
      </c>
      <c r="BC4500" s="7" t="s">
        <v>143</v>
      </c>
      <c r="BD4500" s="7" t="s">
        <v>52</v>
      </c>
      <c r="BE4500" s="7">
        <v>98401</v>
      </c>
      <c r="BF4500" s="7" t="s">
        <v>20950</v>
      </c>
      <c r="BG4500" s="7">
        <v>197212</v>
      </c>
      <c r="BH4500" s="7">
        <v>3538.05</v>
      </c>
      <c r="BI4500">
        <v>196921.23</v>
      </c>
      <c r="BJ4500">
        <v>0</v>
      </c>
      <c r="BK4500">
        <v>0</v>
      </c>
      <c r="BL4500">
        <v>0</v>
      </c>
      <c r="BO4500" t="s">
        <v>29225</v>
      </c>
      <c r="BP4500">
        <v>927</v>
      </c>
      <c r="BQ4500">
        <v>64</v>
      </c>
      <c r="BR4500">
        <v>1224</v>
      </c>
      <c r="BS4500">
        <v>304</v>
      </c>
      <c r="BT4500">
        <v>2</v>
      </c>
      <c r="BU4500" t="s">
        <v>20897</v>
      </c>
      <c r="BV4500" t="s">
        <v>4695</v>
      </c>
      <c r="BX4500">
        <v>44293.511111111111</v>
      </c>
    </row>
    <row r="4501" spans="1:76" x14ac:dyDescent="0.25">
      <c r="A4501" t="s">
        <v>29226</v>
      </c>
      <c r="B4501" t="s">
        <v>29227</v>
      </c>
      <c r="C4501" t="s">
        <v>46</v>
      </c>
      <c r="D4501">
        <v>43924</v>
      </c>
      <c r="H4501" t="s">
        <v>47</v>
      </c>
      <c r="I4501">
        <v>43924</v>
      </c>
      <c r="J4501">
        <v>2020</v>
      </c>
      <c r="K4501" t="s">
        <v>85</v>
      </c>
      <c r="L4501" t="s">
        <v>29228</v>
      </c>
      <c r="N4501" t="s">
        <v>29229</v>
      </c>
      <c r="O4501" t="s">
        <v>29176</v>
      </c>
      <c r="P4501" t="s">
        <v>68</v>
      </c>
      <c r="Q4501" t="s">
        <v>52</v>
      </c>
      <c r="R4501">
        <v>98042</v>
      </c>
      <c r="S4501" t="s">
        <v>29230</v>
      </c>
      <c r="T4501" t="s">
        <v>29231</v>
      </c>
      <c r="U4501" t="s">
        <v>29232</v>
      </c>
      <c r="V4501" t="s">
        <v>54</v>
      </c>
      <c r="W4501">
        <v>13</v>
      </c>
      <c r="X4501" t="s">
        <v>362</v>
      </c>
      <c r="Y4501">
        <v>4872</v>
      </c>
      <c r="Z4501" t="s">
        <v>68</v>
      </c>
      <c r="AA4501" t="s">
        <v>57</v>
      </c>
      <c r="AB4501">
        <v>94446</v>
      </c>
      <c r="AC4501" t="s">
        <v>146</v>
      </c>
      <c r="AD4501" t="s">
        <v>4690</v>
      </c>
      <c r="AE4501" t="s">
        <v>107</v>
      </c>
      <c r="AF4501" t="s">
        <v>107</v>
      </c>
      <c r="AI4501">
        <v>1</v>
      </c>
      <c r="AJ4501" t="s">
        <v>58</v>
      </c>
      <c r="AK4501" t="s">
        <v>59</v>
      </c>
      <c r="AL4501">
        <v>44138</v>
      </c>
      <c r="AM4501" t="s">
        <v>4692</v>
      </c>
      <c r="AN4501" t="b">
        <v>1</v>
      </c>
      <c r="AO4501" t="b">
        <v>1</v>
      </c>
      <c r="AP4501" t="b">
        <v>1</v>
      </c>
      <c r="AQ4501" t="s">
        <v>60</v>
      </c>
      <c r="AR4501" t="s">
        <v>99</v>
      </c>
      <c r="BB4501" s="7" t="s">
        <v>29229</v>
      </c>
      <c r="BC4501" s="7" t="s">
        <v>29176</v>
      </c>
      <c r="BD4501" s="7" t="s">
        <v>52</v>
      </c>
      <c r="BE4501" s="7">
        <v>98042</v>
      </c>
      <c r="BF4501" s="7" t="s">
        <v>29233</v>
      </c>
      <c r="BG4501" s="7">
        <v>28562</v>
      </c>
      <c r="BH4501" s="7">
        <v>0</v>
      </c>
      <c r="BI4501">
        <v>30298.7</v>
      </c>
      <c r="BJ4501">
        <v>0</v>
      </c>
      <c r="BK4501">
        <v>0</v>
      </c>
      <c r="BL4501">
        <v>0</v>
      </c>
      <c r="BO4501" t="s">
        <v>29234</v>
      </c>
      <c r="BP4501">
        <v>25150</v>
      </c>
      <c r="BQ4501">
        <v>29880</v>
      </c>
      <c r="BR4501">
        <v>25899</v>
      </c>
      <c r="BS4501">
        <v>842</v>
      </c>
      <c r="BT4501">
        <v>47</v>
      </c>
      <c r="BU4501" t="s">
        <v>29235</v>
      </c>
      <c r="BV4501" t="s">
        <v>4695</v>
      </c>
      <c r="BX4501">
        <v>44208.535729166666</v>
      </c>
    </row>
    <row r="4502" spans="1:76" x14ac:dyDescent="0.25">
      <c r="A4502" t="s">
        <v>29236</v>
      </c>
      <c r="B4502" t="s">
        <v>3706</v>
      </c>
      <c r="C4502" t="s">
        <v>46</v>
      </c>
      <c r="D4502">
        <v>43952</v>
      </c>
      <c r="I4502">
        <v>43952</v>
      </c>
      <c r="J4502">
        <v>2020</v>
      </c>
      <c r="K4502" t="s">
        <v>85</v>
      </c>
      <c r="L4502" t="s">
        <v>29237</v>
      </c>
      <c r="N4502" t="s">
        <v>29238</v>
      </c>
      <c r="O4502" t="s">
        <v>4758</v>
      </c>
      <c r="P4502" t="s">
        <v>68</v>
      </c>
      <c r="Q4502" t="s">
        <v>5990</v>
      </c>
      <c r="R4502">
        <v>98093</v>
      </c>
      <c r="S4502" t="s">
        <v>29239</v>
      </c>
      <c r="T4502" t="s">
        <v>29239</v>
      </c>
      <c r="U4502" t="s">
        <v>29240</v>
      </c>
      <c r="V4502" t="s">
        <v>54</v>
      </c>
      <c r="W4502">
        <v>13</v>
      </c>
      <c r="X4502" t="s">
        <v>745</v>
      </c>
      <c r="Y4502">
        <v>4837</v>
      </c>
      <c r="Z4502" t="s">
        <v>68</v>
      </c>
      <c r="AA4502" t="s">
        <v>57</v>
      </c>
      <c r="AB4502">
        <v>84697</v>
      </c>
      <c r="AC4502" t="s">
        <v>146</v>
      </c>
      <c r="AD4502" t="s">
        <v>4690</v>
      </c>
      <c r="AE4502" t="s">
        <v>107</v>
      </c>
      <c r="AF4502" t="s">
        <v>107</v>
      </c>
      <c r="AI4502">
        <v>2</v>
      </c>
      <c r="AJ4502" t="s">
        <v>58</v>
      </c>
      <c r="AK4502" t="s">
        <v>59</v>
      </c>
      <c r="AL4502">
        <v>44138</v>
      </c>
      <c r="AM4502" t="s">
        <v>4878</v>
      </c>
      <c r="AN4502" t="b">
        <v>1</v>
      </c>
      <c r="BB4502" s="7" t="s">
        <v>29238</v>
      </c>
      <c r="BC4502" s="7" t="s">
        <v>4758</v>
      </c>
      <c r="BD4502" s="7" t="s">
        <v>5990</v>
      </c>
      <c r="BE4502" s="7">
        <v>98093</v>
      </c>
      <c r="BF4502" s="7" t="s">
        <v>29240</v>
      </c>
      <c r="BO4502" t="s">
        <v>29241</v>
      </c>
      <c r="BP4502">
        <v>25284</v>
      </c>
      <c r="BQ4502">
        <v>26189</v>
      </c>
      <c r="BR4502">
        <v>25984</v>
      </c>
      <c r="BT4502">
        <v>30</v>
      </c>
      <c r="BU4502" t="s">
        <v>29242</v>
      </c>
      <c r="BV4502" t="s">
        <v>4695</v>
      </c>
      <c r="BX4502">
        <v>43952.672997685186</v>
      </c>
    </row>
    <row r="4503" spans="1:76" x14ac:dyDescent="0.25">
      <c r="A4503" t="s">
        <v>29243</v>
      </c>
      <c r="B4503" t="s">
        <v>451</v>
      </c>
      <c r="C4503" t="s">
        <v>46</v>
      </c>
      <c r="D4503">
        <v>43478</v>
      </c>
      <c r="H4503" t="s">
        <v>47</v>
      </c>
      <c r="I4503">
        <v>43478</v>
      </c>
      <c r="J4503">
        <v>2020</v>
      </c>
      <c r="K4503" t="s">
        <v>85</v>
      </c>
      <c r="L4503" t="s">
        <v>28558</v>
      </c>
      <c r="N4503" t="s">
        <v>29244</v>
      </c>
      <c r="O4503" t="s">
        <v>29245</v>
      </c>
      <c r="P4503" t="s">
        <v>199</v>
      </c>
      <c r="Q4503" t="s">
        <v>52</v>
      </c>
      <c r="R4503">
        <v>98272</v>
      </c>
      <c r="S4503" t="s">
        <v>29246</v>
      </c>
      <c r="T4503" t="s">
        <v>29247</v>
      </c>
      <c r="U4503" t="s">
        <v>28562</v>
      </c>
      <c r="V4503" t="s">
        <v>54</v>
      </c>
      <c r="W4503">
        <v>13</v>
      </c>
      <c r="X4503" t="s">
        <v>201</v>
      </c>
      <c r="Y4503">
        <v>4856</v>
      </c>
      <c r="Z4503" t="s">
        <v>199</v>
      </c>
      <c r="AA4503" t="s">
        <v>57</v>
      </c>
      <c r="AB4503">
        <v>102166</v>
      </c>
      <c r="AC4503" t="s">
        <v>146</v>
      </c>
      <c r="AD4503" t="s">
        <v>4690</v>
      </c>
      <c r="AE4503" t="s">
        <v>107</v>
      </c>
      <c r="AF4503" t="s">
        <v>107</v>
      </c>
      <c r="AI4503">
        <v>1</v>
      </c>
      <c r="AJ4503" t="s">
        <v>58</v>
      </c>
      <c r="AK4503" t="s">
        <v>59</v>
      </c>
      <c r="AL4503">
        <v>44138</v>
      </c>
      <c r="AM4503" t="s">
        <v>4692</v>
      </c>
      <c r="AN4503" t="b">
        <v>1</v>
      </c>
      <c r="AO4503" t="b">
        <v>1</v>
      </c>
      <c r="AP4503" t="b">
        <v>1</v>
      </c>
      <c r="AQ4503" t="s">
        <v>60</v>
      </c>
      <c r="AR4503" t="s">
        <v>61</v>
      </c>
      <c r="BB4503" s="7" t="s">
        <v>20595</v>
      </c>
      <c r="BC4503" s="7" t="s">
        <v>6811</v>
      </c>
      <c r="BD4503" s="7" t="s">
        <v>52</v>
      </c>
      <c r="BE4503" s="7">
        <v>98371</v>
      </c>
      <c r="BF4503" s="7" t="s">
        <v>11221</v>
      </c>
      <c r="BG4503" s="7">
        <v>23406.76</v>
      </c>
      <c r="BH4503" s="7">
        <v>2409.29</v>
      </c>
      <c r="BI4503">
        <v>14576.98</v>
      </c>
      <c r="BJ4503">
        <v>0</v>
      </c>
      <c r="BK4503">
        <v>0</v>
      </c>
      <c r="BL4503">
        <v>0</v>
      </c>
      <c r="BO4503" t="s">
        <v>29248</v>
      </c>
      <c r="BP4503">
        <v>18954</v>
      </c>
      <c r="BQ4503">
        <v>180</v>
      </c>
      <c r="BR4503">
        <v>1227</v>
      </c>
      <c r="BS4503">
        <v>1219</v>
      </c>
      <c r="BT4503">
        <v>39</v>
      </c>
      <c r="BU4503" t="s">
        <v>17025</v>
      </c>
      <c r="BV4503" t="s">
        <v>4695</v>
      </c>
      <c r="BX4503">
        <v>44278.522673611114</v>
      </c>
    </row>
    <row r="4504" spans="1:76" x14ac:dyDescent="0.25">
      <c r="A4504" t="s">
        <v>29249</v>
      </c>
      <c r="B4504" t="s">
        <v>29250</v>
      </c>
      <c r="C4504" t="s">
        <v>46</v>
      </c>
      <c r="D4504">
        <v>43857</v>
      </c>
      <c r="I4504">
        <v>43857</v>
      </c>
      <c r="J4504">
        <v>2020</v>
      </c>
      <c r="K4504" t="s">
        <v>85</v>
      </c>
      <c r="L4504" t="s">
        <v>29251</v>
      </c>
      <c r="N4504" t="s">
        <v>29252</v>
      </c>
      <c r="O4504" t="s">
        <v>6786</v>
      </c>
      <c r="P4504" t="s">
        <v>1289</v>
      </c>
      <c r="Q4504" t="s">
        <v>2384</v>
      </c>
      <c r="R4504">
        <v>99347</v>
      </c>
      <c r="S4504" t="s">
        <v>29253</v>
      </c>
      <c r="T4504" t="s">
        <v>29253</v>
      </c>
      <c r="U4504">
        <v>5092951418</v>
      </c>
      <c r="V4504" t="s">
        <v>4807</v>
      </c>
      <c r="W4504">
        <v>23</v>
      </c>
      <c r="X4504" t="s">
        <v>5483</v>
      </c>
      <c r="Y4504">
        <v>3320</v>
      </c>
      <c r="Z4504" t="s">
        <v>1289</v>
      </c>
      <c r="AA4504" t="s">
        <v>4785</v>
      </c>
      <c r="AB4504">
        <v>1690</v>
      </c>
      <c r="AC4504" t="s">
        <v>146</v>
      </c>
      <c r="AD4504" t="s">
        <v>4690</v>
      </c>
      <c r="AE4504" t="s">
        <v>107</v>
      </c>
      <c r="AF4504" t="s">
        <v>107</v>
      </c>
      <c r="AI4504">
        <v>1</v>
      </c>
      <c r="AJ4504" t="s">
        <v>58</v>
      </c>
      <c r="AK4504" t="s">
        <v>59</v>
      </c>
      <c r="AL4504">
        <v>44138</v>
      </c>
      <c r="AM4504" t="s">
        <v>4878</v>
      </c>
      <c r="AN4504" t="b">
        <v>1</v>
      </c>
      <c r="AO4504" t="b">
        <v>1</v>
      </c>
      <c r="AP4504" t="b">
        <v>1</v>
      </c>
      <c r="AQ4504" t="s">
        <v>60</v>
      </c>
      <c r="AR4504" t="s">
        <v>61</v>
      </c>
      <c r="BF4504" s="7">
        <v>5092851418</v>
      </c>
      <c r="BO4504" t="s">
        <v>29254</v>
      </c>
      <c r="BP4504">
        <v>24832</v>
      </c>
      <c r="BQ4504">
        <v>29693</v>
      </c>
      <c r="BR4504">
        <v>25664</v>
      </c>
      <c r="BU4504" t="s">
        <v>29255</v>
      </c>
      <c r="BV4504" t="s">
        <v>4695</v>
      </c>
      <c r="BX4504">
        <v>44262.501400462963</v>
      </c>
    </row>
    <row r="4505" spans="1:76" x14ac:dyDescent="0.25">
      <c r="A4505" t="s">
        <v>29256</v>
      </c>
      <c r="B4505" t="s">
        <v>29257</v>
      </c>
      <c r="C4505" t="s">
        <v>46</v>
      </c>
      <c r="D4505">
        <v>43963</v>
      </c>
      <c r="H4505" t="s">
        <v>47</v>
      </c>
      <c r="I4505">
        <v>43963</v>
      </c>
      <c r="J4505">
        <v>2020</v>
      </c>
      <c r="K4505" t="s">
        <v>85</v>
      </c>
      <c r="L4505" t="s">
        <v>29258</v>
      </c>
      <c r="N4505" t="s">
        <v>29259</v>
      </c>
      <c r="O4505" t="s">
        <v>4905</v>
      </c>
      <c r="P4505" t="s">
        <v>115</v>
      </c>
      <c r="Q4505" t="s">
        <v>52</v>
      </c>
      <c r="R4505">
        <v>98464</v>
      </c>
      <c r="S4505" t="s">
        <v>29260</v>
      </c>
      <c r="T4505" t="s">
        <v>29260</v>
      </c>
      <c r="U4505" t="s">
        <v>29261</v>
      </c>
      <c r="V4505" t="s">
        <v>54</v>
      </c>
      <c r="W4505">
        <v>13</v>
      </c>
      <c r="X4505" t="s">
        <v>127</v>
      </c>
      <c r="Y4505">
        <v>4833</v>
      </c>
      <c r="Z4505" t="s">
        <v>115</v>
      </c>
      <c r="AA4505" t="s">
        <v>57</v>
      </c>
      <c r="AB4505">
        <v>90641</v>
      </c>
      <c r="AC4505" t="s">
        <v>146</v>
      </c>
      <c r="AD4505" t="s">
        <v>4690</v>
      </c>
      <c r="AE4505" t="s">
        <v>107</v>
      </c>
      <c r="AF4505" t="s">
        <v>107</v>
      </c>
      <c r="AI4505">
        <v>2</v>
      </c>
      <c r="AJ4505" t="s">
        <v>58</v>
      </c>
      <c r="AK4505" t="s">
        <v>59</v>
      </c>
      <c r="AL4505">
        <v>44138</v>
      </c>
      <c r="AM4505" t="s">
        <v>4692</v>
      </c>
      <c r="AN4505" t="b">
        <v>1</v>
      </c>
      <c r="AO4505" t="b">
        <v>1</v>
      </c>
      <c r="AP4505" t="b">
        <v>0</v>
      </c>
      <c r="AQ4505" t="s">
        <v>177</v>
      </c>
      <c r="BB4505" s="7" t="s">
        <v>20290</v>
      </c>
      <c r="BC4505" s="7" t="s">
        <v>4916</v>
      </c>
      <c r="BD4505" s="7" t="s">
        <v>52</v>
      </c>
      <c r="BE4505" s="7">
        <v>98401</v>
      </c>
      <c r="BF4505" s="7" t="s">
        <v>20950</v>
      </c>
      <c r="BG4505" s="7">
        <v>17165.09</v>
      </c>
      <c r="BH4505" s="7">
        <v>0</v>
      </c>
      <c r="BI4505">
        <v>16015.71</v>
      </c>
      <c r="BJ4505">
        <v>0</v>
      </c>
      <c r="BK4505">
        <v>0</v>
      </c>
      <c r="BL4505">
        <v>0</v>
      </c>
      <c r="BO4505" t="s">
        <v>29262</v>
      </c>
      <c r="BP4505">
        <v>25364</v>
      </c>
      <c r="BQ4505">
        <v>29948</v>
      </c>
      <c r="BR4505">
        <v>26040</v>
      </c>
      <c r="BS4505">
        <v>890</v>
      </c>
      <c r="BT4505">
        <v>28</v>
      </c>
      <c r="BU4505" t="s">
        <v>20293</v>
      </c>
      <c r="BV4505" t="s">
        <v>4695</v>
      </c>
      <c r="BX4505">
        <v>44260.40184027778</v>
      </c>
    </row>
    <row r="4506" spans="1:76" x14ac:dyDescent="0.25">
      <c r="A4506" t="s">
        <v>29263</v>
      </c>
      <c r="B4506" t="s">
        <v>29264</v>
      </c>
      <c r="C4506" t="s">
        <v>46</v>
      </c>
      <c r="D4506">
        <v>43970</v>
      </c>
      <c r="H4506" t="s">
        <v>47</v>
      </c>
      <c r="I4506">
        <v>43970</v>
      </c>
      <c r="J4506">
        <v>2020</v>
      </c>
      <c r="K4506" t="s">
        <v>85</v>
      </c>
      <c r="L4506" t="s">
        <v>29265</v>
      </c>
      <c r="N4506" t="s">
        <v>29266</v>
      </c>
      <c r="O4506" t="s">
        <v>6761</v>
      </c>
      <c r="P4506" t="s">
        <v>462</v>
      </c>
      <c r="Q4506" t="s">
        <v>52</v>
      </c>
      <c r="R4506">
        <v>99362</v>
      </c>
      <c r="S4506" t="s">
        <v>29267</v>
      </c>
      <c r="T4506" t="s">
        <v>29268</v>
      </c>
      <c r="U4506">
        <v>5093011575</v>
      </c>
      <c r="V4506" t="s">
        <v>4807</v>
      </c>
      <c r="W4506">
        <v>23</v>
      </c>
      <c r="X4506" t="s">
        <v>12122</v>
      </c>
      <c r="Y4506">
        <v>4302</v>
      </c>
      <c r="Z4506" t="s">
        <v>462</v>
      </c>
      <c r="AA4506" t="s">
        <v>4785</v>
      </c>
      <c r="AB4506">
        <v>35332</v>
      </c>
      <c r="AC4506" t="s">
        <v>146</v>
      </c>
      <c r="AD4506" t="s">
        <v>4690</v>
      </c>
      <c r="AE4506" t="s">
        <v>107</v>
      </c>
      <c r="AF4506" t="s">
        <v>107</v>
      </c>
      <c r="AI4506">
        <v>1</v>
      </c>
      <c r="AJ4506" t="s">
        <v>58</v>
      </c>
      <c r="AK4506" t="s">
        <v>59</v>
      </c>
      <c r="AL4506">
        <v>44138</v>
      </c>
      <c r="AM4506" t="s">
        <v>4692</v>
      </c>
      <c r="AN4506" t="b">
        <v>1</v>
      </c>
      <c r="AO4506" t="b">
        <v>1</v>
      </c>
      <c r="AP4506" t="b">
        <v>1</v>
      </c>
      <c r="AQ4506" t="s">
        <v>60</v>
      </c>
      <c r="AR4506" t="s">
        <v>99</v>
      </c>
      <c r="BB4506" s="7" t="s">
        <v>29266</v>
      </c>
      <c r="BC4506" s="7" t="s">
        <v>6761</v>
      </c>
      <c r="BD4506" s="7" t="s">
        <v>52</v>
      </c>
      <c r="BE4506" s="7">
        <v>99362</v>
      </c>
      <c r="BF4506" s="7">
        <v>5093011575</v>
      </c>
      <c r="BG4506" s="7">
        <v>20856</v>
      </c>
      <c r="BH4506" s="7">
        <v>0</v>
      </c>
      <c r="BI4506">
        <v>21757.94</v>
      </c>
      <c r="BJ4506">
        <v>0</v>
      </c>
      <c r="BK4506">
        <v>0</v>
      </c>
      <c r="BL4506">
        <v>0</v>
      </c>
      <c r="BO4506" t="s">
        <v>29269</v>
      </c>
      <c r="BP4506">
        <v>25505</v>
      </c>
      <c r="BQ4506">
        <v>29985</v>
      </c>
      <c r="BR4506">
        <v>41920</v>
      </c>
      <c r="BS4506">
        <v>545</v>
      </c>
      <c r="BU4506" t="s">
        <v>29270</v>
      </c>
      <c r="BV4506" t="s">
        <v>4695</v>
      </c>
      <c r="BX4506">
        <v>44189.353564814817</v>
      </c>
    </row>
    <row r="4507" spans="1:76" x14ac:dyDescent="0.25">
      <c r="A4507" t="s">
        <v>29271</v>
      </c>
      <c r="B4507" t="s">
        <v>21437</v>
      </c>
      <c r="C4507" t="s">
        <v>46</v>
      </c>
      <c r="D4507">
        <v>43972</v>
      </c>
      <c r="I4507">
        <v>43972</v>
      </c>
      <c r="J4507">
        <v>2020</v>
      </c>
      <c r="K4507" t="s">
        <v>85</v>
      </c>
      <c r="L4507" t="s">
        <v>29272</v>
      </c>
      <c r="N4507" t="s">
        <v>29273</v>
      </c>
      <c r="O4507" t="s">
        <v>17477</v>
      </c>
      <c r="P4507" t="s">
        <v>1058</v>
      </c>
      <c r="Q4507" t="s">
        <v>52</v>
      </c>
      <c r="R4507" t="s">
        <v>29274</v>
      </c>
      <c r="S4507" t="s">
        <v>29275</v>
      </c>
      <c r="T4507" t="s">
        <v>29276</v>
      </c>
      <c r="U4507" t="s">
        <v>21443</v>
      </c>
      <c r="V4507" t="s">
        <v>4807</v>
      </c>
      <c r="W4507">
        <v>23</v>
      </c>
      <c r="X4507" t="s">
        <v>6297</v>
      </c>
      <c r="Y4507">
        <v>4093</v>
      </c>
      <c r="Z4507" t="s">
        <v>1058</v>
      </c>
      <c r="AA4507" t="s">
        <v>4785</v>
      </c>
      <c r="AB4507">
        <v>8158</v>
      </c>
      <c r="AC4507" t="s">
        <v>146</v>
      </c>
      <c r="AD4507" t="s">
        <v>4690</v>
      </c>
      <c r="AE4507" t="s">
        <v>107</v>
      </c>
      <c r="AF4507" t="s">
        <v>107</v>
      </c>
      <c r="AI4507">
        <v>2</v>
      </c>
      <c r="AJ4507" t="s">
        <v>58</v>
      </c>
      <c r="AK4507" t="s">
        <v>59</v>
      </c>
      <c r="AL4507">
        <v>44138</v>
      </c>
      <c r="AM4507" t="s">
        <v>4878</v>
      </c>
      <c r="AN4507" t="b">
        <v>1</v>
      </c>
      <c r="AO4507" t="b">
        <v>1</v>
      </c>
      <c r="AP4507" t="b">
        <v>1</v>
      </c>
      <c r="AQ4507" t="s">
        <v>60</v>
      </c>
      <c r="AR4507" t="s">
        <v>61</v>
      </c>
      <c r="BB4507" s="7" t="s">
        <v>29273</v>
      </c>
      <c r="BC4507" s="7" t="s">
        <v>17477</v>
      </c>
      <c r="BD4507" s="7" t="s">
        <v>52</v>
      </c>
      <c r="BE4507" s="7" t="s">
        <v>29274</v>
      </c>
      <c r="BF4507" s="7" t="s">
        <v>21443</v>
      </c>
      <c r="BO4507" t="s">
        <v>29277</v>
      </c>
      <c r="BP4507">
        <v>25347</v>
      </c>
      <c r="BQ4507">
        <v>3736</v>
      </c>
      <c r="BR4507">
        <v>29161</v>
      </c>
      <c r="BU4507" t="s">
        <v>29278</v>
      </c>
      <c r="BV4507" t="s">
        <v>4695</v>
      </c>
      <c r="BX4507">
        <v>44295.349143518521</v>
      </c>
    </row>
    <row r="4508" spans="1:76" x14ac:dyDescent="0.25">
      <c r="A4508" t="s">
        <v>29279</v>
      </c>
      <c r="B4508" t="s">
        <v>2025</v>
      </c>
      <c r="C4508" t="s">
        <v>46</v>
      </c>
      <c r="D4508">
        <v>43978</v>
      </c>
      <c r="H4508" t="s">
        <v>47</v>
      </c>
      <c r="I4508">
        <v>43978</v>
      </c>
      <c r="J4508">
        <v>2020</v>
      </c>
      <c r="K4508" t="s">
        <v>85</v>
      </c>
      <c r="L4508" t="s">
        <v>29280</v>
      </c>
      <c r="N4508" t="s">
        <v>29281</v>
      </c>
      <c r="O4508" t="s">
        <v>17439</v>
      </c>
      <c r="P4508" t="s">
        <v>199</v>
      </c>
      <c r="Q4508" t="s">
        <v>5990</v>
      </c>
      <c r="R4508" t="s">
        <v>29282</v>
      </c>
      <c r="S4508" t="s">
        <v>29283</v>
      </c>
      <c r="T4508" t="s">
        <v>29283</v>
      </c>
      <c r="U4508" t="s">
        <v>29284</v>
      </c>
      <c r="V4508" t="s">
        <v>54</v>
      </c>
      <c r="W4508">
        <v>13</v>
      </c>
      <c r="X4508" t="s">
        <v>334</v>
      </c>
      <c r="Y4508">
        <v>4854</v>
      </c>
      <c r="Z4508" t="s">
        <v>199</v>
      </c>
      <c r="AA4508" t="s">
        <v>57</v>
      </c>
      <c r="AB4508">
        <v>87956</v>
      </c>
      <c r="AC4508" t="s">
        <v>146</v>
      </c>
      <c r="AD4508" t="s">
        <v>4690</v>
      </c>
      <c r="AE4508" t="s">
        <v>107</v>
      </c>
      <c r="AF4508" t="s">
        <v>107</v>
      </c>
      <c r="AI4508">
        <v>1</v>
      </c>
      <c r="AJ4508" t="s">
        <v>58</v>
      </c>
      <c r="AK4508" t="s">
        <v>59</v>
      </c>
      <c r="AL4508">
        <v>44138</v>
      </c>
      <c r="AM4508" t="s">
        <v>4692</v>
      </c>
      <c r="AN4508" t="b">
        <v>1</v>
      </c>
      <c r="AO4508" t="b">
        <v>1</v>
      </c>
      <c r="AP4508" t="b">
        <v>1</v>
      </c>
      <c r="AQ4508" t="s">
        <v>60</v>
      </c>
      <c r="AR4508" t="s">
        <v>99</v>
      </c>
      <c r="BB4508" s="7" t="s">
        <v>29285</v>
      </c>
      <c r="BC4508" s="7" t="s">
        <v>6811</v>
      </c>
      <c r="BD4508" s="7" t="s">
        <v>52</v>
      </c>
      <c r="BE4508" s="7">
        <v>98371</v>
      </c>
      <c r="BF4508" s="7">
        <v>2539882455</v>
      </c>
      <c r="BG4508" s="7">
        <v>8562.64</v>
      </c>
      <c r="BH4508" s="7">
        <v>0</v>
      </c>
      <c r="BI4508">
        <v>13497.33</v>
      </c>
      <c r="BJ4508">
        <v>-1085.18</v>
      </c>
      <c r="BK4508">
        <v>0</v>
      </c>
      <c r="BL4508">
        <v>0</v>
      </c>
      <c r="BO4508" t="s">
        <v>29286</v>
      </c>
      <c r="BP4508">
        <v>25634</v>
      </c>
      <c r="BQ4508">
        <v>154</v>
      </c>
      <c r="BR4508">
        <v>42681</v>
      </c>
      <c r="BS4508">
        <v>726</v>
      </c>
      <c r="BT4508">
        <v>38</v>
      </c>
      <c r="BU4508" t="s">
        <v>17025</v>
      </c>
      <c r="BV4508" t="s">
        <v>4695</v>
      </c>
      <c r="BX4508">
        <v>44189.354444444441</v>
      </c>
    </row>
    <row r="4509" spans="1:76" x14ac:dyDescent="0.25">
      <c r="A4509" t="s">
        <v>29287</v>
      </c>
      <c r="B4509" t="s">
        <v>29288</v>
      </c>
      <c r="C4509" t="s">
        <v>46</v>
      </c>
      <c r="D4509">
        <v>43847</v>
      </c>
      <c r="H4509" t="s">
        <v>47</v>
      </c>
      <c r="I4509">
        <v>43847</v>
      </c>
      <c r="J4509">
        <v>2020</v>
      </c>
      <c r="K4509" t="s">
        <v>85</v>
      </c>
      <c r="L4509" t="s">
        <v>29289</v>
      </c>
      <c r="N4509" t="s">
        <v>29290</v>
      </c>
      <c r="O4509" t="s">
        <v>1225</v>
      </c>
      <c r="P4509" t="s">
        <v>133</v>
      </c>
      <c r="Q4509" t="s">
        <v>52</v>
      </c>
      <c r="R4509">
        <v>98625</v>
      </c>
      <c r="S4509" t="s">
        <v>29291</v>
      </c>
      <c r="T4509" t="s">
        <v>29292</v>
      </c>
      <c r="U4509" t="s">
        <v>29293</v>
      </c>
      <c r="V4509" t="s">
        <v>4807</v>
      </c>
      <c r="W4509">
        <v>23</v>
      </c>
      <c r="X4509" t="s">
        <v>5425</v>
      </c>
      <c r="Y4509">
        <v>3200</v>
      </c>
      <c r="Z4509" t="s">
        <v>133</v>
      </c>
      <c r="AA4509" t="s">
        <v>4785</v>
      </c>
      <c r="AB4509">
        <v>66547</v>
      </c>
      <c r="AC4509" t="s">
        <v>146</v>
      </c>
      <c r="AD4509" t="s">
        <v>4690</v>
      </c>
      <c r="AE4509" t="s">
        <v>107</v>
      </c>
      <c r="AF4509" t="s">
        <v>107</v>
      </c>
      <c r="AI4509">
        <v>1</v>
      </c>
      <c r="AJ4509" t="s">
        <v>58</v>
      </c>
      <c r="AK4509" t="s">
        <v>59</v>
      </c>
      <c r="AL4509">
        <v>44138</v>
      </c>
      <c r="AM4509" t="s">
        <v>4692</v>
      </c>
      <c r="AN4509" t="b">
        <v>1</v>
      </c>
      <c r="AO4509" t="b">
        <v>1</v>
      </c>
      <c r="AP4509" t="b">
        <v>1</v>
      </c>
      <c r="AQ4509" t="s">
        <v>60</v>
      </c>
      <c r="AR4509" t="s">
        <v>61</v>
      </c>
      <c r="BB4509" s="7" t="s">
        <v>29294</v>
      </c>
      <c r="BC4509" s="7" t="s">
        <v>14350</v>
      </c>
      <c r="BD4509" s="7" t="s">
        <v>52</v>
      </c>
      <c r="BE4509" s="7">
        <v>98625</v>
      </c>
      <c r="BF4509" s="7" t="s">
        <v>29295</v>
      </c>
      <c r="BG4509" s="7">
        <v>8914.99</v>
      </c>
      <c r="BH4509" s="7">
        <v>0</v>
      </c>
      <c r="BI4509">
        <v>6830</v>
      </c>
      <c r="BJ4509">
        <v>-2084.9899999999998</v>
      </c>
      <c r="BK4509">
        <v>0</v>
      </c>
      <c r="BL4509">
        <v>0</v>
      </c>
      <c r="BO4509" t="s">
        <v>29296</v>
      </c>
      <c r="BP4509">
        <v>24752</v>
      </c>
      <c r="BQ4509">
        <v>4136</v>
      </c>
      <c r="BR4509">
        <v>25637</v>
      </c>
      <c r="BS4509">
        <v>909</v>
      </c>
      <c r="BU4509" t="s">
        <v>20623</v>
      </c>
      <c r="BV4509" t="s">
        <v>4695</v>
      </c>
      <c r="BX4509">
        <v>44228.351018518515</v>
      </c>
    </row>
    <row r="4510" spans="1:76" x14ac:dyDescent="0.25">
      <c r="A4510" t="s">
        <v>30315</v>
      </c>
      <c r="B4510" t="s">
        <v>1740</v>
      </c>
      <c r="C4510" t="s">
        <v>46</v>
      </c>
      <c r="D4510">
        <v>43478</v>
      </c>
      <c r="H4510" t="s">
        <v>47</v>
      </c>
      <c r="I4510">
        <v>43478</v>
      </c>
      <c r="J4510">
        <v>2020</v>
      </c>
      <c r="K4510" t="s">
        <v>85</v>
      </c>
      <c r="L4510" t="s">
        <v>30316</v>
      </c>
      <c r="N4510" t="s">
        <v>1741</v>
      </c>
      <c r="O4510" t="s">
        <v>295</v>
      </c>
      <c r="P4510" t="s">
        <v>115</v>
      </c>
      <c r="Q4510" t="s">
        <v>52</v>
      </c>
      <c r="R4510">
        <v>98558</v>
      </c>
      <c r="S4510" t="s">
        <v>30317</v>
      </c>
      <c r="T4510" t="s">
        <v>28829</v>
      </c>
      <c r="U4510" t="s">
        <v>28830</v>
      </c>
      <c r="V4510" t="s">
        <v>54</v>
      </c>
      <c r="W4510">
        <v>13</v>
      </c>
      <c r="X4510" t="s">
        <v>174</v>
      </c>
      <c r="Y4510">
        <v>4781</v>
      </c>
      <c r="Z4510" t="s">
        <v>115</v>
      </c>
      <c r="AA4510" t="s">
        <v>57</v>
      </c>
      <c r="AB4510">
        <v>106278</v>
      </c>
      <c r="AC4510" t="s">
        <v>146</v>
      </c>
      <c r="AD4510" t="s">
        <v>4690</v>
      </c>
      <c r="AE4510" t="s">
        <v>107</v>
      </c>
      <c r="AF4510" t="s">
        <v>107</v>
      </c>
      <c r="AI4510">
        <v>2</v>
      </c>
      <c r="AJ4510" t="s">
        <v>58</v>
      </c>
      <c r="AK4510" t="s">
        <v>59</v>
      </c>
      <c r="AL4510">
        <v>44138</v>
      </c>
      <c r="AM4510" t="s">
        <v>4692</v>
      </c>
      <c r="AN4510" t="b">
        <v>1</v>
      </c>
      <c r="AO4510" t="b">
        <v>1</v>
      </c>
      <c r="AP4510" t="b">
        <v>1</v>
      </c>
      <c r="AQ4510" t="s">
        <v>60</v>
      </c>
      <c r="AR4510" t="s">
        <v>61</v>
      </c>
      <c r="BB4510" s="7" t="s">
        <v>413</v>
      </c>
      <c r="BC4510" s="7" t="s">
        <v>143</v>
      </c>
      <c r="BD4510" s="7" t="s">
        <v>52</v>
      </c>
      <c r="BE4510" s="7">
        <v>98401</v>
      </c>
      <c r="BF4510" s="7" t="s">
        <v>20950</v>
      </c>
      <c r="BG4510" s="7">
        <v>350362.43</v>
      </c>
      <c r="BH4510" s="7">
        <v>3136.43</v>
      </c>
      <c r="BI4510">
        <v>348050.69</v>
      </c>
      <c r="BJ4510">
        <v>0</v>
      </c>
      <c r="BK4510">
        <v>0</v>
      </c>
      <c r="BL4510">
        <v>0</v>
      </c>
      <c r="BO4510" t="s">
        <v>30318</v>
      </c>
      <c r="BP4510">
        <v>21173</v>
      </c>
      <c r="BQ4510">
        <v>2</v>
      </c>
      <c r="BR4510">
        <v>1130</v>
      </c>
      <c r="BS4510">
        <v>1413</v>
      </c>
      <c r="BT4510">
        <v>2</v>
      </c>
      <c r="BU4510" t="s">
        <v>20897</v>
      </c>
      <c r="BV4510" t="s">
        <v>4695</v>
      </c>
      <c r="BX4510">
        <v>44300.395532407405</v>
      </c>
    </row>
    <row r="4511" spans="1:76" x14ac:dyDescent="0.25">
      <c r="A4511" t="s">
        <v>30319</v>
      </c>
      <c r="B4511" t="s">
        <v>30320</v>
      </c>
      <c r="C4511" t="s">
        <v>46</v>
      </c>
      <c r="D4511">
        <v>42920</v>
      </c>
      <c r="H4511" t="s">
        <v>47</v>
      </c>
      <c r="I4511">
        <v>42920</v>
      </c>
      <c r="J4511">
        <v>2020</v>
      </c>
      <c r="K4511" t="s">
        <v>85</v>
      </c>
      <c r="L4511" t="s">
        <v>30321</v>
      </c>
      <c r="N4511" t="s">
        <v>30322</v>
      </c>
      <c r="O4511" t="s">
        <v>1459</v>
      </c>
      <c r="P4511" t="s">
        <v>105</v>
      </c>
      <c r="Q4511" t="s">
        <v>52</v>
      </c>
      <c r="R4511">
        <v>99021</v>
      </c>
      <c r="S4511" t="s">
        <v>30323</v>
      </c>
      <c r="T4511" t="s">
        <v>30324</v>
      </c>
      <c r="U4511" t="s">
        <v>30325</v>
      </c>
      <c r="V4511" t="s">
        <v>4807</v>
      </c>
      <c r="W4511">
        <v>23</v>
      </c>
      <c r="X4511" t="s">
        <v>6703</v>
      </c>
      <c r="Y4511">
        <v>4151</v>
      </c>
      <c r="Z4511" t="s">
        <v>105</v>
      </c>
      <c r="AA4511" t="s">
        <v>4785</v>
      </c>
      <c r="AB4511">
        <v>331957</v>
      </c>
      <c r="AC4511" t="s">
        <v>146</v>
      </c>
      <c r="AD4511" t="s">
        <v>4690</v>
      </c>
      <c r="AE4511" t="s">
        <v>107</v>
      </c>
      <c r="AF4511" t="s">
        <v>107</v>
      </c>
      <c r="AI4511" t="s">
        <v>6704</v>
      </c>
      <c r="AJ4511" t="s">
        <v>58</v>
      </c>
      <c r="AK4511" t="s">
        <v>59</v>
      </c>
      <c r="AL4511">
        <v>44138</v>
      </c>
      <c r="AM4511" t="s">
        <v>4692</v>
      </c>
      <c r="AN4511" t="b">
        <v>1</v>
      </c>
      <c r="AO4511" t="b">
        <v>1</v>
      </c>
      <c r="AP4511" t="b">
        <v>1</v>
      </c>
      <c r="AQ4511" t="s">
        <v>60</v>
      </c>
      <c r="AR4511" t="s">
        <v>61</v>
      </c>
      <c r="BB4511" s="7" t="s">
        <v>30322</v>
      </c>
      <c r="BC4511" s="7" t="s">
        <v>1459</v>
      </c>
      <c r="BD4511" s="7" t="s">
        <v>52</v>
      </c>
      <c r="BE4511" s="7">
        <v>99021</v>
      </c>
      <c r="BF4511" s="7" t="s">
        <v>30325</v>
      </c>
      <c r="BG4511" s="7">
        <v>51721.31</v>
      </c>
      <c r="BH4511" s="7">
        <v>1368.52</v>
      </c>
      <c r="BI4511">
        <v>48211.16</v>
      </c>
      <c r="BJ4511">
        <v>0</v>
      </c>
      <c r="BK4511">
        <v>0</v>
      </c>
      <c r="BL4511">
        <v>0</v>
      </c>
      <c r="BM4511">
        <v>186.94</v>
      </c>
      <c r="BN4511">
        <v>10000</v>
      </c>
      <c r="BO4511" t="s">
        <v>30326</v>
      </c>
      <c r="BP4511">
        <v>10233</v>
      </c>
      <c r="BQ4511">
        <v>1081</v>
      </c>
      <c r="BR4511">
        <v>1173</v>
      </c>
      <c r="BS4511">
        <v>748</v>
      </c>
      <c r="BU4511" t="s">
        <v>30327</v>
      </c>
      <c r="BV4511" t="s">
        <v>4695</v>
      </c>
      <c r="BX4511">
        <v>44498.578263888892</v>
      </c>
    </row>
    <row r="4512" spans="1:76" x14ac:dyDescent="0.25">
      <c r="A4512" t="s">
        <v>30328</v>
      </c>
      <c r="B4512" t="s">
        <v>1027</v>
      </c>
      <c r="C4512" t="s">
        <v>46</v>
      </c>
      <c r="D4512">
        <v>43507</v>
      </c>
      <c r="H4512" t="s">
        <v>47</v>
      </c>
      <c r="I4512">
        <v>43507</v>
      </c>
      <c r="J4512">
        <v>2020</v>
      </c>
      <c r="K4512" t="s">
        <v>85</v>
      </c>
      <c r="L4512" t="s">
        <v>29088</v>
      </c>
      <c r="N4512" t="s">
        <v>2842</v>
      </c>
      <c r="O4512" t="s">
        <v>87</v>
      </c>
      <c r="P4512" t="s">
        <v>88</v>
      </c>
      <c r="Q4512" t="s">
        <v>52</v>
      </c>
      <c r="R4512">
        <v>98532</v>
      </c>
      <c r="S4512" t="s">
        <v>440</v>
      </c>
      <c r="T4512" t="s">
        <v>29089</v>
      </c>
      <c r="U4512" t="s">
        <v>29091</v>
      </c>
      <c r="V4512" t="s">
        <v>54</v>
      </c>
      <c r="W4512">
        <v>13</v>
      </c>
      <c r="X4512" t="s">
        <v>649</v>
      </c>
      <c r="Y4512">
        <v>4817</v>
      </c>
      <c r="Z4512" t="s">
        <v>88</v>
      </c>
      <c r="AA4512" t="s">
        <v>57</v>
      </c>
      <c r="AB4512">
        <v>103180</v>
      </c>
      <c r="AC4512" t="s">
        <v>146</v>
      </c>
      <c r="AD4512" t="s">
        <v>4690</v>
      </c>
      <c r="AE4512" t="s">
        <v>107</v>
      </c>
      <c r="AF4512" t="s">
        <v>107</v>
      </c>
      <c r="AI4512">
        <v>1</v>
      </c>
      <c r="AJ4512" t="s">
        <v>58</v>
      </c>
      <c r="AK4512" t="s">
        <v>59</v>
      </c>
      <c r="AL4512">
        <v>44138</v>
      </c>
      <c r="AM4512" t="s">
        <v>4692</v>
      </c>
      <c r="AN4512" t="b">
        <v>1</v>
      </c>
      <c r="BB4512" s="7" t="s">
        <v>2842</v>
      </c>
      <c r="BC4512" s="7" t="s">
        <v>87</v>
      </c>
      <c r="BD4512" s="7" t="s">
        <v>52</v>
      </c>
      <c r="BE4512" s="7">
        <v>98532</v>
      </c>
      <c r="BF4512" s="7" t="s">
        <v>29091</v>
      </c>
      <c r="BG4512" s="7">
        <v>28230</v>
      </c>
      <c r="BH4512" s="7">
        <v>388.95</v>
      </c>
      <c r="BI4512">
        <v>28390</v>
      </c>
      <c r="BJ4512">
        <v>0</v>
      </c>
      <c r="BK4512">
        <v>0</v>
      </c>
      <c r="BL4512">
        <v>0</v>
      </c>
      <c r="BO4512" t="s">
        <v>30329</v>
      </c>
      <c r="BP4512">
        <v>4720</v>
      </c>
      <c r="BQ4512">
        <v>383</v>
      </c>
      <c r="BR4512">
        <v>1129</v>
      </c>
      <c r="BS4512">
        <v>498</v>
      </c>
      <c r="BT4512">
        <v>20</v>
      </c>
      <c r="BU4512" t="s">
        <v>26448</v>
      </c>
      <c r="BV4512" t="s">
        <v>4695</v>
      </c>
      <c r="BX4512">
        <v>44175.756342592591</v>
      </c>
    </row>
    <row r="4513" spans="1:76" x14ac:dyDescent="0.25">
      <c r="A4513" t="s">
        <v>30330</v>
      </c>
      <c r="B4513" t="s">
        <v>28888</v>
      </c>
      <c r="C4513" t="s">
        <v>46</v>
      </c>
      <c r="D4513">
        <v>43433</v>
      </c>
      <c r="H4513" t="s">
        <v>47</v>
      </c>
      <c r="I4513">
        <v>43433</v>
      </c>
      <c r="J4513">
        <v>2020</v>
      </c>
      <c r="K4513" t="s">
        <v>85</v>
      </c>
      <c r="L4513" t="s">
        <v>28889</v>
      </c>
      <c r="N4513" t="s">
        <v>30331</v>
      </c>
      <c r="O4513" t="s">
        <v>526</v>
      </c>
      <c r="P4513" t="s">
        <v>105</v>
      </c>
      <c r="Q4513" t="s">
        <v>52</v>
      </c>
      <c r="R4513">
        <v>99213</v>
      </c>
      <c r="S4513" t="s">
        <v>28891</v>
      </c>
      <c r="T4513" t="s">
        <v>28892</v>
      </c>
      <c r="U4513" t="s">
        <v>28893</v>
      </c>
      <c r="V4513" t="s">
        <v>4807</v>
      </c>
      <c r="W4513">
        <v>23</v>
      </c>
      <c r="X4513" t="s">
        <v>6703</v>
      </c>
      <c r="Y4513">
        <v>4151</v>
      </c>
      <c r="Z4513" t="s">
        <v>105</v>
      </c>
      <c r="AA4513" t="s">
        <v>4785</v>
      </c>
      <c r="AB4513">
        <v>331957</v>
      </c>
      <c r="AC4513" t="s">
        <v>146</v>
      </c>
      <c r="AD4513" t="s">
        <v>4690</v>
      </c>
      <c r="AE4513" t="s">
        <v>107</v>
      </c>
      <c r="AF4513" t="s">
        <v>107</v>
      </c>
      <c r="AI4513" t="s">
        <v>16041</v>
      </c>
      <c r="AJ4513" t="s">
        <v>58</v>
      </c>
      <c r="AK4513" t="s">
        <v>59</v>
      </c>
      <c r="AL4513">
        <v>44138</v>
      </c>
      <c r="AM4513" t="s">
        <v>4692</v>
      </c>
      <c r="AN4513" t="b">
        <v>1</v>
      </c>
      <c r="AO4513" t="b">
        <v>1</v>
      </c>
      <c r="AP4513" t="b">
        <v>1</v>
      </c>
      <c r="AQ4513" t="s">
        <v>60</v>
      </c>
      <c r="AR4513" t="s">
        <v>61</v>
      </c>
      <c r="BB4513" s="7" t="s">
        <v>30332</v>
      </c>
      <c r="BC4513" s="7" t="s">
        <v>105</v>
      </c>
      <c r="BD4513" s="7" t="s">
        <v>52</v>
      </c>
      <c r="BE4513" s="7">
        <v>99223</v>
      </c>
      <c r="BF4513" s="7" t="s">
        <v>28895</v>
      </c>
      <c r="BG4513" s="7">
        <v>61553.07</v>
      </c>
      <c r="BH4513" s="7">
        <v>12968.58</v>
      </c>
      <c r="BI4513">
        <v>63662.86</v>
      </c>
      <c r="BJ4513">
        <v>0</v>
      </c>
      <c r="BK4513">
        <v>0</v>
      </c>
      <c r="BL4513">
        <v>0</v>
      </c>
      <c r="BM4513">
        <v>186.94</v>
      </c>
      <c r="BN4513">
        <v>0</v>
      </c>
      <c r="BO4513" t="s">
        <v>30333</v>
      </c>
      <c r="BP4513">
        <v>10871</v>
      </c>
      <c r="BQ4513">
        <v>75</v>
      </c>
      <c r="BR4513">
        <v>1121</v>
      </c>
      <c r="BS4513">
        <v>788</v>
      </c>
      <c r="BU4513" t="s">
        <v>28897</v>
      </c>
      <c r="BV4513" t="s">
        <v>4695</v>
      </c>
      <c r="BX4513">
        <v>44536.383530092593</v>
      </c>
    </row>
    <row r="4514" spans="1:76" x14ac:dyDescent="0.25">
      <c r="A4514" t="s">
        <v>30824</v>
      </c>
      <c r="B4514" t="s">
        <v>28523</v>
      </c>
      <c r="C4514" t="s">
        <v>46</v>
      </c>
      <c r="D4514">
        <v>43742</v>
      </c>
      <c r="H4514" t="s">
        <v>47</v>
      </c>
      <c r="I4514">
        <v>43742</v>
      </c>
      <c r="J4514">
        <v>2020</v>
      </c>
      <c r="K4514" t="s">
        <v>85</v>
      </c>
      <c r="L4514" t="s">
        <v>30825</v>
      </c>
      <c r="N4514" t="s">
        <v>30826</v>
      </c>
      <c r="O4514" t="s">
        <v>6761</v>
      </c>
      <c r="P4514" t="s">
        <v>462</v>
      </c>
      <c r="Q4514" t="s">
        <v>52</v>
      </c>
      <c r="R4514">
        <v>99362</v>
      </c>
      <c r="S4514" t="s">
        <v>30827</v>
      </c>
      <c r="T4514" t="s">
        <v>30827</v>
      </c>
      <c r="U4514" t="s">
        <v>20301</v>
      </c>
      <c r="V4514" t="s">
        <v>90</v>
      </c>
      <c r="W4514">
        <v>12</v>
      </c>
      <c r="X4514" t="s">
        <v>1886</v>
      </c>
      <c r="Y4514">
        <v>4745</v>
      </c>
      <c r="Z4514" t="s">
        <v>462</v>
      </c>
      <c r="AA4514" t="s">
        <v>57</v>
      </c>
      <c r="AB4514">
        <v>77962</v>
      </c>
      <c r="AC4514" t="s">
        <v>146</v>
      </c>
      <c r="AD4514" t="s">
        <v>4690</v>
      </c>
      <c r="AE4514" t="s">
        <v>107</v>
      </c>
      <c r="AF4514" t="s">
        <v>107</v>
      </c>
      <c r="AJ4514" t="s">
        <v>58</v>
      </c>
      <c r="AK4514" t="s">
        <v>59</v>
      </c>
      <c r="AL4514">
        <v>44138</v>
      </c>
      <c r="AM4514" t="s">
        <v>4692</v>
      </c>
      <c r="AN4514" t="b">
        <v>1</v>
      </c>
      <c r="AO4514" t="b">
        <v>1</v>
      </c>
      <c r="AP4514" t="b">
        <v>1</v>
      </c>
      <c r="AQ4514" t="s">
        <v>60</v>
      </c>
      <c r="AR4514" t="s">
        <v>61</v>
      </c>
      <c r="BB4514" s="7" t="s">
        <v>30826</v>
      </c>
      <c r="BC4514" s="7" t="s">
        <v>6761</v>
      </c>
      <c r="BD4514" s="7" t="s">
        <v>52</v>
      </c>
      <c r="BE4514" s="7">
        <v>99362</v>
      </c>
      <c r="BF4514" s="7" t="s">
        <v>20301</v>
      </c>
      <c r="BG4514" s="7">
        <v>153275</v>
      </c>
      <c r="BH4514" s="7">
        <v>0</v>
      </c>
      <c r="BI4514">
        <v>165670.41</v>
      </c>
      <c r="BJ4514">
        <v>0</v>
      </c>
      <c r="BK4514">
        <v>0</v>
      </c>
      <c r="BL4514">
        <v>7700</v>
      </c>
      <c r="BM4514">
        <v>19490</v>
      </c>
      <c r="BN4514">
        <v>0</v>
      </c>
      <c r="BO4514" t="s">
        <v>30828</v>
      </c>
      <c r="BP4514">
        <v>24395</v>
      </c>
      <c r="BQ4514">
        <v>7744</v>
      </c>
      <c r="BR4514">
        <v>25485</v>
      </c>
      <c r="BS4514">
        <v>515</v>
      </c>
      <c r="BT4514">
        <v>16</v>
      </c>
      <c r="BU4514" t="s">
        <v>29270</v>
      </c>
      <c r="BV4514" t="s">
        <v>4695</v>
      </c>
      <c r="BX4514">
        <v>44470.457118055558</v>
      </c>
    </row>
    <row r="4515" spans="1:76" x14ac:dyDescent="0.25">
      <c r="A4515" t="s">
        <v>30829</v>
      </c>
      <c r="B4515" t="s">
        <v>3838</v>
      </c>
      <c r="C4515" t="s">
        <v>46</v>
      </c>
      <c r="D4515">
        <v>43600</v>
      </c>
      <c r="H4515" t="s">
        <v>47</v>
      </c>
      <c r="I4515">
        <v>43600</v>
      </c>
      <c r="J4515">
        <v>2020</v>
      </c>
      <c r="K4515" t="s">
        <v>85</v>
      </c>
      <c r="L4515" t="s">
        <v>30830</v>
      </c>
      <c r="N4515" t="s">
        <v>20892</v>
      </c>
      <c r="O4515" t="s">
        <v>4701</v>
      </c>
      <c r="P4515" t="s">
        <v>105</v>
      </c>
      <c r="Q4515" t="s">
        <v>52</v>
      </c>
      <c r="R4515">
        <v>99228</v>
      </c>
      <c r="S4515" t="s">
        <v>28623</v>
      </c>
      <c r="T4515" t="s">
        <v>28623</v>
      </c>
      <c r="U4515" t="s">
        <v>28624</v>
      </c>
      <c r="V4515" t="s">
        <v>54</v>
      </c>
      <c r="W4515">
        <v>13</v>
      </c>
      <c r="X4515" t="s">
        <v>106</v>
      </c>
      <c r="Y4515">
        <v>4789</v>
      </c>
      <c r="Z4515" t="s">
        <v>105</v>
      </c>
      <c r="AA4515" t="s">
        <v>57</v>
      </c>
      <c r="AB4515">
        <v>107629</v>
      </c>
      <c r="AC4515" t="s">
        <v>146</v>
      </c>
      <c r="AD4515" t="s">
        <v>4690</v>
      </c>
      <c r="AE4515" t="s">
        <v>107</v>
      </c>
      <c r="AF4515" t="s">
        <v>107</v>
      </c>
      <c r="AI4515">
        <v>2</v>
      </c>
      <c r="AJ4515" t="s">
        <v>58</v>
      </c>
      <c r="AK4515" t="s">
        <v>59</v>
      </c>
      <c r="AL4515">
        <v>44138</v>
      </c>
      <c r="AM4515" t="s">
        <v>4692</v>
      </c>
      <c r="AN4515" t="b">
        <v>1</v>
      </c>
      <c r="AO4515" t="b">
        <v>1</v>
      </c>
      <c r="AP4515" t="b">
        <v>1</v>
      </c>
      <c r="AQ4515" t="s">
        <v>60</v>
      </c>
      <c r="AR4515" t="s">
        <v>61</v>
      </c>
      <c r="BB4515" s="7" t="s">
        <v>20290</v>
      </c>
      <c r="BC4515" s="7" t="s">
        <v>4916</v>
      </c>
      <c r="BD4515" s="7" t="s">
        <v>52</v>
      </c>
      <c r="BE4515" s="7">
        <v>98466</v>
      </c>
      <c r="BF4515" s="7" t="s">
        <v>20950</v>
      </c>
      <c r="BG4515" s="7">
        <v>88145.36</v>
      </c>
      <c r="BH4515" s="7">
        <v>6857.62</v>
      </c>
      <c r="BI4515">
        <v>83721.960000000006</v>
      </c>
      <c r="BJ4515">
        <v>1675</v>
      </c>
      <c r="BK4515">
        <v>0</v>
      </c>
      <c r="BL4515">
        <v>0</v>
      </c>
      <c r="BM4515">
        <v>18510.47</v>
      </c>
      <c r="BN4515">
        <v>0</v>
      </c>
      <c r="BO4515" t="s">
        <v>30831</v>
      </c>
      <c r="BP4515">
        <v>22233</v>
      </c>
      <c r="BQ4515">
        <v>32643</v>
      </c>
      <c r="BR4515">
        <v>18810</v>
      </c>
      <c r="BS4515">
        <v>624</v>
      </c>
      <c r="BT4515">
        <v>6</v>
      </c>
      <c r="BU4515" t="s">
        <v>20293</v>
      </c>
      <c r="BV4515" t="s">
        <v>4695</v>
      </c>
      <c r="BX4515">
        <v>44305.588379629633</v>
      </c>
    </row>
    <row r="4516" spans="1:76" x14ac:dyDescent="0.25">
      <c r="A4516" t="s">
        <v>30832</v>
      </c>
      <c r="B4516" t="s">
        <v>30833</v>
      </c>
      <c r="C4516" t="s">
        <v>46</v>
      </c>
      <c r="D4516">
        <v>43766</v>
      </c>
      <c r="H4516" t="s">
        <v>47</v>
      </c>
      <c r="I4516">
        <v>43766</v>
      </c>
      <c r="J4516">
        <v>2020</v>
      </c>
      <c r="K4516" t="s">
        <v>85</v>
      </c>
      <c r="L4516" t="s">
        <v>30834</v>
      </c>
      <c r="N4516" t="s">
        <v>30835</v>
      </c>
      <c r="O4516" t="s">
        <v>30836</v>
      </c>
      <c r="P4516" t="s">
        <v>394</v>
      </c>
      <c r="Q4516" t="s">
        <v>5990</v>
      </c>
      <c r="R4516">
        <v>98257</v>
      </c>
      <c r="S4516" t="s">
        <v>30837</v>
      </c>
      <c r="T4516" t="s">
        <v>30837</v>
      </c>
      <c r="U4516" t="s">
        <v>30838</v>
      </c>
      <c r="V4516" t="s">
        <v>54</v>
      </c>
      <c r="W4516">
        <v>13</v>
      </c>
      <c r="X4516" t="s">
        <v>395</v>
      </c>
      <c r="Y4516">
        <v>4797</v>
      </c>
      <c r="Z4516" t="s">
        <v>394</v>
      </c>
      <c r="AA4516" t="s">
        <v>57</v>
      </c>
      <c r="AB4516">
        <v>111646</v>
      </c>
      <c r="AC4516" t="s">
        <v>146</v>
      </c>
      <c r="AD4516" t="s">
        <v>4690</v>
      </c>
      <c r="AE4516" t="s">
        <v>107</v>
      </c>
      <c r="AF4516" t="s">
        <v>107</v>
      </c>
      <c r="AI4516">
        <v>2</v>
      </c>
      <c r="AJ4516" t="s">
        <v>58</v>
      </c>
      <c r="AK4516" t="s">
        <v>59</v>
      </c>
      <c r="AL4516">
        <v>44138</v>
      </c>
      <c r="AM4516" t="s">
        <v>4692</v>
      </c>
      <c r="AN4516" t="b">
        <v>1</v>
      </c>
      <c r="AO4516" t="b">
        <v>1</v>
      </c>
      <c r="AP4516" t="b">
        <v>1</v>
      </c>
      <c r="AQ4516" t="s">
        <v>60</v>
      </c>
      <c r="AR4516" t="s">
        <v>99</v>
      </c>
      <c r="BB4516" s="7" t="s">
        <v>20495</v>
      </c>
      <c r="BC4516" s="7" t="s">
        <v>4723</v>
      </c>
      <c r="BD4516" s="7" t="s">
        <v>52</v>
      </c>
      <c r="BE4516" s="7">
        <v>98225</v>
      </c>
      <c r="BF4516" s="7" t="s">
        <v>20496</v>
      </c>
      <c r="BG4516" s="7">
        <v>374836.11</v>
      </c>
      <c r="BH4516" s="7">
        <v>0</v>
      </c>
      <c r="BI4516">
        <v>379843.03</v>
      </c>
      <c r="BJ4516">
        <v>-620</v>
      </c>
      <c r="BK4516">
        <v>0</v>
      </c>
      <c r="BL4516">
        <v>0</v>
      </c>
      <c r="BM4516">
        <v>8166.58</v>
      </c>
      <c r="BN4516">
        <v>257450.32</v>
      </c>
      <c r="BO4516" t="s">
        <v>30839</v>
      </c>
      <c r="BP4516">
        <v>24490</v>
      </c>
      <c r="BQ4516">
        <v>29567</v>
      </c>
      <c r="BR4516">
        <v>25518</v>
      </c>
      <c r="BS4516">
        <v>350</v>
      </c>
      <c r="BT4516">
        <v>10</v>
      </c>
      <c r="BU4516" t="s">
        <v>30840</v>
      </c>
      <c r="BV4516" t="s">
        <v>4695</v>
      </c>
      <c r="BX4516">
        <v>44690.640775462962</v>
      </c>
    </row>
    <row r="4517" spans="1:76" x14ac:dyDescent="0.25">
      <c r="A4517" t="s">
        <v>30841</v>
      </c>
      <c r="B4517" t="s">
        <v>29760</v>
      </c>
      <c r="C4517" t="s">
        <v>46</v>
      </c>
      <c r="D4517">
        <v>43706</v>
      </c>
      <c r="H4517" t="s">
        <v>47</v>
      </c>
      <c r="I4517">
        <v>43706</v>
      </c>
      <c r="J4517">
        <v>2020</v>
      </c>
      <c r="K4517" t="s">
        <v>85</v>
      </c>
      <c r="L4517" t="s">
        <v>29761</v>
      </c>
      <c r="N4517" t="s">
        <v>29762</v>
      </c>
      <c r="O4517" t="s">
        <v>6811</v>
      </c>
      <c r="P4517" t="s">
        <v>115</v>
      </c>
      <c r="Q4517" t="s">
        <v>52</v>
      </c>
      <c r="R4517">
        <v>98371</v>
      </c>
      <c r="S4517" t="s">
        <v>30842</v>
      </c>
      <c r="T4517" t="s">
        <v>29763</v>
      </c>
      <c r="U4517" t="s">
        <v>30843</v>
      </c>
      <c r="V4517" t="s">
        <v>54</v>
      </c>
      <c r="W4517">
        <v>13</v>
      </c>
      <c r="X4517" t="s">
        <v>386</v>
      </c>
      <c r="Y4517">
        <v>4827</v>
      </c>
      <c r="Z4517" t="s">
        <v>115</v>
      </c>
      <c r="AA4517" t="s">
        <v>57</v>
      </c>
      <c r="AB4517">
        <v>98282</v>
      </c>
      <c r="AC4517" t="s">
        <v>146</v>
      </c>
      <c r="AD4517" t="s">
        <v>4690</v>
      </c>
      <c r="AE4517" t="s">
        <v>107</v>
      </c>
      <c r="AF4517" t="s">
        <v>107</v>
      </c>
      <c r="AI4517">
        <v>2</v>
      </c>
      <c r="AJ4517" t="s">
        <v>58</v>
      </c>
      <c r="AK4517" t="s">
        <v>59</v>
      </c>
      <c r="AL4517">
        <v>44138</v>
      </c>
      <c r="AM4517" t="s">
        <v>4692</v>
      </c>
      <c r="AN4517" t="b">
        <v>1</v>
      </c>
      <c r="AO4517" t="b">
        <v>1</v>
      </c>
      <c r="AP4517" t="b">
        <v>1</v>
      </c>
      <c r="AQ4517" t="s">
        <v>60</v>
      </c>
      <c r="AR4517" t="s">
        <v>61</v>
      </c>
      <c r="BB4517" s="7" t="s">
        <v>20290</v>
      </c>
      <c r="BC4517" s="7" t="s">
        <v>4916</v>
      </c>
      <c r="BD4517" s="7" t="s">
        <v>52</v>
      </c>
      <c r="BE4517" s="7">
        <v>98401</v>
      </c>
      <c r="BF4517" s="7" t="s">
        <v>20291</v>
      </c>
      <c r="BG4517" s="7">
        <v>209703.84</v>
      </c>
      <c r="BH4517" s="7">
        <v>0</v>
      </c>
      <c r="BI4517">
        <v>209074.88</v>
      </c>
      <c r="BJ4517">
        <v>0</v>
      </c>
      <c r="BK4517">
        <v>0</v>
      </c>
      <c r="BL4517">
        <v>0</v>
      </c>
      <c r="BM4517">
        <v>12465.63</v>
      </c>
      <c r="BN4517">
        <v>0</v>
      </c>
      <c r="BO4517" t="s">
        <v>30844</v>
      </c>
      <c r="BP4517">
        <v>24302</v>
      </c>
      <c r="BQ4517">
        <v>2195</v>
      </c>
      <c r="BR4517">
        <v>25433</v>
      </c>
      <c r="BS4517">
        <v>715</v>
      </c>
      <c r="BT4517">
        <v>25</v>
      </c>
      <c r="BU4517" t="s">
        <v>20293</v>
      </c>
      <c r="BV4517" t="s">
        <v>4695</v>
      </c>
      <c r="BX4517">
        <v>44207.428159722222</v>
      </c>
    </row>
    <row r="4518" spans="1:76" x14ac:dyDescent="0.25">
      <c r="A4518" t="s">
        <v>30845</v>
      </c>
      <c r="B4518" t="s">
        <v>1064</v>
      </c>
      <c r="C4518" t="s">
        <v>46</v>
      </c>
      <c r="D4518">
        <v>43678</v>
      </c>
      <c r="H4518" t="s">
        <v>47</v>
      </c>
      <c r="I4518">
        <v>43678</v>
      </c>
      <c r="J4518">
        <v>2020</v>
      </c>
      <c r="K4518" t="s">
        <v>85</v>
      </c>
      <c r="L4518" t="s">
        <v>30846</v>
      </c>
      <c r="N4518" t="s">
        <v>30847</v>
      </c>
      <c r="O4518" t="s">
        <v>6666</v>
      </c>
      <c r="Q4518" t="s">
        <v>52</v>
      </c>
      <c r="R4518">
        <v>98071</v>
      </c>
      <c r="S4518" t="s">
        <v>30848</v>
      </c>
      <c r="T4518" t="s">
        <v>30849</v>
      </c>
      <c r="U4518" t="s">
        <v>20972</v>
      </c>
      <c r="V4518" t="s">
        <v>1251</v>
      </c>
      <c r="W4518">
        <v>3</v>
      </c>
      <c r="X4518" t="s">
        <v>4770</v>
      </c>
      <c r="Y4518">
        <v>1000</v>
      </c>
      <c r="AA4518" t="s">
        <v>71</v>
      </c>
      <c r="AC4518" t="s">
        <v>146</v>
      </c>
      <c r="AD4518" t="s">
        <v>4690</v>
      </c>
      <c r="AE4518" t="s">
        <v>107</v>
      </c>
      <c r="AF4518" t="s">
        <v>107</v>
      </c>
      <c r="AJ4518" t="s">
        <v>58</v>
      </c>
      <c r="AK4518" t="s">
        <v>59</v>
      </c>
      <c r="AL4518">
        <v>44138</v>
      </c>
      <c r="AM4518" t="s">
        <v>4692</v>
      </c>
      <c r="AN4518" t="b">
        <v>1</v>
      </c>
      <c r="AO4518" t="b">
        <v>1</v>
      </c>
      <c r="AP4518" t="b">
        <v>0</v>
      </c>
      <c r="AQ4518" t="s">
        <v>177</v>
      </c>
      <c r="BB4518" s="7" t="s">
        <v>20290</v>
      </c>
      <c r="BC4518" s="7" t="s">
        <v>4916</v>
      </c>
      <c r="BD4518" s="7" t="s">
        <v>52</v>
      </c>
      <c r="BE4518" s="7">
        <v>98401</v>
      </c>
      <c r="BF4518" s="7" t="s">
        <v>20950</v>
      </c>
      <c r="BG4518" s="7">
        <v>230279.64</v>
      </c>
      <c r="BH4518" s="7">
        <v>0</v>
      </c>
      <c r="BI4518">
        <v>229653.9</v>
      </c>
      <c r="BJ4518">
        <v>-251.76</v>
      </c>
      <c r="BK4518">
        <v>0</v>
      </c>
      <c r="BL4518">
        <v>0</v>
      </c>
      <c r="BM4518">
        <v>500</v>
      </c>
      <c r="BN4518">
        <v>0</v>
      </c>
      <c r="BO4518" t="s">
        <v>30850</v>
      </c>
      <c r="BP4518">
        <v>24191</v>
      </c>
      <c r="BQ4518">
        <v>25019</v>
      </c>
      <c r="BR4518">
        <v>25363</v>
      </c>
      <c r="BS4518">
        <v>579</v>
      </c>
      <c r="BU4518" t="s">
        <v>20293</v>
      </c>
      <c r="BV4518" t="s">
        <v>4695</v>
      </c>
      <c r="BX4518">
        <v>44148.857638888891</v>
      </c>
    </row>
    <row r="4519" spans="1:76" x14ac:dyDescent="0.25">
      <c r="A4519" t="s">
        <v>30866</v>
      </c>
      <c r="B4519" t="s">
        <v>2101</v>
      </c>
      <c r="C4519" t="s">
        <v>46</v>
      </c>
      <c r="D4519">
        <v>43679</v>
      </c>
      <c r="H4519" t="s">
        <v>47</v>
      </c>
      <c r="I4519">
        <v>43679</v>
      </c>
      <c r="J4519">
        <v>2020</v>
      </c>
      <c r="K4519" t="s">
        <v>85</v>
      </c>
      <c r="L4519" t="s">
        <v>30867</v>
      </c>
      <c r="N4519" t="s">
        <v>2102</v>
      </c>
      <c r="O4519" t="s">
        <v>4701</v>
      </c>
      <c r="P4519" t="s">
        <v>105</v>
      </c>
      <c r="Q4519" t="s">
        <v>52</v>
      </c>
      <c r="R4519">
        <v>99209</v>
      </c>
      <c r="S4519" t="s">
        <v>20860</v>
      </c>
      <c r="T4519" t="s">
        <v>30868</v>
      </c>
      <c r="U4519" t="s">
        <v>21194</v>
      </c>
      <c r="V4519" t="s">
        <v>54</v>
      </c>
      <c r="W4519">
        <v>13</v>
      </c>
      <c r="X4519" t="s">
        <v>106</v>
      </c>
      <c r="Y4519">
        <v>4789</v>
      </c>
      <c r="Z4519" t="s">
        <v>105</v>
      </c>
      <c r="AA4519" t="s">
        <v>57</v>
      </c>
      <c r="AB4519">
        <v>107629</v>
      </c>
      <c r="AC4519" t="s">
        <v>146</v>
      </c>
      <c r="AD4519" t="s">
        <v>4690</v>
      </c>
      <c r="AE4519" t="s">
        <v>107</v>
      </c>
      <c r="AF4519" t="s">
        <v>107</v>
      </c>
      <c r="AI4519">
        <v>1</v>
      </c>
      <c r="AJ4519" t="s">
        <v>58</v>
      </c>
      <c r="AK4519" t="s">
        <v>59</v>
      </c>
      <c r="AL4519">
        <v>44138</v>
      </c>
      <c r="AM4519" t="s">
        <v>4692</v>
      </c>
      <c r="AN4519" t="b">
        <v>1</v>
      </c>
      <c r="AO4519" t="b">
        <v>1</v>
      </c>
      <c r="AP4519" t="b">
        <v>1</v>
      </c>
      <c r="AQ4519" t="s">
        <v>60</v>
      </c>
      <c r="AR4519" t="s">
        <v>61</v>
      </c>
      <c r="BF4519" s="7" t="s">
        <v>21194</v>
      </c>
      <c r="BG4519" s="7">
        <v>87060</v>
      </c>
      <c r="BH4519" s="7">
        <v>6820.36</v>
      </c>
      <c r="BI4519">
        <v>81739.78</v>
      </c>
      <c r="BJ4519">
        <v>0</v>
      </c>
      <c r="BK4519">
        <v>0</v>
      </c>
      <c r="BL4519">
        <v>0</v>
      </c>
      <c r="BM4519">
        <v>186.95</v>
      </c>
      <c r="BN4519">
        <v>0</v>
      </c>
      <c r="BO4519" t="s">
        <v>30869</v>
      </c>
      <c r="BP4519">
        <v>24195</v>
      </c>
      <c r="BQ4519">
        <v>25020</v>
      </c>
      <c r="BR4519">
        <v>25366</v>
      </c>
      <c r="BS4519">
        <v>1281</v>
      </c>
      <c r="BT4519">
        <v>6</v>
      </c>
      <c r="BU4519" t="s">
        <v>20862</v>
      </c>
      <c r="BV4519" t="s">
        <v>4695</v>
      </c>
      <c r="BX4519">
        <v>44300.535567129627</v>
      </c>
    </row>
    <row r="4520" spans="1:76" x14ac:dyDescent="0.25">
      <c r="A4520" t="s">
        <v>30870</v>
      </c>
      <c r="B4520" t="s">
        <v>30871</v>
      </c>
      <c r="C4520" t="s">
        <v>46</v>
      </c>
      <c r="D4520">
        <v>43685</v>
      </c>
      <c r="H4520" t="s">
        <v>47</v>
      </c>
      <c r="I4520">
        <v>43685</v>
      </c>
      <c r="J4520">
        <v>2020</v>
      </c>
      <c r="K4520" t="s">
        <v>85</v>
      </c>
      <c r="L4520" t="s">
        <v>30872</v>
      </c>
      <c r="N4520" t="s">
        <v>30873</v>
      </c>
      <c r="O4520" t="s">
        <v>21870</v>
      </c>
      <c r="Q4520" t="s">
        <v>52</v>
      </c>
      <c r="R4520">
        <v>98041</v>
      </c>
      <c r="S4520" t="s">
        <v>30874</v>
      </c>
      <c r="T4520" t="s">
        <v>30875</v>
      </c>
      <c r="U4520" t="s">
        <v>30876</v>
      </c>
      <c r="V4520" t="s">
        <v>1251</v>
      </c>
      <c r="W4520">
        <v>3</v>
      </c>
      <c r="X4520" t="s">
        <v>4770</v>
      </c>
      <c r="Y4520">
        <v>1000</v>
      </c>
      <c r="AA4520" t="s">
        <v>71</v>
      </c>
      <c r="AC4520" t="s">
        <v>146</v>
      </c>
      <c r="AD4520" t="s">
        <v>4690</v>
      </c>
      <c r="AE4520" t="s">
        <v>107</v>
      </c>
      <c r="AF4520" t="s">
        <v>107</v>
      </c>
      <c r="AJ4520" t="s">
        <v>58</v>
      </c>
      <c r="AK4520" t="s">
        <v>59</v>
      </c>
      <c r="AL4520">
        <v>44138</v>
      </c>
      <c r="AM4520" t="s">
        <v>4692</v>
      </c>
      <c r="AN4520" t="b">
        <v>1</v>
      </c>
      <c r="AO4520" t="b">
        <v>1</v>
      </c>
      <c r="AP4520" t="b">
        <v>0</v>
      </c>
      <c r="AQ4520" t="s">
        <v>177</v>
      </c>
      <c r="BB4520" s="7" t="s">
        <v>30877</v>
      </c>
      <c r="BC4520" s="7" t="s">
        <v>21616</v>
      </c>
      <c r="BD4520" s="7" t="s">
        <v>52</v>
      </c>
      <c r="BE4520" s="7">
        <v>98072</v>
      </c>
      <c r="BF4520" s="7" t="s">
        <v>30878</v>
      </c>
      <c r="BG4520" s="7">
        <v>1624974.68</v>
      </c>
      <c r="BH4520" s="7">
        <v>0</v>
      </c>
      <c r="BI4520">
        <v>1585742.89</v>
      </c>
      <c r="BJ4520">
        <v>0</v>
      </c>
      <c r="BK4520">
        <v>0</v>
      </c>
      <c r="BL4520">
        <v>0</v>
      </c>
      <c r="BO4520" t="s">
        <v>30879</v>
      </c>
      <c r="BP4520">
        <v>24229</v>
      </c>
      <c r="BQ4520">
        <v>6467</v>
      </c>
      <c r="BR4520">
        <v>25383</v>
      </c>
      <c r="BS4520">
        <v>587</v>
      </c>
      <c r="BU4520" t="s">
        <v>30880</v>
      </c>
      <c r="BV4520" t="s">
        <v>4695</v>
      </c>
      <c r="BX4520">
        <v>44179.312071759261</v>
      </c>
    </row>
    <row r="4521" spans="1:76" x14ac:dyDescent="0.25">
      <c r="A4521" t="s">
        <v>30881</v>
      </c>
      <c r="B4521" t="s">
        <v>30882</v>
      </c>
      <c r="C4521" t="s">
        <v>46</v>
      </c>
      <c r="D4521">
        <v>43856</v>
      </c>
      <c r="I4521">
        <v>43856</v>
      </c>
      <c r="J4521">
        <v>2020</v>
      </c>
      <c r="K4521" t="s">
        <v>85</v>
      </c>
      <c r="L4521" t="s">
        <v>30883</v>
      </c>
      <c r="N4521" t="s">
        <v>30884</v>
      </c>
      <c r="O4521" t="s">
        <v>12023</v>
      </c>
      <c r="P4521" t="s">
        <v>322</v>
      </c>
      <c r="Q4521" t="s">
        <v>5990</v>
      </c>
      <c r="R4521">
        <v>99163</v>
      </c>
      <c r="S4521" t="s">
        <v>30885</v>
      </c>
      <c r="T4521" t="s">
        <v>30885</v>
      </c>
      <c r="U4521" t="s">
        <v>30886</v>
      </c>
      <c r="V4521" t="s">
        <v>54</v>
      </c>
      <c r="W4521">
        <v>13</v>
      </c>
      <c r="X4521" t="s">
        <v>324</v>
      </c>
      <c r="Y4521">
        <v>4795</v>
      </c>
      <c r="Z4521" t="s">
        <v>322</v>
      </c>
      <c r="AA4521" t="s">
        <v>57</v>
      </c>
      <c r="AB4521">
        <v>85769</v>
      </c>
      <c r="AC4521" t="s">
        <v>146</v>
      </c>
      <c r="AD4521" t="s">
        <v>4690</v>
      </c>
      <c r="AE4521" t="s">
        <v>107</v>
      </c>
      <c r="AF4521" t="s">
        <v>107</v>
      </c>
      <c r="AI4521">
        <v>1</v>
      </c>
      <c r="AJ4521" t="s">
        <v>58</v>
      </c>
      <c r="AK4521" t="s">
        <v>59</v>
      </c>
      <c r="AL4521">
        <v>44138</v>
      </c>
      <c r="AM4521" t="s">
        <v>4692</v>
      </c>
      <c r="AN4521" t="b">
        <v>1</v>
      </c>
      <c r="BB4521" s="7" t="s">
        <v>30884</v>
      </c>
      <c r="BC4521" s="7" t="s">
        <v>12023</v>
      </c>
      <c r="BD4521" s="7" t="s">
        <v>5990</v>
      </c>
      <c r="BE4521" s="7">
        <v>99163</v>
      </c>
      <c r="BF4521" s="7" t="s">
        <v>30886</v>
      </c>
      <c r="BO4521" t="s">
        <v>30887</v>
      </c>
      <c r="BP4521">
        <v>24826</v>
      </c>
      <c r="BQ4521">
        <v>29686</v>
      </c>
      <c r="BR4521">
        <v>25657</v>
      </c>
      <c r="BT4521">
        <v>9</v>
      </c>
      <c r="BU4521" t="s">
        <v>30888</v>
      </c>
      <c r="BV4521" t="s">
        <v>4695</v>
      </c>
      <c r="BX4521">
        <v>43857.345671296294</v>
      </c>
    </row>
    <row r="4522" spans="1:76" x14ac:dyDescent="0.25">
      <c r="A4522" t="s">
        <v>30889</v>
      </c>
      <c r="B4522" t="s">
        <v>30890</v>
      </c>
      <c r="C4522" t="s">
        <v>46</v>
      </c>
      <c r="D4522">
        <v>43885</v>
      </c>
      <c r="I4522">
        <v>43885</v>
      </c>
      <c r="J4522">
        <v>2020</v>
      </c>
      <c r="K4522" t="s">
        <v>85</v>
      </c>
      <c r="L4522" t="s">
        <v>30891</v>
      </c>
      <c r="N4522" t="s">
        <v>30892</v>
      </c>
      <c r="O4522" t="s">
        <v>20530</v>
      </c>
      <c r="P4522" t="s">
        <v>252</v>
      </c>
      <c r="Q4522" t="s">
        <v>52</v>
      </c>
      <c r="R4522">
        <v>98801</v>
      </c>
      <c r="S4522" t="s">
        <v>30893</v>
      </c>
      <c r="T4522" t="s">
        <v>30893</v>
      </c>
      <c r="U4522" t="s">
        <v>30894</v>
      </c>
      <c r="V4522" t="s">
        <v>4807</v>
      </c>
      <c r="W4522">
        <v>23</v>
      </c>
      <c r="X4522" t="s">
        <v>7405</v>
      </c>
      <c r="Y4522">
        <v>3235</v>
      </c>
      <c r="Z4522" t="s">
        <v>252</v>
      </c>
      <c r="AA4522" t="s">
        <v>4785</v>
      </c>
      <c r="AB4522">
        <v>22724</v>
      </c>
      <c r="AC4522" t="s">
        <v>146</v>
      </c>
      <c r="AD4522" t="s">
        <v>4690</v>
      </c>
      <c r="AE4522" t="s">
        <v>107</v>
      </c>
      <c r="AF4522" t="s">
        <v>107</v>
      </c>
      <c r="AI4522">
        <v>2</v>
      </c>
      <c r="AJ4522" t="s">
        <v>58</v>
      </c>
      <c r="AK4522" t="s">
        <v>59</v>
      </c>
      <c r="AL4522">
        <v>44138</v>
      </c>
      <c r="AM4522" t="s">
        <v>4692</v>
      </c>
      <c r="AN4522" t="b">
        <v>1</v>
      </c>
      <c r="AO4522" t="b">
        <v>1</v>
      </c>
      <c r="AP4522" t="b">
        <v>1</v>
      </c>
      <c r="AQ4522" t="s">
        <v>60</v>
      </c>
      <c r="AR4522" t="s">
        <v>61</v>
      </c>
      <c r="BB4522" s="7" t="s">
        <v>30895</v>
      </c>
      <c r="BC4522" s="7" t="s">
        <v>14319</v>
      </c>
      <c r="BD4522" s="7" t="s">
        <v>52</v>
      </c>
      <c r="BE4522" s="7">
        <v>98848</v>
      </c>
      <c r="BF4522" s="7" t="s">
        <v>30896</v>
      </c>
      <c r="BO4522" t="s">
        <v>30897</v>
      </c>
      <c r="BP4522">
        <v>24987</v>
      </c>
      <c r="BQ4522">
        <v>3753</v>
      </c>
      <c r="BR4522">
        <v>25764</v>
      </c>
      <c r="BU4522" t="s">
        <v>30898</v>
      </c>
      <c r="BV4522" t="s">
        <v>4695</v>
      </c>
      <c r="BX4522">
        <v>44468.644143518519</v>
      </c>
    </row>
    <row r="4523" spans="1:76" x14ac:dyDescent="0.25">
      <c r="A4523" t="s">
        <v>30899</v>
      </c>
      <c r="B4523" t="s">
        <v>30900</v>
      </c>
      <c r="C4523" t="s">
        <v>46</v>
      </c>
      <c r="D4523">
        <v>44104</v>
      </c>
      <c r="I4523">
        <v>44104</v>
      </c>
      <c r="J4523">
        <v>2020</v>
      </c>
      <c r="K4523" t="s">
        <v>85</v>
      </c>
      <c r="L4523" t="s">
        <v>30901</v>
      </c>
      <c r="N4523" t="s">
        <v>30902</v>
      </c>
      <c r="O4523" t="s">
        <v>5302</v>
      </c>
      <c r="Q4523" t="s">
        <v>52</v>
      </c>
      <c r="R4523">
        <v>98223</v>
      </c>
      <c r="S4523" t="s">
        <v>30903</v>
      </c>
      <c r="T4523" t="s">
        <v>30904</v>
      </c>
      <c r="U4523">
        <v>4253877713</v>
      </c>
      <c r="V4523" t="s">
        <v>1251</v>
      </c>
      <c r="W4523">
        <v>3</v>
      </c>
      <c r="X4523" t="s">
        <v>4770</v>
      </c>
      <c r="Y4523">
        <v>1000</v>
      </c>
      <c r="AA4523" t="s">
        <v>71</v>
      </c>
      <c r="AC4523" t="s">
        <v>146</v>
      </c>
      <c r="AD4523" t="s">
        <v>4690</v>
      </c>
      <c r="AE4523" t="s">
        <v>107</v>
      </c>
      <c r="AF4523" t="s">
        <v>107</v>
      </c>
      <c r="AJ4523" t="s">
        <v>58</v>
      </c>
      <c r="AK4523" t="s">
        <v>59</v>
      </c>
      <c r="AL4523">
        <v>44138</v>
      </c>
      <c r="AM4523" t="s">
        <v>4878</v>
      </c>
      <c r="AN4523" t="b">
        <v>1</v>
      </c>
      <c r="AO4523" t="b">
        <v>1</v>
      </c>
      <c r="AP4523" t="b">
        <v>0</v>
      </c>
      <c r="AQ4523" t="s">
        <v>177</v>
      </c>
      <c r="BF4523" s="7">
        <v>4253877713</v>
      </c>
      <c r="BO4523" t="s">
        <v>30905</v>
      </c>
      <c r="BP4523">
        <v>25819</v>
      </c>
      <c r="BQ4523">
        <v>30079</v>
      </c>
      <c r="BR4523">
        <v>70306</v>
      </c>
      <c r="BU4523" t="s">
        <v>30901</v>
      </c>
      <c r="BV4523" t="s">
        <v>4695</v>
      </c>
      <c r="BX4523">
        <v>44104.475925925923</v>
      </c>
    </row>
    <row r="4524" spans="1:76" x14ac:dyDescent="0.25">
      <c r="A4524" t="s">
        <v>30906</v>
      </c>
      <c r="B4524" t="s">
        <v>30907</v>
      </c>
      <c r="C4524" t="s">
        <v>46</v>
      </c>
      <c r="D4524">
        <v>44109</v>
      </c>
      <c r="I4524">
        <v>44109</v>
      </c>
      <c r="J4524">
        <v>2020</v>
      </c>
      <c r="K4524" t="s">
        <v>85</v>
      </c>
      <c r="L4524" t="s">
        <v>30908</v>
      </c>
      <c r="N4524" t="s">
        <v>30909</v>
      </c>
      <c r="O4524" t="s">
        <v>30910</v>
      </c>
      <c r="Q4524" t="s">
        <v>52</v>
      </c>
      <c r="R4524">
        <v>99133</v>
      </c>
      <c r="S4524" t="s">
        <v>30911</v>
      </c>
      <c r="T4524" t="s">
        <v>30911</v>
      </c>
      <c r="U4524">
        <v>14252246001</v>
      </c>
      <c r="V4524" t="s">
        <v>265</v>
      </c>
      <c r="W4524">
        <v>7</v>
      </c>
      <c r="X4524" t="s">
        <v>4770</v>
      </c>
      <c r="Y4524">
        <v>1000</v>
      </c>
      <c r="AA4524" t="s">
        <v>71</v>
      </c>
      <c r="AC4524" t="s">
        <v>146</v>
      </c>
      <c r="AD4524" t="s">
        <v>4690</v>
      </c>
      <c r="AE4524" t="s">
        <v>107</v>
      </c>
      <c r="AF4524" t="s">
        <v>107</v>
      </c>
      <c r="AJ4524" t="s">
        <v>58</v>
      </c>
      <c r="AK4524" t="s">
        <v>59</v>
      </c>
      <c r="AL4524">
        <v>44138</v>
      </c>
      <c r="AM4524" t="s">
        <v>4878</v>
      </c>
      <c r="AN4524" t="b">
        <v>1</v>
      </c>
      <c r="AO4524" t="b">
        <v>1</v>
      </c>
      <c r="AP4524" t="b">
        <v>0</v>
      </c>
      <c r="AQ4524" t="s">
        <v>177</v>
      </c>
      <c r="BB4524" s="7" t="s">
        <v>30909</v>
      </c>
      <c r="BC4524" s="7" t="s">
        <v>30910</v>
      </c>
      <c r="BD4524" s="7" t="s">
        <v>52</v>
      </c>
      <c r="BE4524" s="7">
        <v>99133</v>
      </c>
      <c r="BF4524" s="7">
        <v>14252246001</v>
      </c>
      <c r="BO4524" t="s">
        <v>30912</v>
      </c>
      <c r="BP4524">
        <v>25835</v>
      </c>
      <c r="BQ4524">
        <v>30206</v>
      </c>
      <c r="BR4524">
        <v>91511</v>
      </c>
      <c r="BU4524" t="s">
        <v>30908</v>
      </c>
      <c r="BV4524" t="s">
        <v>4695</v>
      </c>
      <c r="BX4524">
        <v>44258.342824074076</v>
      </c>
    </row>
    <row r="4525" spans="1:76" x14ac:dyDescent="0.25">
      <c r="A4525" t="s">
        <v>30920</v>
      </c>
      <c r="B4525" t="s">
        <v>30921</v>
      </c>
      <c r="C4525" t="s">
        <v>46</v>
      </c>
      <c r="D4525">
        <v>43958</v>
      </c>
      <c r="H4525" t="s">
        <v>47</v>
      </c>
      <c r="I4525">
        <v>43958</v>
      </c>
      <c r="J4525">
        <v>2020</v>
      </c>
      <c r="K4525" t="s">
        <v>85</v>
      </c>
      <c r="L4525" t="s">
        <v>30922</v>
      </c>
      <c r="N4525" t="s">
        <v>30923</v>
      </c>
      <c r="O4525" t="s">
        <v>95</v>
      </c>
      <c r="P4525" t="s">
        <v>96</v>
      </c>
      <c r="Q4525" t="s">
        <v>2384</v>
      </c>
      <c r="R4525">
        <v>99352</v>
      </c>
      <c r="S4525" t="s">
        <v>30924</v>
      </c>
      <c r="T4525" t="s">
        <v>30925</v>
      </c>
      <c r="U4525" t="s">
        <v>30926</v>
      </c>
      <c r="V4525" t="s">
        <v>4807</v>
      </c>
      <c r="W4525">
        <v>23</v>
      </c>
      <c r="X4525" t="s">
        <v>7019</v>
      </c>
      <c r="Y4525">
        <v>4725</v>
      </c>
      <c r="Z4525" t="s">
        <v>96</v>
      </c>
      <c r="AA4525" t="s">
        <v>4785</v>
      </c>
      <c r="AB4525">
        <v>115152</v>
      </c>
      <c r="AC4525" t="s">
        <v>146</v>
      </c>
      <c r="AD4525" t="s">
        <v>4690</v>
      </c>
      <c r="AE4525" t="s">
        <v>107</v>
      </c>
      <c r="AF4525" t="s">
        <v>107</v>
      </c>
      <c r="AI4525">
        <v>1</v>
      </c>
      <c r="AJ4525" t="s">
        <v>58</v>
      </c>
      <c r="AK4525" t="s">
        <v>59</v>
      </c>
      <c r="AL4525">
        <v>44138</v>
      </c>
      <c r="AM4525" t="s">
        <v>4692</v>
      </c>
      <c r="AN4525" t="b">
        <v>1</v>
      </c>
      <c r="AO4525" t="b">
        <v>1</v>
      </c>
      <c r="AP4525" t="b">
        <v>0</v>
      </c>
      <c r="AQ4525" t="s">
        <v>177</v>
      </c>
      <c r="BB4525" s="7" t="s">
        <v>30923</v>
      </c>
      <c r="BC4525" s="7" t="s">
        <v>95</v>
      </c>
      <c r="BD4525" s="7" t="s">
        <v>2384</v>
      </c>
      <c r="BE4525" s="7">
        <v>99352</v>
      </c>
      <c r="BF4525" s="7" t="s">
        <v>30926</v>
      </c>
      <c r="BG4525" s="7">
        <v>25421.97</v>
      </c>
      <c r="BH4525" s="7">
        <v>0</v>
      </c>
      <c r="BI4525">
        <v>25321.97</v>
      </c>
      <c r="BJ4525">
        <v>0</v>
      </c>
      <c r="BK4525">
        <v>0</v>
      </c>
      <c r="BL4525">
        <v>0</v>
      </c>
      <c r="BO4525" t="s">
        <v>30927</v>
      </c>
      <c r="BP4525">
        <v>25317</v>
      </c>
      <c r="BQ4525">
        <v>2689</v>
      </c>
      <c r="BR4525">
        <v>26012</v>
      </c>
      <c r="BS4525">
        <v>277</v>
      </c>
      <c r="BU4525" t="s">
        <v>30928</v>
      </c>
      <c r="BV4525" t="s">
        <v>4695</v>
      </c>
      <c r="BX4525">
        <v>44148.842800925922</v>
      </c>
    </row>
    <row r="4526" spans="1:76" x14ac:dyDescent="0.25">
      <c r="A4526" t="s">
        <v>30929</v>
      </c>
      <c r="B4526" t="s">
        <v>516</v>
      </c>
      <c r="C4526" t="s">
        <v>46</v>
      </c>
      <c r="D4526">
        <v>43968</v>
      </c>
      <c r="I4526">
        <v>43968</v>
      </c>
      <c r="J4526">
        <v>2020</v>
      </c>
      <c r="K4526" t="s">
        <v>85</v>
      </c>
      <c r="L4526" t="s">
        <v>517</v>
      </c>
      <c r="N4526" t="s">
        <v>30930</v>
      </c>
      <c r="O4526" t="s">
        <v>4715</v>
      </c>
      <c r="P4526" t="s">
        <v>68</v>
      </c>
      <c r="Q4526" t="s">
        <v>52</v>
      </c>
      <c r="R4526">
        <v>98109</v>
      </c>
      <c r="S4526" t="s">
        <v>30931</v>
      </c>
      <c r="T4526" t="s">
        <v>30931</v>
      </c>
      <c r="V4526" t="s">
        <v>54</v>
      </c>
      <c r="W4526">
        <v>13</v>
      </c>
      <c r="X4526" t="s">
        <v>654</v>
      </c>
      <c r="Y4526">
        <v>4864</v>
      </c>
      <c r="Z4526" t="s">
        <v>68</v>
      </c>
      <c r="AA4526" t="s">
        <v>57</v>
      </c>
      <c r="AB4526">
        <v>115467</v>
      </c>
      <c r="AC4526" t="s">
        <v>146</v>
      </c>
      <c r="AD4526" t="s">
        <v>4690</v>
      </c>
      <c r="AE4526" t="s">
        <v>107</v>
      </c>
      <c r="AF4526" t="s">
        <v>107</v>
      </c>
      <c r="AI4526">
        <v>1</v>
      </c>
      <c r="AJ4526" t="s">
        <v>58</v>
      </c>
      <c r="AK4526" t="s">
        <v>59</v>
      </c>
      <c r="AL4526">
        <v>44138</v>
      </c>
      <c r="AM4526" t="s">
        <v>4878</v>
      </c>
      <c r="AN4526" t="b">
        <v>1</v>
      </c>
      <c r="AO4526" t="b">
        <v>1</v>
      </c>
      <c r="AP4526" t="b">
        <v>1</v>
      </c>
      <c r="AQ4526" t="s">
        <v>60</v>
      </c>
      <c r="AR4526" t="s">
        <v>99</v>
      </c>
      <c r="BB4526" s="7" t="s">
        <v>30930</v>
      </c>
      <c r="BC4526" s="7" t="s">
        <v>4715</v>
      </c>
      <c r="BD4526" s="7" t="s">
        <v>52</v>
      </c>
      <c r="BE4526" s="7">
        <v>98109</v>
      </c>
      <c r="BO4526" t="s">
        <v>30932</v>
      </c>
      <c r="BP4526">
        <v>25439</v>
      </c>
      <c r="BQ4526">
        <v>6338</v>
      </c>
      <c r="BR4526">
        <v>49000</v>
      </c>
      <c r="BT4526">
        <v>43</v>
      </c>
      <c r="BU4526" t="s">
        <v>30933</v>
      </c>
      <c r="BV4526" t="s">
        <v>4695</v>
      </c>
      <c r="BX4526">
        <v>44189.354537037034</v>
      </c>
    </row>
    <row r="4527" spans="1:76" x14ac:dyDescent="0.25">
      <c r="A4527" t="s">
        <v>30934</v>
      </c>
      <c r="B4527" t="s">
        <v>22900</v>
      </c>
      <c r="C4527" t="s">
        <v>46</v>
      </c>
      <c r="D4527">
        <v>43970</v>
      </c>
      <c r="H4527" t="s">
        <v>47</v>
      </c>
      <c r="I4527">
        <v>43970</v>
      </c>
      <c r="J4527">
        <v>2020</v>
      </c>
      <c r="K4527" t="s">
        <v>85</v>
      </c>
      <c r="L4527" t="s">
        <v>22901</v>
      </c>
      <c r="N4527" t="s">
        <v>30935</v>
      </c>
      <c r="O4527" t="s">
        <v>21822</v>
      </c>
      <c r="P4527" t="s">
        <v>88</v>
      </c>
      <c r="Q4527" t="s">
        <v>11479</v>
      </c>
      <c r="R4527">
        <v>98531</v>
      </c>
      <c r="S4527" t="s">
        <v>22904</v>
      </c>
      <c r="T4527" t="s">
        <v>22904</v>
      </c>
      <c r="U4527">
        <v>3606232976</v>
      </c>
      <c r="V4527" t="s">
        <v>4807</v>
      </c>
      <c r="W4527">
        <v>23</v>
      </c>
      <c r="X4527" t="s">
        <v>5408</v>
      </c>
      <c r="Y4527">
        <v>3626</v>
      </c>
      <c r="Z4527" t="s">
        <v>88</v>
      </c>
      <c r="AA4527" t="s">
        <v>4785</v>
      </c>
      <c r="AB4527">
        <v>49233</v>
      </c>
      <c r="AC4527" t="s">
        <v>146</v>
      </c>
      <c r="AD4527" t="s">
        <v>4690</v>
      </c>
      <c r="AE4527" t="s">
        <v>107</v>
      </c>
      <c r="AF4527" t="s">
        <v>107</v>
      </c>
      <c r="AI4527">
        <v>1</v>
      </c>
      <c r="AJ4527" t="s">
        <v>58</v>
      </c>
      <c r="AK4527" t="s">
        <v>59</v>
      </c>
      <c r="AL4527">
        <v>44138</v>
      </c>
      <c r="AM4527" t="s">
        <v>4692</v>
      </c>
      <c r="AN4527" t="b">
        <v>1</v>
      </c>
      <c r="AO4527" t="b">
        <v>1</v>
      </c>
      <c r="AP4527" t="b">
        <v>1</v>
      </c>
      <c r="AQ4527" t="s">
        <v>60</v>
      </c>
      <c r="AR4527" t="s">
        <v>61</v>
      </c>
      <c r="BB4527" s="7" t="s">
        <v>30935</v>
      </c>
      <c r="BC4527" s="7" t="s">
        <v>21822</v>
      </c>
      <c r="BD4527" s="7" t="s">
        <v>11479</v>
      </c>
      <c r="BE4527" s="7">
        <v>98531</v>
      </c>
      <c r="BF4527" s="7">
        <v>3605297028</v>
      </c>
      <c r="BG4527" s="7">
        <v>45861.23</v>
      </c>
      <c r="BH4527" s="7">
        <v>0</v>
      </c>
      <c r="BI4527">
        <v>45861.11</v>
      </c>
      <c r="BJ4527">
        <v>-826.24</v>
      </c>
      <c r="BK4527">
        <v>0</v>
      </c>
      <c r="BL4527">
        <v>0</v>
      </c>
      <c r="BO4527" t="s">
        <v>30936</v>
      </c>
      <c r="BP4527">
        <v>25451</v>
      </c>
      <c r="BQ4527">
        <v>30067</v>
      </c>
      <c r="BR4527">
        <v>48745</v>
      </c>
      <c r="BS4527">
        <v>1222</v>
      </c>
      <c r="BU4527" t="s">
        <v>30937</v>
      </c>
      <c r="BV4527" t="s">
        <v>4695</v>
      </c>
      <c r="BX4527">
        <v>45217.560590277775</v>
      </c>
    </row>
    <row r="4528" spans="1:76" x14ac:dyDescent="0.25">
      <c r="A4528" t="s">
        <v>30938</v>
      </c>
      <c r="B4528" t="s">
        <v>30939</v>
      </c>
      <c r="C4528" t="s">
        <v>46</v>
      </c>
      <c r="D4528">
        <v>43970</v>
      </c>
      <c r="H4528" t="s">
        <v>47</v>
      </c>
      <c r="I4528">
        <v>43970</v>
      </c>
      <c r="J4528">
        <v>2020</v>
      </c>
      <c r="K4528" t="s">
        <v>85</v>
      </c>
      <c r="L4528" t="s">
        <v>30940</v>
      </c>
      <c r="N4528" t="s">
        <v>30941</v>
      </c>
      <c r="O4528" t="s">
        <v>20211</v>
      </c>
      <c r="P4528" t="s">
        <v>68</v>
      </c>
      <c r="Q4528" t="s">
        <v>52</v>
      </c>
      <c r="R4528">
        <v>98038</v>
      </c>
      <c r="S4528" t="s">
        <v>30942</v>
      </c>
      <c r="T4528" t="s">
        <v>30942</v>
      </c>
      <c r="U4528" t="s">
        <v>30943</v>
      </c>
      <c r="V4528" t="s">
        <v>54</v>
      </c>
      <c r="W4528">
        <v>13</v>
      </c>
      <c r="X4528" t="s">
        <v>182</v>
      </c>
      <c r="Y4528">
        <v>4787</v>
      </c>
      <c r="Z4528" t="s">
        <v>68</v>
      </c>
      <c r="AA4528" t="s">
        <v>57</v>
      </c>
      <c r="AB4528">
        <v>110810</v>
      </c>
      <c r="AC4528" t="s">
        <v>146</v>
      </c>
      <c r="AD4528" t="s">
        <v>4690</v>
      </c>
      <c r="AE4528" t="s">
        <v>107</v>
      </c>
      <c r="AF4528" t="s">
        <v>107</v>
      </c>
      <c r="AI4528">
        <v>1</v>
      </c>
      <c r="AJ4528" t="s">
        <v>58</v>
      </c>
      <c r="AK4528" t="s">
        <v>59</v>
      </c>
      <c r="AL4528">
        <v>44138</v>
      </c>
      <c r="AM4528" t="s">
        <v>4692</v>
      </c>
      <c r="AN4528" t="b">
        <v>1</v>
      </c>
      <c r="AO4528" t="b">
        <v>1</v>
      </c>
      <c r="AP4528" t="b">
        <v>1</v>
      </c>
      <c r="AQ4528" t="s">
        <v>60</v>
      </c>
      <c r="AR4528" t="s">
        <v>99</v>
      </c>
      <c r="BF4528" s="7" t="s">
        <v>30943</v>
      </c>
      <c r="BG4528" s="7">
        <v>18965.66</v>
      </c>
      <c r="BH4528" s="7">
        <v>0</v>
      </c>
      <c r="BI4528">
        <v>23708.47</v>
      </c>
      <c r="BJ4528">
        <v>4742.8100000000004</v>
      </c>
      <c r="BK4528">
        <v>0</v>
      </c>
      <c r="BL4528">
        <v>0</v>
      </c>
      <c r="BO4528" t="s">
        <v>30944</v>
      </c>
      <c r="BP4528">
        <v>25479</v>
      </c>
      <c r="BQ4528">
        <v>30155</v>
      </c>
      <c r="BR4528">
        <v>73496</v>
      </c>
      <c r="BS4528">
        <v>899</v>
      </c>
      <c r="BT4528">
        <v>5</v>
      </c>
      <c r="BU4528" t="s">
        <v>30945</v>
      </c>
      <c r="BV4528" t="s">
        <v>4695</v>
      </c>
      <c r="BX4528">
        <v>44201.567893518521</v>
      </c>
    </row>
    <row r="4529" spans="1:76" x14ac:dyDescent="0.25">
      <c r="A4529" t="s">
        <v>30946</v>
      </c>
      <c r="B4529" t="s">
        <v>30947</v>
      </c>
      <c r="C4529" t="s">
        <v>46</v>
      </c>
      <c r="D4529">
        <v>43972</v>
      </c>
      <c r="H4529" t="s">
        <v>47</v>
      </c>
      <c r="I4529">
        <v>43972</v>
      </c>
      <c r="J4529">
        <v>2020</v>
      </c>
      <c r="K4529" t="s">
        <v>85</v>
      </c>
      <c r="L4529" t="s">
        <v>30948</v>
      </c>
      <c r="N4529" t="s">
        <v>4929</v>
      </c>
      <c r="O4529" t="s">
        <v>2770</v>
      </c>
      <c r="P4529" t="s">
        <v>56</v>
      </c>
      <c r="Q4529" t="s">
        <v>52</v>
      </c>
      <c r="R4529">
        <v>98841</v>
      </c>
      <c r="S4529" t="s">
        <v>30949</v>
      </c>
      <c r="T4529" t="s">
        <v>30949</v>
      </c>
      <c r="U4529" t="s">
        <v>30950</v>
      </c>
      <c r="V4529" t="s">
        <v>4807</v>
      </c>
      <c r="W4529">
        <v>23</v>
      </c>
      <c r="X4529" t="s">
        <v>5554</v>
      </c>
      <c r="Y4529">
        <v>3801</v>
      </c>
      <c r="Z4529" t="s">
        <v>56</v>
      </c>
      <c r="AA4529" t="s">
        <v>4785</v>
      </c>
      <c r="AB4529">
        <v>23861</v>
      </c>
      <c r="AC4529" t="s">
        <v>146</v>
      </c>
      <c r="AD4529" t="s">
        <v>4690</v>
      </c>
      <c r="AE4529" t="s">
        <v>107</v>
      </c>
      <c r="AF4529" t="s">
        <v>107</v>
      </c>
      <c r="AI4529">
        <v>1</v>
      </c>
      <c r="AJ4529" t="s">
        <v>58</v>
      </c>
      <c r="AK4529" t="s">
        <v>59</v>
      </c>
      <c r="AL4529">
        <v>44138</v>
      </c>
      <c r="AM4529" t="s">
        <v>4692</v>
      </c>
      <c r="AN4529" t="b">
        <v>1</v>
      </c>
      <c r="AO4529" t="b">
        <v>1</v>
      </c>
      <c r="AP4529" t="b">
        <v>1</v>
      </c>
      <c r="AQ4529" t="s">
        <v>60</v>
      </c>
      <c r="AR4529" t="s">
        <v>99</v>
      </c>
      <c r="BB4529" s="7" t="s">
        <v>4929</v>
      </c>
      <c r="BC4529" s="7" t="s">
        <v>2770</v>
      </c>
      <c r="BD4529" s="7" t="s">
        <v>52</v>
      </c>
      <c r="BE4529" s="7">
        <v>98841</v>
      </c>
      <c r="BF4529" s="7" t="s">
        <v>30950</v>
      </c>
      <c r="BG4529" s="7">
        <v>4021.7</v>
      </c>
      <c r="BH4529" s="7">
        <v>0</v>
      </c>
      <c r="BI4529">
        <v>3989.32</v>
      </c>
      <c r="BJ4529">
        <v>369.65</v>
      </c>
      <c r="BK4529">
        <v>0</v>
      </c>
      <c r="BL4529">
        <v>0</v>
      </c>
      <c r="BO4529" t="s">
        <v>30951</v>
      </c>
      <c r="BP4529">
        <v>25473</v>
      </c>
      <c r="BQ4529">
        <v>30063</v>
      </c>
      <c r="BR4529">
        <v>49017</v>
      </c>
      <c r="BS4529">
        <v>315</v>
      </c>
      <c r="BU4529" t="s">
        <v>30948</v>
      </c>
      <c r="BV4529" t="s">
        <v>4695</v>
      </c>
      <c r="BX4529">
        <v>44189.353460648148</v>
      </c>
    </row>
    <row r="4530" spans="1:76" x14ac:dyDescent="0.25">
      <c r="A4530" t="s">
        <v>30952</v>
      </c>
      <c r="B4530" t="s">
        <v>30953</v>
      </c>
      <c r="C4530" t="s">
        <v>46</v>
      </c>
      <c r="D4530">
        <v>43960</v>
      </c>
      <c r="H4530" t="s">
        <v>47</v>
      </c>
      <c r="I4530">
        <v>43960</v>
      </c>
      <c r="J4530">
        <v>2020</v>
      </c>
      <c r="K4530" t="s">
        <v>85</v>
      </c>
      <c r="L4530" t="s">
        <v>30954</v>
      </c>
      <c r="N4530" t="s">
        <v>30955</v>
      </c>
      <c r="O4530" t="s">
        <v>11478</v>
      </c>
      <c r="P4530" t="s">
        <v>96</v>
      </c>
      <c r="Q4530" t="s">
        <v>52</v>
      </c>
      <c r="R4530">
        <v>99352</v>
      </c>
      <c r="S4530" t="s">
        <v>30956</v>
      </c>
      <c r="T4530" t="s">
        <v>30956</v>
      </c>
      <c r="U4530" t="s">
        <v>30957</v>
      </c>
      <c r="V4530" t="s">
        <v>4807</v>
      </c>
      <c r="W4530">
        <v>23</v>
      </c>
      <c r="X4530" t="s">
        <v>7019</v>
      </c>
      <c r="Y4530">
        <v>4725</v>
      </c>
      <c r="Z4530" t="s">
        <v>96</v>
      </c>
      <c r="AA4530" t="s">
        <v>4785</v>
      </c>
      <c r="AB4530">
        <v>115152</v>
      </c>
      <c r="AC4530" t="s">
        <v>146</v>
      </c>
      <c r="AD4530" t="s">
        <v>4690</v>
      </c>
      <c r="AE4530" t="s">
        <v>107</v>
      </c>
      <c r="AF4530" t="s">
        <v>107</v>
      </c>
      <c r="AI4530">
        <v>1</v>
      </c>
      <c r="AJ4530" t="s">
        <v>58</v>
      </c>
      <c r="AK4530" t="s">
        <v>59</v>
      </c>
      <c r="AL4530">
        <v>44138</v>
      </c>
      <c r="AM4530" t="s">
        <v>4692</v>
      </c>
      <c r="AN4530" t="b">
        <v>1</v>
      </c>
      <c r="AO4530" t="b">
        <v>1</v>
      </c>
      <c r="AP4530" t="b">
        <v>0</v>
      </c>
      <c r="AQ4530" t="s">
        <v>177</v>
      </c>
      <c r="BB4530" s="7" t="s">
        <v>30955</v>
      </c>
      <c r="BC4530" s="7" t="s">
        <v>11478</v>
      </c>
      <c r="BD4530" s="7" t="s">
        <v>52</v>
      </c>
      <c r="BE4530" s="7">
        <v>99352</v>
      </c>
      <c r="BF4530" s="7" t="s">
        <v>30958</v>
      </c>
      <c r="BG4530" s="7">
        <v>2670</v>
      </c>
      <c r="BH4530" s="7">
        <v>0</v>
      </c>
      <c r="BI4530">
        <v>1829.41</v>
      </c>
      <c r="BJ4530">
        <v>0</v>
      </c>
      <c r="BK4530">
        <v>0</v>
      </c>
      <c r="BL4530">
        <v>0</v>
      </c>
      <c r="BO4530" t="s">
        <v>30959</v>
      </c>
      <c r="BP4530">
        <v>25333</v>
      </c>
      <c r="BQ4530">
        <v>29941</v>
      </c>
      <c r="BR4530">
        <v>26026</v>
      </c>
      <c r="BS4530">
        <v>1164</v>
      </c>
      <c r="BU4530" t="s">
        <v>30960</v>
      </c>
      <c r="BV4530" t="s">
        <v>4695</v>
      </c>
      <c r="BX4530">
        <v>44148.882060185184</v>
      </c>
    </row>
    <row r="4531" spans="1:76" x14ac:dyDescent="0.25">
      <c r="A4531" t="s">
        <v>30961</v>
      </c>
      <c r="B4531" t="s">
        <v>30962</v>
      </c>
      <c r="C4531" t="s">
        <v>46</v>
      </c>
      <c r="D4531">
        <v>43978</v>
      </c>
      <c r="I4531">
        <v>43978</v>
      </c>
      <c r="J4531">
        <v>2020</v>
      </c>
      <c r="K4531" t="s">
        <v>85</v>
      </c>
      <c r="L4531" t="s">
        <v>30963</v>
      </c>
      <c r="N4531" t="s">
        <v>30964</v>
      </c>
      <c r="O4531" t="s">
        <v>4930</v>
      </c>
      <c r="Q4531" t="s">
        <v>5990</v>
      </c>
      <c r="R4531">
        <v>98230</v>
      </c>
      <c r="S4531" t="s">
        <v>30965</v>
      </c>
      <c r="T4531" t="s">
        <v>30965</v>
      </c>
      <c r="U4531">
        <v>3603898670</v>
      </c>
      <c r="V4531" t="s">
        <v>1251</v>
      </c>
      <c r="W4531">
        <v>3</v>
      </c>
      <c r="X4531" t="s">
        <v>4770</v>
      </c>
      <c r="Y4531">
        <v>1000</v>
      </c>
      <c r="AA4531" t="s">
        <v>71</v>
      </c>
      <c r="AC4531" t="s">
        <v>146</v>
      </c>
      <c r="AD4531" t="s">
        <v>4690</v>
      </c>
      <c r="AE4531" t="s">
        <v>107</v>
      </c>
      <c r="AF4531" t="s">
        <v>107</v>
      </c>
      <c r="AJ4531" t="s">
        <v>58</v>
      </c>
      <c r="AK4531" t="s">
        <v>59</v>
      </c>
      <c r="AL4531">
        <v>44138</v>
      </c>
      <c r="AM4531" t="s">
        <v>4692</v>
      </c>
      <c r="AN4531" t="b">
        <v>1</v>
      </c>
      <c r="AO4531" t="b">
        <v>1</v>
      </c>
      <c r="AP4531" t="b">
        <v>0</v>
      </c>
      <c r="AQ4531" t="s">
        <v>177</v>
      </c>
      <c r="BB4531" s="7" t="s">
        <v>30964</v>
      </c>
      <c r="BC4531" s="7" t="s">
        <v>4930</v>
      </c>
      <c r="BD4531" s="7" t="s">
        <v>5990</v>
      </c>
      <c r="BE4531" s="7">
        <v>98230</v>
      </c>
      <c r="BF4531" s="7">
        <v>3603898670</v>
      </c>
      <c r="BO4531" t="s">
        <v>30966</v>
      </c>
      <c r="BP4531">
        <v>25615</v>
      </c>
      <c r="BQ4531">
        <v>30198</v>
      </c>
      <c r="BR4531">
        <v>91027</v>
      </c>
      <c r="BU4531" t="s">
        <v>30963</v>
      </c>
      <c r="BV4531" t="s">
        <v>4695</v>
      </c>
      <c r="BX4531">
        <v>44075.335219907407</v>
      </c>
    </row>
    <row r="4532" spans="1:76" x14ac:dyDescent="0.25">
      <c r="A4532" t="s">
        <v>30967</v>
      </c>
      <c r="B4532" t="s">
        <v>30968</v>
      </c>
      <c r="C4532" t="s">
        <v>46</v>
      </c>
      <c r="D4532">
        <v>43980</v>
      </c>
      <c r="H4532" t="s">
        <v>47</v>
      </c>
      <c r="I4532">
        <v>43980</v>
      </c>
      <c r="J4532">
        <v>2020</v>
      </c>
      <c r="K4532" t="s">
        <v>85</v>
      </c>
      <c r="L4532" t="s">
        <v>30969</v>
      </c>
      <c r="N4532" t="s">
        <v>30970</v>
      </c>
      <c r="O4532" t="s">
        <v>16143</v>
      </c>
      <c r="P4532" t="s">
        <v>737</v>
      </c>
      <c r="Q4532" t="s">
        <v>5990</v>
      </c>
      <c r="R4532">
        <v>98520</v>
      </c>
      <c r="S4532" t="s">
        <v>30971</v>
      </c>
      <c r="T4532" t="s">
        <v>30972</v>
      </c>
      <c r="U4532">
        <v>17023788233</v>
      </c>
      <c r="V4532" t="s">
        <v>4807</v>
      </c>
      <c r="W4532">
        <v>23</v>
      </c>
      <c r="X4532" t="s">
        <v>6884</v>
      </c>
      <c r="Y4532">
        <v>3369</v>
      </c>
      <c r="Z4532" t="s">
        <v>737</v>
      </c>
      <c r="AA4532" t="s">
        <v>4785</v>
      </c>
      <c r="AB4532">
        <v>44912</v>
      </c>
      <c r="AC4532" t="s">
        <v>146</v>
      </c>
      <c r="AD4532" t="s">
        <v>4690</v>
      </c>
      <c r="AE4532" t="s">
        <v>107</v>
      </c>
      <c r="AF4532" t="s">
        <v>107</v>
      </c>
      <c r="AI4532">
        <v>2</v>
      </c>
      <c r="AJ4532" t="s">
        <v>58</v>
      </c>
      <c r="AK4532" t="s">
        <v>59</v>
      </c>
      <c r="AL4532">
        <v>44138</v>
      </c>
      <c r="AM4532" t="s">
        <v>4692</v>
      </c>
      <c r="AN4532" t="b">
        <v>1</v>
      </c>
      <c r="AO4532" t="b">
        <v>1</v>
      </c>
      <c r="AP4532" t="b">
        <v>1</v>
      </c>
      <c r="AQ4532" t="s">
        <v>60</v>
      </c>
      <c r="AR4532" t="s">
        <v>61</v>
      </c>
      <c r="BF4532" s="7">
        <v>17023788233</v>
      </c>
      <c r="BG4532" s="7">
        <v>17943.5</v>
      </c>
      <c r="BH4532" s="7">
        <v>0</v>
      </c>
      <c r="BI4532">
        <v>8457.49</v>
      </c>
      <c r="BJ4532">
        <v>0</v>
      </c>
      <c r="BK4532">
        <v>0</v>
      </c>
      <c r="BL4532">
        <v>0</v>
      </c>
      <c r="BO4532" t="s">
        <v>30973</v>
      </c>
      <c r="BP4532">
        <v>25718</v>
      </c>
      <c r="BQ4532">
        <v>30101</v>
      </c>
      <c r="BR4532">
        <v>69800</v>
      </c>
      <c r="BS4532">
        <v>1021</v>
      </c>
      <c r="BU4532" t="s">
        <v>30974</v>
      </c>
      <c r="BV4532" t="s">
        <v>4695</v>
      </c>
      <c r="BX4532">
        <v>44300.342233796298</v>
      </c>
    </row>
    <row r="4533" spans="1:76" x14ac:dyDescent="0.25">
      <c r="A4533" t="s">
        <v>30975</v>
      </c>
      <c r="B4533" t="s">
        <v>3370</v>
      </c>
      <c r="C4533" t="s">
        <v>46</v>
      </c>
      <c r="D4533">
        <v>43983</v>
      </c>
      <c r="I4533">
        <v>43983</v>
      </c>
      <c r="J4533">
        <v>2020</v>
      </c>
      <c r="K4533" t="s">
        <v>85</v>
      </c>
      <c r="L4533" t="s">
        <v>27847</v>
      </c>
      <c r="N4533" t="s">
        <v>30976</v>
      </c>
      <c r="O4533" t="s">
        <v>959</v>
      </c>
      <c r="P4533" t="s">
        <v>394</v>
      </c>
      <c r="Q4533" t="s">
        <v>52</v>
      </c>
      <c r="R4533">
        <v>98233</v>
      </c>
      <c r="S4533" t="s">
        <v>27848</v>
      </c>
      <c r="T4533" t="s">
        <v>27848</v>
      </c>
      <c r="U4533">
        <v>3605952286</v>
      </c>
      <c r="V4533" t="s">
        <v>90</v>
      </c>
      <c r="W4533">
        <v>12</v>
      </c>
      <c r="X4533" t="s">
        <v>1090</v>
      </c>
      <c r="Y4533">
        <v>4769</v>
      </c>
      <c r="Z4533" t="s">
        <v>394</v>
      </c>
      <c r="AA4533" t="s">
        <v>57</v>
      </c>
      <c r="AB4533">
        <v>104334</v>
      </c>
      <c r="AC4533" t="s">
        <v>146</v>
      </c>
      <c r="AD4533" t="s">
        <v>4690</v>
      </c>
      <c r="AE4533" t="s">
        <v>107</v>
      </c>
      <c r="AF4533" t="s">
        <v>107</v>
      </c>
      <c r="AJ4533" t="s">
        <v>58</v>
      </c>
      <c r="AK4533" t="s">
        <v>59</v>
      </c>
      <c r="AL4533">
        <v>44138</v>
      </c>
      <c r="AM4533" t="s">
        <v>4878</v>
      </c>
      <c r="AN4533" t="b">
        <v>1</v>
      </c>
      <c r="AO4533" t="b">
        <v>1</v>
      </c>
      <c r="AP4533" t="b">
        <v>1</v>
      </c>
      <c r="AQ4533" t="s">
        <v>60</v>
      </c>
      <c r="AR4533" t="s">
        <v>99</v>
      </c>
      <c r="BF4533" s="7">
        <v>3605952286</v>
      </c>
      <c r="BO4533" t="s">
        <v>30977</v>
      </c>
      <c r="BP4533">
        <v>25744</v>
      </c>
      <c r="BQ4533">
        <v>9327</v>
      </c>
      <c r="BR4533">
        <v>74722</v>
      </c>
      <c r="BT4533">
        <v>40</v>
      </c>
      <c r="BU4533" t="s">
        <v>27847</v>
      </c>
      <c r="BV4533" t="s">
        <v>4695</v>
      </c>
      <c r="BX4533">
        <v>44189.354502314818</v>
      </c>
    </row>
    <row r="4534" spans="1:76" x14ac:dyDescent="0.25">
      <c r="A4534" t="s">
        <v>30978</v>
      </c>
      <c r="B4534" t="s">
        <v>30979</v>
      </c>
      <c r="C4534" t="s">
        <v>46</v>
      </c>
      <c r="D4534">
        <v>43817</v>
      </c>
      <c r="H4534" t="s">
        <v>47</v>
      </c>
      <c r="I4534">
        <v>43817</v>
      </c>
      <c r="J4534">
        <v>2020</v>
      </c>
      <c r="K4534" t="s">
        <v>85</v>
      </c>
      <c r="L4534" t="s">
        <v>30980</v>
      </c>
      <c r="N4534" t="s">
        <v>30981</v>
      </c>
      <c r="O4534" t="s">
        <v>17439</v>
      </c>
      <c r="P4534" t="s">
        <v>68</v>
      </c>
      <c r="Q4534" t="s">
        <v>52</v>
      </c>
      <c r="R4534">
        <v>98270</v>
      </c>
      <c r="S4534" t="s">
        <v>30982</v>
      </c>
      <c r="T4534" t="s">
        <v>30982</v>
      </c>
      <c r="U4534" t="s">
        <v>30983</v>
      </c>
      <c r="V4534" t="s">
        <v>54</v>
      </c>
      <c r="W4534">
        <v>13</v>
      </c>
      <c r="X4534" t="s">
        <v>759</v>
      </c>
      <c r="Y4534">
        <v>4866</v>
      </c>
      <c r="Z4534" t="s">
        <v>68</v>
      </c>
      <c r="AA4534" t="s">
        <v>57</v>
      </c>
      <c r="AB4534">
        <v>107180</v>
      </c>
      <c r="AC4534" t="s">
        <v>146</v>
      </c>
      <c r="AD4534" t="s">
        <v>4690</v>
      </c>
      <c r="AE4534" t="s">
        <v>107</v>
      </c>
      <c r="AF4534" t="s">
        <v>107</v>
      </c>
      <c r="AI4534">
        <v>2</v>
      </c>
      <c r="AJ4534" t="s">
        <v>58</v>
      </c>
      <c r="AK4534" t="s">
        <v>59</v>
      </c>
      <c r="AL4534">
        <v>44138</v>
      </c>
      <c r="AM4534" t="s">
        <v>4692</v>
      </c>
      <c r="AN4534" t="b">
        <v>1</v>
      </c>
      <c r="AO4534" t="b">
        <v>1</v>
      </c>
      <c r="AP4534" t="b">
        <v>1</v>
      </c>
      <c r="AQ4534" t="s">
        <v>60</v>
      </c>
      <c r="AR4534" t="s">
        <v>99</v>
      </c>
      <c r="BB4534" s="7" t="s">
        <v>20290</v>
      </c>
      <c r="BC4534" s="7" t="s">
        <v>4916</v>
      </c>
      <c r="BD4534" s="7" t="s">
        <v>52</v>
      </c>
      <c r="BE4534" s="7">
        <v>98401</v>
      </c>
      <c r="BF4534" s="7" t="s">
        <v>20950</v>
      </c>
      <c r="BG4534" s="7">
        <v>289441.23</v>
      </c>
      <c r="BH4534" s="7">
        <v>0</v>
      </c>
      <c r="BI4534">
        <v>282062.21000000002</v>
      </c>
      <c r="BJ4534">
        <v>-180.1</v>
      </c>
      <c r="BK4534">
        <v>0</v>
      </c>
      <c r="BL4534">
        <v>0</v>
      </c>
      <c r="BM4534">
        <v>14700.32</v>
      </c>
      <c r="BN4534">
        <v>99380.51</v>
      </c>
      <c r="BO4534" t="s">
        <v>30984</v>
      </c>
      <c r="BP4534">
        <v>24596</v>
      </c>
      <c r="BQ4534">
        <v>2190</v>
      </c>
      <c r="BR4534">
        <v>25564</v>
      </c>
      <c r="BS4534">
        <v>717</v>
      </c>
      <c r="BT4534">
        <v>44</v>
      </c>
      <c r="BU4534" t="s">
        <v>20293</v>
      </c>
      <c r="BV4534" t="s">
        <v>4695</v>
      </c>
      <c r="BX4534">
        <v>44281.49523148148</v>
      </c>
    </row>
    <row r="4535" spans="1:76" x14ac:dyDescent="0.25">
      <c r="A4535" t="s">
        <v>30985</v>
      </c>
      <c r="B4535" t="s">
        <v>30730</v>
      </c>
      <c r="C4535" t="s">
        <v>46</v>
      </c>
      <c r="D4535">
        <v>43990</v>
      </c>
      <c r="I4535">
        <v>43990</v>
      </c>
      <c r="J4535">
        <v>2020</v>
      </c>
      <c r="K4535" t="s">
        <v>85</v>
      </c>
      <c r="L4535" t="s">
        <v>30986</v>
      </c>
      <c r="N4535" t="s">
        <v>30987</v>
      </c>
      <c r="O4535" t="s">
        <v>13534</v>
      </c>
      <c r="P4535" t="s">
        <v>562</v>
      </c>
      <c r="Q4535" t="s">
        <v>52</v>
      </c>
      <c r="R4535">
        <v>98586</v>
      </c>
      <c r="S4535" t="s">
        <v>30733</v>
      </c>
      <c r="T4535" t="s">
        <v>30733</v>
      </c>
      <c r="U4535" t="s">
        <v>30734</v>
      </c>
      <c r="V4535" t="s">
        <v>4807</v>
      </c>
      <c r="W4535">
        <v>23</v>
      </c>
      <c r="X4535" t="s">
        <v>5526</v>
      </c>
      <c r="Y4535">
        <v>3841</v>
      </c>
      <c r="Z4535" t="s">
        <v>562</v>
      </c>
      <c r="AA4535" t="s">
        <v>4785</v>
      </c>
      <c r="AB4535">
        <v>15605</v>
      </c>
      <c r="AC4535" t="s">
        <v>146</v>
      </c>
      <c r="AD4535" t="s">
        <v>4690</v>
      </c>
      <c r="AE4535" t="s">
        <v>107</v>
      </c>
      <c r="AF4535" t="s">
        <v>107</v>
      </c>
      <c r="AI4535">
        <v>1</v>
      </c>
      <c r="AJ4535" t="s">
        <v>58</v>
      </c>
      <c r="AK4535" t="s">
        <v>59</v>
      </c>
      <c r="AL4535">
        <v>44138</v>
      </c>
      <c r="AM4535" t="s">
        <v>4878</v>
      </c>
      <c r="AN4535" t="b">
        <v>1</v>
      </c>
      <c r="AO4535" t="b">
        <v>1</v>
      </c>
      <c r="AP4535" t="b">
        <v>1</v>
      </c>
      <c r="AQ4535" t="s">
        <v>60</v>
      </c>
      <c r="AR4535" t="s">
        <v>61</v>
      </c>
      <c r="BB4535" s="7" t="s">
        <v>30987</v>
      </c>
      <c r="BC4535" s="7" t="s">
        <v>13534</v>
      </c>
      <c r="BD4535" s="7" t="s">
        <v>52</v>
      </c>
      <c r="BE4535" s="7">
        <v>98586</v>
      </c>
      <c r="BF4535" s="7" t="s">
        <v>30734</v>
      </c>
      <c r="BO4535" t="s">
        <v>30988</v>
      </c>
      <c r="BP4535">
        <v>25795</v>
      </c>
      <c r="BQ4535">
        <v>4101</v>
      </c>
      <c r="BR4535">
        <v>42976</v>
      </c>
      <c r="BU4535" t="s">
        <v>30989</v>
      </c>
      <c r="BV4535" t="s">
        <v>4695</v>
      </c>
      <c r="BX4535">
        <v>44389.617962962962</v>
      </c>
    </row>
    <row r="4536" spans="1:76" x14ac:dyDescent="0.25">
      <c r="A4536" t="s">
        <v>30990</v>
      </c>
      <c r="B4536" t="s">
        <v>30991</v>
      </c>
      <c r="C4536" t="s">
        <v>46</v>
      </c>
      <c r="D4536">
        <v>43978</v>
      </c>
      <c r="H4536" t="s">
        <v>47</v>
      </c>
      <c r="I4536">
        <v>43978</v>
      </c>
      <c r="J4536">
        <v>2020</v>
      </c>
      <c r="K4536" t="s">
        <v>85</v>
      </c>
      <c r="L4536" t="s">
        <v>30992</v>
      </c>
      <c r="N4536" t="s">
        <v>30993</v>
      </c>
      <c r="O4536" t="s">
        <v>29926</v>
      </c>
      <c r="P4536" t="s">
        <v>68</v>
      </c>
      <c r="Q4536" t="s">
        <v>52</v>
      </c>
      <c r="R4536" t="s">
        <v>30994</v>
      </c>
      <c r="S4536" t="s">
        <v>30995</v>
      </c>
      <c r="T4536" t="s">
        <v>30996</v>
      </c>
      <c r="U4536" t="s">
        <v>30997</v>
      </c>
      <c r="V4536" t="s">
        <v>54</v>
      </c>
      <c r="W4536">
        <v>13</v>
      </c>
      <c r="X4536" t="s">
        <v>164</v>
      </c>
      <c r="Y4536">
        <v>4779</v>
      </c>
      <c r="Z4536" t="s">
        <v>68</v>
      </c>
      <c r="AA4536" t="s">
        <v>57</v>
      </c>
      <c r="AB4536">
        <v>106216</v>
      </c>
      <c r="AC4536" t="s">
        <v>146</v>
      </c>
      <c r="AD4536" t="s">
        <v>4690</v>
      </c>
      <c r="AE4536" t="s">
        <v>107</v>
      </c>
      <c r="AF4536" t="s">
        <v>107</v>
      </c>
      <c r="AI4536">
        <v>2</v>
      </c>
      <c r="AJ4536" t="s">
        <v>58</v>
      </c>
      <c r="AK4536" t="s">
        <v>59</v>
      </c>
      <c r="AL4536">
        <v>44138</v>
      </c>
      <c r="AM4536" t="s">
        <v>4692</v>
      </c>
      <c r="AN4536" t="b">
        <v>1</v>
      </c>
      <c r="AO4536" t="b">
        <v>1</v>
      </c>
      <c r="AP4536" t="b">
        <v>1</v>
      </c>
      <c r="AQ4536" t="s">
        <v>60</v>
      </c>
      <c r="AR4536" t="s">
        <v>99</v>
      </c>
      <c r="BB4536" s="7" t="s">
        <v>20595</v>
      </c>
      <c r="BC4536" s="7" t="s">
        <v>6811</v>
      </c>
      <c r="BD4536" s="7" t="s">
        <v>52</v>
      </c>
      <c r="BE4536" s="7">
        <v>98371</v>
      </c>
      <c r="BF4536" s="7" t="s">
        <v>11221</v>
      </c>
      <c r="BG4536" s="7">
        <v>15806.33</v>
      </c>
      <c r="BH4536" s="7">
        <v>0</v>
      </c>
      <c r="BI4536">
        <v>15163.82</v>
      </c>
      <c r="BJ4536">
        <v>-642.51</v>
      </c>
      <c r="BK4536">
        <v>0</v>
      </c>
      <c r="BL4536">
        <v>0</v>
      </c>
      <c r="BO4536" t="s">
        <v>30998</v>
      </c>
      <c r="BP4536">
        <v>25641</v>
      </c>
      <c r="BQ4536">
        <v>32722</v>
      </c>
      <c r="BR4536">
        <v>70220</v>
      </c>
      <c r="BS4536">
        <v>344</v>
      </c>
      <c r="BT4536">
        <v>1</v>
      </c>
      <c r="BU4536" t="s">
        <v>17025</v>
      </c>
      <c r="BV4536" t="s">
        <v>4695</v>
      </c>
      <c r="BX4536">
        <v>44754.6797337963</v>
      </c>
    </row>
    <row r="4537" spans="1:76" x14ac:dyDescent="0.25">
      <c r="A4537" t="s">
        <v>30999</v>
      </c>
      <c r="B4537" t="s">
        <v>4150</v>
      </c>
      <c r="C4537" t="s">
        <v>46</v>
      </c>
      <c r="D4537">
        <v>44000</v>
      </c>
      <c r="I4537">
        <v>44000</v>
      </c>
      <c r="J4537">
        <v>2020</v>
      </c>
      <c r="K4537" t="s">
        <v>85</v>
      </c>
      <c r="L4537" t="s">
        <v>31000</v>
      </c>
      <c r="N4537" t="s">
        <v>31001</v>
      </c>
      <c r="O4537" t="s">
        <v>4715</v>
      </c>
      <c r="Q4537" t="s">
        <v>52</v>
      </c>
      <c r="R4537">
        <v>98168</v>
      </c>
      <c r="S4537" t="s">
        <v>30741</v>
      </c>
      <c r="T4537" t="s">
        <v>30741</v>
      </c>
      <c r="U4537" t="s">
        <v>31002</v>
      </c>
      <c r="V4537" t="s">
        <v>1251</v>
      </c>
      <c r="W4537">
        <v>3</v>
      </c>
      <c r="X4537" t="s">
        <v>4770</v>
      </c>
      <c r="Y4537">
        <v>1000</v>
      </c>
      <c r="AA4537" t="s">
        <v>71</v>
      </c>
      <c r="AC4537" t="s">
        <v>146</v>
      </c>
      <c r="AD4537" t="s">
        <v>4690</v>
      </c>
      <c r="AE4537" t="s">
        <v>107</v>
      </c>
      <c r="AF4537" t="s">
        <v>107</v>
      </c>
      <c r="AJ4537" t="s">
        <v>58</v>
      </c>
      <c r="AK4537" t="s">
        <v>59</v>
      </c>
      <c r="AL4537">
        <v>44138</v>
      </c>
      <c r="AM4537" t="s">
        <v>4878</v>
      </c>
      <c r="AN4537" t="b">
        <v>1</v>
      </c>
      <c r="AO4537" t="b">
        <v>1</v>
      </c>
      <c r="AP4537" t="b">
        <v>0</v>
      </c>
      <c r="AQ4537" t="s">
        <v>177</v>
      </c>
      <c r="BB4537" s="7" t="s">
        <v>31001</v>
      </c>
      <c r="BC4537" s="7" t="s">
        <v>4715</v>
      </c>
      <c r="BD4537" s="7" t="s">
        <v>52</v>
      </c>
      <c r="BE4537" s="7">
        <v>98168</v>
      </c>
      <c r="BF4537" s="7" t="s">
        <v>31002</v>
      </c>
      <c r="BO4537" t="s">
        <v>31003</v>
      </c>
      <c r="BP4537">
        <v>25861</v>
      </c>
      <c r="BQ4537">
        <v>24023</v>
      </c>
      <c r="BR4537">
        <v>32000</v>
      </c>
      <c r="BU4537" t="s">
        <v>31004</v>
      </c>
      <c r="BV4537" t="s">
        <v>4695</v>
      </c>
      <c r="BX4537">
        <v>44075.335219907407</v>
      </c>
    </row>
    <row r="4538" spans="1:76" x14ac:dyDescent="0.25">
      <c r="A4538" t="s">
        <v>31005</v>
      </c>
      <c r="B4538" t="s">
        <v>31006</v>
      </c>
      <c r="C4538" t="s">
        <v>46</v>
      </c>
      <c r="D4538">
        <v>44011</v>
      </c>
      <c r="I4538">
        <v>44011</v>
      </c>
      <c r="J4538">
        <v>2020</v>
      </c>
      <c r="K4538" t="s">
        <v>85</v>
      </c>
      <c r="L4538" t="s">
        <v>31007</v>
      </c>
      <c r="M4538" t="s">
        <v>31008</v>
      </c>
      <c r="N4538" t="s">
        <v>31009</v>
      </c>
      <c r="O4538" t="s">
        <v>31010</v>
      </c>
      <c r="Q4538" t="s">
        <v>52</v>
      </c>
      <c r="R4538" t="s">
        <v>31011</v>
      </c>
      <c r="S4538" t="s">
        <v>31012</v>
      </c>
      <c r="T4538" t="s">
        <v>31012</v>
      </c>
      <c r="U4538">
        <v>2067784127</v>
      </c>
      <c r="V4538" t="s">
        <v>538</v>
      </c>
      <c r="W4538">
        <v>8</v>
      </c>
      <c r="X4538" t="s">
        <v>4770</v>
      </c>
      <c r="Y4538">
        <v>1000</v>
      </c>
      <c r="AA4538" t="s">
        <v>71</v>
      </c>
      <c r="AC4538" t="s">
        <v>146</v>
      </c>
      <c r="AD4538" t="s">
        <v>4690</v>
      </c>
      <c r="AE4538" t="s">
        <v>107</v>
      </c>
      <c r="AF4538" t="s">
        <v>107</v>
      </c>
      <c r="AJ4538" t="s">
        <v>58</v>
      </c>
      <c r="AK4538" t="s">
        <v>59</v>
      </c>
      <c r="AL4538">
        <v>44138</v>
      </c>
      <c r="AM4538" t="s">
        <v>4692</v>
      </c>
      <c r="AN4538" t="b">
        <v>1</v>
      </c>
      <c r="AO4538" t="b">
        <v>1</v>
      </c>
      <c r="AP4538" t="b">
        <v>1</v>
      </c>
      <c r="AQ4538" t="s">
        <v>60</v>
      </c>
      <c r="AR4538" t="s">
        <v>99</v>
      </c>
      <c r="BF4538" s="7">
        <v>2067784127</v>
      </c>
      <c r="BO4538" t="s">
        <v>31013</v>
      </c>
      <c r="BP4538">
        <v>25889</v>
      </c>
      <c r="BQ4538">
        <v>25340</v>
      </c>
      <c r="BR4538">
        <v>73768</v>
      </c>
      <c r="BU4538" t="s">
        <v>31014</v>
      </c>
      <c r="BV4538" t="s">
        <v>4695</v>
      </c>
      <c r="BX4538">
        <v>44189.353078703702</v>
      </c>
    </row>
    <row r="4539" spans="1:76" x14ac:dyDescent="0.25">
      <c r="A4539" t="s">
        <v>31015</v>
      </c>
      <c r="B4539" t="s">
        <v>31016</v>
      </c>
      <c r="C4539" t="s">
        <v>46</v>
      </c>
      <c r="D4539">
        <v>43977</v>
      </c>
      <c r="I4539">
        <v>43977</v>
      </c>
      <c r="J4539">
        <v>2020</v>
      </c>
      <c r="K4539" t="s">
        <v>85</v>
      </c>
      <c r="L4539" t="s">
        <v>31017</v>
      </c>
      <c r="N4539" t="s">
        <v>31018</v>
      </c>
      <c r="O4539" t="s">
        <v>22778</v>
      </c>
      <c r="P4539" t="s">
        <v>199</v>
      </c>
      <c r="Q4539" t="s">
        <v>52</v>
      </c>
      <c r="R4539">
        <v>98275</v>
      </c>
      <c r="S4539" t="s">
        <v>31019</v>
      </c>
      <c r="T4539" t="s">
        <v>31019</v>
      </c>
      <c r="U4539" t="s">
        <v>31020</v>
      </c>
      <c r="V4539" t="s">
        <v>54</v>
      </c>
      <c r="W4539">
        <v>13</v>
      </c>
      <c r="X4539" t="s">
        <v>341</v>
      </c>
      <c r="Y4539">
        <v>4819</v>
      </c>
      <c r="Z4539" t="s">
        <v>199</v>
      </c>
      <c r="AA4539" t="s">
        <v>57</v>
      </c>
      <c r="AB4539">
        <v>98059</v>
      </c>
      <c r="AC4539" t="s">
        <v>146</v>
      </c>
      <c r="AD4539" t="s">
        <v>4690</v>
      </c>
      <c r="AE4539" t="s">
        <v>107</v>
      </c>
      <c r="AF4539" t="s">
        <v>107</v>
      </c>
      <c r="AI4539">
        <v>1</v>
      </c>
      <c r="AJ4539" t="s">
        <v>58</v>
      </c>
      <c r="AK4539" t="s">
        <v>59</v>
      </c>
      <c r="AL4539">
        <v>44138</v>
      </c>
      <c r="AM4539" t="s">
        <v>4878</v>
      </c>
      <c r="AN4539" t="b">
        <v>1</v>
      </c>
      <c r="AO4539" t="b">
        <v>1</v>
      </c>
      <c r="AP4539" t="b">
        <v>1</v>
      </c>
      <c r="AQ4539" t="s">
        <v>60</v>
      </c>
      <c r="AR4539" t="s">
        <v>99</v>
      </c>
      <c r="BF4539" s="7" t="s">
        <v>31020</v>
      </c>
      <c r="BO4539" t="s">
        <v>31021</v>
      </c>
      <c r="BP4539">
        <v>25614</v>
      </c>
      <c r="BQ4539">
        <v>30189</v>
      </c>
      <c r="BR4539">
        <v>90912</v>
      </c>
      <c r="BT4539">
        <v>21</v>
      </c>
      <c r="BU4539" t="s">
        <v>31022</v>
      </c>
      <c r="BV4539" t="s">
        <v>4695</v>
      </c>
      <c r="BX4539">
        <v>44204.924745370372</v>
      </c>
    </row>
    <row r="4540" spans="1:76" x14ac:dyDescent="0.25">
      <c r="A4540" t="s">
        <v>31182</v>
      </c>
      <c r="B4540" t="s">
        <v>2128</v>
      </c>
      <c r="C4540" t="s">
        <v>46</v>
      </c>
      <c r="D4540">
        <v>42804</v>
      </c>
      <c r="H4540" t="s">
        <v>47</v>
      </c>
      <c r="I4540">
        <v>42804</v>
      </c>
      <c r="J4540">
        <v>2020</v>
      </c>
      <c r="K4540" t="s">
        <v>85</v>
      </c>
      <c r="L4540" t="s">
        <v>31183</v>
      </c>
      <c r="N4540" t="s">
        <v>2130</v>
      </c>
      <c r="O4540" t="s">
        <v>2019</v>
      </c>
      <c r="P4540" t="s">
        <v>226</v>
      </c>
      <c r="Q4540" t="s">
        <v>52</v>
      </c>
      <c r="R4540">
        <v>98629</v>
      </c>
      <c r="S4540" t="s">
        <v>2131</v>
      </c>
      <c r="T4540" t="s">
        <v>31184</v>
      </c>
      <c r="U4540" t="s">
        <v>31185</v>
      </c>
      <c r="V4540" t="s">
        <v>90</v>
      </c>
      <c r="W4540">
        <v>12</v>
      </c>
      <c r="X4540" t="s">
        <v>921</v>
      </c>
      <c r="Y4540">
        <v>4747</v>
      </c>
      <c r="Z4540" t="s">
        <v>226</v>
      </c>
      <c r="AA4540" t="s">
        <v>57</v>
      </c>
      <c r="AB4540">
        <v>115190</v>
      </c>
      <c r="AC4540" t="s">
        <v>146</v>
      </c>
      <c r="AD4540" t="s">
        <v>4690</v>
      </c>
      <c r="AE4540" t="s">
        <v>107</v>
      </c>
      <c r="AF4540" t="s">
        <v>107</v>
      </c>
      <c r="AJ4540" t="s">
        <v>58</v>
      </c>
      <c r="AK4540" t="s">
        <v>59</v>
      </c>
      <c r="AL4540">
        <v>44138</v>
      </c>
      <c r="AM4540" t="s">
        <v>4692</v>
      </c>
      <c r="AN4540" t="b">
        <v>1</v>
      </c>
      <c r="AO4540" t="b">
        <v>1</v>
      </c>
      <c r="AP4540" t="b">
        <v>1</v>
      </c>
      <c r="AQ4540" t="s">
        <v>60</v>
      </c>
      <c r="AR4540" t="s">
        <v>61</v>
      </c>
      <c r="BB4540" s="7" t="s">
        <v>116</v>
      </c>
      <c r="BC4540" s="7" t="s">
        <v>117</v>
      </c>
      <c r="BD4540" s="7" t="s">
        <v>52</v>
      </c>
      <c r="BE4540" s="7">
        <v>98371</v>
      </c>
      <c r="BF4540" s="7" t="s">
        <v>11221</v>
      </c>
      <c r="BG4540" s="7">
        <v>266887.40000000002</v>
      </c>
      <c r="BH4540" s="7">
        <v>4426.45</v>
      </c>
      <c r="BI4540">
        <v>264472.31</v>
      </c>
      <c r="BJ4540">
        <v>0</v>
      </c>
      <c r="BK4540">
        <v>0</v>
      </c>
      <c r="BL4540">
        <v>0</v>
      </c>
      <c r="BM4540">
        <v>166698.85999999999</v>
      </c>
      <c r="BN4540">
        <v>11158.31</v>
      </c>
      <c r="BO4540" t="s">
        <v>31186</v>
      </c>
      <c r="BP4540">
        <v>16500</v>
      </c>
      <c r="BQ4540">
        <v>26929</v>
      </c>
      <c r="BR4540">
        <v>1195</v>
      </c>
      <c r="BS4540">
        <v>1082</v>
      </c>
      <c r="BT4540">
        <v>18</v>
      </c>
      <c r="BU4540" t="s">
        <v>11223</v>
      </c>
      <c r="BV4540" t="s">
        <v>4695</v>
      </c>
      <c r="BX4540">
        <v>44412.598599537036</v>
      </c>
    </row>
    <row r="4541" spans="1:76" x14ac:dyDescent="0.25">
      <c r="A4541" t="s">
        <v>32034</v>
      </c>
      <c r="B4541" t="s">
        <v>1119</v>
      </c>
      <c r="C4541" t="s">
        <v>46</v>
      </c>
      <c r="D4541">
        <v>43478</v>
      </c>
      <c r="H4541" t="s">
        <v>47</v>
      </c>
      <c r="I4541">
        <v>43478</v>
      </c>
      <c r="J4541">
        <v>2020</v>
      </c>
      <c r="K4541" t="s">
        <v>85</v>
      </c>
      <c r="L4541" t="s">
        <v>21447</v>
      </c>
      <c r="N4541" t="s">
        <v>1120</v>
      </c>
      <c r="O4541" t="s">
        <v>601</v>
      </c>
      <c r="P4541" t="s">
        <v>68</v>
      </c>
      <c r="Q4541" t="s">
        <v>52</v>
      </c>
      <c r="R4541">
        <v>98022</v>
      </c>
      <c r="S4541" t="s">
        <v>1121</v>
      </c>
      <c r="T4541" t="s">
        <v>21448</v>
      </c>
      <c r="U4541" t="s">
        <v>21449</v>
      </c>
      <c r="V4541" t="s">
        <v>54</v>
      </c>
      <c r="W4541">
        <v>13</v>
      </c>
      <c r="X4541" t="s">
        <v>306</v>
      </c>
      <c r="Y4541">
        <v>4839</v>
      </c>
      <c r="Z4541" t="s">
        <v>68</v>
      </c>
      <c r="AA4541" t="s">
        <v>57</v>
      </c>
      <c r="AB4541">
        <v>107637</v>
      </c>
      <c r="AC4541" t="s">
        <v>146</v>
      </c>
      <c r="AD4541" t="s">
        <v>4690</v>
      </c>
      <c r="AE4541" t="s">
        <v>107</v>
      </c>
      <c r="AF4541" t="s">
        <v>107</v>
      </c>
      <c r="AI4541">
        <v>2</v>
      </c>
      <c r="AJ4541" t="s">
        <v>58</v>
      </c>
      <c r="AK4541" t="s">
        <v>59</v>
      </c>
      <c r="AL4541">
        <v>44138</v>
      </c>
      <c r="AM4541" t="s">
        <v>4692</v>
      </c>
      <c r="AN4541" t="b">
        <v>1</v>
      </c>
      <c r="BB4541" s="7" t="s">
        <v>116</v>
      </c>
      <c r="BC4541" s="7" t="s">
        <v>117</v>
      </c>
      <c r="BD4541" s="7" t="s">
        <v>52</v>
      </c>
      <c r="BE4541" s="7">
        <v>98371</v>
      </c>
      <c r="BF4541" s="7" t="s">
        <v>11221</v>
      </c>
      <c r="BG4541" s="7">
        <v>33800</v>
      </c>
      <c r="BH4541" s="7">
        <v>29283.05</v>
      </c>
      <c r="BI4541">
        <v>19200</v>
      </c>
      <c r="BJ4541">
        <v>0</v>
      </c>
      <c r="BK4541">
        <v>0</v>
      </c>
      <c r="BL4541">
        <v>0</v>
      </c>
      <c r="BO4541" t="s">
        <v>32035</v>
      </c>
      <c r="BP4541">
        <v>9496</v>
      </c>
      <c r="BQ4541">
        <v>968</v>
      </c>
      <c r="BR4541">
        <v>1226</v>
      </c>
      <c r="BS4541">
        <v>708</v>
      </c>
      <c r="BT4541">
        <v>31</v>
      </c>
      <c r="BU4541" t="s">
        <v>11223</v>
      </c>
      <c r="BV4541" t="s">
        <v>4695</v>
      </c>
      <c r="BX4541">
        <v>44148.865243055552</v>
      </c>
    </row>
    <row r="4542" spans="1:76" x14ac:dyDescent="0.25">
      <c r="A4542" t="s">
        <v>32043</v>
      </c>
      <c r="B4542" t="s">
        <v>524</v>
      </c>
      <c r="C4542" t="s">
        <v>46</v>
      </c>
      <c r="D4542">
        <v>43506</v>
      </c>
      <c r="H4542" t="s">
        <v>47</v>
      </c>
      <c r="I4542">
        <v>43506</v>
      </c>
      <c r="J4542">
        <v>2020</v>
      </c>
      <c r="K4542" t="s">
        <v>85</v>
      </c>
      <c r="L4542" t="s">
        <v>32044</v>
      </c>
      <c r="N4542" t="s">
        <v>525</v>
      </c>
      <c r="O4542" t="s">
        <v>526</v>
      </c>
      <c r="P4542" t="s">
        <v>105</v>
      </c>
      <c r="Q4542" t="s">
        <v>52</v>
      </c>
      <c r="R4542">
        <v>99206</v>
      </c>
      <c r="S4542" t="s">
        <v>527</v>
      </c>
      <c r="T4542" t="s">
        <v>24354</v>
      </c>
      <c r="U4542" t="s">
        <v>32045</v>
      </c>
      <c r="V4542" t="s">
        <v>54</v>
      </c>
      <c r="W4542">
        <v>13</v>
      </c>
      <c r="X4542" t="s">
        <v>528</v>
      </c>
      <c r="Y4542">
        <v>4785</v>
      </c>
      <c r="Z4542" t="s">
        <v>105</v>
      </c>
      <c r="AA4542" t="s">
        <v>57</v>
      </c>
      <c r="AB4542">
        <v>113682</v>
      </c>
      <c r="AC4542" t="s">
        <v>146</v>
      </c>
      <c r="AD4542" t="s">
        <v>4690</v>
      </c>
      <c r="AE4542" t="s">
        <v>107</v>
      </c>
      <c r="AF4542" t="s">
        <v>107</v>
      </c>
      <c r="AJ4542" t="s">
        <v>58</v>
      </c>
      <c r="AK4542" t="s">
        <v>59</v>
      </c>
      <c r="AL4542">
        <v>44138</v>
      </c>
      <c r="AM4542" t="s">
        <v>4692</v>
      </c>
      <c r="AN4542" t="b">
        <v>1</v>
      </c>
      <c r="BB4542" s="7" t="s">
        <v>529</v>
      </c>
      <c r="BC4542" s="7" t="s">
        <v>526</v>
      </c>
      <c r="BD4542" s="7" t="s">
        <v>52</v>
      </c>
      <c r="BE4542" s="7">
        <v>99206</v>
      </c>
      <c r="BF4542" s="7" t="s">
        <v>32046</v>
      </c>
      <c r="BG4542" s="7">
        <v>66066.87</v>
      </c>
      <c r="BH4542" s="7">
        <v>2794.25</v>
      </c>
      <c r="BI4542">
        <v>68932.89</v>
      </c>
      <c r="BJ4542">
        <v>0</v>
      </c>
      <c r="BK4542">
        <v>0</v>
      </c>
      <c r="BL4542">
        <v>0</v>
      </c>
      <c r="BO4542" t="s">
        <v>32047</v>
      </c>
      <c r="BP4542">
        <v>17697</v>
      </c>
      <c r="BQ4542">
        <v>252</v>
      </c>
      <c r="BR4542">
        <v>1259</v>
      </c>
      <c r="BS4542">
        <v>1147</v>
      </c>
      <c r="BT4542">
        <v>4</v>
      </c>
      <c r="BU4542" t="s">
        <v>32048</v>
      </c>
      <c r="BV4542" t="s">
        <v>4695</v>
      </c>
      <c r="BX4542">
        <v>44202.4219212963</v>
      </c>
    </row>
    <row r="4543" spans="1:76" x14ac:dyDescent="0.25">
      <c r="A4543" t="s">
        <v>32565</v>
      </c>
      <c r="B4543" t="s">
        <v>32566</v>
      </c>
      <c r="C4543" t="s">
        <v>46</v>
      </c>
      <c r="D4543">
        <v>43598</v>
      </c>
      <c r="H4543" t="s">
        <v>47</v>
      </c>
      <c r="I4543">
        <v>43598</v>
      </c>
      <c r="J4543">
        <v>2020</v>
      </c>
      <c r="K4543" t="s">
        <v>85</v>
      </c>
      <c r="L4543" t="s">
        <v>20741</v>
      </c>
      <c r="N4543" t="s">
        <v>32567</v>
      </c>
      <c r="O4543" t="s">
        <v>6666</v>
      </c>
      <c r="P4543" t="s">
        <v>68</v>
      </c>
      <c r="Q4543" t="s">
        <v>52</v>
      </c>
      <c r="R4543">
        <v>98071</v>
      </c>
      <c r="S4543" t="s">
        <v>20743</v>
      </c>
      <c r="T4543" t="s">
        <v>20743</v>
      </c>
      <c r="U4543" t="s">
        <v>21294</v>
      </c>
      <c r="V4543" t="s">
        <v>54</v>
      </c>
      <c r="W4543">
        <v>13</v>
      </c>
      <c r="X4543" t="s">
        <v>306</v>
      </c>
      <c r="Y4543">
        <v>4839</v>
      </c>
      <c r="Z4543" t="s">
        <v>68</v>
      </c>
      <c r="AA4543" t="s">
        <v>57</v>
      </c>
      <c r="AB4543">
        <v>107637</v>
      </c>
      <c r="AC4543" t="s">
        <v>146</v>
      </c>
      <c r="AD4543" t="s">
        <v>4690</v>
      </c>
      <c r="AE4543" t="s">
        <v>107</v>
      </c>
      <c r="AF4543" t="s">
        <v>107</v>
      </c>
      <c r="AI4543">
        <v>1</v>
      </c>
      <c r="AJ4543" t="s">
        <v>58</v>
      </c>
      <c r="AK4543" t="s">
        <v>59</v>
      </c>
      <c r="AL4543">
        <v>44138</v>
      </c>
      <c r="AM4543" t="s">
        <v>4692</v>
      </c>
      <c r="AN4543" t="b">
        <v>1</v>
      </c>
      <c r="AO4543" t="b">
        <v>1</v>
      </c>
      <c r="AP4543" t="b">
        <v>1</v>
      </c>
      <c r="AQ4543" t="s">
        <v>60</v>
      </c>
      <c r="AR4543" t="s">
        <v>61</v>
      </c>
      <c r="BF4543" s="7" t="s">
        <v>21294</v>
      </c>
      <c r="BG4543" s="7">
        <v>311821.84999999998</v>
      </c>
      <c r="BH4543" s="7">
        <v>0</v>
      </c>
      <c r="BI4543">
        <v>311821.84999999998</v>
      </c>
      <c r="BJ4543">
        <v>0</v>
      </c>
      <c r="BK4543">
        <v>0</v>
      </c>
      <c r="BL4543">
        <v>0</v>
      </c>
      <c r="BO4543" t="s">
        <v>32568</v>
      </c>
      <c r="BP4543">
        <v>22179</v>
      </c>
      <c r="BQ4543">
        <v>25525</v>
      </c>
      <c r="BR4543">
        <v>18517</v>
      </c>
      <c r="BS4543">
        <v>1208</v>
      </c>
      <c r="BT4543">
        <v>31</v>
      </c>
      <c r="BU4543" t="s">
        <v>32569</v>
      </c>
      <c r="BV4543" t="s">
        <v>4695</v>
      </c>
      <c r="BX4543">
        <v>44389.802511574075</v>
      </c>
    </row>
    <row r="4544" spans="1:76" x14ac:dyDescent="0.25">
      <c r="A4544" t="s">
        <v>32575</v>
      </c>
      <c r="B4544" t="s">
        <v>1360</v>
      </c>
      <c r="C4544" t="s">
        <v>46</v>
      </c>
      <c r="D4544">
        <v>43599</v>
      </c>
      <c r="H4544" t="s">
        <v>47</v>
      </c>
      <c r="I4544">
        <v>43599</v>
      </c>
      <c r="J4544">
        <v>2020</v>
      </c>
      <c r="K4544" t="s">
        <v>85</v>
      </c>
      <c r="L4544" t="s">
        <v>23955</v>
      </c>
      <c r="N4544" t="s">
        <v>32576</v>
      </c>
      <c r="O4544" t="s">
        <v>4688</v>
      </c>
      <c r="P4544" t="s">
        <v>226</v>
      </c>
      <c r="Q4544" t="s">
        <v>52</v>
      </c>
      <c r="R4544">
        <v>98684</v>
      </c>
      <c r="S4544" t="s">
        <v>20568</v>
      </c>
      <c r="T4544" t="s">
        <v>20568</v>
      </c>
      <c r="U4544" t="s">
        <v>28900</v>
      </c>
      <c r="V4544" t="s">
        <v>54</v>
      </c>
      <c r="W4544">
        <v>13</v>
      </c>
      <c r="X4544" t="s">
        <v>371</v>
      </c>
      <c r="Y4544">
        <v>4811</v>
      </c>
      <c r="Z4544" t="s">
        <v>226</v>
      </c>
      <c r="AA4544" t="s">
        <v>57</v>
      </c>
      <c r="AB4544">
        <v>104131</v>
      </c>
      <c r="AC4544" t="s">
        <v>146</v>
      </c>
      <c r="AD4544" t="s">
        <v>4690</v>
      </c>
      <c r="AE4544" t="s">
        <v>107</v>
      </c>
      <c r="AF4544" t="s">
        <v>107</v>
      </c>
      <c r="AI4544">
        <v>2</v>
      </c>
      <c r="AJ4544" t="s">
        <v>58</v>
      </c>
      <c r="AK4544" t="s">
        <v>59</v>
      </c>
      <c r="AL4544">
        <v>44138</v>
      </c>
      <c r="AM4544" t="s">
        <v>4692</v>
      </c>
      <c r="AN4544" t="b">
        <v>1</v>
      </c>
      <c r="AO4544" t="b">
        <v>1</v>
      </c>
      <c r="AP4544" t="b">
        <v>1</v>
      </c>
      <c r="AQ4544" t="s">
        <v>60</v>
      </c>
      <c r="AR4544" t="s">
        <v>61</v>
      </c>
      <c r="BB4544" s="7" t="s">
        <v>32576</v>
      </c>
      <c r="BC4544" s="7" t="s">
        <v>4688</v>
      </c>
      <c r="BD4544" s="7" t="s">
        <v>52</v>
      </c>
      <c r="BE4544" s="7">
        <v>98684</v>
      </c>
      <c r="BF4544" s="7" t="s">
        <v>28901</v>
      </c>
      <c r="BG4544" s="7">
        <v>127609.14</v>
      </c>
      <c r="BH4544" s="7">
        <v>204.46</v>
      </c>
      <c r="BI4544">
        <v>126018.59</v>
      </c>
      <c r="BJ4544">
        <v>0</v>
      </c>
      <c r="BK4544">
        <v>0</v>
      </c>
      <c r="BL4544">
        <v>0</v>
      </c>
      <c r="BM4544">
        <v>260.17</v>
      </c>
      <c r="BN4544">
        <v>0</v>
      </c>
      <c r="BO4544" t="s">
        <v>32577</v>
      </c>
      <c r="BP4544">
        <v>22545</v>
      </c>
      <c r="BQ4544">
        <v>32216</v>
      </c>
      <c r="BR4544">
        <v>18715</v>
      </c>
      <c r="BS4544">
        <v>656</v>
      </c>
      <c r="BT4544">
        <v>17</v>
      </c>
      <c r="BU4544" t="s">
        <v>20570</v>
      </c>
      <c r="BV4544" t="s">
        <v>4695</v>
      </c>
      <c r="BX4544">
        <v>44474.369432870371</v>
      </c>
    </row>
    <row r="4545" spans="1:76" x14ac:dyDescent="0.25">
      <c r="A4545" t="s">
        <v>32578</v>
      </c>
      <c r="B4545" t="s">
        <v>4095</v>
      </c>
      <c r="C4545" t="s">
        <v>46</v>
      </c>
      <c r="D4545">
        <v>43685</v>
      </c>
      <c r="H4545" t="s">
        <v>47</v>
      </c>
      <c r="I4545">
        <v>43685</v>
      </c>
      <c r="J4545">
        <v>2020</v>
      </c>
      <c r="K4545" t="s">
        <v>85</v>
      </c>
      <c r="L4545" t="s">
        <v>20582</v>
      </c>
      <c r="N4545" t="s">
        <v>22608</v>
      </c>
      <c r="O4545" t="s">
        <v>22609</v>
      </c>
      <c r="P4545" t="s">
        <v>199</v>
      </c>
      <c r="Q4545" t="s">
        <v>5990</v>
      </c>
      <c r="R4545">
        <v>98284</v>
      </c>
      <c r="S4545" t="s">
        <v>28851</v>
      </c>
      <c r="T4545" t="s">
        <v>28851</v>
      </c>
      <c r="U4545">
        <v>3612440100</v>
      </c>
      <c r="V4545" t="s">
        <v>90</v>
      </c>
      <c r="W4545">
        <v>12</v>
      </c>
      <c r="X4545" t="s">
        <v>1396</v>
      </c>
      <c r="Y4545">
        <v>4768</v>
      </c>
      <c r="Z4545" t="s">
        <v>199</v>
      </c>
      <c r="AA4545" t="s">
        <v>57</v>
      </c>
      <c r="AB4545">
        <v>102166</v>
      </c>
      <c r="AC4545" t="s">
        <v>146</v>
      </c>
      <c r="AD4545" t="s">
        <v>4690</v>
      </c>
      <c r="AE4545" t="s">
        <v>107</v>
      </c>
      <c r="AF4545" t="s">
        <v>107</v>
      </c>
      <c r="AJ4545" t="s">
        <v>58</v>
      </c>
      <c r="AK4545" t="s">
        <v>59</v>
      </c>
      <c r="AL4545">
        <v>44138</v>
      </c>
      <c r="AM4545" t="s">
        <v>4692</v>
      </c>
      <c r="AN4545" t="b">
        <v>1</v>
      </c>
      <c r="AO4545" t="b">
        <v>1</v>
      </c>
      <c r="AP4545" t="b">
        <v>1</v>
      </c>
      <c r="AQ4545" t="s">
        <v>60</v>
      </c>
      <c r="AR4545" t="s">
        <v>61</v>
      </c>
      <c r="BB4545" s="7" t="s">
        <v>20585</v>
      </c>
      <c r="BC4545" s="7" t="s">
        <v>11564</v>
      </c>
      <c r="BD4545" s="7" t="s">
        <v>52</v>
      </c>
      <c r="BE4545" s="7">
        <v>98391</v>
      </c>
      <c r="BF4545" s="7" t="s">
        <v>32579</v>
      </c>
      <c r="BG4545" s="7">
        <v>60081</v>
      </c>
      <c r="BH4545" s="7">
        <v>0</v>
      </c>
      <c r="BI4545">
        <v>24474.06</v>
      </c>
      <c r="BJ4545">
        <v>0</v>
      </c>
      <c r="BK4545">
        <v>0</v>
      </c>
      <c r="BL4545">
        <v>0</v>
      </c>
      <c r="BO4545" t="s">
        <v>32580</v>
      </c>
      <c r="BP4545">
        <v>24233</v>
      </c>
      <c r="BQ4545">
        <v>25532</v>
      </c>
      <c r="BR4545">
        <v>25386</v>
      </c>
      <c r="BS4545">
        <v>1290</v>
      </c>
      <c r="BT4545">
        <v>39</v>
      </c>
      <c r="BU4545" t="s">
        <v>20327</v>
      </c>
      <c r="BV4545" t="s">
        <v>4695</v>
      </c>
      <c r="BX4545">
        <v>44290.427164351851</v>
      </c>
    </row>
    <row r="4546" spans="1:76" x14ac:dyDescent="0.25">
      <c r="A4546" t="s">
        <v>32589</v>
      </c>
      <c r="B4546" t="s">
        <v>30784</v>
      </c>
      <c r="C4546" t="s">
        <v>46</v>
      </c>
      <c r="D4546">
        <v>43896</v>
      </c>
      <c r="H4546" t="s">
        <v>47</v>
      </c>
      <c r="I4546">
        <v>43896</v>
      </c>
      <c r="J4546">
        <v>2020</v>
      </c>
      <c r="K4546" t="s">
        <v>85</v>
      </c>
      <c r="L4546" t="s">
        <v>32590</v>
      </c>
      <c r="N4546" t="s">
        <v>32591</v>
      </c>
      <c r="O4546" t="s">
        <v>321</v>
      </c>
      <c r="P4546" t="s">
        <v>322</v>
      </c>
      <c r="Q4546" t="s">
        <v>5990</v>
      </c>
      <c r="R4546" t="s">
        <v>32592</v>
      </c>
      <c r="S4546" t="s">
        <v>32593</v>
      </c>
      <c r="T4546" t="s">
        <v>32593</v>
      </c>
      <c r="U4546">
        <v>5093342805</v>
      </c>
      <c r="V4546" t="s">
        <v>4807</v>
      </c>
      <c r="W4546">
        <v>23</v>
      </c>
      <c r="X4546" t="s">
        <v>6562</v>
      </c>
      <c r="Y4546">
        <v>4375</v>
      </c>
      <c r="Z4546" t="s">
        <v>322</v>
      </c>
      <c r="AA4546" t="s">
        <v>4785</v>
      </c>
      <c r="AB4546">
        <v>24166</v>
      </c>
      <c r="AC4546" t="s">
        <v>146</v>
      </c>
      <c r="AD4546" t="s">
        <v>4690</v>
      </c>
      <c r="AE4546" t="s">
        <v>107</v>
      </c>
      <c r="AF4546" t="s">
        <v>107</v>
      </c>
      <c r="AI4546">
        <v>2</v>
      </c>
      <c r="AJ4546" t="s">
        <v>58</v>
      </c>
      <c r="AK4546" t="s">
        <v>59</v>
      </c>
      <c r="AL4546">
        <v>44138</v>
      </c>
      <c r="AM4546" t="s">
        <v>4692</v>
      </c>
      <c r="AN4546" t="b">
        <v>1</v>
      </c>
      <c r="AO4546" t="b">
        <v>1</v>
      </c>
      <c r="AP4546" t="b">
        <v>1</v>
      </c>
      <c r="AQ4546" t="s">
        <v>60</v>
      </c>
      <c r="AR4546" t="s">
        <v>99</v>
      </c>
      <c r="BF4546" s="7">
        <v>5093342805</v>
      </c>
      <c r="BG4546" s="7">
        <v>2975.4</v>
      </c>
      <c r="BH4546" s="7">
        <v>0</v>
      </c>
      <c r="BI4546">
        <v>7740.73</v>
      </c>
      <c r="BJ4546">
        <v>6000</v>
      </c>
      <c r="BK4546">
        <v>0</v>
      </c>
      <c r="BL4546">
        <v>0</v>
      </c>
      <c r="BO4546" t="s">
        <v>32594</v>
      </c>
      <c r="BP4546">
        <v>25011</v>
      </c>
      <c r="BQ4546">
        <v>2381</v>
      </c>
      <c r="BR4546">
        <v>25810</v>
      </c>
      <c r="BS4546">
        <v>760</v>
      </c>
      <c r="BU4546" t="s">
        <v>32590</v>
      </c>
      <c r="BV4546" t="s">
        <v>4695</v>
      </c>
      <c r="BX4546">
        <v>44381.70553240741</v>
      </c>
    </row>
    <row r="4547" spans="1:76" x14ac:dyDescent="0.25">
      <c r="A4547" t="s">
        <v>32595</v>
      </c>
      <c r="B4547" t="s">
        <v>20527</v>
      </c>
      <c r="C4547" t="s">
        <v>46</v>
      </c>
      <c r="D4547">
        <v>43810</v>
      </c>
      <c r="H4547" t="s">
        <v>47</v>
      </c>
      <c r="I4547">
        <v>43810</v>
      </c>
      <c r="J4547">
        <v>2020</v>
      </c>
      <c r="K4547" t="s">
        <v>85</v>
      </c>
      <c r="L4547" t="s">
        <v>32596</v>
      </c>
      <c r="N4547" t="s">
        <v>32597</v>
      </c>
      <c r="O4547" t="s">
        <v>417</v>
      </c>
      <c r="P4547" t="s">
        <v>255</v>
      </c>
      <c r="Q4547" t="s">
        <v>52</v>
      </c>
      <c r="R4547">
        <v>98807</v>
      </c>
      <c r="S4547" t="s">
        <v>32598</v>
      </c>
      <c r="T4547" t="s">
        <v>32599</v>
      </c>
      <c r="U4547" t="s">
        <v>32300</v>
      </c>
      <c r="V4547" t="s">
        <v>4807</v>
      </c>
      <c r="W4547">
        <v>23</v>
      </c>
      <c r="X4547" t="s">
        <v>6430</v>
      </c>
      <c r="Y4547">
        <v>3111</v>
      </c>
      <c r="Z4547" t="s">
        <v>255</v>
      </c>
      <c r="AA4547" t="s">
        <v>4785</v>
      </c>
      <c r="AB4547">
        <v>46434</v>
      </c>
      <c r="AC4547" t="s">
        <v>146</v>
      </c>
      <c r="AD4547" t="s">
        <v>4690</v>
      </c>
      <c r="AE4547" t="s">
        <v>107</v>
      </c>
      <c r="AF4547" t="s">
        <v>107</v>
      </c>
      <c r="AI4547">
        <v>1</v>
      </c>
      <c r="AJ4547" t="s">
        <v>58</v>
      </c>
      <c r="AK4547" t="s">
        <v>59</v>
      </c>
      <c r="AL4547">
        <v>44138</v>
      </c>
      <c r="AM4547" t="s">
        <v>4692</v>
      </c>
      <c r="AN4547" t="b">
        <v>1</v>
      </c>
      <c r="AO4547" t="b">
        <v>1</v>
      </c>
      <c r="AP4547" t="b">
        <v>1</v>
      </c>
      <c r="AQ4547" t="s">
        <v>60</v>
      </c>
      <c r="AR4547" t="s">
        <v>61</v>
      </c>
      <c r="BB4547" s="7" t="s">
        <v>32600</v>
      </c>
      <c r="BC4547" s="7" t="s">
        <v>32601</v>
      </c>
      <c r="BD4547" s="7" t="s">
        <v>52</v>
      </c>
      <c r="BE4547" s="7">
        <v>98828</v>
      </c>
      <c r="BF4547" s="7" t="s">
        <v>32602</v>
      </c>
      <c r="BG4547" s="7">
        <v>0</v>
      </c>
      <c r="BH4547" s="7">
        <v>134</v>
      </c>
      <c r="BI4547">
        <v>1253.4000000000001</v>
      </c>
      <c r="BJ4547">
        <v>2000</v>
      </c>
      <c r="BK4547">
        <v>0</v>
      </c>
      <c r="BL4547">
        <v>0</v>
      </c>
      <c r="BO4547" t="s">
        <v>32603</v>
      </c>
      <c r="BP4547">
        <v>24574</v>
      </c>
      <c r="BQ4547">
        <v>4088</v>
      </c>
      <c r="BR4547">
        <v>25552</v>
      </c>
      <c r="BS4547">
        <v>975</v>
      </c>
      <c r="BU4547" t="s">
        <v>32604</v>
      </c>
      <c r="BV4547" t="s">
        <v>4695</v>
      </c>
      <c r="BX4547">
        <v>44284.834814814814</v>
      </c>
    </row>
    <row r="4548" spans="1:76" x14ac:dyDescent="0.25">
      <c r="A4548" t="s">
        <v>32605</v>
      </c>
      <c r="B4548" t="s">
        <v>32606</v>
      </c>
      <c r="C4548" t="s">
        <v>46</v>
      </c>
      <c r="D4548">
        <v>43812</v>
      </c>
      <c r="G4548">
        <v>43896</v>
      </c>
      <c r="I4548">
        <v>43812</v>
      </c>
      <c r="J4548">
        <v>2020</v>
      </c>
      <c r="K4548" t="s">
        <v>77</v>
      </c>
      <c r="L4548" t="s">
        <v>32607</v>
      </c>
      <c r="N4548" t="s">
        <v>32608</v>
      </c>
      <c r="O4548" t="s">
        <v>5302</v>
      </c>
      <c r="Q4548" t="s">
        <v>52</v>
      </c>
      <c r="R4548">
        <v>98223</v>
      </c>
      <c r="S4548" t="s">
        <v>32609</v>
      </c>
      <c r="T4548" t="s">
        <v>32610</v>
      </c>
      <c r="U4548">
        <v>4253452408</v>
      </c>
      <c r="V4548" t="s">
        <v>297</v>
      </c>
      <c r="W4548">
        <v>5</v>
      </c>
      <c r="X4548" t="s">
        <v>4770</v>
      </c>
      <c r="Y4548">
        <v>1000</v>
      </c>
      <c r="AA4548" t="s">
        <v>71</v>
      </c>
      <c r="AC4548" t="s">
        <v>146</v>
      </c>
      <c r="AD4548" t="s">
        <v>4690</v>
      </c>
      <c r="AE4548" t="s">
        <v>107</v>
      </c>
      <c r="AF4548" t="s">
        <v>107</v>
      </c>
      <c r="AJ4548" t="s">
        <v>58</v>
      </c>
      <c r="AK4548" t="s">
        <v>59</v>
      </c>
      <c r="AL4548">
        <v>44138</v>
      </c>
      <c r="AM4548" t="s">
        <v>4692</v>
      </c>
      <c r="AN4548" t="b">
        <v>0</v>
      </c>
      <c r="BB4548" s="7" t="s">
        <v>32608</v>
      </c>
      <c r="BC4548" s="7" t="s">
        <v>5302</v>
      </c>
      <c r="BD4548" s="7" t="s">
        <v>52</v>
      </c>
      <c r="BE4548" s="7">
        <v>98223</v>
      </c>
      <c r="BF4548" s="7">
        <v>3604038700</v>
      </c>
      <c r="BO4548" t="s">
        <v>32611</v>
      </c>
      <c r="BP4548">
        <v>24578</v>
      </c>
      <c r="BQ4548">
        <v>7845</v>
      </c>
      <c r="BR4548">
        <v>25554</v>
      </c>
      <c r="BU4548" t="s">
        <v>32612</v>
      </c>
      <c r="BV4548" t="s">
        <v>4695</v>
      </c>
      <c r="BX4548">
        <v>43902.437997685185</v>
      </c>
    </row>
    <row r="4549" spans="1:76" x14ac:dyDescent="0.25">
      <c r="A4549" t="s">
        <v>32613</v>
      </c>
      <c r="B4549" t="s">
        <v>32614</v>
      </c>
      <c r="C4549" t="s">
        <v>46</v>
      </c>
      <c r="D4549">
        <v>43839</v>
      </c>
      <c r="H4549" t="s">
        <v>47</v>
      </c>
      <c r="I4549">
        <v>43839</v>
      </c>
      <c r="J4549">
        <v>2020</v>
      </c>
      <c r="K4549" t="s">
        <v>85</v>
      </c>
      <c r="L4549" t="s">
        <v>32615</v>
      </c>
      <c r="N4549" t="s">
        <v>32616</v>
      </c>
      <c r="O4549" t="s">
        <v>5071</v>
      </c>
      <c r="P4549" t="s">
        <v>115</v>
      </c>
      <c r="Q4549" t="s">
        <v>52</v>
      </c>
      <c r="R4549">
        <v>98366</v>
      </c>
      <c r="S4549" t="s">
        <v>32617</v>
      </c>
      <c r="T4549" t="s">
        <v>32617</v>
      </c>
      <c r="U4549">
        <v>3602290098</v>
      </c>
      <c r="V4549" t="s">
        <v>54</v>
      </c>
      <c r="W4549">
        <v>13</v>
      </c>
      <c r="X4549" t="s">
        <v>114</v>
      </c>
      <c r="Y4549">
        <v>4829</v>
      </c>
      <c r="Z4549" t="s">
        <v>115</v>
      </c>
      <c r="AA4549" t="s">
        <v>57</v>
      </c>
      <c r="AB4549">
        <v>108759</v>
      </c>
      <c r="AC4549" t="s">
        <v>146</v>
      </c>
      <c r="AD4549" t="s">
        <v>4690</v>
      </c>
      <c r="AE4549" t="s">
        <v>107</v>
      </c>
      <c r="AF4549" t="s">
        <v>107</v>
      </c>
      <c r="AI4549">
        <v>2</v>
      </c>
      <c r="AJ4549" t="s">
        <v>58</v>
      </c>
      <c r="AK4549" t="s">
        <v>59</v>
      </c>
      <c r="AL4549">
        <v>44138</v>
      </c>
      <c r="AM4549" t="s">
        <v>4692</v>
      </c>
      <c r="AN4549" t="b">
        <v>1</v>
      </c>
      <c r="AO4549" t="b">
        <v>1</v>
      </c>
      <c r="AP4549" t="b">
        <v>0</v>
      </c>
      <c r="AQ4549" t="s">
        <v>177</v>
      </c>
      <c r="BF4549" s="7">
        <v>3602290098</v>
      </c>
      <c r="BG4549" s="7">
        <v>22209.86</v>
      </c>
      <c r="BH4549" s="7">
        <v>0</v>
      </c>
      <c r="BI4549">
        <v>21143.01</v>
      </c>
      <c r="BJ4549">
        <v>0</v>
      </c>
      <c r="BK4549">
        <v>0</v>
      </c>
      <c r="BL4549">
        <v>0</v>
      </c>
      <c r="BO4549" t="s">
        <v>32618</v>
      </c>
      <c r="BP4549">
        <v>24700</v>
      </c>
      <c r="BQ4549">
        <v>24304</v>
      </c>
      <c r="BR4549">
        <v>25596</v>
      </c>
      <c r="BS4549">
        <v>314</v>
      </c>
      <c r="BT4549">
        <v>26</v>
      </c>
      <c r="BU4549" t="s">
        <v>32619</v>
      </c>
      <c r="BV4549" t="s">
        <v>4695</v>
      </c>
      <c r="BX4549">
        <v>44148.843877314815</v>
      </c>
    </row>
    <row r="4550" spans="1:76" x14ac:dyDescent="0.25">
      <c r="A4550" t="s">
        <v>32620</v>
      </c>
      <c r="B4550" t="s">
        <v>32621</v>
      </c>
      <c r="C4550" t="s">
        <v>46</v>
      </c>
      <c r="D4550">
        <v>43794</v>
      </c>
      <c r="H4550" t="s">
        <v>47</v>
      </c>
      <c r="I4550">
        <v>43794</v>
      </c>
      <c r="J4550">
        <v>2020</v>
      </c>
      <c r="K4550" t="s">
        <v>85</v>
      </c>
      <c r="L4550" t="s">
        <v>32622</v>
      </c>
      <c r="N4550" t="s">
        <v>32623</v>
      </c>
      <c r="O4550" t="s">
        <v>4741</v>
      </c>
      <c r="Q4550" t="s">
        <v>20038</v>
      </c>
      <c r="R4550">
        <v>98507</v>
      </c>
      <c r="S4550" t="s">
        <v>32624</v>
      </c>
      <c r="T4550" t="s">
        <v>32624</v>
      </c>
      <c r="U4550" t="s">
        <v>32625</v>
      </c>
      <c r="V4550" t="s">
        <v>1251</v>
      </c>
      <c r="W4550">
        <v>3</v>
      </c>
      <c r="X4550" t="s">
        <v>4770</v>
      </c>
      <c r="Y4550">
        <v>1000</v>
      </c>
      <c r="AA4550" t="s">
        <v>71</v>
      </c>
      <c r="AC4550" t="s">
        <v>146</v>
      </c>
      <c r="AD4550" t="s">
        <v>4690</v>
      </c>
      <c r="AE4550" t="s">
        <v>107</v>
      </c>
      <c r="AF4550" t="s">
        <v>107</v>
      </c>
      <c r="AJ4550" t="s">
        <v>58</v>
      </c>
      <c r="AK4550" t="s">
        <v>59</v>
      </c>
      <c r="AL4550">
        <v>44138</v>
      </c>
      <c r="AM4550" t="s">
        <v>4692</v>
      </c>
      <c r="AN4550" t="b">
        <v>1</v>
      </c>
      <c r="AO4550" t="b">
        <v>1</v>
      </c>
      <c r="AP4550" t="b">
        <v>0</v>
      </c>
      <c r="AQ4550" t="s">
        <v>177</v>
      </c>
      <c r="BB4550" s="7" t="s">
        <v>32623</v>
      </c>
      <c r="BC4550" s="7" t="s">
        <v>4741</v>
      </c>
      <c r="BD4550" s="7" t="s">
        <v>20038</v>
      </c>
      <c r="BE4550" s="7">
        <v>98507</v>
      </c>
      <c r="BF4550" s="7" t="s">
        <v>32626</v>
      </c>
      <c r="BG4550" s="7">
        <v>450161.83</v>
      </c>
      <c r="BH4550" s="7">
        <v>0</v>
      </c>
      <c r="BI4550">
        <v>448773.3</v>
      </c>
      <c r="BJ4550">
        <v>0</v>
      </c>
      <c r="BK4550">
        <v>0</v>
      </c>
      <c r="BL4550">
        <v>0</v>
      </c>
      <c r="BO4550" t="s">
        <v>32627</v>
      </c>
      <c r="BP4550">
        <v>24543</v>
      </c>
      <c r="BQ4550">
        <v>29591</v>
      </c>
      <c r="BR4550">
        <v>25539</v>
      </c>
      <c r="BS4550">
        <v>551</v>
      </c>
      <c r="BU4550" t="s">
        <v>32628</v>
      </c>
      <c r="BV4550" t="s">
        <v>4695</v>
      </c>
      <c r="BX4550">
        <v>44148.85359953704</v>
      </c>
    </row>
    <row r="4551" spans="1:76" x14ac:dyDescent="0.25">
      <c r="A4551" t="s">
        <v>32629</v>
      </c>
      <c r="B4551" t="s">
        <v>22240</v>
      </c>
      <c r="C4551" t="s">
        <v>46</v>
      </c>
      <c r="D4551">
        <v>43877</v>
      </c>
      <c r="H4551" t="s">
        <v>47</v>
      </c>
      <c r="I4551">
        <v>43877</v>
      </c>
      <c r="J4551">
        <v>2020</v>
      </c>
      <c r="K4551" t="s">
        <v>85</v>
      </c>
      <c r="L4551" t="s">
        <v>29776</v>
      </c>
      <c r="M4551" t="s">
        <v>32630</v>
      </c>
      <c r="N4551" t="s">
        <v>32631</v>
      </c>
      <c r="O4551" t="s">
        <v>1481</v>
      </c>
      <c r="P4551" t="s">
        <v>632</v>
      </c>
      <c r="Q4551" t="s">
        <v>52</v>
      </c>
      <c r="R4551">
        <v>98277</v>
      </c>
      <c r="S4551" t="s">
        <v>3115</v>
      </c>
      <c r="T4551" t="s">
        <v>29777</v>
      </c>
      <c r="U4551">
        <v>3606753030</v>
      </c>
      <c r="V4551" t="s">
        <v>4807</v>
      </c>
      <c r="W4551">
        <v>23</v>
      </c>
      <c r="X4551" t="s">
        <v>4808</v>
      </c>
      <c r="Y4551">
        <v>3424</v>
      </c>
      <c r="Z4551" t="s">
        <v>632</v>
      </c>
      <c r="AA4551" t="s">
        <v>4785</v>
      </c>
      <c r="AB4551">
        <v>58897</v>
      </c>
      <c r="AC4551" t="s">
        <v>146</v>
      </c>
      <c r="AD4551" t="s">
        <v>4690</v>
      </c>
      <c r="AE4551" t="s">
        <v>107</v>
      </c>
      <c r="AF4551" t="s">
        <v>107</v>
      </c>
      <c r="AI4551">
        <v>2</v>
      </c>
      <c r="AJ4551" t="s">
        <v>58</v>
      </c>
      <c r="AK4551" t="s">
        <v>59</v>
      </c>
      <c r="AL4551">
        <v>44138</v>
      </c>
      <c r="AM4551" t="s">
        <v>4692</v>
      </c>
      <c r="AN4551" t="b">
        <v>1</v>
      </c>
      <c r="AO4551" t="b">
        <v>1</v>
      </c>
      <c r="AP4551" t="b">
        <v>1</v>
      </c>
      <c r="AQ4551" t="s">
        <v>60</v>
      </c>
      <c r="AR4551" t="s">
        <v>61</v>
      </c>
      <c r="BB4551" s="7" t="s">
        <v>32631</v>
      </c>
      <c r="BC4551" s="7" t="s">
        <v>1481</v>
      </c>
      <c r="BD4551" s="7" t="s">
        <v>52</v>
      </c>
      <c r="BE4551" s="7">
        <v>98277</v>
      </c>
      <c r="BF4551" s="7">
        <v>3606753030</v>
      </c>
      <c r="BG4551" s="7">
        <v>29806</v>
      </c>
      <c r="BH4551" s="7">
        <v>624.04</v>
      </c>
      <c r="BI4551">
        <v>30463.39</v>
      </c>
      <c r="BJ4551">
        <v>0</v>
      </c>
      <c r="BK4551">
        <v>0</v>
      </c>
      <c r="BL4551">
        <v>0</v>
      </c>
      <c r="BM4551">
        <v>0</v>
      </c>
      <c r="BN4551">
        <v>320</v>
      </c>
      <c r="BO4551" t="s">
        <v>32632</v>
      </c>
      <c r="BP4551">
        <v>24951</v>
      </c>
      <c r="BQ4551">
        <v>4276</v>
      </c>
      <c r="BR4551">
        <v>25745</v>
      </c>
      <c r="BS4551">
        <v>731</v>
      </c>
      <c r="BU4551" t="s">
        <v>32633</v>
      </c>
      <c r="BV4551" t="s">
        <v>4695</v>
      </c>
      <c r="BX4551">
        <v>44330.657025462962</v>
      </c>
    </row>
    <row r="4552" spans="1:76" x14ac:dyDescent="0.25">
      <c r="A4552" t="s">
        <v>32634</v>
      </c>
      <c r="B4552" t="s">
        <v>20589</v>
      </c>
      <c r="C4552" t="s">
        <v>46</v>
      </c>
      <c r="D4552">
        <v>43894</v>
      </c>
      <c r="H4552" t="s">
        <v>47</v>
      </c>
      <c r="I4552">
        <v>43894</v>
      </c>
      <c r="J4552">
        <v>2020</v>
      </c>
      <c r="K4552" t="s">
        <v>85</v>
      </c>
      <c r="L4552" t="s">
        <v>20590</v>
      </c>
      <c r="M4552" t="s">
        <v>32635</v>
      </c>
      <c r="N4552" t="s">
        <v>20591</v>
      </c>
      <c r="O4552" t="s">
        <v>15562</v>
      </c>
      <c r="P4552" t="s">
        <v>115</v>
      </c>
      <c r="Q4552" t="s">
        <v>52</v>
      </c>
      <c r="R4552">
        <v>98328</v>
      </c>
      <c r="S4552" t="s">
        <v>20593</v>
      </c>
      <c r="T4552" t="s">
        <v>32636</v>
      </c>
      <c r="U4552" t="s">
        <v>32637</v>
      </c>
      <c r="V4552" t="s">
        <v>90</v>
      </c>
      <c r="W4552">
        <v>12</v>
      </c>
      <c r="X4552" t="s">
        <v>619</v>
      </c>
      <c r="Y4552">
        <v>4731</v>
      </c>
      <c r="Z4552" t="s">
        <v>115</v>
      </c>
      <c r="AA4552" t="s">
        <v>57</v>
      </c>
      <c r="AB4552">
        <v>106278</v>
      </c>
      <c r="AC4552" t="s">
        <v>146</v>
      </c>
      <c r="AD4552" t="s">
        <v>4690</v>
      </c>
      <c r="AE4552" t="s">
        <v>107</v>
      </c>
      <c r="AF4552" t="s">
        <v>107</v>
      </c>
      <c r="AJ4552" t="s">
        <v>58</v>
      </c>
      <c r="AK4552" t="s">
        <v>59</v>
      </c>
      <c r="AL4552">
        <v>44138</v>
      </c>
      <c r="AM4552" t="s">
        <v>4692</v>
      </c>
      <c r="AN4552" t="b">
        <v>1</v>
      </c>
      <c r="AO4552" t="b">
        <v>1</v>
      </c>
      <c r="AP4552" t="b">
        <v>0</v>
      </c>
      <c r="AQ4552" t="s">
        <v>177</v>
      </c>
      <c r="BB4552" s="7" t="s">
        <v>20591</v>
      </c>
      <c r="BC4552" s="7" t="s">
        <v>15562</v>
      </c>
      <c r="BD4552" s="7" t="s">
        <v>52</v>
      </c>
      <c r="BE4552" s="7">
        <v>98328</v>
      </c>
      <c r="BF4552" s="7" t="s">
        <v>32638</v>
      </c>
      <c r="BG4552" s="7">
        <v>28726.400000000001</v>
      </c>
      <c r="BH4552" s="7">
        <v>25</v>
      </c>
      <c r="BI4552">
        <v>24553.54</v>
      </c>
      <c r="BJ4552">
        <v>0</v>
      </c>
      <c r="BK4552">
        <v>0</v>
      </c>
      <c r="BL4552">
        <v>0</v>
      </c>
      <c r="BO4552" t="s">
        <v>32639</v>
      </c>
      <c r="BP4552">
        <v>25038</v>
      </c>
      <c r="BQ4552">
        <v>3479</v>
      </c>
      <c r="BR4552">
        <v>25806</v>
      </c>
      <c r="BS4552">
        <v>825</v>
      </c>
      <c r="BT4552">
        <v>2</v>
      </c>
      <c r="BU4552" t="s">
        <v>32640</v>
      </c>
      <c r="BV4552" t="s">
        <v>4695</v>
      </c>
      <c r="BX4552">
        <v>44293.451249999998</v>
      </c>
    </row>
    <row r="4553" spans="1:76" x14ac:dyDescent="0.25">
      <c r="A4553" t="s">
        <v>32641</v>
      </c>
      <c r="B4553" t="s">
        <v>32642</v>
      </c>
      <c r="C4553" t="s">
        <v>46</v>
      </c>
      <c r="D4553">
        <v>43867</v>
      </c>
      <c r="H4553" t="s">
        <v>47</v>
      </c>
      <c r="I4553">
        <v>43867</v>
      </c>
      <c r="J4553">
        <v>2020</v>
      </c>
      <c r="K4553" t="s">
        <v>85</v>
      </c>
      <c r="L4553" t="s">
        <v>32643</v>
      </c>
      <c r="N4553" t="s">
        <v>32644</v>
      </c>
      <c r="O4553" t="s">
        <v>22786</v>
      </c>
      <c r="P4553" t="s">
        <v>88</v>
      </c>
      <c r="Q4553" t="s">
        <v>52</v>
      </c>
      <c r="R4553">
        <v>98596</v>
      </c>
      <c r="S4553" t="s">
        <v>32645</v>
      </c>
      <c r="T4553" t="s">
        <v>32646</v>
      </c>
      <c r="U4553">
        <v>3605209479</v>
      </c>
      <c r="V4553" t="s">
        <v>4807</v>
      </c>
      <c r="W4553">
        <v>23</v>
      </c>
      <c r="X4553" t="s">
        <v>5408</v>
      </c>
      <c r="Y4553">
        <v>3626</v>
      </c>
      <c r="Z4553" t="s">
        <v>88</v>
      </c>
      <c r="AA4553" t="s">
        <v>4785</v>
      </c>
      <c r="AB4553">
        <v>49233</v>
      </c>
      <c r="AC4553" t="s">
        <v>146</v>
      </c>
      <c r="AD4553" t="s">
        <v>4690</v>
      </c>
      <c r="AE4553" t="s">
        <v>107</v>
      </c>
      <c r="AF4553" t="s">
        <v>107</v>
      </c>
      <c r="AI4553">
        <v>2</v>
      </c>
      <c r="AJ4553" t="s">
        <v>58</v>
      </c>
      <c r="AK4553" t="s">
        <v>59</v>
      </c>
      <c r="AL4553">
        <v>44138</v>
      </c>
      <c r="AM4553" t="s">
        <v>4692</v>
      </c>
      <c r="AN4553" t="b">
        <v>1</v>
      </c>
      <c r="AO4553" t="b">
        <v>1</v>
      </c>
      <c r="AP4553" t="b">
        <v>1</v>
      </c>
      <c r="AQ4553" t="s">
        <v>60</v>
      </c>
      <c r="AR4553" t="s">
        <v>61</v>
      </c>
      <c r="BB4553" s="7" t="s">
        <v>32644</v>
      </c>
      <c r="BC4553" s="7" t="s">
        <v>22786</v>
      </c>
      <c r="BD4553" s="7" t="s">
        <v>52</v>
      </c>
      <c r="BE4553" s="7">
        <v>98596</v>
      </c>
      <c r="BF4553" s="7">
        <v>3605209479</v>
      </c>
      <c r="BG4553" s="7">
        <v>26249.279999999999</v>
      </c>
      <c r="BH4553" s="7">
        <v>0</v>
      </c>
      <c r="BI4553">
        <v>38497.58</v>
      </c>
      <c r="BJ4553">
        <v>0</v>
      </c>
      <c r="BK4553">
        <v>0</v>
      </c>
      <c r="BL4553">
        <v>0</v>
      </c>
      <c r="BO4553" t="s">
        <v>32647</v>
      </c>
      <c r="BP4553">
        <v>24864</v>
      </c>
      <c r="BQ4553">
        <v>392</v>
      </c>
      <c r="BR4553">
        <v>25715</v>
      </c>
      <c r="BS4553">
        <v>1031</v>
      </c>
      <c r="BU4553" t="s">
        <v>32648</v>
      </c>
      <c r="BV4553" t="s">
        <v>4695</v>
      </c>
      <c r="BX4553">
        <v>44333.775682870371</v>
      </c>
    </row>
    <row r="4554" spans="1:76" x14ac:dyDescent="0.25">
      <c r="A4554" t="s">
        <v>32649</v>
      </c>
      <c r="B4554" t="s">
        <v>20767</v>
      </c>
      <c r="C4554" t="s">
        <v>46</v>
      </c>
      <c r="D4554">
        <v>43896</v>
      </c>
      <c r="H4554" t="s">
        <v>47</v>
      </c>
      <c r="I4554">
        <v>43896</v>
      </c>
      <c r="J4554">
        <v>2020</v>
      </c>
      <c r="K4554" t="s">
        <v>85</v>
      </c>
      <c r="L4554" t="s">
        <v>20768</v>
      </c>
      <c r="N4554" t="s">
        <v>20769</v>
      </c>
      <c r="O4554" t="s">
        <v>11495</v>
      </c>
      <c r="P4554" t="s">
        <v>80</v>
      </c>
      <c r="Q4554" t="s">
        <v>52</v>
      </c>
      <c r="R4554">
        <v>98382</v>
      </c>
      <c r="S4554" t="s">
        <v>20770</v>
      </c>
      <c r="T4554" t="s">
        <v>20770</v>
      </c>
      <c r="V4554" t="s">
        <v>54</v>
      </c>
      <c r="W4554">
        <v>13</v>
      </c>
      <c r="X4554" t="s">
        <v>82</v>
      </c>
      <c r="Y4554">
        <v>4825</v>
      </c>
      <c r="Z4554" t="s">
        <v>80</v>
      </c>
      <c r="AA4554" t="s">
        <v>57</v>
      </c>
      <c r="AB4554">
        <v>112025</v>
      </c>
      <c r="AC4554" t="s">
        <v>146</v>
      </c>
      <c r="AD4554" t="s">
        <v>4690</v>
      </c>
      <c r="AE4554" t="s">
        <v>107</v>
      </c>
      <c r="AF4554" t="s">
        <v>107</v>
      </c>
      <c r="AI4554">
        <v>1</v>
      </c>
      <c r="AJ4554" t="s">
        <v>58</v>
      </c>
      <c r="AK4554" t="s">
        <v>59</v>
      </c>
      <c r="AL4554">
        <v>44138</v>
      </c>
      <c r="AM4554" t="s">
        <v>4692</v>
      </c>
      <c r="AN4554" t="b">
        <v>1</v>
      </c>
      <c r="AO4554" t="b">
        <v>1</v>
      </c>
      <c r="AP4554" t="b">
        <v>1</v>
      </c>
      <c r="AQ4554" t="s">
        <v>60</v>
      </c>
      <c r="AR4554" t="s">
        <v>99</v>
      </c>
      <c r="BB4554" s="7" t="s">
        <v>32650</v>
      </c>
      <c r="BC4554" s="7" t="s">
        <v>11495</v>
      </c>
      <c r="BD4554" s="7" t="s">
        <v>52</v>
      </c>
      <c r="BE4554" s="7">
        <v>98382</v>
      </c>
      <c r="BF4554" s="7" t="s">
        <v>32651</v>
      </c>
      <c r="BG4554" s="7">
        <v>55578.06</v>
      </c>
      <c r="BH4554" s="7">
        <v>0</v>
      </c>
      <c r="BI4554">
        <v>52801.56</v>
      </c>
      <c r="BJ4554">
        <v>-150</v>
      </c>
      <c r="BK4554">
        <v>0</v>
      </c>
      <c r="BL4554">
        <v>0</v>
      </c>
      <c r="BM4554">
        <v>5011.42</v>
      </c>
      <c r="BN4554">
        <v>0</v>
      </c>
      <c r="BO4554" t="s">
        <v>32652</v>
      </c>
      <c r="BP4554">
        <v>25037</v>
      </c>
      <c r="BQ4554">
        <v>6395</v>
      </c>
      <c r="BR4554">
        <v>25811</v>
      </c>
      <c r="BS4554">
        <v>576</v>
      </c>
      <c r="BT4554">
        <v>24</v>
      </c>
      <c r="BU4554" t="s">
        <v>32653</v>
      </c>
      <c r="BV4554" t="s">
        <v>4695</v>
      </c>
      <c r="BX4554">
        <v>44468.658159722225</v>
      </c>
    </row>
    <row r="4555" spans="1:76" x14ac:dyDescent="0.25">
      <c r="A4555" t="s">
        <v>32654</v>
      </c>
      <c r="B4555" t="s">
        <v>3770</v>
      </c>
      <c r="C4555" t="s">
        <v>46</v>
      </c>
      <c r="D4555">
        <v>43900</v>
      </c>
      <c r="H4555" t="s">
        <v>47</v>
      </c>
      <c r="I4555">
        <v>43900</v>
      </c>
      <c r="J4555">
        <v>2020</v>
      </c>
      <c r="K4555" t="s">
        <v>85</v>
      </c>
      <c r="L4555" t="s">
        <v>23760</v>
      </c>
      <c r="N4555" t="s">
        <v>32655</v>
      </c>
      <c r="O4555" t="s">
        <v>4701</v>
      </c>
      <c r="P4555" t="s">
        <v>105</v>
      </c>
      <c r="Q4555" t="s">
        <v>52</v>
      </c>
      <c r="R4555">
        <v>99220</v>
      </c>
      <c r="S4555" t="s">
        <v>23761</v>
      </c>
      <c r="T4555" t="s">
        <v>23761</v>
      </c>
      <c r="U4555" t="s">
        <v>32656</v>
      </c>
      <c r="V4555" t="s">
        <v>90</v>
      </c>
      <c r="W4555">
        <v>12</v>
      </c>
      <c r="X4555" t="s">
        <v>904</v>
      </c>
      <c r="Y4555">
        <v>4732</v>
      </c>
      <c r="Z4555" t="s">
        <v>105</v>
      </c>
      <c r="AA4555" t="s">
        <v>57</v>
      </c>
      <c r="AB4555">
        <v>91049</v>
      </c>
      <c r="AC4555" t="s">
        <v>146</v>
      </c>
      <c r="AD4555" t="s">
        <v>4690</v>
      </c>
      <c r="AE4555" t="s">
        <v>107</v>
      </c>
      <c r="AF4555" t="s">
        <v>107</v>
      </c>
      <c r="AJ4555" t="s">
        <v>58</v>
      </c>
      <c r="AK4555" t="s">
        <v>59</v>
      </c>
      <c r="AL4555">
        <v>44138</v>
      </c>
      <c r="AM4555" t="s">
        <v>4692</v>
      </c>
      <c r="AN4555" t="b">
        <v>1</v>
      </c>
      <c r="AO4555" t="b">
        <v>1</v>
      </c>
      <c r="AP4555" t="b">
        <v>1</v>
      </c>
      <c r="AQ4555" t="s">
        <v>60</v>
      </c>
      <c r="AR4555" t="s">
        <v>99</v>
      </c>
      <c r="BB4555" s="7" t="s">
        <v>20677</v>
      </c>
      <c r="BC4555" s="7" t="s">
        <v>5959</v>
      </c>
      <c r="BD4555" s="7" t="s">
        <v>52</v>
      </c>
      <c r="BE4555" s="7">
        <v>99206</v>
      </c>
      <c r="BF4555" s="7">
        <v>5099244211</v>
      </c>
      <c r="BG4555" s="7">
        <v>59100.17</v>
      </c>
      <c r="BH4555" s="7">
        <v>0</v>
      </c>
      <c r="BI4555">
        <v>59100.17</v>
      </c>
      <c r="BJ4555">
        <v>-74</v>
      </c>
      <c r="BK4555">
        <v>0</v>
      </c>
      <c r="BL4555">
        <v>0</v>
      </c>
      <c r="BM4555">
        <v>186.95</v>
      </c>
      <c r="BN4555">
        <v>0</v>
      </c>
      <c r="BO4555" t="s">
        <v>32657</v>
      </c>
      <c r="BP4555">
        <v>25077</v>
      </c>
      <c r="BQ4555">
        <v>983</v>
      </c>
      <c r="BR4555">
        <v>25827</v>
      </c>
      <c r="BS4555">
        <v>839</v>
      </c>
      <c r="BT4555">
        <v>3</v>
      </c>
      <c r="BU4555" t="s">
        <v>20466</v>
      </c>
      <c r="BV4555" t="s">
        <v>4695</v>
      </c>
      <c r="BX4555">
        <v>44189.354351851849</v>
      </c>
    </row>
    <row r="4556" spans="1:76" x14ac:dyDescent="0.25">
      <c r="A4556" t="s">
        <v>32658</v>
      </c>
      <c r="B4556" t="s">
        <v>32659</v>
      </c>
      <c r="C4556" t="s">
        <v>46</v>
      </c>
      <c r="D4556">
        <v>43960</v>
      </c>
      <c r="H4556" t="s">
        <v>47</v>
      </c>
      <c r="I4556">
        <v>43960</v>
      </c>
      <c r="J4556">
        <v>2020</v>
      </c>
      <c r="K4556" t="s">
        <v>85</v>
      </c>
      <c r="L4556" t="s">
        <v>32660</v>
      </c>
      <c r="N4556" t="s">
        <v>32661</v>
      </c>
      <c r="O4556" t="s">
        <v>4905</v>
      </c>
      <c r="P4556" t="s">
        <v>115</v>
      </c>
      <c r="Q4556" t="s">
        <v>52</v>
      </c>
      <c r="R4556">
        <v>98464</v>
      </c>
      <c r="S4556" t="s">
        <v>32662</v>
      </c>
      <c r="T4556" t="s">
        <v>32662</v>
      </c>
      <c r="U4556" t="s">
        <v>32663</v>
      </c>
      <c r="V4556" t="s">
        <v>54</v>
      </c>
      <c r="W4556">
        <v>13</v>
      </c>
      <c r="X4556" t="s">
        <v>127</v>
      </c>
      <c r="Y4556">
        <v>4833</v>
      </c>
      <c r="Z4556" t="s">
        <v>115</v>
      </c>
      <c r="AA4556" t="s">
        <v>57</v>
      </c>
      <c r="AB4556">
        <v>90641</v>
      </c>
      <c r="AC4556" t="s">
        <v>146</v>
      </c>
      <c r="AD4556" t="s">
        <v>4690</v>
      </c>
      <c r="AE4556" t="s">
        <v>107</v>
      </c>
      <c r="AF4556" t="s">
        <v>107</v>
      </c>
      <c r="AI4556">
        <v>2</v>
      </c>
      <c r="AJ4556" t="s">
        <v>58</v>
      </c>
      <c r="AK4556" t="s">
        <v>59</v>
      </c>
      <c r="AL4556">
        <v>44138</v>
      </c>
      <c r="AM4556" t="s">
        <v>4692</v>
      </c>
      <c r="AN4556" t="b">
        <v>1</v>
      </c>
      <c r="AO4556" t="b">
        <v>1</v>
      </c>
      <c r="AP4556" t="b">
        <v>1</v>
      </c>
      <c r="AQ4556" t="s">
        <v>60</v>
      </c>
      <c r="AR4556" t="s">
        <v>99</v>
      </c>
      <c r="BB4556" s="7" t="s">
        <v>32661</v>
      </c>
      <c r="BC4556" s="7" t="s">
        <v>4905</v>
      </c>
      <c r="BD4556" s="7" t="s">
        <v>52</v>
      </c>
      <c r="BE4556" s="7">
        <v>98464</v>
      </c>
      <c r="BF4556" s="7" t="s">
        <v>32664</v>
      </c>
      <c r="BG4556" s="7">
        <v>28905</v>
      </c>
      <c r="BH4556" s="7">
        <v>0</v>
      </c>
      <c r="BI4556">
        <v>26798.15</v>
      </c>
      <c r="BJ4556">
        <v>0</v>
      </c>
      <c r="BK4556">
        <v>0</v>
      </c>
      <c r="BL4556">
        <v>0</v>
      </c>
      <c r="BM4556">
        <v>180494.54</v>
      </c>
      <c r="BN4556">
        <v>0</v>
      </c>
      <c r="BO4556" t="s">
        <v>32665</v>
      </c>
      <c r="BP4556">
        <v>25319</v>
      </c>
      <c r="BQ4556">
        <v>4764</v>
      </c>
      <c r="BR4556">
        <v>26024</v>
      </c>
      <c r="BS4556">
        <v>946</v>
      </c>
      <c r="BT4556">
        <v>28</v>
      </c>
      <c r="BU4556" t="s">
        <v>32666</v>
      </c>
      <c r="BV4556" t="s">
        <v>4695</v>
      </c>
      <c r="BX4556">
        <v>44207.640057870369</v>
      </c>
    </row>
    <row r="4557" spans="1:76" x14ac:dyDescent="0.25">
      <c r="A4557" t="s">
        <v>32667</v>
      </c>
      <c r="B4557" t="s">
        <v>32668</v>
      </c>
      <c r="C4557" t="s">
        <v>46</v>
      </c>
      <c r="D4557">
        <v>43962</v>
      </c>
      <c r="I4557">
        <v>43962</v>
      </c>
      <c r="J4557">
        <v>2020</v>
      </c>
      <c r="K4557" t="s">
        <v>85</v>
      </c>
      <c r="L4557" t="s">
        <v>32669</v>
      </c>
      <c r="N4557" t="s">
        <v>32670</v>
      </c>
      <c r="O4557" t="s">
        <v>612</v>
      </c>
      <c r="P4557" t="s">
        <v>613</v>
      </c>
      <c r="Q4557" t="s">
        <v>5990</v>
      </c>
      <c r="R4557">
        <v>99166</v>
      </c>
      <c r="S4557" t="s">
        <v>32671</v>
      </c>
      <c r="T4557" t="s">
        <v>32671</v>
      </c>
      <c r="U4557" t="s">
        <v>32672</v>
      </c>
      <c r="V4557" t="s">
        <v>4807</v>
      </c>
      <c r="W4557">
        <v>23</v>
      </c>
      <c r="X4557" t="s">
        <v>7356</v>
      </c>
      <c r="Y4557">
        <v>3290</v>
      </c>
      <c r="Z4557" t="s">
        <v>613</v>
      </c>
      <c r="AA4557" t="s">
        <v>4785</v>
      </c>
      <c r="AB4557">
        <v>4786</v>
      </c>
      <c r="AC4557" t="s">
        <v>146</v>
      </c>
      <c r="AD4557" t="s">
        <v>4690</v>
      </c>
      <c r="AE4557" t="s">
        <v>107</v>
      </c>
      <c r="AF4557" t="s">
        <v>107</v>
      </c>
      <c r="AI4557">
        <v>1</v>
      </c>
      <c r="AJ4557" t="s">
        <v>58</v>
      </c>
      <c r="AK4557" t="s">
        <v>59</v>
      </c>
      <c r="AL4557">
        <v>44138</v>
      </c>
      <c r="AM4557" t="s">
        <v>4878</v>
      </c>
      <c r="AN4557" t="b">
        <v>1</v>
      </c>
      <c r="AO4557" t="b">
        <v>1</v>
      </c>
      <c r="AP4557" t="b">
        <v>1</v>
      </c>
      <c r="AQ4557" t="s">
        <v>60</v>
      </c>
      <c r="AR4557" t="s">
        <v>61</v>
      </c>
      <c r="BB4557" s="7" t="s">
        <v>32670</v>
      </c>
      <c r="BC4557" s="7" t="s">
        <v>612</v>
      </c>
      <c r="BD4557" s="7" t="s">
        <v>5990</v>
      </c>
      <c r="BE4557" s="7">
        <v>99166</v>
      </c>
      <c r="BF4557" s="7" t="s">
        <v>32672</v>
      </c>
      <c r="BO4557" t="s">
        <v>32673</v>
      </c>
      <c r="BP4557">
        <v>25263</v>
      </c>
      <c r="BQ4557">
        <v>29943</v>
      </c>
      <c r="BR4557">
        <v>26030</v>
      </c>
      <c r="BU4557" t="s">
        <v>32674</v>
      </c>
      <c r="BV4557" t="s">
        <v>4695</v>
      </c>
      <c r="BX4557">
        <v>44298.383067129631</v>
      </c>
    </row>
    <row r="4558" spans="1:76" x14ac:dyDescent="0.25">
      <c r="A4558" t="s">
        <v>32675</v>
      </c>
      <c r="B4558" t="s">
        <v>1608</v>
      </c>
      <c r="C4558" t="s">
        <v>46</v>
      </c>
      <c r="D4558">
        <v>43821</v>
      </c>
      <c r="H4558" t="s">
        <v>47</v>
      </c>
      <c r="I4558">
        <v>43821</v>
      </c>
      <c r="J4558">
        <v>2020</v>
      </c>
      <c r="K4558" t="s">
        <v>85</v>
      </c>
      <c r="L4558" t="s">
        <v>32676</v>
      </c>
      <c r="N4558" t="s">
        <v>32677</v>
      </c>
      <c r="O4558" t="s">
        <v>5959</v>
      </c>
      <c r="P4558" t="s">
        <v>105</v>
      </c>
      <c r="Q4558" t="s">
        <v>52</v>
      </c>
      <c r="R4558">
        <v>99206</v>
      </c>
      <c r="S4558" t="s">
        <v>32678</v>
      </c>
      <c r="T4558" t="s">
        <v>32678</v>
      </c>
      <c r="U4558">
        <v>5098695363</v>
      </c>
      <c r="V4558" t="s">
        <v>54</v>
      </c>
      <c r="W4558">
        <v>13</v>
      </c>
      <c r="X4558" t="s">
        <v>528</v>
      </c>
      <c r="Y4558">
        <v>4785</v>
      </c>
      <c r="Z4558" t="s">
        <v>105</v>
      </c>
      <c r="AA4558" t="s">
        <v>57</v>
      </c>
      <c r="AB4558">
        <v>113682</v>
      </c>
      <c r="AC4558" t="s">
        <v>146</v>
      </c>
      <c r="AD4558" t="s">
        <v>4690</v>
      </c>
      <c r="AE4558" t="s">
        <v>107</v>
      </c>
      <c r="AF4558" t="s">
        <v>107</v>
      </c>
      <c r="AI4558">
        <v>2</v>
      </c>
      <c r="AJ4558" t="s">
        <v>58</v>
      </c>
      <c r="AK4558" t="s">
        <v>59</v>
      </c>
      <c r="AL4558">
        <v>44138</v>
      </c>
      <c r="AM4558" t="s">
        <v>4692</v>
      </c>
      <c r="AN4558" t="b">
        <v>1</v>
      </c>
      <c r="AO4558" t="b">
        <v>1</v>
      </c>
      <c r="AP4558" t="b">
        <v>0</v>
      </c>
      <c r="AQ4558" t="s">
        <v>177</v>
      </c>
      <c r="BB4558" s="7" t="s">
        <v>32677</v>
      </c>
      <c r="BC4558" s="7" t="s">
        <v>5959</v>
      </c>
      <c r="BD4558" s="7" t="s">
        <v>52</v>
      </c>
      <c r="BE4558" s="7">
        <v>99206</v>
      </c>
      <c r="BF4558" s="7">
        <v>5098925905</v>
      </c>
      <c r="BG4558" s="7">
        <v>32774.92</v>
      </c>
      <c r="BH4558" s="7">
        <v>0</v>
      </c>
      <c r="BI4558">
        <v>34069.870000000003</v>
      </c>
      <c r="BJ4558">
        <v>0</v>
      </c>
      <c r="BK4558">
        <v>0</v>
      </c>
      <c r="BL4558">
        <v>0</v>
      </c>
      <c r="BO4558" t="s">
        <v>32679</v>
      </c>
      <c r="BP4558">
        <v>24621</v>
      </c>
      <c r="BQ4558">
        <v>52</v>
      </c>
      <c r="BR4558">
        <v>25568</v>
      </c>
      <c r="BS4558">
        <v>387</v>
      </c>
      <c r="BT4558">
        <v>4</v>
      </c>
      <c r="BU4558" t="s">
        <v>32680</v>
      </c>
      <c r="BV4558" t="s">
        <v>4695</v>
      </c>
      <c r="BX4558">
        <v>44148.846921296295</v>
      </c>
    </row>
    <row r="4559" spans="1:76" x14ac:dyDescent="0.25">
      <c r="A4559" t="s">
        <v>32681</v>
      </c>
      <c r="B4559" t="s">
        <v>32682</v>
      </c>
      <c r="C4559" t="s">
        <v>46</v>
      </c>
      <c r="D4559">
        <v>43971</v>
      </c>
      <c r="H4559" t="s">
        <v>47</v>
      </c>
      <c r="I4559">
        <v>43971</v>
      </c>
      <c r="J4559">
        <v>2020</v>
      </c>
      <c r="K4559" t="s">
        <v>85</v>
      </c>
      <c r="L4559" t="s">
        <v>32683</v>
      </c>
      <c r="N4559" t="s">
        <v>32684</v>
      </c>
      <c r="O4559" t="s">
        <v>5276</v>
      </c>
      <c r="P4559" t="s">
        <v>199</v>
      </c>
      <c r="Q4559" t="s">
        <v>52</v>
      </c>
      <c r="R4559">
        <v>98208</v>
      </c>
      <c r="S4559" t="s">
        <v>32685</v>
      </c>
      <c r="T4559" t="s">
        <v>32686</v>
      </c>
      <c r="U4559" t="s">
        <v>32687</v>
      </c>
      <c r="V4559" t="s">
        <v>4783</v>
      </c>
      <c r="W4559">
        <v>25</v>
      </c>
      <c r="X4559" t="s">
        <v>5278</v>
      </c>
      <c r="Y4559">
        <v>4107</v>
      </c>
      <c r="Z4559" t="s">
        <v>199</v>
      </c>
      <c r="AA4559" t="s">
        <v>4785</v>
      </c>
      <c r="AB4559">
        <v>476862</v>
      </c>
      <c r="AC4559" t="s">
        <v>146</v>
      </c>
      <c r="AD4559" t="s">
        <v>4690</v>
      </c>
      <c r="AE4559" t="s">
        <v>107</v>
      </c>
      <c r="AF4559" t="s">
        <v>107</v>
      </c>
      <c r="AI4559">
        <v>4</v>
      </c>
      <c r="AJ4559" t="s">
        <v>58</v>
      </c>
      <c r="AK4559" t="s">
        <v>59</v>
      </c>
      <c r="AL4559">
        <v>44138</v>
      </c>
      <c r="AM4559" t="s">
        <v>4692</v>
      </c>
      <c r="AN4559" t="b">
        <v>1</v>
      </c>
      <c r="AO4559" t="b">
        <v>1</v>
      </c>
      <c r="AP4559" t="b">
        <v>1</v>
      </c>
      <c r="AQ4559" t="s">
        <v>60</v>
      </c>
      <c r="AR4559" t="s">
        <v>99</v>
      </c>
      <c r="BB4559" s="7" t="s">
        <v>20595</v>
      </c>
      <c r="BC4559" s="7" t="s">
        <v>6811</v>
      </c>
      <c r="BD4559" s="7" t="s">
        <v>52</v>
      </c>
      <c r="BE4559" s="7">
        <v>98371</v>
      </c>
      <c r="BF4559" s="7" t="s">
        <v>11221</v>
      </c>
      <c r="BG4559" s="7">
        <v>5684.52</v>
      </c>
      <c r="BH4559" s="7">
        <v>0</v>
      </c>
      <c r="BI4559">
        <v>4960.5200000000004</v>
      </c>
      <c r="BJ4559">
        <v>0</v>
      </c>
      <c r="BK4559">
        <v>0</v>
      </c>
      <c r="BL4559">
        <v>3418.48</v>
      </c>
      <c r="BO4559" t="s">
        <v>32688</v>
      </c>
      <c r="BP4559">
        <v>25537</v>
      </c>
      <c r="BQ4559">
        <v>30052</v>
      </c>
      <c r="BR4559">
        <v>49001</v>
      </c>
      <c r="BS4559">
        <v>371</v>
      </c>
      <c r="BU4559" t="s">
        <v>17025</v>
      </c>
      <c r="BV4559" t="s">
        <v>4695</v>
      </c>
      <c r="BX4559">
        <v>44359.592986111114</v>
      </c>
    </row>
    <row r="4560" spans="1:76" x14ac:dyDescent="0.25">
      <c r="A4560" t="s">
        <v>32689</v>
      </c>
      <c r="B4560" t="s">
        <v>3907</v>
      </c>
      <c r="C4560" t="s">
        <v>46</v>
      </c>
      <c r="D4560">
        <v>43974</v>
      </c>
      <c r="H4560" t="s">
        <v>47</v>
      </c>
      <c r="I4560">
        <v>43974</v>
      </c>
      <c r="J4560">
        <v>2020</v>
      </c>
      <c r="K4560" t="s">
        <v>85</v>
      </c>
      <c r="L4560" t="s">
        <v>32690</v>
      </c>
      <c r="M4560" t="s">
        <v>32691</v>
      </c>
      <c r="N4560" t="s">
        <v>32692</v>
      </c>
      <c r="O4560" t="s">
        <v>4916</v>
      </c>
      <c r="P4560" t="s">
        <v>115</v>
      </c>
      <c r="Q4560" t="s">
        <v>52</v>
      </c>
      <c r="R4560">
        <v>98404</v>
      </c>
      <c r="S4560" t="s">
        <v>32693</v>
      </c>
      <c r="T4560" t="s">
        <v>32693</v>
      </c>
      <c r="U4560" t="s">
        <v>32694</v>
      </c>
      <c r="V4560" t="s">
        <v>90</v>
      </c>
      <c r="W4560">
        <v>12</v>
      </c>
      <c r="X4560" t="s">
        <v>729</v>
      </c>
      <c r="Y4560">
        <v>4756</v>
      </c>
      <c r="Z4560" t="s">
        <v>115</v>
      </c>
      <c r="AA4560" t="s">
        <v>57</v>
      </c>
      <c r="AB4560">
        <v>95771</v>
      </c>
      <c r="AC4560" t="s">
        <v>146</v>
      </c>
      <c r="AD4560" t="s">
        <v>4690</v>
      </c>
      <c r="AE4560" t="s">
        <v>107</v>
      </c>
      <c r="AF4560" t="s">
        <v>107</v>
      </c>
      <c r="AJ4560" t="s">
        <v>58</v>
      </c>
      <c r="AK4560" t="s">
        <v>59</v>
      </c>
      <c r="AL4560">
        <v>44138</v>
      </c>
      <c r="AM4560" t="s">
        <v>4692</v>
      </c>
      <c r="AN4560" t="b">
        <v>1</v>
      </c>
      <c r="AO4560" t="b">
        <v>1</v>
      </c>
      <c r="AP4560" t="b">
        <v>1</v>
      </c>
      <c r="AQ4560" t="s">
        <v>60</v>
      </c>
      <c r="AR4560" t="s">
        <v>99</v>
      </c>
      <c r="BB4560" s="7" t="s">
        <v>32692</v>
      </c>
      <c r="BC4560" s="7" t="s">
        <v>4916</v>
      </c>
      <c r="BD4560" s="7" t="s">
        <v>52</v>
      </c>
      <c r="BE4560" s="7">
        <v>98404</v>
      </c>
      <c r="BF4560" s="7" t="s">
        <v>32694</v>
      </c>
      <c r="BG4560" s="7">
        <v>2149.9699999999998</v>
      </c>
      <c r="BH4560" s="7">
        <v>0</v>
      </c>
      <c r="BI4560">
        <v>1810.15</v>
      </c>
      <c r="BJ4560">
        <v>0</v>
      </c>
      <c r="BK4560">
        <v>0</v>
      </c>
      <c r="BL4560">
        <v>0</v>
      </c>
      <c r="BO4560" t="s">
        <v>32695</v>
      </c>
      <c r="BP4560">
        <v>25589</v>
      </c>
      <c r="BQ4560">
        <v>45</v>
      </c>
      <c r="BR4560">
        <v>62262</v>
      </c>
      <c r="BS4560">
        <v>985</v>
      </c>
      <c r="BT4560">
        <v>27</v>
      </c>
      <c r="BU4560" t="s">
        <v>32696</v>
      </c>
      <c r="BV4560" t="s">
        <v>4695</v>
      </c>
      <c r="BX4560">
        <v>44189.354305555556</v>
      </c>
    </row>
    <row r="4561" spans="1:76" x14ac:dyDescent="0.25">
      <c r="A4561" t="s">
        <v>32697</v>
      </c>
      <c r="B4561" t="s">
        <v>31918</v>
      </c>
      <c r="C4561" t="s">
        <v>46</v>
      </c>
      <c r="D4561">
        <v>43976</v>
      </c>
      <c r="I4561">
        <v>43976</v>
      </c>
      <c r="J4561">
        <v>2020</v>
      </c>
      <c r="K4561" t="s">
        <v>85</v>
      </c>
      <c r="L4561" t="s">
        <v>31919</v>
      </c>
      <c r="N4561" t="s">
        <v>32698</v>
      </c>
      <c r="O4561" t="s">
        <v>101</v>
      </c>
      <c r="P4561" t="s">
        <v>68</v>
      </c>
      <c r="Q4561" t="s">
        <v>52</v>
      </c>
      <c r="R4561" t="s">
        <v>32699</v>
      </c>
      <c r="S4561" t="s">
        <v>32700</v>
      </c>
      <c r="T4561" t="s">
        <v>32700</v>
      </c>
      <c r="U4561">
        <v>2062256403</v>
      </c>
      <c r="V4561" t="s">
        <v>54</v>
      </c>
      <c r="W4561">
        <v>13</v>
      </c>
      <c r="X4561" t="s">
        <v>486</v>
      </c>
      <c r="Y4561">
        <v>4852</v>
      </c>
      <c r="Z4561" t="s">
        <v>68</v>
      </c>
      <c r="AA4561" t="s">
        <v>57</v>
      </c>
      <c r="AB4561">
        <v>104874</v>
      </c>
      <c r="AC4561" t="s">
        <v>146</v>
      </c>
      <c r="AD4561" t="s">
        <v>4690</v>
      </c>
      <c r="AE4561" t="s">
        <v>107</v>
      </c>
      <c r="AF4561" t="s">
        <v>107</v>
      </c>
      <c r="AI4561">
        <v>2</v>
      </c>
      <c r="AJ4561" t="s">
        <v>58</v>
      </c>
      <c r="AK4561" t="s">
        <v>59</v>
      </c>
      <c r="AL4561">
        <v>44138</v>
      </c>
      <c r="AM4561" t="s">
        <v>4878</v>
      </c>
      <c r="AN4561" t="b">
        <v>1</v>
      </c>
      <c r="AO4561" t="b">
        <v>1</v>
      </c>
      <c r="AP4561" t="b">
        <v>0</v>
      </c>
      <c r="AQ4561" t="s">
        <v>177</v>
      </c>
      <c r="BB4561" s="7" t="s">
        <v>32698</v>
      </c>
      <c r="BC4561" s="7" t="s">
        <v>101</v>
      </c>
      <c r="BD4561" s="7" t="s">
        <v>52</v>
      </c>
      <c r="BE4561" s="7" t="s">
        <v>32699</v>
      </c>
      <c r="BF4561" s="7">
        <v>2062256403</v>
      </c>
      <c r="BO4561" t="s">
        <v>32701</v>
      </c>
      <c r="BP4561">
        <v>25522</v>
      </c>
      <c r="BQ4561">
        <v>30016</v>
      </c>
      <c r="BR4561">
        <v>48599</v>
      </c>
      <c r="BT4561">
        <v>37</v>
      </c>
      <c r="BU4561" t="s">
        <v>31923</v>
      </c>
      <c r="BV4561" t="s">
        <v>4695</v>
      </c>
      <c r="BX4561">
        <v>44075.335960648146</v>
      </c>
    </row>
    <row r="4562" spans="1:76" x14ac:dyDescent="0.25">
      <c r="A4562" t="s">
        <v>32702</v>
      </c>
      <c r="B4562" t="s">
        <v>32703</v>
      </c>
      <c r="C4562" t="s">
        <v>46</v>
      </c>
      <c r="D4562">
        <v>43774</v>
      </c>
      <c r="H4562" t="s">
        <v>47</v>
      </c>
      <c r="I4562">
        <v>43774</v>
      </c>
      <c r="J4562">
        <v>2020</v>
      </c>
      <c r="K4562" t="s">
        <v>85</v>
      </c>
      <c r="L4562" t="s">
        <v>23488</v>
      </c>
      <c r="N4562" t="s">
        <v>21072</v>
      </c>
      <c r="O4562" t="s">
        <v>21073</v>
      </c>
      <c r="P4562" t="s">
        <v>462</v>
      </c>
      <c r="Q4562" t="s">
        <v>11479</v>
      </c>
      <c r="R4562">
        <v>99350</v>
      </c>
      <c r="S4562" t="s">
        <v>32704</v>
      </c>
      <c r="T4562" t="s">
        <v>23489</v>
      </c>
      <c r="V4562" t="s">
        <v>90</v>
      </c>
      <c r="W4562">
        <v>12</v>
      </c>
      <c r="X4562" t="s">
        <v>1886</v>
      </c>
      <c r="Y4562">
        <v>4745</v>
      </c>
      <c r="Z4562" t="s">
        <v>462</v>
      </c>
      <c r="AA4562" t="s">
        <v>57</v>
      </c>
      <c r="AB4562">
        <v>77962</v>
      </c>
      <c r="AC4562" t="s">
        <v>146</v>
      </c>
      <c r="AD4562" t="s">
        <v>4690</v>
      </c>
      <c r="AE4562" t="s">
        <v>107</v>
      </c>
      <c r="AF4562" t="s">
        <v>107</v>
      </c>
      <c r="AJ4562" t="s">
        <v>58</v>
      </c>
      <c r="AK4562" t="s">
        <v>59</v>
      </c>
      <c r="AL4562">
        <v>44138</v>
      </c>
      <c r="AM4562" t="s">
        <v>4692</v>
      </c>
      <c r="AN4562" t="b">
        <v>1</v>
      </c>
      <c r="AO4562" t="b">
        <v>1</v>
      </c>
      <c r="AP4562" t="b">
        <v>0</v>
      </c>
      <c r="AQ4562" t="s">
        <v>177</v>
      </c>
      <c r="BB4562" s="7" t="s">
        <v>21075</v>
      </c>
      <c r="BC4562" s="7" t="s">
        <v>21073</v>
      </c>
      <c r="BD4562" s="7" t="s">
        <v>52</v>
      </c>
      <c r="BE4562" s="7">
        <v>99350</v>
      </c>
      <c r="BF4562" s="7">
        <v>5098304898</v>
      </c>
      <c r="BG4562" s="7">
        <v>40660</v>
      </c>
      <c r="BH4562" s="7">
        <v>0</v>
      </c>
      <c r="BI4562">
        <v>50233.85</v>
      </c>
      <c r="BJ4562">
        <v>8557.66</v>
      </c>
      <c r="BK4562">
        <v>0</v>
      </c>
      <c r="BL4562">
        <v>0</v>
      </c>
      <c r="BM4562">
        <v>7940.26</v>
      </c>
      <c r="BN4562">
        <v>122100.69</v>
      </c>
      <c r="BO4562" t="s">
        <v>32705</v>
      </c>
      <c r="BP4562">
        <v>24508</v>
      </c>
      <c r="BQ4562">
        <v>29579</v>
      </c>
      <c r="BR4562">
        <v>25531</v>
      </c>
      <c r="BS4562">
        <v>721</v>
      </c>
      <c r="BT4562">
        <v>16</v>
      </c>
      <c r="BU4562" t="s">
        <v>21078</v>
      </c>
      <c r="BV4562" t="s">
        <v>4695</v>
      </c>
      <c r="BX4562">
        <v>44329.528877314813</v>
      </c>
    </row>
    <row r="4563" spans="1:76" x14ac:dyDescent="0.25">
      <c r="A4563" t="s">
        <v>32706</v>
      </c>
      <c r="B4563" t="s">
        <v>32707</v>
      </c>
      <c r="C4563" t="s">
        <v>46</v>
      </c>
      <c r="D4563">
        <v>43979</v>
      </c>
      <c r="H4563" t="s">
        <v>47</v>
      </c>
      <c r="I4563">
        <v>43979</v>
      </c>
      <c r="J4563">
        <v>2020</v>
      </c>
      <c r="K4563" t="s">
        <v>85</v>
      </c>
      <c r="L4563" t="s">
        <v>32708</v>
      </c>
      <c r="N4563" t="s">
        <v>32709</v>
      </c>
      <c r="O4563" t="s">
        <v>6123</v>
      </c>
      <c r="Q4563" t="s">
        <v>52</v>
      </c>
      <c r="R4563">
        <v>98028</v>
      </c>
      <c r="S4563" t="s">
        <v>32710</v>
      </c>
      <c r="T4563" t="s">
        <v>32710</v>
      </c>
      <c r="U4563">
        <v>2066787748</v>
      </c>
      <c r="V4563" t="s">
        <v>1251</v>
      </c>
      <c r="W4563">
        <v>3</v>
      </c>
      <c r="X4563" t="s">
        <v>4770</v>
      </c>
      <c r="Y4563">
        <v>1000</v>
      </c>
      <c r="AA4563" t="s">
        <v>71</v>
      </c>
      <c r="AC4563" t="s">
        <v>146</v>
      </c>
      <c r="AD4563" t="s">
        <v>4690</v>
      </c>
      <c r="AE4563" t="s">
        <v>107</v>
      </c>
      <c r="AF4563" t="s">
        <v>107</v>
      </c>
      <c r="AJ4563" t="s">
        <v>58</v>
      </c>
      <c r="AK4563" t="s">
        <v>59</v>
      </c>
      <c r="AL4563">
        <v>44138</v>
      </c>
      <c r="AM4563" t="s">
        <v>4692</v>
      </c>
      <c r="AN4563" t="b">
        <v>1</v>
      </c>
      <c r="AO4563" t="b">
        <v>1</v>
      </c>
      <c r="AP4563" t="b">
        <v>0</v>
      </c>
      <c r="AQ4563" t="s">
        <v>177</v>
      </c>
      <c r="BB4563" s="7" t="s">
        <v>32709</v>
      </c>
      <c r="BC4563" s="7" t="s">
        <v>6123</v>
      </c>
      <c r="BD4563" s="7" t="s">
        <v>52</v>
      </c>
      <c r="BE4563" s="7">
        <v>98028</v>
      </c>
      <c r="BF4563" s="7" t="s">
        <v>29927</v>
      </c>
      <c r="BG4563" s="7">
        <v>12143.5</v>
      </c>
      <c r="BH4563" s="7">
        <v>0</v>
      </c>
      <c r="BI4563">
        <v>16612.07</v>
      </c>
      <c r="BJ4563">
        <v>0</v>
      </c>
      <c r="BK4563">
        <v>0</v>
      </c>
      <c r="BL4563">
        <v>0</v>
      </c>
      <c r="BO4563" t="s">
        <v>32711</v>
      </c>
      <c r="BP4563">
        <v>25494</v>
      </c>
      <c r="BQ4563">
        <v>30193</v>
      </c>
      <c r="BR4563">
        <v>90972</v>
      </c>
      <c r="BS4563">
        <v>671</v>
      </c>
      <c r="BU4563" t="s">
        <v>21620</v>
      </c>
      <c r="BV4563" t="s">
        <v>4695</v>
      </c>
      <c r="BX4563">
        <v>44343.684687499997</v>
      </c>
    </row>
    <row r="4564" spans="1:76" x14ac:dyDescent="0.25">
      <c r="A4564" t="s">
        <v>32712</v>
      </c>
      <c r="B4564" t="s">
        <v>32713</v>
      </c>
      <c r="C4564" t="s">
        <v>46</v>
      </c>
      <c r="D4564">
        <v>43979</v>
      </c>
      <c r="I4564">
        <v>43979</v>
      </c>
      <c r="J4564">
        <v>2020</v>
      </c>
      <c r="K4564" t="s">
        <v>85</v>
      </c>
      <c r="L4564" t="s">
        <v>32714</v>
      </c>
      <c r="N4564" t="s">
        <v>32715</v>
      </c>
      <c r="O4564" t="s">
        <v>6713</v>
      </c>
      <c r="P4564" t="s">
        <v>68</v>
      </c>
      <c r="Q4564" t="s">
        <v>52</v>
      </c>
      <c r="R4564">
        <v>98030</v>
      </c>
      <c r="S4564" t="s">
        <v>32716</v>
      </c>
      <c r="T4564" t="s">
        <v>32716</v>
      </c>
      <c r="U4564" t="s">
        <v>32717</v>
      </c>
      <c r="V4564" t="s">
        <v>54</v>
      </c>
      <c r="W4564">
        <v>13</v>
      </c>
      <c r="X4564" t="s">
        <v>362</v>
      </c>
      <c r="Y4564">
        <v>4872</v>
      </c>
      <c r="Z4564" t="s">
        <v>68</v>
      </c>
      <c r="AA4564" t="s">
        <v>57</v>
      </c>
      <c r="AB4564">
        <v>94446</v>
      </c>
      <c r="AC4564" t="s">
        <v>146</v>
      </c>
      <c r="AD4564" t="s">
        <v>4690</v>
      </c>
      <c r="AE4564" t="s">
        <v>107</v>
      </c>
      <c r="AF4564" t="s">
        <v>107</v>
      </c>
      <c r="AI4564">
        <v>2</v>
      </c>
      <c r="AJ4564" t="s">
        <v>58</v>
      </c>
      <c r="AK4564" t="s">
        <v>59</v>
      </c>
      <c r="AL4564">
        <v>44138</v>
      </c>
      <c r="AM4564" t="s">
        <v>4878</v>
      </c>
      <c r="AN4564" t="b">
        <v>1</v>
      </c>
      <c r="AO4564" t="b">
        <v>1</v>
      </c>
      <c r="AP4564" t="b">
        <v>0</v>
      </c>
      <c r="AQ4564" t="s">
        <v>177</v>
      </c>
      <c r="BB4564" s="7" t="s">
        <v>32718</v>
      </c>
      <c r="BC4564" s="7" t="s">
        <v>6713</v>
      </c>
      <c r="BD4564" s="7" t="s">
        <v>52</v>
      </c>
      <c r="BE4564" s="7">
        <v>98030</v>
      </c>
      <c r="BF4564" s="7" t="s">
        <v>32717</v>
      </c>
      <c r="BO4564" t="s">
        <v>32719</v>
      </c>
      <c r="BP4564">
        <v>25686</v>
      </c>
      <c r="BQ4564">
        <v>30199</v>
      </c>
      <c r="BR4564">
        <v>91030</v>
      </c>
      <c r="BT4564">
        <v>47</v>
      </c>
      <c r="BU4564" t="s">
        <v>32720</v>
      </c>
      <c r="BV4564" t="s">
        <v>4695</v>
      </c>
      <c r="BX4564">
        <v>44075.336041666669</v>
      </c>
    </row>
    <row r="4565" spans="1:76" x14ac:dyDescent="0.25">
      <c r="A4565" t="s">
        <v>32721</v>
      </c>
      <c r="B4565" t="s">
        <v>32722</v>
      </c>
      <c r="C4565" t="s">
        <v>46</v>
      </c>
      <c r="D4565">
        <v>43980</v>
      </c>
      <c r="I4565">
        <v>43980</v>
      </c>
      <c r="J4565">
        <v>2020</v>
      </c>
      <c r="K4565" t="s">
        <v>85</v>
      </c>
      <c r="L4565" t="s">
        <v>32723</v>
      </c>
      <c r="N4565" t="s">
        <v>32724</v>
      </c>
      <c r="O4565" t="s">
        <v>5175</v>
      </c>
      <c r="Q4565" t="s">
        <v>5990</v>
      </c>
      <c r="R4565">
        <v>98412</v>
      </c>
      <c r="S4565" t="s">
        <v>32725</v>
      </c>
      <c r="T4565" t="s">
        <v>32726</v>
      </c>
      <c r="U4565">
        <v>2062559562</v>
      </c>
      <c r="V4565" t="s">
        <v>1251</v>
      </c>
      <c r="W4565">
        <v>3</v>
      </c>
      <c r="X4565" t="s">
        <v>4770</v>
      </c>
      <c r="Y4565">
        <v>1000</v>
      </c>
      <c r="AA4565" t="s">
        <v>71</v>
      </c>
      <c r="AC4565" t="s">
        <v>146</v>
      </c>
      <c r="AD4565" t="s">
        <v>4690</v>
      </c>
      <c r="AE4565" t="s">
        <v>107</v>
      </c>
      <c r="AF4565" t="s">
        <v>107</v>
      </c>
      <c r="AJ4565" t="s">
        <v>58</v>
      </c>
      <c r="AK4565" t="s">
        <v>59</v>
      </c>
      <c r="AL4565">
        <v>44138</v>
      </c>
      <c r="AM4565" t="s">
        <v>4878</v>
      </c>
      <c r="AN4565" t="b">
        <v>1</v>
      </c>
      <c r="AO4565" t="b">
        <v>1</v>
      </c>
      <c r="AP4565" t="b">
        <v>0</v>
      </c>
      <c r="AQ4565" t="s">
        <v>177</v>
      </c>
      <c r="BF4565" s="7">
        <v>2062559562</v>
      </c>
      <c r="BO4565" t="s">
        <v>32727</v>
      </c>
      <c r="BP4565">
        <v>25660</v>
      </c>
      <c r="BQ4565">
        <v>30183</v>
      </c>
      <c r="BR4565">
        <v>90906</v>
      </c>
      <c r="BU4565" t="s">
        <v>32723</v>
      </c>
      <c r="BV4565" t="s">
        <v>4695</v>
      </c>
      <c r="BX4565">
        <v>44075.335219907407</v>
      </c>
    </row>
    <row r="4566" spans="1:76" x14ac:dyDescent="0.25">
      <c r="A4566" t="s">
        <v>32728</v>
      </c>
      <c r="B4566" t="s">
        <v>32729</v>
      </c>
      <c r="C4566" t="s">
        <v>46</v>
      </c>
      <c r="D4566">
        <v>43980</v>
      </c>
      <c r="I4566">
        <v>43980</v>
      </c>
      <c r="J4566">
        <v>2020</v>
      </c>
      <c r="K4566" t="s">
        <v>85</v>
      </c>
      <c r="L4566" t="s">
        <v>32730</v>
      </c>
      <c r="N4566" t="s">
        <v>32731</v>
      </c>
      <c r="O4566" t="s">
        <v>6925</v>
      </c>
      <c r="P4566" t="s">
        <v>68</v>
      </c>
      <c r="Q4566" t="s">
        <v>5990</v>
      </c>
      <c r="R4566">
        <v>98033</v>
      </c>
      <c r="S4566" t="s">
        <v>32732</v>
      </c>
      <c r="T4566" t="s">
        <v>32732</v>
      </c>
      <c r="U4566">
        <v>4252602505</v>
      </c>
      <c r="V4566" t="s">
        <v>54</v>
      </c>
      <c r="W4566">
        <v>13</v>
      </c>
      <c r="X4566" t="s">
        <v>607</v>
      </c>
      <c r="Y4566">
        <v>4868</v>
      </c>
      <c r="Z4566" t="s">
        <v>68</v>
      </c>
      <c r="AA4566" t="s">
        <v>57</v>
      </c>
      <c r="AB4566">
        <v>102093</v>
      </c>
      <c r="AC4566" t="s">
        <v>146</v>
      </c>
      <c r="AD4566" t="s">
        <v>4690</v>
      </c>
      <c r="AE4566" t="s">
        <v>107</v>
      </c>
      <c r="AF4566" t="s">
        <v>107</v>
      </c>
      <c r="AI4566">
        <v>1</v>
      </c>
      <c r="AJ4566" t="s">
        <v>58</v>
      </c>
      <c r="AK4566" t="s">
        <v>59</v>
      </c>
      <c r="AL4566">
        <v>44138</v>
      </c>
      <c r="AM4566" t="s">
        <v>4878</v>
      </c>
      <c r="AN4566" t="b">
        <v>1</v>
      </c>
      <c r="AO4566" t="b">
        <v>1</v>
      </c>
      <c r="AP4566" t="b">
        <v>1</v>
      </c>
      <c r="AQ4566" t="s">
        <v>60</v>
      </c>
      <c r="AR4566" t="s">
        <v>99</v>
      </c>
      <c r="BB4566" s="7" t="s">
        <v>32731</v>
      </c>
      <c r="BC4566" s="7" t="s">
        <v>6925</v>
      </c>
      <c r="BD4566" s="7" t="s">
        <v>5990</v>
      </c>
      <c r="BE4566" s="7">
        <v>98033</v>
      </c>
      <c r="BF4566" s="7">
        <v>4252602505</v>
      </c>
      <c r="BO4566" t="s">
        <v>32733</v>
      </c>
      <c r="BP4566">
        <v>25716</v>
      </c>
      <c r="BQ4566">
        <v>29563</v>
      </c>
      <c r="BR4566">
        <v>66165</v>
      </c>
      <c r="BT4566">
        <v>45</v>
      </c>
      <c r="BU4566" t="s">
        <v>32734</v>
      </c>
      <c r="BV4566" t="s">
        <v>4695</v>
      </c>
      <c r="BX4566">
        <v>44189.354560185187</v>
      </c>
    </row>
    <row r="4567" spans="1:76" x14ac:dyDescent="0.25">
      <c r="A4567" t="s">
        <v>32735</v>
      </c>
      <c r="B4567" t="s">
        <v>32736</v>
      </c>
      <c r="C4567" t="s">
        <v>46</v>
      </c>
      <c r="D4567">
        <v>43981</v>
      </c>
      <c r="I4567">
        <v>43981</v>
      </c>
      <c r="J4567">
        <v>2020</v>
      </c>
      <c r="K4567" t="s">
        <v>85</v>
      </c>
      <c r="L4567" t="s">
        <v>32737</v>
      </c>
      <c r="N4567" t="s">
        <v>32738</v>
      </c>
      <c r="O4567" t="s">
        <v>22632</v>
      </c>
      <c r="P4567" t="s">
        <v>613</v>
      </c>
      <c r="Q4567" t="s">
        <v>52</v>
      </c>
      <c r="R4567">
        <v>99141</v>
      </c>
      <c r="S4567" t="s">
        <v>32739</v>
      </c>
      <c r="T4567" t="s">
        <v>32739</v>
      </c>
      <c r="U4567">
        <v>5097382264</v>
      </c>
      <c r="V4567" t="s">
        <v>4807</v>
      </c>
      <c r="W4567">
        <v>23</v>
      </c>
      <c r="X4567" t="s">
        <v>7356</v>
      </c>
      <c r="Y4567">
        <v>3290</v>
      </c>
      <c r="Z4567" t="s">
        <v>613</v>
      </c>
      <c r="AA4567" t="s">
        <v>4785</v>
      </c>
      <c r="AB4567">
        <v>4786</v>
      </c>
      <c r="AC4567" t="s">
        <v>146</v>
      </c>
      <c r="AD4567" t="s">
        <v>4690</v>
      </c>
      <c r="AE4567" t="s">
        <v>107</v>
      </c>
      <c r="AF4567" t="s">
        <v>107</v>
      </c>
      <c r="AI4567">
        <v>3</v>
      </c>
      <c r="AJ4567" t="s">
        <v>58</v>
      </c>
      <c r="AK4567" t="s">
        <v>59</v>
      </c>
      <c r="AL4567">
        <v>44138</v>
      </c>
      <c r="AM4567" t="s">
        <v>4878</v>
      </c>
      <c r="AN4567" t="b">
        <v>1</v>
      </c>
      <c r="AO4567" t="b">
        <v>1</v>
      </c>
      <c r="AP4567" t="b">
        <v>1</v>
      </c>
      <c r="AQ4567" t="s">
        <v>60</v>
      </c>
      <c r="AR4567" t="s">
        <v>99</v>
      </c>
      <c r="BB4567" s="7" t="s">
        <v>32738</v>
      </c>
      <c r="BC4567" s="7" t="s">
        <v>22632</v>
      </c>
      <c r="BD4567" s="7" t="s">
        <v>52</v>
      </c>
      <c r="BE4567" s="7">
        <v>99141</v>
      </c>
      <c r="BF4567" s="7">
        <v>5097382264</v>
      </c>
      <c r="BO4567" t="s">
        <v>32740</v>
      </c>
      <c r="BP4567">
        <v>25730</v>
      </c>
      <c r="BQ4567">
        <v>30217</v>
      </c>
      <c r="BR4567">
        <v>90815</v>
      </c>
      <c r="BU4567" t="s">
        <v>32741</v>
      </c>
      <c r="BV4567" t="s">
        <v>4695</v>
      </c>
      <c r="BX4567">
        <v>44448.376493055555</v>
      </c>
    </row>
    <row r="4568" spans="1:76" x14ac:dyDescent="0.25">
      <c r="A4568" t="s">
        <v>32742</v>
      </c>
      <c r="B4568" t="s">
        <v>4493</v>
      </c>
      <c r="C4568" t="s">
        <v>46</v>
      </c>
      <c r="D4568">
        <v>43971</v>
      </c>
      <c r="H4568" t="s">
        <v>47</v>
      </c>
      <c r="I4568">
        <v>43971</v>
      </c>
      <c r="J4568">
        <v>2020</v>
      </c>
      <c r="K4568" t="s">
        <v>85</v>
      </c>
      <c r="L4568" t="s">
        <v>32743</v>
      </c>
      <c r="N4568" t="s">
        <v>32744</v>
      </c>
      <c r="O4568" t="s">
        <v>32745</v>
      </c>
      <c r="P4568" t="s">
        <v>111</v>
      </c>
      <c r="Q4568" t="s">
        <v>52</v>
      </c>
      <c r="R4568">
        <v>98346</v>
      </c>
      <c r="S4568" t="s">
        <v>32746</v>
      </c>
      <c r="T4568" t="s">
        <v>32746</v>
      </c>
      <c r="U4568">
        <v>3602974433</v>
      </c>
      <c r="V4568" t="s">
        <v>4807</v>
      </c>
      <c r="W4568">
        <v>23</v>
      </c>
      <c r="X4568" t="s">
        <v>4824</v>
      </c>
      <c r="Y4568">
        <v>3539</v>
      </c>
      <c r="Z4568" t="s">
        <v>111</v>
      </c>
      <c r="AA4568" t="s">
        <v>4785</v>
      </c>
      <c r="AB4568">
        <v>175183</v>
      </c>
      <c r="AC4568" t="s">
        <v>146</v>
      </c>
      <c r="AD4568" t="s">
        <v>4690</v>
      </c>
      <c r="AE4568" t="s">
        <v>107</v>
      </c>
      <c r="AF4568" t="s">
        <v>107</v>
      </c>
      <c r="AI4568">
        <v>1</v>
      </c>
      <c r="AJ4568" t="s">
        <v>58</v>
      </c>
      <c r="AK4568" t="s">
        <v>59</v>
      </c>
      <c r="AL4568">
        <v>44138</v>
      </c>
      <c r="AM4568" t="s">
        <v>4692</v>
      </c>
      <c r="AN4568" t="b">
        <v>1</v>
      </c>
      <c r="AO4568" t="b">
        <v>1</v>
      </c>
      <c r="AP4568" t="b">
        <v>1</v>
      </c>
      <c r="AQ4568" t="s">
        <v>60</v>
      </c>
      <c r="AR4568" t="s">
        <v>99</v>
      </c>
      <c r="BB4568" s="7" t="s">
        <v>32744</v>
      </c>
      <c r="BC4568" s="7" t="s">
        <v>32745</v>
      </c>
      <c r="BD4568" s="7" t="s">
        <v>52</v>
      </c>
      <c r="BE4568" s="7">
        <v>98346</v>
      </c>
      <c r="BF4568" s="7">
        <v>3602974433</v>
      </c>
      <c r="BG4568" s="7">
        <v>41199.4</v>
      </c>
      <c r="BH4568" s="7">
        <v>0</v>
      </c>
      <c r="BI4568">
        <v>44735.91</v>
      </c>
      <c r="BJ4568">
        <v>0</v>
      </c>
      <c r="BK4568">
        <v>0</v>
      </c>
      <c r="BL4568">
        <v>0</v>
      </c>
      <c r="BO4568" t="s">
        <v>32747</v>
      </c>
      <c r="BP4568">
        <v>25532</v>
      </c>
      <c r="BQ4568">
        <v>5562</v>
      </c>
      <c r="BR4568">
        <v>45109</v>
      </c>
      <c r="BS4568">
        <v>669</v>
      </c>
      <c r="BU4568" t="s">
        <v>32748</v>
      </c>
      <c r="BV4568" t="s">
        <v>4695</v>
      </c>
      <c r="BX4568">
        <v>44194.540034722224</v>
      </c>
    </row>
    <row r="4569" spans="1:76" x14ac:dyDescent="0.25">
      <c r="A4569" t="s">
        <v>32749</v>
      </c>
      <c r="B4569" t="s">
        <v>25966</v>
      </c>
      <c r="C4569" t="s">
        <v>46</v>
      </c>
      <c r="D4569">
        <v>43962</v>
      </c>
      <c r="H4569" t="s">
        <v>47</v>
      </c>
      <c r="I4569">
        <v>43962</v>
      </c>
      <c r="J4569">
        <v>2020</v>
      </c>
      <c r="K4569" t="s">
        <v>85</v>
      </c>
      <c r="L4569" t="s">
        <v>32750</v>
      </c>
      <c r="M4569" t="s">
        <v>32751</v>
      </c>
      <c r="N4569" t="s">
        <v>32752</v>
      </c>
      <c r="O4569" t="s">
        <v>6142</v>
      </c>
      <c r="P4569" t="s">
        <v>668</v>
      </c>
      <c r="Q4569" t="s">
        <v>52</v>
      </c>
      <c r="R4569">
        <v>99301</v>
      </c>
      <c r="S4569" t="s">
        <v>32753</v>
      </c>
      <c r="T4569" t="s">
        <v>32753</v>
      </c>
      <c r="U4569" t="s">
        <v>32754</v>
      </c>
      <c r="V4569" t="s">
        <v>4807</v>
      </c>
      <c r="W4569">
        <v>23</v>
      </c>
      <c r="X4569" t="s">
        <v>6144</v>
      </c>
      <c r="Y4569">
        <v>3306</v>
      </c>
      <c r="Z4569" t="s">
        <v>668</v>
      </c>
      <c r="AA4569" t="s">
        <v>4785</v>
      </c>
      <c r="AB4569">
        <v>36737</v>
      </c>
      <c r="AC4569" t="s">
        <v>146</v>
      </c>
      <c r="AD4569" t="s">
        <v>4690</v>
      </c>
      <c r="AE4569" t="s">
        <v>107</v>
      </c>
      <c r="AF4569" t="s">
        <v>107</v>
      </c>
      <c r="AI4569">
        <v>1</v>
      </c>
      <c r="AJ4569" t="s">
        <v>58</v>
      </c>
      <c r="AK4569" t="s">
        <v>59</v>
      </c>
      <c r="AL4569">
        <v>44138</v>
      </c>
      <c r="AM4569" t="s">
        <v>4692</v>
      </c>
      <c r="AN4569" t="b">
        <v>1</v>
      </c>
      <c r="AO4569" t="b">
        <v>1</v>
      </c>
      <c r="AP4569" t="b">
        <v>1</v>
      </c>
      <c r="AQ4569" t="s">
        <v>60</v>
      </c>
      <c r="AR4569" t="s">
        <v>61</v>
      </c>
      <c r="BB4569" s="7" t="s">
        <v>31913</v>
      </c>
      <c r="BC4569" s="7" t="s">
        <v>14874</v>
      </c>
      <c r="BD4569" s="7" t="s">
        <v>52</v>
      </c>
      <c r="BE4569" s="7">
        <v>99338</v>
      </c>
      <c r="BF4569" s="7" t="s">
        <v>30510</v>
      </c>
      <c r="BG4569" s="7">
        <v>5341.69</v>
      </c>
      <c r="BH4569" s="7">
        <v>936.98</v>
      </c>
      <c r="BI4569">
        <v>6278.67</v>
      </c>
      <c r="BJ4569">
        <v>0</v>
      </c>
      <c r="BK4569">
        <v>0</v>
      </c>
      <c r="BL4569">
        <v>0</v>
      </c>
      <c r="BO4569" t="s">
        <v>32755</v>
      </c>
      <c r="BP4569">
        <v>25348</v>
      </c>
      <c r="BQ4569">
        <v>4078</v>
      </c>
      <c r="BR4569">
        <v>25991</v>
      </c>
      <c r="BS4569">
        <v>989</v>
      </c>
      <c r="BU4569" t="s">
        <v>31916</v>
      </c>
      <c r="BV4569" t="s">
        <v>4695</v>
      </c>
      <c r="BX4569">
        <v>44288.543912037036</v>
      </c>
    </row>
    <row r="4570" spans="1:76" x14ac:dyDescent="0.25">
      <c r="A4570" t="s">
        <v>32756</v>
      </c>
      <c r="B4570" t="s">
        <v>3950</v>
      </c>
      <c r="C4570" t="s">
        <v>46</v>
      </c>
      <c r="D4570">
        <v>43987</v>
      </c>
      <c r="I4570">
        <v>43987</v>
      </c>
      <c r="J4570">
        <v>2020</v>
      </c>
      <c r="K4570" t="s">
        <v>85</v>
      </c>
      <c r="L4570" t="s">
        <v>32757</v>
      </c>
      <c r="N4570" t="s">
        <v>32758</v>
      </c>
      <c r="O4570" t="s">
        <v>4688</v>
      </c>
      <c r="P4570" t="s">
        <v>226</v>
      </c>
      <c r="Q4570" t="s">
        <v>52</v>
      </c>
      <c r="R4570">
        <v>98660</v>
      </c>
      <c r="S4570" t="s">
        <v>32759</v>
      </c>
      <c r="T4570" t="s">
        <v>32760</v>
      </c>
      <c r="U4570">
        <v>3609327579</v>
      </c>
      <c r="V4570" t="s">
        <v>54</v>
      </c>
      <c r="W4570">
        <v>13</v>
      </c>
      <c r="X4570" t="s">
        <v>228</v>
      </c>
      <c r="Y4570">
        <v>4876</v>
      </c>
      <c r="Z4570" t="s">
        <v>226</v>
      </c>
      <c r="AA4570" t="s">
        <v>57</v>
      </c>
      <c r="AB4570">
        <v>94869</v>
      </c>
      <c r="AC4570" t="s">
        <v>146</v>
      </c>
      <c r="AD4570" t="s">
        <v>4690</v>
      </c>
      <c r="AE4570" t="s">
        <v>107</v>
      </c>
      <c r="AF4570" t="s">
        <v>107</v>
      </c>
      <c r="AI4570">
        <v>1</v>
      </c>
      <c r="AJ4570" t="s">
        <v>58</v>
      </c>
      <c r="AK4570" t="s">
        <v>59</v>
      </c>
      <c r="AL4570">
        <v>44138</v>
      </c>
      <c r="AM4570" t="s">
        <v>4878</v>
      </c>
      <c r="AN4570" t="b">
        <v>1</v>
      </c>
      <c r="AO4570" t="b">
        <v>1</v>
      </c>
      <c r="AP4570" t="b">
        <v>1</v>
      </c>
      <c r="AQ4570" t="s">
        <v>60</v>
      </c>
      <c r="AR4570" t="s">
        <v>99</v>
      </c>
      <c r="BF4570" s="7">
        <v>3609327579</v>
      </c>
      <c r="BO4570" t="s">
        <v>32761</v>
      </c>
      <c r="BP4570">
        <v>25785</v>
      </c>
      <c r="BQ4570">
        <v>3146</v>
      </c>
      <c r="BR4570">
        <v>26863</v>
      </c>
      <c r="BT4570">
        <v>49</v>
      </c>
      <c r="BU4570" t="s">
        <v>32762</v>
      </c>
      <c r="BV4570" t="s">
        <v>4695</v>
      </c>
      <c r="BX4570">
        <v>44189.354618055557</v>
      </c>
    </row>
    <row r="4571" spans="1:76" x14ac:dyDescent="0.25">
      <c r="A4571" t="s">
        <v>32763</v>
      </c>
      <c r="B4571" t="s">
        <v>4602</v>
      </c>
      <c r="C4571" t="s">
        <v>46</v>
      </c>
      <c r="D4571">
        <v>43992</v>
      </c>
      <c r="I4571">
        <v>43992</v>
      </c>
      <c r="J4571">
        <v>2020</v>
      </c>
      <c r="K4571" t="s">
        <v>85</v>
      </c>
      <c r="L4571" t="s">
        <v>32764</v>
      </c>
      <c r="N4571" t="s">
        <v>32765</v>
      </c>
      <c r="O4571" t="s">
        <v>101</v>
      </c>
      <c r="Q4571" t="s">
        <v>52</v>
      </c>
      <c r="R4571">
        <v>98116</v>
      </c>
      <c r="S4571" t="s">
        <v>32766</v>
      </c>
      <c r="T4571" t="s">
        <v>32767</v>
      </c>
      <c r="U4571">
        <v>4259229090</v>
      </c>
      <c r="V4571" t="s">
        <v>265</v>
      </c>
      <c r="W4571">
        <v>7</v>
      </c>
      <c r="X4571" t="s">
        <v>4770</v>
      </c>
      <c r="Y4571">
        <v>1000</v>
      </c>
      <c r="AA4571" t="s">
        <v>71</v>
      </c>
      <c r="AC4571" t="s">
        <v>146</v>
      </c>
      <c r="AD4571" t="s">
        <v>4690</v>
      </c>
      <c r="AE4571" t="s">
        <v>107</v>
      </c>
      <c r="AF4571" t="s">
        <v>107</v>
      </c>
      <c r="AJ4571" t="s">
        <v>58</v>
      </c>
      <c r="AK4571" t="s">
        <v>59</v>
      </c>
      <c r="AL4571">
        <v>44138</v>
      </c>
      <c r="AM4571" t="s">
        <v>4878</v>
      </c>
      <c r="AN4571" t="b">
        <v>1</v>
      </c>
      <c r="AO4571" t="b">
        <v>1</v>
      </c>
      <c r="AP4571" t="b">
        <v>0</v>
      </c>
      <c r="AQ4571" t="s">
        <v>177</v>
      </c>
      <c r="BF4571" s="7">
        <v>4259229090</v>
      </c>
      <c r="BO4571" t="s">
        <v>32768</v>
      </c>
      <c r="BP4571">
        <v>25817</v>
      </c>
      <c r="BQ4571">
        <v>7855</v>
      </c>
      <c r="BR4571">
        <v>50217</v>
      </c>
      <c r="BU4571" t="s">
        <v>32769</v>
      </c>
      <c r="BV4571" t="s">
        <v>4695</v>
      </c>
      <c r="BX4571">
        <v>44075.335162037038</v>
      </c>
    </row>
    <row r="4572" spans="1:76" x14ac:dyDescent="0.25">
      <c r="A4572" t="s">
        <v>32770</v>
      </c>
      <c r="B4572" t="s">
        <v>20361</v>
      </c>
      <c r="C4572" t="s">
        <v>46</v>
      </c>
      <c r="D4572">
        <v>43955</v>
      </c>
      <c r="H4572" t="s">
        <v>47</v>
      </c>
      <c r="I4572">
        <v>43955</v>
      </c>
      <c r="J4572">
        <v>2020</v>
      </c>
      <c r="K4572" t="s">
        <v>85</v>
      </c>
      <c r="L4572" t="s">
        <v>32771</v>
      </c>
      <c r="N4572" t="s">
        <v>20363</v>
      </c>
      <c r="O4572" t="s">
        <v>573</v>
      </c>
      <c r="P4572" t="s">
        <v>291</v>
      </c>
      <c r="Q4572" t="s">
        <v>52</v>
      </c>
      <c r="R4572">
        <v>98837</v>
      </c>
      <c r="S4572" t="s">
        <v>20365</v>
      </c>
      <c r="T4572" t="s">
        <v>20365</v>
      </c>
      <c r="U4572" t="s">
        <v>32772</v>
      </c>
      <c r="V4572" t="s">
        <v>4807</v>
      </c>
      <c r="W4572">
        <v>23</v>
      </c>
      <c r="X4572" t="s">
        <v>7459</v>
      </c>
      <c r="Y4572">
        <v>3340</v>
      </c>
      <c r="Z4572" t="s">
        <v>291</v>
      </c>
      <c r="AA4572" t="s">
        <v>4785</v>
      </c>
      <c r="AB4572">
        <v>42409</v>
      </c>
      <c r="AC4572" t="s">
        <v>146</v>
      </c>
      <c r="AD4572" t="s">
        <v>4690</v>
      </c>
      <c r="AE4572" t="s">
        <v>107</v>
      </c>
      <c r="AF4572" t="s">
        <v>107</v>
      </c>
      <c r="AI4572">
        <v>2</v>
      </c>
      <c r="AJ4572" t="s">
        <v>58</v>
      </c>
      <c r="AK4572" t="s">
        <v>59</v>
      </c>
      <c r="AL4572">
        <v>44138</v>
      </c>
      <c r="AM4572" t="s">
        <v>4878</v>
      </c>
      <c r="AN4572" t="b">
        <v>1</v>
      </c>
      <c r="AO4572" t="b">
        <v>1</v>
      </c>
      <c r="AP4572" t="b">
        <v>1</v>
      </c>
      <c r="AQ4572" t="s">
        <v>60</v>
      </c>
      <c r="AR4572" t="s">
        <v>61</v>
      </c>
      <c r="BF4572" s="7" t="s">
        <v>32772</v>
      </c>
      <c r="BG4572" s="7">
        <v>9489.18</v>
      </c>
      <c r="BH4572" s="7">
        <v>0</v>
      </c>
      <c r="BI4572">
        <v>3010.41</v>
      </c>
      <c r="BJ4572">
        <v>2539.1799999999998</v>
      </c>
      <c r="BK4572">
        <v>0</v>
      </c>
      <c r="BL4572">
        <v>0</v>
      </c>
      <c r="BO4572" t="s">
        <v>32773</v>
      </c>
      <c r="BP4572">
        <v>25240</v>
      </c>
      <c r="BQ4572">
        <v>29934</v>
      </c>
      <c r="BR4572">
        <v>26006</v>
      </c>
      <c r="BS4572">
        <v>736</v>
      </c>
      <c r="BU4572" t="s">
        <v>32771</v>
      </c>
      <c r="BV4572" t="s">
        <v>4695</v>
      </c>
      <c r="BX4572">
        <v>44273.373819444445</v>
      </c>
    </row>
    <row r="4573" spans="1:76" x14ac:dyDescent="0.25">
      <c r="A4573" t="s">
        <v>32774</v>
      </c>
      <c r="B4573" t="s">
        <v>32775</v>
      </c>
      <c r="C4573" t="s">
        <v>46</v>
      </c>
      <c r="D4573">
        <v>43983</v>
      </c>
      <c r="H4573" t="s">
        <v>47</v>
      </c>
      <c r="I4573">
        <v>43983</v>
      </c>
      <c r="J4573">
        <v>2020</v>
      </c>
      <c r="K4573" t="s">
        <v>85</v>
      </c>
      <c r="L4573" t="s">
        <v>32776</v>
      </c>
      <c r="N4573" t="s">
        <v>32777</v>
      </c>
      <c r="O4573" t="s">
        <v>13473</v>
      </c>
      <c r="P4573" t="s">
        <v>737</v>
      </c>
      <c r="Q4573" t="s">
        <v>52</v>
      </c>
      <c r="R4573">
        <v>98541</v>
      </c>
      <c r="S4573" t="s">
        <v>32778</v>
      </c>
      <c r="T4573" t="s">
        <v>32778</v>
      </c>
      <c r="U4573">
        <v>3604700013</v>
      </c>
      <c r="V4573" t="s">
        <v>4807</v>
      </c>
      <c r="W4573">
        <v>23</v>
      </c>
      <c r="X4573" t="s">
        <v>6884</v>
      </c>
      <c r="Y4573">
        <v>3369</v>
      </c>
      <c r="Z4573" t="s">
        <v>737</v>
      </c>
      <c r="AA4573" t="s">
        <v>4785</v>
      </c>
      <c r="AB4573">
        <v>44912</v>
      </c>
      <c r="AC4573" t="s">
        <v>146</v>
      </c>
      <c r="AD4573" t="s">
        <v>4690</v>
      </c>
      <c r="AE4573" t="s">
        <v>107</v>
      </c>
      <c r="AF4573" t="s">
        <v>107</v>
      </c>
      <c r="AI4573">
        <v>1</v>
      </c>
      <c r="AJ4573" t="s">
        <v>58</v>
      </c>
      <c r="AK4573" t="s">
        <v>59</v>
      </c>
      <c r="AL4573">
        <v>44138</v>
      </c>
      <c r="AM4573" t="s">
        <v>4692</v>
      </c>
      <c r="AN4573" t="b">
        <v>1</v>
      </c>
      <c r="AO4573" t="b">
        <v>1</v>
      </c>
      <c r="AP4573" t="b">
        <v>1</v>
      </c>
      <c r="AQ4573" t="s">
        <v>60</v>
      </c>
      <c r="AR4573" t="s">
        <v>61</v>
      </c>
      <c r="BB4573" s="7" t="s">
        <v>32777</v>
      </c>
      <c r="BC4573" s="7" t="s">
        <v>13473</v>
      </c>
      <c r="BD4573" s="7" t="s">
        <v>52</v>
      </c>
      <c r="BE4573" s="7">
        <v>98541</v>
      </c>
      <c r="BF4573" s="7">
        <v>3604700013</v>
      </c>
      <c r="BG4573" s="7">
        <v>23927.87</v>
      </c>
      <c r="BH4573" s="7">
        <v>0</v>
      </c>
      <c r="BI4573">
        <v>8465.8700000000008</v>
      </c>
      <c r="BJ4573">
        <v>0</v>
      </c>
      <c r="BK4573">
        <v>0</v>
      </c>
      <c r="BL4573">
        <v>0</v>
      </c>
      <c r="BO4573" t="s">
        <v>32779</v>
      </c>
      <c r="BP4573">
        <v>25746</v>
      </c>
      <c r="BQ4573">
        <v>30103</v>
      </c>
      <c r="BR4573">
        <v>70373</v>
      </c>
      <c r="BS4573">
        <v>1299</v>
      </c>
      <c r="BU4573" t="s">
        <v>32780</v>
      </c>
      <c r="BV4573" t="s">
        <v>4695</v>
      </c>
      <c r="BX4573">
        <v>44310.51421296296</v>
      </c>
    </row>
    <row r="4574" spans="1:76" x14ac:dyDescent="0.25">
      <c r="A4574" t="s">
        <v>32781</v>
      </c>
      <c r="B4574" t="s">
        <v>1779</v>
      </c>
      <c r="C4574" t="s">
        <v>46</v>
      </c>
      <c r="D4574">
        <v>43596</v>
      </c>
      <c r="H4574" t="s">
        <v>47</v>
      </c>
      <c r="I4574">
        <v>43596</v>
      </c>
      <c r="J4574">
        <v>2020</v>
      </c>
      <c r="K4574" t="s">
        <v>85</v>
      </c>
      <c r="L4574" t="s">
        <v>32782</v>
      </c>
      <c r="N4574" t="s">
        <v>32783</v>
      </c>
      <c r="O4574" t="s">
        <v>143</v>
      </c>
      <c r="Q4574" t="s">
        <v>52</v>
      </c>
      <c r="R4574">
        <v>98401</v>
      </c>
      <c r="S4574" t="s">
        <v>32784</v>
      </c>
      <c r="T4574" t="s">
        <v>32785</v>
      </c>
      <c r="U4574" t="s">
        <v>32786</v>
      </c>
      <c r="V4574" t="s">
        <v>222</v>
      </c>
      <c r="W4574">
        <v>11</v>
      </c>
      <c r="X4574" t="s">
        <v>4770</v>
      </c>
      <c r="Y4574">
        <v>1000</v>
      </c>
      <c r="AA4574" t="s">
        <v>71</v>
      </c>
      <c r="AC4574" t="s">
        <v>146</v>
      </c>
      <c r="AD4574" t="s">
        <v>4690</v>
      </c>
      <c r="AE4574" t="s">
        <v>107</v>
      </c>
      <c r="AF4574" t="s">
        <v>107</v>
      </c>
      <c r="AJ4574" t="s">
        <v>58</v>
      </c>
      <c r="AK4574" t="s">
        <v>59</v>
      </c>
      <c r="AL4574">
        <v>44138</v>
      </c>
      <c r="AM4574" t="s">
        <v>4692</v>
      </c>
      <c r="AN4574" t="b">
        <v>1</v>
      </c>
      <c r="AO4574" t="b">
        <v>1</v>
      </c>
      <c r="AP4574" t="b">
        <v>1</v>
      </c>
      <c r="AQ4574" t="s">
        <v>60</v>
      </c>
      <c r="AR4574" t="s">
        <v>99</v>
      </c>
      <c r="BB4574" s="7" t="s">
        <v>20290</v>
      </c>
      <c r="BC4574" s="7" t="s">
        <v>4916</v>
      </c>
      <c r="BD4574" s="7" t="s">
        <v>52</v>
      </c>
      <c r="BE4574" s="7">
        <v>98401</v>
      </c>
      <c r="BF4574" s="7" t="s">
        <v>20950</v>
      </c>
      <c r="BG4574" s="7">
        <v>274730.7</v>
      </c>
      <c r="BH4574" s="7">
        <v>5313.14</v>
      </c>
      <c r="BI4574">
        <v>279993.84000000003</v>
      </c>
      <c r="BJ4574">
        <v>-5000</v>
      </c>
      <c r="BK4574">
        <v>0</v>
      </c>
      <c r="BL4574">
        <v>0</v>
      </c>
      <c r="BM4574">
        <v>49289.47</v>
      </c>
      <c r="BN4574">
        <v>0</v>
      </c>
      <c r="BO4574" t="s">
        <v>32787</v>
      </c>
      <c r="BP4574">
        <v>4751</v>
      </c>
      <c r="BQ4574">
        <v>1065</v>
      </c>
      <c r="BR4574">
        <v>1125</v>
      </c>
      <c r="BS4574">
        <v>495</v>
      </c>
      <c r="BU4574" t="s">
        <v>20293</v>
      </c>
      <c r="BV4574" t="s">
        <v>4695</v>
      </c>
      <c r="BX4574">
        <v>44204.467881944445</v>
      </c>
    </row>
    <row r="4575" spans="1:76" x14ac:dyDescent="0.25">
      <c r="A4575" t="s">
        <v>32788</v>
      </c>
      <c r="B4575" t="s">
        <v>1239</v>
      </c>
      <c r="C4575" t="s">
        <v>46</v>
      </c>
      <c r="D4575">
        <v>43596</v>
      </c>
      <c r="H4575" t="s">
        <v>47</v>
      </c>
      <c r="I4575">
        <v>43596</v>
      </c>
      <c r="J4575">
        <v>2020</v>
      </c>
      <c r="K4575" t="s">
        <v>85</v>
      </c>
      <c r="L4575" t="s">
        <v>32789</v>
      </c>
      <c r="N4575" t="s">
        <v>3093</v>
      </c>
      <c r="O4575" t="s">
        <v>29926</v>
      </c>
      <c r="Q4575" t="s">
        <v>52</v>
      </c>
      <c r="R4575">
        <v>98291</v>
      </c>
      <c r="S4575" t="s">
        <v>32790</v>
      </c>
      <c r="T4575" t="s">
        <v>26955</v>
      </c>
      <c r="U4575" t="s">
        <v>32791</v>
      </c>
      <c r="V4575" t="s">
        <v>70</v>
      </c>
      <c r="W4575">
        <v>9</v>
      </c>
      <c r="X4575" t="s">
        <v>4770</v>
      </c>
      <c r="Y4575">
        <v>1000</v>
      </c>
      <c r="AA4575" t="s">
        <v>71</v>
      </c>
      <c r="AC4575" t="s">
        <v>146</v>
      </c>
      <c r="AD4575" t="s">
        <v>4690</v>
      </c>
      <c r="AE4575" t="s">
        <v>107</v>
      </c>
      <c r="AF4575" t="s">
        <v>107</v>
      </c>
      <c r="AJ4575" t="s">
        <v>58</v>
      </c>
      <c r="AK4575" t="s">
        <v>59</v>
      </c>
      <c r="AL4575">
        <v>44138</v>
      </c>
      <c r="AM4575" t="s">
        <v>4692</v>
      </c>
      <c r="AN4575" t="b">
        <v>1</v>
      </c>
      <c r="AO4575" t="b">
        <v>1</v>
      </c>
      <c r="AP4575" t="b">
        <v>1</v>
      </c>
      <c r="AQ4575" t="s">
        <v>60</v>
      </c>
      <c r="AR4575" t="s">
        <v>61</v>
      </c>
      <c r="BB4575" s="7" t="s">
        <v>32792</v>
      </c>
      <c r="BC4575" s="7" t="s">
        <v>32793</v>
      </c>
      <c r="BD4575" s="7" t="s">
        <v>1319</v>
      </c>
      <c r="BE4575" s="7">
        <v>83814</v>
      </c>
      <c r="BF4575" s="7" t="s">
        <v>19446</v>
      </c>
      <c r="BG4575" s="7">
        <v>1116909.1299999999</v>
      </c>
      <c r="BH4575" s="7">
        <v>2782.71</v>
      </c>
      <c r="BI4575">
        <v>1114972.33</v>
      </c>
      <c r="BJ4575">
        <v>0</v>
      </c>
      <c r="BK4575">
        <v>0</v>
      </c>
      <c r="BL4575">
        <v>0</v>
      </c>
      <c r="BM4575">
        <v>117985.69</v>
      </c>
      <c r="BN4575">
        <v>0</v>
      </c>
      <c r="BO4575" t="s">
        <v>32794</v>
      </c>
      <c r="BP4575">
        <v>21591</v>
      </c>
      <c r="BQ4575">
        <v>1067</v>
      </c>
      <c r="BR4575">
        <v>1132</v>
      </c>
      <c r="BS4575">
        <v>1425</v>
      </c>
      <c r="BU4575" t="s">
        <v>19448</v>
      </c>
      <c r="BV4575" t="s">
        <v>4695</v>
      </c>
      <c r="BX4575">
        <v>44207.620763888888</v>
      </c>
    </row>
    <row r="4576" spans="1:76" x14ac:dyDescent="0.25">
      <c r="A4576" t="s">
        <v>33102</v>
      </c>
      <c r="B4576" t="s">
        <v>409</v>
      </c>
      <c r="C4576" t="s">
        <v>46</v>
      </c>
      <c r="D4576">
        <v>43478</v>
      </c>
      <c r="H4576" t="s">
        <v>47</v>
      </c>
      <c r="I4576">
        <v>43478</v>
      </c>
      <c r="J4576">
        <v>2020</v>
      </c>
      <c r="K4576" t="s">
        <v>85</v>
      </c>
      <c r="L4576" t="s">
        <v>30707</v>
      </c>
      <c r="N4576" t="s">
        <v>410</v>
      </c>
      <c r="O4576" t="s">
        <v>411</v>
      </c>
      <c r="P4576" t="s">
        <v>115</v>
      </c>
      <c r="Q4576" t="s">
        <v>52</v>
      </c>
      <c r="R4576" t="s">
        <v>30708</v>
      </c>
      <c r="S4576" t="s">
        <v>412</v>
      </c>
      <c r="T4576" t="s">
        <v>21929</v>
      </c>
      <c r="U4576" t="s">
        <v>21930</v>
      </c>
      <c r="V4576" t="s">
        <v>54</v>
      </c>
      <c r="W4576">
        <v>13</v>
      </c>
      <c r="X4576" t="s">
        <v>114</v>
      </c>
      <c r="Y4576">
        <v>4829</v>
      </c>
      <c r="Z4576" t="s">
        <v>115</v>
      </c>
      <c r="AA4576" t="s">
        <v>57</v>
      </c>
      <c r="AB4576">
        <v>108759</v>
      </c>
      <c r="AC4576" t="s">
        <v>146</v>
      </c>
      <c r="AD4576" t="s">
        <v>4690</v>
      </c>
      <c r="AE4576" t="s">
        <v>107</v>
      </c>
      <c r="AF4576" t="s">
        <v>107</v>
      </c>
      <c r="AI4576">
        <v>1</v>
      </c>
      <c r="AJ4576" t="s">
        <v>58</v>
      </c>
      <c r="AK4576" t="s">
        <v>59</v>
      </c>
      <c r="AL4576">
        <v>44138</v>
      </c>
      <c r="AM4576" t="s">
        <v>4692</v>
      </c>
      <c r="AN4576" t="b">
        <v>1</v>
      </c>
      <c r="AO4576" t="b">
        <v>1</v>
      </c>
      <c r="AP4576" t="b">
        <v>1</v>
      </c>
      <c r="AQ4576" t="s">
        <v>60</v>
      </c>
      <c r="AR4576" t="s">
        <v>61</v>
      </c>
      <c r="BB4576" s="7" t="s">
        <v>413</v>
      </c>
      <c r="BC4576" s="7" t="s">
        <v>143</v>
      </c>
      <c r="BD4576" s="7" t="s">
        <v>52</v>
      </c>
      <c r="BE4576" s="7">
        <v>98401</v>
      </c>
      <c r="BF4576" s="7" t="s">
        <v>20950</v>
      </c>
      <c r="BG4576" s="7">
        <v>235031</v>
      </c>
      <c r="BH4576" s="7">
        <v>3740.12</v>
      </c>
      <c r="BI4576">
        <v>237862.26</v>
      </c>
      <c r="BJ4576">
        <v>0</v>
      </c>
      <c r="BK4576">
        <v>0</v>
      </c>
      <c r="BL4576">
        <v>0</v>
      </c>
      <c r="BM4576">
        <v>5154.7700000000004</v>
      </c>
      <c r="BN4576">
        <v>211103.34</v>
      </c>
      <c r="BO4576" t="s">
        <v>33103</v>
      </c>
      <c r="BP4576">
        <v>22074</v>
      </c>
      <c r="BQ4576">
        <v>19</v>
      </c>
      <c r="BR4576">
        <v>1180</v>
      </c>
      <c r="BS4576">
        <v>1439</v>
      </c>
      <c r="BT4576">
        <v>26</v>
      </c>
      <c r="BU4576" t="s">
        <v>20897</v>
      </c>
      <c r="BV4576" t="s">
        <v>4695</v>
      </c>
      <c r="BX4576">
        <v>44293.500196759262</v>
      </c>
    </row>
    <row r="4577" spans="1:76" x14ac:dyDescent="0.25">
      <c r="A4577" t="s">
        <v>34171</v>
      </c>
      <c r="B4577" t="s">
        <v>4562</v>
      </c>
      <c r="C4577" t="s">
        <v>46</v>
      </c>
      <c r="D4577">
        <v>43956</v>
      </c>
      <c r="H4577" t="s">
        <v>47</v>
      </c>
      <c r="I4577">
        <v>43956</v>
      </c>
      <c r="J4577">
        <v>2020</v>
      </c>
      <c r="K4577" t="s">
        <v>85</v>
      </c>
      <c r="L4577" t="s">
        <v>34172</v>
      </c>
      <c r="N4577" t="s">
        <v>34173</v>
      </c>
      <c r="O4577" t="s">
        <v>4723</v>
      </c>
      <c r="P4577" t="s">
        <v>394</v>
      </c>
      <c r="Q4577" t="s">
        <v>52</v>
      </c>
      <c r="R4577">
        <v>98229</v>
      </c>
      <c r="S4577" t="s">
        <v>34174</v>
      </c>
      <c r="T4577" t="s">
        <v>34174</v>
      </c>
      <c r="U4577">
        <v>3609279927</v>
      </c>
      <c r="V4577" t="s">
        <v>54</v>
      </c>
      <c r="W4577">
        <v>13</v>
      </c>
      <c r="X4577" t="s">
        <v>491</v>
      </c>
      <c r="Y4577">
        <v>4858</v>
      </c>
      <c r="Z4577" t="s">
        <v>394</v>
      </c>
      <c r="AA4577" t="s">
        <v>57</v>
      </c>
      <c r="AB4577">
        <v>104334</v>
      </c>
      <c r="AC4577" t="s">
        <v>146</v>
      </c>
      <c r="AD4577" t="s">
        <v>4690</v>
      </c>
      <c r="AE4577" t="s">
        <v>107</v>
      </c>
      <c r="AF4577" t="s">
        <v>107</v>
      </c>
      <c r="AI4577">
        <v>2</v>
      </c>
      <c r="AJ4577" t="s">
        <v>58</v>
      </c>
      <c r="AK4577" t="s">
        <v>59</v>
      </c>
      <c r="AL4577">
        <v>44138</v>
      </c>
      <c r="AM4577" t="s">
        <v>4692</v>
      </c>
      <c r="AN4577" t="b">
        <v>1</v>
      </c>
      <c r="AO4577" t="b">
        <v>1</v>
      </c>
      <c r="AP4577" t="b">
        <v>1</v>
      </c>
      <c r="AQ4577" t="s">
        <v>60</v>
      </c>
      <c r="AR4577" t="s">
        <v>99</v>
      </c>
      <c r="BF4577" s="7">
        <v>3609279927</v>
      </c>
      <c r="BG4577" s="7">
        <v>11410.27</v>
      </c>
      <c r="BH4577" s="7">
        <v>0</v>
      </c>
      <c r="BI4577">
        <v>8170.78</v>
      </c>
      <c r="BJ4577">
        <v>-18.63</v>
      </c>
      <c r="BK4577">
        <v>0</v>
      </c>
      <c r="BL4577">
        <v>0</v>
      </c>
      <c r="BM4577">
        <v>1337.46</v>
      </c>
      <c r="BN4577">
        <v>0</v>
      </c>
      <c r="BO4577" t="s">
        <v>34175</v>
      </c>
      <c r="BP4577">
        <v>25304</v>
      </c>
      <c r="BQ4577">
        <v>1791</v>
      </c>
      <c r="BR4577">
        <v>26000</v>
      </c>
      <c r="BS4577">
        <v>524</v>
      </c>
      <c r="BT4577">
        <v>40</v>
      </c>
      <c r="BU4577" t="s">
        <v>34176</v>
      </c>
      <c r="BV4577" t="s">
        <v>4695</v>
      </c>
      <c r="BX4577">
        <v>44205.958020833335</v>
      </c>
    </row>
    <row r="4578" spans="1:76" x14ac:dyDescent="0.25">
      <c r="A4578" t="s">
        <v>34177</v>
      </c>
      <c r="B4578" t="s">
        <v>34178</v>
      </c>
      <c r="C4578" t="s">
        <v>46</v>
      </c>
      <c r="D4578">
        <v>43815</v>
      </c>
      <c r="H4578" t="s">
        <v>47</v>
      </c>
      <c r="I4578">
        <v>43815</v>
      </c>
      <c r="J4578">
        <v>2020</v>
      </c>
      <c r="K4578" t="s">
        <v>85</v>
      </c>
      <c r="L4578" t="s">
        <v>34179</v>
      </c>
      <c r="N4578" t="s">
        <v>34180</v>
      </c>
      <c r="O4578" t="s">
        <v>29833</v>
      </c>
      <c r="P4578" t="s">
        <v>353</v>
      </c>
      <c r="Q4578" t="s">
        <v>20038</v>
      </c>
      <c r="R4578">
        <v>98240</v>
      </c>
      <c r="S4578" t="s">
        <v>34181</v>
      </c>
      <c r="T4578" t="s">
        <v>34181</v>
      </c>
      <c r="U4578" t="s">
        <v>33583</v>
      </c>
      <c r="V4578" t="s">
        <v>54</v>
      </c>
      <c r="W4578">
        <v>13</v>
      </c>
      <c r="X4578" t="s">
        <v>355</v>
      </c>
      <c r="Y4578">
        <v>4862</v>
      </c>
      <c r="Z4578" t="s">
        <v>353</v>
      </c>
      <c r="AA4578" t="s">
        <v>57</v>
      </c>
      <c r="AB4578">
        <v>109762</v>
      </c>
      <c r="AC4578" t="s">
        <v>146</v>
      </c>
      <c r="AD4578" t="s">
        <v>4690</v>
      </c>
      <c r="AE4578" t="s">
        <v>107</v>
      </c>
      <c r="AF4578" t="s">
        <v>107</v>
      </c>
      <c r="AI4578">
        <v>2</v>
      </c>
      <c r="AJ4578" t="s">
        <v>58</v>
      </c>
      <c r="AK4578" t="s">
        <v>59</v>
      </c>
      <c r="AL4578">
        <v>44138</v>
      </c>
      <c r="AM4578" t="s">
        <v>4692</v>
      </c>
      <c r="AN4578" t="b">
        <v>1</v>
      </c>
      <c r="AO4578" t="b">
        <v>1</v>
      </c>
      <c r="AP4578" t="b">
        <v>1</v>
      </c>
      <c r="AQ4578" t="s">
        <v>60</v>
      </c>
      <c r="AR4578" t="s">
        <v>99</v>
      </c>
      <c r="BB4578" s="7" t="s">
        <v>20495</v>
      </c>
      <c r="BC4578" s="7" t="s">
        <v>4723</v>
      </c>
      <c r="BD4578" s="7" t="s">
        <v>52</v>
      </c>
      <c r="BE4578" s="7">
        <v>98225</v>
      </c>
      <c r="BF4578" s="7" t="s">
        <v>20496</v>
      </c>
      <c r="BG4578" s="7">
        <v>390004.19</v>
      </c>
      <c r="BH4578" s="7">
        <v>0</v>
      </c>
      <c r="BI4578">
        <v>401425.03</v>
      </c>
      <c r="BJ4578">
        <v>117.21</v>
      </c>
      <c r="BK4578">
        <v>0</v>
      </c>
      <c r="BL4578">
        <v>0</v>
      </c>
      <c r="BM4578">
        <v>18582.759999999998</v>
      </c>
      <c r="BN4578">
        <v>206795.89</v>
      </c>
      <c r="BO4578" t="s">
        <v>34182</v>
      </c>
      <c r="BP4578">
        <v>24601</v>
      </c>
      <c r="BQ4578">
        <v>29608</v>
      </c>
      <c r="BR4578">
        <v>25559</v>
      </c>
      <c r="BS4578">
        <v>1134</v>
      </c>
      <c r="BT4578">
        <v>42</v>
      </c>
      <c r="BU4578" t="s">
        <v>34183</v>
      </c>
      <c r="BV4578" t="s">
        <v>4695</v>
      </c>
      <c r="BX4578">
        <v>44690.693287037036</v>
      </c>
    </row>
    <row r="4579" spans="1:76" x14ac:dyDescent="0.25">
      <c r="A4579" t="s">
        <v>34184</v>
      </c>
      <c r="B4579" t="s">
        <v>29040</v>
      </c>
      <c r="C4579" t="s">
        <v>46</v>
      </c>
      <c r="D4579">
        <v>43700</v>
      </c>
      <c r="I4579">
        <v>43700</v>
      </c>
      <c r="J4579">
        <v>2020</v>
      </c>
      <c r="K4579" t="s">
        <v>85</v>
      </c>
      <c r="L4579" t="s">
        <v>34185</v>
      </c>
      <c r="N4579" t="s">
        <v>34186</v>
      </c>
      <c r="O4579" t="s">
        <v>6031</v>
      </c>
      <c r="P4579" t="s">
        <v>632</v>
      </c>
      <c r="Q4579" t="s">
        <v>52</v>
      </c>
      <c r="R4579">
        <v>98239</v>
      </c>
      <c r="S4579" t="s">
        <v>34187</v>
      </c>
      <c r="T4579" t="s">
        <v>34188</v>
      </c>
      <c r="U4579">
        <v>3606786427</v>
      </c>
      <c r="V4579" t="s">
        <v>4807</v>
      </c>
      <c r="W4579">
        <v>23</v>
      </c>
      <c r="X4579" t="s">
        <v>4808</v>
      </c>
      <c r="Y4579">
        <v>3424</v>
      </c>
      <c r="Z4579" t="s">
        <v>632</v>
      </c>
      <c r="AA4579" t="s">
        <v>4785</v>
      </c>
      <c r="AB4579">
        <v>58897</v>
      </c>
      <c r="AC4579" t="s">
        <v>146</v>
      </c>
      <c r="AD4579" t="s">
        <v>4690</v>
      </c>
      <c r="AE4579" t="s">
        <v>107</v>
      </c>
      <c r="AF4579" t="s">
        <v>107</v>
      </c>
      <c r="AI4579">
        <v>1</v>
      </c>
      <c r="AJ4579" t="s">
        <v>58</v>
      </c>
      <c r="AK4579" t="s">
        <v>59</v>
      </c>
      <c r="AL4579">
        <v>44138</v>
      </c>
      <c r="AM4579" t="s">
        <v>4692</v>
      </c>
      <c r="AN4579" t="b">
        <v>1</v>
      </c>
      <c r="AO4579" t="b">
        <v>1</v>
      </c>
      <c r="AP4579" t="b">
        <v>0</v>
      </c>
      <c r="AQ4579" t="s">
        <v>177</v>
      </c>
      <c r="BB4579" s="7" t="s">
        <v>34186</v>
      </c>
      <c r="BC4579" s="7" t="s">
        <v>6031</v>
      </c>
      <c r="BD4579" s="7" t="s">
        <v>52</v>
      </c>
      <c r="BE4579" s="7">
        <v>98239</v>
      </c>
      <c r="BF4579" s="7">
        <v>3606786427</v>
      </c>
      <c r="BO4579" t="s">
        <v>34189</v>
      </c>
      <c r="BP4579">
        <v>24292</v>
      </c>
      <c r="BQ4579">
        <v>4051</v>
      </c>
      <c r="BR4579">
        <v>25423</v>
      </c>
      <c r="BU4579" t="s">
        <v>34190</v>
      </c>
      <c r="BV4579" t="s">
        <v>4695</v>
      </c>
      <c r="BX4579">
        <v>45574.607129629629</v>
      </c>
    </row>
    <row r="4580" spans="1:76" x14ac:dyDescent="0.25">
      <c r="A4580" t="s">
        <v>34191</v>
      </c>
      <c r="B4580" t="s">
        <v>31592</v>
      </c>
      <c r="C4580" t="s">
        <v>46</v>
      </c>
      <c r="D4580">
        <v>43596</v>
      </c>
      <c r="H4580" t="s">
        <v>47</v>
      </c>
      <c r="I4580">
        <v>43596</v>
      </c>
      <c r="J4580">
        <v>2020</v>
      </c>
      <c r="K4580" t="s">
        <v>85</v>
      </c>
      <c r="L4580" t="s">
        <v>34192</v>
      </c>
      <c r="N4580" t="s">
        <v>34193</v>
      </c>
      <c r="O4580" t="s">
        <v>758</v>
      </c>
      <c r="Q4580" t="s">
        <v>52</v>
      </c>
      <c r="R4580">
        <v>98258</v>
      </c>
      <c r="S4580" t="s">
        <v>34194</v>
      </c>
      <c r="T4580" t="s">
        <v>34195</v>
      </c>
      <c r="U4580" t="s">
        <v>31596</v>
      </c>
      <c r="V4580" t="s">
        <v>297</v>
      </c>
      <c r="W4580">
        <v>5</v>
      </c>
      <c r="X4580" t="s">
        <v>4770</v>
      </c>
      <c r="Y4580">
        <v>1000</v>
      </c>
      <c r="AA4580" t="s">
        <v>71</v>
      </c>
      <c r="AC4580" t="s">
        <v>146</v>
      </c>
      <c r="AD4580" t="s">
        <v>4690</v>
      </c>
      <c r="AE4580" t="s">
        <v>107</v>
      </c>
      <c r="AF4580" t="s">
        <v>107</v>
      </c>
      <c r="AJ4580" t="s">
        <v>58</v>
      </c>
      <c r="AK4580" t="s">
        <v>59</v>
      </c>
      <c r="AL4580">
        <v>44138</v>
      </c>
      <c r="AM4580" t="s">
        <v>4692</v>
      </c>
      <c r="AN4580" t="b">
        <v>1</v>
      </c>
      <c r="AO4580" t="b">
        <v>1</v>
      </c>
      <c r="AP4580" t="b">
        <v>0</v>
      </c>
      <c r="AQ4580" t="s">
        <v>177</v>
      </c>
      <c r="BF4580" s="7" t="s">
        <v>31596</v>
      </c>
      <c r="BG4580" s="7">
        <v>50158.23</v>
      </c>
      <c r="BH4580" s="7">
        <v>0</v>
      </c>
      <c r="BI4580">
        <v>48157.07</v>
      </c>
      <c r="BJ4580">
        <v>-10747.04</v>
      </c>
      <c r="BK4580">
        <v>0</v>
      </c>
      <c r="BL4580">
        <v>0</v>
      </c>
      <c r="BO4580" t="s">
        <v>34196</v>
      </c>
      <c r="BP4580">
        <v>16585</v>
      </c>
      <c r="BQ4580">
        <v>1094</v>
      </c>
      <c r="BR4580">
        <v>1203</v>
      </c>
      <c r="BS4580">
        <v>1094</v>
      </c>
      <c r="BU4580" t="s">
        <v>31593</v>
      </c>
      <c r="BV4580" t="s">
        <v>4695</v>
      </c>
      <c r="BX4580">
        <v>44148.879247685189</v>
      </c>
    </row>
    <row r="4581" spans="1:76" x14ac:dyDescent="0.25">
      <c r="A4581" t="s">
        <v>34213</v>
      </c>
      <c r="B4581" t="s">
        <v>1923</v>
      </c>
      <c r="C4581" t="s">
        <v>46</v>
      </c>
      <c r="D4581">
        <v>43507</v>
      </c>
      <c r="H4581" t="s">
        <v>47</v>
      </c>
      <c r="I4581">
        <v>43507</v>
      </c>
      <c r="J4581">
        <v>2020</v>
      </c>
      <c r="K4581" t="s">
        <v>85</v>
      </c>
      <c r="L4581" t="s">
        <v>31404</v>
      </c>
      <c r="N4581" t="s">
        <v>22909</v>
      </c>
      <c r="O4581" t="s">
        <v>4688</v>
      </c>
      <c r="P4581" t="s">
        <v>226</v>
      </c>
      <c r="Q4581" t="s">
        <v>52</v>
      </c>
      <c r="R4581">
        <v>98685</v>
      </c>
      <c r="S4581" t="s">
        <v>22910</v>
      </c>
      <c r="T4581" t="s">
        <v>31405</v>
      </c>
      <c r="U4581" t="s">
        <v>22912</v>
      </c>
      <c r="V4581" t="s">
        <v>54</v>
      </c>
      <c r="W4581">
        <v>13</v>
      </c>
      <c r="X4581" t="s">
        <v>860</v>
      </c>
      <c r="Y4581">
        <v>4813</v>
      </c>
      <c r="Z4581" t="s">
        <v>226</v>
      </c>
      <c r="AA4581" t="s">
        <v>57</v>
      </c>
      <c r="AB4581">
        <v>115190</v>
      </c>
      <c r="AC4581" t="s">
        <v>146</v>
      </c>
      <c r="AD4581" t="s">
        <v>4690</v>
      </c>
      <c r="AE4581" t="s">
        <v>107</v>
      </c>
      <c r="AF4581" t="s">
        <v>107</v>
      </c>
      <c r="AI4581">
        <v>2</v>
      </c>
      <c r="AJ4581" t="s">
        <v>58</v>
      </c>
      <c r="AK4581" t="s">
        <v>59</v>
      </c>
      <c r="AL4581">
        <v>44138</v>
      </c>
      <c r="AM4581" t="s">
        <v>4692</v>
      </c>
      <c r="AN4581" t="b">
        <v>1</v>
      </c>
      <c r="AO4581" t="b">
        <v>1</v>
      </c>
      <c r="AP4581" t="b">
        <v>1</v>
      </c>
      <c r="AQ4581" t="s">
        <v>60</v>
      </c>
      <c r="AR4581" t="s">
        <v>61</v>
      </c>
      <c r="BB4581" s="7" t="s">
        <v>20595</v>
      </c>
      <c r="BC4581" s="7" t="s">
        <v>6811</v>
      </c>
      <c r="BD4581" s="7" t="s">
        <v>52</v>
      </c>
      <c r="BE4581" s="7">
        <v>98371</v>
      </c>
      <c r="BF4581" s="7" t="s">
        <v>11221</v>
      </c>
      <c r="BG4581" s="7">
        <v>143318.44</v>
      </c>
      <c r="BH4581" s="7">
        <v>2666.97</v>
      </c>
      <c r="BI4581">
        <v>121922.9</v>
      </c>
      <c r="BJ4581">
        <v>-6000</v>
      </c>
      <c r="BK4581">
        <v>0</v>
      </c>
      <c r="BL4581">
        <v>0</v>
      </c>
      <c r="BM4581">
        <v>1400.66</v>
      </c>
      <c r="BN4581">
        <v>0</v>
      </c>
      <c r="BO4581" t="s">
        <v>34214</v>
      </c>
      <c r="BP4581">
        <v>8873</v>
      </c>
      <c r="BQ4581">
        <v>30292</v>
      </c>
      <c r="BR4581">
        <v>1183</v>
      </c>
      <c r="BS4581">
        <v>679</v>
      </c>
      <c r="BT4581">
        <v>18</v>
      </c>
      <c r="BU4581" t="s">
        <v>17025</v>
      </c>
      <c r="BV4581" t="s">
        <v>4695</v>
      </c>
      <c r="BX4581">
        <v>44258.583356481482</v>
      </c>
    </row>
    <row r="4582" spans="1:76" x14ac:dyDescent="0.25">
      <c r="A4582" t="s">
        <v>34215</v>
      </c>
      <c r="B4582" t="s">
        <v>23540</v>
      </c>
      <c r="C4582" t="s">
        <v>46</v>
      </c>
      <c r="D4582">
        <v>43969</v>
      </c>
      <c r="H4582" t="s">
        <v>47</v>
      </c>
      <c r="I4582">
        <v>43969</v>
      </c>
      <c r="J4582">
        <v>2020</v>
      </c>
      <c r="K4582" t="s">
        <v>85</v>
      </c>
      <c r="L4582" t="s">
        <v>34216</v>
      </c>
      <c r="N4582" t="s">
        <v>34217</v>
      </c>
      <c r="O4582" t="s">
        <v>6131</v>
      </c>
      <c r="P4582" t="s">
        <v>505</v>
      </c>
      <c r="Q4582" t="s">
        <v>5990</v>
      </c>
      <c r="R4582">
        <v>98620</v>
      </c>
      <c r="S4582" t="s">
        <v>34218</v>
      </c>
      <c r="T4582" t="s">
        <v>23544</v>
      </c>
      <c r="U4582" t="s">
        <v>34219</v>
      </c>
      <c r="V4582" t="s">
        <v>4807</v>
      </c>
      <c r="W4582">
        <v>23</v>
      </c>
      <c r="X4582" t="s">
        <v>6135</v>
      </c>
      <c r="Y4582">
        <v>3579</v>
      </c>
      <c r="Z4582" t="s">
        <v>505</v>
      </c>
      <c r="AA4582" t="s">
        <v>4785</v>
      </c>
      <c r="AB4582">
        <v>14563</v>
      </c>
      <c r="AC4582" t="s">
        <v>146</v>
      </c>
      <c r="AD4582" t="s">
        <v>4690</v>
      </c>
      <c r="AE4582" t="s">
        <v>107</v>
      </c>
      <c r="AF4582" t="s">
        <v>107</v>
      </c>
      <c r="AI4582">
        <v>3</v>
      </c>
      <c r="AJ4582" t="s">
        <v>58</v>
      </c>
      <c r="AK4582" t="s">
        <v>59</v>
      </c>
      <c r="AL4582">
        <v>44138</v>
      </c>
      <c r="AM4582" t="s">
        <v>4692</v>
      </c>
      <c r="AN4582" t="b">
        <v>1</v>
      </c>
      <c r="AO4582" t="b">
        <v>1</v>
      </c>
      <c r="AP4582" t="b">
        <v>1</v>
      </c>
      <c r="AQ4582" t="s">
        <v>60</v>
      </c>
      <c r="AR4582" t="s">
        <v>99</v>
      </c>
      <c r="BB4582" s="7" t="s">
        <v>34220</v>
      </c>
      <c r="BC4582" s="7" t="s">
        <v>6131</v>
      </c>
      <c r="BD4582" s="7" t="s">
        <v>5990</v>
      </c>
      <c r="BE4582" s="7">
        <v>98620</v>
      </c>
      <c r="BF4582" s="7" t="s">
        <v>34221</v>
      </c>
      <c r="BG4582" s="7">
        <v>21740.95</v>
      </c>
      <c r="BH4582" s="7">
        <v>0</v>
      </c>
      <c r="BI4582">
        <v>21740.95</v>
      </c>
      <c r="BJ4582">
        <v>0</v>
      </c>
      <c r="BK4582">
        <v>0</v>
      </c>
      <c r="BL4582">
        <v>0</v>
      </c>
      <c r="BO4582" t="s">
        <v>34222</v>
      </c>
      <c r="BP4582">
        <v>25459</v>
      </c>
      <c r="BQ4582">
        <v>4189</v>
      </c>
      <c r="BR4582">
        <v>26942</v>
      </c>
      <c r="BS4582">
        <v>1157</v>
      </c>
      <c r="BU4582" t="s">
        <v>20650</v>
      </c>
      <c r="BV4582" t="s">
        <v>4695</v>
      </c>
      <c r="BX4582">
        <v>44189.353425925925</v>
      </c>
    </row>
    <row r="4583" spans="1:76" x14ac:dyDescent="0.25">
      <c r="A4583" t="s">
        <v>34223</v>
      </c>
      <c r="B4583" t="s">
        <v>933</v>
      </c>
      <c r="C4583" t="s">
        <v>46</v>
      </c>
      <c r="D4583">
        <v>43640</v>
      </c>
      <c r="H4583" t="s">
        <v>47</v>
      </c>
      <c r="I4583">
        <v>43640</v>
      </c>
      <c r="J4583">
        <v>2020</v>
      </c>
      <c r="K4583" t="s">
        <v>85</v>
      </c>
      <c r="L4583" t="s">
        <v>21278</v>
      </c>
      <c r="N4583" t="s">
        <v>1643</v>
      </c>
      <c r="O4583" t="s">
        <v>352</v>
      </c>
      <c r="P4583" t="s">
        <v>353</v>
      </c>
      <c r="Q4583" t="s">
        <v>52</v>
      </c>
      <c r="R4583" t="s">
        <v>34224</v>
      </c>
      <c r="S4583" t="s">
        <v>34225</v>
      </c>
      <c r="T4583" t="s">
        <v>21279</v>
      </c>
      <c r="U4583" t="s">
        <v>21280</v>
      </c>
      <c r="V4583" t="s">
        <v>54</v>
      </c>
      <c r="W4583">
        <v>13</v>
      </c>
      <c r="X4583" t="s">
        <v>355</v>
      </c>
      <c r="Y4583">
        <v>4862</v>
      </c>
      <c r="Z4583" t="s">
        <v>353</v>
      </c>
      <c r="AA4583" t="s">
        <v>57</v>
      </c>
      <c r="AB4583">
        <v>109762</v>
      </c>
      <c r="AC4583" t="s">
        <v>146</v>
      </c>
      <c r="AD4583" t="s">
        <v>4690</v>
      </c>
      <c r="AE4583" t="s">
        <v>107</v>
      </c>
      <c r="AF4583" t="s">
        <v>107</v>
      </c>
      <c r="AI4583">
        <v>1</v>
      </c>
      <c r="AJ4583" t="s">
        <v>58</v>
      </c>
      <c r="AK4583" t="s">
        <v>59</v>
      </c>
      <c r="AL4583">
        <v>44138</v>
      </c>
      <c r="AM4583" t="s">
        <v>4692</v>
      </c>
      <c r="AN4583" t="b">
        <v>1</v>
      </c>
      <c r="AO4583" t="b">
        <v>1</v>
      </c>
      <c r="AP4583" t="b">
        <v>1</v>
      </c>
      <c r="AQ4583" t="s">
        <v>60</v>
      </c>
      <c r="AR4583" t="s">
        <v>99</v>
      </c>
      <c r="BB4583" s="7" t="s">
        <v>937</v>
      </c>
      <c r="BC4583" s="7" t="s">
        <v>352</v>
      </c>
      <c r="BD4583" s="7" t="s">
        <v>52</v>
      </c>
      <c r="BE4583" s="7">
        <v>98226</v>
      </c>
      <c r="BF4583" s="7" t="s">
        <v>21281</v>
      </c>
      <c r="BG4583" s="7">
        <v>323577.90000000002</v>
      </c>
      <c r="BH4583" s="7">
        <v>2488.6999999999998</v>
      </c>
      <c r="BI4583">
        <v>326066.59999999998</v>
      </c>
      <c r="BJ4583">
        <v>0</v>
      </c>
      <c r="BK4583">
        <v>0</v>
      </c>
      <c r="BL4583">
        <v>0</v>
      </c>
      <c r="BM4583">
        <v>33198.47</v>
      </c>
      <c r="BN4583">
        <v>180801.22</v>
      </c>
      <c r="BO4583" t="s">
        <v>34226</v>
      </c>
      <c r="BP4583">
        <v>20113</v>
      </c>
      <c r="BQ4583">
        <v>249</v>
      </c>
      <c r="BR4583">
        <v>1175</v>
      </c>
      <c r="BS4583">
        <v>1273</v>
      </c>
      <c r="BT4583">
        <v>42</v>
      </c>
      <c r="BU4583" t="s">
        <v>21283</v>
      </c>
      <c r="BV4583" t="s">
        <v>4695</v>
      </c>
      <c r="BX4583">
        <v>44312.672442129631</v>
      </c>
    </row>
    <row r="4584" spans="1:76" x14ac:dyDescent="0.25">
      <c r="A4584" t="s">
        <v>34247</v>
      </c>
      <c r="B4584" t="s">
        <v>23460</v>
      </c>
      <c r="C4584" t="s">
        <v>46</v>
      </c>
      <c r="D4584">
        <v>43864</v>
      </c>
      <c r="H4584" t="s">
        <v>47</v>
      </c>
      <c r="I4584">
        <v>43864</v>
      </c>
      <c r="J4584">
        <v>2020</v>
      </c>
      <c r="K4584" t="s">
        <v>85</v>
      </c>
      <c r="L4584" t="s">
        <v>23461</v>
      </c>
      <c r="N4584" t="s">
        <v>34248</v>
      </c>
      <c r="O4584" t="s">
        <v>241</v>
      </c>
      <c r="P4584" t="s">
        <v>241</v>
      </c>
      <c r="Q4584" t="s">
        <v>52</v>
      </c>
      <c r="R4584">
        <v>98907</v>
      </c>
      <c r="S4584" t="s">
        <v>23463</v>
      </c>
      <c r="T4584" t="s">
        <v>23464</v>
      </c>
      <c r="U4584">
        <v>5099616482</v>
      </c>
      <c r="V4584" t="s">
        <v>4807</v>
      </c>
      <c r="W4584">
        <v>23</v>
      </c>
      <c r="X4584" t="s">
        <v>8532</v>
      </c>
      <c r="Y4584">
        <v>4418</v>
      </c>
      <c r="Z4584" t="s">
        <v>241</v>
      </c>
      <c r="AA4584" t="s">
        <v>4785</v>
      </c>
      <c r="AB4584">
        <v>119198</v>
      </c>
      <c r="AC4584" t="s">
        <v>146</v>
      </c>
      <c r="AD4584" t="s">
        <v>4690</v>
      </c>
      <c r="AE4584" t="s">
        <v>107</v>
      </c>
      <c r="AF4584" t="s">
        <v>107</v>
      </c>
      <c r="AI4584">
        <v>2</v>
      </c>
      <c r="AJ4584" t="s">
        <v>58</v>
      </c>
      <c r="AK4584" t="s">
        <v>59</v>
      </c>
      <c r="AL4584">
        <v>44138</v>
      </c>
      <c r="AM4584" t="s">
        <v>4692</v>
      </c>
      <c r="AN4584" t="b">
        <v>1</v>
      </c>
      <c r="AO4584" t="b">
        <v>1</v>
      </c>
      <c r="AP4584" t="b">
        <v>1</v>
      </c>
      <c r="AQ4584" t="s">
        <v>60</v>
      </c>
      <c r="AR4584" t="s">
        <v>61</v>
      </c>
      <c r="BB4584" s="7" t="s">
        <v>34248</v>
      </c>
      <c r="BC4584" s="7" t="s">
        <v>241</v>
      </c>
      <c r="BD4584" s="7" t="s">
        <v>52</v>
      </c>
      <c r="BE4584" s="7">
        <v>98907</v>
      </c>
      <c r="BF4584" s="7">
        <v>5099616482</v>
      </c>
      <c r="BG4584" s="7">
        <v>6132.65</v>
      </c>
      <c r="BH4584" s="7">
        <v>400</v>
      </c>
      <c r="BI4584">
        <v>10683.67</v>
      </c>
      <c r="BJ4584">
        <v>4000</v>
      </c>
      <c r="BK4584">
        <v>0</v>
      </c>
      <c r="BL4584">
        <v>0</v>
      </c>
      <c r="BO4584" t="s">
        <v>34249</v>
      </c>
      <c r="BP4584">
        <v>24873</v>
      </c>
      <c r="BQ4584">
        <v>4374</v>
      </c>
      <c r="BR4584">
        <v>25689</v>
      </c>
      <c r="BS4584">
        <v>285</v>
      </c>
      <c r="BU4584" t="s">
        <v>23466</v>
      </c>
      <c r="BV4584" t="s">
        <v>4695</v>
      </c>
      <c r="BX4584">
        <v>44275.728020833332</v>
      </c>
    </row>
    <row r="4585" spans="1:76" x14ac:dyDescent="0.25">
      <c r="A4585" t="s">
        <v>34250</v>
      </c>
      <c r="B4585" t="s">
        <v>34251</v>
      </c>
      <c r="C4585" t="s">
        <v>46</v>
      </c>
      <c r="D4585">
        <v>43881</v>
      </c>
      <c r="H4585" t="s">
        <v>47</v>
      </c>
      <c r="I4585">
        <v>43881</v>
      </c>
      <c r="J4585">
        <v>2020</v>
      </c>
      <c r="K4585" t="s">
        <v>85</v>
      </c>
      <c r="L4585" t="s">
        <v>34252</v>
      </c>
      <c r="N4585" t="s">
        <v>34253</v>
      </c>
      <c r="O4585" t="s">
        <v>20711</v>
      </c>
      <c r="P4585" t="s">
        <v>255</v>
      </c>
      <c r="Q4585" t="s">
        <v>52</v>
      </c>
      <c r="R4585">
        <v>98816</v>
      </c>
      <c r="S4585" t="s">
        <v>34254</v>
      </c>
      <c r="T4585" t="s">
        <v>34254</v>
      </c>
      <c r="U4585" t="s">
        <v>34255</v>
      </c>
      <c r="V4585" t="s">
        <v>4807</v>
      </c>
      <c r="W4585">
        <v>23</v>
      </c>
      <c r="X4585" t="s">
        <v>6430</v>
      </c>
      <c r="Y4585">
        <v>3111</v>
      </c>
      <c r="Z4585" t="s">
        <v>255</v>
      </c>
      <c r="AA4585" t="s">
        <v>4785</v>
      </c>
      <c r="AB4585">
        <v>46434</v>
      </c>
      <c r="AC4585" t="s">
        <v>146</v>
      </c>
      <c r="AD4585" t="s">
        <v>4690</v>
      </c>
      <c r="AE4585" t="s">
        <v>107</v>
      </c>
      <c r="AF4585" t="s">
        <v>107</v>
      </c>
      <c r="AI4585">
        <v>3</v>
      </c>
      <c r="AJ4585" t="s">
        <v>58</v>
      </c>
      <c r="AK4585" t="s">
        <v>59</v>
      </c>
      <c r="AL4585">
        <v>44138</v>
      </c>
      <c r="AM4585" t="s">
        <v>4692</v>
      </c>
      <c r="AN4585" t="b">
        <v>1</v>
      </c>
      <c r="AO4585" t="b">
        <v>1</v>
      </c>
      <c r="AP4585" t="b">
        <v>1</v>
      </c>
      <c r="AQ4585" t="s">
        <v>60</v>
      </c>
      <c r="AR4585" t="s">
        <v>61</v>
      </c>
      <c r="BB4585" s="7" t="s">
        <v>34253</v>
      </c>
      <c r="BC4585" s="7" t="s">
        <v>20711</v>
      </c>
      <c r="BD4585" s="7" t="s">
        <v>52</v>
      </c>
      <c r="BE4585" s="7">
        <v>98816</v>
      </c>
      <c r="BF4585" s="7" t="s">
        <v>34256</v>
      </c>
      <c r="BG4585" s="7">
        <v>30804.65</v>
      </c>
      <c r="BH4585" s="7">
        <v>0</v>
      </c>
      <c r="BI4585">
        <v>28759.38</v>
      </c>
      <c r="BJ4585">
        <v>0</v>
      </c>
      <c r="BK4585">
        <v>0</v>
      </c>
      <c r="BL4585">
        <v>0</v>
      </c>
      <c r="BO4585" t="s">
        <v>34257</v>
      </c>
      <c r="BP4585">
        <v>24969</v>
      </c>
      <c r="BQ4585">
        <v>29793</v>
      </c>
      <c r="BR4585">
        <v>25754</v>
      </c>
      <c r="BS4585">
        <v>608</v>
      </c>
      <c r="BU4585" t="s">
        <v>34258</v>
      </c>
      <c r="BV4585" t="s">
        <v>4695</v>
      </c>
      <c r="BX4585">
        <v>44288.898912037039</v>
      </c>
    </row>
    <row r="4586" spans="1:76" x14ac:dyDescent="0.25">
      <c r="A4586" t="s">
        <v>34259</v>
      </c>
      <c r="B4586" t="s">
        <v>34260</v>
      </c>
      <c r="C4586" t="s">
        <v>46</v>
      </c>
      <c r="D4586">
        <v>43954</v>
      </c>
      <c r="I4586">
        <v>43954</v>
      </c>
      <c r="J4586">
        <v>2020</v>
      </c>
      <c r="K4586" t="s">
        <v>85</v>
      </c>
      <c r="L4586" t="s">
        <v>34261</v>
      </c>
      <c r="N4586" t="s">
        <v>34262</v>
      </c>
      <c r="O4586" t="s">
        <v>6786</v>
      </c>
      <c r="P4586" t="s">
        <v>1289</v>
      </c>
      <c r="Q4586" t="s">
        <v>52</v>
      </c>
      <c r="R4586">
        <v>99347</v>
      </c>
      <c r="S4586" t="s">
        <v>34263</v>
      </c>
      <c r="T4586" t="s">
        <v>34263</v>
      </c>
      <c r="U4586" t="s">
        <v>34264</v>
      </c>
      <c r="V4586" t="s">
        <v>4807</v>
      </c>
      <c r="W4586">
        <v>23</v>
      </c>
      <c r="X4586" t="s">
        <v>5483</v>
      </c>
      <c r="Y4586">
        <v>3320</v>
      </c>
      <c r="Z4586" t="s">
        <v>1289</v>
      </c>
      <c r="AA4586" t="s">
        <v>4785</v>
      </c>
      <c r="AB4586">
        <v>1690</v>
      </c>
      <c r="AC4586" t="s">
        <v>146</v>
      </c>
      <c r="AD4586" t="s">
        <v>4690</v>
      </c>
      <c r="AE4586" t="s">
        <v>107</v>
      </c>
      <c r="AF4586" t="s">
        <v>107</v>
      </c>
      <c r="AI4586">
        <v>1</v>
      </c>
      <c r="AJ4586" t="s">
        <v>58</v>
      </c>
      <c r="AK4586" t="s">
        <v>59</v>
      </c>
      <c r="AL4586">
        <v>44138</v>
      </c>
      <c r="AM4586" t="s">
        <v>4878</v>
      </c>
      <c r="AN4586" t="b">
        <v>1</v>
      </c>
      <c r="AO4586" t="b">
        <v>1</v>
      </c>
      <c r="AP4586" t="b">
        <v>0</v>
      </c>
      <c r="AQ4586" t="s">
        <v>177</v>
      </c>
      <c r="BB4586" s="7" t="s">
        <v>34262</v>
      </c>
      <c r="BC4586" s="7" t="s">
        <v>6786</v>
      </c>
      <c r="BD4586" s="7" t="s">
        <v>52</v>
      </c>
      <c r="BE4586" s="7">
        <v>99347</v>
      </c>
      <c r="BF4586" s="7" t="s">
        <v>34264</v>
      </c>
      <c r="BO4586" t="s">
        <v>34265</v>
      </c>
      <c r="BP4586">
        <v>25291</v>
      </c>
      <c r="BQ4586">
        <v>3758</v>
      </c>
      <c r="BR4586">
        <v>25987</v>
      </c>
      <c r="BU4586" t="s">
        <v>34261</v>
      </c>
      <c r="BV4586" t="s">
        <v>4695</v>
      </c>
      <c r="BX4586">
        <v>44075.333784722221</v>
      </c>
    </row>
    <row r="4587" spans="1:76" x14ac:dyDescent="0.25">
      <c r="A4587" t="s">
        <v>34266</v>
      </c>
      <c r="B4587" t="s">
        <v>34267</v>
      </c>
      <c r="C4587" t="s">
        <v>46</v>
      </c>
      <c r="D4587">
        <v>43902</v>
      </c>
      <c r="H4587" t="s">
        <v>47</v>
      </c>
      <c r="I4587">
        <v>43902</v>
      </c>
      <c r="J4587">
        <v>2020</v>
      </c>
      <c r="K4587" t="s">
        <v>85</v>
      </c>
      <c r="L4587" t="s">
        <v>34268</v>
      </c>
      <c r="M4587" t="s">
        <v>34269</v>
      </c>
      <c r="N4587" t="s">
        <v>34270</v>
      </c>
      <c r="O4587" t="s">
        <v>14373</v>
      </c>
      <c r="P4587" t="s">
        <v>111</v>
      </c>
      <c r="Q4587" t="s">
        <v>5990</v>
      </c>
      <c r="R4587">
        <v>98383</v>
      </c>
      <c r="S4587" t="s">
        <v>34271</v>
      </c>
      <c r="T4587" t="s">
        <v>34271</v>
      </c>
      <c r="U4587">
        <v>3607319812</v>
      </c>
      <c r="V4587" t="s">
        <v>90</v>
      </c>
      <c r="W4587">
        <v>12</v>
      </c>
      <c r="X4587" t="s">
        <v>813</v>
      </c>
      <c r="Y4587">
        <v>4752</v>
      </c>
      <c r="Z4587" t="s">
        <v>111</v>
      </c>
      <c r="AA4587" t="s">
        <v>57</v>
      </c>
      <c r="AB4587">
        <v>106338</v>
      </c>
      <c r="AC4587" t="s">
        <v>146</v>
      </c>
      <c r="AD4587" t="s">
        <v>4690</v>
      </c>
      <c r="AE4587" t="s">
        <v>107</v>
      </c>
      <c r="AF4587" t="s">
        <v>107</v>
      </c>
      <c r="AJ4587" t="s">
        <v>58</v>
      </c>
      <c r="AK4587" t="s">
        <v>59</v>
      </c>
      <c r="AL4587">
        <v>44138</v>
      </c>
      <c r="AM4587" t="s">
        <v>4692</v>
      </c>
      <c r="AN4587" t="b">
        <v>1</v>
      </c>
      <c r="AO4587" t="b">
        <v>1</v>
      </c>
      <c r="AP4587" t="b">
        <v>1</v>
      </c>
      <c r="AQ4587" t="s">
        <v>60</v>
      </c>
      <c r="AR4587" t="s">
        <v>99</v>
      </c>
      <c r="BB4587" s="7" t="s">
        <v>34270</v>
      </c>
      <c r="BC4587" s="7" t="s">
        <v>14373</v>
      </c>
      <c r="BD4587" s="7" t="s">
        <v>5990</v>
      </c>
      <c r="BE4587" s="7">
        <v>98383</v>
      </c>
      <c r="BF4587" s="7">
        <v>3607319812</v>
      </c>
      <c r="BG4587" s="7">
        <v>7336.77</v>
      </c>
      <c r="BH4587" s="7">
        <v>0</v>
      </c>
      <c r="BI4587">
        <v>7336.77</v>
      </c>
      <c r="BJ4587">
        <v>1372.78</v>
      </c>
      <c r="BK4587">
        <v>0</v>
      </c>
      <c r="BL4587">
        <v>0</v>
      </c>
      <c r="BO4587" t="s">
        <v>34272</v>
      </c>
      <c r="BP4587">
        <v>25088</v>
      </c>
      <c r="BQ4587">
        <v>11751</v>
      </c>
      <c r="BR4587">
        <v>25830</v>
      </c>
      <c r="BS4587">
        <v>849</v>
      </c>
      <c r="BT4587">
        <v>23</v>
      </c>
      <c r="BU4587" t="s">
        <v>34273</v>
      </c>
      <c r="BV4587" t="s">
        <v>4695</v>
      </c>
      <c r="BX4587">
        <v>44189.354247685187</v>
      </c>
    </row>
    <row r="4588" spans="1:76" x14ac:dyDescent="0.25">
      <c r="A4588" t="s">
        <v>34274</v>
      </c>
      <c r="B4588" t="s">
        <v>34275</v>
      </c>
      <c r="C4588" t="s">
        <v>46</v>
      </c>
      <c r="D4588">
        <v>43889</v>
      </c>
      <c r="H4588" t="s">
        <v>47</v>
      </c>
      <c r="I4588">
        <v>43889</v>
      </c>
      <c r="J4588">
        <v>2020</v>
      </c>
      <c r="K4588" t="s">
        <v>85</v>
      </c>
      <c r="L4588" t="s">
        <v>34276</v>
      </c>
      <c r="M4588" t="s">
        <v>34277</v>
      </c>
      <c r="N4588" t="s">
        <v>34278</v>
      </c>
      <c r="O4588" t="s">
        <v>5989</v>
      </c>
      <c r="P4588" t="s">
        <v>632</v>
      </c>
      <c r="Q4588" t="s">
        <v>5990</v>
      </c>
      <c r="R4588">
        <v>98277</v>
      </c>
      <c r="S4588" t="s">
        <v>34279</v>
      </c>
      <c r="T4588" t="s">
        <v>34280</v>
      </c>
      <c r="U4588" t="s">
        <v>34281</v>
      </c>
      <c r="V4588" t="s">
        <v>4807</v>
      </c>
      <c r="W4588">
        <v>23</v>
      </c>
      <c r="X4588" t="s">
        <v>4808</v>
      </c>
      <c r="Y4588">
        <v>3424</v>
      </c>
      <c r="Z4588" t="s">
        <v>632</v>
      </c>
      <c r="AA4588" t="s">
        <v>4785</v>
      </c>
      <c r="AB4588">
        <v>58897</v>
      </c>
      <c r="AC4588" t="s">
        <v>146</v>
      </c>
      <c r="AD4588" t="s">
        <v>4690</v>
      </c>
      <c r="AE4588" t="s">
        <v>107</v>
      </c>
      <c r="AF4588" t="s">
        <v>107</v>
      </c>
      <c r="AI4588">
        <v>2</v>
      </c>
      <c r="AJ4588" t="s">
        <v>58</v>
      </c>
      <c r="AK4588" t="s">
        <v>59</v>
      </c>
      <c r="AL4588">
        <v>44138</v>
      </c>
      <c r="AM4588" t="s">
        <v>4692</v>
      </c>
      <c r="AN4588" t="b">
        <v>1</v>
      </c>
      <c r="AO4588" t="b">
        <v>1</v>
      </c>
      <c r="AP4588" t="b">
        <v>1</v>
      </c>
      <c r="AQ4588" t="s">
        <v>60</v>
      </c>
      <c r="AR4588" t="s">
        <v>99</v>
      </c>
      <c r="BB4588" s="7" t="s">
        <v>20495</v>
      </c>
      <c r="BC4588" s="7" t="s">
        <v>4723</v>
      </c>
      <c r="BD4588" s="7" t="s">
        <v>5990</v>
      </c>
      <c r="BE4588" s="7">
        <v>98225</v>
      </c>
      <c r="BF4588" s="7" t="s">
        <v>20496</v>
      </c>
      <c r="BG4588" s="7">
        <v>29199.07</v>
      </c>
      <c r="BH4588" s="7">
        <v>0</v>
      </c>
      <c r="BI4588">
        <v>28293.599999999999</v>
      </c>
      <c r="BJ4588">
        <v>1100</v>
      </c>
      <c r="BK4588">
        <v>0</v>
      </c>
      <c r="BL4588">
        <v>0</v>
      </c>
      <c r="BO4588" t="s">
        <v>34282</v>
      </c>
      <c r="BP4588">
        <v>25014</v>
      </c>
      <c r="BQ4588">
        <v>29816</v>
      </c>
      <c r="BR4588">
        <v>25795</v>
      </c>
      <c r="BS4588">
        <v>548</v>
      </c>
      <c r="BU4588" t="s">
        <v>34283</v>
      </c>
      <c r="BV4588" t="s">
        <v>4695</v>
      </c>
      <c r="BX4588">
        <v>44340.355624999997</v>
      </c>
    </row>
    <row r="4589" spans="1:76" x14ac:dyDescent="0.25">
      <c r="A4589" t="s">
        <v>34284</v>
      </c>
      <c r="B4589" t="s">
        <v>34285</v>
      </c>
      <c r="C4589" t="s">
        <v>46</v>
      </c>
      <c r="D4589">
        <v>43906</v>
      </c>
      <c r="H4589" t="s">
        <v>47</v>
      </c>
      <c r="I4589">
        <v>43906</v>
      </c>
      <c r="J4589">
        <v>2020</v>
      </c>
      <c r="K4589" t="s">
        <v>85</v>
      </c>
      <c r="L4589" t="s">
        <v>34286</v>
      </c>
      <c r="N4589" t="s">
        <v>34287</v>
      </c>
      <c r="O4589" t="s">
        <v>29176</v>
      </c>
      <c r="P4589" t="s">
        <v>68</v>
      </c>
      <c r="Q4589" t="s">
        <v>52</v>
      </c>
      <c r="R4589">
        <v>98042</v>
      </c>
      <c r="S4589" t="s">
        <v>34288</v>
      </c>
      <c r="T4589" t="s">
        <v>34288</v>
      </c>
      <c r="U4589" t="s">
        <v>34289</v>
      </c>
      <c r="V4589" t="s">
        <v>54</v>
      </c>
      <c r="W4589">
        <v>13</v>
      </c>
      <c r="X4589" t="s">
        <v>362</v>
      </c>
      <c r="Y4589">
        <v>4872</v>
      </c>
      <c r="Z4589" t="s">
        <v>68</v>
      </c>
      <c r="AA4589" t="s">
        <v>57</v>
      </c>
      <c r="AB4589">
        <v>94446</v>
      </c>
      <c r="AC4589" t="s">
        <v>146</v>
      </c>
      <c r="AD4589" t="s">
        <v>4690</v>
      </c>
      <c r="AE4589" t="s">
        <v>107</v>
      </c>
      <c r="AF4589" t="s">
        <v>107</v>
      </c>
      <c r="AI4589">
        <v>2</v>
      </c>
      <c r="AJ4589" t="s">
        <v>58</v>
      </c>
      <c r="AK4589" t="s">
        <v>59</v>
      </c>
      <c r="AL4589">
        <v>44138</v>
      </c>
      <c r="AM4589" t="s">
        <v>4692</v>
      </c>
      <c r="AN4589" t="b">
        <v>1</v>
      </c>
      <c r="AO4589" t="b">
        <v>1</v>
      </c>
      <c r="AP4589" t="b">
        <v>0</v>
      </c>
      <c r="AQ4589" t="s">
        <v>177</v>
      </c>
      <c r="BB4589" s="7" t="s">
        <v>34290</v>
      </c>
      <c r="BC4589" s="7" t="s">
        <v>6666</v>
      </c>
      <c r="BD4589" s="7" t="s">
        <v>52</v>
      </c>
      <c r="BE4589" s="7">
        <v>98092</v>
      </c>
      <c r="BF4589" s="7" t="s">
        <v>34291</v>
      </c>
      <c r="BG4589" s="7">
        <v>9744.74</v>
      </c>
      <c r="BH4589" s="7">
        <v>0</v>
      </c>
      <c r="BI4589">
        <v>6703.46</v>
      </c>
      <c r="BJ4589">
        <v>0</v>
      </c>
      <c r="BK4589">
        <v>0</v>
      </c>
      <c r="BL4589">
        <v>0</v>
      </c>
      <c r="BO4589" t="s">
        <v>34292</v>
      </c>
      <c r="BP4589">
        <v>25102</v>
      </c>
      <c r="BQ4589">
        <v>2708</v>
      </c>
      <c r="BR4589">
        <v>25844</v>
      </c>
      <c r="BS4589">
        <v>392</v>
      </c>
      <c r="BT4589">
        <v>47</v>
      </c>
      <c r="BU4589" t="s">
        <v>34293</v>
      </c>
      <c r="BV4589" t="s">
        <v>4695</v>
      </c>
      <c r="BX4589">
        <v>44148.847083333334</v>
      </c>
    </row>
    <row r="4590" spans="1:76" x14ac:dyDescent="0.25">
      <c r="A4590" t="s">
        <v>34294</v>
      </c>
      <c r="B4590" t="s">
        <v>34295</v>
      </c>
      <c r="C4590" t="s">
        <v>46</v>
      </c>
      <c r="D4590">
        <v>43885</v>
      </c>
      <c r="H4590" t="s">
        <v>47</v>
      </c>
      <c r="I4590">
        <v>43885</v>
      </c>
      <c r="J4590">
        <v>2020</v>
      </c>
      <c r="K4590" t="s">
        <v>85</v>
      </c>
      <c r="L4590" t="s">
        <v>34296</v>
      </c>
      <c r="N4590" t="s">
        <v>34297</v>
      </c>
      <c r="O4590" t="s">
        <v>4916</v>
      </c>
      <c r="P4590" t="s">
        <v>115</v>
      </c>
      <c r="Q4590" t="s">
        <v>52</v>
      </c>
      <c r="R4590">
        <v>98444</v>
      </c>
      <c r="S4590" t="s">
        <v>34298</v>
      </c>
      <c r="T4590" t="s">
        <v>34299</v>
      </c>
      <c r="U4590" t="s">
        <v>34300</v>
      </c>
      <c r="V4590" t="s">
        <v>54</v>
      </c>
      <c r="W4590">
        <v>13</v>
      </c>
      <c r="X4590" t="s">
        <v>237</v>
      </c>
      <c r="Y4590">
        <v>4835</v>
      </c>
      <c r="Z4590" t="s">
        <v>115</v>
      </c>
      <c r="AA4590" t="s">
        <v>57</v>
      </c>
      <c r="AB4590">
        <v>82467</v>
      </c>
      <c r="AC4590" t="s">
        <v>146</v>
      </c>
      <c r="AD4590" t="s">
        <v>4690</v>
      </c>
      <c r="AE4590" t="s">
        <v>107</v>
      </c>
      <c r="AF4590" t="s">
        <v>107</v>
      </c>
      <c r="AI4590">
        <v>1</v>
      </c>
      <c r="AJ4590" t="s">
        <v>58</v>
      </c>
      <c r="AK4590" t="s">
        <v>59</v>
      </c>
      <c r="AL4590">
        <v>44138</v>
      </c>
      <c r="AM4590" t="s">
        <v>4692</v>
      </c>
      <c r="AN4590" t="b">
        <v>1</v>
      </c>
      <c r="AO4590" t="b">
        <v>1</v>
      </c>
      <c r="AP4590" t="b">
        <v>1</v>
      </c>
      <c r="AQ4590" t="s">
        <v>60</v>
      </c>
      <c r="AR4590" t="s">
        <v>99</v>
      </c>
      <c r="BB4590" s="7" t="s">
        <v>20595</v>
      </c>
      <c r="BC4590" s="7" t="s">
        <v>6811</v>
      </c>
      <c r="BD4590" s="7" t="s">
        <v>52</v>
      </c>
      <c r="BE4590" s="7">
        <v>98371</v>
      </c>
      <c r="BF4590" s="7" t="s">
        <v>11221</v>
      </c>
      <c r="BG4590" s="7">
        <v>11121.96</v>
      </c>
      <c r="BH4590" s="7">
        <v>0</v>
      </c>
      <c r="BI4590">
        <v>5924.81</v>
      </c>
      <c r="BJ4590">
        <v>0</v>
      </c>
      <c r="BK4590">
        <v>0</v>
      </c>
      <c r="BL4590">
        <v>0</v>
      </c>
      <c r="BO4590" t="s">
        <v>34301</v>
      </c>
      <c r="BP4590">
        <v>24988</v>
      </c>
      <c r="BQ4590">
        <v>29804</v>
      </c>
      <c r="BR4590">
        <v>25769</v>
      </c>
      <c r="BS4590">
        <v>897</v>
      </c>
      <c r="BT4590">
        <v>29</v>
      </c>
      <c r="BU4590" t="s">
        <v>17025</v>
      </c>
      <c r="BV4590" t="s">
        <v>4695</v>
      </c>
      <c r="BX4590">
        <v>44207.844930555555</v>
      </c>
    </row>
    <row r="4591" spans="1:76" x14ac:dyDescent="0.25">
      <c r="A4591" t="s">
        <v>34302</v>
      </c>
      <c r="B4591" t="s">
        <v>34303</v>
      </c>
      <c r="C4591" t="s">
        <v>46</v>
      </c>
      <c r="D4591">
        <v>43925</v>
      </c>
      <c r="H4591" t="s">
        <v>47</v>
      </c>
      <c r="I4591">
        <v>43925</v>
      </c>
      <c r="J4591">
        <v>2020</v>
      </c>
      <c r="K4591" t="s">
        <v>85</v>
      </c>
      <c r="L4591" t="s">
        <v>34304</v>
      </c>
      <c r="N4591" t="s">
        <v>34305</v>
      </c>
      <c r="O4591" t="s">
        <v>5044</v>
      </c>
      <c r="P4591" t="s">
        <v>241</v>
      </c>
      <c r="Q4591" t="s">
        <v>52</v>
      </c>
      <c r="R4591">
        <v>98903</v>
      </c>
      <c r="S4591" t="s">
        <v>34306</v>
      </c>
      <c r="T4591" t="s">
        <v>34307</v>
      </c>
      <c r="U4591" t="s">
        <v>34308</v>
      </c>
      <c r="V4591" t="s">
        <v>4807</v>
      </c>
      <c r="W4591">
        <v>23</v>
      </c>
      <c r="X4591" t="s">
        <v>8532</v>
      </c>
      <c r="Y4591">
        <v>4418</v>
      </c>
      <c r="Z4591" t="s">
        <v>241</v>
      </c>
      <c r="AA4591" t="s">
        <v>4785</v>
      </c>
      <c r="AB4591">
        <v>119198</v>
      </c>
      <c r="AC4591" t="s">
        <v>146</v>
      </c>
      <c r="AD4591" t="s">
        <v>4690</v>
      </c>
      <c r="AE4591" t="s">
        <v>107</v>
      </c>
      <c r="AF4591" t="s">
        <v>107</v>
      </c>
      <c r="AI4591">
        <v>1</v>
      </c>
      <c r="AJ4591" t="s">
        <v>58</v>
      </c>
      <c r="AK4591" t="s">
        <v>59</v>
      </c>
      <c r="AL4591">
        <v>44138</v>
      </c>
      <c r="AM4591" t="s">
        <v>4692</v>
      </c>
      <c r="AN4591" t="b">
        <v>1</v>
      </c>
      <c r="AO4591" t="b">
        <v>1</v>
      </c>
      <c r="AP4591" t="b">
        <v>1</v>
      </c>
      <c r="AQ4591" t="s">
        <v>60</v>
      </c>
      <c r="AR4591" t="s">
        <v>99</v>
      </c>
      <c r="BB4591" s="7" t="s">
        <v>34305</v>
      </c>
      <c r="BC4591" s="7" t="s">
        <v>5044</v>
      </c>
      <c r="BD4591" s="7" t="s">
        <v>52</v>
      </c>
      <c r="BE4591" s="7">
        <v>98903</v>
      </c>
      <c r="BF4591" s="7" t="s">
        <v>34308</v>
      </c>
      <c r="BG4591" s="7">
        <v>95075</v>
      </c>
      <c r="BH4591" s="7">
        <v>0</v>
      </c>
      <c r="BI4591">
        <v>96482.02</v>
      </c>
      <c r="BJ4591">
        <v>0</v>
      </c>
      <c r="BK4591">
        <v>0</v>
      </c>
      <c r="BL4591">
        <v>0</v>
      </c>
      <c r="BO4591" t="s">
        <v>34309</v>
      </c>
      <c r="BP4591">
        <v>25165</v>
      </c>
      <c r="BQ4591">
        <v>29664</v>
      </c>
      <c r="BR4591">
        <v>25903</v>
      </c>
      <c r="BS4591">
        <v>301</v>
      </c>
      <c r="BU4591" t="s">
        <v>34310</v>
      </c>
      <c r="BV4591" t="s">
        <v>4695</v>
      </c>
      <c r="BX4591">
        <v>44312.629490740743</v>
      </c>
    </row>
    <row r="4592" spans="1:76" x14ac:dyDescent="0.25">
      <c r="A4592" t="s">
        <v>34311</v>
      </c>
      <c r="B4592" t="s">
        <v>856</v>
      </c>
      <c r="C4592" t="s">
        <v>46</v>
      </c>
      <c r="D4592">
        <v>43971</v>
      </c>
      <c r="H4592" t="s">
        <v>47</v>
      </c>
      <c r="I4592">
        <v>43971</v>
      </c>
      <c r="J4592">
        <v>2020</v>
      </c>
      <c r="K4592" t="s">
        <v>85</v>
      </c>
      <c r="L4592" t="s">
        <v>22924</v>
      </c>
      <c r="N4592" t="s">
        <v>34312</v>
      </c>
      <c r="O4592" t="s">
        <v>6063</v>
      </c>
      <c r="P4592" t="s">
        <v>226</v>
      </c>
      <c r="Q4592" t="s">
        <v>52</v>
      </c>
      <c r="R4592">
        <v>98607</v>
      </c>
      <c r="S4592" t="s">
        <v>34313</v>
      </c>
      <c r="T4592" t="s">
        <v>22926</v>
      </c>
      <c r="U4592">
        <v>3602546225</v>
      </c>
      <c r="V4592" t="s">
        <v>90</v>
      </c>
      <c r="W4592">
        <v>12</v>
      </c>
      <c r="X4592" t="s">
        <v>921</v>
      </c>
      <c r="Y4592">
        <v>4747</v>
      </c>
      <c r="Z4592" t="s">
        <v>226</v>
      </c>
      <c r="AA4592" t="s">
        <v>57</v>
      </c>
      <c r="AB4592">
        <v>115190</v>
      </c>
      <c r="AC4592" t="s">
        <v>146</v>
      </c>
      <c r="AD4592" t="s">
        <v>4690</v>
      </c>
      <c r="AE4592" t="s">
        <v>107</v>
      </c>
      <c r="AF4592" t="s">
        <v>107</v>
      </c>
      <c r="AJ4592" t="s">
        <v>58</v>
      </c>
      <c r="AK4592" t="s">
        <v>59</v>
      </c>
      <c r="AL4592">
        <v>44138</v>
      </c>
      <c r="AM4592" t="s">
        <v>4692</v>
      </c>
      <c r="AN4592" t="b">
        <v>1</v>
      </c>
      <c r="AO4592" t="b">
        <v>1</v>
      </c>
      <c r="AP4592" t="b">
        <v>0</v>
      </c>
      <c r="AQ4592" t="s">
        <v>177</v>
      </c>
      <c r="BF4592" s="7">
        <v>3602546225</v>
      </c>
      <c r="BG4592" s="7">
        <v>11740.24</v>
      </c>
      <c r="BH4592" s="7">
        <v>23.84</v>
      </c>
      <c r="BI4592">
        <v>14032.48</v>
      </c>
      <c r="BJ4592">
        <v>4000</v>
      </c>
      <c r="BK4592">
        <v>0</v>
      </c>
      <c r="BL4592">
        <v>0</v>
      </c>
      <c r="BO4592" t="s">
        <v>34314</v>
      </c>
      <c r="BP4592">
        <v>25524</v>
      </c>
      <c r="BQ4592">
        <v>1748</v>
      </c>
      <c r="BR4592">
        <v>64183</v>
      </c>
      <c r="BS4592">
        <v>815</v>
      </c>
      <c r="BT4592">
        <v>18</v>
      </c>
      <c r="BU4592" t="s">
        <v>34315</v>
      </c>
      <c r="BV4592" t="s">
        <v>4695</v>
      </c>
      <c r="BX4592">
        <v>44148.868993055556</v>
      </c>
    </row>
    <row r="4593" spans="1:76" x14ac:dyDescent="0.25">
      <c r="A4593" t="s">
        <v>34316</v>
      </c>
      <c r="B4593" t="s">
        <v>1723</v>
      </c>
      <c r="C4593" t="s">
        <v>46</v>
      </c>
      <c r="D4593">
        <v>43624</v>
      </c>
      <c r="H4593" t="s">
        <v>47</v>
      </c>
      <c r="I4593">
        <v>43624</v>
      </c>
      <c r="J4593">
        <v>2020</v>
      </c>
      <c r="K4593" t="s">
        <v>85</v>
      </c>
      <c r="L4593" t="s">
        <v>30914</v>
      </c>
      <c r="N4593" t="s">
        <v>1724</v>
      </c>
      <c r="O4593" t="s">
        <v>1157</v>
      </c>
      <c r="P4593" t="s">
        <v>241</v>
      </c>
      <c r="Q4593" t="s">
        <v>52</v>
      </c>
      <c r="R4593">
        <v>98942</v>
      </c>
      <c r="S4593" t="s">
        <v>1725</v>
      </c>
      <c r="T4593" t="s">
        <v>30915</v>
      </c>
      <c r="U4593" t="s">
        <v>30916</v>
      </c>
      <c r="V4593" t="s">
        <v>54</v>
      </c>
      <c r="W4593">
        <v>13</v>
      </c>
      <c r="X4593" t="s">
        <v>426</v>
      </c>
      <c r="Y4593">
        <v>4807</v>
      </c>
      <c r="Z4593" t="s">
        <v>241</v>
      </c>
      <c r="AA4593" t="s">
        <v>57</v>
      </c>
      <c r="AB4593">
        <v>66010</v>
      </c>
      <c r="AC4593" t="s">
        <v>146</v>
      </c>
      <c r="AD4593" t="s">
        <v>4690</v>
      </c>
      <c r="AE4593" t="s">
        <v>107</v>
      </c>
      <c r="AF4593" t="s">
        <v>107</v>
      </c>
      <c r="AI4593">
        <v>2</v>
      </c>
      <c r="AJ4593" t="s">
        <v>58</v>
      </c>
      <c r="AK4593" t="s">
        <v>59</v>
      </c>
      <c r="AL4593">
        <v>44138</v>
      </c>
      <c r="AM4593" t="s">
        <v>4692</v>
      </c>
      <c r="AN4593" t="b">
        <v>1</v>
      </c>
      <c r="AO4593" t="b">
        <v>1</v>
      </c>
      <c r="AP4593" t="b">
        <v>1</v>
      </c>
      <c r="AQ4593" t="s">
        <v>60</v>
      </c>
      <c r="AR4593" t="s">
        <v>61</v>
      </c>
      <c r="BB4593" s="7" t="s">
        <v>1724</v>
      </c>
      <c r="BC4593" s="7" t="s">
        <v>1157</v>
      </c>
      <c r="BD4593" s="7" t="s">
        <v>52</v>
      </c>
      <c r="BE4593" s="7">
        <v>98942</v>
      </c>
      <c r="BF4593" s="7" t="s">
        <v>30916</v>
      </c>
      <c r="BG4593" s="7">
        <v>289183.96000000002</v>
      </c>
      <c r="BH4593" s="7">
        <v>105</v>
      </c>
      <c r="BI4593">
        <v>289288.96000000002</v>
      </c>
      <c r="BJ4593">
        <v>0</v>
      </c>
      <c r="BK4593">
        <v>0</v>
      </c>
      <c r="BL4593">
        <v>0</v>
      </c>
      <c r="BO4593" t="s">
        <v>34317</v>
      </c>
      <c r="BP4593">
        <v>5216</v>
      </c>
      <c r="BQ4593">
        <v>324</v>
      </c>
      <c r="BR4593">
        <v>1151</v>
      </c>
      <c r="BS4593">
        <v>520</v>
      </c>
      <c r="BT4593">
        <v>15</v>
      </c>
      <c r="BU4593" t="s">
        <v>34318</v>
      </c>
      <c r="BV4593" t="s">
        <v>4695</v>
      </c>
      <c r="BX4593">
        <v>44297.820949074077</v>
      </c>
    </row>
    <row r="4594" spans="1:76" x14ac:dyDescent="0.25">
      <c r="A4594" t="s">
        <v>34319</v>
      </c>
      <c r="B4594" t="s">
        <v>34320</v>
      </c>
      <c r="C4594" t="s">
        <v>46</v>
      </c>
      <c r="D4594">
        <v>43942</v>
      </c>
      <c r="H4594" t="s">
        <v>47</v>
      </c>
      <c r="I4594">
        <v>43942</v>
      </c>
      <c r="J4594">
        <v>2020</v>
      </c>
      <c r="K4594" t="s">
        <v>85</v>
      </c>
      <c r="L4594" t="s">
        <v>34321</v>
      </c>
      <c r="N4594" t="s">
        <v>34322</v>
      </c>
      <c r="O4594" t="s">
        <v>12089</v>
      </c>
      <c r="P4594" t="s">
        <v>155</v>
      </c>
      <c r="Q4594" t="s">
        <v>52</v>
      </c>
      <c r="R4594">
        <v>98509</v>
      </c>
      <c r="S4594" t="s">
        <v>34323</v>
      </c>
      <c r="T4594" t="s">
        <v>34323</v>
      </c>
      <c r="U4594" t="s">
        <v>34324</v>
      </c>
      <c r="V4594" t="s">
        <v>54</v>
      </c>
      <c r="W4594">
        <v>13</v>
      </c>
      <c r="X4594" t="s">
        <v>157</v>
      </c>
      <c r="Y4594">
        <v>4821</v>
      </c>
      <c r="Z4594" t="s">
        <v>155</v>
      </c>
      <c r="AA4594" t="s">
        <v>57</v>
      </c>
      <c r="AB4594">
        <v>112378</v>
      </c>
      <c r="AC4594" t="s">
        <v>146</v>
      </c>
      <c r="AD4594" t="s">
        <v>4690</v>
      </c>
      <c r="AE4594" t="s">
        <v>107</v>
      </c>
      <c r="AF4594" t="s">
        <v>107</v>
      </c>
      <c r="AI4594">
        <v>2</v>
      </c>
      <c r="AJ4594" t="s">
        <v>58</v>
      </c>
      <c r="AK4594" t="s">
        <v>59</v>
      </c>
      <c r="AL4594">
        <v>44138</v>
      </c>
      <c r="AM4594" t="s">
        <v>4692</v>
      </c>
      <c r="AN4594" t="b">
        <v>1</v>
      </c>
      <c r="AO4594" t="b">
        <v>1</v>
      </c>
      <c r="AP4594" t="b">
        <v>1</v>
      </c>
      <c r="AQ4594" t="s">
        <v>60</v>
      </c>
      <c r="AR4594" t="s">
        <v>99</v>
      </c>
      <c r="BB4594" s="7" t="s">
        <v>20290</v>
      </c>
      <c r="BC4594" s="7" t="s">
        <v>4916</v>
      </c>
      <c r="BD4594" s="7" t="s">
        <v>52</v>
      </c>
      <c r="BE4594" s="7">
        <v>98401</v>
      </c>
      <c r="BF4594" s="7" t="s">
        <v>20950</v>
      </c>
      <c r="BG4594" s="7">
        <v>38095.93</v>
      </c>
      <c r="BH4594" s="7">
        <v>0</v>
      </c>
      <c r="BI4594">
        <v>38095.93</v>
      </c>
      <c r="BJ4594">
        <v>0</v>
      </c>
      <c r="BK4594">
        <v>0</v>
      </c>
      <c r="BL4594">
        <v>0</v>
      </c>
      <c r="BO4594" t="s">
        <v>34325</v>
      </c>
      <c r="BP4594">
        <v>25214</v>
      </c>
      <c r="BQ4594">
        <v>29910</v>
      </c>
      <c r="BR4594">
        <v>25956</v>
      </c>
      <c r="BS4594">
        <v>1017</v>
      </c>
      <c r="BT4594">
        <v>22</v>
      </c>
      <c r="BU4594" t="s">
        <v>20293</v>
      </c>
      <c r="BV4594" t="s">
        <v>4695</v>
      </c>
      <c r="BX4594">
        <v>44200.766157407408</v>
      </c>
    </row>
    <row r="4595" spans="1:76" x14ac:dyDescent="0.25">
      <c r="A4595" t="s">
        <v>34326</v>
      </c>
      <c r="B4595" t="s">
        <v>20338</v>
      </c>
      <c r="C4595" t="s">
        <v>46</v>
      </c>
      <c r="D4595">
        <v>43948</v>
      </c>
      <c r="H4595" t="s">
        <v>47</v>
      </c>
      <c r="I4595">
        <v>43948</v>
      </c>
      <c r="J4595">
        <v>2020</v>
      </c>
      <c r="K4595" t="s">
        <v>85</v>
      </c>
      <c r="L4595" t="s">
        <v>20339</v>
      </c>
      <c r="N4595" t="s">
        <v>20340</v>
      </c>
      <c r="O4595" t="s">
        <v>20341</v>
      </c>
      <c r="P4595" t="s">
        <v>930</v>
      </c>
      <c r="Q4595" t="s">
        <v>52</v>
      </c>
      <c r="R4595">
        <v>99344</v>
      </c>
      <c r="S4595" t="s">
        <v>20342</v>
      </c>
      <c r="T4595" t="s">
        <v>20342</v>
      </c>
      <c r="U4595" t="s">
        <v>34327</v>
      </c>
      <c r="V4595" t="s">
        <v>4807</v>
      </c>
      <c r="W4595">
        <v>23</v>
      </c>
      <c r="X4595" t="s">
        <v>7097</v>
      </c>
      <c r="Y4595">
        <v>3002</v>
      </c>
      <c r="Z4595" t="s">
        <v>930</v>
      </c>
      <c r="AA4595" t="s">
        <v>4785</v>
      </c>
      <c r="AB4595">
        <v>7008</v>
      </c>
      <c r="AC4595" t="s">
        <v>146</v>
      </c>
      <c r="AD4595" t="s">
        <v>4690</v>
      </c>
      <c r="AE4595" t="s">
        <v>107</v>
      </c>
      <c r="AF4595" t="s">
        <v>107</v>
      </c>
      <c r="AI4595">
        <v>2</v>
      </c>
      <c r="AJ4595" t="s">
        <v>58</v>
      </c>
      <c r="AK4595" t="s">
        <v>59</v>
      </c>
      <c r="AL4595">
        <v>44138</v>
      </c>
      <c r="AM4595" t="s">
        <v>4692</v>
      </c>
      <c r="AN4595" t="b">
        <v>1</v>
      </c>
      <c r="AO4595" t="b">
        <v>1</v>
      </c>
      <c r="AP4595" t="b">
        <v>1</v>
      </c>
      <c r="AQ4595" t="s">
        <v>60</v>
      </c>
      <c r="AR4595" t="s">
        <v>61</v>
      </c>
      <c r="BB4595" s="7" t="s">
        <v>34328</v>
      </c>
      <c r="BC4595" s="7" t="s">
        <v>20341</v>
      </c>
      <c r="BD4595" s="7" t="s">
        <v>52</v>
      </c>
      <c r="BE4595" s="7">
        <v>99344</v>
      </c>
      <c r="BF4595" s="7" t="s">
        <v>34329</v>
      </c>
      <c r="BG4595" s="7">
        <v>2460</v>
      </c>
      <c r="BH4595" s="7">
        <v>0</v>
      </c>
      <c r="BI4595">
        <v>5945.05</v>
      </c>
      <c r="BJ4595">
        <v>2500</v>
      </c>
      <c r="BK4595">
        <v>0</v>
      </c>
      <c r="BL4595">
        <v>0</v>
      </c>
      <c r="BO4595" t="s">
        <v>34330</v>
      </c>
      <c r="BP4595">
        <v>25191</v>
      </c>
      <c r="BQ4595">
        <v>22291</v>
      </c>
      <c r="BR4595">
        <v>25977</v>
      </c>
      <c r="BS4595">
        <v>1391</v>
      </c>
      <c r="BU4595" t="s">
        <v>34331</v>
      </c>
      <c r="BV4595" t="s">
        <v>4695</v>
      </c>
      <c r="BX4595">
        <v>44298.764143518521</v>
      </c>
    </row>
    <row r="4596" spans="1:76" x14ac:dyDescent="0.25">
      <c r="A4596" t="s">
        <v>34332</v>
      </c>
      <c r="B4596" t="s">
        <v>34333</v>
      </c>
      <c r="C4596" t="s">
        <v>46</v>
      </c>
      <c r="D4596">
        <v>43963</v>
      </c>
      <c r="H4596" t="s">
        <v>47</v>
      </c>
      <c r="I4596">
        <v>43963</v>
      </c>
      <c r="J4596">
        <v>2020</v>
      </c>
      <c r="K4596" t="s">
        <v>85</v>
      </c>
      <c r="L4596" t="s">
        <v>34334</v>
      </c>
      <c r="N4596" t="s">
        <v>34335</v>
      </c>
      <c r="O4596" t="s">
        <v>19290</v>
      </c>
      <c r="P4596" t="s">
        <v>1127</v>
      </c>
      <c r="Q4596" t="s">
        <v>11479</v>
      </c>
      <c r="R4596">
        <v>99156</v>
      </c>
      <c r="S4596" t="s">
        <v>34336</v>
      </c>
      <c r="T4596" t="s">
        <v>34336</v>
      </c>
      <c r="U4596">
        <v>5092187780</v>
      </c>
      <c r="V4596" t="s">
        <v>4807</v>
      </c>
      <c r="W4596">
        <v>23</v>
      </c>
      <c r="X4596" t="s">
        <v>7527</v>
      </c>
      <c r="Y4596">
        <v>3865</v>
      </c>
      <c r="Z4596" t="s">
        <v>1127</v>
      </c>
      <c r="AA4596" t="s">
        <v>4785</v>
      </c>
      <c r="AB4596">
        <v>9346</v>
      </c>
      <c r="AC4596" t="s">
        <v>146</v>
      </c>
      <c r="AD4596" t="s">
        <v>4690</v>
      </c>
      <c r="AE4596" t="s">
        <v>107</v>
      </c>
      <c r="AF4596" t="s">
        <v>107</v>
      </c>
      <c r="AI4596">
        <v>1</v>
      </c>
      <c r="AJ4596" t="s">
        <v>58</v>
      </c>
      <c r="AK4596" t="s">
        <v>59</v>
      </c>
      <c r="AL4596">
        <v>44138</v>
      </c>
      <c r="AM4596" t="s">
        <v>4692</v>
      </c>
      <c r="AN4596" t="b">
        <v>1</v>
      </c>
      <c r="AO4596" t="b">
        <v>1</v>
      </c>
      <c r="AP4596" t="b">
        <v>0</v>
      </c>
      <c r="AQ4596" t="s">
        <v>177</v>
      </c>
      <c r="BB4596" s="7" t="s">
        <v>34335</v>
      </c>
      <c r="BC4596" s="7" t="s">
        <v>19290</v>
      </c>
      <c r="BD4596" s="7" t="s">
        <v>11479</v>
      </c>
      <c r="BE4596" s="7">
        <v>99156</v>
      </c>
      <c r="BF4596" s="7">
        <v>5092187780</v>
      </c>
      <c r="BG4596" s="7">
        <v>8158.49</v>
      </c>
      <c r="BH4596" s="7">
        <v>0</v>
      </c>
      <c r="BI4596">
        <v>7089.46</v>
      </c>
      <c r="BJ4596">
        <v>0</v>
      </c>
      <c r="BK4596">
        <v>0</v>
      </c>
      <c r="BL4596">
        <v>0</v>
      </c>
      <c r="BO4596" t="s">
        <v>34337</v>
      </c>
      <c r="BP4596">
        <v>25372</v>
      </c>
      <c r="BQ4596">
        <v>29950</v>
      </c>
      <c r="BR4596">
        <v>31749</v>
      </c>
      <c r="BS4596">
        <v>795</v>
      </c>
      <c r="BU4596" t="s">
        <v>34338</v>
      </c>
      <c r="BV4596" t="s">
        <v>4695</v>
      </c>
      <c r="BX4596">
        <v>44148.868368055555</v>
      </c>
    </row>
    <row r="4597" spans="1:76" x14ac:dyDescent="0.25">
      <c r="A4597" t="s">
        <v>34339</v>
      </c>
      <c r="B4597" t="s">
        <v>34340</v>
      </c>
      <c r="C4597" t="s">
        <v>46</v>
      </c>
      <c r="D4597">
        <v>44120</v>
      </c>
      <c r="I4597">
        <v>44120</v>
      </c>
      <c r="J4597">
        <v>2020</v>
      </c>
      <c r="K4597" t="s">
        <v>85</v>
      </c>
      <c r="L4597" t="s">
        <v>34341</v>
      </c>
      <c r="N4597" t="s">
        <v>34342</v>
      </c>
      <c r="O4597" t="s">
        <v>29245</v>
      </c>
      <c r="P4597" t="s">
        <v>199</v>
      </c>
      <c r="Q4597" t="s">
        <v>52</v>
      </c>
      <c r="R4597">
        <v>98272</v>
      </c>
      <c r="S4597" t="s">
        <v>34343</v>
      </c>
      <c r="T4597" t="s">
        <v>34344</v>
      </c>
      <c r="U4597" t="s">
        <v>34345</v>
      </c>
      <c r="V4597" t="s">
        <v>54</v>
      </c>
      <c r="W4597">
        <v>13</v>
      </c>
      <c r="X4597" t="s">
        <v>201</v>
      </c>
      <c r="Y4597">
        <v>4856</v>
      </c>
      <c r="Z4597" t="s">
        <v>199</v>
      </c>
      <c r="AA4597" t="s">
        <v>57</v>
      </c>
      <c r="AB4597">
        <v>102166</v>
      </c>
      <c r="AC4597" t="s">
        <v>146</v>
      </c>
      <c r="AD4597" t="s">
        <v>4690</v>
      </c>
      <c r="AE4597" t="s">
        <v>107</v>
      </c>
      <c r="AF4597" t="s">
        <v>107</v>
      </c>
      <c r="AI4597">
        <v>2</v>
      </c>
      <c r="AJ4597" t="s">
        <v>58</v>
      </c>
      <c r="AK4597" t="s">
        <v>59</v>
      </c>
      <c r="AL4597">
        <v>44138</v>
      </c>
      <c r="AM4597" t="s">
        <v>4878</v>
      </c>
      <c r="AN4597" t="b">
        <v>1</v>
      </c>
      <c r="AO4597" t="b">
        <v>1</v>
      </c>
      <c r="AP4597" t="b">
        <v>0</v>
      </c>
      <c r="AQ4597" t="s">
        <v>177</v>
      </c>
      <c r="BF4597" s="7" t="s">
        <v>34345</v>
      </c>
      <c r="BO4597" t="s">
        <v>34346</v>
      </c>
      <c r="BP4597">
        <v>26176</v>
      </c>
      <c r="BQ4597">
        <v>30185</v>
      </c>
      <c r="BR4597">
        <v>90908</v>
      </c>
      <c r="BT4597">
        <v>39</v>
      </c>
      <c r="BU4597" t="s">
        <v>34341</v>
      </c>
      <c r="BV4597" t="s">
        <v>4695</v>
      </c>
      <c r="BX4597">
        <v>44267.695543981485</v>
      </c>
    </row>
    <row r="4598" spans="1:76" x14ac:dyDescent="0.25">
      <c r="A4598" t="s">
        <v>34347</v>
      </c>
      <c r="B4598" t="s">
        <v>34348</v>
      </c>
      <c r="C4598" t="s">
        <v>46</v>
      </c>
      <c r="D4598">
        <v>43970</v>
      </c>
      <c r="H4598" t="s">
        <v>47</v>
      </c>
      <c r="I4598">
        <v>43970</v>
      </c>
      <c r="J4598">
        <v>2020</v>
      </c>
      <c r="K4598" t="s">
        <v>85</v>
      </c>
      <c r="L4598" t="s">
        <v>34349</v>
      </c>
      <c r="N4598" t="s">
        <v>34350</v>
      </c>
      <c r="O4598" t="s">
        <v>34351</v>
      </c>
      <c r="P4598" t="s">
        <v>68</v>
      </c>
      <c r="Q4598" t="s">
        <v>52</v>
      </c>
      <c r="R4598">
        <v>98390</v>
      </c>
      <c r="S4598" t="s">
        <v>34352</v>
      </c>
      <c r="T4598" t="s">
        <v>34352</v>
      </c>
      <c r="U4598" t="s">
        <v>34353</v>
      </c>
      <c r="V4598" t="s">
        <v>54</v>
      </c>
      <c r="W4598">
        <v>13</v>
      </c>
      <c r="X4598" t="s">
        <v>306</v>
      </c>
      <c r="Y4598">
        <v>4839</v>
      </c>
      <c r="Z4598" t="s">
        <v>68</v>
      </c>
      <c r="AA4598" t="s">
        <v>57</v>
      </c>
      <c r="AB4598">
        <v>107637</v>
      </c>
      <c r="AC4598" t="s">
        <v>146</v>
      </c>
      <c r="AD4598" t="s">
        <v>4690</v>
      </c>
      <c r="AE4598" t="s">
        <v>107</v>
      </c>
      <c r="AF4598" t="s">
        <v>107</v>
      </c>
      <c r="AI4598">
        <v>2</v>
      </c>
      <c r="AJ4598" t="s">
        <v>58</v>
      </c>
      <c r="AK4598" t="s">
        <v>59</v>
      </c>
      <c r="AL4598">
        <v>44138</v>
      </c>
      <c r="AM4598" t="s">
        <v>4692</v>
      </c>
      <c r="AN4598" t="b">
        <v>1</v>
      </c>
      <c r="AO4598" t="b">
        <v>1</v>
      </c>
      <c r="AP4598" t="b">
        <v>1</v>
      </c>
      <c r="AQ4598" t="s">
        <v>60</v>
      </c>
      <c r="AR4598" t="s">
        <v>61</v>
      </c>
      <c r="BB4598" s="7" t="s">
        <v>34350</v>
      </c>
      <c r="BC4598" s="7" t="s">
        <v>34351</v>
      </c>
      <c r="BD4598" s="7" t="s">
        <v>52</v>
      </c>
      <c r="BE4598" s="7">
        <v>98390</v>
      </c>
      <c r="BF4598" s="7" t="s">
        <v>34353</v>
      </c>
      <c r="BG4598" s="7">
        <v>104026</v>
      </c>
      <c r="BH4598" s="7">
        <v>527.66</v>
      </c>
      <c r="BI4598">
        <v>102152.41</v>
      </c>
      <c r="BJ4598">
        <v>-527.66</v>
      </c>
      <c r="BK4598">
        <v>0</v>
      </c>
      <c r="BL4598">
        <v>0</v>
      </c>
      <c r="BO4598" t="s">
        <v>34354</v>
      </c>
      <c r="BP4598">
        <v>25501</v>
      </c>
      <c r="BQ4598">
        <v>30070</v>
      </c>
      <c r="BR4598">
        <v>55514</v>
      </c>
      <c r="BS4598">
        <v>1088</v>
      </c>
      <c r="BT4598">
        <v>31</v>
      </c>
      <c r="BU4598" t="s">
        <v>34355</v>
      </c>
      <c r="BV4598" t="s">
        <v>4695</v>
      </c>
      <c r="BX4598">
        <v>44288.302222222221</v>
      </c>
    </row>
    <row r="4599" spans="1:76" x14ac:dyDescent="0.25">
      <c r="A4599" t="s">
        <v>34356</v>
      </c>
      <c r="B4599" t="s">
        <v>4600</v>
      </c>
      <c r="C4599" t="s">
        <v>46</v>
      </c>
      <c r="D4599">
        <v>43977</v>
      </c>
      <c r="I4599">
        <v>43977</v>
      </c>
      <c r="J4599">
        <v>2020</v>
      </c>
      <c r="K4599" t="s">
        <v>85</v>
      </c>
      <c r="L4599" t="s">
        <v>22777</v>
      </c>
      <c r="N4599" t="s">
        <v>14394</v>
      </c>
      <c r="O4599" t="s">
        <v>22778</v>
      </c>
      <c r="P4599" t="s">
        <v>199</v>
      </c>
      <c r="Q4599" t="s">
        <v>52</v>
      </c>
      <c r="R4599">
        <v>98275</v>
      </c>
      <c r="S4599" t="s">
        <v>34357</v>
      </c>
      <c r="T4599" t="s">
        <v>34358</v>
      </c>
      <c r="U4599">
        <v>4253095460</v>
      </c>
      <c r="V4599" t="s">
        <v>54</v>
      </c>
      <c r="W4599">
        <v>13</v>
      </c>
      <c r="X4599" t="s">
        <v>341</v>
      </c>
      <c r="Y4599">
        <v>4819</v>
      </c>
      <c r="Z4599" t="s">
        <v>199</v>
      </c>
      <c r="AA4599" t="s">
        <v>57</v>
      </c>
      <c r="AB4599">
        <v>98059</v>
      </c>
      <c r="AC4599" t="s">
        <v>146</v>
      </c>
      <c r="AD4599" t="s">
        <v>4690</v>
      </c>
      <c r="AE4599" t="s">
        <v>107</v>
      </c>
      <c r="AF4599" t="s">
        <v>107</v>
      </c>
      <c r="AI4599">
        <v>2</v>
      </c>
      <c r="AJ4599" t="s">
        <v>58</v>
      </c>
      <c r="AK4599" t="s">
        <v>59</v>
      </c>
      <c r="AL4599">
        <v>44138</v>
      </c>
      <c r="AM4599" t="s">
        <v>4878</v>
      </c>
      <c r="AN4599" t="b">
        <v>1</v>
      </c>
      <c r="AO4599" t="b">
        <v>1</v>
      </c>
      <c r="AP4599" t="b">
        <v>1</v>
      </c>
      <c r="AQ4599" t="s">
        <v>60</v>
      </c>
      <c r="AR4599" t="s">
        <v>99</v>
      </c>
      <c r="BF4599" s="7">
        <v>4253095460</v>
      </c>
      <c r="BO4599" t="s">
        <v>34359</v>
      </c>
      <c r="BP4599">
        <v>25625</v>
      </c>
      <c r="BQ4599">
        <v>173</v>
      </c>
      <c r="BR4599">
        <v>38864</v>
      </c>
      <c r="BT4599">
        <v>21</v>
      </c>
      <c r="BU4599" t="s">
        <v>22777</v>
      </c>
      <c r="BV4599" t="s">
        <v>4695</v>
      </c>
      <c r="BX4599">
        <v>44189.354212962964</v>
      </c>
    </row>
    <row r="4600" spans="1:76" x14ac:dyDescent="0.25">
      <c r="A4600" t="s">
        <v>34360</v>
      </c>
      <c r="B4600" t="s">
        <v>34361</v>
      </c>
      <c r="C4600" t="s">
        <v>46</v>
      </c>
      <c r="D4600">
        <v>43979</v>
      </c>
      <c r="I4600">
        <v>43979</v>
      </c>
      <c r="J4600">
        <v>2020</v>
      </c>
      <c r="K4600" t="s">
        <v>85</v>
      </c>
      <c r="L4600" t="s">
        <v>34362</v>
      </c>
      <c r="N4600" t="s">
        <v>34363</v>
      </c>
      <c r="O4600" t="s">
        <v>17011</v>
      </c>
      <c r="P4600" t="s">
        <v>613</v>
      </c>
      <c r="Q4600" t="s">
        <v>52</v>
      </c>
      <c r="R4600">
        <v>99118</v>
      </c>
      <c r="S4600" t="s">
        <v>34364</v>
      </c>
      <c r="T4600" t="s">
        <v>34365</v>
      </c>
      <c r="V4600" t="s">
        <v>4807</v>
      </c>
      <c r="W4600">
        <v>23</v>
      </c>
      <c r="X4600" t="s">
        <v>7356</v>
      </c>
      <c r="Y4600">
        <v>3290</v>
      </c>
      <c r="Z4600" t="s">
        <v>613</v>
      </c>
      <c r="AA4600" t="s">
        <v>4785</v>
      </c>
      <c r="AB4600">
        <v>4786</v>
      </c>
      <c r="AC4600" t="s">
        <v>146</v>
      </c>
      <c r="AD4600" t="s">
        <v>4690</v>
      </c>
      <c r="AE4600" t="s">
        <v>107</v>
      </c>
      <c r="AF4600" t="s">
        <v>107</v>
      </c>
      <c r="AI4600">
        <v>1</v>
      </c>
      <c r="AJ4600" t="s">
        <v>58</v>
      </c>
      <c r="AK4600" t="s">
        <v>59</v>
      </c>
      <c r="AL4600">
        <v>44138</v>
      </c>
      <c r="AM4600" t="s">
        <v>4878</v>
      </c>
      <c r="AN4600" t="b">
        <v>1</v>
      </c>
      <c r="AO4600" t="b">
        <v>1</v>
      </c>
      <c r="AP4600" t="b">
        <v>1</v>
      </c>
      <c r="AQ4600" t="s">
        <v>60</v>
      </c>
      <c r="AR4600" t="s">
        <v>99</v>
      </c>
      <c r="BB4600" s="7" t="s">
        <v>34363</v>
      </c>
      <c r="BC4600" s="7" t="s">
        <v>17011</v>
      </c>
      <c r="BD4600" s="7" t="s">
        <v>52</v>
      </c>
      <c r="BE4600" s="7">
        <v>99118</v>
      </c>
      <c r="BO4600" t="s">
        <v>34366</v>
      </c>
      <c r="BP4600">
        <v>25654</v>
      </c>
      <c r="BQ4600">
        <v>30118</v>
      </c>
      <c r="BR4600">
        <v>70157</v>
      </c>
      <c r="BU4600" t="s">
        <v>34367</v>
      </c>
      <c r="BV4600" t="s">
        <v>4695</v>
      </c>
      <c r="BX4600">
        <v>44189.353310185186</v>
      </c>
    </row>
    <row r="4601" spans="1:76" x14ac:dyDescent="0.25">
      <c r="A4601" t="s">
        <v>34368</v>
      </c>
      <c r="B4601" t="s">
        <v>34369</v>
      </c>
      <c r="C4601" t="s">
        <v>46</v>
      </c>
      <c r="D4601">
        <v>43980</v>
      </c>
      <c r="I4601">
        <v>43980</v>
      </c>
      <c r="J4601">
        <v>2020</v>
      </c>
      <c r="K4601" t="s">
        <v>85</v>
      </c>
      <c r="L4601" t="s">
        <v>34370</v>
      </c>
      <c r="N4601" t="s">
        <v>34371</v>
      </c>
      <c r="O4601" t="s">
        <v>34372</v>
      </c>
      <c r="P4601" t="s">
        <v>68</v>
      </c>
      <c r="Q4601" t="s">
        <v>52</v>
      </c>
      <c r="R4601">
        <v>98036</v>
      </c>
      <c r="S4601" t="s">
        <v>34373</v>
      </c>
      <c r="T4601" t="s">
        <v>34374</v>
      </c>
      <c r="U4601">
        <v>2069154006</v>
      </c>
      <c r="V4601" t="s">
        <v>54</v>
      </c>
      <c r="W4601">
        <v>13</v>
      </c>
      <c r="X4601" t="s">
        <v>164</v>
      </c>
      <c r="Y4601">
        <v>4779</v>
      </c>
      <c r="Z4601" t="s">
        <v>68</v>
      </c>
      <c r="AA4601" t="s">
        <v>57</v>
      </c>
      <c r="AB4601">
        <v>106216</v>
      </c>
      <c r="AC4601" t="s">
        <v>146</v>
      </c>
      <c r="AD4601" t="s">
        <v>4690</v>
      </c>
      <c r="AE4601" t="s">
        <v>107</v>
      </c>
      <c r="AF4601" t="s">
        <v>107</v>
      </c>
      <c r="AI4601">
        <v>2</v>
      </c>
      <c r="AJ4601" t="s">
        <v>58</v>
      </c>
      <c r="AK4601" t="s">
        <v>59</v>
      </c>
      <c r="AL4601">
        <v>44138</v>
      </c>
      <c r="AM4601" t="s">
        <v>4692</v>
      </c>
      <c r="AN4601" t="b">
        <v>1</v>
      </c>
      <c r="AO4601" t="b">
        <v>1</v>
      </c>
      <c r="AP4601" t="b">
        <v>0</v>
      </c>
      <c r="AQ4601" t="s">
        <v>177</v>
      </c>
      <c r="BB4601" s="7" t="s">
        <v>34371</v>
      </c>
      <c r="BC4601" s="7" t="s">
        <v>34372</v>
      </c>
      <c r="BD4601" s="7" t="s">
        <v>52</v>
      </c>
      <c r="BE4601" s="7">
        <v>98036</v>
      </c>
      <c r="BF4601" s="7">
        <v>2069154006</v>
      </c>
      <c r="BO4601" t="s">
        <v>34375</v>
      </c>
      <c r="BP4601">
        <v>25707</v>
      </c>
      <c r="BQ4601">
        <v>29326</v>
      </c>
      <c r="BR4601">
        <v>68523</v>
      </c>
      <c r="BT4601">
        <v>1</v>
      </c>
      <c r="BU4601" t="s">
        <v>34376</v>
      </c>
      <c r="BV4601" t="s">
        <v>4695</v>
      </c>
      <c r="BX4601">
        <v>44075.335740740738</v>
      </c>
    </row>
    <row r="4602" spans="1:76" x14ac:dyDescent="0.25">
      <c r="A4602" t="s">
        <v>34377</v>
      </c>
      <c r="B4602" t="s">
        <v>34378</v>
      </c>
      <c r="C4602" t="s">
        <v>46</v>
      </c>
      <c r="D4602">
        <v>43977</v>
      </c>
      <c r="H4602" t="s">
        <v>47</v>
      </c>
      <c r="I4602">
        <v>43977</v>
      </c>
      <c r="J4602">
        <v>2020</v>
      </c>
      <c r="K4602" t="s">
        <v>85</v>
      </c>
      <c r="L4602" t="s">
        <v>34379</v>
      </c>
      <c r="N4602" t="s">
        <v>34380</v>
      </c>
      <c r="O4602" t="s">
        <v>6925</v>
      </c>
      <c r="P4602" t="s">
        <v>68</v>
      </c>
      <c r="Q4602" t="s">
        <v>52</v>
      </c>
      <c r="R4602">
        <v>98083</v>
      </c>
      <c r="S4602" t="s">
        <v>34381</v>
      </c>
      <c r="T4602" t="s">
        <v>34381</v>
      </c>
      <c r="U4602" t="s">
        <v>34382</v>
      </c>
      <c r="V4602" t="s">
        <v>54</v>
      </c>
      <c r="W4602">
        <v>13</v>
      </c>
      <c r="X4602" t="s">
        <v>945</v>
      </c>
      <c r="Y4602">
        <v>4874</v>
      </c>
      <c r="Z4602" t="s">
        <v>68</v>
      </c>
      <c r="AA4602" t="s">
        <v>57</v>
      </c>
      <c r="AB4602">
        <v>87645</v>
      </c>
      <c r="AC4602" t="s">
        <v>146</v>
      </c>
      <c r="AD4602" t="s">
        <v>4690</v>
      </c>
      <c r="AE4602" t="s">
        <v>107</v>
      </c>
      <c r="AF4602" t="s">
        <v>107</v>
      </c>
      <c r="AI4602">
        <v>2</v>
      </c>
      <c r="AJ4602" t="s">
        <v>58</v>
      </c>
      <c r="AK4602" t="s">
        <v>59</v>
      </c>
      <c r="AL4602">
        <v>44138</v>
      </c>
      <c r="AM4602" t="s">
        <v>4692</v>
      </c>
      <c r="AN4602" t="b">
        <v>1</v>
      </c>
      <c r="AO4602" t="b">
        <v>1</v>
      </c>
      <c r="AP4602" t="b">
        <v>1</v>
      </c>
      <c r="AQ4602" t="s">
        <v>60</v>
      </c>
      <c r="AR4602" t="s">
        <v>99</v>
      </c>
      <c r="BB4602" s="7" t="s">
        <v>20595</v>
      </c>
      <c r="BC4602" s="7" t="s">
        <v>6811</v>
      </c>
      <c r="BD4602" s="7" t="s">
        <v>52</v>
      </c>
      <c r="BE4602" s="7">
        <v>98371</v>
      </c>
      <c r="BF4602" s="7" t="s">
        <v>11221</v>
      </c>
      <c r="BG4602" s="7">
        <v>29449.51</v>
      </c>
      <c r="BH4602" s="7">
        <v>0</v>
      </c>
      <c r="BI4602">
        <v>28798.9</v>
      </c>
      <c r="BJ4602">
        <v>-650.61</v>
      </c>
      <c r="BK4602">
        <v>0</v>
      </c>
      <c r="BL4602">
        <v>0</v>
      </c>
      <c r="BO4602" t="s">
        <v>34383</v>
      </c>
      <c r="BP4602">
        <v>25469</v>
      </c>
      <c r="BQ4602">
        <v>30094</v>
      </c>
      <c r="BR4602">
        <v>70343</v>
      </c>
      <c r="BS4602">
        <v>674</v>
      </c>
      <c r="BT4602">
        <v>48</v>
      </c>
      <c r="BU4602" t="s">
        <v>17025</v>
      </c>
      <c r="BV4602" t="s">
        <v>4695</v>
      </c>
      <c r="BX4602">
        <v>44207.794166666667</v>
      </c>
    </row>
    <row r="4603" spans="1:76" x14ac:dyDescent="0.25">
      <c r="A4603" t="s">
        <v>34384</v>
      </c>
      <c r="B4603" t="s">
        <v>22957</v>
      </c>
      <c r="C4603" t="s">
        <v>46</v>
      </c>
      <c r="D4603">
        <v>43991</v>
      </c>
      <c r="I4603">
        <v>43991</v>
      </c>
      <c r="J4603">
        <v>2020</v>
      </c>
      <c r="K4603" t="s">
        <v>85</v>
      </c>
      <c r="L4603" t="s">
        <v>22958</v>
      </c>
      <c r="N4603" t="s">
        <v>34385</v>
      </c>
      <c r="O4603" t="s">
        <v>22960</v>
      </c>
      <c r="P4603" t="s">
        <v>4630</v>
      </c>
      <c r="Q4603" t="s">
        <v>52</v>
      </c>
      <c r="R4603">
        <v>99403</v>
      </c>
      <c r="S4603" t="s">
        <v>22961</v>
      </c>
      <c r="T4603" t="s">
        <v>22961</v>
      </c>
      <c r="U4603">
        <v>5092951464</v>
      </c>
      <c r="V4603" t="s">
        <v>4807</v>
      </c>
      <c r="W4603">
        <v>23</v>
      </c>
      <c r="X4603" t="s">
        <v>8158</v>
      </c>
      <c r="Y4603">
        <v>3029</v>
      </c>
      <c r="Z4603" t="s">
        <v>4630</v>
      </c>
      <c r="AA4603" t="s">
        <v>4785</v>
      </c>
      <c r="AB4603">
        <v>15097</v>
      </c>
      <c r="AC4603" t="s">
        <v>146</v>
      </c>
      <c r="AD4603" t="s">
        <v>4690</v>
      </c>
      <c r="AE4603" t="s">
        <v>107</v>
      </c>
      <c r="AF4603" t="s">
        <v>107</v>
      </c>
      <c r="AI4603">
        <v>2</v>
      </c>
      <c r="AJ4603" t="s">
        <v>58</v>
      </c>
      <c r="AK4603" t="s">
        <v>59</v>
      </c>
      <c r="AL4603">
        <v>44138</v>
      </c>
      <c r="AM4603" t="s">
        <v>4878</v>
      </c>
      <c r="AN4603" t="b">
        <v>1</v>
      </c>
      <c r="AO4603" t="b">
        <v>1</v>
      </c>
      <c r="AP4603" t="b">
        <v>1</v>
      </c>
      <c r="AQ4603" t="s">
        <v>60</v>
      </c>
      <c r="AR4603" t="s">
        <v>61</v>
      </c>
      <c r="BB4603" s="7" t="s">
        <v>34385</v>
      </c>
      <c r="BC4603" s="7" t="s">
        <v>22960</v>
      </c>
      <c r="BD4603" s="7" t="s">
        <v>52</v>
      </c>
      <c r="BE4603" s="7">
        <v>99403</v>
      </c>
      <c r="BF4603" s="7">
        <v>5092951464</v>
      </c>
      <c r="BO4603" t="s">
        <v>34386</v>
      </c>
      <c r="BP4603">
        <v>25809</v>
      </c>
      <c r="BQ4603">
        <v>3773</v>
      </c>
      <c r="BR4603">
        <v>29135</v>
      </c>
      <c r="BU4603" t="s">
        <v>34387</v>
      </c>
      <c r="BV4603" t="s">
        <v>4695</v>
      </c>
      <c r="BX4603">
        <v>44321.40384259259</v>
      </c>
    </row>
    <row r="4604" spans="1:76" x14ac:dyDescent="0.25">
      <c r="A4604" t="s">
        <v>34388</v>
      </c>
      <c r="B4604" t="s">
        <v>34389</v>
      </c>
      <c r="C4604" t="s">
        <v>46</v>
      </c>
      <c r="D4604">
        <v>43991</v>
      </c>
      <c r="I4604">
        <v>43991</v>
      </c>
      <c r="J4604">
        <v>2020</v>
      </c>
      <c r="K4604" t="s">
        <v>85</v>
      </c>
      <c r="L4604" t="s">
        <v>34390</v>
      </c>
      <c r="M4604" t="s">
        <v>34391</v>
      </c>
      <c r="N4604" t="s">
        <v>34392</v>
      </c>
      <c r="O4604" t="s">
        <v>22960</v>
      </c>
      <c r="P4604" t="s">
        <v>4630</v>
      </c>
      <c r="Q4604" t="s">
        <v>5990</v>
      </c>
      <c r="R4604">
        <v>99403</v>
      </c>
      <c r="S4604" t="s">
        <v>34393</v>
      </c>
      <c r="T4604" t="s">
        <v>34393</v>
      </c>
      <c r="V4604" t="s">
        <v>4807</v>
      </c>
      <c r="W4604">
        <v>23</v>
      </c>
      <c r="X4604" t="s">
        <v>8158</v>
      </c>
      <c r="Y4604">
        <v>3029</v>
      </c>
      <c r="Z4604" t="s">
        <v>4630</v>
      </c>
      <c r="AA4604" t="s">
        <v>4785</v>
      </c>
      <c r="AB4604">
        <v>15097</v>
      </c>
      <c r="AC4604" t="s">
        <v>146</v>
      </c>
      <c r="AD4604" t="s">
        <v>4690</v>
      </c>
      <c r="AE4604" t="s">
        <v>107</v>
      </c>
      <c r="AF4604" t="s">
        <v>107</v>
      </c>
      <c r="AI4604">
        <v>3</v>
      </c>
      <c r="AJ4604" t="s">
        <v>58</v>
      </c>
      <c r="AK4604" t="s">
        <v>59</v>
      </c>
      <c r="AL4604">
        <v>44138</v>
      </c>
      <c r="AM4604" t="s">
        <v>4878</v>
      </c>
      <c r="AN4604" t="b">
        <v>1</v>
      </c>
      <c r="AO4604" t="b">
        <v>1</v>
      </c>
      <c r="AP4604" t="b">
        <v>1</v>
      </c>
      <c r="AQ4604" t="s">
        <v>60</v>
      </c>
      <c r="AR4604" t="s">
        <v>61</v>
      </c>
      <c r="BO4604" t="s">
        <v>34394</v>
      </c>
      <c r="BP4604">
        <v>25800</v>
      </c>
      <c r="BQ4604">
        <v>29963</v>
      </c>
      <c r="BR4604">
        <v>42247</v>
      </c>
      <c r="BU4604" t="s">
        <v>34395</v>
      </c>
      <c r="BV4604" t="s">
        <v>4695</v>
      </c>
      <c r="BX4604">
        <v>44263.593090277776</v>
      </c>
    </row>
    <row r="4605" spans="1:76" x14ac:dyDescent="0.25">
      <c r="A4605" t="s">
        <v>34396</v>
      </c>
      <c r="B4605" t="s">
        <v>4335</v>
      </c>
      <c r="C4605" t="s">
        <v>46</v>
      </c>
      <c r="D4605">
        <v>43997</v>
      </c>
      <c r="I4605">
        <v>43997</v>
      </c>
      <c r="J4605">
        <v>2020</v>
      </c>
      <c r="K4605" t="s">
        <v>85</v>
      </c>
      <c r="L4605" t="s">
        <v>26413</v>
      </c>
      <c r="N4605" t="s">
        <v>34397</v>
      </c>
      <c r="O4605" t="s">
        <v>4701</v>
      </c>
      <c r="P4605" t="s">
        <v>105</v>
      </c>
      <c r="Q4605" t="s">
        <v>52</v>
      </c>
      <c r="R4605">
        <v>99207</v>
      </c>
      <c r="S4605" t="s">
        <v>20976</v>
      </c>
      <c r="T4605" t="s">
        <v>34398</v>
      </c>
      <c r="U4605">
        <v>5095999414</v>
      </c>
      <c r="V4605" t="s">
        <v>54</v>
      </c>
      <c r="W4605">
        <v>13</v>
      </c>
      <c r="X4605" t="s">
        <v>260</v>
      </c>
      <c r="Y4605">
        <v>4783</v>
      </c>
      <c r="Z4605" t="s">
        <v>105</v>
      </c>
      <c r="AA4605" t="s">
        <v>57</v>
      </c>
      <c r="AB4605">
        <v>91049</v>
      </c>
      <c r="AC4605" t="s">
        <v>146</v>
      </c>
      <c r="AD4605" t="s">
        <v>4690</v>
      </c>
      <c r="AE4605" t="s">
        <v>107</v>
      </c>
      <c r="AF4605" t="s">
        <v>107</v>
      </c>
      <c r="AI4605">
        <v>1</v>
      </c>
      <c r="AJ4605" t="s">
        <v>58</v>
      </c>
      <c r="AK4605" t="s">
        <v>59</v>
      </c>
      <c r="AL4605">
        <v>44138</v>
      </c>
      <c r="AM4605" t="s">
        <v>4878</v>
      </c>
      <c r="AN4605" t="b">
        <v>1</v>
      </c>
      <c r="AO4605" t="b">
        <v>1</v>
      </c>
      <c r="AP4605" t="b">
        <v>1</v>
      </c>
      <c r="AQ4605" t="s">
        <v>60</v>
      </c>
      <c r="AR4605" t="s">
        <v>99</v>
      </c>
      <c r="BF4605" s="7">
        <v>5095999414</v>
      </c>
      <c r="BO4605" t="s">
        <v>34399</v>
      </c>
      <c r="BP4605">
        <v>25778</v>
      </c>
      <c r="BQ4605">
        <v>3970</v>
      </c>
      <c r="BR4605">
        <v>49204</v>
      </c>
      <c r="BT4605">
        <v>3</v>
      </c>
      <c r="BU4605" t="s">
        <v>26413</v>
      </c>
      <c r="BV4605" t="s">
        <v>4695</v>
      </c>
      <c r="BX4605">
        <v>44189.354351851849</v>
      </c>
    </row>
    <row r="4606" spans="1:76" x14ac:dyDescent="0.25">
      <c r="A4606" t="s">
        <v>34400</v>
      </c>
      <c r="B4606" t="s">
        <v>3097</v>
      </c>
      <c r="C4606" t="s">
        <v>46</v>
      </c>
      <c r="D4606">
        <v>43999</v>
      </c>
      <c r="H4606" t="s">
        <v>47</v>
      </c>
      <c r="I4606">
        <v>43999</v>
      </c>
      <c r="J4606">
        <v>2020</v>
      </c>
      <c r="K4606" t="s">
        <v>85</v>
      </c>
      <c r="L4606" t="s">
        <v>34401</v>
      </c>
      <c r="M4606" t="s">
        <v>34402</v>
      </c>
      <c r="N4606" t="s">
        <v>34403</v>
      </c>
      <c r="O4606" t="s">
        <v>4701</v>
      </c>
      <c r="P4606" t="s">
        <v>105</v>
      </c>
      <c r="Q4606" t="s">
        <v>52</v>
      </c>
      <c r="R4606">
        <v>99217</v>
      </c>
      <c r="S4606" t="s">
        <v>8855</v>
      </c>
      <c r="T4606" t="s">
        <v>8855</v>
      </c>
      <c r="U4606" t="s">
        <v>34404</v>
      </c>
      <c r="V4606" t="s">
        <v>54</v>
      </c>
      <c r="W4606">
        <v>13</v>
      </c>
      <c r="X4606" t="s">
        <v>260</v>
      </c>
      <c r="Y4606">
        <v>4783</v>
      </c>
      <c r="Z4606" t="s">
        <v>105</v>
      </c>
      <c r="AA4606" t="s">
        <v>57</v>
      </c>
      <c r="AB4606">
        <v>91049</v>
      </c>
      <c r="AC4606" t="s">
        <v>146</v>
      </c>
      <c r="AD4606" t="s">
        <v>4690</v>
      </c>
      <c r="AE4606" t="s">
        <v>107</v>
      </c>
      <c r="AF4606" t="s">
        <v>107</v>
      </c>
      <c r="AI4606">
        <v>2</v>
      </c>
      <c r="AJ4606" t="s">
        <v>58</v>
      </c>
      <c r="AK4606" t="s">
        <v>59</v>
      </c>
      <c r="AL4606">
        <v>44138</v>
      </c>
      <c r="AM4606" t="s">
        <v>4692</v>
      </c>
      <c r="AN4606" t="b">
        <v>1</v>
      </c>
      <c r="AO4606" t="b">
        <v>1</v>
      </c>
      <c r="AP4606" t="b">
        <v>1</v>
      </c>
      <c r="AQ4606" t="s">
        <v>60</v>
      </c>
      <c r="AR4606" t="s">
        <v>99</v>
      </c>
      <c r="BB4606" s="7" t="s">
        <v>34403</v>
      </c>
      <c r="BC4606" s="7" t="s">
        <v>4701</v>
      </c>
      <c r="BD4606" s="7" t="s">
        <v>52</v>
      </c>
      <c r="BE4606" s="7">
        <v>99217</v>
      </c>
      <c r="BF4606" s="7" t="s">
        <v>34404</v>
      </c>
      <c r="BG4606" s="7">
        <v>329.9</v>
      </c>
      <c r="BH4606" s="7">
        <v>0</v>
      </c>
      <c r="BI4606">
        <v>289.95</v>
      </c>
      <c r="BJ4606">
        <v>6793</v>
      </c>
      <c r="BK4606">
        <v>0</v>
      </c>
      <c r="BL4606">
        <v>0</v>
      </c>
      <c r="BO4606" t="s">
        <v>34405</v>
      </c>
      <c r="BP4606">
        <v>25840</v>
      </c>
      <c r="BQ4606">
        <v>7770</v>
      </c>
      <c r="BR4606">
        <v>49241</v>
      </c>
      <c r="BS4606">
        <v>287</v>
      </c>
      <c r="BT4606">
        <v>3</v>
      </c>
      <c r="BU4606" t="s">
        <v>34406</v>
      </c>
      <c r="BV4606" t="s">
        <v>4695</v>
      </c>
      <c r="BX4606">
        <v>44608.670752314814</v>
      </c>
    </row>
    <row r="4607" spans="1:76" x14ac:dyDescent="0.25">
      <c r="A4607" t="s">
        <v>34407</v>
      </c>
      <c r="B4607" t="s">
        <v>1330</v>
      </c>
      <c r="C4607" t="s">
        <v>46</v>
      </c>
      <c r="D4607">
        <v>44000</v>
      </c>
      <c r="I4607">
        <v>44000</v>
      </c>
      <c r="J4607">
        <v>2020</v>
      </c>
      <c r="K4607" t="s">
        <v>85</v>
      </c>
      <c r="L4607" t="s">
        <v>8949</v>
      </c>
      <c r="M4607" t="s">
        <v>34408</v>
      </c>
      <c r="N4607" t="s">
        <v>34409</v>
      </c>
      <c r="O4607" t="s">
        <v>20883</v>
      </c>
      <c r="P4607" t="s">
        <v>930</v>
      </c>
      <c r="Q4607" t="s">
        <v>52</v>
      </c>
      <c r="R4607">
        <v>99169</v>
      </c>
      <c r="S4607" t="s">
        <v>34410</v>
      </c>
      <c r="T4607" t="s">
        <v>8950</v>
      </c>
      <c r="U4607" t="s">
        <v>34411</v>
      </c>
      <c r="V4607" t="s">
        <v>4807</v>
      </c>
      <c r="W4607">
        <v>23</v>
      </c>
      <c r="X4607" t="s">
        <v>7097</v>
      </c>
      <c r="Y4607">
        <v>3002</v>
      </c>
      <c r="Z4607" t="s">
        <v>930</v>
      </c>
      <c r="AA4607" t="s">
        <v>4785</v>
      </c>
      <c r="AB4607">
        <v>7008</v>
      </c>
      <c r="AC4607" t="s">
        <v>146</v>
      </c>
      <c r="AD4607" t="s">
        <v>4690</v>
      </c>
      <c r="AE4607" t="s">
        <v>107</v>
      </c>
      <c r="AF4607" t="s">
        <v>107</v>
      </c>
      <c r="AI4607">
        <v>1</v>
      </c>
      <c r="AJ4607" t="s">
        <v>58</v>
      </c>
      <c r="AK4607" t="s">
        <v>59</v>
      </c>
      <c r="AL4607">
        <v>44138</v>
      </c>
      <c r="AM4607" t="s">
        <v>4878</v>
      </c>
      <c r="AN4607" t="b">
        <v>1</v>
      </c>
      <c r="AO4607" t="b">
        <v>1</v>
      </c>
      <c r="AP4607" t="b">
        <v>0</v>
      </c>
      <c r="AQ4607" t="s">
        <v>177</v>
      </c>
      <c r="BB4607" s="7" t="s">
        <v>34409</v>
      </c>
      <c r="BC4607" s="7" t="s">
        <v>20883</v>
      </c>
      <c r="BD4607" s="7" t="s">
        <v>52</v>
      </c>
      <c r="BE4607" s="7">
        <v>99169</v>
      </c>
      <c r="BF4607" s="7" t="s">
        <v>34411</v>
      </c>
      <c r="BO4607" t="s">
        <v>34412</v>
      </c>
      <c r="BP4607">
        <v>25855</v>
      </c>
      <c r="BQ4607">
        <v>9015</v>
      </c>
      <c r="BR4607">
        <v>50035</v>
      </c>
      <c r="BU4607" t="s">
        <v>8949</v>
      </c>
      <c r="BV4607" t="s">
        <v>4695</v>
      </c>
      <c r="BX4607">
        <v>44075.333680555559</v>
      </c>
    </row>
    <row r="4608" spans="1:76" x14ac:dyDescent="0.25">
      <c r="A4608" t="s">
        <v>34413</v>
      </c>
      <c r="B4608" t="s">
        <v>34414</v>
      </c>
      <c r="C4608" t="s">
        <v>46</v>
      </c>
      <c r="D4608">
        <v>43984</v>
      </c>
      <c r="H4608" t="s">
        <v>47</v>
      </c>
      <c r="I4608">
        <v>43984</v>
      </c>
      <c r="J4608">
        <v>2020</v>
      </c>
      <c r="K4608" t="s">
        <v>85</v>
      </c>
      <c r="L4608" t="s">
        <v>34415</v>
      </c>
      <c r="N4608" t="s">
        <v>34416</v>
      </c>
      <c r="O4608" t="s">
        <v>168</v>
      </c>
      <c r="P4608" t="s">
        <v>68</v>
      </c>
      <c r="Q4608" t="s">
        <v>52</v>
      </c>
      <c r="R4608">
        <v>98006</v>
      </c>
      <c r="S4608" t="s">
        <v>34417</v>
      </c>
      <c r="T4608" t="s">
        <v>34417</v>
      </c>
      <c r="U4608">
        <v>4254662611</v>
      </c>
      <c r="V4608" t="s">
        <v>90</v>
      </c>
      <c r="W4608">
        <v>12</v>
      </c>
      <c r="X4608" t="s">
        <v>890</v>
      </c>
      <c r="Y4608">
        <v>4770</v>
      </c>
      <c r="Z4608" t="s">
        <v>68</v>
      </c>
      <c r="AA4608" t="s">
        <v>57</v>
      </c>
      <c r="AB4608">
        <v>103835</v>
      </c>
      <c r="AC4608" t="s">
        <v>146</v>
      </c>
      <c r="AD4608" t="s">
        <v>4690</v>
      </c>
      <c r="AE4608" t="s">
        <v>107</v>
      </c>
      <c r="AF4608" t="s">
        <v>107</v>
      </c>
      <c r="AJ4608" t="s">
        <v>58</v>
      </c>
      <c r="AK4608" t="s">
        <v>59</v>
      </c>
      <c r="AL4608">
        <v>44138</v>
      </c>
      <c r="AM4608" t="s">
        <v>4692</v>
      </c>
      <c r="AN4608" t="b">
        <v>1</v>
      </c>
      <c r="AO4608" t="b">
        <v>1</v>
      </c>
      <c r="AP4608" t="b">
        <v>1</v>
      </c>
      <c r="AQ4608" t="s">
        <v>60</v>
      </c>
      <c r="AR4608" t="s">
        <v>99</v>
      </c>
      <c r="BB4608" s="7" t="s">
        <v>34418</v>
      </c>
      <c r="BC4608" s="7" t="s">
        <v>137</v>
      </c>
      <c r="BD4608" s="7" t="s">
        <v>52</v>
      </c>
      <c r="BE4608" s="7">
        <v>98029</v>
      </c>
      <c r="BF4608" s="7" t="s">
        <v>34419</v>
      </c>
      <c r="BG4608" s="7">
        <v>5015</v>
      </c>
      <c r="BH4608" s="7">
        <v>200</v>
      </c>
      <c r="BI4608">
        <v>2743.45</v>
      </c>
      <c r="BJ4608">
        <v>0</v>
      </c>
      <c r="BK4608">
        <v>0</v>
      </c>
      <c r="BL4608">
        <v>0</v>
      </c>
      <c r="BO4608" t="s">
        <v>34420</v>
      </c>
      <c r="BP4608">
        <v>25696</v>
      </c>
      <c r="BQ4608">
        <v>30113</v>
      </c>
      <c r="BR4608">
        <v>70283</v>
      </c>
      <c r="BS4608">
        <v>947</v>
      </c>
      <c r="BT4608">
        <v>41</v>
      </c>
      <c r="BU4608" t="s">
        <v>34421</v>
      </c>
      <c r="BV4608" t="s">
        <v>4695</v>
      </c>
      <c r="BX4608">
        <v>44205.628148148149</v>
      </c>
    </row>
    <row r="4609" spans="1:76" x14ac:dyDescent="0.25">
      <c r="A4609" t="s">
        <v>34422</v>
      </c>
      <c r="B4609" t="s">
        <v>34423</v>
      </c>
      <c r="C4609" t="s">
        <v>46</v>
      </c>
      <c r="D4609">
        <v>43887</v>
      </c>
      <c r="I4609">
        <v>43887</v>
      </c>
      <c r="J4609">
        <v>2020</v>
      </c>
      <c r="K4609" t="s">
        <v>85</v>
      </c>
      <c r="L4609" t="s">
        <v>34424</v>
      </c>
      <c r="N4609" t="s">
        <v>34425</v>
      </c>
      <c r="O4609" t="s">
        <v>34426</v>
      </c>
      <c r="P4609" t="s">
        <v>1127</v>
      </c>
      <c r="Q4609" t="s">
        <v>5990</v>
      </c>
      <c r="R4609">
        <v>99139</v>
      </c>
      <c r="S4609" t="s">
        <v>34427</v>
      </c>
      <c r="T4609" t="s">
        <v>34428</v>
      </c>
      <c r="U4609" t="s">
        <v>34429</v>
      </c>
      <c r="V4609" t="s">
        <v>4807</v>
      </c>
      <c r="W4609">
        <v>23</v>
      </c>
      <c r="X4609" t="s">
        <v>7527</v>
      </c>
      <c r="Y4609">
        <v>3865</v>
      </c>
      <c r="Z4609" t="s">
        <v>1127</v>
      </c>
      <c r="AA4609" t="s">
        <v>4785</v>
      </c>
      <c r="AB4609">
        <v>9346</v>
      </c>
      <c r="AC4609" t="s">
        <v>146</v>
      </c>
      <c r="AD4609" t="s">
        <v>4690</v>
      </c>
      <c r="AE4609" t="s">
        <v>107</v>
      </c>
      <c r="AF4609" t="s">
        <v>107</v>
      </c>
      <c r="AI4609">
        <v>3</v>
      </c>
      <c r="AJ4609" t="s">
        <v>58</v>
      </c>
      <c r="AK4609" t="s">
        <v>59</v>
      </c>
      <c r="AL4609">
        <v>44138</v>
      </c>
      <c r="AM4609" t="s">
        <v>4878</v>
      </c>
      <c r="AN4609" t="b">
        <v>1</v>
      </c>
      <c r="AO4609" t="b">
        <v>1</v>
      </c>
      <c r="AP4609" t="b">
        <v>0</v>
      </c>
      <c r="AQ4609" t="s">
        <v>177</v>
      </c>
      <c r="BB4609" s="7" t="s">
        <v>34425</v>
      </c>
      <c r="BC4609" s="7" t="s">
        <v>34426</v>
      </c>
      <c r="BD4609" s="7" t="s">
        <v>5990</v>
      </c>
      <c r="BE4609" s="7">
        <v>99139</v>
      </c>
      <c r="BF4609" s="7" t="s">
        <v>34429</v>
      </c>
      <c r="BO4609" t="s">
        <v>34430</v>
      </c>
      <c r="BP4609">
        <v>25003</v>
      </c>
      <c r="BQ4609">
        <v>29812</v>
      </c>
      <c r="BR4609">
        <v>25781</v>
      </c>
      <c r="BU4609" t="s">
        <v>34431</v>
      </c>
      <c r="BV4609" t="s">
        <v>4695</v>
      </c>
      <c r="BX4609">
        <v>44075.333981481483</v>
      </c>
    </row>
    <row r="4610" spans="1:76" x14ac:dyDescent="0.25">
      <c r="A4610" t="s">
        <v>34432</v>
      </c>
      <c r="B4610" t="s">
        <v>33332</v>
      </c>
      <c r="C4610" t="s">
        <v>46</v>
      </c>
      <c r="D4610">
        <v>43971</v>
      </c>
      <c r="H4610" t="s">
        <v>47</v>
      </c>
      <c r="I4610">
        <v>43971</v>
      </c>
      <c r="J4610">
        <v>2020</v>
      </c>
      <c r="K4610" t="s">
        <v>85</v>
      </c>
      <c r="L4610" t="s">
        <v>33333</v>
      </c>
      <c r="N4610" t="s">
        <v>33334</v>
      </c>
      <c r="O4610" t="s">
        <v>5276</v>
      </c>
      <c r="P4610" t="s">
        <v>199</v>
      </c>
      <c r="Q4610" t="s">
        <v>52</v>
      </c>
      <c r="R4610">
        <v>98206</v>
      </c>
      <c r="S4610" t="s">
        <v>33335</v>
      </c>
      <c r="T4610" t="s">
        <v>34433</v>
      </c>
      <c r="U4610" t="s">
        <v>33336</v>
      </c>
      <c r="V4610" t="s">
        <v>90</v>
      </c>
      <c r="W4610">
        <v>12</v>
      </c>
      <c r="X4610" t="s">
        <v>588</v>
      </c>
      <c r="Y4610">
        <v>4767</v>
      </c>
      <c r="Z4610" t="s">
        <v>199</v>
      </c>
      <c r="AA4610" t="s">
        <v>57</v>
      </c>
      <c r="AB4610">
        <v>87956</v>
      </c>
      <c r="AC4610" t="s">
        <v>146</v>
      </c>
      <c r="AD4610" t="s">
        <v>4690</v>
      </c>
      <c r="AE4610" t="s">
        <v>107</v>
      </c>
      <c r="AF4610" t="s">
        <v>107</v>
      </c>
      <c r="AJ4610" t="s">
        <v>58</v>
      </c>
      <c r="AK4610" t="s">
        <v>59</v>
      </c>
      <c r="AL4610">
        <v>44138</v>
      </c>
      <c r="AM4610" t="s">
        <v>4692</v>
      </c>
      <c r="AN4610" t="b">
        <v>1</v>
      </c>
      <c r="AO4610" t="b">
        <v>1</v>
      </c>
      <c r="AP4610" t="b">
        <v>1</v>
      </c>
      <c r="AQ4610" t="s">
        <v>60</v>
      </c>
      <c r="AR4610" t="s">
        <v>99</v>
      </c>
      <c r="BB4610" s="7" t="s">
        <v>20595</v>
      </c>
      <c r="BC4610" s="7" t="s">
        <v>6811</v>
      </c>
      <c r="BD4610" s="7" t="s">
        <v>11479</v>
      </c>
      <c r="BE4610" s="7">
        <v>98371</v>
      </c>
      <c r="BF4610" s="7" t="s">
        <v>11221</v>
      </c>
      <c r="BG4610" s="7">
        <v>18046.43</v>
      </c>
      <c r="BH4610" s="7">
        <v>0</v>
      </c>
      <c r="BI4610">
        <v>19705.64</v>
      </c>
      <c r="BJ4610">
        <v>-495.42</v>
      </c>
      <c r="BK4610">
        <v>0</v>
      </c>
      <c r="BL4610">
        <v>0</v>
      </c>
      <c r="BO4610" t="s">
        <v>34434</v>
      </c>
      <c r="BP4610">
        <v>25538</v>
      </c>
      <c r="BQ4610">
        <v>30161</v>
      </c>
      <c r="BR4610">
        <v>70444</v>
      </c>
      <c r="BS4610">
        <v>901</v>
      </c>
      <c r="BT4610">
        <v>38</v>
      </c>
      <c r="BU4610" t="s">
        <v>17025</v>
      </c>
      <c r="BV4610" t="s">
        <v>4695</v>
      </c>
      <c r="BX4610">
        <v>44189.354456018518</v>
      </c>
    </row>
    <row r="4611" spans="1:76" x14ac:dyDescent="0.25">
      <c r="A4611" t="s">
        <v>34780</v>
      </c>
      <c r="B4611" t="s">
        <v>1596</v>
      </c>
      <c r="C4611" t="s">
        <v>46</v>
      </c>
      <c r="D4611">
        <v>43109</v>
      </c>
      <c r="H4611" t="s">
        <v>47</v>
      </c>
      <c r="I4611">
        <v>43109</v>
      </c>
      <c r="J4611">
        <v>2020</v>
      </c>
      <c r="K4611" t="s">
        <v>85</v>
      </c>
      <c r="L4611" t="s">
        <v>21563</v>
      </c>
      <c r="N4611" t="s">
        <v>1597</v>
      </c>
      <c r="O4611" t="s">
        <v>117</v>
      </c>
      <c r="P4611" t="s">
        <v>115</v>
      </c>
      <c r="Q4611" t="s">
        <v>52</v>
      </c>
      <c r="R4611">
        <v>98374</v>
      </c>
      <c r="S4611" t="s">
        <v>2005</v>
      </c>
      <c r="T4611" t="s">
        <v>22370</v>
      </c>
      <c r="U4611" t="s">
        <v>22371</v>
      </c>
      <c r="V4611" t="s">
        <v>4919</v>
      </c>
      <c r="W4611">
        <v>29</v>
      </c>
      <c r="X4611" t="s">
        <v>4784</v>
      </c>
      <c r="Y4611">
        <v>3879</v>
      </c>
      <c r="Z4611" t="s">
        <v>115</v>
      </c>
      <c r="AA4611" t="s">
        <v>4785</v>
      </c>
      <c r="AB4611">
        <v>520561</v>
      </c>
      <c r="AC4611" t="s">
        <v>146</v>
      </c>
      <c r="AD4611" t="s">
        <v>4690</v>
      </c>
      <c r="AE4611" t="s">
        <v>107</v>
      </c>
      <c r="AF4611" t="s">
        <v>107</v>
      </c>
      <c r="AJ4611" t="s">
        <v>58</v>
      </c>
      <c r="AK4611" t="s">
        <v>59</v>
      </c>
      <c r="AL4611">
        <v>44138</v>
      </c>
      <c r="AM4611" t="s">
        <v>4692</v>
      </c>
      <c r="AN4611" t="b">
        <v>1</v>
      </c>
      <c r="AO4611" t="b">
        <v>1</v>
      </c>
      <c r="AP4611" t="b">
        <v>1</v>
      </c>
      <c r="AQ4611" t="s">
        <v>60</v>
      </c>
      <c r="AR4611" t="s">
        <v>61</v>
      </c>
      <c r="BB4611" s="7" t="s">
        <v>2340</v>
      </c>
      <c r="BC4611" s="7" t="s">
        <v>117</v>
      </c>
      <c r="BD4611" s="7" t="s">
        <v>52</v>
      </c>
      <c r="BE4611" s="7">
        <v>98374</v>
      </c>
      <c r="BF4611" s="7" t="s">
        <v>22372</v>
      </c>
      <c r="BG4611" s="7">
        <v>482583.98</v>
      </c>
      <c r="BH4611" s="7">
        <v>0</v>
      </c>
      <c r="BI4611">
        <v>482083.98</v>
      </c>
      <c r="BJ4611">
        <v>0</v>
      </c>
      <c r="BK4611">
        <v>0</v>
      </c>
      <c r="BL4611">
        <v>0</v>
      </c>
      <c r="BM4611">
        <v>10481.24</v>
      </c>
      <c r="BN4611">
        <v>0</v>
      </c>
      <c r="BO4611" t="s">
        <v>34781</v>
      </c>
      <c r="BP4611">
        <v>4583</v>
      </c>
      <c r="BQ4611">
        <v>25972</v>
      </c>
      <c r="BR4611">
        <v>1163</v>
      </c>
      <c r="BS4611">
        <v>487</v>
      </c>
      <c r="BU4611" t="s">
        <v>21568</v>
      </c>
      <c r="BV4611" t="s">
        <v>4695</v>
      </c>
      <c r="BX4611">
        <v>45632.573587962965</v>
      </c>
    </row>
    <row r="4612" spans="1:76" x14ac:dyDescent="0.25">
      <c r="A4612" t="s">
        <v>34782</v>
      </c>
      <c r="B4612" t="s">
        <v>674</v>
      </c>
      <c r="C4612" t="s">
        <v>46</v>
      </c>
      <c r="D4612">
        <v>43472</v>
      </c>
      <c r="H4612" t="s">
        <v>47</v>
      </c>
      <c r="I4612">
        <v>43472</v>
      </c>
      <c r="J4612">
        <v>2020</v>
      </c>
      <c r="K4612" t="s">
        <v>85</v>
      </c>
      <c r="L4612" t="s">
        <v>21519</v>
      </c>
      <c r="N4612" t="s">
        <v>1938</v>
      </c>
      <c r="O4612" t="s">
        <v>676</v>
      </c>
      <c r="P4612" t="s">
        <v>322</v>
      </c>
      <c r="Q4612" t="s">
        <v>52</v>
      </c>
      <c r="R4612">
        <v>99111</v>
      </c>
      <c r="S4612" t="s">
        <v>3056</v>
      </c>
      <c r="T4612" t="s">
        <v>21553</v>
      </c>
      <c r="U4612" t="s">
        <v>21554</v>
      </c>
      <c r="V4612" t="s">
        <v>54</v>
      </c>
      <c r="W4612">
        <v>13</v>
      </c>
      <c r="X4612" t="s">
        <v>324</v>
      </c>
      <c r="Y4612">
        <v>4795</v>
      </c>
      <c r="Z4612" t="s">
        <v>322</v>
      </c>
      <c r="AA4612" t="s">
        <v>57</v>
      </c>
      <c r="AB4612">
        <v>85769</v>
      </c>
      <c r="AC4612" t="s">
        <v>146</v>
      </c>
      <c r="AD4612" t="s">
        <v>4690</v>
      </c>
      <c r="AE4612" t="s">
        <v>107</v>
      </c>
      <c r="AF4612" t="s">
        <v>107</v>
      </c>
      <c r="AI4612">
        <v>2</v>
      </c>
      <c r="AJ4612" t="s">
        <v>58</v>
      </c>
      <c r="AK4612" t="s">
        <v>59</v>
      </c>
      <c r="AL4612">
        <v>44138</v>
      </c>
      <c r="AM4612" t="s">
        <v>4692</v>
      </c>
      <c r="AN4612" t="b">
        <v>1</v>
      </c>
      <c r="AO4612" t="b">
        <v>1</v>
      </c>
      <c r="AP4612" t="b">
        <v>1</v>
      </c>
      <c r="AQ4612" t="s">
        <v>60</v>
      </c>
      <c r="AR4612" t="s">
        <v>61</v>
      </c>
      <c r="BB4612" s="7" t="s">
        <v>678</v>
      </c>
      <c r="BC4612" s="7" t="s">
        <v>676</v>
      </c>
      <c r="BD4612" s="7" t="s">
        <v>52</v>
      </c>
      <c r="BE4612" s="7">
        <v>99111</v>
      </c>
      <c r="BF4612" s="7" t="s">
        <v>21555</v>
      </c>
      <c r="BG4612" s="7">
        <v>140069</v>
      </c>
      <c r="BH4612" s="7">
        <v>3710.03</v>
      </c>
      <c r="BI4612">
        <v>143779.03</v>
      </c>
      <c r="BJ4612">
        <v>0</v>
      </c>
      <c r="BK4612">
        <v>0</v>
      </c>
      <c r="BL4612">
        <v>0</v>
      </c>
      <c r="BM4612">
        <v>186.95</v>
      </c>
      <c r="BN4612">
        <v>0</v>
      </c>
      <c r="BO4612" t="s">
        <v>34783</v>
      </c>
      <c r="BP4612">
        <v>17294</v>
      </c>
      <c r="BQ4612">
        <v>30414</v>
      </c>
      <c r="BR4612">
        <v>1187</v>
      </c>
      <c r="BS4612">
        <v>1125</v>
      </c>
      <c r="BT4612">
        <v>9</v>
      </c>
      <c r="BU4612" t="s">
        <v>21523</v>
      </c>
      <c r="BV4612" t="s">
        <v>4695</v>
      </c>
      <c r="BX4612">
        <v>44298.324224537035</v>
      </c>
    </row>
    <row r="4613" spans="1:76" x14ac:dyDescent="0.25">
      <c r="A4613" t="s">
        <v>34784</v>
      </c>
      <c r="B4613" t="s">
        <v>2629</v>
      </c>
      <c r="C4613" t="s">
        <v>46</v>
      </c>
      <c r="D4613">
        <v>43594</v>
      </c>
      <c r="H4613" t="s">
        <v>47</v>
      </c>
      <c r="I4613">
        <v>43594</v>
      </c>
      <c r="J4613">
        <v>2020</v>
      </c>
      <c r="K4613" t="s">
        <v>85</v>
      </c>
      <c r="L4613" t="s">
        <v>32438</v>
      </c>
      <c r="N4613" t="s">
        <v>2710</v>
      </c>
      <c r="O4613" t="s">
        <v>255</v>
      </c>
      <c r="P4613" t="s">
        <v>255</v>
      </c>
      <c r="Q4613" t="s">
        <v>52</v>
      </c>
      <c r="R4613">
        <v>98816</v>
      </c>
      <c r="S4613" t="s">
        <v>440</v>
      </c>
      <c r="T4613" t="s">
        <v>33130</v>
      </c>
      <c r="U4613" t="s">
        <v>32441</v>
      </c>
      <c r="V4613" t="s">
        <v>54</v>
      </c>
      <c r="W4613">
        <v>13</v>
      </c>
      <c r="X4613" t="s">
        <v>254</v>
      </c>
      <c r="Y4613">
        <v>4801</v>
      </c>
      <c r="Z4613" t="s">
        <v>255</v>
      </c>
      <c r="AA4613" t="s">
        <v>57</v>
      </c>
      <c r="AB4613">
        <v>93006</v>
      </c>
      <c r="AC4613" t="s">
        <v>146</v>
      </c>
      <c r="AD4613" t="s">
        <v>4690</v>
      </c>
      <c r="AE4613" t="s">
        <v>107</v>
      </c>
      <c r="AF4613" t="s">
        <v>107</v>
      </c>
      <c r="AI4613">
        <v>2</v>
      </c>
      <c r="AJ4613" t="s">
        <v>58</v>
      </c>
      <c r="AK4613" t="s">
        <v>59</v>
      </c>
      <c r="AL4613">
        <v>44138</v>
      </c>
      <c r="AM4613" t="s">
        <v>4692</v>
      </c>
      <c r="AN4613" t="b">
        <v>1</v>
      </c>
      <c r="AO4613" t="b">
        <v>1</v>
      </c>
      <c r="AP4613" t="b">
        <v>1</v>
      </c>
      <c r="AQ4613" t="s">
        <v>60</v>
      </c>
      <c r="AR4613" t="s">
        <v>61</v>
      </c>
      <c r="BB4613" s="7" t="s">
        <v>2711</v>
      </c>
      <c r="BC4613" s="7" t="s">
        <v>255</v>
      </c>
      <c r="BD4613" s="7" t="s">
        <v>52</v>
      </c>
      <c r="BE4613" s="7">
        <v>98816</v>
      </c>
      <c r="BF4613" s="7" t="s">
        <v>34785</v>
      </c>
      <c r="BG4613" s="7">
        <v>53975</v>
      </c>
      <c r="BH4613" s="7">
        <v>1575.9</v>
      </c>
      <c r="BI4613">
        <v>53580.9</v>
      </c>
      <c r="BJ4613">
        <v>0</v>
      </c>
      <c r="BK4613">
        <v>0</v>
      </c>
      <c r="BL4613">
        <v>0</v>
      </c>
      <c r="BO4613" t="s">
        <v>34786</v>
      </c>
      <c r="BP4613">
        <v>18634</v>
      </c>
      <c r="BQ4613">
        <v>30580</v>
      </c>
      <c r="BR4613">
        <v>1201</v>
      </c>
      <c r="BS4613">
        <v>1201</v>
      </c>
      <c r="BT4613">
        <v>12</v>
      </c>
      <c r="BU4613" t="s">
        <v>34787</v>
      </c>
      <c r="BV4613" t="s">
        <v>4695</v>
      </c>
      <c r="BX4613">
        <v>44294.725925925923</v>
      </c>
    </row>
    <row r="4614" spans="1:76" x14ac:dyDescent="0.25">
      <c r="A4614" t="s">
        <v>34906</v>
      </c>
      <c r="B4614" t="s">
        <v>34907</v>
      </c>
      <c r="C4614" t="s">
        <v>46</v>
      </c>
      <c r="D4614">
        <v>43809</v>
      </c>
      <c r="H4614" t="s">
        <v>47</v>
      </c>
      <c r="I4614">
        <v>43809</v>
      </c>
      <c r="J4614">
        <v>2020</v>
      </c>
      <c r="K4614" t="s">
        <v>85</v>
      </c>
      <c r="L4614" t="s">
        <v>34908</v>
      </c>
      <c r="N4614" t="s">
        <v>34909</v>
      </c>
      <c r="O4614" t="s">
        <v>34910</v>
      </c>
      <c r="Q4614" t="s">
        <v>34911</v>
      </c>
      <c r="R4614">
        <v>98024</v>
      </c>
      <c r="S4614" t="s">
        <v>34912</v>
      </c>
      <c r="T4614" t="s">
        <v>34913</v>
      </c>
      <c r="U4614">
        <v>4255020321</v>
      </c>
      <c r="V4614" t="s">
        <v>1251</v>
      </c>
      <c r="W4614">
        <v>3</v>
      </c>
      <c r="X4614" t="s">
        <v>4770</v>
      </c>
      <c r="Y4614">
        <v>1000</v>
      </c>
      <c r="AA4614" t="s">
        <v>71</v>
      </c>
      <c r="AC4614" t="s">
        <v>146</v>
      </c>
      <c r="AD4614" t="s">
        <v>4690</v>
      </c>
      <c r="AE4614" t="s">
        <v>107</v>
      </c>
      <c r="AF4614" t="s">
        <v>107</v>
      </c>
      <c r="AJ4614" t="s">
        <v>58</v>
      </c>
      <c r="AK4614" t="s">
        <v>59</v>
      </c>
      <c r="AL4614">
        <v>44138</v>
      </c>
      <c r="AM4614" t="s">
        <v>4692</v>
      </c>
      <c r="AN4614" t="b">
        <v>1</v>
      </c>
      <c r="AO4614" t="b">
        <v>1</v>
      </c>
      <c r="AP4614" t="b">
        <v>0</v>
      </c>
      <c r="AQ4614" t="s">
        <v>177</v>
      </c>
      <c r="BB4614" s="7" t="s">
        <v>34909</v>
      </c>
      <c r="BC4614" s="7" t="s">
        <v>34910</v>
      </c>
      <c r="BD4614" s="7" t="s">
        <v>34911</v>
      </c>
      <c r="BE4614" s="7">
        <v>98024</v>
      </c>
      <c r="BF4614" s="7">
        <v>4255020321</v>
      </c>
      <c r="BG4614" s="7">
        <v>2100</v>
      </c>
      <c r="BH4614" s="7">
        <v>0</v>
      </c>
      <c r="BI4614">
        <v>2100</v>
      </c>
      <c r="BJ4614">
        <v>0</v>
      </c>
      <c r="BK4614">
        <v>0</v>
      </c>
      <c r="BL4614">
        <v>0</v>
      </c>
      <c r="BO4614" t="s">
        <v>34914</v>
      </c>
      <c r="BP4614">
        <v>24583</v>
      </c>
      <c r="BQ4614">
        <v>29601</v>
      </c>
      <c r="BR4614">
        <v>25550</v>
      </c>
      <c r="BS4614">
        <v>1405</v>
      </c>
      <c r="BU4614" t="s">
        <v>34915</v>
      </c>
      <c r="BV4614" t="s">
        <v>4695</v>
      </c>
      <c r="BX4614">
        <v>44502.468587962961</v>
      </c>
    </row>
    <row r="4615" spans="1:76" x14ac:dyDescent="0.25">
      <c r="A4615" t="s">
        <v>34934</v>
      </c>
      <c r="B4615" t="s">
        <v>26199</v>
      </c>
      <c r="C4615" t="s">
        <v>46</v>
      </c>
      <c r="D4615">
        <v>43961</v>
      </c>
      <c r="I4615">
        <v>43961</v>
      </c>
      <c r="J4615">
        <v>2020</v>
      </c>
      <c r="K4615" t="s">
        <v>85</v>
      </c>
      <c r="L4615" t="s">
        <v>34935</v>
      </c>
      <c r="N4615" t="s">
        <v>34936</v>
      </c>
      <c r="O4615" t="s">
        <v>22624</v>
      </c>
      <c r="P4615" t="s">
        <v>3508</v>
      </c>
      <c r="Q4615" t="s">
        <v>52</v>
      </c>
      <c r="R4615" t="s">
        <v>34937</v>
      </c>
      <c r="S4615" t="s">
        <v>26203</v>
      </c>
      <c r="T4615" t="s">
        <v>26203</v>
      </c>
      <c r="U4615">
        <v>5097211982</v>
      </c>
      <c r="V4615" t="s">
        <v>4807</v>
      </c>
      <c r="W4615">
        <v>23</v>
      </c>
      <c r="X4615" t="s">
        <v>6972</v>
      </c>
      <c r="Y4615">
        <v>3655</v>
      </c>
      <c r="Z4615" t="s">
        <v>3508</v>
      </c>
      <c r="AA4615" t="s">
        <v>4785</v>
      </c>
      <c r="AB4615">
        <v>7473</v>
      </c>
      <c r="AC4615" t="s">
        <v>146</v>
      </c>
      <c r="AD4615" t="s">
        <v>4690</v>
      </c>
      <c r="AE4615" t="s">
        <v>107</v>
      </c>
      <c r="AF4615" t="s">
        <v>107</v>
      </c>
      <c r="AI4615">
        <v>2</v>
      </c>
      <c r="AJ4615" t="s">
        <v>58</v>
      </c>
      <c r="AK4615" t="s">
        <v>59</v>
      </c>
      <c r="AL4615">
        <v>44138</v>
      </c>
      <c r="AM4615" t="s">
        <v>4878</v>
      </c>
      <c r="AN4615" t="b">
        <v>1</v>
      </c>
      <c r="AO4615" t="b">
        <v>1</v>
      </c>
      <c r="AP4615" t="b">
        <v>1</v>
      </c>
      <c r="AQ4615" t="s">
        <v>60</v>
      </c>
      <c r="AR4615" t="s">
        <v>61</v>
      </c>
      <c r="BB4615" s="7" t="s">
        <v>34936</v>
      </c>
      <c r="BC4615" s="7" t="s">
        <v>22624</v>
      </c>
      <c r="BD4615" s="7" t="s">
        <v>52</v>
      </c>
      <c r="BE4615" s="7" t="s">
        <v>34937</v>
      </c>
      <c r="BF4615" s="7">
        <v>5097211982</v>
      </c>
      <c r="BO4615" t="s">
        <v>34938</v>
      </c>
      <c r="BP4615">
        <v>25339</v>
      </c>
      <c r="BQ4615">
        <v>3798</v>
      </c>
      <c r="BR4615">
        <v>26032</v>
      </c>
      <c r="BU4615" t="s">
        <v>34939</v>
      </c>
      <c r="BV4615" t="s">
        <v>4695</v>
      </c>
      <c r="BX4615">
        <v>45416.346307870372</v>
      </c>
    </row>
    <row r="4616" spans="1:76" x14ac:dyDescent="0.25">
      <c r="A4616" t="s">
        <v>35973</v>
      </c>
      <c r="B4616" t="s">
        <v>35974</v>
      </c>
      <c r="C4616" t="s">
        <v>46</v>
      </c>
      <c r="D4616">
        <v>43690</v>
      </c>
      <c r="H4616" t="s">
        <v>47</v>
      </c>
      <c r="I4616">
        <v>43690</v>
      </c>
      <c r="J4616">
        <v>2020</v>
      </c>
      <c r="K4616" t="s">
        <v>85</v>
      </c>
      <c r="L4616" t="s">
        <v>35975</v>
      </c>
      <c r="N4616" t="s">
        <v>35976</v>
      </c>
      <c r="O4616" t="s">
        <v>6811</v>
      </c>
      <c r="P4616" t="s">
        <v>115</v>
      </c>
      <c r="Q4616" t="s">
        <v>52</v>
      </c>
      <c r="R4616">
        <v>98371</v>
      </c>
      <c r="S4616" t="s">
        <v>33830</v>
      </c>
      <c r="T4616" t="s">
        <v>33830</v>
      </c>
      <c r="U4616" t="s">
        <v>33831</v>
      </c>
      <c r="V4616" t="s">
        <v>90</v>
      </c>
      <c r="W4616">
        <v>12</v>
      </c>
      <c r="X4616" t="s">
        <v>441</v>
      </c>
      <c r="Y4616">
        <v>4754</v>
      </c>
      <c r="Z4616" t="s">
        <v>115</v>
      </c>
      <c r="AA4616" t="s">
        <v>57</v>
      </c>
      <c r="AB4616">
        <v>98282</v>
      </c>
      <c r="AC4616" t="s">
        <v>146</v>
      </c>
      <c r="AD4616" t="s">
        <v>4690</v>
      </c>
      <c r="AE4616" t="s">
        <v>107</v>
      </c>
      <c r="AF4616" t="s">
        <v>107</v>
      </c>
      <c r="AJ4616" t="s">
        <v>58</v>
      </c>
      <c r="AK4616" t="s">
        <v>59</v>
      </c>
      <c r="AL4616">
        <v>44138</v>
      </c>
      <c r="AM4616" t="s">
        <v>4692</v>
      </c>
      <c r="AN4616" t="b">
        <v>1</v>
      </c>
      <c r="AO4616" t="b">
        <v>1</v>
      </c>
      <c r="AP4616" t="b">
        <v>1</v>
      </c>
      <c r="AQ4616" t="s">
        <v>60</v>
      </c>
      <c r="AR4616" t="s">
        <v>61</v>
      </c>
      <c r="BB4616" s="7" t="s">
        <v>20595</v>
      </c>
      <c r="BC4616" s="7" t="s">
        <v>6811</v>
      </c>
      <c r="BD4616" s="7" t="s">
        <v>52</v>
      </c>
      <c r="BE4616" s="7">
        <v>98371</v>
      </c>
      <c r="BF4616" s="7" t="s">
        <v>11221</v>
      </c>
      <c r="BG4616" s="7">
        <v>311564.73</v>
      </c>
      <c r="BH4616" s="7">
        <v>0</v>
      </c>
      <c r="BI4616">
        <v>305022.27</v>
      </c>
      <c r="BJ4616">
        <v>0</v>
      </c>
      <c r="BK4616">
        <v>0</v>
      </c>
      <c r="BL4616">
        <v>0</v>
      </c>
      <c r="BM4616">
        <v>163232.69</v>
      </c>
      <c r="BN4616">
        <v>207546.68</v>
      </c>
      <c r="BO4616" t="s">
        <v>35977</v>
      </c>
      <c r="BP4616">
        <v>24255</v>
      </c>
      <c r="BQ4616">
        <v>25639</v>
      </c>
      <c r="BR4616">
        <v>25397</v>
      </c>
      <c r="BS4616">
        <v>610</v>
      </c>
      <c r="BT4616">
        <v>25</v>
      </c>
      <c r="BU4616" t="s">
        <v>17025</v>
      </c>
      <c r="BV4616" t="s">
        <v>4695</v>
      </c>
      <c r="BX4616">
        <v>44299.526863425926</v>
      </c>
    </row>
    <row r="4617" spans="1:76" x14ac:dyDescent="0.25">
      <c r="A4617" t="s">
        <v>35986</v>
      </c>
      <c r="B4617" t="s">
        <v>1491</v>
      </c>
      <c r="C4617" t="s">
        <v>46</v>
      </c>
      <c r="D4617">
        <v>43762</v>
      </c>
      <c r="H4617" t="s">
        <v>47</v>
      </c>
      <c r="I4617">
        <v>43762</v>
      </c>
      <c r="J4617">
        <v>2020</v>
      </c>
      <c r="K4617" t="s">
        <v>85</v>
      </c>
      <c r="L4617" t="s">
        <v>20910</v>
      </c>
      <c r="N4617" t="s">
        <v>20911</v>
      </c>
      <c r="O4617" t="s">
        <v>16125</v>
      </c>
      <c r="P4617" t="s">
        <v>133</v>
      </c>
      <c r="Q4617" t="s">
        <v>52</v>
      </c>
      <c r="R4617">
        <v>98612</v>
      </c>
      <c r="S4617" t="s">
        <v>20912</v>
      </c>
      <c r="T4617" t="s">
        <v>20912</v>
      </c>
      <c r="U4617" t="s">
        <v>35987</v>
      </c>
      <c r="V4617" t="s">
        <v>54</v>
      </c>
      <c r="W4617">
        <v>13</v>
      </c>
      <c r="X4617" t="s">
        <v>134</v>
      </c>
      <c r="Y4617">
        <v>4815</v>
      </c>
      <c r="Z4617" t="s">
        <v>133</v>
      </c>
      <c r="AA4617" t="s">
        <v>57</v>
      </c>
      <c r="AB4617">
        <v>92744</v>
      </c>
      <c r="AC4617" t="s">
        <v>146</v>
      </c>
      <c r="AD4617" t="s">
        <v>4690</v>
      </c>
      <c r="AE4617" t="s">
        <v>107</v>
      </c>
      <c r="AF4617" t="s">
        <v>107</v>
      </c>
      <c r="AI4617">
        <v>2</v>
      </c>
      <c r="AJ4617" t="s">
        <v>58</v>
      </c>
      <c r="AK4617" t="s">
        <v>59</v>
      </c>
      <c r="AL4617">
        <v>44138</v>
      </c>
      <c r="AM4617" t="s">
        <v>4692</v>
      </c>
      <c r="AN4617" t="b">
        <v>1</v>
      </c>
      <c r="AO4617" t="b">
        <v>1</v>
      </c>
      <c r="AP4617" t="b">
        <v>1</v>
      </c>
      <c r="AQ4617" t="s">
        <v>60</v>
      </c>
      <c r="AR4617" t="s">
        <v>61</v>
      </c>
      <c r="BB4617" s="7" t="s">
        <v>20290</v>
      </c>
      <c r="BC4617" s="7" t="s">
        <v>4916</v>
      </c>
      <c r="BD4617" s="7" t="s">
        <v>52</v>
      </c>
      <c r="BE4617" s="7">
        <v>98401</v>
      </c>
      <c r="BF4617" s="7" t="s">
        <v>20950</v>
      </c>
      <c r="BG4617" s="7">
        <v>222882.5</v>
      </c>
      <c r="BH4617" s="7">
        <v>548.85</v>
      </c>
      <c r="BI4617">
        <v>219924.4</v>
      </c>
      <c r="BJ4617">
        <v>0</v>
      </c>
      <c r="BK4617">
        <v>0</v>
      </c>
      <c r="BL4617">
        <v>0</v>
      </c>
      <c r="BM4617">
        <v>7318.02</v>
      </c>
      <c r="BN4617">
        <v>57413.4</v>
      </c>
      <c r="BO4617" t="s">
        <v>35988</v>
      </c>
      <c r="BP4617">
        <v>24477</v>
      </c>
      <c r="BQ4617">
        <v>829</v>
      </c>
      <c r="BR4617">
        <v>25513</v>
      </c>
      <c r="BS4617">
        <v>873</v>
      </c>
      <c r="BT4617">
        <v>19</v>
      </c>
      <c r="BU4617" t="s">
        <v>20293</v>
      </c>
      <c r="BV4617" t="s">
        <v>4695</v>
      </c>
      <c r="BX4617">
        <v>44278.418171296296</v>
      </c>
    </row>
    <row r="4618" spans="1:76" x14ac:dyDescent="0.25">
      <c r="A4618" t="s">
        <v>35989</v>
      </c>
      <c r="B4618" t="s">
        <v>2144</v>
      </c>
      <c r="C4618" t="s">
        <v>46</v>
      </c>
      <c r="D4618">
        <v>43706</v>
      </c>
      <c r="H4618" t="s">
        <v>47</v>
      </c>
      <c r="I4618">
        <v>43706</v>
      </c>
      <c r="J4618">
        <v>2020</v>
      </c>
      <c r="K4618" t="s">
        <v>85</v>
      </c>
      <c r="L4618" t="s">
        <v>24833</v>
      </c>
      <c r="N4618" t="s">
        <v>35990</v>
      </c>
      <c r="O4618" t="s">
        <v>6811</v>
      </c>
      <c r="P4618" t="s">
        <v>115</v>
      </c>
      <c r="Q4618" t="s">
        <v>52</v>
      </c>
      <c r="R4618">
        <v>98373</v>
      </c>
      <c r="S4618" t="s">
        <v>20609</v>
      </c>
      <c r="T4618" t="s">
        <v>30793</v>
      </c>
      <c r="U4618" t="s">
        <v>30794</v>
      </c>
      <c r="V4618" t="s">
        <v>4783</v>
      </c>
      <c r="W4618">
        <v>25</v>
      </c>
      <c r="X4618" t="s">
        <v>4784</v>
      </c>
      <c r="Y4618">
        <v>3879</v>
      </c>
      <c r="Z4618" t="s">
        <v>115</v>
      </c>
      <c r="AA4618" t="s">
        <v>4785</v>
      </c>
      <c r="AB4618">
        <v>520561</v>
      </c>
      <c r="AC4618" t="s">
        <v>146</v>
      </c>
      <c r="AD4618" t="s">
        <v>4690</v>
      </c>
      <c r="AE4618" t="s">
        <v>107</v>
      </c>
      <c r="AF4618" t="s">
        <v>107</v>
      </c>
      <c r="AI4618">
        <v>2</v>
      </c>
      <c r="AJ4618" t="s">
        <v>58</v>
      </c>
      <c r="AK4618" t="s">
        <v>59</v>
      </c>
      <c r="AL4618">
        <v>44138</v>
      </c>
      <c r="AM4618" t="s">
        <v>4692</v>
      </c>
      <c r="AN4618" t="b">
        <v>1</v>
      </c>
      <c r="AO4618" t="b">
        <v>1</v>
      </c>
      <c r="AP4618" t="b">
        <v>1</v>
      </c>
      <c r="AQ4618" t="s">
        <v>60</v>
      </c>
      <c r="AR4618" t="s">
        <v>61</v>
      </c>
      <c r="BF4618" s="7" t="s">
        <v>30794</v>
      </c>
      <c r="BG4618" s="7">
        <v>144780.69</v>
      </c>
      <c r="BH4618" s="7">
        <v>0</v>
      </c>
      <c r="BI4618">
        <v>141952.13</v>
      </c>
      <c r="BJ4618">
        <v>0</v>
      </c>
      <c r="BK4618">
        <v>0</v>
      </c>
      <c r="BL4618">
        <v>0</v>
      </c>
      <c r="BM4618">
        <v>0</v>
      </c>
      <c r="BN4618">
        <v>9705</v>
      </c>
      <c r="BO4618" t="s">
        <v>35991</v>
      </c>
      <c r="BP4618">
        <v>24308</v>
      </c>
      <c r="BQ4618">
        <v>30578</v>
      </c>
      <c r="BR4618">
        <v>25431</v>
      </c>
      <c r="BS4618">
        <v>1448</v>
      </c>
      <c r="BU4618" t="s">
        <v>24833</v>
      </c>
      <c r="BV4618" t="s">
        <v>4695</v>
      </c>
      <c r="BX4618">
        <v>44280.690659722219</v>
      </c>
    </row>
    <row r="4619" spans="1:76" x14ac:dyDescent="0.25">
      <c r="A4619" t="s">
        <v>35992</v>
      </c>
      <c r="B4619" t="s">
        <v>4490</v>
      </c>
      <c r="C4619" t="s">
        <v>46</v>
      </c>
      <c r="D4619">
        <v>43829</v>
      </c>
      <c r="I4619">
        <v>43829</v>
      </c>
      <c r="J4619">
        <v>2020</v>
      </c>
      <c r="K4619" t="s">
        <v>85</v>
      </c>
      <c r="L4619" t="s">
        <v>22884</v>
      </c>
      <c r="N4619" t="s">
        <v>35993</v>
      </c>
      <c r="O4619" t="s">
        <v>21870</v>
      </c>
      <c r="P4619" t="s">
        <v>68</v>
      </c>
      <c r="Q4619" t="s">
        <v>5990</v>
      </c>
      <c r="R4619" t="s">
        <v>22886</v>
      </c>
      <c r="S4619" t="s">
        <v>22887</v>
      </c>
      <c r="T4619" t="s">
        <v>35994</v>
      </c>
      <c r="U4619">
        <v>4258771942</v>
      </c>
      <c r="V4619" t="s">
        <v>54</v>
      </c>
      <c r="W4619">
        <v>13</v>
      </c>
      <c r="X4619" t="s">
        <v>164</v>
      </c>
      <c r="Y4619">
        <v>4779</v>
      </c>
      <c r="Z4619" t="s">
        <v>68</v>
      </c>
      <c r="AA4619" t="s">
        <v>57</v>
      </c>
      <c r="AB4619">
        <v>106216</v>
      </c>
      <c r="AC4619" t="s">
        <v>146</v>
      </c>
      <c r="AD4619" t="s">
        <v>4690</v>
      </c>
      <c r="AE4619" t="s">
        <v>107</v>
      </c>
      <c r="AF4619" t="s">
        <v>107</v>
      </c>
      <c r="AI4619">
        <v>2</v>
      </c>
      <c r="AJ4619" t="s">
        <v>58</v>
      </c>
      <c r="AK4619" t="s">
        <v>59</v>
      </c>
      <c r="AL4619">
        <v>44138</v>
      </c>
      <c r="AM4619" t="s">
        <v>4878</v>
      </c>
      <c r="AN4619" t="b">
        <v>1</v>
      </c>
      <c r="BF4619" s="7">
        <v>4258771942</v>
      </c>
      <c r="BO4619" t="s">
        <v>35995</v>
      </c>
      <c r="BP4619">
        <v>24635</v>
      </c>
      <c r="BQ4619">
        <v>26954</v>
      </c>
      <c r="BR4619">
        <v>25576</v>
      </c>
      <c r="BT4619">
        <v>1</v>
      </c>
      <c r="BU4619" t="s">
        <v>22891</v>
      </c>
      <c r="BV4619" t="s">
        <v>4695</v>
      </c>
      <c r="BX4619">
        <v>43830.515370370369</v>
      </c>
    </row>
    <row r="4620" spans="1:76" x14ac:dyDescent="0.25">
      <c r="A4620" t="s">
        <v>35996</v>
      </c>
      <c r="B4620" t="s">
        <v>35997</v>
      </c>
      <c r="C4620" t="s">
        <v>46</v>
      </c>
      <c r="D4620">
        <v>44076</v>
      </c>
      <c r="E4620">
        <v>44060</v>
      </c>
      <c r="H4620" t="s">
        <v>47</v>
      </c>
      <c r="I4620">
        <v>44076</v>
      </c>
      <c r="J4620">
        <v>2020</v>
      </c>
      <c r="K4620" t="s">
        <v>48</v>
      </c>
      <c r="L4620" t="s">
        <v>35998</v>
      </c>
      <c r="N4620" t="s">
        <v>35999</v>
      </c>
      <c r="O4620" t="s">
        <v>17591</v>
      </c>
      <c r="P4620" t="s">
        <v>68</v>
      </c>
      <c r="Q4620" t="s">
        <v>52</v>
      </c>
      <c r="R4620">
        <v>98010</v>
      </c>
      <c r="S4620" t="s">
        <v>36000</v>
      </c>
      <c r="T4620" t="s">
        <v>36000</v>
      </c>
      <c r="U4620">
        <v>2069927672</v>
      </c>
      <c r="V4620" t="s">
        <v>54</v>
      </c>
      <c r="W4620">
        <v>13</v>
      </c>
      <c r="X4620" t="s">
        <v>182</v>
      </c>
      <c r="Y4620">
        <v>4787</v>
      </c>
      <c r="Z4620" t="s">
        <v>68</v>
      </c>
      <c r="AA4620" t="s">
        <v>57</v>
      </c>
      <c r="AB4620">
        <v>110810</v>
      </c>
      <c r="AC4620" t="s">
        <v>146</v>
      </c>
      <c r="AD4620" t="s">
        <v>4690</v>
      </c>
      <c r="AE4620" t="s">
        <v>107</v>
      </c>
      <c r="AF4620" t="s">
        <v>107</v>
      </c>
      <c r="AI4620">
        <v>2</v>
      </c>
      <c r="AJ4620" t="s">
        <v>58</v>
      </c>
      <c r="AK4620" t="s">
        <v>59</v>
      </c>
      <c r="AL4620">
        <v>44138</v>
      </c>
      <c r="AM4620" t="s">
        <v>4692</v>
      </c>
      <c r="AN4620" t="b">
        <v>1</v>
      </c>
      <c r="BB4620" s="7" t="s">
        <v>35999</v>
      </c>
      <c r="BC4620" s="7" t="s">
        <v>17591</v>
      </c>
      <c r="BD4620" s="7" t="s">
        <v>52</v>
      </c>
      <c r="BE4620" s="7">
        <v>98010</v>
      </c>
      <c r="BF4620" s="7">
        <v>2069927672</v>
      </c>
      <c r="BG4620" s="7">
        <v>11705.94</v>
      </c>
      <c r="BH4620" s="7">
        <v>0</v>
      </c>
      <c r="BI4620">
        <v>11687.71</v>
      </c>
      <c r="BJ4620">
        <v>0</v>
      </c>
      <c r="BK4620">
        <v>0</v>
      </c>
      <c r="BL4620">
        <v>0</v>
      </c>
      <c r="BO4620" t="s">
        <v>36001</v>
      </c>
      <c r="BP4620">
        <v>26013</v>
      </c>
      <c r="BQ4620">
        <v>30293</v>
      </c>
      <c r="BR4620">
        <v>92959</v>
      </c>
      <c r="BS4620">
        <v>300</v>
      </c>
      <c r="BT4620">
        <v>5</v>
      </c>
      <c r="BU4620" t="s">
        <v>36002</v>
      </c>
      <c r="BV4620" t="s">
        <v>4695</v>
      </c>
      <c r="BX4620">
        <v>44340.353935185187</v>
      </c>
    </row>
    <row r="4621" spans="1:76" x14ac:dyDescent="0.25">
      <c r="A4621" t="s">
        <v>36003</v>
      </c>
      <c r="B4621" t="s">
        <v>36004</v>
      </c>
      <c r="C4621" t="s">
        <v>46</v>
      </c>
      <c r="D4621">
        <v>43810</v>
      </c>
      <c r="H4621" t="s">
        <v>47</v>
      </c>
      <c r="I4621">
        <v>43810</v>
      </c>
      <c r="J4621">
        <v>2020</v>
      </c>
      <c r="K4621" t="s">
        <v>85</v>
      </c>
      <c r="L4621" t="s">
        <v>36005</v>
      </c>
      <c r="N4621" t="s">
        <v>36006</v>
      </c>
      <c r="O4621" t="s">
        <v>20883</v>
      </c>
      <c r="P4621" t="s">
        <v>930</v>
      </c>
      <c r="Q4621" t="s">
        <v>52</v>
      </c>
      <c r="R4621">
        <v>99169</v>
      </c>
      <c r="S4621" t="s">
        <v>36007</v>
      </c>
      <c r="T4621" t="s">
        <v>36007</v>
      </c>
      <c r="U4621">
        <v>5093476766</v>
      </c>
      <c r="V4621" t="s">
        <v>4807</v>
      </c>
      <c r="W4621">
        <v>23</v>
      </c>
      <c r="X4621" t="s">
        <v>7097</v>
      </c>
      <c r="Y4621">
        <v>3002</v>
      </c>
      <c r="Z4621" t="s">
        <v>930</v>
      </c>
      <c r="AA4621" t="s">
        <v>4785</v>
      </c>
      <c r="AB4621">
        <v>7008</v>
      </c>
      <c r="AC4621" t="s">
        <v>146</v>
      </c>
      <c r="AD4621" t="s">
        <v>4690</v>
      </c>
      <c r="AE4621" t="s">
        <v>107</v>
      </c>
      <c r="AF4621" t="s">
        <v>107</v>
      </c>
      <c r="AI4621">
        <v>1</v>
      </c>
      <c r="AJ4621" t="s">
        <v>58</v>
      </c>
      <c r="AK4621" t="s">
        <v>59</v>
      </c>
      <c r="AL4621">
        <v>44138</v>
      </c>
      <c r="AM4621" t="s">
        <v>4692</v>
      </c>
      <c r="AN4621" t="b">
        <v>1</v>
      </c>
      <c r="AO4621" t="b">
        <v>1</v>
      </c>
      <c r="AP4621" t="b">
        <v>1</v>
      </c>
      <c r="AQ4621" t="s">
        <v>60</v>
      </c>
      <c r="AR4621" t="s">
        <v>61</v>
      </c>
      <c r="BB4621" s="7" t="s">
        <v>36006</v>
      </c>
      <c r="BC4621" s="7" t="s">
        <v>20883</v>
      </c>
      <c r="BD4621" s="7" t="s">
        <v>52</v>
      </c>
      <c r="BE4621" s="7">
        <v>99169</v>
      </c>
      <c r="BF4621" s="7" t="s">
        <v>36008</v>
      </c>
      <c r="BG4621" s="7">
        <v>11775</v>
      </c>
      <c r="BH4621" s="7">
        <v>5</v>
      </c>
      <c r="BI4621">
        <v>14437.84</v>
      </c>
      <c r="BJ4621">
        <v>5000</v>
      </c>
      <c r="BK4621">
        <v>0</v>
      </c>
      <c r="BL4621">
        <v>0</v>
      </c>
      <c r="BO4621" t="s">
        <v>36009</v>
      </c>
      <c r="BP4621">
        <v>24590</v>
      </c>
      <c r="BQ4621">
        <v>29602</v>
      </c>
      <c r="BR4621">
        <v>25553</v>
      </c>
      <c r="BS4621">
        <v>331</v>
      </c>
      <c r="BU4621" t="s">
        <v>36010</v>
      </c>
      <c r="BV4621" t="s">
        <v>4695</v>
      </c>
      <c r="BX4621">
        <v>44293.706655092596</v>
      </c>
    </row>
    <row r="4622" spans="1:76" x14ac:dyDescent="0.25">
      <c r="A4622" t="s">
        <v>36011</v>
      </c>
      <c r="B4622" t="s">
        <v>30196</v>
      </c>
      <c r="C4622" t="s">
        <v>46</v>
      </c>
      <c r="D4622">
        <v>43843</v>
      </c>
      <c r="H4622" t="s">
        <v>47</v>
      </c>
      <c r="I4622">
        <v>43843</v>
      </c>
      <c r="J4622">
        <v>2020</v>
      </c>
      <c r="K4622" t="s">
        <v>85</v>
      </c>
      <c r="L4622" t="s">
        <v>30197</v>
      </c>
      <c r="N4622" t="s">
        <v>36012</v>
      </c>
      <c r="O4622" t="s">
        <v>20749</v>
      </c>
      <c r="P4622" t="s">
        <v>115</v>
      </c>
      <c r="Q4622" t="s">
        <v>5990</v>
      </c>
      <c r="R4622">
        <v>98558</v>
      </c>
      <c r="S4622" t="s">
        <v>30200</v>
      </c>
      <c r="T4622" t="s">
        <v>30199</v>
      </c>
      <c r="U4622">
        <v>9312412320</v>
      </c>
      <c r="V4622" t="s">
        <v>54</v>
      </c>
      <c r="W4622">
        <v>13</v>
      </c>
      <c r="X4622" t="s">
        <v>174</v>
      </c>
      <c r="Y4622">
        <v>4781</v>
      </c>
      <c r="Z4622" t="s">
        <v>115</v>
      </c>
      <c r="AA4622" t="s">
        <v>57</v>
      </c>
      <c r="AB4622">
        <v>106278</v>
      </c>
      <c r="AC4622" t="s">
        <v>146</v>
      </c>
      <c r="AD4622" t="s">
        <v>4690</v>
      </c>
      <c r="AE4622" t="s">
        <v>107</v>
      </c>
      <c r="AF4622" t="s">
        <v>107</v>
      </c>
      <c r="AI4622">
        <v>2</v>
      </c>
      <c r="AJ4622" t="s">
        <v>58</v>
      </c>
      <c r="AK4622" t="s">
        <v>59</v>
      </c>
      <c r="AL4622">
        <v>44138</v>
      </c>
      <c r="AM4622" t="s">
        <v>4692</v>
      </c>
      <c r="AN4622" t="b">
        <v>1</v>
      </c>
      <c r="AO4622" t="b">
        <v>1</v>
      </c>
      <c r="AP4622" t="b">
        <v>0</v>
      </c>
      <c r="AQ4622" t="s">
        <v>177</v>
      </c>
      <c r="BB4622" s="7" t="s">
        <v>36013</v>
      </c>
      <c r="BC4622" s="7" t="s">
        <v>15562</v>
      </c>
      <c r="BD4622" s="7" t="s">
        <v>52</v>
      </c>
      <c r="BE4622" s="7">
        <v>98328</v>
      </c>
      <c r="BF4622" s="7">
        <v>2533040053</v>
      </c>
      <c r="BG4622" s="7">
        <v>21226.97</v>
      </c>
      <c r="BH4622" s="7">
        <v>0</v>
      </c>
      <c r="BI4622">
        <v>19611.84</v>
      </c>
      <c r="BJ4622">
        <v>0</v>
      </c>
      <c r="BK4622">
        <v>0</v>
      </c>
      <c r="BL4622">
        <v>0</v>
      </c>
      <c r="BO4622" t="s">
        <v>36014</v>
      </c>
      <c r="BP4622">
        <v>24745</v>
      </c>
      <c r="BQ4622">
        <v>11436</v>
      </c>
      <c r="BR4622">
        <v>25623</v>
      </c>
      <c r="BS4622">
        <v>856</v>
      </c>
      <c r="BT4622">
        <v>2</v>
      </c>
      <c r="BU4622" t="s">
        <v>30202</v>
      </c>
      <c r="BV4622" t="s">
        <v>4695</v>
      </c>
      <c r="BX4622">
        <v>44148.870312500003</v>
      </c>
    </row>
    <row r="4623" spans="1:76" x14ac:dyDescent="0.25">
      <c r="A4623" t="s">
        <v>36015</v>
      </c>
      <c r="B4623" t="s">
        <v>20305</v>
      </c>
      <c r="C4623" t="s">
        <v>46</v>
      </c>
      <c r="D4623">
        <v>43851</v>
      </c>
      <c r="H4623" t="s">
        <v>47</v>
      </c>
      <c r="I4623">
        <v>43851</v>
      </c>
      <c r="J4623">
        <v>2020</v>
      </c>
      <c r="K4623" t="s">
        <v>85</v>
      </c>
      <c r="L4623" t="s">
        <v>20306</v>
      </c>
      <c r="N4623" t="s">
        <v>20307</v>
      </c>
      <c r="O4623" t="s">
        <v>14319</v>
      </c>
      <c r="P4623" t="s">
        <v>291</v>
      </c>
      <c r="Q4623" t="s">
        <v>52</v>
      </c>
      <c r="R4623">
        <v>98848</v>
      </c>
      <c r="S4623" t="s">
        <v>36016</v>
      </c>
      <c r="T4623" t="s">
        <v>20308</v>
      </c>
      <c r="U4623" t="s">
        <v>33238</v>
      </c>
      <c r="V4623" t="s">
        <v>54</v>
      </c>
      <c r="W4623">
        <v>13</v>
      </c>
      <c r="X4623" t="s">
        <v>574</v>
      </c>
      <c r="Y4623">
        <v>4803</v>
      </c>
      <c r="Z4623" t="s">
        <v>291</v>
      </c>
      <c r="AA4623" t="s">
        <v>57</v>
      </c>
      <c r="AB4623">
        <v>84350</v>
      </c>
      <c r="AC4623" t="s">
        <v>146</v>
      </c>
      <c r="AD4623" t="s">
        <v>4690</v>
      </c>
      <c r="AE4623" t="s">
        <v>107</v>
      </c>
      <c r="AF4623" t="s">
        <v>107</v>
      </c>
      <c r="AI4623">
        <v>2</v>
      </c>
      <c r="AJ4623" t="s">
        <v>58</v>
      </c>
      <c r="AK4623" t="s">
        <v>59</v>
      </c>
      <c r="AL4623">
        <v>44138</v>
      </c>
      <c r="AM4623" t="s">
        <v>4692</v>
      </c>
      <c r="AN4623" t="b">
        <v>1</v>
      </c>
      <c r="AO4623" t="b">
        <v>1</v>
      </c>
      <c r="AP4623" t="b">
        <v>1</v>
      </c>
      <c r="AQ4623" t="s">
        <v>60</v>
      </c>
      <c r="AR4623" t="s">
        <v>61</v>
      </c>
      <c r="BB4623" s="7" t="s">
        <v>20290</v>
      </c>
      <c r="BC4623" s="7" t="s">
        <v>4916</v>
      </c>
      <c r="BD4623" s="7" t="s">
        <v>52</v>
      </c>
      <c r="BE4623" s="7">
        <v>98401</v>
      </c>
      <c r="BF4623" s="7" t="s">
        <v>20950</v>
      </c>
      <c r="BG4623" s="7">
        <v>64700</v>
      </c>
      <c r="BH4623" s="7">
        <v>18896.990000000002</v>
      </c>
      <c r="BI4623">
        <v>73613.740000000005</v>
      </c>
      <c r="BJ4623">
        <v>0</v>
      </c>
      <c r="BK4623">
        <v>0</v>
      </c>
      <c r="BL4623">
        <v>0</v>
      </c>
      <c r="BM4623">
        <v>186.95</v>
      </c>
      <c r="BN4623">
        <v>0</v>
      </c>
      <c r="BO4623" t="s">
        <v>36017</v>
      </c>
      <c r="BP4623">
        <v>24741</v>
      </c>
      <c r="BQ4623">
        <v>1138</v>
      </c>
      <c r="BR4623">
        <v>25647</v>
      </c>
      <c r="BS4623">
        <v>1428</v>
      </c>
      <c r="BT4623">
        <v>13</v>
      </c>
      <c r="BU4623" t="s">
        <v>20293</v>
      </c>
      <c r="BV4623" t="s">
        <v>4695</v>
      </c>
      <c r="BX4623">
        <v>44318.457673611112</v>
      </c>
    </row>
    <row r="4624" spans="1:76" x14ac:dyDescent="0.25">
      <c r="A4624" t="s">
        <v>36018</v>
      </c>
      <c r="B4624" t="s">
        <v>36019</v>
      </c>
      <c r="C4624" t="s">
        <v>46</v>
      </c>
      <c r="D4624">
        <v>43922</v>
      </c>
      <c r="H4624" t="s">
        <v>47</v>
      </c>
      <c r="I4624">
        <v>43922</v>
      </c>
      <c r="J4624">
        <v>2020</v>
      </c>
      <c r="K4624" t="s">
        <v>85</v>
      </c>
      <c r="L4624" t="s">
        <v>36020</v>
      </c>
      <c r="N4624" t="s">
        <v>36021</v>
      </c>
      <c r="O4624" t="s">
        <v>5071</v>
      </c>
      <c r="P4624" t="s">
        <v>111</v>
      </c>
      <c r="Q4624" t="s">
        <v>11479</v>
      </c>
      <c r="R4624">
        <v>98366</v>
      </c>
      <c r="S4624" t="s">
        <v>36022</v>
      </c>
      <c r="T4624" t="s">
        <v>36022</v>
      </c>
      <c r="U4624">
        <v>3604344666</v>
      </c>
      <c r="V4624" t="s">
        <v>4807</v>
      </c>
      <c r="W4624">
        <v>23</v>
      </c>
      <c r="X4624" t="s">
        <v>4824</v>
      </c>
      <c r="Y4624">
        <v>3539</v>
      </c>
      <c r="Z4624" t="s">
        <v>111</v>
      </c>
      <c r="AA4624" t="s">
        <v>4785</v>
      </c>
      <c r="AB4624">
        <v>175183</v>
      </c>
      <c r="AC4624" t="s">
        <v>146</v>
      </c>
      <c r="AD4624" t="s">
        <v>4690</v>
      </c>
      <c r="AE4624" t="s">
        <v>107</v>
      </c>
      <c r="AF4624" t="s">
        <v>107</v>
      </c>
      <c r="AI4624">
        <v>2</v>
      </c>
      <c r="AJ4624" t="s">
        <v>58</v>
      </c>
      <c r="AK4624" t="s">
        <v>59</v>
      </c>
      <c r="AL4624">
        <v>44138</v>
      </c>
      <c r="AM4624" t="s">
        <v>4692</v>
      </c>
      <c r="AN4624" t="b">
        <v>1</v>
      </c>
      <c r="AO4624" t="b">
        <v>1</v>
      </c>
      <c r="AP4624" t="b">
        <v>1</v>
      </c>
      <c r="AQ4624" t="s">
        <v>60</v>
      </c>
      <c r="AR4624" t="s">
        <v>99</v>
      </c>
      <c r="BB4624" s="7" t="s">
        <v>36021</v>
      </c>
      <c r="BC4624" s="7" t="s">
        <v>5071</v>
      </c>
      <c r="BD4624" s="7" t="s">
        <v>11479</v>
      </c>
      <c r="BE4624" s="7">
        <v>98366</v>
      </c>
      <c r="BF4624" s="7">
        <v>3609811338</v>
      </c>
      <c r="BG4624" s="7">
        <v>112110.45</v>
      </c>
      <c r="BH4624" s="7">
        <v>100</v>
      </c>
      <c r="BI4624">
        <v>112076.31</v>
      </c>
      <c r="BJ4624">
        <v>-906.94</v>
      </c>
      <c r="BK4624">
        <v>0</v>
      </c>
      <c r="BL4624">
        <v>0</v>
      </c>
      <c r="BM4624">
        <v>40000</v>
      </c>
      <c r="BN4624">
        <v>0</v>
      </c>
      <c r="BO4624" t="s">
        <v>36023</v>
      </c>
      <c r="BP4624">
        <v>25149</v>
      </c>
      <c r="BQ4624">
        <v>29870</v>
      </c>
      <c r="BR4624">
        <v>25888</v>
      </c>
      <c r="BS4624">
        <v>1097</v>
      </c>
      <c r="BU4624" t="s">
        <v>36024</v>
      </c>
      <c r="BV4624" t="s">
        <v>4695</v>
      </c>
      <c r="BX4624">
        <v>44208.543622685182</v>
      </c>
    </row>
    <row r="4625" spans="1:76" x14ac:dyDescent="0.25">
      <c r="A4625" t="s">
        <v>36025</v>
      </c>
      <c r="B4625" t="s">
        <v>1460</v>
      </c>
      <c r="C4625" t="s">
        <v>46</v>
      </c>
      <c r="D4625">
        <v>42967</v>
      </c>
      <c r="H4625" t="s">
        <v>47</v>
      </c>
      <c r="I4625">
        <v>42967</v>
      </c>
      <c r="J4625">
        <v>2020</v>
      </c>
      <c r="K4625" t="s">
        <v>85</v>
      </c>
      <c r="L4625" t="s">
        <v>1461</v>
      </c>
      <c r="N4625" t="s">
        <v>1462</v>
      </c>
      <c r="O4625" t="s">
        <v>526</v>
      </c>
      <c r="P4625" t="s">
        <v>105</v>
      </c>
      <c r="Q4625" t="s">
        <v>52</v>
      </c>
      <c r="R4625">
        <v>992162343</v>
      </c>
      <c r="S4625" t="s">
        <v>1463</v>
      </c>
      <c r="T4625" t="s">
        <v>36026</v>
      </c>
      <c r="V4625" t="s">
        <v>90</v>
      </c>
      <c r="W4625">
        <v>12</v>
      </c>
      <c r="X4625" t="s">
        <v>1464</v>
      </c>
      <c r="Y4625">
        <v>4733</v>
      </c>
      <c r="Z4625" t="s">
        <v>105</v>
      </c>
      <c r="AA4625" t="s">
        <v>57</v>
      </c>
      <c r="AB4625">
        <v>113682</v>
      </c>
      <c r="AC4625" t="s">
        <v>146</v>
      </c>
      <c r="AD4625" t="s">
        <v>4690</v>
      </c>
      <c r="AE4625" t="s">
        <v>107</v>
      </c>
      <c r="AF4625" t="s">
        <v>107</v>
      </c>
      <c r="AJ4625" t="s">
        <v>58</v>
      </c>
      <c r="AK4625" t="s">
        <v>59</v>
      </c>
      <c r="AL4625">
        <v>44138</v>
      </c>
      <c r="AM4625" t="s">
        <v>4692</v>
      </c>
      <c r="AN4625" t="b">
        <v>1</v>
      </c>
      <c r="AO4625" t="b">
        <v>1</v>
      </c>
      <c r="AP4625" t="b">
        <v>1</v>
      </c>
      <c r="AQ4625" t="s">
        <v>60</v>
      </c>
      <c r="AR4625" t="s">
        <v>61</v>
      </c>
      <c r="AS4625" t="s">
        <v>62</v>
      </c>
      <c r="BB4625" s="7" t="s">
        <v>1462</v>
      </c>
      <c r="BC4625" s="7" t="s">
        <v>526</v>
      </c>
      <c r="BD4625" s="7" t="s">
        <v>52</v>
      </c>
      <c r="BE4625" s="7">
        <v>992162343</v>
      </c>
      <c r="BF4625" s="7" t="s">
        <v>20464</v>
      </c>
      <c r="BG4625" s="7">
        <v>111590.93</v>
      </c>
      <c r="BH4625" s="7">
        <v>18163.48</v>
      </c>
      <c r="BI4625">
        <v>126437.47</v>
      </c>
      <c r="BJ4625">
        <v>0</v>
      </c>
      <c r="BK4625">
        <v>0</v>
      </c>
      <c r="BL4625">
        <v>0</v>
      </c>
      <c r="BM4625">
        <v>186.95</v>
      </c>
      <c r="BN4625">
        <v>0</v>
      </c>
      <c r="BO4625" t="s">
        <v>36027</v>
      </c>
      <c r="BP4625">
        <v>14656</v>
      </c>
      <c r="BQ4625">
        <v>1122</v>
      </c>
      <c r="BR4625">
        <v>1265</v>
      </c>
      <c r="BS4625">
        <v>979</v>
      </c>
      <c r="BT4625">
        <v>4</v>
      </c>
      <c r="BU4625" t="s">
        <v>23763</v>
      </c>
      <c r="BV4625" t="s">
        <v>4695</v>
      </c>
      <c r="BX4625">
        <v>45380.660543981481</v>
      </c>
    </row>
    <row r="4626" spans="1:76" x14ac:dyDescent="0.25">
      <c r="A4626" t="s">
        <v>36028</v>
      </c>
      <c r="B4626" t="s">
        <v>36029</v>
      </c>
      <c r="C4626" t="s">
        <v>46</v>
      </c>
      <c r="D4626">
        <v>44097</v>
      </c>
      <c r="H4626" t="s">
        <v>47</v>
      </c>
      <c r="I4626">
        <v>44097</v>
      </c>
      <c r="J4626">
        <v>2020</v>
      </c>
      <c r="K4626" t="s">
        <v>85</v>
      </c>
      <c r="L4626" t="s">
        <v>36030</v>
      </c>
      <c r="N4626" t="s">
        <v>36031</v>
      </c>
      <c r="O4626" t="s">
        <v>36032</v>
      </c>
      <c r="P4626" t="s">
        <v>133</v>
      </c>
      <c r="Q4626" t="s">
        <v>52</v>
      </c>
      <c r="R4626">
        <v>98632</v>
      </c>
      <c r="S4626" t="s">
        <v>36033</v>
      </c>
      <c r="T4626" t="s">
        <v>36033</v>
      </c>
      <c r="U4626">
        <v>6124193099</v>
      </c>
      <c r="V4626" t="s">
        <v>4807</v>
      </c>
      <c r="W4626">
        <v>23</v>
      </c>
      <c r="X4626" t="s">
        <v>5425</v>
      </c>
      <c r="Y4626">
        <v>3200</v>
      </c>
      <c r="Z4626" t="s">
        <v>133</v>
      </c>
      <c r="AA4626" t="s">
        <v>4785</v>
      </c>
      <c r="AB4626">
        <v>66547</v>
      </c>
      <c r="AC4626" t="s">
        <v>146</v>
      </c>
      <c r="AD4626" t="s">
        <v>4690</v>
      </c>
      <c r="AE4626" t="s">
        <v>107</v>
      </c>
      <c r="AF4626" t="s">
        <v>107</v>
      </c>
      <c r="AI4626">
        <v>2</v>
      </c>
      <c r="AJ4626" t="s">
        <v>58</v>
      </c>
      <c r="AK4626" t="s">
        <v>59</v>
      </c>
      <c r="AL4626">
        <v>44138</v>
      </c>
      <c r="AM4626" t="s">
        <v>4878</v>
      </c>
      <c r="AN4626" t="b">
        <v>1</v>
      </c>
      <c r="BB4626" s="7" t="s">
        <v>36034</v>
      </c>
      <c r="BC4626" s="7" t="s">
        <v>14350</v>
      </c>
      <c r="BD4626" s="7" t="s">
        <v>52</v>
      </c>
      <c r="BE4626" s="7">
        <v>98625</v>
      </c>
      <c r="BF4626" s="7">
        <v>3606732800</v>
      </c>
      <c r="BG4626" s="7">
        <v>870</v>
      </c>
      <c r="BH4626" s="7">
        <v>0</v>
      </c>
      <c r="BI4626">
        <v>870</v>
      </c>
      <c r="BJ4626">
        <v>0</v>
      </c>
      <c r="BK4626">
        <v>0</v>
      </c>
      <c r="BL4626">
        <v>0</v>
      </c>
      <c r="BO4626" t="s">
        <v>36035</v>
      </c>
      <c r="BP4626">
        <v>26131</v>
      </c>
      <c r="BQ4626">
        <v>30321</v>
      </c>
      <c r="BR4626">
        <v>92970</v>
      </c>
      <c r="BS4626">
        <v>1059</v>
      </c>
      <c r="BU4626" t="s">
        <v>20623</v>
      </c>
      <c r="BV4626" t="s">
        <v>4695</v>
      </c>
      <c r="BX4626">
        <v>44201.629386574074</v>
      </c>
    </row>
    <row r="4627" spans="1:76" x14ac:dyDescent="0.25">
      <c r="A4627" t="s">
        <v>36036</v>
      </c>
      <c r="B4627" t="s">
        <v>36037</v>
      </c>
      <c r="C4627" t="s">
        <v>46</v>
      </c>
      <c r="D4627">
        <v>43881</v>
      </c>
      <c r="I4627">
        <v>43881</v>
      </c>
      <c r="J4627">
        <v>2020</v>
      </c>
      <c r="K4627" t="s">
        <v>85</v>
      </c>
      <c r="L4627" t="s">
        <v>36038</v>
      </c>
      <c r="N4627" t="s">
        <v>36039</v>
      </c>
      <c r="O4627" t="s">
        <v>6786</v>
      </c>
      <c r="P4627" t="s">
        <v>1289</v>
      </c>
      <c r="Q4627" t="s">
        <v>5990</v>
      </c>
      <c r="R4627">
        <v>99347</v>
      </c>
      <c r="S4627" t="s">
        <v>36040</v>
      </c>
      <c r="T4627" t="s">
        <v>36040</v>
      </c>
      <c r="U4627" t="s">
        <v>36041</v>
      </c>
      <c r="V4627" t="s">
        <v>4807</v>
      </c>
      <c r="W4627">
        <v>23</v>
      </c>
      <c r="X4627" t="s">
        <v>5483</v>
      </c>
      <c r="Y4627">
        <v>3320</v>
      </c>
      <c r="Z4627" t="s">
        <v>1289</v>
      </c>
      <c r="AA4627" t="s">
        <v>4785</v>
      </c>
      <c r="AB4627">
        <v>1690</v>
      </c>
      <c r="AC4627" t="s">
        <v>146</v>
      </c>
      <c r="AD4627" t="s">
        <v>4690</v>
      </c>
      <c r="AE4627" t="s">
        <v>107</v>
      </c>
      <c r="AF4627" t="s">
        <v>107</v>
      </c>
      <c r="AI4627">
        <v>1</v>
      </c>
      <c r="AJ4627" t="s">
        <v>58</v>
      </c>
      <c r="AK4627" t="s">
        <v>59</v>
      </c>
      <c r="AL4627">
        <v>44138</v>
      </c>
      <c r="AM4627" t="s">
        <v>4878</v>
      </c>
      <c r="AN4627" t="b">
        <v>1</v>
      </c>
      <c r="AO4627" t="b">
        <v>1</v>
      </c>
      <c r="AP4627" t="b">
        <v>1</v>
      </c>
      <c r="AQ4627" t="s">
        <v>60</v>
      </c>
      <c r="AR4627" t="s">
        <v>99</v>
      </c>
      <c r="BB4627" s="7" t="s">
        <v>36039</v>
      </c>
      <c r="BC4627" s="7" t="s">
        <v>6786</v>
      </c>
      <c r="BD4627" s="7" t="s">
        <v>5990</v>
      </c>
      <c r="BE4627" s="7">
        <v>99347</v>
      </c>
      <c r="BF4627" s="7" t="s">
        <v>36042</v>
      </c>
      <c r="BO4627" t="s">
        <v>36043</v>
      </c>
      <c r="BP4627">
        <v>24970</v>
      </c>
      <c r="BQ4627">
        <v>26694</v>
      </c>
      <c r="BR4627">
        <v>25758</v>
      </c>
      <c r="BU4627" t="s">
        <v>36044</v>
      </c>
      <c r="BV4627" t="s">
        <v>4695</v>
      </c>
      <c r="BX4627">
        <v>44189.353333333333</v>
      </c>
    </row>
    <row r="4628" spans="1:76" x14ac:dyDescent="0.25">
      <c r="A4628" t="s">
        <v>36045</v>
      </c>
      <c r="B4628" t="s">
        <v>2762</v>
      </c>
      <c r="C4628" t="s">
        <v>46</v>
      </c>
      <c r="D4628">
        <v>43888</v>
      </c>
      <c r="I4628">
        <v>43888</v>
      </c>
      <c r="J4628">
        <v>2020</v>
      </c>
      <c r="K4628" t="s">
        <v>85</v>
      </c>
      <c r="L4628" t="s">
        <v>36046</v>
      </c>
      <c r="N4628" t="s">
        <v>36047</v>
      </c>
      <c r="O4628" t="s">
        <v>36048</v>
      </c>
      <c r="P4628" t="s">
        <v>322</v>
      </c>
      <c r="Q4628" t="s">
        <v>5990</v>
      </c>
      <c r="R4628">
        <v>99017</v>
      </c>
      <c r="S4628" t="s">
        <v>36049</v>
      </c>
      <c r="T4628" t="s">
        <v>36049</v>
      </c>
      <c r="U4628" t="s">
        <v>36050</v>
      </c>
      <c r="V4628" t="s">
        <v>4807</v>
      </c>
      <c r="W4628">
        <v>23</v>
      </c>
      <c r="X4628" t="s">
        <v>6562</v>
      </c>
      <c r="Y4628">
        <v>4375</v>
      </c>
      <c r="Z4628" t="s">
        <v>322</v>
      </c>
      <c r="AA4628" t="s">
        <v>4785</v>
      </c>
      <c r="AB4628">
        <v>24166</v>
      </c>
      <c r="AC4628" t="s">
        <v>146</v>
      </c>
      <c r="AD4628" t="s">
        <v>4690</v>
      </c>
      <c r="AE4628" t="s">
        <v>107</v>
      </c>
      <c r="AF4628" t="s">
        <v>107</v>
      </c>
      <c r="AI4628">
        <v>1</v>
      </c>
      <c r="AJ4628" t="s">
        <v>58</v>
      </c>
      <c r="AK4628" t="s">
        <v>59</v>
      </c>
      <c r="AL4628">
        <v>44138</v>
      </c>
      <c r="AM4628" t="s">
        <v>4878</v>
      </c>
      <c r="AN4628" t="b">
        <v>1</v>
      </c>
      <c r="AO4628" t="b">
        <v>1</v>
      </c>
      <c r="AP4628" t="b">
        <v>1</v>
      </c>
      <c r="AQ4628" t="s">
        <v>60</v>
      </c>
      <c r="AR4628" t="s">
        <v>61</v>
      </c>
      <c r="BB4628" s="7" t="s">
        <v>36047</v>
      </c>
      <c r="BC4628" s="7" t="s">
        <v>36048</v>
      </c>
      <c r="BD4628" s="7" t="s">
        <v>5990</v>
      </c>
      <c r="BE4628" s="7">
        <v>99017</v>
      </c>
      <c r="BF4628" s="7" t="s">
        <v>36050</v>
      </c>
      <c r="BO4628" t="s">
        <v>36051</v>
      </c>
      <c r="BP4628">
        <v>25010</v>
      </c>
      <c r="BQ4628">
        <v>3797</v>
      </c>
      <c r="BR4628">
        <v>25785</v>
      </c>
      <c r="BU4628" t="s">
        <v>36052</v>
      </c>
      <c r="BV4628" t="s">
        <v>4695</v>
      </c>
      <c r="BX4628">
        <v>44285.249641203707</v>
      </c>
    </row>
    <row r="4629" spans="1:76" x14ac:dyDescent="0.25">
      <c r="A4629" t="s">
        <v>36060</v>
      </c>
      <c r="B4629" t="s">
        <v>22931</v>
      </c>
      <c r="C4629" t="s">
        <v>46</v>
      </c>
      <c r="D4629">
        <v>43891</v>
      </c>
      <c r="H4629" t="s">
        <v>47</v>
      </c>
      <c r="I4629">
        <v>43891</v>
      </c>
      <c r="J4629">
        <v>2020</v>
      </c>
      <c r="K4629" t="s">
        <v>85</v>
      </c>
      <c r="L4629" t="s">
        <v>22932</v>
      </c>
      <c r="N4629" t="s">
        <v>22933</v>
      </c>
      <c r="O4629" t="s">
        <v>19290</v>
      </c>
      <c r="P4629" t="s">
        <v>1127</v>
      </c>
      <c r="Q4629" t="s">
        <v>52</v>
      </c>
      <c r="R4629">
        <v>99156</v>
      </c>
      <c r="S4629" t="s">
        <v>36061</v>
      </c>
      <c r="T4629" t="s">
        <v>22934</v>
      </c>
      <c r="U4629">
        <v>5096715583</v>
      </c>
      <c r="V4629" t="s">
        <v>4807</v>
      </c>
      <c r="W4629">
        <v>23</v>
      </c>
      <c r="X4629" t="s">
        <v>7527</v>
      </c>
      <c r="Y4629">
        <v>3865</v>
      </c>
      <c r="Z4629" t="s">
        <v>1127</v>
      </c>
      <c r="AA4629" t="s">
        <v>4785</v>
      </c>
      <c r="AB4629">
        <v>9346</v>
      </c>
      <c r="AC4629" t="s">
        <v>146</v>
      </c>
      <c r="AD4629" t="s">
        <v>4690</v>
      </c>
      <c r="AE4629" t="s">
        <v>107</v>
      </c>
      <c r="AF4629" t="s">
        <v>107</v>
      </c>
      <c r="AI4629">
        <v>1</v>
      </c>
      <c r="AJ4629" t="s">
        <v>58</v>
      </c>
      <c r="AK4629" t="s">
        <v>59</v>
      </c>
      <c r="AL4629">
        <v>44138</v>
      </c>
      <c r="AM4629" t="s">
        <v>4692</v>
      </c>
      <c r="AN4629" t="b">
        <v>1</v>
      </c>
      <c r="AO4629" t="b">
        <v>1</v>
      </c>
      <c r="AP4629" t="b">
        <v>1</v>
      </c>
      <c r="AQ4629" t="s">
        <v>60</v>
      </c>
      <c r="AR4629" t="s">
        <v>61</v>
      </c>
      <c r="BB4629" s="7" t="s">
        <v>22935</v>
      </c>
      <c r="BC4629" s="7" t="s">
        <v>4701</v>
      </c>
      <c r="BD4629" s="7" t="s">
        <v>52</v>
      </c>
      <c r="BE4629" s="7">
        <v>99208</v>
      </c>
      <c r="BF4629" s="7" t="s">
        <v>36062</v>
      </c>
      <c r="BG4629" s="7">
        <v>9162</v>
      </c>
      <c r="BH4629" s="7">
        <v>0</v>
      </c>
      <c r="BI4629">
        <v>9578.16</v>
      </c>
      <c r="BJ4629">
        <v>0</v>
      </c>
      <c r="BK4629">
        <v>0</v>
      </c>
      <c r="BL4629">
        <v>0</v>
      </c>
      <c r="BO4629" t="s">
        <v>36063</v>
      </c>
      <c r="BP4629">
        <v>25018</v>
      </c>
      <c r="BQ4629">
        <v>29814</v>
      </c>
      <c r="BR4629">
        <v>25791</v>
      </c>
      <c r="BS4629">
        <v>607</v>
      </c>
      <c r="BU4629" t="s">
        <v>36064</v>
      </c>
      <c r="BV4629" t="s">
        <v>4695</v>
      </c>
      <c r="BX4629">
        <v>45566.438321759262</v>
      </c>
    </row>
    <row r="4630" spans="1:76" x14ac:dyDescent="0.25">
      <c r="A4630" t="s">
        <v>36065</v>
      </c>
      <c r="B4630" t="s">
        <v>20295</v>
      </c>
      <c r="C4630" t="s">
        <v>46</v>
      </c>
      <c r="D4630">
        <v>43891</v>
      </c>
      <c r="H4630" t="s">
        <v>47</v>
      </c>
      <c r="I4630">
        <v>43891</v>
      </c>
      <c r="J4630">
        <v>2020</v>
      </c>
      <c r="K4630" t="s">
        <v>85</v>
      </c>
      <c r="L4630" t="s">
        <v>20296</v>
      </c>
      <c r="M4630" t="s">
        <v>36066</v>
      </c>
      <c r="N4630" t="s">
        <v>20297</v>
      </c>
      <c r="O4630" t="s">
        <v>6761</v>
      </c>
      <c r="P4630" t="s">
        <v>462</v>
      </c>
      <c r="Q4630" t="s">
        <v>52</v>
      </c>
      <c r="R4630">
        <v>99362</v>
      </c>
      <c r="S4630" t="s">
        <v>36067</v>
      </c>
      <c r="T4630" t="s">
        <v>36067</v>
      </c>
      <c r="V4630" t="s">
        <v>54</v>
      </c>
      <c r="W4630">
        <v>13</v>
      </c>
      <c r="X4630" t="s">
        <v>461</v>
      </c>
      <c r="Y4630">
        <v>4809</v>
      </c>
      <c r="Z4630" t="s">
        <v>462</v>
      </c>
      <c r="AA4630" t="s">
        <v>57</v>
      </c>
      <c r="AB4630">
        <v>77962</v>
      </c>
      <c r="AC4630" t="s">
        <v>146</v>
      </c>
      <c r="AD4630" t="s">
        <v>4690</v>
      </c>
      <c r="AE4630" t="s">
        <v>107</v>
      </c>
      <c r="AF4630" t="s">
        <v>107</v>
      </c>
      <c r="AI4630">
        <v>1</v>
      </c>
      <c r="AJ4630" t="s">
        <v>58</v>
      </c>
      <c r="AK4630" t="s">
        <v>59</v>
      </c>
      <c r="AL4630">
        <v>44138</v>
      </c>
      <c r="AM4630" t="s">
        <v>4692</v>
      </c>
      <c r="AN4630" t="b">
        <v>1</v>
      </c>
      <c r="AO4630" t="b">
        <v>1</v>
      </c>
      <c r="AP4630" t="b">
        <v>1</v>
      </c>
      <c r="AQ4630" t="s">
        <v>60</v>
      </c>
      <c r="AR4630" t="s">
        <v>61</v>
      </c>
      <c r="BB4630" s="7" t="s">
        <v>20300</v>
      </c>
      <c r="BC4630" s="7" t="s">
        <v>6761</v>
      </c>
      <c r="BD4630" s="7" t="s">
        <v>52</v>
      </c>
      <c r="BE4630" s="7">
        <v>99362</v>
      </c>
      <c r="BF4630" s="7" t="s">
        <v>20301</v>
      </c>
      <c r="BG4630" s="7">
        <v>69828.990000000005</v>
      </c>
      <c r="BH4630" s="7">
        <v>0</v>
      </c>
      <c r="BI4630">
        <v>64828.39</v>
      </c>
      <c r="BJ4630">
        <v>0</v>
      </c>
      <c r="BK4630">
        <v>0</v>
      </c>
      <c r="BL4630">
        <v>0</v>
      </c>
      <c r="BO4630" t="s">
        <v>36068</v>
      </c>
      <c r="BP4630">
        <v>25022</v>
      </c>
      <c r="BQ4630">
        <v>30516</v>
      </c>
      <c r="BR4630">
        <v>25794</v>
      </c>
      <c r="BS4630">
        <v>769</v>
      </c>
      <c r="BT4630">
        <v>16</v>
      </c>
      <c r="BU4630" t="s">
        <v>29270</v>
      </c>
      <c r="BV4630" t="s">
        <v>4695</v>
      </c>
      <c r="BX4630">
        <v>44470.45417824074</v>
      </c>
    </row>
    <row r="4631" spans="1:76" x14ac:dyDescent="0.25">
      <c r="A4631" t="s">
        <v>36069</v>
      </c>
      <c r="B4631" t="s">
        <v>36070</v>
      </c>
      <c r="C4631" t="s">
        <v>46</v>
      </c>
      <c r="D4631">
        <v>43870</v>
      </c>
      <c r="H4631" t="s">
        <v>47</v>
      </c>
      <c r="I4631">
        <v>43870</v>
      </c>
      <c r="J4631">
        <v>2020</v>
      </c>
      <c r="K4631" t="s">
        <v>85</v>
      </c>
      <c r="L4631" t="s">
        <v>36071</v>
      </c>
      <c r="N4631" t="s">
        <v>36072</v>
      </c>
      <c r="O4631" t="s">
        <v>5175</v>
      </c>
      <c r="P4631" t="s">
        <v>111</v>
      </c>
      <c r="Q4631" t="s">
        <v>5990</v>
      </c>
      <c r="R4631">
        <v>98311</v>
      </c>
      <c r="S4631" t="s">
        <v>36073</v>
      </c>
      <c r="T4631" t="s">
        <v>36073</v>
      </c>
      <c r="U4631">
        <v>3605513681</v>
      </c>
      <c r="V4631" t="s">
        <v>54</v>
      </c>
      <c r="W4631">
        <v>13</v>
      </c>
      <c r="X4631" t="s">
        <v>329</v>
      </c>
      <c r="Y4631">
        <v>3558</v>
      </c>
      <c r="Z4631" t="s">
        <v>111</v>
      </c>
      <c r="AA4631" t="s">
        <v>57</v>
      </c>
      <c r="AB4631">
        <v>106338</v>
      </c>
      <c r="AC4631" t="s">
        <v>146</v>
      </c>
      <c r="AD4631" t="s">
        <v>4690</v>
      </c>
      <c r="AE4631" t="s">
        <v>107</v>
      </c>
      <c r="AF4631" t="s">
        <v>107</v>
      </c>
      <c r="AI4631">
        <v>2</v>
      </c>
      <c r="AJ4631" t="s">
        <v>58</v>
      </c>
      <c r="AK4631" t="s">
        <v>59</v>
      </c>
      <c r="AL4631">
        <v>44138</v>
      </c>
      <c r="AM4631" t="s">
        <v>4692</v>
      </c>
      <c r="AN4631" t="b">
        <v>1</v>
      </c>
      <c r="AO4631" t="b">
        <v>1</v>
      </c>
      <c r="AP4631" t="b">
        <v>1</v>
      </c>
      <c r="AQ4631" t="s">
        <v>60</v>
      </c>
      <c r="AR4631" t="s">
        <v>99</v>
      </c>
      <c r="BB4631" s="7" t="s">
        <v>36072</v>
      </c>
      <c r="BC4631" s="7" t="s">
        <v>5175</v>
      </c>
      <c r="BD4631" s="7" t="s">
        <v>5990</v>
      </c>
      <c r="BE4631" s="7">
        <v>98311</v>
      </c>
      <c r="BF4631" s="7">
        <v>3605513681</v>
      </c>
      <c r="BG4631" s="7">
        <v>10717</v>
      </c>
      <c r="BH4631" s="7">
        <v>33.869999999999997</v>
      </c>
      <c r="BI4631">
        <v>10628.93</v>
      </c>
      <c r="BJ4631">
        <v>0</v>
      </c>
      <c r="BK4631">
        <v>0</v>
      </c>
      <c r="BL4631">
        <v>0</v>
      </c>
      <c r="BO4631" t="s">
        <v>36074</v>
      </c>
      <c r="BP4631">
        <v>24916</v>
      </c>
      <c r="BQ4631">
        <v>29761</v>
      </c>
      <c r="BR4631">
        <v>25727</v>
      </c>
      <c r="BS4631">
        <v>617</v>
      </c>
      <c r="BT4631">
        <v>23</v>
      </c>
      <c r="BU4631" t="s">
        <v>36075</v>
      </c>
      <c r="BV4631" t="s">
        <v>4695</v>
      </c>
      <c r="BX4631">
        <v>44189.354247685187</v>
      </c>
    </row>
    <row r="4632" spans="1:76" x14ac:dyDescent="0.25">
      <c r="A4632" t="s">
        <v>36076</v>
      </c>
      <c r="B4632" t="s">
        <v>1406</v>
      </c>
      <c r="C4632" t="s">
        <v>46</v>
      </c>
      <c r="D4632">
        <v>43619</v>
      </c>
      <c r="H4632" t="s">
        <v>47</v>
      </c>
      <c r="I4632">
        <v>43619</v>
      </c>
      <c r="J4632">
        <v>2020</v>
      </c>
      <c r="K4632" t="s">
        <v>85</v>
      </c>
      <c r="L4632" t="s">
        <v>36077</v>
      </c>
      <c r="N4632" t="s">
        <v>35137</v>
      </c>
      <c r="O4632" t="s">
        <v>20658</v>
      </c>
      <c r="P4632" t="s">
        <v>121</v>
      </c>
      <c r="Q4632" t="s">
        <v>52</v>
      </c>
      <c r="R4632">
        <v>98524</v>
      </c>
      <c r="S4632" t="s">
        <v>25461</v>
      </c>
      <c r="T4632" t="s">
        <v>25461</v>
      </c>
      <c r="U4632">
        <v>3602753568</v>
      </c>
      <c r="V4632" t="s">
        <v>54</v>
      </c>
      <c r="W4632">
        <v>13</v>
      </c>
      <c r="X4632" t="s">
        <v>838</v>
      </c>
      <c r="Y4632">
        <v>4847</v>
      </c>
      <c r="Z4632" t="s">
        <v>121</v>
      </c>
      <c r="AA4632" t="s">
        <v>57</v>
      </c>
      <c r="AB4632">
        <v>104741</v>
      </c>
      <c r="AC4632" t="s">
        <v>146</v>
      </c>
      <c r="AD4632" t="s">
        <v>4690</v>
      </c>
      <c r="AE4632" t="s">
        <v>107</v>
      </c>
      <c r="AF4632" t="s">
        <v>107</v>
      </c>
      <c r="AI4632">
        <v>1</v>
      </c>
      <c r="AJ4632" t="s">
        <v>58</v>
      </c>
      <c r="AK4632" t="s">
        <v>59</v>
      </c>
      <c r="AL4632">
        <v>44138</v>
      </c>
      <c r="AM4632" t="s">
        <v>4692</v>
      </c>
      <c r="AN4632" t="b">
        <v>1</v>
      </c>
      <c r="AO4632" t="b">
        <v>1</v>
      </c>
      <c r="AP4632" t="b">
        <v>1</v>
      </c>
      <c r="AQ4632" t="s">
        <v>60</v>
      </c>
      <c r="AR4632" t="s">
        <v>61</v>
      </c>
      <c r="BB4632" s="7" t="s">
        <v>35137</v>
      </c>
      <c r="BC4632" s="7" t="s">
        <v>20658</v>
      </c>
      <c r="BD4632" s="7" t="s">
        <v>52</v>
      </c>
      <c r="BE4632" s="7">
        <v>98524</v>
      </c>
      <c r="BF4632" s="7">
        <v>3602753568</v>
      </c>
      <c r="BG4632" s="7">
        <v>86857</v>
      </c>
      <c r="BH4632" s="7">
        <v>9036.14</v>
      </c>
      <c r="BI4632">
        <v>91837.2</v>
      </c>
      <c r="BJ4632">
        <v>0</v>
      </c>
      <c r="BK4632">
        <v>0</v>
      </c>
      <c r="BL4632">
        <v>0</v>
      </c>
      <c r="BO4632" t="s">
        <v>36078</v>
      </c>
      <c r="BP4632">
        <v>23206</v>
      </c>
      <c r="BQ4632">
        <v>30310</v>
      </c>
      <c r="BR4632">
        <v>19192</v>
      </c>
      <c r="BS4632">
        <v>639</v>
      </c>
      <c r="BT4632">
        <v>35</v>
      </c>
      <c r="BU4632" t="s">
        <v>20836</v>
      </c>
      <c r="BV4632" t="s">
        <v>4695</v>
      </c>
      <c r="BX4632">
        <v>44300.547465277778</v>
      </c>
    </row>
    <row r="4633" spans="1:76" x14ac:dyDescent="0.25">
      <c r="A4633" t="s">
        <v>36079</v>
      </c>
      <c r="B4633" t="s">
        <v>36080</v>
      </c>
      <c r="C4633" t="s">
        <v>46</v>
      </c>
      <c r="D4633">
        <v>43846</v>
      </c>
      <c r="H4633" t="s">
        <v>47</v>
      </c>
      <c r="I4633">
        <v>43846</v>
      </c>
      <c r="J4633">
        <v>2020</v>
      </c>
      <c r="K4633" t="s">
        <v>85</v>
      </c>
      <c r="L4633" t="s">
        <v>36081</v>
      </c>
      <c r="N4633" t="s">
        <v>36082</v>
      </c>
      <c r="O4633" t="s">
        <v>36083</v>
      </c>
      <c r="P4633" t="s">
        <v>80</v>
      </c>
      <c r="Q4633" t="s">
        <v>52</v>
      </c>
      <c r="R4633">
        <v>98343</v>
      </c>
      <c r="S4633" t="s">
        <v>36084</v>
      </c>
      <c r="T4633" t="s">
        <v>36085</v>
      </c>
      <c r="U4633" t="s">
        <v>36086</v>
      </c>
      <c r="V4633" t="s">
        <v>90</v>
      </c>
      <c r="W4633">
        <v>12</v>
      </c>
      <c r="X4633" t="s">
        <v>739</v>
      </c>
      <c r="Y4633">
        <v>4753</v>
      </c>
      <c r="Z4633" t="s">
        <v>80</v>
      </c>
      <c r="AA4633" t="s">
        <v>57</v>
      </c>
      <c r="AB4633">
        <v>112025</v>
      </c>
      <c r="AC4633" t="s">
        <v>146</v>
      </c>
      <c r="AD4633" t="s">
        <v>4690</v>
      </c>
      <c r="AE4633" t="s">
        <v>107</v>
      </c>
      <c r="AF4633" t="s">
        <v>107</v>
      </c>
      <c r="AJ4633" t="s">
        <v>58</v>
      </c>
      <c r="AK4633" t="s">
        <v>59</v>
      </c>
      <c r="AL4633">
        <v>44138</v>
      </c>
      <c r="AM4633" t="s">
        <v>4692</v>
      </c>
      <c r="AN4633" t="b">
        <v>1</v>
      </c>
      <c r="AO4633" t="b">
        <v>1</v>
      </c>
      <c r="AP4633" t="b">
        <v>1</v>
      </c>
      <c r="AQ4633" t="s">
        <v>60</v>
      </c>
      <c r="AR4633" t="s">
        <v>99</v>
      </c>
      <c r="BB4633" s="7" t="s">
        <v>20290</v>
      </c>
      <c r="BC4633" s="7" t="s">
        <v>4916</v>
      </c>
      <c r="BD4633" s="7" t="s">
        <v>52</v>
      </c>
      <c r="BE4633" s="7">
        <v>98401</v>
      </c>
      <c r="BF4633" s="7" t="s">
        <v>20950</v>
      </c>
      <c r="BG4633" s="7">
        <v>143212.26999999999</v>
      </c>
      <c r="BH4633" s="7">
        <v>0</v>
      </c>
      <c r="BI4633">
        <v>143487.29999999999</v>
      </c>
      <c r="BJ4633">
        <v>388</v>
      </c>
      <c r="BK4633">
        <v>0</v>
      </c>
      <c r="BL4633">
        <v>0</v>
      </c>
      <c r="BM4633">
        <v>5011.42</v>
      </c>
      <c r="BN4633">
        <v>0</v>
      </c>
      <c r="BO4633" t="s">
        <v>36087</v>
      </c>
      <c r="BP4633">
        <v>24756</v>
      </c>
      <c r="BQ4633">
        <v>4402</v>
      </c>
      <c r="BR4633">
        <v>25641</v>
      </c>
      <c r="BS4633">
        <v>309</v>
      </c>
      <c r="BT4633">
        <v>24</v>
      </c>
      <c r="BU4633" t="s">
        <v>20293</v>
      </c>
      <c r="BV4633" t="s">
        <v>4695</v>
      </c>
      <c r="BX4633">
        <v>44296.621041666665</v>
      </c>
    </row>
    <row r="4634" spans="1:76" x14ac:dyDescent="0.25">
      <c r="A4634" t="s">
        <v>36088</v>
      </c>
      <c r="B4634" t="s">
        <v>36089</v>
      </c>
      <c r="C4634" t="s">
        <v>46</v>
      </c>
      <c r="D4634">
        <v>43953</v>
      </c>
      <c r="H4634" t="s">
        <v>47</v>
      </c>
      <c r="I4634">
        <v>43953</v>
      </c>
      <c r="J4634">
        <v>2020</v>
      </c>
      <c r="K4634" t="s">
        <v>85</v>
      </c>
      <c r="L4634" t="s">
        <v>36090</v>
      </c>
      <c r="N4634" t="s">
        <v>36091</v>
      </c>
      <c r="O4634" t="s">
        <v>11478</v>
      </c>
      <c r="P4634" t="s">
        <v>96</v>
      </c>
      <c r="Q4634" t="s">
        <v>52</v>
      </c>
      <c r="R4634">
        <v>99352</v>
      </c>
      <c r="S4634" t="s">
        <v>36092</v>
      </c>
      <c r="T4634" t="s">
        <v>36093</v>
      </c>
      <c r="U4634" t="s">
        <v>36094</v>
      </c>
      <c r="V4634" t="s">
        <v>4807</v>
      </c>
      <c r="W4634">
        <v>23</v>
      </c>
      <c r="X4634" t="s">
        <v>7019</v>
      </c>
      <c r="Y4634">
        <v>4725</v>
      </c>
      <c r="Z4634" t="s">
        <v>96</v>
      </c>
      <c r="AA4634" t="s">
        <v>4785</v>
      </c>
      <c r="AB4634">
        <v>115152</v>
      </c>
      <c r="AC4634" t="s">
        <v>146</v>
      </c>
      <c r="AD4634" t="s">
        <v>4690</v>
      </c>
      <c r="AE4634" t="s">
        <v>107</v>
      </c>
      <c r="AF4634" t="s">
        <v>107</v>
      </c>
      <c r="AI4634">
        <v>1</v>
      </c>
      <c r="AJ4634" t="s">
        <v>58</v>
      </c>
      <c r="AK4634" t="s">
        <v>59</v>
      </c>
      <c r="AL4634">
        <v>44138</v>
      </c>
      <c r="AM4634" t="s">
        <v>4692</v>
      </c>
      <c r="AN4634" t="b">
        <v>1</v>
      </c>
      <c r="AO4634" t="b">
        <v>1</v>
      </c>
      <c r="AP4634" t="b">
        <v>0</v>
      </c>
      <c r="AQ4634" t="s">
        <v>177</v>
      </c>
      <c r="BB4634" s="7" t="s">
        <v>20677</v>
      </c>
      <c r="BC4634" s="7" t="s">
        <v>5959</v>
      </c>
      <c r="BD4634" s="7" t="s">
        <v>52</v>
      </c>
      <c r="BE4634" s="7">
        <v>99206</v>
      </c>
      <c r="BF4634" s="7" t="s">
        <v>20464</v>
      </c>
      <c r="BG4634" s="7">
        <v>13247.08</v>
      </c>
      <c r="BH4634" s="7">
        <v>0</v>
      </c>
      <c r="BI4634">
        <v>11953.85</v>
      </c>
      <c r="BJ4634">
        <v>-2574.9499999999998</v>
      </c>
      <c r="BK4634">
        <v>0</v>
      </c>
      <c r="BL4634">
        <v>0</v>
      </c>
      <c r="BO4634" t="s">
        <v>36095</v>
      </c>
      <c r="BP4634">
        <v>25287</v>
      </c>
      <c r="BQ4634">
        <v>4668</v>
      </c>
      <c r="BR4634">
        <v>25988</v>
      </c>
      <c r="BS4634">
        <v>794</v>
      </c>
      <c r="BU4634" t="s">
        <v>20466</v>
      </c>
      <c r="BV4634" t="s">
        <v>4695</v>
      </c>
      <c r="BX4634">
        <v>44148.868344907409</v>
      </c>
    </row>
    <row r="4635" spans="1:76" x14ac:dyDescent="0.25">
      <c r="A4635" t="s">
        <v>36096</v>
      </c>
      <c r="B4635" t="s">
        <v>24420</v>
      </c>
      <c r="C4635" t="s">
        <v>46</v>
      </c>
      <c r="D4635">
        <v>43971</v>
      </c>
      <c r="H4635" t="s">
        <v>47</v>
      </c>
      <c r="I4635">
        <v>43971</v>
      </c>
      <c r="J4635">
        <v>2020</v>
      </c>
      <c r="K4635" t="s">
        <v>85</v>
      </c>
      <c r="L4635" t="s">
        <v>24421</v>
      </c>
      <c r="N4635" t="s">
        <v>36097</v>
      </c>
      <c r="O4635" t="s">
        <v>316</v>
      </c>
      <c r="P4635" t="s">
        <v>133</v>
      </c>
      <c r="Q4635" t="s">
        <v>52</v>
      </c>
      <c r="R4635">
        <v>98632</v>
      </c>
      <c r="S4635" t="s">
        <v>22054</v>
      </c>
      <c r="T4635" t="s">
        <v>24423</v>
      </c>
      <c r="U4635">
        <v>13606361335</v>
      </c>
      <c r="V4635" t="s">
        <v>4807</v>
      </c>
      <c r="W4635">
        <v>23</v>
      </c>
      <c r="X4635" t="s">
        <v>5425</v>
      </c>
      <c r="Y4635">
        <v>3200</v>
      </c>
      <c r="Z4635" t="s">
        <v>133</v>
      </c>
      <c r="AA4635" t="s">
        <v>4785</v>
      </c>
      <c r="AB4635">
        <v>66547</v>
      </c>
      <c r="AC4635" t="s">
        <v>146</v>
      </c>
      <c r="AD4635" t="s">
        <v>4690</v>
      </c>
      <c r="AE4635" t="s">
        <v>107</v>
      </c>
      <c r="AF4635" t="s">
        <v>107</v>
      </c>
      <c r="AI4635">
        <v>2</v>
      </c>
      <c r="AJ4635" t="s">
        <v>58</v>
      </c>
      <c r="AK4635" t="s">
        <v>59</v>
      </c>
      <c r="AL4635">
        <v>44138</v>
      </c>
      <c r="AM4635" t="s">
        <v>4692</v>
      </c>
      <c r="AN4635" t="b">
        <v>1</v>
      </c>
      <c r="AO4635" t="b">
        <v>1</v>
      </c>
      <c r="AP4635" t="b">
        <v>1</v>
      </c>
      <c r="AQ4635" t="s">
        <v>60</v>
      </c>
      <c r="AR4635" t="s">
        <v>61</v>
      </c>
      <c r="BB4635" s="7" t="s">
        <v>36098</v>
      </c>
      <c r="BC4635" s="7" t="s">
        <v>316</v>
      </c>
      <c r="BD4635" s="7" t="s">
        <v>52</v>
      </c>
      <c r="BE4635" s="7">
        <v>98632</v>
      </c>
      <c r="BF4635" s="7">
        <v>13606361335</v>
      </c>
      <c r="BG4635" s="7">
        <v>9310.01</v>
      </c>
      <c r="BH4635" s="7">
        <v>0</v>
      </c>
      <c r="BI4635">
        <v>10580.71</v>
      </c>
      <c r="BJ4635">
        <v>1420.7</v>
      </c>
      <c r="BK4635">
        <v>0</v>
      </c>
      <c r="BL4635">
        <v>0</v>
      </c>
      <c r="BO4635" t="s">
        <v>36099</v>
      </c>
      <c r="BP4635">
        <v>25542</v>
      </c>
      <c r="BQ4635">
        <v>29887</v>
      </c>
      <c r="BR4635">
        <v>26182</v>
      </c>
      <c r="BS4635">
        <v>1389</v>
      </c>
      <c r="BU4635" t="s">
        <v>36100</v>
      </c>
      <c r="BV4635" t="s">
        <v>4695</v>
      </c>
      <c r="BX4635">
        <v>44306.367256944446</v>
      </c>
    </row>
    <row r="4636" spans="1:76" x14ac:dyDescent="0.25">
      <c r="A4636" t="s">
        <v>36101</v>
      </c>
      <c r="B4636" t="s">
        <v>31520</v>
      </c>
      <c r="C4636" t="s">
        <v>46</v>
      </c>
      <c r="D4636">
        <v>43869</v>
      </c>
      <c r="H4636" t="s">
        <v>47</v>
      </c>
      <c r="I4636">
        <v>43869</v>
      </c>
      <c r="J4636">
        <v>2020</v>
      </c>
      <c r="K4636" t="s">
        <v>85</v>
      </c>
      <c r="L4636" t="s">
        <v>36102</v>
      </c>
      <c r="N4636" t="s">
        <v>31522</v>
      </c>
      <c r="O4636" t="s">
        <v>21822</v>
      </c>
      <c r="P4636" t="s">
        <v>88</v>
      </c>
      <c r="Q4636" t="s">
        <v>52</v>
      </c>
      <c r="R4636">
        <v>98531</v>
      </c>
      <c r="S4636" t="s">
        <v>20609</v>
      </c>
      <c r="T4636" t="s">
        <v>31523</v>
      </c>
      <c r="U4636" t="s">
        <v>36103</v>
      </c>
      <c r="V4636" t="s">
        <v>54</v>
      </c>
      <c r="W4636">
        <v>13</v>
      </c>
      <c r="X4636" t="s">
        <v>649</v>
      </c>
      <c r="Y4636">
        <v>4817</v>
      </c>
      <c r="Z4636" t="s">
        <v>88</v>
      </c>
      <c r="AA4636" t="s">
        <v>57</v>
      </c>
      <c r="AB4636">
        <v>103180</v>
      </c>
      <c r="AC4636" t="s">
        <v>146</v>
      </c>
      <c r="AD4636" t="s">
        <v>4690</v>
      </c>
      <c r="AE4636" t="s">
        <v>107</v>
      </c>
      <c r="AF4636" t="s">
        <v>107</v>
      </c>
      <c r="AI4636">
        <v>1</v>
      </c>
      <c r="AJ4636" t="s">
        <v>58</v>
      </c>
      <c r="AK4636" t="s">
        <v>59</v>
      </c>
      <c r="AL4636">
        <v>44138</v>
      </c>
      <c r="AM4636" t="s">
        <v>4692</v>
      </c>
      <c r="AN4636" t="b">
        <v>1</v>
      </c>
      <c r="AO4636" t="b">
        <v>1</v>
      </c>
      <c r="AP4636" t="b">
        <v>1</v>
      </c>
      <c r="AQ4636" t="s">
        <v>60</v>
      </c>
      <c r="AR4636" t="s">
        <v>61</v>
      </c>
      <c r="BB4636" s="7" t="s">
        <v>31522</v>
      </c>
      <c r="BC4636" s="7" t="s">
        <v>21822</v>
      </c>
      <c r="BD4636" s="7" t="s">
        <v>52</v>
      </c>
      <c r="BE4636" s="7">
        <v>98531</v>
      </c>
      <c r="BF4636" s="7" t="s">
        <v>36103</v>
      </c>
      <c r="BG4636" s="7">
        <v>88130</v>
      </c>
      <c r="BH4636" s="7">
        <v>0</v>
      </c>
      <c r="BI4636">
        <v>88158.65</v>
      </c>
      <c r="BJ4636">
        <v>1028.79</v>
      </c>
      <c r="BK4636">
        <v>0</v>
      </c>
      <c r="BL4636">
        <v>0</v>
      </c>
      <c r="BO4636" t="s">
        <v>36104</v>
      </c>
      <c r="BP4636">
        <v>24909</v>
      </c>
      <c r="BQ4636">
        <v>1688</v>
      </c>
      <c r="BR4636">
        <v>25721</v>
      </c>
      <c r="BS4636">
        <v>262</v>
      </c>
      <c r="BT4636">
        <v>20</v>
      </c>
      <c r="BU4636" t="s">
        <v>35354</v>
      </c>
      <c r="BV4636" t="s">
        <v>4695</v>
      </c>
      <c r="BX4636">
        <v>44207.840694444443</v>
      </c>
    </row>
    <row r="4637" spans="1:76" x14ac:dyDescent="0.25">
      <c r="A4637" t="s">
        <v>36105</v>
      </c>
      <c r="B4637" t="s">
        <v>20346</v>
      </c>
      <c r="C4637" t="s">
        <v>46</v>
      </c>
      <c r="D4637">
        <v>43962</v>
      </c>
      <c r="I4637">
        <v>43962</v>
      </c>
      <c r="J4637">
        <v>2020</v>
      </c>
      <c r="K4637" t="s">
        <v>85</v>
      </c>
      <c r="L4637" t="s">
        <v>36106</v>
      </c>
      <c r="N4637" t="s">
        <v>20348</v>
      </c>
      <c r="O4637" t="s">
        <v>6761</v>
      </c>
      <c r="P4637" t="s">
        <v>462</v>
      </c>
      <c r="Q4637" t="s">
        <v>5990</v>
      </c>
      <c r="R4637">
        <v>99362</v>
      </c>
      <c r="S4637" t="s">
        <v>36107</v>
      </c>
      <c r="T4637" t="s">
        <v>36107</v>
      </c>
      <c r="U4637">
        <v>5095204604</v>
      </c>
      <c r="V4637" t="s">
        <v>4807</v>
      </c>
      <c r="W4637">
        <v>23</v>
      </c>
      <c r="X4637" t="s">
        <v>12122</v>
      </c>
      <c r="Y4637">
        <v>4302</v>
      </c>
      <c r="Z4637" t="s">
        <v>462</v>
      </c>
      <c r="AA4637" t="s">
        <v>4785</v>
      </c>
      <c r="AB4637">
        <v>35332</v>
      </c>
      <c r="AC4637" t="s">
        <v>146</v>
      </c>
      <c r="AD4637" t="s">
        <v>4690</v>
      </c>
      <c r="AE4637" t="s">
        <v>107</v>
      </c>
      <c r="AF4637" t="s">
        <v>107</v>
      </c>
      <c r="AI4637">
        <v>2</v>
      </c>
      <c r="AJ4637" t="s">
        <v>58</v>
      </c>
      <c r="AK4637" t="s">
        <v>59</v>
      </c>
      <c r="AL4637">
        <v>44138</v>
      </c>
      <c r="AM4637" t="s">
        <v>4878</v>
      </c>
      <c r="AN4637" t="b">
        <v>1</v>
      </c>
      <c r="AO4637" t="b">
        <v>1</v>
      </c>
      <c r="AP4637" t="b">
        <v>1</v>
      </c>
      <c r="AQ4637" t="s">
        <v>60</v>
      </c>
      <c r="AR4637" t="s">
        <v>61</v>
      </c>
      <c r="BB4637" s="7" t="s">
        <v>20348</v>
      </c>
      <c r="BC4637" s="7" t="s">
        <v>6761</v>
      </c>
      <c r="BD4637" s="7" t="s">
        <v>5990</v>
      </c>
      <c r="BE4637" s="7">
        <v>99362</v>
      </c>
      <c r="BF4637" s="7">
        <v>5095204604</v>
      </c>
      <c r="BO4637" t="s">
        <v>36108</v>
      </c>
      <c r="BP4637">
        <v>25357</v>
      </c>
      <c r="BQ4637">
        <v>3762</v>
      </c>
      <c r="BR4637">
        <v>26036</v>
      </c>
      <c r="BU4637" t="s">
        <v>20351</v>
      </c>
      <c r="BV4637" t="s">
        <v>4695</v>
      </c>
      <c r="BX4637">
        <v>44214.629965277774</v>
      </c>
    </row>
    <row r="4638" spans="1:76" x14ac:dyDescent="0.25">
      <c r="A4638" t="s">
        <v>36109</v>
      </c>
      <c r="B4638" t="s">
        <v>2301</v>
      </c>
      <c r="C4638" t="s">
        <v>46</v>
      </c>
      <c r="D4638">
        <v>43971</v>
      </c>
      <c r="H4638" t="s">
        <v>47</v>
      </c>
      <c r="I4638">
        <v>43971</v>
      </c>
      <c r="J4638">
        <v>2020</v>
      </c>
      <c r="K4638" t="s">
        <v>85</v>
      </c>
      <c r="L4638" t="s">
        <v>36110</v>
      </c>
      <c r="N4638" t="s">
        <v>36111</v>
      </c>
      <c r="O4638" t="s">
        <v>4916</v>
      </c>
      <c r="P4638" t="s">
        <v>115</v>
      </c>
      <c r="Q4638" t="s">
        <v>52</v>
      </c>
      <c r="R4638">
        <v>98445</v>
      </c>
      <c r="S4638" t="s">
        <v>25518</v>
      </c>
      <c r="T4638" t="s">
        <v>25518</v>
      </c>
      <c r="V4638" t="s">
        <v>54</v>
      </c>
      <c r="W4638">
        <v>13</v>
      </c>
      <c r="X4638" t="s">
        <v>237</v>
      </c>
      <c r="Y4638">
        <v>4835</v>
      </c>
      <c r="Z4638" t="s">
        <v>115</v>
      </c>
      <c r="AA4638" t="s">
        <v>57</v>
      </c>
      <c r="AB4638">
        <v>82467</v>
      </c>
      <c r="AC4638" t="s">
        <v>146</v>
      </c>
      <c r="AD4638" t="s">
        <v>4690</v>
      </c>
      <c r="AE4638" t="s">
        <v>107</v>
      </c>
      <c r="AF4638" t="s">
        <v>107</v>
      </c>
      <c r="AI4638">
        <v>2</v>
      </c>
      <c r="AJ4638" t="s">
        <v>58</v>
      </c>
      <c r="AK4638" t="s">
        <v>59</v>
      </c>
      <c r="AL4638">
        <v>44138</v>
      </c>
      <c r="AM4638" t="s">
        <v>4692</v>
      </c>
      <c r="AN4638" t="b">
        <v>1</v>
      </c>
      <c r="AO4638" t="b">
        <v>1</v>
      </c>
      <c r="AP4638" t="b">
        <v>1</v>
      </c>
      <c r="AQ4638" t="s">
        <v>60</v>
      </c>
      <c r="AR4638" t="s">
        <v>99</v>
      </c>
      <c r="BB4638" s="7" t="s">
        <v>36111</v>
      </c>
      <c r="BC4638" s="7" t="s">
        <v>4916</v>
      </c>
      <c r="BD4638" s="7" t="s">
        <v>52</v>
      </c>
      <c r="BE4638" s="7">
        <v>98445</v>
      </c>
      <c r="BG4638" s="7">
        <v>1620.84</v>
      </c>
      <c r="BH4638" s="7">
        <v>0</v>
      </c>
      <c r="BI4638">
        <v>1136.8499999999999</v>
      </c>
      <c r="BJ4638">
        <v>500</v>
      </c>
      <c r="BK4638">
        <v>0</v>
      </c>
      <c r="BL4638">
        <v>0</v>
      </c>
      <c r="BO4638" t="s">
        <v>36112</v>
      </c>
      <c r="BP4638">
        <v>25530</v>
      </c>
      <c r="BQ4638">
        <v>427</v>
      </c>
      <c r="BR4638">
        <v>42936</v>
      </c>
      <c r="BS4638">
        <v>653</v>
      </c>
      <c r="BT4638">
        <v>29</v>
      </c>
      <c r="BU4638" t="s">
        <v>36113</v>
      </c>
      <c r="BV4638" t="s">
        <v>4695</v>
      </c>
      <c r="BX4638">
        <v>44189.35434027778</v>
      </c>
    </row>
    <row r="4639" spans="1:76" x14ac:dyDescent="0.25">
      <c r="A4639" t="s">
        <v>36114</v>
      </c>
      <c r="B4639" t="s">
        <v>36115</v>
      </c>
      <c r="C4639" t="s">
        <v>46</v>
      </c>
      <c r="D4639">
        <v>43972</v>
      </c>
      <c r="I4639">
        <v>43972</v>
      </c>
      <c r="J4639">
        <v>2020</v>
      </c>
      <c r="K4639" t="s">
        <v>85</v>
      </c>
      <c r="L4639" t="s">
        <v>36116</v>
      </c>
      <c r="N4639" t="s">
        <v>36117</v>
      </c>
      <c r="O4639" t="s">
        <v>6848</v>
      </c>
      <c r="P4639" t="s">
        <v>133</v>
      </c>
      <c r="Q4639" t="s">
        <v>52</v>
      </c>
      <c r="R4639">
        <v>98632</v>
      </c>
      <c r="S4639" t="s">
        <v>36118</v>
      </c>
      <c r="T4639" t="s">
        <v>36118</v>
      </c>
      <c r="U4639">
        <v>3607213064</v>
      </c>
      <c r="V4639" t="s">
        <v>4807</v>
      </c>
      <c r="W4639">
        <v>23</v>
      </c>
      <c r="X4639" t="s">
        <v>5425</v>
      </c>
      <c r="Y4639">
        <v>3200</v>
      </c>
      <c r="Z4639" t="s">
        <v>133</v>
      </c>
      <c r="AA4639" t="s">
        <v>4785</v>
      </c>
      <c r="AB4639">
        <v>66547</v>
      </c>
      <c r="AC4639" t="s">
        <v>146</v>
      </c>
      <c r="AD4639" t="s">
        <v>4690</v>
      </c>
      <c r="AE4639" t="s">
        <v>107</v>
      </c>
      <c r="AF4639" t="s">
        <v>107</v>
      </c>
      <c r="AI4639">
        <v>2</v>
      </c>
      <c r="AJ4639" t="s">
        <v>58</v>
      </c>
      <c r="AK4639" t="s">
        <v>59</v>
      </c>
      <c r="AL4639">
        <v>44138</v>
      </c>
      <c r="AM4639" t="s">
        <v>4878</v>
      </c>
      <c r="AN4639" t="b">
        <v>1</v>
      </c>
      <c r="AO4639" t="b">
        <v>1</v>
      </c>
      <c r="AP4639" t="b">
        <v>0</v>
      </c>
      <c r="AQ4639" t="s">
        <v>177</v>
      </c>
      <c r="BF4639" s="7">
        <v>3607213064</v>
      </c>
      <c r="BO4639" t="s">
        <v>36119</v>
      </c>
      <c r="BP4639">
        <v>25500</v>
      </c>
      <c r="BQ4639">
        <v>11724</v>
      </c>
      <c r="BR4639">
        <v>31917</v>
      </c>
      <c r="BU4639" t="s">
        <v>36116</v>
      </c>
      <c r="BV4639" t="s">
        <v>4695</v>
      </c>
      <c r="BX4639">
        <v>44075.334918981483</v>
      </c>
    </row>
    <row r="4640" spans="1:76" x14ac:dyDescent="0.25">
      <c r="A4640" t="s">
        <v>36120</v>
      </c>
      <c r="B4640" t="s">
        <v>20702</v>
      </c>
      <c r="C4640" t="s">
        <v>46</v>
      </c>
      <c r="D4640">
        <v>43971</v>
      </c>
      <c r="H4640" t="s">
        <v>47</v>
      </c>
      <c r="I4640">
        <v>43971</v>
      </c>
      <c r="J4640">
        <v>2020</v>
      </c>
      <c r="K4640" t="s">
        <v>85</v>
      </c>
      <c r="L4640" t="s">
        <v>20703</v>
      </c>
      <c r="N4640" t="s">
        <v>20704</v>
      </c>
      <c r="O4640" t="s">
        <v>6761</v>
      </c>
      <c r="P4640" t="s">
        <v>462</v>
      </c>
      <c r="Q4640" t="s">
        <v>52</v>
      </c>
      <c r="R4640">
        <v>99362</v>
      </c>
      <c r="S4640" t="s">
        <v>20705</v>
      </c>
      <c r="T4640" t="s">
        <v>20705</v>
      </c>
      <c r="U4640" t="s">
        <v>20706</v>
      </c>
      <c r="V4640" t="s">
        <v>4807</v>
      </c>
      <c r="W4640">
        <v>23</v>
      </c>
      <c r="X4640" t="s">
        <v>12122</v>
      </c>
      <c r="Y4640">
        <v>4302</v>
      </c>
      <c r="Z4640" t="s">
        <v>462</v>
      </c>
      <c r="AA4640" t="s">
        <v>4785</v>
      </c>
      <c r="AB4640">
        <v>35332</v>
      </c>
      <c r="AC4640" t="s">
        <v>146</v>
      </c>
      <c r="AD4640" t="s">
        <v>4690</v>
      </c>
      <c r="AE4640" t="s">
        <v>107</v>
      </c>
      <c r="AF4640" t="s">
        <v>107</v>
      </c>
      <c r="AI4640">
        <v>1</v>
      </c>
      <c r="AJ4640" t="s">
        <v>58</v>
      </c>
      <c r="AK4640" t="s">
        <v>59</v>
      </c>
      <c r="AL4640">
        <v>44138</v>
      </c>
      <c r="AM4640" t="s">
        <v>4692</v>
      </c>
      <c r="AN4640" t="b">
        <v>1</v>
      </c>
      <c r="AO4640" t="b">
        <v>1</v>
      </c>
      <c r="AP4640" t="b">
        <v>1</v>
      </c>
      <c r="AQ4640" t="s">
        <v>60</v>
      </c>
      <c r="AR4640" t="s">
        <v>61</v>
      </c>
      <c r="BB4640" s="7" t="s">
        <v>33327</v>
      </c>
      <c r="BC4640" s="7" t="s">
        <v>6761</v>
      </c>
      <c r="BD4640" s="7" t="s">
        <v>52</v>
      </c>
      <c r="BE4640" s="7">
        <v>99362</v>
      </c>
      <c r="BF4640" s="7" t="s">
        <v>20486</v>
      </c>
      <c r="BG4640" s="7">
        <v>18683.88</v>
      </c>
      <c r="BH4640" s="7">
        <v>0</v>
      </c>
      <c r="BI4640">
        <v>18933.88</v>
      </c>
      <c r="BJ4640">
        <v>-813.87</v>
      </c>
      <c r="BK4640">
        <v>0</v>
      </c>
      <c r="BL4640">
        <v>0</v>
      </c>
      <c r="BO4640" t="s">
        <v>36121</v>
      </c>
      <c r="BP4640">
        <v>25504</v>
      </c>
      <c r="BQ4640">
        <v>30158</v>
      </c>
      <c r="BR4640">
        <v>73498</v>
      </c>
      <c r="BS4640">
        <v>862</v>
      </c>
      <c r="BU4640" t="s">
        <v>36122</v>
      </c>
      <c r="BV4640" t="s">
        <v>4695</v>
      </c>
      <c r="BX4640">
        <v>44291.471041666664</v>
      </c>
    </row>
    <row r="4641" spans="1:76" x14ac:dyDescent="0.25">
      <c r="A4641" t="s">
        <v>36123</v>
      </c>
      <c r="B4641" t="s">
        <v>36124</v>
      </c>
      <c r="C4641" t="s">
        <v>46</v>
      </c>
      <c r="D4641">
        <v>43839</v>
      </c>
      <c r="H4641" t="s">
        <v>47</v>
      </c>
      <c r="I4641">
        <v>43839</v>
      </c>
      <c r="J4641">
        <v>2020</v>
      </c>
      <c r="K4641" t="s">
        <v>85</v>
      </c>
      <c r="L4641" t="s">
        <v>36125</v>
      </c>
      <c r="N4641" t="s">
        <v>36126</v>
      </c>
      <c r="O4641" t="s">
        <v>4758</v>
      </c>
      <c r="P4641" t="s">
        <v>68</v>
      </c>
      <c r="Q4641" t="s">
        <v>52</v>
      </c>
      <c r="R4641">
        <v>98003</v>
      </c>
      <c r="S4641" t="s">
        <v>36127</v>
      </c>
      <c r="T4641" t="s">
        <v>36127</v>
      </c>
      <c r="U4641" t="s">
        <v>36128</v>
      </c>
      <c r="V4641" t="s">
        <v>54</v>
      </c>
      <c r="W4641">
        <v>13</v>
      </c>
      <c r="X4641" t="s">
        <v>745</v>
      </c>
      <c r="Y4641">
        <v>4837</v>
      </c>
      <c r="Z4641" t="s">
        <v>68</v>
      </c>
      <c r="AA4641" t="s">
        <v>57</v>
      </c>
      <c r="AB4641">
        <v>84697</v>
      </c>
      <c r="AC4641" t="s">
        <v>146</v>
      </c>
      <c r="AD4641" t="s">
        <v>4690</v>
      </c>
      <c r="AE4641" t="s">
        <v>107</v>
      </c>
      <c r="AF4641" t="s">
        <v>107</v>
      </c>
      <c r="AI4641">
        <v>2</v>
      </c>
      <c r="AJ4641" t="s">
        <v>58</v>
      </c>
      <c r="AK4641" t="s">
        <v>59</v>
      </c>
      <c r="AL4641">
        <v>44138</v>
      </c>
      <c r="AM4641" t="s">
        <v>4692</v>
      </c>
      <c r="AN4641" t="b">
        <v>1</v>
      </c>
      <c r="AO4641" t="b">
        <v>1</v>
      </c>
      <c r="AP4641" t="b">
        <v>1</v>
      </c>
      <c r="AQ4641" t="s">
        <v>60</v>
      </c>
      <c r="AR4641" t="s">
        <v>99</v>
      </c>
      <c r="BB4641" s="7" t="s">
        <v>20595</v>
      </c>
      <c r="BC4641" s="7" t="s">
        <v>6811</v>
      </c>
      <c r="BD4641" s="7" t="s">
        <v>52</v>
      </c>
      <c r="BE4641" s="7">
        <v>98371</v>
      </c>
      <c r="BF4641" s="7" t="s">
        <v>11221</v>
      </c>
      <c r="BG4641" s="7">
        <v>54247</v>
      </c>
      <c r="BH4641" s="7">
        <v>0</v>
      </c>
      <c r="BI4641">
        <v>48528.05</v>
      </c>
      <c r="BJ4641">
        <v>0</v>
      </c>
      <c r="BK4641">
        <v>0</v>
      </c>
      <c r="BL4641">
        <v>0</v>
      </c>
      <c r="BO4641" t="s">
        <v>36129</v>
      </c>
      <c r="BP4641">
        <v>24711</v>
      </c>
      <c r="BQ4641">
        <v>35804</v>
      </c>
      <c r="BR4641">
        <v>25608</v>
      </c>
      <c r="BS4641">
        <v>1295</v>
      </c>
      <c r="BT4641">
        <v>30</v>
      </c>
      <c r="BU4641" t="s">
        <v>17025</v>
      </c>
      <c r="BV4641" t="s">
        <v>4695</v>
      </c>
      <c r="BX4641">
        <v>44350.570231481484</v>
      </c>
    </row>
    <row r="4642" spans="1:76" x14ac:dyDescent="0.25">
      <c r="A4642" t="s">
        <v>36130</v>
      </c>
      <c r="B4642" t="s">
        <v>23856</v>
      </c>
      <c r="C4642" t="s">
        <v>46</v>
      </c>
      <c r="D4642">
        <v>43978</v>
      </c>
      <c r="H4642" t="s">
        <v>47</v>
      </c>
      <c r="I4642">
        <v>43978</v>
      </c>
      <c r="J4642">
        <v>2020</v>
      </c>
      <c r="K4642" t="s">
        <v>85</v>
      </c>
      <c r="L4642" t="s">
        <v>36131</v>
      </c>
      <c r="N4642" t="s">
        <v>36132</v>
      </c>
      <c r="O4642" t="s">
        <v>6761</v>
      </c>
      <c r="P4642" t="s">
        <v>462</v>
      </c>
      <c r="Q4642" t="s">
        <v>52</v>
      </c>
      <c r="R4642">
        <v>99362</v>
      </c>
      <c r="S4642" t="s">
        <v>36133</v>
      </c>
      <c r="T4642" t="s">
        <v>23859</v>
      </c>
      <c r="U4642" t="s">
        <v>36134</v>
      </c>
      <c r="V4642" t="s">
        <v>4807</v>
      </c>
      <c r="W4642">
        <v>23</v>
      </c>
      <c r="X4642" t="s">
        <v>12122</v>
      </c>
      <c r="Y4642">
        <v>4302</v>
      </c>
      <c r="Z4642" t="s">
        <v>462</v>
      </c>
      <c r="AA4642" t="s">
        <v>4785</v>
      </c>
      <c r="AB4642">
        <v>35332</v>
      </c>
      <c r="AC4642" t="s">
        <v>146</v>
      </c>
      <c r="AD4642" t="s">
        <v>4690</v>
      </c>
      <c r="AE4642" t="s">
        <v>107</v>
      </c>
      <c r="AF4642" t="s">
        <v>107</v>
      </c>
      <c r="AI4642">
        <v>1</v>
      </c>
      <c r="AJ4642" t="s">
        <v>58</v>
      </c>
      <c r="AK4642" t="s">
        <v>59</v>
      </c>
      <c r="AL4642">
        <v>44138</v>
      </c>
      <c r="AM4642" t="s">
        <v>4692</v>
      </c>
      <c r="AN4642" t="b">
        <v>1</v>
      </c>
      <c r="AO4642" t="b">
        <v>1</v>
      </c>
      <c r="AP4642" t="b">
        <v>0</v>
      </c>
      <c r="AQ4642" t="s">
        <v>177</v>
      </c>
      <c r="BF4642" s="7" t="s">
        <v>36134</v>
      </c>
      <c r="BG4642" s="7">
        <v>2250</v>
      </c>
      <c r="BH4642" s="7">
        <v>0</v>
      </c>
      <c r="BI4642">
        <v>3738.23</v>
      </c>
      <c r="BJ4642">
        <v>4000</v>
      </c>
      <c r="BK4642">
        <v>0</v>
      </c>
      <c r="BL4642">
        <v>0</v>
      </c>
      <c r="BO4642" t="s">
        <v>36135</v>
      </c>
      <c r="BP4642">
        <v>25605</v>
      </c>
      <c r="BQ4642">
        <v>1848</v>
      </c>
      <c r="BR4642">
        <v>50085</v>
      </c>
      <c r="BS4642">
        <v>468</v>
      </c>
      <c r="BU4642" t="s">
        <v>36136</v>
      </c>
      <c r="BV4642" t="s">
        <v>4695</v>
      </c>
      <c r="BX4642">
        <v>44148.848993055559</v>
      </c>
    </row>
    <row r="4643" spans="1:76" x14ac:dyDescent="0.25">
      <c r="A4643" t="s">
        <v>36137</v>
      </c>
      <c r="B4643" t="s">
        <v>36138</v>
      </c>
      <c r="C4643" t="s">
        <v>46</v>
      </c>
      <c r="D4643">
        <v>43979</v>
      </c>
      <c r="I4643">
        <v>43979</v>
      </c>
      <c r="J4643">
        <v>2020</v>
      </c>
      <c r="K4643" t="s">
        <v>85</v>
      </c>
      <c r="L4643" t="s">
        <v>36139</v>
      </c>
      <c r="N4643" t="s">
        <v>36140</v>
      </c>
      <c r="O4643" t="s">
        <v>75</v>
      </c>
      <c r="P4643" t="s">
        <v>68</v>
      </c>
      <c r="Q4643" t="s">
        <v>52</v>
      </c>
      <c r="R4643">
        <v>98059</v>
      </c>
      <c r="S4643" t="s">
        <v>36141</v>
      </c>
      <c r="T4643" t="s">
        <v>36142</v>
      </c>
      <c r="U4643">
        <v>4254457326</v>
      </c>
      <c r="V4643" t="s">
        <v>54</v>
      </c>
      <c r="W4643">
        <v>13</v>
      </c>
      <c r="X4643" t="s">
        <v>233</v>
      </c>
      <c r="Y4643">
        <v>4799</v>
      </c>
      <c r="Z4643" t="s">
        <v>68</v>
      </c>
      <c r="AA4643" t="s">
        <v>57</v>
      </c>
      <c r="AB4643">
        <v>89356</v>
      </c>
      <c r="AC4643" t="s">
        <v>146</v>
      </c>
      <c r="AD4643" t="s">
        <v>4690</v>
      </c>
      <c r="AE4643" t="s">
        <v>107</v>
      </c>
      <c r="AF4643" t="s">
        <v>107</v>
      </c>
      <c r="AI4643">
        <v>2</v>
      </c>
      <c r="AJ4643" t="s">
        <v>58</v>
      </c>
      <c r="AK4643" t="s">
        <v>59</v>
      </c>
      <c r="AL4643">
        <v>44138</v>
      </c>
      <c r="AM4643" t="s">
        <v>4878</v>
      </c>
      <c r="AN4643" t="b">
        <v>1</v>
      </c>
      <c r="AO4643" t="b">
        <v>1</v>
      </c>
      <c r="AP4643" t="b">
        <v>1</v>
      </c>
      <c r="AQ4643" t="s">
        <v>60</v>
      </c>
      <c r="AR4643" t="s">
        <v>99</v>
      </c>
      <c r="BB4643" s="7" t="s">
        <v>36140</v>
      </c>
      <c r="BC4643" s="7" t="s">
        <v>75</v>
      </c>
      <c r="BD4643" s="7" t="s">
        <v>52</v>
      </c>
      <c r="BE4643" s="7">
        <v>98059</v>
      </c>
      <c r="BF4643" s="7">
        <v>4254457326</v>
      </c>
      <c r="BO4643" t="s">
        <v>36143</v>
      </c>
      <c r="BP4643">
        <v>25651</v>
      </c>
      <c r="BQ4643">
        <v>30209</v>
      </c>
      <c r="BR4643">
        <v>91785</v>
      </c>
      <c r="BT4643">
        <v>11</v>
      </c>
      <c r="BU4643" t="s">
        <v>36139</v>
      </c>
      <c r="BV4643" t="s">
        <v>4695</v>
      </c>
      <c r="BX4643">
        <v>44189.354050925926</v>
      </c>
    </row>
    <row r="4644" spans="1:76" x14ac:dyDescent="0.25">
      <c r="A4644" t="s">
        <v>36144</v>
      </c>
      <c r="B4644" t="s">
        <v>36145</v>
      </c>
      <c r="C4644" t="s">
        <v>46</v>
      </c>
      <c r="D4644">
        <v>43980</v>
      </c>
      <c r="H4644" t="s">
        <v>47</v>
      </c>
      <c r="I4644">
        <v>43980</v>
      </c>
      <c r="J4644">
        <v>2020</v>
      </c>
      <c r="K4644" t="s">
        <v>85</v>
      </c>
      <c r="L4644" t="s">
        <v>36146</v>
      </c>
      <c r="M4644" t="s">
        <v>36147</v>
      </c>
      <c r="N4644" t="s">
        <v>36148</v>
      </c>
      <c r="O4644" t="s">
        <v>11570</v>
      </c>
      <c r="P4644" t="s">
        <v>115</v>
      </c>
      <c r="Q4644" t="s">
        <v>52</v>
      </c>
      <c r="R4644">
        <v>98338</v>
      </c>
      <c r="S4644" t="s">
        <v>36149</v>
      </c>
      <c r="T4644" t="s">
        <v>36150</v>
      </c>
      <c r="U4644">
        <v>2538816075</v>
      </c>
      <c r="V4644" t="s">
        <v>4783</v>
      </c>
      <c r="W4644">
        <v>25</v>
      </c>
      <c r="X4644" t="s">
        <v>4784</v>
      </c>
      <c r="Y4644">
        <v>3879</v>
      </c>
      <c r="Z4644" t="s">
        <v>115</v>
      </c>
      <c r="AA4644" t="s">
        <v>4785</v>
      </c>
      <c r="AB4644">
        <v>520561</v>
      </c>
      <c r="AC4644" t="s">
        <v>146</v>
      </c>
      <c r="AD4644" t="s">
        <v>4690</v>
      </c>
      <c r="AE4644" t="s">
        <v>107</v>
      </c>
      <c r="AF4644" t="s">
        <v>107</v>
      </c>
      <c r="AI4644">
        <v>3</v>
      </c>
      <c r="AJ4644" t="s">
        <v>58</v>
      </c>
      <c r="AK4644" t="s">
        <v>59</v>
      </c>
      <c r="AL4644">
        <v>44138</v>
      </c>
      <c r="AM4644" t="s">
        <v>4692</v>
      </c>
      <c r="AN4644" t="b">
        <v>1</v>
      </c>
      <c r="AO4644" t="b">
        <v>1</v>
      </c>
      <c r="AP4644" t="b">
        <v>1</v>
      </c>
      <c r="AQ4644" t="s">
        <v>60</v>
      </c>
      <c r="AR4644" t="s">
        <v>99</v>
      </c>
      <c r="BF4644" s="7">
        <v>2538816075</v>
      </c>
      <c r="BG4644" s="7">
        <v>6718.52</v>
      </c>
      <c r="BH4644" s="7">
        <v>0</v>
      </c>
      <c r="BI4644">
        <v>7248.06</v>
      </c>
      <c r="BJ4644">
        <v>0</v>
      </c>
      <c r="BK4644">
        <v>0</v>
      </c>
      <c r="BL4644">
        <v>0</v>
      </c>
      <c r="BO4644" t="s">
        <v>36151</v>
      </c>
      <c r="BP4644">
        <v>25612</v>
      </c>
      <c r="BQ4644">
        <v>30145</v>
      </c>
      <c r="BR4644">
        <v>70473</v>
      </c>
      <c r="BS4644">
        <v>1444</v>
      </c>
      <c r="BU4644" t="s">
        <v>36152</v>
      </c>
      <c r="BV4644" t="s">
        <v>4695</v>
      </c>
      <c r="BX4644">
        <v>44189.353738425925</v>
      </c>
    </row>
    <row r="4645" spans="1:76" x14ac:dyDescent="0.25">
      <c r="A4645" t="s">
        <v>36153</v>
      </c>
      <c r="B4645" t="s">
        <v>36154</v>
      </c>
      <c r="C4645" t="s">
        <v>46</v>
      </c>
      <c r="D4645">
        <v>43964</v>
      </c>
      <c r="H4645" t="s">
        <v>47</v>
      </c>
      <c r="I4645">
        <v>43964</v>
      </c>
      <c r="J4645">
        <v>2020</v>
      </c>
      <c r="K4645" t="s">
        <v>85</v>
      </c>
      <c r="L4645" t="s">
        <v>36155</v>
      </c>
      <c r="N4645" t="s">
        <v>36156</v>
      </c>
      <c r="O4645" t="s">
        <v>5959</v>
      </c>
      <c r="P4645" t="s">
        <v>105</v>
      </c>
      <c r="Q4645" t="s">
        <v>5990</v>
      </c>
      <c r="R4645">
        <v>99212</v>
      </c>
      <c r="S4645" t="s">
        <v>36157</v>
      </c>
      <c r="T4645" t="s">
        <v>36157</v>
      </c>
      <c r="U4645" t="s">
        <v>36158</v>
      </c>
      <c r="V4645" t="s">
        <v>54</v>
      </c>
      <c r="W4645">
        <v>13</v>
      </c>
      <c r="X4645" t="s">
        <v>528</v>
      </c>
      <c r="Y4645">
        <v>4785</v>
      </c>
      <c r="Z4645" t="s">
        <v>105</v>
      </c>
      <c r="AA4645" t="s">
        <v>57</v>
      </c>
      <c r="AB4645">
        <v>113682</v>
      </c>
      <c r="AC4645" t="s">
        <v>146</v>
      </c>
      <c r="AD4645" t="s">
        <v>4690</v>
      </c>
      <c r="AE4645" t="s">
        <v>107</v>
      </c>
      <c r="AF4645" t="s">
        <v>107</v>
      </c>
      <c r="AI4645">
        <v>1</v>
      </c>
      <c r="AJ4645" t="s">
        <v>58</v>
      </c>
      <c r="AK4645" t="s">
        <v>59</v>
      </c>
      <c r="AL4645">
        <v>44138</v>
      </c>
      <c r="AM4645" t="s">
        <v>4692</v>
      </c>
      <c r="AN4645" t="b">
        <v>1</v>
      </c>
      <c r="AO4645" t="b">
        <v>1</v>
      </c>
      <c r="AP4645" t="b">
        <v>0</v>
      </c>
      <c r="AQ4645" t="s">
        <v>177</v>
      </c>
      <c r="BB4645" s="7" t="s">
        <v>36156</v>
      </c>
      <c r="BC4645" s="7" t="s">
        <v>5959</v>
      </c>
      <c r="BD4645" s="7" t="s">
        <v>5990</v>
      </c>
      <c r="BE4645" s="7">
        <v>99212</v>
      </c>
      <c r="BF4645" s="7">
        <v>5099936425</v>
      </c>
      <c r="BG4645" s="7">
        <v>10385.48</v>
      </c>
      <c r="BH4645" s="7">
        <v>0</v>
      </c>
      <c r="BI4645">
        <v>17723.88</v>
      </c>
      <c r="BJ4645">
        <v>8000</v>
      </c>
      <c r="BK4645">
        <v>0</v>
      </c>
      <c r="BL4645">
        <v>0</v>
      </c>
      <c r="BO4645" t="s">
        <v>36159</v>
      </c>
      <c r="BP4645">
        <v>25380</v>
      </c>
      <c r="BQ4645">
        <v>29955</v>
      </c>
      <c r="BR4645">
        <v>37580</v>
      </c>
      <c r="BS4645">
        <v>463</v>
      </c>
      <c r="BT4645">
        <v>4</v>
      </c>
      <c r="BU4645" t="s">
        <v>36160</v>
      </c>
      <c r="BV4645" t="s">
        <v>4695</v>
      </c>
      <c r="BX4645">
        <v>44150.608414351853</v>
      </c>
    </row>
    <row r="4646" spans="1:76" x14ac:dyDescent="0.25">
      <c r="A4646" t="s">
        <v>36161</v>
      </c>
      <c r="B4646" t="s">
        <v>22188</v>
      </c>
      <c r="C4646" t="s">
        <v>46</v>
      </c>
      <c r="D4646">
        <v>43984</v>
      </c>
      <c r="I4646">
        <v>43984</v>
      </c>
      <c r="J4646">
        <v>2020</v>
      </c>
      <c r="K4646" t="s">
        <v>85</v>
      </c>
      <c r="L4646" t="s">
        <v>36162</v>
      </c>
      <c r="N4646" t="s">
        <v>36163</v>
      </c>
      <c r="O4646" t="s">
        <v>20883</v>
      </c>
      <c r="P4646" t="s">
        <v>930</v>
      </c>
      <c r="Q4646" t="s">
        <v>52</v>
      </c>
      <c r="R4646">
        <v>99169</v>
      </c>
      <c r="S4646" t="s">
        <v>22191</v>
      </c>
      <c r="T4646" t="s">
        <v>26284</v>
      </c>
      <c r="U4646" t="s">
        <v>22192</v>
      </c>
      <c r="V4646" t="s">
        <v>4807</v>
      </c>
      <c r="W4646">
        <v>23</v>
      </c>
      <c r="X4646" t="s">
        <v>7097</v>
      </c>
      <c r="Y4646">
        <v>3002</v>
      </c>
      <c r="Z4646" t="s">
        <v>930</v>
      </c>
      <c r="AA4646" t="s">
        <v>4785</v>
      </c>
      <c r="AB4646">
        <v>7008</v>
      </c>
      <c r="AC4646" t="s">
        <v>146</v>
      </c>
      <c r="AD4646" t="s">
        <v>4690</v>
      </c>
      <c r="AE4646" t="s">
        <v>107</v>
      </c>
      <c r="AF4646" t="s">
        <v>107</v>
      </c>
      <c r="AI4646">
        <v>1</v>
      </c>
      <c r="AJ4646" t="s">
        <v>58</v>
      </c>
      <c r="AK4646" t="s">
        <v>59</v>
      </c>
      <c r="AL4646">
        <v>44138</v>
      </c>
      <c r="AM4646" t="s">
        <v>4878</v>
      </c>
      <c r="AN4646" t="b">
        <v>1</v>
      </c>
      <c r="AO4646" t="b">
        <v>1</v>
      </c>
      <c r="AP4646" t="b">
        <v>1</v>
      </c>
      <c r="AQ4646" t="s">
        <v>60</v>
      </c>
      <c r="AR4646" t="s">
        <v>99</v>
      </c>
      <c r="BB4646" s="7" t="s">
        <v>36163</v>
      </c>
      <c r="BC4646" s="7" t="s">
        <v>20883</v>
      </c>
      <c r="BD4646" s="7" t="s">
        <v>52</v>
      </c>
      <c r="BE4646" s="7">
        <v>99169</v>
      </c>
      <c r="BF4646" s="7" t="s">
        <v>22192</v>
      </c>
      <c r="BO4646" t="s">
        <v>36164</v>
      </c>
      <c r="BP4646">
        <v>25754</v>
      </c>
      <c r="BQ4646">
        <v>3712</v>
      </c>
      <c r="BR4646">
        <v>26179</v>
      </c>
      <c r="BU4646" t="s">
        <v>36165</v>
      </c>
      <c r="BV4646" t="s">
        <v>4695</v>
      </c>
      <c r="BX4646">
        <v>44299.891504629632</v>
      </c>
    </row>
    <row r="4647" spans="1:76" x14ac:dyDescent="0.25">
      <c r="A4647" t="s">
        <v>36166</v>
      </c>
      <c r="B4647" t="s">
        <v>36167</v>
      </c>
      <c r="C4647" t="s">
        <v>46</v>
      </c>
      <c r="D4647">
        <v>43707</v>
      </c>
      <c r="H4647" t="s">
        <v>47</v>
      </c>
      <c r="I4647">
        <v>43707</v>
      </c>
      <c r="J4647">
        <v>2020</v>
      </c>
      <c r="K4647" t="s">
        <v>85</v>
      </c>
      <c r="L4647" t="s">
        <v>36168</v>
      </c>
      <c r="N4647" t="s">
        <v>36169</v>
      </c>
      <c r="O4647" t="s">
        <v>6071</v>
      </c>
      <c r="P4647" t="s">
        <v>115</v>
      </c>
      <c r="Q4647" t="s">
        <v>52</v>
      </c>
      <c r="R4647">
        <v>98499</v>
      </c>
      <c r="S4647" t="s">
        <v>36170</v>
      </c>
      <c r="T4647" t="s">
        <v>36171</v>
      </c>
      <c r="U4647" t="s">
        <v>36172</v>
      </c>
      <c r="V4647" t="s">
        <v>4783</v>
      </c>
      <c r="W4647">
        <v>25</v>
      </c>
      <c r="X4647" t="s">
        <v>4784</v>
      </c>
      <c r="Y4647">
        <v>3879</v>
      </c>
      <c r="Z4647" t="s">
        <v>115</v>
      </c>
      <c r="AA4647" t="s">
        <v>4785</v>
      </c>
      <c r="AB4647">
        <v>520561</v>
      </c>
      <c r="AC4647" t="s">
        <v>146</v>
      </c>
      <c r="AD4647" t="s">
        <v>4690</v>
      </c>
      <c r="AE4647" t="s">
        <v>107</v>
      </c>
      <c r="AF4647" t="s">
        <v>107</v>
      </c>
      <c r="AI4647">
        <v>6</v>
      </c>
      <c r="AJ4647" t="s">
        <v>58</v>
      </c>
      <c r="AK4647" t="s">
        <v>59</v>
      </c>
      <c r="AL4647">
        <v>44138</v>
      </c>
      <c r="AM4647" t="s">
        <v>4692</v>
      </c>
      <c r="AN4647" t="b">
        <v>1</v>
      </c>
      <c r="AO4647" t="b">
        <v>1</v>
      </c>
      <c r="AP4647" t="b">
        <v>1</v>
      </c>
      <c r="AQ4647" t="s">
        <v>60</v>
      </c>
      <c r="AR4647" t="s">
        <v>99</v>
      </c>
      <c r="BB4647" s="7" t="s">
        <v>20595</v>
      </c>
      <c r="BC4647" s="7" t="s">
        <v>6811</v>
      </c>
      <c r="BD4647" s="7" t="s">
        <v>52</v>
      </c>
      <c r="BE4647" s="7">
        <v>98371</v>
      </c>
      <c r="BF4647" s="7" t="s">
        <v>11221</v>
      </c>
      <c r="BG4647" s="7">
        <v>136884.73000000001</v>
      </c>
      <c r="BH4647" s="7">
        <v>0</v>
      </c>
      <c r="BI4647">
        <v>136884.73000000001</v>
      </c>
      <c r="BJ4647">
        <v>0</v>
      </c>
      <c r="BK4647">
        <v>0</v>
      </c>
      <c r="BL4647">
        <v>0</v>
      </c>
      <c r="BM4647">
        <v>104889.67</v>
      </c>
      <c r="BN4647">
        <v>3000</v>
      </c>
      <c r="BO4647" t="s">
        <v>36173</v>
      </c>
      <c r="BP4647">
        <v>24310</v>
      </c>
      <c r="BQ4647">
        <v>2292</v>
      </c>
      <c r="BR4647">
        <v>25432</v>
      </c>
      <c r="BS4647">
        <v>1398</v>
      </c>
      <c r="BU4647" t="s">
        <v>17025</v>
      </c>
      <c r="BV4647" t="s">
        <v>4695</v>
      </c>
      <c r="BX4647">
        <v>44627.79215277778</v>
      </c>
    </row>
    <row r="4648" spans="1:76" x14ac:dyDescent="0.25">
      <c r="A4648" t="s">
        <v>36174</v>
      </c>
      <c r="B4648" t="s">
        <v>4425</v>
      </c>
      <c r="C4648" t="s">
        <v>46</v>
      </c>
      <c r="D4648">
        <v>43978</v>
      </c>
      <c r="H4648" t="s">
        <v>47</v>
      </c>
      <c r="I4648">
        <v>43978</v>
      </c>
      <c r="J4648">
        <v>2020</v>
      </c>
      <c r="K4648" t="s">
        <v>85</v>
      </c>
      <c r="L4648" t="s">
        <v>36175</v>
      </c>
      <c r="N4648" t="s">
        <v>36176</v>
      </c>
      <c r="O4648" t="s">
        <v>6071</v>
      </c>
      <c r="Q4648" t="s">
        <v>52</v>
      </c>
      <c r="R4648">
        <v>98496</v>
      </c>
      <c r="S4648" t="s">
        <v>36177</v>
      </c>
      <c r="T4648" t="s">
        <v>36178</v>
      </c>
      <c r="U4648">
        <v>2533593022</v>
      </c>
      <c r="V4648" t="s">
        <v>265</v>
      </c>
      <c r="W4648">
        <v>7</v>
      </c>
      <c r="X4648" t="s">
        <v>4770</v>
      </c>
      <c r="Y4648">
        <v>1000</v>
      </c>
      <c r="AA4648" t="s">
        <v>71</v>
      </c>
      <c r="AC4648" t="s">
        <v>146</v>
      </c>
      <c r="AD4648" t="s">
        <v>4690</v>
      </c>
      <c r="AE4648" t="s">
        <v>107</v>
      </c>
      <c r="AF4648" t="s">
        <v>107</v>
      </c>
      <c r="AJ4648" t="s">
        <v>58</v>
      </c>
      <c r="AK4648" t="s">
        <v>59</v>
      </c>
      <c r="AL4648">
        <v>44138</v>
      </c>
      <c r="AM4648" t="s">
        <v>4692</v>
      </c>
      <c r="AN4648" t="b">
        <v>1</v>
      </c>
      <c r="AO4648" t="b">
        <v>1</v>
      </c>
      <c r="AP4648" t="b">
        <v>1</v>
      </c>
      <c r="AQ4648" t="s">
        <v>60</v>
      </c>
      <c r="AR4648" t="s">
        <v>99</v>
      </c>
      <c r="BB4648" s="7" t="s">
        <v>36176</v>
      </c>
      <c r="BC4648" s="7" t="s">
        <v>6071</v>
      </c>
      <c r="BD4648" s="7" t="s">
        <v>52</v>
      </c>
      <c r="BE4648" s="7">
        <v>98496</v>
      </c>
      <c r="BF4648" s="7">
        <v>2533593022</v>
      </c>
      <c r="BG4648" s="7">
        <v>79719.78</v>
      </c>
      <c r="BH4648" s="7">
        <v>0</v>
      </c>
      <c r="BI4648">
        <v>73870.98</v>
      </c>
      <c r="BJ4648">
        <v>0</v>
      </c>
      <c r="BK4648">
        <v>0</v>
      </c>
      <c r="BL4648">
        <v>0</v>
      </c>
      <c r="BO4648" t="s">
        <v>36179</v>
      </c>
      <c r="BP4648">
        <v>25645</v>
      </c>
      <c r="BQ4648">
        <v>4069</v>
      </c>
      <c r="BR4648">
        <v>74776</v>
      </c>
      <c r="BS4648">
        <v>990</v>
      </c>
      <c r="BU4648" t="s">
        <v>30071</v>
      </c>
      <c r="BV4648" t="s">
        <v>4695</v>
      </c>
      <c r="BX4648">
        <v>44264.904965277776</v>
      </c>
    </row>
    <row r="4649" spans="1:76" x14ac:dyDescent="0.25">
      <c r="A4649" t="s">
        <v>36180</v>
      </c>
      <c r="B4649" t="s">
        <v>36181</v>
      </c>
      <c r="C4649" t="s">
        <v>46</v>
      </c>
      <c r="D4649">
        <v>43981</v>
      </c>
      <c r="I4649">
        <v>43981</v>
      </c>
      <c r="J4649">
        <v>2020</v>
      </c>
      <c r="K4649" t="s">
        <v>85</v>
      </c>
      <c r="L4649" t="s">
        <v>36182</v>
      </c>
      <c r="N4649" t="s">
        <v>36183</v>
      </c>
      <c r="O4649" t="s">
        <v>5175</v>
      </c>
      <c r="P4649" t="s">
        <v>111</v>
      </c>
      <c r="Q4649" t="s">
        <v>52</v>
      </c>
      <c r="R4649">
        <v>98312</v>
      </c>
      <c r="S4649" t="s">
        <v>36184</v>
      </c>
      <c r="T4649" t="s">
        <v>36184</v>
      </c>
      <c r="U4649" t="s">
        <v>36185</v>
      </c>
      <c r="V4649" t="s">
        <v>4807</v>
      </c>
      <c r="W4649">
        <v>23</v>
      </c>
      <c r="X4649" t="s">
        <v>4824</v>
      </c>
      <c r="Y4649">
        <v>3539</v>
      </c>
      <c r="Z4649" t="s">
        <v>111</v>
      </c>
      <c r="AA4649" t="s">
        <v>4785</v>
      </c>
      <c r="AB4649">
        <v>175183</v>
      </c>
      <c r="AC4649" t="s">
        <v>146</v>
      </c>
      <c r="AD4649" t="s">
        <v>4690</v>
      </c>
      <c r="AE4649" t="s">
        <v>107</v>
      </c>
      <c r="AF4649" t="s">
        <v>107</v>
      </c>
      <c r="AI4649">
        <v>2</v>
      </c>
      <c r="AJ4649" t="s">
        <v>58</v>
      </c>
      <c r="AK4649" t="s">
        <v>59</v>
      </c>
      <c r="AL4649">
        <v>44138</v>
      </c>
      <c r="AM4649" t="s">
        <v>4878</v>
      </c>
      <c r="AN4649" t="b">
        <v>1</v>
      </c>
      <c r="AO4649" t="b">
        <v>1</v>
      </c>
      <c r="AP4649" t="b">
        <v>0</v>
      </c>
      <c r="AQ4649" t="s">
        <v>177</v>
      </c>
      <c r="BF4649" s="7" t="s">
        <v>36185</v>
      </c>
      <c r="BO4649" t="s">
        <v>36186</v>
      </c>
      <c r="BP4649">
        <v>25726</v>
      </c>
      <c r="BQ4649">
        <v>3415</v>
      </c>
      <c r="BR4649">
        <v>74236</v>
      </c>
      <c r="BU4649" t="s">
        <v>36187</v>
      </c>
      <c r="BV4649" t="s">
        <v>4695</v>
      </c>
      <c r="BX4649">
        <v>44075.334328703706</v>
      </c>
    </row>
    <row r="4650" spans="1:76" x14ac:dyDescent="0.25">
      <c r="A4650" t="s">
        <v>36486</v>
      </c>
      <c r="B4650" t="s">
        <v>2433</v>
      </c>
      <c r="C4650" t="s">
        <v>46</v>
      </c>
      <c r="D4650">
        <v>43506</v>
      </c>
      <c r="H4650" t="s">
        <v>47</v>
      </c>
      <c r="I4650">
        <v>43506</v>
      </c>
      <c r="J4650">
        <v>2020</v>
      </c>
      <c r="K4650" t="s">
        <v>85</v>
      </c>
      <c r="L4650" t="s">
        <v>33829</v>
      </c>
      <c r="N4650" t="s">
        <v>2434</v>
      </c>
      <c r="O4650" t="s">
        <v>117</v>
      </c>
      <c r="P4650" t="s">
        <v>115</v>
      </c>
      <c r="Q4650" t="s">
        <v>52</v>
      </c>
      <c r="R4650">
        <v>98371</v>
      </c>
      <c r="S4650" t="s">
        <v>2435</v>
      </c>
      <c r="T4650" t="s">
        <v>33830</v>
      </c>
      <c r="U4650" t="s">
        <v>33831</v>
      </c>
      <c r="V4650" t="s">
        <v>54</v>
      </c>
      <c r="W4650">
        <v>13</v>
      </c>
      <c r="X4650" t="s">
        <v>386</v>
      </c>
      <c r="Y4650">
        <v>4827</v>
      </c>
      <c r="Z4650" t="s">
        <v>115</v>
      </c>
      <c r="AA4650" t="s">
        <v>57</v>
      </c>
      <c r="AB4650">
        <v>98282</v>
      </c>
      <c r="AC4650" t="s">
        <v>146</v>
      </c>
      <c r="AD4650" t="s">
        <v>4690</v>
      </c>
      <c r="AE4650" t="s">
        <v>107</v>
      </c>
      <c r="AF4650" t="s">
        <v>107</v>
      </c>
      <c r="AI4650">
        <v>2</v>
      </c>
      <c r="AJ4650" t="s">
        <v>58</v>
      </c>
      <c r="AK4650" t="s">
        <v>59</v>
      </c>
      <c r="AL4650">
        <v>44138</v>
      </c>
      <c r="AM4650" t="s">
        <v>4692</v>
      </c>
      <c r="AN4650" t="b">
        <v>1</v>
      </c>
      <c r="BB4650" s="7" t="s">
        <v>116</v>
      </c>
      <c r="BC4650" s="7" t="s">
        <v>117</v>
      </c>
      <c r="BD4650" s="7" t="s">
        <v>52</v>
      </c>
      <c r="BE4650" s="7">
        <v>98371</v>
      </c>
      <c r="BF4650" s="7" t="s">
        <v>11221</v>
      </c>
      <c r="BG4650" s="7">
        <v>1600</v>
      </c>
      <c r="BH4650" s="7">
        <v>3524.12</v>
      </c>
      <c r="BI4650">
        <v>5124.12</v>
      </c>
      <c r="BJ4650">
        <v>0</v>
      </c>
      <c r="BK4650">
        <v>0</v>
      </c>
      <c r="BL4650">
        <v>0</v>
      </c>
      <c r="BO4650" t="s">
        <v>36487</v>
      </c>
      <c r="BP4650">
        <v>7159</v>
      </c>
      <c r="BQ4650">
        <v>25639</v>
      </c>
      <c r="BR4650">
        <v>1133</v>
      </c>
      <c r="BS4650">
        <v>611</v>
      </c>
      <c r="BT4650">
        <v>25</v>
      </c>
      <c r="BU4650" t="s">
        <v>11223</v>
      </c>
      <c r="BV4650" t="s">
        <v>4695</v>
      </c>
      <c r="BX4650">
        <v>44299.526863425926</v>
      </c>
    </row>
    <row r="4651" spans="1:76" x14ac:dyDescent="0.25">
      <c r="A4651" t="s">
        <v>37204</v>
      </c>
      <c r="B4651" t="s">
        <v>35394</v>
      </c>
      <c r="C4651" t="s">
        <v>46</v>
      </c>
      <c r="D4651">
        <v>43544</v>
      </c>
      <c r="H4651" t="s">
        <v>47</v>
      </c>
      <c r="I4651">
        <v>43544</v>
      </c>
      <c r="J4651">
        <v>2020</v>
      </c>
      <c r="K4651" t="s">
        <v>85</v>
      </c>
      <c r="L4651" t="s">
        <v>37205</v>
      </c>
      <c r="N4651" t="s">
        <v>37206</v>
      </c>
      <c r="O4651" t="s">
        <v>23543</v>
      </c>
      <c r="P4651" t="s">
        <v>505</v>
      </c>
      <c r="Q4651" t="s">
        <v>52</v>
      </c>
      <c r="R4651">
        <v>98613</v>
      </c>
      <c r="S4651" t="s">
        <v>37207</v>
      </c>
      <c r="T4651" t="s">
        <v>35398</v>
      </c>
      <c r="U4651" t="s">
        <v>37208</v>
      </c>
      <c r="V4651" t="s">
        <v>4807</v>
      </c>
      <c r="W4651">
        <v>23</v>
      </c>
      <c r="X4651" t="s">
        <v>6135</v>
      </c>
      <c r="Y4651">
        <v>3579</v>
      </c>
      <c r="Z4651" t="s">
        <v>505</v>
      </c>
      <c r="AA4651" t="s">
        <v>4785</v>
      </c>
      <c r="AB4651">
        <v>14563</v>
      </c>
      <c r="AC4651" t="s">
        <v>146</v>
      </c>
      <c r="AD4651" t="s">
        <v>4690</v>
      </c>
      <c r="AE4651" t="s">
        <v>107</v>
      </c>
      <c r="AF4651" t="s">
        <v>107</v>
      </c>
      <c r="AI4651">
        <v>3</v>
      </c>
      <c r="AJ4651" t="s">
        <v>58</v>
      </c>
      <c r="AK4651" t="s">
        <v>59</v>
      </c>
      <c r="AL4651">
        <v>44138</v>
      </c>
      <c r="AM4651" t="s">
        <v>4692</v>
      </c>
      <c r="AN4651" t="b">
        <v>1</v>
      </c>
      <c r="AO4651" t="b">
        <v>1</v>
      </c>
      <c r="AP4651" t="b">
        <v>1</v>
      </c>
      <c r="AQ4651" t="s">
        <v>60</v>
      </c>
      <c r="AR4651" t="s">
        <v>61</v>
      </c>
      <c r="BB4651" s="7" t="s">
        <v>37206</v>
      </c>
      <c r="BC4651" s="7" t="s">
        <v>23543</v>
      </c>
      <c r="BD4651" s="7" t="s">
        <v>52</v>
      </c>
      <c r="BE4651" s="7">
        <v>98613</v>
      </c>
      <c r="BF4651" s="7" t="s">
        <v>37208</v>
      </c>
      <c r="BG4651" s="7">
        <v>11425.25</v>
      </c>
      <c r="BH4651" s="7">
        <v>500</v>
      </c>
      <c r="BI4651">
        <v>15116.19</v>
      </c>
      <c r="BJ4651">
        <v>0</v>
      </c>
      <c r="BK4651">
        <v>0</v>
      </c>
      <c r="BL4651">
        <v>0</v>
      </c>
      <c r="BO4651" t="s">
        <v>37209</v>
      </c>
      <c r="BP4651">
        <v>3018</v>
      </c>
      <c r="BQ4651">
        <v>1084</v>
      </c>
      <c r="BR4651">
        <v>1186</v>
      </c>
      <c r="BS4651">
        <v>388</v>
      </c>
      <c r="BU4651" t="s">
        <v>37210</v>
      </c>
      <c r="BV4651" t="s">
        <v>4695</v>
      </c>
      <c r="BX4651">
        <v>44300.340370370373</v>
      </c>
    </row>
    <row r="4652" spans="1:76" x14ac:dyDescent="0.25">
      <c r="A4652" t="s">
        <v>37226</v>
      </c>
      <c r="B4652" t="s">
        <v>4343</v>
      </c>
      <c r="C4652" t="s">
        <v>46</v>
      </c>
      <c r="D4652">
        <v>43478</v>
      </c>
      <c r="H4652" t="s">
        <v>47</v>
      </c>
      <c r="I4652">
        <v>43478</v>
      </c>
      <c r="J4652">
        <v>2020</v>
      </c>
      <c r="K4652" t="s">
        <v>85</v>
      </c>
      <c r="L4652" t="s">
        <v>34855</v>
      </c>
      <c r="N4652" t="s">
        <v>37227</v>
      </c>
      <c r="O4652" t="s">
        <v>366</v>
      </c>
      <c r="P4652" t="s">
        <v>96</v>
      </c>
      <c r="Q4652" t="s">
        <v>52</v>
      </c>
      <c r="R4652">
        <v>99336</v>
      </c>
      <c r="S4652" t="s">
        <v>4345</v>
      </c>
      <c r="T4652" t="s">
        <v>29298</v>
      </c>
      <c r="U4652" t="s">
        <v>34856</v>
      </c>
      <c r="V4652" t="s">
        <v>54</v>
      </c>
      <c r="W4652">
        <v>13</v>
      </c>
      <c r="X4652" t="s">
        <v>98</v>
      </c>
      <c r="Y4652">
        <v>4793</v>
      </c>
      <c r="Z4652" t="s">
        <v>96</v>
      </c>
      <c r="AA4652" t="s">
        <v>57</v>
      </c>
      <c r="AB4652">
        <v>100697</v>
      </c>
      <c r="AC4652" t="s">
        <v>146</v>
      </c>
      <c r="AD4652" t="s">
        <v>4690</v>
      </c>
      <c r="AE4652" t="s">
        <v>107</v>
      </c>
      <c r="AF4652" t="s">
        <v>107</v>
      </c>
      <c r="AI4652">
        <v>2</v>
      </c>
      <c r="AJ4652" t="s">
        <v>58</v>
      </c>
      <c r="AK4652" t="s">
        <v>59</v>
      </c>
      <c r="AL4652">
        <v>44138</v>
      </c>
      <c r="AM4652" t="s">
        <v>4692</v>
      </c>
      <c r="AN4652" t="b">
        <v>1</v>
      </c>
      <c r="AO4652" t="b">
        <v>1</v>
      </c>
      <c r="AP4652" t="b">
        <v>1</v>
      </c>
      <c r="AQ4652" t="s">
        <v>60</v>
      </c>
      <c r="AR4652" t="s">
        <v>61</v>
      </c>
      <c r="BB4652" s="7" t="s">
        <v>413</v>
      </c>
      <c r="BC4652" s="7" t="s">
        <v>143</v>
      </c>
      <c r="BD4652" s="7" t="s">
        <v>52</v>
      </c>
      <c r="BE4652" s="7">
        <v>98401</v>
      </c>
      <c r="BF4652" s="7" t="s">
        <v>20950</v>
      </c>
      <c r="BG4652" s="7">
        <v>99790</v>
      </c>
      <c r="BH4652" s="7">
        <v>597.69000000000005</v>
      </c>
      <c r="BI4652">
        <v>96890.04</v>
      </c>
      <c r="BJ4652">
        <v>0</v>
      </c>
      <c r="BK4652">
        <v>0</v>
      </c>
      <c r="BL4652">
        <v>0</v>
      </c>
      <c r="BM4652">
        <v>1682.86</v>
      </c>
      <c r="BN4652">
        <v>0</v>
      </c>
      <c r="BO4652" t="s">
        <v>37228</v>
      </c>
      <c r="BP4652">
        <v>1571</v>
      </c>
      <c r="BQ4652">
        <v>365</v>
      </c>
      <c r="BR4652">
        <v>1208</v>
      </c>
      <c r="BS4652">
        <v>335</v>
      </c>
      <c r="BT4652">
        <v>8</v>
      </c>
      <c r="BU4652" t="s">
        <v>20897</v>
      </c>
      <c r="BV4652" t="s">
        <v>4695</v>
      </c>
      <c r="BX4652">
        <v>44300.862037037034</v>
      </c>
    </row>
    <row r="4653" spans="1:76" x14ac:dyDescent="0.25">
      <c r="A4653" t="s">
        <v>37235</v>
      </c>
      <c r="B4653" t="s">
        <v>4028</v>
      </c>
      <c r="C4653" t="s">
        <v>46</v>
      </c>
      <c r="D4653">
        <v>43439</v>
      </c>
      <c r="H4653" t="s">
        <v>47</v>
      </c>
      <c r="I4653">
        <v>43439</v>
      </c>
      <c r="J4653">
        <v>2020</v>
      </c>
      <c r="K4653" t="s">
        <v>85</v>
      </c>
      <c r="L4653" t="s">
        <v>22356</v>
      </c>
      <c r="N4653" t="s">
        <v>4029</v>
      </c>
      <c r="O4653" t="s">
        <v>462</v>
      </c>
      <c r="P4653" t="s">
        <v>462</v>
      </c>
      <c r="Q4653" t="s">
        <v>52</v>
      </c>
      <c r="R4653">
        <v>99362</v>
      </c>
      <c r="S4653" t="s">
        <v>4030</v>
      </c>
      <c r="T4653" t="s">
        <v>20483</v>
      </c>
      <c r="U4653" t="s">
        <v>22357</v>
      </c>
      <c r="V4653" t="s">
        <v>54</v>
      </c>
      <c r="W4653">
        <v>13</v>
      </c>
      <c r="X4653" t="s">
        <v>461</v>
      </c>
      <c r="Y4653">
        <v>4809</v>
      </c>
      <c r="Z4653" t="s">
        <v>462</v>
      </c>
      <c r="AA4653" t="s">
        <v>57</v>
      </c>
      <c r="AB4653">
        <v>77962</v>
      </c>
      <c r="AC4653" t="s">
        <v>146</v>
      </c>
      <c r="AD4653" t="s">
        <v>4690</v>
      </c>
      <c r="AE4653" t="s">
        <v>107</v>
      </c>
      <c r="AF4653" t="s">
        <v>107</v>
      </c>
      <c r="AI4653">
        <v>2</v>
      </c>
      <c r="AJ4653" t="s">
        <v>58</v>
      </c>
      <c r="AK4653" t="s">
        <v>59</v>
      </c>
      <c r="AL4653">
        <v>44138</v>
      </c>
      <c r="AM4653" t="s">
        <v>4692</v>
      </c>
      <c r="AN4653" t="b">
        <v>1</v>
      </c>
      <c r="AO4653" t="b">
        <v>1</v>
      </c>
      <c r="AP4653" t="b">
        <v>1</v>
      </c>
      <c r="AQ4653" t="s">
        <v>60</v>
      </c>
      <c r="AR4653" t="s">
        <v>61</v>
      </c>
      <c r="BB4653" s="7" t="s">
        <v>463</v>
      </c>
      <c r="BC4653" s="7" t="s">
        <v>462</v>
      </c>
      <c r="BD4653" s="7" t="s">
        <v>52</v>
      </c>
      <c r="BE4653" s="7">
        <v>99362</v>
      </c>
      <c r="BF4653" s="7" t="s">
        <v>22358</v>
      </c>
      <c r="BG4653" s="7">
        <v>84907.22</v>
      </c>
      <c r="BH4653" s="7">
        <v>0</v>
      </c>
      <c r="BI4653">
        <v>84386.92</v>
      </c>
      <c r="BJ4653">
        <v>0</v>
      </c>
      <c r="BK4653">
        <v>0</v>
      </c>
      <c r="BL4653">
        <v>0</v>
      </c>
      <c r="BO4653" t="s">
        <v>37236</v>
      </c>
      <c r="BP4653">
        <v>16850</v>
      </c>
      <c r="BQ4653">
        <v>25246</v>
      </c>
      <c r="BR4653">
        <v>1157</v>
      </c>
      <c r="BS4653">
        <v>1101</v>
      </c>
      <c r="BT4653">
        <v>16</v>
      </c>
      <c r="BU4653" t="s">
        <v>22360</v>
      </c>
      <c r="BV4653" t="s">
        <v>4695</v>
      </c>
      <c r="BX4653">
        <v>44258.645671296297</v>
      </c>
    </row>
    <row r="4654" spans="1:76" x14ac:dyDescent="0.25">
      <c r="A4654" t="s">
        <v>37705</v>
      </c>
      <c r="B4654" t="s">
        <v>284</v>
      </c>
      <c r="C4654" t="s">
        <v>46</v>
      </c>
      <c r="D4654">
        <v>43692</v>
      </c>
      <c r="H4654" t="s">
        <v>47</v>
      </c>
      <c r="I4654">
        <v>43692</v>
      </c>
      <c r="J4654">
        <v>2020</v>
      </c>
      <c r="K4654" t="s">
        <v>85</v>
      </c>
      <c r="L4654" t="s">
        <v>24192</v>
      </c>
      <c r="N4654" t="s">
        <v>37706</v>
      </c>
      <c r="O4654" t="s">
        <v>286</v>
      </c>
      <c r="P4654" t="s">
        <v>199</v>
      </c>
      <c r="Q4654" t="s">
        <v>52</v>
      </c>
      <c r="R4654">
        <v>98294</v>
      </c>
      <c r="S4654" t="s">
        <v>287</v>
      </c>
      <c r="T4654" t="s">
        <v>20795</v>
      </c>
      <c r="U4654" t="s">
        <v>31427</v>
      </c>
      <c r="V4654" t="s">
        <v>54</v>
      </c>
      <c r="W4654">
        <v>13</v>
      </c>
      <c r="X4654" t="s">
        <v>201</v>
      </c>
      <c r="Y4654">
        <v>4856</v>
      </c>
      <c r="Z4654" t="s">
        <v>199</v>
      </c>
      <c r="AA4654" t="s">
        <v>57</v>
      </c>
      <c r="AB4654">
        <v>102166</v>
      </c>
      <c r="AC4654" t="s">
        <v>146</v>
      </c>
      <c r="AD4654" t="s">
        <v>4690</v>
      </c>
      <c r="AE4654" t="s">
        <v>107</v>
      </c>
      <c r="AF4654" t="s">
        <v>107</v>
      </c>
      <c r="AI4654">
        <v>2</v>
      </c>
      <c r="AJ4654" t="s">
        <v>58</v>
      </c>
      <c r="AK4654" t="s">
        <v>59</v>
      </c>
      <c r="AL4654">
        <v>44138</v>
      </c>
      <c r="AM4654" t="s">
        <v>4692</v>
      </c>
      <c r="AN4654" t="b">
        <v>1</v>
      </c>
      <c r="AO4654" t="b">
        <v>1</v>
      </c>
      <c r="AP4654" t="b">
        <v>1</v>
      </c>
      <c r="AQ4654" t="s">
        <v>60</v>
      </c>
      <c r="AR4654" t="s">
        <v>61</v>
      </c>
      <c r="BB4654" s="7" t="s">
        <v>37706</v>
      </c>
      <c r="BC4654" s="7" t="s">
        <v>286</v>
      </c>
      <c r="BD4654" s="7" t="s">
        <v>52</v>
      </c>
      <c r="BE4654" s="7">
        <v>98294</v>
      </c>
      <c r="BF4654" s="7" t="s">
        <v>31427</v>
      </c>
      <c r="BG4654" s="7">
        <v>43343.76</v>
      </c>
      <c r="BH4654" s="7">
        <v>12277.58</v>
      </c>
      <c r="BI4654">
        <v>37339.46</v>
      </c>
      <c r="BJ4654">
        <v>0</v>
      </c>
      <c r="BK4654">
        <v>0</v>
      </c>
      <c r="BL4654">
        <v>0</v>
      </c>
      <c r="BO4654" t="s">
        <v>37707</v>
      </c>
      <c r="BP4654">
        <v>24265</v>
      </c>
      <c r="BQ4654">
        <v>30374</v>
      </c>
      <c r="BR4654">
        <v>25404</v>
      </c>
      <c r="BS4654">
        <v>544</v>
      </c>
      <c r="BT4654">
        <v>39</v>
      </c>
      <c r="BU4654" t="s">
        <v>37708</v>
      </c>
      <c r="BV4654" t="s">
        <v>4695</v>
      </c>
      <c r="BX4654">
        <v>44203.522951388892</v>
      </c>
    </row>
    <row r="4655" spans="1:76" x14ac:dyDescent="0.25">
      <c r="A4655" t="s">
        <v>37709</v>
      </c>
      <c r="B4655" t="s">
        <v>894</v>
      </c>
      <c r="C4655" t="s">
        <v>46</v>
      </c>
      <c r="D4655">
        <v>43612</v>
      </c>
      <c r="H4655" t="s">
        <v>47</v>
      </c>
      <c r="I4655">
        <v>43612</v>
      </c>
      <c r="J4655">
        <v>2020</v>
      </c>
      <c r="K4655" t="s">
        <v>85</v>
      </c>
      <c r="L4655" t="s">
        <v>23681</v>
      </c>
      <c r="N4655" t="s">
        <v>37710</v>
      </c>
      <c r="O4655" t="s">
        <v>6177</v>
      </c>
      <c r="P4655" t="s">
        <v>226</v>
      </c>
      <c r="Q4655" t="s">
        <v>37711</v>
      </c>
      <c r="R4655">
        <v>98604</v>
      </c>
      <c r="S4655" t="s">
        <v>21005</v>
      </c>
      <c r="T4655" t="s">
        <v>21005</v>
      </c>
      <c r="U4655">
        <v>3606094363</v>
      </c>
      <c r="V4655" t="s">
        <v>54</v>
      </c>
      <c r="W4655">
        <v>13</v>
      </c>
      <c r="X4655" t="s">
        <v>860</v>
      </c>
      <c r="Y4655">
        <v>4813</v>
      </c>
      <c r="Z4655" t="s">
        <v>226</v>
      </c>
      <c r="AA4655" t="s">
        <v>57</v>
      </c>
      <c r="AB4655">
        <v>115190</v>
      </c>
      <c r="AC4655" t="s">
        <v>146</v>
      </c>
      <c r="AD4655" t="s">
        <v>4690</v>
      </c>
      <c r="AE4655" t="s">
        <v>107</v>
      </c>
      <c r="AF4655" t="s">
        <v>107</v>
      </c>
      <c r="AI4655">
        <v>1</v>
      </c>
      <c r="AJ4655" t="s">
        <v>58</v>
      </c>
      <c r="AK4655" t="s">
        <v>59</v>
      </c>
      <c r="AL4655">
        <v>44138</v>
      </c>
      <c r="AM4655" t="s">
        <v>4692</v>
      </c>
      <c r="AN4655" t="b">
        <v>1</v>
      </c>
      <c r="AO4655" t="b">
        <v>1</v>
      </c>
      <c r="AP4655" t="b">
        <v>1</v>
      </c>
      <c r="AQ4655" t="s">
        <v>60</v>
      </c>
      <c r="AR4655" t="s">
        <v>61</v>
      </c>
      <c r="BB4655" s="7" t="s">
        <v>37710</v>
      </c>
      <c r="BC4655" s="7" t="s">
        <v>6177</v>
      </c>
      <c r="BD4655" s="7" t="s">
        <v>37711</v>
      </c>
      <c r="BE4655" s="7">
        <v>98604</v>
      </c>
      <c r="BF4655" s="7">
        <v>3606094363</v>
      </c>
      <c r="BG4655" s="7">
        <v>155964</v>
      </c>
      <c r="BH4655" s="7">
        <v>3939.46</v>
      </c>
      <c r="BI4655">
        <v>157970.23000000001</v>
      </c>
      <c r="BJ4655">
        <v>0</v>
      </c>
      <c r="BK4655">
        <v>0</v>
      </c>
      <c r="BL4655">
        <v>0</v>
      </c>
      <c r="BM4655">
        <v>1400.66</v>
      </c>
      <c r="BN4655">
        <v>0</v>
      </c>
      <c r="BO4655" t="s">
        <v>37712</v>
      </c>
      <c r="BP4655">
        <v>22905</v>
      </c>
      <c r="BQ4655">
        <v>440</v>
      </c>
      <c r="BR4655">
        <v>18929</v>
      </c>
      <c r="BS4655">
        <v>1276</v>
      </c>
      <c r="BT4655">
        <v>18</v>
      </c>
      <c r="BU4655" t="s">
        <v>37713</v>
      </c>
      <c r="BV4655" t="s">
        <v>4695</v>
      </c>
      <c r="BX4655">
        <v>44385.772835648146</v>
      </c>
    </row>
    <row r="4656" spans="1:76" x14ac:dyDescent="0.25">
      <c r="A4656" t="s">
        <v>37714</v>
      </c>
      <c r="B4656" t="s">
        <v>3850</v>
      </c>
      <c r="C4656" t="s">
        <v>46</v>
      </c>
      <c r="D4656">
        <v>43608</v>
      </c>
      <c r="H4656" t="s">
        <v>47</v>
      </c>
      <c r="I4656">
        <v>43608</v>
      </c>
      <c r="J4656">
        <v>2020</v>
      </c>
      <c r="K4656" t="s">
        <v>85</v>
      </c>
      <c r="L4656" t="s">
        <v>33620</v>
      </c>
      <c r="N4656" t="s">
        <v>31585</v>
      </c>
      <c r="O4656" t="s">
        <v>31586</v>
      </c>
      <c r="P4656" t="s">
        <v>255</v>
      </c>
      <c r="Q4656" t="s">
        <v>5990</v>
      </c>
      <c r="R4656">
        <v>98826</v>
      </c>
      <c r="S4656" t="s">
        <v>33621</v>
      </c>
      <c r="T4656" t="s">
        <v>31588</v>
      </c>
      <c r="U4656">
        <v>5097825515</v>
      </c>
      <c r="V4656" t="s">
        <v>54</v>
      </c>
      <c r="W4656">
        <v>13</v>
      </c>
      <c r="X4656" t="s">
        <v>254</v>
      </c>
      <c r="Y4656">
        <v>4801</v>
      </c>
      <c r="Z4656" t="s">
        <v>255</v>
      </c>
      <c r="AA4656" t="s">
        <v>57</v>
      </c>
      <c r="AB4656">
        <v>93006</v>
      </c>
      <c r="AC4656" t="s">
        <v>146</v>
      </c>
      <c r="AD4656" t="s">
        <v>4690</v>
      </c>
      <c r="AE4656" t="s">
        <v>107</v>
      </c>
      <c r="AF4656" t="s">
        <v>107</v>
      </c>
      <c r="AI4656">
        <v>1</v>
      </c>
      <c r="AJ4656" t="s">
        <v>58</v>
      </c>
      <c r="AK4656" t="s">
        <v>59</v>
      </c>
      <c r="AL4656">
        <v>44138</v>
      </c>
      <c r="AM4656" t="s">
        <v>4692</v>
      </c>
      <c r="AN4656" t="b">
        <v>1</v>
      </c>
      <c r="AO4656" t="b">
        <v>1</v>
      </c>
      <c r="AP4656" t="b">
        <v>1</v>
      </c>
      <c r="AQ4656" t="s">
        <v>60</v>
      </c>
      <c r="AR4656" t="s">
        <v>61</v>
      </c>
      <c r="BB4656" s="7" t="s">
        <v>31585</v>
      </c>
      <c r="BC4656" s="7" t="s">
        <v>31586</v>
      </c>
      <c r="BD4656" s="7" t="s">
        <v>5990</v>
      </c>
      <c r="BE4656" s="7">
        <v>98826</v>
      </c>
      <c r="BF4656" s="7">
        <v>5097823800</v>
      </c>
      <c r="BG4656" s="7">
        <v>84691.35</v>
      </c>
      <c r="BH4656" s="7">
        <v>11842.68</v>
      </c>
      <c r="BI4656">
        <v>94302.720000000001</v>
      </c>
      <c r="BJ4656">
        <v>0</v>
      </c>
      <c r="BK4656">
        <v>0</v>
      </c>
      <c r="BL4656">
        <v>0</v>
      </c>
      <c r="BM4656">
        <v>2705.71</v>
      </c>
      <c r="BN4656">
        <v>0</v>
      </c>
      <c r="BO4656" t="s">
        <v>37715</v>
      </c>
      <c r="BP4656">
        <v>22745</v>
      </c>
      <c r="BQ4656">
        <v>45524</v>
      </c>
      <c r="BR4656">
        <v>18861</v>
      </c>
      <c r="BS4656">
        <v>615</v>
      </c>
      <c r="BT4656">
        <v>12</v>
      </c>
      <c r="BU4656" t="s">
        <v>31590</v>
      </c>
      <c r="BV4656" t="s">
        <v>4695</v>
      </c>
      <c r="BX4656">
        <v>44295.431354166663</v>
      </c>
    </row>
    <row r="4657" spans="1:76" x14ac:dyDescent="0.25">
      <c r="A4657" t="s">
        <v>37716</v>
      </c>
      <c r="B4657" t="s">
        <v>37717</v>
      </c>
      <c r="C4657" t="s">
        <v>46</v>
      </c>
      <c r="D4657">
        <v>44040</v>
      </c>
      <c r="E4657">
        <v>44039</v>
      </c>
      <c r="H4657" t="s">
        <v>47</v>
      </c>
      <c r="I4657">
        <v>44040</v>
      </c>
      <c r="J4657">
        <v>2020</v>
      </c>
      <c r="K4657" t="s">
        <v>48</v>
      </c>
      <c r="L4657" t="s">
        <v>37718</v>
      </c>
      <c r="N4657" t="s">
        <v>37719</v>
      </c>
      <c r="O4657" t="s">
        <v>6713</v>
      </c>
      <c r="P4657" t="s">
        <v>68</v>
      </c>
      <c r="Q4657" t="s">
        <v>52</v>
      </c>
      <c r="R4657">
        <v>98031</v>
      </c>
      <c r="S4657" t="s">
        <v>37720</v>
      </c>
      <c r="T4657" t="s">
        <v>37720</v>
      </c>
      <c r="U4657" t="s">
        <v>37721</v>
      </c>
      <c r="V4657" t="s">
        <v>54</v>
      </c>
      <c r="W4657">
        <v>13</v>
      </c>
      <c r="X4657" t="s">
        <v>216</v>
      </c>
      <c r="Y4657">
        <v>4843</v>
      </c>
      <c r="Z4657" t="s">
        <v>68</v>
      </c>
      <c r="AA4657" t="s">
        <v>57</v>
      </c>
      <c r="AB4657">
        <v>83197</v>
      </c>
      <c r="AC4657" t="s">
        <v>146</v>
      </c>
      <c r="AD4657" t="s">
        <v>4690</v>
      </c>
      <c r="AE4657" t="s">
        <v>107</v>
      </c>
      <c r="AF4657" t="s">
        <v>107</v>
      </c>
      <c r="AI4657">
        <v>1</v>
      </c>
      <c r="AJ4657" t="s">
        <v>58</v>
      </c>
      <c r="AK4657" t="s">
        <v>59</v>
      </c>
      <c r="AL4657">
        <v>44138</v>
      </c>
      <c r="AM4657" t="s">
        <v>4692</v>
      </c>
      <c r="AN4657" t="b">
        <v>1</v>
      </c>
      <c r="AO4657" t="b">
        <v>0</v>
      </c>
      <c r="AP4657" t="b">
        <v>1</v>
      </c>
      <c r="AR4657" t="s">
        <v>99</v>
      </c>
      <c r="BF4657" s="7" t="s">
        <v>37721</v>
      </c>
      <c r="BG4657" s="7">
        <v>6544.92</v>
      </c>
      <c r="BH4657" s="7">
        <v>0</v>
      </c>
      <c r="BI4657">
        <v>0</v>
      </c>
      <c r="BJ4657">
        <v>0</v>
      </c>
      <c r="BK4657">
        <v>0</v>
      </c>
      <c r="BL4657">
        <v>0</v>
      </c>
      <c r="BO4657" t="s">
        <v>37722</v>
      </c>
      <c r="BP4657">
        <v>25950</v>
      </c>
      <c r="BQ4657">
        <v>30253</v>
      </c>
      <c r="BR4657">
        <v>92946</v>
      </c>
      <c r="BS4657">
        <v>589</v>
      </c>
      <c r="BT4657">
        <v>33</v>
      </c>
      <c r="BU4657" t="s">
        <v>37718</v>
      </c>
      <c r="BV4657" t="s">
        <v>4695</v>
      </c>
      <c r="BX4657">
        <v>44252.859780092593</v>
      </c>
    </row>
    <row r="4658" spans="1:76" x14ac:dyDescent="0.25">
      <c r="A4658" t="s">
        <v>37732</v>
      </c>
      <c r="B4658" t="s">
        <v>927</v>
      </c>
      <c r="C4658" t="s">
        <v>46</v>
      </c>
      <c r="D4658">
        <v>43619</v>
      </c>
      <c r="H4658" t="s">
        <v>47</v>
      </c>
      <c r="I4658">
        <v>43619</v>
      </c>
      <c r="J4658">
        <v>2020</v>
      </c>
      <c r="K4658" t="s">
        <v>85</v>
      </c>
      <c r="L4658" t="s">
        <v>20881</v>
      </c>
      <c r="N4658" t="s">
        <v>928</v>
      </c>
      <c r="O4658" t="s">
        <v>929</v>
      </c>
      <c r="P4658" t="s">
        <v>322</v>
      </c>
      <c r="Q4658" t="s">
        <v>52</v>
      </c>
      <c r="R4658">
        <v>99169</v>
      </c>
      <c r="S4658" t="s">
        <v>931</v>
      </c>
      <c r="T4658" t="s">
        <v>37733</v>
      </c>
      <c r="U4658" t="s">
        <v>20885</v>
      </c>
      <c r="V4658" t="s">
        <v>90</v>
      </c>
      <c r="W4658">
        <v>12</v>
      </c>
      <c r="X4658" t="s">
        <v>932</v>
      </c>
      <c r="Y4658">
        <v>4738</v>
      </c>
      <c r="Z4658" t="s">
        <v>322</v>
      </c>
      <c r="AA4658" t="s">
        <v>57</v>
      </c>
      <c r="AB4658">
        <v>85769</v>
      </c>
      <c r="AC4658" t="s">
        <v>146</v>
      </c>
      <c r="AD4658" t="s">
        <v>4690</v>
      </c>
      <c r="AE4658" t="s">
        <v>107</v>
      </c>
      <c r="AF4658" t="s">
        <v>107</v>
      </c>
      <c r="AJ4658" t="s">
        <v>58</v>
      </c>
      <c r="AK4658" t="s">
        <v>59</v>
      </c>
      <c r="AL4658">
        <v>44138</v>
      </c>
      <c r="AM4658" t="s">
        <v>4692</v>
      </c>
      <c r="AN4658" t="b">
        <v>1</v>
      </c>
      <c r="AO4658" t="b">
        <v>1</v>
      </c>
      <c r="AP4658" t="b">
        <v>1</v>
      </c>
      <c r="AQ4658" t="s">
        <v>60</v>
      </c>
      <c r="AR4658" t="s">
        <v>61</v>
      </c>
      <c r="BB4658" s="7" t="s">
        <v>2611</v>
      </c>
      <c r="BC4658" s="7" t="s">
        <v>929</v>
      </c>
      <c r="BD4658" s="7" t="s">
        <v>52</v>
      </c>
      <c r="BE4658" s="7">
        <v>99169</v>
      </c>
      <c r="BF4658" s="7" t="s">
        <v>20887</v>
      </c>
      <c r="BG4658" s="7">
        <v>378740.79</v>
      </c>
      <c r="BH4658" s="7">
        <v>21817.13</v>
      </c>
      <c r="BI4658">
        <v>397033.04</v>
      </c>
      <c r="BJ4658">
        <v>0</v>
      </c>
      <c r="BK4658">
        <v>0</v>
      </c>
      <c r="BL4658">
        <v>0</v>
      </c>
      <c r="BM4658">
        <v>1430.7</v>
      </c>
      <c r="BN4658">
        <v>0</v>
      </c>
      <c r="BO4658" t="s">
        <v>37734</v>
      </c>
      <c r="BP4658">
        <v>17314</v>
      </c>
      <c r="BQ4658">
        <v>1093</v>
      </c>
      <c r="BR4658">
        <v>1199</v>
      </c>
      <c r="BS4658">
        <v>1126</v>
      </c>
      <c r="BT4658">
        <v>9</v>
      </c>
      <c r="BU4658" t="s">
        <v>28139</v>
      </c>
      <c r="BV4658" t="s">
        <v>4695</v>
      </c>
      <c r="BX4658">
        <v>44320.576631944445</v>
      </c>
    </row>
    <row r="4659" spans="1:76" x14ac:dyDescent="0.25">
      <c r="A4659" t="s">
        <v>37735</v>
      </c>
      <c r="B4659" t="s">
        <v>1060</v>
      </c>
      <c r="C4659" t="s">
        <v>46</v>
      </c>
      <c r="D4659">
        <v>43624</v>
      </c>
      <c r="H4659" t="s">
        <v>47</v>
      </c>
      <c r="I4659">
        <v>43624</v>
      </c>
      <c r="J4659">
        <v>2020</v>
      </c>
      <c r="K4659" t="s">
        <v>85</v>
      </c>
      <c r="L4659" t="s">
        <v>37736</v>
      </c>
      <c r="N4659" t="s">
        <v>37737</v>
      </c>
      <c r="O4659" t="s">
        <v>6023</v>
      </c>
      <c r="P4659" t="s">
        <v>394</v>
      </c>
      <c r="Q4659" t="s">
        <v>52</v>
      </c>
      <c r="R4659">
        <v>98236</v>
      </c>
      <c r="S4659" t="s">
        <v>21559</v>
      </c>
      <c r="T4659" t="s">
        <v>21559</v>
      </c>
      <c r="U4659" t="s">
        <v>37738</v>
      </c>
      <c r="V4659" t="s">
        <v>54</v>
      </c>
      <c r="W4659">
        <v>13</v>
      </c>
      <c r="X4659" t="s">
        <v>395</v>
      </c>
      <c r="Y4659">
        <v>4797</v>
      </c>
      <c r="Z4659" t="s">
        <v>394</v>
      </c>
      <c r="AA4659" t="s">
        <v>57</v>
      </c>
      <c r="AB4659">
        <v>111646</v>
      </c>
      <c r="AC4659" t="s">
        <v>146</v>
      </c>
      <c r="AD4659" t="s">
        <v>4690</v>
      </c>
      <c r="AE4659" t="s">
        <v>107</v>
      </c>
      <c r="AF4659" t="s">
        <v>107</v>
      </c>
      <c r="AI4659">
        <v>1</v>
      </c>
      <c r="AJ4659" t="s">
        <v>58</v>
      </c>
      <c r="AK4659" t="s">
        <v>59</v>
      </c>
      <c r="AL4659">
        <v>44138</v>
      </c>
      <c r="AM4659" t="s">
        <v>4692</v>
      </c>
      <c r="AN4659" t="b">
        <v>1</v>
      </c>
      <c r="BB4659" s="7" t="s">
        <v>20595</v>
      </c>
      <c r="BC4659" s="7" t="s">
        <v>6811</v>
      </c>
      <c r="BD4659" s="7" t="s">
        <v>52</v>
      </c>
      <c r="BE4659" s="7">
        <v>98371</v>
      </c>
      <c r="BF4659" s="7" t="s">
        <v>11221</v>
      </c>
      <c r="BG4659" s="7">
        <v>6827.54</v>
      </c>
      <c r="BH4659" s="7">
        <v>5279.79</v>
      </c>
      <c r="BI4659">
        <v>12107.33</v>
      </c>
      <c r="BJ4659">
        <v>0</v>
      </c>
      <c r="BK4659">
        <v>0</v>
      </c>
      <c r="BL4659">
        <v>0</v>
      </c>
      <c r="BO4659" t="s">
        <v>37739</v>
      </c>
      <c r="BP4659">
        <v>18189</v>
      </c>
      <c r="BQ4659">
        <v>673</v>
      </c>
      <c r="BR4659">
        <v>1238</v>
      </c>
      <c r="BS4659">
        <v>1170</v>
      </c>
      <c r="BT4659">
        <v>10</v>
      </c>
      <c r="BU4659" t="s">
        <v>17025</v>
      </c>
      <c r="BV4659" t="s">
        <v>4695</v>
      </c>
      <c r="BX4659">
        <v>44325.575173611112</v>
      </c>
    </row>
    <row r="4660" spans="1:76" x14ac:dyDescent="0.25">
      <c r="A4660" t="s">
        <v>37740</v>
      </c>
      <c r="B4660" t="s">
        <v>37741</v>
      </c>
      <c r="C4660" t="s">
        <v>46</v>
      </c>
      <c r="D4660">
        <v>44067</v>
      </c>
      <c r="E4660">
        <v>44064</v>
      </c>
      <c r="H4660" t="s">
        <v>47</v>
      </c>
      <c r="I4660">
        <v>44067</v>
      </c>
      <c r="J4660">
        <v>2020</v>
      </c>
      <c r="K4660" t="s">
        <v>48</v>
      </c>
      <c r="L4660" t="s">
        <v>30872</v>
      </c>
      <c r="N4660" t="s">
        <v>37742</v>
      </c>
      <c r="O4660" t="s">
        <v>21870</v>
      </c>
      <c r="Q4660" t="s">
        <v>5990</v>
      </c>
      <c r="R4660">
        <v>98041</v>
      </c>
      <c r="S4660" t="s">
        <v>37743</v>
      </c>
      <c r="T4660" t="s">
        <v>37744</v>
      </c>
      <c r="U4660" t="s">
        <v>37745</v>
      </c>
      <c r="V4660" t="s">
        <v>171</v>
      </c>
      <c r="W4660">
        <v>4</v>
      </c>
      <c r="X4660" t="s">
        <v>4770</v>
      </c>
      <c r="Y4660">
        <v>1000</v>
      </c>
      <c r="AA4660" t="s">
        <v>71</v>
      </c>
      <c r="AC4660" t="s">
        <v>146</v>
      </c>
      <c r="AD4660" t="s">
        <v>4690</v>
      </c>
      <c r="AE4660" t="s">
        <v>107</v>
      </c>
      <c r="AF4660" t="s">
        <v>107</v>
      </c>
      <c r="AJ4660" t="s">
        <v>58</v>
      </c>
      <c r="AK4660" t="s">
        <v>59</v>
      </c>
      <c r="AL4660">
        <v>44138</v>
      </c>
      <c r="AM4660" t="s">
        <v>4692</v>
      </c>
      <c r="AN4660" t="b">
        <v>1</v>
      </c>
      <c r="BB4660" s="7" t="s">
        <v>37746</v>
      </c>
      <c r="BC4660" s="7" t="s">
        <v>21616</v>
      </c>
      <c r="BD4660" s="7" t="s">
        <v>52</v>
      </c>
      <c r="BE4660" s="7">
        <v>98072</v>
      </c>
      <c r="BF4660" s="7" t="s">
        <v>30878</v>
      </c>
      <c r="BG4660" s="7">
        <v>130432.71</v>
      </c>
      <c r="BH4660" s="7">
        <v>0</v>
      </c>
      <c r="BI4660">
        <v>121642.63</v>
      </c>
      <c r="BJ4660">
        <v>0</v>
      </c>
      <c r="BK4660">
        <v>0</v>
      </c>
      <c r="BL4660">
        <v>0</v>
      </c>
      <c r="BM4660">
        <v>2674.93</v>
      </c>
      <c r="BN4660">
        <v>0</v>
      </c>
      <c r="BO4660" t="s">
        <v>37747</v>
      </c>
      <c r="BP4660">
        <v>26007</v>
      </c>
      <c r="BQ4660">
        <v>6467</v>
      </c>
      <c r="BR4660">
        <v>92961</v>
      </c>
      <c r="BS4660">
        <v>588</v>
      </c>
      <c r="BU4660" t="s">
        <v>30880</v>
      </c>
      <c r="BV4660" t="s">
        <v>4695</v>
      </c>
      <c r="BX4660">
        <v>44179.312060185184</v>
      </c>
    </row>
    <row r="4661" spans="1:76" x14ac:dyDescent="0.25">
      <c r="A4661" t="s">
        <v>37758</v>
      </c>
      <c r="B4661" t="s">
        <v>37759</v>
      </c>
      <c r="C4661" t="s">
        <v>46</v>
      </c>
      <c r="D4661">
        <v>43665</v>
      </c>
      <c r="H4661" t="s">
        <v>47</v>
      </c>
      <c r="I4661">
        <v>43665</v>
      </c>
      <c r="J4661">
        <v>2020</v>
      </c>
      <c r="K4661" t="s">
        <v>85</v>
      </c>
      <c r="L4661" t="s">
        <v>37760</v>
      </c>
      <c r="N4661" t="s">
        <v>37761</v>
      </c>
      <c r="O4661" t="s">
        <v>37762</v>
      </c>
      <c r="Q4661" t="s">
        <v>52</v>
      </c>
      <c r="R4661">
        <v>99166</v>
      </c>
      <c r="S4661" t="s">
        <v>37763</v>
      </c>
      <c r="T4661" t="s">
        <v>37763</v>
      </c>
      <c r="U4661">
        <v>5096752412</v>
      </c>
      <c r="V4661" t="s">
        <v>1251</v>
      </c>
      <c r="W4661">
        <v>3</v>
      </c>
      <c r="X4661" t="s">
        <v>4770</v>
      </c>
      <c r="Y4661">
        <v>1000</v>
      </c>
      <c r="AA4661" t="s">
        <v>71</v>
      </c>
      <c r="AC4661" t="s">
        <v>146</v>
      </c>
      <c r="AD4661" t="s">
        <v>4690</v>
      </c>
      <c r="AE4661" t="s">
        <v>107</v>
      </c>
      <c r="AF4661" t="s">
        <v>107</v>
      </c>
      <c r="AJ4661" t="s">
        <v>58</v>
      </c>
      <c r="AK4661" t="s">
        <v>59</v>
      </c>
      <c r="AL4661">
        <v>44138</v>
      </c>
      <c r="AM4661" t="s">
        <v>4692</v>
      </c>
      <c r="AN4661" t="b">
        <v>1</v>
      </c>
      <c r="AO4661" t="b">
        <v>1</v>
      </c>
      <c r="AP4661" t="b">
        <v>1</v>
      </c>
      <c r="AQ4661" t="s">
        <v>60</v>
      </c>
      <c r="AR4661" t="s">
        <v>99</v>
      </c>
      <c r="BB4661" s="7" t="s">
        <v>37764</v>
      </c>
      <c r="BC4661" s="7" t="s">
        <v>12204</v>
      </c>
      <c r="BD4661" s="7" t="s">
        <v>5990</v>
      </c>
      <c r="BE4661" s="7">
        <v>98273</v>
      </c>
      <c r="BF4661" s="7" t="s">
        <v>37765</v>
      </c>
      <c r="BG4661" s="7">
        <v>3332084.01</v>
      </c>
      <c r="BH4661" s="7">
        <v>100</v>
      </c>
      <c r="BI4661">
        <v>3332334.01</v>
      </c>
      <c r="BJ4661">
        <v>0</v>
      </c>
      <c r="BK4661">
        <v>0</v>
      </c>
      <c r="BL4661">
        <v>0</v>
      </c>
      <c r="BO4661" t="s">
        <v>37766</v>
      </c>
      <c r="BP4661">
        <v>24118</v>
      </c>
      <c r="BQ4661">
        <v>25011</v>
      </c>
      <c r="BR4661">
        <v>25327</v>
      </c>
      <c r="BS4661">
        <v>481</v>
      </c>
      <c r="BU4661" t="s">
        <v>37767</v>
      </c>
      <c r="BV4661" t="s">
        <v>4695</v>
      </c>
      <c r="BX4661">
        <v>44327.412592592591</v>
      </c>
    </row>
    <row r="4662" spans="1:76" x14ac:dyDescent="0.25">
      <c r="A4662" t="s">
        <v>37768</v>
      </c>
      <c r="B4662" t="s">
        <v>37769</v>
      </c>
      <c r="C4662" t="s">
        <v>46</v>
      </c>
      <c r="D4662">
        <v>43808</v>
      </c>
      <c r="H4662" t="s">
        <v>47</v>
      </c>
      <c r="I4662">
        <v>43808</v>
      </c>
      <c r="J4662">
        <v>2020</v>
      </c>
      <c r="K4662" t="s">
        <v>85</v>
      </c>
      <c r="L4662" t="s">
        <v>37770</v>
      </c>
      <c r="N4662" t="s">
        <v>37771</v>
      </c>
      <c r="O4662" t="s">
        <v>4916</v>
      </c>
      <c r="Q4662" t="s">
        <v>52</v>
      </c>
      <c r="R4662">
        <v>98401</v>
      </c>
      <c r="S4662" t="s">
        <v>37772</v>
      </c>
      <c r="T4662" t="s">
        <v>37772</v>
      </c>
      <c r="U4662" t="s">
        <v>37773</v>
      </c>
      <c r="V4662" t="s">
        <v>297</v>
      </c>
      <c r="W4662">
        <v>5</v>
      </c>
      <c r="X4662" t="s">
        <v>4770</v>
      </c>
      <c r="Y4662">
        <v>1000</v>
      </c>
      <c r="AA4662" t="s">
        <v>71</v>
      </c>
      <c r="AC4662" t="s">
        <v>146</v>
      </c>
      <c r="AD4662" t="s">
        <v>4690</v>
      </c>
      <c r="AE4662" t="s">
        <v>107</v>
      </c>
      <c r="AF4662" t="s">
        <v>107</v>
      </c>
      <c r="AJ4662" t="s">
        <v>58</v>
      </c>
      <c r="AK4662" t="s">
        <v>59</v>
      </c>
      <c r="AL4662">
        <v>44138</v>
      </c>
      <c r="AM4662" t="s">
        <v>4692</v>
      </c>
      <c r="AN4662" t="b">
        <v>1</v>
      </c>
      <c r="AO4662" t="b">
        <v>1</v>
      </c>
      <c r="AP4662" t="b">
        <v>1</v>
      </c>
      <c r="AQ4662" t="s">
        <v>60</v>
      </c>
      <c r="AR4662" t="s">
        <v>99</v>
      </c>
      <c r="BB4662" s="7" t="s">
        <v>20290</v>
      </c>
      <c r="BC4662" s="7" t="s">
        <v>4916</v>
      </c>
      <c r="BD4662" s="7" t="s">
        <v>52</v>
      </c>
      <c r="BE4662" s="7">
        <v>98401</v>
      </c>
      <c r="BF4662" s="7" t="s">
        <v>20950</v>
      </c>
      <c r="BG4662" s="7">
        <v>610181.92000000004</v>
      </c>
      <c r="BH4662" s="7">
        <v>0</v>
      </c>
      <c r="BI4662">
        <v>602418.55000000005</v>
      </c>
      <c r="BJ4662">
        <v>0</v>
      </c>
      <c r="BK4662">
        <v>0</v>
      </c>
      <c r="BL4662">
        <v>0</v>
      </c>
      <c r="BO4662" t="s">
        <v>37774</v>
      </c>
      <c r="BP4662">
        <v>24562</v>
      </c>
      <c r="BQ4662">
        <v>29599</v>
      </c>
      <c r="BR4662">
        <v>25547</v>
      </c>
      <c r="BS4662">
        <v>800</v>
      </c>
      <c r="BU4662" t="s">
        <v>20293</v>
      </c>
      <c r="BV4662" t="s">
        <v>4695</v>
      </c>
      <c r="BX4662">
        <v>44355.592905092592</v>
      </c>
    </row>
    <row r="4663" spans="1:76" x14ac:dyDescent="0.25">
      <c r="A4663" t="s">
        <v>37775</v>
      </c>
      <c r="B4663" t="s">
        <v>37776</v>
      </c>
      <c r="C4663" t="s">
        <v>46</v>
      </c>
      <c r="D4663">
        <v>43866</v>
      </c>
      <c r="H4663" t="s">
        <v>47</v>
      </c>
      <c r="I4663">
        <v>43866</v>
      </c>
      <c r="J4663">
        <v>2020</v>
      </c>
      <c r="K4663" t="s">
        <v>85</v>
      </c>
      <c r="L4663" t="s">
        <v>37777</v>
      </c>
      <c r="N4663" t="s">
        <v>37778</v>
      </c>
      <c r="O4663" t="s">
        <v>4715</v>
      </c>
      <c r="Q4663" t="s">
        <v>52</v>
      </c>
      <c r="R4663">
        <v>98115</v>
      </c>
      <c r="S4663" t="s">
        <v>37779</v>
      </c>
      <c r="T4663" t="s">
        <v>37780</v>
      </c>
      <c r="U4663" t="s">
        <v>37781</v>
      </c>
      <c r="V4663" t="s">
        <v>171</v>
      </c>
      <c r="W4663">
        <v>4</v>
      </c>
      <c r="X4663" t="s">
        <v>4770</v>
      </c>
      <c r="Y4663">
        <v>1000</v>
      </c>
      <c r="AA4663" t="s">
        <v>71</v>
      </c>
      <c r="AC4663" t="s">
        <v>146</v>
      </c>
      <c r="AD4663" t="s">
        <v>4690</v>
      </c>
      <c r="AE4663" t="s">
        <v>107</v>
      </c>
      <c r="AF4663" t="s">
        <v>107</v>
      </c>
      <c r="AJ4663" t="s">
        <v>58</v>
      </c>
      <c r="AK4663" t="s">
        <v>59</v>
      </c>
      <c r="AL4663">
        <v>44138</v>
      </c>
      <c r="AM4663" t="s">
        <v>4692</v>
      </c>
      <c r="AN4663" t="b">
        <v>1</v>
      </c>
      <c r="AO4663" t="b">
        <v>1</v>
      </c>
      <c r="AP4663" t="b">
        <v>0</v>
      </c>
      <c r="AQ4663" t="s">
        <v>177</v>
      </c>
      <c r="BB4663" s="7" t="s">
        <v>20290</v>
      </c>
      <c r="BC4663" s="7" t="s">
        <v>4916</v>
      </c>
      <c r="BD4663" s="7" t="s">
        <v>52</v>
      </c>
      <c r="BE4663" s="7">
        <v>98401</v>
      </c>
      <c r="BF4663" s="7" t="s">
        <v>20950</v>
      </c>
      <c r="BG4663" s="7">
        <v>107400.39</v>
      </c>
      <c r="BH4663" s="7">
        <v>0</v>
      </c>
      <c r="BI4663">
        <v>107320.39</v>
      </c>
      <c r="BJ4663">
        <v>0</v>
      </c>
      <c r="BK4663">
        <v>0</v>
      </c>
      <c r="BL4663">
        <v>0</v>
      </c>
      <c r="BO4663" t="s">
        <v>37782</v>
      </c>
      <c r="BP4663">
        <v>24867</v>
      </c>
      <c r="BQ4663">
        <v>1474</v>
      </c>
      <c r="BR4663">
        <v>25702</v>
      </c>
      <c r="BS4663">
        <v>1122</v>
      </c>
      <c r="BU4663" t="s">
        <v>20293</v>
      </c>
      <c r="BV4663" t="s">
        <v>4695</v>
      </c>
      <c r="BX4663">
        <v>44699.904953703706</v>
      </c>
    </row>
    <row r="4664" spans="1:76" x14ac:dyDescent="0.25">
      <c r="A4664" t="s">
        <v>37791</v>
      </c>
      <c r="B4664" t="s">
        <v>4303</v>
      </c>
      <c r="C4664" t="s">
        <v>46</v>
      </c>
      <c r="D4664">
        <v>43886</v>
      </c>
      <c r="H4664" t="s">
        <v>47</v>
      </c>
      <c r="I4664">
        <v>43886</v>
      </c>
      <c r="J4664">
        <v>2020</v>
      </c>
      <c r="K4664" t="s">
        <v>85</v>
      </c>
      <c r="L4664" t="s">
        <v>37792</v>
      </c>
      <c r="N4664" t="s">
        <v>37793</v>
      </c>
      <c r="O4664" t="s">
        <v>4741</v>
      </c>
      <c r="P4664" t="s">
        <v>155</v>
      </c>
      <c r="Q4664" t="s">
        <v>52</v>
      </c>
      <c r="R4664">
        <v>98502</v>
      </c>
      <c r="S4664" t="s">
        <v>37794</v>
      </c>
      <c r="T4664" t="s">
        <v>37794</v>
      </c>
      <c r="U4664" t="s">
        <v>37795</v>
      </c>
      <c r="V4664" t="s">
        <v>4807</v>
      </c>
      <c r="W4664">
        <v>23</v>
      </c>
      <c r="X4664" t="s">
        <v>5607</v>
      </c>
      <c r="Y4664">
        <v>4229</v>
      </c>
      <c r="Z4664" t="s">
        <v>155</v>
      </c>
      <c r="AA4664" t="s">
        <v>4785</v>
      </c>
      <c r="AB4664">
        <v>187220</v>
      </c>
      <c r="AC4664" t="s">
        <v>146</v>
      </c>
      <c r="AD4664" t="s">
        <v>4690</v>
      </c>
      <c r="AE4664" t="s">
        <v>107</v>
      </c>
      <c r="AF4664" t="s">
        <v>107</v>
      </c>
      <c r="AI4664">
        <v>1</v>
      </c>
      <c r="AJ4664" t="s">
        <v>58</v>
      </c>
      <c r="AK4664" t="s">
        <v>59</v>
      </c>
      <c r="AL4664">
        <v>44138</v>
      </c>
      <c r="AM4664" t="s">
        <v>4692</v>
      </c>
      <c r="AN4664" t="b">
        <v>1</v>
      </c>
      <c r="AO4664" t="b">
        <v>1</v>
      </c>
      <c r="AP4664" t="b">
        <v>1</v>
      </c>
      <c r="AQ4664" t="s">
        <v>60</v>
      </c>
      <c r="AR4664" t="s">
        <v>99</v>
      </c>
      <c r="BB4664" s="7" t="s">
        <v>37793</v>
      </c>
      <c r="BC4664" s="7" t="s">
        <v>4741</v>
      </c>
      <c r="BD4664" s="7" t="s">
        <v>52</v>
      </c>
      <c r="BE4664" s="7">
        <v>98502</v>
      </c>
      <c r="BF4664" s="7" t="s">
        <v>37795</v>
      </c>
      <c r="BG4664" s="7">
        <v>4052</v>
      </c>
      <c r="BH4664" s="7">
        <v>0</v>
      </c>
      <c r="BI4664">
        <v>3872.98</v>
      </c>
      <c r="BJ4664">
        <v>1200</v>
      </c>
      <c r="BK4664">
        <v>0</v>
      </c>
      <c r="BL4664">
        <v>0</v>
      </c>
      <c r="BO4664" t="s">
        <v>37796</v>
      </c>
      <c r="BP4664">
        <v>24993</v>
      </c>
      <c r="BQ4664">
        <v>74</v>
      </c>
      <c r="BR4664">
        <v>25776</v>
      </c>
      <c r="BS4664">
        <v>494</v>
      </c>
      <c r="BU4664" t="s">
        <v>37792</v>
      </c>
      <c r="BV4664" t="s">
        <v>4695</v>
      </c>
      <c r="BX4664">
        <v>44196.914907407408</v>
      </c>
    </row>
    <row r="4665" spans="1:76" x14ac:dyDescent="0.25">
      <c r="A4665" t="s">
        <v>37797</v>
      </c>
      <c r="B4665" t="s">
        <v>3431</v>
      </c>
      <c r="C4665" t="s">
        <v>46</v>
      </c>
      <c r="D4665">
        <v>43899</v>
      </c>
      <c r="H4665" t="s">
        <v>47</v>
      </c>
      <c r="I4665">
        <v>43899</v>
      </c>
      <c r="J4665">
        <v>2020</v>
      </c>
      <c r="K4665" t="s">
        <v>85</v>
      </c>
      <c r="L4665" t="s">
        <v>3432</v>
      </c>
      <c r="N4665" t="s">
        <v>37798</v>
      </c>
      <c r="O4665" t="s">
        <v>37799</v>
      </c>
      <c r="Q4665" t="s">
        <v>6080</v>
      </c>
      <c r="R4665">
        <v>98446</v>
      </c>
      <c r="S4665" t="s">
        <v>37800</v>
      </c>
      <c r="T4665" t="s">
        <v>37800</v>
      </c>
      <c r="U4665">
        <v>2064300749</v>
      </c>
      <c r="V4665" t="s">
        <v>275</v>
      </c>
      <c r="W4665">
        <v>6</v>
      </c>
      <c r="X4665" t="s">
        <v>4770</v>
      </c>
      <c r="Y4665">
        <v>1000</v>
      </c>
      <c r="AA4665" t="s">
        <v>71</v>
      </c>
      <c r="AC4665" t="s">
        <v>146</v>
      </c>
      <c r="AD4665" t="s">
        <v>4690</v>
      </c>
      <c r="AE4665" t="s">
        <v>107</v>
      </c>
      <c r="AF4665" t="s">
        <v>107</v>
      </c>
      <c r="AJ4665" t="s">
        <v>58</v>
      </c>
      <c r="AK4665" t="s">
        <v>59</v>
      </c>
      <c r="AL4665">
        <v>44138</v>
      </c>
      <c r="AM4665" t="s">
        <v>4692</v>
      </c>
      <c r="AN4665" t="b">
        <v>1</v>
      </c>
      <c r="AO4665" t="b">
        <v>1</v>
      </c>
      <c r="AP4665" t="b">
        <v>1</v>
      </c>
      <c r="AQ4665" t="s">
        <v>60</v>
      </c>
      <c r="AR4665" t="s">
        <v>99</v>
      </c>
      <c r="BB4665" s="7" t="s">
        <v>37798</v>
      </c>
      <c r="BC4665" s="7" t="s">
        <v>37799</v>
      </c>
      <c r="BD4665" s="7" t="s">
        <v>6080</v>
      </c>
      <c r="BE4665" s="7">
        <v>98446</v>
      </c>
      <c r="BF4665" s="7">
        <v>2064300749</v>
      </c>
      <c r="BG4665" s="7">
        <v>43774.82</v>
      </c>
      <c r="BH4665" s="7">
        <v>0</v>
      </c>
      <c r="BI4665">
        <v>42631.519999999997</v>
      </c>
      <c r="BJ4665">
        <v>0</v>
      </c>
      <c r="BK4665">
        <v>0</v>
      </c>
      <c r="BL4665">
        <v>0</v>
      </c>
      <c r="BO4665" t="s">
        <v>37801</v>
      </c>
      <c r="BP4665">
        <v>25051</v>
      </c>
      <c r="BQ4665">
        <v>3161</v>
      </c>
      <c r="BR4665">
        <v>25813</v>
      </c>
      <c r="BS4665">
        <v>816</v>
      </c>
      <c r="BU4665" t="s">
        <v>37802</v>
      </c>
      <c r="BV4665" t="s">
        <v>4695</v>
      </c>
      <c r="BX4665">
        <v>44341.035925925928</v>
      </c>
    </row>
    <row r="4666" spans="1:76" x14ac:dyDescent="0.25">
      <c r="A4666" t="s">
        <v>37803</v>
      </c>
      <c r="B4666" t="s">
        <v>32114</v>
      </c>
      <c r="C4666" t="s">
        <v>46</v>
      </c>
      <c r="D4666">
        <v>43903</v>
      </c>
      <c r="H4666" t="s">
        <v>47</v>
      </c>
      <c r="I4666">
        <v>43903</v>
      </c>
      <c r="J4666">
        <v>2020</v>
      </c>
      <c r="K4666" t="s">
        <v>85</v>
      </c>
      <c r="L4666" t="s">
        <v>37804</v>
      </c>
      <c r="N4666" t="s">
        <v>37805</v>
      </c>
      <c r="O4666" t="s">
        <v>21822</v>
      </c>
      <c r="P4666" t="s">
        <v>88</v>
      </c>
      <c r="Q4666" t="s">
        <v>52</v>
      </c>
      <c r="R4666">
        <v>98531</v>
      </c>
      <c r="S4666" t="s">
        <v>37806</v>
      </c>
      <c r="T4666" t="s">
        <v>37807</v>
      </c>
      <c r="U4666">
        <v>3606235201</v>
      </c>
      <c r="V4666" t="s">
        <v>4807</v>
      </c>
      <c r="W4666">
        <v>23</v>
      </c>
      <c r="X4666" t="s">
        <v>5408</v>
      </c>
      <c r="Y4666">
        <v>3626</v>
      </c>
      <c r="Z4666" t="s">
        <v>88</v>
      </c>
      <c r="AA4666" t="s">
        <v>4785</v>
      </c>
      <c r="AB4666">
        <v>49233</v>
      </c>
      <c r="AC4666" t="s">
        <v>146</v>
      </c>
      <c r="AD4666" t="s">
        <v>4690</v>
      </c>
      <c r="AE4666" t="s">
        <v>107</v>
      </c>
      <c r="AF4666" t="s">
        <v>107</v>
      </c>
      <c r="AI4666">
        <v>2</v>
      </c>
      <c r="AJ4666" t="s">
        <v>58</v>
      </c>
      <c r="AK4666" t="s">
        <v>59</v>
      </c>
      <c r="AL4666">
        <v>44138</v>
      </c>
      <c r="AM4666" t="s">
        <v>4692</v>
      </c>
      <c r="AN4666" t="b">
        <v>1</v>
      </c>
      <c r="AO4666" t="b">
        <v>1</v>
      </c>
      <c r="AP4666" t="b">
        <v>1</v>
      </c>
      <c r="AQ4666" t="s">
        <v>60</v>
      </c>
      <c r="AR4666" t="s">
        <v>99</v>
      </c>
      <c r="BB4666" s="7" t="s">
        <v>37808</v>
      </c>
      <c r="BC4666" s="7" t="s">
        <v>16153</v>
      </c>
      <c r="BD4666" s="7" t="s">
        <v>52</v>
      </c>
      <c r="BE4666" s="7">
        <v>98532</v>
      </c>
      <c r="BF4666" s="7">
        <v>3608270647</v>
      </c>
      <c r="BG4666" s="7">
        <v>20753.09</v>
      </c>
      <c r="BH4666" s="7">
        <v>0</v>
      </c>
      <c r="BI4666">
        <v>20069.38</v>
      </c>
      <c r="BJ4666">
        <v>2605</v>
      </c>
      <c r="BK4666">
        <v>0</v>
      </c>
      <c r="BL4666">
        <v>0</v>
      </c>
      <c r="BO4666" t="s">
        <v>37809</v>
      </c>
      <c r="BP4666">
        <v>25092</v>
      </c>
      <c r="BQ4666">
        <v>3789</v>
      </c>
      <c r="BR4666">
        <v>25836</v>
      </c>
      <c r="BS4666">
        <v>713</v>
      </c>
      <c r="BU4666" t="s">
        <v>37810</v>
      </c>
      <c r="BV4666" t="s">
        <v>4695</v>
      </c>
      <c r="BX4666">
        <v>44189.353437500002</v>
      </c>
    </row>
    <row r="4667" spans="1:76" x14ac:dyDescent="0.25">
      <c r="A4667" t="s">
        <v>37811</v>
      </c>
      <c r="B4667" t="s">
        <v>37812</v>
      </c>
      <c r="C4667" t="s">
        <v>46</v>
      </c>
      <c r="D4667">
        <v>43915</v>
      </c>
      <c r="H4667" t="s">
        <v>47</v>
      </c>
      <c r="I4667">
        <v>43915</v>
      </c>
      <c r="J4667">
        <v>2020</v>
      </c>
      <c r="K4667" t="s">
        <v>85</v>
      </c>
      <c r="L4667" t="s">
        <v>37813</v>
      </c>
      <c r="N4667" t="s">
        <v>37814</v>
      </c>
      <c r="O4667" t="s">
        <v>6063</v>
      </c>
      <c r="P4667" t="s">
        <v>226</v>
      </c>
      <c r="Q4667" t="s">
        <v>46</v>
      </c>
      <c r="R4667">
        <v>98607</v>
      </c>
      <c r="S4667" t="s">
        <v>37815</v>
      </c>
      <c r="T4667" t="s">
        <v>37816</v>
      </c>
      <c r="U4667">
        <v>7072393965</v>
      </c>
      <c r="V4667" t="s">
        <v>4783</v>
      </c>
      <c r="W4667">
        <v>25</v>
      </c>
      <c r="X4667" t="s">
        <v>6013</v>
      </c>
      <c r="Y4667">
        <v>3147</v>
      </c>
      <c r="Z4667" t="s">
        <v>226</v>
      </c>
      <c r="AA4667" t="s">
        <v>4785</v>
      </c>
      <c r="AB4667">
        <v>293107</v>
      </c>
      <c r="AC4667" t="s">
        <v>146</v>
      </c>
      <c r="AD4667" t="s">
        <v>4690</v>
      </c>
      <c r="AE4667" t="s">
        <v>107</v>
      </c>
      <c r="AF4667" t="s">
        <v>107</v>
      </c>
      <c r="AI4667">
        <v>4</v>
      </c>
      <c r="AJ4667" t="s">
        <v>58</v>
      </c>
      <c r="AK4667" t="s">
        <v>59</v>
      </c>
      <c r="AL4667">
        <v>44138</v>
      </c>
      <c r="AM4667" t="s">
        <v>4692</v>
      </c>
      <c r="AN4667" t="b">
        <v>1</v>
      </c>
      <c r="AO4667" t="b">
        <v>1</v>
      </c>
      <c r="AP4667" t="b">
        <v>1</v>
      </c>
      <c r="AQ4667" t="s">
        <v>60</v>
      </c>
      <c r="AR4667" t="s">
        <v>61</v>
      </c>
      <c r="BB4667" s="7" t="s">
        <v>37814</v>
      </c>
      <c r="BC4667" s="7" t="s">
        <v>6063</v>
      </c>
      <c r="BD4667" s="7" t="s">
        <v>46</v>
      </c>
      <c r="BE4667" s="7">
        <v>98607</v>
      </c>
      <c r="BF4667" s="7">
        <v>7072393965</v>
      </c>
      <c r="BG4667" s="7">
        <v>22634</v>
      </c>
      <c r="BH4667" s="7">
        <v>3157.49</v>
      </c>
      <c r="BI4667">
        <v>25791.49</v>
      </c>
      <c r="BJ4667">
        <v>0</v>
      </c>
      <c r="BK4667">
        <v>0</v>
      </c>
      <c r="BL4667">
        <v>0</v>
      </c>
      <c r="BM4667">
        <v>0</v>
      </c>
      <c r="BN4667">
        <v>9897.2099999999991</v>
      </c>
      <c r="BO4667" t="s">
        <v>37817</v>
      </c>
      <c r="BP4667">
        <v>25129</v>
      </c>
      <c r="BQ4667">
        <v>1589</v>
      </c>
      <c r="BR4667">
        <v>25868</v>
      </c>
      <c r="BS4667">
        <v>882</v>
      </c>
      <c r="BU4667" t="s">
        <v>37818</v>
      </c>
      <c r="BV4667" t="s">
        <v>4695</v>
      </c>
      <c r="BX4667">
        <v>44277.628877314812</v>
      </c>
    </row>
    <row r="4668" spans="1:76" x14ac:dyDescent="0.25">
      <c r="A4668" t="s">
        <v>37819</v>
      </c>
      <c r="B4668" t="s">
        <v>23552</v>
      </c>
      <c r="C4668" t="s">
        <v>46</v>
      </c>
      <c r="D4668">
        <v>43917</v>
      </c>
      <c r="I4668">
        <v>43917</v>
      </c>
      <c r="J4668">
        <v>2020</v>
      </c>
      <c r="K4668" t="s">
        <v>85</v>
      </c>
      <c r="L4668" t="s">
        <v>37820</v>
      </c>
      <c r="N4668" t="s">
        <v>30257</v>
      </c>
      <c r="O4668" t="s">
        <v>20634</v>
      </c>
      <c r="P4668" t="s">
        <v>252</v>
      </c>
      <c r="Q4668" t="s">
        <v>52</v>
      </c>
      <c r="R4668">
        <v>98802</v>
      </c>
      <c r="S4668" t="s">
        <v>23555</v>
      </c>
      <c r="T4668" t="s">
        <v>23555</v>
      </c>
      <c r="U4668">
        <v>5098862621</v>
      </c>
      <c r="V4668" t="s">
        <v>4807</v>
      </c>
      <c r="W4668">
        <v>23</v>
      </c>
      <c r="X4668" t="s">
        <v>7405</v>
      </c>
      <c r="Y4668">
        <v>3235</v>
      </c>
      <c r="Z4668" t="s">
        <v>252</v>
      </c>
      <c r="AA4668" t="s">
        <v>4785</v>
      </c>
      <c r="AB4668">
        <v>22724</v>
      </c>
      <c r="AC4668" t="s">
        <v>146</v>
      </c>
      <c r="AD4668" t="s">
        <v>4690</v>
      </c>
      <c r="AE4668" t="s">
        <v>107</v>
      </c>
      <c r="AF4668" t="s">
        <v>107</v>
      </c>
      <c r="AI4668">
        <v>1</v>
      </c>
      <c r="AJ4668" t="s">
        <v>58</v>
      </c>
      <c r="AK4668" t="s">
        <v>59</v>
      </c>
      <c r="AL4668">
        <v>44138</v>
      </c>
      <c r="AM4668" t="s">
        <v>4878</v>
      </c>
      <c r="AN4668" t="b">
        <v>1</v>
      </c>
      <c r="AO4668" t="b">
        <v>1</v>
      </c>
      <c r="AP4668" t="b">
        <v>1</v>
      </c>
      <c r="AQ4668" t="s">
        <v>60</v>
      </c>
      <c r="AR4668" t="s">
        <v>61</v>
      </c>
      <c r="BB4668" s="7" t="s">
        <v>30257</v>
      </c>
      <c r="BC4668" s="7" t="s">
        <v>20634</v>
      </c>
      <c r="BD4668" s="7" t="s">
        <v>52</v>
      </c>
      <c r="BE4668" s="7">
        <v>98802</v>
      </c>
      <c r="BF4668" s="7">
        <v>5098862621</v>
      </c>
      <c r="BO4668" t="s">
        <v>37821</v>
      </c>
      <c r="BP4668">
        <v>25090</v>
      </c>
      <c r="BQ4668">
        <v>4178</v>
      </c>
      <c r="BR4668">
        <v>25874</v>
      </c>
      <c r="BU4668" t="s">
        <v>37822</v>
      </c>
      <c r="BV4668" t="s">
        <v>4695</v>
      </c>
      <c r="BX4668">
        <v>44189.353310185186</v>
      </c>
    </row>
    <row r="4669" spans="1:76" x14ac:dyDescent="0.25">
      <c r="A4669" t="s">
        <v>37823</v>
      </c>
      <c r="B4669" t="s">
        <v>37824</v>
      </c>
      <c r="C4669" t="s">
        <v>46</v>
      </c>
      <c r="D4669">
        <v>43908</v>
      </c>
      <c r="H4669" t="s">
        <v>47</v>
      </c>
      <c r="I4669">
        <v>43908</v>
      </c>
      <c r="J4669">
        <v>2020</v>
      </c>
      <c r="K4669" t="s">
        <v>85</v>
      </c>
      <c r="L4669" t="s">
        <v>37825</v>
      </c>
      <c r="N4669" t="s">
        <v>37826</v>
      </c>
      <c r="O4669" t="s">
        <v>29978</v>
      </c>
      <c r="P4669" t="s">
        <v>115</v>
      </c>
      <c r="Q4669" t="s">
        <v>52</v>
      </c>
      <c r="R4669">
        <v>98388</v>
      </c>
      <c r="S4669" t="s">
        <v>37827</v>
      </c>
      <c r="T4669" t="s">
        <v>37828</v>
      </c>
      <c r="U4669" t="s">
        <v>37829</v>
      </c>
      <c r="V4669" t="s">
        <v>54</v>
      </c>
      <c r="W4669">
        <v>13</v>
      </c>
      <c r="X4669" t="s">
        <v>127</v>
      </c>
      <c r="Y4669">
        <v>4833</v>
      </c>
      <c r="Z4669" t="s">
        <v>115</v>
      </c>
      <c r="AA4669" t="s">
        <v>57</v>
      </c>
      <c r="AB4669">
        <v>90641</v>
      </c>
      <c r="AC4669" t="s">
        <v>146</v>
      </c>
      <c r="AD4669" t="s">
        <v>4690</v>
      </c>
      <c r="AE4669" t="s">
        <v>107</v>
      </c>
      <c r="AF4669" t="s">
        <v>107</v>
      </c>
      <c r="AI4669">
        <v>2</v>
      </c>
      <c r="AJ4669" t="s">
        <v>58</v>
      </c>
      <c r="AK4669" t="s">
        <v>59</v>
      </c>
      <c r="AL4669">
        <v>44138</v>
      </c>
      <c r="AM4669" t="s">
        <v>4692</v>
      </c>
      <c r="AN4669" t="b">
        <v>1</v>
      </c>
      <c r="BB4669" s="7" t="s">
        <v>20595</v>
      </c>
      <c r="BC4669" s="7" t="s">
        <v>6811</v>
      </c>
      <c r="BD4669" s="7" t="s">
        <v>52</v>
      </c>
      <c r="BE4669" s="7">
        <v>98371</v>
      </c>
      <c r="BF4669" s="7" t="s">
        <v>11221</v>
      </c>
      <c r="BG4669" s="7">
        <v>1217</v>
      </c>
      <c r="BH4669" s="7">
        <v>0</v>
      </c>
      <c r="BI4669">
        <v>1217</v>
      </c>
      <c r="BJ4669">
        <v>0</v>
      </c>
      <c r="BK4669">
        <v>0</v>
      </c>
      <c r="BL4669">
        <v>0</v>
      </c>
      <c r="BO4669" t="s">
        <v>37830</v>
      </c>
      <c r="BP4669">
        <v>25111</v>
      </c>
      <c r="BQ4669">
        <v>29841</v>
      </c>
      <c r="BR4669">
        <v>25855</v>
      </c>
      <c r="BS4669">
        <v>845</v>
      </c>
      <c r="BT4669">
        <v>28</v>
      </c>
      <c r="BU4669" t="s">
        <v>17025</v>
      </c>
      <c r="BV4669" t="s">
        <v>4695</v>
      </c>
      <c r="BX4669">
        <v>44256.375810185185</v>
      </c>
    </row>
    <row r="4670" spans="1:76" x14ac:dyDescent="0.25">
      <c r="A4670" t="s">
        <v>37831</v>
      </c>
      <c r="B4670" t="s">
        <v>37832</v>
      </c>
      <c r="C4670" t="s">
        <v>46</v>
      </c>
      <c r="D4670">
        <v>43930</v>
      </c>
      <c r="H4670" t="s">
        <v>47</v>
      </c>
      <c r="I4670">
        <v>43930</v>
      </c>
      <c r="J4670">
        <v>2020</v>
      </c>
      <c r="K4670" t="s">
        <v>85</v>
      </c>
      <c r="L4670" t="s">
        <v>37833</v>
      </c>
      <c r="N4670" t="s">
        <v>37834</v>
      </c>
      <c r="O4670" t="s">
        <v>21717</v>
      </c>
      <c r="P4670" t="s">
        <v>908</v>
      </c>
      <c r="Q4670" t="s">
        <v>52</v>
      </c>
      <c r="R4670">
        <v>98922</v>
      </c>
      <c r="S4670" t="s">
        <v>37835</v>
      </c>
      <c r="T4670" t="s">
        <v>37836</v>
      </c>
      <c r="U4670" t="s">
        <v>37837</v>
      </c>
      <c r="V4670" t="s">
        <v>4807</v>
      </c>
      <c r="W4670">
        <v>23</v>
      </c>
      <c r="X4670" t="s">
        <v>5397</v>
      </c>
      <c r="Y4670">
        <v>3559</v>
      </c>
      <c r="Z4670" t="s">
        <v>908</v>
      </c>
      <c r="AA4670" t="s">
        <v>4785</v>
      </c>
      <c r="AB4670">
        <v>26913</v>
      </c>
      <c r="AC4670" t="s">
        <v>146</v>
      </c>
      <c r="AD4670" t="s">
        <v>4690</v>
      </c>
      <c r="AE4670" t="s">
        <v>107</v>
      </c>
      <c r="AF4670" t="s">
        <v>107</v>
      </c>
      <c r="AI4670">
        <v>2</v>
      </c>
      <c r="AJ4670" t="s">
        <v>58</v>
      </c>
      <c r="AK4670" t="s">
        <v>59</v>
      </c>
      <c r="AL4670">
        <v>44138</v>
      </c>
      <c r="AM4670" t="s">
        <v>4692</v>
      </c>
      <c r="AN4670" t="b">
        <v>1</v>
      </c>
      <c r="AO4670" t="b">
        <v>1</v>
      </c>
      <c r="AP4670" t="b">
        <v>1</v>
      </c>
      <c r="AQ4670" t="s">
        <v>60</v>
      </c>
      <c r="AR4670" t="s">
        <v>99</v>
      </c>
      <c r="BB4670" s="7" t="s">
        <v>20595</v>
      </c>
      <c r="BC4670" s="7" t="s">
        <v>6811</v>
      </c>
      <c r="BD4670" s="7" t="s">
        <v>52</v>
      </c>
      <c r="BE4670" s="7">
        <v>98371</v>
      </c>
      <c r="BF4670" s="7" t="s">
        <v>11221</v>
      </c>
      <c r="BG4670" s="7">
        <v>51849.46</v>
      </c>
      <c r="BH4670" s="7">
        <v>0</v>
      </c>
      <c r="BI4670">
        <v>51849.46</v>
      </c>
      <c r="BJ4670">
        <v>-250.5</v>
      </c>
      <c r="BK4670">
        <v>0</v>
      </c>
      <c r="BL4670">
        <v>0</v>
      </c>
      <c r="BM4670">
        <v>28174</v>
      </c>
      <c r="BN4670">
        <v>0</v>
      </c>
      <c r="BO4670" t="s">
        <v>37838</v>
      </c>
      <c r="BP4670">
        <v>25178</v>
      </c>
      <c r="BQ4670">
        <v>29885</v>
      </c>
      <c r="BR4670">
        <v>25920</v>
      </c>
      <c r="BS4670">
        <v>857</v>
      </c>
      <c r="BU4670" t="s">
        <v>17025</v>
      </c>
      <c r="BV4670" t="s">
        <v>4695</v>
      </c>
      <c r="BX4670">
        <v>44265.519895833335</v>
      </c>
    </row>
    <row r="4671" spans="1:76" x14ac:dyDescent="0.25">
      <c r="A4671" t="s">
        <v>37839</v>
      </c>
      <c r="B4671" t="s">
        <v>658</v>
      </c>
      <c r="C4671" t="s">
        <v>46</v>
      </c>
      <c r="D4671">
        <v>42982</v>
      </c>
      <c r="H4671" t="s">
        <v>47</v>
      </c>
      <c r="I4671">
        <v>42982</v>
      </c>
      <c r="J4671">
        <v>2020</v>
      </c>
      <c r="K4671" t="s">
        <v>85</v>
      </c>
      <c r="L4671" t="s">
        <v>30547</v>
      </c>
      <c r="N4671" t="s">
        <v>37840</v>
      </c>
      <c r="O4671" t="s">
        <v>661</v>
      </c>
      <c r="P4671" t="s">
        <v>115</v>
      </c>
      <c r="Q4671" t="s">
        <v>52</v>
      </c>
      <c r="R4671">
        <v>98153</v>
      </c>
      <c r="S4671" t="s">
        <v>37841</v>
      </c>
      <c r="T4671" t="s">
        <v>37841</v>
      </c>
      <c r="U4671" t="s">
        <v>37842</v>
      </c>
      <c r="V4671" t="s">
        <v>90</v>
      </c>
      <c r="W4671">
        <v>12</v>
      </c>
      <c r="X4671" t="s">
        <v>619</v>
      </c>
      <c r="Y4671">
        <v>4731</v>
      </c>
      <c r="Z4671" t="s">
        <v>115</v>
      </c>
      <c r="AA4671" t="s">
        <v>57</v>
      </c>
      <c r="AB4671">
        <v>106278</v>
      </c>
      <c r="AC4671" t="s">
        <v>146</v>
      </c>
      <c r="AD4671" t="s">
        <v>4690</v>
      </c>
      <c r="AE4671" t="s">
        <v>107</v>
      </c>
      <c r="AF4671" t="s">
        <v>107</v>
      </c>
      <c r="AJ4671" t="s">
        <v>58</v>
      </c>
      <c r="AK4671" t="s">
        <v>59</v>
      </c>
      <c r="AL4671">
        <v>44138</v>
      </c>
      <c r="AM4671" t="s">
        <v>4692</v>
      </c>
      <c r="AN4671" t="b">
        <v>1</v>
      </c>
      <c r="BB4671" s="7" t="s">
        <v>37840</v>
      </c>
      <c r="BC4671" s="7" t="s">
        <v>661</v>
      </c>
      <c r="BD4671" s="7" t="s">
        <v>52</v>
      </c>
      <c r="BE4671" s="7">
        <v>98153</v>
      </c>
      <c r="BF4671" s="7" t="s">
        <v>37842</v>
      </c>
      <c r="BG4671" s="7">
        <v>42654.29</v>
      </c>
      <c r="BH4671" s="7">
        <v>-776.29</v>
      </c>
      <c r="BI4671">
        <v>41878</v>
      </c>
      <c r="BJ4671">
        <v>0</v>
      </c>
      <c r="BK4671">
        <v>0</v>
      </c>
      <c r="BL4671">
        <v>0</v>
      </c>
      <c r="BO4671" t="s">
        <v>37843</v>
      </c>
      <c r="BP4671">
        <v>1271</v>
      </c>
      <c r="BQ4671">
        <v>1072</v>
      </c>
      <c r="BR4671">
        <v>1143</v>
      </c>
      <c r="BS4671">
        <v>312</v>
      </c>
      <c r="BT4671">
        <v>2</v>
      </c>
      <c r="BU4671" t="s">
        <v>26695</v>
      </c>
      <c r="BV4671" t="s">
        <v>4695</v>
      </c>
      <c r="BX4671">
        <v>44207.849085648151</v>
      </c>
    </row>
    <row r="4672" spans="1:76" x14ac:dyDescent="0.25">
      <c r="A4672" t="s">
        <v>37844</v>
      </c>
      <c r="B4672" t="s">
        <v>84</v>
      </c>
      <c r="C4672" t="s">
        <v>46</v>
      </c>
      <c r="D4672">
        <v>42806</v>
      </c>
      <c r="H4672" t="s">
        <v>47</v>
      </c>
      <c r="I4672">
        <v>42806</v>
      </c>
      <c r="J4672">
        <v>2020</v>
      </c>
      <c r="K4672" t="s">
        <v>85</v>
      </c>
      <c r="L4672" t="s">
        <v>29097</v>
      </c>
      <c r="N4672" t="s">
        <v>86</v>
      </c>
      <c r="O4672" t="s">
        <v>87</v>
      </c>
      <c r="P4672" t="s">
        <v>88</v>
      </c>
      <c r="Q4672" t="s">
        <v>52</v>
      </c>
      <c r="R4672">
        <v>98532</v>
      </c>
      <c r="S4672" t="s">
        <v>20920</v>
      </c>
      <c r="T4672" t="s">
        <v>29098</v>
      </c>
      <c r="U4672" t="s">
        <v>29099</v>
      </c>
      <c r="V4672" t="s">
        <v>90</v>
      </c>
      <c r="W4672">
        <v>12</v>
      </c>
      <c r="X4672" t="s">
        <v>91</v>
      </c>
      <c r="Y4672">
        <v>4749</v>
      </c>
      <c r="Z4672" t="s">
        <v>88</v>
      </c>
      <c r="AA4672" t="s">
        <v>57</v>
      </c>
      <c r="AB4672">
        <v>103180</v>
      </c>
      <c r="AC4672" t="s">
        <v>146</v>
      </c>
      <c r="AD4672" t="s">
        <v>4690</v>
      </c>
      <c r="AE4672" t="s">
        <v>107</v>
      </c>
      <c r="AF4672" t="s">
        <v>107</v>
      </c>
      <c r="AJ4672" t="s">
        <v>58</v>
      </c>
      <c r="AK4672" t="s">
        <v>59</v>
      </c>
      <c r="AL4672">
        <v>44138</v>
      </c>
      <c r="AM4672" t="s">
        <v>4692</v>
      </c>
      <c r="AN4672" t="b">
        <v>1</v>
      </c>
      <c r="AO4672" t="b">
        <v>1</v>
      </c>
      <c r="AP4672" t="b">
        <v>1</v>
      </c>
      <c r="AQ4672" t="s">
        <v>60</v>
      </c>
      <c r="AR4672" t="s">
        <v>61</v>
      </c>
      <c r="BB4672" s="7" t="s">
        <v>20290</v>
      </c>
      <c r="BC4672" s="7" t="s">
        <v>4916</v>
      </c>
      <c r="BD4672" s="7" t="s">
        <v>52</v>
      </c>
      <c r="BE4672" s="7">
        <v>98401</v>
      </c>
      <c r="BF4672" s="7" t="s">
        <v>20950</v>
      </c>
      <c r="BG4672" s="7">
        <v>294186.86</v>
      </c>
      <c r="BH4672" s="7">
        <v>890</v>
      </c>
      <c r="BI4672">
        <v>293215.93</v>
      </c>
      <c r="BJ4672">
        <v>0</v>
      </c>
      <c r="BK4672">
        <v>0</v>
      </c>
      <c r="BL4672">
        <v>0</v>
      </c>
      <c r="BM4672">
        <v>857.86</v>
      </c>
      <c r="BN4672">
        <v>0</v>
      </c>
      <c r="BO4672" t="s">
        <v>37845</v>
      </c>
      <c r="BP4672">
        <v>1906</v>
      </c>
      <c r="BQ4672">
        <v>1080</v>
      </c>
      <c r="BR4672">
        <v>1169</v>
      </c>
      <c r="BS4672">
        <v>340</v>
      </c>
      <c r="BT4672">
        <v>20</v>
      </c>
      <c r="BU4672" t="s">
        <v>20293</v>
      </c>
      <c r="BV4672" t="s">
        <v>4695</v>
      </c>
      <c r="BX4672">
        <v>44300.434548611112</v>
      </c>
    </row>
    <row r="4673" spans="1:76" x14ac:dyDescent="0.25">
      <c r="A4673" t="s">
        <v>37846</v>
      </c>
      <c r="B4673" t="s">
        <v>26622</v>
      </c>
      <c r="C4673" t="s">
        <v>46</v>
      </c>
      <c r="D4673">
        <v>43971</v>
      </c>
      <c r="I4673">
        <v>43971</v>
      </c>
      <c r="J4673">
        <v>2020</v>
      </c>
      <c r="K4673" t="s">
        <v>85</v>
      </c>
      <c r="L4673" t="s">
        <v>37847</v>
      </c>
      <c r="N4673" t="s">
        <v>19309</v>
      </c>
      <c r="O4673" t="s">
        <v>34958</v>
      </c>
      <c r="P4673" t="s">
        <v>3508</v>
      </c>
      <c r="Q4673" t="s">
        <v>52</v>
      </c>
      <c r="R4673">
        <v>99134</v>
      </c>
      <c r="S4673" t="s">
        <v>30753</v>
      </c>
      <c r="T4673" t="s">
        <v>30753</v>
      </c>
      <c r="U4673">
        <v>5097211829</v>
      </c>
      <c r="V4673" t="s">
        <v>4807</v>
      </c>
      <c r="W4673">
        <v>23</v>
      </c>
      <c r="X4673" t="s">
        <v>6972</v>
      </c>
      <c r="Y4673">
        <v>3655</v>
      </c>
      <c r="Z4673" t="s">
        <v>3508</v>
      </c>
      <c r="AA4673" t="s">
        <v>4785</v>
      </c>
      <c r="AB4673">
        <v>7473</v>
      </c>
      <c r="AC4673" t="s">
        <v>146</v>
      </c>
      <c r="AD4673" t="s">
        <v>4690</v>
      </c>
      <c r="AE4673" t="s">
        <v>107</v>
      </c>
      <c r="AF4673" t="s">
        <v>107</v>
      </c>
      <c r="AI4673">
        <v>1</v>
      </c>
      <c r="AJ4673" t="s">
        <v>58</v>
      </c>
      <c r="AK4673" t="s">
        <v>59</v>
      </c>
      <c r="AL4673">
        <v>44138</v>
      </c>
      <c r="AM4673" t="s">
        <v>4878</v>
      </c>
      <c r="AN4673" t="b">
        <v>1</v>
      </c>
      <c r="AO4673" t="b">
        <v>1</v>
      </c>
      <c r="AP4673" t="b">
        <v>1</v>
      </c>
      <c r="AQ4673" t="s">
        <v>60</v>
      </c>
      <c r="AR4673" t="s">
        <v>61</v>
      </c>
      <c r="BF4673" s="7">
        <v>5097211829</v>
      </c>
      <c r="BO4673" t="s">
        <v>37848</v>
      </c>
      <c r="BP4673">
        <v>25535</v>
      </c>
      <c r="BQ4673">
        <v>3756</v>
      </c>
      <c r="BR4673">
        <v>26946</v>
      </c>
      <c r="BU4673" t="s">
        <v>37849</v>
      </c>
      <c r="BV4673" t="s">
        <v>4695</v>
      </c>
      <c r="BX4673">
        <v>44322.293391203704</v>
      </c>
    </row>
    <row r="4674" spans="1:76" x14ac:dyDescent="0.25">
      <c r="A4674" t="s">
        <v>37850</v>
      </c>
      <c r="B4674" t="s">
        <v>37851</v>
      </c>
      <c r="C4674" t="s">
        <v>46</v>
      </c>
      <c r="D4674">
        <v>43971</v>
      </c>
      <c r="H4674" t="s">
        <v>47</v>
      </c>
      <c r="I4674">
        <v>43971</v>
      </c>
      <c r="J4674">
        <v>2020</v>
      </c>
      <c r="K4674" t="s">
        <v>85</v>
      </c>
      <c r="L4674" t="s">
        <v>37852</v>
      </c>
      <c r="N4674" t="s">
        <v>37853</v>
      </c>
      <c r="O4674" t="s">
        <v>2258</v>
      </c>
      <c r="P4674" t="s">
        <v>105</v>
      </c>
      <c r="Q4674" t="s">
        <v>52</v>
      </c>
      <c r="R4674" t="s">
        <v>37854</v>
      </c>
      <c r="S4674" t="s">
        <v>37855</v>
      </c>
      <c r="T4674" t="s">
        <v>37855</v>
      </c>
      <c r="V4674" t="s">
        <v>54</v>
      </c>
      <c r="W4674">
        <v>13</v>
      </c>
      <c r="X4674" t="s">
        <v>528</v>
      </c>
      <c r="Y4674">
        <v>4785</v>
      </c>
      <c r="Z4674" t="s">
        <v>105</v>
      </c>
      <c r="AA4674" t="s">
        <v>57</v>
      </c>
      <c r="AB4674">
        <v>113682</v>
      </c>
      <c r="AC4674" t="s">
        <v>146</v>
      </c>
      <c r="AD4674" t="s">
        <v>4690</v>
      </c>
      <c r="AE4674" t="s">
        <v>107</v>
      </c>
      <c r="AF4674" t="s">
        <v>107</v>
      </c>
      <c r="AI4674">
        <v>1</v>
      </c>
      <c r="AJ4674" t="s">
        <v>58</v>
      </c>
      <c r="AK4674" t="s">
        <v>59</v>
      </c>
      <c r="AL4674">
        <v>44138</v>
      </c>
      <c r="AM4674" t="s">
        <v>4878</v>
      </c>
      <c r="AN4674" t="b">
        <v>1</v>
      </c>
      <c r="AO4674" t="b">
        <v>1</v>
      </c>
      <c r="AP4674" t="b">
        <v>0</v>
      </c>
      <c r="AQ4674" t="s">
        <v>177</v>
      </c>
      <c r="BB4674" s="7" t="s">
        <v>37853</v>
      </c>
      <c r="BC4674" s="7" t="s">
        <v>2258</v>
      </c>
      <c r="BD4674" s="7" t="s">
        <v>52</v>
      </c>
      <c r="BE4674" s="7" t="s">
        <v>37854</v>
      </c>
      <c r="BF4674" s="7" t="s">
        <v>37856</v>
      </c>
      <c r="BG4674" s="7">
        <v>600</v>
      </c>
      <c r="BH4674" s="7">
        <v>0</v>
      </c>
      <c r="BI4674">
        <v>0</v>
      </c>
      <c r="BJ4674">
        <v>0</v>
      </c>
      <c r="BK4674">
        <v>0</v>
      </c>
      <c r="BL4674">
        <v>0</v>
      </c>
      <c r="BO4674" t="s">
        <v>37857</v>
      </c>
      <c r="BP4674">
        <v>25485</v>
      </c>
      <c r="BQ4674">
        <v>30060</v>
      </c>
      <c r="BR4674">
        <v>49014</v>
      </c>
      <c r="BS4674">
        <v>1406</v>
      </c>
      <c r="BT4674">
        <v>4</v>
      </c>
      <c r="BU4674" t="s">
        <v>37858</v>
      </c>
      <c r="BV4674" t="s">
        <v>4695</v>
      </c>
      <c r="BX4674">
        <v>44148.891423611109</v>
      </c>
    </row>
    <row r="4675" spans="1:76" x14ac:dyDescent="0.25">
      <c r="A4675" t="s">
        <v>37859</v>
      </c>
      <c r="B4675" t="s">
        <v>3635</v>
      </c>
      <c r="C4675" t="s">
        <v>46</v>
      </c>
      <c r="D4675">
        <v>43972</v>
      </c>
      <c r="H4675" t="s">
        <v>47</v>
      </c>
      <c r="I4675">
        <v>43972</v>
      </c>
      <c r="J4675">
        <v>2020</v>
      </c>
      <c r="K4675" t="s">
        <v>85</v>
      </c>
      <c r="L4675" t="s">
        <v>37860</v>
      </c>
      <c r="M4675" t="s">
        <v>37861</v>
      </c>
      <c r="N4675" t="s">
        <v>37862</v>
      </c>
      <c r="O4675" t="s">
        <v>4847</v>
      </c>
      <c r="P4675" t="s">
        <v>68</v>
      </c>
      <c r="Q4675" t="s">
        <v>52</v>
      </c>
      <c r="R4675">
        <v>98053</v>
      </c>
      <c r="S4675" t="s">
        <v>37863</v>
      </c>
      <c r="T4675" t="s">
        <v>37864</v>
      </c>
      <c r="U4675" t="s">
        <v>37865</v>
      </c>
      <c r="V4675" t="s">
        <v>54</v>
      </c>
      <c r="W4675">
        <v>13</v>
      </c>
      <c r="X4675" t="s">
        <v>607</v>
      </c>
      <c r="Y4675">
        <v>4868</v>
      </c>
      <c r="Z4675" t="s">
        <v>68</v>
      </c>
      <c r="AA4675" t="s">
        <v>57</v>
      </c>
      <c r="AB4675">
        <v>102093</v>
      </c>
      <c r="AC4675" t="s">
        <v>146</v>
      </c>
      <c r="AD4675" t="s">
        <v>4690</v>
      </c>
      <c r="AE4675" t="s">
        <v>107</v>
      </c>
      <c r="AF4675" t="s">
        <v>107</v>
      </c>
      <c r="AI4675">
        <v>2</v>
      </c>
      <c r="AJ4675" t="s">
        <v>58</v>
      </c>
      <c r="AK4675" t="s">
        <v>59</v>
      </c>
      <c r="AL4675">
        <v>44138</v>
      </c>
      <c r="AM4675" t="s">
        <v>4692</v>
      </c>
      <c r="AN4675" t="b">
        <v>1</v>
      </c>
      <c r="AO4675" t="b">
        <v>1</v>
      </c>
      <c r="AP4675" t="b">
        <v>1</v>
      </c>
      <c r="AQ4675" t="s">
        <v>60</v>
      </c>
      <c r="AR4675" t="s">
        <v>99</v>
      </c>
      <c r="BF4675" s="7" t="s">
        <v>37865</v>
      </c>
      <c r="BG4675" s="7">
        <v>9894.41</v>
      </c>
      <c r="BH4675" s="7">
        <v>0</v>
      </c>
      <c r="BI4675">
        <v>6171.02</v>
      </c>
      <c r="BJ4675">
        <v>-22000</v>
      </c>
      <c r="BK4675">
        <v>0</v>
      </c>
      <c r="BL4675">
        <v>0</v>
      </c>
      <c r="BO4675" t="s">
        <v>37866</v>
      </c>
      <c r="BP4675">
        <v>25548</v>
      </c>
      <c r="BQ4675">
        <v>574</v>
      </c>
      <c r="BR4675">
        <v>26120</v>
      </c>
      <c r="BS4675">
        <v>776</v>
      </c>
      <c r="BT4675">
        <v>45</v>
      </c>
      <c r="BU4675" t="s">
        <v>37860</v>
      </c>
      <c r="BV4675" t="s">
        <v>4695</v>
      </c>
      <c r="BX4675">
        <v>44189.354560185187</v>
      </c>
    </row>
    <row r="4676" spans="1:76" x14ac:dyDescent="0.25">
      <c r="A4676" t="s">
        <v>37867</v>
      </c>
      <c r="B4676" t="s">
        <v>3664</v>
      </c>
      <c r="C4676" t="s">
        <v>46</v>
      </c>
      <c r="D4676">
        <v>43978</v>
      </c>
      <c r="I4676">
        <v>43978</v>
      </c>
      <c r="J4676">
        <v>2020</v>
      </c>
      <c r="K4676" t="s">
        <v>85</v>
      </c>
      <c r="L4676" t="s">
        <v>37868</v>
      </c>
      <c r="N4676" t="s">
        <v>37869</v>
      </c>
      <c r="O4676" t="s">
        <v>6916</v>
      </c>
      <c r="Q4676" t="s">
        <v>5990</v>
      </c>
      <c r="R4676">
        <v>98008</v>
      </c>
      <c r="S4676" t="s">
        <v>23731</v>
      </c>
      <c r="T4676" t="s">
        <v>23731</v>
      </c>
      <c r="U4676">
        <v>4257474185</v>
      </c>
      <c r="V4676" t="s">
        <v>1251</v>
      </c>
      <c r="W4676">
        <v>3</v>
      </c>
      <c r="X4676" t="s">
        <v>4770</v>
      </c>
      <c r="Y4676">
        <v>1000</v>
      </c>
      <c r="AA4676" t="s">
        <v>71</v>
      </c>
      <c r="AC4676" t="s">
        <v>146</v>
      </c>
      <c r="AD4676" t="s">
        <v>4690</v>
      </c>
      <c r="AE4676" t="s">
        <v>107</v>
      </c>
      <c r="AF4676" t="s">
        <v>107</v>
      </c>
      <c r="AJ4676" t="s">
        <v>58</v>
      </c>
      <c r="AK4676" t="s">
        <v>59</v>
      </c>
      <c r="AL4676">
        <v>44138</v>
      </c>
      <c r="AM4676" t="s">
        <v>4878</v>
      </c>
      <c r="AN4676" t="b">
        <v>1</v>
      </c>
      <c r="AO4676" t="b">
        <v>1</v>
      </c>
      <c r="AP4676" t="b">
        <v>0</v>
      </c>
      <c r="AQ4676" t="s">
        <v>177</v>
      </c>
      <c r="BF4676" s="7">
        <v>4257474185</v>
      </c>
      <c r="BO4676" t="s">
        <v>37870</v>
      </c>
      <c r="BP4676">
        <v>25478</v>
      </c>
      <c r="BQ4676">
        <v>24892</v>
      </c>
      <c r="BR4676">
        <v>27279</v>
      </c>
      <c r="BU4676" t="s">
        <v>37871</v>
      </c>
      <c r="BV4676" t="s">
        <v>4695</v>
      </c>
      <c r="BX4676">
        <v>44349.63658564815</v>
      </c>
    </row>
    <row r="4677" spans="1:76" x14ac:dyDescent="0.25">
      <c r="A4677" t="s">
        <v>37872</v>
      </c>
      <c r="B4677" t="s">
        <v>682</v>
      </c>
      <c r="C4677" t="s">
        <v>46</v>
      </c>
      <c r="D4677">
        <v>43979</v>
      </c>
      <c r="H4677" t="s">
        <v>47</v>
      </c>
      <c r="I4677">
        <v>43979</v>
      </c>
      <c r="J4677">
        <v>2020</v>
      </c>
      <c r="K4677" t="s">
        <v>85</v>
      </c>
      <c r="L4677" t="s">
        <v>37873</v>
      </c>
      <c r="N4677" t="s">
        <v>37874</v>
      </c>
      <c r="O4677" t="s">
        <v>4916</v>
      </c>
      <c r="Q4677" t="s">
        <v>52</v>
      </c>
      <c r="R4677">
        <v>98401</v>
      </c>
      <c r="S4677" t="s">
        <v>28038</v>
      </c>
      <c r="T4677" t="s">
        <v>37875</v>
      </c>
      <c r="U4677" t="s">
        <v>37876</v>
      </c>
      <c r="V4677" t="s">
        <v>171</v>
      </c>
      <c r="W4677">
        <v>4</v>
      </c>
      <c r="X4677" t="s">
        <v>4770</v>
      </c>
      <c r="Y4677">
        <v>1000</v>
      </c>
      <c r="AA4677" t="s">
        <v>71</v>
      </c>
      <c r="AC4677" t="s">
        <v>146</v>
      </c>
      <c r="AD4677" t="s">
        <v>4690</v>
      </c>
      <c r="AE4677" t="s">
        <v>107</v>
      </c>
      <c r="AF4677" t="s">
        <v>107</v>
      </c>
      <c r="AJ4677" t="s">
        <v>58</v>
      </c>
      <c r="AK4677" t="s">
        <v>59</v>
      </c>
      <c r="AL4677">
        <v>44138</v>
      </c>
      <c r="AM4677" t="s">
        <v>4692</v>
      </c>
      <c r="AN4677" t="b">
        <v>1</v>
      </c>
      <c r="AO4677" t="b">
        <v>1</v>
      </c>
      <c r="AP4677" t="b">
        <v>0</v>
      </c>
      <c r="AQ4677" t="s">
        <v>177</v>
      </c>
      <c r="BB4677" s="7" t="s">
        <v>20290</v>
      </c>
      <c r="BC4677" s="7" t="s">
        <v>4916</v>
      </c>
      <c r="BD4677" s="7" t="s">
        <v>52</v>
      </c>
      <c r="BE4677" s="7">
        <v>98401</v>
      </c>
      <c r="BF4677" s="7" t="s">
        <v>20950</v>
      </c>
      <c r="BG4677" s="7">
        <v>7609.8</v>
      </c>
      <c r="BH4677" s="7">
        <v>0</v>
      </c>
      <c r="BI4677">
        <v>5057.1099999999997</v>
      </c>
      <c r="BJ4677">
        <v>-1111.8</v>
      </c>
      <c r="BK4677">
        <v>0</v>
      </c>
      <c r="BL4677">
        <v>0</v>
      </c>
      <c r="BO4677" t="s">
        <v>37877</v>
      </c>
      <c r="BP4677">
        <v>25637</v>
      </c>
      <c r="BQ4677">
        <v>100</v>
      </c>
      <c r="BR4677">
        <v>49534</v>
      </c>
      <c r="BS4677">
        <v>914</v>
      </c>
      <c r="BU4677" t="s">
        <v>20293</v>
      </c>
      <c r="BV4677" t="s">
        <v>4695</v>
      </c>
      <c r="BX4677">
        <v>44234.803333333337</v>
      </c>
    </row>
    <row r="4678" spans="1:76" x14ac:dyDescent="0.25">
      <c r="A4678" t="s">
        <v>37878</v>
      </c>
      <c r="B4678" t="s">
        <v>24391</v>
      </c>
      <c r="C4678" t="s">
        <v>46</v>
      </c>
      <c r="D4678">
        <v>43980</v>
      </c>
      <c r="I4678">
        <v>43980</v>
      </c>
      <c r="J4678">
        <v>2020</v>
      </c>
      <c r="K4678" t="s">
        <v>85</v>
      </c>
      <c r="L4678" t="s">
        <v>37879</v>
      </c>
      <c r="N4678" t="s">
        <v>37880</v>
      </c>
      <c r="O4678" t="s">
        <v>20432</v>
      </c>
      <c r="P4678" t="s">
        <v>459</v>
      </c>
      <c r="Q4678" t="s">
        <v>52</v>
      </c>
      <c r="R4678">
        <v>99328</v>
      </c>
      <c r="S4678" t="s">
        <v>24394</v>
      </c>
      <c r="T4678" t="s">
        <v>24394</v>
      </c>
      <c r="U4678">
        <v>5096290560</v>
      </c>
      <c r="V4678" t="s">
        <v>4807</v>
      </c>
      <c r="W4678">
        <v>23</v>
      </c>
      <c r="X4678" t="s">
        <v>17282</v>
      </c>
      <c r="Y4678">
        <v>3176</v>
      </c>
      <c r="Z4678" t="s">
        <v>459</v>
      </c>
      <c r="AA4678" t="s">
        <v>4785</v>
      </c>
      <c r="AB4678">
        <v>2689</v>
      </c>
      <c r="AC4678" t="s">
        <v>146</v>
      </c>
      <c r="AD4678" t="s">
        <v>4690</v>
      </c>
      <c r="AE4678" t="s">
        <v>107</v>
      </c>
      <c r="AF4678" t="s">
        <v>107</v>
      </c>
      <c r="AI4678">
        <v>2</v>
      </c>
      <c r="AJ4678" t="s">
        <v>58</v>
      </c>
      <c r="AK4678" t="s">
        <v>59</v>
      </c>
      <c r="AL4678">
        <v>44138</v>
      </c>
      <c r="AM4678" t="s">
        <v>4878</v>
      </c>
      <c r="AN4678" t="b">
        <v>1</v>
      </c>
      <c r="AO4678" t="b">
        <v>1</v>
      </c>
      <c r="AP4678" t="b">
        <v>1</v>
      </c>
      <c r="AQ4678" t="s">
        <v>60</v>
      </c>
      <c r="AR4678" t="s">
        <v>99</v>
      </c>
      <c r="BF4678" s="7">
        <v>5096290560</v>
      </c>
      <c r="BO4678" t="s">
        <v>37881</v>
      </c>
      <c r="BP4678">
        <v>25698</v>
      </c>
      <c r="BQ4678">
        <v>3815</v>
      </c>
      <c r="BR4678">
        <v>27786</v>
      </c>
      <c r="BU4678" t="s">
        <v>37882</v>
      </c>
      <c r="BV4678" t="s">
        <v>4695</v>
      </c>
      <c r="BX4678">
        <v>44189.35328703704</v>
      </c>
    </row>
    <row r="4679" spans="1:76" x14ac:dyDescent="0.25">
      <c r="A4679" t="s">
        <v>37883</v>
      </c>
      <c r="B4679" t="s">
        <v>4283</v>
      </c>
      <c r="C4679" t="s">
        <v>46</v>
      </c>
      <c r="D4679">
        <v>43980</v>
      </c>
      <c r="H4679" t="s">
        <v>47</v>
      </c>
      <c r="I4679">
        <v>43980</v>
      </c>
      <c r="J4679">
        <v>2020</v>
      </c>
      <c r="K4679" t="s">
        <v>85</v>
      </c>
      <c r="L4679" t="s">
        <v>22846</v>
      </c>
      <c r="N4679" t="s">
        <v>22847</v>
      </c>
      <c r="O4679" t="s">
        <v>4715</v>
      </c>
      <c r="P4679" t="s">
        <v>68</v>
      </c>
      <c r="Q4679" t="s">
        <v>52</v>
      </c>
      <c r="R4679">
        <v>98125</v>
      </c>
      <c r="S4679" t="s">
        <v>22848</v>
      </c>
      <c r="T4679" t="s">
        <v>22848</v>
      </c>
      <c r="U4679">
        <v>2069791543</v>
      </c>
      <c r="V4679" t="s">
        <v>54</v>
      </c>
      <c r="W4679">
        <v>13</v>
      </c>
      <c r="X4679" t="s">
        <v>469</v>
      </c>
      <c r="Y4679">
        <v>4870</v>
      </c>
      <c r="Z4679" t="s">
        <v>68</v>
      </c>
      <c r="AA4679" t="s">
        <v>57</v>
      </c>
      <c r="AB4679">
        <v>109296</v>
      </c>
      <c r="AC4679" t="s">
        <v>146</v>
      </c>
      <c r="AD4679" t="s">
        <v>4690</v>
      </c>
      <c r="AE4679" t="s">
        <v>107</v>
      </c>
      <c r="AF4679" t="s">
        <v>107</v>
      </c>
      <c r="AI4679">
        <v>2</v>
      </c>
      <c r="AJ4679" t="s">
        <v>58</v>
      </c>
      <c r="AK4679" t="s">
        <v>59</v>
      </c>
      <c r="AL4679">
        <v>44138</v>
      </c>
      <c r="AM4679" t="s">
        <v>4692</v>
      </c>
      <c r="AN4679" t="b">
        <v>1</v>
      </c>
      <c r="AO4679" t="b">
        <v>1</v>
      </c>
      <c r="AP4679" t="b">
        <v>1</v>
      </c>
      <c r="AQ4679" t="s">
        <v>60</v>
      </c>
      <c r="AR4679" t="s">
        <v>99</v>
      </c>
      <c r="BB4679" s="7" t="s">
        <v>20585</v>
      </c>
      <c r="BC4679" s="7" t="s">
        <v>11564</v>
      </c>
      <c r="BD4679" s="7" t="s">
        <v>52</v>
      </c>
      <c r="BE4679" s="7">
        <v>98390</v>
      </c>
      <c r="BF4679" s="7" t="s">
        <v>20325</v>
      </c>
      <c r="BG4679" s="7">
        <v>1971.76</v>
      </c>
      <c r="BH4679" s="7">
        <v>0</v>
      </c>
      <c r="BI4679">
        <v>1971.76</v>
      </c>
      <c r="BJ4679">
        <v>0</v>
      </c>
      <c r="BK4679">
        <v>0</v>
      </c>
      <c r="BL4679">
        <v>0</v>
      </c>
      <c r="BO4679" t="s">
        <v>37884</v>
      </c>
      <c r="BP4679">
        <v>25723</v>
      </c>
      <c r="BQ4679">
        <v>504</v>
      </c>
      <c r="BR4679">
        <v>32049</v>
      </c>
      <c r="BS4679">
        <v>490</v>
      </c>
      <c r="BT4679">
        <v>46</v>
      </c>
      <c r="BU4679" t="s">
        <v>20327</v>
      </c>
      <c r="BV4679" t="s">
        <v>4695</v>
      </c>
      <c r="BX4679">
        <v>44207.5466087963</v>
      </c>
    </row>
    <row r="4680" spans="1:76" x14ac:dyDescent="0.25">
      <c r="A4680" t="s">
        <v>37885</v>
      </c>
      <c r="B4680" t="s">
        <v>37886</v>
      </c>
      <c r="C4680" t="s">
        <v>46</v>
      </c>
      <c r="D4680">
        <v>43907</v>
      </c>
      <c r="H4680" t="s">
        <v>47</v>
      </c>
      <c r="I4680">
        <v>43907</v>
      </c>
      <c r="J4680">
        <v>2020</v>
      </c>
      <c r="K4680" t="s">
        <v>85</v>
      </c>
      <c r="L4680" t="s">
        <v>37887</v>
      </c>
      <c r="N4680" t="s">
        <v>37888</v>
      </c>
      <c r="O4680" t="s">
        <v>12711</v>
      </c>
      <c r="P4680" t="s">
        <v>133</v>
      </c>
      <c r="Q4680" t="s">
        <v>52</v>
      </c>
      <c r="R4680">
        <v>98674</v>
      </c>
      <c r="S4680" t="s">
        <v>37889</v>
      </c>
      <c r="T4680" t="s">
        <v>37890</v>
      </c>
      <c r="U4680" t="s">
        <v>37891</v>
      </c>
      <c r="V4680" t="s">
        <v>4807</v>
      </c>
      <c r="W4680">
        <v>23</v>
      </c>
      <c r="X4680" t="s">
        <v>5425</v>
      </c>
      <c r="Y4680">
        <v>3200</v>
      </c>
      <c r="Z4680" t="s">
        <v>133</v>
      </c>
      <c r="AA4680" t="s">
        <v>4785</v>
      </c>
      <c r="AB4680">
        <v>66547</v>
      </c>
      <c r="AC4680" t="s">
        <v>146</v>
      </c>
      <c r="AD4680" t="s">
        <v>4690</v>
      </c>
      <c r="AE4680" t="s">
        <v>107</v>
      </c>
      <c r="AF4680" t="s">
        <v>107</v>
      </c>
      <c r="AI4680">
        <v>1</v>
      </c>
      <c r="AJ4680" t="s">
        <v>58</v>
      </c>
      <c r="AK4680" t="s">
        <v>59</v>
      </c>
      <c r="AL4680">
        <v>44138</v>
      </c>
      <c r="AM4680" t="s">
        <v>4692</v>
      </c>
      <c r="AN4680" t="b">
        <v>1</v>
      </c>
      <c r="AO4680" t="b">
        <v>1</v>
      </c>
      <c r="AP4680" t="b">
        <v>1</v>
      </c>
      <c r="AQ4680" t="s">
        <v>60</v>
      </c>
      <c r="AR4680" t="s">
        <v>99</v>
      </c>
      <c r="BF4680" s="7" t="s">
        <v>37891</v>
      </c>
      <c r="BG4680" s="7">
        <v>11893.98</v>
      </c>
      <c r="BH4680" s="7">
        <v>0</v>
      </c>
      <c r="BI4680">
        <v>11871.8</v>
      </c>
      <c r="BJ4680">
        <v>-946.52</v>
      </c>
      <c r="BK4680">
        <v>0</v>
      </c>
      <c r="BL4680">
        <v>0</v>
      </c>
      <c r="BO4680" t="s">
        <v>37892</v>
      </c>
      <c r="BP4680">
        <v>25107</v>
      </c>
      <c r="BQ4680">
        <v>24025</v>
      </c>
      <c r="BR4680">
        <v>25849</v>
      </c>
      <c r="BS4680">
        <v>568</v>
      </c>
      <c r="BU4680" t="s">
        <v>37893</v>
      </c>
      <c r="BV4680" t="s">
        <v>4695</v>
      </c>
      <c r="BX4680">
        <v>44258.747361111113</v>
      </c>
    </row>
    <row r="4681" spans="1:76" x14ac:dyDescent="0.25">
      <c r="A4681" t="s">
        <v>37894</v>
      </c>
      <c r="B4681" t="s">
        <v>20734</v>
      </c>
      <c r="C4681" t="s">
        <v>46</v>
      </c>
      <c r="D4681">
        <v>43955</v>
      </c>
      <c r="H4681" t="s">
        <v>47</v>
      </c>
      <c r="I4681">
        <v>43955</v>
      </c>
      <c r="J4681">
        <v>2020</v>
      </c>
      <c r="K4681" t="s">
        <v>85</v>
      </c>
      <c r="L4681" t="s">
        <v>37895</v>
      </c>
      <c r="N4681" t="s">
        <v>20736</v>
      </c>
      <c r="O4681" t="s">
        <v>14874</v>
      </c>
      <c r="P4681" t="s">
        <v>96</v>
      </c>
      <c r="Q4681" t="s">
        <v>52</v>
      </c>
      <c r="R4681">
        <v>99338</v>
      </c>
      <c r="S4681" t="s">
        <v>37896</v>
      </c>
      <c r="T4681" t="s">
        <v>20737</v>
      </c>
      <c r="U4681">
        <v>5095213323</v>
      </c>
      <c r="V4681" t="s">
        <v>4807</v>
      </c>
      <c r="W4681">
        <v>23</v>
      </c>
      <c r="X4681" t="s">
        <v>7019</v>
      </c>
      <c r="Y4681">
        <v>4725</v>
      </c>
      <c r="Z4681" t="s">
        <v>96</v>
      </c>
      <c r="AA4681" t="s">
        <v>4785</v>
      </c>
      <c r="AB4681">
        <v>115152</v>
      </c>
      <c r="AC4681" t="s">
        <v>146</v>
      </c>
      <c r="AD4681" t="s">
        <v>4690</v>
      </c>
      <c r="AE4681" t="s">
        <v>107</v>
      </c>
      <c r="AF4681" t="s">
        <v>107</v>
      </c>
      <c r="AI4681">
        <v>3</v>
      </c>
      <c r="AJ4681" t="s">
        <v>58</v>
      </c>
      <c r="AK4681" t="s">
        <v>59</v>
      </c>
      <c r="AL4681">
        <v>44138</v>
      </c>
      <c r="AM4681" t="s">
        <v>4692</v>
      </c>
      <c r="AN4681" t="b">
        <v>1</v>
      </c>
      <c r="AO4681" t="b">
        <v>1</v>
      </c>
      <c r="AP4681" t="b">
        <v>1</v>
      </c>
      <c r="AQ4681" t="s">
        <v>60</v>
      </c>
      <c r="AR4681" t="s">
        <v>61</v>
      </c>
      <c r="BB4681" s="7" t="s">
        <v>20677</v>
      </c>
      <c r="BC4681" s="7" t="s">
        <v>5959</v>
      </c>
      <c r="BD4681" s="7" t="s">
        <v>52</v>
      </c>
      <c r="BE4681" s="7">
        <v>99206</v>
      </c>
      <c r="BF4681" s="7" t="s">
        <v>20464</v>
      </c>
      <c r="BG4681" s="7">
        <v>25233.14</v>
      </c>
      <c r="BH4681" s="7">
        <v>0</v>
      </c>
      <c r="BI4681">
        <v>25233.14</v>
      </c>
      <c r="BJ4681">
        <v>0</v>
      </c>
      <c r="BK4681">
        <v>0</v>
      </c>
      <c r="BL4681">
        <v>0</v>
      </c>
      <c r="BO4681" t="s">
        <v>37897</v>
      </c>
      <c r="BP4681">
        <v>25299</v>
      </c>
      <c r="BQ4681">
        <v>30330</v>
      </c>
      <c r="BR4681">
        <v>25992</v>
      </c>
      <c r="BS4681">
        <v>877</v>
      </c>
      <c r="BU4681" t="s">
        <v>20466</v>
      </c>
      <c r="BV4681" t="s">
        <v>4695</v>
      </c>
      <c r="BX4681">
        <v>44397.364976851852</v>
      </c>
    </row>
    <row r="4682" spans="1:76" x14ac:dyDescent="0.25">
      <c r="A4682" t="s">
        <v>37898</v>
      </c>
      <c r="B4682" t="s">
        <v>37899</v>
      </c>
      <c r="C4682" t="s">
        <v>46</v>
      </c>
      <c r="D4682">
        <v>43986</v>
      </c>
      <c r="H4682" t="s">
        <v>47</v>
      </c>
      <c r="I4682">
        <v>43986</v>
      </c>
      <c r="J4682">
        <v>2020</v>
      </c>
      <c r="K4682" t="s">
        <v>85</v>
      </c>
      <c r="L4682" t="s">
        <v>37900</v>
      </c>
      <c r="N4682" t="s">
        <v>37901</v>
      </c>
      <c r="O4682" t="s">
        <v>907</v>
      </c>
      <c r="P4682" t="s">
        <v>908</v>
      </c>
      <c r="Q4682" t="s">
        <v>52</v>
      </c>
      <c r="R4682">
        <v>98926</v>
      </c>
      <c r="S4682" t="s">
        <v>37902</v>
      </c>
      <c r="T4682" t="s">
        <v>37903</v>
      </c>
      <c r="U4682">
        <v>7609575051</v>
      </c>
      <c r="V4682" t="s">
        <v>4807</v>
      </c>
      <c r="W4682">
        <v>23</v>
      </c>
      <c r="X4682" t="s">
        <v>5397</v>
      </c>
      <c r="Y4682">
        <v>3559</v>
      </c>
      <c r="Z4682" t="s">
        <v>908</v>
      </c>
      <c r="AA4682" t="s">
        <v>4785</v>
      </c>
      <c r="AB4682">
        <v>26913</v>
      </c>
      <c r="AC4682" t="s">
        <v>146</v>
      </c>
      <c r="AD4682" t="s">
        <v>4690</v>
      </c>
      <c r="AE4682" t="s">
        <v>107</v>
      </c>
      <c r="AF4682" t="s">
        <v>107</v>
      </c>
      <c r="AI4682">
        <v>1</v>
      </c>
      <c r="AJ4682" t="s">
        <v>58</v>
      </c>
      <c r="AK4682" t="s">
        <v>59</v>
      </c>
      <c r="AL4682">
        <v>44138</v>
      </c>
      <c r="AM4682" t="s">
        <v>4692</v>
      </c>
      <c r="AN4682" t="b">
        <v>1</v>
      </c>
      <c r="AO4682" t="b">
        <v>1</v>
      </c>
      <c r="AP4682" t="b">
        <v>1</v>
      </c>
      <c r="AQ4682" t="s">
        <v>60</v>
      </c>
      <c r="AR4682" t="s">
        <v>99</v>
      </c>
      <c r="BB4682" s="7" t="s">
        <v>37901</v>
      </c>
      <c r="BC4682" s="7" t="s">
        <v>907</v>
      </c>
      <c r="BD4682" s="7" t="s">
        <v>52</v>
      </c>
      <c r="BE4682" s="7">
        <v>98926</v>
      </c>
      <c r="BF4682" s="7">
        <v>7609575051</v>
      </c>
      <c r="BG4682" s="7">
        <v>3896.03</v>
      </c>
      <c r="BH4682" s="7">
        <v>0</v>
      </c>
      <c r="BI4682">
        <v>4800.3900000000003</v>
      </c>
      <c r="BJ4682">
        <v>2950</v>
      </c>
      <c r="BK4682">
        <v>0</v>
      </c>
      <c r="BL4682">
        <v>0</v>
      </c>
      <c r="BO4682" t="s">
        <v>37904</v>
      </c>
      <c r="BP4682">
        <v>25755</v>
      </c>
      <c r="BQ4682">
        <v>24818</v>
      </c>
      <c r="BR4682">
        <v>62658</v>
      </c>
      <c r="BS4682">
        <v>291</v>
      </c>
      <c r="BU4682" t="s">
        <v>37905</v>
      </c>
      <c r="BV4682" t="s">
        <v>4695</v>
      </c>
      <c r="BX4682">
        <v>44189.353402777779</v>
      </c>
    </row>
    <row r="4683" spans="1:76" x14ac:dyDescent="0.25">
      <c r="A4683" t="s">
        <v>37909</v>
      </c>
      <c r="B4683" t="s">
        <v>4082</v>
      </c>
      <c r="C4683" t="s">
        <v>46</v>
      </c>
      <c r="D4683">
        <v>43989</v>
      </c>
      <c r="I4683">
        <v>43989</v>
      </c>
      <c r="J4683">
        <v>2020</v>
      </c>
      <c r="K4683" t="s">
        <v>85</v>
      </c>
      <c r="L4683" t="s">
        <v>37910</v>
      </c>
      <c r="N4683" t="s">
        <v>37911</v>
      </c>
      <c r="O4683" t="s">
        <v>6811</v>
      </c>
      <c r="P4683" t="s">
        <v>115</v>
      </c>
      <c r="Q4683" t="s">
        <v>52</v>
      </c>
      <c r="R4683">
        <v>98375</v>
      </c>
      <c r="S4683" t="s">
        <v>37325</v>
      </c>
      <c r="T4683" t="s">
        <v>37325</v>
      </c>
      <c r="U4683">
        <v>2534458085</v>
      </c>
      <c r="V4683" t="s">
        <v>90</v>
      </c>
      <c r="W4683">
        <v>12</v>
      </c>
      <c r="X4683" t="s">
        <v>441</v>
      </c>
      <c r="Y4683">
        <v>4754</v>
      </c>
      <c r="Z4683" t="s">
        <v>115</v>
      </c>
      <c r="AA4683" t="s">
        <v>57</v>
      </c>
      <c r="AB4683">
        <v>98282</v>
      </c>
      <c r="AC4683" t="s">
        <v>146</v>
      </c>
      <c r="AD4683" t="s">
        <v>4690</v>
      </c>
      <c r="AE4683" t="s">
        <v>107</v>
      </c>
      <c r="AF4683" t="s">
        <v>107</v>
      </c>
      <c r="AJ4683" t="s">
        <v>58</v>
      </c>
      <c r="AK4683" t="s">
        <v>59</v>
      </c>
      <c r="AL4683">
        <v>44138</v>
      </c>
      <c r="AM4683" t="s">
        <v>4878</v>
      </c>
      <c r="AN4683" t="b">
        <v>1</v>
      </c>
      <c r="AO4683" t="b">
        <v>1</v>
      </c>
      <c r="AP4683" t="b">
        <v>0</v>
      </c>
      <c r="AQ4683" t="s">
        <v>177</v>
      </c>
      <c r="BB4683" s="7" t="s">
        <v>37911</v>
      </c>
      <c r="BC4683" s="7" t="s">
        <v>6811</v>
      </c>
      <c r="BD4683" s="7" t="s">
        <v>52</v>
      </c>
      <c r="BE4683" s="7">
        <v>98375</v>
      </c>
      <c r="BF4683" s="7">
        <v>2534458085</v>
      </c>
      <c r="BO4683" t="s">
        <v>37912</v>
      </c>
      <c r="BP4683">
        <v>25685</v>
      </c>
      <c r="BQ4683">
        <v>30221</v>
      </c>
      <c r="BR4683">
        <v>53054</v>
      </c>
      <c r="BT4683">
        <v>25</v>
      </c>
      <c r="BU4683" t="s">
        <v>37913</v>
      </c>
      <c r="BV4683" t="s">
        <v>4695</v>
      </c>
      <c r="BX4683">
        <v>44075.336145833331</v>
      </c>
    </row>
    <row r="4684" spans="1:76" x14ac:dyDescent="0.25">
      <c r="A4684" t="s">
        <v>37914</v>
      </c>
      <c r="B4684" t="s">
        <v>22593</v>
      </c>
      <c r="C4684" t="s">
        <v>46</v>
      </c>
      <c r="D4684">
        <v>43942</v>
      </c>
      <c r="H4684" t="s">
        <v>47</v>
      </c>
      <c r="I4684">
        <v>43942</v>
      </c>
      <c r="J4684">
        <v>2020</v>
      </c>
      <c r="K4684" t="s">
        <v>85</v>
      </c>
      <c r="L4684" t="s">
        <v>22594</v>
      </c>
      <c r="N4684" t="s">
        <v>22595</v>
      </c>
      <c r="O4684" t="s">
        <v>4688</v>
      </c>
      <c r="P4684" t="s">
        <v>226</v>
      </c>
      <c r="Q4684" t="s">
        <v>52</v>
      </c>
      <c r="R4684">
        <v>98687</v>
      </c>
      <c r="S4684" t="s">
        <v>37915</v>
      </c>
      <c r="T4684" t="s">
        <v>37915</v>
      </c>
      <c r="U4684" t="s">
        <v>22598</v>
      </c>
      <c r="V4684" t="s">
        <v>54</v>
      </c>
      <c r="W4684">
        <v>13</v>
      </c>
      <c r="X4684" t="s">
        <v>228</v>
      </c>
      <c r="Y4684">
        <v>4876</v>
      </c>
      <c r="Z4684" t="s">
        <v>226</v>
      </c>
      <c r="AA4684" t="s">
        <v>57</v>
      </c>
      <c r="AB4684">
        <v>94869</v>
      </c>
      <c r="AC4684" t="s">
        <v>146</v>
      </c>
      <c r="AD4684" t="s">
        <v>4690</v>
      </c>
      <c r="AE4684" t="s">
        <v>107</v>
      </c>
      <c r="AF4684" t="s">
        <v>107</v>
      </c>
      <c r="AI4684">
        <v>1</v>
      </c>
      <c r="AJ4684" t="s">
        <v>58</v>
      </c>
      <c r="AK4684" t="s">
        <v>59</v>
      </c>
      <c r="AL4684">
        <v>44138</v>
      </c>
      <c r="AM4684" t="s">
        <v>4692</v>
      </c>
      <c r="AN4684" t="b">
        <v>1</v>
      </c>
      <c r="AO4684" t="b">
        <v>1</v>
      </c>
      <c r="AP4684" t="b">
        <v>1</v>
      </c>
      <c r="AQ4684" t="s">
        <v>60</v>
      </c>
      <c r="AR4684" t="s">
        <v>99</v>
      </c>
      <c r="BF4684" s="7" t="s">
        <v>22598</v>
      </c>
      <c r="BG4684" s="7">
        <v>20201.77</v>
      </c>
      <c r="BH4684" s="7">
        <v>0</v>
      </c>
      <c r="BI4684">
        <v>19722.830000000002</v>
      </c>
      <c r="BJ4684">
        <v>100</v>
      </c>
      <c r="BK4684">
        <v>0</v>
      </c>
      <c r="BL4684">
        <v>850</v>
      </c>
      <c r="BO4684" t="s">
        <v>37916</v>
      </c>
      <c r="BP4684">
        <v>25238</v>
      </c>
      <c r="BQ4684">
        <v>3141</v>
      </c>
      <c r="BR4684">
        <v>25954</v>
      </c>
      <c r="BS4684">
        <v>826</v>
      </c>
      <c r="BT4684">
        <v>49</v>
      </c>
      <c r="BU4684" t="s">
        <v>37917</v>
      </c>
      <c r="BV4684" t="s">
        <v>4695</v>
      </c>
      <c r="BX4684">
        <v>44207.900393518517</v>
      </c>
    </row>
    <row r="4685" spans="1:76" x14ac:dyDescent="0.25">
      <c r="A4685" t="s">
        <v>37918</v>
      </c>
      <c r="B4685" t="s">
        <v>37919</v>
      </c>
      <c r="C4685" t="s">
        <v>46</v>
      </c>
      <c r="D4685">
        <v>43995</v>
      </c>
      <c r="I4685">
        <v>43995</v>
      </c>
      <c r="J4685">
        <v>2020</v>
      </c>
      <c r="K4685" t="s">
        <v>85</v>
      </c>
      <c r="L4685" t="s">
        <v>37920</v>
      </c>
      <c r="N4685" t="s">
        <v>37921</v>
      </c>
      <c r="O4685" t="s">
        <v>16010</v>
      </c>
      <c r="P4685" t="s">
        <v>1058</v>
      </c>
      <c r="Q4685" t="s">
        <v>5990</v>
      </c>
      <c r="R4685">
        <v>98671</v>
      </c>
      <c r="S4685" t="s">
        <v>37922</v>
      </c>
      <c r="T4685" t="s">
        <v>37923</v>
      </c>
      <c r="U4685">
        <v>13609363459</v>
      </c>
      <c r="V4685" t="s">
        <v>4807</v>
      </c>
      <c r="W4685">
        <v>23</v>
      </c>
      <c r="X4685" t="s">
        <v>6297</v>
      </c>
      <c r="Y4685">
        <v>4093</v>
      </c>
      <c r="Z4685" t="s">
        <v>1058</v>
      </c>
      <c r="AA4685" t="s">
        <v>4785</v>
      </c>
      <c r="AB4685">
        <v>8158</v>
      </c>
      <c r="AC4685" t="s">
        <v>146</v>
      </c>
      <c r="AD4685" t="s">
        <v>4690</v>
      </c>
      <c r="AE4685" t="s">
        <v>107</v>
      </c>
      <c r="AF4685" t="s">
        <v>107</v>
      </c>
      <c r="AJ4685" t="s">
        <v>58</v>
      </c>
      <c r="AK4685" t="s">
        <v>59</v>
      </c>
      <c r="AL4685">
        <v>44138</v>
      </c>
      <c r="AM4685" t="s">
        <v>4878</v>
      </c>
      <c r="AN4685" t="b">
        <v>1</v>
      </c>
      <c r="AO4685" t="b">
        <v>1</v>
      </c>
      <c r="AP4685" t="b">
        <v>1</v>
      </c>
      <c r="AQ4685" t="s">
        <v>60</v>
      </c>
      <c r="AR4685" t="s">
        <v>61</v>
      </c>
      <c r="BB4685" s="7" t="s">
        <v>37921</v>
      </c>
      <c r="BC4685" s="7" t="s">
        <v>16010</v>
      </c>
      <c r="BD4685" s="7" t="s">
        <v>5990</v>
      </c>
      <c r="BE4685" s="7">
        <v>98671</v>
      </c>
      <c r="BF4685" s="7">
        <v>13609363459</v>
      </c>
      <c r="BO4685" t="s">
        <v>37924</v>
      </c>
      <c r="BP4685">
        <v>25827</v>
      </c>
      <c r="BQ4685">
        <v>3713</v>
      </c>
      <c r="BR4685">
        <v>29160</v>
      </c>
      <c r="BU4685" t="s">
        <v>37925</v>
      </c>
      <c r="BV4685" t="s">
        <v>4695</v>
      </c>
      <c r="BX4685">
        <v>44287.928935185184</v>
      </c>
    </row>
    <row r="4686" spans="1:76" x14ac:dyDescent="0.25">
      <c r="A4686" t="s">
        <v>37926</v>
      </c>
      <c r="B4686" t="s">
        <v>37927</v>
      </c>
      <c r="C4686" t="s">
        <v>46</v>
      </c>
      <c r="D4686">
        <v>43992</v>
      </c>
      <c r="H4686" t="s">
        <v>47</v>
      </c>
      <c r="I4686">
        <v>43992</v>
      </c>
      <c r="J4686">
        <v>2020</v>
      </c>
      <c r="K4686" t="s">
        <v>85</v>
      </c>
      <c r="L4686" t="s">
        <v>37928</v>
      </c>
      <c r="N4686" t="s">
        <v>37929</v>
      </c>
      <c r="O4686" t="s">
        <v>6916</v>
      </c>
      <c r="P4686" t="s">
        <v>68</v>
      </c>
      <c r="Q4686" t="s">
        <v>52</v>
      </c>
      <c r="R4686">
        <v>98008</v>
      </c>
      <c r="S4686" t="s">
        <v>37930</v>
      </c>
      <c r="T4686" t="s">
        <v>37931</v>
      </c>
      <c r="U4686">
        <v>4255183343</v>
      </c>
      <c r="V4686" t="s">
        <v>54</v>
      </c>
      <c r="W4686">
        <v>13</v>
      </c>
      <c r="X4686" t="s">
        <v>945</v>
      </c>
      <c r="Y4686">
        <v>4874</v>
      </c>
      <c r="Z4686" t="s">
        <v>68</v>
      </c>
      <c r="AA4686" t="s">
        <v>57</v>
      </c>
      <c r="AB4686">
        <v>87645</v>
      </c>
      <c r="AC4686" t="s">
        <v>146</v>
      </c>
      <c r="AD4686" t="s">
        <v>4690</v>
      </c>
      <c r="AE4686" t="s">
        <v>107</v>
      </c>
      <c r="AF4686" t="s">
        <v>107</v>
      </c>
      <c r="AI4686">
        <v>1</v>
      </c>
      <c r="AJ4686" t="s">
        <v>58</v>
      </c>
      <c r="AK4686" t="s">
        <v>59</v>
      </c>
      <c r="AL4686">
        <v>44138</v>
      </c>
      <c r="AM4686" t="s">
        <v>4692</v>
      </c>
      <c r="AN4686" t="b">
        <v>1</v>
      </c>
      <c r="AO4686" t="b">
        <v>1</v>
      </c>
      <c r="AP4686" t="b">
        <v>1</v>
      </c>
      <c r="AQ4686" t="s">
        <v>60</v>
      </c>
      <c r="AR4686" t="s">
        <v>99</v>
      </c>
      <c r="BF4686" s="7" t="s">
        <v>37932</v>
      </c>
      <c r="BG4686" s="7">
        <v>19361.23</v>
      </c>
      <c r="BH4686" s="7">
        <v>0</v>
      </c>
      <c r="BI4686">
        <v>19336.63</v>
      </c>
      <c r="BJ4686">
        <v>0</v>
      </c>
      <c r="BK4686">
        <v>0</v>
      </c>
      <c r="BL4686">
        <v>0</v>
      </c>
      <c r="BO4686" t="s">
        <v>37933</v>
      </c>
      <c r="BP4686">
        <v>25816</v>
      </c>
      <c r="BQ4686">
        <v>30129</v>
      </c>
      <c r="BR4686">
        <v>69912</v>
      </c>
      <c r="BS4686">
        <v>328</v>
      </c>
      <c r="BT4686">
        <v>48</v>
      </c>
      <c r="BU4686" t="s">
        <v>37928</v>
      </c>
      <c r="BV4686" t="s">
        <v>4695</v>
      </c>
      <c r="BX4686">
        <v>44189.354594907411</v>
      </c>
    </row>
    <row r="4687" spans="1:76" x14ac:dyDescent="0.25">
      <c r="A4687" t="s">
        <v>37934</v>
      </c>
      <c r="B4687" t="s">
        <v>37935</v>
      </c>
      <c r="C4687" t="s">
        <v>46</v>
      </c>
      <c r="D4687">
        <v>43977</v>
      </c>
      <c r="H4687" t="s">
        <v>47</v>
      </c>
      <c r="I4687">
        <v>43977</v>
      </c>
      <c r="J4687">
        <v>2020</v>
      </c>
      <c r="K4687" t="s">
        <v>85</v>
      </c>
      <c r="L4687" t="s">
        <v>37936</v>
      </c>
      <c r="N4687" t="s">
        <v>37937</v>
      </c>
      <c r="O4687" t="s">
        <v>5044</v>
      </c>
      <c r="Q4687" t="s">
        <v>52</v>
      </c>
      <c r="R4687">
        <v>98901</v>
      </c>
      <c r="S4687" t="s">
        <v>37938</v>
      </c>
      <c r="T4687" t="s">
        <v>37939</v>
      </c>
      <c r="U4687" t="s">
        <v>37940</v>
      </c>
      <c r="V4687" t="s">
        <v>1251</v>
      </c>
      <c r="W4687">
        <v>3</v>
      </c>
      <c r="X4687" t="s">
        <v>4770</v>
      </c>
      <c r="Y4687">
        <v>1000</v>
      </c>
      <c r="AA4687" t="s">
        <v>71</v>
      </c>
      <c r="AC4687" t="s">
        <v>146</v>
      </c>
      <c r="AD4687" t="s">
        <v>4690</v>
      </c>
      <c r="AE4687" t="s">
        <v>107</v>
      </c>
      <c r="AF4687" t="s">
        <v>107</v>
      </c>
      <c r="AJ4687" t="s">
        <v>58</v>
      </c>
      <c r="AK4687" t="s">
        <v>59</v>
      </c>
      <c r="AL4687">
        <v>44138</v>
      </c>
      <c r="AM4687" t="s">
        <v>4692</v>
      </c>
      <c r="AN4687" t="b">
        <v>1</v>
      </c>
      <c r="AO4687" t="b">
        <v>1</v>
      </c>
      <c r="AP4687" t="b">
        <v>0</v>
      </c>
      <c r="AQ4687" t="s">
        <v>177</v>
      </c>
      <c r="BB4687" s="7" t="s">
        <v>37941</v>
      </c>
      <c r="BC4687" s="7" t="s">
        <v>5044</v>
      </c>
      <c r="BD4687" s="7" t="s">
        <v>52</v>
      </c>
      <c r="BE4687" s="7">
        <v>98908</v>
      </c>
      <c r="BF4687" s="7" t="s">
        <v>36629</v>
      </c>
      <c r="BG4687" s="7">
        <v>423976.61</v>
      </c>
      <c r="BH4687" s="7">
        <v>0</v>
      </c>
      <c r="BI4687">
        <v>421784.14</v>
      </c>
      <c r="BJ4687">
        <v>0</v>
      </c>
      <c r="BK4687">
        <v>0</v>
      </c>
      <c r="BL4687">
        <v>0</v>
      </c>
      <c r="BO4687" t="s">
        <v>37942</v>
      </c>
      <c r="BP4687">
        <v>25626</v>
      </c>
      <c r="BQ4687">
        <v>30096</v>
      </c>
      <c r="BR4687">
        <v>70470</v>
      </c>
      <c r="BS4687">
        <v>601</v>
      </c>
      <c r="BU4687" t="s">
        <v>22454</v>
      </c>
      <c r="BV4687" t="s">
        <v>4695</v>
      </c>
      <c r="BX4687">
        <v>44148.859050925923</v>
      </c>
    </row>
    <row r="4688" spans="1:76" x14ac:dyDescent="0.25">
      <c r="A4688" t="s">
        <v>37943</v>
      </c>
      <c r="B4688" t="s">
        <v>1672</v>
      </c>
      <c r="C4688" t="s">
        <v>46</v>
      </c>
      <c r="D4688">
        <v>43826</v>
      </c>
      <c r="H4688" t="s">
        <v>47</v>
      </c>
      <c r="I4688">
        <v>43826</v>
      </c>
      <c r="J4688">
        <v>2020</v>
      </c>
      <c r="K4688" t="s">
        <v>85</v>
      </c>
      <c r="L4688" t="s">
        <v>1673</v>
      </c>
      <c r="N4688" t="s">
        <v>37944</v>
      </c>
      <c r="O4688" t="s">
        <v>4758</v>
      </c>
      <c r="P4688" t="s">
        <v>68</v>
      </c>
      <c r="Q4688" t="s">
        <v>52</v>
      </c>
      <c r="R4688">
        <v>98023</v>
      </c>
      <c r="S4688" t="s">
        <v>37945</v>
      </c>
      <c r="T4688" t="s">
        <v>37945</v>
      </c>
      <c r="U4688" t="s">
        <v>37946</v>
      </c>
      <c r="V4688" t="s">
        <v>54</v>
      </c>
      <c r="W4688">
        <v>13</v>
      </c>
      <c r="X4688" t="s">
        <v>745</v>
      </c>
      <c r="Y4688">
        <v>4837</v>
      </c>
      <c r="Z4688" t="s">
        <v>68</v>
      </c>
      <c r="AA4688" t="s">
        <v>57</v>
      </c>
      <c r="AB4688">
        <v>84697</v>
      </c>
      <c r="AC4688" t="s">
        <v>146</v>
      </c>
      <c r="AD4688" t="s">
        <v>4690</v>
      </c>
      <c r="AE4688" t="s">
        <v>107</v>
      </c>
      <c r="AF4688" t="s">
        <v>107</v>
      </c>
      <c r="AI4688">
        <v>1</v>
      </c>
      <c r="AJ4688" t="s">
        <v>58</v>
      </c>
      <c r="AK4688" t="s">
        <v>59</v>
      </c>
      <c r="AL4688">
        <v>44138</v>
      </c>
      <c r="AM4688" t="s">
        <v>4692</v>
      </c>
      <c r="AN4688" t="b">
        <v>1</v>
      </c>
      <c r="AO4688" t="b">
        <v>1</v>
      </c>
      <c r="AP4688" t="b">
        <v>1</v>
      </c>
      <c r="AQ4688" t="s">
        <v>60</v>
      </c>
      <c r="AR4688" t="s">
        <v>99</v>
      </c>
      <c r="BB4688" s="7" t="s">
        <v>37944</v>
      </c>
      <c r="BC4688" s="7" t="s">
        <v>4758</v>
      </c>
      <c r="BD4688" s="7" t="s">
        <v>52</v>
      </c>
      <c r="BE4688" s="7">
        <v>98023</v>
      </c>
      <c r="BF4688" s="7" t="s">
        <v>30069</v>
      </c>
      <c r="BG4688" s="7">
        <v>71813.22</v>
      </c>
      <c r="BH4688" s="7">
        <v>2837.91</v>
      </c>
      <c r="BI4688">
        <v>74831.289999999994</v>
      </c>
      <c r="BJ4688">
        <v>200</v>
      </c>
      <c r="BK4688">
        <v>0</v>
      </c>
      <c r="BL4688">
        <v>275</v>
      </c>
      <c r="BO4688" t="s">
        <v>37947</v>
      </c>
      <c r="BP4688">
        <v>24628</v>
      </c>
      <c r="BQ4688">
        <v>2181</v>
      </c>
      <c r="BR4688">
        <v>25573</v>
      </c>
      <c r="BS4688">
        <v>903</v>
      </c>
      <c r="BT4688">
        <v>30</v>
      </c>
      <c r="BU4688" t="s">
        <v>30071</v>
      </c>
      <c r="BV4688" t="s">
        <v>4695</v>
      </c>
      <c r="BX4688">
        <v>44264.908842592595</v>
      </c>
    </row>
    <row r="4689" spans="1:76" x14ac:dyDescent="0.25">
      <c r="A4689" t="s">
        <v>38108</v>
      </c>
      <c r="B4689" t="s">
        <v>438</v>
      </c>
      <c r="C4689" t="s">
        <v>46</v>
      </c>
      <c r="D4689">
        <v>42775</v>
      </c>
      <c r="H4689" t="s">
        <v>47</v>
      </c>
      <c r="I4689">
        <v>42775</v>
      </c>
      <c r="J4689">
        <v>2020</v>
      </c>
      <c r="K4689" t="s">
        <v>85</v>
      </c>
      <c r="L4689" t="s">
        <v>30792</v>
      </c>
      <c r="N4689" t="s">
        <v>439</v>
      </c>
      <c r="O4689" t="s">
        <v>117</v>
      </c>
      <c r="P4689" t="s">
        <v>115</v>
      </c>
      <c r="Q4689" t="s">
        <v>52</v>
      </c>
      <c r="R4689">
        <v>98373</v>
      </c>
      <c r="S4689" t="s">
        <v>440</v>
      </c>
      <c r="T4689" t="s">
        <v>30793</v>
      </c>
      <c r="U4689" t="s">
        <v>30794</v>
      </c>
      <c r="V4689" t="s">
        <v>90</v>
      </c>
      <c r="W4689">
        <v>12</v>
      </c>
      <c r="X4689" t="s">
        <v>441</v>
      </c>
      <c r="Y4689">
        <v>4754</v>
      </c>
      <c r="Z4689" t="s">
        <v>115</v>
      </c>
      <c r="AA4689" t="s">
        <v>57</v>
      </c>
      <c r="AB4689">
        <v>98282</v>
      </c>
      <c r="AC4689" t="s">
        <v>146</v>
      </c>
      <c r="AD4689" t="s">
        <v>4690</v>
      </c>
      <c r="AE4689" t="s">
        <v>107</v>
      </c>
      <c r="AF4689" t="s">
        <v>107</v>
      </c>
      <c r="AJ4689" t="s">
        <v>58</v>
      </c>
      <c r="AK4689" t="s">
        <v>59</v>
      </c>
      <c r="AL4689">
        <v>44138</v>
      </c>
      <c r="AM4689" t="s">
        <v>4692</v>
      </c>
      <c r="AN4689" t="b">
        <v>1</v>
      </c>
      <c r="BB4689" s="7" t="s">
        <v>3697</v>
      </c>
      <c r="BC4689" s="7" t="s">
        <v>154</v>
      </c>
      <c r="BD4689" s="7" t="s">
        <v>52</v>
      </c>
      <c r="BE4689" s="7">
        <v>98507</v>
      </c>
      <c r="BG4689" s="7">
        <v>17550</v>
      </c>
      <c r="BH4689" s="7">
        <v>395.21</v>
      </c>
      <c r="BI4689">
        <v>17945.21</v>
      </c>
      <c r="BJ4689">
        <v>0</v>
      </c>
      <c r="BK4689">
        <v>0</v>
      </c>
      <c r="BL4689">
        <v>0</v>
      </c>
      <c r="BO4689" t="s">
        <v>38109</v>
      </c>
      <c r="BP4689">
        <v>21950</v>
      </c>
      <c r="BQ4689">
        <v>30578</v>
      </c>
      <c r="BR4689">
        <v>1220</v>
      </c>
      <c r="BS4689">
        <v>1446</v>
      </c>
      <c r="BT4689">
        <v>25</v>
      </c>
      <c r="BU4689" t="s">
        <v>3829</v>
      </c>
      <c r="BV4689" t="s">
        <v>4695</v>
      </c>
      <c r="BX4689">
        <v>44148.893113425926</v>
      </c>
    </row>
    <row r="4690" spans="1:76" x14ac:dyDescent="0.25">
      <c r="A4690" t="s">
        <v>38286</v>
      </c>
      <c r="B4690" t="s">
        <v>1479</v>
      </c>
      <c r="C4690" t="s">
        <v>46</v>
      </c>
      <c r="D4690">
        <v>42852</v>
      </c>
      <c r="H4690" t="s">
        <v>47</v>
      </c>
      <c r="I4690">
        <v>42852</v>
      </c>
      <c r="J4690">
        <v>2020</v>
      </c>
      <c r="K4690" t="s">
        <v>85</v>
      </c>
      <c r="L4690" t="s">
        <v>21584</v>
      </c>
      <c r="N4690" t="s">
        <v>1873</v>
      </c>
      <c r="O4690" t="s">
        <v>1481</v>
      </c>
      <c r="P4690" t="s">
        <v>394</v>
      </c>
      <c r="Q4690" t="s">
        <v>52</v>
      </c>
      <c r="R4690">
        <v>98277</v>
      </c>
      <c r="S4690" t="s">
        <v>1874</v>
      </c>
      <c r="T4690" t="s">
        <v>21585</v>
      </c>
      <c r="U4690" t="s">
        <v>21586</v>
      </c>
      <c r="V4690" t="s">
        <v>90</v>
      </c>
      <c r="W4690">
        <v>12</v>
      </c>
      <c r="X4690" t="s">
        <v>1527</v>
      </c>
      <c r="Y4690">
        <v>4739</v>
      </c>
      <c r="Z4690" t="s">
        <v>394</v>
      </c>
      <c r="AA4690" t="s">
        <v>57</v>
      </c>
      <c r="AB4690">
        <v>111646</v>
      </c>
      <c r="AC4690" t="s">
        <v>146</v>
      </c>
      <c r="AD4690" t="s">
        <v>4690</v>
      </c>
      <c r="AE4690" t="s">
        <v>107</v>
      </c>
      <c r="AF4690" t="s">
        <v>107</v>
      </c>
      <c r="AJ4690" t="s">
        <v>58</v>
      </c>
      <c r="AK4690" t="s">
        <v>59</v>
      </c>
      <c r="AL4690">
        <v>44138</v>
      </c>
      <c r="AM4690" t="s">
        <v>4692</v>
      </c>
      <c r="AN4690" t="b">
        <v>1</v>
      </c>
      <c r="BB4690" s="7" t="s">
        <v>1483</v>
      </c>
      <c r="BC4690" s="7" t="s">
        <v>1481</v>
      </c>
      <c r="BD4690" s="7" t="s">
        <v>52</v>
      </c>
      <c r="BE4690" s="7">
        <v>98277</v>
      </c>
      <c r="BG4690" s="7">
        <v>31344</v>
      </c>
      <c r="BH4690" s="7">
        <v>0</v>
      </c>
      <c r="BI4690">
        <v>36655.449999999997</v>
      </c>
      <c r="BJ4690">
        <v>0</v>
      </c>
      <c r="BK4690">
        <v>0</v>
      </c>
      <c r="BL4690">
        <v>0</v>
      </c>
      <c r="BO4690" t="s">
        <v>38287</v>
      </c>
      <c r="BP4690">
        <v>889</v>
      </c>
      <c r="BQ4690">
        <v>26984</v>
      </c>
      <c r="BR4690">
        <v>1233</v>
      </c>
      <c r="BS4690">
        <v>299</v>
      </c>
      <c r="BT4690">
        <v>10</v>
      </c>
      <c r="BU4690" t="s">
        <v>21588</v>
      </c>
      <c r="BV4690" t="s">
        <v>4695</v>
      </c>
      <c r="BX4690">
        <v>44148.843414351853</v>
      </c>
    </row>
    <row r="4691" spans="1:76" x14ac:dyDescent="0.25">
      <c r="A4691" t="s">
        <v>38296</v>
      </c>
      <c r="B4691" t="s">
        <v>924</v>
      </c>
      <c r="C4691" t="s">
        <v>46</v>
      </c>
      <c r="D4691">
        <v>42775</v>
      </c>
      <c r="H4691" t="s">
        <v>47</v>
      </c>
      <c r="I4691">
        <v>42775</v>
      </c>
      <c r="J4691">
        <v>2020</v>
      </c>
      <c r="K4691" t="s">
        <v>85</v>
      </c>
      <c r="L4691" t="s">
        <v>37650</v>
      </c>
      <c r="N4691" t="s">
        <v>925</v>
      </c>
      <c r="O4691" t="s">
        <v>125</v>
      </c>
      <c r="P4691" t="s">
        <v>115</v>
      </c>
      <c r="Q4691" t="s">
        <v>52</v>
      </c>
      <c r="R4691">
        <v>98464</v>
      </c>
      <c r="S4691" t="s">
        <v>1069</v>
      </c>
      <c r="T4691" t="s">
        <v>22183</v>
      </c>
      <c r="U4691" t="s">
        <v>22184</v>
      </c>
      <c r="V4691" t="s">
        <v>90</v>
      </c>
      <c r="W4691">
        <v>12</v>
      </c>
      <c r="X4691" t="s">
        <v>926</v>
      </c>
      <c r="Y4691">
        <v>4757</v>
      </c>
      <c r="Z4691" t="s">
        <v>115</v>
      </c>
      <c r="AA4691" t="s">
        <v>57</v>
      </c>
      <c r="AB4691">
        <v>90641</v>
      </c>
      <c r="AC4691" t="s">
        <v>146</v>
      </c>
      <c r="AD4691" t="s">
        <v>4690</v>
      </c>
      <c r="AE4691" t="s">
        <v>107</v>
      </c>
      <c r="AF4691" t="s">
        <v>107</v>
      </c>
      <c r="AJ4691" t="s">
        <v>58</v>
      </c>
      <c r="AK4691" t="s">
        <v>59</v>
      </c>
      <c r="AL4691">
        <v>44138</v>
      </c>
      <c r="AM4691" t="s">
        <v>4692</v>
      </c>
      <c r="AN4691" t="b">
        <v>1</v>
      </c>
      <c r="AO4691" t="b">
        <v>1</v>
      </c>
      <c r="AP4691" t="b">
        <v>1</v>
      </c>
      <c r="AQ4691" t="s">
        <v>60</v>
      </c>
      <c r="AR4691" t="s">
        <v>99</v>
      </c>
      <c r="BB4691" s="7" t="s">
        <v>116</v>
      </c>
      <c r="BC4691" s="7" t="s">
        <v>117</v>
      </c>
      <c r="BD4691" s="7" t="s">
        <v>52</v>
      </c>
      <c r="BE4691" s="7">
        <v>98371</v>
      </c>
      <c r="BF4691" s="7" t="s">
        <v>11221</v>
      </c>
      <c r="BG4691" s="7">
        <v>848652.31</v>
      </c>
      <c r="BH4691" s="7">
        <v>5929.56</v>
      </c>
      <c r="BI4691">
        <v>856885.23</v>
      </c>
      <c r="BJ4691">
        <v>0</v>
      </c>
      <c r="BK4691">
        <v>0</v>
      </c>
      <c r="BL4691">
        <v>0</v>
      </c>
      <c r="BM4691">
        <v>132771.04</v>
      </c>
      <c r="BN4691">
        <v>586720.25</v>
      </c>
      <c r="BO4691" t="s">
        <v>38297</v>
      </c>
      <c r="BP4691">
        <v>14220</v>
      </c>
      <c r="BQ4691">
        <v>1104</v>
      </c>
      <c r="BR4691">
        <v>1229</v>
      </c>
      <c r="BS4691">
        <v>948</v>
      </c>
      <c r="BT4691">
        <v>28</v>
      </c>
      <c r="BU4691" t="s">
        <v>11223</v>
      </c>
      <c r="BV4691" t="s">
        <v>4695</v>
      </c>
      <c r="BX4691">
        <v>45314.776134259257</v>
      </c>
    </row>
    <row r="4692" spans="1:76" x14ac:dyDescent="0.25">
      <c r="A4692" t="s">
        <v>38401</v>
      </c>
      <c r="B4692" t="s">
        <v>38402</v>
      </c>
      <c r="C4692" t="s">
        <v>46</v>
      </c>
      <c r="D4692">
        <v>43970</v>
      </c>
      <c r="H4692" t="s">
        <v>47</v>
      </c>
      <c r="I4692">
        <v>43970</v>
      </c>
      <c r="J4692">
        <v>2020</v>
      </c>
      <c r="K4692" t="s">
        <v>85</v>
      </c>
      <c r="L4692" t="s">
        <v>38403</v>
      </c>
      <c r="N4692" t="s">
        <v>38404</v>
      </c>
      <c r="O4692" t="s">
        <v>29926</v>
      </c>
      <c r="P4692" t="s">
        <v>68</v>
      </c>
      <c r="Q4692" t="s">
        <v>52</v>
      </c>
      <c r="R4692">
        <v>98290</v>
      </c>
      <c r="S4692" t="s">
        <v>38405</v>
      </c>
      <c r="T4692" t="s">
        <v>38406</v>
      </c>
      <c r="U4692" t="s">
        <v>38407</v>
      </c>
      <c r="V4692" t="s">
        <v>54</v>
      </c>
      <c r="W4692">
        <v>13</v>
      </c>
      <c r="X4692" t="s">
        <v>759</v>
      </c>
      <c r="Y4692">
        <v>4866</v>
      </c>
      <c r="Z4692" t="s">
        <v>68</v>
      </c>
      <c r="AA4692" t="s">
        <v>57</v>
      </c>
      <c r="AB4692">
        <v>107180</v>
      </c>
      <c r="AC4692" t="s">
        <v>146</v>
      </c>
      <c r="AD4692" t="s">
        <v>4690</v>
      </c>
      <c r="AE4692" t="s">
        <v>107</v>
      </c>
      <c r="AF4692" t="s">
        <v>107</v>
      </c>
      <c r="AI4692">
        <v>1</v>
      </c>
      <c r="AJ4692" t="s">
        <v>58</v>
      </c>
      <c r="AK4692" t="s">
        <v>59</v>
      </c>
      <c r="AL4692">
        <v>44138</v>
      </c>
      <c r="AM4692" t="s">
        <v>4692</v>
      </c>
      <c r="AN4692" t="b">
        <v>1</v>
      </c>
      <c r="AO4692" t="b">
        <v>1</v>
      </c>
      <c r="AP4692" t="b">
        <v>1</v>
      </c>
      <c r="AQ4692" t="s">
        <v>60</v>
      </c>
      <c r="AR4692" t="s">
        <v>99</v>
      </c>
      <c r="BB4692" s="7" t="s">
        <v>38408</v>
      </c>
      <c r="BC4692" s="7" t="s">
        <v>29926</v>
      </c>
      <c r="BD4692" s="7" t="s">
        <v>52</v>
      </c>
      <c r="BE4692" s="7">
        <v>98290</v>
      </c>
      <c r="BF4692" s="7" t="s">
        <v>29927</v>
      </c>
      <c r="BG4692" s="7">
        <v>24547.360000000001</v>
      </c>
      <c r="BH4692" s="7">
        <v>0</v>
      </c>
      <c r="BI4692">
        <v>24447.360000000001</v>
      </c>
      <c r="BJ4692">
        <v>0</v>
      </c>
      <c r="BK4692">
        <v>0</v>
      </c>
      <c r="BL4692">
        <v>0</v>
      </c>
      <c r="BO4692" t="s">
        <v>38409</v>
      </c>
      <c r="BP4692">
        <v>25487</v>
      </c>
      <c r="BQ4692">
        <v>38268</v>
      </c>
      <c r="BR4692">
        <v>48013</v>
      </c>
      <c r="BS4692">
        <v>740</v>
      </c>
      <c r="BT4692">
        <v>44</v>
      </c>
      <c r="BU4692" t="s">
        <v>21620</v>
      </c>
      <c r="BV4692" t="s">
        <v>4695</v>
      </c>
      <c r="BX4692">
        <v>44571.664236111108</v>
      </c>
    </row>
    <row r="4693" spans="1:76" x14ac:dyDescent="0.25">
      <c r="A4693" t="s">
        <v>38449</v>
      </c>
      <c r="B4693" t="s">
        <v>2523</v>
      </c>
      <c r="C4693" t="s">
        <v>46</v>
      </c>
      <c r="D4693">
        <v>43861</v>
      </c>
      <c r="H4693" t="s">
        <v>47</v>
      </c>
      <c r="I4693">
        <v>43861</v>
      </c>
      <c r="J4693">
        <v>2020</v>
      </c>
      <c r="K4693" t="s">
        <v>85</v>
      </c>
      <c r="L4693" t="s">
        <v>33526</v>
      </c>
      <c r="N4693" t="s">
        <v>38450</v>
      </c>
      <c r="O4693" t="s">
        <v>21836</v>
      </c>
      <c r="P4693" t="s">
        <v>111</v>
      </c>
      <c r="Q4693" t="s">
        <v>5990</v>
      </c>
      <c r="R4693">
        <v>98392</v>
      </c>
      <c r="S4693" t="s">
        <v>38451</v>
      </c>
      <c r="T4693" t="s">
        <v>38451</v>
      </c>
      <c r="U4693">
        <v>3606213405</v>
      </c>
      <c r="V4693" t="s">
        <v>54</v>
      </c>
      <c r="W4693">
        <v>13</v>
      </c>
      <c r="X4693" t="s">
        <v>329</v>
      </c>
      <c r="Y4693">
        <v>3558</v>
      </c>
      <c r="Z4693" t="s">
        <v>111</v>
      </c>
      <c r="AA4693" t="s">
        <v>57</v>
      </c>
      <c r="AB4693">
        <v>106338</v>
      </c>
      <c r="AC4693" t="s">
        <v>146</v>
      </c>
      <c r="AD4693" t="s">
        <v>4690</v>
      </c>
      <c r="AE4693" t="s">
        <v>107</v>
      </c>
      <c r="AF4693" t="s">
        <v>107</v>
      </c>
      <c r="AI4693">
        <v>1</v>
      </c>
      <c r="AJ4693" t="s">
        <v>58</v>
      </c>
      <c r="AK4693" t="s">
        <v>59</v>
      </c>
      <c r="AL4693">
        <v>44138</v>
      </c>
      <c r="AM4693" t="s">
        <v>4692</v>
      </c>
      <c r="AN4693" t="b">
        <v>1</v>
      </c>
      <c r="AO4693" t="b">
        <v>1</v>
      </c>
      <c r="AP4693" t="b">
        <v>1</v>
      </c>
      <c r="AQ4693" t="s">
        <v>60</v>
      </c>
      <c r="AR4693" t="s">
        <v>99</v>
      </c>
      <c r="BB4693" s="7" t="s">
        <v>38450</v>
      </c>
      <c r="BC4693" s="7" t="s">
        <v>21836</v>
      </c>
      <c r="BD4693" s="7" t="s">
        <v>5990</v>
      </c>
      <c r="BE4693" s="7">
        <v>98392</v>
      </c>
      <c r="BF4693" s="7">
        <v>3606213405</v>
      </c>
      <c r="BG4693" s="7">
        <v>11586.08</v>
      </c>
      <c r="BH4693" s="7">
        <v>0</v>
      </c>
      <c r="BI4693">
        <v>9232.57</v>
      </c>
      <c r="BJ4693">
        <v>-900</v>
      </c>
      <c r="BK4693">
        <v>0</v>
      </c>
      <c r="BL4693">
        <v>4776.95</v>
      </c>
      <c r="BO4693" t="s">
        <v>38452</v>
      </c>
      <c r="BP4693">
        <v>24858</v>
      </c>
      <c r="BQ4693">
        <v>1783</v>
      </c>
      <c r="BR4693">
        <v>25678</v>
      </c>
      <c r="BS4693">
        <v>562</v>
      </c>
      <c r="BT4693">
        <v>23</v>
      </c>
      <c r="BU4693" t="s">
        <v>33529</v>
      </c>
      <c r="BV4693" t="s">
        <v>4695</v>
      </c>
      <c r="BX4693">
        <v>44559.406469907408</v>
      </c>
    </row>
    <row r="4694" spans="1:76" x14ac:dyDescent="0.25">
      <c r="A4694" t="s">
        <v>38799</v>
      </c>
      <c r="B4694" t="s">
        <v>38800</v>
      </c>
      <c r="C4694" t="s">
        <v>46</v>
      </c>
      <c r="D4694">
        <v>43913</v>
      </c>
      <c r="H4694" t="s">
        <v>47</v>
      </c>
      <c r="I4694">
        <v>43913</v>
      </c>
      <c r="J4694">
        <v>2020</v>
      </c>
      <c r="K4694" t="s">
        <v>85</v>
      </c>
      <c r="L4694" t="s">
        <v>38801</v>
      </c>
      <c r="N4694" t="s">
        <v>38802</v>
      </c>
      <c r="O4694" t="s">
        <v>20658</v>
      </c>
      <c r="P4694" t="s">
        <v>121</v>
      </c>
      <c r="Q4694" t="s">
        <v>52</v>
      </c>
      <c r="R4694">
        <v>98524</v>
      </c>
      <c r="S4694" t="s">
        <v>38803</v>
      </c>
      <c r="T4694" t="s">
        <v>38804</v>
      </c>
      <c r="U4694" t="s">
        <v>38805</v>
      </c>
      <c r="V4694" t="s">
        <v>4807</v>
      </c>
      <c r="W4694">
        <v>23</v>
      </c>
      <c r="X4694" t="s">
        <v>5754</v>
      </c>
      <c r="Y4694">
        <v>3699</v>
      </c>
      <c r="Z4694" t="s">
        <v>121</v>
      </c>
      <c r="AA4694" t="s">
        <v>4785</v>
      </c>
      <c r="AB4694">
        <v>40581</v>
      </c>
      <c r="AC4694" t="s">
        <v>146</v>
      </c>
      <c r="AD4694" t="s">
        <v>4690</v>
      </c>
      <c r="AE4694" t="s">
        <v>107</v>
      </c>
      <c r="AF4694" t="s">
        <v>107</v>
      </c>
      <c r="AI4694">
        <v>1</v>
      </c>
      <c r="AJ4694" t="s">
        <v>58</v>
      </c>
      <c r="AK4694" t="s">
        <v>59</v>
      </c>
      <c r="AL4694">
        <v>44138</v>
      </c>
      <c r="AM4694" t="s">
        <v>4878</v>
      </c>
      <c r="AN4694" t="b">
        <v>1</v>
      </c>
      <c r="AO4694" t="b">
        <v>1</v>
      </c>
      <c r="AP4694" t="b">
        <v>1</v>
      </c>
      <c r="AQ4694" t="s">
        <v>60</v>
      </c>
      <c r="AR4694" t="s">
        <v>99</v>
      </c>
      <c r="BB4694" s="7" t="s">
        <v>38802</v>
      </c>
      <c r="BC4694" s="7" t="s">
        <v>20658</v>
      </c>
      <c r="BD4694" s="7" t="s">
        <v>52</v>
      </c>
      <c r="BE4694" s="7">
        <v>98524</v>
      </c>
      <c r="BF4694" s="7" t="s">
        <v>38805</v>
      </c>
      <c r="BG4694" s="7">
        <v>7343.24</v>
      </c>
      <c r="BH4694" s="7">
        <v>0</v>
      </c>
      <c r="BI4694">
        <v>7238.26</v>
      </c>
      <c r="BJ4694">
        <v>0</v>
      </c>
      <c r="BK4694">
        <v>0</v>
      </c>
      <c r="BL4694">
        <v>0</v>
      </c>
      <c r="BO4694" t="s">
        <v>38806</v>
      </c>
      <c r="BP4694">
        <v>25125</v>
      </c>
      <c r="BQ4694">
        <v>3527</v>
      </c>
      <c r="BR4694">
        <v>25864</v>
      </c>
      <c r="BS4694">
        <v>714</v>
      </c>
      <c r="BU4694" t="s">
        <v>38807</v>
      </c>
      <c r="BV4694" t="s">
        <v>4695</v>
      </c>
      <c r="BX4694">
        <v>45428.545011574075</v>
      </c>
    </row>
    <row r="4695" spans="1:76" x14ac:dyDescent="0.25">
      <c r="A4695" t="s">
        <v>38837</v>
      </c>
      <c r="B4695" t="s">
        <v>867</v>
      </c>
      <c r="C4695" t="s">
        <v>46</v>
      </c>
      <c r="D4695">
        <v>43592</v>
      </c>
      <c r="H4695" t="s">
        <v>47</v>
      </c>
      <c r="I4695">
        <v>43592</v>
      </c>
      <c r="J4695">
        <v>2020</v>
      </c>
      <c r="K4695" t="s">
        <v>85</v>
      </c>
      <c r="L4695" t="s">
        <v>38838</v>
      </c>
      <c r="N4695" t="s">
        <v>49</v>
      </c>
      <c r="O4695" t="s">
        <v>50</v>
      </c>
      <c r="P4695" t="s">
        <v>56</v>
      </c>
      <c r="Q4695" t="s">
        <v>52</v>
      </c>
      <c r="R4695">
        <v>99114</v>
      </c>
      <c r="S4695" t="s">
        <v>868</v>
      </c>
      <c r="T4695" t="s">
        <v>23900</v>
      </c>
      <c r="U4695" t="s">
        <v>22409</v>
      </c>
      <c r="V4695" t="s">
        <v>54</v>
      </c>
      <c r="W4695">
        <v>13</v>
      </c>
      <c r="X4695" t="s">
        <v>55</v>
      </c>
      <c r="Y4695">
        <v>4791</v>
      </c>
      <c r="Z4695" t="s">
        <v>56</v>
      </c>
      <c r="AA4695" t="s">
        <v>57</v>
      </c>
      <c r="AB4695">
        <v>106782</v>
      </c>
      <c r="AC4695" t="s">
        <v>146</v>
      </c>
      <c r="AD4695" t="s">
        <v>4690</v>
      </c>
      <c r="AE4695" t="s">
        <v>107</v>
      </c>
      <c r="AF4695" t="s">
        <v>107</v>
      </c>
      <c r="AI4695">
        <v>2</v>
      </c>
      <c r="AJ4695" t="s">
        <v>58</v>
      </c>
      <c r="AK4695" t="s">
        <v>59</v>
      </c>
      <c r="AL4695">
        <v>44138</v>
      </c>
      <c r="AM4695" t="s">
        <v>4692</v>
      </c>
      <c r="AN4695" t="b">
        <v>1</v>
      </c>
      <c r="AO4695" t="b">
        <v>1</v>
      </c>
      <c r="AP4695" t="b">
        <v>1</v>
      </c>
      <c r="AQ4695" t="s">
        <v>60</v>
      </c>
      <c r="AR4695" t="s">
        <v>61</v>
      </c>
      <c r="BB4695" s="7" t="s">
        <v>49</v>
      </c>
      <c r="BC4695" s="7" t="s">
        <v>50</v>
      </c>
      <c r="BD4695" s="7" t="s">
        <v>52</v>
      </c>
      <c r="BE4695" s="7">
        <v>99114</v>
      </c>
      <c r="BG4695" s="7">
        <v>109230.63</v>
      </c>
      <c r="BH4695" s="7">
        <v>0</v>
      </c>
      <c r="BI4695">
        <v>71862.399999999994</v>
      </c>
      <c r="BJ4695">
        <v>0</v>
      </c>
      <c r="BK4695">
        <v>0</v>
      </c>
      <c r="BL4695">
        <v>0</v>
      </c>
      <c r="BM4695">
        <v>186.95</v>
      </c>
      <c r="BN4695">
        <v>0</v>
      </c>
      <c r="BO4695" t="s">
        <v>38839</v>
      </c>
      <c r="BP4695">
        <v>10828</v>
      </c>
      <c r="BQ4695">
        <v>787</v>
      </c>
      <c r="BR4695">
        <v>1144</v>
      </c>
      <c r="BS4695">
        <v>780</v>
      </c>
      <c r="BT4695">
        <v>7</v>
      </c>
      <c r="BU4695" t="s">
        <v>21363</v>
      </c>
      <c r="BV4695" t="s">
        <v>4695</v>
      </c>
      <c r="BX4695">
        <v>44300.580752314818</v>
      </c>
    </row>
    <row r="4696" spans="1:76" x14ac:dyDescent="0.25">
      <c r="A4696" t="s">
        <v>38847</v>
      </c>
      <c r="B4696" t="s">
        <v>502</v>
      </c>
      <c r="C4696" t="s">
        <v>46</v>
      </c>
      <c r="D4696">
        <v>43478</v>
      </c>
      <c r="H4696" t="s">
        <v>47</v>
      </c>
      <c r="I4696">
        <v>43478</v>
      </c>
      <c r="J4696">
        <v>2020</v>
      </c>
      <c r="K4696" t="s">
        <v>85</v>
      </c>
      <c r="L4696" t="s">
        <v>37290</v>
      </c>
      <c r="N4696" t="s">
        <v>4132</v>
      </c>
      <c r="O4696" t="s">
        <v>504</v>
      </c>
      <c r="P4696" t="s">
        <v>241</v>
      </c>
      <c r="Q4696" t="s">
        <v>52</v>
      </c>
      <c r="R4696">
        <v>98620</v>
      </c>
      <c r="S4696" t="s">
        <v>4436</v>
      </c>
      <c r="T4696" t="s">
        <v>34444</v>
      </c>
      <c r="U4696" t="s">
        <v>32541</v>
      </c>
      <c r="V4696" t="s">
        <v>54</v>
      </c>
      <c r="W4696">
        <v>13</v>
      </c>
      <c r="X4696" t="s">
        <v>243</v>
      </c>
      <c r="Y4696">
        <v>4805</v>
      </c>
      <c r="Z4696" t="s">
        <v>241</v>
      </c>
      <c r="AA4696" t="s">
        <v>57</v>
      </c>
      <c r="AB4696">
        <v>86901</v>
      </c>
      <c r="AC4696" t="s">
        <v>146</v>
      </c>
      <c r="AD4696" t="s">
        <v>4690</v>
      </c>
      <c r="AE4696" t="s">
        <v>107</v>
      </c>
      <c r="AF4696" t="s">
        <v>107</v>
      </c>
      <c r="AI4696">
        <v>2</v>
      </c>
      <c r="AJ4696" t="s">
        <v>58</v>
      </c>
      <c r="AK4696" t="s">
        <v>59</v>
      </c>
      <c r="AL4696">
        <v>44138</v>
      </c>
      <c r="AM4696" t="s">
        <v>4692</v>
      </c>
      <c r="AN4696" t="b">
        <v>1</v>
      </c>
      <c r="AO4696" t="b">
        <v>1</v>
      </c>
      <c r="AP4696" t="b">
        <v>1</v>
      </c>
      <c r="AQ4696" t="s">
        <v>60</v>
      </c>
      <c r="AR4696" t="s">
        <v>61</v>
      </c>
      <c r="BB4696" s="7" t="s">
        <v>413</v>
      </c>
      <c r="BC4696" s="7" t="s">
        <v>143</v>
      </c>
      <c r="BD4696" s="7" t="s">
        <v>52</v>
      </c>
      <c r="BE4696" s="7">
        <v>98401</v>
      </c>
      <c r="BF4696" s="7" t="s">
        <v>20950</v>
      </c>
      <c r="BG4696" s="7">
        <v>96825</v>
      </c>
      <c r="BH4696" s="7">
        <v>5363.18</v>
      </c>
      <c r="BI4696">
        <v>88074.18</v>
      </c>
      <c r="BJ4696">
        <v>0</v>
      </c>
      <c r="BK4696">
        <v>0</v>
      </c>
      <c r="BL4696">
        <v>0</v>
      </c>
      <c r="BO4696" t="s">
        <v>38848</v>
      </c>
      <c r="BP4696">
        <v>12421</v>
      </c>
      <c r="BQ4696">
        <v>1102</v>
      </c>
      <c r="BR4696">
        <v>1223</v>
      </c>
      <c r="BS4696">
        <v>865</v>
      </c>
      <c r="BT4696">
        <v>14</v>
      </c>
      <c r="BU4696" t="s">
        <v>20897</v>
      </c>
      <c r="BV4696" t="s">
        <v>4695</v>
      </c>
      <c r="BX4696">
        <v>44309.293773148151</v>
      </c>
    </row>
    <row r="4697" spans="1:76" x14ac:dyDescent="0.25">
      <c r="A4697" t="s">
        <v>38849</v>
      </c>
      <c r="B4697" t="s">
        <v>3043</v>
      </c>
      <c r="C4697" t="s">
        <v>46</v>
      </c>
      <c r="D4697">
        <v>43478</v>
      </c>
      <c r="H4697" t="s">
        <v>47</v>
      </c>
      <c r="I4697">
        <v>43478</v>
      </c>
      <c r="J4697">
        <v>2020</v>
      </c>
      <c r="K4697" t="s">
        <v>85</v>
      </c>
      <c r="L4697" t="s">
        <v>38350</v>
      </c>
      <c r="N4697" t="s">
        <v>38351</v>
      </c>
      <c r="O4697" t="s">
        <v>117</v>
      </c>
      <c r="P4697" t="s">
        <v>115</v>
      </c>
      <c r="Q4697" t="s">
        <v>52</v>
      </c>
      <c r="R4697">
        <v>98371</v>
      </c>
      <c r="S4697" t="s">
        <v>3044</v>
      </c>
      <c r="T4697" t="s">
        <v>20698</v>
      </c>
      <c r="U4697" t="s">
        <v>38352</v>
      </c>
      <c r="V4697" t="s">
        <v>54</v>
      </c>
      <c r="W4697">
        <v>13</v>
      </c>
      <c r="X4697" t="s">
        <v>386</v>
      </c>
      <c r="Y4697">
        <v>4827</v>
      </c>
      <c r="Z4697" t="s">
        <v>115</v>
      </c>
      <c r="AA4697" t="s">
        <v>57</v>
      </c>
      <c r="AB4697">
        <v>98282</v>
      </c>
      <c r="AC4697" t="s">
        <v>146</v>
      </c>
      <c r="AD4697" t="s">
        <v>4690</v>
      </c>
      <c r="AE4697" t="s">
        <v>107</v>
      </c>
      <c r="AF4697" t="s">
        <v>107</v>
      </c>
      <c r="AJ4697" t="s">
        <v>58</v>
      </c>
      <c r="AK4697" t="s">
        <v>59</v>
      </c>
      <c r="AL4697">
        <v>44138</v>
      </c>
      <c r="AM4697" t="s">
        <v>4692</v>
      </c>
      <c r="AN4697" t="b">
        <v>1</v>
      </c>
      <c r="AO4697" t="b">
        <v>1</v>
      </c>
      <c r="AP4697" t="b">
        <v>1</v>
      </c>
      <c r="AQ4697" t="s">
        <v>60</v>
      </c>
      <c r="AR4697" t="s">
        <v>61</v>
      </c>
      <c r="BB4697" s="7" t="s">
        <v>413</v>
      </c>
      <c r="BC4697" s="7" t="s">
        <v>143</v>
      </c>
      <c r="BD4697" s="7" t="s">
        <v>52</v>
      </c>
      <c r="BE4697" s="7">
        <v>98401</v>
      </c>
      <c r="BF4697" s="7" t="s">
        <v>20950</v>
      </c>
      <c r="BG4697" s="7">
        <v>185886.99</v>
      </c>
      <c r="BH4697" s="7">
        <v>2332.13</v>
      </c>
      <c r="BI4697">
        <v>186341.62</v>
      </c>
      <c r="BJ4697">
        <v>-1027.6600000000001</v>
      </c>
      <c r="BK4697">
        <v>0</v>
      </c>
      <c r="BL4697">
        <v>300</v>
      </c>
      <c r="BM4697">
        <v>21214.09</v>
      </c>
      <c r="BN4697">
        <v>0</v>
      </c>
      <c r="BO4697" t="s">
        <v>38850</v>
      </c>
      <c r="BP4697">
        <v>2755</v>
      </c>
      <c r="BQ4697">
        <v>11</v>
      </c>
      <c r="BR4697">
        <v>1123</v>
      </c>
      <c r="BS4697">
        <v>378</v>
      </c>
      <c r="BT4697">
        <v>25</v>
      </c>
      <c r="BU4697" t="s">
        <v>20897</v>
      </c>
      <c r="BV4697" t="s">
        <v>4695</v>
      </c>
      <c r="BX4697">
        <v>45268.68240740741</v>
      </c>
    </row>
    <row r="4698" spans="1:76" x14ac:dyDescent="0.25">
      <c r="A4698" t="s">
        <v>38851</v>
      </c>
      <c r="B4698" t="s">
        <v>2508</v>
      </c>
      <c r="C4698" t="s">
        <v>46</v>
      </c>
      <c r="D4698">
        <v>43478</v>
      </c>
      <c r="H4698" t="s">
        <v>47</v>
      </c>
      <c r="I4698">
        <v>43478</v>
      </c>
      <c r="J4698">
        <v>2020</v>
      </c>
      <c r="K4698" t="s">
        <v>85</v>
      </c>
      <c r="L4698" t="s">
        <v>21067</v>
      </c>
      <c r="N4698" t="s">
        <v>2509</v>
      </c>
      <c r="O4698" t="s">
        <v>740</v>
      </c>
      <c r="P4698" t="s">
        <v>133</v>
      </c>
      <c r="Q4698" t="s">
        <v>52</v>
      </c>
      <c r="R4698">
        <v>98520</v>
      </c>
      <c r="S4698" t="s">
        <v>2511</v>
      </c>
      <c r="T4698" t="s">
        <v>20934</v>
      </c>
      <c r="U4698" t="s">
        <v>21068</v>
      </c>
      <c r="V4698" t="s">
        <v>54</v>
      </c>
      <c r="W4698">
        <v>13</v>
      </c>
      <c r="X4698" t="s">
        <v>134</v>
      </c>
      <c r="Y4698">
        <v>4815</v>
      </c>
      <c r="Z4698" t="s">
        <v>133</v>
      </c>
      <c r="AA4698" t="s">
        <v>57</v>
      </c>
      <c r="AB4698">
        <v>92744</v>
      </c>
      <c r="AC4698" t="s">
        <v>146</v>
      </c>
      <c r="AD4698" t="s">
        <v>4690</v>
      </c>
      <c r="AE4698" t="s">
        <v>107</v>
      </c>
      <c r="AF4698" t="s">
        <v>107</v>
      </c>
      <c r="AI4698">
        <v>1</v>
      </c>
      <c r="AJ4698" t="s">
        <v>58</v>
      </c>
      <c r="AK4698" t="s">
        <v>59</v>
      </c>
      <c r="AL4698">
        <v>44138</v>
      </c>
      <c r="AM4698" t="s">
        <v>4692</v>
      </c>
      <c r="AN4698" t="b">
        <v>1</v>
      </c>
      <c r="AO4698" t="b">
        <v>1</v>
      </c>
      <c r="AP4698" t="b">
        <v>1</v>
      </c>
      <c r="AQ4698" t="s">
        <v>60</v>
      </c>
      <c r="AR4698" t="s">
        <v>61</v>
      </c>
      <c r="BB4698" s="7" t="s">
        <v>413</v>
      </c>
      <c r="BC4698" s="7" t="s">
        <v>125</v>
      </c>
      <c r="BD4698" s="7" t="s">
        <v>52</v>
      </c>
      <c r="BE4698" s="7">
        <v>98466</v>
      </c>
      <c r="BF4698" s="7" t="s">
        <v>20950</v>
      </c>
      <c r="BG4698" s="7">
        <v>176517.81</v>
      </c>
      <c r="BH4698" s="7">
        <v>13556.39</v>
      </c>
      <c r="BI4698">
        <v>185537.3</v>
      </c>
      <c r="BJ4698">
        <v>0</v>
      </c>
      <c r="BK4698">
        <v>0</v>
      </c>
      <c r="BL4698">
        <v>34660.82</v>
      </c>
      <c r="BM4698">
        <v>15187.66</v>
      </c>
      <c r="BN4698">
        <v>119777.65</v>
      </c>
      <c r="BO4698" t="s">
        <v>38852</v>
      </c>
      <c r="BP4698">
        <v>20575</v>
      </c>
      <c r="BQ4698">
        <v>885</v>
      </c>
      <c r="BR4698">
        <v>1242</v>
      </c>
      <c r="BS4698">
        <v>1296</v>
      </c>
      <c r="BT4698">
        <v>19</v>
      </c>
      <c r="BU4698" t="s">
        <v>20897</v>
      </c>
      <c r="BV4698" t="s">
        <v>4695</v>
      </c>
      <c r="BX4698">
        <v>44301.456064814818</v>
      </c>
    </row>
    <row r="4699" spans="1:76" x14ac:dyDescent="0.25">
      <c r="A4699" t="s">
        <v>38869</v>
      </c>
      <c r="B4699" t="s">
        <v>33612</v>
      </c>
      <c r="C4699" t="s">
        <v>46</v>
      </c>
      <c r="D4699">
        <v>43428</v>
      </c>
      <c r="H4699" t="s">
        <v>47</v>
      </c>
      <c r="I4699">
        <v>43428</v>
      </c>
      <c r="J4699">
        <v>2020</v>
      </c>
      <c r="K4699" t="s">
        <v>85</v>
      </c>
      <c r="L4699" t="s">
        <v>34109</v>
      </c>
      <c r="N4699" t="s">
        <v>33614</v>
      </c>
      <c r="O4699" t="s">
        <v>557</v>
      </c>
      <c r="P4699" t="s">
        <v>668</v>
      </c>
      <c r="Q4699" t="s">
        <v>52</v>
      </c>
      <c r="R4699">
        <v>99301</v>
      </c>
      <c r="S4699" t="s">
        <v>33615</v>
      </c>
      <c r="T4699" t="s">
        <v>33615</v>
      </c>
      <c r="U4699" t="s">
        <v>34111</v>
      </c>
      <c r="V4699" t="s">
        <v>4807</v>
      </c>
      <c r="W4699">
        <v>23</v>
      </c>
      <c r="X4699" t="s">
        <v>6144</v>
      </c>
      <c r="Y4699">
        <v>3306</v>
      </c>
      <c r="Z4699" t="s">
        <v>668</v>
      </c>
      <c r="AA4699" t="s">
        <v>4785</v>
      </c>
      <c r="AB4699">
        <v>36737</v>
      </c>
      <c r="AC4699" t="s">
        <v>146</v>
      </c>
      <c r="AD4699" t="s">
        <v>4690</v>
      </c>
      <c r="AE4699" t="s">
        <v>107</v>
      </c>
      <c r="AF4699" t="s">
        <v>107</v>
      </c>
      <c r="AI4699">
        <v>2</v>
      </c>
      <c r="AJ4699" t="s">
        <v>58</v>
      </c>
      <c r="AK4699" t="s">
        <v>59</v>
      </c>
      <c r="AL4699">
        <v>44138</v>
      </c>
      <c r="AM4699" t="s">
        <v>4692</v>
      </c>
      <c r="AN4699" t="b">
        <v>1</v>
      </c>
      <c r="AO4699" t="b">
        <v>1</v>
      </c>
      <c r="AP4699" t="b">
        <v>1</v>
      </c>
      <c r="AQ4699" t="s">
        <v>60</v>
      </c>
      <c r="AR4699" t="s">
        <v>61</v>
      </c>
      <c r="BB4699" s="7" t="s">
        <v>33614</v>
      </c>
      <c r="BC4699" s="7" t="s">
        <v>557</v>
      </c>
      <c r="BD4699" s="7" t="s">
        <v>52</v>
      </c>
      <c r="BE4699" s="7">
        <v>99301</v>
      </c>
      <c r="BF4699" s="7" t="s">
        <v>34111</v>
      </c>
      <c r="BG4699" s="7">
        <v>19525</v>
      </c>
      <c r="BH4699" s="7">
        <v>0</v>
      </c>
      <c r="BI4699">
        <v>18453.240000000002</v>
      </c>
      <c r="BJ4699">
        <v>117.25</v>
      </c>
      <c r="BK4699">
        <v>0</v>
      </c>
      <c r="BL4699">
        <v>0</v>
      </c>
      <c r="BO4699" t="s">
        <v>38870</v>
      </c>
      <c r="BP4699">
        <v>13721</v>
      </c>
      <c r="BQ4699">
        <v>1089</v>
      </c>
      <c r="BR4699">
        <v>1194</v>
      </c>
      <c r="BS4699">
        <v>912</v>
      </c>
      <c r="BU4699" t="s">
        <v>38871</v>
      </c>
      <c r="BV4699" t="s">
        <v>4695</v>
      </c>
      <c r="BX4699">
        <v>44300.789942129632</v>
      </c>
    </row>
    <row r="4700" spans="1:76" x14ac:dyDescent="0.25">
      <c r="A4700" t="s">
        <v>39359</v>
      </c>
      <c r="B4700" t="s">
        <v>1204</v>
      </c>
      <c r="C4700" t="s">
        <v>46</v>
      </c>
      <c r="D4700">
        <v>43597</v>
      </c>
      <c r="H4700" t="s">
        <v>47</v>
      </c>
      <c r="I4700">
        <v>43597</v>
      </c>
      <c r="J4700">
        <v>2020</v>
      </c>
      <c r="K4700" t="s">
        <v>85</v>
      </c>
      <c r="L4700" t="s">
        <v>36955</v>
      </c>
      <c r="N4700" t="s">
        <v>37702</v>
      </c>
      <c r="O4700" t="s">
        <v>241</v>
      </c>
      <c r="P4700" t="s">
        <v>241</v>
      </c>
      <c r="Q4700" t="s">
        <v>52</v>
      </c>
      <c r="R4700">
        <v>98902</v>
      </c>
      <c r="S4700" t="s">
        <v>1205</v>
      </c>
      <c r="T4700" t="s">
        <v>36957</v>
      </c>
      <c r="U4700" t="s">
        <v>29706</v>
      </c>
      <c r="V4700" t="s">
        <v>54</v>
      </c>
      <c r="W4700">
        <v>13</v>
      </c>
      <c r="X4700" t="s">
        <v>243</v>
      </c>
      <c r="Y4700">
        <v>4805</v>
      </c>
      <c r="Z4700" t="s">
        <v>241</v>
      </c>
      <c r="AA4700" t="s">
        <v>57</v>
      </c>
      <c r="AB4700">
        <v>86901</v>
      </c>
      <c r="AC4700" t="s">
        <v>146</v>
      </c>
      <c r="AD4700" t="s">
        <v>4690</v>
      </c>
      <c r="AE4700" t="s">
        <v>107</v>
      </c>
      <c r="AF4700" t="s">
        <v>107</v>
      </c>
      <c r="AI4700">
        <v>1</v>
      </c>
      <c r="AJ4700" t="s">
        <v>58</v>
      </c>
      <c r="AK4700" t="s">
        <v>59</v>
      </c>
      <c r="AL4700">
        <v>44138</v>
      </c>
      <c r="AM4700" t="s">
        <v>4692</v>
      </c>
      <c r="AN4700" t="b">
        <v>1</v>
      </c>
      <c r="AO4700" t="b">
        <v>1</v>
      </c>
      <c r="AP4700" t="b">
        <v>1</v>
      </c>
      <c r="AQ4700" t="s">
        <v>60</v>
      </c>
      <c r="AR4700" t="s">
        <v>61</v>
      </c>
      <c r="BB4700" s="7" t="s">
        <v>37702</v>
      </c>
      <c r="BC4700" s="7" t="s">
        <v>241</v>
      </c>
      <c r="BD4700" s="7" t="s">
        <v>52</v>
      </c>
      <c r="BE4700" s="7">
        <v>98902</v>
      </c>
      <c r="BF4700" s="7">
        <v>509453567</v>
      </c>
      <c r="BG4700" s="7">
        <v>137286</v>
      </c>
      <c r="BH4700" s="7">
        <v>22.88</v>
      </c>
      <c r="BI4700">
        <v>136711.24</v>
      </c>
      <c r="BJ4700">
        <v>0</v>
      </c>
      <c r="BK4700">
        <v>0</v>
      </c>
      <c r="BL4700">
        <v>0</v>
      </c>
      <c r="BM4700">
        <v>1537.39</v>
      </c>
      <c r="BN4700">
        <v>0</v>
      </c>
      <c r="BO4700" t="s">
        <v>39360</v>
      </c>
      <c r="BP4700">
        <v>22143</v>
      </c>
      <c r="BQ4700">
        <v>967</v>
      </c>
      <c r="BR4700">
        <v>18547</v>
      </c>
      <c r="BS4700">
        <v>470</v>
      </c>
      <c r="BT4700">
        <v>14</v>
      </c>
      <c r="BU4700" t="s">
        <v>26976</v>
      </c>
      <c r="BV4700" t="s">
        <v>4695</v>
      </c>
      <c r="BX4700">
        <v>44860.968611111108</v>
      </c>
    </row>
    <row r="4701" spans="1:76" x14ac:dyDescent="0.25">
      <c r="A4701" t="s">
        <v>39361</v>
      </c>
      <c r="B4701" t="s">
        <v>39362</v>
      </c>
      <c r="C4701" t="s">
        <v>46</v>
      </c>
      <c r="D4701">
        <v>44084</v>
      </c>
      <c r="E4701">
        <v>44082</v>
      </c>
      <c r="H4701" t="s">
        <v>47</v>
      </c>
      <c r="I4701">
        <v>44084</v>
      </c>
      <c r="J4701">
        <v>2020</v>
      </c>
      <c r="K4701" t="s">
        <v>48</v>
      </c>
      <c r="L4701" t="s">
        <v>39363</v>
      </c>
      <c r="N4701" t="s">
        <v>39364</v>
      </c>
      <c r="O4701" t="s">
        <v>6177</v>
      </c>
      <c r="P4701" t="s">
        <v>226</v>
      </c>
      <c r="Q4701" t="s">
        <v>52</v>
      </c>
      <c r="R4701">
        <v>98604</v>
      </c>
      <c r="S4701" t="s">
        <v>25880</v>
      </c>
      <c r="T4701" t="s">
        <v>25880</v>
      </c>
      <c r="U4701">
        <v>13606086201</v>
      </c>
      <c r="V4701" t="s">
        <v>90</v>
      </c>
      <c r="W4701">
        <v>12</v>
      </c>
      <c r="X4701" t="s">
        <v>921</v>
      </c>
      <c r="Y4701">
        <v>4747</v>
      </c>
      <c r="Z4701" t="s">
        <v>226</v>
      </c>
      <c r="AA4701" t="s">
        <v>57</v>
      </c>
      <c r="AB4701">
        <v>115190</v>
      </c>
      <c r="AC4701" t="s">
        <v>146</v>
      </c>
      <c r="AD4701" t="s">
        <v>4690</v>
      </c>
      <c r="AE4701" t="s">
        <v>107</v>
      </c>
      <c r="AF4701" t="s">
        <v>107</v>
      </c>
      <c r="AJ4701" t="s">
        <v>58</v>
      </c>
      <c r="AK4701" t="s">
        <v>59</v>
      </c>
      <c r="AL4701">
        <v>44138</v>
      </c>
      <c r="AM4701" t="s">
        <v>4692</v>
      </c>
      <c r="AN4701" t="b">
        <v>1</v>
      </c>
      <c r="BB4701" s="7" t="s">
        <v>39364</v>
      </c>
      <c r="BC4701" s="7" t="s">
        <v>6177</v>
      </c>
      <c r="BD4701" s="7" t="s">
        <v>52</v>
      </c>
      <c r="BE4701" s="7">
        <v>98604</v>
      </c>
      <c r="BF4701" s="7">
        <v>13606086201</v>
      </c>
      <c r="BG4701" s="7">
        <v>13282.67</v>
      </c>
      <c r="BH4701" s="7">
        <v>0</v>
      </c>
      <c r="BI4701">
        <v>18931.21</v>
      </c>
      <c r="BJ4701">
        <v>0</v>
      </c>
      <c r="BK4701">
        <v>0</v>
      </c>
      <c r="BL4701">
        <v>0</v>
      </c>
      <c r="BM4701">
        <v>11158.34</v>
      </c>
      <c r="BN4701">
        <v>0</v>
      </c>
      <c r="BO4701" t="s">
        <v>39365</v>
      </c>
      <c r="BP4701">
        <v>26033</v>
      </c>
      <c r="BQ4701">
        <v>4735</v>
      </c>
      <c r="BR4701">
        <v>92965</v>
      </c>
      <c r="BS4701">
        <v>891</v>
      </c>
      <c r="BT4701">
        <v>18</v>
      </c>
      <c r="BU4701" t="s">
        <v>39366</v>
      </c>
      <c r="BV4701" t="s">
        <v>4695</v>
      </c>
      <c r="BX4701">
        <v>44229.73541666667</v>
      </c>
    </row>
    <row r="4702" spans="1:76" x14ac:dyDescent="0.25">
      <c r="A4702" t="s">
        <v>39367</v>
      </c>
      <c r="B4702" t="s">
        <v>20925</v>
      </c>
      <c r="C4702" t="s">
        <v>46</v>
      </c>
      <c r="D4702">
        <v>43850</v>
      </c>
      <c r="H4702" t="s">
        <v>47</v>
      </c>
      <c r="I4702">
        <v>43850</v>
      </c>
      <c r="J4702">
        <v>2020</v>
      </c>
      <c r="K4702" t="s">
        <v>85</v>
      </c>
      <c r="L4702" t="s">
        <v>20926</v>
      </c>
      <c r="M4702" t="s">
        <v>39368</v>
      </c>
      <c r="N4702" t="s">
        <v>31614</v>
      </c>
      <c r="O4702" t="s">
        <v>5044</v>
      </c>
      <c r="P4702" t="s">
        <v>241</v>
      </c>
      <c r="Q4702" t="s">
        <v>52</v>
      </c>
      <c r="R4702">
        <v>98907</v>
      </c>
      <c r="S4702" t="s">
        <v>20928</v>
      </c>
      <c r="T4702" t="s">
        <v>20928</v>
      </c>
      <c r="U4702">
        <v>5098334857</v>
      </c>
      <c r="V4702" t="s">
        <v>4807</v>
      </c>
      <c r="W4702">
        <v>23</v>
      </c>
      <c r="X4702" t="s">
        <v>8532</v>
      </c>
      <c r="Y4702">
        <v>4418</v>
      </c>
      <c r="Z4702" t="s">
        <v>241</v>
      </c>
      <c r="AA4702" t="s">
        <v>4785</v>
      </c>
      <c r="AB4702">
        <v>119198</v>
      </c>
      <c r="AC4702" t="s">
        <v>146</v>
      </c>
      <c r="AD4702" t="s">
        <v>4690</v>
      </c>
      <c r="AE4702" t="s">
        <v>107</v>
      </c>
      <c r="AF4702" t="s">
        <v>107</v>
      </c>
      <c r="AI4702">
        <v>1</v>
      </c>
      <c r="AJ4702" t="s">
        <v>58</v>
      </c>
      <c r="AK4702" t="s">
        <v>59</v>
      </c>
      <c r="AL4702">
        <v>44138</v>
      </c>
      <c r="AM4702" t="s">
        <v>4692</v>
      </c>
      <c r="AN4702" t="b">
        <v>1</v>
      </c>
      <c r="AO4702" t="b">
        <v>1</v>
      </c>
      <c r="AP4702" t="b">
        <v>1</v>
      </c>
      <c r="AQ4702" t="s">
        <v>60</v>
      </c>
      <c r="AR4702" t="s">
        <v>61</v>
      </c>
      <c r="BB4702" s="7" t="s">
        <v>31614</v>
      </c>
      <c r="BC4702" s="7" t="s">
        <v>5044</v>
      </c>
      <c r="BD4702" s="7" t="s">
        <v>52</v>
      </c>
      <c r="BE4702" s="7">
        <v>98907</v>
      </c>
      <c r="BF4702" s="7">
        <v>5099014675</v>
      </c>
      <c r="BG4702" s="7">
        <v>75075.009999999995</v>
      </c>
      <c r="BH4702" s="7">
        <v>0</v>
      </c>
      <c r="BI4702">
        <v>75018.64</v>
      </c>
      <c r="BJ4702">
        <v>0</v>
      </c>
      <c r="BK4702">
        <v>0</v>
      </c>
      <c r="BL4702">
        <v>0</v>
      </c>
      <c r="BO4702" t="s">
        <v>39369</v>
      </c>
      <c r="BP4702">
        <v>24783</v>
      </c>
      <c r="BQ4702">
        <v>29660</v>
      </c>
      <c r="BR4702">
        <v>25646</v>
      </c>
      <c r="BS4702">
        <v>864</v>
      </c>
      <c r="BU4702" t="s">
        <v>39370</v>
      </c>
      <c r="BV4702" t="s">
        <v>4695</v>
      </c>
      <c r="BX4702">
        <v>44273.745717592596</v>
      </c>
    </row>
    <row r="4703" spans="1:76" x14ac:dyDescent="0.25">
      <c r="A4703" t="s">
        <v>39371</v>
      </c>
      <c r="B4703" t="s">
        <v>33431</v>
      </c>
      <c r="C4703" t="s">
        <v>46</v>
      </c>
      <c r="D4703">
        <v>43859</v>
      </c>
      <c r="H4703" t="s">
        <v>47</v>
      </c>
      <c r="I4703">
        <v>43859</v>
      </c>
      <c r="J4703">
        <v>2020</v>
      </c>
      <c r="K4703" t="s">
        <v>85</v>
      </c>
      <c r="L4703" t="s">
        <v>33432</v>
      </c>
      <c r="N4703" t="s">
        <v>3540</v>
      </c>
      <c r="O4703" t="s">
        <v>5951</v>
      </c>
      <c r="P4703" t="s">
        <v>908</v>
      </c>
      <c r="Q4703" t="s">
        <v>52</v>
      </c>
      <c r="R4703">
        <v>98926</v>
      </c>
      <c r="S4703" t="s">
        <v>909</v>
      </c>
      <c r="T4703" t="s">
        <v>909</v>
      </c>
      <c r="U4703">
        <v>5099331065</v>
      </c>
      <c r="V4703" t="s">
        <v>6576</v>
      </c>
      <c r="W4703">
        <v>27</v>
      </c>
      <c r="X4703" t="s">
        <v>5397</v>
      </c>
      <c r="Y4703">
        <v>3559</v>
      </c>
      <c r="Z4703" t="s">
        <v>908</v>
      </c>
      <c r="AA4703" t="s">
        <v>4785</v>
      </c>
      <c r="AB4703">
        <v>26913</v>
      </c>
      <c r="AC4703" t="s">
        <v>146</v>
      </c>
      <c r="AD4703" t="s">
        <v>4690</v>
      </c>
      <c r="AE4703" t="s">
        <v>107</v>
      </c>
      <c r="AF4703" t="s">
        <v>107</v>
      </c>
      <c r="AJ4703" t="s">
        <v>58</v>
      </c>
      <c r="AK4703" t="s">
        <v>59</v>
      </c>
      <c r="AL4703">
        <v>44138</v>
      </c>
      <c r="AM4703" t="s">
        <v>4692</v>
      </c>
      <c r="AN4703" t="b">
        <v>1</v>
      </c>
      <c r="AO4703" t="b">
        <v>1</v>
      </c>
      <c r="AP4703" t="b">
        <v>1</v>
      </c>
      <c r="AQ4703" t="s">
        <v>60</v>
      </c>
      <c r="AR4703" t="s">
        <v>61</v>
      </c>
      <c r="BB4703" s="7" t="s">
        <v>3540</v>
      </c>
      <c r="BC4703" s="7" t="s">
        <v>5951</v>
      </c>
      <c r="BD4703" s="7" t="s">
        <v>52</v>
      </c>
      <c r="BE4703" s="7">
        <v>98926</v>
      </c>
      <c r="BF4703" s="7">
        <v>5099331065</v>
      </c>
      <c r="BG4703" s="7">
        <v>32010</v>
      </c>
      <c r="BH4703" s="7">
        <v>0</v>
      </c>
      <c r="BI4703">
        <v>26998.52</v>
      </c>
      <c r="BJ4703">
        <v>0</v>
      </c>
      <c r="BK4703">
        <v>0</v>
      </c>
      <c r="BL4703">
        <v>0</v>
      </c>
      <c r="BO4703" t="s">
        <v>39372</v>
      </c>
      <c r="BP4703">
        <v>24841</v>
      </c>
      <c r="BQ4703">
        <v>29699</v>
      </c>
      <c r="BR4703">
        <v>25670</v>
      </c>
      <c r="BS4703">
        <v>918</v>
      </c>
      <c r="BU4703" t="s">
        <v>22561</v>
      </c>
      <c r="BV4703" t="s">
        <v>4695</v>
      </c>
      <c r="BX4703">
        <v>44293.530370370368</v>
      </c>
    </row>
    <row r="4704" spans="1:76" x14ac:dyDescent="0.25">
      <c r="A4704" t="s">
        <v>39373</v>
      </c>
      <c r="B4704" t="s">
        <v>464</v>
      </c>
      <c r="C4704" t="s">
        <v>46</v>
      </c>
      <c r="D4704">
        <v>43880</v>
      </c>
      <c r="H4704" t="s">
        <v>47</v>
      </c>
      <c r="I4704">
        <v>43880</v>
      </c>
      <c r="J4704">
        <v>2020</v>
      </c>
      <c r="K4704" t="s">
        <v>85</v>
      </c>
      <c r="L4704" t="s">
        <v>39374</v>
      </c>
      <c r="N4704" t="s">
        <v>18505</v>
      </c>
      <c r="O4704" t="s">
        <v>39375</v>
      </c>
      <c r="P4704" t="s">
        <v>291</v>
      </c>
      <c r="Q4704" t="s">
        <v>52</v>
      </c>
      <c r="R4704">
        <v>99135</v>
      </c>
      <c r="S4704" t="s">
        <v>39376</v>
      </c>
      <c r="T4704" t="s">
        <v>39376</v>
      </c>
      <c r="V4704" t="s">
        <v>4807</v>
      </c>
      <c r="W4704">
        <v>23</v>
      </c>
      <c r="X4704" t="s">
        <v>7459</v>
      </c>
      <c r="Y4704">
        <v>3340</v>
      </c>
      <c r="Z4704" t="s">
        <v>291</v>
      </c>
      <c r="AA4704" t="s">
        <v>4785</v>
      </c>
      <c r="AB4704">
        <v>42409</v>
      </c>
      <c r="AC4704" t="s">
        <v>146</v>
      </c>
      <c r="AD4704" t="s">
        <v>4690</v>
      </c>
      <c r="AE4704" t="s">
        <v>107</v>
      </c>
      <c r="AF4704" t="s">
        <v>107</v>
      </c>
      <c r="AI4704">
        <v>1</v>
      </c>
      <c r="AJ4704" t="s">
        <v>58</v>
      </c>
      <c r="AK4704" t="s">
        <v>59</v>
      </c>
      <c r="AL4704">
        <v>44138</v>
      </c>
      <c r="AM4704" t="s">
        <v>4692</v>
      </c>
      <c r="AN4704" t="b">
        <v>1</v>
      </c>
      <c r="AO4704" t="b">
        <v>0</v>
      </c>
      <c r="AP4704" t="b">
        <v>1</v>
      </c>
      <c r="AR4704" t="s">
        <v>61</v>
      </c>
      <c r="BB4704" s="7" t="s">
        <v>18505</v>
      </c>
      <c r="BC4704" s="7" t="s">
        <v>39375</v>
      </c>
      <c r="BD4704" s="7" t="s">
        <v>52</v>
      </c>
      <c r="BE4704" s="7">
        <v>99135</v>
      </c>
      <c r="BF4704" s="7">
        <v>4258707150</v>
      </c>
      <c r="BG4704" s="7">
        <v>24510.49</v>
      </c>
      <c r="BH4704" s="7">
        <v>0</v>
      </c>
      <c r="BI4704">
        <v>23274.6</v>
      </c>
      <c r="BJ4704">
        <v>0</v>
      </c>
      <c r="BK4704">
        <v>0</v>
      </c>
      <c r="BL4704">
        <v>0</v>
      </c>
      <c r="BO4704" t="s">
        <v>39377</v>
      </c>
      <c r="BP4704">
        <v>24963</v>
      </c>
      <c r="BQ4704">
        <v>3768</v>
      </c>
      <c r="BR4704">
        <v>25751</v>
      </c>
      <c r="BS4704">
        <v>1209</v>
      </c>
      <c r="BU4704" t="s">
        <v>39378</v>
      </c>
      <c r="BV4704" t="s">
        <v>4695</v>
      </c>
      <c r="BX4704">
        <v>44375.665370370371</v>
      </c>
    </row>
    <row r="4705" spans="1:76" x14ac:dyDescent="0.25">
      <c r="A4705" t="s">
        <v>39379</v>
      </c>
      <c r="B4705" t="s">
        <v>20663</v>
      </c>
      <c r="C4705" t="s">
        <v>46</v>
      </c>
      <c r="D4705">
        <v>43881</v>
      </c>
      <c r="H4705" t="s">
        <v>47</v>
      </c>
      <c r="I4705">
        <v>43881</v>
      </c>
      <c r="J4705">
        <v>2020</v>
      </c>
      <c r="K4705" t="s">
        <v>85</v>
      </c>
      <c r="L4705" t="s">
        <v>20664</v>
      </c>
      <c r="N4705" t="s">
        <v>39380</v>
      </c>
      <c r="O4705" t="s">
        <v>39381</v>
      </c>
      <c r="P4705" t="s">
        <v>56</v>
      </c>
      <c r="Q4705" t="s">
        <v>11479</v>
      </c>
      <c r="R4705">
        <v>98862</v>
      </c>
      <c r="S4705" t="s">
        <v>39382</v>
      </c>
      <c r="T4705" t="s">
        <v>20667</v>
      </c>
      <c r="U4705" t="s">
        <v>39292</v>
      </c>
      <c r="V4705" t="s">
        <v>4807</v>
      </c>
      <c r="W4705">
        <v>23</v>
      </c>
      <c r="X4705" t="s">
        <v>5554</v>
      </c>
      <c r="Y4705">
        <v>3801</v>
      </c>
      <c r="Z4705" t="s">
        <v>56</v>
      </c>
      <c r="AA4705" t="s">
        <v>4785</v>
      </c>
      <c r="AB4705">
        <v>23861</v>
      </c>
      <c r="AC4705" t="s">
        <v>146</v>
      </c>
      <c r="AD4705" t="s">
        <v>4690</v>
      </c>
      <c r="AE4705" t="s">
        <v>107</v>
      </c>
      <c r="AF4705" t="s">
        <v>107</v>
      </c>
      <c r="AI4705">
        <v>2</v>
      </c>
      <c r="AJ4705" t="s">
        <v>58</v>
      </c>
      <c r="AK4705" t="s">
        <v>59</v>
      </c>
      <c r="AL4705">
        <v>44138</v>
      </c>
      <c r="AM4705" t="s">
        <v>4692</v>
      </c>
      <c r="AN4705" t="b">
        <v>1</v>
      </c>
      <c r="AO4705" t="b">
        <v>1</v>
      </c>
      <c r="AP4705" t="b">
        <v>1</v>
      </c>
      <c r="AQ4705" t="s">
        <v>60</v>
      </c>
      <c r="AR4705" t="s">
        <v>61</v>
      </c>
      <c r="BB4705" s="7" t="s">
        <v>39383</v>
      </c>
      <c r="BC4705" s="7" t="s">
        <v>12880</v>
      </c>
      <c r="BD4705" s="7" t="s">
        <v>11479</v>
      </c>
      <c r="BE4705" s="7">
        <v>98862</v>
      </c>
      <c r="BF4705" s="7">
        <v>5096691606</v>
      </c>
      <c r="BG4705" s="7">
        <v>3100</v>
      </c>
      <c r="BH4705" s="7">
        <v>8632.2000000000007</v>
      </c>
      <c r="BI4705">
        <v>4307.0600000000004</v>
      </c>
      <c r="BJ4705">
        <v>0</v>
      </c>
      <c r="BK4705">
        <v>0</v>
      </c>
      <c r="BL4705">
        <v>0</v>
      </c>
      <c r="BO4705" t="s">
        <v>39384</v>
      </c>
      <c r="BP4705">
        <v>24906</v>
      </c>
      <c r="BQ4705">
        <v>3807</v>
      </c>
      <c r="BR4705">
        <v>25752</v>
      </c>
      <c r="BS4705">
        <v>687</v>
      </c>
      <c r="BU4705" t="s">
        <v>20669</v>
      </c>
      <c r="BV4705" t="s">
        <v>4695</v>
      </c>
      <c r="BX4705">
        <v>44276.514826388891</v>
      </c>
    </row>
    <row r="4706" spans="1:76" x14ac:dyDescent="0.25">
      <c r="A4706" t="s">
        <v>39385</v>
      </c>
      <c r="B4706" t="s">
        <v>39386</v>
      </c>
      <c r="C4706" t="s">
        <v>46</v>
      </c>
      <c r="D4706">
        <v>43893</v>
      </c>
      <c r="H4706" t="s">
        <v>47</v>
      </c>
      <c r="I4706">
        <v>43893</v>
      </c>
      <c r="J4706">
        <v>2020</v>
      </c>
      <c r="K4706" t="s">
        <v>85</v>
      </c>
      <c r="L4706" t="s">
        <v>39387</v>
      </c>
      <c r="N4706" t="s">
        <v>39388</v>
      </c>
      <c r="O4706" t="s">
        <v>4688</v>
      </c>
      <c r="P4706" t="s">
        <v>226</v>
      </c>
      <c r="Q4706" t="s">
        <v>52</v>
      </c>
      <c r="R4706">
        <v>98666</v>
      </c>
      <c r="S4706" t="s">
        <v>39389</v>
      </c>
      <c r="T4706" t="s">
        <v>39390</v>
      </c>
      <c r="U4706">
        <v>5039976427</v>
      </c>
      <c r="V4706" t="s">
        <v>90</v>
      </c>
      <c r="W4706">
        <v>12</v>
      </c>
      <c r="X4706" t="s">
        <v>444</v>
      </c>
      <c r="Y4706">
        <v>4778</v>
      </c>
      <c r="Z4706" t="s">
        <v>226</v>
      </c>
      <c r="AA4706" t="s">
        <v>57</v>
      </c>
      <c r="AB4706">
        <v>94869</v>
      </c>
      <c r="AC4706" t="s">
        <v>146</v>
      </c>
      <c r="AD4706" t="s">
        <v>4690</v>
      </c>
      <c r="AE4706" t="s">
        <v>107</v>
      </c>
      <c r="AF4706" t="s">
        <v>107</v>
      </c>
      <c r="AJ4706" t="s">
        <v>58</v>
      </c>
      <c r="AK4706" t="s">
        <v>59</v>
      </c>
      <c r="AL4706">
        <v>44138</v>
      </c>
      <c r="AM4706" t="s">
        <v>4692</v>
      </c>
      <c r="AN4706" t="b">
        <v>1</v>
      </c>
      <c r="AO4706" t="b">
        <v>1</v>
      </c>
      <c r="AP4706" t="b">
        <v>1</v>
      </c>
      <c r="AQ4706" t="s">
        <v>60</v>
      </c>
      <c r="AR4706" t="s">
        <v>99</v>
      </c>
      <c r="BB4706" s="7" t="s">
        <v>39388</v>
      </c>
      <c r="BC4706" s="7" t="s">
        <v>4688</v>
      </c>
      <c r="BD4706" s="7" t="s">
        <v>52</v>
      </c>
      <c r="BE4706" s="7">
        <v>98666</v>
      </c>
      <c r="BF4706" s="7">
        <v>5039976427</v>
      </c>
      <c r="BG4706" s="7">
        <v>58104.1</v>
      </c>
      <c r="BH4706" s="7">
        <v>0</v>
      </c>
      <c r="BI4706">
        <v>57851.23</v>
      </c>
      <c r="BJ4706">
        <v>0</v>
      </c>
      <c r="BK4706">
        <v>0</v>
      </c>
      <c r="BL4706">
        <v>0</v>
      </c>
      <c r="BO4706" t="s">
        <v>39391</v>
      </c>
      <c r="BP4706">
        <v>25016</v>
      </c>
      <c r="BQ4706">
        <v>29821</v>
      </c>
      <c r="BR4706">
        <v>25802</v>
      </c>
      <c r="BS4706">
        <v>1077</v>
      </c>
      <c r="BT4706">
        <v>49</v>
      </c>
      <c r="BU4706" t="s">
        <v>39392</v>
      </c>
      <c r="BV4706" t="s">
        <v>4695</v>
      </c>
      <c r="BX4706">
        <v>44208.474618055552</v>
      </c>
    </row>
    <row r="4707" spans="1:76" x14ac:dyDescent="0.25">
      <c r="A4707" t="s">
        <v>39393</v>
      </c>
      <c r="B4707" t="s">
        <v>39394</v>
      </c>
      <c r="C4707" t="s">
        <v>46</v>
      </c>
      <c r="D4707">
        <v>43896</v>
      </c>
      <c r="H4707" t="s">
        <v>47</v>
      </c>
      <c r="I4707">
        <v>43896</v>
      </c>
      <c r="J4707">
        <v>2020</v>
      </c>
      <c r="K4707" t="s">
        <v>85</v>
      </c>
      <c r="L4707" t="s">
        <v>39395</v>
      </c>
      <c r="N4707" t="s">
        <v>39396</v>
      </c>
      <c r="O4707" t="s">
        <v>6848</v>
      </c>
      <c r="P4707" t="s">
        <v>133</v>
      </c>
      <c r="Q4707" t="s">
        <v>52</v>
      </c>
      <c r="R4707">
        <v>98632</v>
      </c>
      <c r="S4707" t="s">
        <v>39397</v>
      </c>
      <c r="T4707" t="s">
        <v>39398</v>
      </c>
      <c r="U4707" t="s">
        <v>39399</v>
      </c>
      <c r="V4707" t="s">
        <v>90</v>
      </c>
      <c r="W4707">
        <v>12</v>
      </c>
      <c r="X4707" t="s">
        <v>596</v>
      </c>
      <c r="Y4707">
        <v>4748</v>
      </c>
      <c r="Z4707" t="s">
        <v>133</v>
      </c>
      <c r="AA4707" t="s">
        <v>57</v>
      </c>
      <c r="AB4707">
        <v>92744</v>
      </c>
      <c r="AC4707" t="s">
        <v>146</v>
      </c>
      <c r="AD4707" t="s">
        <v>4690</v>
      </c>
      <c r="AE4707" t="s">
        <v>107</v>
      </c>
      <c r="AF4707" t="s">
        <v>107</v>
      </c>
      <c r="AJ4707" t="s">
        <v>58</v>
      </c>
      <c r="AK4707" t="s">
        <v>59</v>
      </c>
      <c r="AL4707">
        <v>44138</v>
      </c>
      <c r="AM4707" t="s">
        <v>4692</v>
      </c>
      <c r="AN4707" t="b">
        <v>1</v>
      </c>
      <c r="AO4707" t="b">
        <v>1</v>
      </c>
      <c r="AP4707" t="b">
        <v>1</v>
      </c>
      <c r="AQ4707" t="s">
        <v>60</v>
      </c>
      <c r="AR4707" t="s">
        <v>61</v>
      </c>
      <c r="BB4707" s="7" t="s">
        <v>21675</v>
      </c>
      <c r="BC4707" s="7" t="s">
        <v>20618</v>
      </c>
      <c r="BD4707" s="7" t="s">
        <v>52</v>
      </c>
      <c r="BE4707" s="7">
        <v>98626</v>
      </c>
      <c r="BF4707" s="7" t="s">
        <v>21676</v>
      </c>
      <c r="BG4707" s="7">
        <v>124418.98</v>
      </c>
      <c r="BH4707" s="7">
        <v>0</v>
      </c>
      <c r="BI4707">
        <v>124378.98</v>
      </c>
      <c r="BJ4707">
        <v>0</v>
      </c>
      <c r="BK4707">
        <v>0</v>
      </c>
      <c r="BL4707">
        <v>0</v>
      </c>
      <c r="BM4707">
        <v>5011.42</v>
      </c>
      <c r="BN4707">
        <v>214663.45</v>
      </c>
      <c r="BO4707" t="s">
        <v>39400</v>
      </c>
      <c r="BP4707">
        <v>24757</v>
      </c>
      <c r="BQ4707">
        <v>30745</v>
      </c>
      <c r="BR4707">
        <v>25815</v>
      </c>
      <c r="BS4707">
        <v>1417</v>
      </c>
      <c r="BT4707">
        <v>19</v>
      </c>
      <c r="BU4707" t="s">
        <v>30277</v>
      </c>
      <c r="BV4707" t="s">
        <v>4695</v>
      </c>
      <c r="BX4707">
        <v>44664.431273148148</v>
      </c>
    </row>
    <row r="4708" spans="1:76" x14ac:dyDescent="0.25">
      <c r="A4708" t="s">
        <v>39401</v>
      </c>
      <c r="B4708" t="s">
        <v>39402</v>
      </c>
      <c r="C4708" t="s">
        <v>46</v>
      </c>
      <c r="D4708">
        <v>43944</v>
      </c>
      <c r="H4708" t="s">
        <v>47</v>
      </c>
      <c r="I4708">
        <v>43944</v>
      </c>
      <c r="J4708">
        <v>2020</v>
      </c>
      <c r="K4708" t="s">
        <v>85</v>
      </c>
      <c r="L4708" t="s">
        <v>39403</v>
      </c>
      <c r="N4708" t="s">
        <v>39404</v>
      </c>
      <c r="O4708" t="s">
        <v>35104</v>
      </c>
      <c r="P4708" t="s">
        <v>88</v>
      </c>
      <c r="Q4708" t="s">
        <v>52</v>
      </c>
      <c r="R4708">
        <v>98356</v>
      </c>
      <c r="S4708" t="s">
        <v>39405</v>
      </c>
      <c r="T4708" t="s">
        <v>39405</v>
      </c>
      <c r="V4708" t="s">
        <v>54</v>
      </c>
      <c r="W4708">
        <v>13</v>
      </c>
      <c r="X4708" t="s">
        <v>649</v>
      </c>
      <c r="Y4708">
        <v>4817</v>
      </c>
      <c r="Z4708" t="s">
        <v>88</v>
      </c>
      <c r="AA4708" t="s">
        <v>57</v>
      </c>
      <c r="AB4708">
        <v>103180</v>
      </c>
      <c r="AC4708" t="s">
        <v>146</v>
      </c>
      <c r="AD4708" t="s">
        <v>4690</v>
      </c>
      <c r="AE4708" t="s">
        <v>107</v>
      </c>
      <c r="AF4708" t="s">
        <v>107</v>
      </c>
      <c r="AI4708">
        <v>1</v>
      </c>
      <c r="AJ4708" t="s">
        <v>58</v>
      </c>
      <c r="AK4708" t="s">
        <v>59</v>
      </c>
      <c r="AL4708">
        <v>44138</v>
      </c>
      <c r="AM4708" t="s">
        <v>4878</v>
      </c>
      <c r="AN4708" t="b">
        <v>1</v>
      </c>
      <c r="AO4708" t="b">
        <v>1</v>
      </c>
      <c r="AP4708" t="b">
        <v>0</v>
      </c>
      <c r="AQ4708" t="s">
        <v>177</v>
      </c>
      <c r="BB4708" s="7" t="s">
        <v>39404</v>
      </c>
      <c r="BC4708" s="7" t="s">
        <v>35104</v>
      </c>
      <c r="BD4708" s="7" t="s">
        <v>52</v>
      </c>
      <c r="BE4708" s="7">
        <v>98356</v>
      </c>
      <c r="BF4708" s="7" t="s">
        <v>39406</v>
      </c>
      <c r="BG4708" s="7">
        <v>1788.54</v>
      </c>
      <c r="BH4708" s="7">
        <v>0</v>
      </c>
      <c r="BI4708">
        <v>0</v>
      </c>
      <c r="BJ4708">
        <v>0</v>
      </c>
      <c r="BK4708">
        <v>0</v>
      </c>
      <c r="BL4708">
        <v>0</v>
      </c>
      <c r="BO4708" t="s">
        <v>39407</v>
      </c>
      <c r="BP4708">
        <v>25215</v>
      </c>
      <c r="BQ4708">
        <v>29916</v>
      </c>
      <c r="BR4708">
        <v>25964</v>
      </c>
      <c r="BS4708">
        <v>797</v>
      </c>
      <c r="BT4708">
        <v>20</v>
      </c>
      <c r="BU4708" t="s">
        <v>39403</v>
      </c>
      <c r="BV4708" t="s">
        <v>4695</v>
      </c>
      <c r="BX4708">
        <v>44148.868414351855</v>
      </c>
    </row>
    <row r="4709" spans="1:76" x14ac:dyDescent="0.25">
      <c r="A4709" t="s">
        <v>39408</v>
      </c>
      <c r="B4709" t="s">
        <v>39409</v>
      </c>
      <c r="C4709" t="s">
        <v>46</v>
      </c>
      <c r="D4709">
        <v>43906</v>
      </c>
      <c r="H4709" t="s">
        <v>47</v>
      </c>
      <c r="I4709">
        <v>43906</v>
      </c>
      <c r="J4709">
        <v>2020</v>
      </c>
      <c r="K4709" t="s">
        <v>85</v>
      </c>
      <c r="L4709" t="s">
        <v>39410</v>
      </c>
      <c r="N4709" t="s">
        <v>39411</v>
      </c>
      <c r="O4709" t="s">
        <v>20711</v>
      </c>
      <c r="P4709" t="s">
        <v>255</v>
      </c>
      <c r="Q4709" t="s">
        <v>52</v>
      </c>
      <c r="R4709">
        <v>98816</v>
      </c>
      <c r="S4709" t="s">
        <v>39412</v>
      </c>
      <c r="T4709" t="s">
        <v>39412</v>
      </c>
      <c r="U4709">
        <v>5096690903</v>
      </c>
      <c r="V4709" t="s">
        <v>4807</v>
      </c>
      <c r="W4709">
        <v>23</v>
      </c>
      <c r="X4709" t="s">
        <v>6430</v>
      </c>
      <c r="Y4709">
        <v>3111</v>
      </c>
      <c r="Z4709" t="s">
        <v>255</v>
      </c>
      <c r="AA4709" t="s">
        <v>4785</v>
      </c>
      <c r="AB4709">
        <v>46434</v>
      </c>
      <c r="AC4709" t="s">
        <v>146</v>
      </c>
      <c r="AD4709" t="s">
        <v>4690</v>
      </c>
      <c r="AE4709" t="s">
        <v>107</v>
      </c>
      <c r="AF4709" t="s">
        <v>107</v>
      </c>
      <c r="AI4709">
        <v>3</v>
      </c>
      <c r="AJ4709" t="s">
        <v>58</v>
      </c>
      <c r="AK4709" t="s">
        <v>59</v>
      </c>
      <c r="AL4709">
        <v>44138</v>
      </c>
      <c r="AM4709" t="s">
        <v>4692</v>
      </c>
      <c r="AN4709" t="b">
        <v>1</v>
      </c>
      <c r="AO4709" t="b">
        <v>1</v>
      </c>
      <c r="AP4709" t="b">
        <v>1</v>
      </c>
      <c r="AQ4709" t="s">
        <v>60</v>
      </c>
      <c r="AR4709" t="s">
        <v>99</v>
      </c>
      <c r="BB4709" s="7" t="s">
        <v>39411</v>
      </c>
      <c r="BC4709" s="7" t="s">
        <v>20711</v>
      </c>
      <c r="BD4709" s="7" t="s">
        <v>52</v>
      </c>
      <c r="BE4709" s="7">
        <v>98816</v>
      </c>
      <c r="BF4709" s="7">
        <v>5096690903</v>
      </c>
      <c r="BG4709" s="7">
        <v>7500.24</v>
      </c>
      <c r="BH4709" s="7">
        <v>0</v>
      </c>
      <c r="BI4709">
        <v>8881.9699999999993</v>
      </c>
      <c r="BJ4709">
        <v>0</v>
      </c>
      <c r="BK4709">
        <v>0</v>
      </c>
      <c r="BL4709">
        <v>0</v>
      </c>
      <c r="BO4709" t="s">
        <v>39413</v>
      </c>
      <c r="BP4709">
        <v>25098</v>
      </c>
      <c r="BQ4709">
        <v>29834</v>
      </c>
      <c r="BR4709">
        <v>25843</v>
      </c>
      <c r="BS4709">
        <v>537</v>
      </c>
      <c r="BU4709" t="s">
        <v>39414</v>
      </c>
      <c r="BV4709" t="s">
        <v>4695</v>
      </c>
      <c r="BX4709">
        <v>44189.353275462963</v>
      </c>
    </row>
    <row r="4710" spans="1:76" x14ac:dyDescent="0.25">
      <c r="A4710" t="s">
        <v>39415</v>
      </c>
      <c r="B4710" t="s">
        <v>27737</v>
      </c>
      <c r="C4710" t="s">
        <v>46</v>
      </c>
      <c r="D4710">
        <v>43948</v>
      </c>
      <c r="H4710" t="s">
        <v>47</v>
      </c>
      <c r="I4710">
        <v>43948</v>
      </c>
      <c r="J4710">
        <v>2020</v>
      </c>
      <c r="K4710" t="s">
        <v>85</v>
      </c>
      <c r="L4710" t="s">
        <v>27738</v>
      </c>
      <c r="N4710" t="s">
        <v>39416</v>
      </c>
      <c r="O4710" t="s">
        <v>6142</v>
      </c>
      <c r="P4710" t="s">
        <v>668</v>
      </c>
      <c r="Q4710" t="s">
        <v>52</v>
      </c>
      <c r="R4710">
        <v>99301</v>
      </c>
      <c r="S4710" t="s">
        <v>30777</v>
      </c>
      <c r="T4710" t="s">
        <v>27741</v>
      </c>
      <c r="U4710" t="s">
        <v>30778</v>
      </c>
      <c r="V4710" t="s">
        <v>4807</v>
      </c>
      <c r="W4710">
        <v>23</v>
      </c>
      <c r="X4710" t="s">
        <v>6144</v>
      </c>
      <c r="Y4710">
        <v>3306</v>
      </c>
      <c r="Z4710" t="s">
        <v>668</v>
      </c>
      <c r="AA4710" t="s">
        <v>4785</v>
      </c>
      <c r="AB4710">
        <v>36737</v>
      </c>
      <c r="AC4710" t="s">
        <v>146</v>
      </c>
      <c r="AD4710" t="s">
        <v>4690</v>
      </c>
      <c r="AE4710" t="s">
        <v>107</v>
      </c>
      <c r="AF4710" t="s">
        <v>107</v>
      </c>
      <c r="AI4710">
        <v>1</v>
      </c>
      <c r="AJ4710" t="s">
        <v>58</v>
      </c>
      <c r="AK4710" t="s">
        <v>59</v>
      </c>
      <c r="AL4710">
        <v>44138</v>
      </c>
      <c r="AM4710" t="s">
        <v>4692</v>
      </c>
      <c r="AN4710" t="b">
        <v>1</v>
      </c>
      <c r="AO4710" t="b">
        <v>1</v>
      </c>
      <c r="AP4710" t="b">
        <v>0</v>
      </c>
      <c r="AQ4710" t="s">
        <v>177</v>
      </c>
      <c r="BB4710" s="7" t="s">
        <v>20677</v>
      </c>
      <c r="BC4710" s="7" t="s">
        <v>5959</v>
      </c>
      <c r="BD4710" s="7" t="s">
        <v>52</v>
      </c>
      <c r="BE4710" s="7">
        <v>99206</v>
      </c>
      <c r="BF4710" s="7" t="s">
        <v>20464</v>
      </c>
      <c r="BG4710" s="7">
        <v>27190.080000000002</v>
      </c>
      <c r="BH4710" s="7">
        <v>0</v>
      </c>
      <c r="BI4710">
        <v>27190.080000000002</v>
      </c>
      <c r="BJ4710">
        <v>0</v>
      </c>
      <c r="BK4710">
        <v>0</v>
      </c>
      <c r="BL4710">
        <v>0</v>
      </c>
      <c r="BO4710" t="s">
        <v>39417</v>
      </c>
      <c r="BP4710">
        <v>25269</v>
      </c>
      <c r="BQ4710">
        <v>607</v>
      </c>
      <c r="BR4710">
        <v>25980</v>
      </c>
      <c r="BS4710">
        <v>308</v>
      </c>
      <c r="BU4710" t="s">
        <v>20466</v>
      </c>
      <c r="BV4710" t="s">
        <v>4695</v>
      </c>
      <c r="BX4710">
        <v>44148.8437037037</v>
      </c>
    </row>
    <row r="4711" spans="1:76" x14ac:dyDescent="0.25">
      <c r="A4711" t="s">
        <v>39422</v>
      </c>
      <c r="B4711" t="s">
        <v>2482</v>
      </c>
      <c r="C4711" t="s">
        <v>46</v>
      </c>
      <c r="D4711">
        <v>42760</v>
      </c>
      <c r="H4711" t="s">
        <v>47</v>
      </c>
      <c r="I4711">
        <v>42760</v>
      </c>
      <c r="J4711">
        <v>2020</v>
      </c>
      <c r="K4711" t="s">
        <v>85</v>
      </c>
      <c r="L4711" t="s">
        <v>39423</v>
      </c>
      <c r="N4711" t="s">
        <v>1041</v>
      </c>
      <c r="O4711" t="s">
        <v>366</v>
      </c>
      <c r="P4711" t="s">
        <v>96</v>
      </c>
      <c r="Q4711" t="s">
        <v>52</v>
      </c>
      <c r="R4711">
        <v>99338</v>
      </c>
      <c r="S4711" t="s">
        <v>917</v>
      </c>
      <c r="T4711" t="s">
        <v>22340</v>
      </c>
      <c r="U4711" t="s">
        <v>30510</v>
      </c>
      <c r="V4711" t="s">
        <v>4807</v>
      </c>
      <c r="W4711">
        <v>23</v>
      </c>
      <c r="X4711" t="s">
        <v>7019</v>
      </c>
      <c r="Y4711">
        <v>4725</v>
      </c>
      <c r="Z4711" t="s">
        <v>96</v>
      </c>
      <c r="AA4711" t="s">
        <v>4785</v>
      </c>
      <c r="AB4711">
        <v>115152</v>
      </c>
      <c r="AC4711" t="s">
        <v>146</v>
      </c>
      <c r="AD4711" t="s">
        <v>4690</v>
      </c>
      <c r="AE4711" t="s">
        <v>107</v>
      </c>
      <c r="AF4711" t="s">
        <v>107</v>
      </c>
      <c r="AI4711">
        <v>1</v>
      </c>
      <c r="AJ4711" t="s">
        <v>58</v>
      </c>
      <c r="AK4711" t="s">
        <v>59</v>
      </c>
      <c r="AL4711">
        <v>44138</v>
      </c>
      <c r="AM4711" t="s">
        <v>4692</v>
      </c>
      <c r="AN4711" t="b">
        <v>1</v>
      </c>
      <c r="AO4711" t="b">
        <v>1</v>
      </c>
      <c r="AP4711" t="b">
        <v>1</v>
      </c>
      <c r="AQ4711" t="s">
        <v>60</v>
      </c>
      <c r="AR4711" t="s">
        <v>61</v>
      </c>
      <c r="BB4711" s="7" t="s">
        <v>1041</v>
      </c>
      <c r="BC4711" s="7" t="s">
        <v>366</v>
      </c>
      <c r="BD4711" s="7" t="s">
        <v>52</v>
      </c>
      <c r="BE4711" s="7">
        <v>99338</v>
      </c>
      <c r="BF4711" s="7" t="s">
        <v>30510</v>
      </c>
      <c r="BG4711" s="7">
        <v>30118.639999999999</v>
      </c>
      <c r="BH4711" s="7">
        <v>0</v>
      </c>
      <c r="BI4711">
        <v>30118.639999999999</v>
      </c>
      <c r="BJ4711">
        <v>0</v>
      </c>
      <c r="BK4711">
        <v>0</v>
      </c>
      <c r="BL4711">
        <v>0</v>
      </c>
      <c r="BO4711" t="s">
        <v>39424</v>
      </c>
      <c r="BP4711">
        <v>4842</v>
      </c>
      <c r="BQ4711">
        <v>30376</v>
      </c>
      <c r="BR4711">
        <v>1253</v>
      </c>
      <c r="BS4711">
        <v>500</v>
      </c>
      <c r="BU4711" t="s">
        <v>31916</v>
      </c>
      <c r="BV4711" t="s">
        <v>4695</v>
      </c>
      <c r="BX4711">
        <v>44266.403460648151</v>
      </c>
    </row>
    <row r="4712" spans="1:76" x14ac:dyDescent="0.25">
      <c r="A4712" t="s">
        <v>39425</v>
      </c>
      <c r="B4712" t="s">
        <v>39426</v>
      </c>
      <c r="C4712" t="s">
        <v>46</v>
      </c>
      <c r="D4712">
        <v>43964</v>
      </c>
      <c r="H4712" t="s">
        <v>47</v>
      </c>
      <c r="I4712">
        <v>43964</v>
      </c>
      <c r="J4712">
        <v>2020</v>
      </c>
      <c r="K4712" t="s">
        <v>85</v>
      </c>
      <c r="L4712" t="s">
        <v>39427</v>
      </c>
      <c r="N4712" t="s">
        <v>39428</v>
      </c>
      <c r="O4712" t="s">
        <v>4916</v>
      </c>
      <c r="P4712" t="s">
        <v>68</v>
      </c>
      <c r="Q4712" t="s">
        <v>52</v>
      </c>
      <c r="R4712">
        <v>98405</v>
      </c>
      <c r="S4712" t="s">
        <v>39429</v>
      </c>
      <c r="T4712" t="s">
        <v>39429</v>
      </c>
      <c r="U4712" t="s">
        <v>39430</v>
      </c>
      <c r="V4712" t="s">
        <v>54</v>
      </c>
      <c r="W4712">
        <v>13</v>
      </c>
      <c r="X4712" t="s">
        <v>306</v>
      </c>
      <c r="Y4712">
        <v>4839</v>
      </c>
      <c r="Z4712" t="s">
        <v>68</v>
      </c>
      <c r="AA4712" t="s">
        <v>57</v>
      </c>
      <c r="AB4712">
        <v>107637</v>
      </c>
      <c r="AC4712" t="s">
        <v>146</v>
      </c>
      <c r="AD4712" t="s">
        <v>4690</v>
      </c>
      <c r="AE4712" t="s">
        <v>107</v>
      </c>
      <c r="AF4712" t="s">
        <v>107</v>
      </c>
      <c r="AI4712">
        <v>2</v>
      </c>
      <c r="AJ4712" t="s">
        <v>58</v>
      </c>
      <c r="AK4712" t="s">
        <v>59</v>
      </c>
      <c r="AL4712">
        <v>44138</v>
      </c>
      <c r="AM4712" t="s">
        <v>4692</v>
      </c>
      <c r="AN4712" t="b">
        <v>1</v>
      </c>
      <c r="AO4712" t="b">
        <v>1</v>
      </c>
      <c r="AP4712" t="b">
        <v>0</v>
      </c>
      <c r="AQ4712" t="s">
        <v>177</v>
      </c>
      <c r="BB4712" s="7" t="s">
        <v>20595</v>
      </c>
      <c r="BC4712" s="7" t="s">
        <v>6811</v>
      </c>
      <c r="BD4712" s="7" t="s">
        <v>52</v>
      </c>
      <c r="BE4712" s="7">
        <v>98371</v>
      </c>
      <c r="BF4712" s="7" t="s">
        <v>11221</v>
      </c>
      <c r="BG4712" s="7">
        <v>9449.48</v>
      </c>
      <c r="BH4712" s="7">
        <v>0</v>
      </c>
      <c r="BI4712">
        <v>14514.14</v>
      </c>
      <c r="BJ4712">
        <v>-1444.48</v>
      </c>
      <c r="BK4712">
        <v>0</v>
      </c>
      <c r="BL4712">
        <v>0</v>
      </c>
      <c r="BO4712" t="s">
        <v>39431</v>
      </c>
      <c r="BP4712">
        <v>25379</v>
      </c>
      <c r="BQ4712">
        <v>29953</v>
      </c>
      <c r="BR4712">
        <v>31753</v>
      </c>
      <c r="BS4712">
        <v>808</v>
      </c>
      <c r="BT4712">
        <v>31</v>
      </c>
      <c r="BU4712" t="s">
        <v>17025</v>
      </c>
      <c r="BV4712" t="s">
        <v>4695</v>
      </c>
      <c r="BX4712">
        <v>44148.868784722225</v>
      </c>
    </row>
    <row r="4713" spans="1:76" x14ac:dyDescent="0.25">
      <c r="A4713" t="s">
        <v>39432</v>
      </c>
      <c r="B4713" t="s">
        <v>39433</v>
      </c>
      <c r="C4713" t="s">
        <v>46</v>
      </c>
      <c r="D4713">
        <v>43973</v>
      </c>
      <c r="I4713">
        <v>43973</v>
      </c>
      <c r="J4713">
        <v>2020</v>
      </c>
      <c r="K4713" t="s">
        <v>85</v>
      </c>
      <c r="L4713" t="s">
        <v>39434</v>
      </c>
      <c r="N4713" t="s">
        <v>39435</v>
      </c>
      <c r="O4713" t="s">
        <v>39436</v>
      </c>
      <c r="P4713" t="s">
        <v>68</v>
      </c>
      <c r="Q4713" t="s">
        <v>6080</v>
      </c>
      <c r="R4713">
        <v>98023</v>
      </c>
      <c r="S4713" t="s">
        <v>39437</v>
      </c>
      <c r="T4713" t="s">
        <v>39437</v>
      </c>
      <c r="U4713">
        <v>2533151929</v>
      </c>
      <c r="V4713" t="s">
        <v>54</v>
      </c>
      <c r="W4713">
        <v>13</v>
      </c>
      <c r="X4713" t="s">
        <v>745</v>
      </c>
      <c r="Y4713">
        <v>4837</v>
      </c>
      <c r="Z4713" t="s">
        <v>68</v>
      </c>
      <c r="AA4713" t="s">
        <v>57</v>
      </c>
      <c r="AB4713">
        <v>84697</v>
      </c>
      <c r="AC4713" t="s">
        <v>146</v>
      </c>
      <c r="AD4713" t="s">
        <v>4690</v>
      </c>
      <c r="AE4713" t="s">
        <v>107</v>
      </c>
      <c r="AF4713" t="s">
        <v>107</v>
      </c>
      <c r="AI4713">
        <v>1</v>
      </c>
      <c r="AJ4713" t="s">
        <v>58</v>
      </c>
      <c r="AK4713" t="s">
        <v>59</v>
      </c>
      <c r="AL4713">
        <v>44138</v>
      </c>
      <c r="AM4713" t="s">
        <v>4878</v>
      </c>
      <c r="AN4713" t="b">
        <v>1</v>
      </c>
      <c r="AO4713" t="b">
        <v>1</v>
      </c>
      <c r="AP4713" t="b">
        <v>0</v>
      </c>
      <c r="AQ4713" t="s">
        <v>177</v>
      </c>
      <c r="BF4713" s="7">
        <v>2533151929</v>
      </c>
      <c r="BO4713" t="s">
        <v>39438</v>
      </c>
      <c r="BP4713">
        <v>25572</v>
      </c>
      <c r="BQ4713">
        <v>30140</v>
      </c>
      <c r="BR4713">
        <v>70130</v>
      </c>
      <c r="BT4713">
        <v>30</v>
      </c>
      <c r="BU4713" t="s">
        <v>39439</v>
      </c>
      <c r="BV4713" t="s">
        <v>4695</v>
      </c>
      <c r="BX4713">
        <v>44075.335914351854</v>
      </c>
    </row>
    <row r="4714" spans="1:76" x14ac:dyDescent="0.25">
      <c r="A4714" t="s">
        <v>39440</v>
      </c>
      <c r="B4714" t="s">
        <v>39441</v>
      </c>
      <c r="C4714" t="s">
        <v>46</v>
      </c>
      <c r="D4714">
        <v>43976</v>
      </c>
      <c r="H4714" t="s">
        <v>47</v>
      </c>
      <c r="I4714">
        <v>43976</v>
      </c>
      <c r="J4714">
        <v>2020</v>
      </c>
      <c r="K4714" t="s">
        <v>85</v>
      </c>
      <c r="L4714" t="s">
        <v>39442</v>
      </c>
      <c r="N4714" t="s">
        <v>39443</v>
      </c>
      <c r="O4714" t="s">
        <v>4715</v>
      </c>
      <c r="P4714" t="s">
        <v>68</v>
      </c>
      <c r="Q4714" t="s">
        <v>52</v>
      </c>
      <c r="R4714">
        <v>98145</v>
      </c>
      <c r="S4714" t="s">
        <v>39444</v>
      </c>
      <c r="T4714" t="s">
        <v>39444</v>
      </c>
      <c r="U4714">
        <v>2063317112</v>
      </c>
      <c r="V4714" t="s">
        <v>54</v>
      </c>
      <c r="W4714">
        <v>13</v>
      </c>
      <c r="X4714" t="s">
        <v>469</v>
      </c>
      <c r="Y4714">
        <v>4870</v>
      </c>
      <c r="Z4714" t="s">
        <v>68</v>
      </c>
      <c r="AA4714" t="s">
        <v>57</v>
      </c>
      <c r="AB4714">
        <v>109296</v>
      </c>
      <c r="AC4714" t="s">
        <v>146</v>
      </c>
      <c r="AD4714" t="s">
        <v>4690</v>
      </c>
      <c r="AE4714" t="s">
        <v>107</v>
      </c>
      <c r="AF4714" t="s">
        <v>107</v>
      </c>
      <c r="AI4714">
        <v>1</v>
      </c>
      <c r="AJ4714" t="s">
        <v>58</v>
      </c>
      <c r="AK4714" t="s">
        <v>59</v>
      </c>
      <c r="AL4714">
        <v>44138</v>
      </c>
      <c r="AM4714" t="s">
        <v>4692</v>
      </c>
      <c r="AN4714" t="b">
        <v>1</v>
      </c>
      <c r="AO4714" t="b">
        <v>1</v>
      </c>
      <c r="AP4714" t="b">
        <v>1</v>
      </c>
      <c r="AQ4714" t="s">
        <v>60</v>
      </c>
      <c r="AR4714" t="s">
        <v>99</v>
      </c>
      <c r="BF4714" s="7">
        <v>2063317112</v>
      </c>
      <c r="BG4714" s="7">
        <v>4946.9399999999996</v>
      </c>
      <c r="BH4714" s="7">
        <v>0</v>
      </c>
      <c r="BI4714">
        <v>5962.84</v>
      </c>
      <c r="BJ4714">
        <v>-929.92</v>
      </c>
      <c r="BK4714">
        <v>0</v>
      </c>
      <c r="BL4714">
        <v>0</v>
      </c>
      <c r="BO4714" t="s">
        <v>39445</v>
      </c>
      <c r="BP4714">
        <v>25562</v>
      </c>
      <c r="BQ4714">
        <v>29993</v>
      </c>
      <c r="BR4714">
        <v>42134</v>
      </c>
      <c r="BS4714">
        <v>347</v>
      </c>
      <c r="BT4714">
        <v>46</v>
      </c>
      <c r="BU4714" t="s">
        <v>39446</v>
      </c>
      <c r="BV4714" t="s">
        <v>4695</v>
      </c>
      <c r="BX4714">
        <v>44189.354571759257</v>
      </c>
    </row>
    <row r="4715" spans="1:76" x14ac:dyDescent="0.25">
      <c r="A4715" t="s">
        <v>39447</v>
      </c>
      <c r="B4715" t="s">
        <v>4191</v>
      </c>
      <c r="C4715" t="s">
        <v>46</v>
      </c>
      <c r="D4715">
        <v>43978</v>
      </c>
      <c r="H4715" t="s">
        <v>47</v>
      </c>
      <c r="I4715">
        <v>43978</v>
      </c>
      <c r="J4715">
        <v>2020</v>
      </c>
      <c r="K4715" t="s">
        <v>85</v>
      </c>
      <c r="L4715" t="s">
        <v>31849</v>
      </c>
      <c r="N4715" t="s">
        <v>31850</v>
      </c>
      <c r="O4715" t="s">
        <v>4758</v>
      </c>
      <c r="P4715" t="s">
        <v>68</v>
      </c>
      <c r="Q4715" t="s">
        <v>52</v>
      </c>
      <c r="R4715">
        <v>98063</v>
      </c>
      <c r="S4715" t="s">
        <v>31851</v>
      </c>
      <c r="T4715" t="s">
        <v>31851</v>
      </c>
      <c r="U4715" t="s">
        <v>33117</v>
      </c>
      <c r="V4715" t="s">
        <v>54</v>
      </c>
      <c r="W4715">
        <v>13</v>
      </c>
      <c r="X4715" t="s">
        <v>745</v>
      </c>
      <c r="Y4715">
        <v>4837</v>
      </c>
      <c r="Z4715" t="s">
        <v>68</v>
      </c>
      <c r="AA4715" t="s">
        <v>57</v>
      </c>
      <c r="AB4715">
        <v>84697</v>
      </c>
      <c r="AC4715" t="s">
        <v>146</v>
      </c>
      <c r="AD4715" t="s">
        <v>4690</v>
      </c>
      <c r="AE4715" t="s">
        <v>107</v>
      </c>
      <c r="AF4715" t="s">
        <v>107</v>
      </c>
      <c r="AI4715">
        <v>1</v>
      </c>
      <c r="AJ4715" t="s">
        <v>58</v>
      </c>
      <c r="AK4715" t="s">
        <v>59</v>
      </c>
      <c r="AL4715">
        <v>44138</v>
      </c>
      <c r="AM4715" t="s">
        <v>4692</v>
      </c>
      <c r="AN4715" t="b">
        <v>1</v>
      </c>
      <c r="AO4715" t="b">
        <v>1</v>
      </c>
      <c r="AP4715" t="b">
        <v>0</v>
      </c>
      <c r="AQ4715" t="s">
        <v>177</v>
      </c>
      <c r="BB4715" s="7" t="s">
        <v>20595</v>
      </c>
      <c r="BC4715" s="7" t="s">
        <v>6811</v>
      </c>
      <c r="BD4715" s="7" t="s">
        <v>52</v>
      </c>
      <c r="BE4715" s="7">
        <v>98371</v>
      </c>
      <c r="BF4715" s="7" t="s">
        <v>11221</v>
      </c>
      <c r="BG4715" s="7">
        <v>3858.06</v>
      </c>
      <c r="BH4715" s="7">
        <v>0</v>
      </c>
      <c r="BI4715">
        <v>7858.06</v>
      </c>
      <c r="BJ4715">
        <v>-1251.21</v>
      </c>
      <c r="BK4715">
        <v>0</v>
      </c>
      <c r="BL4715">
        <v>0</v>
      </c>
      <c r="BO4715" t="s">
        <v>39448</v>
      </c>
      <c r="BP4715">
        <v>25638</v>
      </c>
      <c r="BQ4715">
        <v>874</v>
      </c>
      <c r="BR4715">
        <v>42680</v>
      </c>
      <c r="BS4715">
        <v>433</v>
      </c>
      <c r="BT4715">
        <v>30</v>
      </c>
      <c r="BU4715" t="s">
        <v>17025</v>
      </c>
      <c r="BV4715" t="s">
        <v>4695</v>
      </c>
      <c r="BX4715">
        <v>44207.781712962962</v>
      </c>
    </row>
    <row r="4716" spans="1:76" x14ac:dyDescent="0.25">
      <c r="A4716" t="s">
        <v>39449</v>
      </c>
      <c r="B4716" t="s">
        <v>39450</v>
      </c>
      <c r="C4716" t="s">
        <v>46</v>
      </c>
      <c r="D4716">
        <v>43979</v>
      </c>
      <c r="H4716" t="s">
        <v>47</v>
      </c>
      <c r="I4716">
        <v>43979</v>
      </c>
      <c r="J4716">
        <v>2020</v>
      </c>
      <c r="K4716" t="s">
        <v>85</v>
      </c>
      <c r="L4716" t="s">
        <v>39451</v>
      </c>
      <c r="N4716" t="s">
        <v>39452</v>
      </c>
      <c r="O4716" t="s">
        <v>20364</v>
      </c>
      <c r="P4716" t="s">
        <v>291</v>
      </c>
      <c r="Q4716" t="s">
        <v>52</v>
      </c>
      <c r="R4716">
        <v>98837</v>
      </c>
      <c r="S4716" t="s">
        <v>39453</v>
      </c>
      <c r="T4716" t="s">
        <v>39453</v>
      </c>
      <c r="U4716">
        <v>5097602426</v>
      </c>
      <c r="V4716" t="s">
        <v>4807</v>
      </c>
      <c r="W4716">
        <v>23</v>
      </c>
      <c r="X4716" t="s">
        <v>7459</v>
      </c>
      <c r="Y4716">
        <v>3340</v>
      </c>
      <c r="Z4716" t="s">
        <v>291</v>
      </c>
      <c r="AA4716" t="s">
        <v>4785</v>
      </c>
      <c r="AB4716">
        <v>42409</v>
      </c>
      <c r="AC4716" t="s">
        <v>146</v>
      </c>
      <c r="AD4716" t="s">
        <v>4690</v>
      </c>
      <c r="AE4716" t="s">
        <v>107</v>
      </c>
      <c r="AF4716" t="s">
        <v>107</v>
      </c>
      <c r="AI4716">
        <v>1</v>
      </c>
      <c r="AJ4716" t="s">
        <v>58</v>
      </c>
      <c r="AK4716" t="s">
        <v>59</v>
      </c>
      <c r="AL4716">
        <v>44138</v>
      </c>
      <c r="AM4716" t="s">
        <v>4692</v>
      </c>
      <c r="AN4716" t="b">
        <v>1</v>
      </c>
      <c r="AO4716" t="b">
        <v>1</v>
      </c>
      <c r="AP4716" t="b">
        <v>1</v>
      </c>
      <c r="AQ4716" t="s">
        <v>60</v>
      </c>
      <c r="AR4716" t="s">
        <v>99</v>
      </c>
      <c r="BB4716" s="7" t="s">
        <v>39452</v>
      </c>
      <c r="BC4716" s="7" t="s">
        <v>20364</v>
      </c>
      <c r="BD4716" s="7" t="s">
        <v>52</v>
      </c>
      <c r="BE4716" s="7">
        <v>98837</v>
      </c>
      <c r="BF4716" s="7">
        <v>5097602426</v>
      </c>
      <c r="BG4716" s="7">
        <v>17471.88</v>
      </c>
      <c r="BH4716" s="7">
        <v>0</v>
      </c>
      <c r="BI4716">
        <v>16535.93</v>
      </c>
      <c r="BJ4716">
        <v>0</v>
      </c>
      <c r="BK4716">
        <v>0</v>
      </c>
      <c r="BL4716">
        <v>0</v>
      </c>
      <c r="BO4716" t="s">
        <v>39454</v>
      </c>
      <c r="BP4716">
        <v>25688</v>
      </c>
      <c r="BQ4716">
        <v>30075</v>
      </c>
      <c r="BR4716">
        <v>70248</v>
      </c>
      <c r="BS4716">
        <v>1096</v>
      </c>
      <c r="BU4716" t="s">
        <v>39451</v>
      </c>
      <c r="BV4716" t="s">
        <v>4695</v>
      </c>
      <c r="BX4716">
        <v>44189.353344907409</v>
      </c>
    </row>
    <row r="4717" spans="1:76" x14ac:dyDescent="0.25">
      <c r="A4717" t="s">
        <v>39455</v>
      </c>
      <c r="B4717" t="s">
        <v>39456</v>
      </c>
      <c r="C4717" t="s">
        <v>46</v>
      </c>
      <c r="D4717">
        <v>43980</v>
      </c>
      <c r="I4717">
        <v>43980</v>
      </c>
      <c r="J4717">
        <v>2020</v>
      </c>
      <c r="K4717" t="s">
        <v>85</v>
      </c>
      <c r="L4717" t="s">
        <v>39457</v>
      </c>
      <c r="N4717" t="s">
        <v>39458</v>
      </c>
      <c r="O4717" t="s">
        <v>6142</v>
      </c>
      <c r="P4717" t="s">
        <v>668</v>
      </c>
      <c r="Q4717" t="s">
        <v>52</v>
      </c>
      <c r="R4717">
        <v>99301</v>
      </c>
      <c r="S4717" t="s">
        <v>39459</v>
      </c>
      <c r="T4717" t="s">
        <v>39459</v>
      </c>
      <c r="U4717">
        <v>5095317061</v>
      </c>
      <c r="V4717" t="s">
        <v>4807</v>
      </c>
      <c r="W4717">
        <v>23</v>
      </c>
      <c r="X4717" t="s">
        <v>6144</v>
      </c>
      <c r="Y4717">
        <v>3306</v>
      </c>
      <c r="Z4717" t="s">
        <v>668</v>
      </c>
      <c r="AA4717" t="s">
        <v>4785</v>
      </c>
      <c r="AB4717">
        <v>36737</v>
      </c>
      <c r="AC4717" t="s">
        <v>146</v>
      </c>
      <c r="AD4717" t="s">
        <v>4690</v>
      </c>
      <c r="AE4717" t="s">
        <v>107</v>
      </c>
      <c r="AF4717" t="s">
        <v>107</v>
      </c>
      <c r="AI4717">
        <v>2</v>
      </c>
      <c r="AJ4717" t="s">
        <v>58</v>
      </c>
      <c r="AK4717" t="s">
        <v>59</v>
      </c>
      <c r="AL4717">
        <v>44138</v>
      </c>
      <c r="AM4717" t="s">
        <v>4878</v>
      </c>
      <c r="AN4717" t="b">
        <v>1</v>
      </c>
      <c r="AO4717" t="b">
        <v>1</v>
      </c>
      <c r="AP4717" t="b">
        <v>0</v>
      </c>
      <c r="AQ4717" t="s">
        <v>177</v>
      </c>
      <c r="BB4717" s="7" t="s">
        <v>39458</v>
      </c>
      <c r="BC4717" s="7" t="s">
        <v>6142</v>
      </c>
      <c r="BD4717" s="7" t="s">
        <v>52</v>
      </c>
      <c r="BE4717" s="7">
        <v>99301</v>
      </c>
      <c r="BF4717" s="7">
        <v>5095317061</v>
      </c>
      <c r="BO4717" t="s">
        <v>39460</v>
      </c>
      <c r="BP4717">
        <v>25701</v>
      </c>
      <c r="BQ4717">
        <v>29983</v>
      </c>
      <c r="BR4717">
        <v>42270</v>
      </c>
      <c r="BU4717" t="s">
        <v>39457</v>
      </c>
      <c r="BV4717" t="s">
        <v>4695</v>
      </c>
      <c r="BX4717">
        <v>44075.333761574075</v>
      </c>
    </row>
    <row r="4718" spans="1:76" x14ac:dyDescent="0.25">
      <c r="A4718" t="s">
        <v>39461</v>
      </c>
      <c r="B4718" t="s">
        <v>39462</v>
      </c>
      <c r="C4718" t="s">
        <v>46</v>
      </c>
      <c r="D4718">
        <v>43980</v>
      </c>
      <c r="I4718">
        <v>43980</v>
      </c>
      <c r="J4718">
        <v>2020</v>
      </c>
      <c r="K4718" t="s">
        <v>85</v>
      </c>
      <c r="L4718" t="s">
        <v>39463</v>
      </c>
      <c r="N4718" t="s">
        <v>39464</v>
      </c>
      <c r="O4718" t="s">
        <v>12089</v>
      </c>
      <c r="P4718" t="s">
        <v>155</v>
      </c>
      <c r="Q4718" t="s">
        <v>52</v>
      </c>
      <c r="R4718">
        <v>98503</v>
      </c>
      <c r="S4718" t="s">
        <v>39465</v>
      </c>
      <c r="T4718" t="s">
        <v>39466</v>
      </c>
      <c r="U4718" t="s">
        <v>39467</v>
      </c>
      <c r="V4718" t="s">
        <v>54</v>
      </c>
      <c r="W4718">
        <v>13</v>
      </c>
      <c r="X4718" t="s">
        <v>157</v>
      </c>
      <c r="Y4718">
        <v>4821</v>
      </c>
      <c r="Z4718" t="s">
        <v>155</v>
      </c>
      <c r="AA4718" t="s">
        <v>57</v>
      </c>
      <c r="AB4718">
        <v>112378</v>
      </c>
      <c r="AC4718" t="s">
        <v>146</v>
      </c>
      <c r="AD4718" t="s">
        <v>4690</v>
      </c>
      <c r="AE4718" t="s">
        <v>107</v>
      </c>
      <c r="AF4718" t="s">
        <v>107</v>
      </c>
      <c r="AI4718">
        <v>1</v>
      </c>
      <c r="AJ4718" t="s">
        <v>58</v>
      </c>
      <c r="AK4718" t="s">
        <v>59</v>
      </c>
      <c r="AL4718">
        <v>44138</v>
      </c>
      <c r="AM4718" t="s">
        <v>4878</v>
      </c>
      <c r="AN4718" t="b">
        <v>1</v>
      </c>
      <c r="AO4718" t="b">
        <v>1</v>
      </c>
      <c r="AP4718" t="b">
        <v>1</v>
      </c>
      <c r="AQ4718" t="s">
        <v>60</v>
      </c>
      <c r="AR4718" t="s">
        <v>99</v>
      </c>
      <c r="BB4718" s="7" t="s">
        <v>39464</v>
      </c>
      <c r="BC4718" s="7" t="s">
        <v>12089</v>
      </c>
      <c r="BD4718" s="7" t="s">
        <v>52</v>
      </c>
      <c r="BE4718" s="7">
        <v>98503</v>
      </c>
      <c r="BF4718" s="7" t="s">
        <v>39467</v>
      </c>
      <c r="BO4718" t="s">
        <v>39468</v>
      </c>
      <c r="BP4718">
        <v>25708</v>
      </c>
      <c r="BQ4718">
        <v>30104</v>
      </c>
      <c r="BR4718">
        <v>70035</v>
      </c>
      <c r="BT4718">
        <v>22</v>
      </c>
      <c r="BU4718" t="s">
        <v>39469</v>
      </c>
      <c r="BV4718" t="s">
        <v>4695</v>
      </c>
      <c r="BX4718">
        <v>44189.354224537034</v>
      </c>
    </row>
    <row r="4719" spans="1:76" x14ac:dyDescent="0.25">
      <c r="A4719" t="s">
        <v>39470</v>
      </c>
      <c r="B4719" t="s">
        <v>39471</v>
      </c>
      <c r="C4719" t="s">
        <v>46</v>
      </c>
      <c r="D4719">
        <v>43986</v>
      </c>
      <c r="I4719">
        <v>43986</v>
      </c>
      <c r="J4719">
        <v>2020</v>
      </c>
      <c r="K4719" t="s">
        <v>85</v>
      </c>
      <c r="L4719" t="s">
        <v>39472</v>
      </c>
      <c r="N4719" t="s">
        <v>39473</v>
      </c>
      <c r="O4719" t="s">
        <v>6916</v>
      </c>
      <c r="P4719" t="s">
        <v>68</v>
      </c>
      <c r="Q4719" t="s">
        <v>52</v>
      </c>
      <c r="R4719">
        <v>98006</v>
      </c>
      <c r="S4719" t="s">
        <v>39474</v>
      </c>
      <c r="T4719" t="s">
        <v>39474</v>
      </c>
      <c r="U4719" t="s">
        <v>39475</v>
      </c>
      <c r="V4719" t="s">
        <v>54</v>
      </c>
      <c r="W4719">
        <v>13</v>
      </c>
      <c r="X4719" t="s">
        <v>377</v>
      </c>
      <c r="Y4719">
        <v>4860</v>
      </c>
      <c r="Z4719" t="s">
        <v>68</v>
      </c>
      <c r="AA4719" t="s">
        <v>57</v>
      </c>
      <c r="AB4719">
        <v>103835</v>
      </c>
      <c r="AC4719" t="s">
        <v>146</v>
      </c>
      <c r="AD4719" t="s">
        <v>4690</v>
      </c>
      <c r="AE4719" t="s">
        <v>107</v>
      </c>
      <c r="AF4719" t="s">
        <v>107</v>
      </c>
      <c r="AI4719">
        <v>2</v>
      </c>
      <c r="AJ4719" t="s">
        <v>58</v>
      </c>
      <c r="AK4719" t="s">
        <v>59</v>
      </c>
      <c r="AL4719">
        <v>44138</v>
      </c>
      <c r="AM4719" t="s">
        <v>4878</v>
      </c>
      <c r="AN4719" t="b">
        <v>1</v>
      </c>
      <c r="AO4719" t="b">
        <v>1</v>
      </c>
      <c r="AP4719" t="b">
        <v>1</v>
      </c>
      <c r="AQ4719" t="s">
        <v>60</v>
      </c>
      <c r="AR4719" t="s">
        <v>99</v>
      </c>
      <c r="BB4719" s="7" t="s">
        <v>39473</v>
      </c>
      <c r="BC4719" s="7" t="s">
        <v>6916</v>
      </c>
      <c r="BD4719" s="7" t="s">
        <v>52</v>
      </c>
      <c r="BE4719" s="7">
        <v>98006</v>
      </c>
      <c r="BF4719" s="7" t="s">
        <v>39475</v>
      </c>
      <c r="BO4719" t="s">
        <v>39476</v>
      </c>
      <c r="BP4719">
        <v>25689</v>
      </c>
      <c r="BQ4719">
        <v>30088</v>
      </c>
      <c r="BR4719">
        <v>70390</v>
      </c>
      <c r="BT4719">
        <v>41</v>
      </c>
      <c r="BU4719" t="s">
        <v>39477</v>
      </c>
      <c r="BV4719" t="s">
        <v>4695</v>
      </c>
      <c r="BX4719">
        <v>44189.354525462964</v>
      </c>
    </row>
    <row r="4720" spans="1:76" x14ac:dyDescent="0.25">
      <c r="A4720" t="s">
        <v>39478</v>
      </c>
      <c r="B4720" t="s">
        <v>36699</v>
      </c>
      <c r="C4720" t="s">
        <v>46</v>
      </c>
      <c r="D4720">
        <v>43843</v>
      </c>
      <c r="H4720" t="s">
        <v>47</v>
      </c>
      <c r="I4720">
        <v>43843</v>
      </c>
      <c r="J4720">
        <v>2020</v>
      </c>
      <c r="K4720" t="s">
        <v>85</v>
      </c>
      <c r="L4720" t="s">
        <v>39479</v>
      </c>
      <c r="N4720" t="s">
        <v>3540</v>
      </c>
      <c r="O4720" t="s">
        <v>907</v>
      </c>
      <c r="P4720" t="s">
        <v>908</v>
      </c>
      <c r="Q4720" t="s">
        <v>52</v>
      </c>
      <c r="R4720">
        <v>98926</v>
      </c>
      <c r="S4720" t="s">
        <v>909</v>
      </c>
      <c r="T4720" t="s">
        <v>909</v>
      </c>
      <c r="U4720">
        <v>5099331065</v>
      </c>
      <c r="V4720" t="s">
        <v>4807</v>
      </c>
      <c r="W4720">
        <v>23</v>
      </c>
      <c r="X4720" t="s">
        <v>5397</v>
      </c>
      <c r="Y4720">
        <v>3559</v>
      </c>
      <c r="Z4720" t="s">
        <v>908</v>
      </c>
      <c r="AA4720" t="s">
        <v>4785</v>
      </c>
      <c r="AB4720">
        <v>26913</v>
      </c>
      <c r="AC4720" t="s">
        <v>146</v>
      </c>
      <c r="AD4720" t="s">
        <v>4690</v>
      </c>
      <c r="AE4720" t="s">
        <v>107</v>
      </c>
      <c r="AF4720" t="s">
        <v>107</v>
      </c>
      <c r="AI4720">
        <v>1</v>
      </c>
      <c r="AJ4720" t="s">
        <v>58</v>
      </c>
      <c r="AK4720" t="s">
        <v>59</v>
      </c>
      <c r="AL4720">
        <v>44138</v>
      </c>
      <c r="AM4720" t="s">
        <v>4692</v>
      </c>
      <c r="AN4720" t="b">
        <v>1</v>
      </c>
      <c r="AO4720" t="b">
        <v>1</v>
      </c>
      <c r="AP4720" t="b">
        <v>1</v>
      </c>
      <c r="AQ4720" t="s">
        <v>60</v>
      </c>
      <c r="AR4720" t="s">
        <v>61</v>
      </c>
      <c r="BB4720" s="7" t="s">
        <v>3540</v>
      </c>
      <c r="BC4720" s="7" t="s">
        <v>907</v>
      </c>
      <c r="BD4720" s="7" t="s">
        <v>52</v>
      </c>
      <c r="BE4720" s="7">
        <v>98926</v>
      </c>
      <c r="BF4720" s="7">
        <v>5099331065</v>
      </c>
      <c r="BG4720" s="7">
        <v>19715</v>
      </c>
      <c r="BH4720" s="7">
        <v>10372.540000000001</v>
      </c>
      <c r="BI4720">
        <v>19158.61</v>
      </c>
      <c r="BJ4720">
        <v>0</v>
      </c>
      <c r="BK4720">
        <v>0</v>
      </c>
      <c r="BL4720">
        <v>0</v>
      </c>
      <c r="BO4720" t="s">
        <v>39480</v>
      </c>
      <c r="BP4720">
        <v>24747</v>
      </c>
      <c r="BQ4720">
        <v>1213</v>
      </c>
      <c r="BR4720">
        <v>25620</v>
      </c>
      <c r="BS4720">
        <v>1423</v>
      </c>
      <c r="BU4720" t="s">
        <v>22561</v>
      </c>
      <c r="BV4720" t="s">
        <v>4695</v>
      </c>
      <c r="BX4720">
        <v>44266.52238425926</v>
      </c>
    </row>
    <row r="4721" spans="1:76" x14ac:dyDescent="0.25">
      <c r="A4721" t="s">
        <v>40296</v>
      </c>
      <c r="B4721" t="s">
        <v>45</v>
      </c>
      <c r="C4721" t="s">
        <v>46</v>
      </c>
      <c r="D4721">
        <v>43592</v>
      </c>
      <c r="H4721" t="s">
        <v>47</v>
      </c>
      <c r="I4721">
        <v>43592</v>
      </c>
      <c r="J4721">
        <v>2020</v>
      </c>
      <c r="K4721" t="s">
        <v>85</v>
      </c>
      <c r="L4721" t="s">
        <v>21358</v>
      </c>
      <c r="N4721" t="s">
        <v>49</v>
      </c>
      <c r="O4721" t="s">
        <v>50</v>
      </c>
      <c r="P4721" t="s">
        <v>56</v>
      </c>
      <c r="Q4721" t="s">
        <v>52</v>
      </c>
      <c r="R4721">
        <v>99114</v>
      </c>
      <c r="S4721" t="s">
        <v>868</v>
      </c>
      <c r="T4721" t="s">
        <v>21360</v>
      </c>
      <c r="U4721" t="s">
        <v>22409</v>
      </c>
      <c r="V4721" t="s">
        <v>54</v>
      </c>
      <c r="W4721">
        <v>13</v>
      </c>
      <c r="X4721" t="s">
        <v>55</v>
      </c>
      <c r="Y4721">
        <v>4791</v>
      </c>
      <c r="Z4721" t="s">
        <v>56</v>
      </c>
      <c r="AA4721" t="s">
        <v>57</v>
      </c>
      <c r="AB4721">
        <v>106782</v>
      </c>
      <c r="AC4721" t="s">
        <v>146</v>
      </c>
      <c r="AD4721" t="s">
        <v>4690</v>
      </c>
      <c r="AE4721" t="s">
        <v>107</v>
      </c>
      <c r="AF4721" t="s">
        <v>107</v>
      </c>
      <c r="AI4721">
        <v>1</v>
      </c>
      <c r="AJ4721" t="s">
        <v>58</v>
      </c>
      <c r="AK4721" t="s">
        <v>59</v>
      </c>
      <c r="AL4721">
        <v>44138</v>
      </c>
      <c r="AM4721" t="s">
        <v>4692</v>
      </c>
      <c r="AN4721" t="b">
        <v>1</v>
      </c>
      <c r="AO4721" t="b">
        <v>1</v>
      </c>
      <c r="AP4721" t="b">
        <v>1</v>
      </c>
      <c r="AQ4721" t="s">
        <v>60</v>
      </c>
      <c r="AR4721" t="s">
        <v>61</v>
      </c>
      <c r="BB4721" s="7" t="s">
        <v>49</v>
      </c>
      <c r="BC4721" s="7" t="s">
        <v>50</v>
      </c>
      <c r="BD4721" s="7" t="s">
        <v>52</v>
      </c>
      <c r="BE4721" s="7">
        <v>99114</v>
      </c>
      <c r="BF4721" s="7" t="s">
        <v>40297</v>
      </c>
      <c r="BG4721" s="7">
        <v>203768.04</v>
      </c>
      <c r="BH4721" s="7">
        <v>0</v>
      </c>
      <c r="BI4721">
        <v>147544.19</v>
      </c>
      <c r="BJ4721">
        <v>0</v>
      </c>
      <c r="BK4721">
        <v>0</v>
      </c>
      <c r="BL4721">
        <v>0</v>
      </c>
      <c r="BM4721">
        <v>186.95</v>
      </c>
      <c r="BN4721">
        <v>0</v>
      </c>
      <c r="BO4721" t="s">
        <v>40298</v>
      </c>
      <c r="BP4721">
        <v>12209</v>
      </c>
      <c r="BQ4721">
        <v>707</v>
      </c>
      <c r="BR4721">
        <v>1246</v>
      </c>
      <c r="BS4721">
        <v>863</v>
      </c>
      <c r="BT4721">
        <v>7</v>
      </c>
      <c r="BU4721" t="s">
        <v>21363</v>
      </c>
      <c r="BV4721" t="s">
        <v>4695</v>
      </c>
      <c r="BX4721">
        <v>44739.624606481484</v>
      </c>
    </row>
    <row r="4722" spans="1:76" x14ac:dyDescent="0.25">
      <c r="A4722" t="s">
        <v>40429</v>
      </c>
      <c r="B4722" t="s">
        <v>20537</v>
      </c>
      <c r="C4722" t="s">
        <v>46</v>
      </c>
      <c r="D4722">
        <v>43692</v>
      </c>
      <c r="H4722" t="s">
        <v>47</v>
      </c>
      <c r="I4722">
        <v>43692</v>
      </c>
      <c r="J4722">
        <v>2020</v>
      </c>
      <c r="K4722" t="s">
        <v>85</v>
      </c>
      <c r="L4722" t="s">
        <v>20538</v>
      </c>
      <c r="N4722" t="s">
        <v>20539</v>
      </c>
      <c r="O4722" t="s">
        <v>15562</v>
      </c>
      <c r="P4722" t="s">
        <v>115</v>
      </c>
      <c r="Q4722" t="s">
        <v>52</v>
      </c>
      <c r="R4722">
        <v>98328</v>
      </c>
      <c r="S4722" t="s">
        <v>20540</v>
      </c>
      <c r="T4722" t="s">
        <v>20540</v>
      </c>
      <c r="U4722" t="s">
        <v>20541</v>
      </c>
      <c r="V4722" t="s">
        <v>4783</v>
      </c>
      <c r="W4722">
        <v>25</v>
      </c>
      <c r="X4722" t="s">
        <v>4784</v>
      </c>
      <c r="Y4722">
        <v>3879</v>
      </c>
      <c r="Z4722" t="s">
        <v>115</v>
      </c>
      <c r="AA4722" t="s">
        <v>4785</v>
      </c>
      <c r="AB4722">
        <v>520561</v>
      </c>
      <c r="AC4722" t="s">
        <v>146</v>
      </c>
      <c r="AD4722" t="s">
        <v>4690</v>
      </c>
      <c r="AE4722" t="s">
        <v>107</v>
      </c>
      <c r="AF4722" t="s">
        <v>107</v>
      </c>
      <c r="AI4722">
        <v>3</v>
      </c>
      <c r="AJ4722" t="s">
        <v>58</v>
      </c>
      <c r="AK4722" t="s">
        <v>59</v>
      </c>
      <c r="AL4722">
        <v>44138</v>
      </c>
      <c r="AM4722" t="s">
        <v>4692</v>
      </c>
      <c r="AN4722" t="b">
        <v>1</v>
      </c>
      <c r="AO4722" t="b">
        <v>1</v>
      </c>
      <c r="AP4722" t="b">
        <v>1</v>
      </c>
      <c r="AQ4722" t="s">
        <v>60</v>
      </c>
      <c r="AR4722" t="s">
        <v>61</v>
      </c>
      <c r="BB4722" s="7" t="s">
        <v>20539</v>
      </c>
      <c r="BC4722" s="7" t="s">
        <v>15562</v>
      </c>
      <c r="BD4722" s="7" t="s">
        <v>52</v>
      </c>
      <c r="BE4722" s="7">
        <v>98328</v>
      </c>
      <c r="BF4722" s="7" t="s">
        <v>20541</v>
      </c>
      <c r="BG4722" s="7">
        <v>51589.09</v>
      </c>
      <c r="BH4722" s="7">
        <v>0</v>
      </c>
      <c r="BI4722">
        <v>45304.05</v>
      </c>
      <c r="BJ4722">
        <v>0</v>
      </c>
      <c r="BK4722">
        <v>0</v>
      </c>
      <c r="BL4722">
        <v>0</v>
      </c>
      <c r="BO4722" t="s">
        <v>40430</v>
      </c>
      <c r="BP4722">
        <v>24267</v>
      </c>
      <c r="BQ4722">
        <v>5750</v>
      </c>
      <c r="BR4722">
        <v>25405</v>
      </c>
      <c r="BS4722">
        <v>480</v>
      </c>
      <c r="BU4722" t="s">
        <v>20327</v>
      </c>
      <c r="BV4722" t="s">
        <v>4695</v>
      </c>
      <c r="BX4722">
        <v>45237.877118055556</v>
      </c>
    </row>
    <row r="4723" spans="1:76" x14ac:dyDescent="0.25">
      <c r="A4723" t="s">
        <v>15072</v>
      </c>
      <c r="B4723" t="s">
        <v>4792</v>
      </c>
      <c r="C4723" t="s">
        <v>46</v>
      </c>
      <c r="D4723">
        <v>44160</v>
      </c>
      <c r="E4723" s="1">
        <v>44333</v>
      </c>
      <c r="H4723" t="s">
        <v>47</v>
      </c>
      <c r="I4723">
        <v>44160</v>
      </c>
      <c r="J4723">
        <v>2021</v>
      </c>
      <c r="K4723" t="s">
        <v>48</v>
      </c>
      <c r="L4723" t="s">
        <v>4793</v>
      </c>
      <c r="N4723" t="s">
        <v>15073</v>
      </c>
      <c r="O4723" t="s">
        <v>4795</v>
      </c>
      <c r="P4723" t="s">
        <v>199</v>
      </c>
      <c r="Q4723" t="s">
        <v>52</v>
      </c>
      <c r="R4723">
        <v>98082</v>
      </c>
      <c r="S4723" t="s">
        <v>15074</v>
      </c>
      <c r="T4723" t="s">
        <v>15075</v>
      </c>
      <c r="U4723" t="s">
        <v>4798</v>
      </c>
      <c r="V4723" t="s">
        <v>4783</v>
      </c>
      <c r="W4723">
        <v>25</v>
      </c>
      <c r="X4723" t="s">
        <v>5278</v>
      </c>
      <c r="Y4723">
        <v>4107</v>
      </c>
      <c r="Z4723" t="s">
        <v>199</v>
      </c>
      <c r="AA4723" t="s">
        <v>4785</v>
      </c>
      <c r="AB4723">
        <v>518783</v>
      </c>
      <c r="AC4723" t="s">
        <v>146</v>
      </c>
      <c r="AD4723" t="s">
        <v>4690</v>
      </c>
      <c r="AE4723" t="s">
        <v>107</v>
      </c>
      <c r="AF4723" t="s">
        <v>107</v>
      </c>
      <c r="AI4723" s="1">
        <v>5</v>
      </c>
      <c r="AJ4723" t="s">
        <v>72</v>
      </c>
      <c r="AK4723" t="s">
        <v>4691</v>
      </c>
      <c r="AL4723">
        <v>44502</v>
      </c>
      <c r="AM4723" t="s">
        <v>4692</v>
      </c>
      <c r="AN4723" t="b">
        <v>1</v>
      </c>
      <c r="AO4723" t="b">
        <v>1</v>
      </c>
      <c r="AP4723" t="b">
        <v>1</v>
      </c>
      <c r="AQ4723" t="s">
        <v>60</v>
      </c>
      <c r="AR4723" t="s">
        <v>99</v>
      </c>
      <c r="BB4723" s="7" t="s">
        <v>15073</v>
      </c>
      <c r="BC4723" s="7" t="s">
        <v>4795</v>
      </c>
      <c r="BD4723" s="7" t="s">
        <v>52</v>
      </c>
      <c r="BE4723" s="7">
        <v>98082</v>
      </c>
      <c r="BF4723" s="7" t="s">
        <v>6124</v>
      </c>
      <c r="BG4723" s="7">
        <v>74263.149999999994</v>
      </c>
      <c r="BH4723" s="7">
        <v>0</v>
      </c>
      <c r="BI4723">
        <v>74513.149999999994</v>
      </c>
      <c r="BJ4723">
        <v>0</v>
      </c>
      <c r="BK4723">
        <v>0</v>
      </c>
      <c r="BL4723">
        <v>0</v>
      </c>
      <c r="BM4723">
        <v>2073.77</v>
      </c>
      <c r="BN4723">
        <v>0</v>
      </c>
      <c r="BO4723" t="s">
        <v>15076</v>
      </c>
      <c r="BP4723">
        <v>26259</v>
      </c>
      <c r="BQ4723">
        <v>1142</v>
      </c>
      <c r="BR4723">
        <v>93001</v>
      </c>
      <c r="BS4723">
        <v>16543</v>
      </c>
      <c r="BU4723" t="s">
        <v>6126</v>
      </c>
      <c r="BV4723" t="s">
        <v>4695</v>
      </c>
      <c r="BX4723">
        <v>44655.47152777778</v>
      </c>
    </row>
    <row r="4724" spans="1:76" x14ac:dyDescent="0.25">
      <c r="A4724" t="s">
        <v>16304</v>
      </c>
      <c r="B4724" t="s">
        <v>7336</v>
      </c>
      <c r="C4724" t="s">
        <v>46</v>
      </c>
      <c r="D4724">
        <v>43121</v>
      </c>
      <c r="E4724" s="1"/>
      <c r="G4724">
        <v>44307</v>
      </c>
      <c r="H4724" t="s">
        <v>47</v>
      </c>
      <c r="I4724">
        <v>43121</v>
      </c>
      <c r="J4724">
        <v>2021</v>
      </c>
      <c r="K4724" t="s">
        <v>77</v>
      </c>
      <c r="L4724" t="s">
        <v>16305</v>
      </c>
      <c r="N4724" t="s">
        <v>7338</v>
      </c>
      <c r="O4724" t="s">
        <v>339</v>
      </c>
      <c r="P4724" t="s">
        <v>199</v>
      </c>
      <c r="Q4724" t="s">
        <v>52</v>
      </c>
      <c r="R4724">
        <v>98082</v>
      </c>
      <c r="S4724" t="s">
        <v>7339</v>
      </c>
      <c r="T4724" t="s">
        <v>7340</v>
      </c>
      <c r="U4724" t="s">
        <v>16306</v>
      </c>
      <c r="V4724" t="s">
        <v>4783</v>
      </c>
      <c r="W4724">
        <v>25</v>
      </c>
      <c r="X4724" t="s">
        <v>5278</v>
      </c>
      <c r="Y4724">
        <v>4107</v>
      </c>
      <c r="Z4724" t="s">
        <v>199</v>
      </c>
      <c r="AA4724" t="s">
        <v>4785</v>
      </c>
      <c r="AB4724">
        <v>518783</v>
      </c>
      <c r="AC4724" t="s">
        <v>146</v>
      </c>
      <c r="AD4724" t="s">
        <v>4690</v>
      </c>
      <c r="AE4724" t="s">
        <v>107</v>
      </c>
      <c r="AF4724" t="s">
        <v>107</v>
      </c>
      <c r="AI4724" s="1"/>
      <c r="AJ4724" t="s">
        <v>72</v>
      </c>
      <c r="AK4724" t="s">
        <v>4691</v>
      </c>
      <c r="AL4724">
        <v>44502</v>
      </c>
      <c r="AM4724" t="s">
        <v>4692</v>
      </c>
      <c r="AN4724" t="b">
        <v>0</v>
      </c>
      <c r="BB4724" s="7" t="s">
        <v>7338</v>
      </c>
      <c r="BC4724" s="7" t="s">
        <v>339</v>
      </c>
      <c r="BD4724" s="7" t="s">
        <v>52</v>
      </c>
      <c r="BE4724" s="7">
        <v>98082</v>
      </c>
      <c r="BF4724" s="7" t="s">
        <v>16306</v>
      </c>
      <c r="BG4724" s="7">
        <v>0</v>
      </c>
      <c r="BH4724" s="7">
        <v>5955.04</v>
      </c>
      <c r="BI4724">
        <v>5955.04</v>
      </c>
      <c r="BJ4724">
        <v>0</v>
      </c>
      <c r="BK4724">
        <v>0</v>
      </c>
      <c r="BL4724">
        <v>0</v>
      </c>
      <c r="BO4724" t="s">
        <v>16307</v>
      </c>
      <c r="BP4724">
        <v>16885</v>
      </c>
      <c r="BQ4724">
        <v>1050</v>
      </c>
      <c r="BR4724">
        <v>1105</v>
      </c>
      <c r="BS4724">
        <v>17398</v>
      </c>
      <c r="BU4724" t="s">
        <v>16308</v>
      </c>
      <c r="BV4724" t="s">
        <v>4695</v>
      </c>
      <c r="BX4724">
        <v>44449.546180555553</v>
      </c>
    </row>
    <row r="4725" spans="1:76" x14ac:dyDescent="0.25">
      <c r="A4725" t="s">
        <v>19414</v>
      </c>
      <c r="B4725" t="s">
        <v>19415</v>
      </c>
      <c r="C4725" t="s">
        <v>46</v>
      </c>
      <c r="D4725">
        <v>44174</v>
      </c>
      <c r="H4725" t="s">
        <v>47</v>
      </c>
      <c r="I4725">
        <v>44174</v>
      </c>
      <c r="J4725">
        <v>2021</v>
      </c>
      <c r="K4725" t="s">
        <v>85</v>
      </c>
      <c r="L4725" t="s">
        <v>19416</v>
      </c>
      <c r="N4725" t="s">
        <v>19417</v>
      </c>
      <c r="O4725" t="s">
        <v>19418</v>
      </c>
      <c r="P4725" t="s">
        <v>199</v>
      </c>
      <c r="Q4725" t="s">
        <v>11479</v>
      </c>
      <c r="R4725">
        <v>98251</v>
      </c>
      <c r="S4725" t="s">
        <v>19419</v>
      </c>
      <c r="T4725" t="s">
        <v>19419</v>
      </c>
      <c r="U4725" t="s">
        <v>19420</v>
      </c>
      <c r="V4725" t="s">
        <v>4783</v>
      </c>
      <c r="W4725">
        <v>25</v>
      </c>
      <c r="X4725" t="s">
        <v>5278</v>
      </c>
      <c r="Y4725">
        <v>4107</v>
      </c>
      <c r="Z4725" t="s">
        <v>199</v>
      </c>
      <c r="AA4725" t="s">
        <v>4785</v>
      </c>
      <c r="AB4725">
        <v>518783</v>
      </c>
      <c r="AC4725" t="s">
        <v>146</v>
      </c>
      <c r="AD4725" t="s">
        <v>4690</v>
      </c>
      <c r="AE4725" t="s">
        <v>107</v>
      </c>
      <c r="AF4725" t="s">
        <v>107</v>
      </c>
      <c r="AI4725">
        <v>5</v>
      </c>
      <c r="AJ4725" t="s">
        <v>72</v>
      </c>
      <c r="AK4725" t="s">
        <v>4691</v>
      </c>
      <c r="AL4725">
        <v>44502</v>
      </c>
      <c r="AM4725" t="s">
        <v>4692</v>
      </c>
      <c r="AN4725" t="b">
        <v>1</v>
      </c>
      <c r="BB4725" s="7" t="s">
        <v>4726</v>
      </c>
      <c r="BC4725" s="7" t="s">
        <v>4715</v>
      </c>
      <c r="BD4725" s="7" t="s">
        <v>52</v>
      </c>
      <c r="BE4725" s="7">
        <v>98115</v>
      </c>
      <c r="BF4725" s="7" t="s">
        <v>4727</v>
      </c>
      <c r="BG4725" s="7">
        <v>3260.4</v>
      </c>
      <c r="BH4725" s="7">
        <v>0</v>
      </c>
      <c r="BI4725">
        <v>1226.3</v>
      </c>
      <c r="BJ4725">
        <v>0</v>
      </c>
      <c r="BK4725">
        <v>0</v>
      </c>
      <c r="BL4725">
        <v>0</v>
      </c>
      <c r="BO4725" t="s">
        <v>19421</v>
      </c>
      <c r="BP4725">
        <v>26287</v>
      </c>
      <c r="BQ4725">
        <v>25335</v>
      </c>
      <c r="BR4725">
        <v>93017</v>
      </c>
      <c r="BS4725">
        <v>16524</v>
      </c>
      <c r="BU4725" t="s">
        <v>12001</v>
      </c>
      <c r="BV4725" t="s">
        <v>4695</v>
      </c>
      <c r="BX4725">
        <v>44302.010787037034</v>
      </c>
    </row>
    <row r="4726" spans="1:76" x14ac:dyDescent="0.25">
      <c r="A4726" t="s">
        <v>31945</v>
      </c>
      <c r="B4726" t="s">
        <v>30279</v>
      </c>
      <c r="C4726" t="s">
        <v>46</v>
      </c>
      <c r="D4726">
        <v>44230</v>
      </c>
      <c r="E4726">
        <v>44333</v>
      </c>
      <c r="I4726">
        <v>44230</v>
      </c>
      <c r="J4726">
        <v>2021</v>
      </c>
      <c r="K4726" t="s">
        <v>48</v>
      </c>
      <c r="L4726" t="s">
        <v>30280</v>
      </c>
      <c r="N4726" t="s">
        <v>30281</v>
      </c>
      <c r="O4726" t="s">
        <v>22545</v>
      </c>
      <c r="P4726" t="s">
        <v>3508</v>
      </c>
      <c r="Q4726" t="s">
        <v>52</v>
      </c>
      <c r="R4726">
        <v>99013</v>
      </c>
      <c r="S4726" t="s">
        <v>30282</v>
      </c>
      <c r="T4726" t="s">
        <v>30282</v>
      </c>
      <c r="U4726" t="s">
        <v>30283</v>
      </c>
      <c r="V4726" t="s">
        <v>5331</v>
      </c>
      <c r="W4726">
        <v>26</v>
      </c>
      <c r="X4726" t="s">
        <v>6972</v>
      </c>
      <c r="Y4726">
        <v>3655</v>
      </c>
      <c r="Z4726" t="s">
        <v>3508</v>
      </c>
      <c r="AA4726" t="s">
        <v>4785</v>
      </c>
      <c r="AB4726">
        <v>8049</v>
      </c>
      <c r="AC4726" t="s">
        <v>146</v>
      </c>
      <c r="AD4726" t="s">
        <v>4690</v>
      </c>
      <c r="AE4726" t="s">
        <v>107</v>
      </c>
      <c r="AF4726" t="s">
        <v>107</v>
      </c>
      <c r="AJ4726" t="s">
        <v>58</v>
      </c>
      <c r="AK4726" t="s">
        <v>59</v>
      </c>
      <c r="AL4726">
        <v>44502</v>
      </c>
      <c r="AM4726" t="s">
        <v>4878</v>
      </c>
      <c r="AN4726" t="b">
        <v>1</v>
      </c>
      <c r="AO4726" t="b">
        <v>1</v>
      </c>
      <c r="AP4726" t="b">
        <v>1</v>
      </c>
      <c r="AQ4726" t="s">
        <v>60</v>
      </c>
      <c r="AR4726" t="s">
        <v>61</v>
      </c>
      <c r="BB4726" s="7" t="s">
        <v>30281</v>
      </c>
      <c r="BC4726" s="7" t="s">
        <v>22545</v>
      </c>
      <c r="BD4726" s="7" t="s">
        <v>52</v>
      </c>
      <c r="BE4726" s="7">
        <v>99013</v>
      </c>
      <c r="BF4726" s="7" t="s">
        <v>30283</v>
      </c>
      <c r="BO4726" t="s">
        <v>31946</v>
      </c>
      <c r="BP4726">
        <v>26604</v>
      </c>
      <c r="BQ4726">
        <v>30486</v>
      </c>
      <c r="BR4726">
        <v>93186</v>
      </c>
      <c r="BU4726" t="s">
        <v>30280</v>
      </c>
      <c r="BV4726" t="s">
        <v>4695</v>
      </c>
      <c r="BX4726">
        <v>45232.395752314813</v>
      </c>
    </row>
    <row r="4727" spans="1:76" x14ac:dyDescent="0.25">
      <c r="A4727" t="s">
        <v>34240</v>
      </c>
      <c r="B4727" t="s">
        <v>34241</v>
      </c>
      <c r="C4727" t="s">
        <v>46</v>
      </c>
      <c r="D4727">
        <v>43733</v>
      </c>
      <c r="E4727">
        <v>44333</v>
      </c>
      <c r="H4727" t="s">
        <v>47</v>
      </c>
      <c r="I4727">
        <v>43733</v>
      </c>
      <c r="J4727">
        <v>2021</v>
      </c>
      <c r="K4727" t="s">
        <v>48</v>
      </c>
      <c r="L4727" t="s">
        <v>34242</v>
      </c>
      <c r="N4727" t="s">
        <v>34243</v>
      </c>
      <c r="O4727" t="s">
        <v>5302</v>
      </c>
      <c r="P4727" t="s">
        <v>199</v>
      </c>
      <c r="Q4727" t="s">
        <v>52</v>
      </c>
      <c r="R4727">
        <v>98223</v>
      </c>
      <c r="S4727" t="s">
        <v>34244</v>
      </c>
      <c r="T4727" t="s">
        <v>34244</v>
      </c>
      <c r="U4727">
        <v>4255122120</v>
      </c>
      <c r="V4727" t="s">
        <v>4783</v>
      </c>
      <c r="W4727">
        <v>25</v>
      </c>
      <c r="X4727" t="s">
        <v>5278</v>
      </c>
      <c r="Y4727">
        <v>4107</v>
      </c>
      <c r="Z4727" t="s">
        <v>199</v>
      </c>
      <c r="AA4727" t="s">
        <v>4785</v>
      </c>
      <c r="AB4727">
        <v>518783</v>
      </c>
      <c r="AC4727" t="s">
        <v>146</v>
      </c>
      <c r="AD4727" t="s">
        <v>4690</v>
      </c>
      <c r="AE4727" t="s">
        <v>107</v>
      </c>
      <c r="AF4727" t="s">
        <v>107</v>
      </c>
      <c r="AI4727">
        <v>1</v>
      </c>
      <c r="AJ4727" t="s">
        <v>58</v>
      </c>
      <c r="AK4727" t="s">
        <v>59</v>
      </c>
      <c r="AL4727">
        <v>44502</v>
      </c>
      <c r="AM4727" t="s">
        <v>4692</v>
      </c>
      <c r="AN4727" t="b">
        <v>1</v>
      </c>
      <c r="AO4727" t="b">
        <v>1</v>
      </c>
      <c r="AP4727" t="b">
        <v>1</v>
      </c>
      <c r="AQ4727" t="s">
        <v>60</v>
      </c>
      <c r="AR4727" t="s">
        <v>61</v>
      </c>
      <c r="BB4727" s="7" t="s">
        <v>34243</v>
      </c>
      <c r="BC4727" s="7" t="s">
        <v>5302</v>
      </c>
      <c r="BD4727" s="7" t="s">
        <v>52</v>
      </c>
      <c r="BE4727" s="7">
        <v>98223</v>
      </c>
      <c r="BF4727" s="7">
        <v>4253437099</v>
      </c>
      <c r="BG4727" s="7">
        <v>258632.88</v>
      </c>
      <c r="BH4727" s="7">
        <v>0</v>
      </c>
      <c r="BI4727">
        <v>41445.49</v>
      </c>
      <c r="BJ4727">
        <v>0</v>
      </c>
      <c r="BK4727">
        <v>0</v>
      </c>
      <c r="BL4727">
        <v>0</v>
      </c>
      <c r="BO4727" t="s">
        <v>34245</v>
      </c>
      <c r="BP4727">
        <v>24391</v>
      </c>
      <c r="BQ4727">
        <v>2950</v>
      </c>
      <c r="BR4727">
        <v>25474</v>
      </c>
      <c r="BS4727">
        <v>167</v>
      </c>
      <c r="BU4727" t="s">
        <v>34246</v>
      </c>
      <c r="BV4727" t="s">
        <v>4695</v>
      </c>
      <c r="BX4727">
        <v>44627.471435185187</v>
      </c>
    </row>
    <row r="4728" spans="1:76" x14ac:dyDescent="0.25">
      <c r="A4728" t="s">
        <v>34898</v>
      </c>
      <c r="B4728" t="s">
        <v>34899</v>
      </c>
      <c r="C4728" t="s">
        <v>46</v>
      </c>
      <c r="D4728">
        <v>44326</v>
      </c>
      <c r="E4728">
        <v>44334</v>
      </c>
      <c r="H4728" t="s">
        <v>47</v>
      </c>
      <c r="I4728">
        <v>44326</v>
      </c>
      <c r="J4728">
        <v>2021</v>
      </c>
      <c r="K4728" t="s">
        <v>48</v>
      </c>
      <c r="L4728" t="s">
        <v>34900</v>
      </c>
      <c r="N4728" t="s">
        <v>34901</v>
      </c>
      <c r="O4728" t="s">
        <v>33285</v>
      </c>
      <c r="P4728" t="s">
        <v>51</v>
      </c>
      <c r="Q4728" t="s">
        <v>52</v>
      </c>
      <c r="R4728">
        <v>99006</v>
      </c>
      <c r="S4728" t="s">
        <v>34902</v>
      </c>
      <c r="T4728" t="s">
        <v>34903</v>
      </c>
      <c r="U4728">
        <v>5092767333</v>
      </c>
      <c r="V4728" t="s">
        <v>4807</v>
      </c>
      <c r="W4728">
        <v>23</v>
      </c>
      <c r="X4728" t="s">
        <v>7121</v>
      </c>
      <c r="Y4728">
        <v>4186</v>
      </c>
      <c r="Z4728" t="s">
        <v>51</v>
      </c>
      <c r="AA4728" t="s">
        <v>4785</v>
      </c>
      <c r="AB4728">
        <v>33983</v>
      </c>
      <c r="AC4728" t="s">
        <v>146</v>
      </c>
      <c r="AD4728" t="s">
        <v>4690</v>
      </c>
      <c r="AE4728" t="s">
        <v>107</v>
      </c>
      <c r="AF4728" t="s">
        <v>107</v>
      </c>
      <c r="AI4728">
        <v>2</v>
      </c>
      <c r="AJ4728" t="s">
        <v>58</v>
      </c>
      <c r="AK4728" t="s">
        <v>59</v>
      </c>
      <c r="AL4728">
        <v>44502</v>
      </c>
      <c r="AM4728" t="s">
        <v>4692</v>
      </c>
      <c r="AN4728" t="b">
        <v>1</v>
      </c>
      <c r="AO4728" t="b">
        <v>1</v>
      </c>
      <c r="AP4728" t="b">
        <v>1</v>
      </c>
      <c r="AQ4728" t="s">
        <v>60</v>
      </c>
      <c r="AR4728" t="s">
        <v>61</v>
      </c>
      <c r="BB4728" s="7" t="s">
        <v>34901</v>
      </c>
      <c r="BC4728" s="7" t="s">
        <v>33285</v>
      </c>
      <c r="BD4728" s="7" t="s">
        <v>52</v>
      </c>
      <c r="BE4728" s="7">
        <v>99006</v>
      </c>
      <c r="BF4728" s="7">
        <v>5092767333</v>
      </c>
      <c r="BG4728" s="7">
        <v>32508.560000000001</v>
      </c>
      <c r="BH4728" s="7">
        <v>0</v>
      </c>
      <c r="BI4728">
        <v>25387.22</v>
      </c>
      <c r="BJ4728">
        <v>0</v>
      </c>
      <c r="BK4728">
        <v>0</v>
      </c>
      <c r="BL4728">
        <v>0</v>
      </c>
      <c r="BO4728" t="s">
        <v>34904</v>
      </c>
      <c r="BP4728">
        <v>27283</v>
      </c>
      <c r="BQ4728">
        <v>30824</v>
      </c>
      <c r="BR4728">
        <v>93575</v>
      </c>
      <c r="BS4728">
        <v>17395</v>
      </c>
      <c r="BU4728" t="s">
        <v>34905</v>
      </c>
      <c r="BV4728" t="s">
        <v>4695</v>
      </c>
      <c r="BX4728">
        <v>44641.637939814813</v>
      </c>
    </row>
    <row r="4729" spans="1:76" x14ac:dyDescent="0.25">
      <c r="A4729" t="s">
        <v>35510</v>
      </c>
      <c r="B4729" t="s">
        <v>30652</v>
      </c>
      <c r="C4729" t="s">
        <v>46</v>
      </c>
      <c r="D4729">
        <v>43474</v>
      </c>
      <c r="E4729">
        <v>44333</v>
      </c>
      <c r="H4729" t="s">
        <v>47</v>
      </c>
      <c r="I4729">
        <v>43474</v>
      </c>
      <c r="J4729">
        <v>2021</v>
      </c>
      <c r="K4729" t="s">
        <v>48</v>
      </c>
      <c r="L4729" t="s">
        <v>30653</v>
      </c>
      <c r="N4729" t="s">
        <v>30654</v>
      </c>
      <c r="O4729" t="s">
        <v>758</v>
      </c>
      <c r="P4729" t="s">
        <v>199</v>
      </c>
      <c r="Q4729" t="s">
        <v>52</v>
      </c>
      <c r="R4729">
        <v>98258</v>
      </c>
      <c r="S4729" t="s">
        <v>30655</v>
      </c>
      <c r="T4729" t="s">
        <v>30656</v>
      </c>
      <c r="U4729" t="s">
        <v>30657</v>
      </c>
      <c r="V4729" t="s">
        <v>4783</v>
      </c>
      <c r="W4729">
        <v>25</v>
      </c>
      <c r="X4729" t="s">
        <v>5278</v>
      </c>
      <c r="Y4729">
        <v>4107</v>
      </c>
      <c r="Z4729" t="s">
        <v>199</v>
      </c>
      <c r="AA4729" t="s">
        <v>4785</v>
      </c>
      <c r="AB4729">
        <v>518783</v>
      </c>
      <c r="AC4729" t="s">
        <v>146</v>
      </c>
      <c r="AD4729" t="s">
        <v>4690</v>
      </c>
      <c r="AE4729" t="s">
        <v>107</v>
      </c>
      <c r="AF4729" t="s">
        <v>107</v>
      </c>
      <c r="AI4729">
        <v>5</v>
      </c>
      <c r="AJ4729" t="s">
        <v>58</v>
      </c>
      <c r="AK4729" t="s">
        <v>59</v>
      </c>
      <c r="AL4729">
        <v>44502</v>
      </c>
      <c r="AM4729" t="s">
        <v>4692</v>
      </c>
      <c r="AN4729" t="b">
        <v>1</v>
      </c>
      <c r="AO4729" t="b">
        <v>1</v>
      </c>
      <c r="AP4729" t="b">
        <v>1</v>
      </c>
      <c r="AQ4729" t="s">
        <v>60</v>
      </c>
      <c r="AR4729" t="s">
        <v>61</v>
      </c>
      <c r="BB4729" s="7" t="s">
        <v>30654</v>
      </c>
      <c r="BC4729" s="7" t="s">
        <v>758</v>
      </c>
      <c r="BD4729" s="7" t="s">
        <v>52</v>
      </c>
      <c r="BE4729" s="7">
        <v>98258</v>
      </c>
      <c r="BF4729" s="7" t="s">
        <v>30657</v>
      </c>
      <c r="BG4729" s="7">
        <v>124838.91</v>
      </c>
      <c r="BH4729" s="7">
        <v>23072.01</v>
      </c>
      <c r="BI4729">
        <v>147909.92000000001</v>
      </c>
      <c r="BJ4729">
        <v>0</v>
      </c>
      <c r="BK4729">
        <v>0</v>
      </c>
      <c r="BL4729">
        <v>0</v>
      </c>
      <c r="BO4729" t="s">
        <v>35511</v>
      </c>
      <c r="BP4729">
        <v>11720</v>
      </c>
      <c r="BQ4729">
        <v>1062</v>
      </c>
      <c r="BR4729">
        <v>1118</v>
      </c>
      <c r="BS4729">
        <v>159</v>
      </c>
      <c r="BU4729" t="s">
        <v>35512</v>
      </c>
      <c r="BV4729" t="s">
        <v>4695</v>
      </c>
      <c r="BX4729">
        <v>44610.848171296297</v>
      </c>
    </row>
    <row r="4730" spans="1:76" x14ac:dyDescent="0.25">
      <c r="A4730" t="s">
        <v>36689</v>
      </c>
      <c r="B4730" t="s">
        <v>36690</v>
      </c>
      <c r="C4730" t="s">
        <v>46</v>
      </c>
      <c r="D4730">
        <v>44335</v>
      </c>
      <c r="E4730">
        <v>44333</v>
      </c>
      <c r="H4730" t="s">
        <v>47</v>
      </c>
      <c r="I4730">
        <v>44335</v>
      </c>
      <c r="J4730">
        <v>2021</v>
      </c>
      <c r="K4730" t="s">
        <v>48</v>
      </c>
      <c r="L4730" t="s">
        <v>36691</v>
      </c>
      <c r="N4730" t="s">
        <v>36692</v>
      </c>
      <c r="O4730" t="s">
        <v>20852</v>
      </c>
      <c r="P4730" t="s">
        <v>51</v>
      </c>
      <c r="Q4730" t="s">
        <v>52</v>
      </c>
      <c r="R4730">
        <v>99114</v>
      </c>
      <c r="S4730" t="s">
        <v>36693</v>
      </c>
      <c r="T4730" t="s">
        <v>36693</v>
      </c>
      <c r="U4730" t="s">
        <v>36694</v>
      </c>
      <c r="V4730" t="s">
        <v>4807</v>
      </c>
      <c r="W4730">
        <v>23</v>
      </c>
      <c r="X4730" t="s">
        <v>7121</v>
      </c>
      <c r="Y4730">
        <v>4186</v>
      </c>
      <c r="Z4730" t="s">
        <v>51</v>
      </c>
      <c r="AA4730" t="s">
        <v>4785</v>
      </c>
      <c r="AB4730">
        <v>33983</v>
      </c>
      <c r="AC4730" t="s">
        <v>146</v>
      </c>
      <c r="AD4730" t="s">
        <v>4690</v>
      </c>
      <c r="AE4730" t="s">
        <v>107</v>
      </c>
      <c r="AF4730" t="s">
        <v>107</v>
      </c>
      <c r="AI4730">
        <v>2</v>
      </c>
      <c r="AJ4730" t="s">
        <v>58</v>
      </c>
      <c r="AK4730" t="s">
        <v>59</v>
      </c>
      <c r="AL4730">
        <v>44502</v>
      </c>
      <c r="AM4730" t="s">
        <v>4692</v>
      </c>
      <c r="AN4730" t="b">
        <v>1</v>
      </c>
      <c r="AO4730" t="b">
        <v>1</v>
      </c>
      <c r="AP4730" t="b">
        <v>1</v>
      </c>
      <c r="AQ4730" t="s">
        <v>60</v>
      </c>
      <c r="AR4730" t="s">
        <v>99</v>
      </c>
      <c r="BB4730" s="7" t="s">
        <v>36692</v>
      </c>
      <c r="BC4730" s="7" t="s">
        <v>20852</v>
      </c>
      <c r="BD4730" s="7" t="s">
        <v>52</v>
      </c>
      <c r="BE4730" s="7">
        <v>99114</v>
      </c>
      <c r="BF4730" s="7" t="s">
        <v>36695</v>
      </c>
      <c r="BG4730" s="7">
        <v>18420</v>
      </c>
      <c r="BH4730" s="7">
        <v>0</v>
      </c>
      <c r="BI4730">
        <v>18375.77</v>
      </c>
      <c r="BJ4730">
        <v>0</v>
      </c>
      <c r="BK4730">
        <v>0</v>
      </c>
      <c r="BL4730">
        <v>0</v>
      </c>
      <c r="BO4730" t="s">
        <v>36696</v>
      </c>
      <c r="BP4730">
        <v>27475</v>
      </c>
      <c r="BQ4730">
        <v>31098</v>
      </c>
      <c r="BR4730">
        <v>123098</v>
      </c>
      <c r="BS4730">
        <v>17442</v>
      </c>
      <c r="BU4730" t="s">
        <v>36697</v>
      </c>
      <c r="BV4730" t="s">
        <v>4695</v>
      </c>
      <c r="BX4730">
        <v>44543.369120370371</v>
      </c>
    </row>
    <row r="4731" spans="1:76" x14ac:dyDescent="0.25">
      <c r="A4731" t="s">
        <v>38392</v>
      </c>
      <c r="B4731" t="s">
        <v>31704</v>
      </c>
      <c r="C4731" t="s">
        <v>46</v>
      </c>
      <c r="D4731">
        <v>44285</v>
      </c>
      <c r="E4731">
        <v>44336</v>
      </c>
      <c r="I4731">
        <v>44285</v>
      </c>
      <c r="J4731">
        <v>2021</v>
      </c>
      <c r="K4731" t="s">
        <v>48</v>
      </c>
      <c r="L4731" t="s">
        <v>31705</v>
      </c>
      <c r="N4731" t="s">
        <v>31706</v>
      </c>
      <c r="O4731" t="s">
        <v>20875</v>
      </c>
      <c r="P4731" t="s">
        <v>613</v>
      </c>
      <c r="Q4731" t="s">
        <v>52</v>
      </c>
      <c r="R4731">
        <v>99166</v>
      </c>
      <c r="S4731" t="s">
        <v>31707</v>
      </c>
      <c r="T4731" t="s">
        <v>31707</v>
      </c>
      <c r="V4731" t="s">
        <v>5571</v>
      </c>
      <c r="W4731">
        <v>28</v>
      </c>
      <c r="X4731" t="s">
        <v>7356</v>
      </c>
      <c r="Y4731">
        <v>3290</v>
      </c>
      <c r="Z4731" t="s">
        <v>613</v>
      </c>
      <c r="AA4731" t="s">
        <v>4785</v>
      </c>
      <c r="AB4731">
        <v>5193</v>
      </c>
      <c r="AC4731" t="s">
        <v>146</v>
      </c>
      <c r="AD4731" t="s">
        <v>4690</v>
      </c>
      <c r="AE4731" t="s">
        <v>107</v>
      </c>
      <c r="AF4731" t="s">
        <v>107</v>
      </c>
      <c r="AJ4731" t="s">
        <v>58</v>
      </c>
      <c r="AK4731" t="s">
        <v>59</v>
      </c>
      <c r="AL4731">
        <v>44502</v>
      </c>
      <c r="AM4731" t="s">
        <v>4878</v>
      </c>
      <c r="AN4731" t="b">
        <v>1</v>
      </c>
      <c r="AO4731" t="b">
        <v>0</v>
      </c>
      <c r="AP4731" t="b">
        <v>1</v>
      </c>
      <c r="AR4731" t="s">
        <v>61</v>
      </c>
      <c r="BO4731" t="s">
        <v>38393</v>
      </c>
      <c r="BP4731">
        <v>26960</v>
      </c>
      <c r="BQ4731">
        <v>30528</v>
      </c>
      <c r="BR4731">
        <v>93442</v>
      </c>
      <c r="BU4731" t="s">
        <v>31705</v>
      </c>
      <c r="BV4731" t="s">
        <v>4695</v>
      </c>
      <c r="BX4731">
        <v>44648.344502314816</v>
      </c>
    </row>
    <row r="4732" spans="1:76" x14ac:dyDescent="0.25">
      <c r="A4732" t="s">
        <v>39977</v>
      </c>
      <c r="B4732" t="s">
        <v>38494</v>
      </c>
      <c r="C4732" t="s">
        <v>46</v>
      </c>
      <c r="D4732">
        <v>44278</v>
      </c>
      <c r="E4732">
        <v>44333</v>
      </c>
      <c r="H4732" t="s">
        <v>47</v>
      </c>
      <c r="I4732">
        <v>44278</v>
      </c>
      <c r="J4732">
        <v>2021</v>
      </c>
      <c r="K4732" t="s">
        <v>48</v>
      </c>
      <c r="L4732" t="s">
        <v>39978</v>
      </c>
      <c r="N4732" t="s">
        <v>38496</v>
      </c>
      <c r="O4732" t="s">
        <v>1577</v>
      </c>
      <c r="P4732" t="s">
        <v>241</v>
      </c>
      <c r="Q4732" t="s">
        <v>52</v>
      </c>
      <c r="R4732">
        <v>98944</v>
      </c>
      <c r="S4732" t="s">
        <v>38497</v>
      </c>
      <c r="T4732" t="s">
        <v>38498</v>
      </c>
      <c r="U4732" t="s">
        <v>38499</v>
      </c>
      <c r="V4732" t="s">
        <v>4807</v>
      </c>
      <c r="W4732">
        <v>23</v>
      </c>
      <c r="X4732" t="s">
        <v>8532</v>
      </c>
      <c r="Y4732">
        <v>4418</v>
      </c>
      <c r="Z4732" t="s">
        <v>241</v>
      </c>
      <c r="AA4732" t="s">
        <v>4785</v>
      </c>
      <c r="AB4732">
        <v>127678</v>
      </c>
      <c r="AC4732" t="s">
        <v>146</v>
      </c>
      <c r="AD4732" t="s">
        <v>4690</v>
      </c>
      <c r="AE4732" t="s">
        <v>107</v>
      </c>
      <c r="AF4732" t="s">
        <v>107</v>
      </c>
      <c r="AI4732">
        <v>3</v>
      </c>
      <c r="AJ4732" t="s">
        <v>58</v>
      </c>
      <c r="AK4732" t="s">
        <v>59</v>
      </c>
      <c r="AL4732">
        <v>44502</v>
      </c>
      <c r="AM4732" t="s">
        <v>4692</v>
      </c>
      <c r="AN4732" t="b">
        <v>1</v>
      </c>
      <c r="AO4732" t="b">
        <v>1</v>
      </c>
      <c r="AP4732" t="b">
        <v>1</v>
      </c>
      <c r="AQ4732" t="s">
        <v>60</v>
      </c>
      <c r="AR4732" t="s">
        <v>61</v>
      </c>
      <c r="BB4732" s="7" t="s">
        <v>37702</v>
      </c>
      <c r="BC4732" s="7" t="s">
        <v>241</v>
      </c>
      <c r="BD4732" s="7" t="s">
        <v>52</v>
      </c>
      <c r="BE4732" s="7">
        <v>98902</v>
      </c>
      <c r="BF4732" s="7" t="s">
        <v>29706</v>
      </c>
      <c r="BG4732" s="7">
        <v>82003.17</v>
      </c>
      <c r="BH4732" s="7">
        <v>0</v>
      </c>
      <c r="BI4732">
        <v>78578.600000000006</v>
      </c>
      <c r="BJ4732">
        <v>0</v>
      </c>
      <c r="BK4732">
        <v>0</v>
      </c>
      <c r="BL4732">
        <v>0</v>
      </c>
      <c r="BO4732" t="s">
        <v>39979</v>
      </c>
      <c r="BP4732">
        <v>26914</v>
      </c>
      <c r="BQ4732">
        <v>30487</v>
      </c>
      <c r="BR4732">
        <v>93308</v>
      </c>
      <c r="BS4732">
        <v>17268</v>
      </c>
      <c r="BU4732" t="s">
        <v>39980</v>
      </c>
      <c r="BV4732" t="s">
        <v>4695</v>
      </c>
      <c r="BX4732">
        <v>44613.547951388886</v>
      </c>
    </row>
    <row r="4733" spans="1:76" x14ac:dyDescent="0.25">
      <c r="A4733" t="s">
        <v>4936</v>
      </c>
      <c r="B4733" t="s">
        <v>4927</v>
      </c>
      <c r="C4733" t="s">
        <v>46</v>
      </c>
      <c r="D4733">
        <v>44204</v>
      </c>
      <c r="E4733" s="1">
        <v>44697</v>
      </c>
      <c r="H4733" t="s">
        <v>47</v>
      </c>
      <c r="I4733">
        <v>44204</v>
      </c>
      <c r="J4733">
        <v>2022</v>
      </c>
      <c r="K4733" t="s">
        <v>48</v>
      </c>
      <c r="L4733" t="s">
        <v>4928</v>
      </c>
      <c r="N4733" t="s">
        <v>4929</v>
      </c>
      <c r="O4733" t="s">
        <v>4930</v>
      </c>
      <c r="P4733" t="s">
        <v>353</v>
      </c>
      <c r="Q4733" t="s">
        <v>52</v>
      </c>
      <c r="R4733">
        <v>98230</v>
      </c>
      <c r="S4733" t="s">
        <v>4931</v>
      </c>
      <c r="T4733" t="s">
        <v>4931</v>
      </c>
      <c r="U4733" t="s">
        <v>4932</v>
      </c>
      <c r="V4733" t="s">
        <v>54</v>
      </c>
      <c r="W4733">
        <v>13</v>
      </c>
      <c r="X4733" t="s">
        <v>355</v>
      </c>
      <c r="Y4733">
        <v>4862</v>
      </c>
      <c r="Z4733" t="s">
        <v>353</v>
      </c>
      <c r="AA4733" t="s">
        <v>57</v>
      </c>
      <c r="AB4733">
        <v>107471</v>
      </c>
      <c r="AC4733" t="s">
        <v>146</v>
      </c>
      <c r="AD4733" t="s">
        <v>4690</v>
      </c>
      <c r="AE4733" t="s">
        <v>107</v>
      </c>
      <c r="AF4733" t="s">
        <v>107</v>
      </c>
      <c r="AI4733" s="1">
        <v>1</v>
      </c>
      <c r="AJ4733" t="s">
        <v>72</v>
      </c>
      <c r="AK4733" t="s">
        <v>4691</v>
      </c>
      <c r="AL4733">
        <v>44873</v>
      </c>
      <c r="AM4733" t="s">
        <v>4692</v>
      </c>
      <c r="AN4733" t="b">
        <v>1</v>
      </c>
      <c r="AO4733" t="b">
        <v>1</v>
      </c>
      <c r="AP4733" t="b">
        <v>1</v>
      </c>
      <c r="AQ4733" t="s">
        <v>60</v>
      </c>
      <c r="AR4733" t="s">
        <v>61</v>
      </c>
      <c r="BB4733" s="7" t="s">
        <v>4859</v>
      </c>
      <c r="BC4733" s="7" t="s">
        <v>4715</v>
      </c>
      <c r="BD4733" s="7" t="s">
        <v>52</v>
      </c>
      <c r="BE4733" s="7">
        <v>98109</v>
      </c>
      <c r="BF4733" s="7" t="s">
        <v>4860</v>
      </c>
      <c r="BG4733" s="7">
        <v>563333.30000000005</v>
      </c>
      <c r="BH4733" s="7">
        <v>9388.2900000000009</v>
      </c>
      <c r="BI4733">
        <v>555613.43999999994</v>
      </c>
      <c r="BJ4733">
        <v>0</v>
      </c>
      <c r="BK4733">
        <v>0</v>
      </c>
      <c r="BL4733">
        <v>1250</v>
      </c>
      <c r="BM4733">
        <v>351977.21</v>
      </c>
      <c r="BN4733">
        <v>66233.75</v>
      </c>
      <c r="BO4733" t="s">
        <v>4937</v>
      </c>
      <c r="BP4733">
        <v>26415</v>
      </c>
      <c r="BQ4733">
        <v>48810</v>
      </c>
      <c r="BR4733">
        <v>93083</v>
      </c>
      <c r="BS4733">
        <v>17286</v>
      </c>
      <c r="BT4733">
        <v>42</v>
      </c>
      <c r="BU4733" t="s">
        <v>4862</v>
      </c>
      <c r="BV4733" t="s">
        <v>4695</v>
      </c>
      <c r="BX4733">
        <v>44936.835231481484</v>
      </c>
    </row>
    <row r="4734" spans="1:76" x14ac:dyDescent="0.25">
      <c r="A4734" t="s">
        <v>5114</v>
      </c>
      <c r="B4734" t="s">
        <v>1159</v>
      </c>
      <c r="C4734" t="s">
        <v>46</v>
      </c>
      <c r="D4734">
        <v>44215</v>
      </c>
      <c r="E4734" s="1">
        <v>44697</v>
      </c>
      <c r="H4734" t="s">
        <v>47</v>
      </c>
      <c r="I4734">
        <v>44215</v>
      </c>
      <c r="J4734">
        <v>2022</v>
      </c>
      <c r="K4734" t="s">
        <v>48</v>
      </c>
      <c r="L4734" t="s">
        <v>5115</v>
      </c>
      <c r="N4734" t="s">
        <v>1160</v>
      </c>
      <c r="O4734" t="s">
        <v>332</v>
      </c>
      <c r="P4734" t="s">
        <v>199</v>
      </c>
      <c r="Q4734" t="s">
        <v>52</v>
      </c>
      <c r="R4734">
        <v>98201</v>
      </c>
      <c r="S4734" t="s">
        <v>1161</v>
      </c>
      <c r="T4734" t="s">
        <v>5116</v>
      </c>
      <c r="U4734" t="s">
        <v>5117</v>
      </c>
      <c r="V4734" t="s">
        <v>90</v>
      </c>
      <c r="W4734">
        <v>12</v>
      </c>
      <c r="X4734" t="s">
        <v>588</v>
      </c>
      <c r="Y4734">
        <v>4767</v>
      </c>
      <c r="Z4734" t="s">
        <v>199</v>
      </c>
      <c r="AA4734" t="s">
        <v>57</v>
      </c>
      <c r="AB4734">
        <v>91087</v>
      </c>
      <c r="AC4734" t="s">
        <v>146</v>
      </c>
      <c r="AD4734" t="s">
        <v>4690</v>
      </c>
      <c r="AE4734" t="s">
        <v>107</v>
      </c>
      <c r="AF4734" t="s">
        <v>107</v>
      </c>
      <c r="AI4734" s="1"/>
      <c r="AJ4734" t="s">
        <v>72</v>
      </c>
      <c r="AK4734" t="s">
        <v>4691</v>
      </c>
      <c r="AL4734">
        <v>44873</v>
      </c>
      <c r="AM4734" t="s">
        <v>4692</v>
      </c>
      <c r="AN4734" t="b">
        <v>1</v>
      </c>
      <c r="AO4734" t="b">
        <v>1</v>
      </c>
      <c r="AP4734" t="b">
        <v>1</v>
      </c>
      <c r="AQ4734" t="s">
        <v>60</v>
      </c>
      <c r="AR4734" t="s">
        <v>61</v>
      </c>
      <c r="BB4734" s="7" t="s">
        <v>83</v>
      </c>
      <c r="BC4734" s="7" t="s">
        <v>101</v>
      </c>
      <c r="BD4734" s="7" t="s">
        <v>52</v>
      </c>
      <c r="BE4734" s="7">
        <v>98109</v>
      </c>
      <c r="BF4734" s="7" t="s">
        <v>4860</v>
      </c>
      <c r="BG4734" s="7">
        <v>188695.94</v>
      </c>
      <c r="BH4734" s="7">
        <v>12646.83</v>
      </c>
      <c r="BI4734">
        <v>174695.21</v>
      </c>
      <c r="BJ4734">
        <v>-568.80999999999995</v>
      </c>
      <c r="BK4734">
        <v>0</v>
      </c>
      <c r="BL4734">
        <v>1250</v>
      </c>
      <c r="BM4734">
        <v>183.2</v>
      </c>
      <c r="BN4734">
        <v>170142.89</v>
      </c>
      <c r="BO4734" t="s">
        <v>5118</v>
      </c>
      <c r="BP4734">
        <v>26491</v>
      </c>
      <c r="BQ4734">
        <v>48586</v>
      </c>
      <c r="BR4734">
        <v>93126</v>
      </c>
      <c r="BS4734">
        <v>17284</v>
      </c>
      <c r="BT4734">
        <v>38</v>
      </c>
      <c r="BU4734" t="s">
        <v>5009</v>
      </c>
      <c r="BV4734" t="s">
        <v>4695</v>
      </c>
      <c r="BX4734">
        <v>45042.859965277778</v>
      </c>
    </row>
    <row r="4735" spans="1:76" x14ac:dyDescent="0.25">
      <c r="A4735" t="s">
        <v>5324</v>
      </c>
      <c r="B4735" t="s">
        <v>5325</v>
      </c>
      <c r="C4735" t="s">
        <v>46</v>
      </c>
      <c r="D4735">
        <v>43471</v>
      </c>
      <c r="E4735" s="1"/>
      <c r="H4735" t="s">
        <v>47</v>
      </c>
      <c r="I4735">
        <v>43471</v>
      </c>
      <c r="J4735">
        <v>2022</v>
      </c>
      <c r="K4735" t="s">
        <v>85</v>
      </c>
      <c r="L4735" t="s">
        <v>5326</v>
      </c>
      <c r="N4735" t="s">
        <v>5327</v>
      </c>
      <c r="O4735" t="s">
        <v>716</v>
      </c>
      <c r="P4735" t="s">
        <v>199</v>
      </c>
      <c r="Q4735" t="s">
        <v>52</v>
      </c>
      <c r="R4735">
        <v>98020</v>
      </c>
      <c r="S4735" t="s">
        <v>5328</v>
      </c>
      <c r="T4735" t="s">
        <v>5329</v>
      </c>
      <c r="U4735" t="s">
        <v>5330</v>
      </c>
      <c r="V4735" t="s">
        <v>5331</v>
      </c>
      <c r="W4735">
        <v>26</v>
      </c>
      <c r="X4735" t="s">
        <v>5278</v>
      </c>
      <c r="Y4735">
        <v>4107</v>
      </c>
      <c r="Z4735" t="s">
        <v>199</v>
      </c>
      <c r="AA4735" t="s">
        <v>4785</v>
      </c>
      <c r="AB4735">
        <v>507665</v>
      </c>
      <c r="AC4735" t="s">
        <v>146</v>
      </c>
      <c r="AD4735" t="s">
        <v>4690</v>
      </c>
      <c r="AE4735" t="s">
        <v>107</v>
      </c>
      <c r="AF4735" t="s">
        <v>107</v>
      </c>
      <c r="AI4735" s="1"/>
      <c r="AJ4735" t="s">
        <v>72</v>
      </c>
      <c r="AK4735" t="s">
        <v>4691</v>
      </c>
      <c r="AL4735">
        <v>44873</v>
      </c>
      <c r="AM4735" t="s">
        <v>4692</v>
      </c>
      <c r="AN4735" t="b">
        <v>1</v>
      </c>
      <c r="BB4735" s="7" t="s">
        <v>128</v>
      </c>
      <c r="BC4735" s="7" t="s">
        <v>101</v>
      </c>
      <c r="BD4735" s="7" t="s">
        <v>52</v>
      </c>
      <c r="BE4735" s="7">
        <v>98112</v>
      </c>
      <c r="BF4735" s="7" t="s">
        <v>4772</v>
      </c>
      <c r="BG4735" s="7">
        <v>0</v>
      </c>
      <c r="BH4735" s="7">
        <v>5000</v>
      </c>
      <c r="BI4735">
        <v>5000</v>
      </c>
      <c r="BJ4735">
        <v>0</v>
      </c>
      <c r="BK4735">
        <v>0</v>
      </c>
      <c r="BL4735">
        <v>0</v>
      </c>
      <c r="BO4735" t="s">
        <v>5332</v>
      </c>
      <c r="BP4735">
        <v>4219</v>
      </c>
      <c r="BQ4735">
        <v>158</v>
      </c>
      <c r="BR4735">
        <v>1082</v>
      </c>
      <c r="BS4735">
        <v>83</v>
      </c>
      <c r="BU4735" t="s">
        <v>5333</v>
      </c>
      <c r="BV4735" t="s">
        <v>4695</v>
      </c>
      <c r="BX4735">
        <v>44816.668946759259</v>
      </c>
    </row>
    <row r="4736" spans="1:76" x14ac:dyDescent="0.25">
      <c r="A4736" t="s">
        <v>5981</v>
      </c>
      <c r="B4736" t="s">
        <v>217</v>
      </c>
      <c r="C4736" t="s">
        <v>46</v>
      </c>
      <c r="D4736">
        <v>43596</v>
      </c>
      <c r="E4736" s="1">
        <v>44698</v>
      </c>
      <c r="H4736" t="s">
        <v>47</v>
      </c>
      <c r="I4736">
        <v>43596</v>
      </c>
      <c r="J4736">
        <v>2022</v>
      </c>
      <c r="K4736" t="s">
        <v>48</v>
      </c>
      <c r="L4736" t="s">
        <v>5982</v>
      </c>
      <c r="N4736" t="s">
        <v>4838</v>
      </c>
      <c r="O4736" t="s">
        <v>101</v>
      </c>
      <c r="P4736" t="s">
        <v>199</v>
      </c>
      <c r="Q4736" t="s">
        <v>52</v>
      </c>
      <c r="R4736">
        <v>98104</v>
      </c>
      <c r="S4736" t="s">
        <v>221</v>
      </c>
      <c r="T4736" t="s">
        <v>5983</v>
      </c>
      <c r="U4736" t="s">
        <v>4733</v>
      </c>
      <c r="V4736" t="s">
        <v>90</v>
      </c>
      <c r="W4736">
        <v>12</v>
      </c>
      <c r="X4736" t="s">
        <v>1125</v>
      </c>
      <c r="Y4736">
        <v>4750</v>
      </c>
      <c r="Z4736" t="s">
        <v>199</v>
      </c>
      <c r="AA4736" t="s">
        <v>57</v>
      </c>
      <c r="AB4736">
        <v>92142</v>
      </c>
      <c r="AC4736" t="s">
        <v>146</v>
      </c>
      <c r="AD4736" t="s">
        <v>4690</v>
      </c>
      <c r="AE4736" t="s">
        <v>107</v>
      </c>
      <c r="AF4736" t="s">
        <v>107</v>
      </c>
      <c r="AI4736" s="1"/>
      <c r="AJ4736" t="s">
        <v>72</v>
      </c>
      <c r="AK4736" t="s">
        <v>4691</v>
      </c>
      <c r="AL4736">
        <v>44873</v>
      </c>
      <c r="AM4736" t="s">
        <v>4692</v>
      </c>
      <c r="AN4736" t="b">
        <v>1</v>
      </c>
      <c r="AO4736" t="b">
        <v>1</v>
      </c>
      <c r="AP4736" t="b">
        <v>1</v>
      </c>
      <c r="AQ4736" t="s">
        <v>60</v>
      </c>
      <c r="AR4736" t="s">
        <v>61</v>
      </c>
      <c r="BB4736" s="7" t="s">
        <v>4838</v>
      </c>
      <c r="BC4736" s="7" t="s">
        <v>101</v>
      </c>
      <c r="BD4736" s="7" t="s">
        <v>52</v>
      </c>
      <c r="BE4736" s="7">
        <v>98104</v>
      </c>
      <c r="BF4736" s="7" t="s">
        <v>4733</v>
      </c>
      <c r="BG4736" s="7">
        <v>270037.42</v>
      </c>
      <c r="BH4736" s="7">
        <v>3133.32</v>
      </c>
      <c r="BI4736">
        <v>273515.74</v>
      </c>
      <c r="BJ4736">
        <v>0</v>
      </c>
      <c r="BK4736">
        <v>0</v>
      </c>
      <c r="BL4736">
        <v>4250</v>
      </c>
      <c r="BM4736">
        <v>183.19</v>
      </c>
      <c r="BN4736">
        <v>129244.9</v>
      </c>
      <c r="BO4736" t="s">
        <v>5984</v>
      </c>
      <c r="BP4736">
        <v>11383</v>
      </c>
      <c r="BQ4736">
        <v>26669</v>
      </c>
      <c r="BR4736">
        <v>1067</v>
      </c>
      <c r="BS4736">
        <v>102</v>
      </c>
      <c r="BT4736">
        <v>21</v>
      </c>
      <c r="BU4736" t="s">
        <v>5920</v>
      </c>
      <c r="BV4736" t="s">
        <v>4695</v>
      </c>
      <c r="BX4736">
        <v>45084.654872685183</v>
      </c>
    </row>
    <row r="4737" spans="1:76" x14ac:dyDescent="0.25">
      <c r="A4737" t="s">
        <v>6181</v>
      </c>
      <c r="B4737" t="s">
        <v>1560</v>
      </c>
      <c r="C4737" t="s">
        <v>46</v>
      </c>
      <c r="D4737">
        <v>43467</v>
      </c>
      <c r="E4737" s="1">
        <v>44700</v>
      </c>
      <c r="H4737" t="s">
        <v>47</v>
      </c>
      <c r="I4737">
        <v>43467</v>
      </c>
      <c r="J4737">
        <v>2022</v>
      </c>
      <c r="K4737" t="s">
        <v>48</v>
      </c>
      <c r="L4737" t="s">
        <v>6182</v>
      </c>
      <c r="N4737" t="s">
        <v>6183</v>
      </c>
      <c r="O4737" t="s">
        <v>4715</v>
      </c>
      <c r="P4737" t="s">
        <v>68</v>
      </c>
      <c r="Q4737" t="s">
        <v>52</v>
      </c>
      <c r="R4737">
        <v>98102</v>
      </c>
      <c r="S4737" t="s">
        <v>6184</v>
      </c>
      <c r="T4737" t="s">
        <v>6184</v>
      </c>
      <c r="U4737" t="s">
        <v>6185</v>
      </c>
      <c r="V4737" t="s">
        <v>90</v>
      </c>
      <c r="W4737">
        <v>12</v>
      </c>
      <c r="X4737" t="s">
        <v>258</v>
      </c>
      <c r="Y4737">
        <v>4766</v>
      </c>
      <c r="Z4737" t="s">
        <v>68</v>
      </c>
      <c r="AA4737" t="s">
        <v>57</v>
      </c>
      <c r="AB4737">
        <v>101194</v>
      </c>
      <c r="AC4737" t="s">
        <v>146</v>
      </c>
      <c r="AD4737" t="s">
        <v>4690</v>
      </c>
      <c r="AE4737" t="s">
        <v>107</v>
      </c>
      <c r="AF4737" t="s">
        <v>107</v>
      </c>
      <c r="AI4737" s="1"/>
      <c r="AJ4737" t="s">
        <v>72</v>
      </c>
      <c r="AK4737" t="s">
        <v>4691</v>
      </c>
      <c r="AL4737">
        <v>44873</v>
      </c>
      <c r="AM4737" t="s">
        <v>4692</v>
      </c>
      <c r="AN4737" t="b">
        <v>1</v>
      </c>
      <c r="AO4737" t="b">
        <v>1</v>
      </c>
      <c r="AP4737" t="b">
        <v>1</v>
      </c>
      <c r="AQ4737" t="s">
        <v>60</v>
      </c>
      <c r="AR4737" t="s">
        <v>61</v>
      </c>
      <c r="BB4737" s="7" t="s">
        <v>4771</v>
      </c>
      <c r="BC4737" s="7" t="s">
        <v>4715</v>
      </c>
      <c r="BD4737" s="7" t="s">
        <v>52</v>
      </c>
      <c r="BE4737" s="7">
        <v>98112</v>
      </c>
      <c r="BF4737" s="7" t="s">
        <v>4772</v>
      </c>
      <c r="BG4737" s="7">
        <v>190222.58</v>
      </c>
      <c r="BH4737" s="7">
        <v>13887.43</v>
      </c>
      <c r="BI4737">
        <v>180846.07999999999</v>
      </c>
      <c r="BJ4737">
        <v>0</v>
      </c>
      <c r="BK4737">
        <v>0</v>
      </c>
      <c r="BL4737">
        <v>500</v>
      </c>
      <c r="BM4737">
        <v>131.41</v>
      </c>
      <c r="BN4737">
        <v>0</v>
      </c>
      <c r="BO4737" t="s">
        <v>6186</v>
      </c>
      <c r="BP4737">
        <v>16998</v>
      </c>
      <c r="BQ4737">
        <v>542</v>
      </c>
      <c r="BR4737">
        <v>1072</v>
      </c>
      <c r="BS4737">
        <v>109</v>
      </c>
      <c r="BT4737">
        <v>37</v>
      </c>
      <c r="BU4737" t="s">
        <v>4774</v>
      </c>
      <c r="BV4737" t="s">
        <v>4695</v>
      </c>
      <c r="BX4737">
        <v>45057.457858796297</v>
      </c>
    </row>
    <row r="4738" spans="1:76" x14ac:dyDescent="0.25">
      <c r="A4738" t="s">
        <v>6201</v>
      </c>
      <c r="B4738" t="s">
        <v>4428</v>
      </c>
      <c r="C4738" t="s">
        <v>46</v>
      </c>
      <c r="D4738">
        <v>44198</v>
      </c>
      <c r="E4738" s="1">
        <v>44697</v>
      </c>
      <c r="H4738" t="s">
        <v>47</v>
      </c>
      <c r="I4738">
        <v>44198</v>
      </c>
      <c r="J4738">
        <v>2022</v>
      </c>
      <c r="K4738" t="s">
        <v>48</v>
      </c>
      <c r="L4738" t="s">
        <v>6202</v>
      </c>
      <c r="N4738" t="s">
        <v>83</v>
      </c>
      <c r="O4738" t="s">
        <v>101</v>
      </c>
      <c r="P4738" t="s">
        <v>68</v>
      </c>
      <c r="Q4738" t="s">
        <v>52</v>
      </c>
      <c r="R4738">
        <v>98109</v>
      </c>
      <c r="S4738" t="s">
        <v>4429</v>
      </c>
      <c r="T4738" t="s">
        <v>5054</v>
      </c>
      <c r="U4738" t="s">
        <v>4860</v>
      </c>
      <c r="V4738" t="s">
        <v>54</v>
      </c>
      <c r="W4738">
        <v>13</v>
      </c>
      <c r="X4738" t="s">
        <v>626</v>
      </c>
      <c r="Y4738">
        <v>4841</v>
      </c>
      <c r="Z4738" t="s">
        <v>68</v>
      </c>
      <c r="AA4738" t="s">
        <v>57</v>
      </c>
      <c r="AB4738">
        <v>99430</v>
      </c>
      <c r="AC4738" t="s">
        <v>146</v>
      </c>
      <c r="AD4738" t="s">
        <v>4690</v>
      </c>
      <c r="AE4738" t="s">
        <v>107</v>
      </c>
      <c r="AF4738" t="s">
        <v>107</v>
      </c>
      <c r="AI4738" s="1">
        <v>2</v>
      </c>
      <c r="AJ4738" t="s">
        <v>72</v>
      </c>
      <c r="AK4738" t="s">
        <v>4691</v>
      </c>
      <c r="AL4738">
        <v>44873</v>
      </c>
      <c r="AM4738" t="s">
        <v>4692</v>
      </c>
      <c r="AN4738" t="b">
        <v>1</v>
      </c>
      <c r="AO4738" t="b">
        <v>1</v>
      </c>
      <c r="AP4738" t="b">
        <v>1</v>
      </c>
      <c r="AQ4738" t="s">
        <v>60</v>
      </c>
      <c r="AR4738" t="s">
        <v>61</v>
      </c>
      <c r="BB4738" s="7" t="s">
        <v>83</v>
      </c>
      <c r="BC4738" s="7" t="s">
        <v>101</v>
      </c>
      <c r="BD4738" s="7" t="s">
        <v>52</v>
      </c>
      <c r="BE4738" s="7">
        <v>98109</v>
      </c>
      <c r="BF4738" s="7" t="s">
        <v>4860</v>
      </c>
      <c r="BG4738" s="7">
        <v>50054.559999999998</v>
      </c>
      <c r="BH4738" s="7">
        <v>22650.36</v>
      </c>
      <c r="BI4738">
        <v>46481.62</v>
      </c>
      <c r="BJ4738">
        <v>0</v>
      </c>
      <c r="BK4738">
        <v>0</v>
      </c>
      <c r="BL4738">
        <v>1250</v>
      </c>
      <c r="BM4738">
        <v>212.15</v>
      </c>
      <c r="BN4738">
        <v>0</v>
      </c>
      <c r="BO4738" t="s">
        <v>6203</v>
      </c>
      <c r="BP4738">
        <v>26336</v>
      </c>
      <c r="BQ4738">
        <v>30396</v>
      </c>
      <c r="BR4738">
        <v>93038</v>
      </c>
      <c r="BS4738">
        <v>17274</v>
      </c>
      <c r="BT4738">
        <v>32</v>
      </c>
      <c r="BU4738" t="s">
        <v>5009</v>
      </c>
      <c r="BV4738" t="s">
        <v>4695</v>
      </c>
      <c r="BX4738">
        <v>45033.940625000003</v>
      </c>
    </row>
    <row r="4739" spans="1:76" x14ac:dyDescent="0.25">
      <c r="A4739" t="s">
        <v>6626</v>
      </c>
      <c r="B4739" t="s">
        <v>468</v>
      </c>
      <c r="C4739" t="s">
        <v>46</v>
      </c>
      <c r="D4739">
        <v>44265</v>
      </c>
      <c r="E4739" s="1"/>
      <c r="G4739">
        <v>44532</v>
      </c>
      <c r="H4739" t="s">
        <v>47</v>
      </c>
      <c r="I4739">
        <v>44265</v>
      </c>
      <c r="J4739">
        <v>2022</v>
      </c>
      <c r="K4739" t="s">
        <v>77</v>
      </c>
      <c r="L4739" t="s">
        <v>5061</v>
      </c>
      <c r="N4739" t="s">
        <v>5063</v>
      </c>
      <c r="O4739" t="s">
        <v>4715</v>
      </c>
      <c r="P4739" t="s">
        <v>68</v>
      </c>
      <c r="Q4739" t="s">
        <v>52</v>
      </c>
      <c r="R4739">
        <v>98165</v>
      </c>
      <c r="S4739" t="s">
        <v>6627</v>
      </c>
      <c r="T4739" t="s">
        <v>6627</v>
      </c>
      <c r="U4739" t="s">
        <v>6628</v>
      </c>
      <c r="V4739" t="s">
        <v>54</v>
      </c>
      <c r="W4739">
        <v>13</v>
      </c>
      <c r="X4739" t="s">
        <v>469</v>
      </c>
      <c r="Y4739">
        <v>4870</v>
      </c>
      <c r="Z4739" t="s">
        <v>68</v>
      </c>
      <c r="AA4739" t="s">
        <v>57</v>
      </c>
      <c r="AB4739">
        <v>102761</v>
      </c>
      <c r="AC4739" t="s">
        <v>146</v>
      </c>
      <c r="AD4739" t="s">
        <v>4690</v>
      </c>
      <c r="AE4739" t="s">
        <v>107</v>
      </c>
      <c r="AF4739" t="s">
        <v>107</v>
      </c>
      <c r="AI4739" s="1"/>
      <c r="AJ4739" t="s">
        <v>72</v>
      </c>
      <c r="AK4739" t="s">
        <v>4691</v>
      </c>
      <c r="AL4739">
        <v>44873</v>
      </c>
      <c r="AM4739" t="s">
        <v>4692</v>
      </c>
      <c r="AN4739" t="b">
        <v>0</v>
      </c>
      <c r="BB4739" s="7" t="s">
        <v>4726</v>
      </c>
      <c r="BC4739" s="7" t="s">
        <v>4715</v>
      </c>
      <c r="BD4739" s="7" t="s">
        <v>52</v>
      </c>
      <c r="BE4739" s="7">
        <v>98115</v>
      </c>
      <c r="BF4739" s="7" t="s">
        <v>4727</v>
      </c>
      <c r="BG4739" s="7">
        <v>1550</v>
      </c>
      <c r="BH4739" s="7">
        <v>26058.85</v>
      </c>
      <c r="BI4739">
        <v>27346.85</v>
      </c>
      <c r="BJ4739">
        <v>0</v>
      </c>
      <c r="BK4739">
        <v>0</v>
      </c>
      <c r="BL4739">
        <v>0</v>
      </c>
      <c r="BO4739" t="s">
        <v>6629</v>
      </c>
      <c r="BP4739">
        <v>26838</v>
      </c>
      <c r="BQ4739">
        <v>502</v>
      </c>
      <c r="BR4739">
        <v>93355</v>
      </c>
      <c r="BS4739">
        <v>17299</v>
      </c>
      <c r="BT4739">
        <v>46</v>
      </c>
      <c r="BU4739" t="s">
        <v>4729</v>
      </c>
      <c r="BV4739" t="s">
        <v>4695</v>
      </c>
      <c r="BX4739">
        <v>44566.595150462963</v>
      </c>
    </row>
    <row r="4740" spans="1:76" x14ac:dyDescent="0.25">
      <c r="A4740" t="s">
        <v>6644</v>
      </c>
      <c r="B4740" t="s">
        <v>6645</v>
      </c>
      <c r="C4740" t="s">
        <v>46</v>
      </c>
      <c r="D4740">
        <v>44519</v>
      </c>
      <c r="E4740" s="1">
        <v>44697</v>
      </c>
      <c r="H4740" t="s">
        <v>47</v>
      </c>
      <c r="I4740">
        <v>44519</v>
      </c>
      <c r="J4740">
        <v>2022</v>
      </c>
      <c r="K4740" t="s">
        <v>48</v>
      </c>
      <c r="L4740" t="s">
        <v>6646</v>
      </c>
      <c r="N4740" t="s">
        <v>6647</v>
      </c>
      <c r="O4740" t="s">
        <v>6648</v>
      </c>
      <c r="P4740" t="s">
        <v>199</v>
      </c>
      <c r="Q4740" t="s">
        <v>52</v>
      </c>
      <c r="R4740">
        <v>98020</v>
      </c>
      <c r="S4740" t="s">
        <v>6649</v>
      </c>
      <c r="T4740" t="s">
        <v>6649</v>
      </c>
      <c r="U4740" t="s">
        <v>6650</v>
      </c>
      <c r="V4740" t="s">
        <v>5331</v>
      </c>
      <c r="W4740">
        <v>26</v>
      </c>
      <c r="X4740" t="s">
        <v>5278</v>
      </c>
      <c r="Y4740">
        <v>4107</v>
      </c>
      <c r="Z4740" t="s">
        <v>199</v>
      </c>
      <c r="AA4740" t="s">
        <v>4785</v>
      </c>
      <c r="AB4740">
        <v>507665</v>
      </c>
      <c r="AC4740" t="s">
        <v>146</v>
      </c>
      <c r="AD4740" t="s">
        <v>4690</v>
      </c>
      <c r="AE4740" t="s">
        <v>107</v>
      </c>
      <c r="AF4740" t="s">
        <v>107</v>
      </c>
      <c r="AI4740" s="1"/>
      <c r="AJ4740" t="s">
        <v>72</v>
      </c>
      <c r="AK4740" t="s">
        <v>4691</v>
      </c>
      <c r="AL4740">
        <v>44873</v>
      </c>
      <c r="AM4740" t="s">
        <v>4692</v>
      </c>
      <c r="AN4740" t="b">
        <v>1</v>
      </c>
      <c r="AO4740" t="b">
        <v>1</v>
      </c>
      <c r="AP4740" t="b">
        <v>1</v>
      </c>
      <c r="AQ4740" t="s">
        <v>60</v>
      </c>
      <c r="AR4740" t="s">
        <v>61</v>
      </c>
      <c r="BB4740" s="7" t="s">
        <v>4771</v>
      </c>
      <c r="BC4740" s="7" t="s">
        <v>4715</v>
      </c>
      <c r="BD4740" s="7" t="s">
        <v>52</v>
      </c>
      <c r="BE4740" s="7">
        <v>98112</v>
      </c>
      <c r="BF4740" s="7" t="s">
        <v>4772</v>
      </c>
      <c r="BG4740" s="7">
        <v>155621.32</v>
      </c>
      <c r="BH4740" s="7">
        <v>0</v>
      </c>
      <c r="BI4740">
        <v>152319.79</v>
      </c>
      <c r="BJ4740">
        <v>0</v>
      </c>
      <c r="BK4740">
        <v>0</v>
      </c>
      <c r="BL4740">
        <v>0</v>
      </c>
      <c r="BM4740">
        <v>334.07</v>
      </c>
      <c r="BN4740">
        <v>0</v>
      </c>
      <c r="BO4740" t="s">
        <v>6651</v>
      </c>
      <c r="BP4740">
        <v>29884</v>
      </c>
      <c r="BQ4740">
        <v>32283</v>
      </c>
      <c r="BR4740">
        <v>567320</v>
      </c>
      <c r="BS4740">
        <v>18191</v>
      </c>
      <c r="BU4740" t="s">
        <v>4774</v>
      </c>
      <c r="BV4740" t="s">
        <v>4695</v>
      </c>
      <c r="BX4740">
        <v>45024.65996527778</v>
      </c>
    </row>
    <row r="4741" spans="1:76" x14ac:dyDescent="0.25">
      <c r="A4741" t="s">
        <v>6652</v>
      </c>
      <c r="B4741" t="s">
        <v>1421</v>
      </c>
      <c r="C4741" t="s">
        <v>46</v>
      </c>
      <c r="D4741">
        <v>44198</v>
      </c>
      <c r="E4741" s="1"/>
      <c r="H4741" t="s">
        <v>47</v>
      </c>
      <c r="I4741">
        <v>44198</v>
      </c>
      <c r="J4741">
        <v>2022</v>
      </c>
      <c r="K4741" t="s">
        <v>85</v>
      </c>
      <c r="L4741" t="s">
        <v>6653</v>
      </c>
      <c r="N4741" t="s">
        <v>1422</v>
      </c>
      <c r="O4741" t="s">
        <v>101</v>
      </c>
      <c r="P4741" t="s">
        <v>68</v>
      </c>
      <c r="Q4741" t="s">
        <v>52</v>
      </c>
      <c r="R4741">
        <v>98126</v>
      </c>
      <c r="S4741" t="s">
        <v>1423</v>
      </c>
      <c r="T4741" t="s">
        <v>6654</v>
      </c>
      <c r="U4741" t="s">
        <v>6655</v>
      </c>
      <c r="V4741" t="s">
        <v>54</v>
      </c>
      <c r="W4741">
        <v>13</v>
      </c>
      <c r="X4741" t="s">
        <v>646</v>
      </c>
      <c r="Y4741">
        <v>4845</v>
      </c>
      <c r="Z4741" t="s">
        <v>68</v>
      </c>
      <c r="AA4741" t="s">
        <v>57</v>
      </c>
      <c r="AB4741">
        <v>105920</v>
      </c>
      <c r="AC4741" t="s">
        <v>146</v>
      </c>
      <c r="AD4741" t="s">
        <v>4690</v>
      </c>
      <c r="AE4741" t="s">
        <v>107</v>
      </c>
      <c r="AF4741" t="s">
        <v>107</v>
      </c>
      <c r="AI4741" s="1">
        <v>1</v>
      </c>
      <c r="AJ4741" t="s">
        <v>72</v>
      </c>
      <c r="AK4741" t="s">
        <v>4691</v>
      </c>
      <c r="AL4741">
        <v>44873</v>
      </c>
      <c r="AM4741" t="s">
        <v>4692</v>
      </c>
      <c r="AN4741" t="b">
        <v>1</v>
      </c>
      <c r="BB4741" s="7" t="s">
        <v>83</v>
      </c>
      <c r="BC4741" s="7" t="s">
        <v>101</v>
      </c>
      <c r="BD4741" s="7" t="s">
        <v>52</v>
      </c>
      <c r="BE4741" s="7">
        <v>98109</v>
      </c>
      <c r="BF4741" s="7" t="s">
        <v>4860</v>
      </c>
      <c r="BG4741" s="7">
        <v>16050</v>
      </c>
      <c r="BH4741" s="7">
        <v>31340.799999999999</v>
      </c>
      <c r="BI4741">
        <v>47390.8</v>
      </c>
      <c r="BJ4741">
        <v>0</v>
      </c>
      <c r="BK4741">
        <v>0</v>
      </c>
      <c r="BL4741">
        <v>0</v>
      </c>
      <c r="BO4741" t="s">
        <v>6656</v>
      </c>
      <c r="BP4741">
        <v>26334</v>
      </c>
      <c r="BQ4741">
        <v>463</v>
      </c>
      <c r="BR4741">
        <v>93037</v>
      </c>
      <c r="BS4741">
        <v>17271</v>
      </c>
      <c r="BT4741">
        <v>34</v>
      </c>
      <c r="BU4741" t="s">
        <v>5009</v>
      </c>
      <c r="BV4741" t="s">
        <v>4695</v>
      </c>
      <c r="BX4741">
        <v>44783.692002314812</v>
      </c>
    </row>
    <row r="4742" spans="1:76" x14ac:dyDescent="0.25">
      <c r="A4742" t="s">
        <v>6657</v>
      </c>
      <c r="B4742" t="s">
        <v>3215</v>
      </c>
      <c r="C4742" t="s">
        <v>46</v>
      </c>
      <c r="D4742">
        <v>43412</v>
      </c>
      <c r="E4742" s="1"/>
      <c r="H4742" t="s">
        <v>47</v>
      </c>
      <c r="I4742">
        <v>43412</v>
      </c>
      <c r="J4742">
        <v>2022</v>
      </c>
      <c r="K4742" t="s">
        <v>85</v>
      </c>
      <c r="L4742" t="s">
        <v>5141</v>
      </c>
      <c r="N4742" t="s">
        <v>6658</v>
      </c>
      <c r="O4742" t="s">
        <v>6659</v>
      </c>
      <c r="P4742" t="s">
        <v>68</v>
      </c>
      <c r="Q4742" t="s">
        <v>5990</v>
      </c>
      <c r="R4742">
        <v>98258</v>
      </c>
      <c r="S4742" t="s">
        <v>5143</v>
      </c>
      <c r="T4742" t="s">
        <v>5143</v>
      </c>
      <c r="U4742" t="s">
        <v>5144</v>
      </c>
      <c r="V4742" t="s">
        <v>90</v>
      </c>
      <c r="W4742">
        <v>12</v>
      </c>
      <c r="X4742" t="s">
        <v>1011</v>
      </c>
      <c r="Y4742">
        <v>4773</v>
      </c>
      <c r="Z4742" t="s">
        <v>68</v>
      </c>
      <c r="AA4742" t="s">
        <v>57</v>
      </c>
      <c r="AB4742">
        <v>94933</v>
      </c>
      <c r="AC4742" t="s">
        <v>146</v>
      </c>
      <c r="AD4742" t="s">
        <v>4690</v>
      </c>
      <c r="AE4742" t="s">
        <v>107</v>
      </c>
      <c r="AF4742" t="s">
        <v>107</v>
      </c>
      <c r="AI4742" s="1"/>
      <c r="AJ4742" t="s">
        <v>72</v>
      </c>
      <c r="AK4742" t="s">
        <v>4691</v>
      </c>
      <c r="AL4742">
        <v>44873</v>
      </c>
      <c r="AM4742" t="s">
        <v>4692</v>
      </c>
      <c r="AN4742" t="b">
        <v>1</v>
      </c>
      <c r="BB4742" s="7" t="s">
        <v>6072</v>
      </c>
      <c r="BC4742" s="7" t="s">
        <v>4715</v>
      </c>
      <c r="BD4742" s="7" t="s">
        <v>52</v>
      </c>
      <c r="BE4742" s="7">
        <v>98115</v>
      </c>
      <c r="BF4742" s="7" t="s">
        <v>4716</v>
      </c>
      <c r="BG4742" s="7">
        <v>317033.48</v>
      </c>
      <c r="BH4742" s="7">
        <v>0</v>
      </c>
      <c r="BI4742">
        <v>317033.48</v>
      </c>
      <c r="BJ4742">
        <v>0</v>
      </c>
      <c r="BK4742">
        <v>0</v>
      </c>
      <c r="BL4742">
        <v>0</v>
      </c>
      <c r="BO4742" t="s">
        <v>6660</v>
      </c>
      <c r="BP4742">
        <v>8616</v>
      </c>
      <c r="BQ4742">
        <v>206</v>
      </c>
      <c r="BR4742">
        <v>1064</v>
      </c>
      <c r="BS4742">
        <v>93</v>
      </c>
      <c r="BT4742">
        <v>44</v>
      </c>
      <c r="BU4742" t="s">
        <v>4718</v>
      </c>
      <c r="BV4742" t="s">
        <v>4695</v>
      </c>
      <c r="BX4742">
        <v>45031.842256944445</v>
      </c>
    </row>
    <row r="4743" spans="1:76" x14ac:dyDescent="0.25">
      <c r="A4743" t="s">
        <v>6661</v>
      </c>
      <c r="B4743" t="s">
        <v>6662</v>
      </c>
      <c r="C4743" t="s">
        <v>46</v>
      </c>
      <c r="D4743">
        <v>44544</v>
      </c>
      <c r="E4743" s="1"/>
      <c r="I4743">
        <v>44544</v>
      </c>
      <c r="J4743">
        <v>2022</v>
      </c>
      <c r="K4743" t="s">
        <v>85</v>
      </c>
      <c r="L4743" t="s">
        <v>6663</v>
      </c>
      <c r="M4743" t="s">
        <v>6664</v>
      </c>
      <c r="N4743" t="s">
        <v>6665</v>
      </c>
      <c r="O4743" t="s">
        <v>6666</v>
      </c>
      <c r="P4743" t="s">
        <v>68</v>
      </c>
      <c r="Q4743" t="s">
        <v>5990</v>
      </c>
      <c r="R4743">
        <v>98002</v>
      </c>
      <c r="S4743" t="s">
        <v>6667</v>
      </c>
      <c r="T4743" t="s">
        <v>6668</v>
      </c>
      <c r="U4743" t="s">
        <v>6669</v>
      </c>
      <c r="V4743" t="s">
        <v>54</v>
      </c>
      <c r="W4743">
        <v>13</v>
      </c>
      <c r="X4743" t="s">
        <v>745</v>
      </c>
      <c r="Y4743">
        <v>4837</v>
      </c>
      <c r="Z4743" t="s">
        <v>68</v>
      </c>
      <c r="AA4743" t="s">
        <v>57</v>
      </c>
      <c r="AB4743">
        <v>82636</v>
      </c>
      <c r="AC4743" t="s">
        <v>146</v>
      </c>
      <c r="AD4743" t="s">
        <v>4690</v>
      </c>
      <c r="AE4743" t="s">
        <v>107</v>
      </c>
      <c r="AF4743" t="s">
        <v>107</v>
      </c>
      <c r="AI4743" s="1"/>
      <c r="AJ4743" t="s">
        <v>72</v>
      </c>
      <c r="AK4743" t="s">
        <v>4691</v>
      </c>
      <c r="AL4743">
        <v>44873</v>
      </c>
      <c r="AM4743" t="s">
        <v>4692</v>
      </c>
      <c r="AN4743" t="b">
        <v>1</v>
      </c>
      <c r="BB4743" s="7" t="s">
        <v>6665</v>
      </c>
      <c r="BC4743" s="7" t="s">
        <v>6666</v>
      </c>
      <c r="BD4743" s="7" t="s">
        <v>5990</v>
      </c>
      <c r="BE4743" s="7">
        <v>98002</v>
      </c>
      <c r="BF4743" s="7" t="s">
        <v>6670</v>
      </c>
      <c r="BO4743" t="s">
        <v>6671</v>
      </c>
      <c r="BP4743">
        <v>29953</v>
      </c>
      <c r="BQ4743">
        <v>32308</v>
      </c>
      <c r="BR4743">
        <v>567347</v>
      </c>
      <c r="BT4743">
        <v>30</v>
      </c>
      <c r="BU4743" t="s">
        <v>6672</v>
      </c>
      <c r="BV4743" t="s">
        <v>4695</v>
      </c>
      <c r="BX4743">
        <v>44545.342557870368</v>
      </c>
    </row>
    <row r="4744" spans="1:76" x14ac:dyDescent="0.25">
      <c r="A4744" t="s">
        <v>6673</v>
      </c>
      <c r="B4744" t="s">
        <v>6674</v>
      </c>
      <c r="C4744" t="s">
        <v>46</v>
      </c>
      <c r="D4744">
        <v>44546</v>
      </c>
      <c r="E4744" s="1">
        <v>44698</v>
      </c>
      <c r="H4744" t="s">
        <v>47</v>
      </c>
      <c r="I4744">
        <v>44546</v>
      </c>
      <c r="J4744">
        <v>2022</v>
      </c>
      <c r="K4744" t="s">
        <v>48</v>
      </c>
      <c r="L4744" t="s">
        <v>6675</v>
      </c>
      <c r="N4744" t="s">
        <v>6676</v>
      </c>
      <c r="O4744" t="s">
        <v>4916</v>
      </c>
      <c r="P4744" t="s">
        <v>115</v>
      </c>
      <c r="Q4744" t="s">
        <v>52</v>
      </c>
      <c r="R4744">
        <v>98417</v>
      </c>
      <c r="S4744" t="s">
        <v>6677</v>
      </c>
      <c r="T4744" t="s">
        <v>6677</v>
      </c>
      <c r="U4744" t="s">
        <v>6678</v>
      </c>
      <c r="V4744" t="s">
        <v>54</v>
      </c>
      <c r="W4744">
        <v>13</v>
      </c>
      <c r="X4744" t="s">
        <v>237</v>
      </c>
      <c r="Y4744">
        <v>4835</v>
      </c>
      <c r="Z4744" t="s">
        <v>115</v>
      </c>
      <c r="AA4744" t="s">
        <v>57</v>
      </c>
      <c r="AB4744">
        <v>81052</v>
      </c>
      <c r="AC4744" t="s">
        <v>146</v>
      </c>
      <c r="AD4744" t="s">
        <v>4690</v>
      </c>
      <c r="AE4744" t="s">
        <v>107</v>
      </c>
      <c r="AF4744" t="s">
        <v>107</v>
      </c>
      <c r="AI4744" s="1">
        <v>2</v>
      </c>
      <c r="AJ4744" t="s">
        <v>72</v>
      </c>
      <c r="AK4744" t="s">
        <v>4691</v>
      </c>
      <c r="AL4744">
        <v>44873</v>
      </c>
      <c r="AM4744" t="s">
        <v>4692</v>
      </c>
      <c r="AN4744" t="b">
        <v>1</v>
      </c>
      <c r="AO4744" t="b">
        <v>1</v>
      </c>
      <c r="AP4744" t="b">
        <v>1</v>
      </c>
      <c r="AQ4744" t="s">
        <v>60</v>
      </c>
      <c r="AR4744" t="s">
        <v>61</v>
      </c>
      <c r="BB4744" s="7" t="s">
        <v>4859</v>
      </c>
      <c r="BC4744" s="7" t="s">
        <v>4715</v>
      </c>
      <c r="BD4744" s="7" t="s">
        <v>52</v>
      </c>
      <c r="BE4744" s="7">
        <v>98109</v>
      </c>
      <c r="BF4744" s="7" t="s">
        <v>4860</v>
      </c>
      <c r="BG4744" s="7">
        <v>154478.75</v>
      </c>
      <c r="BH4744" s="7">
        <v>5800.98</v>
      </c>
      <c r="BI4744">
        <v>114677</v>
      </c>
      <c r="BJ4744">
        <v>0</v>
      </c>
      <c r="BK4744">
        <v>0</v>
      </c>
      <c r="BL4744">
        <v>7505.04</v>
      </c>
      <c r="BM4744">
        <v>15387.69</v>
      </c>
      <c r="BN4744">
        <v>0</v>
      </c>
      <c r="BO4744" t="s">
        <v>6679</v>
      </c>
      <c r="BP4744">
        <v>29962</v>
      </c>
      <c r="BQ4744">
        <v>26031</v>
      </c>
      <c r="BR4744">
        <v>567375</v>
      </c>
      <c r="BS4744">
        <v>18241</v>
      </c>
      <c r="BT4744">
        <v>29</v>
      </c>
      <c r="BU4744" t="s">
        <v>4862</v>
      </c>
      <c r="BV4744" t="s">
        <v>4695</v>
      </c>
      <c r="BX4744">
        <v>45032.664780092593</v>
      </c>
    </row>
    <row r="4745" spans="1:76" x14ac:dyDescent="0.25">
      <c r="A4745" t="s">
        <v>6680</v>
      </c>
      <c r="B4745" t="s">
        <v>6681</v>
      </c>
      <c r="C4745" t="s">
        <v>46</v>
      </c>
      <c r="D4745">
        <v>44573</v>
      </c>
      <c r="E4745" s="1">
        <v>44697</v>
      </c>
      <c r="H4745" t="s">
        <v>47</v>
      </c>
      <c r="I4745">
        <v>44573</v>
      </c>
      <c r="J4745">
        <v>2022</v>
      </c>
      <c r="K4745" t="s">
        <v>48</v>
      </c>
      <c r="L4745" t="s">
        <v>6682</v>
      </c>
      <c r="N4745" t="s">
        <v>6683</v>
      </c>
      <c r="O4745" t="s">
        <v>4715</v>
      </c>
      <c r="P4745" t="s">
        <v>68</v>
      </c>
      <c r="Q4745" t="s">
        <v>52</v>
      </c>
      <c r="R4745">
        <v>98108</v>
      </c>
      <c r="S4745" t="s">
        <v>6684</v>
      </c>
      <c r="T4745" t="s">
        <v>6685</v>
      </c>
      <c r="U4745" t="s">
        <v>6686</v>
      </c>
      <c r="V4745" t="s">
        <v>54</v>
      </c>
      <c r="W4745">
        <v>13</v>
      </c>
      <c r="X4745" t="s">
        <v>469</v>
      </c>
      <c r="Y4745">
        <v>4870</v>
      </c>
      <c r="Z4745" t="s">
        <v>68</v>
      </c>
      <c r="AA4745" t="s">
        <v>57</v>
      </c>
      <c r="AB4745">
        <v>102761</v>
      </c>
      <c r="AC4745" t="s">
        <v>146</v>
      </c>
      <c r="AD4745" t="s">
        <v>4690</v>
      </c>
      <c r="AE4745" t="s">
        <v>107</v>
      </c>
      <c r="AF4745" t="s">
        <v>107</v>
      </c>
      <c r="AI4745" s="1">
        <v>2</v>
      </c>
      <c r="AJ4745" t="s">
        <v>72</v>
      </c>
      <c r="AK4745" t="s">
        <v>4691</v>
      </c>
      <c r="AL4745">
        <v>44873</v>
      </c>
      <c r="AM4745" t="s">
        <v>4692</v>
      </c>
      <c r="AN4745" t="b">
        <v>1</v>
      </c>
      <c r="AO4745" t="b">
        <v>1</v>
      </c>
      <c r="AP4745" t="b">
        <v>0</v>
      </c>
      <c r="AQ4745" t="s">
        <v>177</v>
      </c>
      <c r="BB4745" s="7" t="s">
        <v>6683</v>
      </c>
      <c r="BC4745" s="7" t="s">
        <v>4715</v>
      </c>
      <c r="BD4745" s="7" t="s">
        <v>52</v>
      </c>
      <c r="BE4745" s="7">
        <v>98108</v>
      </c>
      <c r="BF4745" s="7">
        <v>2066012448</v>
      </c>
      <c r="BG4745" s="7">
        <v>15700.19</v>
      </c>
      <c r="BH4745" s="7">
        <v>0</v>
      </c>
      <c r="BI4745">
        <v>15405.12</v>
      </c>
      <c r="BJ4745">
        <v>0</v>
      </c>
      <c r="BK4745">
        <v>0</v>
      </c>
      <c r="BL4745">
        <v>0</v>
      </c>
      <c r="BM4745">
        <v>73.510000000000005</v>
      </c>
      <c r="BN4745">
        <v>0</v>
      </c>
      <c r="BO4745" t="s">
        <v>6687</v>
      </c>
      <c r="BP4745">
        <v>30001</v>
      </c>
      <c r="BQ4745">
        <v>11352</v>
      </c>
      <c r="BR4745">
        <v>567451</v>
      </c>
      <c r="BS4745">
        <v>18522</v>
      </c>
      <c r="BT4745">
        <v>46</v>
      </c>
      <c r="BU4745" t="s">
        <v>5323</v>
      </c>
      <c r="BV4745" t="s">
        <v>4695</v>
      </c>
      <c r="BX4745">
        <v>44953.499224537038</v>
      </c>
    </row>
    <row r="4746" spans="1:76" x14ac:dyDescent="0.25">
      <c r="A4746" t="s">
        <v>6688</v>
      </c>
      <c r="B4746" t="s">
        <v>6689</v>
      </c>
      <c r="C4746" t="s">
        <v>46</v>
      </c>
      <c r="D4746">
        <v>44318</v>
      </c>
      <c r="E4746" s="1">
        <v>44699</v>
      </c>
      <c r="H4746" t="s">
        <v>47</v>
      </c>
      <c r="I4746">
        <v>44318</v>
      </c>
      <c r="J4746">
        <v>2022</v>
      </c>
      <c r="K4746" t="s">
        <v>48</v>
      </c>
      <c r="L4746" t="s">
        <v>6690</v>
      </c>
      <c r="M4746" t="s">
        <v>6691</v>
      </c>
      <c r="N4746" t="s">
        <v>6692</v>
      </c>
      <c r="O4746" t="s">
        <v>5071</v>
      </c>
      <c r="P4746" t="s">
        <v>115</v>
      </c>
      <c r="Q4746" t="s">
        <v>52</v>
      </c>
      <c r="R4746">
        <v>98366</v>
      </c>
      <c r="S4746" t="s">
        <v>6693</v>
      </c>
      <c r="T4746" t="s">
        <v>6693</v>
      </c>
      <c r="U4746" t="s">
        <v>6694</v>
      </c>
      <c r="V4746" t="s">
        <v>54</v>
      </c>
      <c r="W4746">
        <v>13</v>
      </c>
      <c r="X4746" t="s">
        <v>114</v>
      </c>
      <c r="Y4746">
        <v>4829</v>
      </c>
      <c r="Z4746" t="s">
        <v>115</v>
      </c>
      <c r="AA4746" t="s">
        <v>57</v>
      </c>
      <c r="AB4746">
        <v>108581</v>
      </c>
      <c r="AC4746" t="s">
        <v>146</v>
      </c>
      <c r="AD4746" t="s">
        <v>4690</v>
      </c>
      <c r="AE4746" t="s">
        <v>107</v>
      </c>
      <c r="AF4746" t="s">
        <v>107</v>
      </c>
      <c r="AI4746" s="1">
        <v>2</v>
      </c>
      <c r="AJ4746" t="s">
        <v>72</v>
      </c>
      <c r="AK4746" t="s">
        <v>4691</v>
      </c>
      <c r="AL4746">
        <v>44873</v>
      </c>
      <c r="AM4746" t="s">
        <v>4692</v>
      </c>
      <c r="AN4746" t="b">
        <v>1</v>
      </c>
      <c r="AO4746" t="b">
        <v>1</v>
      </c>
      <c r="AP4746" t="b">
        <v>1</v>
      </c>
      <c r="AQ4746" t="s">
        <v>60</v>
      </c>
      <c r="AR4746" t="s">
        <v>99</v>
      </c>
      <c r="BB4746" s="7" t="s">
        <v>6692</v>
      </c>
      <c r="BC4746" s="7" t="s">
        <v>5071</v>
      </c>
      <c r="BD4746" s="7" t="s">
        <v>52</v>
      </c>
      <c r="BE4746" s="7">
        <v>98366</v>
      </c>
      <c r="BF4746" s="7" t="s">
        <v>4860</v>
      </c>
      <c r="BG4746" s="7">
        <v>70422.37</v>
      </c>
      <c r="BH4746" s="7">
        <v>0</v>
      </c>
      <c r="BI4746">
        <v>70422.37</v>
      </c>
      <c r="BJ4746">
        <v>0</v>
      </c>
      <c r="BK4746">
        <v>0</v>
      </c>
      <c r="BL4746">
        <v>0</v>
      </c>
      <c r="BM4746">
        <v>17168.68</v>
      </c>
      <c r="BN4746">
        <v>0</v>
      </c>
      <c r="BO4746" t="s">
        <v>6695</v>
      </c>
      <c r="BP4746">
        <v>27211</v>
      </c>
      <c r="BQ4746">
        <v>30862</v>
      </c>
      <c r="BR4746">
        <v>93637</v>
      </c>
      <c r="BS4746">
        <v>18773</v>
      </c>
      <c r="BT4746">
        <v>26</v>
      </c>
      <c r="BU4746" t="s">
        <v>4862</v>
      </c>
      <c r="BV4746" t="s">
        <v>4695</v>
      </c>
      <c r="BX4746">
        <v>44966.685937499999</v>
      </c>
    </row>
    <row r="4747" spans="1:76" x14ac:dyDescent="0.25">
      <c r="A4747" t="s">
        <v>6696</v>
      </c>
      <c r="B4747" t="s">
        <v>6697</v>
      </c>
      <c r="C4747" t="s">
        <v>46</v>
      </c>
      <c r="D4747">
        <v>44617</v>
      </c>
      <c r="E4747" s="1">
        <v>44699</v>
      </c>
      <c r="H4747" t="s">
        <v>47</v>
      </c>
      <c r="I4747">
        <v>44617</v>
      </c>
      <c r="J4747">
        <v>2022</v>
      </c>
      <c r="K4747" t="s">
        <v>48</v>
      </c>
      <c r="L4747" t="s">
        <v>6698</v>
      </c>
      <c r="N4747" t="s">
        <v>6699</v>
      </c>
      <c r="O4747" t="s">
        <v>4701</v>
      </c>
      <c r="P4747" t="s">
        <v>105</v>
      </c>
      <c r="Q4747" t="s">
        <v>52</v>
      </c>
      <c r="R4747">
        <v>99203</v>
      </c>
      <c r="S4747" t="s">
        <v>6700</v>
      </c>
      <c r="T4747" t="s">
        <v>6701</v>
      </c>
      <c r="U4747" t="s">
        <v>6702</v>
      </c>
      <c r="V4747" t="s">
        <v>4807</v>
      </c>
      <c r="W4747">
        <v>23</v>
      </c>
      <c r="X4747" t="s">
        <v>6703</v>
      </c>
      <c r="Y4747">
        <v>4151</v>
      </c>
      <c r="Z4747" t="s">
        <v>105</v>
      </c>
      <c r="AA4747" t="s">
        <v>4785</v>
      </c>
      <c r="AB4747">
        <v>355583</v>
      </c>
      <c r="AC4747" t="s">
        <v>146</v>
      </c>
      <c r="AD4747" t="s">
        <v>4690</v>
      </c>
      <c r="AE4747" t="s">
        <v>107</v>
      </c>
      <c r="AF4747" t="s">
        <v>107</v>
      </c>
      <c r="AI4747" s="1" t="s">
        <v>6704</v>
      </c>
      <c r="AJ4747" t="s">
        <v>72</v>
      </c>
      <c r="AK4747" t="s">
        <v>4691</v>
      </c>
      <c r="AL4747">
        <v>44873</v>
      </c>
      <c r="AM4747" t="s">
        <v>4692</v>
      </c>
      <c r="AN4747" t="b">
        <v>1</v>
      </c>
      <c r="AO4747" t="b">
        <v>1</v>
      </c>
      <c r="AP4747" t="b">
        <v>1</v>
      </c>
      <c r="AQ4747" t="s">
        <v>60</v>
      </c>
      <c r="AR4747" t="s">
        <v>61</v>
      </c>
      <c r="BB4747" s="7" t="s">
        <v>6705</v>
      </c>
      <c r="BC4747" s="7" t="s">
        <v>4701</v>
      </c>
      <c r="BD4747" s="7" t="s">
        <v>52</v>
      </c>
      <c r="BE4747" s="7">
        <v>99223</v>
      </c>
      <c r="BF4747" s="7" t="s">
        <v>6706</v>
      </c>
      <c r="BG4747" s="7">
        <v>121611.63</v>
      </c>
      <c r="BH4747" s="7">
        <v>0</v>
      </c>
      <c r="BI4747">
        <v>118088.3</v>
      </c>
      <c r="BJ4747">
        <v>0</v>
      </c>
      <c r="BK4747">
        <v>0</v>
      </c>
      <c r="BL4747">
        <v>0</v>
      </c>
      <c r="BM4747">
        <v>25969.47</v>
      </c>
      <c r="BN4747">
        <v>0</v>
      </c>
      <c r="BO4747" t="s">
        <v>6707</v>
      </c>
      <c r="BP4747">
        <v>30345</v>
      </c>
      <c r="BQ4747">
        <v>13784</v>
      </c>
      <c r="BR4747">
        <v>567604</v>
      </c>
      <c r="BS4747">
        <v>18819</v>
      </c>
      <c r="BU4747" t="s">
        <v>6708</v>
      </c>
      <c r="BV4747" t="s">
        <v>4695</v>
      </c>
      <c r="BX4747">
        <v>44930.489953703705</v>
      </c>
    </row>
    <row r="4748" spans="1:76" x14ac:dyDescent="0.25">
      <c r="A4748" t="s">
        <v>6717</v>
      </c>
      <c r="B4748" t="s">
        <v>6718</v>
      </c>
      <c r="C4748" t="s">
        <v>46</v>
      </c>
      <c r="D4748">
        <v>44531</v>
      </c>
      <c r="E4748" s="1">
        <v>44697</v>
      </c>
      <c r="I4748">
        <v>44531</v>
      </c>
      <c r="J4748">
        <v>2022</v>
      </c>
      <c r="K4748" t="s">
        <v>48</v>
      </c>
      <c r="L4748" t="s">
        <v>6719</v>
      </c>
      <c r="N4748" t="s">
        <v>6720</v>
      </c>
      <c r="O4748" t="s">
        <v>1057</v>
      </c>
      <c r="P4748" t="s">
        <v>1058</v>
      </c>
      <c r="Q4748" t="s">
        <v>52</v>
      </c>
      <c r="R4748">
        <v>98648</v>
      </c>
      <c r="S4748" t="s">
        <v>6721</v>
      </c>
      <c r="T4748" t="s">
        <v>6722</v>
      </c>
      <c r="U4748" t="s">
        <v>6723</v>
      </c>
      <c r="V4748" t="s">
        <v>5424</v>
      </c>
      <c r="W4748">
        <v>22</v>
      </c>
      <c r="X4748" t="s">
        <v>6297</v>
      </c>
      <c r="Y4748">
        <v>4093</v>
      </c>
      <c r="Z4748" t="s">
        <v>1058</v>
      </c>
      <c r="AA4748" t="s">
        <v>4785</v>
      </c>
      <c r="AB4748">
        <v>9290</v>
      </c>
      <c r="AC4748" t="s">
        <v>146</v>
      </c>
      <c r="AD4748" t="s">
        <v>4690</v>
      </c>
      <c r="AE4748" t="s">
        <v>107</v>
      </c>
      <c r="AF4748" t="s">
        <v>107</v>
      </c>
      <c r="AI4748" s="1"/>
      <c r="AJ4748" t="s">
        <v>72</v>
      </c>
      <c r="AK4748" t="s">
        <v>4691</v>
      </c>
      <c r="AL4748">
        <v>44873</v>
      </c>
      <c r="AM4748" t="s">
        <v>4878</v>
      </c>
      <c r="AN4748" t="b">
        <v>1</v>
      </c>
      <c r="AO4748" t="b">
        <v>1</v>
      </c>
      <c r="AP4748" t="b">
        <v>1</v>
      </c>
      <c r="AQ4748" t="s">
        <v>60</v>
      </c>
      <c r="AR4748" t="s">
        <v>61</v>
      </c>
      <c r="BB4748" s="7" t="s">
        <v>6720</v>
      </c>
      <c r="BC4748" s="7" t="s">
        <v>1057</v>
      </c>
      <c r="BD4748" s="7" t="s">
        <v>52</v>
      </c>
      <c r="BE4748" s="7">
        <v>98648</v>
      </c>
      <c r="BF4748" s="7" t="s">
        <v>6723</v>
      </c>
      <c r="BO4748" t="s">
        <v>6724</v>
      </c>
      <c r="BP4748">
        <v>29920</v>
      </c>
      <c r="BQ4748">
        <v>691</v>
      </c>
      <c r="BR4748">
        <v>567332</v>
      </c>
      <c r="BU4748" t="s">
        <v>6719</v>
      </c>
      <c r="BV4748" t="s">
        <v>4695</v>
      </c>
      <c r="BX4748">
        <v>44990.740266203706</v>
      </c>
    </row>
    <row r="4749" spans="1:76" x14ac:dyDescent="0.25">
      <c r="A4749" t="s">
        <v>6725</v>
      </c>
      <c r="B4749" t="s">
        <v>6726</v>
      </c>
      <c r="C4749" t="s">
        <v>46</v>
      </c>
      <c r="D4749">
        <v>44560</v>
      </c>
      <c r="E4749" s="1">
        <v>44697</v>
      </c>
      <c r="H4749" t="s">
        <v>47</v>
      </c>
      <c r="I4749">
        <v>44560</v>
      </c>
      <c r="J4749">
        <v>2022</v>
      </c>
      <c r="K4749" t="s">
        <v>48</v>
      </c>
      <c r="L4749" t="s">
        <v>6727</v>
      </c>
      <c r="N4749" t="s">
        <v>6728</v>
      </c>
      <c r="O4749" t="s">
        <v>4688</v>
      </c>
      <c r="P4749" t="s">
        <v>226</v>
      </c>
      <c r="Q4749" t="s">
        <v>52</v>
      </c>
      <c r="R4749">
        <v>98682</v>
      </c>
      <c r="S4749" t="s">
        <v>6729</v>
      </c>
      <c r="T4749" t="s">
        <v>6729</v>
      </c>
      <c r="U4749" t="s">
        <v>6730</v>
      </c>
      <c r="V4749" t="s">
        <v>54</v>
      </c>
      <c r="W4749">
        <v>13</v>
      </c>
      <c r="X4749" t="s">
        <v>860</v>
      </c>
      <c r="Y4749">
        <v>4813</v>
      </c>
      <c r="Z4749" t="s">
        <v>226</v>
      </c>
      <c r="AA4749" t="s">
        <v>57</v>
      </c>
      <c r="AB4749">
        <v>102584</v>
      </c>
      <c r="AC4749" t="s">
        <v>146</v>
      </c>
      <c r="AD4749" t="s">
        <v>4690</v>
      </c>
      <c r="AE4749" t="s">
        <v>107</v>
      </c>
      <c r="AF4749" t="s">
        <v>107</v>
      </c>
      <c r="AI4749" s="1">
        <v>2</v>
      </c>
      <c r="AJ4749" t="s">
        <v>72</v>
      </c>
      <c r="AK4749" t="s">
        <v>4691</v>
      </c>
      <c r="AL4749">
        <v>44873</v>
      </c>
      <c r="AM4749" t="s">
        <v>4692</v>
      </c>
      <c r="AN4749" t="b">
        <v>1</v>
      </c>
      <c r="AO4749" t="b">
        <v>1</v>
      </c>
      <c r="AP4749" t="b">
        <v>1</v>
      </c>
      <c r="AQ4749" t="s">
        <v>60</v>
      </c>
      <c r="AR4749" t="s">
        <v>99</v>
      </c>
      <c r="BB4749" s="7" t="s">
        <v>6728</v>
      </c>
      <c r="BC4749" s="7" t="s">
        <v>4688</v>
      </c>
      <c r="BD4749" s="7" t="s">
        <v>52</v>
      </c>
      <c r="BE4749" s="7">
        <v>98682</v>
      </c>
      <c r="BF4749" s="7" t="s">
        <v>6730</v>
      </c>
      <c r="BG4749" s="7">
        <v>104750.3</v>
      </c>
      <c r="BH4749" s="7">
        <v>0</v>
      </c>
      <c r="BI4749">
        <v>104480.22</v>
      </c>
      <c r="BJ4749">
        <v>0</v>
      </c>
      <c r="BK4749">
        <v>0</v>
      </c>
      <c r="BL4749">
        <v>0</v>
      </c>
      <c r="BM4749">
        <v>131.41</v>
      </c>
      <c r="BN4749">
        <v>27552.79</v>
      </c>
      <c r="BO4749" t="s">
        <v>6731</v>
      </c>
      <c r="BP4749">
        <v>29982</v>
      </c>
      <c r="BQ4749">
        <v>32315</v>
      </c>
      <c r="BR4749">
        <v>567385</v>
      </c>
      <c r="BS4749">
        <v>18551</v>
      </c>
      <c r="BT4749">
        <v>18</v>
      </c>
      <c r="BU4749" t="s">
        <v>6732</v>
      </c>
      <c r="BV4749" t="s">
        <v>4695</v>
      </c>
      <c r="BX4749">
        <v>44930.56354166667</v>
      </c>
    </row>
    <row r="4750" spans="1:76" x14ac:dyDescent="0.25">
      <c r="A4750" t="s">
        <v>6733</v>
      </c>
      <c r="B4750" t="s">
        <v>6734</v>
      </c>
      <c r="C4750" t="s">
        <v>46</v>
      </c>
      <c r="D4750">
        <v>44650</v>
      </c>
      <c r="E4750" s="1">
        <v>44699</v>
      </c>
      <c r="I4750">
        <v>44650</v>
      </c>
      <c r="J4750">
        <v>2022</v>
      </c>
      <c r="K4750" t="s">
        <v>48</v>
      </c>
      <c r="L4750" t="s">
        <v>6735</v>
      </c>
      <c r="N4750" t="s">
        <v>6736</v>
      </c>
      <c r="O4750" t="s">
        <v>6737</v>
      </c>
      <c r="P4750" t="s">
        <v>155</v>
      </c>
      <c r="Q4750" t="s">
        <v>5990</v>
      </c>
      <c r="R4750">
        <v>98576</v>
      </c>
      <c r="S4750" t="s">
        <v>6738</v>
      </c>
      <c r="T4750" t="s">
        <v>6739</v>
      </c>
      <c r="U4750">
        <v>3602398190</v>
      </c>
      <c r="V4750" t="s">
        <v>6344</v>
      </c>
      <c r="W4750">
        <v>24</v>
      </c>
      <c r="X4750" t="s">
        <v>5607</v>
      </c>
      <c r="Y4750">
        <v>4229</v>
      </c>
      <c r="Z4750" t="s">
        <v>155</v>
      </c>
      <c r="AA4750" t="s">
        <v>4785</v>
      </c>
      <c r="AB4750">
        <v>195593</v>
      </c>
      <c r="AC4750" t="s">
        <v>146</v>
      </c>
      <c r="AD4750" t="s">
        <v>4690</v>
      </c>
      <c r="AE4750" t="s">
        <v>107</v>
      </c>
      <c r="AF4750" t="s">
        <v>107</v>
      </c>
      <c r="AI4750" s="1"/>
      <c r="AJ4750" t="s">
        <v>72</v>
      </c>
      <c r="AK4750" t="s">
        <v>4691</v>
      </c>
      <c r="AL4750">
        <v>44873</v>
      </c>
      <c r="AM4750" t="s">
        <v>4878</v>
      </c>
      <c r="AN4750" t="b">
        <v>1</v>
      </c>
      <c r="AO4750" t="b">
        <v>1</v>
      </c>
      <c r="AP4750" t="b">
        <v>1</v>
      </c>
      <c r="AQ4750" t="s">
        <v>60</v>
      </c>
      <c r="AR4750" t="s">
        <v>61</v>
      </c>
      <c r="BB4750" s="7" t="s">
        <v>6736</v>
      </c>
      <c r="BC4750" s="7" t="s">
        <v>6737</v>
      </c>
      <c r="BD4750" s="7" t="s">
        <v>5990</v>
      </c>
      <c r="BE4750" s="7">
        <v>98576</v>
      </c>
      <c r="BF4750" s="7">
        <v>3602398190</v>
      </c>
      <c r="BO4750" t="s">
        <v>6740</v>
      </c>
      <c r="BP4750">
        <v>30537</v>
      </c>
      <c r="BQ4750">
        <v>63</v>
      </c>
      <c r="BR4750">
        <v>567758</v>
      </c>
      <c r="BU4750" t="s">
        <v>6735</v>
      </c>
      <c r="BV4750" t="s">
        <v>4695</v>
      </c>
      <c r="BX4750">
        <v>45033.498599537037</v>
      </c>
    </row>
    <row r="4751" spans="1:76" x14ac:dyDescent="0.25">
      <c r="A4751" t="s">
        <v>6741</v>
      </c>
      <c r="B4751" t="s">
        <v>5584</v>
      </c>
      <c r="C4751" t="s">
        <v>46</v>
      </c>
      <c r="D4751">
        <v>44594</v>
      </c>
      <c r="E4751" s="1">
        <v>44697</v>
      </c>
      <c r="H4751" t="s">
        <v>47</v>
      </c>
      <c r="I4751">
        <v>44594</v>
      </c>
      <c r="J4751">
        <v>2022</v>
      </c>
      <c r="K4751" t="s">
        <v>48</v>
      </c>
      <c r="L4751" t="s">
        <v>5585</v>
      </c>
      <c r="N4751" t="s">
        <v>5586</v>
      </c>
      <c r="O4751" t="s">
        <v>110</v>
      </c>
      <c r="P4751" t="s">
        <v>111</v>
      </c>
      <c r="Q4751" t="s">
        <v>52</v>
      </c>
      <c r="R4751">
        <v>98367</v>
      </c>
      <c r="S4751" t="s">
        <v>5587</v>
      </c>
      <c r="T4751" t="s">
        <v>5588</v>
      </c>
      <c r="U4751" t="s">
        <v>5589</v>
      </c>
      <c r="V4751" t="s">
        <v>5396</v>
      </c>
      <c r="W4751">
        <v>20</v>
      </c>
      <c r="X4751" t="s">
        <v>4824</v>
      </c>
      <c r="Y4751">
        <v>3539</v>
      </c>
      <c r="Z4751" t="s">
        <v>111</v>
      </c>
      <c r="AA4751" t="s">
        <v>4785</v>
      </c>
      <c r="AB4751">
        <v>186580</v>
      </c>
      <c r="AC4751" t="s">
        <v>146</v>
      </c>
      <c r="AD4751" t="s">
        <v>4690</v>
      </c>
      <c r="AE4751" t="s">
        <v>107</v>
      </c>
      <c r="AF4751" t="s">
        <v>107</v>
      </c>
      <c r="AI4751" s="1"/>
      <c r="AJ4751" t="s">
        <v>72</v>
      </c>
      <c r="AK4751" t="s">
        <v>4691</v>
      </c>
      <c r="AL4751">
        <v>44873</v>
      </c>
      <c r="AM4751" t="s">
        <v>4692</v>
      </c>
      <c r="AN4751" t="b">
        <v>1</v>
      </c>
      <c r="AO4751" t="b">
        <v>1</v>
      </c>
      <c r="AP4751" t="b">
        <v>1</v>
      </c>
      <c r="AQ4751" t="s">
        <v>60</v>
      </c>
      <c r="AR4751" t="s">
        <v>61</v>
      </c>
      <c r="BB4751" s="7" t="s">
        <v>5590</v>
      </c>
      <c r="BC4751" s="7" t="s">
        <v>411</v>
      </c>
      <c r="BD4751" s="7" t="s">
        <v>52</v>
      </c>
      <c r="BE4751" s="7">
        <v>98332</v>
      </c>
      <c r="BF4751" s="7" t="s">
        <v>5591</v>
      </c>
      <c r="BG4751" s="7">
        <v>20056.48</v>
      </c>
      <c r="BH4751" s="7">
        <v>0</v>
      </c>
      <c r="BI4751">
        <v>17337.72</v>
      </c>
      <c r="BJ4751">
        <v>0</v>
      </c>
      <c r="BK4751">
        <v>0</v>
      </c>
      <c r="BL4751">
        <v>0</v>
      </c>
      <c r="BM4751">
        <v>189.31</v>
      </c>
      <c r="BN4751">
        <v>0</v>
      </c>
      <c r="BO4751" t="s">
        <v>6742</v>
      </c>
      <c r="BP4751">
        <v>30225</v>
      </c>
      <c r="BQ4751">
        <v>221</v>
      </c>
      <c r="BR4751">
        <v>567529</v>
      </c>
      <c r="BS4751">
        <v>18774</v>
      </c>
      <c r="BU4751" t="s">
        <v>5593</v>
      </c>
      <c r="BV4751" t="s">
        <v>4695</v>
      </c>
      <c r="BX4751">
        <v>45030.601643518516</v>
      </c>
    </row>
    <row r="4752" spans="1:76" x14ac:dyDescent="0.25">
      <c r="A4752" t="s">
        <v>6743</v>
      </c>
      <c r="B4752" t="s">
        <v>6744</v>
      </c>
      <c r="C4752" t="s">
        <v>46</v>
      </c>
      <c r="D4752">
        <v>44674</v>
      </c>
      <c r="E4752" s="1"/>
      <c r="G4752">
        <v>44679</v>
      </c>
      <c r="I4752">
        <v>44674</v>
      </c>
      <c r="J4752">
        <v>2022</v>
      </c>
      <c r="K4752" t="s">
        <v>77</v>
      </c>
      <c r="L4752" t="s">
        <v>6745</v>
      </c>
      <c r="N4752" t="s">
        <v>6746</v>
      </c>
      <c r="O4752" t="s">
        <v>3193</v>
      </c>
      <c r="P4752" t="s">
        <v>1794</v>
      </c>
      <c r="Q4752" t="s">
        <v>52</v>
      </c>
      <c r="R4752">
        <v>98339</v>
      </c>
      <c r="S4752" t="s">
        <v>6747</v>
      </c>
      <c r="T4752" t="s">
        <v>6748</v>
      </c>
      <c r="U4752">
        <v>3603790203</v>
      </c>
      <c r="V4752" t="s">
        <v>5396</v>
      </c>
      <c r="W4752">
        <v>20</v>
      </c>
      <c r="X4752" t="s">
        <v>5167</v>
      </c>
      <c r="Y4752">
        <v>3433</v>
      </c>
      <c r="Z4752" t="s">
        <v>1794</v>
      </c>
      <c r="AA4752" t="s">
        <v>4785</v>
      </c>
      <c r="AB4752">
        <v>27575</v>
      </c>
      <c r="AC4752" t="s">
        <v>146</v>
      </c>
      <c r="AD4752" t="s">
        <v>4690</v>
      </c>
      <c r="AE4752" t="s">
        <v>107</v>
      </c>
      <c r="AF4752" t="s">
        <v>107</v>
      </c>
      <c r="AI4752" s="1"/>
      <c r="AJ4752" t="s">
        <v>72</v>
      </c>
      <c r="AK4752" t="s">
        <v>4691</v>
      </c>
      <c r="AL4752">
        <v>44873</v>
      </c>
      <c r="AM4752" t="s">
        <v>4878</v>
      </c>
      <c r="AN4752" t="b">
        <v>0</v>
      </c>
      <c r="BB4752" s="7" t="s">
        <v>6746</v>
      </c>
      <c r="BC4752" s="7" t="s">
        <v>3193</v>
      </c>
      <c r="BD4752" s="7" t="s">
        <v>52</v>
      </c>
      <c r="BE4752" s="7">
        <v>98339</v>
      </c>
      <c r="BF4752" s="7">
        <v>3603790203</v>
      </c>
      <c r="BO4752" t="s">
        <v>6749</v>
      </c>
      <c r="BP4752">
        <v>30717</v>
      </c>
      <c r="BQ4752">
        <v>348</v>
      </c>
      <c r="BR4752">
        <v>567900</v>
      </c>
      <c r="BU4752" t="s">
        <v>6750</v>
      </c>
      <c r="BV4752" t="s">
        <v>4695</v>
      </c>
      <c r="BX4752">
        <v>45015.556261574071</v>
      </c>
    </row>
    <row r="4753" spans="1:76" x14ac:dyDescent="0.25">
      <c r="A4753" t="s">
        <v>6751</v>
      </c>
      <c r="B4753" t="s">
        <v>1082</v>
      </c>
      <c r="C4753" t="s">
        <v>46</v>
      </c>
      <c r="D4753">
        <v>44207</v>
      </c>
      <c r="E4753" s="1">
        <v>44697</v>
      </c>
      <c r="H4753" t="s">
        <v>47</v>
      </c>
      <c r="I4753">
        <v>44207</v>
      </c>
      <c r="J4753">
        <v>2022</v>
      </c>
      <c r="K4753" t="s">
        <v>48</v>
      </c>
      <c r="L4753" t="s">
        <v>6752</v>
      </c>
      <c r="N4753" t="s">
        <v>6753</v>
      </c>
      <c r="O4753" t="s">
        <v>4701</v>
      </c>
      <c r="P4753" t="s">
        <v>105</v>
      </c>
      <c r="Q4753" t="s">
        <v>52</v>
      </c>
      <c r="R4753">
        <v>99210</v>
      </c>
      <c r="S4753" t="s">
        <v>6754</v>
      </c>
      <c r="T4753" t="s">
        <v>4702</v>
      </c>
      <c r="U4753" t="s">
        <v>4703</v>
      </c>
      <c r="V4753" t="s">
        <v>54</v>
      </c>
      <c r="W4753">
        <v>13</v>
      </c>
      <c r="X4753" t="s">
        <v>260</v>
      </c>
      <c r="Y4753">
        <v>4783</v>
      </c>
      <c r="Z4753" t="s">
        <v>105</v>
      </c>
      <c r="AA4753" t="s">
        <v>57</v>
      </c>
      <c r="AB4753">
        <v>99777</v>
      </c>
      <c r="AC4753" t="s">
        <v>146</v>
      </c>
      <c r="AD4753" t="s">
        <v>4690</v>
      </c>
      <c r="AE4753" t="s">
        <v>107</v>
      </c>
      <c r="AF4753" t="s">
        <v>107</v>
      </c>
      <c r="AI4753" s="1">
        <v>1</v>
      </c>
      <c r="AJ4753" t="s">
        <v>72</v>
      </c>
      <c r="AK4753" t="s">
        <v>4691</v>
      </c>
      <c r="AL4753">
        <v>44873</v>
      </c>
      <c r="AM4753" t="s">
        <v>4692</v>
      </c>
      <c r="AN4753" t="b">
        <v>1</v>
      </c>
      <c r="AO4753" t="b">
        <v>1</v>
      </c>
      <c r="AP4753" t="b">
        <v>1</v>
      </c>
      <c r="AQ4753" t="s">
        <v>60</v>
      </c>
      <c r="AR4753" t="s">
        <v>61</v>
      </c>
      <c r="BB4753" s="7" t="s">
        <v>6755</v>
      </c>
      <c r="BC4753" s="7" t="s">
        <v>4701</v>
      </c>
      <c r="BD4753" s="7" t="s">
        <v>5990</v>
      </c>
      <c r="BE4753" s="7">
        <v>99223</v>
      </c>
      <c r="BF4753" s="7" t="s">
        <v>4704</v>
      </c>
      <c r="BG4753" s="7">
        <v>250694.75</v>
      </c>
      <c r="BH4753" s="7">
        <v>15984.85</v>
      </c>
      <c r="BI4753">
        <v>266679.59999999998</v>
      </c>
      <c r="BJ4753">
        <v>0</v>
      </c>
      <c r="BK4753">
        <v>0</v>
      </c>
      <c r="BL4753">
        <v>0</v>
      </c>
      <c r="BM4753">
        <v>10864.58</v>
      </c>
      <c r="BN4753">
        <v>0</v>
      </c>
      <c r="BO4753" t="s">
        <v>6756</v>
      </c>
      <c r="BP4753">
        <v>26434</v>
      </c>
      <c r="BQ4753">
        <v>841</v>
      </c>
      <c r="BR4753">
        <v>93089</v>
      </c>
      <c r="BS4753">
        <v>16706</v>
      </c>
      <c r="BT4753">
        <v>3</v>
      </c>
      <c r="BU4753" t="s">
        <v>4706</v>
      </c>
      <c r="BV4753" t="s">
        <v>4695</v>
      </c>
      <c r="BX4753">
        <v>45025.541122685187</v>
      </c>
    </row>
    <row r="4754" spans="1:76" x14ac:dyDescent="0.25">
      <c r="A4754" t="s">
        <v>6757</v>
      </c>
      <c r="B4754" t="s">
        <v>6758</v>
      </c>
      <c r="C4754" t="s">
        <v>46</v>
      </c>
      <c r="D4754">
        <v>44697</v>
      </c>
      <c r="E4754" s="1">
        <v>44697</v>
      </c>
      <c r="H4754" t="s">
        <v>47</v>
      </c>
      <c r="I4754">
        <v>44697</v>
      </c>
      <c r="J4754">
        <v>2022</v>
      </c>
      <c r="K4754" t="s">
        <v>48</v>
      </c>
      <c r="L4754" t="s">
        <v>6759</v>
      </c>
      <c r="N4754" t="s">
        <v>6760</v>
      </c>
      <c r="O4754" t="s">
        <v>6761</v>
      </c>
      <c r="P4754" t="s">
        <v>462</v>
      </c>
      <c r="Q4754" t="s">
        <v>52</v>
      </c>
      <c r="R4754">
        <v>99362</v>
      </c>
      <c r="S4754" t="s">
        <v>6762</v>
      </c>
      <c r="T4754" t="s">
        <v>6763</v>
      </c>
      <c r="U4754">
        <v>5092009881</v>
      </c>
      <c r="V4754" t="s">
        <v>54</v>
      </c>
      <c r="W4754">
        <v>13</v>
      </c>
      <c r="X4754" t="s">
        <v>461</v>
      </c>
      <c r="Y4754">
        <v>4809</v>
      </c>
      <c r="Z4754" t="s">
        <v>462</v>
      </c>
      <c r="AA4754" t="s">
        <v>57</v>
      </c>
      <c r="AB4754">
        <v>91125</v>
      </c>
      <c r="AC4754" t="s">
        <v>146</v>
      </c>
      <c r="AD4754" t="s">
        <v>4690</v>
      </c>
      <c r="AE4754" t="s">
        <v>107</v>
      </c>
      <c r="AF4754" t="s">
        <v>107</v>
      </c>
      <c r="AI4754" s="1">
        <v>2</v>
      </c>
      <c r="AJ4754" t="s">
        <v>72</v>
      </c>
      <c r="AK4754" t="s">
        <v>4691</v>
      </c>
      <c r="AL4754">
        <v>44873</v>
      </c>
      <c r="AM4754" t="s">
        <v>4692</v>
      </c>
      <c r="AN4754" t="b">
        <v>1</v>
      </c>
      <c r="AO4754" t="b">
        <v>1</v>
      </c>
      <c r="AP4754" t="b">
        <v>1</v>
      </c>
      <c r="AQ4754" t="s">
        <v>60</v>
      </c>
      <c r="AR4754" t="s">
        <v>99</v>
      </c>
      <c r="BB4754" s="7" t="s">
        <v>6764</v>
      </c>
      <c r="BC4754" s="7" t="s">
        <v>4701</v>
      </c>
      <c r="BD4754" s="7" t="s">
        <v>5990</v>
      </c>
      <c r="BE4754" s="7">
        <v>99208</v>
      </c>
      <c r="BF4754" s="7">
        <v>5097233811</v>
      </c>
      <c r="BG4754" s="7">
        <v>40551.699999999997</v>
      </c>
      <c r="BH4754" s="7">
        <v>0</v>
      </c>
      <c r="BI4754">
        <v>38871.19</v>
      </c>
      <c r="BJ4754">
        <v>0</v>
      </c>
      <c r="BK4754">
        <v>0</v>
      </c>
      <c r="BL4754">
        <v>0</v>
      </c>
      <c r="BM4754">
        <v>916.58</v>
      </c>
      <c r="BN4754">
        <v>0</v>
      </c>
      <c r="BO4754" t="s">
        <v>6765</v>
      </c>
      <c r="BP4754">
        <v>30846</v>
      </c>
      <c r="BQ4754">
        <v>34702</v>
      </c>
      <c r="BR4754">
        <v>567981</v>
      </c>
      <c r="BS4754">
        <v>19109</v>
      </c>
      <c r="BT4754">
        <v>16</v>
      </c>
      <c r="BU4754" t="s">
        <v>6766</v>
      </c>
      <c r="BV4754" t="s">
        <v>4695</v>
      </c>
      <c r="BX4754">
        <v>44955.478460648148</v>
      </c>
    </row>
    <row r="4755" spans="1:76" x14ac:dyDescent="0.25">
      <c r="A4755" t="s">
        <v>6767</v>
      </c>
      <c r="B4755" t="s">
        <v>6768</v>
      </c>
      <c r="C4755" t="s">
        <v>46</v>
      </c>
      <c r="D4755">
        <v>44662</v>
      </c>
      <c r="E4755" s="1">
        <v>44697</v>
      </c>
      <c r="H4755" t="s">
        <v>47</v>
      </c>
      <c r="I4755">
        <v>44662</v>
      </c>
      <c r="J4755">
        <v>2022</v>
      </c>
      <c r="K4755" t="s">
        <v>48</v>
      </c>
      <c r="L4755" t="s">
        <v>6769</v>
      </c>
      <c r="N4755" t="s">
        <v>6683</v>
      </c>
      <c r="O4755" t="s">
        <v>4715</v>
      </c>
      <c r="P4755" t="s">
        <v>68</v>
      </c>
      <c r="Q4755" t="s">
        <v>52</v>
      </c>
      <c r="R4755">
        <v>98108</v>
      </c>
      <c r="S4755" t="s">
        <v>6770</v>
      </c>
      <c r="T4755" t="s">
        <v>6771</v>
      </c>
      <c r="U4755" t="s">
        <v>6772</v>
      </c>
      <c r="V4755" t="s">
        <v>54</v>
      </c>
      <c r="W4755">
        <v>13</v>
      </c>
      <c r="X4755" t="s">
        <v>486</v>
      </c>
      <c r="Y4755">
        <v>4852</v>
      </c>
      <c r="Z4755" t="s">
        <v>68</v>
      </c>
      <c r="AA4755" t="s">
        <v>57</v>
      </c>
      <c r="AB4755">
        <v>101194</v>
      </c>
      <c r="AC4755" t="s">
        <v>146</v>
      </c>
      <c r="AD4755" t="s">
        <v>4690</v>
      </c>
      <c r="AE4755" t="s">
        <v>107</v>
      </c>
      <c r="AF4755" t="s">
        <v>107</v>
      </c>
      <c r="AI4755" s="1">
        <v>2</v>
      </c>
      <c r="AJ4755" t="s">
        <v>72</v>
      </c>
      <c r="AK4755" t="s">
        <v>4691</v>
      </c>
      <c r="AL4755">
        <v>44873</v>
      </c>
      <c r="AM4755" t="s">
        <v>4692</v>
      </c>
      <c r="AN4755" t="b">
        <v>1</v>
      </c>
      <c r="AO4755" t="b">
        <v>1</v>
      </c>
      <c r="AP4755" t="b">
        <v>0</v>
      </c>
      <c r="AQ4755" t="s">
        <v>177</v>
      </c>
      <c r="BB4755" s="7" t="s">
        <v>6683</v>
      </c>
      <c r="BC4755" s="7" t="s">
        <v>4715</v>
      </c>
      <c r="BD4755" s="7" t="s">
        <v>52</v>
      </c>
      <c r="BE4755" s="7">
        <v>98108</v>
      </c>
      <c r="BF4755" s="7">
        <v>2066012448</v>
      </c>
      <c r="BG4755" s="7">
        <v>19964.02</v>
      </c>
      <c r="BH4755" s="7">
        <v>0</v>
      </c>
      <c r="BI4755">
        <v>19964.080000000002</v>
      </c>
      <c r="BJ4755">
        <v>0</v>
      </c>
      <c r="BK4755">
        <v>0</v>
      </c>
      <c r="BL4755">
        <v>0</v>
      </c>
      <c r="BO4755" t="s">
        <v>6773</v>
      </c>
      <c r="BP4755">
        <v>30508</v>
      </c>
      <c r="BQ4755">
        <v>32655</v>
      </c>
      <c r="BR4755">
        <v>567823</v>
      </c>
      <c r="BS4755">
        <v>18997</v>
      </c>
      <c r="BT4755">
        <v>37</v>
      </c>
      <c r="BU4755" t="s">
        <v>5323</v>
      </c>
      <c r="BV4755" t="s">
        <v>4695</v>
      </c>
      <c r="BX4755">
        <v>45229.852870370371</v>
      </c>
    </row>
    <row r="4756" spans="1:76" x14ac:dyDescent="0.25">
      <c r="A4756" t="s">
        <v>6782</v>
      </c>
      <c r="B4756" t="s">
        <v>6783</v>
      </c>
      <c r="C4756" t="s">
        <v>46</v>
      </c>
      <c r="D4756">
        <v>44701</v>
      </c>
      <c r="E4756" s="1">
        <v>44697</v>
      </c>
      <c r="I4756">
        <v>44701</v>
      </c>
      <c r="J4756">
        <v>2022</v>
      </c>
      <c r="K4756" t="s">
        <v>48</v>
      </c>
      <c r="L4756" t="s">
        <v>6784</v>
      </c>
      <c r="N4756" t="s">
        <v>6785</v>
      </c>
      <c r="O4756" t="s">
        <v>6786</v>
      </c>
      <c r="P4756" t="s">
        <v>1289</v>
      </c>
      <c r="Q4756" t="s">
        <v>52</v>
      </c>
      <c r="R4756">
        <v>99347</v>
      </c>
      <c r="S4756" t="s">
        <v>6787</v>
      </c>
      <c r="T4756" t="s">
        <v>6787</v>
      </c>
      <c r="U4756">
        <v>5098431163</v>
      </c>
      <c r="V4756" t="s">
        <v>5571</v>
      </c>
      <c r="W4756">
        <v>28</v>
      </c>
      <c r="X4756" t="s">
        <v>5483</v>
      </c>
      <c r="Y4756">
        <v>3320</v>
      </c>
      <c r="Z4756" t="s">
        <v>1289</v>
      </c>
      <c r="AA4756" t="s">
        <v>4785</v>
      </c>
      <c r="AB4756">
        <v>1685</v>
      </c>
      <c r="AC4756" t="s">
        <v>146</v>
      </c>
      <c r="AD4756" t="s">
        <v>4690</v>
      </c>
      <c r="AE4756" t="s">
        <v>107</v>
      </c>
      <c r="AF4756" t="s">
        <v>107</v>
      </c>
      <c r="AI4756" s="1"/>
      <c r="AJ4756" t="s">
        <v>72</v>
      </c>
      <c r="AK4756" t="s">
        <v>4691</v>
      </c>
      <c r="AL4756">
        <v>44873</v>
      </c>
      <c r="AM4756" t="s">
        <v>4878</v>
      </c>
      <c r="AN4756" t="b">
        <v>1</v>
      </c>
      <c r="AO4756" t="b">
        <v>1</v>
      </c>
      <c r="AP4756" t="b">
        <v>1</v>
      </c>
      <c r="AQ4756" t="s">
        <v>60</v>
      </c>
      <c r="AR4756" t="s">
        <v>61</v>
      </c>
      <c r="BB4756" s="7" t="s">
        <v>6785</v>
      </c>
      <c r="BC4756" s="7" t="s">
        <v>6786</v>
      </c>
      <c r="BD4756" s="7" t="s">
        <v>52</v>
      </c>
      <c r="BE4756" s="7">
        <v>99347</v>
      </c>
      <c r="BF4756" s="7">
        <v>5098431163</v>
      </c>
      <c r="BO4756" t="s">
        <v>6788</v>
      </c>
      <c r="BP4756">
        <v>30915</v>
      </c>
      <c r="BQ4756">
        <v>742</v>
      </c>
      <c r="BR4756">
        <v>601601</v>
      </c>
      <c r="BU4756" t="s">
        <v>6784</v>
      </c>
      <c r="BV4756" t="s">
        <v>4695</v>
      </c>
      <c r="BX4756">
        <v>44994.425196759257</v>
      </c>
    </row>
    <row r="4757" spans="1:76" x14ac:dyDescent="0.25">
      <c r="A4757" t="s">
        <v>6789</v>
      </c>
      <c r="B4757" t="s">
        <v>6790</v>
      </c>
      <c r="C4757" t="s">
        <v>46</v>
      </c>
      <c r="D4757">
        <v>44592</v>
      </c>
      <c r="E4757" s="1">
        <v>44697</v>
      </c>
      <c r="H4757" t="s">
        <v>47</v>
      </c>
      <c r="I4757">
        <v>44592</v>
      </c>
      <c r="J4757">
        <v>2022</v>
      </c>
      <c r="K4757" t="s">
        <v>48</v>
      </c>
      <c r="L4757" t="s">
        <v>6791</v>
      </c>
      <c r="N4757" t="s">
        <v>6792</v>
      </c>
      <c r="O4757" t="s">
        <v>6793</v>
      </c>
      <c r="P4757" t="s">
        <v>1794</v>
      </c>
      <c r="Q4757" t="s">
        <v>52</v>
      </c>
      <c r="R4757">
        <v>98368</v>
      </c>
      <c r="S4757" t="s">
        <v>6794</v>
      </c>
      <c r="T4757" t="s">
        <v>6795</v>
      </c>
      <c r="U4757" t="s">
        <v>6796</v>
      </c>
      <c r="V4757" t="s">
        <v>5331</v>
      </c>
      <c r="W4757">
        <v>26</v>
      </c>
      <c r="X4757" t="s">
        <v>5167</v>
      </c>
      <c r="Y4757">
        <v>3433</v>
      </c>
      <c r="Z4757" t="s">
        <v>1794</v>
      </c>
      <c r="AA4757" t="s">
        <v>4785</v>
      </c>
      <c r="AB4757">
        <v>27575</v>
      </c>
      <c r="AC4757" t="s">
        <v>146</v>
      </c>
      <c r="AD4757" t="s">
        <v>4690</v>
      </c>
      <c r="AE4757" t="s">
        <v>107</v>
      </c>
      <c r="AF4757" t="s">
        <v>107</v>
      </c>
      <c r="AI4757" s="1"/>
      <c r="AJ4757" t="s">
        <v>72</v>
      </c>
      <c r="AK4757" t="s">
        <v>4691</v>
      </c>
      <c r="AL4757">
        <v>44873</v>
      </c>
      <c r="AM4757" t="s">
        <v>4878</v>
      </c>
      <c r="AN4757" t="b">
        <v>1</v>
      </c>
      <c r="AO4757" t="b">
        <v>1</v>
      </c>
      <c r="AP4757" t="b">
        <v>1</v>
      </c>
      <c r="AQ4757" t="s">
        <v>60</v>
      </c>
      <c r="AR4757" t="s">
        <v>61</v>
      </c>
      <c r="BB4757" s="7" t="s">
        <v>6792</v>
      </c>
      <c r="BC4757" s="7" t="s">
        <v>6793</v>
      </c>
      <c r="BD4757" s="7" t="s">
        <v>52</v>
      </c>
      <c r="BE4757" s="7">
        <v>98368</v>
      </c>
      <c r="BF4757" s="7" t="s">
        <v>6797</v>
      </c>
      <c r="BG4757" s="7">
        <v>235.06</v>
      </c>
      <c r="BH4757" s="7">
        <v>0</v>
      </c>
      <c r="BI4757">
        <v>2641.05</v>
      </c>
      <c r="BJ4757">
        <v>0</v>
      </c>
      <c r="BK4757">
        <v>0</v>
      </c>
      <c r="BL4757">
        <v>0</v>
      </c>
      <c r="BM4757">
        <v>57.9</v>
      </c>
      <c r="BN4757">
        <v>0</v>
      </c>
      <c r="BO4757" t="s">
        <v>6798</v>
      </c>
      <c r="BP4757">
        <v>30196</v>
      </c>
      <c r="BQ4757">
        <v>540</v>
      </c>
      <c r="BR4757">
        <v>567506</v>
      </c>
      <c r="BS4757">
        <v>18683</v>
      </c>
      <c r="BU4757" t="s">
        <v>6799</v>
      </c>
      <c r="BV4757" t="s">
        <v>4695</v>
      </c>
      <c r="BX4757">
        <v>45068.857708333337</v>
      </c>
    </row>
    <row r="4758" spans="1:76" x14ac:dyDescent="0.25">
      <c r="A4758" t="s">
        <v>6800</v>
      </c>
      <c r="B4758" t="s">
        <v>6801</v>
      </c>
      <c r="C4758" t="s">
        <v>46</v>
      </c>
      <c r="D4758">
        <v>44694</v>
      </c>
      <c r="E4758" s="1">
        <v>44699</v>
      </c>
      <c r="H4758" t="s">
        <v>47</v>
      </c>
      <c r="I4758">
        <v>44694</v>
      </c>
      <c r="J4758">
        <v>2022</v>
      </c>
      <c r="K4758" t="s">
        <v>48</v>
      </c>
      <c r="L4758" t="s">
        <v>6802</v>
      </c>
      <c r="N4758" t="s">
        <v>6803</v>
      </c>
      <c r="O4758" t="s">
        <v>4715</v>
      </c>
      <c r="P4758" t="s">
        <v>68</v>
      </c>
      <c r="Q4758" t="s">
        <v>52</v>
      </c>
      <c r="R4758">
        <v>98118</v>
      </c>
      <c r="S4758" t="s">
        <v>6804</v>
      </c>
      <c r="T4758" t="s">
        <v>6805</v>
      </c>
      <c r="U4758" t="s">
        <v>6806</v>
      </c>
      <c r="V4758" t="s">
        <v>54</v>
      </c>
      <c r="W4758">
        <v>13</v>
      </c>
      <c r="X4758" t="s">
        <v>486</v>
      </c>
      <c r="Y4758">
        <v>4852</v>
      </c>
      <c r="Z4758" t="s">
        <v>68</v>
      </c>
      <c r="AA4758" t="s">
        <v>57</v>
      </c>
      <c r="AB4758">
        <v>101194</v>
      </c>
      <c r="AC4758" t="s">
        <v>146</v>
      </c>
      <c r="AD4758" t="s">
        <v>4690</v>
      </c>
      <c r="AE4758" t="s">
        <v>107</v>
      </c>
      <c r="AF4758" t="s">
        <v>107</v>
      </c>
      <c r="AI4758" s="1">
        <v>2</v>
      </c>
      <c r="AJ4758" t="s">
        <v>72</v>
      </c>
      <c r="AK4758" t="s">
        <v>4691</v>
      </c>
      <c r="AL4758">
        <v>44873</v>
      </c>
      <c r="AM4758" t="s">
        <v>4692</v>
      </c>
      <c r="AN4758" t="b">
        <v>1</v>
      </c>
      <c r="AO4758" t="b">
        <v>1</v>
      </c>
      <c r="AP4758" t="b">
        <v>0</v>
      </c>
      <c r="AQ4758" t="s">
        <v>177</v>
      </c>
      <c r="BB4758" s="7" t="s">
        <v>4714</v>
      </c>
      <c r="BC4758" s="7" t="s">
        <v>4715</v>
      </c>
      <c r="BD4758" s="7" t="s">
        <v>52</v>
      </c>
      <c r="BE4758" s="7">
        <v>98115</v>
      </c>
      <c r="BF4758" s="7" t="s">
        <v>4716</v>
      </c>
      <c r="BG4758" s="7">
        <v>47249.83</v>
      </c>
      <c r="BH4758" s="7">
        <v>0</v>
      </c>
      <c r="BI4758">
        <v>47249.83</v>
      </c>
      <c r="BJ4758">
        <v>0</v>
      </c>
      <c r="BK4758">
        <v>0</v>
      </c>
      <c r="BL4758">
        <v>8488.2999999999993</v>
      </c>
      <c r="BM4758">
        <v>73.510000000000005</v>
      </c>
      <c r="BN4758">
        <v>0</v>
      </c>
      <c r="BO4758" t="s">
        <v>6807</v>
      </c>
      <c r="BP4758">
        <v>30804</v>
      </c>
      <c r="BQ4758">
        <v>34694</v>
      </c>
      <c r="BR4758">
        <v>567964</v>
      </c>
      <c r="BS4758">
        <v>19192</v>
      </c>
      <c r="BT4758">
        <v>37</v>
      </c>
      <c r="BU4758" t="s">
        <v>4718</v>
      </c>
      <c r="BV4758" t="s">
        <v>4695</v>
      </c>
      <c r="BX4758">
        <v>44935.727372685185</v>
      </c>
    </row>
    <row r="4759" spans="1:76" x14ac:dyDescent="0.25">
      <c r="A4759" t="s">
        <v>6816</v>
      </c>
      <c r="B4759" t="s">
        <v>6817</v>
      </c>
      <c r="C4759" t="s">
        <v>46</v>
      </c>
      <c r="D4759">
        <v>44629</v>
      </c>
      <c r="E4759" s="1">
        <v>44698</v>
      </c>
      <c r="H4759" t="s">
        <v>47</v>
      </c>
      <c r="I4759">
        <v>44629</v>
      </c>
      <c r="J4759">
        <v>2022</v>
      </c>
      <c r="K4759" t="s">
        <v>48</v>
      </c>
      <c r="L4759" t="s">
        <v>6818</v>
      </c>
      <c r="N4759" t="s">
        <v>6819</v>
      </c>
      <c r="O4759" t="s">
        <v>6820</v>
      </c>
      <c r="P4759" t="s">
        <v>1088</v>
      </c>
      <c r="Q4759" t="s">
        <v>52</v>
      </c>
      <c r="R4759">
        <v>98250</v>
      </c>
      <c r="S4759" t="s">
        <v>6821</v>
      </c>
      <c r="T4759" t="s">
        <v>6822</v>
      </c>
      <c r="U4759">
        <v>5094338609</v>
      </c>
      <c r="V4759" t="s">
        <v>5331</v>
      </c>
      <c r="W4759">
        <v>26</v>
      </c>
      <c r="X4759" t="s">
        <v>5498</v>
      </c>
      <c r="Y4759">
        <v>4038</v>
      </c>
      <c r="Z4759" t="s">
        <v>1088</v>
      </c>
      <c r="AA4759" t="s">
        <v>4785</v>
      </c>
      <c r="AB4759">
        <v>14569</v>
      </c>
      <c r="AC4759" t="s">
        <v>146</v>
      </c>
      <c r="AD4759" t="s">
        <v>4690</v>
      </c>
      <c r="AE4759" t="s">
        <v>107</v>
      </c>
      <c r="AF4759" t="s">
        <v>107</v>
      </c>
      <c r="AI4759" s="1"/>
      <c r="AJ4759" t="s">
        <v>72</v>
      </c>
      <c r="AK4759" t="s">
        <v>4691</v>
      </c>
      <c r="AL4759">
        <v>44873</v>
      </c>
      <c r="AM4759" t="s">
        <v>4878</v>
      </c>
      <c r="AN4759" t="b">
        <v>1</v>
      </c>
      <c r="AO4759" t="b">
        <v>1</v>
      </c>
      <c r="AP4759" t="b">
        <v>1</v>
      </c>
      <c r="AQ4759" t="s">
        <v>60</v>
      </c>
      <c r="AR4759" t="s">
        <v>61</v>
      </c>
      <c r="BB4759" s="7" t="s">
        <v>6819</v>
      </c>
      <c r="BC4759" s="7" t="s">
        <v>6820</v>
      </c>
      <c r="BD4759" s="7" t="s">
        <v>52</v>
      </c>
      <c r="BE4759" s="7">
        <v>98250</v>
      </c>
      <c r="BF4759" s="7">
        <v>5094338609</v>
      </c>
      <c r="BG4759" s="7">
        <v>3996.9</v>
      </c>
      <c r="BH4759" s="7">
        <v>0</v>
      </c>
      <c r="BI4759">
        <v>2197.84</v>
      </c>
      <c r="BJ4759">
        <v>0</v>
      </c>
      <c r="BK4759">
        <v>0</v>
      </c>
      <c r="BL4759">
        <v>0</v>
      </c>
      <c r="BM4759">
        <v>57.9</v>
      </c>
      <c r="BN4759">
        <v>0</v>
      </c>
      <c r="BO4759" t="s">
        <v>6823</v>
      </c>
      <c r="BP4759">
        <v>30406</v>
      </c>
      <c r="BQ4759">
        <v>32564</v>
      </c>
      <c r="BR4759">
        <v>567654</v>
      </c>
      <c r="BS4759">
        <v>18943</v>
      </c>
      <c r="BU4759" t="s">
        <v>6818</v>
      </c>
      <c r="BV4759" t="s">
        <v>4695</v>
      </c>
      <c r="BX4759">
        <v>45021.855196759258</v>
      </c>
    </row>
    <row r="4760" spans="1:76" x14ac:dyDescent="0.25">
      <c r="A4760" t="s">
        <v>11516</v>
      </c>
      <c r="B4760" t="s">
        <v>244</v>
      </c>
      <c r="C4760" t="s">
        <v>46</v>
      </c>
      <c r="D4760">
        <v>43654</v>
      </c>
      <c r="E4760" s="1"/>
      <c r="H4760" t="s">
        <v>47</v>
      </c>
      <c r="I4760">
        <v>43654</v>
      </c>
      <c r="J4760">
        <v>2022</v>
      </c>
      <c r="K4760" t="s">
        <v>85</v>
      </c>
      <c r="L4760" t="s">
        <v>11517</v>
      </c>
      <c r="N4760" t="s">
        <v>245</v>
      </c>
      <c r="O4760" t="s">
        <v>101</v>
      </c>
      <c r="P4760" t="s">
        <v>68</v>
      </c>
      <c r="Q4760" t="s">
        <v>52</v>
      </c>
      <c r="R4760">
        <v>98111</v>
      </c>
      <c r="S4760" t="s">
        <v>246</v>
      </c>
      <c r="T4760" t="s">
        <v>246</v>
      </c>
      <c r="U4760" t="s">
        <v>6505</v>
      </c>
      <c r="V4760" t="s">
        <v>90</v>
      </c>
      <c r="W4760">
        <v>12</v>
      </c>
      <c r="X4760" t="s">
        <v>247</v>
      </c>
      <c r="Y4760">
        <v>4775</v>
      </c>
      <c r="Z4760" t="s">
        <v>68</v>
      </c>
      <c r="AA4760" t="s">
        <v>57</v>
      </c>
      <c r="AB4760">
        <v>102761</v>
      </c>
      <c r="AC4760" t="s">
        <v>146</v>
      </c>
      <c r="AD4760" t="s">
        <v>4690</v>
      </c>
      <c r="AE4760" t="s">
        <v>107</v>
      </c>
      <c r="AF4760" t="s">
        <v>107</v>
      </c>
      <c r="AI4760" s="1"/>
      <c r="AJ4760" t="s">
        <v>72</v>
      </c>
      <c r="AK4760" t="s">
        <v>4691</v>
      </c>
      <c r="AL4760">
        <v>44873</v>
      </c>
      <c r="AM4760" t="s">
        <v>4692</v>
      </c>
      <c r="AN4760" t="b">
        <v>1</v>
      </c>
      <c r="BB4760" s="7" t="s">
        <v>248</v>
      </c>
      <c r="BC4760" s="7" t="s">
        <v>101</v>
      </c>
      <c r="BD4760" s="7" t="s">
        <v>52</v>
      </c>
      <c r="BE4760" s="7">
        <v>98101</v>
      </c>
      <c r="BF4760" s="7" t="s">
        <v>6505</v>
      </c>
      <c r="BG4760" s="7">
        <v>51510.09</v>
      </c>
      <c r="BH4760" s="7">
        <v>0</v>
      </c>
      <c r="BI4760">
        <v>51510.09</v>
      </c>
      <c r="BJ4760">
        <v>0</v>
      </c>
      <c r="BK4760">
        <v>0</v>
      </c>
      <c r="BL4760">
        <v>0</v>
      </c>
      <c r="BO4760" t="s">
        <v>11518</v>
      </c>
      <c r="BP4760">
        <v>23918</v>
      </c>
      <c r="BQ4760">
        <v>27089</v>
      </c>
      <c r="BR4760">
        <v>25157</v>
      </c>
      <c r="BS4760">
        <v>92</v>
      </c>
      <c r="BT4760">
        <v>46</v>
      </c>
      <c r="BU4760" t="s">
        <v>5938</v>
      </c>
      <c r="BV4760" t="s">
        <v>4695</v>
      </c>
      <c r="BX4760">
        <v>45032.733831018515</v>
      </c>
    </row>
    <row r="4761" spans="1:76" x14ac:dyDescent="0.25">
      <c r="A4761" t="s">
        <v>11976</v>
      </c>
      <c r="B4761" t="s">
        <v>869</v>
      </c>
      <c r="C4761" t="s">
        <v>46</v>
      </c>
      <c r="D4761">
        <v>43562</v>
      </c>
      <c r="E4761" s="1">
        <v>44697</v>
      </c>
      <c r="H4761" t="s">
        <v>47</v>
      </c>
      <c r="I4761">
        <v>43562</v>
      </c>
      <c r="J4761">
        <v>2022</v>
      </c>
      <c r="K4761" t="s">
        <v>48</v>
      </c>
      <c r="L4761" t="s">
        <v>11977</v>
      </c>
      <c r="N4761" t="s">
        <v>5133</v>
      </c>
      <c r="O4761" t="s">
        <v>101</v>
      </c>
      <c r="P4761" t="s">
        <v>68</v>
      </c>
      <c r="Q4761" t="s">
        <v>52</v>
      </c>
      <c r="R4761">
        <v>98102</v>
      </c>
      <c r="S4761" t="s">
        <v>1682</v>
      </c>
      <c r="T4761" t="s">
        <v>5134</v>
      </c>
      <c r="U4761" t="s">
        <v>11978</v>
      </c>
      <c r="V4761" t="s">
        <v>90</v>
      </c>
      <c r="W4761">
        <v>12</v>
      </c>
      <c r="X4761" t="s">
        <v>878</v>
      </c>
      <c r="Y4761">
        <v>4772</v>
      </c>
      <c r="Z4761" t="s">
        <v>68</v>
      </c>
      <c r="AA4761" t="s">
        <v>57</v>
      </c>
      <c r="AB4761">
        <v>95714</v>
      </c>
      <c r="AC4761" t="s">
        <v>146</v>
      </c>
      <c r="AD4761" t="s">
        <v>4690</v>
      </c>
      <c r="AE4761" t="s">
        <v>107</v>
      </c>
      <c r="AF4761" t="s">
        <v>107</v>
      </c>
      <c r="AI4761" s="1"/>
      <c r="AJ4761" t="s">
        <v>72</v>
      </c>
      <c r="AK4761" t="s">
        <v>4691</v>
      </c>
      <c r="AL4761">
        <v>44873</v>
      </c>
      <c r="AM4761" t="s">
        <v>4692</v>
      </c>
      <c r="AN4761" t="b">
        <v>1</v>
      </c>
      <c r="AO4761" t="b">
        <v>1</v>
      </c>
      <c r="AP4761" t="b">
        <v>1</v>
      </c>
      <c r="AQ4761" t="s">
        <v>60</v>
      </c>
      <c r="AR4761" t="s">
        <v>61</v>
      </c>
      <c r="BB4761" s="7" t="s">
        <v>5133</v>
      </c>
      <c r="BC4761" s="7" t="s">
        <v>101</v>
      </c>
      <c r="BD4761" s="7" t="s">
        <v>52</v>
      </c>
      <c r="BE4761" s="7">
        <v>98102</v>
      </c>
      <c r="BF4761" s="7" t="s">
        <v>11979</v>
      </c>
      <c r="BG4761" s="7">
        <v>240581.34</v>
      </c>
      <c r="BH4761" s="7">
        <v>6280.5</v>
      </c>
      <c r="BI4761">
        <v>137249.17000000001</v>
      </c>
      <c r="BJ4761">
        <v>0</v>
      </c>
      <c r="BK4761">
        <v>0</v>
      </c>
      <c r="BL4761">
        <v>0</v>
      </c>
      <c r="BM4761">
        <v>131.41</v>
      </c>
      <c r="BN4761">
        <v>0</v>
      </c>
      <c r="BO4761" t="s">
        <v>11980</v>
      </c>
      <c r="BP4761">
        <v>14869</v>
      </c>
      <c r="BQ4761">
        <v>26712</v>
      </c>
      <c r="BR4761">
        <v>1080</v>
      </c>
      <c r="BS4761">
        <v>106</v>
      </c>
      <c r="BT4761">
        <v>43</v>
      </c>
      <c r="BU4761" t="s">
        <v>8042</v>
      </c>
      <c r="BV4761" t="s">
        <v>4695</v>
      </c>
      <c r="BX4761">
        <v>45021.680393518516</v>
      </c>
    </row>
    <row r="4762" spans="1:76" x14ac:dyDescent="0.25">
      <c r="A4762" t="s">
        <v>11995</v>
      </c>
      <c r="B4762" t="s">
        <v>1091</v>
      </c>
      <c r="C4762" t="s">
        <v>46</v>
      </c>
      <c r="D4762">
        <v>43494</v>
      </c>
      <c r="E4762" s="1"/>
      <c r="H4762" t="s">
        <v>47</v>
      </c>
      <c r="I4762">
        <v>43494</v>
      </c>
      <c r="J4762">
        <v>2022</v>
      </c>
      <c r="K4762" t="s">
        <v>85</v>
      </c>
      <c r="L4762" t="s">
        <v>11996</v>
      </c>
      <c r="N4762" t="s">
        <v>11997</v>
      </c>
      <c r="O4762" t="s">
        <v>6713</v>
      </c>
      <c r="P4762" t="s">
        <v>68</v>
      </c>
      <c r="Q4762" t="s">
        <v>52</v>
      </c>
      <c r="R4762">
        <v>98064</v>
      </c>
      <c r="S4762" t="s">
        <v>11998</v>
      </c>
      <c r="T4762" t="s">
        <v>11999</v>
      </c>
      <c r="U4762" t="s">
        <v>4733</v>
      </c>
      <c r="V4762" t="s">
        <v>90</v>
      </c>
      <c r="W4762">
        <v>12</v>
      </c>
      <c r="X4762" t="s">
        <v>1094</v>
      </c>
      <c r="Y4762">
        <v>4776</v>
      </c>
      <c r="Z4762" t="s">
        <v>68</v>
      </c>
      <c r="AA4762" t="s">
        <v>57</v>
      </c>
      <c r="AB4762">
        <v>90863</v>
      </c>
      <c r="AC4762" t="s">
        <v>146</v>
      </c>
      <c r="AD4762" t="s">
        <v>4690</v>
      </c>
      <c r="AE4762" t="s">
        <v>107</v>
      </c>
      <c r="AF4762" t="s">
        <v>107</v>
      </c>
      <c r="AI4762" s="1"/>
      <c r="AJ4762" t="s">
        <v>72</v>
      </c>
      <c r="AK4762" t="s">
        <v>4691</v>
      </c>
      <c r="AL4762">
        <v>44873</v>
      </c>
      <c r="AM4762" t="s">
        <v>4692</v>
      </c>
      <c r="AN4762" t="b">
        <v>1</v>
      </c>
      <c r="BB4762" s="7" t="s">
        <v>4726</v>
      </c>
      <c r="BC4762" s="7" t="s">
        <v>101</v>
      </c>
      <c r="BD4762" s="7" t="s">
        <v>52</v>
      </c>
      <c r="BE4762" s="7">
        <v>98115</v>
      </c>
      <c r="BF4762" s="7" t="s">
        <v>4733</v>
      </c>
      <c r="BG4762" s="7">
        <v>144013.57</v>
      </c>
      <c r="BH4762" s="7">
        <v>3150.87</v>
      </c>
      <c r="BI4762">
        <v>202656.05</v>
      </c>
      <c r="BJ4762">
        <v>0</v>
      </c>
      <c r="BK4762">
        <v>0</v>
      </c>
      <c r="BL4762">
        <v>0</v>
      </c>
      <c r="BO4762" t="s">
        <v>12000</v>
      </c>
      <c r="BP4762">
        <v>4570</v>
      </c>
      <c r="BQ4762">
        <v>1005</v>
      </c>
      <c r="BR4762">
        <v>1063</v>
      </c>
      <c r="BS4762">
        <v>85</v>
      </c>
      <c r="BT4762">
        <v>47</v>
      </c>
      <c r="BU4762" t="s">
        <v>12001</v>
      </c>
      <c r="BV4762" t="s">
        <v>4695</v>
      </c>
      <c r="BX4762">
        <v>45017.76462962963</v>
      </c>
    </row>
    <row r="4763" spans="1:76" x14ac:dyDescent="0.25">
      <c r="A4763" t="s">
        <v>12002</v>
      </c>
      <c r="B4763" t="s">
        <v>342</v>
      </c>
      <c r="C4763" t="s">
        <v>46</v>
      </c>
      <c r="D4763">
        <v>43474</v>
      </c>
      <c r="E4763" s="1"/>
      <c r="H4763" t="s">
        <v>47</v>
      </c>
      <c r="I4763">
        <v>43474</v>
      </c>
      <c r="J4763">
        <v>2022</v>
      </c>
      <c r="K4763" t="s">
        <v>85</v>
      </c>
      <c r="L4763" t="s">
        <v>11666</v>
      </c>
      <c r="N4763" t="s">
        <v>83</v>
      </c>
      <c r="O4763" t="s">
        <v>101</v>
      </c>
      <c r="P4763" t="s">
        <v>68</v>
      </c>
      <c r="Q4763" t="s">
        <v>52</v>
      </c>
      <c r="R4763">
        <v>98109</v>
      </c>
      <c r="S4763" t="s">
        <v>345</v>
      </c>
      <c r="T4763" t="s">
        <v>8113</v>
      </c>
      <c r="U4763" t="s">
        <v>11668</v>
      </c>
      <c r="V4763" t="s">
        <v>90</v>
      </c>
      <c r="W4763">
        <v>12</v>
      </c>
      <c r="X4763" t="s">
        <v>450</v>
      </c>
      <c r="Y4763">
        <v>4765</v>
      </c>
      <c r="Z4763" t="s">
        <v>68</v>
      </c>
      <c r="AA4763" t="s">
        <v>57</v>
      </c>
      <c r="AB4763">
        <v>109534</v>
      </c>
      <c r="AC4763" t="s">
        <v>146</v>
      </c>
      <c r="AD4763" t="s">
        <v>4690</v>
      </c>
      <c r="AE4763" t="s">
        <v>107</v>
      </c>
      <c r="AF4763" t="s">
        <v>107</v>
      </c>
      <c r="AI4763" s="1"/>
      <c r="AJ4763" t="s">
        <v>72</v>
      </c>
      <c r="AK4763" t="s">
        <v>4691</v>
      </c>
      <c r="AL4763">
        <v>44873</v>
      </c>
      <c r="AM4763" t="s">
        <v>4692</v>
      </c>
      <c r="AN4763" t="b">
        <v>1</v>
      </c>
      <c r="BB4763" s="7" t="s">
        <v>83</v>
      </c>
      <c r="BC4763" s="7" t="s">
        <v>101</v>
      </c>
      <c r="BD4763" s="7" t="s">
        <v>52</v>
      </c>
      <c r="BE4763" s="7">
        <v>98109</v>
      </c>
      <c r="BF4763" s="7" t="s">
        <v>4860</v>
      </c>
      <c r="BG4763" s="7">
        <v>88286.55</v>
      </c>
      <c r="BH4763" s="7">
        <v>46207.91</v>
      </c>
      <c r="BI4763">
        <v>124229.63</v>
      </c>
      <c r="BJ4763">
        <v>0</v>
      </c>
      <c r="BK4763">
        <v>0</v>
      </c>
      <c r="BL4763">
        <v>0</v>
      </c>
      <c r="BO4763" t="s">
        <v>12003</v>
      </c>
      <c r="BP4763">
        <v>2594</v>
      </c>
      <c r="BQ4763">
        <v>26137</v>
      </c>
      <c r="BR4763">
        <v>1061</v>
      </c>
      <c r="BS4763">
        <v>72</v>
      </c>
      <c r="BT4763">
        <v>36</v>
      </c>
      <c r="BU4763" t="s">
        <v>5009</v>
      </c>
      <c r="BV4763" t="s">
        <v>4695</v>
      </c>
      <c r="BX4763">
        <v>45566.687025462961</v>
      </c>
    </row>
    <row r="4764" spans="1:76" x14ac:dyDescent="0.25">
      <c r="A4764" t="s">
        <v>12004</v>
      </c>
      <c r="B4764" t="s">
        <v>12005</v>
      </c>
      <c r="C4764" t="s">
        <v>46</v>
      </c>
      <c r="D4764">
        <v>44354</v>
      </c>
      <c r="E4764" s="1">
        <v>44697</v>
      </c>
      <c r="H4764" t="s">
        <v>47</v>
      </c>
      <c r="I4764">
        <v>44354</v>
      </c>
      <c r="J4764">
        <v>2022</v>
      </c>
      <c r="K4764" t="s">
        <v>48</v>
      </c>
      <c r="L4764" t="s">
        <v>12006</v>
      </c>
      <c r="N4764" t="s">
        <v>12007</v>
      </c>
      <c r="O4764" t="s">
        <v>411</v>
      </c>
      <c r="P4764" t="s">
        <v>115</v>
      </c>
      <c r="Q4764" t="s">
        <v>52</v>
      </c>
      <c r="R4764">
        <v>98332</v>
      </c>
      <c r="S4764" t="s">
        <v>12008</v>
      </c>
      <c r="T4764" t="s">
        <v>12009</v>
      </c>
      <c r="U4764" t="s">
        <v>12010</v>
      </c>
      <c r="V4764" t="s">
        <v>4783</v>
      </c>
      <c r="W4764">
        <v>25</v>
      </c>
      <c r="X4764" t="s">
        <v>4784</v>
      </c>
      <c r="Y4764">
        <v>3879</v>
      </c>
      <c r="Z4764" t="s">
        <v>115</v>
      </c>
      <c r="AA4764" t="s">
        <v>4785</v>
      </c>
      <c r="AB4764">
        <v>554326</v>
      </c>
      <c r="AC4764" t="s">
        <v>146</v>
      </c>
      <c r="AD4764" t="s">
        <v>4690</v>
      </c>
      <c r="AE4764" t="s">
        <v>107</v>
      </c>
      <c r="AF4764" t="s">
        <v>107</v>
      </c>
      <c r="AI4764" s="1">
        <v>7</v>
      </c>
      <c r="AJ4764" t="s">
        <v>72</v>
      </c>
      <c r="AK4764" t="s">
        <v>4691</v>
      </c>
      <c r="AL4764">
        <v>44873</v>
      </c>
      <c r="AM4764" t="s">
        <v>4692</v>
      </c>
      <c r="AN4764" t="b">
        <v>1</v>
      </c>
      <c r="AO4764" t="b">
        <v>1</v>
      </c>
      <c r="AP4764" t="b">
        <v>1</v>
      </c>
      <c r="AQ4764" t="s">
        <v>60</v>
      </c>
      <c r="AR4764" t="s">
        <v>61</v>
      </c>
      <c r="BB4764" s="7" t="s">
        <v>83</v>
      </c>
      <c r="BC4764" s="7" t="s">
        <v>101</v>
      </c>
      <c r="BD4764" s="7" t="s">
        <v>52</v>
      </c>
      <c r="BE4764" s="7">
        <v>98109</v>
      </c>
      <c r="BF4764" s="7" t="s">
        <v>4860</v>
      </c>
      <c r="BG4764" s="7">
        <v>163169.93</v>
      </c>
      <c r="BH4764" s="7">
        <v>0</v>
      </c>
      <c r="BI4764">
        <v>125355.21</v>
      </c>
      <c r="BJ4764">
        <v>0</v>
      </c>
      <c r="BK4764">
        <v>0</v>
      </c>
      <c r="BL4764">
        <v>32013.18</v>
      </c>
      <c r="BM4764">
        <v>461.5</v>
      </c>
      <c r="BN4764">
        <v>0</v>
      </c>
      <c r="BO4764" t="s">
        <v>12011</v>
      </c>
      <c r="BP4764">
        <v>28857</v>
      </c>
      <c r="BQ4764">
        <v>1127</v>
      </c>
      <c r="BR4764">
        <v>507900</v>
      </c>
      <c r="BS4764">
        <v>17896</v>
      </c>
      <c r="BU4764" t="s">
        <v>5009</v>
      </c>
      <c r="BV4764" t="s">
        <v>4695</v>
      </c>
      <c r="BX4764">
        <v>44936.596053240741</v>
      </c>
    </row>
    <row r="4765" spans="1:76" x14ac:dyDescent="0.25">
      <c r="A4765" t="s">
        <v>12012</v>
      </c>
      <c r="B4765" t="s">
        <v>12013</v>
      </c>
      <c r="C4765" t="s">
        <v>46</v>
      </c>
      <c r="D4765">
        <v>44589</v>
      </c>
      <c r="E4765" s="1">
        <v>44697</v>
      </c>
      <c r="H4765" t="s">
        <v>47</v>
      </c>
      <c r="I4765">
        <v>44589</v>
      </c>
      <c r="J4765">
        <v>2022</v>
      </c>
      <c r="K4765" t="s">
        <v>48</v>
      </c>
      <c r="L4765" t="s">
        <v>12014</v>
      </c>
      <c r="N4765" t="s">
        <v>5025</v>
      </c>
      <c r="O4765" t="s">
        <v>4715</v>
      </c>
      <c r="P4765" t="s">
        <v>68</v>
      </c>
      <c r="Q4765" t="s">
        <v>52</v>
      </c>
      <c r="R4765">
        <v>98102</v>
      </c>
      <c r="S4765" t="s">
        <v>12015</v>
      </c>
      <c r="T4765" t="s">
        <v>12015</v>
      </c>
      <c r="U4765" t="s">
        <v>12016</v>
      </c>
      <c r="V4765" t="s">
        <v>90</v>
      </c>
      <c r="W4765">
        <v>12</v>
      </c>
      <c r="X4765" t="s">
        <v>247</v>
      </c>
      <c r="Y4765">
        <v>4775</v>
      </c>
      <c r="Z4765" t="s">
        <v>68</v>
      </c>
      <c r="AA4765" t="s">
        <v>57</v>
      </c>
      <c r="AB4765">
        <v>102761</v>
      </c>
      <c r="AC4765" t="s">
        <v>146</v>
      </c>
      <c r="AD4765" t="s">
        <v>4690</v>
      </c>
      <c r="AE4765" t="s">
        <v>107</v>
      </c>
      <c r="AF4765" t="s">
        <v>107</v>
      </c>
      <c r="AI4765" s="1"/>
      <c r="AJ4765" t="s">
        <v>72</v>
      </c>
      <c r="AK4765" t="s">
        <v>4691</v>
      </c>
      <c r="AL4765">
        <v>44873</v>
      </c>
      <c r="AM4765" t="s">
        <v>4692</v>
      </c>
      <c r="AN4765" t="b">
        <v>1</v>
      </c>
      <c r="AO4765" t="b">
        <v>1</v>
      </c>
      <c r="AP4765" t="b">
        <v>1</v>
      </c>
      <c r="AQ4765" t="s">
        <v>60</v>
      </c>
      <c r="AR4765" t="s">
        <v>99</v>
      </c>
      <c r="BB4765" s="7" t="s">
        <v>4771</v>
      </c>
      <c r="BC4765" s="7" t="s">
        <v>4715</v>
      </c>
      <c r="BD4765" s="7" t="s">
        <v>52</v>
      </c>
      <c r="BE4765" s="7">
        <v>98112</v>
      </c>
      <c r="BF4765" s="7" t="s">
        <v>4772</v>
      </c>
      <c r="BG4765" s="7">
        <v>8783.32</v>
      </c>
      <c r="BH4765" s="7">
        <v>0</v>
      </c>
      <c r="BI4765">
        <v>8783.32</v>
      </c>
      <c r="BJ4765">
        <v>0</v>
      </c>
      <c r="BK4765">
        <v>0</v>
      </c>
      <c r="BL4765">
        <v>0</v>
      </c>
      <c r="BO4765" t="s">
        <v>12017</v>
      </c>
      <c r="BP4765">
        <v>30149</v>
      </c>
      <c r="BQ4765">
        <v>32386</v>
      </c>
      <c r="BR4765">
        <v>567509</v>
      </c>
      <c r="BS4765">
        <v>18613</v>
      </c>
      <c r="BT4765">
        <v>46</v>
      </c>
      <c r="BU4765" t="s">
        <v>4774</v>
      </c>
      <c r="BV4765" t="s">
        <v>4695</v>
      </c>
      <c r="BX4765">
        <v>44915.388171296298</v>
      </c>
    </row>
    <row r="4766" spans="1:76" x14ac:dyDescent="0.25">
      <c r="A4766" t="s">
        <v>12018</v>
      </c>
      <c r="B4766" t="s">
        <v>12019</v>
      </c>
      <c r="C4766" t="s">
        <v>46</v>
      </c>
      <c r="D4766">
        <v>44631</v>
      </c>
      <c r="E4766" s="1">
        <v>44697</v>
      </c>
      <c r="H4766" t="s">
        <v>47</v>
      </c>
      <c r="I4766">
        <v>44631</v>
      </c>
      <c r="J4766">
        <v>2022</v>
      </c>
      <c r="K4766" t="s">
        <v>48</v>
      </c>
      <c r="L4766" t="s">
        <v>12020</v>
      </c>
      <c r="M4766" t="s">
        <v>12021</v>
      </c>
      <c r="N4766" t="s">
        <v>12022</v>
      </c>
      <c r="O4766" t="s">
        <v>12023</v>
      </c>
      <c r="P4766" t="s">
        <v>322</v>
      </c>
      <c r="Q4766" t="s">
        <v>11479</v>
      </c>
      <c r="R4766">
        <v>99163</v>
      </c>
      <c r="S4766" t="s">
        <v>12024</v>
      </c>
      <c r="T4766" t="s">
        <v>12025</v>
      </c>
      <c r="U4766">
        <v>2083010487</v>
      </c>
      <c r="V4766" t="s">
        <v>4807</v>
      </c>
      <c r="W4766">
        <v>23</v>
      </c>
      <c r="X4766" t="s">
        <v>6562</v>
      </c>
      <c r="Y4766">
        <v>4375</v>
      </c>
      <c r="Z4766" t="s">
        <v>322</v>
      </c>
      <c r="AA4766" t="s">
        <v>4785</v>
      </c>
      <c r="AB4766">
        <v>23800</v>
      </c>
      <c r="AC4766" t="s">
        <v>146</v>
      </c>
      <c r="AD4766" t="s">
        <v>4690</v>
      </c>
      <c r="AE4766" t="s">
        <v>107</v>
      </c>
      <c r="AF4766" t="s">
        <v>107</v>
      </c>
      <c r="AI4766" s="1">
        <v>3</v>
      </c>
      <c r="AJ4766" t="s">
        <v>72</v>
      </c>
      <c r="AK4766" t="s">
        <v>4691</v>
      </c>
      <c r="AL4766">
        <v>44873</v>
      </c>
      <c r="AM4766" t="s">
        <v>4692</v>
      </c>
      <c r="AN4766" t="b">
        <v>1</v>
      </c>
      <c r="AO4766" t="b">
        <v>1</v>
      </c>
      <c r="AP4766" t="b">
        <v>1</v>
      </c>
      <c r="AQ4766" t="s">
        <v>60</v>
      </c>
      <c r="AR4766" t="s">
        <v>99</v>
      </c>
      <c r="BB4766" s="7" t="s">
        <v>12026</v>
      </c>
      <c r="BC4766" s="7" t="s">
        <v>12023</v>
      </c>
      <c r="BD4766" s="7" t="s">
        <v>11479</v>
      </c>
      <c r="BE4766" s="7">
        <v>99163</v>
      </c>
      <c r="BF4766" s="7">
        <v>5094326478</v>
      </c>
      <c r="BG4766" s="7">
        <v>7811.39</v>
      </c>
      <c r="BH4766" s="7">
        <v>140.15</v>
      </c>
      <c r="BI4766">
        <v>7073.94</v>
      </c>
      <c r="BJ4766">
        <v>0</v>
      </c>
      <c r="BK4766">
        <v>0</v>
      </c>
      <c r="BL4766">
        <v>0</v>
      </c>
      <c r="BO4766" t="s">
        <v>12027</v>
      </c>
      <c r="BP4766">
        <v>30419</v>
      </c>
      <c r="BQ4766">
        <v>634</v>
      </c>
      <c r="BR4766">
        <v>567663</v>
      </c>
      <c r="BS4766">
        <v>19036</v>
      </c>
      <c r="BU4766" t="s">
        <v>12028</v>
      </c>
      <c r="BV4766" t="s">
        <v>4695</v>
      </c>
      <c r="BX4766">
        <v>45571.768888888888</v>
      </c>
    </row>
    <row r="4767" spans="1:76" x14ac:dyDescent="0.25">
      <c r="A4767" t="s">
        <v>12029</v>
      </c>
      <c r="B4767" t="s">
        <v>12030</v>
      </c>
      <c r="C4767" t="s">
        <v>46</v>
      </c>
      <c r="D4767">
        <v>44642</v>
      </c>
      <c r="E4767" s="1">
        <v>44697</v>
      </c>
      <c r="H4767" t="s">
        <v>47</v>
      </c>
      <c r="I4767">
        <v>44642</v>
      </c>
      <c r="J4767">
        <v>2022</v>
      </c>
      <c r="K4767" t="s">
        <v>48</v>
      </c>
      <c r="L4767" t="s">
        <v>12031</v>
      </c>
      <c r="N4767" t="s">
        <v>12032</v>
      </c>
      <c r="O4767" t="s">
        <v>4715</v>
      </c>
      <c r="P4767" t="s">
        <v>394</v>
      </c>
      <c r="Q4767" t="s">
        <v>52</v>
      </c>
      <c r="R4767">
        <v>98102</v>
      </c>
      <c r="S4767" t="s">
        <v>12033</v>
      </c>
      <c r="T4767" t="s">
        <v>12034</v>
      </c>
      <c r="U4767" t="s">
        <v>12035</v>
      </c>
      <c r="V4767" t="s">
        <v>54</v>
      </c>
      <c r="W4767">
        <v>13</v>
      </c>
      <c r="X4767" t="s">
        <v>491</v>
      </c>
      <c r="Y4767">
        <v>4858</v>
      </c>
      <c r="Z4767" t="s">
        <v>394</v>
      </c>
      <c r="AA4767" t="s">
        <v>57</v>
      </c>
      <c r="AB4767">
        <v>106913</v>
      </c>
      <c r="AC4767" t="s">
        <v>146</v>
      </c>
      <c r="AD4767" t="s">
        <v>4690</v>
      </c>
      <c r="AE4767" t="s">
        <v>107</v>
      </c>
      <c r="AF4767" t="s">
        <v>107</v>
      </c>
      <c r="AI4767" s="1">
        <v>2</v>
      </c>
      <c r="AJ4767" t="s">
        <v>72</v>
      </c>
      <c r="AK4767" t="s">
        <v>4691</v>
      </c>
      <c r="AL4767">
        <v>44873</v>
      </c>
      <c r="AM4767" t="s">
        <v>4692</v>
      </c>
      <c r="AN4767" t="b">
        <v>1</v>
      </c>
      <c r="AO4767" t="b">
        <v>1</v>
      </c>
      <c r="AP4767" t="b">
        <v>1</v>
      </c>
      <c r="AQ4767" t="s">
        <v>60</v>
      </c>
      <c r="AR4767" t="s">
        <v>99</v>
      </c>
      <c r="BB4767" s="7" t="s">
        <v>4771</v>
      </c>
      <c r="BC4767" s="7" t="s">
        <v>4715</v>
      </c>
      <c r="BD4767" s="7" t="s">
        <v>52</v>
      </c>
      <c r="BE4767" s="7">
        <v>98112</v>
      </c>
      <c r="BF4767" s="7" t="s">
        <v>4772</v>
      </c>
      <c r="BG4767" s="7">
        <v>61110.07</v>
      </c>
      <c r="BH4767" s="7">
        <v>0</v>
      </c>
      <c r="BI4767">
        <v>61110.07</v>
      </c>
      <c r="BJ4767">
        <v>0</v>
      </c>
      <c r="BK4767">
        <v>0</v>
      </c>
      <c r="BL4767">
        <v>0</v>
      </c>
      <c r="BM4767">
        <v>140812.76999999999</v>
      </c>
      <c r="BN4767">
        <v>0</v>
      </c>
      <c r="BO4767" t="s">
        <v>12036</v>
      </c>
      <c r="BP4767">
        <v>30469</v>
      </c>
      <c r="BQ4767">
        <v>32602</v>
      </c>
      <c r="BR4767">
        <v>567712</v>
      </c>
      <c r="BS4767">
        <v>18923</v>
      </c>
      <c r="BT4767">
        <v>40</v>
      </c>
      <c r="BU4767" t="s">
        <v>4774</v>
      </c>
      <c r="BV4767" t="s">
        <v>4695</v>
      </c>
      <c r="BX4767">
        <v>44935.67392361111</v>
      </c>
    </row>
    <row r="4768" spans="1:76" x14ac:dyDescent="0.25">
      <c r="A4768" t="s">
        <v>12037</v>
      </c>
      <c r="B4768" t="s">
        <v>10245</v>
      </c>
      <c r="C4768" t="s">
        <v>46</v>
      </c>
      <c r="D4768">
        <v>44642</v>
      </c>
      <c r="E4768" s="1">
        <v>44697</v>
      </c>
      <c r="F4768">
        <v>44705</v>
      </c>
      <c r="I4768">
        <v>44642</v>
      </c>
      <c r="J4768">
        <v>2022</v>
      </c>
      <c r="K4768" t="s">
        <v>64</v>
      </c>
      <c r="L4768" t="s">
        <v>10246</v>
      </c>
      <c r="N4768" t="s">
        <v>12038</v>
      </c>
      <c r="O4768" t="s">
        <v>4820</v>
      </c>
      <c r="P4768" t="s">
        <v>111</v>
      </c>
      <c r="Q4768" t="s">
        <v>52</v>
      </c>
      <c r="R4768">
        <v>98370</v>
      </c>
      <c r="S4768" t="s">
        <v>12039</v>
      </c>
      <c r="T4768" t="s">
        <v>12039</v>
      </c>
      <c r="U4768" t="s">
        <v>11074</v>
      </c>
      <c r="V4768" t="s">
        <v>5571</v>
      </c>
      <c r="W4768">
        <v>28</v>
      </c>
      <c r="X4768" t="s">
        <v>4824</v>
      </c>
      <c r="Y4768">
        <v>3539</v>
      </c>
      <c r="Z4768" t="s">
        <v>111</v>
      </c>
      <c r="AA4768" t="s">
        <v>4785</v>
      </c>
      <c r="AB4768">
        <v>186580</v>
      </c>
      <c r="AC4768" t="s">
        <v>146</v>
      </c>
      <c r="AD4768" t="s">
        <v>4690</v>
      </c>
      <c r="AE4768" t="s">
        <v>107</v>
      </c>
      <c r="AF4768" t="s">
        <v>107</v>
      </c>
      <c r="AI4768" s="1"/>
      <c r="AJ4768" t="s">
        <v>72</v>
      </c>
      <c r="AK4768" t="s">
        <v>4691</v>
      </c>
      <c r="AL4768">
        <v>44873</v>
      </c>
      <c r="AM4768" t="s">
        <v>4878</v>
      </c>
      <c r="AN4768" t="b">
        <v>0</v>
      </c>
      <c r="AO4768" t="b">
        <v>0</v>
      </c>
      <c r="AP4768" t="b">
        <v>0</v>
      </c>
      <c r="BB4768" s="7" t="s">
        <v>12038</v>
      </c>
      <c r="BC4768" s="7" t="s">
        <v>4820</v>
      </c>
      <c r="BD4768" s="7" t="s">
        <v>52</v>
      </c>
      <c r="BE4768" s="7">
        <v>98370</v>
      </c>
      <c r="BF4768" s="7" t="s">
        <v>11074</v>
      </c>
      <c r="BO4768" t="s">
        <v>12040</v>
      </c>
      <c r="BP4768">
        <v>30493</v>
      </c>
      <c r="BQ4768">
        <v>229</v>
      </c>
      <c r="BR4768">
        <v>567714</v>
      </c>
      <c r="BU4768" t="s">
        <v>12041</v>
      </c>
      <c r="BV4768" t="s">
        <v>4695</v>
      </c>
      <c r="BX4768">
        <v>44757.390173611115</v>
      </c>
    </row>
    <row r="4769" spans="1:76" x14ac:dyDescent="0.25">
      <c r="A4769" t="s">
        <v>12042</v>
      </c>
      <c r="B4769" t="s">
        <v>670</v>
      </c>
      <c r="C4769" t="s">
        <v>46</v>
      </c>
      <c r="D4769">
        <v>43596</v>
      </c>
      <c r="E4769" s="1">
        <v>44697</v>
      </c>
      <c r="H4769" t="s">
        <v>47</v>
      </c>
      <c r="I4769">
        <v>43596</v>
      </c>
      <c r="J4769">
        <v>2022</v>
      </c>
      <c r="K4769" t="s">
        <v>48</v>
      </c>
      <c r="L4769" t="s">
        <v>12043</v>
      </c>
      <c r="N4769" t="s">
        <v>12044</v>
      </c>
      <c r="O4769" t="s">
        <v>6916</v>
      </c>
      <c r="P4769" t="s">
        <v>68</v>
      </c>
      <c r="Q4769" t="s">
        <v>52</v>
      </c>
      <c r="R4769">
        <v>98009</v>
      </c>
      <c r="S4769" t="s">
        <v>6512</v>
      </c>
      <c r="T4769" t="s">
        <v>12045</v>
      </c>
      <c r="U4769" t="s">
        <v>12046</v>
      </c>
      <c r="V4769" t="s">
        <v>90</v>
      </c>
      <c r="W4769">
        <v>12</v>
      </c>
      <c r="X4769" t="s">
        <v>673</v>
      </c>
      <c r="Y4769">
        <v>4777</v>
      </c>
      <c r="Z4769" t="s">
        <v>68</v>
      </c>
      <c r="AA4769" t="s">
        <v>57</v>
      </c>
      <c r="AB4769">
        <v>78091</v>
      </c>
      <c r="AC4769" t="s">
        <v>146</v>
      </c>
      <c r="AD4769" t="s">
        <v>4690</v>
      </c>
      <c r="AE4769" t="s">
        <v>107</v>
      </c>
      <c r="AF4769" t="s">
        <v>107</v>
      </c>
      <c r="AI4769" s="1"/>
      <c r="AJ4769" t="s">
        <v>72</v>
      </c>
      <c r="AK4769" t="s">
        <v>4691</v>
      </c>
      <c r="AL4769">
        <v>44873</v>
      </c>
      <c r="AM4769" t="s">
        <v>4692</v>
      </c>
      <c r="AN4769" t="b">
        <v>1</v>
      </c>
      <c r="AO4769" t="b">
        <v>1</v>
      </c>
      <c r="AP4769" t="b">
        <v>1</v>
      </c>
      <c r="AQ4769" t="s">
        <v>60</v>
      </c>
      <c r="AR4769" t="s">
        <v>61</v>
      </c>
      <c r="BB4769" s="7" t="s">
        <v>4771</v>
      </c>
      <c r="BC4769" s="7" t="s">
        <v>4715</v>
      </c>
      <c r="BD4769" s="7" t="s">
        <v>52</v>
      </c>
      <c r="BE4769" s="7">
        <v>98112</v>
      </c>
      <c r="BF4769" s="7" t="s">
        <v>4772</v>
      </c>
      <c r="BG4769" s="7">
        <v>219589.02</v>
      </c>
      <c r="BH4769" s="7">
        <v>5000</v>
      </c>
      <c r="BI4769">
        <v>216939.02</v>
      </c>
      <c r="BJ4769">
        <v>0</v>
      </c>
      <c r="BK4769">
        <v>0</v>
      </c>
      <c r="BL4769">
        <v>0</v>
      </c>
      <c r="BM4769">
        <v>131.41</v>
      </c>
      <c r="BN4769">
        <v>0</v>
      </c>
      <c r="BO4769" t="s">
        <v>12047</v>
      </c>
      <c r="BP4769">
        <v>10861</v>
      </c>
      <c r="BQ4769">
        <v>25512</v>
      </c>
      <c r="BR4769">
        <v>1073</v>
      </c>
      <c r="BS4769">
        <v>99</v>
      </c>
      <c r="BT4769">
        <v>48</v>
      </c>
      <c r="BU4769" t="s">
        <v>4774</v>
      </c>
      <c r="BV4769" t="s">
        <v>4695</v>
      </c>
      <c r="BX4769">
        <v>45017.588935185187</v>
      </c>
    </row>
    <row r="4770" spans="1:76" x14ac:dyDescent="0.25">
      <c r="A4770" t="s">
        <v>12048</v>
      </c>
      <c r="B4770" t="s">
        <v>6109</v>
      </c>
      <c r="C4770" t="s">
        <v>46</v>
      </c>
      <c r="D4770">
        <v>44208</v>
      </c>
      <c r="E4770" s="1">
        <v>44697</v>
      </c>
      <c r="H4770" t="s">
        <v>47</v>
      </c>
      <c r="I4770">
        <v>44208</v>
      </c>
      <c r="J4770">
        <v>2022</v>
      </c>
      <c r="K4770" t="s">
        <v>48</v>
      </c>
      <c r="L4770" t="s">
        <v>6110</v>
      </c>
      <c r="N4770" t="s">
        <v>6624</v>
      </c>
      <c r="O4770" t="s">
        <v>6071</v>
      </c>
      <c r="P4770" t="s">
        <v>115</v>
      </c>
      <c r="Q4770" t="s">
        <v>52</v>
      </c>
      <c r="R4770">
        <v>98496</v>
      </c>
      <c r="S4770" t="s">
        <v>6112</v>
      </c>
      <c r="T4770" t="s">
        <v>12049</v>
      </c>
      <c r="U4770" t="s">
        <v>6114</v>
      </c>
      <c r="V4770" t="s">
        <v>54</v>
      </c>
      <c r="W4770">
        <v>13</v>
      </c>
      <c r="X4770" t="s">
        <v>127</v>
      </c>
      <c r="Y4770">
        <v>4833</v>
      </c>
      <c r="Z4770" t="s">
        <v>115</v>
      </c>
      <c r="AA4770" t="s">
        <v>57</v>
      </c>
      <c r="AB4770">
        <v>81661</v>
      </c>
      <c r="AC4770" t="s">
        <v>146</v>
      </c>
      <c r="AD4770" t="s">
        <v>4690</v>
      </c>
      <c r="AE4770" t="s">
        <v>107</v>
      </c>
      <c r="AF4770" t="s">
        <v>107</v>
      </c>
      <c r="AI4770" s="1">
        <v>2</v>
      </c>
      <c r="AJ4770" t="s">
        <v>72</v>
      </c>
      <c r="AK4770" t="s">
        <v>4691</v>
      </c>
      <c r="AL4770">
        <v>44873</v>
      </c>
      <c r="AM4770" t="s">
        <v>4692</v>
      </c>
      <c r="AN4770" t="b">
        <v>1</v>
      </c>
      <c r="AO4770" t="b">
        <v>1</v>
      </c>
      <c r="AP4770" t="b">
        <v>1</v>
      </c>
      <c r="AQ4770" t="s">
        <v>60</v>
      </c>
      <c r="AR4770" t="s">
        <v>61</v>
      </c>
      <c r="BB4770" s="7" t="s">
        <v>4771</v>
      </c>
      <c r="BC4770" s="7" t="s">
        <v>4715</v>
      </c>
      <c r="BD4770" s="7" t="s">
        <v>52</v>
      </c>
      <c r="BE4770" s="7">
        <v>98112</v>
      </c>
      <c r="BF4770" s="7" t="s">
        <v>4772</v>
      </c>
      <c r="BG4770" s="7">
        <v>260670.26</v>
      </c>
      <c r="BH4770" s="7">
        <v>18478.18</v>
      </c>
      <c r="BI4770">
        <v>195422.11</v>
      </c>
      <c r="BJ4770">
        <v>0</v>
      </c>
      <c r="BK4770">
        <v>0</v>
      </c>
      <c r="BL4770">
        <v>0</v>
      </c>
      <c r="BM4770">
        <v>32557.64</v>
      </c>
      <c r="BN4770">
        <v>127050.51</v>
      </c>
      <c r="BO4770" t="s">
        <v>12050</v>
      </c>
      <c r="BP4770">
        <v>26453</v>
      </c>
      <c r="BQ4770">
        <v>29831</v>
      </c>
      <c r="BR4770">
        <v>93105</v>
      </c>
      <c r="BS4770">
        <v>16922</v>
      </c>
      <c r="BT4770">
        <v>28</v>
      </c>
      <c r="BU4770" t="s">
        <v>4774</v>
      </c>
      <c r="BV4770" t="s">
        <v>4695</v>
      </c>
      <c r="BX4770">
        <v>45010.4453125</v>
      </c>
    </row>
    <row r="4771" spans="1:76" x14ac:dyDescent="0.25">
      <c r="A4771" t="s">
        <v>12051</v>
      </c>
      <c r="B4771" t="s">
        <v>12052</v>
      </c>
      <c r="C4771" t="s">
        <v>46</v>
      </c>
      <c r="D4771">
        <v>44620</v>
      </c>
      <c r="E4771" s="1">
        <v>44697</v>
      </c>
      <c r="H4771" t="s">
        <v>47</v>
      </c>
      <c r="I4771">
        <v>44620</v>
      </c>
      <c r="J4771">
        <v>2022</v>
      </c>
      <c r="K4771" t="s">
        <v>48</v>
      </c>
      <c r="L4771" t="s">
        <v>12053</v>
      </c>
      <c r="N4771" t="s">
        <v>12054</v>
      </c>
      <c r="O4771" t="s">
        <v>4715</v>
      </c>
      <c r="P4771" t="s">
        <v>68</v>
      </c>
      <c r="Q4771" t="s">
        <v>52</v>
      </c>
      <c r="R4771">
        <v>98165</v>
      </c>
      <c r="S4771" t="s">
        <v>12055</v>
      </c>
      <c r="T4771" t="s">
        <v>12055</v>
      </c>
      <c r="U4771" t="s">
        <v>12056</v>
      </c>
      <c r="V4771" t="s">
        <v>54</v>
      </c>
      <c r="W4771">
        <v>13</v>
      </c>
      <c r="X4771" t="s">
        <v>149</v>
      </c>
      <c r="Y4771">
        <v>4850</v>
      </c>
      <c r="Z4771" t="s">
        <v>68</v>
      </c>
      <c r="AA4771" t="s">
        <v>57</v>
      </c>
      <c r="AB4771">
        <v>109534</v>
      </c>
      <c r="AC4771" t="s">
        <v>146</v>
      </c>
      <c r="AD4771" t="s">
        <v>4690</v>
      </c>
      <c r="AE4771" t="s">
        <v>107</v>
      </c>
      <c r="AF4771" t="s">
        <v>107</v>
      </c>
      <c r="AI4771" s="1">
        <v>1</v>
      </c>
      <c r="AJ4771" t="s">
        <v>72</v>
      </c>
      <c r="AK4771" t="s">
        <v>4691</v>
      </c>
      <c r="AL4771">
        <v>44873</v>
      </c>
      <c r="AM4771" t="s">
        <v>4692</v>
      </c>
      <c r="AN4771" t="b">
        <v>1</v>
      </c>
      <c r="AO4771" t="b">
        <v>1</v>
      </c>
      <c r="AP4771" t="b">
        <v>0</v>
      </c>
      <c r="AQ4771" t="s">
        <v>177</v>
      </c>
      <c r="BB4771" s="7" t="s">
        <v>6072</v>
      </c>
      <c r="BC4771" s="7" t="s">
        <v>4715</v>
      </c>
      <c r="BD4771" s="7" t="s">
        <v>52</v>
      </c>
      <c r="BE4771" s="7">
        <v>98115</v>
      </c>
      <c r="BF4771" s="7" t="s">
        <v>4716</v>
      </c>
      <c r="BG4771" s="7">
        <v>102893.52</v>
      </c>
      <c r="BH4771" s="7">
        <v>0</v>
      </c>
      <c r="BI4771">
        <v>102893.52</v>
      </c>
      <c r="BJ4771">
        <v>-0.01</v>
      </c>
      <c r="BK4771">
        <v>0</v>
      </c>
      <c r="BL4771">
        <v>0</v>
      </c>
      <c r="BO4771" t="s">
        <v>12057</v>
      </c>
      <c r="BP4771">
        <v>30352</v>
      </c>
      <c r="BQ4771">
        <v>32524</v>
      </c>
      <c r="BR4771">
        <v>567617</v>
      </c>
      <c r="BS4771">
        <v>18915</v>
      </c>
      <c r="BT4771">
        <v>36</v>
      </c>
      <c r="BU4771" t="s">
        <v>4718</v>
      </c>
      <c r="BV4771" t="s">
        <v>4695</v>
      </c>
      <c r="BX4771">
        <v>44832.500752314816</v>
      </c>
    </row>
    <row r="4772" spans="1:76" x14ac:dyDescent="0.25">
      <c r="A4772" t="s">
        <v>12058</v>
      </c>
      <c r="B4772" t="s">
        <v>12059</v>
      </c>
      <c r="C4772" t="s">
        <v>46</v>
      </c>
      <c r="D4772">
        <v>44539</v>
      </c>
      <c r="E4772" s="1">
        <v>44697</v>
      </c>
      <c r="H4772" t="s">
        <v>47</v>
      </c>
      <c r="I4772">
        <v>44539</v>
      </c>
      <c r="J4772">
        <v>2022</v>
      </c>
      <c r="K4772" t="s">
        <v>48</v>
      </c>
      <c r="L4772" t="s">
        <v>12060</v>
      </c>
      <c r="N4772" t="s">
        <v>4859</v>
      </c>
      <c r="O4772" t="s">
        <v>4715</v>
      </c>
      <c r="P4772" t="s">
        <v>68</v>
      </c>
      <c r="Q4772" t="s">
        <v>52</v>
      </c>
      <c r="R4772">
        <v>98109</v>
      </c>
      <c r="S4772" t="s">
        <v>12061</v>
      </c>
      <c r="T4772" t="s">
        <v>12062</v>
      </c>
      <c r="U4772" t="s">
        <v>4860</v>
      </c>
      <c r="V4772" t="s">
        <v>54</v>
      </c>
      <c r="W4772">
        <v>13</v>
      </c>
      <c r="X4772" t="s">
        <v>469</v>
      </c>
      <c r="Y4772">
        <v>4870</v>
      </c>
      <c r="Z4772" t="s">
        <v>68</v>
      </c>
      <c r="AA4772" t="s">
        <v>57</v>
      </c>
      <c r="AB4772">
        <v>102761</v>
      </c>
      <c r="AC4772" t="s">
        <v>146</v>
      </c>
      <c r="AD4772" t="s">
        <v>4690</v>
      </c>
      <c r="AE4772" t="s">
        <v>107</v>
      </c>
      <c r="AF4772" t="s">
        <v>107</v>
      </c>
      <c r="AI4772" s="1">
        <v>2</v>
      </c>
      <c r="AJ4772" t="s">
        <v>72</v>
      </c>
      <c r="AK4772" t="s">
        <v>4691</v>
      </c>
      <c r="AL4772">
        <v>44873</v>
      </c>
      <c r="AM4772" t="s">
        <v>4692</v>
      </c>
      <c r="AN4772" t="b">
        <v>1</v>
      </c>
      <c r="AO4772" t="b">
        <v>1</v>
      </c>
      <c r="AP4772" t="b">
        <v>0</v>
      </c>
      <c r="AQ4772" t="s">
        <v>177</v>
      </c>
      <c r="BB4772" s="7" t="s">
        <v>4859</v>
      </c>
      <c r="BC4772" s="7" t="s">
        <v>4715</v>
      </c>
      <c r="BD4772" s="7" t="s">
        <v>52</v>
      </c>
      <c r="BE4772" s="7">
        <v>98109</v>
      </c>
      <c r="BF4772" s="7" t="s">
        <v>4860</v>
      </c>
      <c r="BG4772" s="7">
        <v>213484.5</v>
      </c>
      <c r="BH4772" s="7">
        <v>0</v>
      </c>
      <c r="BI4772">
        <v>210120.05</v>
      </c>
      <c r="BJ4772">
        <v>0</v>
      </c>
      <c r="BK4772">
        <v>0</v>
      </c>
      <c r="BL4772">
        <v>0</v>
      </c>
      <c r="BM4772">
        <v>73.510000000000005</v>
      </c>
      <c r="BN4772">
        <v>0</v>
      </c>
      <c r="BO4772" t="s">
        <v>12063</v>
      </c>
      <c r="BP4772">
        <v>29913</v>
      </c>
      <c r="BQ4772">
        <v>32303</v>
      </c>
      <c r="BR4772">
        <v>567340</v>
      </c>
      <c r="BS4772">
        <v>18215</v>
      </c>
      <c r="BT4772">
        <v>46</v>
      </c>
      <c r="BU4772" t="s">
        <v>4862</v>
      </c>
      <c r="BV4772" t="s">
        <v>4695</v>
      </c>
      <c r="BX4772">
        <v>44843.833877314813</v>
      </c>
    </row>
    <row r="4773" spans="1:76" x14ac:dyDescent="0.25">
      <c r="A4773" t="s">
        <v>12064</v>
      </c>
      <c r="B4773" t="s">
        <v>768</v>
      </c>
      <c r="C4773" t="s">
        <v>46</v>
      </c>
      <c r="D4773">
        <v>44610</v>
      </c>
      <c r="E4773" s="1">
        <v>44698</v>
      </c>
      <c r="H4773" t="s">
        <v>47</v>
      </c>
      <c r="I4773">
        <v>44610</v>
      </c>
      <c r="J4773">
        <v>2022</v>
      </c>
      <c r="K4773" t="s">
        <v>48</v>
      </c>
      <c r="L4773" t="s">
        <v>12065</v>
      </c>
      <c r="N4773" t="s">
        <v>12066</v>
      </c>
      <c r="O4773" t="s">
        <v>154</v>
      </c>
      <c r="P4773" t="s">
        <v>155</v>
      </c>
      <c r="Q4773" t="s">
        <v>52</v>
      </c>
      <c r="R4773">
        <v>98501</v>
      </c>
      <c r="S4773" t="s">
        <v>12067</v>
      </c>
      <c r="T4773" t="s">
        <v>12067</v>
      </c>
      <c r="U4773" t="s">
        <v>12068</v>
      </c>
      <c r="V4773" t="s">
        <v>54</v>
      </c>
      <c r="W4773">
        <v>13</v>
      </c>
      <c r="X4773" t="s">
        <v>157</v>
      </c>
      <c r="Y4773">
        <v>4821</v>
      </c>
      <c r="Z4773" t="s">
        <v>155</v>
      </c>
      <c r="AA4773" t="s">
        <v>57</v>
      </c>
      <c r="AB4773">
        <v>104420</v>
      </c>
      <c r="AC4773" t="s">
        <v>146</v>
      </c>
      <c r="AD4773" t="s">
        <v>4690</v>
      </c>
      <c r="AE4773" t="s">
        <v>107</v>
      </c>
      <c r="AF4773" t="s">
        <v>107</v>
      </c>
      <c r="AI4773" s="1">
        <v>1</v>
      </c>
      <c r="AJ4773" t="s">
        <v>72</v>
      </c>
      <c r="AK4773" t="s">
        <v>4691</v>
      </c>
      <c r="AL4773">
        <v>44873</v>
      </c>
      <c r="AM4773" t="s">
        <v>4692</v>
      </c>
      <c r="AN4773" t="b">
        <v>1</v>
      </c>
      <c r="AO4773" t="b">
        <v>1</v>
      </c>
      <c r="AP4773" t="b">
        <v>1</v>
      </c>
      <c r="AQ4773" t="s">
        <v>60</v>
      </c>
      <c r="AR4773" t="s">
        <v>61</v>
      </c>
      <c r="BB4773" s="7" t="s">
        <v>12069</v>
      </c>
      <c r="BC4773" s="7" t="s">
        <v>4715</v>
      </c>
      <c r="BD4773" s="7" t="s">
        <v>52</v>
      </c>
      <c r="BE4773" s="7">
        <v>98101</v>
      </c>
      <c r="BF4773" s="7" t="s">
        <v>6505</v>
      </c>
      <c r="BG4773" s="7">
        <v>153217.82999999999</v>
      </c>
      <c r="BH4773" s="7">
        <v>7053.38</v>
      </c>
      <c r="BI4773">
        <v>154087.64000000001</v>
      </c>
      <c r="BJ4773">
        <v>0</v>
      </c>
      <c r="BK4773">
        <v>0</v>
      </c>
      <c r="BL4773">
        <v>0</v>
      </c>
      <c r="BM4773">
        <v>131.41</v>
      </c>
      <c r="BN4773">
        <v>0</v>
      </c>
      <c r="BO4773" t="s">
        <v>12070</v>
      </c>
      <c r="BP4773">
        <v>30303</v>
      </c>
      <c r="BQ4773">
        <v>30353</v>
      </c>
      <c r="BR4773">
        <v>567570</v>
      </c>
      <c r="BS4773">
        <v>18857</v>
      </c>
      <c r="BT4773">
        <v>22</v>
      </c>
      <c r="BU4773" t="s">
        <v>12071</v>
      </c>
      <c r="BV4773" t="s">
        <v>4695</v>
      </c>
      <c r="BX4773">
        <v>44936.63484953704</v>
      </c>
    </row>
    <row r="4774" spans="1:76" x14ac:dyDescent="0.25">
      <c r="A4774" t="s">
        <v>12072</v>
      </c>
      <c r="B4774" t="s">
        <v>12073</v>
      </c>
      <c r="C4774" t="s">
        <v>46</v>
      </c>
      <c r="D4774">
        <v>44522</v>
      </c>
      <c r="E4774" s="1">
        <v>44697</v>
      </c>
      <c r="H4774" t="s">
        <v>47</v>
      </c>
      <c r="I4774">
        <v>44522</v>
      </c>
      <c r="J4774">
        <v>2022</v>
      </c>
      <c r="K4774" t="s">
        <v>48</v>
      </c>
      <c r="L4774" t="s">
        <v>5141</v>
      </c>
      <c r="N4774" t="s">
        <v>6658</v>
      </c>
      <c r="O4774" t="s">
        <v>6659</v>
      </c>
      <c r="Q4774" t="s">
        <v>52</v>
      </c>
      <c r="R4774">
        <v>98258</v>
      </c>
      <c r="S4774" t="s">
        <v>5143</v>
      </c>
      <c r="T4774" t="s">
        <v>5143</v>
      </c>
      <c r="U4774" t="s">
        <v>12074</v>
      </c>
      <c r="V4774" t="s">
        <v>70</v>
      </c>
      <c r="W4774">
        <v>9</v>
      </c>
      <c r="X4774" t="s">
        <v>4770</v>
      </c>
      <c r="Y4774">
        <v>1000</v>
      </c>
      <c r="AA4774" t="s">
        <v>71</v>
      </c>
      <c r="AC4774" t="s">
        <v>146</v>
      </c>
      <c r="AD4774" t="s">
        <v>4690</v>
      </c>
      <c r="AE4774" t="s">
        <v>107</v>
      </c>
      <c r="AF4774" t="s">
        <v>107</v>
      </c>
      <c r="AI4774" s="1"/>
      <c r="AJ4774" t="s">
        <v>72</v>
      </c>
      <c r="AK4774" t="s">
        <v>4691</v>
      </c>
      <c r="AL4774">
        <v>44873</v>
      </c>
      <c r="AM4774" t="s">
        <v>4692</v>
      </c>
      <c r="AN4774" t="b">
        <v>1</v>
      </c>
      <c r="AO4774" t="b">
        <v>1</v>
      </c>
      <c r="AP4774" t="b">
        <v>1</v>
      </c>
      <c r="AQ4774" t="s">
        <v>60</v>
      </c>
      <c r="AR4774" t="s">
        <v>61</v>
      </c>
      <c r="BB4774" s="7" t="s">
        <v>6072</v>
      </c>
      <c r="BC4774" s="7" t="s">
        <v>4715</v>
      </c>
      <c r="BD4774" s="7" t="s">
        <v>52</v>
      </c>
      <c r="BE4774" s="7">
        <v>98115</v>
      </c>
      <c r="BF4774" s="7" t="s">
        <v>4716</v>
      </c>
      <c r="BG4774" s="7">
        <v>794834.45</v>
      </c>
      <c r="BH4774" s="7">
        <v>0</v>
      </c>
      <c r="BI4774">
        <v>797084.45</v>
      </c>
      <c r="BJ4774">
        <v>0</v>
      </c>
      <c r="BK4774">
        <v>0</v>
      </c>
      <c r="BL4774">
        <v>0</v>
      </c>
      <c r="BM4774">
        <v>164710.26999999999</v>
      </c>
      <c r="BN4774">
        <v>0</v>
      </c>
      <c r="BO4774" t="s">
        <v>12075</v>
      </c>
      <c r="BP4774">
        <v>29897</v>
      </c>
      <c r="BQ4774">
        <v>206</v>
      </c>
      <c r="BR4774">
        <v>567322</v>
      </c>
      <c r="BS4774">
        <v>18221</v>
      </c>
      <c r="BU4774" t="s">
        <v>4718</v>
      </c>
      <c r="BV4774" t="s">
        <v>4695</v>
      </c>
      <c r="BX4774">
        <v>45085.489814814813</v>
      </c>
    </row>
    <row r="4775" spans="1:76" x14ac:dyDescent="0.25">
      <c r="A4775" t="s">
        <v>12076</v>
      </c>
      <c r="B4775" t="s">
        <v>12077</v>
      </c>
      <c r="C4775" t="s">
        <v>46</v>
      </c>
      <c r="D4775">
        <v>44687</v>
      </c>
      <c r="E4775" s="1">
        <v>44700</v>
      </c>
      <c r="H4775" t="s">
        <v>47</v>
      </c>
      <c r="I4775">
        <v>44687</v>
      </c>
      <c r="J4775">
        <v>2022</v>
      </c>
      <c r="K4775" t="s">
        <v>48</v>
      </c>
      <c r="L4775" t="s">
        <v>12078</v>
      </c>
      <c r="N4775" t="s">
        <v>12079</v>
      </c>
      <c r="O4775" t="s">
        <v>4715</v>
      </c>
      <c r="P4775" t="s">
        <v>68</v>
      </c>
      <c r="Q4775" t="s">
        <v>52</v>
      </c>
      <c r="R4775">
        <v>98122</v>
      </c>
      <c r="S4775" t="s">
        <v>12080</v>
      </c>
      <c r="T4775" t="s">
        <v>12081</v>
      </c>
      <c r="U4775">
        <v>4257280660</v>
      </c>
      <c r="V4775" t="s">
        <v>54</v>
      </c>
      <c r="W4775">
        <v>13</v>
      </c>
      <c r="X4775" t="s">
        <v>486</v>
      </c>
      <c r="Y4775">
        <v>4852</v>
      </c>
      <c r="Z4775" t="s">
        <v>68</v>
      </c>
      <c r="AA4775" t="s">
        <v>57</v>
      </c>
      <c r="AB4775">
        <v>101194</v>
      </c>
      <c r="AC4775" t="s">
        <v>146</v>
      </c>
      <c r="AD4775" t="s">
        <v>4690</v>
      </c>
      <c r="AE4775" t="s">
        <v>107</v>
      </c>
      <c r="AF4775" t="s">
        <v>107</v>
      </c>
      <c r="AI4775" s="1">
        <v>2</v>
      </c>
      <c r="AJ4775" t="s">
        <v>72</v>
      </c>
      <c r="AK4775" t="s">
        <v>4691</v>
      </c>
      <c r="AL4775">
        <v>44873</v>
      </c>
      <c r="AM4775" t="s">
        <v>4692</v>
      </c>
      <c r="AN4775" t="b">
        <v>1</v>
      </c>
      <c r="AO4775" t="b">
        <v>1</v>
      </c>
      <c r="AP4775" t="b">
        <v>1</v>
      </c>
      <c r="AQ4775" t="s">
        <v>60</v>
      </c>
      <c r="AR4775" t="s">
        <v>99</v>
      </c>
      <c r="BB4775" s="7" t="s">
        <v>4726</v>
      </c>
      <c r="BC4775" s="7" t="s">
        <v>4715</v>
      </c>
      <c r="BD4775" s="7" t="s">
        <v>52</v>
      </c>
      <c r="BE4775" s="7">
        <v>98115</v>
      </c>
      <c r="BF4775" s="7">
        <v>2066694924</v>
      </c>
      <c r="BG4775" s="7">
        <v>140514.32</v>
      </c>
      <c r="BH4775" s="7">
        <v>0</v>
      </c>
      <c r="BI4775">
        <v>149758.51</v>
      </c>
      <c r="BJ4775">
        <v>0</v>
      </c>
      <c r="BK4775">
        <v>0</v>
      </c>
      <c r="BL4775">
        <v>0</v>
      </c>
      <c r="BM4775">
        <v>131.41</v>
      </c>
      <c r="BN4775">
        <v>0</v>
      </c>
      <c r="BO4775" t="s">
        <v>12082</v>
      </c>
      <c r="BP4775">
        <v>30781</v>
      </c>
      <c r="BQ4775">
        <v>32720</v>
      </c>
      <c r="BR4775">
        <v>567945</v>
      </c>
      <c r="BS4775">
        <v>19129</v>
      </c>
      <c r="BT4775">
        <v>37</v>
      </c>
      <c r="BU4775" t="s">
        <v>4729</v>
      </c>
      <c r="BV4775" t="s">
        <v>4695</v>
      </c>
      <c r="BX4775">
        <v>44967.72347222222</v>
      </c>
    </row>
    <row r="4776" spans="1:76" x14ac:dyDescent="0.25">
      <c r="A4776" t="s">
        <v>12083</v>
      </c>
      <c r="B4776" t="e">
        <v>#NAME?</v>
      </c>
      <c r="C4776" t="s">
        <v>46</v>
      </c>
      <c r="D4776">
        <v>44696</v>
      </c>
      <c r="E4776" s="1">
        <v>44700</v>
      </c>
      <c r="H4776" t="s">
        <v>47</v>
      </c>
      <c r="I4776">
        <v>44696</v>
      </c>
      <c r="J4776">
        <v>2022</v>
      </c>
      <c r="K4776" t="s">
        <v>48</v>
      </c>
      <c r="L4776" t="s">
        <v>12084</v>
      </c>
      <c r="N4776" t="s">
        <v>12085</v>
      </c>
      <c r="O4776" t="s">
        <v>154</v>
      </c>
      <c r="P4776" t="s">
        <v>155</v>
      </c>
      <c r="Q4776" t="s">
        <v>52</v>
      </c>
      <c r="R4776">
        <v>98502</v>
      </c>
      <c r="S4776" t="s">
        <v>12086</v>
      </c>
      <c r="T4776" t="s">
        <v>12087</v>
      </c>
      <c r="U4776">
        <v>3607633937</v>
      </c>
      <c r="V4776" t="s">
        <v>54</v>
      </c>
      <c r="W4776">
        <v>13</v>
      </c>
      <c r="X4776" t="s">
        <v>157</v>
      </c>
      <c r="Y4776">
        <v>4821</v>
      </c>
      <c r="Z4776" t="s">
        <v>155</v>
      </c>
      <c r="AA4776" t="s">
        <v>57</v>
      </c>
      <c r="AB4776">
        <v>104420</v>
      </c>
      <c r="AC4776" t="s">
        <v>146</v>
      </c>
      <c r="AD4776" t="s">
        <v>4690</v>
      </c>
      <c r="AE4776" t="s">
        <v>107</v>
      </c>
      <c r="AF4776" t="s">
        <v>107</v>
      </c>
      <c r="AI4776" s="1">
        <v>1</v>
      </c>
      <c r="AJ4776" t="s">
        <v>72</v>
      </c>
      <c r="AK4776" t="s">
        <v>4691</v>
      </c>
      <c r="AL4776">
        <v>44873</v>
      </c>
      <c r="AM4776" t="s">
        <v>4692</v>
      </c>
      <c r="AN4776" t="b">
        <v>1</v>
      </c>
      <c r="AO4776" t="b">
        <v>1</v>
      </c>
      <c r="AP4776" t="b">
        <v>0</v>
      </c>
      <c r="AQ4776" t="s">
        <v>177</v>
      </c>
      <c r="BB4776" s="7" t="s">
        <v>12088</v>
      </c>
      <c r="BC4776" s="7" t="s">
        <v>12089</v>
      </c>
      <c r="BD4776" s="7" t="s">
        <v>52</v>
      </c>
      <c r="BE4776" s="7" t="s">
        <v>12090</v>
      </c>
      <c r="BF4776" s="7">
        <v>13605500365</v>
      </c>
      <c r="BG4776" s="7">
        <v>4325</v>
      </c>
      <c r="BH4776" s="7">
        <v>0</v>
      </c>
      <c r="BI4776">
        <v>3879.6</v>
      </c>
      <c r="BJ4776">
        <v>0</v>
      </c>
      <c r="BK4776">
        <v>0</v>
      </c>
      <c r="BL4776">
        <v>0</v>
      </c>
      <c r="BO4776" t="s">
        <v>12091</v>
      </c>
      <c r="BP4776">
        <v>30837</v>
      </c>
      <c r="BQ4776">
        <v>34695</v>
      </c>
      <c r="BR4776">
        <v>567969</v>
      </c>
      <c r="BS4776">
        <v>19112</v>
      </c>
      <c r="BT4776">
        <v>22</v>
      </c>
      <c r="BU4776" t="s">
        <v>12092</v>
      </c>
      <c r="BV4776" t="s">
        <v>4695</v>
      </c>
      <c r="BX4776">
        <v>44796.665358796294</v>
      </c>
    </row>
    <row r="4777" spans="1:76" x14ac:dyDescent="0.25">
      <c r="A4777" t="s">
        <v>12100</v>
      </c>
      <c r="B4777" t="s">
        <v>12101</v>
      </c>
      <c r="C4777" t="s">
        <v>46</v>
      </c>
      <c r="D4777">
        <v>44702</v>
      </c>
      <c r="E4777" s="1">
        <v>44701</v>
      </c>
      <c r="I4777">
        <v>44702</v>
      </c>
      <c r="J4777">
        <v>2022</v>
      </c>
      <c r="K4777" t="s">
        <v>48</v>
      </c>
      <c r="L4777" t="s">
        <v>12102</v>
      </c>
      <c r="N4777" t="s">
        <v>12103</v>
      </c>
      <c r="O4777" t="s">
        <v>110</v>
      </c>
      <c r="P4777" t="s">
        <v>111</v>
      </c>
      <c r="Q4777" t="s">
        <v>12104</v>
      </c>
      <c r="R4777">
        <v>98366</v>
      </c>
      <c r="S4777" t="s">
        <v>12105</v>
      </c>
      <c r="T4777" t="s">
        <v>12106</v>
      </c>
      <c r="U4777">
        <v>3606021705</v>
      </c>
      <c r="V4777" t="s">
        <v>5571</v>
      </c>
      <c r="W4777">
        <v>28</v>
      </c>
      <c r="X4777" t="s">
        <v>4824</v>
      </c>
      <c r="Y4777">
        <v>3539</v>
      </c>
      <c r="Z4777" t="s">
        <v>111</v>
      </c>
      <c r="AA4777" t="s">
        <v>4785</v>
      </c>
      <c r="AB4777">
        <v>186580</v>
      </c>
      <c r="AC4777" t="s">
        <v>146</v>
      </c>
      <c r="AD4777" t="s">
        <v>4690</v>
      </c>
      <c r="AE4777" t="s">
        <v>107</v>
      </c>
      <c r="AF4777" t="s">
        <v>107</v>
      </c>
      <c r="AI4777" s="1"/>
      <c r="AJ4777" t="s">
        <v>72</v>
      </c>
      <c r="AK4777" t="s">
        <v>4691</v>
      </c>
      <c r="AL4777">
        <v>44873</v>
      </c>
      <c r="AM4777" t="s">
        <v>4878</v>
      </c>
      <c r="AN4777" t="b">
        <v>1</v>
      </c>
      <c r="AO4777" t="b">
        <v>1</v>
      </c>
      <c r="AP4777" t="b">
        <v>1</v>
      </c>
      <c r="AQ4777" t="s">
        <v>60</v>
      </c>
      <c r="AR4777" t="s">
        <v>61</v>
      </c>
      <c r="BB4777" s="7" t="s">
        <v>12103</v>
      </c>
      <c r="BC4777" s="7" t="s">
        <v>110</v>
      </c>
      <c r="BD4777" s="7" t="s">
        <v>12104</v>
      </c>
      <c r="BE4777" s="7">
        <v>98366</v>
      </c>
      <c r="BF4777" s="7">
        <v>3606021705</v>
      </c>
      <c r="BM4777">
        <v>115.8</v>
      </c>
      <c r="BN4777">
        <v>0</v>
      </c>
      <c r="BO4777" t="s">
        <v>12107</v>
      </c>
      <c r="BP4777">
        <v>30937</v>
      </c>
      <c r="BQ4777">
        <v>35162</v>
      </c>
      <c r="BR4777">
        <v>654477</v>
      </c>
      <c r="BU4777" t="s">
        <v>12108</v>
      </c>
      <c r="BV4777" t="s">
        <v>4695</v>
      </c>
      <c r="BX4777">
        <v>44951.7341087963</v>
      </c>
    </row>
    <row r="4778" spans="1:76" x14ac:dyDescent="0.25">
      <c r="A4778" t="s">
        <v>12111</v>
      </c>
      <c r="B4778" t="s">
        <v>6825</v>
      </c>
      <c r="C4778" t="s">
        <v>46</v>
      </c>
      <c r="D4778">
        <v>44711</v>
      </c>
      <c r="E4778" s="1">
        <v>44698</v>
      </c>
      <c r="H4778" t="s">
        <v>47</v>
      </c>
      <c r="I4778">
        <v>44711</v>
      </c>
      <c r="J4778">
        <v>2022</v>
      </c>
      <c r="K4778" t="s">
        <v>48</v>
      </c>
      <c r="L4778" t="s">
        <v>6826</v>
      </c>
      <c r="N4778" t="s">
        <v>12112</v>
      </c>
      <c r="O4778" t="s">
        <v>6828</v>
      </c>
      <c r="P4778" t="s">
        <v>133</v>
      </c>
      <c r="Q4778" t="s">
        <v>52</v>
      </c>
      <c r="R4778">
        <v>98624</v>
      </c>
      <c r="S4778" t="s">
        <v>12113</v>
      </c>
      <c r="T4778" t="s">
        <v>12113</v>
      </c>
      <c r="U4778">
        <v>3606005265</v>
      </c>
      <c r="V4778" t="s">
        <v>54</v>
      </c>
      <c r="W4778">
        <v>13</v>
      </c>
      <c r="X4778" t="s">
        <v>134</v>
      </c>
      <c r="Y4778">
        <v>4815</v>
      </c>
      <c r="Z4778" t="s">
        <v>133</v>
      </c>
      <c r="AA4778" t="s">
        <v>57</v>
      </c>
      <c r="AB4778">
        <v>106503</v>
      </c>
      <c r="AC4778" t="s">
        <v>146</v>
      </c>
      <c r="AD4778" t="s">
        <v>4690</v>
      </c>
      <c r="AE4778" t="s">
        <v>107</v>
      </c>
      <c r="AF4778" t="s">
        <v>107</v>
      </c>
      <c r="AI4778" s="1">
        <v>1</v>
      </c>
      <c r="AJ4778" t="s">
        <v>72</v>
      </c>
      <c r="AK4778" t="s">
        <v>4691</v>
      </c>
      <c r="AL4778">
        <v>44873</v>
      </c>
      <c r="AM4778" t="s">
        <v>4692</v>
      </c>
      <c r="AN4778" t="b">
        <v>1</v>
      </c>
      <c r="AO4778" t="b">
        <v>1</v>
      </c>
      <c r="AP4778" t="b">
        <v>1</v>
      </c>
      <c r="AQ4778" t="s">
        <v>60</v>
      </c>
      <c r="AR4778" t="s">
        <v>99</v>
      </c>
      <c r="BB4778" s="7" t="s">
        <v>12112</v>
      </c>
      <c r="BC4778" s="7" t="s">
        <v>6828</v>
      </c>
      <c r="BD4778" s="7" t="s">
        <v>52</v>
      </c>
      <c r="BE4778" s="7">
        <v>98624</v>
      </c>
      <c r="BF4778" s="7">
        <v>3606005265</v>
      </c>
      <c r="BG4778" s="7">
        <v>19086.84</v>
      </c>
      <c r="BH4778" s="7">
        <v>0</v>
      </c>
      <c r="BI4778">
        <v>18441.62</v>
      </c>
      <c r="BJ4778">
        <v>0</v>
      </c>
      <c r="BK4778">
        <v>0</v>
      </c>
      <c r="BL4778">
        <v>0</v>
      </c>
      <c r="BM4778">
        <v>423.19</v>
      </c>
      <c r="BN4778">
        <v>0</v>
      </c>
      <c r="BO4778" t="s">
        <v>12114</v>
      </c>
      <c r="BP4778">
        <v>31072</v>
      </c>
      <c r="BQ4778">
        <v>35120</v>
      </c>
      <c r="BR4778">
        <v>579711</v>
      </c>
      <c r="BS4778">
        <v>19349</v>
      </c>
      <c r="BT4778">
        <v>19</v>
      </c>
      <c r="BU4778" t="s">
        <v>6826</v>
      </c>
      <c r="BV4778" t="s">
        <v>4695</v>
      </c>
      <c r="BX4778">
        <v>44915.402245370373</v>
      </c>
    </row>
    <row r="4779" spans="1:76" x14ac:dyDescent="0.25">
      <c r="A4779" t="s">
        <v>12115</v>
      </c>
      <c r="B4779" t="s">
        <v>12116</v>
      </c>
      <c r="C4779" t="s">
        <v>46</v>
      </c>
      <c r="D4779">
        <v>44718</v>
      </c>
      <c r="E4779" s="1">
        <v>44697</v>
      </c>
      <c r="H4779" t="s">
        <v>47</v>
      </c>
      <c r="I4779">
        <v>44718</v>
      </c>
      <c r="J4779">
        <v>2022</v>
      </c>
      <c r="K4779" t="s">
        <v>48</v>
      </c>
      <c r="L4779" t="s">
        <v>12117</v>
      </c>
      <c r="N4779" t="s">
        <v>12118</v>
      </c>
      <c r="O4779" t="s">
        <v>6761</v>
      </c>
      <c r="P4779" t="s">
        <v>462</v>
      </c>
      <c r="Q4779" t="s">
        <v>52</v>
      </c>
      <c r="R4779">
        <v>99362</v>
      </c>
      <c r="S4779" t="s">
        <v>12119</v>
      </c>
      <c r="T4779" t="s">
        <v>12120</v>
      </c>
      <c r="U4779" t="s">
        <v>12121</v>
      </c>
      <c r="V4779" t="s">
        <v>5396</v>
      </c>
      <c r="W4779">
        <v>20</v>
      </c>
      <c r="X4779" t="s">
        <v>12122</v>
      </c>
      <c r="Y4779">
        <v>4302</v>
      </c>
      <c r="Z4779" t="s">
        <v>462</v>
      </c>
      <c r="AA4779" t="s">
        <v>4785</v>
      </c>
      <c r="AB4779">
        <v>37325</v>
      </c>
      <c r="AC4779" t="s">
        <v>146</v>
      </c>
      <c r="AD4779" t="s">
        <v>4690</v>
      </c>
      <c r="AE4779" t="s">
        <v>107</v>
      </c>
      <c r="AF4779" t="s">
        <v>107</v>
      </c>
      <c r="AI4779" s="1"/>
      <c r="AJ4779" t="s">
        <v>72</v>
      </c>
      <c r="AK4779" t="s">
        <v>4691</v>
      </c>
      <c r="AL4779">
        <v>44873</v>
      </c>
      <c r="AM4779" t="s">
        <v>4692</v>
      </c>
      <c r="AN4779" t="b">
        <v>1</v>
      </c>
      <c r="AO4779" t="b">
        <v>1</v>
      </c>
      <c r="AP4779" t="b">
        <v>1</v>
      </c>
      <c r="AQ4779" t="s">
        <v>60</v>
      </c>
      <c r="AR4779" t="s">
        <v>99</v>
      </c>
      <c r="BB4779" s="7" t="s">
        <v>4859</v>
      </c>
      <c r="BC4779" s="7" t="s">
        <v>4715</v>
      </c>
      <c r="BD4779" s="7" t="s">
        <v>52</v>
      </c>
      <c r="BE4779" s="7">
        <v>98109</v>
      </c>
      <c r="BF4779" s="7" t="s">
        <v>4860</v>
      </c>
      <c r="BG4779" s="7">
        <v>15760.53</v>
      </c>
      <c r="BH4779" s="7">
        <v>0</v>
      </c>
      <c r="BI4779">
        <v>15653.5</v>
      </c>
      <c r="BJ4779">
        <v>0</v>
      </c>
      <c r="BK4779">
        <v>0</v>
      </c>
      <c r="BL4779">
        <v>0</v>
      </c>
      <c r="BO4779" t="s">
        <v>12123</v>
      </c>
      <c r="BP4779">
        <v>31027</v>
      </c>
      <c r="BQ4779">
        <v>35126</v>
      </c>
      <c r="BR4779">
        <v>592579</v>
      </c>
      <c r="BS4779">
        <v>19217</v>
      </c>
      <c r="BU4779" t="s">
        <v>4862</v>
      </c>
      <c r="BV4779" t="s">
        <v>4695</v>
      </c>
      <c r="BX4779">
        <v>44935.850937499999</v>
      </c>
    </row>
    <row r="4780" spans="1:76" x14ac:dyDescent="0.25">
      <c r="A4780" t="s">
        <v>12124</v>
      </c>
      <c r="B4780" t="s">
        <v>12125</v>
      </c>
      <c r="C4780" t="s">
        <v>46</v>
      </c>
      <c r="D4780">
        <v>44704</v>
      </c>
      <c r="E4780" s="1">
        <v>44701</v>
      </c>
      <c r="H4780" t="s">
        <v>47</v>
      </c>
      <c r="I4780">
        <v>44704</v>
      </c>
      <c r="J4780">
        <v>2022</v>
      </c>
      <c r="K4780" t="s">
        <v>48</v>
      </c>
      <c r="L4780" t="s">
        <v>12126</v>
      </c>
      <c r="M4780" t="s">
        <v>12127</v>
      </c>
      <c r="N4780" t="s">
        <v>12128</v>
      </c>
      <c r="O4780" t="s">
        <v>4701</v>
      </c>
      <c r="P4780" t="s">
        <v>105</v>
      </c>
      <c r="Q4780" t="s">
        <v>52</v>
      </c>
      <c r="R4780">
        <v>99209</v>
      </c>
      <c r="S4780" t="s">
        <v>12129</v>
      </c>
      <c r="T4780" t="s">
        <v>12129</v>
      </c>
      <c r="U4780">
        <v>5096094155</v>
      </c>
      <c r="V4780" t="s">
        <v>54</v>
      </c>
      <c r="W4780">
        <v>13</v>
      </c>
      <c r="X4780" t="s">
        <v>106</v>
      </c>
      <c r="Y4780">
        <v>4789</v>
      </c>
      <c r="Z4780" t="s">
        <v>105</v>
      </c>
      <c r="AA4780" t="s">
        <v>57</v>
      </c>
      <c r="AB4780">
        <v>100658</v>
      </c>
      <c r="AC4780" t="s">
        <v>146</v>
      </c>
      <c r="AD4780" t="s">
        <v>4690</v>
      </c>
      <c r="AE4780" t="s">
        <v>107</v>
      </c>
      <c r="AF4780" t="s">
        <v>107</v>
      </c>
      <c r="AI4780" s="1">
        <v>2</v>
      </c>
      <c r="AJ4780" t="s">
        <v>72</v>
      </c>
      <c r="AK4780" t="s">
        <v>4691</v>
      </c>
      <c r="AL4780">
        <v>44873</v>
      </c>
      <c r="AM4780" t="s">
        <v>4692</v>
      </c>
      <c r="AN4780" t="b">
        <v>1</v>
      </c>
      <c r="AO4780" t="b">
        <v>1</v>
      </c>
      <c r="AP4780" t="b">
        <v>1</v>
      </c>
      <c r="AQ4780" t="s">
        <v>60</v>
      </c>
      <c r="AR4780" t="s">
        <v>99</v>
      </c>
      <c r="BB4780" s="7" t="s">
        <v>12128</v>
      </c>
      <c r="BC4780" s="7" t="s">
        <v>4701</v>
      </c>
      <c r="BD4780" s="7" t="s">
        <v>52</v>
      </c>
      <c r="BE4780" s="7">
        <v>99209</v>
      </c>
      <c r="BF4780" s="7">
        <v>2543385941</v>
      </c>
      <c r="BG4780" s="7">
        <v>5803.13</v>
      </c>
      <c r="BH4780" s="7">
        <v>0</v>
      </c>
      <c r="BI4780">
        <v>7418.86</v>
      </c>
      <c r="BJ4780">
        <v>0</v>
      </c>
      <c r="BK4780">
        <v>0</v>
      </c>
      <c r="BL4780">
        <v>0</v>
      </c>
      <c r="BM4780">
        <v>57.9</v>
      </c>
      <c r="BN4780">
        <v>0</v>
      </c>
      <c r="BO4780" t="s">
        <v>12130</v>
      </c>
      <c r="BP4780">
        <v>30905</v>
      </c>
      <c r="BQ4780">
        <v>35198</v>
      </c>
      <c r="BR4780">
        <v>664874</v>
      </c>
      <c r="BS4780">
        <v>19190</v>
      </c>
      <c r="BT4780">
        <v>6</v>
      </c>
      <c r="BU4780" t="s">
        <v>12126</v>
      </c>
      <c r="BV4780" t="s">
        <v>4695</v>
      </c>
      <c r="BX4780">
        <v>44936.944120370368</v>
      </c>
    </row>
    <row r="4781" spans="1:76" x14ac:dyDescent="0.25">
      <c r="A4781" t="s">
        <v>12131</v>
      </c>
      <c r="B4781" t="s">
        <v>12132</v>
      </c>
      <c r="C4781" t="s">
        <v>46</v>
      </c>
      <c r="D4781">
        <v>44707</v>
      </c>
      <c r="E4781" s="1">
        <v>44701</v>
      </c>
      <c r="I4781">
        <v>44707</v>
      </c>
      <c r="J4781">
        <v>2022</v>
      </c>
      <c r="K4781" t="s">
        <v>48</v>
      </c>
      <c r="L4781" t="s">
        <v>12133</v>
      </c>
      <c r="N4781" t="s">
        <v>12134</v>
      </c>
      <c r="O4781" t="s">
        <v>4715</v>
      </c>
      <c r="Q4781" t="s">
        <v>52</v>
      </c>
      <c r="R4781">
        <v>98109</v>
      </c>
      <c r="S4781" t="s">
        <v>12135</v>
      </c>
      <c r="T4781" t="s">
        <v>12136</v>
      </c>
      <c r="U4781">
        <v>2067796716</v>
      </c>
      <c r="V4781" t="s">
        <v>70</v>
      </c>
      <c r="W4781">
        <v>9</v>
      </c>
      <c r="X4781" t="s">
        <v>4770</v>
      </c>
      <c r="Y4781">
        <v>1000</v>
      </c>
      <c r="AA4781" t="s">
        <v>71</v>
      </c>
      <c r="AC4781" t="s">
        <v>146</v>
      </c>
      <c r="AD4781" t="s">
        <v>4690</v>
      </c>
      <c r="AE4781" t="s">
        <v>107</v>
      </c>
      <c r="AF4781" t="s">
        <v>107</v>
      </c>
      <c r="AI4781" s="1"/>
      <c r="AJ4781" t="s">
        <v>72</v>
      </c>
      <c r="AK4781" t="s">
        <v>4691</v>
      </c>
      <c r="AL4781">
        <v>44873</v>
      </c>
      <c r="AM4781" t="s">
        <v>4878</v>
      </c>
      <c r="AN4781" t="b">
        <v>1</v>
      </c>
      <c r="AO4781" t="b">
        <v>1</v>
      </c>
      <c r="AP4781" t="b">
        <v>0</v>
      </c>
      <c r="AQ4781" t="s">
        <v>177</v>
      </c>
      <c r="BB4781" s="7" t="s">
        <v>12134</v>
      </c>
      <c r="BC4781" s="7" t="s">
        <v>4715</v>
      </c>
      <c r="BD4781" s="7" t="s">
        <v>52</v>
      </c>
      <c r="BE4781" s="7">
        <v>98109</v>
      </c>
      <c r="BF4781" s="7">
        <v>2067796716</v>
      </c>
      <c r="BK4781">
        <v>0</v>
      </c>
      <c r="BL4781">
        <v>0</v>
      </c>
      <c r="BO4781" t="s">
        <v>12137</v>
      </c>
      <c r="BP4781">
        <v>30919</v>
      </c>
      <c r="BQ4781">
        <v>35185</v>
      </c>
      <c r="BR4781">
        <v>664861</v>
      </c>
      <c r="BS4781">
        <v>19248</v>
      </c>
      <c r="BU4781" t="s">
        <v>12133</v>
      </c>
      <c r="BV4781" t="s">
        <v>4695</v>
      </c>
      <c r="BX4781">
        <v>44796.665393518517</v>
      </c>
    </row>
    <row r="4782" spans="1:76" x14ac:dyDescent="0.25">
      <c r="A4782" t="s">
        <v>12138</v>
      </c>
      <c r="B4782" t="s">
        <v>12139</v>
      </c>
      <c r="C4782" t="s">
        <v>46</v>
      </c>
      <c r="D4782">
        <v>44151</v>
      </c>
      <c r="E4782" s="1">
        <v>44697</v>
      </c>
      <c r="H4782" t="s">
        <v>47</v>
      </c>
      <c r="I4782">
        <v>44151</v>
      </c>
      <c r="J4782">
        <v>2022</v>
      </c>
      <c r="K4782" t="s">
        <v>48</v>
      </c>
      <c r="L4782" t="s">
        <v>12140</v>
      </c>
      <c r="M4782" t="s">
        <v>12141</v>
      </c>
      <c r="N4782" t="s">
        <v>12142</v>
      </c>
      <c r="O4782" t="s">
        <v>6095</v>
      </c>
      <c r="P4782" t="s">
        <v>121</v>
      </c>
      <c r="Q4782" t="s">
        <v>52</v>
      </c>
      <c r="R4782">
        <v>98584</v>
      </c>
      <c r="S4782" t="s">
        <v>12143</v>
      </c>
      <c r="T4782" t="s">
        <v>12143</v>
      </c>
      <c r="U4782">
        <v>3604260364</v>
      </c>
      <c r="V4782" t="s">
        <v>5396</v>
      </c>
      <c r="W4782">
        <v>20</v>
      </c>
      <c r="X4782" t="s">
        <v>5754</v>
      </c>
      <c r="Y4782">
        <v>3699</v>
      </c>
      <c r="Z4782" t="s">
        <v>121</v>
      </c>
      <c r="AA4782" t="s">
        <v>4785</v>
      </c>
      <c r="AB4782">
        <v>43942</v>
      </c>
      <c r="AC4782" t="s">
        <v>146</v>
      </c>
      <c r="AD4782" t="s">
        <v>4690</v>
      </c>
      <c r="AE4782" t="s">
        <v>107</v>
      </c>
      <c r="AF4782" t="s">
        <v>107</v>
      </c>
      <c r="AI4782" s="1"/>
      <c r="AJ4782" t="s">
        <v>72</v>
      </c>
      <c r="AK4782" t="s">
        <v>4691</v>
      </c>
      <c r="AL4782">
        <v>44873</v>
      </c>
      <c r="AM4782" t="s">
        <v>4692</v>
      </c>
      <c r="AN4782" t="b">
        <v>1</v>
      </c>
      <c r="AO4782" t="b">
        <v>1</v>
      </c>
      <c r="AP4782" t="b">
        <v>1</v>
      </c>
      <c r="AQ4782" t="s">
        <v>60</v>
      </c>
      <c r="AR4782" t="s">
        <v>99</v>
      </c>
      <c r="BB4782" s="7" t="s">
        <v>12142</v>
      </c>
      <c r="BC4782" s="7" t="s">
        <v>6095</v>
      </c>
      <c r="BD4782" s="7" t="s">
        <v>52</v>
      </c>
      <c r="BE4782" s="7">
        <v>98584</v>
      </c>
      <c r="BF4782" s="7">
        <v>3604260364</v>
      </c>
      <c r="BG4782" s="7">
        <v>37943.72</v>
      </c>
      <c r="BH4782" s="7">
        <v>50</v>
      </c>
      <c r="BI4782">
        <v>37914.080000000002</v>
      </c>
      <c r="BJ4782">
        <v>0</v>
      </c>
      <c r="BK4782">
        <v>0</v>
      </c>
      <c r="BL4782">
        <v>0</v>
      </c>
      <c r="BM4782">
        <v>22765.01</v>
      </c>
      <c r="BN4782">
        <v>0</v>
      </c>
      <c r="BO4782" t="s">
        <v>12144</v>
      </c>
      <c r="BP4782">
        <v>26240</v>
      </c>
      <c r="BQ4782">
        <v>995</v>
      </c>
      <c r="BR4782">
        <v>92995</v>
      </c>
      <c r="BS4782">
        <v>17010</v>
      </c>
      <c r="BU4782" t="s">
        <v>12140</v>
      </c>
      <c r="BV4782" t="s">
        <v>4695</v>
      </c>
      <c r="BX4782">
        <v>44994.42392361111</v>
      </c>
    </row>
    <row r="4783" spans="1:76" x14ac:dyDescent="0.25">
      <c r="A4783" t="s">
        <v>12145</v>
      </c>
      <c r="B4783" t="s">
        <v>2987</v>
      </c>
      <c r="C4783" t="s">
        <v>46</v>
      </c>
      <c r="D4783">
        <v>44230</v>
      </c>
      <c r="E4783" s="1">
        <v>44697</v>
      </c>
      <c r="H4783" t="s">
        <v>47</v>
      </c>
      <c r="I4783">
        <v>44230</v>
      </c>
      <c r="J4783">
        <v>2022</v>
      </c>
      <c r="K4783" t="s">
        <v>48</v>
      </c>
      <c r="L4783" t="s">
        <v>12146</v>
      </c>
      <c r="N4783" t="s">
        <v>2988</v>
      </c>
      <c r="O4783" t="s">
        <v>1481</v>
      </c>
      <c r="P4783" t="s">
        <v>394</v>
      </c>
      <c r="Q4783" t="s">
        <v>52</v>
      </c>
      <c r="R4783">
        <v>98277</v>
      </c>
      <c r="S4783" t="s">
        <v>5058</v>
      </c>
      <c r="T4783" t="s">
        <v>12147</v>
      </c>
      <c r="U4783">
        <v>2066827328</v>
      </c>
      <c r="V4783" t="s">
        <v>54</v>
      </c>
      <c r="W4783">
        <v>13</v>
      </c>
      <c r="X4783" t="s">
        <v>395</v>
      </c>
      <c r="Y4783">
        <v>4797</v>
      </c>
      <c r="Z4783" t="s">
        <v>394</v>
      </c>
      <c r="AA4783" t="s">
        <v>57</v>
      </c>
      <c r="AB4783">
        <v>109687</v>
      </c>
      <c r="AC4783" t="s">
        <v>146</v>
      </c>
      <c r="AD4783" t="s">
        <v>4690</v>
      </c>
      <c r="AE4783" t="s">
        <v>107</v>
      </c>
      <c r="AF4783" t="s">
        <v>107</v>
      </c>
      <c r="AI4783" s="1">
        <v>2</v>
      </c>
      <c r="AJ4783" t="s">
        <v>72</v>
      </c>
      <c r="AK4783" t="s">
        <v>4691</v>
      </c>
      <c r="AL4783">
        <v>44873</v>
      </c>
      <c r="AM4783" t="s">
        <v>4692</v>
      </c>
      <c r="AN4783" t="b">
        <v>1</v>
      </c>
      <c r="AO4783" t="b">
        <v>1</v>
      </c>
      <c r="AP4783" t="b">
        <v>1</v>
      </c>
      <c r="AQ4783" t="s">
        <v>60</v>
      </c>
      <c r="AR4783" t="s">
        <v>61</v>
      </c>
      <c r="BB4783" s="7" t="s">
        <v>4838</v>
      </c>
      <c r="BC4783" s="7" t="s">
        <v>101</v>
      </c>
      <c r="BD4783" s="7" t="s">
        <v>52</v>
      </c>
      <c r="BE4783" s="7">
        <v>98104</v>
      </c>
      <c r="BF4783" s="7">
        <v>2066827328</v>
      </c>
      <c r="BG4783" s="7">
        <v>421717.92</v>
      </c>
      <c r="BH4783" s="7">
        <v>6504.78</v>
      </c>
      <c r="BI4783">
        <v>427405.64</v>
      </c>
      <c r="BJ4783">
        <v>0</v>
      </c>
      <c r="BK4783">
        <v>0</v>
      </c>
      <c r="BL4783">
        <v>1000</v>
      </c>
      <c r="BM4783">
        <v>445293.21</v>
      </c>
      <c r="BN4783">
        <v>153524.35999999999</v>
      </c>
      <c r="BO4783" t="s">
        <v>12148</v>
      </c>
      <c r="BP4783">
        <v>26611</v>
      </c>
      <c r="BQ4783">
        <v>30388</v>
      </c>
      <c r="BR4783">
        <v>93193</v>
      </c>
      <c r="BS4783">
        <v>17171</v>
      </c>
      <c r="BT4783">
        <v>10</v>
      </c>
      <c r="BU4783" t="s">
        <v>5244</v>
      </c>
      <c r="BV4783" t="s">
        <v>4695</v>
      </c>
      <c r="BX4783">
        <v>45008.877893518518</v>
      </c>
    </row>
    <row r="4784" spans="1:76" x14ac:dyDescent="0.25">
      <c r="A4784" t="s">
        <v>12149</v>
      </c>
      <c r="B4784" t="s">
        <v>5391</v>
      </c>
      <c r="C4784" t="s">
        <v>46</v>
      </c>
      <c r="D4784">
        <v>44648</v>
      </c>
      <c r="E4784" s="1">
        <v>44698</v>
      </c>
      <c r="H4784" t="s">
        <v>47</v>
      </c>
      <c r="I4784">
        <v>44648</v>
      </c>
      <c r="J4784">
        <v>2022</v>
      </c>
      <c r="K4784" t="s">
        <v>48</v>
      </c>
      <c r="L4784" t="s">
        <v>12150</v>
      </c>
      <c r="N4784" t="s">
        <v>12151</v>
      </c>
      <c r="O4784" t="s">
        <v>5951</v>
      </c>
      <c r="P4784" t="s">
        <v>908</v>
      </c>
      <c r="Q4784" t="s">
        <v>5990</v>
      </c>
      <c r="R4784">
        <v>98926</v>
      </c>
      <c r="S4784" t="s">
        <v>5394</v>
      </c>
      <c r="T4784" t="s">
        <v>5394</v>
      </c>
      <c r="U4784">
        <v>5099291591</v>
      </c>
      <c r="V4784" t="s">
        <v>5396</v>
      </c>
      <c r="W4784">
        <v>20</v>
      </c>
      <c r="X4784" t="s">
        <v>5397</v>
      </c>
      <c r="Y4784">
        <v>3559</v>
      </c>
      <c r="Z4784" t="s">
        <v>908</v>
      </c>
      <c r="AA4784" t="s">
        <v>4785</v>
      </c>
      <c r="AB4784">
        <v>30170</v>
      </c>
      <c r="AC4784" t="s">
        <v>146</v>
      </c>
      <c r="AD4784" t="s">
        <v>4690</v>
      </c>
      <c r="AE4784" t="s">
        <v>107</v>
      </c>
      <c r="AF4784" t="s">
        <v>107</v>
      </c>
      <c r="AI4784" s="1"/>
      <c r="AJ4784" t="s">
        <v>72</v>
      </c>
      <c r="AK4784" t="s">
        <v>4691</v>
      </c>
      <c r="AL4784">
        <v>44873</v>
      </c>
      <c r="AM4784" t="s">
        <v>4692</v>
      </c>
      <c r="AN4784" t="b">
        <v>1</v>
      </c>
      <c r="AO4784" t="b">
        <v>1</v>
      </c>
      <c r="AP4784" t="b">
        <v>1</v>
      </c>
      <c r="AQ4784" t="s">
        <v>60</v>
      </c>
      <c r="AR4784" t="s">
        <v>99</v>
      </c>
      <c r="BB4784" s="7" t="s">
        <v>12151</v>
      </c>
      <c r="BC4784" s="7" t="s">
        <v>5951</v>
      </c>
      <c r="BD4784" s="7" t="s">
        <v>5990</v>
      </c>
      <c r="BE4784" s="7">
        <v>98926</v>
      </c>
      <c r="BF4784" s="7">
        <v>5099291591</v>
      </c>
      <c r="BG4784" s="7">
        <v>25661.7</v>
      </c>
      <c r="BH4784" s="7">
        <v>0</v>
      </c>
      <c r="BI4784">
        <v>18988.86</v>
      </c>
      <c r="BJ4784">
        <v>0</v>
      </c>
      <c r="BK4784">
        <v>0</v>
      </c>
      <c r="BL4784">
        <v>0</v>
      </c>
      <c r="BM4784">
        <v>57.9</v>
      </c>
      <c r="BN4784">
        <v>0</v>
      </c>
      <c r="BO4784" t="s">
        <v>12152</v>
      </c>
      <c r="BP4784">
        <v>30529</v>
      </c>
      <c r="BQ4784">
        <v>769</v>
      </c>
      <c r="BR4784">
        <v>567751</v>
      </c>
      <c r="BS4784">
        <v>19363</v>
      </c>
      <c r="BU4784" t="s">
        <v>12153</v>
      </c>
      <c r="BV4784" t="s">
        <v>4695</v>
      </c>
      <c r="BX4784">
        <v>45032.384016203701</v>
      </c>
    </row>
    <row r="4785" spans="1:76" x14ac:dyDescent="0.25">
      <c r="A4785" t="s">
        <v>12227</v>
      </c>
      <c r="B4785" t="s">
        <v>12228</v>
      </c>
      <c r="C4785" t="s">
        <v>46</v>
      </c>
      <c r="D4785">
        <v>44652</v>
      </c>
      <c r="E4785" s="1">
        <v>44699</v>
      </c>
      <c r="H4785" t="s">
        <v>47</v>
      </c>
      <c r="I4785">
        <v>44652</v>
      </c>
      <c r="J4785">
        <v>2022</v>
      </c>
      <c r="K4785" t="s">
        <v>48</v>
      </c>
      <c r="L4785" t="s">
        <v>12229</v>
      </c>
      <c r="N4785" t="s">
        <v>12230</v>
      </c>
      <c r="O4785" t="s">
        <v>4701</v>
      </c>
      <c r="P4785" t="s">
        <v>105</v>
      </c>
      <c r="Q4785" t="s">
        <v>52</v>
      </c>
      <c r="R4785">
        <v>99203</v>
      </c>
      <c r="S4785" t="s">
        <v>12231</v>
      </c>
      <c r="T4785" t="s">
        <v>12231</v>
      </c>
      <c r="U4785" t="s">
        <v>12232</v>
      </c>
      <c r="V4785" t="s">
        <v>4807</v>
      </c>
      <c r="W4785">
        <v>23</v>
      </c>
      <c r="X4785" t="s">
        <v>6703</v>
      </c>
      <c r="Y4785">
        <v>4151</v>
      </c>
      <c r="Z4785" t="s">
        <v>105</v>
      </c>
      <c r="AA4785" t="s">
        <v>4785</v>
      </c>
      <c r="AB4785">
        <v>355583</v>
      </c>
      <c r="AC4785" t="s">
        <v>146</v>
      </c>
      <c r="AD4785" t="s">
        <v>4690</v>
      </c>
      <c r="AE4785" t="s">
        <v>107</v>
      </c>
      <c r="AF4785" t="s">
        <v>107</v>
      </c>
      <c r="AI4785" s="1" t="s">
        <v>12233</v>
      </c>
      <c r="AJ4785" t="s">
        <v>72</v>
      </c>
      <c r="AK4785" t="s">
        <v>4691</v>
      </c>
      <c r="AL4785">
        <v>44873</v>
      </c>
      <c r="AM4785" t="s">
        <v>4692</v>
      </c>
      <c r="AN4785" t="b">
        <v>1</v>
      </c>
      <c r="AO4785" t="b">
        <v>1</v>
      </c>
      <c r="AP4785" t="b">
        <v>1</v>
      </c>
      <c r="AQ4785" t="s">
        <v>60</v>
      </c>
      <c r="AR4785" t="s">
        <v>99</v>
      </c>
      <c r="BB4785" s="7" t="s">
        <v>12230</v>
      </c>
      <c r="BC4785" s="7" t="s">
        <v>4701</v>
      </c>
      <c r="BD4785" s="7" t="s">
        <v>52</v>
      </c>
      <c r="BE4785" s="7">
        <v>99203</v>
      </c>
      <c r="BF4785" s="7" t="s">
        <v>12234</v>
      </c>
      <c r="BG4785" s="7">
        <v>196360.06</v>
      </c>
      <c r="BH4785" s="7">
        <v>0</v>
      </c>
      <c r="BI4785">
        <v>201001.4</v>
      </c>
      <c r="BJ4785">
        <v>0</v>
      </c>
      <c r="BK4785">
        <v>0</v>
      </c>
      <c r="BL4785">
        <v>0</v>
      </c>
      <c r="BM4785">
        <v>19402.509999999998</v>
      </c>
      <c r="BN4785">
        <v>12870.41</v>
      </c>
      <c r="BO4785" t="s">
        <v>12235</v>
      </c>
      <c r="BP4785">
        <v>30552</v>
      </c>
      <c r="BQ4785">
        <v>32624</v>
      </c>
      <c r="BR4785">
        <v>567770</v>
      </c>
      <c r="BS4785">
        <v>18944</v>
      </c>
      <c r="BU4785" t="s">
        <v>12236</v>
      </c>
      <c r="BV4785" t="s">
        <v>4695</v>
      </c>
      <c r="BX4785">
        <v>45580.535856481481</v>
      </c>
    </row>
    <row r="4786" spans="1:76" x14ac:dyDescent="0.25">
      <c r="A4786" t="s">
        <v>12968</v>
      </c>
      <c r="B4786" t="s">
        <v>3493</v>
      </c>
      <c r="C4786" t="s">
        <v>46</v>
      </c>
      <c r="D4786">
        <v>44208</v>
      </c>
      <c r="E4786" s="1">
        <v>44697</v>
      </c>
      <c r="H4786" t="s">
        <v>47</v>
      </c>
      <c r="I4786">
        <v>44208</v>
      </c>
      <c r="J4786">
        <v>2022</v>
      </c>
      <c r="K4786" t="s">
        <v>48</v>
      </c>
      <c r="L4786" t="s">
        <v>6914</v>
      </c>
      <c r="N4786" t="s">
        <v>6915</v>
      </c>
      <c r="O4786" t="s">
        <v>6916</v>
      </c>
      <c r="P4786" t="s">
        <v>68</v>
      </c>
      <c r="Q4786" t="s">
        <v>52</v>
      </c>
      <c r="R4786">
        <v>98005</v>
      </c>
      <c r="S4786" t="s">
        <v>12969</v>
      </c>
      <c r="T4786" t="s">
        <v>6918</v>
      </c>
      <c r="U4786" t="s">
        <v>6919</v>
      </c>
      <c r="V4786" t="s">
        <v>54</v>
      </c>
      <c r="W4786">
        <v>13</v>
      </c>
      <c r="X4786" t="s">
        <v>377</v>
      </c>
      <c r="Y4786">
        <v>4860</v>
      </c>
      <c r="Z4786" t="s">
        <v>68</v>
      </c>
      <c r="AA4786" t="s">
        <v>57</v>
      </c>
      <c r="AB4786">
        <v>98390</v>
      </c>
      <c r="AC4786" t="s">
        <v>146</v>
      </c>
      <c r="AD4786" t="s">
        <v>4690</v>
      </c>
      <c r="AE4786" t="s">
        <v>107</v>
      </c>
      <c r="AF4786" t="s">
        <v>107</v>
      </c>
      <c r="AI4786" s="1">
        <v>2</v>
      </c>
      <c r="AJ4786" t="s">
        <v>72</v>
      </c>
      <c r="AK4786" t="s">
        <v>4691</v>
      </c>
      <c r="AL4786">
        <v>44873</v>
      </c>
      <c r="AM4786" t="s">
        <v>4692</v>
      </c>
      <c r="AN4786" t="b">
        <v>1</v>
      </c>
      <c r="AO4786" t="b">
        <v>1</v>
      </c>
      <c r="AP4786" t="b">
        <v>1</v>
      </c>
      <c r="AQ4786" t="s">
        <v>60</v>
      </c>
      <c r="AR4786" t="s">
        <v>61</v>
      </c>
      <c r="BB4786" s="7" t="s">
        <v>4771</v>
      </c>
      <c r="BC4786" s="7" t="s">
        <v>4715</v>
      </c>
      <c r="BD4786" s="7" t="s">
        <v>52</v>
      </c>
      <c r="BE4786" s="7">
        <v>98112</v>
      </c>
      <c r="BF4786" s="7" t="s">
        <v>4772</v>
      </c>
      <c r="BG4786" s="7">
        <v>101131.9</v>
      </c>
      <c r="BH4786" s="7">
        <v>25000</v>
      </c>
      <c r="BI4786">
        <v>101131.9</v>
      </c>
      <c r="BJ4786">
        <v>-5000</v>
      </c>
      <c r="BK4786">
        <v>0</v>
      </c>
      <c r="BL4786">
        <v>0</v>
      </c>
      <c r="BM4786">
        <v>131.41</v>
      </c>
      <c r="BN4786">
        <v>0</v>
      </c>
      <c r="BO4786" t="s">
        <v>12970</v>
      </c>
      <c r="BP4786">
        <v>26455</v>
      </c>
      <c r="BQ4786">
        <v>30272</v>
      </c>
      <c r="BR4786">
        <v>93107</v>
      </c>
      <c r="BS4786">
        <v>16923</v>
      </c>
      <c r="BT4786">
        <v>41</v>
      </c>
      <c r="BU4786" t="s">
        <v>4774</v>
      </c>
      <c r="BV4786" t="s">
        <v>4695</v>
      </c>
      <c r="BX4786">
        <v>45019.824606481481</v>
      </c>
    </row>
    <row r="4787" spans="1:76" x14ac:dyDescent="0.25">
      <c r="A4787" t="s">
        <v>13502</v>
      </c>
      <c r="B4787" t="s">
        <v>330</v>
      </c>
      <c r="C4787" t="s">
        <v>46</v>
      </c>
      <c r="D4787">
        <v>44529</v>
      </c>
      <c r="E4787" s="1"/>
      <c r="G4787">
        <v>44644</v>
      </c>
      <c r="H4787" t="s">
        <v>47</v>
      </c>
      <c r="I4787">
        <v>44529</v>
      </c>
      <c r="J4787">
        <v>2022</v>
      </c>
      <c r="K4787" t="s">
        <v>77</v>
      </c>
      <c r="L4787" t="s">
        <v>7451</v>
      </c>
      <c r="N4787" t="s">
        <v>13503</v>
      </c>
      <c r="O4787" t="s">
        <v>5276</v>
      </c>
      <c r="P4787" t="s">
        <v>199</v>
      </c>
      <c r="Q4787" t="s">
        <v>52</v>
      </c>
      <c r="R4787">
        <v>98201</v>
      </c>
      <c r="S4787" t="s">
        <v>5910</v>
      </c>
      <c r="T4787" t="s">
        <v>5910</v>
      </c>
      <c r="U4787">
        <v>4253274561</v>
      </c>
      <c r="V4787" t="s">
        <v>54</v>
      </c>
      <c r="W4787">
        <v>13</v>
      </c>
      <c r="X4787" t="s">
        <v>334</v>
      </c>
      <c r="Y4787">
        <v>4854</v>
      </c>
      <c r="Z4787" t="s">
        <v>199</v>
      </c>
      <c r="AA4787" t="s">
        <v>57</v>
      </c>
      <c r="AB4787">
        <v>91087</v>
      </c>
      <c r="AC4787" t="s">
        <v>146</v>
      </c>
      <c r="AD4787" t="s">
        <v>4690</v>
      </c>
      <c r="AE4787" t="s">
        <v>107</v>
      </c>
      <c r="AF4787" t="s">
        <v>107</v>
      </c>
      <c r="AI4787" s="1"/>
      <c r="AJ4787" t="s">
        <v>72</v>
      </c>
      <c r="AK4787" t="s">
        <v>4691</v>
      </c>
      <c r="AL4787">
        <v>44873</v>
      </c>
      <c r="AM4787" t="s">
        <v>4692</v>
      </c>
      <c r="AN4787" t="b">
        <v>0</v>
      </c>
      <c r="BB4787" s="7" t="s">
        <v>13503</v>
      </c>
      <c r="BC4787" s="7" t="s">
        <v>5276</v>
      </c>
      <c r="BD4787" s="7" t="s">
        <v>52</v>
      </c>
      <c r="BE4787" s="7">
        <v>98201</v>
      </c>
      <c r="BF4787" s="7">
        <v>4253274561</v>
      </c>
      <c r="BG4787" s="7">
        <v>6500</v>
      </c>
      <c r="BH4787" s="7">
        <v>13111.37</v>
      </c>
      <c r="BI4787">
        <v>19611.37</v>
      </c>
      <c r="BJ4787">
        <v>0</v>
      </c>
      <c r="BK4787">
        <v>0</v>
      </c>
      <c r="BL4787">
        <v>0</v>
      </c>
      <c r="BO4787" t="s">
        <v>13504</v>
      </c>
      <c r="BP4787">
        <v>29911</v>
      </c>
      <c r="BQ4787">
        <v>202</v>
      </c>
      <c r="BR4787">
        <v>567329</v>
      </c>
      <c r="BS4787">
        <v>18194</v>
      </c>
      <c r="BT4787">
        <v>38</v>
      </c>
      <c r="BU4787" t="s">
        <v>7451</v>
      </c>
      <c r="BV4787" t="s">
        <v>4695</v>
      </c>
      <c r="BX4787">
        <v>44998.429027777776</v>
      </c>
    </row>
    <row r="4788" spans="1:76" x14ac:dyDescent="0.25">
      <c r="A4788" t="s">
        <v>13505</v>
      </c>
      <c r="B4788" t="s">
        <v>5103</v>
      </c>
      <c r="C4788" t="s">
        <v>46</v>
      </c>
      <c r="D4788">
        <v>44530</v>
      </c>
      <c r="E4788" s="1">
        <v>44697</v>
      </c>
      <c r="H4788" t="s">
        <v>47</v>
      </c>
      <c r="I4788">
        <v>44530</v>
      </c>
      <c r="J4788">
        <v>2022</v>
      </c>
      <c r="K4788" t="s">
        <v>48</v>
      </c>
      <c r="L4788" t="s">
        <v>5104</v>
      </c>
      <c r="N4788" t="s">
        <v>5105</v>
      </c>
      <c r="O4788" t="s">
        <v>4723</v>
      </c>
      <c r="P4788" t="s">
        <v>353</v>
      </c>
      <c r="Q4788" t="s">
        <v>52</v>
      </c>
      <c r="R4788">
        <v>98227</v>
      </c>
      <c r="S4788" t="s">
        <v>5106</v>
      </c>
      <c r="T4788" t="s">
        <v>5106</v>
      </c>
      <c r="U4788" t="s">
        <v>5108</v>
      </c>
      <c r="V4788" t="s">
        <v>54</v>
      </c>
      <c r="W4788">
        <v>13</v>
      </c>
      <c r="X4788" t="s">
        <v>355</v>
      </c>
      <c r="Y4788">
        <v>4862</v>
      </c>
      <c r="Z4788" t="s">
        <v>353</v>
      </c>
      <c r="AA4788" t="s">
        <v>57</v>
      </c>
      <c r="AB4788">
        <v>107471</v>
      </c>
      <c r="AC4788" t="s">
        <v>146</v>
      </c>
      <c r="AD4788" t="s">
        <v>4690</v>
      </c>
      <c r="AE4788" t="s">
        <v>107</v>
      </c>
      <c r="AF4788" t="s">
        <v>107</v>
      </c>
      <c r="AI4788" s="1">
        <v>2</v>
      </c>
      <c r="AJ4788" t="s">
        <v>72</v>
      </c>
      <c r="AK4788" t="s">
        <v>4691</v>
      </c>
      <c r="AL4788">
        <v>44873</v>
      </c>
      <c r="AM4788" t="s">
        <v>4692</v>
      </c>
      <c r="AN4788" t="b">
        <v>1</v>
      </c>
      <c r="AO4788" t="b">
        <v>1</v>
      </c>
      <c r="AP4788" t="b">
        <v>1</v>
      </c>
      <c r="AQ4788" t="s">
        <v>60</v>
      </c>
      <c r="AR4788" t="s">
        <v>61</v>
      </c>
      <c r="BB4788" s="7" t="s">
        <v>4859</v>
      </c>
      <c r="BC4788" s="7" t="s">
        <v>4715</v>
      </c>
      <c r="BD4788" s="7" t="s">
        <v>52</v>
      </c>
      <c r="BE4788" s="7">
        <v>98109</v>
      </c>
      <c r="BF4788" s="7" t="s">
        <v>4860</v>
      </c>
      <c r="BG4788" s="7">
        <v>461922.89</v>
      </c>
      <c r="BH4788" s="7">
        <v>0</v>
      </c>
      <c r="BI4788">
        <v>451981.53</v>
      </c>
      <c r="BJ4788">
        <v>0</v>
      </c>
      <c r="BK4788">
        <v>0</v>
      </c>
      <c r="BL4788">
        <v>5400</v>
      </c>
      <c r="BM4788">
        <v>167913.74</v>
      </c>
      <c r="BN4788">
        <v>51715.55</v>
      </c>
      <c r="BO4788" t="s">
        <v>13506</v>
      </c>
      <c r="BP4788">
        <v>29900</v>
      </c>
      <c r="BQ4788">
        <v>32291</v>
      </c>
      <c r="BR4788">
        <v>567330</v>
      </c>
      <c r="BS4788">
        <v>18217</v>
      </c>
      <c r="BT4788">
        <v>42</v>
      </c>
      <c r="BU4788" t="s">
        <v>4862</v>
      </c>
      <c r="BV4788" t="s">
        <v>4695</v>
      </c>
      <c r="BX4788">
        <v>45029.969837962963</v>
      </c>
    </row>
    <row r="4789" spans="1:76" x14ac:dyDescent="0.25">
      <c r="A4789" t="s">
        <v>13507</v>
      </c>
      <c r="B4789" t="s">
        <v>8746</v>
      </c>
      <c r="C4789" t="s">
        <v>46</v>
      </c>
      <c r="D4789">
        <v>44582</v>
      </c>
      <c r="E4789" s="1">
        <v>44697</v>
      </c>
      <c r="I4789">
        <v>44582</v>
      </c>
      <c r="J4789">
        <v>2022</v>
      </c>
      <c r="K4789" t="s">
        <v>48</v>
      </c>
      <c r="L4789" t="s">
        <v>13508</v>
      </c>
      <c r="N4789" t="s">
        <v>895</v>
      </c>
      <c r="O4789" t="s">
        <v>836</v>
      </c>
      <c r="P4789" t="s">
        <v>121</v>
      </c>
      <c r="Q4789" t="s">
        <v>52</v>
      </c>
      <c r="R4789">
        <v>98584</v>
      </c>
      <c r="S4789" t="s">
        <v>8750</v>
      </c>
      <c r="T4789" t="s">
        <v>8750</v>
      </c>
      <c r="U4789">
        <v>3604279186</v>
      </c>
      <c r="V4789" t="s">
        <v>5571</v>
      </c>
      <c r="W4789">
        <v>28</v>
      </c>
      <c r="X4789" t="s">
        <v>5754</v>
      </c>
      <c r="Y4789">
        <v>3699</v>
      </c>
      <c r="Z4789" t="s">
        <v>121</v>
      </c>
      <c r="AA4789" t="s">
        <v>4785</v>
      </c>
      <c r="AB4789">
        <v>43942</v>
      </c>
      <c r="AC4789" t="s">
        <v>146</v>
      </c>
      <c r="AD4789" t="s">
        <v>4690</v>
      </c>
      <c r="AE4789" t="s">
        <v>107</v>
      </c>
      <c r="AF4789" t="s">
        <v>107</v>
      </c>
      <c r="AI4789" s="1"/>
      <c r="AJ4789" t="s">
        <v>72</v>
      </c>
      <c r="AK4789" t="s">
        <v>4691</v>
      </c>
      <c r="AL4789">
        <v>44873</v>
      </c>
      <c r="AM4789" t="s">
        <v>4878</v>
      </c>
      <c r="AN4789" t="b">
        <v>1</v>
      </c>
      <c r="AO4789" t="b">
        <v>1</v>
      </c>
      <c r="AP4789" t="b">
        <v>1</v>
      </c>
      <c r="AQ4789" t="s">
        <v>60</v>
      </c>
      <c r="AR4789" t="s">
        <v>61</v>
      </c>
      <c r="BB4789" s="7" t="s">
        <v>895</v>
      </c>
      <c r="BC4789" s="7" t="s">
        <v>836</v>
      </c>
      <c r="BD4789" s="7" t="s">
        <v>52</v>
      </c>
      <c r="BE4789" s="7">
        <v>98584</v>
      </c>
      <c r="BF4789" s="7">
        <v>3604279186</v>
      </c>
      <c r="BO4789" t="s">
        <v>13509</v>
      </c>
      <c r="BP4789">
        <v>30148</v>
      </c>
      <c r="BQ4789">
        <v>1781</v>
      </c>
      <c r="BR4789">
        <v>567483</v>
      </c>
      <c r="BU4789" t="s">
        <v>13510</v>
      </c>
      <c r="BV4789" t="s">
        <v>4695</v>
      </c>
      <c r="BX4789">
        <v>45007.534918981481</v>
      </c>
    </row>
    <row r="4790" spans="1:76" x14ac:dyDescent="0.25">
      <c r="A4790" t="s">
        <v>13511</v>
      </c>
      <c r="B4790" t="s">
        <v>13512</v>
      </c>
      <c r="C4790" t="s">
        <v>46</v>
      </c>
      <c r="D4790">
        <v>44333</v>
      </c>
      <c r="E4790" s="1"/>
      <c r="H4790" t="s">
        <v>47</v>
      </c>
      <c r="I4790">
        <v>44333</v>
      </c>
      <c r="J4790">
        <v>2022</v>
      </c>
      <c r="K4790" t="s">
        <v>85</v>
      </c>
      <c r="L4790" t="s">
        <v>13513</v>
      </c>
      <c r="N4790" t="s">
        <v>13514</v>
      </c>
      <c r="O4790" t="s">
        <v>6190</v>
      </c>
      <c r="P4790" t="s">
        <v>394</v>
      </c>
      <c r="Q4790" t="s">
        <v>52</v>
      </c>
      <c r="R4790">
        <v>98233</v>
      </c>
      <c r="S4790" t="s">
        <v>13515</v>
      </c>
      <c r="T4790" t="s">
        <v>13515</v>
      </c>
      <c r="U4790" t="s">
        <v>13516</v>
      </c>
      <c r="V4790" t="s">
        <v>54</v>
      </c>
      <c r="W4790">
        <v>13</v>
      </c>
      <c r="X4790" t="s">
        <v>395</v>
      </c>
      <c r="Y4790">
        <v>4797</v>
      </c>
      <c r="Z4790" t="s">
        <v>394</v>
      </c>
      <c r="AA4790" t="s">
        <v>57</v>
      </c>
      <c r="AB4790">
        <v>109687</v>
      </c>
      <c r="AC4790" t="s">
        <v>146</v>
      </c>
      <c r="AD4790" t="s">
        <v>4690</v>
      </c>
      <c r="AE4790" t="s">
        <v>107</v>
      </c>
      <c r="AF4790" t="s">
        <v>107</v>
      </c>
      <c r="AI4790" s="1">
        <v>1</v>
      </c>
      <c r="AJ4790" t="s">
        <v>72</v>
      </c>
      <c r="AK4790" t="s">
        <v>4691</v>
      </c>
      <c r="AL4790">
        <v>44873</v>
      </c>
      <c r="AM4790" t="s">
        <v>4692</v>
      </c>
      <c r="AN4790" t="b">
        <v>1</v>
      </c>
      <c r="BB4790" s="7" t="s">
        <v>6072</v>
      </c>
      <c r="BC4790" s="7" t="s">
        <v>4715</v>
      </c>
      <c r="BD4790" s="7" t="s">
        <v>52</v>
      </c>
      <c r="BE4790" s="7">
        <v>98115</v>
      </c>
      <c r="BF4790" s="7" t="s">
        <v>4716</v>
      </c>
      <c r="BG4790" s="7">
        <v>14007.7</v>
      </c>
      <c r="BH4790" s="7">
        <v>0</v>
      </c>
      <c r="BI4790">
        <v>24007.7</v>
      </c>
      <c r="BJ4790">
        <v>0</v>
      </c>
      <c r="BK4790">
        <v>0</v>
      </c>
      <c r="BL4790">
        <v>0</v>
      </c>
      <c r="BO4790" t="s">
        <v>13517</v>
      </c>
      <c r="BP4790">
        <v>27435</v>
      </c>
      <c r="BQ4790">
        <v>35924</v>
      </c>
      <c r="BR4790">
        <v>93811</v>
      </c>
      <c r="BS4790">
        <v>17608</v>
      </c>
      <c r="BT4790">
        <v>10</v>
      </c>
      <c r="BU4790" t="s">
        <v>4718</v>
      </c>
      <c r="BV4790" t="s">
        <v>4695</v>
      </c>
      <c r="BX4790">
        <v>44669.800625000003</v>
      </c>
    </row>
    <row r="4791" spans="1:76" x14ac:dyDescent="0.25">
      <c r="A4791" t="s">
        <v>13518</v>
      </c>
      <c r="B4791" t="s">
        <v>5565</v>
      </c>
      <c r="C4791" t="s">
        <v>46</v>
      </c>
      <c r="D4791">
        <v>44608</v>
      </c>
      <c r="E4791" s="1">
        <v>44697</v>
      </c>
      <c r="I4791">
        <v>44608</v>
      </c>
      <c r="J4791">
        <v>2022</v>
      </c>
      <c r="K4791" t="s">
        <v>48</v>
      </c>
      <c r="L4791" t="s">
        <v>13519</v>
      </c>
      <c r="N4791" t="s">
        <v>13520</v>
      </c>
      <c r="O4791" t="s">
        <v>6190</v>
      </c>
      <c r="P4791" t="s">
        <v>394</v>
      </c>
      <c r="Q4791" t="s">
        <v>52</v>
      </c>
      <c r="R4791">
        <v>98233</v>
      </c>
      <c r="S4791" t="s">
        <v>13521</v>
      </c>
      <c r="T4791" t="s">
        <v>13521</v>
      </c>
      <c r="U4791" t="s">
        <v>5570</v>
      </c>
      <c r="V4791" t="s">
        <v>5571</v>
      </c>
      <c r="W4791">
        <v>28</v>
      </c>
      <c r="X4791" t="s">
        <v>5461</v>
      </c>
      <c r="Y4791">
        <v>4064</v>
      </c>
      <c r="Z4791" t="s">
        <v>394</v>
      </c>
      <c r="AA4791" t="s">
        <v>4785</v>
      </c>
      <c r="AB4791">
        <v>85132</v>
      </c>
      <c r="AC4791" t="s">
        <v>146</v>
      </c>
      <c r="AD4791" t="s">
        <v>4690</v>
      </c>
      <c r="AE4791" t="s">
        <v>107</v>
      </c>
      <c r="AF4791" t="s">
        <v>107</v>
      </c>
      <c r="AI4791" s="1"/>
      <c r="AJ4791" t="s">
        <v>72</v>
      </c>
      <c r="AK4791" t="s">
        <v>4691</v>
      </c>
      <c r="AL4791">
        <v>44873</v>
      </c>
      <c r="AM4791" t="s">
        <v>4878</v>
      </c>
      <c r="AN4791" t="b">
        <v>1</v>
      </c>
      <c r="AO4791" t="b">
        <v>1</v>
      </c>
      <c r="AP4791" t="b">
        <v>1</v>
      </c>
      <c r="AQ4791" t="s">
        <v>60</v>
      </c>
      <c r="AR4791" t="s">
        <v>61</v>
      </c>
      <c r="BB4791" s="7" t="s">
        <v>13520</v>
      </c>
      <c r="BC4791" s="7" t="s">
        <v>6190</v>
      </c>
      <c r="BD4791" s="7" t="s">
        <v>52</v>
      </c>
      <c r="BE4791" s="7">
        <v>98233</v>
      </c>
      <c r="BF4791" s="7" t="s">
        <v>5570</v>
      </c>
      <c r="BM4791">
        <v>115.8</v>
      </c>
      <c r="BN4791">
        <v>0</v>
      </c>
      <c r="BO4791" t="s">
        <v>13522</v>
      </c>
      <c r="BP4791">
        <v>30300</v>
      </c>
      <c r="BQ4791">
        <v>785</v>
      </c>
      <c r="BR4791">
        <v>567565</v>
      </c>
      <c r="BU4791" t="s">
        <v>13519</v>
      </c>
      <c r="BV4791" t="s">
        <v>4695</v>
      </c>
      <c r="BX4791">
        <v>45002.435914351852</v>
      </c>
    </row>
    <row r="4792" spans="1:76" x14ac:dyDescent="0.25">
      <c r="A4792" t="s">
        <v>13523</v>
      </c>
      <c r="B4792" t="s">
        <v>13524</v>
      </c>
      <c r="C4792" t="s">
        <v>46</v>
      </c>
      <c r="D4792">
        <v>44204</v>
      </c>
      <c r="E4792" s="1"/>
      <c r="H4792" t="s">
        <v>47</v>
      </c>
      <c r="I4792">
        <v>44204</v>
      </c>
      <c r="J4792">
        <v>2022</v>
      </c>
      <c r="K4792" t="s">
        <v>85</v>
      </c>
      <c r="L4792" t="s">
        <v>13525</v>
      </c>
      <c r="N4792" t="s">
        <v>13526</v>
      </c>
      <c r="O4792" t="s">
        <v>5276</v>
      </c>
      <c r="P4792" t="s">
        <v>199</v>
      </c>
      <c r="Q4792" t="s">
        <v>52</v>
      </c>
      <c r="R4792">
        <v>98201</v>
      </c>
      <c r="S4792" t="s">
        <v>13527</v>
      </c>
      <c r="T4792" t="s">
        <v>13528</v>
      </c>
      <c r="U4792" t="s">
        <v>13529</v>
      </c>
      <c r="V4792" t="s">
        <v>54</v>
      </c>
      <c r="W4792">
        <v>13</v>
      </c>
      <c r="X4792" t="s">
        <v>334</v>
      </c>
      <c r="Y4792">
        <v>4854</v>
      </c>
      <c r="Z4792" t="s">
        <v>199</v>
      </c>
      <c r="AA4792" t="s">
        <v>57</v>
      </c>
      <c r="AB4792">
        <v>91087</v>
      </c>
      <c r="AC4792" t="s">
        <v>146</v>
      </c>
      <c r="AD4792" t="s">
        <v>4690</v>
      </c>
      <c r="AE4792" t="s">
        <v>107</v>
      </c>
      <c r="AF4792" t="s">
        <v>107</v>
      </c>
      <c r="AI4792" s="1">
        <v>1</v>
      </c>
      <c r="AJ4792" t="s">
        <v>72</v>
      </c>
      <c r="AK4792" t="s">
        <v>4691</v>
      </c>
      <c r="AL4792">
        <v>44873</v>
      </c>
      <c r="AM4792" t="s">
        <v>4692</v>
      </c>
      <c r="AN4792" t="b">
        <v>1</v>
      </c>
      <c r="BB4792" s="7" t="s">
        <v>4859</v>
      </c>
      <c r="BC4792" s="7" t="s">
        <v>4715</v>
      </c>
      <c r="BD4792" s="7" t="s">
        <v>52</v>
      </c>
      <c r="BE4792" s="7">
        <v>98109</v>
      </c>
      <c r="BF4792" s="7" t="s">
        <v>4860</v>
      </c>
      <c r="BG4792" s="7">
        <v>48500.29</v>
      </c>
      <c r="BH4792" s="7">
        <v>31166.73</v>
      </c>
      <c r="BI4792">
        <v>59667.02</v>
      </c>
      <c r="BJ4792">
        <v>0</v>
      </c>
      <c r="BK4792">
        <v>0</v>
      </c>
      <c r="BL4792">
        <v>0</v>
      </c>
      <c r="BO4792" t="s">
        <v>13530</v>
      </c>
      <c r="BP4792">
        <v>26418</v>
      </c>
      <c r="BQ4792">
        <v>30426</v>
      </c>
      <c r="BR4792">
        <v>93090</v>
      </c>
      <c r="BS4792">
        <v>17291</v>
      </c>
      <c r="BT4792">
        <v>38</v>
      </c>
      <c r="BU4792" t="s">
        <v>4862</v>
      </c>
      <c r="BV4792" t="s">
        <v>4695</v>
      </c>
      <c r="BX4792">
        <v>45023.303483796299</v>
      </c>
    </row>
    <row r="4793" spans="1:76" x14ac:dyDescent="0.25">
      <c r="A4793" t="s">
        <v>13531</v>
      </c>
      <c r="B4793" t="s">
        <v>11785</v>
      </c>
      <c r="C4793" t="s">
        <v>46</v>
      </c>
      <c r="D4793">
        <v>44629</v>
      </c>
      <c r="E4793" s="1">
        <v>44697</v>
      </c>
      <c r="I4793">
        <v>44629</v>
      </c>
      <c r="J4793">
        <v>2022</v>
      </c>
      <c r="K4793" t="s">
        <v>48</v>
      </c>
      <c r="L4793" t="s">
        <v>13532</v>
      </c>
      <c r="N4793" t="s">
        <v>13533</v>
      </c>
      <c r="O4793" t="s">
        <v>13534</v>
      </c>
      <c r="P4793" t="s">
        <v>562</v>
      </c>
      <c r="Q4793" t="s">
        <v>5990</v>
      </c>
      <c r="R4793">
        <v>98586</v>
      </c>
      <c r="S4793" t="s">
        <v>11788</v>
      </c>
      <c r="T4793" t="s">
        <v>11788</v>
      </c>
      <c r="U4793">
        <v>3609428722</v>
      </c>
      <c r="V4793" t="s">
        <v>5396</v>
      </c>
      <c r="W4793">
        <v>20</v>
      </c>
      <c r="X4793" t="s">
        <v>5526</v>
      </c>
      <c r="Y4793">
        <v>3841</v>
      </c>
      <c r="Z4793" t="s">
        <v>562</v>
      </c>
      <c r="AA4793" t="s">
        <v>4785</v>
      </c>
      <c r="AB4793">
        <v>17082</v>
      </c>
      <c r="AC4793" t="s">
        <v>146</v>
      </c>
      <c r="AD4793" t="s">
        <v>4690</v>
      </c>
      <c r="AE4793" t="s">
        <v>107</v>
      </c>
      <c r="AF4793" t="s">
        <v>107</v>
      </c>
      <c r="AI4793" s="1"/>
      <c r="AJ4793" t="s">
        <v>72</v>
      </c>
      <c r="AK4793" t="s">
        <v>4691</v>
      </c>
      <c r="AL4793">
        <v>44873</v>
      </c>
      <c r="AM4793" t="s">
        <v>4878</v>
      </c>
      <c r="AN4793" t="b">
        <v>1</v>
      </c>
      <c r="AO4793" t="b">
        <v>1</v>
      </c>
      <c r="AP4793" t="b">
        <v>1</v>
      </c>
      <c r="AQ4793" t="s">
        <v>60</v>
      </c>
      <c r="AR4793" t="s">
        <v>61</v>
      </c>
      <c r="BB4793" s="7" t="s">
        <v>13533</v>
      </c>
      <c r="BC4793" s="7" t="s">
        <v>13534</v>
      </c>
      <c r="BD4793" s="7" t="s">
        <v>5990</v>
      </c>
      <c r="BE4793" s="7">
        <v>98586</v>
      </c>
      <c r="BF4793" s="7">
        <v>3609428722</v>
      </c>
      <c r="BO4793" t="s">
        <v>13535</v>
      </c>
      <c r="BP4793">
        <v>30403</v>
      </c>
      <c r="BQ4793">
        <v>139</v>
      </c>
      <c r="BR4793">
        <v>567651</v>
      </c>
      <c r="BU4793" t="s">
        <v>13536</v>
      </c>
      <c r="BV4793" t="s">
        <v>4695</v>
      </c>
      <c r="BX4793">
        <v>45002.56890046296</v>
      </c>
    </row>
    <row r="4794" spans="1:76" x14ac:dyDescent="0.25">
      <c r="A4794" t="s">
        <v>13537</v>
      </c>
      <c r="B4794" t="s">
        <v>13538</v>
      </c>
      <c r="C4794" t="s">
        <v>46</v>
      </c>
      <c r="D4794">
        <v>44629</v>
      </c>
      <c r="E4794" s="1">
        <v>44697</v>
      </c>
      <c r="H4794" t="s">
        <v>47</v>
      </c>
      <c r="I4794">
        <v>44629</v>
      </c>
      <c r="J4794">
        <v>2022</v>
      </c>
      <c r="K4794" t="s">
        <v>48</v>
      </c>
      <c r="L4794" t="s">
        <v>13539</v>
      </c>
      <c r="N4794" t="s">
        <v>13540</v>
      </c>
      <c r="O4794" t="s">
        <v>4715</v>
      </c>
      <c r="P4794" t="s">
        <v>68</v>
      </c>
      <c r="Q4794" t="s">
        <v>52</v>
      </c>
      <c r="R4794">
        <v>98102</v>
      </c>
      <c r="S4794" t="s">
        <v>13541</v>
      </c>
      <c r="T4794" t="s">
        <v>13542</v>
      </c>
      <c r="U4794" t="s">
        <v>13543</v>
      </c>
      <c r="V4794" t="s">
        <v>54</v>
      </c>
      <c r="W4794">
        <v>13</v>
      </c>
      <c r="X4794" t="s">
        <v>149</v>
      </c>
      <c r="Y4794">
        <v>4850</v>
      </c>
      <c r="Z4794" t="s">
        <v>68</v>
      </c>
      <c r="AA4794" t="s">
        <v>57</v>
      </c>
      <c r="AB4794">
        <v>109534</v>
      </c>
      <c r="AC4794" t="s">
        <v>146</v>
      </c>
      <c r="AD4794" t="s">
        <v>4690</v>
      </c>
      <c r="AE4794" t="s">
        <v>107</v>
      </c>
      <c r="AF4794" t="s">
        <v>107</v>
      </c>
      <c r="AI4794" s="1">
        <v>1</v>
      </c>
      <c r="AJ4794" t="s">
        <v>72</v>
      </c>
      <c r="AK4794" t="s">
        <v>4691</v>
      </c>
      <c r="AL4794">
        <v>44873</v>
      </c>
      <c r="AM4794" t="s">
        <v>4692</v>
      </c>
      <c r="AN4794" t="b">
        <v>1</v>
      </c>
      <c r="AO4794" t="b">
        <v>1</v>
      </c>
      <c r="AP4794" t="b">
        <v>0</v>
      </c>
      <c r="AQ4794" t="s">
        <v>177</v>
      </c>
      <c r="BB4794" s="7" t="s">
        <v>4771</v>
      </c>
      <c r="BC4794" s="7" t="s">
        <v>4715</v>
      </c>
      <c r="BD4794" s="7" t="s">
        <v>52</v>
      </c>
      <c r="BE4794" s="7">
        <v>98112</v>
      </c>
      <c r="BF4794" s="7" t="s">
        <v>4772</v>
      </c>
      <c r="BG4794" s="7">
        <v>65107.96</v>
      </c>
      <c r="BH4794" s="7">
        <v>0</v>
      </c>
      <c r="BI4794">
        <v>65107.96</v>
      </c>
      <c r="BJ4794">
        <v>0</v>
      </c>
      <c r="BK4794">
        <v>0</v>
      </c>
      <c r="BL4794">
        <v>0</v>
      </c>
      <c r="BM4794">
        <v>73.510000000000005</v>
      </c>
      <c r="BN4794">
        <v>0</v>
      </c>
      <c r="BO4794" t="s">
        <v>13544</v>
      </c>
      <c r="BP4794">
        <v>30344</v>
      </c>
      <c r="BQ4794">
        <v>32563</v>
      </c>
      <c r="BR4794">
        <v>567653</v>
      </c>
      <c r="BS4794">
        <v>18874</v>
      </c>
      <c r="BT4794">
        <v>36</v>
      </c>
      <c r="BU4794" t="s">
        <v>4774</v>
      </c>
      <c r="BV4794" t="s">
        <v>4695</v>
      </c>
      <c r="BX4794">
        <v>44840.706944444442</v>
      </c>
    </row>
    <row r="4795" spans="1:76" x14ac:dyDescent="0.25">
      <c r="A4795" t="s">
        <v>13545</v>
      </c>
      <c r="B4795" t="s">
        <v>13546</v>
      </c>
      <c r="C4795" t="s">
        <v>46</v>
      </c>
      <c r="D4795">
        <v>44574</v>
      </c>
      <c r="E4795" s="1">
        <v>44697</v>
      </c>
      <c r="H4795" t="s">
        <v>47</v>
      </c>
      <c r="I4795">
        <v>44574</v>
      </c>
      <c r="J4795">
        <v>2022</v>
      </c>
      <c r="K4795" t="s">
        <v>48</v>
      </c>
      <c r="L4795" t="s">
        <v>13547</v>
      </c>
      <c r="N4795" t="s">
        <v>13548</v>
      </c>
      <c r="O4795" t="s">
        <v>4715</v>
      </c>
      <c r="P4795" t="s">
        <v>68</v>
      </c>
      <c r="Q4795" t="s">
        <v>52</v>
      </c>
      <c r="R4795">
        <v>98111</v>
      </c>
      <c r="S4795" t="s">
        <v>13549</v>
      </c>
      <c r="T4795" t="s">
        <v>13549</v>
      </c>
      <c r="U4795" t="s">
        <v>13550</v>
      </c>
      <c r="V4795" t="s">
        <v>54</v>
      </c>
      <c r="W4795">
        <v>13</v>
      </c>
      <c r="X4795" t="s">
        <v>469</v>
      </c>
      <c r="Y4795">
        <v>4870</v>
      </c>
      <c r="Z4795" t="s">
        <v>68</v>
      </c>
      <c r="AA4795" t="s">
        <v>57</v>
      </c>
      <c r="AB4795">
        <v>102761</v>
      </c>
      <c r="AC4795" t="s">
        <v>146</v>
      </c>
      <c r="AD4795" t="s">
        <v>4690</v>
      </c>
      <c r="AE4795" t="s">
        <v>107</v>
      </c>
      <c r="AF4795" t="s">
        <v>107</v>
      </c>
      <c r="AI4795" s="1">
        <v>2</v>
      </c>
      <c r="AJ4795" t="s">
        <v>72</v>
      </c>
      <c r="AK4795" t="s">
        <v>4691</v>
      </c>
      <c r="AL4795">
        <v>44873</v>
      </c>
      <c r="AM4795" t="s">
        <v>4692</v>
      </c>
      <c r="AN4795" t="b">
        <v>1</v>
      </c>
      <c r="AO4795" t="b">
        <v>1</v>
      </c>
      <c r="AP4795" t="b">
        <v>0</v>
      </c>
      <c r="AQ4795" t="s">
        <v>177</v>
      </c>
      <c r="BB4795" s="7" t="s">
        <v>13548</v>
      </c>
      <c r="BC4795" s="7" t="s">
        <v>4715</v>
      </c>
      <c r="BD4795" s="7" t="s">
        <v>52</v>
      </c>
      <c r="BE4795" s="7">
        <v>98111</v>
      </c>
      <c r="BF4795" s="7">
        <v>2063825552</v>
      </c>
      <c r="BG4795" s="7">
        <v>148627.15</v>
      </c>
      <c r="BH4795" s="7">
        <v>0</v>
      </c>
      <c r="BI4795">
        <v>148627.15</v>
      </c>
      <c r="BJ4795">
        <v>0</v>
      </c>
      <c r="BK4795">
        <v>0</v>
      </c>
      <c r="BL4795">
        <v>0</v>
      </c>
      <c r="BM4795">
        <v>73.510000000000005</v>
      </c>
      <c r="BN4795">
        <v>0</v>
      </c>
      <c r="BO4795" t="s">
        <v>13551</v>
      </c>
      <c r="BP4795">
        <v>30114</v>
      </c>
      <c r="BQ4795">
        <v>32335</v>
      </c>
      <c r="BR4795">
        <v>567458</v>
      </c>
      <c r="BS4795">
        <v>18719</v>
      </c>
      <c r="BT4795">
        <v>46</v>
      </c>
      <c r="BU4795" t="s">
        <v>12977</v>
      </c>
      <c r="BV4795" t="s">
        <v>4695</v>
      </c>
      <c r="BX4795">
        <v>44846.667673611111</v>
      </c>
    </row>
    <row r="4796" spans="1:76" x14ac:dyDescent="0.25">
      <c r="A4796" t="s">
        <v>13552</v>
      </c>
      <c r="B4796" t="s">
        <v>13553</v>
      </c>
      <c r="C4796" t="s">
        <v>46</v>
      </c>
      <c r="D4796">
        <v>44648</v>
      </c>
      <c r="E4796" s="1">
        <v>44699</v>
      </c>
      <c r="I4796">
        <v>44648</v>
      </c>
      <c r="J4796">
        <v>2022</v>
      </c>
      <c r="K4796" t="s">
        <v>48</v>
      </c>
      <c r="L4796" t="s">
        <v>13554</v>
      </c>
      <c r="N4796" t="s">
        <v>13555</v>
      </c>
      <c r="O4796" t="s">
        <v>12204</v>
      </c>
      <c r="P4796" t="s">
        <v>394</v>
      </c>
      <c r="Q4796" t="s">
        <v>11479</v>
      </c>
      <c r="R4796">
        <v>98274</v>
      </c>
      <c r="S4796" t="s">
        <v>13556</v>
      </c>
      <c r="T4796" t="s">
        <v>13556</v>
      </c>
      <c r="U4796">
        <v>3608992862</v>
      </c>
      <c r="V4796" t="s">
        <v>6344</v>
      </c>
      <c r="W4796">
        <v>24</v>
      </c>
      <c r="X4796" t="s">
        <v>5461</v>
      </c>
      <c r="Y4796">
        <v>4064</v>
      </c>
      <c r="Z4796" t="s">
        <v>394</v>
      </c>
      <c r="AA4796" t="s">
        <v>4785</v>
      </c>
      <c r="AB4796">
        <v>85132</v>
      </c>
      <c r="AC4796" t="s">
        <v>146</v>
      </c>
      <c r="AD4796" t="s">
        <v>4690</v>
      </c>
      <c r="AE4796" t="s">
        <v>107</v>
      </c>
      <c r="AF4796" t="s">
        <v>107</v>
      </c>
      <c r="AI4796" s="1"/>
      <c r="AJ4796" t="s">
        <v>72</v>
      </c>
      <c r="AK4796" t="s">
        <v>4691</v>
      </c>
      <c r="AL4796">
        <v>44873</v>
      </c>
      <c r="AM4796" t="s">
        <v>4878</v>
      </c>
      <c r="AN4796" t="b">
        <v>1</v>
      </c>
      <c r="AO4796" t="b">
        <v>1</v>
      </c>
      <c r="AP4796" t="b">
        <v>1</v>
      </c>
      <c r="AQ4796" t="s">
        <v>60</v>
      </c>
      <c r="AR4796" t="s">
        <v>61</v>
      </c>
      <c r="BB4796" s="7" t="s">
        <v>13555</v>
      </c>
      <c r="BC4796" s="7" t="s">
        <v>12204</v>
      </c>
      <c r="BD4796" s="7" t="s">
        <v>11479</v>
      </c>
      <c r="BE4796" s="7">
        <v>98274</v>
      </c>
      <c r="BF4796" s="7">
        <v>3606612294</v>
      </c>
      <c r="BO4796" t="s">
        <v>13557</v>
      </c>
      <c r="BP4796">
        <v>30530</v>
      </c>
      <c r="BQ4796">
        <v>1010</v>
      </c>
      <c r="BR4796">
        <v>567749</v>
      </c>
      <c r="BU4796" t="s">
        <v>13558</v>
      </c>
      <c r="BV4796" t="s">
        <v>4695</v>
      </c>
      <c r="BX4796">
        <v>45016.60864583333</v>
      </c>
    </row>
    <row r="4797" spans="1:76" x14ac:dyDescent="0.25">
      <c r="A4797" t="s">
        <v>13559</v>
      </c>
      <c r="B4797" t="s">
        <v>13560</v>
      </c>
      <c r="C4797" t="s">
        <v>46</v>
      </c>
      <c r="D4797">
        <v>44497</v>
      </c>
      <c r="E4797" s="1">
        <v>44697</v>
      </c>
      <c r="H4797" t="s">
        <v>47</v>
      </c>
      <c r="I4797">
        <v>44497</v>
      </c>
      <c r="J4797">
        <v>2022</v>
      </c>
      <c r="K4797" t="s">
        <v>48</v>
      </c>
      <c r="L4797" t="s">
        <v>13561</v>
      </c>
      <c r="N4797" t="s">
        <v>13562</v>
      </c>
      <c r="O4797" t="s">
        <v>4916</v>
      </c>
      <c r="P4797" t="s">
        <v>115</v>
      </c>
      <c r="Q4797" t="s">
        <v>52</v>
      </c>
      <c r="R4797">
        <v>98406</v>
      </c>
      <c r="S4797" t="s">
        <v>13563</v>
      </c>
      <c r="T4797" t="s">
        <v>13563</v>
      </c>
      <c r="U4797" t="s">
        <v>13564</v>
      </c>
      <c r="V4797" t="s">
        <v>90</v>
      </c>
      <c r="W4797">
        <v>12</v>
      </c>
      <c r="X4797" t="s">
        <v>729</v>
      </c>
      <c r="Y4797">
        <v>4756</v>
      </c>
      <c r="Z4797" t="s">
        <v>115</v>
      </c>
      <c r="AA4797" t="s">
        <v>57</v>
      </c>
      <c r="AB4797">
        <v>94021</v>
      </c>
      <c r="AC4797" t="s">
        <v>146</v>
      </c>
      <c r="AD4797" t="s">
        <v>4690</v>
      </c>
      <c r="AE4797" t="s">
        <v>107</v>
      </c>
      <c r="AF4797" t="s">
        <v>107</v>
      </c>
      <c r="AI4797" s="1"/>
      <c r="AJ4797" t="s">
        <v>72</v>
      </c>
      <c r="AK4797" t="s">
        <v>4691</v>
      </c>
      <c r="AL4797">
        <v>44873</v>
      </c>
      <c r="AM4797" t="s">
        <v>4692</v>
      </c>
      <c r="AN4797" t="b">
        <v>1</v>
      </c>
      <c r="AO4797" t="b">
        <v>1</v>
      </c>
      <c r="AP4797" t="b">
        <v>1</v>
      </c>
      <c r="AQ4797" t="s">
        <v>60</v>
      </c>
      <c r="AR4797" t="s">
        <v>61</v>
      </c>
      <c r="BB4797" s="7" t="s">
        <v>4771</v>
      </c>
      <c r="BC4797" s="7" t="s">
        <v>4715</v>
      </c>
      <c r="BD4797" s="7" t="s">
        <v>52</v>
      </c>
      <c r="BE4797" s="7">
        <v>98112</v>
      </c>
      <c r="BF4797" s="7" t="s">
        <v>4772</v>
      </c>
      <c r="BG4797" s="7">
        <v>189761.09</v>
      </c>
      <c r="BH4797" s="7">
        <v>0</v>
      </c>
      <c r="BI4797">
        <v>164761.09</v>
      </c>
      <c r="BJ4797">
        <v>0</v>
      </c>
      <c r="BK4797">
        <v>0</v>
      </c>
      <c r="BL4797">
        <v>0</v>
      </c>
      <c r="BM4797">
        <v>131.41</v>
      </c>
      <c r="BN4797">
        <v>0</v>
      </c>
      <c r="BO4797" t="s">
        <v>13565</v>
      </c>
      <c r="BP4797">
        <v>29836</v>
      </c>
      <c r="BQ4797">
        <v>25964</v>
      </c>
      <c r="BR4797">
        <v>567257</v>
      </c>
      <c r="BS4797">
        <v>18170</v>
      </c>
      <c r="BT4797">
        <v>27</v>
      </c>
      <c r="BU4797" t="s">
        <v>4774</v>
      </c>
      <c r="BV4797" t="s">
        <v>4695</v>
      </c>
      <c r="BX4797">
        <v>44936.528425925928</v>
      </c>
    </row>
    <row r="4798" spans="1:76" x14ac:dyDescent="0.25">
      <c r="A4798" t="s">
        <v>13566</v>
      </c>
      <c r="B4798" t="s">
        <v>13567</v>
      </c>
      <c r="C4798" t="s">
        <v>46</v>
      </c>
      <c r="D4798">
        <v>44651</v>
      </c>
      <c r="E4798" s="1">
        <v>44699</v>
      </c>
      <c r="H4798" t="s">
        <v>47</v>
      </c>
      <c r="I4798">
        <v>44651</v>
      </c>
      <c r="J4798">
        <v>2022</v>
      </c>
      <c r="K4798" t="s">
        <v>48</v>
      </c>
      <c r="L4798" t="s">
        <v>13568</v>
      </c>
      <c r="N4798" t="s">
        <v>6183</v>
      </c>
      <c r="O4798" t="s">
        <v>4715</v>
      </c>
      <c r="P4798" t="s">
        <v>68</v>
      </c>
      <c r="Q4798" t="s">
        <v>52</v>
      </c>
      <c r="R4798">
        <v>98102</v>
      </c>
      <c r="S4798" t="s">
        <v>13569</v>
      </c>
      <c r="T4798" t="s">
        <v>13569</v>
      </c>
      <c r="U4798" t="s">
        <v>13570</v>
      </c>
      <c r="V4798" t="s">
        <v>54</v>
      </c>
      <c r="W4798">
        <v>13</v>
      </c>
      <c r="X4798" t="s">
        <v>362</v>
      </c>
      <c r="Y4798">
        <v>4872</v>
      </c>
      <c r="Z4798" t="s">
        <v>68</v>
      </c>
      <c r="AA4798" t="s">
        <v>57</v>
      </c>
      <c r="AB4798">
        <v>90863</v>
      </c>
      <c r="AC4798" t="s">
        <v>146</v>
      </c>
      <c r="AD4798" t="s">
        <v>4690</v>
      </c>
      <c r="AE4798" t="s">
        <v>107</v>
      </c>
      <c r="AF4798" t="s">
        <v>107</v>
      </c>
      <c r="AI4798" s="1">
        <v>2</v>
      </c>
      <c r="AJ4798" t="s">
        <v>72</v>
      </c>
      <c r="AK4798" t="s">
        <v>4691</v>
      </c>
      <c r="AL4798">
        <v>44873</v>
      </c>
      <c r="AM4798" t="s">
        <v>4692</v>
      </c>
      <c r="AN4798" t="b">
        <v>1</v>
      </c>
      <c r="AO4798" t="b">
        <v>1</v>
      </c>
      <c r="AP4798" t="b">
        <v>1</v>
      </c>
      <c r="AQ4798" t="s">
        <v>60</v>
      </c>
      <c r="AR4798" t="s">
        <v>61</v>
      </c>
      <c r="BB4798" s="7" t="s">
        <v>4771</v>
      </c>
      <c r="BC4798" s="7" t="s">
        <v>4715</v>
      </c>
      <c r="BD4798" s="7" t="s">
        <v>52</v>
      </c>
      <c r="BE4798" s="7">
        <v>98112</v>
      </c>
      <c r="BF4798" s="7" t="s">
        <v>4772</v>
      </c>
      <c r="BG4798" s="7">
        <v>162132.68</v>
      </c>
      <c r="BH4798" s="7">
        <v>0</v>
      </c>
      <c r="BI4798">
        <v>149013.14000000001</v>
      </c>
      <c r="BJ4798">
        <v>0</v>
      </c>
      <c r="BK4798">
        <v>0</v>
      </c>
      <c r="BL4798">
        <v>0</v>
      </c>
      <c r="BM4798">
        <v>9673.8799999999992</v>
      </c>
      <c r="BN4798">
        <v>0</v>
      </c>
      <c r="BO4798" t="s">
        <v>13571</v>
      </c>
      <c r="BP4798">
        <v>30540</v>
      </c>
      <c r="BQ4798">
        <v>32620</v>
      </c>
      <c r="BR4798">
        <v>567759</v>
      </c>
      <c r="BS4798">
        <v>18945</v>
      </c>
      <c r="BT4798">
        <v>47</v>
      </c>
      <c r="BU4798" t="s">
        <v>4774</v>
      </c>
      <c r="BV4798" t="s">
        <v>4695</v>
      </c>
      <c r="BX4798">
        <v>45031.596331018518</v>
      </c>
    </row>
    <row r="4799" spans="1:76" x14ac:dyDescent="0.25">
      <c r="A4799" t="s">
        <v>13572</v>
      </c>
      <c r="B4799" t="s">
        <v>13573</v>
      </c>
      <c r="C4799" t="s">
        <v>46</v>
      </c>
      <c r="D4799">
        <v>44610</v>
      </c>
      <c r="E4799" s="1">
        <v>44697</v>
      </c>
      <c r="H4799" t="s">
        <v>47</v>
      </c>
      <c r="I4799">
        <v>44610</v>
      </c>
      <c r="J4799">
        <v>2022</v>
      </c>
      <c r="K4799" t="s">
        <v>48</v>
      </c>
      <c r="L4799" t="s">
        <v>13574</v>
      </c>
      <c r="N4799" t="s">
        <v>13575</v>
      </c>
      <c r="O4799" t="s">
        <v>5276</v>
      </c>
      <c r="P4799" t="s">
        <v>199</v>
      </c>
      <c r="Q4799" t="s">
        <v>52</v>
      </c>
      <c r="R4799">
        <v>98206</v>
      </c>
      <c r="S4799" t="s">
        <v>13576</v>
      </c>
      <c r="T4799" t="s">
        <v>13576</v>
      </c>
      <c r="U4799" t="s">
        <v>13577</v>
      </c>
      <c r="V4799" t="s">
        <v>54</v>
      </c>
      <c r="W4799">
        <v>13</v>
      </c>
      <c r="X4799" t="s">
        <v>334</v>
      </c>
      <c r="Y4799">
        <v>4854</v>
      </c>
      <c r="Z4799" t="s">
        <v>199</v>
      </c>
      <c r="AA4799" t="s">
        <v>57</v>
      </c>
      <c r="AB4799">
        <v>91087</v>
      </c>
      <c r="AC4799" t="s">
        <v>146</v>
      </c>
      <c r="AD4799" t="s">
        <v>4690</v>
      </c>
      <c r="AE4799" t="s">
        <v>107</v>
      </c>
      <c r="AF4799" t="s">
        <v>107</v>
      </c>
      <c r="AI4799" s="1">
        <v>1</v>
      </c>
      <c r="AJ4799" t="s">
        <v>72</v>
      </c>
      <c r="AK4799" t="s">
        <v>4691</v>
      </c>
      <c r="AL4799">
        <v>44873</v>
      </c>
      <c r="AM4799" t="s">
        <v>4692</v>
      </c>
      <c r="AN4799" t="b">
        <v>1</v>
      </c>
      <c r="AO4799" t="b">
        <v>1</v>
      </c>
      <c r="AP4799" t="b">
        <v>1</v>
      </c>
      <c r="AQ4799" t="s">
        <v>60</v>
      </c>
      <c r="AR4799" t="s">
        <v>61</v>
      </c>
      <c r="BB4799" s="7" t="s">
        <v>6072</v>
      </c>
      <c r="BC4799" s="7" t="s">
        <v>4715</v>
      </c>
      <c r="BD4799" s="7" t="s">
        <v>52</v>
      </c>
      <c r="BE4799" s="7">
        <v>98115</v>
      </c>
      <c r="BF4799" s="7" t="s">
        <v>4716</v>
      </c>
      <c r="BG4799" s="7">
        <v>122747.53</v>
      </c>
      <c r="BH4799" s="7">
        <v>0</v>
      </c>
      <c r="BI4799">
        <v>122747.53</v>
      </c>
      <c r="BJ4799">
        <v>0</v>
      </c>
      <c r="BK4799">
        <v>0</v>
      </c>
      <c r="BL4799">
        <v>0</v>
      </c>
      <c r="BM4799">
        <v>15181.44</v>
      </c>
      <c r="BN4799">
        <v>0</v>
      </c>
      <c r="BO4799" t="s">
        <v>13578</v>
      </c>
      <c r="BP4799">
        <v>30279</v>
      </c>
      <c r="BQ4799">
        <v>32501</v>
      </c>
      <c r="BR4799">
        <v>567571</v>
      </c>
      <c r="BS4799">
        <v>18854</v>
      </c>
      <c r="BT4799">
        <v>38</v>
      </c>
      <c r="BU4799" t="s">
        <v>4718</v>
      </c>
      <c r="BV4799" t="s">
        <v>4695</v>
      </c>
      <c r="BX4799">
        <v>45383.583645833336</v>
      </c>
    </row>
    <row r="4800" spans="1:76" x14ac:dyDescent="0.25">
      <c r="A4800" t="s">
        <v>13585</v>
      </c>
      <c r="B4800" t="s">
        <v>13586</v>
      </c>
      <c r="C4800" t="s">
        <v>46</v>
      </c>
      <c r="D4800">
        <v>44672</v>
      </c>
      <c r="E4800" s="1">
        <v>44697</v>
      </c>
      <c r="I4800">
        <v>44672</v>
      </c>
      <c r="J4800">
        <v>2022</v>
      </c>
      <c r="K4800" t="s">
        <v>48</v>
      </c>
      <c r="L4800" t="s">
        <v>13587</v>
      </c>
      <c r="N4800" t="s">
        <v>13588</v>
      </c>
      <c r="O4800" t="s">
        <v>13589</v>
      </c>
      <c r="P4800" t="s">
        <v>737</v>
      </c>
      <c r="Q4800" t="s">
        <v>52</v>
      </c>
      <c r="R4800">
        <v>98550</v>
      </c>
      <c r="S4800" t="s">
        <v>13590</v>
      </c>
      <c r="T4800" t="s">
        <v>13591</v>
      </c>
      <c r="U4800" t="s">
        <v>13592</v>
      </c>
      <c r="V4800" t="s">
        <v>5331</v>
      </c>
      <c r="W4800">
        <v>26</v>
      </c>
      <c r="X4800" t="s">
        <v>6884</v>
      </c>
      <c r="Y4800">
        <v>3369</v>
      </c>
      <c r="Z4800" t="s">
        <v>737</v>
      </c>
      <c r="AA4800" t="s">
        <v>4785</v>
      </c>
      <c r="AB4800">
        <v>49356</v>
      </c>
      <c r="AC4800" t="s">
        <v>146</v>
      </c>
      <c r="AD4800" t="s">
        <v>4690</v>
      </c>
      <c r="AE4800" t="s">
        <v>107</v>
      </c>
      <c r="AF4800" t="s">
        <v>107</v>
      </c>
      <c r="AI4800" s="1"/>
      <c r="AJ4800" t="s">
        <v>72</v>
      </c>
      <c r="AK4800" t="s">
        <v>4691</v>
      </c>
      <c r="AL4800">
        <v>44873</v>
      </c>
      <c r="AM4800" t="s">
        <v>4878</v>
      </c>
      <c r="AN4800" t="b">
        <v>1</v>
      </c>
      <c r="AO4800" t="b">
        <v>1</v>
      </c>
      <c r="AP4800" t="b">
        <v>1</v>
      </c>
      <c r="AQ4800" t="s">
        <v>60</v>
      </c>
      <c r="AR4800" t="s">
        <v>61</v>
      </c>
      <c r="BB4800" s="7" t="s">
        <v>13588</v>
      </c>
      <c r="BC4800" s="7" t="s">
        <v>13589</v>
      </c>
      <c r="BD4800" s="7" t="s">
        <v>52</v>
      </c>
      <c r="BE4800" s="7">
        <v>98550</v>
      </c>
      <c r="BF4800" s="7" t="s">
        <v>13592</v>
      </c>
      <c r="BO4800" t="s">
        <v>13593</v>
      </c>
      <c r="BP4800">
        <v>30704</v>
      </c>
      <c r="BQ4800">
        <v>30531</v>
      </c>
      <c r="BR4800">
        <v>567790</v>
      </c>
      <c r="BU4800" t="s">
        <v>13594</v>
      </c>
      <c r="BV4800" t="s">
        <v>4695</v>
      </c>
      <c r="BX4800">
        <v>44915.384629629632</v>
      </c>
    </row>
    <row r="4801" spans="1:76" x14ac:dyDescent="0.25">
      <c r="A4801" t="s">
        <v>13595</v>
      </c>
      <c r="B4801" t="s">
        <v>779</v>
      </c>
      <c r="C4801" t="s">
        <v>46</v>
      </c>
      <c r="D4801">
        <v>44232</v>
      </c>
      <c r="E4801" s="1">
        <v>44697</v>
      </c>
      <c r="H4801" t="s">
        <v>47</v>
      </c>
      <c r="I4801">
        <v>44232</v>
      </c>
      <c r="J4801">
        <v>2022</v>
      </c>
      <c r="K4801" t="s">
        <v>48</v>
      </c>
      <c r="L4801" t="s">
        <v>11856</v>
      </c>
      <c r="N4801" t="s">
        <v>780</v>
      </c>
      <c r="O4801" t="s">
        <v>105</v>
      </c>
      <c r="P4801" t="s">
        <v>105</v>
      </c>
      <c r="Q4801" t="s">
        <v>52</v>
      </c>
      <c r="R4801">
        <v>99210</v>
      </c>
      <c r="S4801" t="s">
        <v>11857</v>
      </c>
      <c r="T4801" t="s">
        <v>11857</v>
      </c>
      <c r="U4801" t="s">
        <v>11858</v>
      </c>
      <c r="V4801" t="s">
        <v>54</v>
      </c>
      <c r="W4801">
        <v>13</v>
      </c>
      <c r="X4801" t="s">
        <v>260</v>
      </c>
      <c r="Y4801">
        <v>4783</v>
      </c>
      <c r="Z4801" t="s">
        <v>105</v>
      </c>
      <c r="AA4801" t="s">
        <v>57</v>
      </c>
      <c r="AB4801">
        <v>99777</v>
      </c>
      <c r="AC4801" t="s">
        <v>146</v>
      </c>
      <c r="AD4801" t="s">
        <v>4690</v>
      </c>
      <c r="AE4801" t="s">
        <v>107</v>
      </c>
      <c r="AF4801" t="s">
        <v>107</v>
      </c>
      <c r="AI4801" s="1">
        <v>2</v>
      </c>
      <c r="AJ4801" t="s">
        <v>72</v>
      </c>
      <c r="AK4801" t="s">
        <v>4691</v>
      </c>
      <c r="AL4801">
        <v>44873</v>
      </c>
      <c r="AM4801" t="s">
        <v>4692</v>
      </c>
      <c r="AN4801" t="b">
        <v>1</v>
      </c>
      <c r="AO4801" t="b">
        <v>1</v>
      </c>
      <c r="AP4801" t="b">
        <v>1</v>
      </c>
      <c r="AQ4801" t="s">
        <v>60</v>
      </c>
      <c r="AR4801" t="s">
        <v>61</v>
      </c>
      <c r="BB4801" s="7" t="s">
        <v>4838</v>
      </c>
      <c r="BC4801" s="7" t="s">
        <v>101</v>
      </c>
      <c r="BD4801" s="7" t="s">
        <v>52</v>
      </c>
      <c r="BE4801" s="7">
        <v>98104</v>
      </c>
      <c r="BF4801" s="7" t="s">
        <v>4733</v>
      </c>
      <c r="BG4801" s="7">
        <v>156189.82999999999</v>
      </c>
      <c r="BH4801" s="7">
        <v>76592.08</v>
      </c>
      <c r="BI4801">
        <v>214626.09</v>
      </c>
      <c r="BJ4801">
        <v>0</v>
      </c>
      <c r="BK4801">
        <v>0</v>
      </c>
      <c r="BL4801">
        <v>0</v>
      </c>
      <c r="BM4801">
        <v>858.68</v>
      </c>
      <c r="BN4801">
        <v>0</v>
      </c>
      <c r="BO4801" t="s">
        <v>13596</v>
      </c>
      <c r="BP4801">
        <v>26622</v>
      </c>
      <c r="BQ4801">
        <v>230</v>
      </c>
      <c r="BR4801">
        <v>93202</v>
      </c>
      <c r="BS4801">
        <v>17165</v>
      </c>
      <c r="BT4801">
        <v>3</v>
      </c>
      <c r="BU4801" t="s">
        <v>5920</v>
      </c>
      <c r="BV4801" t="s">
        <v>4695</v>
      </c>
      <c r="BX4801">
        <v>45033.488391203704</v>
      </c>
    </row>
    <row r="4802" spans="1:76" x14ac:dyDescent="0.25">
      <c r="A4802" t="s">
        <v>13597</v>
      </c>
      <c r="B4802" t="s">
        <v>2256</v>
      </c>
      <c r="C4802" t="s">
        <v>46</v>
      </c>
      <c r="D4802">
        <v>44703</v>
      </c>
      <c r="E4802" s="1">
        <v>44700</v>
      </c>
      <c r="H4802" t="s">
        <v>47</v>
      </c>
      <c r="I4802">
        <v>44703</v>
      </c>
      <c r="J4802">
        <v>2022</v>
      </c>
      <c r="K4802" t="s">
        <v>48</v>
      </c>
      <c r="L4802" t="s">
        <v>6832</v>
      </c>
      <c r="N4802" t="s">
        <v>6833</v>
      </c>
      <c r="O4802" t="s">
        <v>6834</v>
      </c>
      <c r="P4802" t="s">
        <v>105</v>
      </c>
      <c r="Q4802" t="s">
        <v>52</v>
      </c>
      <c r="R4802" t="s">
        <v>6835</v>
      </c>
      <c r="S4802" t="s">
        <v>6836</v>
      </c>
      <c r="T4802" t="s">
        <v>6836</v>
      </c>
      <c r="U4802">
        <v>5092808700</v>
      </c>
      <c r="V4802" t="s">
        <v>54</v>
      </c>
      <c r="W4802">
        <v>13</v>
      </c>
      <c r="X4802" t="s">
        <v>528</v>
      </c>
      <c r="Y4802">
        <v>4785</v>
      </c>
      <c r="Z4802" t="s">
        <v>105</v>
      </c>
      <c r="AA4802" t="s">
        <v>57</v>
      </c>
      <c r="AB4802">
        <v>108031</v>
      </c>
      <c r="AC4802" t="s">
        <v>146</v>
      </c>
      <c r="AD4802" t="s">
        <v>4690</v>
      </c>
      <c r="AE4802" t="s">
        <v>107</v>
      </c>
      <c r="AF4802" t="s">
        <v>107</v>
      </c>
      <c r="AI4802" s="1">
        <v>1</v>
      </c>
      <c r="AJ4802" t="s">
        <v>72</v>
      </c>
      <c r="AK4802" t="s">
        <v>4691</v>
      </c>
      <c r="AL4802">
        <v>44873</v>
      </c>
      <c r="AM4802" t="s">
        <v>4878</v>
      </c>
      <c r="AN4802" t="b">
        <v>1</v>
      </c>
      <c r="AO4802" t="b">
        <v>1</v>
      </c>
      <c r="AP4802" t="b">
        <v>1</v>
      </c>
      <c r="AQ4802" t="s">
        <v>60</v>
      </c>
      <c r="AR4802" t="s">
        <v>99</v>
      </c>
      <c r="BB4802" s="7" t="s">
        <v>6833</v>
      </c>
      <c r="BC4802" s="7" t="s">
        <v>6834</v>
      </c>
      <c r="BD4802" s="7" t="s">
        <v>52</v>
      </c>
      <c r="BE4802" s="7" t="s">
        <v>6835</v>
      </c>
      <c r="BF4802" s="7">
        <v>5092808700</v>
      </c>
      <c r="BG4802" s="7">
        <v>3338.81</v>
      </c>
      <c r="BH4802" s="7">
        <v>0</v>
      </c>
      <c r="BI4802">
        <v>0</v>
      </c>
      <c r="BJ4802">
        <v>0</v>
      </c>
      <c r="BK4802">
        <v>0</v>
      </c>
      <c r="BL4802">
        <v>0</v>
      </c>
      <c r="BM4802">
        <v>858.68</v>
      </c>
      <c r="BN4802">
        <v>0</v>
      </c>
      <c r="BO4802" t="s">
        <v>13598</v>
      </c>
      <c r="BP4802">
        <v>30947</v>
      </c>
      <c r="BQ4802">
        <v>228</v>
      </c>
      <c r="BR4802">
        <v>596907</v>
      </c>
      <c r="BS4802">
        <v>19201</v>
      </c>
      <c r="BT4802">
        <v>4</v>
      </c>
      <c r="BU4802" t="s">
        <v>6832</v>
      </c>
      <c r="BV4802" t="s">
        <v>4695</v>
      </c>
      <c r="BX4802">
        <v>44915.3987037037</v>
      </c>
    </row>
    <row r="4803" spans="1:76" x14ac:dyDescent="0.25">
      <c r="A4803" t="s">
        <v>13599</v>
      </c>
      <c r="B4803" t="s">
        <v>13600</v>
      </c>
      <c r="C4803" t="s">
        <v>46</v>
      </c>
      <c r="D4803">
        <v>44704</v>
      </c>
      <c r="E4803" s="1">
        <v>44701</v>
      </c>
      <c r="H4803" t="s">
        <v>47</v>
      </c>
      <c r="I4803">
        <v>44704</v>
      </c>
      <c r="J4803">
        <v>2022</v>
      </c>
      <c r="K4803" t="s">
        <v>48</v>
      </c>
      <c r="L4803" t="s">
        <v>13601</v>
      </c>
      <c r="N4803" t="s">
        <v>5321</v>
      </c>
      <c r="O4803" t="s">
        <v>4715</v>
      </c>
      <c r="P4803" t="s">
        <v>68</v>
      </c>
      <c r="Q4803" t="s">
        <v>52</v>
      </c>
      <c r="R4803">
        <v>98108</v>
      </c>
      <c r="S4803" t="s">
        <v>13602</v>
      </c>
      <c r="T4803" t="s">
        <v>13603</v>
      </c>
      <c r="U4803" t="s">
        <v>13604</v>
      </c>
      <c r="V4803" t="s">
        <v>90</v>
      </c>
      <c r="W4803">
        <v>12</v>
      </c>
      <c r="X4803" t="s">
        <v>450</v>
      </c>
      <c r="Y4803">
        <v>4765</v>
      </c>
      <c r="Z4803" t="s">
        <v>68</v>
      </c>
      <c r="AA4803" t="s">
        <v>57</v>
      </c>
      <c r="AB4803">
        <v>109534</v>
      </c>
      <c r="AC4803" t="s">
        <v>146</v>
      </c>
      <c r="AD4803" t="s">
        <v>4690</v>
      </c>
      <c r="AE4803" t="s">
        <v>107</v>
      </c>
      <c r="AF4803" t="s">
        <v>107</v>
      </c>
      <c r="AI4803" s="1"/>
      <c r="AJ4803" t="s">
        <v>72</v>
      </c>
      <c r="AK4803" t="s">
        <v>4691</v>
      </c>
      <c r="AL4803">
        <v>44873</v>
      </c>
      <c r="AM4803" t="s">
        <v>4692</v>
      </c>
      <c r="AN4803" t="b">
        <v>1</v>
      </c>
      <c r="AO4803" t="b">
        <v>1</v>
      </c>
      <c r="AP4803" t="b">
        <v>1</v>
      </c>
      <c r="AQ4803" t="s">
        <v>60</v>
      </c>
      <c r="AR4803" t="s">
        <v>99</v>
      </c>
      <c r="BB4803" s="7" t="s">
        <v>5321</v>
      </c>
      <c r="BC4803" s="7" t="s">
        <v>4715</v>
      </c>
      <c r="BD4803" s="7" t="s">
        <v>52</v>
      </c>
      <c r="BE4803" s="7">
        <v>98108</v>
      </c>
      <c r="BF4803" s="7" t="s">
        <v>6842</v>
      </c>
      <c r="BG4803" s="7">
        <v>5078.0600000000004</v>
      </c>
      <c r="BH4803" s="7">
        <v>0</v>
      </c>
      <c r="BI4803">
        <v>4533.49</v>
      </c>
      <c r="BJ4803">
        <v>0</v>
      </c>
      <c r="BK4803">
        <v>0</v>
      </c>
      <c r="BL4803">
        <v>0</v>
      </c>
      <c r="BO4803" t="s">
        <v>13605</v>
      </c>
      <c r="BP4803">
        <v>30955</v>
      </c>
      <c r="BQ4803">
        <v>30666</v>
      </c>
      <c r="BR4803">
        <v>642297</v>
      </c>
      <c r="BS4803">
        <v>19128</v>
      </c>
      <c r="BT4803">
        <v>36</v>
      </c>
      <c r="BU4803" t="s">
        <v>5323</v>
      </c>
      <c r="BV4803" t="s">
        <v>4695</v>
      </c>
      <c r="BX4803">
        <v>44928.428969907407</v>
      </c>
    </row>
    <row r="4804" spans="1:76" x14ac:dyDescent="0.25">
      <c r="A4804" t="s">
        <v>13606</v>
      </c>
      <c r="B4804" t="s">
        <v>13607</v>
      </c>
      <c r="C4804" t="s">
        <v>46</v>
      </c>
      <c r="D4804">
        <v>44704</v>
      </c>
      <c r="E4804" s="1">
        <v>44701</v>
      </c>
      <c r="I4804">
        <v>44704</v>
      </c>
      <c r="J4804">
        <v>2022</v>
      </c>
      <c r="K4804" t="s">
        <v>48</v>
      </c>
      <c r="L4804" t="s">
        <v>13608</v>
      </c>
      <c r="N4804" t="s">
        <v>13609</v>
      </c>
      <c r="O4804" t="s">
        <v>6031</v>
      </c>
      <c r="P4804" t="s">
        <v>632</v>
      </c>
      <c r="Q4804" t="s">
        <v>52</v>
      </c>
      <c r="R4804">
        <v>98239</v>
      </c>
      <c r="S4804" t="s">
        <v>13610</v>
      </c>
      <c r="T4804" t="s">
        <v>13610</v>
      </c>
      <c r="U4804">
        <v>4154251814</v>
      </c>
      <c r="V4804" t="s">
        <v>5396</v>
      </c>
      <c r="W4804">
        <v>20</v>
      </c>
      <c r="X4804" t="s">
        <v>4808</v>
      </c>
      <c r="Y4804">
        <v>3424</v>
      </c>
      <c r="Z4804" t="s">
        <v>632</v>
      </c>
      <c r="AA4804" t="s">
        <v>4785</v>
      </c>
      <c r="AB4804">
        <v>61729</v>
      </c>
      <c r="AC4804" t="s">
        <v>146</v>
      </c>
      <c r="AD4804" t="s">
        <v>4690</v>
      </c>
      <c r="AE4804" t="s">
        <v>107</v>
      </c>
      <c r="AF4804" t="s">
        <v>107</v>
      </c>
      <c r="AI4804" s="1"/>
      <c r="AJ4804" t="s">
        <v>72</v>
      </c>
      <c r="AK4804" t="s">
        <v>4691</v>
      </c>
      <c r="AL4804">
        <v>44873</v>
      </c>
      <c r="AM4804" t="s">
        <v>4878</v>
      </c>
      <c r="AN4804" t="b">
        <v>1</v>
      </c>
      <c r="AO4804" t="b">
        <v>1</v>
      </c>
      <c r="AP4804" t="b">
        <v>1</v>
      </c>
      <c r="AQ4804" t="s">
        <v>60</v>
      </c>
      <c r="AR4804" t="s">
        <v>99</v>
      </c>
      <c r="BB4804" s="7" t="s">
        <v>13609</v>
      </c>
      <c r="BC4804" s="7" t="s">
        <v>6031</v>
      </c>
      <c r="BD4804" s="7" t="s">
        <v>52</v>
      </c>
      <c r="BE4804" s="7">
        <v>98239</v>
      </c>
      <c r="BF4804" s="7">
        <v>4154251814</v>
      </c>
      <c r="BM4804">
        <v>57.9</v>
      </c>
      <c r="BN4804">
        <v>0</v>
      </c>
      <c r="BO4804" t="s">
        <v>13611</v>
      </c>
      <c r="BP4804">
        <v>30974</v>
      </c>
      <c r="BQ4804">
        <v>35200</v>
      </c>
      <c r="BR4804">
        <v>664876</v>
      </c>
      <c r="BU4804" t="s">
        <v>13612</v>
      </c>
      <c r="BV4804" t="s">
        <v>4695</v>
      </c>
      <c r="BX4804">
        <v>44915.384675925925</v>
      </c>
    </row>
    <row r="4805" spans="1:76" x14ac:dyDescent="0.25">
      <c r="A4805" t="s">
        <v>13613</v>
      </c>
      <c r="B4805" t="s">
        <v>13614</v>
      </c>
      <c r="C4805" t="s">
        <v>46</v>
      </c>
      <c r="D4805">
        <v>44701</v>
      </c>
      <c r="E4805" s="1">
        <v>44700</v>
      </c>
      <c r="H4805" t="s">
        <v>47</v>
      </c>
      <c r="I4805">
        <v>44701</v>
      </c>
      <c r="J4805">
        <v>2022</v>
      </c>
      <c r="K4805" t="s">
        <v>48</v>
      </c>
      <c r="L4805" t="s">
        <v>13615</v>
      </c>
      <c r="N4805" t="s">
        <v>4832</v>
      </c>
      <c r="O4805" t="s">
        <v>4715</v>
      </c>
      <c r="P4805" t="s">
        <v>199</v>
      </c>
      <c r="Q4805" t="s">
        <v>52</v>
      </c>
      <c r="R4805">
        <v>98102</v>
      </c>
      <c r="S4805" t="s">
        <v>13616</v>
      </c>
      <c r="T4805" t="s">
        <v>13617</v>
      </c>
      <c r="U4805" t="s">
        <v>13618</v>
      </c>
      <c r="V4805" t="s">
        <v>54</v>
      </c>
      <c r="W4805">
        <v>13</v>
      </c>
      <c r="X4805" t="s">
        <v>201</v>
      </c>
      <c r="Y4805">
        <v>4856</v>
      </c>
      <c r="Z4805" t="s">
        <v>199</v>
      </c>
      <c r="AA4805" t="s">
        <v>57</v>
      </c>
      <c r="AB4805">
        <v>104490</v>
      </c>
      <c r="AC4805" t="s">
        <v>146</v>
      </c>
      <c r="AD4805" t="s">
        <v>4690</v>
      </c>
      <c r="AE4805" t="s">
        <v>107</v>
      </c>
      <c r="AF4805" t="s">
        <v>107</v>
      </c>
      <c r="AI4805" s="1">
        <v>1</v>
      </c>
      <c r="AJ4805" t="s">
        <v>72</v>
      </c>
      <c r="AK4805" t="s">
        <v>4691</v>
      </c>
      <c r="AL4805">
        <v>44873</v>
      </c>
      <c r="AM4805" t="s">
        <v>4692</v>
      </c>
      <c r="AN4805" t="b">
        <v>1</v>
      </c>
      <c r="AO4805" t="b">
        <v>1</v>
      </c>
      <c r="AP4805" t="b">
        <v>0</v>
      </c>
      <c r="AQ4805" t="s">
        <v>177</v>
      </c>
      <c r="BB4805" s="7" t="s">
        <v>4771</v>
      </c>
      <c r="BC4805" s="7" t="s">
        <v>4715</v>
      </c>
      <c r="BD4805" s="7" t="s">
        <v>52</v>
      </c>
      <c r="BE4805" s="7">
        <v>98112</v>
      </c>
      <c r="BF4805" s="7" t="s">
        <v>4772</v>
      </c>
      <c r="BG4805" s="7">
        <v>11613</v>
      </c>
      <c r="BH4805" s="7">
        <v>0</v>
      </c>
      <c r="BI4805">
        <v>9605.49</v>
      </c>
      <c r="BJ4805">
        <v>0</v>
      </c>
      <c r="BK4805">
        <v>0</v>
      </c>
      <c r="BL4805">
        <v>0</v>
      </c>
      <c r="BM4805">
        <v>3207.5</v>
      </c>
      <c r="BN4805">
        <v>0</v>
      </c>
      <c r="BO4805" t="s">
        <v>13619</v>
      </c>
      <c r="BP4805">
        <v>30900</v>
      </c>
      <c r="BQ4805">
        <v>2515</v>
      </c>
      <c r="BR4805">
        <v>615815</v>
      </c>
      <c r="BS4805">
        <v>19231</v>
      </c>
      <c r="BT4805">
        <v>39</v>
      </c>
      <c r="BU4805" t="s">
        <v>4774</v>
      </c>
      <c r="BV4805" t="s">
        <v>4695</v>
      </c>
      <c r="BX4805">
        <v>44907.492986111109</v>
      </c>
    </row>
    <row r="4806" spans="1:76" x14ac:dyDescent="0.25">
      <c r="A4806" t="s">
        <v>13620</v>
      </c>
      <c r="B4806" t="s">
        <v>3304</v>
      </c>
      <c r="C4806" t="s">
        <v>46</v>
      </c>
      <c r="D4806">
        <v>44202</v>
      </c>
      <c r="E4806" s="1">
        <v>44698</v>
      </c>
      <c r="H4806" t="s">
        <v>47</v>
      </c>
      <c r="I4806">
        <v>44202</v>
      </c>
      <c r="J4806">
        <v>2022</v>
      </c>
      <c r="K4806" t="s">
        <v>48</v>
      </c>
      <c r="L4806" t="s">
        <v>4708</v>
      </c>
      <c r="N4806" t="s">
        <v>4709</v>
      </c>
      <c r="O4806" t="s">
        <v>4710</v>
      </c>
      <c r="P4806" t="s">
        <v>115</v>
      </c>
      <c r="Q4806" t="s">
        <v>52</v>
      </c>
      <c r="R4806">
        <v>98387</v>
      </c>
      <c r="S4806" t="s">
        <v>4711</v>
      </c>
      <c r="T4806" t="s">
        <v>4712</v>
      </c>
      <c r="U4806" t="s">
        <v>4713</v>
      </c>
      <c r="V4806" t="s">
        <v>54</v>
      </c>
      <c r="W4806">
        <v>13</v>
      </c>
      <c r="X4806" t="s">
        <v>237</v>
      </c>
      <c r="Y4806">
        <v>4835</v>
      </c>
      <c r="Z4806" t="s">
        <v>115</v>
      </c>
      <c r="AA4806" t="s">
        <v>57</v>
      </c>
      <c r="AB4806">
        <v>81052</v>
      </c>
      <c r="AC4806" t="s">
        <v>146</v>
      </c>
      <c r="AD4806" t="s">
        <v>4690</v>
      </c>
      <c r="AE4806" t="s">
        <v>107</v>
      </c>
      <c r="AF4806" t="s">
        <v>107</v>
      </c>
      <c r="AI4806" s="1">
        <v>1</v>
      </c>
      <c r="AJ4806" t="s">
        <v>72</v>
      </c>
      <c r="AK4806" t="s">
        <v>4691</v>
      </c>
      <c r="AL4806">
        <v>44873</v>
      </c>
      <c r="AM4806" t="s">
        <v>4692</v>
      </c>
      <c r="AN4806" t="b">
        <v>1</v>
      </c>
      <c r="AO4806" t="b">
        <v>1</v>
      </c>
      <c r="AP4806" t="b">
        <v>1</v>
      </c>
      <c r="AQ4806" t="s">
        <v>60</v>
      </c>
      <c r="AR4806" t="s">
        <v>61</v>
      </c>
      <c r="BB4806" s="7" t="s">
        <v>4714</v>
      </c>
      <c r="BC4806" s="7" t="s">
        <v>4715</v>
      </c>
      <c r="BD4806" s="7" t="s">
        <v>52</v>
      </c>
      <c r="BE4806" s="7">
        <v>98115</v>
      </c>
      <c r="BF4806" s="7" t="s">
        <v>4716</v>
      </c>
      <c r="BG4806" s="7">
        <v>91549.6</v>
      </c>
      <c r="BH4806" s="7">
        <v>0</v>
      </c>
      <c r="BI4806">
        <v>98805.2</v>
      </c>
      <c r="BJ4806">
        <v>0</v>
      </c>
      <c r="BK4806">
        <v>0</v>
      </c>
      <c r="BL4806">
        <v>0</v>
      </c>
      <c r="BM4806">
        <v>131.41</v>
      </c>
      <c r="BN4806">
        <v>9414.74</v>
      </c>
      <c r="BO4806" t="s">
        <v>13621</v>
      </c>
      <c r="BP4806">
        <v>26376</v>
      </c>
      <c r="BQ4806">
        <v>30274</v>
      </c>
      <c r="BR4806">
        <v>93061</v>
      </c>
      <c r="BS4806">
        <v>17121</v>
      </c>
      <c r="BT4806">
        <v>29</v>
      </c>
      <c r="BU4806" t="s">
        <v>4718</v>
      </c>
      <c r="BV4806" t="s">
        <v>4695</v>
      </c>
      <c r="BX4806">
        <v>45025.366701388892</v>
      </c>
    </row>
    <row r="4807" spans="1:76" x14ac:dyDescent="0.25">
      <c r="A4807" t="s">
        <v>13622</v>
      </c>
      <c r="B4807" t="s">
        <v>13623</v>
      </c>
      <c r="C4807" t="s">
        <v>46</v>
      </c>
      <c r="D4807">
        <v>44640</v>
      </c>
      <c r="E4807" s="1">
        <v>44698</v>
      </c>
      <c r="H4807" t="s">
        <v>47</v>
      </c>
      <c r="I4807">
        <v>44640</v>
      </c>
      <c r="J4807">
        <v>2022</v>
      </c>
      <c r="K4807" t="s">
        <v>48</v>
      </c>
      <c r="L4807" t="s">
        <v>13624</v>
      </c>
      <c r="N4807" t="s">
        <v>13625</v>
      </c>
      <c r="O4807" t="s">
        <v>12204</v>
      </c>
      <c r="P4807" t="s">
        <v>394</v>
      </c>
      <c r="Q4807" t="s">
        <v>5990</v>
      </c>
      <c r="R4807">
        <v>98273</v>
      </c>
      <c r="S4807" t="s">
        <v>13626</v>
      </c>
      <c r="T4807" t="s">
        <v>13626</v>
      </c>
      <c r="U4807">
        <v>13607705886</v>
      </c>
      <c r="V4807" t="s">
        <v>6576</v>
      </c>
      <c r="W4807">
        <v>27</v>
      </c>
      <c r="X4807" t="s">
        <v>5461</v>
      </c>
      <c r="Y4807">
        <v>4064</v>
      </c>
      <c r="Z4807" t="s">
        <v>394</v>
      </c>
      <c r="AA4807" t="s">
        <v>4785</v>
      </c>
      <c r="AB4807">
        <v>85132</v>
      </c>
      <c r="AC4807" t="s">
        <v>146</v>
      </c>
      <c r="AD4807" t="s">
        <v>4690</v>
      </c>
      <c r="AE4807" t="s">
        <v>107</v>
      </c>
      <c r="AF4807" t="s">
        <v>107</v>
      </c>
      <c r="AI4807" s="1"/>
      <c r="AJ4807" t="s">
        <v>72</v>
      </c>
      <c r="AK4807" t="s">
        <v>4691</v>
      </c>
      <c r="AL4807">
        <v>44873</v>
      </c>
      <c r="AM4807" t="s">
        <v>4692</v>
      </c>
      <c r="AN4807" t="b">
        <v>1</v>
      </c>
      <c r="AO4807" t="b">
        <v>1</v>
      </c>
      <c r="AP4807" t="b">
        <v>1</v>
      </c>
      <c r="AQ4807" t="s">
        <v>60</v>
      </c>
      <c r="AR4807" t="s">
        <v>61</v>
      </c>
      <c r="BB4807" s="7" t="s">
        <v>13627</v>
      </c>
      <c r="BC4807" s="7" t="s">
        <v>13628</v>
      </c>
      <c r="BD4807" s="7" t="s">
        <v>5990</v>
      </c>
      <c r="BE4807" s="7">
        <v>98292</v>
      </c>
      <c r="BF4807" s="7" t="s">
        <v>13629</v>
      </c>
      <c r="BG4807" s="7">
        <v>21086.25</v>
      </c>
      <c r="BH4807" s="7">
        <v>1877.2</v>
      </c>
      <c r="BI4807">
        <v>19269.490000000002</v>
      </c>
      <c r="BJ4807">
        <v>0</v>
      </c>
      <c r="BK4807">
        <v>0</v>
      </c>
      <c r="BL4807">
        <v>0</v>
      </c>
      <c r="BM4807">
        <v>115.8</v>
      </c>
      <c r="BN4807">
        <v>0</v>
      </c>
      <c r="BO4807" t="s">
        <v>13630</v>
      </c>
      <c r="BP4807">
        <v>30480</v>
      </c>
      <c r="BQ4807">
        <v>814</v>
      </c>
      <c r="BR4807">
        <v>567703</v>
      </c>
      <c r="BS4807">
        <v>19167</v>
      </c>
      <c r="BU4807" t="s">
        <v>13631</v>
      </c>
      <c r="BV4807" t="s">
        <v>4695</v>
      </c>
      <c r="BX4807">
        <v>45413.536064814813</v>
      </c>
    </row>
    <row r="4808" spans="1:76" x14ac:dyDescent="0.25">
      <c r="A4808" t="s">
        <v>13632</v>
      </c>
      <c r="B4808" t="s">
        <v>7788</v>
      </c>
      <c r="C4808" t="s">
        <v>46</v>
      </c>
      <c r="D4808">
        <v>44687</v>
      </c>
      <c r="E4808" s="1">
        <v>44698</v>
      </c>
      <c r="H4808" t="s">
        <v>47</v>
      </c>
      <c r="I4808">
        <v>44687</v>
      </c>
      <c r="J4808">
        <v>2022</v>
      </c>
      <c r="K4808" t="s">
        <v>48</v>
      </c>
      <c r="L4808" t="s">
        <v>13633</v>
      </c>
      <c r="N4808" t="s">
        <v>13634</v>
      </c>
      <c r="O4808" t="s">
        <v>740</v>
      </c>
      <c r="P4808" t="s">
        <v>737</v>
      </c>
      <c r="Q4808" t="s">
        <v>52</v>
      </c>
      <c r="R4808">
        <v>98520</v>
      </c>
      <c r="S4808" t="s">
        <v>7792</v>
      </c>
      <c r="T4808" t="s">
        <v>7792</v>
      </c>
      <c r="U4808" t="s">
        <v>13635</v>
      </c>
      <c r="V4808" t="s">
        <v>7053</v>
      </c>
      <c r="W4808">
        <v>21</v>
      </c>
      <c r="X4808" t="s">
        <v>6884</v>
      </c>
      <c r="Y4808">
        <v>3369</v>
      </c>
      <c r="Z4808" t="s">
        <v>737</v>
      </c>
      <c r="AA4808" t="s">
        <v>4785</v>
      </c>
      <c r="AB4808">
        <v>49356</v>
      </c>
      <c r="AC4808" t="s">
        <v>146</v>
      </c>
      <c r="AD4808" t="s">
        <v>4690</v>
      </c>
      <c r="AE4808" t="s">
        <v>107</v>
      </c>
      <c r="AF4808" t="s">
        <v>107</v>
      </c>
      <c r="AI4808" s="1"/>
      <c r="AJ4808" t="s">
        <v>72</v>
      </c>
      <c r="AK4808" t="s">
        <v>4691</v>
      </c>
      <c r="AL4808">
        <v>44873</v>
      </c>
      <c r="AM4808" t="s">
        <v>4692</v>
      </c>
      <c r="AN4808" t="b">
        <v>1</v>
      </c>
      <c r="AO4808" t="b">
        <v>1</v>
      </c>
      <c r="AP4808" t="b">
        <v>1</v>
      </c>
      <c r="AQ4808" t="s">
        <v>60</v>
      </c>
      <c r="AR4808" t="s">
        <v>61</v>
      </c>
      <c r="BB4808" s="7" t="s">
        <v>13634</v>
      </c>
      <c r="BC4808" s="7" t="s">
        <v>740</v>
      </c>
      <c r="BD4808" s="7" t="s">
        <v>52</v>
      </c>
      <c r="BE4808" s="7">
        <v>98520</v>
      </c>
      <c r="BF4808" s="7" t="s">
        <v>13635</v>
      </c>
      <c r="BG4808" s="7">
        <v>6308.6</v>
      </c>
      <c r="BH4808" s="7">
        <v>0</v>
      </c>
      <c r="BI4808">
        <v>6014.28</v>
      </c>
      <c r="BJ4808">
        <v>0</v>
      </c>
      <c r="BK4808">
        <v>0</v>
      </c>
      <c r="BL4808">
        <v>0</v>
      </c>
      <c r="BO4808" t="s">
        <v>13636</v>
      </c>
      <c r="BP4808">
        <v>30780</v>
      </c>
      <c r="BQ4808">
        <v>112</v>
      </c>
      <c r="BR4808">
        <v>567944</v>
      </c>
      <c r="BS4808">
        <v>19242</v>
      </c>
      <c r="BU4808" t="s">
        <v>13637</v>
      </c>
      <c r="BV4808" t="s">
        <v>4695</v>
      </c>
      <c r="BX4808">
        <v>45491.399375000001</v>
      </c>
    </row>
    <row r="4809" spans="1:76" x14ac:dyDescent="0.25">
      <c r="A4809" t="s">
        <v>13653</v>
      </c>
      <c r="B4809" t="s">
        <v>13654</v>
      </c>
      <c r="C4809" t="s">
        <v>46</v>
      </c>
      <c r="D4809">
        <v>44200</v>
      </c>
      <c r="E4809" s="1">
        <v>44697</v>
      </c>
      <c r="I4809">
        <v>44200</v>
      </c>
      <c r="J4809">
        <v>2022</v>
      </c>
      <c r="K4809" t="s">
        <v>48</v>
      </c>
      <c r="L4809" t="s">
        <v>13655</v>
      </c>
      <c r="N4809" t="s">
        <v>13656</v>
      </c>
      <c r="O4809" t="s">
        <v>13473</v>
      </c>
      <c r="P4809" t="s">
        <v>737</v>
      </c>
      <c r="Q4809" t="s">
        <v>52</v>
      </c>
      <c r="R4809">
        <v>98541</v>
      </c>
      <c r="S4809" t="s">
        <v>13657</v>
      </c>
      <c r="T4809" t="s">
        <v>13658</v>
      </c>
      <c r="U4809">
        <v>3604703966</v>
      </c>
      <c r="V4809" t="s">
        <v>5424</v>
      </c>
      <c r="W4809">
        <v>22</v>
      </c>
      <c r="X4809" t="s">
        <v>6884</v>
      </c>
      <c r="Y4809">
        <v>3369</v>
      </c>
      <c r="Z4809" t="s">
        <v>737</v>
      </c>
      <c r="AA4809" t="s">
        <v>4785</v>
      </c>
      <c r="AB4809">
        <v>49356</v>
      </c>
      <c r="AC4809" t="s">
        <v>146</v>
      </c>
      <c r="AD4809" t="s">
        <v>4690</v>
      </c>
      <c r="AE4809" t="s">
        <v>107</v>
      </c>
      <c r="AF4809" t="s">
        <v>107</v>
      </c>
      <c r="AI4809" s="1"/>
      <c r="AJ4809" t="s">
        <v>72</v>
      </c>
      <c r="AK4809" t="s">
        <v>4691</v>
      </c>
      <c r="AL4809">
        <v>44873</v>
      </c>
      <c r="AM4809" t="s">
        <v>4878</v>
      </c>
      <c r="AN4809" t="b">
        <v>1</v>
      </c>
      <c r="AO4809" t="b">
        <v>1</v>
      </c>
      <c r="AP4809" t="b">
        <v>1</v>
      </c>
      <c r="AQ4809" t="s">
        <v>60</v>
      </c>
      <c r="AR4809" t="s">
        <v>61</v>
      </c>
      <c r="BB4809" s="7" t="s">
        <v>13656</v>
      </c>
      <c r="BC4809" s="7" t="s">
        <v>13473</v>
      </c>
      <c r="BD4809" s="7" t="s">
        <v>52</v>
      </c>
      <c r="BE4809" s="7">
        <v>98541</v>
      </c>
      <c r="BF4809" s="7">
        <v>3604703966</v>
      </c>
      <c r="BO4809" t="s">
        <v>13659</v>
      </c>
      <c r="BP4809">
        <v>26349</v>
      </c>
      <c r="BQ4809">
        <v>927</v>
      </c>
      <c r="BR4809">
        <v>93043</v>
      </c>
      <c r="BU4809" t="s">
        <v>13660</v>
      </c>
      <c r="BV4809" t="s">
        <v>4695</v>
      </c>
      <c r="BX4809">
        <v>44994.576909722222</v>
      </c>
    </row>
    <row r="4810" spans="1:76" x14ac:dyDescent="0.25">
      <c r="A4810" t="s">
        <v>13712</v>
      </c>
      <c r="B4810" t="s">
        <v>13713</v>
      </c>
      <c r="C4810" t="s">
        <v>46</v>
      </c>
      <c r="D4810">
        <v>44245</v>
      </c>
      <c r="E4810" s="1"/>
      <c r="I4810">
        <v>44245</v>
      </c>
      <c r="J4810">
        <v>2022</v>
      </c>
      <c r="K4810" t="s">
        <v>85</v>
      </c>
      <c r="L4810" t="s">
        <v>13714</v>
      </c>
      <c r="N4810" t="s">
        <v>13715</v>
      </c>
      <c r="O4810" t="s">
        <v>4741</v>
      </c>
      <c r="P4810" t="s">
        <v>121</v>
      </c>
      <c r="Q4810" t="s">
        <v>52</v>
      </c>
      <c r="R4810">
        <v>98501</v>
      </c>
      <c r="S4810" t="s">
        <v>13716</v>
      </c>
      <c r="T4810" t="s">
        <v>13717</v>
      </c>
      <c r="U4810" t="s">
        <v>13718</v>
      </c>
      <c r="V4810" t="s">
        <v>54</v>
      </c>
      <c r="W4810">
        <v>13</v>
      </c>
      <c r="X4810" t="s">
        <v>838</v>
      </c>
      <c r="Y4810">
        <v>4847</v>
      </c>
      <c r="Z4810" t="s">
        <v>121</v>
      </c>
      <c r="AA4810" t="s">
        <v>57</v>
      </c>
      <c r="AB4810">
        <v>110699</v>
      </c>
      <c r="AC4810" t="s">
        <v>146</v>
      </c>
      <c r="AD4810" t="s">
        <v>4690</v>
      </c>
      <c r="AE4810" t="s">
        <v>107</v>
      </c>
      <c r="AF4810" t="s">
        <v>107</v>
      </c>
      <c r="AI4810" s="1">
        <v>2</v>
      </c>
      <c r="AJ4810" t="s">
        <v>72</v>
      </c>
      <c r="AK4810" t="s">
        <v>4691</v>
      </c>
      <c r="AL4810">
        <v>44873</v>
      </c>
      <c r="AM4810" t="s">
        <v>4692</v>
      </c>
      <c r="AN4810" t="b">
        <v>1</v>
      </c>
      <c r="BB4810" s="7" t="s">
        <v>13715</v>
      </c>
      <c r="BC4810" s="7" t="s">
        <v>4741</v>
      </c>
      <c r="BD4810" s="7" t="s">
        <v>52</v>
      </c>
      <c r="BE4810" s="7">
        <v>98501</v>
      </c>
      <c r="BF4810" s="7" t="s">
        <v>13718</v>
      </c>
      <c r="BO4810" t="s">
        <v>13719</v>
      </c>
      <c r="BP4810">
        <v>26709</v>
      </c>
      <c r="BQ4810">
        <v>30614</v>
      </c>
      <c r="BR4810">
        <v>93259</v>
      </c>
      <c r="BT4810">
        <v>35</v>
      </c>
      <c r="BU4810" t="s">
        <v>13714</v>
      </c>
      <c r="BV4810" t="s">
        <v>4695</v>
      </c>
      <c r="BX4810">
        <v>45482.460821759261</v>
      </c>
    </row>
    <row r="4811" spans="1:76" x14ac:dyDescent="0.25">
      <c r="A4811" t="s">
        <v>14268</v>
      </c>
      <c r="B4811" t="s">
        <v>1999</v>
      </c>
      <c r="C4811" t="s">
        <v>46</v>
      </c>
      <c r="D4811">
        <v>43596</v>
      </c>
      <c r="E4811" s="1">
        <v>44697</v>
      </c>
      <c r="H4811" t="s">
        <v>47</v>
      </c>
      <c r="I4811">
        <v>43596</v>
      </c>
      <c r="J4811">
        <v>2022</v>
      </c>
      <c r="K4811" t="s">
        <v>48</v>
      </c>
      <c r="L4811" t="s">
        <v>4981</v>
      </c>
      <c r="N4811" t="s">
        <v>2000</v>
      </c>
      <c r="O4811" t="s">
        <v>542</v>
      </c>
      <c r="P4811" t="s">
        <v>68</v>
      </c>
      <c r="Q4811" t="s">
        <v>52</v>
      </c>
      <c r="R4811">
        <v>98003</v>
      </c>
      <c r="S4811" t="s">
        <v>1024</v>
      </c>
      <c r="T4811" t="s">
        <v>4982</v>
      </c>
      <c r="U4811" t="s">
        <v>4733</v>
      </c>
      <c r="V4811" t="s">
        <v>90</v>
      </c>
      <c r="W4811">
        <v>12</v>
      </c>
      <c r="X4811" t="s">
        <v>544</v>
      </c>
      <c r="Y4811">
        <v>4759</v>
      </c>
      <c r="Z4811" t="s">
        <v>68</v>
      </c>
      <c r="AA4811" t="s">
        <v>57</v>
      </c>
      <c r="AB4811">
        <v>82636</v>
      </c>
      <c r="AC4811" t="s">
        <v>146</v>
      </c>
      <c r="AD4811" t="s">
        <v>4690</v>
      </c>
      <c r="AE4811" t="s">
        <v>107</v>
      </c>
      <c r="AF4811" t="s">
        <v>107</v>
      </c>
      <c r="AI4811" s="1"/>
      <c r="AJ4811" t="s">
        <v>72</v>
      </c>
      <c r="AK4811" t="s">
        <v>4691</v>
      </c>
      <c r="AL4811">
        <v>44873</v>
      </c>
      <c r="AM4811" t="s">
        <v>4692</v>
      </c>
      <c r="AN4811" t="b">
        <v>1</v>
      </c>
      <c r="AO4811" t="b">
        <v>1</v>
      </c>
      <c r="AP4811" t="b">
        <v>1</v>
      </c>
      <c r="AQ4811" t="s">
        <v>60</v>
      </c>
      <c r="AR4811" t="s">
        <v>61</v>
      </c>
      <c r="BB4811" s="7" t="s">
        <v>14269</v>
      </c>
      <c r="BC4811" s="7" t="s">
        <v>4715</v>
      </c>
      <c r="BD4811" s="7" t="s">
        <v>52</v>
      </c>
      <c r="BE4811" s="7">
        <v>98104</v>
      </c>
      <c r="BF4811" s="7">
        <v>2066827328</v>
      </c>
      <c r="BG4811" s="7">
        <v>357627.96</v>
      </c>
      <c r="BH4811" s="7">
        <v>5782.03</v>
      </c>
      <c r="BI4811">
        <v>361655.27</v>
      </c>
      <c r="BJ4811">
        <v>0</v>
      </c>
      <c r="BK4811">
        <v>0</v>
      </c>
      <c r="BL4811">
        <v>2000</v>
      </c>
      <c r="BM4811">
        <v>57707.96</v>
      </c>
      <c r="BN4811">
        <v>222748.79</v>
      </c>
      <c r="BO4811" t="s">
        <v>14270</v>
      </c>
      <c r="BP4811">
        <v>21494</v>
      </c>
      <c r="BQ4811">
        <v>508</v>
      </c>
      <c r="BR4811">
        <v>1092</v>
      </c>
      <c r="BS4811">
        <v>121</v>
      </c>
      <c r="BT4811">
        <v>30</v>
      </c>
      <c r="BU4811" t="s">
        <v>5244</v>
      </c>
      <c r="BV4811" t="s">
        <v>4695</v>
      </c>
      <c r="BX4811">
        <v>44997.633460648147</v>
      </c>
    </row>
    <row r="4812" spans="1:76" x14ac:dyDescent="0.25">
      <c r="A4812" t="s">
        <v>14459</v>
      </c>
      <c r="B4812" t="s">
        <v>1105</v>
      </c>
      <c r="C4812" t="s">
        <v>46</v>
      </c>
      <c r="D4812">
        <v>44198</v>
      </c>
      <c r="E4812" s="1">
        <v>44697</v>
      </c>
      <c r="H4812" t="s">
        <v>47</v>
      </c>
      <c r="I4812">
        <v>44198</v>
      </c>
      <c r="J4812">
        <v>2022</v>
      </c>
      <c r="K4812" t="s">
        <v>48</v>
      </c>
      <c r="L4812" t="s">
        <v>5035</v>
      </c>
      <c r="N4812" t="s">
        <v>1106</v>
      </c>
      <c r="O4812" t="s">
        <v>143</v>
      </c>
      <c r="P4812" t="s">
        <v>115</v>
      </c>
      <c r="Q4812" t="s">
        <v>52</v>
      </c>
      <c r="R4812">
        <v>98401</v>
      </c>
      <c r="S4812" t="s">
        <v>5036</v>
      </c>
      <c r="T4812" t="s">
        <v>5037</v>
      </c>
      <c r="U4812" t="s">
        <v>5038</v>
      </c>
      <c r="V4812" t="s">
        <v>54</v>
      </c>
      <c r="W4812">
        <v>13</v>
      </c>
      <c r="X4812" t="s">
        <v>202</v>
      </c>
      <c r="Y4812">
        <v>4831</v>
      </c>
      <c r="Z4812" t="s">
        <v>115</v>
      </c>
      <c r="AA4812" t="s">
        <v>57</v>
      </c>
      <c r="AB4812">
        <v>94021</v>
      </c>
      <c r="AC4812" t="s">
        <v>146</v>
      </c>
      <c r="AD4812" t="s">
        <v>4690</v>
      </c>
      <c r="AE4812" t="s">
        <v>107</v>
      </c>
      <c r="AF4812" t="s">
        <v>107</v>
      </c>
      <c r="AI4812" s="1">
        <v>2</v>
      </c>
      <c r="AJ4812" t="s">
        <v>72</v>
      </c>
      <c r="AK4812" t="s">
        <v>4691</v>
      </c>
      <c r="AL4812">
        <v>44873</v>
      </c>
      <c r="AM4812" t="s">
        <v>4692</v>
      </c>
      <c r="AN4812" t="b">
        <v>1</v>
      </c>
      <c r="AO4812" t="b">
        <v>1</v>
      </c>
      <c r="AP4812" t="b">
        <v>1</v>
      </c>
      <c r="AQ4812" t="s">
        <v>60</v>
      </c>
      <c r="AR4812" t="s">
        <v>61</v>
      </c>
      <c r="BB4812" s="7" t="s">
        <v>83</v>
      </c>
      <c r="BC4812" s="7" t="s">
        <v>101</v>
      </c>
      <c r="BD4812" s="7" t="s">
        <v>52</v>
      </c>
      <c r="BE4812" s="7">
        <v>98109</v>
      </c>
      <c r="BF4812" s="7" t="s">
        <v>4860</v>
      </c>
      <c r="BG4812" s="7">
        <v>205157.75</v>
      </c>
      <c r="BH4812" s="7">
        <v>64300.43</v>
      </c>
      <c r="BI4812">
        <v>187969.57</v>
      </c>
      <c r="BJ4812">
        <v>0</v>
      </c>
      <c r="BK4812">
        <v>0</v>
      </c>
      <c r="BL4812">
        <v>1250</v>
      </c>
      <c r="BM4812">
        <v>10066.86</v>
      </c>
      <c r="BN4812">
        <v>0</v>
      </c>
      <c r="BO4812" t="s">
        <v>14460</v>
      </c>
      <c r="BP4812">
        <v>26337</v>
      </c>
      <c r="BQ4812">
        <v>30397</v>
      </c>
      <c r="BR4812">
        <v>93040</v>
      </c>
      <c r="BS4812">
        <v>17270</v>
      </c>
      <c r="BT4812">
        <v>27</v>
      </c>
      <c r="BU4812" t="s">
        <v>5009</v>
      </c>
      <c r="BV4812" t="s">
        <v>4695</v>
      </c>
      <c r="BX4812">
        <v>45051.624652777777</v>
      </c>
    </row>
    <row r="4813" spans="1:76" x14ac:dyDescent="0.25">
      <c r="A4813" t="s">
        <v>14824</v>
      </c>
      <c r="B4813" t="s">
        <v>14825</v>
      </c>
      <c r="C4813" t="s">
        <v>46</v>
      </c>
      <c r="D4813">
        <v>44522</v>
      </c>
      <c r="E4813" s="1">
        <v>44697</v>
      </c>
      <c r="H4813" t="s">
        <v>47</v>
      </c>
      <c r="I4813">
        <v>44522</v>
      </c>
      <c r="J4813">
        <v>2022</v>
      </c>
      <c r="K4813" t="s">
        <v>48</v>
      </c>
      <c r="L4813" t="s">
        <v>4720</v>
      </c>
      <c r="M4813" t="s">
        <v>4721</v>
      </c>
      <c r="N4813" t="s">
        <v>4722</v>
      </c>
      <c r="O4813" t="s">
        <v>4723</v>
      </c>
      <c r="P4813" t="s">
        <v>353</v>
      </c>
      <c r="Q4813" t="s">
        <v>52</v>
      </c>
      <c r="R4813">
        <v>98227</v>
      </c>
      <c r="S4813" t="s">
        <v>4724</v>
      </c>
      <c r="T4813" t="s">
        <v>4724</v>
      </c>
      <c r="U4813" t="s">
        <v>14826</v>
      </c>
      <c r="V4813" t="s">
        <v>90</v>
      </c>
      <c r="W4813">
        <v>12</v>
      </c>
      <c r="X4813" t="s">
        <v>402</v>
      </c>
      <c r="Y4813">
        <v>4771</v>
      </c>
      <c r="Z4813" t="s">
        <v>353</v>
      </c>
      <c r="AA4813" t="s">
        <v>57</v>
      </c>
      <c r="AB4813">
        <v>107471</v>
      </c>
      <c r="AC4813" t="s">
        <v>146</v>
      </c>
      <c r="AD4813" t="s">
        <v>4690</v>
      </c>
      <c r="AE4813" t="s">
        <v>107</v>
      </c>
      <c r="AF4813" t="s">
        <v>107</v>
      </c>
      <c r="AI4813" s="1"/>
      <c r="AJ4813" t="s">
        <v>72</v>
      </c>
      <c r="AK4813" t="s">
        <v>4691</v>
      </c>
      <c r="AL4813">
        <v>44873</v>
      </c>
      <c r="AM4813" t="s">
        <v>4692</v>
      </c>
      <c r="AN4813" t="b">
        <v>1</v>
      </c>
      <c r="AO4813" t="b">
        <v>1</v>
      </c>
      <c r="AP4813" t="b">
        <v>1</v>
      </c>
      <c r="AQ4813" t="s">
        <v>60</v>
      </c>
      <c r="AR4813" t="s">
        <v>61</v>
      </c>
      <c r="BB4813" s="7" t="s">
        <v>4726</v>
      </c>
      <c r="BC4813" s="7" t="s">
        <v>4715</v>
      </c>
      <c r="BD4813" s="7" t="s">
        <v>52</v>
      </c>
      <c r="BE4813" s="7">
        <v>98115</v>
      </c>
      <c r="BF4813" s="7" t="s">
        <v>4727</v>
      </c>
      <c r="BG4813" s="7">
        <v>690584.52</v>
      </c>
      <c r="BH4813" s="7">
        <v>2000</v>
      </c>
      <c r="BI4813">
        <v>690722.42</v>
      </c>
      <c r="BJ4813">
        <v>-3977</v>
      </c>
      <c r="BK4813">
        <v>0</v>
      </c>
      <c r="BL4813">
        <v>30</v>
      </c>
      <c r="BM4813">
        <v>517518.13</v>
      </c>
      <c r="BN4813">
        <v>657544.39</v>
      </c>
      <c r="BO4813" t="s">
        <v>14827</v>
      </c>
      <c r="BP4813">
        <v>29888</v>
      </c>
      <c r="BQ4813">
        <v>977</v>
      </c>
      <c r="BR4813">
        <v>567324</v>
      </c>
      <c r="BS4813">
        <v>18200</v>
      </c>
      <c r="BT4813">
        <v>42</v>
      </c>
      <c r="BU4813" t="s">
        <v>4729</v>
      </c>
      <c r="BV4813" t="s">
        <v>4695</v>
      </c>
      <c r="BX4813">
        <v>45019.939837962964</v>
      </c>
    </row>
    <row r="4814" spans="1:76" x14ac:dyDescent="0.25">
      <c r="A4814" t="s">
        <v>14828</v>
      </c>
      <c r="B4814" t="s">
        <v>14829</v>
      </c>
      <c r="C4814" t="s">
        <v>46</v>
      </c>
      <c r="D4814">
        <v>44536</v>
      </c>
      <c r="E4814" s="1">
        <v>44698</v>
      </c>
      <c r="H4814" t="s">
        <v>47</v>
      </c>
      <c r="I4814">
        <v>44536</v>
      </c>
      <c r="J4814">
        <v>2022</v>
      </c>
      <c r="K4814" t="s">
        <v>64</v>
      </c>
      <c r="L4814" t="s">
        <v>14830</v>
      </c>
      <c r="N4814" t="s">
        <v>14831</v>
      </c>
      <c r="O4814" t="s">
        <v>6123</v>
      </c>
      <c r="P4814" t="s">
        <v>68</v>
      </c>
      <c r="Q4814" t="s">
        <v>5990</v>
      </c>
      <c r="R4814" t="s">
        <v>14832</v>
      </c>
      <c r="S4814" t="s">
        <v>14833</v>
      </c>
      <c r="T4814" t="s">
        <v>14834</v>
      </c>
      <c r="U4814">
        <v>7209380975</v>
      </c>
      <c r="V4814" t="s">
        <v>90</v>
      </c>
      <c r="W4814">
        <v>12</v>
      </c>
      <c r="X4814" t="s">
        <v>247</v>
      </c>
      <c r="Y4814">
        <v>4775</v>
      </c>
      <c r="Z4814" t="s">
        <v>68</v>
      </c>
      <c r="AA4814" t="s">
        <v>57</v>
      </c>
      <c r="AB4814">
        <v>102761</v>
      </c>
      <c r="AC4814" t="s">
        <v>146</v>
      </c>
      <c r="AD4814" t="s">
        <v>4690</v>
      </c>
      <c r="AE4814" t="s">
        <v>107</v>
      </c>
      <c r="AF4814" t="s">
        <v>107</v>
      </c>
      <c r="AI4814" s="1"/>
      <c r="AJ4814" t="s">
        <v>72</v>
      </c>
      <c r="AK4814" t="s">
        <v>4691</v>
      </c>
      <c r="AL4814">
        <v>44873</v>
      </c>
      <c r="AM4814" t="s">
        <v>4692</v>
      </c>
      <c r="AN4814" t="b">
        <v>0</v>
      </c>
      <c r="AO4814" t="b">
        <v>0</v>
      </c>
      <c r="AP4814" t="b">
        <v>0</v>
      </c>
      <c r="BB4814" s="7" t="s">
        <v>14831</v>
      </c>
      <c r="BC4814" s="7" t="s">
        <v>6123</v>
      </c>
      <c r="BD4814" s="7" t="s">
        <v>5990</v>
      </c>
      <c r="BE4814" s="7" t="s">
        <v>14832</v>
      </c>
      <c r="BF4814" s="7">
        <v>4254424981</v>
      </c>
      <c r="BG4814" s="7">
        <v>23639.61</v>
      </c>
      <c r="BH4814" s="7">
        <v>0</v>
      </c>
      <c r="BI4814">
        <v>20575.97</v>
      </c>
      <c r="BJ4814">
        <v>0</v>
      </c>
      <c r="BK4814">
        <v>0</v>
      </c>
      <c r="BL4814">
        <v>0</v>
      </c>
      <c r="BO4814" t="s">
        <v>14835</v>
      </c>
      <c r="BP4814">
        <v>29930</v>
      </c>
      <c r="BQ4814">
        <v>32298</v>
      </c>
      <c r="BR4814">
        <v>567334</v>
      </c>
      <c r="BS4814">
        <v>18219</v>
      </c>
      <c r="BT4814">
        <v>46</v>
      </c>
      <c r="BU4814" t="s">
        <v>14836</v>
      </c>
      <c r="BV4814" t="s">
        <v>4695</v>
      </c>
      <c r="BX4814">
        <v>44761.597094907411</v>
      </c>
    </row>
    <row r="4815" spans="1:76" x14ac:dyDescent="0.25">
      <c r="A4815" t="s">
        <v>14837</v>
      </c>
      <c r="B4815" t="s">
        <v>14838</v>
      </c>
      <c r="C4815" t="s">
        <v>46</v>
      </c>
      <c r="D4815">
        <v>44538</v>
      </c>
      <c r="E4815" s="1">
        <v>44698</v>
      </c>
      <c r="H4815" t="s">
        <v>47</v>
      </c>
      <c r="I4815">
        <v>44538</v>
      </c>
      <c r="J4815">
        <v>2022</v>
      </c>
      <c r="K4815" t="s">
        <v>48</v>
      </c>
      <c r="L4815" t="s">
        <v>14839</v>
      </c>
      <c r="N4815" t="s">
        <v>12054</v>
      </c>
      <c r="O4815" t="s">
        <v>4715</v>
      </c>
      <c r="P4815" t="s">
        <v>68</v>
      </c>
      <c r="Q4815" t="s">
        <v>52</v>
      </c>
      <c r="R4815">
        <v>98165</v>
      </c>
      <c r="S4815" t="s">
        <v>14840</v>
      </c>
      <c r="T4815" t="s">
        <v>14840</v>
      </c>
      <c r="U4815" t="s">
        <v>14841</v>
      </c>
      <c r="V4815" t="s">
        <v>54</v>
      </c>
      <c r="W4815">
        <v>13</v>
      </c>
      <c r="X4815" t="s">
        <v>469</v>
      </c>
      <c r="Y4815">
        <v>4870</v>
      </c>
      <c r="Z4815" t="s">
        <v>68</v>
      </c>
      <c r="AA4815" t="s">
        <v>57</v>
      </c>
      <c r="AB4815">
        <v>102761</v>
      </c>
      <c r="AC4815" t="s">
        <v>146</v>
      </c>
      <c r="AD4815" t="s">
        <v>4690</v>
      </c>
      <c r="AE4815" t="s">
        <v>107</v>
      </c>
      <c r="AF4815" t="s">
        <v>107</v>
      </c>
      <c r="AI4815" s="1">
        <v>2</v>
      </c>
      <c r="AJ4815" t="s">
        <v>72</v>
      </c>
      <c r="AK4815" t="s">
        <v>4691</v>
      </c>
      <c r="AL4815">
        <v>44873</v>
      </c>
      <c r="AM4815" t="s">
        <v>4692</v>
      </c>
      <c r="AN4815" t="b">
        <v>1</v>
      </c>
      <c r="AO4815" t="b">
        <v>1</v>
      </c>
      <c r="AP4815" t="b">
        <v>1</v>
      </c>
      <c r="AQ4815" t="s">
        <v>60</v>
      </c>
      <c r="AR4815" t="s">
        <v>99</v>
      </c>
      <c r="BB4815" s="7" t="s">
        <v>6072</v>
      </c>
      <c r="BC4815" s="7" t="s">
        <v>4715</v>
      </c>
      <c r="BD4815" s="7" t="s">
        <v>52</v>
      </c>
      <c r="BE4815" s="7">
        <v>98115</v>
      </c>
      <c r="BF4815" s="7" t="s">
        <v>4716</v>
      </c>
      <c r="BG4815" s="7">
        <v>330232.64</v>
      </c>
      <c r="BH4815" s="7">
        <v>0</v>
      </c>
      <c r="BI4815">
        <v>330232.64</v>
      </c>
      <c r="BJ4815">
        <v>0</v>
      </c>
      <c r="BK4815">
        <v>0</v>
      </c>
      <c r="BL4815">
        <v>0</v>
      </c>
      <c r="BM4815">
        <v>38634.69</v>
      </c>
      <c r="BN4815">
        <v>0</v>
      </c>
      <c r="BO4815" t="s">
        <v>14842</v>
      </c>
      <c r="BP4815">
        <v>29939</v>
      </c>
      <c r="BQ4815">
        <v>32301</v>
      </c>
      <c r="BR4815">
        <v>567337</v>
      </c>
      <c r="BS4815">
        <v>18276</v>
      </c>
      <c r="BT4815">
        <v>46</v>
      </c>
      <c r="BU4815" t="s">
        <v>4718</v>
      </c>
      <c r="BV4815" t="s">
        <v>4695</v>
      </c>
      <c r="BX4815">
        <v>45015.662280092591</v>
      </c>
    </row>
    <row r="4816" spans="1:76" x14ac:dyDescent="0.25">
      <c r="A4816" t="s">
        <v>14843</v>
      </c>
      <c r="B4816" t="s">
        <v>5601</v>
      </c>
      <c r="C4816" t="s">
        <v>46</v>
      </c>
      <c r="D4816">
        <v>44564</v>
      </c>
      <c r="E4816" s="1">
        <v>44697</v>
      </c>
      <c r="H4816" t="s">
        <v>47</v>
      </c>
      <c r="I4816">
        <v>44564</v>
      </c>
      <c r="J4816">
        <v>2022</v>
      </c>
      <c r="K4816" t="s">
        <v>48</v>
      </c>
      <c r="L4816" t="s">
        <v>14844</v>
      </c>
      <c r="N4816" t="s">
        <v>14845</v>
      </c>
      <c r="O4816" t="s">
        <v>4741</v>
      </c>
      <c r="P4816" t="s">
        <v>155</v>
      </c>
      <c r="Q4816" t="s">
        <v>5990</v>
      </c>
      <c r="R4816">
        <v>98506</v>
      </c>
      <c r="S4816" t="s">
        <v>5605</v>
      </c>
      <c r="T4816" t="s">
        <v>14846</v>
      </c>
      <c r="U4816" t="s">
        <v>14847</v>
      </c>
      <c r="V4816" t="s">
        <v>4807</v>
      </c>
      <c r="W4816">
        <v>23</v>
      </c>
      <c r="X4816" t="s">
        <v>5607</v>
      </c>
      <c r="Y4816">
        <v>4229</v>
      </c>
      <c r="Z4816" t="s">
        <v>155</v>
      </c>
      <c r="AA4816" t="s">
        <v>4785</v>
      </c>
      <c r="AB4816">
        <v>195593</v>
      </c>
      <c r="AC4816" t="s">
        <v>146</v>
      </c>
      <c r="AD4816" t="s">
        <v>4690</v>
      </c>
      <c r="AE4816" t="s">
        <v>107</v>
      </c>
      <c r="AF4816" t="s">
        <v>107</v>
      </c>
      <c r="AI4816" s="1">
        <v>3</v>
      </c>
      <c r="AJ4816" t="s">
        <v>72</v>
      </c>
      <c r="AK4816" t="s">
        <v>4691</v>
      </c>
      <c r="AL4816">
        <v>44873</v>
      </c>
      <c r="AM4816" t="s">
        <v>4692</v>
      </c>
      <c r="AN4816" t="b">
        <v>1</v>
      </c>
      <c r="AO4816" t="b">
        <v>1</v>
      </c>
      <c r="AP4816" t="b">
        <v>1</v>
      </c>
      <c r="AQ4816" t="s">
        <v>60</v>
      </c>
      <c r="AR4816" t="s">
        <v>61</v>
      </c>
      <c r="BB4816" s="7" t="s">
        <v>14845</v>
      </c>
      <c r="BC4816" s="7" t="s">
        <v>4741</v>
      </c>
      <c r="BD4816" s="7" t="s">
        <v>5990</v>
      </c>
      <c r="BE4816" s="7">
        <v>98506</v>
      </c>
      <c r="BF4816" s="7" t="s">
        <v>14848</v>
      </c>
      <c r="BG4816" s="7">
        <v>71513.67</v>
      </c>
      <c r="BH4816" s="7">
        <v>40.76</v>
      </c>
      <c r="BI4816">
        <v>75542.25</v>
      </c>
      <c r="BJ4816">
        <v>4000</v>
      </c>
      <c r="BK4816">
        <v>0</v>
      </c>
      <c r="BL4816">
        <v>0</v>
      </c>
      <c r="BM4816">
        <v>357.49</v>
      </c>
      <c r="BN4816">
        <v>0</v>
      </c>
      <c r="BO4816" t="s">
        <v>14849</v>
      </c>
      <c r="BP4816">
        <v>30026</v>
      </c>
      <c r="BQ4816">
        <v>860</v>
      </c>
      <c r="BR4816">
        <v>567400</v>
      </c>
      <c r="BS4816">
        <v>18417</v>
      </c>
      <c r="BU4816" t="s">
        <v>14850</v>
      </c>
      <c r="BV4816" t="s">
        <v>4695</v>
      </c>
      <c r="BX4816">
        <v>44915.402453703704</v>
      </c>
    </row>
    <row r="4817" spans="1:76" x14ac:dyDescent="0.25">
      <c r="A4817" t="s">
        <v>14859</v>
      </c>
      <c r="B4817" t="s">
        <v>14860</v>
      </c>
      <c r="C4817" t="s">
        <v>46</v>
      </c>
      <c r="D4817">
        <v>44544</v>
      </c>
      <c r="E4817" s="1">
        <v>44698</v>
      </c>
      <c r="H4817" t="s">
        <v>47</v>
      </c>
      <c r="I4817">
        <v>44544</v>
      </c>
      <c r="J4817">
        <v>2022</v>
      </c>
      <c r="K4817" t="s">
        <v>48</v>
      </c>
      <c r="L4817" t="s">
        <v>14861</v>
      </c>
      <c r="N4817" t="s">
        <v>14862</v>
      </c>
      <c r="O4817" t="s">
        <v>14863</v>
      </c>
      <c r="P4817" t="s">
        <v>1794</v>
      </c>
      <c r="Q4817" t="s">
        <v>6080</v>
      </c>
      <c r="R4817">
        <v>98376</v>
      </c>
      <c r="S4817" t="s">
        <v>14864</v>
      </c>
      <c r="T4817" t="s">
        <v>14865</v>
      </c>
      <c r="U4817" t="s">
        <v>14866</v>
      </c>
      <c r="V4817" t="s">
        <v>4807</v>
      </c>
      <c r="W4817">
        <v>23</v>
      </c>
      <c r="X4817" t="s">
        <v>5167</v>
      </c>
      <c r="Y4817">
        <v>3433</v>
      </c>
      <c r="Z4817" t="s">
        <v>1794</v>
      </c>
      <c r="AA4817" t="s">
        <v>4785</v>
      </c>
      <c r="AB4817">
        <v>27575</v>
      </c>
      <c r="AC4817" t="s">
        <v>146</v>
      </c>
      <c r="AD4817" t="s">
        <v>4690</v>
      </c>
      <c r="AE4817" t="s">
        <v>107</v>
      </c>
      <c r="AF4817" t="s">
        <v>107</v>
      </c>
      <c r="AI4817" s="1">
        <v>3</v>
      </c>
      <c r="AJ4817" t="s">
        <v>72</v>
      </c>
      <c r="AK4817" t="s">
        <v>4691</v>
      </c>
      <c r="AL4817">
        <v>44873</v>
      </c>
      <c r="AM4817" t="s">
        <v>4692</v>
      </c>
      <c r="AN4817" t="b">
        <v>1</v>
      </c>
      <c r="AO4817" t="b">
        <v>1</v>
      </c>
      <c r="AP4817" t="b">
        <v>1</v>
      </c>
      <c r="AQ4817" t="s">
        <v>60</v>
      </c>
      <c r="AR4817" t="s">
        <v>61</v>
      </c>
      <c r="BB4817" s="7" t="s">
        <v>14862</v>
      </c>
      <c r="BC4817" s="7" t="s">
        <v>14863</v>
      </c>
      <c r="BD4817" s="7" t="s">
        <v>6080</v>
      </c>
      <c r="BE4817" s="7">
        <v>98376</v>
      </c>
      <c r="BF4817" s="7" t="s">
        <v>5517</v>
      </c>
      <c r="BG4817" s="7">
        <v>19037.71</v>
      </c>
      <c r="BH4817" s="7">
        <v>0</v>
      </c>
      <c r="BI4817">
        <v>18990.05</v>
      </c>
      <c r="BJ4817">
        <v>0</v>
      </c>
      <c r="BK4817">
        <v>0</v>
      </c>
      <c r="BL4817">
        <v>0</v>
      </c>
      <c r="BM4817">
        <v>131.41</v>
      </c>
      <c r="BN4817">
        <v>0</v>
      </c>
      <c r="BO4817" t="s">
        <v>14867</v>
      </c>
      <c r="BP4817">
        <v>29938</v>
      </c>
      <c r="BQ4817">
        <v>497</v>
      </c>
      <c r="BR4817">
        <v>567348</v>
      </c>
      <c r="BS4817">
        <v>18592</v>
      </c>
      <c r="BU4817" t="s">
        <v>14868</v>
      </c>
      <c r="BV4817" t="s">
        <v>4695</v>
      </c>
      <c r="BX4817">
        <v>44932.602407407408</v>
      </c>
    </row>
    <row r="4818" spans="1:76" x14ac:dyDescent="0.25">
      <c r="A4818" t="s">
        <v>14879</v>
      </c>
      <c r="B4818" t="s">
        <v>14880</v>
      </c>
      <c r="C4818" t="s">
        <v>46</v>
      </c>
      <c r="D4818">
        <v>44593</v>
      </c>
      <c r="E4818" s="1">
        <v>44697</v>
      </c>
      <c r="H4818" t="s">
        <v>47</v>
      </c>
      <c r="I4818">
        <v>44593</v>
      </c>
      <c r="J4818">
        <v>2022</v>
      </c>
      <c r="K4818" t="s">
        <v>48</v>
      </c>
      <c r="L4818" t="s">
        <v>14881</v>
      </c>
      <c r="N4818" t="s">
        <v>14882</v>
      </c>
      <c r="O4818" t="s">
        <v>4715</v>
      </c>
      <c r="P4818" t="s">
        <v>68</v>
      </c>
      <c r="Q4818" t="s">
        <v>52</v>
      </c>
      <c r="R4818">
        <v>98139</v>
      </c>
      <c r="S4818" t="s">
        <v>5882</v>
      </c>
      <c r="T4818" t="s">
        <v>14883</v>
      </c>
      <c r="U4818" t="s">
        <v>5883</v>
      </c>
      <c r="V4818" t="s">
        <v>90</v>
      </c>
      <c r="W4818">
        <v>12</v>
      </c>
      <c r="X4818" t="s">
        <v>450</v>
      </c>
      <c r="Y4818">
        <v>4765</v>
      </c>
      <c r="Z4818" t="s">
        <v>68</v>
      </c>
      <c r="AA4818" t="s">
        <v>57</v>
      </c>
      <c r="AB4818">
        <v>109534</v>
      </c>
      <c r="AC4818" t="s">
        <v>146</v>
      </c>
      <c r="AD4818" t="s">
        <v>4690</v>
      </c>
      <c r="AE4818" t="s">
        <v>107</v>
      </c>
      <c r="AF4818" t="s">
        <v>107</v>
      </c>
      <c r="AI4818" s="1"/>
      <c r="AJ4818" t="s">
        <v>72</v>
      </c>
      <c r="AK4818" t="s">
        <v>4691</v>
      </c>
      <c r="AL4818">
        <v>44873</v>
      </c>
      <c r="AM4818" t="s">
        <v>4692</v>
      </c>
      <c r="AN4818" t="b">
        <v>1</v>
      </c>
      <c r="AO4818" t="b">
        <v>1</v>
      </c>
      <c r="AP4818" t="b">
        <v>1</v>
      </c>
      <c r="AQ4818" t="s">
        <v>60</v>
      </c>
      <c r="AR4818" t="s">
        <v>61</v>
      </c>
      <c r="BB4818" s="7" t="s">
        <v>4838</v>
      </c>
      <c r="BC4818" s="7" t="s">
        <v>4715</v>
      </c>
      <c r="BD4818" s="7" t="s">
        <v>52</v>
      </c>
      <c r="BE4818" s="7">
        <v>98104</v>
      </c>
      <c r="BF4818" s="7">
        <v>2066827328</v>
      </c>
      <c r="BG4818" s="7">
        <v>176059.16</v>
      </c>
      <c r="BH4818" s="7">
        <v>9228.08</v>
      </c>
      <c r="BI4818">
        <v>159518.03</v>
      </c>
      <c r="BJ4818">
        <v>0</v>
      </c>
      <c r="BK4818">
        <v>0</v>
      </c>
      <c r="BL4818">
        <v>2500</v>
      </c>
      <c r="BM4818">
        <v>131.41</v>
      </c>
      <c r="BN4818">
        <v>0</v>
      </c>
      <c r="BO4818" t="s">
        <v>14884</v>
      </c>
      <c r="BP4818">
        <v>30217</v>
      </c>
      <c r="BQ4818">
        <v>449</v>
      </c>
      <c r="BR4818">
        <v>567525</v>
      </c>
      <c r="BS4818">
        <v>18960</v>
      </c>
      <c r="BT4818">
        <v>36</v>
      </c>
      <c r="BU4818" t="s">
        <v>5244</v>
      </c>
      <c r="BV4818" t="s">
        <v>4695</v>
      </c>
      <c r="BX4818">
        <v>45110.568101851852</v>
      </c>
    </row>
    <row r="4819" spans="1:76" x14ac:dyDescent="0.25">
      <c r="A4819" t="s">
        <v>14885</v>
      </c>
      <c r="B4819" t="s">
        <v>5068</v>
      </c>
      <c r="C4819" t="s">
        <v>46</v>
      </c>
      <c r="D4819">
        <v>44566</v>
      </c>
      <c r="E4819" s="1">
        <v>44697</v>
      </c>
      <c r="H4819" t="s">
        <v>47</v>
      </c>
      <c r="I4819">
        <v>44566</v>
      </c>
      <c r="J4819">
        <v>2022</v>
      </c>
      <c r="K4819" t="s">
        <v>48</v>
      </c>
      <c r="L4819" t="s">
        <v>5069</v>
      </c>
      <c r="N4819" t="s">
        <v>13669</v>
      </c>
      <c r="O4819" t="s">
        <v>5014</v>
      </c>
      <c r="P4819" t="s">
        <v>115</v>
      </c>
      <c r="Q4819" t="s">
        <v>52</v>
      </c>
      <c r="R4819">
        <v>98335</v>
      </c>
      <c r="S4819" t="s">
        <v>5072</v>
      </c>
      <c r="T4819" t="s">
        <v>5072</v>
      </c>
      <c r="U4819" t="s">
        <v>4733</v>
      </c>
      <c r="V4819" t="s">
        <v>54</v>
      </c>
      <c r="W4819">
        <v>13</v>
      </c>
      <c r="X4819" t="s">
        <v>114</v>
      </c>
      <c r="Y4819">
        <v>4829</v>
      </c>
      <c r="Z4819" t="s">
        <v>115</v>
      </c>
      <c r="AA4819" t="s">
        <v>57</v>
      </c>
      <c r="AB4819">
        <v>108581</v>
      </c>
      <c r="AC4819" t="s">
        <v>146</v>
      </c>
      <c r="AD4819" t="s">
        <v>4690</v>
      </c>
      <c r="AE4819" t="s">
        <v>107</v>
      </c>
      <c r="AF4819" t="s">
        <v>107</v>
      </c>
      <c r="AI4819" s="1">
        <v>1</v>
      </c>
      <c r="AJ4819" t="s">
        <v>72</v>
      </c>
      <c r="AK4819" t="s">
        <v>4691</v>
      </c>
      <c r="AL4819">
        <v>44873</v>
      </c>
      <c r="AM4819" t="s">
        <v>4692</v>
      </c>
      <c r="AN4819" t="b">
        <v>1</v>
      </c>
      <c r="AO4819" t="b">
        <v>1</v>
      </c>
      <c r="AP4819" t="b">
        <v>1</v>
      </c>
      <c r="AQ4819" t="s">
        <v>60</v>
      </c>
      <c r="AR4819" t="s">
        <v>99</v>
      </c>
      <c r="BB4819" s="7" t="s">
        <v>4838</v>
      </c>
      <c r="BC4819" s="7" t="s">
        <v>4715</v>
      </c>
      <c r="BD4819" s="7" t="s">
        <v>52</v>
      </c>
      <c r="BE4819" s="7">
        <v>98104</v>
      </c>
      <c r="BF4819" s="7" t="s">
        <v>4733</v>
      </c>
      <c r="BG4819" s="7">
        <v>389804.27</v>
      </c>
      <c r="BH4819" s="7">
        <v>0</v>
      </c>
      <c r="BI4819">
        <v>370484.8</v>
      </c>
      <c r="BJ4819">
        <v>0</v>
      </c>
      <c r="BK4819">
        <v>0</v>
      </c>
      <c r="BL4819">
        <v>0</v>
      </c>
      <c r="BM4819">
        <v>27043.68</v>
      </c>
      <c r="BN4819">
        <v>193854.44</v>
      </c>
      <c r="BO4819" t="s">
        <v>14886</v>
      </c>
      <c r="BP4819">
        <v>30035</v>
      </c>
      <c r="BQ4819">
        <v>32322</v>
      </c>
      <c r="BR4819">
        <v>567415</v>
      </c>
      <c r="BS4819">
        <v>18754</v>
      </c>
      <c r="BT4819">
        <v>26</v>
      </c>
      <c r="BU4819" t="s">
        <v>4984</v>
      </c>
      <c r="BV4819" t="s">
        <v>4695</v>
      </c>
      <c r="BX4819">
        <v>45300.691400462965</v>
      </c>
    </row>
    <row r="4820" spans="1:76" x14ac:dyDescent="0.25">
      <c r="A4820" t="s">
        <v>14887</v>
      </c>
      <c r="B4820" t="s">
        <v>2364</v>
      </c>
      <c r="C4820" t="s">
        <v>46</v>
      </c>
      <c r="D4820">
        <v>44200</v>
      </c>
      <c r="E4820" s="1">
        <v>44697</v>
      </c>
      <c r="H4820" t="s">
        <v>47</v>
      </c>
      <c r="I4820">
        <v>44200</v>
      </c>
      <c r="J4820">
        <v>2022</v>
      </c>
      <c r="K4820" t="s">
        <v>48</v>
      </c>
      <c r="L4820" t="s">
        <v>13370</v>
      </c>
      <c r="N4820" t="s">
        <v>83</v>
      </c>
      <c r="O4820" t="s">
        <v>101</v>
      </c>
      <c r="P4820" t="s">
        <v>68</v>
      </c>
      <c r="Q4820" t="s">
        <v>52</v>
      </c>
      <c r="R4820">
        <v>98109</v>
      </c>
      <c r="S4820" t="s">
        <v>13371</v>
      </c>
      <c r="T4820" t="s">
        <v>13372</v>
      </c>
      <c r="U4820" t="s">
        <v>13373</v>
      </c>
      <c r="V4820" t="s">
        <v>54</v>
      </c>
      <c r="W4820">
        <v>13</v>
      </c>
      <c r="X4820" t="s">
        <v>654</v>
      </c>
      <c r="Y4820">
        <v>4864</v>
      </c>
      <c r="Z4820" t="s">
        <v>68</v>
      </c>
      <c r="AA4820" t="s">
        <v>57</v>
      </c>
      <c r="AB4820">
        <v>95714</v>
      </c>
      <c r="AC4820" t="s">
        <v>146</v>
      </c>
      <c r="AD4820" t="s">
        <v>4690</v>
      </c>
      <c r="AE4820" t="s">
        <v>107</v>
      </c>
      <c r="AF4820" t="s">
        <v>107</v>
      </c>
      <c r="AI4820" s="1">
        <v>1</v>
      </c>
      <c r="AJ4820" t="s">
        <v>72</v>
      </c>
      <c r="AK4820" t="s">
        <v>4691</v>
      </c>
      <c r="AL4820">
        <v>44873</v>
      </c>
      <c r="AM4820" t="s">
        <v>4692</v>
      </c>
      <c r="AN4820" t="b">
        <v>1</v>
      </c>
      <c r="AO4820" t="b">
        <v>1</v>
      </c>
      <c r="AP4820" t="b">
        <v>1</v>
      </c>
      <c r="AQ4820" t="s">
        <v>60</v>
      </c>
      <c r="AR4820" t="s">
        <v>61</v>
      </c>
      <c r="BB4820" s="7" t="s">
        <v>83</v>
      </c>
      <c r="BC4820" s="7" t="s">
        <v>101</v>
      </c>
      <c r="BD4820" s="7" t="s">
        <v>52</v>
      </c>
      <c r="BE4820" s="7">
        <v>98109</v>
      </c>
      <c r="BF4820" s="7" t="s">
        <v>4860</v>
      </c>
      <c r="BG4820" s="7">
        <v>106719.47</v>
      </c>
      <c r="BH4820" s="7">
        <v>54278.97</v>
      </c>
      <c r="BI4820">
        <v>127826.48</v>
      </c>
      <c r="BJ4820">
        <v>0</v>
      </c>
      <c r="BK4820">
        <v>0</v>
      </c>
      <c r="BL4820">
        <v>1250</v>
      </c>
      <c r="BM4820">
        <v>131.41</v>
      </c>
      <c r="BN4820">
        <v>0</v>
      </c>
      <c r="BO4820" t="s">
        <v>14888</v>
      </c>
      <c r="BP4820">
        <v>26359</v>
      </c>
      <c r="BQ4820">
        <v>30402</v>
      </c>
      <c r="BR4820">
        <v>93048</v>
      </c>
      <c r="BS4820">
        <v>17272</v>
      </c>
      <c r="BT4820">
        <v>43</v>
      </c>
      <c r="BU4820" t="s">
        <v>5009</v>
      </c>
      <c r="BV4820" t="s">
        <v>4695</v>
      </c>
      <c r="BX4820">
        <v>45032.370613425926</v>
      </c>
    </row>
    <row r="4821" spans="1:76" x14ac:dyDescent="0.25">
      <c r="A4821" t="s">
        <v>14889</v>
      </c>
      <c r="B4821" t="s">
        <v>14890</v>
      </c>
      <c r="C4821" t="s">
        <v>46</v>
      </c>
      <c r="D4821">
        <v>44638</v>
      </c>
      <c r="E4821" s="1">
        <v>44697</v>
      </c>
      <c r="H4821" t="s">
        <v>47</v>
      </c>
      <c r="I4821">
        <v>44638</v>
      </c>
      <c r="J4821">
        <v>2022</v>
      </c>
      <c r="K4821" t="s">
        <v>48</v>
      </c>
      <c r="L4821" t="s">
        <v>14891</v>
      </c>
      <c r="N4821" t="s">
        <v>14892</v>
      </c>
      <c r="O4821" t="s">
        <v>4758</v>
      </c>
      <c r="P4821" t="s">
        <v>68</v>
      </c>
      <c r="Q4821" t="s">
        <v>52</v>
      </c>
      <c r="R4821">
        <v>98063</v>
      </c>
      <c r="S4821" t="s">
        <v>14893</v>
      </c>
      <c r="T4821" t="s">
        <v>14894</v>
      </c>
      <c r="U4821">
        <v>2532966370</v>
      </c>
      <c r="V4821" t="s">
        <v>54</v>
      </c>
      <c r="W4821">
        <v>13</v>
      </c>
      <c r="X4821" t="s">
        <v>745</v>
      </c>
      <c r="Y4821">
        <v>4837</v>
      </c>
      <c r="Z4821" t="s">
        <v>68</v>
      </c>
      <c r="AA4821" t="s">
        <v>57</v>
      </c>
      <c r="AB4821">
        <v>82636</v>
      </c>
      <c r="AC4821" t="s">
        <v>146</v>
      </c>
      <c r="AD4821" t="s">
        <v>4690</v>
      </c>
      <c r="AE4821" t="s">
        <v>107</v>
      </c>
      <c r="AF4821" t="s">
        <v>107</v>
      </c>
      <c r="AI4821" s="1">
        <v>2</v>
      </c>
      <c r="AJ4821" t="s">
        <v>72</v>
      </c>
      <c r="AK4821" t="s">
        <v>4691</v>
      </c>
      <c r="AL4821">
        <v>44873</v>
      </c>
      <c r="AM4821" t="s">
        <v>4692</v>
      </c>
      <c r="AN4821" t="b">
        <v>1</v>
      </c>
      <c r="AO4821" t="b">
        <v>1</v>
      </c>
      <c r="AP4821" t="b">
        <v>0</v>
      </c>
      <c r="AQ4821" t="s">
        <v>177</v>
      </c>
      <c r="BB4821" s="7" t="s">
        <v>14892</v>
      </c>
      <c r="BC4821" s="7" t="s">
        <v>4758</v>
      </c>
      <c r="BD4821" s="7" t="s">
        <v>52</v>
      </c>
      <c r="BE4821" s="7">
        <v>98063</v>
      </c>
      <c r="BF4821" s="7">
        <v>2068547164</v>
      </c>
      <c r="BG4821" s="7">
        <v>71161.8</v>
      </c>
      <c r="BH4821" s="7">
        <v>0</v>
      </c>
      <c r="BI4821">
        <v>56165.15</v>
      </c>
      <c r="BJ4821">
        <v>1398.73</v>
      </c>
      <c r="BK4821">
        <v>300</v>
      </c>
      <c r="BL4821">
        <v>8090.94</v>
      </c>
      <c r="BM4821">
        <v>73.510000000000005</v>
      </c>
      <c r="BN4821">
        <v>0</v>
      </c>
      <c r="BO4821" t="s">
        <v>14895</v>
      </c>
      <c r="BP4821">
        <v>30464</v>
      </c>
      <c r="BQ4821">
        <v>32590</v>
      </c>
      <c r="BR4821">
        <v>567697</v>
      </c>
      <c r="BS4821">
        <v>18903</v>
      </c>
      <c r="BT4821">
        <v>30</v>
      </c>
      <c r="BU4821" t="s">
        <v>14896</v>
      </c>
      <c r="BV4821" t="s">
        <v>4695</v>
      </c>
      <c r="BX4821">
        <v>44845.719872685186</v>
      </c>
    </row>
    <row r="4822" spans="1:76" x14ac:dyDescent="0.25">
      <c r="A4822" t="s">
        <v>14897</v>
      </c>
      <c r="B4822" t="s">
        <v>14898</v>
      </c>
      <c r="C4822" t="s">
        <v>46</v>
      </c>
      <c r="D4822">
        <v>44653</v>
      </c>
      <c r="E4822" s="1">
        <v>44697</v>
      </c>
      <c r="I4822">
        <v>44653</v>
      </c>
      <c r="J4822">
        <v>2022</v>
      </c>
      <c r="K4822" t="s">
        <v>48</v>
      </c>
      <c r="L4822" t="s">
        <v>6953</v>
      </c>
      <c r="N4822" t="s">
        <v>14899</v>
      </c>
      <c r="O4822" t="s">
        <v>6793</v>
      </c>
      <c r="P4822" t="s">
        <v>1794</v>
      </c>
      <c r="Q4822" t="s">
        <v>52</v>
      </c>
      <c r="R4822">
        <v>98368</v>
      </c>
      <c r="S4822" t="s">
        <v>14900</v>
      </c>
      <c r="T4822" t="s">
        <v>14901</v>
      </c>
      <c r="U4822" t="s">
        <v>14902</v>
      </c>
      <c r="V4822" t="s">
        <v>5571</v>
      </c>
      <c r="W4822">
        <v>28</v>
      </c>
      <c r="X4822" t="s">
        <v>5167</v>
      </c>
      <c r="Y4822">
        <v>3433</v>
      </c>
      <c r="Z4822" t="s">
        <v>1794</v>
      </c>
      <c r="AA4822" t="s">
        <v>4785</v>
      </c>
      <c r="AB4822">
        <v>27575</v>
      </c>
      <c r="AC4822" t="s">
        <v>146</v>
      </c>
      <c r="AD4822" t="s">
        <v>4690</v>
      </c>
      <c r="AE4822" t="s">
        <v>107</v>
      </c>
      <c r="AF4822" t="s">
        <v>107</v>
      </c>
      <c r="AI4822" s="1"/>
      <c r="AJ4822" t="s">
        <v>72</v>
      </c>
      <c r="AK4822" t="s">
        <v>4691</v>
      </c>
      <c r="AL4822">
        <v>44873</v>
      </c>
      <c r="AM4822" t="s">
        <v>4878</v>
      </c>
      <c r="AN4822" t="b">
        <v>1</v>
      </c>
      <c r="AO4822" t="b">
        <v>1</v>
      </c>
      <c r="AP4822" t="b">
        <v>1</v>
      </c>
      <c r="AQ4822" t="s">
        <v>60</v>
      </c>
      <c r="AR4822" t="s">
        <v>61</v>
      </c>
      <c r="BB4822" s="7" t="s">
        <v>14899</v>
      </c>
      <c r="BC4822" s="7" t="s">
        <v>6793</v>
      </c>
      <c r="BD4822" s="7" t="s">
        <v>52</v>
      </c>
      <c r="BE4822" s="7">
        <v>98368</v>
      </c>
      <c r="BF4822" s="7" t="s">
        <v>14902</v>
      </c>
      <c r="BO4822" t="s">
        <v>14903</v>
      </c>
      <c r="BP4822">
        <v>30535</v>
      </c>
      <c r="BQ4822">
        <v>6361</v>
      </c>
      <c r="BR4822">
        <v>567777</v>
      </c>
      <c r="BU4822" t="s">
        <v>6953</v>
      </c>
      <c r="BV4822" t="s">
        <v>4695</v>
      </c>
      <c r="BX4822">
        <v>45023.421944444446</v>
      </c>
    </row>
    <row r="4823" spans="1:76" x14ac:dyDescent="0.25">
      <c r="A4823" t="s">
        <v>14904</v>
      </c>
      <c r="B4823" t="s">
        <v>14905</v>
      </c>
      <c r="C4823" t="s">
        <v>46</v>
      </c>
      <c r="D4823">
        <v>44699</v>
      </c>
      <c r="E4823" s="1">
        <v>44699</v>
      </c>
      <c r="I4823">
        <v>44699</v>
      </c>
      <c r="J4823">
        <v>2022</v>
      </c>
      <c r="K4823" t="s">
        <v>48</v>
      </c>
      <c r="L4823" t="s">
        <v>14906</v>
      </c>
      <c r="N4823" t="s">
        <v>14907</v>
      </c>
      <c r="O4823" t="s">
        <v>13473</v>
      </c>
      <c r="P4823" t="s">
        <v>80</v>
      </c>
      <c r="Q4823" t="s">
        <v>11479</v>
      </c>
      <c r="R4823">
        <v>98541</v>
      </c>
      <c r="S4823" t="s">
        <v>14908</v>
      </c>
      <c r="T4823" t="s">
        <v>14908</v>
      </c>
      <c r="U4823" t="s">
        <v>14909</v>
      </c>
      <c r="V4823" t="s">
        <v>54</v>
      </c>
      <c r="W4823">
        <v>13</v>
      </c>
      <c r="X4823" t="s">
        <v>82</v>
      </c>
      <c r="Y4823">
        <v>4825</v>
      </c>
      <c r="Z4823" t="s">
        <v>80</v>
      </c>
      <c r="AA4823" t="s">
        <v>57</v>
      </c>
      <c r="AB4823">
        <v>111203</v>
      </c>
      <c r="AC4823" t="s">
        <v>146</v>
      </c>
      <c r="AD4823" t="s">
        <v>4690</v>
      </c>
      <c r="AE4823" t="s">
        <v>107</v>
      </c>
      <c r="AF4823" t="s">
        <v>107</v>
      </c>
      <c r="AI4823" s="1">
        <v>2</v>
      </c>
      <c r="AJ4823" t="s">
        <v>72</v>
      </c>
      <c r="AK4823" t="s">
        <v>4691</v>
      </c>
      <c r="AL4823">
        <v>44873</v>
      </c>
      <c r="AM4823" t="s">
        <v>4878</v>
      </c>
      <c r="AN4823" t="b">
        <v>1</v>
      </c>
      <c r="AO4823" t="b">
        <v>1</v>
      </c>
      <c r="AP4823" t="b">
        <v>0</v>
      </c>
      <c r="AQ4823" t="s">
        <v>177</v>
      </c>
      <c r="BB4823" s="7" t="s">
        <v>14907</v>
      </c>
      <c r="BC4823" s="7" t="s">
        <v>13473</v>
      </c>
      <c r="BD4823" s="7" t="s">
        <v>11479</v>
      </c>
      <c r="BE4823" s="7">
        <v>98541</v>
      </c>
      <c r="BF4823" s="7" t="s">
        <v>14909</v>
      </c>
      <c r="BO4823" t="s">
        <v>14910</v>
      </c>
      <c r="BP4823">
        <v>30878</v>
      </c>
      <c r="BQ4823">
        <v>30182</v>
      </c>
      <c r="BR4823">
        <v>580194</v>
      </c>
      <c r="BT4823">
        <v>24</v>
      </c>
      <c r="BU4823" t="s">
        <v>14906</v>
      </c>
      <c r="BV4823" t="s">
        <v>4695</v>
      </c>
      <c r="BX4823">
        <v>44796.64234953704</v>
      </c>
    </row>
    <row r="4824" spans="1:76" x14ac:dyDescent="0.25">
      <c r="A4824" t="s">
        <v>14911</v>
      </c>
      <c r="B4824" t="s">
        <v>14912</v>
      </c>
      <c r="C4824" t="s">
        <v>46</v>
      </c>
      <c r="D4824">
        <v>44711</v>
      </c>
      <c r="E4824" s="1">
        <v>44701</v>
      </c>
      <c r="H4824" t="s">
        <v>47</v>
      </c>
      <c r="I4824">
        <v>44711</v>
      </c>
      <c r="J4824">
        <v>2022</v>
      </c>
      <c r="K4824" t="s">
        <v>48</v>
      </c>
      <c r="L4824" t="s">
        <v>14913</v>
      </c>
      <c r="N4824" t="s">
        <v>14914</v>
      </c>
      <c r="O4824" t="s">
        <v>5044</v>
      </c>
      <c r="P4824" t="s">
        <v>241</v>
      </c>
      <c r="Q4824" t="s">
        <v>52</v>
      </c>
      <c r="R4824">
        <v>98909</v>
      </c>
      <c r="S4824" t="s">
        <v>14915</v>
      </c>
      <c r="T4824" t="s">
        <v>14915</v>
      </c>
      <c r="U4824" t="s">
        <v>14916</v>
      </c>
      <c r="V4824" t="s">
        <v>4807</v>
      </c>
      <c r="W4824">
        <v>23</v>
      </c>
      <c r="X4824" t="s">
        <v>8532</v>
      </c>
      <c r="Y4824">
        <v>4418</v>
      </c>
      <c r="Z4824" t="s">
        <v>241</v>
      </c>
      <c r="AA4824" t="s">
        <v>4785</v>
      </c>
      <c r="AB4824">
        <v>127365</v>
      </c>
      <c r="AC4824" t="s">
        <v>146</v>
      </c>
      <c r="AD4824" t="s">
        <v>4690</v>
      </c>
      <c r="AE4824" t="s">
        <v>107</v>
      </c>
      <c r="AF4824" t="s">
        <v>107</v>
      </c>
      <c r="AI4824" s="1">
        <v>2</v>
      </c>
      <c r="AJ4824" t="s">
        <v>72</v>
      </c>
      <c r="AK4824" t="s">
        <v>4691</v>
      </c>
      <c r="AL4824">
        <v>44873</v>
      </c>
      <c r="AM4824" t="s">
        <v>4692</v>
      </c>
      <c r="AN4824" t="b">
        <v>1</v>
      </c>
      <c r="AO4824" t="b">
        <v>1</v>
      </c>
      <c r="AP4824" t="b">
        <v>0</v>
      </c>
      <c r="AQ4824" t="s">
        <v>177</v>
      </c>
      <c r="BB4824" s="7" t="s">
        <v>14917</v>
      </c>
      <c r="BC4824" s="7" t="s">
        <v>5044</v>
      </c>
      <c r="BD4824" s="7" t="s">
        <v>52</v>
      </c>
      <c r="BE4824" s="7">
        <v>98908</v>
      </c>
      <c r="BF4824" s="7" t="s">
        <v>14918</v>
      </c>
      <c r="BG4824" s="7">
        <v>1864.89</v>
      </c>
      <c r="BH4824" s="7">
        <v>0</v>
      </c>
      <c r="BI4824">
        <v>1739.03</v>
      </c>
      <c r="BJ4824">
        <v>0</v>
      </c>
      <c r="BK4824">
        <v>0</v>
      </c>
      <c r="BL4824">
        <v>354.14</v>
      </c>
      <c r="BO4824" t="s">
        <v>14919</v>
      </c>
      <c r="BP4824">
        <v>31071</v>
      </c>
      <c r="BQ4824">
        <v>3379</v>
      </c>
      <c r="BR4824">
        <v>649364</v>
      </c>
      <c r="BS4824">
        <v>19295</v>
      </c>
      <c r="BU4824" t="s">
        <v>14920</v>
      </c>
      <c r="BV4824" t="s">
        <v>4695</v>
      </c>
      <c r="BX4824">
        <v>45412.831886574073</v>
      </c>
    </row>
    <row r="4825" spans="1:76" x14ac:dyDescent="0.25">
      <c r="A4825" t="s">
        <v>14921</v>
      </c>
      <c r="B4825" t="s">
        <v>14870</v>
      </c>
      <c r="C4825" t="s">
        <v>46</v>
      </c>
      <c r="D4825">
        <v>44715</v>
      </c>
      <c r="E4825" s="1">
        <v>44701</v>
      </c>
      <c r="H4825" t="s">
        <v>47</v>
      </c>
      <c r="I4825">
        <v>44715</v>
      </c>
      <c r="J4825">
        <v>2022</v>
      </c>
      <c r="K4825" t="s">
        <v>48</v>
      </c>
      <c r="L4825" t="s">
        <v>14871</v>
      </c>
      <c r="M4825" t="s">
        <v>14872</v>
      </c>
      <c r="N4825" t="s">
        <v>14873</v>
      </c>
      <c r="O4825" t="s">
        <v>14874</v>
      </c>
      <c r="P4825" t="s">
        <v>96</v>
      </c>
      <c r="Q4825" t="s">
        <v>52</v>
      </c>
      <c r="R4825">
        <v>99336</v>
      </c>
      <c r="S4825" t="s">
        <v>14875</v>
      </c>
      <c r="T4825" t="s">
        <v>14875</v>
      </c>
      <c r="U4825">
        <v>5097830282</v>
      </c>
      <c r="V4825" t="s">
        <v>54</v>
      </c>
      <c r="W4825">
        <v>13</v>
      </c>
      <c r="X4825" t="s">
        <v>98</v>
      </c>
      <c r="Y4825">
        <v>4793</v>
      </c>
      <c r="Z4825" t="s">
        <v>96</v>
      </c>
      <c r="AA4825" t="s">
        <v>57</v>
      </c>
      <c r="AB4825">
        <v>95572</v>
      </c>
      <c r="AC4825" t="s">
        <v>146</v>
      </c>
      <c r="AD4825" t="s">
        <v>4690</v>
      </c>
      <c r="AE4825" t="s">
        <v>107</v>
      </c>
      <c r="AF4825" t="s">
        <v>107</v>
      </c>
      <c r="AI4825" s="1">
        <v>2</v>
      </c>
      <c r="AJ4825" t="s">
        <v>72</v>
      </c>
      <c r="AK4825" t="s">
        <v>4691</v>
      </c>
      <c r="AL4825">
        <v>44873</v>
      </c>
      <c r="AM4825" t="s">
        <v>4692</v>
      </c>
      <c r="AN4825" t="b">
        <v>1</v>
      </c>
      <c r="AO4825" t="b">
        <v>1</v>
      </c>
      <c r="AP4825" t="b">
        <v>0</v>
      </c>
      <c r="AQ4825" t="s">
        <v>177</v>
      </c>
      <c r="BB4825" s="7" t="s">
        <v>14873</v>
      </c>
      <c r="BC4825" s="7" t="s">
        <v>14874</v>
      </c>
      <c r="BD4825" s="7" t="s">
        <v>52</v>
      </c>
      <c r="BE4825" s="7">
        <v>99336</v>
      </c>
      <c r="BF4825" s="7">
        <v>5097830282</v>
      </c>
      <c r="BG4825" s="7">
        <v>580</v>
      </c>
      <c r="BH4825" s="7">
        <v>159</v>
      </c>
      <c r="BI4825">
        <v>2106.4299999999998</v>
      </c>
      <c r="BJ4825">
        <v>0</v>
      </c>
      <c r="BK4825">
        <v>0</v>
      </c>
      <c r="BL4825">
        <v>0</v>
      </c>
      <c r="BM4825">
        <v>220.53</v>
      </c>
      <c r="BN4825">
        <v>0</v>
      </c>
      <c r="BO4825" t="s">
        <v>14922</v>
      </c>
      <c r="BP4825">
        <v>31135</v>
      </c>
      <c r="BQ4825">
        <v>11763</v>
      </c>
      <c r="BR4825">
        <v>643969</v>
      </c>
      <c r="BS4825">
        <v>19276</v>
      </c>
      <c r="BT4825">
        <v>8</v>
      </c>
      <c r="BU4825" t="s">
        <v>14878</v>
      </c>
      <c r="BV4825" t="s">
        <v>4695</v>
      </c>
      <c r="BX4825">
        <v>44840.706944444442</v>
      </c>
    </row>
    <row r="4826" spans="1:76" x14ac:dyDescent="0.25">
      <c r="A4826" t="s">
        <v>14923</v>
      </c>
      <c r="B4826" t="s">
        <v>1227</v>
      </c>
      <c r="C4826" t="s">
        <v>46</v>
      </c>
      <c r="D4826">
        <v>43459</v>
      </c>
      <c r="E4826" s="1">
        <v>44697</v>
      </c>
      <c r="H4826" t="s">
        <v>47</v>
      </c>
      <c r="I4826">
        <v>43459</v>
      </c>
      <c r="J4826">
        <v>2022</v>
      </c>
      <c r="K4826" t="s">
        <v>48</v>
      </c>
      <c r="L4826" t="s">
        <v>14924</v>
      </c>
      <c r="N4826" t="s">
        <v>14925</v>
      </c>
      <c r="O4826" t="s">
        <v>4715</v>
      </c>
      <c r="P4826" t="s">
        <v>68</v>
      </c>
      <c r="Q4826" t="s">
        <v>52</v>
      </c>
      <c r="R4826">
        <v>98177</v>
      </c>
      <c r="S4826" t="s">
        <v>14926</v>
      </c>
      <c r="T4826" t="s">
        <v>14926</v>
      </c>
      <c r="U4826" t="s">
        <v>14927</v>
      </c>
      <c r="V4826" t="s">
        <v>90</v>
      </c>
      <c r="W4826">
        <v>12</v>
      </c>
      <c r="X4826" t="s">
        <v>823</v>
      </c>
      <c r="Y4826">
        <v>4761</v>
      </c>
      <c r="Z4826" t="s">
        <v>68</v>
      </c>
      <c r="AA4826" t="s">
        <v>57</v>
      </c>
      <c r="AB4826">
        <v>99430</v>
      </c>
      <c r="AC4826" t="s">
        <v>146</v>
      </c>
      <c r="AD4826" t="s">
        <v>4690</v>
      </c>
      <c r="AE4826" t="s">
        <v>107</v>
      </c>
      <c r="AF4826" t="s">
        <v>107</v>
      </c>
      <c r="AI4826" s="1"/>
      <c r="AJ4826" t="s">
        <v>72</v>
      </c>
      <c r="AK4826" t="s">
        <v>4691</v>
      </c>
      <c r="AL4826">
        <v>44873</v>
      </c>
      <c r="AM4826" t="s">
        <v>4692</v>
      </c>
      <c r="AN4826" t="b">
        <v>1</v>
      </c>
      <c r="AO4826" t="b">
        <v>1</v>
      </c>
      <c r="AP4826" t="b">
        <v>1</v>
      </c>
      <c r="AQ4826" t="s">
        <v>60</v>
      </c>
      <c r="AR4826" t="s">
        <v>61</v>
      </c>
      <c r="BB4826" s="7" t="s">
        <v>4838</v>
      </c>
      <c r="BC4826" s="7" t="s">
        <v>4715</v>
      </c>
      <c r="BD4826" s="7" t="s">
        <v>52</v>
      </c>
      <c r="BE4826" s="7">
        <v>98104</v>
      </c>
      <c r="BF4826" s="7" t="s">
        <v>14928</v>
      </c>
      <c r="BG4826" s="7">
        <v>186329.05</v>
      </c>
      <c r="BH4826" s="7">
        <v>17326.98</v>
      </c>
      <c r="BI4826">
        <v>181312.06</v>
      </c>
      <c r="BJ4826">
        <v>0</v>
      </c>
      <c r="BK4826">
        <v>0</v>
      </c>
      <c r="BL4826">
        <v>0</v>
      </c>
      <c r="BM4826">
        <v>160.36000000000001</v>
      </c>
      <c r="BN4826">
        <v>0</v>
      </c>
      <c r="BO4826" t="s">
        <v>14929</v>
      </c>
      <c r="BP4826">
        <v>17083</v>
      </c>
      <c r="BQ4826">
        <v>877</v>
      </c>
      <c r="BR4826">
        <v>1059</v>
      </c>
      <c r="BS4826">
        <v>110</v>
      </c>
      <c r="BT4826">
        <v>32</v>
      </c>
      <c r="BU4826" t="s">
        <v>5244</v>
      </c>
      <c r="BV4826" t="s">
        <v>4695</v>
      </c>
      <c r="BX4826">
        <v>45032.85769675926</v>
      </c>
    </row>
    <row r="4827" spans="1:76" x14ac:dyDescent="0.25">
      <c r="A4827" t="s">
        <v>14930</v>
      </c>
      <c r="B4827" t="s">
        <v>14931</v>
      </c>
      <c r="C4827" t="s">
        <v>46</v>
      </c>
      <c r="D4827">
        <v>44612</v>
      </c>
      <c r="E4827" s="1">
        <v>44697</v>
      </c>
      <c r="H4827" t="s">
        <v>47</v>
      </c>
      <c r="I4827">
        <v>44612</v>
      </c>
      <c r="J4827">
        <v>2022</v>
      </c>
      <c r="K4827" t="s">
        <v>48</v>
      </c>
      <c r="L4827" t="s">
        <v>14932</v>
      </c>
      <c r="N4827" t="s">
        <v>14933</v>
      </c>
      <c r="O4827" t="s">
        <v>14388</v>
      </c>
      <c r="P4827" t="s">
        <v>394</v>
      </c>
      <c r="Q4827" t="s">
        <v>52</v>
      </c>
      <c r="R4827">
        <v>98221</v>
      </c>
      <c r="S4827" t="s">
        <v>14934</v>
      </c>
      <c r="T4827" t="s">
        <v>14934</v>
      </c>
      <c r="U4827">
        <v>3604201649</v>
      </c>
      <c r="V4827" t="s">
        <v>5396</v>
      </c>
      <c r="W4827">
        <v>20</v>
      </c>
      <c r="X4827" t="s">
        <v>5461</v>
      </c>
      <c r="Y4827">
        <v>4064</v>
      </c>
      <c r="Z4827" t="s">
        <v>394</v>
      </c>
      <c r="AA4827" t="s">
        <v>4785</v>
      </c>
      <c r="AB4827">
        <v>85132</v>
      </c>
      <c r="AC4827" t="s">
        <v>146</v>
      </c>
      <c r="AD4827" t="s">
        <v>4690</v>
      </c>
      <c r="AE4827" t="s">
        <v>107</v>
      </c>
      <c r="AF4827" t="s">
        <v>107</v>
      </c>
      <c r="AI4827" s="1"/>
      <c r="AJ4827" t="s">
        <v>72</v>
      </c>
      <c r="AK4827" t="s">
        <v>4691</v>
      </c>
      <c r="AL4827">
        <v>44873</v>
      </c>
      <c r="AM4827" t="s">
        <v>4692</v>
      </c>
      <c r="AN4827" t="b">
        <v>1</v>
      </c>
      <c r="AO4827" t="b">
        <v>1</v>
      </c>
      <c r="AP4827" t="b">
        <v>1</v>
      </c>
      <c r="AQ4827" t="s">
        <v>60</v>
      </c>
      <c r="AR4827" t="s">
        <v>61</v>
      </c>
      <c r="BB4827" s="7" t="s">
        <v>14933</v>
      </c>
      <c r="BC4827" s="7" t="s">
        <v>14388</v>
      </c>
      <c r="BD4827" s="7" t="s">
        <v>52</v>
      </c>
      <c r="BE4827" s="7">
        <v>98221</v>
      </c>
      <c r="BF4827" s="7">
        <v>3604201649</v>
      </c>
      <c r="BG4827" s="7">
        <v>5111.75</v>
      </c>
      <c r="BH4827" s="7">
        <v>114.45</v>
      </c>
      <c r="BI4827">
        <v>5974.89</v>
      </c>
      <c r="BJ4827">
        <v>2568.79</v>
      </c>
      <c r="BK4827">
        <v>0</v>
      </c>
      <c r="BL4827">
        <v>0</v>
      </c>
      <c r="BM4827">
        <v>115.8</v>
      </c>
      <c r="BN4827">
        <v>0</v>
      </c>
      <c r="BO4827" t="s">
        <v>14935</v>
      </c>
      <c r="BP4827">
        <v>30314</v>
      </c>
      <c r="BQ4827">
        <v>858</v>
      </c>
      <c r="BR4827">
        <v>567578</v>
      </c>
      <c r="BS4827">
        <v>19254</v>
      </c>
      <c r="BU4827" t="s">
        <v>14936</v>
      </c>
      <c r="BV4827" t="s">
        <v>4695</v>
      </c>
      <c r="BX4827">
        <v>44968.495312500003</v>
      </c>
    </row>
    <row r="4828" spans="1:76" x14ac:dyDescent="0.25">
      <c r="A4828" t="s">
        <v>14937</v>
      </c>
      <c r="B4828" t="s">
        <v>14938</v>
      </c>
      <c r="C4828" t="s">
        <v>46</v>
      </c>
      <c r="D4828">
        <v>44774</v>
      </c>
      <c r="E4828" s="1">
        <v>44755</v>
      </c>
      <c r="H4828" t="s">
        <v>47</v>
      </c>
      <c r="I4828">
        <v>44774</v>
      </c>
      <c r="J4828">
        <v>2022</v>
      </c>
      <c r="K4828" t="s">
        <v>48</v>
      </c>
      <c r="L4828" t="s">
        <v>14939</v>
      </c>
      <c r="N4828" t="s">
        <v>14940</v>
      </c>
      <c r="O4828" t="s">
        <v>11564</v>
      </c>
      <c r="P4828" t="s">
        <v>68</v>
      </c>
      <c r="Q4828" t="s">
        <v>11479</v>
      </c>
      <c r="R4828">
        <v>98391</v>
      </c>
      <c r="S4828" t="s">
        <v>14941</v>
      </c>
      <c r="T4828" t="s">
        <v>14942</v>
      </c>
      <c r="U4828" t="s">
        <v>14943</v>
      </c>
      <c r="V4828" t="s">
        <v>54</v>
      </c>
      <c r="W4828">
        <v>13</v>
      </c>
      <c r="X4828" t="s">
        <v>306</v>
      </c>
      <c r="Y4828">
        <v>4839</v>
      </c>
      <c r="Z4828" t="s">
        <v>68</v>
      </c>
      <c r="AA4828" t="s">
        <v>57</v>
      </c>
      <c r="AB4828">
        <v>103029</v>
      </c>
      <c r="AC4828" t="s">
        <v>146</v>
      </c>
      <c r="AD4828" t="s">
        <v>4690</v>
      </c>
      <c r="AE4828" t="s">
        <v>107</v>
      </c>
      <c r="AF4828" t="s">
        <v>107</v>
      </c>
      <c r="AI4828" s="1">
        <v>2</v>
      </c>
      <c r="AJ4828" t="s">
        <v>72</v>
      </c>
      <c r="AK4828" t="s">
        <v>4691</v>
      </c>
      <c r="AL4828">
        <v>44873</v>
      </c>
      <c r="AM4828" t="s">
        <v>4692</v>
      </c>
      <c r="AN4828" t="b">
        <v>1</v>
      </c>
      <c r="AO4828" t="b">
        <v>1</v>
      </c>
      <c r="AP4828" t="b">
        <v>1</v>
      </c>
      <c r="AQ4828" t="s">
        <v>60</v>
      </c>
      <c r="AR4828" t="s">
        <v>99</v>
      </c>
      <c r="BB4828" s="7" t="s">
        <v>14940</v>
      </c>
      <c r="BC4828" s="7" t="s">
        <v>11564</v>
      </c>
      <c r="BD4828" s="7" t="s">
        <v>11479</v>
      </c>
      <c r="BE4828" s="7">
        <v>98391</v>
      </c>
      <c r="BF4828" s="7" t="s">
        <v>14943</v>
      </c>
      <c r="BG4828" s="7">
        <v>8431.5</v>
      </c>
      <c r="BH4828" s="7">
        <v>0</v>
      </c>
      <c r="BI4828">
        <v>7342.71</v>
      </c>
      <c r="BJ4828">
        <v>0</v>
      </c>
      <c r="BK4828">
        <v>0</v>
      </c>
      <c r="BL4828">
        <v>0</v>
      </c>
      <c r="BM4828">
        <v>86.85</v>
      </c>
      <c r="BN4828">
        <v>0</v>
      </c>
      <c r="BO4828" t="s">
        <v>14944</v>
      </c>
      <c r="BP4828">
        <v>31285</v>
      </c>
      <c r="BQ4828">
        <v>35290</v>
      </c>
      <c r="BR4828">
        <v>688912</v>
      </c>
      <c r="BS4828">
        <v>19352</v>
      </c>
      <c r="BT4828">
        <v>31</v>
      </c>
      <c r="BU4828" t="s">
        <v>14939</v>
      </c>
      <c r="BV4828" t="s">
        <v>4695</v>
      </c>
      <c r="BX4828">
        <v>44915.402303240742</v>
      </c>
    </row>
    <row r="4829" spans="1:76" x14ac:dyDescent="0.25">
      <c r="A4829" t="s">
        <v>14945</v>
      </c>
      <c r="B4829" t="s">
        <v>14946</v>
      </c>
      <c r="C4829" t="s">
        <v>46</v>
      </c>
      <c r="D4829">
        <v>44758</v>
      </c>
      <c r="E4829" s="1"/>
      <c r="H4829" t="s">
        <v>47</v>
      </c>
      <c r="I4829">
        <v>44758</v>
      </c>
      <c r="J4829">
        <v>2022</v>
      </c>
      <c r="K4829" t="s">
        <v>85</v>
      </c>
      <c r="L4829" t="s">
        <v>14947</v>
      </c>
      <c r="N4829" t="s">
        <v>14948</v>
      </c>
      <c r="O4829" t="s">
        <v>5044</v>
      </c>
      <c r="P4829" t="s">
        <v>241</v>
      </c>
      <c r="Q4829" t="s">
        <v>52</v>
      </c>
      <c r="R4829">
        <v>98908</v>
      </c>
      <c r="S4829" t="s">
        <v>14949</v>
      </c>
      <c r="T4829" t="s">
        <v>14950</v>
      </c>
      <c r="U4829">
        <v>5099697388</v>
      </c>
      <c r="V4829" t="s">
        <v>4807</v>
      </c>
      <c r="W4829">
        <v>23</v>
      </c>
      <c r="X4829" t="s">
        <v>8532</v>
      </c>
      <c r="Y4829">
        <v>4418</v>
      </c>
      <c r="Z4829" t="s">
        <v>241</v>
      </c>
      <c r="AA4829" t="s">
        <v>4785</v>
      </c>
      <c r="AB4829">
        <v>127365</v>
      </c>
      <c r="AC4829" t="s">
        <v>146</v>
      </c>
      <c r="AD4829" t="s">
        <v>4690</v>
      </c>
      <c r="AE4829" t="s">
        <v>107</v>
      </c>
      <c r="AF4829" t="s">
        <v>107</v>
      </c>
      <c r="AI4829" s="1">
        <v>1</v>
      </c>
      <c r="AJ4829" t="s">
        <v>72</v>
      </c>
      <c r="AK4829" t="s">
        <v>4691</v>
      </c>
      <c r="AL4829">
        <v>44873</v>
      </c>
      <c r="AM4829" t="s">
        <v>4692</v>
      </c>
      <c r="AN4829" t="b">
        <v>1</v>
      </c>
      <c r="BB4829" s="7" t="s">
        <v>14948</v>
      </c>
      <c r="BC4829" s="7" t="s">
        <v>5044</v>
      </c>
      <c r="BD4829" s="7" t="s">
        <v>52</v>
      </c>
      <c r="BE4829" s="7">
        <v>98908</v>
      </c>
      <c r="BF4829" s="7">
        <v>5099697388</v>
      </c>
      <c r="BG4829" s="7">
        <v>41815.14</v>
      </c>
      <c r="BH4829" s="7">
        <v>0</v>
      </c>
      <c r="BI4829">
        <v>41815.14</v>
      </c>
      <c r="BJ4829">
        <v>0</v>
      </c>
      <c r="BK4829">
        <v>0</v>
      </c>
      <c r="BL4829">
        <v>0</v>
      </c>
      <c r="BM4829">
        <v>115.8</v>
      </c>
      <c r="BN4829">
        <v>0</v>
      </c>
      <c r="BO4829" t="s">
        <v>14951</v>
      </c>
      <c r="BP4829">
        <v>31262</v>
      </c>
      <c r="BQ4829">
        <v>35292</v>
      </c>
      <c r="BR4829">
        <v>688914</v>
      </c>
      <c r="BS4829">
        <v>19335</v>
      </c>
      <c r="BU4829" t="s">
        <v>14947</v>
      </c>
      <c r="BV4829" t="s">
        <v>4695</v>
      </c>
      <c r="BX4829">
        <v>44930.459918981483</v>
      </c>
    </row>
    <row r="4830" spans="1:76" x14ac:dyDescent="0.25">
      <c r="A4830" t="s">
        <v>15079</v>
      </c>
      <c r="B4830" t="s">
        <v>2140</v>
      </c>
      <c r="C4830" t="s">
        <v>46</v>
      </c>
      <c r="D4830">
        <v>43468</v>
      </c>
      <c r="E4830" s="1">
        <v>44697</v>
      </c>
      <c r="H4830" t="s">
        <v>47</v>
      </c>
      <c r="I4830">
        <v>43468</v>
      </c>
      <c r="J4830">
        <v>2022</v>
      </c>
      <c r="K4830" t="s">
        <v>48</v>
      </c>
      <c r="L4830" t="s">
        <v>11202</v>
      </c>
      <c r="N4830" t="s">
        <v>2141</v>
      </c>
      <c r="O4830" t="s">
        <v>101</v>
      </c>
      <c r="P4830" t="s">
        <v>68</v>
      </c>
      <c r="Q4830" t="s">
        <v>52</v>
      </c>
      <c r="R4830">
        <v>98102</v>
      </c>
      <c r="S4830" t="s">
        <v>2142</v>
      </c>
      <c r="T4830" t="s">
        <v>11203</v>
      </c>
      <c r="U4830" t="s">
        <v>11204</v>
      </c>
      <c r="V4830" t="s">
        <v>90</v>
      </c>
      <c r="W4830">
        <v>12</v>
      </c>
      <c r="X4830" t="s">
        <v>194</v>
      </c>
      <c r="Y4830">
        <v>4763</v>
      </c>
      <c r="Z4830" t="s">
        <v>68</v>
      </c>
      <c r="AA4830" t="s">
        <v>57</v>
      </c>
      <c r="AB4830">
        <v>105920</v>
      </c>
      <c r="AC4830" t="s">
        <v>146</v>
      </c>
      <c r="AD4830" t="s">
        <v>4690</v>
      </c>
      <c r="AE4830" t="s">
        <v>107</v>
      </c>
      <c r="AF4830" t="s">
        <v>107</v>
      </c>
      <c r="AI4830" s="1"/>
      <c r="AJ4830" t="s">
        <v>72</v>
      </c>
      <c r="AK4830" t="s">
        <v>4691</v>
      </c>
      <c r="AL4830">
        <v>44873</v>
      </c>
      <c r="AM4830" t="s">
        <v>4692</v>
      </c>
      <c r="AN4830" t="b">
        <v>1</v>
      </c>
      <c r="AO4830" t="b">
        <v>1</v>
      </c>
      <c r="AP4830" t="b">
        <v>1</v>
      </c>
      <c r="AQ4830" t="s">
        <v>60</v>
      </c>
      <c r="AR4830" t="s">
        <v>61</v>
      </c>
      <c r="BB4830" s="7" t="s">
        <v>128</v>
      </c>
      <c r="BC4830" s="7" t="s">
        <v>101</v>
      </c>
      <c r="BD4830" s="7" t="s">
        <v>52</v>
      </c>
      <c r="BE4830" s="7">
        <v>98112</v>
      </c>
      <c r="BF4830" s="7" t="s">
        <v>4772</v>
      </c>
      <c r="BG4830" s="7">
        <v>164459.14000000001</v>
      </c>
      <c r="BH4830" s="7">
        <v>3672.21</v>
      </c>
      <c r="BI4830">
        <v>153131.35</v>
      </c>
      <c r="BJ4830">
        <v>0</v>
      </c>
      <c r="BK4830">
        <v>0</v>
      </c>
      <c r="BL4830">
        <v>0</v>
      </c>
      <c r="BM4830">
        <v>131.41</v>
      </c>
      <c r="BN4830">
        <v>0</v>
      </c>
      <c r="BO4830" t="s">
        <v>15080</v>
      </c>
      <c r="BP4830">
        <v>13949</v>
      </c>
      <c r="BQ4830">
        <v>522</v>
      </c>
      <c r="BR4830">
        <v>1076</v>
      </c>
      <c r="BS4830">
        <v>105</v>
      </c>
      <c r="BT4830">
        <v>34</v>
      </c>
      <c r="BU4830" t="s">
        <v>5333</v>
      </c>
      <c r="BV4830" t="s">
        <v>4695</v>
      </c>
      <c r="BX4830">
        <v>45033.563032407408</v>
      </c>
    </row>
    <row r="4831" spans="1:76" x14ac:dyDescent="0.25">
      <c r="A4831" t="s">
        <v>15081</v>
      </c>
      <c r="B4831" t="s">
        <v>1496</v>
      </c>
      <c r="C4831" t="s">
        <v>46</v>
      </c>
      <c r="D4831">
        <v>43411</v>
      </c>
      <c r="E4831" s="1">
        <v>44699</v>
      </c>
      <c r="H4831" t="s">
        <v>47</v>
      </c>
      <c r="I4831">
        <v>43411</v>
      </c>
      <c r="J4831">
        <v>2022</v>
      </c>
      <c r="K4831" t="s">
        <v>48</v>
      </c>
      <c r="L4831" t="s">
        <v>5531</v>
      </c>
      <c r="N4831" t="s">
        <v>1497</v>
      </c>
      <c r="O4831" t="s">
        <v>609</v>
      </c>
      <c r="P4831" t="s">
        <v>68</v>
      </c>
      <c r="Q4831" t="s">
        <v>52</v>
      </c>
      <c r="R4831">
        <v>98073</v>
      </c>
      <c r="S4831" t="s">
        <v>1498</v>
      </c>
      <c r="T4831" t="s">
        <v>15082</v>
      </c>
      <c r="U4831" t="s">
        <v>5533</v>
      </c>
      <c r="V4831" t="s">
        <v>90</v>
      </c>
      <c r="W4831">
        <v>12</v>
      </c>
      <c r="X4831" t="s">
        <v>1235</v>
      </c>
      <c r="Y4831">
        <v>4774</v>
      </c>
      <c r="Z4831" t="s">
        <v>68</v>
      </c>
      <c r="AA4831" t="s">
        <v>57</v>
      </c>
      <c r="AB4831">
        <v>96735</v>
      </c>
      <c r="AC4831" t="s">
        <v>146</v>
      </c>
      <c r="AD4831" t="s">
        <v>4690</v>
      </c>
      <c r="AE4831" t="s">
        <v>107</v>
      </c>
      <c r="AF4831" t="s">
        <v>107</v>
      </c>
      <c r="AI4831" s="1"/>
      <c r="AJ4831" t="s">
        <v>72</v>
      </c>
      <c r="AK4831" t="s">
        <v>4691</v>
      </c>
      <c r="AL4831">
        <v>44873</v>
      </c>
      <c r="AM4831" t="s">
        <v>4692</v>
      </c>
      <c r="AN4831" t="b">
        <v>1</v>
      </c>
      <c r="AO4831" t="b">
        <v>1</v>
      </c>
      <c r="AP4831" t="b">
        <v>1</v>
      </c>
      <c r="AQ4831" t="s">
        <v>60</v>
      </c>
      <c r="AR4831" t="s">
        <v>61</v>
      </c>
      <c r="BB4831" s="7" t="s">
        <v>1497</v>
      </c>
      <c r="BC4831" s="7" t="s">
        <v>609</v>
      </c>
      <c r="BD4831" s="7" t="s">
        <v>52</v>
      </c>
      <c r="BE4831" s="7">
        <v>98073</v>
      </c>
      <c r="BF4831" s="7" t="s">
        <v>4716</v>
      </c>
      <c r="BG4831" s="7">
        <v>464612.34</v>
      </c>
      <c r="BH4831" s="7">
        <v>0</v>
      </c>
      <c r="BI4831">
        <v>466359.84</v>
      </c>
      <c r="BJ4831">
        <v>0</v>
      </c>
      <c r="BK4831">
        <v>0</v>
      </c>
      <c r="BL4831">
        <v>0</v>
      </c>
      <c r="BM4831">
        <v>131.41</v>
      </c>
      <c r="BN4831">
        <v>236030.88</v>
      </c>
      <c r="BO4831" t="s">
        <v>15083</v>
      </c>
      <c r="BP4831">
        <v>5046</v>
      </c>
      <c r="BQ4831">
        <v>572</v>
      </c>
      <c r="BR4831">
        <v>1086</v>
      </c>
      <c r="BS4831">
        <v>87</v>
      </c>
      <c r="BT4831">
        <v>45</v>
      </c>
      <c r="BU4831" t="s">
        <v>5470</v>
      </c>
      <c r="BV4831" t="s">
        <v>4695</v>
      </c>
      <c r="BX4831">
        <v>45030.801400462966</v>
      </c>
    </row>
    <row r="4832" spans="1:76" x14ac:dyDescent="0.25">
      <c r="A4832" t="s">
        <v>15552</v>
      </c>
      <c r="B4832" t="s">
        <v>3062</v>
      </c>
      <c r="C4832" t="s">
        <v>46</v>
      </c>
      <c r="D4832">
        <v>43596</v>
      </c>
      <c r="E4832" s="1">
        <v>44697</v>
      </c>
      <c r="H4832" t="s">
        <v>47</v>
      </c>
      <c r="I4832">
        <v>43596</v>
      </c>
      <c r="J4832">
        <v>2022</v>
      </c>
      <c r="K4832" t="s">
        <v>48</v>
      </c>
      <c r="L4832" t="s">
        <v>5179</v>
      </c>
      <c r="N4832" t="s">
        <v>5180</v>
      </c>
      <c r="O4832" t="s">
        <v>5071</v>
      </c>
      <c r="P4832" t="s">
        <v>115</v>
      </c>
      <c r="Q4832" t="s">
        <v>52</v>
      </c>
      <c r="R4832">
        <v>98366</v>
      </c>
      <c r="S4832" t="s">
        <v>5181</v>
      </c>
      <c r="T4832" t="s">
        <v>5181</v>
      </c>
      <c r="U4832" t="s">
        <v>5182</v>
      </c>
      <c r="V4832" t="s">
        <v>90</v>
      </c>
      <c r="W4832">
        <v>12</v>
      </c>
      <c r="X4832" t="s">
        <v>523</v>
      </c>
      <c r="Y4832">
        <v>4755</v>
      </c>
      <c r="Z4832" t="s">
        <v>115</v>
      </c>
      <c r="AA4832" t="s">
        <v>57</v>
      </c>
      <c r="AB4832">
        <v>108581</v>
      </c>
      <c r="AC4832" t="s">
        <v>146</v>
      </c>
      <c r="AD4832" t="s">
        <v>4690</v>
      </c>
      <c r="AE4832" t="s">
        <v>107</v>
      </c>
      <c r="AF4832" t="s">
        <v>107</v>
      </c>
      <c r="AI4832" s="1"/>
      <c r="AJ4832" t="s">
        <v>72</v>
      </c>
      <c r="AK4832" t="s">
        <v>4691</v>
      </c>
      <c r="AL4832">
        <v>44873</v>
      </c>
      <c r="AM4832" t="s">
        <v>4692</v>
      </c>
      <c r="AN4832" t="b">
        <v>1</v>
      </c>
      <c r="AO4832" t="b">
        <v>1</v>
      </c>
      <c r="AP4832" t="b">
        <v>1</v>
      </c>
      <c r="AQ4832" t="s">
        <v>60</v>
      </c>
      <c r="AR4832" t="s">
        <v>61</v>
      </c>
      <c r="BB4832" s="7" t="s">
        <v>4771</v>
      </c>
      <c r="BC4832" s="7" t="s">
        <v>4715</v>
      </c>
      <c r="BD4832" s="7" t="s">
        <v>52</v>
      </c>
      <c r="BE4832" s="7">
        <v>98112</v>
      </c>
      <c r="BF4832" s="7" t="s">
        <v>4772</v>
      </c>
      <c r="BG4832" s="7">
        <v>1019204.13</v>
      </c>
      <c r="BH4832" s="7">
        <v>10208.879999999999</v>
      </c>
      <c r="BI4832">
        <v>1016710.21</v>
      </c>
      <c r="BJ4832">
        <v>0</v>
      </c>
      <c r="BK4832">
        <v>0</v>
      </c>
      <c r="BL4832">
        <v>3000</v>
      </c>
      <c r="BM4832">
        <v>453704.74</v>
      </c>
      <c r="BN4832">
        <v>1159788.02</v>
      </c>
      <c r="BO4832" t="s">
        <v>15553</v>
      </c>
      <c r="BP4832">
        <v>15930</v>
      </c>
      <c r="BQ4832">
        <v>1026</v>
      </c>
      <c r="BR4832">
        <v>1090</v>
      </c>
      <c r="BS4832">
        <v>107</v>
      </c>
      <c r="BT4832">
        <v>26</v>
      </c>
      <c r="BU4832" t="s">
        <v>4774</v>
      </c>
      <c r="BV4832" t="s">
        <v>4695</v>
      </c>
      <c r="BX4832">
        <v>45057.467569444445</v>
      </c>
    </row>
    <row r="4833" spans="1:76" x14ac:dyDescent="0.25">
      <c r="A4833" t="s">
        <v>15656</v>
      </c>
      <c r="B4833" t="s">
        <v>999</v>
      </c>
      <c r="C4833" t="s">
        <v>46</v>
      </c>
      <c r="D4833">
        <v>44200</v>
      </c>
      <c r="E4833" s="1"/>
      <c r="H4833" t="s">
        <v>47</v>
      </c>
      <c r="I4833">
        <v>44200</v>
      </c>
      <c r="J4833">
        <v>2022</v>
      </c>
      <c r="K4833" t="s">
        <v>85</v>
      </c>
      <c r="L4833" t="s">
        <v>1000</v>
      </c>
      <c r="N4833" t="s">
        <v>12944</v>
      </c>
      <c r="O4833" t="s">
        <v>339</v>
      </c>
      <c r="P4833" t="s">
        <v>68</v>
      </c>
      <c r="Q4833" t="s">
        <v>52</v>
      </c>
      <c r="R4833">
        <v>98012</v>
      </c>
      <c r="S4833" t="s">
        <v>1002</v>
      </c>
      <c r="T4833" t="s">
        <v>5888</v>
      </c>
      <c r="U4833" t="s">
        <v>5889</v>
      </c>
      <c r="V4833" t="s">
        <v>54</v>
      </c>
      <c r="W4833">
        <v>13</v>
      </c>
      <c r="X4833" t="s">
        <v>759</v>
      </c>
      <c r="Y4833">
        <v>4866</v>
      </c>
      <c r="Z4833" t="s">
        <v>68</v>
      </c>
      <c r="AA4833" t="s">
        <v>57</v>
      </c>
      <c r="AB4833">
        <v>94933</v>
      </c>
      <c r="AC4833" t="s">
        <v>146</v>
      </c>
      <c r="AD4833" t="s">
        <v>4690</v>
      </c>
      <c r="AE4833" t="s">
        <v>107</v>
      </c>
      <c r="AF4833" t="s">
        <v>107</v>
      </c>
      <c r="AI4833" s="1">
        <v>1</v>
      </c>
      <c r="AJ4833" t="s">
        <v>72</v>
      </c>
      <c r="AK4833" t="s">
        <v>4691</v>
      </c>
      <c r="AL4833">
        <v>44873</v>
      </c>
      <c r="AM4833" t="s">
        <v>4692</v>
      </c>
      <c r="AN4833" t="b">
        <v>1</v>
      </c>
      <c r="BB4833" s="7" t="s">
        <v>83</v>
      </c>
      <c r="BC4833" s="7" t="s">
        <v>101</v>
      </c>
      <c r="BD4833" s="7" t="s">
        <v>52</v>
      </c>
      <c r="BE4833" s="7">
        <v>98109</v>
      </c>
      <c r="BF4833" s="7" t="s">
        <v>4860</v>
      </c>
      <c r="BG4833" s="7">
        <v>16010.1</v>
      </c>
      <c r="BH4833" s="7">
        <v>21930.61</v>
      </c>
      <c r="BI4833">
        <v>37940.71</v>
      </c>
      <c r="BJ4833">
        <v>0</v>
      </c>
      <c r="BK4833">
        <v>0</v>
      </c>
      <c r="BL4833">
        <v>0</v>
      </c>
      <c r="BM4833">
        <v>5211.51</v>
      </c>
      <c r="BN4833">
        <v>0</v>
      </c>
      <c r="BO4833" t="s">
        <v>15657</v>
      </c>
      <c r="BP4833">
        <v>26360</v>
      </c>
      <c r="BQ4833">
        <v>26449</v>
      </c>
      <c r="BR4833">
        <v>93050</v>
      </c>
      <c r="BS4833">
        <v>17283</v>
      </c>
      <c r="BT4833">
        <v>44</v>
      </c>
      <c r="BU4833" t="s">
        <v>5009</v>
      </c>
      <c r="BV4833" t="s">
        <v>4695</v>
      </c>
      <c r="BX4833">
        <v>45030.403414351851</v>
      </c>
    </row>
    <row r="4834" spans="1:76" x14ac:dyDescent="0.25">
      <c r="A4834" t="s">
        <v>16014</v>
      </c>
      <c r="B4834" t="s">
        <v>16015</v>
      </c>
      <c r="C4834" t="s">
        <v>46</v>
      </c>
      <c r="D4834">
        <v>44264</v>
      </c>
      <c r="E4834" s="1">
        <v>44697</v>
      </c>
      <c r="H4834" t="s">
        <v>47</v>
      </c>
      <c r="I4834">
        <v>44264</v>
      </c>
      <c r="J4834">
        <v>2022</v>
      </c>
      <c r="K4834" t="s">
        <v>48</v>
      </c>
      <c r="L4834" t="s">
        <v>5030</v>
      </c>
      <c r="N4834" t="s">
        <v>4726</v>
      </c>
      <c r="O4834" t="s">
        <v>4715</v>
      </c>
      <c r="P4834" t="s">
        <v>68</v>
      </c>
      <c r="Q4834" t="s">
        <v>52</v>
      </c>
      <c r="R4834">
        <v>98115</v>
      </c>
      <c r="S4834" t="s">
        <v>7440</v>
      </c>
      <c r="T4834" t="s">
        <v>7440</v>
      </c>
      <c r="U4834" t="s">
        <v>5032</v>
      </c>
      <c r="V4834" t="s">
        <v>54</v>
      </c>
      <c r="W4834">
        <v>13</v>
      </c>
      <c r="X4834" t="s">
        <v>469</v>
      </c>
      <c r="Y4834">
        <v>4870</v>
      </c>
      <c r="Z4834" t="s">
        <v>68</v>
      </c>
      <c r="AA4834" t="s">
        <v>57</v>
      </c>
      <c r="AB4834">
        <v>102761</v>
      </c>
      <c r="AC4834" t="s">
        <v>146</v>
      </c>
      <c r="AD4834" t="s">
        <v>4690</v>
      </c>
      <c r="AE4834" t="s">
        <v>107</v>
      </c>
      <c r="AF4834" t="s">
        <v>107</v>
      </c>
      <c r="AI4834" s="1">
        <v>1</v>
      </c>
      <c r="AJ4834" t="s">
        <v>72</v>
      </c>
      <c r="AK4834" t="s">
        <v>4691</v>
      </c>
      <c r="AL4834">
        <v>44873</v>
      </c>
      <c r="AM4834" t="s">
        <v>4692</v>
      </c>
      <c r="AN4834" t="b">
        <v>1</v>
      </c>
      <c r="AO4834" t="b">
        <v>1</v>
      </c>
      <c r="AP4834" t="b">
        <v>1</v>
      </c>
      <c r="AQ4834" t="s">
        <v>60</v>
      </c>
      <c r="AR4834" t="s">
        <v>61</v>
      </c>
      <c r="BB4834" s="7" t="s">
        <v>4726</v>
      </c>
      <c r="BC4834" s="7" t="s">
        <v>4715</v>
      </c>
      <c r="BD4834" s="7" t="s">
        <v>52</v>
      </c>
      <c r="BE4834" s="7">
        <v>98115</v>
      </c>
      <c r="BF4834" s="7" t="s">
        <v>4727</v>
      </c>
      <c r="BG4834" s="7">
        <v>106982.06</v>
      </c>
      <c r="BH4834" s="7">
        <v>23117.51</v>
      </c>
      <c r="BI4834">
        <v>72315.72</v>
      </c>
      <c r="BJ4834">
        <v>0</v>
      </c>
      <c r="BK4834">
        <v>0</v>
      </c>
      <c r="BL4834">
        <v>0</v>
      </c>
      <c r="BM4834">
        <v>131.41</v>
      </c>
      <c r="BN4834">
        <v>0</v>
      </c>
      <c r="BO4834" t="s">
        <v>16016</v>
      </c>
      <c r="BP4834">
        <v>26832</v>
      </c>
      <c r="BQ4834">
        <v>25519</v>
      </c>
      <c r="BR4834">
        <v>93353</v>
      </c>
      <c r="BS4834">
        <v>17297</v>
      </c>
      <c r="BT4834">
        <v>46</v>
      </c>
      <c r="BU4834" t="s">
        <v>4729</v>
      </c>
      <c r="BV4834" t="s">
        <v>4695</v>
      </c>
      <c r="BX4834">
        <v>45022.919074074074</v>
      </c>
    </row>
    <row r="4835" spans="1:76" x14ac:dyDescent="0.25">
      <c r="A4835" t="s">
        <v>16022</v>
      </c>
      <c r="B4835" t="s">
        <v>223</v>
      </c>
      <c r="C4835" t="s">
        <v>46</v>
      </c>
      <c r="D4835">
        <v>44229</v>
      </c>
      <c r="E4835" s="1">
        <v>44697</v>
      </c>
      <c r="H4835" t="s">
        <v>47</v>
      </c>
      <c r="I4835">
        <v>44229</v>
      </c>
      <c r="J4835">
        <v>2022</v>
      </c>
      <c r="K4835" t="s">
        <v>48</v>
      </c>
      <c r="L4835" t="s">
        <v>4746</v>
      </c>
      <c r="N4835" t="s">
        <v>16023</v>
      </c>
      <c r="O4835" t="s">
        <v>4688</v>
      </c>
      <c r="P4835" t="s">
        <v>226</v>
      </c>
      <c r="Q4835" t="s">
        <v>52</v>
      </c>
      <c r="R4835">
        <v>98665</v>
      </c>
      <c r="S4835" t="s">
        <v>4689</v>
      </c>
      <c r="T4835" t="s">
        <v>6500</v>
      </c>
      <c r="U4835">
        <v>3602411222</v>
      </c>
      <c r="V4835" t="s">
        <v>54</v>
      </c>
      <c r="W4835">
        <v>13</v>
      </c>
      <c r="X4835" t="s">
        <v>228</v>
      </c>
      <c r="Y4835">
        <v>4876</v>
      </c>
      <c r="Z4835" t="s">
        <v>226</v>
      </c>
      <c r="AA4835" t="s">
        <v>57</v>
      </c>
      <c r="AB4835">
        <v>90086</v>
      </c>
      <c r="AC4835" t="s">
        <v>146</v>
      </c>
      <c r="AD4835" t="s">
        <v>4690</v>
      </c>
      <c r="AE4835" t="s">
        <v>107</v>
      </c>
      <c r="AF4835" t="s">
        <v>107</v>
      </c>
      <c r="AI4835" s="1">
        <v>1</v>
      </c>
      <c r="AJ4835" t="s">
        <v>72</v>
      </c>
      <c r="AK4835" t="s">
        <v>4691</v>
      </c>
      <c r="AL4835">
        <v>44873</v>
      </c>
      <c r="AM4835" t="s">
        <v>4692</v>
      </c>
      <c r="AN4835" t="b">
        <v>1</v>
      </c>
      <c r="AO4835" t="b">
        <v>1</v>
      </c>
      <c r="AP4835" t="b">
        <v>1</v>
      </c>
      <c r="AQ4835" t="s">
        <v>60</v>
      </c>
      <c r="AR4835" t="s">
        <v>61</v>
      </c>
      <c r="BB4835" s="7" t="s">
        <v>16023</v>
      </c>
      <c r="BC4835" s="7" t="s">
        <v>4688</v>
      </c>
      <c r="BD4835" s="7" t="s">
        <v>52</v>
      </c>
      <c r="BE4835" s="7">
        <v>98665</v>
      </c>
      <c r="BF4835" s="7">
        <v>3602411222</v>
      </c>
      <c r="BG4835" s="7">
        <v>95218.28</v>
      </c>
      <c r="BH4835" s="7">
        <v>672.72</v>
      </c>
      <c r="BI4835">
        <v>93850.89</v>
      </c>
      <c r="BJ4835">
        <v>0</v>
      </c>
      <c r="BK4835">
        <v>0</v>
      </c>
      <c r="BL4835">
        <v>0</v>
      </c>
      <c r="BM4835">
        <v>131.41</v>
      </c>
      <c r="BN4835">
        <v>0</v>
      </c>
      <c r="BO4835" t="s">
        <v>16024</v>
      </c>
      <c r="BP4835">
        <v>26594</v>
      </c>
      <c r="BQ4835">
        <v>433</v>
      </c>
      <c r="BR4835">
        <v>93179</v>
      </c>
      <c r="BS4835">
        <v>17102</v>
      </c>
      <c r="BT4835">
        <v>49</v>
      </c>
      <c r="BU4835" t="s">
        <v>4694</v>
      </c>
      <c r="BV4835" t="s">
        <v>4695</v>
      </c>
      <c r="BX4835">
        <v>44998.66196759259</v>
      </c>
    </row>
    <row r="4836" spans="1:76" x14ac:dyDescent="0.25">
      <c r="A4836" t="s">
        <v>16030</v>
      </c>
      <c r="B4836" t="s">
        <v>16031</v>
      </c>
      <c r="C4836" t="s">
        <v>46</v>
      </c>
      <c r="D4836">
        <v>44474</v>
      </c>
      <c r="E4836" s="1">
        <v>44697</v>
      </c>
      <c r="H4836" t="s">
        <v>47</v>
      </c>
      <c r="I4836">
        <v>44474</v>
      </c>
      <c r="J4836">
        <v>2022</v>
      </c>
      <c r="K4836" t="s">
        <v>48</v>
      </c>
      <c r="L4836" t="s">
        <v>5061</v>
      </c>
      <c r="N4836" t="s">
        <v>16032</v>
      </c>
      <c r="O4836" t="s">
        <v>4715</v>
      </c>
      <c r="P4836" t="s">
        <v>68</v>
      </c>
      <c r="Q4836" t="s">
        <v>52</v>
      </c>
      <c r="R4836">
        <v>98165</v>
      </c>
      <c r="S4836" t="s">
        <v>5064</v>
      </c>
      <c r="T4836" t="s">
        <v>11463</v>
      </c>
      <c r="U4836">
        <v>2062516425</v>
      </c>
      <c r="V4836" t="s">
        <v>90</v>
      </c>
      <c r="W4836">
        <v>12</v>
      </c>
      <c r="X4836" t="s">
        <v>247</v>
      </c>
      <c r="Y4836">
        <v>4775</v>
      </c>
      <c r="Z4836" t="s">
        <v>68</v>
      </c>
      <c r="AA4836" t="s">
        <v>57</v>
      </c>
      <c r="AB4836">
        <v>102761</v>
      </c>
      <c r="AC4836" t="s">
        <v>146</v>
      </c>
      <c r="AD4836" t="s">
        <v>4690</v>
      </c>
      <c r="AE4836" t="s">
        <v>107</v>
      </c>
      <c r="AF4836" t="s">
        <v>107</v>
      </c>
      <c r="AI4836" s="1"/>
      <c r="AJ4836" t="s">
        <v>72</v>
      </c>
      <c r="AK4836" t="s">
        <v>4691</v>
      </c>
      <c r="AL4836">
        <v>44873</v>
      </c>
      <c r="AM4836" t="s">
        <v>4692</v>
      </c>
      <c r="AN4836" t="b">
        <v>1</v>
      </c>
      <c r="AO4836" t="b">
        <v>1</v>
      </c>
      <c r="AP4836" t="b">
        <v>1</v>
      </c>
      <c r="AQ4836" t="s">
        <v>60</v>
      </c>
      <c r="AR4836" t="s">
        <v>61</v>
      </c>
      <c r="BB4836" s="7" t="s">
        <v>16033</v>
      </c>
      <c r="BC4836" s="7" t="s">
        <v>4715</v>
      </c>
      <c r="BD4836" s="7" t="s">
        <v>52</v>
      </c>
      <c r="BE4836" s="7">
        <v>98115</v>
      </c>
      <c r="BF4836" s="7">
        <v>2066694924</v>
      </c>
      <c r="BG4836" s="7">
        <v>231765.79</v>
      </c>
      <c r="BH4836" s="7">
        <v>0</v>
      </c>
      <c r="BI4836">
        <v>191901.3</v>
      </c>
      <c r="BJ4836">
        <v>0</v>
      </c>
      <c r="BK4836">
        <v>0</v>
      </c>
      <c r="BL4836">
        <v>0</v>
      </c>
      <c r="BM4836">
        <v>131.41</v>
      </c>
      <c r="BN4836">
        <v>0</v>
      </c>
      <c r="BO4836" t="s">
        <v>16034</v>
      </c>
      <c r="BP4836">
        <v>29779</v>
      </c>
      <c r="BQ4836">
        <v>502</v>
      </c>
      <c r="BR4836">
        <v>567242</v>
      </c>
      <c r="BS4836">
        <v>18155</v>
      </c>
      <c r="BT4836">
        <v>46</v>
      </c>
      <c r="BU4836" t="s">
        <v>4729</v>
      </c>
      <c r="BV4836" t="s">
        <v>4695</v>
      </c>
      <c r="BX4836">
        <v>44995.482731481483</v>
      </c>
    </row>
    <row r="4837" spans="1:76" x14ac:dyDescent="0.25">
      <c r="A4837" t="s">
        <v>16035</v>
      </c>
      <c r="B4837" t="s">
        <v>16036</v>
      </c>
      <c r="C4837" t="s">
        <v>46</v>
      </c>
      <c r="D4837">
        <v>44517</v>
      </c>
      <c r="E4837" s="1">
        <v>44697</v>
      </c>
      <c r="H4837" t="s">
        <v>47</v>
      </c>
      <c r="I4837">
        <v>44517</v>
      </c>
      <c r="J4837">
        <v>2022</v>
      </c>
      <c r="K4837" t="s">
        <v>48</v>
      </c>
      <c r="L4837" t="s">
        <v>16037</v>
      </c>
      <c r="N4837" t="s">
        <v>16038</v>
      </c>
      <c r="O4837" t="s">
        <v>4701</v>
      </c>
      <c r="P4837" t="s">
        <v>105</v>
      </c>
      <c r="Q4837" t="s">
        <v>5990</v>
      </c>
      <c r="R4837">
        <v>99220</v>
      </c>
      <c r="S4837" t="s">
        <v>16039</v>
      </c>
      <c r="T4837" t="s">
        <v>16040</v>
      </c>
      <c r="U4837" t="s">
        <v>15899</v>
      </c>
      <c r="V4837" t="s">
        <v>4807</v>
      </c>
      <c r="W4837">
        <v>23</v>
      </c>
      <c r="X4837" t="s">
        <v>6703</v>
      </c>
      <c r="Y4837">
        <v>4151</v>
      </c>
      <c r="Z4837" t="s">
        <v>105</v>
      </c>
      <c r="AA4837" t="s">
        <v>4785</v>
      </c>
      <c r="AB4837">
        <v>355583</v>
      </c>
      <c r="AC4837" t="s">
        <v>146</v>
      </c>
      <c r="AD4837" t="s">
        <v>4690</v>
      </c>
      <c r="AE4837" t="s">
        <v>107</v>
      </c>
      <c r="AF4837" t="s">
        <v>107</v>
      </c>
      <c r="AI4837" s="1" t="s">
        <v>16041</v>
      </c>
      <c r="AJ4837" t="s">
        <v>72</v>
      </c>
      <c r="AK4837" t="s">
        <v>4691</v>
      </c>
      <c r="AL4837">
        <v>44873</v>
      </c>
      <c r="AM4837" t="s">
        <v>4692</v>
      </c>
      <c r="AN4837" t="b">
        <v>1</v>
      </c>
      <c r="AO4837" t="b">
        <v>1</v>
      </c>
      <c r="AP4837" t="b">
        <v>1</v>
      </c>
      <c r="AQ4837" t="s">
        <v>60</v>
      </c>
      <c r="AR4837" t="s">
        <v>61</v>
      </c>
      <c r="BB4837" s="7" t="s">
        <v>16042</v>
      </c>
      <c r="BC4837" s="7" t="s">
        <v>16043</v>
      </c>
      <c r="BD4837" s="7" t="s">
        <v>52</v>
      </c>
      <c r="BE4837" s="7">
        <v>99019</v>
      </c>
      <c r="BF4837" s="7" t="s">
        <v>15899</v>
      </c>
      <c r="BG4837" s="7">
        <v>116132.16</v>
      </c>
      <c r="BH4837" s="7">
        <v>2125</v>
      </c>
      <c r="BI4837">
        <v>118257.16</v>
      </c>
      <c r="BJ4837">
        <v>0</v>
      </c>
      <c r="BK4837">
        <v>0</v>
      </c>
      <c r="BL4837">
        <v>0</v>
      </c>
      <c r="BM4837">
        <v>26201.72</v>
      </c>
      <c r="BN4837">
        <v>0</v>
      </c>
      <c r="BO4837" t="s">
        <v>16044</v>
      </c>
      <c r="BP4837">
        <v>29880</v>
      </c>
      <c r="BQ4837">
        <v>6507</v>
      </c>
      <c r="BR4837">
        <v>567315</v>
      </c>
      <c r="BS4837">
        <v>18186</v>
      </c>
      <c r="BU4837" t="s">
        <v>16045</v>
      </c>
      <c r="BV4837" t="s">
        <v>4695</v>
      </c>
      <c r="BX4837">
        <v>45017.368113425924</v>
      </c>
    </row>
    <row r="4838" spans="1:76" x14ac:dyDescent="0.25">
      <c r="A4838" t="s">
        <v>16046</v>
      </c>
      <c r="B4838" t="s">
        <v>2497</v>
      </c>
      <c r="C4838" t="s">
        <v>46</v>
      </c>
      <c r="D4838">
        <v>44228</v>
      </c>
      <c r="E4838" s="1">
        <v>44697</v>
      </c>
      <c r="H4838" t="s">
        <v>47</v>
      </c>
      <c r="I4838">
        <v>44228</v>
      </c>
      <c r="J4838">
        <v>2022</v>
      </c>
      <c r="K4838" t="s">
        <v>48</v>
      </c>
      <c r="L4838" t="s">
        <v>16047</v>
      </c>
      <c r="N4838" t="s">
        <v>4896</v>
      </c>
      <c r="O4838" t="s">
        <v>4715</v>
      </c>
      <c r="P4838" t="s">
        <v>394</v>
      </c>
      <c r="Q4838" t="s">
        <v>52</v>
      </c>
      <c r="R4838">
        <v>98102</v>
      </c>
      <c r="S4838" t="s">
        <v>6191</v>
      </c>
      <c r="T4838" t="s">
        <v>16048</v>
      </c>
      <c r="U4838" t="s">
        <v>6192</v>
      </c>
      <c r="V4838" t="s">
        <v>54</v>
      </c>
      <c r="W4838">
        <v>13</v>
      </c>
      <c r="X4838" t="s">
        <v>491</v>
      </c>
      <c r="Y4838">
        <v>4858</v>
      </c>
      <c r="Z4838" t="s">
        <v>394</v>
      </c>
      <c r="AA4838" t="s">
        <v>57</v>
      </c>
      <c r="AB4838">
        <v>106913</v>
      </c>
      <c r="AC4838" t="s">
        <v>146</v>
      </c>
      <c r="AD4838" t="s">
        <v>4690</v>
      </c>
      <c r="AE4838" t="s">
        <v>107</v>
      </c>
      <c r="AF4838" t="s">
        <v>107</v>
      </c>
      <c r="AI4838" s="1">
        <v>1</v>
      </c>
      <c r="AJ4838" t="s">
        <v>72</v>
      </c>
      <c r="AK4838" t="s">
        <v>4691</v>
      </c>
      <c r="AL4838">
        <v>44873</v>
      </c>
      <c r="AM4838" t="s">
        <v>4692</v>
      </c>
      <c r="AN4838" t="b">
        <v>1</v>
      </c>
      <c r="AO4838" t="b">
        <v>1</v>
      </c>
      <c r="AP4838" t="b">
        <v>1</v>
      </c>
      <c r="AQ4838" t="s">
        <v>60</v>
      </c>
      <c r="AR4838" t="s">
        <v>61</v>
      </c>
      <c r="BB4838" s="7" t="s">
        <v>4896</v>
      </c>
      <c r="BC4838" s="7" t="s">
        <v>4715</v>
      </c>
      <c r="BD4838" s="7" t="s">
        <v>52</v>
      </c>
      <c r="BE4838" s="7">
        <v>98102</v>
      </c>
      <c r="BF4838" s="7" t="s">
        <v>6192</v>
      </c>
      <c r="BG4838" s="7">
        <v>81660.36</v>
      </c>
      <c r="BH4838" s="7">
        <v>51765.47</v>
      </c>
      <c r="BI4838">
        <v>113425.83</v>
      </c>
      <c r="BJ4838">
        <v>0</v>
      </c>
      <c r="BK4838">
        <v>0</v>
      </c>
      <c r="BL4838">
        <v>0</v>
      </c>
      <c r="BM4838">
        <v>953.34</v>
      </c>
      <c r="BN4838">
        <v>0</v>
      </c>
      <c r="BO4838" t="s">
        <v>16049</v>
      </c>
      <c r="BP4838">
        <v>26578</v>
      </c>
      <c r="BQ4838">
        <v>919</v>
      </c>
      <c r="BR4838">
        <v>93172</v>
      </c>
      <c r="BS4838">
        <v>17166</v>
      </c>
      <c r="BT4838">
        <v>40</v>
      </c>
      <c r="BU4838" t="s">
        <v>16050</v>
      </c>
      <c r="BV4838" t="s">
        <v>4695</v>
      </c>
      <c r="BX4838">
        <v>45033.467800925922</v>
      </c>
    </row>
    <row r="4839" spans="1:76" x14ac:dyDescent="0.25">
      <c r="A4839" t="s">
        <v>16051</v>
      </c>
      <c r="B4839" t="s">
        <v>16052</v>
      </c>
      <c r="C4839" t="s">
        <v>46</v>
      </c>
      <c r="D4839">
        <v>44573</v>
      </c>
      <c r="E4839" s="1">
        <v>44697</v>
      </c>
      <c r="H4839" t="s">
        <v>47</v>
      </c>
      <c r="I4839">
        <v>44573</v>
      </c>
      <c r="J4839">
        <v>2022</v>
      </c>
      <c r="K4839" t="s">
        <v>48</v>
      </c>
      <c r="L4839" t="s">
        <v>16053</v>
      </c>
      <c r="N4839" t="s">
        <v>16054</v>
      </c>
      <c r="O4839" t="s">
        <v>1554</v>
      </c>
      <c r="P4839" t="s">
        <v>111</v>
      </c>
      <c r="Q4839" t="s">
        <v>52</v>
      </c>
      <c r="R4839">
        <v>98383</v>
      </c>
      <c r="S4839" t="s">
        <v>16055</v>
      </c>
      <c r="T4839" t="s">
        <v>16056</v>
      </c>
      <c r="U4839" t="s">
        <v>16057</v>
      </c>
      <c r="V4839" t="s">
        <v>5331</v>
      </c>
      <c r="W4839">
        <v>26</v>
      </c>
      <c r="X4839" t="s">
        <v>4824</v>
      </c>
      <c r="Y4839">
        <v>3539</v>
      </c>
      <c r="Z4839" t="s">
        <v>111</v>
      </c>
      <c r="AA4839" t="s">
        <v>4785</v>
      </c>
      <c r="AB4839">
        <v>186580</v>
      </c>
      <c r="AC4839" t="s">
        <v>146</v>
      </c>
      <c r="AD4839" t="s">
        <v>4690</v>
      </c>
      <c r="AE4839" t="s">
        <v>107</v>
      </c>
      <c r="AF4839" t="s">
        <v>107</v>
      </c>
      <c r="AI4839" s="1"/>
      <c r="AJ4839" t="s">
        <v>72</v>
      </c>
      <c r="AK4839" t="s">
        <v>4691</v>
      </c>
      <c r="AL4839">
        <v>44873</v>
      </c>
      <c r="AM4839" t="s">
        <v>4692</v>
      </c>
      <c r="AN4839" t="b">
        <v>1</v>
      </c>
      <c r="AO4839" t="b">
        <v>1</v>
      </c>
      <c r="AP4839" t="b">
        <v>1</v>
      </c>
      <c r="AQ4839" t="s">
        <v>60</v>
      </c>
      <c r="AR4839" t="s">
        <v>61</v>
      </c>
      <c r="BB4839" s="7" t="s">
        <v>16054</v>
      </c>
      <c r="BC4839" s="7" t="s">
        <v>1554</v>
      </c>
      <c r="BD4839" s="7" t="s">
        <v>52</v>
      </c>
      <c r="BE4839" s="7">
        <v>98383</v>
      </c>
      <c r="BF4839" s="7" t="s">
        <v>16058</v>
      </c>
      <c r="BG4839" s="7">
        <v>10140.34</v>
      </c>
      <c r="BH4839" s="7">
        <v>200</v>
      </c>
      <c r="BI4839">
        <v>13484.83</v>
      </c>
      <c r="BJ4839">
        <v>0</v>
      </c>
      <c r="BK4839">
        <v>0</v>
      </c>
      <c r="BL4839">
        <v>0</v>
      </c>
      <c r="BM4839">
        <v>115.8</v>
      </c>
      <c r="BN4839">
        <v>0</v>
      </c>
      <c r="BO4839" t="s">
        <v>16059</v>
      </c>
      <c r="BP4839">
        <v>30099</v>
      </c>
      <c r="BQ4839">
        <v>234</v>
      </c>
      <c r="BR4839">
        <v>567445</v>
      </c>
      <c r="BS4839">
        <v>18505</v>
      </c>
      <c r="BU4839" t="s">
        <v>16060</v>
      </c>
      <c r="BV4839" t="s">
        <v>4695</v>
      </c>
      <c r="BX4839">
        <v>44996.684027777781</v>
      </c>
    </row>
    <row r="4840" spans="1:76" x14ac:dyDescent="0.25">
      <c r="A4840" t="s">
        <v>16061</v>
      </c>
      <c r="B4840" t="s">
        <v>8240</v>
      </c>
      <c r="C4840" t="s">
        <v>46</v>
      </c>
      <c r="D4840">
        <v>44584</v>
      </c>
      <c r="E4840" s="1">
        <v>44697</v>
      </c>
      <c r="H4840" t="s">
        <v>47</v>
      </c>
      <c r="I4840">
        <v>44584</v>
      </c>
      <c r="J4840">
        <v>2022</v>
      </c>
      <c r="K4840" t="s">
        <v>48</v>
      </c>
      <c r="L4840" t="s">
        <v>8241</v>
      </c>
      <c r="N4840" t="s">
        <v>16062</v>
      </c>
      <c r="O4840" t="s">
        <v>4741</v>
      </c>
      <c r="P4840" t="s">
        <v>155</v>
      </c>
      <c r="Q4840" t="s">
        <v>52</v>
      </c>
      <c r="R4840">
        <v>98508</v>
      </c>
      <c r="S4840" t="s">
        <v>16063</v>
      </c>
      <c r="T4840" t="s">
        <v>16063</v>
      </c>
      <c r="U4840">
        <v>3602803414</v>
      </c>
      <c r="V4840" t="s">
        <v>5331</v>
      </c>
      <c r="W4840">
        <v>26</v>
      </c>
      <c r="X4840" t="s">
        <v>5607</v>
      </c>
      <c r="Y4840">
        <v>4229</v>
      </c>
      <c r="Z4840" t="s">
        <v>155</v>
      </c>
      <c r="AA4840" t="s">
        <v>4785</v>
      </c>
      <c r="AB4840">
        <v>195593</v>
      </c>
      <c r="AC4840" t="s">
        <v>146</v>
      </c>
      <c r="AD4840" t="s">
        <v>4690</v>
      </c>
      <c r="AE4840" t="s">
        <v>107</v>
      </c>
      <c r="AF4840" t="s">
        <v>107</v>
      </c>
      <c r="AI4840" s="1"/>
      <c r="AJ4840" t="s">
        <v>72</v>
      </c>
      <c r="AK4840" t="s">
        <v>4691</v>
      </c>
      <c r="AL4840">
        <v>44873</v>
      </c>
      <c r="AM4840" t="s">
        <v>4692</v>
      </c>
      <c r="AN4840" t="b">
        <v>1</v>
      </c>
      <c r="AO4840" t="b">
        <v>1</v>
      </c>
      <c r="AP4840" t="b">
        <v>1</v>
      </c>
      <c r="AQ4840" t="s">
        <v>60</v>
      </c>
      <c r="AR4840" t="s">
        <v>61</v>
      </c>
      <c r="BB4840" s="7" t="s">
        <v>16062</v>
      </c>
      <c r="BC4840" s="7" t="s">
        <v>4741</v>
      </c>
      <c r="BD4840" s="7" t="s">
        <v>52</v>
      </c>
      <c r="BE4840" s="7">
        <v>98508</v>
      </c>
      <c r="BF4840" s="7">
        <v>3607911117</v>
      </c>
      <c r="BG4840" s="7">
        <v>0</v>
      </c>
      <c r="BH4840" s="7">
        <v>130.59</v>
      </c>
      <c r="BI4840">
        <v>3996.71</v>
      </c>
      <c r="BJ4840">
        <v>0</v>
      </c>
      <c r="BK4840">
        <v>0</v>
      </c>
      <c r="BL4840">
        <v>0</v>
      </c>
      <c r="BM4840">
        <v>173.71</v>
      </c>
      <c r="BN4840">
        <v>0</v>
      </c>
      <c r="BO4840" t="s">
        <v>16064</v>
      </c>
      <c r="BP4840">
        <v>30161</v>
      </c>
      <c r="BQ4840">
        <v>77</v>
      </c>
      <c r="BR4840">
        <v>567489</v>
      </c>
      <c r="BS4840">
        <v>19055</v>
      </c>
      <c r="BU4840" t="s">
        <v>16065</v>
      </c>
      <c r="BV4840" t="s">
        <v>4695</v>
      </c>
      <c r="BX4840">
        <v>45028.381898148145</v>
      </c>
    </row>
    <row r="4841" spans="1:76" x14ac:dyDescent="0.25">
      <c r="A4841" t="s">
        <v>16066</v>
      </c>
      <c r="B4841" t="s">
        <v>15309</v>
      </c>
      <c r="C4841" t="s">
        <v>46</v>
      </c>
      <c r="D4841">
        <v>44583</v>
      </c>
      <c r="E4841" s="1">
        <v>44697</v>
      </c>
      <c r="H4841" t="s">
        <v>47</v>
      </c>
      <c r="I4841">
        <v>44583</v>
      </c>
      <c r="J4841">
        <v>2022</v>
      </c>
      <c r="K4841" t="s">
        <v>48</v>
      </c>
      <c r="L4841" t="s">
        <v>16067</v>
      </c>
      <c r="N4841" t="s">
        <v>1690</v>
      </c>
      <c r="O4841" t="s">
        <v>154</v>
      </c>
      <c r="P4841" t="s">
        <v>155</v>
      </c>
      <c r="Q4841" t="s">
        <v>5990</v>
      </c>
      <c r="R4841">
        <v>98516</v>
      </c>
      <c r="S4841" t="s">
        <v>16068</v>
      </c>
      <c r="T4841" t="s">
        <v>16068</v>
      </c>
      <c r="U4841">
        <v>3607908220</v>
      </c>
      <c r="V4841" t="s">
        <v>5424</v>
      </c>
      <c r="W4841">
        <v>22</v>
      </c>
      <c r="X4841" t="s">
        <v>5607</v>
      </c>
      <c r="Y4841">
        <v>4229</v>
      </c>
      <c r="Z4841" t="s">
        <v>155</v>
      </c>
      <c r="AA4841" t="s">
        <v>4785</v>
      </c>
      <c r="AB4841">
        <v>195593</v>
      </c>
      <c r="AC4841" t="s">
        <v>146</v>
      </c>
      <c r="AD4841" t="s">
        <v>4690</v>
      </c>
      <c r="AE4841" t="s">
        <v>107</v>
      </c>
      <c r="AF4841" t="s">
        <v>107</v>
      </c>
      <c r="AI4841" s="1"/>
      <c r="AJ4841" t="s">
        <v>72</v>
      </c>
      <c r="AK4841" t="s">
        <v>4691</v>
      </c>
      <c r="AL4841">
        <v>44873</v>
      </c>
      <c r="AM4841" t="s">
        <v>4692</v>
      </c>
      <c r="AN4841" t="b">
        <v>1</v>
      </c>
      <c r="AO4841" t="b">
        <v>1</v>
      </c>
      <c r="AP4841" t="b">
        <v>1</v>
      </c>
      <c r="AQ4841" t="s">
        <v>60</v>
      </c>
      <c r="AR4841" t="s">
        <v>61</v>
      </c>
      <c r="BB4841" s="7" t="s">
        <v>1690</v>
      </c>
      <c r="BC4841" s="7" t="s">
        <v>154</v>
      </c>
      <c r="BD4841" s="7" t="s">
        <v>5990</v>
      </c>
      <c r="BE4841" s="7">
        <v>98516</v>
      </c>
      <c r="BF4841" s="7">
        <v>3607908220</v>
      </c>
      <c r="BG4841" s="7">
        <v>700</v>
      </c>
      <c r="BH4841" s="7">
        <v>182.17</v>
      </c>
      <c r="BI4841">
        <v>882.17</v>
      </c>
      <c r="BJ4841">
        <v>0</v>
      </c>
      <c r="BK4841">
        <v>0</v>
      </c>
      <c r="BL4841">
        <v>0</v>
      </c>
      <c r="BO4841" t="s">
        <v>16069</v>
      </c>
      <c r="BP4841">
        <v>30151</v>
      </c>
      <c r="BQ4841">
        <v>1789</v>
      </c>
      <c r="BR4841">
        <v>567488</v>
      </c>
      <c r="BS4841">
        <v>18985</v>
      </c>
      <c r="BU4841" t="s">
        <v>16070</v>
      </c>
      <c r="BV4841" t="s">
        <v>4695</v>
      </c>
      <c r="BX4841">
        <v>45032.339224537034</v>
      </c>
    </row>
    <row r="4842" spans="1:76" x14ac:dyDescent="0.25">
      <c r="A4842" t="s">
        <v>16074</v>
      </c>
      <c r="B4842" t="s">
        <v>16075</v>
      </c>
      <c r="C4842" t="s">
        <v>46</v>
      </c>
      <c r="D4842">
        <v>44601</v>
      </c>
      <c r="E4842" s="1">
        <v>44697</v>
      </c>
      <c r="H4842" t="s">
        <v>47</v>
      </c>
      <c r="I4842">
        <v>44601</v>
      </c>
      <c r="J4842">
        <v>2022</v>
      </c>
      <c r="K4842" t="s">
        <v>48</v>
      </c>
      <c r="L4842" t="s">
        <v>16076</v>
      </c>
      <c r="N4842" t="s">
        <v>16077</v>
      </c>
      <c r="O4842" t="s">
        <v>1481</v>
      </c>
      <c r="P4842" t="s">
        <v>632</v>
      </c>
      <c r="Q4842" t="s">
        <v>52</v>
      </c>
      <c r="R4842">
        <v>98277</v>
      </c>
      <c r="S4842" t="s">
        <v>16078</v>
      </c>
      <c r="T4842" t="s">
        <v>16079</v>
      </c>
      <c r="U4842">
        <v>8087228988</v>
      </c>
      <c r="V4842" t="s">
        <v>5571</v>
      </c>
      <c r="W4842">
        <v>28</v>
      </c>
      <c r="X4842" t="s">
        <v>4808</v>
      </c>
      <c r="Y4842">
        <v>3424</v>
      </c>
      <c r="Z4842" t="s">
        <v>632</v>
      </c>
      <c r="AA4842" t="s">
        <v>4785</v>
      </c>
      <c r="AB4842">
        <v>61729</v>
      </c>
      <c r="AC4842" t="s">
        <v>146</v>
      </c>
      <c r="AD4842" t="s">
        <v>4690</v>
      </c>
      <c r="AE4842" t="s">
        <v>107</v>
      </c>
      <c r="AF4842" t="s">
        <v>107</v>
      </c>
      <c r="AI4842" s="1"/>
      <c r="AJ4842" t="s">
        <v>72</v>
      </c>
      <c r="AK4842" t="s">
        <v>4691</v>
      </c>
      <c r="AL4842">
        <v>44873</v>
      </c>
      <c r="AM4842" t="s">
        <v>4878</v>
      </c>
      <c r="AN4842" t="b">
        <v>1</v>
      </c>
      <c r="AO4842" t="b">
        <v>1</v>
      </c>
      <c r="AP4842" t="b">
        <v>1</v>
      </c>
      <c r="AQ4842" t="s">
        <v>60</v>
      </c>
      <c r="AR4842" t="s">
        <v>61</v>
      </c>
      <c r="BB4842" s="7" t="s">
        <v>16080</v>
      </c>
      <c r="BC4842" s="7" t="s">
        <v>5989</v>
      </c>
      <c r="BD4842" s="7" t="s">
        <v>5990</v>
      </c>
      <c r="BE4842" s="7">
        <v>98277</v>
      </c>
      <c r="BF4842" s="7">
        <v>8087228988</v>
      </c>
      <c r="BG4842" s="7">
        <v>2240.67</v>
      </c>
      <c r="BH4842" s="7">
        <v>0</v>
      </c>
      <c r="BI4842">
        <v>2240.67</v>
      </c>
      <c r="BJ4842">
        <v>2240.67</v>
      </c>
      <c r="BK4842">
        <v>0</v>
      </c>
      <c r="BL4842">
        <v>0</v>
      </c>
      <c r="BM4842">
        <v>57.9</v>
      </c>
      <c r="BN4842">
        <v>0</v>
      </c>
      <c r="BO4842" t="s">
        <v>16081</v>
      </c>
      <c r="BP4842">
        <v>30261</v>
      </c>
      <c r="BQ4842">
        <v>35526</v>
      </c>
      <c r="BR4842">
        <v>567544</v>
      </c>
      <c r="BS4842">
        <v>19293</v>
      </c>
      <c r="BU4842" t="s">
        <v>16082</v>
      </c>
      <c r="BV4842" t="s">
        <v>4695</v>
      </c>
      <c r="BX4842">
        <v>44915.384699074071</v>
      </c>
    </row>
    <row r="4843" spans="1:76" x14ac:dyDescent="0.25">
      <c r="A4843" t="s">
        <v>16083</v>
      </c>
      <c r="B4843" t="s">
        <v>16084</v>
      </c>
      <c r="C4843" t="s">
        <v>46</v>
      </c>
      <c r="D4843">
        <v>44603</v>
      </c>
      <c r="E4843" s="1"/>
      <c r="I4843">
        <v>44603</v>
      </c>
      <c r="J4843">
        <v>2022</v>
      </c>
      <c r="K4843" t="s">
        <v>85</v>
      </c>
      <c r="L4843" t="s">
        <v>16085</v>
      </c>
      <c r="N4843" t="s">
        <v>16086</v>
      </c>
      <c r="O4843" t="s">
        <v>6123</v>
      </c>
      <c r="P4843" t="s">
        <v>68</v>
      </c>
      <c r="Q4843" t="s">
        <v>5990</v>
      </c>
      <c r="R4843">
        <v>98028</v>
      </c>
      <c r="S4843" t="s">
        <v>16087</v>
      </c>
      <c r="T4843" t="s">
        <v>16088</v>
      </c>
      <c r="U4843">
        <v>7206012381</v>
      </c>
      <c r="V4843" t="s">
        <v>54</v>
      </c>
      <c r="W4843">
        <v>13</v>
      </c>
      <c r="X4843" t="s">
        <v>469</v>
      </c>
      <c r="Y4843">
        <v>4870</v>
      </c>
      <c r="Z4843" t="s">
        <v>68</v>
      </c>
      <c r="AA4843" t="s">
        <v>57</v>
      </c>
      <c r="AB4843">
        <v>102761</v>
      </c>
      <c r="AC4843" t="s">
        <v>146</v>
      </c>
      <c r="AD4843" t="s">
        <v>4690</v>
      </c>
      <c r="AE4843" t="s">
        <v>107</v>
      </c>
      <c r="AF4843" t="s">
        <v>107</v>
      </c>
      <c r="AI4843" s="1"/>
      <c r="AJ4843" t="s">
        <v>72</v>
      </c>
      <c r="AK4843" t="s">
        <v>4691</v>
      </c>
      <c r="AL4843">
        <v>44873</v>
      </c>
      <c r="AM4843" t="s">
        <v>4692</v>
      </c>
      <c r="AN4843" t="b">
        <v>1</v>
      </c>
      <c r="BB4843" s="7" t="s">
        <v>16086</v>
      </c>
      <c r="BC4843" s="7" t="s">
        <v>6123</v>
      </c>
      <c r="BD4843" s="7" t="s">
        <v>5990</v>
      </c>
      <c r="BE4843" s="7">
        <v>98028</v>
      </c>
      <c r="BF4843" s="7">
        <v>7206012381</v>
      </c>
      <c r="BO4843" t="s">
        <v>16089</v>
      </c>
      <c r="BP4843">
        <v>30263</v>
      </c>
      <c r="BQ4843">
        <v>32484</v>
      </c>
      <c r="BR4843">
        <v>567550</v>
      </c>
      <c r="BT4843">
        <v>46</v>
      </c>
      <c r="BU4843" t="s">
        <v>16090</v>
      </c>
      <c r="BV4843" t="s">
        <v>4695</v>
      </c>
      <c r="BX4843">
        <v>44609.697129629632</v>
      </c>
    </row>
    <row r="4844" spans="1:76" x14ac:dyDescent="0.25">
      <c r="A4844" t="s">
        <v>16091</v>
      </c>
      <c r="B4844" t="s">
        <v>2606</v>
      </c>
      <c r="C4844" t="s">
        <v>46</v>
      </c>
      <c r="D4844">
        <v>44630</v>
      </c>
      <c r="E4844" s="1">
        <v>44697</v>
      </c>
      <c r="H4844" t="s">
        <v>47</v>
      </c>
      <c r="I4844">
        <v>44630</v>
      </c>
      <c r="J4844">
        <v>2022</v>
      </c>
      <c r="K4844" t="s">
        <v>48</v>
      </c>
      <c r="L4844" t="s">
        <v>11167</v>
      </c>
      <c r="N4844" t="s">
        <v>16092</v>
      </c>
      <c r="O4844" t="s">
        <v>542</v>
      </c>
      <c r="P4844" t="s">
        <v>68</v>
      </c>
      <c r="Q4844" t="s">
        <v>52</v>
      </c>
      <c r="R4844">
        <v>98093</v>
      </c>
      <c r="S4844" t="s">
        <v>16093</v>
      </c>
      <c r="T4844" t="s">
        <v>16094</v>
      </c>
      <c r="U4844" t="s">
        <v>16095</v>
      </c>
      <c r="V4844" t="s">
        <v>54</v>
      </c>
      <c r="W4844">
        <v>13</v>
      </c>
      <c r="X4844" t="s">
        <v>745</v>
      </c>
      <c r="Y4844">
        <v>4837</v>
      </c>
      <c r="Z4844" t="s">
        <v>68</v>
      </c>
      <c r="AA4844" t="s">
        <v>57</v>
      </c>
      <c r="AB4844">
        <v>82636</v>
      </c>
      <c r="AC4844" t="s">
        <v>146</v>
      </c>
      <c r="AD4844" t="s">
        <v>4690</v>
      </c>
      <c r="AE4844" t="s">
        <v>107</v>
      </c>
      <c r="AF4844" t="s">
        <v>107</v>
      </c>
      <c r="AI4844" s="1">
        <v>2</v>
      </c>
      <c r="AJ4844" t="s">
        <v>72</v>
      </c>
      <c r="AK4844" t="s">
        <v>4691</v>
      </c>
      <c r="AL4844">
        <v>44873</v>
      </c>
      <c r="AM4844" t="s">
        <v>4692</v>
      </c>
      <c r="AN4844" t="b">
        <v>1</v>
      </c>
      <c r="AO4844" t="b">
        <v>1</v>
      </c>
      <c r="AP4844" t="b">
        <v>1</v>
      </c>
      <c r="AQ4844" t="s">
        <v>60</v>
      </c>
      <c r="AR4844" t="s">
        <v>61</v>
      </c>
      <c r="BB4844" s="7" t="s">
        <v>83</v>
      </c>
      <c r="BC4844" s="7" t="s">
        <v>101</v>
      </c>
      <c r="BD4844" s="7" t="s">
        <v>52</v>
      </c>
      <c r="BE4844" s="7">
        <v>98109</v>
      </c>
      <c r="BF4844" s="7" t="s">
        <v>4860</v>
      </c>
      <c r="BG4844" s="7">
        <v>261636.26</v>
      </c>
      <c r="BH4844" s="7">
        <v>0</v>
      </c>
      <c r="BI4844">
        <v>226385.17</v>
      </c>
      <c r="BJ4844">
        <v>0</v>
      </c>
      <c r="BK4844">
        <v>0</v>
      </c>
      <c r="BL4844">
        <v>3250</v>
      </c>
      <c r="BM4844">
        <v>140821.38</v>
      </c>
      <c r="BN4844">
        <v>21713.81</v>
      </c>
      <c r="BO4844" t="s">
        <v>16096</v>
      </c>
      <c r="BP4844">
        <v>30409</v>
      </c>
      <c r="BQ4844">
        <v>636</v>
      </c>
      <c r="BR4844">
        <v>567658</v>
      </c>
      <c r="BS4844">
        <v>18879</v>
      </c>
      <c r="BT4844">
        <v>30</v>
      </c>
      <c r="BU4844" t="s">
        <v>5009</v>
      </c>
      <c r="BV4844" t="s">
        <v>4695</v>
      </c>
      <c r="BX4844">
        <v>45032.922094907408</v>
      </c>
    </row>
    <row r="4845" spans="1:76" x14ac:dyDescent="0.25">
      <c r="A4845" t="s">
        <v>16097</v>
      </c>
      <c r="B4845" t="s">
        <v>13758</v>
      </c>
      <c r="C4845" t="s">
        <v>46</v>
      </c>
      <c r="D4845">
        <v>44636</v>
      </c>
      <c r="E4845" s="1">
        <v>44698</v>
      </c>
      <c r="H4845" t="s">
        <v>47</v>
      </c>
      <c r="I4845">
        <v>44636</v>
      </c>
      <c r="J4845">
        <v>2022</v>
      </c>
      <c r="K4845" t="s">
        <v>48</v>
      </c>
      <c r="L4845" t="s">
        <v>13759</v>
      </c>
      <c r="N4845" t="s">
        <v>16098</v>
      </c>
      <c r="O4845" t="s">
        <v>5276</v>
      </c>
      <c r="P4845" t="s">
        <v>199</v>
      </c>
      <c r="Q4845" t="s">
        <v>52</v>
      </c>
      <c r="R4845">
        <v>98201</v>
      </c>
      <c r="S4845" t="s">
        <v>13761</v>
      </c>
      <c r="T4845" t="s">
        <v>13761</v>
      </c>
      <c r="U4845" t="s">
        <v>13762</v>
      </c>
      <c r="V4845" t="s">
        <v>54</v>
      </c>
      <c r="W4845">
        <v>13</v>
      </c>
      <c r="X4845" t="s">
        <v>334</v>
      </c>
      <c r="Y4845">
        <v>4854</v>
      </c>
      <c r="Z4845" t="s">
        <v>199</v>
      </c>
      <c r="AA4845" t="s">
        <v>57</v>
      </c>
      <c r="AB4845">
        <v>91087</v>
      </c>
      <c r="AC4845" t="s">
        <v>146</v>
      </c>
      <c r="AD4845" t="s">
        <v>4690</v>
      </c>
      <c r="AE4845" t="s">
        <v>107</v>
      </c>
      <c r="AF4845" t="s">
        <v>107</v>
      </c>
      <c r="AI4845" s="1">
        <v>2</v>
      </c>
      <c r="AJ4845" t="s">
        <v>72</v>
      </c>
      <c r="AK4845" t="s">
        <v>4691</v>
      </c>
      <c r="AL4845">
        <v>44873</v>
      </c>
      <c r="AM4845" t="s">
        <v>4692</v>
      </c>
      <c r="AN4845" t="b">
        <v>1</v>
      </c>
      <c r="AO4845" t="b">
        <v>1</v>
      </c>
      <c r="AP4845" t="b">
        <v>1</v>
      </c>
      <c r="AQ4845" t="s">
        <v>60</v>
      </c>
      <c r="AR4845" t="s">
        <v>61</v>
      </c>
      <c r="BB4845" s="7" t="s">
        <v>4771</v>
      </c>
      <c r="BC4845" s="7" t="s">
        <v>4715</v>
      </c>
      <c r="BD4845" s="7" t="s">
        <v>52</v>
      </c>
      <c r="BE4845" s="7">
        <v>98112</v>
      </c>
      <c r="BF4845" s="7" t="s">
        <v>4772</v>
      </c>
      <c r="BG4845" s="7">
        <v>112875.45</v>
      </c>
      <c r="BH4845" s="7">
        <v>0</v>
      </c>
      <c r="BI4845">
        <v>106630.89</v>
      </c>
      <c r="BJ4845">
        <v>0</v>
      </c>
      <c r="BK4845">
        <v>0</v>
      </c>
      <c r="BL4845">
        <v>0</v>
      </c>
      <c r="BM4845">
        <v>21545.38</v>
      </c>
      <c r="BN4845">
        <v>279.38</v>
      </c>
      <c r="BO4845" t="s">
        <v>16099</v>
      </c>
      <c r="BP4845">
        <v>30445</v>
      </c>
      <c r="BQ4845">
        <v>30709</v>
      </c>
      <c r="BR4845">
        <v>567691</v>
      </c>
      <c r="BS4845">
        <v>18901</v>
      </c>
      <c r="BT4845">
        <v>38</v>
      </c>
      <c r="BU4845" t="s">
        <v>4774</v>
      </c>
      <c r="BV4845" t="s">
        <v>4695</v>
      </c>
      <c r="BX4845">
        <v>45032.848645833335</v>
      </c>
    </row>
    <row r="4846" spans="1:76" x14ac:dyDescent="0.25">
      <c r="A4846" t="s">
        <v>16100</v>
      </c>
      <c r="B4846" t="s">
        <v>5575</v>
      </c>
      <c r="C4846" t="s">
        <v>46</v>
      </c>
      <c r="D4846">
        <v>44569</v>
      </c>
      <c r="E4846" s="1">
        <v>44697</v>
      </c>
      <c r="H4846" t="s">
        <v>47</v>
      </c>
      <c r="I4846">
        <v>44569</v>
      </c>
      <c r="J4846">
        <v>2022</v>
      </c>
      <c r="K4846" t="s">
        <v>48</v>
      </c>
      <c r="L4846" t="s">
        <v>16101</v>
      </c>
      <c r="N4846" t="s">
        <v>16102</v>
      </c>
      <c r="O4846" t="s">
        <v>12204</v>
      </c>
      <c r="P4846" t="s">
        <v>394</v>
      </c>
      <c r="Q4846" t="s">
        <v>52</v>
      </c>
      <c r="R4846">
        <v>98273</v>
      </c>
      <c r="S4846" t="s">
        <v>16103</v>
      </c>
      <c r="T4846" t="s">
        <v>16103</v>
      </c>
      <c r="U4846">
        <v>3606307070</v>
      </c>
      <c r="V4846" t="s">
        <v>5424</v>
      </c>
      <c r="W4846">
        <v>22</v>
      </c>
      <c r="X4846" t="s">
        <v>5461</v>
      </c>
      <c r="Y4846">
        <v>4064</v>
      </c>
      <c r="Z4846" t="s">
        <v>394</v>
      </c>
      <c r="AA4846" t="s">
        <v>4785</v>
      </c>
      <c r="AB4846">
        <v>85132</v>
      </c>
      <c r="AC4846" t="s">
        <v>146</v>
      </c>
      <c r="AD4846" t="s">
        <v>4690</v>
      </c>
      <c r="AE4846" t="s">
        <v>107</v>
      </c>
      <c r="AF4846" t="s">
        <v>107</v>
      </c>
      <c r="AI4846" s="1"/>
      <c r="AJ4846" t="s">
        <v>72</v>
      </c>
      <c r="AK4846" t="s">
        <v>4691</v>
      </c>
      <c r="AL4846">
        <v>44873</v>
      </c>
      <c r="AM4846" t="s">
        <v>4692</v>
      </c>
      <c r="AN4846" t="b">
        <v>1</v>
      </c>
      <c r="AO4846" t="b">
        <v>1</v>
      </c>
      <c r="AP4846" t="b">
        <v>1</v>
      </c>
      <c r="AQ4846" t="s">
        <v>60</v>
      </c>
      <c r="AR4846" t="s">
        <v>61</v>
      </c>
      <c r="BB4846" s="7" t="s">
        <v>16102</v>
      </c>
      <c r="BC4846" s="7" t="s">
        <v>12204</v>
      </c>
      <c r="BD4846" s="7" t="s">
        <v>52</v>
      </c>
      <c r="BE4846" s="7">
        <v>98273</v>
      </c>
      <c r="BF4846" s="7">
        <v>3606307070</v>
      </c>
      <c r="BG4846" s="7">
        <v>3424.94</v>
      </c>
      <c r="BH4846" s="7">
        <v>0</v>
      </c>
      <c r="BI4846">
        <v>5790.81</v>
      </c>
      <c r="BJ4846">
        <v>134.13</v>
      </c>
      <c r="BK4846">
        <v>0</v>
      </c>
      <c r="BL4846">
        <v>0</v>
      </c>
      <c r="BM4846">
        <v>115.8</v>
      </c>
      <c r="BN4846">
        <v>0</v>
      </c>
      <c r="BO4846" t="s">
        <v>16104</v>
      </c>
      <c r="BP4846">
        <v>30062</v>
      </c>
      <c r="BQ4846">
        <v>812</v>
      </c>
      <c r="BR4846">
        <v>567426</v>
      </c>
      <c r="BS4846">
        <v>18468</v>
      </c>
      <c r="BU4846" t="s">
        <v>16101</v>
      </c>
      <c r="BV4846" t="s">
        <v>4695</v>
      </c>
      <c r="BX4846">
        <v>45394.47457175926</v>
      </c>
    </row>
    <row r="4847" spans="1:76" x14ac:dyDescent="0.25">
      <c r="A4847" t="s">
        <v>16105</v>
      </c>
      <c r="B4847" t="s">
        <v>16106</v>
      </c>
      <c r="C4847" t="s">
        <v>46</v>
      </c>
      <c r="D4847">
        <v>44571</v>
      </c>
      <c r="E4847" s="1">
        <v>44697</v>
      </c>
      <c r="H4847" t="s">
        <v>47</v>
      </c>
      <c r="I4847">
        <v>44571</v>
      </c>
      <c r="J4847">
        <v>2022</v>
      </c>
      <c r="K4847" t="s">
        <v>48</v>
      </c>
      <c r="L4847" t="s">
        <v>16107</v>
      </c>
      <c r="N4847" t="s">
        <v>16108</v>
      </c>
      <c r="O4847" t="s">
        <v>5989</v>
      </c>
      <c r="P4847" t="s">
        <v>394</v>
      </c>
      <c r="Q4847" t="s">
        <v>52</v>
      </c>
      <c r="R4847">
        <v>98277</v>
      </c>
      <c r="S4847" t="s">
        <v>16109</v>
      </c>
      <c r="T4847" t="s">
        <v>16109</v>
      </c>
      <c r="U4847" t="s">
        <v>16110</v>
      </c>
      <c r="V4847" t="s">
        <v>54</v>
      </c>
      <c r="W4847">
        <v>13</v>
      </c>
      <c r="X4847" t="s">
        <v>395</v>
      </c>
      <c r="Y4847">
        <v>4797</v>
      </c>
      <c r="Z4847" t="s">
        <v>394</v>
      </c>
      <c r="AA4847" t="s">
        <v>57</v>
      </c>
      <c r="AB4847">
        <v>109687</v>
      </c>
      <c r="AC4847" t="s">
        <v>146</v>
      </c>
      <c r="AD4847" t="s">
        <v>4690</v>
      </c>
      <c r="AE4847" t="s">
        <v>107</v>
      </c>
      <c r="AF4847" t="s">
        <v>107</v>
      </c>
      <c r="AI4847" s="1">
        <v>1</v>
      </c>
      <c r="AJ4847" t="s">
        <v>72</v>
      </c>
      <c r="AK4847" t="s">
        <v>4691</v>
      </c>
      <c r="AL4847">
        <v>44873</v>
      </c>
      <c r="AM4847" t="s">
        <v>4692</v>
      </c>
      <c r="AN4847" t="b">
        <v>1</v>
      </c>
      <c r="AO4847" t="b">
        <v>1</v>
      </c>
      <c r="AP4847" t="b">
        <v>1</v>
      </c>
      <c r="AQ4847" t="s">
        <v>60</v>
      </c>
      <c r="AR4847" t="s">
        <v>61</v>
      </c>
      <c r="BB4847" s="7" t="s">
        <v>4859</v>
      </c>
      <c r="BC4847" s="7" t="s">
        <v>4715</v>
      </c>
      <c r="BD4847" s="7" t="s">
        <v>52</v>
      </c>
      <c r="BE4847" s="7">
        <v>98109</v>
      </c>
      <c r="BF4847" s="7" t="s">
        <v>4860</v>
      </c>
      <c r="BG4847" s="7">
        <v>520526.46</v>
      </c>
      <c r="BH4847" s="7">
        <v>0</v>
      </c>
      <c r="BI4847">
        <v>517018.92</v>
      </c>
      <c r="BJ4847">
        <v>0</v>
      </c>
      <c r="BK4847">
        <v>0</v>
      </c>
      <c r="BL4847">
        <v>8500</v>
      </c>
      <c r="BM4847">
        <v>302804.93</v>
      </c>
      <c r="BN4847">
        <v>123663.82</v>
      </c>
      <c r="BO4847" t="s">
        <v>16111</v>
      </c>
      <c r="BP4847">
        <v>30008</v>
      </c>
      <c r="BQ4847">
        <v>32327</v>
      </c>
      <c r="BR4847">
        <v>567429</v>
      </c>
      <c r="BS4847">
        <v>18677</v>
      </c>
      <c r="BT4847">
        <v>10</v>
      </c>
      <c r="BU4847" t="s">
        <v>4862</v>
      </c>
      <c r="BV4847" t="s">
        <v>4695</v>
      </c>
      <c r="BX4847">
        <v>45031.805520833332</v>
      </c>
    </row>
    <row r="4848" spans="1:76" x14ac:dyDescent="0.25">
      <c r="A4848" t="s">
        <v>16112</v>
      </c>
      <c r="B4848" t="s">
        <v>12094</v>
      </c>
      <c r="C4848" t="s">
        <v>46</v>
      </c>
      <c r="D4848">
        <v>44643</v>
      </c>
      <c r="E4848" s="1">
        <v>44697</v>
      </c>
      <c r="H4848" t="s">
        <v>47</v>
      </c>
      <c r="I4848">
        <v>44643</v>
      </c>
      <c r="J4848">
        <v>2022</v>
      </c>
      <c r="K4848" t="s">
        <v>48</v>
      </c>
      <c r="L4848" t="s">
        <v>12095</v>
      </c>
      <c r="N4848" t="s">
        <v>16113</v>
      </c>
      <c r="O4848" t="s">
        <v>4741</v>
      </c>
      <c r="P4848" t="s">
        <v>155</v>
      </c>
      <c r="Q4848" t="s">
        <v>52</v>
      </c>
      <c r="R4848">
        <v>98507</v>
      </c>
      <c r="S4848" t="s">
        <v>16114</v>
      </c>
      <c r="T4848" t="s">
        <v>16115</v>
      </c>
      <c r="U4848" t="s">
        <v>16116</v>
      </c>
      <c r="V4848" t="s">
        <v>54</v>
      </c>
      <c r="W4848">
        <v>13</v>
      </c>
      <c r="X4848" t="s">
        <v>157</v>
      </c>
      <c r="Y4848">
        <v>4821</v>
      </c>
      <c r="Z4848" t="s">
        <v>155</v>
      </c>
      <c r="AA4848" t="s">
        <v>57</v>
      </c>
      <c r="AB4848">
        <v>104420</v>
      </c>
      <c r="AC4848" t="s">
        <v>146</v>
      </c>
      <c r="AD4848" t="s">
        <v>4690</v>
      </c>
      <c r="AE4848" t="s">
        <v>107</v>
      </c>
      <c r="AF4848" t="s">
        <v>107</v>
      </c>
      <c r="AI4848" s="1">
        <v>1</v>
      </c>
      <c r="AJ4848" t="s">
        <v>72</v>
      </c>
      <c r="AK4848" t="s">
        <v>4691</v>
      </c>
      <c r="AL4848">
        <v>44873</v>
      </c>
      <c r="AM4848" t="s">
        <v>4692</v>
      </c>
      <c r="AN4848" t="b">
        <v>1</v>
      </c>
      <c r="AO4848" t="b">
        <v>1</v>
      </c>
      <c r="AP4848" t="b">
        <v>0</v>
      </c>
      <c r="AQ4848" t="s">
        <v>177</v>
      </c>
      <c r="BB4848" s="7" t="s">
        <v>6072</v>
      </c>
      <c r="BC4848" s="7" t="s">
        <v>4715</v>
      </c>
      <c r="BD4848" s="7" t="s">
        <v>52</v>
      </c>
      <c r="BE4848" s="7">
        <v>98115</v>
      </c>
      <c r="BF4848" s="7" t="s">
        <v>4716</v>
      </c>
      <c r="BG4848" s="7">
        <v>40314</v>
      </c>
      <c r="BH4848" s="7">
        <v>0</v>
      </c>
      <c r="BI4848">
        <v>32425.25</v>
      </c>
      <c r="BJ4848">
        <v>0</v>
      </c>
      <c r="BK4848">
        <v>0</v>
      </c>
      <c r="BL4848">
        <v>0</v>
      </c>
      <c r="BM4848">
        <v>73.510000000000005</v>
      </c>
      <c r="BN4848">
        <v>0</v>
      </c>
      <c r="BO4848" t="s">
        <v>16117</v>
      </c>
      <c r="BP4848">
        <v>30441</v>
      </c>
      <c r="BQ4848">
        <v>32606</v>
      </c>
      <c r="BR4848">
        <v>567719</v>
      </c>
      <c r="BS4848">
        <v>18974</v>
      </c>
      <c r="BT4848">
        <v>22</v>
      </c>
      <c r="BU4848" t="s">
        <v>4718</v>
      </c>
      <c r="BV4848" t="s">
        <v>4695</v>
      </c>
      <c r="BX4848">
        <v>44929.458009259259</v>
      </c>
    </row>
    <row r="4849" spans="1:76" x14ac:dyDescent="0.25">
      <c r="A4849" t="s">
        <v>16118</v>
      </c>
      <c r="B4849" t="s">
        <v>16119</v>
      </c>
      <c r="C4849" t="s">
        <v>46</v>
      </c>
      <c r="D4849">
        <v>44644</v>
      </c>
      <c r="E4849" s="1">
        <v>44697</v>
      </c>
      <c r="H4849" t="s">
        <v>47</v>
      </c>
      <c r="I4849">
        <v>44644</v>
      </c>
      <c r="J4849">
        <v>2022</v>
      </c>
      <c r="K4849" t="s">
        <v>48</v>
      </c>
      <c r="L4849" t="s">
        <v>6711</v>
      </c>
      <c r="N4849" t="s">
        <v>6712</v>
      </c>
      <c r="O4849" t="s">
        <v>6713</v>
      </c>
      <c r="P4849" t="s">
        <v>68</v>
      </c>
      <c r="Q4849" t="s">
        <v>52</v>
      </c>
      <c r="R4849">
        <v>98064</v>
      </c>
      <c r="S4849" t="s">
        <v>16120</v>
      </c>
      <c r="T4849" t="s">
        <v>16120</v>
      </c>
      <c r="U4849" t="s">
        <v>16121</v>
      </c>
      <c r="V4849" t="s">
        <v>90</v>
      </c>
      <c r="W4849">
        <v>12</v>
      </c>
      <c r="X4849" t="s">
        <v>1094</v>
      </c>
      <c r="Y4849">
        <v>4776</v>
      </c>
      <c r="Z4849" t="s">
        <v>68</v>
      </c>
      <c r="AA4849" t="s">
        <v>57</v>
      </c>
      <c r="AB4849">
        <v>90863</v>
      </c>
      <c r="AC4849" t="s">
        <v>146</v>
      </c>
      <c r="AD4849" t="s">
        <v>4690</v>
      </c>
      <c r="AE4849" t="s">
        <v>107</v>
      </c>
      <c r="AF4849" t="s">
        <v>107</v>
      </c>
      <c r="AI4849" s="1"/>
      <c r="AJ4849" t="s">
        <v>72</v>
      </c>
      <c r="AK4849" t="s">
        <v>4691</v>
      </c>
      <c r="AL4849">
        <v>44873</v>
      </c>
      <c r="AM4849" t="s">
        <v>4692</v>
      </c>
      <c r="AN4849" t="b">
        <v>1</v>
      </c>
      <c r="AO4849" t="b">
        <v>1</v>
      </c>
      <c r="AP4849" t="b">
        <v>0</v>
      </c>
      <c r="AQ4849" t="s">
        <v>177</v>
      </c>
      <c r="BB4849" s="7" t="s">
        <v>4859</v>
      </c>
      <c r="BC4849" s="7" t="s">
        <v>4715</v>
      </c>
      <c r="BD4849" s="7" t="s">
        <v>52</v>
      </c>
      <c r="BE4849" s="7">
        <v>98109</v>
      </c>
      <c r="BF4849" s="7" t="s">
        <v>4860</v>
      </c>
      <c r="BG4849" s="7">
        <v>139798.73000000001</v>
      </c>
      <c r="BH4849" s="7">
        <v>0</v>
      </c>
      <c r="BI4849">
        <v>122091.05</v>
      </c>
      <c r="BJ4849">
        <v>0</v>
      </c>
      <c r="BK4849">
        <v>0</v>
      </c>
      <c r="BL4849">
        <v>0</v>
      </c>
      <c r="BM4849">
        <v>1352.22</v>
      </c>
      <c r="BN4849">
        <v>135787.82</v>
      </c>
      <c r="BO4849" t="s">
        <v>16122</v>
      </c>
      <c r="BP4849">
        <v>30474</v>
      </c>
      <c r="BQ4849">
        <v>1960</v>
      </c>
      <c r="BR4849">
        <v>567732</v>
      </c>
      <c r="BS4849">
        <v>18972</v>
      </c>
      <c r="BT4849">
        <v>47</v>
      </c>
      <c r="BU4849" t="s">
        <v>4862</v>
      </c>
      <c r="BV4849" t="s">
        <v>4695</v>
      </c>
      <c r="BX4849">
        <v>44926.590474537035</v>
      </c>
    </row>
    <row r="4850" spans="1:76" x14ac:dyDescent="0.25">
      <c r="A4850" t="s">
        <v>16123</v>
      </c>
      <c r="B4850" t="s">
        <v>7840</v>
      </c>
      <c r="C4850" t="s">
        <v>46</v>
      </c>
      <c r="D4850">
        <v>44654</v>
      </c>
      <c r="E4850" s="1">
        <v>44697</v>
      </c>
      <c r="H4850" t="s">
        <v>47</v>
      </c>
      <c r="I4850">
        <v>44654</v>
      </c>
      <c r="J4850">
        <v>2022</v>
      </c>
      <c r="K4850" t="s">
        <v>48</v>
      </c>
      <c r="L4850" t="s">
        <v>7841</v>
      </c>
      <c r="N4850" t="s">
        <v>16124</v>
      </c>
      <c r="O4850" t="s">
        <v>16125</v>
      </c>
      <c r="P4850" t="s">
        <v>1494</v>
      </c>
      <c r="Q4850" t="s">
        <v>52</v>
      </c>
      <c r="R4850">
        <v>98612</v>
      </c>
      <c r="S4850" t="s">
        <v>11125</v>
      </c>
      <c r="T4850" t="s">
        <v>11125</v>
      </c>
      <c r="U4850">
        <v>3605627214</v>
      </c>
      <c r="V4850" t="s">
        <v>5331</v>
      </c>
      <c r="W4850">
        <v>26</v>
      </c>
      <c r="X4850" t="s">
        <v>6308</v>
      </c>
      <c r="Y4850">
        <v>4286</v>
      </c>
      <c r="Z4850" t="s">
        <v>1494</v>
      </c>
      <c r="AA4850" t="s">
        <v>4785</v>
      </c>
      <c r="AB4850">
        <v>3546</v>
      </c>
      <c r="AC4850" t="s">
        <v>146</v>
      </c>
      <c r="AD4850" t="s">
        <v>4690</v>
      </c>
      <c r="AE4850" t="s">
        <v>107</v>
      </c>
      <c r="AF4850" t="s">
        <v>107</v>
      </c>
      <c r="AI4850" s="1"/>
      <c r="AJ4850" t="s">
        <v>72</v>
      </c>
      <c r="AK4850" t="s">
        <v>4691</v>
      </c>
      <c r="AL4850">
        <v>44873</v>
      </c>
      <c r="AM4850" t="s">
        <v>4692</v>
      </c>
      <c r="AN4850" t="b">
        <v>1</v>
      </c>
      <c r="AO4850" t="b">
        <v>1</v>
      </c>
      <c r="AP4850" t="b">
        <v>1</v>
      </c>
      <c r="AQ4850" t="s">
        <v>60</v>
      </c>
      <c r="AR4850" t="s">
        <v>61</v>
      </c>
      <c r="BB4850" s="7" t="s">
        <v>16124</v>
      </c>
      <c r="BC4850" s="7" t="s">
        <v>16125</v>
      </c>
      <c r="BD4850" s="7" t="s">
        <v>52</v>
      </c>
      <c r="BE4850" s="7">
        <v>98612</v>
      </c>
      <c r="BF4850" s="7">
        <v>3605627214</v>
      </c>
      <c r="BG4850" s="7">
        <v>2063.35</v>
      </c>
      <c r="BH4850" s="7">
        <v>2882.95</v>
      </c>
      <c r="BI4850">
        <v>2063.35</v>
      </c>
      <c r="BJ4850">
        <v>0</v>
      </c>
      <c r="BK4850">
        <v>0</v>
      </c>
      <c r="BL4850">
        <v>0</v>
      </c>
      <c r="BO4850" t="s">
        <v>16126</v>
      </c>
      <c r="BP4850">
        <v>30563</v>
      </c>
      <c r="BQ4850">
        <v>122</v>
      </c>
      <c r="BR4850">
        <v>567693</v>
      </c>
      <c r="BS4850">
        <v>19195</v>
      </c>
      <c r="BU4850" t="s">
        <v>16127</v>
      </c>
      <c r="BV4850" t="s">
        <v>4695</v>
      </c>
      <c r="BX4850">
        <v>45433.741273148145</v>
      </c>
    </row>
    <row r="4851" spans="1:76" x14ac:dyDescent="0.25">
      <c r="A4851" t="s">
        <v>16135</v>
      </c>
      <c r="B4851" t="s">
        <v>6853</v>
      </c>
      <c r="C4851" t="s">
        <v>46</v>
      </c>
      <c r="D4851">
        <v>44685</v>
      </c>
      <c r="E4851" s="1">
        <v>44697</v>
      </c>
      <c r="H4851" t="s">
        <v>47</v>
      </c>
      <c r="I4851">
        <v>44685</v>
      </c>
      <c r="J4851">
        <v>2022</v>
      </c>
      <c r="K4851" t="s">
        <v>48</v>
      </c>
      <c r="L4851" t="s">
        <v>6854</v>
      </c>
      <c r="N4851" t="s">
        <v>4859</v>
      </c>
      <c r="O4851" t="s">
        <v>4715</v>
      </c>
      <c r="P4851" t="s">
        <v>68</v>
      </c>
      <c r="Q4851" t="s">
        <v>52</v>
      </c>
      <c r="R4851">
        <v>98109</v>
      </c>
      <c r="S4851" t="s">
        <v>6855</v>
      </c>
      <c r="T4851" t="s">
        <v>6855</v>
      </c>
      <c r="U4851" t="s">
        <v>6857</v>
      </c>
      <c r="V4851" t="s">
        <v>54</v>
      </c>
      <c r="W4851">
        <v>13</v>
      </c>
      <c r="X4851" t="s">
        <v>486</v>
      </c>
      <c r="Y4851">
        <v>4852</v>
      </c>
      <c r="Z4851" t="s">
        <v>68</v>
      </c>
      <c r="AA4851" t="s">
        <v>57</v>
      </c>
      <c r="AB4851">
        <v>101194</v>
      </c>
      <c r="AC4851" t="s">
        <v>146</v>
      </c>
      <c r="AD4851" t="s">
        <v>4690</v>
      </c>
      <c r="AE4851" t="s">
        <v>107</v>
      </c>
      <c r="AF4851" t="s">
        <v>107</v>
      </c>
      <c r="AI4851" s="1">
        <v>2</v>
      </c>
      <c r="AJ4851" t="s">
        <v>72</v>
      </c>
      <c r="AK4851" t="s">
        <v>4691</v>
      </c>
      <c r="AL4851">
        <v>44873</v>
      </c>
      <c r="AM4851" t="s">
        <v>4692</v>
      </c>
      <c r="AN4851" t="b">
        <v>1</v>
      </c>
      <c r="AO4851" t="b">
        <v>1</v>
      </c>
      <c r="AP4851" t="b">
        <v>1</v>
      </c>
      <c r="AQ4851" t="s">
        <v>60</v>
      </c>
      <c r="AR4851" t="s">
        <v>61</v>
      </c>
      <c r="BB4851" s="7" t="s">
        <v>4859</v>
      </c>
      <c r="BC4851" s="7" t="s">
        <v>4715</v>
      </c>
      <c r="BD4851" s="7" t="s">
        <v>52</v>
      </c>
      <c r="BE4851" s="7">
        <v>98109</v>
      </c>
      <c r="BF4851" s="7" t="s">
        <v>4860</v>
      </c>
      <c r="BG4851" s="7">
        <v>172815.13</v>
      </c>
      <c r="BH4851" s="7">
        <v>0</v>
      </c>
      <c r="BI4851">
        <v>163656.92000000001</v>
      </c>
      <c r="BJ4851">
        <v>0</v>
      </c>
      <c r="BK4851">
        <v>0</v>
      </c>
      <c r="BL4851">
        <v>7370.08</v>
      </c>
      <c r="BM4851">
        <v>131.41</v>
      </c>
      <c r="BN4851">
        <v>0</v>
      </c>
      <c r="BO4851" t="s">
        <v>16136</v>
      </c>
      <c r="BP4851">
        <v>30707</v>
      </c>
      <c r="BQ4851">
        <v>32715</v>
      </c>
      <c r="BR4851">
        <v>567936</v>
      </c>
      <c r="BS4851">
        <v>19077</v>
      </c>
      <c r="BT4851">
        <v>37</v>
      </c>
      <c r="BU4851" t="s">
        <v>4862</v>
      </c>
      <c r="BV4851" t="s">
        <v>4695</v>
      </c>
      <c r="BX4851">
        <v>44934.800520833334</v>
      </c>
    </row>
    <row r="4852" spans="1:76" x14ac:dyDescent="0.25">
      <c r="A4852" t="s">
        <v>16137</v>
      </c>
      <c r="B4852" t="s">
        <v>4755</v>
      </c>
      <c r="C4852" t="s">
        <v>46</v>
      </c>
      <c r="D4852">
        <v>44265</v>
      </c>
      <c r="E4852" s="1">
        <v>44698</v>
      </c>
      <c r="H4852" t="s">
        <v>47</v>
      </c>
      <c r="I4852">
        <v>44265</v>
      </c>
      <c r="J4852">
        <v>2022</v>
      </c>
      <c r="K4852" t="s">
        <v>48</v>
      </c>
      <c r="L4852" t="s">
        <v>15572</v>
      </c>
      <c r="N4852" t="s">
        <v>16138</v>
      </c>
      <c r="O4852" t="s">
        <v>4758</v>
      </c>
      <c r="P4852" t="s">
        <v>68</v>
      </c>
      <c r="Q4852" t="s">
        <v>52</v>
      </c>
      <c r="R4852">
        <v>98063</v>
      </c>
      <c r="S4852" t="s">
        <v>4759</v>
      </c>
      <c r="T4852" t="s">
        <v>4760</v>
      </c>
      <c r="U4852" t="s">
        <v>4761</v>
      </c>
      <c r="V4852" t="s">
        <v>54</v>
      </c>
      <c r="W4852">
        <v>13</v>
      </c>
      <c r="X4852" t="s">
        <v>745</v>
      </c>
      <c r="Y4852">
        <v>4837</v>
      </c>
      <c r="Z4852" t="s">
        <v>68</v>
      </c>
      <c r="AA4852" t="s">
        <v>57</v>
      </c>
      <c r="AB4852">
        <v>82636</v>
      </c>
      <c r="AC4852" t="s">
        <v>146</v>
      </c>
      <c r="AD4852" t="s">
        <v>4690</v>
      </c>
      <c r="AE4852" t="s">
        <v>107</v>
      </c>
      <c r="AF4852" t="s">
        <v>107</v>
      </c>
      <c r="AI4852" s="1">
        <v>1</v>
      </c>
      <c r="AJ4852" t="s">
        <v>72</v>
      </c>
      <c r="AK4852" t="s">
        <v>4691</v>
      </c>
      <c r="AL4852">
        <v>44873</v>
      </c>
      <c r="AM4852" t="s">
        <v>4692</v>
      </c>
      <c r="AN4852" t="b">
        <v>1</v>
      </c>
      <c r="AO4852" t="b">
        <v>1</v>
      </c>
      <c r="AP4852" t="b">
        <v>1</v>
      </c>
      <c r="AQ4852" t="s">
        <v>60</v>
      </c>
      <c r="AR4852" t="s">
        <v>61</v>
      </c>
      <c r="BB4852" s="7" t="s">
        <v>6072</v>
      </c>
      <c r="BC4852" s="7" t="s">
        <v>4715</v>
      </c>
      <c r="BD4852" s="7" t="s">
        <v>52</v>
      </c>
      <c r="BE4852" s="7">
        <v>98115</v>
      </c>
      <c r="BF4852" s="7" t="s">
        <v>4716</v>
      </c>
      <c r="BG4852" s="7">
        <v>329147.11</v>
      </c>
      <c r="BH4852" s="7">
        <v>5499.42</v>
      </c>
      <c r="BI4852">
        <v>340146.53</v>
      </c>
      <c r="BJ4852">
        <v>-1000</v>
      </c>
      <c r="BK4852">
        <v>0</v>
      </c>
      <c r="BL4852">
        <v>0</v>
      </c>
      <c r="BM4852">
        <v>63667.82</v>
      </c>
      <c r="BN4852">
        <v>21925.97</v>
      </c>
      <c r="BO4852" t="s">
        <v>16139</v>
      </c>
      <c r="BP4852">
        <v>26839</v>
      </c>
      <c r="BQ4852">
        <v>1288</v>
      </c>
      <c r="BR4852">
        <v>93356</v>
      </c>
      <c r="BS4852">
        <v>17396</v>
      </c>
      <c r="BT4852">
        <v>30</v>
      </c>
      <c r="BU4852" t="s">
        <v>4718</v>
      </c>
      <c r="BV4852" t="s">
        <v>4695</v>
      </c>
      <c r="BX4852">
        <v>45034.156585648147</v>
      </c>
    </row>
    <row r="4853" spans="1:76" x14ac:dyDescent="0.25">
      <c r="A4853" t="s">
        <v>16140</v>
      </c>
      <c r="B4853" t="s">
        <v>7425</v>
      </c>
      <c r="C4853" t="s">
        <v>46</v>
      </c>
      <c r="D4853">
        <v>44698</v>
      </c>
      <c r="E4853" s="1">
        <v>44698</v>
      </c>
      <c r="I4853">
        <v>44698</v>
      </c>
      <c r="J4853">
        <v>2022</v>
      </c>
      <c r="K4853" t="s">
        <v>48</v>
      </c>
      <c r="L4853" t="s">
        <v>16141</v>
      </c>
      <c r="N4853" t="s">
        <v>16142</v>
      </c>
      <c r="O4853" t="s">
        <v>16143</v>
      </c>
      <c r="P4853" t="s">
        <v>737</v>
      </c>
      <c r="Q4853" t="s">
        <v>16144</v>
      </c>
      <c r="R4853">
        <v>98520</v>
      </c>
      <c r="S4853" t="s">
        <v>16145</v>
      </c>
      <c r="T4853" t="s">
        <v>16145</v>
      </c>
      <c r="U4853" t="s">
        <v>16146</v>
      </c>
      <c r="V4853" t="s">
        <v>6344</v>
      </c>
      <c r="W4853">
        <v>24</v>
      </c>
      <c r="X4853" t="s">
        <v>6884</v>
      </c>
      <c r="Y4853">
        <v>3369</v>
      </c>
      <c r="Z4853" t="s">
        <v>737</v>
      </c>
      <c r="AA4853" t="s">
        <v>4785</v>
      </c>
      <c r="AB4853">
        <v>49356</v>
      </c>
      <c r="AC4853" t="s">
        <v>146</v>
      </c>
      <c r="AD4853" t="s">
        <v>4690</v>
      </c>
      <c r="AE4853" t="s">
        <v>107</v>
      </c>
      <c r="AF4853" t="s">
        <v>107</v>
      </c>
      <c r="AI4853" s="1"/>
      <c r="AJ4853" t="s">
        <v>72</v>
      </c>
      <c r="AK4853" t="s">
        <v>4691</v>
      </c>
      <c r="AL4853">
        <v>44873</v>
      </c>
      <c r="AM4853" t="s">
        <v>4878</v>
      </c>
      <c r="AN4853" t="b">
        <v>1</v>
      </c>
      <c r="AO4853" t="b">
        <v>1</v>
      </c>
      <c r="AP4853" t="b">
        <v>1</v>
      </c>
      <c r="AQ4853" t="s">
        <v>60</v>
      </c>
      <c r="AR4853" t="s">
        <v>99</v>
      </c>
      <c r="BB4853" s="7" t="s">
        <v>16142</v>
      </c>
      <c r="BC4853" s="7" t="s">
        <v>16143</v>
      </c>
      <c r="BD4853" s="7" t="s">
        <v>16144</v>
      </c>
      <c r="BE4853" s="7">
        <v>98520</v>
      </c>
      <c r="BF4853" s="7" t="s">
        <v>16146</v>
      </c>
      <c r="BO4853" t="s">
        <v>16147</v>
      </c>
      <c r="BP4853">
        <v>30875</v>
      </c>
      <c r="BQ4853">
        <v>25256</v>
      </c>
      <c r="BR4853">
        <v>577138</v>
      </c>
      <c r="BU4853" t="s">
        <v>16148</v>
      </c>
      <c r="BV4853" t="s">
        <v>4695</v>
      </c>
      <c r="BX4853">
        <v>44995.420914351853</v>
      </c>
    </row>
    <row r="4854" spans="1:76" x14ac:dyDescent="0.25">
      <c r="A4854" t="s">
        <v>16149</v>
      </c>
      <c r="B4854" t="s">
        <v>16150</v>
      </c>
      <c r="C4854" t="s">
        <v>46</v>
      </c>
      <c r="D4854">
        <v>44701</v>
      </c>
      <c r="E4854" s="1">
        <v>44700</v>
      </c>
      <c r="H4854" t="s">
        <v>47</v>
      </c>
      <c r="I4854">
        <v>44701</v>
      </c>
      <c r="J4854">
        <v>2022</v>
      </c>
      <c r="K4854" t="s">
        <v>48</v>
      </c>
      <c r="L4854" t="s">
        <v>16151</v>
      </c>
      <c r="N4854" t="s">
        <v>16152</v>
      </c>
      <c r="O4854" t="s">
        <v>16153</v>
      </c>
      <c r="P4854" t="s">
        <v>133</v>
      </c>
      <c r="Q4854" t="s">
        <v>52</v>
      </c>
      <c r="R4854">
        <v>98532</v>
      </c>
      <c r="S4854" t="s">
        <v>16154</v>
      </c>
      <c r="T4854" t="s">
        <v>16154</v>
      </c>
      <c r="U4854">
        <v>2062578210</v>
      </c>
      <c r="V4854" t="s">
        <v>54</v>
      </c>
      <c r="W4854">
        <v>13</v>
      </c>
      <c r="X4854" t="s">
        <v>134</v>
      </c>
      <c r="Y4854">
        <v>4815</v>
      </c>
      <c r="Z4854" t="s">
        <v>133</v>
      </c>
      <c r="AA4854" t="s">
        <v>57</v>
      </c>
      <c r="AB4854">
        <v>106503</v>
      </c>
      <c r="AC4854" t="s">
        <v>146</v>
      </c>
      <c r="AD4854" t="s">
        <v>4690</v>
      </c>
      <c r="AE4854" t="s">
        <v>107</v>
      </c>
      <c r="AF4854" t="s">
        <v>107</v>
      </c>
      <c r="AI4854" s="1">
        <v>2</v>
      </c>
      <c r="AJ4854" t="s">
        <v>72</v>
      </c>
      <c r="AK4854" t="s">
        <v>4691</v>
      </c>
      <c r="AL4854">
        <v>44873</v>
      </c>
      <c r="AM4854" t="s">
        <v>4692</v>
      </c>
      <c r="AN4854" t="b">
        <v>1</v>
      </c>
      <c r="AO4854" t="b">
        <v>1</v>
      </c>
      <c r="AP4854" t="b">
        <v>1</v>
      </c>
      <c r="AQ4854" t="s">
        <v>60</v>
      </c>
      <c r="AR4854" t="s">
        <v>99</v>
      </c>
      <c r="BB4854" s="7" t="s">
        <v>16152</v>
      </c>
      <c r="BC4854" s="7" t="s">
        <v>16153</v>
      </c>
      <c r="BD4854" s="7" t="s">
        <v>52</v>
      </c>
      <c r="BE4854" s="7">
        <v>98532</v>
      </c>
      <c r="BF4854" s="7">
        <v>2062578210</v>
      </c>
      <c r="BG4854" s="7">
        <v>23275</v>
      </c>
      <c r="BH4854" s="7">
        <v>0</v>
      </c>
      <c r="BI4854">
        <v>20423.37</v>
      </c>
      <c r="BJ4854">
        <v>-2293.0500000000002</v>
      </c>
      <c r="BK4854">
        <v>0</v>
      </c>
      <c r="BL4854">
        <v>0</v>
      </c>
      <c r="BM4854">
        <v>202.66</v>
      </c>
      <c r="BN4854">
        <v>0</v>
      </c>
      <c r="BO4854" t="s">
        <v>16155</v>
      </c>
      <c r="BP4854">
        <v>30924</v>
      </c>
      <c r="BQ4854">
        <v>35165</v>
      </c>
      <c r="BR4854">
        <v>654480</v>
      </c>
      <c r="BS4854">
        <v>19258</v>
      </c>
      <c r="BT4854">
        <v>19</v>
      </c>
      <c r="BU4854" t="s">
        <v>16151</v>
      </c>
      <c r="BV4854" t="s">
        <v>4695</v>
      </c>
      <c r="BX4854">
        <v>44915.402245370373</v>
      </c>
    </row>
    <row r="4855" spans="1:76" x14ac:dyDescent="0.25">
      <c r="A4855" t="s">
        <v>16156</v>
      </c>
      <c r="B4855" t="s">
        <v>4922</v>
      </c>
      <c r="C4855" t="s">
        <v>46</v>
      </c>
      <c r="D4855">
        <v>44701</v>
      </c>
      <c r="E4855" s="1">
        <v>44699</v>
      </c>
      <c r="H4855" t="s">
        <v>47</v>
      </c>
      <c r="I4855">
        <v>44701</v>
      </c>
      <c r="J4855">
        <v>2022</v>
      </c>
      <c r="K4855" t="s">
        <v>48</v>
      </c>
      <c r="L4855" t="s">
        <v>12252</v>
      </c>
      <c r="N4855" t="s">
        <v>4924</v>
      </c>
      <c r="O4855" t="s">
        <v>4688</v>
      </c>
      <c r="P4855" t="s">
        <v>226</v>
      </c>
      <c r="Q4855" t="s">
        <v>52</v>
      </c>
      <c r="R4855">
        <v>98665</v>
      </c>
      <c r="S4855" t="s">
        <v>4689</v>
      </c>
      <c r="T4855" t="s">
        <v>12254</v>
      </c>
      <c r="U4855">
        <v>3602411222</v>
      </c>
      <c r="V4855" t="s">
        <v>54</v>
      </c>
      <c r="W4855">
        <v>13</v>
      </c>
      <c r="X4855" t="s">
        <v>371</v>
      </c>
      <c r="Y4855">
        <v>4811</v>
      </c>
      <c r="Z4855" t="s">
        <v>226</v>
      </c>
      <c r="AA4855" t="s">
        <v>57</v>
      </c>
      <c r="AB4855">
        <v>106570</v>
      </c>
      <c r="AC4855" t="s">
        <v>146</v>
      </c>
      <c r="AD4855" t="s">
        <v>4690</v>
      </c>
      <c r="AE4855" t="s">
        <v>107</v>
      </c>
      <c r="AF4855" t="s">
        <v>107</v>
      </c>
      <c r="AI4855" s="1">
        <v>1</v>
      </c>
      <c r="AJ4855" t="s">
        <v>72</v>
      </c>
      <c r="AK4855" t="s">
        <v>4691</v>
      </c>
      <c r="AL4855">
        <v>44873</v>
      </c>
      <c r="AM4855" t="s">
        <v>4692</v>
      </c>
      <c r="AN4855" t="b">
        <v>1</v>
      </c>
      <c r="AO4855" t="b">
        <v>1</v>
      </c>
      <c r="AP4855" t="b">
        <v>1</v>
      </c>
      <c r="AQ4855" t="s">
        <v>60</v>
      </c>
      <c r="AR4855" t="s">
        <v>99</v>
      </c>
      <c r="BB4855" s="7" t="s">
        <v>4924</v>
      </c>
      <c r="BC4855" s="7" t="s">
        <v>4688</v>
      </c>
      <c r="BD4855" s="7" t="s">
        <v>52</v>
      </c>
      <c r="BE4855" s="7">
        <v>98665</v>
      </c>
      <c r="BF4855" s="7">
        <v>3602411222</v>
      </c>
      <c r="BG4855" s="7">
        <v>54750.06</v>
      </c>
      <c r="BH4855" s="7">
        <v>0</v>
      </c>
      <c r="BI4855">
        <v>54462.41</v>
      </c>
      <c r="BJ4855">
        <v>0</v>
      </c>
      <c r="BK4855">
        <v>0</v>
      </c>
      <c r="BL4855">
        <v>0</v>
      </c>
      <c r="BM4855">
        <v>160.36000000000001</v>
      </c>
      <c r="BN4855">
        <v>0</v>
      </c>
      <c r="BO4855" t="s">
        <v>16157</v>
      </c>
      <c r="BP4855">
        <v>30912</v>
      </c>
      <c r="BQ4855">
        <v>30168</v>
      </c>
      <c r="BR4855">
        <v>581941</v>
      </c>
      <c r="BS4855">
        <v>19126</v>
      </c>
      <c r="BT4855">
        <v>17</v>
      </c>
      <c r="BU4855" t="s">
        <v>4694</v>
      </c>
      <c r="BV4855" t="s">
        <v>4695</v>
      </c>
      <c r="BX4855">
        <v>44932.553680555553</v>
      </c>
    </row>
    <row r="4856" spans="1:76" x14ac:dyDescent="0.25">
      <c r="A4856" t="s">
        <v>16158</v>
      </c>
      <c r="B4856" t="s">
        <v>16159</v>
      </c>
      <c r="C4856" t="s">
        <v>46</v>
      </c>
      <c r="D4856">
        <v>44616</v>
      </c>
      <c r="E4856" s="1">
        <v>44697</v>
      </c>
      <c r="H4856" t="s">
        <v>47</v>
      </c>
      <c r="I4856">
        <v>44616</v>
      </c>
      <c r="J4856">
        <v>2022</v>
      </c>
      <c r="K4856" t="s">
        <v>48</v>
      </c>
      <c r="L4856" t="s">
        <v>16160</v>
      </c>
      <c r="N4856" t="s">
        <v>16161</v>
      </c>
      <c r="O4856" t="s">
        <v>6659</v>
      </c>
      <c r="P4856" t="s">
        <v>199</v>
      </c>
      <c r="Q4856" t="s">
        <v>52</v>
      </c>
      <c r="R4856">
        <v>98258</v>
      </c>
      <c r="S4856" t="s">
        <v>16162</v>
      </c>
      <c r="T4856" t="s">
        <v>16163</v>
      </c>
      <c r="U4856" t="s">
        <v>16164</v>
      </c>
      <c r="V4856" t="s">
        <v>54</v>
      </c>
      <c r="W4856">
        <v>13</v>
      </c>
      <c r="X4856" t="s">
        <v>201</v>
      </c>
      <c r="Y4856">
        <v>4856</v>
      </c>
      <c r="Z4856" t="s">
        <v>199</v>
      </c>
      <c r="AA4856" t="s">
        <v>57</v>
      </c>
      <c r="AB4856">
        <v>104490</v>
      </c>
      <c r="AC4856" t="s">
        <v>146</v>
      </c>
      <c r="AD4856" t="s">
        <v>4690</v>
      </c>
      <c r="AE4856" t="s">
        <v>107</v>
      </c>
      <c r="AF4856" t="s">
        <v>107</v>
      </c>
      <c r="AI4856" s="1">
        <v>2</v>
      </c>
      <c r="AJ4856" t="s">
        <v>72</v>
      </c>
      <c r="AK4856" t="s">
        <v>4691</v>
      </c>
      <c r="AL4856">
        <v>44873</v>
      </c>
      <c r="AM4856" t="s">
        <v>4692</v>
      </c>
      <c r="AN4856" t="b">
        <v>1</v>
      </c>
      <c r="AO4856" t="b">
        <v>1</v>
      </c>
      <c r="AP4856" t="b">
        <v>1</v>
      </c>
      <c r="AQ4856" t="s">
        <v>60</v>
      </c>
      <c r="AR4856" t="s">
        <v>99</v>
      </c>
      <c r="BB4856" s="7" t="s">
        <v>16161</v>
      </c>
      <c r="BC4856" s="7" t="s">
        <v>6659</v>
      </c>
      <c r="BD4856" s="7" t="s">
        <v>52</v>
      </c>
      <c r="BE4856" s="7">
        <v>98258</v>
      </c>
      <c r="BF4856" s="7" t="s">
        <v>16164</v>
      </c>
      <c r="BG4856" s="7">
        <v>29423.17</v>
      </c>
      <c r="BH4856" s="7">
        <v>0</v>
      </c>
      <c r="BI4856">
        <v>24855.78</v>
      </c>
      <c r="BJ4856">
        <v>0</v>
      </c>
      <c r="BK4856">
        <v>0</v>
      </c>
      <c r="BL4856">
        <v>0</v>
      </c>
      <c r="BM4856">
        <v>212.15</v>
      </c>
      <c r="BN4856">
        <v>0</v>
      </c>
      <c r="BO4856" t="s">
        <v>16165</v>
      </c>
      <c r="BP4856">
        <v>30326</v>
      </c>
      <c r="BQ4856">
        <v>30342</v>
      </c>
      <c r="BR4856">
        <v>567601</v>
      </c>
      <c r="BS4856">
        <v>18991</v>
      </c>
      <c r="BT4856">
        <v>39</v>
      </c>
      <c r="BU4856" t="s">
        <v>16160</v>
      </c>
      <c r="BV4856" t="s">
        <v>4695</v>
      </c>
      <c r="BX4856">
        <v>44967.724560185183</v>
      </c>
    </row>
    <row r="4857" spans="1:76" x14ac:dyDescent="0.25">
      <c r="A4857" t="s">
        <v>16166</v>
      </c>
      <c r="B4857" t="s">
        <v>16167</v>
      </c>
      <c r="C4857" t="s">
        <v>46</v>
      </c>
      <c r="D4857">
        <v>44708</v>
      </c>
      <c r="E4857" s="1">
        <v>44701</v>
      </c>
      <c r="H4857" t="s">
        <v>47</v>
      </c>
      <c r="I4857">
        <v>44708</v>
      </c>
      <c r="J4857">
        <v>2022</v>
      </c>
      <c r="K4857" t="s">
        <v>48</v>
      </c>
      <c r="L4857" t="s">
        <v>16168</v>
      </c>
      <c r="N4857" t="s">
        <v>16169</v>
      </c>
      <c r="O4857" t="s">
        <v>4916</v>
      </c>
      <c r="P4857" t="s">
        <v>68</v>
      </c>
      <c r="Q4857" t="s">
        <v>52</v>
      </c>
      <c r="R4857">
        <v>98444</v>
      </c>
      <c r="S4857" t="s">
        <v>16170</v>
      </c>
      <c r="T4857" t="s">
        <v>16171</v>
      </c>
      <c r="U4857">
        <v>2533809700</v>
      </c>
      <c r="V4857" t="s">
        <v>54</v>
      </c>
      <c r="W4857">
        <v>13</v>
      </c>
      <c r="X4857" t="s">
        <v>306</v>
      </c>
      <c r="Y4857">
        <v>4839</v>
      </c>
      <c r="Z4857" t="s">
        <v>68</v>
      </c>
      <c r="AA4857" t="s">
        <v>57</v>
      </c>
      <c r="AB4857">
        <v>103029</v>
      </c>
      <c r="AC4857" t="s">
        <v>146</v>
      </c>
      <c r="AD4857" t="s">
        <v>4690</v>
      </c>
      <c r="AE4857" t="s">
        <v>107</v>
      </c>
      <c r="AF4857" t="s">
        <v>107</v>
      </c>
      <c r="AI4857" s="1">
        <v>1</v>
      </c>
      <c r="AJ4857" t="s">
        <v>72</v>
      </c>
      <c r="AK4857" t="s">
        <v>4691</v>
      </c>
      <c r="AL4857">
        <v>44873</v>
      </c>
      <c r="AM4857" t="s">
        <v>4692</v>
      </c>
      <c r="AN4857" t="b">
        <v>1</v>
      </c>
      <c r="AO4857" t="b">
        <v>1</v>
      </c>
      <c r="AP4857" t="b">
        <v>1</v>
      </c>
      <c r="AQ4857" t="s">
        <v>60</v>
      </c>
      <c r="AR4857" t="s">
        <v>99</v>
      </c>
      <c r="BB4857" s="7" t="s">
        <v>16169</v>
      </c>
      <c r="BC4857" s="7" t="s">
        <v>4916</v>
      </c>
      <c r="BD4857" s="7" t="s">
        <v>52</v>
      </c>
      <c r="BE4857" s="7">
        <v>98444</v>
      </c>
      <c r="BF4857" s="7">
        <v>2533809700</v>
      </c>
      <c r="BG4857" s="7">
        <v>8647.75</v>
      </c>
      <c r="BH4857" s="7">
        <v>0</v>
      </c>
      <c r="BI4857">
        <v>9946.77</v>
      </c>
      <c r="BJ4857">
        <v>3000</v>
      </c>
      <c r="BK4857">
        <v>0</v>
      </c>
      <c r="BL4857">
        <v>0</v>
      </c>
      <c r="BM4857">
        <v>160.36000000000001</v>
      </c>
      <c r="BN4857">
        <v>0</v>
      </c>
      <c r="BO4857" t="s">
        <v>16172</v>
      </c>
      <c r="BP4857">
        <v>31034</v>
      </c>
      <c r="BQ4857">
        <v>35196</v>
      </c>
      <c r="BR4857">
        <v>664872</v>
      </c>
      <c r="BS4857">
        <v>19265</v>
      </c>
      <c r="BT4857">
        <v>31</v>
      </c>
      <c r="BU4857" t="s">
        <v>16173</v>
      </c>
      <c r="BV4857" t="s">
        <v>4695</v>
      </c>
      <c r="BX4857">
        <v>44915.402291666665</v>
      </c>
    </row>
    <row r="4858" spans="1:76" x14ac:dyDescent="0.25">
      <c r="A4858" t="s">
        <v>16174</v>
      </c>
      <c r="B4858" t="s">
        <v>16175</v>
      </c>
      <c r="C4858" t="s">
        <v>46</v>
      </c>
      <c r="D4858">
        <v>44703</v>
      </c>
      <c r="E4858" s="1">
        <v>44701</v>
      </c>
      <c r="H4858" t="s">
        <v>47</v>
      </c>
      <c r="I4858">
        <v>44703</v>
      </c>
      <c r="J4858">
        <v>2022</v>
      </c>
      <c r="K4858" t="s">
        <v>48</v>
      </c>
      <c r="L4858" t="s">
        <v>16176</v>
      </c>
      <c r="N4858" t="s">
        <v>16177</v>
      </c>
      <c r="O4858" t="s">
        <v>4741</v>
      </c>
      <c r="P4858" t="s">
        <v>155</v>
      </c>
      <c r="Q4858" t="s">
        <v>52</v>
      </c>
      <c r="R4858">
        <v>98501</v>
      </c>
      <c r="S4858" t="s">
        <v>16178</v>
      </c>
      <c r="T4858" t="s">
        <v>16179</v>
      </c>
      <c r="U4858" t="s">
        <v>16180</v>
      </c>
      <c r="V4858" t="s">
        <v>54</v>
      </c>
      <c r="W4858">
        <v>13</v>
      </c>
      <c r="X4858" t="s">
        <v>157</v>
      </c>
      <c r="Y4858">
        <v>4821</v>
      </c>
      <c r="Z4858" t="s">
        <v>155</v>
      </c>
      <c r="AA4858" t="s">
        <v>57</v>
      </c>
      <c r="AB4858">
        <v>104420</v>
      </c>
      <c r="AC4858" t="s">
        <v>146</v>
      </c>
      <c r="AD4858" t="s">
        <v>4690</v>
      </c>
      <c r="AE4858" t="s">
        <v>107</v>
      </c>
      <c r="AF4858" t="s">
        <v>107</v>
      </c>
      <c r="AI4858" s="1">
        <v>1</v>
      </c>
      <c r="AJ4858" t="s">
        <v>72</v>
      </c>
      <c r="AK4858" t="s">
        <v>4691</v>
      </c>
      <c r="AL4858">
        <v>44873</v>
      </c>
      <c r="AM4858" t="s">
        <v>4692</v>
      </c>
      <c r="AN4858" t="b">
        <v>1</v>
      </c>
      <c r="AO4858" t="b">
        <v>1</v>
      </c>
      <c r="AP4858" t="b">
        <v>0</v>
      </c>
      <c r="AQ4858" t="s">
        <v>177</v>
      </c>
      <c r="BB4858" s="7" t="s">
        <v>16177</v>
      </c>
      <c r="BC4858" s="7" t="s">
        <v>4741</v>
      </c>
      <c r="BD4858" s="7" t="s">
        <v>52</v>
      </c>
      <c r="BE4858" s="7">
        <v>98501</v>
      </c>
      <c r="BF4858" s="7" t="s">
        <v>16180</v>
      </c>
      <c r="BG4858" s="7">
        <v>1576.68</v>
      </c>
      <c r="BH4858" s="7">
        <v>0</v>
      </c>
      <c r="BI4858">
        <v>826.69</v>
      </c>
      <c r="BJ4858">
        <v>0</v>
      </c>
      <c r="BK4858">
        <v>0</v>
      </c>
      <c r="BL4858">
        <v>0</v>
      </c>
      <c r="BO4858" t="s">
        <v>16181</v>
      </c>
      <c r="BP4858">
        <v>30949</v>
      </c>
      <c r="BQ4858">
        <v>35163</v>
      </c>
      <c r="BR4858">
        <v>654478</v>
      </c>
      <c r="BS4858">
        <v>19152</v>
      </c>
      <c r="BT4858">
        <v>22</v>
      </c>
      <c r="BU4858" t="s">
        <v>16182</v>
      </c>
      <c r="BV4858" t="s">
        <v>4695</v>
      </c>
      <c r="BX4858">
        <v>45090.562349537038</v>
      </c>
    </row>
    <row r="4859" spans="1:76" x14ac:dyDescent="0.25">
      <c r="A4859" t="s">
        <v>16183</v>
      </c>
      <c r="B4859" t="s">
        <v>5147</v>
      </c>
      <c r="C4859" t="s">
        <v>46</v>
      </c>
      <c r="D4859">
        <v>44789</v>
      </c>
      <c r="E4859" s="1"/>
      <c r="H4859" t="s">
        <v>47</v>
      </c>
      <c r="I4859">
        <v>44789</v>
      </c>
      <c r="J4859">
        <v>2022</v>
      </c>
      <c r="K4859" t="s">
        <v>85</v>
      </c>
      <c r="L4859" t="s">
        <v>5148</v>
      </c>
      <c r="N4859" t="s">
        <v>16184</v>
      </c>
      <c r="O4859" t="s">
        <v>4916</v>
      </c>
      <c r="P4859" t="s">
        <v>115</v>
      </c>
      <c r="Q4859" t="s">
        <v>52</v>
      </c>
      <c r="R4859">
        <v>98443</v>
      </c>
      <c r="S4859" t="s">
        <v>16185</v>
      </c>
      <c r="T4859" t="s">
        <v>16185</v>
      </c>
      <c r="U4859">
        <v>2538867778</v>
      </c>
      <c r="V4859" t="s">
        <v>54</v>
      </c>
      <c r="W4859">
        <v>13</v>
      </c>
      <c r="X4859" t="s">
        <v>386</v>
      </c>
      <c r="Y4859">
        <v>4827</v>
      </c>
      <c r="Z4859" t="s">
        <v>115</v>
      </c>
      <c r="AA4859" t="s">
        <v>57</v>
      </c>
      <c r="AB4859">
        <v>96456</v>
      </c>
      <c r="AC4859" t="s">
        <v>146</v>
      </c>
      <c r="AD4859" t="s">
        <v>4690</v>
      </c>
      <c r="AE4859" t="s">
        <v>107</v>
      </c>
      <c r="AF4859" t="s">
        <v>107</v>
      </c>
      <c r="AI4859" s="1">
        <v>2</v>
      </c>
      <c r="AJ4859" t="s">
        <v>72</v>
      </c>
      <c r="AK4859" t="s">
        <v>4691</v>
      </c>
      <c r="AL4859">
        <v>44873</v>
      </c>
      <c r="AM4859" t="s">
        <v>4692</v>
      </c>
      <c r="AN4859" t="b">
        <v>1</v>
      </c>
      <c r="BB4859" s="7" t="s">
        <v>16186</v>
      </c>
      <c r="BC4859" s="7" t="s">
        <v>11570</v>
      </c>
      <c r="BD4859" s="7" t="s">
        <v>52</v>
      </c>
      <c r="BE4859" s="7">
        <v>98337</v>
      </c>
      <c r="BF4859" s="7" t="s">
        <v>16187</v>
      </c>
      <c r="BG4859" s="7">
        <v>11732</v>
      </c>
      <c r="BH4859" s="7">
        <v>0</v>
      </c>
      <c r="BI4859">
        <v>11257.74</v>
      </c>
      <c r="BJ4859">
        <v>0</v>
      </c>
      <c r="BK4859">
        <v>0</v>
      </c>
      <c r="BL4859">
        <v>0</v>
      </c>
      <c r="BM4859">
        <v>57.9</v>
      </c>
      <c r="BN4859">
        <v>0</v>
      </c>
      <c r="BO4859" t="s">
        <v>16188</v>
      </c>
      <c r="BP4859">
        <v>31307</v>
      </c>
      <c r="BQ4859">
        <v>35318</v>
      </c>
      <c r="BR4859">
        <v>688922</v>
      </c>
      <c r="BS4859">
        <v>19368</v>
      </c>
      <c r="BT4859">
        <v>25</v>
      </c>
      <c r="BU4859" t="s">
        <v>16189</v>
      </c>
      <c r="BV4859" t="s">
        <v>4695</v>
      </c>
      <c r="BX4859">
        <v>45321.382314814815</v>
      </c>
    </row>
    <row r="4860" spans="1:76" x14ac:dyDescent="0.25">
      <c r="A4860" t="s">
        <v>16190</v>
      </c>
      <c r="B4860" t="s">
        <v>16191</v>
      </c>
      <c r="C4860" t="s">
        <v>46</v>
      </c>
      <c r="D4860">
        <v>44814</v>
      </c>
      <c r="E4860" s="1">
        <v>44817</v>
      </c>
      <c r="H4860" t="s">
        <v>47</v>
      </c>
      <c r="I4860">
        <v>44814</v>
      </c>
      <c r="J4860">
        <v>2022</v>
      </c>
      <c r="K4860" t="s">
        <v>48</v>
      </c>
      <c r="L4860" t="s">
        <v>16192</v>
      </c>
      <c r="N4860" t="s">
        <v>16193</v>
      </c>
      <c r="O4860" t="s">
        <v>6761</v>
      </c>
      <c r="P4860" t="s">
        <v>462</v>
      </c>
      <c r="Q4860" t="s">
        <v>52</v>
      </c>
      <c r="R4860">
        <v>99362</v>
      </c>
      <c r="S4860" t="s">
        <v>16194</v>
      </c>
      <c r="T4860" t="s">
        <v>16194</v>
      </c>
      <c r="U4860" t="s">
        <v>16195</v>
      </c>
      <c r="V4860" t="s">
        <v>4807</v>
      </c>
      <c r="W4860">
        <v>23</v>
      </c>
      <c r="X4860" t="s">
        <v>12122</v>
      </c>
      <c r="Y4860">
        <v>4302</v>
      </c>
      <c r="Z4860" t="s">
        <v>462</v>
      </c>
      <c r="AA4860" t="s">
        <v>4785</v>
      </c>
      <c r="AB4860">
        <v>37325</v>
      </c>
      <c r="AC4860" t="s">
        <v>146</v>
      </c>
      <c r="AD4860" t="s">
        <v>4690</v>
      </c>
      <c r="AE4860" t="s">
        <v>107</v>
      </c>
      <c r="AF4860" t="s">
        <v>107</v>
      </c>
      <c r="AI4860" s="1">
        <v>3</v>
      </c>
      <c r="AJ4860" t="s">
        <v>72</v>
      </c>
      <c r="AK4860" t="s">
        <v>4691</v>
      </c>
      <c r="AL4860">
        <v>44873</v>
      </c>
      <c r="AM4860" t="s">
        <v>4692</v>
      </c>
      <c r="AN4860" t="b">
        <v>1</v>
      </c>
      <c r="AO4860" t="b">
        <v>0</v>
      </c>
      <c r="AP4860" t="b">
        <v>1</v>
      </c>
      <c r="AR4860" t="s">
        <v>99</v>
      </c>
      <c r="BB4860" s="7" t="s">
        <v>4859</v>
      </c>
      <c r="BC4860" s="7" t="s">
        <v>4715</v>
      </c>
      <c r="BD4860" s="7" t="s">
        <v>52</v>
      </c>
      <c r="BE4860" s="7">
        <v>98109</v>
      </c>
      <c r="BF4860" s="7" t="s">
        <v>4860</v>
      </c>
      <c r="BG4860" s="7">
        <v>78020</v>
      </c>
      <c r="BH4860" s="7">
        <v>6467.51</v>
      </c>
      <c r="BI4860">
        <v>78020</v>
      </c>
      <c r="BJ4860">
        <v>0</v>
      </c>
      <c r="BK4860">
        <v>0</v>
      </c>
      <c r="BL4860">
        <v>0</v>
      </c>
      <c r="BM4860">
        <v>785.17</v>
      </c>
      <c r="BN4860">
        <v>0</v>
      </c>
      <c r="BO4860" t="s">
        <v>16196</v>
      </c>
      <c r="BP4860">
        <v>31362</v>
      </c>
      <c r="BQ4860">
        <v>29668</v>
      </c>
      <c r="BR4860">
        <v>688930</v>
      </c>
      <c r="BS4860">
        <v>19388</v>
      </c>
      <c r="BU4860" t="s">
        <v>4862</v>
      </c>
      <c r="BV4860" t="s">
        <v>4695</v>
      </c>
      <c r="BX4860">
        <v>45431.642384259256</v>
      </c>
    </row>
    <row r="4861" spans="1:76" x14ac:dyDescent="0.25">
      <c r="A4861" t="s">
        <v>16197</v>
      </c>
      <c r="B4861" t="s">
        <v>1242</v>
      </c>
      <c r="C4861" t="s">
        <v>46</v>
      </c>
      <c r="D4861">
        <v>44230</v>
      </c>
      <c r="E4861" s="1">
        <v>44697</v>
      </c>
      <c r="H4861" t="s">
        <v>47</v>
      </c>
      <c r="I4861">
        <v>44230</v>
      </c>
      <c r="J4861">
        <v>2022</v>
      </c>
      <c r="K4861" t="s">
        <v>48</v>
      </c>
      <c r="L4861" t="s">
        <v>13991</v>
      </c>
      <c r="N4861" t="s">
        <v>1243</v>
      </c>
      <c r="O4861" t="s">
        <v>137</v>
      </c>
      <c r="P4861" t="s">
        <v>68</v>
      </c>
      <c r="Q4861" t="s">
        <v>52</v>
      </c>
      <c r="R4861">
        <v>98027</v>
      </c>
      <c r="S4861" t="s">
        <v>1244</v>
      </c>
      <c r="T4861" t="s">
        <v>13992</v>
      </c>
      <c r="U4861" t="s">
        <v>4733</v>
      </c>
      <c r="V4861" t="s">
        <v>54</v>
      </c>
      <c r="W4861">
        <v>13</v>
      </c>
      <c r="X4861" t="s">
        <v>182</v>
      </c>
      <c r="Y4861">
        <v>4787</v>
      </c>
      <c r="Z4861" t="s">
        <v>68</v>
      </c>
      <c r="AA4861" t="s">
        <v>57</v>
      </c>
      <c r="AB4861">
        <v>104803</v>
      </c>
      <c r="AC4861" t="s">
        <v>146</v>
      </c>
      <c r="AD4861" t="s">
        <v>4690</v>
      </c>
      <c r="AE4861" t="s">
        <v>107</v>
      </c>
      <c r="AF4861" t="s">
        <v>107</v>
      </c>
      <c r="AI4861" s="1">
        <v>2</v>
      </c>
      <c r="AJ4861" t="s">
        <v>72</v>
      </c>
      <c r="AK4861" t="s">
        <v>4691</v>
      </c>
      <c r="AL4861">
        <v>44873</v>
      </c>
      <c r="AM4861" t="s">
        <v>4692</v>
      </c>
      <c r="AN4861" t="b">
        <v>1</v>
      </c>
      <c r="AO4861" t="b">
        <v>1</v>
      </c>
      <c r="AP4861" t="b">
        <v>1</v>
      </c>
      <c r="AQ4861" t="s">
        <v>60</v>
      </c>
      <c r="AR4861" t="s">
        <v>61</v>
      </c>
      <c r="BB4861" s="7" t="s">
        <v>4838</v>
      </c>
      <c r="BC4861" s="7" t="s">
        <v>4715</v>
      </c>
      <c r="BD4861" s="7" t="s">
        <v>52</v>
      </c>
      <c r="BE4861" s="7">
        <v>98104</v>
      </c>
      <c r="BF4861" s="7" t="s">
        <v>4733</v>
      </c>
      <c r="BG4861" s="7">
        <v>242768.4</v>
      </c>
      <c r="BH4861" s="7">
        <v>19106.59</v>
      </c>
      <c r="BI4861">
        <v>257685.64</v>
      </c>
      <c r="BJ4861">
        <v>0</v>
      </c>
      <c r="BK4861">
        <v>0</v>
      </c>
      <c r="BL4861">
        <v>500</v>
      </c>
      <c r="BM4861">
        <v>66435.41</v>
      </c>
      <c r="BN4861">
        <v>0</v>
      </c>
      <c r="BO4861" t="s">
        <v>16198</v>
      </c>
      <c r="BP4861">
        <v>26606</v>
      </c>
      <c r="BQ4861">
        <v>30264</v>
      </c>
      <c r="BR4861">
        <v>93189</v>
      </c>
      <c r="BS4861">
        <v>17103</v>
      </c>
      <c r="BT4861">
        <v>5</v>
      </c>
      <c r="BU4861" t="s">
        <v>5244</v>
      </c>
      <c r="BV4861" t="s">
        <v>4695</v>
      </c>
      <c r="BX4861">
        <v>45025.537754629629</v>
      </c>
    </row>
    <row r="4862" spans="1:76" x14ac:dyDescent="0.25">
      <c r="A4862" t="s">
        <v>16875</v>
      </c>
      <c r="B4862" t="s">
        <v>5023</v>
      </c>
      <c r="C4862" t="s">
        <v>46</v>
      </c>
      <c r="D4862">
        <v>44557</v>
      </c>
      <c r="E4862" s="1">
        <v>44697</v>
      </c>
      <c r="H4862" t="s">
        <v>47</v>
      </c>
      <c r="I4862">
        <v>44557</v>
      </c>
      <c r="J4862">
        <v>2022</v>
      </c>
      <c r="K4862" t="s">
        <v>48</v>
      </c>
      <c r="L4862" t="s">
        <v>5024</v>
      </c>
      <c r="N4862" t="s">
        <v>5025</v>
      </c>
      <c r="O4862" t="s">
        <v>4715</v>
      </c>
      <c r="P4862" t="s">
        <v>68</v>
      </c>
      <c r="Q4862" t="s">
        <v>52</v>
      </c>
      <c r="R4862">
        <v>98165</v>
      </c>
      <c r="S4862" t="s">
        <v>5026</v>
      </c>
      <c r="T4862" t="s">
        <v>5026</v>
      </c>
      <c r="U4862" t="s">
        <v>5027</v>
      </c>
      <c r="V4862" t="s">
        <v>54</v>
      </c>
      <c r="W4862">
        <v>13</v>
      </c>
      <c r="X4862" t="s">
        <v>469</v>
      </c>
      <c r="Y4862">
        <v>4870</v>
      </c>
      <c r="Z4862" t="s">
        <v>68</v>
      </c>
      <c r="AA4862" t="s">
        <v>57</v>
      </c>
      <c r="AB4862">
        <v>102761</v>
      </c>
      <c r="AC4862" t="s">
        <v>146</v>
      </c>
      <c r="AD4862" t="s">
        <v>4690</v>
      </c>
      <c r="AE4862" t="s">
        <v>107</v>
      </c>
      <c r="AF4862" t="s">
        <v>107</v>
      </c>
      <c r="AI4862" s="1">
        <v>2</v>
      </c>
      <c r="AJ4862" t="s">
        <v>72</v>
      </c>
      <c r="AK4862" t="s">
        <v>4691</v>
      </c>
      <c r="AL4862">
        <v>44873</v>
      </c>
      <c r="AM4862" t="s">
        <v>4692</v>
      </c>
      <c r="AN4862" t="b">
        <v>1</v>
      </c>
      <c r="AO4862" t="b">
        <v>1</v>
      </c>
      <c r="AP4862" t="b">
        <v>1</v>
      </c>
      <c r="AQ4862" t="s">
        <v>60</v>
      </c>
      <c r="AR4862" t="s">
        <v>61</v>
      </c>
      <c r="BB4862" s="7" t="s">
        <v>4771</v>
      </c>
      <c r="BC4862" s="7" t="s">
        <v>4715</v>
      </c>
      <c r="BD4862" s="7" t="s">
        <v>52</v>
      </c>
      <c r="BE4862" s="7">
        <v>98112</v>
      </c>
      <c r="BF4862" s="7" t="s">
        <v>4772</v>
      </c>
      <c r="BG4862" s="7">
        <v>190374.79</v>
      </c>
      <c r="BH4862" s="7">
        <v>0</v>
      </c>
      <c r="BI4862">
        <v>171445.43</v>
      </c>
      <c r="BJ4862">
        <v>0</v>
      </c>
      <c r="BK4862">
        <v>0</v>
      </c>
      <c r="BL4862">
        <v>0</v>
      </c>
      <c r="BM4862">
        <v>131.41</v>
      </c>
      <c r="BN4862">
        <v>0</v>
      </c>
      <c r="BO4862" t="s">
        <v>16876</v>
      </c>
      <c r="BP4862">
        <v>29994</v>
      </c>
      <c r="BQ4862">
        <v>32316</v>
      </c>
      <c r="BR4862">
        <v>567392</v>
      </c>
      <c r="BS4862">
        <v>18249</v>
      </c>
      <c r="BT4862">
        <v>46</v>
      </c>
      <c r="BU4862" t="s">
        <v>4774</v>
      </c>
      <c r="BV4862" t="s">
        <v>4695</v>
      </c>
      <c r="BX4862">
        <v>45057.490902777776</v>
      </c>
    </row>
    <row r="4863" spans="1:76" x14ac:dyDescent="0.25">
      <c r="A4863" t="s">
        <v>17287</v>
      </c>
      <c r="B4863" t="s">
        <v>584</v>
      </c>
      <c r="C4863" t="s">
        <v>46</v>
      </c>
      <c r="D4863">
        <v>43468</v>
      </c>
      <c r="E4863" s="1"/>
      <c r="H4863" t="s">
        <v>47</v>
      </c>
      <c r="I4863">
        <v>43468</v>
      </c>
      <c r="J4863">
        <v>2022</v>
      </c>
      <c r="K4863" t="s">
        <v>85</v>
      </c>
      <c r="L4863" t="s">
        <v>13400</v>
      </c>
      <c r="N4863" t="s">
        <v>17288</v>
      </c>
      <c r="O4863" t="s">
        <v>101</v>
      </c>
      <c r="P4863" t="s">
        <v>199</v>
      </c>
      <c r="Q4863" t="s">
        <v>52</v>
      </c>
      <c r="R4863">
        <v>98102</v>
      </c>
      <c r="S4863" t="s">
        <v>587</v>
      </c>
      <c r="T4863" t="s">
        <v>7166</v>
      </c>
      <c r="U4863" t="s">
        <v>13401</v>
      </c>
      <c r="V4863" t="s">
        <v>90</v>
      </c>
      <c r="W4863">
        <v>12</v>
      </c>
      <c r="X4863" t="s">
        <v>588</v>
      </c>
      <c r="Y4863">
        <v>4767</v>
      </c>
      <c r="Z4863" t="s">
        <v>199</v>
      </c>
      <c r="AA4863" t="s">
        <v>57</v>
      </c>
      <c r="AB4863">
        <v>91087</v>
      </c>
      <c r="AC4863" t="s">
        <v>146</v>
      </c>
      <c r="AD4863" t="s">
        <v>4690</v>
      </c>
      <c r="AE4863" t="s">
        <v>107</v>
      </c>
      <c r="AF4863" t="s">
        <v>107</v>
      </c>
      <c r="AI4863" s="1"/>
      <c r="AJ4863" t="s">
        <v>72</v>
      </c>
      <c r="AK4863" t="s">
        <v>4691</v>
      </c>
      <c r="AL4863">
        <v>44873</v>
      </c>
      <c r="AM4863" t="s">
        <v>4692</v>
      </c>
      <c r="AN4863" t="b">
        <v>1</v>
      </c>
      <c r="BB4863" s="7" t="s">
        <v>128</v>
      </c>
      <c r="BC4863" s="7" t="s">
        <v>101</v>
      </c>
      <c r="BD4863" s="7" t="s">
        <v>52</v>
      </c>
      <c r="BE4863" s="7">
        <v>98112</v>
      </c>
      <c r="BF4863" s="7" t="s">
        <v>4772</v>
      </c>
      <c r="BG4863" s="7">
        <v>1200</v>
      </c>
      <c r="BH4863" s="7">
        <v>5000</v>
      </c>
      <c r="BI4863">
        <v>6200</v>
      </c>
      <c r="BJ4863">
        <v>0</v>
      </c>
      <c r="BK4863">
        <v>0</v>
      </c>
      <c r="BL4863">
        <v>0</v>
      </c>
      <c r="BO4863" t="s">
        <v>17289</v>
      </c>
      <c r="BP4863">
        <v>12458</v>
      </c>
      <c r="BQ4863">
        <v>26681</v>
      </c>
      <c r="BR4863">
        <v>1068</v>
      </c>
      <c r="BS4863">
        <v>104</v>
      </c>
      <c r="BT4863">
        <v>38</v>
      </c>
      <c r="BU4863" t="s">
        <v>5333</v>
      </c>
      <c r="BV4863" t="s">
        <v>4695</v>
      </c>
      <c r="BX4863">
        <v>44816.670162037037</v>
      </c>
    </row>
    <row r="4864" spans="1:76" x14ac:dyDescent="0.25">
      <c r="A4864" t="s">
        <v>17359</v>
      </c>
      <c r="B4864" t="s">
        <v>1950</v>
      </c>
      <c r="C4864" t="s">
        <v>46</v>
      </c>
      <c r="D4864">
        <v>44314</v>
      </c>
      <c r="E4864" s="1">
        <v>44697</v>
      </c>
      <c r="H4864" t="s">
        <v>47</v>
      </c>
      <c r="I4864">
        <v>44314</v>
      </c>
      <c r="J4864">
        <v>2022</v>
      </c>
      <c r="K4864" t="s">
        <v>48</v>
      </c>
      <c r="L4864" t="s">
        <v>17360</v>
      </c>
      <c r="N4864" t="s">
        <v>1951</v>
      </c>
      <c r="O4864" t="s">
        <v>4992</v>
      </c>
      <c r="P4864" t="s">
        <v>68</v>
      </c>
      <c r="Q4864" t="s">
        <v>52</v>
      </c>
      <c r="R4864">
        <v>98056</v>
      </c>
      <c r="S4864" t="s">
        <v>5289</v>
      </c>
      <c r="T4864" t="s">
        <v>5289</v>
      </c>
      <c r="U4864">
        <v>4253067569</v>
      </c>
      <c r="V4864" t="s">
        <v>54</v>
      </c>
      <c r="W4864">
        <v>13</v>
      </c>
      <c r="X4864" t="s">
        <v>233</v>
      </c>
      <c r="Y4864">
        <v>4799</v>
      </c>
      <c r="Z4864" t="s">
        <v>68</v>
      </c>
      <c r="AA4864" t="s">
        <v>57</v>
      </c>
      <c r="AB4864">
        <v>88807</v>
      </c>
      <c r="AC4864" t="s">
        <v>146</v>
      </c>
      <c r="AD4864" t="s">
        <v>4690</v>
      </c>
      <c r="AE4864" t="s">
        <v>107</v>
      </c>
      <c r="AF4864" t="s">
        <v>107</v>
      </c>
      <c r="AI4864" s="1">
        <v>2</v>
      </c>
      <c r="AJ4864" t="s">
        <v>72</v>
      </c>
      <c r="AK4864" t="s">
        <v>4691</v>
      </c>
      <c r="AL4864">
        <v>44873</v>
      </c>
      <c r="AM4864" t="s">
        <v>4692</v>
      </c>
      <c r="AN4864" t="b">
        <v>1</v>
      </c>
      <c r="AO4864" t="b">
        <v>1</v>
      </c>
      <c r="AP4864" t="b">
        <v>1</v>
      </c>
      <c r="AQ4864" t="s">
        <v>60</v>
      </c>
      <c r="AR4864" t="s">
        <v>61</v>
      </c>
      <c r="BB4864" s="7" t="s">
        <v>1951</v>
      </c>
      <c r="BC4864" s="7" t="s">
        <v>4992</v>
      </c>
      <c r="BD4864" s="7" t="s">
        <v>52</v>
      </c>
      <c r="BE4864" s="7">
        <v>98056</v>
      </c>
      <c r="BF4864" s="7">
        <v>4253067569</v>
      </c>
      <c r="BG4864" s="7">
        <v>231643.54</v>
      </c>
      <c r="BH4864" s="7">
        <v>5000</v>
      </c>
      <c r="BI4864">
        <v>234643.54</v>
      </c>
      <c r="BJ4864">
        <v>0</v>
      </c>
      <c r="BK4864">
        <v>0</v>
      </c>
      <c r="BL4864">
        <v>0</v>
      </c>
      <c r="BM4864">
        <v>10040.99</v>
      </c>
      <c r="BN4864">
        <v>0</v>
      </c>
      <c r="BO4864" t="s">
        <v>17361</v>
      </c>
      <c r="BP4864">
        <v>27172</v>
      </c>
      <c r="BQ4864">
        <v>30328</v>
      </c>
      <c r="BR4864">
        <v>93614</v>
      </c>
      <c r="BS4864">
        <v>17379</v>
      </c>
      <c r="BT4864">
        <v>11</v>
      </c>
      <c r="BU4864" t="s">
        <v>17362</v>
      </c>
      <c r="BV4864" t="s">
        <v>4695</v>
      </c>
      <c r="BX4864">
        <v>45033.438518518517</v>
      </c>
    </row>
    <row r="4865" spans="1:76" x14ac:dyDescent="0.25">
      <c r="A4865" t="s">
        <v>17374</v>
      </c>
      <c r="B4865" t="s">
        <v>234</v>
      </c>
      <c r="C4865" t="s">
        <v>46</v>
      </c>
      <c r="D4865">
        <v>44376</v>
      </c>
      <c r="E4865" s="1"/>
      <c r="H4865" t="s">
        <v>47</v>
      </c>
      <c r="I4865">
        <v>44376</v>
      </c>
      <c r="J4865">
        <v>2022</v>
      </c>
      <c r="K4865" t="s">
        <v>85</v>
      </c>
      <c r="L4865" t="s">
        <v>8497</v>
      </c>
      <c r="N4865" t="s">
        <v>17375</v>
      </c>
      <c r="O4865" t="s">
        <v>4916</v>
      </c>
      <c r="P4865" t="s">
        <v>115</v>
      </c>
      <c r="Q4865" t="s">
        <v>5990</v>
      </c>
      <c r="R4865">
        <v>98444</v>
      </c>
      <c r="S4865" t="s">
        <v>6363</v>
      </c>
      <c r="T4865" t="s">
        <v>6363</v>
      </c>
      <c r="U4865">
        <v>2534733663</v>
      </c>
      <c r="V4865" t="s">
        <v>54</v>
      </c>
      <c r="W4865">
        <v>13</v>
      </c>
      <c r="X4865" t="s">
        <v>237</v>
      </c>
      <c r="Y4865">
        <v>4835</v>
      </c>
      <c r="Z4865" t="s">
        <v>115</v>
      </c>
      <c r="AA4865" t="s">
        <v>57</v>
      </c>
      <c r="AB4865">
        <v>81052</v>
      </c>
      <c r="AC4865" t="s">
        <v>146</v>
      </c>
      <c r="AD4865" t="s">
        <v>4690</v>
      </c>
      <c r="AE4865" t="s">
        <v>107</v>
      </c>
      <c r="AF4865" t="s">
        <v>107</v>
      </c>
      <c r="AI4865" s="1">
        <v>2</v>
      </c>
      <c r="AJ4865" t="s">
        <v>72</v>
      </c>
      <c r="AK4865" t="s">
        <v>4691</v>
      </c>
      <c r="AL4865">
        <v>44873</v>
      </c>
      <c r="AM4865" t="s">
        <v>4692</v>
      </c>
      <c r="AN4865" t="b">
        <v>1</v>
      </c>
      <c r="BB4865" s="7" t="s">
        <v>17375</v>
      </c>
      <c r="BC4865" s="7" t="s">
        <v>4916</v>
      </c>
      <c r="BD4865" s="7" t="s">
        <v>5990</v>
      </c>
      <c r="BE4865" s="7">
        <v>98444</v>
      </c>
      <c r="BF4865" s="7">
        <v>2534733663</v>
      </c>
      <c r="BG4865" s="7">
        <v>34507.47</v>
      </c>
      <c r="BH4865" s="7">
        <v>500</v>
      </c>
      <c r="BI4865">
        <v>35007.47</v>
      </c>
      <c r="BJ4865">
        <v>0</v>
      </c>
      <c r="BK4865">
        <v>0</v>
      </c>
      <c r="BL4865">
        <v>0</v>
      </c>
      <c r="BO4865" t="s">
        <v>17376</v>
      </c>
      <c r="BP4865">
        <v>29283</v>
      </c>
      <c r="BQ4865">
        <v>43</v>
      </c>
      <c r="BR4865">
        <v>529690</v>
      </c>
      <c r="BS4865">
        <v>17790</v>
      </c>
      <c r="BT4865">
        <v>29</v>
      </c>
      <c r="BU4865" t="s">
        <v>8497</v>
      </c>
      <c r="BV4865" t="s">
        <v>4695</v>
      </c>
      <c r="BX4865">
        <v>44961.803854166668</v>
      </c>
    </row>
    <row r="4866" spans="1:76" x14ac:dyDescent="0.25">
      <c r="A4866" t="s">
        <v>17380</v>
      </c>
      <c r="B4866" t="s">
        <v>17381</v>
      </c>
      <c r="C4866" t="s">
        <v>46</v>
      </c>
      <c r="D4866">
        <v>44517</v>
      </c>
      <c r="E4866" s="1">
        <v>44697</v>
      </c>
      <c r="H4866" t="s">
        <v>47</v>
      </c>
      <c r="I4866">
        <v>44517</v>
      </c>
      <c r="J4866">
        <v>2022</v>
      </c>
      <c r="K4866" t="s">
        <v>48</v>
      </c>
      <c r="L4866" t="s">
        <v>17382</v>
      </c>
      <c r="N4866" t="s">
        <v>17383</v>
      </c>
      <c r="O4866" t="s">
        <v>4795</v>
      </c>
      <c r="P4866" t="s">
        <v>68</v>
      </c>
      <c r="Q4866" t="s">
        <v>52</v>
      </c>
      <c r="R4866">
        <v>98012</v>
      </c>
      <c r="S4866" t="s">
        <v>17384</v>
      </c>
      <c r="T4866" t="s">
        <v>5888</v>
      </c>
      <c r="U4866" t="s">
        <v>5889</v>
      </c>
      <c r="V4866" t="s">
        <v>90</v>
      </c>
      <c r="W4866">
        <v>12</v>
      </c>
      <c r="X4866" t="s">
        <v>1011</v>
      </c>
      <c r="Y4866">
        <v>4773</v>
      </c>
      <c r="Z4866" t="s">
        <v>68</v>
      </c>
      <c r="AA4866" t="s">
        <v>57</v>
      </c>
      <c r="AB4866">
        <v>94933</v>
      </c>
      <c r="AC4866" t="s">
        <v>146</v>
      </c>
      <c r="AD4866" t="s">
        <v>4690</v>
      </c>
      <c r="AE4866" t="s">
        <v>107</v>
      </c>
      <c r="AF4866" t="s">
        <v>107</v>
      </c>
      <c r="AI4866" s="1"/>
      <c r="AJ4866" t="s">
        <v>72</v>
      </c>
      <c r="AK4866" t="s">
        <v>4691</v>
      </c>
      <c r="AL4866">
        <v>44873</v>
      </c>
      <c r="AM4866" t="s">
        <v>4692</v>
      </c>
      <c r="AN4866" t="b">
        <v>1</v>
      </c>
      <c r="AO4866" t="b">
        <v>1</v>
      </c>
      <c r="AP4866" t="b">
        <v>1</v>
      </c>
      <c r="AQ4866" t="s">
        <v>60</v>
      </c>
      <c r="AR4866" t="s">
        <v>61</v>
      </c>
      <c r="BB4866" s="7" t="s">
        <v>4859</v>
      </c>
      <c r="BC4866" s="7" t="s">
        <v>4715</v>
      </c>
      <c r="BD4866" s="7" t="s">
        <v>52</v>
      </c>
      <c r="BE4866" s="7">
        <v>98109</v>
      </c>
      <c r="BF4866" s="7" t="s">
        <v>4860</v>
      </c>
      <c r="BG4866" s="7">
        <v>315142.32</v>
      </c>
      <c r="BH4866" s="7">
        <v>0</v>
      </c>
      <c r="BI4866">
        <v>226121.16</v>
      </c>
      <c r="BJ4866">
        <v>6500</v>
      </c>
      <c r="BK4866">
        <v>0</v>
      </c>
      <c r="BL4866">
        <v>1250</v>
      </c>
      <c r="BM4866">
        <v>52554.400000000001</v>
      </c>
      <c r="BN4866">
        <v>245871.94</v>
      </c>
      <c r="BO4866" t="s">
        <v>17385</v>
      </c>
      <c r="BP4866">
        <v>29881</v>
      </c>
      <c r="BQ4866">
        <v>26449</v>
      </c>
      <c r="BR4866">
        <v>567317</v>
      </c>
      <c r="BS4866">
        <v>18195</v>
      </c>
      <c r="BT4866">
        <v>44</v>
      </c>
      <c r="BU4866" t="s">
        <v>4862</v>
      </c>
      <c r="BV4866" t="s">
        <v>4695</v>
      </c>
      <c r="BX4866">
        <v>45030.403402777774</v>
      </c>
    </row>
    <row r="4867" spans="1:76" x14ac:dyDescent="0.25">
      <c r="A4867" t="s">
        <v>17390</v>
      </c>
      <c r="B4867" t="s">
        <v>17391</v>
      </c>
      <c r="C4867" t="s">
        <v>46</v>
      </c>
      <c r="D4867">
        <v>44641</v>
      </c>
      <c r="E4867" s="1">
        <v>44697</v>
      </c>
      <c r="H4867" t="s">
        <v>47</v>
      </c>
      <c r="I4867">
        <v>44641</v>
      </c>
      <c r="J4867">
        <v>2022</v>
      </c>
      <c r="K4867" t="s">
        <v>48</v>
      </c>
      <c r="L4867" t="s">
        <v>17392</v>
      </c>
      <c r="N4867" t="s">
        <v>17393</v>
      </c>
      <c r="O4867" t="s">
        <v>4688</v>
      </c>
      <c r="P4867" t="s">
        <v>226</v>
      </c>
      <c r="Q4867" t="s">
        <v>52</v>
      </c>
      <c r="R4867" t="s">
        <v>17394</v>
      </c>
      <c r="S4867" t="s">
        <v>17395</v>
      </c>
      <c r="T4867" t="s">
        <v>17395</v>
      </c>
      <c r="U4867" t="s">
        <v>17396</v>
      </c>
      <c r="V4867" t="s">
        <v>54</v>
      </c>
      <c r="W4867">
        <v>13</v>
      </c>
      <c r="X4867" t="s">
        <v>860</v>
      </c>
      <c r="Y4867">
        <v>4813</v>
      </c>
      <c r="Z4867" t="s">
        <v>226</v>
      </c>
      <c r="AA4867" t="s">
        <v>57</v>
      </c>
      <c r="AB4867">
        <v>102584</v>
      </c>
      <c r="AC4867" t="s">
        <v>146</v>
      </c>
      <c r="AD4867" t="s">
        <v>4690</v>
      </c>
      <c r="AE4867" t="s">
        <v>107</v>
      </c>
      <c r="AF4867" t="s">
        <v>107</v>
      </c>
      <c r="AI4867" s="1">
        <v>1</v>
      </c>
      <c r="AJ4867" t="s">
        <v>72</v>
      </c>
      <c r="AK4867" t="s">
        <v>4691</v>
      </c>
      <c r="AL4867">
        <v>44873</v>
      </c>
      <c r="AM4867" t="s">
        <v>4692</v>
      </c>
      <c r="AN4867" t="b">
        <v>1</v>
      </c>
      <c r="AO4867" t="b">
        <v>1</v>
      </c>
      <c r="AP4867" t="b">
        <v>1</v>
      </c>
      <c r="AQ4867" t="s">
        <v>60</v>
      </c>
      <c r="AR4867" t="s">
        <v>99</v>
      </c>
      <c r="BB4867" s="7" t="s">
        <v>17393</v>
      </c>
      <c r="BC4867" s="7" t="s">
        <v>4688</v>
      </c>
      <c r="BD4867" s="7" t="s">
        <v>52</v>
      </c>
      <c r="BE4867" s="7" t="s">
        <v>17394</v>
      </c>
      <c r="BF4867" s="7" t="s">
        <v>17396</v>
      </c>
      <c r="BG4867" s="7">
        <v>123945.61</v>
      </c>
      <c r="BH4867" s="7">
        <v>263.16000000000003</v>
      </c>
      <c r="BI4867">
        <v>123053.74</v>
      </c>
      <c r="BJ4867">
        <v>0</v>
      </c>
      <c r="BK4867">
        <v>0</v>
      </c>
      <c r="BL4867">
        <v>0</v>
      </c>
      <c r="BM4867">
        <v>73850.070000000007</v>
      </c>
      <c r="BN4867">
        <v>27552.79</v>
      </c>
      <c r="BO4867" t="s">
        <v>17397</v>
      </c>
      <c r="BP4867">
        <v>30475</v>
      </c>
      <c r="BQ4867">
        <v>32598</v>
      </c>
      <c r="BR4867">
        <v>567707</v>
      </c>
      <c r="BS4867">
        <v>18910</v>
      </c>
      <c r="BT4867">
        <v>18</v>
      </c>
      <c r="BU4867" t="s">
        <v>17398</v>
      </c>
      <c r="BV4867" t="s">
        <v>4695</v>
      </c>
      <c r="BX4867">
        <v>45341.81925925926</v>
      </c>
    </row>
    <row r="4868" spans="1:76" x14ac:dyDescent="0.25">
      <c r="A4868" t="s">
        <v>17399</v>
      </c>
      <c r="B4868" t="s">
        <v>17400</v>
      </c>
      <c r="C4868" t="s">
        <v>46</v>
      </c>
      <c r="D4868">
        <v>44578</v>
      </c>
      <c r="E4868" s="1">
        <v>44698</v>
      </c>
      <c r="H4868" t="s">
        <v>47</v>
      </c>
      <c r="I4868">
        <v>44578</v>
      </c>
      <c r="J4868">
        <v>2022</v>
      </c>
      <c r="K4868" t="s">
        <v>48</v>
      </c>
      <c r="L4868" t="s">
        <v>17401</v>
      </c>
      <c r="N4868" t="s">
        <v>17402</v>
      </c>
      <c r="O4868" t="s">
        <v>14373</v>
      </c>
      <c r="P4868" t="s">
        <v>111</v>
      </c>
      <c r="Q4868" t="s">
        <v>52</v>
      </c>
      <c r="R4868">
        <v>98383</v>
      </c>
      <c r="S4868" t="s">
        <v>17403</v>
      </c>
      <c r="T4868" t="s">
        <v>17404</v>
      </c>
      <c r="U4868">
        <v>3606203634</v>
      </c>
      <c r="V4868" t="s">
        <v>4807</v>
      </c>
      <c r="W4868">
        <v>23</v>
      </c>
      <c r="X4868" t="s">
        <v>4824</v>
      </c>
      <c r="Y4868">
        <v>3539</v>
      </c>
      <c r="Z4868" t="s">
        <v>111</v>
      </c>
      <c r="AA4868" t="s">
        <v>4785</v>
      </c>
      <c r="AB4868">
        <v>186580</v>
      </c>
      <c r="AC4868" t="s">
        <v>146</v>
      </c>
      <c r="AD4868" t="s">
        <v>4690</v>
      </c>
      <c r="AE4868" t="s">
        <v>107</v>
      </c>
      <c r="AF4868" t="s">
        <v>107</v>
      </c>
      <c r="AI4868" s="1">
        <v>3</v>
      </c>
      <c r="AJ4868" t="s">
        <v>72</v>
      </c>
      <c r="AK4868" t="s">
        <v>4691</v>
      </c>
      <c r="AL4868">
        <v>44873</v>
      </c>
      <c r="AM4868" t="s">
        <v>4692</v>
      </c>
      <c r="AN4868" t="b">
        <v>1</v>
      </c>
      <c r="AO4868" t="b">
        <v>1</v>
      </c>
      <c r="AP4868" t="b">
        <v>1</v>
      </c>
      <c r="AQ4868" t="s">
        <v>60</v>
      </c>
      <c r="AR4868" t="s">
        <v>61</v>
      </c>
      <c r="BB4868" s="7" t="s">
        <v>17402</v>
      </c>
      <c r="BC4868" s="7" t="s">
        <v>14373</v>
      </c>
      <c r="BD4868" s="7" t="s">
        <v>52</v>
      </c>
      <c r="BE4868" s="7">
        <v>98383</v>
      </c>
      <c r="BF4868" s="7">
        <v>3603406578</v>
      </c>
      <c r="BG4868" s="7">
        <v>54419.61</v>
      </c>
      <c r="BH4868" s="7">
        <v>0</v>
      </c>
      <c r="BI4868">
        <v>54923.57</v>
      </c>
      <c r="BJ4868">
        <v>0</v>
      </c>
      <c r="BK4868">
        <v>0</v>
      </c>
      <c r="BL4868">
        <v>0</v>
      </c>
      <c r="BM4868">
        <v>115.8</v>
      </c>
      <c r="BN4868">
        <v>0</v>
      </c>
      <c r="BO4868" t="s">
        <v>17405</v>
      </c>
      <c r="BP4868">
        <v>30134</v>
      </c>
      <c r="BQ4868">
        <v>32342</v>
      </c>
      <c r="BR4868">
        <v>567469</v>
      </c>
      <c r="BS4868">
        <v>18710</v>
      </c>
      <c r="BU4868" t="s">
        <v>17406</v>
      </c>
      <c r="BV4868" t="s">
        <v>4695</v>
      </c>
      <c r="BX4868">
        <v>45019.422048611108</v>
      </c>
    </row>
    <row r="4869" spans="1:76" x14ac:dyDescent="0.25">
      <c r="A4869" t="s">
        <v>17407</v>
      </c>
      <c r="B4869" t="e">
        <v>#NAME?</v>
      </c>
      <c r="C4869" t="s">
        <v>46</v>
      </c>
      <c r="D4869">
        <v>44578</v>
      </c>
      <c r="E4869" s="1">
        <v>44697</v>
      </c>
      <c r="I4869">
        <v>44578</v>
      </c>
      <c r="J4869">
        <v>2022</v>
      </c>
      <c r="K4869" t="s">
        <v>48</v>
      </c>
      <c r="L4869" t="s">
        <v>17408</v>
      </c>
      <c r="N4869" t="s">
        <v>17409</v>
      </c>
      <c r="O4869" t="s">
        <v>6793</v>
      </c>
      <c r="P4869" t="s">
        <v>1794</v>
      </c>
      <c r="Q4869" t="s">
        <v>52</v>
      </c>
      <c r="R4869">
        <v>98368</v>
      </c>
      <c r="S4869" t="s">
        <v>17410</v>
      </c>
      <c r="T4869" t="s">
        <v>17410</v>
      </c>
      <c r="U4869">
        <v>3609813591</v>
      </c>
      <c r="V4869" t="s">
        <v>5424</v>
      </c>
      <c r="W4869">
        <v>22</v>
      </c>
      <c r="X4869" t="s">
        <v>5167</v>
      </c>
      <c r="Y4869">
        <v>3433</v>
      </c>
      <c r="Z4869" t="s">
        <v>1794</v>
      </c>
      <c r="AA4869" t="s">
        <v>4785</v>
      </c>
      <c r="AB4869">
        <v>27575</v>
      </c>
      <c r="AC4869" t="s">
        <v>146</v>
      </c>
      <c r="AD4869" t="s">
        <v>4690</v>
      </c>
      <c r="AE4869" t="s">
        <v>107</v>
      </c>
      <c r="AF4869" t="s">
        <v>107</v>
      </c>
      <c r="AI4869" s="1"/>
      <c r="AJ4869" t="s">
        <v>72</v>
      </c>
      <c r="AK4869" t="s">
        <v>4691</v>
      </c>
      <c r="AL4869">
        <v>44873</v>
      </c>
      <c r="AM4869" t="s">
        <v>4878</v>
      </c>
      <c r="AN4869" t="b">
        <v>1</v>
      </c>
      <c r="AO4869" t="b">
        <v>1</v>
      </c>
      <c r="AP4869" t="b">
        <v>1</v>
      </c>
      <c r="AQ4869" t="s">
        <v>60</v>
      </c>
      <c r="AR4869" t="s">
        <v>61</v>
      </c>
      <c r="BB4869" s="7" t="s">
        <v>17409</v>
      </c>
      <c r="BC4869" s="7" t="s">
        <v>6793</v>
      </c>
      <c r="BD4869" s="7" t="s">
        <v>52</v>
      </c>
      <c r="BE4869" s="7">
        <v>98368</v>
      </c>
      <c r="BF4869" s="7">
        <v>2533703644</v>
      </c>
      <c r="BO4869" t="s">
        <v>17411</v>
      </c>
      <c r="BP4869">
        <v>30130</v>
      </c>
      <c r="BQ4869">
        <v>32341</v>
      </c>
      <c r="BR4869">
        <v>567468</v>
      </c>
      <c r="BU4869" t="s">
        <v>17412</v>
      </c>
      <c r="BV4869" t="s">
        <v>4695</v>
      </c>
      <c r="BX4869">
        <v>44989.433842592596</v>
      </c>
    </row>
    <row r="4870" spans="1:76" x14ac:dyDescent="0.25">
      <c r="A4870" t="s">
        <v>17413</v>
      </c>
      <c r="B4870" t="s">
        <v>17414</v>
      </c>
      <c r="C4870" t="s">
        <v>46</v>
      </c>
      <c r="D4870">
        <v>44617</v>
      </c>
      <c r="E4870" s="1">
        <v>44697</v>
      </c>
      <c r="H4870" t="s">
        <v>47</v>
      </c>
      <c r="I4870">
        <v>44617</v>
      </c>
      <c r="J4870">
        <v>2022</v>
      </c>
      <c r="K4870" t="s">
        <v>48</v>
      </c>
      <c r="L4870" t="s">
        <v>17415</v>
      </c>
      <c r="N4870" t="s">
        <v>4859</v>
      </c>
      <c r="O4870" t="s">
        <v>4715</v>
      </c>
      <c r="P4870" t="s">
        <v>68</v>
      </c>
      <c r="Q4870" t="s">
        <v>52</v>
      </c>
      <c r="R4870">
        <v>98109</v>
      </c>
      <c r="S4870" t="s">
        <v>17416</v>
      </c>
      <c r="T4870" t="s">
        <v>17417</v>
      </c>
      <c r="U4870" t="s">
        <v>4860</v>
      </c>
      <c r="V4870" t="s">
        <v>54</v>
      </c>
      <c r="W4870">
        <v>13</v>
      </c>
      <c r="X4870" t="s">
        <v>149</v>
      </c>
      <c r="Y4870">
        <v>4850</v>
      </c>
      <c r="Z4870" t="s">
        <v>68</v>
      </c>
      <c r="AA4870" t="s">
        <v>57</v>
      </c>
      <c r="AB4870">
        <v>109534</v>
      </c>
      <c r="AC4870" t="s">
        <v>146</v>
      </c>
      <c r="AD4870" t="s">
        <v>4690</v>
      </c>
      <c r="AE4870" t="s">
        <v>107</v>
      </c>
      <c r="AF4870" t="s">
        <v>107</v>
      </c>
      <c r="AI4870" s="1">
        <v>1</v>
      </c>
      <c r="AJ4870" t="s">
        <v>72</v>
      </c>
      <c r="AK4870" t="s">
        <v>4691</v>
      </c>
      <c r="AL4870">
        <v>44873</v>
      </c>
      <c r="AM4870" t="s">
        <v>4692</v>
      </c>
      <c r="AN4870" t="b">
        <v>1</v>
      </c>
      <c r="AO4870" t="b">
        <v>1</v>
      </c>
      <c r="AP4870" t="b">
        <v>1</v>
      </c>
      <c r="AQ4870" t="s">
        <v>60</v>
      </c>
      <c r="AR4870" t="s">
        <v>99</v>
      </c>
      <c r="BB4870" s="7" t="s">
        <v>4859</v>
      </c>
      <c r="BC4870" s="7" t="s">
        <v>4715</v>
      </c>
      <c r="BD4870" s="7" t="s">
        <v>52</v>
      </c>
      <c r="BE4870" s="7">
        <v>98109</v>
      </c>
      <c r="BF4870" s="7" t="s">
        <v>4860</v>
      </c>
      <c r="BG4870" s="7">
        <v>137452.98000000001</v>
      </c>
      <c r="BH4870" s="7">
        <v>0</v>
      </c>
      <c r="BI4870">
        <v>137452.98000000001</v>
      </c>
      <c r="BJ4870">
        <v>0</v>
      </c>
      <c r="BK4870">
        <v>0</v>
      </c>
      <c r="BL4870">
        <v>0</v>
      </c>
      <c r="BM4870">
        <v>22567.200000000001</v>
      </c>
      <c r="BN4870">
        <v>0</v>
      </c>
      <c r="BO4870" t="s">
        <v>17418</v>
      </c>
      <c r="BP4870">
        <v>30291</v>
      </c>
      <c r="BQ4870">
        <v>32518</v>
      </c>
      <c r="BR4870">
        <v>567607</v>
      </c>
      <c r="BS4870">
        <v>18829</v>
      </c>
      <c r="BT4870">
        <v>36</v>
      </c>
      <c r="BU4870" t="s">
        <v>4862</v>
      </c>
      <c r="BV4870" t="s">
        <v>4695</v>
      </c>
      <c r="BX4870">
        <v>44915.388101851851</v>
      </c>
    </row>
    <row r="4871" spans="1:76" x14ac:dyDescent="0.25">
      <c r="A4871" t="s">
        <v>17419</v>
      </c>
      <c r="B4871" t="s">
        <v>1075</v>
      </c>
      <c r="C4871" t="s">
        <v>46</v>
      </c>
      <c r="D4871">
        <v>44357</v>
      </c>
      <c r="E4871" s="1">
        <v>44697</v>
      </c>
      <c r="H4871" t="s">
        <v>47</v>
      </c>
      <c r="I4871">
        <v>44357</v>
      </c>
      <c r="J4871">
        <v>2022</v>
      </c>
      <c r="K4871" t="s">
        <v>48</v>
      </c>
      <c r="L4871" t="s">
        <v>5894</v>
      </c>
      <c r="N4871" t="s">
        <v>14241</v>
      </c>
      <c r="O4871" t="s">
        <v>4715</v>
      </c>
      <c r="P4871" t="s">
        <v>68</v>
      </c>
      <c r="Q4871" t="s">
        <v>52</v>
      </c>
      <c r="R4871">
        <v>98103</v>
      </c>
      <c r="S4871" t="s">
        <v>1343</v>
      </c>
      <c r="T4871" t="s">
        <v>17420</v>
      </c>
      <c r="U4871" t="s">
        <v>5896</v>
      </c>
      <c r="V4871" t="s">
        <v>54</v>
      </c>
      <c r="W4871">
        <v>13</v>
      </c>
      <c r="X4871" t="s">
        <v>654</v>
      </c>
      <c r="Y4871">
        <v>4864</v>
      </c>
      <c r="Z4871" t="s">
        <v>68</v>
      </c>
      <c r="AA4871" t="s">
        <v>57</v>
      </c>
      <c r="AB4871">
        <v>95714</v>
      </c>
      <c r="AC4871" t="s">
        <v>146</v>
      </c>
      <c r="AD4871" t="s">
        <v>4690</v>
      </c>
      <c r="AE4871" t="s">
        <v>107</v>
      </c>
      <c r="AF4871" t="s">
        <v>107</v>
      </c>
      <c r="AI4871" s="1">
        <v>2</v>
      </c>
      <c r="AJ4871" t="s">
        <v>72</v>
      </c>
      <c r="AK4871" t="s">
        <v>4691</v>
      </c>
      <c r="AL4871">
        <v>44873</v>
      </c>
      <c r="AM4871" t="s">
        <v>4692</v>
      </c>
      <c r="AN4871" t="b">
        <v>1</v>
      </c>
      <c r="AO4871" t="b">
        <v>1</v>
      </c>
      <c r="AP4871" t="b">
        <v>1</v>
      </c>
      <c r="AQ4871" t="s">
        <v>60</v>
      </c>
      <c r="AR4871" t="s">
        <v>61</v>
      </c>
      <c r="BB4871" s="7" t="s">
        <v>83</v>
      </c>
      <c r="BC4871" s="7" t="s">
        <v>101</v>
      </c>
      <c r="BD4871" s="7" t="s">
        <v>52</v>
      </c>
      <c r="BE4871" s="7">
        <v>98109</v>
      </c>
      <c r="BF4871" s="7" t="s">
        <v>4860</v>
      </c>
      <c r="BG4871" s="7">
        <v>72519.25</v>
      </c>
      <c r="BH4871" s="7">
        <v>378.87</v>
      </c>
      <c r="BI4871">
        <v>35461.33</v>
      </c>
      <c r="BJ4871">
        <v>-6000</v>
      </c>
      <c r="BK4871">
        <v>0</v>
      </c>
      <c r="BL4871">
        <v>1250</v>
      </c>
      <c r="BM4871">
        <v>131.41</v>
      </c>
      <c r="BN4871">
        <v>0</v>
      </c>
      <c r="BO4871" t="s">
        <v>17421</v>
      </c>
      <c r="BP4871">
        <v>29012</v>
      </c>
      <c r="BQ4871">
        <v>469</v>
      </c>
      <c r="BR4871">
        <v>507910</v>
      </c>
      <c r="BS4871">
        <v>17691</v>
      </c>
      <c r="BT4871">
        <v>43</v>
      </c>
      <c r="BU4871" t="s">
        <v>5009</v>
      </c>
      <c r="BV4871" t="s">
        <v>4695</v>
      </c>
      <c r="BX4871">
        <v>45026.369027777779</v>
      </c>
    </row>
    <row r="4872" spans="1:76" x14ac:dyDescent="0.25">
      <c r="A4872" t="s">
        <v>17422</v>
      </c>
      <c r="B4872" t="s">
        <v>17423</v>
      </c>
      <c r="C4872" t="s">
        <v>46</v>
      </c>
      <c r="D4872">
        <v>44634</v>
      </c>
      <c r="E4872" s="1"/>
      <c r="I4872">
        <v>44634</v>
      </c>
      <c r="J4872">
        <v>2022</v>
      </c>
      <c r="K4872" t="s">
        <v>85</v>
      </c>
      <c r="L4872" t="s">
        <v>17424</v>
      </c>
      <c r="N4872" t="s">
        <v>17425</v>
      </c>
      <c r="O4872" t="s">
        <v>542</v>
      </c>
      <c r="P4872" t="s">
        <v>68</v>
      </c>
      <c r="Q4872" t="s">
        <v>52</v>
      </c>
      <c r="R4872" t="s">
        <v>17426</v>
      </c>
      <c r="S4872" t="s">
        <v>17427</v>
      </c>
      <c r="U4872" t="s">
        <v>17428</v>
      </c>
      <c r="V4872" t="s">
        <v>54</v>
      </c>
      <c r="W4872">
        <v>13</v>
      </c>
      <c r="X4872" t="s">
        <v>745</v>
      </c>
      <c r="Y4872">
        <v>4837</v>
      </c>
      <c r="Z4872" t="s">
        <v>68</v>
      </c>
      <c r="AA4872" t="s">
        <v>57</v>
      </c>
      <c r="AB4872">
        <v>82636</v>
      </c>
      <c r="AC4872" t="s">
        <v>146</v>
      </c>
      <c r="AD4872" t="s">
        <v>4690</v>
      </c>
      <c r="AE4872" t="s">
        <v>107</v>
      </c>
      <c r="AF4872" t="s">
        <v>107</v>
      </c>
      <c r="AI4872" s="1">
        <v>2</v>
      </c>
      <c r="AJ4872" t="s">
        <v>72</v>
      </c>
      <c r="AK4872" t="s">
        <v>4691</v>
      </c>
      <c r="AL4872">
        <v>44873</v>
      </c>
      <c r="AM4872" t="s">
        <v>4692</v>
      </c>
      <c r="AN4872" t="b">
        <v>1</v>
      </c>
      <c r="BB4872" s="7" t="s">
        <v>17425</v>
      </c>
      <c r="BC4872" s="7" t="s">
        <v>542</v>
      </c>
      <c r="BD4872" s="7" t="s">
        <v>52</v>
      </c>
      <c r="BE4872" s="7" t="s">
        <v>17426</v>
      </c>
      <c r="BF4872" s="7" t="s">
        <v>17428</v>
      </c>
      <c r="BO4872" t="s">
        <v>17429</v>
      </c>
      <c r="BP4872">
        <v>30420</v>
      </c>
      <c r="BQ4872">
        <v>32571</v>
      </c>
      <c r="BR4872">
        <v>567678</v>
      </c>
      <c r="BT4872">
        <v>30</v>
      </c>
      <c r="BU4872" t="s">
        <v>17430</v>
      </c>
      <c r="BV4872" t="s">
        <v>4695</v>
      </c>
      <c r="BX4872">
        <v>44648.557476851849</v>
      </c>
    </row>
    <row r="4873" spans="1:76" x14ac:dyDescent="0.25">
      <c r="A4873" t="s">
        <v>17431</v>
      </c>
      <c r="B4873" t="s">
        <v>7360</v>
      </c>
      <c r="C4873" t="s">
        <v>46</v>
      </c>
      <c r="D4873">
        <v>44657</v>
      </c>
      <c r="E4873" s="1">
        <v>44697</v>
      </c>
      <c r="I4873">
        <v>44657</v>
      </c>
      <c r="J4873">
        <v>2022</v>
      </c>
      <c r="K4873" t="s">
        <v>48</v>
      </c>
      <c r="L4873" t="s">
        <v>7361</v>
      </c>
      <c r="N4873" t="s">
        <v>7362</v>
      </c>
      <c r="O4873" t="s">
        <v>5720</v>
      </c>
      <c r="P4873" t="s">
        <v>1794</v>
      </c>
      <c r="Q4873" t="s">
        <v>52</v>
      </c>
      <c r="R4873">
        <v>98368</v>
      </c>
      <c r="S4873" t="s">
        <v>7364</v>
      </c>
      <c r="T4873" t="s">
        <v>7650</v>
      </c>
      <c r="U4873">
        <v>3603856364</v>
      </c>
      <c r="V4873" t="s">
        <v>7053</v>
      </c>
      <c r="W4873">
        <v>21</v>
      </c>
      <c r="X4873" t="s">
        <v>5167</v>
      </c>
      <c r="Y4873">
        <v>3433</v>
      </c>
      <c r="Z4873" t="s">
        <v>1794</v>
      </c>
      <c r="AA4873" t="s">
        <v>4785</v>
      </c>
      <c r="AB4873">
        <v>27575</v>
      </c>
      <c r="AC4873" t="s">
        <v>146</v>
      </c>
      <c r="AD4873" t="s">
        <v>4690</v>
      </c>
      <c r="AE4873" t="s">
        <v>107</v>
      </c>
      <c r="AF4873" t="s">
        <v>107</v>
      </c>
      <c r="AI4873" s="1"/>
      <c r="AJ4873" t="s">
        <v>72</v>
      </c>
      <c r="AK4873" t="s">
        <v>4691</v>
      </c>
      <c r="AL4873">
        <v>44873</v>
      </c>
      <c r="AM4873" t="s">
        <v>4878</v>
      </c>
      <c r="AN4873" t="b">
        <v>1</v>
      </c>
      <c r="AO4873" t="b">
        <v>1</v>
      </c>
      <c r="AP4873" t="b">
        <v>1</v>
      </c>
      <c r="AQ4873" t="s">
        <v>60</v>
      </c>
      <c r="AR4873" t="s">
        <v>61</v>
      </c>
      <c r="BB4873" s="7" t="s">
        <v>17432</v>
      </c>
      <c r="BC4873" s="7" t="s">
        <v>6793</v>
      </c>
      <c r="BD4873" s="7" t="s">
        <v>52</v>
      </c>
      <c r="BE4873" s="7">
        <v>98368</v>
      </c>
      <c r="BF4873" s="7">
        <v>3603856364</v>
      </c>
      <c r="BO4873" t="s">
        <v>17433</v>
      </c>
      <c r="BP4873">
        <v>30429</v>
      </c>
      <c r="BQ4873">
        <v>345</v>
      </c>
      <c r="BR4873">
        <v>567669</v>
      </c>
      <c r="BU4873" t="s">
        <v>17434</v>
      </c>
      <c r="BV4873" t="s">
        <v>4695</v>
      </c>
      <c r="BX4873">
        <v>44915.384710648148</v>
      </c>
    </row>
    <row r="4874" spans="1:76" x14ac:dyDescent="0.25">
      <c r="A4874" t="s">
        <v>17435</v>
      </c>
      <c r="B4874" t="s">
        <v>17436</v>
      </c>
      <c r="C4874" t="s">
        <v>46</v>
      </c>
      <c r="D4874">
        <v>44670</v>
      </c>
      <c r="E4874" s="1">
        <v>44698</v>
      </c>
      <c r="H4874" t="s">
        <v>47</v>
      </c>
      <c r="I4874">
        <v>44670</v>
      </c>
      <c r="J4874">
        <v>2022</v>
      </c>
      <c r="K4874" t="s">
        <v>48</v>
      </c>
      <c r="L4874" t="s">
        <v>17437</v>
      </c>
      <c r="N4874" t="s">
        <v>17438</v>
      </c>
      <c r="O4874" t="s">
        <v>17439</v>
      </c>
      <c r="P4874" t="s">
        <v>199</v>
      </c>
      <c r="Q4874" t="s">
        <v>52</v>
      </c>
      <c r="R4874">
        <v>98270</v>
      </c>
      <c r="S4874" t="s">
        <v>6504</v>
      </c>
      <c r="T4874" t="s">
        <v>17440</v>
      </c>
      <c r="U4874">
        <v>2063825552</v>
      </c>
      <c r="V4874" t="s">
        <v>54</v>
      </c>
      <c r="W4874">
        <v>13</v>
      </c>
      <c r="X4874" t="s">
        <v>334</v>
      </c>
      <c r="Y4874">
        <v>4854</v>
      </c>
      <c r="Z4874" t="s">
        <v>199</v>
      </c>
      <c r="AA4874" t="s">
        <v>57</v>
      </c>
      <c r="AB4874">
        <v>91087</v>
      </c>
      <c r="AC4874" t="s">
        <v>146</v>
      </c>
      <c r="AD4874" t="s">
        <v>4690</v>
      </c>
      <c r="AE4874" t="s">
        <v>107</v>
      </c>
      <c r="AF4874" t="s">
        <v>107</v>
      </c>
      <c r="AI4874" s="1">
        <v>1</v>
      </c>
      <c r="AJ4874" t="s">
        <v>72</v>
      </c>
      <c r="AK4874" t="s">
        <v>4691</v>
      </c>
      <c r="AL4874">
        <v>44873</v>
      </c>
      <c r="AM4874" t="s">
        <v>4692</v>
      </c>
      <c r="AN4874" t="b">
        <v>1</v>
      </c>
      <c r="AO4874" t="b">
        <v>1</v>
      </c>
      <c r="AP4874" t="b">
        <v>0</v>
      </c>
      <c r="AQ4874" t="s">
        <v>177</v>
      </c>
      <c r="BB4874" s="7" t="s">
        <v>13548</v>
      </c>
      <c r="BC4874" s="7" t="s">
        <v>4715</v>
      </c>
      <c r="BD4874" s="7" t="s">
        <v>52</v>
      </c>
      <c r="BE4874" s="7">
        <v>98111</v>
      </c>
      <c r="BF4874" s="7">
        <v>2063825552</v>
      </c>
      <c r="BG4874" s="7">
        <v>23761.17</v>
      </c>
      <c r="BH4874" s="7">
        <v>0</v>
      </c>
      <c r="BI4874">
        <v>23192.36</v>
      </c>
      <c r="BJ4874">
        <v>0</v>
      </c>
      <c r="BK4874">
        <v>0</v>
      </c>
      <c r="BL4874">
        <v>0</v>
      </c>
      <c r="BM4874">
        <v>26535.88</v>
      </c>
      <c r="BN4874">
        <v>0</v>
      </c>
      <c r="BO4874" t="s">
        <v>17441</v>
      </c>
      <c r="BP4874">
        <v>30684</v>
      </c>
      <c r="BQ4874">
        <v>32693</v>
      </c>
      <c r="BR4874">
        <v>567879</v>
      </c>
      <c r="BS4874">
        <v>19003</v>
      </c>
      <c r="BT4874">
        <v>38</v>
      </c>
      <c r="BU4874" t="s">
        <v>12977</v>
      </c>
      <c r="BV4874" t="s">
        <v>4695</v>
      </c>
      <c r="BX4874">
        <v>44840.326874999999</v>
      </c>
    </row>
    <row r="4875" spans="1:76" x14ac:dyDescent="0.25">
      <c r="A4875" t="s">
        <v>17442</v>
      </c>
      <c r="B4875" t="s">
        <v>1709</v>
      </c>
      <c r="C4875" t="s">
        <v>46</v>
      </c>
      <c r="D4875">
        <v>44669</v>
      </c>
      <c r="E4875" s="1">
        <v>44697</v>
      </c>
      <c r="H4875" t="s">
        <v>47</v>
      </c>
      <c r="I4875">
        <v>44669</v>
      </c>
      <c r="J4875">
        <v>2022</v>
      </c>
      <c r="K4875" t="s">
        <v>48</v>
      </c>
      <c r="L4875" t="s">
        <v>17443</v>
      </c>
      <c r="N4875" t="s">
        <v>4766</v>
      </c>
      <c r="O4875" t="s">
        <v>4715</v>
      </c>
      <c r="P4875" t="s">
        <v>68</v>
      </c>
      <c r="Q4875" t="s">
        <v>52</v>
      </c>
      <c r="R4875">
        <v>98122</v>
      </c>
      <c r="S4875" t="s">
        <v>17444</v>
      </c>
      <c r="T4875" t="s">
        <v>17445</v>
      </c>
      <c r="U4875" t="s">
        <v>17446</v>
      </c>
      <c r="V4875" t="s">
        <v>90</v>
      </c>
      <c r="W4875">
        <v>12</v>
      </c>
      <c r="X4875" t="s">
        <v>1094</v>
      </c>
      <c r="Y4875">
        <v>4776</v>
      </c>
      <c r="Z4875" t="s">
        <v>68</v>
      </c>
      <c r="AA4875" t="s">
        <v>57</v>
      </c>
      <c r="AB4875">
        <v>90863</v>
      </c>
      <c r="AC4875" t="s">
        <v>146</v>
      </c>
      <c r="AD4875" t="s">
        <v>4690</v>
      </c>
      <c r="AE4875" t="s">
        <v>107</v>
      </c>
      <c r="AF4875" t="s">
        <v>107</v>
      </c>
      <c r="AI4875" s="1"/>
      <c r="AJ4875" t="s">
        <v>72</v>
      </c>
      <c r="AK4875" t="s">
        <v>4691</v>
      </c>
      <c r="AL4875">
        <v>44873</v>
      </c>
      <c r="AM4875" t="s">
        <v>4692</v>
      </c>
      <c r="AN4875" t="b">
        <v>1</v>
      </c>
      <c r="AO4875" t="b">
        <v>1</v>
      </c>
      <c r="AP4875" t="b">
        <v>1</v>
      </c>
      <c r="AQ4875" t="s">
        <v>60</v>
      </c>
      <c r="AR4875" t="s">
        <v>61</v>
      </c>
      <c r="BB4875" s="7" t="s">
        <v>4771</v>
      </c>
      <c r="BC4875" s="7" t="s">
        <v>4715</v>
      </c>
      <c r="BD4875" s="7" t="s">
        <v>52</v>
      </c>
      <c r="BE4875" s="7">
        <v>98112</v>
      </c>
      <c r="BF4875" s="7" t="s">
        <v>4772</v>
      </c>
      <c r="BG4875" s="7">
        <v>439745.03</v>
      </c>
      <c r="BH4875" s="7">
        <v>0</v>
      </c>
      <c r="BI4875">
        <v>425644.07</v>
      </c>
      <c r="BJ4875">
        <v>0</v>
      </c>
      <c r="BK4875">
        <v>0</v>
      </c>
      <c r="BL4875">
        <v>0</v>
      </c>
      <c r="BM4875">
        <v>183889.31</v>
      </c>
      <c r="BN4875">
        <v>730954.84</v>
      </c>
      <c r="BO4875" t="s">
        <v>17447</v>
      </c>
      <c r="BP4875">
        <v>30653</v>
      </c>
      <c r="BQ4875">
        <v>1963</v>
      </c>
      <c r="BR4875">
        <v>567867</v>
      </c>
      <c r="BS4875">
        <v>19026</v>
      </c>
      <c r="BT4875">
        <v>47</v>
      </c>
      <c r="BU4875" t="s">
        <v>4774</v>
      </c>
      <c r="BV4875" t="s">
        <v>4695</v>
      </c>
      <c r="BX4875">
        <v>44936.493368055555</v>
      </c>
    </row>
    <row r="4876" spans="1:76" x14ac:dyDescent="0.25">
      <c r="A4876" t="s">
        <v>17448</v>
      </c>
      <c r="B4876" t="s">
        <v>17449</v>
      </c>
      <c r="C4876" t="s">
        <v>46</v>
      </c>
      <c r="D4876">
        <v>44645</v>
      </c>
      <c r="E4876" s="1">
        <v>44697</v>
      </c>
      <c r="H4876" t="s">
        <v>47</v>
      </c>
      <c r="I4876">
        <v>44645</v>
      </c>
      <c r="J4876">
        <v>2022</v>
      </c>
      <c r="K4876" t="s">
        <v>48</v>
      </c>
      <c r="L4876" t="s">
        <v>17450</v>
      </c>
      <c r="N4876" t="s">
        <v>17451</v>
      </c>
      <c r="O4876" t="s">
        <v>5071</v>
      </c>
      <c r="P4876" t="s">
        <v>111</v>
      </c>
      <c r="Q4876" t="s">
        <v>52</v>
      </c>
      <c r="R4876">
        <v>98366</v>
      </c>
      <c r="S4876" t="s">
        <v>17452</v>
      </c>
      <c r="T4876" t="s">
        <v>17453</v>
      </c>
      <c r="U4876" t="s">
        <v>17454</v>
      </c>
      <c r="V4876" t="s">
        <v>5424</v>
      </c>
      <c r="W4876">
        <v>22</v>
      </c>
      <c r="X4876" t="s">
        <v>4824</v>
      </c>
      <c r="Y4876">
        <v>3539</v>
      </c>
      <c r="Z4876" t="s">
        <v>111</v>
      </c>
      <c r="AA4876" t="s">
        <v>4785</v>
      </c>
      <c r="AB4876">
        <v>186580</v>
      </c>
      <c r="AC4876" t="s">
        <v>146</v>
      </c>
      <c r="AD4876" t="s">
        <v>4690</v>
      </c>
      <c r="AE4876" t="s">
        <v>107</v>
      </c>
      <c r="AF4876" t="s">
        <v>107</v>
      </c>
      <c r="AI4876" s="1"/>
      <c r="AJ4876" t="s">
        <v>72</v>
      </c>
      <c r="AK4876" t="s">
        <v>4691</v>
      </c>
      <c r="AL4876">
        <v>44873</v>
      </c>
      <c r="AM4876" t="s">
        <v>4692</v>
      </c>
      <c r="AN4876" t="b">
        <v>1</v>
      </c>
      <c r="AO4876" t="b">
        <v>1</v>
      </c>
      <c r="AP4876" t="b">
        <v>1</v>
      </c>
      <c r="AQ4876" t="s">
        <v>60</v>
      </c>
      <c r="AR4876" t="s">
        <v>61</v>
      </c>
      <c r="BB4876" s="7" t="s">
        <v>17451</v>
      </c>
      <c r="BC4876" s="7" t="s">
        <v>5071</v>
      </c>
      <c r="BD4876" s="7" t="s">
        <v>52</v>
      </c>
      <c r="BE4876" s="7">
        <v>98366</v>
      </c>
      <c r="BF4876" s="7" t="s">
        <v>17454</v>
      </c>
      <c r="BG4876" s="7">
        <v>13562.83</v>
      </c>
      <c r="BH4876" s="7">
        <v>0</v>
      </c>
      <c r="BI4876">
        <v>9462.83</v>
      </c>
      <c r="BJ4876">
        <v>0</v>
      </c>
      <c r="BK4876">
        <v>0</v>
      </c>
      <c r="BL4876">
        <v>0</v>
      </c>
      <c r="BM4876">
        <v>115.8</v>
      </c>
      <c r="BN4876">
        <v>0</v>
      </c>
      <c r="BO4876" t="s">
        <v>17455</v>
      </c>
      <c r="BP4876">
        <v>30388</v>
      </c>
      <c r="BQ4876">
        <v>32538</v>
      </c>
      <c r="BR4876">
        <v>567735</v>
      </c>
      <c r="BS4876">
        <v>18951</v>
      </c>
      <c r="BU4876" t="s">
        <v>17456</v>
      </c>
      <c r="BV4876" t="s">
        <v>4695</v>
      </c>
      <c r="BX4876">
        <v>45148.750208333331</v>
      </c>
    </row>
    <row r="4877" spans="1:76" x14ac:dyDescent="0.25">
      <c r="A4877" t="s">
        <v>17457</v>
      </c>
      <c r="B4877" t="s">
        <v>17458</v>
      </c>
      <c r="C4877" t="s">
        <v>46</v>
      </c>
      <c r="D4877">
        <v>44687</v>
      </c>
      <c r="E4877" s="1">
        <v>44697</v>
      </c>
      <c r="H4877" t="s">
        <v>47</v>
      </c>
      <c r="I4877">
        <v>44687</v>
      </c>
      <c r="J4877">
        <v>2022</v>
      </c>
      <c r="K4877" t="s">
        <v>48</v>
      </c>
      <c r="L4877" t="s">
        <v>17459</v>
      </c>
      <c r="N4877" t="s">
        <v>17460</v>
      </c>
      <c r="O4877" t="s">
        <v>6095</v>
      </c>
      <c r="P4877" t="s">
        <v>121</v>
      </c>
      <c r="Q4877" t="s">
        <v>52</v>
      </c>
      <c r="R4877">
        <v>98584</v>
      </c>
      <c r="S4877" t="s">
        <v>17461</v>
      </c>
      <c r="T4877" t="s">
        <v>17461</v>
      </c>
      <c r="U4877" t="s">
        <v>17462</v>
      </c>
      <c r="V4877" t="s">
        <v>4807</v>
      </c>
      <c r="W4877">
        <v>23</v>
      </c>
      <c r="X4877" t="s">
        <v>5754</v>
      </c>
      <c r="Y4877">
        <v>3699</v>
      </c>
      <c r="Z4877" t="s">
        <v>121</v>
      </c>
      <c r="AA4877" t="s">
        <v>4785</v>
      </c>
      <c r="AB4877">
        <v>43942</v>
      </c>
      <c r="AC4877" t="s">
        <v>146</v>
      </c>
      <c r="AD4877" t="s">
        <v>4690</v>
      </c>
      <c r="AE4877" t="s">
        <v>107</v>
      </c>
      <c r="AF4877" t="s">
        <v>107</v>
      </c>
      <c r="AI4877" s="1">
        <v>3</v>
      </c>
      <c r="AJ4877" t="s">
        <v>72</v>
      </c>
      <c r="AK4877" t="s">
        <v>4691</v>
      </c>
      <c r="AL4877">
        <v>44873</v>
      </c>
      <c r="AM4877" t="s">
        <v>4692</v>
      </c>
      <c r="AN4877" t="b">
        <v>1</v>
      </c>
      <c r="AO4877" t="b">
        <v>1</v>
      </c>
      <c r="AP4877" t="b">
        <v>1</v>
      </c>
      <c r="AQ4877" t="s">
        <v>60</v>
      </c>
      <c r="AR4877" t="s">
        <v>99</v>
      </c>
      <c r="BB4877" s="7" t="s">
        <v>17463</v>
      </c>
      <c r="BC4877" s="7" t="s">
        <v>6095</v>
      </c>
      <c r="BD4877" s="7" t="s">
        <v>52</v>
      </c>
      <c r="BE4877" s="7">
        <v>98584</v>
      </c>
      <c r="BF4877" s="7" t="s">
        <v>17464</v>
      </c>
      <c r="BG4877" s="7">
        <v>21270.26</v>
      </c>
      <c r="BH4877" s="7">
        <v>110</v>
      </c>
      <c r="BI4877">
        <v>18012.669999999998</v>
      </c>
      <c r="BJ4877">
        <v>0</v>
      </c>
      <c r="BK4877">
        <v>0</v>
      </c>
      <c r="BL4877">
        <v>0</v>
      </c>
      <c r="BO4877" t="s">
        <v>17465</v>
      </c>
      <c r="BP4877">
        <v>30776</v>
      </c>
      <c r="BQ4877">
        <v>30965</v>
      </c>
      <c r="BR4877">
        <v>567946</v>
      </c>
      <c r="BS4877">
        <v>19127</v>
      </c>
      <c r="BU4877" t="s">
        <v>17466</v>
      </c>
      <c r="BV4877" t="s">
        <v>4695</v>
      </c>
      <c r="BX4877">
        <v>45033.333958333336</v>
      </c>
    </row>
    <row r="4878" spans="1:76" x14ac:dyDescent="0.25">
      <c r="A4878" t="s">
        <v>17467</v>
      </c>
      <c r="B4878" t="s">
        <v>17468</v>
      </c>
      <c r="C4878" t="s">
        <v>46</v>
      </c>
      <c r="D4878">
        <v>44705</v>
      </c>
      <c r="E4878" s="1">
        <v>44699</v>
      </c>
      <c r="H4878" t="s">
        <v>47</v>
      </c>
      <c r="I4878">
        <v>44705</v>
      </c>
      <c r="J4878">
        <v>2022</v>
      </c>
      <c r="K4878" t="s">
        <v>48</v>
      </c>
      <c r="L4878" t="s">
        <v>17469</v>
      </c>
      <c r="N4878" t="s">
        <v>17470</v>
      </c>
      <c r="O4878" t="s">
        <v>4916</v>
      </c>
      <c r="P4878" t="s">
        <v>115</v>
      </c>
      <c r="Q4878" t="s">
        <v>52</v>
      </c>
      <c r="R4878">
        <v>98444</v>
      </c>
      <c r="S4878" t="s">
        <v>17471</v>
      </c>
      <c r="T4878" t="s">
        <v>17471</v>
      </c>
      <c r="U4878" t="s">
        <v>17472</v>
      </c>
      <c r="V4878" t="s">
        <v>54</v>
      </c>
      <c r="W4878">
        <v>13</v>
      </c>
      <c r="X4878" t="s">
        <v>237</v>
      </c>
      <c r="Y4878">
        <v>4835</v>
      </c>
      <c r="Z4878" t="s">
        <v>115</v>
      </c>
      <c r="AA4878" t="s">
        <v>57</v>
      </c>
      <c r="AB4878">
        <v>81052</v>
      </c>
      <c r="AC4878" t="s">
        <v>146</v>
      </c>
      <c r="AD4878" t="s">
        <v>4690</v>
      </c>
      <c r="AE4878" t="s">
        <v>107</v>
      </c>
      <c r="AF4878" t="s">
        <v>107</v>
      </c>
      <c r="AI4878" s="1">
        <v>1</v>
      </c>
      <c r="AJ4878" t="s">
        <v>72</v>
      </c>
      <c r="AK4878" t="s">
        <v>4691</v>
      </c>
      <c r="AL4878">
        <v>44873</v>
      </c>
      <c r="AM4878" t="s">
        <v>4692</v>
      </c>
      <c r="AN4878" t="b">
        <v>1</v>
      </c>
      <c r="AO4878" t="b">
        <v>1</v>
      </c>
      <c r="AP4878" t="b">
        <v>0</v>
      </c>
      <c r="AQ4878" t="s">
        <v>177</v>
      </c>
      <c r="BB4878" s="7" t="s">
        <v>17470</v>
      </c>
      <c r="BC4878" s="7" t="s">
        <v>4916</v>
      </c>
      <c r="BD4878" s="7" t="s">
        <v>52</v>
      </c>
      <c r="BE4878" s="7">
        <v>98444</v>
      </c>
      <c r="BF4878" s="7" t="s">
        <v>17472</v>
      </c>
      <c r="BG4878" s="7">
        <v>0</v>
      </c>
      <c r="BH4878" s="7">
        <v>0</v>
      </c>
      <c r="BI4878">
        <v>4835.97</v>
      </c>
      <c r="BJ4878">
        <v>6000</v>
      </c>
      <c r="BK4878">
        <v>0</v>
      </c>
      <c r="BL4878">
        <v>0</v>
      </c>
      <c r="BO4878" t="s">
        <v>17473</v>
      </c>
      <c r="BP4878">
        <v>30997</v>
      </c>
      <c r="BQ4878">
        <v>35129</v>
      </c>
      <c r="BR4878">
        <v>592582</v>
      </c>
      <c r="BS4878">
        <v>19142</v>
      </c>
      <c r="BT4878">
        <v>29</v>
      </c>
      <c r="BU4878" t="s">
        <v>17469</v>
      </c>
      <c r="BV4878" t="s">
        <v>4695</v>
      </c>
      <c r="BX4878">
        <v>44806.440694444442</v>
      </c>
    </row>
    <row r="4879" spans="1:76" x14ac:dyDescent="0.25">
      <c r="A4879" t="s">
        <v>17474</v>
      </c>
      <c r="B4879" t="s">
        <v>8462</v>
      </c>
      <c r="C4879" t="s">
        <v>46</v>
      </c>
      <c r="D4879">
        <v>44712</v>
      </c>
      <c r="E4879" s="1">
        <v>44697</v>
      </c>
      <c r="I4879">
        <v>44712</v>
      </c>
      <c r="J4879">
        <v>2022</v>
      </c>
      <c r="K4879" t="s">
        <v>48</v>
      </c>
      <c r="L4879" t="s">
        <v>17475</v>
      </c>
      <c r="N4879" t="s">
        <v>17476</v>
      </c>
      <c r="O4879" t="s">
        <v>17477</v>
      </c>
      <c r="P4879" t="s">
        <v>1058</v>
      </c>
      <c r="Q4879" t="s">
        <v>6080</v>
      </c>
      <c r="R4879">
        <v>98648</v>
      </c>
      <c r="S4879" t="s">
        <v>14530</v>
      </c>
      <c r="T4879" t="s">
        <v>14530</v>
      </c>
      <c r="U4879">
        <v>5092701501</v>
      </c>
      <c r="V4879" t="s">
        <v>7053</v>
      </c>
      <c r="W4879">
        <v>21</v>
      </c>
      <c r="X4879" t="s">
        <v>6297</v>
      </c>
      <c r="Y4879">
        <v>4093</v>
      </c>
      <c r="Z4879" t="s">
        <v>1058</v>
      </c>
      <c r="AA4879" t="s">
        <v>4785</v>
      </c>
      <c r="AB4879">
        <v>9290</v>
      </c>
      <c r="AC4879" t="s">
        <v>146</v>
      </c>
      <c r="AD4879" t="s">
        <v>4690</v>
      </c>
      <c r="AE4879" t="s">
        <v>107</v>
      </c>
      <c r="AF4879" t="s">
        <v>107</v>
      </c>
      <c r="AI4879" s="1"/>
      <c r="AJ4879" t="s">
        <v>72</v>
      </c>
      <c r="AK4879" t="s">
        <v>4691</v>
      </c>
      <c r="AL4879">
        <v>44873</v>
      </c>
      <c r="AM4879" t="s">
        <v>4878</v>
      </c>
      <c r="AN4879" t="b">
        <v>1</v>
      </c>
      <c r="AO4879" t="b">
        <v>1</v>
      </c>
      <c r="AP4879" t="b">
        <v>1</v>
      </c>
      <c r="AQ4879" t="s">
        <v>60</v>
      </c>
      <c r="AR4879" t="s">
        <v>61</v>
      </c>
      <c r="BB4879" s="7" t="s">
        <v>17476</v>
      </c>
      <c r="BC4879" s="7" t="s">
        <v>17477</v>
      </c>
      <c r="BD4879" s="7" t="s">
        <v>6080</v>
      </c>
      <c r="BE4879" s="7">
        <v>98648</v>
      </c>
      <c r="BF4879" s="7">
        <v>5092701501</v>
      </c>
      <c r="BO4879" t="s">
        <v>17478</v>
      </c>
      <c r="BP4879">
        <v>31076</v>
      </c>
      <c r="BQ4879">
        <v>688</v>
      </c>
      <c r="BR4879">
        <v>598882</v>
      </c>
      <c r="BU4879" t="s">
        <v>17479</v>
      </c>
      <c r="BV4879" t="s">
        <v>4695</v>
      </c>
      <c r="BX4879">
        <v>45007.476990740739</v>
      </c>
    </row>
    <row r="4880" spans="1:76" x14ac:dyDescent="0.25">
      <c r="A4880" t="s">
        <v>17480</v>
      </c>
      <c r="B4880" t="s">
        <v>16291</v>
      </c>
      <c r="C4880" t="s">
        <v>46</v>
      </c>
      <c r="D4880">
        <v>44714</v>
      </c>
      <c r="E4880" s="1">
        <v>44699</v>
      </c>
      <c r="I4880">
        <v>44714</v>
      </c>
      <c r="J4880">
        <v>2022</v>
      </c>
      <c r="K4880" t="s">
        <v>48</v>
      </c>
      <c r="L4880" t="s">
        <v>17481</v>
      </c>
      <c r="N4880" t="s">
        <v>17482</v>
      </c>
      <c r="O4880" t="s">
        <v>17477</v>
      </c>
      <c r="P4880" t="s">
        <v>1058</v>
      </c>
      <c r="Q4880" t="s">
        <v>5990</v>
      </c>
      <c r="R4880">
        <v>98648</v>
      </c>
      <c r="S4880" t="s">
        <v>16294</v>
      </c>
      <c r="T4880" t="s">
        <v>16294</v>
      </c>
      <c r="U4880" t="s">
        <v>17483</v>
      </c>
      <c r="V4880" t="s">
        <v>4807</v>
      </c>
      <c r="W4880">
        <v>23</v>
      </c>
      <c r="X4880" t="s">
        <v>6297</v>
      </c>
      <c r="Y4880">
        <v>4093</v>
      </c>
      <c r="Z4880" t="s">
        <v>1058</v>
      </c>
      <c r="AA4880" t="s">
        <v>4785</v>
      </c>
      <c r="AB4880">
        <v>9290</v>
      </c>
      <c r="AC4880" t="s">
        <v>146</v>
      </c>
      <c r="AD4880" t="s">
        <v>4690</v>
      </c>
      <c r="AE4880" t="s">
        <v>107</v>
      </c>
      <c r="AF4880" t="s">
        <v>107</v>
      </c>
      <c r="AI4880" s="1">
        <v>3</v>
      </c>
      <c r="AJ4880" t="s">
        <v>72</v>
      </c>
      <c r="AK4880" t="s">
        <v>4691</v>
      </c>
      <c r="AL4880">
        <v>44873</v>
      </c>
      <c r="AM4880" t="s">
        <v>4878</v>
      </c>
      <c r="AN4880" t="b">
        <v>1</v>
      </c>
      <c r="AO4880" t="b">
        <v>1</v>
      </c>
      <c r="AP4880" t="b">
        <v>1</v>
      </c>
      <c r="AQ4880" t="s">
        <v>60</v>
      </c>
      <c r="AR4880" t="s">
        <v>99</v>
      </c>
      <c r="BB4880" s="7" t="s">
        <v>17482</v>
      </c>
      <c r="BC4880" s="7" t="s">
        <v>17477</v>
      </c>
      <c r="BD4880" s="7" t="s">
        <v>5990</v>
      </c>
      <c r="BE4880" s="7">
        <v>98648</v>
      </c>
      <c r="BF4880" s="7" t="s">
        <v>17483</v>
      </c>
      <c r="BK4880">
        <v>0</v>
      </c>
      <c r="BL4880">
        <v>0</v>
      </c>
      <c r="BO4880" t="s">
        <v>17484</v>
      </c>
      <c r="BP4880">
        <v>31114</v>
      </c>
      <c r="BQ4880">
        <v>25194</v>
      </c>
      <c r="BR4880">
        <v>567855</v>
      </c>
      <c r="BS4880">
        <v>20286</v>
      </c>
      <c r="BU4880" t="s">
        <v>17485</v>
      </c>
      <c r="BV4880" t="s">
        <v>4695</v>
      </c>
      <c r="BX4880">
        <v>45033.678472222222</v>
      </c>
    </row>
    <row r="4881" spans="1:76" x14ac:dyDescent="0.25">
      <c r="A4881" t="s">
        <v>17486</v>
      </c>
      <c r="B4881" t="s">
        <v>17487</v>
      </c>
      <c r="C4881" t="s">
        <v>46</v>
      </c>
      <c r="D4881">
        <v>44715</v>
      </c>
      <c r="E4881">
        <v>44701</v>
      </c>
      <c r="H4881" t="s">
        <v>47</v>
      </c>
      <c r="I4881">
        <v>44715</v>
      </c>
      <c r="J4881">
        <v>2022</v>
      </c>
      <c r="K4881" t="s">
        <v>48</v>
      </c>
      <c r="L4881" t="s">
        <v>17488</v>
      </c>
      <c r="N4881" t="s">
        <v>6094</v>
      </c>
      <c r="O4881" t="s">
        <v>5044</v>
      </c>
      <c r="P4881" t="s">
        <v>241</v>
      </c>
      <c r="Q4881" t="s">
        <v>5990</v>
      </c>
      <c r="R4881">
        <v>98907</v>
      </c>
      <c r="S4881" t="s">
        <v>17489</v>
      </c>
      <c r="T4881" t="s">
        <v>17489</v>
      </c>
      <c r="U4881" t="s">
        <v>17490</v>
      </c>
      <c r="V4881" t="s">
        <v>4807</v>
      </c>
      <c r="W4881">
        <v>23</v>
      </c>
      <c r="X4881" t="s">
        <v>8532</v>
      </c>
      <c r="Y4881">
        <v>4418</v>
      </c>
      <c r="Z4881" t="s">
        <v>241</v>
      </c>
      <c r="AA4881" t="s">
        <v>4785</v>
      </c>
      <c r="AB4881">
        <v>127365</v>
      </c>
      <c r="AC4881" t="s">
        <v>146</v>
      </c>
      <c r="AD4881" t="s">
        <v>4690</v>
      </c>
      <c r="AE4881" t="s">
        <v>107</v>
      </c>
      <c r="AF4881" t="s">
        <v>107</v>
      </c>
      <c r="AI4881" s="1">
        <v>2</v>
      </c>
      <c r="AJ4881" t="s">
        <v>72</v>
      </c>
      <c r="AK4881" t="s">
        <v>4691</v>
      </c>
      <c r="AL4881">
        <v>44873</v>
      </c>
      <c r="AM4881" t="s">
        <v>4692</v>
      </c>
      <c r="AN4881" t="b">
        <v>1</v>
      </c>
      <c r="AO4881" t="b">
        <v>1</v>
      </c>
      <c r="AP4881" t="b">
        <v>1</v>
      </c>
      <c r="AQ4881" t="s">
        <v>60</v>
      </c>
      <c r="AR4881" t="s">
        <v>99</v>
      </c>
      <c r="BB4881" s="7" t="s">
        <v>6094</v>
      </c>
      <c r="BC4881" s="7" t="s">
        <v>5044</v>
      </c>
      <c r="BD4881" s="7" t="s">
        <v>5990</v>
      </c>
      <c r="BE4881" s="7">
        <v>98907</v>
      </c>
      <c r="BF4881" s="7" t="s">
        <v>17490</v>
      </c>
      <c r="BG4881" s="7">
        <v>72116.06</v>
      </c>
      <c r="BH4881" s="7">
        <v>0</v>
      </c>
      <c r="BI4881">
        <v>72013.210000000006</v>
      </c>
      <c r="BJ4881">
        <v>0</v>
      </c>
      <c r="BK4881">
        <v>0</v>
      </c>
      <c r="BL4881">
        <v>0</v>
      </c>
      <c r="BM4881">
        <v>80938.570000000007</v>
      </c>
      <c r="BN4881">
        <v>0</v>
      </c>
      <c r="BO4881" t="s">
        <v>17491</v>
      </c>
      <c r="BP4881">
        <v>31130</v>
      </c>
      <c r="BQ4881">
        <v>4575</v>
      </c>
      <c r="BR4881">
        <v>663386</v>
      </c>
      <c r="BS4881">
        <v>19188</v>
      </c>
      <c r="BU4881" t="s">
        <v>17492</v>
      </c>
      <c r="BV4881" t="s">
        <v>4695</v>
      </c>
      <c r="BX4881">
        <v>45393.378657407404</v>
      </c>
    </row>
    <row r="4882" spans="1:76" x14ac:dyDescent="0.25">
      <c r="A4882" t="s">
        <v>17493</v>
      </c>
      <c r="B4882" t="s">
        <v>12464</v>
      </c>
      <c r="C4882" t="s">
        <v>46</v>
      </c>
      <c r="D4882">
        <v>44656</v>
      </c>
      <c r="E4882" s="1">
        <v>44697</v>
      </c>
      <c r="H4882" t="s">
        <v>47</v>
      </c>
      <c r="I4882">
        <v>44656</v>
      </c>
      <c r="J4882">
        <v>2022</v>
      </c>
      <c r="K4882" t="s">
        <v>48</v>
      </c>
      <c r="L4882" t="s">
        <v>17494</v>
      </c>
      <c r="N4882" t="s">
        <v>17495</v>
      </c>
      <c r="O4882" t="s">
        <v>4723</v>
      </c>
      <c r="P4882" t="s">
        <v>353</v>
      </c>
      <c r="Q4882" t="s">
        <v>52</v>
      </c>
      <c r="R4882">
        <v>98227</v>
      </c>
      <c r="S4882" t="s">
        <v>17496</v>
      </c>
      <c r="T4882" t="s">
        <v>17496</v>
      </c>
      <c r="U4882" t="s">
        <v>12468</v>
      </c>
      <c r="V4882" t="s">
        <v>5331</v>
      </c>
      <c r="W4882">
        <v>26</v>
      </c>
      <c r="X4882" t="s">
        <v>6288</v>
      </c>
      <c r="Y4882">
        <v>4335</v>
      </c>
      <c r="Z4882" t="s">
        <v>353</v>
      </c>
      <c r="AA4882" t="s">
        <v>4785</v>
      </c>
      <c r="AB4882">
        <v>156937</v>
      </c>
      <c r="AC4882" t="s">
        <v>146</v>
      </c>
      <c r="AD4882" t="s">
        <v>4690</v>
      </c>
      <c r="AE4882" t="s">
        <v>107</v>
      </c>
      <c r="AF4882" t="s">
        <v>107</v>
      </c>
      <c r="AI4882" s="1"/>
      <c r="AJ4882" t="s">
        <v>72</v>
      </c>
      <c r="AK4882" t="s">
        <v>4691</v>
      </c>
      <c r="AL4882">
        <v>44873</v>
      </c>
      <c r="AM4882" t="s">
        <v>4878</v>
      </c>
      <c r="AN4882" t="b">
        <v>1</v>
      </c>
      <c r="AO4882" t="b">
        <v>1</v>
      </c>
      <c r="AP4882" t="b">
        <v>1</v>
      </c>
      <c r="AQ4882" t="s">
        <v>60</v>
      </c>
      <c r="AR4882" t="s">
        <v>61</v>
      </c>
      <c r="BB4882" s="7" t="s">
        <v>4771</v>
      </c>
      <c r="BC4882" s="7" t="s">
        <v>4715</v>
      </c>
      <c r="BD4882" s="7" t="s">
        <v>52</v>
      </c>
      <c r="BE4882" s="7">
        <v>98112</v>
      </c>
      <c r="BF4882" s="7" t="s">
        <v>4772</v>
      </c>
      <c r="BG4882" s="7">
        <v>2587.75</v>
      </c>
      <c r="BH4882" s="7">
        <v>0</v>
      </c>
      <c r="BI4882">
        <v>2587.75</v>
      </c>
      <c r="BJ4882">
        <v>0</v>
      </c>
      <c r="BK4882">
        <v>0</v>
      </c>
      <c r="BL4882">
        <v>0</v>
      </c>
      <c r="BM4882">
        <v>86.85</v>
      </c>
      <c r="BN4882">
        <v>0</v>
      </c>
      <c r="BO4882" t="s">
        <v>17497</v>
      </c>
      <c r="BP4882">
        <v>30575</v>
      </c>
      <c r="BQ4882">
        <v>246</v>
      </c>
      <c r="BR4882">
        <v>567769</v>
      </c>
      <c r="BS4882">
        <v>18992</v>
      </c>
      <c r="BU4882" t="s">
        <v>4774</v>
      </c>
      <c r="BV4882" t="s">
        <v>4695</v>
      </c>
      <c r="BX4882">
        <v>44915.405752314815</v>
      </c>
    </row>
    <row r="4883" spans="1:76" x14ac:dyDescent="0.25">
      <c r="A4883" t="s">
        <v>17498</v>
      </c>
      <c r="B4883" t="s">
        <v>17499</v>
      </c>
      <c r="C4883" t="s">
        <v>46</v>
      </c>
      <c r="D4883">
        <v>44709</v>
      </c>
      <c r="E4883" s="1">
        <v>44701</v>
      </c>
      <c r="H4883" t="s">
        <v>47</v>
      </c>
      <c r="I4883">
        <v>44709</v>
      </c>
      <c r="J4883">
        <v>2022</v>
      </c>
      <c r="K4883" t="s">
        <v>48</v>
      </c>
      <c r="L4883" t="s">
        <v>17500</v>
      </c>
      <c r="N4883" t="s">
        <v>17501</v>
      </c>
      <c r="O4883" t="s">
        <v>13769</v>
      </c>
      <c r="P4883" t="s">
        <v>68</v>
      </c>
      <c r="Q4883" t="s">
        <v>52</v>
      </c>
      <c r="R4883">
        <v>98155</v>
      </c>
      <c r="S4883" t="s">
        <v>17502</v>
      </c>
      <c r="T4883" t="s">
        <v>17503</v>
      </c>
      <c r="U4883" t="s">
        <v>17504</v>
      </c>
      <c r="V4883" t="s">
        <v>90</v>
      </c>
      <c r="W4883">
        <v>12</v>
      </c>
      <c r="X4883" t="s">
        <v>823</v>
      </c>
      <c r="Y4883">
        <v>4761</v>
      </c>
      <c r="Z4883" t="s">
        <v>68</v>
      </c>
      <c r="AA4883" t="s">
        <v>57</v>
      </c>
      <c r="AB4883">
        <v>99430</v>
      </c>
      <c r="AC4883" t="s">
        <v>146</v>
      </c>
      <c r="AD4883" t="s">
        <v>4690</v>
      </c>
      <c r="AE4883" t="s">
        <v>107</v>
      </c>
      <c r="AF4883" t="s">
        <v>107</v>
      </c>
      <c r="AI4883" s="1"/>
      <c r="AJ4883" t="s">
        <v>72</v>
      </c>
      <c r="AK4883" t="s">
        <v>4691</v>
      </c>
      <c r="AL4883">
        <v>44873</v>
      </c>
      <c r="AM4883" t="s">
        <v>4692</v>
      </c>
      <c r="AN4883" t="b">
        <v>1</v>
      </c>
      <c r="AO4883" t="b">
        <v>1</v>
      </c>
      <c r="AP4883" t="b">
        <v>1</v>
      </c>
      <c r="AQ4883" t="s">
        <v>60</v>
      </c>
      <c r="AR4883" t="s">
        <v>99</v>
      </c>
      <c r="BB4883" s="7" t="s">
        <v>17501</v>
      </c>
      <c r="BC4883" s="7" t="s">
        <v>13769</v>
      </c>
      <c r="BD4883" s="7" t="s">
        <v>52</v>
      </c>
      <c r="BE4883" s="7">
        <v>98155</v>
      </c>
      <c r="BF4883" s="7" t="s">
        <v>17504</v>
      </c>
      <c r="BG4883" s="7">
        <v>27179.26</v>
      </c>
      <c r="BH4883" s="7">
        <v>0</v>
      </c>
      <c r="BI4883">
        <v>32172.5</v>
      </c>
      <c r="BJ4883">
        <v>0</v>
      </c>
      <c r="BK4883">
        <v>0</v>
      </c>
      <c r="BL4883">
        <v>0</v>
      </c>
      <c r="BO4883" t="s">
        <v>17505</v>
      </c>
      <c r="BP4883">
        <v>31051</v>
      </c>
      <c r="BQ4883">
        <v>35197</v>
      </c>
      <c r="BR4883">
        <v>664873</v>
      </c>
      <c r="BS4883">
        <v>19212</v>
      </c>
      <c r="BT4883">
        <v>32</v>
      </c>
      <c r="BU4883" t="s">
        <v>17506</v>
      </c>
      <c r="BV4883" t="s">
        <v>4695</v>
      </c>
      <c r="BX4883">
        <v>44967.847731481481</v>
      </c>
    </row>
    <row r="4884" spans="1:76" x14ac:dyDescent="0.25">
      <c r="A4884" t="s">
        <v>17514</v>
      </c>
      <c r="B4884" t="s">
        <v>17515</v>
      </c>
      <c r="C4884" t="s">
        <v>46</v>
      </c>
      <c r="D4884">
        <v>44850</v>
      </c>
      <c r="E4884" s="1">
        <v>44797</v>
      </c>
      <c r="I4884">
        <v>44850</v>
      </c>
      <c r="J4884">
        <v>2022</v>
      </c>
      <c r="K4884" t="s">
        <v>48</v>
      </c>
      <c r="L4884" t="s">
        <v>17516</v>
      </c>
      <c r="N4884" t="s">
        <v>17517</v>
      </c>
      <c r="O4884" t="s">
        <v>4741</v>
      </c>
      <c r="P4884" t="s">
        <v>115</v>
      </c>
      <c r="Q4884" t="s">
        <v>52</v>
      </c>
      <c r="R4884">
        <v>98513</v>
      </c>
      <c r="S4884" t="s">
        <v>17518</v>
      </c>
      <c r="T4884" t="s">
        <v>17519</v>
      </c>
      <c r="U4884">
        <v>3605618906</v>
      </c>
      <c r="V4884" t="s">
        <v>54</v>
      </c>
      <c r="W4884">
        <v>13</v>
      </c>
      <c r="X4884" t="s">
        <v>174</v>
      </c>
      <c r="Y4884">
        <v>4781</v>
      </c>
      <c r="Z4884" t="s">
        <v>115</v>
      </c>
      <c r="AA4884" t="s">
        <v>57</v>
      </c>
      <c r="AB4884">
        <v>99639</v>
      </c>
      <c r="AC4884" t="s">
        <v>146</v>
      </c>
      <c r="AD4884" t="s">
        <v>4690</v>
      </c>
      <c r="AE4884" t="s">
        <v>107</v>
      </c>
      <c r="AF4884" t="s">
        <v>107</v>
      </c>
      <c r="AI4884" s="1">
        <v>1</v>
      </c>
      <c r="AJ4884" t="s">
        <v>72</v>
      </c>
      <c r="AK4884" t="s">
        <v>4691</v>
      </c>
      <c r="AL4884">
        <v>44873</v>
      </c>
      <c r="AM4884" t="s">
        <v>4878</v>
      </c>
      <c r="AN4884" t="b">
        <v>1</v>
      </c>
      <c r="AO4884" t="b">
        <v>0</v>
      </c>
      <c r="AP4884" t="b">
        <v>1</v>
      </c>
      <c r="AR4884" t="s">
        <v>99</v>
      </c>
      <c r="BB4884" s="7" t="s">
        <v>17517</v>
      </c>
      <c r="BC4884" s="7" t="s">
        <v>4741</v>
      </c>
      <c r="BD4884" s="7" t="s">
        <v>52</v>
      </c>
      <c r="BE4884" s="7">
        <v>98513</v>
      </c>
      <c r="BF4884" s="7">
        <v>3605618906</v>
      </c>
      <c r="BO4884" t="s">
        <v>17520</v>
      </c>
      <c r="BP4884">
        <v>31402</v>
      </c>
      <c r="BQ4884">
        <v>35372</v>
      </c>
      <c r="BR4884">
        <v>688935</v>
      </c>
      <c r="BT4884">
        <v>2</v>
      </c>
      <c r="BU4884" t="s">
        <v>17521</v>
      </c>
      <c r="BV4884" t="s">
        <v>4695</v>
      </c>
      <c r="BX4884">
        <v>44915.398773148147</v>
      </c>
    </row>
    <row r="4885" spans="1:76" x14ac:dyDescent="0.25">
      <c r="A4885" t="s">
        <v>18081</v>
      </c>
      <c r="B4885" t="s">
        <v>7328</v>
      </c>
      <c r="C4885" t="s">
        <v>46</v>
      </c>
      <c r="D4885">
        <v>43825</v>
      </c>
      <c r="E4885">
        <v>44697</v>
      </c>
      <c r="H4885" t="s">
        <v>47</v>
      </c>
      <c r="I4885">
        <v>43825</v>
      </c>
      <c r="J4885">
        <v>2022</v>
      </c>
      <c r="K4885" t="s">
        <v>48</v>
      </c>
      <c r="L4885" t="s">
        <v>13753</v>
      </c>
      <c r="N4885" t="s">
        <v>18082</v>
      </c>
      <c r="O4885" t="s">
        <v>12089</v>
      </c>
      <c r="P4885" t="s">
        <v>155</v>
      </c>
      <c r="Q4885" t="s">
        <v>52</v>
      </c>
      <c r="R4885">
        <v>98503</v>
      </c>
      <c r="S4885" t="s">
        <v>7332</v>
      </c>
      <c r="T4885" t="s">
        <v>7332</v>
      </c>
      <c r="U4885" t="s">
        <v>11250</v>
      </c>
      <c r="V4885" t="s">
        <v>5571</v>
      </c>
      <c r="W4885">
        <v>28</v>
      </c>
      <c r="X4885" t="s">
        <v>5607</v>
      </c>
      <c r="Y4885">
        <v>4229</v>
      </c>
      <c r="Z4885" t="s">
        <v>155</v>
      </c>
      <c r="AA4885" t="s">
        <v>4785</v>
      </c>
      <c r="AB4885">
        <v>195593</v>
      </c>
      <c r="AC4885" t="s">
        <v>146</v>
      </c>
      <c r="AD4885" t="s">
        <v>4690</v>
      </c>
      <c r="AE4885" t="s">
        <v>107</v>
      </c>
      <c r="AF4885" t="s">
        <v>107</v>
      </c>
      <c r="AI4885" s="1"/>
      <c r="AJ4885" t="s">
        <v>72</v>
      </c>
      <c r="AK4885" t="s">
        <v>4691</v>
      </c>
      <c r="AL4885">
        <v>44873</v>
      </c>
      <c r="AM4885" t="s">
        <v>4692</v>
      </c>
      <c r="AN4885" t="b">
        <v>1</v>
      </c>
      <c r="AO4885" t="b">
        <v>1</v>
      </c>
      <c r="AP4885" t="b">
        <v>1</v>
      </c>
      <c r="AQ4885" t="s">
        <v>60</v>
      </c>
      <c r="AR4885" t="s">
        <v>61</v>
      </c>
      <c r="BB4885" s="7" t="s">
        <v>18082</v>
      </c>
      <c r="BC4885" s="7" t="s">
        <v>12089</v>
      </c>
      <c r="BD4885" s="7" t="s">
        <v>52</v>
      </c>
      <c r="BE4885" s="7">
        <v>98503</v>
      </c>
      <c r="BF4885" s="7" t="s">
        <v>11250</v>
      </c>
      <c r="BG4885" s="7">
        <v>12028.31</v>
      </c>
      <c r="BH4885" s="7">
        <v>1103.99</v>
      </c>
      <c r="BI4885">
        <v>10026.129999999999</v>
      </c>
      <c r="BJ4885">
        <v>0</v>
      </c>
      <c r="BK4885">
        <v>100</v>
      </c>
      <c r="BL4885">
        <v>0</v>
      </c>
      <c r="BM4885">
        <v>173.71</v>
      </c>
      <c r="BN4885">
        <v>0</v>
      </c>
      <c r="BO4885" t="s">
        <v>18083</v>
      </c>
      <c r="BP4885">
        <v>24622</v>
      </c>
      <c r="BQ4885">
        <v>55</v>
      </c>
      <c r="BR4885">
        <v>25572</v>
      </c>
      <c r="BS4885">
        <v>18887</v>
      </c>
      <c r="BU4885" t="s">
        <v>13756</v>
      </c>
      <c r="BV4885" t="s">
        <v>4695</v>
      </c>
      <c r="BX4885">
        <v>45020.815520833334</v>
      </c>
    </row>
    <row r="4886" spans="1:76" x14ac:dyDescent="0.25">
      <c r="A4886" t="s">
        <v>18102</v>
      </c>
      <c r="B4886" t="s">
        <v>1293</v>
      </c>
      <c r="C4886" t="s">
        <v>46</v>
      </c>
      <c r="D4886">
        <v>43734</v>
      </c>
      <c r="E4886" s="1">
        <v>44697</v>
      </c>
      <c r="H4886" t="s">
        <v>47</v>
      </c>
      <c r="I4886">
        <v>43734</v>
      </c>
      <c r="J4886">
        <v>2022</v>
      </c>
      <c r="K4886" t="s">
        <v>48</v>
      </c>
      <c r="L4886" t="s">
        <v>14762</v>
      </c>
      <c r="N4886" t="s">
        <v>14763</v>
      </c>
      <c r="O4886" t="s">
        <v>4916</v>
      </c>
      <c r="P4886" t="s">
        <v>115</v>
      </c>
      <c r="Q4886" t="s">
        <v>52</v>
      </c>
      <c r="R4886" t="s">
        <v>14764</v>
      </c>
      <c r="S4886" t="s">
        <v>14765</v>
      </c>
      <c r="T4886" t="s">
        <v>7720</v>
      </c>
      <c r="U4886" t="s">
        <v>14766</v>
      </c>
      <c r="V4886" t="s">
        <v>90</v>
      </c>
      <c r="W4886">
        <v>12</v>
      </c>
      <c r="X4886" t="s">
        <v>1297</v>
      </c>
      <c r="Y4886">
        <v>4758</v>
      </c>
      <c r="Z4886" t="s">
        <v>115</v>
      </c>
      <c r="AA4886" t="s">
        <v>57</v>
      </c>
      <c r="AB4886">
        <v>81052</v>
      </c>
      <c r="AC4886" t="s">
        <v>146</v>
      </c>
      <c r="AD4886" t="s">
        <v>4690</v>
      </c>
      <c r="AE4886" t="s">
        <v>107</v>
      </c>
      <c r="AF4886" t="s">
        <v>107</v>
      </c>
      <c r="AI4886" s="1"/>
      <c r="AJ4886" t="s">
        <v>72</v>
      </c>
      <c r="AK4886" t="s">
        <v>4691</v>
      </c>
      <c r="AL4886">
        <v>44873</v>
      </c>
      <c r="AM4886" t="s">
        <v>4692</v>
      </c>
      <c r="AN4886" t="b">
        <v>1</v>
      </c>
      <c r="AO4886" t="b">
        <v>1</v>
      </c>
      <c r="AP4886" t="b">
        <v>1</v>
      </c>
      <c r="AQ4886" t="s">
        <v>60</v>
      </c>
      <c r="AR4886" t="s">
        <v>61</v>
      </c>
      <c r="BB4886" s="7" t="s">
        <v>14763</v>
      </c>
      <c r="BC4886" s="7" t="s">
        <v>4916</v>
      </c>
      <c r="BD4886" s="7" t="s">
        <v>52</v>
      </c>
      <c r="BE4886" s="7" t="s">
        <v>14764</v>
      </c>
      <c r="BF4886" s="7" t="s">
        <v>14766</v>
      </c>
      <c r="BG4886" s="7">
        <v>145009.5</v>
      </c>
      <c r="BH4886" s="7">
        <v>5100</v>
      </c>
      <c r="BI4886">
        <v>150209.5</v>
      </c>
      <c r="BJ4886">
        <v>0</v>
      </c>
      <c r="BK4886">
        <v>0</v>
      </c>
      <c r="BL4886">
        <v>0</v>
      </c>
      <c r="BM4886">
        <v>131.41</v>
      </c>
      <c r="BN4886">
        <v>0</v>
      </c>
      <c r="BO4886" t="s">
        <v>18103</v>
      </c>
      <c r="BP4886">
        <v>24394</v>
      </c>
      <c r="BQ4886">
        <v>27399</v>
      </c>
      <c r="BR4886">
        <v>25475</v>
      </c>
      <c r="BS4886">
        <v>82</v>
      </c>
      <c r="BT4886">
        <v>29</v>
      </c>
      <c r="BU4886" t="s">
        <v>18104</v>
      </c>
      <c r="BV4886" t="s">
        <v>4695</v>
      </c>
      <c r="BX4886">
        <v>45472.317777777775</v>
      </c>
    </row>
    <row r="4887" spans="1:76" x14ac:dyDescent="0.25">
      <c r="A4887" t="s">
        <v>18210</v>
      </c>
      <c r="B4887" t="s">
        <v>6100</v>
      </c>
      <c r="C4887" t="s">
        <v>46</v>
      </c>
      <c r="D4887">
        <v>44214</v>
      </c>
      <c r="E4887">
        <v>44697</v>
      </c>
      <c r="H4887" t="s">
        <v>47</v>
      </c>
      <c r="I4887">
        <v>44214</v>
      </c>
      <c r="J4887">
        <v>2022</v>
      </c>
      <c r="K4887" t="s">
        <v>48</v>
      </c>
      <c r="L4887" t="s">
        <v>18211</v>
      </c>
      <c r="N4887" t="s">
        <v>4740</v>
      </c>
      <c r="O4887" t="s">
        <v>4741</v>
      </c>
      <c r="P4887" t="s">
        <v>155</v>
      </c>
      <c r="Q4887" t="s">
        <v>52</v>
      </c>
      <c r="R4887">
        <v>98501</v>
      </c>
      <c r="S4887" t="s">
        <v>4742</v>
      </c>
      <c r="T4887" t="s">
        <v>18212</v>
      </c>
      <c r="U4887">
        <v>2066827328</v>
      </c>
      <c r="V4887" t="s">
        <v>54</v>
      </c>
      <c r="W4887">
        <v>13</v>
      </c>
      <c r="X4887" t="s">
        <v>157</v>
      </c>
      <c r="Y4887">
        <v>4821</v>
      </c>
      <c r="Z4887" t="s">
        <v>155</v>
      </c>
      <c r="AA4887" t="s">
        <v>57</v>
      </c>
      <c r="AB4887">
        <v>104420</v>
      </c>
      <c r="AC4887" t="s">
        <v>146</v>
      </c>
      <c r="AD4887" t="s">
        <v>4690</v>
      </c>
      <c r="AE4887" t="s">
        <v>107</v>
      </c>
      <c r="AF4887" t="s">
        <v>107</v>
      </c>
      <c r="AI4887">
        <v>2</v>
      </c>
      <c r="AJ4887" t="s">
        <v>72</v>
      </c>
      <c r="AK4887" t="s">
        <v>4691</v>
      </c>
      <c r="AL4887">
        <v>44873</v>
      </c>
      <c r="AM4887" t="s">
        <v>4692</v>
      </c>
      <c r="AN4887" t="b">
        <v>1</v>
      </c>
      <c r="AO4887" t="b">
        <v>1</v>
      </c>
      <c r="AP4887" t="b">
        <v>1</v>
      </c>
      <c r="AQ4887" t="s">
        <v>60</v>
      </c>
      <c r="AR4887" t="s">
        <v>61</v>
      </c>
      <c r="BB4887" s="7" t="s">
        <v>4838</v>
      </c>
      <c r="BC4887" s="7" t="s">
        <v>4715</v>
      </c>
      <c r="BD4887" s="7" t="s">
        <v>52</v>
      </c>
      <c r="BE4887" s="7">
        <v>98104</v>
      </c>
      <c r="BF4887" s="7">
        <v>2066827328</v>
      </c>
      <c r="BG4887" s="7">
        <v>94373.14</v>
      </c>
      <c r="BH4887" s="7">
        <v>14203.41</v>
      </c>
      <c r="BI4887">
        <v>84713.53</v>
      </c>
      <c r="BJ4887">
        <v>0</v>
      </c>
      <c r="BK4887">
        <v>0</v>
      </c>
      <c r="BL4887">
        <v>0</v>
      </c>
      <c r="BM4887">
        <v>25131.41</v>
      </c>
      <c r="BN4887">
        <v>0</v>
      </c>
      <c r="BO4887" t="s">
        <v>18213</v>
      </c>
      <c r="BP4887">
        <v>26481</v>
      </c>
      <c r="BQ4887">
        <v>30382</v>
      </c>
      <c r="BR4887">
        <v>93118</v>
      </c>
      <c r="BS4887">
        <v>16793</v>
      </c>
      <c r="BT4887">
        <v>22</v>
      </c>
      <c r="BU4887" t="s">
        <v>5244</v>
      </c>
      <c r="BV4887" t="s">
        <v>4695</v>
      </c>
      <c r="BX4887">
        <v>44936.354768518519</v>
      </c>
    </row>
    <row r="4888" spans="1:76" x14ac:dyDescent="0.25">
      <c r="A4888" t="s">
        <v>18463</v>
      </c>
      <c r="B4888" t="s">
        <v>760</v>
      </c>
      <c r="C4888" t="s">
        <v>46</v>
      </c>
      <c r="D4888">
        <v>44232</v>
      </c>
      <c r="E4888">
        <v>44697</v>
      </c>
      <c r="H4888" t="s">
        <v>47</v>
      </c>
      <c r="I4888">
        <v>44232</v>
      </c>
      <c r="J4888">
        <v>2022</v>
      </c>
      <c r="K4888" t="s">
        <v>48</v>
      </c>
      <c r="L4888" t="s">
        <v>10189</v>
      </c>
      <c r="N4888" t="s">
        <v>3440</v>
      </c>
      <c r="O4888" t="s">
        <v>762</v>
      </c>
      <c r="P4888" t="s">
        <v>68</v>
      </c>
      <c r="Q4888" t="s">
        <v>52</v>
      </c>
      <c r="R4888">
        <v>98166</v>
      </c>
      <c r="S4888" t="s">
        <v>1685</v>
      </c>
      <c r="T4888" t="s">
        <v>5917</v>
      </c>
      <c r="U4888" t="s">
        <v>5918</v>
      </c>
      <c r="V4888" t="s">
        <v>54</v>
      </c>
      <c r="W4888">
        <v>13</v>
      </c>
      <c r="X4888" t="s">
        <v>646</v>
      </c>
      <c r="Y4888">
        <v>4845</v>
      </c>
      <c r="Z4888" t="s">
        <v>68</v>
      </c>
      <c r="AA4888" t="s">
        <v>57</v>
      </c>
      <c r="AB4888">
        <v>105920</v>
      </c>
      <c r="AC4888" t="s">
        <v>146</v>
      </c>
      <c r="AD4888" t="s">
        <v>4690</v>
      </c>
      <c r="AE4888" t="s">
        <v>107</v>
      </c>
      <c r="AF4888" t="s">
        <v>107</v>
      </c>
      <c r="AI4888">
        <v>2</v>
      </c>
      <c r="AJ4888" t="s">
        <v>72</v>
      </c>
      <c r="AK4888" t="s">
        <v>4691</v>
      </c>
      <c r="AL4888">
        <v>44873</v>
      </c>
      <c r="AM4888" t="s">
        <v>4692</v>
      </c>
      <c r="AN4888" t="b">
        <v>1</v>
      </c>
      <c r="AO4888" t="b">
        <v>1</v>
      </c>
      <c r="AP4888" t="b">
        <v>1</v>
      </c>
      <c r="AQ4888" t="s">
        <v>60</v>
      </c>
      <c r="AR4888" t="s">
        <v>61</v>
      </c>
      <c r="BB4888" s="7" t="s">
        <v>4838</v>
      </c>
      <c r="BC4888" s="7" t="s">
        <v>101</v>
      </c>
      <c r="BD4888" s="7" t="s">
        <v>52</v>
      </c>
      <c r="BE4888" s="7">
        <v>98104</v>
      </c>
      <c r="BF4888" s="7" t="s">
        <v>4733</v>
      </c>
      <c r="BG4888" s="7">
        <v>225294.72</v>
      </c>
      <c r="BH4888" s="7">
        <v>8881.66</v>
      </c>
      <c r="BI4888">
        <v>225799.06</v>
      </c>
      <c r="BJ4888">
        <v>0</v>
      </c>
      <c r="BK4888">
        <v>0</v>
      </c>
      <c r="BL4888">
        <v>0</v>
      </c>
      <c r="BM4888">
        <v>131.41999999999999</v>
      </c>
      <c r="BN4888">
        <v>0</v>
      </c>
      <c r="BO4888" t="s">
        <v>18464</v>
      </c>
      <c r="BP4888">
        <v>26623</v>
      </c>
      <c r="BQ4888">
        <v>519</v>
      </c>
      <c r="BR4888">
        <v>93204</v>
      </c>
      <c r="BS4888">
        <v>17155</v>
      </c>
      <c r="BT4888">
        <v>34</v>
      </c>
      <c r="BU4888" t="s">
        <v>5920</v>
      </c>
      <c r="BV4888" t="s">
        <v>4695</v>
      </c>
      <c r="BX4888">
        <v>45032.742766203701</v>
      </c>
    </row>
    <row r="4889" spans="1:76" x14ac:dyDescent="0.25">
      <c r="A4889" t="s">
        <v>18465</v>
      </c>
      <c r="B4889" t="s">
        <v>790</v>
      </c>
      <c r="C4889" t="s">
        <v>46</v>
      </c>
      <c r="D4889">
        <v>44235</v>
      </c>
      <c r="E4889">
        <v>44697</v>
      </c>
      <c r="H4889" t="s">
        <v>47</v>
      </c>
      <c r="I4889">
        <v>44235</v>
      </c>
      <c r="J4889">
        <v>2022</v>
      </c>
      <c r="K4889" t="s">
        <v>48</v>
      </c>
      <c r="L4889" t="s">
        <v>9807</v>
      </c>
      <c r="N4889" t="s">
        <v>16018</v>
      </c>
      <c r="O4889" t="s">
        <v>4715</v>
      </c>
      <c r="P4889" t="s">
        <v>68</v>
      </c>
      <c r="Q4889" t="s">
        <v>52</v>
      </c>
      <c r="R4889">
        <v>98118</v>
      </c>
      <c r="S4889" t="s">
        <v>9808</v>
      </c>
      <c r="T4889" t="s">
        <v>18466</v>
      </c>
      <c r="U4889">
        <v>2068512086</v>
      </c>
      <c r="V4889" t="s">
        <v>54</v>
      </c>
      <c r="W4889">
        <v>13</v>
      </c>
      <c r="X4889" t="s">
        <v>486</v>
      </c>
      <c r="Y4889">
        <v>4852</v>
      </c>
      <c r="Z4889" t="s">
        <v>68</v>
      </c>
      <c r="AA4889" t="s">
        <v>57</v>
      </c>
      <c r="AB4889">
        <v>101194</v>
      </c>
      <c r="AC4889" t="s">
        <v>146</v>
      </c>
      <c r="AD4889" t="s">
        <v>4690</v>
      </c>
      <c r="AE4889" t="s">
        <v>107</v>
      </c>
      <c r="AF4889" t="s">
        <v>107</v>
      </c>
      <c r="AI4889">
        <v>1</v>
      </c>
      <c r="AJ4889" t="s">
        <v>72</v>
      </c>
      <c r="AK4889" t="s">
        <v>4691</v>
      </c>
      <c r="AL4889">
        <v>44873</v>
      </c>
      <c r="AM4889" t="s">
        <v>4692</v>
      </c>
      <c r="AN4889" t="b">
        <v>1</v>
      </c>
      <c r="AO4889" t="b">
        <v>1</v>
      </c>
      <c r="AP4889" t="b">
        <v>1</v>
      </c>
      <c r="AQ4889" t="s">
        <v>60</v>
      </c>
      <c r="AR4889" t="s">
        <v>61</v>
      </c>
      <c r="BB4889" s="7" t="s">
        <v>5321</v>
      </c>
      <c r="BC4889" s="7" t="s">
        <v>4715</v>
      </c>
      <c r="BD4889" s="7" t="s">
        <v>52</v>
      </c>
      <c r="BE4889" s="7">
        <v>98108</v>
      </c>
      <c r="BF4889" s="7" t="s">
        <v>6842</v>
      </c>
      <c r="BG4889" s="7">
        <v>88097.77</v>
      </c>
      <c r="BH4889" s="7">
        <v>14488.35</v>
      </c>
      <c r="BI4889">
        <v>83059.58</v>
      </c>
      <c r="BJ4889">
        <v>0</v>
      </c>
      <c r="BK4889">
        <v>0</v>
      </c>
      <c r="BL4889">
        <v>0</v>
      </c>
      <c r="BM4889">
        <v>131.41</v>
      </c>
      <c r="BN4889">
        <v>0</v>
      </c>
      <c r="BO4889" t="s">
        <v>18467</v>
      </c>
      <c r="BP4889">
        <v>26658</v>
      </c>
      <c r="BQ4889">
        <v>476</v>
      </c>
      <c r="BR4889">
        <v>93119</v>
      </c>
      <c r="BS4889">
        <v>16818</v>
      </c>
      <c r="BT4889">
        <v>37</v>
      </c>
      <c r="BU4889" t="s">
        <v>5323</v>
      </c>
      <c r="BV4889" t="s">
        <v>4695</v>
      </c>
      <c r="BX4889">
        <v>45033.338136574072</v>
      </c>
    </row>
    <row r="4890" spans="1:76" x14ac:dyDescent="0.25">
      <c r="A4890" t="s">
        <v>18482</v>
      </c>
      <c r="B4890" t="s">
        <v>5262</v>
      </c>
      <c r="C4890" t="s">
        <v>46</v>
      </c>
      <c r="D4890">
        <v>43596</v>
      </c>
      <c r="E4890">
        <v>44697</v>
      </c>
      <c r="H4890" t="s">
        <v>47</v>
      </c>
      <c r="I4890">
        <v>43596</v>
      </c>
      <c r="J4890">
        <v>2022</v>
      </c>
      <c r="K4890" t="s">
        <v>48</v>
      </c>
      <c r="L4890" t="s">
        <v>13434</v>
      </c>
      <c r="N4890" t="s">
        <v>18483</v>
      </c>
      <c r="O4890" t="s">
        <v>634</v>
      </c>
      <c r="P4890" t="s">
        <v>632</v>
      </c>
      <c r="Q4890" t="s">
        <v>52</v>
      </c>
      <c r="R4890">
        <v>98282</v>
      </c>
      <c r="S4890" t="s">
        <v>18484</v>
      </c>
      <c r="T4890" t="s">
        <v>13436</v>
      </c>
      <c r="U4890" t="s">
        <v>18485</v>
      </c>
      <c r="V4890" t="s">
        <v>4807</v>
      </c>
      <c r="W4890">
        <v>23</v>
      </c>
      <c r="X4890" t="s">
        <v>4808</v>
      </c>
      <c r="Y4890">
        <v>3424</v>
      </c>
      <c r="Z4890" t="s">
        <v>632</v>
      </c>
      <c r="AA4890" t="s">
        <v>4785</v>
      </c>
      <c r="AB4890">
        <v>61729</v>
      </c>
      <c r="AC4890" t="s">
        <v>146</v>
      </c>
      <c r="AD4890" t="s">
        <v>4690</v>
      </c>
      <c r="AE4890" t="s">
        <v>107</v>
      </c>
      <c r="AF4890" t="s">
        <v>107</v>
      </c>
      <c r="AI4890">
        <v>3</v>
      </c>
      <c r="AJ4890" t="s">
        <v>72</v>
      </c>
      <c r="AK4890" t="s">
        <v>4691</v>
      </c>
      <c r="AL4890">
        <v>44873</v>
      </c>
      <c r="AM4890" t="s">
        <v>4692</v>
      </c>
      <c r="AN4890" t="b">
        <v>1</v>
      </c>
      <c r="AO4890" t="b">
        <v>1</v>
      </c>
      <c r="AP4890" t="b">
        <v>1</v>
      </c>
      <c r="AQ4890" t="s">
        <v>60</v>
      </c>
      <c r="AR4890" t="s">
        <v>61</v>
      </c>
      <c r="BB4890" s="7" t="s">
        <v>4838</v>
      </c>
      <c r="BC4890" s="7" t="s">
        <v>4715</v>
      </c>
      <c r="BD4890" s="7" t="s">
        <v>52</v>
      </c>
      <c r="BE4890" s="7">
        <v>98104</v>
      </c>
      <c r="BF4890" s="7" t="s">
        <v>4733</v>
      </c>
      <c r="BG4890" s="7">
        <v>74044.87</v>
      </c>
      <c r="BH4890" s="7">
        <v>17577.89</v>
      </c>
      <c r="BI4890">
        <v>91601.09</v>
      </c>
      <c r="BJ4890">
        <v>0</v>
      </c>
      <c r="BK4890">
        <v>0</v>
      </c>
      <c r="BL4890">
        <v>0</v>
      </c>
      <c r="BM4890">
        <v>57.9</v>
      </c>
      <c r="BN4890">
        <v>0</v>
      </c>
      <c r="BO4890" t="s">
        <v>18486</v>
      </c>
      <c r="BP4890">
        <v>18556</v>
      </c>
      <c r="BQ4890">
        <v>1006</v>
      </c>
      <c r="BR4890">
        <v>1070</v>
      </c>
      <c r="BS4890">
        <v>115</v>
      </c>
      <c r="BU4890" t="s">
        <v>5244</v>
      </c>
      <c r="BV4890" t="s">
        <v>4695</v>
      </c>
      <c r="BX4890">
        <v>45666.412627314814</v>
      </c>
    </row>
    <row r="4891" spans="1:76" x14ac:dyDescent="0.25">
      <c r="A4891" t="s">
        <v>18487</v>
      </c>
      <c r="B4891" t="s">
        <v>18488</v>
      </c>
      <c r="C4891" t="s">
        <v>46</v>
      </c>
      <c r="D4891">
        <v>44510</v>
      </c>
      <c r="E4891">
        <v>44697</v>
      </c>
      <c r="H4891" t="s">
        <v>47</v>
      </c>
      <c r="I4891">
        <v>44510</v>
      </c>
      <c r="J4891">
        <v>2022</v>
      </c>
      <c r="K4891" t="s">
        <v>48</v>
      </c>
      <c r="L4891" t="s">
        <v>18489</v>
      </c>
      <c r="N4891" t="s">
        <v>18490</v>
      </c>
      <c r="O4891" t="s">
        <v>6095</v>
      </c>
      <c r="P4891" t="s">
        <v>121</v>
      </c>
      <c r="Q4891" t="s">
        <v>52</v>
      </c>
      <c r="R4891">
        <v>98584</v>
      </c>
      <c r="S4891" t="s">
        <v>18491</v>
      </c>
      <c r="T4891" t="s">
        <v>18491</v>
      </c>
      <c r="U4891" t="s">
        <v>18492</v>
      </c>
      <c r="V4891" t="s">
        <v>90</v>
      </c>
      <c r="W4891">
        <v>12</v>
      </c>
      <c r="X4891" t="s">
        <v>122</v>
      </c>
      <c r="Y4891">
        <v>4764</v>
      </c>
      <c r="Z4891" t="s">
        <v>121</v>
      </c>
      <c r="AA4891" t="s">
        <v>57</v>
      </c>
      <c r="AB4891">
        <v>110699</v>
      </c>
      <c r="AC4891" t="s">
        <v>146</v>
      </c>
      <c r="AD4891" t="s">
        <v>4690</v>
      </c>
      <c r="AE4891" t="s">
        <v>107</v>
      </c>
      <c r="AF4891" t="s">
        <v>107</v>
      </c>
      <c r="AJ4891" t="s">
        <v>72</v>
      </c>
      <c r="AK4891" t="s">
        <v>4691</v>
      </c>
      <c r="AL4891">
        <v>44873</v>
      </c>
      <c r="AM4891" t="s">
        <v>4692</v>
      </c>
      <c r="AN4891" t="b">
        <v>1</v>
      </c>
      <c r="AO4891" t="b">
        <v>1</v>
      </c>
      <c r="AP4891" t="b">
        <v>1</v>
      </c>
      <c r="AQ4891" t="s">
        <v>60</v>
      </c>
      <c r="AR4891" t="s">
        <v>99</v>
      </c>
      <c r="BB4891" s="7" t="s">
        <v>6072</v>
      </c>
      <c r="BC4891" s="7" t="s">
        <v>4715</v>
      </c>
      <c r="BD4891" s="7" t="s">
        <v>52</v>
      </c>
      <c r="BE4891" s="7">
        <v>98115</v>
      </c>
      <c r="BF4891" s="7" t="s">
        <v>4716</v>
      </c>
      <c r="BG4891" s="7">
        <v>180386.46</v>
      </c>
      <c r="BH4891" s="7">
        <v>0</v>
      </c>
      <c r="BI4891">
        <v>180345.78</v>
      </c>
      <c r="BJ4891">
        <v>0</v>
      </c>
      <c r="BK4891">
        <v>0</v>
      </c>
      <c r="BL4891">
        <v>0</v>
      </c>
      <c r="BM4891">
        <v>160.36000000000001</v>
      </c>
      <c r="BN4891">
        <v>0</v>
      </c>
      <c r="BO4891" t="s">
        <v>18493</v>
      </c>
      <c r="BP4891">
        <v>29861</v>
      </c>
      <c r="BQ4891">
        <v>32275</v>
      </c>
      <c r="BR4891">
        <v>567311</v>
      </c>
      <c r="BS4891">
        <v>18206</v>
      </c>
      <c r="BT4891">
        <v>35</v>
      </c>
      <c r="BU4891" t="s">
        <v>4718</v>
      </c>
      <c r="BV4891" t="s">
        <v>4695</v>
      </c>
      <c r="BX4891">
        <v>44946.411597222221</v>
      </c>
    </row>
    <row r="4892" spans="1:76" x14ac:dyDescent="0.25">
      <c r="A4892" t="s">
        <v>18503</v>
      </c>
      <c r="B4892" t="s">
        <v>396</v>
      </c>
      <c r="C4892" t="s">
        <v>46</v>
      </c>
      <c r="D4892">
        <v>44428</v>
      </c>
      <c r="E4892">
        <v>44697</v>
      </c>
      <c r="H4892" t="s">
        <v>47</v>
      </c>
      <c r="I4892">
        <v>44428</v>
      </c>
      <c r="J4892">
        <v>2022</v>
      </c>
      <c r="K4892" t="s">
        <v>48</v>
      </c>
      <c r="L4892" t="s">
        <v>18504</v>
      </c>
      <c r="N4892" t="s">
        <v>18505</v>
      </c>
      <c r="O4892" t="s">
        <v>4930</v>
      </c>
      <c r="P4892" t="s">
        <v>353</v>
      </c>
      <c r="Q4892" t="s">
        <v>52</v>
      </c>
      <c r="R4892">
        <v>98231</v>
      </c>
      <c r="S4892" t="s">
        <v>18506</v>
      </c>
      <c r="T4892" t="s">
        <v>18507</v>
      </c>
      <c r="U4892" t="s">
        <v>18508</v>
      </c>
      <c r="V4892" t="s">
        <v>54</v>
      </c>
      <c r="W4892">
        <v>13</v>
      </c>
      <c r="X4892" t="s">
        <v>355</v>
      </c>
      <c r="Y4892">
        <v>4862</v>
      </c>
      <c r="Z4892" t="s">
        <v>353</v>
      </c>
      <c r="AA4892" t="s">
        <v>57</v>
      </c>
      <c r="AB4892">
        <v>107471</v>
      </c>
      <c r="AC4892" t="s">
        <v>146</v>
      </c>
      <c r="AD4892" t="s">
        <v>4690</v>
      </c>
      <c r="AE4892" t="s">
        <v>107</v>
      </c>
      <c r="AF4892" t="s">
        <v>107</v>
      </c>
      <c r="AI4892">
        <v>2</v>
      </c>
      <c r="AJ4892" t="s">
        <v>72</v>
      </c>
      <c r="AK4892" t="s">
        <v>4691</v>
      </c>
      <c r="AL4892">
        <v>44873</v>
      </c>
      <c r="AM4892" t="s">
        <v>4692</v>
      </c>
      <c r="AN4892" t="b">
        <v>1</v>
      </c>
      <c r="AO4892" t="b">
        <v>1</v>
      </c>
      <c r="AP4892" t="b">
        <v>0</v>
      </c>
      <c r="AQ4892" t="s">
        <v>177</v>
      </c>
      <c r="BB4892" s="7" t="s">
        <v>6072</v>
      </c>
      <c r="BC4892" s="7" t="s">
        <v>4715</v>
      </c>
      <c r="BD4892" s="7" t="s">
        <v>52</v>
      </c>
      <c r="BE4892" s="7">
        <v>98115</v>
      </c>
      <c r="BF4892" s="7" t="s">
        <v>4716</v>
      </c>
      <c r="BG4892" s="7">
        <v>52688.95</v>
      </c>
      <c r="BH4892" s="7">
        <v>0</v>
      </c>
      <c r="BI4892">
        <v>51447.46</v>
      </c>
      <c r="BJ4892">
        <v>0</v>
      </c>
      <c r="BK4892">
        <v>0</v>
      </c>
      <c r="BL4892">
        <v>0</v>
      </c>
      <c r="BM4892">
        <v>73.510000000000005</v>
      </c>
      <c r="BN4892">
        <v>0</v>
      </c>
      <c r="BO4892" t="s">
        <v>18509</v>
      </c>
      <c r="BP4892">
        <v>29654</v>
      </c>
      <c r="BQ4892">
        <v>27508</v>
      </c>
      <c r="BR4892">
        <v>567200</v>
      </c>
      <c r="BS4892">
        <v>18041</v>
      </c>
      <c r="BT4892">
        <v>42</v>
      </c>
      <c r="BU4892" t="s">
        <v>4718</v>
      </c>
      <c r="BV4892" t="s">
        <v>4695</v>
      </c>
      <c r="BX4892">
        <v>44900.517164351855</v>
      </c>
    </row>
    <row r="4893" spans="1:76" x14ac:dyDescent="0.25">
      <c r="A4893" t="s">
        <v>18510</v>
      </c>
      <c r="B4893" t="s">
        <v>18511</v>
      </c>
      <c r="C4893" t="s">
        <v>46</v>
      </c>
      <c r="D4893">
        <v>44524</v>
      </c>
      <c r="E4893">
        <v>44698</v>
      </c>
      <c r="I4893">
        <v>44524</v>
      </c>
      <c r="J4893">
        <v>2022</v>
      </c>
      <c r="K4893" t="s">
        <v>48</v>
      </c>
      <c r="L4893" t="s">
        <v>18512</v>
      </c>
      <c r="N4893" t="s">
        <v>18513</v>
      </c>
      <c r="O4893" t="s">
        <v>6095</v>
      </c>
      <c r="P4893" t="s">
        <v>121</v>
      </c>
      <c r="Q4893" t="s">
        <v>11479</v>
      </c>
      <c r="R4893">
        <v>98584</v>
      </c>
      <c r="S4893" t="s">
        <v>18514</v>
      </c>
      <c r="T4893" t="s">
        <v>18514</v>
      </c>
      <c r="U4893" t="s">
        <v>18515</v>
      </c>
      <c r="V4893" t="s">
        <v>6344</v>
      </c>
      <c r="W4893">
        <v>24</v>
      </c>
      <c r="X4893" t="s">
        <v>5754</v>
      </c>
      <c r="Y4893">
        <v>3699</v>
      </c>
      <c r="Z4893" t="s">
        <v>121</v>
      </c>
      <c r="AA4893" t="s">
        <v>4785</v>
      </c>
      <c r="AB4893">
        <v>43942</v>
      </c>
      <c r="AC4893" t="s">
        <v>146</v>
      </c>
      <c r="AD4893" t="s">
        <v>4690</v>
      </c>
      <c r="AE4893" t="s">
        <v>107</v>
      </c>
      <c r="AF4893" t="s">
        <v>107</v>
      </c>
      <c r="AJ4893" t="s">
        <v>72</v>
      </c>
      <c r="AK4893" t="s">
        <v>4691</v>
      </c>
      <c r="AL4893">
        <v>44873</v>
      </c>
      <c r="AM4893" t="s">
        <v>4878</v>
      </c>
      <c r="AN4893" t="b">
        <v>1</v>
      </c>
      <c r="AO4893" t="b">
        <v>1</v>
      </c>
      <c r="AP4893" t="b">
        <v>1</v>
      </c>
      <c r="AQ4893" t="s">
        <v>60</v>
      </c>
      <c r="AR4893" t="s">
        <v>61</v>
      </c>
      <c r="BB4893" s="7" t="s">
        <v>18513</v>
      </c>
      <c r="BC4893" s="7" t="s">
        <v>6095</v>
      </c>
      <c r="BD4893" s="7" t="s">
        <v>11479</v>
      </c>
      <c r="BE4893" s="7">
        <v>98584</v>
      </c>
      <c r="BF4893" s="7" t="s">
        <v>18515</v>
      </c>
      <c r="BO4893" t="s">
        <v>18516</v>
      </c>
      <c r="BP4893">
        <v>29905</v>
      </c>
      <c r="BQ4893">
        <v>32290</v>
      </c>
      <c r="BR4893">
        <v>567328</v>
      </c>
      <c r="BU4893" t="s">
        <v>18517</v>
      </c>
      <c r="BV4893" t="s">
        <v>4695</v>
      </c>
      <c r="BX4893">
        <v>45022.441284722219</v>
      </c>
    </row>
    <row r="4894" spans="1:76" x14ac:dyDescent="0.25">
      <c r="A4894" t="s">
        <v>18518</v>
      </c>
      <c r="B4894" t="s">
        <v>18519</v>
      </c>
      <c r="C4894" t="s">
        <v>46</v>
      </c>
      <c r="D4894">
        <v>44592</v>
      </c>
      <c r="E4894">
        <v>44697</v>
      </c>
      <c r="H4894" t="s">
        <v>47</v>
      </c>
      <c r="I4894">
        <v>44592</v>
      </c>
      <c r="J4894">
        <v>2022</v>
      </c>
      <c r="K4894" t="s">
        <v>48</v>
      </c>
      <c r="L4894" t="s">
        <v>18520</v>
      </c>
      <c r="N4894" t="s">
        <v>18521</v>
      </c>
      <c r="O4894" t="s">
        <v>6793</v>
      </c>
      <c r="P4894" t="s">
        <v>1794</v>
      </c>
      <c r="Q4894" t="s">
        <v>5990</v>
      </c>
      <c r="R4894">
        <v>98368</v>
      </c>
      <c r="S4894" t="s">
        <v>18522</v>
      </c>
      <c r="T4894" t="s">
        <v>18523</v>
      </c>
      <c r="U4894" t="s">
        <v>18524</v>
      </c>
      <c r="V4894" t="s">
        <v>6576</v>
      </c>
      <c r="W4894">
        <v>27</v>
      </c>
      <c r="X4894" t="s">
        <v>5167</v>
      </c>
      <c r="Y4894">
        <v>3433</v>
      </c>
      <c r="Z4894" t="s">
        <v>1794</v>
      </c>
      <c r="AA4894" t="s">
        <v>4785</v>
      </c>
      <c r="AB4894">
        <v>27575</v>
      </c>
      <c r="AC4894" t="s">
        <v>146</v>
      </c>
      <c r="AD4894" t="s">
        <v>4690</v>
      </c>
      <c r="AE4894" t="s">
        <v>107</v>
      </c>
      <c r="AF4894" t="s">
        <v>107</v>
      </c>
      <c r="AJ4894" t="s">
        <v>72</v>
      </c>
      <c r="AK4894" t="s">
        <v>4691</v>
      </c>
      <c r="AL4894">
        <v>44873</v>
      </c>
      <c r="AM4894" t="s">
        <v>4692</v>
      </c>
      <c r="AN4894" t="b">
        <v>1</v>
      </c>
      <c r="AO4894" t="b">
        <v>1</v>
      </c>
      <c r="AP4894" t="b">
        <v>1</v>
      </c>
      <c r="AQ4894" t="s">
        <v>60</v>
      </c>
      <c r="AR4894" t="s">
        <v>99</v>
      </c>
      <c r="BB4894" s="7" t="s">
        <v>18521</v>
      </c>
      <c r="BC4894" s="7" t="s">
        <v>6793</v>
      </c>
      <c r="BD4894" s="7" t="s">
        <v>5990</v>
      </c>
      <c r="BE4894" s="7">
        <v>98368</v>
      </c>
      <c r="BF4894" s="7" t="s">
        <v>18524</v>
      </c>
      <c r="BG4894" s="7">
        <v>25506.01</v>
      </c>
      <c r="BH4894" s="7">
        <v>0</v>
      </c>
      <c r="BI4894">
        <v>23279.3</v>
      </c>
      <c r="BJ4894">
        <v>0</v>
      </c>
      <c r="BK4894">
        <v>0</v>
      </c>
      <c r="BL4894">
        <v>0</v>
      </c>
      <c r="BO4894" t="s">
        <v>18525</v>
      </c>
      <c r="BP4894">
        <v>30155</v>
      </c>
      <c r="BQ4894">
        <v>13602</v>
      </c>
      <c r="BR4894">
        <v>567514</v>
      </c>
      <c r="BS4894">
        <v>18789</v>
      </c>
      <c r="BU4894" t="s">
        <v>18526</v>
      </c>
      <c r="BV4894" t="s">
        <v>4695</v>
      </c>
      <c r="BX4894">
        <v>44979.429016203707</v>
      </c>
    </row>
    <row r="4895" spans="1:76" x14ac:dyDescent="0.25">
      <c r="A4895" t="s">
        <v>18527</v>
      </c>
      <c r="B4895" t="s">
        <v>18528</v>
      </c>
      <c r="C4895" t="s">
        <v>46</v>
      </c>
      <c r="D4895">
        <v>44593</v>
      </c>
      <c r="E4895">
        <v>44697</v>
      </c>
      <c r="H4895" t="s">
        <v>47</v>
      </c>
      <c r="I4895">
        <v>44593</v>
      </c>
      <c r="J4895">
        <v>2022</v>
      </c>
      <c r="K4895" t="s">
        <v>48</v>
      </c>
      <c r="L4895" t="s">
        <v>18529</v>
      </c>
      <c r="N4895" t="s">
        <v>4838</v>
      </c>
      <c r="O4895" t="s">
        <v>4715</v>
      </c>
      <c r="P4895" t="s">
        <v>68</v>
      </c>
      <c r="Q4895" t="s">
        <v>52</v>
      </c>
      <c r="R4895">
        <v>98104</v>
      </c>
      <c r="S4895" t="s">
        <v>18530</v>
      </c>
      <c r="T4895" t="s">
        <v>18530</v>
      </c>
      <c r="U4895">
        <v>2066827328</v>
      </c>
      <c r="V4895" t="s">
        <v>54</v>
      </c>
      <c r="W4895">
        <v>13</v>
      </c>
      <c r="X4895" t="s">
        <v>149</v>
      </c>
      <c r="Y4895">
        <v>4850</v>
      </c>
      <c r="Z4895" t="s">
        <v>68</v>
      </c>
      <c r="AA4895" t="s">
        <v>57</v>
      </c>
      <c r="AB4895">
        <v>109534</v>
      </c>
      <c r="AC4895" t="s">
        <v>146</v>
      </c>
      <c r="AD4895" t="s">
        <v>4690</v>
      </c>
      <c r="AE4895" t="s">
        <v>107</v>
      </c>
      <c r="AF4895" t="s">
        <v>107</v>
      </c>
      <c r="AI4895">
        <v>1</v>
      </c>
      <c r="AJ4895" t="s">
        <v>72</v>
      </c>
      <c r="AK4895" t="s">
        <v>4691</v>
      </c>
      <c r="AL4895">
        <v>44873</v>
      </c>
      <c r="AM4895" t="s">
        <v>4692</v>
      </c>
      <c r="AN4895" t="b">
        <v>1</v>
      </c>
      <c r="AO4895" t="b">
        <v>1</v>
      </c>
      <c r="AP4895" t="b">
        <v>1</v>
      </c>
      <c r="AQ4895" t="s">
        <v>60</v>
      </c>
      <c r="AR4895" t="s">
        <v>61</v>
      </c>
      <c r="BB4895" s="7" t="s">
        <v>4838</v>
      </c>
      <c r="BC4895" s="7" t="s">
        <v>4715</v>
      </c>
      <c r="BD4895" s="7" t="s">
        <v>52</v>
      </c>
      <c r="BE4895" s="7">
        <v>98104</v>
      </c>
      <c r="BF4895" s="7">
        <v>2066827328</v>
      </c>
      <c r="BG4895" s="7">
        <v>216397.66</v>
      </c>
      <c r="BH4895" s="7">
        <v>0</v>
      </c>
      <c r="BI4895">
        <v>210081.68</v>
      </c>
      <c r="BJ4895">
        <v>0</v>
      </c>
      <c r="BK4895">
        <v>0</v>
      </c>
      <c r="BL4895">
        <v>5500</v>
      </c>
      <c r="BM4895">
        <v>15086.09</v>
      </c>
      <c r="BN4895">
        <v>0</v>
      </c>
      <c r="BO4895" t="s">
        <v>18531</v>
      </c>
      <c r="BP4895">
        <v>30216</v>
      </c>
      <c r="BQ4895">
        <v>32436</v>
      </c>
      <c r="BR4895">
        <v>567524</v>
      </c>
      <c r="BS4895">
        <v>18839</v>
      </c>
      <c r="BT4895">
        <v>36</v>
      </c>
      <c r="BU4895" t="s">
        <v>5244</v>
      </c>
      <c r="BV4895" t="s">
        <v>4695</v>
      </c>
      <c r="BX4895">
        <v>45034.352349537039</v>
      </c>
    </row>
    <row r="4896" spans="1:76" x14ac:dyDescent="0.25">
      <c r="A4896" t="s">
        <v>18532</v>
      </c>
      <c r="B4896" t="s">
        <v>18533</v>
      </c>
      <c r="C4896" t="s">
        <v>46</v>
      </c>
      <c r="D4896">
        <v>44634</v>
      </c>
      <c r="E4896">
        <v>44697</v>
      </c>
      <c r="H4896" t="s">
        <v>47</v>
      </c>
      <c r="I4896">
        <v>44634</v>
      </c>
      <c r="J4896">
        <v>2022</v>
      </c>
      <c r="K4896" t="s">
        <v>48</v>
      </c>
      <c r="L4896" t="s">
        <v>18534</v>
      </c>
      <c r="N4896" t="s">
        <v>12814</v>
      </c>
      <c r="O4896" t="s">
        <v>4715</v>
      </c>
      <c r="P4896" t="s">
        <v>68</v>
      </c>
      <c r="Q4896" t="s">
        <v>52</v>
      </c>
      <c r="R4896">
        <v>98102</v>
      </c>
      <c r="S4896" t="s">
        <v>18535</v>
      </c>
      <c r="T4896" t="s">
        <v>18535</v>
      </c>
      <c r="U4896" t="s">
        <v>18536</v>
      </c>
      <c r="V4896" t="s">
        <v>54</v>
      </c>
      <c r="W4896">
        <v>13</v>
      </c>
      <c r="X4896" t="s">
        <v>646</v>
      </c>
      <c r="Y4896">
        <v>4845</v>
      </c>
      <c r="Z4896" t="s">
        <v>68</v>
      </c>
      <c r="AA4896" t="s">
        <v>57</v>
      </c>
      <c r="AB4896">
        <v>105920</v>
      </c>
      <c r="AC4896" t="s">
        <v>146</v>
      </c>
      <c r="AD4896" t="s">
        <v>4690</v>
      </c>
      <c r="AE4896" t="s">
        <v>107</v>
      </c>
      <c r="AF4896" t="s">
        <v>107</v>
      </c>
      <c r="AI4896">
        <v>1</v>
      </c>
      <c r="AJ4896" t="s">
        <v>72</v>
      </c>
      <c r="AK4896" t="s">
        <v>4691</v>
      </c>
      <c r="AL4896">
        <v>44873</v>
      </c>
      <c r="AM4896" t="s">
        <v>4692</v>
      </c>
      <c r="AN4896" t="b">
        <v>1</v>
      </c>
      <c r="AO4896" t="b">
        <v>1</v>
      </c>
      <c r="AP4896" t="b">
        <v>1</v>
      </c>
      <c r="AQ4896" t="s">
        <v>60</v>
      </c>
      <c r="AR4896" t="s">
        <v>99</v>
      </c>
      <c r="BB4896" s="7" t="s">
        <v>4771</v>
      </c>
      <c r="BC4896" s="7" t="s">
        <v>4715</v>
      </c>
      <c r="BD4896" s="7" t="s">
        <v>52</v>
      </c>
      <c r="BE4896" s="7">
        <v>98112</v>
      </c>
      <c r="BF4896" s="7" t="s">
        <v>4772</v>
      </c>
      <c r="BG4896" s="7">
        <v>119767.08</v>
      </c>
      <c r="BH4896" s="7">
        <v>0</v>
      </c>
      <c r="BI4896">
        <v>120017.08</v>
      </c>
      <c r="BJ4896">
        <v>0</v>
      </c>
      <c r="BK4896">
        <v>0</v>
      </c>
      <c r="BL4896">
        <v>0</v>
      </c>
      <c r="BM4896">
        <v>131.41</v>
      </c>
      <c r="BN4896">
        <v>0</v>
      </c>
      <c r="BO4896" t="s">
        <v>18537</v>
      </c>
      <c r="BP4896">
        <v>30434</v>
      </c>
      <c r="BQ4896">
        <v>32569</v>
      </c>
      <c r="BR4896">
        <v>567675</v>
      </c>
      <c r="BS4896">
        <v>18913</v>
      </c>
      <c r="BT4896">
        <v>34</v>
      </c>
      <c r="BU4896" t="s">
        <v>4774</v>
      </c>
      <c r="BV4896" t="s">
        <v>4695</v>
      </c>
      <c r="BX4896">
        <v>44915.388090277775</v>
      </c>
    </row>
    <row r="4897" spans="1:76" x14ac:dyDescent="0.25">
      <c r="A4897" t="s">
        <v>18538</v>
      </c>
      <c r="B4897" t="s">
        <v>4959</v>
      </c>
      <c r="C4897" t="s">
        <v>46</v>
      </c>
      <c r="D4897">
        <v>44658</v>
      </c>
      <c r="E4897">
        <v>44697</v>
      </c>
      <c r="H4897" t="s">
        <v>47</v>
      </c>
      <c r="I4897">
        <v>44658</v>
      </c>
      <c r="J4897">
        <v>2022</v>
      </c>
      <c r="K4897" t="s">
        <v>48</v>
      </c>
      <c r="L4897" t="s">
        <v>4960</v>
      </c>
      <c r="N4897" t="s">
        <v>4859</v>
      </c>
      <c r="O4897" t="s">
        <v>4715</v>
      </c>
      <c r="P4897" t="s">
        <v>68</v>
      </c>
      <c r="Q4897" t="s">
        <v>52</v>
      </c>
      <c r="R4897">
        <v>98109</v>
      </c>
      <c r="S4897" t="s">
        <v>18539</v>
      </c>
      <c r="T4897" t="s">
        <v>18539</v>
      </c>
      <c r="U4897" t="s">
        <v>4860</v>
      </c>
      <c r="V4897" t="s">
        <v>54</v>
      </c>
      <c r="W4897">
        <v>13</v>
      </c>
      <c r="X4897" t="s">
        <v>646</v>
      </c>
      <c r="Y4897">
        <v>4845</v>
      </c>
      <c r="Z4897" t="s">
        <v>68</v>
      </c>
      <c r="AA4897" t="s">
        <v>57</v>
      </c>
      <c r="AB4897">
        <v>105920</v>
      </c>
      <c r="AC4897" t="s">
        <v>146</v>
      </c>
      <c r="AD4897" t="s">
        <v>4690</v>
      </c>
      <c r="AE4897" t="s">
        <v>107</v>
      </c>
      <c r="AF4897" t="s">
        <v>107</v>
      </c>
      <c r="AI4897">
        <v>1</v>
      </c>
      <c r="AJ4897" t="s">
        <v>72</v>
      </c>
      <c r="AK4897" t="s">
        <v>4691</v>
      </c>
      <c r="AL4897">
        <v>44873</v>
      </c>
      <c r="AM4897" t="s">
        <v>4692</v>
      </c>
      <c r="AN4897" t="b">
        <v>1</v>
      </c>
      <c r="AO4897" t="b">
        <v>1</v>
      </c>
      <c r="AP4897" t="b">
        <v>1</v>
      </c>
      <c r="AQ4897" t="s">
        <v>60</v>
      </c>
      <c r="AR4897" t="s">
        <v>61</v>
      </c>
      <c r="BB4897" s="7" t="s">
        <v>4859</v>
      </c>
      <c r="BC4897" s="7" t="s">
        <v>4715</v>
      </c>
      <c r="BD4897" s="7" t="s">
        <v>52</v>
      </c>
      <c r="BE4897" s="7">
        <v>98109</v>
      </c>
      <c r="BF4897" s="7" t="s">
        <v>4860</v>
      </c>
      <c r="BG4897" s="7">
        <v>161509.09</v>
      </c>
      <c r="BH4897" s="7">
        <v>0</v>
      </c>
      <c r="BI4897">
        <v>153728.39000000001</v>
      </c>
      <c r="BJ4897">
        <v>0</v>
      </c>
      <c r="BK4897">
        <v>0</v>
      </c>
      <c r="BL4897">
        <v>8750</v>
      </c>
      <c r="BM4897">
        <v>14986.73</v>
      </c>
      <c r="BN4897">
        <v>0</v>
      </c>
      <c r="BO4897" t="s">
        <v>18540</v>
      </c>
      <c r="BP4897">
        <v>30572</v>
      </c>
      <c r="BQ4897">
        <v>32641</v>
      </c>
      <c r="BR4897">
        <v>567795</v>
      </c>
      <c r="BS4897">
        <v>19040</v>
      </c>
      <c r="BT4897">
        <v>34</v>
      </c>
      <c r="BU4897" t="s">
        <v>4862</v>
      </c>
      <c r="BV4897" t="s">
        <v>4695</v>
      </c>
      <c r="BX4897">
        <v>45031.408159722225</v>
      </c>
    </row>
    <row r="4898" spans="1:76" x14ac:dyDescent="0.25">
      <c r="A4898" t="s">
        <v>18549</v>
      </c>
      <c r="B4898" t="s">
        <v>15066</v>
      </c>
      <c r="C4898" t="s">
        <v>46</v>
      </c>
      <c r="D4898">
        <v>44204</v>
      </c>
      <c r="E4898">
        <v>44697</v>
      </c>
      <c r="H4898" t="s">
        <v>47</v>
      </c>
      <c r="I4898">
        <v>44204</v>
      </c>
      <c r="J4898">
        <v>2022</v>
      </c>
      <c r="K4898" t="s">
        <v>48</v>
      </c>
      <c r="L4898" t="s">
        <v>15067</v>
      </c>
      <c r="N4898" t="s">
        <v>15068</v>
      </c>
      <c r="O4898" t="s">
        <v>4715</v>
      </c>
      <c r="P4898" t="s">
        <v>68</v>
      </c>
      <c r="Q4898" t="s">
        <v>52</v>
      </c>
      <c r="R4898">
        <v>98102</v>
      </c>
      <c r="S4898" t="s">
        <v>15069</v>
      </c>
      <c r="T4898" t="s">
        <v>18550</v>
      </c>
      <c r="U4898" t="s">
        <v>15070</v>
      </c>
      <c r="V4898" t="s">
        <v>54</v>
      </c>
      <c r="W4898">
        <v>13</v>
      </c>
      <c r="X4898" t="s">
        <v>233</v>
      </c>
      <c r="Y4898">
        <v>4799</v>
      </c>
      <c r="Z4898" t="s">
        <v>68</v>
      </c>
      <c r="AA4898" t="s">
        <v>57</v>
      </c>
      <c r="AB4898">
        <v>88807</v>
      </c>
      <c r="AC4898" t="s">
        <v>146</v>
      </c>
      <c r="AD4898" t="s">
        <v>4690</v>
      </c>
      <c r="AE4898" t="s">
        <v>107</v>
      </c>
      <c r="AF4898" t="s">
        <v>107</v>
      </c>
      <c r="AI4898">
        <v>1</v>
      </c>
      <c r="AJ4898" t="s">
        <v>72</v>
      </c>
      <c r="AK4898" t="s">
        <v>4691</v>
      </c>
      <c r="AL4898">
        <v>44873</v>
      </c>
      <c r="AM4898" t="s">
        <v>4692</v>
      </c>
      <c r="AN4898" t="b">
        <v>1</v>
      </c>
      <c r="AO4898" t="b">
        <v>1</v>
      </c>
      <c r="AP4898" t="b">
        <v>1</v>
      </c>
      <c r="AQ4898" t="s">
        <v>60</v>
      </c>
      <c r="AR4898" t="s">
        <v>61</v>
      </c>
      <c r="BB4898" s="7" t="s">
        <v>4771</v>
      </c>
      <c r="BC4898" s="7" t="s">
        <v>4715</v>
      </c>
      <c r="BD4898" s="7" t="s">
        <v>52</v>
      </c>
      <c r="BE4898" s="7">
        <v>98112</v>
      </c>
      <c r="BF4898" s="7" t="s">
        <v>4772</v>
      </c>
      <c r="BG4898" s="7">
        <v>129146.65</v>
      </c>
      <c r="BH4898" s="7">
        <v>18107.650000000001</v>
      </c>
      <c r="BI4898">
        <v>89831.47</v>
      </c>
      <c r="BJ4898">
        <v>0</v>
      </c>
      <c r="BK4898">
        <v>0</v>
      </c>
      <c r="BL4898">
        <v>0</v>
      </c>
      <c r="BM4898">
        <v>25131.41</v>
      </c>
      <c r="BN4898">
        <v>0</v>
      </c>
      <c r="BO4898" t="s">
        <v>18551</v>
      </c>
      <c r="BP4898">
        <v>26406</v>
      </c>
      <c r="BQ4898">
        <v>25401</v>
      </c>
      <c r="BR4898">
        <v>93068</v>
      </c>
      <c r="BS4898">
        <v>16926</v>
      </c>
      <c r="BT4898">
        <v>11</v>
      </c>
      <c r="BU4898" t="s">
        <v>4774</v>
      </c>
      <c r="BV4898" t="s">
        <v>4695</v>
      </c>
      <c r="BX4898">
        <v>45033.519768518519</v>
      </c>
    </row>
    <row r="4899" spans="1:76" x14ac:dyDescent="0.25">
      <c r="A4899" t="s">
        <v>18552</v>
      </c>
      <c r="B4899" t="s">
        <v>373</v>
      </c>
      <c r="C4899" t="s">
        <v>46</v>
      </c>
      <c r="D4899">
        <v>44228</v>
      </c>
      <c r="E4899">
        <v>44697</v>
      </c>
      <c r="H4899" t="s">
        <v>47</v>
      </c>
      <c r="I4899">
        <v>44228</v>
      </c>
      <c r="J4899">
        <v>2022</v>
      </c>
      <c r="K4899" t="s">
        <v>48</v>
      </c>
      <c r="L4899" t="s">
        <v>18553</v>
      </c>
      <c r="N4899" t="s">
        <v>4855</v>
      </c>
      <c r="O4899" t="s">
        <v>4856</v>
      </c>
      <c r="P4899" t="s">
        <v>68</v>
      </c>
      <c r="Q4899" t="s">
        <v>52</v>
      </c>
      <c r="R4899">
        <v>98040</v>
      </c>
      <c r="S4899" t="s">
        <v>4857</v>
      </c>
      <c r="T4899" t="s">
        <v>4857</v>
      </c>
      <c r="U4899" t="s">
        <v>4858</v>
      </c>
      <c r="V4899" t="s">
        <v>54</v>
      </c>
      <c r="W4899">
        <v>13</v>
      </c>
      <c r="X4899" t="s">
        <v>377</v>
      </c>
      <c r="Y4899">
        <v>4860</v>
      </c>
      <c r="Z4899" t="s">
        <v>68</v>
      </c>
      <c r="AA4899" t="s">
        <v>57</v>
      </c>
      <c r="AB4899">
        <v>98390</v>
      </c>
      <c r="AC4899" t="s">
        <v>146</v>
      </c>
      <c r="AD4899" t="s">
        <v>4690</v>
      </c>
      <c r="AE4899" t="s">
        <v>107</v>
      </c>
      <c r="AF4899" t="s">
        <v>107</v>
      </c>
      <c r="AI4899">
        <v>1</v>
      </c>
      <c r="AJ4899" t="s">
        <v>72</v>
      </c>
      <c r="AK4899" t="s">
        <v>4691</v>
      </c>
      <c r="AL4899">
        <v>44873</v>
      </c>
      <c r="AM4899" t="s">
        <v>4692</v>
      </c>
      <c r="AN4899" t="b">
        <v>1</v>
      </c>
      <c r="AO4899" t="b">
        <v>1</v>
      </c>
      <c r="AP4899" t="b">
        <v>1</v>
      </c>
      <c r="AQ4899" t="s">
        <v>60</v>
      </c>
      <c r="AR4899" t="s">
        <v>61</v>
      </c>
      <c r="BB4899" s="7" t="s">
        <v>4859</v>
      </c>
      <c r="BC4899" s="7" t="s">
        <v>4715</v>
      </c>
      <c r="BD4899" s="7" t="s">
        <v>52</v>
      </c>
      <c r="BE4899" s="7">
        <v>98109</v>
      </c>
      <c r="BF4899" s="7" t="s">
        <v>4860</v>
      </c>
      <c r="BG4899" s="7">
        <v>93652.9</v>
      </c>
      <c r="BH4899" s="7">
        <v>10195.040000000001</v>
      </c>
      <c r="BI4899">
        <v>94801.37</v>
      </c>
      <c r="BJ4899">
        <v>0</v>
      </c>
      <c r="BK4899">
        <v>0</v>
      </c>
      <c r="BL4899">
        <v>800</v>
      </c>
      <c r="BM4899">
        <v>131.41</v>
      </c>
      <c r="BN4899">
        <v>0</v>
      </c>
      <c r="BO4899" t="s">
        <v>18554</v>
      </c>
      <c r="BP4899">
        <v>26577</v>
      </c>
      <c r="BQ4899">
        <v>514</v>
      </c>
      <c r="BR4899">
        <v>93171</v>
      </c>
      <c r="BS4899">
        <v>16995</v>
      </c>
      <c r="BT4899">
        <v>41</v>
      </c>
      <c r="BU4899" t="s">
        <v>4862</v>
      </c>
      <c r="BV4899" t="s">
        <v>4695</v>
      </c>
      <c r="BX4899">
        <v>44936.768229166664</v>
      </c>
    </row>
    <row r="4900" spans="1:76" x14ac:dyDescent="0.25">
      <c r="A4900" t="s">
        <v>18555</v>
      </c>
      <c r="B4900" t="s">
        <v>18556</v>
      </c>
      <c r="C4900" t="s">
        <v>46</v>
      </c>
      <c r="D4900">
        <v>44677</v>
      </c>
      <c r="E4900">
        <v>44697</v>
      </c>
      <c r="H4900" t="s">
        <v>47</v>
      </c>
      <c r="I4900">
        <v>44677</v>
      </c>
      <c r="J4900">
        <v>2022</v>
      </c>
      <c r="K4900" t="s">
        <v>48</v>
      </c>
      <c r="L4900" t="s">
        <v>18557</v>
      </c>
      <c r="N4900" t="s">
        <v>18558</v>
      </c>
      <c r="O4900" t="s">
        <v>6761</v>
      </c>
      <c r="P4900" t="s">
        <v>462</v>
      </c>
      <c r="Q4900" t="s">
        <v>52</v>
      </c>
      <c r="R4900">
        <v>98362</v>
      </c>
      <c r="S4900" t="s">
        <v>18559</v>
      </c>
      <c r="T4900" t="s">
        <v>18559</v>
      </c>
      <c r="U4900" t="s">
        <v>18560</v>
      </c>
      <c r="V4900" t="s">
        <v>54</v>
      </c>
      <c r="W4900">
        <v>13</v>
      </c>
      <c r="X4900" t="s">
        <v>461</v>
      </c>
      <c r="Y4900">
        <v>4809</v>
      </c>
      <c r="Z4900" t="s">
        <v>462</v>
      </c>
      <c r="AA4900" t="s">
        <v>57</v>
      </c>
      <c r="AB4900">
        <v>91125</v>
      </c>
      <c r="AC4900" t="s">
        <v>146</v>
      </c>
      <c r="AD4900" t="s">
        <v>4690</v>
      </c>
      <c r="AE4900" t="s">
        <v>107</v>
      </c>
      <c r="AF4900" t="s">
        <v>107</v>
      </c>
      <c r="AI4900">
        <v>1</v>
      </c>
      <c r="AJ4900" t="s">
        <v>72</v>
      </c>
      <c r="AK4900" t="s">
        <v>4691</v>
      </c>
      <c r="AL4900">
        <v>44873</v>
      </c>
      <c r="AM4900" t="s">
        <v>4692</v>
      </c>
      <c r="AN4900" t="b">
        <v>1</v>
      </c>
      <c r="AO4900" t="b">
        <v>1</v>
      </c>
      <c r="AP4900" t="b">
        <v>1</v>
      </c>
      <c r="AQ4900" t="s">
        <v>60</v>
      </c>
      <c r="AR4900" t="s">
        <v>99</v>
      </c>
      <c r="BB4900" s="7" t="s">
        <v>4859</v>
      </c>
      <c r="BC4900" s="7" t="s">
        <v>4715</v>
      </c>
      <c r="BD4900" s="7" t="s">
        <v>52</v>
      </c>
      <c r="BE4900" s="7">
        <v>98109</v>
      </c>
      <c r="BF4900" s="7" t="s">
        <v>4860</v>
      </c>
      <c r="BG4900" s="7">
        <v>19297.5</v>
      </c>
      <c r="BH4900" s="7">
        <v>0</v>
      </c>
      <c r="BI4900">
        <v>20097.5</v>
      </c>
      <c r="BJ4900">
        <v>0</v>
      </c>
      <c r="BK4900">
        <v>0</v>
      </c>
      <c r="BL4900">
        <v>0</v>
      </c>
      <c r="BM4900">
        <v>916.58</v>
      </c>
      <c r="BN4900">
        <v>0</v>
      </c>
      <c r="BO4900" t="s">
        <v>18561</v>
      </c>
      <c r="BP4900">
        <v>30727</v>
      </c>
      <c r="BQ4900">
        <v>32701</v>
      </c>
      <c r="BR4900">
        <v>567905</v>
      </c>
      <c r="BS4900">
        <v>19075</v>
      </c>
      <c r="BT4900">
        <v>16</v>
      </c>
      <c r="BU4900" t="s">
        <v>4862</v>
      </c>
      <c r="BV4900" t="s">
        <v>4695</v>
      </c>
      <c r="BX4900">
        <v>45557.743761574071</v>
      </c>
    </row>
    <row r="4901" spans="1:76" x14ac:dyDescent="0.25">
      <c r="A4901" t="s">
        <v>18562</v>
      </c>
      <c r="B4901" t="s">
        <v>18563</v>
      </c>
      <c r="C4901" t="s">
        <v>46</v>
      </c>
      <c r="D4901">
        <v>44624</v>
      </c>
      <c r="E4901">
        <v>44697</v>
      </c>
      <c r="H4901" t="s">
        <v>47</v>
      </c>
      <c r="I4901">
        <v>44624</v>
      </c>
      <c r="J4901">
        <v>2022</v>
      </c>
      <c r="K4901" t="s">
        <v>48</v>
      </c>
      <c r="L4901" t="s">
        <v>18564</v>
      </c>
      <c r="N4901" t="s">
        <v>18565</v>
      </c>
      <c r="O4901" t="s">
        <v>4715</v>
      </c>
      <c r="P4901" t="s">
        <v>68</v>
      </c>
      <c r="Q4901" t="s">
        <v>52</v>
      </c>
      <c r="R4901">
        <v>98113</v>
      </c>
      <c r="S4901" t="s">
        <v>18566</v>
      </c>
      <c r="T4901" t="s">
        <v>18567</v>
      </c>
      <c r="U4901">
        <v>2063825552</v>
      </c>
      <c r="V4901" t="s">
        <v>54</v>
      </c>
      <c r="W4901">
        <v>13</v>
      </c>
      <c r="X4901" t="s">
        <v>149</v>
      </c>
      <c r="Y4901">
        <v>4850</v>
      </c>
      <c r="Z4901" t="s">
        <v>68</v>
      </c>
      <c r="AA4901" t="s">
        <v>57</v>
      </c>
      <c r="AB4901">
        <v>109534</v>
      </c>
      <c r="AC4901" t="s">
        <v>146</v>
      </c>
      <c r="AD4901" t="s">
        <v>4690</v>
      </c>
      <c r="AE4901" t="s">
        <v>107</v>
      </c>
      <c r="AF4901" t="s">
        <v>107</v>
      </c>
      <c r="AI4901">
        <v>1</v>
      </c>
      <c r="AJ4901" t="s">
        <v>72</v>
      </c>
      <c r="AK4901" t="s">
        <v>4691</v>
      </c>
      <c r="AL4901">
        <v>44873</v>
      </c>
      <c r="AM4901" t="s">
        <v>4692</v>
      </c>
      <c r="AN4901" t="b">
        <v>1</v>
      </c>
      <c r="AO4901" t="b">
        <v>1</v>
      </c>
      <c r="AP4901" t="b">
        <v>0</v>
      </c>
      <c r="AQ4901" t="s">
        <v>177</v>
      </c>
      <c r="BB4901" s="7" t="s">
        <v>13548</v>
      </c>
      <c r="BC4901" s="7" t="s">
        <v>4715</v>
      </c>
      <c r="BD4901" s="7" t="s">
        <v>52</v>
      </c>
      <c r="BE4901" s="7">
        <v>98111</v>
      </c>
      <c r="BF4901" s="7">
        <v>2063825552</v>
      </c>
      <c r="BG4901" s="7">
        <v>22700.83</v>
      </c>
      <c r="BH4901" s="7">
        <v>0</v>
      </c>
      <c r="BI4901">
        <v>22700.83</v>
      </c>
      <c r="BJ4901">
        <v>0</v>
      </c>
      <c r="BK4901">
        <v>0</v>
      </c>
      <c r="BL4901">
        <v>0</v>
      </c>
      <c r="BM4901">
        <v>73.510000000000005</v>
      </c>
      <c r="BN4901">
        <v>0</v>
      </c>
      <c r="BO4901" t="s">
        <v>18568</v>
      </c>
      <c r="BP4901">
        <v>30380</v>
      </c>
      <c r="BQ4901">
        <v>32537</v>
      </c>
      <c r="BR4901">
        <v>567632</v>
      </c>
      <c r="BS4901">
        <v>18982</v>
      </c>
      <c r="BT4901">
        <v>36</v>
      </c>
      <c r="BU4901" t="s">
        <v>12977</v>
      </c>
      <c r="BV4901" t="s">
        <v>4695</v>
      </c>
      <c r="BX4901">
        <v>44910.372442129628</v>
      </c>
    </row>
    <row r="4902" spans="1:76" x14ac:dyDescent="0.25">
      <c r="A4902" t="s">
        <v>18569</v>
      </c>
      <c r="B4902" t="s">
        <v>7770</v>
      </c>
      <c r="C4902" t="s">
        <v>46</v>
      </c>
      <c r="D4902">
        <v>44684</v>
      </c>
      <c r="E4902">
        <v>44697</v>
      </c>
      <c r="I4902">
        <v>44684</v>
      </c>
      <c r="J4902">
        <v>2022</v>
      </c>
      <c r="K4902" t="s">
        <v>48</v>
      </c>
      <c r="L4902" t="s">
        <v>18570</v>
      </c>
      <c r="N4902" t="s">
        <v>18571</v>
      </c>
      <c r="O4902" t="s">
        <v>16125</v>
      </c>
      <c r="P4902" t="s">
        <v>1494</v>
      </c>
      <c r="Q4902" t="s">
        <v>52</v>
      </c>
      <c r="R4902">
        <v>98612</v>
      </c>
      <c r="S4902" t="s">
        <v>18572</v>
      </c>
      <c r="T4902" t="s">
        <v>18572</v>
      </c>
      <c r="U4902" t="s">
        <v>18573</v>
      </c>
      <c r="V4902" t="s">
        <v>5424</v>
      </c>
      <c r="W4902">
        <v>22</v>
      </c>
      <c r="X4902" t="s">
        <v>6308</v>
      </c>
      <c r="Y4902">
        <v>4286</v>
      </c>
      <c r="Z4902" t="s">
        <v>1494</v>
      </c>
      <c r="AA4902" t="s">
        <v>4785</v>
      </c>
      <c r="AB4902">
        <v>3546</v>
      </c>
      <c r="AC4902" t="s">
        <v>146</v>
      </c>
      <c r="AD4902" t="s">
        <v>4690</v>
      </c>
      <c r="AE4902" t="s">
        <v>107</v>
      </c>
      <c r="AF4902" t="s">
        <v>107</v>
      </c>
      <c r="AJ4902" t="s">
        <v>72</v>
      </c>
      <c r="AK4902" t="s">
        <v>4691</v>
      </c>
      <c r="AL4902">
        <v>44873</v>
      </c>
      <c r="AM4902" t="s">
        <v>4878</v>
      </c>
      <c r="AN4902" t="b">
        <v>1</v>
      </c>
      <c r="AO4902" t="b">
        <v>1</v>
      </c>
      <c r="AP4902" t="b">
        <v>1</v>
      </c>
      <c r="AQ4902" t="s">
        <v>60</v>
      </c>
      <c r="AR4902" t="s">
        <v>61</v>
      </c>
      <c r="BB4902" s="7" t="s">
        <v>18571</v>
      </c>
      <c r="BC4902" s="7" t="s">
        <v>16125</v>
      </c>
      <c r="BD4902" s="7" t="s">
        <v>52</v>
      </c>
      <c r="BE4902" s="7">
        <v>98612</v>
      </c>
      <c r="BF4902" s="7" t="s">
        <v>18573</v>
      </c>
      <c r="BO4902" t="s">
        <v>18574</v>
      </c>
      <c r="BP4902">
        <v>30752</v>
      </c>
      <c r="BQ4902">
        <v>119</v>
      </c>
      <c r="BR4902">
        <v>567932</v>
      </c>
      <c r="BU4902" t="s">
        <v>18575</v>
      </c>
      <c r="BV4902" t="s">
        <v>4695</v>
      </c>
      <c r="BX4902">
        <v>44989.593368055554</v>
      </c>
    </row>
    <row r="4903" spans="1:76" x14ac:dyDescent="0.25">
      <c r="A4903" t="s">
        <v>18576</v>
      </c>
      <c r="B4903" t="s">
        <v>18577</v>
      </c>
      <c r="C4903" t="s">
        <v>46</v>
      </c>
      <c r="D4903">
        <v>44687</v>
      </c>
      <c r="E4903">
        <v>44697</v>
      </c>
      <c r="H4903" t="s">
        <v>47</v>
      </c>
      <c r="I4903">
        <v>44687</v>
      </c>
      <c r="J4903">
        <v>2022</v>
      </c>
      <c r="K4903" t="s">
        <v>48</v>
      </c>
      <c r="L4903" t="s">
        <v>18578</v>
      </c>
      <c r="N4903" t="s">
        <v>18579</v>
      </c>
      <c r="O4903" t="s">
        <v>4867</v>
      </c>
      <c r="P4903" t="s">
        <v>80</v>
      </c>
      <c r="Q4903" t="s">
        <v>52</v>
      </c>
      <c r="R4903">
        <v>98362</v>
      </c>
      <c r="S4903" t="s">
        <v>18580</v>
      </c>
      <c r="T4903" t="s">
        <v>18581</v>
      </c>
      <c r="U4903" t="s">
        <v>18582</v>
      </c>
      <c r="V4903" t="s">
        <v>4807</v>
      </c>
      <c r="W4903">
        <v>23</v>
      </c>
      <c r="X4903" t="s">
        <v>7113</v>
      </c>
      <c r="Y4903">
        <v>3133</v>
      </c>
      <c r="Z4903" t="s">
        <v>80</v>
      </c>
      <c r="AA4903" t="s">
        <v>4785</v>
      </c>
      <c r="AB4903">
        <v>57152</v>
      </c>
      <c r="AC4903" t="s">
        <v>146</v>
      </c>
      <c r="AD4903" t="s">
        <v>4690</v>
      </c>
      <c r="AE4903" t="s">
        <v>107</v>
      </c>
      <c r="AF4903" t="s">
        <v>107</v>
      </c>
      <c r="AI4903">
        <v>3</v>
      </c>
      <c r="AJ4903" t="s">
        <v>72</v>
      </c>
      <c r="AK4903" t="s">
        <v>4691</v>
      </c>
      <c r="AL4903">
        <v>44873</v>
      </c>
      <c r="AM4903" t="s">
        <v>4692</v>
      </c>
      <c r="AN4903" t="b">
        <v>1</v>
      </c>
      <c r="AO4903" t="b">
        <v>1</v>
      </c>
      <c r="AP4903" t="b">
        <v>1</v>
      </c>
      <c r="AQ4903" t="s">
        <v>60</v>
      </c>
      <c r="AR4903" t="s">
        <v>61</v>
      </c>
      <c r="BB4903" s="7" t="s">
        <v>18579</v>
      </c>
      <c r="BC4903" s="7" t="s">
        <v>4867</v>
      </c>
      <c r="BD4903" s="7" t="s">
        <v>52</v>
      </c>
      <c r="BE4903" s="7">
        <v>98362</v>
      </c>
      <c r="BF4903" s="7">
        <v>3604615992</v>
      </c>
      <c r="BG4903" s="7">
        <v>14155</v>
      </c>
      <c r="BH4903" s="7">
        <v>0</v>
      </c>
      <c r="BI4903">
        <v>14189.79</v>
      </c>
      <c r="BJ4903">
        <v>0</v>
      </c>
      <c r="BK4903">
        <v>0</v>
      </c>
      <c r="BL4903">
        <v>0</v>
      </c>
      <c r="BO4903" t="s">
        <v>18583</v>
      </c>
      <c r="BP4903">
        <v>30782</v>
      </c>
      <c r="BQ4903">
        <v>23991</v>
      </c>
      <c r="BR4903">
        <v>567948</v>
      </c>
      <c r="BS4903">
        <v>19137</v>
      </c>
      <c r="BU4903" t="s">
        <v>18584</v>
      </c>
      <c r="BV4903" t="s">
        <v>4695</v>
      </c>
      <c r="BX4903">
        <v>45032.862673611111</v>
      </c>
    </row>
    <row r="4904" spans="1:76" x14ac:dyDescent="0.25">
      <c r="A4904" t="s">
        <v>18585</v>
      </c>
      <c r="B4904" t="s">
        <v>18586</v>
      </c>
      <c r="C4904" t="s">
        <v>46</v>
      </c>
      <c r="D4904">
        <v>44698</v>
      </c>
      <c r="E4904">
        <v>44701</v>
      </c>
      <c r="H4904" t="s">
        <v>47</v>
      </c>
      <c r="I4904">
        <v>44698</v>
      </c>
      <c r="J4904">
        <v>2022</v>
      </c>
      <c r="K4904" t="s">
        <v>48</v>
      </c>
      <c r="L4904" t="s">
        <v>18587</v>
      </c>
      <c r="N4904" t="s">
        <v>18588</v>
      </c>
      <c r="O4904" t="s">
        <v>5175</v>
      </c>
      <c r="P4904" t="s">
        <v>111</v>
      </c>
      <c r="Q4904" t="s">
        <v>52</v>
      </c>
      <c r="R4904">
        <v>98310</v>
      </c>
      <c r="S4904" t="s">
        <v>18589</v>
      </c>
      <c r="T4904" t="s">
        <v>18590</v>
      </c>
      <c r="U4904" t="s">
        <v>18591</v>
      </c>
      <c r="V4904" t="s">
        <v>4807</v>
      </c>
      <c r="W4904">
        <v>23</v>
      </c>
      <c r="X4904" t="s">
        <v>4824</v>
      </c>
      <c r="Y4904">
        <v>3539</v>
      </c>
      <c r="Z4904" t="s">
        <v>111</v>
      </c>
      <c r="AA4904" t="s">
        <v>4785</v>
      </c>
      <c r="AB4904">
        <v>186580</v>
      </c>
      <c r="AC4904" t="s">
        <v>146</v>
      </c>
      <c r="AD4904" t="s">
        <v>4690</v>
      </c>
      <c r="AE4904" t="s">
        <v>107</v>
      </c>
      <c r="AF4904" t="s">
        <v>107</v>
      </c>
      <c r="AI4904">
        <v>3</v>
      </c>
      <c r="AJ4904" t="s">
        <v>72</v>
      </c>
      <c r="AK4904" t="s">
        <v>4691</v>
      </c>
      <c r="AL4904">
        <v>44873</v>
      </c>
      <c r="AM4904" t="s">
        <v>4692</v>
      </c>
      <c r="AN4904" t="b">
        <v>1</v>
      </c>
      <c r="AO4904" t="b">
        <v>1</v>
      </c>
      <c r="AP4904" t="b">
        <v>0</v>
      </c>
      <c r="AQ4904" t="s">
        <v>177</v>
      </c>
      <c r="BB4904" s="7" t="s">
        <v>6072</v>
      </c>
      <c r="BC4904" s="7" t="s">
        <v>4715</v>
      </c>
      <c r="BD4904" s="7" t="s">
        <v>52</v>
      </c>
      <c r="BE4904" s="7">
        <v>98115</v>
      </c>
      <c r="BF4904" s="7" t="s">
        <v>4716</v>
      </c>
      <c r="BG4904" s="7">
        <v>20056.439999999999</v>
      </c>
      <c r="BH4904" s="7">
        <v>0</v>
      </c>
      <c r="BI4904">
        <v>18861.37</v>
      </c>
      <c r="BJ4904">
        <v>0</v>
      </c>
      <c r="BK4904">
        <v>0</v>
      </c>
      <c r="BL4904">
        <v>0</v>
      </c>
      <c r="BO4904" t="s">
        <v>18592</v>
      </c>
      <c r="BP4904">
        <v>30857</v>
      </c>
      <c r="BQ4904">
        <v>35099</v>
      </c>
      <c r="BR4904">
        <v>569245</v>
      </c>
      <c r="BS4904">
        <v>19194</v>
      </c>
      <c r="BU4904" t="s">
        <v>4718</v>
      </c>
      <c r="BV4904" t="s">
        <v>4695</v>
      </c>
      <c r="BX4904">
        <v>45300.742754629631</v>
      </c>
    </row>
    <row r="4905" spans="1:76" x14ac:dyDescent="0.25">
      <c r="A4905" t="s">
        <v>18593</v>
      </c>
      <c r="B4905" t="s">
        <v>18594</v>
      </c>
      <c r="C4905" t="s">
        <v>46</v>
      </c>
      <c r="D4905">
        <v>44711</v>
      </c>
      <c r="E4905">
        <v>44700</v>
      </c>
      <c r="H4905" t="s">
        <v>47</v>
      </c>
      <c r="I4905">
        <v>44711</v>
      </c>
      <c r="J4905">
        <v>2022</v>
      </c>
      <c r="K4905" t="s">
        <v>48</v>
      </c>
      <c r="L4905" t="s">
        <v>18595</v>
      </c>
      <c r="N4905" t="s">
        <v>18596</v>
      </c>
      <c r="O4905" t="s">
        <v>16010</v>
      </c>
      <c r="P4905" t="s">
        <v>226</v>
      </c>
      <c r="Q4905" t="s">
        <v>52</v>
      </c>
      <c r="R4905">
        <v>98671</v>
      </c>
      <c r="S4905" t="s">
        <v>18597</v>
      </c>
      <c r="T4905" t="s">
        <v>18598</v>
      </c>
      <c r="U4905" t="s">
        <v>18599</v>
      </c>
      <c r="V4905" t="s">
        <v>54</v>
      </c>
      <c r="W4905">
        <v>13</v>
      </c>
      <c r="X4905" t="s">
        <v>371</v>
      </c>
      <c r="Y4905">
        <v>4811</v>
      </c>
      <c r="Z4905" t="s">
        <v>226</v>
      </c>
      <c r="AA4905" t="s">
        <v>57</v>
      </c>
      <c r="AB4905">
        <v>106570</v>
      </c>
      <c r="AC4905" t="s">
        <v>146</v>
      </c>
      <c r="AD4905" t="s">
        <v>4690</v>
      </c>
      <c r="AE4905" t="s">
        <v>107</v>
      </c>
      <c r="AF4905" t="s">
        <v>107</v>
      </c>
      <c r="AI4905">
        <v>2</v>
      </c>
      <c r="AJ4905" t="s">
        <v>72</v>
      </c>
      <c r="AK4905" t="s">
        <v>4691</v>
      </c>
      <c r="AL4905">
        <v>44873</v>
      </c>
      <c r="AM4905" t="s">
        <v>4692</v>
      </c>
      <c r="AN4905" t="b">
        <v>1</v>
      </c>
      <c r="AO4905" t="b">
        <v>1</v>
      </c>
      <c r="AP4905" t="b">
        <v>1</v>
      </c>
      <c r="AQ4905" t="s">
        <v>60</v>
      </c>
      <c r="AR4905" t="s">
        <v>99</v>
      </c>
      <c r="BB4905" s="7" t="s">
        <v>18596</v>
      </c>
      <c r="BC4905" s="7" t="s">
        <v>16010</v>
      </c>
      <c r="BD4905" s="7" t="s">
        <v>52</v>
      </c>
      <c r="BE4905" s="7">
        <v>98671</v>
      </c>
      <c r="BF4905" s="7" t="s">
        <v>18600</v>
      </c>
      <c r="BG4905" s="7">
        <v>35860.660000000003</v>
      </c>
      <c r="BH4905" s="7">
        <v>0</v>
      </c>
      <c r="BI4905">
        <v>34633.72</v>
      </c>
      <c r="BJ4905">
        <v>0</v>
      </c>
      <c r="BK4905">
        <v>0</v>
      </c>
      <c r="BL4905">
        <v>0</v>
      </c>
      <c r="BM4905">
        <v>160.36000000000001</v>
      </c>
      <c r="BN4905">
        <v>0</v>
      </c>
      <c r="BO4905" t="s">
        <v>18601</v>
      </c>
      <c r="BP4905">
        <v>31068</v>
      </c>
      <c r="BQ4905">
        <v>35151</v>
      </c>
      <c r="BR4905">
        <v>634620</v>
      </c>
      <c r="BS4905">
        <v>19233</v>
      </c>
      <c r="BT4905">
        <v>17</v>
      </c>
      <c r="BU4905" t="s">
        <v>18602</v>
      </c>
      <c r="BV4905" t="s">
        <v>4695</v>
      </c>
      <c r="BX4905">
        <v>45001.416226851848</v>
      </c>
    </row>
    <row r="4906" spans="1:76" x14ac:dyDescent="0.25">
      <c r="A4906" t="s">
        <v>18603</v>
      </c>
      <c r="B4906" t="s">
        <v>18604</v>
      </c>
      <c r="C4906" t="s">
        <v>46</v>
      </c>
      <c r="D4906">
        <v>44630</v>
      </c>
      <c r="H4906" t="s">
        <v>47</v>
      </c>
      <c r="I4906">
        <v>44630</v>
      </c>
      <c r="J4906">
        <v>2022</v>
      </c>
      <c r="K4906" t="s">
        <v>85</v>
      </c>
      <c r="L4906" t="s">
        <v>18605</v>
      </c>
      <c r="N4906" t="s">
        <v>18606</v>
      </c>
      <c r="O4906" t="s">
        <v>4758</v>
      </c>
      <c r="P4906" t="s">
        <v>68</v>
      </c>
      <c r="Q4906" t="s">
        <v>52</v>
      </c>
      <c r="R4906">
        <v>98093</v>
      </c>
      <c r="S4906" t="s">
        <v>18607</v>
      </c>
      <c r="T4906" t="s">
        <v>18608</v>
      </c>
      <c r="U4906" t="s">
        <v>18609</v>
      </c>
      <c r="V4906" t="s">
        <v>54</v>
      </c>
      <c r="W4906">
        <v>13</v>
      </c>
      <c r="X4906" t="s">
        <v>745</v>
      </c>
      <c r="Y4906">
        <v>4837</v>
      </c>
      <c r="Z4906" t="s">
        <v>68</v>
      </c>
      <c r="AA4906" t="s">
        <v>57</v>
      </c>
      <c r="AB4906">
        <v>82636</v>
      </c>
      <c r="AC4906" t="s">
        <v>146</v>
      </c>
      <c r="AD4906" t="s">
        <v>4690</v>
      </c>
      <c r="AE4906" t="s">
        <v>107</v>
      </c>
      <c r="AF4906" t="s">
        <v>107</v>
      </c>
      <c r="AI4906">
        <v>2</v>
      </c>
      <c r="AJ4906" t="s">
        <v>72</v>
      </c>
      <c r="AK4906" t="s">
        <v>4691</v>
      </c>
      <c r="AL4906">
        <v>44873</v>
      </c>
      <c r="AM4906" t="s">
        <v>4878</v>
      </c>
      <c r="AN4906" t="b">
        <v>1</v>
      </c>
      <c r="BB4906" s="7" t="s">
        <v>6072</v>
      </c>
      <c r="BC4906" s="7" t="s">
        <v>4715</v>
      </c>
      <c r="BD4906" s="7" t="s">
        <v>52</v>
      </c>
      <c r="BE4906" s="7">
        <v>98115</v>
      </c>
      <c r="BF4906" s="7" t="s">
        <v>4716</v>
      </c>
      <c r="BG4906" s="7">
        <v>637.09</v>
      </c>
      <c r="BH4906" s="7">
        <v>0</v>
      </c>
      <c r="BI4906">
        <v>636.59</v>
      </c>
      <c r="BJ4906">
        <v>0</v>
      </c>
      <c r="BK4906">
        <v>0</v>
      </c>
      <c r="BL4906">
        <v>0</v>
      </c>
      <c r="BO4906" t="s">
        <v>18610</v>
      </c>
      <c r="BP4906">
        <v>30402</v>
      </c>
      <c r="BQ4906">
        <v>30514</v>
      </c>
      <c r="BR4906">
        <v>567657</v>
      </c>
      <c r="BS4906">
        <v>18971</v>
      </c>
      <c r="BT4906">
        <v>30</v>
      </c>
      <c r="BU4906" t="s">
        <v>4718</v>
      </c>
      <c r="BV4906" t="s">
        <v>4695</v>
      </c>
      <c r="BX4906">
        <v>44721.308981481481</v>
      </c>
    </row>
    <row r="4907" spans="1:76" x14ac:dyDescent="0.25">
      <c r="A4907" t="s">
        <v>18611</v>
      </c>
      <c r="B4907" t="s">
        <v>6445</v>
      </c>
      <c r="C4907" t="s">
        <v>46</v>
      </c>
      <c r="D4907">
        <v>44464</v>
      </c>
      <c r="E4907">
        <v>44697</v>
      </c>
      <c r="H4907" t="s">
        <v>47</v>
      </c>
      <c r="I4907">
        <v>44464</v>
      </c>
      <c r="J4907">
        <v>2022</v>
      </c>
      <c r="K4907" t="s">
        <v>48</v>
      </c>
      <c r="L4907" t="s">
        <v>18612</v>
      </c>
      <c r="N4907" t="s">
        <v>18613</v>
      </c>
      <c r="O4907" t="s">
        <v>154</v>
      </c>
      <c r="P4907" t="s">
        <v>155</v>
      </c>
      <c r="Q4907" t="s">
        <v>52</v>
      </c>
      <c r="R4907">
        <v>98513</v>
      </c>
      <c r="S4907" t="s">
        <v>6448</v>
      </c>
      <c r="T4907" t="s">
        <v>6449</v>
      </c>
      <c r="U4907" t="s">
        <v>11187</v>
      </c>
      <c r="V4907" t="s">
        <v>5396</v>
      </c>
      <c r="W4907">
        <v>20</v>
      </c>
      <c r="X4907" t="s">
        <v>5607</v>
      </c>
      <c r="Y4907">
        <v>4229</v>
      </c>
      <c r="Z4907" t="s">
        <v>155</v>
      </c>
      <c r="AA4907" t="s">
        <v>4785</v>
      </c>
      <c r="AB4907">
        <v>195593</v>
      </c>
      <c r="AC4907" t="s">
        <v>146</v>
      </c>
      <c r="AD4907" t="s">
        <v>4690</v>
      </c>
      <c r="AE4907" t="s">
        <v>107</v>
      </c>
      <c r="AF4907" t="s">
        <v>107</v>
      </c>
      <c r="AJ4907" t="s">
        <v>72</v>
      </c>
      <c r="AK4907" t="s">
        <v>4691</v>
      </c>
      <c r="AL4907">
        <v>44873</v>
      </c>
      <c r="AM4907" t="s">
        <v>4692</v>
      </c>
      <c r="AN4907" t="b">
        <v>1</v>
      </c>
      <c r="AO4907" t="b">
        <v>1</v>
      </c>
      <c r="AP4907" t="b">
        <v>1</v>
      </c>
      <c r="AQ4907" t="s">
        <v>60</v>
      </c>
      <c r="AR4907" t="s">
        <v>61</v>
      </c>
      <c r="BB4907" s="7" t="s">
        <v>12088</v>
      </c>
      <c r="BC4907" s="7" t="s">
        <v>12089</v>
      </c>
      <c r="BD4907" s="7" t="s">
        <v>52</v>
      </c>
      <c r="BE4907" s="7">
        <v>98503</v>
      </c>
      <c r="BF4907" s="7">
        <v>13605500365</v>
      </c>
      <c r="BG4907" s="7">
        <v>25196.18</v>
      </c>
      <c r="BH4907" s="7">
        <v>12165.66</v>
      </c>
      <c r="BI4907">
        <v>27050.05</v>
      </c>
      <c r="BJ4907">
        <v>0</v>
      </c>
      <c r="BK4907">
        <v>0</v>
      </c>
      <c r="BL4907">
        <v>0</v>
      </c>
      <c r="BM4907">
        <v>357.49</v>
      </c>
      <c r="BN4907">
        <v>0</v>
      </c>
      <c r="BO4907" t="s">
        <v>18614</v>
      </c>
      <c r="BP4907">
        <v>29766</v>
      </c>
      <c r="BQ4907">
        <v>70</v>
      </c>
      <c r="BR4907">
        <v>567237</v>
      </c>
      <c r="BS4907">
        <v>18805</v>
      </c>
      <c r="BU4907" t="s">
        <v>12092</v>
      </c>
      <c r="BV4907" t="s">
        <v>4695</v>
      </c>
      <c r="BX4907">
        <v>45200.863483796296</v>
      </c>
    </row>
    <row r="4908" spans="1:76" x14ac:dyDescent="0.25">
      <c r="A4908" t="s">
        <v>18622</v>
      </c>
      <c r="B4908" t="s">
        <v>7724</v>
      </c>
      <c r="C4908" t="s">
        <v>46</v>
      </c>
      <c r="D4908">
        <v>44638</v>
      </c>
      <c r="E4908">
        <v>44697</v>
      </c>
      <c r="H4908" t="s">
        <v>47</v>
      </c>
      <c r="I4908">
        <v>44638</v>
      </c>
      <c r="J4908">
        <v>2022</v>
      </c>
      <c r="K4908" t="s">
        <v>48</v>
      </c>
      <c r="L4908" t="s">
        <v>18623</v>
      </c>
      <c r="M4908" t="s">
        <v>18624</v>
      </c>
      <c r="N4908" t="s">
        <v>18625</v>
      </c>
      <c r="O4908" t="s">
        <v>4701</v>
      </c>
      <c r="P4908" t="s">
        <v>105</v>
      </c>
      <c r="Q4908" t="s">
        <v>52</v>
      </c>
      <c r="R4908">
        <v>99220</v>
      </c>
      <c r="S4908" t="s">
        <v>13583</v>
      </c>
      <c r="T4908" t="s">
        <v>18626</v>
      </c>
      <c r="U4908" t="s">
        <v>4704</v>
      </c>
      <c r="V4908" t="s">
        <v>5396</v>
      </c>
      <c r="W4908">
        <v>20</v>
      </c>
      <c r="X4908" t="s">
        <v>6703</v>
      </c>
      <c r="Y4908">
        <v>4151</v>
      </c>
      <c r="Z4908" t="s">
        <v>105</v>
      </c>
      <c r="AA4908" t="s">
        <v>4785</v>
      </c>
      <c r="AB4908">
        <v>355583</v>
      </c>
      <c r="AC4908" t="s">
        <v>146</v>
      </c>
      <c r="AD4908" t="s">
        <v>4690</v>
      </c>
      <c r="AE4908" t="s">
        <v>107</v>
      </c>
      <c r="AF4908" t="s">
        <v>107</v>
      </c>
      <c r="AJ4908" t="s">
        <v>72</v>
      </c>
      <c r="AK4908" t="s">
        <v>4691</v>
      </c>
      <c r="AL4908">
        <v>44873</v>
      </c>
      <c r="AM4908" t="s">
        <v>4692</v>
      </c>
      <c r="AN4908" t="b">
        <v>1</v>
      </c>
      <c r="AO4908" t="b">
        <v>1</v>
      </c>
      <c r="AP4908" t="b">
        <v>1</v>
      </c>
      <c r="AQ4908" t="s">
        <v>60</v>
      </c>
      <c r="AR4908" t="s">
        <v>61</v>
      </c>
      <c r="BB4908" s="7" t="s">
        <v>18625</v>
      </c>
      <c r="BC4908" s="7" t="s">
        <v>4701</v>
      </c>
      <c r="BD4908" s="7" t="s">
        <v>52</v>
      </c>
      <c r="BE4908" s="7">
        <v>99220</v>
      </c>
      <c r="BF4908" s="7" t="s">
        <v>4704</v>
      </c>
      <c r="BG4908" s="7">
        <v>64486.99</v>
      </c>
      <c r="BH4908" s="7">
        <v>0</v>
      </c>
      <c r="BI4908">
        <v>64486.99</v>
      </c>
      <c r="BJ4908">
        <v>0</v>
      </c>
      <c r="BK4908">
        <v>0</v>
      </c>
      <c r="BL4908">
        <v>0</v>
      </c>
      <c r="BM4908">
        <v>44374.13</v>
      </c>
      <c r="BN4908">
        <v>0</v>
      </c>
      <c r="BO4908" t="s">
        <v>18627</v>
      </c>
      <c r="BP4908">
        <v>30473</v>
      </c>
      <c r="BQ4908">
        <v>83</v>
      </c>
      <c r="BR4908">
        <v>567698</v>
      </c>
      <c r="BS4908">
        <v>18906</v>
      </c>
      <c r="BU4908" t="s">
        <v>4706</v>
      </c>
      <c r="BV4908" t="s">
        <v>4695</v>
      </c>
      <c r="BX4908">
        <v>44935.442719907405</v>
      </c>
    </row>
    <row r="4909" spans="1:76" x14ac:dyDescent="0.25">
      <c r="A4909" t="s">
        <v>18639</v>
      </c>
      <c r="B4909" t="s">
        <v>2240</v>
      </c>
      <c r="C4909" t="s">
        <v>46</v>
      </c>
      <c r="D4909">
        <v>44377</v>
      </c>
      <c r="E4909">
        <v>44697</v>
      </c>
      <c r="H4909" t="s">
        <v>47</v>
      </c>
      <c r="I4909">
        <v>44377</v>
      </c>
      <c r="J4909">
        <v>2022</v>
      </c>
      <c r="K4909" t="s">
        <v>48</v>
      </c>
      <c r="L4909" t="s">
        <v>16214</v>
      </c>
      <c r="N4909" t="s">
        <v>16215</v>
      </c>
      <c r="O4909" t="s">
        <v>4867</v>
      </c>
      <c r="P4909" t="s">
        <v>80</v>
      </c>
      <c r="Q4909" t="s">
        <v>52</v>
      </c>
      <c r="R4909" t="s">
        <v>18640</v>
      </c>
      <c r="S4909" t="s">
        <v>5414</v>
      </c>
      <c r="T4909" t="s">
        <v>5414</v>
      </c>
      <c r="U4909" t="s">
        <v>5415</v>
      </c>
      <c r="V4909" t="s">
        <v>54</v>
      </c>
      <c r="W4909">
        <v>13</v>
      </c>
      <c r="X4909" t="s">
        <v>82</v>
      </c>
      <c r="Y4909">
        <v>4825</v>
      </c>
      <c r="Z4909" t="s">
        <v>80</v>
      </c>
      <c r="AA4909" t="s">
        <v>57</v>
      </c>
      <c r="AB4909">
        <v>111203</v>
      </c>
      <c r="AC4909" t="s">
        <v>146</v>
      </c>
      <c r="AD4909" t="s">
        <v>4690</v>
      </c>
      <c r="AE4909" t="s">
        <v>107</v>
      </c>
      <c r="AF4909" t="s">
        <v>107</v>
      </c>
      <c r="AI4909">
        <v>1</v>
      </c>
      <c r="AJ4909" t="s">
        <v>72</v>
      </c>
      <c r="AK4909" t="s">
        <v>4691</v>
      </c>
      <c r="AL4909">
        <v>44873</v>
      </c>
      <c r="AM4909" t="s">
        <v>4692</v>
      </c>
      <c r="AN4909" t="b">
        <v>1</v>
      </c>
      <c r="AO4909" t="b">
        <v>1</v>
      </c>
      <c r="AP4909" t="b">
        <v>1</v>
      </c>
      <c r="AQ4909" t="s">
        <v>60</v>
      </c>
      <c r="AR4909" t="s">
        <v>61</v>
      </c>
      <c r="BB4909" s="7" t="s">
        <v>16215</v>
      </c>
      <c r="BC4909" s="7" t="s">
        <v>4867</v>
      </c>
      <c r="BD4909" s="7" t="s">
        <v>52</v>
      </c>
      <c r="BE4909" s="7" t="s">
        <v>18640</v>
      </c>
      <c r="BF4909" s="7" t="s">
        <v>5415</v>
      </c>
      <c r="BG4909" s="7">
        <v>191606.84</v>
      </c>
      <c r="BH4909" s="7">
        <v>0</v>
      </c>
      <c r="BI4909">
        <v>191856.84</v>
      </c>
      <c r="BJ4909">
        <v>0</v>
      </c>
      <c r="BK4909">
        <v>0</v>
      </c>
      <c r="BL4909">
        <v>0</v>
      </c>
      <c r="BM4909">
        <v>35126.32</v>
      </c>
      <c r="BN4909">
        <v>4590.33</v>
      </c>
      <c r="BO4909" t="s">
        <v>18641</v>
      </c>
      <c r="BP4909">
        <v>29299</v>
      </c>
      <c r="BQ4909">
        <v>30363</v>
      </c>
      <c r="BR4909">
        <v>529693</v>
      </c>
      <c r="BS4909">
        <v>17789</v>
      </c>
      <c r="BT4909">
        <v>24</v>
      </c>
      <c r="BU4909" t="s">
        <v>18642</v>
      </c>
      <c r="BV4909" t="s">
        <v>4695</v>
      </c>
      <c r="BX4909">
        <v>45113.879016203704</v>
      </c>
    </row>
    <row r="4910" spans="1:76" x14ac:dyDescent="0.25">
      <c r="A4910" t="s">
        <v>18761</v>
      </c>
      <c r="B4910" t="s">
        <v>7393</v>
      </c>
      <c r="C4910" t="s">
        <v>46</v>
      </c>
      <c r="D4910">
        <v>43593</v>
      </c>
      <c r="E4910">
        <v>44697</v>
      </c>
      <c r="H4910" t="s">
        <v>47</v>
      </c>
      <c r="I4910">
        <v>43593</v>
      </c>
      <c r="J4910">
        <v>2022</v>
      </c>
      <c r="K4910" t="s">
        <v>48</v>
      </c>
      <c r="L4910" t="s">
        <v>17149</v>
      </c>
      <c r="N4910" t="s">
        <v>158</v>
      </c>
      <c r="O4910" t="s">
        <v>154</v>
      </c>
      <c r="P4910" t="s">
        <v>155</v>
      </c>
      <c r="Q4910" t="s">
        <v>52</v>
      </c>
      <c r="R4910">
        <v>98501</v>
      </c>
      <c r="S4910" t="s">
        <v>7395</v>
      </c>
      <c r="T4910" t="s">
        <v>7396</v>
      </c>
      <c r="U4910" t="s">
        <v>18762</v>
      </c>
      <c r="V4910" t="s">
        <v>7053</v>
      </c>
      <c r="W4910">
        <v>21</v>
      </c>
      <c r="X4910" t="s">
        <v>5607</v>
      </c>
      <c r="Y4910">
        <v>4229</v>
      </c>
      <c r="Z4910" t="s">
        <v>155</v>
      </c>
      <c r="AA4910" t="s">
        <v>4785</v>
      </c>
      <c r="AB4910">
        <v>195593</v>
      </c>
      <c r="AC4910" t="s">
        <v>146</v>
      </c>
      <c r="AD4910" t="s">
        <v>4690</v>
      </c>
      <c r="AE4910" t="s">
        <v>107</v>
      </c>
      <c r="AF4910" t="s">
        <v>107</v>
      </c>
      <c r="AJ4910" t="s">
        <v>72</v>
      </c>
      <c r="AK4910" t="s">
        <v>4691</v>
      </c>
      <c r="AL4910">
        <v>44873</v>
      </c>
      <c r="AM4910" t="s">
        <v>4692</v>
      </c>
      <c r="AN4910" t="b">
        <v>1</v>
      </c>
      <c r="AO4910" t="b">
        <v>1</v>
      </c>
      <c r="AP4910" t="b">
        <v>1</v>
      </c>
      <c r="AQ4910" t="s">
        <v>60</v>
      </c>
      <c r="AR4910" t="s">
        <v>61</v>
      </c>
      <c r="BB4910" s="7" t="s">
        <v>18763</v>
      </c>
      <c r="BC4910" s="7" t="s">
        <v>154</v>
      </c>
      <c r="BD4910" s="7" t="s">
        <v>52</v>
      </c>
      <c r="BE4910" s="7">
        <v>98501</v>
      </c>
      <c r="BF4910" s="7" t="s">
        <v>17150</v>
      </c>
      <c r="BG4910" s="7">
        <v>21126.75</v>
      </c>
      <c r="BH4910" s="7">
        <v>2549.1999999999998</v>
      </c>
      <c r="BI4910">
        <v>23675.23</v>
      </c>
      <c r="BJ4910">
        <v>0</v>
      </c>
      <c r="BK4910">
        <v>0</v>
      </c>
      <c r="BL4910">
        <v>0</v>
      </c>
      <c r="BM4910">
        <v>173.71</v>
      </c>
      <c r="BN4910">
        <v>0</v>
      </c>
      <c r="BO4910" t="s">
        <v>18764</v>
      </c>
      <c r="BP4910">
        <v>5276</v>
      </c>
      <c r="BQ4910">
        <v>825</v>
      </c>
      <c r="BR4910">
        <v>1069</v>
      </c>
      <c r="BS4910">
        <v>88</v>
      </c>
      <c r="BU4910" t="s">
        <v>7398</v>
      </c>
      <c r="BV4910" t="s">
        <v>4695</v>
      </c>
      <c r="BX4910">
        <v>44930.567777777775</v>
      </c>
    </row>
    <row r="4911" spans="1:76" x14ac:dyDescent="0.25">
      <c r="A4911" t="s">
        <v>19219</v>
      </c>
      <c r="B4911" t="s">
        <v>6054</v>
      </c>
      <c r="C4911" t="s">
        <v>46</v>
      </c>
      <c r="D4911">
        <v>44198</v>
      </c>
      <c r="E4911">
        <v>44697</v>
      </c>
      <c r="H4911" t="s">
        <v>47</v>
      </c>
      <c r="I4911">
        <v>44198</v>
      </c>
      <c r="J4911">
        <v>2022</v>
      </c>
      <c r="K4911" t="s">
        <v>48</v>
      </c>
      <c r="L4911" t="s">
        <v>6055</v>
      </c>
      <c r="N4911" t="s">
        <v>4859</v>
      </c>
      <c r="O4911" t="s">
        <v>4715</v>
      </c>
      <c r="P4911" t="s">
        <v>68</v>
      </c>
      <c r="Q4911" t="s">
        <v>52</v>
      </c>
      <c r="R4911">
        <v>98109</v>
      </c>
      <c r="S4911" t="s">
        <v>6056</v>
      </c>
      <c r="T4911" t="s">
        <v>19220</v>
      </c>
      <c r="U4911" t="s">
        <v>6057</v>
      </c>
      <c r="V4911" t="s">
        <v>54</v>
      </c>
      <c r="W4911">
        <v>13</v>
      </c>
      <c r="X4911" t="s">
        <v>149</v>
      </c>
      <c r="Y4911">
        <v>4850</v>
      </c>
      <c r="Z4911" t="s">
        <v>68</v>
      </c>
      <c r="AA4911" t="s">
        <v>57</v>
      </c>
      <c r="AB4911">
        <v>109534</v>
      </c>
      <c r="AC4911" t="s">
        <v>146</v>
      </c>
      <c r="AD4911" t="s">
        <v>4690</v>
      </c>
      <c r="AE4911" t="s">
        <v>107</v>
      </c>
      <c r="AF4911" t="s">
        <v>107</v>
      </c>
      <c r="AI4911">
        <v>2</v>
      </c>
      <c r="AJ4911" t="s">
        <v>72</v>
      </c>
      <c r="AK4911" t="s">
        <v>4691</v>
      </c>
      <c r="AL4911">
        <v>44873</v>
      </c>
      <c r="AM4911" t="s">
        <v>4692</v>
      </c>
      <c r="AN4911" t="b">
        <v>1</v>
      </c>
      <c r="AO4911" t="b">
        <v>1</v>
      </c>
      <c r="AP4911" t="b">
        <v>1</v>
      </c>
      <c r="AQ4911" t="s">
        <v>60</v>
      </c>
      <c r="AR4911" t="s">
        <v>61</v>
      </c>
      <c r="BB4911" s="7" t="s">
        <v>4859</v>
      </c>
      <c r="BC4911" s="7" t="s">
        <v>4715</v>
      </c>
      <c r="BD4911" s="7" t="s">
        <v>52</v>
      </c>
      <c r="BE4911" s="7">
        <v>98109</v>
      </c>
      <c r="BF4911" s="7" t="s">
        <v>4860</v>
      </c>
      <c r="BG4911" s="7">
        <v>146798.63</v>
      </c>
      <c r="BH4911" s="7">
        <v>6676.12</v>
      </c>
      <c r="BI4911">
        <v>131770.97</v>
      </c>
      <c r="BJ4911">
        <v>0</v>
      </c>
      <c r="BK4911">
        <v>0</v>
      </c>
      <c r="BL4911">
        <v>3494.41</v>
      </c>
      <c r="BM4911">
        <v>131.41</v>
      </c>
      <c r="BN4911">
        <v>0</v>
      </c>
      <c r="BO4911" t="s">
        <v>19221</v>
      </c>
      <c r="BP4911">
        <v>26332</v>
      </c>
      <c r="BQ4911">
        <v>30399</v>
      </c>
      <c r="BR4911">
        <v>93041</v>
      </c>
      <c r="BS4911">
        <v>17269</v>
      </c>
      <c r="BT4911">
        <v>36</v>
      </c>
      <c r="BU4911" t="s">
        <v>4862</v>
      </c>
      <c r="BV4911" t="s">
        <v>4695</v>
      </c>
      <c r="BX4911">
        <v>45064.867106481484</v>
      </c>
    </row>
    <row r="4912" spans="1:76" x14ac:dyDescent="0.25">
      <c r="A4912" t="s">
        <v>19412</v>
      </c>
      <c r="B4912" t="s">
        <v>1853</v>
      </c>
      <c r="C4912" t="s">
        <v>46</v>
      </c>
      <c r="D4912">
        <v>44204</v>
      </c>
      <c r="E4912">
        <v>44697</v>
      </c>
      <c r="H4912" t="s">
        <v>47</v>
      </c>
      <c r="I4912">
        <v>44204</v>
      </c>
      <c r="J4912">
        <v>2022</v>
      </c>
      <c r="K4912" t="s">
        <v>48</v>
      </c>
      <c r="L4912" t="s">
        <v>5269</v>
      </c>
      <c r="N4912" t="s">
        <v>1854</v>
      </c>
      <c r="O4912" t="s">
        <v>352</v>
      </c>
      <c r="P4912" t="s">
        <v>394</v>
      </c>
      <c r="Q4912" t="s">
        <v>52</v>
      </c>
      <c r="R4912">
        <v>98227</v>
      </c>
      <c r="S4912" t="s">
        <v>1855</v>
      </c>
      <c r="T4912" t="s">
        <v>1855</v>
      </c>
      <c r="U4912" t="s">
        <v>5270</v>
      </c>
      <c r="V4912" t="s">
        <v>54</v>
      </c>
      <c r="W4912">
        <v>13</v>
      </c>
      <c r="X4912" t="s">
        <v>491</v>
      </c>
      <c r="Y4912">
        <v>4858</v>
      </c>
      <c r="Z4912" t="s">
        <v>394</v>
      </c>
      <c r="AA4912" t="s">
        <v>57</v>
      </c>
      <c r="AB4912">
        <v>106913</v>
      </c>
      <c r="AC4912" t="s">
        <v>146</v>
      </c>
      <c r="AD4912" t="s">
        <v>4690</v>
      </c>
      <c r="AE4912" t="s">
        <v>107</v>
      </c>
      <c r="AF4912" t="s">
        <v>107</v>
      </c>
      <c r="AI4912">
        <v>2</v>
      </c>
      <c r="AJ4912" t="s">
        <v>72</v>
      </c>
      <c r="AK4912" t="s">
        <v>4691</v>
      </c>
      <c r="AL4912">
        <v>44873</v>
      </c>
      <c r="AM4912" t="s">
        <v>4692</v>
      </c>
      <c r="AN4912" t="b">
        <v>1</v>
      </c>
      <c r="AO4912" t="b">
        <v>1</v>
      </c>
      <c r="AP4912" t="b">
        <v>1</v>
      </c>
      <c r="AQ4912" t="s">
        <v>60</v>
      </c>
      <c r="AR4912" t="s">
        <v>61</v>
      </c>
      <c r="BB4912" s="7" t="s">
        <v>83</v>
      </c>
      <c r="BC4912" s="7" t="s">
        <v>101</v>
      </c>
      <c r="BD4912" s="7" t="s">
        <v>52</v>
      </c>
      <c r="BE4912" s="7">
        <v>98109</v>
      </c>
      <c r="BF4912" s="7" t="s">
        <v>4860</v>
      </c>
      <c r="BG4912" s="7">
        <v>209075.63</v>
      </c>
      <c r="BH4912" s="7">
        <v>4956.2299999999996</v>
      </c>
      <c r="BI4912">
        <v>206772.44</v>
      </c>
      <c r="BJ4912">
        <v>0</v>
      </c>
      <c r="BK4912">
        <v>0</v>
      </c>
      <c r="BL4912">
        <v>4750</v>
      </c>
      <c r="BM4912">
        <v>6953.34</v>
      </c>
      <c r="BN4912">
        <v>6587.83</v>
      </c>
      <c r="BO4912" t="s">
        <v>19413</v>
      </c>
      <c r="BP4912">
        <v>26414</v>
      </c>
      <c r="BQ4912">
        <v>30420</v>
      </c>
      <c r="BR4912">
        <v>93084</v>
      </c>
      <c r="BS4912">
        <v>17277</v>
      </c>
      <c r="BT4912">
        <v>40</v>
      </c>
      <c r="BU4912" t="s">
        <v>5009</v>
      </c>
      <c r="BV4912" t="s">
        <v>4695</v>
      </c>
      <c r="BX4912">
        <v>45011.405092592591</v>
      </c>
    </row>
    <row r="4913" spans="1:76" x14ac:dyDescent="0.25">
      <c r="A4913" t="s">
        <v>19806</v>
      </c>
      <c r="B4913" t="s">
        <v>145</v>
      </c>
      <c r="C4913" t="s">
        <v>46</v>
      </c>
      <c r="D4913">
        <v>44230</v>
      </c>
      <c r="H4913" t="s">
        <v>47</v>
      </c>
      <c r="I4913">
        <v>44230</v>
      </c>
      <c r="J4913">
        <v>2022</v>
      </c>
      <c r="K4913" t="s">
        <v>85</v>
      </c>
      <c r="L4913" t="s">
        <v>19807</v>
      </c>
      <c r="N4913" t="s">
        <v>147</v>
      </c>
      <c r="O4913" t="s">
        <v>101</v>
      </c>
      <c r="P4913" t="s">
        <v>68</v>
      </c>
      <c r="Q4913" t="s">
        <v>52</v>
      </c>
      <c r="R4913">
        <v>98139</v>
      </c>
      <c r="S4913" t="s">
        <v>1685</v>
      </c>
      <c r="T4913" t="s">
        <v>14883</v>
      </c>
      <c r="U4913" t="s">
        <v>5883</v>
      </c>
      <c r="V4913" t="s">
        <v>54</v>
      </c>
      <c r="W4913">
        <v>13</v>
      </c>
      <c r="X4913" t="s">
        <v>149</v>
      </c>
      <c r="Y4913">
        <v>4850</v>
      </c>
      <c r="Z4913" t="s">
        <v>68</v>
      </c>
      <c r="AA4913" t="s">
        <v>57</v>
      </c>
      <c r="AB4913">
        <v>109534</v>
      </c>
      <c r="AC4913" t="s">
        <v>146</v>
      </c>
      <c r="AD4913" t="s">
        <v>4690</v>
      </c>
      <c r="AE4913" t="s">
        <v>107</v>
      </c>
      <c r="AF4913" t="s">
        <v>107</v>
      </c>
      <c r="AI4913">
        <v>1</v>
      </c>
      <c r="AJ4913" t="s">
        <v>72</v>
      </c>
      <c r="AK4913" t="s">
        <v>4691</v>
      </c>
      <c r="AL4913">
        <v>44873</v>
      </c>
      <c r="AM4913" t="s">
        <v>4692</v>
      </c>
      <c r="AN4913" t="b">
        <v>1</v>
      </c>
      <c r="BB4913" s="7" t="s">
        <v>4838</v>
      </c>
      <c r="BC4913" s="7" t="s">
        <v>4715</v>
      </c>
      <c r="BD4913" s="7" t="s">
        <v>52</v>
      </c>
      <c r="BE4913" s="7">
        <v>98104</v>
      </c>
      <c r="BF4913" s="7" t="s">
        <v>4733</v>
      </c>
      <c r="BG4913" s="7">
        <v>19725</v>
      </c>
      <c r="BH4913" s="7">
        <v>9228.08</v>
      </c>
      <c r="BI4913">
        <v>28316.13</v>
      </c>
      <c r="BJ4913">
        <v>0</v>
      </c>
      <c r="BK4913">
        <v>0</v>
      </c>
      <c r="BL4913">
        <v>0</v>
      </c>
      <c r="BO4913" t="s">
        <v>19808</v>
      </c>
      <c r="BP4913">
        <v>26612</v>
      </c>
      <c r="BQ4913">
        <v>449</v>
      </c>
      <c r="BR4913">
        <v>93194</v>
      </c>
      <c r="BS4913">
        <v>17281</v>
      </c>
      <c r="BT4913">
        <v>36</v>
      </c>
      <c r="BU4913" t="s">
        <v>4979</v>
      </c>
      <c r="BV4913" t="s">
        <v>4695</v>
      </c>
      <c r="BX4913">
        <v>45110.568101851852</v>
      </c>
    </row>
    <row r="4914" spans="1:76" x14ac:dyDescent="0.25">
      <c r="A4914" t="s">
        <v>19811</v>
      </c>
      <c r="B4914" t="s">
        <v>1390</v>
      </c>
      <c r="C4914" t="s">
        <v>46</v>
      </c>
      <c r="D4914">
        <v>44236</v>
      </c>
      <c r="H4914" t="s">
        <v>47</v>
      </c>
      <c r="I4914">
        <v>44236</v>
      </c>
      <c r="J4914">
        <v>2022</v>
      </c>
      <c r="K4914" t="s">
        <v>85</v>
      </c>
      <c r="L4914" t="s">
        <v>4720</v>
      </c>
      <c r="M4914" t="s">
        <v>19812</v>
      </c>
      <c r="N4914" t="s">
        <v>19813</v>
      </c>
      <c r="O4914" t="s">
        <v>4723</v>
      </c>
      <c r="P4914" t="s">
        <v>353</v>
      </c>
      <c r="Q4914" t="s">
        <v>52</v>
      </c>
      <c r="R4914">
        <v>98227</v>
      </c>
      <c r="S4914" t="s">
        <v>4724</v>
      </c>
      <c r="T4914" t="s">
        <v>4724</v>
      </c>
      <c r="U4914">
        <v>8505910202</v>
      </c>
      <c r="V4914" t="s">
        <v>54</v>
      </c>
      <c r="W4914">
        <v>13</v>
      </c>
      <c r="X4914" t="s">
        <v>355</v>
      </c>
      <c r="Y4914">
        <v>4862</v>
      </c>
      <c r="Z4914" t="s">
        <v>353</v>
      </c>
      <c r="AA4914" t="s">
        <v>57</v>
      </c>
      <c r="AB4914">
        <v>107471</v>
      </c>
      <c r="AC4914" t="s">
        <v>146</v>
      </c>
      <c r="AD4914" t="s">
        <v>4690</v>
      </c>
      <c r="AE4914" t="s">
        <v>107</v>
      </c>
      <c r="AF4914" t="s">
        <v>107</v>
      </c>
      <c r="AI4914">
        <v>2</v>
      </c>
      <c r="AJ4914" t="s">
        <v>72</v>
      </c>
      <c r="AK4914" t="s">
        <v>4691</v>
      </c>
      <c r="AL4914">
        <v>44873</v>
      </c>
      <c r="AM4914" t="s">
        <v>4692</v>
      </c>
      <c r="AN4914" t="b">
        <v>1</v>
      </c>
      <c r="BF4914" s="7">
        <v>8505910202</v>
      </c>
      <c r="BG4914" s="7">
        <v>5000</v>
      </c>
      <c r="BH4914" s="7">
        <v>2609.0100000000002</v>
      </c>
      <c r="BI4914">
        <v>250</v>
      </c>
      <c r="BJ4914">
        <v>0</v>
      </c>
      <c r="BK4914">
        <v>0</v>
      </c>
      <c r="BL4914">
        <v>0</v>
      </c>
      <c r="BO4914" t="s">
        <v>19814</v>
      </c>
      <c r="BP4914">
        <v>26669</v>
      </c>
      <c r="BQ4914">
        <v>977</v>
      </c>
      <c r="BR4914">
        <v>93228</v>
      </c>
      <c r="BS4914">
        <v>17397</v>
      </c>
      <c r="BT4914">
        <v>42</v>
      </c>
      <c r="BU4914" t="s">
        <v>4720</v>
      </c>
      <c r="BV4914" t="s">
        <v>4695</v>
      </c>
      <c r="BX4914">
        <v>45019.939849537041</v>
      </c>
    </row>
    <row r="4915" spans="1:76" x14ac:dyDescent="0.25">
      <c r="A4915" t="s">
        <v>19864</v>
      </c>
      <c r="B4915" t="s">
        <v>19865</v>
      </c>
      <c r="C4915" t="s">
        <v>46</v>
      </c>
      <c r="D4915">
        <v>44353</v>
      </c>
      <c r="H4915" t="s">
        <v>47</v>
      </c>
      <c r="I4915">
        <v>44353</v>
      </c>
      <c r="J4915">
        <v>2022</v>
      </c>
      <c r="K4915" t="s">
        <v>85</v>
      </c>
      <c r="L4915" t="s">
        <v>19866</v>
      </c>
      <c r="N4915" t="s">
        <v>19867</v>
      </c>
      <c r="O4915" t="s">
        <v>154</v>
      </c>
      <c r="P4915" t="s">
        <v>155</v>
      </c>
      <c r="Q4915" t="s">
        <v>52</v>
      </c>
      <c r="R4915">
        <v>98513</v>
      </c>
      <c r="S4915" t="s">
        <v>19868</v>
      </c>
      <c r="T4915" t="s">
        <v>19869</v>
      </c>
      <c r="U4915" t="s">
        <v>19870</v>
      </c>
      <c r="V4915" t="s">
        <v>6576</v>
      </c>
      <c r="W4915">
        <v>27</v>
      </c>
      <c r="X4915" t="s">
        <v>5607</v>
      </c>
      <c r="Y4915">
        <v>4229</v>
      </c>
      <c r="Z4915" t="s">
        <v>155</v>
      </c>
      <c r="AA4915" t="s">
        <v>4785</v>
      </c>
      <c r="AB4915">
        <v>195593</v>
      </c>
      <c r="AC4915" t="s">
        <v>146</v>
      </c>
      <c r="AD4915" t="s">
        <v>4690</v>
      </c>
      <c r="AE4915" t="s">
        <v>107</v>
      </c>
      <c r="AF4915" t="s">
        <v>107</v>
      </c>
      <c r="AJ4915" t="s">
        <v>72</v>
      </c>
      <c r="AK4915" t="s">
        <v>4691</v>
      </c>
      <c r="AL4915">
        <v>44873</v>
      </c>
      <c r="AM4915" t="s">
        <v>4692</v>
      </c>
      <c r="AN4915" t="b">
        <v>1</v>
      </c>
      <c r="BB4915" s="7" t="s">
        <v>19867</v>
      </c>
      <c r="BC4915" s="7" t="s">
        <v>154</v>
      </c>
      <c r="BD4915" s="7" t="s">
        <v>52</v>
      </c>
      <c r="BE4915" s="7">
        <v>98513</v>
      </c>
      <c r="BF4915" s="7" t="s">
        <v>19870</v>
      </c>
      <c r="BG4915" s="7">
        <v>105</v>
      </c>
      <c r="BH4915" s="7">
        <v>0</v>
      </c>
      <c r="BI4915">
        <v>0</v>
      </c>
      <c r="BJ4915">
        <v>0</v>
      </c>
      <c r="BK4915">
        <v>0</v>
      </c>
      <c r="BL4915">
        <v>150</v>
      </c>
      <c r="BO4915" t="s">
        <v>19871</v>
      </c>
      <c r="BP4915">
        <v>28835</v>
      </c>
      <c r="BQ4915">
        <v>32104</v>
      </c>
      <c r="BR4915">
        <v>507884</v>
      </c>
      <c r="BS4915">
        <v>17697</v>
      </c>
      <c r="BU4915" t="s">
        <v>19872</v>
      </c>
      <c r="BV4915" t="s">
        <v>4695</v>
      </c>
      <c r="BX4915">
        <v>44506.612916666665</v>
      </c>
    </row>
    <row r="4916" spans="1:76" x14ac:dyDescent="0.25">
      <c r="A4916" t="s">
        <v>19873</v>
      </c>
      <c r="B4916" t="s">
        <v>498</v>
      </c>
      <c r="C4916" t="s">
        <v>46</v>
      </c>
      <c r="D4916">
        <v>43474</v>
      </c>
      <c r="E4916">
        <v>44697</v>
      </c>
      <c r="H4916" t="s">
        <v>47</v>
      </c>
      <c r="I4916">
        <v>43474</v>
      </c>
      <c r="J4916">
        <v>2022</v>
      </c>
      <c r="K4916" t="s">
        <v>48</v>
      </c>
      <c r="L4916" t="s">
        <v>16560</v>
      </c>
      <c r="N4916" t="s">
        <v>499</v>
      </c>
      <c r="O4916" t="s">
        <v>215</v>
      </c>
      <c r="P4916" t="s">
        <v>68</v>
      </c>
      <c r="Q4916" t="s">
        <v>52</v>
      </c>
      <c r="R4916">
        <v>98198</v>
      </c>
      <c r="S4916" t="s">
        <v>500</v>
      </c>
      <c r="T4916" t="s">
        <v>6981</v>
      </c>
      <c r="U4916" t="s">
        <v>16561</v>
      </c>
      <c r="V4916" t="s">
        <v>90</v>
      </c>
      <c r="W4916">
        <v>12</v>
      </c>
      <c r="X4916" t="s">
        <v>501</v>
      </c>
      <c r="Y4916">
        <v>4762</v>
      </c>
      <c r="Z4916" t="s">
        <v>68</v>
      </c>
      <c r="AA4916" t="s">
        <v>57</v>
      </c>
      <c r="AB4916">
        <v>83733</v>
      </c>
      <c r="AC4916" t="s">
        <v>146</v>
      </c>
      <c r="AD4916" t="s">
        <v>4690</v>
      </c>
      <c r="AE4916" t="s">
        <v>107</v>
      </c>
      <c r="AF4916" t="s">
        <v>107</v>
      </c>
      <c r="AJ4916" t="s">
        <v>72</v>
      </c>
      <c r="AK4916" t="s">
        <v>4691</v>
      </c>
      <c r="AL4916">
        <v>44873</v>
      </c>
      <c r="AM4916" t="s">
        <v>4692</v>
      </c>
      <c r="AN4916" t="b">
        <v>1</v>
      </c>
      <c r="AO4916" t="b">
        <v>1</v>
      </c>
      <c r="AP4916" t="b">
        <v>1</v>
      </c>
      <c r="AQ4916" t="s">
        <v>60</v>
      </c>
      <c r="AR4916" t="s">
        <v>61</v>
      </c>
      <c r="BB4916" s="7" t="s">
        <v>83</v>
      </c>
      <c r="BC4916" s="7" t="s">
        <v>101</v>
      </c>
      <c r="BD4916" s="7" t="s">
        <v>52</v>
      </c>
      <c r="BE4916" s="7">
        <v>98109</v>
      </c>
      <c r="BF4916" s="7" t="s">
        <v>4860</v>
      </c>
      <c r="BG4916" s="7">
        <v>186922.89</v>
      </c>
      <c r="BH4916" s="7">
        <v>87932.27</v>
      </c>
      <c r="BI4916">
        <v>205814.39999999999</v>
      </c>
      <c r="BJ4916">
        <v>0</v>
      </c>
      <c r="BK4916">
        <v>0</v>
      </c>
      <c r="BL4916">
        <v>1250</v>
      </c>
      <c r="BM4916">
        <v>131.41</v>
      </c>
      <c r="BN4916">
        <v>0</v>
      </c>
      <c r="BO4916" t="s">
        <v>19874</v>
      </c>
      <c r="BP4916">
        <v>10168</v>
      </c>
      <c r="BQ4916">
        <v>512</v>
      </c>
      <c r="BR4916">
        <v>1060</v>
      </c>
      <c r="BS4916">
        <v>95</v>
      </c>
      <c r="BT4916">
        <v>33</v>
      </c>
      <c r="BU4916" t="s">
        <v>5009</v>
      </c>
      <c r="BV4916" t="s">
        <v>4695</v>
      </c>
      <c r="BX4916">
        <v>45025.669421296298</v>
      </c>
    </row>
    <row r="4917" spans="1:76" x14ac:dyDescent="0.25">
      <c r="A4917" t="s">
        <v>19875</v>
      </c>
      <c r="B4917" t="s">
        <v>19876</v>
      </c>
      <c r="C4917" t="s">
        <v>46</v>
      </c>
      <c r="D4917">
        <v>44546</v>
      </c>
      <c r="E4917">
        <v>44698</v>
      </c>
      <c r="H4917" t="s">
        <v>47</v>
      </c>
      <c r="I4917">
        <v>44546</v>
      </c>
      <c r="J4917">
        <v>2022</v>
      </c>
      <c r="K4917" t="s">
        <v>48</v>
      </c>
      <c r="L4917" t="s">
        <v>19877</v>
      </c>
      <c r="N4917" t="s">
        <v>19878</v>
      </c>
      <c r="O4917" t="s">
        <v>154</v>
      </c>
      <c r="P4917" t="s">
        <v>155</v>
      </c>
      <c r="Q4917" t="s">
        <v>2384</v>
      </c>
      <c r="R4917">
        <v>98506</v>
      </c>
      <c r="S4917" t="s">
        <v>19879</v>
      </c>
      <c r="T4917" t="s">
        <v>19880</v>
      </c>
      <c r="U4917" t="s">
        <v>19881</v>
      </c>
      <c r="V4917" t="s">
        <v>5424</v>
      </c>
      <c r="W4917">
        <v>22</v>
      </c>
      <c r="X4917" t="s">
        <v>5607</v>
      </c>
      <c r="Y4917">
        <v>4229</v>
      </c>
      <c r="Z4917" t="s">
        <v>155</v>
      </c>
      <c r="AA4917" t="s">
        <v>4785</v>
      </c>
      <c r="AB4917">
        <v>195593</v>
      </c>
      <c r="AC4917" t="s">
        <v>146</v>
      </c>
      <c r="AD4917" t="s">
        <v>4690</v>
      </c>
      <c r="AE4917" t="s">
        <v>107</v>
      </c>
      <c r="AF4917" t="s">
        <v>107</v>
      </c>
      <c r="AJ4917" t="s">
        <v>72</v>
      </c>
      <c r="AK4917" t="s">
        <v>4691</v>
      </c>
      <c r="AL4917">
        <v>44873</v>
      </c>
      <c r="AM4917" t="s">
        <v>4692</v>
      </c>
      <c r="AN4917" t="b">
        <v>1</v>
      </c>
      <c r="AO4917" t="b">
        <v>1</v>
      </c>
      <c r="AP4917" t="b">
        <v>1</v>
      </c>
      <c r="AQ4917" t="s">
        <v>60</v>
      </c>
      <c r="AR4917" t="s">
        <v>99</v>
      </c>
      <c r="BB4917" s="7" t="s">
        <v>12088</v>
      </c>
      <c r="BC4917" s="7" t="s">
        <v>12089</v>
      </c>
      <c r="BD4917" s="7" t="s">
        <v>52</v>
      </c>
      <c r="BE4917" s="7">
        <v>98503</v>
      </c>
      <c r="BF4917" s="7">
        <v>13605500365</v>
      </c>
      <c r="BG4917" s="7">
        <v>37422.639999999999</v>
      </c>
      <c r="BH4917" s="7">
        <v>0</v>
      </c>
      <c r="BI4917">
        <v>36879.24</v>
      </c>
      <c r="BJ4917">
        <v>0</v>
      </c>
      <c r="BK4917">
        <v>0</v>
      </c>
      <c r="BL4917">
        <v>0</v>
      </c>
      <c r="BO4917" t="s">
        <v>19882</v>
      </c>
      <c r="BP4917">
        <v>29968</v>
      </c>
      <c r="BQ4917">
        <v>32311</v>
      </c>
      <c r="BR4917">
        <v>567374</v>
      </c>
      <c r="BS4917">
        <v>18235</v>
      </c>
      <c r="BU4917" t="s">
        <v>12092</v>
      </c>
      <c r="BV4917" t="s">
        <v>4695</v>
      </c>
      <c r="BX4917">
        <v>44935.864641203705</v>
      </c>
    </row>
    <row r="4918" spans="1:76" x14ac:dyDescent="0.25">
      <c r="A4918" t="s">
        <v>19883</v>
      </c>
      <c r="B4918" t="s">
        <v>12444</v>
      </c>
      <c r="C4918" t="s">
        <v>46</v>
      </c>
      <c r="D4918">
        <v>44571</v>
      </c>
      <c r="E4918">
        <v>44697</v>
      </c>
      <c r="H4918" t="s">
        <v>47</v>
      </c>
      <c r="I4918">
        <v>44571</v>
      </c>
      <c r="J4918">
        <v>2022</v>
      </c>
      <c r="K4918" t="s">
        <v>48</v>
      </c>
      <c r="L4918" t="s">
        <v>19884</v>
      </c>
      <c r="N4918" t="s">
        <v>19885</v>
      </c>
      <c r="O4918" t="s">
        <v>19886</v>
      </c>
      <c r="P4918" t="s">
        <v>1794</v>
      </c>
      <c r="Q4918" t="s">
        <v>52</v>
      </c>
      <c r="R4918">
        <v>98325</v>
      </c>
      <c r="S4918" t="s">
        <v>12447</v>
      </c>
      <c r="T4918" t="s">
        <v>19887</v>
      </c>
      <c r="U4918" t="s">
        <v>19888</v>
      </c>
      <c r="V4918" t="s">
        <v>6576</v>
      </c>
      <c r="W4918">
        <v>27</v>
      </c>
      <c r="X4918" t="s">
        <v>5167</v>
      </c>
      <c r="Y4918">
        <v>3433</v>
      </c>
      <c r="Z4918" t="s">
        <v>1794</v>
      </c>
      <c r="AA4918" t="s">
        <v>4785</v>
      </c>
      <c r="AB4918">
        <v>27575</v>
      </c>
      <c r="AC4918" t="s">
        <v>146</v>
      </c>
      <c r="AD4918" t="s">
        <v>4690</v>
      </c>
      <c r="AE4918" t="s">
        <v>107</v>
      </c>
      <c r="AF4918" t="s">
        <v>107</v>
      </c>
      <c r="AJ4918" t="s">
        <v>72</v>
      </c>
      <c r="AK4918" t="s">
        <v>4691</v>
      </c>
      <c r="AL4918">
        <v>44873</v>
      </c>
      <c r="AM4918" t="s">
        <v>4692</v>
      </c>
      <c r="AN4918" t="b">
        <v>1</v>
      </c>
      <c r="AO4918" t="b">
        <v>1</v>
      </c>
      <c r="AP4918" t="b">
        <v>1</v>
      </c>
      <c r="AQ4918" t="s">
        <v>60</v>
      </c>
      <c r="AR4918" t="s">
        <v>61</v>
      </c>
      <c r="BB4918" s="7" t="s">
        <v>19885</v>
      </c>
      <c r="BC4918" s="7" t="s">
        <v>19886</v>
      </c>
      <c r="BD4918" s="7" t="s">
        <v>52</v>
      </c>
      <c r="BE4918" s="7">
        <v>98325</v>
      </c>
      <c r="BF4918" s="7" t="s">
        <v>19888</v>
      </c>
      <c r="BG4918" s="7">
        <v>10954.17</v>
      </c>
      <c r="BH4918" s="7">
        <v>0</v>
      </c>
      <c r="BI4918">
        <v>7123.23</v>
      </c>
      <c r="BJ4918">
        <v>0</v>
      </c>
      <c r="BK4918">
        <v>0</v>
      </c>
      <c r="BL4918">
        <v>0</v>
      </c>
      <c r="BO4918" t="s">
        <v>19889</v>
      </c>
      <c r="BP4918">
        <v>30069</v>
      </c>
      <c r="BQ4918">
        <v>347</v>
      </c>
      <c r="BR4918">
        <v>567430</v>
      </c>
      <c r="BS4918">
        <v>18725</v>
      </c>
      <c r="BU4918" t="s">
        <v>19884</v>
      </c>
      <c r="BV4918" t="s">
        <v>4695</v>
      </c>
      <c r="BX4918">
        <v>45018.653958333336</v>
      </c>
    </row>
    <row r="4919" spans="1:76" x14ac:dyDescent="0.25">
      <c r="A4919" t="s">
        <v>19898</v>
      </c>
      <c r="B4919" t="s">
        <v>19899</v>
      </c>
      <c r="C4919" t="s">
        <v>46</v>
      </c>
      <c r="D4919">
        <v>44581</v>
      </c>
      <c r="E4919">
        <v>44698</v>
      </c>
      <c r="H4919" t="s">
        <v>47</v>
      </c>
      <c r="I4919">
        <v>44581</v>
      </c>
      <c r="J4919">
        <v>2022</v>
      </c>
      <c r="K4919" t="s">
        <v>48</v>
      </c>
      <c r="L4919" t="s">
        <v>19900</v>
      </c>
      <c r="N4919" t="s">
        <v>19901</v>
      </c>
      <c r="O4919" t="s">
        <v>6095</v>
      </c>
      <c r="P4919" t="s">
        <v>121</v>
      </c>
      <c r="Q4919" t="s">
        <v>52</v>
      </c>
      <c r="R4919">
        <v>98584</v>
      </c>
      <c r="S4919" t="s">
        <v>19902</v>
      </c>
      <c r="T4919" t="s">
        <v>19902</v>
      </c>
      <c r="U4919" t="s">
        <v>19903</v>
      </c>
      <c r="V4919" t="s">
        <v>54</v>
      </c>
      <c r="W4919">
        <v>13</v>
      </c>
      <c r="X4919" t="s">
        <v>838</v>
      </c>
      <c r="Y4919">
        <v>4847</v>
      </c>
      <c r="Z4919" t="s">
        <v>121</v>
      </c>
      <c r="AA4919" t="s">
        <v>57</v>
      </c>
      <c r="AB4919">
        <v>110699</v>
      </c>
      <c r="AC4919" t="s">
        <v>146</v>
      </c>
      <c r="AD4919" t="s">
        <v>4690</v>
      </c>
      <c r="AE4919" t="s">
        <v>107</v>
      </c>
      <c r="AF4919" t="s">
        <v>107</v>
      </c>
      <c r="AI4919">
        <v>2</v>
      </c>
      <c r="AJ4919" t="s">
        <v>72</v>
      </c>
      <c r="AK4919" t="s">
        <v>4691</v>
      </c>
      <c r="AL4919">
        <v>44873</v>
      </c>
      <c r="AM4919" t="s">
        <v>4692</v>
      </c>
      <c r="AN4919" t="b">
        <v>1</v>
      </c>
      <c r="AO4919" t="b">
        <v>1</v>
      </c>
      <c r="AP4919" t="b">
        <v>1</v>
      </c>
      <c r="AQ4919" t="s">
        <v>60</v>
      </c>
      <c r="AR4919" t="s">
        <v>99</v>
      </c>
      <c r="BB4919" s="7" t="s">
        <v>4859</v>
      </c>
      <c r="BC4919" s="7" t="s">
        <v>4715</v>
      </c>
      <c r="BD4919" s="7" t="s">
        <v>52</v>
      </c>
      <c r="BE4919" s="7">
        <v>98109</v>
      </c>
      <c r="BF4919" s="7" t="s">
        <v>4860</v>
      </c>
      <c r="BG4919" s="7">
        <v>166610.28</v>
      </c>
      <c r="BH4919" s="7">
        <v>0</v>
      </c>
      <c r="BI4919">
        <v>167164.64000000001</v>
      </c>
      <c r="BJ4919">
        <v>0</v>
      </c>
      <c r="BK4919">
        <v>0</v>
      </c>
      <c r="BL4919">
        <v>0</v>
      </c>
      <c r="BM4919">
        <v>160.36000000000001</v>
      </c>
      <c r="BN4919">
        <v>55130.1</v>
      </c>
      <c r="BO4919" t="s">
        <v>19904</v>
      </c>
      <c r="BP4919">
        <v>30121</v>
      </c>
      <c r="BQ4919">
        <v>32349</v>
      </c>
      <c r="BR4919">
        <v>567481</v>
      </c>
      <c r="BS4919">
        <v>18727</v>
      </c>
      <c r="BT4919">
        <v>35</v>
      </c>
      <c r="BU4919" t="s">
        <v>4862</v>
      </c>
      <c r="BV4919" t="s">
        <v>4695</v>
      </c>
      <c r="BX4919">
        <v>44915.402337962965</v>
      </c>
    </row>
    <row r="4920" spans="1:76" x14ac:dyDescent="0.25">
      <c r="A4920" t="s">
        <v>19907</v>
      </c>
      <c r="B4920" t="s">
        <v>11950</v>
      </c>
      <c r="C4920" t="s">
        <v>46</v>
      </c>
      <c r="D4920">
        <v>44605</v>
      </c>
      <c r="E4920">
        <v>44698</v>
      </c>
      <c r="H4920" t="s">
        <v>47</v>
      </c>
      <c r="I4920">
        <v>44605</v>
      </c>
      <c r="J4920">
        <v>2022</v>
      </c>
      <c r="K4920" t="s">
        <v>48</v>
      </c>
      <c r="L4920" t="s">
        <v>11951</v>
      </c>
      <c r="N4920" t="s">
        <v>19908</v>
      </c>
      <c r="O4920" t="s">
        <v>4741</v>
      </c>
      <c r="P4920" t="s">
        <v>121</v>
      </c>
      <c r="Q4920" t="s">
        <v>52</v>
      </c>
      <c r="R4920">
        <v>98512</v>
      </c>
      <c r="S4920" t="s">
        <v>19909</v>
      </c>
      <c r="T4920" t="s">
        <v>19909</v>
      </c>
      <c r="U4920">
        <v>3607911367</v>
      </c>
      <c r="V4920" t="s">
        <v>54</v>
      </c>
      <c r="W4920">
        <v>13</v>
      </c>
      <c r="X4920" t="s">
        <v>838</v>
      </c>
      <c r="Y4920">
        <v>4847</v>
      </c>
      <c r="Z4920" t="s">
        <v>121</v>
      </c>
      <c r="AA4920" t="s">
        <v>57</v>
      </c>
      <c r="AB4920">
        <v>110699</v>
      </c>
      <c r="AC4920" t="s">
        <v>146</v>
      </c>
      <c r="AD4920" t="s">
        <v>4690</v>
      </c>
      <c r="AE4920" t="s">
        <v>107</v>
      </c>
      <c r="AF4920" t="s">
        <v>107</v>
      </c>
      <c r="AI4920">
        <v>1</v>
      </c>
      <c r="AJ4920" t="s">
        <v>72</v>
      </c>
      <c r="AK4920" t="s">
        <v>4691</v>
      </c>
      <c r="AL4920">
        <v>44873</v>
      </c>
      <c r="AM4920" t="s">
        <v>4692</v>
      </c>
      <c r="AN4920" t="b">
        <v>1</v>
      </c>
      <c r="AO4920" t="b">
        <v>1</v>
      </c>
      <c r="AP4920" t="b">
        <v>1</v>
      </c>
      <c r="AQ4920" t="s">
        <v>60</v>
      </c>
      <c r="AR4920" t="s">
        <v>99</v>
      </c>
      <c r="BB4920" s="7" t="s">
        <v>19908</v>
      </c>
      <c r="BC4920" s="7" t="s">
        <v>4741</v>
      </c>
      <c r="BD4920" s="7" t="s">
        <v>52</v>
      </c>
      <c r="BE4920" s="7">
        <v>98512</v>
      </c>
      <c r="BF4920" s="7">
        <v>3607911367</v>
      </c>
      <c r="BG4920" s="7">
        <v>26803.24</v>
      </c>
      <c r="BH4920" s="7">
        <v>0</v>
      </c>
      <c r="BI4920">
        <v>21286.47</v>
      </c>
      <c r="BJ4920">
        <v>0</v>
      </c>
      <c r="BK4920">
        <v>0</v>
      </c>
      <c r="BL4920">
        <v>0</v>
      </c>
      <c r="BM4920">
        <v>160.36000000000001</v>
      </c>
      <c r="BN4920">
        <v>0</v>
      </c>
      <c r="BO4920" t="s">
        <v>19910</v>
      </c>
      <c r="BP4920">
        <v>30213</v>
      </c>
      <c r="BQ4920">
        <v>32434</v>
      </c>
      <c r="BR4920">
        <v>567521</v>
      </c>
      <c r="BS4920">
        <v>18888</v>
      </c>
      <c r="BT4920">
        <v>35</v>
      </c>
      <c r="BU4920" t="s">
        <v>11956</v>
      </c>
      <c r="BV4920" t="s">
        <v>4695</v>
      </c>
      <c r="BX4920">
        <v>45203.692407407405</v>
      </c>
    </row>
    <row r="4921" spans="1:76" x14ac:dyDescent="0.25">
      <c r="A4921" t="s">
        <v>19911</v>
      </c>
      <c r="B4921" t="s">
        <v>13479</v>
      </c>
      <c r="C4921" t="s">
        <v>46</v>
      </c>
      <c r="D4921">
        <v>43468</v>
      </c>
      <c r="E4921">
        <v>44697</v>
      </c>
      <c r="H4921" t="s">
        <v>47</v>
      </c>
      <c r="I4921">
        <v>43468</v>
      </c>
      <c r="J4921">
        <v>2022</v>
      </c>
      <c r="K4921" t="s">
        <v>48</v>
      </c>
      <c r="L4921" t="s">
        <v>13480</v>
      </c>
      <c r="N4921" t="s">
        <v>13481</v>
      </c>
      <c r="O4921" t="s">
        <v>4916</v>
      </c>
      <c r="P4921" t="s">
        <v>115</v>
      </c>
      <c r="Q4921" t="s">
        <v>52</v>
      </c>
      <c r="R4921">
        <v>98404</v>
      </c>
      <c r="S4921" t="s">
        <v>13482</v>
      </c>
      <c r="T4921" t="s">
        <v>19912</v>
      </c>
      <c r="U4921" t="s">
        <v>13483</v>
      </c>
      <c r="V4921" t="s">
        <v>4783</v>
      </c>
      <c r="W4921">
        <v>25</v>
      </c>
      <c r="X4921" t="s">
        <v>4784</v>
      </c>
      <c r="Y4921">
        <v>3879</v>
      </c>
      <c r="Z4921" t="s">
        <v>115</v>
      </c>
      <c r="AA4921" t="s">
        <v>4785</v>
      </c>
      <c r="AB4921">
        <v>554326</v>
      </c>
      <c r="AC4921" t="s">
        <v>146</v>
      </c>
      <c r="AD4921" t="s">
        <v>4690</v>
      </c>
      <c r="AE4921" t="s">
        <v>107</v>
      </c>
      <c r="AF4921" t="s">
        <v>107</v>
      </c>
      <c r="AI4921">
        <v>5</v>
      </c>
      <c r="AJ4921" t="s">
        <v>72</v>
      </c>
      <c r="AK4921" t="s">
        <v>4691</v>
      </c>
      <c r="AL4921">
        <v>44873</v>
      </c>
      <c r="AM4921" t="s">
        <v>4692</v>
      </c>
      <c r="AN4921" t="b">
        <v>1</v>
      </c>
      <c r="AO4921" t="b">
        <v>1</v>
      </c>
      <c r="AP4921" t="b">
        <v>1</v>
      </c>
      <c r="AQ4921" t="s">
        <v>60</v>
      </c>
      <c r="AR4921" t="s">
        <v>61</v>
      </c>
      <c r="BB4921" s="7" t="s">
        <v>6072</v>
      </c>
      <c r="BC4921" s="7" t="s">
        <v>4715</v>
      </c>
      <c r="BD4921" s="7" t="s">
        <v>52</v>
      </c>
      <c r="BE4921" s="7">
        <v>98115</v>
      </c>
      <c r="BF4921" s="7" t="s">
        <v>4716</v>
      </c>
      <c r="BG4921" s="7">
        <v>41286.120000000003</v>
      </c>
      <c r="BH4921" s="7">
        <v>1041.3599999999999</v>
      </c>
      <c r="BI4921">
        <v>45520.05</v>
      </c>
      <c r="BJ4921">
        <v>-811.75</v>
      </c>
      <c r="BK4921">
        <v>0</v>
      </c>
      <c r="BL4921">
        <v>8152.49</v>
      </c>
      <c r="BM4921">
        <v>86.85</v>
      </c>
      <c r="BN4921">
        <v>0</v>
      </c>
      <c r="BO4921" t="s">
        <v>19913</v>
      </c>
      <c r="BP4921">
        <v>2501</v>
      </c>
      <c r="BQ4921">
        <v>32</v>
      </c>
      <c r="BR4921">
        <v>1089</v>
      </c>
      <c r="BS4921">
        <v>71</v>
      </c>
      <c r="BU4921" t="s">
        <v>4718</v>
      </c>
      <c r="BV4921" t="s">
        <v>4695</v>
      </c>
      <c r="BX4921">
        <v>45301.731099537035</v>
      </c>
    </row>
    <row r="4922" spans="1:76" x14ac:dyDescent="0.25">
      <c r="A4922" t="s">
        <v>19922</v>
      </c>
      <c r="B4922" t="s">
        <v>19923</v>
      </c>
      <c r="C4922" t="s">
        <v>46</v>
      </c>
      <c r="D4922">
        <v>44629</v>
      </c>
      <c r="E4922">
        <v>44697</v>
      </c>
      <c r="H4922" t="s">
        <v>47</v>
      </c>
      <c r="I4922">
        <v>44629</v>
      </c>
      <c r="J4922">
        <v>2022</v>
      </c>
      <c r="K4922" t="s">
        <v>48</v>
      </c>
      <c r="L4922" t="s">
        <v>19924</v>
      </c>
      <c r="N4922" t="s">
        <v>19925</v>
      </c>
      <c r="O4922" t="s">
        <v>5071</v>
      </c>
      <c r="P4922" t="s">
        <v>111</v>
      </c>
      <c r="Q4922" t="s">
        <v>52</v>
      </c>
      <c r="R4922" t="s">
        <v>19926</v>
      </c>
      <c r="S4922" t="s">
        <v>19927</v>
      </c>
      <c r="T4922" t="s">
        <v>19928</v>
      </c>
      <c r="U4922" t="s">
        <v>19929</v>
      </c>
      <c r="V4922" t="s">
        <v>6576</v>
      </c>
      <c r="W4922">
        <v>27</v>
      </c>
      <c r="X4922" t="s">
        <v>4824</v>
      </c>
      <c r="Y4922">
        <v>3539</v>
      </c>
      <c r="Z4922" t="s">
        <v>111</v>
      </c>
      <c r="AA4922" t="s">
        <v>4785</v>
      </c>
      <c r="AB4922">
        <v>186580</v>
      </c>
      <c r="AC4922" t="s">
        <v>146</v>
      </c>
      <c r="AD4922" t="s">
        <v>4690</v>
      </c>
      <c r="AE4922" t="s">
        <v>107</v>
      </c>
      <c r="AF4922" t="s">
        <v>107</v>
      </c>
      <c r="AJ4922" t="s">
        <v>72</v>
      </c>
      <c r="AK4922" t="s">
        <v>4691</v>
      </c>
      <c r="AL4922">
        <v>44873</v>
      </c>
      <c r="AM4922" t="s">
        <v>4692</v>
      </c>
      <c r="AN4922" t="b">
        <v>1</v>
      </c>
      <c r="AO4922" t="b">
        <v>1</v>
      </c>
      <c r="AP4922" t="b">
        <v>1</v>
      </c>
      <c r="AQ4922" t="s">
        <v>60</v>
      </c>
      <c r="AR4922" t="s">
        <v>61</v>
      </c>
      <c r="BB4922" s="7" t="s">
        <v>19930</v>
      </c>
      <c r="BC4922" s="7" t="s">
        <v>5175</v>
      </c>
      <c r="BD4922" s="7" t="s">
        <v>52</v>
      </c>
      <c r="BE4922" s="7">
        <v>98310</v>
      </c>
      <c r="BF4922" s="7" t="s">
        <v>19929</v>
      </c>
      <c r="BG4922" s="7">
        <v>55684.95</v>
      </c>
      <c r="BH4922" s="7">
        <v>404</v>
      </c>
      <c r="BI4922">
        <v>53810.96</v>
      </c>
      <c r="BJ4922">
        <v>0</v>
      </c>
      <c r="BK4922">
        <v>0</v>
      </c>
      <c r="BL4922">
        <v>0</v>
      </c>
      <c r="BM4922">
        <v>115.8</v>
      </c>
      <c r="BN4922">
        <v>0</v>
      </c>
      <c r="BO4922" t="s">
        <v>19931</v>
      </c>
      <c r="BP4922">
        <v>30384</v>
      </c>
      <c r="BQ4922">
        <v>32190</v>
      </c>
      <c r="BR4922">
        <v>567652</v>
      </c>
      <c r="BS4922">
        <v>18871</v>
      </c>
      <c r="BU4922" t="s">
        <v>19932</v>
      </c>
      <c r="BV4922" t="s">
        <v>4695</v>
      </c>
      <c r="BX4922">
        <v>44967.422013888892</v>
      </c>
    </row>
    <row r="4923" spans="1:76" x14ac:dyDescent="0.25">
      <c r="A4923" t="s">
        <v>19937</v>
      </c>
      <c r="B4923" t="s">
        <v>19938</v>
      </c>
      <c r="C4923" t="s">
        <v>46</v>
      </c>
      <c r="D4923">
        <v>44670</v>
      </c>
      <c r="E4923">
        <v>44697</v>
      </c>
      <c r="H4923" t="s">
        <v>47</v>
      </c>
      <c r="I4923">
        <v>44670</v>
      </c>
      <c r="J4923">
        <v>2022</v>
      </c>
      <c r="K4923" t="s">
        <v>48</v>
      </c>
      <c r="L4923" t="s">
        <v>19939</v>
      </c>
      <c r="N4923" t="s">
        <v>19940</v>
      </c>
      <c r="O4923" t="s">
        <v>6761</v>
      </c>
      <c r="P4923" t="s">
        <v>462</v>
      </c>
      <c r="Q4923" t="s">
        <v>52</v>
      </c>
      <c r="R4923">
        <v>99362</v>
      </c>
      <c r="S4923" t="s">
        <v>19941</v>
      </c>
      <c r="T4923" t="s">
        <v>19941</v>
      </c>
      <c r="U4923">
        <v>5037193795</v>
      </c>
      <c r="V4923" t="s">
        <v>4807</v>
      </c>
      <c r="W4923">
        <v>23</v>
      </c>
      <c r="X4923" t="s">
        <v>12122</v>
      </c>
      <c r="Y4923">
        <v>4302</v>
      </c>
      <c r="Z4923" t="s">
        <v>462</v>
      </c>
      <c r="AA4923" t="s">
        <v>4785</v>
      </c>
      <c r="AB4923">
        <v>37325</v>
      </c>
      <c r="AC4923" t="s">
        <v>146</v>
      </c>
      <c r="AD4923" t="s">
        <v>4690</v>
      </c>
      <c r="AE4923" t="s">
        <v>107</v>
      </c>
      <c r="AF4923" t="s">
        <v>107</v>
      </c>
      <c r="AI4923">
        <v>3</v>
      </c>
      <c r="AJ4923" t="s">
        <v>72</v>
      </c>
      <c r="AK4923" t="s">
        <v>4691</v>
      </c>
      <c r="AL4923">
        <v>44873</v>
      </c>
      <c r="AM4923" t="s">
        <v>4692</v>
      </c>
      <c r="AN4923" t="b">
        <v>1</v>
      </c>
      <c r="AO4923" t="b">
        <v>1</v>
      </c>
      <c r="AP4923" t="b">
        <v>0</v>
      </c>
      <c r="AQ4923" t="s">
        <v>177</v>
      </c>
      <c r="BB4923" s="7" t="s">
        <v>19940</v>
      </c>
      <c r="BC4923" s="7" t="s">
        <v>6761</v>
      </c>
      <c r="BD4923" s="7" t="s">
        <v>52</v>
      </c>
      <c r="BE4923" s="7">
        <v>99362</v>
      </c>
      <c r="BF4923" s="7">
        <v>5037193795</v>
      </c>
      <c r="BG4923" s="7">
        <v>2875</v>
      </c>
      <c r="BH4923" s="7">
        <v>0</v>
      </c>
      <c r="BI4923">
        <v>1799.11</v>
      </c>
      <c r="BJ4923">
        <v>0</v>
      </c>
      <c r="BK4923">
        <v>0</v>
      </c>
      <c r="BL4923">
        <v>0</v>
      </c>
      <c r="BO4923" t="s">
        <v>19942</v>
      </c>
      <c r="BP4923">
        <v>30681</v>
      </c>
      <c r="BQ4923">
        <v>31212</v>
      </c>
      <c r="BR4923">
        <v>567877</v>
      </c>
      <c r="BS4923">
        <v>19174</v>
      </c>
      <c r="BU4923" t="s">
        <v>19943</v>
      </c>
      <c r="BV4923" t="s">
        <v>4695</v>
      </c>
      <c r="BX4923">
        <v>44796.660844907405</v>
      </c>
    </row>
    <row r="4924" spans="1:76" x14ac:dyDescent="0.25">
      <c r="A4924" t="s">
        <v>19944</v>
      </c>
      <c r="B4924" t="s">
        <v>18902</v>
      </c>
      <c r="C4924" t="s">
        <v>46</v>
      </c>
      <c r="D4924">
        <v>44683</v>
      </c>
      <c r="E4924">
        <v>44697</v>
      </c>
      <c r="I4924">
        <v>44683</v>
      </c>
      <c r="J4924">
        <v>2022</v>
      </c>
      <c r="K4924" t="s">
        <v>48</v>
      </c>
      <c r="L4924" t="s">
        <v>19945</v>
      </c>
      <c r="N4924" t="s">
        <v>19946</v>
      </c>
      <c r="O4924" t="s">
        <v>12806</v>
      </c>
      <c r="P4924" t="s">
        <v>737</v>
      </c>
      <c r="Q4924" t="s">
        <v>52</v>
      </c>
      <c r="R4924">
        <v>98563</v>
      </c>
      <c r="S4924" t="s">
        <v>19947</v>
      </c>
      <c r="T4924" t="s">
        <v>19948</v>
      </c>
      <c r="U4924" t="s">
        <v>19949</v>
      </c>
      <c r="V4924" t="s">
        <v>5571</v>
      </c>
      <c r="W4924">
        <v>28</v>
      </c>
      <c r="X4924" t="s">
        <v>6884</v>
      </c>
      <c r="Y4924">
        <v>3369</v>
      </c>
      <c r="Z4924" t="s">
        <v>737</v>
      </c>
      <c r="AA4924" t="s">
        <v>4785</v>
      </c>
      <c r="AB4924">
        <v>49356</v>
      </c>
      <c r="AC4924" t="s">
        <v>146</v>
      </c>
      <c r="AD4924" t="s">
        <v>4690</v>
      </c>
      <c r="AE4924" t="s">
        <v>107</v>
      </c>
      <c r="AF4924" t="s">
        <v>107</v>
      </c>
      <c r="AJ4924" t="s">
        <v>72</v>
      </c>
      <c r="AK4924" t="s">
        <v>4691</v>
      </c>
      <c r="AL4924">
        <v>44873</v>
      </c>
      <c r="AM4924" t="s">
        <v>4878</v>
      </c>
      <c r="AN4924" t="b">
        <v>1</v>
      </c>
      <c r="AO4924" t="b">
        <v>1</v>
      </c>
      <c r="AP4924" t="b">
        <v>1</v>
      </c>
      <c r="AQ4924" t="s">
        <v>60</v>
      </c>
      <c r="AR4924" t="s">
        <v>61</v>
      </c>
      <c r="BB4924" s="7" t="s">
        <v>19946</v>
      </c>
      <c r="BC4924" s="7" t="s">
        <v>12806</v>
      </c>
      <c r="BD4924" s="7" t="s">
        <v>52</v>
      </c>
      <c r="BE4924" s="7">
        <v>98563</v>
      </c>
      <c r="BF4924" s="7" t="s">
        <v>19949</v>
      </c>
      <c r="BO4924" t="s">
        <v>19950</v>
      </c>
      <c r="BP4924">
        <v>30758</v>
      </c>
      <c r="BQ4924">
        <v>62</v>
      </c>
      <c r="BR4924">
        <v>567927</v>
      </c>
      <c r="BU4924" t="s">
        <v>19951</v>
      </c>
      <c r="BV4924" t="s">
        <v>4695</v>
      </c>
      <c r="BX4924">
        <v>44994.440046296295</v>
      </c>
    </row>
    <row r="4925" spans="1:76" x14ac:dyDescent="0.25">
      <c r="A4925" t="s">
        <v>19952</v>
      </c>
      <c r="B4925" t="s">
        <v>7673</v>
      </c>
      <c r="C4925" t="s">
        <v>46</v>
      </c>
      <c r="D4925">
        <v>44656</v>
      </c>
      <c r="E4925">
        <v>44699</v>
      </c>
      <c r="I4925">
        <v>44656</v>
      </c>
      <c r="J4925">
        <v>2022</v>
      </c>
      <c r="K4925" t="s">
        <v>48</v>
      </c>
      <c r="L4925" t="s">
        <v>7674</v>
      </c>
      <c r="N4925" t="s">
        <v>19953</v>
      </c>
      <c r="O4925" t="s">
        <v>5989</v>
      </c>
      <c r="P4925" t="s">
        <v>632</v>
      </c>
      <c r="Q4925" t="s">
        <v>52</v>
      </c>
      <c r="R4925">
        <v>98277</v>
      </c>
      <c r="S4925" t="s">
        <v>7677</v>
      </c>
      <c r="T4925" t="s">
        <v>7677</v>
      </c>
      <c r="U4925" t="s">
        <v>16452</v>
      </c>
      <c r="V4925" t="s">
        <v>5424</v>
      </c>
      <c r="W4925">
        <v>22</v>
      </c>
      <c r="X4925" t="s">
        <v>4808</v>
      </c>
      <c r="Y4925">
        <v>3424</v>
      </c>
      <c r="Z4925" t="s">
        <v>632</v>
      </c>
      <c r="AA4925" t="s">
        <v>4785</v>
      </c>
      <c r="AB4925">
        <v>61729</v>
      </c>
      <c r="AC4925" t="s">
        <v>146</v>
      </c>
      <c r="AD4925" t="s">
        <v>4690</v>
      </c>
      <c r="AE4925" t="s">
        <v>107</v>
      </c>
      <c r="AF4925" t="s">
        <v>107</v>
      </c>
      <c r="AJ4925" t="s">
        <v>72</v>
      </c>
      <c r="AK4925" t="s">
        <v>4691</v>
      </c>
      <c r="AL4925">
        <v>44873</v>
      </c>
      <c r="AM4925" t="s">
        <v>4878</v>
      </c>
      <c r="AN4925" t="b">
        <v>1</v>
      </c>
      <c r="AO4925" t="b">
        <v>1</v>
      </c>
      <c r="AP4925" t="b">
        <v>1</v>
      </c>
      <c r="AQ4925" t="s">
        <v>60</v>
      </c>
      <c r="AR4925" t="s">
        <v>61</v>
      </c>
      <c r="BB4925" s="7" t="s">
        <v>19953</v>
      </c>
      <c r="BC4925" s="7" t="s">
        <v>5989</v>
      </c>
      <c r="BD4925" s="7" t="s">
        <v>52</v>
      </c>
      <c r="BE4925" s="7">
        <v>98277</v>
      </c>
      <c r="BF4925" s="7" t="s">
        <v>16452</v>
      </c>
      <c r="BO4925" t="s">
        <v>19954</v>
      </c>
      <c r="BP4925">
        <v>30576</v>
      </c>
      <c r="BQ4925">
        <v>854</v>
      </c>
      <c r="BR4925">
        <v>567785</v>
      </c>
      <c r="BU4925" t="s">
        <v>19955</v>
      </c>
      <c r="BV4925" t="s">
        <v>4695</v>
      </c>
      <c r="BX4925">
        <v>44996.480486111112</v>
      </c>
    </row>
    <row r="4926" spans="1:76" x14ac:dyDescent="0.25">
      <c r="A4926" t="s">
        <v>19956</v>
      </c>
      <c r="B4926" t="s">
        <v>5770</v>
      </c>
      <c r="C4926" t="s">
        <v>46</v>
      </c>
      <c r="D4926">
        <v>44622</v>
      </c>
      <c r="E4926">
        <v>44701</v>
      </c>
      <c r="I4926">
        <v>44622</v>
      </c>
      <c r="J4926">
        <v>2022</v>
      </c>
      <c r="K4926" t="s">
        <v>48</v>
      </c>
      <c r="L4926" t="s">
        <v>19957</v>
      </c>
      <c r="N4926" t="s">
        <v>19958</v>
      </c>
      <c r="O4926" t="s">
        <v>6095</v>
      </c>
      <c r="P4926" t="s">
        <v>121</v>
      </c>
      <c r="Q4926" t="s">
        <v>11479</v>
      </c>
      <c r="R4926">
        <v>98584</v>
      </c>
      <c r="S4926" t="s">
        <v>19959</v>
      </c>
      <c r="T4926" t="s">
        <v>5773</v>
      </c>
      <c r="U4926">
        <v>3607910711</v>
      </c>
      <c r="V4926" t="s">
        <v>5424</v>
      </c>
      <c r="W4926">
        <v>22</v>
      </c>
      <c r="X4926" t="s">
        <v>5754</v>
      </c>
      <c r="Y4926">
        <v>3699</v>
      </c>
      <c r="Z4926" t="s">
        <v>121</v>
      </c>
      <c r="AA4926" t="s">
        <v>4785</v>
      </c>
      <c r="AB4926">
        <v>43942</v>
      </c>
      <c r="AC4926" t="s">
        <v>146</v>
      </c>
      <c r="AD4926" t="s">
        <v>4690</v>
      </c>
      <c r="AE4926" t="s">
        <v>107</v>
      </c>
      <c r="AF4926" t="s">
        <v>107</v>
      </c>
      <c r="AJ4926" t="s">
        <v>72</v>
      </c>
      <c r="AK4926" t="s">
        <v>4691</v>
      </c>
      <c r="AL4926">
        <v>44873</v>
      </c>
      <c r="AM4926" t="s">
        <v>4878</v>
      </c>
      <c r="AN4926" t="b">
        <v>1</v>
      </c>
      <c r="AO4926" t="b">
        <v>1</v>
      </c>
      <c r="AP4926" t="b">
        <v>1</v>
      </c>
      <c r="AQ4926" t="s">
        <v>60</v>
      </c>
      <c r="AR4926" t="s">
        <v>99</v>
      </c>
      <c r="BB4926" s="7" t="s">
        <v>19960</v>
      </c>
      <c r="BC4926" s="7" t="s">
        <v>14819</v>
      </c>
      <c r="BD4926" s="7" t="s">
        <v>5990</v>
      </c>
      <c r="BE4926" s="7">
        <v>98589</v>
      </c>
      <c r="BF4926" s="7">
        <v>3604467874</v>
      </c>
      <c r="BO4926" t="s">
        <v>19961</v>
      </c>
      <c r="BP4926">
        <v>30373</v>
      </c>
      <c r="BQ4926">
        <v>653</v>
      </c>
      <c r="BR4926">
        <v>567626</v>
      </c>
      <c r="BU4926" t="s">
        <v>19962</v>
      </c>
      <c r="BV4926" t="s">
        <v>4695</v>
      </c>
      <c r="BX4926">
        <v>45001.504594907405</v>
      </c>
    </row>
    <row r="4927" spans="1:76" x14ac:dyDescent="0.25">
      <c r="A4927" t="s">
        <v>19963</v>
      </c>
      <c r="B4927" t="s">
        <v>3348</v>
      </c>
      <c r="C4927" t="s">
        <v>46</v>
      </c>
      <c r="D4927">
        <v>44613</v>
      </c>
      <c r="E4927">
        <v>44699</v>
      </c>
      <c r="H4927" t="s">
        <v>47</v>
      </c>
      <c r="I4927">
        <v>44613</v>
      </c>
      <c r="J4927">
        <v>2022</v>
      </c>
      <c r="K4927" t="s">
        <v>48</v>
      </c>
      <c r="L4927" t="s">
        <v>5940</v>
      </c>
      <c r="N4927" t="s">
        <v>19964</v>
      </c>
      <c r="O4927" t="s">
        <v>5942</v>
      </c>
      <c r="P4927" t="s">
        <v>199</v>
      </c>
      <c r="Q4927" t="s">
        <v>52</v>
      </c>
      <c r="R4927">
        <v>98267</v>
      </c>
      <c r="S4927" t="s">
        <v>19965</v>
      </c>
      <c r="T4927" t="s">
        <v>19965</v>
      </c>
      <c r="U4927">
        <v>3604451135</v>
      </c>
      <c r="V4927" t="s">
        <v>54</v>
      </c>
      <c r="W4927">
        <v>13</v>
      </c>
      <c r="X4927" t="s">
        <v>201</v>
      </c>
      <c r="Y4927">
        <v>4856</v>
      </c>
      <c r="Z4927" t="s">
        <v>199</v>
      </c>
      <c r="AA4927" t="s">
        <v>57</v>
      </c>
      <c r="AB4927">
        <v>104490</v>
      </c>
      <c r="AC4927" t="s">
        <v>146</v>
      </c>
      <c r="AD4927" t="s">
        <v>4690</v>
      </c>
      <c r="AE4927" t="s">
        <v>107</v>
      </c>
      <c r="AF4927" t="s">
        <v>107</v>
      </c>
      <c r="AI4927">
        <v>1</v>
      </c>
      <c r="AJ4927" t="s">
        <v>72</v>
      </c>
      <c r="AK4927" t="s">
        <v>4691</v>
      </c>
      <c r="AL4927">
        <v>44873</v>
      </c>
      <c r="AM4927" t="s">
        <v>4692</v>
      </c>
      <c r="AN4927" t="b">
        <v>1</v>
      </c>
      <c r="AO4927" t="b">
        <v>1</v>
      </c>
      <c r="AP4927" t="b">
        <v>0</v>
      </c>
      <c r="AQ4927" t="s">
        <v>177</v>
      </c>
      <c r="BB4927" s="7" t="s">
        <v>4714</v>
      </c>
      <c r="BC4927" s="7" t="s">
        <v>4715</v>
      </c>
      <c r="BD4927" s="7" t="s">
        <v>52</v>
      </c>
      <c r="BE4927" s="7">
        <v>98115</v>
      </c>
      <c r="BF4927" s="7">
        <v>2063358815</v>
      </c>
      <c r="BG4927" s="7">
        <v>1309.49</v>
      </c>
      <c r="BH4927" s="7">
        <v>3815.82</v>
      </c>
      <c r="BI4927">
        <v>3344.38</v>
      </c>
      <c r="BJ4927">
        <v>0</v>
      </c>
      <c r="BK4927">
        <v>0</v>
      </c>
      <c r="BL4927">
        <v>0</v>
      </c>
      <c r="BM4927">
        <v>73.510000000000005</v>
      </c>
      <c r="BN4927">
        <v>0</v>
      </c>
      <c r="BO4927" t="s">
        <v>19966</v>
      </c>
      <c r="BP4927">
        <v>30323</v>
      </c>
      <c r="BQ4927">
        <v>29921</v>
      </c>
      <c r="BR4927">
        <v>567585</v>
      </c>
      <c r="BS4927">
        <v>18803</v>
      </c>
      <c r="BT4927">
        <v>39</v>
      </c>
      <c r="BU4927" t="s">
        <v>4718</v>
      </c>
      <c r="BV4927" t="s">
        <v>4695</v>
      </c>
      <c r="BX4927">
        <v>44929.471145833333</v>
      </c>
    </row>
    <row r="4928" spans="1:76" x14ac:dyDescent="0.25">
      <c r="A4928" t="s">
        <v>19967</v>
      </c>
      <c r="B4928" t="s">
        <v>16985</v>
      </c>
      <c r="C4928" t="s">
        <v>46</v>
      </c>
      <c r="D4928">
        <v>44702</v>
      </c>
      <c r="E4928">
        <v>44698</v>
      </c>
      <c r="I4928">
        <v>44702</v>
      </c>
      <c r="J4928">
        <v>2022</v>
      </c>
      <c r="K4928" t="s">
        <v>48</v>
      </c>
      <c r="L4928" t="s">
        <v>16986</v>
      </c>
      <c r="N4928" t="s">
        <v>16987</v>
      </c>
      <c r="O4928" t="s">
        <v>4741</v>
      </c>
      <c r="P4928" t="s">
        <v>155</v>
      </c>
      <c r="Q4928" t="s">
        <v>52</v>
      </c>
      <c r="R4928">
        <v>98506</v>
      </c>
      <c r="S4928" t="s">
        <v>19968</v>
      </c>
      <c r="T4928" t="s">
        <v>19968</v>
      </c>
      <c r="U4928">
        <v>2062803443</v>
      </c>
      <c r="V4928" t="s">
        <v>54</v>
      </c>
      <c r="W4928">
        <v>13</v>
      </c>
      <c r="X4928" t="s">
        <v>157</v>
      </c>
      <c r="Y4928">
        <v>4821</v>
      </c>
      <c r="Z4928" t="s">
        <v>155</v>
      </c>
      <c r="AA4928" t="s">
        <v>57</v>
      </c>
      <c r="AB4928">
        <v>104420</v>
      </c>
      <c r="AC4928" t="s">
        <v>146</v>
      </c>
      <c r="AD4928" t="s">
        <v>4690</v>
      </c>
      <c r="AE4928" t="s">
        <v>107</v>
      </c>
      <c r="AF4928" t="s">
        <v>107</v>
      </c>
      <c r="AI4928">
        <v>2</v>
      </c>
      <c r="AJ4928" t="s">
        <v>72</v>
      </c>
      <c r="AK4928" t="s">
        <v>4691</v>
      </c>
      <c r="AL4928">
        <v>44873</v>
      </c>
      <c r="AM4928" t="s">
        <v>4878</v>
      </c>
      <c r="AN4928" t="b">
        <v>1</v>
      </c>
      <c r="AO4928" t="b">
        <v>1</v>
      </c>
      <c r="AP4928" t="b">
        <v>0</v>
      </c>
      <c r="AQ4928" t="s">
        <v>177</v>
      </c>
      <c r="BB4928" s="7" t="s">
        <v>16987</v>
      </c>
      <c r="BC4928" s="7" t="s">
        <v>4741</v>
      </c>
      <c r="BD4928" s="7" t="s">
        <v>52</v>
      </c>
      <c r="BE4928" s="7">
        <v>98506</v>
      </c>
      <c r="BF4928" s="7">
        <v>2062803443</v>
      </c>
      <c r="BO4928" t="s">
        <v>19969</v>
      </c>
      <c r="BP4928">
        <v>30938</v>
      </c>
      <c r="BQ4928">
        <v>30048</v>
      </c>
      <c r="BR4928">
        <v>576722</v>
      </c>
      <c r="BT4928">
        <v>22</v>
      </c>
      <c r="BU4928" t="s">
        <v>16986</v>
      </c>
      <c r="BV4928" t="s">
        <v>4695</v>
      </c>
      <c r="BX4928">
        <v>44796.642314814817</v>
      </c>
    </row>
    <row r="4929" spans="1:76" x14ac:dyDescent="0.25">
      <c r="A4929" t="s">
        <v>19970</v>
      </c>
      <c r="B4929" t="s">
        <v>19971</v>
      </c>
      <c r="C4929" t="s">
        <v>46</v>
      </c>
      <c r="D4929">
        <v>44711</v>
      </c>
      <c r="E4929">
        <v>44701</v>
      </c>
      <c r="H4929" t="s">
        <v>47</v>
      </c>
      <c r="I4929">
        <v>44711</v>
      </c>
      <c r="J4929">
        <v>2022</v>
      </c>
      <c r="K4929" t="s">
        <v>48</v>
      </c>
      <c r="L4929" t="s">
        <v>19972</v>
      </c>
      <c r="N4929" t="s">
        <v>19973</v>
      </c>
      <c r="O4929" t="s">
        <v>4916</v>
      </c>
      <c r="P4929" t="s">
        <v>115</v>
      </c>
      <c r="Q4929" t="s">
        <v>11479</v>
      </c>
      <c r="R4929">
        <v>98408</v>
      </c>
      <c r="S4929" t="s">
        <v>19974</v>
      </c>
      <c r="T4929" t="s">
        <v>19974</v>
      </c>
      <c r="U4929">
        <v>2535070735</v>
      </c>
      <c r="V4929" t="s">
        <v>54</v>
      </c>
      <c r="W4929">
        <v>13</v>
      </c>
      <c r="X4929" t="s">
        <v>237</v>
      </c>
      <c r="Y4929">
        <v>4835</v>
      </c>
      <c r="Z4929" t="s">
        <v>115</v>
      </c>
      <c r="AA4929" t="s">
        <v>57</v>
      </c>
      <c r="AB4929">
        <v>81052</v>
      </c>
      <c r="AC4929" t="s">
        <v>146</v>
      </c>
      <c r="AD4929" t="s">
        <v>4690</v>
      </c>
      <c r="AE4929" t="s">
        <v>107</v>
      </c>
      <c r="AF4929" t="s">
        <v>107</v>
      </c>
      <c r="AI4929">
        <v>2</v>
      </c>
      <c r="AJ4929" t="s">
        <v>72</v>
      </c>
      <c r="AK4929" t="s">
        <v>4691</v>
      </c>
      <c r="AL4929">
        <v>44873</v>
      </c>
      <c r="AM4929" t="s">
        <v>4692</v>
      </c>
      <c r="AN4929" t="b">
        <v>1</v>
      </c>
      <c r="AO4929" t="b">
        <v>1</v>
      </c>
      <c r="AP4929" t="b">
        <v>0</v>
      </c>
      <c r="AQ4929" t="s">
        <v>177</v>
      </c>
      <c r="BB4929" s="7" t="s">
        <v>19975</v>
      </c>
      <c r="BC4929" s="7" t="s">
        <v>4916</v>
      </c>
      <c r="BD4929" s="7" t="s">
        <v>11479</v>
      </c>
      <c r="BE4929" s="7">
        <v>98404</v>
      </c>
      <c r="BF4929" s="7">
        <v>2532096028</v>
      </c>
      <c r="BG4929" s="7">
        <v>1996.3</v>
      </c>
      <c r="BH4929" s="7">
        <v>0</v>
      </c>
      <c r="BI4929">
        <v>1391.99</v>
      </c>
      <c r="BJ4929">
        <v>0</v>
      </c>
      <c r="BK4929">
        <v>0</v>
      </c>
      <c r="BL4929">
        <v>0</v>
      </c>
      <c r="BO4929" t="s">
        <v>19976</v>
      </c>
      <c r="BP4929">
        <v>31069</v>
      </c>
      <c r="BQ4929">
        <v>35214</v>
      </c>
      <c r="BR4929">
        <v>664890</v>
      </c>
      <c r="BS4929">
        <v>19168</v>
      </c>
      <c r="BT4929">
        <v>29</v>
      </c>
      <c r="BU4929" t="s">
        <v>19977</v>
      </c>
      <c r="BV4929" t="s">
        <v>4695</v>
      </c>
      <c r="BX4929">
        <v>44796.642442129632</v>
      </c>
    </row>
    <row r="4930" spans="1:76" x14ac:dyDescent="0.25">
      <c r="A4930" t="s">
        <v>19978</v>
      </c>
      <c r="B4930" t="s">
        <v>19979</v>
      </c>
      <c r="C4930" t="s">
        <v>46</v>
      </c>
      <c r="D4930">
        <v>44699</v>
      </c>
      <c r="E4930">
        <v>44698</v>
      </c>
      <c r="H4930" t="s">
        <v>47</v>
      </c>
      <c r="I4930">
        <v>44699</v>
      </c>
      <c r="J4930">
        <v>2022</v>
      </c>
      <c r="K4930" t="s">
        <v>48</v>
      </c>
      <c r="L4930" t="s">
        <v>19980</v>
      </c>
      <c r="N4930" t="s">
        <v>19981</v>
      </c>
      <c r="O4930" t="s">
        <v>4715</v>
      </c>
      <c r="P4930" t="s">
        <v>68</v>
      </c>
      <c r="Q4930" t="s">
        <v>52</v>
      </c>
      <c r="R4930">
        <v>98103</v>
      </c>
      <c r="S4930" t="s">
        <v>19982</v>
      </c>
      <c r="T4930" t="s">
        <v>19983</v>
      </c>
      <c r="U4930">
        <v>2066788196</v>
      </c>
      <c r="V4930" t="s">
        <v>54</v>
      </c>
      <c r="W4930">
        <v>13</v>
      </c>
      <c r="X4930" t="s">
        <v>469</v>
      </c>
      <c r="Y4930">
        <v>4870</v>
      </c>
      <c r="Z4930" t="s">
        <v>68</v>
      </c>
      <c r="AA4930" t="s">
        <v>57</v>
      </c>
      <c r="AB4930">
        <v>102761</v>
      </c>
      <c r="AC4930" t="s">
        <v>146</v>
      </c>
      <c r="AD4930" t="s">
        <v>4690</v>
      </c>
      <c r="AE4930" t="s">
        <v>107</v>
      </c>
      <c r="AF4930" t="s">
        <v>107</v>
      </c>
      <c r="AI4930">
        <v>1</v>
      </c>
      <c r="AJ4930" t="s">
        <v>72</v>
      </c>
      <c r="AK4930" t="s">
        <v>4691</v>
      </c>
      <c r="AL4930">
        <v>44873</v>
      </c>
      <c r="AM4930" t="s">
        <v>4692</v>
      </c>
      <c r="AN4930" t="b">
        <v>1</v>
      </c>
      <c r="AO4930" t="b">
        <v>1</v>
      </c>
      <c r="AP4930" t="b">
        <v>1</v>
      </c>
      <c r="AQ4930" t="s">
        <v>60</v>
      </c>
      <c r="AR4930" t="s">
        <v>99</v>
      </c>
      <c r="BB4930" s="7" t="s">
        <v>19981</v>
      </c>
      <c r="BC4930" s="7" t="s">
        <v>4715</v>
      </c>
      <c r="BD4930" s="7" t="s">
        <v>52</v>
      </c>
      <c r="BE4930" s="7">
        <v>98103</v>
      </c>
      <c r="BF4930" s="7">
        <v>2063825552</v>
      </c>
      <c r="BG4930" s="7">
        <v>15132.38</v>
      </c>
      <c r="BH4930" s="7">
        <v>0</v>
      </c>
      <c r="BI4930">
        <v>14195.38</v>
      </c>
      <c r="BJ4930">
        <v>0</v>
      </c>
      <c r="BK4930">
        <v>0</v>
      </c>
      <c r="BL4930">
        <v>0</v>
      </c>
      <c r="BM4930">
        <v>73.510000000000005</v>
      </c>
      <c r="BN4930">
        <v>0</v>
      </c>
      <c r="BO4930" t="s">
        <v>19984</v>
      </c>
      <c r="BP4930">
        <v>30882</v>
      </c>
      <c r="BQ4930">
        <v>35117</v>
      </c>
      <c r="BR4930">
        <v>579708</v>
      </c>
      <c r="BS4930">
        <v>19161</v>
      </c>
      <c r="BT4930">
        <v>46</v>
      </c>
      <c r="BU4930" t="s">
        <v>12977</v>
      </c>
      <c r="BV4930" t="s">
        <v>4695</v>
      </c>
      <c r="BX4930">
        <v>44930.355381944442</v>
      </c>
    </row>
    <row r="4931" spans="1:76" x14ac:dyDescent="0.25">
      <c r="A4931" t="s">
        <v>19991</v>
      </c>
      <c r="B4931" t="s">
        <v>19992</v>
      </c>
      <c r="C4931" t="s">
        <v>46</v>
      </c>
      <c r="D4931">
        <v>44761</v>
      </c>
      <c r="E4931">
        <v>44754</v>
      </c>
      <c r="H4931" t="s">
        <v>47</v>
      </c>
      <c r="I4931">
        <v>44761</v>
      </c>
      <c r="J4931">
        <v>2022</v>
      </c>
      <c r="K4931" t="s">
        <v>48</v>
      </c>
      <c r="L4931" t="s">
        <v>19993</v>
      </c>
      <c r="N4931" t="s">
        <v>19994</v>
      </c>
      <c r="O4931" t="s">
        <v>5044</v>
      </c>
      <c r="P4931" t="s">
        <v>241</v>
      </c>
      <c r="Q4931" t="s">
        <v>52</v>
      </c>
      <c r="R4931">
        <v>98902</v>
      </c>
      <c r="S4931" t="s">
        <v>19995</v>
      </c>
      <c r="T4931" t="s">
        <v>19995</v>
      </c>
      <c r="U4931">
        <v>5098337672</v>
      </c>
      <c r="V4931" t="s">
        <v>90</v>
      </c>
      <c r="W4931">
        <v>12</v>
      </c>
      <c r="X4931" t="s">
        <v>1579</v>
      </c>
      <c r="Y4931">
        <v>4744</v>
      </c>
      <c r="Z4931" t="s">
        <v>241</v>
      </c>
      <c r="AA4931" t="s">
        <v>57</v>
      </c>
      <c r="AB4931">
        <v>55976</v>
      </c>
      <c r="AC4931" t="s">
        <v>146</v>
      </c>
      <c r="AD4931" t="s">
        <v>4690</v>
      </c>
      <c r="AE4931" t="s">
        <v>107</v>
      </c>
      <c r="AF4931" t="s">
        <v>107</v>
      </c>
      <c r="AJ4931" t="s">
        <v>72</v>
      </c>
      <c r="AK4931" t="s">
        <v>4691</v>
      </c>
      <c r="AL4931">
        <v>44873</v>
      </c>
      <c r="AM4931" t="s">
        <v>4692</v>
      </c>
      <c r="AN4931" t="b">
        <v>1</v>
      </c>
      <c r="AO4931" t="b">
        <v>1</v>
      </c>
      <c r="AP4931" t="b">
        <v>1</v>
      </c>
      <c r="AQ4931" t="s">
        <v>60</v>
      </c>
      <c r="AR4931" t="s">
        <v>99</v>
      </c>
      <c r="BB4931" s="7" t="s">
        <v>19994</v>
      </c>
      <c r="BC4931" s="7" t="s">
        <v>5044</v>
      </c>
      <c r="BD4931" s="7" t="s">
        <v>52</v>
      </c>
      <c r="BE4931" s="7">
        <v>98902</v>
      </c>
      <c r="BF4931" s="7">
        <v>5098337672</v>
      </c>
      <c r="BG4931" s="7">
        <v>4568.16</v>
      </c>
      <c r="BH4931" s="7">
        <v>0</v>
      </c>
      <c r="BI4931">
        <v>4465.51</v>
      </c>
      <c r="BJ4931">
        <v>0</v>
      </c>
      <c r="BK4931">
        <v>0</v>
      </c>
      <c r="BL4931">
        <v>0</v>
      </c>
      <c r="BO4931" t="s">
        <v>19996</v>
      </c>
      <c r="BP4931">
        <v>31266</v>
      </c>
      <c r="BQ4931">
        <v>35288</v>
      </c>
      <c r="BR4931">
        <v>688910</v>
      </c>
      <c r="BS4931">
        <v>19360</v>
      </c>
      <c r="BT4931">
        <v>15</v>
      </c>
      <c r="BU4931" t="s">
        <v>19993</v>
      </c>
      <c r="BV4931" t="s">
        <v>4695</v>
      </c>
      <c r="BX4931">
        <v>45152.616076388891</v>
      </c>
    </row>
    <row r="4932" spans="1:76" x14ac:dyDescent="0.25">
      <c r="A4932" t="s">
        <v>19997</v>
      </c>
      <c r="B4932" t="s">
        <v>19816</v>
      </c>
      <c r="C4932" t="s">
        <v>46</v>
      </c>
      <c r="D4932">
        <v>44768</v>
      </c>
      <c r="E4932">
        <v>44754</v>
      </c>
      <c r="I4932">
        <v>44768</v>
      </c>
      <c r="J4932">
        <v>2022</v>
      </c>
      <c r="K4932" t="s">
        <v>48</v>
      </c>
      <c r="L4932" t="s">
        <v>19817</v>
      </c>
      <c r="N4932" t="s">
        <v>19998</v>
      </c>
      <c r="O4932" t="s">
        <v>6811</v>
      </c>
      <c r="P4932" t="s">
        <v>115</v>
      </c>
      <c r="Q4932" t="s">
        <v>11479</v>
      </c>
      <c r="R4932">
        <v>98373</v>
      </c>
      <c r="S4932" t="s">
        <v>19999</v>
      </c>
      <c r="T4932" t="s">
        <v>20000</v>
      </c>
      <c r="U4932" t="s">
        <v>20001</v>
      </c>
      <c r="V4932" t="s">
        <v>4783</v>
      </c>
      <c r="W4932">
        <v>25</v>
      </c>
      <c r="X4932" t="s">
        <v>4784</v>
      </c>
      <c r="Y4932">
        <v>3879</v>
      </c>
      <c r="Z4932" t="s">
        <v>115</v>
      </c>
      <c r="AA4932" t="s">
        <v>4785</v>
      </c>
      <c r="AB4932">
        <v>554326</v>
      </c>
      <c r="AC4932" t="s">
        <v>146</v>
      </c>
      <c r="AD4932" t="s">
        <v>4690</v>
      </c>
      <c r="AE4932" t="s">
        <v>107</v>
      </c>
      <c r="AF4932" t="s">
        <v>107</v>
      </c>
      <c r="AI4932">
        <v>1</v>
      </c>
      <c r="AJ4932" t="s">
        <v>72</v>
      </c>
      <c r="AK4932" t="s">
        <v>4691</v>
      </c>
      <c r="AL4932">
        <v>44873</v>
      </c>
      <c r="AM4932" t="s">
        <v>4692</v>
      </c>
      <c r="AN4932" t="b">
        <v>1</v>
      </c>
      <c r="AO4932" t="b">
        <v>1</v>
      </c>
      <c r="AP4932" t="b">
        <v>0</v>
      </c>
      <c r="AQ4932" t="s">
        <v>177</v>
      </c>
      <c r="BB4932" s="7" t="s">
        <v>19998</v>
      </c>
      <c r="BC4932" s="7" t="s">
        <v>6811</v>
      </c>
      <c r="BD4932" s="7" t="s">
        <v>11479</v>
      </c>
      <c r="BE4932" s="7">
        <v>98373</v>
      </c>
      <c r="BF4932" s="7" t="s">
        <v>20001</v>
      </c>
      <c r="BO4932" t="s">
        <v>20002</v>
      </c>
      <c r="BP4932">
        <v>31264</v>
      </c>
      <c r="BQ4932">
        <v>35287</v>
      </c>
      <c r="BR4932">
        <v>688909</v>
      </c>
      <c r="BU4932" t="s">
        <v>19817</v>
      </c>
      <c r="BV4932" t="s">
        <v>4695</v>
      </c>
      <c r="BX4932">
        <v>44796.66070601852</v>
      </c>
    </row>
    <row r="4933" spans="1:76" x14ac:dyDescent="0.25">
      <c r="A4933" t="s">
        <v>20003</v>
      </c>
      <c r="B4933" t="s">
        <v>4277</v>
      </c>
      <c r="C4933" t="s">
        <v>46</v>
      </c>
      <c r="D4933">
        <v>44230</v>
      </c>
      <c r="E4933">
        <v>44698</v>
      </c>
      <c r="H4933" t="s">
        <v>47</v>
      </c>
      <c r="I4933">
        <v>44230</v>
      </c>
      <c r="J4933">
        <v>2022</v>
      </c>
      <c r="K4933" t="s">
        <v>48</v>
      </c>
      <c r="L4933" t="s">
        <v>15298</v>
      </c>
      <c r="N4933" t="s">
        <v>4278</v>
      </c>
      <c r="O4933" t="s">
        <v>137</v>
      </c>
      <c r="P4933" t="s">
        <v>68</v>
      </c>
      <c r="Q4933" t="s">
        <v>52</v>
      </c>
      <c r="R4933">
        <v>98027</v>
      </c>
      <c r="S4933" t="s">
        <v>1685</v>
      </c>
      <c r="T4933" t="s">
        <v>18755</v>
      </c>
      <c r="U4933" t="s">
        <v>4733</v>
      </c>
      <c r="V4933" t="s">
        <v>54</v>
      </c>
      <c r="W4933">
        <v>13</v>
      </c>
      <c r="X4933" t="s">
        <v>182</v>
      </c>
      <c r="Y4933">
        <v>4787</v>
      </c>
      <c r="Z4933" t="s">
        <v>68</v>
      </c>
      <c r="AA4933" t="s">
        <v>57</v>
      </c>
      <c r="AB4933">
        <v>104803</v>
      </c>
      <c r="AC4933" t="s">
        <v>146</v>
      </c>
      <c r="AD4933" t="s">
        <v>4690</v>
      </c>
      <c r="AE4933" t="s">
        <v>107</v>
      </c>
      <c r="AF4933" t="s">
        <v>107</v>
      </c>
      <c r="AI4933">
        <v>1</v>
      </c>
      <c r="AJ4933" t="s">
        <v>72</v>
      </c>
      <c r="AK4933" t="s">
        <v>4691</v>
      </c>
      <c r="AL4933">
        <v>44873</v>
      </c>
      <c r="AM4933" t="s">
        <v>4692</v>
      </c>
      <c r="AN4933" t="b">
        <v>1</v>
      </c>
      <c r="AO4933" t="b">
        <v>1</v>
      </c>
      <c r="AP4933" t="b">
        <v>1</v>
      </c>
      <c r="AQ4933" t="s">
        <v>60</v>
      </c>
      <c r="AR4933" t="s">
        <v>61</v>
      </c>
      <c r="BB4933" s="7" t="s">
        <v>4838</v>
      </c>
      <c r="BC4933" s="7" t="s">
        <v>101</v>
      </c>
      <c r="BD4933" s="7" t="s">
        <v>52</v>
      </c>
      <c r="BE4933" s="7">
        <v>98104</v>
      </c>
      <c r="BF4933" s="7" t="s">
        <v>4733</v>
      </c>
      <c r="BG4933" s="7">
        <v>142030.37</v>
      </c>
      <c r="BH4933" s="7">
        <v>16127.09</v>
      </c>
      <c r="BI4933">
        <v>154945.56</v>
      </c>
      <c r="BJ4933">
        <v>0</v>
      </c>
      <c r="BK4933">
        <v>0</v>
      </c>
      <c r="BL4933">
        <v>750</v>
      </c>
      <c r="BM4933">
        <v>131.41</v>
      </c>
      <c r="BN4933">
        <v>0</v>
      </c>
      <c r="BO4933" t="s">
        <v>20004</v>
      </c>
      <c r="BP4933">
        <v>26605</v>
      </c>
      <c r="BQ4933">
        <v>30263</v>
      </c>
      <c r="BR4933">
        <v>93188</v>
      </c>
      <c r="BS4933">
        <v>17157</v>
      </c>
      <c r="BT4933">
        <v>5</v>
      </c>
      <c r="BU4933" t="s">
        <v>5244</v>
      </c>
      <c r="BV4933" t="s">
        <v>4695</v>
      </c>
      <c r="BX4933">
        <v>45017.461655092593</v>
      </c>
    </row>
    <row r="4934" spans="1:76" x14ac:dyDescent="0.25">
      <c r="A4934" t="s">
        <v>20081</v>
      </c>
      <c r="B4934" t="s">
        <v>922</v>
      </c>
      <c r="C4934" t="s">
        <v>46</v>
      </c>
      <c r="D4934">
        <v>44703</v>
      </c>
      <c r="E4934">
        <v>44699</v>
      </c>
      <c r="H4934" t="s">
        <v>47</v>
      </c>
      <c r="I4934">
        <v>44703</v>
      </c>
      <c r="J4934">
        <v>2022</v>
      </c>
      <c r="K4934" t="s">
        <v>48</v>
      </c>
      <c r="L4934" t="s">
        <v>6809</v>
      </c>
      <c r="N4934" t="s">
        <v>6902</v>
      </c>
      <c r="O4934" t="s">
        <v>6811</v>
      </c>
      <c r="P4934" t="s">
        <v>115</v>
      </c>
      <c r="Q4934" t="s">
        <v>52</v>
      </c>
      <c r="R4934">
        <v>98371</v>
      </c>
      <c r="S4934" t="s">
        <v>6900</v>
      </c>
      <c r="T4934" t="s">
        <v>6812</v>
      </c>
      <c r="U4934">
        <v>2534466756</v>
      </c>
      <c r="V4934" t="s">
        <v>54</v>
      </c>
      <c r="W4934">
        <v>13</v>
      </c>
      <c r="X4934" t="s">
        <v>386</v>
      </c>
      <c r="Y4934">
        <v>4827</v>
      </c>
      <c r="Z4934" t="s">
        <v>115</v>
      </c>
      <c r="AA4934" t="s">
        <v>57</v>
      </c>
      <c r="AB4934">
        <v>96456</v>
      </c>
      <c r="AC4934" t="s">
        <v>146</v>
      </c>
      <c r="AD4934" t="s">
        <v>4690</v>
      </c>
      <c r="AE4934" t="s">
        <v>107</v>
      </c>
      <c r="AF4934" t="s">
        <v>107</v>
      </c>
      <c r="AI4934">
        <v>1</v>
      </c>
      <c r="AJ4934" t="s">
        <v>72</v>
      </c>
      <c r="AK4934" t="s">
        <v>4691</v>
      </c>
      <c r="AL4934">
        <v>44873</v>
      </c>
      <c r="AM4934" t="s">
        <v>4692</v>
      </c>
      <c r="AN4934" t="b">
        <v>1</v>
      </c>
      <c r="AO4934" t="b">
        <v>1</v>
      </c>
      <c r="AP4934" t="b">
        <v>1</v>
      </c>
      <c r="AQ4934" t="s">
        <v>60</v>
      </c>
      <c r="AR4934" t="s">
        <v>99</v>
      </c>
      <c r="BB4934" s="7" t="s">
        <v>6902</v>
      </c>
      <c r="BC4934" s="7" t="s">
        <v>6811</v>
      </c>
      <c r="BD4934" s="7" t="s">
        <v>52</v>
      </c>
      <c r="BE4934" s="7">
        <v>98371</v>
      </c>
      <c r="BF4934" s="7">
        <v>2534466756</v>
      </c>
      <c r="BG4934" s="7">
        <v>3680.12</v>
      </c>
      <c r="BH4934" s="7">
        <v>2000</v>
      </c>
      <c r="BI4934">
        <v>5680.12</v>
      </c>
      <c r="BJ4934">
        <v>0</v>
      </c>
      <c r="BK4934">
        <v>0</v>
      </c>
      <c r="BL4934">
        <v>0</v>
      </c>
      <c r="BM4934">
        <v>131.41</v>
      </c>
      <c r="BN4934">
        <v>0</v>
      </c>
      <c r="BO4934" t="s">
        <v>20082</v>
      </c>
      <c r="BP4934">
        <v>30831</v>
      </c>
      <c r="BQ4934">
        <v>6</v>
      </c>
      <c r="BR4934">
        <v>595618</v>
      </c>
      <c r="BS4934">
        <v>19252</v>
      </c>
      <c r="BT4934">
        <v>25</v>
      </c>
      <c r="BU4934" t="s">
        <v>6904</v>
      </c>
      <c r="BV4934" t="s">
        <v>4695</v>
      </c>
      <c r="BX4934">
        <v>45644.837939814817</v>
      </c>
    </row>
    <row r="4935" spans="1:76" x14ac:dyDescent="0.25">
      <c r="A4935" t="s">
        <v>20117</v>
      </c>
      <c r="B4935" t="s">
        <v>20118</v>
      </c>
      <c r="C4935" t="s">
        <v>46</v>
      </c>
      <c r="D4935">
        <v>44659</v>
      </c>
      <c r="E4935">
        <v>44699</v>
      </c>
      <c r="H4935" t="s">
        <v>47</v>
      </c>
      <c r="I4935">
        <v>44659</v>
      </c>
      <c r="J4935">
        <v>2022</v>
      </c>
      <c r="K4935" t="s">
        <v>48</v>
      </c>
      <c r="L4935" t="s">
        <v>20119</v>
      </c>
      <c r="N4935" t="s">
        <v>20120</v>
      </c>
      <c r="O4935" t="s">
        <v>6761</v>
      </c>
      <c r="P4935" t="s">
        <v>462</v>
      </c>
      <c r="Q4935" t="s">
        <v>52</v>
      </c>
      <c r="R4935">
        <v>99362</v>
      </c>
      <c r="S4935" t="s">
        <v>20121</v>
      </c>
      <c r="T4935" t="s">
        <v>20122</v>
      </c>
      <c r="U4935" t="s">
        <v>20123</v>
      </c>
      <c r="V4935" t="s">
        <v>5331</v>
      </c>
      <c r="W4935">
        <v>26</v>
      </c>
      <c r="X4935" t="s">
        <v>12122</v>
      </c>
      <c r="Y4935">
        <v>4302</v>
      </c>
      <c r="Z4935" t="s">
        <v>462</v>
      </c>
      <c r="AA4935" t="s">
        <v>4785</v>
      </c>
      <c r="AB4935">
        <v>37325</v>
      </c>
      <c r="AC4935" t="s">
        <v>146</v>
      </c>
      <c r="AD4935" t="s">
        <v>4690</v>
      </c>
      <c r="AE4935" t="s">
        <v>107</v>
      </c>
      <c r="AF4935" t="s">
        <v>107</v>
      </c>
      <c r="AJ4935" t="s">
        <v>72</v>
      </c>
      <c r="AK4935" t="s">
        <v>4691</v>
      </c>
      <c r="AL4935">
        <v>44873</v>
      </c>
      <c r="AM4935" t="s">
        <v>4692</v>
      </c>
      <c r="AN4935" t="b">
        <v>1</v>
      </c>
      <c r="AO4935" t="b">
        <v>1</v>
      </c>
      <c r="AP4935" t="b">
        <v>1</v>
      </c>
      <c r="AQ4935" t="s">
        <v>60</v>
      </c>
      <c r="AR4935" t="s">
        <v>99</v>
      </c>
      <c r="BB4935" s="7" t="s">
        <v>20120</v>
      </c>
      <c r="BC4935" s="7" t="s">
        <v>6761</v>
      </c>
      <c r="BD4935" s="7" t="s">
        <v>52</v>
      </c>
      <c r="BE4935" s="7">
        <v>99362</v>
      </c>
      <c r="BF4935" s="7" t="s">
        <v>20123</v>
      </c>
      <c r="BG4935" s="7">
        <v>55531.22</v>
      </c>
      <c r="BH4935" s="7">
        <v>0</v>
      </c>
      <c r="BI4935">
        <v>37849.32</v>
      </c>
      <c r="BJ4935">
        <v>0</v>
      </c>
      <c r="BK4935">
        <v>0</v>
      </c>
      <c r="BL4935">
        <v>0</v>
      </c>
      <c r="BO4935" t="s">
        <v>20124</v>
      </c>
      <c r="BP4935">
        <v>30593</v>
      </c>
      <c r="BQ4935">
        <v>32642</v>
      </c>
      <c r="BR4935">
        <v>567797</v>
      </c>
      <c r="BS4935">
        <v>18967</v>
      </c>
      <c r="BU4935" t="s">
        <v>20119</v>
      </c>
      <c r="BV4935" t="s">
        <v>4695</v>
      </c>
      <c r="BX4935">
        <v>45592.784479166665</v>
      </c>
    </row>
    <row r="4936" spans="1:76" x14ac:dyDescent="0.25">
      <c r="A4936" t="s">
        <v>20505</v>
      </c>
      <c r="B4936" t="s">
        <v>20506</v>
      </c>
      <c r="C4936" t="s">
        <v>46</v>
      </c>
      <c r="D4936">
        <v>44600</v>
      </c>
      <c r="E4936">
        <v>44699</v>
      </c>
      <c r="H4936" t="s">
        <v>47</v>
      </c>
      <c r="I4936">
        <v>44600</v>
      </c>
      <c r="J4936">
        <v>2022</v>
      </c>
      <c r="K4936" t="s">
        <v>48</v>
      </c>
      <c r="L4936" t="s">
        <v>20507</v>
      </c>
      <c r="N4936" t="s">
        <v>20508</v>
      </c>
      <c r="O4936" t="s">
        <v>20509</v>
      </c>
      <c r="P4936" t="s">
        <v>505</v>
      </c>
      <c r="Q4936" t="s">
        <v>52</v>
      </c>
      <c r="R4936">
        <v>98628</v>
      </c>
      <c r="S4936" t="s">
        <v>20510</v>
      </c>
      <c r="T4936" t="s">
        <v>20511</v>
      </c>
      <c r="U4936" t="s">
        <v>20512</v>
      </c>
      <c r="V4936" t="s">
        <v>4807</v>
      </c>
      <c r="W4936">
        <v>23</v>
      </c>
      <c r="X4936" t="s">
        <v>6135</v>
      </c>
      <c r="Y4936">
        <v>3579</v>
      </c>
      <c r="Z4936" t="s">
        <v>505</v>
      </c>
      <c r="AA4936" t="s">
        <v>4785</v>
      </c>
      <c r="AB4936">
        <v>15952</v>
      </c>
      <c r="AC4936" t="s">
        <v>146</v>
      </c>
      <c r="AD4936" t="s">
        <v>4690</v>
      </c>
      <c r="AE4936" t="s">
        <v>107</v>
      </c>
      <c r="AF4936" t="s">
        <v>107</v>
      </c>
      <c r="AI4936">
        <v>2</v>
      </c>
      <c r="AJ4936" t="s">
        <v>58</v>
      </c>
      <c r="AK4936" t="s">
        <v>59</v>
      </c>
      <c r="AL4936">
        <v>44873</v>
      </c>
      <c r="AM4936" t="s">
        <v>4692</v>
      </c>
      <c r="AN4936" t="b">
        <v>1</v>
      </c>
      <c r="AO4936" t="b">
        <v>1</v>
      </c>
      <c r="AP4936" t="b">
        <v>1</v>
      </c>
      <c r="AQ4936" t="s">
        <v>60</v>
      </c>
      <c r="AR4936" t="s">
        <v>61</v>
      </c>
      <c r="BB4936" s="7" t="s">
        <v>20508</v>
      </c>
      <c r="BC4936" s="7" t="s">
        <v>20509</v>
      </c>
      <c r="BD4936" s="7" t="s">
        <v>52</v>
      </c>
      <c r="BE4936" s="7">
        <v>98628</v>
      </c>
      <c r="BF4936" s="7" t="s">
        <v>20512</v>
      </c>
      <c r="BG4936" s="7">
        <v>13369.73</v>
      </c>
      <c r="BH4936" s="7">
        <v>0</v>
      </c>
      <c r="BI4936">
        <v>11999.73</v>
      </c>
      <c r="BJ4936">
        <v>0</v>
      </c>
      <c r="BK4936">
        <v>0</v>
      </c>
      <c r="BL4936">
        <v>0</v>
      </c>
      <c r="BO4936" t="s">
        <v>20513</v>
      </c>
      <c r="BP4936">
        <v>30255</v>
      </c>
      <c r="BQ4936">
        <v>32463</v>
      </c>
      <c r="BR4936">
        <v>567541</v>
      </c>
      <c r="BS4936">
        <v>18936</v>
      </c>
      <c r="BU4936" t="s">
        <v>20514</v>
      </c>
      <c r="BV4936" t="s">
        <v>4695</v>
      </c>
      <c r="BX4936">
        <v>45793.52480324074</v>
      </c>
    </row>
    <row r="4937" spans="1:76" x14ac:dyDescent="0.25">
      <c r="A4937" t="s">
        <v>20640</v>
      </c>
      <c r="B4937" t="s">
        <v>270</v>
      </c>
      <c r="C4937" t="s">
        <v>46</v>
      </c>
      <c r="D4937">
        <v>43501</v>
      </c>
      <c r="E4937">
        <v>44697</v>
      </c>
      <c r="H4937" t="s">
        <v>47</v>
      </c>
      <c r="I4937">
        <v>43501</v>
      </c>
      <c r="J4937">
        <v>2022</v>
      </c>
      <c r="K4937" t="s">
        <v>48</v>
      </c>
      <c r="L4937" t="s">
        <v>20641</v>
      </c>
      <c r="N4937" t="s">
        <v>271</v>
      </c>
      <c r="O4937" t="s">
        <v>105</v>
      </c>
      <c r="P4937" t="s">
        <v>105</v>
      </c>
      <c r="Q4937" t="s">
        <v>52</v>
      </c>
      <c r="R4937">
        <v>99210</v>
      </c>
      <c r="S4937" t="s">
        <v>272</v>
      </c>
      <c r="T4937" t="s">
        <v>20642</v>
      </c>
      <c r="U4937" t="s">
        <v>20643</v>
      </c>
      <c r="V4937" t="s">
        <v>5571</v>
      </c>
      <c r="W4937">
        <v>28</v>
      </c>
      <c r="X4937" t="s">
        <v>6703</v>
      </c>
      <c r="Y4937">
        <v>4151</v>
      </c>
      <c r="Z4937" t="s">
        <v>105</v>
      </c>
      <c r="AA4937" t="s">
        <v>4785</v>
      </c>
      <c r="AB4937">
        <v>355583</v>
      </c>
      <c r="AC4937" t="s">
        <v>146</v>
      </c>
      <c r="AD4937" t="s">
        <v>4690</v>
      </c>
      <c r="AE4937" t="s">
        <v>107</v>
      </c>
      <c r="AF4937" t="s">
        <v>107</v>
      </c>
      <c r="AJ4937" t="s">
        <v>58</v>
      </c>
      <c r="AK4937" t="s">
        <v>59</v>
      </c>
      <c r="AL4937">
        <v>44873</v>
      </c>
      <c r="AM4937" t="s">
        <v>4692</v>
      </c>
      <c r="AN4937" t="b">
        <v>1</v>
      </c>
      <c r="AO4937" t="b">
        <v>1</v>
      </c>
      <c r="AP4937" t="b">
        <v>1</v>
      </c>
      <c r="AQ4937" t="s">
        <v>60</v>
      </c>
      <c r="AR4937" t="s">
        <v>61</v>
      </c>
      <c r="BB4937" s="7" t="s">
        <v>20644</v>
      </c>
      <c r="BC4937" s="7" t="s">
        <v>105</v>
      </c>
      <c r="BD4937" s="7" t="s">
        <v>52</v>
      </c>
      <c r="BE4937" s="7">
        <v>99203</v>
      </c>
      <c r="BF4937" s="7" t="s">
        <v>20645</v>
      </c>
      <c r="BG4937" s="7">
        <v>17445</v>
      </c>
      <c r="BH4937" s="7">
        <v>10431.129999999999</v>
      </c>
      <c r="BI4937">
        <v>27876.13</v>
      </c>
      <c r="BJ4937">
        <v>0</v>
      </c>
      <c r="BK4937">
        <v>0</v>
      </c>
      <c r="BL4937">
        <v>0</v>
      </c>
      <c r="BO4937" t="s">
        <v>20646</v>
      </c>
      <c r="BP4937">
        <v>1135</v>
      </c>
      <c r="BQ4937">
        <v>25683</v>
      </c>
      <c r="BR4937">
        <v>1088</v>
      </c>
      <c r="BS4937">
        <v>68</v>
      </c>
      <c r="BU4937" t="s">
        <v>20647</v>
      </c>
      <c r="BV4937" t="s">
        <v>4695</v>
      </c>
      <c r="BX4937">
        <v>45772.403460648151</v>
      </c>
    </row>
    <row r="4938" spans="1:76" x14ac:dyDescent="0.25">
      <c r="A4938" t="s">
        <v>20766</v>
      </c>
      <c r="B4938" t="s">
        <v>20767</v>
      </c>
      <c r="C4938" t="s">
        <v>46</v>
      </c>
      <c r="D4938">
        <v>44468</v>
      </c>
      <c r="E4938">
        <v>44697</v>
      </c>
      <c r="H4938" t="s">
        <v>47</v>
      </c>
      <c r="I4938">
        <v>44468</v>
      </c>
      <c r="J4938">
        <v>2022</v>
      </c>
      <c r="K4938" t="s">
        <v>48</v>
      </c>
      <c r="L4938" t="s">
        <v>20768</v>
      </c>
      <c r="N4938" t="s">
        <v>20769</v>
      </c>
      <c r="O4938" t="s">
        <v>11495</v>
      </c>
      <c r="P4938" t="s">
        <v>80</v>
      </c>
      <c r="Q4938" t="s">
        <v>52</v>
      </c>
      <c r="R4938">
        <v>98382</v>
      </c>
      <c r="S4938" t="s">
        <v>20770</v>
      </c>
      <c r="T4938" t="s">
        <v>20770</v>
      </c>
      <c r="U4938">
        <v>3604778151</v>
      </c>
      <c r="V4938" t="s">
        <v>54</v>
      </c>
      <c r="W4938">
        <v>13</v>
      </c>
      <c r="X4938" t="s">
        <v>82</v>
      </c>
      <c r="Y4938">
        <v>4825</v>
      </c>
      <c r="Z4938" t="s">
        <v>80</v>
      </c>
      <c r="AA4938" t="s">
        <v>57</v>
      </c>
      <c r="AB4938">
        <v>111203</v>
      </c>
      <c r="AC4938" t="s">
        <v>146</v>
      </c>
      <c r="AD4938" t="s">
        <v>4690</v>
      </c>
      <c r="AE4938" t="s">
        <v>107</v>
      </c>
      <c r="AF4938" t="s">
        <v>107</v>
      </c>
      <c r="AI4938">
        <v>1</v>
      </c>
      <c r="AJ4938" t="s">
        <v>58</v>
      </c>
      <c r="AK4938" t="s">
        <v>59</v>
      </c>
      <c r="AL4938">
        <v>44873</v>
      </c>
      <c r="AM4938" t="s">
        <v>4692</v>
      </c>
      <c r="AN4938" t="b">
        <v>1</v>
      </c>
      <c r="AO4938" t="b">
        <v>1</v>
      </c>
      <c r="AP4938" t="b">
        <v>1</v>
      </c>
      <c r="AQ4938" t="s">
        <v>60</v>
      </c>
      <c r="AR4938" t="s">
        <v>99</v>
      </c>
      <c r="BB4938" s="7" t="s">
        <v>20769</v>
      </c>
      <c r="BC4938" s="7" t="s">
        <v>11495</v>
      </c>
      <c r="BD4938" s="7" t="s">
        <v>52</v>
      </c>
      <c r="BE4938" s="7">
        <v>98382</v>
      </c>
      <c r="BF4938" s="7" t="s">
        <v>20771</v>
      </c>
      <c r="BG4938" s="7">
        <v>116515.96</v>
      </c>
      <c r="BH4938" s="7">
        <v>2580.29</v>
      </c>
      <c r="BI4938">
        <v>119033.78</v>
      </c>
      <c r="BJ4938">
        <v>0</v>
      </c>
      <c r="BK4938">
        <v>0</v>
      </c>
      <c r="BL4938">
        <v>0</v>
      </c>
      <c r="BM4938">
        <v>14663.28</v>
      </c>
      <c r="BN4938">
        <v>0</v>
      </c>
      <c r="BO4938" t="s">
        <v>20772</v>
      </c>
      <c r="BP4938">
        <v>29759</v>
      </c>
      <c r="BQ4938">
        <v>6395</v>
      </c>
      <c r="BR4938">
        <v>567235</v>
      </c>
      <c r="BS4938">
        <v>18118</v>
      </c>
      <c r="BT4938">
        <v>24</v>
      </c>
      <c r="BU4938" t="s">
        <v>20773</v>
      </c>
      <c r="BV4938" t="s">
        <v>4695</v>
      </c>
      <c r="BX4938">
        <v>45852.753923611112</v>
      </c>
    </row>
    <row r="4939" spans="1:76" x14ac:dyDescent="0.25">
      <c r="A4939" t="s">
        <v>20968</v>
      </c>
      <c r="B4939" t="s">
        <v>1064</v>
      </c>
      <c r="C4939" t="s">
        <v>46</v>
      </c>
      <c r="D4939">
        <v>43478</v>
      </c>
      <c r="E4939">
        <v>44698</v>
      </c>
      <c r="H4939" t="s">
        <v>47</v>
      </c>
      <c r="I4939">
        <v>43478</v>
      </c>
      <c r="J4939">
        <v>2022</v>
      </c>
      <c r="K4939" t="s">
        <v>48</v>
      </c>
      <c r="L4939" t="s">
        <v>20969</v>
      </c>
      <c r="N4939" t="s">
        <v>20970</v>
      </c>
      <c r="O4939" t="s">
        <v>186</v>
      </c>
      <c r="P4939" t="s">
        <v>68</v>
      </c>
      <c r="Q4939" t="s">
        <v>52</v>
      </c>
      <c r="R4939">
        <v>98071</v>
      </c>
      <c r="S4939" t="s">
        <v>1066</v>
      </c>
      <c r="T4939" t="s">
        <v>20971</v>
      </c>
      <c r="U4939" t="s">
        <v>20972</v>
      </c>
      <c r="V4939" t="s">
        <v>90</v>
      </c>
      <c r="W4939">
        <v>12</v>
      </c>
      <c r="X4939" t="s">
        <v>188</v>
      </c>
      <c r="Y4939">
        <v>4760</v>
      </c>
      <c r="Z4939" t="s">
        <v>68</v>
      </c>
      <c r="AA4939" t="s">
        <v>57</v>
      </c>
      <c r="AB4939">
        <v>103029</v>
      </c>
      <c r="AC4939" t="s">
        <v>146</v>
      </c>
      <c r="AD4939" t="s">
        <v>4690</v>
      </c>
      <c r="AE4939" t="s">
        <v>107</v>
      </c>
      <c r="AF4939" t="s">
        <v>107</v>
      </c>
      <c r="AJ4939" t="s">
        <v>58</v>
      </c>
      <c r="AK4939" t="s">
        <v>59</v>
      </c>
      <c r="AL4939">
        <v>44873</v>
      </c>
      <c r="AM4939" t="s">
        <v>4692</v>
      </c>
      <c r="AN4939" t="b">
        <v>1</v>
      </c>
      <c r="AO4939" t="b">
        <v>1</v>
      </c>
      <c r="AP4939" t="b">
        <v>1</v>
      </c>
      <c r="AQ4939" t="s">
        <v>60</v>
      </c>
      <c r="AR4939" t="s">
        <v>61</v>
      </c>
      <c r="BB4939" s="7" t="s">
        <v>413</v>
      </c>
      <c r="BC4939" s="7" t="s">
        <v>143</v>
      </c>
      <c r="BD4939" s="7" t="s">
        <v>52</v>
      </c>
      <c r="BE4939" s="7">
        <v>98401</v>
      </c>
      <c r="BF4939" s="7" t="s">
        <v>20950</v>
      </c>
      <c r="BG4939" s="7">
        <v>215029.51</v>
      </c>
      <c r="BH4939" s="7">
        <v>2345.61</v>
      </c>
      <c r="BI4939">
        <v>220309.54</v>
      </c>
      <c r="BJ4939">
        <v>0</v>
      </c>
      <c r="BK4939">
        <v>0</v>
      </c>
      <c r="BL4939">
        <v>1238.81</v>
      </c>
      <c r="BM4939">
        <v>0</v>
      </c>
      <c r="BN4939">
        <v>10289.34</v>
      </c>
      <c r="BO4939" t="s">
        <v>20973</v>
      </c>
      <c r="BP4939">
        <v>6448</v>
      </c>
      <c r="BQ4939">
        <v>25019</v>
      </c>
      <c r="BR4939">
        <v>1078</v>
      </c>
      <c r="BS4939">
        <v>91</v>
      </c>
      <c r="BT4939">
        <v>31</v>
      </c>
      <c r="BU4939" t="s">
        <v>20897</v>
      </c>
      <c r="BV4939" t="s">
        <v>4695</v>
      </c>
      <c r="BX4939">
        <v>45022.482372685183</v>
      </c>
    </row>
    <row r="4940" spans="1:76" x14ac:dyDescent="0.25">
      <c r="A4940" t="s">
        <v>21518</v>
      </c>
      <c r="B4940" t="s">
        <v>674</v>
      </c>
      <c r="C4940" t="s">
        <v>46</v>
      </c>
      <c r="D4940">
        <v>44203</v>
      </c>
      <c r="E4940">
        <v>44697</v>
      </c>
      <c r="H4940" t="s">
        <v>47</v>
      </c>
      <c r="I4940">
        <v>44203</v>
      </c>
      <c r="J4940">
        <v>2022</v>
      </c>
      <c r="K4940" t="s">
        <v>48</v>
      </c>
      <c r="L4940" t="s">
        <v>21519</v>
      </c>
      <c r="N4940" t="s">
        <v>675</v>
      </c>
      <c r="O4940" t="s">
        <v>676</v>
      </c>
      <c r="P4940" t="s">
        <v>322</v>
      </c>
      <c r="Q4940" t="s">
        <v>52</v>
      </c>
      <c r="R4940">
        <v>99111</v>
      </c>
      <c r="S4940" t="s">
        <v>21520</v>
      </c>
      <c r="T4940" t="s">
        <v>21520</v>
      </c>
      <c r="U4940" t="s">
        <v>21521</v>
      </c>
      <c r="V4940" t="s">
        <v>54</v>
      </c>
      <c r="W4940">
        <v>13</v>
      </c>
      <c r="X4940" t="s">
        <v>324</v>
      </c>
      <c r="Y4940">
        <v>4795</v>
      </c>
      <c r="Z4940" t="s">
        <v>322</v>
      </c>
      <c r="AA4940" t="s">
        <v>57</v>
      </c>
      <c r="AB4940">
        <v>97961</v>
      </c>
      <c r="AC4940" t="s">
        <v>146</v>
      </c>
      <c r="AD4940" t="s">
        <v>4690</v>
      </c>
      <c r="AE4940" t="s">
        <v>107</v>
      </c>
      <c r="AF4940" t="s">
        <v>107</v>
      </c>
      <c r="AI4940">
        <v>2</v>
      </c>
      <c r="AJ4940" t="s">
        <v>58</v>
      </c>
      <c r="AK4940" t="s">
        <v>59</v>
      </c>
      <c r="AL4940">
        <v>44873</v>
      </c>
      <c r="AM4940" t="s">
        <v>4692</v>
      </c>
      <c r="AN4940" t="b">
        <v>1</v>
      </c>
      <c r="AO4940" t="b">
        <v>1</v>
      </c>
      <c r="AP4940" t="b">
        <v>1</v>
      </c>
      <c r="AQ4940" t="s">
        <v>60</v>
      </c>
      <c r="AR4940" t="s">
        <v>61</v>
      </c>
      <c r="BB4940" s="7" t="s">
        <v>675</v>
      </c>
      <c r="BC4940" s="7" t="s">
        <v>676</v>
      </c>
      <c r="BD4940" s="7" t="s">
        <v>52</v>
      </c>
      <c r="BE4940" s="7">
        <v>99111</v>
      </c>
      <c r="BF4940" s="7">
        <v>5093973121</v>
      </c>
      <c r="BG4940" s="7">
        <v>211333</v>
      </c>
      <c r="BH4940" s="7">
        <v>2474.58</v>
      </c>
      <c r="BI4940">
        <v>212286.29</v>
      </c>
      <c r="BJ4940">
        <v>0</v>
      </c>
      <c r="BK4940">
        <v>0</v>
      </c>
      <c r="BL4940">
        <v>0</v>
      </c>
      <c r="BO4940" t="s">
        <v>21522</v>
      </c>
      <c r="BP4940">
        <v>26398</v>
      </c>
      <c r="BQ4940">
        <v>30414</v>
      </c>
      <c r="BR4940">
        <v>93067</v>
      </c>
      <c r="BS4940">
        <v>16868</v>
      </c>
      <c r="BT4940">
        <v>9</v>
      </c>
      <c r="BU4940" t="s">
        <v>21523</v>
      </c>
      <c r="BV4940" t="s">
        <v>4695</v>
      </c>
      <c r="BX4940">
        <v>45024.601030092592</v>
      </c>
    </row>
    <row r="4941" spans="1:76" x14ac:dyDescent="0.25">
      <c r="A4941" t="s">
        <v>21651</v>
      </c>
      <c r="B4941" t="s">
        <v>21652</v>
      </c>
      <c r="C4941" t="s">
        <v>46</v>
      </c>
      <c r="D4941">
        <v>43763</v>
      </c>
      <c r="E4941">
        <v>44697</v>
      </c>
      <c r="H4941" t="s">
        <v>47</v>
      </c>
      <c r="I4941">
        <v>43763</v>
      </c>
      <c r="J4941">
        <v>2022</v>
      </c>
      <c r="K4941" t="s">
        <v>48</v>
      </c>
      <c r="L4941" t="s">
        <v>21653</v>
      </c>
      <c r="N4941" t="s">
        <v>21654</v>
      </c>
      <c r="O4941" t="s">
        <v>117</v>
      </c>
      <c r="P4941" t="s">
        <v>115</v>
      </c>
      <c r="Q4941" t="s">
        <v>52</v>
      </c>
      <c r="R4941" t="s">
        <v>21655</v>
      </c>
      <c r="S4941" t="s">
        <v>21656</v>
      </c>
      <c r="T4941" t="s">
        <v>21656</v>
      </c>
      <c r="V4941" t="s">
        <v>4783</v>
      </c>
      <c r="W4941">
        <v>25</v>
      </c>
      <c r="X4941" t="s">
        <v>4784</v>
      </c>
      <c r="Y4941">
        <v>3879</v>
      </c>
      <c r="Z4941" t="s">
        <v>115</v>
      </c>
      <c r="AA4941" t="s">
        <v>4785</v>
      </c>
      <c r="AB4941">
        <v>554326</v>
      </c>
      <c r="AC4941" t="s">
        <v>146</v>
      </c>
      <c r="AD4941" t="s">
        <v>4690</v>
      </c>
      <c r="AE4941" t="s">
        <v>107</v>
      </c>
      <c r="AF4941" t="s">
        <v>107</v>
      </c>
      <c r="AI4941">
        <v>1</v>
      </c>
      <c r="AJ4941" t="s">
        <v>58</v>
      </c>
      <c r="AK4941" t="s">
        <v>59</v>
      </c>
      <c r="AL4941">
        <v>44873</v>
      </c>
      <c r="AM4941" t="s">
        <v>4692</v>
      </c>
      <c r="AN4941" t="b">
        <v>1</v>
      </c>
      <c r="AO4941" t="b">
        <v>1</v>
      </c>
      <c r="AP4941" t="b">
        <v>1</v>
      </c>
      <c r="AQ4941" t="s">
        <v>60</v>
      </c>
      <c r="AR4941" t="s">
        <v>61</v>
      </c>
      <c r="BB4941" s="7" t="s">
        <v>21657</v>
      </c>
      <c r="BC4941" s="7" t="s">
        <v>143</v>
      </c>
      <c r="BD4941" s="7" t="s">
        <v>52</v>
      </c>
      <c r="BE4941" s="7">
        <v>98445</v>
      </c>
      <c r="BF4941" s="7">
        <v>2532241784</v>
      </c>
      <c r="BG4941" s="7">
        <v>21883.21</v>
      </c>
      <c r="BH4941" s="7">
        <v>0</v>
      </c>
      <c r="BI4941">
        <v>13482.36</v>
      </c>
      <c r="BJ4941">
        <v>0</v>
      </c>
      <c r="BK4941">
        <v>0</v>
      </c>
      <c r="BL4941">
        <v>0</v>
      </c>
      <c r="BM4941">
        <v>86.85</v>
      </c>
      <c r="BN4941">
        <v>0</v>
      </c>
      <c r="BO4941" t="s">
        <v>21658</v>
      </c>
      <c r="BP4941">
        <v>24485</v>
      </c>
      <c r="BQ4941">
        <v>29565</v>
      </c>
      <c r="BR4941">
        <v>25517</v>
      </c>
      <c r="BS4941">
        <v>18244</v>
      </c>
      <c r="BU4941" t="s">
        <v>21659</v>
      </c>
      <c r="BV4941" t="s">
        <v>4695</v>
      </c>
      <c r="BX4941">
        <v>45582.503125000003</v>
      </c>
    </row>
    <row r="4942" spans="1:76" x14ac:dyDescent="0.25">
      <c r="A4942" t="s">
        <v>21683</v>
      </c>
      <c r="B4942" t="s">
        <v>1344</v>
      </c>
      <c r="C4942" t="s">
        <v>46</v>
      </c>
      <c r="D4942">
        <v>43633</v>
      </c>
      <c r="E4942">
        <v>44698</v>
      </c>
      <c r="H4942" t="s">
        <v>47</v>
      </c>
      <c r="I4942">
        <v>43633</v>
      </c>
      <c r="J4942">
        <v>2022</v>
      </c>
      <c r="K4942" t="s">
        <v>48</v>
      </c>
      <c r="L4942" t="s">
        <v>21684</v>
      </c>
      <c r="N4942" t="s">
        <v>21685</v>
      </c>
      <c r="O4942" t="s">
        <v>20364</v>
      </c>
      <c r="P4942" t="s">
        <v>291</v>
      </c>
      <c r="Q4942" t="s">
        <v>52</v>
      </c>
      <c r="R4942">
        <v>98837</v>
      </c>
      <c r="S4942" t="s">
        <v>21686</v>
      </c>
      <c r="T4942" t="s">
        <v>21686</v>
      </c>
      <c r="U4942" t="s">
        <v>21687</v>
      </c>
      <c r="V4942" t="s">
        <v>90</v>
      </c>
      <c r="W4942">
        <v>12</v>
      </c>
      <c r="X4942" t="s">
        <v>292</v>
      </c>
      <c r="Y4942">
        <v>4742</v>
      </c>
      <c r="Z4942" t="s">
        <v>291</v>
      </c>
      <c r="AA4942" t="s">
        <v>57</v>
      </c>
      <c r="AB4942">
        <v>91386</v>
      </c>
      <c r="AC4942" t="s">
        <v>146</v>
      </c>
      <c r="AD4942" t="s">
        <v>4690</v>
      </c>
      <c r="AE4942" t="s">
        <v>107</v>
      </c>
      <c r="AF4942" t="s">
        <v>107</v>
      </c>
      <c r="AJ4942" t="s">
        <v>58</v>
      </c>
      <c r="AK4942" t="s">
        <v>59</v>
      </c>
      <c r="AL4942">
        <v>44873</v>
      </c>
      <c r="AM4942" t="s">
        <v>4692</v>
      </c>
      <c r="AN4942" t="b">
        <v>1</v>
      </c>
      <c r="AO4942" t="b">
        <v>1</v>
      </c>
      <c r="AP4942" t="b">
        <v>1</v>
      </c>
      <c r="AQ4942" t="s">
        <v>60</v>
      </c>
      <c r="AR4942" t="s">
        <v>61</v>
      </c>
      <c r="BB4942" s="7" t="s">
        <v>21688</v>
      </c>
      <c r="BC4942" s="7" t="s">
        <v>20364</v>
      </c>
      <c r="BD4942" s="7" t="s">
        <v>52</v>
      </c>
      <c r="BE4942" s="7">
        <v>98837</v>
      </c>
      <c r="BF4942" s="7" t="s">
        <v>21689</v>
      </c>
      <c r="BG4942" s="7">
        <v>175578.58</v>
      </c>
      <c r="BH4942" s="7">
        <v>0</v>
      </c>
      <c r="BI4942">
        <v>133127.87</v>
      </c>
      <c r="BJ4942">
        <v>0</v>
      </c>
      <c r="BK4942">
        <v>0</v>
      </c>
      <c r="BL4942">
        <v>0</v>
      </c>
      <c r="BO4942" t="s">
        <v>21690</v>
      </c>
      <c r="BP4942">
        <v>23440</v>
      </c>
      <c r="BQ4942">
        <v>26539</v>
      </c>
      <c r="BR4942">
        <v>24855</v>
      </c>
      <c r="BS4942">
        <v>119</v>
      </c>
      <c r="BT4942">
        <v>13</v>
      </c>
      <c r="BU4942" t="s">
        <v>21691</v>
      </c>
      <c r="BV4942" t="s">
        <v>4695</v>
      </c>
      <c r="BX4942">
        <v>45033.3596875</v>
      </c>
    </row>
    <row r="4943" spans="1:76" x14ac:dyDescent="0.25">
      <c r="A4943" t="s">
        <v>21925</v>
      </c>
      <c r="B4943" t="s">
        <v>409</v>
      </c>
      <c r="C4943" t="s">
        <v>46</v>
      </c>
      <c r="D4943">
        <v>44140</v>
      </c>
      <c r="E4943">
        <v>44697</v>
      </c>
      <c r="H4943" t="s">
        <v>47</v>
      </c>
      <c r="I4943">
        <v>44140</v>
      </c>
      <c r="J4943">
        <v>2022</v>
      </c>
      <c r="K4943" t="s">
        <v>48</v>
      </c>
      <c r="L4943" t="s">
        <v>21926</v>
      </c>
      <c r="N4943" t="s">
        <v>21927</v>
      </c>
      <c r="O4943" t="s">
        <v>5014</v>
      </c>
      <c r="P4943" t="s">
        <v>115</v>
      </c>
      <c r="Q4943" t="s">
        <v>52</v>
      </c>
      <c r="R4943">
        <v>98335</v>
      </c>
      <c r="S4943" t="s">
        <v>21928</v>
      </c>
      <c r="T4943" t="s">
        <v>21929</v>
      </c>
      <c r="U4943" t="s">
        <v>21930</v>
      </c>
      <c r="V4943" t="s">
        <v>90</v>
      </c>
      <c r="W4943">
        <v>12</v>
      </c>
      <c r="X4943" t="s">
        <v>523</v>
      </c>
      <c r="Y4943">
        <v>4755</v>
      </c>
      <c r="Z4943" t="s">
        <v>115</v>
      </c>
      <c r="AA4943" t="s">
        <v>57</v>
      </c>
      <c r="AB4943">
        <v>108581</v>
      </c>
      <c r="AC4943" t="s">
        <v>146</v>
      </c>
      <c r="AD4943" t="s">
        <v>4690</v>
      </c>
      <c r="AE4943" t="s">
        <v>107</v>
      </c>
      <c r="AF4943" t="s">
        <v>107</v>
      </c>
      <c r="AJ4943" t="s">
        <v>58</v>
      </c>
      <c r="AK4943" t="s">
        <v>59</v>
      </c>
      <c r="AL4943">
        <v>44873</v>
      </c>
      <c r="AM4943" t="s">
        <v>4692</v>
      </c>
      <c r="AN4943" t="b">
        <v>1</v>
      </c>
      <c r="AO4943" t="b">
        <v>1</v>
      </c>
      <c r="AP4943" t="b">
        <v>1</v>
      </c>
      <c r="AQ4943" t="s">
        <v>60</v>
      </c>
      <c r="AR4943" t="s">
        <v>99</v>
      </c>
      <c r="BB4943" s="7" t="s">
        <v>20290</v>
      </c>
      <c r="BC4943" s="7" t="s">
        <v>4916</v>
      </c>
      <c r="BD4943" s="7" t="s">
        <v>52</v>
      </c>
      <c r="BE4943" s="7">
        <v>98401</v>
      </c>
      <c r="BF4943" s="7" t="s">
        <v>20950</v>
      </c>
      <c r="BG4943" s="7">
        <v>811883.02</v>
      </c>
      <c r="BH4943" s="7">
        <v>0</v>
      </c>
      <c r="BI4943">
        <v>811052.84</v>
      </c>
      <c r="BJ4943">
        <v>0</v>
      </c>
      <c r="BK4943">
        <v>0</v>
      </c>
      <c r="BL4943">
        <v>0</v>
      </c>
      <c r="BM4943">
        <v>105436.44</v>
      </c>
      <c r="BN4943">
        <v>1128227.28</v>
      </c>
      <c r="BO4943" t="s">
        <v>21931</v>
      </c>
      <c r="BP4943">
        <v>26198</v>
      </c>
      <c r="BQ4943">
        <v>19</v>
      </c>
      <c r="BR4943">
        <v>92987</v>
      </c>
      <c r="BS4943">
        <v>16527</v>
      </c>
      <c r="BT4943">
        <v>26</v>
      </c>
      <c r="BU4943" t="s">
        <v>20293</v>
      </c>
      <c r="BV4943" t="s">
        <v>4695</v>
      </c>
      <c r="BX4943">
        <v>45085.694143518522</v>
      </c>
    </row>
    <row r="4944" spans="1:76" x14ac:dyDescent="0.25">
      <c r="A4944" t="s">
        <v>22411</v>
      </c>
      <c r="B4944" t="s">
        <v>8489</v>
      </c>
      <c r="C4944" t="s">
        <v>46</v>
      </c>
      <c r="D4944">
        <v>44243</v>
      </c>
      <c r="E4944">
        <v>44697</v>
      </c>
      <c r="I4944">
        <v>44243</v>
      </c>
      <c r="J4944">
        <v>2022</v>
      </c>
      <c r="K4944" t="s">
        <v>48</v>
      </c>
      <c r="L4944" t="s">
        <v>22412</v>
      </c>
      <c r="N4944" t="s">
        <v>22413</v>
      </c>
      <c r="O4944" t="s">
        <v>6142</v>
      </c>
      <c r="P4944" t="s">
        <v>668</v>
      </c>
      <c r="Q4944" t="s">
        <v>52</v>
      </c>
      <c r="R4944">
        <v>99301</v>
      </c>
      <c r="S4944" t="s">
        <v>22414</v>
      </c>
      <c r="T4944" t="s">
        <v>21246</v>
      </c>
      <c r="U4944">
        <v>5098453417</v>
      </c>
      <c r="V4944" t="s">
        <v>5424</v>
      </c>
      <c r="W4944">
        <v>22</v>
      </c>
      <c r="X4944" t="s">
        <v>6144</v>
      </c>
      <c r="Y4944">
        <v>3306</v>
      </c>
      <c r="Z4944" t="s">
        <v>668</v>
      </c>
      <c r="AA4944" t="s">
        <v>4785</v>
      </c>
      <c r="AB4944">
        <v>42362</v>
      </c>
      <c r="AC4944" t="s">
        <v>146</v>
      </c>
      <c r="AD4944" t="s">
        <v>4690</v>
      </c>
      <c r="AE4944" t="s">
        <v>107</v>
      </c>
      <c r="AF4944" t="s">
        <v>107</v>
      </c>
      <c r="AJ4944" t="s">
        <v>58</v>
      </c>
      <c r="AK4944" t="s">
        <v>59</v>
      </c>
      <c r="AL4944">
        <v>44873</v>
      </c>
      <c r="AM4944" t="s">
        <v>4878</v>
      </c>
      <c r="AN4944" t="b">
        <v>1</v>
      </c>
      <c r="AO4944" t="b">
        <v>1</v>
      </c>
      <c r="AP4944" t="b">
        <v>1</v>
      </c>
      <c r="AQ4944" t="s">
        <v>60</v>
      </c>
      <c r="AR4944" t="s">
        <v>61</v>
      </c>
      <c r="BB4944" s="7" t="s">
        <v>22413</v>
      </c>
      <c r="BC4944" s="7" t="s">
        <v>6142</v>
      </c>
      <c r="BD4944" s="7" t="s">
        <v>52</v>
      </c>
      <c r="BE4944" s="7">
        <v>99301</v>
      </c>
      <c r="BF4944" s="7">
        <v>5098453417</v>
      </c>
      <c r="BO4944" t="s">
        <v>22415</v>
      </c>
      <c r="BP4944">
        <v>26701</v>
      </c>
      <c r="BQ4944">
        <v>603</v>
      </c>
      <c r="BR4944">
        <v>93252</v>
      </c>
      <c r="BU4944" t="s">
        <v>22416</v>
      </c>
      <c r="BV4944" t="s">
        <v>4695</v>
      </c>
      <c r="BX4944">
        <v>44998.452592592592</v>
      </c>
    </row>
    <row r="4945" spans="1:76" x14ac:dyDescent="0.25">
      <c r="A4945" t="s">
        <v>22417</v>
      </c>
      <c r="B4945" t="s">
        <v>22418</v>
      </c>
      <c r="C4945" t="s">
        <v>46</v>
      </c>
      <c r="D4945">
        <v>44672</v>
      </c>
      <c r="E4945">
        <v>44700</v>
      </c>
      <c r="H4945" t="s">
        <v>47</v>
      </c>
      <c r="I4945">
        <v>44672</v>
      </c>
      <c r="J4945">
        <v>2022</v>
      </c>
      <c r="K4945" t="s">
        <v>48</v>
      </c>
      <c r="L4945" t="s">
        <v>22419</v>
      </c>
      <c r="N4945" t="s">
        <v>22420</v>
      </c>
      <c r="O4945" t="s">
        <v>6142</v>
      </c>
      <c r="P4945" t="s">
        <v>96</v>
      </c>
      <c r="Q4945" t="s">
        <v>52</v>
      </c>
      <c r="R4945">
        <v>99301</v>
      </c>
      <c r="S4945" t="s">
        <v>22421</v>
      </c>
      <c r="T4945" t="s">
        <v>22422</v>
      </c>
      <c r="U4945" t="s">
        <v>22423</v>
      </c>
      <c r="V4945" t="s">
        <v>54</v>
      </c>
      <c r="W4945">
        <v>13</v>
      </c>
      <c r="X4945" t="s">
        <v>98</v>
      </c>
      <c r="Y4945">
        <v>4793</v>
      </c>
      <c r="Z4945" t="s">
        <v>96</v>
      </c>
      <c r="AA4945" t="s">
        <v>57</v>
      </c>
      <c r="AB4945">
        <v>95572</v>
      </c>
      <c r="AC4945" t="s">
        <v>146</v>
      </c>
      <c r="AD4945" t="s">
        <v>4690</v>
      </c>
      <c r="AE4945" t="s">
        <v>107</v>
      </c>
      <c r="AF4945" t="s">
        <v>107</v>
      </c>
      <c r="AI4945">
        <v>2</v>
      </c>
      <c r="AJ4945" t="s">
        <v>58</v>
      </c>
      <c r="AK4945" t="s">
        <v>59</v>
      </c>
      <c r="AL4945">
        <v>44873</v>
      </c>
      <c r="AM4945" t="s">
        <v>4692</v>
      </c>
      <c r="AN4945" t="b">
        <v>1</v>
      </c>
      <c r="AO4945" t="b">
        <v>1</v>
      </c>
      <c r="AP4945" t="b">
        <v>1</v>
      </c>
      <c r="AQ4945" t="s">
        <v>60</v>
      </c>
      <c r="AR4945" t="s">
        <v>99</v>
      </c>
      <c r="BB4945" s="7" t="s">
        <v>22420</v>
      </c>
      <c r="BC4945" s="7" t="s">
        <v>6142</v>
      </c>
      <c r="BD4945" s="7" t="s">
        <v>52</v>
      </c>
      <c r="BE4945" s="7">
        <v>99301</v>
      </c>
      <c r="BF4945" s="7" t="s">
        <v>22423</v>
      </c>
      <c r="BG4945" s="7">
        <v>36005.61</v>
      </c>
      <c r="BH4945" s="7">
        <v>0</v>
      </c>
      <c r="BI4945">
        <v>36005.61</v>
      </c>
      <c r="BJ4945">
        <v>0</v>
      </c>
      <c r="BK4945">
        <v>0</v>
      </c>
      <c r="BL4945">
        <v>0</v>
      </c>
      <c r="BM4945">
        <v>658</v>
      </c>
      <c r="BN4945">
        <v>0</v>
      </c>
      <c r="BO4945" t="s">
        <v>22424</v>
      </c>
      <c r="BP4945">
        <v>30710</v>
      </c>
      <c r="BQ4945">
        <v>32696</v>
      </c>
      <c r="BR4945">
        <v>567892</v>
      </c>
      <c r="BS4945">
        <v>19070</v>
      </c>
      <c r="BT4945">
        <v>8</v>
      </c>
      <c r="BU4945" t="s">
        <v>22425</v>
      </c>
      <c r="BV4945" t="s">
        <v>4695</v>
      </c>
      <c r="BX4945">
        <v>44959.778067129628</v>
      </c>
    </row>
    <row r="4946" spans="1:76" x14ac:dyDescent="0.25">
      <c r="A4946" t="s">
        <v>22432</v>
      </c>
      <c r="B4946" t="s">
        <v>21833</v>
      </c>
      <c r="C4946" t="s">
        <v>46</v>
      </c>
      <c r="D4946">
        <v>44366</v>
      </c>
      <c r="E4946">
        <v>44700</v>
      </c>
      <c r="I4946">
        <v>44366</v>
      </c>
      <c r="J4946">
        <v>2022</v>
      </c>
      <c r="K4946" t="s">
        <v>48</v>
      </c>
      <c r="L4946" t="s">
        <v>22433</v>
      </c>
      <c r="N4946" t="s">
        <v>22434</v>
      </c>
      <c r="O4946" t="s">
        <v>21836</v>
      </c>
      <c r="P4946" t="s">
        <v>111</v>
      </c>
      <c r="Q4946" t="s">
        <v>11479</v>
      </c>
      <c r="R4946">
        <v>98392</v>
      </c>
      <c r="S4946" t="s">
        <v>21837</v>
      </c>
      <c r="T4946" t="s">
        <v>21837</v>
      </c>
      <c r="U4946">
        <v>3606261945</v>
      </c>
      <c r="V4946" t="s">
        <v>54</v>
      </c>
      <c r="W4946">
        <v>13</v>
      </c>
      <c r="X4946" t="s">
        <v>329</v>
      </c>
      <c r="Y4946">
        <v>3558</v>
      </c>
      <c r="Z4946" t="s">
        <v>111</v>
      </c>
      <c r="AA4946" t="s">
        <v>57</v>
      </c>
      <c r="AB4946">
        <v>107029</v>
      </c>
      <c r="AC4946" t="s">
        <v>146</v>
      </c>
      <c r="AD4946" t="s">
        <v>4690</v>
      </c>
      <c r="AE4946" t="s">
        <v>107</v>
      </c>
      <c r="AF4946" t="s">
        <v>107</v>
      </c>
      <c r="AI4946">
        <v>1</v>
      </c>
      <c r="AJ4946" t="s">
        <v>58</v>
      </c>
      <c r="AK4946" t="s">
        <v>59</v>
      </c>
      <c r="AL4946">
        <v>44873</v>
      </c>
      <c r="AM4946" t="s">
        <v>4878</v>
      </c>
      <c r="AN4946" t="b">
        <v>1</v>
      </c>
      <c r="AO4946" t="b">
        <v>1</v>
      </c>
      <c r="AP4946" t="b">
        <v>0</v>
      </c>
      <c r="AQ4946" t="s">
        <v>177</v>
      </c>
      <c r="BB4946" s="7" t="s">
        <v>22434</v>
      </c>
      <c r="BC4946" s="7" t="s">
        <v>21836</v>
      </c>
      <c r="BD4946" s="7" t="s">
        <v>11479</v>
      </c>
      <c r="BE4946" s="7">
        <v>98392</v>
      </c>
      <c r="BF4946" s="7">
        <v>3606261945</v>
      </c>
      <c r="BO4946" t="s">
        <v>22435</v>
      </c>
      <c r="BP4946">
        <v>29210</v>
      </c>
      <c r="BQ4946">
        <v>30343</v>
      </c>
      <c r="BR4946">
        <v>529679</v>
      </c>
      <c r="BT4946">
        <v>23</v>
      </c>
      <c r="BU4946" t="s">
        <v>21839</v>
      </c>
      <c r="BV4946" t="s">
        <v>4695</v>
      </c>
      <c r="BX4946">
        <v>45166.425300925926</v>
      </c>
    </row>
    <row r="4947" spans="1:76" x14ac:dyDescent="0.25">
      <c r="A4947" t="s">
        <v>22436</v>
      </c>
      <c r="B4947" t="s">
        <v>22437</v>
      </c>
      <c r="C4947" t="s">
        <v>46</v>
      </c>
      <c r="D4947">
        <v>44387</v>
      </c>
      <c r="E4947">
        <v>44697</v>
      </c>
      <c r="I4947">
        <v>44387</v>
      </c>
      <c r="J4947">
        <v>2022</v>
      </c>
      <c r="K4947" t="s">
        <v>48</v>
      </c>
      <c r="L4947" t="s">
        <v>22438</v>
      </c>
      <c r="N4947" t="s">
        <v>22439</v>
      </c>
      <c r="O4947" t="s">
        <v>20530</v>
      </c>
      <c r="P4947" t="s">
        <v>255</v>
      </c>
      <c r="Q4947" t="s">
        <v>52</v>
      </c>
      <c r="R4947">
        <v>98801</v>
      </c>
      <c r="S4947" t="s">
        <v>22440</v>
      </c>
      <c r="T4947" t="s">
        <v>22440</v>
      </c>
      <c r="U4947">
        <v>5096703598</v>
      </c>
      <c r="V4947" t="s">
        <v>5331</v>
      </c>
      <c r="W4947">
        <v>26</v>
      </c>
      <c r="X4947" t="s">
        <v>6430</v>
      </c>
      <c r="Y4947">
        <v>3111</v>
      </c>
      <c r="Z4947" t="s">
        <v>255</v>
      </c>
      <c r="AA4947" t="s">
        <v>4785</v>
      </c>
      <c r="AB4947">
        <v>50420</v>
      </c>
      <c r="AC4947" t="s">
        <v>146</v>
      </c>
      <c r="AD4947" t="s">
        <v>4690</v>
      </c>
      <c r="AE4947" t="s">
        <v>107</v>
      </c>
      <c r="AF4947" t="s">
        <v>107</v>
      </c>
      <c r="AJ4947" t="s">
        <v>58</v>
      </c>
      <c r="AK4947" t="s">
        <v>59</v>
      </c>
      <c r="AL4947">
        <v>44873</v>
      </c>
      <c r="AM4947" t="s">
        <v>4878</v>
      </c>
      <c r="AN4947" t="b">
        <v>1</v>
      </c>
      <c r="AO4947" t="b">
        <v>1</v>
      </c>
      <c r="AP4947" t="b">
        <v>1</v>
      </c>
      <c r="AQ4947" t="s">
        <v>60</v>
      </c>
      <c r="AR4947" t="s">
        <v>61</v>
      </c>
      <c r="BB4947" s="7" t="s">
        <v>22439</v>
      </c>
      <c r="BC4947" s="7" t="s">
        <v>20530</v>
      </c>
      <c r="BD4947" s="7" t="s">
        <v>52</v>
      </c>
      <c r="BE4947" s="7">
        <v>98801</v>
      </c>
      <c r="BF4947" s="7">
        <v>5096703598</v>
      </c>
      <c r="BO4947" t="s">
        <v>22441</v>
      </c>
      <c r="BP4947">
        <v>29357</v>
      </c>
      <c r="BQ4947">
        <v>7018</v>
      </c>
      <c r="BR4947">
        <v>545275</v>
      </c>
      <c r="BU4947" t="s">
        <v>22442</v>
      </c>
      <c r="BV4947" t="s">
        <v>4695</v>
      </c>
      <c r="BX4947">
        <v>45011.674976851849</v>
      </c>
    </row>
    <row r="4948" spans="1:76" x14ac:dyDescent="0.25">
      <c r="A4948" t="s">
        <v>22443</v>
      </c>
      <c r="B4948" t="s">
        <v>22444</v>
      </c>
      <c r="C4948" t="s">
        <v>46</v>
      </c>
      <c r="D4948">
        <v>44422</v>
      </c>
      <c r="E4948">
        <v>44697</v>
      </c>
      <c r="H4948" t="s">
        <v>47</v>
      </c>
      <c r="I4948">
        <v>44422</v>
      </c>
      <c r="J4948">
        <v>2022</v>
      </c>
      <c r="K4948" t="s">
        <v>48</v>
      </c>
      <c r="L4948" t="s">
        <v>22445</v>
      </c>
      <c r="N4948" t="s">
        <v>22446</v>
      </c>
      <c r="O4948" t="s">
        <v>6142</v>
      </c>
      <c r="P4948" t="s">
        <v>668</v>
      </c>
      <c r="Q4948" t="s">
        <v>5990</v>
      </c>
      <c r="R4948">
        <v>99301</v>
      </c>
      <c r="S4948" t="s">
        <v>22447</v>
      </c>
      <c r="T4948" t="s">
        <v>22448</v>
      </c>
      <c r="U4948">
        <v>5098519606</v>
      </c>
      <c r="V4948" t="s">
        <v>6576</v>
      </c>
      <c r="W4948">
        <v>27</v>
      </c>
      <c r="X4948" t="s">
        <v>6144</v>
      </c>
      <c r="Y4948">
        <v>3306</v>
      </c>
      <c r="Z4948" t="s">
        <v>668</v>
      </c>
      <c r="AA4948" t="s">
        <v>4785</v>
      </c>
      <c r="AB4948">
        <v>42362</v>
      </c>
      <c r="AC4948" t="s">
        <v>146</v>
      </c>
      <c r="AD4948" t="s">
        <v>4690</v>
      </c>
      <c r="AE4948" t="s">
        <v>107</v>
      </c>
      <c r="AF4948" t="s">
        <v>107</v>
      </c>
      <c r="AJ4948" t="s">
        <v>58</v>
      </c>
      <c r="AK4948" t="s">
        <v>59</v>
      </c>
      <c r="AL4948">
        <v>44873</v>
      </c>
      <c r="AM4948" t="s">
        <v>4692</v>
      </c>
      <c r="AN4948" t="b">
        <v>1</v>
      </c>
      <c r="AO4948" t="b">
        <v>1</v>
      </c>
      <c r="AP4948" t="b">
        <v>1</v>
      </c>
      <c r="AQ4948" t="s">
        <v>60</v>
      </c>
      <c r="AR4948" t="s">
        <v>61</v>
      </c>
      <c r="BB4948" s="7" t="s">
        <v>22449</v>
      </c>
      <c r="BC4948" s="7" t="s">
        <v>6142</v>
      </c>
      <c r="BD4948" s="7" t="s">
        <v>52</v>
      </c>
      <c r="BE4948" s="7">
        <v>99301</v>
      </c>
      <c r="BF4948" s="7">
        <v>5098519606</v>
      </c>
      <c r="BG4948" s="7">
        <v>16573.22</v>
      </c>
      <c r="BH4948" s="7">
        <v>1406.7</v>
      </c>
      <c r="BI4948">
        <v>18288.25</v>
      </c>
      <c r="BJ4948">
        <v>0</v>
      </c>
      <c r="BK4948">
        <v>0</v>
      </c>
      <c r="BL4948">
        <v>0</v>
      </c>
      <c r="BO4948" t="s">
        <v>22450</v>
      </c>
      <c r="BP4948">
        <v>29637</v>
      </c>
      <c r="BQ4948">
        <v>612</v>
      </c>
      <c r="BR4948">
        <v>567193</v>
      </c>
      <c r="BS4948">
        <v>18050</v>
      </c>
      <c r="BU4948" t="s">
        <v>22451</v>
      </c>
      <c r="BV4948" t="s">
        <v>4695</v>
      </c>
      <c r="BX4948">
        <v>45011.885335648149</v>
      </c>
    </row>
    <row r="4949" spans="1:76" x14ac:dyDescent="0.25">
      <c r="A4949" t="s">
        <v>22464</v>
      </c>
      <c r="B4949" t="s">
        <v>22465</v>
      </c>
      <c r="C4949" t="s">
        <v>46</v>
      </c>
      <c r="D4949">
        <v>44521</v>
      </c>
      <c r="E4949">
        <v>44700</v>
      </c>
      <c r="H4949" t="s">
        <v>47</v>
      </c>
      <c r="I4949">
        <v>44521</v>
      </c>
      <c r="J4949">
        <v>2022</v>
      </c>
      <c r="K4949" t="s">
        <v>48</v>
      </c>
      <c r="L4949" t="s">
        <v>22466</v>
      </c>
      <c r="N4949" t="s">
        <v>22467</v>
      </c>
      <c r="O4949" t="s">
        <v>20424</v>
      </c>
      <c r="P4949" t="s">
        <v>1058</v>
      </c>
      <c r="Q4949" t="s">
        <v>5990</v>
      </c>
      <c r="R4949">
        <v>98639</v>
      </c>
      <c r="S4949" t="s">
        <v>22468</v>
      </c>
      <c r="T4949" t="s">
        <v>22469</v>
      </c>
      <c r="U4949">
        <v>5414009700</v>
      </c>
      <c r="V4949" t="s">
        <v>6576</v>
      </c>
      <c r="W4949">
        <v>27</v>
      </c>
      <c r="X4949" t="s">
        <v>6297</v>
      </c>
      <c r="Y4949">
        <v>4093</v>
      </c>
      <c r="Z4949" t="s">
        <v>1058</v>
      </c>
      <c r="AA4949" t="s">
        <v>4785</v>
      </c>
      <c r="AB4949">
        <v>9290</v>
      </c>
      <c r="AC4949" t="s">
        <v>146</v>
      </c>
      <c r="AD4949" t="s">
        <v>4690</v>
      </c>
      <c r="AE4949" t="s">
        <v>107</v>
      </c>
      <c r="AF4949" t="s">
        <v>107</v>
      </c>
      <c r="AJ4949" t="s">
        <v>58</v>
      </c>
      <c r="AK4949" t="s">
        <v>59</v>
      </c>
      <c r="AL4949">
        <v>44873</v>
      </c>
      <c r="AM4949" t="s">
        <v>4692</v>
      </c>
      <c r="AN4949" t="b">
        <v>1</v>
      </c>
      <c r="AO4949" t="b">
        <v>1</v>
      </c>
      <c r="AP4949" t="b">
        <v>1</v>
      </c>
      <c r="AQ4949" t="s">
        <v>60</v>
      </c>
      <c r="AR4949" t="s">
        <v>61</v>
      </c>
      <c r="BB4949" s="7" t="s">
        <v>22470</v>
      </c>
      <c r="BC4949" s="7" t="s">
        <v>20424</v>
      </c>
      <c r="BD4949" s="7" t="s">
        <v>5990</v>
      </c>
      <c r="BE4949" s="7">
        <v>98639</v>
      </c>
      <c r="BF4949" s="7">
        <v>5414009700</v>
      </c>
      <c r="BG4949" s="7">
        <v>31415.45</v>
      </c>
      <c r="BH4949" s="7">
        <v>0</v>
      </c>
      <c r="BI4949">
        <v>30429.93</v>
      </c>
      <c r="BJ4949">
        <v>0</v>
      </c>
      <c r="BK4949">
        <v>0</v>
      </c>
      <c r="BL4949">
        <v>0</v>
      </c>
      <c r="BO4949" t="s">
        <v>22471</v>
      </c>
      <c r="BP4949">
        <v>29895</v>
      </c>
      <c r="BQ4949">
        <v>32284</v>
      </c>
      <c r="BR4949">
        <v>567321</v>
      </c>
      <c r="BS4949">
        <v>18243</v>
      </c>
      <c r="BU4949" t="s">
        <v>22472</v>
      </c>
      <c r="BV4949" t="s">
        <v>4695</v>
      </c>
      <c r="BX4949">
        <v>45003.529918981483</v>
      </c>
    </row>
    <row r="4950" spans="1:76" x14ac:dyDescent="0.25">
      <c r="A4950" t="s">
        <v>22473</v>
      </c>
      <c r="B4950" t="s">
        <v>22474</v>
      </c>
      <c r="C4950" t="s">
        <v>46</v>
      </c>
      <c r="D4950">
        <v>44522</v>
      </c>
      <c r="E4950">
        <v>44698</v>
      </c>
      <c r="H4950" t="s">
        <v>47</v>
      </c>
      <c r="I4950">
        <v>44522</v>
      </c>
      <c r="J4950">
        <v>2022</v>
      </c>
      <c r="K4950" t="s">
        <v>48</v>
      </c>
      <c r="L4950" t="s">
        <v>22475</v>
      </c>
      <c r="N4950" t="s">
        <v>22476</v>
      </c>
      <c r="O4950" t="s">
        <v>22477</v>
      </c>
      <c r="P4950" t="s">
        <v>226</v>
      </c>
      <c r="Q4950" t="s">
        <v>22478</v>
      </c>
      <c r="R4950">
        <v>98610</v>
      </c>
      <c r="S4950" t="s">
        <v>22479</v>
      </c>
      <c r="T4950" t="s">
        <v>22480</v>
      </c>
      <c r="U4950">
        <v>9126592028</v>
      </c>
      <c r="V4950" t="s">
        <v>54</v>
      </c>
      <c r="W4950">
        <v>13</v>
      </c>
      <c r="X4950" t="s">
        <v>371</v>
      </c>
      <c r="Y4950">
        <v>4811</v>
      </c>
      <c r="Z4950" t="s">
        <v>226</v>
      </c>
      <c r="AA4950" t="s">
        <v>57</v>
      </c>
      <c r="AB4950">
        <v>106570</v>
      </c>
      <c r="AC4950" t="s">
        <v>146</v>
      </c>
      <c r="AD4950" t="s">
        <v>4690</v>
      </c>
      <c r="AE4950" t="s">
        <v>107</v>
      </c>
      <c r="AF4950" t="s">
        <v>107</v>
      </c>
      <c r="AI4950">
        <v>1</v>
      </c>
      <c r="AJ4950" t="s">
        <v>58</v>
      </c>
      <c r="AK4950" t="s">
        <v>59</v>
      </c>
      <c r="AL4950">
        <v>44873</v>
      </c>
      <c r="AM4950" t="s">
        <v>4692</v>
      </c>
      <c r="AN4950" t="b">
        <v>1</v>
      </c>
      <c r="AO4950" t="b">
        <v>1</v>
      </c>
      <c r="AP4950" t="b">
        <v>0</v>
      </c>
      <c r="AQ4950" t="s">
        <v>177</v>
      </c>
      <c r="BB4950" s="7" t="s">
        <v>22476</v>
      </c>
      <c r="BC4950" s="7" t="s">
        <v>22477</v>
      </c>
      <c r="BD4950" s="7" t="s">
        <v>22478</v>
      </c>
      <c r="BE4950" s="7">
        <v>98610</v>
      </c>
      <c r="BF4950" s="7" t="s">
        <v>22481</v>
      </c>
      <c r="BG4950" s="7">
        <v>36019.519999999997</v>
      </c>
      <c r="BH4950" s="7">
        <v>0</v>
      </c>
      <c r="BI4950">
        <v>36009.82</v>
      </c>
      <c r="BJ4950">
        <v>0</v>
      </c>
      <c r="BK4950">
        <v>0</v>
      </c>
      <c r="BL4950">
        <v>0</v>
      </c>
      <c r="BO4950" t="s">
        <v>22482</v>
      </c>
      <c r="BP4950">
        <v>29883</v>
      </c>
      <c r="BQ4950">
        <v>32286</v>
      </c>
      <c r="BR4950">
        <v>567323</v>
      </c>
      <c r="BS4950">
        <v>18236</v>
      </c>
      <c r="BT4950">
        <v>17</v>
      </c>
      <c r="BU4950" t="s">
        <v>22483</v>
      </c>
      <c r="BV4950" t="s">
        <v>4695</v>
      </c>
      <c r="BX4950">
        <v>44925.902604166666</v>
      </c>
    </row>
    <row r="4951" spans="1:76" x14ac:dyDescent="0.25">
      <c r="A4951" t="s">
        <v>22484</v>
      </c>
      <c r="B4951" t="s">
        <v>22485</v>
      </c>
      <c r="C4951" t="s">
        <v>46</v>
      </c>
      <c r="D4951">
        <v>44574</v>
      </c>
      <c r="E4951">
        <v>44697</v>
      </c>
      <c r="I4951">
        <v>44574</v>
      </c>
      <c r="J4951">
        <v>2022</v>
      </c>
      <c r="K4951" t="s">
        <v>48</v>
      </c>
      <c r="L4951" t="s">
        <v>22486</v>
      </c>
      <c r="N4951" t="s">
        <v>22487</v>
      </c>
      <c r="O4951" t="s">
        <v>22488</v>
      </c>
      <c r="P4951" t="s">
        <v>1289</v>
      </c>
      <c r="Q4951" t="s">
        <v>6080</v>
      </c>
      <c r="R4951">
        <v>99347</v>
      </c>
      <c r="S4951" t="s">
        <v>22489</v>
      </c>
      <c r="T4951" t="s">
        <v>22489</v>
      </c>
      <c r="U4951">
        <v>15098437567</v>
      </c>
      <c r="V4951" t="s">
        <v>6576</v>
      </c>
      <c r="W4951">
        <v>27</v>
      </c>
      <c r="X4951" t="s">
        <v>5483</v>
      </c>
      <c r="Y4951">
        <v>3320</v>
      </c>
      <c r="Z4951" t="s">
        <v>1289</v>
      </c>
      <c r="AA4951" t="s">
        <v>4785</v>
      </c>
      <c r="AB4951">
        <v>1685</v>
      </c>
      <c r="AC4951" t="s">
        <v>146</v>
      </c>
      <c r="AD4951" t="s">
        <v>4690</v>
      </c>
      <c r="AE4951" t="s">
        <v>107</v>
      </c>
      <c r="AF4951" t="s">
        <v>107</v>
      </c>
      <c r="AJ4951" t="s">
        <v>58</v>
      </c>
      <c r="AK4951" t="s">
        <v>59</v>
      </c>
      <c r="AL4951">
        <v>44873</v>
      </c>
      <c r="AM4951" t="s">
        <v>4878</v>
      </c>
      <c r="AN4951" t="b">
        <v>1</v>
      </c>
      <c r="AO4951" t="b">
        <v>1</v>
      </c>
      <c r="AP4951" t="b">
        <v>1</v>
      </c>
      <c r="AQ4951" t="s">
        <v>60</v>
      </c>
      <c r="AR4951" t="s">
        <v>61</v>
      </c>
      <c r="BB4951" s="7" t="s">
        <v>22487</v>
      </c>
      <c r="BC4951" s="7" t="s">
        <v>22488</v>
      </c>
      <c r="BD4951" s="7" t="s">
        <v>6080</v>
      </c>
      <c r="BE4951" s="7">
        <v>99347</v>
      </c>
      <c r="BF4951" s="7">
        <v>15098437567</v>
      </c>
      <c r="BO4951" t="s">
        <v>22490</v>
      </c>
      <c r="BP4951">
        <v>30107</v>
      </c>
      <c r="BQ4951">
        <v>741</v>
      </c>
      <c r="BR4951">
        <v>567454</v>
      </c>
      <c r="BU4951" t="s">
        <v>22491</v>
      </c>
      <c r="BV4951" t="s">
        <v>4695</v>
      </c>
      <c r="BX4951">
        <v>44969.37462962963</v>
      </c>
    </row>
    <row r="4952" spans="1:76" x14ac:dyDescent="0.25">
      <c r="A4952" t="s">
        <v>22492</v>
      </c>
      <c r="B4952" t="s">
        <v>22493</v>
      </c>
      <c r="C4952" t="s">
        <v>46</v>
      </c>
      <c r="D4952">
        <v>44579</v>
      </c>
      <c r="E4952">
        <v>44697</v>
      </c>
      <c r="H4952" t="s">
        <v>47</v>
      </c>
      <c r="I4952">
        <v>44579</v>
      </c>
      <c r="J4952">
        <v>2022</v>
      </c>
      <c r="K4952" t="s">
        <v>48</v>
      </c>
      <c r="L4952" t="s">
        <v>22494</v>
      </c>
      <c r="N4952" t="s">
        <v>22495</v>
      </c>
      <c r="O4952" t="s">
        <v>5044</v>
      </c>
      <c r="P4952" t="s">
        <v>241</v>
      </c>
      <c r="Q4952" t="s">
        <v>5990</v>
      </c>
      <c r="R4952">
        <v>98908</v>
      </c>
      <c r="S4952" t="s">
        <v>22496</v>
      </c>
      <c r="T4952" t="s">
        <v>22497</v>
      </c>
      <c r="U4952">
        <v>5095940042</v>
      </c>
      <c r="V4952" t="s">
        <v>6344</v>
      </c>
      <c r="W4952">
        <v>24</v>
      </c>
      <c r="X4952" t="s">
        <v>8532</v>
      </c>
      <c r="Y4952">
        <v>4418</v>
      </c>
      <c r="Z4952" t="s">
        <v>241</v>
      </c>
      <c r="AA4952" t="s">
        <v>4785</v>
      </c>
      <c r="AB4952">
        <v>127365</v>
      </c>
      <c r="AC4952" t="s">
        <v>146</v>
      </c>
      <c r="AD4952" t="s">
        <v>4690</v>
      </c>
      <c r="AE4952" t="s">
        <v>107</v>
      </c>
      <c r="AF4952" t="s">
        <v>107</v>
      </c>
      <c r="AJ4952" t="s">
        <v>58</v>
      </c>
      <c r="AK4952" t="s">
        <v>59</v>
      </c>
      <c r="AL4952">
        <v>44873</v>
      </c>
      <c r="AM4952" t="s">
        <v>4692</v>
      </c>
      <c r="AN4952" t="b">
        <v>1</v>
      </c>
      <c r="AO4952" t="b">
        <v>1</v>
      </c>
      <c r="AP4952" t="b">
        <v>1</v>
      </c>
      <c r="AQ4952" t="s">
        <v>60</v>
      </c>
      <c r="AR4952" t="s">
        <v>99</v>
      </c>
      <c r="BB4952" s="7" t="s">
        <v>22498</v>
      </c>
      <c r="BC4952" s="7" t="s">
        <v>5044</v>
      </c>
      <c r="BD4952" s="7" t="s">
        <v>22499</v>
      </c>
      <c r="BE4952" s="7">
        <v>98908</v>
      </c>
      <c r="BF4952" s="7">
        <v>5096546758</v>
      </c>
      <c r="BG4952" s="7">
        <v>15435</v>
      </c>
      <c r="BH4952" s="7">
        <v>324</v>
      </c>
      <c r="BI4952">
        <v>11427.15</v>
      </c>
      <c r="BJ4952">
        <v>0</v>
      </c>
      <c r="BK4952">
        <v>0</v>
      </c>
      <c r="BL4952">
        <v>0</v>
      </c>
      <c r="BO4952" t="s">
        <v>22500</v>
      </c>
      <c r="BP4952">
        <v>30105</v>
      </c>
      <c r="BQ4952">
        <v>32347</v>
      </c>
      <c r="BR4952">
        <v>567479</v>
      </c>
      <c r="BS4952">
        <v>18535</v>
      </c>
      <c r="BU4952" t="s">
        <v>22501</v>
      </c>
      <c r="BV4952" t="s">
        <v>4695</v>
      </c>
      <c r="BX4952">
        <v>44915.405833333331</v>
      </c>
    </row>
    <row r="4953" spans="1:76" x14ac:dyDescent="0.25">
      <c r="A4953" t="s">
        <v>22502</v>
      </c>
      <c r="B4953" t="s">
        <v>22503</v>
      </c>
      <c r="C4953" t="s">
        <v>46</v>
      </c>
      <c r="D4953">
        <v>44585</v>
      </c>
      <c r="E4953">
        <v>44697</v>
      </c>
      <c r="H4953" t="s">
        <v>47</v>
      </c>
      <c r="I4953">
        <v>44585</v>
      </c>
      <c r="J4953">
        <v>2022</v>
      </c>
      <c r="K4953" t="s">
        <v>48</v>
      </c>
      <c r="L4953" t="s">
        <v>22504</v>
      </c>
      <c r="N4953" t="s">
        <v>22505</v>
      </c>
      <c r="O4953" t="s">
        <v>20634</v>
      </c>
      <c r="P4953" t="s">
        <v>252</v>
      </c>
      <c r="Q4953" t="s">
        <v>52</v>
      </c>
      <c r="R4953">
        <v>98802</v>
      </c>
      <c r="S4953" t="s">
        <v>22506</v>
      </c>
      <c r="T4953" t="s">
        <v>22507</v>
      </c>
      <c r="U4953">
        <v>5098811230</v>
      </c>
      <c r="V4953" t="s">
        <v>6344</v>
      </c>
      <c r="W4953">
        <v>24</v>
      </c>
      <c r="X4953" t="s">
        <v>7405</v>
      </c>
      <c r="Y4953">
        <v>3235</v>
      </c>
      <c r="Z4953" t="s">
        <v>252</v>
      </c>
      <c r="AA4953" t="s">
        <v>4785</v>
      </c>
      <c r="AB4953">
        <v>25574</v>
      </c>
      <c r="AC4953" t="s">
        <v>146</v>
      </c>
      <c r="AD4953" t="s">
        <v>4690</v>
      </c>
      <c r="AE4953" t="s">
        <v>107</v>
      </c>
      <c r="AF4953" t="s">
        <v>107</v>
      </c>
      <c r="AJ4953" t="s">
        <v>58</v>
      </c>
      <c r="AK4953" t="s">
        <v>59</v>
      </c>
      <c r="AL4953">
        <v>44873</v>
      </c>
      <c r="AM4953" t="s">
        <v>4692</v>
      </c>
      <c r="AN4953" t="b">
        <v>1</v>
      </c>
      <c r="AO4953" t="b">
        <v>1</v>
      </c>
      <c r="AP4953" t="b">
        <v>1</v>
      </c>
      <c r="AQ4953" t="s">
        <v>60</v>
      </c>
      <c r="AR4953" t="s">
        <v>61</v>
      </c>
      <c r="BB4953" s="7" t="s">
        <v>22505</v>
      </c>
      <c r="BC4953" s="7" t="s">
        <v>20634</v>
      </c>
      <c r="BD4953" s="7" t="s">
        <v>52</v>
      </c>
      <c r="BE4953" s="7">
        <v>98802</v>
      </c>
      <c r="BF4953" s="7">
        <v>5098811230</v>
      </c>
      <c r="BG4953" s="7">
        <v>1895</v>
      </c>
      <c r="BH4953" s="7">
        <v>0</v>
      </c>
      <c r="BI4953">
        <v>0</v>
      </c>
      <c r="BJ4953">
        <v>0</v>
      </c>
      <c r="BK4953">
        <v>0</v>
      </c>
      <c r="BL4953">
        <v>0</v>
      </c>
      <c r="BO4953" t="s">
        <v>22508</v>
      </c>
      <c r="BP4953">
        <v>30165</v>
      </c>
      <c r="BQ4953">
        <v>32355</v>
      </c>
      <c r="BR4953">
        <v>567490</v>
      </c>
      <c r="BS4953">
        <v>19223</v>
      </c>
      <c r="BU4953" t="s">
        <v>22509</v>
      </c>
      <c r="BV4953" t="s">
        <v>4695</v>
      </c>
      <c r="BX4953">
        <v>45020.547673611109</v>
      </c>
    </row>
    <row r="4954" spans="1:76" x14ac:dyDescent="0.25">
      <c r="A4954" t="s">
        <v>22510</v>
      </c>
      <c r="B4954" t="s">
        <v>22511</v>
      </c>
      <c r="C4954" t="s">
        <v>46</v>
      </c>
      <c r="D4954">
        <v>44561</v>
      </c>
      <c r="E4954">
        <v>44697</v>
      </c>
      <c r="H4954" t="s">
        <v>47</v>
      </c>
      <c r="I4954">
        <v>44561</v>
      </c>
      <c r="J4954">
        <v>2022</v>
      </c>
      <c r="K4954" t="s">
        <v>48</v>
      </c>
      <c r="L4954" t="s">
        <v>22512</v>
      </c>
      <c r="N4954" t="s">
        <v>22513</v>
      </c>
      <c r="O4954" t="s">
        <v>15645</v>
      </c>
      <c r="P4954" t="s">
        <v>56</v>
      </c>
      <c r="Q4954" t="s">
        <v>5990</v>
      </c>
      <c r="R4954">
        <v>98856</v>
      </c>
      <c r="S4954" t="s">
        <v>22514</v>
      </c>
      <c r="T4954" t="s">
        <v>22514</v>
      </c>
      <c r="U4954">
        <v>5094291873</v>
      </c>
      <c r="V4954" t="s">
        <v>6576</v>
      </c>
      <c r="W4954">
        <v>27</v>
      </c>
      <c r="X4954" t="s">
        <v>5554</v>
      </c>
      <c r="Y4954">
        <v>3801</v>
      </c>
      <c r="Z4954" t="s">
        <v>56</v>
      </c>
      <c r="AA4954" t="s">
        <v>4785</v>
      </c>
      <c r="AB4954">
        <v>25828</v>
      </c>
      <c r="AC4954" t="s">
        <v>146</v>
      </c>
      <c r="AD4954" t="s">
        <v>4690</v>
      </c>
      <c r="AE4954" t="s">
        <v>107</v>
      </c>
      <c r="AF4954" t="s">
        <v>107</v>
      </c>
      <c r="AJ4954" t="s">
        <v>58</v>
      </c>
      <c r="AK4954" t="s">
        <v>59</v>
      </c>
      <c r="AL4954">
        <v>44873</v>
      </c>
      <c r="AM4954" t="s">
        <v>4692</v>
      </c>
      <c r="AN4954" t="b">
        <v>1</v>
      </c>
      <c r="AO4954" t="b">
        <v>1</v>
      </c>
      <c r="AP4954" t="b">
        <v>1</v>
      </c>
      <c r="AQ4954" t="s">
        <v>60</v>
      </c>
      <c r="AR4954" t="s">
        <v>61</v>
      </c>
      <c r="BB4954" s="7" t="s">
        <v>22515</v>
      </c>
      <c r="BC4954" s="7" t="s">
        <v>15645</v>
      </c>
      <c r="BD4954" s="7" t="s">
        <v>11479</v>
      </c>
      <c r="BE4954" s="7">
        <v>98856</v>
      </c>
      <c r="BF4954" s="7">
        <v>5097608318</v>
      </c>
      <c r="BG4954" s="7">
        <v>42561</v>
      </c>
      <c r="BH4954" s="7">
        <v>0</v>
      </c>
      <c r="BI4954">
        <v>35543.9</v>
      </c>
      <c r="BJ4954">
        <v>-7017.1</v>
      </c>
      <c r="BK4954">
        <v>0</v>
      </c>
      <c r="BL4954">
        <v>0</v>
      </c>
      <c r="BM4954">
        <v>233.64</v>
      </c>
      <c r="BN4954">
        <v>0</v>
      </c>
      <c r="BO4954" t="s">
        <v>22516</v>
      </c>
      <c r="BP4954">
        <v>29995</v>
      </c>
      <c r="BQ4954">
        <v>25699</v>
      </c>
      <c r="BR4954">
        <v>567399</v>
      </c>
      <c r="BS4954">
        <v>18641</v>
      </c>
      <c r="BU4954" t="s">
        <v>22517</v>
      </c>
      <c r="BV4954" t="s">
        <v>4695</v>
      </c>
      <c r="BX4954">
        <v>45397.357372685183</v>
      </c>
    </row>
    <row r="4955" spans="1:76" x14ac:dyDescent="0.25">
      <c r="A4955" t="s">
        <v>22518</v>
      </c>
      <c r="B4955" t="s">
        <v>22519</v>
      </c>
      <c r="C4955" t="s">
        <v>46</v>
      </c>
      <c r="D4955">
        <v>44588</v>
      </c>
      <c r="E4955">
        <v>44697</v>
      </c>
      <c r="H4955" t="s">
        <v>47</v>
      </c>
      <c r="I4955">
        <v>44588</v>
      </c>
      <c r="J4955">
        <v>2022</v>
      </c>
      <c r="K4955" t="s">
        <v>48</v>
      </c>
      <c r="L4955" t="s">
        <v>22520</v>
      </c>
      <c r="N4955" t="s">
        <v>22521</v>
      </c>
      <c r="O4955" t="s">
        <v>5959</v>
      </c>
      <c r="P4955" t="s">
        <v>105</v>
      </c>
      <c r="Q4955" t="s">
        <v>20038</v>
      </c>
      <c r="R4955">
        <v>99206</v>
      </c>
      <c r="S4955" t="s">
        <v>22522</v>
      </c>
      <c r="T4955" t="s">
        <v>22523</v>
      </c>
      <c r="U4955">
        <v>5099915645</v>
      </c>
      <c r="V4955" t="s">
        <v>54</v>
      </c>
      <c r="W4955">
        <v>13</v>
      </c>
      <c r="X4955" t="s">
        <v>528</v>
      </c>
      <c r="Y4955">
        <v>4785</v>
      </c>
      <c r="Z4955" t="s">
        <v>105</v>
      </c>
      <c r="AA4955" t="s">
        <v>57</v>
      </c>
      <c r="AB4955">
        <v>108031</v>
      </c>
      <c r="AC4955" t="s">
        <v>146</v>
      </c>
      <c r="AD4955" t="s">
        <v>4690</v>
      </c>
      <c r="AE4955" t="s">
        <v>107</v>
      </c>
      <c r="AF4955" t="s">
        <v>107</v>
      </c>
      <c r="AI4955">
        <v>1</v>
      </c>
      <c r="AJ4955" t="s">
        <v>58</v>
      </c>
      <c r="AK4955" t="s">
        <v>59</v>
      </c>
      <c r="AL4955">
        <v>44873</v>
      </c>
      <c r="AM4955" t="s">
        <v>4692</v>
      </c>
      <c r="AN4955" t="b">
        <v>1</v>
      </c>
      <c r="AO4955" t="b">
        <v>1</v>
      </c>
      <c r="AP4955" t="b">
        <v>1</v>
      </c>
      <c r="AQ4955" t="s">
        <v>60</v>
      </c>
      <c r="AR4955" t="s">
        <v>61</v>
      </c>
      <c r="BB4955" s="7" t="s">
        <v>22524</v>
      </c>
      <c r="BC4955" s="7" t="s">
        <v>5959</v>
      </c>
      <c r="BD4955" s="7" t="s">
        <v>52</v>
      </c>
      <c r="BE4955" s="7">
        <v>99037</v>
      </c>
      <c r="BF4955" s="7">
        <v>5099916634</v>
      </c>
      <c r="BG4955" s="7">
        <v>97099.02</v>
      </c>
      <c r="BH4955" s="7">
        <v>0</v>
      </c>
      <c r="BI4955">
        <v>96498.23</v>
      </c>
      <c r="BJ4955">
        <v>0</v>
      </c>
      <c r="BK4955">
        <v>0</v>
      </c>
      <c r="BL4955">
        <v>0</v>
      </c>
      <c r="BM4955">
        <v>24031.95</v>
      </c>
      <c r="BN4955">
        <v>0</v>
      </c>
      <c r="BO4955" t="s">
        <v>22525</v>
      </c>
      <c r="BP4955">
        <v>30168</v>
      </c>
      <c r="BQ4955">
        <v>32369</v>
      </c>
      <c r="BR4955">
        <v>567502</v>
      </c>
      <c r="BS4955">
        <v>18682</v>
      </c>
      <c r="BT4955">
        <v>4</v>
      </c>
      <c r="BU4955" t="s">
        <v>22526</v>
      </c>
      <c r="BV4955" t="s">
        <v>4695</v>
      </c>
      <c r="BX4955">
        <v>45568.53087962963</v>
      </c>
    </row>
    <row r="4956" spans="1:76" x14ac:dyDescent="0.25">
      <c r="A4956" t="s">
        <v>22527</v>
      </c>
      <c r="B4956" t="s">
        <v>22528</v>
      </c>
      <c r="C4956" t="s">
        <v>46</v>
      </c>
      <c r="D4956">
        <v>44225</v>
      </c>
      <c r="E4956">
        <v>44697</v>
      </c>
      <c r="H4956" t="s">
        <v>47</v>
      </c>
      <c r="I4956">
        <v>44225</v>
      </c>
      <c r="J4956">
        <v>2022</v>
      </c>
      <c r="K4956" t="s">
        <v>48</v>
      </c>
      <c r="L4956" t="s">
        <v>22529</v>
      </c>
      <c r="N4956" t="s">
        <v>22530</v>
      </c>
      <c r="O4956" t="s">
        <v>5014</v>
      </c>
      <c r="P4956" t="s">
        <v>115</v>
      </c>
      <c r="Q4956" t="s">
        <v>52</v>
      </c>
      <c r="R4956">
        <v>98335</v>
      </c>
      <c r="S4956" t="s">
        <v>22531</v>
      </c>
      <c r="T4956" t="s">
        <v>22532</v>
      </c>
      <c r="U4956" t="s">
        <v>22533</v>
      </c>
      <c r="V4956" t="s">
        <v>54</v>
      </c>
      <c r="W4956">
        <v>13</v>
      </c>
      <c r="X4956" t="s">
        <v>114</v>
      </c>
      <c r="Y4956">
        <v>4829</v>
      </c>
      <c r="Z4956" t="s">
        <v>115</v>
      </c>
      <c r="AA4956" t="s">
        <v>57</v>
      </c>
      <c r="AB4956">
        <v>108581</v>
      </c>
      <c r="AC4956" t="s">
        <v>146</v>
      </c>
      <c r="AD4956" t="s">
        <v>4690</v>
      </c>
      <c r="AE4956" t="s">
        <v>107</v>
      </c>
      <c r="AF4956" t="s">
        <v>107</v>
      </c>
      <c r="AI4956">
        <v>1</v>
      </c>
      <c r="AJ4956" t="s">
        <v>58</v>
      </c>
      <c r="AK4956" t="s">
        <v>59</v>
      </c>
      <c r="AL4956">
        <v>44873</v>
      </c>
      <c r="AM4956" t="s">
        <v>4692</v>
      </c>
      <c r="AN4956" t="b">
        <v>1</v>
      </c>
      <c r="AO4956" t="b">
        <v>1</v>
      </c>
      <c r="AP4956" t="b">
        <v>1</v>
      </c>
      <c r="AQ4956" t="s">
        <v>60</v>
      </c>
      <c r="AR4956" t="s">
        <v>61</v>
      </c>
      <c r="BB4956" s="7" t="s">
        <v>20290</v>
      </c>
      <c r="BC4956" s="7" t="s">
        <v>4916</v>
      </c>
      <c r="BD4956" s="7" t="s">
        <v>52</v>
      </c>
      <c r="BE4956" s="7">
        <v>98401</v>
      </c>
      <c r="BF4956" s="7" t="s">
        <v>20358</v>
      </c>
      <c r="BG4956" s="7">
        <v>349599.22</v>
      </c>
      <c r="BH4956" s="7">
        <v>0</v>
      </c>
      <c r="BI4956">
        <v>354335.02</v>
      </c>
      <c r="BJ4956">
        <v>0</v>
      </c>
      <c r="BK4956">
        <v>0</v>
      </c>
      <c r="BL4956">
        <v>11404.73</v>
      </c>
      <c r="BM4956">
        <v>193203.23</v>
      </c>
      <c r="BN4956">
        <v>29625</v>
      </c>
      <c r="BO4956" t="s">
        <v>22534</v>
      </c>
      <c r="BP4956">
        <v>26545</v>
      </c>
      <c r="BQ4956">
        <v>17210</v>
      </c>
      <c r="BR4956">
        <v>93155</v>
      </c>
      <c r="BS4956">
        <v>16894</v>
      </c>
      <c r="BT4956">
        <v>26</v>
      </c>
      <c r="BU4956" t="s">
        <v>20293</v>
      </c>
      <c r="BV4956" t="s">
        <v>4695</v>
      </c>
      <c r="BX4956">
        <v>45056.680185185185</v>
      </c>
    </row>
    <row r="4957" spans="1:76" x14ac:dyDescent="0.25">
      <c r="A4957" t="s">
        <v>22535</v>
      </c>
      <c r="B4957" t="s">
        <v>22172</v>
      </c>
      <c r="C4957" t="s">
        <v>46</v>
      </c>
      <c r="D4957">
        <v>44621</v>
      </c>
      <c r="E4957">
        <v>44697</v>
      </c>
      <c r="H4957" t="s">
        <v>47</v>
      </c>
      <c r="I4957">
        <v>44621</v>
      </c>
      <c r="J4957">
        <v>2022</v>
      </c>
      <c r="K4957" t="s">
        <v>48</v>
      </c>
      <c r="L4957" t="s">
        <v>22536</v>
      </c>
      <c r="N4957" t="s">
        <v>22537</v>
      </c>
      <c r="O4957" t="s">
        <v>6095</v>
      </c>
      <c r="P4957" t="s">
        <v>121</v>
      </c>
      <c r="Q4957" t="s">
        <v>5990</v>
      </c>
      <c r="R4957">
        <v>98584</v>
      </c>
      <c r="S4957" t="s">
        <v>22538</v>
      </c>
      <c r="T4957" t="s">
        <v>22176</v>
      </c>
      <c r="U4957">
        <v>3608785110</v>
      </c>
      <c r="V4957" t="s">
        <v>5331</v>
      </c>
      <c r="W4957">
        <v>26</v>
      </c>
      <c r="X4957" t="s">
        <v>5754</v>
      </c>
      <c r="Y4957">
        <v>3699</v>
      </c>
      <c r="Z4957" t="s">
        <v>121</v>
      </c>
      <c r="AA4957" t="s">
        <v>4785</v>
      </c>
      <c r="AB4957">
        <v>43942</v>
      </c>
      <c r="AC4957" t="s">
        <v>146</v>
      </c>
      <c r="AD4957" t="s">
        <v>4690</v>
      </c>
      <c r="AE4957" t="s">
        <v>107</v>
      </c>
      <c r="AF4957" t="s">
        <v>107</v>
      </c>
      <c r="AJ4957" t="s">
        <v>58</v>
      </c>
      <c r="AK4957" t="s">
        <v>59</v>
      </c>
      <c r="AL4957">
        <v>44873</v>
      </c>
      <c r="AM4957" t="s">
        <v>4878</v>
      </c>
      <c r="AN4957" t="b">
        <v>1</v>
      </c>
      <c r="AO4957" t="b">
        <v>1</v>
      </c>
      <c r="AP4957" t="b">
        <v>1</v>
      </c>
      <c r="AQ4957" t="s">
        <v>60</v>
      </c>
      <c r="AR4957" t="s">
        <v>61</v>
      </c>
      <c r="BB4957" s="7" t="s">
        <v>22537</v>
      </c>
      <c r="BC4957" s="7" t="s">
        <v>6095</v>
      </c>
      <c r="BD4957" s="7" t="s">
        <v>5990</v>
      </c>
      <c r="BE4957" s="7">
        <v>98584</v>
      </c>
      <c r="BF4957" s="7">
        <v>3608785110</v>
      </c>
      <c r="BG4957" s="7">
        <v>0</v>
      </c>
      <c r="BH4957" s="7">
        <v>43.13</v>
      </c>
      <c r="BI4957">
        <v>1996.75</v>
      </c>
      <c r="BJ4957">
        <v>2000</v>
      </c>
      <c r="BK4957">
        <v>0</v>
      </c>
      <c r="BL4957">
        <v>0</v>
      </c>
      <c r="BO4957" t="s">
        <v>22539</v>
      </c>
      <c r="BP4957">
        <v>30364</v>
      </c>
      <c r="BQ4957">
        <v>660</v>
      </c>
      <c r="BR4957">
        <v>567619</v>
      </c>
      <c r="BS4957">
        <v>18826</v>
      </c>
      <c r="BU4957" t="s">
        <v>22540</v>
      </c>
      <c r="BV4957" t="s">
        <v>4695</v>
      </c>
      <c r="BX4957">
        <v>44915.391689814816</v>
      </c>
    </row>
    <row r="4958" spans="1:76" x14ac:dyDescent="0.25">
      <c r="A4958" t="s">
        <v>22549</v>
      </c>
      <c r="B4958" t="s">
        <v>22550</v>
      </c>
      <c r="C4958" t="s">
        <v>46</v>
      </c>
      <c r="D4958">
        <v>44612</v>
      </c>
      <c r="E4958">
        <v>44697</v>
      </c>
      <c r="H4958" t="s">
        <v>47</v>
      </c>
      <c r="I4958">
        <v>44612</v>
      </c>
      <c r="J4958">
        <v>2022</v>
      </c>
      <c r="K4958" t="s">
        <v>48</v>
      </c>
      <c r="L4958" t="s">
        <v>22551</v>
      </c>
      <c r="N4958" t="s">
        <v>22552</v>
      </c>
      <c r="O4958" t="s">
        <v>21921</v>
      </c>
      <c r="P4958" t="s">
        <v>1127</v>
      </c>
      <c r="Q4958" t="s">
        <v>5990</v>
      </c>
      <c r="R4958">
        <v>99180</v>
      </c>
      <c r="S4958" t="s">
        <v>22553</v>
      </c>
      <c r="T4958" t="s">
        <v>22554</v>
      </c>
      <c r="U4958">
        <v>5096711847</v>
      </c>
      <c r="V4958" t="s">
        <v>4807</v>
      </c>
      <c r="W4958">
        <v>23</v>
      </c>
      <c r="X4958" t="s">
        <v>7527</v>
      </c>
      <c r="Y4958">
        <v>3865</v>
      </c>
      <c r="Z4958" t="s">
        <v>1127</v>
      </c>
      <c r="AA4958" t="s">
        <v>4785</v>
      </c>
      <c r="AB4958">
        <v>10621</v>
      </c>
      <c r="AC4958" t="s">
        <v>146</v>
      </c>
      <c r="AD4958" t="s">
        <v>4690</v>
      </c>
      <c r="AE4958" t="s">
        <v>107</v>
      </c>
      <c r="AF4958" t="s">
        <v>107</v>
      </c>
      <c r="AI4958">
        <v>2</v>
      </c>
      <c r="AJ4958" t="s">
        <v>58</v>
      </c>
      <c r="AK4958" t="s">
        <v>59</v>
      </c>
      <c r="AL4958">
        <v>44873</v>
      </c>
      <c r="AM4958" t="s">
        <v>4692</v>
      </c>
      <c r="AN4958" t="b">
        <v>1</v>
      </c>
      <c r="AO4958" t="b">
        <v>1</v>
      </c>
      <c r="AP4958" t="b">
        <v>1</v>
      </c>
      <c r="AQ4958" t="s">
        <v>60</v>
      </c>
      <c r="AR4958" t="s">
        <v>99</v>
      </c>
      <c r="BB4958" s="7" t="s">
        <v>22552</v>
      </c>
      <c r="BC4958" s="7" t="s">
        <v>21921</v>
      </c>
      <c r="BD4958" s="7" t="s">
        <v>5990</v>
      </c>
      <c r="BE4958" s="7">
        <v>99180</v>
      </c>
      <c r="BF4958" s="7">
        <v>5096711847</v>
      </c>
      <c r="BG4958" s="7">
        <v>14308.28</v>
      </c>
      <c r="BH4958" s="7">
        <v>0</v>
      </c>
      <c r="BI4958">
        <v>14308.28</v>
      </c>
      <c r="BJ4958">
        <v>0</v>
      </c>
      <c r="BK4958">
        <v>0</v>
      </c>
      <c r="BL4958">
        <v>0</v>
      </c>
      <c r="BO4958" t="s">
        <v>22555</v>
      </c>
      <c r="BP4958">
        <v>30306</v>
      </c>
      <c r="BQ4958">
        <v>32288</v>
      </c>
      <c r="BR4958">
        <v>567580</v>
      </c>
      <c r="BS4958">
        <v>18809</v>
      </c>
      <c r="BU4958" t="s">
        <v>22551</v>
      </c>
      <c r="BV4958" t="s">
        <v>4695</v>
      </c>
      <c r="BX4958">
        <v>44915.391817129632</v>
      </c>
    </row>
    <row r="4959" spans="1:76" x14ac:dyDescent="0.25">
      <c r="A4959" t="s">
        <v>22556</v>
      </c>
      <c r="B4959" t="s">
        <v>22162</v>
      </c>
      <c r="C4959" t="s">
        <v>46</v>
      </c>
      <c r="D4959">
        <v>44634</v>
      </c>
      <c r="E4959">
        <v>44697</v>
      </c>
      <c r="I4959">
        <v>44634</v>
      </c>
      <c r="J4959">
        <v>2022</v>
      </c>
      <c r="K4959" t="s">
        <v>48</v>
      </c>
      <c r="L4959" t="s">
        <v>22557</v>
      </c>
      <c r="N4959" t="s">
        <v>22558</v>
      </c>
      <c r="O4959" t="s">
        <v>907</v>
      </c>
      <c r="P4959" t="s">
        <v>908</v>
      </c>
      <c r="Q4959" t="s">
        <v>52</v>
      </c>
      <c r="R4959">
        <v>98926</v>
      </c>
      <c r="S4959" t="s">
        <v>909</v>
      </c>
      <c r="T4959" t="s">
        <v>22559</v>
      </c>
      <c r="U4959">
        <v>5099331065</v>
      </c>
      <c r="V4959" t="s">
        <v>5331</v>
      </c>
      <c r="W4959">
        <v>26</v>
      </c>
      <c r="X4959" t="s">
        <v>5397</v>
      </c>
      <c r="Y4959">
        <v>3559</v>
      </c>
      <c r="Z4959" t="s">
        <v>908</v>
      </c>
      <c r="AA4959" t="s">
        <v>4785</v>
      </c>
      <c r="AB4959">
        <v>30170</v>
      </c>
      <c r="AC4959" t="s">
        <v>146</v>
      </c>
      <c r="AD4959" t="s">
        <v>4690</v>
      </c>
      <c r="AE4959" t="s">
        <v>107</v>
      </c>
      <c r="AF4959" t="s">
        <v>107</v>
      </c>
      <c r="AJ4959" t="s">
        <v>58</v>
      </c>
      <c r="AK4959" t="s">
        <v>59</v>
      </c>
      <c r="AL4959">
        <v>44873</v>
      </c>
      <c r="AM4959" t="s">
        <v>4692</v>
      </c>
      <c r="AN4959" t="b">
        <v>1</v>
      </c>
      <c r="AO4959" t="b">
        <v>1</v>
      </c>
      <c r="AP4959" t="b">
        <v>1</v>
      </c>
      <c r="AQ4959" t="s">
        <v>60</v>
      </c>
      <c r="AR4959" t="s">
        <v>61</v>
      </c>
      <c r="BB4959" s="7" t="s">
        <v>3540</v>
      </c>
      <c r="BC4959" s="7" t="s">
        <v>907</v>
      </c>
      <c r="BD4959" s="7" t="s">
        <v>52</v>
      </c>
      <c r="BE4959" s="7">
        <v>98926</v>
      </c>
      <c r="BF4959" s="7">
        <v>5099331065</v>
      </c>
      <c r="BK4959">
        <v>0</v>
      </c>
      <c r="BL4959">
        <v>0</v>
      </c>
      <c r="BO4959" t="s">
        <v>22560</v>
      </c>
      <c r="BP4959">
        <v>30436</v>
      </c>
      <c r="BQ4959">
        <v>759</v>
      </c>
      <c r="BR4959">
        <v>567676</v>
      </c>
      <c r="BS4959">
        <v>18885</v>
      </c>
      <c r="BU4959" t="s">
        <v>22561</v>
      </c>
      <c r="BV4959" t="s">
        <v>4695</v>
      </c>
      <c r="BX4959">
        <v>45052.817719907405</v>
      </c>
    </row>
    <row r="4960" spans="1:76" x14ac:dyDescent="0.25">
      <c r="A4960" t="s">
        <v>22562</v>
      </c>
      <c r="B4960" t="s">
        <v>22563</v>
      </c>
      <c r="C4960" t="s">
        <v>46</v>
      </c>
      <c r="D4960">
        <v>44631</v>
      </c>
      <c r="E4960">
        <v>44700</v>
      </c>
      <c r="H4960" t="s">
        <v>47</v>
      </c>
      <c r="I4960">
        <v>44631</v>
      </c>
      <c r="J4960">
        <v>2022</v>
      </c>
      <c r="K4960" t="s">
        <v>48</v>
      </c>
      <c r="L4960" t="s">
        <v>22564</v>
      </c>
      <c r="N4960" t="s">
        <v>22565</v>
      </c>
      <c r="O4960" t="s">
        <v>5044</v>
      </c>
      <c r="P4960" t="s">
        <v>241</v>
      </c>
      <c r="Q4960" t="s">
        <v>52</v>
      </c>
      <c r="R4960">
        <v>98908</v>
      </c>
      <c r="S4960" t="s">
        <v>22566</v>
      </c>
      <c r="T4960" t="s">
        <v>22567</v>
      </c>
      <c r="U4960">
        <v>15099304522</v>
      </c>
      <c r="V4960" t="s">
        <v>6344</v>
      </c>
      <c r="W4960">
        <v>24</v>
      </c>
      <c r="X4960" t="s">
        <v>8532</v>
      </c>
      <c r="Y4960">
        <v>4418</v>
      </c>
      <c r="Z4960" t="s">
        <v>241</v>
      </c>
      <c r="AA4960" t="s">
        <v>4785</v>
      </c>
      <c r="AB4960">
        <v>127365</v>
      </c>
      <c r="AC4960" t="s">
        <v>146</v>
      </c>
      <c r="AD4960" t="s">
        <v>4690</v>
      </c>
      <c r="AE4960" t="s">
        <v>107</v>
      </c>
      <c r="AF4960" t="s">
        <v>107</v>
      </c>
      <c r="AJ4960" t="s">
        <v>58</v>
      </c>
      <c r="AK4960" t="s">
        <v>59</v>
      </c>
      <c r="AL4960">
        <v>44873</v>
      </c>
      <c r="AM4960" t="s">
        <v>4692</v>
      </c>
      <c r="AN4960" t="b">
        <v>1</v>
      </c>
      <c r="AO4960" t="b">
        <v>1</v>
      </c>
      <c r="AP4960" t="b">
        <v>1</v>
      </c>
      <c r="AQ4960" t="s">
        <v>60</v>
      </c>
      <c r="AR4960" t="s">
        <v>61</v>
      </c>
      <c r="BB4960" s="7" t="s">
        <v>22565</v>
      </c>
      <c r="BC4960" s="7" t="s">
        <v>5044</v>
      </c>
      <c r="BD4960" s="7" t="s">
        <v>52</v>
      </c>
      <c r="BE4960" s="7">
        <v>98908</v>
      </c>
      <c r="BF4960" s="7">
        <v>15099304522</v>
      </c>
      <c r="BG4960" s="7">
        <v>6148.68</v>
      </c>
      <c r="BH4960" s="7">
        <v>0</v>
      </c>
      <c r="BI4960">
        <v>4266.84</v>
      </c>
      <c r="BJ4960">
        <v>0</v>
      </c>
      <c r="BK4960">
        <v>0</v>
      </c>
      <c r="BL4960">
        <v>0</v>
      </c>
      <c r="BO4960" t="s">
        <v>22568</v>
      </c>
      <c r="BP4960">
        <v>30417</v>
      </c>
      <c r="BQ4960">
        <v>1798</v>
      </c>
      <c r="BR4960">
        <v>567664</v>
      </c>
      <c r="BS4960">
        <v>18881</v>
      </c>
      <c r="BU4960" t="s">
        <v>22569</v>
      </c>
      <c r="BV4960" t="s">
        <v>4695</v>
      </c>
      <c r="BX4960">
        <v>45005.298125000001</v>
      </c>
    </row>
    <row r="4961" spans="1:76" x14ac:dyDescent="0.25">
      <c r="A4961" t="s">
        <v>22570</v>
      </c>
      <c r="B4961" t="s">
        <v>22571</v>
      </c>
      <c r="C4961" t="s">
        <v>46</v>
      </c>
      <c r="D4961">
        <v>44639</v>
      </c>
      <c r="E4961">
        <v>44699</v>
      </c>
      <c r="I4961">
        <v>44639</v>
      </c>
      <c r="J4961">
        <v>2022</v>
      </c>
      <c r="K4961" t="s">
        <v>48</v>
      </c>
      <c r="L4961" t="s">
        <v>22572</v>
      </c>
      <c r="N4961" t="s">
        <v>22573</v>
      </c>
      <c r="O4961" t="s">
        <v>22574</v>
      </c>
      <c r="P4961" t="s">
        <v>3508</v>
      </c>
      <c r="Q4961" t="s">
        <v>52</v>
      </c>
      <c r="R4961">
        <v>99122</v>
      </c>
      <c r="S4961" t="s">
        <v>22575</v>
      </c>
      <c r="T4961" t="s">
        <v>22575</v>
      </c>
      <c r="U4961">
        <v>5097251419</v>
      </c>
      <c r="V4961" t="s">
        <v>6576</v>
      </c>
      <c r="W4961">
        <v>27</v>
      </c>
      <c r="X4961" t="s">
        <v>6972</v>
      </c>
      <c r="Y4961">
        <v>3655</v>
      </c>
      <c r="Z4961" t="s">
        <v>3508</v>
      </c>
      <c r="AA4961" t="s">
        <v>4785</v>
      </c>
      <c r="AB4961">
        <v>8069</v>
      </c>
      <c r="AC4961" t="s">
        <v>146</v>
      </c>
      <c r="AD4961" t="s">
        <v>4690</v>
      </c>
      <c r="AE4961" t="s">
        <v>107</v>
      </c>
      <c r="AF4961" t="s">
        <v>107</v>
      </c>
      <c r="AJ4961" t="s">
        <v>58</v>
      </c>
      <c r="AK4961" t="s">
        <v>59</v>
      </c>
      <c r="AL4961">
        <v>44873</v>
      </c>
      <c r="AM4961" t="s">
        <v>4878</v>
      </c>
      <c r="AN4961" t="b">
        <v>1</v>
      </c>
      <c r="AO4961" t="b">
        <v>1</v>
      </c>
      <c r="AP4961" t="b">
        <v>0</v>
      </c>
      <c r="AQ4961" t="s">
        <v>177</v>
      </c>
      <c r="BB4961" s="7" t="s">
        <v>22573</v>
      </c>
      <c r="BC4961" s="7" t="s">
        <v>22574</v>
      </c>
      <c r="BD4961" s="7" t="s">
        <v>52</v>
      </c>
      <c r="BE4961" s="7">
        <v>99122</v>
      </c>
      <c r="BF4961" s="7">
        <v>5097251419</v>
      </c>
      <c r="BO4961" t="s">
        <v>22576</v>
      </c>
      <c r="BP4961">
        <v>30477</v>
      </c>
      <c r="BQ4961">
        <v>32595</v>
      </c>
      <c r="BR4961">
        <v>567705</v>
      </c>
      <c r="BU4961" t="s">
        <v>22577</v>
      </c>
      <c r="BV4961" t="s">
        <v>4695</v>
      </c>
      <c r="BX4961">
        <v>44796.653020833335</v>
      </c>
    </row>
    <row r="4962" spans="1:76" x14ac:dyDescent="0.25">
      <c r="A4962" t="s">
        <v>22585</v>
      </c>
      <c r="B4962" t="s">
        <v>22586</v>
      </c>
      <c r="C4962" t="s">
        <v>46</v>
      </c>
      <c r="D4962">
        <v>44651</v>
      </c>
      <c r="G4962">
        <v>44666</v>
      </c>
      <c r="I4962">
        <v>44651</v>
      </c>
      <c r="J4962">
        <v>2022</v>
      </c>
      <c r="K4962" t="s">
        <v>77</v>
      </c>
      <c r="L4962" t="s">
        <v>22587</v>
      </c>
      <c r="N4962" t="s">
        <v>22588</v>
      </c>
      <c r="O4962" t="s">
        <v>5989</v>
      </c>
      <c r="P4962" t="s">
        <v>632</v>
      </c>
      <c r="Q4962" t="s">
        <v>5990</v>
      </c>
      <c r="R4962">
        <v>98277</v>
      </c>
      <c r="S4962" t="s">
        <v>22589</v>
      </c>
      <c r="U4962">
        <v>3609694224</v>
      </c>
      <c r="V4962" t="s">
        <v>6576</v>
      </c>
      <c r="W4962">
        <v>27</v>
      </c>
      <c r="X4962" t="s">
        <v>4808</v>
      </c>
      <c r="Y4962">
        <v>3424</v>
      </c>
      <c r="Z4962" t="s">
        <v>632</v>
      </c>
      <c r="AA4962" t="s">
        <v>4785</v>
      </c>
      <c r="AB4962">
        <v>61729</v>
      </c>
      <c r="AC4962" t="s">
        <v>146</v>
      </c>
      <c r="AD4962" t="s">
        <v>4690</v>
      </c>
      <c r="AE4962" t="s">
        <v>107</v>
      </c>
      <c r="AF4962" t="s">
        <v>107</v>
      </c>
      <c r="AJ4962" t="s">
        <v>58</v>
      </c>
      <c r="AK4962" t="s">
        <v>59</v>
      </c>
      <c r="AL4962">
        <v>44873</v>
      </c>
      <c r="AM4962" t="s">
        <v>4878</v>
      </c>
      <c r="AN4962" t="b">
        <v>0</v>
      </c>
      <c r="BB4962" s="7" t="s">
        <v>22588</v>
      </c>
      <c r="BC4962" s="7" t="s">
        <v>5989</v>
      </c>
      <c r="BD4962" s="7" t="s">
        <v>5990</v>
      </c>
      <c r="BE4962" s="7">
        <v>98277</v>
      </c>
      <c r="BF4962" s="7">
        <v>3609694224</v>
      </c>
      <c r="BO4962" t="s">
        <v>22590</v>
      </c>
      <c r="BP4962">
        <v>30533</v>
      </c>
      <c r="BQ4962">
        <v>32621</v>
      </c>
      <c r="BR4962">
        <v>567765</v>
      </c>
      <c r="BU4962" t="s">
        <v>22591</v>
      </c>
      <c r="BV4962" t="s">
        <v>4695</v>
      </c>
      <c r="BX4962">
        <v>44666.313449074078</v>
      </c>
    </row>
    <row r="4963" spans="1:76" x14ac:dyDescent="0.25">
      <c r="A4963" t="s">
        <v>22592</v>
      </c>
      <c r="B4963" t="s">
        <v>22593</v>
      </c>
      <c r="C4963" t="s">
        <v>46</v>
      </c>
      <c r="D4963">
        <v>44593</v>
      </c>
      <c r="E4963">
        <v>44699</v>
      </c>
      <c r="H4963" t="s">
        <v>47</v>
      </c>
      <c r="I4963">
        <v>44593</v>
      </c>
      <c r="J4963">
        <v>2022</v>
      </c>
      <c r="K4963" t="s">
        <v>48</v>
      </c>
      <c r="L4963" t="s">
        <v>22594</v>
      </c>
      <c r="N4963" t="s">
        <v>22595</v>
      </c>
      <c r="O4963" t="s">
        <v>4688</v>
      </c>
      <c r="P4963" t="s">
        <v>226</v>
      </c>
      <c r="Q4963" t="s">
        <v>52</v>
      </c>
      <c r="R4963">
        <v>98687</v>
      </c>
      <c r="S4963" t="s">
        <v>22596</v>
      </c>
      <c r="T4963" t="s">
        <v>22597</v>
      </c>
      <c r="U4963" t="s">
        <v>22598</v>
      </c>
      <c r="V4963" t="s">
        <v>54</v>
      </c>
      <c r="W4963">
        <v>13</v>
      </c>
      <c r="X4963" t="s">
        <v>228</v>
      </c>
      <c r="Y4963">
        <v>4876</v>
      </c>
      <c r="Z4963" t="s">
        <v>226</v>
      </c>
      <c r="AA4963" t="s">
        <v>57</v>
      </c>
      <c r="AB4963">
        <v>90086</v>
      </c>
      <c r="AC4963" t="s">
        <v>146</v>
      </c>
      <c r="AD4963" t="s">
        <v>4690</v>
      </c>
      <c r="AE4963" t="s">
        <v>107</v>
      </c>
      <c r="AF4963" t="s">
        <v>107</v>
      </c>
      <c r="AI4963">
        <v>1</v>
      </c>
      <c r="AJ4963" t="s">
        <v>58</v>
      </c>
      <c r="AK4963" t="s">
        <v>59</v>
      </c>
      <c r="AL4963">
        <v>44873</v>
      </c>
      <c r="AM4963" t="s">
        <v>4692</v>
      </c>
      <c r="AN4963" t="b">
        <v>1</v>
      </c>
      <c r="AO4963" t="b">
        <v>1</v>
      </c>
      <c r="AP4963" t="b">
        <v>1</v>
      </c>
      <c r="AQ4963" t="s">
        <v>60</v>
      </c>
      <c r="AR4963" t="s">
        <v>99</v>
      </c>
      <c r="BB4963" s="7" t="s">
        <v>22599</v>
      </c>
      <c r="BC4963" s="7" t="s">
        <v>4688</v>
      </c>
      <c r="BD4963" s="7" t="s">
        <v>52</v>
      </c>
      <c r="BE4963" s="7">
        <v>98662</v>
      </c>
      <c r="BF4963" s="7">
        <v>3608781069</v>
      </c>
      <c r="BG4963" s="7">
        <v>24093.360000000001</v>
      </c>
      <c r="BH4963" s="7">
        <v>0</v>
      </c>
      <c r="BI4963">
        <v>25616.09</v>
      </c>
      <c r="BJ4963">
        <v>1769.93</v>
      </c>
      <c r="BK4963">
        <v>0</v>
      </c>
      <c r="BL4963">
        <v>0</v>
      </c>
      <c r="BO4963" t="s">
        <v>22600</v>
      </c>
      <c r="BP4963">
        <v>30214</v>
      </c>
      <c r="BQ4963">
        <v>3141</v>
      </c>
      <c r="BR4963">
        <v>567522</v>
      </c>
      <c r="BS4963">
        <v>18796</v>
      </c>
      <c r="BT4963">
        <v>49</v>
      </c>
      <c r="BU4963" t="s">
        <v>22601</v>
      </c>
      <c r="BV4963" t="s">
        <v>4695</v>
      </c>
      <c r="BX4963">
        <v>44950.432129629633</v>
      </c>
    </row>
    <row r="4964" spans="1:76" x14ac:dyDescent="0.25">
      <c r="A4964" t="s">
        <v>22602</v>
      </c>
      <c r="B4964" t="s">
        <v>22603</v>
      </c>
      <c r="C4964" t="s">
        <v>46</v>
      </c>
      <c r="D4964">
        <v>44344</v>
      </c>
      <c r="E4964">
        <v>44697</v>
      </c>
      <c r="H4964" t="s">
        <v>47</v>
      </c>
      <c r="I4964">
        <v>44344</v>
      </c>
      <c r="J4964">
        <v>2022</v>
      </c>
      <c r="K4964" t="s">
        <v>48</v>
      </c>
      <c r="L4964" t="s">
        <v>22604</v>
      </c>
      <c r="N4964" t="s">
        <v>2130</v>
      </c>
      <c r="O4964" t="s">
        <v>5989</v>
      </c>
      <c r="P4964" t="s">
        <v>632</v>
      </c>
      <c r="Q4964" t="s">
        <v>5990</v>
      </c>
      <c r="R4964">
        <v>98277</v>
      </c>
      <c r="S4964" t="s">
        <v>22605</v>
      </c>
      <c r="T4964" t="s">
        <v>22605</v>
      </c>
      <c r="U4964">
        <v>3609298805</v>
      </c>
      <c r="V4964" t="s">
        <v>4807</v>
      </c>
      <c r="W4964">
        <v>23</v>
      </c>
      <c r="X4964" t="s">
        <v>4808</v>
      </c>
      <c r="Y4964">
        <v>3424</v>
      </c>
      <c r="Z4964" t="s">
        <v>632</v>
      </c>
      <c r="AA4964" t="s">
        <v>4785</v>
      </c>
      <c r="AB4964">
        <v>61729</v>
      </c>
      <c r="AC4964" t="s">
        <v>146</v>
      </c>
      <c r="AD4964" t="s">
        <v>4690</v>
      </c>
      <c r="AE4964" t="s">
        <v>107</v>
      </c>
      <c r="AF4964" t="s">
        <v>107</v>
      </c>
      <c r="AI4964">
        <v>3</v>
      </c>
      <c r="AJ4964" t="s">
        <v>58</v>
      </c>
      <c r="AK4964" t="s">
        <v>59</v>
      </c>
      <c r="AL4964">
        <v>44873</v>
      </c>
      <c r="AM4964" t="s">
        <v>4692</v>
      </c>
      <c r="AN4964" t="b">
        <v>1</v>
      </c>
      <c r="AO4964" t="b">
        <v>1</v>
      </c>
      <c r="AP4964" t="b">
        <v>1</v>
      </c>
      <c r="AQ4964" t="s">
        <v>60</v>
      </c>
      <c r="AR4964" t="s">
        <v>99</v>
      </c>
      <c r="BB4964" s="7" t="s">
        <v>2130</v>
      </c>
      <c r="BC4964" s="7" t="s">
        <v>5989</v>
      </c>
      <c r="BD4964" s="7" t="s">
        <v>5990</v>
      </c>
      <c r="BE4964" s="7">
        <v>98277</v>
      </c>
      <c r="BF4964" s="7">
        <v>3609298805</v>
      </c>
      <c r="BG4964" s="7">
        <v>37135.57</v>
      </c>
      <c r="BH4964" s="7">
        <v>0</v>
      </c>
      <c r="BI4964">
        <v>35058.019999999997</v>
      </c>
      <c r="BJ4964">
        <v>0</v>
      </c>
      <c r="BK4964">
        <v>0</v>
      </c>
      <c r="BL4964">
        <v>0</v>
      </c>
      <c r="BO4964" t="s">
        <v>22606</v>
      </c>
      <c r="BP4964">
        <v>28228</v>
      </c>
      <c r="BQ4964">
        <v>32082</v>
      </c>
      <c r="BR4964">
        <v>507853</v>
      </c>
      <c r="BS4964">
        <v>18189</v>
      </c>
      <c r="BU4964" t="s">
        <v>22604</v>
      </c>
      <c r="BV4964" t="s">
        <v>4695</v>
      </c>
      <c r="BX4964">
        <v>45079.568680555552</v>
      </c>
    </row>
    <row r="4965" spans="1:76" x14ac:dyDescent="0.25">
      <c r="A4965" t="s">
        <v>22607</v>
      </c>
      <c r="B4965" t="s">
        <v>4095</v>
      </c>
      <c r="C4965" t="s">
        <v>46</v>
      </c>
      <c r="D4965">
        <v>44527</v>
      </c>
      <c r="E4965">
        <v>44697</v>
      </c>
      <c r="H4965" t="s">
        <v>47</v>
      </c>
      <c r="I4965">
        <v>44527</v>
      </c>
      <c r="J4965">
        <v>2022</v>
      </c>
      <c r="K4965" t="s">
        <v>48</v>
      </c>
      <c r="L4965" t="s">
        <v>20582</v>
      </c>
      <c r="N4965" t="s">
        <v>22608</v>
      </c>
      <c r="O4965" t="s">
        <v>22609</v>
      </c>
      <c r="Q4965" t="s">
        <v>52</v>
      </c>
      <c r="R4965">
        <v>98284</v>
      </c>
      <c r="S4965" t="s">
        <v>22610</v>
      </c>
      <c r="T4965" t="s">
        <v>22610</v>
      </c>
      <c r="U4965">
        <v>3612440100</v>
      </c>
      <c r="V4965" t="s">
        <v>70</v>
      </c>
      <c r="W4965">
        <v>9</v>
      </c>
      <c r="X4965" t="s">
        <v>4770</v>
      </c>
      <c r="Y4965">
        <v>1000</v>
      </c>
      <c r="AA4965" t="s">
        <v>71</v>
      </c>
      <c r="AC4965" t="s">
        <v>146</v>
      </c>
      <c r="AD4965" t="s">
        <v>4690</v>
      </c>
      <c r="AE4965" t="s">
        <v>107</v>
      </c>
      <c r="AF4965" t="s">
        <v>107</v>
      </c>
      <c r="AJ4965" t="s">
        <v>58</v>
      </c>
      <c r="AK4965" t="s">
        <v>59</v>
      </c>
      <c r="AL4965">
        <v>44873</v>
      </c>
      <c r="AM4965" t="s">
        <v>4692</v>
      </c>
      <c r="AN4965" t="b">
        <v>1</v>
      </c>
      <c r="AO4965" t="b">
        <v>1</v>
      </c>
      <c r="AP4965" t="b">
        <v>0</v>
      </c>
      <c r="AQ4965" t="s">
        <v>177</v>
      </c>
      <c r="BB4965" s="7" t="s">
        <v>22608</v>
      </c>
      <c r="BC4965" s="7" t="s">
        <v>22609</v>
      </c>
      <c r="BD4965" s="7" t="s">
        <v>52</v>
      </c>
      <c r="BE4965" s="7">
        <v>98284</v>
      </c>
      <c r="BF4965" s="7">
        <v>3612440100</v>
      </c>
      <c r="BG4965" s="7">
        <v>49298.77</v>
      </c>
      <c r="BH4965" s="7">
        <v>0</v>
      </c>
      <c r="BI4965">
        <v>36482.879999999997</v>
      </c>
      <c r="BJ4965">
        <v>0</v>
      </c>
      <c r="BK4965">
        <v>0</v>
      </c>
      <c r="BL4965">
        <v>0</v>
      </c>
      <c r="BO4965" t="s">
        <v>22611</v>
      </c>
      <c r="BP4965">
        <v>29907</v>
      </c>
      <c r="BQ4965">
        <v>25532</v>
      </c>
      <c r="BR4965">
        <v>567325</v>
      </c>
      <c r="BS4965">
        <v>18347</v>
      </c>
      <c r="BU4965" t="s">
        <v>20327</v>
      </c>
      <c r="BV4965" t="s">
        <v>4695</v>
      </c>
      <c r="BX4965">
        <v>44816.061585648145</v>
      </c>
    </row>
    <row r="4966" spans="1:76" x14ac:dyDescent="0.25">
      <c r="A4966" t="s">
        <v>22612</v>
      </c>
      <c r="B4966" t="s">
        <v>22613</v>
      </c>
      <c r="C4966" t="s">
        <v>46</v>
      </c>
      <c r="D4966">
        <v>44628</v>
      </c>
      <c r="E4966">
        <v>44697</v>
      </c>
      <c r="H4966" t="s">
        <v>47</v>
      </c>
      <c r="I4966">
        <v>44628</v>
      </c>
      <c r="J4966">
        <v>2022</v>
      </c>
      <c r="K4966" t="s">
        <v>48</v>
      </c>
      <c r="L4966" t="s">
        <v>22614</v>
      </c>
      <c r="N4966" t="s">
        <v>22615</v>
      </c>
      <c r="O4966" t="s">
        <v>5044</v>
      </c>
      <c r="P4966" t="s">
        <v>241</v>
      </c>
      <c r="Q4966" t="s">
        <v>52</v>
      </c>
      <c r="R4966">
        <v>98902</v>
      </c>
      <c r="S4966" t="s">
        <v>22616</v>
      </c>
      <c r="T4966" t="s">
        <v>22616</v>
      </c>
      <c r="U4966" t="s">
        <v>22617</v>
      </c>
      <c r="V4966" t="s">
        <v>7053</v>
      </c>
      <c r="W4966">
        <v>21</v>
      </c>
      <c r="X4966" t="s">
        <v>8532</v>
      </c>
      <c r="Y4966">
        <v>4418</v>
      </c>
      <c r="Z4966" t="s">
        <v>241</v>
      </c>
      <c r="AA4966" t="s">
        <v>4785</v>
      </c>
      <c r="AB4966">
        <v>127365</v>
      </c>
      <c r="AC4966" t="s">
        <v>146</v>
      </c>
      <c r="AD4966" t="s">
        <v>4690</v>
      </c>
      <c r="AE4966" t="s">
        <v>107</v>
      </c>
      <c r="AF4966" t="s">
        <v>107</v>
      </c>
      <c r="AJ4966" t="s">
        <v>58</v>
      </c>
      <c r="AK4966" t="s">
        <v>59</v>
      </c>
      <c r="AL4966">
        <v>44873</v>
      </c>
      <c r="AM4966" t="s">
        <v>4692</v>
      </c>
      <c r="AN4966" t="b">
        <v>1</v>
      </c>
      <c r="AO4966" t="b">
        <v>1</v>
      </c>
      <c r="AP4966" t="b">
        <v>1</v>
      </c>
      <c r="AQ4966" t="s">
        <v>60</v>
      </c>
      <c r="AR4966" t="s">
        <v>61</v>
      </c>
      <c r="BB4966" s="7" t="s">
        <v>22618</v>
      </c>
      <c r="BC4966" s="7" t="s">
        <v>12860</v>
      </c>
      <c r="BD4966" s="7" t="s">
        <v>52</v>
      </c>
      <c r="BE4966" s="7">
        <v>98942</v>
      </c>
      <c r="BF4966" s="7" t="s">
        <v>22617</v>
      </c>
      <c r="BG4966" s="7">
        <v>3300</v>
      </c>
      <c r="BH4966" s="7">
        <v>0</v>
      </c>
      <c r="BI4966">
        <v>2345.9899999999998</v>
      </c>
      <c r="BJ4966">
        <v>0</v>
      </c>
      <c r="BK4966">
        <v>0</v>
      </c>
      <c r="BL4966">
        <v>0</v>
      </c>
      <c r="BO4966" t="s">
        <v>22619</v>
      </c>
      <c r="BP4966">
        <v>30398</v>
      </c>
      <c r="BQ4966">
        <v>32545</v>
      </c>
      <c r="BR4966">
        <v>567640</v>
      </c>
      <c r="BS4966">
        <v>18880</v>
      </c>
      <c r="BU4966" t="s">
        <v>22620</v>
      </c>
      <c r="BV4966" t="s">
        <v>4695</v>
      </c>
      <c r="BX4966">
        <v>45002.738842592589</v>
      </c>
    </row>
    <row r="4967" spans="1:76" x14ac:dyDescent="0.25">
      <c r="A4967" t="s">
        <v>22621</v>
      </c>
      <c r="B4967" t="s">
        <v>22622</v>
      </c>
      <c r="C4967" t="s">
        <v>46</v>
      </c>
      <c r="D4967">
        <v>44664</v>
      </c>
      <c r="E4967">
        <v>44697</v>
      </c>
      <c r="I4967">
        <v>44664</v>
      </c>
      <c r="J4967">
        <v>2022</v>
      </c>
      <c r="K4967" t="s">
        <v>48</v>
      </c>
      <c r="L4967" t="s">
        <v>22623</v>
      </c>
      <c r="N4967" t="s">
        <v>4370</v>
      </c>
      <c r="O4967" t="s">
        <v>22624</v>
      </c>
      <c r="P4967" t="s">
        <v>3508</v>
      </c>
      <c r="Q4967" t="s">
        <v>52</v>
      </c>
      <c r="R4967">
        <v>99122</v>
      </c>
      <c r="S4967" t="s">
        <v>22625</v>
      </c>
      <c r="T4967" t="s">
        <v>22625</v>
      </c>
      <c r="U4967">
        <v>5097210139</v>
      </c>
      <c r="V4967" t="s">
        <v>6576</v>
      </c>
      <c r="W4967">
        <v>27</v>
      </c>
      <c r="X4967" t="s">
        <v>6972</v>
      </c>
      <c r="Y4967">
        <v>3655</v>
      </c>
      <c r="Z4967" t="s">
        <v>3508</v>
      </c>
      <c r="AA4967" t="s">
        <v>4785</v>
      </c>
      <c r="AB4967">
        <v>8069</v>
      </c>
      <c r="AC4967" t="s">
        <v>146</v>
      </c>
      <c r="AD4967" t="s">
        <v>4690</v>
      </c>
      <c r="AE4967" t="s">
        <v>107</v>
      </c>
      <c r="AF4967" t="s">
        <v>107</v>
      </c>
      <c r="AJ4967" t="s">
        <v>58</v>
      </c>
      <c r="AK4967" t="s">
        <v>59</v>
      </c>
      <c r="AL4967">
        <v>44873</v>
      </c>
      <c r="AM4967" t="s">
        <v>4878</v>
      </c>
      <c r="AN4967" t="b">
        <v>1</v>
      </c>
      <c r="AO4967" t="b">
        <v>1</v>
      </c>
      <c r="AP4967" t="b">
        <v>1</v>
      </c>
      <c r="AQ4967" t="s">
        <v>60</v>
      </c>
      <c r="AR4967" t="s">
        <v>61</v>
      </c>
      <c r="BB4967" s="7" t="s">
        <v>4370</v>
      </c>
      <c r="BC4967" s="7" t="s">
        <v>22624</v>
      </c>
      <c r="BD4967" s="7" t="s">
        <v>52</v>
      </c>
      <c r="BE4967" s="7">
        <v>99122</v>
      </c>
      <c r="BF4967" s="7">
        <v>5097210139</v>
      </c>
      <c r="BO4967" t="s">
        <v>22626</v>
      </c>
      <c r="BP4967">
        <v>30605</v>
      </c>
      <c r="BQ4967">
        <v>16933</v>
      </c>
      <c r="BR4967">
        <v>567838</v>
      </c>
      <c r="BU4967" t="s">
        <v>22627</v>
      </c>
      <c r="BV4967" t="s">
        <v>4695</v>
      </c>
      <c r="BX4967">
        <v>44958.641504629632</v>
      </c>
    </row>
    <row r="4968" spans="1:76" x14ac:dyDescent="0.25">
      <c r="A4968" t="s">
        <v>22628</v>
      </c>
      <c r="B4968" t="s">
        <v>22629</v>
      </c>
      <c r="C4968" t="s">
        <v>46</v>
      </c>
      <c r="D4968">
        <v>44629</v>
      </c>
      <c r="E4968">
        <v>44697</v>
      </c>
      <c r="H4968" t="s">
        <v>47</v>
      </c>
      <c r="I4968">
        <v>44629</v>
      </c>
      <c r="J4968">
        <v>2022</v>
      </c>
      <c r="K4968" t="s">
        <v>48</v>
      </c>
      <c r="L4968" t="s">
        <v>22630</v>
      </c>
      <c r="N4968" t="s">
        <v>22631</v>
      </c>
      <c r="O4968" t="s">
        <v>22632</v>
      </c>
      <c r="P4968" t="s">
        <v>51</v>
      </c>
      <c r="Q4968" t="s">
        <v>52</v>
      </c>
      <c r="R4968">
        <v>99141</v>
      </c>
      <c r="S4968" t="s">
        <v>22633</v>
      </c>
      <c r="T4968" t="s">
        <v>22634</v>
      </c>
      <c r="U4968">
        <v>15096806396</v>
      </c>
      <c r="V4968" t="s">
        <v>7053</v>
      </c>
      <c r="W4968">
        <v>21</v>
      </c>
      <c r="X4968" t="s">
        <v>7121</v>
      </c>
      <c r="Y4968">
        <v>4186</v>
      </c>
      <c r="Z4968" t="s">
        <v>51</v>
      </c>
      <c r="AA4968" t="s">
        <v>4785</v>
      </c>
      <c r="AB4968">
        <v>34000</v>
      </c>
      <c r="AC4968" t="s">
        <v>146</v>
      </c>
      <c r="AD4968" t="s">
        <v>4690</v>
      </c>
      <c r="AE4968" t="s">
        <v>107</v>
      </c>
      <c r="AF4968" t="s">
        <v>107</v>
      </c>
      <c r="AJ4968" t="s">
        <v>58</v>
      </c>
      <c r="AK4968" t="s">
        <v>59</v>
      </c>
      <c r="AL4968">
        <v>44873</v>
      </c>
      <c r="AM4968" t="s">
        <v>4692</v>
      </c>
      <c r="AN4968" t="b">
        <v>1</v>
      </c>
      <c r="AO4968" t="b">
        <v>1</v>
      </c>
      <c r="AP4968" t="b">
        <v>1</v>
      </c>
      <c r="AQ4968" t="s">
        <v>60</v>
      </c>
      <c r="AR4968" t="s">
        <v>99</v>
      </c>
      <c r="BB4968" s="7" t="s">
        <v>22631</v>
      </c>
      <c r="BC4968" s="7" t="s">
        <v>22632</v>
      </c>
      <c r="BD4968" s="7" t="s">
        <v>52</v>
      </c>
      <c r="BE4968" s="7">
        <v>99141</v>
      </c>
      <c r="BF4968" s="7">
        <v>5096806396</v>
      </c>
      <c r="BG4968" s="7">
        <v>8961.64</v>
      </c>
      <c r="BH4968" s="7">
        <v>0</v>
      </c>
      <c r="BI4968">
        <v>8961.64</v>
      </c>
      <c r="BJ4968">
        <v>0</v>
      </c>
      <c r="BK4968">
        <v>0</v>
      </c>
      <c r="BL4968">
        <v>0</v>
      </c>
      <c r="BO4968" t="s">
        <v>22635</v>
      </c>
      <c r="BP4968">
        <v>30386</v>
      </c>
      <c r="BQ4968">
        <v>29981</v>
      </c>
      <c r="BR4968">
        <v>567650</v>
      </c>
      <c r="BS4968">
        <v>19005</v>
      </c>
      <c r="BU4968" t="s">
        <v>22636</v>
      </c>
      <c r="BV4968" t="s">
        <v>4695</v>
      </c>
      <c r="BX4968">
        <v>44915.402395833335</v>
      </c>
    </row>
    <row r="4969" spans="1:76" x14ac:dyDescent="0.25">
      <c r="A4969" t="s">
        <v>22637</v>
      </c>
      <c r="B4969" t="s">
        <v>22638</v>
      </c>
      <c r="C4969" t="s">
        <v>46</v>
      </c>
      <c r="D4969">
        <v>44691</v>
      </c>
      <c r="E4969">
        <v>44697</v>
      </c>
      <c r="H4969" t="s">
        <v>47</v>
      </c>
      <c r="I4969">
        <v>44691</v>
      </c>
      <c r="J4969">
        <v>2022</v>
      </c>
      <c r="K4969" t="s">
        <v>48</v>
      </c>
      <c r="L4969" t="s">
        <v>22639</v>
      </c>
      <c r="M4969" t="s">
        <v>22640</v>
      </c>
      <c r="N4969" t="s">
        <v>22641</v>
      </c>
      <c r="O4969" t="s">
        <v>14223</v>
      </c>
      <c r="P4969" t="s">
        <v>291</v>
      </c>
      <c r="Q4969" t="s">
        <v>52</v>
      </c>
      <c r="R4969">
        <v>98823</v>
      </c>
      <c r="S4969" t="s">
        <v>22642</v>
      </c>
      <c r="T4969" t="s">
        <v>22642</v>
      </c>
      <c r="U4969" t="s">
        <v>22643</v>
      </c>
      <c r="V4969" t="s">
        <v>5424</v>
      </c>
      <c r="W4969">
        <v>22</v>
      </c>
      <c r="X4969" t="s">
        <v>7459</v>
      </c>
      <c r="Y4969">
        <v>3340</v>
      </c>
      <c r="Z4969" t="s">
        <v>291</v>
      </c>
      <c r="AA4969" t="s">
        <v>4785</v>
      </c>
      <c r="AB4969">
        <v>47485</v>
      </c>
      <c r="AC4969" t="s">
        <v>146</v>
      </c>
      <c r="AD4969" t="s">
        <v>4690</v>
      </c>
      <c r="AE4969" t="s">
        <v>107</v>
      </c>
      <c r="AF4969" t="s">
        <v>107</v>
      </c>
      <c r="AJ4969" t="s">
        <v>58</v>
      </c>
      <c r="AK4969" t="s">
        <v>59</v>
      </c>
      <c r="AL4969">
        <v>44873</v>
      </c>
      <c r="AM4969" t="s">
        <v>4692</v>
      </c>
      <c r="AN4969" t="b">
        <v>1</v>
      </c>
      <c r="AO4969" t="b">
        <v>1</v>
      </c>
      <c r="AP4969" t="b">
        <v>1</v>
      </c>
      <c r="AQ4969" t="s">
        <v>60</v>
      </c>
      <c r="AR4969" t="s">
        <v>99</v>
      </c>
      <c r="BB4969" s="7" t="s">
        <v>22644</v>
      </c>
      <c r="BC4969" s="7" t="s">
        <v>14223</v>
      </c>
      <c r="BD4969" s="7" t="s">
        <v>52</v>
      </c>
      <c r="BE4969" s="7">
        <v>98823</v>
      </c>
      <c r="BF4969" s="7" t="s">
        <v>22645</v>
      </c>
      <c r="BG4969" s="7">
        <v>940</v>
      </c>
      <c r="BH4969" s="7">
        <v>0</v>
      </c>
      <c r="BI4969">
        <v>710.78</v>
      </c>
      <c r="BJ4969">
        <v>0</v>
      </c>
      <c r="BK4969">
        <v>0</v>
      </c>
      <c r="BL4969">
        <v>0</v>
      </c>
      <c r="BO4969" t="s">
        <v>22646</v>
      </c>
      <c r="BP4969">
        <v>30794</v>
      </c>
      <c r="BQ4969">
        <v>32723</v>
      </c>
      <c r="BR4969">
        <v>567954</v>
      </c>
      <c r="BS4969">
        <v>19155</v>
      </c>
      <c r="BU4969" t="s">
        <v>22647</v>
      </c>
      <c r="BV4969" t="s">
        <v>4695</v>
      </c>
      <c r="BX4969">
        <v>44915.381296296298</v>
      </c>
    </row>
    <row r="4970" spans="1:76" x14ac:dyDescent="0.25">
      <c r="A4970" t="s">
        <v>22651</v>
      </c>
      <c r="B4970" t="s">
        <v>22652</v>
      </c>
      <c r="C4970" t="s">
        <v>46</v>
      </c>
      <c r="D4970">
        <v>44697</v>
      </c>
      <c r="E4970">
        <v>44697</v>
      </c>
      <c r="I4970">
        <v>44697</v>
      </c>
      <c r="J4970">
        <v>2022</v>
      </c>
      <c r="K4970" t="s">
        <v>48</v>
      </c>
      <c r="L4970" t="s">
        <v>22653</v>
      </c>
      <c r="N4970" t="s">
        <v>22654</v>
      </c>
      <c r="O4970" t="s">
        <v>20875</v>
      </c>
      <c r="P4970" t="s">
        <v>613</v>
      </c>
      <c r="Q4970" t="s">
        <v>12104</v>
      </c>
      <c r="R4970">
        <v>99166</v>
      </c>
      <c r="S4970" t="s">
        <v>22655</v>
      </c>
      <c r="T4970" t="s">
        <v>22655</v>
      </c>
      <c r="U4970">
        <v>5099990652</v>
      </c>
      <c r="V4970" t="s">
        <v>6576</v>
      </c>
      <c r="W4970">
        <v>27</v>
      </c>
      <c r="X4970" t="s">
        <v>7356</v>
      </c>
      <c r="Y4970">
        <v>3290</v>
      </c>
      <c r="Z4970" t="s">
        <v>613</v>
      </c>
      <c r="AA4970" t="s">
        <v>4785</v>
      </c>
      <c r="AB4970">
        <v>5330</v>
      </c>
      <c r="AC4970" t="s">
        <v>146</v>
      </c>
      <c r="AD4970" t="s">
        <v>4690</v>
      </c>
      <c r="AE4970" t="s">
        <v>107</v>
      </c>
      <c r="AF4970" t="s">
        <v>107</v>
      </c>
      <c r="AJ4970" t="s">
        <v>58</v>
      </c>
      <c r="AK4970" t="s">
        <v>59</v>
      </c>
      <c r="AL4970">
        <v>44873</v>
      </c>
      <c r="AM4970" t="s">
        <v>4878</v>
      </c>
      <c r="AN4970" t="b">
        <v>1</v>
      </c>
      <c r="AO4970" t="b">
        <v>1</v>
      </c>
      <c r="AP4970" t="b">
        <v>1</v>
      </c>
      <c r="AQ4970" t="s">
        <v>60</v>
      </c>
      <c r="AR4970" t="s">
        <v>61</v>
      </c>
      <c r="BB4970" s="7" t="s">
        <v>22654</v>
      </c>
      <c r="BC4970" s="7" t="s">
        <v>20875</v>
      </c>
      <c r="BD4970" s="7" t="s">
        <v>12104</v>
      </c>
      <c r="BE4970" s="7">
        <v>99166</v>
      </c>
      <c r="BF4970" s="7">
        <v>5099990652</v>
      </c>
      <c r="BO4970" t="s">
        <v>22656</v>
      </c>
      <c r="BP4970">
        <v>30839</v>
      </c>
      <c r="BQ4970">
        <v>708</v>
      </c>
      <c r="BR4970">
        <v>567970</v>
      </c>
      <c r="BU4970" t="s">
        <v>22657</v>
      </c>
      <c r="BV4970" t="s">
        <v>4695</v>
      </c>
      <c r="BX4970">
        <v>45029.290335648147</v>
      </c>
    </row>
    <row r="4971" spans="1:76" x14ac:dyDescent="0.25">
      <c r="A4971" t="s">
        <v>22658</v>
      </c>
      <c r="B4971" t="s">
        <v>22659</v>
      </c>
      <c r="C4971" t="s">
        <v>46</v>
      </c>
      <c r="D4971">
        <v>44697</v>
      </c>
      <c r="E4971">
        <v>44698</v>
      </c>
      <c r="I4971">
        <v>44697</v>
      </c>
      <c r="J4971">
        <v>2022</v>
      </c>
      <c r="K4971" t="s">
        <v>48</v>
      </c>
      <c r="L4971" t="s">
        <v>22660</v>
      </c>
      <c r="N4971" t="s">
        <v>22661</v>
      </c>
      <c r="O4971" t="s">
        <v>20875</v>
      </c>
      <c r="P4971" t="s">
        <v>613</v>
      </c>
      <c r="Q4971" t="s">
        <v>5990</v>
      </c>
      <c r="R4971">
        <v>99166</v>
      </c>
      <c r="S4971" t="s">
        <v>22662</v>
      </c>
      <c r="T4971" t="s">
        <v>22662</v>
      </c>
      <c r="U4971">
        <v>2069308332</v>
      </c>
      <c r="V4971" t="s">
        <v>5331</v>
      </c>
      <c r="W4971">
        <v>26</v>
      </c>
      <c r="X4971" t="s">
        <v>7356</v>
      </c>
      <c r="Y4971">
        <v>3290</v>
      </c>
      <c r="Z4971" t="s">
        <v>613</v>
      </c>
      <c r="AA4971" t="s">
        <v>4785</v>
      </c>
      <c r="AB4971">
        <v>5330</v>
      </c>
      <c r="AC4971" t="s">
        <v>146</v>
      </c>
      <c r="AD4971" t="s">
        <v>4690</v>
      </c>
      <c r="AE4971" t="s">
        <v>107</v>
      </c>
      <c r="AF4971" t="s">
        <v>107</v>
      </c>
      <c r="AJ4971" t="s">
        <v>58</v>
      </c>
      <c r="AK4971" t="s">
        <v>59</v>
      </c>
      <c r="AL4971">
        <v>44873</v>
      </c>
      <c r="AM4971" t="s">
        <v>4878</v>
      </c>
      <c r="AN4971" t="b">
        <v>1</v>
      </c>
      <c r="AO4971" t="b">
        <v>1</v>
      </c>
      <c r="AP4971" t="b">
        <v>1</v>
      </c>
      <c r="AQ4971" t="s">
        <v>60</v>
      </c>
      <c r="AR4971" t="s">
        <v>61</v>
      </c>
      <c r="BB4971" s="7" t="s">
        <v>22661</v>
      </c>
      <c r="BC4971" s="7" t="s">
        <v>20875</v>
      </c>
      <c r="BD4971" s="7" t="s">
        <v>5990</v>
      </c>
      <c r="BE4971" s="7">
        <v>99166</v>
      </c>
      <c r="BF4971" s="7">
        <v>5094223922</v>
      </c>
      <c r="BO4971" t="s">
        <v>22663</v>
      </c>
      <c r="BP4971">
        <v>30854</v>
      </c>
      <c r="BQ4971">
        <v>873</v>
      </c>
      <c r="BR4971">
        <v>567989</v>
      </c>
      <c r="BU4971" t="s">
        <v>22664</v>
      </c>
      <c r="BV4971" t="s">
        <v>4695</v>
      </c>
      <c r="BX4971">
        <v>45027.362627314818</v>
      </c>
    </row>
    <row r="4972" spans="1:76" x14ac:dyDescent="0.25">
      <c r="A4972" t="s">
        <v>22665</v>
      </c>
      <c r="B4972" t="s">
        <v>22666</v>
      </c>
      <c r="C4972" t="s">
        <v>46</v>
      </c>
      <c r="D4972">
        <v>44697</v>
      </c>
      <c r="E4972">
        <v>44697</v>
      </c>
      <c r="I4972">
        <v>44697</v>
      </c>
      <c r="J4972">
        <v>2022</v>
      </c>
      <c r="K4972" t="s">
        <v>48</v>
      </c>
      <c r="L4972" t="s">
        <v>22667</v>
      </c>
      <c r="N4972" t="s">
        <v>22668</v>
      </c>
      <c r="O4972" t="s">
        <v>14223</v>
      </c>
      <c r="P4972" t="s">
        <v>291</v>
      </c>
      <c r="Q4972" t="s">
        <v>52</v>
      </c>
      <c r="R4972">
        <v>98823</v>
      </c>
      <c r="S4972" t="s">
        <v>22669</v>
      </c>
      <c r="T4972" t="s">
        <v>22669</v>
      </c>
      <c r="U4972">
        <v>5099896555</v>
      </c>
      <c r="V4972" t="s">
        <v>5396</v>
      </c>
      <c r="W4972">
        <v>20</v>
      </c>
      <c r="X4972" t="s">
        <v>7459</v>
      </c>
      <c r="Y4972">
        <v>3340</v>
      </c>
      <c r="Z4972" t="s">
        <v>291</v>
      </c>
      <c r="AA4972" t="s">
        <v>4785</v>
      </c>
      <c r="AB4972">
        <v>47485</v>
      </c>
      <c r="AC4972" t="s">
        <v>146</v>
      </c>
      <c r="AD4972" t="s">
        <v>4690</v>
      </c>
      <c r="AE4972" t="s">
        <v>107</v>
      </c>
      <c r="AF4972" t="s">
        <v>107</v>
      </c>
      <c r="AJ4972" t="s">
        <v>58</v>
      </c>
      <c r="AK4972" t="s">
        <v>59</v>
      </c>
      <c r="AL4972">
        <v>44873</v>
      </c>
      <c r="AM4972" t="s">
        <v>4878</v>
      </c>
      <c r="AN4972" t="b">
        <v>1</v>
      </c>
      <c r="AO4972" t="b">
        <v>1</v>
      </c>
      <c r="AP4972" t="b">
        <v>1</v>
      </c>
      <c r="AQ4972" t="s">
        <v>60</v>
      </c>
      <c r="AR4972" t="s">
        <v>61</v>
      </c>
      <c r="BB4972" s="7" t="s">
        <v>22668</v>
      </c>
      <c r="BC4972" s="7" t="s">
        <v>14223</v>
      </c>
      <c r="BD4972" s="7" t="s">
        <v>52</v>
      </c>
      <c r="BE4972" s="7">
        <v>98823</v>
      </c>
      <c r="BF4972" s="7">
        <v>5099896555</v>
      </c>
      <c r="BO4972" t="s">
        <v>22670</v>
      </c>
      <c r="BP4972">
        <v>30863</v>
      </c>
      <c r="BQ4972">
        <v>301</v>
      </c>
      <c r="BR4972">
        <v>569249</v>
      </c>
      <c r="BU4972" t="s">
        <v>22671</v>
      </c>
      <c r="BV4972" t="s">
        <v>4695</v>
      </c>
      <c r="BX4972">
        <v>45027.853379629632</v>
      </c>
    </row>
    <row r="4973" spans="1:76" x14ac:dyDescent="0.25">
      <c r="A4973" t="s">
        <v>22696</v>
      </c>
      <c r="B4973" t="s">
        <v>9721</v>
      </c>
      <c r="C4973" t="s">
        <v>46</v>
      </c>
      <c r="D4973">
        <v>44700</v>
      </c>
      <c r="E4973">
        <v>44699</v>
      </c>
      <c r="H4973" t="s">
        <v>47</v>
      </c>
      <c r="I4973">
        <v>44700</v>
      </c>
      <c r="J4973">
        <v>2022</v>
      </c>
      <c r="K4973" t="s">
        <v>48</v>
      </c>
      <c r="L4973" t="s">
        <v>22697</v>
      </c>
      <c r="N4973" t="s">
        <v>22698</v>
      </c>
      <c r="O4973" t="s">
        <v>4916</v>
      </c>
      <c r="P4973" t="s">
        <v>115</v>
      </c>
      <c r="Q4973" t="s">
        <v>52</v>
      </c>
      <c r="R4973">
        <v>98401</v>
      </c>
      <c r="S4973" t="s">
        <v>22699</v>
      </c>
      <c r="T4973" t="s">
        <v>22700</v>
      </c>
      <c r="U4973" t="s">
        <v>22701</v>
      </c>
      <c r="V4973" t="s">
        <v>4783</v>
      </c>
      <c r="W4973">
        <v>25</v>
      </c>
      <c r="X4973" t="s">
        <v>4784</v>
      </c>
      <c r="Y4973">
        <v>3879</v>
      </c>
      <c r="Z4973" t="s">
        <v>115</v>
      </c>
      <c r="AA4973" t="s">
        <v>4785</v>
      </c>
      <c r="AB4973">
        <v>554326</v>
      </c>
      <c r="AC4973" t="s">
        <v>146</v>
      </c>
      <c r="AD4973" t="s">
        <v>4690</v>
      </c>
      <c r="AE4973" t="s">
        <v>107</v>
      </c>
      <c r="AF4973" t="s">
        <v>107</v>
      </c>
      <c r="AI4973">
        <v>7</v>
      </c>
      <c r="AJ4973" t="s">
        <v>58</v>
      </c>
      <c r="AK4973" t="s">
        <v>59</v>
      </c>
      <c r="AL4973">
        <v>44873</v>
      </c>
      <c r="AM4973" t="s">
        <v>4692</v>
      </c>
      <c r="AN4973" t="b">
        <v>1</v>
      </c>
      <c r="AO4973" t="b">
        <v>1</v>
      </c>
      <c r="AP4973" t="b">
        <v>0</v>
      </c>
      <c r="AQ4973" t="s">
        <v>177</v>
      </c>
      <c r="BB4973" s="7" t="s">
        <v>20290</v>
      </c>
      <c r="BC4973" s="7" t="s">
        <v>4916</v>
      </c>
      <c r="BD4973" s="7" t="s">
        <v>52</v>
      </c>
      <c r="BE4973" s="7">
        <v>98401</v>
      </c>
      <c r="BF4973" s="7" t="s">
        <v>20291</v>
      </c>
      <c r="BG4973" s="7">
        <v>16207</v>
      </c>
      <c r="BH4973" s="7">
        <v>0</v>
      </c>
      <c r="BI4973">
        <v>16207</v>
      </c>
      <c r="BJ4973">
        <v>6000</v>
      </c>
      <c r="BK4973">
        <v>0</v>
      </c>
      <c r="BL4973">
        <v>0</v>
      </c>
      <c r="BO4973" t="s">
        <v>22702</v>
      </c>
      <c r="BP4973">
        <v>30887</v>
      </c>
      <c r="BQ4973">
        <v>8981</v>
      </c>
      <c r="BR4973">
        <v>606517</v>
      </c>
      <c r="BS4973">
        <v>19200</v>
      </c>
      <c r="BU4973" t="s">
        <v>20293</v>
      </c>
      <c r="BV4973" t="s">
        <v>4695</v>
      </c>
      <c r="BX4973">
        <v>44869.835902777777</v>
      </c>
    </row>
    <row r="4974" spans="1:76" x14ac:dyDescent="0.25">
      <c r="A4974" t="s">
        <v>22703</v>
      </c>
      <c r="B4974" t="s">
        <v>22704</v>
      </c>
      <c r="C4974" t="s">
        <v>46</v>
      </c>
      <c r="D4974">
        <v>44701</v>
      </c>
      <c r="E4974">
        <v>44701</v>
      </c>
      <c r="H4974" t="s">
        <v>47</v>
      </c>
      <c r="I4974">
        <v>44701</v>
      </c>
      <c r="J4974">
        <v>2022</v>
      </c>
      <c r="K4974" t="s">
        <v>48</v>
      </c>
      <c r="L4974" t="s">
        <v>22705</v>
      </c>
      <c r="N4974" t="s">
        <v>22706</v>
      </c>
      <c r="O4974" t="s">
        <v>20875</v>
      </c>
      <c r="P4974" t="s">
        <v>56</v>
      </c>
      <c r="Q4974" t="s">
        <v>52</v>
      </c>
      <c r="R4974">
        <v>99166</v>
      </c>
      <c r="S4974" t="s">
        <v>22707</v>
      </c>
      <c r="T4974" t="s">
        <v>22707</v>
      </c>
      <c r="U4974" t="s">
        <v>22708</v>
      </c>
      <c r="V4974" t="s">
        <v>54</v>
      </c>
      <c r="W4974">
        <v>13</v>
      </c>
      <c r="X4974" t="s">
        <v>55</v>
      </c>
      <c r="Y4974">
        <v>4791</v>
      </c>
      <c r="Z4974" t="s">
        <v>56</v>
      </c>
      <c r="AA4974" t="s">
        <v>57</v>
      </c>
      <c r="AB4974">
        <v>104808</v>
      </c>
      <c r="AC4974" t="s">
        <v>146</v>
      </c>
      <c r="AD4974" t="s">
        <v>4690</v>
      </c>
      <c r="AE4974" t="s">
        <v>107</v>
      </c>
      <c r="AF4974" t="s">
        <v>107</v>
      </c>
      <c r="AI4974">
        <v>1</v>
      </c>
      <c r="AJ4974" t="s">
        <v>58</v>
      </c>
      <c r="AK4974" t="s">
        <v>59</v>
      </c>
      <c r="AL4974">
        <v>44873</v>
      </c>
      <c r="AM4974" t="s">
        <v>4692</v>
      </c>
      <c r="AN4974" t="b">
        <v>1</v>
      </c>
      <c r="AO4974" t="b">
        <v>1</v>
      </c>
      <c r="AP4974" t="b">
        <v>1</v>
      </c>
      <c r="AQ4974" t="s">
        <v>60</v>
      </c>
      <c r="AR4974" t="s">
        <v>99</v>
      </c>
      <c r="BB4974" s="7" t="s">
        <v>20927</v>
      </c>
      <c r="BC4974" s="7" t="s">
        <v>22709</v>
      </c>
      <c r="BD4974" s="7" t="s">
        <v>5990</v>
      </c>
      <c r="BE4974" s="7">
        <v>98050</v>
      </c>
      <c r="BF4974" s="7" t="s">
        <v>22710</v>
      </c>
      <c r="BG4974" s="7">
        <v>10072.51</v>
      </c>
      <c r="BH4974" s="7">
        <v>1085.93</v>
      </c>
      <c r="BI4974">
        <v>8769.35</v>
      </c>
      <c r="BJ4974">
        <v>6285.93</v>
      </c>
      <c r="BK4974">
        <v>0</v>
      </c>
      <c r="BL4974">
        <v>7904.88</v>
      </c>
      <c r="BO4974" t="s">
        <v>22711</v>
      </c>
      <c r="BP4974">
        <v>30910</v>
      </c>
      <c r="BQ4974">
        <v>35156</v>
      </c>
      <c r="BR4974">
        <v>634625</v>
      </c>
      <c r="BS4974">
        <v>19124</v>
      </c>
      <c r="BT4974">
        <v>7</v>
      </c>
      <c r="BU4974" t="s">
        <v>22712</v>
      </c>
      <c r="BV4974" t="s">
        <v>4695</v>
      </c>
      <c r="BX4974">
        <v>44915.398784722223</v>
      </c>
    </row>
    <row r="4975" spans="1:76" x14ac:dyDescent="0.25">
      <c r="A4975" t="s">
        <v>22713</v>
      </c>
      <c r="B4975" t="s">
        <v>22714</v>
      </c>
      <c r="C4975" t="s">
        <v>46</v>
      </c>
      <c r="D4975">
        <v>44701</v>
      </c>
      <c r="E4975">
        <v>44698</v>
      </c>
      <c r="H4975" t="s">
        <v>47</v>
      </c>
      <c r="I4975">
        <v>44701</v>
      </c>
      <c r="J4975">
        <v>2022</v>
      </c>
      <c r="K4975" t="s">
        <v>48</v>
      </c>
      <c r="L4975" t="s">
        <v>22715</v>
      </c>
      <c r="N4975" t="s">
        <v>22716</v>
      </c>
      <c r="O4975" t="s">
        <v>5265</v>
      </c>
      <c r="P4975" t="s">
        <v>632</v>
      </c>
      <c r="Q4975" t="s">
        <v>52</v>
      </c>
      <c r="R4975">
        <v>98282</v>
      </c>
      <c r="S4975" t="s">
        <v>22717</v>
      </c>
      <c r="T4975" t="s">
        <v>22717</v>
      </c>
      <c r="U4975" t="s">
        <v>22718</v>
      </c>
      <c r="V4975" t="s">
        <v>7053</v>
      </c>
      <c r="W4975">
        <v>21</v>
      </c>
      <c r="X4975" t="s">
        <v>4808</v>
      </c>
      <c r="Y4975">
        <v>3424</v>
      </c>
      <c r="Z4975" t="s">
        <v>632</v>
      </c>
      <c r="AA4975" t="s">
        <v>4785</v>
      </c>
      <c r="AB4975">
        <v>61729</v>
      </c>
      <c r="AC4975" t="s">
        <v>146</v>
      </c>
      <c r="AD4975" t="s">
        <v>4690</v>
      </c>
      <c r="AE4975" t="s">
        <v>107</v>
      </c>
      <c r="AF4975" t="s">
        <v>107</v>
      </c>
      <c r="AJ4975" t="s">
        <v>58</v>
      </c>
      <c r="AK4975" t="s">
        <v>59</v>
      </c>
      <c r="AL4975">
        <v>44873</v>
      </c>
      <c r="AM4975" t="s">
        <v>4692</v>
      </c>
      <c r="AN4975" t="b">
        <v>1</v>
      </c>
      <c r="AO4975" t="b">
        <v>1</v>
      </c>
      <c r="AP4975" t="b">
        <v>1</v>
      </c>
      <c r="AQ4975" t="s">
        <v>60</v>
      </c>
      <c r="AR4975" t="s">
        <v>61</v>
      </c>
      <c r="BB4975" s="7" t="s">
        <v>22719</v>
      </c>
      <c r="BC4975" s="7" t="s">
        <v>12204</v>
      </c>
      <c r="BD4975" s="7" t="s">
        <v>52</v>
      </c>
      <c r="BE4975" s="7">
        <v>98274</v>
      </c>
      <c r="BF4975" s="7" t="s">
        <v>22720</v>
      </c>
      <c r="BG4975" s="7">
        <v>3926.57</v>
      </c>
      <c r="BH4975" s="7">
        <v>0</v>
      </c>
      <c r="BI4975">
        <v>3996.37</v>
      </c>
      <c r="BJ4975">
        <v>350</v>
      </c>
      <c r="BK4975">
        <v>0</v>
      </c>
      <c r="BL4975">
        <v>0</v>
      </c>
      <c r="BO4975" t="s">
        <v>22721</v>
      </c>
      <c r="BP4975">
        <v>30874</v>
      </c>
      <c r="BQ4975">
        <v>35127</v>
      </c>
      <c r="BR4975">
        <v>592580</v>
      </c>
      <c r="BS4975">
        <v>19180</v>
      </c>
      <c r="BU4975" t="s">
        <v>22722</v>
      </c>
      <c r="BV4975" t="s">
        <v>4695</v>
      </c>
      <c r="BX4975">
        <v>44994.433287037034</v>
      </c>
    </row>
    <row r="4976" spans="1:76" x14ac:dyDescent="0.25">
      <c r="A4976" t="s">
        <v>22723</v>
      </c>
      <c r="B4976" t="s">
        <v>22724</v>
      </c>
      <c r="C4976" t="s">
        <v>46</v>
      </c>
      <c r="D4976">
        <v>44703</v>
      </c>
      <c r="E4976">
        <v>44697</v>
      </c>
      <c r="I4976">
        <v>44703</v>
      </c>
      <c r="J4976">
        <v>2022</v>
      </c>
      <c r="K4976" t="s">
        <v>48</v>
      </c>
      <c r="L4976" t="s">
        <v>22725</v>
      </c>
      <c r="N4976" t="s">
        <v>22726</v>
      </c>
      <c r="O4976" t="s">
        <v>20432</v>
      </c>
      <c r="P4976" t="s">
        <v>459</v>
      </c>
      <c r="Q4976" t="s">
        <v>52</v>
      </c>
      <c r="R4976">
        <v>99328</v>
      </c>
      <c r="S4976" t="s">
        <v>22727</v>
      </c>
      <c r="T4976" t="s">
        <v>22728</v>
      </c>
      <c r="U4976" t="s">
        <v>22729</v>
      </c>
      <c r="V4976" t="s">
        <v>7053</v>
      </c>
      <c r="W4976">
        <v>21</v>
      </c>
      <c r="X4976" t="s">
        <v>17282</v>
      </c>
      <c r="Y4976">
        <v>3176</v>
      </c>
      <c r="Z4976" t="s">
        <v>459</v>
      </c>
      <c r="AA4976" t="s">
        <v>4785</v>
      </c>
      <c r="AB4976">
        <v>2817</v>
      </c>
      <c r="AC4976" t="s">
        <v>146</v>
      </c>
      <c r="AD4976" t="s">
        <v>4690</v>
      </c>
      <c r="AE4976" t="s">
        <v>107</v>
      </c>
      <c r="AF4976" t="s">
        <v>107</v>
      </c>
      <c r="AJ4976" t="s">
        <v>58</v>
      </c>
      <c r="AK4976" t="s">
        <v>59</v>
      </c>
      <c r="AL4976">
        <v>44873</v>
      </c>
      <c r="AM4976" t="s">
        <v>4878</v>
      </c>
      <c r="AN4976" t="b">
        <v>1</v>
      </c>
      <c r="AO4976" t="b">
        <v>1</v>
      </c>
      <c r="AP4976" t="b">
        <v>1</v>
      </c>
      <c r="AQ4976" t="s">
        <v>60</v>
      </c>
      <c r="AR4976" t="s">
        <v>61</v>
      </c>
      <c r="BB4976" s="7" t="s">
        <v>22726</v>
      </c>
      <c r="BC4976" s="7" t="s">
        <v>20432</v>
      </c>
      <c r="BD4976" s="7" t="s">
        <v>52</v>
      </c>
      <c r="BE4976" s="7">
        <v>99328</v>
      </c>
      <c r="BF4976" s="7" t="s">
        <v>22729</v>
      </c>
      <c r="BO4976" t="s">
        <v>22730</v>
      </c>
      <c r="BP4976">
        <v>30946</v>
      </c>
      <c r="BQ4976">
        <v>35139</v>
      </c>
      <c r="BR4976">
        <v>634608</v>
      </c>
      <c r="BU4976" t="s">
        <v>22731</v>
      </c>
      <c r="BV4976" t="s">
        <v>4695</v>
      </c>
      <c r="BX4976">
        <v>44915.381064814814</v>
      </c>
    </row>
    <row r="4977" spans="1:76" x14ac:dyDescent="0.25">
      <c r="A4977" t="s">
        <v>22732</v>
      </c>
      <c r="B4977" t="s">
        <v>22733</v>
      </c>
      <c r="C4977" t="s">
        <v>46</v>
      </c>
      <c r="D4977">
        <v>44678</v>
      </c>
      <c r="E4977">
        <v>44697</v>
      </c>
      <c r="H4977" t="s">
        <v>47</v>
      </c>
      <c r="I4977">
        <v>44678</v>
      </c>
      <c r="J4977">
        <v>2022</v>
      </c>
      <c r="K4977" t="s">
        <v>48</v>
      </c>
      <c r="L4977" t="s">
        <v>22734</v>
      </c>
      <c r="N4977" t="s">
        <v>22735</v>
      </c>
      <c r="O4977" t="s">
        <v>14369</v>
      </c>
      <c r="P4977" t="s">
        <v>111</v>
      </c>
      <c r="Q4977" t="s">
        <v>52</v>
      </c>
      <c r="R4977">
        <v>98380</v>
      </c>
      <c r="S4977" t="s">
        <v>22736</v>
      </c>
      <c r="T4977" t="s">
        <v>22736</v>
      </c>
      <c r="U4977">
        <v>3607680911</v>
      </c>
      <c r="V4977" t="s">
        <v>6576</v>
      </c>
      <c r="W4977">
        <v>27</v>
      </c>
      <c r="X4977" t="s">
        <v>4824</v>
      </c>
      <c r="Y4977">
        <v>3539</v>
      </c>
      <c r="Z4977" t="s">
        <v>111</v>
      </c>
      <c r="AA4977" t="s">
        <v>4785</v>
      </c>
      <c r="AB4977">
        <v>186580</v>
      </c>
      <c r="AC4977" t="s">
        <v>146</v>
      </c>
      <c r="AD4977" t="s">
        <v>4690</v>
      </c>
      <c r="AE4977" t="s">
        <v>107</v>
      </c>
      <c r="AF4977" t="s">
        <v>107</v>
      </c>
      <c r="AJ4977" t="s">
        <v>58</v>
      </c>
      <c r="AK4977" t="s">
        <v>59</v>
      </c>
      <c r="AL4977">
        <v>44873</v>
      </c>
      <c r="AM4977" t="s">
        <v>4692</v>
      </c>
      <c r="AN4977" t="b">
        <v>1</v>
      </c>
      <c r="AO4977" t="b">
        <v>1</v>
      </c>
      <c r="AP4977" t="b">
        <v>1</v>
      </c>
      <c r="AQ4977" t="s">
        <v>60</v>
      </c>
      <c r="AR4977" t="s">
        <v>99</v>
      </c>
      <c r="BB4977" s="7" t="s">
        <v>22735</v>
      </c>
      <c r="BC4977" s="7" t="s">
        <v>14369</v>
      </c>
      <c r="BD4977" s="7" t="s">
        <v>52</v>
      </c>
      <c r="BE4977" s="7">
        <v>98380</v>
      </c>
      <c r="BF4977" s="7">
        <v>5174425322</v>
      </c>
      <c r="BG4977" s="7">
        <v>75412.990000000005</v>
      </c>
      <c r="BH4977" s="7">
        <v>0</v>
      </c>
      <c r="BI4977">
        <v>72617.429999999993</v>
      </c>
      <c r="BJ4977">
        <v>0</v>
      </c>
      <c r="BK4977">
        <v>0</v>
      </c>
      <c r="BL4977">
        <v>0</v>
      </c>
      <c r="BO4977" t="s">
        <v>22737</v>
      </c>
      <c r="BP4977">
        <v>30733</v>
      </c>
      <c r="BQ4977">
        <v>8509</v>
      </c>
      <c r="BR4977">
        <v>567911</v>
      </c>
      <c r="BS4977">
        <v>19049</v>
      </c>
      <c r="BU4977" t="s">
        <v>22738</v>
      </c>
      <c r="BV4977" t="s">
        <v>4695</v>
      </c>
      <c r="BX4977">
        <v>44915.388240740744</v>
      </c>
    </row>
    <row r="4978" spans="1:76" x14ac:dyDescent="0.25">
      <c r="A4978" t="s">
        <v>22739</v>
      </c>
      <c r="B4978" t="s">
        <v>22740</v>
      </c>
      <c r="C4978" t="s">
        <v>46</v>
      </c>
      <c r="D4978">
        <v>44706</v>
      </c>
      <c r="E4978">
        <v>44700</v>
      </c>
      <c r="H4978" t="s">
        <v>47</v>
      </c>
      <c r="I4978">
        <v>44706</v>
      </c>
      <c r="J4978">
        <v>2022</v>
      </c>
      <c r="K4978" t="s">
        <v>48</v>
      </c>
      <c r="L4978" t="s">
        <v>22741</v>
      </c>
      <c r="N4978" t="s">
        <v>22742</v>
      </c>
      <c r="O4978" t="s">
        <v>5959</v>
      </c>
      <c r="P4978" t="s">
        <v>105</v>
      </c>
      <c r="Q4978" t="s">
        <v>52</v>
      </c>
      <c r="R4978">
        <v>99216</v>
      </c>
      <c r="S4978" t="s">
        <v>22743</v>
      </c>
      <c r="T4978" t="s">
        <v>22743</v>
      </c>
      <c r="U4978">
        <v>5097684357</v>
      </c>
      <c r="V4978" t="s">
        <v>4807</v>
      </c>
      <c r="W4978">
        <v>23</v>
      </c>
      <c r="X4978" t="s">
        <v>6703</v>
      </c>
      <c r="Y4978">
        <v>4151</v>
      </c>
      <c r="Z4978" t="s">
        <v>105</v>
      </c>
      <c r="AA4978" t="s">
        <v>4785</v>
      </c>
      <c r="AB4978">
        <v>355583</v>
      </c>
      <c r="AC4978" t="s">
        <v>146</v>
      </c>
      <c r="AD4978" t="s">
        <v>4690</v>
      </c>
      <c r="AE4978" t="s">
        <v>107</v>
      </c>
      <c r="AF4978" t="s">
        <v>107</v>
      </c>
      <c r="AI4978" t="s">
        <v>22744</v>
      </c>
      <c r="AJ4978" t="s">
        <v>58</v>
      </c>
      <c r="AK4978" t="s">
        <v>59</v>
      </c>
      <c r="AL4978">
        <v>44873</v>
      </c>
      <c r="AM4978" t="s">
        <v>4692</v>
      </c>
      <c r="AN4978" t="b">
        <v>1</v>
      </c>
      <c r="AO4978" t="b">
        <v>1</v>
      </c>
      <c r="AP4978" t="b">
        <v>0</v>
      </c>
      <c r="AQ4978" t="s">
        <v>177</v>
      </c>
      <c r="BB4978" s="7" t="s">
        <v>22742</v>
      </c>
      <c r="BC4978" s="7" t="s">
        <v>5959</v>
      </c>
      <c r="BD4978" s="7" t="s">
        <v>52</v>
      </c>
      <c r="BE4978" s="7">
        <v>99216</v>
      </c>
      <c r="BF4978" s="7">
        <v>2532083523</v>
      </c>
      <c r="BG4978" s="7">
        <v>710</v>
      </c>
      <c r="BH4978" s="7">
        <v>0</v>
      </c>
      <c r="BI4978">
        <v>0</v>
      </c>
      <c r="BJ4978">
        <v>0</v>
      </c>
      <c r="BK4978">
        <v>0</v>
      </c>
      <c r="BL4978">
        <v>0</v>
      </c>
      <c r="BO4978" t="s">
        <v>22745</v>
      </c>
      <c r="BP4978">
        <v>30922</v>
      </c>
      <c r="BQ4978">
        <v>35154</v>
      </c>
      <c r="BR4978">
        <v>634623</v>
      </c>
      <c r="BS4978">
        <v>19243</v>
      </c>
      <c r="BU4978" t="s">
        <v>20327</v>
      </c>
      <c r="BV4978" t="s">
        <v>4695</v>
      </c>
      <c r="BX4978">
        <v>44796.638344907406</v>
      </c>
    </row>
    <row r="4979" spans="1:76" x14ac:dyDescent="0.25">
      <c r="A4979" t="s">
        <v>22746</v>
      </c>
      <c r="B4979" t="s">
        <v>22747</v>
      </c>
      <c r="C4979" t="s">
        <v>46</v>
      </c>
      <c r="D4979">
        <v>44707</v>
      </c>
      <c r="E4979">
        <v>44697</v>
      </c>
      <c r="H4979" t="s">
        <v>47</v>
      </c>
      <c r="I4979">
        <v>44707</v>
      </c>
      <c r="J4979">
        <v>2022</v>
      </c>
      <c r="K4979" t="s">
        <v>48</v>
      </c>
      <c r="L4979" t="s">
        <v>22748</v>
      </c>
      <c r="N4979" t="s">
        <v>22749</v>
      </c>
      <c r="O4979" t="s">
        <v>20341</v>
      </c>
      <c r="P4979" t="s">
        <v>930</v>
      </c>
      <c r="Q4979" t="s">
        <v>11479</v>
      </c>
      <c r="R4979">
        <v>99344</v>
      </c>
      <c r="S4979" t="s">
        <v>22750</v>
      </c>
      <c r="T4979" t="s">
        <v>22750</v>
      </c>
      <c r="U4979">
        <v>5099132889</v>
      </c>
      <c r="V4979" t="s">
        <v>6576</v>
      </c>
      <c r="W4979">
        <v>27</v>
      </c>
      <c r="X4979" t="s">
        <v>7097</v>
      </c>
      <c r="Y4979">
        <v>3002</v>
      </c>
      <c r="Z4979" t="s">
        <v>930</v>
      </c>
      <c r="AA4979" t="s">
        <v>4785</v>
      </c>
      <c r="AB4979">
        <v>7750</v>
      </c>
      <c r="AC4979" t="s">
        <v>146</v>
      </c>
      <c r="AD4979" t="s">
        <v>4690</v>
      </c>
      <c r="AE4979" t="s">
        <v>107</v>
      </c>
      <c r="AF4979" t="s">
        <v>107</v>
      </c>
      <c r="AJ4979" t="s">
        <v>58</v>
      </c>
      <c r="AK4979" t="s">
        <v>59</v>
      </c>
      <c r="AL4979">
        <v>44873</v>
      </c>
      <c r="AM4979" t="s">
        <v>4692</v>
      </c>
      <c r="AN4979" t="b">
        <v>1</v>
      </c>
      <c r="AO4979" t="b">
        <v>1</v>
      </c>
      <c r="AP4979" t="b">
        <v>1</v>
      </c>
      <c r="AQ4979" t="s">
        <v>60</v>
      </c>
      <c r="AR4979" t="s">
        <v>61</v>
      </c>
      <c r="BB4979" s="7" t="s">
        <v>22749</v>
      </c>
      <c r="BC4979" s="7" t="s">
        <v>20341</v>
      </c>
      <c r="BD4979" s="7" t="s">
        <v>11479</v>
      </c>
      <c r="BE4979" s="7">
        <v>99344</v>
      </c>
      <c r="BF4979" s="7">
        <v>5099132889</v>
      </c>
      <c r="BG4979" s="7">
        <v>18050</v>
      </c>
      <c r="BH4979" s="7">
        <v>0</v>
      </c>
      <c r="BI4979">
        <v>11055.97</v>
      </c>
      <c r="BJ4979">
        <v>2000</v>
      </c>
      <c r="BK4979">
        <v>0</v>
      </c>
      <c r="BL4979">
        <v>0</v>
      </c>
      <c r="BO4979" t="s">
        <v>22751</v>
      </c>
      <c r="BP4979">
        <v>30970</v>
      </c>
      <c r="BQ4979">
        <v>670</v>
      </c>
      <c r="BR4979">
        <v>568481</v>
      </c>
      <c r="BS4979">
        <v>19172</v>
      </c>
      <c r="BU4979" t="s">
        <v>22752</v>
      </c>
      <c r="BV4979" t="s">
        <v>4695</v>
      </c>
      <c r="BX4979">
        <v>45001.496550925927</v>
      </c>
    </row>
    <row r="4980" spans="1:76" x14ac:dyDescent="0.25">
      <c r="A4980" t="s">
        <v>22753</v>
      </c>
      <c r="B4980" t="s">
        <v>21017</v>
      </c>
      <c r="C4980" t="s">
        <v>46</v>
      </c>
      <c r="D4980">
        <v>44708</v>
      </c>
      <c r="E4980">
        <v>44697</v>
      </c>
      <c r="I4980">
        <v>44708</v>
      </c>
      <c r="J4980">
        <v>2022</v>
      </c>
      <c r="K4980" t="s">
        <v>48</v>
      </c>
      <c r="L4980" t="s">
        <v>22754</v>
      </c>
      <c r="N4980" t="s">
        <v>22755</v>
      </c>
      <c r="O4980" t="s">
        <v>6786</v>
      </c>
      <c r="P4980" t="s">
        <v>1289</v>
      </c>
      <c r="Q4980" t="s">
        <v>52</v>
      </c>
      <c r="R4980">
        <v>99347</v>
      </c>
      <c r="S4980" t="s">
        <v>22756</v>
      </c>
      <c r="T4980" t="s">
        <v>22757</v>
      </c>
      <c r="U4980" t="s">
        <v>21022</v>
      </c>
      <c r="V4980" t="s">
        <v>4807</v>
      </c>
      <c r="W4980">
        <v>23</v>
      </c>
      <c r="X4980" t="s">
        <v>5483</v>
      </c>
      <c r="Y4980">
        <v>3320</v>
      </c>
      <c r="Z4980" t="s">
        <v>1289</v>
      </c>
      <c r="AA4980" t="s">
        <v>4785</v>
      </c>
      <c r="AB4980">
        <v>1685</v>
      </c>
      <c r="AC4980" t="s">
        <v>146</v>
      </c>
      <c r="AD4980" t="s">
        <v>4690</v>
      </c>
      <c r="AE4980" t="s">
        <v>107</v>
      </c>
      <c r="AF4980" t="s">
        <v>107</v>
      </c>
      <c r="AI4980">
        <v>3</v>
      </c>
      <c r="AJ4980" t="s">
        <v>58</v>
      </c>
      <c r="AK4980" t="s">
        <v>59</v>
      </c>
      <c r="AL4980">
        <v>44873</v>
      </c>
      <c r="AM4980" t="s">
        <v>4878</v>
      </c>
      <c r="AN4980" t="b">
        <v>1</v>
      </c>
      <c r="AO4980" t="b">
        <v>1</v>
      </c>
      <c r="AP4980" t="b">
        <v>1</v>
      </c>
      <c r="AQ4980" t="s">
        <v>60</v>
      </c>
      <c r="AR4980" t="s">
        <v>61</v>
      </c>
      <c r="BB4980" s="7" t="s">
        <v>22755</v>
      </c>
      <c r="BC4980" s="7" t="s">
        <v>6786</v>
      </c>
      <c r="BD4980" s="7" t="s">
        <v>52</v>
      </c>
      <c r="BE4980" s="7">
        <v>99347</v>
      </c>
      <c r="BF4980" s="7" t="s">
        <v>21022</v>
      </c>
      <c r="BO4980" t="s">
        <v>22758</v>
      </c>
      <c r="BP4980">
        <v>31033</v>
      </c>
      <c r="BQ4980">
        <v>749</v>
      </c>
      <c r="BR4980">
        <v>600896</v>
      </c>
      <c r="BU4980" t="s">
        <v>22759</v>
      </c>
      <c r="BV4980" t="s">
        <v>4695</v>
      </c>
      <c r="BX4980">
        <v>45000.618738425925</v>
      </c>
    </row>
    <row r="4981" spans="1:76" x14ac:dyDescent="0.25">
      <c r="A4981" t="s">
        <v>22760</v>
      </c>
      <c r="B4981" t="s">
        <v>21965</v>
      </c>
      <c r="C4981" t="s">
        <v>46</v>
      </c>
      <c r="D4981">
        <v>44712</v>
      </c>
      <c r="E4981">
        <v>44701</v>
      </c>
      <c r="H4981" t="s">
        <v>47</v>
      </c>
      <c r="I4981">
        <v>44712</v>
      </c>
      <c r="J4981">
        <v>2022</v>
      </c>
      <c r="K4981" t="s">
        <v>48</v>
      </c>
      <c r="L4981" t="s">
        <v>22761</v>
      </c>
      <c r="N4981" t="s">
        <v>22762</v>
      </c>
      <c r="O4981" t="s">
        <v>6142</v>
      </c>
      <c r="P4981" t="s">
        <v>668</v>
      </c>
      <c r="Q4981" t="s">
        <v>52</v>
      </c>
      <c r="R4981">
        <v>99301</v>
      </c>
      <c r="S4981" t="s">
        <v>22763</v>
      </c>
      <c r="T4981" t="s">
        <v>22764</v>
      </c>
      <c r="U4981">
        <v>5093161093</v>
      </c>
      <c r="V4981" t="s">
        <v>4807</v>
      </c>
      <c r="W4981">
        <v>23</v>
      </c>
      <c r="X4981" t="s">
        <v>6144</v>
      </c>
      <c r="Y4981">
        <v>3306</v>
      </c>
      <c r="Z4981" t="s">
        <v>668</v>
      </c>
      <c r="AA4981" t="s">
        <v>4785</v>
      </c>
      <c r="AB4981">
        <v>42362</v>
      </c>
      <c r="AC4981" t="s">
        <v>146</v>
      </c>
      <c r="AD4981" t="s">
        <v>4690</v>
      </c>
      <c r="AE4981" t="s">
        <v>107</v>
      </c>
      <c r="AF4981" t="s">
        <v>107</v>
      </c>
      <c r="AI4981">
        <v>3</v>
      </c>
      <c r="AJ4981" t="s">
        <v>58</v>
      </c>
      <c r="AK4981" t="s">
        <v>59</v>
      </c>
      <c r="AL4981">
        <v>44873</v>
      </c>
      <c r="AM4981" t="s">
        <v>4692</v>
      </c>
      <c r="AN4981" t="b">
        <v>1</v>
      </c>
      <c r="AO4981" t="b">
        <v>1</v>
      </c>
      <c r="AP4981" t="b">
        <v>1</v>
      </c>
      <c r="AQ4981" t="s">
        <v>60</v>
      </c>
      <c r="AR4981" t="s">
        <v>99</v>
      </c>
      <c r="BB4981" s="7" t="s">
        <v>22765</v>
      </c>
      <c r="BC4981" s="7" t="s">
        <v>6142</v>
      </c>
      <c r="BD4981" s="7" t="s">
        <v>52</v>
      </c>
      <c r="BE4981" s="7">
        <v>99301</v>
      </c>
      <c r="BF4981" s="7">
        <v>5093161093</v>
      </c>
      <c r="BG4981" s="7">
        <v>22957.98</v>
      </c>
      <c r="BH4981" s="7">
        <v>0</v>
      </c>
      <c r="BI4981">
        <v>21740.15</v>
      </c>
      <c r="BJ4981">
        <v>0</v>
      </c>
      <c r="BK4981">
        <v>0</v>
      </c>
      <c r="BL4981">
        <v>0</v>
      </c>
      <c r="BO4981" t="s">
        <v>22766</v>
      </c>
      <c r="BP4981">
        <v>31058</v>
      </c>
      <c r="BQ4981">
        <v>1</v>
      </c>
      <c r="BR4981">
        <v>654482</v>
      </c>
      <c r="BS4981">
        <v>19165</v>
      </c>
      <c r="BU4981" t="s">
        <v>22767</v>
      </c>
      <c r="BV4981" t="s">
        <v>4695</v>
      </c>
      <c r="BX4981">
        <v>44915.381215277775</v>
      </c>
    </row>
    <row r="4982" spans="1:76" x14ac:dyDescent="0.25">
      <c r="A4982" t="s">
        <v>22768</v>
      </c>
      <c r="B4982" t="s">
        <v>22769</v>
      </c>
      <c r="C4982" t="s">
        <v>46</v>
      </c>
      <c r="D4982">
        <v>44708</v>
      </c>
      <c r="E4982">
        <v>44701</v>
      </c>
      <c r="H4982" t="s">
        <v>47</v>
      </c>
      <c r="I4982">
        <v>44708</v>
      </c>
      <c r="J4982">
        <v>2022</v>
      </c>
      <c r="K4982" t="s">
        <v>48</v>
      </c>
      <c r="L4982" t="s">
        <v>22770</v>
      </c>
      <c r="N4982" t="s">
        <v>22771</v>
      </c>
      <c r="O4982" t="s">
        <v>22772</v>
      </c>
      <c r="P4982" t="s">
        <v>322</v>
      </c>
      <c r="Q4982" t="s">
        <v>52</v>
      </c>
      <c r="R4982">
        <v>99111</v>
      </c>
      <c r="S4982" t="s">
        <v>22773</v>
      </c>
      <c r="T4982" t="s">
        <v>22773</v>
      </c>
      <c r="U4982">
        <v>5093973205</v>
      </c>
      <c r="V4982" t="s">
        <v>4807</v>
      </c>
      <c r="W4982">
        <v>23</v>
      </c>
      <c r="X4982" t="s">
        <v>6562</v>
      </c>
      <c r="Y4982">
        <v>4375</v>
      </c>
      <c r="Z4982" t="s">
        <v>322</v>
      </c>
      <c r="AA4982" t="s">
        <v>4785</v>
      </c>
      <c r="AB4982">
        <v>23800</v>
      </c>
      <c r="AC4982" t="s">
        <v>146</v>
      </c>
      <c r="AD4982" t="s">
        <v>4690</v>
      </c>
      <c r="AE4982" t="s">
        <v>107</v>
      </c>
      <c r="AF4982" t="s">
        <v>107</v>
      </c>
      <c r="AI4982">
        <v>3</v>
      </c>
      <c r="AJ4982" t="s">
        <v>58</v>
      </c>
      <c r="AK4982" t="s">
        <v>59</v>
      </c>
      <c r="AL4982">
        <v>44873</v>
      </c>
      <c r="AM4982" t="s">
        <v>4692</v>
      </c>
      <c r="AN4982" t="b">
        <v>1</v>
      </c>
      <c r="AO4982" t="b">
        <v>1</v>
      </c>
      <c r="AP4982" t="b">
        <v>1</v>
      </c>
      <c r="AQ4982" t="s">
        <v>60</v>
      </c>
      <c r="AR4982" t="s">
        <v>61</v>
      </c>
      <c r="BB4982" s="7" t="s">
        <v>22771</v>
      </c>
      <c r="BC4982" s="7" t="s">
        <v>22772</v>
      </c>
      <c r="BD4982" s="7" t="s">
        <v>52</v>
      </c>
      <c r="BE4982" s="7">
        <v>99111</v>
      </c>
      <c r="BF4982" s="7">
        <v>5093973205</v>
      </c>
      <c r="BG4982" s="7">
        <v>5829.13</v>
      </c>
      <c r="BH4982" s="7">
        <v>0</v>
      </c>
      <c r="BI4982">
        <v>7186.91</v>
      </c>
      <c r="BJ4982">
        <v>0</v>
      </c>
      <c r="BK4982">
        <v>0</v>
      </c>
      <c r="BL4982">
        <v>0</v>
      </c>
      <c r="BO4982" t="s">
        <v>22774</v>
      </c>
      <c r="BP4982">
        <v>31048</v>
      </c>
      <c r="BQ4982">
        <v>641</v>
      </c>
      <c r="BR4982">
        <v>647359</v>
      </c>
      <c r="BS4982">
        <v>19177</v>
      </c>
      <c r="BU4982" t="s">
        <v>22775</v>
      </c>
      <c r="BV4982" t="s">
        <v>4695</v>
      </c>
      <c r="BX4982">
        <v>44915.405798611115</v>
      </c>
    </row>
    <row r="4983" spans="1:76" x14ac:dyDescent="0.25">
      <c r="A4983" t="s">
        <v>22776</v>
      </c>
      <c r="B4983" t="s">
        <v>4600</v>
      </c>
      <c r="C4983" t="s">
        <v>46</v>
      </c>
      <c r="D4983">
        <v>44710</v>
      </c>
      <c r="E4983">
        <v>44697</v>
      </c>
      <c r="I4983">
        <v>44710</v>
      </c>
      <c r="J4983">
        <v>2022</v>
      </c>
      <c r="K4983" t="s">
        <v>48</v>
      </c>
      <c r="L4983" t="s">
        <v>22777</v>
      </c>
      <c r="N4983" t="s">
        <v>14394</v>
      </c>
      <c r="O4983" t="s">
        <v>22778</v>
      </c>
      <c r="P4983" t="s">
        <v>199</v>
      </c>
      <c r="Q4983" t="s">
        <v>52</v>
      </c>
      <c r="R4983">
        <v>98275</v>
      </c>
      <c r="S4983" t="s">
        <v>22779</v>
      </c>
      <c r="T4983" t="s">
        <v>22779</v>
      </c>
      <c r="U4983" t="s">
        <v>22780</v>
      </c>
      <c r="V4983" t="s">
        <v>54</v>
      </c>
      <c r="W4983">
        <v>13</v>
      </c>
      <c r="X4983" t="s">
        <v>341</v>
      </c>
      <c r="Y4983">
        <v>4819</v>
      </c>
      <c r="Z4983" t="s">
        <v>199</v>
      </c>
      <c r="AA4983" t="s">
        <v>57</v>
      </c>
      <c r="AB4983">
        <v>92142</v>
      </c>
      <c r="AC4983" t="s">
        <v>146</v>
      </c>
      <c r="AD4983" t="s">
        <v>4690</v>
      </c>
      <c r="AE4983" t="s">
        <v>107</v>
      </c>
      <c r="AF4983" t="s">
        <v>107</v>
      </c>
      <c r="AI4983">
        <v>1</v>
      </c>
      <c r="AJ4983" t="s">
        <v>58</v>
      </c>
      <c r="AK4983" t="s">
        <v>59</v>
      </c>
      <c r="AL4983">
        <v>44873</v>
      </c>
      <c r="AM4983" t="s">
        <v>4878</v>
      </c>
      <c r="AN4983" t="b">
        <v>1</v>
      </c>
      <c r="AO4983" t="b">
        <v>1</v>
      </c>
      <c r="AP4983" t="b">
        <v>1</v>
      </c>
      <c r="AQ4983" t="s">
        <v>60</v>
      </c>
      <c r="AR4983" t="s">
        <v>99</v>
      </c>
      <c r="BB4983" s="7" t="s">
        <v>14394</v>
      </c>
      <c r="BC4983" s="7" t="s">
        <v>22778</v>
      </c>
      <c r="BD4983" s="7" t="s">
        <v>52</v>
      </c>
      <c r="BE4983" s="7">
        <v>98275</v>
      </c>
      <c r="BF4983" s="7" t="s">
        <v>22780</v>
      </c>
      <c r="BO4983" t="s">
        <v>22781</v>
      </c>
      <c r="BP4983">
        <v>31063</v>
      </c>
      <c r="BQ4983">
        <v>173</v>
      </c>
      <c r="BR4983">
        <v>568090</v>
      </c>
      <c r="BT4983">
        <v>21</v>
      </c>
      <c r="BU4983" t="s">
        <v>22777</v>
      </c>
      <c r="BV4983" t="s">
        <v>4695</v>
      </c>
      <c r="BX4983">
        <v>44915.395335648151</v>
      </c>
    </row>
    <row r="4984" spans="1:76" x14ac:dyDescent="0.25">
      <c r="A4984" t="s">
        <v>22782</v>
      </c>
      <c r="B4984" t="s">
        <v>22783</v>
      </c>
      <c r="C4984" t="s">
        <v>46</v>
      </c>
      <c r="D4984">
        <v>44712</v>
      </c>
      <c r="E4984">
        <v>44701</v>
      </c>
      <c r="H4984" t="s">
        <v>47</v>
      </c>
      <c r="I4984">
        <v>44712</v>
      </c>
      <c r="J4984">
        <v>2022</v>
      </c>
      <c r="K4984" t="s">
        <v>48</v>
      </c>
      <c r="L4984" t="s">
        <v>22784</v>
      </c>
      <c r="N4984" t="s">
        <v>22785</v>
      </c>
      <c r="O4984" t="s">
        <v>22786</v>
      </c>
      <c r="P4984" t="s">
        <v>88</v>
      </c>
      <c r="Q4984" t="s">
        <v>52</v>
      </c>
      <c r="R4984">
        <v>98596</v>
      </c>
      <c r="S4984" t="s">
        <v>22787</v>
      </c>
      <c r="T4984" t="s">
        <v>22788</v>
      </c>
      <c r="U4984">
        <v>3602697007</v>
      </c>
      <c r="V4984" t="s">
        <v>7053</v>
      </c>
      <c r="W4984">
        <v>21</v>
      </c>
      <c r="X4984" t="s">
        <v>5408</v>
      </c>
      <c r="Y4984">
        <v>3626</v>
      </c>
      <c r="Z4984" t="s">
        <v>88</v>
      </c>
      <c r="AA4984" t="s">
        <v>4785</v>
      </c>
      <c r="AB4984">
        <v>54092</v>
      </c>
      <c r="AC4984" t="s">
        <v>146</v>
      </c>
      <c r="AD4984" t="s">
        <v>4690</v>
      </c>
      <c r="AE4984" t="s">
        <v>107</v>
      </c>
      <c r="AF4984" t="s">
        <v>107</v>
      </c>
      <c r="AJ4984" t="s">
        <v>58</v>
      </c>
      <c r="AK4984" t="s">
        <v>59</v>
      </c>
      <c r="AL4984">
        <v>44873</v>
      </c>
      <c r="AM4984" t="s">
        <v>4692</v>
      </c>
      <c r="AN4984" t="b">
        <v>1</v>
      </c>
      <c r="AO4984" t="b">
        <v>1</v>
      </c>
      <c r="AP4984" t="b">
        <v>1</v>
      </c>
      <c r="AQ4984" t="s">
        <v>60</v>
      </c>
      <c r="AR4984" t="s">
        <v>61</v>
      </c>
      <c r="BB4984" s="7" t="s">
        <v>22785</v>
      </c>
      <c r="BC4984" s="7" t="s">
        <v>22786</v>
      </c>
      <c r="BD4984" s="7" t="s">
        <v>52</v>
      </c>
      <c r="BE4984" s="7">
        <v>98596</v>
      </c>
      <c r="BF4984" s="7">
        <v>3602697007</v>
      </c>
      <c r="BG4984" s="7">
        <v>9216.36</v>
      </c>
      <c r="BH4984" s="7">
        <v>0</v>
      </c>
      <c r="BI4984">
        <v>8845.77</v>
      </c>
      <c r="BJ4984">
        <v>4818.51</v>
      </c>
      <c r="BK4984">
        <v>0</v>
      </c>
      <c r="BL4984">
        <v>0</v>
      </c>
      <c r="BO4984" t="s">
        <v>22789</v>
      </c>
      <c r="BP4984">
        <v>31001</v>
      </c>
      <c r="BQ4984">
        <v>35211</v>
      </c>
      <c r="BR4984">
        <v>664887</v>
      </c>
      <c r="BS4984">
        <v>19235</v>
      </c>
      <c r="BU4984" t="s">
        <v>22784</v>
      </c>
      <c r="BV4984" t="s">
        <v>4695</v>
      </c>
      <c r="BX4984">
        <v>45032.919328703705</v>
      </c>
    </row>
    <row r="4985" spans="1:76" x14ac:dyDescent="0.25">
      <c r="A4985" t="s">
        <v>22790</v>
      </c>
      <c r="B4985" t="s">
        <v>22791</v>
      </c>
      <c r="C4985" t="s">
        <v>46</v>
      </c>
      <c r="D4985">
        <v>44713</v>
      </c>
      <c r="E4985">
        <v>44701</v>
      </c>
      <c r="I4985">
        <v>44713</v>
      </c>
      <c r="J4985">
        <v>2022</v>
      </c>
      <c r="K4985" t="s">
        <v>48</v>
      </c>
      <c r="L4985" t="s">
        <v>22792</v>
      </c>
      <c r="N4985" t="s">
        <v>22793</v>
      </c>
      <c r="O4985" t="s">
        <v>22794</v>
      </c>
      <c r="P4985" t="s">
        <v>56</v>
      </c>
      <c r="Q4985" t="s">
        <v>52</v>
      </c>
      <c r="R4985">
        <v>98855</v>
      </c>
      <c r="S4985" t="s">
        <v>22795</v>
      </c>
      <c r="T4985" t="s">
        <v>22796</v>
      </c>
      <c r="U4985">
        <v>3602242899</v>
      </c>
      <c r="V4985" t="s">
        <v>6344</v>
      </c>
      <c r="W4985">
        <v>24</v>
      </c>
      <c r="X4985" t="s">
        <v>5554</v>
      </c>
      <c r="Y4985">
        <v>3801</v>
      </c>
      <c r="Z4985" t="s">
        <v>56</v>
      </c>
      <c r="AA4985" t="s">
        <v>4785</v>
      </c>
      <c r="AB4985">
        <v>25828</v>
      </c>
      <c r="AC4985" t="s">
        <v>146</v>
      </c>
      <c r="AD4985" t="s">
        <v>4690</v>
      </c>
      <c r="AE4985" t="s">
        <v>107</v>
      </c>
      <c r="AF4985" t="s">
        <v>107</v>
      </c>
      <c r="AJ4985" t="s">
        <v>58</v>
      </c>
      <c r="AK4985" t="s">
        <v>59</v>
      </c>
      <c r="AL4985">
        <v>44873</v>
      </c>
      <c r="AM4985" t="s">
        <v>4878</v>
      </c>
      <c r="AN4985" t="b">
        <v>1</v>
      </c>
      <c r="AO4985" t="b">
        <v>1</v>
      </c>
      <c r="AP4985" t="b">
        <v>1</v>
      </c>
      <c r="AQ4985" t="s">
        <v>60</v>
      </c>
      <c r="AR4985" t="s">
        <v>99</v>
      </c>
      <c r="BB4985" s="7" t="s">
        <v>22793</v>
      </c>
      <c r="BC4985" s="7" t="s">
        <v>22794</v>
      </c>
      <c r="BD4985" s="7" t="s">
        <v>52</v>
      </c>
      <c r="BE4985" s="7">
        <v>98855</v>
      </c>
      <c r="BF4985" s="7">
        <v>3602242899</v>
      </c>
      <c r="BO4985" t="s">
        <v>22797</v>
      </c>
      <c r="BP4985">
        <v>30966</v>
      </c>
      <c r="BQ4985">
        <v>35183</v>
      </c>
      <c r="BR4985">
        <v>664859</v>
      </c>
      <c r="BU4985" t="s">
        <v>22792</v>
      </c>
      <c r="BV4985" t="s">
        <v>4695</v>
      </c>
      <c r="BX4985">
        <v>44915.391724537039</v>
      </c>
    </row>
    <row r="4986" spans="1:76" x14ac:dyDescent="0.25">
      <c r="A4986" t="s">
        <v>22798</v>
      </c>
      <c r="B4986" t="s">
        <v>22799</v>
      </c>
      <c r="C4986" t="s">
        <v>46</v>
      </c>
      <c r="D4986">
        <v>44714</v>
      </c>
      <c r="E4986">
        <v>44697</v>
      </c>
      <c r="I4986">
        <v>44714</v>
      </c>
      <c r="J4986">
        <v>2022</v>
      </c>
      <c r="K4986" t="s">
        <v>48</v>
      </c>
      <c r="L4986" t="s">
        <v>22800</v>
      </c>
      <c r="N4986" t="s">
        <v>22801</v>
      </c>
      <c r="O4986" t="s">
        <v>17477</v>
      </c>
      <c r="P4986" t="s">
        <v>1058</v>
      </c>
      <c r="Q4986" t="s">
        <v>52</v>
      </c>
      <c r="R4986" t="s">
        <v>22802</v>
      </c>
      <c r="S4986" t="s">
        <v>22803</v>
      </c>
      <c r="T4986" t="s">
        <v>22803</v>
      </c>
      <c r="U4986" t="s">
        <v>22804</v>
      </c>
      <c r="V4986" t="s">
        <v>5571</v>
      </c>
      <c r="W4986">
        <v>28</v>
      </c>
      <c r="X4986" t="s">
        <v>6297</v>
      </c>
      <c r="Y4986">
        <v>4093</v>
      </c>
      <c r="Z4986" t="s">
        <v>1058</v>
      </c>
      <c r="AA4986" t="s">
        <v>4785</v>
      </c>
      <c r="AB4986">
        <v>9290</v>
      </c>
      <c r="AC4986" t="s">
        <v>146</v>
      </c>
      <c r="AD4986" t="s">
        <v>4690</v>
      </c>
      <c r="AE4986" t="s">
        <v>107</v>
      </c>
      <c r="AF4986" t="s">
        <v>107</v>
      </c>
      <c r="AJ4986" t="s">
        <v>58</v>
      </c>
      <c r="AK4986" t="s">
        <v>59</v>
      </c>
      <c r="AL4986">
        <v>44873</v>
      </c>
      <c r="AM4986" t="s">
        <v>4878</v>
      </c>
      <c r="AN4986" t="b">
        <v>1</v>
      </c>
      <c r="AO4986" t="b">
        <v>1</v>
      </c>
      <c r="AP4986" t="b">
        <v>1</v>
      </c>
      <c r="AQ4986" t="s">
        <v>60</v>
      </c>
      <c r="AR4986" t="s">
        <v>61</v>
      </c>
      <c r="BB4986" s="7" t="s">
        <v>22801</v>
      </c>
      <c r="BC4986" s="7" t="s">
        <v>17477</v>
      </c>
      <c r="BD4986" s="7" t="s">
        <v>52</v>
      </c>
      <c r="BE4986" s="7" t="s">
        <v>22802</v>
      </c>
      <c r="BF4986" s="7" t="s">
        <v>22804</v>
      </c>
      <c r="BO4986" t="s">
        <v>22805</v>
      </c>
      <c r="BP4986">
        <v>31104</v>
      </c>
      <c r="BQ4986">
        <v>690</v>
      </c>
      <c r="BR4986">
        <v>603761</v>
      </c>
      <c r="BU4986" t="s">
        <v>22800</v>
      </c>
      <c r="BV4986" t="s">
        <v>4695</v>
      </c>
      <c r="BX4986">
        <v>45022.484467592592</v>
      </c>
    </row>
    <row r="4987" spans="1:76" x14ac:dyDescent="0.25">
      <c r="A4987" t="s">
        <v>22806</v>
      </c>
      <c r="B4987" t="s">
        <v>22807</v>
      </c>
      <c r="C4987" t="s">
        <v>46</v>
      </c>
      <c r="D4987">
        <v>44636</v>
      </c>
      <c r="E4987">
        <v>44697</v>
      </c>
      <c r="H4987" t="s">
        <v>47</v>
      </c>
      <c r="I4987">
        <v>44636</v>
      </c>
      <c r="J4987">
        <v>2022</v>
      </c>
      <c r="K4987" t="s">
        <v>48</v>
      </c>
      <c r="L4987" t="s">
        <v>22808</v>
      </c>
      <c r="N4987" t="s">
        <v>22809</v>
      </c>
      <c r="O4987" t="s">
        <v>22810</v>
      </c>
      <c r="P4987" t="s">
        <v>56</v>
      </c>
      <c r="Q4987" t="s">
        <v>52</v>
      </c>
      <c r="R4987">
        <v>98841</v>
      </c>
      <c r="S4987" t="s">
        <v>22811</v>
      </c>
      <c r="T4987" t="s">
        <v>22811</v>
      </c>
      <c r="U4987" t="s">
        <v>22812</v>
      </c>
      <c r="V4987" t="s">
        <v>5331</v>
      </c>
      <c r="W4987">
        <v>26</v>
      </c>
      <c r="X4987" t="s">
        <v>5554</v>
      </c>
      <c r="Y4987">
        <v>3801</v>
      </c>
      <c r="Z4987" t="s">
        <v>56</v>
      </c>
      <c r="AA4987" t="s">
        <v>4785</v>
      </c>
      <c r="AB4987">
        <v>25828</v>
      </c>
      <c r="AC4987" t="s">
        <v>146</v>
      </c>
      <c r="AD4987" t="s">
        <v>4690</v>
      </c>
      <c r="AE4987" t="s">
        <v>107</v>
      </c>
      <c r="AF4987" t="s">
        <v>107</v>
      </c>
      <c r="AJ4987" t="s">
        <v>58</v>
      </c>
      <c r="AK4987" t="s">
        <v>59</v>
      </c>
      <c r="AL4987">
        <v>44873</v>
      </c>
      <c r="AM4987" t="s">
        <v>4878</v>
      </c>
      <c r="AN4987" t="b">
        <v>1</v>
      </c>
      <c r="AO4987" t="b">
        <v>1</v>
      </c>
      <c r="AP4987" t="b">
        <v>1</v>
      </c>
      <c r="AQ4987" t="s">
        <v>60</v>
      </c>
      <c r="AR4987" t="s">
        <v>61</v>
      </c>
      <c r="BB4987" s="7" t="s">
        <v>22813</v>
      </c>
      <c r="BC4987" s="7" t="s">
        <v>11478</v>
      </c>
      <c r="BD4987" s="7" t="s">
        <v>52</v>
      </c>
      <c r="BE4987" s="7">
        <v>99352</v>
      </c>
      <c r="BF4987" s="7" t="s">
        <v>22814</v>
      </c>
      <c r="BG4987" s="7">
        <v>0</v>
      </c>
      <c r="BH4987" s="7">
        <v>0</v>
      </c>
      <c r="BI4987">
        <v>0</v>
      </c>
      <c r="BJ4987">
        <v>0</v>
      </c>
      <c r="BK4987">
        <v>0</v>
      </c>
      <c r="BL4987">
        <v>0</v>
      </c>
      <c r="BM4987">
        <v>233.64</v>
      </c>
      <c r="BN4987">
        <v>0</v>
      </c>
      <c r="BO4987" t="s">
        <v>22815</v>
      </c>
      <c r="BP4987">
        <v>30452</v>
      </c>
      <c r="BQ4987">
        <v>9150</v>
      </c>
      <c r="BR4987">
        <v>567690</v>
      </c>
      <c r="BS4987">
        <v>18934</v>
      </c>
      <c r="BU4987" t="s">
        <v>22816</v>
      </c>
      <c r="BV4987" t="s">
        <v>4695</v>
      </c>
      <c r="BX4987">
        <v>44994.525347222225</v>
      </c>
    </row>
    <row r="4988" spans="1:76" x14ac:dyDescent="0.25">
      <c r="A4988" t="s">
        <v>22817</v>
      </c>
      <c r="B4988" t="s">
        <v>22818</v>
      </c>
      <c r="C4988" t="s">
        <v>46</v>
      </c>
      <c r="D4988">
        <v>44715</v>
      </c>
      <c r="E4988">
        <v>44700</v>
      </c>
      <c r="H4988" t="s">
        <v>47</v>
      </c>
      <c r="I4988">
        <v>44715</v>
      </c>
      <c r="J4988">
        <v>2022</v>
      </c>
      <c r="K4988" t="s">
        <v>48</v>
      </c>
      <c r="L4988" t="s">
        <v>22819</v>
      </c>
      <c r="N4988" t="s">
        <v>22820</v>
      </c>
      <c r="O4988" t="s">
        <v>20152</v>
      </c>
      <c r="P4988" t="s">
        <v>394</v>
      </c>
      <c r="Q4988" t="s">
        <v>52</v>
      </c>
      <c r="R4988">
        <v>98284</v>
      </c>
      <c r="S4988" t="s">
        <v>22821</v>
      </c>
      <c r="T4988" t="s">
        <v>22821</v>
      </c>
      <c r="U4988" t="s">
        <v>22822</v>
      </c>
      <c r="V4988" t="s">
        <v>7053</v>
      </c>
      <c r="W4988">
        <v>21</v>
      </c>
      <c r="X4988" t="s">
        <v>5461</v>
      </c>
      <c r="Y4988">
        <v>4064</v>
      </c>
      <c r="Z4988" t="s">
        <v>394</v>
      </c>
      <c r="AA4988" t="s">
        <v>4785</v>
      </c>
      <c r="AB4988">
        <v>85132</v>
      </c>
      <c r="AC4988" t="s">
        <v>146</v>
      </c>
      <c r="AD4988" t="s">
        <v>4690</v>
      </c>
      <c r="AE4988" t="s">
        <v>107</v>
      </c>
      <c r="AF4988" t="s">
        <v>107</v>
      </c>
      <c r="AJ4988" t="s">
        <v>58</v>
      </c>
      <c r="AK4988" t="s">
        <v>59</v>
      </c>
      <c r="AL4988">
        <v>44873</v>
      </c>
      <c r="AM4988" t="s">
        <v>4878</v>
      </c>
      <c r="AN4988" t="b">
        <v>1</v>
      </c>
      <c r="AO4988" t="b">
        <v>1</v>
      </c>
      <c r="AP4988" t="b">
        <v>1</v>
      </c>
      <c r="AQ4988" t="s">
        <v>60</v>
      </c>
      <c r="AR4988" t="s">
        <v>99</v>
      </c>
      <c r="BB4988" s="7" t="s">
        <v>22820</v>
      </c>
      <c r="BC4988" s="7" t="s">
        <v>20152</v>
      </c>
      <c r="BD4988" s="7" t="s">
        <v>52</v>
      </c>
      <c r="BE4988" s="7">
        <v>98284</v>
      </c>
      <c r="BF4988" s="7" t="s">
        <v>22822</v>
      </c>
      <c r="BG4988" s="7">
        <v>2100</v>
      </c>
      <c r="BH4988" s="7">
        <v>1087.31</v>
      </c>
      <c r="BI4988">
        <v>2580.58</v>
      </c>
      <c r="BJ4988">
        <v>0</v>
      </c>
      <c r="BK4988">
        <v>0</v>
      </c>
      <c r="BL4988">
        <v>0</v>
      </c>
      <c r="BO4988" t="s">
        <v>22823</v>
      </c>
      <c r="BP4988">
        <v>31112</v>
      </c>
      <c r="BQ4988">
        <v>35172</v>
      </c>
      <c r="BR4988">
        <v>664848</v>
      </c>
      <c r="BS4988">
        <v>19327</v>
      </c>
      <c r="BU4988" t="s">
        <v>22819</v>
      </c>
      <c r="BV4988" t="s">
        <v>4695</v>
      </c>
      <c r="BX4988">
        <v>44915.395208333335</v>
      </c>
    </row>
    <row r="4989" spans="1:76" x14ac:dyDescent="0.25">
      <c r="A4989" t="s">
        <v>22824</v>
      </c>
      <c r="B4989" t="s">
        <v>22825</v>
      </c>
      <c r="C4989" t="s">
        <v>46</v>
      </c>
      <c r="D4989">
        <v>44684</v>
      </c>
      <c r="E4989">
        <v>44699</v>
      </c>
      <c r="H4989" t="s">
        <v>47</v>
      </c>
      <c r="I4989">
        <v>44684</v>
      </c>
      <c r="J4989">
        <v>2022</v>
      </c>
      <c r="K4989" t="s">
        <v>48</v>
      </c>
      <c r="L4989" t="s">
        <v>22826</v>
      </c>
      <c r="N4989" t="s">
        <v>22827</v>
      </c>
      <c r="O4989" t="s">
        <v>6834</v>
      </c>
      <c r="P4989" t="s">
        <v>105</v>
      </c>
      <c r="Q4989" t="s">
        <v>52</v>
      </c>
      <c r="R4989">
        <v>99005</v>
      </c>
      <c r="S4989" t="s">
        <v>22828</v>
      </c>
      <c r="T4989" t="s">
        <v>22828</v>
      </c>
      <c r="U4989">
        <v>5097103700</v>
      </c>
      <c r="V4989" t="s">
        <v>6576</v>
      </c>
      <c r="W4989">
        <v>27</v>
      </c>
      <c r="X4989" t="s">
        <v>6703</v>
      </c>
      <c r="Y4989">
        <v>4151</v>
      </c>
      <c r="Z4989" t="s">
        <v>105</v>
      </c>
      <c r="AA4989" t="s">
        <v>4785</v>
      </c>
      <c r="AB4989">
        <v>355583</v>
      </c>
      <c r="AC4989" t="s">
        <v>146</v>
      </c>
      <c r="AD4989" t="s">
        <v>4690</v>
      </c>
      <c r="AE4989" t="s">
        <v>107</v>
      </c>
      <c r="AF4989" t="s">
        <v>107</v>
      </c>
      <c r="AJ4989" t="s">
        <v>58</v>
      </c>
      <c r="AK4989" t="s">
        <v>59</v>
      </c>
      <c r="AL4989">
        <v>44873</v>
      </c>
      <c r="AM4989" t="s">
        <v>4692</v>
      </c>
      <c r="AN4989" t="b">
        <v>1</v>
      </c>
      <c r="AO4989" t="b">
        <v>1</v>
      </c>
      <c r="AP4989" t="b">
        <v>0</v>
      </c>
      <c r="AQ4989" t="s">
        <v>177</v>
      </c>
      <c r="BB4989" s="7" t="s">
        <v>22827</v>
      </c>
      <c r="BC4989" s="7" t="s">
        <v>6834</v>
      </c>
      <c r="BD4989" s="7" t="s">
        <v>52</v>
      </c>
      <c r="BE4989" s="7">
        <v>99005</v>
      </c>
      <c r="BF4989" s="7">
        <v>5097103700</v>
      </c>
      <c r="BG4989" s="7">
        <v>8005.78</v>
      </c>
      <c r="BH4989" s="7">
        <v>0</v>
      </c>
      <c r="BI4989">
        <v>14191.28</v>
      </c>
      <c r="BJ4989">
        <v>0</v>
      </c>
      <c r="BK4989">
        <v>0</v>
      </c>
      <c r="BL4989">
        <v>0</v>
      </c>
      <c r="BO4989" t="s">
        <v>22829</v>
      </c>
      <c r="BP4989">
        <v>30767</v>
      </c>
      <c r="BQ4989">
        <v>32714</v>
      </c>
      <c r="BR4989">
        <v>567934</v>
      </c>
      <c r="BS4989">
        <v>19268</v>
      </c>
      <c r="BU4989" t="s">
        <v>22830</v>
      </c>
      <c r="BV4989" t="s">
        <v>4695</v>
      </c>
      <c r="BX4989">
        <v>44796.638379629629</v>
      </c>
    </row>
    <row r="4990" spans="1:76" x14ac:dyDescent="0.25">
      <c r="A4990" t="s">
        <v>22838</v>
      </c>
      <c r="B4990" t="s">
        <v>21198</v>
      </c>
      <c r="C4990" t="s">
        <v>46</v>
      </c>
      <c r="D4990">
        <v>44696</v>
      </c>
      <c r="E4990">
        <v>44697</v>
      </c>
      <c r="H4990" t="s">
        <v>47</v>
      </c>
      <c r="I4990">
        <v>44696</v>
      </c>
      <c r="J4990">
        <v>2022</v>
      </c>
      <c r="K4990" t="s">
        <v>48</v>
      </c>
      <c r="L4990" t="s">
        <v>22839</v>
      </c>
      <c r="N4990" t="s">
        <v>22840</v>
      </c>
      <c r="O4990" t="s">
        <v>6142</v>
      </c>
      <c r="P4990" t="s">
        <v>668</v>
      </c>
      <c r="Q4990" t="s">
        <v>5990</v>
      </c>
      <c r="R4990">
        <v>99301</v>
      </c>
      <c r="S4990" t="s">
        <v>22841</v>
      </c>
      <c r="T4990" t="s">
        <v>21202</v>
      </c>
      <c r="U4990" t="s">
        <v>22842</v>
      </c>
      <c r="V4990" t="s">
        <v>5331</v>
      </c>
      <c r="W4990">
        <v>26</v>
      </c>
      <c r="X4990" t="s">
        <v>6144</v>
      </c>
      <c r="Y4990">
        <v>3306</v>
      </c>
      <c r="Z4990" t="s">
        <v>668</v>
      </c>
      <c r="AA4990" t="s">
        <v>4785</v>
      </c>
      <c r="AB4990">
        <v>42362</v>
      </c>
      <c r="AC4990" t="s">
        <v>146</v>
      </c>
      <c r="AD4990" t="s">
        <v>4690</v>
      </c>
      <c r="AE4990" t="s">
        <v>107</v>
      </c>
      <c r="AF4990" t="s">
        <v>107</v>
      </c>
      <c r="AJ4990" t="s">
        <v>58</v>
      </c>
      <c r="AK4990" t="s">
        <v>59</v>
      </c>
      <c r="AL4990">
        <v>44873</v>
      </c>
      <c r="AM4990" t="s">
        <v>4692</v>
      </c>
      <c r="AN4990" t="b">
        <v>1</v>
      </c>
      <c r="AO4990" t="b">
        <v>1</v>
      </c>
      <c r="AP4990" t="b">
        <v>1</v>
      </c>
      <c r="AQ4990" t="s">
        <v>60</v>
      </c>
      <c r="AR4990" t="s">
        <v>61</v>
      </c>
      <c r="BB4990" s="7" t="s">
        <v>22840</v>
      </c>
      <c r="BC4990" s="7" t="s">
        <v>6142</v>
      </c>
      <c r="BD4990" s="7" t="s">
        <v>5990</v>
      </c>
      <c r="BE4990" s="7">
        <v>99301</v>
      </c>
      <c r="BF4990" s="7" t="s">
        <v>22842</v>
      </c>
      <c r="BG4990" s="7">
        <v>0</v>
      </c>
      <c r="BH4990" s="7">
        <v>4809.4399999999996</v>
      </c>
      <c r="BI4990">
        <v>2026.28</v>
      </c>
      <c r="BJ4990">
        <v>0</v>
      </c>
      <c r="BK4990">
        <v>0</v>
      </c>
      <c r="BL4990">
        <v>0</v>
      </c>
      <c r="BO4990" t="s">
        <v>22843</v>
      </c>
      <c r="BP4990">
        <v>30835</v>
      </c>
      <c r="BQ4990">
        <v>609</v>
      </c>
      <c r="BR4990">
        <v>25627</v>
      </c>
      <c r="BS4990">
        <v>19113</v>
      </c>
      <c r="BU4990" t="s">
        <v>22844</v>
      </c>
      <c r="BV4990" t="s">
        <v>4695</v>
      </c>
      <c r="BX4990">
        <v>45033.918206018519</v>
      </c>
    </row>
    <row r="4991" spans="1:76" x14ac:dyDescent="0.25">
      <c r="A4991" t="s">
        <v>22851</v>
      </c>
      <c r="B4991" t="s">
        <v>22852</v>
      </c>
      <c r="C4991" t="s">
        <v>46</v>
      </c>
      <c r="D4991">
        <v>44732</v>
      </c>
      <c r="E4991">
        <v>44698</v>
      </c>
      <c r="H4991" t="s">
        <v>47</v>
      </c>
      <c r="I4991">
        <v>44732</v>
      </c>
      <c r="J4991">
        <v>2022</v>
      </c>
      <c r="K4991" t="s">
        <v>48</v>
      </c>
      <c r="L4991" t="s">
        <v>22853</v>
      </c>
      <c r="N4991" t="s">
        <v>22854</v>
      </c>
      <c r="O4991" t="s">
        <v>20852</v>
      </c>
      <c r="P4991" t="s">
        <v>51</v>
      </c>
      <c r="Q4991" t="s">
        <v>52</v>
      </c>
      <c r="R4991">
        <v>99114</v>
      </c>
      <c r="S4991" t="s">
        <v>22855</v>
      </c>
      <c r="T4991" t="s">
        <v>22856</v>
      </c>
      <c r="U4991">
        <v>5096804790</v>
      </c>
      <c r="V4991" t="s">
        <v>4807</v>
      </c>
      <c r="W4991">
        <v>23</v>
      </c>
      <c r="X4991" t="s">
        <v>7121</v>
      </c>
      <c r="Y4991">
        <v>4186</v>
      </c>
      <c r="Z4991" t="s">
        <v>51</v>
      </c>
      <c r="AA4991" t="s">
        <v>4785</v>
      </c>
      <c r="AB4991">
        <v>34000</v>
      </c>
      <c r="AC4991" t="s">
        <v>146</v>
      </c>
      <c r="AD4991" t="s">
        <v>4690</v>
      </c>
      <c r="AE4991" t="s">
        <v>107</v>
      </c>
      <c r="AF4991" t="s">
        <v>107</v>
      </c>
      <c r="AI4991">
        <v>2</v>
      </c>
      <c r="AJ4991" t="s">
        <v>58</v>
      </c>
      <c r="AK4991" t="s">
        <v>59</v>
      </c>
      <c r="AL4991">
        <v>44873</v>
      </c>
      <c r="AM4991" t="s">
        <v>4692</v>
      </c>
      <c r="AN4991" t="b">
        <v>1</v>
      </c>
      <c r="AO4991" t="b">
        <v>1</v>
      </c>
      <c r="AP4991" t="b">
        <v>1</v>
      </c>
      <c r="AQ4991" t="s">
        <v>60</v>
      </c>
      <c r="AR4991" t="s">
        <v>99</v>
      </c>
      <c r="BB4991" s="7" t="s">
        <v>22854</v>
      </c>
      <c r="BC4991" s="7" t="s">
        <v>20852</v>
      </c>
      <c r="BD4991" s="7" t="s">
        <v>52</v>
      </c>
      <c r="BE4991" s="7">
        <v>99114</v>
      </c>
      <c r="BF4991" s="7">
        <v>5096804790</v>
      </c>
      <c r="BG4991" s="7">
        <v>23369.62</v>
      </c>
      <c r="BH4991" s="7">
        <v>0</v>
      </c>
      <c r="BI4991">
        <v>16708.46</v>
      </c>
      <c r="BJ4991">
        <v>0</v>
      </c>
      <c r="BK4991">
        <v>0</v>
      </c>
      <c r="BL4991">
        <v>0</v>
      </c>
      <c r="BO4991" t="s">
        <v>22857</v>
      </c>
      <c r="BP4991">
        <v>31198</v>
      </c>
      <c r="BQ4991">
        <v>35142</v>
      </c>
      <c r="BR4991">
        <v>634611</v>
      </c>
      <c r="BS4991">
        <v>19272</v>
      </c>
      <c r="BU4991" t="s">
        <v>22858</v>
      </c>
      <c r="BV4991" t="s">
        <v>4695</v>
      </c>
      <c r="BX4991">
        <v>44915.402407407404</v>
      </c>
    </row>
    <row r="4992" spans="1:76" x14ac:dyDescent="0.25">
      <c r="A4992" t="s">
        <v>22867</v>
      </c>
      <c r="B4992" t="s">
        <v>22868</v>
      </c>
      <c r="C4992" t="s">
        <v>46</v>
      </c>
      <c r="D4992">
        <v>44654</v>
      </c>
      <c r="E4992">
        <v>44700</v>
      </c>
      <c r="H4992" t="s">
        <v>47</v>
      </c>
      <c r="I4992">
        <v>44654</v>
      </c>
      <c r="J4992">
        <v>2022</v>
      </c>
      <c r="K4992" t="s">
        <v>48</v>
      </c>
      <c r="L4992" t="s">
        <v>22869</v>
      </c>
      <c r="N4992" t="s">
        <v>22870</v>
      </c>
      <c r="O4992" t="s">
        <v>22871</v>
      </c>
      <c r="P4992" t="s">
        <v>115</v>
      </c>
      <c r="Q4992" t="s">
        <v>52</v>
      </c>
      <c r="R4992">
        <v>98422</v>
      </c>
      <c r="S4992" t="s">
        <v>22872</v>
      </c>
      <c r="T4992" t="s">
        <v>22873</v>
      </c>
      <c r="U4992" t="s">
        <v>22874</v>
      </c>
      <c r="V4992" t="s">
        <v>54</v>
      </c>
      <c r="W4992">
        <v>13</v>
      </c>
      <c r="X4992" t="s">
        <v>202</v>
      </c>
      <c r="Y4992">
        <v>4831</v>
      </c>
      <c r="Z4992" t="s">
        <v>115</v>
      </c>
      <c r="AA4992" t="s">
        <v>57</v>
      </c>
      <c r="AB4992">
        <v>94021</v>
      </c>
      <c r="AC4992" t="s">
        <v>146</v>
      </c>
      <c r="AD4992" t="s">
        <v>4690</v>
      </c>
      <c r="AE4992" t="s">
        <v>107</v>
      </c>
      <c r="AF4992" t="s">
        <v>107</v>
      </c>
      <c r="AI4992">
        <v>1</v>
      </c>
      <c r="AJ4992" t="s">
        <v>58</v>
      </c>
      <c r="AK4992" t="s">
        <v>59</v>
      </c>
      <c r="AL4992">
        <v>44873</v>
      </c>
      <c r="AM4992" t="s">
        <v>4692</v>
      </c>
      <c r="AN4992" t="b">
        <v>1</v>
      </c>
      <c r="AO4992" t="b">
        <v>1</v>
      </c>
      <c r="AP4992" t="b">
        <v>1</v>
      </c>
      <c r="AQ4992" t="s">
        <v>60</v>
      </c>
      <c r="AR4992" t="s">
        <v>99</v>
      </c>
      <c r="BB4992" s="7" t="s">
        <v>22870</v>
      </c>
      <c r="BC4992" s="7" t="s">
        <v>22871</v>
      </c>
      <c r="BD4992" s="7" t="s">
        <v>52</v>
      </c>
      <c r="BE4992" s="7">
        <v>98422</v>
      </c>
      <c r="BF4992" s="7">
        <v>4253511563</v>
      </c>
      <c r="BG4992" s="7">
        <v>9161.92</v>
      </c>
      <c r="BH4992" s="7">
        <v>0</v>
      </c>
      <c r="BI4992">
        <v>4840.3100000000004</v>
      </c>
      <c r="BJ4992">
        <v>0</v>
      </c>
      <c r="BK4992">
        <v>0</v>
      </c>
      <c r="BL4992">
        <v>0</v>
      </c>
      <c r="BO4992" t="s">
        <v>22875</v>
      </c>
      <c r="BP4992">
        <v>30565</v>
      </c>
      <c r="BQ4992">
        <v>32626</v>
      </c>
      <c r="BR4992">
        <v>567775</v>
      </c>
      <c r="BS4992">
        <v>19216</v>
      </c>
      <c r="BT4992">
        <v>27</v>
      </c>
      <c r="BU4992" t="s">
        <v>22876</v>
      </c>
      <c r="BV4992" t="s">
        <v>4695</v>
      </c>
      <c r="BX4992">
        <v>44915.395138888889</v>
      </c>
    </row>
    <row r="4993" spans="1:76" x14ac:dyDescent="0.25">
      <c r="A4993" t="s">
        <v>22877</v>
      </c>
      <c r="B4993" t="s">
        <v>22453</v>
      </c>
      <c r="C4993" t="s">
        <v>46</v>
      </c>
      <c r="D4993">
        <v>44658</v>
      </c>
      <c r="E4993">
        <v>44697</v>
      </c>
      <c r="H4993" t="s">
        <v>47</v>
      </c>
      <c r="I4993">
        <v>44658</v>
      </c>
      <c r="J4993">
        <v>2022</v>
      </c>
      <c r="K4993" t="s">
        <v>48</v>
      </c>
      <c r="L4993" t="s">
        <v>22454</v>
      </c>
      <c r="N4993" t="s">
        <v>22878</v>
      </c>
      <c r="O4993" t="s">
        <v>5044</v>
      </c>
      <c r="P4993" t="s">
        <v>241</v>
      </c>
      <c r="Q4993" t="s">
        <v>52</v>
      </c>
      <c r="R4993">
        <v>98907</v>
      </c>
      <c r="S4993" t="s">
        <v>22457</v>
      </c>
      <c r="T4993" t="s">
        <v>22456</v>
      </c>
      <c r="U4993" t="s">
        <v>22879</v>
      </c>
      <c r="V4993" t="s">
        <v>4807</v>
      </c>
      <c r="W4993">
        <v>23</v>
      </c>
      <c r="X4993" t="s">
        <v>8532</v>
      </c>
      <c r="Y4993">
        <v>4418</v>
      </c>
      <c r="Z4993" t="s">
        <v>241</v>
      </c>
      <c r="AA4993" t="s">
        <v>4785</v>
      </c>
      <c r="AB4993">
        <v>127365</v>
      </c>
      <c r="AC4993" t="s">
        <v>146</v>
      </c>
      <c r="AD4993" t="s">
        <v>4690</v>
      </c>
      <c r="AE4993" t="s">
        <v>107</v>
      </c>
      <c r="AF4993" t="s">
        <v>107</v>
      </c>
      <c r="AI4993">
        <v>2</v>
      </c>
      <c r="AJ4993" t="s">
        <v>58</v>
      </c>
      <c r="AK4993" t="s">
        <v>59</v>
      </c>
      <c r="AL4993">
        <v>44873</v>
      </c>
      <c r="AM4993" t="s">
        <v>4692</v>
      </c>
      <c r="AN4993" t="b">
        <v>1</v>
      </c>
      <c r="AO4993" t="b">
        <v>1</v>
      </c>
      <c r="AP4993" t="b">
        <v>1</v>
      </c>
      <c r="AQ4993" t="s">
        <v>60</v>
      </c>
      <c r="AR4993" t="s">
        <v>61</v>
      </c>
      <c r="BB4993" s="7" t="s">
        <v>22880</v>
      </c>
      <c r="BC4993" s="7" t="s">
        <v>5044</v>
      </c>
      <c r="BD4993" s="7" t="s">
        <v>52</v>
      </c>
      <c r="BE4993" s="7">
        <v>98902</v>
      </c>
      <c r="BF4993" s="7" t="s">
        <v>22879</v>
      </c>
      <c r="BG4993" s="7">
        <v>68605.289999999994</v>
      </c>
      <c r="BH4993" s="7">
        <v>0</v>
      </c>
      <c r="BI4993">
        <v>67824.240000000005</v>
      </c>
      <c r="BJ4993">
        <v>0</v>
      </c>
      <c r="BK4993">
        <v>0</v>
      </c>
      <c r="BL4993">
        <v>0</v>
      </c>
      <c r="BM4993">
        <v>28359.21</v>
      </c>
      <c r="BN4993">
        <v>0</v>
      </c>
      <c r="BO4993" t="s">
        <v>22881</v>
      </c>
      <c r="BP4993">
        <v>30524</v>
      </c>
      <c r="BQ4993">
        <v>32639</v>
      </c>
      <c r="BR4993">
        <v>567793</v>
      </c>
      <c r="BS4993">
        <v>18977</v>
      </c>
      <c r="BU4993" t="s">
        <v>22882</v>
      </c>
      <c r="BV4993" t="s">
        <v>4695</v>
      </c>
      <c r="BX4993">
        <v>44936.094907407409</v>
      </c>
    </row>
    <row r="4994" spans="1:76" x14ac:dyDescent="0.25">
      <c r="A4994" t="s">
        <v>22883</v>
      </c>
      <c r="B4994" t="s">
        <v>1986</v>
      </c>
      <c r="C4994" t="s">
        <v>46</v>
      </c>
      <c r="D4994">
        <v>44560</v>
      </c>
      <c r="E4994">
        <v>44797</v>
      </c>
      <c r="I4994">
        <v>44560</v>
      </c>
      <c r="J4994">
        <v>2022</v>
      </c>
      <c r="K4994" t="s">
        <v>48</v>
      </c>
      <c r="L4994" t="s">
        <v>22884</v>
      </c>
      <c r="N4994" t="s">
        <v>22885</v>
      </c>
      <c r="O4994" t="s">
        <v>21870</v>
      </c>
      <c r="Q4994" t="s">
        <v>5990</v>
      </c>
      <c r="R4994" t="s">
        <v>22886</v>
      </c>
      <c r="S4994" t="s">
        <v>22887</v>
      </c>
      <c r="T4994" t="s">
        <v>22888</v>
      </c>
      <c r="U4994" t="s">
        <v>22889</v>
      </c>
      <c r="V4994" t="s">
        <v>70</v>
      </c>
      <c r="W4994">
        <v>9</v>
      </c>
      <c r="X4994" t="s">
        <v>4770</v>
      </c>
      <c r="Y4994">
        <v>1000</v>
      </c>
      <c r="AA4994" t="s">
        <v>71</v>
      </c>
      <c r="AC4994" t="s">
        <v>146</v>
      </c>
      <c r="AD4994" t="s">
        <v>4690</v>
      </c>
      <c r="AE4994" t="s">
        <v>107</v>
      </c>
      <c r="AF4994" t="s">
        <v>107</v>
      </c>
      <c r="AJ4994" t="s">
        <v>58</v>
      </c>
      <c r="AK4994" t="s">
        <v>59</v>
      </c>
      <c r="AL4994">
        <v>44873</v>
      </c>
      <c r="AM4994" t="s">
        <v>4878</v>
      </c>
      <c r="AN4994" t="b">
        <v>1</v>
      </c>
      <c r="AO4994" t="b">
        <v>0</v>
      </c>
      <c r="AP4994" t="b">
        <v>1</v>
      </c>
      <c r="AR4994" t="s">
        <v>99</v>
      </c>
      <c r="BB4994" s="7" t="s">
        <v>22885</v>
      </c>
      <c r="BC4994" s="7" t="s">
        <v>21870</v>
      </c>
      <c r="BD4994" s="7" t="s">
        <v>5990</v>
      </c>
      <c r="BE4994" s="7" t="s">
        <v>22886</v>
      </c>
      <c r="BF4994" s="7" t="s">
        <v>22889</v>
      </c>
      <c r="BO4994" t="s">
        <v>22890</v>
      </c>
      <c r="BP4994">
        <v>29996</v>
      </c>
      <c r="BQ4994">
        <v>26954</v>
      </c>
      <c r="BR4994">
        <v>567396</v>
      </c>
      <c r="BU4994" t="s">
        <v>22891</v>
      </c>
      <c r="BV4994" t="s">
        <v>4695</v>
      </c>
      <c r="BX4994">
        <v>44915.39875</v>
      </c>
    </row>
    <row r="4995" spans="1:76" x14ac:dyDescent="0.25">
      <c r="A4995" t="s">
        <v>22907</v>
      </c>
      <c r="B4995" t="s">
        <v>1923</v>
      </c>
      <c r="C4995" t="s">
        <v>46</v>
      </c>
      <c r="D4995">
        <v>44232</v>
      </c>
      <c r="H4995" t="s">
        <v>47</v>
      </c>
      <c r="I4995">
        <v>44232</v>
      </c>
      <c r="J4995">
        <v>2022</v>
      </c>
      <c r="K4995" t="s">
        <v>85</v>
      </c>
      <c r="L4995" t="s">
        <v>22908</v>
      </c>
      <c r="N4995" t="s">
        <v>22909</v>
      </c>
      <c r="O4995" t="s">
        <v>4688</v>
      </c>
      <c r="P4995" t="s">
        <v>226</v>
      </c>
      <c r="Q4995" t="s">
        <v>52</v>
      </c>
      <c r="R4995">
        <v>98685</v>
      </c>
      <c r="S4995" t="s">
        <v>22910</v>
      </c>
      <c r="T4995" t="s">
        <v>22911</v>
      </c>
      <c r="U4995" t="s">
        <v>22912</v>
      </c>
      <c r="V4995" t="s">
        <v>54</v>
      </c>
      <c r="W4995">
        <v>13</v>
      </c>
      <c r="X4995" t="s">
        <v>860</v>
      </c>
      <c r="Y4995">
        <v>4813</v>
      </c>
      <c r="Z4995" t="s">
        <v>226</v>
      </c>
      <c r="AA4995" t="s">
        <v>57</v>
      </c>
      <c r="AB4995">
        <v>102584</v>
      </c>
      <c r="AC4995" t="s">
        <v>146</v>
      </c>
      <c r="AD4995" t="s">
        <v>4690</v>
      </c>
      <c r="AE4995" t="s">
        <v>107</v>
      </c>
      <c r="AF4995" t="s">
        <v>107</v>
      </c>
      <c r="AI4995">
        <v>2</v>
      </c>
      <c r="AJ4995" t="s">
        <v>58</v>
      </c>
      <c r="AK4995" t="s">
        <v>59</v>
      </c>
      <c r="AL4995">
        <v>44873</v>
      </c>
      <c r="AM4995" t="s">
        <v>4692</v>
      </c>
      <c r="AN4995" t="b">
        <v>1</v>
      </c>
      <c r="BB4995" s="7" t="s">
        <v>22909</v>
      </c>
      <c r="BC4995" s="7" t="s">
        <v>4688</v>
      </c>
      <c r="BD4995" s="7" t="s">
        <v>52</v>
      </c>
      <c r="BE4995" s="7">
        <v>98685</v>
      </c>
      <c r="BF4995" s="7" t="s">
        <v>22912</v>
      </c>
      <c r="BG4995" s="7">
        <v>30600</v>
      </c>
      <c r="BH4995" s="7">
        <v>18062.509999999998</v>
      </c>
      <c r="BI4995">
        <v>47301.1</v>
      </c>
      <c r="BJ4995">
        <v>0</v>
      </c>
      <c r="BK4995">
        <v>0</v>
      </c>
      <c r="BL4995">
        <v>0</v>
      </c>
      <c r="BO4995" t="s">
        <v>22913</v>
      </c>
      <c r="BP4995">
        <v>26635</v>
      </c>
      <c r="BQ4995">
        <v>30292</v>
      </c>
      <c r="BR4995">
        <v>93213</v>
      </c>
      <c r="BS4995">
        <v>16970</v>
      </c>
      <c r="BT4995">
        <v>18</v>
      </c>
      <c r="BU4995" t="s">
        <v>22908</v>
      </c>
      <c r="BV4995" t="s">
        <v>4695</v>
      </c>
      <c r="BX4995">
        <v>45377.575462962966</v>
      </c>
    </row>
    <row r="4996" spans="1:76" x14ac:dyDescent="0.25">
      <c r="A4996" t="s">
        <v>29183</v>
      </c>
      <c r="B4996" t="s">
        <v>29184</v>
      </c>
      <c r="C4996" t="s">
        <v>46</v>
      </c>
      <c r="D4996">
        <v>43883</v>
      </c>
      <c r="I4996">
        <v>43883</v>
      </c>
      <c r="J4996">
        <v>2022</v>
      </c>
      <c r="K4996" t="s">
        <v>85</v>
      </c>
      <c r="L4996" t="s">
        <v>29185</v>
      </c>
      <c r="N4996" t="s">
        <v>29186</v>
      </c>
      <c r="O4996" t="s">
        <v>5276</v>
      </c>
      <c r="P4996" t="s">
        <v>68</v>
      </c>
      <c r="Q4996" t="s">
        <v>5990</v>
      </c>
      <c r="R4996">
        <v>98208</v>
      </c>
      <c r="S4996" t="s">
        <v>29187</v>
      </c>
      <c r="T4996" t="s">
        <v>29187</v>
      </c>
      <c r="U4996">
        <v>4252182521</v>
      </c>
      <c r="V4996" t="s">
        <v>90</v>
      </c>
      <c r="W4996">
        <v>12</v>
      </c>
      <c r="X4996" t="s">
        <v>1011</v>
      </c>
      <c r="Y4996">
        <v>4773</v>
      </c>
      <c r="Z4996" t="s">
        <v>68</v>
      </c>
      <c r="AA4996" t="s">
        <v>57</v>
      </c>
      <c r="AB4996">
        <v>94933</v>
      </c>
      <c r="AC4996" t="s">
        <v>146</v>
      </c>
      <c r="AD4996" t="s">
        <v>4690</v>
      </c>
      <c r="AE4996" t="s">
        <v>107</v>
      </c>
      <c r="AF4996" t="s">
        <v>107</v>
      </c>
      <c r="AJ4996" t="s">
        <v>58</v>
      </c>
      <c r="AK4996" t="s">
        <v>59</v>
      </c>
      <c r="AL4996">
        <v>44873</v>
      </c>
      <c r="AM4996" t="s">
        <v>4692</v>
      </c>
      <c r="AN4996" t="b">
        <v>1</v>
      </c>
      <c r="BB4996" s="7" t="s">
        <v>29186</v>
      </c>
      <c r="BC4996" s="7" t="s">
        <v>5276</v>
      </c>
      <c r="BD4996" s="7" t="s">
        <v>5990</v>
      </c>
      <c r="BE4996" s="7">
        <v>98208</v>
      </c>
      <c r="BF4996" s="7">
        <v>4252182521</v>
      </c>
      <c r="BO4996" t="s">
        <v>29188</v>
      </c>
      <c r="BP4996">
        <v>24978</v>
      </c>
      <c r="BQ4996">
        <v>29584</v>
      </c>
      <c r="BR4996">
        <v>25762</v>
      </c>
      <c r="BT4996">
        <v>44</v>
      </c>
      <c r="BU4996" t="s">
        <v>29185</v>
      </c>
      <c r="BV4996" t="s">
        <v>4695</v>
      </c>
      <c r="BX4996">
        <v>43885.422384259262</v>
      </c>
    </row>
    <row r="4997" spans="1:76" x14ac:dyDescent="0.25">
      <c r="A4997" t="s">
        <v>29297</v>
      </c>
      <c r="B4997" t="s">
        <v>4343</v>
      </c>
      <c r="C4997" t="s">
        <v>46</v>
      </c>
      <c r="D4997">
        <v>44206</v>
      </c>
      <c r="H4997" t="s">
        <v>47</v>
      </c>
      <c r="I4997">
        <v>44206</v>
      </c>
      <c r="J4997">
        <v>2022</v>
      </c>
      <c r="K4997" t="s">
        <v>85</v>
      </c>
      <c r="L4997" t="s">
        <v>20500</v>
      </c>
      <c r="N4997" t="s">
        <v>20501</v>
      </c>
      <c r="O4997" t="s">
        <v>14874</v>
      </c>
      <c r="P4997" t="s">
        <v>96</v>
      </c>
      <c r="Q4997" t="s">
        <v>52</v>
      </c>
      <c r="R4997">
        <v>99336</v>
      </c>
      <c r="S4997" t="s">
        <v>29298</v>
      </c>
      <c r="T4997" t="s">
        <v>29298</v>
      </c>
      <c r="U4997" t="s">
        <v>29299</v>
      </c>
      <c r="V4997" t="s">
        <v>54</v>
      </c>
      <c r="W4997">
        <v>13</v>
      </c>
      <c r="X4997" t="s">
        <v>98</v>
      </c>
      <c r="Y4997">
        <v>4793</v>
      </c>
      <c r="Z4997" t="s">
        <v>96</v>
      </c>
      <c r="AA4997" t="s">
        <v>57</v>
      </c>
      <c r="AB4997">
        <v>95572</v>
      </c>
      <c r="AC4997" t="s">
        <v>146</v>
      </c>
      <c r="AD4997" t="s">
        <v>4690</v>
      </c>
      <c r="AE4997" t="s">
        <v>107</v>
      </c>
      <c r="AF4997" t="s">
        <v>107</v>
      </c>
      <c r="AI4997">
        <v>2</v>
      </c>
      <c r="AJ4997" t="s">
        <v>58</v>
      </c>
      <c r="AK4997" t="s">
        <v>59</v>
      </c>
      <c r="AL4997">
        <v>44873</v>
      </c>
      <c r="AM4997" t="s">
        <v>4692</v>
      </c>
      <c r="AN4997" t="b">
        <v>1</v>
      </c>
      <c r="BB4997" s="7" t="s">
        <v>20290</v>
      </c>
      <c r="BC4997" s="7" t="s">
        <v>4916</v>
      </c>
      <c r="BD4997" s="7" t="s">
        <v>52</v>
      </c>
      <c r="BE4997" s="7">
        <v>98401</v>
      </c>
      <c r="BF4997" s="7" t="s">
        <v>20358</v>
      </c>
      <c r="BG4997" s="7">
        <v>35872.35</v>
      </c>
      <c r="BH4997" s="7">
        <v>3997.66</v>
      </c>
      <c r="BI4997">
        <v>39870.01</v>
      </c>
      <c r="BJ4997">
        <v>0</v>
      </c>
      <c r="BK4997">
        <v>0</v>
      </c>
      <c r="BL4997">
        <v>0</v>
      </c>
      <c r="BO4997" t="s">
        <v>29300</v>
      </c>
      <c r="BP4997">
        <v>26389</v>
      </c>
      <c r="BQ4997">
        <v>365</v>
      </c>
      <c r="BR4997">
        <v>93080</v>
      </c>
      <c r="BS4997">
        <v>16857</v>
      </c>
      <c r="BT4997">
        <v>8</v>
      </c>
      <c r="BU4997" t="s">
        <v>20293</v>
      </c>
      <c r="BV4997" t="s">
        <v>4695</v>
      </c>
      <c r="BX4997">
        <v>45026.585949074077</v>
      </c>
    </row>
    <row r="4998" spans="1:76" x14ac:dyDescent="0.25">
      <c r="A4998" t="s">
        <v>29747</v>
      </c>
      <c r="B4998" t="s">
        <v>1223</v>
      </c>
      <c r="C4998" t="s">
        <v>46</v>
      </c>
      <c r="D4998">
        <v>44234</v>
      </c>
      <c r="E4998">
        <v>44697</v>
      </c>
      <c r="H4998" t="s">
        <v>47</v>
      </c>
      <c r="I4998">
        <v>44234</v>
      </c>
      <c r="J4998">
        <v>2022</v>
      </c>
      <c r="K4998" t="s">
        <v>48</v>
      </c>
      <c r="L4998" t="s">
        <v>20612</v>
      </c>
      <c r="N4998" t="s">
        <v>20608</v>
      </c>
      <c r="O4998" t="s">
        <v>14350</v>
      </c>
      <c r="P4998" t="s">
        <v>88</v>
      </c>
      <c r="Q4998" t="s">
        <v>52</v>
      </c>
      <c r="R4998">
        <v>98625</v>
      </c>
      <c r="S4998" t="s">
        <v>20609</v>
      </c>
      <c r="T4998" t="s">
        <v>29748</v>
      </c>
      <c r="U4998">
        <v>3607512317</v>
      </c>
      <c r="V4998" t="s">
        <v>54</v>
      </c>
      <c r="W4998">
        <v>13</v>
      </c>
      <c r="X4998" t="s">
        <v>649</v>
      </c>
      <c r="Y4998">
        <v>4817</v>
      </c>
      <c r="Z4998" t="s">
        <v>88</v>
      </c>
      <c r="AA4998" t="s">
        <v>57</v>
      </c>
      <c r="AB4998">
        <v>108091</v>
      </c>
      <c r="AC4998" t="s">
        <v>146</v>
      </c>
      <c r="AD4998" t="s">
        <v>4690</v>
      </c>
      <c r="AE4998" t="s">
        <v>107</v>
      </c>
      <c r="AF4998" t="s">
        <v>107</v>
      </c>
      <c r="AI4998">
        <v>2</v>
      </c>
      <c r="AJ4998" t="s">
        <v>58</v>
      </c>
      <c r="AK4998" t="s">
        <v>59</v>
      </c>
      <c r="AL4998">
        <v>44873</v>
      </c>
      <c r="AM4998" t="s">
        <v>4692</v>
      </c>
      <c r="AN4998" t="b">
        <v>1</v>
      </c>
      <c r="AO4998" t="b">
        <v>1</v>
      </c>
      <c r="AP4998" t="b">
        <v>1</v>
      </c>
      <c r="AQ4998" t="s">
        <v>60</v>
      </c>
      <c r="AR4998" t="s">
        <v>61</v>
      </c>
      <c r="BF4998" s="7">
        <v>3607512317</v>
      </c>
      <c r="BG4998" s="7">
        <v>120073.60000000001</v>
      </c>
      <c r="BH4998" s="7">
        <v>3728.82</v>
      </c>
      <c r="BI4998">
        <v>120191.67</v>
      </c>
      <c r="BJ4998">
        <v>0</v>
      </c>
      <c r="BK4998">
        <v>0</v>
      </c>
      <c r="BL4998">
        <v>0</v>
      </c>
      <c r="BM4998">
        <v>0</v>
      </c>
      <c r="BN4998">
        <v>110.27</v>
      </c>
      <c r="BO4998" t="s">
        <v>29749</v>
      </c>
      <c r="BP4998">
        <v>26647</v>
      </c>
      <c r="BQ4998">
        <v>23902</v>
      </c>
      <c r="BR4998">
        <v>93208</v>
      </c>
      <c r="BS4998">
        <v>16900</v>
      </c>
      <c r="BT4998">
        <v>20</v>
      </c>
      <c r="BU4998" t="s">
        <v>20612</v>
      </c>
      <c r="BV4998" t="s">
        <v>4695</v>
      </c>
      <c r="BX4998">
        <v>45029.51358796296</v>
      </c>
    </row>
    <row r="4999" spans="1:76" x14ac:dyDescent="0.25">
      <c r="A4999" t="s">
        <v>29750</v>
      </c>
      <c r="B4999" t="s">
        <v>1669</v>
      </c>
      <c r="C4999" t="s">
        <v>46</v>
      </c>
      <c r="D4999">
        <v>43485</v>
      </c>
      <c r="E4999">
        <v>44697</v>
      </c>
      <c r="H4999" t="s">
        <v>47</v>
      </c>
      <c r="I4999">
        <v>43485</v>
      </c>
      <c r="J4999">
        <v>2022</v>
      </c>
      <c r="K4999" t="s">
        <v>48</v>
      </c>
      <c r="L4999" t="s">
        <v>29751</v>
      </c>
      <c r="N4999" t="s">
        <v>29752</v>
      </c>
      <c r="O4999" t="s">
        <v>105</v>
      </c>
      <c r="P4999" t="s">
        <v>105</v>
      </c>
      <c r="Q4999" t="s">
        <v>52</v>
      </c>
      <c r="R4999">
        <v>99220</v>
      </c>
      <c r="S4999" t="s">
        <v>3840</v>
      </c>
      <c r="T4999" t="s">
        <v>23960</v>
      </c>
      <c r="V4999" t="s">
        <v>90</v>
      </c>
      <c r="W4999">
        <v>12</v>
      </c>
      <c r="X4999" t="s">
        <v>273</v>
      </c>
      <c r="Y4999">
        <v>4735</v>
      </c>
      <c r="Z4999" t="s">
        <v>105</v>
      </c>
      <c r="AA4999" t="s">
        <v>57</v>
      </c>
      <c r="AB4999">
        <v>100658</v>
      </c>
      <c r="AC4999" t="s">
        <v>146</v>
      </c>
      <c r="AD4999" t="s">
        <v>4690</v>
      </c>
      <c r="AE4999" t="s">
        <v>107</v>
      </c>
      <c r="AF4999" t="s">
        <v>107</v>
      </c>
      <c r="AJ4999" t="s">
        <v>58</v>
      </c>
      <c r="AK4999" t="s">
        <v>59</v>
      </c>
      <c r="AL4999">
        <v>44873</v>
      </c>
      <c r="AM4999" t="s">
        <v>4692</v>
      </c>
      <c r="AN4999" t="b">
        <v>1</v>
      </c>
      <c r="AO4999" t="b">
        <v>1</v>
      </c>
      <c r="AP4999" t="b">
        <v>1</v>
      </c>
      <c r="AQ4999" t="s">
        <v>60</v>
      </c>
      <c r="AR4999" t="s">
        <v>61</v>
      </c>
      <c r="BB4999" s="7" t="s">
        <v>29753</v>
      </c>
      <c r="BC4999" s="7" t="s">
        <v>526</v>
      </c>
      <c r="BD4999" s="7" t="s">
        <v>52</v>
      </c>
      <c r="BE4999" s="7">
        <v>99206</v>
      </c>
      <c r="BF4999" s="7" t="s">
        <v>20464</v>
      </c>
      <c r="BG4999" s="7">
        <v>166049.14000000001</v>
      </c>
      <c r="BH4999" s="7">
        <v>60394.16</v>
      </c>
      <c r="BI4999">
        <v>104242.24000000001</v>
      </c>
      <c r="BJ4999">
        <v>0</v>
      </c>
      <c r="BK4999">
        <v>0</v>
      </c>
      <c r="BL4999">
        <v>0</v>
      </c>
      <c r="BO4999" t="s">
        <v>29754</v>
      </c>
      <c r="BP4999">
        <v>8904</v>
      </c>
      <c r="BQ4999">
        <v>35520</v>
      </c>
      <c r="BR4999">
        <v>1093</v>
      </c>
      <c r="BS4999">
        <v>94</v>
      </c>
      <c r="BT4999">
        <v>6</v>
      </c>
      <c r="BU4999" t="s">
        <v>23763</v>
      </c>
      <c r="BV4999" t="s">
        <v>4695</v>
      </c>
      <c r="BX4999">
        <v>45000.561851851853</v>
      </c>
    </row>
    <row r="5000" spans="1:76" x14ac:dyDescent="0.25">
      <c r="A5000" t="s">
        <v>29767</v>
      </c>
      <c r="B5000" t="s">
        <v>29768</v>
      </c>
      <c r="C5000" t="s">
        <v>46</v>
      </c>
      <c r="D5000">
        <v>44648</v>
      </c>
      <c r="E5000">
        <v>44698</v>
      </c>
      <c r="H5000" t="s">
        <v>47</v>
      </c>
      <c r="I5000">
        <v>44648</v>
      </c>
      <c r="J5000">
        <v>2022</v>
      </c>
      <c r="K5000" t="s">
        <v>48</v>
      </c>
      <c r="L5000" t="s">
        <v>29769</v>
      </c>
      <c r="N5000" t="s">
        <v>29770</v>
      </c>
      <c r="O5000" t="s">
        <v>4701</v>
      </c>
      <c r="P5000" t="s">
        <v>105</v>
      </c>
      <c r="Q5000" t="s">
        <v>52</v>
      </c>
      <c r="R5000">
        <v>99209</v>
      </c>
      <c r="S5000" t="s">
        <v>29771</v>
      </c>
      <c r="T5000" t="s">
        <v>29771</v>
      </c>
      <c r="U5000" t="s">
        <v>29772</v>
      </c>
      <c r="V5000" t="s">
        <v>54</v>
      </c>
      <c r="W5000">
        <v>13</v>
      </c>
      <c r="X5000" t="s">
        <v>260</v>
      </c>
      <c r="Y5000">
        <v>4783</v>
      </c>
      <c r="Z5000" t="s">
        <v>105</v>
      </c>
      <c r="AA5000" t="s">
        <v>57</v>
      </c>
      <c r="AB5000">
        <v>99777</v>
      </c>
      <c r="AC5000" t="s">
        <v>146</v>
      </c>
      <c r="AD5000" t="s">
        <v>4690</v>
      </c>
      <c r="AE5000" t="s">
        <v>107</v>
      </c>
      <c r="AF5000" t="s">
        <v>107</v>
      </c>
      <c r="AI5000">
        <v>2</v>
      </c>
      <c r="AJ5000" t="s">
        <v>58</v>
      </c>
      <c r="AK5000" t="s">
        <v>59</v>
      </c>
      <c r="AL5000">
        <v>44873</v>
      </c>
      <c r="AM5000" t="s">
        <v>4692</v>
      </c>
      <c r="AN5000" t="b">
        <v>1</v>
      </c>
      <c r="AO5000" t="b">
        <v>1</v>
      </c>
      <c r="AP5000" t="b">
        <v>1</v>
      </c>
      <c r="AQ5000" t="s">
        <v>60</v>
      </c>
      <c r="AR5000" t="s">
        <v>99</v>
      </c>
      <c r="BB5000" s="7" t="s">
        <v>29770</v>
      </c>
      <c r="BC5000" s="7" t="s">
        <v>4701</v>
      </c>
      <c r="BD5000" s="7" t="s">
        <v>52</v>
      </c>
      <c r="BE5000" s="7">
        <v>99209</v>
      </c>
      <c r="BF5000" s="7" t="s">
        <v>29772</v>
      </c>
      <c r="BG5000" s="7">
        <v>68842.14</v>
      </c>
      <c r="BH5000" s="7">
        <v>0</v>
      </c>
      <c r="BI5000">
        <v>68842.14</v>
      </c>
      <c r="BJ5000">
        <v>0</v>
      </c>
      <c r="BK5000">
        <v>0</v>
      </c>
      <c r="BL5000">
        <v>0</v>
      </c>
      <c r="BM5000">
        <v>176.03</v>
      </c>
      <c r="BN5000">
        <v>0</v>
      </c>
      <c r="BO5000" t="s">
        <v>29773</v>
      </c>
      <c r="BP5000">
        <v>30519</v>
      </c>
      <c r="BQ5000">
        <v>32615</v>
      </c>
      <c r="BR5000">
        <v>567752</v>
      </c>
      <c r="BS5000">
        <v>18933</v>
      </c>
      <c r="BT5000">
        <v>3</v>
      </c>
      <c r="BU5000" t="s">
        <v>29774</v>
      </c>
      <c r="BV5000" t="s">
        <v>4695</v>
      </c>
      <c r="BX5000">
        <v>44959.774386574078</v>
      </c>
    </row>
    <row r="5001" spans="1:76" x14ac:dyDescent="0.25">
      <c r="A5001" t="s">
        <v>29794</v>
      </c>
      <c r="B5001" t="s">
        <v>29795</v>
      </c>
      <c r="C5001" t="s">
        <v>46</v>
      </c>
      <c r="D5001">
        <v>44590</v>
      </c>
      <c r="E5001">
        <v>44699</v>
      </c>
      <c r="I5001">
        <v>44590</v>
      </c>
      <c r="J5001">
        <v>2022</v>
      </c>
      <c r="K5001" t="s">
        <v>48</v>
      </c>
      <c r="L5001" t="s">
        <v>29796</v>
      </c>
      <c r="N5001" t="s">
        <v>29797</v>
      </c>
      <c r="O5001" t="s">
        <v>29798</v>
      </c>
      <c r="P5001" t="s">
        <v>3508</v>
      </c>
      <c r="Q5001" t="s">
        <v>52</v>
      </c>
      <c r="R5001">
        <v>99122</v>
      </c>
      <c r="S5001" t="s">
        <v>29799</v>
      </c>
      <c r="T5001" t="s">
        <v>29799</v>
      </c>
      <c r="U5001">
        <v>5097966002</v>
      </c>
      <c r="V5001" t="s">
        <v>6576</v>
      </c>
      <c r="W5001">
        <v>27</v>
      </c>
      <c r="X5001" t="s">
        <v>6972</v>
      </c>
      <c r="Y5001">
        <v>3655</v>
      </c>
      <c r="Z5001" t="s">
        <v>3508</v>
      </c>
      <c r="AA5001" t="s">
        <v>4785</v>
      </c>
      <c r="AB5001">
        <v>8069</v>
      </c>
      <c r="AC5001" t="s">
        <v>146</v>
      </c>
      <c r="AD5001" t="s">
        <v>4690</v>
      </c>
      <c r="AE5001" t="s">
        <v>107</v>
      </c>
      <c r="AF5001" t="s">
        <v>107</v>
      </c>
      <c r="AJ5001" t="s">
        <v>58</v>
      </c>
      <c r="AK5001" t="s">
        <v>59</v>
      </c>
      <c r="AL5001">
        <v>44873</v>
      </c>
      <c r="AM5001" t="s">
        <v>4878</v>
      </c>
      <c r="AN5001" t="b">
        <v>1</v>
      </c>
      <c r="AO5001" t="b">
        <v>1</v>
      </c>
      <c r="AP5001" t="b">
        <v>0</v>
      </c>
      <c r="AQ5001" t="s">
        <v>177</v>
      </c>
      <c r="BB5001" s="7" t="s">
        <v>29797</v>
      </c>
      <c r="BC5001" s="7" t="s">
        <v>29798</v>
      </c>
      <c r="BD5001" s="7" t="s">
        <v>52</v>
      </c>
      <c r="BE5001" s="7">
        <v>99122</v>
      </c>
      <c r="BF5001" s="7">
        <v>5097966002</v>
      </c>
      <c r="BK5001">
        <v>0</v>
      </c>
      <c r="BL5001">
        <v>0</v>
      </c>
      <c r="BM5001">
        <v>73.510000000000005</v>
      </c>
      <c r="BN5001">
        <v>0</v>
      </c>
      <c r="BO5001" t="s">
        <v>29800</v>
      </c>
      <c r="BP5001">
        <v>30198</v>
      </c>
      <c r="BQ5001">
        <v>32389</v>
      </c>
      <c r="BR5001">
        <v>567511</v>
      </c>
      <c r="BS5001">
        <v>18798</v>
      </c>
      <c r="BU5001" t="s">
        <v>29801</v>
      </c>
      <c r="BV5001" t="s">
        <v>4695</v>
      </c>
      <c r="BX5001">
        <v>44840.706944444442</v>
      </c>
    </row>
    <row r="5002" spans="1:76" x14ac:dyDescent="0.25">
      <c r="A5002" t="s">
        <v>29802</v>
      </c>
      <c r="B5002" t="s">
        <v>29803</v>
      </c>
      <c r="C5002" t="s">
        <v>46</v>
      </c>
      <c r="D5002">
        <v>44515</v>
      </c>
      <c r="E5002">
        <v>44697</v>
      </c>
      <c r="H5002" t="s">
        <v>47</v>
      </c>
      <c r="I5002">
        <v>44515</v>
      </c>
      <c r="J5002">
        <v>2022</v>
      </c>
      <c r="K5002" t="s">
        <v>48</v>
      </c>
      <c r="L5002" t="s">
        <v>29804</v>
      </c>
      <c r="N5002" t="s">
        <v>29805</v>
      </c>
      <c r="O5002" t="s">
        <v>14863</v>
      </c>
      <c r="P5002" t="s">
        <v>1794</v>
      </c>
      <c r="Q5002" t="s">
        <v>52</v>
      </c>
      <c r="R5002">
        <v>98376</v>
      </c>
      <c r="S5002" t="s">
        <v>29806</v>
      </c>
      <c r="T5002" t="s">
        <v>29806</v>
      </c>
      <c r="U5002">
        <v>3607740150</v>
      </c>
      <c r="V5002" t="s">
        <v>4807</v>
      </c>
      <c r="W5002">
        <v>23</v>
      </c>
      <c r="X5002" t="s">
        <v>5167</v>
      </c>
      <c r="Y5002">
        <v>3433</v>
      </c>
      <c r="Z5002" t="s">
        <v>1794</v>
      </c>
      <c r="AA5002" t="s">
        <v>4785</v>
      </c>
      <c r="AB5002">
        <v>27575</v>
      </c>
      <c r="AC5002" t="s">
        <v>146</v>
      </c>
      <c r="AD5002" t="s">
        <v>4690</v>
      </c>
      <c r="AE5002" t="s">
        <v>107</v>
      </c>
      <c r="AF5002" t="s">
        <v>107</v>
      </c>
      <c r="AI5002">
        <v>3</v>
      </c>
      <c r="AJ5002" t="s">
        <v>58</v>
      </c>
      <c r="AK5002" t="s">
        <v>59</v>
      </c>
      <c r="AL5002">
        <v>44873</v>
      </c>
      <c r="AM5002" t="s">
        <v>4692</v>
      </c>
      <c r="AN5002" t="b">
        <v>1</v>
      </c>
      <c r="AO5002" t="b">
        <v>1</v>
      </c>
      <c r="AP5002" t="b">
        <v>1</v>
      </c>
      <c r="AQ5002" t="s">
        <v>60</v>
      </c>
      <c r="AR5002" t="s">
        <v>99</v>
      </c>
      <c r="BB5002" s="7" t="s">
        <v>29805</v>
      </c>
      <c r="BC5002" s="7" t="s">
        <v>14863</v>
      </c>
      <c r="BD5002" s="7" t="s">
        <v>52</v>
      </c>
      <c r="BE5002" s="7">
        <v>98376</v>
      </c>
      <c r="BF5002" s="7">
        <v>3607740150</v>
      </c>
      <c r="BG5002" s="7">
        <v>49478.02</v>
      </c>
      <c r="BH5002" s="7">
        <v>0</v>
      </c>
      <c r="BI5002">
        <v>51936.42</v>
      </c>
      <c r="BJ5002">
        <v>3398.4</v>
      </c>
      <c r="BK5002">
        <v>0</v>
      </c>
      <c r="BL5002">
        <v>0</v>
      </c>
      <c r="BO5002" t="s">
        <v>29807</v>
      </c>
      <c r="BP5002">
        <v>29872</v>
      </c>
      <c r="BQ5002">
        <v>32279</v>
      </c>
      <c r="BR5002">
        <v>567313</v>
      </c>
      <c r="BS5002">
        <v>18185</v>
      </c>
      <c r="BU5002" t="s">
        <v>29804</v>
      </c>
      <c r="BV5002" t="s">
        <v>4695</v>
      </c>
      <c r="BX5002">
        <v>44915.384722222225</v>
      </c>
    </row>
    <row r="5003" spans="1:76" x14ac:dyDescent="0.25">
      <c r="A5003" t="s">
        <v>29808</v>
      </c>
      <c r="B5003" t="s">
        <v>29809</v>
      </c>
      <c r="C5003" t="s">
        <v>46</v>
      </c>
      <c r="D5003">
        <v>44565</v>
      </c>
      <c r="E5003">
        <v>44697</v>
      </c>
      <c r="I5003">
        <v>44565</v>
      </c>
      <c r="J5003">
        <v>2022</v>
      </c>
      <c r="K5003" t="s">
        <v>48</v>
      </c>
      <c r="L5003" t="s">
        <v>29810</v>
      </c>
      <c r="N5003" t="s">
        <v>29811</v>
      </c>
      <c r="O5003" t="s">
        <v>22810</v>
      </c>
      <c r="P5003" t="s">
        <v>56</v>
      </c>
      <c r="Q5003" t="s">
        <v>5990</v>
      </c>
      <c r="R5003">
        <v>98841</v>
      </c>
      <c r="S5003" t="s">
        <v>29812</v>
      </c>
      <c r="T5003" t="s">
        <v>29813</v>
      </c>
      <c r="U5003">
        <v>5098266365</v>
      </c>
      <c r="V5003" t="s">
        <v>7053</v>
      </c>
      <c r="W5003">
        <v>21</v>
      </c>
      <c r="X5003" t="s">
        <v>5554</v>
      </c>
      <c r="Y5003">
        <v>3801</v>
      </c>
      <c r="Z5003" t="s">
        <v>56</v>
      </c>
      <c r="AA5003" t="s">
        <v>4785</v>
      </c>
      <c r="AB5003">
        <v>25828</v>
      </c>
      <c r="AC5003" t="s">
        <v>146</v>
      </c>
      <c r="AD5003" t="s">
        <v>4690</v>
      </c>
      <c r="AE5003" t="s">
        <v>107</v>
      </c>
      <c r="AF5003" t="s">
        <v>107</v>
      </c>
      <c r="AJ5003" t="s">
        <v>58</v>
      </c>
      <c r="AK5003" t="s">
        <v>59</v>
      </c>
      <c r="AL5003">
        <v>44873</v>
      </c>
      <c r="AM5003" t="s">
        <v>4878</v>
      </c>
      <c r="AN5003" t="b">
        <v>1</v>
      </c>
      <c r="AO5003" t="b">
        <v>1</v>
      </c>
      <c r="AP5003" t="b">
        <v>1</v>
      </c>
      <c r="AQ5003" t="s">
        <v>60</v>
      </c>
      <c r="AR5003" t="s">
        <v>61</v>
      </c>
      <c r="BB5003" s="7" t="s">
        <v>29811</v>
      </c>
      <c r="BC5003" s="7" t="s">
        <v>22810</v>
      </c>
      <c r="BD5003" s="7" t="s">
        <v>5990</v>
      </c>
      <c r="BE5003" s="7">
        <v>98841</v>
      </c>
      <c r="BF5003" s="7">
        <v>5098266365</v>
      </c>
      <c r="BK5003">
        <v>0</v>
      </c>
      <c r="BL5003">
        <v>0</v>
      </c>
      <c r="BM5003">
        <v>233.64</v>
      </c>
      <c r="BN5003">
        <v>0</v>
      </c>
      <c r="BO5003" t="s">
        <v>29814</v>
      </c>
      <c r="BP5003">
        <v>30039</v>
      </c>
      <c r="BQ5003">
        <v>797</v>
      </c>
      <c r="BR5003">
        <v>567412</v>
      </c>
      <c r="BS5003">
        <v>19323</v>
      </c>
      <c r="BU5003" t="s">
        <v>29815</v>
      </c>
      <c r="BV5003" t="s">
        <v>4695</v>
      </c>
      <c r="BX5003">
        <v>45000.461087962962</v>
      </c>
    </row>
    <row r="5004" spans="1:76" x14ac:dyDescent="0.25">
      <c r="A5004" t="s">
        <v>29816</v>
      </c>
      <c r="B5004" t="s">
        <v>29817</v>
      </c>
      <c r="C5004" t="s">
        <v>46</v>
      </c>
      <c r="D5004">
        <v>44480</v>
      </c>
      <c r="E5004">
        <v>44697</v>
      </c>
      <c r="H5004" t="s">
        <v>47</v>
      </c>
      <c r="I5004">
        <v>44480</v>
      </c>
      <c r="J5004">
        <v>2022</v>
      </c>
      <c r="K5004" t="s">
        <v>48</v>
      </c>
      <c r="L5004" t="s">
        <v>29818</v>
      </c>
      <c r="N5004" t="s">
        <v>12974</v>
      </c>
      <c r="O5004" t="s">
        <v>6666</v>
      </c>
      <c r="P5004" t="s">
        <v>68</v>
      </c>
      <c r="Q5004" t="s">
        <v>52</v>
      </c>
      <c r="R5004">
        <v>98071</v>
      </c>
      <c r="S5004" t="s">
        <v>29819</v>
      </c>
      <c r="T5004" t="s">
        <v>29819</v>
      </c>
      <c r="U5004" t="s">
        <v>29820</v>
      </c>
      <c r="V5004" t="s">
        <v>54</v>
      </c>
      <c r="W5004">
        <v>13</v>
      </c>
      <c r="X5004" t="s">
        <v>362</v>
      </c>
      <c r="Y5004">
        <v>4872</v>
      </c>
      <c r="Z5004" t="s">
        <v>68</v>
      </c>
      <c r="AA5004" t="s">
        <v>57</v>
      </c>
      <c r="AB5004">
        <v>90863</v>
      </c>
      <c r="AC5004" t="s">
        <v>146</v>
      </c>
      <c r="AD5004" t="s">
        <v>4690</v>
      </c>
      <c r="AE5004" t="s">
        <v>107</v>
      </c>
      <c r="AF5004" t="s">
        <v>107</v>
      </c>
      <c r="AI5004">
        <v>2</v>
      </c>
      <c r="AJ5004" t="s">
        <v>58</v>
      </c>
      <c r="AK5004" t="s">
        <v>59</v>
      </c>
      <c r="AL5004">
        <v>44873</v>
      </c>
      <c r="AM5004" t="s">
        <v>4692</v>
      </c>
      <c r="AN5004" t="b">
        <v>1</v>
      </c>
      <c r="AO5004" t="b">
        <v>1</v>
      </c>
      <c r="AP5004" t="b">
        <v>0</v>
      </c>
      <c r="AQ5004" t="s">
        <v>177</v>
      </c>
      <c r="BB5004" s="7" t="s">
        <v>20595</v>
      </c>
      <c r="BC5004" s="7" t="s">
        <v>6811</v>
      </c>
      <c r="BD5004" s="7" t="s">
        <v>52</v>
      </c>
      <c r="BE5004" s="7">
        <v>98371</v>
      </c>
      <c r="BF5004" s="7" t="s">
        <v>11221</v>
      </c>
      <c r="BG5004" s="7">
        <v>179690.26</v>
      </c>
      <c r="BH5004" s="7">
        <v>0</v>
      </c>
      <c r="BI5004">
        <v>178440.26</v>
      </c>
      <c r="BJ5004">
        <v>0</v>
      </c>
      <c r="BK5004">
        <v>0</v>
      </c>
      <c r="BL5004">
        <v>0</v>
      </c>
      <c r="BM5004">
        <v>21523.4</v>
      </c>
      <c r="BN5004">
        <v>0</v>
      </c>
      <c r="BO5004" t="s">
        <v>29821</v>
      </c>
      <c r="BP5004">
        <v>29763</v>
      </c>
      <c r="BQ5004">
        <v>6506</v>
      </c>
      <c r="BR5004">
        <v>567246</v>
      </c>
      <c r="BS5004">
        <v>18162</v>
      </c>
      <c r="BT5004">
        <v>47</v>
      </c>
      <c r="BU5004" t="s">
        <v>17025</v>
      </c>
      <c r="BV5004" t="s">
        <v>4695</v>
      </c>
      <c r="BX5004">
        <v>45334.632384259261</v>
      </c>
    </row>
    <row r="5005" spans="1:76" x14ac:dyDescent="0.25">
      <c r="A5005" t="s">
        <v>29822</v>
      </c>
      <c r="B5005" t="s">
        <v>29823</v>
      </c>
      <c r="C5005" t="s">
        <v>46</v>
      </c>
      <c r="D5005">
        <v>44575</v>
      </c>
      <c r="E5005">
        <v>44698</v>
      </c>
      <c r="H5005" t="s">
        <v>47</v>
      </c>
      <c r="I5005">
        <v>44575</v>
      </c>
      <c r="J5005">
        <v>2022</v>
      </c>
      <c r="K5005" t="s">
        <v>48</v>
      </c>
      <c r="L5005" t="s">
        <v>29824</v>
      </c>
      <c r="N5005" t="s">
        <v>29825</v>
      </c>
      <c r="O5005" t="s">
        <v>6848</v>
      </c>
      <c r="P5005" t="s">
        <v>133</v>
      </c>
      <c r="Q5005" t="s">
        <v>52</v>
      </c>
      <c r="R5005">
        <v>98632</v>
      </c>
      <c r="S5005" t="s">
        <v>29826</v>
      </c>
      <c r="T5005" t="s">
        <v>29826</v>
      </c>
      <c r="U5005">
        <v>3604306694</v>
      </c>
      <c r="V5005" t="s">
        <v>4807</v>
      </c>
      <c r="W5005">
        <v>23</v>
      </c>
      <c r="X5005" t="s">
        <v>5425</v>
      </c>
      <c r="Y5005">
        <v>3200</v>
      </c>
      <c r="Z5005" t="s">
        <v>133</v>
      </c>
      <c r="AA5005" t="s">
        <v>4785</v>
      </c>
      <c r="AB5005">
        <v>71690</v>
      </c>
      <c r="AC5005" t="s">
        <v>146</v>
      </c>
      <c r="AD5005" t="s">
        <v>4690</v>
      </c>
      <c r="AE5005" t="s">
        <v>107</v>
      </c>
      <c r="AF5005" t="s">
        <v>107</v>
      </c>
      <c r="AI5005">
        <v>3</v>
      </c>
      <c r="AJ5005" t="s">
        <v>58</v>
      </c>
      <c r="AK5005" t="s">
        <v>59</v>
      </c>
      <c r="AL5005">
        <v>44873</v>
      </c>
      <c r="AM5005" t="s">
        <v>4692</v>
      </c>
      <c r="AN5005" t="b">
        <v>1</v>
      </c>
      <c r="AO5005" t="b">
        <v>1</v>
      </c>
      <c r="AP5005" t="b">
        <v>1</v>
      </c>
      <c r="AQ5005" t="s">
        <v>60</v>
      </c>
      <c r="AR5005" t="s">
        <v>61</v>
      </c>
      <c r="BB5005" s="7" t="s">
        <v>29825</v>
      </c>
      <c r="BC5005" s="7" t="s">
        <v>6848</v>
      </c>
      <c r="BD5005" s="7" t="s">
        <v>52</v>
      </c>
      <c r="BE5005" s="7">
        <v>98632</v>
      </c>
      <c r="BF5005" s="7">
        <v>3604306694</v>
      </c>
      <c r="BG5005" s="7">
        <v>12618.22</v>
      </c>
      <c r="BH5005" s="7">
        <v>0</v>
      </c>
      <c r="BI5005">
        <v>17343.14</v>
      </c>
      <c r="BJ5005">
        <v>0</v>
      </c>
      <c r="BK5005">
        <v>0</v>
      </c>
      <c r="BL5005">
        <v>0</v>
      </c>
      <c r="BO5005" t="s">
        <v>29827</v>
      </c>
      <c r="BP5005">
        <v>30103</v>
      </c>
      <c r="BQ5005">
        <v>32344</v>
      </c>
      <c r="BR5005">
        <v>567470</v>
      </c>
      <c r="BS5005">
        <v>18549</v>
      </c>
      <c r="BU5005" t="s">
        <v>29828</v>
      </c>
      <c r="BV5005" t="s">
        <v>4695</v>
      </c>
      <c r="BX5005">
        <v>45010.572071759256</v>
      </c>
    </row>
    <row r="5006" spans="1:76" x14ac:dyDescent="0.25">
      <c r="A5006" t="s">
        <v>29829</v>
      </c>
      <c r="B5006" t="s">
        <v>29830</v>
      </c>
      <c r="C5006" t="s">
        <v>46</v>
      </c>
      <c r="D5006">
        <v>44592</v>
      </c>
      <c r="E5006">
        <v>44699</v>
      </c>
      <c r="H5006" t="s">
        <v>47</v>
      </c>
      <c r="I5006">
        <v>44592</v>
      </c>
      <c r="J5006">
        <v>2022</v>
      </c>
      <c r="K5006" t="s">
        <v>48</v>
      </c>
      <c r="L5006" t="s">
        <v>29831</v>
      </c>
      <c r="N5006" t="s">
        <v>29832</v>
      </c>
      <c r="O5006" t="s">
        <v>29833</v>
      </c>
      <c r="P5006" t="s">
        <v>353</v>
      </c>
      <c r="Q5006" t="s">
        <v>52</v>
      </c>
      <c r="R5006" t="s">
        <v>29834</v>
      </c>
      <c r="S5006" t="s">
        <v>29835</v>
      </c>
      <c r="T5006" t="s">
        <v>29836</v>
      </c>
      <c r="U5006">
        <v>4253954833</v>
      </c>
      <c r="V5006" t="s">
        <v>90</v>
      </c>
      <c r="W5006">
        <v>12</v>
      </c>
      <c r="X5006" t="s">
        <v>402</v>
      </c>
      <c r="Y5006">
        <v>4771</v>
      </c>
      <c r="Z5006" t="s">
        <v>353</v>
      </c>
      <c r="AA5006" t="s">
        <v>57</v>
      </c>
      <c r="AB5006">
        <v>107471</v>
      </c>
      <c r="AC5006" t="s">
        <v>146</v>
      </c>
      <c r="AD5006" t="s">
        <v>4690</v>
      </c>
      <c r="AE5006" t="s">
        <v>107</v>
      </c>
      <c r="AF5006" t="s">
        <v>107</v>
      </c>
      <c r="AJ5006" t="s">
        <v>58</v>
      </c>
      <c r="AK5006" t="s">
        <v>59</v>
      </c>
      <c r="AL5006">
        <v>44873</v>
      </c>
      <c r="AM5006" t="s">
        <v>4692</v>
      </c>
      <c r="AN5006" t="b">
        <v>1</v>
      </c>
      <c r="AO5006" t="b">
        <v>1</v>
      </c>
      <c r="AP5006" t="b">
        <v>0</v>
      </c>
      <c r="AQ5006" t="s">
        <v>177</v>
      </c>
      <c r="BB5006" s="7" t="s">
        <v>29832</v>
      </c>
      <c r="BC5006" s="7" t="s">
        <v>29833</v>
      </c>
      <c r="BD5006" s="7" t="s">
        <v>52</v>
      </c>
      <c r="BE5006" s="7" t="s">
        <v>29834</v>
      </c>
      <c r="BF5006" s="7">
        <v>3602207535</v>
      </c>
      <c r="BG5006" s="7">
        <v>89118.76</v>
      </c>
      <c r="BH5006" s="7">
        <v>0</v>
      </c>
      <c r="BI5006">
        <v>87622.65</v>
      </c>
      <c r="BJ5006">
        <v>0</v>
      </c>
      <c r="BK5006">
        <v>0</v>
      </c>
      <c r="BL5006">
        <v>0</v>
      </c>
      <c r="BO5006" t="s">
        <v>29837</v>
      </c>
      <c r="BP5006">
        <v>30208</v>
      </c>
      <c r="BQ5006">
        <v>1157</v>
      </c>
      <c r="BR5006">
        <v>567516</v>
      </c>
      <c r="BS5006">
        <v>18618</v>
      </c>
      <c r="BT5006">
        <v>42</v>
      </c>
      <c r="BU5006" t="s">
        <v>29838</v>
      </c>
      <c r="BV5006" t="s">
        <v>4695</v>
      </c>
      <c r="BX5006">
        <v>44796.643854166665</v>
      </c>
    </row>
    <row r="5007" spans="1:76" x14ac:dyDescent="0.25">
      <c r="A5007" t="s">
        <v>29839</v>
      </c>
      <c r="B5007" t="s">
        <v>29840</v>
      </c>
      <c r="C5007" t="s">
        <v>46</v>
      </c>
      <c r="D5007">
        <v>44589</v>
      </c>
      <c r="E5007">
        <v>44699</v>
      </c>
      <c r="H5007" t="s">
        <v>47</v>
      </c>
      <c r="I5007">
        <v>44589</v>
      </c>
      <c r="J5007">
        <v>2022</v>
      </c>
      <c r="K5007" t="s">
        <v>48</v>
      </c>
      <c r="L5007" t="s">
        <v>29841</v>
      </c>
      <c r="N5007" t="s">
        <v>29842</v>
      </c>
      <c r="O5007" t="s">
        <v>29843</v>
      </c>
      <c r="P5007" t="s">
        <v>105</v>
      </c>
      <c r="Q5007" t="s">
        <v>52</v>
      </c>
      <c r="R5007">
        <v>99025</v>
      </c>
      <c r="S5007" t="s">
        <v>29844</v>
      </c>
      <c r="T5007" t="s">
        <v>29844</v>
      </c>
      <c r="U5007">
        <v>5099548869</v>
      </c>
      <c r="V5007" t="s">
        <v>6576</v>
      </c>
      <c r="W5007">
        <v>27</v>
      </c>
      <c r="X5007" t="s">
        <v>6703</v>
      </c>
      <c r="Y5007">
        <v>4151</v>
      </c>
      <c r="Z5007" t="s">
        <v>105</v>
      </c>
      <c r="AA5007" t="s">
        <v>4785</v>
      </c>
      <c r="AB5007">
        <v>355583</v>
      </c>
      <c r="AC5007" t="s">
        <v>146</v>
      </c>
      <c r="AD5007" t="s">
        <v>4690</v>
      </c>
      <c r="AE5007" t="s">
        <v>107</v>
      </c>
      <c r="AF5007" t="s">
        <v>107</v>
      </c>
      <c r="AJ5007" t="s">
        <v>58</v>
      </c>
      <c r="AK5007" t="s">
        <v>59</v>
      </c>
      <c r="AL5007">
        <v>44873</v>
      </c>
      <c r="AM5007" t="s">
        <v>4692</v>
      </c>
      <c r="AN5007" t="b">
        <v>1</v>
      </c>
      <c r="AO5007" t="b">
        <v>1</v>
      </c>
      <c r="AP5007" t="b">
        <v>1</v>
      </c>
      <c r="AQ5007" t="s">
        <v>60</v>
      </c>
      <c r="AR5007" t="s">
        <v>61</v>
      </c>
      <c r="BB5007" s="7" t="s">
        <v>29842</v>
      </c>
      <c r="BC5007" s="7" t="s">
        <v>29843</v>
      </c>
      <c r="BD5007" s="7" t="s">
        <v>52</v>
      </c>
      <c r="BE5007" s="7">
        <v>99025</v>
      </c>
      <c r="BF5007" s="7">
        <v>5094352060</v>
      </c>
      <c r="BG5007" s="7">
        <v>82894.84</v>
      </c>
      <c r="BH5007" s="7">
        <v>0</v>
      </c>
      <c r="BI5007">
        <v>79591.399999999994</v>
      </c>
      <c r="BJ5007">
        <v>2390.1799999999998</v>
      </c>
      <c r="BK5007">
        <v>0</v>
      </c>
      <c r="BL5007">
        <v>0</v>
      </c>
      <c r="BO5007" t="s">
        <v>29845</v>
      </c>
      <c r="BP5007">
        <v>30137</v>
      </c>
      <c r="BQ5007">
        <v>32385</v>
      </c>
      <c r="BR5007">
        <v>567508</v>
      </c>
      <c r="BS5007">
        <v>18650</v>
      </c>
      <c r="BU5007" t="s">
        <v>29846</v>
      </c>
      <c r="BV5007" t="s">
        <v>4695</v>
      </c>
      <c r="BX5007">
        <v>45025.904282407406</v>
      </c>
    </row>
    <row r="5008" spans="1:76" x14ac:dyDescent="0.25">
      <c r="A5008" t="s">
        <v>29854</v>
      </c>
      <c r="B5008" t="s">
        <v>23429</v>
      </c>
      <c r="C5008" t="s">
        <v>46</v>
      </c>
      <c r="D5008">
        <v>44609</v>
      </c>
      <c r="G5008">
        <v>44628</v>
      </c>
      <c r="I5008">
        <v>44609</v>
      </c>
      <c r="J5008">
        <v>2022</v>
      </c>
      <c r="K5008" t="s">
        <v>77</v>
      </c>
      <c r="L5008" t="s">
        <v>29855</v>
      </c>
      <c r="N5008" t="s">
        <v>29856</v>
      </c>
      <c r="O5008" t="s">
        <v>29857</v>
      </c>
      <c r="P5008" t="s">
        <v>51</v>
      </c>
      <c r="Q5008" t="s">
        <v>52</v>
      </c>
      <c r="R5008">
        <v>99026</v>
      </c>
      <c r="S5008" t="s">
        <v>24956</v>
      </c>
      <c r="T5008" t="s">
        <v>24956</v>
      </c>
      <c r="U5008">
        <v>5099901921</v>
      </c>
      <c r="V5008" t="s">
        <v>5331</v>
      </c>
      <c r="W5008">
        <v>26</v>
      </c>
      <c r="X5008" t="s">
        <v>7121</v>
      </c>
      <c r="Y5008">
        <v>4186</v>
      </c>
      <c r="Z5008" t="s">
        <v>51</v>
      </c>
      <c r="AA5008" t="s">
        <v>4785</v>
      </c>
      <c r="AB5008">
        <v>34000</v>
      </c>
      <c r="AC5008" t="s">
        <v>146</v>
      </c>
      <c r="AD5008" t="s">
        <v>4690</v>
      </c>
      <c r="AE5008" t="s">
        <v>107</v>
      </c>
      <c r="AF5008" t="s">
        <v>107</v>
      </c>
      <c r="AJ5008" t="s">
        <v>58</v>
      </c>
      <c r="AK5008" t="s">
        <v>59</v>
      </c>
      <c r="AL5008">
        <v>44873</v>
      </c>
      <c r="AM5008" t="s">
        <v>4692</v>
      </c>
      <c r="AN5008" t="b">
        <v>0</v>
      </c>
      <c r="BB5008" s="7" t="s">
        <v>29856</v>
      </c>
      <c r="BC5008" s="7" t="s">
        <v>29857</v>
      </c>
      <c r="BD5008" s="7" t="s">
        <v>52</v>
      </c>
      <c r="BE5008" s="7">
        <v>99026</v>
      </c>
      <c r="BF5008" s="7">
        <v>5099901921</v>
      </c>
      <c r="BO5008" t="s">
        <v>29858</v>
      </c>
      <c r="BP5008">
        <v>30305</v>
      </c>
      <c r="BQ5008">
        <v>625</v>
      </c>
      <c r="BR5008">
        <v>567569</v>
      </c>
      <c r="BU5008" t="s">
        <v>29859</v>
      </c>
      <c r="BV5008" t="s">
        <v>4695</v>
      </c>
      <c r="BX5008">
        <v>44994.493148148147</v>
      </c>
    </row>
    <row r="5009" spans="1:76" x14ac:dyDescent="0.25">
      <c r="A5009" t="s">
        <v>29860</v>
      </c>
      <c r="B5009" t="s">
        <v>29861</v>
      </c>
      <c r="C5009" t="s">
        <v>46</v>
      </c>
      <c r="D5009">
        <v>44603</v>
      </c>
      <c r="H5009" t="s">
        <v>47</v>
      </c>
      <c r="I5009">
        <v>44603</v>
      </c>
      <c r="J5009">
        <v>2022</v>
      </c>
      <c r="K5009" t="s">
        <v>85</v>
      </c>
      <c r="L5009" t="s">
        <v>29862</v>
      </c>
      <c r="N5009" t="s">
        <v>29863</v>
      </c>
      <c r="O5009" t="s">
        <v>5959</v>
      </c>
      <c r="P5009" t="s">
        <v>105</v>
      </c>
      <c r="Q5009" t="s">
        <v>52</v>
      </c>
      <c r="R5009">
        <v>99206</v>
      </c>
      <c r="S5009" t="s">
        <v>29864</v>
      </c>
      <c r="T5009" t="s">
        <v>29865</v>
      </c>
      <c r="U5009" t="s">
        <v>29866</v>
      </c>
      <c r="V5009" t="s">
        <v>6576</v>
      </c>
      <c r="W5009">
        <v>27</v>
      </c>
      <c r="X5009" t="s">
        <v>6703</v>
      </c>
      <c r="Y5009">
        <v>4151</v>
      </c>
      <c r="Z5009" t="s">
        <v>105</v>
      </c>
      <c r="AA5009" t="s">
        <v>4785</v>
      </c>
      <c r="AB5009">
        <v>355583</v>
      </c>
      <c r="AC5009" t="s">
        <v>146</v>
      </c>
      <c r="AD5009" t="s">
        <v>4690</v>
      </c>
      <c r="AE5009" t="s">
        <v>107</v>
      </c>
      <c r="AF5009" t="s">
        <v>107</v>
      </c>
      <c r="AJ5009" t="s">
        <v>58</v>
      </c>
      <c r="AK5009" t="s">
        <v>59</v>
      </c>
      <c r="AL5009">
        <v>44873</v>
      </c>
      <c r="AM5009" t="s">
        <v>4692</v>
      </c>
      <c r="AN5009" t="b">
        <v>1</v>
      </c>
      <c r="BB5009" s="7" t="s">
        <v>29867</v>
      </c>
      <c r="BC5009" s="7" t="s">
        <v>5959</v>
      </c>
      <c r="BD5009" s="7" t="s">
        <v>52</v>
      </c>
      <c r="BE5009" s="7">
        <v>99206</v>
      </c>
      <c r="BF5009" s="7" t="s">
        <v>20464</v>
      </c>
      <c r="BG5009" s="7">
        <v>20432</v>
      </c>
      <c r="BH5009" s="7">
        <v>0</v>
      </c>
      <c r="BI5009">
        <v>20432</v>
      </c>
      <c r="BJ5009">
        <v>0</v>
      </c>
      <c r="BK5009">
        <v>0</v>
      </c>
      <c r="BL5009">
        <v>0</v>
      </c>
      <c r="BO5009" t="s">
        <v>29868</v>
      </c>
      <c r="BP5009">
        <v>30266</v>
      </c>
      <c r="BQ5009">
        <v>32483</v>
      </c>
      <c r="BR5009">
        <v>567548</v>
      </c>
      <c r="BS5009">
        <v>18786</v>
      </c>
      <c r="BU5009" t="s">
        <v>20466</v>
      </c>
      <c r="BV5009" t="s">
        <v>4695</v>
      </c>
      <c r="BX5009">
        <v>44782.825381944444</v>
      </c>
    </row>
    <row r="5010" spans="1:76" x14ac:dyDescent="0.25">
      <c r="A5010" t="s">
        <v>29869</v>
      </c>
      <c r="B5010" t="s">
        <v>29870</v>
      </c>
      <c r="C5010" t="s">
        <v>46</v>
      </c>
      <c r="D5010">
        <v>44623</v>
      </c>
      <c r="E5010">
        <v>44697</v>
      </c>
      <c r="H5010" t="s">
        <v>47</v>
      </c>
      <c r="I5010">
        <v>44623</v>
      </c>
      <c r="J5010">
        <v>2022</v>
      </c>
      <c r="K5010" t="s">
        <v>48</v>
      </c>
      <c r="L5010" t="s">
        <v>29871</v>
      </c>
      <c r="N5010" t="s">
        <v>29872</v>
      </c>
      <c r="O5010" t="s">
        <v>907</v>
      </c>
      <c r="P5010" t="s">
        <v>908</v>
      </c>
      <c r="Q5010" t="s">
        <v>52</v>
      </c>
      <c r="R5010">
        <v>98926</v>
      </c>
      <c r="S5010" t="s">
        <v>29873</v>
      </c>
      <c r="T5010" t="s">
        <v>29874</v>
      </c>
      <c r="U5010">
        <v>5098592995</v>
      </c>
      <c r="V5010" t="s">
        <v>5424</v>
      </c>
      <c r="W5010">
        <v>22</v>
      </c>
      <c r="X5010" t="s">
        <v>5397</v>
      </c>
      <c r="Y5010">
        <v>3559</v>
      </c>
      <c r="Z5010" t="s">
        <v>908</v>
      </c>
      <c r="AA5010" t="s">
        <v>4785</v>
      </c>
      <c r="AB5010">
        <v>30170</v>
      </c>
      <c r="AC5010" t="s">
        <v>146</v>
      </c>
      <c r="AD5010" t="s">
        <v>4690</v>
      </c>
      <c r="AE5010" t="s">
        <v>107</v>
      </c>
      <c r="AF5010" t="s">
        <v>107</v>
      </c>
      <c r="AJ5010" t="s">
        <v>58</v>
      </c>
      <c r="AK5010" t="s">
        <v>59</v>
      </c>
      <c r="AL5010">
        <v>44873</v>
      </c>
      <c r="AM5010" t="s">
        <v>4692</v>
      </c>
      <c r="AN5010" t="b">
        <v>1</v>
      </c>
      <c r="AO5010" t="b">
        <v>1</v>
      </c>
      <c r="AP5010" t="b">
        <v>1</v>
      </c>
      <c r="AQ5010" t="s">
        <v>60</v>
      </c>
      <c r="AR5010" t="s">
        <v>99</v>
      </c>
      <c r="BB5010" s="7" t="s">
        <v>29872</v>
      </c>
      <c r="BC5010" s="7" t="s">
        <v>907</v>
      </c>
      <c r="BD5010" s="7" t="s">
        <v>52</v>
      </c>
      <c r="BE5010" s="7">
        <v>98926</v>
      </c>
      <c r="BF5010" s="7">
        <v>5098592995</v>
      </c>
      <c r="BG5010" s="7">
        <v>3877.7</v>
      </c>
      <c r="BH5010" s="7">
        <v>0</v>
      </c>
      <c r="BI5010">
        <v>9186.68</v>
      </c>
      <c r="BJ5010">
        <v>10000</v>
      </c>
      <c r="BK5010">
        <v>0</v>
      </c>
      <c r="BL5010">
        <v>0</v>
      </c>
      <c r="BO5010" t="s">
        <v>29875</v>
      </c>
      <c r="BP5010">
        <v>30377</v>
      </c>
      <c r="BQ5010">
        <v>10033</v>
      </c>
      <c r="BR5010">
        <v>567629</v>
      </c>
      <c r="BS5010">
        <v>18838</v>
      </c>
      <c r="BU5010" t="s">
        <v>29876</v>
      </c>
      <c r="BV5010" t="s">
        <v>4695</v>
      </c>
      <c r="BX5010">
        <v>44915.388287037036</v>
      </c>
    </row>
    <row r="5011" spans="1:76" x14ac:dyDescent="0.25">
      <c r="A5011" t="s">
        <v>29877</v>
      </c>
      <c r="B5011" t="s">
        <v>635</v>
      </c>
      <c r="C5011" t="s">
        <v>46</v>
      </c>
      <c r="D5011">
        <v>44625</v>
      </c>
      <c r="E5011">
        <v>44698</v>
      </c>
      <c r="H5011" t="s">
        <v>47</v>
      </c>
      <c r="I5011">
        <v>44625</v>
      </c>
      <c r="J5011">
        <v>2022</v>
      </c>
      <c r="K5011" t="s">
        <v>48</v>
      </c>
      <c r="L5011" t="s">
        <v>29878</v>
      </c>
      <c r="N5011" t="s">
        <v>29879</v>
      </c>
      <c r="O5011" t="s">
        <v>12089</v>
      </c>
      <c r="P5011" t="s">
        <v>155</v>
      </c>
      <c r="Q5011" t="s">
        <v>52</v>
      </c>
      <c r="R5011">
        <v>98509</v>
      </c>
      <c r="S5011" t="s">
        <v>29880</v>
      </c>
      <c r="T5011" t="s">
        <v>29880</v>
      </c>
      <c r="U5011">
        <v>3605138349</v>
      </c>
      <c r="V5011" t="s">
        <v>54</v>
      </c>
      <c r="W5011">
        <v>13</v>
      </c>
      <c r="X5011" t="s">
        <v>157</v>
      </c>
      <c r="Y5011">
        <v>4821</v>
      </c>
      <c r="Z5011" t="s">
        <v>155</v>
      </c>
      <c r="AA5011" t="s">
        <v>57</v>
      </c>
      <c r="AB5011">
        <v>104420</v>
      </c>
      <c r="AC5011" t="s">
        <v>146</v>
      </c>
      <c r="AD5011" t="s">
        <v>4690</v>
      </c>
      <c r="AE5011" t="s">
        <v>107</v>
      </c>
      <c r="AF5011" t="s">
        <v>107</v>
      </c>
      <c r="AI5011">
        <v>1</v>
      </c>
      <c r="AJ5011" t="s">
        <v>58</v>
      </c>
      <c r="AK5011" t="s">
        <v>59</v>
      </c>
      <c r="AL5011">
        <v>44873</v>
      </c>
      <c r="AM5011" t="s">
        <v>4692</v>
      </c>
      <c r="AN5011" t="b">
        <v>1</v>
      </c>
      <c r="AO5011" t="b">
        <v>1</v>
      </c>
      <c r="AP5011" t="b">
        <v>1</v>
      </c>
      <c r="AQ5011" t="s">
        <v>60</v>
      </c>
      <c r="AR5011" t="s">
        <v>99</v>
      </c>
      <c r="BB5011" s="7" t="s">
        <v>29879</v>
      </c>
      <c r="BC5011" s="7" t="s">
        <v>12089</v>
      </c>
      <c r="BD5011" s="7" t="s">
        <v>52</v>
      </c>
      <c r="BE5011" s="7">
        <v>98509</v>
      </c>
      <c r="BF5011" s="7">
        <v>3605138349</v>
      </c>
      <c r="BG5011" s="7">
        <v>36506.92</v>
      </c>
      <c r="BH5011" s="7">
        <v>0</v>
      </c>
      <c r="BI5011">
        <v>36510.53</v>
      </c>
      <c r="BJ5011">
        <v>2096</v>
      </c>
      <c r="BK5011">
        <v>0</v>
      </c>
      <c r="BL5011">
        <v>0</v>
      </c>
      <c r="BO5011" t="s">
        <v>29881</v>
      </c>
      <c r="BP5011">
        <v>30342</v>
      </c>
      <c r="BQ5011">
        <v>3971</v>
      </c>
      <c r="BR5011">
        <v>567637</v>
      </c>
      <c r="BS5011">
        <v>18948</v>
      </c>
      <c r="BT5011">
        <v>22</v>
      </c>
      <c r="BU5011" t="s">
        <v>29882</v>
      </c>
      <c r="BV5011" t="s">
        <v>4695</v>
      </c>
      <c r="BX5011">
        <v>44915.405671296299</v>
      </c>
    </row>
    <row r="5012" spans="1:76" x14ac:dyDescent="0.25">
      <c r="A5012" t="s">
        <v>29883</v>
      </c>
      <c r="B5012" t="s">
        <v>29884</v>
      </c>
      <c r="C5012" t="s">
        <v>46</v>
      </c>
      <c r="D5012">
        <v>44615</v>
      </c>
      <c r="E5012">
        <v>44697</v>
      </c>
      <c r="H5012" t="s">
        <v>47</v>
      </c>
      <c r="I5012">
        <v>44615</v>
      </c>
      <c r="J5012">
        <v>2022</v>
      </c>
      <c r="K5012" t="s">
        <v>48</v>
      </c>
      <c r="L5012" t="s">
        <v>29885</v>
      </c>
      <c r="N5012" t="s">
        <v>29886</v>
      </c>
      <c r="O5012" t="s">
        <v>14319</v>
      </c>
      <c r="P5012" t="s">
        <v>291</v>
      </c>
      <c r="Q5012" t="s">
        <v>22478</v>
      </c>
      <c r="R5012">
        <v>98848</v>
      </c>
      <c r="S5012" t="s">
        <v>29887</v>
      </c>
      <c r="T5012" t="s">
        <v>29887</v>
      </c>
      <c r="U5012">
        <v>5094310075</v>
      </c>
      <c r="V5012" t="s">
        <v>6576</v>
      </c>
      <c r="W5012">
        <v>27</v>
      </c>
      <c r="X5012" t="s">
        <v>7459</v>
      </c>
      <c r="Y5012">
        <v>3340</v>
      </c>
      <c r="Z5012" t="s">
        <v>291</v>
      </c>
      <c r="AA5012" t="s">
        <v>4785</v>
      </c>
      <c r="AB5012">
        <v>47485</v>
      </c>
      <c r="AC5012" t="s">
        <v>146</v>
      </c>
      <c r="AD5012" t="s">
        <v>4690</v>
      </c>
      <c r="AE5012" t="s">
        <v>107</v>
      </c>
      <c r="AF5012" t="s">
        <v>107</v>
      </c>
      <c r="AJ5012" t="s">
        <v>58</v>
      </c>
      <c r="AK5012" t="s">
        <v>59</v>
      </c>
      <c r="AL5012">
        <v>44873</v>
      </c>
      <c r="AM5012" t="s">
        <v>4692</v>
      </c>
      <c r="AN5012" t="b">
        <v>1</v>
      </c>
      <c r="AO5012" t="b">
        <v>1</v>
      </c>
      <c r="AP5012" t="b">
        <v>1</v>
      </c>
      <c r="AQ5012" t="s">
        <v>60</v>
      </c>
      <c r="AR5012" t="s">
        <v>99</v>
      </c>
      <c r="BB5012" s="7" t="s">
        <v>29886</v>
      </c>
      <c r="BC5012" s="7" t="s">
        <v>14319</v>
      </c>
      <c r="BD5012" s="7" t="s">
        <v>22478</v>
      </c>
      <c r="BE5012" s="7">
        <v>98848</v>
      </c>
      <c r="BF5012" s="7">
        <v>5094310075</v>
      </c>
      <c r="BG5012" s="7">
        <v>22996.1</v>
      </c>
      <c r="BH5012" s="7">
        <v>0</v>
      </c>
      <c r="BI5012">
        <v>23257.55</v>
      </c>
      <c r="BJ5012">
        <v>6000</v>
      </c>
      <c r="BK5012">
        <v>0</v>
      </c>
      <c r="BL5012">
        <v>0</v>
      </c>
      <c r="BO5012" t="s">
        <v>29888</v>
      </c>
      <c r="BP5012">
        <v>30330</v>
      </c>
      <c r="BQ5012">
        <v>32510</v>
      </c>
      <c r="BR5012">
        <v>567594</v>
      </c>
      <c r="BS5012">
        <v>18979</v>
      </c>
      <c r="BU5012" t="s">
        <v>29889</v>
      </c>
      <c r="BV5012" t="s">
        <v>4695</v>
      </c>
      <c r="BX5012">
        <v>44915.384583333333</v>
      </c>
    </row>
    <row r="5013" spans="1:76" x14ac:dyDescent="0.25">
      <c r="A5013" t="s">
        <v>29890</v>
      </c>
      <c r="B5013" t="s">
        <v>29891</v>
      </c>
      <c r="C5013" t="s">
        <v>46</v>
      </c>
      <c r="D5013">
        <v>44623</v>
      </c>
      <c r="E5013">
        <v>44697</v>
      </c>
      <c r="H5013" t="s">
        <v>47</v>
      </c>
      <c r="I5013">
        <v>44623</v>
      </c>
      <c r="J5013">
        <v>2022</v>
      </c>
      <c r="K5013" t="s">
        <v>48</v>
      </c>
      <c r="L5013" t="s">
        <v>29892</v>
      </c>
      <c r="N5013" t="s">
        <v>29893</v>
      </c>
      <c r="O5013" t="s">
        <v>14874</v>
      </c>
      <c r="P5013" t="s">
        <v>96</v>
      </c>
      <c r="Q5013" t="s">
        <v>52</v>
      </c>
      <c r="R5013">
        <v>99336</v>
      </c>
      <c r="S5013" t="s">
        <v>29894</v>
      </c>
      <c r="T5013" t="s">
        <v>29894</v>
      </c>
      <c r="U5013">
        <v>2069156386</v>
      </c>
      <c r="V5013" t="s">
        <v>5331</v>
      </c>
      <c r="W5013">
        <v>26</v>
      </c>
      <c r="X5013" t="s">
        <v>7019</v>
      </c>
      <c r="Y5013">
        <v>4725</v>
      </c>
      <c r="Z5013" t="s">
        <v>96</v>
      </c>
      <c r="AA5013" t="s">
        <v>4785</v>
      </c>
      <c r="AB5013">
        <v>125419</v>
      </c>
      <c r="AC5013" t="s">
        <v>146</v>
      </c>
      <c r="AD5013" t="s">
        <v>4690</v>
      </c>
      <c r="AE5013" t="s">
        <v>107</v>
      </c>
      <c r="AF5013" t="s">
        <v>107</v>
      </c>
      <c r="AJ5013" t="s">
        <v>58</v>
      </c>
      <c r="AK5013" t="s">
        <v>59</v>
      </c>
      <c r="AL5013">
        <v>44873</v>
      </c>
      <c r="AM5013" t="s">
        <v>4692</v>
      </c>
      <c r="AN5013" t="b">
        <v>1</v>
      </c>
      <c r="AO5013" t="b">
        <v>1</v>
      </c>
      <c r="AP5013" t="b">
        <v>1</v>
      </c>
      <c r="AQ5013" t="s">
        <v>60</v>
      </c>
      <c r="AR5013" t="s">
        <v>99</v>
      </c>
      <c r="BB5013" s="7" t="s">
        <v>29895</v>
      </c>
      <c r="BC5013" s="7" t="s">
        <v>11478</v>
      </c>
      <c r="BD5013" s="7" t="s">
        <v>52</v>
      </c>
      <c r="BE5013" s="7">
        <v>99352</v>
      </c>
      <c r="BF5013" s="7" t="s">
        <v>29896</v>
      </c>
      <c r="BG5013" s="7">
        <v>81075.360000000001</v>
      </c>
      <c r="BH5013" s="7">
        <v>0</v>
      </c>
      <c r="BI5013">
        <v>89682.22</v>
      </c>
      <c r="BJ5013">
        <v>0</v>
      </c>
      <c r="BK5013">
        <v>0</v>
      </c>
      <c r="BL5013">
        <v>0</v>
      </c>
      <c r="BM5013">
        <v>0</v>
      </c>
      <c r="BN5013">
        <v>1183</v>
      </c>
      <c r="BO5013" t="s">
        <v>29897</v>
      </c>
      <c r="BP5013">
        <v>30378</v>
      </c>
      <c r="BQ5013">
        <v>3009</v>
      </c>
      <c r="BR5013">
        <v>567630</v>
      </c>
      <c r="BS5013">
        <v>18866</v>
      </c>
      <c r="BU5013" t="s">
        <v>29898</v>
      </c>
      <c r="BV5013" t="s">
        <v>4695</v>
      </c>
      <c r="BX5013">
        <v>44915.375717592593</v>
      </c>
    </row>
    <row r="5014" spans="1:76" x14ac:dyDescent="0.25">
      <c r="A5014" t="s">
        <v>29899</v>
      </c>
      <c r="B5014" t="s">
        <v>1314</v>
      </c>
      <c r="C5014" t="s">
        <v>46</v>
      </c>
      <c r="D5014">
        <v>44629</v>
      </c>
      <c r="E5014">
        <v>44699</v>
      </c>
      <c r="H5014" t="s">
        <v>47</v>
      </c>
      <c r="I5014">
        <v>44629</v>
      </c>
      <c r="J5014">
        <v>2022</v>
      </c>
      <c r="K5014" t="s">
        <v>48</v>
      </c>
      <c r="L5014" t="s">
        <v>21622</v>
      </c>
      <c r="N5014" t="s">
        <v>29900</v>
      </c>
      <c r="O5014" t="s">
        <v>5959</v>
      </c>
      <c r="P5014" t="s">
        <v>105</v>
      </c>
      <c r="Q5014" t="s">
        <v>52</v>
      </c>
      <c r="R5014">
        <v>99037</v>
      </c>
      <c r="S5014" t="s">
        <v>29901</v>
      </c>
      <c r="T5014" t="s">
        <v>29902</v>
      </c>
      <c r="U5014" t="s">
        <v>21624</v>
      </c>
      <c r="V5014" t="s">
        <v>5396</v>
      </c>
      <c r="W5014">
        <v>20</v>
      </c>
      <c r="X5014" t="s">
        <v>6703</v>
      </c>
      <c r="Y5014">
        <v>4151</v>
      </c>
      <c r="Z5014" t="s">
        <v>105</v>
      </c>
      <c r="AA5014" t="s">
        <v>4785</v>
      </c>
      <c r="AB5014">
        <v>355583</v>
      </c>
      <c r="AC5014" t="s">
        <v>146</v>
      </c>
      <c r="AD5014" t="s">
        <v>4690</v>
      </c>
      <c r="AE5014" t="s">
        <v>107</v>
      </c>
      <c r="AF5014" t="s">
        <v>107</v>
      </c>
      <c r="AJ5014" t="s">
        <v>58</v>
      </c>
      <c r="AK5014" t="s">
        <v>59</v>
      </c>
      <c r="AL5014">
        <v>44873</v>
      </c>
      <c r="AM5014" t="s">
        <v>4692</v>
      </c>
      <c r="AN5014" t="b">
        <v>1</v>
      </c>
      <c r="AO5014" t="b">
        <v>1</v>
      </c>
      <c r="AP5014" t="b">
        <v>1</v>
      </c>
      <c r="AQ5014" t="s">
        <v>60</v>
      </c>
      <c r="AR5014" t="s">
        <v>99</v>
      </c>
      <c r="BB5014" s="7" t="s">
        <v>29903</v>
      </c>
      <c r="BC5014" s="7" t="s">
        <v>11564</v>
      </c>
      <c r="BD5014" s="7" t="s">
        <v>52</v>
      </c>
      <c r="BE5014" s="7">
        <v>98391</v>
      </c>
      <c r="BF5014" s="7">
        <v>2532083523</v>
      </c>
      <c r="BG5014" s="7">
        <v>52237.45</v>
      </c>
      <c r="BH5014" s="7">
        <v>0</v>
      </c>
      <c r="BI5014">
        <v>50596.26</v>
      </c>
      <c r="BJ5014">
        <v>0</v>
      </c>
      <c r="BK5014">
        <v>0</v>
      </c>
      <c r="BL5014">
        <v>0</v>
      </c>
      <c r="BM5014">
        <v>0</v>
      </c>
      <c r="BN5014">
        <v>26000</v>
      </c>
      <c r="BO5014" t="s">
        <v>29904</v>
      </c>
      <c r="BP5014">
        <v>30407</v>
      </c>
      <c r="BQ5014">
        <v>147</v>
      </c>
      <c r="BR5014">
        <v>567655</v>
      </c>
      <c r="BS5014">
        <v>18986</v>
      </c>
      <c r="BU5014" t="s">
        <v>20327</v>
      </c>
      <c r="BV5014" t="s">
        <v>4695</v>
      </c>
      <c r="BX5014">
        <v>44915.398645833331</v>
      </c>
    </row>
    <row r="5015" spans="1:76" x14ac:dyDescent="0.25">
      <c r="A5015" t="s">
        <v>29905</v>
      </c>
      <c r="B5015" t="s">
        <v>29906</v>
      </c>
      <c r="C5015" t="s">
        <v>46</v>
      </c>
      <c r="D5015">
        <v>44643</v>
      </c>
      <c r="E5015">
        <v>44698</v>
      </c>
      <c r="I5015">
        <v>44643</v>
      </c>
      <c r="J5015">
        <v>2022</v>
      </c>
      <c r="K5015" t="s">
        <v>48</v>
      </c>
      <c r="L5015" t="s">
        <v>29907</v>
      </c>
      <c r="N5015" t="s">
        <v>29908</v>
      </c>
      <c r="O5015" t="s">
        <v>6131</v>
      </c>
      <c r="P5015" t="s">
        <v>505</v>
      </c>
      <c r="Q5015" t="s">
        <v>52</v>
      </c>
      <c r="R5015">
        <v>98620</v>
      </c>
      <c r="S5015" t="s">
        <v>29909</v>
      </c>
      <c r="T5015" t="s">
        <v>29909</v>
      </c>
      <c r="U5015">
        <v>5093148527</v>
      </c>
      <c r="V5015" t="s">
        <v>7053</v>
      </c>
      <c r="W5015">
        <v>21</v>
      </c>
      <c r="X5015" t="s">
        <v>6135</v>
      </c>
      <c r="Y5015">
        <v>3579</v>
      </c>
      <c r="Z5015" t="s">
        <v>505</v>
      </c>
      <c r="AA5015" t="s">
        <v>4785</v>
      </c>
      <c r="AB5015">
        <v>15952</v>
      </c>
      <c r="AC5015" t="s">
        <v>146</v>
      </c>
      <c r="AD5015" t="s">
        <v>4690</v>
      </c>
      <c r="AE5015" t="s">
        <v>107</v>
      </c>
      <c r="AF5015" t="s">
        <v>107</v>
      </c>
      <c r="AJ5015" t="s">
        <v>58</v>
      </c>
      <c r="AK5015" t="s">
        <v>59</v>
      </c>
      <c r="AL5015">
        <v>44873</v>
      </c>
      <c r="AM5015" t="s">
        <v>4878</v>
      </c>
      <c r="AN5015" t="b">
        <v>1</v>
      </c>
      <c r="AO5015" t="b">
        <v>1</v>
      </c>
      <c r="AP5015" t="b">
        <v>1</v>
      </c>
      <c r="AQ5015" t="s">
        <v>60</v>
      </c>
      <c r="AR5015" t="s">
        <v>61</v>
      </c>
      <c r="BB5015" s="7" t="s">
        <v>29908</v>
      </c>
      <c r="BC5015" s="7" t="s">
        <v>6131</v>
      </c>
      <c r="BD5015" s="7" t="s">
        <v>52</v>
      </c>
      <c r="BE5015" s="7">
        <v>98620</v>
      </c>
      <c r="BF5015" s="7">
        <v>5093148527</v>
      </c>
      <c r="BO5015" t="s">
        <v>29910</v>
      </c>
      <c r="BP5015">
        <v>30503</v>
      </c>
      <c r="BQ5015">
        <v>32608</v>
      </c>
      <c r="BR5015">
        <v>567726</v>
      </c>
      <c r="BU5015" t="s">
        <v>29911</v>
      </c>
      <c r="BV5015" t="s">
        <v>4695</v>
      </c>
      <c r="BX5015">
        <v>45008.338229166664</v>
      </c>
    </row>
    <row r="5016" spans="1:76" x14ac:dyDescent="0.25">
      <c r="A5016" t="s">
        <v>29912</v>
      </c>
      <c r="B5016" t="s">
        <v>29913</v>
      </c>
      <c r="C5016" t="s">
        <v>46</v>
      </c>
      <c r="D5016">
        <v>44660</v>
      </c>
      <c r="E5016">
        <v>44697</v>
      </c>
      <c r="I5016">
        <v>44660</v>
      </c>
      <c r="J5016">
        <v>2022</v>
      </c>
      <c r="K5016" t="s">
        <v>48</v>
      </c>
      <c r="L5016" t="s">
        <v>29914</v>
      </c>
      <c r="N5016" t="s">
        <v>29915</v>
      </c>
      <c r="O5016" t="s">
        <v>22624</v>
      </c>
      <c r="P5016" t="s">
        <v>3508</v>
      </c>
      <c r="Q5016" t="s">
        <v>52</v>
      </c>
      <c r="R5016">
        <v>99122</v>
      </c>
      <c r="S5016" t="s">
        <v>29916</v>
      </c>
      <c r="T5016" t="s">
        <v>29916</v>
      </c>
      <c r="U5016">
        <v>5097210566</v>
      </c>
      <c r="V5016" t="s">
        <v>5424</v>
      </c>
      <c r="W5016">
        <v>22</v>
      </c>
      <c r="X5016" t="s">
        <v>6972</v>
      </c>
      <c r="Y5016">
        <v>3655</v>
      </c>
      <c r="Z5016" t="s">
        <v>3508</v>
      </c>
      <c r="AA5016" t="s">
        <v>4785</v>
      </c>
      <c r="AB5016">
        <v>8069</v>
      </c>
      <c r="AC5016" t="s">
        <v>146</v>
      </c>
      <c r="AD5016" t="s">
        <v>4690</v>
      </c>
      <c r="AE5016" t="s">
        <v>107</v>
      </c>
      <c r="AF5016" t="s">
        <v>107</v>
      </c>
      <c r="AJ5016" t="s">
        <v>58</v>
      </c>
      <c r="AK5016" t="s">
        <v>59</v>
      </c>
      <c r="AL5016">
        <v>44873</v>
      </c>
      <c r="AM5016" t="s">
        <v>4878</v>
      </c>
      <c r="AN5016" t="b">
        <v>1</v>
      </c>
      <c r="AO5016" t="b">
        <v>1</v>
      </c>
      <c r="AP5016" t="b">
        <v>1</v>
      </c>
      <c r="AQ5016" t="s">
        <v>60</v>
      </c>
      <c r="AR5016" t="s">
        <v>61</v>
      </c>
      <c r="BB5016" s="7" t="s">
        <v>29915</v>
      </c>
      <c r="BC5016" s="7" t="s">
        <v>22624</v>
      </c>
      <c r="BD5016" s="7" t="s">
        <v>52</v>
      </c>
      <c r="BE5016" s="7">
        <v>99122</v>
      </c>
      <c r="BF5016" s="7">
        <v>5097210566</v>
      </c>
      <c r="BO5016" t="s">
        <v>29917</v>
      </c>
      <c r="BP5016">
        <v>30601</v>
      </c>
      <c r="BQ5016">
        <v>32647</v>
      </c>
      <c r="BR5016">
        <v>567808</v>
      </c>
      <c r="BU5016" t="s">
        <v>29918</v>
      </c>
      <c r="BV5016" t="s">
        <v>4695</v>
      </c>
      <c r="BX5016">
        <v>44960.523113425923</v>
      </c>
    </row>
    <row r="5017" spans="1:76" x14ac:dyDescent="0.25">
      <c r="A5017" t="s">
        <v>29919</v>
      </c>
      <c r="B5017" t="s">
        <v>29920</v>
      </c>
      <c r="C5017" t="s">
        <v>46</v>
      </c>
      <c r="D5017">
        <v>44635</v>
      </c>
      <c r="E5017">
        <v>44697</v>
      </c>
      <c r="H5017" t="s">
        <v>47</v>
      </c>
      <c r="I5017">
        <v>44635</v>
      </c>
      <c r="J5017">
        <v>2022</v>
      </c>
      <c r="K5017" t="s">
        <v>48</v>
      </c>
      <c r="L5017" t="s">
        <v>29921</v>
      </c>
      <c r="N5017" t="s">
        <v>29922</v>
      </c>
      <c r="O5017" t="s">
        <v>17020</v>
      </c>
      <c r="P5017" t="s">
        <v>68</v>
      </c>
      <c r="Q5017" t="s">
        <v>5990</v>
      </c>
      <c r="R5017">
        <v>98354</v>
      </c>
      <c r="S5017" t="s">
        <v>29923</v>
      </c>
      <c r="T5017" t="s">
        <v>29924</v>
      </c>
      <c r="U5017">
        <v>2532171462</v>
      </c>
      <c r="V5017" t="s">
        <v>54</v>
      </c>
      <c r="W5017">
        <v>13</v>
      </c>
      <c r="X5017" t="s">
        <v>745</v>
      </c>
      <c r="Y5017">
        <v>4837</v>
      </c>
      <c r="Z5017" t="s">
        <v>68</v>
      </c>
      <c r="AA5017" t="s">
        <v>57</v>
      </c>
      <c r="AB5017">
        <v>82636</v>
      </c>
      <c r="AC5017" t="s">
        <v>146</v>
      </c>
      <c r="AD5017" t="s">
        <v>4690</v>
      </c>
      <c r="AE5017" t="s">
        <v>107</v>
      </c>
      <c r="AF5017" t="s">
        <v>107</v>
      </c>
      <c r="AI5017">
        <v>2</v>
      </c>
      <c r="AJ5017" t="s">
        <v>58</v>
      </c>
      <c r="AK5017" t="s">
        <v>59</v>
      </c>
      <c r="AL5017">
        <v>44873</v>
      </c>
      <c r="AM5017" t="s">
        <v>4692</v>
      </c>
      <c r="AN5017" t="b">
        <v>1</v>
      </c>
      <c r="AO5017" t="b">
        <v>1</v>
      </c>
      <c r="AP5017" t="b">
        <v>1</v>
      </c>
      <c r="AQ5017" t="s">
        <v>60</v>
      </c>
      <c r="AR5017" t="s">
        <v>99</v>
      </c>
      <c r="BB5017" s="7" t="s">
        <v>29925</v>
      </c>
      <c r="BC5017" s="7" t="s">
        <v>29926</v>
      </c>
      <c r="BD5017" s="7" t="s">
        <v>5990</v>
      </c>
      <c r="BE5017" s="7">
        <v>98291</v>
      </c>
      <c r="BF5017" s="7" t="s">
        <v>29927</v>
      </c>
      <c r="BG5017" s="7">
        <v>145033.20000000001</v>
      </c>
      <c r="BH5017" s="7">
        <v>0</v>
      </c>
      <c r="BI5017">
        <v>174883.76</v>
      </c>
      <c r="BJ5017">
        <v>0</v>
      </c>
      <c r="BK5017">
        <v>0</v>
      </c>
      <c r="BL5017">
        <v>0</v>
      </c>
      <c r="BM5017">
        <v>21683.03</v>
      </c>
      <c r="BN5017">
        <v>0</v>
      </c>
      <c r="BO5017" t="s">
        <v>29928</v>
      </c>
      <c r="BP5017">
        <v>30444</v>
      </c>
      <c r="BQ5017">
        <v>32579</v>
      </c>
      <c r="BR5017">
        <v>567687</v>
      </c>
      <c r="BS5017">
        <v>18895</v>
      </c>
      <c r="BT5017">
        <v>30</v>
      </c>
      <c r="BU5017" t="s">
        <v>21620</v>
      </c>
      <c r="BV5017" t="s">
        <v>4695</v>
      </c>
      <c r="BX5017">
        <v>44936.617071759261</v>
      </c>
    </row>
    <row r="5018" spans="1:76" x14ac:dyDescent="0.25">
      <c r="A5018" t="s">
        <v>29929</v>
      </c>
      <c r="B5018" t="s">
        <v>29930</v>
      </c>
      <c r="C5018" t="s">
        <v>46</v>
      </c>
      <c r="D5018">
        <v>44645</v>
      </c>
      <c r="E5018">
        <v>44697</v>
      </c>
      <c r="H5018" t="s">
        <v>47</v>
      </c>
      <c r="I5018">
        <v>44645</v>
      </c>
      <c r="J5018">
        <v>2022</v>
      </c>
      <c r="K5018" t="s">
        <v>48</v>
      </c>
      <c r="L5018" t="s">
        <v>29931</v>
      </c>
      <c r="M5018" t="s">
        <v>29932</v>
      </c>
      <c r="N5018" t="s">
        <v>29933</v>
      </c>
      <c r="O5018" t="s">
        <v>504</v>
      </c>
      <c r="P5018" t="s">
        <v>505</v>
      </c>
      <c r="Q5018" t="s">
        <v>52</v>
      </c>
      <c r="R5018">
        <v>98620</v>
      </c>
      <c r="S5018" t="s">
        <v>29934</v>
      </c>
      <c r="T5018" t="s">
        <v>29935</v>
      </c>
      <c r="U5018">
        <v>15092628182</v>
      </c>
      <c r="V5018" t="s">
        <v>5396</v>
      </c>
      <c r="W5018">
        <v>20</v>
      </c>
      <c r="X5018" t="s">
        <v>6135</v>
      </c>
      <c r="Y5018">
        <v>3579</v>
      </c>
      <c r="Z5018" t="s">
        <v>505</v>
      </c>
      <c r="AA5018" t="s">
        <v>4785</v>
      </c>
      <c r="AB5018">
        <v>15952</v>
      </c>
      <c r="AC5018" t="s">
        <v>146</v>
      </c>
      <c r="AD5018" t="s">
        <v>4690</v>
      </c>
      <c r="AE5018" t="s">
        <v>107</v>
      </c>
      <c r="AF5018" t="s">
        <v>107</v>
      </c>
      <c r="AJ5018" t="s">
        <v>58</v>
      </c>
      <c r="AK5018" t="s">
        <v>59</v>
      </c>
      <c r="AL5018">
        <v>44873</v>
      </c>
      <c r="AM5018" t="s">
        <v>4692</v>
      </c>
      <c r="AN5018" t="b">
        <v>1</v>
      </c>
      <c r="AO5018" t="b">
        <v>1</v>
      </c>
      <c r="AP5018" t="b">
        <v>1</v>
      </c>
      <c r="AQ5018" t="s">
        <v>60</v>
      </c>
      <c r="AR5018" t="s">
        <v>99</v>
      </c>
      <c r="BB5018" s="7" t="s">
        <v>29933</v>
      </c>
      <c r="BC5018" s="7" t="s">
        <v>504</v>
      </c>
      <c r="BD5018" s="7" t="s">
        <v>52</v>
      </c>
      <c r="BE5018" s="7">
        <v>98620</v>
      </c>
      <c r="BF5018" s="7">
        <v>5092628182</v>
      </c>
      <c r="BG5018" s="7">
        <v>4900</v>
      </c>
      <c r="BH5018" s="7">
        <v>0</v>
      </c>
      <c r="BI5018">
        <v>7249.62</v>
      </c>
      <c r="BJ5018">
        <v>0</v>
      </c>
      <c r="BK5018">
        <v>0</v>
      </c>
      <c r="BL5018">
        <v>0</v>
      </c>
      <c r="BO5018" t="s">
        <v>29936</v>
      </c>
      <c r="BP5018">
        <v>30433</v>
      </c>
      <c r="BQ5018">
        <v>32610</v>
      </c>
      <c r="BR5018">
        <v>567740</v>
      </c>
      <c r="BS5018">
        <v>18987</v>
      </c>
      <c r="BU5018" t="s">
        <v>29932</v>
      </c>
      <c r="BV5018" t="s">
        <v>4695</v>
      </c>
      <c r="BX5018">
        <v>45435.681863425925</v>
      </c>
    </row>
    <row r="5019" spans="1:76" x14ac:dyDescent="0.25">
      <c r="A5019" t="s">
        <v>29945</v>
      </c>
      <c r="B5019" t="s">
        <v>29946</v>
      </c>
      <c r="C5019" t="s">
        <v>46</v>
      </c>
      <c r="D5019">
        <v>44658</v>
      </c>
      <c r="E5019">
        <v>44697</v>
      </c>
      <c r="H5019" t="s">
        <v>47</v>
      </c>
      <c r="I5019">
        <v>44658</v>
      </c>
      <c r="J5019">
        <v>2022</v>
      </c>
      <c r="K5019" t="s">
        <v>48</v>
      </c>
      <c r="L5019" t="s">
        <v>29947</v>
      </c>
      <c r="M5019" t="s">
        <v>29948</v>
      </c>
      <c r="N5019" t="s">
        <v>29949</v>
      </c>
      <c r="O5019" t="s">
        <v>6761</v>
      </c>
      <c r="P5019" t="s">
        <v>462</v>
      </c>
      <c r="Q5019" t="s">
        <v>52</v>
      </c>
      <c r="R5019">
        <v>99362</v>
      </c>
      <c r="S5019" t="s">
        <v>29950</v>
      </c>
      <c r="T5019" t="s">
        <v>29951</v>
      </c>
      <c r="U5019">
        <v>5093019094</v>
      </c>
      <c r="V5019" t="s">
        <v>5331</v>
      </c>
      <c r="W5019">
        <v>26</v>
      </c>
      <c r="X5019" t="s">
        <v>12122</v>
      </c>
      <c r="Y5019">
        <v>4302</v>
      </c>
      <c r="Z5019" t="s">
        <v>462</v>
      </c>
      <c r="AA5019" t="s">
        <v>4785</v>
      </c>
      <c r="AB5019">
        <v>37325</v>
      </c>
      <c r="AC5019" t="s">
        <v>146</v>
      </c>
      <c r="AD5019" t="s">
        <v>4690</v>
      </c>
      <c r="AE5019" t="s">
        <v>107</v>
      </c>
      <c r="AF5019" t="s">
        <v>107</v>
      </c>
      <c r="AJ5019" t="s">
        <v>58</v>
      </c>
      <c r="AK5019" t="s">
        <v>59</v>
      </c>
      <c r="AL5019">
        <v>44873</v>
      </c>
      <c r="AM5019" t="s">
        <v>4692</v>
      </c>
      <c r="AN5019" t="b">
        <v>1</v>
      </c>
      <c r="AO5019" t="b">
        <v>1</v>
      </c>
      <c r="AP5019" t="b">
        <v>1</v>
      </c>
      <c r="AQ5019" t="s">
        <v>60</v>
      </c>
      <c r="AR5019" t="s">
        <v>61</v>
      </c>
      <c r="BB5019" s="7" t="s">
        <v>29949</v>
      </c>
      <c r="BC5019" s="7" t="s">
        <v>6761</v>
      </c>
      <c r="BD5019" s="7" t="s">
        <v>52</v>
      </c>
      <c r="BE5019" s="7">
        <v>99362</v>
      </c>
      <c r="BF5019" s="7">
        <v>5093019094</v>
      </c>
      <c r="BG5019" s="7">
        <v>12107.96</v>
      </c>
      <c r="BH5019" s="7">
        <v>0</v>
      </c>
      <c r="BI5019">
        <v>12107.96</v>
      </c>
      <c r="BJ5019">
        <v>0</v>
      </c>
      <c r="BK5019">
        <v>0</v>
      </c>
      <c r="BL5019">
        <v>0</v>
      </c>
      <c r="BO5019" t="s">
        <v>29952</v>
      </c>
      <c r="BP5019">
        <v>30561</v>
      </c>
      <c r="BQ5019">
        <v>32640</v>
      </c>
      <c r="BR5019">
        <v>567794</v>
      </c>
      <c r="BS5019">
        <v>18965</v>
      </c>
      <c r="BU5019" t="s">
        <v>29953</v>
      </c>
      <c r="BV5019" t="s">
        <v>4695</v>
      </c>
      <c r="BX5019">
        <v>45019.446805555555</v>
      </c>
    </row>
    <row r="5020" spans="1:76" x14ac:dyDescent="0.25">
      <c r="A5020" t="s">
        <v>29954</v>
      </c>
      <c r="B5020" t="s">
        <v>29955</v>
      </c>
      <c r="C5020" t="s">
        <v>46</v>
      </c>
      <c r="D5020">
        <v>44638</v>
      </c>
      <c r="E5020">
        <v>44697</v>
      </c>
      <c r="H5020" t="s">
        <v>47</v>
      </c>
      <c r="I5020">
        <v>44638</v>
      </c>
      <c r="J5020">
        <v>2022</v>
      </c>
      <c r="K5020" t="s">
        <v>48</v>
      </c>
      <c r="L5020" t="s">
        <v>29956</v>
      </c>
      <c r="N5020" t="s">
        <v>29957</v>
      </c>
      <c r="O5020" t="s">
        <v>21935</v>
      </c>
      <c r="P5020" t="s">
        <v>241</v>
      </c>
      <c r="Q5020" t="s">
        <v>5990</v>
      </c>
      <c r="R5020">
        <v>98953</v>
      </c>
      <c r="S5020" t="s">
        <v>29958</v>
      </c>
      <c r="T5020" t="s">
        <v>29958</v>
      </c>
      <c r="U5020" t="s">
        <v>29959</v>
      </c>
      <c r="V5020" t="s">
        <v>54</v>
      </c>
      <c r="W5020">
        <v>13</v>
      </c>
      <c r="X5020" t="s">
        <v>426</v>
      </c>
      <c r="Y5020">
        <v>4807</v>
      </c>
      <c r="Z5020" t="s">
        <v>241</v>
      </c>
      <c r="AA5020" t="s">
        <v>57</v>
      </c>
      <c r="AB5020">
        <v>55976</v>
      </c>
      <c r="AC5020" t="s">
        <v>146</v>
      </c>
      <c r="AD5020" t="s">
        <v>4690</v>
      </c>
      <c r="AE5020" t="s">
        <v>107</v>
      </c>
      <c r="AF5020" t="s">
        <v>107</v>
      </c>
      <c r="AI5020">
        <v>2</v>
      </c>
      <c r="AJ5020" t="s">
        <v>58</v>
      </c>
      <c r="AK5020" t="s">
        <v>59</v>
      </c>
      <c r="AL5020">
        <v>44873</v>
      </c>
      <c r="AM5020" t="s">
        <v>4692</v>
      </c>
      <c r="AN5020" t="b">
        <v>1</v>
      </c>
      <c r="AO5020" t="b">
        <v>1</v>
      </c>
      <c r="AP5020" t="b">
        <v>1</v>
      </c>
      <c r="AQ5020" t="s">
        <v>60</v>
      </c>
      <c r="AR5020" t="s">
        <v>61</v>
      </c>
      <c r="BB5020" s="7" t="s">
        <v>20290</v>
      </c>
      <c r="BC5020" s="7" t="s">
        <v>4916</v>
      </c>
      <c r="BD5020" s="7" t="s">
        <v>52</v>
      </c>
      <c r="BE5020" s="7">
        <v>98401</v>
      </c>
      <c r="BF5020" s="7" t="s">
        <v>20291</v>
      </c>
      <c r="BG5020" s="7">
        <v>63645</v>
      </c>
      <c r="BH5020" s="7">
        <v>0</v>
      </c>
      <c r="BI5020">
        <v>58958.28</v>
      </c>
      <c r="BJ5020">
        <v>0</v>
      </c>
      <c r="BK5020">
        <v>0</v>
      </c>
      <c r="BL5020">
        <v>0</v>
      </c>
      <c r="BO5020" t="s">
        <v>29960</v>
      </c>
      <c r="BP5020">
        <v>30470</v>
      </c>
      <c r="BQ5020">
        <v>32592</v>
      </c>
      <c r="BR5020">
        <v>567699</v>
      </c>
      <c r="BS5020">
        <v>18984</v>
      </c>
      <c r="BT5020">
        <v>15</v>
      </c>
      <c r="BU5020" t="s">
        <v>20293</v>
      </c>
      <c r="BV5020" t="s">
        <v>4695</v>
      </c>
      <c r="BX5020">
        <v>45033.568229166667</v>
      </c>
    </row>
    <row r="5021" spans="1:76" x14ac:dyDescent="0.25">
      <c r="A5021" t="s">
        <v>29961</v>
      </c>
      <c r="B5021" t="s">
        <v>24257</v>
      </c>
      <c r="C5021" t="s">
        <v>46</v>
      </c>
      <c r="D5021">
        <v>44673</v>
      </c>
      <c r="E5021">
        <v>44697</v>
      </c>
      <c r="I5021">
        <v>44673</v>
      </c>
      <c r="J5021">
        <v>2022</v>
      </c>
      <c r="K5021" t="s">
        <v>48</v>
      </c>
      <c r="L5021" t="s">
        <v>24258</v>
      </c>
      <c r="N5021" t="s">
        <v>24259</v>
      </c>
      <c r="O5021" t="s">
        <v>462</v>
      </c>
      <c r="P5021" t="s">
        <v>462</v>
      </c>
      <c r="Q5021" t="s">
        <v>52</v>
      </c>
      <c r="R5021">
        <v>99362</v>
      </c>
      <c r="S5021" t="s">
        <v>29962</v>
      </c>
      <c r="T5021" t="s">
        <v>29962</v>
      </c>
      <c r="U5021" t="s">
        <v>29963</v>
      </c>
      <c r="V5021" t="s">
        <v>5396</v>
      </c>
      <c r="W5021">
        <v>20</v>
      </c>
      <c r="X5021" t="s">
        <v>12122</v>
      </c>
      <c r="Y5021">
        <v>4302</v>
      </c>
      <c r="Z5021" t="s">
        <v>462</v>
      </c>
      <c r="AA5021" t="s">
        <v>4785</v>
      </c>
      <c r="AB5021">
        <v>37325</v>
      </c>
      <c r="AC5021" t="s">
        <v>146</v>
      </c>
      <c r="AD5021" t="s">
        <v>4690</v>
      </c>
      <c r="AE5021" t="s">
        <v>107</v>
      </c>
      <c r="AF5021" t="s">
        <v>107</v>
      </c>
      <c r="AJ5021" t="s">
        <v>58</v>
      </c>
      <c r="AK5021" t="s">
        <v>59</v>
      </c>
      <c r="AL5021">
        <v>44873</v>
      </c>
      <c r="AM5021" t="s">
        <v>4878</v>
      </c>
      <c r="AN5021" t="b">
        <v>1</v>
      </c>
      <c r="AO5021" t="b">
        <v>1</v>
      </c>
      <c r="AP5021" t="b">
        <v>1</v>
      </c>
      <c r="AQ5021" t="s">
        <v>60</v>
      </c>
      <c r="AR5021" t="s">
        <v>61</v>
      </c>
      <c r="BB5021" s="7" t="s">
        <v>24259</v>
      </c>
      <c r="BC5021" s="7" t="s">
        <v>462</v>
      </c>
      <c r="BD5021" s="7" t="s">
        <v>52</v>
      </c>
      <c r="BE5021" s="7">
        <v>99362</v>
      </c>
      <c r="BF5021" s="7" t="s">
        <v>29963</v>
      </c>
      <c r="BO5021" t="s">
        <v>29964</v>
      </c>
      <c r="BP5021">
        <v>30714</v>
      </c>
      <c r="BQ5021">
        <v>290</v>
      </c>
      <c r="BR5021">
        <v>567897</v>
      </c>
      <c r="BU5021" t="s">
        <v>24258</v>
      </c>
      <c r="BV5021" t="s">
        <v>4695</v>
      </c>
      <c r="BX5021">
        <v>45031.512696759259</v>
      </c>
    </row>
    <row r="5022" spans="1:76" x14ac:dyDescent="0.25">
      <c r="A5022" t="s">
        <v>29982</v>
      </c>
      <c r="B5022" t="s">
        <v>29983</v>
      </c>
      <c r="C5022" t="s">
        <v>46</v>
      </c>
      <c r="D5022">
        <v>44693</v>
      </c>
      <c r="E5022">
        <v>44697</v>
      </c>
      <c r="I5022">
        <v>44693</v>
      </c>
      <c r="J5022">
        <v>2022</v>
      </c>
      <c r="K5022" t="s">
        <v>48</v>
      </c>
      <c r="L5022" t="s">
        <v>29984</v>
      </c>
      <c r="N5022" t="s">
        <v>29985</v>
      </c>
      <c r="O5022" t="s">
        <v>5044</v>
      </c>
      <c r="P5022" t="s">
        <v>241</v>
      </c>
      <c r="Q5022" t="s">
        <v>52</v>
      </c>
      <c r="R5022">
        <v>98908</v>
      </c>
      <c r="S5022" t="s">
        <v>29986</v>
      </c>
      <c r="T5022" t="s">
        <v>29986</v>
      </c>
      <c r="U5022" t="s">
        <v>29987</v>
      </c>
      <c r="V5022" t="s">
        <v>5331</v>
      </c>
      <c r="W5022">
        <v>26</v>
      </c>
      <c r="X5022" t="s">
        <v>8532</v>
      </c>
      <c r="Y5022">
        <v>4418</v>
      </c>
      <c r="Z5022" t="s">
        <v>241</v>
      </c>
      <c r="AA5022" t="s">
        <v>4785</v>
      </c>
      <c r="AB5022">
        <v>127365</v>
      </c>
      <c r="AC5022" t="s">
        <v>146</v>
      </c>
      <c r="AD5022" t="s">
        <v>4690</v>
      </c>
      <c r="AE5022" t="s">
        <v>107</v>
      </c>
      <c r="AF5022" t="s">
        <v>107</v>
      </c>
      <c r="AJ5022" t="s">
        <v>58</v>
      </c>
      <c r="AK5022" t="s">
        <v>59</v>
      </c>
      <c r="AL5022">
        <v>44873</v>
      </c>
      <c r="AM5022" t="s">
        <v>4692</v>
      </c>
      <c r="AN5022" t="b">
        <v>1</v>
      </c>
      <c r="AO5022" t="b">
        <v>1</v>
      </c>
      <c r="AP5022" t="b">
        <v>1</v>
      </c>
      <c r="AQ5022" t="s">
        <v>60</v>
      </c>
      <c r="AR5022" t="s">
        <v>61</v>
      </c>
      <c r="BB5022" s="7" t="s">
        <v>29985</v>
      </c>
      <c r="BC5022" s="7" t="s">
        <v>5044</v>
      </c>
      <c r="BD5022" s="7" t="s">
        <v>52</v>
      </c>
      <c r="BE5022" s="7">
        <v>98908</v>
      </c>
      <c r="BF5022" s="7" t="s">
        <v>29987</v>
      </c>
      <c r="BO5022" t="s">
        <v>29988</v>
      </c>
      <c r="BP5022">
        <v>30816</v>
      </c>
      <c r="BQ5022">
        <v>306</v>
      </c>
      <c r="BR5022">
        <v>567709</v>
      </c>
      <c r="BU5022" t="s">
        <v>29989</v>
      </c>
      <c r="BV5022" t="s">
        <v>4695</v>
      </c>
      <c r="BX5022">
        <v>45027.416018518517</v>
      </c>
    </row>
    <row r="5023" spans="1:76" x14ac:dyDescent="0.25">
      <c r="A5023" t="s">
        <v>29990</v>
      </c>
      <c r="B5023" t="s">
        <v>29991</v>
      </c>
      <c r="C5023" t="s">
        <v>46</v>
      </c>
      <c r="D5023">
        <v>44598</v>
      </c>
      <c r="E5023">
        <v>44697</v>
      </c>
      <c r="H5023" t="s">
        <v>47</v>
      </c>
      <c r="I5023">
        <v>44598</v>
      </c>
      <c r="J5023">
        <v>2022</v>
      </c>
      <c r="K5023" t="s">
        <v>48</v>
      </c>
      <c r="L5023" t="s">
        <v>29992</v>
      </c>
      <c r="N5023" t="s">
        <v>29993</v>
      </c>
      <c r="O5023" t="s">
        <v>16153</v>
      </c>
      <c r="P5023" t="s">
        <v>88</v>
      </c>
      <c r="Q5023" t="s">
        <v>52</v>
      </c>
      <c r="R5023">
        <v>98532</v>
      </c>
      <c r="S5023" t="s">
        <v>29994</v>
      </c>
      <c r="T5023" t="s">
        <v>29994</v>
      </c>
      <c r="U5023">
        <v>3606699088</v>
      </c>
      <c r="V5023" t="s">
        <v>6576</v>
      </c>
      <c r="W5023">
        <v>27</v>
      </c>
      <c r="X5023" t="s">
        <v>5408</v>
      </c>
      <c r="Y5023">
        <v>3626</v>
      </c>
      <c r="Z5023" t="s">
        <v>88</v>
      </c>
      <c r="AA5023" t="s">
        <v>4785</v>
      </c>
      <c r="AB5023">
        <v>54092</v>
      </c>
      <c r="AC5023" t="s">
        <v>146</v>
      </c>
      <c r="AD5023" t="s">
        <v>4690</v>
      </c>
      <c r="AE5023" t="s">
        <v>107</v>
      </c>
      <c r="AF5023" t="s">
        <v>107</v>
      </c>
      <c r="AJ5023" t="s">
        <v>58</v>
      </c>
      <c r="AK5023" t="s">
        <v>59</v>
      </c>
      <c r="AL5023">
        <v>44873</v>
      </c>
      <c r="AM5023" t="s">
        <v>4692</v>
      </c>
      <c r="AN5023" t="b">
        <v>1</v>
      </c>
      <c r="AO5023" t="b">
        <v>1</v>
      </c>
      <c r="AP5023" t="b">
        <v>1</v>
      </c>
      <c r="AQ5023" t="s">
        <v>60</v>
      </c>
      <c r="AR5023" t="s">
        <v>99</v>
      </c>
      <c r="BB5023" s="7" t="s">
        <v>29993</v>
      </c>
      <c r="BC5023" s="7" t="s">
        <v>16153</v>
      </c>
      <c r="BD5023" s="7" t="s">
        <v>52</v>
      </c>
      <c r="BE5023" s="7">
        <v>98532</v>
      </c>
      <c r="BF5023" s="7">
        <v>3603888293</v>
      </c>
      <c r="BG5023" s="7">
        <v>57815.47</v>
      </c>
      <c r="BH5023" s="7">
        <v>0</v>
      </c>
      <c r="BI5023">
        <v>52686.1</v>
      </c>
      <c r="BJ5023">
        <v>-100</v>
      </c>
      <c r="BK5023">
        <v>0</v>
      </c>
      <c r="BL5023">
        <v>0</v>
      </c>
      <c r="BO5023" t="s">
        <v>29995</v>
      </c>
      <c r="BP5023">
        <v>30242</v>
      </c>
      <c r="BQ5023">
        <v>32460</v>
      </c>
      <c r="BR5023">
        <v>567533</v>
      </c>
      <c r="BS5023">
        <v>18695</v>
      </c>
      <c r="BU5023" t="s">
        <v>29996</v>
      </c>
      <c r="BV5023" t="s">
        <v>4695</v>
      </c>
      <c r="BX5023">
        <v>44944.513252314813</v>
      </c>
    </row>
    <row r="5024" spans="1:76" x14ac:dyDescent="0.25">
      <c r="A5024" t="s">
        <v>29997</v>
      </c>
      <c r="B5024" t="s">
        <v>24923</v>
      </c>
      <c r="C5024" t="s">
        <v>46</v>
      </c>
      <c r="D5024">
        <v>44696</v>
      </c>
      <c r="E5024">
        <v>44697</v>
      </c>
      <c r="I5024">
        <v>44696</v>
      </c>
      <c r="J5024">
        <v>2022</v>
      </c>
      <c r="K5024" t="s">
        <v>48</v>
      </c>
      <c r="L5024" t="s">
        <v>24924</v>
      </c>
      <c r="N5024" t="s">
        <v>29998</v>
      </c>
      <c r="O5024" t="s">
        <v>1126</v>
      </c>
      <c r="P5024" t="s">
        <v>1127</v>
      </c>
      <c r="Q5024" t="s">
        <v>52</v>
      </c>
      <c r="R5024">
        <v>99156</v>
      </c>
      <c r="S5024" t="s">
        <v>24926</v>
      </c>
      <c r="T5024" t="s">
        <v>24926</v>
      </c>
      <c r="U5024" t="s">
        <v>29677</v>
      </c>
      <c r="V5024" t="s">
        <v>5424</v>
      </c>
      <c r="W5024">
        <v>22</v>
      </c>
      <c r="X5024" t="s">
        <v>7527</v>
      </c>
      <c r="Y5024">
        <v>3865</v>
      </c>
      <c r="Z5024" t="s">
        <v>1127</v>
      </c>
      <c r="AA5024" t="s">
        <v>4785</v>
      </c>
      <c r="AB5024">
        <v>10621</v>
      </c>
      <c r="AC5024" t="s">
        <v>146</v>
      </c>
      <c r="AD5024" t="s">
        <v>4690</v>
      </c>
      <c r="AE5024" t="s">
        <v>107</v>
      </c>
      <c r="AF5024" t="s">
        <v>107</v>
      </c>
      <c r="AJ5024" t="s">
        <v>58</v>
      </c>
      <c r="AK5024" t="s">
        <v>59</v>
      </c>
      <c r="AL5024">
        <v>44873</v>
      </c>
      <c r="AM5024" t="s">
        <v>4878</v>
      </c>
      <c r="AN5024" t="b">
        <v>1</v>
      </c>
      <c r="AO5024" t="b">
        <v>1</v>
      </c>
      <c r="AP5024" t="b">
        <v>1</v>
      </c>
      <c r="AQ5024" t="s">
        <v>60</v>
      </c>
      <c r="AR5024" t="s">
        <v>61</v>
      </c>
      <c r="BB5024" s="7" t="s">
        <v>29998</v>
      </c>
      <c r="BC5024" s="7" t="s">
        <v>1126</v>
      </c>
      <c r="BD5024" s="7" t="s">
        <v>52</v>
      </c>
      <c r="BE5024" s="7">
        <v>99156</v>
      </c>
      <c r="BF5024" s="7" t="s">
        <v>29677</v>
      </c>
      <c r="BO5024" t="s">
        <v>29999</v>
      </c>
      <c r="BP5024">
        <v>30838</v>
      </c>
      <c r="BQ5024">
        <v>593</v>
      </c>
      <c r="BR5024">
        <v>567971</v>
      </c>
      <c r="BU5024" t="s">
        <v>30000</v>
      </c>
      <c r="BV5024" t="s">
        <v>4695</v>
      </c>
      <c r="BX5024">
        <v>44915.391805555555</v>
      </c>
    </row>
    <row r="5025" spans="1:76" x14ac:dyDescent="0.25">
      <c r="A5025" t="s">
        <v>30001</v>
      </c>
      <c r="B5025" t="s">
        <v>25522</v>
      </c>
      <c r="C5025" t="s">
        <v>46</v>
      </c>
      <c r="D5025">
        <v>44697</v>
      </c>
      <c r="E5025">
        <v>44697</v>
      </c>
      <c r="I5025">
        <v>44697</v>
      </c>
      <c r="J5025">
        <v>2022</v>
      </c>
      <c r="K5025" t="s">
        <v>48</v>
      </c>
      <c r="L5025" t="s">
        <v>30002</v>
      </c>
      <c r="N5025" t="s">
        <v>30003</v>
      </c>
      <c r="O5025" t="s">
        <v>30004</v>
      </c>
      <c r="P5025" t="s">
        <v>255</v>
      </c>
      <c r="Q5025" t="s">
        <v>52</v>
      </c>
      <c r="R5025">
        <v>98815</v>
      </c>
      <c r="S5025" t="s">
        <v>30005</v>
      </c>
      <c r="T5025" t="s">
        <v>30005</v>
      </c>
      <c r="U5025" t="s">
        <v>30006</v>
      </c>
      <c r="V5025" t="s">
        <v>6344</v>
      </c>
      <c r="W5025">
        <v>24</v>
      </c>
      <c r="X5025" t="s">
        <v>6430</v>
      </c>
      <c r="Y5025">
        <v>3111</v>
      </c>
      <c r="Z5025" t="s">
        <v>255</v>
      </c>
      <c r="AA5025" t="s">
        <v>4785</v>
      </c>
      <c r="AB5025">
        <v>50420</v>
      </c>
      <c r="AC5025" t="s">
        <v>146</v>
      </c>
      <c r="AD5025" t="s">
        <v>4690</v>
      </c>
      <c r="AE5025" t="s">
        <v>107</v>
      </c>
      <c r="AF5025" t="s">
        <v>107</v>
      </c>
      <c r="AJ5025" t="s">
        <v>58</v>
      </c>
      <c r="AK5025" t="s">
        <v>59</v>
      </c>
      <c r="AL5025">
        <v>44873</v>
      </c>
      <c r="AM5025" t="s">
        <v>4878</v>
      </c>
      <c r="AN5025" t="b">
        <v>1</v>
      </c>
      <c r="AO5025" t="b">
        <v>1</v>
      </c>
      <c r="AP5025" t="b">
        <v>1</v>
      </c>
      <c r="AQ5025" t="s">
        <v>60</v>
      </c>
      <c r="AR5025" t="s">
        <v>61</v>
      </c>
      <c r="BB5025" s="7" t="s">
        <v>30003</v>
      </c>
      <c r="BC5025" s="7" t="s">
        <v>30004</v>
      </c>
      <c r="BD5025" s="7" t="s">
        <v>52</v>
      </c>
      <c r="BE5025" s="7">
        <v>98815</v>
      </c>
      <c r="BF5025" s="7" t="s">
        <v>30006</v>
      </c>
      <c r="BO5025" t="s">
        <v>30007</v>
      </c>
      <c r="BP5025">
        <v>30849</v>
      </c>
      <c r="BQ5025">
        <v>375</v>
      </c>
      <c r="BR5025">
        <v>567984</v>
      </c>
      <c r="BU5025" t="s">
        <v>30008</v>
      </c>
      <c r="BV5025" t="s">
        <v>4695</v>
      </c>
      <c r="BX5025">
        <v>44995.467812499999</v>
      </c>
    </row>
    <row r="5026" spans="1:76" x14ac:dyDescent="0.25">
      <c r="A5026" t="s">
        <v>30009</v>
      </c>
      <c r="B5026" t="s">
        <v>30010</v>
      </c>
      <c r="C5026" t="s">
        <v>46</v>
      </c>
      <c r="D5026">
        <v>44697</v>
      </c>
      <c r="E5026">
        <v>44697</v>
      </c>
      <c r="I5026">
        <v>44697</v>
      </c>
      <c r="J5026">
        <v>2022</v>
      </c>
      <c r="K5026" t="s">
        <v>48</v>
      </c>
      <c r="L5026" t="s">
        <v>30011</v>
      </c>
      <c r="N5026" t="s">
        <v>30012</v>
      </c>
      <c r="O5026" t="s">
        <v>30013</v>
      </c>
      <c r="P5026" t="s">
        <v>322</v>
      </c>
      <c r="Q5026" t="s">
        <v>52</v>
      </c>
      <c r="R5026">
        <v>99130</v>
      </c>
      <c r="S5026" t="s">
        <v>30014</v>
      </c>
      <c r="T5026" t="s">
        <v>30014</v>
      </c>
      <c r="V5026" t="s">
        <v>5396</v>
      </c>
      <c r="W5026">
        <v>20</v>
      </c>
      <c r="X5026" t="s">
        <v>6562</v>
      </c>
      <c r="Y5026">
        <v>4375</v>
      </c>
      <c r="Z5026" t="s">
        <v>322</v>
      </c>
      <c r="AA5026" t="s">
        <v>4785</v>
      </c>
      <c r="AB5026">
        <v>23800</v>
      </c>
      <c r="AC5026" t="s">
        <v>146</v>
      </c>
      <c r="AD5026" t="s">
        <v>4690</v>
      </c>
      <c r="AE5026" t="s">
        <v>107</v>
      </c>
      <c r="AF5026" t="s">
        <v>107</v>
      </c>
      <c r="AJ5026" t="s">
        <v>58</v>
      </c>
      <c r="AK5026" t="s">
        <v>59</v>
      </c>
      <c r="AL5026">
        <v>44873</v>
      </c>
      <c r="AM5026" t="s">
        <v>4878</v>
      </c>
      <c r="AN5026" t="b">
        <v>1</v>
      </c>
      <c r="AO5026" t="b">
        <v>1</v>
      </c>
      <c r="AP5026" t="b">
        <v>1</v>
      </c>
      <c r="AQ5026" t="s">
        <v>60</v>
      </c>
      <c r="AR5026" t="s">
        <v>61</v>
      </c>
      <c r="BB5026" s="7" t="s">
        <v>30012</v>
      </c>
      <c r="BC5026" s="7" t="s">
        <v>30013</v>
      </c>
      <c r="BD5026" s="7" t="s">
        <v>52</v>
      </c>
      <c r="BE5026" s="7">
        <v>99130</v>
      </c>
      <c r="BK5026">
        <v>0</v>
      </c>
      <c r="BL5026">
        <v>0</v>
      </c>
      <c r="BO5026" t="s">
        <v>30015</v>
      </c>
      <c r="BP5026">
        <v>30859</v>
      </c>
      <c r="BQ5026">
        <v>623</v>
      </c>
      <c r="BR5026">
        <v>568869</v>
      </c>
      <c r="BS5026">
        <v>19470</v>
      </c>
      <c r="BU5026" t="s">
        <v>30016</v>
      </c>
      <c r="BV5026" t="s">
        <v>4695</v>
      </c>
      <c r="BX5026">
        <v>45016.507199074076</v>
      </c>
    </row>
    <row r="5027" spans="1:76" x14ac:dyDescent="0.25">
      <c r="A5027" t="s">
        <v>30017</v>
      </c>
      <c r="B5027" t="s">
        <v>30018</v>
      </c>
      <c r="C5027" t="s">
        <v>46</v>
      </c>
      <c r="D5027">
        <v>44700</v>
      </c>
      <c r="E5027">
        <v>44699</v>
      </c>
      <c r="I5027">
        <v>44700</v>
      </c>
      <c r="J5027">
        <v>2022</v>
      </c>
      <c r="K5027" t="s">
        <v>64</v>
      </c>
      <c r="L5027" t="s">
        <v>30019</v>
      </c>
      <c r="N5027" t="s">
        <v>30020</v>
      </c>
      <c r="O5027" t="s">
        <v>13628</v>
      </c>
      <c r="P5027" t="s">
        <v>394</v>
      </c>
      <c r="Q5027" t="s">
        <v>11479</v>
      </c>
      <c r="R5027">
        <v>98292</v>
      </c>
      <c r="S5027" t="s">
        <v>30021</v>
      </c>
      <c r="T5027" t="s">
        <v>30022</v>
      </c>
      <c r="U5027">
        <v>9513788498</v>
      </c>
      <c r="V5027" t="s">
        <v>54</v>
      </c>
      <c r="W5027">
        <v>13</v>
      </c>
      <c r="X5027" t="s">
        <v>395</v>
      </c>
      <c r="Y5027">
        <v>4797</v>
      </c>
      <c r="Z5027" t="s">
        <v>394</v>
      </c>
      <c r="AA5027" t="s">
        <v>57</v>
      </c>
      <c r="AB5027">
        <v>109687</v>
      </c>
      <c r="AC5027" t="s">
        <v>146</v>
      </c>
      <c r="AD5027" t="s">
        <v>4690</v>
      </c>
      <c r="AE5027" t="s">
        <v>107</v>
      </c>
      <c r="AF5027" t="s">
        <v>107</v>
      </c>
      <c r="AI5027">
        <v>2</v>
      </c>
      <c r="AJ5027" t="s">
        <v>58</v>
      </c>
      <c r="AK5027" t="s">
        <v>59</v>
      </c>
      <c r="AL5027">
        <v>44873</v>
      </c>
      <c r="AM5027" t="s">
        <v>4878</v>
      </c>
      <c r="AN5027" t="b">
        <v>0</v>
      </c>
      <c r="AO5027" t="b">
        <v>0</v>
      </c>
      <c r="AP5027" t="b">
        <v>0</v>
      </c>
      <c r="BB5027" s="7" t="s">
        <v>30020</v>
      </c>
      <c r="BC5027" s="7" t="s">
        <v>13628</v>
      </c>
      <c r="BD5027" s="7" t="s">
        <v>11479</v>
      </c>
      <c r="BE5027" s="7">
        <v>98292</v>
      </c>
      <c r="BF5027" s="7">
        <v>9513788498</v>
      </c>
      <c r="BK5027">
        <v>0</v>
      </c>
      <c r="BL5027">
        <v>0</v>
      </c>
      <c r="BO5027" t="s">
        <v>30023</v>
      </c>
      <c r="BP5027">
        <v>30891</v>
      </c>
      <c r="BQ5027">
        <v>35135</v>
      </c>
      <c r="BR5027">
        <v>592588</v>
      </c>
      <c r="BS5027">
        <v>20401</v>
      </c>
      <c r="BT5027">
        <v>10</v>
      </c>
      <c r="BU5027" t="s">
        <v>30019</v>
      </c>
      <c r="BV5027" t="s">
        <v>4695</v>
      </c>
      <c r="BX5027">
        <v>44761.598043981481</v>
      </c>
    </row>
    <row r="5028" spans="1:76" x14ac:dyDescent="0.25">
      <c r="A5028" t="s">
        <v>30024</v>
      </c>
      <c r="B5028" t="s">
        <v>30025</v>
      </c>
      <c r="C5028" t="s">
        <v>46</v>
      </c>
      <c r="D5028">
        <v>44362</v>
      </c>
      <c r="E5028">
        <v>44697</v>
      </c>
      <c r="H5028" t="s">
        <v>47</v>
      </c>
      <c r="I5028">
        <v>44362</v>
      </c>
      <c r="J5028">
        <v>2022</v>
      </c>
      <c r="K5028" t="s">
        <v>48</v>
      </c>
      <c r="L5028" t="s">
        <v>30026</v>
      </c>
      <c r="N5028" t="s">
        <v>30027</v>
      </c>
      <c r="O5028" t="s">
        <v>20832</v>
      </c>
      <c r="P5028" t="s">
        <v>121</v>
      </c>
      <c r="Q5028" t="s">
        <v>52</v>
      </c>
      <c r="R5028">
        <v>98592</v>
      </c>
      <c r="S5028" t="s">
        <v>30028</v>
      </c>
      <c r="T5028" t="s">
        <v>30028</v>
      </c>
      <c r="U5028" t="s">
        <v>30029</v>
      </c>
      <c r="V5028" t="s">
        <v>54</v>
      </c>
      <c r="W5028">
        <v>13</v>
      </c>
      <c r="X5028" t="s">
        <v>838</v>
      </c>
      <c r="Y5028">
        <v>4847</v>
      </c>
      <c r="Z5028" t="s">
        <v>121</v>
      </c>
      <c r="AA5028" t="s">
        <v>57</v>
      </c>
      <c r="AB5028">
        <v>110699</v>
      </c>
      <c r="AC5028" t="s">
        <v>146</v>
      </c>
      <c r="AD5028" t="s">
        <v>4690</v>
      </c>
      <c r="AE5028" t="s">
        <v>107</v>
      </c>
      <c r="AF5028" t="s">
        <v>107</v>
      </c>
      <c r="AI5028">
        <v>2</v>
      </c>
      <c r="AJ5028" t="s">
        <v>58</v>
      </c>
      <c r="AK5028" t="s">
        <v>59</v>
      </c>
      <c r="AL5028">
        <v>44873</v>
      </c>
      <c r="AM5028" t="s">
        <v>4692</v>
      </c>
      <c r="AN5028" t="b">
        <v>1</v>
      </c>
      <c r="AO5028" t="b">
        <v>1</v>
      </c>
      <c r="AP5028" t="b">
        <v>0</v>
      </c>
      <c r="AQ5028" t="s">
        <v>177</v>
      </c>
      <c r="BB5028" s="7" t="s">
        <v>30027</v>
      </c>
      <c r="BC5028" s="7" t="s">
        <v>20832</v>
      </c>
      <c r="BD5028" s="7" t="s">
        <v>52</v>
      </c>
      <c r="BE5028" s="7">
        <v>98592</v>
      </c>
      <c r="BF5028" s="7" t="s">
        <v>21610</v>
      </c>
      <c r="BG5028" s="7">
        <v>111500.74</v>
      </c>
      <c r="BH5028" s="7">
        <v>0</v>
      </c>
      <c r="BI5028">
        <v>111111.34</v>
      </c>
      <c r="BJ5028">
        <v>0</v>
      </c>
      <c r="BK5028">
        <v>0</v>
      </c>
      <c r="BL5028">
        <v>0</v>
      </c>
      <c r="BO5028" t="s">
        <v>30030</v>
      </c>
      <c r="BP5028">
        <v>29093</v>
      </c>
      <c r="BQ5028">
        <v>32130</v>
      </c>
      <c r="BR5028">
        <v>507915</v>
      </c>
      <c r="BS5028">
        <v>17813</v>
      </c>
      <c r="BT5028">
        <v>35</v>
      </c>
      <c r="BU5028" t="s">
        <v>20836</v>
      </c>
      <c r="BV5028" t="s">
        <v>4695</v>
      </c>
      <c r="BX5028">
        <v>44837.862662037034</v>
      </c>
    </row>
    <row r="5029" spans="1:76" x14ac:dyDescent="0.25">
      <c r="A5029" t="s">
        <v>30031</v>
      </c>
      <c r="B5029" t="s">
        <v>30032</v>
      </c>
      <c r="C5029" t="s">
        <v>46</v>
      </c>
      <c r="D5029">
        <v>44701</v>
      </c>
      <c r="E5029">
        <v>44699</v>
      </c>
      <c r="H5029" t="s">
        <v>47</v>
      </c>
      <c r="I5029">
        <v>44701</v>
      </c>
      <c r="J5029">
        <v>2022</v>
      </c>
      <c r="K5029" t="s">
        <v>48</v>
      </c>
      <c r="L5029" t="s">
        <v>30033</v>
      </c>
      <c r="N5029" t="s">
        <v>30034</v>
      </c>
      <c r="O5029" t="s">
        <v>30035</v>
      </c>
      <c r="P5029" t="s">
        <v>88</v>
      </c>
      <c r="Q5029" t="s">
        <v>52</v>
      </c>
      <c r="R5029">
        <v>98591</v>
      </c>
      <c r="S5029" t="s">
        <v>30036</v>
      </c>
      <c r="T5029" t="s">
        <v>30036</v>
      </c>
      <c r="U5029">
        <v>3602667047</v>
      </c>
      <c r="V5029" t="s">
        <v>4807</v>
      </c>
      <c r="W5029">
        <v>23</v>
      </c>
      <c r="X5029" t="s">
        <v>5408</v>
      </c>
      <c r="Y5029">
        <v>3626</v>
      </c>
      <c r="Z5029" t="s">
        <v>88</v>
      </c>
      <c r="AA5029" t="s">
        <v>4785</v>
      </c>
      <c r="AB5029">
        <v>54092</v>
      </c>
      <c r="AC5029" t="s">
        <v>146</v>
      </c>
      <c r="AD5029" t="s">
        <v>4690</v>
      </c>
      <c r="AE5029" t="s">
        <v>107</v>
      </c>
      <c r="AF5029" t="s">
        <v>107</v>
      </c>
      <c r="AI5029">
        <v>3</v>
      </c>
      <c r="AJ5029" t="s">
        <v>58</v>
      </c>
      <c r="AK5029" t="s">
        <v>59</v>
      </c>
      <c r="AL5029">
        <v>44873</v>
      </c>
      <c r="AM5029" t="s">
        <v>4692</v>
      </c>
      <c r="AN5029" t="b">
        <v>1</v>
      </c>
      <c r="AO5029" t="b">
        <v>1</v>
      </c>
      <c r="AP5029" t="b">
        <v>0</v>
      </c>
      <c r="AQ5029" t="s">
        <v>177</v>
      </c>
      <c r="BB5029" s="7" t="s">
        <v>30034</v>
      </c>
      <c r="BC5029" s="7" t="s">
        <v>30035</v>
      </c>
      <c r="BD5029" s="7" t="s">
        <v>52</v>
      </c>
      <c r="BE5029" s="7">
        <v>98591</v>
      </c>
      <c r="BF5029" s="7">
        <v>3602667047</v>
      </c>
      <c r="BG5029" s="7">
        <v>9119.64</v>
      </c>
      <c r="BH5029" s="7">
        <v>0</v>
      </c>
      <c r="BI5029">
        <v>9119.64</v>
      </c>
      <c r="BJ5029">
        <v>0</v>
      </c>
      <c r="BK5029">
        <v>0</v>
      </c>
      <c r="BL5029">
        <v>0</v>
      </c>
      <c r="BO5029" t="s">
        <v>30037</v>
      </c>
      <c r="BP5029">
        <v>30901</v>
      </c>
      <c r="BQ5029">
        <v>35132</v>
      </c>
      <c r="BR5029">
        <v>592585</v>
      </c>
      <c r="BS5029">
        <v>19123</v>
      </c>
      <c r="BU5029" t="s">
        <v>30038</v>
      </c>
      <c r="BV5029" t="s">
        <v>4695</v>
      </c>
      <c r="BX5029">
        <v>44806.450613425928</v>
      </c>
    </row>
    <row r="5030" spans="1:76" x14ac:dyDescent="0.25">
      <c r="A5030" t="s">
        <v>30039</v>
      </c>
      <c r="B5030" t="s">
        <v>30040</v>
      </c>
      <c r="C5030" t="s">
        <v>46</v>
      </c>
      <c r="D5030">
        <v>44703</v>
      </c>
      <c r="E5030">
        <v>44697</v>
      </c>
      <c r="I5030">
        <v>44703</v>
      </c>
      <c r="J5030">
        <v>2022</v>
      </c>
      <c r="K5030" t="s">
        <v>48</v>
      </c>
      <c r="L5030" t="s">
        <v>30041</v>
      </c>
      <c r="M5030" t="s">
        <v>30042</v>
      </c>
      <c r="N5030" t="s">
        <v>30043</v>
      </c>
      <c r="O5030" t="s">
        <v>20523</v>
      </c>
      <c r="P5030" t="s">
        <v>562</v>
      </c>
      <c r="Q5030" t="s">
        <v>52</v>
      </c>
      <c r="R5030">
        <v>98577</v>
      </c>
      <c r="S5030" t="s">
        <v>30044</v>
      </c>
      <c r="T5030" t="s">
        <v>30044</v>
      </c>
      <c r="U5030" t="s">
        <v>30045</v>
      </c>
      <c r="V5030" t="s">
        <v>5331</v>
      </c>
      <c r="W5030">
        <v>26</v>
      </c>
      <c r="X5030" t="s">
        <v>5526</v>
      </c>
      <c r="Y5030">
        <v>3841</v>
      </c>
      <c r="Z5030" t="s">
        <v>562</v>
      </c>
      <c r="AA5030" t="s">
        <v>4785</v>
      </c>
      <c r="AB5030">
        <v>17082</v>
      </c>
      <c r="AC5030" t="s">
        <v>146</v>
      </c>
      <c r="AD5030" t="s">
        <v>4690</v>
      </c>
      <c r="AE5030" t="s">
        <v>107</v>
      </c>
      <c r="AF5030" t="s">
        <v>107</v>
      </c>
      <c r="AJ5030" t="s">
        <v>58</v>
      </c>
      <c r="AK5030" t="s">
        <v>59</v>
      </c>
      <c r="AL5030">
        <v>44873</v>
      </c>
      <c r="AM5030" t="s">
        <v>4878</v>
      </c>
      <c r="AN5030" t="b">
        <v>1</v>
      </c>
      <c r="AO5030" t="b">
        <v>1</v>
      </c>
      <c r="AP5030" t="b">
        <v>1</v>
      </c>
      <c r="AQ5030" t="s">
        <v>60</v>
      </c>
      <c r="AR5030" t="s">
        <v>61</v>
      </c>
      <c r="BB5030" s="7" t="s">
        <v>30043</v>
      </c>
      <c r="BC5030" s="7" t="s">
        <v>20523</v>
      </c>
      <c r="BD5030" s="7" t="s">
        <v>52</v>
      </c>
      <c r="BE5030" s="7">
        <v>98577</v>
      </c>
      <c r="BF5030" s="7" t="s">
        <v>30045</v>
      </c>
      <c r="BO5030" t="s">
        <v>30046</v>
      </c>
      <c r="BP5030">
        <v>30939</v>
      </c>
      <c r="BQ5030">
        <v>32429</v>
      </c>
      <c r="BR5030">
        <v>567826</v>
      </c>
      <c r="BU5030" t="s">
        <v>30041</v>
      </c>
      <c r="BV5030" t="s">
        <v>4695</v>
      </c>
      <c r="BX5030">
        <v>45025.712939814817</v>
      </c>
    </row>
    <row r="5031" spans="1:76" x14ac:dyDescent="0.25">
      <c r="A5031" t="s">
        <v>30056</v>
      </c>
      <c r="B5031" t="s">
        <v>21042</v>
      </c>
      <c r="C5031" t="s">
        <v>46</v>
      </c>
      <c r="D5031">
        <v>44692</v>
      </c>
      <c r="E5031">
        <v>44697</v>
      </c>
      <c r="H5031" t="s">
        <v>47</v>
      </c>
      <c r="I5031">
        <v>44692</v>
      </c>
      <c r="J5031">
        <v>2022</v>
      </c>
      <c r="K5031" t="s">
        <v>48</v>
      </c>
      <c r="L5031" t="s">
        <v>25250</v>
      </c>
      <c r="N5031" t="s">
        <v>30057</v>
      </c>
      <c r="O5031" t="s">
        <v>5989</v>
      </c>
      <c r="P5031" t="s">
        <v>632</v>
      </c>
      <c r="Q5031" t="s">
        <v>52</v>
      </c>
      <c r="R5031">
        <v>98277</v>
      </c>
      <c r="S5031" t="s">
        <v>21046</v>
      </c>
      <c r="T5031" t="s">
        <v>21046</v>
      </c>
      <c r="U5031" t="s">
        <v>30058</v>
      </c>
      <c r="V5031" t="s">
        <v>5396</v>
      </c>
      <c r="W5031">
        <v>20</v>
      </c>
      <c r="X5031" t="s">
        <v>4808</v>
      </c>
      <c r="Y5031">
        <v>3424</v>
      </c>
      <c r="Z5031" t="s">
        <v>632</v>
      </c>
      <c r="AA5031" t="s">
        <v>4785</v>
      </c>
      <c r="AB5031">
        <v>61729</v>
      </c>
      <c r="AC5031" t="s">
        <v>146</v>
      </c>
      <c r="AD5031" t="s">
        <v>4690</v>
      </c>
      <c r="AE5031" t="s">
        <v>107</v>
      </c>
      <c r="AF5031" t="s">
        <v>107</v>
      </c>
      <c r="AJ5031" t="s">
        <v>58</v>
      </c>
      <c r="AK5031" t="s">
        <v>59</v>
      </c>
      <c r="AL5031">
        <v>44873</v>
      </c>
      <c r="AM5031" t="s">
        <v>4692</v>
      </c>
      <c r="AN5031" t="b">
        <v>1</v>
      </c>
      <c r="AO5031" t="b">
        <v>1</v>
      </c>
      <c r="AP5031" t="b">
        <v>1</v>
      </c>
      <c r="AQ5031" t="s">
        <v>60</v>
      </c>
      <c r="AR5031" t="s">
        <v>61</v>
      </c>
      <c r="BB5031" s="7" t="s">
        <v>30057</v>
      </c>
      <c r="BC5031" s="7" t="s">
        <v>5989</v>
      </c>
      <c r="BD5031" s="7" t="s">
        <v>52</v>
      </c>
      <c r="BE5031" s="7">
        <v>98277</v>
      </c>
      <c r="BF5031" s="7" t="s">
        <v>30058</v>
      </c>
      <c r="BG5031" s="7">
        <v>3920.3</v>
      </c>
      <c r="BH5031" s="7">
        <v>0</v>
      </c>
      <c r="BI5031">
        <v>2059.9299999999998</v>
      </c>
      <c r="BJ5031">
        <v>0</v>
      </c>
      <c r="BK5031">
        <v>0</v>
      </c>
      <c r="BL5031">
        <v>0</v>
      </c>
      <c r="BO5031" t="s">
        <v>30059</v>
      </c>
      <c r="BP5031">
        <v>30806</v>
      </c>
      <c r="BQ5031">
        <v>683</v>
      </c>
      <c r="BR5031">
        <v>567958</v>
      </c>
      <c r="BS5031">
        <v>19133</v>
      </c>
      <c r="BU5031" t="s">
        <v>30060</v>
      </c>
      <c r="BV5031" t="s">
        <v>4695</v>
      </c>
      <c r="BX5031">
        <v>45031.737337962964</v>
      </c>
    </row>
    <row r="5032" spans="1:76" x14ac:dyDescent="0.25">
      <c r="A5032" t="s">
        <v>30061</v>
      </c>
      <c r="B5032" t="s">
        <v>30062</v>
      </c>
      <c r="C5032" t="s">
        <v>46</v>
      </c>
      <c r="D5032">
        <v>44704</v>
      </c>
      <c r="E5032">
        <v>44700</v>
      </c>
      <c r="H5032" t="s">
        <v>47</v>
      </c>
      <c r="I5032">
        <v>44704</v>
      </c>
      <c r="J5032">
        <v>2022</v>
      </c>
      <c r="K5032" t="s">
        <v>48</v>
      </c>
      <c r="L5032" t="s">
        <v>30063</v>
      </c>
      <c r="N5032" t="s">
        <v>30064</v>
      </c>
      <c r="O5032" t="s">
        <v>30065</v>
      </c>
      <c r="P5032" t="s">
        <v>155</v>
      </c>
      <c r="Q5032" t="s">
        <v>52</v>
      </c>
      <c r="R5032">
        <v>98512</v>
      </c>
      <c r="S5032" t="s">
        <v>30066</v>
      </c>
      <c r="T5032" t="s">
        <v>30067</v>
      </c>
      <c r="U5032" t="s">
        <v>30068</v>
      </c>
      <c r="V5032" t="s">
        <v>54</v>
      </c>
      <c r="W5032">
        <v>13</v>
      </c>
      <c r="X5032" t="s">
        <v>157</v>
      </c>
      <c r="Y5032">
        <v>4821</v>
      </c>
      <c r="Z5032" t="s">
        <v>155</v>
      </c>
      <c r="AA5032" t="s">
        <v>57</v>
      </c>
      <c r="AB5032">
        <v>104420</v>
      </c>
      <c r="AC5032" t="s">
        <v>146</v>
      </c>
      <c r="AD5032" t="s">
        <v>4690</v>
      </c>
      <c r="AE5032" t="s">
        <v>107</v>
      </c>
      <c r="AF5032" t="s">
        <v>107</v>
      </c>
      <c r="AI5032">
        <v>1</v>
      </c>
      <c r="AJ5032" t="s">
        <v>58</v>
      </c>
      <c r="AK5032" t="s">
        <v>59</v>
      </c>
      <c r="AL5032">
        <v>44873</v>
      </c>
      <c r="AM5032" t="s">
        <v>4692</v>
      </c>
      <c r="AN5032" t="b">
        <v>1</v>
      </c>
      <c r="AO5032" t="b">
        <v>1</v>
      </c>
      <c r="AP5032" t="b">
        <v>0</v>
      </c>
      <c r="AQ5032" t="s">
        <v>177</v>
      </c>
      <c r="BB5032" s="7" t="s">
        <v>30064</v>
      </c>
      <c r="BC5032" s="7" t="s">
        <v>30065</v>
      </c>
      <c r="BD5032" s="7" t="s">
        <v>52</v>
      </c>
      <c r="BE5032" s="7">
        <v>98512</v>
      </c>
      <c r="BF5032" s="7" t="s">
        <v>30069</v>
      </c>
      <c r="BG5032" s="7">
        <v>5407.98</v>
      </c>
      <c r="BH5032" s="7">
        <v>0</v>
      </c>
      <c r="BI5032">
        <v>3963.81</v>
      </c>
      <c r="BJ5032">
        <v>0</v>
      </c>
      <c r="BK5032">
        <v>0</v>
      </c>
      <c r="BL5032">
        <v>0</v>
      </c>
      <c r="BO5032" t="s">
        <v>30070</v>
      </c>
      <c r="BP5032">
        <v>30975</v>
      </c>
      <c r="BQ5032">
        <v>10410</v>
      </c>
      <c r="BR5032">
        <v>610234</v>
      </c>
      <c r="BS5032">
        <v>19182</v>
      </c>
      <c r="BT5032">
        <v>22</v>
      </c>
      <c r="BU5032" t="s">
        <v>30071</v>
      </c>
      <c r="BV5032" t="s">
        <v>4695</v>
      </c>
      <c r="BX5032">
        <v>44821.667615740742</v>
      </c>
    </row>
    <row r="5033" spans="1:76" x14ac:dyDescent="0.25">
      <c r="A5033" t="s">
        <v>30072</v>
      </c>
      <c r="B5033" t="s">
        <v>30073</v>
      </c>
      <c r="C5033" t="s">
        <v>46</v>
      </c>
      <c r="D5033">
        <v>44706</v>
      </c>
      <c r="E5033">
        <v>44697</v>
      </c>
      <c r="I5033">
        <v>44706</v>
      </c>
      <c r="J5033">
        <v>2022</v>
      </c>
      <c r="K5033" t="s">
        <v>48</v>
      </c>
      <c r="L5033" t="s">
        <v>30074</v>
      </c>
      <c r="N5033" t="s">
        <v>30075</v>
      </c>
      <c r="O5033" t="s">
        <v>6786</v>
      </c>
      <c r="P5033" t="s">
        <v>1289</v>
      </c>
      <c r="Q5033" t="s">
        <v>5990</v>
      </c>
      <c r="R5033">
        <v>99347</v>
      </c>
      <c r="S5033" t="s">
        <v>30076</v>
      </c>
      <c r="T5033" t="s">
        <v>30076</v>
      </c>
      <c r="U5033">
        <v>5097517162</v>
      </c>
      <c r="V5033" t="s">
        <v>5424</v>
      </c>
      <c r="W5033">
        <v>22</v>
      </c>
      <c r="X5033" t="s">
        <v>5483</v>
      </c>
      <c r="Y5033">
        <v>3320</v>
      </c>
      <c r="Z5033" t="s">
        <v>1289</v>
      </c>
      <c r="AA5033" t="s">
        <v>4785</v>
      </c>
      <c r="AB5033">
        <v>1685</v>
      </c>
      <c r="AC5033" t="s">
        <v>146</v>
      </c>
      <c r="AD5033" t="s">
        <v>4690</v>
      </c>
      <c r="AE5033" t="s">
        <v>107</v>
      </c>
      <c r="AF5033" t="s">
        <v>107</v>
      </c>
      <c r="AJ5033" t="s">
        <v>58</v>
      </c>
      <c r="AK5033" t="s">
        <v>59</v>
      </c>
      <c r="AL5033">
        <v>44873</v>
      </c>
      <c r="AM5033" t="s">
        <v>4878</v>
      </c>
      <c r="AN5033" t="b">
        <v>1</v>
      </c>
      <c r="AO5033" t="b">
        <v>1</v>
      </c>
      <c r="AP5033" t="b">
        <v>1</v>
      </c>
      <c r="AQ5033" t="s">
        <v>60</v>
      </c>
      <c r="AR5033" t="s">
        <v>61</v>
      </c>
      <c r="BB5033" s="7" t="s">
        <v>30075</v>
      </c>
      <c r="BC5033" s="7" t="s">
        <v>6786</v>
      </c>
      <c r="BD5033" s="7" t="s">
        <v>5990</v>
      </c>
      <c r="BE5033" s="7">
        <v>99347</v>
      </c>
      <c r="BF5033" s="7">
        <v>5097517162</v>
      </c>
      <c r="BO5033" t="s">
        <v>30077</v>
      </c>
      <c r="BP5033">
        <v>31008</v>
      </c>
      <c r="BQ5033">
        <v>753</v>
      </c>
      <c r="BR5033">
        <v>600213</v>
      </c>
      <c r="BU5033" t="s">
        <v>30074</v>
      </c>
      <c r="BV5033" t="s">
        <v>4695</v>
      </c>
      <c r="BX5033">
        <v>44986.669814814813</v>
      </c>
    </row>
    <row r="5034" spans="1:76" x14ac:dyDescent="0.25">
      <c r="A5034" t="s">
        <v>30078</v>
      </c>
      <c r="B5034" t="s">
        <v>30079</v>
      </c>
      <c r="C5034" t="s">
        <v>46</v>
      </c>
      <c r="D5034">
        <v>44701</v>
      </c>
      <c r="E5034">
        <v>44699</v>
      </c>
      <c r="H5034" t="s">
        <v>47</v>
      </c>
      <c r="I5034">
        <v>44701</v>
      </c>
      <c r="J5034">
        <v>2022</v>
      </c>
      <c r="K5034" t="s">
        <v>48</v>
      </c>
      <c r="L5034" t="s">
        <v>30080</v>
      </c>
      <c r="M5034" t="s">
        <v>30081</v>
      </c>
      <c r="N5034" t="s">
        <v>30082</v>
      </c>
      <c r="O5034" t="s">
        <v>5959</v>
      </c>
      <c r="P5034" t="s">
        <v>105</v>
      </c>
      <c r="Q5034" t="s">
        <v>52</v>
      </c>
      <c r="R5034">
        <v>99037</v>
      </c>
      <c r="S5034" t="s">
        <v>30083</v>
      </c>
      <c r="T5034" t="s">
        <v>30083</v>
      </c>
      <c r="U5034" t="s">
        <v>30084</v>
      </c>
      <c r="V5034" t="s">
        <v>4807</v>
      </c>
      <c r="W5034">
        <v>23</v>
      </c>
      <c r="X5034" t="s">
        <v>6703</v>
      </c>
      <c r="Y5034">
        <v>4151</v>
      </c>
      <c r="Z5034" t="s">
        <v>105</v>
      </c>
      <c r="AA5034" t="s">
        <v>4785</v>
      </c>
      <c r="AB5034">
        <v>355583</v>
      </c>
      <c r="AC5034" t="s">
        <v>146</v>
      </c>
      <c r="AD5034" t="s">
        <v>4690</v>
      </c>
      <c r="AE5034" t="s">
        <v>107</v>
      </c>
      <c r="AF5034" t="s">
        <v>107</v>
      </c>
      <c r="AI5034" t="s">
        <v>22744</v>
      </c>
      <c r="AJ5034" t="s">
        <v>58</v>
      </c>
      <c r="AK5034" t="s">
        <v>59</v>
      </c>
      <c r="AL5034">
        <v>44873</v>
      </c>
      <c r="AM5034" t="s">
        <v>4692</v>
      </c>
      <c r="AN5034" t="b">
        <v>1</v>
      </c>
      <c r="AO5034" t="b">
        <v>1</v>
      </c>
      <c r="AP5034" t="b">
        <v>1</v>
      </c>
      <c r="AQ5034" t="s">
        <v>60</v>
      </c>
      <c r="AR5034" t="s">
        <v>99</v>
      </c>
      <c r="BB5034" s="7" t="s">
        <v>30082</v>
      </c>
      <c r="BC5034" s="7" t="s">
        <v>5959</v>
      </c>
      <c r="BD5034" s="7" t="s">
        <v>52</v>
      </c>
      <c r="BE5034" s="7">
        <v>99037</v>
      </c>
      <c r="BF5034" s="7">
        <v>5098688545</v>
      </c>
      <c r="BG5034" s="7">
        <v>44279.87</v>
      </c>
      <c r="BH5034" s="7">
        <v>0</v>
      </c>
      <c r="BI5034">
        <v>44279.87</v>
      </c>
      <c r="BJ5034">
        <v>0</v>
      </c>
      <c r="BK5034">
        <v>0</v>
      </c>
      <c r="BL5034">
        <v>0</v>
      </c>
      <c r="BO5034" t="s">
        <v>30085</v>
      </c>
      <c r="BP5034">
        <v>30921</v>
      </c>
      <c r="BQ5034">
        <v>35145</v>
      </c>
      <c r="BR5034">
        <v>634614</v>
      </c>
      <c r="BS5034">
        <v>19203</v>
      </c>
      <c r="BU5034" t="s">
        <v>30086</v>
      </c>
      <c r="BV5034" t="s">
        <v>4695</v>
      </c>
      <c r="BX5034">
        <v>44972.422453703701</v>
      </c>
    </row>
    <row r="5035" spans="1:76" x14ac:dyDescent="0.25">
      <c r="A5035" t="s">
        <v>30087</v>
      </c>
      <c r="B5035" t="s">
        <v>30088</v>
      </c>
      <c r="C5035" t="s">
        <v>46</v>
      </c>
      <c r="D5035">
        <v>44708</v>
      </c>
      <c r="E5035">
        <v>44697</v>
      </c>
      <c r="I5035">
        <v>44708</v>
      </c>
      <c r="J5035">
        <v>2022</v>
      </c>
      <c r="K5035" t="s">
        <v>48</v>
      </c>
      <c r="L5035" t="s">
        <v>30089</v>
      </c>
      <c r="N5035" t="s">
        <v>30090</v>
      </c>
      <c r="O5035" t="s">
        <v>4701</v>
      </c>
      <c r="P5035" t="s">
        <v>105</v>
      </c>
      <c r="Q5035" t="s">
        <v>52</v>
      </c>
      <c r="R5035">
        <v>99224</v>
      </c>
      <c r="S5035" t="s">
        <v>30091</v>
      </c>
      <c r="T5035" t="s">
        <v>30091</v>
      </c>
      <c r="U5035">
        <v>15096245964</v>
      </c>
      <c r="V5035" t="s">
        <v>4807</v>
      </c>
      <c r="W5035">
        <v>23</v>
      </c>
      <c r="X5035" t="s">
        <v>6703</v>
      </c>
      <c r="Y5035">
        <v>4151</v>
      </c>
      <c r="Z5035" t="s">
        <v>105</v>
      </c>
      <c r="AA5035" t="s">
        <v>4785</v>
      </c>
      <c r="AB5035">
        <v>355583</v>
      </c>
      <c r="AC5035" t="s">
        <v>146</v>
      </c>
      <c r="AD5035" t="s">
        <v>4690</v>
      </c>
      <c r="AE5035" t="s">
        <v>107</v>
      </c>
      <c r="AF5035" t="s">
        <v>107</v>
      </c>
      <c r="AI5035" t="s">
        <v>12233</v>
      </c>
      <c r="AJ5035" t="s">
        <v>58</v>
      </c>
      <c r="AK5035" t="s">
        <v>59</v>
      </c>
      <c r="AL5035">
        <v>44873</v>
      </c>
      <c r="AM5035" t="s">
        <v>4878</v>
      </c>
      <c r="AN5035" t="b">
        <v>1</v>
      </c>
      <c r="AO5035" t="b">
        <v>1</v>
      </c>
      <c r="AP5035" t="b">
        <v>0</v>
      </c>
      <c r="AQ5035" t="s">
        <v>177</v>
      </c>
      <c r="BB5035" s="7" t="s">
        <v>30090</v>
      </c>
      <c r="BC5035" s="7" t="s">
        <v>4701</v>
      </c>
      <c r="BD5035" s="7" t="s">
        <v>52</v>
      </c>
      <c r="BE5035" s="7">
        <v>99224</v>
      </c>
      <c r="BF5035" s="7">
        <v>15096245964</v>
      </c>
      <c r="BO5035" t="s">
        <v>30092</v>
      </c>
      <c r="BP5035">
        <v>31040</v>
      </c>
      <c r="BQ5035">
        <v>35138</v>
      </c>
      <c r="BR5035">
        <v>634607</v>
      </c>
      <c r="BU5035" t="s">
        <v>30093</v>
      </c>
      <c r="BV5035" t="s">
        <v>4695</v>
      </c>
      <c r="BX5035">
        <v>44796.638344907406</v>
      </c>
    </row>
    <row r="5036" spans="1:76" x14ac:dyDescent="0.25">
      <c r="A5036" t="s">
        <v>30094</v>
      </c>
      <c r="B5036" t="s">
        <v>20981</v>
      </c>
      <c r="C5036" t="s">
        <v>46</v>
      </c>
      <c r="D5036">
        <v>44712</v>
      </c>
      <c r="E5036">
        <v>44700</v>
      </c>
      <c r="I5036">
        <v>44712</v>
      </c>
      <c r="J5036">
        <v>2022</v>
      </c>
      <c r="K5036" t="s">
        <v>48</v>
      </c>
      <c r="L5036" t="s">
        <v>23795</v>
      </c>
      <c r="N5036" t="s">
        <v>30095</v>
      </c>
      <c r="O5036" t="s">
        <v>6786</v>
      </c>
      <c r="P5036" t="s">
        <v>1289</v>
      </c>
      <c r="Q5036" t="s">
        <v>52</v>
      </c>
      <c r="R5036">
        <v>99347</v>
      </c>
      <c r="S5036" t="s">
        <v>20984</v>
      </c>
      <c r="T5036" t="s">
        <v>20984</v>
      </c>
      <c r="U5036">
        <v>5098436166</v>
      </c>
      <c r="V5036" t="s">
        <v>5331</v>
      </c>
      <c r="W5036">
        <v>26</v>
      </c>
      <c r="X5036" t="s">
        <v>5483</v>
      </c>
      <c r="Y5036">
        <v>3320</v>
      </c>
      <c r="Z5036" t="s">
        <v>1289</v>
      </c>
      <c r="AA5036" t="s">
        <v>4785</v>
      </c>
      <c r="AB5036">
        <v>1685</v>
      </c>
      <c r="AC5036" t="s">
        <v>146</v>
      </c>
      <c r="AD5036" t="s">
        <v>4690</v>
      </c>
      <c r="AE5036" t="s">
        <v>107</v>
      </c>
      <c r="AF5036" t="s">
        <v>107</v>
      </c>
      <c r="AJ5036" t="s">
        <v>58</v>
      </c>
      <c r="AK5036" t="s">
        <v>59</v>
      </c>
      <c r="AL5036">
        <v>44873</v>
      </c>
      <c r="AM5036" t="s">
        <v>4878</v>
      </c>
      <c r="AN5036" t="b">
        <v>1</v>
      </c>
      <c r="AO5036" t="b">
        <v>1</v>
      </c>
      <c r="AP5036" t="b">
        <v>1</v>
      </c>
      <c r="AQ5036" t="s">
        <v>60</v>
      </c>
      <c r="AR5036" t="s">
        <v>61</v>
      </c>
      <c r="BB5036" s="7" t="s">
        <v>30095</v>
      </c>
      <c r="BC5036" s="7" t="s">
        <v>6786</v>
      </c>
      <c r="BD5036" s="7" t="s">
        <v>52</v>
      </c>
      <c r="BE5036" s="7">
        <v>99347</v>
      </c>
      <c r="BF5036" s="7">
        <v>5098436166</v>
      </c>
      <c r="BO5036" t="s">
        <v>30096</v>
      </c>
      <c r="BP5036">
        <v>31088</v>
      </c>
      <c r="BQ5036">
        <v>207</v>
      </c>
      <c r="BR5036">
        <v>620814</v>
      </c>
      <c r="BU5036" t="s">
        <v>23795</v>
      </c>
      <c r="BV5036" t="s">
        <v>4695</v>
      </c>
      <c r="BX5036">
        <v>45033.460300925923</v>
      </c>
    </row>
    <row r="5037" spans="1:76" x14ac:dyDescent="0.25">
      <c r="A5037" t="s">
        <v>30097</v>
      </c>
      <c r="B5037" t="s">
        <v>30098</v>
      </c>
      <c r="C5037" t="s">
        <v>46</v>
      </c>
      <c r="D5037">
        <v>44714</v>
      </c>
      <c r="E5037">
        <v>44700</v>
      </c>
      <c r="I5037">
        <v>44714</v>
      </c>
      <c r="J5037">
        <v>2022</v>
      </c>
      <c r="K5037" t="s">
        <v>48</v>
      </c>
      <c r="L5037" t="s">
        <v>30099</v>
      </c>
      <c r="N5037" t="s">
        <v>30100</v>
      </c>
      <c r="O5037" t="s">
        <v>6063</v>
      </c>
      <c r="P5037" t="s">
        <v>226</v>
      </c>
      <c r="Q5037" t="s">
        <v>5990</v>
      </c>
      <c r="R5037">
        <v>98607</v>
      </c>
      <c r="S5037" t="s">
        <v>30101</v>
      </c>
      <c r="T5037" t="s">
        <v>30101</v>
      </c>
      <c r="U5037">
        <v>3607983346</v>
      </c>
      <c r="V5037" t="s">
        <v>54</v>
      </c>
      <c r="W5037">
        <v>13</v>
      </c>
      <c r="X5037" t="s">
        <v>371</v>
      </c>
      <c r="Y5037">
        <v>4811</v>
      </c>
      <c r="Z5037" t="s">
        <v>226</v>
      </c>
      <c r="AA5037" t="s">
        <v>57</v>
      </c>
      <c r="AB5037">
        <v>106570</v>
      </c>
      <c r="AC5037" t="s">
        <v>146</v>
      </c>
      <c r="AD5037" t="s">
        <v>4690</v>
      </c>
      <c r="AE5037" t="s">
        <v>107</v>
      </c>
      <c r="AF5037" t="s">
        <v>107</v>
      </c>
      <c r="AI5037">
        <v>2</v>
      </c>
      <c r="AJ5037" t="s">
        <v>58</v>
      </c>
      <c r="AK5037" t="s">
        <v>59</v>
      </c>
      <c r="AL5037">
        <v>44873</v>
      </c>
      <c r="AM5037" t="s">
        <v>4878</v>
      </c>
      <c r="AN5037" t="b">
        <v>1</v>
      </c>
      <c r="AO5037" t="b">
        <v>1</v>
      </c>
      <c r="AP5037" t="b">
        <v>0</v>
      </c>
      <c r="AQ5037" t="s">
        <v>177</v>
      </c>
      <c r="BB5037" s="7" t="s">
        <v>30100</v>
      </c>
      <c r="BC5037" s="7" t="s">
        <v>6063</v>
      </c>
      <c r="BD5037" s="7" t="s">
        <v>5990</v>
      </c>
      <c r="BE5037" s="7">
        <v>98607</v>
      </c>
      <c r="BF5037" s="7">
        <v>3607983346</v>
      </c>
      <c r="BO5037" t="s">
        <v>30102</v>
      </c>
      <c r="BP5037">
        <v>31103</v>
      </c>
      <c r="BQ5037">
        <v>31913</v>
      </c>
      <c r="BR5037">
        <v>614493</v>
      </c>
      <c r="BT5037">
        <v>17</v>
      </c>
      <c r="BU5037" t="s">
        <v>30099</v>
      </c>
      <c r="BV5037" t="s">
        <v>4695</v>
      </c>
      <c r="BX5037">
        <v>44796.63857638889</v>
      </c>
    </row>
    <row r="5038" spans="1:76" x14ac:dyDescent="0.25">
      <c r="A5038" t="s">
        <v>30103</v>
      </c>
      <c r="B5038" t="s">
        <v>30104</v>
      </c>
      <c r="C5038" t="s">
        <v>46</v>
      </c>
      <c r="D5038">
        <v>44714</v>
      </c>
      <c r="E5038">
        <v>44701</v>
      </c>
      <c r="H5038" t="s">
        <v>47</v>
      </c>
      <c r="I5038">
        <v>44714</v>
      </c>
      <c r="J5038">
        <v>2022</v>
      </c>
      <c r="K5038" t="s">
        <v>48</v>
      </c>
      <c r="L5038" t="s">
        <v>30105</v>
      </c>
      <c r="M5038" t="s">
        <v>30106</v>
      </c>
      <c r="N5038" t="s">
        <v>30107</v>
      </c>
      <c r="O5038" t="s">
        <v>20152</v>
      </c>
      <c r="P5038" t="s">
        <v>394</v>
      </c>
      <c r="Q5038" t="s">
        <v>52</v>
      </c>
      <c r="R5038">
        <v>98284</v>
      </c>
      <c r="S5038" t="s">
        <v>30108</v>
      </c>
      <c r="T5038" t="s">
        <v>30109</v>
      </c>
      <c r="U5038" t="s">
        <v>30110</v>
      </c>
      <c r="V5038" t="s">
        <v>4807</v>
      </c>
      <c r="W5038">
        <v>23</v>
      </c>
      <c r="X5038" t="s">
        <v>5461</v>
      </c>
      <c r="Y5038">
        <v>4064</v>
      </c>
      <c r="Z5038" t="s">
        <v>394</v>
      </c>
      <c r="AA5038" t="s">
        <v>4785</v>
      </c>
      <c r="AB5038">
        <v>85132</v>
      </c>
      <c r="AC5038" t="s">
        <v>146</v>
      </c>
      <c r="AD5038" t="s">
        <v>4690</v>
      </c>
      <c r="AE5038" t="s">
        <v>107</v>
      </c>
      <c r="AF5038" t="s">
        <v>107</v>
      </c>
      <c r="AI5038">
        <v>3</v>
      </c>
      <c r="AJ5038" t="s">
        <v>58</v>
      </c>
      <c r="AK5038" t="s">
        <v>59</v>
      </c>
      <c r="AL5038">
        <v>44873</v>
      </c>
      <c r="AM5038" t="s">
        <v>4692</v>
      </c>
      <c r="AN5038" t="b">
        <v>1</v>
      </c>
      <c r="AO5038" t="b">
        <v>1</v>
      </c>
      <c r="AP5038" t="b">
        <v>1</v>
      </c>
      <c r="AQ5038" t="s">
        <v>60</v>
      </c>
      <c r="AR5038" t="s">
        <v>99</v>
      </c>
      <c r="BB5038" s="7" t="s">
        <v>20495</v>
      </c>
      <c r="BC5038" s="7" t="s">
        <v>4723</v>
      </c>
      <c r="BD5038" s="7" t="s">
        <v>52</v>
      </c>
      <c r="BE5038" s="7">
        <v>98225</v>
      </c>
      <c r="BF5038" s="7" t="s">
        <v>20496</v>
      </c>
      <c r="BG5038" s="7">
        <v>34722.230000000003</v>
      </c>
      <c r="BH5038" s="7">
        <v>116</v>
      </c>
      <c r="BI5038">
        <v>32855.870000000003</v>
      </c>
      <c r="BJ5038">
        <v>88.07</v>
      </c>
      <c r="BK5038">
        <v>0</v>
      </c>
      <c r="BL5038">
        <v>0</v>
      </c>
      <c r="BO5038" t="s">
        <v>30111</v>
      </c>
      <c r="BP5038">
        <v>31106</v>
      </c>
      <c r="BQ5038">
        <v>35191</v>
      </c>
      <c r="BR5038">
        <v>664867</v>
      </c>
      <c r="BS5038">
        <v>19207</v>
      </c>
      <c r="BU5038" t="s">
        <v>30112</v>
      </c>
      <c r="BV5038" t="s">
        <v>4695</v>
      </c>
      <c r="BX5038">
        <v>44935.478310185186</v>
      </c>
    </row>
    <row r="5039" spans="1:76" x14ac:dyDescent="0.25">
      <c r="A5039" t="s">
        <v>30113</v>
      </c>
      <c r="B5039" t="s">
        <v>30114</v>
      </c>
      <c r="C5039" t="s">
        <v>46</v>
      </c>
      <c r="D5039">
        <v>44715</v>
      </c>
      <c r="E5039">
        <v>44701</v>
      </c>
      <c r="H5039" t="s">
        <v>47</v>
      </c>
      <c r="I5039">
        <v>44715</v>
      </c>
      <c r="J5039">
        <v>2022</v>
      </c>
      <c r="K5039" t="s">
        <v>48</v>
      </c>
      <c r="L5039" t="s">
        <v>30115</v>
      </c>
      <c r="N5039" t="s">
        <v>30116</v>
      </c>
      <c r="O5039" t="s">
        <v>30117</v>
      </c>
      <c r="P5039" t="s">
        <v>505</v>
      </c>
      <c r="Q5039" t="s">
        <v>52</v>
      </c>
      <c r="R5039">
        <v>98617</v>
      </c>
      <c r="S5039" t="s">
        <v>30118</v>
      </c>
      <c r="T5039" t="s">
        <v>30119</v>
      </c>
      <c r="U5039">
        <v>5092810535</v>
      </c>
      <c r="V5039" t="s">
        <v>4807</v>
      </c>
      <c r="W5039">
        <v>23</v>
      </c>
      <c r="X5039" t="s">
        <v>6135</v>
      </c>
      <c r="Y5039">
        <v>3579</v>
      </c>
      <c r="Z5039" t="s">
        <v>505</v>
      </c>
      <c r="AA5039" t="s">
        <v>4785</v>
      </c>
      <c r="AB5039">
        <v>15952</v>
      </c>
      <c r="AC5039" t="s">
        <v>146</v>
      </c>
      <c r="AD5039" t="s">
        <v>4690</v>
      </c>
      <c r="AE5039" t="s">
        <v>107</v>
      </c>
      <c r="AF5039" t="s">
        <v>107</v>
      </c>
      <c r="AI5039">
        <v>2</v>
      </c>
      <c r="AJ5039" t="s">
        <v>58</v>
      </c>
      <c r="AK5039" t="s">
        <v>59</v>
      </c>
      <c r="AL5039">
        <v>44873</v>
      </c>
      <c r="AM5039" t="s">
        <v>4692</v>
      </c>
      <c r="AN5039" t="b">
        <v>1</v>
      </c>
      <c r="AO5039" t="b">
        <v>1</v>
      </c>
      <c r="AP5039" t="b">
        <v>0</v>
      </c>
      <c r="AQ5039" t="s">
        <v>177</v>
      </c>
      <c r="BB5039" s="7" t="s">
        <v>30116</v>
      </c>
      <c r="BC5039" s="7" t="s">
        <v>30117</v>
      </c>
      <c r="BD5039" s="7" t="s">
        <v>52</v>
      </c>
      <c r="BE5039" s="7">
        <v>98617</v>
      </c>
      <c r="BF5039" s="7">
        <v>5092810535</v>
      </c>
      <c r="BG5039" s="7">
        <v>9350</v>
      </c>
      <c r="BH5039" s="7">
        <v>0</v>
      </c>
      <c r="BI5039">
        <v>5570.4</v>
      </c>
      <c r="BJ5039">
        <v>0</v>
      </c>
      <c r="BK5039">
        <v>0</v>
      </c>
      <c r="BL5039">
        <v>0</v>
      </c>
      <c r="BO5039" t="s">
        <v>30120</v>
      </c>
      <c r="BP5039">
        <v>31129</v>
      </c>
      <c r="BQ5039">
        <v>35202</v>
      </c>
      <c r="BR5039">
        <v>664878</v>
      </c>
      <c r="BS5039">
        <v>19222</v>
      </c>
      <c r="BU5039" t="s">
        <v>30121</v>
      </c>
      <c r="BV5039" t="s">
        <v>4695</v>
      </c>
      <c r="BX5039">
        <v>44796.660752314812</v>
      </c>
    </row>
    <row r="5040" spans="1:76" x14ac:dyDescent="0.25">
      <c r="A5040" t="s">
        <v>30122</v>
      </c>
      <c r="B5040" t="s">
        <v>30123</v>
      </c>
      <c r="C5040" t="s">
        <v>46</v>
      </c>
      <c r="D5040">
        <v>44685</v>
      </c>
      <c r="E5040">
        <v>44699</v>
      </c>
      <c r="H5040" t="s">
        <v>47</v>
      </c>
      <c r="I5040">
        <v>44685</v>
      </c>
      <c r="J5040">
        <v>2022</v>
      </c>
      <c r="K5040" t="s">
        <v>48</v>
      </c>
      <c r="L5040" t="s">
        <v>30124</v>
      </c>
      <c r="N5040" t="s">
        <v>30125</v>
      </c>
      <c r="O5040" t="s">
        <v>20852</v>
      </c>
      <c r="P5040" t="s">
        <v>51</v>
      </c>
      <c r="Q5040" t="s">
        <v>52</v>
      </c>
      <c r="R5040">
        <v>99114</v>
      </c>
      <c r="S5040" t="s">
        <v>30126</v>
      </c>
      <c r="T5040" t="s">
        <v>30126</v>
      </c>
      <c r="U5040">
        <v>5093938389</v>
      </c>
      <c r="V5040" t="s">
        <v>5331</v>
      </c>
      <c r="W5040">
        <v>26</v>
      </c>
      <c r="X5040" t="s">
        <v>7121</v>
      </c>
      <c r="Y5040">
        <v>4186</v>
      </c>
      <c r="Z5040" t="s">
        <v>51</v>
      </c>
      <c r="AA5040" t="s">
        <v>4785</v>
      </c>
      <c r="AB5040">
        <v>34000</v>
      </c>
      <c r="AC5040" t="s">
        <v>146</v>
      </c>
      <c r="AD5040" t="s">
        <v>4690</v>
      </c>
      <c r="AE5040" t="s">
        <v>107</v>
      </c>
      <c r="AF5040" t="s">
        <v>107</v>
      </c>
      <c r="AJ5040" t="s">
        <v>58</v>
      </c>
      <c r="AK5040" t="s">
        <v>59</v>
      </c>
      <c r="AL5040">
        <v>44873</v>
      </c>
      <c r="AM5040" t="s">
        <v>4692</v>
      </c>
      <c r="AN5040" t="b">
        <v>1</v>
      </c>
      <c r="AO5040" t="b">
        <v>1</v>
      </c>
      <c r="AP5040" t="b">
        <v>0</v>
      </c>
      <c r="AQ5040" t="s">
        <v>177</v>
      </c>
      <c r="BB5040" s="7" t="s">
        <v>30127</v>
      </c>
      <c r="BC5040" s="7" t="s">
        <v>20852</v>
      </c>
      <c r="BD5040" s="7" t="s">
        <v>52</v>
      </c>
      <c r="BE5040" s="7">
        <v>99114</v>
      </c>
      <c r="BF5040" s="7">
        <v>5093938389</v>
      </c>
      <c r="BG5040" s="7">
        <v>3978.18</v>
      </c>
      <c r="BH5040" s="7">
        <v>0</v>
      </c>
      <c r="BI5040">
        <v>3870.43</v>
      </c>
      <c r="BJ5040">
        <v>0</v>
      </c>
      <c r="BK5040">
        <v>0</v>
      </c>
      <c r="BL5040">
        <v>0</v>
      </c>
      <c r="BO5040" t="s">
        <v>30128</v>
      </c>
      <c r="BP5040">
        <v>30772</v>
      </c>
      <c r="BQ5040">
        <v>32718</v>
      </c>
      <c r="BR5040">
        <v>567940</v>
      </c>
      <c r="BS5040">
        <v>19224</v>
      </c>
      <c r="BU5040" t="s">
        <v>30129</v>
      </c>
      <c r="BV5040" t="s">
        <v>4695</v>
      </c>
      <c r="BX5040">
        <v>44915.901064814818</v>
      </c>
    </row>
    <row r="5041" spans="1:76" x14ac:dyDescent="0.25">
      <c r="A5041" t="s">
        <v>30130</v>
      </c>
      <c r="B5041" t="s">
        <v>30131</v>
      </c>
      <c r="C5041" t="s">
        <v>46</v>
      </c>
      <c r="D5041">
        <v>44724</v>
      </c>
      <c r="E5041">
        <v>44697</v>
      </c>
      <c r="I5041">
        <v>44724</v>
      </c>
      <c r="J5041">
        <v>2022</v>
      </c>
      <c r="K5041" t="s">
        <v>48</v>
      </c>
      <c r="L5041" t="s">
        <v>30132</v>
      </c>
      <c r="N5041" t="s">
        <v>30133</v>
      </c>
      <c r="O5041" t="s">
        <v>20432</v>
      </c>
      <c r="P5041" t="s">
        <v>459</v>
      </c>
      <c r="Q5041" t="s">
        <v>5990</v>
      </c>
      <c r="R5041">
        <v>99328</v>
      </c>
      <c r="S5041" t="s">
        <v>30134</v>
      </c>
      <c r="T5041" t="s">
        <v>30135</v>
      </c>
      <c r="U5041">
        <v>5093824321</v>
      </c>
      <c r="V5041" t="s">
        <v>5424</v>
      </c>
      <c r="W5041">
        <v>22</v>
      </c>
      <c r="X5041" t="s">
        <v>17282</v>
      </c>
      <c r="Y5041">
        <v>3176</v>
      </c>
      <c r="Z5041" t="s">
        <v>459</v>
      </c>
      <c r="AA5041" t="s">
        <v>4785</v>
      </c>
      <c r="AB5041">
        <v>2817</v>
      </c>
      <c r="AC5041" t="s">
        <v>146</v>
      </c>
      <c r="AD5041" t="s">
        <v>4690</v>
      </c>
      <c r="AE5041" t="s">
        <v>107</v>
      </c>
      <c r="AF5041" t="s">
        <v>107</v>
      </c>
      <c r="AJ5041" t="s">
        <v>58</v>
      </c>
      <c r="AK5041" t="s">
        <v>59</v>
      </c>
      <c r="AL5041">
        <v>44873</v>
      </c>
      <c r="AM5041" t="s">
        <v>4878</v>
      </c>
      <c r="AN5041" t="b">
        <v>1</v>
      </c>
      <c r="AO5041" t="b">
        <v>1</v>
      </c>
      <c r="AP5041" t="b">
        <v>1</v>
      </c>
      <c r="AQ5041" t="s">
        <v>60</v>
      </c>
      <c r="AR5041" t="s">
        <v>61</v>
      </c>
      <c r="BB5041" s="7" t="s">
        <v>30133</v>
      </c>
      <c r="BC5041" s="7" t="s">
        <v>20432</v>
      </c>
      <c r="BD5041" s="7" t="s">
        <v>5990</v>
      </c>
      <c r="BE5041" s="7">
        <v>99328</v>
      </c>
      <c r="BF5041" s="7">
        <v>5093824321</v>
      </c>
      <c r="BO5041" t="s">
        <v>30136</v>
      </c>
      <c r="BP5041">
        <v>31191</v>
      </c>
      <c r="BQ5041">
        <v>32407</v>
      </c>
      <c r="BR5041">
        <v>633560</v>
      </c>
      <c r="BU5041" t="s">
        <v>30137</v>
      </c>
      <c r="BV5041" t="s">
        <v>4695</v>
      </c>
      <c r="BX5041">
        <v>45007.441365740742</v>
      </c>
    </row>
    <row r="5042" spans="1:76" x14ac:dyDescent="0.25">
      <c r="A5042" t="s">
        <v>30138</v>
      </c>
      <c r="B5042" t="s">
        <v>27838</v>
      </c>
      <c r="C5042" t="s">
        <v>46</v>
      </c>
      <c r="D5042">
        <v>44694</v>
      </c>
      <c r="E5042">
        <v>44697</v>
      </c>
      <c r="H5042" t="s">
        <v>47</v>
      </c>
      <c r="I5042">
        <v>44694</v>
      </c>
      <c r="J5042">
        <v>2022</v>
      </c>
      <c r="K5042" t="s">
        <v>48</v>
      </c>
      <c r="L5042" t="s">
        <v>27839</v>
      </c>
      <c r="N5042" t="s">
        <v>30139</v>
      </c>
      <c r="O5042" t="s">
        <v>30140</v>
      </c>
      <c r="P5042" t="s">
        <v>291</v>
      </c>
      <c r="Q5042" t="s">
        <v>52</v>
      </c>
      <c r="R5042">
        <v>99357</v>
      </c>
      <c r="S5042" t="s">
        <v>28618</v>
      </c>
      <c r="T5042" t="s">
        <v>28618</v>
      </c>
      <c r="U5042" t="s">
        <v>30141</v>
      </c>
      <c r="V5042" t="s">
        <v>4807</v>
      </c>
      <c r="W5042">
        <v>23</v>
      </c>
      <c r="X5042" t="s">
        <v>7459</v>
      </c>
      <c r="Y5042">
        <v>3340</v>
      </c>
      <c r="Z5042" t="s">
        <v>291</v>
      </c>
      <c r="AA5042" t="s">
        <v>4785</v>
      </c>
      <c r="AB5042">
        <v>47485</v>
      </c>
      <c r="AC5042" t="s">
        <v>146</v>
      </c>
      <c r="AD5042" t="s">
        <v>4690</v>
      </c>
      <c r="AE5042" t="s">
        <v>107</v>
      </c>
      <c r="AF5042" t="s">
        <v>107</v>
      </c>
      <c r="AI5042">
        <v>3</v>
      </c>
      <c r="AJ5042" t="s">
        <v>58</v>
      </c>
      <c r="AK5042" t="s">
        <v>59</v>
      </c>
      <c r="AL5042">
        <v>44873</v>
      </c>
      <c r="AM5042" t="s">
        <v>4878</v>
      </c>
      <c r="AN5042" t="b">
        <v>1</v>
      </c>
      <c r="AO5042" t="b">
        <v>1</v>
      </c>
      <c r="AP5042" t="b">
        <v>1</v>
      </c>
      <c r="AQ5042" t="s">
        <v>60</v>
      </c>
      <c r="AR5042" t="s">
        <v>61</v>
      </c>
      <c r="BB5042" s="7" t="s">
        <v>30139</v>
      </c>
      <c r="BC5042" s="7" t="s">
        <v>30140</v>
      </c>
      <c r="BD5042" s="7" t="s">
        <v>52</v>
      </c>
      <c r="BE5042" s="7">
        <v>99357</v>
      </c>
      <c r="BF5042" s="7" t="s">
        <v>30141</v>
      </c>
      <c r="BG5042" s="7">
        <v>6608.27</v>
      </c>
      <c r="BH5042" s="7">
        <v>0</v>
      </c>
      <c r="BI5042">
        <v>6350.93</v>
      </c>
      <c r="BJ5042">
        <v>0</v>
      </c>
      <c r="BK5042">
        <v>0</v>
      </c>
      <c r="BL5042">
        <v>0</v>
      </c>
      <c r="BM5042">
        <v>1966.65</v>
      </c>
      <c r="BN5042">
        <v>0</v>
      </c>
      <c r="BO5042" t="s">
        <v>30142</v>
      </c>
      <c r="BP5042">
        <v>30822</v>
      </c>
      <c r="BQ5042">
        <v>297</v>
      </c>
      <c r="BR5042">
        <v>567966</v>
      </c>
      <c r="BS5042">
        <v>19333</v>
      </c>
      <c r="BU5042" t="s">
        <v>27839</v>
      </c>
      <c r="BV5042" t="s">
        <v>4695</v>
      </c>
      <c r="BX5042">
        <v>45022.663518518515</v>
      </c>
    </row>
    <row r="5043" spans="1:76" x14ac:dyDescent="0.25">
      <c r="A5043" t="s">
        <v>30143</v>
      </c>
      <c r="B5043" t="s">
        <v>1286</v>
      </c>
      <c r="C5043" t="s">
        <v>46</v>
      </c>
      <c r="D5043">
        <v>44323</v>
      </c>
      <c r="E5043">
        <v>44697</v>
      </c>
      <c r="H5043" t="s">
        <v>47</v>
      </c>
      <c r="I5043">
        <v>44323</v>
      </c>
      <c r="J5043">
        <v>2022</v>
      </c>
      <c r="K5043" t="s">
        <v>48</v>
      </c>
      <c r="L5043" t="s">
        <v>30144</v>
      </c>
      <c r="M5043" t="s">
        <v>30145</v>
      </c>
      <c r="N5043" t="s">
        <v>20854</v>
      </c>
      <c r="O5043" t="s">
        <v>20852</v>
      </c>
      <c r="P5043" t="s">
        <v>322</v>
      </c>
      <c r="Q5043" t="s">
        <v>52</v>
      </c>
      <c r="R5043">
        <v>99114</v>
      </c>
      <c r="S5043" t="s">
        <v>30146</v>
      </c>
      <c r="T5043" t="s">
        <v>30147</v>
      </c>
      <c r="U5043" t="s">
        <v>30148</v>
      </c>
      <c r="V5043" t="s">
        <v>54</v>
      </c>
      <c r="W5043">
        <v>13</v>
      </c>
      <c r="X5043" t="s">
        <v>324</v>
      </c>
      <c r="Y5043">
        <v>4795</v>
      </c>
      <c r="Z5043" t="s">
        <v>322</v>
      </c>
      <c r="AA5043" t="s">
        <v>57</v>
      </c>
      <c r="AB5043">
        <v>97961</v>
      </c>
      <c r="AC5043" t="s">
        <v>146</v>
      </c>
      <c r="AD5043" t="s">
        <v>4690</v>
      </c>
      <c r="AE5043" t="s">
        <v>107</v>
      </c>
      <c r="AF5043" t="s">
        <v>107</v>
      </c>
      <c r="AI5043">
        <v>1</v>
      </c>
      <c r="AJ5043" t="s">
        <v>58</v>
      </c>
      <c r="AK5043" t="s">
        <v>59</v>
      </c>
      <c r="AL5043">
        <v>44873</v>
      </c>
      <c r="AM5043" t="s">
        <v>4692</v>
      </c>
      <c r="AN5043" t="b">
        <v>1</v>
      </c>
      <c r="AO5043" t="b">
        <v>1</v>
      </c>
      <c r="AP5043" t="b">
        <v>1</v>
      </c>
      <c r="AQ5043" t="s">
        <v>60</v>
      </c>
      <c r="AR5043" t="s">
        <v>61</v>
      </c>
      <c r="BB5043" s="7" t="s">
        <v>20854</v>
      </c>
      <c r="BC5043" s="7" t="s">
        <v>20852</v>
      </c>
      <c r="BD5043" s="7" t="s">
        <v>52</v>
      </c>
      <c r="BE5043" s="7">
        <v>99114</v>
      </c>
      <c r="BF5043" s="7" t="s">
        <v>30149</v>
      </c>
      <c r="BG5043" s="7">
        <v>114762.34</v>
      </c>
      <c r="BH5043" s="7">
        <v>0</v>
      </c>
      <c r="BI5043">
        <v>114762.34</v>
      </c>
      <c r="BJ5043">
        <v>0</v>
      </c>
      <c r="BK5043">
        <v>0</v>
      </c>
      <c r="BL5043">
        <v>0</v>
      </c>
      <c r="BO5043" t="s">
        <v>30150</v>
      </c>
      <c r="BP5043">
        <v>27262</v>
      </c>
      <c r="BQ5043">
        <v>25635</v>
      </c>
      <c r="BR5043">
        <v>93681</v>
      </c>
      <c r="BS5043">
        <v>17668</v>
      </c>
      <c r="BT5043">
        <v>9</v>
      </c>
      <c r="BU5043" t="s">
        <v>20856</v>
      </c>
      <c r="BV5043" t="s">
        <v>4695</v>
      </c>
      <c r="BX5043">
        <v>45033.418229166666</v>
      </c>
    </row>
    <row r="5044" spans="1:76" x14ac:dyDescent="0.25">
      <c r="A5044" t="s">
        <v>30151</v>
      </c>
      <c r="B5044" t="s">
        <v>30152</v>
      </c>
      <c r="C5044" t="s">
        <v>46</v>
      </c>
      <c r="D5044">
        <v>44679</v>
      </c>
      <c r="E5044">
        <v>44697</v>
      </c>
      <c r="H5044" t="s">
        <v>47</v>
      </c>
      <c r="I5044">
        <v>44679</v>
      </c>
      <c r="J5044">
        <v>2022</v>
      </c>
      <c r="K5044" t="s">
        <v>48</v>
      </c>
      <c r="L5044" t="s">
        <v>30153</v>
      </c>
      <c r="N5044" t="s">
        <v>30154</v>
      </c>
      <c r="O5044" t="s">
        <v>6648</v>
      </c>
      <c r="P5044" t="s">
        <v>199</v>
      </c>
      <c r="Q5044" t="s">
        <v>52</v>
      </c>
      <c r="R5044">
        <v>98020</v>
      </c>
      <c r="S5044" t="s">
        <v>30155</v>
      </c>
      <c r="T5044" t="s">
        <v>30156</v>
      </c>
      <c r="U5044">
        <v>2064509289</v>
      </c>
      <c r="V5044" t="s">
        <v>54</v>
      </c>
      <c r="W5044">
        <v>13</v>
      </c>
      <c r="X5044" t="s">
        <v>341</v>
      </c>
      <c r="Y5044">
        <v>4819</v>
      </c>
      <c r="Z5044" t="s">
        <v>199</v>
      </c>
      <c r="AA5044" t="s">
        <v>57</v>
      </c>
      <c r="AB5044">
        <v>92142</v>
      </c>
      <c r="AC5044" t="s">
        <v>146</v>
      </c>
      <c r="AD5044" t="s">
        <v>4690</v>
      </c>
      <c r="AE5044" t="s">
        <v>107</v>
      </c>
      <c r="AF5044" t="s">
        <v>107</v>
      </c>
      <c r="AI5044">
        <v>2</v>
      </c>
      <c r="AJ5044" t="s">
        <v>58</v>
      </c>
      <c r="AK5044" t="s">
        <v>59</v>
      </c>
      <c r="AL5044">
        <v>44873</v>
      </c>
      <c r="AM5044" t="s">
        <v>4692</v>
      </c>
      <c r="AN5044" t="b">
        <v>1</v>
      </c>
      <c r="AO5044" t="b">
        <v>1</v>
      </c>
      <c r="AP5044" t="b">
        <v>0</v>
      </c>
      <c r="AQ5044" t="s">
        <v>177</v>
      </c>
      <c r="BB5044" s="7" t="s">
        <v>30154</v>
      </c>
      <c r="BC5044" s="7" t="s">
        <v>6648</v>
      </c>
      <c r="BD5044" s="7" t="s">
        <v>52</v>
      </c>
      <c r="BE5044" s="7">
        <v>98020</v>
      </c>
      <c r="BF5044" s="7">
        <v>5095515476</v>
      </c>
      <c r="BG5044" s="7">
        <v>855</v>
      </c>
      <c r="BH5044" s="7">
        <v>0</v>
      </c>
      <c r="BI5044">
        <v>854.29</v>
      </c>
      <c r="BJ5044">
        <v>0</v>
      </c>
      <c r="BK5044">
        <v>0</v>
      </c>
      <c r="BL5044">
        <v>0</v>
      </c>
      <c r="BO5044" t="s">
        <v>30157</v>
      </c>
      <c r="BP5044">
        <v>30738</v>
      </c>
      <c r="BQ5044">
        <v>32703</v>
      </c>
      <c r="BR5044">
        <v>567915</v>
      </c>
      <c r="BS5044">
        <v>19284</v>
      </c>
      <c r="BT5044">
        <v>21</v>
      </c>
      <c r="BU5044" t="s">
        <v>30158</v>
      </c>
      <c r="BV5044" t="s">
        <v>4695</v>
      </c>
      <c r="BX5044">
        <v>44796.642314814817</v>
      </c>
    </row>
    <row r="5045" spans="1:76" x14ac:dyDescent="0.25">
      <c r="A5045" t="s">
        <v>30159</v>
      </c>
      <c r="B5045" t="s">
        <v>30160</v>
      </c>
      <c r="C5045" t="s">
        <v>46</v>
      </c>
      <c r="D5045">
        <v>44546</v>
      </c>
      <c r="E5045">
        <v>44697</v>
      </c>
      <c r="H5045" t="s">
        <v>47</v>
      </c>
      <c r="I5045">
        <v>44546</v>
      </c>
      <c r="J5045">
        <v>2022</v>
      </c>
      <c r="K5045" t="s">
        <v>48</v>
      </c>
      <c r="L5045" t="s">
        <v>20500</v>
      </c>
      <c r="N5045" t="s">
        <v>20501</v>
      </c>
      <c r="O5045" t="s">
        <v>14874</v>
      </c>
      <c r="P5045" t="s">
        <v>96</v>
      </c>
      <c r="Q5045" t="s">
        <v>52</v>
      </c>
      <c r="R5045">
        <v>99336</v>
      </c>
      <c r="S5045" t="s">
        <v>20502</v>
      </c>
      <c r="T5045" t="s">
        <v>20502</v>
      </c>
      <c r="U5045" t="s">
        <v>30161</v>
      </c>
      <c r="V5045" t="s">
        <v>90</v>
      </c>
      <c r="W5045">
        <v>12</v>
      </c>
      <c r="X5045" t="s">
        <v>831</v>
      </c>
      <c r="Y5045">
        <v>4737</v>
      </c>
      <c r="Z5045" t="s">
        <v>96</v>
      </c>
      <c r="AA5045" t="s">
        <v>57</v>
      </c>
      <c r="AB5045">
        <v>95572</v>
      </c>
      <c r="AC5045" t="s">
        <v>146</v>
      </c>
      <c r="AD5045" t="s">
        <v>4690</v>
      </c>
      <c r="AE5045" t="s">
        <v>107</v>
      </c>
      <c r="AF5045" t="s">
        <v>107</v>
      </c>
      <c r="AJ5045" t="s">
        <v>58</v>
      </c>
      <c r="AK5045" t="s">
        <v>59</v>
      </c>
      <c r="AL5045">
        <v>44873</v>
      </c>
      <c r="AM5045" t="s">
        <v>4692</v>
      </c>
      <c r="AN5045" t="b">
        <v>1</v>
      </c>
      <c r="AO5045" t="b">
        <v>1</v>
      </c>
      <c r="AP5045" t="b">
        <v>1</v>
      </c>
      <c r="AQ5045" t="s">
        <v>60</v>
      </c>
      <c r="AR5045" t="s">
        <v>61</v>
      </c>
      <c r="BB5045" s="7" t="s">
        <v>20290</v>
      </c>
      <c r="BC5045" s="7" t="s">
        <v>4916</v>
      </c>
      <c r="BD5045" s="7" t="s">
        <v>52</v>
      </c>
      <c r="BE5045" s="7">
        <v>98401</v>
      </c>
      <c r="BF5045" s="7" t="s">
        <v>20291</v>
      </c>
      <c r="BG5045" s="7">
        <v>162049.24</v>
      </c>
      <c r="BH5045" s="7">
        <v>0</v>
      </c>
      <c r="BI5045">
        <v>160149.28</v>
      </c>
      <c r="BJ5045">
        <v>0</v>
      </c>
      <c r="BK5045">
        <v>0</v>
      </c>
      <c r="BL5045">
        <v>0</v>
      </c>
      <c r="BO5045" t="s">
        <v>30162</v>
      </c>
      <c r="BP5045">
        <v>29957</v>
      </c>
      <c r="BQ5045">
        <v>365</v>
      </c>
      <c r="BR5045">
        <v>567372</v>
      </c>
      <c r="BS5045">
        <v>18368</v>
      </c>
      <c r="BT5045">
        <v>8</v>
      </c>
      <c r="BU5045" t="s">
        <v>20293</v>
      </c>
      <c r="BV5045" t="s">
        <v>4695</v>
      </c>
      <c r="BX5045">
        <v>45026.585949074077</v>
      </c>
    </row>
    <row r="5046" spans="1:76" x14ac:dyDescent="0.25">
      <c r="A5046" t="s">
        <v>30163</v>
      </c>
      <c r="B5046" t="s">
        <v>30164</v>
      </c>
      <c r="C5046" t="s">
        <v>46</v>
      </c>
      <c r="D5046">
        <v>44764</v>
      </c>
      <c r="E5046">
        <v>44756</v>
      </c>
      <c r="H5046" t="s">
        <v>47</v>
      </c>
      <c r="I5046">
        <v>44764</v>
      </c>
      <c r="J5046">
        <v>2022</v>
      </c>
      <c r="K5046" t="s">
        <v>48</v>
      </c>
      <c r="L5046" t="s">
        <v>30165</v>
      </c>
      <c r="N5046" t="s">
        <v>30166</v>
      </c>
      <c r="O5046" t="s">
        <v>6916</v>
      </c>
      <c r="P5046" t="s">
        <v>68</v>
      </c>
      <c r="Q5046" t="s">
        <v>52</v>
      </c>
      <c r="R5046" t="s">
        <v>30167</v>
      </c>
      <c r="S5046" t="s">
        <v>30168</v>
      </c>
      <c r="T5046" t="s">
        <v>30169</v>
      </c>
      <c r="U5046" t="s">
        <v>30170</v>
      </c>
      <c r="V5046" t="s">
        <v>90</v>
      </c>
      <c r="W5046">
        <v>12</v>
      </c>
      <c r="X5046" t="s">
        <v>501</v>
      </c>
      <c r="Y5046">
        <v>4762</v>
      </c>
      <c r="Z5046" t="s">
        <v>68</v>
      </c>
      <c r="AA5046" t="s">
        <v>57</v>
      </c>
      <c r="AB5046">
        <v>83733</v>
      </c>
      <c r="AC5046" t="s">
        <v>146</v>
      </c>
      <c r="AD5046" t="s">
        <v>4690</v>
      </c>
      <c r="AE5046" t="s">
        <v>107</v>
      </c>
      <c r="AF5046" t="s">
        <v>107</v>
      </c>
      <c r="AJ5046" t="s">
        <v>58</v>
      </c>
      <c r="AK5046" t="s">
        <v>59</v>
      </c>
      <c r="AL5046">
        <v>44873</v>
      </c>
      <c r="AM5046" t="s">
        <v>4692</v>
      </c>
      <c r="AN5046" t="b">
        <v>1</v>
      </c>
      <c r="AO5046" t="b">
        <v>1</v>
      </c>
      <c r="AP5046" t="b">
        <v>1</v>
      </c>
      <c r="AQ5046" t="s">
        <v>60</v>
      </c>
      <c r="AR5046" t="s">
        <v>99</v>
      </c>
      <c r="BB5046" s="7" t="s">
        <v>30166</v>
      </c>
      <c r="BC5046" s="7" t="s">
        <v>6916</v>
      </c>
      <c r="BD5046" s="7" t="s">
        <v>52</v>
      </c>
      <c r="BE5046" s="7" t="s">
        <v>30167</v>
      </c>
      <c r="BF5046" s="7" t="s">
        <v>30171</v>
      </c>
      <c r="BG5046" s="7">
        <v>7779.95</v>
      </c>
      <c r="BH5046" s="7">
        <v>0</v>
      </c>
      <c r="BI5046">
        <v>4993.57</v>
      </c>
      <c r="BJ5046">
        <v>1919.95</v>
      </c>
      <c r="BK5046">
        <v>0</v>
      </c>
      <c r="BL5046">
        <v>135</v>
      </c>
      <c r="BO5046" t="s">
        <v>30172</v>
      </c>
      <c r="BP5046">
        <v>31268</v>
      </c>
      <c r="BQ5046">
        <v>29840</v>
      </c>
      <c r="BR5046">
        <v>687454</v>
      </c>
      <c r="BS5046">
        <v>19355</v>
      </c>
      <c r="BT5046">
        <v>33</v>
      </c>
      <c r="BU5046" t="s">
        <v>30173</v>
      </c>
      <c r="BV5046" t="s">
        <v>4695</v>
      </c>
      <c r="BX5046">
        <v>44957.320798611108</v>
      </c>
    </row>
    <row r="5047" spans="1:76" x14ac:dyDescent="0.25">
      <c r="A5047" t="s">
        <v>30179</v>
      </c>
      <c r="B5047" t="s">
        <v>30180</v>
      </c>
      <c r="C5047" t="s">
        <v>46</v>
      </c>
      <c r="D5047">
        <v>44706</v>
      </c>
      <c r="E5047">
        <v>44701</v>
      </c>
      <c r="H5047" t="s">
        <v>47</v>
      </c>
      <c r="I5047">
        <v>44706</v>
      </c>
      <c r="J5047">
        <v>2022</v>
      </c>
      <c r="K5047" t="s">
        <v>48</v>
      </c>
      <c r="L5047" t="s">
        <v>30181</v>
      </c>
      <c r="N5047" t="s">
        <v>30182</v>
      </c>
      <c r="O5047" t="s">
        <v>20364</v>
      </c>
      <c r="P5047" t="s">
        <v>291</v>
      </c>
      <c r="Q5047" t="s">
        <v>52</v>
      </c>
      <c r="R5047">
        <v>98837</v>
      </c>
      <c r="S5047" t="s">
        <v>30183</v>
      </c>
      <c r="T5047" t="s">
        <v>30184</v>
      </c>
      <c r="U5047" t="s">
        <v>30185</v>
      </c>
      <c r="V5047" t="s">
        <v>6576</v>
      </c>
      <c r="W5047">
        <v>27</v>
      </c>
      <c r="X5047" t="s">
        <v>7459</v>
      </c>
      <c r="Y5047">
        <v>3340</v>
      </c>
      <c r="Z5047" t="s">
        <v>291</v>
      </c>
      <c r="AA5047" t="s">
        <v>4785</v>
      </c>
      <c r="AB5047">
        <v>47485</v>
      </c>
      <c r="AC5047" t="s">
        <v>146</v>
      </c>
      <c r="AD5047" t="s">
        <v>4690</v>
      </c>
      <c r="AE5047" t="s">
        <v>107</v>
      </c>
      <c r="AF5047" t="s">
        <v>107</v>
      </c>
      <c r="AJ5047" t="s">
        <v>58</v>
      </c>
      <c r="AK5047" t="s">
        <v>59</v>
      </c>
      <c r="AL5047">
        <v>44873</v>
      </c>
      <c r="AM5047" t="s">
        <v>4692</v>
      </c>
      <c r="AN5047" t="b">
        <v>1</v>
      </c>
      <c r="AO5047" t="b">
        <v>1</v>
      </c>
      <c r="AP5047" t="b">
        <v>0</v>
      </c>
      <c r="AQ5047" t="s">
        <v>177</v>
      </c>
      <c r="BB5047" s="7" t="s">
        <v>30182</v>
      </c>
      <c r="BC5047" s="7" t="s">
        <v>20364</v>
      </c>
      <c r="BD5047" s="7" t="s">
        <v>52</v>
      </c>
      <c r="BE5047" s="7">
        <v>98837</v>
      </c>
      <c r="BF5047" s="7" t="s">
        <v>30185</v>
      </c>
      <c r="BG5047" s="7">
        <v>22882.95</v>
      </c>
      <c r="BH5047" s="7">
        <v>0</v>
      </c>
      <c r="BI5047">
        <v>24774.240000000002</v>
      </c>
      <c r="BJ5047">
        <v>0</v>
      </c>
      <c r="BK5047">
        <v>0</v>
      </c>
      <c r="BL5047">
        <v>0</v>
      </c>
      <c r="BO5047" t="s">
        <v>30186</v>
      </c>
      <c r="BP5047">
        <v>31003</v>
      </c>
      <c r="BQ5047">
        <v>35182</v>
      </c>
      <c r="BR5047">
        <v>664858</v>
      </c>
      <c r="BS5047">
        <v>19176</v>
      </c>
      <c r="BU5047" t="s">
        <v>30187</v>
      </c>
      <c r="BV5047" t="s">
        <v>4695</v>
      </c>
      <c r="BX5047">
        <v>44821.933611111112</v>
      </c>
    </row>
    <row r="5048" spans="1:76" x14ac:dyDescent="0.25">
      <c r="A5048" t="s">
        <v>30278</v>
      </c>
      <c r="B5048" t="s">
        <v>30279</v>
      </c>
      <c r="C5048" t="s">
        <v>46</v>
      </c>
      <c r="D5048">
        <v>44572</v>
      </c>
      <c r="E5048">
        <v>44697</v>
      </c>
      <c r="I5048">
        <v>44572</v>
      </c>
      <c r="J5048">
        <v>2022</v>
      </c>
      <c r="K5048" t="s">
        <v>48</v>
      </c>
      <c r="L5048" t="s">
        <v>30280</v>
      </c>
      <c r="N5048" t="s">
        <v>30281</v>
      </c>
      <c r="O5048" t="s">
        <v>22545</v>
      </c>
      <c r="P5048" t="s">
        <v>3508</v>
      </c>
      <c r="Q5048" t="s">
        <v>52</v>
      </c>
      <c r="R5048">
        <v>99013</v>
      </c>
      <c r="S5048" t="s">
        <v>30282</v>
      </c>
      <c r="T5048" t="s">
        <v>30282</v>
      </c>
      <c r="U5048" t="s">
        <v>30283</v>
      </c>
      <c r="V5048" t="s">
        <v>5331</v>
      </c>
      <c r="W5048">
        <v>26</v>
      </c>
      <c r="X5048" t="s">
        <v>6972</v>
      </c>
      <c r="Y5048">
        <v>3655</v>
      </c>
      <c r="Z5048" t="s">
        <v>3508</v>
      </c>
      <c r="AA5048" t="s">
        <v>4785</v>
      </c>
      <c r="AB5048">
        <v>8069</v>
      </c>
      <c r="AC5048" t="s">
        <v>146</v>
      </c>
      <c r="AD5048" t="s">
        <v>4690</v>
      </c>
      <c r="AE5048" t="s">
        <v>107</v>
      </c>
      <c r="AF5048" t="s">
        <v>107</v>
      </c>
      <c r="AJ5048" t="s">
        <v>58</v>
      </c>
      <c r="AK5048" t="s">
        <v>59</v>
      </c>
      <c r="AL5048">
        <v>44873</v>
      </c>
      <c r="AM5048" t="s">
        <v>4878</v>
      </c>
      <c r="AN5048" t="b">
        <v>1</v>
      </c>
      <c r="AO5048" t="b">
        <v>1</v>
      </c>
      <c r="AP5048" t="b">
        <v>1</v>
      </c>
      <c r="AQ5048" t="s">
        <v>60</v>
      </c>
      <c r="AR5048" t="s">
        <v>61</v>
      </c>
      <c r="BB5048" s="7" t="s">
        <v>30281</v>
      </c>
      <c r="BC5048" s="7" t="s">
        <v>22545</v>
      </c>
      <c r="BD5048" s="7" t="s">
        <v>52</v>
      </c>
      <c r="BE5048" s="7">
        <v>99013</v>
      </c>
      <c r="BF5048" s="7" t="s">
        <v>30283</v>
      </c>
      <c r="BO5048" t="s">
        <v>30284</v>
      </c>
      <c r="BP5048">
        <v>30082</v>
      </c>
      <c r="BQ5048">
        <v>30486</v>
      </c>
      <c r="BR5048">
        <v>567435</v>
      </c>
      <c r="BU5048" t="s">
        <v>30280</v>
      </c>
      <c r="BV5048" t="s">
        <v>4695</v>
      </c>
      <c r="BX5048">
        <v>45232.394918981481</v>
      </c>
    </row>
    <row r="5049" spans="1:76" x14ac:dyDescent="0.25">
      <c r="A5049" t="s">
        <v>30851</v>
      </c>
      <c r="B5049" t="s">
        <v>1565</v>
      </c>
      <c r="C5049" t="s">
        <v>46</v>
      </c>
      <c r="D5049">
        <v>43596</v>
      </c>
      <c r="H5049" t="s">
        <v>47</v>
      </c>
      <c r="I5049">
        <v>43596</v>
      </c>
      <c r="J5049">
        <v>2022</v>
      </c>
      <c r="K5049" t="s">
        <v>85</v>
      </c>
      <c r="L5049" t="s">
        <v>23219</v>
      </c>
      <c r="N5049" t="s">
        <v>30852</v>
      </c>
      <c r="O5049" t="s">
        <v>6004</v>
      </c>
      <c r="P5049" t="s">
        <v>353</v>
      </c>
      <c r="Q5049" t="s">
        <v>52</v>
      </c>
      <c r="R5049">
        <v>98248</v>
      </c>
      <c r="S5049" t="s">
        <v>23220</v>
      </c>
      <c r="T5049" t="s">
        <v>23220</v>
      </c>
      <c r="U5049" t="s">
        <v>30853</v>
      </c>
      <c r="V5049" t="s">
        <v>90</v>
      </c>
      <c r="W5049">
        <v>12</v>
      </c>
      <c r="X5049" t="s">
        <v>402</v>
      </c>
      <c r="Y5049">
        <v>4771</v>
      </c>
      <c r="Z5049" t="s">
        <v>353</v>
      </c>
      <c r="AA5049" t="s">
        <v>57</v>
      </c>
      <c r="AB5049">
        <v>107471</v>
      </c>
      <c r="AC5049" t="s">
        <v>146</v>
      </c>
      <c r="AD5049" t="s">
        <v>4690</v>
      </c>
      <c r="AE5049" t="s">
        <v>107</v>
      </c>
      <c r="AF5049" t="s">
        <v>107</v>
      </c>
      <c r="AJ5049" t="s">
        <v>58</v>
      </c>
      <c r="AK5049" t="s">
        <v>59</v>
      </c>
      <c r="AL5049">
        <v>44873</v>
      </c>
      <c r="AM5049" t="s">
        <v>4692</v>
      </c>
      <c r="AN5049" t="b">
        <v>1</v>
      </c>
      <c r="BB5049" s="7" t="s">
        <v>30854</v>
      </c>
      <c r="BC5049" s="7" t="s">
        <v>4723</v>
      </c>
      <c r="BD5049" s="7" t="s">
        <v>52</v>
      </c>
      <c r="BE5049" s="7">
        <v>98225</v>
      </c>
      <c r="BF5049" s="7" t="s">
        <v>20496</v>
      </c>
      <c r="BG5049" s="7">
        <v>23593</v>
      </c>
      <c r="BH5049" s="7">
        <v>21602.59</v>
      </c>
      <c r="BI5049">
        <v>45635.62</v>
      </c>
      <c r="BJ5049">
        <v>0</v>
      </c>
      <c r="BK5049">
        <v>0</v>
      </c>
      <c r="BL5049">
        <v>0</v>
      </c>
      <c r="BO5049" t="s">
        <v>30855</v>
      </c>
      <c r="BP5049">
        <v>5913</v>
      </c>
      <c r="BQ5049">
        <v>30301</v>
      </c>
      <c r="BR5049">
        <v>1094</v>
      </c>
      <c r="BS5049">
        <v>89</v>
      </c>
      <c r="BT5049">
        <v>42</v>
      </c>
      <c r="BU5049" t="s">
        <v>29781</v>
      </c>
      <c r="BV5049" t="s">
        <v>4695</v>
      </c>
      <c r="BX5049">
        <v>44935.512604166666</v>
      </c>
    </row>
    <row r="5050" spans="1:76" x14ac:dyDescent="0.25">
      <c r="A5050" t="s">
        <v>31023</v>
      </c>
      <c r="B5050" t="s">
        <v>2001</v>
      </c>
      <c r="C5050" t="s">
        <v>46</v>
      </c>
      <c r="D5050">
        <v>44210</v>
      </c>
      <c r="E5050">
        <v>44697</v>
      </c>
      <c r="H5050" t="s">
        <v>47</v>
      </c>
      <c r="I5050">
        <v>44210</v>
      </c>
      <c r="J5050">
        <v>2022</v>
      </c>
      <c r="K5050" t="s">
        <v>48</v>
      </c>
      <c r="L5050" t="s">
        <v>23488</v>
      </c>
      <c r="N5050" t="s">
        <v>31024</v>
      </c>
      <c r="O5050" t="s">
        <v>21073</v>
      </c>
      <c r="P5050" t="s">
        <v>96</v>
      </c>
      <c r="Q5050" t="s">
        <v>5990</v>
      </c>
      <c r="R5050">
        <v>99350</v>
      </c>
      <c r="S5050" t="s">
        <v>23489</v>
      </c>
      <c r="T5050" t="s">
        <v>23489</v>
      </c>
      <c r="V5050" t="s">
        <v>4807</v>
      </c>
      <c r="W5050">
        <v>23</v>
      </c>
      <c r="X5050" t="s">
        <v>7019</v>
      </c>
      <c r="Y5050">
        <v>4725</v>
      </c>
      <c r="Z5050" t="s">
        <v>96</v>
      </c>
      <c r="AA5050" t="s">
        <v>4785</v>
      </c>
      <c r="AB5050">
        <v>125419</v>
      </c>
      <c r="AC5050" t="s">
        <v>146</v>
      </c>
      <c r="AD5050" t="s">
        <v>4690</v>
      </c>
      <c r="AE5050" t="s">
        <v>107</v>
      </c>
      <c r="AF5050" t="s">
        <v>107</v>
      </c>
      <c r="AI5050">
        <v>2</v>
      </c>
      <c r="AJ5050" t="s">
        <v>58</v>
      </c>
      <c r="AK5050" t="s">
        <v>59</v>
      </c>
      <c r="AL5050">
        <v>44873</v>
      </c>
      <c r="AM5050" t="s">
        <v>4692</v>
      </c>
      <c r="AN5050" t="b">
        <v>1</v>
      </c>
      <c r="AO5050" t="b">
        <v>1</v>
      </c>
      <c r="AP5050" t="b">
        <v>1</v>
      </c>
      <c r="AQ5050" t="s">
        <v>60</v>
      </c>
      <c r="AR5050" t="s">
        <v>99</v>
      </c>
      <c r="BB5050" s="7" t="s">
        <v>31024</v>
      </c>
      <c r="BC5050" s="7" t="s">
        <v>21073</v>
      </c>
      <c r="BD5050" s="7" t="s">
        <v>5990</v>
      </c>
      <c r="BE5050" s="7">
        <v>99350</v>
      </c>
      <c r="BF5050" s="7" t="s">
        <v>21076</v>
      </c>
      <c r="BG5050" s="7">
        <v>6116</v>
      </c>
      <c r="BH5050" s="7">
        <v>0</v>
      </c>
      <c r="BI5050">
        <v>17407.009999999998</v>
      </c>
      <c r="BJ5050">
        <v>23088.53</v>
      </c>
      <c r="BK5050">
        <v>0</v>
      </c>
      <c r="BL5050">
        <v>0</v>
      </c>
      <c r="BO5050" t="s">
        <v>31025</v>
      </c>
      <c r="BP5050">
        <v>26465</v>
      </c>
      <c r="BQ5050">
        <v>29579</v>
      </c>
      <c r="BR5050">
        <v>93111</v>
      </c>
      <c r="BS5050">
        <v>18115</v>
      </c>
      <c r="BU5050" t="s">
        <v>21078</v>
      </c>
      <c r="BV5050" t="s">
        <v>4695</v>
      </c>
      <c r="BX5050">
        <v>44915.37572916667</v>
      </c>
    </row>
    <row r="5051" spans="1:76" x14ac:dyDescent="0.25">
      <c r="A5051" t="s">
        <v>31026</v>
      </c>
      <c r="B5051" t="s">
        <v>3043</v>
      </c>
      <c r="C5051" t="s">
        <v>46</v>
      </c>
      <c r="D5051">
        <v>44211</v>
      </c>
      <c r="E5051">
        <v>44700</v>
      </c>
      <c r="H5051" t="s">
        <v>47</v>
      </c>
      <c r="I5051">
        <v>44211</v>
      </c>
      <c r="J5051">
        <v>2022</v>
      </c>
      <c r="K5051" t="s">
        <v>48</v>
      </c>
      <c r="L5051" t="s">
        <v>20696</v>
      </c>
      <c r="N5051" t="s">
        <v>20697</v>
      </c>
      <c r="O5051" t="s">
        <v>6811</v>
      </c>
      <c r="P5051" t="s">
        <v>115</v>
      </c>
      <c r="Q5051" t="s">
        <v>52</v>
      </c>
      <c r="R5051">
        <v>98371</v>
      </c>
      <c r="S5051" t="s">
        <v>20698</v>
      </c>
      <c r="T5051" t="s">
        <v>31027</v>
      </c>
      <c r="U5051" t="s">
        <v>31028</v>
      </c>
      <c r="V5051" t="s">
        <v>54</v>
      </c>
      <c r="W5051">
        <v>13</v>
      </c>
      <c r="X5051" t="s">
        <v>386</v>
      </c>
      <c r="Y5051">
        <v>4827</v>
      </c>
      <c r="Z5051" t="s">
        <v>115</v>
      </c>
      <c r="AA5051" t="s">
        <v>57</v>
      </c>
      <c r="AB5051">
        <v>96456</v>
      </c>
      <c r="AC5051" t="s">
        <v>146</v>
      </c>
      <c r="AD5051" t="s">
        <v>4690</v>
      </c>
      <c r="AE5051" t="s">
        <v>107</v>
      </c>
      <c r="AF5051" t="s">
        <v>107</v>
      </c>
      <c r="AI5051">
        <v>1</v>
      </c>
      <c r="AJ5051" t="s">
        <v>58</v>
      </c>
      <c r="AK5051" t="s">
        <v>59</v>
      </c>
      <c r="AL5051">
        <v>44873</v>
      </c>
      <c r="AM5051" t="s">
        <v>4692</v>
      </c>
      <c r="AN5051" t="b">
        <v>1</v>
      </c>
      <c r="AO5051" t="b">
        <v>1</v>
      </c>
      <c r="AP5051" t="b">
        <v>1</v>
      </c>
      <c r="AQ5051" t="s">
        <v>60</v>
      </c>
      <c r="AR5051" t="s">
        <v>61</v>
      </c>
      <c r="BB5051" s="7" t="s">
        <v>20290</v>
      </c>
      <c r="BC5051" s="7" t="s">
        <v>4916</v>
      </c>
      <c r="BD5051" s="7" t="s">
        <v>52</v>
      </c>
      <c r="BE5051" s="7">
        <v>98401</v>
      </c>
      <c r="BF5051" s="7" t="s">
        <v>20358</v>
      </c>
      <c r="BG5051" s="7">
        <v>163501.96</v>
      </c>
      <c r="BH5051" s="7">
        <v>849.84</v>
      </c>
      <c r="BI5051">
        <v>177403.67</v>
      </c>
      <c r="BJ5051">
        <v>0</v>
      </c>
      <c r="BK5051">
        <v>0</v>
      </c>
      <c r="BL5051">
        <v>0</v>
      </c>
      <c r="BO5051" t="s">
        <v>31029</v>
      </c>
      <c r="BP5051">
        <v>26391</v>
      </c>
      <c r="BQ5051">
        <v>11</v>
      </c>
      <c r="BR5051">
        <v>93115</v>
      </c>
      <c r="BS5051">
        <v>16806</v>
      </c>
      <c r="BT5051">
        <v>25</v>
      </c>
      <c r="BU5051" t="s">
        <v>20293</v>
      </c>
      <c r="BV5051" t="s">
        <v>4695</v>
      </c>
      <c r="BX5051">
        <v>45268.680358796293</v>
      </c>
    </row>
    <row r="5052" spans="1:76" x14ac:dyDescent="0.25">
      <c r="A5052" t="s">
        <v>31541</v>
      </c>
      <c r="B5052" t="s">
        <v>31542</v>
      </c>
      <c r="C5052" t="s">
        <v>46</v>
      </c>
      <c r="D5052">
        <v>44697</v>
      </c>
      <c r="E5052">
        <v>44698</v>
      </c>
      <c r="I5052">
        <v>44697</v>
      </c>
      <c r="J5052">
        <v>2022</v>
      </c>
      <c r="K5052" t="s">
        <v>48</v>
      </c>
      <c r="L5052" t="s">
        <v>31543</v>
      </c>
      <c r="N5052" t="s">
        <v>31544</v>
      </c>
      <c r="O5052" t="s">
        <v>14223</v>
      </c>
      <c r="P5052" t="s">
        <v>291</v>
      </c>
      <c r="Q5052" t="s">
        <v>52</v>
      </c>
      <c r="R5052">
        <v>98823</v>
      </c>
      <c r="S5052" t="s">
        <v>31545</v>
      </c>
      <c r="T5052" t="s">
        <v>31545</v>
      </c>
      <c r="U5052">
        <v>5092899131</v>
      </c>
      <c r="V5052" t="s">
        <v>5424</v>
      </c>
      <c r="W5052">
        <v>22</v>
      </c>
      <c r="X5052" t="s">
        <v>7459</v>
      </c>
      <c r="Y5052">
        <v>3340</v>
      </c>
      <c r="Z5052" t="s">
        <v>291</v>
      </c>
      <c r="AA5052" t="s">
        <v>4785</v>
      </c>
      <c r="AB5052">
        <v>47485</v>
      </c>
      <c r="AC5052" t="s">
        <v>146</v>
      </c>
      <c r="AD5052" t="s">
        <v>4690</v>
      </c>
      <c r="AE5052" t="s">
        <v>107</v>
      </c>
      <c r="AF5052" t="s">
        <v>107</v>
      </c>
      <c r="AJ5052" t="s">
        <v>58</v>
      </c>
      <c r="AK5052" t="s">
        <v>59</v>
      </c>
      <c r="AL5052">
        <v>44873</v>
      </c>
      <c r="AM5052" t="s">
        <v>4878</v>
      </c>
      <c r="AN5052" t="b">
        <v>1</v>
      </c>
      <c r="AO5052" t="b">
        <v>1</v>
      </c>
      <c r="AP5052" t="b">
        <v>0</v>
      </c>
      <c r="AQ5052" t="s">
        <v>177</v>
      </c>
      <c r="BB5052" s="7" t="s">
        <v>31544</v>
      </c>
      <c r="BC5052" s="7" t="s">
        <v>14223</v>
      </c>
      <c r="BD5052" s="7" t="s">
        <v>52</v>
      </c>
      <c r="BE5052" s="7">
        <v>98823</v>
      </c>
      <c r="BF5052" s="7">
        <v>5092899131</v>
      </c>
      <c r="BO5052" t="s">
        <v>31546</v>
      </c>
      <c r="BP5052">
        <v>30853</v>
      </c>
      <c r="BQ5052">
        <v>35096</v>
      </c>
      <c r="BR5052">
        <v>567988</v>
      </c>
      <c r="BU5052" t="s">
        <v>31547</v>
      </c>
      <c r="BV5052" t="s">
        <v>4695</v>
      </c>
      <c r="BX5052">
        <v>44796.655925925923</v>
      </c>
    </row>
    <row r="5053" spans="1:76" x14ac:dyDescent="0.25">
      <c r="A5053" t="s">
        <v>31548</v>
      </c>
      <c r="B5053" t="s">
        <v>31549</v>
      </c>
      <c r="C5053" t="s">
        <v>46</v>
      </c>
      <c r="D5053">
        <v>44435</v>
      </c>
      <c r="E5053">
        <v>44697</v>
      </c>
      <c r="H5053" t="s">
        <v>47</v>
      </c>
      <c r="I5053">
        <v>44435</v>
      </c>
      <c r="J5053">
        <v>2022</v>
      </c>
      <c r="K5053" t="s">
        <v>48</v>
      </c>
      <c r="L5053" t="s">
        <v>31550</v>
      </c>
      <c r="N5053" t="s">
        <v>31551</v>
      </c>
      <c r="O5053" t="s">
        <v>31552</v>
      </c>
      <c r="P5053" t="s">
        <v>51</v>
      </c>
      <c r="Q5053" t="s">
        <v>52</v>
      </c>
      <c r="R5053">
        <v>99101</v>
      </c>
      <c r="S5053" t="s">
        <v>31553</v>
      </c>
      <c r="T5053" t="s">
        <v>31554</v>
      </c>
      <c r="U5053">
        <v>5099965973</v>
      </c>
      <c r="V5053" t="s">
        <v>5396</v>
      </c>
      <c r="W5053">
        <v>20</v>
      </c>
      <c r="X5053" t="s">
        <v>7121</v>
      </c>
      <c r="Y5053">
        <v>4186</v>
      </c>
      <c r="Z5053" t="s">
        <v>51</v>
      </c>
      <c r="AA5053" t="s">
        <v>4785</v>
      </c>
      <c r="AB5053">
        <v>34000</v>
      </c>
      <c r="AC5053" t="s">
        <v>146</v>
      </c>
      <c r="AD5053" t="s">
        <v>4690</v>
      </c>
      <c r="AE5053" t="s">
        <v>107</v>
      </c>
      <c r="AF5053" t="s">
        <v>107</v>
      </c>
      <c r="AJ5053" t="s">
        <v>58</v>
      </c>
      <c r="AK5053" t="s">
        <v>59</v>
      </c>
      <c r="AL5053">
        <v>44873</v>
      </c>
      <c r="AM5053" t="s">
        <v>4692</v>
      </c>
      <c r="AN5053" t="b">
        <v>1</v>
      </c>
      <c r="AO5053" t="b">
        <v>1</v>
      </c>
      <c r="AP5053" t="b">
        <v>1</v>
      </c>
      <c r="AQ5053" t="s">
        <v>60</v>
      </c>
      <c r="AR5053" t="s">
        <v>61</v>
      </c>
      <c r="BB5053" s="7" t="s">
        <v>31551</v>
      </c>
      <c r="BC5053" s="7" t="s">
        <v>31552</v>
      </c>
      <c r="BD5053" s="7" t="s">
        <v>52</v>
      </c>
      <c r="BE5053" s="7">
        <v>99101</v>
      </c>
      <c r="BF5053" s="7">
        <v>5099965973</v>
      </c>
      <c r="BG5053" s="7">
        <v>1700</v>
      </c>
      <c r="BH5053" s="7">
        <v>0</v>
      </c>
      <c r="BI5053">
        <v>1606.15</v>
      </c>
      <c r="BJ5053">
        <v>0</v>
      </c>
      <c r="BK5053">
        <v>0</v>
      </c>
      <c r="BL5053">
        <v>0</v>
      </c>
      <c r="BO5053" t="s">
        <v>31555</v>
      </c>
      <c r="BP5053">
        <v>29672</v>
      </c>
      <c r="BQ5053">
        <v>627</v>
      </c>
      <c r="BR5053">
        <v>567206</v>
      </c>
      <c r="BS5053">
        <v>19088</v>
      </c>
      <c r="BU5053" t="s">
        <v>31556</v>
      </c>
      <c r="BV5053" t="s">
        <v>4695</v>
      </c>
      <c r="BX5053">
        <v>45033.379502314812</v>
      </c>
    </row>
    <row r="5054" spans="1:76" x14ac:dyDescent="0.25">
      <c r="A5054" t="s">
        <v>31563</v>
      </c>
      <c r="B5054" t="s">
        <v>31564</v>
      </c>
      <c r="C5054" t="s">
        <v>46</v>
      </c>
      <c r="D5054">
        <v>44461</v>
      </c>
      <c r="E5054">
        <v>44697</v>
      </c>
      <c r="H5054" t="s">
        <v>47</v>
      </c>
      <c r="I5054">
        <v>44461</v>
      </c>
      <c r="J5054">
        <v>2022</v>
      </c>
      <c r="K5054" t="s">
        <v>48</v>
      </c>
      <c r="L5054" t="s">
        <v>31565</v>
      </c>
      <c r="N5054" t="s">
        <v>31566</v>
      </c>
      <c r="O5054" t="s">
        <v>13589</v>
      </c>
      <c r="P5054" t="s">
        <v>737</v>
      </c>
      <c r="Q5054" t="s">
        <v>52</v>
      </c>
      <c r="R5054">
        <v>98550</v>
      </c>
      <c r="S5054" t="s">
        <v>31567</v>
      </c>
      <c r="T5054" t="s">
        <v>31567</v>
      </c>
      <c r="U5054">
        <v>3605817649</v>
      </c>
      <c r="V5054" t="s">
        <v>4807</v>
      </c>
      <c r="W5054">
        <v>23</v>
      </c>
      <c r="X5054" t="s">
        <v>6884</v>
      </c>
      <c r="Y5054">
        <v>3369</v>
      </c>
      <c r="Z5054" t="s">
        <v>737</v>
      </c>
      <c r="AA5054" t="s">
        <v>4785</v>
      </c>
      <c r="AB5054">
        <v>49356</v>
      </c>
      <c r="AC5054" t="s">
        <v>146</v>
      </c>
      <c r="AD5054" t="s">
        <v>4690</v>
      </c>
      <c r="AE5054" t="s">
        <v>107</v>
      </c>
      <c r="AF5054" t="s">
        <v>107</v>
      </c>
      <c r="AI5054">
        <v>3</v>
      </c>
      <c r="AJ5054" t="s">
        <v>58</v>
      </c>
      <c r="AK5054" t="s">
        <v>59</v>
      </c>
      <c r="AL5054">
        <v>44873</v>
      </c>
      <c r="AM5054" t="s">
        <v>4692</v>
      </c>
      <c r="AN5054" t="b">
        <v>1</v>
      </c>
      <c r="AO5054" t="b">
        <v>1</v>
      </c>
      <c r="AP5054" t="b">
        <v>1</v>
      </c>
      <c r="AQ5054" t="s">
        <v>60</v>
      </c>
      <c r="AR5054" t="s">
        <v>99</v>
      </c>
      <c r="BB5054" s="7" t="s">
        <v>31566</v>
      </c>
      <c r="BC5054" s="7" t="s">
        <v>13589</v>
      </c>
      <c r="BD5054" s="7" t="s">
        <v>52</v>
      </c>
      <c r="BE5054" s="7">
        <v>98550</v>
      </c>
      <c r="BF5054" s="7">
        <v>3605817649</v>
      </c>
      <c r="BG5054" s="7">
        <v>16417.189999999999</v>
      </c>
      <c r="BH5054" s="7">
        <v>0</v>
      </c>
      <c r="BI5054">
        <v>22787.27</v>
      </c>
      <c r="BJ5054">
        <v>0</v>
      </c>
      <c r="BK5054">
        <v>0</v>
      </c>
      <c r="BL5054">
        <v>0</v>
      </c>
      <c r="BO5054" t="s">
        <v>31568</v>
      </c>
      <c r="BP5054">
        <v>29735</v>
      </c>
      <c r="BQ5054">
        <v>2267</v>
      </c>
      <c r="BR5054">
        <v>567229</v>
      </c>
      <c r="BS5054">
        <v>18105</v>
      </c>
      <c r="BU5054" t="s">
        <v>31569</v>
      </c>
      <c r="BV5054" t="s">
        <v>4695</v>
      </c>
      <c r="BX5054">
        <v>44915.384641203702</v>
      </c>
    </row>
    <row r="5055" spans="1:76" x14ac:dyDescent="0.25">
      <c r="A5055" t="s">
        <v>31570</v>
      </c>
      <c r="B5055" t="s">
        <v>31571</v>
      </c>
      <c r="C5055" t="s">
        <v>46</v>
      </c>
      <c r="D5055">
        <v>44473</v>
      </c>
      <c r="E5055">
        <v>44697</v>
      </c>
      <c r="H5055" t="s">
        <v>47</v>
      </c>
      <c r="I5055">
        <v>44473</v>
      </c>
      <c r="J5055">
        <v>2022</v>
      </c>
      <c r="K5055" t="s">
        <v>48</v>
      </c>
      <c r="L5055" t="s">
        <v>31572</v>
      </c>
      <c r="N5055" t="s">
        <v>31573</v>
      </c>
      <c r="O5055" t="s">
        <v>5265</v>
      </c>
      <c r="P5055" t="s">
        <v>632</v>
      </c>
      <c r="Q5055" t="s">
        <v>5990</v>
      </c>
      <c r="R5055">
        <v>98282</v>
      </c>
      <c r="S5055" t="s">
        <v>31574</v>
      </c>
      <c r="T5055" t="s">
        <v>31574</v>
      </c>
      <c r="U5055" t="s">
        <v>31575</v>
      </c>
      <c r="V5055" t="s">
        <v>5571</v>
      </c>
      <c r="W5055">
        <v>28</v>
      </c>
      <c r="X5055" t="s">
        <v>4808</v>
      </c>
      <c r="Y5055">
        <v>3424</v>
      </c>
      <c r="Z5055" t="s">
        <v>632</v>
      </c>
      <c r="AA5055" t="s">
        <v>4785</v>
      </c>
      <c r="AB5055">
        <v>61729</v>
      </c>
      <c r="AC5055" t="s">
        <v>146</v>
      </c>
      <c r="AD5055" t="s">
        <v>4690</v>
      </c>
      <c r="AE5055" t="s">
        <v>107</v>
      </c>
      <c r="AF5055" t="s">
        <v>107</v>
      </c>
      <c r="AJ5055" t="s">
        <v>58</v>
      </c>
      <c r="AK5055" t="s">
        <v>59</v>
      </c>
      <c r="AL5055">
        <v>44873</v>
      </c>
      <c r="AM5055" t="s">
        <v>4692</v>
      </c>
      <c r="AN5055" t="b">
        <v>1</v>
      </c>
      <c r="AO5055" t="b">
        <v>1</v>
      </c>
      <c r="AP5055" t="b">
        <v>1</v>
      </c>
      <c r="AQ5055" t="s">
        <v>60</v>
      </c>
      <c r="AR5055" t="s">
        <v>99</v>
      </c>
      <c r="BB5055" s="7" t="s">
        <v>31573</v>
      </c>
      <c r="BC5055" s="7" t="s">
        <v>5265</v>
      </c>
      <c r="BD5055" s="7" t="s">
        <v>5990</v>
      </c>
      <c r="BE5055" s="7">
        <v>98282</v>
      </c>
      <c r="BF5055" s="7" t="s">
        <v>31575</v>
      </c>
      <c r="BG5055" s="7">
        <v>10389.92</v>
      </c>
      <c r="BH5055" s="7">
        <v>60.52</v>
      </c>
      <c r="BI5055">
        <v>9449.18</v>
      </c>
      <c r="BJ5055">
        <v>420.43</v>
      </c>
      <c r="BK5055">
        <v>0</v>
      </c>
      <c r="BL5055">
        <v>0</v>
      </c>
      <c r="BO5055" t="s">
        <v>31576</v>
      </c>
      <c r="BP5055">
        <v>29771</v>
      </c>
      <c r="BQ5055">
        <v>32118</v>
      </c>
      <c r="BR5055">
        <v>567239</v>
      </c>
      <c r="BS5055">
        <v>18127</v>
      </c>
      <c r="BU5055" t="s">
        <v>31577</v>
      </c>
      <c r="BV5055" t="s">
        <v>4695</v>
      </c>
      <c r="BX5055">
        <v>44915.384699074071</v>
      </c>
    </row>
    <row r="5056" spans="1:76" x14ac:dyDescent="0.25">
      <c r="A5056" t="s">
        <v>31578</v>
      </c>
      <c r="B5056" t="s">
        <v>30320</v>
      </c>
      <c r="C5056" t="s">
        <v>46</v>
      </c>
      <c r="D5056">
        <v>44498</v>
      </c>
      <c r="E5056">
        <v>44697</v>
      </c>
      <c r="H5056" t="s">
        <v>47</v>
      </c>
      <c r="I5056">
        <v>44498</v>
      </c>
      <c r="J5056">
        <v>2022</v>
      </c>
      <c r="K5056" t="s">
        <v>48</v>
      </c>
      <c r="L5056" t="s">
        <v>31579</v>
      </c>
      <c r="N5056" t="s">
        <v>31580</v>
      </c>
      <c r="O5056" t="s">
        <v>6150</v>
      </c>
      <c r="P5056" t="s">
        <v>105</v>
      </c>
      <c r="Q5056" t="s">
        <v>52</v>
      </c>
      <c r="R5056">
        <v>99021</v>
      </c>
      <c r="S5056" t="s">
        <v>30324</v>
      </c>
      <c r="T5056" t="s">
        <v>30324</v>
      </c>
      <c r="U5056" t="s">
        <v>30325</v>
      </c>
      <c r="V5056" t="s">
        <v>4807</v>
      </c>
      <c r="W5056">
        <v>23</v>
      </c>
      <c r="X5056" t="s">
        <v>6703</v>
      </c>
      <c r="Y5056">
        <v>4151</v>
      </c>
      <c r="Z5056" t="s">
        <v>105</v>
      </c>
      <c r="AA5056" t="s">
        <v>4785</v>
      </c>
      <c r="AB5056">
        <v>355583</v>
      </c>
      <c r="AC5056" t="s">
        <v>146</v>
      </c>
      <c r="AD5056" t="s">
        <v>4690</v>
      </c>
      <c r="AE5056" t="s">
        <v>107</v>
      </c>
      <c r="AF5056" t="s">
        <v>107</v>
      </c>
      <c r="AI5056" t="s">
        <v>18889</v>
      </c>
      <c r="AJ5056" t="s">
        <v>58</v>
      </c>
      <c r="AK5056" t="s">
        <v>59</v>
      </c>
      <c r="AL5056">
        <v>44873</v>
      </c>
      <c r="AM5056" t="s">
        <v>4692</v>
      </c>
      <c r="AN5056" t="b">
        <v>1</v>
      </c>
      <c r="AO5056" t="b">
        <v>1</v>
      </c>
      <c r="AP5056" t="b">
        <v>1</v>
      </c>
      <c r="AQ5056" t="s">
        <v>60</v>
      </c>
      <c r="AR5056" t="s">
        <v>61</v>
      </c>
      <c r="BB5056" s="7" t="s">
        <v>31580</v>
      </c>
      <c r="BC5056" s="7" t="s">
        <v>6150</v>
      </c>
      <c r="BD5056" s="7" t="s">
        <v>52</v>
      </c>
      <c r="BE5056" s="7">
        <v>99021</v>
      </c>
      <c r="BF5056" s="7" t="s">
        <v>30325</v>
      </c>
      <c r="BG5056" s="7">
        <v>49536.959999999999</v>
      </c>
      <c r="BH5056" s="7">
        <v>4878.67</v>
      </c>
      <c r="BI5056">
        <v>54415.63</v>
      </c>
      <c r="BJ5056">
        <v>0</v>
      </c>
      <c r="BK5056">
        <v>0</v>
      </c>
      <c r="BL5056">
        <v>0</v>
      </c>
      <c r="BM5056">
        <v>607</v>
      </c>
      <c r="BN5056">
        <v>0</v>
      </c>
      <c r="BO5056" t="s">
        <v>31581</v>
      </c>
      <c r="BP5056">
        <v>29842</v>
      </c>
      <c r="BQ5056">
        <v>1081</v>
      </c>
      <c r="BR5056">
        <v>567259</v>
      </c>
      <c r="BS5056">
        <v>18167</v>
      </c>
      <c r="BU5056" t="s">
        <v>31582</v>
      </c>
      <c r="BV5056" t="s">
        <v>4695</v>
      </c>
      <c r="BX5056">
        <v>45292.51421296296</v>
      </c>
    </row>
    <row r="5057" spans="1:76" x14ac:dyDescent="0.25">
      <c r="A5057" t="s">
        <v>31583</v>
      </c>
      <c r="B5057" t="s">
        <v>3850</v>
      </c>
      <c r="C5057" t="s">
        <v>46</v>
      </c>
      <c r="D5057">
        <v>44553</v>
      </c>
      <c r="E5057">
        <v>44697</v>
      </c>
      <c r="H5057" t="s">
        <v>47</v>
      </c>
      <c r="I5057">
        <v>44553</v>
      </c>
      <c r="J5057">
        <v>2022</v>
      </c>
      <c r="K5057" t="s">
        <v>48</v>
      </c>
      <c r="L5057" t="s">
        <v>31584</v>
      </c>
      <c r="N5057" t="s">
        <v>31585</v>
      </c>
      <c r="O5057" t="s">
        <v>31586</v>
      </c>
      <c r="P5057" t="s">
        <v>255</v>
      </c>
      <c r="Q5057" t="s">
        <v>52</v>
      </c>
      <c r="R5057">
        <v>98826</v>
      </c>
      <c r="S5057" t="s">
        <v>31587</v>
      </c>
      <c r="T5057" t="s">
        <v>31588</v>
      </c>
      <c r="U5057">
        <v>5097823800</v>
      </c>
      <c r="V5057" t="s">
        <v>54</v>
      </c>
      <c r="W5057">
        <v>13</v>
      </c>
      <c r="X5057" t="s">
        <v>254</v>
      </c>
      <c r="Y5057">
        <v>4801</v>
      </c>
      <c r="Z5057" t="s">
        <v>255</v>
      </c>
      <c r="AA5057" t="s">
        <v>57</v>
      </c>
      <c r="AB5057">
        <v>102840</v>
      </c>
      <c r="AC5057" t="s">
        <v>146</v>
      </c>
      <c r="AD5057" t="s">
        <v>4690</v>
      </c>
      <c r="AE5057" t="s">
        <v>107</v>
      </c>
      <c r="AF5057" t="s">
        <v>107</v>
      </c>
      <c r="AI5057">
        <v>1</v>
      </c>
      <c r="AJ5057" t="s">
        <v>58</v>
      </c>
      <c r="AK5057" t="s">
        <v>59</v>
      </c>
      <c r="AL5057">
        <v>44873</v>
      </c>
      <c r="AM5057" t="s">
        <v>4692</v>
      </c>
      <c r="AN5057" t="b">
        <v>1</v>
      </c>
      <c r="AO5057" t="b">
        <v>1</v>
      </c>
      <c r="AP5057" t="b">
        <v>1</v>
      </c>
      <c r="AQ5057" t="s">
        <v>60</v>
      </c>
      <c r="AR5057" t="s">
        <v>61</v>
      </c>
      <c r="BB5057" s="7" t="s">
        <v>31585</v>
      </c>
      <c r="BC5057" s="7" t="s">
        <v>31586</v>
      </c>
      <c r="BD5057" s="7" t="s">
        <v>52</v>
      </c>
      <c r="BE5057" s="7">
        <v>98826</v>
      </c>
      <c r="BF5057" s="7">
        <v>5097823800</v>
      </c>
      <c r="BG5057" s="7">
        <v>79768.350000000006</v>
      </c>
      <c r="BH5057" s="7">
        <v>9850</v>
      </c>
      <c r="BI5057">
        <v>43036.52</v>
      </c>
      <c r="BJ5057">
        <v>0</v>
      </c>
      <c r="BK5057">
        <v>0</v>
      </c>
      <c r="BL5057">
        <v>0</v>
      </c>
      <c r="BO5057" t="s">
        <v>31589</v>
      </c>
      <c r="BP5057">
        <v>29991</v>
      </c>
      <c r="BQ5057">
        <v>45524</v>
      </c>
      <c r="BR5057">
        <v>567390</v>
      </c>
      <c r="BS5057">
        <v>18330</v>
      </c>
      <c r="BT5057">
        <v>12</v>
      </c>
      <c r="BU5057" t="s">
        <v>31590</v>
      </c>
      <c r="BV5057" t="s">
        <v>4695</v>
      </c>
      <c r="BX5057">
        <v>44996.635706018518</v>
      </c>
    </row>
    <row r="5058" spans="1:76" x14ac:dyDescent="0.25">
      <c r="A5058" t="s">
        <v>31591</v>
      </c>
      <c r="B5058" t="s">
        <v>31592</v>
      </c>
      <c r="C5058" t="s">
        <v>46</v>
      </c>
      <c r="D5058">
        <v>44562</v>
      </c>
      <c r="E5058">
        <v>44697</v>
      </c>
      <c r="H5058" t="s">
        <v>47</v>
      </c>
      <c r="I5058">
        <v>44562</v>
      </c>
      <c r="J5058">
        <v>2022</v>
      </c>
      <c r="K5058" t="s">
        <v>48</v>
      </c>
      <c r="L5058" t="s">
        <v>31593</v>
      </c>
      <c r="N5058" t="s">
        <v>31594</v>
      </c>
      <c r="O5058" t="s">
        <v>6659</v>
      </c>
      <c r="P5058" t="s">
        <v>199</v>
      </c>
      <c r="Q5058" t="s">
        <v>52</v>
      </c>
      <c r="R5058">
        <v>98258</v>
      </c>
      <c r="S5058" t="s">
        <v>31595</v>
      </c>
      <c r="T5058" t="s">
        <v>31595</v>
      </c>
      <c r="U5058" t="s">
        <v>31596</v>
      </c>
      <c r="V5058" t="s">
        <v>5331</v>
      </c>
      <c r="W5058">
        <v>26</v>
      </c>
      <c r="X5058" t="s">
        <v>5278</v>
      </c>
      <c r="Y5058">
        <v>4107</v>
      </c>
      <c r="Z5058" t="s">
        <v>199</v>
      </c>
      <c r="AA5058" t="s">
        <v>4785</v>
      </c>
      <c r="AB5058">
        <v>507665</v>
      </c>
      <c r="AC5058" t="s">
        <v>146</v>
      </c>
      <c r="AD5058" t="s">
        <v>4690</v>
      </c>
      <c r="AE5058" t="s">
        <v>107</v>
      </c>
      <c r="AF5058" t="s">
        <v>107</v>
      </c>
      <c r="AJ5058" t="s">
        <v>58</v>
      </c>
      <c r="AK5058" t="s">
        <v>59</v>
      </c>
      <c r="AL5058">
        <v>44873</v>
      </c>
      <c r="AM5058" t="s">
        <v>4692</v>
      </c>
      <c r="AN5058" t="b">
        <v>1</v>
      </c>
      <c r="AO5058" t="b">
        <v>1</v>
      </c>
      <c r="AP5058" t="b">
        <v>1</v>
      </c>
      <c r="AQ5058" t="s">
        <v>60</v>
      </c>
      <c r="AR5058" t="s">
        <v>99</v>
      </c>
      <c r="BB5058" s="7" t="s">
        <v>31594</v>
      </c>
      <c r="BC5058" s="7" t="s">
        <v>6659</v>
      </c>
      <c r="BD5058" s="7" t="s">
        <v>52</v>
      </c>
      <c r="BE5058" s="7">
        <v>98258</v>
      </c>
      <c r="BF5058" s="7" t="s">
        <v>31596</v>
      </c>
      <c r="BG5058" s="7">
        <v>60779.47</v>
      </c>
      <c r="BH5058" s="7">
        <v>0.01</v>
      </c>
      <c r="BI5058">
        <v>59142.86</v>
      </c>
      <c r="BJ5058">
        <v>-15.79</v>
      </c>
      <c r="BK5058">
        <v>0</v>
      </c>
      <c r="BL5058">
        <v>0</v>
      </c>
      <c r="BO5058" t="s">
        <v>31597</v>
      </c>
      <c r="BP5058">
        <v>30016</v>
      </c>
      <c r="BQ5058">
        <v>1094</v>
      </c>
      <c r="BR5058">
        <v>567398</v>
      </c>
      <c r="BS5058">
        <v>18282</v>
      </c>
      <c r="BU5058" t="s">
        <v>31593</v>
      </c>
      <c r="BV5058" t="s">
        <v>4695</v>
      </c>
      <c r="BX5058">
        <v>45063.769317129627</v>
      </c>
    </row>
    <row r="5059" spans="1:76" x14ac:dyDescent="0.25">
      <c r="A5059" t="s">
        <v>31598</v>
      </c>
      <c r="B5059" t="s">
        <v>31599</v>
      </c>
      <c r="C5059" t="s">
        <v>46</v>
      </c>
      <c r="D5059">
        <v>44632</v>
      </c>
      <c r="E5059">
        <v>44697</v>
      </c>
      <c r="I5059">
        <v>44632</v>
      </c>
      <c r="J5059">
        <v>2022</v>
      </c>
      <c r="K5059" t="s">
        <v>48</v>
      </c>
      <c r="L5059" t="s">
        <v>31600</v>
      </c>
      <c r="N5059" t="s">
        <v>31601</v>
      </c>
      <c r="O5059" t="s">
        <v>22624</v>
      </c>
      <c r="P5059" t="s">
        <v>3508</v>
      </c>
      <c r="Q5059" t="s">
        <v>52</v>
      </c>
      <c r="R5059">
        <v>99122</v>
      </c>
      <c r="S5059" t="s">
        <v>31602</v>
      </c>
      <c r="T5059" t="s">
        <v>31602</v>
      </c>
      <c r="U5059" t="s">
        <v>31603</v>
      </c>
      <c r="V5059" t="s">
        <v>7053</v>
      </c>
      <c r="W5059">
        <v>21</v>
      </c>
      <c r="X5059" t="s">
        <v>6972</v>
      </c>
      <c r="Y5059">
        <v>3655</v>
      </c>
      <c r="Z5059" t="s">
        <v>3508</v>
      </c>
      <c r="AA5059" t="s">
        <v>4785</v>
      </c>
      <c r="AB5059">
        <v>8069</v>
      </c>
      <c r="AC5059" t="s">
        <v>146</v>
      </c>
      <c r="AD5059" t="s">
        <v>4690</v>
      </c>
      <c r="AE5059" t="s">
        <v>107</v>
      </c>
      <c r="AF5059" t="s">
        <v>107</v>
      </c>
      <c r="AJ5059" t="s">
        <v>58</v>
      </c>
      <c r="AK5059" t="s">
        <v>59</v>
      </c>
      <c r="AL5059">
        <v>44873</v>
      </c>
      <c r="AM5059" t="s">
        <v>4878</v>
      </c>
      <c r="AN5059" t="b">
        <v>1</v>
      </c>
      <c r="AO5059" t="b">
        <v>1</v>
      </c>
      <c r="AP5059" t="b">
        <v>1</v>
      </c>
      <c r="AQ5059" t="s">
        <v>60</v>
      </c>
      <c r="AR5059" t="s">
        <v>61</v>
      </c>
      <c r="BB5059" s="7" t="s">
        <v>31601</v>
      </c>
      <c r="BC5059" s="7" t="s">
        <v>22624</v>
      </c>
      <c r="BD5059" s="7" t="s">
        <v>52</v>
      </c>
      <c r="BE5059" s="7">
        <v>99122</v>
      </c>
      <c r="BF5059" s="7" t="s">
        <v>31603</v>
      </c>
      <c r="BO5059" t="s">
        <v>31604</v>
      </c>
      <c r="BP5059">
        <v>30428</v>
      </c>
      <c r="BQ5059">
        <v>745</v>
      </c>
      <c r="BR5059">
        <v>567671</v>
      </c>
      <c r="BU5059" t="s">
        <v>31600</v>
      </c>
      <c r="BV5059" t="s">
        <v>4695</v>
      </c>
      <c r="BX5059">
        <v>45018.537245370368</v>
      </c>
    </row>
    <row r="5060" spans="1:76" x14ac:dyDescent="0.25">
      <c r="A5060" t="s">
        <v>31605</v>
      </c>
      <c r="B5060" t="s">
        <v>31606</v>
      </c>
      <c r="C5060" t="s">
        <v>46</v>
      </c>
      <c r="D5060">
        <v>44574</v>
      </c>
      <c r="E5060">
        <v>44697</v>
      </c>
      <c r="I5060">
        <v>44574</v>
      </c>
      <c r="J5060">
        <v>2022</v>
      </c>
      <c r="K5060" t="s">
        <v>48</v>
      </c>
      <c r="L5060" t="s">
        <v>31607</v>
      </c>
      <c r="N5060" t="s">
        <v>31608</v>
      </c>
      <c r="O5060" t="s">
        <v>11478</v>
      </c>
      <c r="P5060" t="s">
        <v>96</v>
      </c>
      <c r="Q5060" t="s">
        <v>52</v>
      </c>
      <c r="R5060">
        <v>99352</v>
      </c>
      <c r="S5060" t="s">
        <v>31609</v>
      </c>
      <c r="U5060" t="s">
        <v>31610</v>
      </c>
      <c r="V5060" t="s">
        <v>5571</v>
      </c>
      <c r="W5060">
        <v>28</v>
      </c>
      <c r="X5060" t="s">
        <v>7019</v>
      </c>
      <c r="Y5060">
        <v>4725</v>
      </c>
      <c r="Z5060" t="s">
        <v>96</v>
      </c>
      <c r="AA5060" t="s">
        <v>4785</v>
      </c>
      <c r="AB5060">
        <v>125419</v>
      </c>
      <c r="AC5060" t="s">
        <v>146</v>
      </c>
      <c r="AD5060" t="s">
        <v>4690</v>
      </c>
      <c r="AE5060" t="s">
        <v>107</v>
      </c>
      <c r="AF5060" t="s">
        <v>107</v>
      </c>
      <c r="AJ5060" t="s">
        <v>58</v>
      </c>
      <c r="AK5060" t="s">
        <v>59</v>
      </c>
      <c r="AL5060">
        <v>44873</v>
      </c>
      <c r="AM5060" t="s">
        <v>4878</v>
      </c>
      <c r="AN5060" t="b">
        <v>1</v>
      </c>
      <c r="AO5060" t="b">
        <v>1</v>
      </c>
      <c r="AP5060" t="b">
        <v>1</v>
      </c>
      <c r="AQ5060" t="s">
        <v>60</v>
      </c>
      <c r="AR5060" t="s">
        <v>61</v>
      </c>
      <c r="BB5060" s="7" t="s">
        <v>31608</v>
      </c>
      <c r="BC5060" s="7" t="s">
        <v>11478</v>
      </c>
      <c r="BD5060" s="7" t="s">
        <v>52</v>
      </c>
      <c r="BE5060" s="7">
        <v>99352</v>
      </c>
      <c r="BF5060" s="7" t="s">
        <v>31610</v>
      </c>
      <c r="BK5060">
        <v>0</v>
      </c>
      <c r="BL5060">
        <v>0</v>
      </c>
      <c r="BO5060" t="s">
        <v>31611</v>
      </c>
      <c r="BP5060">
        <v>30108</v>
      </c>
      <c r="BQ5060">
        <v>396</v>
      </c>
      <c r="BR5060">
        <v>567453</v>
      </c>
      <c r="BS5060">
        <v>19398</v>
      </c>
      <c r="BU5060" t="s">
        <v>31612</v>
      </c>
      <c r="BV5060" t="s">
        <v>4695</v>
      </c>
      <c r="BX5060">
        <v>44915.37572916667</v>
      </c>
    </row>
    <row r="5061" spans="1:76" x14ac:dyDescent="0.25">
      <c r="A5061" t="s">
        <v>31613</v>
      </c>
      <c r="B5061" t="s">
        <v>20925</v>
      </c>
      <c r="C5061" t="s">
        <v>46</v>
      </c>
      <c r="D5061">
        <v>44578</v>
      </c>
      <c r="E5061">
        <v>44699</v>
      </c>
      <c r="H5061" t="s">
        <v>47</v>
      </c>
      <c r="I5061">
        <v>44578</v>
      </c>
      <c r="J5061">
        <v>2022</v>
      </c>
      <c r="K5061" t="s">
        <v>48</v>
      </c>
      <c r="L5061" t="s">
        <v>20926</v>
      </c>
      <c r="N5061" t="s">
        <v>31614</v>
      </c>
      <c r="O5061" t="s">
        <v>5044</v>
      </c>
      <c r="P5061" t="s">
        <v>241</v>
      </c>
      <c r="Q5061" t="s">
        <v>52</v>
      </c>
      <c r="R5061">
        <v>98907</v>
      </c>
      <c r="S5061" t="s">
        <v>20928</v>
      </c>
      <c r="T5061" t="s">
        <v>20928</v>
      </c>
      <c r="U5061">
        <v>5098334857</v>
      </c>
      <c r="V5061" t="s">
        <v>4807</v>
      </c>
      <c r="W5061">
        <v>23</v>
      </c>
      <c r="X5061" t="s">
        <v>8532</v>
      </c>
      <c r="Y5061">
        <v>4418</v>
      </c>
      <c r="Z5061" t="s">
        <v>241</v>
      </c>
      <c r="AA5061" t="s">
        <v>4785</v>
      </c>
      <c r="AB5061">
        <v>127365</v>
      </c>
      <c r="AC5061" t="s">
        <v>146</v>
      </c>
      <c r="AD5061" t="s">
        <v>4690</v>
      </c>
      <c r="AE5061" t="s">
        <v>107</v>
      </c>
      <c r="AF5061" t="s">
        <v>107</v>
      </c>
      <c r="AI5061">
        <v>1</v>
      </c>
      <c r="AJ5061" t="s">
        <v>58</v>
      </c>
      <c r="AK5061" t="s">
        <v>59</v>
      </c>
      <c r="AL5061">
        <v>44873</v>
      </c>
      <c r="AM5061" t="s">
        <v>4692</v>
      </c>
      <c r="AN5061" t="b">
        <v>1</v>
      </c>
      <c r="AO5061" t="b">
        <v>1</v>
      </c>
      <c r="AP5061" t="b">
        <v>1</v>
      </c>
      <c r="AQ5061" t="s">
        <v>60</v>
      </c>
      <c r="AR5061" t="s">
        <v>61</v>
      </c>
      <c r="BB5061" s="7" t="s">
        <v>31614</v>
      </c>
      <c r="BC5061" s="7" t="s">
        <v>5044</v>
      </c>
      <c r="BD5061" s="7" t="s">
        <v>52</v>
      </c>
      <c r="BE5061" s="7">
        <v>98907</v>
      </c>
      <c r="BF5061" s="7">
        <v>5098456509</v>
      </c>
      <c r="BG5061" s="7">
        <v>43721.599999999999</v>
      </c>
      <c r="BH5061" s="7">
        <v>20.5</v>
      </c>
      <c r="BI5061">
        <v>39217.519999999997</v>
      </c>
      <c r="BJ5061">
        <v>0</v>
      </c>
      <c r="BK5061">
        <v>0</v>
      </c>
      <c r="BL5061">
        <v>0</v>
      </c>
      <c r="BM5061">
        <v>8988</v>
      </c>
      <c r="BN5061">
        <v>0</v>
      </c>
      <c r="BO5061" t="s">
        <v>31615</v>
      </c>
      <c r="BP5061">
        <v>30135</v>
      </c>
      <c r="BQ5061">
        <v>29660</v>
      </c>
      <c r="BR5061">
        <v>567473</v>
      </c>
      <c r="BS5061">
        <v>18994</v>
      </c>
      <c r="BU5061" t="s">
        <v>31616</v>
      </c>
      <c r="BV5061" t="s">
        <v>4695</v>
      </c>
      <c r="BX5061">
        <v>45008.397453703707</v>
      </c>
    </row>
    <row r="5062" spans="1:76" x14ac:dyDescent="0.25">
      <c r="A5062" t="s">
        <v>31625</v>
      </c>
      <c r="B5062" t="s">
        <v>28833</v>
      </c>
      <c r="C5062" t="s">
        <v>46</v>
      </c>
      <c r="D5062">
        <v>44589</v>
      </c>
      <c r="E5062">
        <v>44697</v>
      </c>
      <c r="I5062">
        <v>44589</v>
      </c>
      <c r="J5062">
        <v>2022</v>
      </c>
      <c r="K5062" t="s">
        <v>48</v>
      </c>
      <c r="L5062" t="s">
        <v>31626</v>
      </c>
      <c r="N5062" t="s">
        <v>31627</v>
      </c>
      <c r="O5062" t="s">
        <v>6150</v>
      </c>
      <c r="P5062" t="s">
        <v>105</v>
      </c>
      <c r="Q5062" t="s">
        <v>52</v>
      </c>
      <c r="R5062" t="s">
        <v>31628</v>
      </c>
      <c r="S5062" t="s">
        <v>31629</v>
      </c>
      <c r="T5062" t="s">
        <v>31630</v>
      </c>
      <c r="U5062" t="s">
        <v>28838</v>
      </c>
      <c r="V5062" t="s">
        <v>7053</v>
      </c>
      <c r="W5062">
        <v>21</v>
      </c>
      <c r="X5062" t="s">
        <v>6703</v>
      </c>
      <c r="Y5062">
        <v>4151</v>
      </c>
      <c r="Z5062" t="s">
        <v>105</v>
      </c>
      <c r="AA5062" t="s">
        <v>4785</v>
      </c>
      <c r="AB5062">
        <v>355583</v>
      </c>
      <c r="AC5062" t="s">
        <v>146</v>
      </c>
      <c r="AD5062" t="s">
        <v>4690</v>
      </c>
      <c r="AE5062" t="s">
        <v>107</v>
      </c>
      <c r="AF5062" t="s">
        <v>107</v>
      </c>
      <c r="AJ5062" t="s">
        <v>58</v>
      </c>
      <c r="AK5062" t="s">
        <v>59</v>
      </c>
      <c r="AL5062">
        <v>44873</v>
      </c>
      <c r="AM5062" t="s">
        <v>4878</v>
      </c>
      <c r="AN5062" t="b">
        <v>1</v>
      </c>
      <c r="AO5062" t="b">
        <v>1</v>
      </c>
      <c r="AP5062" t="b">
        <v>1</v>
      </c>
      <c r="AQ5062" t="s">
        <v>60</v>
      </c>
      <c r="AR5062" t="s">
        <v>61</v>
      </c>
      <c r="BB5062" s="7" t="s">
        <v>31631</v>
      </c>
      <c r="BC5062" s="7" t="s">
        <v>4701</v>
      </c>
      <c r="BD5062" s="7" t="s">
        <v>52</v>
      </c>
      <c r="BE5062" s="7">
        <v>99217</v>
      </c>
      <c r="BF5062" s="7" t="s">
        <v>28838</v>
      </c>
      <c r="BO5062" t="s">
        <v>31632</v>
      </c>
      <c r="BP5062">
        <v>30193</v>
      </c>
      <c r="BQ5062">
        <v>49</v>
      </c>
      <c r="BR5062">
        <v>567505</v>
      </c>
      <c r="BU5062" t="s">
        <v>31633</v>
      </c>
      <c r="BV5062" t="s">
        <v>4695</v>
      </c>
      <c r="BX5062">
        <v>44977.421712962961</v>
      </c>
    </row>
    <row r="5063" spans="1:76" x14ac:dyDescent="0.25">
      <c r="A5063" t="s">
        <v>31634</v>
      </c>
      <c r="B5063" t="s">
        <v>30385</v>
      </c>
      <c r="C5063" t="s">
        <v>46</v>
      </c>
      <c r="D5063">
        <v>44591</v>
      </c>
      <c r="G5063">
        <v>44714</v>
      </c>
      <c r="I5063">
        <v>44591</v>
      </c>
      <c r="J5063">
        <v>2022</v>
      </c>
      <c r="K5063" t="s">
        <v>77</v>
      </c>
      <c r="L5063" t="s">
        <v>31635</v>
      </c>
      <c r="N5063" t="s">
        <v>31636</v>
      </c>
      <c r="O5063" t="s">
        <v>31637</v>
      </c>
      <c r="P5063" t="s">
        <v>241</v>
      </c>
      <c r="Q5063" t="s">
        <v>5990</v>
      </c>
      <c r="R5063">
        <v>98937</v>
      </c>
      <c r="S5063" t="s">
        <v>31638</v>
      </c>
      <c r="T5063" t="s">
        <v>30389</v>
      </c>
      <c r="U5063" t="s">
        <v>31639</v>
      </c>
      <c r="V5063" t="s">
        <v>5424</v>
      </c>
      <c r="W5063">
        <v>22</v>
      </c>
      <c r="X5063" t="s">
        <v>8532</v>
      </c>
      <c r="Y5063">
        <v>4418</v>
      </c>
      <c r="Z5063" t="s">
        <v>241</v>
      </c>
      <c r="AA5063" t="s">
        <v>4785</v>
      </c>
      <c r="AB5063">
        <v>127365</v>
      </c>
      <c r="AC5063" t="s">
        <v>146</v>
      </c>
      <c r="AD5063" t="s">
        <v>4690</v>
      </c>
      <c r="AE5063" t="s">
        <v>107</v>
      </c>
      <c r="AF5063" t="s">
        <v>107</v>
      </c>
      <c r="AJ5063" t="s">
        <v>58</v>
      </c>
      <c r="AK5063" t="s">
        <v>59</v>
      </c>
      <c r="AL5063">
        <v>44873</v>
      </c>
      <c r="AM5063" t="s">
        <v>4692</v>
      </c>
      <c r="AN5063" t="b">
        <v>0</v>
      </c>
      <c r="BB5063" s="7" t="s">
        <v>31636</v>
      </c>
      <c r="BC5063" s="7" t="s">
        <v>31637</v>
      </c>
      <c r="BD5063" s="7" t="s">
        <v>5990</v>
      </c>
      <c r="BE5063" s="7">
        <v>98937</v>
      </c>
      <c r="BF5063" s="7" t="s">
        <v>31639</v>
      </c>
      <c r="BO5063" t="s">
        <v>31640</v>
      </c>
      <c r="BP5063">
        <v>30202</v>
      </c>
      <c r="BQ5063">
        <v>329</v>
      </c>
      <c r="BR5063">
        <v>567512</v>
      </c>
      <c r="BU5063" t="s">
        <v>31635</v>
      </c>
      <c r="BV5063" t="s">
        <v>4695</v>
      </c>
      <c r="BX5063">
        <v>45006.776875000003</v>
      </c>
    </row>
    <row r="5064" spans="1:76" x14ac:dyDescent="0.25">
      <c r="A5064" t="s">
        <v>31650</v>
      </c>
      <c r="B5064" t="s">
        <v>31188</v>
      </c>
      <c r="C5064" t="s">
        <v>46</v>
      </c>
      <c r="D5064">
        <v>44634</v>
      </c>
      <c r="G5064">
        <v>44665</v>
      </c>
      <c r="H5064" t="s">
        <v>47</v>
      </c>
      <c r="I5064">
        <v>44634</v>
      </c>
      <c r="J5064">
        <v>2022</v>
      </c>
      <c r="K5064" t="s">
        <v>77</v>
      </c>
      <c r="L5064" t="s">
        <v>31651</v>
      </c>
      <c r="N5064" t="s">
        <v>31652</v>
      </c>
      <c r="O5064" t="s">
        <v>14373</v>
      </c>
      <c r="P5064" t="s">
        <v>111</v>
      </c>
      <c r="Q5064" t="s">
        <v>52</v>
      </c>
      <c r="R5064">
        <v>98383</v>
      </c>
      <c r="S5064" t="s">
        <v>31653</v>
      </c>
      <c r="T5064" t="s">
        <v>31653</v>
      </c>
      <c r="U5064" t="s">
        <v>31654</v>
      </c>
      <c r="V5064" t="s">
        <v>4807</v>
      </c>
      <c r="W5064">
        <v>23</v>
      </c>
      <c r="X5064" t="s">
        <v>4824</v>
      </c>
      <c r="Y5064">
        <v>3539</v>
      </c>
      <c r="Z5064" t="s">
        <v>111</v>
      </c>
      <c r="AA5064" t="s">
        <v>4785</v>
      </c>
      <c r="AB5064">
        <v>186580</v>
      </c>
      <c r="AC5064" t="s">
        <v>146</v>
      </c>
      <c r="AD5064" t="s">
        <v>4690</v>
      </c>
      <c r="AE5064" t="s">
        <v>107</v>
      </c>
      <c r="AF5064" t="s">
        <v>107</v>
      </c>
      <c r="AJ5064" t="s">
        <v>58</v>
      </c>
      <c r="AK5064" t="s">
        <v>59</v>
      </c>
      <c r="AL5064">
        <v>44873</v>
      </c>
      <c r="AM5064" t="s">
        <v>4692</v>
      </c>
      <c r="AN5064" t="b">
        <v>0</v>
      </c>
      <c r="BB5064" s="7" t="s">
        <v>31655</v>
      </c>
      <c r="BC5064" s="7" t="s">
        <v>5175</v>
      </c>
      <c r="BD5064" s="7" t="s">
        <v>52</v>
      </c>
      <c r="BE5064" s="7">
        <v>98337</v>
      </c>
      <c r="BF5064" s="7" t="s">
        <v>31656</v>
      </c>
      <c r="BG5064" s="7">
        <v>0</v>
      </c>
      <c r="BH5064" s="7">
        <v>11152.44</v>
      </c>
      <c r="BI5064">
        <v>11072.44</v>
      </c>
      <c r="BJ5064">
        <v>0</v>
      </c>
      <c r="BK5064">
        <v>0</v>
      </c>
      <c r="BL5064">
        <v>0</v>
      </c>
      <c r="BO5064" t="s">
        <v>31657</v>
      </c>
      <c r="BP5064">
        <v>30437</v>
      </c>
      <c r="BQ5064">
        <v>238</v>
      </c>
      <c r="BR5064">
        <v>567661</v>
      </c>
      <c r="BS5064">
        <v>18993</v>
      </c>
      <c r="BU5064" t="s">
        <v>31658</v>
      </c>
      <c r="BV5064" t="s">
        <v>4695</v>
      </c>
      <c r="BX5064">
        <v>44948.463159722225</v>
      </c>
    </row>
    <row r="5065" spans="1:76" x14ac:dyDescent="0.25">
      <c r="A5065" t="s">
        <v>31659</v>
      </c>
      <c r="B5065" t="s">
        <v>27737</v>
      </c>
      <c r="C5065" t="s">
        <v>46</v>
      </c>
      <c r="D5065">
        <v>44635</v>
      </c>
      <c r="E5065">
        <v>44697</v>
      </c>
      <c r="H5065" t="s">
        <v>47</v>
      </c>
      <c r="I5065">
        <v>44635</v>
      </c>
      <c r="J5065">
        <v>2022</v>
      </c>
      <c r="K5065" t="s">
        <v>48</v>
      </c>
      <c r="L5065" t="s">
        <v>27738</v>
      </c>
      <c r="N5065" t="s">
        <v>31660</v>
      </c>
      <c r="O5065" t="s">
        <v>6142</v>
      </c>
      <c r="P5065" t="s">
        <v>668</v>
      </c>
      <c r="Q5065" t="s">
        <v>52</v>
      </c>
      <c r="R5065">
        <v>99301</v>
      </c>
      <c r="S5065" t="s">
        <v>31661</v>
      </c>
      <c r="T5065" t="s">
        <v>27741</v>
      </c>
      <c r="U5065" t="s">
        <v>30778</v>
      </c>
      <c r="V5065" t="s">
        <v>5396</v>
      </c>
      <c r="W5065">
        <v>20</v>
      </c>
      <c r="X5065" t="s">
        <v>6144</v>
      </c>
      <c r="Y5065">
        <v>3306</v>
      </c>
      <c r="Z5065" t="s">
        <v>668</v>
      </c>
      <c r="AA5065" t="s">
        <v>4785</v>
      </c>
      <c r="AB5065">
        <v>42362</v>
      </c>
      <c r="AC5065" t="s">
        <v>146</v>
      </c>
      <c r="AD5065" t="s">
        <v>4690</v>
      </c>
      <c r="AE5065" t="s">
        <v>107</v>
      </c>
      <c r="AF5065" t="s">
        <v>107</v>
      </c>
      <c r="AJ5065" t="s">
        <v>58</v>
      </c>
      <c r="AK5065" t="s">
        <v>59</v>
      </c>
      <c r="AL5065">
        <v>44873</v>
      </c>
      <c r="AM5065" t="s">
        <v>4692</v>
      </c>
      <c r="AN5065" t="b">
        <v>1</v>
      </c>
      <c r="AO5065" t="b">
        <v>1</v>
      </c>
      <c r="AP5065" t="b">
        <v>1</v>
      </c>
      <c r="AQ5065" t="s">
        <v>60</v>
      </c>
      <c r="AR5065" t="s">
        <v>61</v>
      </c>
      <c r="BB5065" s="7" t="s">
        <v>20463</v>
      </c>
      <c r="BC5065" s="7" t="s">
        <v>5959</v>
      </c>
      <c r="BD5065" s="7" t="s">
        <v>52</v>
      </c>
      <c r="BE5065" s="7">
        <v>99206</v>
      </c>
      <c r="BF5065" s="7" t="s">
        <v>20464</v>
      </c>
      <c r="BG5065" s="7">
        <v>1950</v>
      </c>
      <c r="BH5065" s="7">
        <v>0</v>
      </c>
      <c r="BI5065">
        <v>2278.33</v>
      </c>
      <c r="BJ5065">
        <v>0</v>
      </c>
      <c r="BK5065">
        <v>0</v>
      </c>
      <c r="BL5065">
        <v>0</v>
      </c>
      <c r="BO5065" t="s">
        <v>31662</v>
      </c>
      <c r="BP5065">
        <v>30446</v>
      </c>
      <c r="BQ5065">
        <v>607</v>
      </c>
      <c r="BR5065">
        <v>567688</v>
      </c>
      <c r="BS5065">
        <v>18897</v>
      </c>
      <c r="BU5065" t="s">
        <v>20466</v>
      </c>
      <c r="BV5065" t="s">
        <v>4695</v>
      </c>
      <c r="BX5065">
        <v>45037.482094907406</v>
      </c>
    </row>
    <row r="5066" spans="1:76" x14ac:dyDescent="0.25">
      <c r="A5066" t="s">
        <v>31663</v>
      </c>
      <c r="B5066" t="s">
        <v>31664</v>
      </c>
      <c r="C5066" t="s">
        <v>46</v>
      </c>
      <c r="D5066">
        <v>44629</v>
      </c>
      <c r="E5066">
        <v>44697</v>
      </c>
      <c r="H5066" t="s">
        <v>47</v>
      </c>
      <c r="I5066">
        <v>44629</v>
      </c>
      <c r="J5066">
        <v>2022</v>
      </c>
      <c r="K5066" t="s">
        <v>48</v>
      </c>
      <c r="L5066" t="s">
        <v>31665</v>
      </c>
      <c r="N5066" t="s">
        <v>31666</v>
      </c>
      <c r="O5066" t="s">
        <v>5951</v>
      </c>
      <c r="P5066" t="s">
        <v>908</v>
      </c>
      <c r="Q5066" t="s">
        <v>52</v>
      </c>
      <c r="R5066">
        <v>98926</v>
      </c>
      <c r="S5066" t="s">
        <v>31667</v>
      </c>
      <c r="T5066" t="s">
        <v>31668</v>
      </c>
      <c r="U5066" t="s">
        <v>31669</v>
      </c>
      <c r="V5066" t="s">
        <v>5424</v>
      </c>
      <c r="W5066">
        <v>22</v>
      </c>
      <c r="X5066" t="s">
        <v>5397</v>
      </c>
      <c r="Y5066">
        <v>3559</v>
      </c>
      <c r="Z5066" t="s">
        <v>908</v>
      </c>
      <c r="AA5066" t="s">
        <v>4785</v>
      </c>
      <c r="AB5066">
        <v>30170</v>
      </c>
      <c r="AC5066" t="s">
        <v>146</v>
      </c>
      <c r="AD5066" t="s">
        <v>4690</v>
      </c>
      <c r="AE5066" t="s">
        <v>107</v>
      </c>
      <c r="AF5066" t="s">
        <v>107</v>
      </c>
      <c r="AJ5066" t="s">
        <v>58</v>
      </c>
      <c r="AK5066" t="s">
        <v>59</v>
      </c>
      <c r="AL5066">
        <v>44873</v>
      </c>
      <c r="AM5066" t="s">
        <v>4692</v>
      </c>
      <c r="AN5066" t="b">
        <v>1</v>
      </c>
      <c r="AO5066" t="b">
        <v>1</v>
      </c>
      <c r="AP5066" t="b">
        <v>1</v>
      </c>
      <c r="AQ5066" t="s">
        <v>60</v>
      </c>
      <c r="AR5066" t="s">
        <v>61</v>
      </c>
      <c r="BB5066" s="7" t="s">
        <v>20290</v>
      </c>
      <c r="BC5066" s="7" t="s">
        <v>4916</v>
      </c>
      <c r="BD5066" s="7" t="s">
        <v>52</v>
      </c>
      <c r="BE5066" s="7">
        <v>98401</v>
      </c>
      <c r="BF5066" s="7" t="s">
        <v>20291</v>
      </c>
      <c r="BG5066" s="7">
        <v>12700.83</v>
      </c>
      <c r="BH5066" s="7">
        <v>0</v>
      </c>
      <c r="BI5066">
        <v>12695.83</v>
      </c>
      <c r="BJ5066">
        <v>0</v>
      </c>
      <c r="BK5066">
        <v>0</v>
      </c>
      <c r="BL5066">
        <v>0</v>
      </c>
      <c r="BO5066" t="s">
        <v>31670</v>
      </c>
      <c r="BP5066">
        <v>30391</v>
      </c>
      <c r="BQ5066">
        <v>32560</v>
      </c>
      <c r="BR5066">
        <v>567649</v>
      </c>
      <c r="BS5066">
        <v>18907</v>
      </c>
      <c r="BU5066" t="s">
        <v>20293</v>
      </c>
      <c r="BV5066" t="s">
        <v>4695</v>
      </c>
      <c r="BX5066">
        <v>44998.6953587963</v>
      </c>
    </row>
    <row r="5067" spans="1:76" x14ac:dyDescent="0.25">
      <c r="A5067" t="s">
        <v>31671</v>
      </c>
      <c r="B5067" t="s">
        <v>23877</v>
      </c>
      <c r="C5067" t="s">
        <v>46</v>
      </c>
      <c r="D5067">
        <v>44650</v>
      </c>
      <c r="E5067">
        <v>44697</v>
      </c>
      <c r="I5067">
        <v>44650</v>
      </c>
      <c r="J5067">
        <v>2022</v>
      </c>
      <c r="K5067" t="s">
        <v>48</v>
      </c>
      <c r="L5067" t="s">
        <v>31672</v>
      </c>
      <c r="N5067" t="s">
        <v>31673</v>
      </c>
      <c r="O5067" t="s">
        <v>31674</v>
      </c>
      <c r="P5067" t="s">
        <v>462</v>
      </c>
      <c r="Q5067" t="s">
        <v>5990</v>
      </c>
      <c r="R5067">
        <v>99324</v>
      </c>
      <c r="S5067" t="s">
        <v>23881</v>
      </c>
      <c r="T5067" t="s">
        <v>23881</v>
      </c>
      <c r="U5067" t="s">
        <v>31675</v>
      </c>
      <c r="V5067" t="s">
        <v>6344</v>
      </c>
      <c r="W5067">
        <v>24</v>
      </c>
      <c r="X5067" t="s">
        <v>12122</v>
      </c>
      <c r="Y5067">
        <v>4302</v>
      </c>
      <c r="Z5067" t="s">
        <v>462</v>
      </c>
      <c r="AA5067" t="s">
        <v>4785</v>
      </c>
      <c r="AB5067">
        <v>37325</v>
      </c>
      <c r="AC5067" t="s">
        <v>146</v>
      </c>
      <c r="AD5067" t="s">
        <v>4690</v>
      </c>
      <c r="AE5067" t="s">
        <v>107</v>
      </c>
      <c r="AF5067" t="s">
        <v>107</v>
      </c>
      <c r="AJ5067" t="s">
        <v>58</v>
      </c>
      <c r="AK5067" t="s">
        <v>59</v>
      </c>
      <c r="AL5067">
        <v>44873</v>
      </c>
      <c r="AM5067" t="s">
        <v>4878</v>
      </c>
      <c r="AN5067" t="b">
        <v>1</v>
      </c>
      <c r="AO5067" t="b">
        <v>1</v>
      </c>
      <c r="AP5067" t="b">
        <v>1</v>
      </c>
      <c r="AQ5067" t="s">
        <v>60</v>
      </c>
      <c r="AR5067" t="s">
        <v>61</v>
      </c>
      <c r="BB5067" s="7" t="s">
        <v>31673</v>
      </c>
      <c r="BC5067" s="7" t="s">
        <v>31674</v>
      </c>
      <c r="BD5067" s="7" t="s">
        <v>5990</v>
      </c>
      <c r="BE5067" s="7">
        <v>99324</v>
      </c>
      <c r="BF5067" s="7" t="s">
        <v>31675</v>
      </c>
      <c r="BO5067" t="s">
        <v>31676</v>
      </c>
      <c r="BP5067">
        <v>30527</v>
      </c>
      <c r="BQ5067">
        <v>277</v>
      </c>
      <c r="BR5067">
        <v>567757</v>
      </c>
      <c r="BU5067" t="s">
        <v>23878</v>
      </c>
      <c r="BV5067" t="s">
        <v>4695</v>
      </c>
      <c r="BX5067">
        <v>45005.809571759259</v>
      </c>
    </row>
    <row r="5068" spans="1:76" x14ac:dyDescent="0.25">
      <c r="A5068" t="s">
        <v>31677</v>
      </c>
      <c r="B5068" t="s">
        <v>31678</v>
      </c>
      <c r="C5068" t="s">
        <v>46</v>
      </c>
      <c r="D5068">
        <v>44659</v>
      </c>
      <c r="E5068">
        <v>44701</v>
      </c>
      <c r="H5068" t="s">
        <v>47</v>
      </c>
      <c r="I5068">
        <v>44659</v>
      </c>
      <c r="J5068">
        <v>2022</v>
      </c>
      <c r="K5068" t="s">
        <v>48</v>
      </c>
      <c r="L5068" t="s">
        <v>31679</v>
      </c>
      <c r="N5068" t="s">
        <v>31680</v>
      </c>
      <c r="O5068" t="s">
        <v>31681</v>
      </c>
      <c r="P5068" t="s">
        <v>394</v>
      </c>
      <c r="Q5068" t="s">
        <v>52</v>
      </c>
      <c r="R5068">
        <v>98273</v>
      </c>
      <c r="S5068" t="s">
        <v>31682</v>
      </c>
      <c r="T5068" t="s">
        <v>31683</v>
      </c>
      <c r="U5068" t="s">
        <v>31684</v>
      </c>
      <c r="V5068" t="s">
        <v>5396</v>
      </c>
      <c r="W5068">
        <v>20</v>
      </c>
      <c r="X5068" t="s">
        <v>5461</v>
      </c>
      <c r="Y5068">
        <v>4064</v>
      </c>
      <c r="Z5068" t="s">
        <v>394</v>
      </c>
      <c r="AA5068" t="s">
        <v>4785</v>
      </c>
      <c r="AB5068">
        <v>85132</v>
      </c>
      <c r="AC5068" t="s">
        <v>146</v>
      </c>
      <c r="AD5068" t="s">
        <v>4690</v>
      </c>
      <c r="AE5068" t="s">
        <v>107</v>
      </c>
      <c r="AF5068" t="s">
        <v>107</v>
      </c>
      <c r="AJ5068" t="s">
        <v>58</v>
      </c>
      <c r="AK5068" t="s">
        <v>59</v>
      </c>
      <c r="AL5068">
        <v>44873</v>
      </c>
      <c r="AM5068" t="s">
        <v>4692</v>
      </c>
      <c r="AN5068" t="b">
        <v>1</v>
      </c>
      <c r="AO5068" t="b">
        <v>1</v>
      </c>
      <c r="AP5068" t="b">
        <v>1</v>
      </c>
      <c r="AQ5068" t="s">
        <v>60</v>
      </c>
      <c r="AR5068" t="s">
        <v>99</v>
      </c>
      <c r="BB5068" s="7" t="s">
        <v>20904</v>
      </c>
      <c r="BC5068" s="7" t="s">
        <v>4723</v>
      </c>
      <c r="BD5068" s="7" t="s">
        <v>52</v>
      </c>
      <c r="BE5068" s="7">
        <v>98225</v>
      </c>
      <c r="BF5068" s="7" t="s">
        <v>20496</v>
      </c>
      <c r="BG5068" s="7">
        <v>25022.95</v>
      </c>
      <c r="BH5068" s="7">
        <v>0</v>
      </c>
      <c r="BI5068">
        <v>24980.3</v>
      </c>
      <c r="BJ5068">
        <v>0</v>
      </c>
      <c r="BK5068">
        <v>0</v>
      </c>
      <c r="BL5068">
        <v>0</v>
      </c>
      <c r="BO5068" t="s">
        <v>31685</v>
      </c>
      <c r="BP5068">
        <v>30590</v>
      </c>
      <c r="BQ5068">
        <v>32646</v>
      </c>
      <c r="BR5068">
        <v>567806</v>
      </c>
      <c r="BS5068">
        <v>18995</v>
      </c>
      <c r="BU5068" t="s">
        <v>31686</v>
      </c>
      <c r="BV5068" t="s">
        <v>4695</v>
      </c>
      <c r="BX5068">
        <v>44935.479351851849</v>
      </c>
    </row>
    <row r="5069" spans="1:76" x14ac:dyDescent="0.25">
      <c r="A5069" t="s">
        <v>31687</v>
      </c>
      <c r="B5069" t="s">
        <v>31688</v>
      </c>
      <c r="C5069" t="s">
        <v>46</v>
      </c>
      <c r="D5069">
        <v>44666</v>
      </c>
      <c r="E5069">
        <v>44697</v>
      </c>
      <c r="H5069" t="s">
        <v>47</v>
      </c>
      <c r="I5069">
        <v>44666</v>
      </c>
      <c r="J5069">
        <v>2022</v>
      </c>
      <c r="K5069" t="s">
        <v>48</v>
      </c>
      <c r="L5069" t="s">
        <v>31689</v>
      </c>
      <c r="N5069" t="s">
        <v>31690</v>
      </c>
      <c r="O5069" t="s">
        <v>12089</v>
      </c>
      <c r="P5069" t="s">
        <v>155</v>
      </c>
      <c r="Q5069" t="s">
        <v>11479</v>
      </c>
      <c r="R5069">
        <v>98509</v>
      </c>
      <c r="S5069" t="s">
        <v>31691</v>
      </c>
      <c r="T5069" t="s">
        <v>31692</v>
      </c>
      <c r="U5069" t="s">
        <v>31693</v>
      </c>
      <c r="V5069" t="s">
        <v>54</v>
      </c>
      <c r="W5069">
        <v>13</v>
      </c>
      <c r="X5069" t="s">
        <v>157</v>
      </c>
      <c r="Y5069">
        <v>4821</v>
      </c>
      <c r="Z5069" t="s">
        <v>155</v>
      </c>
      <c r="AA5069" t="s">
        <v>57</v>
      </c>
      <c r="AB5069">
        <v>104420</v>
      </c>
      <c r="AC5069" t="s">
        <v>146</v>
      </c>
      <c r="AD5069" t="s">
        <v>4690</v>
      </c>
      <c r="AE5069" t="s">
        <v>107</v>
      </c>
      <c r="AF5069" t="s">
        <v>107</v>
      </c>
      <c r="AI5069">
        <v>2</v>
      </c>
      <c r="AJ5069" t="s">
        <v>58</v>
      </c>
      <c r="AK5069" t="s">
        <v>59</v>
      </c>
      <c r="AL5069">
        <v>44873</v>
      </c>
      <c r="AM5069" t="s">
        <v>4692</v>
      </c>
      <c r="AN5069" t="b">
        <v>1</v>
      </c>
      <c r="AO5069" t="b">
        <v>1</v>
      </c>
      <c r="AP5069" t="b">
        <v>1</v>
      </c>
      <c r="AQ5069" t="s">
        <v>60</v>
      </c>
      <c r="AR5069" t="s">
        <v>99</v>
      </c>
      <c r="BB5069" s="7" t="s">
        <v>31690</v>
      </c>
      <c r="BC5069" s="7" t="s">
        <v>12089</v>
      </c>
      <c r="BD5069" s="7" t="s">
        <v>11479</v>
      </c>
      <c r="BE5069" s="7">
        <v>98509</v>
      </c>
      <c r="BF5069" s="7" t="s">
        <v>31693</v>
      </c>
      <c r="BG5069" s="7">
        <v>15843.18</v>
      </c>
      <c r="BH5069" s="7">
        <v>0</v>
      </c>
      <c r="BI5069">
        <v>10287.23</v>
      </c>
      <c r="BJ5069">
        <v>-5</v>
      </c>
      <c r="BK5069">
        <v>0</v>
      </c>
      <c r="BL5069">
        <v>0</v>
      </c>
      <c r="BO5069" t="s">
        <v>31694</v>
      </c>
      <c r="BP5069">
        <v>30655</v>
      </c>
      <c r="BQ5069">
        <v>32680</v>
      </c>
      <c r="BR5069">
        <v>567856</v>
      </c>
      <c r="BS5069">
        <v>19027</v>
      </c>
      <c r="BT5069">
        <v>22</v>
      </c>
      <c r="BU5069" t="s">
        <v>31695</v>
      </c>
      <c r="BV5069" t="s">
        <v>4695</v>
      </c>
      <c r="BX5069">
        <v>44915.405671296299</v>
      </c>
    </row>
    <row r="5070" spans="1:76" x14ac:dyDescent="0.25">
      <c r="A5070" t="s">
        <v>31696</v>
      </c>
      <c r="B5070" t="s">
        <v>31697</v>
      </c>
      <c r="C5070" t="s">
        <v>46</v>
      </c>
      <c r="D5070">
        <v>44669</v>
      </c>
      <c r="E5070">
        <v>44697</v>
      </c>
      <c r="I5070">
        <v>44669</v>
      </c>
      <c r="J5070">
        <v>2022</v>
      </c>
      <c r="K5070" t="s">
        <v>48</v>
      </c>
      <c r="L5070" t="s">
        <v>31698</v>
      </c>
      <c r="N5070" t="s">
        <v>24050</v>
      </c>
      <c r="O5070" t="s">
        <v>4173</v>
      </c>
      <c r="P5070" t="s">
        <v>252</v>
      </c>
      <c r="Q5070" t="s">
        <v>52</v>
      </c>
      <c r="R5070">
        <v>98858</v>
      </c>
      <c r="S5070" t="s">
        <v>27065</v>
      </c>
      <c r="T5070" t="s">
        <v>31699</v>
      </c>
      <c r="U5070" t="s">
        <v>31700</v>
      </c>
      <c r="V5070" t="s">
        <v>7053</v>
      </c>
      <c r="W5070">
        <v>21</v>
      </c>
      <c r="X5070" t="s">
        <v>7405</v>
      </c>
      <c r="Y5070">
        <v>3235</v>
      </c>
      <c r="Z5070" t="s">
        <v>252</v>
      </c>
      <c r="AA5070" t="s">
        <v>4785</v>
      </c>
      <c r="AB5070">
        <v>25574</v>
      </c>
      <c r="AC5070" t="s">
        <v>146</v>
      </c>
      <c r="AD5070" t="s">
        <v>4690</v>
      </c>
      <c r="AE5070" t="s">
        <v>107</v>
      </c>
      <c r="AF5070" t="s">
        <v>107</v>
      </c>
      <c r="AJ5070" t="s">
        <v>58</v>
      </c>
      <c r="AK5070" t="s">
        <v>59</v>
      </c>
      <c r="AL5070">
        <v>44873</v>
      </c>
      <c r="AM5070" t="s">
        <v>4878</v>
      </c>
      <c r="AN5070" t="b">
        <v>1</v>
      </c>
      <c r="AO5070" t="b">
        <v>1</v>
      </c>
      <c r="AP5070" t="b">
        <v>1</v>
      </c>
      <c r="AQ5070" t="s">
        <v>60</v>
      </c>
      <c r="AR5070" t="s">
        <v>61</v>
      </c>
      <c r="BB5070" s="7" t="s">
        <v>24050</v>
      </c>
      <c r="BC5070" s="7" t="s">
        <v>4173</v>
      </c>
      <c r="BD5070" s="7" t="s">
        <v>52</v>
      </c>
      <c r="BE5070" s="7">
        <v>98858</v>
      </c>
      <c r="BF5070" s="7" t="s">
        <v>31700</v>
      </c>
      <c r="BO5070" t="s">
        <v>31701</v>
      </c>
      <c r="BP5070">
        <v>30672</v>
      </c>
      <c r="BQ5070">
        <v>32687</v>
      </c>
      <c r="BR5070">
        <v>567868</v>
      </c>
      <c r="BU5070" t="s">
        <v>31702</v>
      </c>
      <c r="BV5070" t="s">
        <v>4695</v>
      </c>
      <c r="BX5070">
        <v>45000.693206018521</v>
      </c>
    </row>
    <row r="5071" spans="1:76" x14ac:dyDescent="0.25">
      <c r="A5071" t="s">
        <v>31703</v>
      </c>
      <c r="B5071" t="s">
        <v>31704</v>
      </c>
      <c r="C5071" t="s">
        <v>46</v>
      </c>
      <c r="D5071">
        <v>44669</v>
      </c>
      <c r="E5071">
        <v>44697</v>
      </c>
      <c r="I5071">
        <v>44669</v>
      </c>
      <c r="J5071">
        <v>2022</v>
      </c>
      <c r="K5071" t="s">
        <v>48</v>
      </c>
      <c r="L5071" t="s">
        <v>31705</v>
      </c>
      <c r="N5071" t="s">
        <v>31706</v>
      </c>
      <c r="O5071" t="s">
        <v>20875</v>
      </c>
      <c r="P5071" t="s">
        <v>613</v>
      </c>
      <c r="Q5071" t="s">
        <v>52</v>
      </c>
      <c r="R5071">
        <v>99166</v>
      </c>
      <c r="S5071" t="s">
        <v>31707</v>
      </c>
      <c r="T5071" t="s">
        <v>31707</v>
      </c>
      <c r="V5071" t="s">
        <v>5571</v>
      </c>
      <c r="W5071">
        <v>28</v>
      </c>
      <c r="X5071" t="s">
        <v>7356</v>
      </c>
      <c r="Y5071">
        <v>3290</v>
      </c>
      <c r="Z5071" t="s">
        <v>613</v>
      </c>
      <c r="AA5071" t="s">
        <v>4785</v>
      </c>
      <c r="AB5071">
        <v>5330</v>
      </c>
      <c r="AC5071" t="s">
        <v>146</v>
      </c>
      <c r="AD5071" t="s">
        <v>4690</v>
      </c>
      <c r="AE5071" t="s">
        <v>107</v>
      </c>
      <c r="AF5071" t="s">
        <v>107</v>
      </c>
      <c r="AJ5071" t="s">
        <v>58</v>
      </c>
      <c r="AK5071" t="s">
        <v>59</v>
      </c>
      <c r="AL5071">
        <v>44873</v>
      </c>
      <c r="AM5071" t="s">
        <v>4878</v>
      </c>
      <c r="AN5071" t="b">
        <v>1</v>
      </c>
      <c r="AO5071" t="b">
        <v>1</v>
      </c>
      <c r="AP5071" t="b">
        <v>1</v>
      </c>
      <c r="AQ5071" t="s">
        <v>60</v>
      </c>
      <c r="AR5071" t="s">
        <v>61</v>
      </c>
      <c r="BB5071" s="7" t="s">
        <v>31706</v>
      </c>
      <c r="BC5071" s="7" t="s">
        <v>20875</v>
      </c>
      <c r="BD5071" s="7" t="s">
        <v>52</v>
      </c>
      <c r="BE5071" s="7">
        <v>99166</v>
      </c>
      <c r="BO5071" t="s">
        <v>31708</v>
      </c>
      <c r="BP5071">
        <v>30677</v>
      </c>
      <c r="BQ5071">
        <v>30528</v>
      </c>
      <c r="BR5071">
        <v>567874</v>
      </c>
      <c r="BU5071" t="s">
        <v>31705</v>
      </c>
      <c r="BV5071" t="s">
        <v>4695</v>
      </c>
      <c r="BX5071">
        <v>45010.877337962964</v>
      </c>
    </row>
    <row r="5072" spans="1:76" x14ac:dyDescent="0.25">
      <c r="A5072" t="s">
        <v>31709</v>
      </c>
      <c r="B5072" t="s">
        <v>238</v>
      </c>
      <c r="C5072" t="s">
        <v>46</v>
      </c>
      <c r="D5072">
        <v>44681</v>
      </c>
      <c r="E5072">
        <v>44697</v>
      </c>
      <c r="I5072">
        <v>44681</v>
      </c>
      <c r="J5072">
        <v>2022</v>
      </c>
      <c r="K5072" t="s">
        <v>48</v>
      </c>
      <c r="L5072" t="s">
        <v>31710</v>
      </c>
      <c r="N5072" t="s">
        <v>31711</v>
      </c>
      <c r="O5072" t="s">
        <v>31637</v>
      </c>
      <c r="P5072" t="s">
        <v>241</v>
      </c>
      <c r="Q5072" t="s">
        <v>52</v>
      </c>
      <c r="R5072">
        <v>98937</v>
      </c>
      <c r="S5072" t="s">
        <v>31712</v>
      </c>
      <c r="T5072" t="s">
        <v>31713</v>
      </c>
      <c r="U5072" t="s">
        <v>29396</v>
      </c>
      <c r="V5072" t="s">
        <v>5396</v>
      </c>
      <c r="W5072">
        <v>20</v>
      </c>
      <c r="X5072" t="s">
        <v>8532</v>
      </c>
      <c r="Y5072">
        <v>4418</v>
      </c>
      <c r="Z5072" t="s">
        <v>241</v>
      </c>
      <c r="AA5072" t="s">
        <v>4785</v>
      </c>
      <c r="AB5072">
        <v>127365</v>
      </c>
      <c r="AC5072" t="s">
        <v>146</v>
      </c>
      <c r="AD5072" t="s">
        <v>4690</v>
      </c>
      <c r="AE5072" t="s">
        <v>107</v>
      </c>
      <c r="AF5072" t="s">
        <v>107</v>
      </c>
      <c r="AJ5072" t="s">
        <v>58</v>
      </c>
      <c r="AK5072" t="s">
        <v>59</v>
      </c>
      <c r="AL5072">
        <v>44873</v>
      </c>
      <c r="AM5072" t="s">
        <v>4878</v>
      </c>
      <c r="AN5072" t="b">
        <v>1</v>
      </c>
      <c r="AO5072" t="b">
        <v>1</v>
      </c>
      <c r="AP5072" t="b">
        <v>1</v>
      </c>
      <c r="AQ5072" t="s">
        <v>60</v>
      </c>
      <c r="AR5072" t="s">
        <v>61</v>
      </c>
      <c r="BB5072" s="7" t="s">
        <v>31711</v>
      </c>
      <c r="BC5072" s="7" t="s">
        <v>31637</v>
      </c>
      <c r="BD5072" s="7" t="s">
        <v>52</v>
      </c>
      <c r="BE5072" s="7">
        <v>98937</v>
      </c>
      <c r="BF5072" s="7" t="s">
        <v>29396</v>
      </c>
      <c r="BO5072" t="s">
        <v>31714</v>
      </c>
      <c r="BP5072">
        <v>30749</v>
      </c>
      <c r="BQ5072">
        <v>26506</v>
      </c>
      <c r="BR5072">
        <v>567922</v>
      </c>
      <c r="BU5072" t="s">
        <v>31715</v>
      </c>
      <c r="BV5072" t="s">
        <v>4695</v>
      </c>
      <c r="BX5072">
        <v>45018.476736111108</v>
      </c>
    </row>
    <row r="5073" spans="1:76" x14ac:dyDescent="0.25">
      <c r="A5073" t="s">
        <v>31716</v>
      </c>
      <c r="B5073" t="s">
        <v>30921</v>
      </c>
      <c r="C5073" t="s">
        <v>46</v>
      </c>
      <c r="D5073">
        <v>44685</v>
      </c>
      <c r="E5073">
        <v>44697</v>
      </c>
      <c r="H5073" t="s">
        <v>47</v>
      </c>
      <c r="I5073">
        <v>44685</v>
      </c>
      <c r="J5073">
        <v>2022</v>
      </c>
      <c r="K5073" t="s">
        <v>48</v>
      </c>
      <c r="L5073" t="s">
        <v>31717</v>
      </c>
      <c r="N5073" t="s">
        <v>31718</v>
      </c>
      <c r="O5073" t="s">
        <v>11478</v>
      </c>
      <c r="P5073" t="s">
        <v>96</v>
      </c>
      <c r="Q5073" t="s">
        <v>5990</v>
      </c>
      <c r="R5073">
        <v>99352</v>
      </c>
      <c r="S5073" t="s">
        <v>31719</v>
      </c>
      <c r="T5073" t="s">
        <v>31719</v>
      </c>
      <c r="U5073" t="s">
        <v>31720</v>
      </c>
      <c r="V5073" t="s">
        <v>4807</v>
      </c>
      <c r="W5073">
        <v>23</v>
      </c>
      <c r="X5073" t="s">
        <v>7019</v>
      </c>
      <c r="Y5073">
        <v>4725</v>
      </c>
      <c r="Z5073" t="s">
        <v>96</v>
      </c>
      <c r="AA5073" t="s">
        <v>4785</v>
      </c>
      <c r="AB5073">
        <v>125419</v>
      </c>
      <c r="AC5073" t="s">
        <v>146</v>
      </c>
      <c r="AD5073" t="s">
        <v>4690</v>
      </c>
      <c r="AE5073" t="s">
        <v>107</v>
      </c>
      <c r="AF5073" t="s">
        <v>107</v>
      </c>
      <c r="AI5073">
        <v>2</v>
      </c>
      <c r="AJ5073" t="s">
        <v>58</v>
      </c>
      <c r="AK5073" t="s">
        <v>59</v>
      </c>
      <c r="AL5073">
        <v>44873</v>
      </c>
      <c r="AM5073" t="s">
        <v>4692</v>
      </c>
      <c r="AN5073" t="b">
        <v>1</v>
      </c>
      <c r="AO5073" t="b">
        <v>1</v>
      </c>
      <c r="AP5073" t="b">
        <v>1</v>
      </c>
      <c r="AQ5073" t="s">
        <v>60</v>
      </c>
      <c r="AR5073" t="s">
        <v>61</v>
      </c>
      <c r="BB5073" s="7" t="s">
        <v>31718</v>
      </c>
      <c r="BC5073" s="7" t="s">
        <v>11478</v>
      </c>
      <c r="BD5073" s="7" t="s">
        <v>5990</v>
      </c>
      <c r="BE5073" s="7">
        <v>99352</v>
      </c>
      <c r="BF5073" s="7" t="s">
        <v>31720</v>
      </c>
      <c r="BG5073" s="7">
        <v>50510.84</v>
      </c>
      <c r="BH5073" s="7">
        <v>100</v>
      </c>
      <c r="BI5073">
        <v>50510.84</v>
      </c>
      <c r="BJ5073">
        <v>0</v>
      </c>
      <c r="BK5073">
        <v>0</v>
      </c>
      <c r="BL5073">
        <v>0</v>
      </c>
      <c r="BM5073">
        <v>20000</v>
      </c>
      <c r="BN5073">
        <v>0</v>
      </c>
      <c r="BO5073" t="s">
        <v>31721</v>
      </c>
      <c r="BP5073">
        <v>30770</v>
      </c>
      <c r="BQ5073">
        <v>2689</v>
      </c>
      <c r="BR5073">
        <v>567938</v>
      </c>
      <c r="BS5073">
        <v>19057</v>
      </c>
      <c r="BU5073" t="s">
        <v>31717</v>
      </c>
      <c r="BV5073" t="s">
        <v>4695</v>
      </c>
      <c r="BX5073">
        <v>45005.671967592592</v>
      </c>
    </row>
    <row r="5074" spans="1:76" x14ac:dyDescent="0.25">
      <c r="A5074" t="s">
        <v>31722</v>
      </c>
      <c r="B5074" t="s">
        <v>31723</v>
      </c>
      <c r="C5074" t="s">
        <v>46</v>
      </c>
      <c r="D5074">
        <v>44691</v>
      </c>
      <c r="E5074">
        <v>44698</v>
      </c>
      <c r="H5074" t="s">
        <v>47</v>
      </c>
      <c r="I5074">
        <v>44691</v>
      </c>
      <c r="J5074">
        <v>2022</v>
      </c>
      <c r="K5074" t="s">
        <v>48</v>
      </c>
      <c r="L5074" t="s">
        <v>31724</v>
      </c>
      <c r="N5074" t="s">
        <v>31725</v>
      </c>
      <c r="O5074" t="s">
        <v>4715</v>
      </c>
      <c r="P5074" t="s">
        <v>68</v>
      </c>
      <c r="Q5074" t="s">
        <v>52</v>
      </c>
      <c r="R5074">
        <v>98116</v>
      </c>
      <c r="S5074" t="s">
        <v>31726</v>
      </c>
      <c r="T5074" t="s">
        <v>31727</v>
      </c>
      <c r="U5074" t="s">
        <v>31728</v>
      </c>
      <c r="V5074" t="s">
        <v>54</v>
      </c>
      <c r="W5074">
        <v>13</v>
      </c>
      <c r="X5074" t="s">
        <v>646</v>
      </c>
      <c r="Y5074">
        <v>4845</v>
      </c>
      <c r="Z5074" t="s">
        <v>68</v>
      </c>
      <c r="AA5074" t="s">
        <v>57</v>
      </c>
      <c r="AB5074">
        <v>105920</v>
      </c>
      <c r="AC5074" t="s">
        <v>146</v>
      </c>
      <c r="AD5074" t="s">
        <v>4690</v>
      </c>
      <c r="AE5074" t="s">
        <v>107</v>
      </c>
      <c r="AF5074" t="s">
        <v>107</v>
      </c>
      <c r="AI5074">
        <v>1</v>
      </c>
      <c r="AJ5074" t="s">
        <v>58</v>
      </c>
      <c r="AK5074" t="s">
        <v>59</v>
      </c>
      <c r="AL5074">
        <v>44873</v>
      </c>
      <c r="AM5074" t="s">
        <v>4692</v>
      </c>
      <c r="AN5074" t="b">
        <v>1</v>
      </c>
      <c r="AO5074" t="b">
        <v>1</v>
      </c>
      <c r="AP5074" t="b">
        <v>0</v>
      </c>
      <c r="AQ5074" t="s">
        <v>177</v>
      </c>
      <c r="BB5074" s="7" t="s">
        <v>20595</v>
      </c>
      <c r="BC5074" s="7" t="s">
        <v>6811</v>
      </c>
      <c r="BD5074" s="7" t="s">
        <v>52</v>
      </c>
      <c r="BE5074" s="7">
        <v>98371</v>
      </c>
      <c r="BF5074" s="7" t="s">
        <v>11221</v>
      </c>
      <c r="BG5074" s="7">
        <v>9151.09</v>
      </c>
      <c r="BH5074" s="7">
        <v>0</v>
      </c>
      <c r="BI5074">
        <v>8553.0300000000007</v>
      </c>
      <c r="BJ5074">
        <v>0</v>
      </c>
      <c r="BK5074">
        <v>0</v>
      </c>
      <c r="BL5074">
        <v>0</v>
      </c>
      <c r="BO5074" t="s">
        <v>31729</v>
      </c>
      <c r="BP5074">
        <v>30798</v>
      </c>
      <c r="BQ5074">
        <v>34688</v>
      </c>
      <c r="BR5074">
        <v>567955</v>
      </c>
      <c r="BS5074">
        <v>19181</v>
      </c>
      <c r="BT5074">
        <v>34</v>
      </c>
      <c r="BU5074" t="s">
        <v>17025</v>
      </c>
      <c r="BV5074" t="s">
        <v>4695</v>
      </c>
      <c r="BX5074">
        <v>45055.824791666666</v>
      </c>
    </row>
    <row r="5075" spans="1:76" x14ac:dyDescent="0.25">
      <c r="A5075" t="s">
        <v>31730</v>
      </c>
      <c r="B5075" t="s">
        <v>23239</v>
      </c>
      <c r="C5075" t="s">
        <v>46</v>
      </c>
      <c r="D5075">
        <v>44693</v>
      </c>
      <c r="E5075">
        <v>44697</v>
      </c>
      <c r="I5075">
        <v>44693</v>
      </c>
      <c r="J5075">
        <v>2022</v>
      </c>
      <c r="K5075" t="s">
        <v>48</v>
      </c>
      <c r="L5075" t="s">
        <v>31731</v>
      </c>
      <c r="N5075" t="s">
        <v>31732</v>
      </c>
      <c r="O5075" t="s">
        <v>20875</v>
      </c>
      <c r="P5075" t="s">
        <v>613</v>
      </c>
      <c r="Q5075" t="s">
        <v>52</v>
      </c>
      <c r="R5075">
        <v>99166</v>
      </c>
      <c r="S5075" t="s">
        <v>31733</v>
      </c>
      <c r="T5075" t="s">
        <v>31733</v>
      </c>
      <c r="U5075">
        <v>5097752794</v>
      </c>
      <c r="V5075" t="s">
        <v>5396</v>
      </c>
      <c r="W5075">
        <v>20</v>
      </c>
      <c r="X5075" t="s">
        <v>7356</v>
      </c>
      <c r="Y5075">
        <v>3290</v>
      </c>
      <c r="Z5075" t="s">
        <v>613</v>
      </c>
      <c r="AA5075" t="s">
        <v>4785</v>
      </c>
      <c r="AB5075">
        <v>5330</v>
      </c>
      <c r="AC5075" t="s">
        <v>146</v>
      </c>
      <c r="AD5075" t="s">
        <v>4690</v>
      </c>
      <c r="AE5075" t="s">
        <v>107</v>
      </c>
      <c r="AF5075" t="s">
        <v>107</v>
      </c>
      <c r="AJ5075" t="s">
        <v>58</v>
      </c>
      <c r="AK5075" t="s">
        <v>59</v>
      </c>
      <c r="AL5075">
        <v>44873</v>
      </c>
      <c r="AM5075" t="s">
        <v>4878</v>
      </c>
      <c r="AN5075" t="b">
        <v>1</v>
      </c>
      <c r="AO5075" t="b">
        <v>1</v>
      </c>
      <c r="AP5075" t="b">
        <v>1</v>
      </c>
      <c r="AQ5075" t="s">
        <v>60</v>
      </c>
      <c r="AR5075" t="s">
        <v>61</v>
      </c>
      <c r="BB5075" s="7" t="s">
        <v>31732</v>
      </c>
      <c r="BC5075" s="7" t="s">
        <v>20875</v>
      </c>
      <c r="BD5075" s="7" t="s">
        <v>52</v>
      </c>
      <c r="BE5075" s="7">
        <v>99166</v>
      </c>
      <c r="BF5075" s="7">
        <v>5097752794</v>
      </c>
      <c r="BO5075" t="s">
        <v>31734</v>
      </c>
      <c r="BP5075">
        <v>30807</v>
      </c>
      <c r="BQ5075">
        <v>712</v>
      </c>
      <c r="BR5075">
        <v>567962</v>
      </c>
      <c r="BU5075" t="s">
        <v>31735</v>
      </c>
      <c r="BV5075" t="s">
        <v>4695</v>
      </c>
      <c r="BX5075">
        <v>45026.544745370367</v>
      </c>
    </row>
    <row r="5076" spans="1:76" x14ac:dyDescent="0.25">
      <c r="A5076" t="s">
        <v>31736</v>
      </c>
      <c r="B5076" t="s">
        <v>31737</v>
      </c>
      <c r="C5076" t="s">
        <v>46</v>
      </c>
      <c r="D5076">
        <v>44697</v>
      </c>
      <c r="E5076">
        <v>44697</v>
      </c>
      <c r="H5076" t="s">
        <v>47</v>
      </c>
      <c r="I5076">
        <v>44697</v>
      </c>
      <c r="J5076">
        <v>2022</v>
      </c>
      <c r="K5076" t="s">
        <v>48</v>
      </c>
      <c r="L5076" t="s">
        <v>31738</v>
      </c>
      <c r="N5076" t="s">
        <v>31739</v>
      </c>
      <c r="O5076" t="s">
        <v>4701</v>
      </c>
      <c r="P5076" t="s">
        <v>105</v>
      </c>
      <c r="Q5076" t="s">
        <v>6080</v>
      </c>
      <c r="R5076">
        <v>99209</v>
      </c>
      <c r="S5076" t="s">
        <v>31740</v>
      </c>
      <c r="T5076" t="s">
        <v>31741</v>
      </c>
      <c r="U5076" t="s">
        <v>31742</v>
      </c>
      <c r="V5076" t="s">
        <v>54</v>
      </c>
      <c r="W5076">
        <v>13</v>
      </c>
      <c r="X5076" t="s">
        <v>260</v>
      </c>
      <c r="Y5076">
        <v>4783</v>
      </c>
      <c r="Z5076" t="s">
        <v>105</v>
      </c>
      <c r="AA5076" t="s">
        <v>57</v>
      </c>
      <c r="AB5076">
        <v>99777</v>
      </c>
      <c r="AC5076" t="s">
        <v>146</v>
      </c>
      <c r="AD5076" t="s">
        <v>4690</v>
      </c>
      <c r="AE5076" t="s">
        <v>107</v>
      </c>
      <c r="AF5076" t="s">
        <v>107</v>
      </c>
      <c r="AI5076">
        <v>1</v>
      </c>
      <c r="AJ5076" t="s">
        <v>58</v>
      </c>
      <c r="AK5076" t="s">
        <v>59</v>
      </c>
      <c r="AL5076">
        <v>44873</v>
      </c>
      <c r="AM5076" t="s">
        <v>4692</v>
      </c>
      <c r="AN5076" t="b">
        <v>1</v>
      </c>
      <c r="AO5076" t="b">
        <v>1</v>
      </c>
      <c r="AP5076" t="b">
        <v>1</v>
      </c>
      <c r="AQ5076" t="s">
        <v>60</v>
      </c>
      <c r="AR5076" t="s">
        <v>99</v>
      </c>
      <c r="BB5076" s="7" t="s">
        <v>31739</v>
      </c>
      <c r="BC5076" s="7" t="s">
        <v>4701</v>
      </c>
      <c r="BD5076" s="7" t="s">
        <v>6080</v>
      </c>
      <c r="BE5076" s="7">
        <v>99209</v>
      </c>
      <c r="BF5076" s="7" t="s">
        <v>31742</v>
      </c>
      <c r="BG5076" s="7">
        <v>16598.25</v>
      </c>
      <c r="BH5076" s="7">
        <v>0</v>
      </c>
      <c r="BI5076">
        <v>16121.62</v>
      </c>
      <c r="BJ5076">
        <v>0</v>
      </c>
      <c r="BK5076">
        <v>0</v>
      </c>
      <c r="BL5076">
        <v>0</v>
      </c>
      <c r="BM5076">
        <v>176.03</v>
      </c>
      <c r="BN5076">
        <v>0</v>
      </c>
      <c r="BO5076" t="s">
        <v>31743</v>
      </c>
      <c r="BP5076">
        <v>30851</v>
      </c>
      <c r="BQ5076">
        <v>35095</v>
      </c>
      <c r="BR5076">
        <v>567985</v>
      </c>
      <c r="BS5076">
        <v>19132</v>
      </c>
      <c r="BT5076">
        <v>3</v>
      </c>
      <c r="BU5076" t="s">
        <v>31744</v>
      </c>
      <c r="BV5076" t="s">
        <v>4695</v>
      </c>
      <c r="BX5076">
        <v>44928.754560185182</v>
      </c>
    </row>
    <row r="5077" spans="1:76" x14ac:dyDescent="0.25">
      <c r="A5077" t="s">
        <v>31745</v>
      </c>
      <c r="B5077" t="s">
        <v>31746</v>
      </c>
      <c r="C5077" t="s">
        <v>46</v>
      </c>
      <c r="D5077">
        <v>44611</v>
      </c>
      <c r="E5077">
        <v>44697</v>
      </c>
      <c r="H5077" t="s">
        <v>47</v>
      </c>
      <c r="I5077">
        <v>44611</v>
      </c>
      <c r="J5077">
        <v>2022</v>
      </c>
      <c r="K5077" t="s">
        <v>48</v>
      </c>
      <c r="L5077" t="s">
        <v>31747</v>
      </c>
      <c r="N5077" t="s">
        <v>31748</v>
      </c>
      <c r="O5077" t="s">
        <v>6095</v>
      </c>
      <c r="P5077" t="s">
        <v>121</v>
      </c>
      <c r="Q5077" t="s">
        <v>5990</v>
      </c>
      <c r="R5077">
        <v>98584</v>
      </c>
      <c r="S5077" t="s">
        <v>31749</v>
      </c>
      <c r="T5077" t="s">
        <v>31750</v>
      </c>
      <c r="U5077">
        <v>3608014284</v>
      </c>
      <c r="V5077" t="s">
        <v>5396</v>
      </c>
      <c r="W5077">
        <v>20</v>
      </c>
      <c r="X5077" t="s">
        <v>5754</v>
      </c>
      <c r="Y5077">
        <v>3699</v>
      </c>
      <c r="Z5077" t="s">
        <v>121</v>
      </c>
      <c r="AA5077" t="s">
        <v>4785</v>
      </c>
      <c r="AB5077">
        <v>43942</v>
      </c>
      <c r="AC5077" t="s">
        <v>146</v>
      </c>
      <c r="AD5077" t="s">
        <v>4690</v>
      </c>
      <c r="AE5077" t="s">
        <v>107</v>
      </c>
      <c r="AF5077" t="s">
        <v>107</v>
      </c>
      <c r="AJ5077" t="s">
        <v>58</v>
      </c>
      <c r="AK5077" t="s">
        <v>59</v>
      </c>
      <c r="AL5077">
        <v>44873</v>
      </c>
      <c r="AM5077" t="s">
        <v>4692</v>
      </c>
      <c r="AN5077" t="b">
        <v>1</v>
      </c>
      <c r="AO5077" t="b">
        <v>1</v>
      </c>
      <c r="AP5077" t="b">
        <v>1</v>
      </c>
      <c r="AQ5077" t="s">
        <v>60</v>
      </c>
      <c r="AR5077" t="s">
        <v>61</v>
      </c>
      <c r="BB5077" s="7" t="s">
        <v>31748</v>
      </c>
      <c r="BC5077" s="7" t="s">
        <v>6095</v>
      </c>
      <c r="BD5077" s="7" t="s">
        <v>5990</v>
      </c>
      <c r="BE5077" s="7">
        <v>98584</v>
      </c>
      <c r="BF5077" s="7">
        <v>3604907010</v>
      </c>
      <c r="BG5077" s="7">
        <v>27384.76</v>
      </c>
      <c r="BH5077" s="7">
        <v>0</v>
      </c>
      <c r="BI5077">
        <v>27384.76</v>
      </c>
      <c r="BJ5077">
        <v>0</v>
      </c>
      <c r="BK5077">
        <v>0</v>
      </c>
      <c r="BL5077">
        <v>0</v>
      </c>
      <c r="BO5077" t="s">
        <v>31751</v>
      </c>
      <c r="BP5077">
        <v>30296</v>
      </c>
      <c r="BQ5077">
        <v>32504</v>
      </c>
      <c r="BR5077">
        <v>567577</v>
      </c>
      <c r="BS5077">
        <v>18946</v>
      </c>
      <c r="BU5077" t="s">
        <v>31752</v>
      </c>
      <c r="BV5077" t="s">
        <v>4695</v>
      </c>
      <c r="BX5077">
        <v>44963.374930555554</v>
      </c>
    </row>
    <row r="5078" spans="1:76" x14ac:dyDescent="0.25">
      <c r="A5078" t="s">
        <v>31753</v>
      </c>
      <c r="B5078" t="s">
        <v>31754</v>
      </c>
      <c r="C5078" t="s">
        <v>46</v>
      </c>
      <c r="D5078">
        <v>44702</v>
      </c>
      <c r="E5078">
        <v>44697</v>
      </c>
      <c r="I5078">
        <v>44702</v>
      </c>
      <c r="J5078">
        <v>2022</v>
      </c>
      <c r="K5078" t="s">
        <v>48</v>
      </c>
      <c r="L5078" t="s">
        <v>31755</v>
      </c>
      <c r="N5078" t="s">
        <v>31756</v>
      </c>
      <c r="O5078" t="s">
        <v>31757</v>
      </c>
      <c r="P5078" t="s">
        <v>322</v>
      </c>
      <c r="Q5078" t="s">
        <v>52</v>
      </c>
      <c r="R5078">
        <v>99125</v>
      </c>
      <c r="S5078" t="s">
        <v>31758</v>
      </c>
      <c r="T5078" t="s">
        <v>31758</v>
      </c>
      <c r="U5078">
        <v>5094321343</v>
      </c>
      <c r="V5078" t="s">
        <v>5571</v>
      </c>
      <c r="W5078">
        <v>28</v>
      </c>
      <c r="X5078" t="s">
        <v>6562</v>
      </c>
      <c r="Y5078">
        <v>4375</v>
      </c>
      <c r="Z5078" t="s">
        <v>322</v>
      </c>
      <c r="AA5078" t="s">
        <v>4785</v>
      </c>
      <c r="AB5078">
        <v>23800</v>
      </c>
      <c r="AC5078" t="s">
        <v>146</v>
      </c>
      <c r="AD5078" t="s">
        <v>4690</v>
      </c>
      <c r="AE5078" t="s">
        <v>107</v>
      </c>
      <c r="AF5078" t="s">
        <v>107</v>
      </c>
      <c r="AJ5078" t="s">
        <v>58</v>
      </c>
      <c r="AK5078" t="s">
        <v>59</v>
      </c>
      <c r="AL5078">
        <v>44873</v>
      </c>
      <c r="AM5078" t="s">
        <v>4878</v>
      </c>
      <c r="AN5078" t="b">
        <v>1</v>
      </c>
      <c r="AO5078" t="b">
        <v>1</v>
      </c>
      <c r="AP5078" t="b">
        <v>1</v>
      </c>
      <c r="AQ5078" t="s">
        <v>60</v>
      </c>
      <c r="AR5078" t="s">
        <v>61</v>
      </c>
      <c r="BB5078" s="7" t="s">
        <v>31756</v>
      </c>
      <c r="BC5078" s="7" t="s">
        <v>31757</v>
      </c>
      <c r="BD5078" s="7" t="s">
        <v>52</v>
      </c>
      <c r="BE5078" s="7">
        <v>99125</v>
      </c>
      <c r="BF5078" s="7">
        <v>5094321343</v>
      </c>
      <c r="BO5078" t="s">
        <v>31759</v>
      </c>
      <c r="BP5078">
        <v>30936</v>
      </c>
      <c r="BQ5078">
        <v>25220</v>
      </c>
      <c r="BR5078">
        <v>569178</v>
      </c>
      <c r="BU5078" t="s">
        <v>31760</v>
      </c>
      <c r="BV5078" t="s">
        <v>4695</v>
      </c>
      <c r="BX5078">
        <v>45031.435543981483</v>
      </c>
    </row>
    <row r="5079" spans="1:76" x14ac:dyDescent="0.25">
      <c r="A5079" t="s">
        <v>31769</v>
      </c>
      <c r="B5079" t="s">
        <v>31770</v>
      </c>
      <c r="C5079" t="s">
        <v>46</v>
      </c>
      <c r="D5079">
        <v>44704</v>
      </c>
      <c r="E5079">
        <v>44701</v>
      </c>
      <c r="H5079" t="s">
        <v>47</v>
      </c>
      <c r="I5079">
        <v>44704</v>
      </c>
      <c r="J5079">
        <v>2022</v>
      </c>
      <c r="K5079" t="s">
        <v>48</v>
      </c>
      <c r="L5079" t="s">
        <v>31771</v>
      </c>
      <c r="N5079" t="s">
        <v>31772</v>
      </c>
      <c r="O5079" t="s">
        <v>20364</v>
      </c>
      <c r="P5079" t="s">
        <v>291</v>
      </c>
      <c r="Q5079" t="s">
        <v>52</v>
      </c>
      <c r="R5079" t="s">
        <v>31773</v>
      </c>
      <c r="S5079" t="s">
        <v>31774</v>
      </c>
      <c r="T5079" t="s">
        <v>31775</v>
      </c>
      <c r="U5079">
        <v>5097609274</v>
      </c>
      <c r="V5079" t="s">
        <v>4807</v>
      </c>
      <c r="W5079">
        <v>23</v>
      </c>
      <c r="X5079" t="s">
        <v>7459</v>
      </c>
      <c r="Y5079">
        <v>3340</v>
      </c>
      <c r="Z5079" t="s">
        <v>291</v>
      </c>
      <c r="AA5079" t="s">
        <v>4785</v>
      </c>
      <c r="AB5079">
        <v>47485</v>
      </c>
      <c r="AC5079" t="s">
        <v>146</v>
      </c>
      <c r="AD5079" t="s">
        <v>4690</v>
      </c>
      <c r="AE5079" t="s">
        <v>107</v>
      </c>
      <c r="AF5079" t="s">
        <v>107</v>
      </c>
      <c r="AI5079">
        <v>3</v>
      </c>
      <c r="AJ5079" t="s">
        <v>58</v>
      </c>
      <c r="AK5079" t="s">
        <v>59</v>
      </c>
      <c r="AL5079">
        <v>44873</v>
      </c>
      <c r="AM5079" t="s">
        <v>4692</v>
      </c>
      <c r="AN5079" t="b">
        <v>1</v>
      </c>
      <c r="AO5079" t="b">
        <v>1</v>
      </c>
      <c r="AP5079" t="b">
        <v>1</v>
      </c>
      <c r="AQ5079" t="s">
        <v>60</v>
      </c>
      <c r="AR5079" t="s">
        <v>99</v>
      </c>
      <c r="BB5079" s="7" t="s">
        <v>31776</v>
      </c>
      <c r="BC5079" s="7" t="s">
        <v>20364</v>
      </c>
      <c r="BD5079" s="7" t="s">
        <v>52</v>
      </c>
      <c r="BE5079" s="7">
        <v>98837</v>
      </c>
      <c r="BF5079" s="7" t="s">
        <v>31777</v>
      </c>
      <c r="BG5079" s="7">
        <v>41052.839999999997</v>
      </c>
      <c r="BH5079" s="7">
        <v>0</v>
      </c>
      <c r="BI5079">
        <v>40120.629999999997</v>
      </c>
      <c r="BJ5079">
        <v>0</v>
      </c>
      <c r="BK5079">
        <v>0</v>
      </c>
      <c r="BL5079">
        <v>0</v>
      </c>
      <c r="BM5079">
        <v>23823</v>
      </c>
      <c r="BN5079">
        <v>0</v>
      </c>
      <c r="BO5079" t="s">
        <v>31778</v>
      </c>
      <c r="BP5079">
        <v>30964</v>
      </c>
      <c r="BQ5079">
        <v>294</v>
      </c>
      <c r="BR5079">
        <v>647239</v>
      </c>
      <c r="BS5079">
        <v>19210</v>
      </c>
      <c r="BU5079" t="s">
        <v>31779</v>
      </c>
      <c r="BV5079" t="s">
        <v>4695</v>
      </c>
      <c r="BX5079">
        <v>44915.381296296298</v>
      </c>
    </row>
    <row r="5080" spans="1:76" x14ac:dyDescent="0.25">
      <c r="A5080" t="s">
        <v>31780</v>
      </c>
      <c r="B5080" t="s">
        <v>31781</v>
      </c>
      <c r="C5080" t="s">
        <v>46</v>
      </c>
      <c r="D5080">
        <v>44710</v>
      </c>
      <c r="E5080">
        <v>44700</v>
      </c>
      <c r="H5080" t="s">
        <v>47</v>
      </c>
      <c r="I5080">
        <v>44710</v>
      </c>
      <c r="J5080">
        <v>2022</v>
      </c>
      <c r="K5080" t="s">
        <v>48</v>
      </c>
      <c r="L5080" t="s">
        <v>31782</v>
      </c>
      <c r="M5080" t="s">
        <v>31783</v>
      </c>
      <c r="N5080" t="s">
        <v>31784</v>
      </c>
      <c r="O5080" t="s">
        <v>31785</v>
      </c>
      <c r="P5080" t="s">
        <v>68</v>
      </c>
      <c r="Q5080" t="s">
        <v>11479</v>
      </c>
      <c r="R5080">
        <v>98040</v>
      </c>
      <c r="S5080" t="s">
        <v>31786</v>
      </c>
      <c r="T5080" t="s">
        <v>31787</v>
      </c>
      <c r="U5080">
        <v>4255006767</v>
      </c>
      <c r="V5080" t="s">
        <v>54</v>
      </c>
      <c r="W5080">
        <v>13</v>
      </c>
      <c r="X5080" t="s">
        <v>377</v>
      </c>
      <c r="Y5080">
        <v>4860</v>
      </c>
      <c r="Z5080" t="s">
        <v>68</v>
      </c>
      <c r="AA5080" t="s">
        <v>57</v>
      </c>
      <c r="AB5080">
        <v>98390</v>
      </c>
      <c r="AC5080" t="s">
        <v>146</v>
      </c>
      <c r="AD5080" t="s">
        <v>4690</v>
      </c>
      <c r="AE5080" t="s">
        <v>107</v>
      </c>
      <c r="AF5080" t="s">
        <v>107</v>
      </c>
      <c r="AI5080">
        <v>2</v>
      </c>
      <c r="AJ5080" t="s">
        <v>58</v>
      </c>
      <c r="AK5080" t="s">
        <v>59</v>
      </c>
      <c r="AL5080">
        <v>44873</v>
      </c>
      <c r="AM5080" t="s">
        <v>4692</v>
      </c>
      <c r="AN5080" t="b">
        <v>1</v>
      </c>
      <c r="AO5080" t="b">
        <v>1</v>
      </c>
      <c r="AP5080" t="b">
        <v>0</v>
      </c>
      <c r="AQ5080" t="s">
        <v>177</v>
      </c>
      <c r="BB5080" s="7" t="s">
        <v>31784</v>
      </c>
      <c r="BC5080" s="7" t="s">
        <v>31785</v>
      </c>
      <c r="BD5080" s="7" t="s">
        <v>11479</v>
      </c>
      <c r="BE5080" s="7">
        <v>98040</v>
      </c>
      <c r="BF5080" s="7">
        <v>4255006767</v>
      </c>
      <c r="BG5080" s="7">
        <v>22125</v>
      </c>
      <c r="BH5080" s="7">
        <v>24125.439999999999</v>
      </c>
      <c r="BI5080">
        <v>32595.85</v>
      </c>
      <c r="BJ5080">
        <v>0</v>
      </c>
      <c r="BK5080">
        <v>0</v>
      </c>
      <c r="BL5080">
        <v>0</v>
      </c>
      <c r="BO5080" t="s">
        <v>31788</v>
      </c>
      <c r="BP5080">
        <v>31062</v>
      </c>
      <c r="BQ5080">
        <v>31593</v>
      </c>
      <c r="BR5080">
        <v>616742</v>
      </c>
      <c r="BS5080">
        <v>19196</v>
      </c>
      <c r="BT5080">
        <v>41</v>
      </c>
      <c r="BU5080" t="s">
        <v>31782</v>
      </c>
      <c r="BV5080" t="s">
        <v>4695</v>
      </c>
      <c r="BX5080">
        <v>45006.48097222222</v>
      </c>
    </row>
    <row r="5081" spans="1:76" x14ac:dyDescent="0.25">
      <c r="A5081" t="s">
        <v>31789</v>
      </c>
      <c r="B5081" t="s">
        <v>31790</v>
      </c>
      <c r="C5081" t="s">
        <v>46</v>
      </c>
      <c r="D5081">
        <v>44711</v>
      </c>
      <c r="E5081">
        <v>44698</v>
      </c>
      <c r="H5081" t="s">
        <v>47</v>
      </c>
      <c r="I5081">
        <v>44711</v>
      </c>
      <c r="J5081">
        <v>2022</v>
      </c>
      <c r="K5081" t="s">
        <v>48</v>
      </c>
      <c r="L5081" t="s">
        <v>31791</v>
      </c>
      <c r="N5081" t="s">
        <v>31792</v>
      </c>
      <c r="O5081" t="s">
        <v>22794</v>
      </c>
      <c r="P5081" t="s">
        <v>56</v>
      </c>
      <c r="Q5081" t="s">
        <v>52</v>
      </c>
      <c r="R5081">
        <v>98855</v>
      </c>
      <c r="S5081" t="s">
        <v>31793</v>
      </c>
      <c r="T5081" t="s">
        <v>31793</v>
      </c>
      <c r="U5081" t="s">
        <v>31794</v>
      </c>
      <c r="V5081" t="s">
        <v>4807</v>
      </c>
      <c r="W5081">
        <v>23</v>
      </c>
      <c r="X5081" t="s">
        <v>5554</v>
      </c>
      <c r="Y5081">
        <v>3801</v>
      </c>
      <c r="Z5081" t="s">
        <v>56</v>
      </c>
      <c r="AA5081" t="s">
        <v>4785</v>
      </c>
      <c r="AB5081">
        <v>25828</v>
      </c>
      <c r="AC5081" t="s">
        <v>146</v>
      </c>
      <c r="AD5081" t="s">
        <v>4690</v>
      </c>
      <c r="AE5081" t="s">
        <v>107</v>
      </c>
      <c r="AF5081" t="s">
        <v>107</v>
      </c>
      <c r="AI5081">
        <v>3</v>
      </c>
      <c r="AJ5081" t="s">
        <v>58</v>
      </c>
      <c r="AK5081" t="s">
        <v>59</v>
      </c>
      <c r="AL5081">
        <v>44873</v>
      </c>
      <c r="AM5081" t="s">
        <v>4692</v>
      </c>
      <c r="AN5081" t="b">
        <v>1</v>
      </c>
      <c r="AO5081" t="b">
        <v>1</v>
      </c>
      <c r="AP5081" t="b">
        <v>1</v>
      </c>
      <c r="AQ5081" t="s">
        <v>60</v>
      </c>
      <c r="AR5081" t="s">
        <v>99</v>
      </c>
      <c r="BB5081" s="7" t="s">
        <v>31792</v>
      </c>
      <c r="BC5081" s="7" t="s">
        <v>22794</v>
      </c>
      <c r="BD5081" s="7" t="s">
        <v>52</v>
      </c>
      <c r="BE5081" s="7">
        <v>98855</v>
      </c>
      <c r="BF5081" s="7" t="s">
        <v>31794</v>
      </c>
      <c r="BG5081" s="7">
        <v>6519.89</v>
      </c>
      <c r="BH5081" s="7">
        <v>0</v>
      </c>
      <c r="BI5081">
        <v>6317.13</v>
      </c>
      <c r="BJ5081">
        <v>0</v>
      </c>
      <c r="BK5081">
        <v>0</v>
      </c>
      <c r="BL5081">
        <v>0</v>
      </c>
      <c r="BM5081">
        <v>233.64</v>
      </c>
      <c r="BN5081">
        <v>0</v>
      </c>
      <c r="BO5081" t="s">
        <v>31795</v>
      </c>
      <c r="BP5081">
        <v>31067</v>
      </c>
      <c r="BQ5081">
        <v>25708</v>
      </c>
      <c r="BR5081">
        <v>577604</v>
      </c>
      <c r="BS5081">
        <v>19300</v>
      </c>
      <c r="BU5081" t="s">
        <v>31796</v>
      </c>
      <c r="BV5081" t="s">
        <v>4695</v>
      </c>
      <c r="BX5081">
        <v>44915.391747685186</v>
      </c>
    </row>
    <row r="5082" spans="1:76" x14ac:dyDescent="0.25">
      <c r="A5082" t="s">
        <v>31797</v>
      </c>
      <c r="B5082" t="s">
        <v>31798</v>
      </c>
      <c r="C5082" t="s">
        <v>46</v>
      </c>
      <c r="D5082">
        <v>44708</v>
      </c>
      <c r="E5082">
        <v>44699</v>
      </c>
      <c r="H5082" t="s">
        <v>47</v>
      </c>
      <c r="I5082">
        <v>44708</v>
      </c>
      <c r="J5082">
        <v>2022</v>
      </c>
      <c r="K5082" t="s">
        <v>48</v>
      </c>
      <c r="L5082" t="s">
        <v>31799</v>
      </c>
      <c r="N5082" t="s">
        <v>31800</v>
      </c>
      <c r="O5082" t="s">
        <v>5044</v>
      </c>
      <c r="P5082" t="s">
        <v>241</v>
      </c>
      <c r="Q5082" t="s">
        <v>52</v>
      </c>
      <c r="R5082">
        <v>98909</v>
      </c>
      <c r="S5082" t="s">
        <v>31801</v>
      </c>
      <c r="T5082" t="s">
        <v>31802</v>
      </c>
      <c r="U5082">
        <v>5099101253</v>
      </c>
      <c r="V5082" t="s">
        <v>5424</v>
      </c>
      <c r="W5082">
        <v>22</v>
      </c>
      <c r="X5082" t="s">
        <v>8532</v>
      </c>
      <c r="Y5082">
        <v>4418</v>
      </c>
      <c r="Z5082" t="s">
        <v>241</v>
      </c>
      <c r="AA5082" t="s">
        <v>4785</v>
      </c>
      <c r="AB5082">
        <v>127365</v>
      </c>
      <c r="AC5082" t="s">
        <v>146</v>
      </c>
      <c r="AD5082" t="s">
        <v>4690</v>
      </c>
      <c r="AE5082" t="s">
        <v>107</v>
      </c>
      <c r="AF5082" t="s">
        <v>107</v>
      </c>
      <c r="AJ5082" t="s">
        <v>58</v>
      </c>
      <c r="AK5082" t="s">
        <v>59</v>
      </c>
      <c r="AL5082">
        <v>44873</v>
      </c>
      <c r="AM5082" t="s">
        <v>4692</v>
      </c>
      <c r="AN5082" t="b">
        <v>1</v>
      </c>
      <c r="AO5082" t="b">
        <v>1</v>
      </c>
      <c r="AP5082" t="b">
        <v>0</v>
      </c>
      <c r="AQ5082" t="s">
        <v>177</v>
      </c>
      <c r="BB5082" s="7" t="s">
        <v>31800</v>
      </c>
      <c r="BC5082" s="7" t="s">
        <v>5044</v>
      </c>
      <c r="BD5082" s="7" t="s">
        <v>52</v>
      </c>
      <c r="BE5082" s="7">
        <v>98909</v>
      </c>
      <c r="BF5082" s="7">
        <v>5099101253</v>
      </c>
      <c r="BG5082" s="7">
        <v>5434.34</v>
      </c>
      <c r="BH5082" s="7">
        <v>1135</v>
      </c>
      <c r="BI5082">
        <v>2663.56</v>
      </c>
      <c r="BJ5082">
        <v>83</v>
      </c>
      <c r="BK5082">
        <v>0</v>
      </c>
      <c r="BL5082">
        <v>0</v>
      </c>
      <c r="BO5082" t="s">
        <v>31803</v>
      </c>
      <c r="BP5082">
        <v>30976</v>
      </c>
      <c r="BQ5082">
        <v>35146</v>
      </c>
      <c r="BR5082">
        <v>634615</v>
      </c>
      <c r="BS5082">
        <v>19227</v>
      </c>
      <c r="BU5082" t="s">
        <v>31804</v>
      </c>
      <c r="BV5082" t="s">
        <v>4695</v>
      </c>
      <c r="BX5082">
        <v>44799.735173611109</v>
      </c>
    </row>
    <row r="5083" spans="1:76" x14ac:dyDescent="0.25">
      <c r="A5083" t="s">
        <v>31805</v>
      </c>
      <c r="B5083" t="s">
        <v>31806</v>
      </c>
      <c r="C5083" t="s">
        <v>46</v>
      </c>
      <c r="D5083">
        <v>44712</v>
      </c>
      <c r="E5083">
        <v>44701</v>
      </c>
      <c r="H5083" t="s">
        <v>47</v>
      </c>
      <c r="I5083">
        <v>44712</v>
      </c>
      <c r="J5083">
        <v>2022</v>
      </c>
      <c r="K5083" t="s">
        <v>48</v>
      </c>
      <c r="L5083" t="s">
        <v>31807</v>
      </c>
      <c r="N5083" t="s">
        <v>31808</v>
      </c>
      <c r="O5083" t="s">
        <v>31809</v>
      </c>
      <c r="P5083" t="s">
        <v>241</v>
      </c>
      <c r="Q5083" t="s">
        <v>52</v>
      </c>
      <c r="R5083">
        <v>98951</v>
      </c>
      <c r="S5083" t="s">
        <v>31810</v>
      </c>
      <c r="T5083" t="s">
        <v>31811</v>
      </c>
      <c r="U5083">
        <v>5099073417</v>
      </c>
      <c r="V5083" t="s">
        <v>4807</v>
      </c>
      <c r="W5083">
        <v>23</v>
      </c>
      <c r="X5083" t="s">
        <v>8532</v>
      </c>
      <c r="Y5083">
        <v>4418</v>
      </c>
      <c r="Z5083" t="s">
        <v>241</v>
      </c>
      <c r="AA5083" t="s">
        <v>4785</v>
      </c>
      <c r="AB5083">
        <v>127365</v>
      </c>
      <c r="AC5083" t="s">
        <v>146</v>
      </c>
      <c r="AD5083" t="s">
        <v>4690</v>
      </c>
      <c r="AE5083" t="s">
        <v>107</v>
      </c>
      <c r="AF5083" t="s">
        <v>107</v>
      </c>
      <c r="AI5083">
        <v>3</v>
      </c>
      <c r="AJ5083" t="s">
        <v>58</v>
      </c>
      <c r="AK5083" t="s">
        <v>59</v>
      </c>
      <c r="AL5083">
        <v>44873</v>
      </c>
      <c r="AM5083" t="s">
        <v>4692</v>
      </c>
      <c r="AN5083" t="b">
        <v>1</v>
      </c>
      <c r="AO5083" t="b">
        <v>1</v>
      </c>
      <c r="AP5083" t="b">
        <v>1</v>
      </c>
      <c r="AQ5083" t="s">
        <v>60</v>
      </c>
      <c r="AR5083" t="s">
        <v>99</v>
      </c>
      <c r="BB5083" s="7" t="s">
        <v>31808</v>
      </c>
      <c r="BC5083" s="7" t="s">
        <v>31809</v>
      </c>
      <c r="BD5083" s="7" t="s">
        <v>52</v>
      </c>
      <c r="BE5083" s="7">
        <v>98951</v>
      </c>
      <c r="BF5083" s="7">
        <v>5099073417</v>
      </c>
      <c r="BG5083" s="7">
        <v>28281.96</v>
      </c>
      <c r="BH5083" s="7">
        <v>0</v>
      </c>
      <c r="BI5083">
        <v>26643.51</v>
      </c>
      <c r="BJ5083">
        <v>1616.01</v>
      </c>
      <c r="BK5083">
        <v>0</v>
      </c>
      <c r="BL5083">
        <v>0</v>
      </c>
      <c r="BM5083">
        <v>4232</v>
      </c>
      <c r="BN5083">
        <v>0</v>
      </c>
      <c r="BO5083" t="s">
        <v>31812</v>
      </c>
      <c r="BP5083">
        <v>31084</v>
      </c>
      <c r="BQ5083">
        <v>35215</v>
      </c>
      <c r="BR5083">
        <v>664891</v>
      </c>
      <c r="BS5083">
        <v>19166</v>
      </c>
      <c r="BU5083" t="s">
        <v>31813</v>
      </c>
      <c r="BV5083" t="s">
        <v>4695</v>
      </c>
      <c r="BX5083">
        <v>45589.582152777781</v>
      </c>
    </row>
    <row r="5084" spans="1:76" x14ac:dyDescent="0.25">
      <c r="A5084" t="s">
        <v>31814</v>
      </c>
      <c r="B5084" t="s">
        <v>23085</v>
      </c>
      <c r="C5084" t="s">
        <v>46</v>
      </c>
      <c r="D5084">
        <v>44715</v>
      </c>
      <c r="E5084">
        <v>44697</v>
      </c>
      <c r="I5084">
        <v>44715</v>
      </c>
      <c r="J5084">
        <v>2022</v>
      </c>
      <c r="K5084" t="s">
        <v>48</v>
      </c>
      <c r="L5084" t="s">
        <v>31815</v>
      </c>
      <c r="N5084" t="s">
        <v>31816</v>
      </c>
      <c r="O5084" t="s">
        <v>20883</v>
      </c>
      <c r="P5084" t="s">
        <v>930</v>
      </c>
      <c r="Q5084" t="s">
        <v>52</v>
      </c>
      <c r="R5084" t="s">
        <v>31817</v>
      </c>
      <c r="S5084" t="s">
        <v>23088</v>
      </c>
      <c r="T5084" t="s">
        <v>23088</v>
      </c>
      <c r="U5084">
        <v>5096600709</v>
      </c>
      <c r="V5084" t="s">
        <v>5396</v>
      </c>
      <c r="W5084">
        <v>20</v>
      </c>
      <c r="X5084" t="s">
        <v>7097</v>
      </c>
      <c r="Y5084">
        <v>3002</v>
      </c>
      <c r="Z5084" t="s">
        <v>930</v>
      </c>
      <c r="AA5084" t="s">
        <v>4785</v>
      </c>
      <c r="AB5084">
        <v>7750</v>
      </c>
      <c r="AC5084" t="s">
        <v>146</v>
      </c>
      <c r="AD5084" t="s">
        <v>4690</v>
      </c>
      <c r="AE5084" t="s">
        <v>107</v>
      </c>
      <c r="AF5084" t="s">
        <v>107</v>
      </c>
      <c r="AJ5084" t="s">
        <v>58</v>
      </c>
      <c r="AK5084" t="s">
        <v>59</v>
      </c>
      <c r="AL5084">
        <v>44873</v>
      </c>
      <c r="AM5084" t="s">
        <v>4878</v>
      </c>
      <c r="AN5084" t="b">
        <v>1</v>
      </c>
      <c r="AO5084" t="b">
        <v>1</v>
      </c>
      <c r="AP5084" t="b">
        <v>1</v>
      </c>
      <c r="AQ5084" t="s">
        <v>60</v>
      </c>
      <c r="AR5084" t="s">
        <v>61</v>
      </c>
      <c r="BB5084" s="7" t="s">
        <v>31816</v>
      </c>
      <c r="BC5084" s="7" t="s">
        <v>20883</v>
      </c>
      <c r="BD5084" s="7" t="s">
        <v>52</v>
      </c>
      <c r="BE5084" s="7" t="s">
        <v>31817</v>
      </c>
      <c r="BF5084" s="7">
        <v>5096600709</v>
      </c>
      <c r="BO5084" t="s">
        <v>31818</v>
      </c>
      <c r="BP5084">
        <v>31120</v>
      </c>
      <c r="BQ5084">
        <v>664</v>
      </c>
      <c r="BR5084">
        <v>567885</v>
      </c>
      <c r="BU5084" t="s">
        <v>31819</v>
      </c>
      <c r="BV5084" t="s">
        <v>4695</v>
      </c>
      <c r="BX5084">
        <v>45068.382592592592</v>
      </c>
    </row>
    <row r="5085" spans="1:76" x14ac:dyDescent="0.25">
      <c r="A5085" t="s">
        <v>31820</v>
      </c>
      <c r="B5085" t="s">
        <v>23713</v>
      </c>
      <c r="C5085" t="s">
        <v>46</v>
      </c>
      <c r="D5085">
        <v>44715</v>
      </c>
      <c r="E5085">
        <v>44698</v>
      </c>
      <c r="I5085">
        <v>44715</v>
      </c>
      <c r="J5085">
        <v>2022</v>
      </c>
      <c r="K5085" t="s">
        <v>48</v>
      </c>
      <c r="L5085" t="s">
        <v>23714</v>
      </c>
      <c r="N5085" t="s">
        <v>31821</v>
      </c>
      <c r="O5085" t="s">
        <v>20530</v>
      </c>
      <c r="P5085" t="s">
        <v>255</v>
      </c>
      <c r="Q5085" t="s">
        <v>5990</v>
      </c>
      <c r="R5085">
        <v>98801</v>
      </c>
      <c r="S5085" t="s">
        <v>31822</v>
      </c>
      <c r="T5085" t="s">
        <v>31822</v>
      </c>
      <c r="U5085">
        <v>5096634800</v>
      </c>
      <c r="V5085" t="s">
        <v>5571</v>
      </c>
      <c r="W5085">
        <v>28</v>
      </c>
      <c r="X5085" t="s">
        <v>6430</v>
      </c>
      <c r="Y5085">
        <v>3111</v>
      </c>
      <c r="Z5085" t="s">
        <v>255</v>
      </c>
      <c r="AA5085" t="s">
        <v>4785</v>
      </c>
      <c r="AB5085">
        <v>50420</v>
      </c>
      <c r="AC5085" t="s">
        <v>146</v>
      </c>
      <c r="AD5085" t="s">
        <v>4690</v>
      </c>
      <c r="AE5085" t="s">
        <v>107</v>
      </c>
      <c r="AF5085" t="s">
        <v>107</v>
      </c>
      <c r="AJ5085" t="s">
        <v>58</v>
      </c>
      <c r="AK5085" t="s">
        <v>59</v>
      </c>
      <c r="AL5085">
        <v>44873</v>
      </c>
      <c r="AM5085" t="s">
        <v>4878</v>
      </c>
      <c r="AN5085" t="b">
        <v>1</v>
      </c>
      <c r="AO5085" t="b">
        <v>1</v>
      </c>
      <c r="AP5085" t="b">
        <v>1</v>
      </c>
      <c r="AQ5085" t="s">
        <v>60</v>
      </c>
      <c r="AR5085" t="s">
        <v>61</v>
      </c>
      <c r="BB5085" s="7" t="s">
        <v>31821</v>
      </c>
      <c r="BC5085" s="7" t="s">
        <v>20530</v>
      </c>
      <c r="BD5085" s="7" t="s">
        <v>5990</v>
      </c>
      <c r="BE5085" s="7">
        <v>98801</v>
      </c>
      <c r="BF5085" s="7">
        <v>5096634800</v>
      </c>
      <c r="BO5085" t="s">
        <v>31823</v>
      </c>
      <c r="BP5085">
        <v>31136</v>
      </c>
      <c r="BQ5085">
        <v>374</v>
      </c>
      <c r="BR5085">
        <v>603658</v>
      </c>
      <c r="BU5085" t="s">
        <v>23714</v>
      </c>
      <c r="BV5085" t="s">
        <v>4695</v>
      </c>
      <c r="BX5085">
        <v>45026.832233796296</v>
      </c>
    </row>
    <row r="5086" spans="1:76" x14ac:dyDescent="0.25">
      <c r="A5086" t="s">
        <v>31824</v>
      </c>
      <c r="B5086" t="s">
        <v>31825</v>
      </c>
      <c r="C5086" t="s">
        <v>46</v>
      </c>
      <c r="D5086">
        <v>44716</v>
      </c>
      <c r="E5086">
        <v>44701</v>
      </c>
      <c r="I5086">
        <v>44716</v>
      </c>
      <c r="J5086">
        <v>2022</v>
      </c>
      <c r="K5086" t="s">
        <v>48</v>
      </c>
      <c r="L5086" t="s">
        <v>31826</v>
      </c>
      <c r="N5086" t="s">
        <v>31827</v>
      </c>
      <c r="O5086" t="s">
        <v>21781</v>
      </c>
      <c r="P5086" t="s">
        <v>115</v>
      </c>
      <c r="Q5086" t="s">
        <v>5990</v>
      </c>
      <c r="R5086">
        <v>98327</v>
      </c>
      <c r="S5086" t="s">
        <v>31828</v>
      </c>
      <c r="T5086" t="s">
        <v>31828</v>
      </c>
      <c r="U5086">
        <v>3604819761</v>
      </c>
      <c r="V5086" t="s">
        <v>54</v>
      </c>
      <c r="W5086">
        <v>13</v>
      </c>
      <c r="X5086" t="s">
        <v>127</v>
      </c>
      <c r="Y5086">
        <v>4833</v>
      </c>
      <c r="Z5086" t="s">
        <v>115</v>
      </c>
      <c r="AA5086" t="s">
        <v>57</v>
      </c>
      <c r="AB5086">
        <v>81661</v>
      </c>
      <c r="AC5086" t="s">
        <v>146</v>
      </c>
      <c r="AD5086" t="s">
        <v>4690</v>
      </c>
      <c r="AE5086" t="s">
        <v>107</v>
      </c>
      <c r="AF5086" t="s">
        <v>107</v>
      </c>
      <c r="AI5086">
        <v>1</v>
      </c>
      <c r="AJ5086" t="s">
        <v>58</v>
      </c>
      <c r="AK5086" t="s">
        <v>59</v>
      </c>
      <c r="AL5086">
        <v>44873</v>
      </c>
      <c r="AM5086" t="s">
        <v>4878</v>
      </c>
      <c r="AN5086" t="b">
        <v>1</v>
      </c>
      <c r="AO5086" t="b">
        <v>1</v>
      </c>
      <c r="AP5086" t="b">
        <v>0</v>
      </c>
      <c r="AQ5086" t="s">
        <v>177</v>
      </c>
      <c r="BB5086" s="7" t="s">
        <v>31827</v>
      </c>
      <c r="BC5086" s="7" t="s">
        <v>21781</v>
      </c>
      <c r="BD5086" s="7" t="s">
        <v>5990</v>
      </c>
      <c r="BE5086" s="7">
        <v>98327</v>
      </c>
      <c r="BF5086" s="7">
        <v>3604819761</v>
      </c>
      <c r="BO5086" t="s">
        <v>31829</v>
      </c>
      <c r="BP5086">
        <v>31141</v>
      </c>
      <c r="BQ5086">
        <v>35201</v>
      </c>
      <c r="BR5086">
        <v>664877</v>
      </c>
      <c r="BT5086">
        <v>28</v>
      </c>
      <c r="BU5086" t="s">
        <v>31830</v>
      </c>
      <c r="BV5086" t="s">
        <v>4695</v>
      </c>
      <c r="BX5086">
        <v>44796.642418981479</v>
      </c>
    </row>
    <row r="5087" spans="1:76" x14ac:dyDescent="0.25">
      <c r="A5087" t="s">
        <v>31831</v>
      </c>
      <c r="B5087" t="s">
        <v>31832</v>
      </c>
      <c r="C5087" t="s">
        <v>46</v>
      </c>
      <c r="D5087">
        <v>44578</v>
      </c>
      <c r="E5087">
        <v>44697</v>
      </c>
      <c r="H5087" t="s">
        <v>47</v>
      </c>
      <c r="I5087">
        <v>44578</v>
      </c>
      <c r="J5087">
        <v>2022</v>
      </c>
      <c r="K5087" t="s">
        <v>48</v>
      </c>
      <c r="L5087" t="s">
        <v>31833</v>
      </c>
      <c r="N5087" t="s">
        <v>31834</v>
      </c>
      <c r="O5087" t="s">
        <v>20852</v>
      </c>
      <c r="P5087" t="s">
        <v>51</v>
      </c>
      <c r="Q5087" t="s">
        <v>52</v>
      </c>
      <c r="R5087">
        <v>99114</v>
      </c>
      <c r="S5087" t="s">
        <v>31835</v>
      </c>
      <c r="T5087" t="s">
        <v>31835</v>
      </c>
      <c r="U5087">
        <v>5098634645</v>
      </c>
      <c r="V5087" t="s">
        <v>6344</v>
      </c>
      <c r="W5087">
        <v>24</v>
      </c>
      <c r="X5087" t="s">
        <v>7121</v>
      </c>
      <c r="Y5087">
        <v>4186</v>
      </c>
      <c r="Z5087" t="s">
        <v>51</v>
      </c>
      <c r="AA5087" t="s">
        <v>4785</v>
      </c>
      <c r="AB5087">
        <v>34000</v>
      </c>
      <c r="AC5087" t="s">
        <v>146</v>
      </c>
      <c r="AD5087" t="s">
        <v>4690</v>
      </c>
      <c r="AE5087" t="s">
        <v>107</v>
      </c>
      <c r="AF5087" t="s">
        <v>107</v>
      </c>
      <c r="AJ5087" t="s">
        <v>58</v>
      </c>
      <c r="AK5087" t="s">
        <v>59</v>
      </c>
      <c r="AL5087">
        <v>44873</v>
      </c>
      <c r="AM5087" t="s">
        <v>4692</v>
      </c>
      <c r="AN5087" t="b">
        <v>1</v>
      </c>
      <c r="AO5087" t="b">
        <v>1</v>
      </c>
      <c r="AP5087" t="b">
        <v>1</v>
      </c>
      <c r="AQ5087" t="s">
        <v>60</v>
      </c>
      <c r="AR5087" t="s">
        <v>99</v>
      </c>
      <c r="BB5087" s="7" t="s">
        <v>31834</v>
      </c>
      <c r="BC5087" s="7" t="s">
        <v>20852</v>
      </c>
      <c r="BD5087" s="7" t="s">
        <v>52</v>
      </c>
      <c r="BE5087" s="7">
        <v>99114</v>
      </c>
      <c r="BF5087" s="7">
        <v>5098634645</v>
      </c>
      <c r="BG5087" s="7">
        <v>798.7</v>
      </c>
      <c r="BH5087" s="7">
        <v>0</v>
      </c>
      <c r="BI5087">
        <v>928.27</v>
      </c>
      <c r="BJ5087">
        <v>1098.7</v>
      </c>
      <c r="BK5087">
        <v>0</v>
      </c>
      <c r="BL5087">
        <v>0</v>
      </c>
      <c r="BO5087" t="s">
        <v>31836</v>
      </c>
      <c r="BP5087">
        <v>30132</v>
      </c>
      <c r="BQ5087">
        <v>941</v>
      </c>
      <c r="BR5087">
        <v>567474</v>
      </c>
      <c r="BS5087">
        <v>19219</v>
      </c>
      <c r="BU5087" t="s">
        <v>31837</v>
      </c>
      <c r="BV5087" t="s">
        <v>4695</v>
      </c>
      <c r="BX5087">
        <v>45392.340902777774</v>
      </c>
    </row>
    <row r="5088" spans="1:76" x14ac:dyDescent="0.25">
      <c r="A5088" t="s">
        <v>31838</v>
      </c>
      <c r="B5088" t="s">
        <v>31839</v>
      </c>
      <c r="C5088" t="s">
        <v>46</v>
      </c>
      <c r="D5088">
        <v>44686</v>
      </c>
      <c r="E5088">
        <v>44698</v>
      </c>
      <c r="H5088" t="s">
        <v>47</v>
      </c>
      <c r="I5088">
        <v>44686</v>
      </c>
      <c r="J5088">
        <v>2022</v>
      </c>
      <c r="K5088" t="s">
        <v>48</v>
      </c>
      <c r="L5088" t="s">
        <v>31840</v>
      </c>
      <c r="N5088" t="s">
        <v>31841</v>
      </c>
      <c r="O5088" t="s">
        <v>5951</v>
      </c>
      <c r="P5088" t="s">
        <v>908</v>
      </c>
      <c r="Q5088" t="s">
        <v>52</v>
      </c>
      <c r="R5088">
        <v>98926</v>
      </c>
      <c r="S5088" t="s">
        <v>31842</v>
      </c>
      <c r="T5088" t="s">
        <v>31842</v>
      </c>
      <c r="U5088" t="s">
        <v>31843</v>
      </c>
      <c r="V5088" t="s">
        <v>5396</v>
      </c>
      <c r="W5088">
        <v>20</v>
      </c>
      <c r="X5088" t="s">
        <v>5397</v>
      </c>
      <c r="Y5088">
        <v>3559</v>
      </c>
      <c r="Z5088" t="s">
        <v>908</v>
      </c>
      <c r="AA5088" t="s">
        <v>4785</v>
      </c>
      <c r="AB5088">
        <v>30170</v>
      </c>
      <c r="AC5088" t="s">
        <v>146</v>
      </c>
      <c r="AD5088" t="s">
        <v>4690</v>
      </c>
      <c r="AE5088" t="s">
        <v>107</v>
      </c>
      <c r="AF5088" t="s">
        <v>107</v>
      </c>
      <c r="AJ5088" t="s">
        <v>58</v>
      </c>
      <c r="AK5088" t="s">
        <v>59</v>
      </c>
      <c r="AL5088">
        <v>44873</v>
      </c>
      <c r="AM5088" t="s">
        <v>4692</v>
      </c>
      <c r="AN5088" t="b">
        <v>1</v>
      </c>
      <c r="AO5088" t="b">
        <v>1</v>
      </c>
      <c r="AP5088" t="b">
        <v>1</v>
      </c>
      <c r="AQ5088" t="s">
        <v>60</v>
      </c>
      <c r="AR5088" t="s">
        <v>61</v>
      </c>
      <c r="BB5088" s="7" t="s">
        <v>20290</v>
      </c>
      <c r="BC5088" s="7" t="s">
        <v>4916</v>
      </c>
      <c r="BD5088" s="7" t="s">
        <v>52</v>
      </c>
      <c r="BE5088" s="7">
        <v>98401</v>
      </c>
      <c r="BF5088" s="7" t="s">
        <v>20291</v>
      </c>
      <c r="BG5088" s="7">
        <v>31448.09</v>
      </c>
      <c r="BH5088" s="7">
        <v>0</v>
      </c>
      <c r="BI5088">
        <v>31236.99</v>
      </c>
      <c r="BJ5088">
        <v>441</v>
      </c>
      <c r="BK5088">
        <v>0</v>
      </c>
      <c r="BL5088">
        <v>0</v>
      </c>
      <c r="BO5088" t="s">
        <v>31844</v>
      </c>
      <c r="BP5088">
        <v>30775</v>
      </c>
      <c r="BQ5088">
        <v>8736</v>
      </c>
      <c r="BR5088">
        <v>567943</v>
      </c>
      <c r="BS5088">
        <v>19078</v>
      </c>
      <c r="BU5088" t="s">
        <v>20293</v>
      </c>
      <c r="BV5088" t="s">
        <v>4695</v>
      </c>
      <c r="BX5088">
        <v>45033.407083333332</v>
      </c>
    </row>
    <row r="5089" spans="1:76" x14ac:dyDescent="0.25">
      <c r="A5089" t="s">
        <v>31845</v>
      </c>
      <c r="B5089" t="s">
        <v>21709</v>
      </c>
      <c r="C5089" t="s">
        <v>46</v>
      </c>
      <c r="D5089">
        <v>44170</v>
      </c>
      <c r="E5089">
        <v>44697</v>
      </c>
      <c r="H5089" t="s">
        <v>47</v>
      </c>
      <c r="I5089">
        <v>44170</v>
      </c>
      <c r="J5089">
        <v>2022</v>
      </c>
      <c r="K5089" t="s">
        <v>48</v>
      </c>
      <c r="L5089" t="s">
        <v>21710</v>
      </c>
      <c r="N5089" t="s">
        <v>21711</v>
      </c>
      <c r="O5089" t="s">
        <v>4758</v>
      </c>
      <c r="P5089" t="s">
        <v>68</v>
      </c>
      <c r="Q5089" t="s">
        <v>11479</v>
      </c>
      <c r="R5089">
        <v>98023</v>
      </c>
      <c r="S5089" t="s">
        <v>31846</v>
      </c>
      <c r="T5089" t="s">
        <v>31846</v>
      </c>
      <c r="U5089">
        <v>2069668427</v>
      </c>
      <c r="V5089" t="s">
        <v>90</v>
      </c>
      <c r="W5089">
        <v>12</v>
      </c>
      <c r="X5089" t="s">
        <v>544</v>
      </c>
      <c r="Y5089">
        <v>4759</v>
      </c>
      <c r="Z5089" t="s">
        <v>68</v>
      </c>
      <c r="AA5089" t="s">
        <v>57</v>
      </c>
      <c r="AB5089">
        <v>82636</v>
      </c>
      <c r="AC5089" t="s">
        <v>146</v>
      </c>
      <c r="AD5089" t="s">
        <v>4690</v>
      </c>
      <c r="AE5089" t="s">
        <v>107</v>
      </c>
      <c r="AF5089" t="s">
        <v>107</v>
      </c>
      <c r="AJ5089" t="s">
        <v>58</v>
      </c>
      <c r="AK5089" t="s">
        <v>59</v>
      </c>
      <c r="AL5089">
        <v>44873</v>
      </c>
      <c r="AM5089" t="s">
        <v>4692</v>
      </c>
      <c r="AN5089" t="b">
        <v>1</v>
      </c>
      <c r="AO5089" t="b">
        <v>1</v>
      </c>
      <c r="AP5089" t="b">
        <v>0</v>
      </c>
      <c r="AQ5089" t="s">
        <v>177</v>
      </c>
      <c r="BB5089" s="7" t="s">
        <v>21711</v>
      </c>
      <c r="BC5089" s="7" t="s">
        <v>4758</v>
      </c>
      <c r="BD5089" s="7" t="s">
        <v>11479</v>
      </c>
      <c r="BE5089" s="7">
        <v>98023</v>
      </c>
      <c r="BF5089" s="7">
        <v>2069668427</v>
      </c>
      <c r="BG5089" s="7">
        <v>0</v>
      </c>
      <c r="BH5089" s="7">
        <v>97.8</v>
      </c>
      <c r="BI5089">
        <v>5016.1899999999996</v>
      </c>
      <c r="BJ5089">
        <v>0</v>
      </c>
      <c r="BK5089">
        <v>0</v>
      </c>
      <c r="BL5089">
        <v>0</v>
      </c>
      <c r="BO5089" t="s">
        <v>31847</v>
      </c>
      <c r="BP5089">
        <v>26276</v>
      </c>
      <c r="BQ5089">
        <v>24950</v>
      </c>
      <c r="BR5089">
        <v>93014</v>
      </c>
      <c r="BS5089">
        <v>19281</v>
      </c>
      <c r="BT5089">
        <v>30</v>
      </c>
      <c r="BU5089" t="s">
        <v>21710</v>
      </c>
      <c r="BV5089" t="s">
        <v>4695</v>
      </c>
      <c r="BX5089">
        <v>44796.642453703702</v>
      </c>
    </row>
    <row r="5090" spans="1:76" x14ac:dyDescent="0.25">
      <c r="A5090" t="s">
        <v>31848</v>
      </c>
      <c r="B5090" t="s">
        <v>4191</v>
      </c>
      <c r="C5090" t="s">
        <v>46</v>
      </c>
      <c r="D5090">
        <v>44601</v>
      </c>
      <c r="E5090">
        <v>44701</v>
      </c>
      <c r="I5090">
        <v>44601</v>
      </c>
      <c r="J5090">
        <v>2022</v>
      </c>
      <c r="K5090" t="s">
        <v>48</v>
      </c>
      <c r="L5090" t="s">
        <v>31849</v>
      </c>
      <c r="N5090" t="s">
        <v>31850</v>
      </c>
      <c r="O5090" t="s">
        <v>4758</v>
      </c>
      <c r="P5090" t="s">
        <v>68</v>
      </c>
      <c r="Q5090" t="s">
        <v>52</v>
      </c>
      <c r="R5090">
        <v>98063</v>
      </c>
      <c r="S5090" t="s">
        <v>31851</v>
      </c>
      <c r="T5090" t="s">
        <v>31852</v>
      </c>
      <c r="U5090">
        <v>2533306489</v>
      </c>
      <c r="V5090" t="s">
        <v>54</v>
      </c>
      <c r="W5090">
        <v>13</v>
      </c>
      <c r="X5090" t="s">
        <v>745</v>
      </c>
      <c r="Y5090">
        <v>4837</v>
      </c>
      <c r="Z5090" t="s">
        <v>68</v>
      </c>
      <c r="AA5090" t="s">
        <v>57</v>
      </c>
      <c r="AB5090">
        <v>82636</v>
      </c>
      <c r="AC5090" t="s">
        <v>146</v>
      </c>
      <c r="AD5090" t="s">
        <v>4690</v>
      </c>
      <c r="AE5090" t="s">
        <v>107</v>
      </c>
      <c r="AF5090" t="s">
        <v>107</v>
      </c>
      <c r="AI5090">
        <v>1</v>
      </c>
      <c r="AJ5090" t="s">
        <v>58</v>
      </c>
      <c r="AK5090" t="s">
        <v>59</v>
      </c>
      <c r="AL5090">
        <v>44873</v>
      </c>
      <c r="AM5090" t="s">
        <v>4878</v>
      </c>
      <c r="AN5090" t="b">
        <v>1</v>
      </c>
      <c r="AO5090" t="b">
        <v>1</v>
      </c>
      <c r="AP5090" t="b">
        <v>0</v>
      </c>
      <c r="AQ5090" t="s">
        <v>177</v>
      </c>
      <c r="BB5090" s="7" t="s">
        <v>31850</v>
      </c>
      <c r="BC5090" s="7" t="s">
        <v>4758</v>
      </c>
      <c r="BD5090" s="7" t="s">
        <v>52</v>
      </c>
      <c r="BE5090" s="7">
        <v>98063</v>
      </c>
      <c r="BF5090" s="7">
        <v>2533306489</v>
      </c>
      <c r="BO5090" t="s">
        <v>31853</v>
      </c>
      <c r="BP5090">
        <v>30190</v>
      </c>
      <c r="BQ5090">
        <v>874</v>
      </c>
      <c r="BR5090">
        <v>567545</v>
      </c>
      <c r="BT5090">
        <v>30</v>
      </c>
      <c r="BU5090" t="s">
        <v>31854</v>
      </c>
      <c r="BV5090" t="s">
        <v>4695</v>
      </c>
      <c r="BX5090">
        <v>44796.642465277779</v>
      </c>
    </row>
    <row r="5091" spans="1:76" x14ac:dyDescent="0.25">
      <c r="A5091" t="s">
        <v>31864</v>
      </c>
      <c r="B5091" t="s">
        <v>1442</v>
      </c>
      <c r="C5091" t="s">
        <v>46</v>
      </c>
      <c r="D5091">
        <v>44574</v>
      </c>
      <c r="E5091">
        <v>44699</v>
      </c>
      <c r="H5091" t="s">
        <v>47</v>
      </c>
      <c r="I5091">
        <v>44574</v>
      </c>
      <c r="J5091">
        <v>2022</v>
      </c>
      <c r="K5091" t="s">
        <v>48</v>
      </c>
      <c r="L5091" t="s">
        <v>31865</v>
      </c>
      <c r="N5091" t="s">
        <v>31866</v>
      </c>
      <c r="O5091" t="s">
        <v>6925</v>
      </c>
      <c r="P5091" t="s">
        <v>68</v>
      </c>
      <c r="Q5091" t="s">
        <v>52</v>
      </c>
      <c r="R5091">
        <v>98033</v>
      </c>
      <c r="S5091" t="s">
        <v>31867</v>
      </c>
      <c r="T5091" t="s">
        <v>31868</v>
      </c>
      <c r="U5091" t="s">
        <v>31869</v>
      </c>
      <c r="V5091" t="s">
        <v>90</v>
      </c>
      <c r="W5091">
        <v>12</v>
      </c>
      <c r="X5091" t="s">
        <v>673</v>
      </c>
      <c r="Y5091">
        <v>4777</v>
      </c>
      <c r="Z5091" t="s">
        <v>68</v>
      </c>
      <c r="AA5091" t="s">
        <v>57</v>
      </c>
      <c r="AB5091">
        <v>78091</v>
      </c>
      <c r="AC5091" t="s">
        <v>146</v>
      </c>
      <c r="AD5091" t="s">
        <v>4690</v>
      </c>
      <c r="AE5091" t="s">
        <v>107</v>
      </c>
      <c r="AF5091" t="s">
        <v>107</v>
      </c>
      <c r="AJ5091" t="s">
        <v>58</v>
      </c>
      <c r="AK5091" t="s">
        <v>59</v>
      </c>
      <c r="AL5091">
        <v>44873</v>
      </c>
      <c r="AM5091" t="s">
        <v>4692</v>
      </c>
      <c r="AN5091" t="b">
        <v>1</v>
      </c>
      <c r="AO5091" t="b">
        <v>1</v>
      </c>
      <c r="AP5091" t="b">
        <v>1</v>
      </c>
      <c r="AQ5091" t="s">
        <v>60</v>
      </c>
      <c r="AR5091" t="s">
        <v>99</v>
      </c>
      <c r="BB5091" s="7" t="s">
        <v>31870</v>
      </c>
      <c r="BC5091" s="7" t="s">
        <v>4688</v>
      </c>
      <c r="BD5091" s="7" t="s">
        <v>11479</v>
      </c>
      <c r="BE5091" s="7">
        <v>98685</v>
      </c>
      <c r="BF5091" s="7" t="s">
        <v>31871</v>
      </c>
      <c r="BG5091" s="7">
        <v>62658.52</v>
      </c>
      <c r="BH5091" s="7">
        <v>0</v>
      </c>
      <c r="BI5091">
        <v>59358.23</v>
      </c>
      <c r="BJ5091">
        <v>0</v>
      </c>
      <c r="BK5091">
        <v>0</v>
      </c>
      <c r="BL5091">
        <v>0</v>
      </c>
      <c r="BO5091" t="s">
        <v>31872</v>
      </c>
      <c r="BP5091">
        <v>30111</v>
      </c>
      <c r="BQ5091">
        <v>1796</v>
      </c>
      <c r="BR5091">
        <v>567456</v>
      </c>
      <c r="BS5091">
        <v>18659</v>
      </c>
      <c r="BT5091">
        <v>48</v>
      </c>
      <c r="BU5091" t="s">
        <v>31873</v>
      </c>
      <c r="BV5091" t="s">
        <v>4695</v>
      </c>
      <c r="BX5091">
        <v>44915.388206018521</v>
      </c>
    </row>
    <row r="5092" spans="1:76" x14ac:dyDescent="0.25">
      <c r="A5092" t="s">
        <v>31874</v>
      </c>
      <c r="B5092" t="s">
        <v>31875</v>
      </c>
      <c r="C5092" t="s">
        <v>46</v>
      </c>
      <c r="D5092">
        <v>44610</v>
      </c>
      <c r="E5092">
        <v>44697</v>
      </c>
      <c r="H5092" t="s">
        <v>47</v>
      </c>
      <c r="I5092">
        <v>44610</v>
      </c>
      <c r="J5092">
        <v>2022</v>
      </c>
      <c r="K5092" t="s">
        <v>48</v>
      </c>
      <c r="L5092" t="s">
        <v>31876</v>
      </c>
      <c r="N5092" t="s">
        <v>31877</v>
      </c>
      <c r="O5092" t="s">
        <v>31878</v>
      </c>
      <c r="P5092" t="s">
        <v>322</v>
      </c>
      <c r="Q5092" t="s">
        <v>52</v>
      </c>
      <c r="R5092" t="s">
        <v>31879</v>
      </c>
      <c r="S5092" t="s">
        <v>31880</v>
      </c>
      <c r="T5092" t="s">
        <v>31880</v>
      </c>
      <c r="U5092">
        <v>5098781418</v>
      </c>
      <c r="V5092" t="s">
        <v>6344</v>
      </c>
      <c r="W5092">
        <v>24</v>
      </c>
      <c r="X5092" t="s">
        <v>6562</v>
      </c>
      <c r="Y5092">
        <v>4375</v>
      </c>
      <c r="Z5092" t="s">
        <v>322</v>
      </c>
      <c r="AA5092" t="s">
        <v>4785</v>
      </c>
      <c r="AB5092">
        <v>23800</v>
      </c>
      <c r="AC5092" t="s">
        <v>146</v>
      </c>
      <c r="AD5092" t="s">
        <v>4690</v>
      </c>
      <c r="AE5092" t="s">
        <v>107</v>
      </c>
      <c r="AF5092" t="s">
        <v>107</v>
      </c>
      <c r="AJ5092" t="s">
        <v>58</v>
      </c>
      <c r="AK5092" t="s">
        <v>59</v>
      </c>
      <c r="AL5092">
        <v>44873</v>
      </c>
      <c r="AM5092" t="s">
        <v>4878</v>
      </c>
      <c r="AN5092" t="b">
        <v>1</v>
      </c>
      <c r="AO5092" t="b">
        <v>1</v>
      </c>
      <c r="AP5092" t="b">
        <v>1</v>
      </c>
      <c r="AQ5092" t="s">
        <v>60</v>
      </c>
      <c r="AR5092" t="s">
        <v>61</v>
      </c>
      <c r="BB5092" s="7" t="s">
        <v>31881</v>
      </c>
      <c r="BC5092" s="7" t="s">
        <v>31878</v>
      </c>
      <c r="BD5092" s="7" t="s">
        <v>52</v>
      </c>
      <c r="BE5092" s="7">
        <v>99161</v>
      </c>
      <c r="BF5092" s="7" t="s">
        <v>31882</v>
      </c>
      <c r="BG5092" s="7">
        <v>324.43</v>
      </c>
      <c r="BH5092" s="7">
        <v>0</v>
      </c>
      <c r="BI5092">
        <v>324.43</v>
      </c>
      <c r="BJ5092">
        <v>0</v>
      </c>
      <c r="BK5092">
        <v>0</v>
      </c>
      <c r="BL5092">
        <v>0</v>
      </c>
      <c r="BO5092" t="s">
        <v>31883</v>
      </c>
      <c r="BP5092">
        <v>30278</v>
      </c>
      <c r="BQ5092">
        <v>624</v>
      </c>
      <c r="BR5092">
        <v>567573</v>
      </c>
      <c r="BS5092">
        <v>18865</v>
      </c>
      <c r="BU5092" t="s">
        <v>31884</v>
      </c>
      <c r="BV5092" t="s">
        <v>4695</v>
      </c>
      <c r="BX5092">
        <v>45005.766840277778</v>
      </c>
    </row>
    <row r="5093" spans="1:76" x14ac:dyDescent="0.25">
      <c r="A5093" t="s">
        <v>31885</v>
      </c>
      <c r="B5093" t="s">
        <v>31886</v>
      </c>
      <c r="C5093" t="s">
        <v>46</v>
      </c>
      <c r="D5093">
        <v>44771</v>
      </c>
      <c r="I5093">
        <v>44771</v>
      </c>
      <c r="J5093">
        <v>2022</v>
      </c>
      <c r="K5093" t="s">
        <v>85</v>
      </c>
      <c r="L5093" t="s">
        <v>31887</v>
      </c>
      <c r="N5093" t="s">
        <v>31888</v>
      </c>
      <c r="O5093" t="s">
        <v>15645</v>
      </c>
      <c r="P5093" t="s">
        <v>56</v>
      </c>
      <c r="Q5093" t="s">
        <v>5990</v>
      </c>
      <c r="R5093">
        <v>98856</v>
      </c>
      <c r="S5093" t="s">
        <v>31889</v>
      </c>
      <c r="T5093" t="s">
        <v>31890</v>
      </c>
      <c r="U5093" t="s">
        <v>31891</v>
      </c>
      <c r="V5093" t="s">
        <v>6344</v>
      </c>
      <c r="W5093">
        <v>24</v>
      </c>
      <c r="X5093" t="s">
        <v>5554</v>
      </c>
      <c r="Y5093">
        <v>3801</v>
      </c>
      <c r="Z5093" t="s">
        <v>56</v>
      </c>
      <c r="AA5093" t="s">
        <v>4785</v>
      </c>
      <c r="AB5093">
        <v>25828</v>
      </c>
      <c r="AC5093" t="s">
        <v>146</v>
      </c>
      <c r="AD5093" t="s">
        <v>4690</v>
      </c>
      <c r="AE5093" t="s">
        <v>107</v>
      </c>
      <c r="AF5093" t="s">
        <v>107</v>
      </c>
      <c r="AJ5093" t="s">
        <v>58</v>
      </c>
      <c r="AK5093" t="s">
        <v>59</v>
      </c>
      <c r="AL5093">
        <v>44873</v>
      </c>
      <c r="AM5093" t="s">
        <v>4878</v>
      </c>
      <c r="AN5093" t="b">
        <v>1</v>
      </c>
      <c r="BB5093" s="7" t="s">
        <v>31888</v>
      </c>
      <c r="BC5093" s="7" t="s">
        <v>15645</v>
      </c>
      <c r="BD5093" s="7" t="s">
        <v>5990</v>
      </c>
      <c r="BE5093" s="7">
        <v>98856</v>
      </c>
      <c r="BF5093" s="7" t="s">
        <v>31891</v>
      </c>
      <c r="BM5093">
        <v>233.64</v>
      </c>
      <c r="BN5093">
        <v>0</v>
      </c>
      <c r="BO5093" t="s">
        <v>31892</v>
      </c>
      <c r="BP5093">
        <v>31278</v>
      </c>
      <c r="BQ5093">
        <v>795</v>
      </c>
      <c r="BR5093">
        <v>688916</v>
      </c>
      <c r="BU5093" t="s">
        <v>31887</v>
      </c>
      <c r="BV5093" t="s">
        <v>4695</v>
      </c>
      <c r="BX5093">
        <v>44962.722175925926</v>
      </c>
    </row>
    <row r="5094" spans="1:76" x14ac:dyDescent="0.25">
      <c r="A5094" t="s">
        <v>31900</v>
      </c>
      <c r="B5094" t="s">
        <v>31901</v>
      </c>
      <c r="C5094" t="s">
        <v>46</v>
      </c>
      <c r="D5094">
        <v>44780</v>
      </c>
      <c r="H5094" t="s">
        <v>47</v>
      </c>
      <c r="I5094">
        <v>44780</v>
      </c>
      <c r="J5094">
        <v>2022</v>
      </c>
      <c r="K5094" t="s">
        <v>85</v>
      </c>
      <c r="L5094" t="s">
        <v>31902</v>
      </c>
      <c r="N5094" t="s">
        <v>31903</v>
      </c>
      <c r="O5094" t="s">
        <v>31904</v>
      </c>
      <c r="P5094" t="s">
        <v>562</v>
      </c>
      <c r="Q5094" t="s">
        <v>52</v>
      </c>
      <c r="R5094">
        <v>98638</v>
      </c>
      <c r="S5094" t="s">
        <v>31905</v>
      </c>
      <c r="T5094" t="s">
        <v>31905</v>
      </c>
      <c r="U5094" t="s">
        <v>31906</v>
      </c>
      <c r="V5094" t="s">
        <v>6576</v>
      </c>
      <c r="W5094">
        <v>27</v>
      </c>
      <c r="X5094" t="s">
        <v>5526</v>
      </c>
      <c r="Y5094">
        <v>3841</v>
      </c>
      <c r="Z5094" t="s">
        <v>562</v>
      </c>
      <c r="AA5094" t="s">
        <v>4785</v>
      </c>
      <c r="AB5094">
        <v>17082</v>
      </c>
      <c r="AC5094" t="s">
        <v>146</v>
      </c>
      <c r="AD5094" t="s">
        <v>4690</v>
      </c>
      <c r="AE5094" t="s">
        <v>107</v>
      </c>
      <c r="AF5094" t="s">
        <v>107</v>
      </c>
      <c r="AJ5094" t="s">
        <v>58</v>
      </c>
      <c r="AK5094" t="s">
        <v>59</v>
      </c>
      <c r="AL5094">
        <v>44873</v>
      </c>
      <c r="AM5094" t="s">
        <v>4692</v>
      </c>
      <c r="AN5094" t="b">
        <v>1</v>
      </c>
      <c r="BB5094" s="7" t="s">
        <v>31903</v>
      </c>
      <c r="BC5094" s="7" t="s">
        <v>31904</v>
      </c>
      <c r="BD5094" s="7" t="s">
        <v>52</v>
      </c>
      <c r="BE5094" s="7">
        <v>98638</v>
      </c>
      <c r="BF5094" s="7" t="s">
        <v>31906</v>
      </c>
      <c r="BG5094" s="7">
        <v>12771.14</v>
      </c>
      <c r="BH5094" s="7">
        <v>0</v>
      </c>
      <c r="BI5094">
        <v>11893.9</v>
      </c>
      <c r="BJ5094">
        <v>5739.39</v>
      </c>
      <c r="BK5094">
        <v>0</v>
      </c>
      <c r="BL5094">
        <v>0</v>
      </c>
      <c r="BO5094" t="s">
        <v>31907</v>
      </c>
      <c r="BP5094">
        <v>31296</v>
      </c>
      <c r="BQ5094">
        <v>35311</v>
      </c>
      <c r="BR5094">
        <v>688921</v>
      </c>
      <c r="BS5094">
        <v>19369</v>
      </c>
      <c r="BU5094" t="s">
        <v>31908</v>
      </c>
      <c r="BV5094" t="s">
        <v>4695</v>
      </c>
      <c r="BX5094">
        <v>45084.600081018521</v>
      </c>
    </row>
    <row r="5095" spans="1:76" x14ac:dyDescent="0.25">
      <c r="A5095" t="s">
        <v>31909</v>
      </c>
      <c r="B5095" t="s">
        <v>31910</v>
      </c>
      <c r="C5095" t="s">
        <v>46</v>
      </c>
      <c r="D5095">
        <v>44806</v>
      </c>
      <c r="H5095" t="s">
        <v>47</v>
      </c>
      <c r="I5095">
        <v>44806</v>
      </c>
      <c r="J5095">
        <v>2022</v>
      </c>
      <c r="K5095" t="s">
        <v>85</v>
      </c>
      <c r="L5095" t="s">
        <v>31911</v>
      </c>
      <c r="M5095" t="s">
        <v>31912</v>
      </c>
      <c r="N5095" t="s">
        <v>31913</v>
      </c>
      <c r="O5095" t="s">
        <v>14874</v>
      </c>
      <c r="Q5095" t="s">
        <v>5990</v>
      </c>
      <c r="R5095">
        <v>99338</v>
      </c>
      <c r="S5095" t="s">
        <v>31914</v>
      </c>
      <c r="U5095">
        <v>5099475383</v>
      </c>
      <c r="V5095" t="s">
        <v>70</v>
      </c>
      <c r="W5095">
        <v>9</v>
      </c>
      <c r="X5095" t="s">
        <v>4770</v>
      </c>
      <c r="Y5095">
        <v>1000</v>
      </c>
      <c r="AA5095" t="s">
        <v>71</v>
      </c>
      <c r="AC5095" t="s">
        <v>146</v>
      </c>
      <c r="AD5095" t="s">
        <v>4690</v>
      </c>
      <c r="AE5095" t="s">
        <v>107</v>
      </c>
      <c r="AF5095" t="s">
        <v>107</v>
      </c>
      <c r="AJ5095" t="s">
        <v>58</v>
      </c>
      <c r="AK5095" t="s">
        <v>59</v>
      </c>
      <c r="AL5095">
        <v>44873</v>
      </c>
      <c r="AM5095" t="s">
        <v>4692</v>
      </c>
      <c r="AN5095" t="b">
        <v>1</v>
      </c>
      <c r="BB5095" s="7" t="s">
        <v>31913</v>
      </c>
      <c r="BC5095" s="7" t="s">
        <v>14874</v>
      </c>
      <c r="BD5095" s="7" t="s">
        <v>5990</v>
      </c>
      <c r="BE5095" s="7">
        <v>99338</v>
      </c>
      <c r="BF5095" s="7">
        <v>5099475383</v>
      </c>
      <c r="BG5095" s="7">
        <v>16212.69</v>
      </c>
      <c r="BH5095" s="7">
        <v>0</v>
      </c>
      <c r="BI5095">
        <v>17212.689999999999</v>
      </c>
      <c r="BJ5095">
        <v>0</v>
      </c>
      <c r="BK5095">
        <v>0</v>
      </c>
      <c r="BL5095">
        <v>0</v>
      </c>
      <c r="BO5095" t="s">
        <v>31915</v>
      </c>
      <c r="BP5095">
        <v>31346</v>
      </c>
      <c r="BQ5095">
        <v>356</v>
      </c>
      <c r="BR5095">
        <v>688929</v>
      </c>
      <c r="BS5095">
        <v>19382</v>
      </c>
      <c r="BU5095" t="s">
        <v>31916</v>
      </c>
      <c r="BV5095" t="s">
        <v>4695</v>
      </c>
      <c r="BX5095">
        <v>44896.753506944442</v>
      </c>
    </row>
    <row r="5096" spans="1:76" x14ac:dyDescent="0.25">
      <c r="A5096" t="s">
        <v>31917</v>
      </c>
      <c r="B5096" t="s">
        <v>31918</v>
      </c>
      <c r="C5096" t="s">
        <v>46</v>
      </c>
      <c r="D5096">
        <v>44837</v>
      </c>
      <c r="E5096">
        <v>44792</v>
      </c>
      <c r="I5096">
        <v>44837</v>
      </c>
      <c r="J5096">
        <v>2022</v>
      </c>
      <c r="K5096" t="s">
        <v>48</v>
      </c>
      <c r="L5096" t="s">
        <v>31919</v>
      </c>
      <c r="N5096" t="s">
        <v>31920</v>
      </c>
      <c r="O5096" t="s">
        <v>101</v>
      </c>
      <c r="P5096" t="s">
        <v>68</v>
      </c>
      <c r="Q5096" t="s">
        <v>5990</v>
      </c>
      <c r="R5096">
        <v>98178</v>
      </c>
      <c r="S5096" t="s">
        <v>31921</v>
      </c>
      <c r="T5096" t="s">
        <v>31921</v>
      </c>
      <c r="U5096">
        <v>2062256403</v>
      </c>
      <c r="V5096" t="s">
        <v>90</v>
      </c>
      <c r="W5096">
        <v>12</v>
      </c>
      <c r="X5096" t="s">
        <v>258</v>
      </c>
      <c r="Y5096">
        <v>4766</v>
      </c>
      <c r="Z5096" t="s">
        <v>68</v>
      </c>
      <c r="AA5096" t="s">
        <v>57</v>
      </c>
      <c r="AB5096">
        <v>101194</v>
      </c>
      <c r="AC5096" t="s">
        <v>146</v>
      </c>
      <c r="AD5096" t="s">
        <v>4690</v>
      </c>
      <c r="AE5096" t="s">
        <v>107</v>
      </c>
      <c r="AF5096" t="s">
        <v>107</v>
      </c>
      <c r="AJ5096" t="s">
        <v>58</v>
      </c>
      <c r="AK5096" t="s">
        <v>59</v>
      </c>
      <c r="AL5096">
        <v>44873</v>
      </c>
      <c r="AM5096" t="s">
        <v>4878</v>
      </c>
      <c r="AN5096" t="b">
        <v>1</v>
      </c>
      <c r="AO5096" t="b">
        <v>0</v>
      </c>
      <c r="AP5096" t="b">
        <v>1</v>
      </c>
      <c r="AR5096" t="s">
        <v>99</v>
      </c>
      <c r="BB5096" s="7" t="s">
        <v>31920</v>
      </c>
      <c r="BC5096" s="7" t="s">
        <v>101</v>
      </c>
      <c r="BD5096" s="7" t="s">
        <v>5990</v>
      </c>
      <c r="BE5096" s="7">
        <v>98178</v>
      </c>
      <c r="BF5096" s="7">
        <v>2062256403</v>
      </c>
      <c r="BO5096" t="s">
        <v>31922</v>
      </c>
      <c r="BP5096">
        <v>31393</v>
      </c>
      <c r="BQ5096">
        <v>30016</v>
      </c>
      <c r="BR5096">
        <v>688934</v>
      </c>
      <c r="BT5096">
        <v>37</v>
      </c>
      <c r="BU5096" t="s">
        <v>31923</v>
      </c>
      <c r="BV5096" t="s">
        <v>4695</v>
      </c>
      <c r="BX5096">
        <v>44915.388113425928</v>
      </c>
    </row>
    <row r="5097" spans="1:76" x14ac:dyDescent="0.25">
      <c r="A5097" t="s">
        <v>31991</v>
      </c>
      <c r="B5097" t="s">
        <v>31992</v>
      </c>
      <c r="C5097" t="s">
        <v>46</v>
      </c>
      <c r="D5097">
        <v>44652</v>
      </c>
      <c r="E5097">
        <v>44698</v>
      </c>
      <c r="H5097" t="s">
        <v>47</v>
      </c>
      <c r="I5097">
        <v>44652</v>
      </c>
      <c r="J5097">
        <v>2022</v>
      </c>
      <c r="K5097" t="s">
        <v>48</v>
      </c>
      <c r="L5097" t="s">
        <v>31993</v>
      </c>
      <c r="N5097" t="s">
        <v>31994</v>
      </c>
      <c r="O5097" t="s">
        <v>4688</v>
      </c>
      <c r="P5097" t="s">
        <v>226</v>
      </c>
      <c r="Q5097" t="s">
        <v>52</v>
      </c>
      <c r="R5097">
        <v>98660</v>
      </c>
      <c r="S5097" t="s">
        <v>31995</v>
      </c>
      <c r="T5097" t="s">
        <v>31995</v>
      </c>
      <c r="U5097">
        <v>3602612601</v>
      </c>
      <c r="V5097" t="s">
        <v>54</v>
      </c>
      <c r="W5097">
        <v>13</v>
      </c>
      <c r="X5097" t="s">
        <v>228</v>
      </c>
      <c r="Y5097">
        <v>4876</v>
      </c>
      <c r="Z5097" t="s">
        <v>226</v>
      </c>
      <c r="AA5097" t="s">
        <v>57</v>
      </c>
      <c r="AB5097">
        <v>90086</v>
      </c>
      <c r="AC5097" t="s">
        <v>146</v>
      </c>
      <c r="AD5097" t="s">
        <v>4690</v>
      </c>
      <c r="AE5097" t="s">
        <v>107</v>
      </c>
      <c r="AF5097" t="s">
        <v>107</v>
      </c>
      <c r="AI5097">
        <v>2</v>
      </c>
      <c r="AJ5097" t="s">
        <v>58</v>
      </c>
      <c r="AK5097" t="s">
        <v>59</v>
      </c>
      <c r="AL5097">
        <v>44873</v>
      </c>
      <c r="AM5097" t="s">
        <v>4692</v>
      </c>
      <c r="AN5097" t="b">
        <v>1</v>
      </c>
      <c r="AO5097" t="b">
        <v>1</v>
      </c>
      <c r="AP5097" t="b">
        <v>1</v>
      </c>
      <c r="AQ5097" t="s">
        <v>60</v>
      </c>
      <c r="AR5097" t="s">
        <v>99</v>
      </c>
      <c r="BB5097" s="7" t="s">
        <v>31994</v>
      </c>
      <c r="BC5097" s="7" t="s">
        <v>4688</v>
      </c>
      <c r="BD5097" s="7" t="s">
        <v>52</v>
      </c>
      <c r="BE5097" s="7">
        <v>98660</v>
      </c>
      <c r="BF5097" s="7">
        <v>3602612601</v>
      </c>
      <c r="BG5097" s="7">
        <v>102625.96</v>
      </c>
      <c r="BH5097" s="7">
        <v>0</v>
      </c>
      <c r="BI5097">
        <v>101591.82</v>
      </c>
      <c r="BJ5097">
        <v>0</v>
      </c>
      <c r="BK5097">
        <v>0</v>
      </c>
      <c r="BL5097">
        <v>0</v>
      </c>
      <c r="BO5097" t="s">
        <v>31996</v>
      </c>
      <c r="BP5097">
        <v>30548</v>
      </c>
      <c r="BQ5097">
        <v>32622</v>
      </c>
      <c r="BR5097">
        <v>567768</v>
      </c>
      <c r="BS5097">
        <v>18980</v>
      </c>
      <c r="BT5097">
        <v>49</v>
      </c>
      <c r="BU5097" t="s">
        <v>31997</v>
      </c>
      <c r="BV5097" t="s">
        <v>4695</v>
      </c>
      <c r="BX5097">
        <v>45479.266226851854</v>
      </c>
    </row>
    <row r="5098" spans="1:76" x14ac:dyDescent="0.25">
      <c r="A5098" t="s">
        <v>32031</v>
      </c>
      <c r="B5098" t="s">
        <v>2508</v>
      </c>
      <c r="C5098" t="s">
        <v>46</v>
      </c>
      <c r="D5098">
        <v>44222</v>
      </c>
      <c r="E5098">
        <v>44697</v>
      </c>
      <c r="H5098" t="s">
        <v>47</v>
      </c>
      <c r="I5098">
        <v>44222</v>
      </c>
      <c r="J5098">
        <v>2022</v>
      </c>
      <c r="K5098" t="s">
        <v>48</v>
      </c>
      <c r="L5098" t="s">
        <v>20932</v>
      </c>
      <c r="N5098" t="s">
        <v>20933</v>
      </c>
      <c r="O5098" t="s">
        <v>16143</v>
      </c>
      <c r="P5098" t="s">
        <v>133</v>
      </c>
      <c r="Q5098" t="s">
        <v>52</v>
      </c>
      <c r="R5098">
        <v>98520</v>
      </c>
      <c r="S5098" t="s">
        <v>20934</v>
      </c>
      <c r="T5098" t="s">
        <v>30308</v>
      </c>
      <c r="U5098" t="s">
        <v>32032</v>
      </c>
      <c r="V5098" t="s">
        <v>54</v>
      </c>
      <c r="W5098">
        <v>13</v>
      </c>
      <c r="X5098" t="s">
        <v>134</v>
      </c>
      <c r="Y5098">
        <v>4815</v>
      </c>
      <c r="Z5098" t="s">
        <v>133</v>
      </c>
      <c r="AA5098" t="s">
        <v>57</v>
      </c>
      <c r="AB5098">
        <v>106503</v>
      </c>
      <c r="AC5098" t="s">
        <v>146</v>
      </c>
      <c r="AD5098" t="s">
        <v>4690</v>
      </c>
      <c r="AE5098" t="s">
        <v>107</v>
      </c>
      <c r="AF5098" t="s">
        <v>107</v>
      </c>
      <c r="AI5098">
        <v>1</v>
      </c>
      <c r="AJ5098" t="s">
        <v>58</v>
      </c>
      <c r="AK5098" t="s">
        <v>59</v>
      </c>
      <c r="AL5098">
        <v>44873</v>
      </c>
      <c r="AM5098" t="s">
        <v>4692</v>
      </c>
      <c r="AN5098" t="b">
        <v>1</v>
      </c>
      <c r="AO5098" t="b">
        <v>1</v>
      </c>
      <c r="AP5098" t="b">
        <v>1</v>
      </c>
      <c r="AQ5098" t="s">
        <v>60</v>
      </c>
      <c r="AR5098" t="s">
        <v>61</v>
      </c>
      <c r="BB5098" s="7" t="s">
        <v>20290</v>
      </c>
      <c r="BC5098" s="7" t="s">
        <v>4916</v>
      </c>
      <c r="BD5098" s="7" t="s">
        <v>52</v>
      </c>
      <c r="BE5098" s="7">
        <v>98401</v>
      </c>
      <c r="BF5098" s="7" t="s">
        <v>20358</v>
      </c>
      <c r="BG5098" s="7">
        <v>133315.10999999999</v>
      </c>
      <c r="BH5098" s="7">
        <v>3098.06</v>
      </c>
      <c r="BI5098">
        <v>136320.76999999999</v>
      </c>
      <c r="BJ5098">
        <v>0</v>
      </c>
      <c r="BK5098">
        <v>0</v>
      </c>
      <c r="BL5098">
        <v>59142.080000000002</v>
      </c>
      <c r="BO5098" t="s">
        <v>32033</v>
      </c>
      <c r="BP5098">
        <v>26386</v>
      </c>
      <c r="BQ5098">
        <v>885</v>
      </c>
      <c r="BR5098">
        <v>93147</v>
      </c>
      <c r="BS5098">
        <v>16933</v>
      </c>
      <c r="BT5098">
        <v>19</v>
      </c>
      <c r="BU5098" t="s">
        <v>20293</v>
      </c>
      <c r="BV5098" t="s">
        <v>4695</v>
      </c>
      <c r="BX5098">
        <v>45034.446446759262</v>
      </c>
    </row>
    <row r="5099" spans="1:76" x14ac:dyDescent="0.25">
      <c r="A5099" t="s">
        <v>32561</v>
      </c>
      <c r="B5099" t="s">
        <v>4028</v>
      </c>
      <c r="C5099" t="s">
        <v>46</v>
      </c>
      <c r="D5099">
        <v>44165</v>
      </c>
      <c r="E5099">
        <v>44697</v>
      </c>
      <c r="H5099" t="s">
        <v>47</v>
      </c>
      <c r="I5099">
        <v>44165</v>
      </c>
      <c r="J5099">
        <v>2022</v>
      </c>
      <c r="K5099" t="s">
        <v>48</v>
      </c>
      <c r="L5099" t="s">
        <v>32562</v>
      </c>
      <c r="N5099" t="s">
        <v>20482</v>
      </c>
      <c r="O5099" t="s">
        <v>6761</v>
      </c>
      <c r="P5099" t="s">
        <v>462</v>
      </c>
      <c r="Q5099" t="s">
        <v>52</v>
      </c>
      <c r="R5099">
        <v>99362</v>
      </c>
      <c r="S5099" t="s">
        <v>20483</v>
      </c>
      <c r="T5099" t="s">
        <v>20754</v>
      </c>
      <c r="U5099" t="s">
        <v>20484</v>
      </c>
      <c r="V5099" t="s">
        <v>54</v>
      </c>
      <c r="W5099">
        <v>13</v>
      </c>
      <c r="X5099" t="s">
        <v>461</v>
      </c>
      <c r="Y5099">
        <v>4809</v>
      </c>
      <c r="Z5099" t="s">
        <v>462</v>
      </c>
      <c r="AA5099" t="s">
        <v>57</v>
      </c>
      <c r="AB5099">
        <v>91125</v>
      </c>
      <c r="AC5099" t="s">
        <v>146</v>
      </c>
      <c r="AD5099" t="s">
        <v>4690</v>
      </c>
      <c r="AE5099" t="s">
        <v>107</v>
      </c>
      <c r="AF5099" t="s">
        <v>107</v>
      </c>
      <c r="AI5099">
        <v>2</v>
      </c>
      <c r="AJ5099" t="s">
        <v>58</v>
      </c>
      <c r="AK5099" t="s">
        <v>59</v>
      </c>
      <c r="AL5099">
        <v>44873</v>
      </c>
      <c r="AM5099" t="s">
        <v>4692</v>
      </c>
      <c r="AN5099" t="b">
        <v>1</v>
      </c>
      <c r="AO5099" t="b">
        <v>1</v>
      </c>
      <c r="AP5099" t="b">
        <v>1</v>
      </c>
      <c r="AQ5099" t="s">
        <v>60</v>
      </c>
      <c r="AR5099" t="s">
        <v>61</v>
      </c>
      <c r="BB5099" s="7" t="s">
        <v>32563</v>
      </c>
      <c r="BC5099" s="7" t="s">
        <v>462</v>
      </c>
      <c r="BD5099" s="7" t="s">
        <v>52</v>
      </c>
      <c r="BE5099" s="7">
        <v>99362</v>
      </c>
      <c r="BF5099" s="7">
        <v>15095265689</v>
      </c>
      <c r="BG5099" s="7">
        <v>131985.75</v>
      </c>
      <c r="BH5099" s="7">
        <v>0</v>
      </c>
      <c r="BI5099">
        <v>131985.75</v>
      </c>
      <c r="BJ5099">
        <v>0</v>
      </c>
      <c r="BK5099">
        <v>0</v>
      </c>
      <c r="BL5099">
        <v>0</v>
      </c>
      <c r="BO5099" t="s">
        <v>32564</v>
      </c>
      <c r="BP5099">
        <v>26268</v>
      </c>
      <c r="BQ5099">
        <v>25246</v>
      </c>
      <c r="BR5099">
        <v>93005</v>
      </c>
      <c r="BS5099">
        <v>16516</v>
      </c>
      <c r="BT5099">
        <v>16</v>
      </c>
      <c r="BU5099" t="s">
        <v>23827</v>
      </c>
      <c r="BV5099" t="s">
        <v>4695</v>
      </c>
      <c r="BX5099">
        <v>45027.661435185182</v>
      </c>
    </row>
    <row r="5100" spans="1:76" x14ac:dyDescent="0.25">
      <c r="A5100" t="s">
        <v>32570</v>
      </c>
      <c r="B5100" t="s">
        <v>267</v>
      </c>
      <c r="C5100" t="s">
        <v>46</v>
      </c>
      <c r="D5100">
        <v>43690</v>
      </c>
      <c r="E5100">
        <v>44697</v>
      </c>
      <c r="H5100" t="s">
        <v>47</v>
      </c>
      <c r="I5100">
        <v>43690</v>
      </c>
      <c r="J5100">
        <v>2022</v>
      </c>
      <c r="K5100" t="s">
        <v>48</v>
      </c>
      <c r="L5100" t="s">
        <v>23903</v>
      </c>
      <c r="N5100" t="s">
        <v>20854</v>
      </c>
      <c r="O5100" t="s">
        <v>20852</v>
      </c>
      <c r="P5100" t="s">
        <v>56</v>
      </c>
      <c r="Q5100" t="s">
        <v>52</v>
      </c>
      <c r="R5100">
        <v>99114</v>
      </c>
      <c r="S5100" t="s">
        <v>32571</v>
      </c>
      <c r="T5100" t="s">
        <v>32572</v>
      </c>
      <c r="U5100" t="s">
        <v>22409</v>
      </c>
      <c r="V5100" t="s">
        <v>90</v>
      </c>
      <c r="W5100">
        <v>12</v>
      </c>
      <c r="X5100" t="s">
        <v>269</v>
      </c>
      <c r="Y5100">
        <v>4736</v>
      </c>
      <c r="Z5100" t="s">
        <v>56</v>
      </c>
      <c r="AA5100" t="s">
        <v>57</v>
      </c>
      <c r="AB5100">
        <v>104808</v>
      </c>
      <c r="AC5100" t="s">
        <v>146</v>
      </c>
      <c r="AD5100" t="s">
        <v>4690</v>
      </c>
      <c r="AE5100" t="s">
        <v>107</v>
      </c>
      <c r="AF5100" t="s">
        <v>107</v>
      </c>
      <c r="AJ5100" t="s">
        <v>58</v>
      </c>
      <c r="AK5100" t="s">
        <v>59</v>
      </c>
      <c r="AL5100">
        <v>44873</v>
      </c>
      <c r="AM5100" t="s">
        <v>4692</v>
      </c>
      <c r="AN5100" t="b">
        <v>1</v>
      </c>
      <c r="AO5100" t="b">
        <v>1</v>
      </c>
      <c r="AP5100" t="b">
        <v>1</v>
      </c>
      <c r="AQ5100" t="s">
        <v>60</v>
      </c>
      <c r="AR5100" t="s">
        <v>61</v>
      </c>
      <c r="BB5100" s="7" t="s">
        <v>20854</v>
      </c>
      <c r="BC5100" s="7" t="s">
        <v>20852</v>
      </c>
      <c r="BD5100" s="7" t="s">
        <v>52</v>
      </c>
      <c r="BE5100" s="7">
        <v>99114</v>
      </c>
      <c r="BF5100" s="7" t="s">
        <v>32573</v>
      </c>
      <c r="BG5100" s="7">
        <v>243695.26</v>
      </c>
      <c r="BH5100" s="7">
        <v>0</v>
      </c>
      <c r="BI5100">
        <v>242032.18</v>
      </c>
      <c r="BJ5100">
        <v>0</v>
      </c>
      <c r="BK5100">
        <v>0</v>
      </c>
      <c r="BL5100">
        <v>500</v>
      </c>
      <c r="BM5100">
        <v>233.64</v>
      </c>
      <c r="BN5100">
        <v>0</v>
      </c>
      <c r="BO5100" t="s">
        <v>32574</v>
      </c>
      <c r="BP5100">
        <v>24251</v>
      </c>
      <c r="BQ5100">
        <v>616</v>
      </c>
      <c r="BR5100">
        <v>25395</v>
      </c>
      <c r="BS5100">
        <v>113</v>
      </c>
      <c r="BT5100">
        <v>7</v>
      </c>
      <c r="BU5100" t="s">
        <v>20856</v>
      </c>
      <c r="BV5100" t="s">
        <v>4695</v>
      </c>
      <c r="BX5100">
        <v>45000.756412037037</v>
      </c>
    </row>
    <row r="5101" spans="1:76" x14ac:dyDescent="0.25">
      <c r="A5101" t="s">
        <v>33240</v>
      </c>
      <c r="B5101" t="s">
        <v>33241</v>
      </c>
      <c r="C5101" t="s">
        <v>46</v>
      </c>
      <c r="D5101">
        <v>44596</v>
      </c>
      <c r="E5101">
        <v>44697</v>
      </c>
      <c r="H5101" t="s">
        <v>47</v>
      </c>
      <c r="I5101">
        <v>44596</v>
      </c>
      <c r="J5101">
        <v>2022</v>
      </c>
      <c r="K5101" t="s">
        <v>48</v>
      </c>
      <c r="L5101" t="s">
        <v>33242</v>
      </c>
      <c r="N5101" t="s">
        <v>33243</v>
      </c>
      <c r="O5101" t="s">
        <v>17439</v>
      </c>
      <c r="P5101" t="s">
        <v>199</v>
      </c>
      <c r="Q5101" t="s">
        <v>52</v>
      </c>
      <c r="R5101">
        <v>98270</v>
      </c>
      <c r="S5101" t="s">
        <v>33244</v>
      </c>
      <c r="T5101" t="s">
        <v>33244</v>
      </c>
      <c r="U5101" t="s">
        <v>33245</v>
      </c>
      <c r="V5101" t="s">
        <v>54</v>
      </c>
      <c r="W5101">
        <v>13</v>
      </c>
      <c r="X5101" t="s">
        <v>334</v>
      </c>
      <c r="Y5101">
        <v>4854</v>
      </c>
      <c r="Z5101" t="s">
        <v>199</v>
      </c>
      <c r="AA5101" t="s">
        <v>57</v>
      </c>
      <c r="AB5101">
        <v>91087</v>
      </c>
      <c r="AC5101" t="s">
        <v>146</v>
      </c>
      <c r="AD5101" t="s">
        <v>4690</v>
      </c>
      <c r="AE5101" t="s">
        <v>107</v>
      </c>
      <c r="AF5101" t="s">
        <v>107</v>
      </c>
      <c r="AI5101">
        <v>1</v>
      </c>
      <c r="AJ5101" t="s">
        <v>58</v>
      </c>
      <c r="AK5101" t="s">
        <v>59</v>
      </c>
      <c r="AL5101">
        <v>44873</v>
      </c>
      <c r="AM5101" t="s">
        <v>4692</v>
      </c>
      <c r="AN5101" t="b">
        <v>1</v>
      </c>
      <c r="AO5101" t="b">
        <v>1</v>
      </c>
      <c r="AP5101" t="b">
        <v>1</v>
      </c>
      <c r="AQ5101" t="s">
        <v>60</v>
      </c>
      <c r="AR5101" t="s">
        <v>99</v>
      </c>
      <c r="BB5101" s="7" t="s">
        <v>33243</v>
      </c>
      <c r="BC5101" s="7" t="s">
        <v>17439</v>
      </c>
      <c r="BD5101" s="7" t="s">
        <v>52</v>
      </c>
      <c r="BE5101" s="7">
        <v>98270</v>
      </c>
      <c r="BF5101" s="7" t="s">
        <v>33245</v>
      </c>
      <c r="BG5101" s="7">
        <v>49741.53</v>
      </c>
      <c r="BH5101" s="7">
        <v>0</v>
      </c>
      <c r="BI5101">
        <v>49807.09</v>
      </c>
      <c r="BJ5101">
        <v>1200</v>
      </c>
      <c r="BK5101">
        <v>0</v>
      </c>
      <c r="BL5101">
        <v>0</v>
      </c>
      <c r="BO5101" t="s">
        <v>33246</v>
      </c>
      <c r="BP5101">
        <v>30236</v>
      </c>
      <c r="BQ5101">
        <v>1353</v>
      </c>
      <c r="BR5101">
        <v>567536</v>
      </c>
      <c r="BS5101">
        <v>18846</v>
      </c>
      <c r="BT5101">
        <v>38</v>
      </c>
      <c r="BU5101" t="s">
        <v>33247</v>
      </c>
      <c r="BV5101" t="s">
        <v>4695</v>
      </c>
      <c r="BX5101">
        <v>44959.772627314815</v>
      </c>
    </row>
    <row r="5102" spans="1:76" x14ac:dyDescent="0.25">
      <c r="A5102" t="s">
        <v>33248</v>
      </c>
      <c r="B5102" t="s">
        <v>33249</v>
      </c>
      <c r="C5102" t="s">
        <v>46</v>
      </c>
      <c r="D5102">
        <v>44610</v>
      </c>
      <c r="E5102">
        <v>44697</v>
      </c>
      <c r="I5102">
        <v>44610</v>
      </c>
      <c r="J5102">
        <v>2022</v>
      </c>
      <c r="K5102" t="s">
        <v>48</v>
      </c>
      <c r="L5102" t="s">
        <v>33250</v>
      </c>
      <c r="N5102" t="s">
        <v>33251</v>
      </c>
      <c r="O5102" t="s">
        <v>20817</v>
      </c>
      <c r="P5102" t="s">
        <v>252</v>
      </c>
      <c r="Q5102" t="s">
        <v>52</v>
      </c>
      <c r="R5102">
        <v>98858</v>
      </c>
      <c r="S5102" t="s">
        <v>33252</v>
      </c>
      <c r="T5102" t="s">
        <v>33253</v>
      </c>
      <c r="U5102" t="s">
        <v>33254</v>
      </c>
      <c r="V5102" t="s">
        <v>5424</v>
      </c>
      <c r="W5102">
        <v>22</v>
      </c>
      <c r="X5102" t="s">
        <v>7405</v>
      </c>
      <c r="Y5102">
        <v>3235</v>
      </c>
      <c r="Z5102" t="s">
        <v>252</v>
      </c>
      <c r="AA5102" t="s">
        <v>4785</v>
      </c>
      <c r="AB5102">
        <v>25574</v>
      </c>
      <c r="AC5102" t="s">
        <v>146</v>
      </c>
      <c r="AD5102" t="s">
        <v>4690</v>
      </c>
      <c r="AE5102" t="s">
        <v>107</v>
      </c>
      <c r="AF5102" t="s">
        <v>107</v>
      </c>
      <c r="AJ5102" t="s">
        <v>58</v>
      </c>
      <c r="AK5102" t="s">
        <v>59</v>
      </c>
      <c r="AL5102">
        <v>44873</v>
      </c>
      <c r="AM5102" t="s">
        <v>4878</v>
      </c>
      <c r="AN5102" t="b">
        <v>1</v>
      </c>
      <c r="AO5102" t="b">
        <v>1</v>
      </c>
      <c r="AP5102" t="b">
        <v>1</v>
      </c>
      <c r="AQ5102" t="s">
        <v>60</v>
      </c>
      <c r="AR5102" t="s">
        <v>61</v>
      </c>
      <c r="BB5102" s="7" t="s">
        <v>33251</v>
      </c>
      <c r="BC5102" s="7" t="s">
        <v>20817</v>
      </c>
      <c r="BD5102" s="7" t="s">
        <v>52</v>
      </c>
      <c r="BE5102" s="7">
        <v>98858</v>
      </c>
      <c r="BF5102" s="7" t="s">
        <v>33254</v>
      </c>
      <c r="BO5102" t="s">
        <v>33255</v>
      </c>
      <c r="BP5102">
        <v>30310</v>
      </c>
      <c r="BQ5102">
        <v>32503</v>
      </c>
      <c r="BR5102">
        <v>567576</v>
      </c>
      <c r="BU5102" t="s">
        <v>33256</v>
      </c>
      <c r="BV5102" t="s">
        <v>4695</v>
      </c>
      <c r="BX5102">
        <v>44994.446261574078</v>
      </c>
    </row>
    <row r="5103" spans="1:76" x14ac:dyDescent="0.25">
      <c r="A5103" t="s">
        <v>33257</v>
      </c>
      <c r="B5103" t="s">
        <v>29644</v>
      </c>
      <c r="C5103" t="s">
        <v>46</v>
      </c>
      <c r="D5103">
        <v>44392</v>
      </c>
      <c r="E5103">
        <v>44697</v>
      </c>
      <c r="I5103">
        <v>44392</v>
      </c>
      <c r="J5103">
        <v>2022</v>
      </c>
      <c r="K5103" t="s">
        <v>48</v>
      </c>
      <c r="L5103" t="s">
        <v>33258</v>
      </c>
      <c r="N5103" t="s">
        <v>33259</v>
      </c>
      <c r="O5103" t="s">
        <v>16153</v>
      </c>
      <c r="P5103" t="s">
        <v>88</v>
      </c>
      <c r="Q5103" t="s">
        <v>52</v>
      </c>
      <c r="R5103">
        <v>98532</v>
      </c>
      <c r="S5103" t="s">
        <v>33260</v>
      </c>
      <c r="T5103" t="s">
        <v>29648</v>
      </c>
      <c r="U5103" t="s">
        <v>29649</v>
      </c>
      <c r="V5103" t="s">
        <v>5424</v>
      </c>
      <c r="W5103">
        <v>22</v>
      </c>
      <c r="X5103" t="s">
        <v>5408</v>
      </c>
      <c r="Y5103">
        <v>3626</v>
      </c>
      <c r="Z5103" t="s">
        <v>88</v>
      </c>
      <c r="AA5103" t="s">
        <v>4785</v>
      </c>
      <c r="AB5103">
        <v>54092</v>
      </c>
      <c r="AC5103" t="s">
        <v>146</v>
      </c>
      <c r="AD5103" t="s">
        <v>4690</v>
      </c>
      <c r="AE5103" t="s">
        <v>107</v>
      </c>
      <c r="AF5103" t="s">
        <v>107</v>
      </c>
      <c r="AJ5103" t="s">
        <v>58</v>
      </c>
      <c r="AK5103" t="s">
        <v>59</v>
      </c>
      <c r="AL5103">
        <v>44873</v>
      </c>
      <c r="AM5103" t="s">
        <v>4878</v>
      </c>
      <c r="AN5103" t="b">
        <v>1</v>
      </c>
      <c r="AO5103" t="b">
        <v>1</v>
      </c>
      <c r="AP5103" t="b">
        <v>1</v>
      </c>
      <c r="AQ5103" t="s">
        <v>60</v>
      </c>
      <c r="AR5103" t="s">
        <v>61</v>
      </c>
      <c r="BB5103" s="7" t="s">
        <v>33259</v>
      </c>
      <c r="BC5103" s="7" t="s">
        <v>16153</v>
      </c>
      <c r="BD5103" s="7" t="s">
        <v>52</v>
      </c>
      <c r="BE5103" s="7">
        <v>98532</v>
      </c>
      <c r="BF5103" s="7" t="s">
        <v>29649</v>
      </c>
      <c r="BO5103" t="s">
        <v>33261</v>
      </c>
      <c r="BP5103">
        <v>29403</v>
      </c>
      <c r="BQ5103">
        <v>398</v>
      </c>
      <c r="BR5103">
        <v>567162</v>
      </c>
      <c r="BU5103" t="s">
        <v>29652</v>
      </c>
      <c r="BV5103" t="s">
        <v>4695</v>
      </c>
      <c r="BX5103">
        <v>45015.804398148146</v>
      </c>
    </row>
    <row r="5104" spans="1:76" x14ac:dyDescent="0.25">
      <c r="A5104" t="s">
        <v>33262</v>
      </c>
      <c r="B5104" t="s">
        <v>33263</v>
      </c>
      <c r="C5104" t="s">
        <v>46</v>
      </c>
      <c r="D5104">
        <v>44407</v>
      </c>
      <c r="E5104">
        <v>44697</v>
      </c>
      <c r="H5104" t="s">
        <v>47</v>
      </c>
      <c r="I5104">
        <v>44407</v>
      </c>
      <c r="J5104">
        <v>2022</v>
      </c>
      <c r="K5104" t="s">
        <v>48</v>
      </c>
      <c r="L5104" t="s">
        <v>30867</v>
      </c>
      <c r="N5104" t="s">
        <v>33264</v>
      </c>
      <c r="O5104" t="s">
        <v>4701</v>
      </c>
      <c r="P5104" t="s">
        <v>105</v>
      </c>
      <c r="Q5104" t="s">
        <v>52</v>
      </c>
      <c r="R5104">
        <v>99209</v>
      </c>
      <c r="S5104" t="s">
        <v>20860</v>
      </c>
      <c r="T5104" t="s">
        <v>33265</v>
      </c>
      <c r="U5104" t="s">
        <v>21194</v>
      </c>
      <c r="V5104" t="s">
        <v>54</v>
      </c>
      <c r="W5104">
        <v>13</v>
      </c>
      <c r="X5104" t="s">
        <v>106</v>
      </c>
      <c r="Y5104">
        <v>4789</v>
      </c>
      <c r="Z5104" t="s">
        <v>105</v>
      </c>
      <c r="AA5104" t="s">
        <v>57</v>
      </c>
      <c r="AB5104">
        <v>100658</v>
      </c>
      <c r="AC5104" t="s">
        <v>146</v>
      </c>
      <c r="AD5104" t="s">
        <v>4690</v>
      </c>
      <c r="AE5104" t="s">
        <v>107</v>
      </c>
      <c r="AF5104" t="s">
        <v>107</v>
      </c>
      <c r="AI5104">
        <v>1</v>
      </c>
      <c r="AJ5104" t="s">
        <v>58</v>
      </c>
      <c r="AK5104" t="s">
        <v>59</v>
      </c>
      <c r="AL5104">
        <v>44873</v>
      </c>
      <c r="AM5104" t="s">
        <v>4692</v>
      </c>
      <c r="AN5104" t="b">
        <v>1</v>
      </c>
      <c r="AO5104" t="b">
        <v>1</v>
      </c>
      <c r="AP5104" t="b">
        <v>1</v>
      </c>
      <c r="AQ5104" t="s">
        <v>60</v>
      </c>
      <c r="AR5104" t="s">
        <v>61</v>
      </c>
      <c r="BB5104" s="7" t="s">
        <v>33264</v>
      </c>
      <c r="BC5104" s="7" t="s">
        <v>4701</v>
      </c>
      <c r="BD5104" s="7" t="s">
        <v>52</v>
      </c>
      <c r="BE5104" s="7">
        <v>99209</v>
      </c>
      <c r="BF5104" s="7" t="s">
        <v>21194</v>
      </c>
      <c r="BG5104" s="7">
        <v>75454.14</v>
      </c>
      <c r="BH5104" s="7">
        <v>12138.1</v>
      </c>
      <c r="BI5104">
        <v>78291.350000000006</v>
      </c>
      <c r="BJ5104">
        <v>0</v>
      </c>
      <c r="BK5104">
        <v>0</v>
      </c>
      <c r="BL5104">
        <v>0</v>
      </c>
      <c r="BO5104" t="s">
        <v>33266</v>
      </c>
      <c r="BP5104">
        <v>29554</v>
      </c>
      <c r="BQ5104">
        <v>25020</v>
      </c>
      <c r="BR5104">
        <v>567176</v>
      </c>
      <c r="BS5104">
        <v>18034</v>
      </c>
      <c r="BT5104">
        <v>6</v>
      </c>
      <c r="BU5104" t="s">
        <v>20862</v>
      </c>
      <c r="BV5104" t="s">
        <v>4695</v>
      </c>
      <c r="BX5104">
        <v>45027.580277777779</v>
      </c>
    </row>
    <row r="5105" spans="1:76" x14ac:dyDescent="0.25">
      <c r="A5105" t="s">
        <v>33267</v>
      </c>
      <c r="B5105" t="s">
        <v>1575</v>
      </c>
      <c r="C5105" t="s">
        <v>46</v>
      </c>
      <c r="D5105">
        <v>44399</v>
      </c>
      <c r="E5105">
        <v>44697</v>
      </c>
      <c r="F5105">
        <v>44705</v>
      </c>
      <c r="H5105" t="s">
        <v>47</v>
      </c>
      <c r="I5105">
        <v>44399</v>
      </c>
      <c r="J5105">
        <v>2022</v>
      </c>
      <c r="K5105" t="s">
        <v>64</v>
      </c>
      <c r="L5105" t="s">
        <v>23699</v>
      </c>
      <c r="N5105" t="s">
        <v>33268</v>
      </c>
      <c r="O5105" t="s">
        <v>5257</v>
      </c>
      <c r="P5105" t="s">
        <v>241</v>
      </c>
      <c r="Q5105" t="s">
        <v>52</v>
      </c>
      <c r="R5105">
        <v>98944</v>
      </c>
      <c r="S5105" t="s">
        <v>22364</v>
      </c>
      <c r="T5105" t="s">
        <v>33269</v>
      </c>
      <c r="U5105" t="s">
        <v>33270</v>
      </c>
      <c r="V5105" t="s">
        <v>90</v>
      </c>
      <c r="W5105">
        <v>12</v>
      </c>
      <c r="X5105" t="s">
        <v>1579</v>
      </c>
      <c r="Y5105">
        <v>4744</v>
      </c>
      <c r="Z5105" t="s">
        <v>241</v>
      </c>
      <c r="AA5105" t="s">
        <v>57</v>
      </c>
      <c r="AB5105">
        <v>55976</v>
      </c>
      <c r="AC5105" t="s">
        <v>146</v>
      </c>
      <c r="AD5105" t="s">
        <v>4690</v>
      </c>
      <c r="AE5105" t="s">
        <v>107</v>
      </c>
      <c r="AF5105" t="s">
        <v>107</v>
      </c>
      <c r="AJ5105" t="s">
        <v>58</v>
      </c>
      <c r="AK5105" t="s">
        <v>59</v>
      </c>
      <c r="AL5105">
        <v>44873</v>
      </c>
      <c r="AM5105" t="s">
        <v>4692</v>
      </c>
      <c r="AN5105" t="b">
        <v>0</v>
      </c>
      <c r="AO5105" t="b">
        <v>0</v>
      </c>
      <c r="AP5105" t="b">
        <v>0</v>
      </c>
      <c r="BB5105" s="7" t="s">
        <v>20595</v>
      </c>
      <c r="BC5105" s="7" t="s">
        <v>6811</v>
      </c>
      <c r="BD5105" s="7" t="s">
        <v>52</v>
      </c>
      <c r="BE5105" s="7">
        <v>98371</v>
      </c>
      <c r="BF5105" s="7" t="s">
        <v>11221</v>
      </c>
      <c r="BG5105" s="7">
        <v>18400</v>
      </c>
      <c r="BH5105" s="7">
        <v>2533.34</v>
      </c>
      <c r="BI5105">
        <v>20933.34</v>
      </c>
      <c r="BJ5105">
        <v>0</v>
      </c>
      <c r="BK5105">
        <v>0</v>
      </c>
      <c r="BL5105">
        <v>0</v>
      </c>
      <c r="BO5105" t="s">
        <v>33271</v>
      </c>
      <c r="BP5105">
        <v>29489</v>
      </c>
      <c r="BQ5105">
        <v>325</v>
      </c>
      <c r="BR5105">
        <v>93520</v>
      </c>
      <c r="BS5105">
        <v>18010</v>
      </c>
      <c r="BT5105">
        <v>15</v>
      </c>
      <c r="BU5105" t="s">
        <v>17025</v>
      </c>
      <c r="BV5105" t="s">
        <v>4695</v>
      </c>
      <c r="BX5105">
        <v>44998.645613425928</v>
      </c>
    </row>
    <row r="5106" spans="1:76" x14ac:dyDescent="0.25">
      <c r="A5106" t="s">
        <v>33272</v>
      </c>
      <c r="B5106" t="s">
        <v>33273</v>
      </c>
      <c r="C5106" t="s">
        <v>46</v>
      </c>
      <c r="D5106">
        <v>44435</v>
      </c>
      <c r="E5106">
        <v>44697</v>
      </c>
      <c r="H5106" t="s">
        <v>47</v>
      </c>
      <c r="I5106">
        <v>44435</v>
      </c>
      <c r="J5106">
        <v>2022</v>
      </c>
      <c r="K5106" t="s">
        <v>48</v>
      </c>
      <c r="L5106" t="s">
        <v>33274</v>
      </c>
      <c r="N5106" t="s">
        <v>33275</v>
      </c>
      <c r="O5106" t="s">
        <v>4916</v>
      </c>
      <c r="P5106" t="s">
        <v>115</v>
      </c>
      <c r="Q5106" t="s">
        <v>52</v>
      </c>
      <c r="R5106">
        <v>98448</v>
      </c>
      <c r="S5106" t="s">
        <v>33276</v>
      </c>
      <c r="T5106" t="s">
        <v>33277</v>
      </c>
      <c r="U5106" t="s">
        <v>33278</v>
      </c>
      <c r="V5106" t="s">
        <v>4783</v>
      </c>
      <c r="W5106">
        <v>25</v>
      </c>
      <c r="X5106" t="s">
        <v>4784</v>
      </c>
      <c r="Y5106">
        <v>3879</v>
      </c>
      <c r="Z5106" t="s">
        <v>115</v>
      </c>
      <c r="AA5106" t="s">
        <v>4785</v>
      </c>
      <c r="AB5106">
        <v>554326</v>
      </c>
      <c r="AC5106" t="s">
        <v>146</v>
      </c>
      <c r="AD5106" t="s">
        <v>4690</v>
      </c>
      <c r="AE5106" t="s">
        <v>107</v>
      </c>
      <c r="AF5106" t="s">
        <v>107</v>
      </c>
      <c r="AI5106">
        <v>5</v>
      </c>
      <c r="AJ5106" t="s">
        <v>58</v>
      </c>
      <c r="AK5106" t="s">
        <v>59</v>
      </c>
      <c r="AL5106">
        <v>44873</v>
      </c>
      <c r="AM5106" t="s">
        <v>4692</v>
      </c>
      <c r="AN5106" t="b">
        <v>1</v>
      </c>
      <c r="AO5106" t="b">
        <v>1</v>
      </c>
      <c r="AP5106" t="b">
        <v>1</v>
      </c>
      <c r="AQ5106" t="s">
        <v>60</v>
      </c>
      <c r="AR5106" t="s">
        <v>99</v>
      </c>
      <c r="BB5106" s="7" t="s">
        <v>20290</v>
      </c>
      <c r="BC5106" s="7" t="s">
        <v>4916</v>
      </c>
      <c r="BD5106" s="7" t="s">
        <v>52</v>
      </c>
      <c r="BE5106" s="7">
        <v>98401</v>
      </c>
      <c r="BF5106" s="7" t="s">
        <v>20291</v>
      </c>
      <c r="BG5106" s="7">
        <v>25084.080000000002</v>
      </c>
      <c r="BH5106" s="7">
        <v>0</v>
      </c>
      <c r="BI5106">
        <v>48900.93</v>
      </c>
      <c r="BJ5106">
        <v>10844.29</v>
      </c>
      <c r="BK5106">
        <v>0</v>
      </c>
      <c r="BL5106">
        <v>0</v>
      </c>
      <c r="BM5106">
        <v>1950</v>
      </c>
      <c r="BN5106">
        <v>0</v>
      </c>
      <c r="BO5106" t="s">
        <v>33279</v>
      </c>
      <c r="BP5106">
        <v>29338</v>
      </c>
      <c r="BQ5106">
        <v>32191</v>
      </c>
      <c r="BR5106">
        <v>567205</v>
      </c>
      <c r="BS5106">
        <v>18086</v>
      </c>
      <c r="BU5106" t="s">
        <v>20293</v>
      </c>
      <c r="BV5106" t="s">
        <v>4695</v>
      </c>
      <c r="BX5106">
        <v>44993.764085648145</v>
      </c>
    </row>
    <row r="5107" spans="1:76" x14ac:dyDescent="0.25">
      <c r="A5107" t="s">
        <v>33282</v>
      </c>
      <c r="B5107" t="s">
        <v>24197</v>
      </c>
      <c r="C5107" t="s">
        <v>46</v>
      </c>
      <c r="D5107">
        <v>44515</v>
      </c>
      <c r="E5107">
        <v>44697</v>
      </c>
      <c r="H5107" t="s">
        <v>47</v>
      </c>
      <c r="I5107">
        <v>44515</v>
      </c>
      <c r="J5107">
        <v>2022</v>
      </c>
      <c r="K5107" t="s">
        <v>48</v>
      </c>
      <c r="L5107" t="s">
        <v>33283</v>
      </c>
      <c r="N5107" t="s">
        <v>33284</v>
      </c>
      <c r="O5107" t="s">
        <v>33285</v>
      </c>
      <c r="P5107" t="s">
        <v>105</v>
      </c>
      <c r="Q5107" t="s">
        <v>52</v>
      </c>
      <c r="R5107" t="s">
        <v>33286</v>
      </c>
      <c r="S5107" t="s">
        <v>31661</v>
      </c>
      <c r="T5107" t="s">
        <v>24201</v>
      </c>
      <c r="U5107" t="s">
        <v>33287</v>
      </c>
      <c r="V5107" t="s">
        <v>5424</v>
      </c>
      <c r="W5107">
        <v>22</v>
      </c>
      <c r="X5107" t="s">
        <v>6703</v>
      </c>
      <c r="Y5107">
        <v>4151</v>
      </c>
      <c r="Z5107" t="s">
        <v>105</v>
      </c>
      <c r="AA5107" t="s">
        <v>4785</v>
      </c>
      <c r="AB5107">
        <v>355583</v>
      </c>
      <c r="AC5107" t="s">
        <v>146</v>
      </c>
      <c r="AD5107" t="s">
        <v>4690</v>
      </c>
      <c r="AE5107" t="s">
        <v>107</v>
      </c>
      <c r="AF5107" t="s">
        <v>107</v>
      </c>
      <c r="AJ5107" t="s">
        <v>58</v>
      </c>
      <c r="AK5107" t="s">
        <v>59</v>
      </c>
      <c r="AL5107">
        <v>44873</v>
      </c>
      <c r="AM5107" t="s">
        <v>4692</v>
      </c>
      <c r="AN5107" t="b">
        <v>1</v>
      </c>
      <c r="AO5107" t="b">
        <v>1</v>
      </c>
      <c r="AP5107" t="b">
        <v>1</v>
      </c>
      <c r="AQ5107" t="s">
        <v>60</v>
      </c>
      <c r="AR5107" t="s">
        <v>61</v>
      </c>
      <c r="BB5107" s="7" t="s">
        <v>20463</v>
      </c>
      <c r="BC5107" s="7" t="s">
        <v>5959</v>
      </c>
      <c r="BD5107" s="7" t="s">
        <v>52</v>
      </c>
      <c r="BE5107" s="7">
        <v>99206</v>
      </c>
      <c r="BF5107" s="7" t="s">
        <v>20464</v>
      </c>
      <c r="BG5107" s="7">
        <v>22162.37</v>
      </c>
      <c r="BH5107" s="7">
        <v>1896.05</v>
      </c>
      <c r="BI5107">
        <v>21010.66</v>
      </c>
      <c r="BJ5107">
        <v>1798.7</v>
      </c>
      <c r="BK5107">
        <v>0</v>
      </c>
      <c r="BL5107">
        <v>0</v>
      </c>
      <c r="BO5107" t="s">
        <v>33288</v>
      </c>
      <c r="BP5107">
        <v>29874</v>
      </c>
      <c r="BQ5107">
        <v>46</v>
      </c>
      <c r="BR5107">
        <v>567314</v>
      </c>
      <c r="BS5107">
        <v>18183</v>
      </c>
      <c r="BU5107" t="s">
        <v>20466</v>
      </c>
      <c r="BV5107" t="s">
        <v>4695</v>
      </c>
      <c r="BX5107">
        <v>45026.530150462961</v>
      </c>
    </row>
    <row r="5108" spans="1:76" x14ac:dyDescent="0.25">
      <c r="A5108" t="s">
        <v>33289</v>
      </c>
      <c r="B5108" t="s">
        <v>28888</v>
      </c>
      <c r="C5108" t="s">
        <v>46</v>
      </c>
      <c r="D5108">
        <v>44536</v>
      </c>
      <c r="E5108">
        <v>44697</v>
      </c>
      <c r="H5108" t="s">
        <v>47</v>
      </c>
      <c r="I5108">
        <v>44536</v>
      </c>
      <c r="J5108">
        <v>2022</v>
      </c>
      <c r="K5108" t="s">
        <v>48</v>
      </c>
      <c r="L5108" t="s">
        <v>33290</v>
      </c>
      <c r="N5108" t="s">
        <v>33291</v>
      </c>
      <c r="O5108" t="s">
        <v>5959</v>
      </c>
      <c r="P5108" t="s">
        <v>105</v>
      </c>
      <c r="Q5108" t="s">
        <v>52</v>
      </c>
      <c r="R5108">
        <v>99213</v>
      </c>
      <c r="S5108" t="s">
        <v>28892</v>
      </c>
      <c r="T5108" t="s">
        <v>28892</v>
      </c>
      <c r="U5108" t="s">
        <v>28893</v>
      </c>
      <c r="V5108" t="s">
        <v>4807</v>
      </c>
      <c r="W5108">
        <v>23</v>
      </c>
      <c r="X5108" t="s">
        <v>6703</v>
      </c>
      <c r="Y5108">
        <v>4151</v>
      </c>
      <c r="Z5108" t="s">
        <v>105</v>
      </c>
      <c r="AA5108" t="s">
        <v>4785</v>
      </c>
      <c r="AB5108">
        <v>355583</v>
      </c>
      <c r="AC5108" t="s">
        <v>146</v>
      </c>
      <c r="AD5108" t="s">
        <v>4690</v>
      </c>
      <c r="AE5108" t="s">
        <v>107</v>
      </c>
      <c r="AF5108" t="s">
        <v>107</v>
      </c>
      <c r="AI5108" t="s">
        <v>22744</v>
      </c>
      <c r="AJ5108" t="s">
        <v>58</v>
      </c>
      <c r="AK5108" t="s">
        <v>59</v>
      </c>
      <c r="AL5108">
        <v>44873</v>
      </c>
      <c r="AM5108" t="s">
        <v>4692</v>
      </c>
      <c r="AN5108" t="b">
        <v>1</v>
      </c>
      <c r="AO5108" t="b">
        <v>1</v>
      </c>
      <c r="AP5108" t="b">
        <v>1</v>
      </c>
      <c r="AQ5108" t="s">
        <v>60</v>
      </c>
      <c r="AR5108" t="s">
        <v>61</v>
      </c>
      <c r="BB5108" s="7" t="s">
        <v>33291</v>
      </c>
      <c r="BC5108" s="7" t="s">
        <v>5959</v>
      </c>
      <c r="BD5108" s="7" t="s">
        <v>52</v>
      </c>
      <c r="BE5108" s="7">
        <v>99213</v>
      </c>
      <c r="BF5108" s="7" t="s">
        <v>28895</v>
      </c>
      <c r="BG5108" s="7">
        <v>77125.649999999994</v>
      </c>
      <c r="BH5108" s="7">
        <v>10858.79</v>
      </c>
      <c r="BI5108">
        <v>85572.59</v>
      </c>
      <c r="BJ5108">
        <v>0</v>
      </c>
      <c r="BK5108">
        <v>0</v>
      </c>
      <c r="BL5108">
        <v>0</v>
      </c>
      <c r="BM5108">
        <v>780.71</v>
      </c>
      <c r="BN5108">
        <v>0</v>
      </c>
      <c r="BO5108" t="s">
        <v>33292</v>
      </c>
      <c r="BP5108">
        <v>29931</v>
      </c>
      <c r="BQ5108">
        <v>75</v>
      </c>
      <c r="BR5108">
        <v>93478</v>
      </c>
      <c r="BS5108">
        <v>18208</v>
      </c>
      <c r="BU5108" t="s">
        <v>33293</v>
      </c>
      <c r="BV5108" t="s">
        <v>4695</v>
      </c>
      <c r="BX5108">
        <v>45388.640717592592</v>
      </c>
    </row>
    <row r="5109" spans="1:76" x14ac:dyDescent="0.25">
      <c r="A5109" t="s">
        <v>33301</v>
      </c>
      <c r="B5109" t="s">
        <v>20627</v>
      </c>
      <c r="C5109" t="s">
        <v>46</v>
      </c>
      <c r="D5109">
        <v>44573</v>
      </c>
      <c r="E5109">
        <v>44697</v>
      </c>
      <c r="H5109" t="s">
        <v>47</v>
      </c>
      <c r="I5109">
        <v>44573</v>
      </c>
      <c r="J5109">
        <v>2022</v>
      </c>
      <c r="K5109" t="s">
        <v>48</v>
      </c>
      <c r="L5109" t="s">
        <v>33302</v>
      </c>
      <c r="N5109" t="s">
        <v>33303</v>
      </c>
      <c r="O5109" t="s">
        <v>20530</v>
      </c>
      <c r="P5109" t="s">
        <v>255</v>
      </c>
      <c r="Q5109" t="s">
        <v>52</v>
      </c>
      <c r="R5109">
        <v>98807</v>
      </c>
      <c r="S5109" t="s">
        <v>33304</v>
      </c>
      <c r="T5109" t="s">
        <v>33304</v>
      </c>
      <c r="U5109" t="s">
        <v>20632</v>
      </c>
      <c r="V5109" t="s">
        <v>6576</v>
      </c>
      <c r="W5109">
        <v>27</v>
      </c>
      <c r="X5109" t="s">
        <v>6430</v>
      </c>
      <c r="Y5109">
        <v>3111</v>
      </c>
      <c r="Z5109" t="s">
        <v>255</v>
      </c>
      <c r="AA5109" t="s">
        <v>4785</v>
      </c>
      <c r="AB5109">
        <v>50420</v>
      </c>
      <c r="AC5109" t="s">
        <v>146</v>
      </c>
      <c r="AD5109" t="s">
        <v>4690</v>
      </c>
      <c r="AE5109" t="s">
        <v>107</v>
      </c>
      <c r="AF5109" t="s">
        <v>107</v>
      </c>
      <c r="AJ5109" t="s">
        <v>58</v>
      </c>
      <c r="AK5109" t="s">
        <v>59</v>
      </c>
      <c r="AL5109">
        <v>44873</v>
      </c>
      <c r="AM5109" t="s">
        <v>4692</v>
      </c>
      <c r="AN5109" t="b">
        <v>1</v>
      </c>
      <c r="AO5109" t="b">
        <v>1</v>
      </c>
      <c r="AP5109" t="b">
        <v>1</v>
      </c>
      <c r="AQ5109" t="s">
        <v>60</v>
      </c>
      <c r="AR5109" t="s">
        <v>99</v>
      </c>
      <c r="BB5109" s="7" t="s">
        <v>33303</v>
      </c>
      <c r="BC5109" s="7" t="s">
        <v>20530</v>
      </c>
      <c r="BD5109" s="7" t="s">
        <v>52</v>
      </c>
      <c r="BE5109" s="7">
        <v>98807</v>
      </c>
      <c r="BF5109" s="7" t="s">
        <v>20632</v>
      </c>
      <c r="BG5109" s="7">
        <v>88161.39</v>
      </c>
      <c r="BH5109" s="7">
        <v>1998.3</v>
      </c>
      <c r="BI5109">
        <v>73549.59</v>
      </c>
      <c r="BJ5109">
        <v>0</v>
      </c>
      <c r="BK5109">
        <v>0</v>
      </c>
      <c r="BL5109">
        <v>0</v>
      </c>
      <c r="BO5109" t="s">
        <v>33305</v>
      </c>
      <c r="BP5109">
        <v>30106</v>
      </c>
      <c r="BQ5109">
        <v>900</v>
      </c>
      <c r="BR5109">
        <v>567455</v>
      </c>
      <c r="BS5109">
        <v>18465</v>
      </c>
      <c r="BU5109" t="s">
        <v>33306</v>
      </c>
      <c r="BV5109" t="s">
        <v>4695</v>
      </c>
      <c r="BX5109">
        <v>45005.599317129629</v>
      </c>
    </row>
    <row r="5110" spans="1:76" x14ac:dyDescent="0.25">
      <c r="A5110" t="s">
        <v>33307</v>
      </c>
      <c r="B5110" t="s">
        <v>33308</v>
      </c>
      <c r="C5110" t="s">
        <v>46</v>
      </c>
      <c r="D5110">
        <v>44552</v>
      </c>
      <c r="E5110">
        <v>44697</v>
      </c>
      <c r="H5110" t="s">
        <v>47</v>
      </c>
      <c r="I5110">
        <v>44552</v>
      </c>
      <c r="J5110">
        <v>2022</v>
      </c>
      <c r="K5110" t="s">
        <v>48</v>
      </c>
      <c r="L5110" t="s">
        <v>33309</v>
      </c>
      <c r="N5110" t="s">
        <v>33310</v>
      </c>
      <c r="O5110" t="s">
        <v>1057</v>
      </c>
      <c r="P5110" t="s">
        <v>226</v>
      </c>
      <c r="Q5110" t="s">
        <v>52</v>
      </c>
      <c r="R5110">
        <v>98648</v>
      </c>
      <c r="S5110" t="s">
        <v>33311</v>
      </c>
      <c r="T5110" t="s">
        <v>33311</v>
      </c>
      <c r="U5110">
        <v>5035605241</v>
      </c>
      <c r="V5110" t="s">
        <v>54</v>
      </c>
      <c r="W5110">
        <v>13</v>
      </c>
      <c r="X5110" t="s">
        <v>371</v>
      </c>
      <c r="Y5110">
        <v>4811</v>
      </c>
      <c r="Z5110" t="s">
        <v>226</v>
      </c>
      <c r="AA5110" t="s">
        <v>57</v>
      </c>
      <c r="AB5110">
        <v>106570</v>
      </c>
      <c r="AC5110" t="s">
        <v>146</v>
      </c>
      <c r="AD5110" t="s">
        <v>4690</v>
      </c>
      <c r="AE5110" t="s">
        <v>107</v>
      </c>
      <c r="AF5110" t="s">
        <v>107</v>
      </c>
      <c r="AI5110">
        <v>1</v>
      </c>
      <c r="AJ5110" t="s">
        <v>58</v>
      </c>
      <c r="AK5110" t="s">
        <v>59</v>
      </c>
      <c r="AL5110">
        <v>44873</v>
      </c>
      <c r="AM5110" t="s">
        <v>4692</v>
      </c>
      <c r="AN5110" t="b">
        <v>1</v>
      </c>
      <c r="AO5110" t="b">
        <v>1</v>
      </c>
      <c r="AP5110" t="b">
        <v>1</v>
      </c>
      <c r="AQ5110" t="s">
        <v>60</v>
      </c>
      <c r="AR5110" t="s">
        <v>61</v>
      </c>
      <c r="BB5110" s="7" t="s">
        <v>33310</v>
      </c>
      <c r="BC5110" s="7" t="s">
        <v>1057</v>
      </c>
      <c r="BD5110" s="7" t="s">
        <v>52</v>
      </c>
      <c r="BE5110" s="7">
        <v>98648</v>
      </c>
      <c r="BF5110" s="7">
        <v>5035605241</v>
      </c>
      <c r="BG5110" s="7">
        <v>153230.68</v>
      </c>
      <c r="BH5110" s="7">
        <v>0</v>
      </c>
      <c r="BI5110">
        <v>150633.01</v>
      </c>
      <c r="BJ5110">
        <v>0</v>
      </c>
      <c r="BK5110">
        <v>0</v>
      </c>
      <c r="BL5110">
        <v>0</v>
      </c>
      <c r="BM5110">
        <v>36714.36</v>
      </c>
      <c r="BN5110">
        <v>0</v>
      </c>
      <c r="BO5110" t="s">
        <v>33312</v>
      </c>
      <c r="BP5110">
        <v>29986</v>
      </c>
      <c r="BQ5110">
        <v>16723</v>
      </c>
      <c r="BR5110">
        <v>567387</v>
      </c>
      <c r="BS5110">
        <v>18526</v>
      </c>
      <c r="BT5110">
        <v>17</v>
      </c>
      <c r="BU5110" t="s">
        <v>33313</v>
      </c>
      <c r="BV5110" t="s">
        <v>4695</v>
      </c>
      <c r="BX5110">
        <v>45378.789363425924</v>
      </c>
    </row>
    <row r="5111" spans="1:76" x14ac:dyDescent="0.25">
      <c r="A5111" t="s">
        <v>33314</v>
      </c>
      <c r="B5111" t="s">
        <v>853</v>
      </c>
      <c r="C5111" t="s">
        <v>46</v>
      </c>
      <c r="D5111">
        <v>44588</v>
      </c>
      <c r="E5111">
        <v>44697</v>
      </c>
      <c r="H5111" t="s">
        <v>47</v>
      </c>
      <c r="I5111">
        <v>44588</v>
      </c>
      <c r="J5111">
        <v>2022</v>
      </c>
      <c r="K5111" t="s">
        <v>48</v>
      </c>
      <c r="L5111" t="s">
        <v>33315</v>
      </c>
      <c r="N5111" t="s">
        <v>33316</v>
      </c>
      <c r="O5111" t="s">
        <v>4758</v>
      </c>
      <c r="P5111" t="s">
        <v>68</v>
      </c>
      <c r="Q5111" t="s">
        <v>52</v>
      </c>
      <c r="R5111">
        <v>98063</v>
      </c>
      <c r="S5111" t="s">
        <v>21499</v>
      </c>
      <c r="T5111" t="s">
        <v>33317</v>
      </c>
      <c r="U5111" t="s">
        <v>33318</v>
      </c>
      <c r="V5111" t="s">
        <v>90</v>
      </c>
      <c r="W5111">
        <v>12</v>
      </c>
      <c r="X5111" t="s">
        <v>544</v>
      </c>
      <c r="Y5111">
        <v>4759</v>
      </c>
      <c r="Z5111" t="s">
        <v>68</v>
      </c>
      <c r="AA5111" t="s">
        <v>57</v>
      </c>
      <c r="AB5111">
        <v>82636</v>
      </c>
      <c r="AC5111" t="s">
        <v>146</v>
      </c>
      <c r="AD5111" t="s">
        <v>4690</v>
      </c>
      <c r="AE5111" t="s">
        <v>107</v>
      </c>
      <c r="AF5111" t="s">
        <v>107</v>
      </c>
      <c r="AJ5111" t="s">
        <v>58</v>
      </c>
      <c r="AK5111" t="s">
        <v>59</v>
      </c>
      <c r="AL5111">
        <v>44873</v>
      </c>
      <c r="AM5111" t="s">
        <v>4692</v>
      </c>
      <c r="AN5111" t="b">
        <v>1</v>
      </c>
      <c r="AO5111" t="b">
        <v>1</v>
      </c>
      <c r="AP5111" t="b">
        <v>1</v>
      </c>
      <c r="AQ5111" t="s">
        <v>60</v>
      </c>
      <c r="AR5111" t="s">
        <v>99</v>
      </c>
      <c r="BB5111" s="7" t="s">
        <v>20595</v>
      </c>
      <c r="BC5111" s="7" t="s">
        <v>6811</v>
      </c>
      <c r="BD5111" s="7" t="s">
        <v>52</v>
      </c>
      <c r="BE5111" s="7">
        <v>98371</v>
      </c>
      <c r="BF5111" s="7" t="s">
        <v>11221</v>
      </c>
      <c r="BG5111" s="7">
        <v>229575.67999999999</v>
      </c>
      <c r="BH5111" s="7">
        <v>0</v>
      </c>
      <c r="BI5111">
        <v>229575.67999999999</v>
      </c>
      <c r="BJ5111">
        <v>0</v>
      </c>
      <c r="BK5111">
        <v>0</v>
      </c>
      <c r="BL5111">
        <v>0</v>
      </c>
      <c r="BM5111">
        <v>48033.17</v>
      </c>
      <c r="BN5111">
        <v>103778.75</v>
      </c>
      <c r="BO5111" t="s">
        <v>33319</v>
      </c>
      <c r="BP5111">
        <v>30184</v>
      </c>
      <c r="BQ5111">
        <v>507</v>
      </c>
      <c r="BR5111">
        <v>567501</v>
      </c>
      <c r="BS5111">
        <v>18658</v>
      </c>
      <c r="BT5111">
        <v>30</v>
      </c>
      <c r="BU5111" t="s">
        <v>17025</v>
      </c>
      <c r="BV5111" t="s">
        <v>4695</v>
      </c>
      <c r="BX5111">
        <v>45340.638113425928</v>
      </c>
    </row>
    <row r="5112" spans="1:76" x14ac:dyDescent="0.25">
      <c r="A5112" t="s">
        <v>33320</v>
      </c>
      <c r="B5112" t="s">
        <v>33321</v>
      </c>
      <c r="C5112" t="s">
        <v>46</v>
      </c>
      <c r="D5112">
        <v>44585</v>
      </c>
      <c r="E5112">
        <v>44697</v>
      </c>
      <c r="H5112" t="s">
        <v>47</v>
      </c>
      <c r="I5112">
        <v>44585</v>
      </c>
      <c r="J5112">
        <v>2022</v>
      </c>
      <c r="K5112" t="s">
        <v>48</v>
      </c>
      <c r="L5112" t="s">
        <v>33322</v>
      </c>
      <c r="N5112" t="s">
        <v>33323</v>
      </c>
      <c r="O5112" t="s">
        <v>33324</v>
      </c>
      <c r="P5112" t="s">
        <v>462</v>
      </c>
      <c r="Q5112" t="s">
        <v>52</v>
      </c>
      <c r="R5112">
        <v>99323</v>
      </c>
      <c r="S5112" t="s">
        <v>33325</v>
      </c>
      <c r="T5112" t="s">
        <v>33325</v>
      </c>
      <c r="U5112" t="s">
        <v>33326</v>
      </c>
      <c r="V5112" t="s">
        <v>4807</v>
      </c>
      <c r="W5112">
        <v>23</v>
      </c>
      <c r="X5112" t="s">
        <v>12122</v>
      </c>
      <c r="Y5112">
        <v>4302</v>
      </c>
      <c r="Z5112" t="s">
        <v>462</v>
      </c>
      <c r="AA5112" t="s">
        <v>4785</v>
      </c>
      <c r="AB5112">
        <v>37325</v>
      </c>
      <c r="AC5112" t="s">
        <v>146</v>
      </c>
      <c r="AD5112" t="s">
        <v>4690</v>
      </c>
      <c r="AE5112" t="s">
        <v>107</v>
      </c>
      <c r="AF5112" t="s">
        <v>107</v>
      </c>
      <c r="AI5112">
        <v>3</v>
      </c>
      <c r="AJ5112" t="s">
        <v>58</v>
      </c>
      <c r="AK5112" t="s">
        <v>59</v>
      </c>
      <c r="AL5112">
        <v>44873</v>
      </c>
      <c r="AM5112" t="s">
        <v>4692</v>
      </c>
      <c r="AN5112" t="b">
        <v>1</v>
      </c>
      <c r="AO5112" t="b">
        <v>1</v>
      </c>
      <c r="AP5112" t="b">
        <v>0</v>
      </c>
      <c r="AQ5112" t="s">
        <v>177</v>
      </c>
      <c r="BB5112" s="7" t="s">
        <v>33327</v>
      </c>
      <c r="BC5112" s="7" t="s">
        <v>6761</v>
      </c>
      <c r="BD5112" s="7" t="s">
        <v>52</v>
      </c>
      <c r="BE5112" s="7">
        <v>99362</v>
      </c>
      <c r="BF5112" s="7" t="s">
        <v>20486</v>
      </c>
      <c r="BG5112" s="7">
        <v>8432</v>
      </c>
      <c r="BH5112" s="7">
        <v>0</v>
      </c>
      <c r="BI5112">
        <v>6938.09</v>
      </c>
      <c r="BJ5112">
        <v>0</v>
      </c>
      <c r="BK5112">
        <v>0</v>
      </c>
      <c r="BL5112">
        <v>0</v>
      </c>
      <c r="BO5112" t="s">
        <v>33328</v>
      </c>
      <c r="BP5112">
        <v>30169</v>
      </c>
      <c r="BQ5112">
        <v>32356</v>
      </c>
      <c r="BR5112">
        <v>567492</v>
      </c>
      <c r="BS5112">
        <v>18550</v>
      </c>
      <c r="BU5112" t="s">
        <v>20488</v>
      </c>
      <c r="BV5112" t="s">
        <v>4695</v>
      </c>
      <c r="BX5112">
        <v>44803.536168981482</v>
      </c>
    </row>
    <row r="5113" spans="1:76" x14ac:dyDescent="0.25">
      <c r="A5113" t="s">
        <v>33329</v>
      </c>
      <c r="B5113" t="s">
        <v>30979</v>
      </c>
      <c r="C5113" t="s">
        <v>46</v>
      </c>
      <c r="D5113">
        <v>44593</v>
      </c>
      <c r="E5113">
        <v>44697</v>
      </c>
      <c r="H5113" t="s">
        <v>47</v>
      </c>
      <c r="I5113">
        <v>44593</v>
      </c>
      <c r="J5113">
        <v>2022</v>
      </c>
      <c r="K5113" t="s">
        <v>48</v>
      </c>
      <c r="L5113" t="s">
        <v>30980</v>
      </c>
      <c r="N5113" t="s">
        <v>30981</v>
      </c>
      <c r="O5113" t="s">
        <v>17439</v>
      </c>
      <c r="P5113" t="s">
        <v>199</v>
      </c>
      <c r="Q5113" t="s">
        <v>52</v>
      </c>
      <c r="R5113">
        <v>98270</v>
      </c>
      <c r="S5113" t="s">
        <v>30982</v>
      </c>
      <c r="T5113" t="s">
        <v>30982</v>
      </c>
      <c r="U5113" t="s">
        <v>30983</v>
      </c>
      <c r="V5113" t="s">
        <v>54</v>
      </c>
      <c r="W5113">
        <v>13</v>
      </c>
      <c r="X5113" t="s">
        <v>334</v>
      </c>
      <c r="Y5113">
        <v>4854</v>
      </c>
      <c r="Z5113" t="s">
        <v>199</v>
      </c>
      <c r="AA5113" t="s">
        <v>57</v>
      </c>
      <c r="AB5113">
        <v>91087</v>
      </c>
      <c r="AC5113" t="s">
        <v>146</v>
      </c>
      <c r="AD5113" t="s">
        <v>4690</v>
      </c>
      <c r="AE5113" t="s">
        <v>107</v>
      </c>
      <c r="AF5113" t="s">
        <v>107</v>
      </c>
      <c r="AI5113">
        <v>2</v>
      </c>
      <c r="AJ5113" t="s">
        <v>58</v>
      </c>
      <c r="AK5113" t="s">
        <v>59</v>
      </c>
      <c r="AL5113">
        <v>44873</v>
      </c>
      <c r="AM5113" t="s">
        <v>4692</v>
      </c>
      <c r="AN5113" t="b">
        <v>1</v>
      </c>
      <c r="AO5113" t="b">
        <v>1</v>
      </c>
      <c r="AP5113" t="b">
        <v>1</v>
      </c>
      <c r="AQ5113" t="s">
        <v>60</v>
      </c>
      <c r="AR5113" t="s">
        <v>99</v>
      </c>
      <c r="BB5113" s="7" t="s">
        <v>20290</v>
      </c>
      <c r="BC5113" s="7" t="s">
        <v>4916</v>
      </c>
      <c r="BD5113" s="7" t="s">
        <v>52</v>
      </c>
      <c r="BE5113" s="7">
        <v>98401</v>
      </c>
      <c r="BF5113" s="7" t="s">
        <v>20950</v>
      </c>
      <c r="BG5113" s="7">
        <v>106288.55</v>
      </c>
      <c r="BH5113" s="7">
        <v>0</v>
      </c>
      <c r="BI5113">
        <v>106288.55</v>
      </c>
      <c r="BJ5113">
        <v>0</v>
      </c>
      <c r="BK5113">
        <v>0</v>
      </c>
      <c r="BL5113">
        <v>0</v>
      </c>
      <c r="BM5113">
        <v>16525.849999999999</v>
      </c>
      <c r="BN5113">
        <v>41462.19</v>
      </c>
      <c r="BO5113" t="s">
        <v>33330</v>
      </c>
      <c r="BP5113">
        <v>30218</v>
      </c>
      <c r="BQ5113">
        <v>2190</v>
      </c>
      <c r="BR5113">
        <v>567526</v>
      </c>
      <c r="BS5113">
        <v>18643</v>
      </c>
      <c r="BT5113">
        <v>38</v>
      </c>
      <c r="BU5113" t="s">
        <v>20293</v>
      </c>
      <c r="BV5113" t="s">
        <v>4695</v>
      </c>
      <c r="BX5113">
        <v>44963.771261574075</v>
      </c>
    </row>
    <row r="5114" spans="1:76" x14ac:dyDescent="0.25">
      <c r="A5114" t="s">
        <v>33331</v>
      </c>
      <c r="B5114" t="s">
        <v>33332</v>
      </c>
      <c r="C5114" t="s">
        <v>46</v>
      </c>
      <c r="D5114">
        <v>44607</v>
      </c>
      <c r="E5114">
        <v>44697</v>
      </c>
      <c r="H5114" t="s">
        <v>47</v>
      </c>
      <c r="I5114">
        <v>44607</v>
      </c>
      <c r="J5114">
        <v>2022</v>
      </c>
      <c r="K5114" t="s">
        <v>48</v>
      </c>
      <c r="L5114" t="s">
        <v>33333</v>
      </c>
      <c r="N5114" t="s">
        <v>33334</v>
      </c>
      <c r="O5114" t="s">
        <v>5276</v>
      </c>
      <c r="P5114" t="s">
        <v>199</v>
      </c>
      <c r="Q5114" t="s">
        <v>52</v>
      </c>
      <c r="R5114">
        <v>98206</v>
      </c>
      <c r="S5114" t="s">
        <v>33335</v>
      </c>
      <c r="T5114" t="s">
        <v>33335</v>
      </c>
      <c r="U5114" t="s">
        <v>33336</v>
      </c>
      <c r="V5114" t="s">
        <v>90</v>
      </c>
      <c r="W5114">
        <v>12</v>
      </c>
      <c r="X5114" t="s">
        <v>588</v>
      </c>
      <c r="Y5114">
        <v>4767</v>
      </c>
      <c r="Z5114" t="s">
        <v>199</v>
      </c>
      <c r="AA5114" t="s">
        <v>57</v>
      </c>
      <c r="AB5114">
        <v>91087</v>
      </c>
      <c r="AC5114" t="s">
        <v>146</v>
      </c>
      <c r="AD5114" t="s">
        <v>4690</v>
      </c>
      <c r="AE5114" t="s">
        <v>107</v>
      </c>
      <c r="AF5114" t="s">
        <v>107</v>
      </c>
      <c r="AJ5114" t="s">
        <v>58</v>
      </c>
      <c r="AK5114" t="s">
        <v>59</v>
      </c>
      <c r="AL5114">
        <v>44873</v>
      </c>
      <c r="AM5114" t="s">
        <v>4692</v>
      </c>
      <c r="AN5114" t="b">
        <v>1</v>
      </c>
      <c r="AO5114" t="b">
        <v>1</v>
      </c>
      <c r="AP5114" t="b">
        <v>1</v>
      </c>
      <c r="AQ5114" t="s">
        <v>60</v>
      </c>
      <c r="AR5114" t="s">
        <v>99</v>
      </c>
      <c r="BB5114" s="7" t="s">
        <v>20595</v>
      </c>
      <c r="BC5114" s="7" t="s">
        <v>6811</v>
      </c>
      <c r="BD5114" s="7" t="s">
        <v>52</v>
      </c>
      <c r="BE5114" s="7">
        <v>98371</v>
      </c>
      <c r="BF5114" s="7" t="s">
        <v>11221</v>
      </c>
      <c r="BG5114" s="7">
        <v>51423.03</v>
      </c>
      <c r="BH5114" s="7">
        <v>0</v>
      </c>
      <c r="BI5114">
        <v>51220.09</v>
      </c>
      <c r="BJ5114">
        <v>0</v>
      </c>
      <c r="BK5114">
        <v>0</v>
      </c>
      <c r="BL5114">
        <v>0</v>
      </c>
      <c r="BM5114">
        <v>1600.31</v>
      </c>
      <c r="BN5114">
        <v>0</v>
      </c>
      <c r="BO5114" t="s">
        <v>33337</v>
      </c>
      <c r="BP5114">
        <v>30293</v>
      </c>
      <c r="BQ5114">
        <v>30161</v>
      </c>
      <c r="BR5114">
        <v>567558</v>
      </c>
      <c r="BS5114">
        <v>18825</v>
      </c>
      <c r="BT5114">
        <v>38</v>
      </c>
      <c r="BU5114" t="s">
        <v>17025</v>
      </c>
      <c r="BV5114" t="s">
        <v>4695</v>
      </c>
      <c r="BX5114">
        <v>45147.626400462963</v>
      </c>
    </row>
    <row r="5115" spans="1:76" x14ac:dyDescent="0.25">
      <c r="A5115" t="s">
        <v>33338</v>
      </c>
      <c r="B5115" t="s">
        <v>33339</v>
      </c>
      <c r="C5115" t="s">
        <v>46</v>
      </c>
      <c r="D5115">
        <v>44624</v>
      </c>
      <c r="E5115">
        <v>44699</v>
      </c>
      <c r="H5115" t="s">
        <v>47</v>
      </c>
      <c r="I5115">
        <v>44624</v>
      </c>
      <c r="J5115">
        <v>2022</v>
      </c>
      <c r="K5115" t="s">
        <v>48</v>
      </c>
      <c r="L5115" t="s">
        <v>33340</v>
      </c>
      <c r="N5115" t="s">
        <v>33341</v>
      </c>
      <c r="O5115" t="s">
        <v>14863</v>
      </c>
      <c r="P5115" t="s">
        <v>1794</v>
      </c>
      <c r="Q5115" t="s">
        <v>5990</v>
      </c>
      <c r="R5115">
        <v>98376</v>
      </c>
      <c r="S5115" t="s">
        <v>33342</v>
      </c>
      <c r="T5115" t="s">
        <v>33343</v>
      </c>
      <c r="U5115">
        <v>3602718330</v>
      </c>
      <c r="V5115" t="s">
        <v>4807</v>
      </c>
      <c r="W5115">
        <v>23</v>
      </c>
      <c r="X5115" t="s">
        <v>5167</v>
      </c>
      <c r="Y5115">
        <v>3433</v>
      </c>
      <c r="Z5115" t="s">
        <v>1794</v>
      </c>
      <c r="AA5115" t="s">
        <v>4785</v>
      </c>
      <c r="AB5115">
        <v>27575</v>
      </c>
      <c r="AC5115" t="s">
        <v>146</v>
      </c>
      <c r="AD5115" t="s">
        <v>4690</v>
      </c>
      <c r="AE5115" t="s">
        <v>107</v>
      </c>
      <c r="AF5115" t="s">
        <v>107</v>
      </c>
      <c r="AI5115">
        <v>3</v>
      </c>
      <c r="AJ5115" t="s">
        <v>58</v>
      </c>
      <c r="AK5115" t="s">
        <v>59</v>
      </c>
      <c r="AL5115">
        <v>44873</v>
      </c>
      <c r="AM5115" t="s">
        <v>4692</v>
      </c>
      <c r="AN5115" t="b">
        <v>1</v>
      </c>
      <c r="AO5115" t="b">
        <v>1</v>
      </c>
      <c r="AP5115" t="b">
        <v>0</v>
      </c>
      <c r="AQ5115" t="s">
        <v>177</v>
      </c>
      <c r="BB5115" s="7" t="s">
        <v>33341</v>
      </c>
      <c r="BC5115" s="7" t="s">
        <v>14863</v>
      </c>
      <c r="BD5115" s="7" t="s">
        <v>5990</v>
      </c>
      <c r="BE5115" s="7">
        <v>98376</v>
      </c>
      <c r="BF5115" s="7">
        <v>3602718330</v>
      </c>
      <c r="BG5115" s="7">
        <v>1070</v>
      </c>
      <c r="BH5115" s="7">
        <v>992.54</v>
      </c>
      <c r="BI5115">
        <v>1622.74</v>
      </c>
      <c r="BJ5115">
        <v>0</v>
      </c>
      <c r="BK5115">
        <v>0</v>
      </c>
      <c r="BL5115">
        <v>0</v>
      </c>
      <c r="BO5115" t="s">
        <v>33344</v>
      </c>
      <c r="BP5115">
        <v>30379</v>
      </c>
      <c r="BQ5115">
        <v>904</v>
      </c>
      <c r="BR5115">
        <v>567631</v>
      </c>
      <c r="BS5115">
        <v>18882</v>
      </c>
      <c r="BU5115" t="s">
        <v>33340</v>
      </c>
      <c r="BV5115" t="s">
        <v>4695</v>
      </c>
      <c r="BX5115">
        <v>44796.660821759258</v>
      </c>
    </row>
    <row r="5116" spans="1:76" x14ac:dyDescent="0.25">
      <c r="A5116" t="s">
        <v>33345</v>
      </c>
      <c r="B5116" t="s">
        <v>33346</v>
      </c>
      <c r="C5116" t="s">
        <v>46</v>
      </c>
      <c r="D5116">
        <v>44624</v>
      </c>
      <c r="H5116" t="s">
        <v>47</v>
      </c>
      <c r="I5116">
        <v>44624</v>
      </c>
      <c r="J5116">
        <v>2022</v>
      </c>
      <c r="K5116" t="s">
        <v>85</v>
      </c>
      <c r="L5116" t="s">
        <v>33347</v>
      </c>
      <c r="N5116" t="s">
        <v>33348</v>
      </c>
      <c r="O5116" t="s">
        <v>11478</v>
      </c>
      <c r="P5116" t="s">
        <v>96</v>
      </c>
      <c r="Q5116" t="s">
        <v>52</v>
      </c>
      <c r="R5116">
        <v>99352</v>
      </c>
      <c r="S5116" t="s">
        <v>33349</v>
      </c>
      <c r="T5116" t="s">
        <v>33349</v>
      </c>
      <c r="U5116">
        <v>5092059803</v>
      </c>
      <c r="V5116" t="s">
        <v>4807</v>
      </c>
      <c r="W5116">
        <v>23</v>
      </c>
      <c r="X5116" t="s">
        <v>7019</v>
      </c>
      <c r="Y5116">
        <v>4725</v>
      </c>
      <c r="Z5116" t="s">
        <v>96</v>
      </c>
      <c r="AA5116" t="s">
        <v>4785</v>
      </c>
      <c r="AB5116">
        <v>125419</v>
      </c>
      <c r="AC5116" t="s">
        <v>146</v>
      </c>
      <c r="AD5116" t="s">
        <v>4690</v>
      </c>
      <c r="AE5116" t="s">
        <v>107</v>
      </c>
      <c r="AF5116" t="s">
        <v>107</v>
      </c>
      <c r="AI5116">
        <v>2</v>
      </c>
      <c r="AJ5116" t="s">
        <v>58</v>
      </c>
      <c r="AK5116" t="s">
        <v>59</v>
      </c>
      <c r="AL5116">
        <v>44873</v>
      </c>
      <c r="AM5116" t="s">
        <v>4692</v>
      </c>
      <c r="AN5116" t="b">
        <v>1</v>
      </c>
      <c r="BB5116" s="7" t="s">
        <v>33348</v>
      </c>
      <c r="BC5116" s="7" t="s">
        <v>11478</v>
      </c>
      <c r="BD5116" s="7" t="s">
        <v>52</v>
      </c>
      <c r="BE5116" s="7">
        <v>99352</v>
      </c>
      <c r="BF5116" s="7">
        <v>5094384910</v>
      </c>
      <c r="BG5116" s="7">
        <v>1898</v>
      </c>
      <c r="BH5116" s="7">
        <v>0</v>
      </c>
      <c r="BI5116">
        <v>0</v>
      </c>
      <c r="BJ5116">
        <v>0</v>
      </c>
      <c r="BK5116">
        <v>0</v>
      </c>
      <c r="BL5116">
        <v>0</v>
      </c>
      <c r="BO5116" t="s">
        <v>33350</v>
      </c>
      <c r="BP5116">
        <v>30274</v>
      </c>
      <c r="BQ5116">
        <v>32540</v>
      </c>
      <c r="BR5116">
        <v>567638</v>
      </c>
      <c r="BS5116">
        <v>18908</v>
      </c>
      <c r="BU5116" t="s">
        <v>33351</v>
      </c>
      <c r="BV5116" t="s">
        <v>4695</v>
      </c>
      <c r="BX5116">
        <v>44684.809733796297</v>
      </c>
    </row>
    <row r="5117" spans="1:76" x14ac:dyDescent="0.25">
      <c r="A5117" t="s">
        <v>33352</v>
      </c>
      <c r="B5117" t="s">
        <v>28819</v>
      </c>
      <c r="C5117" t="s">
        <v>46</v>
      </c>
      <c r="D5117">
        <v>44619</v>
      </c>
      <c r="E5117">
        <v>44697</v>
      </c>
      <c r="H5117" t="s">
        <v>47</v>
      </c>
      <c r="I5117">
        <v>44619</v>
      </c>
      <c r="J5117">
        <v>2022</v>
      </c>
      <c r="K5117" t="s">
        <v>48</v>
      </c>
      <c r="L5117" t="s">
        <v>28820</v>
      </c>
      <c r="N5117" t="s">
        <v>28821</v>
      </c>
      <c r="O5117" t="s">
        <v>907</v>
      </c>
      <c r="P5117" t="s">
        <v>908</v>
      </c>
      <c r="Q5117" t="s">
        <v>52</v>
      </c>
      <c r="R5117">
        <v>98926</v>
      </c>
      <c r="S5117" t="s">
        <v>28822</v>
      </c>
      <c r="T5117" t="s">
        <v>28823</v>
      </c>
      <c r="U5117" t="s">
        <v>28824</v>
      </c>
      <c r="V5117" t="s">
        <v>5571</v>
      </c>
      <c r="W5117">
        <v>28</v>
      </c>
      <c r="X5117" t="s">
        <v>5397</v>
      </c>
      <c r="Y5117">
        <v>3559</v>
      </c>
      <c r="Z5117" t="s">
        <v>908</v>
      </c>
      <c r="AA5117" t="s">
        <v>4785</v>
      </c>
      <c r="AB5117">
        <v>30170</v>
      </c>
      <c r="AC5117" t="s">
        <v>146</v>
      </c>
      <c r="AD5117" t="s">
        <v>4690</v>
      </c>
      <c r="AE5117" t="s">
        <v>107</v>
      </c>
      <c r="AF5117" t="s">
        <v>107</v>
      </c>
      <c r="AJ5117" t="s">
        <v>58</v>
      </c>
      <c r="AK5117" t="s">
        <v>59</v>
      </c>
      <c r="AL5117">
        <v>44873</v>
      </c>
      <c r="AM5117" t="s">
        <v>4692</v>
      </c>
      <c r="AN5117" t="b">
        <v>1</v>
      </c>
      <c r="AO5117" t="b">
        <v>1</v>
      </c>
      <c r="AP5117" t="b">
        <v>1</v>
      </c>
      <c r="AQ5117" t="s">
        <v>60</v>
      </c>
      <c r="AR5117" t="s">
        <v>61</v>
      </c>
      <c r="BB5117" s="7" t="s">
        <v>23016</v>
      </c>
      <c r="BC5117" s="7" t="s">
        <v>5951</v>
      </c>
      <c r="BD5117" s="7" t="s">
        <v>52</v>
      </c>
      <c r="BE5117" s="7">
        <v>98926</v>
      </c>
      <c r="BF5117" s="7" t="s">
        <v>13863</v>
      </c>
      <c r="BG5117" s="7">
        <v>352.63</v>
      </c>
      <c r="BH5117" s="7">
        <v>299.11</v>
      </c>
      <c r="BI5117">
        <v>342.63</v>
      </c>
      <c r="BJ5117">
        <v>27.63</v>
      </c>
      <c r="BK5117">
        <v>0</v>
      </c>
      <c r="BL5117">
        <v>0</v>
      </c>
      <c r="BO5117" t="s">
        <v>33353</v>
      </c>
      <c r="BP5117">
        <v>30351</v>
      </c>
      <c r="BQ5117">
        <v>739</v>
      </c>
      <c r="BR5117">
        <v>567610</v>
      </c>
      <c r="BS5117">
        <v>19136</v>
      </c>
      <c r="BU5117" t="s">
        <v>28826</v>
      </c>
      <c r="BV5117" t="s">
        <v>4695</v>
      </c>
      <c r="BX5117">
        <v>45024.715532407405</v>
      </c>
    </row>
    <row r="5118" spans="1:76" x14ac:dyDescent="0.25">
      <c r="A5118" t="s">
        <v>33354</v>
      </c>
      <c r="B5118" t="s">
        <v>33355</v>
      </c>
      <c r="C5118" t="s">
        <v>46</v>
      </c>
      <c r="D5118">
        <v>44629</v>
      </c>
      <c r="E5118">
        <v>44697</v>
      </c>
      <c r="I5118">
        <v>44629</v>
      </c>
      <c r="J5118">
        <v>2022</v>
      </c>
      <c r="K5118" t="s">
        <v>48</v>
      </c>
      <c r="L5118" t="s">
        <v>33356</v>
      </c>
      <c r="N5118" t="s">
        <v>33357</v>
      </c>
      <c r="O5118" t="s">
        <v>251</v>
      </c>
      <c r="P5118" t="s">
        <v>252</v>
      </c>
      <c r="Q5118" t="s">
        <v>52</v>
      </c>
      <c r="R5118">
        <v>98802</v>
      </c>
      <c r="S5118" t="s">
        <v>33358</v>
      </c>
      <c r="T5118" t="s">
        <v>33359</v>
      </c>
      <c r="U5118" t="s">
        <v>33360</v>
      </c>
      <c r="V5118" t="s">
        <v>5571</v>
      </c>
      <c r="W5118">
        <v>28</v>
      </c>
      <c r="X5118" t="s">
        <v>7405</v>
      </c>
      <c r="Y5118">
        <v>3235</v>
      </c>
      <c r="Z5118" t="s">
        <v>252</v>
      </c>
      <c r="AA5118" t="s">
        <v>4785</v>
      </c>
      <c r="AB5118">
        <v>25574</v>
      </c>
      <c r="AC5118" t="s">
        <v>146</v>
      </c>
      <c r="AD5118" t="s">
        <v>4690</v>
      </c>
      <c r="AE5118" t="s">
        <v>107</v>
      </c>
      <c r="AF5118" t="s">
        <v>107</v>
      </c>
      <c r="AJ5118" t="s">
        <v>58</v>
      </c>
      <c r="AK5118" t="s">
        <v>59</v>
      </c>
      <c r="AL5118">
        <v>44873</v>
      </c>
      <c r="AM5118" t="s">
        <v>4878</v>
      </c>
      <c r="AN5118" t="b">
        <v>1</v>
      </c>
      <c r="AO5118" t="b">
        <v>1</v>
      </c>
      <c r="AP5118" t="b">
        <v>1</v>
      </c>
      <c r="AQ5118" t="s">
        <v>60</v>
      </c>
      <c r="AR5118" t="s">
        <v>61</v>
      </c>
      <c r="BB5118" s="7" t="s">
        <v>33357</v>
      </c>
      <c r="BC5118" s="7" t="s">
        <v>251</v>
      </c>
      <c r="BD5118" s="7" t="s">
        <v>52</v>
      </c>
      <c r="BE5118" s="7">
        <v>98802</v>
      </c>
      <c r="BF5118" s="7" t="s">
        <v>33360</v>
      </c>
      <c r="BO5118" t="s">
        <v>33361</v>
      </c>
      <c r="BP5118">
        <v>30290</v>
      </c>
      <c r="BQ5118">
        <v>32362</v>
      </c>
      <c r="BR5118">
        <v>567656</v>
      </c>
      <c r="BU5118" t="s">
        <v>33356</v>
      </c>
      <c r="BV5118" t="s">
        <v>4695</v>
      </c>
      <c r="BX5118">
        <v>45008.428298611114</v>
      </c>
    </row>
    <row r="5119" spans="1:76" x14ac:dyDescent="0.25">
      <c r="A5119" t="s">
        <v>33362</v>
      </c>
      <c r="B5119" t="s">
        <v>30552</v>
      </c>
      <c r="C5119" t="s">
        <v>46</v>
      </c>
      <c r="D5119">
        <v>43474</v>
      </c>
      <c r="E5119">
        <v>44697</v>
      </c>
      <c r="H5119" t="s">
        <v>47</v>
      </c>
      <c r="I5119">
        <v>43474</v>
      </c>
      <c r="J5119">
        <v>2022</v>
      </c>
      <c r="K5119" t="s">
        <v>48</v>
      </c>
      <c r="L5119" t="s">
        <v>30553</v>
      </c>
      <c r="N5119" t="s">
        <v>30554</v>
      </c>
      <c r="O5119" t="s">
        <v>836</v>
      </c>
      <c r="P5119" t="s">
        <v>121</v>
      </c>
      <c r="Q5119" t="s">
        <v>52</v>
      </c>
      <c r="R5119">
        <v>98584</v>
      </c>
      <c r="S5119" t="s">
        <v>30555</v>
      </c>
      <c r="T5119" t="s">
        <v>33363</v>
      </c>
      <c r="U5119" t="s">
        <v>33364</v>
      </c>
      <c r="V5119" t="s">
        <v>4807</v>
      </c>
      <c r="W5119">
        <v>23</v>
      </c>
      <c r="X5119" t="s">
        <v>5754</v>
      </c>
      <c r="Y5119">
        <v>3699</v>
      </c>
      <c r="Z5119" t="s">
        <v>121</v>
      </c>
      <c r="AA5119" t="s">
        <v>4785</v>
      </c>
      <c r="AB5119">
        <v>43942</v>
      </c>
      <c r="AC5119" t="s">
        <v>146</v>
      </c>
      <c r="AD5119" t="s">
        <v>4690</v>
      </c>
      <c r="AE5119" t="s">
        <v>107</v>
      </c>
      <c r="AF5119" t="s">
        <v>107</v>
      </c>
      <c r="AI5119">
        <v>3</v>
      </c>
      <c r="AJ5119" t="s">
        <v>58</v>
      </c>
      <c r="AK5119" t="s">
        <v>59</v>
      </c>
      <c r="AL5119">
        <v>44873</v>
      </c>
      <c r="AM5119" t="s">
        <v>4692</v>
      </c>
      <c r="AN5119" t="b">
        <v>1</v>
      </c>
      <c r="AO5119" t="b">
        <v>1</v>
      </c>
      <c r="AP5119" t="b">
        <v>1</v>
      </c>
      <c r="AQ5119" t="s">
        <v>60</v>
      </c>
      <c r="AR5119" t="s">
        <v>61</v>
      </c>
      <c r="BB5119" s="7" t="s">
        <v>6357</v>
      </c>
      <c r="BC5119" s="7" t="s">
        <v>997</v>
      </c>
      <c r="BD5119" s="7" t="s">
        <v>52</v>
      </c>
      <c r="BE5119" s="7">
        <v>98592</v>
      </c>
      <c r="BF5119" s="7" t="s">
        <v>21610</v>
      </c>
      <c r="BG5119" s="7">
        <v>27444.78</v>
      </c>
      <c r="BH5119" s="7">
        <v>937.56</v>
      </c>
      <c r="BI5119">
        <v>22966.04</v>
      </c>
      <c r="BJ5119">
        <v>0</v>
      </c>
      <c r="BK5119">
        <v>0</v>
      </c>
      <c r="BL5119">
        <v>0</v>
      </c>
      <c r="BO5119" t="s">
        <v>33365</v>
      </c>
      <c r="BP5119">
        <v>19792</v>
      </c>
      <c r="BQ5119">
        <v>82</v>
      </c>
      <c r="BR5119">
        <v>1079</v>
      </c>
      <c r="BS5119">
        <v>18911</v>
      </c>
      <c r="BU5119" t="s">
        <v>28547</v>
      </c>
      <c r="BV5119" t="s">
        <v>4695</v>
      </c>
      <c r="BX5119">
        <v>45009.702974537038</v>
      </c>
    </row>
    <row r="5120" spans="1:76" x14ac:dyDescent="0.25">
      <c r="A5120" t="s">
        <v>33366</v>
      </c>
      <c r="B5120" t="s">
        <v>32076</v>
      </c>
      <c r="C5120" t="s">
        <v>46</v>
      </c>
      <c r="D5120">
        <v>44632</v>
      </c>
      <c r="E5120">
        <v>44697</v>
      </c>
      <c r="H5120" t="s">
        <v>47</v>
      </c>
      <c r="I5120">
        <v>44632</v>
      </c>
      <c r="J5120">
        <v>2022</v>
      </c>
      <c r="K5120" t="s">
        <v>48</v>
      </c>
      <c r="L5120" t="s">
        <v>33367</v>
      </c>
      <c r="N5120" t="s">
        <v>33368</v>
      </c>
      <c r="O5120" t="s">
        <v>19290</v>
      </c>
      <c r="P5120" t="s">
        <v>1127</v>
      </c>
      <c r="Q5120" t="s">
        <v>52</v>
      </c>
      <c r="R5120">
        <v>99156</v>
      </c>
      <c r="S5120" t="s">
        <v>32080</v>
      </c>
      <c r="T5120" t="s">
        <v>32080</v>
      </c>
      <c r="U5120">
        <v>5096712067</v>
      </c>
      <c r="V5120" t="s">
        <v>5571</v>
      </c>
      <c r="W5120">
        <v>28</v>
      </c>
      <c r="X5120" t="s">
        <v>7527</v>
      </c>
      <c r="Y5120">
        <v>3865</v>
      </c>
      <c r="Z5120" t="s">
        <v>1127</v>
      </c>
      <c r="AA5120" t="s">
        <v>4785</v>
      </c>
      <c r="AB5120">
        <v>10621</v>
      </c>
      <c r="AC5120" t="s">
        <v>146</v>
      </c>
      <c r="AD5120" t="s">
        <v>4690</v>
      </c>
      <c r="AE5120" t="s">
        <v>107</v>
      </c>
      <c r="AF5120" t="s">
        <v>107</v>
      </c>
      <c r="AJ5120" t="s">
        <v>58</v>
      </c>
      <c r="AK5120" t="s">
        <v>59</v>
      </c>
      <c r="AL5120">
        <v>44873</v>
      </c>
      <c r="AM5120" t="s">
        <v>4692</v>
      </c>
      <c r="AN5120" t="b">
        <v>1</v>
      </c>
      <c r="AO5120" t="b">
        <v>1</v>
      </c>
      <c r="AP5120" t="b">
        <v>1</v>
      </c>
      <c r="AQ5120" t="s">
        <v>60</v>
      </c>
      <c r="AR5120" t="s">
        <v>61</v>
      </c>
      <c r="BB5120" s="7" t="s">
        <v>33368</v>
      </c>
      <c r="BC5120" s="7" t="s">
        <v>19290</v>
      </c>
      <c r="BD5120" s="7" t="s">
        <v>52</v>
      </c>
      <c r="BE5120" s="7">
        <v>99156</v>
      </c>
      <c r="BF5120" s="7">
        <v>5096712067</v>
      </c>
      <c r="BG5120" s="7">
        <v>830</v>
      </c>
      <c r="BH5120" s="7">
        <v>25.21</v>
      </c>
      <c r="BI5120">
        <v>823.09</v>
      </c>
      <c r="BJ5120">
        <v>0</v>
      </c>
      <c r="BK5120">
        <v>0</v>
      </c>
      <c r="BL5120">
        <v>0</v>
      </c>
      <c r="BO5120" t="s">
        <v>33369</v>
      </c>
      <c r="BP5120">
        <v>30431</v>
      </c>
      <c r="BQ5120">
        <v>915</v>
      </c>
      <c r="BR5120">
        <v>567672</v>
      </c>
      <c r="BS5120">
        <v>18942</v>
      </c>
      <c r="BU5120" t="s">
        <v>33367</v>
      </c>
      <c r="BV5120" t="s">
        <v>4695</v>
      </c>
      <c r="BX5120">
        <v>44934.534039351849</v>
      </c>
    </row>
    <row r="5121" spans="1:76" x14ac:dyDescent="0.25">
      <c r="A5121" t="s">
        <v>33370</v>
      </c>
      <c r="B5121" t="s">
        <v>33371</v>
      </c>
      <c r="C5121" t="s">
        <v>46</v>
      </c>
      <c r="D5121">
        <v>44639</v>
      </c>
      <c r="E5121">
        <v>44697</v>
      </c>
      <c r="H5121" t="s">
        <v>47</v>
      </c>
      <c r="I5121">
        <v>44639</v>
      </c>
      <c r="J5121">
        <v>2022</v>
      </c>
      <c r="K5121" t="s">
        <v>48</v>
      </c>
      <c r="L5121" t="s">
        <v>33372</v>
      </c>
      <c r="N5121" t="s">
        <v>33373</v>
      </c>
      <c r="O5121" t="s">
        <v>33374</v>
      </c>
      <c r="P5121" t="s">
        <v>51</v>
      </c>
      <c r="Q5121" t="s">
        <v>52</v>
      </c>
      <c r="R5121">
        <v>99109</v>
      </c>
      <c r="S5121" t="s">
        <v>33375</v>
      </c>
      <c r="T5121" t="s">
        <v>33375</v>
      </c>
      <c r="U5121" t="s">
        <v>33376</v>
      </c>
      <c r="V5121" t="s">
        <v>5331</v>
      </c>
      <c r="W5121">
        <v>26</v>
      </c>
      <c r="X5121" t="s">
        <v>7121</v>
      </c>
      <c r="Y5121">
        <v>4186</v>
      </c>
      <c r="Z5121" t="s">
        <v>51</v>
      </c>
      <c r="AA5121" t="s">
        <v>4785</v>
      </c>
      <c r="AB5121">
        <v>34000</v>
      </c>
      <c r="AC5121" t="s">
        <v>146</v>
      </c>
      <c r="AD5121" t="s">
        <v>4690</v>
      </c>
      <c r="AE5121" t="s">
        <v>107</v>
      </c>
      <c r="AF5121" t="s">
        <v>107</v>
      </c>
      <c r="AJ5121" t="s">
        <v>58</v>
      </c>
      <c r="AK5121" t="s">
        <v>59</v>
      </c>
      <c r="AL5121">
        <v>44873</v>
      </c>
      <c r="AM5121" t="s">
        <v>4692</v>
      </c>
      <c r="AN5121" t="b">
        <v>1</v>
      </c>
      <c r="AO5121" t="b">
        <v>1</v>
      </c>
      <c r="AP5121" t="b">
        <v>1</v>
      </c>
      <c r="AQ5121" t="s">
        <v>60</v>
      </c>
      <c r="AR5121" t="s">
        <v>99</v>
      </c>
      <c r="BB5121" s="7" t="s">
        <v>33373</v>
      </c>
      <c r="BC5121" s="7" t="s">
        <v>33374</v>
      </c>
      <c r="BD5121" s="7" t="s">
        <v>52</v>
      </c>
      <c r="BE5121" s="7">
        <v>99109</v>
      </c>
      <c r="BF5121" s="7" t="s">
        <v>33376</v>
      </c>
      <c r="BG5121" s="7">
        <v>38885</v>
      </c>
      <c r="BH5121" s="7">
        <v>0</v>
      </c>
      <c r="BI5121">
        <v>36295.71</v>
      </c>
      <c r="BJ5121">
        <v>0</v>
      </c>
      <c r="BK5121">
        <v>0</v>
      </c>
      <c r="BL5121">
        <v>0</v>
      </c>
      <c r="BO5121" t="s">
        <v>33377</v>
      </c>
      <c r="BP5121">
        <v>30476</v>
      </c>
      <c r="BQ5121">
        <v>32596</v>
      </c>
      <c r="BR5121">
        <v>567706</v>
      </c>
      <c r="BS5121">
        <v>19053</v>
      </c>
      <c r="BU5121" t="s">
        <v>33378</v>
      </c>
      <c r="BV5121" t="s">
        <v>4695</v>
      </c>
      <c r="BX5121">
        <v>44936.881793981483</v>
      </c>
    </row>
    <row r="5122" spans="1:76" x14ac:dyDescent="0.25">
      <c r="A5122" t="s">
        <v>33379</v>
      </c>
      <c r="B5122" t="s">
        <v>23780</v>
      </c>
      <c r="C5122" t="s">
        <v>46</v>
      </c>
      <c r="D5122">
        <v>44640</v>
      </c>
      <c r="E5122">
        <v>44697</v>
      </c>
      <c r="I5122">
        <v>44640</v>
      </c>
      <c r="J5122">
        <v>2022</v>
      </c>
      <c r="K5122" t="s">
        <v>48</v>
      </c>
      <c r="L5122" t="s">
        <v>33380</v>
      </c>
      <c r="N5122" t="s">
        <v>33381</v>
      </c>
      <c r="O5122" t="s">
        <v>19290</v>
      </c>
      <c r="P5122" t="s">
        <v>1127</v>
      </c>
      <c r="Q5122" t="s">
        <v>52</v>
      </c>
      <c r="R5122" t="s">
        <v>33382</v>
      </c>
      <c r="S5122" t="s">
        <v>23784</v>
      </c>
      <c r="T5122" t="s">
        <v>23784</v>
      </c>
      <c r="U5122" t="s">
        <v>33383</v>
      </c>
      <c r="V5122" t="s">
        <v>7053</v>
      </c>
      <c r="W5122">
        <v>21</v>
      </c>
      <c r="X5122" t="s">
        <v>7527</v>
      </c>
      <c r="Y5122">
        <v>3865</v>
      </c>
      <c r="Z5122" t="s">
        <v>1127</v>
      </c>
      <c r="AA5122" t="s">
        <v>4785</v>
      </c>
      <c r="AB5122">
        <v>10621</v>
      </c>
      <c r="AC5122" t="s">
        <v>146</v>
      </c>
      <c r="AD5122" t="s">
        <v>4690</v>
      </c>
      <c r="AE5122" t="s">
        <v>107</v>
      </c>
      <c r="AF5122" t="s">
        <v>107</v>
      </c>
      <c r="AJ5122" t="s">
        <v>58</v>
      </c>
      <c r="AK5122" t="s">
        <v>59</v>
      </c>
      <c r="AL5122">
        <v>44873</v>
      </c>
      <c r="AM5122" t="s">
        <v>4878</v>
      </c>
      <c r="AN5122" t="b">
        <v>1</v>
      </c>
      <c r="AO5122" t="b">
        <v>1</v>
      </c>
      <c r="AP5122" t="b">
        <v>1</v>
      </c>
      <c r="AQ5122" t="s">
        <v>60</v>
      </c>
      <c r="AR5122" t="s">
        <v>61</v>
      </c>
      <c r="BB5122" s="7" t="s">
        <v>33381</v>
      </c>
      <c r="BC5122" s="7" t="s">
        <v>19290</v>
      </c>
      <c r="BD5122" s="7" t="s">
        <v>52</v>
      </c>
      <c r="BE5122" s="7" t="s">
        <v>33382</v>
      </c>
      <c r="BF5122" s="7" t="s">
        <v>33383</v>
      </c>
      <c r="BO5122" t="s">
        <v>33384</v>
      </c>
      <c r="BP5122">
        <v>30484</v>
      </c>
      <c r="BQ5122">
        <v>598</v>
      </c>
      <c r="BR5122">
        <v>567701</v>
      </c>
      <c r="BU5122" t="s">
        <v>33385</v>
      </c>
      <c r="BV5122" t="s">
        <v>4695</v>
      </c>
      <c r="BX5122">
        <v>45030.678495370368</v>
      </c>
    </row>
    <row r="5123" spans="1:76" x14ac:dyDescent="0.25">
      <c r="A5123" t="s">
        <v>33386</v>
      </c>
      <c r="B5123" t="s">
        <v>33387</v>
      </c>
      <c r="C5123" t="s">
        <v>46</v>
      </c>
      <c r="D5123">
        <v>44636</v>
      </c>
      <c r="E5123">
        <v>44699</v>
      </c>
      <c r="H5123" t="s">
        <v>47</v>
      </c>
      <c r="I5123">
        <v>44636</v>
      </c>
      <c r="J5123">
        <v>2022</v>
      </c>
      <c r="K5123" t="s">
        <v>48</v>
      </c>
      <c r="L5123" t="s">
        <v>33388</v>
      </c>
      <c r="M5123" t="s">
        <v>33389</v>
      </c>
      <c r="N5123" t="s">
        <v>33390</v>
      </c>
      <c r="O5123" t="s">
        <v>105</v>
      </c>
      <c r="P5123" t="s">
        <v>105</v>
      </c>
      <c r="Q5123" t="s">
        <v>52</v>
      </c>
      <c r="R5123">
        <v>99201</v>
      </c>
      <c r="S5123" t="s">
        <v>33391</v>
      </c>
      <c r="T5123" t="s">
        <v>33392</v>
      </c>
      <c r="U5123">
        <v>5093420141</v>
      </c>
      <c r="V5123" t="s">
        <v>5331</v>
      </c>
      <c r="W5123">
        <v>26</v>
      </c>
      <c r="X5123" t="s">
        <v>6703</v>
      </c>
      <c r="Y5123">
        <v>4151</v>
      </c>
      <c r="Z5123" t="s">
        <v>105</v>
      </c>
      <c r="AA5123" t="s">
        <v>4785</v>
      </c>
      <c r="AB5123">
        <v>355583</v>
      </c>
      <c r="AC5123" t="s">
        <v>146</v>
      </c>
      <c r="AD5123" t="s">
        <v>4690</v>
      </c>
      <c r="AE5123" t="s">
        <v>107</v>
      </c>
      <c r="AF5123" t="s">
        <v>107</v>
      </c>
      <c r="AJ5123" t="s">
        <v>58</v>
      </c>
      <c r="AK5123" t="s">
        <v>59</v>
      </c>
      <c r="AL5123">
        <v>44873</v>
      </c>
      <c r="AM5123" t="s">
        <v>4692</v>
      </c>
      <c r="AN5123" t="b">
        <v>1</v>
      </c>
      <c r="AO5123" t="b">
        <v>1</v>
      </c>
      <c r="AP5123" t="b">
        <v>0</v>
      </c>
      <c r="AQ5123" t="s">
        <v>177</v>
      </c>
      <c r="BB5123" s="7" t="s">
        <v>33390</v>
      </c>
      <c r="BC5123" s="7" t="s">
        <v>105</v>
      </c>
      <c r="BD5123" s="7" t="s">
        <v>52</v>
      </c>
      <c r="BE5123" s="7">
        <v>99201</v>
      </c>
      <c r="BF5123" s="7">
        <v>5099540204</v>
      </c>
      <c r="BG5123" s="7">
        <v>47651.37</v>
      </c>
      <c r="BH5123" s="7">
        <v>0</v>
      </c>
      <c r="BI5123">
        <v>47181.04</v>
      </c>
      <c r="BJ5123">
        <v>595.41999999999996</v>
      </c>
      <c r="BK5123">
        <v>0</v>
      </c>
      <c r="BL5123">
        <v>0</v>
      </c>
      <c r="BO5123" t="s">
        <v>33393</v>
      </c>
      <c r="BP5123">
        <v>30449</v>
      </c>
      <c r="BQ5123">
        <v>32580</v>
      </c>
      <c r="BR5123">
        <v>567689</v>
      </c>
      <c r="BS5123">
        <v>18898</v>
      </c>
      <c r="BU5123" t="s">
        <v>33394</v>
      </c>
      <c r="BV5123" t="s">
        <v>4695</v>
      </c>
      <c r="BX5123">
        <v>44871.638877314814</v>
      </c>
    </row>
    <row r="5124" spans="1:76" x14ac:dyDescent="0.25">
      <c r="A5124" t="s">
        <v>33395</v>
      </c>
      <c r="B5124" t="s">
        <v>33396</v>
      </c>
      <c r="C5124" t="s">
        <v>46</v>
      </c>
      <c r="D5124">
        <v>44644</v>
      </c>
      <c r="E5124">
        <v>44698</v>
      </c>
      <c r="H5124" t="s">
        <v>47</v>
      </c>
      <c r="I5124">
        <v>44644</v>
      </c>
      <c r="J5124">
        <v>2022</v>
      </c>
      <c r="K5124" t="s">
        <v>48</v>
      </c>
      <c r="L5124" t="s">
        <v>33397</v>
      </c>
      <c r="N5124" t="s">
        <v>33398</v>
      </c>
      <c r="O5124" t="s">
        <v>31674</v>
      </c>
      <c r="P5124" t="s">
        <v>462</v>
      </c>
      <c r="Q5124" t="s">
        <v>52</v>
      </c>
      <c r="R5124">
        <v>99324</v>
      </c>
      <c r="S5124" t="s">
        <v>33399</v>
      </c>
      <c r="T5124" t="s">
        <v>33400</v>
      </c>
      <c r="U5124">
        <v>5093010430</v>
      </c>
      <c r="V5124" t="s">
        <v>4807</v>
      </c>
      <c r="W5124">
        <v>23</v>
      </c>
      <c r="X5124" t="s">
        <v>12122</v>
      </c>
      <c r="Y5124">
        <v>4302</v>
      </c>
      <c r="Z5124" t="s">
        <v>462</v>
      </c>
      <c r="AA5124" t="s">
        <v>4785</v>
      </c>
      <c r="AB5124">
        <v>37325</v>
      </c>
      <c r="AC5124" t="s">
        <v>146</v>
      </c>
      <c r="AD5124" t="s">
        <v>4690</v>
      </c>
      <c r="AE5124" t="s">
        <v>107</v>
      </c>
      <c r="AF5124" t="s">
        <v>107</v>
      </c>
      <c r="AI5124">
        <v>3</v>
      </c>
      <c r="AJ5124" t="s">
        <v>58</v>
      </c>
      <c r="AK5124" t="s">
        <v>59</v>
      </c>
      <c r="AL5124">
        <v>44873</v>
      </c>
      <c r="AM5124" t="s">
        <v>4692</v>
      </c>
      <c r="AN5124" t="b">
        <v>1</v>
      </c>
      <c r="AO5124" t="b">
        <v>1</v>
      </c>
      <c r="AP5124" t="b">
        <v>1</v>
      </c>
      <c r="AQ5124" t="s">
        <v>60</v>
      </c>
      <c r="AR5124" t="s">
        <v>61</v>
      </c>
      <c r="BB5124" s="7" t="s">
        <v>33401</v>
      </c>
      <c r="BC5124" s="7" t="s">
        <v>6761</v>
      </c>
      <c r="BD5124" s="7" t="s">
        <v>5990</v>
      </c>
      <c r="BE5124" s="7">
        <v>99362</v>
      </c>
      <c r="BF5124" s="7">
        <v>3609316119</v>
      </c>
      <c r="BG5124" s="7">
        <v>10690.33</v>
      </c>
      <c r="BH5124" s="7">
        <v>0</v>
      </c>
      <c r="BI5124">
        <v>10690.33</v>
      </c>
      <c r="BJ5124">
        <v>0</v>
      </c>
      <c r="BK5124">
        <v>0</v>
      </c>
      <c r="BL5124">
        <v>0</v>
      </c>
      <c r="BO5124" t="s">
        <v>33402</v>
      </c>
      <c r="BP5124">
        <v>30507</v>
      </c>
      <c r="BQ5124">
        <v>32609</v>
      </c>
      <c r="BR5124">
        <v>567730</v>
      </c>
      <c r="BS5124">
        <v>18920</v>
      </c>
      <c r="BU5124" t="s">
        <v>33403</v>
      </c>
      <c r="BV5124" t="s">
        <v>4695</v>
      </c>
      <c r="BX5124">
        <v>45050.675173611111</v>
      </c>
    </row>
    <row r="5125" spans="1:76" x14ac:dyDescent="0.25">
      <c r="A5125" t="s">
        <v>33404</v>
      </c>
      <c r="B5125" t="s">
        <v>33405</v>
      </c>
      <c r="C5125" t="s">
        <v>46</v>
      </c>
      <c r="D5125">
        <v>44635</v>
      </c>
      <c r="E5125">
        <v>44698</v>
      </c>
      <c r="H5125" t="s">
        <v>47</v>
      </c>
      <c r="I5125">
        <v>44635</v>
      </c>
      <c r="J5125">
        <v>2022</v>
      </c>
      <c r="K5125" t="s">
        <v>48</v>
      </c>
      <c r="L5125" t="s">
        <v>33406</v>
      </c>
      <c r="N5125" t="s">
        <v>33407</v>
      </c>
      <c r="O5125" t="s">
        <v>14211</v>
      </c>
      <c r="P5125" t="s">
        <v>505</v>
      </c>
      <c r="Q5125" t="s">
        <v>52</v>
      </c>
      <c r="R5125">
        <v>98623</v>
      </c>
      <c r="S5125" t="s">
        <v>33408</v>
      </c>
      <c r="T5125" t="s">
        <v>33408</v>
      </c>
      <c r="U5125">
        <v>5094931813</v>
      </c>
      <c r="V5125" t="s">
        <v>6576</v>
      </c>
      <c r="W5125">
        <v>27</v>
      </c>
      <c r="X5125" t="s">
        <v>6135</v>
      </c>
      <c r="Y5125">
        <v>3579</v>
      </c>
      <c r="Z5125" t="s">
        <v>505</v>
      </c>
      <c r="AA5125" t="s">
        <v>4785</v>
      </c>
      <c r="AB5125">
        <v>15952</v>
      </c>
      <c r="AC5125" t="s">
        <v>146</v>
      </c>
      <c r="AD5125" t="s">
        <v>4690</v>
      </c>
      <c r="AE5125" t="s">
        <v>107</v>
      </c>
      <c r="AF5125" t="s">
        <v>107</v>
      </c>
      <c r="AJ5125" t="s">
        <v>58</v>
      </c>
      <c r="AK5125" t="s">
        <v>59</v>
      </c>
      <c r="AL5125">
        <v>44873</v>
      </c>
      <c r="AM5125" t="s">
        <v>4692</v>
      </c>
      <c r="AN5125" t="b">
        <v>1</v>
      </c>
      <c r="AO5125" t="b">
        <v>1</v>
      </c>
      <c r="AP5125" t="b">
        <v>1</v>
      </c>
      <c r="AQ5125" t="s">
        <v>60</v>
      </c>
      <c r="AR5125" t="s">
        <v>99</v>
      </c>
      <c r="BB5125" s="7" t="s">
        <v>33409</v>
      </c>
      <c r="BC5125" s="7" t="s">
        <v>14211</v>
      </c>
      <c r="BD5125" s="7" t="s">
        <v>52</v>
      </c>
      <c r="BE5125" s="7">
        <v>98623</v>
      </c>
      <c r="BF5125" s="7">
        <v>5092810108</v>
      </c>
      <c r="BG5125" s="7">
        <v>23331.5</v>
      </c>
      <c r="BH5125" s="7">
        <v>0</v>
      </c>
      <c r="BI5125">
        <v>22673.58</v>
      </c>
      <c r="BJ5125">
        <v>0</v>
      </c>
      <c r="BK5125">
        <v>0</v>
      </c>
      <c r="BL5125">
        <v>0</v>
      </c>
      <c r="BO5125" t="s">
        <v>33410</v>
      </c>
      <c r="BP5125">
        <v>30442</v>
      </c>
      <c r="BQ5125">
        <v>32574</v>
      </c>
      <c r="BR5125">
        <v>567682</v>
      </c>
      <c r="BS5125">
        <v>18922</v>
      </c>
      <c r="BU5125" t="s">
        <v>33411</v>
      </c>
      <c r="BV5125" t="s">
        <v>4695</v>
      </c>
      <c r="BX5125">
        <v>45435.730231481481</v>
      </c>
    </row>
    <row r="5126" spans="1:76" x14ac:dyDescent="0.25">
      <c r="A5126" t="s">
        <v>33412</v>
      </c>
      <c r="B5126" t="s">
        <v>33413</v>
      </c>
      <c r="C5126" t="s">
        <v>46</v>
      </c>
      <c r="D5126">
        <v>44652</v>
      </c>
      <c r="E5126">
        <v>44699</v>
      </c>
      <c r="H5126" t="s">
        <v>47</v>
      </c>
      <c r="I5126">
        <v>44652</v>
      </c>
      <c r="J5126">
        <v>2022</v>
      </c>
      <c r="K5126" t="s">
        <v>48</v>
      </c>
      <c r="L5126" t="s">
        <v>33414</v>
      </c>
      <c r="N5126" t="s">
        <v>33415</v>
      </c>
      <c r="O5126" t="s">
        <v>4054</v>
      </c>
      <c r="P5126" t="s">
        <v>3508</v>
      </c>
      <c r="Q5126" t="s">
        <v>52</v>
      </c>
      <c r="R5126">
        <v>99122</v>
      </c>
      <c r="S5126" t="s">
        <v>33416</v>
      </c>
      <c r="T5126" t="s">
        <v>33417</v>
      </c>
      <c r="U5126">
        <v>5099945193</v>
      </c>
      <c r="V5126" t="s">
        <v>5571</v>
      </c>
      <c r="W5126">
        <v>28</v>
      </c>
      <c r="X5126" t="s">
        <v>6972</v>
      </c>
      <c r="Y5126">
        <v>3655</v>
      </c>
      <c r="Z5126" t="s">
        <v>3508</v>
      </c>
      <c r="AA5126" t="s">
        <v>4785</v>
      </c>
      <c r="AB5126">
        <v>8069</v>
      </c>
      <c r="AC5126" t="s">
        <v>146</v>
      </c>
      <c r="AD5126" t="s">
        <v>4690</v>
      </c>
      <c r="AE5126" t="s">
        <v>107</v>
      </c>
      <c r="AF5126" t="s">
        <v>107</v>
      </c>
      <c r="AJ5126" t="s">
        <v>58</v>
      </c>
      <c r="AK5126" t="s">
        <v>59</v>
      </c>
      <c r="AL5126">
        <v>44873</v>
      </c>
      <c r="AM5126" t="s">
        <v>4692</v>
      </c>
      <c r="AN5126" t="b">
        <v>1</v>
      </c>
      <c r="AO5126" t="b">
        <v>1</v>
      </c>
      <c r="AP5126" t="b">
        <v>1</v>
      </c>
      <c r="AQ5126" t="s">
        <v>60</v>
      </c>
      <c r="AR5126" t="s">
        <v>99</v>
      </c>
      <c r="BB5126" s="7" t="s">
        <v>33415</v>
      </c>
      <c r="BC5126" s="7" t="s">
        <v>4054</v>
      </c>
      <c r="BD5126" s="7" t="s">
        <v>52</v>
      </c>
      <c r="BE5126" s="7">
        <v>99122</v>
      </c>
      <c r="BF5126" s="7">
        <v>5099945193</v>
      </c>
      <c r="BG5126" s="7">
        <v>0</v>
      </c>
      <c r="BH5126" s="7">
        <v>0</v>
      </c>
      <c r="BI5126">
        <v>0</v>
      </c>
      <c r="BJ5126">
        <v>0</v>
      </c>
      <c r="BK5126">
        <v>0</v>
      </c>
      <c r="BL5126">
        <v>0</v>
      </c>
      <c r="BO5126" t="s">
        <v>33418</v>
      </c>
      <c r="BP5126">
        <v>30546</v>
      </c>
      <c r="BQ5126">
        <v>16497</v>
      </c>
      <c r="BR5126">
        <v>567767</v>
      </c>
      <c r="BS5126">
        <v>23896</v>
      </c>
      <c r="BU5126" t="s">
        <v>33419</v>
      </c>
      <c r="BV5126" t="s">
        <v>4695</v>
      </c>
      <c r="BX5126">
        <v>45387.366053240738</v>
      </c>
    </row>
    <row r="5127" spans="1:76" x14ac:dyDescent="0.25">
      <c r="A5127" t="s">
        <v>33420</v>
      </c>
      <c r="B5127" t="s">
        <v>24755</v>
      </c>
      <c r="C5127" t="s">
        <v>46</v>
      </c>
      <c r="D5127">
        <v>44654</v>
      </c>
      <c r="E5127">
        <v>44697</v>
      </c>
      <c r="H5127" t="s">
        <v>47</v>
      </c>
      <c r="I5127">
        <v>44654</v>
      </c>
      <c r="J5127">
        <v>2022</v>
      </c>
      <c r="K5127" t="s">
        <v>48</v>
      </c>
      <c r="L5127" t="s">
        <v>24756</v>
      </c>
      <c r="N5127" t="s">
        <v>33421</v>
      </c>
      <c r="O5127" t="s">
        <v>12023</v>
      </c>
      <c r="P5127" t="s">
        <v>322</v>
      </c>
      <c r="Q5127" t="s">
        <v>5990</v>
      </c>
      <c r="R5127">
        <v>99163</v>
      </c>
      <c r="S5127" t="s">
        <v>33422</v>
      </c>
      <c r="T5127" t="s">
        <v>33422</v>
      </c>
      <c r="U5127">
        <v>5094326673</v>
      </c>
      <c r="V5127" t="s">
        <v>5331</v>
      </c>
      <c r="W5127">
        <v>26</v>
      </c>
      <c r="X5127" t="s">
        <v>6562</v>
      </c>
      <c r="Y5127">
        <v>4375</v>
      </c>
      <c r="Z5127" t="s">
        <v>322</v>
      </c>
      <c r="AA5127" t="s">
        <v>4785</v>
      </c>
      <c r="AB5127">
        <v>23800</v>
      </c>
      <c r="AC5127" t="s">
        <v>146</v>
      </c>
      <c r="AD5127" t="s">
        <v>4690</v>
      </c>
      <c r="AE5127" t="s">
        <v>107</v>
      </c>
      <c r="AF5127" t="s">
        <v>107</v>
      </c>
      <c r="AJ5127" t="s">
        <v>58</v>
      </c>
      <c r="AK5127" t="s">
        <v>59</v>
      </c>
      <c r="AL5127">
        <v>44873</v>
      </c>
      <c r="AM5127" t="s">
        <v>4878</v>
      </c>
      <c r="AN5127" t="b">
        <v>1</v>
      </c>
      <c r="AO5127" t="b">
        <v>1</v>
      </c>
      <c r="AP5127" t="b">
        <v>1</v>
      </c>
      <c r="AQ5127" t="s">
        <v>60</v>
      </c>
      <c r="AR5127" t="s">
        <v>61</v>
      </c>
      <c r="BB5127" s="7" t="s">
        <v>33421</v>
      </c>
      <c r="BC5127" s="7" t="s">
        <v>12023</v>
      </c>
      <c r="BD5127" s="7" t="s">
        <v>5990</v>
      </c>
      <c r="BE5127" s="7">
        <v>99163</v>
      </c>
      <c r="BF5127" s="7">
        <v>5094326673</v>
      </c>
      <c r="BG5127" s="7">
        <v>0</v>
      </c>
      <c r="BH5127" s="7">
        <v>0</v>
      </c>
      <c r="BI5127">
        <v>1656.59</v>
      </c>
      <c r="BJ5127">
        <v>0</v>
      </c>
      <c r="BK5127">
        <v>0</v>
      </c>
      <c r="BL5127">
        <v>0</v>
      </c>
      <c r="BO5127" t="s">
        <v>33423</v>
      </c>
      <c r="BP5127">
        <v>30566</v>
      </c>
      <c r="BQ5127">
        <v>628</v>
      </c>
      <c r="BR5127">
        <v>567773</v>
      </c>
      <c r="BS5127">
        <v>19431</v>
      </c>
      <c r="BU5127" t="s">
        <v>33424</v>
      </c>
      <c r="BV5127" t="s">
        <v>4695</v>
      </c>
      <c r="BX5127">
        <v>45001.550150462965</v>
      </c>
    </row>
    <row r="5128" spans="1:76" x14ac:dyDescent="0.25">
      <c r="A5128" t="s">
        <v>33425</v>
      </c>
      <c r="B5128" t="s">
        <v>30460</v>
      </c>
      <c r="C5128" t="s">
        <v>46</v>
      </c>
      <c r="D5128">
        <v>44656</v>
      </c>
      <c r="E5128">
        <v>44698</v>
      </c>
      <c r="I5128">
        <v>44656</v>
      </c>
      <c r="J5128">
        <v>2022</v>
      </c>
      <c r="K5128" t="s">
        <v>48</v>
      </c>
      <c r="L5128" t="s">
        <v>33426</v>
      </c>
      <c r="N5128" t="s">
        <v>33427</v>
      </c>
      <c r="O5128" t="s">
        <v>6786</v>
      </c>
      <c r="P5128" t="s">
        <v>1289</v>
      </c>
      <c r="Q5128" t="s">
        <v>52</v>
      </c>
      <c r="R5128">
        <v>99347</v>
      </c>
      <c r="S5128" t="s">
        <v>30463</v>
      </c>
      <c r="T5128" t="s">
        <v>30463</v>
      </c>
      <c r="U5128">
        <v>2087904420</v>
      </c>
      <c r="V5128" t="s">
        <v>7053</v>
      </c>
      <c r="W5128">
        <v>21</v>
      </c>
      <c r="X5128" t="s">
        <v>5483</v>
      </c>
      <c r="Y5128">
        <v>3320</v>
      </c>
      <c r="Z5128" t="s">
        <v>1289</v>
      </c>
      <c r="AA5128" t="s">
        <v>4785</v>
      </c>
      <c r="AB5128">
        <v>1685</v>
      </c>
      <c r="AC5128" t="s">
        <v>146</v>
      </c>
      <c r="AD5128" t="s">
        <v>4690</v>
      </c>
      <c r="AE5128" t="s">
        <v>107</v>
      </c>
      <c r="AF5128" t="s">
        <v>107</v>
      </c>
      <c r="AJ5128" t="s">
        <v>58</v>
      </c>
      <c r="AK5128" t="s">
        <v>59</v>
      </c>
      <c r="AL5128">
        <v>44873</v>
      </c>
      <c r="AM5128" t="s">
        <v>4878</v>
      </c>
      <c r="AN5128" t="b">
        <v>1</v>
      </c>
      <c r="AO5128" t="b">
        <v>1</v>
      </c>
      <c r="AP5128" t="b">
        <v>1</v>
      </c>
      <c r="AQ5128" t="s">
        <v>60</v>
      </c>
      <c r="AR5128" t="s">
        <v>61</v>
      </c>
      <c r="BB5128" s="7" t="s">
        <v>33427</v>
      </c>
      <c r="BC5128" s="7" t="s">
        <v>6786</v>
      </c>
      <c r="BD5128" s="7" t="s">
        <v>52</v>
      </c>
      <c r="BE5128" s="7">
        <v>99347</v>
      </c>
      <c r="BF5128" s="7">
        <v>2087904420</v>
      </c>
      <c r="BO5128" t="s">
        <v>33428</v>
      </c>
      <c r="BP5128">
        <v>30577</v>
      </c>
      <c r="BQ5128">
        <v>635</v>
      </c>
      <c r="BR5128">
        <v>567786</v>
      </c>
      <c r="BU5128" t="s">
        <v>33429</v>
      </c>
      <c r="BV5128" t="s">
        <v>4695</v>
      </c>
      <c r="BX5128">
        <v>45034.378553240742</v>
      </c>
    </row>
    <row r="5129" spans="1:76" x14ac:dyDescent="0.25">
      <c r="A5129" t="s">
        <v>33430</v>
      </c>
      <c r="B5129" t="s">
        <v>33431</v>
      </c>
      <c r="C5129" t="s">
        <v>46</v>
      </c>
      <c r="D5129">
        <v>44658</v>
      </c>
      <c r="E5129">
        <v>44699</v>
      </c>
      <c r="H5129" t="s">
        <v>47</v>
      </c>
      <c r="I5129">
        <v>44658</v>
      </c>
      <c r="J5129">
        <v>2022</v>
      </c>
      <c r="K5129" t="s">
        <v>48</v>
      </c>
      <c r="L5129" t="s">
        <v>33432</v>
      </c>
      <c r="N5129" t="s">
        <v>33433</v>
      </c>
      <c r="O5129" t="s">
        <v>907</v>
      </c>
      <c r="P5129" t="s">
        <v>908</v>
      </c>
      <c r="Q5129" t="s">
        <v>52</v>
      </c>
      <c r="R5129">
        <v>98926</v>
      </c>
      <c r="S5129" t="s">
        <v>909</v>
      </c>
      <c r="T5129" t="s">
        <v>33434</v>
      </c>
      <c r="U5129">
        <v>5099331065</v>
      </c>
      <c r="V5129" t="s">
        <v>6576</v>
      </c>
      <c r="W5129">
        <v>27</v>
      </c>
      <c r="X5129" t="s">
        <v>5397</v>
      </c>
      <c r="Y5129">
        <v>3559</v>
      </c>
      <c r="Z5129" t="s">
        <v>908</v>
      </c>
      <c r="AA5129" t="s">
        <v>4785</v>
      </c>
      <c r="AB5129">
        <v>30170</v>
      </c>
      <c r="AC5129" t="s">
        <v>146</v>
      </c>
      <c r="AD5129" t="s">
        <v>4690</v>
      </c>
      <c r="AE5129" t="s">
        <v>107</v>
      </c>
      <c r="AF5129" t="s">
        <v>107</v>
      </c>
      <c r="AJ5129" t="s">
        <v>58</v>
      </c>
      <c r="AK5129" t="s">
        <v>59</v>
      </c>
      <c r="AL5129">
        <v>44873</v>
      </c>
      <c r="AM5129" t="s">
        <v>4692</v>
      </c>
      <c r="AN5129" t="b">
        <v>1</v>
      </c>
      <c r="AO5129" t="b">
        <v>1</v>
      </c>
      <c r="AP5129" t="b">
        <v>1</v>
      </c>
      <c r="AQ5129" t="s">
        <v>60</v>
      </c>
      <c r="AR5129" t="s">
        <v>61</v>
      </c>
      <c r="BB5129" s="7" t="s">
        <v>33433</v>
      </c>
      <c r="BC5129" s="7" t="s">
        <v>907</v>
      </c>
      <c r="BD5129" s="7" t="s">
        <v>52</v>
      </c>
      <c r="BE5129" s="7">
        <v>98926</v>
      </c>
      <c r="BF5129" s="7">
        <v>5099331065</v>
      </c>
      <c r="BG5129" s="7">
        <v>5050</v>
      </c>
      <c r="BH5129" s="7">
        <v>4181.88</v>
      </c>
      <c r="BI5129">
        <v>1208.99</v>
      </c>
      <c r="BJ5129">
        <v>0</v>
      </c>
      <c r="BK5129">
        <v>0</v>
      </c>
      <c r="BL5129">
        <v>0</v>
      </c>
      <c r="BO5129" t="s">
        <v>33435</v>
      </c>
      <c r="BP5129">
        <v>30592</v>
      </c>
      <c r="BQ5129">
        <v>29699</v>
      </c>
      <c r="BR5129">
        <v>567733</v>
      </c>
      <c r="BS5129">
        <v>18964</v>
      </c>
      <c r="BU5129" t="s">
        <v>22561</v>
      </c>
      <c r="BV5129" t="s">
        <v>4695</v>
      </c>
      <c r="BX5129">
        <v>45023.353877314818</v>
      </c>
    </row>
    <row r="5130" spans="1:76" x14ac:dyDescent="0.25">
      <c r="A5130" t="s">
        <v>33436</v>
      </c>
      <c r="B5130" t="s">
        <v>33437</v>
      </c>
      <c r="C5130" t="s">
        <v>46</v>
      </c>
      <c r="D5130">
        <v>44662</v>
      </c>
      <c r="E5130">
        <v>44697</v>
      </c>
      <c r="I5130">
        <v>44662</v>
      </c>
      <c r="J5130">
        <v>2022</v>
      </c>
      <c r="K5130" t="s">
        <v>48</v>
      </c>
      <c r="L5130" t="s">
        <v>33438</v>
      </c>
      <c r="N5130" t="s">
        <v>33439</v>
      </c>
      <c r="O5130" t="s">
        <v>20875</v>
      </c>
      <c r="P5130" t="s">
        <v>613</v>
      </c>
      <c r="Q5130" t="s">
        <v>52</v>
      </c>
      <c r="R5130">
        <v>99166</v>
      </c>
      <c r="S5130" t="s">
        <v>33440</v>
      </c>
      <c r="T5130" t="s">
        <v>33441</v>
      </c>
      <c r="U5130">
        <v>5092078010</v>
      </c>
      <c r="V5130" t="s">
        <v>5424</v>
      </c>
      <c r="W5130">
        <v>22</v>
      </c>
      <c r="X5130" t="s">
        <v>7356</v>
      </c>
      <c r="Y5130">
        <v>3290</v>
      </c>
      <c r="Z5130" t="s">
        <v>613</v>
      </c>
      <c r="AA5130" t="s">
        <v>4785</v>
      </c>
      <c r="AB5130">
        <v>5330</v>
      </c>
      <c r="AC5130" t="s">
        <v>146</v>
      </c>
      <c r="AD5130" t="s">
        <v>4690</v>
      </c>
      <c r="AE5130" t="s">
        <v>107</v>
      </c>
      <c r="AF5130" t="s">
        <v>107</v>
      </c>
      <c r="AJ5130" t="s">
        <v>58</v>
      </c>
      <c r="AK5130" t="s">
        <v>59</v>
      </c>
      <c r="AL5130">
        <v>44873</v>
      </c>
      <c r="AM5130" t="s">
        <v>4878</v>
      </c>
      <c r="AN5130" t="b">
        <v>1</v>
      </c>
      <c r="AO5130" t="b">
        <v>1</v>
      </c>
      <c r="AP5130" t="b">
        <v>1</v>
      </c>
      <c r="AQ5130" t="s">
        <v>60</v>
      </c>
      <c r="AR5130" t="s">
        <v>61</v>
      </c>
      <c r="BB5130" s="7" t="s">
        <v>33439</v>
      </c>
      <c r="BC5130" s="7" t="s">
        <v>20875</v>
      </c>
      <c r="BD5130" s="7" t="s">
        <v>52</v>
      </c>
      <c r="BE5130" s="7">
        <v>99166</v>
      </c>
      <c r="BF5130" s="7">
        <v>5092078010</v>
      </c>
      <c r="BO5130" t="s">
        <v>33442</v>
      </c>
      <c r="BP5130">
        <v>30616</v>
      </c>
      <c r="BQ5130">
        <v>32651</v>
      </c>
      <c r="BR5130">
        <v>567816</v>
      </c>
      <c r="BU5130" t="s">
        <v>33443</v>
      </c>
      <c r="BV5130" t="s">
        <v>4695</v>
      </c>
      <c r="BX5130">
        <v>44992.417013888888</v>
      </c>
    </row>
    <row r="5131" spans="1:76" x14ac:dyDescent="0.25">
      <c r="A5131" t="s">
        <v>33444</v>
      </c>
      <c r="B5131" t="s">
        <v>33445</v>
      </c>
      <c r="C5131" t="s">
        <v>46</v>
      </c>
      <c r="D5131">
        <v>44663</v>
      </c>
      <c r="I5131">
        <v>44663</v>
      </c>
      <c r="J5131">
        <v>2022</v>
      </c>
      <c r="K5131" t="s">
        <v>85</v>
      </c>
      <c r="L5131" t="s">
        <v>33446</v>
      </c>
      <c r="N5131" t="s">
        <v>33447</v>
      </c>
      <c r="O5131" t="s">
        <v>20875</v>
      </c>
      <c r="P5131" t="s">
        <v>613</v>
      </c>
      <c r="Q5131" t="s">
        <v>52</v>
      </c>
      <c r="R5131">
        <v>99166</v>
      </c>
      <c r="S5131" t="s">
        <v>33448</v>
      </c>
      <c r="U5131">
        <v>5096904931</v>
      </c>
      <c r="V5131" t="s">
        <v>5424</v>
      </c>
      <c r="W5131">
        <v>22</v>
      </c>
      <c r="X5131" t="s">
        <v>7356</v>
      </c>
      <c r="Y5131">
        <v>3290</v>
      </c>
      <c r="Z5131" t="s">
        <v>613</v>
      </c>
      <c r="AA5131" t="s">
        <v>4785</v>
      </c>
      <c r="AB5131">
        <v>5330</v>
      </c>
      <c r="AC5131" t="s">
        <v>146</v>
      </c>
      <c r="AD5131" t="s">
        <v>4690</v>
      </c>
      <c r="AE5131" t="s">
        <v>107</v>
      </c>
      <c r="AF5131" t="s">
        <v>107</v>
      </c>
      <c r="AJ5131" t="s">
        <v>58</v>
      </c>
      <c r="AK5131" t="s">
        <v>59</v>
      </c>
      <c r="AL5131">
        <v>44873</v>
      </c>
      <c r="AM5131" t="s">
        <v>4878</v>
      </c>
      <c r="AN5131" t="b">
        <v>1</v>
      </c>
      <c r="BB5131" s="7" t="s">
        <v>33447</v>
      </c>
      <c r="BC5131" s="7" t="s">
        <v>20875</v>
      </c>
      <c r="BD5131" s="7" t="s">
        <v>52</v>
      </c>
      <c r="BE5131" s="7">
        <v>99166</v>
      </c>
      <c r="BF5131" s="7">
        <v>5096904931</v>
      </c>
      <c r="BO5131" t="s">
        <v>33449</v>
      </c>
      <c r="BP5131">
        <v>30625</v>
      </c>
      <c r="BQ5131">
        <v>32663</v>
      </c>
      <c r="BR5131">
        <v>567829</v>
      </c>
      <c r="BU5131" t="s">
        <v>33450</v>
      </c>
      <c r="BV5131" t="s">
        <v>4695</v>
      </c>
      <c r="BX5131">
        <v>44664.318032407406</v>
      </c>
    </row>
    <row r="5132" spans="1:76" x14ac:dyDescent="0.25">
      <c r="A5132" t="s">
        <v>33451</v>
      </c>
      <c r="B5132" t="s">
        <v>33452</v>
      </c>
      <c r="C5132" t="s">
        <v>46</v>
      </c>
      <c r="D5132">
        <v>44667</v>
      </c>
      <c r="E5132">
        <v>44697</v>
      </c>
      <c r="I5132">
        <v>44667</v>
      </c>
      <c r="J5132">
        <v>2022</v>
      </c>
      <c r="K5132" t="s">
        <v>48</v>
      </c>
      <c r="L5132" t="s">
        <v>33453</v>
      </c>
      <c r="N5132" t="s">
        <v>33454</v>
      </c>
      <c r="O5132" t="s">
        <v>20364</v>
      </c>
      <c r="P5132" t="s">
        <v>291</v>
      </c>
      <c r="Q5132" t="s">
        <v>52</v>
      </c>
      <c r="R5132">
        <v>98837</v>
      </c>
      <c r="S5132" t="s">
        <v>33455</v>
      </c>
      <c r="T5132" t="s">
        <v>33456</v>
      </c>
      <c r="U5132">
        <v>15097703965</v>
      </c>
      <c r="V5132" t="s">
        <v>5331</v>
      </c>
      <c r="W5132">
        <v>26</v>
      </c>
      <c r="X5132" t="s">
        <v>7459</v>
      </c>
      <c r="Y5132">
        <v>3340</v>
      </c>
      <c r="Z5132" t="s">
        <v>291</v>
      </c>
      <c r="AA5132" t="s">
        <v>4785</v>
      </c>
      <c r="AB5132">
        <v>47485</v>
      </c>
      <c r="AC5132" t="s">
        <v>146</v>
      </c>
      <c r="AD5132" t="s">
        <v>4690</v>
      </c>
      <c r="AE5132" t="s">
        <v>107</v>
      </c>
      <c r="AF5132" t="s">
        <v>107</v>
      </c>
      <c r="AJ5132" t="s">
        <v>58</v>
      </c>
      <c r="AK5132" t="s">
        <v>59</v>
      </c>
      <c r="AL5132">
        <v>44873</v>
      </c>
      <c r="AM5132" t="s">
        <v>4878</v>
      </c>
      <c r="AN5132" t="b">
        <v>1</v>
      </c>
      <c r="AO5132" t="b">
        <v>1</v>
      </c>
      <c r="AP5132" t="b">
        <v>1</v>
      </c>
      <c r="AQ5132" t="s">
        <v>60</v>
      </c>
      <c r="AR5132" t="s">
        <v>61</v>
      </c>
      <c r="BB5132" s="7" t="s">
        <v>33454</v>
      </c>
      <c r="BC5132" s="7" t="s">
        <v>20364</v>
      </c>
      <c r="BD5132" s="7" t="s">
        <v>52</v>
      </c>
      <c r="BE5132" s="7">
        <v>98837</v>
      </c>
      <c r="BF5132" s="7">
        <v>15097703965</v>
      </c>
      <c r="BO5132" t="s">
        <v>33457</v>
      </c>
      <c r="BP5132">
        <v>30179</v>
      </c>
      <c r="BQ5132">
        <v>29746</v>
      </c>
      <c r="BR5132">
        <v>567715</v>
      </c>
      <c r="BU5132" t="s">
        <v>33453</v>
      </c>
      <c r="BV5132" t="s">
        <v>4695</v>
      </c>
      <c r="BX5132">
        <v>44915.381296296298</v>
      </c>
    </row>
    <row r="5133" spans="1:76" x14ac:dyDescent="0.25">
      <c r="A5133" t="s">
        <v>33458</v>
      </c>
      <c r="B5133" t="s">
        <v>33459</v>
      </c>
      <c r="C5133" t="s">
        <v>46</v>
      </c>
      <c r="D5133">
        <v>44607</v>
      </c>
      <c r="E5133">
        <v>44697</v>
      </c>
      <c r="H5133" t="s">
        <v>47</v>
      </c>
      <c r="I5133">
        <v>44607</v>
      </c>
      <c r="J5133">
        <v>2022</v>
      </c>
      <c r="K5133" t="s">
        <v>48</v>
      </c>
      <c r="L5133" t="s">
        <v>33460</v>
      </c>
      <c r="N5133" t="s">
        <v>33461</v>
      </c>
      <c r="O5133" t="s">
        <v>6648</v>
      </c>
      <c r="P5133" t="s">
        <v>199</v>
      </c>
      <c r="Q5133" t="s">
        <v>52</v>
      </c>
      <c r="R5133">
        <v>98020</v>
      </c>
      <c r="S5133" t="s">
        <v>33462</v>
      </c>
      <c r="T5133" t="s">
        <v>33463</v>
      </c>
      <c r="U5133" t="s">
        <v>33464</v>
      </c>
      <c r="V5133" t="s">
        <v>90</v>
      </c>
      <c r="W5133">
        <v>12</v>
      </c>
      <c r="X5133" t="s">
        <v>1125</v>
      </c>
      <c r="Y5133">
        <v>4750</v>
      </c>
      <c r="Z5133" t="s">
        <v>199</v>
      </c>
      <c r="AA5133" t="s">
        <v>57</v>
      </c>
      <c r="AB5133">
        <v>92142</v>
      </c>
      <c r="AC5133" t="s">
        <v>146</v>
      </c>
      <c r="AD5133" t="s">
        <v>4690</v>
      </c>
      <c r="AE5133" t="s">
        <v>107</v>
      </c>
      <c r="AF5133" t="s">
        <v>107</v>
      </c>
      <c r="AJ5133" t="s">
        <v>58</v>
      </c>
      <c r="AK5133" t="s">
        <v>59</v>
      </c>
      <c r="AL5133">
        <v>44873</v>
      </c>
      <c r="AM5133" t="s">
        <v>4692</v>
      </c>
      <c r="AN5133" t="b">
        <v>1</v>
      </c>
      <c r="AO5133" t="b">
        <v>1</v>
      </c>
      <c r="AP5133" t="b">
        <v>1</v>
      </c>
      <c r="AQ5133" t="s">
        <v>60</v>
      </c>
      <c r="AR5133" t="s">
        <v>99</v>
      </c>
      <c r="BB5133" s="7" t="s">
        <v>20595</v>
      </c>
      <c r="BC5133" s="7" t="s">
        <v>6811</v>
      </c>
      <c r="BD5133" s="7" t="s">
        <v>52</v>
      </c>
      <c r="BE5133" s="7">
        <v>98371</v>
      </c>
      <c r="BF5133" s="7" t="s">
        <v>11221</v>
      </c>
      <c r="BG5133" s="7">
        <v>193293.84</v>
      </c>
      <c r="BH5133" s="7">
        <v>0</v>
      </c>
      <c r="BI5133">
        <v>203769.35</v>
      </c>
      <c r="BJ5133">
        <v>0</v>
      </c>
      <c r="BK5133">
        <v>0</v>
      </c>
      <c r="BL5133">
        <v>0</v>
      </c>
      <c r="BO5133" t="s">
        <v>33465</v>
      </c>
      <c r="BP5133">
        <v>30265</v>
      </c>
      <c r="BQ5133">
        <v>30641</v>
      </c>
      <c r="BR5133">
        <v>567556</v>
      </c>
      <c r="BS5133">
        <v>18820</v>
      </c>
      <c r="BT5133">
        <v>21</v>
      </c>
      <c r="BU5133" t="s">
        <v>17025</v>
      </c>
      <c r="BV5133" t="s">
        <v>4695</v>
      </c>
      <c r="BX5133">
        <v>44936.684618055559</v>
      </c>
    </row>
    <row r="5134" spans="1:76" x14ac:dyDescent="0.25">
      <c r="A5134" t="s">
        <v>33466</v>
      </c>
      <c r="B5134" t="s">
        <v>33467</v>
      </c>
      <c r="C5134" t="s">
        <v>46</v>
      </c>
      <c r="D5134">
        <v>44672</v>
      </c>
      <c r="E5134">
        <v>44698</v>
      </c>
      <c r="H5134" t="s">
        <v>47</v>
      </c>
      <c r="I5134">
        <v>44672</v>
      </c>
      <c r="J5134">
        <v>2022</v>
      </c>
      <c r="K5134" t="s">
        <v>48</v>
      </c>
      <c r="L5134" t="s">
        <v>33468</v>
      </c>
      <c r="N5134" t="s">
        <v>33469</v>
      </c>
      <c r="O5134" t="s">
        <v>20059</v>
      </c>
      <c r="P5134" t="s">
        <v>226</v>
      </c>
      <c r="Q5134" t="s">
        <v>52</v>
      </c>
      <c r="R5134">
        <v>98660</v>
      </c>
      <c r="S5134" t="s">
        <v>33470</v>
      </c>
      <c r="T5134" t="s">
        <v>33470</v>
      </c>
      <c r="U5134" t="s">
        <v>33471</v>
      </c>
      <c r="V5134" t="s">
        <v>54</v>
      </c>
      <c r="W5134">
        <v>13</v>
      </c>
      <c r="X5134" t="s">
        <v>860</v>
      </c>
      <c r="Y5134">
        <v>4813</v>
      </c>
      <c r="Z5134" t="s">
        <v>226</v>
      </c>
      <c r="AA5134" t="s">
        <v>57</v>
      </c>
      <c r="AB5134">
        <v>102584</v>
      </c>
      <c r="AC5134" t="s">
        <v>146</v>
      </c>
      <c r="AD5134" t="s">
        <v>4690</v>
      </c>
      <c r="AE5134" t="s">
        <v>107</v>
      </c>
      <c r="AF5134" t="s">
        <v>107</v>
      </c>
      <c r="AI5134">
        <v>2</v>
      </c>
      <c r="AJ5134" t="s">
        <v>58</v>
      </c>
      <c r="AK5134" t="s">
        <v>59</v>
      </c>
      <c r="AL5134">
        <v>44873</v>
      </c>
      <c r="AM5134" t="s">
        <v>4692</v>
      </c>
      <c r="AN5134" t="b">
        <v>1</v>
      </c>
      <c r="AO5134" t="b">
        <v>1</v>
      </c>
      <c r="AP5134" t="b">
        <v>1</v>
      </c>
      <c r="AQ5134" t="s">
        <v>60</v>
      </c>
      <c r="AR5134" t="s">
        <v>61</v>
      </c>
      <c r="BB5134" s="7" t="s">
        <v>20595</v>
      </c>
      <c r="BC5134" s="7" t="s">
        <v>6811</v>
      </c>
      <c r="BD5134" s="7" t="s">
        <v>52</v>
      </c>
      <c r="BE5134" s="7">
        <v>98371</v>
      </c>
      <c r="BF5134" s="7" t="s">
        <v>11221</v>
      </c>
      <c r="BG5134" s="7">
        <v>174886.01</v>
      </c>
      <c r="BH5134" s="7">
        <v>0</v>
      </c>
      <c r="BI5134">
        <v>170366.02</v>
      </c>
      <c r="BJ5134">
        <v>0</v>
      </c>
      <c r="BK5134">
        <v>0</v>
      </c>
      <c r="BL5134">
        <v>0</v>
      </c>
      <c r="BM5134">
        <v>86302.76</v>
      </c>
      <c r="BN5134">
        <v>0</v>
      </c>
      <c r="BO5134" t="s">
        <v>33472</v>
      </c>
      <c r="BP5134">
        <v>30705</v>
      </c>
      <c r="BQ5134">
        <v>30078</v>
      </c>
      <c r="BR5134">
        <v>567891</v>
      </c>
      <c r="BS5134">
        <v>19084</v>
      </c>
      <c r="BT5134">
        <v>18</v>
      </c>
      <c r="BU5134" t="s">
        <v>17025</v>
      </c>
      <c r="BV5134" t="s">
        <v>4695</v>
      </c>
      <c r="BX5134">
        <v>45087.707858796297</v>
      </c>
    </row>
    <row r="5135" spans="1:76" x14ac:dyDescent="0.25">
      <c r="A5135" t="s">
        <v>33473</v>
      </c>
      <c r="B5135" t="s">
        <v>26159</v>
      </c>
      <c r="C5135" t="s">
        <v>46</v>
      </c>
      <c r="D5135">
        <v>44690</v>
      </c>
      <c r="E5135">
        <v>44697</v>
      </c>
      <c r="I5135">
        <v>44690</v>
      </c>
      <c r="J5135">
        <v>2022</v>
      </c>
      <c r="K5135" t="s">
        <v>48</v>
      </c>
      <c r="L5135" t="s">
        <v>33474</v>
      </c>
      <c r="N5135" t="s">
        <v>33475</v>
      </c>
      <c r="O5135" t="s">
        <v>21717</v>
      </c>
      <c r="P5135" t="s">
        <v>908</v>
      </c>
      <c r="Q5135" t="s">
        <v>52</v>
      </c>
      <c r="R5135">
        <v>98922</v>
      </c>
      <c r="S5135" t="s">
        <v>33476</v>
      </c>
      <c r="T5135" t="s">
        <v>33476</v>
      </c>
      <c r="U5135" t="s">
        <v>33477</v>
      </c>
      <c r="V5135" t="s">
        <v>6344</v>
      </c>
      <c r="W5135">
        <v>24</v>
      </c>
      <c r="X5135" t="s">
        <v>5397</v>
      </c>
      <c r="Y5135">
        <v>3559</v>
      </c>
      <c r="Z5135" t="s">
        <v>908</v>
      </c>
      <c r="AA5135" t="s">
        <v>4785</v>
      </c>
      <c r="AB5135">
        <v>30170</v>
      </c>
      <c r="AC5135" t="s">
        <v>146</v>
      </c>
      <c r="AD5135" t="s">
        <v>4690</v>
      </c>
      <c r="AE5135" t="s">
        <v>107</v>
      </c>
      <c r="AF5135" t="s">
        <v>107</v>
      </c>
      <c r="AJ5135" t="s">
        <v>58</v>
      </c>
      <c r="AK5135" t="s">
        <v>59</v>
      </c>
      <c r="AL5135">
        <v>44873</v>
      </c>
      <c r="AM5135" t="s">
        <v>4878</v>
      </c>
      <c r="AN5135" t="b">
        <v>1</v>
      </c>
      <c r="AO5135" t="b">
        <v>1</v>
      </c>
      <c r="AP5135" t="b">
        <v>1</v>
      </c>
      <c r="AQ5135" t="s">
        <v>60</v>
      </c>
      <c r="AR5135" t="s">
        <v>61</v>
      </c>
      <c r="BB5135" s="7" t="s">
        <v>33475</v>
      </c>
      <c r="BC5135" s="7" t="s">
        <v>21717</v>
      </c>
      <c r="BD5135" s="7" t="s">
        <v>52</v>
      </c>
      <c r="BE5135" s="7">
        <v>98922</v>
      </c>
      <c r="BF5135" s="7" t="s">
        <v>33477</v>
      </c>
      <c r="BO5135" t="s">
        <v>33478</v>
      </c>
      <c r="BP5135">
        <v>30785</v>
      </c>
      <c r="BQ5135">
        <v>767</v>
      </c>
      <c r="BR5135">
        <v>567949</v>
      </c>
      <c r="BU5135" t="s">
        <v>33479</v>
      </c>
      <c r="BV5135" t="s">
        <v>4695</v>
      </c>
      <c r="BX5135">
        <v>44915.388298611113</v>
      </c>
    </row>
    <row r="5136" spans="1:76" x14ac:dyDescent="0.25">
      <c r="A5136" t="s">
        <v>33480</v>
      </c>
      <c r="B5136" t="s">
        <v>25355</v>
      </c>
      <c r="C5136" t="s">
        <v>46</v>
      </c>
      <c r="D5136">
        <v>44697</v>
      </c>
      <c r="E5136">
        <v>44697</v>
      </c>
      <c r="I5136">
        <v>44697</v>
      </c>
      <c r="J5136">
        <v>2022</v>
      </c>
      <c r="K5136" t="s">
        <v>48</v>
      </c>
      <c r="L5136" t="s">
        <v>25356</v>
      </c>
      <c r="N5136" t="s">
        <v>33481</v>
      </c>
      <c r="O5136" t="s">
        <v>20364</v>
      </c>
      <c r="P5136" t="s">
        <v>291</v>
      </c>
      <c r="Q5136" t="s">
        <v>52</v>
      </c>
      <c r="R5136">
        <v>98837</v>
      </c>
      <c r="S5136" t="s">
        <v>25359</v>
      </c>
      <c r="T5136" t="s">
        <v>25359</v>
      </c>
      <c r="U5136" t="s">
        <v>29383</v>
      </c>
      <c r="V5136" t="s">
        <v>6344</v>
      </c>
      <c r="W5136">
        <v>24</v>
      </c>
      <c r="X5136" t="s">
        <v>7459</v>
      </c>
      <c r="Y5136">
        <v>3340</v>
      </c>
      <c r="Z5136" t="s">
        <v>291</v>
      </c>
      <c r="AA5136" t="s">
        <v>4785</v>
      </c>
      <c r="AB5136">
        <v>47485</v>
      </c>
      <c r="AC5136" t="s">
        <v>146</v>
      </c>
      <c r="AD5136" t="s">
        <v>4690</v>
      </c>
      <c r="AE5136" t="s">
        <v>107</v>
      </c>
      <c r="AF5136" t="s">
        <v>107</v>
      </c>
      <c r="AJ5136" t="s">
        <v>58</v>
      </c>
      <c r="AK5136" t="s">
        <v>59</v>
      </c>
      <c r="AL5136">
        <v>44873</v>
      </c>
      <c r="AM5136" t="s">
        <v>4878</v>
      </c>
      <c r="AN5136" t="b">
        <v>1</v>
      </c>
      <c r="AO5136" t="b">
        <v>1</v>
      </c>
      <c r="AP5136" t="b">
        <v>1</v>
      </c>
      <c r="AQ5136" t="s">
        <v>60</v>
      </c>
      <c r="AR5136" t="s">
        <v>61</v>
      </c>
      <c r="BB5136" s="7" t="s">
        <v>33481</v>
      </c>
      <c r="BC5136" s="7" t="s">
        <v>20364</v>
      </c>
      <c r="BD5136" s="7" t="s">
        <v>52</v>
      </c>
      <c r="BE5136" s="7">
        <v>98837</v>
      </c>
      <c r="BF5136" s="7" t="s">
        <v>29383</v>
      </c>
      <c r="BO5136" t="s">
        <v>33482</v>
      </c>
      <c r="BP5136">
        <v>30843</v>
      </c>
      <c r="BQ5136">
        <v>318</v>
      </c>
      <c r="BR5136">
        <v>567979</v>
      </c>
      <c r="BU5136" t="s">
        <v>25356</v>
      </c>
      <c r="BV5136" t="s">
        <v>4695</v>
      </c>
      <c r="BX5136">
        <v>44932.415138888886</v>
      </c>
    </row>
    <row r="5137" spans="1:76" x14ac:dyDescent="0.25">
      <c r="A5137" t="s">
        <v>33483</v>
      </c>
      <c r="B5137" t="s">
        <v>33484</v>
      </c>
      <c r="C5137" t="s">
        <v>46</v>
      </c>
      <c r="D5137">
        <v>44690</v>
      </c>
      <c r="E5137">
        <v>44697</v>
      </c>
      <c r="H5137" t="s">
        <v>47</v>
      </c>
      <c r="I5137">
        <v>44690</v>
      </c>
      <c r="J5137">
        <v>2022</v>
      </c>
      <c r="K5137" t="s">
        <v>48</v>
      </c>
      <c r="L5137" t="s">
        <v>30992</v>
      </c>
      <c r="N5137" t="s">
        <v>33485</v>
      </c>
      <c r="O5137" t="s">
        <v>29926</v>
      </c>
      <c r="P5137" t="s">
        <v>68</v>
      </c>
      <c r="Q5137" t="s">
        <v>52</v>
      </c>
      <c r="R5137">
        <v>98291</v>
      </c>
      <c r="S5137" t="s">
        <v>30995</v>
      </c>
      <c r="T5137" t="s">
        <v>30995</v>
      </c>
      <c r="U5137" t="s">
        <v>30997</v>
      </c>
      <c r="V5137" t="s">
        <v>90</v>
      </c>
      <c r="W5137">
        <v>12</v>
      </c>
      <c r="X5137" t="s">
        <v>1011</v>
      </c>
      <c r="Y5137">
        <v>4773</v>
      </c>
      <c r="Z5137" t="s">
        <v>68</v>
      </c>
      <c r="AA5137" t="s">
        <v>57</v>
      </c>
      <c r="AB5137">
        <v>94933</v>
      </c>
      <c r="AC5137" t="s">
        <v>146</v>
      </c>
      <c r="AD5137" t="s">
        <v>4690</v>
      </c>
      <c r="AE5137" t="s">
        <v>107</v>
      </c>
      <c r="AF5137" t="s">
        <v>107</v>
      </c>
      <c r="AJ5137" t="s">
        <v>58</v>
      </c>
      <c r="AK5137" t="s">
        <v>59</v>
      </c>
      <c r="AL5137">
        <v>44873</v>
      </c>
      <c r="AM5137" t="s">
        <v>4692</v>
      </c>
      <c r="AN5137" t="b">
        <v>1</v>
      </c>
      <c r="AO5137" t="b">
        <v>1</v>
      </c>
      <c r="AP5137" t="b">
        <v>1</v>
      </c>
      <c r="AQ5137" t="s">
        <v>60</v>
      </c>
      <c r="AR5137" t="s">
        <v>99</v>
      </c>
      <c r="BB5137" s="7" t="s">
        <v>20595</v>
      </c>
      <c r="BC5137" s="7" t="s">
        <v>6811</v>
      </c>
      <c r="BD5137" s="7" t="s">
        <v>52</v>
      </c>
      <c r="BE5137" s="7">
        <v>98371</v>
      </c>
      <c r="BF5137" s="7" t="s">
        <v>11221</v>
      </c>
      <c r="BG5137" s="7">
        <v>41059.089999999997</v>
      </c>
      <c r="BH5137" s="7">
        <v>0</v>
      </c>
      <c r="BI5137">
        <v>40302.92</v>
      </c>
      <c r="BJ5137">
        <v>0</v>
      </c>
      <c r="BK5137">
        <v>0</v>
      </c>
      <c r="BL5137">
        <v>0</v>
      </c>
      <c r="BM5137">
        <v>12374.66</v>
      </c>
      <c r="BN5137">
        <v>0</v>
      </c>
      <c r="BO5137" t="s">
        <v>33486</v>
      </c>
      <c r="BP5137">
        <v>30788</v>
      </c>
      <c r="BQ5137">
        <v>32722</v>
      </c>
      <c r="BR5137">
        <v>567952</v>
      </c>
      <c r="BS5137">
        <v>19202</v>
      </c>
      <c r="BT5137">
        <v>44</v>
      </c>
      <c r="BU5137" t="s">
        <v>17025</v>
      </c>
      <c r="BV5137" t="s">
        <v>4695</v>
      </c>
      <c r="BX5137">
        <v>44935.774282407408</v>
      </c>
    </row>
    <row r="5138" spans="1:76" x14ac:dyDescent="0.25">
      <c r="A5138" t="s">
        <v>33487</v>
      </c>
      <c r="B5138" t="s">
        <v>1608</v>
      </c>
      <c r="C5138" t="s">
        <v>46</v>
      </c>
      <c r="D5138">
        <v>44704</v>
      </c>
      <c r="E5138">
        <v>44701</v>
      </c>
      <c r="H5138" t="s">
        <v>47</v>
      </c>
      <c r="I5138">
        <v>44704</v>
      </c>
      <c r="J5138">
        <v>2022</v>
      </c>
      <c r="K5138" t="s">
        <v>48</v>
      </c>
      <c r="L5138" t="s">
        <v>32676</v>
      </c>
      <c r="N5138" t="s">
        <v>33488</v>
      </c>
      <c r="O5138" t="s">
        <v>5959</v>
      </c>
      <c r="P5138" t="s">
        <v>105</v>
      </c>
      <c r="Q5138" t="s">
        <v>52</v>
      </c>
      <c r="R5138">
        <v>99206</v>
      </c>
      <c r="S5138" t="s">
        <v>33489</v>
      </c>
      <c r="T5138" t="s">
        <v>32678</v>
      </c>
      <c r="U5138">
        <v>5098695363</v>
      </c>
      <c r="V5138" t="s">
        <v>54</v>
      </c>
      <c r="W5138">
        <v>13</v>
      </c>
      <c r="X5138" t="s">
        <v>528</v>
      </c>
      <c r="Y5138">
        <v>4785</v>
      </c>
      <c r="Z5138" t="s">
        <v>105</v>
      </c>
      <c r="AA5138" t="s">
        <v>57</v>
      </c>
      <c r="AB5138">
        <v>108031</v>
      </c>
      <c r="AC5138" t="s">
        <v>146</v>
      </c>
      <c r="AD5138" t="s">
        <v>4690</v>
      </c>
      <c r="AE5138" t="s">
        <v>107</v>
      </c>
      <c r="AF5138" t="s">
        <v>107</v>
      </c>
      <c r="AI5138">
        <v>2</v>
      </c>
      <c r="AJ5138" t="s">
        <v>58</v>
      </c>
      <c r="AK5138" t="s">
        <v>59</v>
      </c>
      <c r="AL5138">
        <v>44873</v>
      </c>
      <c r="AM5138" t="s">
        <v>4692</v>
      </c>
      <c r="AN5138" t="b">
        <v>1</v>
      </c>
      <c r="AO5138" t="b">
        <v>1</v>
      </c>
      <c r="AP5138" t="b">
        <v>1</v>
      </c>
      <c r="AQ5138" t="s">
        <v>60</v>
      </c>
      <c r="AR5138" t="s">
        <v>61</v>
      </c>
      <c r="BB5138" s="7" t="s">
        <v>33490</v>
      </c>
      <c r="BC5138" s="7" t="s">
        <v>5959</v>
      </c>
      <c r="BD5138" s="7" t="s">
        <v>52</v>
      </c>
      <c r="BE5138" s="7">
        <v>99212</v>
      </c>
      <c r="BF5138" s="7" t="s">
        <v>33491</v>
      </c>
      <c r="BG5138" s="7">
        <v>29613</v>
      </c>
      <c r="BH5138" s="7">
        <v>0</v>
      </c>
      <c r="BI5138">
        <v>27189.08</v>
      </c>
      <c r="BJ5138">
        <v>0</v>
      </c>
      <c r="BK5138">
        <v>0</v>
      </c>
      <c r="BL5138">
        <v>0</v>
      </c>
      <c r="BM5138">
        <v>2557.9</v>
      </c>
      <c r="BN5138">
        <v>0</v>
      </c>
      <c r="BO5138" t="s">
        <v>33492</v>
      </c>
      <c r="BP5138">
        <v>30953</v>
      </c>
      <c r="BQ5138">
        <v>52</v>
      </c>
      <c r="BR5138">
        <v>642635</v>
      </c>
      <c r="BS5138">
        <v>19130</v>
      </c>
      <c r="BT5138">
        <v>4</v>
      </c>
      <c r="BU5138" t="s">
        <v>33493</v>
      </c>
      <c r="BV5138" t="s">
        <v>4695</v>
      </c>
      <c r="BX5138">
        <v>45008.567870370367</v>
      </c>
    </row>
    <row r="5139" spans="1:76" x14ac:dyDescent="0.25">
      <c r="A5139" t="s">
        <v>33494</v>
      </c>
      <c r="B5139" t="s">
        <v>22673</v>
      </c>
      <c r="C5139" t="s">
        <v>46</v>
      </c>
      <c r="D5139">
        <v>44540</v>
      </c>
      <c r="E5139">
        <v>44697</v>
      </c>
      <c r="H5139" t="s">
        <v>47</v>
      </c>
      <c r="I5139">
        <v>44540</v>
      </c>
      <c r="J5139">
        <v>2022</v>
      </c>
      <c r="K5139" t="s">
        <v>48</v>
      </c>
      <c r="L5139" t="s">
        <v>22674</v>
      </c>
      <c r="M5139" t="s">
        <v>22675</v>
      </c>
      <c r="N5139" t="s">
        <v>22676</v>
      </c>
      <c r="O5139" t="s">
        <v>6659</v>
      </c>
      <c r="Q5139" t="s">
        <v>52</v>
      </c>
      <c r="R5139">
        <v>98258</v>
      </c>
      <c r="S5139" t="s">
        <v>33495</v>
      </c>
      <c r="T5139" t="s">
        <v>33496</v>
      </c>
      <c r="U5139">
        <v>4258353135</v>
      </c>
      <c r="V5139" t="s">
        <v>70</v>
      </c>
      <c r="W5139">
        <v>9</v>
      </c>
      <c r="X5139" t="s">
        <v>4770</v>
      </c>
      <c r="Y5139">
        <v>1000</v>
      </c>
      <c r="AA5139" t="s">
        <v>71</v>
      </c>
      <c r="AC5139" t="s">
        <v>146</v>
      </c>
      <c r="AD5139" t="s">
        <v>4690</v>
      </c>
      <c r="AE5139" t="s">
        <v>107</v>
      </c>
      <c r="AF5139" t="s">
        <v>107</v>
      </c>
      <c r="AJ5139" t="s">
        <v>58</v>
      </c>
      <c r="AK5139" t="s">
        <v>59</v>
      </c>
      <c r="AL5139">
        <v>44873</v>
      </c>
      <c r="AM5139" t="s">
        <v>4692</v>
      </c>
      <c r="AN5139" t="b">
        <v>1</v>
      </c>
      <c r="AO5139" t="b">
        <v>1</v>
      </c>
      <c r="AP5139" t="b">
        <v>0</v>
      </c>
      <c r="AQ5139" t="s">
        <v>177</v>
      </c>
      <c r="BB5139" s="7" t="s">
        <v>22676</v>
      </c>
      <c r="BC5139" s="7" t="s">
        <v>6659</v>
      </c>
      <c r="BD5139" s="7" t="s">
        <v>52</v>
      </c>
      <c r="BE5139" s="7">
        <v>98258</v>
      </c>
      <c r="BF5139" s="7">
        <v>4258353135</v>
      </c>
      <c r="BG5139" s="7">
        <v>14817.25</v>
      </c>
      <c r="BH5139" s="7">
        <v>0</v>
      </c>
      <c r="BI5139">
        <v>14367.62</v>
      </c>
      <c r="BJ5139">
        <v>5995.14</v>
      </c>
      <c r="BK5139">
        <v>0</v>
      </c>
      <c r="BL5139">
        <v>0</v>
      </c>
      <c r="BO5139" t="s">
        <v>33497</v>
      </c>
      <c r="BP5139">
        <v>29948</v>
      </c>
      <c r="BQ5139">
        <v>32305</v>
      </c>
      <c r="BR5139">
        <v>567343</v>
      </c>
      <c r="BS5139">
        <v>18375</v>
      </c>
      <c r="BU5139" t="s">
        <v>22674</v>
      </c>
      <c r="BV5139" t="s">
        <v>4695</v>
      </c>
      <c r="BX5139">
        <v>45359.73474537037</v>
      </c>
    </row>
    <row r="5140" spans="1:76" x14ac:dyDescent="0.25">
      <c r="A5140" t="s">
        <v>33498</v>
      </c>
      <c r="B5140" t="s">
        <v>33499</v>
      </c>
      <c r="C5140" t="s">
        <v>46</v>
      </c>
      <c r="D5140">
        <v>44508</v>
      </c>
      <c r="E5140">
        <v>44697</v>
      </c>
      <c r="H5140" t="s">
        <v>47</v>
      </c>
      <c r="I5140">
        <v>44508</v>
      </c>
      <c r="J5140">
        <v>2022</v>
      </c>
      <c r="K5140" t="s">
        <v>48</v>
      </c>
      <c r="L5140" t="s">
        <v>33500</v>
      </c>
      <c r="N5140" t="s">
        <v>33501</v>
      </c>
      <c r="O5140" t="s">
        <v>20852</v>
      </c>
      <c r="P5140" t="s">
        <v>51</v>
      </c>
      <c r="Q5140" t="s">
        <v>52</v>
      </c>
      <c r="R5140">
        <v>99114</v>
      </c>
      <c r="S5140" t="s">
        <v>33502</v>
      </c>
      <c r="T5140" t="s">
        <v>33502</v>
      </c>
      <c r="U5140">
        <v>5096757676</v>
      </c>
      <c r="V5140" t="s">
        <v>6576</v>
      </c>
      <c r="W5140">
        <v>27</v>
      </c>
      <c r="X5140" t="s">
        <v>7121</v>
      </c>
      <c r="Y5140">
        <v>4186</v>
      </c>
      <c r="Z5140" t="s">
        <v>51</v>
      </c>
      <c r="AA5140" t="s">
        <v>4785</v>
      </c>
      <c r="AB5140">
        <v>34000</v>
      </c>
      <c r="AC5140" t="s">
        <v>146</v>
      </c>
      <c r="AD5140" t="s">
        <v>4690</v>
      </c>
      <c r="AE5140" t="s">
        <v>107</v>
      </c>
      <c r="AF5140" t="s">
        <v>107</v>
      </c>
      <c r="AJ5140" t="s">
        <v>58</v>
      </c>
      <c r="AK5140" t="s">
        <v>59</v>
      </c>
      <c r="AL5140">
        <v>44873</v>
      </c>
      <c r="AM5140" t="s">
        <v>4878</v>
      </c>
      <c r="AN5140" t="b">
        <v>1</v>
      </c>
      <c r="AO5140" t="b">
        <v>1</v>
      </c>
      <c r="AP5140" t="b">
        <v>1</v>
      </c>
      <c r="AQ5140" t="s">
        <v>60</v>
      </c>
      <c r="AR5140" t="s">
        <v>61</v>
      </c>
      <c r="BB5140" s="7" t="s">
        <v>33501</v>
      </c>
      <c r="BC5140" s="7" t="s">
        <v>20852</v>
      </c>
      <c r="BD5140" s="7" t="s">
        <v>52</v>
      </c>
      <c r="BE5140" s="7">
        <v>99114</v>
      </c>
      <c r="BF5140" s="7">
        <v>5096757676</v>
      </c>
      <c r="BG5140" s="7">
        <v>0</v>
      </c>
      <c r="BH5140" s="7">
        <v>0</v>
      </c>
      <c r="BI5140">
        <v>0</v>
      </c>
      <c r="BJ5140">
        <v>0</v>
      </c>
      <c r="BK5140">
        <v>0</v>
      </c>
      <c r="BL5140">
        <v>0</v>
      </c>
      <c r="BO5140" t="s">
        <v>33503</v>
      </c>
      <c r="BP5140">
        <v>29859</v>
      </c>
      <c r="BQ5140">
        <v>637</v>
      </c>
      <c r="BR5140">
        <v>567309</v>
      </c>
      <c r="BS5140">
        <v>18178</v>
      </c>
      <c r="BU5140" t="s">
        <v>33500</v>
      </c>
      <c r="BV5140" t="s">
        <v>4695</v>
      </c>
      <c r="BX5140">
        <v>45008.813101851854</v>
      </c>
    </row>
    <row r="5141" spans="1:76" x14ac:dyDescent="0.25">
      <c r="A5141" t="s">
        <v>33504</v>
      </c>
      <c r="B5141" t="s">
        <v>33505</v>
      </c>
      <c r="C5141" t="s">
        <v>46</v>
      </c>
      <c r="D5141">
        <v>44708</v>
      </c>
      <c r="E5141">
        <v>44697</v>
      </c>
      <c r="I5141">
        <v>44708</v>
      </c>
      <c r="J5141">
        <v>2022</v>
      </c>
      <c r="K5141" t="s">
        <v>48</v>
      </c>
      <c r="L5141" t="s">
        <v>33506</v>
      </c>
      <c r="N5141" t="s">
        <v>33507</v>
      </c>
      <c r="O5141" t="s">
        <v>20883</v>
      </c>
      <c r="P5141" t="s">
        <v>930</v>
      </c>
      <c r="Q5141" t="s">
        <v>52</v>
      </c>
      <c r="R5141">
        <v>99169</v>
      </c>
      <c r="S5141" t="s">
        <v>33508</v>
      </c>
      <c r="T5141" t="s">
        <v>33508</v>
      </c>
      <c r="U5141" t="s">
        <v>33509</v>
      </c>
      <c r="V5141" t="s">
        <v>5424</v>
      </c>
      <c r="W5141">
        <v>22</v>
      </c>
      <c r="X5141" t="s">
        <v>7097</v>
      </c>
      <c r="Y5141">
        <v>3002</v>
      </c>
      <c r="Z5141" t="s">
        <v>930</v>
      </c>
      <c r="AA5141" t="s">
        <v>4785</v>
      </c>
      <c r="AB5141">
        <v>7750</v>
      </c>
      <c r="AC5141" t="s">
        <v>146</v>
      </c>
      <c r="AD5141" t="s">
        <v>4690</v>
      </c>
      <c r="AE5141" t="s">
        <v>107</v>
      </c>
      <c r="AF5141" t="s">
        <v>107</v>
      </c>
      <c r="AJ5141" t="s">
        <v>58</v>
      </c>
      <c r="AK5141" t="s">
        <v>59</v>
      </c>
      <c r="AL5141">
        <v>44873</v>
      </c>
      <c r="AM5141" t="s">
        <v>4878</v>
      </c>
      <c r="AN5141" t="b">
        <v>1</v>
      </c>
      <c r="AO5141" t="b">
        <v>1</v>
      </c>
      <c r="AP5141" t="b">
        <v>1</v>
      </c>
      <c r="AQ5141" t="s">
        <v>60</v>
      </c>
      <c r="AR5141" t="s">
        <v>61</v>
      </c>
      <c r="BB5141" s="7" t="s">
        <v>33507</v>
      </c>
      <c r="BC5141" s="7" t="s">
        <v>20883</v>
      </c>
      <c r="BD5141" s="7" t="s">
        <v>52</v>
      </c>
      <c r="BE5141" s="7">
        <v>99169</v>
      </c>
      <c r="BF5141" s="7" t="s">
        <v>33509</v>
      </c>
      <c r="BO5141" t="s">
        <v>33510</v>
      </c>
      <c r="BP5141">
        <v>31049</v>
      </c>
      <c r="BQ5141">
        <v>32161</v>
      </c>
      <c r="BR5141">
        <v>572163</v>
      </c>
      <c r="BU5141" t="s">
        <v>33511</v>
      </c>
      <c r="BV5141" t="s">
        <v>4695</v>
      </c>
      <c r="BX5141">
        <v>45027.774988425925</v>
      </c>
    </row>
    <row r="5142" spans="1:76" x14ac:dyDescent="0.25">
      <c r="A5142" t="s">
        <v>33512</v>
      </c>
      <c r="B5142" t="s">
        <v>32963</v>
      </c>
      <c r="C5142" t="s">
        <v>46</v>
      </c>
      <c r="D5142">
        <v>44712</v>
      </c>
      <c r="E5142">
        <v>44697</v>
      </c>
      <c r="I5142">
        <v>44712</v>
      </c>
      <c r="J5142">
        <v>2022</v>
      </c>
      <c r="K5142" t="s">
        <v>48</v>
      </c>
      <c r="L5142" t="s">
        <v>33513</v>
      </c>
      <c r="N5142" t="s">
        <v>33514</v>
      </c>
      <c r="O5142" t="s">
        <v>1057</v>
      </c>
      <c r="P5142" t="s">
        <v>1058</v>
      </c>
      <c r="Q5142" t="s">
        <v>33515</v>
      </c>
      <c r="R5142">
        <v>98648</v>
      </c>
      <c r="S5142" t="s">
        <v>32965</v>
      </c>
      <c r="T5142" t="s">
        <v>32965</v>
      </c>
      <c r="U5142">
        <v>5099518893</v>
      </c>
      <c r="V5142" t="s">
        <v>5396</v>
      </c>
      <c r="W5142">
        <v>20</v>
      </c>
      <c r="X5142" t="s">
        <v>6297</v>
      </c>
      <c r="Y5142">
        <v>4093</v>
      </c>
      <c r="Z5142" t="s">
        <v>1058</v>
      </c>
      <c r="AA5142" t="s">
        <v>4785</v>
      </c>
      <c r="AB5142">
        <v>9290</v>
      </c>
      <c r="AC5142" t="s">
        <v>146</v>
      </c>
      <c r="AD5142" t="s">
        <v>4690</v>
      </c>
      <c r="AE5142" t="s">
        <v>107</v>
      </c>
      <c r="AF5142" t="s">
        <v>107</v>
      </c>
      <c r="AJ5142" t="s">
        <v>58</v>
      </c>
      <c r="AK5142" t="s">
        <v>59</v>
      </c>
      <c r="AL5142">
        <v>44873</v>
      </c>
      <c r="AM5142" t="s">
        <v>4878</v>
      </c>
      <c r="AN5142" t="b">
        <v>1</v>
      </c>
      <c r="AO5142" t="b">
        <v>1</v>
      </c>
      <c r="AP5142" t="b">
        <v>1</v>
      </c>
      <c r="AQ5142" t="s">
        <v>60</v>
      </c>
      <c r="AR5142" t="s">
        <v>61</v>
      </c>
      <c r="BB5142" s="7" t="s">
        <v>33514</v>
      </c>
      <c r="BC5142" s="7" t="s">
        <v>1057</v>
      </c>
      <c r="BD5142" s="7" t="s">
        <v>33515</v>
      </c>
      <c r="BE5142" s="7">
        <v>98648</v>
      </c>
      <c r="BF5142" s="7">
        <v>5099518893</v>
      </c>
      <c r="BO5142" t="s">
        <v>33516</v>
      </c>
      <c r="BP5142">
        <v>31078</v>
      </c>
      <c r="BQ5142">
        <v>902</v>
      </c>
      <c r="BR5142">
        <v>568915</v>
      </c>
      <c r="BU5142" t="s">
        <v>33517</v>
      </c>
      <c r="BV5142" t="s">
        <v>4695</v>
      </c>
      <c r="BX5142">
        <v>45365.645312499997</v>
      </c>
    </row>
    <row r="5143" spans="1:76" x14ac:dyDescent="0.25">
      <c r="A5143" t="s">
        <v>33518</v>
      </c>
      <c r="B5143" t="s">
        <v>33519</v>
      </c>
      <c r="C5143" t="s">
        <v>46</v>
      </c>
      <c r="D5143">
        <v>44717</v>
      </c>
      <c r="E5143">
        <v>44700</v>
      </c>
      <c r="I5143">
        <v>44717</v>
      </c>
      <c r="J5143">
        <v>2022</v>
      </c>
      <c r="K5143" t="s">
        <v>48</v>
      </c>
      <c r="L5143" t="s">
        <v>33520</v>
      </c>
      <c r="N5143" t="s">
        <v>33521</v>
      </c>
      <c r="O5143" t="s">
        <v>33522</v>
      </c>
      <c r="P5143" t="s">
        <v>199</v>
      </c>
      <c r="Q5143" t="s">
        <v>52</v>
      </c>
      <c r="R5143">
        <v>98241</v>
      </c>
      <c r="S5143" t="s">
        <v>33523</v>
      </c>
      <c r="T5143" t="s">
        <v>33523</v>
      </c>
      <c r="U5143">
        <v>4257375941</v>
      </c>
      <c r="V5143" t="s">
        <v>54</v>
      </c>
      <c r="W5143">
        <v>13</v>
      </c>
      <c r="X5143" t="s">
        <v>201</v>
      </c>
      <c r="Y5143">
        <v>4856</v>
      </c>
      <c r="Z5143" t="s">
        <v>199</v>
      </c>
      <c r="AA5143" t="s">
        <v>57</v>
      </c>
      <c r="AB5143">
        <v>104490</v>
      </c>
      <c r="AC5143" t="s">
        <v>146</v>
      </c>
      <c r="AD5143" t="s">
        <v>4690</v>
      </c>
      <c r="AE5143" t="s">
        <v>107</v>
      </c>
      <c r="AF5143" t="s">
        <v>107</v>
      </c>
      <c r="AI5143">
        <v>2</v>
      </c>
      <c r="AJ5143" t="s">
        <v>58</v>
      </c>
      <c r="AK5143" t="s">
        <v>59</v>
      </c>
      <c r="AL5143">
        <v>44873</v>
      </c>
      <c r="AM5143" t="s">
        <v>4878</v>
      </c>
      <c r="AN5143" t="b">
        <v>1</v>
      </c>
      <c r="AO5143" t="b">
        <v>1</v>
      </c>
      <c r="AP5143" t="b">
        <v>0</v>
      </c>
      <c r="AQ5143" t="s">
        <v>177</v>
      </c>
      <c r="BB5143" s="7" t="s">
        <v>33521</v>
      </c>
      <c r="BC5143" s="7" t="s">
        <v>33522</v>
      </c>
      <c r="BD5143" s="7" t="s">
        <v>52</v>
      </c>
      <c r="BE5143" s="7">
        <v>98241</v>
      </c>
      <c r="BF5143" s="7">
        <v>4257375941</v>
      </c>
      <c r="BO5143" t="s">
        <v>33524</v>
      </c>
      <c r="BP5143">
        <v>31151</v>
      </c>
      <c r="BQ5143">
        <v>35234</v>
      </c>
      <c r="BR5143">
        <v>634616</v>
      </c>
      <c r="BT5143">
        <v>39</v>
      </c>
      <c r="BU5143" t="s">
        <v>33520</v>
      </c>
      <c r="BV5143" t="s">
        <v>4695</v>
      </c>
      <c r="BX5143">
        <v>44796.643819444442</v>
      </c>
    </row>
    <row r="5144" spans="1:76" x14ac:dyDescent="0.25">
      <c r="A5144" t="s">
        <v>33525</v>
      </c>
      <c r="B5144" t="s">
        <v>2523</v>
      </c>
      <c r="C5144" t="s">
        <v>46</v>
      </c>
      <c r="D5144">
        <v>44559</v>
      </c>
      <c r="H5144" t="s">
        <v>47</v>
      </c>
      <c r="I5144">
        <v>44559</v>
      </c>
      <c r="J5144">
        <v>2022</v>
      </c>
      <c r="K5144" t="s">
        <v>85</v>
      </c>
      <c r="L5144" t="s">
        <v>33526</v>
      </c>
      <c r="N5144" t="s">
        <v>2524</v>
      </c>
      <c r="O5144" t="s">
        <v>2525</v>
      </c>
      <c r="P5144" t="s">
        <v>111</v>
      </c>
      <c r="Q5144" t="s">
        <v>52</v>
      </c>
      <c r="R5144">
        <v>98392</v>
      </c>
      <c r="S5144" t="s">
        <v>33527</v>
      </c>
      <c r="T5144" t="s">
        <v>33527</v>
      </c>
      <c r="U5144">
        <v>3606213405</v>
      </c>
      <c r="V5144" t="s">
        <v>54</v>
      </c>
      <c r="W5144">
        <v>13</v>
      </c>
      <c r="X5144" t="s">
        <v>329</v>
      </c>
      <c r="Y5144">
        <v>3558</v>
      </c>
      <c r="Z5144" t="s">
        <v>111</v>
      </c>
      <c r="AA5144" t="s">
        <v>57</v>
      </c>
      <c r="AB5144">
        <v>107029</v>
      </c>
      <c r="AC5144" t="s">
        <v>146</v>
      </c>
      <c r="AD5144" t="s">
        <v>4690</v>
      </c>
      <c r="AE5144" t="s">
        <v>107</v>
      </c>
      <c r="AF5144" t="s">
        <v>107</v>
      </c>
      <c r="AI5144">
        <v>1</v>
      </c>
      <c r="AJ5144" t="s">
        <v>58</v>
      </c>
      <c r="AK5144" t="s">
        <v>59</v>
      </c>
      <c r="AL5144">
        <v>44873</v>
      </c>
      <c r="AM5144" t="s">
        <v>4878</v>
      </c>
      <c r="AN5144" t="b">
        <v>1</v>
      </c>
      <c r="BB5144" s="7" t="s">
        <v>2524</v>
      </c>
      <c r="BC5144" s="7" t="s">
        <v>2525</v>
      </c>
      <c r="BD5144" s="7" t="s">
        <v>52</v>
      </c>
      <c r="BE5144" s="7">
        <v>98392</v>
      </c>
      <c r="BF5144" s="7">
        <v>3606213405</v>
      </c>
      <c r="BG5144" s="7">
        <v>1795.16</v>
      </c>
      <c r="BH5144" s="7">
        <v>0</v>
      </c>
      <c r="BI5144">
        <v>0</v>
      </c>
      <c r="BJ5144">
        <v>0</v>
      </c>
      <c r="BK5144">
        <v>0</v>
      </c>
      <c r="BL5144">
        <v>0</v>
      </c>
      <c r="BO5144" t="s">
        <v>33528</v>
      </c>
      <c r="BP5144">
        <v>30000</v>
      </c>
      <c r="BQ5144">
        <v>1783</v>
      </c>
      <c r="BR5144">
        <v>567393</v>
      </c>
      <c r="BS5144">
        <v>18331</v>
      </c>
      <c r="BT5144">
        <v>23</v>
      </c>
      <c r="BU5144" t="s">
        <v>33529</v>
      </c>
      <c r="BV5144" t="s">
        <v>4695</v>
      </c>
      <c r="BX5144">
        <v>44722.645497685182</v>
      </c>
    </row>
    <row r="5145" spans="1:76" x14ac:dyDescent="0.25">
      <c r="A5145" t="s">
        <v>33530</v>
      </c>
      <c r="B5145" t="s">
        <v>33531</v>
      </c>
      <c r="C5145" t="s">
        <v>46</v>
      </c>
      <c r="D5145">
        <v>44664</v>
      </c>
      <c r="E5145">
        <v>44699</v>
      </c>
      <c r="H5145" t="s">
        <v>47</v>
      </c>
      <c r="I5145">
        <v>44664</v>
      </c>
      <c r="J5145">
        <v>2022</v>
      </c>
      <c r="K5145" t="s">
        <v>48</v>
      </c>
      <c r="L5145" t="s">
        <v>33532</v>
      </c>
      <c r="N5145" t="s">
        <v>33533</v>
      </c>
      <c r="O5145" t="s">
        <v>4688</v>
      </c>
      <c r="P5145" t="s">
        <v>226</v>
      </c>
      <c r="Q5145" t="s">
        <v>20038</v>
      </c>
      <c r="R5145">
        <v>98683</v>
      </c>
      <c r="S5145" t="s">
        <v>33534</v>
      </c>
      <c r="T5145" t="s">
        <v>33535</v>
      </c>
      <c r="U5145">
        <v>5039758669</v>
      </c>
      <c r="V5145" t="s">
        <v>54</v>
      </c>
      <c r="W5145">
        <v>13</v>
      </c>
      <c r="X5145" t="s">
        <v>371</v>
      </c>
      <c r="Y5145">
        <v>4811</v>
      </c>
      <c r="Z5145" t="s">
        <v>226</v>
      </c>
      <c r="AA5145" t="s">
        <v>57</v>
      </c>
      <c r="AB5145">
        <v>106570</v>
      </c>
      <c r="AC5145" t="s">
        <v>146</v>
      </c>
      <c r="AD5145" t="s">
        <v>4690</v>
      </c>
      <c r="AE5145" t="s">
        <v>107</v>
      </c>
      <c r="AF5145" t="s">
        <v>107</v>
      </c>
      <c r="AI5145">
        <v>1</v>
      </c>
      <c r="AJ5145" t="s">
        <v>58</v>
      </c>
      <c r="AK5145" t="s">
        <v>59</v>
      </c>
      <c r="AL5145">
        <v>44873</v>
      </c>
      <c r="AM5145" t="s">
        <v>4692</v>
      </c>
      <c r="AN5145" t="b">
        <v>1</v>
      </c>
      <c r="AO5145" t="b">
        <v>1</v>
      </c>
      <c r="AP5145" t="b">
        <v>0</v>
      </c>
      <c r="AQ5145" t="s">
        <v>177</v>
      </c>
      <c r="BB5145" s="7" t="s">
        <v>33533</v>
      </c>
      <c r="BC5145" s="7" t="s">
        <v>4688</v>
      </c>
      <c r="BD5145" s="7" t="s">
        <v>20038</v>
      </c>
      <c r="BE5145" s="7">
        <v>98683</v>
      </c>
      <c r="BF5145" s="7">
        <v>5039758669</v>
      </c>
      <c r="BG5145" s="7">
        <v>16808.8</v>
      </c>
      <c r="BH5145" s="7">
        <v>0</v>
      </c>
      <c r="BI5145">
        <v>22093.83</v>
      </c>
      <c r="BJ5145">
        <v>0</v>
      </c>
      <c r="BK5145">
        <v>0</v>
      </c>
      <c r="BL5145">
        <v>0</v>
      </c>
      <c r="BO5145" t="s">
        <v>33536</v>
      </c>
      <c r="BP5145">
        <v>30630</v>
      </c>
      <c r="BQ5145">
        <v>32664</v>
      </c>
      <c r="BR5145">
        <v>567832</v>
      </c>
      <c r="BS5145">
        <v>19095</v>
      </c>
      <c r="BT5145">
        <v>17</v>
      </c>
      <c r="BU5145" t="s">
        <v>33537</v>
      </c>
      <c r="BV5145" t="s">
        <v>4695</v>
      </c>
      <c r="BX5145">
        <v>44844.86</v>
      </c>
    </row>
    <row r="5146" spans="1:76" x14ac:dyDescent="0.25">
      <c r="A5146" t="s">
        <v>33538</v>
      </c>
      <c r="B5146" t="s">
        <v>33539</v>
      </c>
      <c r="C5146" t="s">
        <v>46</v>
      </c>
      <c r="D5146">
        <v>44665</v>
      </c>
      <c r="E5146">
        <v>44700</v>
      </c>
      <c r="H5146" t="s">
        <v>47</v>
      </c>
      <c r="I5146">
        <v>44665</v>
      </c>
      <c r="J5146">
        <v>2022</v>
      </c>
      <c r="K5146" t="s">
        <v>48</v>
      </c>
      <c r="L5146" t="s">
        <v>33540</v>
      </c>
      <c r="N5146" t="s">
        <v>33541</v>
      </c>
      <c r="O5146" t="s">
        <v>4916</v>
      </c>
      <c r="P5146" t="s">
        <v>115</v>
      </c>
      <c r="Q5146" t="s">
        <v>52</v>
      </c>
      <c r="R5146">
        <v>98407</v>
      </c>
      <c r="S5146" t="s">
        <v>33542</v>
      </c>
      <c r="T5146" t="s">
        <v>33543</v>
      </c>
      <c r="U5146" t="s">
        <v>33544</v>
      </c>
      <c r="V5146" t="s">
        <v>90</v>
      </c>
      <c r="W5146">
        <v>12</v>
      </c>
      <c r="X5146" t="s">
        <v>729</v>
      </c>
      <c r="Y5146">
        <v>4756</v>
      </c>
      <c r="Z5146" t="s">
        <v>115</v>
      </c>
      <c r="AA5146" t="s">
        <v>57</v>
      </c>
      <c r="AB5146">
        <v>94021</v>
      </c>
      <c r="AC5146" t="s">
        <v>146</v>
      </c>
      <c r="AD5146" t="s">
        <v>4690</v>
      </c>
      <c r="AE5146" t="s">
        <v>107</v>
      </c>
      <c r="AF5146" t="s">
        <v>107</v>
      </c>
      <c r="AJ5146" t="s">
        <v>58</v>
      </c>
      <c r="AK5146" t="s">
        <v>59</v>
      </c>
      <c r="AL5146">
        <v>44873</v>
      </c>
      <c r="AM5146" t="s">
        <v>4692</v>
      </c>
      <c r="AN5146" t="b">
        <v>1</v>
      </c>
      <c r="AO5146" t="b">
        <v>1</v>
      </c>
      <c r="AP5146" t="b">
        <v>1</v>
      </c>
      <c r="AQ5146" t="s">
        <v>60</v>
      </c>
      <c r="AR5146" t="s">
        <v>99</v>
      </c>
      <c r="BB5146" s="7" t="s">
        <v>20595</v>
      </c>
      <c r="BC5146" s="7" t="s">
        <v>6811</v>
      </c>
      <c r="BD5146" s="7" t="s">
        <v>52</v>
      </c>
      <c r="BE5146" s="7">
        <v>98371</v>
      </c>
      <c r="BF5146" s="7" t="s">
        <v>33545</v>
      </c>
      <c r="BG5146" s="7">
        <v>14055.49</v>
      </c>
      <c r="BH5146" s="7">
        <v>0</v>
      </c>
      <c r="BI5146">
        <v>11770.52</v>
      </c>
      <c r="BJ5146">
        <v>2953.49</v>
      </c>
      <c r="BK5146">
        <v>0</v>
      </c>
      <c r="BL5146">
        <v>1400</v>
      </c>
      <c r="BO5146" t="s">
        <v>33546</v>
      </c>
      <c r="BP5146">
        <v>30642</v>
      </c>
      <c r="BQ5146">
        <v>32658</v>
      </c>
      <c r="BR5146">
        <v>567827</v>
      </c>
      <c r="BS5146">
        <v>19073</v>
      </c>
      <c r="BT5146">
        <v>27</v>
      </c>
      <c r="BU5146" t="s">
        <v>33547</v>
      </c>
      <c r="BV5146" t="s">
        <v>4695</v>
      </c>
      <c r="BX5146">
        <v>44915.395127314812</v>
      </c>
    </row>
    <row r="5147" spans="1:76" x14ac:dyDescent="0.25">
      <c r="A5147" t="s">
        <v>33548</v>
      </c>
      <c r="B5147" t="s">
        <v>33549</v>
      </c>
      <c r="C5147" t="s">
        <v>46</v>
      </c>
      <c r="D5147">
        <v>44769</v>
      </c>
      <c r="I5147">
        <v>44769</v>
      </c>
      <c r="J5147">
        <v>2022</v>
      </c>
      <c r="K5147" t="s">
        <v>85</v>
      </c>
      <c r="L5147" t="s">
        <v>33550</v>
      </c>
      <c r="N5147" t="s">
        <v>33551</v>
      </c>
      <c r="O5147" t="s">
        <v>22810</v>
      </c>
      <c r="P5147" t="s">
        <v>56</v>
      </c>
      <c r="Q5147" t="s">
        <v>5990</v>
      </c>
      <c r="R5147">
        <v>98841</v>
      </c>
      <c r="S5147" t="s">
        <v>33552</v>
      </c>
      <c r="U5147">
        <v>5098854881</v>
      </c>
      <c r="V5147" t="s">
        <v>6344</v>
      </c>
      <c r="W5147">
        <v>24</v>
      </c>
      <c r="X5147" t="s">
        <v>5554</v>
      </c>
      <c r="Y5147">
        <v>3801</v>
      </c>
      <c r="Z5147" t="s">
        <v>56</v>
      </c>
      <c r="AA5147" t="s">
        <v>4785</v>
      </c>
      <c r="AB5147">
        <v>25828</v>
      </c>
      <c r="AC5147" t="s">
        <v>146</v>
      </c>
      <c r="AD5147" t="s">
        <v>4690</v>
      </c>
      <c r="AE5147" t="s">
        <v>107</v>
      </c>
      <c r="AF5147" t="s">
        <v>107</v>
      </c>
      <c r="AJ5147" t="s">
        <v>58</v>
      </c>
      <c r="AK5147" t="s">
        <v>59</v>
      </c>
      <c r="AL5147">
        <v>44873</v>
      </c>
      <c r="AM5147" t="s">
        <v>4692</v>
      </c>
      <c r="AN5147" t="b">
        <v>1</v>
      </c>
      <c r="BB5147" s="7" t="s">
        <v>33551</v>
      </c>
      <c r="BC5147" s="7" t="s">
        <v>22810</v>
      </c>
      <c r="BD5147" s="7" t="s">
        <v>5990</v>
      </c>
      <c r="BE5147" s="7">
        <v>98841</v>
      </c>
      <c r="BF5147" s="7">
        <v>5098854881</v>
      </c>
      <c r="BO5147" t="s">
        <v>33553</v>
      </c>
      <c r="BP5147">
        <v>31273</v>
      </c>
      <c r="BQ5147">
        <v>35299</v>
      </c>
      <c r="BR5147">
        <v>688915</v>
      </c>
      <c r="BU5147" t="s">
        <v>33550</v>
      </c>
      <c r="BV5147" t="s">
        <v>4695</v>
      </c>
      <c r="BX5147">
        <v>44769.563460648147</v>
      </c>
    </row>
    <row r="5148" spans="1:76" x14ac:dyDescent="0.25">
      <c r="A5148" t="s">
        <v>33554</v>
      </c>
      <c r="B5148" t="s">
        <v>33555</v>
      </c>
      <c r="C5148" t="s">
        <v>46</v>
      </c>
      <c r="D5148">
        <v>44640</v>
      </c>
      <c r="E5148">
        <v>44697</v>
      </c>
      <c r="H5148" t="s">
        <v>47</v>
      </c>
      <c r="I5148">
        <v>44640</v>
      </c>
      <c r="J5148">
        <v>2022</v>
      </c>
      <c r="K5148" t="s">
        <v>48</v>
      </c>
      <c r="L5148" t="s">
        <v>33556</v>
      </c>
      <c r="N5148" t="s">
        <v>33557</v>
      </c>
      <c r="O5148" t="s">
        <v>33558</v>
      </c>
      <c r="P5148" t="s">
        <v>462</v>
      </c>
      <c r="Q5148" t="s">
        <v>5990</v>
      </c>
      <c r="R5148">
        <v>99360</v>
      </c>
      <c r="S5148" t="s">
        <v>33559</v>
      </c>
      <c r="T5148" t="s">
        <v>33559</v>
      </c>
      <c r="U5148">
        <v>5092406800</v>
      </c>
      <c r="V5148" t="s">
        <v>4807</v>
      </c>
      <c r="W5148">
        <v>23</v>
      </c>
      <c r="X5148" t="s">
        <v>12122</v>
      </c>
      <c r="Y5148">
        <v>4302</v>
      </c>
      <c r="Z5148" t="s">
        <v>462</v>
      </c>
      <c r="AA5148" t="s">
        <v>4785</v>
      </c>
      <c r="AB5148">
        <v>37325</v>
      </c>
      <c r="AC5148" t="s">
        <v>146</v>
      </c>
      <c r="AD5148" t="s">
        <v>4690</v>
      </c>
      <c r="AE5148" t="s">
        <v>107</v>
      </c>
      <c r="AF5148" t="s">
        <v>107</v>
      </c>
      <c r="AI5148">
        <v>3</v>
      </c>
      <c r="AJ5148" t="s">
        <v>58</v>
      </c>
      <c r="AK5148" t="s">
        <v>59</v>
      </c>
      <c r="AL5148">
        <v>44873</v>
      </c>
      <c r="AM5148" t="s">
        <v>4692</v>
      </c>
      <c r="AN5148" t="b">
        <v>1</v>
      </c>
      <c r="AO5148" t="b">
        <v>1</v>
      </c>
      <c r="AP5148" t="b">
        <v>1</v>
      </c>
      <c r="AQ5148" t="s">
        <v>60</v>
      </c>
      <c r="AR5148" t="s">
        <v>99</v>
      </c>
      <c r="BB5148" s="7" t="s">
        <v>33560</v>
      </c>
      <c r="BC5148" s="7" t="s">
        <v>6761</v>
      </c>
      <c r="BD5148" s="7" t="s">
        <v>52</v>
      </c>
      <c r="BE5148" s="7">
        <v>99362</v>
      </c>
      <c r="BF5148" s="7">
        <v>5095292443</v>
      </c>
      <c r="BG5148" s="7">
        <v>24060.19</v>
      </c>
      <c r="BH5148" s="7">
        <v>0</v>
      </c>
      <c r="BI5148">
        <v>23706.48</v>
      </c>
      <c r="BJ5148">
        <v>0</v>
      </c>
      <c r="BK5148">
        <v>0</v>
      </c>
      <c r="BL5148">
        <v>0</v>
      </c>
      <c r="BO5148" t="s">
        <v>33561</v>
      </c>
      <c r="BP5148">
        <v>30479</v>
      </c>
      <c r="BQ5148">
        <v>32594</v>
      </c>
      <c r="BR5148">
        <v>567704</v>
      </c>
      <c r="BS5148">
        <v>19313</v>
      </c>
      <c r="BU5148" t="s">
        <v>33562</v>
      </c>
      <c r="BV5148" t="s">
        <v>4695</v>
      </c>
      <c r="BX5148">
        <v>44915.405740740738</v>
      </c>
    </row>
    <row r="5149" spans="1:76" x14ac:dyDescent="0.25">
      <c r="A5149" t="s">
        <v>33563</v>
      </c>
      <c r="B5149" t="s">
        <v>33564</v>
      </c>
      <c r="C5149" t="s">
        <v>46</v>
      </c>
      <c r="D5149">
        <v>44836</v>
      </c>
      <c r="E5149">
        <v>44816</v>
      </c>
      <c r="I5149">
        <v>44836</v>
      </c>
      <c r="J5149">
        <v>2022</v>
      </c>
      <c r="K5149" t="s">
        <v>48</v>
      </c>
      <c r="L5149" t="s">
        <v>33565</v>
      </c>
      <c r="N5149" t="s">
        <v>33566</v>
      </c>
      <c r="O5149" t="s">
        <v>20432</v>
      </c>
      <c r="P5149" t="s">
        <v>459</v>
      </c>
      <c r="Q5149" t="s">
        <v>52</v>
      </c>
      <c r="R5149">
        <v>99328</v>
      </c>
      <c r="S5149" t="s">
        <v>33567</v>
      </c>
      <c r="T5149" t="s">
        <v>33567</v>
      </c>
      <c r="U5149" t="s">
        <v>33568</v>
      </c>
      <c r="V5149" t="s">
        <v>5396</v>
      </c>
      <c r="W5149">
        <v>20</v>
      </c>
      <c r="X5149" t="s">
        <v>17282</v>
      </c>
      <c r="Y5149">
        <v>3176</v>
      </c>
      <c r="Z5149" t="s">
        <v>459</v>
      </c>
      <c r="AA5149" t="s">
        <v>4785</v>
      </c>
      <c r="AB5149">
        <v>2817</v>
      </c>
      <c r="AC5149" t="s">
        <v>146</v>
      </c>
      <c r="AD5149" t="s">
        <v>4690</v>
      </c>
      <c r="AE5149" t="s">
        <v>107</v>
      </c>
      <c r="AF5149" t="s">
        <v>107</v>
      </c>
      <c r="AJ5149" t="s">
        <v>58</v>
      </c>
      <c r="AK5149" t="s">
        <v>59</v>
      </c>
      <c r="AL5149">
        <v>44873</v>
      </c>
      <c r="AM5149" t="s">
        <v>4878</v>
      </c>
      <c r="AN5149" t="b">
        <v>1</v>
      </c>
      <c r="AO5149" t="b">
        <v>0</v>
      </c>
      <c r="AP5149" t="b">
        <v>1</v>
      </c>
      <c r="AR5149" t="s">
        <v>99</v>
      </c>
      <c r="BB5149" s="7" t="s">
        <v>33566</v>
      </c>
      <c r="BC5149" s="7" t="s">
        <v>20432</v>
      </c>
      <c r="BD5149" s="7" t="s">
        <v>52</v>
      </c>
      <c r="BE5149" s="7">
        <v>99328</v>
      </c>
      <c r="BF5149" s="7" t="s">
        <v>33568</v>
      </c>
      <c r="BO5149" t="s">
        <v>33569</v>
      </c>
      <c r="BP5149">
        <v>31388</v>
      </c>
      <c r="BQ5149">
        <v>35374</v>
      </c>
      <c r="BR5149">
        <v>688938</v>
      </c>
      <c r="BU5149" t="s">
        <v>33570</v>
      </c>
      <c r="BV5149" t="s">
        <v>4695</v>
      </c>
      <c r="BX5149">
        <v>44915.381076388891</v>
      </c>
    </row>
    <row r="5150" spans="1:76" x14ac:dyDescent="0.25">
      <c r="A5150" t="s">
        <v>33571</v>
      </c>
      <c r="B5150" t="s">
        <v>33572</v>
      </c>
      <c r="C5150" t="s">
        <v>46</v>
      </c>
      <c r="D5150">
        <v>44855</v>
      </c>
      <c r="E5150">
        <v>44756</v>
      </c>
      <c r="H5150" t="s">
        <v>47</v>
      </c>
      <c r="I5150">
        <v>44855</v>
      </c>
      <c r="J5150">
        <v>2022</v>
      </c>
      <c r="K5150" t="s">
        <v>48</v>
      </c>
      <c r="L5150" t="s">
        <v>33573</v>
      </c>
      <c r="N5150" t="s">
        <v>33574</v>
      </c>
      <c r="O5150" t="s">
        <v>12204</v>
      </c>
      <c r="P5150" t="s">
        <v>394</v>
      </c>
      <c r="Q5150" t="s">
        <v>52</v>
      </c>
      <c r="R5150">
        <v>98273</v>
      </c>
      <c r="S5150" t="s">
        <v>33575</v>
      </c>
      <c r="T5150" t="s">
        <v>33575</v>
      </c>
      <c r="U5150">
        <v>3606615699</v>
      </c>
      <c r="V5150" t="s">
        <v>54</v>
      </c>
      <c r="W5150">
        <v>13</v>
      </c>
      <c r="X5150" t="s">
        <v>491</v>
      </c>
      <c r="Y5150">
        <v>4858</v>
      </c>
      <c r="Z5150" t="s">
        <v>394</v>
      </c>
      <c r="AA5150" t="s">
        <v>57</v>
      </c>
      <c r="AB5150">
        <v>106913</v>
      </c>
      <c r="AC5150" t="s">
        <v>146</v>
      </c>
      <c r="AD5150" t="s">
        <v>4690</v>
      </c>
      <c r="AE5150" t="s">
        <v>107</v>
      </c>
      <c r="AF5150" t="s">
        <v>107</v>
      </c>
      <c r="AI5150">
        <v>1</v>
      </c>
      <c r="AJ5150" t="s">
        <v>58</v>
      </c>
      <c r="AK5150" t="s">
        <v>59</v>
      </c>
      <c r="AL5150">
        <v>44873</v>
      </c>
      <c r="AM5150" t="s">
        <v>4692</v>
      </c>
      <c r="AN5150" t="b">
        <v>1</v>
      </c>
      <c r="AO5150" t="b">
        <v>1</v>
      </c>
      <c r="AP5150" t="b">
        <v>1</v>
      </c>
      <c r="AQ5150" t="s">
        <v>60</v>
      </c>
      <c r="AR5150" t="s">
        <v>99</v>
      </c>
      <c r="BB5150" s="7" t="s">
        <v>33574</v>
      </c>
      <c r="BC5150" s="7" t="s">
        <v>12204</v>
      </c>
      <c r="BD5150" s="7" t="s">
        <v>52</v>
      </c>
      <c r="BE5150" s="7">
        <v>98273</v>
      </c>
      <c r="BF5150" s="7">
        <v>3606615699</v>
      </c>
      <c r="BG5150" s="7">
        <v>1500</v>
      </c>
      <c r="BH5150" s="7">
        <v>0</v>
      </c>
      <c r="BI5150">
        <v>0</v>
      </c>
      <c r="BJ5150">
        <v>0</v>
      </c>
      <c r="BK5150">
        <v>0</v>
      </c>
      <c r="BL5150">
        <v>0</v>
      </c>
      <c r="BO5150" t="s">
        <v>33576</v>
      </c>
      <c r="BP5150">
        <v>31409</v>
      </c>
      <c r="BQ5150">
        <v>35291</v>
      </c>
      <c r="BR5150">
        <v>688913</v>
      </c>
      <c r="BS5150">
        <v>19436</v>
      </c>
      <c r="BT5150">
        <v>40</v>
      </c>
      <c r="BU5150" t="s">
        <v>33573</v>
      </c>
      <c r="BV5150" t="s">
        <v>4695</v>
      </c>
      <c r="BX5150">
        <v>44915.402361111112</v>
      </c>
    </row>
    <row r="5151" spans="1:76" x14ac:dyDescent="0.25">
      <c r="A5151" t="s">
        <v>33577</v>
      </c>
      <c r="B5151" t="s">
        <v>33578</v>
      </c>
      <c r="C5151" t="s">
        <v>46</v>
      </c>
      <c r="D5151">
        <v>44597</v>
      </c>
      <c r="E5151">
        <v>44699</v>
      </c>
      <c r="H5151" t="s">
        <v>47</v>
      </c>
      <c r="I5151">
        <v>44597</v>
      </c>
      <c r="J5151">
        <v>2022</v>
      </c>
      <c r="K5151" t="s">
        <v>48</v>
      </c>
      <c r="L5151" t="s">
        <v>33579</v>
      </c>
      <c r="N5151" t="s">
        <v>33580</v>
      </c>
      <c r="O5151" t="s">
        <v>6004</v>
      </c>
      <c r="P5151" t="s">
        <v>353</v>
      </c>
      <c r="Q5151" t="s">
        <v>52</v>
      </c>
      <c r="R5151">
        <v>98248</v>
      </c>
      <c r="S5151" t="s">
        <v>33581</v>
      </c>
      <c r="T5151" t="s">
        <v>33582</v>
      </c>
      <c r="U5151" t="s">
        <v>33583</v>
      </c>
      <c r="V5151" t="s">
        <v>90</v>
      </c>
      <c r="W5151">
        <v>12</v>
      </c>
      <c r="X5151" t="s">
        <v>402</v>
      </c>
      <c r="Y5151">
        <v>4771</v>
      </c>
      <c r="Z5151" t="s">
        <v>353</v>
      </c>
      <c r="AA5151" t="s">
        <v>57</v>
      </c>
      <c r="AB5151">
        <v>107471</v>
      </c>
      <c r="AC5151" t="s">
        <v>146</v>
      </c>
      <c r="AD5151" t="s">
        <v>4690</v>
      </c>
      <c r="AE5151" t="s">
        <v>107</v>
      </c>
      <c r="AF5151" t="s">
        <v>107</v>
      </c>
      <c r="AJ5151" t="s">
        <v>58</v>
      </c>
      <c r="AK5151" t="s">
        <v>59</v>
      </c>
      <c r="AL5151">
        <v>44873</v>
      </c>
      <c r="AM5151" t="s">
        <v>4692</v>
      </c>
      <c r="AN5151" t="b">
        <v>1</v>
      </c>
      <c r="AO5151" t="b">
        <v>1</v>
      </c>
      <c r="AP5151" t="b">
        <v>1</v>
      </c>
      <c r="AQ5151" t="s">
        <v>60</v>
      </c>
      <c r="AR5151" t="s">
        <v>99</v>
      </c>
      <c r="BB5151" s="7" t="s">
        <v>20290</v>
      </c>
      <c r="BC5151" s="7" t="s">
        <v>4916</v>
      </c>
      <c r="BD5151" s="7" t="s">
        <v>52</v>
      </c>
      <c r="BE5151" s="7">
        <v>98401</v>
      </c>
      <c r="BF5151" s="7" t="s">
        <v>20950</v>
      </c>
      <c r="BG5151" s="7">
        <v>849716.86</v>
      </c>
      <c r="BH5151" s="7">
        <v>0</v>
      </c>
      <c r="BI5151">
        <v>850736.99</v>
      </c>
      <c r="BJ5151">
        <v>0</v>
      </c>
      <c r="BK5151">
        <v>0</v>
      </c>
      <c r="BL5151">
        <v>2991.11</v>
      </c>
      <c r="BM5151">
        <v>169597.5</v>
      </c>
      <c r="BN5151">
        <v>554863.14</v>
      </c>
      <c r="BO5151" t="s">
        <v>33584</v>
      </c>
      <c r="BP5151">
        <v>30238</v>
      </c>
      <c r="BQ5151">
        <v>32357</v>
      </c>
      <c r="BR5151">
        <v>567537</v>
      </c>
      <c r="BS5151">
        <v>18668</v>
      </c>
      <c r="BT5151">
        <v>42</v>
      </c>
      <c r="BU5151" t="s">
        <v>20293</v>
      </c>
      <c r="BV5151" t="s">
        <v>4695</v>
      </c>
      <c r="BX5151">
        <v>45033.45212962963</v>
      </c>
    </row>
    <row r="5152" spans="1:76" x14ac:dyDescent="0.25">
      <c r="A5152" t="s">
        <v>33655</v>
      </c>
      <c r="B5152" t="s">
        <v>33656</v>
      </c>
      <c r="C5152" t="s">
        <v>46</v>
      </c>
      <c r="D5152">
        <v>44717</v>
      </c>
      <c r="E5152">
        <v>44698</v>
      </c>
      <c r="H5152" t="s">
        <v>47</v>
      </c>
      <c r="I5152">
        <v>44717</v>
      </c>
      <c r="J5152">
        <v>2022</v>
      </c>
      <c r="K5152" t="s">
        <v>48</v>
      </c>
      <c r="L5152" t="s">
        <v>33657</v>
      </c>
      <c r="N5152" t="s">
        <v>33658</v>
      </c>
      <c r="O5152" t="s">
        <v>4688</v>
      </c>
      <c r="P5152" t="s">
        <v>226</v>
      </c>
      <c r="Q5152" t="s">
        <v>52</v>
      </c>
      <c r="R5152">
        <v>98668</v>
      </c>
      <c r="S5152" t="s">
        <v>33659</v>
      </c>
      <c r="T5152" t="s">
        <v>33660</v>
      </c>
      <c r="U5152" t="s">
        <v>33661</v>
      </c>
      <c r="V5152" t="s">
        <v>54</v>
      </c>
      <c r="W5152">
        <v>13</v>
      </c>
      <c r="X5152" t="s">
        <v>860</v>
      </c>
      <c r="Y5152">
        <v>4813</v>
      </c>
      <c r="Z5152" t="s">
        <v>226</v>
      </c>
      <c r="AA5152" t="s">
        <v>57</v>
      </c>
      <c r="AB5152">
        <v>102584</v>
      </c>
      <c r="AC5152" t="s">
        <v>146</v>
      </c>
      <c r="AD5152" t="s">
        <v>4690</v>
      </c>
      <c r="AE5152" t="s">
        <v>107</v>
      </c>
      <c r="AF5152" t="s">
        <v>107</v>
      </c>
      <c r="AI5152">
        <v>2</v>
      </c>
      <c r="AJ5152" t="s">
        <v>58</v>
      </c>
      <c r="AK5152" t="s">
        <v>59</v>
      </c>
      <c r="AL5152">
        <v>44873</v>
      </c>
      <c r="AM5152" t="s">
        <v>4692</v>
      </c>
      <c r="AN5152" t="b">
        <v>1</v>
      </c>
      <c r="AO5152" t="b">
        <v>1</v>
      </c>
      <c r="AP5152" t="b">
        <v>0</v>
      </c>
      <c r="AQ5152" t="s">
        <v>177</v>
      </c>
      <c r="BB5152" s="7" t="s">
        <v>33658</v>
      </c>
      <c r="BC5152" s="7" t="s">
        <v>4688</v>
      </c>
      <c r="BD5152" s="7" t="s">
        <v>52</v>
      </c>
      <c r="BE5152" s="7">
        <v>98668</v>
      </c>
      <c r="BG5152" s="7">
        <v>12413.35</v>
      </c>
      <c r="BH5152" s="7">
        <v>0</v>
      </c>
      <c r="BI5152">
        <v>12474.05</v>
      </c>
      <c r="BJ5152">
        <v>0</v>
      </c>
      <c r="BK5152">
        <v>0</v>
      </c>
      <c r="BL5152">
        <v>0</v>
      </c>
      <c r="BO5152" t="s">
        <v>33662</v>
      </c>
      <c r="BP5152">
        <v>31152</v>
      </c>
      <c r="BQ5152">
        <v>35115</v>
      </c>
      <c r="BR5152">
        <v>579706</v>
      </c>
      <c r="BS5152">
        <v>19274</v>
      </c>
      <c r="BT5152">
        <v>18</v>
      </c>
      <c r="BU5152" t="s">
        <v>33663</v>
      </c>
      <c r="BV5152" t="s">
        <v>4695</v>
      </c>
      <c r="BX5152">
        <v>45409.918657407405</v>
      </c>
    </row>
    <row r="5153" spans="1:76" x14ac:dyDescent="0.25">
      <c r="A5153" t="s">
        <v>34147</v>
      </c>
      <c r="B5153" t="s">
        <v>915</v>
      </c>
      <c r="C5153" t="s">
        <v>46</v>
      </c>
      <c r="D5153">
        <v>44201</v>
      </c>
      <c r="E5153">
        <v>44823</v>
      </c>
      <c r="H5153" t="s">
        <v>47</v>
      </c>
      <c r="I5153">
        <v>44201</v>
      </c>
      <c r="J5153">
        <v>2022</v>
      </c>
      <c r="K5153" t="s">
        <v>48</v>
      </c>
      <c r="L5153" t="s">
        <v>23279</v>
      </c>
      <c r="N5153" t="s">
        <v>31913</v>
      </c>
      <c r="O5153" t="s">
        <v>14874</v>
      </c>
      <c r="P5153" t="s">
        <v>96</v>
      </c>
      <c r="Q5153" t="s">
        <v>5990</v>
      </c>
      <c r="R5153">
        <v>99338</v>
      </c>
      <c r="S5153" t="s">
        <v>22340</v>
      </c>
      <c r="T5153" t="s">
        <v>22340</v>
      </c>
      <c r="U5153">
        <v>5099475383</v>
      </c>
      <c r="V5153" t="s">
        <v>54</v>
      </c>
      <c r="W5153">
        <v>13</v>
      </c>
      <c r="X5153" t="s">
        <v>98</v>
      </c>
      <c r="Y5153">
        <v>4793</v>
      </c>
      <c r="Z5153" t="s">
        <v>96</v>
      </c>
      <c r="AA5153" t="s">
        <v>57</v>
      </c>
      <c r="AB5153">
        <v>95572</v>
      </c>
      <c r="AC5153" t="s">
        <v>146</v>
      </c>
      <c r="AD5153" t="s">
        <v>4690</v>
      </c>
      <c r="AE5153" t="s">
        <v>107</v>
      </c>
      <c r="AF5153" t="s">
        <v>107</v>
      </c>
      <c r="AI5153">
        <v>1</v>
      </c>
      <c r="AJ5153" t="s">
        <v>58</v>
      </c>
      <c r="AK5153" t="s">
        <v>59</v>
      </c>
      <c r="AL5153">
        <v>44873</v>
      </c>
      <c r="AM5153" t="s">
        <v>4692</v>
      </c>
      <c r="AN5153" t="b">
        <v>1</v>
      </c>
      <c r="AO5153" t="b">
        <v>0</v>
      </c>
      <c r="AP5153" t="b">
        <v>1</v>
      </c>
      <c r="AR5153" t="s">
        <v>99</v>
      </c>
      <c r="BB5153" s="7" t="s">
        <v>31913</v>
      </c>
      <c r="BC5153" s="7" t="s">
        <v>14874</v>
      </c>
      <c r="BD5153" s="7" t="s">
        <v>5990</v>
      </c>
      <c r="BE5153" s="7">
        <v>99338</v>
      </c>
      <c r="BF5153" s="7">
        <v>5099475383</v>
      </c>
      <c r="BG5153" s="7">
        <v>20.21</v>
      </c>
      <c r="BH5153" s="7">
        <v>20575.48</v>
      </c>
      <c r="BI5153">
        <v>20595.689999999999</v>
      </c>
      <c r="BJ5153">
        <v>0</v>
      </c>
      <c r="BK5153">
        <v>0</v>
      </c>
      <c r="BL5153">
        <v>0</v>
      </c>
      <c r="BM5153">
        <v>233.64</v>
      </c>
      <c r="BN5153">
        <v>0</v>
      </c>
      <c r="BO5153" t="s">
        <v>34148</v>
      </c>
      <c r="BP5153">
        <v>26371</v>
      </c>
      <c r="BQ5153">
        <v>356</v>
      </c>
      <c r="BR5153">
        <v>93059</v>
      </c>
      <c r="BS5153">
        <v>17367</v>
      </c>
      <c r="BT5153">
        <v>8</v>
      </c>
      <c r="BU5153" t="s">
        <v>34149</v>
      </c>
      <c r="BV5153" t="s">
        <v>4695</v>
      </c>
      <c r="BX5153">
        <v>44916.577905092592</v>
      </c>
    </row>
    <row r="5154" spans="1:76" x14ac:dyDescent="0.25">
      <c r="A5154" t="s">
        <v>34435</v>
      </c>
      <c r="B5154" t="s">
        <v>589</v>
      </c>
      <c r="C5154" t="s">
        <v>46</v>
      </c>
      <c r="D5154">
        <v>44206</v>
      </c>
      <c r="E5154">
        <v>44699</v>
      </c>
      <c r="H5154" t="s">
        <v>47</v>
      </c>
      <c r="I5154">
        <v>44206</v>
      </c>
      <c r="J5154">
        <v>2022</v>
      </c>
      <c r="K5154" t="s">
        <v>48</v>
      </c>
      <c r="L5154" t="s">
        <v>24583</v>
      </c>
      <c r="N5154" t="s">
        <v>29756</v>
      </c>
      <c r="O5154" t="s">
        <v>12089</v>
      </c>
      <c r="P5154" t="s">
        <v>115</v>
      </c>
      <c r="Q5154" t="s">
        <v>52</v>
      </c>
      <c r="R5154">
        <v>98509</v>
      </c>
      <c r="S5154" t="s">
        <v>29223</v>
      </c>
      <c r="T5154" t="s">
        <v>29223</v>
      </c>
      <c r="U5154" t="s">
        <v>34436</v>
      </c>
      <c r="V5154" t="s">
        <v>54</v>
      </c>
      <c r="W5154">
        <v>13</v>
      </c>
      <c r="X5154" t="s">
        <v>174</v>
      </c>
      <c r="Y5154">
        <v>4781</v>
      </c>
      <c r="Z5154" t="s">
        <v>115</v>
      </c>
      <c r="AA5154" t="s">
        <v>57</v>
      </c>
      <c r="AB5154">
        <v>99639</v>
      </c>
      <c r="AC5154" t="s">
        <v>146</v>
      </c>
      <c r="AD5154" t="s">
        <v>4690</v>
      </c>
      <c r="AE5154" t="s">
        <v>107</v>
      </c>
      <c r="AF5154" t="s">
        <v>107</v>
      </c>
      <c r="AI5154">
        <v>1</v>
      </c>
      <c r="AJ5154" t="s">
        <v>58</v>
      </c>
      <c r="AK5154" t="s">
        <v>59</v>
      </c>
      <c r="AL5154">
        <v>44873</v>
      </c>
      <c r="AM5154" t="s">
        <v>4692</v>
      </c>
      <c r="AN5154" t="b">
        <v>1</v>
      </c>
      <c r="AO5154" t="b">
        <v>1</v>
      </c>
      <c r="AP5154" t="b">
        <v>1</v>
      </c>
      <c r="AQ5154" t="s">
        <v>60</v>
      </c>
      <c r="AR5154" t="s">
        <v>61</v>
      </c>
      <c r="BB5154" s="7" t="s">
        <v>20290</v>
      </c>
      <c r="BC5154" s="7" t="s">
        <v>4916</v>
      </c>
      <c r="BD5154" s="7" t="s">
        <v>52</v>
      </c>
      <c r="BE5154" s="7">
        <v>98401</v>
      </c>
      <c r="BF5154" s="7" t="s">
        <v>20358</v>
      </c>
      <c r="BG5154" s="7">
        <v>249185</v>
      </c>
      <c r="BH5154" s="7">
        <v>3828.82</v>
      </c>
      <c r="BI5154">
        <v>250013.82</v>
      </c>
      <c r="BJ5154">
        <v>0</v>
      </c>
      <c r="BK5154">
        <v>0</v>
      </c>
      <c r="BL5154">
        <v>0</v>
      </c>
      <c r="BO5154" t="s">
        <v>34437</v>
      </c>
      <c r="BP5154">
        <v>26385</v>
      </c>
      <c r="BQ5154">
        <v>64</v>
      </c>
      <c r="BR5154">
        <v>93086</v>
      </c>
      <c r="BS5154">
        <v>16770</v>
      </c>
      <c r="BT5154">
        <v>2</v>
      </c>
      <c r="BU5154" t="s">
        <v>20293</v>
      </c>
      <c r="BV5154" t="s">
        <v>4695</v>
      </c>
      <c r="BX5154">
        <v>45019.453321759262</v>
      </c>
    </row>
    <row r="5155" spans="1:76" x14ac:dyDescent="0.25">
      <c r="A5155" t="s">
        <v>34438</v>
      </c>
      <c r="B5155" t="s">
        <v>29197</v>
      </c>
      <c r="C5155" t="s">
        <v>46</v>
      </c>
      <c r="D5155">
        <v>44206</v>
      </c>
      <c r="E5155">
        <v>44697</v>
      </c>
      <c r="H5155" t="s">
        <v>47</v>
      </c>
      <c r="I5155">
        <v>44206</v>
      </c>
      <c r="J5155">
        <v>2022</v>
      </c>
      <c r="K5155" t="s">
        <v>48</v>
      </c>
      <c r="L5155" t="s">
        <v>29198</v>
      </c>
      <c r="N5155" t="s">
        <v>29199</v>
      </c>
      <c r="O5155" t="s">
        <v>13628</v>
      </c>
      <c r="P5155" t="s">
        <v>394</v>
      </c>
      <c r="Q5155" t="s">
        <v>52</v>
      </c>
      <c r="R5155">
        <v>98292</v>
      </c>
      <c r="S5155" t="s">
        <v>29200</v>
      </c>
      <c r="T5155" t="s">
        <v>29201</v>
      </c>
      <c r="U5155" t="s">
        <v>34439</v>
      </c>
      <c r="V5155" t="s">
        <v>54</v>
      </c>
      <c r="W5155">
        <v>13</v>
      </c>
      <c r="X5155" t="s">
        <v>395</v>
      </c>
      <c r="Y5155">
        <v>4797</v>
      </c>
      <c r="Z5155" t="s">
        <v>394</v>
      </c>
      <c r="AA5155" t="s">
        <v>57</v>
      </c>
      <c r="AB5155">
        <v>109687</v>
      </c>
      <c r="AC5155" t="s">
        <v>146</v>
      </c>
      <c r="AD5155" t="s">
        <v>4690</v>
      </c>
      <c r="AE5155" t="s">
        <v>107</v>
      </c>
      <c r="AF5155" t="s">
        <v>107</v>
      </c>
      <c r="AI5155">
        <v>1</v>
      </c>
      <c r="AJ5155" t="s">
        <v>58</v>
      </c>
      <c r="AK5155" t="s">
        <v>59</v>
      </c>
      <c r="AL5155">
        <v>44873</v>
      </c>
      <c r="AM5155" t="s">
        <v>4692</v>
      </c>
      <c r="AN5155" t="b">
        <v>1</v>
      </c>
      <c r="AO5155" t="b">
        <v>1</v>
      </c>
      <c r="AP5155" t="b">
        <v>1</v>
      </c>
      <c r="AQ5155" t="s">
        <v>60</v>
      </c>
      <c r="AR5155" t="s">
        <v>99</v>
      </c>
      <c r="BB5155" s="7" t="s">
        <v>20290</v>
      </c>
      <c r="BC5155" s="7" t="s">
        <v>4916</v>
      </c>
      <c r="BD5155" s="7" t="s">
        <v>52</v>
      </c>
      <c r="BE5155" s="7">
        <v>98401</v>
      </c>
      <c r="BF5155" s="7" t="s">
        <v>20358</v>
      </c>
      <c r="BG5155" s="7">
        <v>351802.74</v>
      </c>
      <c r="BH5155" s="7">
        <v>3889.69</v>
      </c>
      <c r="BI5155">
        <v>355692.43</v>
      </c>
      <c r="BJ5155">
        <v>0</v>
      </c>
      <c r="BK5155">
        <v>0</v>
      </c>
      <c r="BL5155">
        <v>0</v>
      </c>
      <c r="BM5155">
        <v>121720.56</v>
      </c>
      <c r="BN5155">
        <v>142927.15</v>
      </c>
      <c r="BO5155" t="s">
        <v>34440</v>
      </c>
      <c r="BP5155">
        <v>26425</v>
      </c>
      <c r="BQ5155">
        <v>29822</v>
      </c>
      <c r="BR5155">
        <v>93087</v>
      </c>
      <c r="BS5155">
        <v>16961</v>
      </c>
      <c r="BT5155">
        <v>10</v>
      </c>
      <c r="BU5155" t="s">
        <v>20293</v>
      </c>
      <c r="BV5155" t="s">
        <v>4695</v>
      </c>
      <c r="BX5155">
        <v>45093.385763888888</v>
      </c>
    </row>
    <row r="5156" spans="1:76" x14ac:dyDescent="0.25">
      <c r="A5156" t="s">
        <v>34441</v>
      </c>
      <c r="B5156" t="s">
        <v>502</v>
      </c>
      <c r="C5156" t="s">
        <v>46</v>
      </c>
      <c r="D5156">
        <v>44206</v>
      </c>
      <c r="E5156">
        <v>44697</v>
      </c>
      <c r="H5156" t="s">
        <v>47</v>
      </c>
      <c r="I5156">
        <v>44206</v>
      </c>
      <c r="J5156">
        <v>2022</v>
      </c>
      <c r="K5156" t="s">
        <v>48</v>
      </c>
      <c r="L5156" t="s">
        <v>34442</v>
      </c>
      <c r="N5156" t="s">
        <v>34443</v>
      </c>
      <c r="O5156" t="s">
        <v>6131</v>
      </c>
      <c r="P5156" t="s">
        <v>241</v>
      </c>
      <c r="Q5156" t="s">
        <v>52</v>
      </c>
      <c r="R5156">
        <v>98620</v>
      </c>
      <c r="S5156" t="s">
        <v>34444</v>
      </c>
      <c r="T5156" t="s">
        <v>34444</v>
      </c>
      <c r="U5156" t="s">
        <v>34445</v>
      </c>
      <c r="V5156" t="s">
        <v>54</v>
      </c>
      <c r="W5156">
        <v>13</v>
      </c>
      <c r="X5156" t="s">
        <v>243</v>
      </c>
      <c r="Y5156">
        <v>4805</v>
      </c>
      <c r="Z5156" t="s">
        <v>241</v>
      </c>
      <c r="AA5156" t="s">
        <v>57</v>
      </c>
      <c r="AB5156">
        <v>86291</v>
      </c>
      <c r="AC5156" t="s">
        <v>146</v>
      </c>
      <c r="AD5156" t="s">
        <v>4690</v>
      </c>
      <c r="AE5156" t="s">
        <v>107</v>
      </c>
      <c r="AF5156" t="s">
        <v>107</v>
      </c>
      <c r="AI5156">
        <v>2</v>
      </c>
      <c r="AJ5156" t="s">
        <v>58</v>
      </c>
      <c r="AK5156" t="s">
        <v>59</v>
      </c>
      <c r="AL5156">
        <v>44873</v>
      </c>
      <c r="AM5156" t="s">
        <v>4692</v>
      </c>
      <c r="AN5156" t="b">
        <v>1</v>
      </c>
      <c r="AO5156" t="b">
        <v>1</v>
      </c>
      <c r="AP5156" t="b">
        <v>1</v>
      </c>
      <c r="AQ5156" t="s">
        <v>60</v>
      </c>
      <c r="AR5156" t="s">
        <v>61</v>
      </c>
      <c r="BB5156" s="7" t="s">
        <v>20290</v>
      </c>
      <c r="BC5156" s="7" t="s">
        <v>4916</v>
      </c>
      <c r="BD5156" s="7" t="s">
        <v>52</v>
      </c>
      <c r="BE5156" s="7">
        <v>98401</v>
      </c>
      <c r="BF5156" s="7" t="s">
        <v>20358</v>
      </c>
      <c r="BG5156" s="7">
        <v>115525</v>
      </c>
      <c r="BH5156" s="7">
        <v>15000</v>
      </c>
      <c r="BI5156">
        <v>114800.83</v>
      </c>
      <c r="BJ5156">
        <v>0</v>
      </c>
      <c r="BK5156">
        <v>0</v>
      </c>
      <c r="BL5156">
        <v>0</v>
      </c>
      <c r="BO5156" t="s">
        <v>34446</v>
      </c>
      <c r="BP5156">
        <v>26424</v>
      </c>
      <c r="BQ5156">
        <v>1102</v>
      </c>
      <c r="BR5156">
        <v>93088</v>
      </c>
      <c r="BS5156">
        <v>16849</v>
      </c>
      <c r="BT5156">
        <v>14</v>
      </c>
      <c r="BU5156" t="s">
        <v>20293</v>
      </c>
      <c r="BV5156" t="s">
        <v>4695</v>
      </c>
      <c r="BX5156">
        <v>45033.912638888891</v>
      </c>
    </row>
    <row r="5157" spans="1:76" x14ac:dyDescent="0.25">
      <c r="A5157" t="s">
        <v>34893</v>
      </c>
      <c r="B5157" t="s">
        <v>1740</v>
      </c>
      <c r="C5157" t="s">
        <v>46</v>
      </c>
      <c r="D5157">
        <v>44244</v>
      </c>
      <c r="E5157">
        <v>44697</v>
      </c>
      <c r="H5157" t="s">
        <v>47</v>
      </c>
      <c r="I5157">
        <v>44244</v>
      </c>
      <c r="J5157">
        <v>2022</v>
      </c>
      <c r="K5157" t="s">
        <v>48</v>
      </c>
      <c r="L5157" t="s">
        <v>20747</v>
      </c>
      <c r="N5157" t="s">
        <v>20748</v>
      </c>
      <c r="O5157" t="s">
        <v>20749</v>
      </c>
      <c r="P5157" t="s">
        <v>115</v>
      </c>
      <c r="Q5157" t="s">
        <v>52</v>
      </c>
      <c r="R5157">
        <v>98558</v>
      </c>
      <c r="S5157" t="s">
        <v>20750</v>
      </c>
      <c r="T5157" t="s">
        <v>20750</v>
      </c>
      <c r="U5157" t="s">
        <v>28830</v>
      </c>
      <c r="V5157" t="s">
        <v>54</v>
      </c>
      <c r="W5157">
        <v>13</v>
      </c>
      <c r="X5157" t="s">
        <v>174</v>
      </c>
      <c r="Y5157">
        <v>4781</v>
      </c>
      <c r="Z5157" t="s">
        <v>115</v>
      </c>
      <c r="AA5157" t="s">
        <v>57</v>
      </c>
      <c r="AB5157">
        <v>99639</v>
      </c>
      <c r="AC5157" t="s">
        <v>146</v>
      </c>
      <c r="AD5157" t="s">
        <v>4690</v>
      </c>
      <c r="AE5157" t="s">
        <v>107</v>
      </c>
      <c r="AF5157" t="s">
        <v>107</v>
      </c>
      <c r="AI5157">
        <v>2</v>
      </c>
      <c r="AJ5157" t="s">
        <v>58</v>
      </c>
      <c r="AK5157" t="s">
        <v>59</v>
      </c>
      <c r="AL5157">
        <v>44873</v>
      </c>
      <c r="AM5157" t="s">
        <v>4692</v>
      </c>
      <c r="AN5157" t="b">
        <v>1</v>
      </c>
      <c r="AO5157" t="b">
        <v>1</v>
      </c>
      <c r="AP5157" t="b">
        <v>1</v>
      </c>
      <c r="AQ5157" t="s">
        <v>60</v>
      </c>
      <c r="AR5157" t="s">
        <v>61</v>
      </c>
      <c r="BB5157" s="7" t="s">
        <v>20290</v>
      </c>
      <c r="BC5157" s="7" t="s">
        <v>4916</v>
      </c>
      <c r="BD5157" s="7" t="s">
        <v>52</v>
      </c>
      <c r="BE5157" s="7">
        <v>98401</v>
      </c>
      <c r="BF5157" s="7" t="s">
        <v>20950</v>
      </c>
      <c r="BG5157" s="7">
        <v>380946.5</v>
      </c>
      <c r="BH5157" s="7">
        <v>5498.17</v>
      </c>
      <c r="BI5157">
        <v>381708.42</v>
      </c>
      <c r="BJ5157">
        <v>0</v>
      </c>
      <c r="BK5157">
        <v>0</v>
      </c>
      <c r="BL5157">
        <v>0</v>
      </c>
      <c r="BO5157" t="s">
        <v>34894</v>
      </c>
      <c r="BP5157">
        <v>26382</v>
      </c>
      <c r="BQ5157">
        <v>2</v>
      </c>
      <c r="BR5157">
        <v>93257</v>
      </c>
      <c r="BS5157">
        <v>17126</v>
      </c>
      <c r="BT5157">
        <v>2</v>
      </c>
      <c r="BU5157" t="s">
        <v>20293</v>
      </c>
      <c r="BV5157" t="s">
        <v>4695</v>
      </c>
      <c r="BX5157">
        <v>45012.543506944443</v>
      </c>
    </row>
    <row r="5158" spans="1:76" x14ac:dyDescent="0.25">
      <c r="A5158" t="s">
        <v>34895</v>
      </c>
      <c r="B5158" t="s">
        <v>22288</v>
      </c>
      <c r="C5158" t="s">
        <v>46</v>
      </c>
      <c r="D5158">
        <v>44299</v>
      </c>
      <c r="I5158">
        <v>44299</v>
      </c>
      <c r="J5158">
        <v>2022</v>
      </c>
      <c r="K5158" t="s">
        <v>85</v>
      </c>
      <c r="L5158" t="s">
        <v>25627</v>
      </c>
      <c r="N5158" t="s">
        <v>34896</v>
      </c>
      <c r="O5158" t="s">
        <v>5014</v>
      </c>
      <c r="P5158" t="s">
        <v>115</v>
      </c>
      <c r="Q5158" t="s">
        <v>52</v>
      </c>
      <c r="R5158">
        <v>98335</v>
      </c>
      <c r="S5158" t="s">
        <v>25629</v>
      </c>
      <c r="T5158" t="s">
        <v>25629</v>
      </c>
      <c r="U5158">
        <v>12533135122</v>
      </c>
      <c r="V5158" t="s">
        <v>4783</v>
      </c>
      <c r="W5158">
        <v>25</v>
      </c>
      <c r="X5158" t="s">
        <v>4784</v>
      </c>
      <c r="Y5158">
        <v>3879</v>
      </c>
      <c r="Z5158" t="s">
        <v>115</v>
      </c>
      <c r="AA5158" t="s">
        <v>4785</v>
      </c>
      <c r="AB5158">
        <v>554326</v>
      </c>
      <c r="AC5158" t="s">
        <v>146</v>
      </c>
      <c r="AD5158" t="s">
        <v>4690</v>
      </c>
      <c r="AE5158" t="s">
        <v>107</v>
      </c>
      <c r="AF5158" t="s">
        <v>107</v>
      </c>
      <c r="AI5158">
        <v>7</v>
      </c>
      <c r="AJ5158" t="s">
        <v>58</v>
      </c>
      <c r="AK5158" t="s">
        <v>59</v>
      </c>
      <c r="AL5158">
        <v>44873</v>
      </c>
      <c r="AM5158" t="s">
        <v>4692</v>
      </c>
      <c r="AN5158" t="b">
        <v>1</v>
      </c>
      <c r="BB5158" s="7" t="s">
        <v>34896</v>
      </c>
      <c r="BC5158" s="7" t="s">
        <v>5014</v>
      </c>
      <c r="BD5158" s="7" t="s">
        <v>52</v>
      </c>
      <c r="BE5158" s="7">
        <v>98335</v>
      </c>
      <c r="BF5158" s="7">
        <v>12533135122</v>
      </c>
      <c r="BO5158" t="s">
        <v>34897</v>
      </c>
      <c r="BP5158">
        <v>27055</v>
      </c>
      <c r="BQ5158">
        <v>25630</v>
      </c>
      <c r="BR5158">
        <v>93517</v>
      </c>
      <c r="BU5158" t="s">
        <v>25627</v>
      </c>
      <c r="BV5158" t="s">
        <v>4695</v>
      </c>
      <c r="BX5158">
        <v>44302.358391203707</v>
      </c>
    </row>
    <row r="5159" spans="1:76" x14ac:dyDescent="0.25">
      <c r="A5159" t="s">
        <v>34940</v>
      </c>
      <c r="B5159" t="s">
        <v>34941</v>
      </c>
      <c r="C5159" t="s">
        <v>46</v>
      </c>
      <c r="D5159">
        <v>44415</v>
      </c>
      <c r="E5159">
        <v>44699</v>
      </c>
      <c r="H5159" t="s">
        <v>47</v>
      </c>
      <c r="I5159">
        <v>44415</v>
      </c>
      <c r="J5159">
        <v>2022</v>
      </c>
      <c r="K5159" t="s">
        <v>48</v>
      </c>
      <c r="L5159" t="s">
        <v>34942</v>
      </c>
      <c r="N5159" t="s">
        <v>34943</v>
      </c>
      <c r="O5159" t="s">
        <v>6063</v>
      </c>
      <c r="P5159" t="s">
        <v>226</v>
      </c>
      <c r="Q5159" t="s">
        <v>5990</v>
      </c>
      <c r="R5159">
        <v>98607</v>
      </c>
      <c r="S5159" t="s">
        <v>34944</v>
      </c>
      <c r="T5159" t="s">
        <v>34945</v>
      </c>
      <c r="U5159">
        <v>3609001889</v>
      </c>
      <c r="V5159" t="s">
        <v>6576</v>
      </c>
      <c r="W5159">
        <v>27</v>
      </c>
      <c r="X5159" t="s">
        <v>6013</v>
      </c>
      <c r="Y5159">
        <v>3147</v>
      </c>
      <c r="Z5159" t="s">
        <v>226</v>
      </c>
      <c r="AA5159" t="s">
        <v>4785</v>
      </c>
      <c r="AB5159">
        <v>324392</v>
      </c>
      <c r="AC5159" t="s">
        <v>146</v>
      </c>
      <c r="AD5159" t="s">
        <v>4690</v>
      </c>
      <c r="AE5159" t="s">
        <v>107</v>
      </c>
      <c r="AF5159" t="s">
        <v>107</v>
      </c>
      <c r="AJ5159" t="s">
        <v>58</v>
      </c>
      <c r="AK5159" t="s">
        <v>59</v>
      </c>
      <c r="AL5159">
        <v>44873</v>
      </c>
      <c r="AM5159" t="s">
        <v>4692</v>
      </c>
      <c r="AN5159" t="b">
        <v>1</v>
      </c>
      <c r="AO5159" t="b">
        <v>1</v>
      </c>
      <c r="AP5159" t="b">
        <v>0</v>
      </c>
      <c r="AQ5159" t="s">
        <v>177</v>
      </c>
      <c r="BB5159" s="7" t="s">
        <v>34943</v>
      </c>
      <c r="BC5159" s="7" t="s">
        <v>6063</v>
      </c>
      <c r="BD5159" s="7" t="s">
        <v>5990</v>
      </c>
      <c r="BE5159" s="7">
        <v>98607</v>
      </c>
      <c r="BF5159" s="7">
        <v>3609001889</v>
      </c>
      <c r="BG5159" s="7">
        <v>18774.650000000001</v>
      </c>
      <c r="BH5159" s="7">
        <v>104.05</v>
      </c>
      <c r="BI5159">
        <v>13105.54</v>
      </c>
      <c r="BJ5159">
        <v>0</v>
      </c>
      <c r="BK5159">
        <v>0</v>
      </c>
      <c r="BL5159">
        <v>0</v>
      </c>
      <c r="BO5159" t="s">
        <v>34946</v>
      </c>
      <c r="BP5159">
        <v>29390</v>
      </c>
      <c r="BQ5159">
        <v>32164</v>
      </c>
      <c r="BR5159">
        <v>567166</v>
      </c>
      <c r="BS5159">
        <v>18033</v>
      </c>
      <c r="BU5159" t="s">
        <v>34947</v>
      </c>
      <c r="BV5159" t="s">
        <v>4695</v>
      </c>
      <c r="BX5159">
        <v>44796.652951388889</v>
      </c>
    </row>
    <row r="5160" spans="1:76" x14ac:dyDescent="0.25">
      <c r="A5160" t="s">
        <v>34948</v>
      </c>
      <c r="B5160" t="s">
        <v>34949</v>
      </c>
      <c r="C5160" t="s">
        <v>46</v>
      </c>
      <c r="D5160">
        <v>44416</v>
      </c>
      <c r="E5160">
        <v>44697</v>
      </c>
      <c r="H5160" t="s">
        <v>47</v>
      </c>
      <c r="I5160">
        <v>44416</v>
      </c>
      <c r="J5160">
        <v>2022</v>
      </c>
      <c r="K5160" t="s">
        <v>48</v>
      </c>
      <c r="L5160" t="s">
        <v>34950</v>
      </c>
      <c r="N5160" t="s">
        <v>34951</v>
      </c>
      <c r="O5160" t="s">
        <v>20852</v>
      </c>
      <c r="P5160" t="s">
        <v>51</v>
      </c>
      <c r="Q5160" t="s">
        <v>52</v>
      </c>
      <c r="R5160">
        <v>99114</v>
      </c>
      <c r="S5160" t="s">
        <v>34952</v>
      </c>
      <c r="T5160" t="s">
        <v>34952</v>
      </c>
      <c r="U5160">
        <v>5096408640</v>
      </c>
      <c r="V5160" t="s">
        <v>5571</v>
      </c>
      <c r="W5160">
        <v>28</v>
      </c>
      <c r="X5160" t="s">
        <v>7121</v>
      </c>
      <c r="Y5160">
        <v>4186</v>
      </c>
      <c r="Z5160" t="s">
        <v>51</v>
      </c>
      <c r="AA5160" t="s">
        <v>4785</v>
      </c>
      <c r="AB5160">
        <v>34000</v>
      </c>
      <c r="AC5160" t="s">
        <v>146</v>
      </c>
      <c r="AD5160" t="s">
        <v>4690</v>
      </c>
      <c r="AE5160" t="s">
        <v>107</v>
      </c>
      <c r="AF5160" t="s">
        <v>107</v>
      </c>
      <c r="AJ5160" t="s">
        <v>58</v>
      </c>
      <c r="AK5160" t="s">
        <v>59</v>
      </c>
      <c r="AL5160">
        <v>44873</v>
      </c>
      <c r="AM5160" t="s">
        <v>4692</v>
      </c>
      <c r="AN5160" t="b">
        <v>1</v>
      </c>
      <c r="AO5160" t="b">
        <v>1</v>
      </c>
      <c r="AP5160" t="b">
        <v>1</v>
      </c>
      <c r="AQ5160" t="s">
        <v>60</v>
      </c>
      <c r="AR5160" t="s">
        <v>61</v>
      </c>
      <c r="BB5160" s="7" t="s">
        <v>34951</v>
      </c>
      <c r="BC5160" s="7" t="s">
        <v>20852</v>
      </c>
      <c r="BD5160" s="7" t="s">
        <v>52</v>
      </c>
      <c r="BE5160" s="7">
        <v>99114</v>
      </c>
      <c r="BF5160" s="7">
        <v>5096408640</v>
      </c>
      <c r="BG5160" s="7">
        <v>1667.2</v>
      </c>
      <c r="BH5160" s="7">
        <v>200</v>
      </c>
      <c r="BI5160">
        <v>1702.2</v>
      </c>
      <c r="BJ5160">
        <v>0</v>
      </c>
      <c r="BK5160">
        <v>0</v>
      </c>
      <c r="BL5160">
        <v>0</v>
      </c>
      <c r="BO5160" t="s">
        <v>34953</v>
      </c>
      <c r="BP5160">
        <v>29611</v>
      </c>
      <c r="BQ5160">
        <v>865</v>
      </c>
      <c r="BR5160">
        <v>567187</v>
      </c>
      <c r="BS5160">
        <v>18011</v>
      </c>
      <c r="BU5160" t="s">
        <v>30129</v>
      </c>
      <c r="BV5160" t="s">
        <v>4695</v>
      </c>
      <c r="BX5160">
        <v>45034.7028587963</v>
      </c>
    </row>
    <row r="5161" spans="1:76" x14ac:dyDescent="0.25">
      <c r="A5161" t="s">
        <v>34954</v>
      </c>
      <c r="B5161" t="s">
        <v>34955</v>
      </c>
      <c r="C5161" t="s">
        <v>46</v>
      </c>
      <c r="D5161">
        <v>44453</v>
      </c>
      <c r="E5161">
        <v>44697</v>
      </c>
      <c r="I5161">
        <v>44453</v>
      </c>
      <c r="J5161">
        <v>2022</v>
      </c>
      <c r="K5161" t="s">
        <v>48</v>
      </c>
      <c r="L5161" t="s">
        <v>34956</v>
      </c>
      <c r="N5161" t="s">
        <v>34957</v>
      </c>
      <c r="O5161" t="s">
        <v>34958</v>
      </c>
      <c r="P5161" t="s">
        <v>3508</v>
      </c>
      <c r="Q5161" t="s">
        <v>52</v>
      </c>
      <c r="R5161">
        <v>99134</v>
      </c>
      <c r="S5161" t="s">
        <v>34959</v>
      </c>
      <c r="T5161" t="s">
        <v>34960</v>
      </c>
      <c r="U5161" t="s">
        <v>34961</v>
      </c>
      <c r="V5161" t="s">
        <v>5396</v>
      </c>
      <c r="W5161">
        <v>20</v>
      </c>
      <c r="X5161" t="s">
        <v>6972</v>
      </c>
      <c r="Y5161">
        <v>3655</v>
      </c>
      <c r="Z5161" t="s">
        <v>3508</v>
      </c>
      <c r="AA5161" t="s">
        <v>4785</v>
      </c>
      <c r="AB5161">
        <v>8069</v>
      </c>
      <c r="AC5161" t="s">
        <v>146</v>
      </c>
      <c r="AD5161" t="s">
        <v>4690</v>
      </c>
      <c r="AE5161" t="s">
        <v>107</v>
      </c>
      <c r="AF5161" t="s">
        <v>107</v>
      </c>
      <c r="AJ5161" t="s">
        <v>58</v>
      </c>
      <c r="AK5161" t="s">
        <v>59</v>
      </c>
      <c r="AL5161">
        <v>44873</v>
      </c>
      <c r="AM5161" t="s">
        <v>4878</v>
      </c>
      <c r="AN5161" t="b">
        <v>1</v>
      </c>
      <c r="AO5161" t="b">
        <v>1</v>
      </c>
      <c r="AP5161" t="b">
        <v>1</v>
      </c>
      <c r="AQ5161" t="s">
        <v>60</v>
      </c>
      <c r="AR5161" t="s">
        <v>61</v>
      </c>
      <c r="BB5161" s="7" t="s">
        <v>34957</v>
      </c>
      <c r="BC5161" s="7" t="s">
        <v>34958</v>
      </c>
      <c r="BD5161" s="7" t="s">
        <v>52</v>
      </c>
      <c r="BE5161" s="7">
        <v>99134</v>
      </c>
      <c r="BF5161" s="7" t="s">
        <v>34961</v>
      </c>
      <c r="BO5161" t="s">
        <v>34962</v>
      </c>
      <c r="BP5161">
        <v>29702</v>
      </c>
      <c r="BQ5161">
        <v>32211</v>
      </c>
      <c r="BR5161">
        <v>567226</v>
      </c>
      <c r="BU5161" t="s">
        <v>34963</v>
      </c>
      <c r="BV5161" t="s">
        <v>4695</v>
      </c>
      <c r="BX5161">
        <v>45014.492372685185</v>
      </c>
    </row>
    <row r="5162" spans="1:76" x14ac:dyDescent="0.25">
      <c r="A5162" t="s">
        <v>34964</v>
      </c>
      <c r="B5162" t="s">
        <v>995</v>
      </c>
      <c r="C5162" t="s">
        <v>46</v>
      </c>
      <c r="D5162">
        <v>44316</v>
      </c>
      <c r="E5162">
        <v>44697</v>
      </c>
      <c r="H5162" t="s">
        <v>47</v>
      </c>
      <c r="I5162">
        <v>44316</v>
      </c>
      <c r="J5162">
        <v>2022</v>
      </c>
      <c r="K5162" t="s">
        <v>48</v>
      </c>
      <c r="L5162" t="s">
        <v>23321</v>
      </c>
      <c r="N5162" t="s">
        <v>3267</v>
      </c>
      <c r="O5162" t="s">
        <v>997</v>
      </c>
      <c r="P5162" t="s">
        <v>121</v>
      </c>
      <c r="Q5162" t="s">
        <v>52</v>
      </c>
      <c r="R5162">
        <v>98592</v>
      </c>
      <c r="S5162" t="s">
        <v>20834</v>
      </c>
      <c r="T5162" t="s">
        <v>20834</v>
      </c>
      <c r="U5162">
        <v>3602500730</v>
      </c>
      <c r="V5162" t="s">
        <v>90</v>
      </c>
      <c r="W5162">
        <v>12</v>
      </c>
      <c r="X5162" t="s">
        <v>122</v>
      </c>
      <c r="Y5162">
        <v>4764</v>
      </c>
      <c r="Z5162" t="s">
        <v>121</v>
      </c>
      <c r="AA5162" t="s">
        <v>57</v>
      </c>
      <c r="AB5162">
        <v>110699</v>
      </c>
      <c r="AC5162" t="s">
        <v>146</v>
      </c>
      <c r="AD5162" t="s">
        <v>4690</v>
      </c>
      <c r="AE5162" t="s">
        <v>107</v>
      </c>
      <c r="AF5162" t="s">
        <v>107</v>
      </c>
      <c r="AJ5162" t="s">
        <v>58</v>
      </c>
      <c r="AK5162" t="s">
        <v>59</v>
      </c>
      <c r="AL5162">
        <v>44873</v>
      </c>
      <c r="AM5162" t="s">
        <v>4692</v>
      </c>
      <c r="AN5162" t="b">
        <v>1</v>
      </c>
      <c r="AO5162" t="b">
        <v>1</v>
      </c>
      <c r="AP5162" t="b">
        <v>1</v>
      </c>
      <c r="AQ5162" t="s">
        <v>60</v>
      </c>
      <c r="AR5162" t="s">
        <v>61</v>
      </c>
      <c r="BB5162" s="7" t="s">
        <v>3267</v>
      </c>
      <c r="BC5162" s="7" t="s">
        <v>997</v>
      </c>
      <c r="BD5162" s="7" t="s">
        <v>52</v>
      </c>
      <c r="BE5162" s="7">
        <v>98592</v>
      </c>
      <c r="BF5162" s="7">
        <v>3608981199</v>
      </c>
      <c r="BG5162" s="7">
        <v>269581.40999999997</v>
      </c>
      <c r="BH5162" s="7">
        <v>0</v>
      </c>
      <c r="BI5162">
        <v>255332.41</v>
      </c>
      <c r="BJ5162">
        <v>0</v>
      </c>
      <c r="BK5162">
        <v>0</v>
      </c>
      <c r="BL5162">
        <v>0</v>
      </c>
      <c r="BO5162" t="s">
        <v>34965</v>
      </c>
      <c r="BP5162">
        <v>27196</v>
      </c>
      <c r="BQ5162">
        <v>821</v>
      </c>
      <c r="BR5162">
        <v>93627</v>
      </c>
      <c r="BS5162">
        <v>17362</v>
      </c>
      <c r="BT5162">
        <v>35</v>
      </c>
      <c r="BU5162" t="s">
        <v>20836</v>
      </c>
      <c r="BV5162" t="s">
        <v>4695</v>
      </c>
      <c r="BX5162">
        <v>45026.30636574074</v>
      </c>
    </row>
    <row r="5163" spans="1:76" x14ac:dyDescent="0.25">
      <c r="A5163" t="s">
        <v>34966</v>
      </c>
      <c r="B5163" t="s">
        <v>1179</v>
      </c>
      <c r="C5163" t="s">
        <v>46</v>
      </c>
      <c r="D5163">
        <v>44525</v>
      </c>
      <c r="H5163" t="s">
        <v>47</v>
      </c>
      <c r="I5163">
        <v>44525</v>
      </c>
      <c r="J5163">
        <v>2022</v>
      </c>
      <c r="K5163" t="s">
        <v>85</v>
      </c>
      <c r="L5163" t="s">
        <v>25221</v>
      </c>
      <c r="N5163" t="s">
        <v>21815</v>
      </c>
      <c r="O5163" t="s">
        <v>5014</v>
      </c>
      <c r="P5163" t="s">
        <v>115</v>
      </c>
      <c r="Q5163" t="s">
        <v>52</v>
      </c>
      <c r="R5163">
        <v>98335</v>
      </c>
      <c r="S5163" t="s">
        <v>21152</v>
      </c>
      <c r="T5163" t="s">
        <v>21152</v>
      </c>
      <c r="U5163" t="s">
        <v>21816</v>
      </c>
      <c r="V5163" t="s">
        <v>4783</v>
      </c>
      <c r="W5163">
        <v>25</v>
      </c>
      <c r="X5163" t="s">
        <v>4784</v>
      </c>
      <c r="Y5163">
        <v>3879</v>
      </c>
      <c r="Z5163" t="s">
        <v>115</v>
      </c>
      <c r="AA5163" t="s">
        <v>4785</v>
      </c>
      <c r="AB5163">
        <v>554326</v>
      </c>
      <c r="AC5163" t="s">
        <v>146</v>
      </c>
      <c r="AD5163" t="s">
        <v>4690</v>
      </c>
      <c r="AE5163" t="s">
        <v>107</v>
      </c>
      <c r="AF5163" t="s">
        <v>107</v>
      </c>
      <c r="AI5163">
        <v>7</v>
      </c>
      <c r="AJ5163" t="s">
        <v>58</v>
      </c>
      <c r="AK5163" t="s">
        <v>59</v>
      </c>
      <c r="AL5163">
        <v>44873</v>
      </c>
      <c r="AM5163" t="s">
        <v>4692</v>
      </c>
      <c r="AN5163" t="b">
        <v>1</v>
      </c>
      <c r="BB5163" s="7" t="s">
        <v>20595</v>
      </c>
      <c r="BC5163" s="7" t="s">
        <v>6811</v>
      </c>
      <c r="BD5163" s="7" t="s">
        <v>52</v>
      </c>
      <c r="BE5163" s="7">
        <v>98371</v>
      </c>
      <c r="BF5163" s="7" t="s">
        <v>11221</v>
      </c>
      <c r="BG5163" s="7">
        <v>2000</v>
      </c>
      <c r="BH5163" s="7">
        <v>0</v>
      </c>
      <c r="BI5163">
        <v>2000</v>
      </c>
      <c r="BJ5163">
        <v>0</v>
      </c>
      <c r="BK5163">
        <v>0</v>
      </c>
      <c r="BL5163">
        <v>0</v>
      </c>
      <c r="BO5163" t="s">
        <v>34967</v>
      </c>
      <c r="BP5163">
        <v>29906</v>
      </c>
      <c r="BQ5163">
        <v>233</v>
      </c>
      <c r="BR5163">
        <v>567326</v>
      </c>
      <c r="BS5163">
        <v>18204</v>
      </c>
      <c r="BU5163" t="s">
        <v>17025</v>
      </c>
      <c r="BV5163" t="s">
        <v>4695</v>
      </c>
      <c r="BX5163">
        <v>45053.621377314812</v>
      </c>
    </row>
    <row r="5164" spans="1:76" x14ac:dyDescent="0.25">
      <c r="A5164" t="s">
        <v>34968</v>
      </c>
      <c r="B5164" t="s">
        <v>34969</v>
      </c>
      <c r="C5164" t="s">
        <v>46</v>
      </c>
      <c r="D5164">
        <v>44551</v>
      </c>
      <c r="E5164">
        <v>44697</v>
      </c>
      <c r="H5164" t="s">
        <v>47</v>
      </c>
      <c r="I5164">
        <v>44551</v>
      </c>
      <c r="J5164">
        <v>2022</v>
      </c>
      <c r="K5164" t="s">
        <v>48</v>
      </c>
      <c r="L5164" t="s">
        <v>34970</v>
      </c>
      <c r="N5164" t="s">
        <v>34971</v>
      </c>
      <c r="O5164" t="s">
        <v>4867</v>
      </c>
      <c r="P5164" t="s">
        <v>80</v>
      </c>
      <c r="Q5164" t="s">
        <v>52</v>
      </c>
      <c r="R5164">
        <v>98362</v>
      </c>
      <c r="S5164" t="s">
        <v>34972</v>
      </c>
      <c r="T5164" t="s">
        <v>34973</v>
      </c>
      <c r="U5164" t="s">
        <v>34974</v>
      </c>
      <c r="V5164" t="s">
        <v>54</v>
      </c>
      <c r="W5164">
        <v>13</v>
      </c>
      <c r="X5164" t="s">
        <v>82</v>
      </c>
      <c r="Y5164">
        <v>4825</v>
      </c>
      <c r="Z5164" t="s">
        <v>80</v>
      </c>
      <c r="AA5164" t="s">
        <v>57</v>
      </c>
      <c r="AB5164">
        <v>111203</v>
      </c>
      <c r="AC5164" t="s">
        <v>146</v>
      </c>
      <c r="AD5164" t="s">
        <v>4690</v>
      </c>
      <c r="AE5164" t="s">
        <v>107</v>
      </c>
      <c r="AF5164" t="s">
        <v>107</v>
      </c>
      <c r="AI5164">
        <v>1</v>
      </c>
      <c r="AJ5164" t="s">
        <v>58</v>
      </c>
      <c r="AK5164" t="s">
        <v>59</v>
      </c>
      <c r="AL5164">
        <v>44873</v>
      </c>
      <c r="AM5164" t="s">
        <v>4692</v>
      </c>
      <c r="AN5164" t="b">
        <v>1</v>
      </c>
      <c r="AO5164" t="b">
        <v>1</v>
      </c>
      <c r="AP5164" t="b">
        <v>0</v>
      </c>
      <c r="AQ5164" t="s">
        <v>177</v>
      </c>
      <c r="BB5164" s="7" t="s">
        <v>20290</v>
      </c>
      <c r="BC5164" s="7" t="s">
        <v>4916</v>
      </c>
      <c r="BD5164" s="7" t="s">
        <v>52</v>
      </c>
      <c r="BE5164" s="7">
        <v>98401</v>
      </c>
      <c r="BF5164" s="7" t="s">
        <v>20291</v>
      </c>
      <c r="BG5164" s="7">
        <v>18663.72</v>
      </c>
      <c r="BH5164" s="7">
        <v>0</v>
      </c>
      <c r="BI5164">
        <v>17649.439999999999</v>
      </c>
      <c r="BJ5164">
        <v>300</v>
      </c>
      <c r="BK5164">
        <v>0</v>
      </c>
      <c r="BL5164">
        <v>0</v>
      </c>
      <c r="BM5164">
        <v>14663.29</v>
      </c>
      <c r="BN5164">
        <v>0</v>
      </c>
      <c r="BO5164" t="s">
        <v>34975</v>
      </c>
      <c r="BP5164">
        <v>29981</v>
      </c>
      <c r="BQ5164">
        <v>32314</v>
      </c>
      <c r="BR5164">
        <v>567384</v>
      </c>
      <c r="BS5164">
        <v>18242</v>
      </c>
      <c r="BT5164">
        <v>24</v>
      </c>
      <c r="BU5164" t="s">
        <v>20293</v>
      </c>
      <c r="BV5164" t="s">
        <v>4695</v>
      </c>
      <c r="BX5164">
        <v>44869.837870370371</v>
      </c>
    </row>
    <row r="5165" spans="1:76" x14ac:dyDescent="0.25">
      <c r="A5165" t="s">
        <v>34979</v>
      </c>
      <c r="B5165" t="s">
        <v>34980</v>
      </c>
      <c r="C5165" t="s">
        <v>46</v>
      </c>
      <c r="D5165">
        <v>44576</v>
      </c>
      <c r="E5165">
        <v>44698</v>
      </c>
      <c r="I5165">
        <v>44576</v>
      </c>
      <c r="J5165">
        <v>2022</v>
      </c>
      <c r="K5165" t="s">
        <v>48</v>
      </c>
      <c r="L5165" t="s">
        <v>34981</v>
      </c>
      <c r="N5165" t="s">
        <v>34982</v>
      </c>
      <c r="O5165" t="s">
        <v>22624</v>
      </c>
      <c r="P5165" t="s">
        <v>3508</v>
      </c>
      <c r="Q5165" t="s">
        <v>52</v>
      </c>
      <c r="R5165">
        <v>99122</v>
      </c>
      <c r="S5165" t="s">
        <v>34983</v>
      </c>
      <c r="T5165" t="s">
        <v>34983</v>
      </c>
      <c r="U5165">
        <v>5096077788</v>
      </c>
      <c r="V5165" t="s">
        <v>6576</v>
      </c>
      <c r="W5165">
        <v>27</v>
      </c>
      <c r="X5165" t="s">
        <v>6972</v>
      </c>
      <c r="Y5165">
        <v>3655</v>
      </c>
      <c r="Z5165" t="s">
        <v>3508</v>
      </c>
      <c r="AA5165" t="s">
        <v>4785</v>
      </c>
      <c r="AB5165">
        <v>8069</v>
      </c>
      <c r="AC5165" t="s">
        <v>146</v>
      </c>
      <c r="AD5165" t="s">
        <v>4690</v>
      </c>
      <c r="AE5165" t="s">
        <v>107</v>
      </c>
      <c r="AF5165" t="s">
        <v>107</v>
      </c>
      <c r="AJ5165" t="s">
        <v>58</v>
      </c>
      <c r="AK5165" t="s">
        <v>59</v>
      </c>
      <c r="AL5165">
        <v>44873</v>
      </c>
      <c r="AM5165" t="s">
        <v>4878</v>
      </c>
      <c r="AN5165" t="b">
        <v>1</v>
      </c>
      <c r="AO5165" t="b">
        <v>1</v>
      </c>
      <c r="AP5165" t="b">
        <v>1</v>
      </c>
      <c r="AQ5165" t="s">
        <v>60</v>
      </c>
      <c r="AR5165" t="s">
        <v>99</v>
      </c>
      <c r="BB5165" s="7" t="s">
        <v>34982</v>
      </c>
      <c r="BC5165" s="7" t="s">
        <v>22624</v>
      </c>
      <c r="BD5165" s="7" t="s">
        <v>52</v>
      </c>
      <c r="BE5165" s="7">
        <v>99122</v>
      </c>
      <c r="BF5165" s="7">
        <v>5096077788</v>
      </c>
      <c r="BO5165" t="s">
        <v>34984</v>
      </c>
      <c r="BP5165">
        <v>30093</v>
      </c>
      <c r="BQ5165">
        <v>32339</v>
      </c>
      <c r="BR5165">
        <v>567467</v>
      </c>
      <c r="BU5165" t="s">
        <v>34981</v>
      </c>
      <c r="BV5165" t="s">
        <v>4695</v>
      </c>
      <c r="BX5165">
        <v>44915.391643518517</v>
      </c>
    </row>
    <row r="5166" spans="1:76" x14ac:dyDescent="0.25">
      <c r="A5166" t="s">
        <v>34985</v>
      </c>
      <c r="B5166" t="s">
        <v>34986</v>
      </c>
      <c r="C5166" t="s">
        <v>46</v>
      </c>
      <c r="D5166">
        <v>44575</v>
      </c>
      <c r="E5166">
        <v>44697</v>
      </c>
      <c r="H5166" t="s">
        <v>47</v>
      </c>
      <c r="I5166">
        <v>44575</v>
      </c>
      <c r="J5166">
        <v>2022</v>
      </c>
      <c r="K5166" t="s">
        <v>48</v>
      </c>
      <c r="L5166" t="s">
        <v>34987</v>
      </c>
      <c r="N5166" t="s">
        <v>34988</v>
      </c>
      <c r="O5166" t="s">
        <v>22810</v>
      </c>
      <c r="P5166" t="s">
        <v>56</v>
      </c>
      <c r="Q5166" t="s">
        <v>52</v>
      </c>
      <c r="R5166">
        <v>98841</v>
      </c>
      <c r="S5166" t="s">
        <v>34989</v>
      </c>
      <c r="T5166" t="s">
        <v>34990</v>
      </c>
      <c r="U5166" t="s">
        <v>34991</v>
      </c>
      <c r="V5166" t="s">
        <v>6576</v>
      </c>
      <c r="W5166">
        <v>27</v>
      </c>
      <c r="X5166" t="s">
        <v>5554</v>
      </c>
      <c r="Y5166">
        <v>3801</v>
      </c>
      <c r="Z5166" t="s">
        <v>56</v>
      </c>
      <c r="AA5166" t="s">
        <v>4785</v>
      </c>
      <c r="AB5166">
        <v>25828</v>
      </c>
      <c r="AC5166" t="s">
        <v>146</v>
      </c>
      <c r="AD5166" t="s">
        <v>4690</v>
      </c>
      <c r="AE5166" t="s">
        <v>107</v>
      </c>
      <c r="AF5166" t="s">
        <v>107</v>
      </c>
      <c r="AJ5166" t="s">
        <v>58</v>
      </c>
      <c r="AK5166" t="s">
        <v>59</v>
      </c>
      <c r="AL5166">
        <v>44873</v>
      </c>
      <c r="AM5166" t="s">
        <v>4692</v>
      </c>
      <c r="AN5166" t="b">
        <v>1</v>
      </c>
      <c r="AO5166" t="b">
        <v>1</v>
      </c>
      <c r="AP5166" t="b">
        <v>0</v>
      </c>
      <c r="AQ5166" t="s">
        <v>177</v>
      </c>
      <c r="BB5166" s="7" t="s">
        <v>34992</v>
      </c>
      <c r="BC5166" s="7" t="s">
        <v>34993</v>
      </c>
      <c r="BD5166" s="7" t="s">
        <v>11479</v>
      </c>
      <c r="BE5166" s="7">
        <v>98849</v>
      </c>
      <c r="BF5166" s="7" t="s">
        <v>34994</v>
      </c>
      <c r="BG5166" s="7">
        <v>10747.12</v>
      </c>
      <c r="BH5166" s="7">
        <v>0</v>
      </c>
      <c r="BI5166">
        <v>9351.0300000000007</v>
      </c>
      <c r="BJ5166">
        <v>0</v>
      </c>
      <c r="BK5166">
        <v>0</v>
      </c>
      <c r="BL5166">
        <v>0</v>
      </c>
      <c r="BO5166" t="s">
        <v>34995</v>
      </c>
      <c r="BP5166">
        <v>30120</v>
      </c>
      <c r="BQ5166">
        <v>801</v>
      </c>
      <c r="BR5166">
        <v>567465</v>
      </c>
      <c r="BS5166">
        <v>18532</v>
      </c>
      <c r="BU5166" t="s">
        <v>34996</v>
      </c>
      <c r="BV5166" t="s">
        <v>4695</v>
      </c>
      <c r="BX5166">
        <v>44796.653032407405</v>
      </c>
    </row>
    <row r="5167" spans="1:76" x14ac:dyDescent="0.25">
      <c r="A5167" t="s">
        <v>34997</v>
      </c>
      <c r="B5167" t="s">
        <v>34998</v>
      </c>
      <c r="C5167" t="s">
        <v>46</v>
      </c>
      <c r="D5167">
        <v>44577</v>
      </c>
      <c r="E5167">
        <v>44698</v>
      </c>
      <c r="H5167" t="s">
        <v>47</v>
      </c>
      <c r="I5167">
        <v>44577</v>
      </c>
      <c r="J5167">
        <v>2022</v>
      </c>
      <c r="K5167" t="s">
        <v>48</v>
      </c>
      <c r="L5167" t="s">
        <v>34999</v>
      </c>
      <c r="N5167" t="s">
        <v>35000</v>
      </c>
      <c r="O5167" t="s">
        <v>6031</v>
      </c>
      <c r="P5167" t="s">
        <v>632</v>
      </c>
      <c r="Q5167" t="s">
        <v>52</v>
      </c>
      <c r="R5167">
        <v>98239</v>
      </c>
      <c r="S5167" t="s">
        <v>35001</v>
      </c>
      <c r="T5167" t="s">
        <v>35001</v>
      </c>
      <c r="U5167">
        <v>3607200544</v>
      </c>
      <c r="V5167" t="s">
        <v>6576</v>
      </c>
      <c r="W5167">
        <v>27</v>
      </c>
      <c r="X5167" t="s">
        <v>4808</v>
      </c>
      <c r="Y5167">
        <v>3424</v>
      </c>
      <c r="Z5167" t="s">
        <v>632</v>
      </c>
      <c r="AA5167" t="s">
        <v>4785</v>
      </c>
      <c r="AB5167">
        <v>61729</v>
      </c>
      <c r="AC5167" t="s">
        <v>146</v>
      </c>
      <c r="AD5167" t="s">
        <v>4690</v>
      </c>
      <c r="AE5167" t="s">
        <v>107</v>
      </c>
      <c r="AF5167" t="s">
        <v>107</v>
      </c>
      <c r="AJ5167" t="s">
        <v>58</v>
      </c>
      <c r="AK5167" t="s">
        <v>59</v>
      </c>
      <c r="AL5167">
        <v>44873</v>
      </c>
      <c r="AM5167" t="s">
        <v>4692</v>
      </c>
      <c r="AN5167" t="b">
        <v>1</v>
      </c>
      <c r="AO5167" t="b">
        <v>1</v>
      </c>
      <c r="AP5167" t="b">
        <v>1</v>
      </c>
      <c r="AQ5167" t="s">
        <v>60</v>
      </c>
      <c r="AR5167" t="s">
        <v>61</v>
      </c>
      <c r="BB5167" s="7" t="s">
        <v>35000</v>
      </c>
      <c r="BC5167" s="7" t="s">
        <v>6031</v>
      </c>
      <c r="BD5167" s="7" t="s">
        <v>52</v>
      </c>
      <c r="BE5167" s="7">
        <v>98239</v>
      </c>
      <c r="BF5167" s="7">
        <v>3607200544</v>
      </c>
      <c r="BG5167" s="7">
        <v>8923.83</v>
      </c>
      <c r="BH5167" s="7">
        <v>1906.78</v>
      </c>
      <c r="BI5167">
        <v>9895.4599999999991</v>
      </c>
      <c r="BJ5167">
        <v>0</v>
      </c>
      <c r="BK5167">
        <v>0</v>
      </c>
      <c r="BL5167">
        <v>0</v>
      </c>
      <c r="BO5167" t="s">
        <v>35002</v>
      </c>
      <c r="BP5167">
        <v>30127</v>
      </c>
      <c r="BQ5167">
        <v>682</v>
      </c>
      <c r="BR5167">
        <v>567471</v>
      </c>
      <c r="BS5167">
        <v>18513</v>
      </c>
      <c r="BU5167" t="s">
        <v>35003</v>
      </c>
      <c r="BV5167" t="s">
        <v>4695</v>
      </c>
      <c r="BX5167">
        <v>45107.81690972222</v>
      </c>
    </row>
    <row r="5168" spans="1:76" x14ac:dyDescent="0.25">
      <c r="A5168" t="s">
        <v>35004</v>
      </c>
      <c r="B5168" t="s">
        <v>31106</v>
      </c>
      <c r="C5168" t="s">
        <v>46</v>
      </c>
      <c r="D5168">
        <v>44588</v>
      </c>
      <c r="E5168">
        <v>44697</v>
      </c>
      <c r="H5168" t="s">
        <v>47</v>
      </c>
      <c r="I5168">
        <v>44588</v>
      </c>
      <c r="J5168">
        <v>2022</v>
      </c>
      <c r="K5168" t="s">
        <v>48</v>
      </c>
      <c r="L5168" t="s">
        <v>35005</v>
      </c>
      <c r="N5168" t="s">
        <v>35006</v>
      </c>
      <c r="O5168" t="s">
        <v>907</v>
      </c>
      <c r="P5168" t="s">
        <v>908</v>
      </c>
      <c r="Q5168" t="s">
        <v>52</v>
      </c>
      <c r="R5168">
        <v>98926</v>
      </c>
      <c r="S5168" t="s">
        <v>33126</v>
      </c>
      <c r="T5168" t="s">
        <v>31110</v>
      </c>
      <c r="U5168">
        <v>5098994229</v>
      </c>
      <c r="V5168" t="s">
        <v>4807</v>
      </c>
      <c r="W5168">
        <v>23</v>
      </c>
      <c r="X5168" t="s">
        <v>5397</v>
      </c>
      <c r="Y5168">
        <v>3559</v>
      </c>
      <c r="Z5168" t="s">
        <v>908</v>
      </c>
      <c r="AA5168" t="s">
        <v>4785</v>
      </c>
      <c r="AB5168">
        <v>30170</v>
      </c>
      <c r="AC5168" t="s">
        <v>146</v>
      </c>
      <c r="AD5168" t="s">
        <v>4690</v>
      </c>
      <c r="AE5168" t="s">
        <v>107</v>
      </c>
      <c r="AF5168" t="s">
        <v>107</v>
      </c>
      <c r="AI5168">
        <v>3</v>
      </c>
      <c r="AJ5168" t="s">
        <v>58</v>
      </c>
      <c r="AK5168" t="s">
        <v>59</v>
      </c>
      <c r="AL5168">
        <v>44873</v>
      </c>
      <c r="AM5168" t="s">
        <v>4692</v>
      </c>
      <c r="AN5168" t="b">
        <v>1</v>
      </c>
      <c r="AO5168" t="b">
        <v>1</v>
      </c>
      <c r="AP5168" t="b">
        <v>1</v>
      </c>
      <c r="AQ5168" t="s">
        <v>60</v>
      </c>
      <c r="AR5168" t="s">
        <v>61</v>
      </c>
      <c r="BB5168" s="7" t="s">
        <v>35006</v>
      </c>
      <c r="BC5168" s="7" t="s">
        <v>907</v>
      </c>
      <c r="BD5168" s="7" t="s">
        <v>52</v>
      </c>
      <c r="BE5168" s="7">
        <v>98926</v>
      </c>
      <c r="BF5168" s="7">
        <v>5098994229</v>
      </c>
      <c r="BG5168" s="7">
        <v>2000.54</v>
      </c>
      <c r="BH5168" s="7">
        <v>1499.67</v>
      </c>
      <c r="BI5168">
        <v>3113.09</v>
      </c>
      <c r="BJ5168">
        <v>0</v>
      </c>
      <c r="BK5168">
        <v>0</v>
      </c>
      <c r="BL5168">
        <v>0</v>
      </c>
      <c r="BO5168" t="s">
        <v>35007</v>
      </c>
      <c r="BP5168">
        <v>30186</v>
      </c>
      <c r="BQ5168">
        <v>737</v>
      </c>
      <c r="BR5168">
        <v>567500</v>
      </c>
      <c r="BS5168">
        <v>19122</v>
      </c>
      <c r="BU5168" t="s">
        <v>35008</v>
      </c>
      <c r="BV5168" t="s">
        <v>4695</v>
      </c>
      <c r="BX5168">
        <v>45107.748599537037</v>
      </c>
    </row>
    <row r="5169" spans="1:76" x14ac:dyDescent="0.25">
      <c r="A5169" t="s">
        <v>35009</v>
      </c>
      <c r="B5169" t="s">
        <v>35010</v>
      </c>
      <c r="C5169" t="s">
        <v>46</v>
      </c>
      <c r="D5169">
        <v>44594</v>
      </c>
      <c r="E5169">
        <v>44697</v>
      </c>
      <c r="H5169" t="s">
        <v>47</v>
      </c>
      <c r="I5169">
        <v>44594</v>
      </c>
      <c r="J5169">
        <v>2022</v>
      </c>
      <c r="K5169" t="s">
        <v>48</v>
      </c>
      <c r="L5169" t="s">
        <v>35011</v>
      </c>
      <c r="N5169" t="s">
        <v>35012</v>
      </c>
      <c r="O5169" t="s">
        <v>35013</v>
      </c>
      <c r="P5169" t="s">
        <v>353</v>
      </c>
      <c r="Q5169" t="s">
        <v>52</v>
      </c>
      <c r="R5169" t="s">
        <v>35014</v>
      </c>
      <c r="S5169" t="s">
        <v>35015</v>
      </c>
      <c r="T5169" t="s">
        <v>35016</v>
      </c>
      <c r="V5169" t="s">
        <v>54</v>
      </c>
      <c r="W5169">
        <v>13</v>
      </c>
      <c r="X5169" t="s">
        <v>355</v>
      </c>
      <c r="Y5169">
        <v>4862</v>
      </c>
      <c r="Z5169" t="s">
        <v>353</v>
      </c>
      <c r="AA5169" t="s">
        <v>57</v>
      </c>
      <c r="AB5169">
        <v>107471</v>
      </c>
      <c r="AC5169" t="s">
        <v>146</v>
      </c>
      <c r="AD5169" t="s">
        <v>4690</v>
      </c>
      <c r="AE5169" t="s">
        <v>107</v>
      </c>
      <c r="AF5169" t="s">
        <v>107</v>
      </c>
      <c r="AI5169">
        <v>1</v>
      </c>
      <c r="AJ5169" t="s">
        <v>58</v>
      </c>
      <c r="AK5169" t="s">
        <v>59</v>
      </c>
      <c r="AL5169">
        <v>44873</v>
      </c>
      <c r="AM5169" t="s">
        <v>4692</v>
      </c>
      <c r="AN5169" t="b">
        <v>1</v>
      </c>
      <c r="AO5169" t="b">
        <v>1</v>
      </c>
      <c r="AP5169" t="b">
        <v>1</v>
      </c>
      <c r="AQ5169" t="s">
        <v>60</v>
      </c>
      <c r="AR5169" t="s">
        <v>99</v>
      </c>
      <c r="BB5169" s="7" t="s">
        <v>35012</v>
      </c>
      <c r="BC5169" s="7" t="s">
        <v>35013</v>
      </c>
      <c r="BD5169" s="7" t="s">
        <v>52</v>
      </c>
      <c r="BE5169" s="7" t="s">
        <v>35014</v>
      </c>
      <c r="BF5169" s="7" t="s">
        <v>35017</v>
      </c>
      <c r="BG5169" s="7">
        <v>374735.75</v>
      </c>
      <c r="BH5169" s="7">
        <v>0</v>
      </c>
      <c r="BI5169">
        <v>374461.72</v>
      </c>
      <c r="BJ5169">
        <v>0</v>
      </c>
      <c r="BK5169">
        <v>0</v>
      </c>
      <c r="BL5169">
        <v>0</v>
      </c>
      <c r="BM5169">
        <v>52018.9</v>
      </c>
      <c r="BN5169">
        <v>63561.94</v>
      </c>
      <c r="BO5169" t="s">
        <v>35018</v>
      </c>
      <c r="BP5169">
        <v>30215</v>
      </c>
      <c r="BQ5169">
        <v>32437</v>
      </c>
      <c r="BR5169">
        <v>567527</v>
      </c>
      <c r="BS5169">
        <v>18646</v>
      </c>
      <c r="BT5169">
        <v>42</v>
      </c>
      <c r="BU5169" t="s">
        <v>35019</v>
      </c>
      <c r="BV5169" t="s">
        <v>4695</v>
      </c>
      <c r="BX5169">
        <v>44933.595706018517</v>
      </c>
    </row>
    <row r="5170" spans="1:76" x14ac:dyDescent="0.25">
      <c r="A5170" t="s">
        <v>35020</v>
      </c>
      <c r="B5170" t="s">
        <v>35021</v>
      </c>
      <c r="C5170" t="s">
        <v>46</v>
      </c>
      <c r="D5170">
        <v>44595</v>
      </c>
      <c r="E5170">
        <v>44697</v>
      </c>
      <c r="H5170" t="s">
        <v>47</v>
      </c>
      <c r="I5170">
        <v>44595</v>
      </c>
      <c r="J5170">
        <v>2022</v>
      </c>
      <c r="K5170" t="s">
        <v>48</v>
      </c>
      <c r="L5170" t="s">
        <v>35022</v>
      </c>
      <c r="N5170" t="s">
        <v>35023</v>
      </c>
      <c r="O5170" t="s">
        <v>30065</v>
      </c>
      <c r="P5170" t="s">
        <v>155</v>
      </c>
      <c r="Q5170" t="s">
        <v>52</v>
      </c>
      <c r="R5170">
        <v>98512</v>
      </c>
      <c r="S5170" t="s">
        <v>35024</v>
      </c>
      <c r="T5170" t="s">
        <v>35025</v>
      </c>
      <c r="U5170" t="s">
        <v>35026</v>
      </c>
      <c r="V5170" t="s">
        <v>4807</v>
      </c>
      <c r="W5170">
        <v>23</v>
      </c>
      <c r="X5170" t="s">
        <v>5607</v>
      </c>
      <c r="Y5170">
        <v>4229</v>
      </c>
      <c r="Z5170" t="s">
        <v>155</v>
      </c>
      <c r="AA5170" t="s">
        <v>4785</v>
      </c>
      <c r="AB5170">
        <v>195593</v>
      </c>
      <c r="AC5170" t="s">
        <v>146</v>
      </c>
      <c r="AD5170" t="s">
        <v>4690</v>
      </c>
      <c r="AE5170" t="s">
        <v>107</v>
      </c>
      <c r="AF5170" t="s">
        <v>107</v>
      </c>
      <c r="AI5170">
        <v>3</v>
      </c>
      <c r="AJ5170" t="s">
        <v>58</v>
      </c>
      <c r="AK5170" t="s">
        <v>59</v>
      </c>
      <c r="AL5170">
        <v>44873</v>
      </c>
      <c r="AM5170" t="s">
        <v>4692</v>
      </c>
      <c r="AN5170" t="b">
        <v>1</v>
      </c>
      <c r="AO5170" t="b">
        <v>1</v>
      </c>
      <c r="AP5170" t="b">
        <v>1</v>
      </c>
      <c r="AQ5170" t="s">
        <v>60</v>
      </c>
      <c r="AR5170" t="s">
        <v>99</v>
      </c>
      <c r="BB5170" s="7" t="s">
        <v>35023</v>
      </c>
      <c r="BC5170" s="7" t="s">
        <v>30065</v>
      </c>
      <c r="BD5170" s="7" t="s">
        <v>52</v>
      </c>
      <c r="BE5170" s="7">
        <v>98512</v>
      </c>
      <c r="BF5170" s="7" t="s">
        <v>35027</v>
      </c>
      <c r="BG5170" s="7">
        <v>38793.42</v>
      </c>
      <c r="BH5170" s="7">
        <v>0</v>
      </c>
      <c r="BI5170">
        <v>41887.040000000001</v>
      </c>
      <c r="BJ5170">
        <v>3693.62</v>
      </c>
      <c r="BK5170">
        <v>0</v>
      </c>
      <c r="BL5170">
        <v>0</v>
      </c>
      <c r="BO5170" t="s">
        <v>35028</v>
      </c>
      <c r="BP5170">
        <v>30230</v>
      </c>
      <c r="BQ5170">
        <v>32455</v>
      </c>
      <c r="BR5170">
        <v>567530</v>
      </c>
      <c r="BS5170">
        <v>18852</v>
      </c>
      <c r="BU5170" t="s">
        <v>30071</v>
      </c>
      <c r="BV5170" t="s">
        <v>4695</v>
      </c>
      <c r="BX5170">
        <v>45070.392870370371</v>
      </c>
    </row>
    <row r="5171" spans="1:76" x14ac:dyDescent="0.25">
      <c r="A5171" t="s">
        <v>35029</v>
      </c>
      <c r="B5171" t="s">
        <v>35030</v>
      </c>
      <c r="C5171" t="s">
        <v>46</v>
      </c>
      <c r="D5171">
        <v>44598</v>
      </c>
      <c r="E5171">
        <v>44697</v>
      </c>
      <c r="H5171" t="s">
        <v>47</v>
      </c>
      <c r="I5171">
        <v>44598</v>
      </c>
      <c r="J5171">
        <v>2022</v>
      </c>
      <c r="K5171" t="s">
        <v>48</v>
      </c>
      <c r="L5171" t="s">
        <v>35031</v>
      </c>
      <c r="N5171" t="s">
        <v>35032</v>
      </c>
      <c r="O5171" t="s">
        <v>21781</v>
      </c>
      <c r="P5171" t="s">
        <v>115</v>
      </c>
      <c r="Q5171" t="s">
        <v>52</v>
      </c>
      <c r="R5171">
        <v>98327</v>
      </c>
      <c r="S5171" t="s">
        <v>35033</v>
      </c>
      <c r="T5171" t="s">
        <v>35033</v>
      </c>
      <c r="U5171" t="s">
        <v>35034</v>
      </c>
      <c r="V5171" t="s">
        <v>54</v>
      </c>
      <c r="W5171">
        <v>13</v>
      </c>
      <c r="X5171" t="s">
        <v>127</v>
      </c>
      <c r="Y5171">
        <v>4833</v>
      </c>
      <c r="Z5171" t="s">
        <v>115</v>
      </c>
      <c r="AA5171" t="s">
        <v>57</v>
      </c>
      <c r="AB5171">
        <v>81661</v>
      </c>
      <c r="AC5171" t="s">
        <v>146</v>
      </c>
      <c r="AD5171" t="s">
        <v>4690</v>
      </c>
      <c r="AE5171" t="s">
        <v>107</v>
      </c>
      <c r="AF5171" t="s">
        <v>107</v>
      </c>
      <c r="AI5171">
        <v>2</v>
      </c>
      <c r="AJ5171" t="s">
        <v>58</v>
      </c>
      <c r="AK5171" t="s">
        <v>59</v>
      </c>
      <c r="AL5171">
        <v>44873</v>
      </c>
      <c r="AM5171" t="s">
        <v>4692</v>
      </c>
      <c r="AN5171" t="b">
        <v>1</v>
      </c>
      <c r="AO5171" t="b">
        <v>1</v>
      </c>
      <c r="AP5171" t="b">
        <v>1</v>
      </c>
      <c r="AQ5171" t="s">
        <v>60</v>
      </c>
      <c r="AR5171" t="s">
        <v>99</v>
      </c>
      <c r="BB5171" s="7" t="s">
        <v>20595</v>
      </c>
      <c r="BC5171" s="7" t="s">
        <v>6811</v>
      </c>
      <c r="BD5171" s="7" t="s">
        <v>52</v>
      </c>
      <c r="BE5171" s="7">
        <v>98371</v>
      </c>
      <c r="BF5171" s="7" t="s">
        <v>11221</v>
      </c>
      <c r="BG5171" s="7">
        <v>291413.59999999998</v>
      </c>
      <c r="BH5171" s="7">
        <v>0</v>
      </c>
      <c r="BI5171">
        <v>337931.85</v>
      </c>
      <c r="BJ5171">
        <v>0</v>
      </c>
      <c r="BK5171">
        <v>0</v>
      </c>
      <c r="BL5171">
        <v>0</v>
      </c>
      <c r="BM5171">
        <v>42631.1</v>
      </c>
      <c r="BN5171">
        <v>43587.54</v>
      </c>
      <c r="BO5171" t="s">
        <v>35035</v>
      </c>
      <c r="BP5171">
        <v>30240</v>
      </c>
      <c r="BQ5171">
        <v>31586</v>
      </c>
      <c r="BR5171">
        <v>567534</v>
      </c>
      <c r="BS5171">
        <v>18822</v>
      </c>
      <c r="BT5171">
        <v>28</v>
      </c>
      <c r="BU5171" t="s">
        <v>17025</v>
      </c>
      <c r="BV5171" t="s">
        <v>4695</v>
      </c>
      <c r="BX5171">
        <v>44967.840416666666</v>
      </c>
    </row>
    <row r="5172" spans="1:76" x14ac:dyDescent="0.25">
      <c r="A5172" t="s">
        <v>35036</v>
      </c>
      <c r="B5172" t="s">
        <v>35037</v>
      </c>
      <c r="C5172" t="s">
        <v>46</v>
      </c>
      <c r="D5172">
        <v>44618</v>
      </c>
      <c r="E5172">
        <v>44697</v>
      </c>
      <c r="H5172" t="s">
        <v>47</v>
      </c>
      <c r="I5172">
        <v>44618</v>
      </c>
      <c r="J5172">
        <v>2022</v>
      </c>
      <c r="K5172" t="s">
        <v>48</v>
      </c>
      <c r="L5172" t="s">
        <v>35038</v>
      </c>
      <c r="M5172" t="s">
        <v>35039</v>
      </c>
      <c r="N5172" t="s">
        <v>35040</v>
      </c>
      <c r="O5172" t="s">
        <v>4701</v>
      </c>
      <c r="P5172" t="s">
        <v>105</v>
      </c>
      <c r="Q5172" t="s">
        <v>52</v>
      </c>
      <c r="R5172">
        <v>99209</v>
      </c>
      <c r="S5172" t="s">
        <v>35041</v>
      </c>
      <c r="T5172" t="s">
        <v>35041</v>
      </c>
      <c r="U5172" t="s">
        <v>35042</v>
      </c>
      <c r="V5172" t="s">
        <v>4807</v>
      </c>
      <c r="W5172">
        <v>23</v>
      </c>
      <c r="X5172" t="s">
        <v>6703</v>
      </c>
      <c r="Y5172">
        <v>4151</v>
      </c>
      <c r="Z5172" t="s">
        <v>105</v>
      </c>
      <c r="AA5172" t="s">
        <v>4785</v>
      </c>
      <c r="AB5172">
        <v>355583</v>
      </c>
      <c r="AC5172" t="s">
        <v>146</v>
      </c>
      <c r="AD5172" t="s">
        <v>4690</v>
      </c>
      <c r="AE5172" t="s">
        <v>107</v>
      </c>
      <c r="AF5172" t="s">
        <v>107</v>
      </c>
      <c r="AI5172" t="s">
        <v>6704</v>
      </c>
      <c r="AJ5172" t="s">
        <v>58</v>
      </c>
      <c r="AK5172" t="s">
        <v>59</v>
      </c>
      <c r="AL5172">
        <v>44873</v>
      </c>
      <c r="AM5172" t="s">
        <v>4692</v>
      </c>
      <c r="AN5172" t="b">
        <v>1</v>
      </c>
      <c r="AO5172" t="b">
        <v>1</v>
      </c>
      <c r="AP5172" t="b">
        <v>1</v>
      </c>
      <c r="AQ5172" t="s">
        <v>60</v>
      </c>
      <c r="AR5172" t="s">
        <v>99</v>
      </c>
      <c r="BB5172" s="7" t="s">
        <v>35040</v>
      </c>
      <c r="BC5172" s="7" t="s">
        <v>4701</v>
      </c>
      <c r="BD5172" s="7" t="s">
        <v>52</v>
      </c>
      <c r="BE5172" s="7">
        <v>99209</v>
      </c>
      <c r="BF5172" s="7" t="s">
        <v>35043</v>
      </c>
      <c r="BG5172" s="7">
        <v>133781.42000000001</v>
      </c>
      <c r="BH5172" s="7">
        <v>3000</v>
      </c>
      <c r="BI5172">
        <v>126261.07</v>
      </c>
      <c r="BJ5172">
        <v>0</v>
      </c>
      <c r="BK5172">
        <v>0</v>
      </c>
      <c r="BL5172">
        <v>0</v>
      </c>
      <c r="BM5172">
        <v>783.03</v>
      </c>
      <c r="BN5172">
        <v>666.66</v>
      </c>
      <c r="BO5172" t="s">
        <v>35044</v>
      </c>
      <c r="BP5172">
        <v>30346</v>
      </c>
      <c r="BQ5172">
        <v>32519</v>
      </c>
      <c r="BR5172">
        <v>567608</v>
      </c>
      <c r="BS5172">
        <v>18873</v>
      </c>
      <c r="BU5172" t="s">
        <v>35045</v>
      </c>
      <c r="BV5172" t="s">
        <v>4695</v>
      </c>
      <c r="BX5172">
        <v>45033.4455787037</v>
      </c>
    </row>
    <row r="5173" spans="1:76" x14ac:dyDescent="0.25">
      <c r="A5173" t="s">
        <v>35046</v>
      </c>
      <c r="B5173" t="s">
        <v>22089</v>
      </c>
      <c r="C5173" t="s">
        <v>46</v>
      </c>
      <c r="D5173">
        <v>44576</v>
      </c>
      <c r="E5173">
        <v>44697</v>
      </c>
      <c r="H5173" t="s">
        <v>47</v>
      </c>
      <c r="I5173">
        <v>44576</v>
      </c>
      <c r="J5173">
        <v>2022</v>
      </c>
      <c r="K5173" t="s">
        <v>48</v>
      </c>
      <c r="L5173" t="s">
        <v>22090</v>
      </c>
      <c r="N5173" t="s">
        <v>35047</v>
      </c>
      <c r="O5173" t="s">
        <v>5959</v>
      </c>
      <c r="P5173" t="s">
        <v>105</v>
      </c>
      <c r="Q5173" t="s">
        <v>52</v>
      </c>
      <c r="R5173">
        <v>99214</v>
      </c>
      <c r="S5173" t="s">
        <v>31661</v>
      </c>
      <c r="T5173" t="s">
        <v>35048</v>
      </c>
      <c r="U5173" t="s">
        <v>35049</v>
      </c>
      <c r="V5173" t="s">
        <v>5331</v>
      </c>
      <c r="W5173">
        <v>26</v>
      </c>
      <c r="X5173" t="s">
        <v>6703</v>
      </c>
      <c r="Y5173">
        <v>4151</v>
      </c>
      <c r="Z5173" t="s">
        <v>105</v>
      </c>
      <c r="AA5173" t="s">
        <v>4785</v>
      </c>
      <c r="AB5173">
        <v>355583</v>
      </c>
      <c r="AC5173" t="s">
        <v>146</v>
      </c>
      <c r="AD5173" t="s">
        <v>4690</v>
      </c>
      <c r="AE5173" t="s">
        <v>107</v>
      </c>
      <c r="AF5173" t="s">
        <v>107</v>
      </c>
      <c r="AJ5173" t="s">
        <v>58</v>
      </c>
      <c r="AK5173" t="s">
        <v>59</v>
      </c>
      <c r="AL5173">
        <v>44873</v>
      </c>
      <c r="AM5173" t="s">
        <v>4692</v>
      </c>
      <c r="AN5173" t="b">
        <v>1</v>
      </c>
      <c r="AO5173" t="b">
        <v>1</v>
      </c>
      <c r="AP5173" t="b">
        <v>1</v>
      </c>
      <c r="AQ5173" t="s">
        <v>60</v>
      </c>
      <c r="AR5173" t="s">
        <v>61</v>
      </c>
      <c r="BB5173" s="7" t="s">
        <v>3230</v>
      </c>
      <c r="BC5173" s="7" t="s">
        <v>526</v>
      </c>
      <c r="BD5173" s="7" t="s">
        <v>52</v>
      </c>
      <c r="BE5173" s="7">
        <v>99206</v>
      </c>
      <c r="BF5173" s="7" t="s">
        <v>20464</v>
      </c>
      <c r="BG5173" s="7">
        <v>50927</v>
      </c>
      <c r="BH5173" s="7">
        <v>51.7</v>
      </c>
      <c r="BI5173">
        <v>50378.75</v>
      </c>
      <c r="BJ5173">
        <v>0</v>
      </c>
      <c r="BK5173">
        <v>0</v>
      </c>
      <c r="BL5173">
        <v>0</v>
      </c>
      <c r="BM5173">
        <v>0</v>
      </c>
      <c r="BN5173">
        <v>57597.69</v>
      </c>
      <c r="BO5173" t="s">
        <v>35050</v>
      </c>
      <c r="BP5173">
        <v>30122</v>
      </c>
      <c r="BQ5173">
        <v>21</v>
      </c>
      <c r="BR5173">
        <v>567476</v>
      </c>
      <c r="BS5173">
        <v>18490</v>
      </c>
      <c r="BU5173" t="s">
        <v>23763</v>
      </c>
      <c r="BV5173" t="s">
        <v>4695</v>
      </c>
      <c r="BX5173">
        <v>45025.541875000003</v>
      </c>
    </row>
    <row r="5174" spans="1:76" x14ac:dyDescent="0.25">
      <c r="A5174" t="s">
        <v>35051</v>
      </c>
      <c r="B5174" t="s">
        <v>35052</v>
      </c>
      <c r="C5174" t="s">
        <v>46</v>
      </c>
      <c r="D5174">
        <v>44614</v>
      </c>
      <c r="E5174">
        <v>44697</v>
      </c>
      <c r="H5174" t="s">
        <v>47</v>
      </c>
      <c r="I5174">
        <v>44614</v>
      </c>
      <c r="J5174">
        <v>2022</v>
      </c>
      <c r="K5174" t="s">
        <v>48</v>
      </c>
      <c r="L5174" t="s">
        <v>35053</v>
      </c>
      <c r="N5174" t="s">
        <v>30127</v>
      </c>
      <c r="O5174" t="s">
        <v>11478</v>
      </c>
      <c r="P5174" t="s">
        <v>96</v>
      </c>
      <c r="Q5174" t="s">
        <v>52</v>
      </c>
      <c r="R5174">
        <v>99352</v>
      </c>
      <c r="S5174" t="s">
        <v>35054</v>
      </c>
      <c r="T5174" t="s">
        <v>35054</v>
      </c>
      <c r="U5174">
        <v>5097354444</v>
      </c>
      <c r="V5174" t="s">
        <v>5331</v>
      </c>
      <c r="W5174">
        <v>26</v>
      </c>
      <c r="X5174" t="s">
        <v>7019</v>
      </c>
      <c r="Y5174">
        <v>4725</v>
      </c>
      <c r="Z5174" t="s">
        <v>96</v>
      </c>
      <c r="AA5174" t="s">
        <v>4785</v>
      </c>
      <c r="AB5174">
        <v>125419</v>
      </c>
      <c r="AC5174" t="s">
        <v>146</v>
      </c>
      <c r="AD5174" t="s">
        <v>4690</v>
      </c>
      <c r="AE5174" t="s">
        <v>107</v>
      </c>
      <c r="AF5174" t="s">
        <v>107</v>
      </c>
      <c r="AJ5174" t="s">
        <v>58</v>
      </c>
      <c r="AK5174" t="s">
        <v>59</v>
      </c>
      <c r="AL5174">
        <v>44873</v>
      </c>
      <c r="AM5174" t="s">
        <v>4692</v>
      </c>
      <c r="AN5174" t="b">
        <v>1</v>
      </c>
      <c r="AO5174" t="b">
        <v>1</v>
      </c>
      <c r="AP5174" t="b">
        <v>1</v>
      </c>
      <c r="AQ5174" t="s">
        <v>60</v>
      </c>
      <c r="AR5174" t="s">
        <v>61</v>
      </c>
      <c r="BB5174" s="7" t="s">
        <v>20677</v>
      </c>
      <c r="BC5174" s="7" t="s">
        <v>5959</v>
      </c>
      <c r="BD5174" s="7" t="s">
        <v>52</v>
      </c>
      <c r="BE5174" s="7">
        <v>99206</v>
      </c>
      <c r="BF5174" s="7" t="s">
        <v>35055</v>
      </c>
      <c r="BG5174" s="7">
        <v>78357.52</v>
      </c>
      <c r="BH5174" s="7">
        <v>0</v>
      </c>
      <c r="BI5174">
        <v>55960.24</v>
      </c>
      <c r="BJ5174">
        <v>1501.42</v>
      </c>
      <c r="BK5174">
        <v>0</v>
      </c>
      <c r="BL5174">
        <v>0</v>
      </c>
      <c r="BM5174">
        <v>10398</v>
      </c>
      <c r="BN5174">
        <v>0</v>
      </c>
      <c r="BO5174" t="s">
        <v>35056</v>
      </c>
      <c r="BP5174">
        <v>30312</v>
      </c>
      <c r="BQ5174">
        <v>32509</v>
      </c>
      <c r="BR5174">
        <v>567591</v>
      </c>
      <c r="BS5174">
        <v>18844</v>
      </c>
      <c r="BU5174" t="s">
        <v>20466</v>
      </c>
      <c r="BV5174" t="s">
        <v>4695</v>
      </c>
      <c r="BX5174">
        <v>45030.236631944441</v>
      </c>
    </row>
    <row r="5175" spans="1:76" x14ac:dyDescent="0.25">
      <c r="A5175" t="s">
        <v>35057</v>
      </c>
      <c r="B5175" t="s">
        <v>35058</v>
      </c>
      <c r="C5175" t="s">
        <v>46</v>
      </c>
      <c r="D5175">
        <v>44626</v>
      </c>
      <c r="E5175">
        <v>44697</v>
      </c>
      <c r="I5175">
        <v>44626</v>
      </c>
      <c r="J5175">
        <v>2022</v>
      </c>
      <c r="K5175" t="s">
        <v>48</v>
      </c>
      <c r="L5175" t="s">
        <v>35059</v>
      </c>
      <c r="N5175" t="s">
        <v>35060</v>
      </c>
      <c r="O5175" t="s">
        <v>35061</v>
      </c>
      <c r="P5175" t="s">
        <v>252</v>
      </c>
      <c r="Q5175" t="s">
        <v>52</v>
      </c>
      <c r="R5175">
        <v>98843</v>
      </c>
      <c r="S5175" t="s">
        <v>35062</v>
      </c>
      <c r="T5175" t="s">
        <v>35062</v>
      </c>
      <c r="U5175" t="s">
        <v>35063</v>
      </c>
      <c r="V5175" t="s">
        <v>4807</v>
      </c>
      <c r="W5175">
        <v>23</v>
      </c>
      <c r="X5175" t="s">
        <v>7405</v>
      </c>
      <c r="Y5175">
        <v>3235</v>
      </c>
      <c r="Z5175" t="s">
        <v>252</v>
      </c>
      <c r="AA5175" t="s">
        <v>4785</v>
      </c>
      <c r="AB5175">
        <v>25574</v>
      </c>
      <c r="AC5175" t="s">
        <v>146</v>
      </c>
      <c r="AD5175" t="s">
        <v>4690</v>
      </c>
      <c r="AE5175" t="s">
        <v>107</v>
      </c>
      <c r="AF5175" t="s">
        <v>107</v>
      </c>
      <c r="AI5175">
        <v>3</v>
      </c>
      <c r="AJ5175" t="s">
        <v>58</v>
      </c>
      <c r="AK5175" t="s">
        <v>59</v>
      </c>
      <c r="AL5175">
        <v>44873</v>
      </c>
      <c r="AM5175" t="s">
        <v>4692</v>
      </c>
      <c r="AN5175" t="b">
        <v>1</v>
      </c>
      <c r="AO5175" t="b">
        <v>1</v>
      </c>
      <c r="AP5175" t="b">
        <v>1</v>
      </c>
      <c r="AQ5175" t="s">
        <v>60</v>
      </c>
      <c r="AR5175" t="s">
        <v>61</v>
      </c>
      <c r="BB5175" s="7" t="s">
        <v>35060</v>
      </c>
      <c r="BC5175" s="7" t="s">
        <v>35061</v>
      </c>
      <c r="BD5175" s="7" t="s">
        <v>52</v>
      </c>
      <c r="BE5175" s="7">
        <v>98843</v>
      </c>
      <c r="BF5175" s="7" t="s">
        <v>35063</v>
      </c>
      <c r="BO5175" t="s">
        <v>35064</v>
      </c>
      <c r="BP5175">
        <v>30387</v>
      </c>
      <c r="BQ5175">
        <v>177</v>
      </c>
      <c r="BR5175">
        <v>567635</v>
      </c>
      <c r="BU5175" t="s">
        <v>35065</v>
      </c>
      <c r="BV5175" t="s">
        <v>4695</v>
      </c>
      <c r="BX5175">
        <v>45032.892164351855</v>
      </c>
    </row>
    <row r="5176" spans="1:76" x14ac:dyDescent="0.25">
      <c r="A5176" t="s">
        <v>35066</v>
      </c>
      <c r="B5176" t="s">
        <v>25778</v>
      </c>
      <c r="C5176" t="s">
        <v>46</v>
      </c>
      <c r="D5176">
        <v>44632</v>
      </c>
      <c r="E5176">
        <v>44697</v>
      </c>
      <c r="H5176" t="s">
        <v>47</v>
      </c>
      <c r="I5176">
        <v>44632</v>
      </c>
      <c r="J5176">
        <v>2022</v>
      </c>
      <c r="K5176" t="s">
        <v>48</v>
      </c>
      <c r="L5176" t="s">
        <v>35067</v>
      </c>
      <c r="N5176" t="s">
        <v>35068</v>
      </c>
      <c r="O5176" t="s">
        <v>14223</v>
      </c>
      <c r="P5176" t="s">
        <v>291</v>
      </c>
      <c r="Q5176" t="s">
        <v>52</v>
      </c>
      <c r="R5176">
        <v>98823</v>
      </c>
      <c r="S5176" t="s">
        <v>35069</v>
      </c>
      <c r="T5176" t="s">
        <v>35069</v>
      </c>
      <c r="U5176" t="s">
        <v>35070</v>
      </c>
      <c r="V5176" t="s">
        <v>5424</v>
      </c>
      <c r="W5176">
        <v>22</v>
      </c>
      <c r="X5176" t="s">
        <v>7459</v>
      </c>
      <c r="Y5176">
        <v>3340</v>
      </c>
      <c r="Z5176" t="s">
        <v>291</v>
      </c>
      <c r="AA5176" t="s">
        <v>4785</v>
      </c>
      <c r="AB5176">
        <v>47485</v>
      </c>
      <c r="AC5176" t="s">
        <v>146</v>
      </c>
      <c r="AD5176" t="s">
        <v>4690</v>
      </c>
      <c r="AE5176" t="s">
        <v>107</v>
      </c>
      <c r="AF5176" t="s">
        <v>107</v>
      </c>
      <c r="AJ5176" t="s">
        <v>58</v>
      </c>
      <c r="AK5176" t="s">
        <v>59</v>
      </c>
      <c r="AL5176">
        <v>44873</v>
      </c>
      <c r="AM5176" t="s">
        <v>4692</v>
      </c>
      <c r="AN5176" t="b">
        <v>1</v>
      </c>
      <c r="AO5176" t="b">
        <v>1</v>
      </c>
      <c r="AP5176" t="b">
        <v>1</v>
      </c>
      <c r="AQ5176" t="s">
        <v>60</v>
      </c>
      <c r="AR5176" t="s">
        <v>61</v>
      </c>
      <c r="BB5176" s="7" t="s">
        <v>35068</v>
      </c>
      <c r="BC5176" s="7" t="s">
        <v>14223</v>
      </c>
      <c r="BD5176" s="7" t="s">
        <v>52</v>
      </c>
      <c r="BE5176" s="7">
        <v>98823</v>
      </c>
      <c r="BF5176" s="7">
        <v>5093980268</v>
      </c>
      <c r="BG5176" s="7">
        <v>7170</v>
      </c>
      <c r="BH5176" s="7">
        <v>0</v>
      </c>
      <c r="BI5176">
        <v>7170</v>
      </c>
      <c r="BJ5176">
        <v>0</v>
      </c>
      <c r="BK5176">
        <v>0</v>
      </c>
      <c r="BL5176">
        <v>0</v>
      </c>
      <c r="BO5176" t="s">
        <v>35071</v>
      </c>
      <c r="BP5176">
        <v>30430</v>
      </c>
      <c r="BQ5176">
        <v>302</v>
      </c>
      <c r="BR5176">
        <v>567673</v>
      </c>
      <c r="BS5176">
        <v>18918</v>
      </c>
      <c r="BU5176" t="s">
        <v>35072</v>
      </c>
      <c r="BV5176" t="s">
        <v>4695</v>
      </c>
      <c r="BX5176">
        <v>45018.745370370372</v>
      </c>
    </row>
    <row r="5177" spans="1:76" x14ac:dyDescent="0.25">
      <c r="A5177" t="s">
        <v>35073</v>
      </c>
      <c r="B5177" t="s">
        <v>35074</v>
      </c>
      <c r="C5177" t="s">
        <v>46</v>
      </c>
      <c r="D5177">
        <v>44628</v>
      </c>
      <c r="E5177">
        <v>44697</v>
      </c>
      <c r="H5177" t="s">
        <v>47</v>
      </c>
      <c r="I5177">
        <v>44628</v>
      </c>
      <c r="J5177">
        <v>2022</v>
      </c>
      <c r="K5177" t="s">
        <v>48</v>
      </c>
      <c r="L5177" t="s">
        <v>35075</v>
      </c>
      <c r="N5177" t="s">
        <v>16273</v>
      </c>
      <c r="O5177" t="s">
        <v>14223</v>
      </c>
      <c r="P5177" t="s">
        <v>291</v>
      </c>
      <c r="Q5177" t="s">
        <v>52</v>
      </c>
      <c r="R5177">
        <v>98823</v>
      </c>
      <c r="S5177" t="s">
        <v>35076</v>
      </c>
      <c r="T5177" t="s">
        <v>35076</v>
      </c>
      <c r="U5177">
        <v>5098551416</v>
      </c>
      <c r="V5177" t="s">
        <v>6576</v>
      </c>
      <c r="W5177">
        <v>27</v>
      </c>
      <c r="X5177" t="s">
        <v>7459</v>
      </c>
      <c r="Y5177">
        <v>3340</v>
      </c>
      <c r="Z5177" t="s">
        <v>291</v>
      </c>
      <c r="AA5177" t="s">
        <v>4785</v>
      </c>
      <c r="AB5177">
        <v>47485</v>
      </c>
      <c r="AC5177" t="s">
        <v>146</v>
      </c>
      <c r="AD5177" t="s">
        <v>4690</v>
      </c>
      <c r="AE5177" t="s">
        <v>107</v>
      </c>
      <c r="AF5177" t="s">
        <v>107</v>
      </c>
      <c r="AJ5177" t="s">
        <v>58</v>
      </c>
      <c r="AK5177" t="s">
        <v>59</v>
      </c>
      <c r="AL5177">
        <v>44873</v>
      </c>
      <c r="AM5177" t="s">
        <v>4692</v>
      </c>
      <c r="AN5177" t="b">
        <v>1</v>
      </c>
      <c r="AO5177" t="b">
        <v>1</v>
      </c>
      <c r="AP5177" t="b">
        <v>1</v>
      </c>
      <c r="AQ5177" t="s">
        <v>60</v>
      </c>
      <c r="AR5177" t="s">
        <v>61</v>
      </c>
      <c r="BB5177" s="7" t="s">
        <v>16273</v>
      </c>
      <c r="BC5177" s="7" t="s">
        <v>14223</v>
      </c>
      <c r="BD5177" s="7" t="s">
        <v>52</v>
      </c>
      <c r="BE5177" s="7">
        <v>98823</v>
      </c>
      <c r="BF5177" s="7">
        <v>5096690978</v>
      </c>
      <c r="BG5177" s="7">
        <v>64299.62</v>
      </c>
      <c r="BH5177" s="7">
        <v>0</v>
      </c>
      <c r="BI5177">
        <v>45912.29</v>
      </c>
      <c r="BJ5177">
        <v>765.31</v>
      </c>
      <c r="BK5177">
        <v>0</v>
      </c>
      <c r="BL5177">
        <v>0</v>
      </c>
      <c r="BO5177" t="s">
        <v>35077</v>
      </c>
      <c r="BP5177">
        <v>30400</v>
      </c>
      <c r="BQ5177">
        <v>32558</v>
      </c>
      <c r="BR5177">
        <v>567645</v>
      </c>
      <c r="BS5177">
        <v>18959</v>
      </c>
      <c r="BU5177" t="s">
        <v>35078</v>
      </c>
      <c r="BV5177" t="s">
        <v>4695</v>
      </c>
      <c r="BX5177">
        <v>45365.503171296295</v>
      </c>
    </row>
    <row r="5178" spans="1:76" x14ac:dyDescent="0.25">
      <c r="A5178" t="s">
        <v>35079</v>
      </c>
      <c r="B5178" t="s">
        <v>35080</v>
      </c>
      <c r="C5178" t="s">
        <v>46</v>
      </c>
      <c r="D5178">
        <v>44505</v>
      </c>
      <c r="E5178">
        <v>44697</v>
      </c>
      <c r="H5178" t="s">
        <v>47</v>
      </c>
      <c r="I5178">
        <v>44505</v>
      </c>
      <c r="J5178">
        <v>2022</v>
      </c>
      <c r="K5178" t="s">
        <v>48</v>
      </c>
      <c r="L5178" t="s">
        <v>35081</v>
      </c>
      <c r="N5178" t="s">
        <v>35082</v>
      </c>
      <c r="O5178" t="s">
        <v>6095</v>
      </c>
      <c r="P5178" t="s">
        <v>121</v>
      </c>
      <c r="Q5178" t="s">
        <v>52</v>
      </c>
      <c r="R5178">
        <v>98584</v>
      </c>
      <c r="S5178" t="s">
        <v>35083</v>
      </c>
      <c r="T5178" t="s">
        <v>35083</v>
      </c>
      <c r="U5178" t="s">
        <v>35084</v>
      </c>
      <c r="V5178" t="s">
        <v>6576</v>
      </c>
      <c r="W5178">
        <v>27</v>
      </c>
      <c r="X5178" t="s">
        <v>5754</v>
      </c>
      <c r="Y5178">
        <v>3699</v>
      </c>
      <c r="Z5178" t="s">
        <v>121</v>
      </c>
      <c r="AA5178" t="s">
        <v>4785</v>
      </c>
      <c r="AB5178">
        <v>43942</v>
      </c>
      <c r="AC5178" t="s">
        <v>146</v>
      </c>
      <c r="AD5178" t="s">
        <v>4690</v>
      </c>
      <c r="AE5178" t="s">
        <v>107</v>
      </c>
      <c r="AF5178" t="s">
        <v>107</v>
      </c>
      <c r="AJ5178" t="s">
        <v>58</v>
      </c>
      <c r="AK5178" t="s">
        <v>59</v>
      </c>
      <c r="AL5178">
        <v>44873</v>
      </c>
      <c r="AM5178" t="s">
        <v>4692</v>
      </c>
      <c r="AN5178" t="b">
        <v>1</v>
      </c>
      <c r="AO5178" t="b">
        <v>1</v>
      </c>
      <c r="AP5178" t="b">
        <v>1</v>
      </c>
      <c r="AQ5178" t="s">
        <v>60</v>
      </c>
      <c r="AR5178" t="s">
        <v>61</v>
      </c>
      <c r="BB5178" s="7" t="s">
        <v>35082</v>
      </c>
      <c r="BC5178" s="7" t="s">
        <v>6095</v>
      </c>
      <c r="BD5178" s="7" t="s">
        <v>52</v>
      </c>
      <c r="BE5178" s="7">
        <v>98584</v>
      </c>
      <c r="BF5178" s="7" t="s">
        <v>21610</v>
      </c>
      <c r="BG5178" s="7">
        <v>12895</v>
      </c>
      <c r="BH5178" s="7">
        <v>0</v>
      </c>
      <c r="BI5178">
        <v>10422</v>
      </c>
      <c r="BJ5178">
        <v>0</v>
      </c>
      <c r="BK5178">
        <v>0</v>
      </c>
      <c r="BL5178">
        <v>0</v>
      </c>
      <c r="BO5178" t="s">
        <v>35085</v>
      </c>
      <c r="BP5178">
        <v>29856</v>
      </c>
      <c r="BQ5178">
        <v>32268</v>
      </c>
      <c r="BR5178">
        <v>567307</v>
      </c>
      <c r="BS5178">
        <v>18198</v>
      </c>
      <c r="BU5178" t="s">
        <v>20836</v>
      </c>
      <c r="BV5178" t="s">
        <v>4695</v>
      </c>
      <c r="BX5178">
        <v>44964.411446759259</v>
      </c>
    </row>
    <row r="5179" spans="1:76" x14ac:dyDescent="0.25">
      <c r="A5179" t="s">
        <v>35086</v>
      </c>
      <c r="B5179" t="s">
        <v>35087</v>
      </c>
      <c r="C5179" t="s">
        <v>46</v>
      </c>
      <c r="D5179">
        <v>44642</v>
      </c>
      <c r="E5179">
        <v>44697</v>
      </c>
      <c r="I5179">
        <v>44642</v>
      </c>
      <c r="J5179">
        <v>2022</v>
      </c>
      <c r="K5179" t="s">
        <v>48</v>
      </c>
      <c r="L5179" t="s">
        <v>35088</v>
      </c>
      <c r="N5179" t="s">
        <v>35089</v>
      </c>
      <c r="O5179" t="s">
        <v>22810</v>
      </c>
      <c r="P5179" t="s">
        <v>56</v>
      </c>
      <c r="Q5179" t="s">
        <v>52</v>
      </c>
      <c r="R5179">
        <v>98841</v>
      </c>
      <c r="S5179" t="s">
        <v>35090</v>
      </c>
      <c r="T5179" t="s">
        <v>35090</v>
      </c>
      <c r="U5179">
        <v>5093226586</v>
      </c>
      <c r="V5179" t="s">
        <v>5396</v>
      </c>
      <c r="W5179">
        <v>20</v>
      </c>
      <c r="X5179" t="s">
        <v>5554</v>
      </c>
      <c r="Y5179">
        <v>3801</v>
      </c>
      <c r="Z5179" t="s">
        <v>56</v>
      </c>
      <c r="AA5179" t="s">
        <v>4785</v>
      </c>
      <c r="AB5179">
        <v>25828</v>
      </c>
      <c r="AC5179" t="s">
        <v>146</v>
      </c>
      <c r="AD5179" t="s">
        <v>4690</v>
      </c>
      <c r="AE5179" t="s">
        <v>107</v>
      </c>
      <c r="AF5179" t="s">
        <v>107</v>
      </c>
      <c r="AJ5179" t="s">
        <v>58</v>
      </c>
      <c r="AK5179" t="s">
        <v>59</v>
      </c>
      <c r="AL5179">
        <v>44873</v>
      </c>
      <c r="AM5179" t="s">
        <v>4878</v>
      </c>
      <c r="AN5179" t="b">
        <v>1</v>
      </c>
      <c r="AO5179" t="b">
        <v>1</v>
      </c>
      <c r="AP5179" t="b">
        <v>1</v>
      </c>
      <c r="AQ5179" t="s">
        <v>60</v>
      </c>
      <c r="AR5179" t="s">
        <v>61</v>
      </c>
      <c r="BB5179" s="7" t="s">
        <v>35089</v>
      </c>
      <c r="BC5179" s="7" t="s">
        <v>22810</v>
      </c>
      <c r="BD5179" s="7" t="s">
        <v>52</v>
      </c>
      <c r="BE5179" s="7">
        <v>98841</v>
      </c>
      <c r="BF5179" s="7">
        <v>5093226586</v>
      </c>
      <c r="BM5179">
        <v>233.64</v>
      </c>
      <c r="BN5179">
        <v>0</v>
      </c>
      <c r="BO5179" t="s">
        <v>35091</v>
      </c>
      <c r="BP5179">
        <v>30495</v>
      </c>
      <c r="BQ5179">
        <v>793</v>
      </c>
      <c r="BR5179">
        <v>567717</v>
      </c>
      <c r="BU5179" t="s">
        <v>35092</v>
      </c>
      <c r="BV5179" t="s">
        <v>4695</v>
      </c>
      <c r="BX5179">
        <v>45009.260150462964</v>
      </c>
    </row>
    <row r="5180" spans="1:76" x14ac:dyDescent="0.25">
      <c r="A5180" t="s">
        <v>35093</v>
      </c>
      <c r="B5180" t="s">
        <v>35094</v>
      </c>
      <c r="C5180" t="s">
        <v>46</v>
      </c>
      <c r="D5180">
        <v>44615</v>
      </c>
      <c r="E5180">
        <v>44697</v>
      </c>
      <c r="H5180" t="s">
        <v>47</v>
      </c>
      <c r="I5180">
        <v>44615</v>
      </c>
      <c r="J5180">
        <v>2022</v>
      </c>
      <c r="K5180" t="s">
        <v>48</v>
      </c>
      <c r="L5180" t="s">
        <v>35095</v>
      </c>
      <c r="N5180" t="s">
        <v>35096</v>
      </c>
      <c r="O5180" t="s">
        <v>6713</v>
      </c>
      <c r="P5180" t="s">
        <v>68</v>
      </c>
      <c r="Q5180" t="s">
        <v>52</v>
      </c>
      <c r="R5180">
        <v>98042</v>
      </c>
      <c r="S5180" t="s">
        <v>35097</v>
      </c>
      <c r="T5180" t="s">
        <v>35097</v>
      </c>
      <c r="U5180">
        <v>2534874727</v>
      </c>
      <c r="V5180" t="s">
        <v>54</v>
      </c>
      <c r="W5180">
        <v>13</v>
      </c>
      <c r="X5180" t="s">
        <v>362</v>
      </c>
      <c r="Y5180">
        <v>4872</v>
      </c>
      <c r="Z5180" t="s">
        <v>68</v>
      </c>
      <c r="AA5180" t="s">
        <v>57</v>
      </c>
      <c r="AB5180">
        <v>90863</v>
      </c>
      <c r="AC5180" t="s">
        <v>146</v>
      </c>
      <c r="AD5180" t="s">
        <v>4690</v>
      </c>
      <c r="AE5180" t="s">
        <v>107</v>
      </c>
      <c r="AF5180" t="s">
        <v>107</v>
      </c>
      <c r="AI5180">
        <v>1</v>
      </c>
      <c r="AJ5180" t="s">
        <v>58</v>
      </c>
      <c r="AK5180" t="s">
        <v>59</v>
      </c>
      <c r="AL5180">
        <v>44873</v>
      </c>
      <c r="AM5180" t="s">
        <v>4692</v>
      </c>
      <c r="AN5180" t="b">
        <v>1</v>
      </c>
      <c r="AO5180" t="b">
        <v>1</v>
      </c>
      <c r="AP5180" t="b">
        <v>0</v>
      </c>
      <c r="AQ5180" t="s">
        <v>177</v>
      </c>
      <c r="BB5180" s="7" t="s">
        <v>35096</v>
      </c>
      <c r="BC5180" s="7" t="s">
        <v>6713</v>
      </c>
      <c r="BD5180" s="7" t="s">
        <v>52</v>
      </c>
      <c r="BE5180" s="7">
        <v>98042</v>
      </c>
      <c r="BF5180" s="7">
        <v>2534874727</v>
      </c>
      <c r="BG5180" s="7">
        <v>765</v>
      </c>
      <c r="BH5180" s="7">
        <v>0</v>
      </c>
      <c r="BI5180">
        <v>570.11</v>
      </c>
      <c r="BJ5180">
        <v>0</v>
      </c>
      <c r="BK5180">
        <v>0</v>
      </c>
      <c r="BL5180">
        <v>0</v>
      </c>
      <c r="BO5180" t="s">
        <v>35098</v>
      </c>
      <c r="BP5180">
        <v>29852</v>
      </c>
      <c r="BQ5180">
        <v>32511</v>
      </c>
      <c r="BR5180">
        <v>567595</v>
      </c>
      <c r="BS5180">
        <v>19062</v>
      </c>
      <c r="BT5180">
        <v>47</v>
      </c>
      <c r="BU5180" t="s">
        <v>35099</v>
      </c>
      <c r="BV5180" t="s">
        <v>4695</v>
      </c>
      <c r="BX5180">
        <v>44796.643969907411</v>
      </c>
    </row>
    <row r="5181" spans="1:76" x14ac:dyDescent="0.25">
      <c r="A5181" t="s">
        <v>35100</v>
      </c>
      <c r="B5181" t="s">
        <v>35101</v>
      </c>
      <c r="C5181" t="s">
        <v>46</v>
      </c>
      <c r="D5181">
        <v>44644</v>
      </c>
      <c r="E5181">
        <v>44699</v>
      </c>
      <c r="H5181" t="s">
        <v>47</v>
      </c>
      <c r="I5181">
        <v>44644</v>
      </c>
      <c r="J5181">
        <v>2022</v>
      </c>
      <c r="K5181" t="s">
        <v>48</v>
      </c>
      <c r="L5181" t="s">
        <v>35102</v>
      </c>
      <c r="N5181" t="s">
        <v>35103</v>
      </c>
      <c r="O5181" t="s">
        <v>35104</v>
      </c>
      <c r="P5181" t="s">
        <v>88</v>
      </c>
      <c r="Q5181" t="s">
        <v>52</v>
      </c>
      <c r="R5181">
        <v>98356</v>
      </c>
      <c r="S5181" t="s">
        <v>35105</v>
      </c>
      <c r="T5181" t="s">
        <v>35105</v>
      </c>
      <c r="U5181" t="s">
        <v>35106</v>
      </c>
      <c r="V5181" t="s">
        <v>4807</v>
      </c>
      <c r="W5181">
        <v>23</v>
      </c>
      <c r="X5181" t="s">
        <v>5408</v>
      </c>
      <c r="Y5181">
        <v>3626</v>
      </c>
      <c r="Z5181" t="s">
        <v>88</v>
      </c>
      <c r="AA5181" t="s">
        <v>4785</v>
      </c>
      <c r="AB5181">
        <v>54092</v>
      </c>
      <c r="AC5181" t="s">
        <v>146</v>
      </c>
      <c r="AD5181" t="s">
        <v>4690</v>
      </c>
      <c r="AE5181" t="s">
        <v>107</v>
      </c>
      <c r="AF5181" t="s">
        <v>107</v>
      </c>
      <c r="AI5181">
        <v>3</v>
      </c>
      <c r="AJ5181" t="s">
        <v>58</v>
      </c>
      <c r="AK5181" t="s">
        <v>59</v>
      </c>
      <c r="AL5181">
        <v>44873</v>
      </c>
      <c r="AM5181" t="s">
        <v>4878</v>
      </c>
      <c r="AN5181" t="b">
        <v>1</v>
      </c>
      <c r="AO5181" t="b">
        <v>1</v>
      </c>
      <c r="AP5181" t="b">
        <v>0</v>
      </c>
      <c r="AQ5181" t="s">
        <v>177</v>
      </c>
      <c r="BB5181" s="7" t="s">
        <v>35103</v>
      </c>
      <c r="BC5181" s="7" t="s">
        <v>35104</v>
      </c>
      <c r="BD5181" s="7" t="s">
        <v>52</v>
      </c>
      <c r="BE5181" s="7">
        <v>98356</v>
      </c>
      <c r="BF5181" s="7" t="s">
        <v>35106</v>
      </c>
      <c r="BG5181" s="7">
        <v>0</v>
      </c>
      <c r="BH5181" s="7">
        <v>0</v>
      </c>
      <c r="BI5181">
        <v>0</v>
      </c>
      <c r="BJ5181">
        <v>0</v>
      </c>
      <c r="BK5181">
        <v>0</v>
      </c>
      <c r="BL5181">
        <v>0</v>
      </c>
      <c r="BO5181" t="s">
        <v>35107</v>
      </c>
      <c r="BP5181">
        <v>30506</v>
      </c>
      <c r="BQ5181">
        <v>21626</v>
      </c>
      <c r="BR5181">
        <v>567729</v>
      </c>
      <c r="BS5181">
        <v>18928</v>
      </c>
      <c r="BU5181" t="s">
        <v>35102</v>
      </c>
      <c r="BV5181" t="s">
        <v>4695</v>
      </c>
      <c r="BX5181">
        <v>44796.665324074071</v>
      </c>
    </row>
    <row r="5182" spans="1:76" x14ac:dyDescent="0.25">
      <c r="A5182" t="s">
        <v>35108</v>
      </c>
      <c r="B5182" t="s">
        <v>35109</v>
      </c>
      <c r="C5182" t="s">
        <v>46</v>
      </c>
      <c r="D5182">
        <v>44643</v>
      </c>
      <c r="E5182">
        <v>44697</v>
      </c>
      <c r="H5182" t="s">
        <v>47</v>
      </c>
      <c r="I5182">
        <v>44643</v>
      </c>
      <c r="J5182">
        <v>2022</v>
      </c>
      <c r="K5182" t="s">
        <v>48</v>
      </c>
      <c r="L5182" t="s">
        <v>35110</v>
      </c>
      <c r="N5182" t="s">
        <v>35111</v>
      </c>
      <c r="O5182" t="s">
        <v>6142</v>
      </c>
      <c r="P5182" t="s">
        <v>96</v>
      </c>
      <c r="Q5182" t="s">
        <v>52</v>
      </c>
      <c r="R5182">
        <v>99302</v>
      </c>
      <c r="S5182" t="s">
        <v>35112</v>
      </c>
      <c r="T5182" t="s">
        <v>35113</v>
      </c>
      <c r="U5182" t="s">
        <v>35114</v>
      </c>
      <c r="V5182" t="s">
        <v>54</v>
      </c>
      <c r="W5182">
        <v>13</v>
      </c>
      <c r="X5182" t="s">
        <v>98</v>
      </c>
      <c r="Y5182">
        <v>4793</v>
      </c>
      <c r="Z5182" t="s">
        <v>96</v>
      </c>
      <c r="AA5182" t="s">
        <v>57</v>
      </c>
      <c r="AB5182">
        <v>95572</v>
      </c>
      <c r="AC5182" t="s">
        <v>146</v>
      </c>
      <c r="AD5182" t="s">
        <v>4690</v>
      </c>
      <c r="AE5182" t="s">
        <v>107</v>
      </c>
      <c r="AF5182" t="s">
        <v>107</v>
      </c>
      <c r="AI5182">
        <v>1</v>
      </c>
      <c r="AJ5182" t="s">
        <v>58</v>
      </c>
      <c r="AK5182" t="s">
        <v>59</v>
      </c>
      <c r="AL5182">
        <v>44873</v>
      </c>
      <c r="AM5182" t="s">
        <v>4692</v>
      </c>
      <c r="AN5182" t="b">
        <v>1</v>
      </c>
      <c r="AO5182" t="b">
        <v>1</v>
      </c>
      <c r="AP5182" t="b">
        <v>1</v>
      </c>
      <c r="AQ5182" t="s">
        <v>60</v>
      </c>
      <c r="AR5182" t="s">
        <v>61</v>
      </c>
      <c r="BB5182" s="7" t="s">
        <v>20290</v>
      </c>
      <c r="BC5182" s="7" t="s">
        <v>4916</v>
      </c>
      <c r="BD5182" s="7" t="s">
        <v>52</v>
      </c>
      <c r="BE5182" s="7">
        <v>98401</v>
      </c>
      <c r="BF5182" s="7" t="s">
        <v>20291</v>
      </c>
      <c r="BG5182" s="7">
        <v>97112.01</v>
      </c>
      <c r="BH5182" s="7">
        <v>0</v>
      </c>
      <c r="BI5182">
        <v>94913.58</v>
      </c>
      <c r="BJ5182">
        <v>0</v>
      </c>
      <c r="BK5182">
        <v>0</v>
      </c>
      <c r="BL5182">
        <v>0</v>
      </c>
      <c r="BM5182">
        <v>114790</v>
      </c>
      <c r="BN5182">
        <v>0</v>
      </c>
      <c r="BO5182" t="s">
        <v>35115</v>
      </c>
      <c r="BP5182">
        <v>30504</v>
      </c>
      <c r="BQ5182">
        <v>32614</v>
      </c>
      <c r="BR5182">
        <v>567747</v>
      </c>
      <c r="BS5182">
        <v>18937</v>
      </c>
      <c r="BT5182">
        <v>8</v>
      </c>
      <c r="BU5182" t="s">
        <v>20293</v>
      </c>
      <c r="BV5182" t="s">
        <v>4695</v>
      </c>
      <c r="BX5182">
        <v>45021.340694444443</v>
      </c>
    </row>
    <row r="5183" spans="1:76" x14ac:dyDescent="0.25">
      <c r="A5183" t="s">
        <v>35116</v>
      </c>
      <c r="B5183" t="s">
        <v>35117</v>
      </c>
      <c r="C5183" t="s">
        <v>46</v>
      </c>
      <c r="D5183">
        <v>44715</v>
      </c>
      <c r="E5183">
        <v>44701</v>
      </c>
      <c r="I5183">
        <v>44715</v>
      </c>
      <c r="J5183">
        <v>2022</v>
      </c>
      <c r="K5183" t="s">
        <v>48</v>
      </c>
      <c r="L5183" t="s">
        <v>35118</v>
      </c>
      <c r="N5183" t="s">
        <v>35119</v>
      </c>
      <c r="O5183" t="s">
        <v>6786</v>
      </c>
      <c r="P5183" t="s">
        <v>1289</v>
      </c>
      <c r="Q5183" t="s">
        <v>52</v>
      </c>
      <c r="R5183">
        <v>99347</v>
      </c>
      <c r="S5183" t="s">
        <v>35120</v>
      </c>
      <c r="T5183" t="s">
        <v>35120</v>
      </c>
      <c r="U5183">
        <v>2084122496</v>
      </c>
      <c r="V5183" t="s">
        <v>6576</v>
      </c>
      <c r="W5183">
        <v>27</v>
      </c>
      <c r="X5183" t="s">
        <v>5483</v>
      </c>
      <c r="Y5183">
        <v>3320</v>
      </c>
      <c r="Z5183" t="s">
        <v>1289</v>
      </c>
      <c r="AA5183" t="s">
        <v>4785</v>
      </c>
      <c r="AB5183">
        <v>1685</v>
      </c>
      <c r="AC5183" t="s">
        <v>146</v>
      </c>
      <c r="AD5183" t="s">
        <v>4690</v>
      </c>
      <c r="AE5183" t="s">
        <v>107</v>
      </c>
      <c r="AF5183" t="s">
        <v>107</v>
      </c>
      <c r="AJ5183" t="s">
        <v>58</v>
      </c>
      <c r="AK5183" t="s">
        <v>59</v>
      </c>
      <c r="AL5183">
        <v>44873</v>
      </c>
      <c r="AM5183" t="s">
        <v>4878</v>
      </c>
      <c r="AN5183" t="b">
        <v>1</v>
      </c>
      <c r="AO5183" t="b">
        <v>1</v>
      </c>
      <c r="AP5183" t="b">
        <v>1</v>
      </c>
      <c r="AQ5183" t="s">
        <v>60</v>
      </c>
      <c r="AR5183" t="s">
        <v>99</v>
      </c>
      <c r="BB5183" s="7" t="s">
        <v>35119</v>
      </c>
      <c r="BC5183" s="7" t="s">
        <v>6786</v>
      </c>
      <c r="BD5183" s="7" t="s">
        <v>52</v>
      </c>
      <c r="BE5183" s="7">
        <v>99347</v>
      </c>
      <c r="BF5183" s="7">
        <v>2084122496</v>
      </c>
      <c r="BO5183" t="s">
        <v>35121</v>
      </c>
      <c r="BP5183">
        <v>31134</v>
      </c>
      <c r="BQ5183">
        <v>35233</v>
      </c>
      <c r="BR5183">
        <v>664854</v>
      </c>
      <c r="BU5183" t="s">
        <v>35118</v>
      </c>
      <c r="BV5183" t="s">
        <v>4695</v>
      </c>
      <c r="BX5183">
        <v>44915.381261574075</v>
      </c>
    </row>
    <row r="5184" spans="1:76" x14ac:dyDescent="0.25">
      <c r="A5184" t="s">
        <v>35122</v>
      </c>
      <c r="B5184" t="s">
        <v>35123</v>
      </c>
      <c r="C5184" t="s">
        <v>46</v>
      </c>
      <c r="D5184">
        <v>44635</v>
      </c>
      <c r="E5184">
        <v>44700</v>
      </c>
      <c r="H5184" t="s">
        <v>47</v>
      </c>
      <c r="I5184">
        <v>44635</v>
      </c>
      <c r="J5184">
        <v>2022</v>
      </c>
      <c r="K5184" t="s">
        <v>48</v>
      </c>
      <c r="L5184" t="s">
        <v>35124</v>
      </c>
      <c r="N5184" t="s">
        <v>35125</v>
      </c>
      <c r="O5184" t="s">
        <v>20852</v>
      </c>
      <c r="P5184" t="s">
        <v>51</v>
      </c>
      <c r="Q5184" t="s">
        <v>5990</v>
      </c>
      <c r="R5184">
        <v>99114</v>
      </c>
      <c r="S5184" t="s">
        <v>35126</v>
      </c>
      <c r="T5184" t="s">
        <v>35126</v>
      </c>
      <c r="U5184">
        <v>5093898465</v>
      </c>
      <c r="V5184" t="s">
        <v>5331</v>
      </c>
      <c r="W5184">
        <v>26</v>
      </c>
      <c r="X5184" t="s">
        <v>7121</v>
      </c>
      <c r="Y5184">
        <v>4186</v>
      </c>
      <c r="Z5184" t="s">
        <v>51</v>
      </c>
      <c r="AA5184" t="s">
        <v>4785</v>
      </c>
      <c r="AB5184">
        <v>34000</v>
      </c>
      <c r="AC5184" t="s">
        <v>146</v>
      </c>
      <c r="AD5184" t="s">
        <v>4690</v>
      </c>
      <c r="AE5184" t="s">
        <v>107</v>
      </c>
      <c r="AF5184" t="s">
        <v>107</v>
      </c>
      <c r="AJ5184" t="s">
        <v>58</v>
      </c>
      <c r="AK5184" t="s">
        <v>59</v>
      </c>
      <c r="AL5184">
        <v>44873</v>
      </c>
      <c r="AM5184" t="s">
        <v>4692</v>
      </c>
      <c r="AN5184" t="b">
        <v>1</v>
      </c>
      <c r="AO5184" t="b">
        <v>1</v>
      </c>
      <c r="AP5184" t="b">
        <v>0</v>
      </c>
      <c r="AQ5184" t="s">
        <v>177</v>
      </c>
      <c r="BB5184" s="7" t="s">
        <v>35125</v>
      </c>
      <c r="BC5184" s="7" t="s">
        <v>20852</v>
      </c>
      <c r="BD5184" s="7" t="s">
        <v>5990</v>
      </c>
      <c r="BE5184" s="7">
        <v>99114</v>
      </c>
      <c r="BF5184" s="7">
        <v>5093898465</v>
      </c>
      <c r="BG5184" s="7">
        <v>17313.91</v>
      </c>
      <c r="BH5184" s="7">
        <v>0</v>
      </c>
      <c r="BI5184">
        <v>17313.91</v>
      </c>
      <c r="BJ5184">
        <v>0</v>
      </c>
      <c r="BK5184">
        <v>0</v>
      </c>
      <c r="BL5184">
        <v>0</v>
      </c>
      <c r="BO5184" t="s">
        <v>35127</v>
      </c>
      <c r="BP5184">
        <v>30448</v>
      </c>
      <c r="BQ5184">
        <v>32578</v>
      </c>
      <c r="BR5184">
        <v>567686</v>
      </c>
      <c r="BS5184">
        <v>19249</v>
      </c>
      <c r="BU5184" t="s">
        <v>35128</v>
      </c>
      <c r="BV5184" t="s">
        <v>4695</v>
      </c>
      <c r="BX5184">
        <v>44796.6405787037</v>
      </c>
    </row>
    <row r="5185" spans="1:76" x14ac:dyDescent="0.25">
      <c r="A5185" t="s">
        <v>35129</v>
      </c>
      <c r="B5185" t="s">
        <v>35130</v>
      </c>
      <c r="C5185" t="s">
        <v>46</v>
      </c>
      <c r="D5185">
        <v>44651</v>
      </c>
      <c r="E5185">
        <v>44698</v>
      </c>
      <c r="H5185" t="s">
        <v>47</v>
      </c>
      <c r="I5185">
        <v>44651</v>
      </c>
      <c r="J5185">
        <v>2022</v>
      </c>
      <c r="K5185" t="s">
        <v>48</v>
      </c>
      <c r="L5185" t="s">
        <v>35131</v>
      </c>
      <c r="N5185" t="s">
        <v>35132</v>
      </c>
      <c r="O5185" t="s">
        <v>31586</v>
      </c>
      <c r="P5185" t="s">
        <v>255</v>
      </c>
      <c r="Q5185" t="s">
        <v>5990</v>
      </c>
      <c r="R5185">
        <v>98826</v>
      </c>
      <c r="S5185" t="s">
        <v>35133</v>
      </c>
      <c r="T5185" t="s">
        <v>35133</v>
      </c>
      <c r="U5185">
        <v>5096303521</v>
      </c>
      <c r="V5185" t="s">
        <v>4807</v>
      </c>
      <c r="W5185">
        <v>23</v>
      </c>
      <c r="X5185" t="s">
        <v>6430</v>
      </c>
      <c r="Y5185">
        <v>3111</v>
      </c>
      <c r="Z5185" t="s">
        <v>255</v>
      </c>
      <c r="AA5185" t="s">
        <v>4785</v>
      </c>
      <c r="AB5185">
        <v>50420</v>
      </c>
      <c r="AC5185" t="s">
        <v>146</v>
      </c>
      <c r="AD5185" t="s">
        <v>4690</v>
      </c>
      <c r="AE5185" t="s">
        <v>107</v>
      </c>
      <c r="AF5185" t="s">
        <v>107</v>
      </c>
      <c r="AI5185">
        <v>2</v>
      </c>
      <c r="AJ5185" t="s">
        <v>58</v>
      </c>
      <c r="AK5185" t="s">
        <v>59</v>
      </c>
      <c r="AL5185">
        <v>44873</v>
      </c>
      <c r="AM5185" t="s">
        <v>4692</v>
      </c>
      <c r="AN5185" t="b">
        <v>1</v>
      </c>
      <c r="AO5185" t="b">
        <v>1</v>
      </c>
      <c r="AP5185" t="b">
        <v>0</v>
      </c>
      <c r="AQ5185" t="s">
        <v>177</v>
      </c>
      <c r="BB5185" s="7" t="s">
        <v>35132</v>
      </c>
      <c r="BC5185" s="7" t="s">
        <v>31586</v>
      </c>
      <c r="BD5185" s="7" t="s">
        <v>5990</v>
      </c>
      <c r="BE5185" s="7">
        <v>98826</v>
      </c>
      <c r="BF5185" s="7">
        <v>5096303521</v>
      </c>
      <c r="BG5185" s="7">
        <v>3900.67</v>
      </c>
      <c r="BH5185" s="7">
        <v>186.45</v>
      </c>
      <c r="BI5185">
        <v>3884.53</v>
      </c>
      <c r="BJ5185">
        <v>0</v>
      </c>
      <c r="BK5185">
        <v>0</v>
      </c>
      <c r="BL5185">
        <v>0</v>
      </c>
      <c r="BO5185" t="s">
        <v>35134</v>
      </c>
      <c r="BP5185">
        <v>30541</v>
      </c>
      <c r="BQ5185">
        <v>975</v>
      </c>
      <c r="BR5185">
        <v>567761</v>
      </c>
      <c r="BS5185">
        <v>19017</v>
      </c>
      <c r="BU5185" t="s">
        <v>35135</v>
      </c>
      <c r="BV5185" t="s">
        <v>4695</v>
      </c>
      <c r="BX5185">
        <v>45009.376134259262</v>
      </c>
    </row>
    <row r="5186" spans="1:76" x14ac:dyDescent="0.25">
      <c r="A5186" t="s">
        <v>35136</v>
      </c>
      <c r="B5186" t="s">
        <v>1406</v>
      </c>
      <c r="C5186" t="s">
        <v>46</v>
      </c>
      <c r="D5186">
        <v>44311</v>
      </c>
      <c r="E5186">
        <v>44697</v>
      </c>
      <c r="H5186" t="s">
        <v>47</v>
      </c>
      <c r="I5186">
        <v>44311</v>
      </c>
      <c r="J5186">
        <v>2022</v>
      </c>
      <c r="K5186" t="s">
        <v>48</v>
      </c>
      <c r="L5186" t="s">
        <v>25460</v>
      </c>
      <c r="N5186" t="s">
        <v>35137</v>
      </c>
      <c r="O5186" t="s">
        <v>20658</v>
      </c>
      <c r="P5186" t="s">
        <v>121</v>
      </c>
      <c r="Q5186" t="s">
        <v>52</v>
      </c>
      <c r="R5186">
        <v>98524</v>
      </c>
      <c r="S5186" t="s">
        <v>25461</v>
      </c>
      <c r="T5186" t="s">
        <v>35138</v>
      </c>
      <c r="U5186">
        <v>3605518888</v>
      </c>
      <c r="V5186" t="s">
        <v>54</v>
      </c>
      <c r="W5186">
        <v>13</v>
      </c>
      <c r="X5186" t="s">
        <v>838</v>
      </c>
      <c r="Y5186">
        <v>4847</v>
      </c>
      <c r="Z5186" t="s">
        <v>121</v>
      </c>
      <c r="AA5186" t="s">
        <v>57</v>
      </c>
      <c r="AB5186">
        <v>110699</v>
      </c>
      <c r="AC5186" t="s">
        <v>146</v>
      </c>
      <c r="AD5186" t="s">
        <v>4690</v>
      </c>
      <c r="AE5186" t="s">
        <v>107</v>
      </c>
      <c r="AF5186" t="s">
        <v>107</v>
      </c>
      <c r="AI5186">
        <v>1</v>
      </c>
      <c r="AJ5186" t="s">
        <v>58</v>
      </c>
      <c r="AK5186" t="s">
        <v>59</v>
      </c>
      <c r="AL5186">
        <v>44873</v>
      </c>
      <c r="AM5186" t="s">
        <v>4692</v>
      </c>
      <c r="AN5186" t="b">
        <v>1</v>
      </c>
      <c r="AO5186" t="b">
        <v>1</v>
      </c>
      <c r="AP5186" t="b">
        <v>1</v>
      </c>
      <c r="AQ5186" t="s">
        <v>60</v>
      </c>
      <c r="AR5186" t="s">
        <v>61</v>
      </c>
      <c r="BB5186" s="7" t="s">
        <v>35137</v>
      </c>
      <c r="BC5186" s="7" t="s">
        <v>20658</v>
      </c>
      <c r="BD5186" s="7" t="s">
        <v>52</v>
      </c>
      <c r="BE5186" s="7">
        <v>98524</v>
      </c>
      <c r="BF5186" s="7" t="s">
        <v>21610</v>
      </c>
      <c r="BG5186" s="7">
        <v>139318.42000000001</v>
      </c>
      <c r="BH5186" s="7">
        <v>3865.32</v>
      </c>
      <c r="BI5186">
        <v>126113.58</v>
      </c>
      <c r="BJ5186">
        <v>0</v>
      </c>
      <c r="BK5186">
        <v>0</v>
      </c>
      <c r="BL5186">
        <v>0</v>
      </c>
      <c r="BO5186" t="s">
        <v>35139</v>
      </c>
      <c r="BP5186">
        <v>27148</v>
      </c>
      <c r="BQ5186">
        <v>30310</v>
      </c>
      <c r="BR5186">
        <v>93587</v>
      </c>
      <c r="BS5186">
        <v>17644</v>
      </c>
      <c r="BT5186">
        <v>35</v>
      </c>
      <c r="BU5186" t="s">
        <v>20836</v>
      </c>
      <c r="BV5186" t="s">
        <v>4695</v>
      </c>
      <c r="BX5186">
        <v>45032.563379629632</v>
      </c>
    </row>
    <row r="5187" spans="1:76" x14ac:dyDescent="0.25">
      <c r="A5187" t="s">
        <v>35140</v>
      </c>
      <c r="B5187" t="s">
        <v>35141</v>
      </c>
      <c r="C5187" t="s">
        <v>46</v>
      </c>
      <c r="D5187">
        <v>44662</v>
      </c>
      <c r="E5187">
        <v>44697</v>
      </c>
      <c r="I5187">
        <v>44662</v>
      </c>
      <c r="J5187">
        <v>2022</v>
      </c>
      <c r="K5187" t="s">
        <v>48</v>
      </c>
      <c r="L5187" t="s">
        <v>35142</v>
      </c>
      <c r="N5187" t="s">
        <v>35143</v>
      </c>
      <c r="O5187" t="s">
        <v>5951</v>
      </c>
      <c r="P5187" t="s">
        <v>908</v>
      </c>
      <c r="Q5187" t="s">
        <v>52</v>
      </c>
      <c r="R5187">
        <v>98926</v>
      </c>
      <c r="S5187" t="s">
        <v>35144</v>
      </c>
      <c r="T5187" t="s">
        <v>35144</v>
      </c>
      <c r="U5187">
        <v>5092017131</v>
      </c>
      <c r="V5187" t="s">
        <v>7053</v>
      </c>
      <c r="W5187">
        <v>21</v>
      </c>
      <c r="X5187" t="s">
        <v>5397</v>
      </c>
      <c r="Y5187">
        <v>3559</v>
      </c>
      <c r="Z5187" t="s">
        <v>908</v>
      </c>
      <c r="AA5187" t="s">
        <v>4785</v>
      </c>
      <c r="AB5187">
        <v>30170</v>
      </c>
      <c r="AC5187" t="s">
        <v>146</v>
      </c>
      <c r="AD5187" t="s">
        <v>4690</v>
      </c>
      <c r="AE5187" t="s">
        <v>107</v>
      </c>
      <c r="AF5187" t="s">
        <v>107</v>
      </c>
      <c r="AJ5187" t="s">
        <v>58</v>
      </c>
      <c r="AK5187" t="s">
        <v>59</v>
      </c>
      <c r="AL5187">
        <v>44873</v>
      </c>
      <c r="AM5187" t="s">
        <v>4878</v>
      </c>
      <c r="AN5187" t="b">
        <v>1</v>
      </c>
      <c r="AO5187" t="b">
        <v>1</v>
      </c>
      <c r="AP5187" t="b">
        <v>1</v>
      </c>
      <c r="AQ5187" t="s">
        <v>60</v>
      </c>
      <c r="AR5187" t="s">
        <v>61</v>
      </c>
      <c r="BB5187" s="7" t="s">
        <v>35143</v>
      </c>
      <c r="BC5187" s="7" t="s">
        <v>5951</v>
      </c>
      <c r="BD5187" s="7" t="s">
        <v>52</v>
      </c>
      <c r="BE5187" s="7">
        <v>98926</v>
      </c>
      <c r="BF5187" s="7">
        <v>5092017131</v>
      </c>
      <c r="BO5187" t="s">
        <v>35145</v>
      </c>
      <c r="BP5187">
        <v>30617</v>
      </c>
      <c r="BQ5187">
        <v>32652</v>
      </c>
      <c r="BR5187">
        <v>567817</v>
      </c>
      <c r="BU5187" t="s">
        <v>35146</v>
      </c>
      <c r="BV5187" t="s">
        <v>4695</v>
      </c>
      <c r="BX5187">
        <v>45069.379467592589</v>
      </c>
    </row>
    <row r="5188" spans="1:76" x14ac:dyDescent="0.25">
      <c r="A5188" t="s">
        <v>35147</v>
      </c>
      <c r="B5188" t="s">
        <v>27332</v>
      </c>
      <c r="C5188" t="s">
        <v>46</v>
      </c>
      <c r="D5188">
        <v>44666</v>
      </c>
      <c r="E5188">
        <v>44697</v>
      </c>
      <c r="I5188">
        <v>44666</v>
      </c>
      <c r="J5188">
        <v>2022</v>
      </c>
      <c r="K5188" t="s">
        <v>48</v>
      </c>
      <c r="L5188" t="s">
        <v>27333</v>
      </c>
      <c r="N5188" t="s">
        <v>35148</v>
      </c>
      <c r="O5188" t="s">
        <v>21822</v>
      </c>
      <c r="P5188" t="s">
        <v>88</v>
      </c>
      <c r="Q5188" t="s">
        <v>52</v>
      </c>
      <c r="R5188">
        <v>98531</v>
      </c>
      <c r="S5188" t="s">
        <v>30536</v>
      </c>
      <c r="T5188" t="s">
        <v>35149</v>
      </c>
      <c r="U5188">
        <v>3603049528</v>
      </c>
      <c r="V5188" t="s">
        <v>5331</v>
      </c>
      <c r="W5188">
        <v>26</v>
      </c>
      <c r="X5188" t="s">
        <v>5408</v>
      </c>
      <c r="Y5188">
        <v>3626</v>
      </c>
      <c r="Z5188" t="s">
        <v>88</v>
      </c>
      <c r="AA5188" t="s">
        <v>4785</v>
      </c>
      <c r="AB5188">
        <v>54092</v>
      </c>
      <c r="AC5188" t="s">
        <v>146</v>
      </c>
      <c r="AD5188" t="s">
        <v>4690</v>
      </c>
      <c r="AE5188" t="s">
        <v>107</v>
      </c>
      <c r="AF5188" t="s">
        <v>107</v>
      </c>
      <c r="AJ5188" t="s">
        <v>58</v>
      </c>
      <c r="AK5188" t="s">
        <v>59</v>
      </c>
      <c r="AL5188">
        <v>44873</v>
      </c>
      <c r="AM5188" t="s">
        <v>4878</v>
      </c>
      <c r="AN5188" t="b">
        <v>1</v>
      </c>
      <c r="AO5188" t="b">
        <v>1</v>
      </c>
      <c r="AP5188" t="b">
        <v>1</v>
      </c>
      <c r="AQ5188" t="s">
        <v>60</v>
      </c>
      <c r="AR5188" t="s">
        <v>61</v>
      </c>
      <c r="BB5188" s="7" t="s">
        <v>35148</v>
      </c>
      <c r="BC5188" s="7" t="s">
        <v>21822</v>
      </c>
      <c r="BD5188" s="7" t="s">
        <v>52</v>
      </c>
      <c r="BE5188" s="7">
        <v>98531</v>
      </c>
      <c r="BF5188" s="7">
        <v>3603049528</v>
      </c>
      <c r="BO5188" t="s">
        <v>35150</v>
      </c>
      <c r="BP5188">
        <v>30656</v>
      </c>
      <c r="BQ5188">
        <v>412</v>
      </c>
      <c r="BR5188">
        <v>567857</v>
      </c>
      <c r="BU5188" t="s">
        <v>35151</v>
      </c>
      <c r="BV5188" t="s">
        <v>4695</v>
      </c>
      <c r="BX5188">
        <v>45032.785034722219</v>
      </c>
    </row>
    <row r="5189" spans="1:76" x14ac:dyDescent="0.25">
      <c r="A5189" t="s">
        <v>35152</v>
      </c>
      <c r="B5189" t="s">
        <v>35153</v>
      </c>
      <c r="C5189" t="s">
        <v>46</v>
      </c>
      <c r="D5189">
        <v>44668</v>
      </c>
      <c r="E5189">
        <v>44697</v>
      </c>
      <c r="H5189" t="s">
        <v>47</v>
      </c>
      <c r="I5189">
        <v>44668</v>
      </c>
      <c r="J5189">
        <v>2022</v>
      </c>
      <c r="K5189" t="s">
        <v>48</v>
      </c>
      <c r="L5189" t="s">
        <v>35154</v>
      </c>
      <c r="N5189" t="s">
        <v>35155</v>
      </c>
      <c r="O5189" t="s">
        <v>14369</v>
      </c>
      <c r="P5189" t="s">
        <v>111</v>
      </c>
      <c r="Q5189" t="s">
        <v>5990</v>
      </c>
      <c r="R5189">
        <v>98380</v>
      </c>
      <c r="S5189" t="s">
        <v>35156</v>
      </c>
      <c r="T5189" t="s">
        <v>35156</v>
      </c>
      <c r="U5189" t="s">
        <v>35157</v>
      </c>
      <c r="V5189" t="s">
        <v>4807</v>
      </c>
      <c r="W5189">
        <v>23</v>
      </c>
      <c r="X5189" t="s">
        <v>4824</v>
      </c>
      <c r="Y5189">
        <v>3539</v>
      </c>
      <c r="Z5189" t="s">
        <v>111</v>
      </c>
      <c r="AA5189" t="s">
        <v>4785</v>
      </c>
      <c r="AB5189">
        <v>186580</v>
      </c>
      <c r="AC5189" t="s">
        <v>146</v>
      </c>
      <c r="AD5189" t="s">
        <v>4690</v>
      </c>
      <c r="AE5189" t="s">
        <v>107</v>
      </c>
      <c r="AF5189" t="s">
        <v>107</v>
      </c>
      <c r="AI5189">
        <v>3</v>
      </c>
      <c r="AJ5189" t="s">
        <v>58</v>
      </c>
      <c r="AK5189" t="s">
        <v>59</v>
      </c>
      <c r="AL5189">
        <v>44873</v>
      </c>
      <c r="AM5189" t="s">
        <v>4692</v>
      </c>
      <c r="AN5189" t="b">
        <v>1</v>
      </c>
      <c r="AO5189" t="b">
        <v>1</v>
      </c>
      <c r="AP5189" t="b">
        <v>0</v>
      </c>
      <c r="AQ5189" t="s">
        <v>177</v>
      </c>
      <c r="BB5189" s="7" t="s">
        <v>35158</v>
      </c>
      <c r="BC5189" s="7" t="s">
        <v>14373</v>
      </c>
      <c r="BD5189" s="7" t="s">
        <v>5990</v>
      </c>
      <c r="BE5189" s="7">
        <v>98383</v>
      </c>
      <c r="BF5189" s="7" t="s">
        <v>35157</v>
      </c>
      <c r="BG5189" s="7">
        <v>34623</v>
      </c>
      <c r="BH5189" s="7">
        <v>3038.96</v>
      </c>
      <c r="BI5189">
        <v>39691.94</v>
      </c>
      <c r="BJ5189">
        <v>0</v>
      </c>
      <c r="BK5189">
        <v>0</v>
      </c>
      <c r="BL5189">
        <v>0</v>
      </c>
      <c r="BO5189" t="s">
        <v>35159</v>
      </c>
      <c r="BP5189">
        <v>30666</v>
      </c>
      <c r="BQ5189">
        <v>1990</v>
      </c>
      <c r="BR5189">
        <v>567862</v>
      </c>
      <c r="BS5189">
        <v>19091</v>
      </c>
      <c r="BU5189" t="s">
        <v>35160</v>
      </c>
      <c r="BV5189" t="s">
        <v>4695</v>
      </c>
      <c r="BX5189">
        <v>45027.601817129631</v>
      </c>
    </row>
    <row r="5190" spans="1:76" x14ac:dyDescent="0.25">
      <c r="A5190" t="s">
        <v>35161</v>
      </c>
      <c r="B5190" t="s">
        <v>35162</v>
      </c>
      <c r="C5190" t="s">
        <v>46</v>
      </c>
      <c r="D5190">
        <v>44669</v>
      </c>
      <c r="E5190">
        <v>44697</v>
      </c>
      <c r="I5190">
        <v>44669</v>
      </c>
      <c r="J5190">
        <v>2022</v>
      </c>
      <c r="K5190" t="s">
        <v>48</v>
      </c>
      <c r="L5190" t="s">
        <v>35163</v>
      </c>
      <c r="N5190" t="s">
        <v>35164</v>
      </c>
      <c r="O5190" t="s">
        <v>22624</v>
      </c>
      <c r="P5190" t="s">
        <v>3508</v>
      </c>
      <c r="Q5190" t="s">
        <v>52</v>
      </c>
      <c r="R5190">
        <v>99122</v>
      </c>
      <c r="S5190" t="s">
        <v>35165</v>
      </c>
      <c r="T5190" t="s">
        <v>35165</v>
      </c>
      <c r="U5190">
        <v>15096088498</v>
      </c>
      <c r="V5190" t="s">
        <v>6576</v>
      </c>
      <c r="W5190">
        <v>27</v>
      </c>
      <c r="X5190" t="s">
        <v>6972</v>
      </c>
      <c r="Y5190">
        <v>3655</v>
      </c>
      <c r="Z5190" t="s">
        <v>3508</v>
      </c>
      <c r="AA5190" t="s">
        <v>4785</v>
      </c>
      <c r="AB5190">
        <v>8069</v>
      </c>
      <c r="AC5190" t="s">
        <v>146</v>
      </c>
      <c r="AD5190" t="s">
        <v>4690</v>
      </c>
      <c r="AE5190" t="s">
        <v>107</v>
      </c>
      <c r="AF5190" t="s">
        <v>107</v>
      </c>
      <c r="AJ5190" t="s">
        <v>58</v>
      </c>
      <c r="AK5190" t="s">
        <v>59</v>
      </c>
      <c r="AL5190">
        <v>44873</v>
      </c>
      <c r="AM5190" t="s">
        <v>4878</v>
      </c>
      <c r="AN5190" t="b">
        <v>1</v>
      </c>
      <c r="AO5190" t="b">
        <v>1</v>
      </c>
      <c r="AP5190" t="b">
        <v>0</v>
      </c>
      <c r="AQ5190" t="s">
        <v>177</v>
      </c>
      <c r="BB5190" s="7" t="s">
        <v>35164</v>
      </c>
      <c r="BC5190" s="7" t="s">
        <v>22624</v>
      </c>
      <c r="BD5190" s="7" t="s">
        <v>52</v>
      </c>
      <c r="BE5190" s="7">
        <v>99122</v>
      </c>
      <c r="BF5190" s="7">
        <v>15096088498</v>
      </c>
      <c r="BO5190" t="s">
        <v>35166</v>
      </c>
      <c r="BP5190">
        <v>30580</v>
      </c>
      <c r="BQ5190">
        <v>32690</v>
      </c>
      <c r="BR5190">
        <v>567872</v>
      </c>
      <c r="BU5190" t="s">
        <v>35163</v>
      </c>
      <c r="BV5190" t="s">
        <v>4695</v>
      </c>
      <c r="BX5190">
        <v>44796.653020833335</v>
      </c>
    </row>
    <row r="5191" spans="1:76" x14ac:dyDescent="0.25">
      <c r="A5191" t="s">
        <v>35167</v>
      </c>
      <c r="B5191" t="s">
        <v>35168</v>
      </c>
      <c r="C5191" t="s">
        <v>46</v>
      </c>
      <c r="D5191">
        <v>44645</v>
      </c>
      <c r="E5191">
        <v>44697</v>
      </c>
      <c r="H5191" t="s">
        <v>47</v>
      </c>
      <c r="I5191">
        <v>44645</v>
      </c>
      <c r="J5191">
        <v>2022</v>
      </c>
      <c r="K5191" t="s">
        <v>48</v>
      </c>
      <c r="L5191" t="s">
        <v>35169</v>
      </c>
      <c r="N5191" t="s">
        <v>35170</v>
      </c>
      <c r="O5191" t="s">
        <v>14373</v>
      </c>
      <c r="P5191" t="s">
        <v>111</v>
      </c>
      <c r="Q5191" t="s">
        <v>52</v>
      </c>
      <c r="R5191">
        <v>98383</v>
      </c>
      <c r="S5191" t="s">
        <v>35171</v>
      </c>
      <c r="T5191" t="s">
        <v>35172</v>
      </c>
      <c r="U5191">
        <v>3608684322</v>
      </c>
      <c r="V5191" t="s">
        <v>54</v>
      </c>
      <c r="W5191">
        <v>13</v>
      </c>
      <c r="X5191" t="s">
        <v>329</v>
      </c>
      <c r="Y5191">
        <v>3558</v>
      </c>
      <c r="Z5191" t="s">
        <v>111</v>
      </c>
      <c r="AA5191" t="s">
        <v>57</v>
      </c>
      <c r="AB5191">
        <v>107029</v>
      </c>
      <c r="AC5191" t="s">
        <v>146</v>
      </c>
      <c r="AD5191" t="s">
        <v>4690</v>
      </c>
      <c r="AE5191" t="s">
        <v>107</v>
      </c>
      <c r="AF5191" t="s">
        <v>107</v>
      </c>
      <c r="AI5191">
        <v>2</v>
      </c>
      <c r="AJ5191" t="s">
        <v>58</v>
      </c>
      <c r="AK5191" t="s">
        <v>59</v>
      </c>
      <c r="AL5191">
        <v>44873</v>
      </c>
      <c r="AM5191" t="s">
        <v>4692</v>
      </c>
      <c r="AN5191" t="b">
        <v>1</v>
      </c>
      <c r="AO5191" t="b">
        <v>1</v>
      </c>
      <c r="AP5191" t="b">
        <v>1</v>
      </c>
      <c r="AQ5191" t="s">
        <v>60</v>
      </c>
      <c r="AR5191" t="s">
        <v>99</v>
      </c>
      <c r="BB5191" s="7" t="s">
        <v>35170</v>
      </c>
      <c r="BC5191" s="7" t="s">
        <v>14373</v>
      </c>
      <c r="BD5191" s="7" t="s">
        <v>52</v>
      </c>
      <c r="BE5191" s="7">
        <v>98383</v>
      </c>
      <c r="BF5191" s="7" t="s">
        <v>20325</v>
      </c>
      <c r="BG5191" s="7">
        <v>42316.91</v>
      </c>
      <c r="BH5191" s="7">
        <v>0</v>
      </c>
      <c r="BI5191">
        <v>22178.66</v>
      </c>
      <c r="BJ5191">
        <v>1000</v>
      </c>
      <c r="BK5191">
        <v>0</v>
      </c>
      <c r="BL5191">
        <v>0</v>
      </c>
      <c r="BO5191" t="s">
        <v>35173</v>
      </c>
      <c r="BP5191">
        <v>30517</v>
      </c>
      <c r="BQ5191">
        <v>31927</v>
      </c>
      <c r="BR5191">
        <v>567741</v>
      </c>
      <c r="BS5191">
        <v>19098</v>
      </c>
      <c r="BT5191">
        <v>23</v>
      </c>
      <c r="BU5191" t="s">
        <v>20327</v>
      </c>
      <c r="BV5191" t="s">
        <v>4695</v>
      </c>
      <c r="BX5191">
        <v>44915.388275462959</v>
      </c>
    </row>
    <row r="5192" spans="1:76" x14ac:dyDescent="0.25">
      <c r="A5192" t="s">
        <v>35174</v>
      </c>
      <c r="B5192" t="s">
        <v>35175</v>
      </c>
      <c r="C5192" t="s">
        <v>46</v>
      </c>
      <c r="D5192">
        <v>44653</v>
      </c>
      <c r="E5192">
        <v>44697</v>
      </c>
      <c r="H5192" t="s">
        <v>47</v>
      </c>
      <c r="I5192">
        <v>44653</v>
      </c>
      <c r="J5192">
        <v>2022</v>
      </c>
      <c r="K5192" t="s">
        <v>48</v>
      </c>
      <c r="L5192" t="s">
        <v>35176</v>
      </c>
      <c r="N5192" t="s">
        <v>35177</v>
      </c>
      <c r="O5192" t="s">
        <v>14373</v>
      </c>
      <c r="P5192" t="s">
        <v>111</v>
      </c>
      <c r="Q5192" t="s">
        <v>52</v>
      </c>
      <c r="R5192">
        <v>98346</v>
      </c>
      <c r="S5192" t="s">
        <v>35178</v>
      </c>
      <c r="T5192" t="s">
        <v>35179</v>
      </c>
      <c r="U5192">
        <v>3607975764</v>
      </c>
      <c r="V5192" t="s">
        <v>54</v>
      </c>
      <c r="W5192">
        <v>13</v>
      </c>
      <c r="X5192" t="s">
        <v>329</v>
      </c>
      <c r="Y5192">
        <v>3558</v>
      </c>
      <c r="Z5192" t="s">
        <v>111</v>
      </c>
      <c r="AA5192" t="s">
        <v>57</v>
      </c>
      <c r="AB5192">
        <v>107029</v>
      </c>
      <c r="AC5192" t="s">
        <v>146</v>
      </c>
      <c r="AD5192" t="s">
        <v>4690</v>
      </c>
      <c r="AE5192" t="s">
        <v>107</v>
      </c>
      <c r="AF5192" t="s">
        <v>107</v>
      </c>
      <c r="AI5192">
        <v>1</v>
      </c>
      <c r="AJ5192" t="s">
        <v>58</v>
      </c>
      <c r="AK5192" t="s">
        <v>59</v>
      </c>
      <c r="AL5192">
        <v>44873</v>
      </c>
      <c r="AM5192" t="s">
        <v>4692</v>
      </c>
      <c r="AN5192" t="b">
        <v>1</v>
      </c>
      <c r="AO5192" t="b">
        <v>1</v>
      </c>
      <c r="AP5192" t="b">
        <v>1</v>
      </c>
      <c r="AQ5192" t="s">
        <v>60</v>
      </c>
      <c r="AR5192" t="s">
        <v>99</v>
      </c>
      <c r="BB5192" s="7" t="s">
        <v>35177</v>
      </c>
      <c r="BC5192" s="7" t="s">
        <v>14373</v>
      </c>
      <c r="BD5192" s="7" t="s">
        <v>52</v>
      </c>
      <c r="BE5192" s="7">
        <v>98346</v>
      </c>
      <c r="BF5192" s="7">
        <v>3607975764</v>
      </c>
      <c r="BG5192" s="7">
        <v>26368.7</v>
      </c>
      <c r="BH5192" s="7">
        <v>0</v>
      </c>
      <c r="BI5192">
        <v>22608.61</v>
      </c>
      <c r="BJ5192">
        <v>1000</v>
      </c>
      <c r="BK5192">
        <v>0</v>
      </c>
      <c r="BL5192">
        <v>0</v>
      </c>
      <c r="BO5192" t="s">
        <v>35180</v>
      </c>
      <c r="BP5192">
        <v>30551</v>
      </c>
      <c r="BQ5192">
        <v>32628</v>
      </c>
      <c r="BR5192">
        <v>567778</v>
      </c>
      <c r="BS5192">
        <v>19099</v>
      </c>
      <c r="BT5192">
        <v>23</v>
      </c>
      <c r="BU5192" t="s">
        <v>35181</v>
      </c>
      <c r="BV5192" t="s">
        <v>4695</v>
      </c>
      <c r="BX5192">
        <v>44915.388275462959</v>
      </c>
    </row>
    <row r="5193" spans="1:76" x14ac:dyDescent="0.25">
      <c r="A5193" t="s">
        <v>35182</v>
      </c>
      <c r="B5193" t="s">
        <v>35183</v>
      </c>
      <c r="C5193" t="s">
        <v>46</v>
      </c>
      <c r="D5193">
        <v>44637</v>
      </c>
      <c r="E5193">
        <v>44698</v>
      </c>
      <c r="H5193" t="s">
        <v>47</v>
      </c>
      <c r="I5193">
        <v>44637</v>
      </c>
      <c r="J5193">
        <v>2022</v>
      </c>
      <c r="K5193" t="s">
        <v>48</v>
      </c>
      <c r="L5193" t="s">
        <v>35184</v>
      </c>
      <c r="N5193" t="s">
        <v>35185</v>
      </c>
      <c r="O5193" t="s">
        <v>4758</v>
      </c>
      <c r="P5193" t="s">
        <v>68</v>
      </c>
      <c r="Q5193" t="s">
        <v>52</v>
      </c>
      <c r="R5193">
        <v>98003</v>
      </c>
      <c r="S5193" t="s">
        <v>35186</v>
      </c>
      <c r="T5193" t="s">
        <v>35186</v>
      </c>
      <c r="U5193">
        <v>2538394641</v>
      </c>
      <c r="V5193" t="s">
        <v>54</v>
      </c>
      <c r="W5193">
        <v>13</v>
      </c>
      <c r="X5193" t="s">
        <v>745</v>
      </c>
      <c r="Y5193">
        <v>4837</v>
      </c>
      <c r="Z5193" t="s">
        <v>68</v>
      </c>
      <c r="AA5193" t="s">
        <v>57</v>
      </c>
      <c r="AB5193">
        <v>82636</v>
      </c>
      <c r="AC5193" t="s">
        <v>146</v>
      </c>
      <c r="AD5193" t="s">
        <v>4690</v>
      </c>
      <c r="AE5193" t="s">
        <v>107</v>
      </c>
      <c r="AF5193" t="s">
        <v>107</v>
      </c>
      <c r="AI5193">
        <v>1</v>
      </c>
      <c r="AJ5193" t="s">
        <v>58</v>
      </c>
      <c r="AK5193" t="s">
        <v>59</v>
      </c>
      <c r="AL5193">
        <v>44873</v>
      </c>
      <c r="AM5193" t="s">
        <v>4692</v>
      </c>
      <c r="AN5193" t="b">
        <v>1</v>
      </c>
      <c r="AO5193" t="b">
        <v>1</v>
      </c>
      <c r="AP5193" t="b">
        <v>0</v>
      </c>
      <c r="AQ5193" t="s">
        <v>177</v>
      </c>
      <c r="BB5193" s="7" t="s">
        <v>35185</v>
      </c>
      <c r="BC5193" s="7" t="s">
        <v>4758</v>
      </c>
      <c r="BD5193" s="7" t="s">
        <v>52</v>
      </c>
      <c r="BE5193" s="7">
        <v>98003</v>
      </c>
      <c r="BF5193" s="7">
        <v>2538394641</v>
      </c>
      <c r="BG5193" s="7">
        <v>2445.06</v>
      </c>
      <c r="BH5193" s="7">
        <v>0</v>
      </c>
      <c r="BI5193">
        <v>2232.7800000000002</v>
      </c>
      <c r="BJ5193">
        <v>1000</v>
      </c>
      <c r="BK5193">
        <v>0</v>
      </c>
      <c r="BL5193">
        <v>0</v>
      </c>
      <c r="BO5193" t="s">
        <v>35187</v>
      </c>
      <c r="BP5193">
        <v>30461</v>
      </c>
      <c r="BQ5193">
        <v>32589</v>
      </c>
      <c r="BR5193">
        <v>567696</v>
      </c>
      <c r="BS5193">
        <v>19116</v>
      </c>
      <c r="BT5193">
        <v>30</v>
      </c>
      <c r="BU5193" t="s">
        <v>35188</v>
      </c>
      <c r="BV5193" t="s">
        <v>4695</v>
      </c>
      <c r="BX5193">
        <v>44831.766134259262</v>
      </c>
    </row>
    <row r="5194" spans="1:76" x14ac:dyDescent="0.25">
      <c r="A5194" t="s">
        <v>35189</v>
      </c>
      <c r="B5194" t="s">
        <v>35190</v>
      </c>
      <c r="C5194" t="s">
        <v>46</v>
      </c>
      <c r="D5194">
        <v>44668</v>
      </c>
      <c r="E5194">
        <v>44697</v>
      </c>
      <c r="H5194" t="s">
        <v>47</v>
      </c>
      <c r="I5194">
        <v>44668</v>
      </c>
      <c r="J5194">
        <v>2022</v>
      </c>
      <c r="K5194" t="s">
        <v>48</v>
      </c>
      <c r="L5194" t="s">
        <v>35191</v>
      </c>
      <c r="N5194" t="s">
        <v>35192</v>
      </c>
      <c r="O5194" t="s">
        <v>14373</v>
      </c>
      <c r="P5194" t="s">
        <v>111</v>
      </c>
      <c r="Q5194" t="s">
        <v>52</v>
      </c>
      <c r="R5194">
        <v>98383</v>
      </c>
      <c r="S5194" t="s">
        <v>35193</v>
      </c>
      <c r="T5194" t="s">
        <v>35193</v>
      </c>
      <c r="U5194">
        <v>3605363205</v>
      </c>
      <c r="V5194" t="s">
        <v>4807</v>
      </c>
      <c r="W5194">
        <v>23</v>
      </c>
      <c r="X5194" t="s">
        <v>4824</v>
      </c>
      <c r="Y5194">
        <v>3539</v>
      </c>
      <c r="Z5194" t="s">
        <v>111</v>
      </c>
      <c r="AA5194" t="s">
        <v>4785</v>
      </c>
      <c r="AB5194">
        <v>186580</v>
      </c>
      <c r="AC5194" t="s">
        <v>146</v>
      </c>
      <c r="AD5194" t="s">
        <v>4690</v>
      </c>
      <c r="AE5194" t="s">
        <v>107</v>
      </c>
      <c r="AF5194" t="s">
        <v>107</v>
      </c>
      <c r="AI5194">
        <v>3</v>
      </c>
      <c r="AJ5194" t="s">
        <v>58</v>
      </c>
      <c r="AK5194" t="s">
        <v>59</v>
      </c>
      <c r="AL5194">
        <v>44873</v>
      </c>
      <c r="AM5194" t="s">
        <v>4692</v>
      </c>
      <c r="AN5194" t="b">
        <v>1</v>
      </c>
      <c r="AO5194" t="b">
        <v>1</v>
      </c>
      <c r="AP5194" t="b">
        <v>1</v>
      </c>
      <c r="AQ5194" t="s">
        <v>60</v>
      </c>
      <c r="AR5194" t="s">
        <v>99</v>
      </c>
      <c r="BB5194" s="7" t="s">
        <v>35192</v>
      </c>
      <c r="BC5194" s="7" t="s">
        <v>14373</v>
      </c>
      <c r="BD5194" s="7" t="s">
        <v>52</v>
      </c>
      <c r="BE5194" s="7">
        <v>98383</v>
      </c>
      <c r="BF5194" s="7">
        <v>3605363205</v>
      </c>
      <c r="BG5194" s="7">
        <v>164034</v>
      </c>
      <c r="BH5194" s="7">
        <v>0</v>
      </c>
      <c r="BI5194">
        <v>164022.79999999999</v>
      </c>
      <c r="BJ5194">
        <v>0</v>
      </c>
      <c r="BK5194">
        <v>0</v>
      </c>
      <c r="BL5194">
        <v>0</v>
      </c>
      <c r="BO5194" t="s">
        <v>35194</v>
      </c>
      <c r="BP5194">
        <v>30667</v>
      </c>
      <c r="BQ5194">
        <v>32466</v>
      </c>
      <c r="BR5194">
        <v>567859</v>
      </c>
      <c r="BS5194">
        <v>19009</v>
      </c>
      <c r="BU5194" t="s">
        <v>35195</v>
      </c>
      <c r="BV5194" t="s">
        <v>4695</v>
      </c>
      <c r="BX5194">
        <v>45026.354861111111</v>
      </c>
    </row>
    <row r="5195" spans="1:76" x14ac:dyDescent="0.25">
      <c r="A5195" t="s">
        <v>35196</v>
      </c>
      <c r="B5195" t="s">
        <v>4507</v>
      </c>
      <c r="C5195" t="s">
        <v>46</v>
      </c>
      <c r="D5195">
        <v>44679</v>
      </c>
      <c r="E5195">
        <v>44700</v>
      </c>
      <c r="H5195" t="s">
        <v>47</v>
      </c>
      <c r="I5195">
        <v>44679</v>
      </c>
      <c r="J5195">
        <v>2022</v>
      </c>
      <c r="K5195" t="s">
        <v>48</v>
      </c>
      <c r="L5195" t="s">
        <v>29174</v>
      </c>
      <c r="N5195" t="s">
        <v>35197</v>
      </c>
      <c r="O5195" t="s">
        <v>29176</v>
      </c>
      <c r="P5195" t="s">
        <v>68</v>
      </c>
      <c r="Q5195" t="s">
        <v>52</v>
      </c>
      <c r="R5195">
        <v>98042</v>
      </c>
      <c r="S5195" t="s">
        <v>29178</v>
      </c>
      <c r="T5195" t="s">
        <v>35198</v>
      </c>
      <c r="U5195">
        <v>2067798495</v>
      </c>
      <c r="V5195" t="s">
        <v>54</v>
      </c>
      <c r="W5195">
        <v>13</v>
      </c>
      <c r="X5195" t="s">
        <v>362</v>
      </c>
      <c r="Y5195">
        <v>4872</v>
      </c>
      <c r="Z5195" t="s">
        <v>68</v>
      </c>
      <c r="AA5195" t="s">
        <v>57</v>
      </c>
      <c r="AB5195">
        <v>90863</v>
      </c>
      <c r="AC5195" t="s">
        <v>146</v>
      </c>
      <c r="AD5195" t="s">
        <v>4690</v>
      </c>
      <c r="AE5195" t="s">
        <v>107</v>
      </c>
      <c r="AF5195" t="s">
        <v>107</v>
      </c>
      <c r="AI5195">
        <v>2</v>
      </c>
      <c r="AJ5195" t="s">
        <v>58</v>
      </c>
      <c r="AK5195" t="s">
        <v>59</v>
      </c>
      <c r="AL5195">
        <v>44873</v>
      </c>
      <c r="AM5195" t="s">
        <v>4692</v>
      </c>
      <c r="AN5195" t="b">
        <v>1</v>
      </c>
      <c r="AO5195" t="b">
        <v>1</v>
      </c>
      <c r="AP5195" t="b">
        <v>0</v>
      </c>
      <c r="AQ5195" t="s">
        <v>177</v>
      </c>
      <c r="BB5195" s="7" t="s">
        <v>35197</v>
      </c>
      <c r="BC5195" s="7" t="s">
        <v>29176</v>
      </c>
      <c r="BD5195" s="7" t="s">
        <v>52</v>
      </c>
      <c r="BE5195" s="7">
        <v>98042</v>
      </c>
      <c r="BF5195" s="7" t="s">
        <v>29180</v>
      </c>
      <c r="BG5195" s="7">
        <v>3030</v>
      </c>
      <c r="BH5195" s="7">
        <v>628.41999999999996</v>
      </c>
      <c r="BI5195">
        <v>2422.8200000000002</v>
      </c>
      <c r="BJ5195">
        <v>0</v>
      </c>
      <c r="BK5195">
        <v>0</v>
      </c>
      <c r="BL5195">
        <v>0</v>
      </c>
      <c r="BO5195" t="s">
        <v>35199</v>
      </c>
      <c r="BP5195">
        <v>30741</v>
      </c>
      <c r="BQ5195">
        <v>25632</v>
      </c>
      <c r="BR5195">
        <v>567918</v>
      </c>
      <c r="BS5195">
        <v>19063</v>
      </c>
      <c r="BT5195">
        <v>47</v>
      </c>
      <c r="BU5195" t="s">
        <v>29182</v>
      </c>
      <c r="BV5195" t="s">
        <v>4695</v>
      </c>
      <c r="BX5195">
        <v>44796.64398148148</v>
      </c>
    </row>
    <row r="5196" spans="1:76" x14ac:dyDescent="0.25">
      <c r="A5196" t="s">
        <v>35215</v>
      </c>
      <c r="B5196" t="s">
        <v>35216</v>
      </c>
      <c r="C5196" t="s">
        <v>46</v>
      </c>
      <c r="D5196">
        <v>44700</v>
      </c>
      <c r="E5196">
        <v>44697</v>
      </c>
      <c r="H5196" t="s">
        <v>47</v>
      </c>
      <c r="I5196">
        <v>44700</v>
      </c>
      <c r="J5196">
        <v>2022</v>
      </c>
      <c r="K5196" t="s">
        <v>48</v>
      </c>
      <c r="L5196" t="s">
        <v>35217</v>
      </c>
      <c r="N5196" t="s">
        <v>35218</v>
      </c>
      <c r="O5196" t="s">
        <v>12860</v>
      </c>
      <c r="P5196" t="s">
        <v>241</v>
      </c>
      <c r="Q5196" t="s">
        <v>52</v>
      </c>
      <c r="R5196">
        <v>98942</v>
      </c>
      <c r="S5196" t="s">
        <v>35219</v>
      </c>
      <c r="T5196" t="s">
        <v>35220</v>
      </c>
      <c r="U5196">
        <v>5099698089</v>
      </c>
      <c r="V5196" t="s">
        <v>5424</v>
      </c>
      <c r="W5196">
        <v>22</v>
      </c>
      <c r="X5196" t="s">
        <v>8532</v>
      </c>
      <c r="Y5196">
        <v>4418</v>
      </c>
      <c r="Z5196" t="s">
        <v>241</v>
      </c>
      <c r="AA5196" t="s">
        <v>4785</v>
      </c>
      <c r="AB5196">
        <v>127365</v>
      </c>
      <c r="AC5196" t="s">
        <v>146</v>
      </c>
      <c r="AD5196" t="s">
        <v>4690</v>
      </c>
      <c r="AE5196" t="s">
        <v>107</v>
      </c>
      <c r="AF5196" t="s">
        <v>107</v>
      </c>
      <c r="AJ5196" t="s">
        <v>58</v>
      </c>
      <c r="AK5196" t="s">
        <v>59</v>
      </c>
      <c r="AL5196">
        <v>44873</v>
      </c>
      <c r="AM5196" t="s">
        <v>4692</v>
      </c>
      <c r="AN5196" t="b">
        <v>1</v>
      </c>
      <c r="AO5196" t="b">
        <v>1</v>
      </c>
      <c r="AP5196" t="b">
        <v>1</v>
      </c>
      <c r="AQ5196" t="s">
        <v>60</v>
      </c>
      <c r="AR5196" t="s">
        <v>61</v>
      </c>
      <c r="BB5196" s="7" t="s">
        <v>35218</v>
      </c>
      <c r="BC5196" s="7" t="s">
        <v>12860</v>
      </c>
      <c r="BD5196" s="7" t="s">
        <v>52</v>
      </c>
      <c r="BE5196" s="7">
        <v>98942</v>
      </c>
      <c r="BF5196" s="7">
        <v>5099698089</v>
      </c>
      <c r="BG5196" s="7">
        <v>6515</v>
      </c>
      <c r="BH5196" s="7">
        <v>0</v>
      </c>
      <c r="BI5196">
        <v>5596.58</v>
      </c>
      <c r="BJ5196">
        <v>0</v>
      </c>
      <c r="BK5196">
        <v>0</v>
      </c>
      <c r="BL5196">
        <v>0</v>
      </c>
      <c r="BO5196" t="s">
        <v>35221</v>
      </c>
      <c r="BP5196">
        <v>30774</v>
      </c>
      <c r="BQ5196">
        <v>35103</v>
      </c>
      <c r="BR5196">
        <v>576015</v>
      </c>
      <c r="BS5196">
        <v>19251</v>
      </c>
      <c r="BU5196" t="s">
        <v>35222</v>
      </c>
      <c r="BV5196" t="s">
        <v>4695</v>
      </c>
      <c r="BX5196">
        <v>45033.444814814815</v>
      </c>
    </row>
    <row r="5197" spans="1:76" x14ac:dyDescent="0.25">
      <c r="A5197" t="s">
        <v>35223</v>
      </c>
      <c r="B5197" t="s">
        <v>22127</v>
      </c>
      <c r="C5197" t="s">
        <v>46</v>
      </c>
      <c r="D5197">
        <v>44703</v>
      </c>
      <c r="E5197">
        <v>44697</v>
      </c>
      <c r="I5197">
        <v>44703</v>
      </c>
      <c r="J5197">
        <v>2022</v>
      </c>
      <c r="K5197" t="s">
        <v>48</v>
      </c>
      <c r="L5197" t="s">
        <v>35224</v>
      </c>
      <c r="N5197" t="s">
        <v>35225</v>
      </c>
      <c r="O5197" t="s">
        <v>21822</v>
      </c>
      <c r="P5197" t="s">
        <v>88</v>
      </c>
      <c r="Q5197" t="s">
        <v>11479</v>
      </c>
      <c r="R5197">
        <v>98531</v>
      </c>
      <c r="S5197" t="s">
        <v>22130</v>
      </c>
      <c r="T5197" t="s">
        <v>22130</v>
      </c>
      <c r="U5197" t="s">
        <v>22131</v>
      </c>
      <c r="V5197" t="s">
        <v>5396</v>
      </c>
      <c r="W5197">
        <v>20</v>
      </c>
      <c r="X5197" t="s">
        <v>5408</v>
      </c>
      <c r="Y5197">
        <v>3626</v>
      </c>
      <c r="Z5197" t="s">
        <v>88</v>
      </c>
      <c r="AA5197" t="s">
        <v>4785</v>
      </c>
      <c r="AB5197">
        <v>54092</v>
      </c>
      <c r="AC5197" t="s">
        <v>146</v>
      </c>
      <c r="AD5197" t="s">
        <v>4690</v>
      </c>
      <c r="AE5197" t="s">
        <v>107</v>
      </c>
      <c r="AF5197" t="s">
        <v>107</v>
      </c>
      <c r="AJ5197" t="s">
        <v>58</v>
      </c>
      <c r="AK5197" t="s">
        <v>59</v>
      </c>
      <c r="AL5197">
        <v>44873</v>
      </c>
      <c r="AM5197" t="s">
        <v>4878</v>
      </c>
      <c r="AN5197" t="b">
        <v>1</v>
      </c>
      <c r="AO5197" t="b">
        <v>1</v>
      </c>
      <c r="AP5197" t="b">
        <v>1</v>
      </c>
      <c r="AQ5197" t="s">
        <v>60</v>
      </c>
      <c r="AR5197" t="s">
        <v>61</v>
      </c>
      <c r="BB5197" s="7" t="s">
        <v>35225</v>
      </c>
      <c r="BC5197" s="7" t="s">
        <v>21822</v>
      </c>
      <c r="BD5197" s="7" t="s">
        <v>11479</v>
      </c>
      <c r="BE5197" s="7">
        <v>98531</v>
      </c>
      <c r="BF5197" s="7" t="s">
        <v>35226</v>
      </c>
      <c r="BO5197" t="s">
        <v>35227</v>
      </c>
      <c r="BP5197">
        <v>30943</v>
      </c>
      <c r="BQ5197">
        <v>401</v>
      </c>
      <c r="BR5197">
        <v>598808</v>
      </c>
      <c r="BU5197" t="s">
        <v>35228</v>
      </c>
      <c r="BV5197" t="s">
        <v>4695</v>
      </c>
      <c r="BX5197">
        <v>44949.950011574074</v>
      </c>
    </row>
    <row r="5198" spans="1:76" x14ac:dyDescent="0.25">
      <c r="A5198" t="s">
        <v>35229</v>
      </c>
      <c r="B5198" t="s">
        <v>35230</v>
      </c>
      <c r="C5198" t="s">
        <v>46</v>
      </c>
      <c r="D5198">
        <v>44703</v>
      </c>
      <c r="E5198">
        <v>44700</v>
      </c>
      <c r="H5198" t="s">
        <v>47</v>
      </c>
      <c r="I5198">
        <v>44703</v>
      </c>
      <c r="J5198">
        <v>2022</v>
      </c>
      <c r="K5198" t="s">
        <v>48</v>
      </c>
      <c r="L5198" t="s">
        <v>35231</v>
      </c>
      <c r="N5198" t="s">
        <v>35232</v>
      </c>
      <c r="O5198" t="s">
        <v>35233</v>
      </c>
      <c r="P5198" t="s">
        <v>668</v>
      </c>
      <c r="Q5198" t="s">
        <v>52</v>
      </c>
      <c r="R5198">
        <v>99326</v>
      </c>
      <c r="S5198" t="s">
        <v>35234</v>
      </c>
      <c r="T5198" t="s">
        <v>35234</v>
      </c>
      <c r="U5198">
        <v>5093184179</v>
      </c>
      <c r="V5198" t="s">
        <v>6576</v>
      </c>
      <c r="W5198">
        <v>27</v>
      </c>
      <c r="X5198" t="s">
        <v>6144</v>
      </c>
      <c r="Y5198">
        <v>3306</v>
      </c>
      <c r="Z5198" t="s">
        <v>668</v>
      </c>
      <c r="AA5198" t="s">
        <v>4785</v>
      </c>
      <c r="AB5198">
        <v>42362</v>
      </c>
      <c r="AC5198" t="s">
        <v>146</v>
      </c>
      <c r="AD5198" t="s">
        <v>4690</v>
      </c>
      <c r="AE5198" t="s">
        <v>107</v>
      </c>
      <c r="AF5198" t="s">
        <v>107</v>
      </c>
      <c r="AJ5198" t="s">
        <v>58</v>
      </c>
      <c r="AK5198" t="s">
        <v>59</v>
      </c>
      <c r="AL5198">
        <v>44873</v>
      </c>
      <c r="AM5198" t="s">
        <v>4692</v>
      </c>
      <c r="AN5198" t="b">
        <v>1</v>
      </c>
      <c r="AO5198" t="b">
        <v>1</v>
      </c>
      <c r="AP5198" t="b">
        <v>1</v>
      </c>
      <c r="AQ5198" t="s">
        <v>60</v>
      </c>
      <c r="AR5198" t="s">
        <v>99</v>
      </c>
      <c r="BB5198" s="7" t="s">
        <v>35235</v>
      </c>
      <c r="BC5198" s="7" t="s">
        <v>35233</v>
      </c>
      <c r="BD5198" s="7" t="s">
        <v>52</v>
      </c>
      <c r="BE5198" s="7">
        <v>99326</v>
      </c>
      <c r="BF5198" s="7">
        <v>5092342345</v>
      </c>
      <c r="BG5198" s="7">
        <v>0</v>
      </c>
      <c r="BH5198" s="7">
        <v>0</v>
      </c>
      <c r="BI5198">
        <v>500</v>
      </c>
      <c r="BJ5198">
        <v>0</v>
      </c>
      <c r="BK5198">
        <v>0</v>
      </c>
      <c r="BL5198">
        <v>3948.04</v>
      </c>
      <c r="BO5198" t="s">
        <v>35236</v>
      </c>
      <c r="BP5198">
        <v>30784</v>
      </c>
      <c r="BQ5198">
        <v>35159</v>
      </c>
      <c r="BR5198">
        <v>654475</v>
      </c>
      <c r="BS5198">
        <v>19158</v>
      </c>
      <c r="BU5198" t="s">
        <v>35237</v>
      </c>
      <c r="BV5198" t="s">
        <v>4695</v>
      </c>
      <c r="BX5198">
        <v>44928.637974537036</v>
      </c>
    </row>
    <row r="5199" spans="1:76" x14ac:dyDescent="0.25">
      <c r="A5199" t="s">
        <v>35238</v>
      </c>
      <c r="B5199" t="s">
        <v>35239</v>
      </c>
      <c r="C5199" t="s">
        <v>46</v>
      </c>
      <c r="D5199">
        <v>44696</v>
      </c>
      <c r="E5199">
        <v>44697</v>
      </c>
      <c r="H5199" t="s">
        <v>47</v>
      </c>
      <c r="I5199">
        <v>44696</v>
      </c>
      <c r="J5199">
        <v>2022</v>
      </c>
      <c r="K5199" t="s">
        <v>48</v>
      </c>
      <c r="L5199" t="s">
        <v>35240</v>
      </c>
      <c r="N5199" t="s">
        <v>35241</v>
      </c>
      <c r="O5199" t="s">
        <v>12860</v>
      </c>
      <c r="P5199" t="s">
        <v>241</v>
      </c>
      <c r="Q5199" t="s">
        <v>5990</v>
      </c>
      <c r="R5199">
        <v>98942</v>
      </c>
      <c r="S5199" t="s">
        <v>35242</v>
      </c>
      <c r="T5199" t="s">
        <v>35243</v>
      </c>
      <c r="U5199" t="s">
        <v>35244</v>
      </c>
      <c r="V5199" t="s">
        <v>5424</v>
      </c>
      <c r="W5199">
        <v>22</v>
      </c>
      <c r="X5199" t="s">
        <v>8532</v>
      </c>
      <c r="Y5199">
        <v>4418</v>
      </c>
      <c r="Z5199" t="s">
        <v>241</v>
      </c>
      <c r="AA5199" t="s">
        <v>4785</v>
      </c>
      <c r="AB5199">
        <v>127365</v>
      </c>
      <c r="AC5199" t="s">
        <v>146</v>
      </c>
      <c r="AD5199" t="s">
        <v>4690</v>
      </c>
      <c r="AE5199" t="s">
        <v>107</v>
      </c>
      <c r="AF5199" t="s">
        <v>107</v>
      </c>
      <c r="AJ5199" t="s">
        <v>58</v>
      </c>
      <c r="AK5199" t="s">
        <v>59</v>
      </c>
      <c r="AL5199">
        <v>44873</v>
      </c>
      <c r="AM5199" t="s">
        <v>4692</v>
      </c>
      <c r="AN5199" t="b">
        <v>1</v>
      </c>
      <c r="AO5199" t="b">
        <v>1</v>
      </c>
      <c r="AP5199" t="b">
        <v>1</v>
      </c>
      <c r="AQ5199" t="s">
        <v>60</v>
      </c>
      <c r="AR5199" t="s">
        <v>99</v>
      </c>
      <c r="BB5199" s="7" t="s">
        <v>35241</v>
      </c>
      <c r="BC5199" s="7" t="s">
        <v>12860</v>
      </c>
      <c r="BD5199" s="7" t="s">
        <v>5990</v>
      </c>
      <c r="BE5199" s="7">
        <v>98942</v>
      </c>
      <c r="BF5199" s="7" t="s">
        <v>35244</v>
      </c>
      <c r="BG5199" s="7">
        <v>4710</v>
      </c>
      <c r="BH5199" s="7">
        <v>0</v>
      </c>
      <c r="BI5199">
        <v>4438.9399999999996</v>
      </c>
      <c r="BJ5199">
        <v>0</v>
      </c>
      <c r="BK5199">
        <v>0</v>
      </c>
      <c r="BL5199">
        <v>1135.8</v>
      </c>
      <c r="BO5199" t="s">
        <v>35245</v>
      </c>
      <c r="BP5199">
        <v>30832</v>
      </c>
      <c r="BQ5199">
        <v>34699</v>
      </c>
      <c r="BR5199">
        <v>567976</v>
      </c>
      <c r="BS5199">
        <v>19144</v>
      </c>
      <c r="BU5199" t="s">
        <v>35240</v>
      </c>
      <c r="BV5199" t="s">
        <v>4695</v>
      </c>
      <c r="BX5199">
        <v>45394.33016203704</v>
      </c>
    </row>
    <row r="5200" spans="1:76" x14ac:dyDescent="0.25">
      <c r="A5200" t="s">
        <v>35246</v>
      </c>
      <c r="B5200" t="s">
        <v>33605</v>
      </c>
      <c r="C5200" t="s">
        <v>46</v>
      </c>
      <c r="D5200">
        <v>44707</v>
      </c>
      <c r="E5200">
        <v>44701</v>
      </c>
      <c r="H5200" t="s">
        <v>47</v>
      </c>
      <c r="I5200">
        <v>44707</v>
      </c>
      <c r="J5200">
        <v>2022</v>
      </c>
      <c r="K5200" t="s">
        <v>48</v>
      </c>
      <c r="L5200" t="s">
        <v>33606</v>
      </c>
      <c r="N5200" t="s">
        <v>33607</v>
      </c>
      <c r="O5200" t="s">
        <v>11564</v>
      </c>
      <c r="P5200" t="s">
        <v>68</v>
      </c>
      <c r="Q5200" t="s">
        <v>52</v>
      </c>
      <c r="R5200">
        <v>98391</v>
      </c>
      <c r="S5200" t="s">
        <v>33608</v>
      </c>
      <c r="T5200" t="s">
        <v>35247</v>
      </c>
      <c r="U5200" t="s">
        <v>33609</v>
      </c>
      <c r="V5200" t="s">
        <v>54</v>
      </c>
      <c r="W5200">
        <v>13</v>
      </c>
      <c r="X5200" t="s">
        <v>306</v>
      </c>
      <c r="Y5200">
        <v>4839</v>
      </c>
      <c r="Z5200" t="s">
        <v>68</v>
      </c>
      <c r="AA5200" t="s">
        <v>57</v>
      </c>
      <c r="AB5200">
        <v>103029</v>
      </c>
      <c r="AC5200" t="s">
        <v>146</v>
      </c>
      <c r="AD5200" t="s">
        <v>4690</v>
      </c>
      <c r="AE5200" t="s">
        <v>107</v>
      </c>
      <c r="AF5200" t="s">
        <v>107</v>
      </c>
      <c r="AI5200">
        <v>1</v>
      </c>
      <c r="AJ5200" t="s">
        <v>58</v>
      </c>
      <c r="AK5200" t="s">
        <v>59</v>
      </c>
      <c r="AL5200">
        <v>44873</v>
      </c>
      <c r="AM5200" t="s">
        <v>4692</v>
      </c>
      <c r="AN5200" t="b">
        <v>1</v>
      </c>
      <c r="AO5200" t="b">
        <v>1</v>
      </c>
      <c r="AP5200" t="b">
        <v>0</v>
      </c>
      <c r="AQ5200" t="s">
        <v>177</v>
      </c>
      <c r="BB5200" s="7" t="s">
        <v>20595</v>
      </c>
      <c r="BC5200" s="7" t="s">
        <v>6811</v>
      </c>
      <c r="BD5200" s="7" t="s">
        <v>52</v>
      </c>
      <c r="BE5200" s="7">
        <v>98371</v>
      </c>
      <c r="BF5200" s="7" t="s">
        <v>11221</v>
      </c>
      <c r="BG5200" s="7">
        <v>8493.81</v>
      </c>
      <c r="BH5200" s="7">
        <v>0</v>
      </c>
      <c r="BI5200">
        <v>7408.62</v>
      </c>
      <c r="BJ5200">
        <v>568.80999999999995</v>
      </c>
      <c r="BK5200">
        <v>0</v>
      </c>
      <c r="BL5200">
        <v>0</v>
      </c>
      <c r="BO5200" t="s">
        <v>35248</v>
      </c>
      <c r="BP5200">
        <v>31031</v>
      </c>
      <c r="BQ5200">
        <v>35174</v>
      </c>
      <c r="BR5200">
        <v>664850</v>
      </c>
      <c r="BS5200">
        <v>19244</v>
      </c>
      <c r="BT5200">
        <v>31</v>
      </c>
      <c r="BU5200" t="s">
        <v>17025</v>
      </c>
      <c r="BV5200" t="s">
        <v>4695</v>
      </c>
      <c r="BX5200">
        <v>44907.887280092589</v>
      </c>
    </row>
    <row r="5201" spans="1:76" x14ac:dyDescent="0.25">
      <c r="A5201" t="s">
        <v>35249</v>
      </c>
      <c r="B5201" t="s">
        <v>23231</v>
      </c>
      <c r="C5201" t="s">
        <v>46</v>
      </c>
      <c r="D5201">
        <v>44711</v>
      </c>
      <c r="E5201">
        <v>44697</v>
      </c>
      <c r="I5201">
        <v>44711</v>
      </c>
      <c r="J5201">
        <v>2022</v>
      </c>
      <c r="K5201" t="s">
        <v>48</v>
      </c>
      <c r="L5201" t="s">
        <v>23232</v>
      </c>
      <c r="N5201" t="s">
        <v>35250</v>
      </c>
      <c r="O5201" t="s">
        <v>929</v>
      </c>
      <c r="P5201" t="s">
        <v>930</v>
      </c>
      <c r="Q5201" t="s">
        <v>5990</v>
      </c>
      <c r="R5201">
        <v>99169</v>
      </c>
      <c r="S5201" t="s">
        <v>23868</v>
      </c>
      <c r="T5201" t="s">
        <v>35251</v>
      </c>
      <c r="U5201">
        <v>5096590691</v>
      </c>
      <c r="V5201" t="s">
        <v>5331</v>
      </c>
      <c r="W5201">
        <v>26</v>
      </c>
      <c r="X5201" t="s">
        <v>7097</v>
      </c>
      <c r="Y5201">
        <v>3002</v>
      </c>
      <c r="Z5201" t="s">
        <v>930</v>
      </c>
      <c r="AA5201" t="s">
        <v>4785</v>
      </c>
      <c r="AB5201">
        <v>7750</v>
      </c>
      <c r="AC5201" t="s">
        <v>146</v>
      </c>
      <c r="AD5201" t="s">
        <v>4690</v>
      </c>
      <c r="AE5201" t="s">
        <v>107</v>
      </c>
      <c r="AF5201" t="s">
        <v>107</v>
      </c>
      <c r="AJ5201" t="s">
        <v>58</v>
      </c>
      <c r="AK5201" t="s">
        <v>59</v>
      </c>
      <c r="AL5201">
        <v>44873</v>
      </c>
      <c r="AM5201" t="s">
        <v>4878</v>
      </c>
      <c r="AN5201" t="b">
        <v>1</v>
      </c>
      <c r="AO5201" t="b">
        <v>1</v>
      </c>
      <c r="AP5201" t="b">
        <v>1</v>
      </c>
      <c r="AQ5201" t="s">
        <v>60</v>
      </c>
      <c r="AR5201" t="s">
        <v>61</v>
      </c>
      <c r="BB5201" s="7" t="s">
        <v>35250</v>
      </c>
      <c r="BC5201" s="7" t="s">
        <v>929</v>
      </c>
      <c r="BD5201" s="7" t="s">
        <v>5990</v>
      </c>
      <c r="BE5201" s="7">
        <v>99169</v>
      </c>
      <c r="BF5201" s="7" t="s">
        <v>35252</v>
      </c>
      <c r="BO5201" t="s">
        <v>35253</v>
      </c>
      <c r="BP5201">
        <v>31070</v>
      </c>
      <c r="BQ5201">
        <v>665</v>
      </c>
      <c r="BR5201">
        <v>568479</v>
      </c>
      <c r="BU5201" t="s">
        <v>35254</v>
      </c>
      <c r="BV5201" t="s">
        <v>4695</v>
      </c>
      <c r="BX5201">
        <v>45032.528900462959</v>
      </c>
    </row>
    <row r="5202" spans="1:76" x14ac:dyDescent="0.25">
      <c r="A5202" t="s">
        <v>35255</v>
      </c>
      <c r="B5202" t="s">
        <v>35256</v>
      </c>
      <c r="C5202" t="s">
        <v>46</v>
      </c>
      <c r="D5202">
        <v>44713</v>
      </c>
      <c r="E5202">
        <v>44701</v>
      </c>
      <c r="I5202">
        <v>44713</v>
      </c>
      <c r="J5202">
        <v>2022</v>
      </c>
      <c r="K5202" t="s">
        <v>48</v>
      </c>
      <c r="L5202" t="s">
        <v>35257</v>
      </c>
      <c r="N5202" t="s">
        <v>35258</v>
      </c>
      <c r="O5202" t="s">
        <v>504</v>
      </c>
      <c r="P5202" t="s">
        <v>505</v>
      </c>
      <c r="Q5202" t="s">
        <v>5990</v>
      </c>
      <c r="R5202">
        <v>98620</v>
      </c>
      <c r="S5202" t="s">
        <v>35259</v>
      </c>
      <c r="T5202" t="s">
        <v>35260</v>
      </c>
      <c r="U5202">
        <v>5092501103</v>
      </c>
      <c r="V5202" t="s">
        <v>4807</v>
      </c>
      <c r="W5202">
        <v>23</v>
      </c>
      <c r="X5202" t="s">
        <v>6135</v>
      </c>
      <c r="Y5202">
        <v>3579</v>
      </c>
      <c r="Z5202" t="s">
        <v>505</v>
      </c>
      <c r="AA5202" t="s">
        <v>4785</v>
      </c>
      <c r="AB5202">
        <v>15952</v>
      </c>
      <c r="AC5202" t="s">
        <v>146</v>
      </c>
      <c r="AD5202" t="s">
        <v>4690</v>
      </c>
      <c r="AE5202" t="s">
        <v>107</v>
      </c>
      <c r="AF5202" t="s">
        <v>107</v>
      </c>
      <c r="AI5202">
        <v>2</v>
      </c>
      <c r="AJ5202" t="s">
        <v>58</v>
      </c>
      <c r="AK5202" t="s">
        <v>59</v>
      </c>
      <c r="AL5202">
        <v>44873</v>
      </c>
      <c r="AM5202" t="s">
        <v>4692</v>
      </c>
      <c r="AN5202" t="b">
        <v>1</v>
      </c>
      <c r="AO5202" t="b">
        <v>1</v>
      </c>
      <c r="AP5202" t="b">
        <v>1</v>
      </c>
      <c r="AQ5202" t="s">
        <v>60</v>
      </c>
      <c r="AR5202" t="s">
        <v>99</v>
      </c>
      <c r="BB5202" s="7" t="s">
        <v>35258</v>
      </c>
      <c r="BC5202" s="7" t="s">
        <v>504</v>
      </c>
      <c r="BD5202" s="7" t="s">
        <v>5990</v>
      </c>
      <c r="BE5202" s="7">
        <v>98620</v>
      </c>
      <c r="BF5202" s="7">
        <v>5092501103</v>
      </c>
      <c r="BO5202" t="s">
        <v>35261</v>
      </c>
      <c r="BP5202">
        <v>31090</v>
      </c>
      <c r="BQ5202">
        <v>35212</v>
      </c>
      <c r="BR5202">
        <v>664888</v>
      </c>
      <c r="BU5202" t="s">
        <v>35257</v>
      </c>
      <c r="BV5202" t="s">
        <v>4695</v>
      </c>
      <c r="BX5202">
        <v>44915.391550925924</v>
      </c>
    </row>
    <row r="5203" spans="1:76" x14ac:dyDescent="0.25">
      <c r="A5203" t="s">
        <v>35262</v>
      </c>
      <c r="B5203" t="s">
        <v>1330</v>
      </c>
      <c r="C5203" t="s">
        <v>46</v>
      </c>
      <c r="D5203">
        <v>44718</v>
      </c>
      <c r="E5203">
        <v>44701</v>
      </c>
      <c r="I5203">
        <v>44718</v>
      </c>
      <c r="J5203">
        <v>2022</v>
      </c>
      <c r="K5203" t="s">
        <v>48</v>
      </c>
      <c r="L5203" t="s">
        <v>8949</v>
      </c>
      <c r="N5203" t="s">
        <v>35263</v>
      </c>
      <c r="O5203" t="s">
        <v>4701</v>
      </c>
      <c r="P5203" t="s">
        <v>105</v>
      </c>
      <c r="Q5203" t="s">
        <v>5990</v>
      </c>
      <c r="R5203" t="s">
        <v>35264</v>
      </c>
      <c r="S5203" t="s">
        <v>34410</v>
      </c>
      <c r="T5203" t="s">
        <v>34410</v>
      </c>
      <c r="U5203">
        <v>5095406899</v>
      </c>
      <c r="V5203" t="s">
        <v>4807</v>
      </c>
      <c r="W5203">
        <v>23</v>
      </c>
      <c r="X5203" t="s">
        <v>6703</v>
      </c>
      <c r="Y5203">
        <v>4151</v>
      </c>
      <c r="Z5203" t="s">
        <v>105</v>
      </c>
      <c r="AA5203" t="s">
        <v>4785</v>
      </c>
      <c r="AB5203">
        <v>355583</v>
      </c>
      <c r="AC5203" t="s">
        <v>146</v>
      </c>
      <c r="AD5203" t="s">
        <v>4690</v>
      </c>
      <c r="AE5203" t="s">
        <v>107</v>
      </c>
      <c r="AF5203" t="s">
        <v>107</v>
      </c>
      <c r="AI5203" t="s">
        <v>16041</v>
      </c>
      <c r="AJ5203" t="s">
        <v>58</v>
      </c>
      <c r="AK5203" t="s">
        <v>59</v>
      </c>
      <c r="AL5203">
        <v>44873</v>
      </c>
      <c r="AM5203" t="s">
        <v>4878</v>
      </c>
      <c r="AN5203" t="b">
        <v>1</v>
      </c>
      <c r="AO5203" t="b">
        <v>1</v>
      </c>
      <c r="AP5203" t="b">
        <v>0</v>
      </c>
      <c r="AQ5203" t="s">
        <v>177</v>
      </c>
      <c r="BB5203" s="7" t="s">
        <v>35263</v>
      </c>
      <c r="BC5203" s="7" t="s">
        <v>4701</v>
      </c>
      <c r="BD5203" s="7" t="s">
        <v>5990</v>
      </c>
      <c r="BE5203" s="7" t="s">
        <v>35264</v>
      </c>
      <c r="BF5203" s="7">
        <v>5095406899</v>
      </c>
      <c r="BO5203" t="s">
        <v>35265</v>
      </c>
      <c r="BP5203">
        <v>31083</v>
      </c>
      <c r="BQ5203">
        <v>9015</v>
      </c>
      <c r="BR5203">
        <v>635058</v>
      </c>
      <c r="BU5203" t="s">
        <v>35266</v>
      </c>
      <c r="BV5203" t="s">
        <v>4695</v>
      </c>
      <c r="BX5203">
        <v>44796.638321759259</v>
      </c>
    </row>
    <row r="5204" spans="1:76" x14ac:dyDescent="0.25">
      <c r="A5204" t="s">
        <v>35274</v>
      </c>
      <c r="B5204" t="s">
        <v>33679</v>
      </c>
      <c r="C5204" t="s">
        <v>46</v>
      </c>
      <c r="D5204">
        <v>44718</v>
      </c>
      <c r="E5204">
        <v>44701</v>
      </c>
      <c r="H5204" t="s">
        <v>47</v>
      </c>
      <c r="I5204">
        <v>44718</v>
      </c>
      <c r="J5204">
        <v>2022</v>
      </c>
      <c r="K5204" t="s">
        <v>48</v>
      </c>
      <c r="L5204" t="s">
        <v>33680</v>
      </c>
      <c r="N5204" t="s">
        <v>35275</v>
      </c>
      <c r="O5204" t="s">
        <v>16143</v>
      </c>
      <c r="P5204" t="s">
        <v>737</v>
      </c>
      <c r="Q5204" t="s">
        <v>52</v>
      </c>
      <c r="R5204">
        <v>98520</v>
      </c>
      <c r="S5204" t="s">
        <v>33683</v>
      </c>
      <c r="T5204" t="s">
        <v>33683</v>
      </c>
      <c r="U5204" t="s">
        <v>35276</v>
      </c>
      <c r="V5204" t="s">
        <v>7053</v>
      </c>
      <c r="W5204">
        <v>21</v>
      </c>
      <c r="X5204" t="s">
        <v>6884</v>
      </c>
      <c r="Y5204">
        <v>3369</v>
      </c>
      <c r="Z5204" t="s">
        <v>737</v>
      </c>
      <c r="AA5204" t="s">
        <v>4785</v>
      </c>
      <c r="AB5204">
        <v>49356</v>
      </c>
      <c r="AC5204" t="s">
        <v>146</v>
      </c>
      <c r="AD5204" t="s">
        <v>4690</v>
      </c>
      <c r="AE5204" t="s">
        <v>107</v>
      </c>
      <c r="AF5204" t="s">
        <v>107</v>
      </c>
      <c r="AJ5204" t="s">
        <v>58</v>
      </c>
      <c r="AK5204" t="s">
        <v>59</v>
      </c>
      <c r="AL5204">
        <v>44873</v>
      </c>
      <c r="AM5204" t="s">
        <v>4692</v>
      </c>
      <c r="AN5204" t="b">
        <v>1</v>
      </c>
      <c r="AO5204" t="b">
        <v>1</v>
      </c>
      <c r="AP5204" t="b">
        <v>1</v>
      </c>
      <c r="AQ5204" t="s">
        <v>60</v>
      </c>
      <c r="AR5204" t="s">
        <v>99</v>
      </c>
      <c r="BB5204" s="7" t="s">
        <v>35275</v>
      </c>
      <c r="BC5204" s="7" t="s">
        <v>16143</v>
      </c>
      <c r="BD5204" s="7" t="s">
        <v>52</v>
      </c>
      <c r="BE5204" s="7">
        <v>98520</v>
      </c>
      <c r="BF5204" s="7" t="s">
        <v>35276</v>
      </c>
      <c r="BG5204" s="7">
        <v>4964.82</v>
      </c>
      <c r="BH5204" s="7">
        <v>0</v>
      </c>
      <c r="BI5204">
        <v>5819.82</v>
      </c>
      <c r="BJ5204">
        <v>0</v>
      </c>
      <c r="BK5204">
        <v>0</v>
      </c>
      <c r="BL5204">
        <v>0</v>
      </c>
      <c r="BO5204" t="s">
        <v>35277</v>
      </c>
      <c r="BP5204">
        <v>31163</v>
      </c>
      <c r="BQ5204">
        <v>6363</v>
      </c>
      <c r="BR5204">
        <v>658674</v>
      </c>
      <c r="BS5204">
        <v>19241</v>
      </c>
      <c r="BU5204" t="s">
        <v>33685</v>
      </c>
      <c r="BV5204" t="s">
        <v>4695</v>
      </c>
      <c r="BX5204">
        <v>45453.636817129627</v>
      </c>
    </row>
    <row r="5205" spans="1:76" x14ac:dyDescent="0.25">
      <c r="A5205" t="s">
        <v>35278</v>
      </c>
      <c r="B5205" t="s">
        <v>4150</v>
      </c>
      <c r="C5205" t="s">
        <v>46</v>
      </c>
      <c r="D5205">
        <v>44727</v>
      </c>
      <c r="E5205">
        <v>44701</v>
      </c>
      <c r="I5205">
        <v>44727</v>
      </c>
      <c r="J5205">
        <v>2022</v>
      </c>
      <c r="K5205" t="s">
        <v>48</v>
      </c>
      <c r="L5205" t="s">
        <v>31000</v>
      </c>
      <c r="N5205" t="s">
        <v>35279</v>
      </c>
      <c r="O5205" t="s">
        <v>4715</v>
      </c>
      <c r="P5205" t="s">
        <v>68</v>
      </c>
      <c r="Q5205" t="s">
        <v>5990</v>
      </c>
      <c r="R5205">
        <v>98168</v>
      </c>
      <c r="S5205" t="s">
        <v>30741</v>
      </c>
      <c r="T5205" t="s">
        <v>30741</v>
      </c>
      <c r="U5205" t="s">
        <v>35280</v>
      </c>
      <c r="V5205" t="s">
        <v>90</v>
      </c>
      <c r="W5205">
        <v>12</v>
      </c>
      <c r="X5205" t="s">
        <v>194</v>
      </c>
      <c r="Y5205">
        <v>4763</v>
      </c>
      <c r="Z5205" t="s">
        <v>68</v>
      </c>
      <c r="AA5205" t="s">
        <v>57</v>
      </c>
      <c r="AB5205">
        <v>105920</v>
      </c>
      <c r="AC5205" t="s">
        <v>146</v>
      </c>
      <c r="AD5205" t="s">
        <v>4690</v>
      </c>
      <c r="AE5205" t="s">
        <v>107</v>
      </c>
      <c r="AF5205" t="s">
        <v>107</v>
      </c>
      <c r="AJ5205" t="s">
        <v>58</v>
      </c>
      <c r="AK5205" t="s">
        <v>59</v>
      </c>
      <c r="AL5205">
        <v>44873</v>
      </c>
      <c r="AM5205" t="s">
        <v>4878</v>
      </c>
      <c r="AN5205" t="b">
        <v>1</v>
      </c>
      <c r="AO5205" t="b">
        <v>1</v>
      </c>
      <c r="AP5205" t="b">
        <v>0</v>
      </c>
      <c r="AQ5205" t="s">
        <v>177</v>
      </c>
      <c r="BB5205" s="7" t="s">
        <v>35279</v>
      </c>
      <c r="BC5205" s="7" t="s">
        <v>4715</v>
      </c>
      <c r="BD5205" s="7" t="s">
        <v>5990</v>
      </c>
      <c r="BE5205" s="7">
        <v>98168</v>
      </c>
      <c r="BF5205" s="7" t="s">
        <v>35280</v>
      </c>
      <c r="BO5205" t="s">
        <v>35281</v>
      </c>
      <c r="BP5205">
        <v>31206</v>
      </c>
      <c r="BQ5205">
        <v>24023</v>
      </c>
      <c r="BR5205">
        <v>654966</v>
      </c>
      <c r="BT5205">
        <v>34</v>
      </c>
      <c r="BU5205" t="s">
        <v>31004</v>
      </c>
      <c r="BV5205" t="s">
        <v>4695</v>
      </c>
      <c r="BX5205">
        <v>44796.642546296294</v>
      </c>
    </row>
    <row r="5206" spans="1:76" x14ac:dyDescent="0.25">
      <c r="A5206" t="s">
        <v>35282</v>
      </c>
      <c r="B5206" t="s">
        <v>35283</v>
      </c>
      <c r="C5206" t="s">
        <v>46</v>
      </c>
      <c r="D5206">
        <v>44732</v>
      </c>
      <c r="E5206">
        <v>44697</v>
      </c>
      <c r="I5206">
        <v>44732</v>
      </c>
      <c r="J5206">
        <v>2022</v>
      </c>
      <c r="K5206" t="s">
        <v>48</v>
      </c>
      <c r="L5206" t="s">
        <v>35284</v>
      </c>
      <c r="N5206" t="s">
        <v>35285</v>
      </c>
      <c r="O5206" t="s">
        <v>35286</v>
      </c>
      <c r="P5206" t="s">
        <v>322</v>
      </c>
      <c r="Q5206" t="s">
        <v>11479</v>
      </c>
      <c r="R5206">
        <v>99111</v>
      </c>
      <c r="S5206" t="s">
        <v>35287</v>
      </c>
      <c r="T5206" t="s">
        <v>35287</v>
      </c>
      <c r="U5206">
        <v>5094326488</v>
      </c>
      <c r="V5206" t="s">
        <v>7053</v>
      </c>
      <c r="W5206">
        <v>21</v>
      </c>
      <c r="X5206" t="s">
        <v>6562</v>
      </c>
      <c r="Y5206">
        <v>4375</v>
      </c>
      <c r="Z5206" t="s">
        <v>322</v>
      </c>
      <c r="AA5206" t="s">
        <v>4785</v>
      </c>
      <c r="AB5206">
        <v>23800</v>
      </c>
      <c r="AC5206" t="s">
        <v>146</v>
      </c>
      <c r="AD5206" t="s">
        <v>4690</v>
      </c>
      <c r="AE5206" t="s">
        <v>107</v>
      </c>
      <c r="AF5206" t="s">
        <v>107</v>
      </c>
      <c r="AJ5206" t="s">
        <v>58</v>
      </c>
      <c r="AK5206" t="s">
        <v>59</v>
      </c>
      <c r="AL5206">
        <v>44873</v>
      </c>
      <c r="AM5206" t="s">
        <v>4878</v>
      </c>
      <c r="AN5206" t="b">
        <v>1</v>
      </c>
      <c r="AO5206" t="b">
        <v>1</v>
      </c>
      <c r="AP5206" t="b">
        <v>1</v>
      </c>
      <c r="AQ5206" t="s">
        <v>60</v>
      </c>
      <c r="AR5206" t="s">
        <v>61</v>
      </c>
      <c r="BB5206" s="7" t="s">
        <v>35285</v>
      </c>
      <c r="BC5206" s="7" t="s">
        <v>35286</v>
      </c>
      <c r="BD5206" s="7" t="s">
        <v>11479</v>
      </c>
      <c r="BE5206" s="7">
        <v>99111</v>
      </c>
      <c r="BF5206" s="7">
        <v>5094326488</v>
      </c>
      <c r="BO5206" t="s">
        <v>35288</v>
      </c>
      <c r="BP5206">
        <v>30926</v>
      </c>
      <c r="BQ5206">
        <v>32544</v>
      </c>
      <c r="BR5206">
        <v>569566</v>
      </c>
      <c r="BU5206" t="s">
        <v>35289</v>
      </c>
      <c r="BV5206" t="s">
        <v>4695</v>
      </c>
      <c r="BX5206">
        <v>45034.47179398148</v>
      </c>
    </row>
    <row r="5207" spans="1:76" x14ac:dyDescent="0.25">
      <c r="A5207" t="s">
        <v>35290</v>
      </c>
      <c r="B5207" t="s">
        <v>615</v>
      </c>
      <c r="C5207" t="s">
        <v>46</v>
      </c>
      <c r="D5207">
        <v>44629</v>
      </c>
      <c r="E5207">
        <v>44699</v>
      </c>
      <c r="H5207" t="s">
        <v>47</v>
      </c>
      <c r="I5207">
        <v>44629</v>
      </c>
      <c r="J5207">
        <v>2022</v>
      </c>
      <c r="K5207" t="s">
        <v>48</v>
      </c>
      <c r="L5207" t="s">
        <v>35291</v>
      </c>
      <c r="N5207" t="s">
        <v>35292</v>
      </c>
      <c r="O5207" t="s">
        <v>21772</v>
      </c>
      <c r="Q5207" t="s">
        <v>52</v>
      </c>
      <c r="R5207">
        <v>98597</v>
      </c>
      <c r="S5207" t="s">
        <v>35293</v>
      </c>
      <c r="T5207" t="s">
        <v>35294</v>
      </c>
      <c r="U5207" t="s">
        <v>35295</v>
      </c>
      <c r="V5207" t="s">
        <v>70</v>
      </c>
      <c r="W5207">
        <v>9</v>
      </c>
      <c r="X5207" t="s">
        <v>4770</v>
      </c>
      <c r="Y5207">
        <v>1000</v>
      </c>
      <c r="AA5207" t="s">
        <v>71</v>
      </c>
      <c r="AC5207" t="s">
        <v>146</v>
      </c>
      <c r="AD5207" t="s">
        <v>4690</v>
      </c>
      <c r="AE5207" t="s">
        <v>107</v>
      </c>
      <c r="AF5207" t="s">
        <v>107</v>
      </c>
      <c r="AJ5207" t="s">
        <v>58</v>
      </c>
      <c r="AK5207" t="s">
        <v>59</v>
      </c>
      <c r="AL5207">
        <v>44873</v>
      </c>
      <c r="AM5207" t="s">
        <v>4692</v>
      </c>
      <c r="AN5207" t="b">
        <v>1</v>
      </c>
      <c r="AO5207" t="b">
        <v>1</v>
      </c>
      <c r="AP5207" t="b">
        <v>0</v>
      </c>
      <c r="AQ5207" t="s">
        <v>177</v>
      </c>
      <c r="BB5207" s="7" t="s">
        <v>35292</v>
      </c>
      <c r="BC5207" s="7" t="s">
        <v>21772</v>
      </c>
      <c r="BD5207" s="7" t="s">
        <v>52</v>
      </c>
      <c r="BE5207" s="7">
        <v>98597</v>
      </c>
      <c r="BF5207" s="7" t="s">
        <v>30171</v>
      </c>
      <c r="BG5207" s="7">
        <v>48492.2</v>
      </c>
      <c r="BH5207" s="7">
        <v>468.47</v>
      </c>
      <c r="BI5207">
        <v>51569.29</v>
      </c>
      <c r="BJ5207">
        <v>-468.47</v>
      </c>
      <c r="BK5207">
        <v>0</v>
      </c>
      <c r="BL5207">
        <v>0</v>
      </c>
      <c r="BO5207" t="s">
        <v>35296</v>
      </c>
      <c r="BP5207">
        <v>30375</v>
      </c>
      <c r="BQ5207">
        <v>3992</v>
      </c>
      <c r="BR5207">
        <v>567647</v>
      </c>
      <c r="BS5207">
        <v>18891</v>
      </c>
      <c r="BU5207" t="s">
        <v>30173</v>
      </c>
      <c r="BV5207" t="s">
        <v>4695</v>
      </c>
      <c r="BX5207">
        <v>44816.912222222221</v>
      </c>
    </row>
    <row r="5208" spans="1:76" x14ac:dyDescent="0.25">
      <c r="A5208" t="s">
        <v>35297</v>
      </c>
      <c r="B5208" t="s">
        <v>3097</v>
      </c>
      <c r="C5208" t="s">
        <v>46</v>
      </c>
      <c r="D5208">
        <v>44733</v>
      </c>
      <c r="E5208">
        <v>44700</v>
      </c>
      <c r="H5208" t="s">
        <v>47</v>
      </c>
      <c r="I5208">
        <v>44733</v>
      </c>
      <c r="J5208">
        <v>2022</v>
      </c>
      <c r="K5208" t="s">
        <v>48</v>
      </c>
      <c r="L5208" t="s">
        <v>34401</v>
      </c>
      <c r="N5208" t="s">
        <v>35298</v>
      </c>
      <c r="O5208" t="s">
        <v>4701</v>
      </c>
      <c r="P5208" t="s">
        <v>105</v>
      </c>
      <c r="Q5208" t="s">
        <v>52</v>
      </c>
      <c r="R5208">
        <v>99217</v>
      </c>
      <c r="S5208" t="s">
        <v>35299</v>
      </c>
      <c r="T5208" t="s">
        <v>35299</v>
      </c>
      <c r="U5208">
        <v>5094874107</v>
      </c>
      <c r="V5208" t="s">
        <v>4807</v>
      </c>
      <c r="W5208">
        <v>23</v>
      </c>
      <c r="X5208" t="s">
        <v>6703</v>
      </c>
      <c r="Y5208">
        <v>4151</v>
      </c>
      <c r="Z5208" t="s">
        <v>105</v>
      </c>
      <c r="AA5208" t="s">
        <v>4785</v>
      </c>
      <c r="AB5208">
        <v>355583</v>
      </c>
      <c r="AC5208" t="s">
        <v>146</v>
      </c>
      <c r="AD5208" t="s">
        <v>4690</v>
      </c>
      <c r="AE5208" t="s">
        <v>107</v>
      </c>
      <c r="AF5208" t="s">
        <v>107</v>
      </c>
      <c r="AI5208" t="s">
        <v>16041</v>
      </c>
      <c r="AJ5208" t="s">
        <v>58</v>
      </c>
      <c r="AK5208" t="s">
        <v>59</v>
      </c>
      <c r="AL5208">
        <v>44873</v>
      </c>
      <c r="AM5208" t="s">
        <v>4692</v>
      </c>
      <c r="AN5208" t="b">
        <v>1</v>
      </c>
      <c r="AO5208" t="b">
        <v>1</v>
      </c>
      <c r="AP5208" t="b">
        <v>0</v>
      </c>
      <c r="AQ5208" t="s">
        <v>177</v>
      </c>
      <c r="BB5208" s="7" t="s">
        <v>35300</v>
      </c>
      <c r="BC5208" s="7" t="s">
        <v>4701</v>
      </c>
      <c r="BD5208" s="7" t="s">
        <v>52</v>
      </c>
      <c r="BE5208" s="7">
        <v>99223</v>
      </c>
      <c r="BF5208" s="7">
        <v>5099992488</v>
      </c>
      <c r="BG5208" s="7">
        <v>10371.290000000001</v>
      </c>
      <c r="BH5208" s="7">
        <v>1228.7</v>
      </c>
      <c r="BI5208">
        <v>10171.290000000001</v>
      </c>
      <c r="BJ5208">
        <v>0</v>
      </c>
      <c r="BK5208">
        <v>0</v>
      </c>
      <c r="BL5208">
        <v>0</v>
      </c>
      <c r="BO5208" t="s">
        <v>35301</v>
      </c>
      <c r="BP5208">
        <v>31221</v>
      </c>
      <c r="BQ5208">
        <v>7770</v>
      </c>
      <c r="BR5208">
        <v>610625</v>
      </c>
      <c r="BS5208">
        <v>19264</v>
      </c>
      <c r="BU5208" t="s">
        <v>35302</v>
      </c>
      <c r="BV5208" t="s">
        <v>4695</v>
      </c>
      <c r="BX5208">
        <v>44868.689085648148</v>
      </c>
    </row>
    <row r="5209" spans="1:76" x14ac:dyDescent="0.25">
      <c r="A5209" t="s">
        <v>35303</v>
      </c>
      <c r="B5209" t="s">
        <v>28988</v>
      </c>
      <c r="C5209" t="s">
        <v>46</v>
      </c>
      <c r="D5209">
        <v>44704</v>
      </c>
      <c r="E5209">
        <v>44701</v>
      </c>
      <c r="H5209" t="s">
        <v>47</v>
      </c>
      <c r="I5209">
        <v>44704</v>
      </c>
      <c r="J5209">
        <v>2022</v>
      </c>
      <c r="K5209" t="s">
        <v>48</v>
      </c>
      <c r="L5209" t="s">
        <v>35304</v>
      </c>
      <c r="N5209" t="s">
        <v>35305</v>
      </c>
      <c r="O5209" t="s">
        <v>16153</v>
      </c>
      <c r="P5209" t="s">
        <v>88</v>
      </c>
      <c r="Q5209" t="s">
        <v>6080</v>
      </c>
      <c r="R5209">
        <v>98532</v>
      </c>
      <c r="S5209" t="s">
        <v>35306</v>
      </c>
      <c r="T5209" t="s">
        <v>35306</v>
      </c>
      <c r="U5209" t="s">
        <v>28992</v>
      </c>
      <c r="V5209" t="s">
        <v>5424</v>
      </c>
      <c r="W5209">
        <v>22</v>
      </c>
      <c r="X5209" t="s">
        <v>5408</v>
      </c>
      <c r="Y5209">
        <v>3626</v>
      </c>
      <c r="Z5209" t="s">
        <v>88</v>
      </c>
      <c r="AA5209" t="s">
        <v>4785</v>
      </c>
      <c r="AB5209">
        <v>54092</v>
      </c>
      <c r="AC5209" t="s">
        <v>146</v>
      </c>
      <c r="AD5209" t="s">
        <v>4690</v>
      </c>
      <c r="AE5209" t="s">
        <v>107</v>
      </c>
      <c r="AF5209" t="s">
        <v>107</v>
      </c>
      <c r="AJ5209" t="s">
        <v>58</v>
      </c>
      <c r="AK5209" t="s">
        <v>59</v>
      </c>
      <c r="AL5209">
        <v>44873</v>
      </c>
      <c r="AM5209" t="s">
        <v>4692</v>
      </c>
      <c r="AN5209" t="b">
        <v>1</v>
      </c>
      <c r="AO5209" t="b">
        <v>1</v>
      </c>
      <c r="AP5209" t="b">
        <v>1</v>
      </c>
      <c r="AQ5209" t="s">
        <v>60</v>
      </c>
      <c r="AR5209" t="s">
        <v>99</v>
      </c>
      <c r="BB5209" s="7" t="s">
        <v>35305</v>
      </c>
      <c r="BC5209" s="7" t="s">
        <v>16153</v>
      </c>
      <c r="BD5209" s="7" t="s">
        <v>6080</v>
      </c>
      <c r="BE5209" s="7">
        <v>98532</v>
      </c>
      <c r="BF5209" s="7" t="s">
        <v>28992</v>
      </c>
      <c r="BG5209" s="7">
        <v>1338.73</v>
      </c>
      <c r="BH5209" s="7">
        <v>0</v>
      </c>
      <c r="BI5209">
        <v>12655.14</v>
      </c>
      <c r="BJ5209">
        <v>12224.93</v>
      </c>
      <c r="BK5209">
        <v>0</v>
      </c>
      <c r="BL5209">
        <v>0</v>
      </c>
      <c r="BO5209" t="s">
        <v>35307</v>
      </c>
      <c r="BP5209">
        <v>30956</v>
      </c>
      <c r="BQ5209">
        <v>399</v>
      </c>
      <c r="BR5209">
        <v>634753</v>
      </c>
      <c r="BS5209">
        <v>19250</v>
      </c>
      <c r="BU5209" t="s">
        <v>35304</v>
      </c>
      <c r="BV5209" t="s">
        <v>4695</v>
      </c>
      <c r="BX5209">
        <v>44915.391597222224</v>
      </c>
    </row>
    <row r="5210" spans="1:76" x14ac:dyDescent="0.25">
      <c r="A5210" t="s">
        <v>35308</v>
      </c>
      <c r="B5210" t="s">
        <v>35309</v>
      </c>
      <c r="C5210" t="s">
        <v>46</v>
      </c>
      <c r="D5210">
        <v>44741</v>
      </c>
      <c r="E5210">
        <v>44701</v>
      </c>
      <c r="I5210">
        <v>44741</v>
      </c>
      <c r="J5210">
        <v>2022</v>
      </c>
      <c r="K5210" t="s">
        <v>48</v>
      </c>
      <c r="L5210" t="s">
        <v>35310</v>
      </c>
      <c r="N5210" t="s">
        <v>35311</v>
      </c>
      <c r="O5210" t="s">
        <v>35312</v>
      </c>
      <c r="P5210" t="s">
        <v>3508</v>
      </c>
      <c r="Q5210" t="s">
        <v>11479</v>
      </c>
      <c r="R5210">
        <v>99029</v>
      </c>
      <c r="S5210" t="s">
        <v>35313</v>
      </c>
      <c r="T5210" t="s">
        <v>35313</v>
      </c>
      <c r="U5210">
        <v>5094355086</v>
      </c>
      <c r="V5210" t="s">
        <v>5571</v>
      </c>
      <c r="W5210">
        <v>28</v>
      </c>
      <c r="X5210" t="s">
        <v>6972</v>
      </c>
      <c r="Y5210">
        <v>3655</v>
      </c>
      <c r="Z5210" t="s">
        <v>3508</v>
      </c>
      <c r="AA5210" t="s">
        <v>4785</v>
      </c>
      <c r="AB5210">
        <v>8069</v>
      </c>
      <c r="AC5210" t="s">
        <v>146</v>
      </c>
      <c r="AD5210" t="s">
        <v>4690</v>
      </c>
      <c r="AE5210" t="s">
        <v>107</v>
      </c>
      <c r="AF5210" t="s">
        <v>107</v>
      </c>
      <c r="AJ5210" t="s">
        <v>58</v>
      </c>
      <c r="AK5210" t="s">
        <v>59</v>
      </c>
      <c r="AL5210">
        <v>44873</v>
      </c>
      <c r="AM5210" t="s">
        <v>4878</v>
      </c>
      <c r="AN5210" t="b">
        <v>1</v>
      </c>
      <c r="AO5210" t="b">
        <v>1</v>
      </c>
      <c r="AP5210" t="b">
        <v>0</v>
      </c>
      <c r="AQ5210" t="s">
        <v>177</v>
      </c>
      <c r="BB5210" s="7" t="s">
        <v>35311</v>
      </c>
      <c r="BC5210" s="7" t="s">
        <v>35312</v>
      </c>
      <c r="BD5210" s="7" t="s">
        <v>11479</v>
      </c>
      <c r="BE5210" s="7">
        <v>99029</v>
      </c>
      <c r="BF5210" s="7">
        <v>5094355086</v>
      </c>
      <c r="BO5210" t="s">
        <v>35314</v>
      </c>
      <c r="BP5210">
        <v>31169</v>
      </c>
      <c r="BQ5210">
        <v>35208</v>
      </c>
      <c r="BR5210">
        <v>664884</v>
      </c>
      <c r="BU5210" t="s">
        <v>35315</v>
      </c>
      <c r="BV5210" t="s">
        <v>4695</v>
      </c>
      <c r="BX5210">
        <v>44796.655902777777</v>
      </c>
    </row>
    <row r="5211" spans="1:76" x14ac:dyDescent="0.25">
      <c r="A5211" t="s">
        <v>35316</v>
      </c>
      <c r="B5211" t="s">
        <v>35317</v>
      </c>
      <c r="C5211" t="s">
        <v>46</v>
      </c>
      <c r="D5211">
        <v>44614</v>
      </c>
      <c r="E5211">
        <v>44700</v>
      </c>
      <c r="H5211" t="s">
        <v>47</v>
      </c>
      <c r="I5211">
        <v>44614</v>
      </c>
      <c r="J5211">
        <v>2022</v>
      </c>
      <c r="K5211" t="s">
        <v>48</v>
      </c>
      <c r="L5211" t="s">
        <v>35318</v>
      </c>
      <c r="N5211" t="s">
        <v>35319</v>
      </c>
      <c r="O5211" t="s">
        <v>5175</v>
      </c>
      <c r="P5211" t="s">
        <v>111</v>
      </c>
      <c r="Q5211" t="s">
        <v>52</v>
      </c>
      <c r="R5211">
        <v>98312</v>
      </c>
      <c r="S5211" t="s">
        <v>35320</v>
      </c>
      <c r="T5211" t="s">
        <v>35321</v>
      </c>
      <c r="U5211">
        <v>3609902925</v>
      </c>
      <c r="V5211" t="s">
        <v>5396</v>
      </c>
      <c r="W5211">
        <v>20</v>
      </c>
      <c r="X5211" t="s">
        <v>4824</v>
      </c>
      <c r="Y5211">
        <v>3539</v>
      </c>
      <c r="Z5211" t="s">
        <v>111</v>
      </c>
      <c r="AA5211" t="s">
        <v>4785</v>
      </c>
      <c r="AB5211">
        <v>186580</v>
      </c>
      <c r="AC5211" t="s">
        <v>146</v>
      </c>
      <c r="AD5211" t="s">
        <v>4690</v>
      </c>
      <c r="AE5211" t="s">
        <v>107</v>
      </c>
      <c r="AF5211" t="s">
        <v>107</v>
      </c>
      <c r="AJ5211" t="s">
        <v>58</v>
      </c>
      <c r="AK5211" t="s">
        <v>59</v>
      </c>
      <c r="AL5211">
        <v>44873</v>
      </c>
      <c r="AM5211" t="s">
        <v>4692</v>
      </c>
      <c r="AN5211" t="b">
        <v>1</v>
      </c>
      <c r="AO5211" t="b">
        <v>1</v>
      </c>
      <c r="AP5211" t="b">
        <v>1</v>
      </c>
      <c r="AQ5211" t="s">
        <v>60</v>
      </c>
      <c r="AR5211" t="s">
        <v>99</v>
      </c>
      <c r="BB5211" s="7" t="s">
        <v>35319</v>
      </c>
      <c r="BC5211" s="7" t="s">
        <v>5175</v>
      </c>
      <c r="BD5211" s="7" t="s">
        <v>52</v>
      </c>
      <c r="BE5211" s="7">
        <v>98312</v>
      </c>
      <c r="BF5211" s="7">
        <v>3605093480</v>
      </c>
      <c r="BG5211" s="7">
        <v>19028.560000000001</v>
      </c>
      <c r="BH5211" s="7">
        <v>0</v>
      </c>
      <c r="BI5211">
        <v>25523.55</v>
      </c>
      <c r="BJ5211">
        <v>7200</v>
      </c>
      <c r="BK5211">
        <v>0</v>
      </c>
      <c r="BL5211">
        <v>0</v>
      </c>
      <c r="BM5211">
        <v>0</v>
      </c>
      <c r="BN5211">
        <v>0</v>
      </c>
      <c r="BO5211" t="s">
        <v>35322</v>
      </c>
      <c r="BP5211">
        <v>30329</v>
      </c>
      <c r="BQ5211">
        <v>24424</v>
      </c>
      <c r="BR5211">
        <v>567587</v>
      </c>
      <c r="BS5211">
        <v>19263</v>
      </c>
      <c r="BU5211" t="s">
        <v>35323</v>
      </c>
      <c r="BV5211" t="s">
        <v>4695</v>
      </c>
      <c r="BX5211">
        <v>45071.41070601852</v>
      </c>
    </row>
    <row r="5212" spans="1:76" x14ac:dyDescent="0.25">
      <c r="A5212" t="s">
        <v>35324</v>
      </c>
      <c r="B5212" t="s">
        <v>23598</v>
      </c>
      <c r="C5212" t="s">
        <v>46</v>
      </c>
      <c r="D5212">
        <v>44619</v>
      </c>
      <c r="E5212">
        <v>44686</v>
      </c>
      <c r="H5212" t="s">
        <v>47</v>
      </c>
      <c r="I5212">
        <v>44619</v>
      </c>
      <c r="J5212">
        <v>2022</v>
      </c>
      <c r="K5212" t="s">
        <v>48</v>
      </c>
      <c r="L5212" t="s">
        <v>23599</v>
      </c>
      <c r="M5212" t="s">
        <v>35325</v>
      </c>
      <c r="N5212" t="s">
        <v>35326</v>
      </c>
      <c r="O5212" t="s">
        <v>6131</v>
      </c>
      <c r="P5212" t="s">
        <v>505</v>
      </c>
      <c r="Q5212" t="s">
        <v>52</v>
      </c>
      <c r="R5212">
        <v>98620</v>
      </c>
      <c r="S5212" t="s">
        <v>35327</v>
      </c>
      <c r="T5212" t="s">
        <v>35328</v>
      </c>
      <c r="U5212">
        <v>5092502024</v>
      </c>
      <c r="V5212" t="s">
        <v>5424</v>
      </c>
      <c r="W5212">
        <v>22</v>
      </c>
      <c r="X5212" t="s">
        <v>6135</v>
      </c>
      <c r="Y5212">
        <v>3579</v>
      </c>
      <c r="Z5212" t="s">
        <v>505</v>
      </c>
      <c r="AA5212" t="s">
        <v>4785</v>
      </c>
      <c r="AB5212">
        <v>15952</v>
      </c>
      <c r="AC5212" t="s">
        <v>146</v>
      </c>
      <c r="AD5212" t="s">
        <v>4690</v>
      </c>
      <c r="AE5212" t="s">
        <v>107</v>
      </c>
      <c r="AF5212" t="s">
        <v>107</v>
      </c>
      <c r="AJ5212" t="s">
        <v>58</v>
      </c>
      <c r="AK5212" t="s">
        <v>59</v>
      </c>
      <c r="AL5212">
        <v>44873</v>
      </c>
      <c r="AM5212" t="s">
        <v>4692</v>
      </c>
      <c r="AN5212" t="b">
        <v>1</v>
      </c>
      <c r="AO5212" t="b">
        <v>1</v>
      </c>
      <c r="AP5212" t="b">
        <v>1</v>
      </c>
      <c r="AQ5212" t="s">
        <v>60</v>
      </c>
      <c r="AR5212" t="s">
        <v>61</v>
      </c>
      <c r="BB5212" s="7" t="s">
        <v>35326</v>
      </c>
      <c r="BC5212" s="7" t="s">
        <v>6131</v>
      </c>
      <c r="BD5212" s="7" t="s">
        <v>52</v>
      </c>
      <c r="BE5212" s="7">
        <v>98620</v>
      </c>
      <c r="BF5212" s="7">
        <v>5092502024</v>
      </c>
      <c r="BG5212" s="7">
        <v>4570</v>
      </c>
      <c r="BH5212" s="7">
        <v>0</v>
      </c>
      <c r="BI5212">
        <v>5371.53</v>
      </c>
      <c r="BJ5212">
        <v>1000</v>
      </c>
      <c r="BK5212">
        <v>0</v>
      </c>
      <c r="BL5212">
        <v>0</v>
      </c>
      <c r="BO5212" t="s">
        <v>35329</v>
      </c>
      <c r="BP5212">
        <v>30348</v>
      </c>
      <c r="BQ5212">
        <v>711</v>
      </c>
      <c r="BR5212">
        <v>567609</v>
      </c>
      <c r="BS5212">
        <v>19236</v>
      </c>
      <c r="BU5212" t="s">
        <v>23599</v>
      </c>
      <c r="BV5212" t="s">
        <v>4695</v>
      </c>
      <c r="BX5212">
        <v>44915.388333333336</v>
      </c>
    </row>
    <row r="5213" spans="1:76" x14ac:dyDescent="0.25">
      <c r="A5213" t="s">
        <v>35330</v>
      </c>
      <c r="B5213" t="s">
        <v>29227</v>
      </c>
      <c r="C5213" t="s">
        <v>46</v>
      </c>
      <c r="D5213">
        <v>44621</v>
      </c>
      <c r="E5213">
        <v>44698</v>
      </c>
      <c r="H5213" t="s">
        <v>47</v>
      </c>
      <c r="I5213">
        <v>44621</v>
      </c>
      <c r="J5213">
        <v>2022</v>
      </c>
      <c r="K5213" t="s">
        <v>48</v>
      </c>
      <c r="L5213" t="s">
        <v>29228</v>
      </c>
      <c r="N5213" t="s">
        <v>35331</v>
      </c>
      <c r="O5213" t="s">
        <v>29176</v>
      </c>
      <c r="P5213" t="s">
        <v>68</v>
      </c>
      <c r="Q5213" t="s">
        <v>5990</v>
      </c>
      <c r="R5213">
        <v>98042</v>
      </c>
      <c r="S5213" t="s">
        <v>35332</v>
      </c>
      <c r="T5213" t="s">
        <v>35333</v>
      </c>
      <c r="U5213">
        <v>2063497851</v>
      </c>
      <c r="V5213" t="s">
        <v>54</v>
      </c>
      <c r="W5213">
        <v>13</v>
      </c>
      <c r="X5213" t="s">
        <v>362</v>
      </c>
      <c r="Y5213">
        <v>4872</v>
      </c>
      <c r="Z5213" t="s">
        <v>68</v>
      </c>
      <c r="AA5213" t="s">
        <v>57</v>
      </c>
      <c r="AB5213">
        <v>90863</v>
      </c>
      <c r="AC5213" t="s">
        <v>146</v>
      </c>
      <c r="AD5213" t="s">
        <v>4690</v>
      </c>
      <c r="AE5213" t="s">
        <v>107</v>
      </c>
      <c r="AF5213" t="s">
        <v>107</v>
      </c>
      <c r="AI5213">
        <v>1</v>
      </c>
      <c r="AJ5213" t="s">
        <v>58</v>
      </c>
      <c r="AK5213" t="s">
        <v>59</v>
      </c>
      <c r="AL5213">
        <v>44873</v>
      </c>
      <c r="AM5213" t="s">
        <v>4692</v>
      </c>
      <c r="AN5213" t="b">
        <v>1</v>
      </c>
      <c r="AO5213" t="b">
        <v>1</v>
      </c>
      <c r="AP5213" t="b">
        <v>1</v>
      </c>
      <c r="AQ5213" t="s">
        <v>60</v>
      </c>
      <c r="AR5213" t="s">
        <v>99</v>
      </c>
      <c r="BB5213" s="7" t="s">
        <v>35334</v>
      </c>
      <c r="BC5213" s="7" t="s">
        <v>4916</v>
      </c>
      <c r="BD5213" s="7" t="s">
        <v>52</v>
      </c>
      <c r="BE5213" s="7">
        <v>98401</v>
      </c>
      <c r="BF5213" s="7">
        <v>253220550</v>
      </c>
      <c r="BG5213" s="7">
        <v>104857.88</v>
      </c>
      <c r="BH5213" s="7">
        <v>1295.29</v>
      </c>
      <c r="BI5213">
        <v>102689.35</v>
      </c>
      <c r="BJ5213">
        <v>0</v>
      </c>
      <c r="BK5213">
        <v>0</v>
      </c>
      <c r="BL5213">
        <v>0</v>
      </c>
      <c r="BM5213">
        <v>14024.4</v>
      </c>
      <c r="BN5213">
        <v>49735.87</v>
      </c>
      <c r="BO5213" t="s">
        <v>35335</v>
      </c>
      <c r="BP5213">
        <v>30365</v>
      </c>
      <c r="BQ5213">
        <v>29880</v>
      </c>
      <c r="BR5213">
        <v>567621</v>
      </c>
      <c r="BS5213">
        <v>18833</v>
      </c>
      <c r="BT5213">
        <v>47</v>
      </c>
      <c r="BU5213" t="s">
        <v>20293</v>
      </c>
      <c r="BV5213" t="s">
        <v>4695</v>
      </c>
      <c r="BX5213">
        <v>44933.803414351853</v>
      </c>
    </row>
    <row r="5214" spans="1:76" x14ac:dyDescent="0.25">
      <c r="A5214" t="s">
        <v>35336</v>
      </c>
      <c r="B5214" t="s">
        <v>35337</v>
      </c>
      <c r="C5214" t="s">
        <v>46</v>
      </c>
      <c r="D5214">
        <v>44679</v>
      </c>
      <c r="E5214">
        <v>44697</v>
      </c>
      <c r="H5214" t="s">
        <v>47</v>
      </c>
      <c r="I5214">
        <v>44679</v>
      </c>
      <c r="J5214">
        <v>2022</v>
      </c>
      <c r="K5214" t="s">
        <v>48</v>
      </c>
      <c r="L5214" t="s">
        <v>35338</v>
      </c>
      <c r="N5214" t="s">
        <v>35339</v>
      </c>
      <c r="O5214" t="s">
        <v>19290</v>
      </c>
      <c r="P5214" t="s">
        <v>1127</v>
      </c>
      <c r="Q5214" t="s">
        <v>52</v>
      </c>
      <c r="R5214">
        <v>99156</v>
      </c>
      <c r="S5214" t="s">
        <v>35340</v>
      </c>
      <c r="T5214" t="s">
        <v>35340</v>
      </c>
      <c r="U5214">
        <v>5092204302</v>
      </c>
      <c r="V5214" t="s">
        <v>5396</v>
      </c>
      <c r="W5214">
        <v>20</v>
      </c>
      <c r="X5214" t="s">
        <v>7527</v>
      </c>
      <c r="Y5214">
        <v>3865</v>
      </c>
      <c r="Z5214" t="s">
        <v>1127</v>
      </c>
      <c r="AA5214" t="s">
        <v>4785</v>
      </c>
      <c r="AB5214">
        <v>10621</v>
      </c>
      <c r="AC5214" t="s">
        <v>146</v>
      </c>
      <c r="AD5214" t="s">
        <v>4690</v>
      </c>
      <c r="AE5214" t="s">
        <v>107</v>
      </c>
      <c r="AF5214" t="s">
        <v>107</v>
      </c>
      <c r="AJ5214" t="s">
        <v>58</v>
      </c>
      <c r="AK5214" t="s">
        <v>59</v>
      </c>
      <c r="AL5214">
        <v>44873</v>
      </c>
      <c r="AM5214" t="s">
        <v>4692</v>
      </c>
      <c r="AN5214" t="b">
        <v>1</v>
      </c>
      <c r="AO5214" t="b">
        <v>1</v>
      </c>
      <c r="AP5214" t="b">
        <v>1</v>
      </c>
      <c r="AQ5214" t="s">
        <v>60</v>
      </c>
      <c r="AR5214" t="s">
        <v>99</v>
      </c>
      <c r="BB5214" s="7" t="s">
        <v>35339</v>
      </c>
      <c r="BC5214" s="7" t="s">
        <v>19290</v>
      </c>
      <c r="BD5214" s="7" t="s">
        <v>52</v>
      </c>
      <c r="BE5214" s="7">
        <v>99156</v>
      </c>
      <c r="BF5214" s="7">
        <v>5092204302</v>
      </c>
      <c r="BG5214" s="7">
        <v>6322.04</v>
      </c>
      <c r="BH5214" s="7">
        <v>0</v>
      </c>
      <c r="BI5214">
        <v>5071.6400000000003</v>
      </c>
      <c r="BJ5214">
        <v>0</v>
      </c>
      <c r="BK5214">
        <v>0</v>
      </c>
      <c r="BL5214">
        <v>0</v>
      </c>
      <c r="BO5214" t="s">
        <v>35341</v>
      </c>
      <c r="BP5214">
        <v>30740</v>
      </c>
      <c r="BQ5214">
        <v>32026</v>
      </c>
      <c r="BR5214">
        <v>567917</v>
      </c>
      <c r="BS5214">
        <v>19371</v>
      </c>
      <c r="BU5214" t="s">
        <v>35342</v>
      </c>
      <c r="BV5214" t="s">
        <v>4695</v>
      </c>
      <c r="BX5214">
        <v>44915.391805555555</v>
      </c>
    </row>
    <row r="5215" spans="1:76" x14ac:dyDescent="0.25">
      <c r="A5215" t="s">
        <v>35343</v>
      </c>
      <c r="B5215" t="s">
        <v>35344</v>
      </c>
      <c r="C5215" t="s">
        <v>46</v>
      </c>
      <c r="D5215">
        <v>44613</v>
      </c>
      <c r="E5215">
        <v>44699</v>
      </c>
      <c r="H5215" t="s">
        <v>47</v>
      </c>
      <c r="I5215">
        <v>44613</v>
      </c>
      <c r="J5215">
        <v>2022</v>
      </c>
      <c r="K5215" t="s">
        <v>48</v>
      </c>
      <c r="L5215" t="s">
        <v>35345</v>
      </c>
      <c r="N5215" t="s">
        <v>35346</v>
      </c>
      <c r="O5215" t="s">
        <v>5276</v>
      </c>
      <c r="P5215" t="s">
        <v>199</v>
      </c>
      <c r="Q5215" t="s">
        <v>52</v>
      </c>
      <c r="R5215">
        <v>98201</v>
      </c>
      <c r="S5215" t="s">
        <v>35347</v>
      </c>
      <c r="T5215" t="s">
        <v>35348</v>
      </c>
      <c r="U5215" t="s">
        <v>35349</v>
      </c>
      <c r="V5215" t="s">
        <v>90</v>
      </c>
      <c r="W5215">
        <v>12</v>
      </c>
      <c r="X5215" t="s">
        <v>588</v>
      </c>
      <c r="Y5215">
        <v>4767</v>
      </c>
      <c r="Z5215" t="s">
        <v>199</v>
      </c>
      <c r="AA5215" t="s">
        <v>57</v>
      </c>
      <c r="AB5215">
        <v>91087</v>
      </c>
      <c r="AC5215" t="s">
        <v>146</v>
      </c>
      <c r="AD5215" t="s">
        <v>4690</v>
      </c>
      <c r="AE5215" t="s">
        <v>107</v>
      </c>
      <c r="AF5215" t="s">
        <v>107</v>
      </c>
      <c r="AJ5215" t="s">
        <v>58</v>
      </c>
      <c r="AK5215" t="s">
        <v>59</v>
      </c>
      <c r="AL5215">
        <v>44873</v>
      </c>
      <c r="AM5215" t="s">
        <v>4692</v>
      </c>
      <c r="AN5215" t="b">
        <v>1</v>
      </c>
      <c r="AO5215" t="b">
        <v>1</v>
      </c>
      <c r="AP5215" t="b">
        <v>0</v>
      </c>
      <c r="AQ5215" t="s">
        <v>177</v>
      </c>
      <c r="BB5215" s="7" t="s">
        <v>35346</v>
      </c>
      <c r="BC5215" s="7" t="s">
        <v>5276</v>
      </c>
      <c r="BD5215" s="7" t="s">
        <v>52</v>
      </c>
      <c r="BE5215" s="7">
        <v>98201</v>
      </c>
      <c r="BF5215" s="7" t="s">
        <v>35349</v>
      </c>
      <c r="BG5215" s="7">
        <v>63933.36</v>
      </c>
      <c r="BH5215" s="7">
        <v>0</v>
      </c>
      <c r="BI5215">
        <v>56192.84</v>
      </c>
      <c r="BJ5215">
        <v>0</v>
      </c>
      <c r="BK5215">
        <v>0</v>
      </c>
      <c r="BL5215">
        <v>0</v>
      </c>
      <c r="BM5215">
        <v>25156.92</v>
      </c>
      <c r="BN5215">
        <v>0</v>
      </c>
      <c r="BO5215" t="s">
        <v>35350</v>
      </c>
      <c r="BP5215">
        <v>30322</v>
      </c>
      <c r="BQ5215">
        <v>32506</v>
      </c>
      <c r="BR5215">
        <v>567584</v>
      </c>
      <c r="BS5215">
        <v>18851</v>
      </c>
      <c r="BT5215">
        <v>38</v>
      </c>
      <c r="BU5215" t="s">
        <v>35345</v>
      </c>
      <c r="BV5215" t="s">
        <v>4695</v>
      </c>
      <c r="BX5215">
        <v>44821.931203703702</v>
      </c>
    </row>
    <row r="5216" spans="1:76" x14ac:dyDescent="0.25">
      <c r="A5216" t="s">
        <v>35351</v>
      </c>
      <c r="B5216" t="s">
        <v>31520</v>
      </c>
      <c r="C5216" t="s">
        <v>46</v>
      </c>
      <c r="D5216">
        <v>44234</v>
      </c>
      <c r="E5216">
        <v>44697</v>
      </c>
      <c r="H5216" t="s">
        <v>47</v>
      </c>
      <c r="I5216">
        <v>44234</v>
      </c>
      <c r="J5216">
        <v>2022</v>
      </c>
      <c r="K5216" t="s">
        <v>48</v>
      </c>
      <c r="L5216" t="s">
        <v>31521</v>
      </c>
      <c r="N5216" t="s">
        <v>31522</v>
      </c>
      <c r="O5216" t="s">
        <v>21822</v>
      </c>
      <c r="P5216" t="s">
        <v>88</v>
      </c>
      <c r="Q5216" t="s">
        <v>52</v>
      </c>
      <c r="R5216">
        <v>98531</v>
      </c>
      <c r="S5216" t="s">
        <v>20609</v>
      </c>
      <c r="T5216" t="s">
        <v>31523</v>
      </c>
      <c r="U5216" t="s">
        <v>35352</v>
      </c>
      <c r="V5216" t="s">
        <v>54</v>
      </c>
      <c r="W5216">
        <v>13</v>
      </c>
      <c r="X5216" t="s">
        <v>649</v>
      </c>
      <c r="Y5216">
        <v>4817</v>
      </c>
      <c r="Z5216" t="s">
        <v>88</v>
      </c>
      <c r="AA5216" t="s">
        <v>57</v>
      </c>
      <c r="AB5216">
        <v>108091</v>
      </c>
      <c r="AC5216" t="s">
        <v>146</v>
      </c>
      <c r="AD5216" t="s">
        <v>4690</v>
      </c>
      <c r="AE5216" t="s">
        <v>107</v>
      </c>
      <c r="AF5216" t="s">
        <v>107</v>
      </c>
      <c r="AI5216">
        <v>1</v>
      </c>
      <c r="AJ5216" t="s">
        <v>58</v>
      </c>
      <c r="AK5216" t="s">
        <v>59</v>
      </c>
      <c r="AL5216">
        <v>44873</v>
      </c>
      <c r="AM5216" t="s">
        <v>4692</v>
      </c>
      <c r="AN5216" t="b">
        <v>1</v>
      </c>
      <c r="AO5216" t="b">
        <v>1</v>
      </c>
      <c r="AP5216" t="b">
        <v>1</v>
      </c>
      <c r="AQ5216" t="s">
        <v>60</v>
      </c>
      <c r="AR5216" t="s">
        <v>61</v>
      </c>
      <c r="BB5216" s="7" t="s">
        <v>31522</v>
      </c>
      <c r="BC5216" s="7" t="s">
        <v>21822</v>
      </c>
      <c r="BD5216" s="7" t="s">
        <v>52</v>
      </c>
      <c r="BE5216" s="7">
        <v>98531</v>
      </c>
      <c r="BF5216" s="7" t="s">
        <v>35352</v>
      </c>
      <c r="BG5216" s="7">
        <v>143940.49</v>
      </c>
      <c r="BH5216" s="7">
        <v>2019.14</v>
      </c>
      <c r="BI5216">
        <v>97424.84</v>
      </c>
      <c r="BJ5216">
        <v>0</v>
      </c>
      <c r="BK5216">
        <v>0</v>
      </c>
      <c r="BL5216">
        <v>0</v>
      </c>
      <c r="BO5216" t="s">
        <v>35353</v>
      </c>
      <c r="BP5216">
        <v>26645</v>
      </c>
      <c r="BQ5216">
        <v>1688</v>
      </c>
      <c r="BR5216">
        <v>93218</v>
      </c>
      <c r="BS5216">
        <v>17000</v>
      </c>
      <c r="BT5216">
        <v>20</v>
      </c>
      <c r="BU5216" t="s">
        <v>35354</v>
      </c>
      <c r="BV5216" t="s">
        <v>4695</v>
      </c>
      <c r="BX5216">
        <v>45301.643518518518</v>
      </c>
    </row>
    <row r="5217" spans="1:76" x14ac:dyDescent="0.25">
      <c r="A5217" t="s">
        <v>35355</v>
      </c>
      <c r="B5217" t="s">
        <v>35356</v>
      </c>
      <c r="C5217" t="s">
        <v>46</v>
      </c>
      <c r="D5217">
        <v>44661</v>
      </c>
      <c r="E5217">
        <v>44697</v>
      </c>
      <c r="I5217">
        <v>44661</v>
      </c>
      <c r="J5217">
        <v>2022</v>
      </c>
      <c r="K5217" t="s">
        <v>48</v>
      </c>
      <c r="L5217" t="s">
        <v>35357</v>
      </c>
      <c r="N5217" t="s">
        <v>35358</v>
      </c>
      <c r="O5217" t="s">
        <v>31674</v>
      </c>
      <c r="P5217" t="s">
        <v>462</v>
      </c>
      <c r="Q5217" t="s">
        <v>52</v>
      </c>
      <c r="R5217">
        <v>99324</v>
      </c>
      <c r="S5217" t="s">
        <v>35359</v>
      </c>
      <c r="T5217" t="s">
        <v>35360</v>
      </c>
      <c r="U5217">
        <v>5093016737</v>
      </c>
      <c r="V5217" t="s">
        <v>7053</v>
      </c>
      <c r="W5217">
        <v>21</v>
      </c>
      <c r="X5217" t="s">
        <v>12122</v>
      </c>
      <c r="Y5217">
        <v>4302</v>
      </c>
      <c r="Z5217" t="s">
        <v>462</v>
      </c>
      <c r="AA5217" t="s">
        <v>4785</v>
      </c>
      <c r="AB5217">
        <v>37325</v>
      </c>
      <c r="AC5217" t="s">
        <v>146</v>
      </c>
      <c r="AD5217" t="s">
        <v>4690</v>
      </c>
      <c r="AE5217" t="s">
        <v>107</v>
      </c>
      <c r="AF5217" t="s">
        <v>107</v>
      </c>
      <c r="AJ5217" t="s">
        <v>58</v>
      </c>
      <c r="AK5217" t="s">
        <v>59</v>
      </c>
      <c r="AL5217">
        <v>44873</v>
      </c>
      <c r="AM5217" t="s">
        <v>4878</v>
      </c>
      <c r="AN5217" t="b">
        <v>1</v>
      </c>
      <c r="AO5217" t="b">
        <v>1</v>
      </c>
      <c r="AP5217" t="b">
        <v>1</v>
      </c>
      <c r="AQ5217" t="s">
        <v>60</v>
      </c>
      <c r="AR5217" t="s">
        <v>61</v>
      </c>
      <c r="BB5217" s="7" t="s">
        <v>35358</v>
      </c>
      <c r="BC5217" s="7" t="s">
        <v>31674</v>
      </c>
      <c r="BD5217" s="7" t="s">
        <v>52</v>
      </c>
      <c r="BE5217" s="7">
        <v>99324</v>
      </c>
      <c r="BF5217" s="7">
        <v>5096290561</v>
      </c>
      <c r="BO5217" t="s">
        <v>35361</v>
      </c>
      <c r="BP5217">
        <v>30609</v>
      </c>
      <c r="BQ5217">
        <v>32644</v>
      </c>
      <c r="BR5217">
        <v>567804</v>
      </c>
      <c r="BU5217" t="s">
        <v>35362</v>
      </c>
      <c r="BV5217" t="s">
        <v>4695</v>
      </c>
      <c r="BX5217">
        <v>44997.430300925924</v>
      </c>
    </row>
    <row r="5218" spans="1:76" x14ac:dyDescent="0.25">
      <c r="A5218" t="s">
        <v>35453</v>
      </c>
      <c r="B5218" t="s">
        <v>35454</v>
      </c>
      <c r="C5218" t="s">
        <v>46</v>
      </c>
      <c r="D5218">
        <v>44620</v>
      </c>
      <c r="E5218">
        <v>44697</v>
      </c>
      <c r="H5218" t="s">
        <v>47</v>
      </c>
      <c r="I5218">
        <v>44620</v>
      </c>
      <c r="J5218">
        <v>2022</v>
      </c>
      <c r="K5218" t="s">
        <v>48</v>
      </c>
      <c r="L5218" t="s">
        <v>35455</v>
      </c>
      <c r="N5218" t="s">
        <v>35456</v>
      </c>
      <c r="O5218" t="s">
        <v>22786</v>
      </c>
      <c r="P5218" t="s">
        <v>88</v>
      </c>
      <c r="Q5218" t="s">
        <v>52</v>
      </c>
      <c r="R5218">
        <v>98596</v>
      </c>
      <c r="S5218" t="s">
        <v>35457</v>
      </c>
      <c r="T5218" t="s">
        <v>35458</v>
      </c>
      <c r="U5218" t="s">
        <v>35459</v>
      </c>
      <c r="V5218" t="s">
        <v>4807</v>
      </c>
      <c r="W5218">
        <v>23</v>
      </c>
      <c r="X5218" t="s">
        <v>5408</v>
      </c>
      <c r="Y5218">
        <v>3626</v>
      </c>
      <c r="Z5218" t="s">
        <v>88</v>
      </c>
      <c r="AA5218" t="s">
        <v>4785</v>
      </c>
      <c r="AB5218">
        <v>54092</v>
      </c>
      <c r="AC5218" t="s">
        <v>146</v>
      </c>
      <c r="AD5218" t="s">
        <v>4690</v>
      </c>
      <c r="AE5218" t="s">
        <v>107</v>
      </c>
      <c r="AF5218" t="s">
        <v>107</v>
      </c>
      <c r="AI5218">
        <v>3</v>
      </c>
      <c r="AJ5218" t="s">
        <v>58</v>
      </c>
      <c r="AK5218" t="s">
        <v>59</v>
      </c>
      <c r="AL5218">
        <v>44873</v>
      </c>
      <c r="AM5218" t="s">
        <v>4692</v>
      </c>
      <c r="AN5218" t="b">
        <v>1</v>
      </c>
      <c r="AO5218" t="b">
        <v>1</v>
      </c>
      <c r="AP5218" t="b">
        <v>1</v>
      </c>
      <c r="AQ5218" t="s">
        <v>60</v>
      </c>
      <c r="AR5218" t="s">
        <v>61</v>
      </c>
      <c r="BB5218" s="7" t="s">
        <v>35456</v>
      </c>
      <c r="BC5218" s="7" t="s">
        <v>22786</v>
      </c>
      <c r="BD5218" s="7" t="s">
        <v>52</v>
      </c>
      <c r="BE5218" s="7">
        <v>98596</v>
      </c>
      <c r="BF5218" s="7" t="s">
        <v>35459</v>
      </c>
      <c r="BG5218" s="7">
        <v>26094.79</v>
      </c>
      <c r="BH5218" s="7">
        <v>0</v>
      </c>
      <c r="BI5218">
        <v>29894.95</v>
      </c>
      <c r="BJ5218">
        <v>3132.57</v>
      </c>
      <c r="BK5218">
        <v>0</v>
      </c>
      <c r="BL5218">
        <v>0</v>
      </c>
      <c r="BO5218" t="s">
        <v>35460</v>
      </c>
      <c r="BP5218">
        <v>30357</v>
      </c>
      <c r="BQ5218">
        <v>32521</v>
      </c>
      <c r="BR5218">
        <v>567614</v>
      </c>
      <c r="BS5218">
        <v>18862</v>
      </c>
      <c r="BU5218" t="s">
        <v>35455</v>
      </c>
      <c r="BV5218" t="s">
        <v>4695</v>
      </c>
      <c r="BX5218">
        <v>45509.518877314818</v>
      </c>
    </row>
    <row r="5219" spans="1:76" x14ac:dyDescent="0.25">
      <c r="A5219" t="s">
        <v>36654</v>
      </c>
      <c r="B5219" t="s">
        <v>34295</v>
      </c>
      <c r="C5219" t="s">
        <v>46</v>
      </c>
      <c r="D5219">
        <v>44222</v>
      </c>
      <c r="H5219" t="s">
        <v>47</v>
      </c>
      <c r="I5219">
        <v>44222</v>
      </c>
      <c r="J5219">
        <v>2022</v>
      </c>
      <c r="K5219" t="s">
        <v>85</v>
      </c>
      <c r="L5219" t="s">
        <v>34296</v>
      </c>
      <c r="N5219" t="s">
        <v>34297</v>
      </c>
      <c r="O5219" t="s">
        <v>4916</v>
      </c>
      <c r="P5219" t="s">
        <v>115</v>
      </c>
      <c r="Q5219" t="s">
        <v>52</v>
      </c>
      <c r="R5219">
        <v>98444</v>
      </c>
      <c r="S5219" t="s">
        <v>34298</v>
      </c>
      <c r="T5219" t="s">
        <v>34298</v>
      </c>
      <c r="U5219" t="s">
        <v>34300</v>
      </c>
      <c r="V5219" t="s">
        <v>54</v>
      </c>
      <c r="W5219">
        <v>13</v>
      </c>
      <c r="X5219" t="s">
        <v>237</v>
      </c>
      <c r="Y5219">
        <v>4835</v>
      </c>
      <c r="Z5219" t="s">
        <v>115</v>
      </c>
      <c r="AA5219" t="s">
        <v>57</v>
      </c>
      <c r="AB5219">
        <v>81052</v>
      </c>
      <c r="AC5219" t="s">
        <v>146</v>
      </c>
      <c r="AD5219" t="s">
        <v>4690</v>
      </c>
      <c r="AE5219" t="s">
        <v>107</v>
      </c>
      <c r="AF5219" t="s">
        <v>107</v>
      </c>
      <c r="AI5219">
        <v>1</v>
      </c>
      <c r="AJ5219" t="s">
        <v>58</v>
      </c>
      <c r="AK5219" t="s">
        <v>59</v>
      </c>
      <c r="AL5219">
        <v>44873</v>
      </c>
      <c r="AM5219" t="s">
        <v>4692</v>
      </c>
      <c r="AN5219" t="b">
        <v>1</v>
      </c>
      <c r="BB5219" s="7" t="s">
        <v>20595</v>
      </c>
      <c r="BC5219" s="7" t="s">
        <v>6811</v>
      </c>
      <c r="BD5219" s="7" t="s">
        <v>52</v>
      </c>
      <c r="BE5219" s="7">
        <v>98371</v>
      </c>
      <c r="BF5219" s="7" t="s">
        <v>11221</v>
      </c>
      <c r="BG5219" s="7">
        <v>0</v>
      </c>
      <c r="BH5219" s="7">
        <v>4270.1899999999996</v>
      </c>
      <c r="BI5219">
        <v>208</v>
      </c>
      <c r="BJ5219">
        <v>0</v>
      </c>
      <c r="BK5219">
        <v>0</v>
      </c>
      <c r="BL5219">
        <v>0</v>
      </c>
      <c r="BO5219" t="s">
        <v>36655</v>
      </c>
      <c r="BP5219">
        <v>26524</v>
      </c>
      <c r="BQ5219">
        <v>29804</v>
      </c>
      <c r="BR5219">
        <v>93146</v>
      </c>
      <c r="BS5219">
        <v>18088</v>
      </c>
      <c r="BT5219">
        <v>29</v>
      </c>
      <c r="BU5219" t="s">
        <v>17025</v>
      </c>
      <c r="BV5219" t="s">
        <v>4695</v>
      </c>
      <c r="BX5219">
        <v>44660.648819444446</v>
      </c>
    </row>
    <row r="5220" spans="1:76" x14ac:dyDescent="0.25">
      <c r="A5220" t="s">
        <v>36656</v>
      </c>
      <c r="B5220" t="s">
        <v>2629</v>
      </c>
      <c r="C5220" t="s">
        <v>46</v>
      </c>
      <c r="D5220">
        <v>44234</v>
      </c>
      <c r="E5220">
        <v>44697</v>
      </c>
      <c r="H5220" t="s">
        <v>47</v>
      </c>
      <c r="I5220">
        <v>44234</v>
      </c>
      <c r="J5220">
        <v>2022</v>
      </c>
      <c r="K5220" t="s">
        <v>48</v>
      </c>
      <c r="L5220" t="s">
        <v>20709</v>
      </c>
      <c r="N5220" t="s">
        <v>20710</v>
      </c>
      <c r="O5220" t="s">
        <v>20711</v>
      </c>
      <c r="P5220" t="s">
        <v>255</v>
      </c>
      <c r="Q5220" t="s">
        <v>52</v>
      </c>
      <c r="R5220">
        <v>98816</v>
      </c>
      <c r="S5220" t="s">
        <v>20609</v>
      </c>
      <c r="T5220" t="s">
        <v>36657</v>
      </c>
      <c r="U5220" t="s">
        <v>32441</v>
      </c>
      <c r="V5220" t="s">
        <v>54</v>
      </c>
      <c r="W5220">
        <v>13</v>
      </c>
      <c r="X5220" t="s">
        <v>254</v>
      </c>
      <c r="Y5220">
        <v>4801</v>
      </c>
      <c r="Z5220" t="s">
        <v>255</v>
      </c>
      <c r="AA5220" t="s">
        <v>57</v>
      </c>
      <c r="AB5220">
        <v>102840</v>
      </c>
      <c r="AC5220" t="s">
        <v>146</v>
      </c>
      <c r="AD5220" t="s">
        <v>4690</v>
      </c>
      <c r="AE5220" t="s">
        <v>107</v>
      </c>
      <c r="AF5220" t="s">
        <v>107</v>
      </c>
      <c r="AI5220">
        <v>2</v>
      </c>
      <c r="AJ5220" t="s">
        <v>58</v>
      </c>
      <c r="AK5220" t="s">
        <v>59</v>
      </c>
      <c r="AL5220">
        <v>44873</v>
      </c>
      <c r="AM5220" t="s">
        <v>4692</v>
      </c>
      <c r="AN5220" t="b">
        <v>1</v>
      </c>
      <c r="AO5220" t="b">
        <v>1</v>
      </c>
      <c r="AP5220" t="b">
        <v>1</v>
      </c>
      <c r="AQ5220" t="s">
        <v>60</v>
      </c>
      <c r="AR5220" t="s">
        <v>61</v>
      </c>
      <c r="BF5220" s="7" t="s">
        <v>32441</v>
      </c>
      <c r="BG5220" s="7">
        <v>89579</v>
      </c>
      <c r="BH5220" s="7">
        <v>1970</v>
      </c>
      <c r="BI5220">
        <v>81678.149999999994</v>
      </c>
      <c r="BJ5220">
        <v>0</v>
      </c>
      <c r="BK5220">
        <v>0</v>
      </c>
      <c r="BL5220">
        <v>0</v>
      </c>
      <c r="BO5220" t="s">
        <v>36658</v>
      </c>
      <c r="BP5220">
        <v>26649</v>
      </c>
      <c r="BQ5220">
        <v>30580</v>
      </c>
      <c r="BR5220">
        <v>93219</v>
      </c>
      <c r="BS5220">
        <v>17006</v>
      </c>
      <c r="BT5220">
        <v>12</v>
      </c>
      <c r="BU5220" t="s">
        <v>36659</v>
      </c>
      <c r="BV5220" t="s">
        <v>4695</v>
      </c>
      <c r="BX5220">
        <v>44936.732951388891</v>
      </c>
    </row>
    <row r="5221" spans="1:76" x14ac:dyDescent="0.25">
      <c r="A5221" t="s">
        <v>36662</v>
      </c>
      <c r="B5221" t="s">
        <v>1367</v>
      </c>
      <c r="C5221" t="s">
        <v>46</v>
      </c>
      <c r="D5221">
        <v>44307</v>
      </c>
      <c r="H5221" t="s">
        <v>47</v>
      </c>
      <c r="I5221">
        <v>44307</v>
      </c>
      <c r="J5221">
        <v>2022</v>
      </c>
      <c r="K5221" t="s">
        <v>85</v>
      </c>
      <c r="L5221" t="s">
        <v>1368</v>
      </c>
      <c r="N5221" t="s">
        <v>36663</v>
      </c>
      <c r="O5221" t="s">
        <v>6761</v>
      </c>
      <c r="P5221" t="s">
        <v>462</v>
      </c>
      <c r="Q5221" t="s">
        <v>52</v>
      </c>
      <c r="R5221">
        <v>99362</v>
      </c>
      <c r="S5221" t="s">
        <v>34200</v>
      </c>
      <c r="T5221" t="s">
        <v>34200</v>
      </c>
      <c r="U5221" t="s">
        <v>34201</v>
      </c>
      <c r="V5221" t="s">
        <v>4807</v>
      </c>
      <c r="W5221">
        <v>23</v>
      </c>
      <c r="X5221" t="s">
        <v>12122</v>
      </c>
      <c r="Y5221">
        <v>4302</v>
      </c>
      <c r="Z5221" t="s">
        <v>462</v>
      </c>
      <c r="AA5221" t="s">
        <v>4785</v>
      </c>
      <c r="AB5221">
        <v>37325</v>
      </c>
      <c r="AC5221" t="s">
        <v>146</v>
      </c>
      <c r="AD5221" t="s">
        <v>4690</v>
      </c>
      <c r="AE5221" t="s">
        <v>107</v>
      </c>
      <c r="AF5221" t="s">
        <v>107</v>
      </c>
      <c r="AI5221">
        <v>3</v>
      </c>
      <c r="AJ5221" t="s">
        <v>58</v>
      </c>
      <c r="AK5221" t="s">
        <v>59</v>
      </c>
      <c r="AL5221">
        <v>44873</v>
      </c>
      <c r="AM5221" t="s">
        <v>4692</v>
      </c>
      <c r="AN5221" t="b">
        <v>1</v>
      </c>
      <c r="BB5221" s="7" t="s">
        <v>34202</v>
      </c>
      <c r="BC5221" s="7" t="s">
        <v>6761</v>
      </c>
      <c r="BD5221" s="7" t="s">
        <v>5990</v>
      </c>
      <c r="BE5221" s="7">
        <v>99362</v>
      </c>
      <c r="BF5221" s="7" t="s">
        <v>34203</v>
      </c>
      <c r="BG5221" s="7">
        <v>0</v>
      </c>
      <c r="BH5221" s="7">
        <v>7201.4</v>
      </c>
      <c r="BI5221">
        <v>7201.4</v>
      </c>
      <c r="BJ5221">
        <v>0</v>
      </c>
      <c r="BK5221">
        <v>0</v>
      </c>
      <c r="BL5221">
        <v>0</v>
      </c>
      <c r="BO5221" t="s">
        <v>36664</v>
      </c>
      <c r="BP5221">
        <v>27119</v>
      </c>
      <c r="BQ5221">
        <v>1231</v>
      </c>
      <c r="BR5221">
        <v>93572</v>
      </c>
      <c r="BS5221">
        <v>17359</v>
      </c>
      <c r="BU5221" t="s">
        <v>34205</v>
      </c>
      <c r="BV5221" t="s">
        <v>4695</v>
      </c>
      <c r="BX5221">
        <v>45030.397083333337</v>
      </c>
    </row>
    <row r="5222" spans="1:76" x14ac:dyDescent="0.25">
      <c r="A5222" t="s">
        <v>36667</v>
      </c>
      <c r="B5222" t="s">
        <v>36668</v>
      </c>
      <c r="C5222" t="s">
        <v>46</v>
      </c>
      <c r="D5222">
        <v>44700</v>
      </c>
      <c r="E5222">
        <v>44699</v>
      </c>
      <c r="H5222" t="s">
        <v>47</v>
      </c>
      <c r="I5222">
        <v>44700</v>
      </c>
      <c r="J5222">
        <v>2022</v>
      </c>
      <c r="K5222" t="s">
        <v>48</v>
      </c>
      <c r="L5222" t="s">
        <v>36669</v>
      </c>
      <c r="N5222" t="s">
        <v>36670</v>
      </c>
      <c r="O5222" t="s">
        <v>13237</v>
      </c>
      <c r="P5222" t="s">
        <v>115</v>
      </c>
      <c r="Q5222" t="s">
        <v>5990</v>
      </c>
      <c r="R5222">
        <v>98303</v>
      </c>
      <c r="S5222" t="s">
        <v>36671</v>
      </c>
      <c r="T5222" t="s">
        <v>36672</v>
      </c>
      <c r="U5222">
        <v>3234237698</v>
      </c>
      <c r="V5222" t="s">
        <v>54</v>
      </c>
      <c r="W5222">
        <v>13</v>
      </c>
      <c r="X5222" t="s">
        <v>127</v>
      </c>
      <c r="Y5222">
        <v>4833</v>
      </c>
      <c r="Z5222" t="s">
        <v>115</v>
      </c>
      <c r="AA5222" t="s">
        <v>57</v>
      </c>
      <c r="AB5222">
        <v>81661</v>
      </c>
      <c r="AC5222" t="s">
        <v>146</v>
      </c>
      <c r="AD5222" t="s">
        <v>4690</v>
      </c>
      <c r="AE5222" t="s">
        <v>107</v>
      </c>
      <c r="AF5222" t="s">
        <v>107</v>
      </c>
      <c r="AI5222">
        <v>1</v>
      </c>
      <c r="AJ5222" t="s">
        <v>58</v>
      </c>
      <c r="AK5222" t="s">
        <v>59</v>
      </c>
      <c r="AL5222">
        <v>44873</v>
      </c>
      <c r="AM5222" t="s">
        <v>4692</v>
      </c>
      <c r="AN5222" t="b">
        <v>1</v>
      </c>
      <c r="AO5222" t="b">
        <v>1</v>
      </c>
      <c r="AP5222" t="b">
        <v>1</v>
      </c>
      <c r="AQ5222" t="s">
        <v>60</v>
      </c>
      <c r="AR5222" t="s">
        <v>99</v>
      </c>
      <c r="BB5222" s="7" t="s">
        <v>36670</v>
      </c>
      <c r="BC5222" s="7" t="s">
        <v>13237</v>
      </c>
      <c r="BD5222" s="7" t="s">
        <v>5990</v>
      </c>
      <c r="BE5222" s="7">
        <v>98303</v>
      </c>
      <c r="BF5222" s="7">
        <v>3234237698</v>
      </c>
      <c r="BG5222" s="7">
        <v>183998.39</v>
      </c>
      <c r="BH5222" s="7">
        <v>0</v>
      </c>
      <c r="BI5222">
        <v>177873.25</v>
      </c>
      <c r="BJ5222">
        <v>0</v>
      </c>
      <c r="BK5222">
        <v>0</v>
      </c>
      <c r="BL5222">
        <v>0</v>
      </c>
      <c r="BM5222">
        <v>42108.480000000003</v>
      </c>
      <c r="BN5222">
        <v>0</v>
      </c>
      <c r="BO5222" t="s">
        <v>36673</v>
      </c>
      <c r="BP5222">
        <v>30909</v>
      </c>
      <c r="BQ5222">
        <v>35136</v>
      </c>
      <c r="BR5222">
        <v>625274</v>
      </c>
      <c r="BS5222">
        <v>19189</v>
      </c>
      <c r="BT5222">
        <v>28</v>
      </c>
      <c r="BU5222" t="s">
        <v>36674</v>
      </c>
      <c r="BV5222" t="s">
        <v>4695</v>
      </c>
      <c r="BX5222">
        <v>44959.779791666668</v>
      </c>
    </row>
    <row r="5223" spans="1:76" x14ac:dyDescent="0.25">
      <c r="A5223" t="s">
        <v>36675</v>
      </c>
      <c r="B5223" t="s">
        <v>2232</v>
      </c>
      <c r="C5223" t="s">
        <v>46</v>
      </c>
      <c r="D5223">
        <v>44693</v>
      </c>
      <c r="E5223">
        <v>44697</v>
      </c>
      <c r="H5223" t="s">
        <v>47</v>
      </c>
      <c r="I5223">
        <v>44693</v>
      </c>
      <c r="J5223">
        <v>2022</v>
      </c>
      <c r="K5223" t="s">
        <v>48</v>
      </c>
      <c r="L5223" t="s">
        <v>21933</v>
      </c>
      <c r="N5223" t="s">
        <v>21934</v>
      </c>
      <c r="O5223" t="s">
        <v>21935</v>
      </c>
      <c r="P5223" t="s">
        <v>241</v>
      </c>
      <c r="Q5223" t="s">
        <v>52</v>
      </c>
      <c r="R5223">
        <v>98953</v>
      </c>
      <c r="S5223" t="s">
        <v>21936</v>
      </c>
      <c r="T5223" t="s">
        <v>36676</v>
      </c>
      <c r="U5223" t="s">
        <v>36677</v>
      </c>
      <c r="V5223" t="s">
        <v>54</v>
      </c>
      <c r="W5223">
        <v>13</v>
      </c>
      <c r="X5223" t="s">
        <v>426</v>
      </c>
      <c r="Y5223">
        <v>4807</v>
      </c>
      <c r="Z5223" t="s">
        <v>241</v>
      </c>
      <c r="AA5223" t="s">
        <v>57</v>
      </c>
      <c r="AB5223">
        <v>55976</v>
      </c>
      <c r="AC5223" t="s">
        <v>146</v>
      </c>
      <c r="AD5223" t="s">
        <v>4690</v>
      </c>
      <c r="AE5223" t="s">
        <v>107</v>
      </c>
      <c r="AF5223" t="s">
        <v>107</v>
      </c>
      <c r="AI5223">
        <v>1</v>
      </c>
      <c r="AJ5223" t="s">
        <v>58</v>
      </c>
      <c r="AK5223" t="s">
        <v>59</v>
      </c>
      <c r="AL5223">
        <v>44873</v>
      </c>
      <c r="AM5223" t="s">
        <v>4692</v>
      </c>
      <c r="AN5223" t="b">
        <v>1</v>
      </c>
      <c r="AO5223" t="b">
        <v>1</v>
      </c>
      <c r="AP5223" t="b">
        <v>1</v>
      </c>
      <c r="AQ5223" t="s">
        <v>60</v>
      </c>
      <c r="AR5223" t="s">
        <v>61</v>
      </c>
      <c r="BB5223" s="7" t="s">
        <v>21934</v>
      </c>
      <c r="BC5223" s="7" t="s">
        <v>21935</v>
      </c>
      <c r="BD5223" s="7" t="s">
        <v>52</v>
      </c>
      <c r="BE5223" s="7">
        <v>98953</v>
      </c>
      <c r="BF5223" s="7">
        <v>25368293555</v>
      </c>
      <c r="BG5223" s="7">
        <v>21018.81</v>
      </c>
      <c r="BH5223" s="7">
        <v>1313.88</v>
      </c>
      <c r="BI5223">
        <v>23273.31</v>
      </c>
      <c r="BJ5223">
        <v>0</v>
      </c>
      <c r="BK5223">
        <v>0</v>
      </c>
      <c r="BL5223">
        <v>0</v>
      </c>
      <c r="BO5223" t="s">
        <v>36678</v>
      </c>
      <c r="BP5223">
        <v>30797</v>
      </c>
      <c r="BQ5223">
        <v>462</v>
      </c>
      <c r="BR5223">
        <v>567960</v>
      </c>
      <c r="BS5223">
        <v>19234</v>
      </c>
      <c r="BT5223">
        <v>15</v>
      </c>
      <c r="BU5223" t="s">
        <v>36679</v>
      </c>
      <c r="BV5223" t="s">
        <v>4695</v>
      </c>
      <c r="BX5223">
        <v>45323.863530092596</v>
      </c>
    </row>
    <row r="5224" spans="1:76" x14ac:dyDescent="0.25">
      <c r="A5224" t="s">
        <v>36716</v>
      </c>
      <c r="B5224" t="s">
        <v>20295</v>
      </c>
      <c r="C5224" t="s">
        <v>46</v>
      </c>
      <c r="D5224">
        <v>44438</v>
      </c>
      <c r="E5224">
        <v>44697</v>
      </c>
      <c r="H5224" t="s">
        <v>47</v>
      </c>
      <c r="I5224">
        <v>44438</v>
      </c>
      <c r="J5224">
        <v>2022</v>
      </c>
      <c r="K5224" t="s">
        <v>48</v>
      </c>
      <c r="L5224" t="s">
        <v>36717</v>
      </c>
      <c r="N5224" t="s">
        <v>20297</v>
      </c>
      <c r="O5224" t="s">
        <v>6761</v>
      </c>
      <c r="P5224" t="s">
        <v>462</v>
      </c>
      <c r="Q5224" t="s">
        <v>52</v>
      </c>
      <c r="R5224">
        <v>99362</v>
      </c>
      <c r="S5224" t="s">
        <v>36067</v>
      </c>
      <c r="T5224" t="s">
        <v>36718</v>
      </c>
      <c r="U5224">
        <v>5095207370</v>
      </c>
      <c r="V5224" t="s">
        <v>54</v>
      </c>
      <c r="W5224">
        <v>13</v>
      </c>
      <c r="X5224" t="s">
        <v>461</v>
      </c>
      <c r="Y5224">
        <v>4809</v>
      </c>
      <c r="Z5224" t="s">
        <v>462</v>
      </c>
      <c r="AA5224" t="s">
        <v>57</v>
      </c>
      <c r="AB5224">
        <v>91125</v>
      </c>
      <c r="AC5224" t="s">
        <v>146</v>
      </c>
      <c r="AD5224" t="s">
        <v>4690</v>
      </c>
      <c r="AE5224" t="s">
        <v>107</v>
      </c>
      <c r="AF5224" t="s">
        <v>107</v>
      </c>
      <c r="AI5224">
        <v>1</v>
      </c>
      <c r="AJ5224" t="s">
        <v>58</v>
      </c>
      <c r="AK5224" t="s">
        <v>59</v>
      </c>
      <c r="AL5224">
        <v>44873</v>
      </c>
      <c r="AM5224" t="s">
        <v>4692</v>
      </c>
      <c r="AN5224" t="b">
        <v>1</v>
      </c>
      <c r="AO5224" t="b">
        <v>1</v>
      </c>
      <c r="AP5224" t="b">
        <v>1</v>
      </c>
      <c r="AQ5224" t="s">
        <v>60</v>
      </c>
      <c r="AR5224" t="s">
        <v>61</v>
      </c>
      <c r="BB5224" s="7" t="s">
        <v>20300</v>
      </c>
      <c r="BC5224" s="7" t="s">
        <v>6761</v>
      </c>
      <c r="BD5224" s="7" t="s">
        <v>52</v>
      </c>
      <c r="BE5224" s="7">
        <v>99362</v>
      </c>
      <c r="BF5224" s="7">
        <v>5095251664</v>
      </c>
      <c r="BG5224" s="7">
        <v>57865</v>
      </c>
      <c r="BH5224" s="7">
        <v>5000</v>
      </c>
      <c r="BI5224">
        <v>61122.25</v>
      </c>
      <c r="BJ5224">
        <v>0</v>
      </c>
      <c r="BK5224">
        <v>0</v>
      </c>
      <c r="BL5224">
        <v>0</v>
      </c>
      <c r="BO5224" t="s">
        <v>36719</v>
      </c>
      <c r="BP5224">
        <v>29675</v>
      </c>
      <c r="BQ5224">
        <v>30516</v>
      </c>
      <c r="BR5224">
        <v>567207</v>
      </c>
      <c r="BS5224">
        <v>18073</v>
      </c>
      <c r="BT5224">
        <v>16</v>
      </c>
      <c r="BU5224" t="s">
        <v>20303</v>
      </c>
      <c r="BV5224" t="s">
        <v>4695</v>
      </c>
      <c r="BX5224">
        <v>45026.463599537034</v>
      </c>
    </row>
    <row r="5225" spans="1:76" x14ac:dyDescent="0.25">
      <c r="A5225" t="s">
        <v>36720</v>
      </c>
      <c r="B5225" t="s">
        <v>1360</v>
      </c>
      <c r="C5225" t="s">
        <v>46</v>
      </c>
      <c r="D5225">
        <v>44447</v>
      </c>
      <c r="E5225">
        <v>44697</v>
      </c>
      <c r="H5225" t="s">
        <v>47</v>
      </c>
      <c r="I5225">
        <v>44447</v>
      </c>
      <c r="J5225">
        <v>2022</v>
      </c>
      <c r="K5225" t="s">
        <v>48</v>
      </c>
      <c r="L5225" t="s">
        <v>23955</v>
      </c>
      <c r="N5225" t="s">
        <v>36721</v>
      </c>
      <c r="O5225" t="s">
        <v>4688</v>
      </c>
      <c r="P5225" t="s">
        <v>226</v>
      </c>
      <c r="Q5225" t="s">
        <v>5990</v>
      </c>
      <c r="R5225">
        <v>98684</v>
      </c>
      <c r="S5225" t="s">
        <v>20568</v>
      </c>
      <c r="T5225" t="s">
        <v>20568</v>
      </c>
      <c r="U5225">
        <v>3605532748</v>
      </c>
      <c r="V5225" t="s">
        <v>54</v>
      </c>
      <c r="W5225">
        <v>13</v>
      </c>
      <c r="X5225" t="s">
        <v>371</v>
      </c>
      <c r="Y5225">
        <v>4811</v>
      </c>
      <c r="Z5225" t="s">
        <v>226</v>
      </c>
      <c r="AA5225" t="s">
        <v>57</v>
      </c>
      <c r="AB5225">
        <v>106570</v>
      </c>
      <c r="AC5225" t="s">
        <v>146</v>
      </c>
      <c r="AD5225" t="s">
        <v>4690</v>
      </c>
      <c r="AE5225" t="s">
        <v>107</v>
      </c>
      <c r="AF5225" t="s">
        <v>107</v>
      </c>
      <c r="AI5225">
        <v>2</v>
      </c>
      <c r="AJ5225" t="s">
        <v>58</v>
      </c>
      <c r="AK5225" t="s">
        <v>59</v>
      </c>
      <c r="AL5225">
        <v>44873</v>
      </c>
      <c r="AM5225" t="s">
        <v>4692</v>
      </c>
      <c r="AN5225" t="b">
        <v>1</v>
      </c>
      <c r="AO5225" t="b">
        <v>1</v>
      </c>
      <c r="AP5225" t="b">
        <v>1</v>
      </c>
      <c r="AQ5225" t="s">
        <v>60</v>
      </c>
      <c r="AR5225" t="s">
        <v>61</v>
      </c>
      <c r="BB5225" s="7" t="s">
        <v>36721</v>
      </c>
      <c r="BC5225" s="7" t="s">
        <v>4688</v>
      </c>
      <c r="BD5225" s="7" t="s">
        <v>5990</v>
      </c>
      <c r="BE5225" s="7">
        <v>98684</v>
      </c>
      <c r="BF5225" s="7">
        <v>3605532748</v>
      </c>
      <c r="BG5225" s="7">
        <v>210132.99</v>
      </c>
      <c r="BH5225" s="7">
        <v>0</v>
      </c>
      <c r="BI5225">
        <v>209107.9</v>
      </c>
      <c r="BJ5225">
        <v>0</v>
      </c>
      <c r="BK5225">
        <v>0</v>
      </c>
      <c r="BL5225">
        <v>0</v>
      </c>
      <c r="BM5225">
        <v>1920</v>
      </c>
      <c r="BN5225">
        <v>0</v>
      </c>
      <c r="BO5225" t="s">
        <v>36722</v>
      </c>
      <c r="BP5225">
        <v>29692</v>
      </c>
      <c r="BQ5225">
        <v>32216</v>
      </c>
      <c r="BR5225">
        <v>567215</v>
      </c>
      <c r="BS5225">
        <v>18125</v>
      </c>
      <c r="BT5225">
        <v>17</v>
      </c>
      <c r="BU5225" t="s">
        <v>20570</v>
      </c>
      <c r="BV5225" t="s">
        <v>4695</v>
      </c>
      <c r="BX5225">
        <v>45145.363657407404</v>
      </c>
    </row>
    <row r="5226" spans="1:76" x14ac:dyDescent="0.25">
      <c r="A5226" t="s">
        <v>36723</v>
      </c>
      <c r="B5226" t="s">
        <v>36724</v>
      </c>
      <c r="C5226" t="s">
        <v>46</v>
      </c>
      <c r="D5226">
        <v>44458</v>
      </c>
      <c r="E5226">
        <v>44697</v>
      </c>
      <c r="I5226">
        <v>44458</v>
      </c>
      <c r="J5226">
        <v>2022</v>
      </c>
      <c r="K5226" t="s">
        <v>48</v>
      </c>
      <c r="L5226" t="s">
        <v>36725</v>
      </c>
      <c r="N5226" t="s">
        <v>36726</v>
      </c>
      <c r="O5226" t="s">
        <v>20852</v>
      </c>
      <c r="P5226" t="s">
        <v>51</v>
      </c>
      <c r="Q5226" t="s">
        <v>52</v>
      </c>
      <c r="R5226">
        <v>99114</v>
      </c>
      <c r="S5226" t="s">
        <v>36727</v>
      </c>
      <c r="T5226" t="s">
        <v>36728</v>
      </c>
      <c r="U5226" t="s">
        <v>36729</v>
      </c>
      <c r="V5226" t="s">
        <v>5424</v>
      </c>
      <c r="W5226">
        <v>22</v>
      </c>
      <c r="X5226" t="s">
        <v>7121</v>
      </c>
      <c r="Y5226">
        <v>4186</v>
      </c>
      <c r="Z5226" t="s">
        <v>51</v>
      </c>
      <c r="AA5226" t="s">
        <v>4785</v>
      </c>
      <c r="AB5226">
        <v>34000</v>
      </c>
      <c r="AC5226" t="s">
        <v>146</v>
      </c>
      <c r="AD5226" t="s">
        <v>4690</v>
      </c>
      <c r="AE5226" t="s">
        <v>107</v>
      </c>
      <c r="AF5226" t="s">
        <v>107</v>
      </c>
      <c r="AJ5226" t="s">
        <v>58</v>
      </c>
      <c r="AK5226" t="s">
        <v>59</v>
      </c>
      <c r="AL5226">
        <v>44873</v>
      </c>
      <c r="AM5226" t="s">
        <v>4878</v>
      </c>
      <c r="AN5226" t="b">
        <v>1</v>
      </c>
      <c r="AO5226" t="b">
        <v>1</v>
      </c>
      <c r="AP5226" t="b">
        <v>1</v>
      </c>
      <c r="AQ5226" t="s">
        <v>60</v>
      </c>
      <c r="AR5226" t="s">
        <v>61</v>
      </c>
      <c r="BB5226" s="7" t="s">
        <v>36726</v>
      </c>
      <c r="BC5226" s="7" t="s">
        <v>20852</v>
      </c>
      <c r="BD5226" s="7" t="s">
        <v>52</v>
      </c>
      <c r="BE5226" s="7">
        <v>99114</v>
      </c>
      <c r="BF5226" s="7" t="s">
        <v>36729</v>
      </c>
      <c r="BO5226" t="s">
        <v>36730</v>
      </c>
      <c r="BP5226">
        <v>29723</v>
      </c>
      <c r="BQ5226">
        <v>32165</v>
      </c>
      <c r="BR5226">
        <v>567228</v>
      </c>
      <c r="BU5226" t="s">
        <v>36725</v>
      </c>
      <c r="BV5226" t="s">
        <v>4695</v>
      </c>
      <c r="BX5226">
        <v>45018.733518518522</v>
      </c>
    </row>
    <row r="5227" spans="1:76" x14ac:dyDescent="0.25">
      <c r="A5227" t="s">
        <v>36731</v>
      </c>
      <c r="B5227" t="s">
        <v>36732</v>
      </c>
      <c r="C5227" t="s">
        <v>46</v>
      </c>
      <c r="D5227">
        <v>44517</v>
      </c>
      <c r="E5227">
        <v>44697</v>
      </c>
      <c r="H5227" t="s">
        <v>47</v>
      </c>
      <c r="I5227">
        <v>44517</v>
      </c>
      <c r="J5227">
        <v>2022</v>
      </c>
      <c r="K5227" t="s">
        <v>48</v>
      </c>
      <c r="L5227" t="s">
        <v>36733</v>
      </c>
      <c r="N5227" t="s">
        <v>36734</v>
      </c>
      <c r="O5227" t="s">
        <v>6713</v>
      </c>
      <c r="P5227" t="s">
        <v>68</v>
      </c>
      <c r="Q5227" t="s">
        <v>52</v>
      </c>
      <c r="R5227">
        <v>98064</v>
      </c>
      <c r="S5227" t="s">
        <v>36735</v>
      </c>
      <c r="T5227" t="s">
        <v>36736</v>
      </c>
      <c r="U5227" t="s">
        <v>36737</v>
      </c>
      <c r="V5227" t="s">
        <v>90</v>
      </c>
      <c r="W5227">
        <v>12</v>
      </c>
      <c r="X5227" t="s">
        <v>1094</v>
      </c>
      <c r="Y5227">
        <v>4776</v>
      </c>
      <c r="Z5227" t="s">
        <v>68</v>
      </c>
      <c r="AA5227" t="s">
        <v>57</v>
      </c>
      <c r="AB5227">
        <v>90863</v>
      </c>
      <c r="AC5227" t="s">
        <v>146</v>
      </c>
      <c r="AD5227" t="s">
        <v>4690</v>
      </c>
      <c r="AE5227" t="s">
        <v>107</v>
      </c>
      <c r="AF5227" t="s">
        <v>107</v>
      </c>
      <c r="AJ5227" t="s">
        <v>58</v>
      </c>
      <c r="AK5227" t="s">
        <v>59</v>
      </c>
      <c r="AL5227">
        <v>44873</v>
      </c>
      <c r="AM5227" t="s">
        <v>4692</v>
      </c>
      <c r="AN5227" t="b">
        <v>1</v>
      </c>
      <c r="AO5227" t="b">
        <v>1</v>
      </c>
      <c r="AP5227" t="b">
        <v>1</v>
      </c>
      <c r="AQ5227" t="s">
        <v>60</v>
      </c>
      <c r="AR5227" t="s">
        <v>99</v>
      </c>
      <c r="BB5227" s="7" t="s">
        <v>20595</v>
      </c>
      <c r="BC5227" s="7" t="s">
        <v>6811</v>
      </c>
      <c r="BD5227" s="7" t="s">
        <v>52</v>
      </c>
      <c r="BE5227" s="7">
        <v>98371</v>
      </c>
      <c r="BF5227" s="7" t="s">
        <v>11221</v>
      </c>
      <c r="BG5227" s="7">
        <v>535120.56999999995</v>
      </c>
      <c r="BH5227" s="7">
        <v>0</v>
      </c>
      <c r="BI5227">
        <v>531814.43999999994</v>
      </c>
      <c r="BJ5227">
        <v>568.80999999999995</v>
      </c>
      <c r="BK5227">
        <v>0</v>
      </c>
      <c r="BL5227">
        <v>0</v>
      </c>
      <c r="BM5227">
        <v>389473.07</v>
      </c>
      <c r="BN5227">
        <v>253603.11</v>
      </c>
      <c r="BO5227" t="s">
        <v>36738</v>
      </c>
      <c r="BP5227">
        <v>29882</v>
      </c>
      <c r="BQ5227">
        <v>1616</v>
      </c>
      <c r="BR5227">
        <v>567319</v>
      </c>
      <c r="BS5227">
        <v>18188</v>
      </c>
      <c r="BT5227">
        <v>47</v>
      </c>
      <c r="BU5227" t="s">
        <v>17025</v>
      </c>
      <c r="BV5227" t="s">
        <v>4695</v>
      </c>
      <c r="BX5227">
        <v>45372.64335648148</v>
      </c>
    </row>
    <row r="5228" spans="1:76" x14ac:dyDescent="0.25">
      <c r="A5228" t="s">
        <v>36739</v>
      </c>
      <c r="B5228" t="s">
        <v>451</v>
      </c>
      <c r="C5228" t="s">
        <v>46</v>
      </c>
      <c r="D5228">
        <v>44235</v>
      </c>
      <c r="E5228">
        <v>44699</v>
      </c>
      <c r="H5228" t="s">
        <v>47</v>
      </c>
      <c r="I5228">
        <v>44235</v>
      </c>
      <c r="J5228">
        <v>2022</v>
      </c>
      <c r="K5228" t="s">
        <v>48</v>
      </c>
      <c r="L5228" t="s">
        <v>36740</v>
      </c>
      <c r="N5228" t="s">
        <v>29244</v>
      </c>
      <c r="O5228" t="s">
        <v>29245</v>
      </c>
      <c r="P5228" t="s">
        <v>199</v>
      </c>
      <c r="Q5228" t="s">
        <v>52</v>
      </c>
      <c r="R5228">
        <v>98272</v>
      </c>
      <c r="S5228" t="s">
        <v>28687</v>
      </c>
      <c r="T5228" t="s">
        <v>28687</v>
      </c>
      <c r="U5228" t="s">
        <v>28562</v>
      </c>
      <c r="V5228" t="s">
        <v>54</v>
      </c>
      <c r="W5228">
        <v>13</v>
      </c>
      <c r="X5228" t="s">
        <v>201</v>
      </c>
      <c r="Y5228">
        <v>4856</v>
      </c>
      <c r="Z5228" t="s">
        <v>199</v>
      </c>
      <c r="AA5228" t="s">
        <v>57</v>
      </c>
      <c r="AB5228">
        <v>104490</v>
      </c>
      <c r="AC5228" t="s">
        <v>146</v>
      </c>
      <c r="AD5228" t="s">
        <v>4690</v>
      </c>
      <c r="AE5228" t="s">
        <v>107</v>
      </c>
      <c r="AF5228" t="s">
        <v>107</v>
      </c>
      <c r="AI5228">
        <v>1</v>
      </c>
      <c r="AJ5228" t="s">
        <v>58</v>
      </c>
      <c r="AK5228" t="s">
        <v>59</v>
      </c>
      <c r="AL5228">
        <v>44873</v>
      </c>
      <c r="AM5228" t="s">
        <v>4692</v>
      </c>
      <c r="AN5228" t="b">
        <v>1</v>
      </c>
      <c r="AO5228" t="b">
        <v>1</v>
      </c>
      <c r="AP5228" t="b">
        <v>1</v>
      </c>
      <c r="AQ5228" t="s">
        <v>60</v>
      </c>
      <c r="AR5228" t="s">
        <v>99</v>
      </c>
      <c r="BB5228" s="7" t="s">
        <v>20595</v>
      </c>
      <c r="BC5228" s="7" t="s">
        <v>6811</v>
      </c>
      <c r="BD5228" s="7" t="s">
        <v>52</v>
      </c>
      <c r="BE5228" s="7">
        <v>98371</v>
      </c>
      <c r="BF5228" s="7" t="s">
        <v>11221</v>
      </c>
      <c r="BG5228" s="7">
        <v>50417.11</v>
      </c>
      <c r="BH5228" s="7">
        <v>11239.07</v>
      </c>
      <c r="BI5228">
        <v>65291.18</v>
      </c>
      <c r="BJ5228">
        <v>5000</v>
      </c>
      <c r="BK5228">
        <v>0</v>
      </c>
      <c r="BL5228">
        <v>0</v>
      </c>
      <c r="BM5228">
        <v>16.739999999999998</v>
      </c>
      <c r="BN5228">
        <v>50718.28</v>
      </c>
      <c r="BO5228" t="s">
        <v>36741</v>
      </c>
      <c r="BP5228">
        <v>26666</v>
      </c>
      <c r="BQ5228">
        <v>180</v>
      </c>
      <c r="BR5228">
        <v>93227</v>
      </c>
      <c r="BS5228">
        <v>17861</v>
      </c>
      <c r="BT5228">
        <v>39</v>
      </c>
      <c r="BU5228" t="s">
        <v>17025</v>
      </c>
      <c r="BV5228" t="s">
        <v>4695</v>
      </c>
      <c r="BX5228">
        <v>44915.402349537035</v>
      </c>
    </row>
    <row r="5229" spans="1:76" x14ac:dyDescent="0.25">
      <c r="A5229" t="s">
        <v>36746</v>
      </c>
      <c r="B5229" t="s">
        <v>33717</v>
      </c>
      <c r="C5229" t="s">
        <v>46</v>
      </c>
      <c r="D5229">
        <v>44546</v>
      </c>
      <c r="E5229">
        <v>44697</v>
      </c>
      <c r="H5229" t="s">
        <v>47</v>
      </c>
      <c r="I5229">
        <v>44546</v>
      </c>
      <c r="J5229">
        <v>2022</v>
      </c>
      <c r="K5229" t="s">
        <v>48</v>
      </c>
      <c r="L5229" t="s">
        <v>33718</v>
      </c>
      <c r="N5229" t="s">
        <v>33719</v>
      </c>
      <c r="O5229" t="s">
        <v>14874</v>
      </c>
      <c r="P5229" t="s">
        <v>96</v>
      </c>
      <c r="Q5229" t="s">
        <v>52</v>
      </c>
      <c r="R5229">
        <v>99337</v>
      </c>
      <c r="S5229" t="s">
        <v>33720</v>
      </c>
      <c r="T5229" t="s">
        <v>33720</v>
      </c>
      <c r="U5229" t="s">
        <v>33721</v>
      </c>
      <c r="V5229" t="s">
        <v>54</v>
      </c>
      <c r="W5229">
        <v>13</v>
      </c>
      <c r="X5229" t="s">
        <v>98</v>
      </c>
      <c r="Y5229">
        <v>4793</v>
      </c>
      <c r="Z5229" t="s">
        <v>96</v>
      </c>
      <c r="AA5229" t="s">
        <v>57</v>
      </c>
      <c r="AB5229">
        <v>95572</v>
      </c>
      <c r="AC5229" t="s">
        <v>146</v>
      </c>
      <c r="AD5229" t="s">
        <v>4690</v>
      </c>
      <c r="AE5229" t="s">
        <v>107</v>
      </c>
      <c r="AF5229" t="s">
        <v>107</v>
      </c>
      <c r="AI5229">
        <v>2</v>
      </c>
      <c r="AJ5229" t="s">
        <v>58</v>
      </c>
      <c r="AK5229" t="s">
        <v>59</v>
      </c>
      <c r="AL5229">
        <v>44873</v>
      </c>
      <c r="AM5229" t="s">
        <v>4692</v>
      </c>
      <c r="AN5229" t="b">
        <v>1</v>
      </c>
      <c r="AO5229" t="b">
        <v>1</v>
      </c>
      <c r="AP5229" t="b">
        <v>1</v>
      </c>
      <c r="AQ5229" t="s">
        <v>60</v>
      </c>
      <c r="AR5229" t="s">
        <v>61</v>
      </c>
      <c r="BB5229" s="7" t="s">
        <v>20290</v>
      </c>
      <c r="BC5229" s="7" t="s">
        <v>4916</v>
      </c>
      <c r="BD5229" s="7" t="s">
        <v>52</v>
      </c>
      <c r="BE5229" s="7">
        <v>98401</v>
      </c>
      <c r="BF5229" s="7" t="s">
        <v>20291</v>
      </c>
      <c r="BG5229" s="7">
        <v>147163.75</v>
      </c>
      <c r="BH5229" s="7">
        <v>0</v>
      </c>
      <c r="BI5229">
        <v>163350.85</v>
      </c>
      <c r="BJ5229">
        <v>0</v>
      </c>
      <c r="BK5229">
        <v>0</v>
      </c>
      <c r="BL5229">
        <v>0</v>
      </c>
      <c r="BM5229">
        <v>164790</v>
      </c>
      <c r="BN5229">
        <v>0</v>
      </c>
      <c r="BO5229" t="s">
        <v>36747</v>
      </c>
      <c r="BP5229">
        <v>29961</v>
      </c>
      <c r="BQ5229">
        <v>32309</v>
      </c>
      <c r="BR5229">
        <v>567373</v>
      </c>
      <c r="BS5229">
        <v>18339</v>
      </c>
      <c r="BT5229">
        <v>8</v>
      </c>
      <c r="BU5229" t="s">
        <v>20293</v>
      </c>
      <c r="BV5229" t="s">
        <v>4695</v>
      </c>
      <c r="BX5229">
        <v>45031.363032407404</v>
      </c>
    </row>
    <row r="5230" spans="1:76" x14ac:dyDescent="0.25">
      <c r="A5230" t="s">
        <v>36748</v>
      </c>
      <c r="B5230" t="s">
        <v>36749</v>
      </c>
      <c r="C5230" t="s">
        <v>46</v>
      </c>
      <c r="D5230">
        <v>44697</v>
      </c>
      <c r="E5230">
        <v>44699</v>
      </c>
      <c r="I5230">
        <v>44697</v>
      </c>
      <c r="J5230">
        <v>2022</v>
      </c>
      <c r="K5230" t="s">
        <v>48</v>
      </c>
      <c r="L5230" t="s">
        <v>36750</v>
      </c>
      <c r="N5230" t="s">
        <v>36751</v>
      </c>
      <c r="O5230" t="s">
        <v>36752</v>
      </c>
      <c r="P5230" t="s">
        <v>3508</v>
      </c>
      <c r="Q5230" t="s">
        <v>11479</v>
      </c>
      <c r="R5230">
        <v>99117</v>
      </c>
      <c r="S5230" t="s">
        <v>36753</v>
      </c>
      <c r="T5230" t="s">
        <v>36753</v>
      </c>
      <c r="U5230">
        <v>5093701846</v>
      </c>
      <c r="V5230" t="s">
        <v>4807</v>
      </c>
      <c r="W5230">
        <v>23</v>
      </c>
      <c r="X5230" t="s">
        <v>6972</v>
      </c>
      <c r="Y5230">
        <v>3655</v>
      </c>
      <c r="Z5230" t="s">
        <v>3508</v>
      </c>
      <c r="AA5230" t="s">
        <v>4785</v>
      </c>
      <c r="AB5230">
        <v>8069</v>
      </c>
      <c r="AC5230" t="s">
        <v>146</v>
      </c>
      <c r="AD5230" t="s">
        <v>4690</v>
      </c>
      <c r="AE5230" t="s">
        <v>107</v>
      </c>
      <c r="AF5230" t="s">
        <v>107</v>
      </c>
      <c r="AI5230">
        <v>3</v>
      </c>
      <c r="AJ5230" t="s">
        <v>58</v>
      </c>
      <c r="AK5230" t="s">
        <v>59</v>
      </c>
      <c r="AL5230">
        <v>44873</v>
      </c>
      <c r="AM5230" t="s">
        <v>4878</v>
      </c>
      <c r="AN5230" t="b">
        <v>1</v>
      </c>
      <c r="AO5230" t="b">
        <v>1</v>
      </c>
      <c r="AP5230" t="b">
        <v>1</v>
      </c>
      <c r="AQ5230" t="s">
        <v>60</v>
      </c>
      <c r="AR5230" t="s">
        <v>99</v>
      </c>
      <c r="BB5230" s="7" t="s">
        <v>36751</v>
      </c>
      <c r="BC5230" s="7" t="s">
        <v>36752</v>
      </c>
      <c r="BD5230" s="7" t="s">
        <v>11479</v>
      </c>
      <c r="BE5230" s="7">
        <v>99117</v>
      </c>
      <c r="BF5230" s="7">
        <v>5093701846</v>
      </c>
      <c r="BO5230" t="s">
        <v>36754</v>
      </c>
      <c r="BP5230">
        <v>30864</v>
      </c>
      <c r="BQ5230">
        <v>35100</v>
      </c>
      <c r="BR5230">
        <v>569247</v>
      </c>
      <c r="BU5230" t="s">
        <v>36750</v>
      </c>
      <c r="BV5230" t="s">
        <v>4695</v>
      </c>
      <c r="BX5230">
        <v>44915.391655092593</v>
      </c>
    </row>
    <row r="5231" spans="1:76" x14ac:dyDescent="0.25">
      <c r="A5231" t="s">
        <v>36761</v>
      </c>
      <c r="B5231" t="s">
        <v>30652</v>
      </c>
      <c r="C5231" t="s">
        <v>46</v>
      </c>
      <c r="D5231">
        <v>44571</v>
      </c>
      <c r="E5231">
        <v>44697</v>
      </c>
      <c r="H5231" t="s">
        <v>47</v>
      </c>
      <c r="I5231">
        <v>44571</v>
      </c>
      <c r="J5231">
        <v>2022</v>
      </c>
      <c r="K5231" t="s">
        <v>48</v>
      </c>
      <c r="L5231" t="s">
        <v>35470</v>
      </c>
      <c r="N5231" t="s">
        <v>36762</v>
      </c>
      <c r="O5231" t="s">
        <v>6659</v>
      </c>
      <c r="P5231" t="s">
        <v>199</v>
      </c>
      <c r="Q5231" t="s">
        <v>52</v>
      </c>
      <c r="R5231">
        <v>98258</v>
      </c>
      <c r="S5231" t="s">
        <v>30656</v>
      </c>
      <c r="T5231" t="s">
        <v>30656</v>
      </c>
      <c r="U5231" t="s">
        <v>36763</v>
      </c>
      <c r="V5231" t="s">
        <v>54</v>
      </c>
      <c r="W5231">
        <v>13</v>
      </c>
      <c r="X5231" t="s">
        <v>201</v>
      </c>
      <c r="Y5231">
        <v>4856</v>
      </c>
      <c r="Z5231" t="s">
        <v>199</v>
      </c>
      <c r="AA5231" t="s">
        <v>57</v>
      </c>
      <c r="AB5231">
        <v>104490</v>
      </c>
      <c r="AC5231" t="s">
        <v>146</v>
      </c>
      <c r="AD5231" t="s">
        <v>4690</v>
      </c>
      <c r="AE5231" t="s">
        <v>107</v>
      </c>
      <c r="AF5231" t="s">
        <v>107</v>
      </c>
      <c r="AI5231">
        <v>1</v>
      </c>
      <c r="AJ5231" t="s">
        <v>58</v>
      </c>
      <c r="AK5231" t="s">
        <v>59</v>
      </c>
      <c r="AL5231">
        <v>44873</v>
      </c>
      <c r="AM5231" t="s">
        <v>4692</v>
      </c>
      <c r="AN5231" t="b">
        <v>1</v>
      </c>
      <c r="AO5231" t="b">
        <v>1</v>
      </c>
      <c r="AP5231" t="b">
        <v>1</v>
      </c>
      <c r="AQ5231" t="s">
        <v>60</v>
      </c>
      <c r="AR5231" t="s">
        <v>61</v>
      </c>
      <c r="BB5231" s="7" t="s">
        <v>36762</v>
      </c>
      <c r="BC5231" s="7" t="s">
        <v>6659</v>
      </c>
      <c r="BD5231" s="7" t="s">
        <v>52</v>
      </c>
      <c r="BE5231" s="7">
        <v>98258</v>
      </c>
      <c r="BF5231" s="7" t="s">
        <v>36763</v>
      </c>
      <c r="BG5231" s="7">
        <v>154897.71</v>
      </c>
      <c r="BH5231" s="7">
        <v>0</v>
      </c>
      <c r="BI5231">
        <v>145459.04</v>
      </c>
      <c r="BJ5231">
        <v>0</v>
      </c>
      <c r="BK5231">
        <v>0</v>
      </c>
      <c r="BL5231">
        <v>0</v>
      </c>
      <c r="BM5231">
        <v>104263.93</v>
      </c>
      <c r="BN5231">
        <v>0</v>
      </c>
      <c r="BO5231" t="s">
        <v>36764</v>
      </c>
      <c r="BP5231">
        <v>30076</v>
      </c>
      <c r="BQ5231">
        <v>1062</v>
      </c>
      <c r="BR5231">
        <v>567433</v>
      </c>
      <c r="BS5231">
        <v>18510</v>
      </c>
      <c r="BT5231">
        <v>39</v>
      </c>
      <c r="BU5231" t="s">
        <v>35473</v>
      </c>
      <c r="BV5231" t="s">
        <v>4695</v>
      </c>
      <c r="BX5231">
        <v>45004.659895833334</v>
      </c>
    </row>
    <row r="5232" spans="1:76" x14ac:dyDescent="0.25">
      <c r="A5232" t="s">
        <v>36765</v>
      </c>
      <c r="B5232" t="s">
        <v>23624</v>
      </c>
      <c r="C5232" t="s">
        <v>46</v>
      </c>
      <c r="D5232">
        <v>44585</v>
      </c>
      <c r="E5232">
        <v>44697</v>
      </c>
      <c r="H5232" t="s">
        <v>47</v>
      </c>
      <c r="I5232">
        <v>44585</v>
      </c>
      <c r="J5232">
        <v>2022</v>
      </c>
      <c r="K5232" t="s">
        <v>48</v>
      </c>
      <c r="L5232" t="s">
        <v>23625</v>
      </c>
      <c r="N5232" t="s">
        <v>36766</v>
      </c>
      <c r="O5232" t="s">
        <v>20341</v>
      </c>
      <c r="P5232" t="s">
        <v>668</v>
      </c>
      <c r="Q5232" t="s">
        <v>52</v>
      </c>
      <c r="R5232">
        <v>99344</v>
      </c>
      <c r="S5232" t="s">
        <v>23626</v>
      </c>
      <c r="T5232" t="s">
        <v>23626</v>
      </c>
      <c r="U5232">
        <v>5095310287</v>
      </c>
      <c r="V5232" t="s">
        <v>5571</v>
      </c>
      <c r="W5232">
        <v>28</v>
      </c>
      <c r="X5232" t="s">
        <v>6144</v>
      </c>
      <c r="Y5232">
        <v>3306</v>
      </c>
      <c r="Z5232" t="s">
        <v>668</v>
      </c>
      <c r="AA5232" t="s">
        <v>4785</v>
      </c>
      <c r="AB5232">
        <v>42362</v>
      </c>
      <c r="AC5232" t="s">
        <v>146</v>
      </c>
      <c r="AD5232" t="s">
        <v>4690</v>
      </c>
      <c r="AE5232" t="s">
        <v>107</v>
      </c>
      <c r="AF5232" t="s">
        <v>107</v>
      </c>
      <c r="AJ5232" t="s">
        <v>58</v>
      </c>
      <c r="AK5232" t="s">
        <v>59</v>
      </c>
      <c r="AL5232">
        <v>44873</v>
      </c>
      <c r="AM5232" t="s">
        <v>4692</v>
      </c>
      <c r="AN5232" t="b">
        <v>1</v>
      </c>
      <c r="AO5232" t="b">
        <v>1</v>
      </c>
      <c r="AP5232" t="b">
        <v>1</v>
      </c>
      <c r="AQ5232" t="s">
        <v>60</v>
      </c>
      <c r="AR5232" t="s">
        <v>61</v>
      </c>
      <c r="BB5232" s="7" t="s">
        <v>36766</v>
      </c>
      <c r="BC5232" s="7" t="s">
        <v>20341</v>
      </c>
      <c r="BD5232" s="7" t="s">
        <v>52</v>
      </c>
      <c r="BE5232" s="7">
        <v>99344</v>
      </c>
      <c r="BF5232" s="7">
        <v>5095310287</v>
      </c>
      <c r="BG5232" s="7">
        <v>7750</v>
      </c>
      <c r="BH5232" s="7">
        <v>0</v>
      </c>
      <c r="BI5232">
        <v>1028.33</v>
      </c>
      <c r="BJ5232">
        <v>0</v>
      </c>
      <c r="BK5232">
        <v>0</v>
      </c>
      <c r="BL5232">
        <v>0</v>
      </c>
      <c r="BO5232" t="s">
        <v>36767</v>
      </c>
      <c r="BP5232">
        <v>30174</v>
      </c>
      <c r="BQ5232">
        <v>615</v>
      </c>
      <c r="BR5232">
        <v>567494</v>
      </c>
      <c r="BS5232">
        <v>18797</v>
      </c>
      <c r="BU5232" t="s">
        <v>23625</v>
      </c>
      <c r="BV5232" t="s">
        <v>4695</v>
      </c>
      <c r="BX5232">
        <v>45033.942199074074</v>
      </c>
    </row>
    <row r="5233" spans="1:76" x14ac:dyDescent="0.25">
      <c r="A5233" t="s">
        <v>36768</v>
      </c>
      <c r="B5233" t="s">
        <v>27118</v>
      </c>
      <c r="C5233" t="s">
        <v>46</v>
      </c>
      <c r="D5233">
        <v>44586</v>
      </c>
      <c r="E5233">
        <v>44698</v>
      </c>
      <c r="I5233">
        <v>44586</v>
      </c>
      <c r="J5233">
        <v>2022</v>
      </c>
      <c r="K5233" t="s">
        <v>48</v>
      </c>
      <c r="L5233" t="s">
        <v>27119</v>
      </c>
      <c r="N5233" t="s">
        <v>36769</v>
      </c>
      <c r="O5233" t="s">
        <v>11478</v>
      </c>
      <c r="P5233" t="s">
        <v>96</v>
      </c>
      <c r="Q5233" t="s">
        <v>52</v>
      </c>
      <c r="R5233">
        <v>99352</v>
      </c>
      <c r="S5233" t="s">
        <v>36770</v>
      </c>
      <c r="T5233" t="s">
        <v>36770</v>
      </c>
      <c r="U5233">
        <v>5094206691</v>
      </c>
      <c r="V5233" t="s">
        <v>7053</v>
      </c>
      <c r="W5233">
        <v>21</v>
      </c>
      <c r="X5233" t="s">
        <v>7019</v>
      </c>
      <c r="Y5233">
        <v>4725</v>
      </c>
      <c r="Z5233" t="s">
        <v>96</v>
      </c>
      <c r="AA5233" t="s">
        <v>4785</v>
      </c>
      <c r="AB5233">
        <v>125419</v>
      </c>
      <c r="AC5233" t="s">
        <v>146</v>
      </c>
      <c r="AD5233" t="s">
        <v>4690</v>
      </c>
      <c r="AE5233" t="s">
        <v>107</v>
      </c>
      <c r="AF5233" t="s">
        <v>107</v>
      </c>
      <c r="AJ5233" t="s">
        <v>58</v>
      </c>
      <c r="AK5233" t="s">
        <v>59</v>
      </c>
      <c r="AL5233">
        <v>44873</v>
      </c>
      <c r="AM5233" t="s">
        <v>4878</v>
      </c>
      <c r="AN5233" t="b">
        <v>1</v>
      </c>
      <c r="AO5233" t="b">
        <v>1</v>
      </c>
      <c r="AP5233" t="b">
        <v>1</v>
      </c>
      <c r="AQ5233" t="s">
        <v>60</v>
      </c>
      <c r="AR5233" t="s">
        <v>61</v>
      </c>
      <c r="BB5233" s="7" t="s">
        <v>36769</v>
      </c>
      <c r="BC5233" s="7" t="s">
        <v>11478</v>
      </c>
      <c r="BD5233" s="7" t="s">
        <v>52</v>
      </c>
      <c r="BE5233" s="7">
        <v>99352</v>
      </c>
      <c r="BF5233" s="7">
        <v>5094206691</v>
      </c>
      <c r="BO5233" t="s">
        <v>36771</v>
      </c>
      <c r="BP5233">
        <v>30175</v>
      </c>
      <c r="BQ5233">
        <v>343</v>
      </c>
      <c r="BR5233">
        <v>567495</v>
      </c>
      <c r="BU5233" t="s">
        <v>27119</v>
      </c>
      <c r="BV5233" t="s">
        <v>4695</v>
      </c>
      <c r="BX5233">
        <v>45033.508761574078</v>
      </c>
    </row>
    <row r="5234" spans="1:76" x14ac:dyDescent="0.25">
      <c r="A5234" t="s">
        <v>36772</v>
      </c>
      <c r="B5234" t="s">
        <v>36773</v>
      </c>
      <c r="C5234" t="s">
        <v>46</v>
      </c>
      <c r="D5234">
        <v>44606</v>
      </c>
      <c r="E5234">
        <v>44698</v>
      </c>
      <c r="H5234" t="s">
        <v>47</v>
      </c>
      <c r="I5234">
        <v>44606</v>
      </c>
      <c r="J5234">
        <v>2022</v>
      </c>
      <c r="K5234" t="s">
        <v>48</v>
      </c>
      <c r="L5234" t="s">
        <v>36774</v>
      </c>
      <c r="N5234" t="s">
        <v>36775</v>
      </c>
      <c r="O5234" t="s">
        <v>14874</v>
      </c>
      <c r="P5234" t="s">
        <v>96</v>
      </c>
      <c r="Q5234" t="s">
        <v>52</v>
      </c>
      <c r="R5234">
        <v>99336</v>
      </c>
      <c r="S5234" t="s">
        <v>31661</v>
      </c>
      <c r="T5234" t="s">
        <v>36776</v>
      </c>
      <c r="U5234" t="s">
        <v>36777</v>
      </c>
      <c r="V5234" t="s">
        <v>6576</v>
      </c>
      <c r="W5234">
        <v>27</v>
      </c>
      <c r="X5234" t="s">
        <v>7019</v>
      </c>
      <c r="Y5234">
        <v>4725</v>
      </c>
      <c r="Z5234" t="s">
        <v>96</v>
      </c>
      <c r="AA5234" t="s">
        <v>4785</v>
      </c>
      <c r="AB5234">
        <v>125419</v>
      </c>
      <c r="AC5234" t="s">
        <v>146</v>
      </c>
      <c r="AD5234" t="s">
        <v>4690</v>
      </c>
      <c r="AE5234" t="s">
        <v>107</v>
      </c>
      <c r="AF5234" t="s">
        <v>107</v>
      </c>
      <c r="AJ5234" t="s">
        <v>58</v>
      </c>
      <c r="AK5234" t="s">
        <v>59</v>
      </c>
      <c r="AL5234">
        <v>44873</v>
      </c>
      <c r="AM5234" t="s">
        <v>4692</v>
      </c>
      <c r="AN5234" t="b">
        <v>1</v>
      </c>
      <c r="AO5234" t="b">
        <v>1</v>
      </c>
      <c r="AP5234" t="b">
        <v>1</v>
      </c>
      <c r="AQ5234" t="s">
        <v>60</v>
      </c>
      <c r="AR5234" t="s">
        <v>61</v>
      </c>
      <c r="BB5234" s="7" t="s">
        <v>20463</v>
      </c>
      <c r="BC5234" s="7" t="s">
        <v>5959</v>
      </c>
      <c r="BD5234" s="7" t="s">
        <v>52</v>
      </c>
      <c r="BE5234" s="7">
        <v>99206</v>
      </c>
      <c r="BF5234" s="7" t="s">
        <v>36778</v>
      </c>
      <c r="BG5234" s="7">
        <v>7448.11</v>
      </c>
      <c r="BH5234" s="7">
        <v>0</v>
      </c>
      <c r="BI5234">
        <v>6100</v>
      </c>
      <c r="BJ5234">
        <v>0</v>
      </c>
      <c r="BK5234">
        <v>0</v>
      </c>
      <c r="BL5234">
        <v>0</v>
      </c>
      <c r="BO5234" t="s">
        <v>36779</v>
      </c>
      <c r="BP5234">
        <v>30282</v>
      </c>
      <c r="BQ5234">
        <v>32319</v>
      </c>
      <c r="BR5234">
        <v>567553</v>
      </c>
      <c r="BS5234">
        <v>18791</v>
      </c>
      <c r="BU5234" t="s">
        <v>20466</v>
      </c>
      <c r="BV5234" t="s">
        <v>4695</v>
      </c>
      <c r="BX5234">
        <v>45020.806979166664</v>
      </c>
    </row>
    <row r="5235" spans="1:76" x14ac:dyDescent="0.25">
      <c r="A5235" t="s">
        <v>36780</v>
      </c>
      <c r="B5235" t="s">
        <v>34859</v>
      </c>
      <c r="C5235" t="s">
        <v>46</v>
      </c>
      <c r="D5235">
        <v>44613</v>
      </c>
      <c r="E5235">
        <v>44697</v>
      </c>
      <c r="I5235">
        <v>44613</v>
      </c>
      <c r="J5235">
        <v>2022</v>
      </c>
      <c r="K5235" t="s">
        <v>48</v>
      </c>
      <c r="L5235" t="s">
        <v>36781</v>
      </c>
      <c r="N5235" t="s">
        <v>36782</v>
      </c>
      <c r="O5235" t="s">
        <v>6142</v>
      </c>
      <c r="P5235" t="s">
        <v>668</v>
      </c>
      <c r="Q5235" t="s">
        <v>5990</v>
      </c>
      <c r="R5235">
        <v>99301</v>
      </c>
      <c r="S5235" t="s">
        <v>36783</v>
      </c>
      <c r="T5235" t="s">
        <v>36783</v>
      </c>
      <c r="U5235">
        <v>5093083908</v>
      </c>
      <c r="V5235" t="s">
        <v>6344</v>
      </c>
      <c r="W5235">
        <v>24</v>
      </c>
      <c r="X5235" t="s">
        <v>6144</v>
      </c>
      <c r="Y5235">
        <v>3306</v>
      </c>
      <c r="Z5235" t="s">
        <v>668</v>
      </c>
      <c r="AA5235" t="s">
        <v>4785</v>
      </c>
      <c r="AB5235">
        <v>42362</v>
      </c>
      <c r="AC5235" t="s">
        <v>146</v>
      </c>
      <c r="AD5235" t="s">
        <v>4690</v>
      </c>
      <c r="AE5235" t="s">
        <v>107</v>
      </c>
      <c r="AF5235" t="s">
        <v>107</v>
      </c>
      <c r="AJ5235" t="s">
        <v>58</v>
      </c>
      <c r="AK5235" t="s">
        <v>59</v>
      </c>
      <c r="AL5235">
        <v>44873</v>
      </c>
      <c r="AM5235" t="s">
        <v>4878</v>
      </c>
      <c r="AN5235" t="b">
        <v>1</v>
      </c>
      <c r="AO5235" t="b">
        <v>1</v>
      </c>
      <c r="AP5235" t="b">
        <v>1</v>
      </c>
      <c r="AQ5235" t="s">
        <v>60</v>
      </c>
      <c r="AR5235" t="s">
        <v>61</v>
      </c>
      <c r="BB5235" s="7" t="s">
        <v>36782</v>
      </c>
      <c r="BC5235" s="7" t="s">
        <v>6142</v>
      </c>
      <c r="BD5235" s="7" t="s">
        <v>5990</v>
      </c>
      <c r="BE5235" s="7">
        <v>99301</v>
      </c>
      <c r="BF5235" s="7" t="s">
        <v>36784</v>
      </c>
      <c r="BO5235" t="s">
        <v>36785</v>
      </c>
      <c r="BP5235">
        <v>30317</v>
      </c>
      <c r="BQ5235">
        <v>291</v>
      </c>
      <c r="BR5235">
        <v>567582</v>
      </c>
      <c r="BU5235" t="s">
        <v>36786</v>
      </c>
      <c r="BV5235" t="s">
        <v>4695</v>
      </c>
      <c r="BX5235">
        <v>44998.332187499997</v>
      </c>
    </row>
    <row r="5236" spans="1:76" x14ac:dyDescent="0.25">
      <c r="A5236" t="s">
        <v>36791</v>
      </c>
      <c r="B5236" t="s">
        <v>36792</v>
      </c>
      <c r="C5236" t="s">
        <v>46</v>
      </c>
      <c r="D5236">
        <v>44619</v>
      </c>
      <c r="E5236">
        <v>44697</v>
      </c>
      <c r="I5236">
        <v>44619</v>
      </c>
      <c r="J5236">
        <v>2022</v>
      </c>
      <c r="K5236" t="s">
        <v>48</v>
      </c>
      <c r="L5236" t="s">
        <v>36793</v>
      </c>
      <c r="N5236" t="s">
        <v>36794</v>
      </c>
      <c r="O5236" t="s">
        <v>36795</v>
      </c>
      <c r="P5236" t="s">
        <v>505</v>
      </c>
      <c r="Q5236" t="s">
        <v>52</v>
      </c>
      <c r="R5236">
        <v>99322</v>
      </c>
      <c r="S5236" t="s">
        <v>36796</v>
      </c>
      <c r="T5236" t="s">
        <v>36797</v>
      </c>
      <c r="U5236">
        <v>2066839358</v>
      </c>
      <c r="V5236" t="s">
        <v>5396</v>
      </c>
      <c r="W5236">
        <v>20</v>
      </c>
      <c r="X5236" t="s">
        <v>6135</v>
      </c>
      <c r="Y5236">
        <v>3579</v>
      </c>
      <c r="Z5236" t="s">
        <v>505</v>
      </c>
      <c r="AA5236" t="s">
        <v>4785</v>
      </c>
      <c r="AB5236">
        <v>15952</v>
      </c>
      <c r="AC5236" t="s">
        <v>146</v>
      </c>
      <c r="AD5236" t="s">
        <v>4690</v>
      </c>
      <c r="AE5236" t="s">
        <v>107</v>
      </c>
      <c r="AF5236" t="s">
        <v>107</v>
      </c>
      <c r="AJ5236" t="s">
        <v>58</v>
      </c>
      <c r="AK5236" t="s">
        <v>59</v>
      </c>
      <c r="AL5236">
        <v>44873</v>
      </c>
      <c r="AM5236" t="s">
        <v>4878</v>
      </c>
      <c r="AN5236" t="b">
        <v>1</v>
      </c>
      <c r="AO5236" t="b">
        <v>1</v>
      </c>
      <c r="AP5236" t="b">
        <v>1</v>
      </c>
      <c r="AQ5236" t="s">
        <v>60</v>
      </c>
      <c r="AR5236" t="s">
        <v>61</v>
      </c>
      <c r="BB5236" s="7" t="s">
        <v>36794</v>
      </c>
      <c r="BC5236" s="7" t="s">
        <v>36795</v>
      </c>
      <c r="BD5236" s="7" t="s">
        <v>52</v>
      </c>
      <c r="BE5236" s="7">
        <v>99322</v>
      </c>
      <c r="BF5236" s="7">
        <v>2066839358</v>
      </c>
      <c r="BO5236" t="s">
        <v>36798</v>
      </c>
      <c r="BP5236">
        <v>30349</v>
      </c>
      <c r="BQ5236">
        <v>24762</v>
      </c>
      <c r="BR5236">
        <v>567605</v>
      </c>
      <c r="BU5236" t="s">
        <v>36793</v>
      </c>
      <c r="BV5236" t="s">
        <v>4695</v>
      </c>
      <c r="BX5236">
        <v>44915.388333333336</v>
      </c>
    </row>
    <row r="5237" spans="1:76" x14ac:dyDescent="0.25">
      <c r="A5237" t="s">
        <v>36799</v>
      </c>
      <c r="B5237" t="s">
        <v>36800</v>
      </c>
      <c r="C5237" t="s">
        <v>46</v>
      </c>
      <c r="D5237">
        <v>44600</v>
      </c>
      <c r="E5237">
        <v>44697</v>
      </c>
      <c r="H5237" t="s">
        <v>47</v>
      </c>
      <c r="I5237">
        <v>44600</v>
      </c>
      <c r="J5237">
        <v>2022</v>
      </c>
      <c r="K5237" t="s">
        <v>48</v>
      </c>
      <c r="L5237" t="s">
        <v>36801</v>
      </c>
      <c r="N5237" t="s">
        <v>36802</v>
      </c>
      <c r="O5237" t="s">
        <v>33374</v>
      </c>
      <c r="P5237" t="s">
        <v>51</v>
      </c>
      <c r="Q5237" t="s">
        <v>52</v>
      </c>
      <c r="R5237">
        <v>99109</v>
      </c>
      <c r="S5237" t="s">
        <v>36803</v>
      </c>
      <c r="T5237" t="s">
        <v>36804</v>
      </c>
      <c r="U5237">
        <v>5099544426</v>
      </c>
      <c r="V5237" t="s">
        <v>7053</v>
      </c>
      <c r="W5237">
        <v>21</v>
      </c>
      <c r="X5237" t="s">
        <v>7121</v>
      </c>
      <c r="Y5237">
        <v>4186</v>
      </c>
      <c r="Z5237" t="s">
        <v>51</v>
      </c>
      <c r="AA5237" t="s">
        <v>4785</v>
      </c>
      <c r="AB5237">
        <v>34000</v>
      </c>
      <c r="AC5237" t="s">
        <v>146</v>
      </c>
      <c r="AD5237" t="s">
        <v>4690</v>
      </c>
      <c r="AE5237" t="s">
        <v>107</v>
      </c>
      <c r="AF5237" t="s">
        <v>107</v>
      </c>
      <c r="AJ5237" t="s">
        <v>58</v>
      </c>
      <c r="AK5237" t="s">
        <v>59</v>
      </c>
      <c r="AL5237">
        <v>44873</v>
      </c>
      <c r="AM5237" t="s">
        <v>4692</v>
      </c>
      <c r="AN5237" t="b">
        <v>1</v>
      </c>
      <c r="AO5237" t="b">
        <v>1</v>
      </c>
      <c r="AP5237" t="b">
        <v>0</v>
      </c>
      <c r="AQ5237" t="s">
        <v>177</v>
      </c>
      <c r="BB5237" s="7" t="s">
        <v>36802</v>
      </c>
      <c r="BC5237" s="7" t="s">
        <v>33374</v>
      </c>
      <c r="BD5237" s="7" t="s">
        <v>52</v>
      </c>
      <c r="BE5237" s="7">
        <v>99109</v>
      </c>
      <c r="BF5237" s="7">
        <v>5099544426</v>
      </c>
      <c r="BG5237" s="7">
        <v>7003.63</v>
      </c>
      <c r="BH5237" s="7">
        <v>1000</v>
      </c>
      <c r="BI5237">
        <v>8002.83</v>
      </c>
      <c r="BJ5237">
        <v>0</v>
      </c>
      <c r="BK5237">
        <v>0</v>
      </c>
      <c r="BL5237">
        <v>0</v>
      </c>
      <c r="BO5237" t="s">
        <v>36805</v>
      </c>
      <c r="BP5237">
        <v>30177</v>
      </c>
      <c r="BQ5237">
        <v>32468</v>
      </c>
      <c r="BR5237">
        <v>567542</v>
      </c>
      <c r="BS5237">
        <v>18836</v>
      </c>
      <c r="BU5237" t="s">
        <v>30129</v>
      </c>
      <c r="BV5237" t="s">
        <v>4695</v>
      </c>
      <c r="BX5237">
        <v>44892.789386574077</v>
      </c>
    </row>
    <row r="5238" spans="1:76" x14ac:dyDescent="0.25">
      <c r="A5238" t="s">
        <v>36806</v>
      </c>
      <c r="B5238" t="s">
        <v>34792</v>
      </c>
      <c r="C5238" t="s">
        <v>46</v>
      </c>
      <c r="D5238">
        <v>44378</v>
      </c>
      <c r="E5238">
        <v>44697</v>
      </c>
      <c r="H5238" t="s">
        <v>47</v>
      </c>
      <c r="I5238">
        <v>44378</v>
      </c>
      <c r="J5238">
        <v>2022</v>
      </c>
      <c r="K5238" t="s">
        <v>48</v>
      </c>
      <c r="L5238" t="s">
        <v>36807</v>
      </c>
      <c r="M5238" t="s">
        <v>1982</v>
      </c>
      <c r="N5238" t="s">
        <v>36808</v>
      </c>
      <c r="O5238" t="s">
        <v>36809</v>
      </c>
      <c r="P5238" t="s">
        <v>88</v>
      </c>
      <c r="Q5238" t="s">
        <v>22499</v>
      </c>
      <c r="R5238">
        <v>98565</v>
      </c>
      <c r="S5238" t="s">
        <v>36810</v>
      </c>
      <c r="T5238" t="s">
        <v>36810</v>
      </c>
      <c r="U5238">
        <v>3607034488</v>
      </c>
      <c r="V5238" t="s">
        <v>6576</v>
      </c>
      <c r="W5238">
        <v>27</v>
      </c>
      <c r="X5238" t="s">
        <v>5408</v>
      </c>
      <c r="Y5238">
        <v>3626</v>
      </c>
      <c r="Z5238" t="s">
        <v>88</v>
      </c>
      <c r="AA5238" t="s">
        <v>4785</v>
      </c>
      <c r="AB5238">
        <v>54092</v>
      </c>
      <c r="AC5238" t="s">
        <v>146</v>
      </c>
      <c r="AD5238" t="s">
        <v>4690</v>
      </c>
      <c r="AE5238" t="s">
        <v>107</v>
      </c>
      <c r="AF5238" t="s">
        <v>107</v>
      </c>
      <c r="AJ5238" t="s">
        <v>58</v>
      </c>
      <c r="AK5238" t="s">
        <v>59</v>
      </c>
      <c r="AL5238">
        <v>44873</v>
      </c>
      <c r="AM5238" t="s">
        <v>4692</v>
      </c>
      <c r="AN5238" t="b">
        <v>1</v>
      </c>
      <c r="AO5238" t="b">
        <v>1</v>
      </c>
      <c r="AP5238" t="b">
        <v>1</v>
      </c>
      <c r="AQ5238" t="s">
        <v>60</v>
      </c>
      <c r="AR5238" t="s">
        <v>61</v>
      </c>
      <c r="BB5238" s="7" t="s">
        <v>36811</v>
      </c>
      <c r="BC5238" s="7" t="s">
        <v>16153</v>
      </c>
      <c r="BD5238" s="7" t="s">
        <v>52</v>
      </c>
      <c r="BE5238" s="7">
        <v>98532</v>
      </c>
      <c r="BF5238" s="7">
        <v>3605203823</v>
      </c>
      <c r="BG5238" s="7">
        <v>38322.230000000003</v>
      </c>
      <c r="BH5238" s="7">
        <v>5344.33</v>
      </c>
      <c r="BI5238">
        <v>43667.69</v>
      </c>
      <c r="BJ5238">
        <v>0</v>
      </c>
      <c r="BK5238">
        <v>0</v>
      </c>
      <c r="BL5238">
        <v>0</v>
      </c>
      <c r="BO5238" t="s">
        <v>36812</v>
      </c>
      <c r="BP5238">
        <v>29286</v>
      </c>
      <c r="BQ5238">
        <v>423</v>
      </c>
      <c r="BR5238">
        <v>529694</v>
      </c>
      <c r="BS5238">
        <v>18816</v>
      </c>
      <c r="BU5238" t="s">
        <v>36813</v>
      </c>
      <c r="BV5238" t="s">
        <v>4695</v>
      </c>
      <c r="BX5238">
        <v>45285.809270833335</v>
      </c>
    </row>
    <row r="5239" spans="1:76" x14ac:dyDescent="0.25">
      <c r="A5239" t="s">
        <v>36814</v>
      </c>
      <c r="B5239" t="s">
        <v>30396</v>
      </c>
      <c r="C5239" t="s">
        <v>46</v>
      </c>
      <c r="D5239">
        <v>44393</v>
      </c>
      <c r="E5239">
        <v>44697</v>
      </c>
      <c r="H5239" t="s">
        <v>47</v>
      </c>
      <c r="I5239">
        <v>44393</v>
      </c>
      <c r="J5239">
        <v>2022</v>
      </c>
      <c r="K5239" t="s">
        <v>48</v>
      </c>
      <c r="L5239" t="s">
        <v>36815</v>
      </c>
      <c r="N5239" t="s">
        <v>36816</v>
      </c>
      <c r="O5239" t="s">
        <v>30289</v>
      </c>
      <c r="P5239" t="s">
        <v>56</v>
      </c>
      <c r="Q5239" t="s">
        <v>52</v>
      </c>
      <c r="R5239">
        <v>98840</v>
      </c>
      <c r="S5239" t="s">
        <v>30400</v>
      </c>
      <c r="T5239" t="s">
        <v>30400</v>
      </c>
      <c r="U5239" t="s">
        <v>30401</v>
      </c>
      <c r="V5239" t="s">
        <v>6576</v>
      </c>
      <c r="W5239">
        <v>27</v>
      </c>
      <c r="X5239" t="s">
        <v>5554</v>
      </c>
      <c r="Y5239">
        <v>3801</v>
      </c>
      <c r="Z5239" t="s">
        <v>56</v>
      </c>
      <c r="AA5239" t="s">
        <v>4785</v>
      </c>
      <c r="AB5239">
        <v>25828</v>
      </c>
      <c r="AC5239" t="s">
        <v>146</v>
      </c>
      <c r="AD5239" t="s">
        <v>4690</v>
      </c>
      <c r="AE5239" t="s">
        <v>107</v>
      </c>
      <c r="AF5239" t="s">
        <v>107</v>
      </c>
      <c r="AJ5239" t="s">
        <v>58</v>
      </c>
      <c r="AK5239" t="s">
        <v>59</v>
      </c>
      <c r="AL5239">
        <v>44873</v>
      </c>
      <c r="AM5239" t="s">
        <v>4692</v>
      </c>
      <c r="AN5239" t="b">
        <v>1</v>
      </c>
      <c r="AO5239" t="b">
        <v>1</v>
      </c>
      <c r="AP5239" t="b">
        <v>1</v>
      </c>
      <c r="AQ5239" t="s">
        <v>60</v>
      </c>
      <c r="AR5239" t="s">
        <v>99</v>
      </c>
      <c r="BB5239" s="7" t="s">
        <v>36816</v>
      </c>
      <c r="BC5239" s="7" t="s">
        <v>30289</v>
      </c>
      <c r="BD5239" s="7" t="s">
        <v>52</v>
      </c>
      <c r="BE5239" s="7">
        <v>98840</v>
      </c>
      <c r="BF5239" s="7" t="s">
        <v>30401</v>
      </c>
      <c r="BG5239" s="7">
        <v>11660.07</v>
      </c>
      <c r="BH5239" s="7">
        <v>1618.37</v>
      </c>
      <c r="BI5239">
        <v>7703.52</v>
      </c>
      <c r="BJ5239">
        <v>0</v>
      </c>
      <c r="BK5239">
        <v>0</v>
      </c>
      <c r="BL5239">
        <v>0</v>
      </c>
      <c r="BO5239" t="s">
        <v>36817</v>
      </c>
      <c r="BP5239">
        <v>29404</v>
      </c>
      <c r="BQ5239">
        <v>804</v>
      </c>
      <c r="BR5239">
        <v>567219</v>
      </c>
      <c r="BS5239">
        <v>18892</v>
      </c>
      <c r="BU5239" t="s">
        <v>36818</v>
      </c>
      <c r="BV5239" t="s">
        <v>4695</v>
      </c>
      <c r="BX5239">
        <v>45014.378935185188</v>
      </c>
    </row>
    <row r="5240" spans="1:76" x14ac:dyDescent="0.25">
      <c r="A5240" t="s">
        <v>36829</v>
      </c>
      <c r="B5240" t="s">
        <v>36830</v>
      </c>
      <c r="C5240" t="s">
        <v>46</v>
      </c>
      <c r="D5240">
        <v>44642</v>
      </c>
      <c r="E5240">
        <v>44697</v>
      </c>
      <c r="I5240">
        <v>44642</v>
      </c>
      <c r="J5240">
        <v>2022</v>
      </c>
      <c r="K5240" t="s">
        <v>48</v>
      </c>
      <c r="L5240" t="s">
        <v>36831</v>
      </c>
      <c r="N5240" t="s">
        <v>36832</v>
      </c>
      <c r="O5240" t="s">
        <v>30289</v>
      </c>
      <c r="P5240" t="s">
        <v>56</v>
      </c>
      <c r="Q5240" t="s">
        <v>52</v>
      </c>
      <c r="R5240">
        <v>98840</v>
      </c>
      <c r="S5240" t="s">
        <v>36833</v>
      </c>
      <c r="T5240" t="s">
        <v>36834</v>
      </c>
      <c r="U5240" t="s">
        <v>36835</v>
      </c>
      <c r="V5240" t="s">
        <v>5571</v>
      </c>
      <c r="W5240">
        <v>28</v>
      </c>
      <c r="X5240" t="s">
        <v>5554</v>
      </c>
      <c r="Y5240">
        <v>3801</v>
      </c>
      <c r="Z5240" t="s">
        <v>56</v>
      </c>
      <c r="AA5240" t="s">
        <v>4785</v>
      </c>
      <c r="AB5240">
        <v>25828</v>
      </c>
      <c r="AC5240" t="s">
        <v>146</v>
      </c>
      <c r="AD5240" t="s">
        <v>4690</v>
      </c>
      <c r="AE5240" t="s">
        <v>107</v>
      </c>
      <c r="AF5240" t="s">
        <v>107</v>
      </c>
      <c r="AJ5240" t="s">
        <v>58</v>
      </c>
      <c r="AK5240" t="s">
        <v>59</v>
      </c>
      <c r="AL5240">
        <v>44873</v>
      </c>
      <c r="AM5240" t="s">
        <v>4878</v>
      </c>
      <c r="AN5240" t="b">
        <v>1</v>
      </c>
      <c r="AO5240" t="b">
        <v>1</v>
      </c>
      <c r="AP5240" t="b">
        <v>1</v>
      </c>
      <c r="AQ5240" t="s">
        <v>60</v>
      </c>
      <c r="AR5240" t="s">
        <v>61</v>
      </c>
      <c r="BB5240" s="7" t="s">
        <v>36832</v>
      </c>
      <c r="BC5240" s="7" t="s">
        <v>30289</v>
      </c>
      <c r="BD5240" s="7" t="s">
        <v>52</v>
      </c>
      <c r="BE5240" s="7">
        <v>98840</v>
      </c>
      <c r="BF5240" s="7" t="s">
        <v>36835</v>
      </c>
      <c r="BM5240">
        <v>233.64</v>
      </c>
      <c r="BN5240">
        <v>0</v>
      </c>
      <c r="BO5240" t="s">
        <v>36836</v>
      </c>
      <c r="BP5240">
        <v>30496</v>
      </c>
      <c r="BQ5240">
        <v>35456</v>
      </c>
      <c r="BR5240">
        <v>567716</v>
      </c>
      <c r="BU5240" t="s">
        <v>36837</v>
      </c>
      <c r="BV5240" t="s">
        <v>4695</v>
      </c>
      <c r="BX5240">
        <v>45004.609247685185</v>
      </c>
    </row>
    <row r="5241" spans="1:76" x14ac:dyDescent="0.25">
      <c r="A5241" t="s">
        <v>36838</v>
      </c>
      <c r="B5241" t="s">
        <v>36756</v>
      </c>
      <c r="C5241" t="s">
        <v>46</v>
      </c>
      <c r="D5241">
        <v>44645</v>
      </c>
      <c r="E5241">
        <v>44697</v>
      </c>
      <c r="H5241" t="s">
        <v>47</v>
      </c>
      <c r="I5241">
        <v>44645</v>
      </c>
      <c r="J5241">
        <v>2022</v>
      </c>
      <c r="K5241" t="s">
        <v>48</v>
      </c>
      <c r="L5241" t="s">
        <v>36757</v>
      </c>
      <c r="N5241" t="s">
        <v>36839</v>
      </c>
      <c r="O5241" t="s">
        <v>5188</v>
      </c>
      <c r="P5241" t="s">
        <v>68</v>
      </c>
      <c r="Q5241" t="s">
        <v>52</v>
      </c>
      <c r="R5241">
        <v>98027</v>
      </c>
      <c r="S5241" t="s">
        <v>36759</v>
      </c>
      <c r="T5241" t="s">
        <v>36759</v>
      </c>
      <c r="U5241">
        <v>4255033140</v>
      </c>
      <c r="V5241" t="s">
        <v>54</v>
      </c>
      <c r="W5241">
        <v>13</v>
      </c>
      <c r="X5241" t="s">
        <v>182</v>
      </c>
      <c r="Y5241">
        <v>4787</v>
      </c>
      <c r="Z5241" t="s">
        <v>68</v>
      </c>
      <c r="AA5241" t="s">
        <v>57</v>
      </c>
      <c r="AB5241">
        <v>104803</v>
      </c>
      <c r="AC5241" t="s">
        <v>146</v>
      </c>
      <c r="AD5241" t="s">
        <v>4690</v>
      </c>
      <c r="AE5241" t="s">
        <v>107</v>
      </c>
      <c r="AF5241" t="s">
        <v>107</v>
      </c>
      <c r="AI5241">
        <v>1</v>
      </c>
      <c r="AJ5241" t="s">
        <v>58</v>
      </c>
      <c r="AK5241" t="s">
        <v>59</v>
      </c>
      <c r="AL5241">
        <v>44873</v>
      </c>
      <c r="AM5241" t="s">
        <v>4692</v>
      </c>
      <c r="AN5241" t="b">
        <v>1</v>
      </c>
      <c r="AO5241" t="b">
        <v>1</v>
      </c>
      <c r="AP5241" t="b">
        <v>0</v>
      </c>
      <c r="AQ5241" t="s">
        <v>177</v>
      </c>
      <c r="BB5241" s="7" t="s">
        <v>36839</v>
      </c>
      <c r="BC5241" s="7" t="s">
        <v>5188</v>
      </c>
      <c r="BD5241" s="7" t="s">
        <v>52</v>
      </c>
      <c r="BE5241" s="7">
        <v>98027</v>
      </c>
      <c r="BF5241" s="7">
        <v>4255033140</v>
      </c>
      <c r="BG5241" s="7">
        <v>7015.22</v>
      </c>
      <c r="BH5241" s="7">
        <v>0</v>
      </c>
      <c r="BI5241">
        <v>6968.84</v>
      </c>
      <c r="BJ5241">
        <v>0</v>
      </c>
      <c r="BK5241">
        <v>0</v>
      </c>
      <c r="BL5241">
        <v>0</v>
      </c>
      <c r="BO5241" t="s">
        <v>36840</v>
      </c>
      <c r="BP5241">
        <v>30460</v>
      </c>
      <c r="BQ5241">
        <v>32600</v>
      </c>
      <c r="BR5241">
        <v>567710</v>
      </c>
      <c r="BS5241">
        <v>19094</v>
      </c>
      <c r="BT5241">
        <v>5</v>
      </c>
      <c r="BU5241" t="s">
        <v>36757</v>
      </c>
      <c r="BV5241" t="s">
        <v>4695</v>
      </c>
      <c r="BX5241">
        <v>44796.638414351852</v>
      </c>
    </row>
    <row r="5242" spans="1:76" x14ac:dyDescent="0.25">
      <c r="A5242" t="s">
        <v>36841</v>
      </c>
      <c r="B5242" t="s">
        <v>24153</v>
      </c>
      <c r="C5242" t="s">
        <v>46</v>
      </c>
      <c r="D5242">
        <v>44655</v>
      </c>
      <c r="E5242">
        <v>44697</v>
      </c>
      <c r="I5242">
        <v>44655</v>
      </c>
      <c r="J5242">
        <v>2022</v>
      </c>
      <c r="K5242" t="s">
        <v>48</v>
      </c>
      <c r="L5242" t="s">
        <v>34845</v>
      </c>
      <c r="N5242" t="s">
        <v>24155</v>
      </c>
      <c r="O5242" t="s">
        <v>2493</v>
      </c>
      <c r="P5242" t="s">
        <v>3508</v>
      </c>
      <c r="Q5242" t="s">
        <v>52</v>
      </c>
      <c r="R5242">
        <v>99185</v>
      </c>
      <c r="S5242" t="s">
        <v>24156</v>
      </c>
      <c r="T5242" t="s">
        <v>24157</v>
      </c>
      <c r="U5242" t="s">
        <v>34846</v>
      </c>
      <c r="V5242" t="s">
        <v>4807</v>
      </c>
      <c r="W5242">
        <v>23</v>
      </c>
      <c r="X5242" t="s">
        <v>6972</v>
      </c>
      <c r="Y5242">
        <v>3655</v>
      </c>
      <c r="Z5242" t="s">
        <v>3508</v>
      </c>
      <c r="AA5242" t="s">
        <v>4785</v>
      </c>
      <c r="AB5242">
        <v>8069</v>
      </c>
      <c r="AC5242" t="s">
        <v>146</v>
      </c>
      <c r="AD5242" t="s">
        <v>4690</v>
      </c>
      <c r="AE5242" t="s">
        <v>107</v>
      </c>
      <c r="AF5242" t="s">
        <v>107</v>
      </c>
      <c r="AI5242">
        <v>3</v>
      </c>
      <c r="AJ5242" t="s">
        <v>58</v>
      </c>
      <c r="AK5242" t="s">
        <v>59</v>
      </c>
      <c r="AL5242">
        <v>44873</v>
      </c>
      <c r="AM5242" t="s">
        <v>4878</v>
      </c>
      <c r="AN5242" t="b">
        <v>1</v>
      </c>
      <c r="AO5242" t="b">
        <v>1</v>
      </c>
      <c r="AP5242" t="b">
        <v>1</v>
      </c>
      <c r="AQ5242" t="s">
        <v>60</v>
      </c>
      <c r="AR5242" t="s">
        <v>61</v>
      </c>
      <c r="BB5242" s="7" t="s">
        <v>24155</v>
      </c>
      <c r="BC5242" s="7" t="s">
        <v>2493</v>
      </c>
      <c r="BD5242" s="7" t="s">
        <v>52</v>
      </c>
      <c r="BE5242" s="7">
        <v>99185</v>
      </c>
      <c r="BF5242" s="7">
        <v>5096410465</v>
      </c>
      <c r="BO5242" t="s">
        <v>36842</v>
      </c>
      <c r="BP5242">
        <v>30570</v>
      </c>
      <c r="BQ5242">
        <v>756</v>
      </c>
      <c r="BR5242">
        <v>567782</v>
      </c>
      <c r="BU5242" t="s">
        <v>36843</v>
      </c>
      <c r="BV5242" t="s">
        <v>4695</v>
      </c>
      <c r="BX5242">
        <v>45008.617129629631</v>
      </c>
    </row>
    <row r="5243" spans="1:76" x14ac:dyDescent="0.25">
      <c r="A5243" t="s">
        <v>36844</v>
      </c>
      <c r="B5243" t="s">
        <v>36845</v>
      </c>
      <c r="C5243" t="s">
        <v>46</v>
      </c>
      <c r="D5243">
        <v>44621</v>
      </c>
      <c r="E5243">
        <v>44697</v>
      </c>
      <c r="H5243" t="s">
        <v>47</v>
      </c>
      <c r="I5243">
        <v>44621</v>
      </c>
      <c r="J5243">
        <v>2022</v>
      </c>
      <c r="K5243" t="s">
        <v>48</v>
      </c>
      <c r="L5243" t="s">
        <v>36846</v>
      </c>
      <c r="N5243" t="s">
        <v>4149</v>
      </c>
      <c r="O5243" t="s">
        <v>20852</v>
      </c>
      <c r="P5243" t="s">
        <v>51</v>
      </c>
      <c r="Q5243" t="s">
        <v>52</v>
      </c>
      <c r="R5243">
        <v>99114</v>
      </c>
      <c r="S5243" t="s">
        <v>36847</v>
      </c>
      <c r="T5243" t="s">
        <v>36847</v>
      </c>
      <c r="U5243" t="s">
        <v>36848</v>
      </c>
      <c r="V5243" t="s">
        <v>5331</v>
      </c>
      <c r="W5243">
        <v>26</v>
      </c>
      <c r="X5243" t="s">
        <v>7121</v>
      </c>
      <c r="Y5243">
        <v>4186</v>
      </c>
      <c r="Z5243" t="s">
        <v>51</v>
      </c>
      <c r="AA5243" t="s">
        <v>4785</v>
      </c>
      <c r="AB5243">
        <v>34000</v>
      </c>
      <c r="AC5243" t="s">
        <v>146</v>
      </c>
      <c r="AD5243" t="s">
        <v>4690</v>
      </c>
      <c r="AE5243" t="s">
        <v>107</v>
      </c>
      <c r="AF5243" t="s">
        <v>107</v>
      </c>
      <c r="AJ5243" t="s">
        <v>58</v>
      </c>
      <c r="AK5243" t="s">
        <v>59</v>
      </c>
      <c r="AL5243">
        <v>44873</v>
      </c>
      <c r="AM5243" t="s">
        <v>4692</v>
      </c>
      <c r="AN5243" t="b">
        <v>1</v>
      </c>
      <c r="AO5243" t="b">
        <v>1</v>
      </c>
      <c r="AP5243" t="b">
        <v>1</v>
      </c>
      <c r="AQ5243" t="s">
        <v>60</v>
      </c>
      <c r="AR5243" t="s">
        <v>61</v>
      </c>
      <c r="BB5243" s="7" t="s">
        <v>34951</v>
      </c>
      <c r="BC5243" s="7" t="s">
        <v>20852</v>
      </c>
      <c r="BD5243" s="7" t="s">
        <v>52</v>
      </c>
      <c r="BE5243" s="7">
        <v>99114</v>
      </c>
      <c r="BF5243" s="7" t="s">
        <v>36849</v>
      </c>
      <c r="BG5243" s="7">
        <v>24283.95</v>
      </c>
      <c r="BH5243" s="7">
        <v>500</v>
      </c>
      <c r="BI5243">
        <v>34783.949999999997</v>
      </c>
      <c r="BJ5243">
        <v>0</v>
      </c>
      <c r="BK5243">
        <v>0</v>
      </c>
      <c r="BL5243">
        <v>0</v>
      </c>
      <c r="BO5243" t="s">
        <v>36850</v>
      </c>
      <c r="BP5243">
        <v>30370</v>
      </c>
      <c r="BQ5243">
        <v>32528</v>
      </c>
      <c r="BR5243">
        <v>567624</v>
      </c>
      <c r="BS5243">
        <v>18953</v>
      </c>
      <c r="BU5243" t="s">
        <v>30129</v>
      </c>
      <c r="BV5243" t="s">
        <v>4695</v>
      </c>
      <c r="BX5243">
        <v>45023.453194444446</v>
      </c>
    </row>
    <row r="5244" spans="1:76" x14ac:dyDescent="0.25">
      <c r="A5244" t="s">
        <v>36851</v>
      </c>
      <c r="B5244" t="s">
        <v>36852</v>
      </c>
      <c r="C5244" t="s">
        <v>46</v>
      </c>
      <c r="D5244">
        <v>44662</v>
      </c>
      <c r="E5244">
        <v>44697</v>
      </c>
      <c r="H5244" t="s">
        <v>47</v>
      </c>
      <c r="I5244">
        <v>44662</v>
      </c>
      <c r="J5244">
        <v>2022</v>
      </c>
      <c r="K5244" t="s">
        <v>48</v>
      </c>
      <c r="L5244" t="s">
        <v>36853</v>
      </c>
      <c r="N5244" t="s">
        <v>36854</v>
      </c>
      <c r="O5244" t="s">
        <v>5175</v>
      </c>
      <c r="P5244" t="s">
        <v>111</v>
      </c>
      <c r="Q5244" t="s">
        <v>52</v>
      </c>
      <c r="R5244">
        <v>98311</v>
      </c>
      <c r="S5244" t="s">
        <v>36855</v>
      </c>
      <c r="T5244" t="s">
        <v>36856</v>
      </c>
      <c r="U5244">
        <v>13604715010</v>
      </c>
      <c r="V5244" t="s">
        <v>4807</v>
      </c>
      <c r="W5244">
        <v>23</v>
      </c>
      <c r="X5244" t="s">
        <v>4824</v>
      </c>
      <c r="Y5244">
        <v>3539</v>
      </c>
      <c r="Z5244" t="s">
        <v>111</v>
      </c>
      <c r="AA5244" t="s">
        <v>4785</v>
      </c>
      <c r="AB5244">
        <v>186580</v>
      </c>
      <c r="AC5244" t="s">
        <v>146</v>
      </c>
      <c r="AD5244" t="s">
        <v>4690</v>
      </c>
      <c r="AE5244" t="s">
        <v>107</v>
      </c>
      <c r="AF5244" t="s">
        <v>107</v>
      </c>
      <c r="AI5244">
        <v>3</v>
      </c>
      <c r="AJ5244" t="s">
        <v>58</v>
      </c>
      <c r="AK5244" t="s">
        <v>59</v>
      </c>
      <c r="AL5244">
        <v>44873</v>
      </c>
      <c r="AM5244" t="s">
        <v>4692</v>
      </c>
      <c r="AN5244" t="b">
        <v>1</v>
      </c>
      <c r="AO5244" t="b">
        <v>1</v>
      </c>
      <c r="AP5244" t="b">
        <v>0</v>
      </c>
      <c r="AQ5244" t="s">
        <v>177</v>
      </c>
      <c r="BB5244" s="7" t="s">
        <v>36854</v>
      </c>
      <c r="BC5244" s="7" t="s">
        <v>5175</v>
      </c>
      <c r="BD5244" s="7" t="s">
        <v>52</v>
      </c>
      <c r="BE5244" s="7">
        <v>98311</v>
      </c>
      <c r="BF5244" s="7">
        <v>13604715010</v>
      </c>
      <c r="BG5244" s="7">
        <v>350</v>
      </c>
      <c r="BH5244" s="7">
        <v>0</v>
      </c>
      <c r="BI5244">
        <v>3350</v>
      </c>
      <c r="BJ5244">
        <v>0</v>
      </c>
      <c r="BK5244">
        <v>0</v>
      </c>
      <c r="BL5244">
        <v>0</v>
      </c>
      <c r="BO5244" t="s">
        <v>36857</v>
      </c>
      <c r="BP5244">
        <v>30615</v>
      </c>
      <c r="BQ5244">
        <v>837</v>
      </c>
      <c r="BR5244">
        <v>567818</v>
      </c>
      <c r="BS5244">
        <v>19121</v>
      </c>
      <c r="BU5244" t="s">
        <v>36853</v>
      </c>
      <c r="BV5244" t="s">
        <v>4695</v>
      </c>
      <c r="BX5244">
        <v>44994.408888888887</v>
      </c>
    </row>
    <row r="5245" spans="1:76" x14ac:dyDescent="0.25">
      <c r="A5245" t="s">
        <v>36858</v>
      </c>
      <c r="B5245" t="s">
        <v>36859</v>
      </c>
      <c r="C5245" t="s">
        <v>46</v>
      </c>
      <c r="D5245">
        <v>44566</v>
      </c>
      <c r="E5245">
        <v>44701</v>
      </c>
      <c r="H5245" t="s">
        <v>47</v>
      </c>
      <c r="I5245">
        <v>44566</v>
      </c>
      <c r="J5245">
        <v>2022</v>
      </c>
      <c r="K5245" t="s">
        <v>48</v>
      </c>
      <c r="L5245" t="s">
        <v>36860</v>
      </c>
      <c r="N5245" t="s">
        <v>36861</v>
      </c>
      <c r="O5245" t="s">
        <v>12089</v>
      </c>
      <c r="P5245" t="s">
        <v>155</v>
      </c>
      <c r="Q5245" t="s">
        <v>52</v>
      </c>
      <c r="R5245">
        <v>98503</v>
      </c>
      <c r="S5245" t="s">
        <v>36862</v>
      </c>
      <c r="T5245" t="s">
        <v>36862</v>
      </c>
      <c r="U5245" t="s">
        <v>36863</v>
      </c>
      <c r="V5245" t="s">
        <v>5396</v>
      </c>
      <c r="W5245">
        <v>20</v>
      </c>
      <c r="X5245" t="s">
        <v>5607</v>
      </c>
      <c r="Y5245">
        <v>4229</v>
      </c>
      <c r="Z5245" t="s">
        <v>155</v>
      </c>
      <c r="AA5245" t="s">
        <v>4785</v>
      </c>
      <c r="AB5245">
        <v>195593</v>
      </c>
      <c r="AC5245" t="s">
        <v>146</v>
      </c>
      <c r="AD5245" t="s">
        <v>4690</v>
      </c>
      <c r="AE5245" t="s">
        <v>107</v>
      </c>
      <c r="AF5245" t="s">
        <v>107</v>
      </c>
      <c r="AJ5245" t="s">
        <v>58</v>
      </c>
      <c r="AK5245" t="s">
        <v>59</v>
      </c>
      <c r="AL5245">
        <v>44873</v>
      </c>
      <c r="AM5245" t="s">
        <v>4692</v>
      </c>
      <c r="AN5245" t="b">
        <v>1</v>
      </c>
      <c r="AO5245" t="b">
        <v>1</v>
      </c>
      <c r="AP5245" t="b">
        <v>1</v>
      </c>
      <c r="AQ5245" t="s">
        <v>60</v>
      </c>
      <c r="AR5245" t="s">
        <v>99</v>
      </c>
      <c r="BB5245" s="7" t="s">
        <v>36861</v>
      </c>
      <c r="BC5245" s="7" t="s">
        <v>12089</v>
      </c>
      <c r="BD5245" s="7" t="s">
        <v>52</v>
      </c>
      <c r="BE5245" s="7">
        <v>98503</v>
      </c>
      <c r="BF5245" s="7" t="s">
        <v>36863</v>
      </c>
      <c r="BG5245" s="7">
        <v>6710.66</v>
      </c>
      <c r="BH5245" s="7">
        <v>0</v>
      </c>
      <c r="BI5245">
        <v>6442.8</v>
      </c>
      <c r="BJ5245">
        <v>0</v>
      </c>
      <c r="BK5245">
        <v>0</v>
      </c>
      <c r="BL5245">
        <v>0</v>
      </c>
      <c r="BO5245" t="s">
        <v>36864</v>
      </c>
      <c r="BP5245">
        <v>30009</v>
      </c>
      <c r="BQ5245">
        <v>32323</v>
      </c>
      <c r="BR5245">
        <v>567417</v>
      </c>
      <c r="BS5245">
        <v>18999</v>
      </c>
      <c r="BU5245" t="s">
        <v>36865</v>
      </c>
      <c r="BV5245" t="s">
        <v>4695</v>
      </c>
      <c r="BX5245">
        <v>45199.665034722224</v>
      </c>
    </row>
    <row r="5246" spans="1:76" x14ac:dyDescent="0.25">
      <c r="A5246" t="s">
        <v>36866</v>
      </c>
      <c r="B5246" t="s">
        <v>36867</v>
      </c>
      <c r="C5246" t="s">
        <v>46</v>
      </c>
      <c r="D5246">
        <v>44671</v>
      </c>
      <c r="E5246">
        <v>44697</v>
      </c>
      <c r="H5246" t="s">
        <v>47</v>
      </c>
      <c r="I5246">
        <v>44671</v>
      </c>
      <c r="J5246">
        <v>2022</v>
      </c>
      <c r="K5246" t="s">
        <v>48</v>
      </c>
      <c r="L5246" t="s">
        <v>36868</v>
      </c>
      <c r="N5246" t="s">
        <v>36869</v>
      </c>
      <c r="O5246" t="s">
        <v>4688</v>
      </c>
      <c r="P5246" t="s">
        <v>226</v>
      </c>
      <c r="Q5246" t="s">
        <v>52</v>
      </c>
      <c r="R5246">
        <v>98685</v>
      </c>
      <c r="S5246" t="s">
        <v>36870</v>
      </c>
      <c r="T5246" t="s">
        <v>36871</v>
      </c>
      <c r="U5246" t="s">
        <v>36872</v>
      </c>
      <c r="V5246" t="s">
        <v>54</v>
      </c>
      <c r="W5246">
        <v>13</v>
      </c>
      <c r="X5246" t="s">
        <v>860</v>
      </c>
      <c r="Y5246">
        <v>4813</v>
      </c>
      <c r="Z5246" t="s">
        <v>226</v>
      </c>
      <c r="AA5246" t="s">
        <v>57</v>
      </c>
      <c r="AB5246">
        <v>102584</v>
      </c>
      <c r="AC5246" t="s">
        <v>146</v>
      </c>
      <c r="AD5246" t="s">
        <v>4690</v>
      </c>
      <c r="AE5246" t="s">
        <v>107</v>
      </c>
      <c r="AF5246" t="s">
        <v>107</v>
      </c>
      <c r="AI5246">
        <v>1</v>
      </c>
      <c r="AJ5246" t="s">
        <v>58</v>
      </c>
      <c r="AK5246" t="s">
        <v>59</v>
      </c>
      <c r="AL5246">
        <v>44873</v>
      </c>
      <c r="AM5246" t="s">
        <v>4692</v>
      </c>
      <c r="AN5246" t="b">
        <v>1</v>
      </c>
      <c r="AO5246" t="b">
        <v>1</v>
      </c>
      <c r="AP5246" t="b">
        <v>1</v>
      </c>
      <c r="AQ5246" t="s">
        <v>60</v>
      </c>
      <c r="AR5246" t="s">
        <v>61</v>
      </c>
      <c r="BB5246" s="7" t="s">
        <v>20595</v>
      </c>
      <c r="BC5246" s="7" t="s">
        <v>6811</v>
      </c>
      <c r="BD5246" s="7" t="s">
        <v>52</v>
      </c>
      <c r="BE5246" s="7">
        <v>98371</v>
      </c>
      <c r="BF5246" s="7" t="s">
        <v>11221</v>
      </c>
      <c r="BG5246" s="7">
        <v>142831.51</v>
      </c>
      <c r="BH5246" s="7">
        <v>0</v>
      </c>
      <c r="BI5246">
        <v>123915.62</v>
      </c>
      <c r="BJ5246">
        <v>0</v>
      </c>
      <c r="BK5246">
        <v>0</v>
      </c>
      <c r="BL5246">
        <v>1475</v>
      </c>
      <c r="BM5246">
        <v>9500</v>
      </c>
      <c r="BN5246">
        <v>23732.7</v>
      </c>
      <c r="BO5246" t="s">
        <v>36873</v>
      </c>
      <c r="BP5246">
        <v>30697</v>
      </c>
      <c r="BQ5246">
        <v>7195</v>
      </c>
      <c r="BR5246">
        <v>567886</v>
      </c>
      <c r="BS5246">
        <v>19072</v>
      </c>
      <c r="BT5246">
        <v>18</v>
      </c>
      <c r="BU5246" t="s">
        <v>17025</v>
      </c>
      <c r="BV5246" t="s">
        <v>4695</v>
      </c>
      <c r="BX5246">
        <v>45114.77002314815</v>
      </c>
    </row>
    <row r="5247" spans="1:76" x14ac:dyDescent="0.25">
      <c r="A5247" t="s">
        <v>36874</v>
      </c>
      <c r="B5247" t="s">
        <v>36875</v>
      </c>
      <c r="C5247" t="s">
        <v>46</v>
      </c>
      <c r="D5247">
        <v>44671</v>
      </c>
      <c r="E5247">
        <v>44697</v>
      </c>
      <c r="H5247" t="s">
        <v>47</v>
      </c>
      <c r="I5247">
        <v>44671</v>
      </c>
      <c r="J5247">
        <v>2022</v>
      </c>
      <c r="K5247" t="s">
        <v>48</v>
      </c>
      <c r="L5247" t="s">
        <v>36876</v>
      </c>
      <c r="N5247" t="s">
        <v>36877</v>
      </c>
      <c r="O5247" t="s">
        <v>19290</v>
      </c>
      <c r="P5247" t="s">
        <v>1127</v>
      </c>
      <c r="Q5247" t="s">
        <v>52</v>
      </c>
      <c r="R5247">
        <v>99156</v>
      </c>
      <c r="S5247" t="s">
        <v>36878</v>
      </c>
      <c r="T5247" t="s">
        <v>36878</v>
      </c>
      <c r="U5247" t="s">
        <v>36879</v>
      </c>
      <c r="V5247" t="s">
        <v>4807</v>
      </c>
      <c r="W5247">
        <v>23</v>
      </c>
      <c r="X5247" t="s">
        <v>7527</v>
      </c>
      <c r="Y5247">
        <v>3865</v>
      </c>
      <c r="Z5247" t="s">
        <v>1127</v>
      </c>
      <c r="AA5247" t="s">
        <v>4785</v>
      </c>
      <c r="AB5247">
        <v>10621</v>
      </c>
      <c r="AC5247" t="s">
        <v>146</v>
      </c>
      <c r="AD5247" t="s">
        <v>4690</v>
      </c>
      <c r="AE5247" t="s">
        <v>107</v>
      </c>
      <c r="AF5247" t="s">
        <v>107</v>
      </c>
      <c r="AI5247">
        <v>2</v>
      </c>
      <c r="AJ5247" t="s">
        <v>58</v>
      </c>
      <c r="AK5247" t="s">
        <v>59</v>
      </c>
      <c r="AL5247">
        <v>44873</v>
      </c>
      <c r="AM5247" t="s">
        <v>4692</v>
      </c>
      <c r="AN5247" t="b">
        <v>1</v>
      </c>
      <c r="AO5247" t="b">
        <v>1</v>
      </c>
      <c r="AP5247" t="b">
        <v>1</v>
      </c>
      <c r="AQ5247" t="s">
        <v>60</v>
      </c>
      <c r="AR5247" t="s">
        <v>61</v>
      </c>
      <c r="BB5247" s="7" t="s">
        <v>20595</v>
      </c>
      <c r="BC5247" s="7" t="s">
        <v>6811</v>
      </c>
      <c r="BD5247" s="7" t="s">
        <v>52</v>
      </c>
      <c r="BE5247" s="7">
        <v>98371</v>
      </c>
      <c r="BF5247" s="7" t="s">
        <v>11221</v>
      </c>
      <c r="BG5247" s="7">
        <v>23974.74</v>
      </c>
      <c r="BH5247" s="7">
        <v>0</v>
      </c>
      <c r="BI5247">
        <v>27995.53</v>
      </c>
      <c r="BJ5247">
        <v>0</v>
      </c>
      <c r="BK5247">
        <v>0</v>
      </c>
      <c r="BL5247">
        <v>0</v>
      </c>
      <c r="BO5247" t="s">
        <v>36880</v>
      </c>
      <c r="BP5247">
        <v>30698</v>
      </c>
      <c r="BQ5247">
        <v>9581</v>
      </c>
      <c r="BR5247">
        <v>567887</v>
      </c>
      <c r="BS5247">
        <v>19093</v>
      </c>
      <c r="BU5247" t="s">
        <v>17025</v>
      </c>
      <c r="BV5247" t="s">
        <v>4695</v>
      </c>
      <c r="BX5247">
        <v>44995.574386574073</v>
      </c>
    </row>
    <row r="5248" spans="1:76" x14ac:dyDescent="0.25">
      <c r="A5248" t="s">
        <v>36881</v>
      </c>
      <c r="B5248" t="s">
        <v>36882</v>
      </c>
      <c r="C5248" t="s">
        <v>46</v>
      </c>
      <c r="D5248">
        <v>44652</v>
      </c>
      <c r="E5248">
        <v>44698</v>
      </c>
      <c r="H5248" t="s">
        <v>47</v>
      </c>
      <c r="I5248">
        <v>44652</v>
      </c>
      <c r="J5248">
        <v>2022</v>
      </c>
      <c r="K5248" t="s">
        <v>48</v>
      </c>
      <c r="L5248" t="s">
        <v>36883</v>
      </c>
      <c r="N5248" t="s">
        <v>36884</v>
      </c>
      <c r="O5248" t="s">
        <v>4916</v>
      </c>
      <c r="P5248" t="s">
        <v>115</v>
      </c>
      <c r="Q5248" t="s">
        <v>52</v>
      </c>
      <c r="R5248">
        <v>98445</v>
      </c>
      <c r="S5248" t="s">
        <v>36885</v>
      </c>
      <c r="T5248" t="s">
        <v>36886</v>
      </c>
      <c r="V5248" t="s">
        <v>54</v>
      </c>
      <c r="W5248">
        <v>13</v>
      </c>
      <c r="X5248" t="s">
        <v>237</v>
      </c>
      <c r="Y5248">
        <v>4835</v>
      </c>
      <c r="Z5248" t="s">
        <v>115</v>
      </c>
      <c r="AA5248" t="s">
        <v>57</v>
      </c>
      <c r="AB5248">
        <v>81052</v>
      </c>
      <c r="AC5248" t="s">
        <v>146</v>
      </c>
      <c r="AD5248" t="s">
        <v>4690</v>
      </c>
      <c r="AE5248" t="s">
        <v>107</v>
      </c>
      <c r="AF5248" t="s">
        <v>107</v>
      </c>
      <c r="AI5248">
        <v>2</v>
      </c>
      <c r="AJ5248" t="s">
        <v>58</v>
      </c>
      <c r="AK5248" t="s">
        <v>59</v>
      </c>
      <c r="AL5248">
        <v>44873</v>
      </c>
      <c r="AM5248" t="s">
        <v>4692</v>
      </c>
      <c r="AN5248" t="b">
        <v>1</v>
      </c>
      <c r="AO5248" t="b">
        <v>1</v>
      </c>
      <c r="AP5248" t="b">
        <v>1</v>
      </c>
      <c r="AQ5248" t="s">
        <v>60</v>
      </c>
      <c r="AR5248" t="s">
        <v>99</v>
      </c>
      <c r="BB5248" s="7" t="s">
        <v>36884</v>
      </c>
      <c r="BC5248" s="7" t="s">
        <v>4916</v>
      </c>
      <c r="BD5248" s="7" t="s">
        <v>52</v>
      </c>
      <c r="BE5248" s="7">
        <v>98445</v>
      </c>
      <c r="BG5248" s="7">
        <v>7636</v>
      </c>
      <c r="BH5248" s="7">
        <v>0</v>
      </c>
      <c r="BI5248">
        <v>6085.17</v>
      </c>
      <c r="BJ5248">
        <v>0</v>
      </c>
      <c r="BK5248">
        <v>0</v>
      </c>
      <c r="BL5248">
        <v>0</v>
      </c>
      <c r="BO5248" t="s">
        <v>36887</v>
      </c>
      <c r="BP5248">
        <v>30553</v>
      </c>
      <c r="BQ5248">
        <v>32625</v>
      </c>
      <c r="BR5248">
        <v>567771</v>
      </c>
      <c r="BS5248">
        <v>18998</v>
      </c>
      <c r="BT5248">
        <v>29</v>
      </c>
      <c r="BU5248" t="s">
        <v>36888</v>
      </c>
      <c r="BV5248" t="s">
        <v>4695</v>
      </c>
      <c r="BX5248">
        <v>44915.395173611112</v>
      </c>
    </row>
    <row r="5249" spans="1:76" x14ac:dyDescent="0.25">
      <c r="A5249" t="s">
        <v>36897</v>
      </c>
      <c r="B5249" t="s">
        <v>36898</v>
      </c>
      <c r="C5249" t="s">
        <v>46</v>
      </c>
      <c r="D5249">
        <v>44587</v>
      </c>
      <c r="I5249">
        <v>44587</v>
      </c>
      <c r="J5249">
        <v>2022</v>
      </c>
      <c r="K5249" t="s">
        <v>85</v>
      </c>
      <c r="L5249" t="s">
        <v>36899</v>
      </c>
      <c r="N5249" t="s">
        <v>36900</v>
      </c>
      <c r="O5249" t="s">
        <v>5276</v>
      </c>
      <c r="P5249" t="s">
        <v>199</v>
      </c>
      <c r="Q5249" t="s">
        <v>52</v>
      </c>
      <c r="R5249">
        <v>98201</v>
      </c>
      <c r="S5249" t="s">
        <v>36901</v>
      </c>
      <c r="T5249" t="s">
        <v>36901</v>
      </c>
      <c r="U5249">
        <v>4253298946</v>
      </c>
      <c r="V5249" t="s">
        <v>54</v>
      </c>
      <c r="W5249">
        <v>13</v>
      </c>
      <c r="X5249" t="s">
        <v>201</v>
      </c>
      <c r="Y5249">
        <v>4856</v>
      </c>
      <c r="Z5249" t="s">
        <v>199</v>
      </c>
      <c r="AA5249" t="s">
        <v>57</v>
      </c>
      <c r="AB5249">
        <v>104490</v>
      </c>
      <c r="AC5249" t="s">
        <v>146</v>
      </c>
      <c r="AD5249" t="s">
        <v>4690</v>
      </c>
      <c r="AE5249" t="s">
        <v>107</v>
      </c>
      <c r="AF5249" t="s">
        <v>107</v>
      </c>
      <c r="AJ5249" t="s">
        <v>58</v>
      </c>
      <c r="AK5249" t="s">
        <v>59</v>
      </c>
      <c r="AL5249">
        <v>44873</v>
      </c>
      <c r="AM5249" t="s">
        <v>4878</v>
      </c>
      <c r="AN5249" t="b">
        <v>1</v>
      </c>
      <c r="BB5249" s="7" t="s">
        <v>36900</v>
      </c>
      <c r="BC5249" s="7" t="s">
        <v>5276</v>
      </c>
      <c r="BD5249" s="7" t="s">
        <v>52</v>
      </c>
      <c r="BE5249" s="7">
        <v>98201</v>
      </c>
      <c r="BF5249" s="7">
        <v>4253298946</v>
      </c>
      <c r="BO5249" t="s">
        <v>36902</v>
      </c>
      <c r="BP5249">
        <v>30181</v>
      </c>
      <c r="BQ5249">
        <v>32360</v>
      </c>
      <c r="BR5249">
        <v>567499</v>
      </c>
      <c r="BT5249">
        <v>39</v>
      </c>
      <c r="BU5249" t="s">
        <v>36899</v>
      </c>
      <c r="BV5249" t="s">
        <v>4695</v>
      </c>
      <c r="BX5249">
        <v>44684.388020833336</v>
      </c>
    </row>
    <row r="5250" spans="1:76" x14ac:dyDescent="0.25">
      <c r="A5250" t="s">
        <v>36903</v>
      </c>
      <c r="B5250" t="s">
        <v>36820</v>
      </c>
      <c r="C5250" t="s">
        <v>46</v>
      </c>
      <c r="D5250">
        <v>44645</v>
      </c>
      <c r="E5250">
        <v>44697</v>
      </c>
      <c r="H5250" t="s">
        <v>47</v>
      </c>
      <c r="I5250">
        <v>44645</v>
      </c>
      <c r="J5250">
        <v>2022</v>
      </c>
      <c r="K5250" t="s">
        <v>48</v>
      </c>
      <c r="L5250" t="s">
        <v>36904</v>
      </c>
      <c r="N5250" t="s">
        <v>36905</v>
      </c>
      <c r="O5250" t="s">
        <v>30004</v>
      </c>
      <c r="P5250" t="s">
        <v>255</v>
      </c>
      <c r="Q5250" t="s">
        <v>52</v>
      </c>
      <c r="R5250">
        <v>98815</v>
      </c>
      <c r="S5250" t="s">
        <v>36906</v>
      </c>
      <c r="T5250" t="s">
        <v>36823</v>
      </c>
      <c r="U5250" t="s">
        <v>36824</v>
      </c>
      <c r="V5250" t="s">
        <v>4807</v>
      </c>
      <c r="W5250">
        <v>23</v>
      </c>
      <c r="X5250" t="s">
        <v>6430</v>
      </c>
      <c r="Y5250">
        <v>3111</v>
      </c>
      <c r="Z5250" t="s">
        <v>255</v>
      </c>
      <c r="AA5250" t="s">
        <v>4785</v>
      </c>
      <c r="AB5250">
        <v>50420</v>
      </c>
      <c r="AC5250" t="s">
        <v>146</v>
      </c>
      <c r="AD5250" t="s">
        <v>4690</v>
      </c>
      <c r="AE5250" t="s">
        <v>107</v>
      </c>
      <c r="AF5250" t="s">
        <v>107</v>
      </c>
      <c r="AI5250">
        <v>2</v>
      </c>
      <c r="AJ5250" t="s">
        <v>58</v>
      </c>
      <c r="AK5250" t="s">
        <v>59</v>
      </c>
      <c r="AL5250">
        <v>44873</v>
      </c>
      <c r="AM5250" t="s">
        <v>4692</v>
      </c>
      <c r="AN5250" t="b">
        <v>1</v>
      </c>
      <c r="AO5250" t="b">
        <v>1</v>
      </c>
      <c r="AP5250" t="b">
        <v>1</v>
      </c>
      <c r="AQ5250" t="s">
        <v>60</v>
      </c>
      <c r="AR5250" t="s">
        <v>61</v>
      </c>
      <c r="BB5250" s="7" t="s">
        <v>36907</v>
      </c>
      <c r="BC5250" s="7" t="s">
        <v>20530</v>
      </c>
      <c r="BD5250" s="7" t="s">
        <v>52</v>
      </c>
      <c r="BE5250" s="7">
        <v>98801</v>
      </c>
      <c r="BF5250" s="7" t="s">
        <v>36826</v>
      </c>
      <c r="BG5250" s="7">
        <v>33153.64</v>
      </c>
      <c r="BH5250" s="7">
        <v>0</v>
      </c>
      <c r="BI5250">
        <v>33128.17</v>
      </c>
      <c r="BJ5250">
        <v>0</v>
      </c>
      <c r="BK5250">
        <v>0</v>
      </c>
      <c r="BL5250">
        <v>0</v>
      </c>
      <c r="BO5250" t="s">
        <v>36908</v>
      </c>
      <c r="BP5250">
        <v>30511</v>
      </c>
      <c r="BQ5250">
        <v>378</v>
      </c>
      <c r="BR5250">
        <v>567738</v>
      </c>
      <c r="BS5250">
        <v>18949</v>
      </c>
      <c r="BU5250" t="s">
        <v>36828</v>
      </c>
      <c r="BV5250" t="s">
        <v>4695</v>
      </c>
      <c r="BX5250">
        <v>44994.504212962966</v>
      </c>
    </row>
    <row r="5251" spans="1:76" x14ac:dyDescent="0.25">
      <c r="A5251" t="s">
        <v>36909</v>
      </c>
      <c r="B5251" t="s">
        <v>539</v>
      </c>
      <c r="C5251" t="s">
        <v>46</v>
      </c>
      <c r="D5251">
        <v>44698</v>
      </c>
      <c r="E5251">
        <v>44699</v>
      </c>
      <c r="H5251" t="s">
        <v>47</v>
      </c>
      <c r="I5251">
        <v>44698</v>
      </c>
      <c r="J5251">
        <v>2022</v>
      </c>
      <c r="K5251" t="s">
        <v>48</v>
      </c>
      <c r="L5251" t="s">
        <v>36910</v>
      </c>
      <c r="N5251" t="s">
        <v>36911</v>
      </c>
      <c r="O5251" t="s">
        <v>4758</v>
      </c>
      <c r="Q5251" t="s">
        <v>52</v>
      </c>
      <c r="R5251">
        <v>98003</v>
      </c>
      <c r="S5251" t="s">
        <v>9040</v>
      </c>
      <c r="T5251" t="s">
        <v>9040</v>
      </c>
      <c r="U5251" t="s">
        <v>36912</v>
      </c>
      <c r="V5251" t="s">
        <v>70</v>
      </c>
      <c r="W5251">
        <v>9</v>
      </c>
      <c r="X5251" t="s">
        <v>4770</v>
      </c>
      <c r="Y5251">
        <v>1000</v>
      </c>
      <c r="AA5251" t="s">
        <v>71</v>
      </c>
      <c r="AC5251" t="s">
        <v>146</v>
      </c>
      <c r="AD5251" t="s">
        <v>4690</v>
      </c>
      <c r="AE5251" t="s">
        <v>107</v>
      </c>
      <c r="AF5251" t="s">
        <v>107</v>
      </c>
      <c r="AJ5251" t="s">
        <v>58</v>
      </c>
      <c r="AK5251" t="s">
        <v>59</v>
      </c>
      <c r="AL5251">
        <v>44873</v>
      </c>
      <c r="AM5251" t="s">
        <v>4692</v>
      </c>
      <c r="AN5251" t="b">
        <v>1</v>
      </c>
      <c r="AO5251" t="b">
        <v>1</v>
      </c>
      <c r="AP5251" t="b">
        <v>0</v>
      </c>
      <c r="AQ5251" t="s">
        <v>177</v>
      </c>
      <c r="BB5251" s="7" t="s">
        <v>20595</v>
      </c>
      <c r="BC5251" s="7" t="s">
        <v>6811</v>
      </c>
      <c r="BD5251" s="7" t="s">
        <v>52</v>
      </c>
      <c r="BE5251" s="7">
        <v>98371</v>
      </c>
      <c r="BF5251" s="7" t="s">
        <v>11221</v>
      </c>
      <c r="BG5251" s="7">
        <v>75263.14</v>
      </c>
      <c r="BH5251" s="7">
        <v>0</v>
      </c>
      <c r="BI5251">
        <v>79263.14</v>
      </c>
      <c r="BJ5251">
        <v>4000</v>
      </c>
      <c r="BK5251">
        <v>0</v>
      </c>
      <c r="BL5251">
        <v>0</v>
      </c>
      <c r="BO5251" t="s">
        <v>36913</v>
      </c>
      <c r="BP5251">
        <v>30869</v>
      </c>
      <c r="BQ5251">
        <v>27207</v>
      </c>
      <c r="BR5251">
        <v>576451</v>
      </c>
      <c r="BS5251">
        <v>19171</v>
      </c>
      <c r="BU5251" t="s">
        <v>17025</v>
      </c>
      <c r="BV5251" t="s">
        <v>4695</v>
      </c>
      <c r="BX5251">
        <v>44936.785428240742</v>
      </c>
    </row>
    <row r="5252" spans="1:76" x14ac:dyDescent="0.25">
      <c r="A5252" t="s">
        <v>36914</v>
      </c>
      <c r="B5252" t="s">
        <v>32659</v>
      </c>
      <c r="C5252" t="s">
        <v>46</v>
      </c>
      <c r="D5252">
        <v>44698</v>
      </c>
      <c r="E5252">
        <v>44697</v>
      </c>
      <c r="I5252">
        <v>44698</v>
      </c>
      <c r="J5252">
        <v>2022</v>
      </c>
      <c r="K5252" t="s">
        <v>48</v>
      </c>
      <c r="L5252" t="s">
        <v>36915</v>
      </c>
      <c r="N5252" t="s">
        <v>32661</v>
      </c>
      <c r="O5252" t="s">
        <v>4905</v>
      </c>
      <c r="P5252" t="s">
        <v>115</v>
      </c>
      <c r="Q5252" t="s">
        <v>52</v>
      </c>
      <c r="R5252">
        <v>98464</v>
      </c>
      <c r="S5252" t="s">
        <v>32662</v>
      </c>
      <c r="T5252" t="s">
        <v>32662</v>
      </c>
      <c r="U5252" t="s">
        <v>32663</v>
      </c>
      <c r="V5252" t="s">
        <v>54</v>
      </c>
      <c r="W5252">
        <v>13</v>
      </c>
      <c r="X5252" t="s">
        <v>127</v>
      </c>
      <c r="Y5252">
        <v>4833</v>
      </c>
      <c r="Z5252" t="s">
        <v>115</v>
      </c>
      <c r="AA5252" t="s">
        <v>57</v>
      </c>
      <c r="AB5252">
        <v>81661</v>
      </c>
      <c r="AC5252" t="s">
        <v>146</v>
      </c>
      <c r="AD5252" t="s">
        <v>4690</v>
      </c>
      <c r="AE5252" t="s">
        <v>107</v>
      </c>
      <c r="AF5252" t="s">
        <v>107</v>
      </c>
      <c r="AI5252">
        <v>2</v>
      </c>
      <c r="AJ5252" t="s">
        <v>58</v>
      </c>
      <c r="AK5252" t="s">
        <v>59</v>
      </c>
      <c r="AL5252">
        <v>44873</v>
      </c>
      <c r="AM5252" t="s">
        <v>4878</v>
      </c>
      <c r="AN5252" t="b">
        <v>1</v>
      </c>
      <c r="AO5252" t="b">
        <v>1</v>
      </c>
      <c r="AP5252" t="b">
        <v>0</v>
      </c>
      <c r="AQ5252" t="s">
        <v>177</v>
      </c>
      <c r="BB5252" s="7" t="s">
        <v>32661</v>
      </c>
      <c r="BC5252" s="7" t="s">
        <v>4905</v>
      </c>
      <c r="BD5252" s="7" t="s">
        <v>52</v>
      </c>
      <c r="BE5252" s="7">
        <v>98464</v>
      </c>
      <c r="BF5252" s="7" t="s">
        <v>32663</v>
      </c>
      <c r="BO5252" t="s">
        <v>36916</v>
      </c>
      <c r="BP5252">
        <v>30870</v>
      </c>
      <c r="BQ5252">
        <v>4764</v>
      </c>
      <c r="BR5252">
        <v>576452</v>
      </c>
      <c r="BT5252">
        <v>28</v>
      </c>
      <c r="BU5252" t="s">
        <v>36915</v>
      </c>
      <c r="BV5252" t="s">
        <v>4695</v>
      </c>
      <c r="BX5252">
        <v>44796.642430555556</v>
      </c>
    </row>
    <row r="5253" spans="1:76" x14ac:dyDescent="0.25">
      <c r="A5253" t="s">
        <v>36917</v>
      </c>
      <c r="B5253" t="s">
        <v>36918</v>
      </c>
      <c r="C5253" t="s">
        <v>46</v>
      </c>
      <c r="D5253">
        <v>44700</v>
      </c>
      <c r="E5253">
        <v>44697</v>
      </c>
      <c r="H5253" t="s">
        <v>47</v>
      </c>
      <c r="I5253">
        <v>44700</v>
      </c>
      <c r="J5253">
        <v>2022</v>
      </c>
      <c r="K5253" t="s">
        <v>48</v>
      </c>
      <c r="L5253" t="s">
        <v>36919</v>
      </c>
      <c r="M5253" t="s">
        <v>36920</v>
      </c>
      <c r="N5253" t="s">
        <v>36921</v>
      </c>
      <c r="O5253" t="s">
        <v>20883</v>
      </c>
      <c r="P5253" t="s">
        <v>930</v>
      </c>
      <c r="Q5253" t="s">
        <v>5990</v>
      </c>
      <c r="R5253">
        <v>99169</v>
      </c>
      <c r="S5253" t="s">
        <v>36922</v>
      </c>
      <c r="T5253" t="s">
        <v>36922</v>
      </c>
      <c r="U5253">
        <v>5097954579</v>
      </c>
      <c r="V5253" t="s">
        <v>6576</v>
      </c>
      <c r="W5253">
        <v>27</v>
      </c>
      <c r="X5253" t="s">
        <v>7097</v>
      </c>
      <c r="Y5253">
        <v>3002</v>
      </c>
      <c r="Z5253" t="s">
        <v>930</v>
      </c>
      <c r="AA5253" t="s">
        <v>4785</v>
      </c>
      <c r="AB5253">
        <v>7750</v>
      </c>
      <c r="AC5253" t="s">
        <v>146</v>
      </c>
      <c r="AD5253" t="s">
        <v>4690</v>
      </c>
      <c r="AE5253" t="s">
        <v>107</v>
      </c>
      <c r="AF5253" t="s">
        <v>107</v>
      </c>
      <c r="AJ5253" t="s">
        <v>58</v>
      </c>
      <c r="AK5253" t="s">
        <v>59</v>
      </c>
      <c r="AL5253">
        <v>44873</v>
      </c>
      <c r="AM5253" t="s">
        <v>4692</v>
      </c>
      <c r="AN5253" t="b">
        <v>1</v>
      </c>
      <c r="AO5253" t="b">
        <v>1</v>
      </c>
      <c r="AP5253" t="b">
        <v>1</v>
      </c>
      <c r="AQ5253" t="s">
        <v>60</v>
      </c>
      <c r="AR5253" t="s">
        <v>99</v>
      </c>
      <c r="BB5253" s="7" t="s">
        <v>36921</v>
      </c>
      <c r="BC5253" s="7" t="s">
        <v>20883</v>
      </c>
      <c r="BD5253" s="7" t="s">
        <v>5990</v>
      </c>
      <c r="BE5253" s="7">
        <v>99169</v>
      </c>
      <c r="BF5253" s="7">
        <v>5097954579</v>
      </c>
      <c r="BG5253" s="7">
        <v>0</v>
      </c>
      <c r="BH5253" s="7">
        <v>0</v>
      </c>
      <c r="BI5253">
        <v>2971.62</v>
      </c>
      <c r="BJ5253">
        <v>0</v>
      </c>
      <c r="BK5253">
        <v>0</v>
      </c>
      <c r="BL5253">
        <v>0</v>
      </c>
      <c r="BO5253" t="s">
        <v>36923</v>
      </c>
      <c r="BP5253">
        <v>30907</v>
      </c>
      <c r="BQ5253">
        <v>35105</v>
      </c>
      <c r="BR5253">
        <v>576017</v>
      </c>
      <c r="BS5253">
        <v>19288</v>
      </c>
      <c r="BU5253" t="s">
        <v>36919</v>
      </c>
      <c r="BV5253" t="s">
        <v>4695</v>
      </c>
      <c r="BX5253">
        <v>44915.375659722224</v>
      </c>
    </row>
    <row r="5254" spans="1:76" x14ac:dyDescent="0.25">
      <c r="A5254" t="s">
        <v>36924</v>
      </c>
      <c r="B5254" t="s">
        <v>3889</v>
      </c>
      <c r="C5254" t="s">
        <v>46</v>
      </c>
      <c r="D5254">
        <v>44702</v>
      </c>
      <c r="E5254">
        <v>44700</v>
      </c>
      <c r="H5254" t="s">
        <v>47</v>
      </c>
      <c r="I5254">
        <v>44702</v>
      </c>
      <c r="J5254">
        <v>2022</v>
      </c>
      <c r="K5254" t="s">
        <v>48</v>
      </c>
      <c r="L5254" t="s">
        <v>24086</v>
      </c>
      <c r="N5254" t="s">
        <v>30166</v>
      </c>
      <c r="O5254" t="s">
        <v>6916</v>
      </c>
      <c r="P5254" t="s">
        <v>68</v>
      </c>
      <c r="Q5254" t="s">
        <v>5990</v>
      </c>
      <c r="R5254" t="s">
        <v>30167</v>
      </c>
      <c r="S5254" t="s">
        <v>36925</v>
      </c>
      <c r="T5254" t="s">
        <v>36925</v>
      </c>
      <c r="U5254" t="s">
        <v>36926</v>
      </c>
      <c r="V5254" t="s">
        <v>54</v>
      </c>
      <c r="W5254">
        <v>13</v>
      </c>
      <c r="X5254" t="s">
        <v>233</v>
      </c>
      <c r="Y5254">
        <v>4799</v>
      </c>
      <c r="Z5254" t="s">
        <v>68</v>
      </c>
      <c r="AA5254" t="s">
        <v>57</v>
      </c>
      <c r="AB5254">
        <v>88807</v>
      </c>
      <c r="AC5254" t="s">
        <v>146</v>
      </c>
      <c r="AD5254" t="s">
        <v>4690</v>
      </c>
      <c r="AE5254" t="s">
        <v>107</v>
      </c>
      <c r="AF5254" t="s">
        <v>107</v>
      </c>
      <c r="AI5254">
        <v>2</v>
      </c>
      <c r="AJ5254" t="s">
        <v>58</v>
      </c>
      <c r="AK5254" t="s">
        <v>59</v>
      </c>
      <c r="AL5254">
        <v>44873</v>
      </c>
      <c r="AM5254" t="s">
        <v>4692</v>
      </c>
      <c r="AN5254" t="b">
        <v>1</v>
      </c>
      <c r="AO5254" t="b">
        <v>1</v>
      </c>
      <c r="AP5254" t="b">
        <v>1</v>
      </c>
      <c r="AQ5254" t="s">
        <v>60</v>
      </c>
      <c r="AR5254" t="s">
        <v>99</v>
      </c>
      <c r="BB5254" s="7" t="s">
        <v>30166</v>
      </c>
      <c r="BC5254" s="7" t="s">
        <v>6916</v>
      </c>
      <c r="BD5254" s="7" t="s">
        <v>5990</v>
      </c>
      <c r="BE5254" s="7" t="s">
        <v>30167</v>
      </c>
      <c r="BF5254" s="7" t="s">
        <v>30171</v>
      </c>
      <c r="BG5254" s="7">
        <v>9876.99</v>
      </c>
      <c r="BH5254" s="7">
        <v>0</v>
      </c>
      <c r="BI5254">
        <v>12935.8</v>
      </c>
      <c r="BJ5254">
        <v>0</v>
      </c>
      <c r="BK5254">
        <v>0</v>
      </c>
      <c r="BL5254">
        <v>0</v>
      </c>
      <c r="BO5254" t="s">
        <v>36927</v>
      </c>
      <c r="BP5254">
        <v>30934</v>
      </c>
      <c r="BQ5254">
        <v>1363</v>
      </c>
      <c r="BR5254">
        <v>625618</v>
      </c>
      <c r="BS5254">
        <v>19228</v>
      </c>
      <c r="BT5254">
        <v>11</v>
      </c>
      <c r="BU5254" t="s">
        <v>30173</v>
      </c>
      <c r="BV5254" t="s">
        <v>4695</v>
      </c>
      <c r="BX5254">
        <v>44979.257349537038</v>
      </c>
    </row>
    <row r="5255" spans="1:76" x14ac:dyDescent="0.25">
      <c r="A5255" t="s">
        <v>36931</v>
      </c>
      <c r="B5255" t="s">
        <v>36932</v>
      </c>
      <c r="C5255" t="s">
        <v>46</v>
      </c>
      <c r="D5255">
        <v>44703</v>
      </c>
      <c r="E5255">
        <v>44701</v>
      </c>
      <c r="H5255" t="s">
        <v>47</v>
      </c>
      <c r="I5255">
        <v>44703</v>
      </c>
      <c r="J5255">
        <v>2022</v>
      </c>
      <c r="K5255" t="s">
        <v>48</v>
      </c>
      <c r="L5255" t="s">
        <v>36933</v>
      </c>
      <c r="N5255" t="s">
        <v>36934</v>
      </c>
      <c r="O5255" t="s">
        <v>4916</v>
      </c>
      <c r="P5255" t="s">
        <v>115</v>
      </c>
      <c r="Q5255" t="s">
        <v>52</v>
      </c>
      <c r="R5255">
        <v>98407</v>
      </c>
      <c r="S5255" t="s">
        <v>36935</v>
      </c>
      <c r="T5255" t="s">
        <v>36936</v>
      </c>
      <c r="U5255">
        <v>2535496778</v>
      </c>
      <c r="V5255" t="s">
        <v>4783</v>
      </c>
      <c r="W5255">
        <v>25</v>
      </c>
      <c r="X5255" t="s">
        <v>4784</v>
      </c>
      <c r="Y5255">
        <v>3879</v>
      </c>
      <c r="Z5255" t="s">
        <v>115</v>
      </c>
      <c r="AA5255" t="s">
        <v>4785</v>
      </c>
      <c r="AB5255">
        <v>554326</v>
      </c>
      <c r="AC5255" t="s">
        <v>146</v>
      </c>
      <c r="AD5255" t="s">
        <v>4690</v>
      </c>
      <c r="AE5255" t="s">
        <v>107</v>
      </c>
      <c r="AF5255" t="s">
        <v>107</v>
      </c>
      <c r="AI5255">
        <v>7</v>
      </c>
      <c r="AJ5255" t="s">
        <v>58</v>
      </c>
      <c r="AK5255" t="s">
        <v>59</v>
      </c>
      <c r="AL5255">
        <v>44873</v>
      </c>
      <c r="AM5255" t="s">
        <v>4692</v>
      </c>
      <c r="AN5255" t="b">
        <v>1</v>
      </c>
      <c r="AO5255" t="b">
        <v>1</v>
      </c>
      <c r="AP5255" t="b">
        <v>1</v>
      </c>
      <c r="AQ5255" t="s">
        <v>60</v>
      </c>
      <c r="AR5255" t="s">
        <v>99</v>
      </c>
      <c r="BB5255" s="7" t="s">
        <v>36934</v>
      </c>
      <c r="BC5255" s="7" t="s">
        <v>4916</v>
      </c>
      <c r="BD5255" s="7" t="s">
        <v>52</v>
      </c>
      <c r="BE5255" s="7">
        <v>98407</v>
      </c>
      <c r="BF5255" s="7" t="s">
        <v>36937</v>
      </c>
      <c r="BG5255" s="7">
        <v>84963.5</v>
      </c>
      <c r="BH5255" s="7">
        <v>0</v>
      </c>
      <c r="BI5255">
        <v>96959.14</v>
      </c>
      <c r="BJ5255">
        <v>11995.64</v>
      </c>
      <c r="BK5255">
        <v>0</v>
      </c>
      <c r="BL5255">
        <v>0</v>
      </c>
      <c r="BM5255">
        <v>100749</v>
      </c>
      <c r="BN5255">
        <v>0</v>
      </c>
      <c r="BO5255" t="s">
        <v>36938</v>
      </c>
      <c r="BP5255">
        <v>30950</v>
      </c>
      <c r="BQ5255">
        <v>35164</v>
      </c>
      <c r="BR5255">
        <v>654479</v>
      </c>
      <c r="BS5255">
        <v>19153</v>
      </c>
      <c r="BU5255" t="s">
        <v>36939</v>
      </c>
      <c r="BV5255" t="s">
        <v>4695</v>
      </c>
      <c r="BX5255">
        <v>44940.77542824074</v>
      </c>
    </row>
    <row r="5256" spans="1:76" x14ac:dyDescent="0.25">
      <c r="A5256" t="s">
        <v>36940</v>
      </c>
      <c r="B5256" t="s">
        <v>21132</v>
      </c>
      <c r="C5256" t="s">
        <v>46</v>
      </c>
      <c r="D5256">
        <v>44684</v>
      </c>
      <c r="E5256">
        <v>44697</v>
      </c>
      <c r="I5256">
        <v>44684</v>
      </c>
      <c r="J5256">
        <v>2022</v>
      </c>
      <c r="K5256" t="s">
        <v>48</v>
      </c>
      <c r="L5256" t="s">
        <v>24744</v>
      </c>
      <c r="N5256" t="s">
        <v>36941</v>
      </c>
      <c r="O5256" t="s">
        <v>5044</v>
      </c>
      <c r="P5256" t="s">
        <v>241</v>
      </c>
      <c r="Q5256" t="s">
        <v>52</v>
      </c>
      <c r="R5256">
        <v>98908</v>
      </c>
      <c r="S5256" t="s">
        <v>36942</v>
      </c>
      <c r="T5256" t="s">
        <v>21136</v>
      </c>
      <c r="U5256">
        <v>5099618606</v>
      </c>
      <c r="V5256" t="s">
        <v>5571</v>
      </c>
      <c r="W5256">
        <v>28</v>
      </c>
      <c r="X5256" t="s">
        <v>8532</v>
      </c>
      <c r="Y5256">
        <v>4418</v>
      </c>
      <c r="Z5256" t="s">
        <v>241</v>
      </c>
      <c r="AA5256" t="s">
        <v>4785</v>
      </c>
      <c r="AB5256">
        <v>127365</v>
      </c>
      <c r="AC5256" t="s">
        <v>146</v>
      </c>
      <c r="AD5256" t="s">
        <v>4690</v>
      </c>
      <c r="AE5256" t="s">
        <v>107</v>
      </c>
      <c r="AF5256" t="s">
        <v>107</v>
      </c>
      <c r="AJ5256" t="s">
        <v>58</v>
      </c>
      <c r="AK5256" t="s">
        <v>59</v>
      </c>
      <c r="AL5256">
        <v>44873</v>
      </c>
      <c r="AM5256" t="s">
        <v>4878</v>
      </c>
      <c r="AN5256" t="b">
        <v>1</v>
      </c>
      <c r="AO5256" t="b">
        <v>1</v>
      </c>
      <c r="AP5256" t="b">
        <v>1</v>
      </c>
      <c r="AQ5256" t="s">
        <v>60</v>
      </c>
      <c r="AR5256" t="s">
        <v>61</v>
      </c>
      <c r="BB5256" s="7" t="s">
        <v>36943</v>
      </c>
      <c r="BC5256" s="7" t="s">
        <v>5044</v>
      </c>
      <c r="BD5256" s="7" t="s">
        <v>52</v>
      </c>
      <c r="BE5256" s="7">
        <v>98903</v>
      </c>
      <c r="BF5256" s="7">
        <v>5099615551</v>
      </c>
      <c r="BO5256" t="s">
        <v>36944</v>
      </c>
      <c r="BP5256">
        <v>30762</v>
      </c>
      <c r="BQ5256">
        <v>308</v>
      </c>
      <c r="BR5256">
        <v>567931</v>
      </c>
      <c r="BU5256" t="s">
        <v>36945</v>
      </c>
      <c r="BV5256" t="s">
        <v>4695</v>
      </c>
      <c r="BX5256">
        <v>44997.644837962966</v>
      </c>
    </row>
    <row r="5257" spans="1:76" x14ac:dyDescent="0.25">
      <c r="A5257" t="s">
        <v>36946</v>
      </c>
      <c r="B5257" t="s">
        <v>27669</v>
      </c>
      <c r="C5257" t="s">
        <v>46</v>
      </c>
      <c r="D5257">
        <v>44705</v>
      </c>
      <c r="E5257">
        <v>44698</v>
      </c>
      <c r="I5257">
        <v>44705</v>
      </c>
      <c r="J5257">
        <v>2022</v>
      </c>
      <c r="K5257" t="s">
        <v>48</v>
      </c>
      <c r="L5257" t="s">
        <v>27670</v>
      </c>
      <c r="N5257" t="s">
        <v>36947</v>
      </c>
      <c r="O5257" t="s">
        <v>36948</v>
      </c>
      <c r="P5257" t="s">
        <v>459</v>
      </c>
      <c r="Q5257" t="s">
        <v>5990</v>
      </c>
      <c r="R5257">
        <v>99361</v>
      </c>
      <c r="S5257" t="s">
        <v>36949</v>
      </c>
      <c r="T5257" t="s">
        <v>28612</v>
      </c>
      <c r="U5257">
        <v>15095404033</v>
      </c>
      <c r="V5257" t="s">
        <v>4807</v>
      </c>
      <c r="W5257">
        <v>23</v>
      </c>
      <c r="X5257" t="s">
        <v>17282</v>
      </c>
      <c r="Y5257">
        <v>3176</v>
      </c>
      <c r="Z5257" t="s">
        <v>459</v>
      </c>
      <c r="AA5257" t="s">
        <v>4785</v>
      </c>
      <c r="AB5257">
        <v>2817</v>
      </c>
      <c r="AC5257" t="s">
        <v>146</v>
      </c>
      <c r="AD5257" t="s">
        <v>4690</v>
      </c>
      <c r="AE5257" t="s">
        <v>107</v>
      </c>
      <c r="AF5257" t="s">
        <v>107</v>
      </c>
      <c r="AI5257">
        <v>3</v>
      </c>
      <c r="AJ5257" t="s">
        <v>58</v>
      </c>
      <c r="AK5257" t="s">
        <v>59</v>
      </c>
      <c r="AL5257">
        <v>44873</v>
      </c>
      <c r="AM5257" t="s">
        <v>4878</v>
      </c>
      <c r="AN5257" t="b">
        <v>1</v>
      </c>
      <c r="BB5257" s="7" t="s">
        <v>36947</v>
      </c>
      <c r="BC5257" s="7" t="s">
        <v>36948</v>
      </c>
      <c r="BD5257" s="7" t="s">
        <v>5990</v>
      </c>
      <c r="BE5257" s="7">
        <v>99361</v>
      </c>
      <c r="BF5257" s="7">
        <v>15095404033</v>
      </c>
      <c r="BO5257" t="s">
        <v>36950</v>
      </c>
      <c r="BP5257">
        <v>30977</v>
      </c>
      <c r="BQ5257">
        <v>844</v>
      </c>
      <c r="BR5257">
        <v>599576</v>
      </c>
      <c r="BU5257" t="s">
        <v>27670</v>
      </c>
      <c r="BV5257" t="s">
        <v>4695</v>
      </c>
      <c r="BX5257">
        <v>44757.390173611115</v>
      </c>
    </row>
    <row r="5258" spans="1:76" x14ac:dyDescent="0.25">
      <c r="A5258" t="s">
        <v>36951</v>
      </c>
      <c r="B5258" t="s">
        <v>856</v>
      </c>
      <c r="C5258" t="s">
        <v>46</v>
      </c>
      <c r="D5258">
        <v>44705</v>
      </c>
      <c r="E5258">
        <v>44698</v>
      </c>
      <c r="H5258" t="s">
        <v>47</v>
      </c>
      <c r="I5258">
        <v>44705</v>
      </c>
      <c r="J5258">
        <v>2022</v>
      </c>
      <c r="K5258" t="s">
        <v>48</v>
      </c>
      <c r="L5258" t="s">
        <v>22924</v>
      </c>
      <c r="N5258" t="s">
        <v>22925</v>
      </c>
      <c r="O5258" t="s">
        <v>4688</v>
      </c>
      <c r="P5258" t="s">
        <v>226</v>
      </c>
      <c r="Q5258" t="s">
        <v>52</v>
      </c>
      <c r="R5258">
        <v>98682</v>
      </c>
      <c r="S5258" t="s">
        <v>34313</v>
      </c>
      <c r="T5258" t="s">
        <v>34313</v>
      </c>
      <c r="U5258">
        <v>3602546225</v>
      </c>
      <c r="V5258" t="s">
        <v>54</v>
      </c>
      <c r="W5258">
        <v>13</v>
      </c>
      <c r="X5258" t="s">
        <v>860</v>
      </c>
      <c r="Y5258">
        <v>4813</v>
      </c>
      <c r="Z5258" t="s">
        <v>226</v>
      </c>
      <c r="AA5258" t="s">
        <v>57</v>
      </c>
      <c r="AB5258">
        <v>102584</v>
      </c>
      <c r="AC5258" t="s">
        <v>146</v>
      </c>
      <c r="AD5258" t="s">
        <v>4690</v>
      </c>
      <c r="AE5258" t="s">
        <v>107</v>
      </c>
      <c r="AF5258" t="s">
        <v>107</v>
      </c>
      <c r="AI5258">
        <v>2</v>
      </c>
      <c r="AJ5258" t="s">
        <v>58</v>
      </c>
      <c r="AK5258" t="s">
        <v>59</v>
      </c>
      <c r="AL5258">
        <v>44873</v>
      </c>
      <c r="AM5258" t="s">
        <v>4692</v>
      </c>
      <c r="AN5258" t="b">
        <v>1</v>
      </c>
      <c r="AO5258" t="b">
        <v>1</v>
      </c>
      <c r="AP5258" t="b">
        <v>0</v>
      </c>
      <c r="AQ5258" t="s">
        <v>177</v>
      </c>
      <c r="BB5258" s="7" t="s">
        <v>22925</v>
      </c>
      <c r="BC5258" s="7" t="s">
        <v>4688</v>
      </c>
      <c r="BD5258" s="7" t="s">
        <v>52</v>
      </c>
      <c r="BE5258" s="7">
        <v>98682</v>
      </c>
      <c r="BF5258" s="7">
        <v>3605837786</v>
      </c>
      <c r="BG5258" s="7">
        <v>3319.24</v>
      </c>
      <c r="BH5258" s="7">
        <v>3165.83</v>
      </c>
      <c r="BI5258">
        <v>1759.16</v>
      </c>
      <c r="BJ5258">
        <v>0</v>
      </c>
      <c r="BK5258">
        <v>0</v>
      </c>
      <c r="BL5258">
        <v>0</v>
      </c>
      <c r="BO5258" t="s">
        <v>36952</v>
      </c>
      <c r="BP5258">
        <v>30988</v>
      </c>
      <c r="BQ5258">
        <v>1748</v>
      </c>
      <c r="BR5258">
        <v>576636</v>
      </c>
      <c r="BS5258">
        <v>19186</v>
      </c>
      <c r="BT5258">
        <v>18</v>
      </c>
      <c r="BU5258" t="s">
        <v>36953</v>
      </c>
      <c r="BV5258" t="s">
        <v>4695</v>
      </c>
      <c r="BX5258">
        <v>44796.63858796296</v>
      </c>
    </row>
    <row r="5259" spans="1:76" x14ac:dyDescent="0.25">
      <c r="A5259" t="s">
        <v>36954</v>
      </c>
      <c r="B5259" t="s">
        <v>1204</v>
      </c>
      <c r="C5259" t="s">
        <v>46</v>
      </c>
      <c r="D5259">
        <v>44278</v>
      </c>
      <c r="E5259">
        <v>44697</v>
      </c>
      <c r="H5259" t="s">
        <v>47</v>
      </c>
      <c r="I5259">
        <v>44278</v>
      </c>
      <c r="J5259">
        <v>2022</v>
      </c>
      <c r="K5259" t="s">
        <v>48</v>
      </c>
      <c r="L5259" t="s">
        <v>36955</v>
      </c>
      <c r="N5259" t="s">
        <v>20287</v>
      </c>
      <c r="O5259" t="s">
        <v>241</v>
      </c>
      <c r="P5259" t="s">
        <v>241</v>
      </c>
      <c r="Q5259" t="s">
        <v>52</v>
      </c>
      <c r="R5259">
        <v>98907</v>
      </c>
      <c r="S5259" t="s">
        <v>36956</v>
      </c>
      <c r="T5259" t="s">
        <v>36957</v>
      </c>
      <c r="U5259" t="s">
        <v>20289</v>
      </c>
      <c r="V5259" t="s">
        <v>54</v>
      </c>
      <c r="W5259">
        <v>13</v>
      </c>
      <c r="X5259" t="s">
        <v>243</v>
      </c>
      <c r="Y5259">
        <v>4805</v>
      </c>
      <c r="Z5259" t="s">
        <v>241</v>
      </c>
      <c r="AA5259" t="s">
        <v>57</v>
      </c>
      <c r="AB5259">
        <v>86291</v>
      </c>
      <c r="AC5259" t="s">
        <v>146</v>
      </c>
      <c r="AD5259" t="s">
        <v>4690</v>
      </c>
      <c r="AE5259" t="s">
        <v>107</v>
      </c>
      <c r="AF5259" t="s">
        <v>107</v>
      </c>
      <c r="AI5259">
        <v>1</v>
      </c>
      <c r="AJ5259" t="s">
        <v>58</v>
      </c>
      <c r="AK5259" t="s">
        <v>59</v>
      </c>
      <c r="AL5259">
        <v>44873</v>
      </c>
      <c r="AM5259" t="s">
        <v>4692</v>
      </c>
      <c r="AN5259" t="b">
        <v>1</v>
      </c>
      <c r="AO5259" t="b">
        <v>1</v>
      </c>
      <c r="AP5259" t="b">
        <v>1</v>
      </c>
      <c r="AQ5259" t="s">
        <v>60</v>
      </c>
      <c r="AR5259" t="s">
        <v>61</v>
      </c>
      <c r="BB5259" s="7" t="s">
        <v>20290</v>
      </c>
      <c r="BC5259" s="7" t="s">
        <v>4916</v>
      </c>
      <c r="BD5259" s="7" t="s">
        <v>52</v>
      </c>
      <c r="BE5259" s="7">
        <v>98401</v>
      </c>
      <c r="BF5259" s="7" t="s">
        <v>20291</v>
      </c>
      <c r="BG5259" s="7">
        <v>186850</v>
      </c>
      <c r="BH5259" s="7">
        <v>597.64</v>
      </c>
      <c r="BI5259">
        <v>182418.19</v>
      </c>
      <c r="BJ5259">
        <v>0</v>
      </c>
      <c r="BK5259">
        <v>0</v>
      </c>
      <c r="BL5259">
        <v>0</v>
      </c>
      <c r="BO5259" t="s">
        <v>36958</v>
      </c>
      <c r="BP5259">
        <v>26913</v>
      </c>
      <c r="BQ5259">
        <v>967</v>
      </c>
      <c r="BR5259">
        <v>93409</v>
      </c>
      <c r="BS5259">
        <v>17921</v>
      </c>
      <c r="BT5259">
        <v>14</v>
      </c>
      <c r="BU5259" t="s">
        <v>20293</v>
      </c>
      <c r="BV5259" t="s">
        <v>4695</v>
      </c>
      <c r="BX5259">
        <v>44994.480312500003</v>
      </c>
    </row>
    <row r="5260" spans="1:76" x14ac:dyDescent="0.25">
      <c r="A5260" t="s">
        <v>36959</v>
      </c>
      <c r="B5260" t="s">
        <v>36960</v>
      </c>
      <c r="C5260" t="s">
        <v>46</v>
      </c>
      <c r="D5260">
        <v>44708</v>
      </c>
      <c r="E5260">
        <v>44701</v>
      </c>
      <c r="H5260" t="s">
        <v>47</v>
      </c>
      <c r="I5260">
        <v>44708</v>
      </c>
      <c r="J5260">
        <v>2022</v>
      </c>
      <c r="K5260" t="s">
        <v>48</v>
      </c>
      <c r="L5260" t="s">
        <v>36961</v>
      </c>
      <c r="N5260" t="s">
        <v>36962</v>
      </c>
      <c r="O5260" t="s">
        <v>11478</v>
      </c>
      <c r="P5260" t="s">
        <v>96</v>
      </c>
      <c r="Q5260" t="s">
        <v>52</v>
      </c>
      <c r="R5260">
        <v>99354</v>
      </c>
      <c r="S5260" t="s">
        <v>36963</v>
      </c>
      <c r="T5260" t="s">
        <v>36963</v>
      </c>
      <c r="U5260">
        <v>5093751623</v>
      </c>
      <c r="V5260" t="s">
        <v>90</v>
      </c>
      <c r="W5260">
        <v>12</v>
      </c>
      <c r="X5260" t="s">
        <v>831</v>
      </c>
      <c r="Y5260">
        <v>4737</v>
      </c>
      <c r="Z5260" t="s">
        <v>96</v>
      </c>
      <c r="AA5260" t="s">
        <v>57</v>
      </c>
      <c r="AB5260">
        <v>95572</v>
      </c>
      <c r="AC5260" t="s">
        <v>146</v>
      </c>
      <c r="AD5260" t="s">
        <v>4690</v>
      </c>
      <c r="AE5260" t="s">
        <v>107</v>
      </c>
      <c r="AF5260" t="s">
        <v>107</v>
      </c>
      <c r="AJ5260" t="s">
        <v>58</v>
      </c>
      <c r="AK5260" t="s">
        <v>59</v>
      </c>
      <c r="AL5260">
        <v>44873</v>
      </c>
      <c r="AM5260" t="s">
        <v>4692</v>
      </c>
      <c r="AN5260" t="b">
        <v>1</v>
      </c>
      <c r="AO5260" t="b">
        <v>1</v>
      </c>
      <c r="AP5260" t="b">
        <v>0</v>
      </c>
      <c r="AQ5260" t="s">
        <v>177</v>
      </c>
      <c r="BB5260" s="7" t="s">
        <v>36962</v>
      </c>
      <c r="BC5260" s="7" t="s">
        <v>11478</v>
      </c>
      <c r="BD5260" s="7" t="s">
        <v>52</v>
      </c>
      <c r="BE5260" s="7">
        <v>99354</v>
      </c>
      <c r="BF5260" s="7">
        <v>5093751623</v>
      </c>
      <c r="BG5260" s="7">
        <v>0</v>
      </c>
      <c r="BH5260" s="7">
        <v>0</v>
      </c>
      <c r="BI5260">
        <v>0</v>
      </c>
      <c r="BJ5260">
        <v>0</v>
      </c>
      <c r="BK5260">
        <v>0</v>
      </c>
      <c r="BL5260">
        <v>0</v>
      </c>
      <c r="BO5260" t="s">
        <v>36964</v>
      </c>
      <c r="BP5260">
        <v>31035</v>
      </c>
      <c r="BQ5260">
        <v>35181</v>
      </c>
      <c r="BR5260">
        <v>664857</v>
      </c>
      <c r="BS5260">
        <v>19178</v>
      </c>
      <c r="BT5260">
        <v>8</v>
      </c>
      <c r="BU5260" t="s">
        <v>36961</v>
      </c>
      <c r="BV5260" t="s">
        <v>4695</v>
      </c>
      <c r="BX5260">
        <v>45390.913784722223</v>
      </c>
    </row>
    <row r="5261" spans="1:76" x14ac:dyDescent="0.25">
      <c r="A5261" t="s">
        <v>36965</v>
      </c>
      <c r="B5261" t="s">
        <v>23634</v>
      </c>
      <c r="C5261" t="s">
        <v>46</v>
      </c>
      <c r="D5261">
        <v>44708</v>
      </c>
      <c r="E5261">
        <v>44697</v>
      </c>
      <c r="I5261">
        <v>44708</v>
      </c>
      <c r="J5261">
        <v>2022</v>
      </c>
      <c r="K5261" t="s">
        <v>48</v>
      </c>
      <c r="L5261" t="s">
        <v>23635</v>
      </c>
      <c r="N5261" t="s">
        <v>36966</v>
      </c>
      <c r="O5261" t="s">
        <v>20883</v>
      </c>
      <c r="P5261" t="s">
        <v>930</v>
      </c>
      <c r="Q5261" t="s">
        <v>5990</v>
      </c>
      <c r="R5261">
        <v>99169</v>
      </c>
      <c r="S5261" t="s">
        <v>23638</v>
      </c>
      <c r="T5261" t="s">
        <v>23638</v>
      </c>
      <c r="U5261" t="s">
        <v>36967</v>
      </c>
      <c r="V5261" t="s">
        <v>5571</v>
      </c>
      <c r="W5261">
        <v>28</v>
      </c>
      <c r="X5261" t="s">
        <v>7097</v>
      </c>
      <c r="Y5261">
        <v>3002</v>
      </c>
      <c r="Z5261" t="s">
        <v>930</v>
      </c>
      <c r="AA5261" t="s">
        <v>4785</v>
      </c>
      <c r="AB5261">
        <v>7750</v>
      </c>
      <c r="AC5261" t="s">
        <v>146</v>
      </c>
      <c r="AD5261" t="s">
        <v>4690</v>
      </c>
      <c r="AE5261" t="s">
        <v>107</v>
      </c>
      <c r="AF5261" t="s">
        <v>107</v>
      </c>
      <c r="AJ5261" t="s">
        <v>58</v>
      </c>
      <c r="AK5261" t="s">
        <v>59</v>
      </c>
      <c r="AL5261">
        <v>44873</v>
      </c>
      <c r="AM5261" t="s">
        <v>4878</v>
      </c>
      <c r="AN5261" t="b">
        <v>1</v>
      </c>
      <c r="AO5261" t="b">
        <v>1</v>
      </c>
      <c r="AP5261" t="b">
        <v>1</v>
      </c>
      <c r="AQ5261" t="s">
        <v>60</v>
      </c>
      <c r="AR5261" t="s">
        <v>61</v>
      </c>
      <c r="BB5261" s="7" t="s">
        <v>36966</v>
      </c>
      <c r="BC5261" s="7" t="s">
        <v>20883</v>
      </c>
      <c r="BD5261" s="7" t="s">
        <v>5990</v>
      </c>
      <c r="BE5261" s="7">
        <v>99169</v>
      </c>
      <c r="BF5261" s="7" t="s">
        <v>36967</v>
      </c>
      <c r="BO5261" t="s">
        <v>36968</v>
      </c>
      <c r="BP5261">
        <v>30848</v>
      </c>
      <c r="BQ5261">
        <v>916</v>
      </c>
      <c r="BR5261">
        <v>567815</v>
      </c>
      <c r="BU5261" t="s">
        <v>36969</v>
      </c>
      <c r="BV5261" t="s">
        <v>4695</v>
      </c>
      <c r="BX5261">
        <v>45000.435428240744</v>
      </c>
    </row>
    <row r="5262" spans="1:76" x14ac:dyDescent="0.25">
      <c r="A5262" t="s">
        <v>36970</v>
      </c>
      <c r="B5262" t="s">
        <v>36971</v>
      </c>
      <c r="C5262" t="s">
        <v>46</v>
      </c>
      <c r="D5262">
        <v>44712</v>
      </c>
      <c r="E5262">
        <v>44701</v>
      </c>
      <c r="H5262" t="s">
        <v>47</v>
      </c>
      <c r="I5262">
        <v>44712</v>
      </c>
      <c r="J5262">
        <v>2022</v>
      </c>
      <c r="K5262" t="s">
        <v>48</v>
      </c>
      <c r="L5262" t="s">
        <v>36972</v>
      </c>
      <c r="N5262" t="s">
        <v>36973</v>
      </c>
      <c r="O5262" t="s">
        <v>31941</v>
      </c>
      <c r="P5262" t="s">
        <v>68</v>
      </c>
      <c r="Q5262" t="s">
        <v>52</v>
      </c>
      <c r="R5262">
        <v>98074</v>
      </c>
      <c r="S5262" t="s">
        <v>36974</v>
      </c>
      <c r="T5262" t="s">
        <v>36974</v>
      </c>
      <c r="U5262" t="s">
        <v>36975</v>
      </c>
      <c r="V5262" t="s">
        <v>90</v>
      </c>
      <c r="W5262">
        <v>12</v>
      </c>
      <c r="X5262" t="s">
        <v>1235</v>
      </c>
      <c r="Y5262">
        <v>4774</v>
      </c>
      <c r="Z5262" t="s">
        <v>68</v>
      </c>
      <c r="AA5262" t="s">
        <v>57</v>
      </c>
      <c r="AB5262">
        <v>96735</v>
      </c>
      <c r="AC5262" t="s">
        <v>146</v>
      </c>
      <c r="AD5262" t="s">
        <v>4690</v>
      </c>
      <c r="AE5262" t="s">
        <v>107</v>
      </c>
      <c r="AF5262" t="s">
        <v>107</v>
      </c>
      <c r="AJ5262" t="s">
        <v>58</v>
      </c>
      <c r="AK5262" t="s">
        <v>59</v>
      </c>
      <c r="AL5262">
        <v>44873</v>
      </c>
      <c r="AM5262" t="s">
        <v>4692</v>
      </c>
      <c r="AN5262" t="b">
        <v>1</v>
      </c>
      <c r="AO5262" t="b">
        <v>1</v>
      </c>
      <c r="AP5262" t="b">
        <v>1</v>
      </c>
      <c r="AQ5262" t="s">
        <v>60</v>
      </c>
      <c r="AR5262" t="s">
        <v>99</v>
      </c>
      <c r="BB5262" s="7" t="s">
        <v>36976</v>
      </c>
      <c r="BC5262" s="7" t="s">
        <v>31941</v>
      </c>
      <c r="BD5262" s="7" t="s">
        <v>52</v>
      </c>
      <c r="BE5262" s="7">
        <v>98074</v>
      </c>
      <c r="BF5262" s="7">
        <v>7132054106</v>
      </c>
      <c r="BG5262" s="7">
        <v>219930.68</v>
      </c>
      <c r="BH5262" s="7">
        <v>1113.1199999999999</v>
      </c>
      <c r="BI5262">
        <v>220357.03</v>
      </c>
      <c r="BJ5262">
        <v>0</v>
      </c>
      <c r="BK5262">
        <v>0</v>
      </c>
      <c r="BL5262">
        <v>0</v>
      </c>
      <c r="BM5262">
        <v>6434.28</v>
      </c>
      <c r="BN5262">
        <v>0</v>
      </c>
      <c r="BO5262" t="s">
        <v>36977</v>
      </c>
      <c r="BP5262">
        <v>31074</v>
      </c>
      <c r="BQ5262">
        <v>1298</v>
      </c>
      <c r="BR5262">
        <v>642966</v>
      </c>
      <c r="BS5262">
        <v>19179</v>
      </c>
      <c r="BT5262">
        <v>45</v>
      </c>
      <c r="BU5262" t="s">
        <v>36978</v>
      </c>
      <c r="BV5262" t="s">
        <v>4695</v>
      </c>
      <c r="BX5262">
        <v>44936.67701388889</v>
      </c>
    </row>
    <row r="5263" spans="1:76" x14ac:dyDescent="0.25">
      <c r="A5263" t="s">
        <v>36979</v>
      </c>
      <c r="B5263" t="s">
        <v>36980</v>
      </c>
      <c r="C5263" t="s">
        <v>46</v>
      </c>
      <c r="D5263">
        <v>43498</v>
      </c>
      <c r="E5263">
        <v>44697</v>
      </c>
      <c r="I5263">
        <v>43498</v>
      </c>
      <c r="J5263">
        <v>2022</v>
      </c>
      <c r="K5263" t="s">
        <v>48</v>
      </c>
      <c r="L5263" t="s">
        <v>20552</v>
      </c>
      <c r="M5263" t="s">
        <v>20557</v>
      </c>
      <c r="N5263" t="s">
        <v>31913</v>
      </c>
      <c r="O5263" t="s">
        <v>14874</v>
      </c>
      <c r="P5263" t="s">
        <v>96</v>
      </c>
      <c r="Q5263" t="s">
        <v>52</v>
      </c>
      <c r="R5263">
        <v>99338</v>
      </c>
      <c r="S5263" t="s">
        <v>36981</v>
      </c>
      <c r="T5263" t="s">
        <v>20554</v>
      </c>
      <c r="U5263">
        <v>5099475383</v>
      </c>
      <c r="V5263" t="s">
        <v>5424</v>
      </c>
      <c r="W5263">
        <v>22</v>
      </c>
      <c r="X5263" t="s">
        <v>7019</v>
      </c>
      <c r="Y5263">
        <v>4725</v>
      </c>
      <c r="Z5263" t="s">
        <v>96</v>
      </c>
      <c r="AA5263" t="s">
        <v>4785</v>
      </c>
      <c r="AB5263">
        <v>125419</v>
      </c>
      <c r="AC5263" t="s">
        <v>146</v>
      </c>
      <c r="AD5263" t="s">
        <v>4690</v>
      </c>
      <c r="AE5263" t="s">
        <v>107</v>
      </c>
      <c r="AF5263" t="s">
        <v>107</v>
      </c>
      <c r="AJ5263" t="s">
        <v>58</v>
      </c>
      <c r="AK5263" t="s">
        <v>59</v>
      </c>
      <c r="AL5263">
        <v>44873</v>
      </c>
      <c r="AM5263" t="s">
        <v>4878</v>
      </c>
      <c r="AN5263" t="b">
        <v>1</v>
      </c>
      <c r="AO5263" t="b">
        <v>1</v>
      </c>
      <c r="AP5263" t="b">
        <v>1</v>
      </c>
      <c r="AQ5263" t="s">
        <v>60</v>
      </c>
      <c r="AR5263" t="s">
        <v>61</v>
      </c>
      <c r="BB5263" s="7" t="s">
        <v>31913</v>
      </c>
      <c r="BC5263" s="7" t="s">
        <v>14874</v>
      </c>
      <c r="BD5263" s="7" t="s">
        <v>52</v>
      </c>
      <c r="BE5263" s="7">
        <v>99338</v>
      </c>
      <c r="BF5263" s="7">
        <v>5099475383</v>
      </c>
      <c r="BK5263">
        <v>0</v>
      </c>
      <c r="BL5263">
        <v>0</v>
      </c>
      <c r="BO5263" t="s">
        <v>36982</v>
      </c>
      <c r="BP5263">
        <v>4904</v>
      </c>
      <c r="BQ5263">
        <v>1040</v>
      </c>
      <c r="BR5263">
        <v>1075</v>
      </c>
      <c r="BS5263">
        <v>19140</v>
      </c>
      <c r="BU5263" t="s">
        <v>31916</v>
      </c>
      <c r="BV5263" t="s">
        <v>4695</v>
      </c>
      <c r="BX5263">
        <v>45021.827673611115</v>
      </c>
    </row>
    <row r="5264" spans="1:76" x14ac:dyDescent="0.25">
      <c r="A5264" t="s">
        <v>36983</v>
      </c>
      <c r="B5264" t="s">
        <v>25021</v>
      </c>
      <c r="C5264" t="s">
        <v>46</v>
      </c>
      <c r="D5264">
        <v>44628</v>
      </c>
      <c r="E5264">
        <v>44697</v>
      </c>
      <c r="H5264" t="s">
        <v>47</v>
      </c>
      <c r="I5264">
        <v>44628</v>
      </c>
      <c r="J5264">
        <v>2022</v>
      </c>
      <c r="K5264" t="s">
        <v>48</v>
      </c>
      <c r="L5264" t="s">
        <v>36984</v>
      </c>
      <c r="N5264" t="s">
        <v>36985</v>
      </c>
      <c r="O5264" t="s">
        <v>6761</v>
      </c>
      <c r="P5264" t="s">
        <v>462</v>
      </c>
      <c r="Q5264" t="s">
        <v>52</v>
      </c>
      <c r="R5264" t="s">
        <v>36986</v>
      </c>
      <c r="S5264" t="s">
        <v>25024</v>
      </c>
      <c r="T5264" t="s">
        <v>25024</v>
      </c>
      <c r="U5264">
        <v>5093013905</v>
      </c>
      <c r="V5264" t="s">
        <v>5571</v>
      </c>
      <c r="W5264">
        <v>28</v>
      </c>
      <c r="X5264" t="s">
        <v>12122</v>
      </c>
      <c r="Y5264">
        <v>4302</v>
      </c>
      <c r="Z5264" t="s">
        <v>462</v>
      </c>
      <c r="AA5264" t="s">
        <v>4785</v>
      </c>
      <c r="AB5264">
        <v>37325</v>
      </c>
      <c r="AC5264" t="s">
        <v>146</v>
      </c>
      <c r="AD5264" t="s">
        <v>4690</v>
      </c>
      <c r="AE5264" t="s">
        <v>107</v>
      </c>
      <c r="AF5264" t="s">
        <v>107</v>
      </c>
      <c r="AJ5264" t="s">
        <v>58</v>
      </c>
      <c r="AK5264" t="s">
        <v>59</v>
      </c>
      <c r="AL5264">
        <v>44873</v>
      </c>
      <c r="AM5264" t="s">
        <v>4878</v>
      </c>
      <c r="AN5264" t="b">
        <v>1</v>
      </c>
      <c r="AO5264" t="b">
        <v>1</v>
      </c>
      <c r="AP5264" t="b">
        <v>1</v>
      </c>
      <c r="AQ5264" t="s">
        <v>60</v>
      </c>
      <c r="AR5264" t="s">
        <v>61</v>
      </c>
      <c r="BB5264" s="7" t="s">
        <v>36985</v>
      </c>
      <c r="BC5264" s="7" t="s">
        <v>6761</v>
      </c>
      <c r="BD5264" s="7" t="s">
        <v>52</v>
      </c>
      <c r="BE5264" s="7" t="s">
        <v>36986</v>
      </c>
      <c r="BF5264" s="7">
        <v>5092637195</v>
      </c>
      <c r="BG5264" s="7">
        <v>0</v>
      </c>
      <c r="BH5264" s="7">
        <v>0</v>
      </c>
      <c r="BI5264">
        <v>0</v>
      </c>
      <c r="BJ5264">
        <v>0</v>
      </c>
      <c r="BK5264">
        <v>0</v>
      </c>
      <c r="BL5264">
        <v>0</v>
      </c>
      <c r="BO5264" t="s">
        <v>36987</v>
      </c>
      <c r="BP5264">
        <v>30262</v>
      </c>
      <c r="BQ5264">
        <v>279</v>
      </c>
      <c r="BR5264">
        <v>567644</v>
      </c>
      <c r="BS5264">
        <v>18996</v>
      </c>
      <c r="BU5264" t="s">
        <v>36988</v>
      </c>
      <c r="BV5264" t="s">
        <v>4695</v>
      </c>
      <c r="BX5264">
        <v>45000.569976851853</v>
      </c>
    </row>
    <row r="5265" spans="1:76" x14ac:dyDescent="0.25">
      <c r="A5265" t="s">
        <v>36989</v>
      </c>
      <c r="B5265" t="s">
        <v>36990</v>
      </c>
      <c r="C5265" t="s">
        <v>46</v>
      </c>
      <c r="D5265">
        <v>44715</v>
      </c>
      <c r="E5265">
        <v>44701</v>
      </c>
      <c r="H5265" t="s">
        <v>47</v>
      </c>
      <c r="I5265">
        <v>44715</v>
      </c>
      <c r="J5265">
        <v>2022</v>
      </c>
      <c r="K5265" t="s">
        <v>48</v>
      </c>
      <c r="L5265" t="s">
        <v>36991</v>
      </c>
      <c r="N5265" t="s">
        <v>36992</v>
      </c>
      <c r="O5265" t="s">
        <v>5014</v>
      </c>
      <c r="P5265" t="s">
        <v>115</v>
      </c>
      <c r="Q5265" t="s">
        <v>52</v>
      </c>
      <c r="R5265">
        <v>98335</v>
      </c>
      <c r="S5265" t="s">
        <v>36993</v>
      </c>
      <c r="T5265" t="s">
        <v>36993</v>
      </c>
      <c r="U5265" t="s">
        <v>36994</v>
      </c>
      <c r="V5265" t="s">
        <v>4783</v>
      </c>
      <c r="W5265">
        <v>25</v>
      </c>
      <c r="X5265" t="s">
        <v>4784</v>
      </c>
      <c r="Y5265">
        <v>3879</v>
      </c>
      <c r="Z5265" t="s">
        <v>115</v>
      </c>
      <c r="AA5265" t="s">
        <v>4785</v>
      </c>
      <c r="AB5265">
        <v>554326</v>
      </c>
      <c r="AC5265" t="s">
        <v>146</v>
      </c>
      <c r="AD5265" t="s">
        <v>4690</v>
      </c>
      <c r="AE5265" t="s">
        <v>107</v>
      </c>
      <c r="AF5265" t="s">
        <v>107</v>
      </c>
      <c r="AI5265">
        <v>7</v>
      </c>
      <c r="AJ5265" t="s">
        <v>58</v>
      </c>
      <c r="AK5265" t="s">
        <v>59</v>
      </c>
      <c r="AL5265">
        <v>44873</v>
      </c>
      <c r="AM5265" t="s">
        <v>4692</v>
      </c>
      <c r="AN5265" t="b">
        <v>1</v>
      </c>
      <c r="AO5265" t="b">
        <v>1</v>
      </c>
      <c r="AP5265" t="b">
        <v>0</v>
      </c>
      <c r="AQ5265" t="s">
        <v>177</v>
      </c>
      <c r="BB5265" s="7" t="s">
        <v>20595</v>
      </c>
      <c r="BC5265" s="7" t="s">
        <v>6811</v>
      </c>
      <c r="BD5265" s="7" t="s">
        <v>52</v>
      </c>
      <c r="BE5265" s="7">
        <v>98371</v>
      </c>
      <c r="BF5265" s="7" t="s">
        <v>11221</v>
      </c>
      <c r="BG5265" s="7">
        <v>28858.35</v>
      </c>
      <c r="BH5265" s="7">
        <v>0</v>
      </c>
      <c r="BI5265">
        <v>33312.6</v>
      </c>
      <c r="BJ5265">
        <v>0</v>
      </c>
      <c r="BK5265">
        <v>0</v>
      </c>
      <c r="BL5265">
        <v>0</v>
      </c>
      <c r="BO5265" t="s">
        <v>36995</v>
      </c>
      <c r="BP5265">
        <v>31132</v>
      </c>
      <c r="BQ5265">
        <v>35206</v>
      </c>
      <c r="BR5265">
        <v>664882</v>
      </c>
      <c r="BS5265">
        <v>19238</v>
      </c>
      <c r="BU5265" t="s">
        <v>17025</v>
      </c>
      <c r="BV5265" t="s">
        <v>4695</v>
      </c>
      <c r="BX5265">
        <v>45516.599791666667</v>
      </c>
    </row>
    <row r="5266" spans="1:76" x14ac:dyDescent="0.25">
      <c r="A5266" t="s">
        <v>36996</v>
      </c>
      <c r="B5266" t="s">
        <v>36997</v>
      </c>
      <c r="C5266" t="s">
        <v>46</v>
      </c>
      <c r="D5266">
        <v>44720</v>
      </c>
      <c r="E5266">
        <v>44699</v>
      </c>
      <c r="I5266">
        <v>44720</v>
      </c>
      <c r="J5266">
        <v>2022</v>
      </c>
      <c r="K5266" t="s">
        <v>48</v>
      </c>
      <c r="L5266" t="s">
        <v>36998</v>
      </c>
      <c r="N5266" t="s">
        <v>36999</v>
      </c>
      <c r="O5266" t="s">
        <v>5175</v>
      </c>
      <c r="P5266" t="s">
        <v>115</v>
      </c>
      <c r="Q5266" t="s">
        <v>5990</v>
      </c>
      <c r="R5266">
        <v>98337</v>
      </c>
      <c r="S5266" t="s">
        <v>37000</v>
      </c>
      <c r="T5266" t="s">
        <v>37001</v>
      </c>
      <c r="U5266" t="s">
        <v>37002</v>
      </c>
      <c r="V5266" t="s">
        <v>90</v>
      </c>
      <c r="W5266">
        <v>12</v>
      </c>
      <c r="X5266" t="s">
        <v>523</v>
      </c>
      <c r="Y5266">
        <v>4755</v>
      </c>
      <c r="Z5266" t="s">
        <v>115</v>
      </c>
      <c r="AA5266" t="s">
        <v>57</v>
      </c>
      <c r="AB5266">
        <v>108581</v>
      </c>
      <c r="AC5266" t="s">
        <v>146</v>
      </c>
      <c r="AD5266" t="s">
        <v>4690</v>
      </c>
      <c r="AE5266" t="s">
        <v>107</v>
      </c>
      <c r="AF5266" t="s">
        <v>107</v>
      </c>
      <c r="AJ5266" t="s">
        <v>58</v>
      </c>
      <c r="AK5266" t="s">
        <v>59</v>
      </c>
      <c r="AL5266">
        <v>44873</v>
      </c>
      <c r="AM5266" t="s">
        <v>4878</v>
      </c>
      <c r="AN5266" t="b">
        <v>1</v>
      </c>
      <c r="AO5266" t="b">
        <v>1</v>
      </c>
      <c r="AP5266" t="b">
        <v>0</v>
      </c>
      <c r="AQ5266" t="s">
        <v>177</v>
      </c>
      <c r="BB5266" s="7" t="s">
        <v>36999</v>
      </c>
      <c r="BC5266" s="7" t="s">
        <v>5175</v>
      </c>
      <c r="BD5266" s="7" t="s">
        <v>5990</v>
      </c>
      <c r="BE5266" s="7">
        <v>98337</v>
      </c>
      <c r="BF5266" s="7" t="s">
        <v>37002</v>
      </c>
      <c r="BO5266" t="s">
        <v>37003</v>
      </c>
      <c r="BP5266">
        <v>31173</v>
      </c>
      <c r="BQ5266">
        <v>35131</v>
      </c>
      <c r="BR5266">
        <v>592584</v>
      </c>
      <c r="BT5266">
        <v>26</v>
      </c>
      <c r="BU5266" t="s">
        <v>36998</v>
      </c>
      <c r="BV5266" t="s">
        <v>4695</v>
      </c>
      <c r="BX5266">
        <v>44796.642372685186</v>
      </c>
    </row>
    <row r="5267" spans="1:76" x14ac:dyDescent="0.25">
      <c r="A5267" t="s">
        <v>37004</v>
      </c>
      <c r="B5267" t="s">
        <v>37005</v>
      </c>
      <c r="C5267" t="s">
        <v>46</v>
      </c>
      <c r="D5267">
        <v>44567</v>
      </c>
      <c r="E5267">
        <v>44697</v>
      </c>
      <c r="H5267" t="s">
        <v>47</v>
      </c>
      <c r="I5267">
        <v>44567</v>
      </c>
      <c r="J5267">
        <v>2022</v>
      </c>
      <c r="K5267" t="s">
        <v>48</v>
      </c>
      <c r="L5267" t="s">
        <v>37006</v>
      </c>
      <c r="N5267" t="s">
        <v>37007</v>
      </c>
      <c r="O5267" t="s">
        <v>4723</v>
      </c>
      <c r="P5267" t="s">
        <v>353</v>
      </c>
      <c r="Q5267" t="s">
        <v>52</v>
      </c>
      <c r="R5267">
        <v>98226</v>
      </c>
      <c r="S5267" t="s">
        <v>37008</v>
      </c>
      <c r="T5267" t="s">
        <v>37008</v>
      </c>
      <c r="U5267" t="s">
        <v>37009</v>
      </c>
      <c r="V5267" t="s">
        <v>54</v>
      </c>
      <c r="W5267">
        <v>13</v>
      </c>
      <c r="X5267" t="s">
        <v>355</v>
      </c>
      <c r="Y5267">
        <v>4862</v>
      </c>
      <c r="Z5267" t="s">
        <v>353</v>
      </c>
      <c r="AA5267" t="s">
        <v>57</v>
      </c>
      <c r="AB5267">
        <v>107471</v>
      </c>
      <c r="AC5267" t="s">
        <v>146</v>
      </c>
      <c r="AD5267" t="s">
        <v>4690</v>
      </c>
      <c r="AE5267" t="s">
        <v>107</v>
      </c>
      <c r="AF5267" t="s">
        <v>107</v>
      </c>
      <c r="AI5267">
        <v>1</v>
      </c>
      <c r="AJ5267" t="s">
        <v>58</v>
      </c>
      <c r="AK5267" t="s">
        <v>59</v>
      </c>
      <c r="AL5267">
        <v>44873</v>
      </c>
      <c r="AM5267" t="s">
        <v>4692</v>
      </c>
      <c r="AN5267" t="b">
        <v>1</v>
      </c>
      <c r="AO5267" t="b">
        <v>1</v>
      </c>
      <c r="AP5267" t="b">
        <v>0</v>
      </c>
      <c r="AQ5267" t="s">
        <v>177</v>
      </c>
      <c r="BB5267" s="7" t="s">
        <v>20595</v>
      </c>
      <c r="BC5267" s="7" t="s">
        <v>6811</v>
      </c>
      <c r="BD5267" s="7" t="s">
        <v>52</v>
      </c>
      <c r="BE5267" s="7">
        <v>98371</v>
      </c>
      <c r="BF5267" s="7" t="s">
        <v>11221</v>
      </c>
      <c r="BG5267" s="7">
        <v>19947.93</v>
      </c>
      <c r="BH5267" s="7">
        <v>0</v>
      </c>
      <c r="BI5267">
        <v>19543.63</v>
      </c>
      <c r="BJ5267">
        <v>0</v>
      </c>
      <c r="BK5267">
        <v>0</v>
      </c>
      <c r="BL5267">
        <v>0</v>
      </c>
      <c r="BO5267" t="s">
        <v>37010</v>
      </c>
      <c r="BP5267">
        <v>30055</v>
      </c>
      <c r="BQ5267">
        <v>31907</v>
      </c>
      <c r="BR5267">
        <v>567418</v>
      </c>
      <c r="BS5267">
        <v>18733</v>
      </c>
      <c r="BT5267">
        <v>42</v>
      </c>
      <c r="BU5267" t="s">
        <v>17025</v>
      </c>
      <c r="BV5267" t="s">
        <v>4695</v>
      </c>
      <c r="BX5267">
        <v>44935.664918981478</v>
      </c>
    </row>
    <row r="5268" spans="1:76" x14ac:dyDescent="0.25">
      <c r="A5268" t="s">
        <v>37011</v>
      </c>
      <c r="B5268" t="s">
        <v>37012</v>
      </c>
      <c r="C5268" t="s">
        <v>46</v>
      </c>
      <c r="D5268">
        <v>44733</v>
      </c>
      <c r="E5268">
        <v>44701</v>
      </c>
      <c r="I5268">
        <v>44733</v>
      </c>
      <c r="J5268">
        <v>2022</v>
      </c>
      <c r="K5268" t="s">
        <v>48</v>
      </c>
      <c r="L5268" t="s">
        <v>37013</v>
      </c>
      <c r="N5268" t="s">
        <v>37014</v>
      </c>
      <c r="O5268" t="s">
        <v>37015</v>
      </c>
      <c r="P5268" t="s">
        <v>255</v>
      </c>
      <c r="Q5268" t="s">
        <v>52</v>
      </c>
      <c r="R5268">
        <v>98251</v>
      </c>
      <c r="S5268" t="s">
        <v>37016</v>
      </c>
      <c r="T5268" t="s">
        <v>37016</v>
      </c>
      <c r="U5268">
        <v>3604215119</v>
      </c>
      <c r="V5268" t="s">
        <v>54</v>
      </c>
      <c r="W5268">
        <v>13</v>
      </c>
      <c r="X5268" t="s">
        <v>254</v>
      </c>
      <c r="Y5268">
        <v>4801</v>
      </c>
      <c r="Z5268" t="s">
        <v>255</v>
      </c>
      <c r="AA5268" t="s">
        <v>57</v>
      </c>
      <c r="AB5268">
        <v>102840</v>
      </c>
      <c r="AC5268" t="s">
        <v>146</v>
      </c>
      <c r="AD5268" t="s">
        <v>4690</v>
      </c>
      <c r="AE5268" t="s">
        <v>107</v>
      </c>
      <c r="AF5268" t="s">
        <v>107</v>
      </c>
      <c r="AI5268">
        <v>2</v>
      </c>
      <c r="AJ5268" t="s">
        <v>58</v>
      </c>
      <c r="AK5268" t="s">
        <v>59</v>
      </c>
      <c r="AL5268">
        <v>44873</v>
      </c>
      <c r="AM5268" t="s">
        <v>4692</v>
      </c>
      <c r="AN5268" t="b">
        <v>1</v>
      </c>
      <c r="AO5268" t="b">
        <v>1</v>
      </c>
      <c r="AP5268" t="b">
        <v>1</v>
      </c>
      <c r="AQ5268" t="s">
        <v>60</v>
      </c>
      <c r="AR5268" t="s">
        <v>99</v>
      </c>
      <c r="BB5268" s="7" t="s">
        <v>37014</v>
      </c>
      <c r="BC5268" s="7" t="s">
        <v>37015</v>
      </c>
      <c r="BD5268" s="7" t="s">
        <v>52</v>
      </c>
      <c r="BE5268" s="7">
        <v>98251</v>
      </c>
      <c r="BF5268" s="7">
        <v>3604215119</v>
      </c>
      <c r="BO5268" t="s">
        <v>37017</v>
      </c>
      <c r="BP5268">
        <v>31223</v>
      </c>
      <c r="BQ5268">
        <v>35188</v>
      </c>
      <c r="BR5268">
        <v>664864</v>
      </c>
      <c r="BT5268">
        <v>12</v>
      </c>
      <c r="BU5268" t="s">
        <v>37018</v>
      </c>
      <c r="BV5268" t="s">
        <v>4695</v>
      </c>
      <c r="BX5268">
        <v>44915.402175925927</v>
      </c>
    </row>
    <row r="5269" spans="1:76" x14ac:dyDescent="0.25">
      <c r="A5269" t="s">
        <v>37019</v>
      </c>
      <c r="B5269" t="s">
        <v>37020</v>
      </c>
      <c r="C5269" t="s">
        <v>46</v>
      </c>
      <c r="D5269">
        <v>44658</v>
      </c>
      <c r="E5269">
        <v>44699</v>
      </c>
      <c r="H5269" t="s">
        <v>47</v>
      </c>
      <c r="I5269">
        <v>44658</v>
      </c>
      <c r="J5269">
        <v>2022</v>
      </c>
      <c r="K5269" t="s">
        <v>48</v>
      </c>
      <c r="L5269" t="s">
        <v>37021</v>
      </c>
      <c r="N5269" t="s">
        <v>37022</v>
      </c>
      <c r="O5269" t="s">
        <v>37023</v>
      </c>
      <c r="P5269" t="s">
        <v>115</v>
      </c>
      <c r="Q5269" t="s">
        <v>52</v>
      </c>
      <c r="R5269">
        <v>98422</v>
      </c>
      <c r="S5269" t="s">
        <v>37024</v>
      </c>
      <c r="T5269" t="s">
        <v>37025</v>
      </c>
      <c r="U5269">
        <v>2539211161</v>
      </c>
      <c r="V5269" t="s">
        <v>54</v>
      </c>
      <c r="W5269">
        <v>13</v>
      </c>
      <c r="X5269" t="s">
        <v>202</v>
      </c>
      <c r="Y5269">
        <v>4831</v>
      </c>
      <c r="Z5269" t="s">
        <v>115</v>
      </c>
      <c r="AA5269" t="s">
        <v>57</v>
      </c>
      <c r="AB5269">
        <v>94021</v>
      </c>
      <c r="AC5269" t="s">
        <v>146</v>
      </c>
      <c r="AD5269" t="s">
        <v>4690</v>
      </c>
      <c r="AE5269" t="s">
        <v>107</v>
      </c>
      <c r="AF5269" t="s">
        <v>107</v>
      </c>
      <c r="AI5269">
        <v>2</v>
      </c>
      <c r="AJ5269" t="s">
        <v>58</v>
      </c>
      <c r="AK5269" t="s">
        <v>59</v>
      </c>
      <c r="AL5269">
        <v>44873</v>
      </c>
      <c r="AM5269" t="s">
        <v>4692</v>
      </c>
      <c r="AN5269" t="b">
        <v>1</v>
      </c>
      <c r="AO5269" t="b">
        <v>1</v>
      </c>
      <c r="AP5269" t="b">
        <v>1</v>
      </c>
      <c r="AQ5269" t="s">
        <v>60</v>
      </c>
      <c r="AR5269" t="s">
        <v>99</v>
      </c>
      <c r="BB5269" s="7" t="s">
        <v>37022</v>
      </c>
      <c r="BC5269" s="7" t="s">
        <v>37023</v>
      </c>
      <c r="BD5269" s="7" t="s">
        <v>52</v>
      </c>
      <c r="BE5269" s="7">
        <v>98422</v>
      </c>
      <c r="BF5269" s="7" t="s">
        <v>33545</v>
      </c>
      <c r="BG5269" s="7">
        <v>13185.4</v>
      </c>
      <c r="BH5269" s="7">
        <v>0</v>
      </c>
      <c r="BI5269">
        <v>10093.66</v>
      </c>
      <c r="BJ5269">
        <v>0</v>
      </c>
      <c r="BK5269">
        <v>0</v>
      </c>
      <c r="BL5269">
        <v>992.81</v>
      </c>
      <c r="BO5269" t="s">
        <v>37026</v>
      </c>
      <c r="BP5269">
        <v>30568</v>
      </c>
      <c r="BQ5269">
        <v>32630</v>
      </c>
      <c r="BR5269">
        <v>567781</v>
      </c>
      <c r="BS5269">
        <v>19011</v>
      </c>
      <c r="BT5269">
        <v>27</v>
      </c>
      <c r="BU5269" t="s">
        <v>33547</v>
      </c>
      <c r="BV5269" t="s">
        <v>4695</v>
      </c>
      <c r="BX5269">
        <v>44915.395138888889</v>
      </c>
    </row>
    <row r="5270" spans="1:76" x14ac:dyDescent="0.25">
      <c r="A5270" t="s">
        <v>37027</v>
      </c>
      <c r="B5270" t="s">
        <v>27380</v>
      </c>
      <c r="C5270" t="s">
        <v>46</v>
      </c>
      <c r="D5270">
        <v>44671</v>
      </c>
      <c r="E5270">
        <v>44697</v>
      </c>
      <c r="H5270" t="s">
        <v>47</v>
      </c>
      <c r="I5270">
        <v>44671</v>
      </c>
      <c r="J5270">
        <v>2022</v>
      </c>
      <c r="K5270" t="s">
        <v>48</v>
      </c>
      <c r="L5270" t="s">
        <v>27381</v>
      </c>
      <c r="N5270" t="s">
        <v>37028</v>
      </c>
      <c r="O5270" t="s">
        <v>19290</v>
      </c>
      <c r="P5270" t="s">
        <v>1127</v>
      </c>
      <c r="Q5270" t="s">
        <v>52</v>
      </c>
      <c r="R5270">
        <v>99156</v>
      </c>
      <c r="S5270" t="s">
        <v>27384</v>
      </c>
      <c r="T5270" t="s">
        <v>27384</v>
      </c>
      <c r="U5270">
        <v>5096710804</v>
      </c>
      <c r="V5270" t="s">
        <v>5396</v>
      </c>
      <c r="W5270">
        <v>20</v>
      </c>
      <c r="X5270" t="s">
        <v>7527</v>
      </c>
      <c r="Y5270">
        <v>3865</v>
      </c>
      <c r="Z5270" t="s">
        <v>1127</v>
      </c>
      <c r="AA5270" t="s">
        <v>4785</v>
      </c>
      <c r="AB5270">
        <v>10621</v>
      </c>
      <c r="AC5270" t="s">
        <v>146</v>
      </c>
      <c r="AD5270" t="s">
        <v>4690</v>
      </c>
      <c r="AE5270" t="s">
        <v>107</v>
      </c>
      <c r="AF5270" t="s">
        <v>107</v>
      </c>
      <c r="AJ5270" t="s">
        <v>58</v>
      </c>
      <c r="AK5270" t="s">
        <v>59</v>
      </c>
      <c r="AL5270">
        <v>44873</v>
      </c>
      <c r="AM5270" t="s">
        <v>4692</v>
      </c>
      <c r="AN5270" t="b">
        <v>1</v>
      </c>
      <c r="AO5270" t="b">
        <v>1</v>
      </c>
      <c r="AP5270" t="b">
        <v>1</v>
      </c>
      <c r="AQ5270" t="s">
        <v>60</v>
      </c>
      <c r="AR5270" t="s">
        <v>61</v>
      </c>
      <c r="BB5270" s="7" t="s">
        <v>37028</v>
      </c>
      <c r="BC5270" s="7" t="s">
        <v>19290</v>
      </c>
      <c r="BD5270" s="7" t="s">
        <v>52</v>
      </c>
      <c r="BE5270" s="7">
        <v>99156</v>
      </c>
      <c r="BF5270" s="7">
        <v>5096710804</v>
      </c>
      <c r="BG5270" s="7">
        <v>4622</v>
      </c>
      <c r="BH5270" s="7">
        <v>0</v>
      </c>
      <c r="BI5270">
        <v>4247.43</v>
      </c>
      <c r="BJ5270">
        <v>1699</v>
      </c>
      <c r="BK5270">
        <v>0</v>
      </c>
      <c r="BL5270">
        <v>0</v>
      </c>
      <c r="BO5270" t="s">
        <v>37029</v>
      </c>
      <c r="BP5270">
        <v>30696</v>
      </c>
      <c r="BQ5270">
        <v>596</v>
      </c>
      <c r="BR5270">
        <v>567884</v>
      </c>
      <c r="BS5270">
        <v>19198</v>
      </c>
      <c r="BU5270" t="s">
        <v>27381</v>
      </c>
      <c r="BV5270" t="s">
        <v>4695</v>
      </c>
      <c r="BX5270">
        <v>45031.335324074076</v>
      </c>
    </row>
    <row r="5271" spans="1:76" x14ac:dyDescent="0.25">
      <c r="A5271" t="s">
        <v>37030</v>
      </c>
      <c r="B5271" t="s">
        <v>3838</v>
      </c>
      <c r="C5271" t="s">
        <v>46</v>
      </c>
      <c r="D5271">
        <v>44207</v>
      </c>
      <c r="E5271">
        <v>44697</v>
      </c>
      <c r="H5271" t="s">
        <v>47</v>
      </c>
      <c r="I5271">
        <v>44207</v>
      </c>
      <c r="J5271">
        <v>2022</v>
      </c>
      <c r="K5271" t="s">
        <v>48</v>
      </c>
      <c r="L5271" t="s">
        <v>37031</v>
      </c>
      <c r="N5271" t="s">
        <v>37032</v>
      </c>
      <c r="O5271" t="s">
        <v>4701</v>
      </c>
      <c r="P5271" t="s">
        <v>105</v>
      </c>
      <c r="Q5271" t="s">
        <v>5990</v>
      </c>
      <c r="R5271" t="s">
        <v>37033</v>
      </c>
      <c r="S5271" t="s">
        <v>37034</v>
      </c>
      <c r="T5271" t="s">
        <v>28623</v>
      </c>
      <c r="U5271" t="s">
        <v>37035</v>
      </c>
      <c r="V5271" t="s">
        <v>54</v>
      </c>
      <c r="W5271">
        <v>13</v>
      </c>
      <c r="X5271" t="s">
        <v>106</v>
      </c>
      <c r="Y5271">
        <v>4789</v>
      </c>
      <c r="Z5271" t="s">
        <v>105</v>
      </c>
      <c r="AA5271" t="s">
        <v>57</v>
      </c>
      <c r="AB5271">
        <v>100658</v>
      </c>
      <c r="AC5271" t="s">
        <v>146</v>
      </c>
      <c r="AD5271" t="s">
        <v>4690</v>
      </c>
      <c r="AE5271" t="s">
        <v>107</v>
      </c>
      <c r="AF5271" t="s">
        <v>107</v>
      </c>
      <c r="AI5271">
        <v>2</v>
      </c>
      <c r="AJ5271" t="s">
        <v>58</v>
      </c>
      <c r="AK5271" t="s">
        <v>59</v>
      </c>
      <c r="AL5271">
        <v>44873</v>
      </c>
      <c r="AM5271" t="s">
        <v>4692</v>
      </c>
      <c r="AN5271" t="b">
        <v>1</v>
      </c>
      <c r="AO5271" t="b">
        <v>1</v>
      </c>
      <c r="AP5271" t="b">
        <v>1</v>
      </c>
      <c r="AQ5271" t="s">
        <v>60</v>
      </c>
      <c r="AR5271" t="s">
        <v>61</v>
      </c>
      <c r="BB5271" s="7" t="s">
        <v>35334</v>
      </c>
      <c r="BC5271" s="7" t="s">
        <v>4916</v>
      </c>
      <c r="BD5271" s="7" t="s">
        <v>52</v>
      </c>
      <c r="BE5271" s="7">
        <v>98401</v>
      </c>
      <c r="BF5271" s="7" t="s">
        <v>20358</v>
      </c>
      <c r="BG5271" s="7">
        <v>68206.61</v>
      </c>
      <c r="BH5271" s="7">
        <v>10997.54</v>
      </c>
      <c r="BI5271">
        <v>66960.62</v>
      </c>
      <c r="BJ5271">
        <v>-11675</v>
      </c>
      <c r="BK5271">
        <v>0</v>
      </c>
      <c r="BL5271">
        <v>0</v>
      </c>
      <c r="BO5271" t="s">
        <v>37036</v>
      </c>
      <c r="BP5271">
        <v>26400</v>
      </c>
      <c r="BQ5271">
        <v>32643</v>
      </c>
      <c r="BR5271">
        <v>567942</v>
      </c>
      <c r="BS5271">
        <v>16827</v>
      </c>
      <c r="BT5271">
        <v>6</v>
      </c>
      <c r="BU5271" t="s">
        <v>20897</v>
      </c>
      <c r="BV5271" t="s">
        <v>4695</v>
      </c>
      <c r="BX5271">
        <v>45393.755798611113</v>
      </c>
    </row>
    <row r="5272" spans="1:76" x14ac:dyDescent="0.25">
      <c r="A5272" t="s">
        <v>37679</v>
      </c>
      <c r="B5272" t="s">
        <v>20305</v>
      </c>
      <c r="C5272" t="s">
        <v>46</v>
      </c>
      <c r="D5272">
        <v>44206</v>
      </c>
      <c r="E5272">
        <v>44698</v>
      </c>
      <c r="H5272" t="s">
        <v>47</v>
      </c>
      <c r="I5272">
        <v>44206</v>
      </c>
      <c r="J5272">
        <v>2022</v>
      </c>
      <c r="K5272" t="s">
        <v>48</v>
      </c>
      <c r="L5272" t="s">
        <v>20306</v>
      </c>
      <c r="N5272" t="s">
        <v>20307</v>
      </c>
      <c r="O5272" t="s">
        <v>14319</v>
      </c>
      <c r="P5272" t="s">
        <v>291</v>
      </c>
      <c r="Q5272" t="s">
        <v>52</v>
      </c>
      <c r="R5272">
        <v>98848</v>
      </c>
      <c r="S5272" t="s">
        <v>20308</v>
      </c>
      <c r="T5272" t="s">
        <v>20309</v>
      </c>
      <c r="U5272" t="s">
        <v>37680</v>
      </c>
      <c r="V5272" t="s">
        <v>54</v>
      </c>
      <c r="W5272">
        <v>13</v>
      </c>
      <c r="X5272" t="s">
        <v>574</v>
      </c>
      <c r="Y5272">
        <v>4803</v>
      </c>
      <c r="Z5272" t="s">
        <v>291</v>
      </c>
      <c r="AA5272" t="s">
        <v>57</v>
      </c>
      <c r="AB5272">
        <v>91386</v>
      </c>
      <c r="AC5272" t="s">
        <v>146</v>
      </c>
      <c r="AD5272" t="s">
        <v>4690</v>
      </c>
      <c r="AE5272" t="s">
        <v>107</v>
      </c>
      <c r="AF5272" t="s">
        <v>107</v>
      </c>
      <c r="AI5272">
        <v>2</v>
      </c>
      <c r="AJ5272" t="s">
        <v>58</v>
      </c>
      <c r="AK5272" t="s">
        <v>59</v>
      </c>
      <c r="AL5272">
        <v>44873</v>
      </c>
      <c r="AM5272" t="s">
        <v>4692</v>
      </c>
      <c r="AN5272" t="b">
        <v>1</v>
      </c>
      <c r="AO5272" t="b">
        <v>1</v>
      </c>
      <c r="AP5272" t="b">
        <v>1</v>
      </c>
      <c r="AQ5272" t="s">
        <v>60</v>
      </c>
      <c r="AR5272" t="s">
        <v>61</v>
      </c>
      <c r="BB5272" s="7" t="s">
        <v>20290</v>
      </c>
      <c r="BC5272" s="7" t="s">
        <v>4916</v>
      </c>
      <c r="BD5272" s="7" t="s">
        <v>52</v>
      </c>
      <c r="BE5272" s="7">
        <v>98401</v>
      </c>
      <c r="BF5272" s="7" t="s">
        <v>20358</v>
      </c>
      <c r="BG5272" s="7">
        <v>127985</v>
      </c>
      <c r="BH5272" s="7">
        <v>9983.25</v>
      </c>
      <c r="BI5272">
        <v>132495.18</v>
      </c>
      <c r="BJ5272">
        <v>0</v>
      </c>
      <c r="BK5272">
        <v>0</v>
      </c>
      <c r="BL5272">
        <v>0</v>
      </c>
      <c r="BO5272" t="s">
        <v>37681</v>
      </c>
      <c r="BP5272">
        <v>26388</v>
      </c>
      <c r="BQ5272">
        <v>1138</v>
      </c>
      <c r="BR5272">
        <v>93082</v>
      </c>
      <c r="BS5272">
        <v>16845</v>
      </c>
      <c r="BT5272">
        <v>13</v>
      </c>
      <c r="BU5272" t="s">
        <v>20293</v>
      </c>
      <c r="BV5272" t="s">
        <v>4695</v>
      </c>
      <c r="BX5272">
        <v>45028.334317129629</v>
      </c>
    </row>
    <row r="5273" spans="1:76" x14ac:dyDescent="0.25">
      <c r="A5273" t="s">
        <v>37693</v>
      </c>
      <c r="B5273" t="s">
        <v>29760</v>
      </c>
      <c r="C5273" t="s">
        <v>46</v>
      </c>
      <c r="D5273">
        <v>44216</v>
      </c>
      <c r="E5273">
        <v>44697</v>
      </c>
      <c r="H5273" t="s">
        <v>47</v>
      </c>
      <c r="I5273">
        <v>44216</v>
      </c>
      <c r="J5273">
        <v>2022</v>
      </c>
      <c r="K5273" t="s">
        <v>48</v>
      </c>
      <c r="L5273" t="s">
        <v>29761</v>
      </c>
      <c r="N5273" t="s">
        <v>29762</v>
      </c>
      <c r="O5273" t="s">
        <v>6811</v>
      </c>
      <c r="P5273" t="s">
        <v>115</v>
      </c>
      <c r="Q5273" t="s">
        <v>52</v>
      </c>
      <c r="R5273">
        <v>98371</v>
      </c>
      <c r="S5273" t="s">
        <v>29763</v>
      </c>
      <c r="T5273" t="s">
        <v>29764</v>
      </c>
      <c r="U5273" t="s">
        <v>37694</v>
      </c>
      <c r="V5273" t="s">
        <v>54</v>
      </c>
      <c r="W5273">
        <v>13</v>
      </c>
      <c r="X5273" t="s">
        <v>386</v>
      </c>
      <c r="Y5273">
        <v>4827</v>
      </c>
      <c r="Z5273" t="s">
        <v>115</v>
      </c>
      <c r="AA5273" t="s">
        <v>57</v>
      </c>
      <c r="AB5273">
        <v>96456</v>
      </c>
      <c r="AC5273" t="s">
        <v>146</v>
      </c>
      <c r="AD5273" t="s">
        <v>4690</v>
      </c>
      <c r="AE5273" t="s">
        <v>107</v>
      </c>
      <c r="AF5273" t="s">
        <v>107</v>
      </c>
      <c r="AI5273">
        <v>2</v>
      </c>
      <c r="AJ5273" t="s">
        <v>58</v>
      </c>
      <c r="AK5273" t="s">
        <v>59</v>
      </c>
      <c r="AL5273">
        <v>44873</v>
      </c>
      <c r="AM5273" t="s">
        <v>4692</v>
      </c>
      <c r="AN5273" t="b">
        <v>1</v>
      </c>
      <c r="AO5273" t="b">
        <v>1</v>
      </c>
      <c r="AP5273" t="b">
        <v>1</v>
      </c>
      <c r="AQ5273" t="s">
        <v>60</v>
      </c>
      <c r="AR5273" t="s">
        <v>61</v>
      </c>
      <c r="BB5273" s="7" t="s">
        <v>20290</v>
      </c>
      <c r="BC5273" s="7" t="s">
        <v>4916</v>
      </c>
      <c r="BD5273" s="7" t="s">
        <v>52</v>
      </c>
      <c r="BE5273" s="7">
        <v>98401</v>
      </c>
      <c r="BF5273" s="7" t="s">
        <v>20358</v>
      </c>
      <c r="BG5273" s="7">
        <v>104862.9</v>
      </c>
      <c r="BH5273" s="7">
        <v>973.3</v>
      </c>
      <c r="BI5273">
        <v>101031.27</v>
      </c>
      <c r="BJ5273">
        <v>0</v>
      </c>
      <c r="BK5273">
        <v>0</v>
      </c>
      <c r="BL5273">
        <v>0</v>
      </c>
      <c r="BO5273" t="s">
        <v>37695</v>
      </c>
      <c r="BP5273">
        <v>26428</v>
      </c>
      <c r="BQ5273">
        <v>2195</v>
      </c>
      <c r="BR5273">
        <v>93128</v>
      </c>
      <c r="BS5273">
        <v>16808</v>
      </c>
      <c r="BT5273">
        <v>25</v>
      </c>
      <c r="BU5273" t="s">
        <v>20293</v>
      </c>
      <c r="BV5273" t="s">
        <v>4695</v>
      </c>
      <c r="BX5273">
        <v>45007.871759259258</v>
      </c>
    </row>
    <row r="5274" spans="1:76" x14ac:dyDescent="0.25">
      <c r="A5274" t="s">
        <v>37783</v>
      </c>
      <c r="B5274" t="s">
        <v>32282</v>
      </c>
      <c r="C5274" t="s">
        <v>46</v>
      </c>
      <c r="D5274">
        <v>43869</v>
      </c>
      <c r="E5274">
        <v>44697</v>
      </c>
      <c r="I5274">
        <v>43869</v>
      </c>
      <c r="J5274">
        <v>2022</v>
      </c>
      <c r="K5274" t="s">
        <v>48</v>
      </c>
      <c r="L5274" t="s">
        <v>37784</v>
      </c>
      <c r="M5274" t="s">
        <v>37785</v>
      </c>
      <c r="N5274" t="s">
        <v>37786</v>
      </c>
      <c r="O5274" t="s">
        <v>13473</v>
      </c>
      <c r="P5274" t="s">
        <v>737</v>
      </c>
      <c r="Q5274" t="s">
        <v>5990</v>
      </c>
      <c r="R5274">
        <v>98541</v>
      </c>
      <c r="S5274" t="s">
        <v>37787</v>
      </c>
      <c r="T5274" t="s">
        <v>37788</v>
      </c>
      <c r="U5274">
        <v>3602093318</v>
      </c>
      <c r="V5274" t="s">
        <v>5396</v>
      </c>
      <c r="W5274">
        <v>20</v>
      </c>
      <c r="X5274" t="s">
        <v>6884</v>
      </c>
      <c r="Y5274">
        <v>3369</v>
      </c>
      <c r="Z5274" t="s">
        <v>737</v>
      </c>
      <c r="AA5274" t="s">
        <v>4785</v>
      </c>
      <c r="AB5274">
        <v>49356</v>
      </c>
      <c r="AC5274" t="s">
        <v>146</v>
      </c>
      <c r="AD5274" t="s">
        <v>4690</v>
      </c>
      <c r="AE5274" t="s">
        <v>107</v>
      </c>
      <c r="AF5274" t="s">
        <v>107</v>
      </c>
      <c r="AJ5274" t="s">
        <v>58</v>
      </c>
      <c r="AK5274" t="s">
        <v>59</v>
      </c>
      <c r="AL5274">
        <v>44873</v>
      </c>
      <c r="AM5274" t="s">
        <v>4878</v>
      </c>
      <c r="AN5274" t="b">
        <v>1</v>
      </c>
      <c r="AO5274" t="b">
        <v>1</v>
      </c>
      <c r="AP5274" t="b">
        <v>1</v>
      </c>
      <c r="AQ5274" t="s">
        <v>60</v>
      </c>
      <c r="AR5274" t="s">
        <v>61</v>
      </c>
      <c r="BB5274" s="7" t="s">
        <v>37786</v>
      </c>
      <c r="BC5274" s="7" t="s">
        <v>13473</v>
      </c>
      <c r="BD5274" s="7" t="s">
        <v>5990</v>
      </c>
      <c r="BE5274" s="7">
        <v>98541</v>
      </c>
      <c r="BF5274" s="7">
        <v>3602093318</v>
      </c>
      <c r="BO5274" t="s">
        <v>37789</v>
      </c>
      <c r="BP5274">
        <v>24915</v>
      </c>
      <c r="BQ5274">
        <v>853</v>
      </c>
      <c r="BR5274">
        <v>25724</v>
      </c>
      <c r="BU5274" t="s">
        <v>37790</v>
      </c>
      <c r="BV5274" t="s">
        <v>4695</v>
      </c>
      <c r="BX5274">
        <v>45021.580057870371</v>
      </c>
    </row>
    <row r="5275" spans="1:76" x14ac:dyDescent="0.25">
      <c r="A5275" t="s">
        <v>38394</v>
      </c>
      <c r="B5275" t="s">
        <v>1723</v>
      </c>
      <c r="C5275" t="s">
        <v>46</v>
      </c>
      <c r="D5275">
        <v>44311</v>
      </c>
      <c r="H5275" t="s">
        <v>47</v>
      </c>
      <c r="I5275">
        <v>44311</v>
      </c>
      <c r="J5275">
        <v>2022</v>
      </c>
      <c r="K5275" t="s">
        <v>85</v>
      </c>
      <c r="L5275" t="s">
        <v>38395</v>
      </c>
      <c r="N5275" t="s">
        <v>35423</v>
      </c>
      <c r="O5275" t="s">
        <v>12860</v>
      </c>
      <c r="P5275" t="s">
        <v>241</v>
      </c>
      <c r="Q5275" t="s">
        <v>52</v>
      </c>
      <c r="R5275">
        <v>98942</v>
      </c>
      <c r="S5275" t="s">
        <v>30915</v>
      </c>
      <c r="T5275" t="s">
        <v>30915</v>
      </c>
      <c r="U5275">
        <v>5099022344</v>
      </c>
      <c r="V5275" t="s">
        <v>54</v>
      </c>
      <c r="W5275">
        <v>13</v>
      </c>
      <c r="X5275" t="s">
        <v>426</v>
      </c>
      <c r="Y5275">
        <v>4807</v>
      </c>
      <c r="Z5275" t="s">
        <v>241</v>
      </c>
      <c r="AA5275" t="s">
        <v>57</v>
      </c>
      <c r="AB5275">
        <v>55976</v>
      </c>
      <c r="AC5275" t="s">
        <v>146</v>
      </c>
      <c r="AD5275" t="s">
        <v>4690</v>
      </c>
      <c r="AE5275" t="s">
        <v>107</v>
      </c>
      <c r="AF5275" t="s">
        <v>107</v>
      </c>
      <c r="AI5275">
        <v>2</v>
      </c>
      <c r="AJ5275" t="s">
        <v>58</v>
      </c>
      <c r="AK5275" t="s">
        <v>59</v>
      </c>
      <c r="AL5275">
        <v>44873</v>
      </c>
      <c r="AM5275" t="s">
        <v>4692</v>
      </c>
      <c r="AN5275" t="b">
        <v>1</v>
      </c>
      <c r="BB5275" s="7" t="s">
        <v>35423</v>
      </c>
      <c r="BC5275" s="7" t="s">
        <v>12860</v>
      </c>
      <c r="BD5275" s="7" t="s">
        <v>52</v>
      </c>
      <c r="BE5275" s="7">
        <v>98942</v>
      </c>
      <c r="BF5275" s="7">
        <v>5099022344</v>
      </c>
      <c r="BG5275" s="7">
        <v>98850</v>
      </c>
      <c r="BH5275" s="7">
        <v>150</v>
      </c>
      <c r="BI5275">
        <v>99000</v>
      </c>
      <c r="BJ5275">
        <v>0</v>
      </c>
      <c r="BK5275">
        <v>0</v>
      </c>
      <c r="BL5275">
        <v>0</v>
      </c>
      <c r="BO5275" t="s">
        <v>38396</v>
      </c>
      <c r="BP5275">
        <v>27149</v>
      </c>
      <c r="BQ5275">
        <v>324</v>
      </c>
      <c r="BR5275">
        <v>93588</v>
      </c>
      <c r="BS5275">
        <v>17386</v>
      </c>
      <c r="BT5275">
        <v>15</v>
      </c>
      <c r="BU5275" t="s">
        <v>38397</v>
      </c>
      <c r="BV5275" t="s">
        <v>4695</v>
      </c>
      <c r="BX5275">
        <v>45388.493101851855</v>
      </c>
    </row>
    <row r="5276" spans="1:76" x14ac:dyDescent="0.25">
      <c r="A5276" t="s">
        <v>38418</v>
      </c>
      <c r="B5276" t="s">
        <v>3897</v>
      </c>
      <c r="C5276" t="s">
        <v>46</v>
      </c>
      <c r="D5276">
        <v>44365</v>
      </c>
      <c r="E5276">
        <v>44697</v>
      </c>
      <c r="H5276" t="s">
        <v>47</v>
      </c>
      <c r="I5276">
        <v>44365</v>
      </c>
      <c r="J5276">
        <v>2022</v>
      </c>
      <c r="K5276" t="s">
        <v>48</v>
      </c>
      <c r="L5276" t="s">
        <v>38419</v>
      </c>
      <c r="N5276" t="s">
        <v>23016</v>
      </c>
      <c r="O5276" t="s">
        <v>20658</v>
      </c>
      <c r="P5276" t="s">
        <v>121</v>
      </c>
      <c r="Q5276" t="s">
        <v>52</v>
      </c>
      <c r="R5276">
        <v>98524</v>
      </c>
      <c r="S5276" t="s">
        <v>20659</v>
      </c>
      <c r="T5276" t="s">
        <v>20659</v>
      </c>
      <c r="U5276">
        <v>3604733295</v>
      </c>
      <c r="V5276" t="s">
        <v>54</v>
      </c>
      <c r="W5276">
        <v>13</v>
      </c>
      <c r="X5276" t="s">
        <v>838</v>
      </c>
      <c r="Y5276">
        <v>4847</v>
      </c>
      <c r="Z5276" t="s">
        <v>121</v>
      </c>
      <c r="AA5276" t="s">
        <v>57</v>
      </c>
      <c r="AB5276">
        <v>110699</v>
      </c>
      <c r="AC5276" t="s">
        <v>146</v>
      </c>
      <c r="AD5276" t="s">
        <v>4690</v>
      </c>
      <c r="AE5276" t="s">
        <v>107</v>
      </c>
      <c r="AF5276" t="s">
        <v>107</v>
      </c>
      <c r="AI5276">
        <v>2</v>
      </c>
      <c r="AJ5276" t="s">
        <v>58</v>
      </c>
      <c r="AK5276" t="s">
        <v>59</v>
      </c>
      <c r="AL5276">
        <v>44873</v>
      </c>
      <c r="AM5276" t="s">
        <v>4692</v>
      </c>
      <c r="AN5276" t="b">
        <v>1</v>
      </c>
      <c r="AO5276" t="b">
        <v>1</v>
      </c>
      <c r="AP5276" t="b">
        <v>1</v>
      </c>
      <c r="AQ5276" t="s">
        <v>60</v>
      </c>
      <c r="AR5276" t="s">
        <v>61</v>
      </c>
      <c r="BB5276" s="7" t="s">
        <v>23016</v>
      </c>
      <c r="BC5276" s="7" t="s">
        <v>20658</v>
      </c>
      <c r="BD5276" s="7" t="s">
        <v>52</v>
      </c>
      <c r="BE5276" s="7">
        <v>98524</v>
      </c>
      <c r="BF5276" s="7">
        <v>3604733295</v>
      </c>
      <c r="BG5276" s="7">
        <v>158825.54999999999</v>
      </c>
      <c r="BH5276" s="7">
        <v>0</v>
      </c>
      <c r="BI5276">
        <v>150505.95000000001</v>
      </c>
      <c r="BJ5276">
        <v>0</v>
      </c>
      <c r="BK5276">
        <v>0</v>
      </c>
      <c r="BL5276">
        <v>2941.43</v>
      </c>
      <c r="BO5276" t="s">
        <v>38420</v>
      </c>
      <c r="BP5276">
        <v>29046</v>
      </c>
      <c r="BQ5276">
        <v>4477</v>
      </c>
      <c r="BR5276">
        <v>529680</v>
      </c>
      <c r="BS5276">
        <v>17794</v>
      </c>
      <c r="BT5276">
        <v>35</v>
      </c>
      <c r="BU5276" t="s">
        <v>20661</v>
      </c>
      <c r="BV5276" t="s">
        <v>4695</v>
      </c>
      <c r="BX5276">
        <v>45032.458912037036</v>
      </c>
    </row>
    <row r="5277" spans="1:76" x14ac:dyDescent="0.25">
      <c r="A5277" t="s">
        <v>38421</v>
      </c>
      <c r="B5277" t="s">
        <v>848</v>
      </c>
      <c r="C5277" t="s">
        <v>46</v>
      </c>
      <c r="D5277">
        <v>44383</v>
      </c>
      <c r="E5277">
        <v>44697</v>
      </c>
      <c r="H5277" t="s">
        <v>47</v>
      </c>
      <c r="I5277">
        <v>44383</v>
      </c>
      <c r="J5277">
        <v>2022</v>
      </c>
      <c r="K5277" t="s">
        <v>48</v>
      </c>
      <c r="L5277" t="s">
        <v>20741</v>
      </c>
      <c r="N5277" t="s">
        <v>32567</v>
      </c>
      <c r="O5277" t="s">
        <v>6666</v>
      </c>
      <c r="P5277" t="s">
        <v>68</v>
      </c>
      <c r="Q5277" t="s">
        <v>52</v>
      </c>
      <c r="R5277">
        <v>98071</v>
      </c>
      <c r="S5277" t="s">
        <v>20743</v>
      </c>
      <c r="T5277" t="s">
        <v>20743</v>
      </c>
      <c r="U5277" t="s">
        <v>38422</v>
      </c>
      <c r="V5277" t="s">
        <v>54</v>
      </c>
      <c r="W5277">
        <v>13</v>
      </c>
      <c r="X5277" t="s">
        <v>306</v>
      </c>
      <c r="Y5277">
        <v>4839</v>
      </c>
      <c r="Z5277" t="s">
        <v>68</v>
      </c>
      <c r="AA5277" t="s">
        <v>57</v>
      </c>
      <c r="AB5277">
        <v>103029</v>
      </c>
      <c r="AC5277" t="s">
        <v>146</v>
      </c>
      <c r="AD5277" t="s">
        <v>4690</v>
      </c>
      <c r="AE5277" t="s">
        <v>107</v>
      </c>
      <c r="AF5277" t="s">
        <v>107</v>
      </c>
      <c r="AI5277">
        <v>1</v>
      </c>
      <c r="AJ5277" t="s">
        <v>58</v>
      </c>
      <c r="AK5277" t="s">
        <v>59</v>
      </c>
      <c r="AL5277">
        <v>44873</v>
      </c>
      <c r="AM5277" t="s">
        <v>4692</v>
      </c>
      <c r="AN5277" t="b">
        <v>1</v>
      </c>
      <c r="AO5277" t="b">
        <v>1</v>
      </c>
      <c r="AP5277" t="b">
        <v>1</v>
      </c>
      <c r="AQ5277" t="s">
        <v>60</v>
      </c>
      <c r="AR5277" t="s">
        <v>61</v>
      </c>
      <c r="BB5277" s="7" t="s">
        <v>35334</v>
      </c>
      <c r="BC5277" s="7" t="s">
        <v>4916</v>
      </c>
      <c r="BD5277" s="7" t="s">
        <v>52</v>
      </c>
      <c r="BE5277" s="7">
        <v>98401</v>
      </c>
      <c r="BF5277" s="7" t="s">
        <v>20291</v>
      </c>
      <c r="BG5277" s="7">
        <v>296304.61</v>
      </c>
      <c r="BH5277" s="7">
        <v>0</v>
      </c>
      <c r="BI5277">
        <v>295828.51</v>
      </c>
      <c r="BJ5277">
        <v>0</v>
      </c>
      <c r="BK5277">
        <v>0</v>
      </c>
      <c r="BL5277">
        <v>0</v>
      </c>
      <c r="BM5277">
        <v>16.38</v>
      </c>
      <c r="BN5277">
        <v>0</v>
      </c>
      <c r="BO5277" t="s">
        <v>38423</v>
      </c>
      <c r="BP5277">
        <v>29321</v>
      </c>
      <c r="BQ5277">
        <v>25525</v>
      </c>
      <c r="BR5277">
        <v>529696</v>
      </c>
      <c r="BS5277">
        <v>18003</v>
      </c>
      <c r="BT5277">
        <v>31</v>
      </c>
      <c r="BU5277" t="s">
        <v>20293</v>
      </c>
      <c r="BV5277" t="s">
        <v>4695</v>
      </c>
      <c r="BX5277">
        <v>44936.764652777776</v>
      </c>
    </row>
    <row r="5278" spans="1:76" x14ac:dyDescent="0.25">
      <c r="A5278" t="s">
        <v>38424</v>
      </c>
      <c r="B5278" t="s">
        <v>894</v>
      </c>
      <c r="C5278" t="s">
        <v>46</v>
      </c>
      <c r="D5278">
        <v>44384</v>
      </c>
      <c r="H5278" t="s">
        <v>47</v>
      </c>
      <c r="I5278">
        <v>44384</v>
      </c>
      <c r="J5278">
        <v>2022</v>
      </c>
      <c r="K5278" t="s">
        <v>85</v>
      </c>
      <c r="L5278" t="s">
        <v>23681</v>
      </c>
      <c r="N5278" t="s">
        <v>37710</v>
      </c>
      <c r="O5278" t="s">
        <v>6177</v>
      </c>
      <c r="P5278" t="s">
        <v>226</v>
      </c>
      <c r="Q5278" t="s">
        <v>52</v>
      </c>
      <c r="R5278">
        <v>98604</v>
      </c>
      <c r="S5278" t="s">
        <v>21005</v>
      </c>
      <c r="T5278" t="s">
        <v>21005</v>
      </c>
      <c r="U5278">
        <v>3606094363</v>
      </c>
      <c r="V5278" t="s">
        <v>54</v>
      </c>
      <c r="W5278">
        <v>13</v>
      </c>
      <c r="X5278" t="s">
        <v>860</v>
      </c>
      <c r="Y5278">
        <v>4813</v>
      </c>
      <c r="Z5278" t="s">
        <v>226</v>
      </c>
      <c r="AA5278" t="s">
        <v>57</v>
      </c>
      <c r="AB5278">
        <v>102584</v>
      </c>
      <c r="AC5278" t="s">
        <v>146</v>
      </c>
      <c r="AD5278" t="s">
        <v>4690</v>
      </c>
      <c r="AE5278" t="s">
        <v>107</v>
      </c>
      <c r="AF5278" t="s">
        <v>107</v>
      </c>
      <c r="AI5278">
        <v>1</v>
      </c>
      <c r="AJ5278" t="s">
        <v>58</v>
      </c>
      <c r="AK5278" t="s">
        <v>59</v>
      </c>
      <c r="AL5278">
        <v>44873</v>
      </c>
      <c r="AM5278" t="s">
        <v>4692</v>
      </c>
      <c r="AN5278" t="b">
        <v>1</v>
      </c>
      <c r="BB5278" s="7" t="s">
        <v>37710</v>
      </c>
      <c r="BC5278" s="7" t="s">
        <v>6177</v>
      </c>
      <c r="BD5278" s="7" t="s">
        <v>52</v>
      </c>
      <c r="BE5278" s="7">
        <v>98604</v>
      </c>
      <c r="BF5278" s="7">
        <v>3606094363</v>
      </c>
      <c r="BG5278" s="7">
        <v>49750</v>
      </c>
      <c r="BH5278" s="7">
        <v>1000</v>
      </c>
      <c r="BI5278">
        <v>50750</v>
      </c>
      <c r="BJ5278">
        <v>0</v>
      </c>
      <c r="BK5278">
        <v>0</v>
      </c>
      <c r="BL5278">
        <v>0</v>
      </c>
      <c r="BO5278" t="s">
        <v>38425</v>
      </c>
      <c r="BP5278">
        <v>29337</v>
      </c>
      <c r="BQ5278">
        <v>440</v>
      </c>
      <c r="BR5278">
        <v>529698</v>
      </c>
      <c r="BS5278">
        <v>17816</v>
      </c>
      <c r="BT5278">
        <v>18</v>
      </c>
      <c r="BU5278" t="s">
        <v>37713</v>
      </c>
      <c r="BV5278" t="s">
        <v>4695</v>
      </c>
      <c r="BX5278">
        <v>45065.384837962964</v>
      </c>
    </row>
    <row r="5279" spans="1:76" x14ac:dyDescent="0.25">
      <c r="A5279" t="s">
        <v>38426</v>
      </c>
      <c r="B5279" t="s">
        <v>34348</v>
      </c>
      <c r="C5279" t="s">
        <v>46</v>
      </c>
      <c r="D5279">
        <v>44415</v>
      </c>
      <c r="E5279">
        <v>44697</v>
      </c>
      <c r="H5279" t="s">
        <v>47</v>
      </c>
      <c r="I5279">
        <v>44415</v>
      </c>
      <c r="J5279">
        <v>2022</v>
      </c>
      <c r="K5279" t="s">
        <v>48</v>
      </c>
      <c r="L5279" t="s">
        <v>38427</v>
      </c>
      <c r="N5279" t="s">
        <v>34350</v>
      </c>
      <c r="O5279" t="s">
        <v>34351</v>
      </c>
      <c r="P5279" t="s">
        <v>68</v>
      </c>
      <c r="Q5279" t="s">
        <v>52</v>
      </c>
      <c r="R5279">
        <v>98390</v>
      </c>
      <c r="S5279" t="s">
        <v>34352</v>
      </c>
      <c r="T5279" t="s">
        <v>34352</v>
      </c>
      <c r="U5279" t="s">
        <v>34353</v>
      </c>
      <c r="V5279" t="s">
        <v>54</v>
      </c>
      <c r="W5279">
        <v>13</v>
      </c>
      <c r="X5279" t="s">
        <v>306</v>
      </c>
      <c r="Y5279">
        <v>4839</v>
      </c>
      <c r="Z5279" t="s">
        <v>68</v>
      </c>
      <c r="AA5279" t="s">
        <v>57</v>
      </c>
      <c r="AB5279">
        <v>103029</v>
      </c>
      <c r="AC5279" t="s">
        <v>146</v>
      </c>
      <c r="AD5279" t="s">
        <v>4690</v>
      </c>
      <c r="AE5279" t="s">
        <v>107</v>
      </c>
      <c r="AF5279" t="s">
        <v>107</v>
      </c>
      <c r="AI5279">
        <v>2</v>
      </c>
      <c r="AJ5279" t="s">
        <v>58</v>
      </c>
      <c r="AK5279" t="s">
        <v>59</v>
      </c>
      <c r="AL5279">
        <v>44873</v>
      </c>
      <c r="AM5279" t="s">
        <v>4692</v>
      </c>
      <c r="AN5279" t="b">
        <v>1</v>
      </c>
      <c r="AO5279" t="b">
        <v>1</v>
      </c>
      <c r="AP5279" t="b">
        <v>1</v>
      </c>
      <c r="AQ5279" t="s">
        <v>60</v>
      </c>
      <c r="AR5279" t="s">
        <v>61</v>
      </c>
      <c r="BB5279" s="7" t="s">
        <v>34350</v>
      </c>
      <c r="BC5279" s="7" t="s">
        <v>34351</v>
      </c>
      <c r="BD5279" s="7" t="s">
        <v>52</v>
      </c>
      <c r="BE5279" s="7">
        <v>98390</v>
      </c>
      <c r="BF5279" s="7" t="s">
        <v>34353</v>
      </c>
      <c r="BG5279" s="7">
        <v>124695.93</v>
      </c>
      <c r="BH5279" s="7">
        <v>4345.93</v>
      </c>
      <c r="BI5279">
        <v>123930.2</v>
      </c>
      <c r="BJ5279">
        <v>0</v>
      </c>
      <c r="BK5279">
        <v>0</v>
      </c>
      <c r="BL5279">
        <v>0</v>
      </c>
      <c r="BO5279" t="s">
        <v>38428</v>
      </c>
      <c r="BP5279">
        <v>29606</v>
      </c>
      <c r="BQ5279">
        <v>30070</v>
      </c>
      <c r="BR5279">
        <v>567188</v>
      </c>
      <c r="BS5279">
        <v>18006</v>
      </c>
      <c r="BT5279">
        <v>31</v>
      </c>
      <c r="BU5279" t="s">
        <v>34355</v>
      </c>
      <c r="BV5279" t="s">
        <v>4695</v>
      </c>
      <c r="BX5279">
        <v>45011.475810185184</v>
      </c>
    </row>
    <row r="5280" spans="1:76" x14ac:dyDescent="0.25">
      <c r="A5280" t="s">
        <v>38429</v>
      </c>
      <c r="B5280" t="s">
        <v>20447</v>
      </c>
      <c r="C5280" t="s">
        <v>46</v>
      </c>
      <c r="D5280">
        <v>44445</v>
      </c>
      <c r="E5280">
        <v>44697</v>
      </c>
      <c r="H5280" t="s">
        <v>47</v>
      </c>
      <c r="I5280">
        <v>44445</v>
      </c>
      <c r="J5280">
        <v>2022</v>
      </c>
      <c r="K5280" t="s">
        <v>48</v>
      </c>
      <c r="L5280" t="s">
        <v>20448</v>
      </c>
      <c r="N5280" t="s">
        <v>20629</v>
      </c>
      <c r="O5280" t="s">
        <v>16043</v>
      </c>
      <c r="P5280" t="s">
        <v>105</v>
      </c>
      <c r="Q5280" t="s">
        <v>52</v>
      </c>
      <c r="R5280">
        <v>99019</v>
      </c>
      <c r="S5280" t="s">
        <v>22461</v>
      </c>
      <c r="T5280" t="s">
        <v>20450</v>
      </c>
      <c r="U5280" t="s">
        <v>20451</v>
      </c>
      <c r="V5280" t="s">
        <v>54</v>
      </c>
      <c r="W5280">
        <v>13</v>
      </c>
      <c r="X5280" t="s">
        <v>528</v>
      </c>
      <c r="Y5280">
        <v>4785</v>
      </c>
      <c r="Z5280" t="s">
        <v>105</v>
      </c>
      <c r="AA5280" t="s">
        <v>57</v>
      </c>
      <c r="AB5280">
        <v>108031</v>
      </c>
      <c r="AC5280" t="s">
        <v>146</v>
      </c>
      <c r="AD5280" t="s">
        <v>4690</v>
      </c>
      <c r="AE5280" t="s">
        <v>107</v>
      </c>
      <c r="AF5280" t="s">
        <v>107</v>
      </c>
      <c r="AI5280">
        <v>2</v>
      </c>
      <c r="AJ5280" t="s">
        <v>58</v>
      </c>
      <c r="AK5280" t="s">
        <v>59</v>
      </c>
      <c r="AL5280">
        <v>44873</v>
      </c>
      <c r="AM5280" t="s">
        <v>4692</v>
      </c>
      <c r="AN5280" t="b">
        <v>1</v>
      </c>
      <c r="AO5280" t="b">
        <v>1</v>
      </c>
      <c r="AP5280" t="b">
        <v>1</v>
      </c>
      <c r="AQ5280" t="s">
        <v>60</v>
      </c>
      <c r="AR5280" t="s">
        <v>99</v>
      </c>
      <c r="BB5280" s="7" t="s">
        <v>20324</v>
      </c>
      <c r="BC5280" s="7" t="s">
        <v>11564</v>
      </c>
      <c r="BD5280" s="7" t="s">
        <v>52</v>
      </c>
      <c r="BE5280" s="7">
        <v>98391</v>
      </c>
      <c r="BF5280" s="7" t="s">
        <v>20325</v>
      </c>
      <c r="BG5280" s="7">
        <v>50060</v>
      </c>
      <c r="BH5280" s="7">
        <v>5456</v>
      </c>
      <c r="BI5280">
        <v>44803.91</v>
      </c>
      <c r="BJ5280">
        <v>1000</v>
      </c>
      <c r="BK5280">
        <v>0</v>
      </c>
      <c r="BL5280">
        <v>0</v>
      </c>
      <c r="BO5280" t="s">
        <v>38430</v>
      </c>
      <c r="BP5280">
        <v>29857</v>
      </c>
      <c r="BQ5280">
        <v>35985</v>
      </c>
      <c r="BR5280">
        <v>567308</v>
      </c>
      <c r="BS5280">
        <v>18225</v>
      </c>
      <c r="BT5280">
        <v>4</v>
      </c>
      <c r="BU5280" t="s">
        <v>20327</v>
      </c>
      <c r="BV5280" t="s">
        <v>4695</v>
      </c>
      <c r="BX5280">
        <v>45061.553171296298</v>
      </c>
    </row>
    <row r="5281" spans="1:76" x14ac:dyDescent="0.25">
      <c r="A5281" t="s">
        <v>38437</v>
      </c>
      <c r="B5281" t="s">
        <v>38438</v>
      </c>
      <c r="C5281" t="s">
        <v>46</v>
      </c>
      <c r="D5281">
        <v>44531</v>
      </c>
      <c r="H5281" t="s">
        <v>47</v>
      </c>
      <c r="I5281">
        <v>44531</v>
      </c>
      <c r="J5281">
        <v>2022</v>
      </c>
      <c r="K5281" t="s">
        <v>85</v>
      </c>
      <c r="L5281" t="s">
        <v>38439</v>
      </c>
      <c r="N5281" t="s">
        <v>38440</v>
      </c>
      <c r="O5281" t="s">
        <v>6131</v>
      </c>
      <c r="P5281" t="s">
        <v>505</v>
      </c>
      <c r="Q5281" t="s">
        <v>52</v>
      </c>
      <c r="R5281">
        <v>98620</v>
      </c>
      <c r="S5281" t="s">
        <v>38441</v>
      </c>
      <c r="T5281" t="s">
        <v>38441</v>
      </c>
      <c r="U5281">
        <v>5092501360</v>
      </c>
      <c r="V5281" t="s">
        <v>6576</v>
      </c>
      <c r="W5281">
        <v>27</v>
      </c>
      <c r="X5281" t="s">
        <v>6135</v>
      </c>
      <c r="Y5281">
        <v>3579</v>
      </c>
      <c r="Z5281" t="s">
        <v>505</v>
      </c>
      <c r="AA5281" t="s">
        <v>4785</v>
      </c>
      <c r="AB5281">
        <v>15952</v>
      </c>
      <c r="AC5281" t="s">
        <v>146</v>
      </c>
      <c r="AD5281" t="s">
        <v>4690</v>
      </c>
      <c r="AE5281" t="s">
        <v>107</v>
      </c>
      <c r="AF5281" t="s">
        <v>107</v>
      </c>
      <c r="AJ5281" t="s">
        <v>58</v>
      </c>
      <c r="AK5281" t="s">
        <v>59</v>
      </c>
      <c r="AL5281">
        <v>44873</v>
      </c>
      <c r="AM5281" t="s">
        <v>4692</v>
      </c>
      <c r="AN5281" t="b">
        <v>1</v>
      </c>
      <c r="BB5281" s="7" t="s">
        <v>38440</v>
      </c>
      <c r="BC5281" s="7" t="s">
        <v>6131</v>
      </c>
      <c r="BD5281" s="7" t="s">
        <v>52</v>
      </c>
      <c r="BE5281" s="7">
        <v>98620</v>
      </c>
      <c r="BF5281" s="7">
        <v>5092503086</v>
      </c>
      <c r="BG5281" s="7">
        <v>1805.36</v>
      </c>
      <c r="BH5281" s="7">
        <v>0</v>
      </c>
      <c r="BI5281">
        <v>5922.73</v>
      </c>
      <c r="BJ5281">
        <v>0</v>
      </c>
      <c r="BK5281">
        <v>0</v>
      </c>
      <c r="BL5281">
        <v>0</v>
      </c>
      <c r="BO5281" t="s">
        <v>38442</v>
      </c>
      <c r="BP5281">
        <v>29921</v>
      </c>
      <c r="BQ5281">
        <v>32293</v>
      </c>
      <c r="BR5281">
        <v>567333</v>
      </c>
      <c r="BS5281">
        <v>18205</v>
      </c>
      <c r="BU5281" t="s">
        <v>38443</v>
      </c>
      <c r="BV5281" t="s">
        <v>4695</v>
      </c>
      <c r="BX5281">
        <v>44778.802083333336</v>
      </c>
    </row>
    <row r="5282" spans="1:76" x14ac:dyDescent="0.25">
      <c r="A5282" t="s">
        <v>38444</v>
      </c>
      <c r="B5282" t="s">
        <v>22312</v>
      </c>
      <c r="C5282" t="s">
        <v>46</v>
      </c>
      <c r="D5282">
        <v>44543</v>
      </c>
      <c r="E5282">
        <v>44698</v>
      </c>
      <c r="H5282" t="s">
        <v>47</v>
      </c>
      <c r="I5282">
        <v>44543</v>
      </c>
      <c r="J5282">
        <v>2022</v>
      </c>
      <c r="K5282" t="s">
        <v>48</v>
      </c>
      <c r="L5282" t="s">
        <v>38445</v>
      </c>
      <c r="N5282" t="s">
        <v>38446</v>
      </c>
      <c r="O5282" t="s">
        <v>5989</v>
      </c>
      <c r="P5282" t="s">
        <v>632</v>
      </c>
      <c r="Q5282" t="s">
        <v>5990</v>
      </c>
      <c r="R5282">
        <v>98277</v>
      </c>
      <c r="S5282" t="s">
        <v>22315</v>
      </c>
      <c r="T5282" t="s">
        <v>22315</v>
      </c>
      <c r="U5282" t="s">
        <v>22316</v>
      </c>
      <c r="V5282" t="s">
        <v>4807</v>
      </c>
      <c r="W5282">
        <v>23</v>
      </c>
      <c r="X5282" t="s">
        <v>4808</v>
      </c>
      <c r="Y5282">
        <v>3424</v>
      </c>
      <c r="Z5282" t="s">
        <v>632</v>
      </c>
      <c r="AA5282" t="s">
        <v>4785</v>
      </c>
      <c r="AB5282">
        <v>61729</v>
      </c>
      <c r="AC5282" t="s">
        <v>146</v>
      </c>
      <c r="AD5282" t="s">
        <v>4690</v>
      </c>
      <c r="AE5282" t="s">
        <v>107</v>
      </c>
      <c r="AF5282" t="s">
        <v>107</v>
      </c>
      <c r="AI5282">
        <v>3</v>
      </c>
      <c r="AJ5282" t="s">
        <v>58</v>
      </c>
      <c r="AK5282" t="s">
        <v>59</v>
      </c>
      <c r="AL5282">
        <v>44873</v>
      </c>
      <c r="AM5282" t="s">
        <v>4692</v>
      </c>
      <c r="AN5282" t="b">
        <v>1</v>
      </c>
      <c r="AO5282" t="b">
        <v>1</v>
      </c>
      <c r="AP5282" t="b">
        <v>0</v>
      </c>
      <c r="AQ5282" t="s">
        <v>177</v>
      </c>
      <c r="BB5282" s="7" t="s">
        <v>20495</v>
      </c>
      <c r="BC5282" s="7" t="s">
        <v>4723</v>
      </c>
      <c r="BD5282" s="7" t="s">
        <v>5990</v>
      </c>
      <c r="BE5282" s="7">
        <v>98225</v>
      </c>
      <c r="BF5282" s="7" t="s">
        <v>20496</v>
      </c>
      <c r="BG5282" s="7">
        <v>13486.26</v>
      </c>
      <c r="BH5282" s="7">
        <v>0</v>
      </c>
      <c r="BI5282">
        <v>13655.09</v>
      </c>
      <c r="BJ5282">
        <v>152.53</v>
      </c>
      <c r="BK5282">
        <v>0</v>
      </c>
      <c r="BL5282">
        <v>0</v>
      </c>
      <c r="BO5282" t="s">
        <v>38447</v>
      </c>
      <c r="BP5282">
        <v>29952</v>
      </c>
      <c r="BQ5282">
        <v>678</v>
      </c>
      <c r="BR5282">
        <v>567346</v>
      </c>
      <c r="BS5282">
        <v>18234</v>
      </c>
      <c r="BU5282" t="s">
        <v>38448</v>
      </c>
      <c r="BV5282" t="s">
        <v>4695</v>
      </c>
      <c r="BX5282">
        <v>44818.526458333334</v>
      </c>
    </row>
    <row r="5283" spans="1:76" x14ac:dyDescent="0.25">
      <c r="A5283" t="s">
        <v>38453</v>
      </c>
      <c r="B5283" t="s">
        <v>38454</v>
      </c>
      <c r="C5283" t="s">
        <v>46</v>
      </c>
      <c r="D5283">
        <v>44574</v>
      </c>
      <c r="E5283">
        <v>44700</v>
      </c>
      <c r="H5283" t="s">
        <v>47</v>
      </c>
      <c r="I5283">
        <v>44574</v>
      </c>
      <c r="J5283">
        <v>2022</v>
      </c>
      <c r="K5283" t="s">
        <v>48</v>
      </c>
      <c r="L5283" t="s">
        <v>38455</v>
      </c>
      <c r="N5283" t="s">
        <v>38456</v>
      </c>
      <c r="O5283" t="s">
        <v>19850</v>
      </c>
      <c r="P5283" t="s">
        <v>1058</v>
      </c>
      <c r="Q5283" t="s">
        <v>5990</v>
      </c>
      <c r="R5283">
        <v>98610</v>
      </c>
      <c r="S5283" t="s">
        <v>38457</v>
      </c>
      <c r="T5283" t="s">
        <v>38458</v>
      </c>
      <c r="U5283" t="s">
        <v>38459</v>
      </c>
      <c r="V5283" t="s">
        <v>6576</v>
      </c>
      <c r="W5283">
        <v>27</v>
      </c>
      <c r="X5283" t="s">
        <v>6297</v>
      </c>
      <c r="Y5283">
        <v>4093</v>
      </c>
      <c r="Z5283" t="s">
        <v>1058</v>
      </c>
      <c r="AA5283" t="s">
        <v>4785</v>
      </c>
      <c r="AB5283">
        <v>9290</v>
      </c>
      <c r="AC5283" t="s">
        <v>146</v>
      </c>
      <c r="AD5283" t="s">
        <v>4690</v>
      </c>
      <c r="AE5283" t="s">
        <v>107</v>
      </c>
      <c r="AF5283" t="s">
        <v>107</v>
      </c>
      <c r="AJ5283" t="s">
        <v>58</v>
      </c>
      <c r="AK5283" t="s">
        <v>59</v>
      </c>
      <c r="AL5283">
        <v>44873</v>
      </c>
      <c r="AM5283" t="s">
        <v>4692</v>
      </c>
      <c r="AN5283" t="b">
        <v>1</v>
      </c>
      <c r="AO5283" t="b">
        <v>1</v>
      </c>
      <c r="AP5283" t="b">
        <v>0</v>
      </c>
      <c r="AQ5283" t="s">
        <v>177</v>
      </c>
      <c r="BB5283" s="7" t="s">
        <v>38456</v>
      </c>
      <c r="BC5283" s="7" t="s">
        <v>19850</v>
      </c>
      <c r="BD5283" s="7" t="s">
        <v>5990</v>
      </c>
      <c r="BE5283" s="7">
        <v>98610</v>
      </c>
      <c r="BF5283" s="7" t="s">
        <v>38460</v>
      </c>
      <c r="BG5283" s="7">
        <v>7488.55</v>
      </c>
      <c r="BH5283" s="7">
        <v>0</v>
      </c>
      <c r="BI5283">
        <v>7062.12</v>
      </c>
      <c r="BJ5283">
        <v>0</v>
      </c>
      <c r="BK5283">
        <v>0</v>
      </c>
      <c r="BL5283">
        <v>0</v>
      </c>
      <c r="BO5283" t="s">
        <v>38461</v>
      </c>
      <c r="BP5283">
        <v>30112</v>
      </c>
      <c r="BQ5283">
        <v>32334</v>
      </c>
      <c r="BR5283">
        <v>567457</v>
      </c>
      <c r="BS5283">
        <v>18794</v>
      </c>
      <c r="BU5283" t="s">
        <v>22483</v>
      </c>
      <c r="BV5283" t="s">
        <v>4695</v>
      </c>
      <c r="BX5283">
        <v>44925.911666666667</v>
      </c>
    </row>
    <row r="5284" spans="1:76" x14ac:dyDescent="0.25">
      <c r="A5284" t="s">
        <v>38462</v>
      </c>
      <c r="B5284" t="s">
        <v>20799</v>
      </c>
      <c r="C5284" t="s">
        <v>46</v>
      </c>
      <c r="D5284">
        <v>44538</v>
      </c>
      <c r="E5284">
        <v>44697</v>
      </c>
      <c r="H5284" t="s">
        <v>47</v>
      </c>
      <c r="I5284">
        <v>44538</v>
      </c>
      <c r="J5284">
        <v>2022</v>
      </c>
      <c r="K5284" t="s">
        <v>48</v>
      </c>
      <c r="L5284" t="s">
        <v>20800</v>
      </c>
      <c r="N5284" t="s">
        <v>20801</v>
      </c>
      <c r="O5284" t="s">
        <v>4701</v>
      </c>
      <c r="P5284" t="s">
        <v>105</v>
      </c>
      <c r="Q5284" t="s">
        <v>52</v>
      </c>
      <c r="R5284">
        <v>99209</v>
      </c>
      <c r="S5284" t="s">
        <v>20802</v>
      </c>
      <c r="T5284" t="s">
        <v>20802</v>
      </c>
      <c r="U5284">
        <v>5099944351</v>
      </c>
      <c r="V5284" t="s">
        <v>4807</v>
      </c>
      <c r="W5284">
        <v>23</v>
      </c>
      <c r="X5284" t="s">
        <v>6703</v>
      </c>
      <c r="Y5284">
        <v>4151</v>
      </c>
      <c r="Z5284" t="s">
        <v>105</v>
      </c>
      <c r="AA5284" t="s">
        <v>4785</v>
      </c>
      <c r="AB5284">
        <v>355583</v>
      </c>
      <c r="AC5284" t="s">
        <v>146</v>
      </c>
      <c r="AD5284" t="s">
        <v>4690</v>
      </c>
      <c r="AE5284" t="s">
        <v>107</v>
      </c>
      <c r="AF5284" t="s">
        <v>107</v>
      </c>
      <c r="AI5284" t="s">
        <v>12233</v>
      </c>
      <c r="AJ5284" t="s">
        <v>58</v>
      </c>
      <c r="AK5284" t="s">
        <v>59</v>
      </c>
      <c r="AL5284">
        <v>44873</v>
      </c>
      <c r="AM5284" t="s">
        <v>4692</v>
      </c>
      <c r="AN5284" t="b">
        <v>1</v>
      </c>
      <c r="AO5284" t="b">
        <v>1</v>
      </c>
      <c r="AP5284" t="b">
        <v>1</v>
      </c>
      <c r="AQ5284" t="s">
        <v>60</v>
      </c>
      <c r="AR5284" t="s">
        <v>61</v>
      </c>
      <c r="BB5284" s="7" t="s">
        <v>20801</v>
      </c>
      <c r="BC5284" s="7" t="s">
        <v>4701</v>
      </c>
      <c r="BD5284" s="7" t="s">
        <v>52</v>
      </c>
      <c r="BE5284" s="7">
        <v>99209</v>
      </c>
      <c r="BF5284" s="7" t="s">
        <v>34852</v>
      </c>
      <c r="BG5284" s="7">
        <v>178588.47</v>
      </c>
      <c r="BH5284" s="7">
        <v>0</v>
      </c>
      <c r="BI5284">
        <v>165124.07</v>
      </c>
      <c r="BJ5284">
        <v>5000</v>
      </c>
      <c r="BK5284">
        <v>0</v>
      </c>
      <c r="BL5284">
        <v>0</v>
      </c>
      <c r="BM5284">
        <v>61251.72</v>
      </c>
      <c r="BN5284">
        <v>149606.26</v>
      </c>
      <c r="BO5284" t="s">
        <v>38463</v>
      </c>
      <c r="BP5284">
        <v>29941</v>
      </c>
      <c r="BQ5284">
        <v>68</v>
      </c>
      <c r="BR5284">
        <v>567338</v>
      </c>
      <c r="BS5284">
        <v>18635</v>
      </c>
      <c r="BU5284" t="s">
        <v>20800</v>
      </c>
      <c r="BV5284" t="s">
        <v>4695</v>
      </c>
      <c r="BX5284">
        <v>45033.945393518516</v>
      </c>
    </row>
    <row r="5285" spans="1:76" x14ac:dyDescent="0.25">
      <c r="A5285" t="s">
        <v>38464</v>
      </c>
      <c r="B5285" t="s">
        <v>38465</v>
      </c>
      <c r="C5285" t="s">
        <v>46</v>
      </c>
      <c r="D5285">
        <v>44598</v>
      </c>
      <c r="E5285">
        <v>44697</v>
      </c>
      <c r="I5285">
        <v>44598</v>
      </c>
      <c r="J5285">
        <v>2022</v>
      </c>
      <c r="K5285" t="s">
        <v>48</v>
      </c>
      <c r="L5285" t="s">
        <v>38466</v>
      </c>
      <c r="N5285" t="s">
        <v>38467</v>
      </c>
      <c r="O5285" t="s">
        <v>19850</v>
      </c>
      <c r="P5285" t="s">
        <v>1058</v>
      </c>
      <c r="Q5285" t="s">
        <v>52</v>
      </c>
      <c r="R5285">
        <v>98610</v>
      </c>
      <c r="S5285" t="s">
        <v>38468</v>
      </c>
      <c r="T5285" t="s">
        <v>38468</v>
      </c>
      <c r="U5285">
        <v>12532327659</v>
      </c>
      <c r="V5285" t="s">
        <v>4807</v>
      </c>
      <c r="W5285">
        <v>23</v>
      </c>
      <c r="X5285" t="s">
        <v>6297</v>
      </c>
      <c r="Y5285">
        <v>4093</v>
      </c>
      <c r="Z5285" t="s">
        <v>1058</v>
      </c>
      <c r="AA5285" t="s">
        <v>4785</v>
      </c>
      <c r="AB5285">
        <v>9290</v>
      </c>
      <c r="AC5285" t="s">
        <v>146</v>
      </c>
      <c r="AD5285" t="s">
        <v>4690</v>
      </c>
      <c r="AE5285" t="s">
        <v>107</v>
      </c>
      <c r="AF5285" t="s">
        <v>107</v>
      </c>
      <c r="AI5285">
        <v>3</v>
      </c>
      <c r="AJ5285" t="s">
        <v>58</v>
      </c>
      <c r="AK5285" t="s">
        <v>59</v>
      </c>
      <c r="AL5285">
        <v>44873</v>
      </c>
      <c r="AM5285" t="s">
        <v>4878</v>
      </c>
      <c r="AN5285" t="b">
        <v>1</v>
      </c>
      <c r="AO5285" t="b">
        <v>1</v>
      </c>
      <c r="AP5285" t="b">
        <v>1</v>
      </c>
      <c r="AQ5285" t="s">
        <v>60</v>
      </c>
      <c r="AR5285" t="s">
        <v>61</v>
      </c>
      <c r="BB5285" s="7" t="s">
        <v>38467</v>
      </c>
      <c r="BC5285" s="7" t="s">
        <v>19850</v>
      </c>
      <c r="BD5285" s="7" t="s">
        <v>52</v>
      </c>
      <c r="BE5285" s="7">
        <v>98610</v>
      </c>
      <c r="BF5285" s="7">
        <v>12532327659</v>
      </c>
      <c r="BO5285" t="s">
        <v>38469</v>
      </c>
      <c r="BP5285">
        <v>30241</v>
      </c>
      <c r="BQ5285">
        <v>32461</v>
      </c>
      <c r="BR5285">
        <v>567535</v>
      </c>
      <c r="BU5285" t="s">
        <v>38466</v>
      </c>
      <c r="BV5285" t="s">
        <v>4695</v>
      </c>
      <c r="BX5285">
        <v>45033.686527777776</v>
      </c>
    </row>
    <row r="5286" spans="1:76" x14ac:dyDescent="0.25">
      <c r="A5286" t="s">
        <v>38470</v>
      </c>
      <c r="B5286" t="s">
        <v>38471</v>
      </c>
      <c r="C5286" t="s">
        <v>46</v>
      </c>
      <c r="D5286">
        <v>44604</v>
      </c>
      <c r="E5286">
        <v>44698</v>
      </c>
      <c r="H5286" t="s">
        <v>47</v>
      </c>
      <c r="I5286">
        <v>44604</v>
      </c>
      <c r="J5286">
        <v>2022</v>
      </c>
      <c r="K5286" t="s">
        <v>48</v>
      </c>
      <c r="L5286" t="s">
        <v>38472</v>
      </c>
      <c r="N5286" t="s">
        <v>38473</v>
      </c>
      <c r="O5286" t="s">
        <v>4701</v>
      </c>
      <c r="P5286" t="s">
        <v>105</v>
      </c>
      <c r="Q5286" t="s">
        <v>5990</v>
      </c>
      <c r="R5286">
        <v>99223</v>
      </c>
      <c r="S5286" t="s">
        <v>38474</v>
      </c>
      <c r="T5286" t="s">
        <v>38474</v>
      </c>
      <c r="U5286">
        <v>5099545253</v>
      </c>
      <c r="V5286" t="s">
        <v>5331</v>
      </c>
      <c r="W5286">
        <v>26</v>
      </c>
      <c r="X5286" t="s">
        <v>6703</v>
      </c>
      <c r="Y5286">
        <v>4151</v>
      </c>
      <c r="Z5286" t="s">
        <v>105</v>
      </c>
      <c r="AA5286" t="s">
        <v>4785</v>
      </c>
      <c r="AB5286">
        <v>355583</v>
      </c>
      <c r="AC5286" t="s">
        <v>146</v>
      </c>
      <c r="AD5286" t="s">
        <v>4690</v>
      </c>
      <c r="AE5286" t="s">
        <v>107</v>
      </c>
      <c r="AF5286" t="s">
        <v>107</v>
      </c>
      <c r="AJ5286" t="s">
        <v>58</v>
      </c>
      <c r="AK5286" t="s">
        <v>59</v>
      </c>
      <c r="AL5286">
        <v>44873</v>
      </c>
      <c r="AM5286" t="s">
        <v>4692</v>
      </c>
      <c r="AN5286" t="b">
        <v>1</v>
      </c>
      <c r="AO5286" t="b">
        <v>1</v>
      </c>
      <c r="AP5286" t="b">
        <v>0</v>
      </c>
      <c r="AQ5286" t="s">
        <v>177</v>
      </c>
      <c r="BB5286" s="7" t="s">
        <v>38473</v>
      </c>
      <c r="BC5286" s="7" t="s">
        <v>4701</v>
      </c>
      <c r="BD5286" s="7" t="s">
        <v>5990</v>
      </c>
      <c r="BE5286" s="7">
        <v>99223</v>
      </c>
      <c r="BF5286" s="7">
        <v>5099545253</v>
      </c>
      <c r="BG5286" s="7">
        <v>36658.410000000003</v>
      </c>
      <c r="BH5286" s="7">
        <v>0</v>
      </c>
      <c r="BI5286">
        <v>19943.43</v>
      </c>
      <c r="BJ5286">
        <v>0</v>
      </c>
      <c r="BK5286">
        <v>0</v>
      </c>
      <c r="BL5286">
        <v>0</v>
      </c>
      <c r="BO5286" t="s">
        <v>38475</v>
      </c>
      <c r="BP5286">
        <v>30275</v>
      </c>
      <c r="BQ5286">
        <v>32485</v>
      </c>
      <c r="BR5286">
        <v>567551</v>
      </c>
      <c r="BS5286">
        <v>18795</v>
      </c>
      <c r="BU5286" t="s">
        <v>38476</v>
      </c>
      <c r="BV5286" t="s">
        <v>4695</v>
      </c>
      <c r="BX5286">
        <v>44796.638379629629</v>
      </c>
    </row>
    <row r="5287" spans="1:76" x14ac:dyDescent="0.25">
      <c r="A5287" t="s">
        <v>38477</v>
      </c>
      <c r="B5287" t="s">
        <v>38478</v>
      </c>
      <c r="C5287" t="s">
        <v>46</v>
      </c>
      <c r="D5287">
        <v>44502</v>
      </c>
      <c r="E5287">
        <v>44697</v>
      </c>
      <c r="H5287" t="s">
        <v>47</v>
      </c>
      <c r="I5287">
        <v>44502</v>
      </c>
      <c r="J5287">
        <v>2022</v>
      </c>
      <c r="K5287" t="s">
        <v>48</v>
      </c>
      <c r="L5287" t="s">
        <v>38479</v>
      </c>
      <c r="N5287" t="s">
        <v>38480</v>
      </c>
      <c r="O5287" t="s">
        <v>20618</v>
      </c>
      <c r="P5287" t="s">
        <v>133</v>
      </c>
      <c r="Q5287" t="s">
        <v>52</v>
      </c>
      <c r="R5287">
        <v>98626</v>
      </c>
      <c r="S5287" t="s">
        <v>38481</v>
      </c>
      <c r="T5287" t="s">
        <v>38482</v>
      </c>
      <c r="U5287">
        <v>3603555802</v>
      </c>
      <c r="V5287" t="s">
        <v>4807</v>
      </c>
      <c r="W5287">
        <v>23</v>
      </c>
      <c r="X5287" t="s">
        <v>5425</v>
      </c>
      <c r="Y5287">
        <v>3200</v>
      </c>
      <c r="Z5287" t="s">
        <v>133</v>
      </c>
      <c r="AA5287" t="s">
        <v>4785</v>
      </c>
      <c r="AB5287">
        <v>71690</v>
      </c>
      <c r="AC5287" t="s">
        <v>146</v>
      </c>
      <c r="AD5287" t="s">
        <v>4690</v>
      </c>
      <c r="AE5287" t="s">
        <v>107</v>
      </c>
      <c r="AF5287" t="s">
        <v>107</v>
      </c>
      <c r="AI5287">
        <v>3</v>
      </c>
      <c r="AJ5287" t="s">
        <v>58</v>
      </c>
      <c r="AK5287" t="s">
        <v>59</v>
      </c>
      <c r="AL5287">
        <v>44873</v>
      </c>
      <c r="AM5287" t="s">
        <v>4692</v>
      </c>
      <c r="AN5287" t="b">
        <v>1</v>
      </c>
      <c r="AO5287" t="b">
        <v>1</v>
      </c>
      <c r="AP5287" t="b">
        <v>0</v>
      </c>
      <c r="AQ5287" t="s">
        <v>177</v>
      </c>
      <c r="BB5287" s="7" t="s">
        <v>38480</v>
      </c>
      <c r="BC5287" s="7" t="s">
        <v>20618</v>
      </c>
      <c r="BD5287" s="7" t="s">
        <v>52</v>
      </c>
      <c r="BE5287" s="7">
        <v>98626</v>
      </c>
      <c r="BF5287" s="7">
        <v>3603555802</v>
      </c>
      <c r="BG5287" s="7">
        <v>5675.24</v>
      </c>
      <c r="BH5287" s="7">
        <v>0</v>
      </c>
      <c r="BI5287">
        <v>9735.1200000000008</v>
      </c>
      <c r="BJ5287">
        <v>4059.88</v>
      </c>
      <c r="BK5287">
        <v>0</v>
      </c>
      <c r="BL5287">
        <v>0</v>
      </c>
      <c r="BO5287" t="s">
        <v>38483</v>
      </c>
      <c r="BP5287">
        <v>29828</v>
      </c>
      <c r="BQ5287">
        <v>32267</v>
      </c>
      <c r="BR5287">
        <v>567302</v>
      </c>
      <c r="BS5287">
        <v>18207</v>
      </c>
      <c r="BU5287" t="s">
        <v>38484</v>
      </c>
      <c r="BV5287" t="s">
        <v>4695</v>
      </c>
      <c r="BX5287">
        <v>45025.834791666668</v>
      </c>
    </row>
    <row r="5288" spans="1:76" x14ac:dyDescent="0.25">
      <c r="A5288" t="s">
        <v>38485</v>
      </c>
      <c r="B5288" t="s">
        <v>38486</v>
      </c>
      <c r="C5288" t="s">
        <v>46</v>
      </c>
      <c r="D5288">
        <v>44609</v>
      </c>
      <c r="E5288">
        <v>44697</v>
      </c>
      <c r="H5288" t="s">
        <v>47</v>
      </c>
      <c r="I5288">
        <v>44609</v>
      </c>
      <c r="J5288">
        <v>2022</v>
      </c>
      <c r="K5288" t="s">
        <v>48</v>
      </c>
      <c r="L5288" t="s">
        <v>38487</v>
      </c>
      <c r="N5288" t="s">
        <v>38488</v>
      </c>
      <c r="O5288" t="s">
        <v>33374</v>
      </c>
      <c r="P5288" t="s">
        <v>51</v>
      </c>
      <c r="Q5288" t="s">
        <v>52</v>
      </c>
      <c r="R5288">
        <v>99109</v>
      </c>
      <c r="S5288" t="s">
        <v>38489</v>
      </c>
      <c r="T5288" t="s">
        <v>38490</v>
      </c>
      <c r="U5288">
        <v>5096807091</v>
      </c>
      <c r="V5288" t="s">
        <v>6344</v>
      </c>
      <c r="W5288">
        <v>24</v>
      </c>
      <c r="X5288" t="s">
        <v>7121</v>
      </c>
      <c r="Y5288">
        <v>4186</v>
      </c>
      <c r="Z5288" t="s">
        <v>51</v>
      </c>
      <c r="AA5288" t="s">
        <v>4785</v>
      </c>
      <c r="AB5288">
        <v>34000</v>
      </c>
      <c r="AC5288" t="s">
        <v>146</v>
      </c>
      <c r="AD5288" t="s">
        <v>4690</v>
      </c>
      <c r="AE5288" t="s">
        <v>107</v>
      </c>
      <c r="AF5288" t="s">
        <v>107</v>
      </c>
      <c r="AJ5288" t="s">
        <v>58</v>
      </c>
      <c r="AK5288" t="s">
        <v>59</v>
      </c>
      <c r="AL5288">
        <v>44873</v>
      </c>
      <c r="AM5288" t="s">
        <v>4692</v>
      </c>
      <c r="AN5288" t="b">
        <v>1</v>
      </c>
      <c r="AO5288" t="b">
        <v>1</v>
      </c>
      <c r="AP5288" t="b">
        <v>1</v>
      </c>
      <c r="AQ5288" t="s">
        <v>60</v>
      </c>
      <c r="AR5288" t="s">
        <v>61</v>
      </c>
      <c r="BB5288" s="7" t="s">
        <v>38488</v>
      </c>
      <c r="BC5288" s="7" t="s">
        <v>33374</v>
      </c>
      <c r="BD5288" s="7" t="s">
        <v>52</v>
      </c>
      <c r="BE5288" s="7">
        <v>99109</v>
      </c>
      <c r="BF5288" s="7" t="s">
        <v>38491</v>
      </c>
      <c r="BG5288" s="7">
        <v>19510.32</v>
      </c>
      <c r="BH5288" s="7">
        <v>300</v>
      </c>
      <c r="BI5288">
        <v>19591.98</v>
      </c>
      <c r="BJ5288">
        <v>0</v>
      </c>
      <c r="BK5288">
        <v>0</v>
      </c>
      <c r="BL5288">
        <v>0</v>
      </c>
      <c r="BO5288" t="s">
        <v>38492</v>
      </c>
      <c r="BP5288">
        <v>30302</v>
      </c>
      <c r="BQ5288">
        <v>32499</v>
      </c>
      <c r="BR5288">
        <v>567567</v>
      </c>
      <c r="BS5288">
        <v>18828</v>
      </c>
      <c r="BU5288" t="s">
        <v>34905</v>
      </c>
      <c r="BV5288" t="s">
        <v>4695</v>
      </c>
      <c r="BX5288">
        <v>45007.33353009259</v>
      </c>
    </row>
    <row r="5289" spans="1:76" x14ac:dyDescent="0.25">
      <c r="A5289" t="s">
        <v>38493</v>
      </c>
      <c r="B5289" t="s">
        <v>38494</v>
      </c>
      <c r="C5289" t="s">
        <v>46</v>
      </c>
      <c r="D5289">
        <v>44614</v>
      </c>
      <c r="E5289">
        <v>44697</v>
      </c>
      <c r="H5289" t="s">
        <v>47</v>
      </c>
      <c r="I5289">
        <v>44614</v>
      </c>
      <c r="J5289">
        <v>2022</v>
      </c>
      <c r="K5289" t="s">
        <v>48</v>
      </c>
      <c r="L5289" t="s">
        <v>38495</v>
      </c>
      <c r="N5289" t="s">
        <v>38496</v>
      </c>
      <c r="O5289" t="s">
        <v>1577</v>
      </c>
      <c r="P5289" t="s">
        <v>241</v>
      </c>
      <c r="Q5289" t="s">
        <v>52</v>
      </c>
      <c r="R5289">
        <v>98944</v>
      </c>
      <c r="S5289" t="s">
        <v>38497</v>
      </c>
      <c r="T5289" t="s">
        <v>38498</v>
      </c>
      <c r="U5289" t="s">
        <v>38499</v>
      </c>
      <c r="V5289" t="s">
        <v>4807</v>
      </c>
      <c r="W5289">
        <v>23</v>
      </c>
      <c r="X5289" t="s">
        <v>8532</v>
      </c>
      <c r="Y5289">
        <v>4418</v>
      </c>
      <c r="Z5289" t="s">
        <v>241</v>
      </c>
      <c r="AA5289" t="s">
        <v>4785</v>
      </c>
      <c r="AB5289">
        <v>127365</v>
      </c>
      <c r="AC5289" t="s">
        <v>146</v>
      </c>
      <c r="AD5289" t="s">
        <v>4690</v>
      </c>
      <c r="AE5289" t="s">
        <v>107</v>
      </c>
      <c r="AF5289" t="s">
        <v>107</v>
      </c>
      <c r="AI5289">
        <v>3</v>
      </c>
      <c r="AJ5289" t="s">
        <v>58</v>
      </c>
      <c r="AK5289" t="s">
        <v>59</v>
      </c>
      <c r="AL5289">
        <v>44873</v>
      </c>
      <c r="AM5289" t="s">
        <v>4692</v>
      </c>
      <c r="AN5289" t="b">
        <v>1</v>
      </c>
      <c r="AO5289" t="b">
        <v>1</v>
      </c>
      <c r="AP5289" t="b">
        <v>1</v>
      </c>
      <c r="AQ5289" t="s">
        <v>60</v>
      </c>
      <c r="AR5289" t="s">
        <v>61</v>
      </c>
      <c r="BB5289" s="7" t="s">
        <v>38500</v>
      </c>
      <c r="BC5289" s="7" t="s">
        <v>241</v>
      </c>
      <c r="BD5289" s="7" t="s">
        <v>52</v>
      </c>
      <c r="BE5289" s="7">
        <v>98902</v>
      </c>
      <c r="BF5289" s="7" t="s">
        <v>29706</v>
      </c>
      <c r="BG5289" s="7">
        <v>45287.839999999997</v>
      </c>
      <c r="BH5289" s="7">
        <v>0</v>
      </c>
      <c r="BI5289">
        <v>40973.449999999997</v>
      </c>
      <c r="BJ5289">
        <v>0</v>
      </c>
      <c r="BK5289">
        <v>0</v>
      </c>
      <c r="BL5289">
        <v>2400</v>
      </c>
      <c r="BO5289" t="s">
        <v>38501</v>
      </c>
      <c r="BP5289">
        <v>30332</v>
      </c>
      <c r="BQ5289">
        <v>30487</v>
      </c>
      <c r="BR5289">
        <v>567592</v>
      </c>
      <c r="BS5289">
        <v>18966</v>
      </c>
      <c r="BU5289" t="s">
        <v>38502</v>
      </c>
      <c r="BV5289" t="s">
        <v>4695</v>
      </c>
      <c r="BX5289">
        <v>45033.290069444447</v>
      </c>
    </row>
    <row r="5290" spans="1:76" x14ac:dyDescent="0.25">
      <c r="A5290" t="s">
        <v>38503</v>
      </c>
      <c r="B5290" t="s">
        <v>38504</v>
      </c>
      <c r="C5290" t="s">
        <v>46</v>
      </c>
      <c r="D5290">
        <v>44599</v>
      </c>
      <c r="E5290">
        <v>44697</v>
      </c>
      <c r="H5290" t="s">
        <v>47</v>
      </c>
      <c r="I5290">
        <v>44599</v>
      </c>
      <c r="J5290">
        <v>2022</v>
      </c>
      <c r="K5290" t="s">
        <v>48</v>
      </c>
      <c r="L5290" t="s">
        <v>38505</v>
      </c>
      <c r="N5290" t="s">
        <v>38506</v>
      </c>
      <c r="O5290" t="s">
        <v>38507</v>
      </c>
      <c r="P5290" t="s">
        <v>121</v>
      </c>
      <c r="Q5290" t="s">
        <v>52</v>
      </c>
      <c r="R5290">
        <v>98546</v>
      </c>
      <c r="S5290" t="s">
        <v>38508</v>
      </c>
      <c r="T5290" t="s">
        <v>38509</v>
      </c>
      <c r="U5290" t="s">
        <v>38510</v>
      </c>
      <c r="V5290" t="s">
        <v>5424</v>
      </c>
      <c r="W5290">
        <v>22</v>
      </c>
      <c r="X5290" t="s">
        <v>5754</v>
      </c>
      <c r="Y5290">
        <v>3699</v>
      </c>
      <c r="Z5290" t="s">
        <v>121</v>
      </c>
      <c r="AA5290" t="s">
        <v>4785</v>
      </c>
      <c r="AB5290">
        <v>43942</v>
      </c>
      <c r="AC5290" t="s">
        <v>146</v>
      </c>
      <c r="AD5290" t="s">
        <v>4690</v>
      </c>
      <c r="AE5290" t="s">
        <v>107</v>
      </c>
      <c r="AF5290" t="s">
        <v>107</v>
      </c>
      <c r="AJ5290" t="s">
        <v>58</v>
      </c>
      <c r="AK5290" t="s">
        <v>59</v>
      </c>
      <c r="AL5290">
        <v>44873</v>
      </c>
      <c r="AM5290" t="s">
        <v>4692</v>
      </c>
      <c r="AN5290" t="b">
        <v>1</v>
      </c>
      <c r="AO5290" t="b">
        <v>1</v>
      </c>
      <c r="AP5290" t="b">
        <v>1</v>
      </c>
      <c r="AQ5290" t="s">
        <v>60</v>
      </c>
      <c r="AR5290" t="s">
        <v>61</v>
      </c>
      <c r="BB5290" s="7" t="s">
        <v>38506</v>
      </c>
      <c r="BC5290" s="7" t="s">
        <v>38507</v>
      </c>
      <c r="BD5290" s="7" t="s">
        <v>52</v>
      </c>
      <c r="BE5290" s="7">
        <v>98546</v>
      </c>
      <c r="BF5290" s="7" t="s">
        <v>38510</v>
      </c>
      <c r="BG5290" s="7">
        <v>10834.39</v>
      </c>
      <c r="BH5290" s="7">
        <v>0</v>
      </c>
      <c r="BI5290">
        <v>6263.96</v>
      </c>
      <c r="BJ5290">
        <v>0</v>
      </c>
      <c r="BK5290">
        <v>0</v>
      </c>
      <c r="BL5290">
        <v>0</v>
      </c>
      <c r="BO5290" t="s">
        <v>38511</v>
      </c>
      <c r="BP5290">
        <v>30247</v>
      </c>
      <c r="BQ5290">
        <v>1724</v>
      </c>
      <c r="BR5290">
        <v>567540</v>
      </c>
      <c r="BS5290">
        <v>18905</v>
      </c>
      <c r="BU5290" t="s">
        <v>38512</v>
      </c>
      <c r="BV5290" t="s">
        <v>4695</v>
      </c>
      <c r="BX5290">
        <v>44935.748495370368</v>
      </c>
    </row>
    <row r="5291" spans="1:76" x14ac:dyDescent="0.25">
      <c r="A5291" t="s">
        <v>38513</v>
      </c>
      <c r="B5291" t="s">
        <v>38514</v>
      </c>
      <c r="C5291" t="s">
        <v>46</v>
      </c>
      <c r="D5291">
        <v>44609</v>
      </c>
      <c r="E5291">
        <v>44699</v>
      </c>
      <c r="H5291" t="s">
        <v>47</v>
      </c>
      <c r="I5291">
        <v>44609</v>
      </c>
      <c r="J5291">
        <v>2022</v>
      </c>
      <c r="K5291" t="s">
        <v>48</v>
      </c>
      <c r="L5291" t="s">
        <v>38515</v>
      </c>
      <c r="N5291" t="s">
        <v>38516</v>
      </c>
      <c r="O5291" t="s">
        <v>38517</v>
      </c>
      <c r="P5291" t="s">
        <v>105</v>
      </c>
      <c r="Q5291" t="s">
        <v>52</v>
      </c>
      <c r="R5291">
        <v>99206</v>
      </c>
      <c r="S5291" t="s">
        <v>38518</v>
      </c>
      <c r="T5291" t="s">
        <v>38518</v>
      </c>
      <c r="U5291" t="s">
        <v>38519</v>
      </c>
      <c r="V5291" t="s">
        <v>54</v>
      </c>
      <c r="W5291">
        <v>13</v>
      </c>
      <c r="X5291" t="s">
        <v>528</v>
      </c>
      <c r="Y5291">
        <v>4785</v>
      </c>
      <c r="Z5291" t="s">
        <v>105</v>
      </c>
      <c r="AA5291" t="s">
        <v>57</v>
      </c>
      <c r="AB5291">
        <v>108031</v>
      </c>
      <c r="AC5291" t="s">
        <v>146</v>
      </c>
      <c r="AD5291" t="s">
        <v>4690</v>
      </c>
      <c r="AE5291" t="s">
        <v>107</v>
      </c>
      <c r="AF5291" t="s">
        <v>107</v>
      </c>
      <c r="AI5291">
        <v>1</v>
      </c>
      <c r="AJ5291" t="s">
        <v>58</v>
      </c>
      <c r="AK5291" t="s">
        <v>59</v>
      </c>
      <c r="AL5291">
        <v>44873</v>
      </c>
      <c r="AM5291" t="s">
        <v>4692</v>
      </c>
      <c r="AN5291" t="b">
        <v>1</v>
      </c>
      <c r="AO5291" t="b">
        <v>1</v>
      </c>
      <c r="AP5291" t="b">
        <v>0</v>
      </c>
      <c r="AQ5291" t="s">
        <v>177</v>
      </c>
      <c r="BB5291" s="7" t="s">
        <v>20324</v>
      </c>
      <c r="BC5291" s="7" t="s">
        <v>11564</v>
      </c>
      <c r="BD5291" s="7" t="s">
        <v>52</v>
      </c>
      <c r="BE5291" s="7">
        <v>98391</v>
      </c>
      <c r="BF5291" s="7" t="s">
        <v>20325</v>
      </c>
      <c r="BG5291" s="7">
        <v>28045.52</v>
      </c>
      <c r="BH5291" s="7">
        <v>0</v>
      </c>
      <c r="BI5291">
        <v>15206.06</v>
      </c>
      <c r="BJ5291">
        <v>0</v>
      </c>
      <c r="BK5291">
        <v>0</v>
      </c>
      <c r="BL5291">
        <v>0</v>
      </c>
      <c r="BO5291" t="s">
        <v>38520</v>
      </c>
      <c r="BP5291">
        <v>30304</v>
      </c>
      <c r="BQ5291">
        <v>8886</v>
      </c>
      <c r="BR5291">
        <v>567568</v>
      </c>
      <c r="BS5291">
        <v>18861</v>
      </c>
      <c r="BT5291">
        <v>4</v>
      </c>
      <c r="BU5291" t="s">
        <v>20327</v>
      </c>
      <c r="BV5291" t="s">
        <v>4695</v>
      </c>
      <c r="BX5291">
        <v>44815.65011574074</v>
      </c>
    </row>
    <row r="5292" spans="1:76" x14ac:dyDescent="0.25">
      <c r="A5292" t="s">
        <v>38521</v>
      </c>
      <c r="B5292" t="s">
        <v>38522</v>
      </c>
      <c r="C5292" t="s">
        <v>46</v>
      </c>
      <c r="D5292">
        <v>44643</v>
      </c>
      <c r="E5292">
        <v>44698</v>
      </c>
      <c r="H5292" t="s">
        <v>47</v>
      </c>
      <c r="I5292">
        <v>44643</v>
      </c>
      <c r="J5292">
        <v>2022</v>
      </c>
      <c r="K5292" t="s">
        <v>48</v>
      </c>
      <c r="L5292" t="s">
        <v>38523</v>
      </c>
      <c r="N5292" t="s">
        <v>38524</v>
      </c>
      <c r="O5292" t="s">
        <v>5989</v>
      </c>
      <c r="P5292" t="s">
        <v>394</v>
      </c>
      <c r="Q5292" t="s">
        <v>52</v>
      </c>
      <c r="R5292">
        <v>98277</v>
      </c>
      <c r="S5292" t="s">
        <v>38525</v>
      </c>
      <c r="T5292" t="s">
        <v>38526</v>
      </c>
      <c r="U5292" t="s">
        <v>38527</v>
      </c>
      <c r="V5292" t="s">
        <v>54</v>
      </c>
      <c r="W5292">
        <v>13</v>
      </c>
      <c r="X5292" t="s">
        <v>395</v>
      </c>
      <c r="Y5292">
        <v>4797</v>
      </c>
      <c r="Z5292" t="s">
        <v>394</v>
      </c>
      <c r="AA5292" t="s">
        <v>57</v>
      </c>
      <c r="AB5292">
        <v>109687</v>
      </c>
      <c r="AC5292" t="s">
        <v>146</v>
      </c>
      <c r="AD5292" t="s">
        <v>4690</v>
      </c>
      <c r="AE5292" t="s">
        <v>107</v>
      </c>
      <c r="AF5292" t="s">
        <v>107</v>
      </c>
      <c r="AI5292">
        <v>2</v>
      </c>
      <c r="AJ5292" t="s">
        <v>58</v>
      </c>
      <c r="AK5292" t="s">
        <v>59</v>
      </c>
      <c r="AL5292">
        <v>44873</v>
      </c>
      <c r="AM5292" t="s">
        <v>4692</v>
      </c>
      <c r="AN5292" t="b">
        <v>1</v>
      </c>
      <c r="AO5292" t="b">
        <v>1</v>
      </c>
      <c r="AP5292" t="b">
        <v>1</v>
      </c>
      <c r="AQ5292" t="s">
        <v>60</v>
      </c>
      <c r="AR5292" t="s">
        <v>99</v>
      </c>
      <c r="BB5292" s="7" t="s">
        <v>20595</v>
      </c>
      <c r="BC5292" s="7" t="s">
        <v>6811</v>
      </c>
      <c r="BD5292" s="7" t="s">
        <v>52</v>
      </c>
      <c r="BE5292" s="7">
        <v>98371</v>
      </c>
      <c r="BF5292" s="7" t="s">
        <v>11221</v>
      </c>
      <c r="BG5292" s="7">
        <v>319282.15999999997</v>
      </c>
      <c r="BH5292" s="7">
        <v>0</v>
      </c>
      <c r="BI5292">
        <v>346254.75</v>
      </c>
      <c r="BJ5292">
        <v>0</v>
      </c>
      <c r="BK5292">
        <v>0</v>
      </c>
      <c r="BL5292">
        <v>0</v>
      </c>
      <c r="BM5292">
        <v>355014.86</v>
      </c>
      <c r="BN5292">
        <v>119941.18</v>
      </c>
      <c r="BO5292" t="s">
        <v>38528</v>
      </c>
      <c r="BP5292">
        <v>30501</v>
      </c>
      <c r="BQ5292">
        <v>32607</v>
      </c>
      <c r="BR5292">
        <v>567721</v>
      </c>
      <c r="BS5292">
        <v>18978</v>
      </c>
      <c r="BT5292">
        <v>10</v>
      </c>
      <c r="BU5292" t="s">
        <v>17025</v>
      </c>
      <c r="BV5292" t="s">
        <v>4695</v>
      </c>
      <c r="BX5292">
        <v>44966.708958333336</v>
      </c>
    </row>
    <row r="5293" spans="1:76" x14ac:dyDescent="0.25">
      <c r="A5293" t="s">
        <v>38529</v>
      </c>
      <c r="B5293" t="s">
        <v>2301</v>
      </c>
      <c r="C5293" t="s">
        <v>46</v>
      </c>
      <c r="D5293">
        <v>44655</v>
      </c>
      <c r="E5293">
        <v>44697</v>
      </c>
      <c r="H5293" t="s">
        <v>47</v>
      </c>
      <c r="I5293">
        <v>44655</v>
      </c>
      <c r="J5293">
        <v>2022</v>
      </c>
      <c r="K5293" t="s">
        <v>48</v>
      </c>
      <c r="L5293" t="s">
        <v>36110</v>
      </c>
      <c r="N5293" t="s">
        <v>36111</v>
      </c>
      <c r="O5293" t="s">
        <v>4916</v>
      </c>
      <c r="P5293" t="s">
        <v>115</v>
      </c>
      <c r="Q5293" t="s">
        <v>52</v>
      </c>
      <c r="R5293">
        <v>98445</v>
      </c>
      <c r="S5293" t="s">
        <v>25518</v>
      </c>
      <c r="T5293" t="s">
        <v>25518</v>
      </c>
      <c r="U5293">
        <v>2532798513</v>
      </c>
      <c r="V5293" t="s">
        <v>90</v>
      </c>
      <c r="W5293">
        <v>12</v>
      </c>
      <c r="X5293" t="s">
        <v>1297</v>
      </c>
      <c r="Y5293">
        <v>4758</v>
      </c>
      <c r="Z5293" t="s">
        <v>115</v>
      </c>
      <c r="AA5293" t="s">
        <v>57</v>
      </c>
      <c r="AB5293">
        <v>81052</v>
      </c>
      <c r="AC5293" t="s">
        <v>146</v>
      </c>
      <c r="AD5293" t="s">
        <v>4690</v>
      </c>
      <c r="AE5293" t="s">
        <v>107</v>
      </c>
      <c r="AF5293" t="s">
        <v>107</v>
      </c>
      <c r="AJ5293" t="s">
        <v>58</v>
      </c>
      <c r="AK5293" t="s">
        <v>59</v>
      </c>
      <c r="AL5293">
        <v>44873</v>
      </c>
      <c r="AM5293" t="s">
        <v>4692</v>
      </c>
      <c r="AN5293" t="b">
        <v>1</v>
      </c>
      <c r="AO5293" t="b">
        <v>1</v>
      </c>
      <c r="AP5293" t="b">
        <v>1</v>
      </c>
      <c r="AQ5293" t="s">
        <v>60</v>
      </c>
      <c r="AR5293" t="s">
        <v>99</v>
      </c>
      <c r="BB5293" s="7" t="s">
        <v>36111</v>
      </c>
      <c r="BC5293" s="7" t="s">
        <v>4916</v>
      </c>
      <c r="BD5293" s="7" t="s">
        <v>52</v>
      </c>
      <c r="BE5293" s="7">
        <v>98445</v>
      </c>
      <c r="BF5293" s="7">
        <v>2532798513</v>
      </c>
      <c r="BG5293" s="7">
        <v>24488.400000000001</v>
      </c>
      <c r="BH5293" s="7">
        <v>0</v>
      </c>
      <c r="BI5293">
        <v>21990.61</v>
      </c>
      <c r="BJ5293">
        <v>0</v>
      </c>
      <c r="BK5293">
        <v>0</v>
      </c>
      <c r="BL5293">
        <v>0</v>
      </c>
      <c r="BO5293" t="s">
        <v>38530</v>
      </c>
      <c r="BP5293">
        <v>30562</v>
      </c>
      <c r="BQ5293">
        <v>427</v>
      </c>
      <c r="BR5293">
        <v>567783</v>
      </c>
      <c r="BS5293">
        <v>19032</v>
      </c>
      <c r="BT5293">
        <v>29</v>
      </c>
      <c r="BU5293" t="s">
        <v>36113</v>
      </c>
      <c r="BV5293" t="s">
        <v>4695</v>
      </c>
      <c r="BX5293">
        <v>44915.395162037035</v>
      </c>
    </row>
    <row r="5294" spans="1:76" x14ac:dyDescent="0.25">
      <c r="A5294" t="s">
        <v>38531</v>
      </c>
      <c r="B5294" t="s">
        <v>22000</v>
      </c>
      <c r="C5294" t="s">
        <v>46</v>
      </c>
      <c r="D5294">
        <v>44663</v>
      </c>
      <c r="E5294">
        <v>44697</v>
      </c>
      <c r="I5294">
        <v>44663</v>
      </c>
      <c r="J5294">
        <v>2022</v>
      </c>
      <c r="K5294" t="s">
        <v>48</v>
      </c>
      <c r="L5294" t="s">
        <v>38532</v>
      </c>
      <c r="N5294" t="s">
        <v>38533</v>
      </c>
      <c r="O5294" t="s">
        <v>14373</v>
      </c>
      <c r="P5294" t="s">
        <v>111</v>
      </c>
      <c r="Q5294" t="s">
        <v>52</v>
      </c>
      <c r="R5294">
        <v>98383</v>
      </c>
      <c r="S5294" t="s">
        <v>22004</v>
      </c>
      <c r="T5294" t="s">
        <v>22004</v>
      </c>
      <c r="U5294" t="s">
        <v>22005</v>
      </c>
      <c r="V5294" t="s">
        <v>7053</v>
      </c>
      <c r="W5294">
        <v>21</v>
      </c>
      <c r="X5294" t="s">
        <v>4824</v>
      </c>
      <c r="Y5294">
        <v>3539</v>
      </c>
      <c r="Z5294" t="s">
        <v>111</v>
      </c>
      <c r="AA5294" t="s">
        <v>4785</v>
      </c>
      <c r="AB5294">
        <v>186580</v>
      </c>
      <c r="AC5294" t="s">
        <v>146</v>
      </c>
      <c r="AD5294" t="s">
        <v>4690</v>
      </c>
      <c r="AE5294" t="s">
        <v>107</v>
      </c>
      <c r="AF5294" t="s">
        <v>107</v>
      </c>
      <c r="AJ5294" t="s">
        <v>58</v>
      </c>
      <c r="AK5294" t="s">
        <v>59</v>
      </c>
      <c r="AL5294">
        <v>44873</v>
      </c>
      <c r="AM5294" t="s">
        <v>4878</v>
      </c>
      <c r="AN5294" t="b">
        <v>1</v>
      </c>
      <c r="AO5294" t="b">
        <v>1</v>
      </c>
      <c r="AP5294" t="b">
        <v>1</v>
      </c>
      <c r="AQ5294" t="s">
        <v>60</v>
      </c>
      <c r="AR5294" t="s">
        <v>61</v>
      </c>
      <c r="BB5294" s="7" t="s">
        <v>38533</v>
      </c>
      <c r="BC5294" s="7" t="s">
        <v>14373</v>
      </c>
      <c r="BD5294" s="7" t="s">
        <v>52</v>
      </c>
      <c r="BE5294" s="7">
        <v>98383</v>
      </c>
      <c r="BF5294" s="7" t="s">
        <v>22005</v>
      </c>
      <c r="BO5294" t="s">
        <v>38534</v>
      </c>
      <c r="BP5294">
        <v>30478</v>
      </c>
      <c r="BQ5294">
        <v>212</v>
      </c>
      <c r="BR5294">
        <v>567830</v>
      </c>
      <c r="BU5294" t="s">
        <v>38535</v>
      </c>
      <c r="BV5294" t="s">
        <v>4695</v>
      </c>
      <c r="BX5294">
        <v>45025.835844907408</v>
      </c>
    </row>
    <row r="5295" spans="1:76" x14ac:dyDescent="0.25">
      <c r="A5295" t="s">
        <v>38536</v>
      </c>
      <c r="B5295" t="s">
        <v>23652</v>
      </c>
      <c r="C5295" t="s">
        <v>46</v>
      </c>
      <c r="D5295">
        <v>44665</v>
      </c>
      <c r="E5295">
        <v>44697</v>
      </c>
      <c r="I5295">
        <v>44665</v>
      </c>
      <c r="J5295">
        <v>2022</v>
      </c>
      <c r="K5295" t="s">
        <v>48</v>
      </c>
      <c r="L5295" t="s">
        <v>38537</v>
      </c>
      <c r="N5295" t="s">
        <v>38538</v>
      </c>
      <c r="O5295" t="s">
        <v>612</v>
      </c>
      <c r="P5295" t="s">
        <v>613</v>
      </c>
      <c r="Q5295" t="s">
        <v>52</v>
      </c>
      <c r="R5295">
        <v>99166</v>
      </c>
      <c r="S5295" t="s">
        <v>23656</v>
      </c>
      <c r="T5295" t="s">
        <v>23656</v>
      </c>
      <c r="U5295">
        <v>5096804417</v>
      </c>
      <c r="V5295" t="s">
        <v>7053</v>
      </c>
      <c r="W5295">
        <v>21</v>
      </c>
      <c r="X5295" t="s">
        <v>7356</v>
      </c>
      <c r="Y5295">
        <v>3290</v>
      </c>
      <c r="Z5295" t="s">
        <v>613</v>
      </c>
      <c r="AA5295" t="s">
        <v>4785</v>
      </c>
      <c r="AB5295">
        <v>5330</v>
      </c>
      <c r="AC5295" t="s">
        <v>146</v>
      </c>
      <c r="AD5295" t="s">
        <v>4690</v>
      </c>
      <c r="AE5295" t="s">
        <v>107</v>
      </c>
      <c r="AF5295" t="s">
        <v>107</v>
      </c>
      <c r="AJ5295" t="s">
        <v>58</v>
      </c>
      <c r="AK5295" t="s">
        <v>59</v>
      </c>
      <c r="AL5295">
        <v>44873</v>
      </c>
      <c r="AM5295" t="s">
        <v>4878</v>
      </c>
      <c r="AN5295" t="b">
        <v>1</v>
      </c>
      <c r="AO5295" t="b">
        <v>1</v>
      </c>
      <c r="AP5295" t="b">
        <v>1</v>
      </c>
      <c r="AQ5295" t="s">
        <v>60</v>
      </c>
      <c r="AR5295" t="s">
        <v>61</v>
      </c>
      <c r="BB5295" s="7" t="s">
        <v>38538</v>
      </c>
      <c r="BC5295" s="7" t="s">
        <v>612</v>
      </c>
      <c r="BD5295" s="7" t="s">
        <v>52</v>
      </c>
      <c r="BE5295" s="7">
        <v>99166</v>
      </c>
      <c r="BF5295" s="7">
        <v>5096804417</v>
      </c>
      <c r="BO5295" t="s">
        <v>38539</v>
      </c>
      <c r="BP5295">
        <v>30645</v>
      </c>
      <c r="BQ5295">
        <v>714</v>
      </c>
      <c r="BR5295">
        <v>567847</v>
      </c>
      <c r="BU5295" t="s">
        <v>38540</v>
      </c>
      <c r="BV5295" t="s">
        <v>4695</v>
      </c>
      <c r="BX5295">
        <v>44915.381168981483</v>
      </c>
    </row>
    <row r="5296" spans="1:76" x14ac:dyDescent="0.25">
      <c r="A5296" t="s">
        <v>38541</v>
      </c>
      <c r="B5296" t="s">
        <v>37440</v>
      </c>
      <c r="C5296" t="s">
        <v>46</v>
      </c>
      <c r="D5296">
        <v>44678</v>
      </c>
      <c r="E5296">
        <v>44697</v>
      </c>
      <c r="H5296" t="s">
        <v>47</v>
      </c>
      <c r="I5296">
        <v>44678</v>
      </c>
      <c r="J5296">
        <v>2022</v>
      </c>
      <c r="K5296" t="s">
        <v>48</v>
      </c>
      <c r="L5296" t="s">
        <v>38542</v>
      </c>
      <c r="N5296" t="s">
        <v>38543</v>
      </c>
      <c r="O5296" t="s">
        <v>6131</v>
      </c>
      <c r="P5296" t="s">
        <v>505</v>
      </c>
      <c r="Q5296" t="s">
        <v>52</v>
      </c>
      <c r="R5296">
        <v>98620</v>
      </c>
      <c r="S5296" t="s">
        <v>37444</v>
      </c>
      <c r="T5296" t="s">
        <v>37444</v>
      </c>
      <c r="U5296" t="s">
        <v>38544</v>
      </c>
      <c r="V5296" t="s">
        <v>6576</v>
      </c>
      <c r="W5296">
        <v>27</v>
      </c>
      <c r="X5296" t="s">
        <v>6135</v>
      </c>
      <c r="Y5296">
        <v>3579</v>
      </c>
      <c r="Z5296" t="s">
        <v>505</v>
      </c>
      <c r="AA5296" t="s">
        <v>4785</v>
      </c>
      <c r="AB5296">
        <v>15952</v>
      </c>
      <c r="AC5296" t="s">
        <v>146</v>
      </c>
      <c r="AD5296" t="s">
        <v>4690</v>
      </c>
      <c r="AE5296" t="s">
        <v>107</v>
      </c>
      <c r="AF5296" t="s">
        <v>107</v>
      </c>
      <c r="AJ5296" t="s">
        <v>58</v>
      </c>
      <c r="AK5296" t="s">
        <v>59</v>
      </c>
      <c r="AL5296">
        <v>44873</v>
      </c>
      <c r="AM5296" t="s">
        <v>4692</v>
      </c>
      <c r="AN5296" t="b">
        <v>1</v>
      </c>
      <c r="AO5296" t="b">
        <v>1</v>
      </c>
      <c r="AP5296" t="b">
        <v>1</v>
      </c>
      <c r="AQ5296" t="s">
        <v>60</v>
      </c>
      <c r="AR5296" t="s">
        <v>61</v>
      </c>
      <c r="BB5296" s="7" t="s">
        <v>38545</v>
      </c>
      <c r="BC5296" s="7" t="s">
        <v>35397</v>
      </c>
      <c r="BD5296" s="7" t="s">
        <v>52</v>
      </c>
      <c r="BE5296" s="7">
        <v>98613</v>
      </c>
      <c r="BF5296" s="7" t="s">
        <v>38546</v>
      </c>
      <c r="BG5296" s="7">
        <v>47011.34</v>
      </c>
      <c r="BH5296" s="7">
        <v>0</v>
      </c>
      <c r="BI5296">
        <v>47073.25</v>
      </c>
      <c r="BJ5296">
        <v>716.4</v>
      </c>
      <c r="BK5296">
        <v>0</v>
      </c>
      <c r="BL5296">
        <v>0</v>
      </c>
      <c r="BO5296" t="s">
        <v>38547</v>
      </c>
      <c r="BP5296">
        <v>30736</v>
      </c>
      <c r="BQ5296">
        <v>720</v>
      </c>
      <c r="BR5296">
        <v>567913</v>
      </c>
      <c r="BS5296">
        <v>19047</v>
      </c>
      <c r="BU5296" t="s">
        <v>38548</v>
      </c>
      <c r="BV5296" t="s">
        <v>4695</v>
      </c>
      <c r="BX5296">
        <v>44996.750208333331</v>
      </c>
    </row>
    <row r="5297" spans="1:76" x14ac:dyDescent="0.25">
      <c r="A5297" t="s">
        <v>38549</v>
      </c>
      <c r="B5297" t="s">
        <v>284</v>
      </c>
      <c r="C5297" t="s">
        <v>46</v>
      </c>
      <c r="D5297">
        <v>44323</v>
      </c>
      <c r="E5297">
        <v>44700</v>
      </c>
      <c r="H5297" t="s">
        <v>47</v>
      </c>
      <c r="I5297">
        <v>44323</v>
      </c>
      <c r="J5297">
        <v>2022</v>
      </c>
      <c r="K5297" t="s">
        <v>48</v>
      </c>
      <c r="L5297" t="s">
        <v>20792</v>
      </c>
      <c r="N5297" t="s">
        <v>38550</v>
      </c>
      <c r="O5297" t="s">
        <v>38551</v>
      </c>
      <c r="P5297" t="s">
        <v>199</v>
      </c>
      <c r="Q5297" t="s">
        <v>52</v>
      </c>
      <c r="R5297">
        <v>98294</v>
      </c>
      <c r="S5297" t="s">
        <v>38552</v>
      </c>
      <c r="T5297" t="s">
        <v>20795</v>
      </c>
      <c r="U5297" t="s">
        <v>38553</v>
      </c>
      <c r="V5297" t="s">
        <v>54</v>
      </c>
      <c r="W5297">
        <v>13</v>
      </c>
      <c r="X5297" t="s">
        <v>201</v>
      </c>
      <c r="Y5297">
        <v>4856</v>
      </c>
      <c r="Z5297" t="s">
        <v>199</v>
      </c>
      <c r="AA5297" t="s">
        <v>57</v>
      </c>
      <c r="AB5297">
        <v>104490</v>
      </c>
      <c r="AC5297" t="s">
        <v>146</v>
      </c>
      <c r="AD5297" t="s">
        <v>4690</v>
      </c>
      <c r="AE5297" t="s">
        <v>107</v>
      </c>
      <c r="AF5297" t="s">
        <v>107</v>
      </c>
      <c r="AI5297">
        <v>2</v>
      </c>
      <c r="AJ5297" t="s">
        <v>58</v>
      </c>
      <c r="AK5297" t="s">
        <v>59</v>
      </c>
      <c r="AL5297">
        <v>44873</v>
      </c>
      <c r="AM5297" t="s">
        <v>4692</v>
      </c>
      <c r="AN5297" t="b">
        <v>1</v>
      </c>
      <c r="AO5297" t="b">
        <v>1</v>
      </c>
      <c r="AP5297" t="b">
        <v>1</v>
      </c>
      <c r="AQ5297" t="s">
        <v>60</v>
      </c>
      <c r="AR5297" t="s">
        <v>61</v>
      </c>
      <c r="BB5297" s="7" t="s">
        <v>38554</v>
      </c>
      <c r="BC5297" s="7" t="s">
        <v>38551</v>
      </c>
      <c r="BD5297" s="7" t="s">
        <v>52</v>
      </c>
      <c r="BE5297" s="7">
        <v>98294</v>
      </c>
      <c r="BF5297" s="7" t="s">
        <v>31427</v>
      </c>
      <c r="BG5297" s="7">
        <v>85276.31</v>
      </c>
      <c r="BH5297" s="7">
        <v>9740</v>
      </c>
      <c r="BI5297">
        <v>51062.23</v>
      </c>
      <c r="BJ5297">
        <v>0</v>
      </c>
      <c r="BK5297">
        <v>0</v>
      </c>
      <c r="BL5297">
        <v>0</v>
      </c>
      <c r="BO5297" t="s">
        <v>38555</v>
      </c>
      <c r="BP5297">
        <v>27260</v>
      </c>
      <c r="BQ5297">
        <v>30374</v>
      </c>
      <c r="BR5297">
        <v>93679</v>
      </c>
      <c r="BS5297">
        <v>18067</v>
      </c>
      <c r="BT5297">
        <v>39</v>
      </c>
      <c r="BU5297" t="s">
        <v>38556</v>
      </c>
      <c r="BV5297" t="s">
        <v>4695</v>
      </c>
      <c r="BX5297">
        <v>45258.607199074075</v>
      </c>
    </row>
    <row r="5298" spans="1:76" x14ac:dyDescent="0.25">
      <c r="A5298" t="s">
        <v>38557</v>
      </c>
      <c r="B5298" t="s">
        <v>38558</v>
      </c>
      <c r="C5298" t="s">
        <v>46</v>
      </c>
      <c r="D5298">
        <v>44680</v>
      </c>
      <c r="E5298">
        <v>44701</v>
      </c>
      <c r="H5298" t="s">
        <v>47</v>
      </c>
      <c r="I5298">
        <v>44680</v>
      </c>
      <c r="J5298">
        <v>2022</v>
      </c>
      <c r="K5298" t="s">
        <v>48</v>
      </c>
      <c r="L5298" t="s">
        <v>38559</v>
      </c>
      <c r="N5298" t="s">
        <v>38560</v>
      </c>
      <c r="O5298" t="s">
        <v>14223</v>
      </c>
      <c r="P5298" t="s">
        <v>291</v>
      </c>
      <c r="Q5298" t="s">
        <v>52</v>
      </c>
      <c r="R5298">
        <v>98823</v>
      </c>
      <c r="S5298" t="s">
        <v>38561</v>
      </c>
      <c r="T5298" t="s">
        <v>38562</v>
      </c>
      <c r="U5298" t="s">
        <v>38563</v>
      </c>
      <c r="V5298" t="s">
        <v>4807</v>
      </c>
      <c r="W5298">
        <v>23</v>
      </c>
      <c r="X5298" t="s">
        <v>7459</v>
      </c>
      <c r="Y5298">
        <v>3340</v>
      </c>
      <c r="Z5298" t="s">
        <v>291</v>
      </c>
      <c r="AA5298" t="s">
        <v>4785</v>
      </c>
      <c r="AB5298">
        <v>47485</v>
      </c>
      <c r="AC5298" t="s">
        <v>146</v>
      </c>
      <c r="AD5298" t="s">
        <v>4690</v>
      </c>
      <c r="AE5298" t="s">
        <v>107</v>
      </c>
      <c r="AF5298" t="s">
        <v>107</v>
      </c>
      <c r="AI5298">
        <v>3</v>
      </c>
      <c r="AJ5298" t="s">
        <v>58</v>
      </c>
      <c r="AK5298" t="s">
        <v>59</v>
      </c>
      <c r="AL5298">
        <v>44873</v>
      </c>
      <c r="AM5298" t="s">
        <v>4692</v>
      </c>
      <c r="AN5298" t="b">
        <v>1</v>
      </c>
      <c r="AO5298" t="b">
        <v>1</v>
      </c>
      <c r="AP5298" t="b">
        <v>0</v>
      </c>
      <c r="AQ5298" t="s">
        <v>177</v>
      </c>
      <c r="BB5298" s="7" t="s">
        <v>38560</v>
      </c>
      <c r="BC5298" s="7" t="s">
        <v>14223</v>
      </c>
      <c r="BD5298" s="7" t="s">
        <v>52</v>
      </c>
      <c r="BE5298" s="7">
        <v>98823</v>
      </c>
      <c r="BF5298" s="7" t="s">
        <v>38563</v>
      </c>
      <c r="BG5298" s="7">
        <v>1750</v>
      </c>
      <c r="BH5298" s="7">
        <v>100</v>
      </c>
      <c r="BI5298">
        <v>6870.37</v>
      </c>
      <c r="BJ5298">
        <v>0</v>
      </c>
      <c r="BK5298">
        <v>0</v>
      </c>
      <c r="BL5298">
        <v>2754.34</v>
      </c>
      <c r="BO5298" t="s">
        <v>38564</v>
      </c>
      <c r="BP5298">
        <v>30744</v>
      </c>
      <c r="BQ5298">
        <v>32704</v>
      </c>
      <c r="BR5298">
        <v>567919</v>
      </c>
      <c r="BS5298">
        <v>23490</v>
      </c>
      <c r="BU5298" t="s">
        <v>38559</v>
      </c>
      <c r="BV5298" t="s">
        <v>4695</v>
      </c>
      <c r="BX5298">
        <v>45473.953946759262</v>
      </c>
    </row>
    <row r="5299" spans="1:76" x14ac:dyDescent="0.25">
      <c r="A5299" t="s">
        <v>38565</v>
      </c>
      <c r="B5299" t="s">
        <v>3453</v>
      </c>
      <c r="C5299" t="s">
        <v>46</v>
      </c>
      <c r="D5299">
        <v>44638</v>
      </c>
      <c r="E5299">
        <v>44700</v>
      </c>
      <c r="I5299">
        <v>44638</v>
      </c>
      <c r="J5299">
        <v>2022</v>
      </c>
      <c r="K5299" t="s">
        <v>48</v>
      </c>
      <c r="L5299" t="s">
        <v>38566</v>
      </c>
      <c r="N5299" t="s">
        <v>38567</v>
      </c>
      <c r="O5299" t="s">
        <v>4758</v>
      </c>
      <c r="P5299" t="s">
        <v>68</v>
      </c>
      <c r="Q5299" t="s">
        <v>52</v>
      </c>
      <c r="R5299">
        <v>98093</v>
      </c>
      <c r="S5299" t="s">
        <v>38568</v>
      </c>
      <c r="T5299" t="s">
        <v>38568</v>
      </c>
      <c r="U5299" t="s">
        <v>38569</v>
      </c>
      <c r="V5299" t="s">
        <v>54</v>
      </c>
      <c r="W5299">
        <v>13</v>
      </c>
      <c r="X5299" t="s">
        <v>745</v>
      </c>
      <c r="Y5299">
        <v>4837</v>
      </c>
      <c r="Z5299" t="s">
        <v>68</v>
      </c>
      <c r="AA5299" t="s">
        <v>57</v>
      </c>
      <c r="AB5299">
        <v>82636</v>
      </c>
      <c r="AC5299" t="s">
        <v>146</v>
      </c>
      <c r="AD5299" t="s">
        <v>4690</v>
      </c>
      <c r="AE5299" t="s">
        <v>107</v>
      </c>
      <c r="AF5299" t="s">
        <v>107</v>
      </c>
      <c r="AI5299">
        <v>2</v>
      </c>
      <c r="AJ5299" t="s">
        <v>58</v>
      </c>
      <c r="AK5299" t="s">
        <v>59</v>
      </c>
      <c r="AL5299">
        <v>44873</v>
      </c>
      <c r="AM5299" t="s">
        <v>4878</v>
      </c>
      <c r="AN5299" t="b">
        <v>1</v>
      </c>
      <c r="AO5299" t="b">
        <v>1</v>
      </c>
      <c r="AP5299" t="b">
        <v>0</v>
      </c>
      <c r="AQ5299" t="s">
        <v>177</v>
      </c>
      <c r="BB5299" s="7" t="s">
        <v>38567</v>
      </c>
      <c r="BC5299" s="7" t="s">
        <v>4758</v>
      </c>
      <c r="BD5299" s="7" t="s">
        <v>52</v>
      </c>
      <c r="BE5299" s="7">
        <v>98093</v>
      </c>
      <c r="BF5299" s="7" t="s">
        <v>38569</v>
      </c>
      <c r="BO5299" t="s">
        <v>38570</v>
      </c>
      <c r="BP5299">
        <v>30466</v>
      </c>
      <c r="BQ5299">
        <v>26189</v>
      </c>
      <c r="BR5299">
        <v>567694</v>
      </c>
      <c r="BT5299">
        <v>30</v>
      </c>
      <c r="BU5299" t="s">
        <v>38571</v>
      </c>
      <c r="BV5299" t="s">
        <v>4695</v>
      </c>
      <c r="BX5299">
        <v>44796.642476851855</v>
      </c>
    </row>
    <row r="5300" spans="1:76" x14ac:dyDescent="0.25">
      <c r="A5300" t="s">
        <v>38572</v>
      </c>
      <c r="B5300" t="s">
        <v>844</v>
      </c>
      <c r="C5300" t="s">
        <v>46</v>
      </c>
      <c r="D5300">
        <v>44648</v>
      </c>
      <c r="E5300">
        <v>44697</v>
      </c>
      <c r="H5300" t="s">
        <v>47</v>
      </c>
      <c r="I5300">
        <v>44648</v>
      </c>
      <c r="J5300">
        <v>2022</v>
      </c>
      <c r="K5300" t="s">
        <v>48</v>
      </c>
      <c r="L5300" t="s">
        <v>38573</v>
      </c>
      <c r="N5300" t="s">
        <v>38574</v>
      </c>
      <c r="O5300" t="s">
        <v>4795</v>
      </c>
      <c r="P5300" t="s">
        <v>68</v>
      </c>
      <c r="Q5300" t="s">
        <v>52</v>
      </c>
      <c r="R5300">
        <v>98082</v>
      </c>
      <c r="S5300" t="s">
        <v>21549</v>
      </c>
      <c r="T5300" t="s">
        <v>21549</v>
      </c>
      <c r="U5300" t="s">
        <v>21550</v>
      </c>
      <c r="V5300" t="s">
        <v>54</v>
      </c>
      <c r="W5300">
        <v>13</v>
      </c>
      <c r="X5300" t="s">
        <v>759</v>
      </c>
      <c r="Y5300">
        <v>4866</v>
      </c>
      <c r="Z5300" t="s">
        <v>68</v>
      </c>
      <c r="AA5300" t="s">
        <v>57</v>
      </c>
      <c r="AB5300">
        <v>94933</v>
      </c>
      <c r="AC5300" t="s">
        <v>146</v>
      </c>
      <c r="AD5300" t="s">
        <v>4690</v>
      </c>
      <c r="AE5300" t="s">
        <v>107</v>
      </c>
      <c r="AF5300" t="s">
        <v>107</v>
      </c>
      <c r="AI5300">
        <v>1</v>
      </c>
      <c r="AJ5300" t="s">
        <v>58</v>
      </c>
      <c r="AK5300" t="s">
        <v>59</v>
      </c>
      <c r="AL5300">
        <v>44873</v>
      </c>
      <c r="AM5300" t="s">
        <v>4692</v>
      </c>
      <c r="AN5300" t="b">
        <v>1</v>
      </c>
      <c r="AO5300" t="b">
        <v>1</v>
      </c>
      <c r="AP5300" t="b">
        <v>1</v>
      </c>
      <c r="AQ5300" t="s">
        <v>60</v>
      </c>
      <c r="AR5300" t="s">
        <v>99</v>
      </c>
      <c r="BB5300" s="7" t="s">
        <v>20595</v>
      </c>
      <c r="BC5300" s="7" t="s">
        <v>6811</v>
      </c>
      <c r="BD5300" s="7" t="s">
        <v>52</v>
      </c>
      <c r="BE5300" s="7">
        <v>98371</v>
      </c>
      <c r="BF5300" s="7" t="s">
        <v>11221</v>
      </c>
      <c r="BG5300" s="7">
        <v>265878.31</v>
      </c>
      <c r="BH5300" s="7">
        <v>0</v>
      </c>
      <c r="BI5300">
        <v>261114.26</v>
      </c>
      <c r="BJ5300">
        <v>0</v>
      </c>
      <c r="BK5300">
        <v>0</v>
      </c>
      <c r="BL5300">
        <v>0</v>
      </c>
      <c r="BM5300">
        <v>123818.24000000001</v>
      </c>
      <c r="BN5300">
        <v>58303.45</v>
      </c>
      <c r="BO5300" t="s">
        <v>38575</v>
      </c>
      <c r="BP5300">
        <v>30523</v>
      </c>
      <c r="BQ5300">
        <v>832</v>
      </c>
      <c r="BR5300">
        <v>567746</v>
      </c>
      <c r="BS5300">
        <v>18969</v>
      </c>
      <c r="BT5300">
        <v>44</v>
      </c>
      <c r="BU5300" t="s">
        <v>17025</v>
      </c>
      <c r="BV5300" t="s">
        <v>4695</v>
      </c>
      <c r="BX5300">
        <v>44933.582754629628</v>
      </c>
    </row>
    <row r="5301" spans="1:76" x14ac:dyDescent="0.25">
      <c r="A5301" t="s">
        <v>38576</v>
      </c>
      <c r="B5301" t="s">
        <v>1491</v>
      </c>
      <c r="C5301" t="s">
        <v>46</v>
      </c>
      <c r="D5301">
        <v>44221</v>
      </c>
      <c r="E5301">
        <v>44697</v>
      </c>
      <c r="H5301" t="s">
        <v>47</v>
      </c>
      <c r="I5301">
        <v>44221</v>
      </c>
      <c r="J5301">
        <v>2022</v>
      </c>
      <c r="K5301" t="s">
        <v>48</v>
      </c>
      <c r="L5301" t="s">
        <v>20910</v>
      </c>
      <c r="N5301" t="s">
        <v>38577</v>
      </c>
      <c r="O5301" t="s">
        <v>16125</v>
      </c>
      <c r="P5301" t="s">
        <v>133</v>
      </c>
      <c r="Q5301" t="s">
        <v>52</v>
      </c>
      <c r="R5301">
        <v>98612</v>
      </c>
      <c r="S5301" t="s">
        <v>20912</v>
      </c>
      <c r="T5301" t="s">
        <v>20913</v>
      </c>
      <c r="U5301" t="s">
        <v>35987</v>
      </c>
      <c r="V5301" t="s">
        <v>54</v>
      </c>
      <c r="W5301">
        <v>13</v>
      </c>
      <c r="X5301" t="s">
        <v>134</v>
      </c>
      <c r="Y5301">
        <v>4815</v>
      </c>
      <c r="Z5301" t="s">
        <v>133</v>
      </c>
      <c r="AA5301" t="s">
        <v>57</v>
      </c>
      <c r="AB5301">
        <v>106503</v>
      </c>
      <c r="AC5301" t="s">
        <v>146</v>
      </c>
      <c r="AD5301" t="s">
        <v>4690</v>
      </c>
      <c r="AE5301" t="s">
        <v>107</v>
      </c>
      <c r="AF5301" t="s">
        <v>107</v>
      </c>
      <c r="AI5301">
        <v>2</v>
      </c>
      <c r="AJ5301" t="s">
        <v>58</v>
      </c>
      <c r="AK5301" t="s">
        <v>59</v>
      </c>
      <c r="AL5301">
        <v>44873</v>
      </c>
      <c r="AM5301" t="s">
        <v>4692</v>
      </c>
      <c r="AN5301" t="b">
        <v>1</v>
      </c>
      <c r="AO5301" t="b">
        <v>1</v>
      </c>
      <c r="AP5301" t="b">
        <v>1</v>
      </c>
      <c r="AQ5301" t="s">
        <v>60</v>
      </c>
      <c r="AR5301" t="s">
        <v>61</v>
      </c>
      <c r="BB5301" s="7" t="s">
        <v>38577</v>
      </c>
      <c r="BC5301" s="7" t="s">
        <v>16125</v>
      </c>
      <c r="BD5301" s="7" t="s">
        <v>52</v>
      </c>
      <c r="BE5301" s="7">
        <v>98612</v>
      </c>
      <c r="BF5301" s="7" t="s">
        <v>38578</v>
      </c>
      <c r="BG5301" s="7">
        <v>55016</v>
      </c>
      <c r="BH5301" s="7">
        <v>3506.95</v>
      </c>
      <c r="BI5301">
        <v>56849.93</v>
      </c>
      <c r="BJ5301">
        <v>0</v>
      </c>
      <c r="BK5301">
        <v>0</v>
      </c>
      <c r="BL5301">
        <v>0</v>
      </c>
      <c r="BO5301" t="s">
        <v>38579</v>
      </c>
      <c r="BP5301">
        <v>26521</v>
      </c>
      <c r="BQ5301">
        <v>829</v>
      </c>
      <c r="BR5301">
        <v>93137</v>
      </c>
      <c r="BS5301">
        <v>16812</v>
      </c>
      <c r="BT5301">
        <v>19</v>
      </c>
      <c r="BU5301" t="s">
        <v>20293</v>
      </c>
      <c r="BV5301" t="s">
        <v>4695</v>
      </c>
      <c r="BX5301">
        <v>45008.413275462961</v>
      </c>
    </row>
    <row r="5302" spans="1:76" x14ac:dyDescent="0.25">
      <c r="A5302" t="s">
        <v>38580</v>
      </c>
      <c r="B5302" t="s">
        <v>2118</v>
      </c>
      <c r="C5302" t="s">
        <v>46</v>
      </c>
      <c r="D5302">
        <v>44699</v>
      </c>
      <c r="E5302">
        <v>44699</v>
      </c>
      <c r="H5302" t="s">
        <v>47</v>
      </c>
      <c r="I5302">
        <v>44699</v>
      </c>
      <c r="J5302">
        <v>2022</v>
      </c>
      <c r="K5302" t="s">
        <v>48</v>
      </c>
      <c r="L5302" t="s">
        <v>31535</v>
      </c>
      <c r="N5302" t="s">
        <v>38581</v>
      </c>
      <c r="O5302" t="s">
        <v>5188</v>
      </c>
      <c r="P5302" t="s">
        <v>68</v>
      </c>
      <c r="Q5302" t="s">
        <v>52</v>
      </c>
      <c r="R5302">
        <v>98027</v>
      </c>
      <c r="S5302" t="s">
        <v>31537</v>
      </c>
      <c r="T5302" t="s">
        <v>30724</v>
      </c>
      <c r="U5302" t="s">
        <v>31538</v>
      </c>
      <c r="V5302" t="s">
        <v>54</v>
      </c>
      <c r="W5302">
        <v>13</v>
      </c>
      <c r="X5302" t="s">
        <v>182</v>
      </c>
      <c r="Y5302">
        <v>4787</v>
      </c>
      <c r="Z5302" t="s">
        <v>68</v>
      </c>
      <c r="AA5302" t="s">
        <v>57</v>
      </c>
      <c r="AB5302">
        <v>104803</v>
      </c>
      <c r="AC5302" t="s">
        <v>146</v>
      </c>
      <c r="AD5302" t="s">
        <v>4690</v>
      </c>
      <c r="AE5302" t="s">
        <v>107</v>
      </c>
      <c r="AF5302" t="s">
        <v>107</v>
      </c>
      <c r="AI5302">
        <v>2</v>
      </c>
      <c r="AJ5302" t="s">
        <v>58</v>
      </c>
      <c r="AK5302" t="s">
        <v>59</v>
      </c>
      <c r="AL5302">
        <v>44873</v>
      </c>
      <c r="AM5302" t="s">
        <v>4692</v>
      </c>
      <c r="AN5302" t="b">
        <v>1</v>
      </c>
      <c r="AO5302" t="b">
        <v>1</v>
      </c>
      <c r="AP5302" t="b">
        <v>1</v>
      </c>
      <c r="AQ5302" t="s">
        <v>60</v>
      </c>
      <c r="AR5302" t="s">
        <v>99</v>
      </c>
      <c r="BB5302" s="7" t="s">
        <v>38581</v>
      </c>
      <c r="BC5302" s="7" t="s">
        <v>5188</v>
      </c>
      <c r="BD5302" s="7" t="s">
        <v>52</v>
      </c>
      <c r="BE5302" s="7">
        <v>98027</v>
      </c>
      <c r="BF5302" s="7" t="s">
        <v>31538</v>
      </c>
      <c r="BG5302" s="7">
        <v>163078.66</v>
      </c>
      <c r="BH5302" s="7">
        <v>0</v>
      </c>
      <c r="BI5302">
        <v>148356.48000000001</v>
      </c>
      <c r="BJ5302">
        <v>0</v>
      </c>
      <c r="BK5302">
        <v>0</v>
      </c>
      <c r="BL5302">
        <v>0</v>
      </c>
      <c r="BM5302">
        <v>59966.99</v>
      </c>
      <c r="BN5302">
        <v>159162</v>
      </c>
      <c r="BO5302" t="s">
        <v>38582</v>
      </c>
      <c r="BP5302">
        <v>30884</v>
      </c>
      <c r="BQ5302">
        <v>34660</v>
      </c>
      <c r="BR5302">
        <v>580196</v>
      </c>
      <c r="BS5302">
        <v>19119</v>
      </c>
      <c r="BT5302">
        <v>5</v>
      </c>
      <c r="BU5302" t="s">
        <v>31540</v>
      </c>
      <c r="BV5302" t="s">
        <v>4695</v>
      </c>
      <c r="BX5302">
        <v>44915.38486111111</v>
      </c>
    </row>
    <row r="5303" spans="1:76" x14ac:dyDescent="0.25">
      <c r="A5303" t="s">
        <v>38583</v>
      </c>
      <c r="B5303" t="s">
        <v>34389</v>
      </c>
      <c r="C5303" t="s">
        <v>46</v>
      </c>
      <c r="D5303">
        <v>44700</v>
      </c>
      <c r="E5303">
        <v>44699</v>
      </c>
      <c r="I5303">
        <v>44700</v>
      </c>
      <c r="J5303">
        <v>2022</v>
      </c>
      <c r="K5303" t="s">
        <v>48</v>
      </c>
      <c r="L5303" t="s">
        <v>34390</v>
      </c>
      <c r="N5303" t="s">
        <v>38584</v>
      </c>
      <c r="O5303" t="s">
        <v>22960</v>
      </c>
      <c r="P5303" t="s">
        <v>4630</v>
      </c>
      <c r="Q5303" t="s">
        <v>52</v>
      </c>
      <c r="R5303">
        <v>99403</v>
      </c>
      <c r="S5303" t="s">
        <v>38585</v>
      </c>
      <c r="T5303" t="s">
        <v>34393</v>
      </c>
      <c r="U5303">
        <v>2087914674</v>
      </c>
      <c r="V5303" t="s">
        <v>4807</v>
      </c>
      <c r="W5303">
        <v>23</v>
      </c>
      <c r="X5303" t="s">
        <v>8158</v>
      </c>
      <c r="Y5303">
        <v>3029</v>
      </c>
      <c r="Z5303" t="s">
        <v>4630</v>
      </c>
      <c r="AA5303" t="s">
        <v>4785</v>
      </c>
      <c r="AB5303">
        <v>14944</v>
      </c>
      <c r="AC5303" t="s">
        <v>146</v>
      </c>
      <c r="AD5303" t="s">
        <v>4690</v>
      </c>
      <c r="AE5303" t="s">
        <v>107</v>
      </c>
      <c r="AF5303" t="s">
        <v>107</v>
      </c>
      <c r="AI5303">
        <v>3</v>
      </c>
      <c r="AJ5303" t="s">
        <v>58</v>
      </c>
      <c r="AK5303" t="s">
        <v>59</v>
      </c>
      <c r="AL5303">
        <v>44873</v>
      </c>
      <c r="AM5303" t="s">
        <v>4878</v>
      </c>
      <c r="AN5303" t="b">
        <v>1</v>
      </c>
      <c r="AO5303" t="b">
        <v>1</v>
      </c>
      <c r="AP5303" t="b">
        <v>1</v>
      </c>
      <c r="AQ5303" t="s">
        <v>60</v>
      </c>
      <c r="AR5303" t="s">
        <v>61</v>
      </c>
      <c r="BB5303" s="7" t="s">
        <v>38584</v>
      </c>
      <c r="BC5303" s="7" t="s">
        <v>22960</v>
      </c>
      <c r="BD5303" s="7" t="s">
        <v>52</v>
      </c>
      <c r="BE5303" s="7">
        <v>99403</v>
      </c>
      <c r="BF5303" s="7">
        <v>2087914674</v>
      </c>
      <c r="BO5303" t="s">
        <v>38586</v>
      </c>
      <c r="BP5303">
        <v>30877</v>
      </c>
      <c r="BQ5303">
        <v>29963</v>
      </c>
      <c r="BR5303">
        <v>580476</v>
      </c>
      <c r="BU5303" t="s">
        <v>34391</v>
      </c>
      <c r="BV5303" t="s">
        <v>4695</v>
      </c>
      <c r="BX5303">
        <v>45001.525173611109</v>
      </c>
    </row>
    <row r="5304" spans="1:76" x14ac:dyDescent="0.25">
      <c r="A5304" t="s">
        <v>38587</v>
      </c>
      <c r="B5304" t="s">
        <v>34837</v>
      </c>
      <c r="C5304" t="s">
        <v>46</v>
      </c>
      <c r="D5304">
        <v>44701</v>
      </c>
      <c r="E5304">
        <v>44700</v>
      </c>
      <c r="I5304">
        <v>44701</v>
      </c>
      <c r="J5304">
        <v>2022</v>
      </c>
      <c r="K5304" t="s">
        <v>48</v>
      </c>
      <c r="L5304" t="s">
        <v>38588</v>
      </c>
      <c r="N5304" t="s">
        <v>38589</v>
      </c>
      <c r="O5304" t="s">
        <v>20432</v>
      </c>
      <c r="P5304" t="s">
        <v>459</v>
      </c>
      <c r="Q5304" t="s">
        <v>5990</v>
      </c>
      <c r="R5304">
        <v>99328</v>
      </c>
      <c r="S5304" t="s">
        <v>38590</v>
      </c>
      <c r="T5304" t="s">
        <v>38590</v>
      </c>
      <c r="U5304" t="s">
        <v>34841</v>
      </c>
      <c r="V5304" t="s">
        <v>6576</v>
      </c>
      <c r="W5304">
        <v>27</v>
      </c>
      <c r="X5304" t="s">
        <v>17282</v>
      </c>
      <c r="Y5304">
        <v>3176</v>
      </c>
      <c r="Z5304" t="s">
        <v>459</v>
      </c>
      <c r="AA5304" t="s">
        <v>4785</v>
      </c>
      <c r="AB5304">
        <v>2817</v>
      </c>
      <c r="AC5304" t="s">
        <v>146</v>
      </c>
      <c r="AD5304" t="s">
        <v>4690</v>
      </c>
      <c r="AE5304" t="s">
        <v>107</v>
      </c>
      <c r="AF5304" t="s">
        <v>107</v>
      </c>
      <c r="AJ5304" t="s">
        <v>58</v>
      </c>
      <c r="AK5304" t="s">
        <v>59</v>
      </c>
      <c r="AL5304">
        <v>44873</v>
      </c>
      <c r="AM5304" t="s">
        <v>4878</v>
      </c>
      <c r="AN5304" t="b">
        <v>1</v>
      </c>
      <c r="AO5304" t="b">
        <v>1</v>
      </c>
      <c r="AP5304" t="b">
        <v>1</v>
      </c>
      <c r="AQ5304" t="s">
        <v>60</v>
      </c>
      <c r="AR5304" t="s">
        <v>61</v>
      </c>
      <c r="BB5304" s="7" t="s">
        <v>38589</v>
      </c>
      <c r="BC5304" s="7" t="s">
        <v>20432</v>
      </c>
      <c r="BD5304" s="7" t="s">
        <v>5990</v>
      </c>
      <c r="BE5304" s="7">
        <v>99328</v>
      </c>
      <c r="BF5304" s="7" t="s">
        <v>34841</v>
      </c>
      <c r="BO5304" t="s">
        <v>38591</v>
      </c>
      <c r="BP5304">
        <v>30913</v>
      </c>
      <c r="BQ5304">
        <v>299</v>
      </c>
      <c r="BR5304">
        <v>619323</v>
      </c>
      <c r="BU5304" t="s">
        <v>38588</v>
      </c>
      <c r="BV5304" t="s">
        <v>4695</v>
      </c>
      <c r="BX5304">
        <v>45089.548217592594</v>
      </c>
    </row>
    <row r="5305" spans="1:76" x14ac:dyDescent="0.25">
      <c r="A5305" t="s">
        <v>38592</v>
      </c>
      <c r="B5305" t="s">
        <v>38593</v>
      </c>
      <c r="C5305" t="s">
        <v>46</v>
      </c>
      <c r="D5305">
        <v>44608</v>
      </c>
      <c r="E5305">
        <v>44697</v>
      </c>
      <c r="H5305" t="s">
        <v>47</v>
      </c>
      <c r="I5305">
        <v>44608</v>
      </c>
      <c r="J5305">
        <v>2022</v>
      </c>
      <c r="K5305" t="s">
        <v>48</v>
      </c>
      <c r="L5305" t="s">
        <v>38594</v>
      </c>
      <c r="N5305" t="s">
        <v>38595</v>
      </c>
      <c r="O5305" t="s">
        <v>29978</v>
      </c>
      <c r="P5305" t="s">
        <v>115</v>
      </c>
      <c r="Q5305" t="s">
        <v>52</v>
      </c>
      <c r="R5305">
        <v>98388</v>
      </c>
      <c r="S5305" t="s">
        <v>38596</v>
      </c>
      <c r="T5305" t="s">
        <v>38597</v>
      </c>
      <c r="U5305" t="s">
        <v>38598</v>
      </c>
      <c r="V5305" t="s">
        <v>54</v>
      </c>
      <c r="W5305">
        <v>13</v>
      </c>
      <c r="X5305" t="s">
        <v>127</v>
      </c>
      <c r="Y5305">
        <v>4833</v>
      </c>
      <c r="Z5305" t="s">
        <v>115</v>
      </c>
      <c r="AA5305" t="s">
        <v>57</v>
      </c>
      <c r="AB5305">
        <v>81661</v>
      </c>
      <c r="AC5305" t="s">
        <v>146</v>
      </c>
      <c r="AD5305" t="s">
        <v>4690</v>
      </c>
      <c r="AE5305" t="s">
        <v>107</v>
      </c>
      <c r="AF5305" t="s">
        <v>107</v>
      </c>
      <c r="AI5305">
        <v>1</v>
      </c>
      <c r="AJ5305" t="s">
        <v>58</v>
      </c>
      <c r="AK5305" t="s">
        <v>59</v>
      </c>
      <c r="AL5305">
        <v>44873</v>
      </c>
      <c r="AM5305" t="s">
        <v>4692</v>
      </c>
      <c r="AN5305" t="b">
        <v>1</v>
      </c>
      <c r="AO5305" t="b">
        <v>1</v>
      </c>
      <c r="AP5305" t="b">
        <v>0</v>
      </c>
      <c r="AQ5305" t="s">
        <v>177</v>
      </c>
      <c r="BB5305" s="7" t="s">
        <v>20595</v>
      </c>
      <c r="BC5305" s="7" t="s">
        <v>6811</v>
      </c>
      <c r="BD5305" s="7" t="s">
        <v>52</v>
      </c>
      <c r="BE5305" s="7">
        <v>98371</v>
      </c>
      <c r="BF5305" s="7" t="s">
        <v>11221</v>
      </c>
      <c r="BG5305" s="7">
        <v>22596.560000000001</v>
      </c>
      <c r="BH5305" s="7">
        <v>0</v>
      </c>
      <c r="BI5305">
        <v>21592.9</v>
      </c>
      <c r="BJ5305">
        <v>0</v>
      </c>
      <c r="BK5305">
        <v>0</v>
      </c>
      <c r="BL5305">
        <v>0</v>
      </c>
      <c r="BO5305" t="s">
        <v>38599</v>
      </c>
      <c r="BP5305">
        <v>30301</v>
      </c>
      <c r="BQ5305">
        <v>30611</v>
      </c>
      <c r="BR5305">
        <v>567566</v>
      </c>
      <c r="BS5305">
        <v>18823</v>
      </c>
      <c r="BT5305">
        <v>28</v>
      </c>
      <c r="BU5305" t="s">
        <v>17025</v>
      </c>
      <c r="BV5305" t="s">
        <v>4695</v>
      </c>
      <c r="BX5305">
        <v>44796.642418981479</v>
      </c>
    </row>
    <row r="5306" spans="1:76" x14ac:dyDescent="0.25">
      <c r="A5306" t="s">
        <v>38600</v>
      </c>
      <c r="B5306" t="s">
        <v>643</v>
      </c>
      <c r="C5306" t="s">
        <v>46</v>
      </c>
      <c r="D5306">
        <v>44704</v>
      </c>
      <c r="E5306">
        <v>44700</v>
      </c>
      <c r="H5306" t="s">
        <v>47</v>
      </c>
      <c r="I5306">
        <v>44704</v>
      </c>
      <c r="J5306">
        <v>2022</v>
      </c>
      <c r="K5306" t="s">
        <v>48</v>
      </c>
      <c r="L5306" t="s">
        <v>38601</v>
      </c>
      <c r="N5306" t="s">
        <v>644</v>
      </c>
      <c r="O5306" t="s">
        <v>101</v>
      </c>
      <c r="P5306" t="s">
        <v>68</v>
      </c>
      <c r="Q5306" t="s">
        <v>52</v>
      </c>
      <c r="R5306">
        <v>98146</v>
      </c>
      <c r="S5306" t="s">
        <v>38602</v>
      </c>
      <c r="T5306" t="s">
        <v>38602</v>
      </c>
      <c r="U5306">
        <v>2066417654</v>
      </c>
      <c r="V5306" t="s">
        <v>54</v>
      </c>
      <c r="W5306">
        <v>13</v>
      </c>
      <c r="X5306" t="s">
        <v>646</v>
      </c>
      <c r="Y5306">
        <v>4845</v>
      </c>
      <c r="Z5306" t="s">
        <v>68</v>
      </c>
      <c r="AA5306" t="s">
        <v>57</v>
      </c>
      <c r="AB5306">
        <v>105920</v>
      </c>
      <c r="AC5306" t="s">
        <v>146</v>
      </c>
      <c r="AD5306" t="s">
        <v>4690</v>
      </c>
      <c r="AE5306" t="s">
        <v>107</v>
      </c>
      <c r="AF5306" t="s">
        <v>107</v>
      </c>
      <c r="AI5306">
        <v>2</v>
      </c>
      <c r="AJ5306" t="s">
        <v>58</v>
      </c>
      <c r="AK5306" t="s">
        <v>59</v>
      </c>
      <c r="AL5306">
        <v>44873</v>
      </c>
      <c r="AM5306" t="s">
        <v>4692</v>
      </c>
      <c r="AN5306" t="b">
        <v>1</v>
      </c>
      <c r="AO5306" t="b">
        <v>1</v>
      </c>
      <c r="AP5306" t="b">
        <v>1</v>
      </c>
      <c r="AQ5306" t="s">
        <v>60</v>
      </c>
      <c r="AR5306" t="s">
        <v>99</v>
      </c>
      <c r="BB5306" s="7" t="s">
        <v>644</v>
      </c>
      <c r="BC5306" s="7" t="s">
        <v>101</v>
      </c>
      <c r="BD5306" s="7" t="s">
        <v>52</v>
      </c>
      <c r="BE5306" s="7">
        <v>98146</v>
      </c>
      <c r="BF5306" s="7">
        <v>2066417654</v>
      </c>
      <c r="BG5306" s="7">
        <v>2601.36</v>
      </c>
      <c r="BH5306" s="7">
        <v>0</v>
      </c>
      <c r="BI5306">
        <v>3553.51</v>
      </c>
      <c r="BJ5306">
        <v>0</v>
      </c>
      <c r="BK5306">
        <v>0</v>
      </c>
      <c r="BL5306">
        <v>0</v>
      </c>
      <c r="BO5306" t="s">
        <v>38603</v>
      </c>
      <c r="BP5306">
        <v>30801</v>
      </c>
      <c r="BQ5306">
        <v>35076</v>
      </c>
      <c r="BR5306">
        <v>625662</v>
      </c>
      <c r="BS5306">
        <v>19131</v>
      </c>
      <c r="BT5306">
        <v>34</v>
      </c>
      <c r="BU5306" t="s">
        <v>38601</v>
      </c>
      <c r="BV5306" t="s">
        <v>4695</v>
      </c>
      <c r="BX5306">
        <v>44915.388090277775</v>
      </c>
    </row>
    <row r="5307" spans="1:76" x14ac:dyDescent="0.25">
      <c r="A5307" t="s">
        <v>38604</v>
      </c>
      <c r="B5307" t="s">
        <v>38605</v>
      </c>
      <c r="C5307" t="s">
        <v>46</v>
      </c>
      <c r="D5307">
        <v>44704</v>
      </c>
      <c r="E5307">
        <v>44701</v>
      </c>
      <c r="H5307" t="s">
        <v>47</v>
      </c>
      <c r="I5307">
        <v>44704</v>
      </c>
      <c r="J5307">
        <v>2022</v>
      </c>
      <c r="K5307" t="s">
        <v>48</v>
      </c>
      <c r="L5307" t="s">
        <v>38606</v>
      </c>
      <c r="N5307" t="s">
        <v>38607</v>
      </c>
      <c r="O5307" t="s">
        <v>21854</v>
      </c>
      <c r="P5307" t="s">
        <v>121</v>
      </c>
      <c r="Q5307" t="s">
        <v>6080</v>
      </c>
      <c r="R5307">
        <v>98584</v>
      </c>
      <c r="S5307" t="s">
        <v>38608</v>
      </c>
      <c r="T5307" t="s">
        <v>38609</v>
      </c>
      <c r="U5307">
        <v>3608195447</v>
      </c>
      <c r="V5307" t="s">
        <v>7053</v>
      </c>
      <c r="W5307">
        <v>21</v>
      </c>
      <c r="X5307" t="s">
        <v>5754</v>
      </c>
      <c r="Y5307">
        <v>3699</v>
      </c>
      <c r="Z5307" t="s">
        <v>121</v>
      </c>
      <c r="AA5307" t="s">
        <v>4785</v>
      </c>
      <c r="AB5307">
        <v>43942</v>
      </c>
      <c r="AC5307" t="s">
        <v>146</v>
      </c>
      <c r="AD5307" t="s">
        <v>4690</v>
      </c>
      <c r="AE5307" t="s">
        <v>107</v>
      </c>
      <c r="AF5307" t="s">
        <v>107</v>
      </c>
      <c r="AJ5307" t="s">
        <v>58</v>
      </c>
      <c r="AK5307" t="s">
        <v>59</v>
      </c>
      <c r="AL5307">
        <v>44873</v>
      </c>
      <c r="AM5307" t="s">
        <v>4878</v>
      </c>
      <c r="AN5307" t="b">
        <v>1</v>
      </c>
      <c r="AO5307" t="b">
        <v>1</v>
      </c>
      <c r="AP5307" t="b">
        <v>1</v>
      </c>
      <c r="AQ5307" t="s">
        <v>60</v>
      </c>
      <c r="AR5307" t="s">
        <v>99</v>
      </c>
      <c r="BB5307" s="7" t="s">
        <v>38607</v>
      </c>
      <c r="BC5307" s="7" t="s">
        <v>21854</v>
      </c>
      <c r="BD5307" s="7" t="s">
        <v>6080</v>
      </c>
      <c r="BE5307" s="7">
        <v>98584</v>
      </c>
      <c r="BF5307" s="7">
        <v>3608195447</v>
      </c>
      <c r="BG5307" s="7">
        <v>2574</v>
      </c>
      <c r="BH5307" s="7">
        <v>0</v>
      </c>
      <c r="BI5307">
        <v>615</v>
      </c>
      <c r="BJ5307">
        <v>0</v>
      </c>
      <c r="BK5307">
        <v>0</v>
      </c>
      <c r="BL5307">
        <v>0</v>
      </c>
      <c r="BO5307" t="s">
        <v>38610</v>
      </c>
      <c r="BP5307">
        <v>30967</v>
      </c>
      <c r="BQ5307">
        <v>24262</v>
      </c>
      <c r="BR5307">
        <v>645796</v>
      </c>
      <c r="BS5307">
        <v>19375</v>
      </c>
      <c r="BU5307" t="s">
        <v>38611</v>
      </c>
      <c r="BV5307" t="s">
        <v>4695</v>
      </c>
      <c r="BX5307">
        <v>44915.39166666667</v>
      </c>
    </row>
    <row r="5308" spans="1:76" x14ac:dyDescent="0.25">
      <c r="A5308" t="s">
        <v>38612</v>
      </c>
      <c r="B5308" t="s">
        <v>31762</v>
      </c>
      <c r="C5308" t="s">
        <v>46</v>
      </c>
      <c r="D5308">
        <v>44705</v>
      </c>
      <c r="E5308">
        <v>44701</v>
      </c>
      <c r="I5308">
        <v>44705</v>
      </c>
      <c r="J5308">
        <v>2022</v>
      </c>
      <c r="K5308" t="s">
        <v>48</v>
      </c>
      <c r="L5308" t="s">
        <v>31763</v>
      </c>
      <c r="N5308" t="s">
        <v>31764</v>
      </c>
      <c r="O5308" t="s">
        <v>38613</v>
      </c>
      <c r="P5308" t="s">
        <v>96</v>
      </c>
      <c r="Q5308" t="s">
        <v>52</v>
      </c>
      <c r="R5308">
        <v>99301</v>
      </c>
      <c r="S5308" t="s">
        <v>31765</v>
      </c>
      <c r="T5308" t="s">
        <v>31765</v>
      </c>
      <c r="U5308">
        <v>15099482062</v>
      </c>
      <c r="V5308" t="s">
        <v>54</v>
      </c>
      <c r="W5308">
        <v>13</v>
      </c>
      <c r="X5308" t="s">
        <v>98</v>
      </c>
      <c r="Y5308">
        <v>4793</v>
      </c>
      <c r="Z5308" t="s">
        <v>96</v>
      </c>
      <c r="AA5308" t="s">
        <v>57</v>
      </c>
      <c r="AB5308">
        <v>95572</v>
      </c>
      <c r="AC5308" t="s">
        <v>146</v>
      </c>
      <c r="AD5308" t="s">
        <v>4690</v>
      </c>
      <c r="AE5308" t="s">
        <v>107</v>
      </c>
      <c r="AF5308" t="s">
        <v>107</v>
      </c>
      <c r="AI5308">
        <v>1</v>
      </c>
      <c r="AJ5308" t="s">
        <v>58</v>
      </c>
      <c r="AK5308" t="s">
        <v>59</v>
      </c>
      <c r="AL5308">
        <v>44873</v>
      </c>
      <c r="AM5308" t="s">
        <v>4878</v>
      </c>
      <c r="AN5308" t="b">
        <v>1</v>
      </c>
      <c r="AO5308" t="b">
        <v>1</v>
      </c>
      <c r="AP5308" t="b">
        <v>1</v>
      </c>
      <c r="AQ5308" t="s">
        <v>60</v>
      </c>
      <c r="AR5308" t="s">
        <v>99</v>
      </c>
      <c r="BB5308" s="7" t="s">
        <v>31764</v>
      </c>
      <c r="BC5308" s="7" t="s">
        <v>38613</v>
      </c>
      <c r="BD5308" s="7" t="s">
        <v>52</v>
      </c>
      <c r="BE5308" s="7">
        <v>99301</v>
      </c>
      <c r="BF5308" s="7">
        <v>15099482062</v>
      </c>
      <c r="BO5308" t="s">
        <v>38614</v>
      </c>
      <c r="BP5308">
        <v>30995</v>
      </c>
      <c r="BQ5308">
        <v>24658</v>
      </c>
      <c r="BR5308">
        <v>643984</v>
      </c>
      <c r="BT5308">
        <v>8</v>
      </c>
      <c r="BU5308" t="s">
        <v>31768</v>
      </c>
      <c r="BV5308" t="s">
        <v>4695</v>
      </c>
      <c r="BX5308">
        <v>44915.398796296293</v>
      </c>
    </row>
    <row r="5309" spans="1:76" x14ac:dyDescent="0.25">
      <c r="A5309" t="s">
        <v>38615</v>
      </c>
      <c r="B5309" t="s">
        <v>38616</v>
      </c>
      <c r="C5309" t="s">
        <v>46</v>
      </c>
      <c r="D5309">
        <v>44706</v>
      </c>
      <c r="E5309">
        <v>44701</v>
      </c>
      <c r="H5309" t="s">
        <v>47</v>
      </c>
      <c r="I5309">
        <v>44706</v>
      </c>
      <c r="J5309">
        <v>2022</v>
      </c>
      <c r="K5309" t="s">
        <v>48</v>
      </c>
      <c r="L5309" t="s">
        <v>38617</v>
      </c>
      <c r="N5309" t="s">
        <v>38618</v>
      </c>
      <c r="O5309" t="s">
        <v>38619</v>
      </c>
      <c r="P5309" t="s">
        <v>56</v>
      </c>
      <c r="Q5309" t="s">
        <v>52</v>
      </c>
      <c r="R5309">
        <v>98844</v>
      </c>
      <c r="S5309" t="s">
        <v>38620</v>
      </c>
      <c r="T5309" t="s">
        <v>38620</v>
      </c>
      <c r="U5309">
        <v>5095600900</v>
      </c>
      <c r="V5309" t="s">
        <v>4807</v>
      </c>
      <c r="W5309">
        <v>23</v>
      </c>
      <c r="X5309" t="s">
        <v>5554</v>
      </c>
      <c r="Y5309">
        <v>3801</v>
      </c>
      <c r="Z5309" t="s">
        <v>56</v>
      </c>
      <c r="AA5309" t="s">
        <v>4785</v>
      </c>
      <c r="AB5309">
        <v>25828</v>
      </c>
      <c r="AC5309" t="s">
        <v>146</v>
      </c>
      <c r="AD5309" t="s">
        <v>4690</v>
      </c>
      <c r="AE5309" t="s">
        <v>107</v>
      </c>
      <c r="AF5309" t="s">
        <v>107</v>
      </c>
      <c r="AI5309">
        <v>3</v>
      </c>
      <c r="AJ5309" t="s">
        <v>58</v>
      </c>
      <c r="AK5309" t="s">
        <v>59</v>
      </c>
      <c r="AL5309">
        <v>44873</v>
      </c>
      <c r="AM5309" t="s">
        <v>4692</v>
      </c>
      <c r="AN5309" t="b">
        <v>1</v>
      </c>
      <c r="AO5309" t="b">
        <v>1</v>
      </c>
      <c r="AP5309" t="b">
        <v>1</v>
      </c>
      <c r="AQ5309" t="s">
        <v>60</v>
      </c>
      <c r="AR5309" t="s">
        <v>61</v>
      </c>
      <c r="BB5309" s="7" t="s">
        <v>38618</v>
      </c>
      <c r="BC5309" s="7" t="s">
        <v>38619</v>
      </c>
      <c r="BD5309" s="7" t="s">
        <v>52</v>
      </c>
      <c r="BE5309" s="7">
        <v>98844</v>
      </c>
      <c r="BF5309" s="7">
        <v>5094763706</v>
      </c>
      <c r="BG5309" s="7">
        <v>9760</v>
      </c>
      <c r="BH5309" s="7">
        <v>0</v>
      </c>
      <c r="BI5309">
        <v>7347.97</v>
      </c>
      <c r="BJ5309">
        <v>0</v>
      </c>
      <c r="BK5309">
        <v>0</v>
      </c>
      <c r="BL5309">
        <v>0</v>
      </c>
      <c r="BO5309" t="s">
        <v>38621</v>
      </c>
      <c r="BP5309">
        <v>31012</v>
      </c>
      <c r="BQ5309">
        <v>35195</v>
      </c>
      <c r="BR5309">
        <v>664871</v>
      </c>
      <c r="BS5309">
        <v>19154</v>
      </c>
      <c r="BU5309" t="s">
        <v>38622</v>
      </c>
      <c r="BV5309" t="s">
        <v>4695</v>
      </c>
      <c r="BX5309">
        <v>45029.898564814815</v>
      </c>
    </row>
    <row r="5310" spans="1:76" x14ac:dyDescent="0.25">
      <c r="A5310" t="s">
        <v>38623</v>
      </c>
      <c r="B5310" t="s">
        <v>38624</v>
      </c>
      <c r="C5310" t="s">
        <v>46</v>
      </c>
      <c r="D5310">
        <v>44707</v>
      </c>
      <c r="E5310">
        <v>44699</v>
      </c>
      <c r="I5310">
        <v>44707</v>
      </c>
      <c r="J5310">
        <v>2022</v>
      </c>
      <c r="K5310" t="s">
        <v>48</v>
      </c>
      <c r="L5310" t="s">
        <v>38625</v>
      </c>
      <c r="N5310" t="s">
        <v>38626</v>
      </c>
      <c r="O5310" t="s">
        <v>38627</v>
      </c>
      <c r="P5310" t="s">
        <v>255</v>
      </c>
      <c r="Q5310" t="s">
        <v>52</v>
      </c>
      <c r="R5310">
        <v>98801</v>
      </c>
      <c r="S5310" t="s">
        <v>38628</v>
      </c>
      <c r="T5310" t="s">
        <v>38629</v>
      </c>
      <c r="U5310">
        <v>15096995258</v>
      </c>
      <c r="V5310" t="s">
        <v>5424</v>
      </c>
      <c r="W5310">
        <v>22</v>
      </c>
      <c r="X5310" t="s">
        <v>6430</v>
      </c>
      <c r="Y5310">
        <v>3111</v>
      </c>
      <c r="Z5310" t="s">
        <v>255</v>
      </c>
      <c r="AA5310" t="s">
        <v>4785</v>
      </c>
      <c r="AB5310">
        <v>50420</v>
      </c>
      <c r="AC5310" t="s">
        <v>146</v>
      </c>
      <c r="AD5310" t="s">
        <v>4690</v>
      </c>
      <c r="AE5310" t="s">
        <v>107</v>
      </c>
      <c r="AF5310" t="s">
        <v>107</v>
      </c>
      <c r="AJ5310" t="s">
        <v>58</v>
      </c>
      <c r="AK5310" t="s">
        <v>59</v>
      </c>
      <c r="AL5310">
        <v>44873</v>
      </c>
      <c r="AM5310" t="s">
        <v>4878</v>
      </c>
      <c r="AN5310" t="b">
        <v>1</v>
      </c>
      <c r="AO5310" t="b">
        <v>1</v>
      </c>
      <c r="AP5310" t="b">
        <v>0</v>
      </c>
      <c r="AQ5310" t="s">
        <v>177</v>
      </c>
      <c r="BB5310" s="7" t="s">
        <v>38626</v>
      </c>
      <c r="BC5310" s="7" t="s">
        <v>38627</v>
      </c>
      <c r="BD5310" s="7" t="s">
        <v>52</v>
      </c>
      <c r="BE5310" s="7">
        <v>98801</v>
      </c>
      <c r="BF5310" s="7">
        <v>4254956407</v>
      </c>
      <c r="BO5310" t="s">
        <v>38630</v>
      </c>
      <c r="BP5310">
        <v>31020</v>
      </c>
      <c r="BQ5310">
        <v>35133</v>
      </c>
      <c r="BR5310">
        <v>592586</v>
      </c>
      <c r="BU5310" t="s">
        <v>38631</v>
      </c>
      <c r="BV5310" t="s">
        <v>4695</v>
      </c>
      <c r="BX5310">
        <v>44796.648923611108</v>
      </c>
    </row>
    <row r="5311" spans="1:76" x14ac:dyDescent="0.25">
      <c r="A5311" t="s">
        <v>38632</v>
      </c>
      <c r="B5311" t="s">
        <v>38633</v>
      </c>
      <c r="C5311" t="s">
        <v>46</v>
      </c>
      <c r="D5311">
        <v>44709</v>
      </c>
      <c r="E5311">
        <v>44701</v>
      </c>
      <c r="I5311">
        <v>44709</v>
      </c>
      <c r="J5311">
        <v>2022</v>
      </c>
      <c r="K5311" t="s">
        <v>48</v>
      </c>
      <c r="L5311" t="s">
        <v>38634</v>
      </c>
      <c r="N5311" t="s">
        <v>38635</v>
      </c>
      <c r="O5311" t="s">
        <v>4916</v>
      </c>
      <c r="P5311" t="s">
        <v>115</v>
      </c>
      <c r="Q5311" t="s">
        <v>52</v>
      </c>
      <c r="R5311">
        <v>98401</v>
      </c>
      <c r="S5311" t="s">
        <v>38636</v>
      </c>
      <c r="T5311" t="s">
        <v>38637</v>
      </c>
      <c r="V5311" t="s">
        <v>90</v>
      </c>
      <c r="W5311">
        <v>12</v>
      </c>
      <c r="X5311" t="s">
        <v>729</v>
      </c>
      <c r="Y5311">
        <v>4756</v>
      </c>
      <c r="Z5311" t="s">
        <v>115</v>
      </c>
      <c r="AA5311" t="s">
        <v>57</v>
      </c>
      <c r="AB5311">
        <v>94021</v>
      </c>
      <c r="AC5311" t="s">
        <v>146</v>
      </c>
      <c r="AD5311" t="s">
        <v>4690</v>
      </c>
      <c r="AE5311" t="s">
        <v>107</v>
      </c>
      <c r="AF5311" t="s">
        <v>107</v>
      </c>
      <c r="AJ5311" t="s">
        <v>58</v>
      </c>
      <c r="AK5311" t="s">
        <v>59</v>
      </c>
      <c r="AL5311">
        <v>44873</v>
      </c>
      <c r="AM5311" t="s">
        <v>4878</v>
      </c>
      <c r="AN5311" t="b">
        <v>1</v>
      </c>
      <c r="AO5311" t="b">
        <v>1</v>
      </c>
      <c r="AP5311" t="b">
        <v>0</v>
      </c>
      <c r="AQ5311" t="s">
        <v>177</v>
      </c>
      <c r="BB5311" s="7" t="s">
        <v>38635</v>
      </c>
      <c r="BC5311" s="7" t="s">
        <v>4916</v>
      </c>
      <c r="BD5311" s="7" t="s">
        <v>52</v>
      </c>
      <c r="BE5311" s="7">
        <v>98401</v>
      </c>
      <c r="BO5311" t="s">
        <v>38638</v>
      </c>
      <c r="BP5311">
        <v>31054</v>
      </c>
      <c r="BQ5311">
        <v>35224</v>
      </c>
      <c r="BR5311">
        <v>664880</v>
      </c>
      <c r="BT5311">
        <v>27</v>
      </c>
      <c r="BU5311" t="s">
        <v>38639</v>
      </c>
      <c r="BV5311" t="s">
        <v>4695</v>
      </c>
      <c r="BX5311">
        <v>44796.642384259256</v>
      </c>
    </row>
    <row r="5312" spans="1:76" x14ac:dyDescent="0.25">
      <c r="A5312" t="s">
        <v>38640</v>
      </c>
      <c r="B5312" t="s">
        <v>38641</v>
      </c>
      <c r="C5312" t="s">
        <v>46</v>
      </c>
      <c r="D5312">
        <v>44645</v>
      </c>
      <c r="E5312">
        <v>44698</v>
      </c>
      <c r="H5312" t="s">
        <v>47</v>
      </c>
      <c r="I5312">
        <v>44645</v>
      </c>
      <c r="J5312">
        <v>2022</v>
      </c>
      <c r="K5312" t="s">
        <v>48</v>
      </c>
      <c r="L5312" t="s">
        <v>38642</v>
      </c>
      <c r="N5312" t="s">
        <v>38643</v>
      </c>
      <c r="O5312" t="s">
        <v>4916</v>
      </c>
      <c r="P5312" t="s">
        <v>115</v>
      </c>
      <c r="Q5312" t="s">
        <v>52</v>
      </c>
      <c r="R5312">
        <v>98404</v>
      </c>
      <c r="S5312" t="s">
        <v>38644</v>
      </c>
      <c r="T5312" t="s">
        <v>38645</v>
      </c>
      <c r="U5312" t="s">
        <v>38646</v>
      </c>
      <c r="V5312" t="s">
        <v>54</v>
      </c>
      <c r="W5312">
        <v>13</v>
      </c>
      <c r="X5312" t="s">
        <v>237</v>
      </c>
      <c r="Y5312">
        <v>4835</v>
      </c>
      <c r="Z5312" t="s">
        <v>115</v>
      </c>
      <c r="AA5312" t="s">
        <v>57</v>
      </c>
      <c r="AB5312">
        <v>81052</v>
      </c>
      <c r="AC5312" t="s">
        <v>146</v>
      </c>
      <c r="AD5312" t="s">
        <v>4690</v>
      </c>
      <c r="AE5312" t="s">
        <v>107</v>
      </c>
      <c r="AF5312" t="s">
        <v>107</v>
      </c>
      <c r="AI5312">
        <v>1</v>
      </c>
      <c r="AJ5312" t="s">
        <v>58</v>
      </c>
      <c r="AK5312" t="s">
        <v>59</v>
      </c>
      <c r="AL5312">
        <v>44873</v>
      </c>
      <c r="AM5312" t="s">
        <v>4692</v>
      </c>
      <c r="AN5312" t="b">
        <v>1</v>
      </c>
      <c r="AO5312" t="b">
        <v>1</v>
      </c>
      <c r="AP5312" t="b">
        <v>1</v>
      </c>
      <c r="AQ5312" t="s">
        <v>60</v>
      </c>
      <c r="AR5312" t="s">
        <v>99</v>
      </c>
      <c r="BB5312" s="7" t="s">
        <v>20595</v>
      </c>
      <c r="BC5312" s="7" t="s">
        <v>6811</v>
      </c>
      <c r="BD5312" s="7" t="s">
        <v>52</v>
      </c>
      <c r="BE5312" s="7">
        <v>98371</v>
      </c>
      <c r="BF5312" s="7" t="s">
        <v>11221</v>
      </c>
      <c r="BG5312" s="7">
        <v>88580</v>
      </c>
      <c r="BH5312" s="7">
        <v>0</v>
      </c>
      <c r="BI5312">
        <v>88580</v>
      </c>
      <c r="BJ5312">
        <v>0</v>
      </c>
      <c r="BK5312">
        <v>0</v>
      </c>
      <c r="BL5312">
        <v>0</v>
      </c>
      <c r="BO5312" t="s">
        <v>38647</v>
      </c>
      <c r="BP5312">
        <v>30516</v>
      </c>
      <c r="BQ5312">
        <v>24098</v>
      </c>
      <c r="BR5312">
        <v>567739</v>
      </c>
      <c r="BS5312">
        <v>19081</v>
      </c>
      <c r="BT5312">
        <v>29</v>
      </c>
      <c r="BU5312" t="s">
        <v>17025</v>
      </c>
      <c r="BV5312" t="s">
        <v>4695</v>
      </c>
      <c r="BX5312">
        <v>45425.584328703706</v>
      </c>
    </row>
    <row r="5313" spans="1:76" x14ac:dyDescent="0.25">
      <c r="A5313" t="s">
        <v>38648</v>
      </c>
      <c r="B5313" t="s">
        <v>30418</v>
      </c>
      <c r="C5313" t="s">
        <v>46</v>
      </c>
      <c r="D5313">
        <v>44712</v>
      </c>
      <c r="E5313">
        <v>44697</v>
      </c>
      <c r="I5313">
        <v>44712</v>
      </c>
      <c r="J5313">
        <v>2022</v>
      </c>
      <c r="K5313" t="s">
        <v>48</v>
      </c>
      <c r="L5313" t="s">
        <v>38649</v>
      </c>
      <c r="N5313" t="s">
        <v>38650</v>
      </c>
      <c r="O5313" t="s">
        <v>16153</v>
      </c>
      <c r="P5313" t="s">
        <v>88</v>
      </c>
      <c r="Q5313" t="s">
        <v>5990</v>
      </c>
      <c r="R5313">
        <v>98532</v>
      </c>
      <c r="S5313" t="s">
        <v>30422</v>
      </c>
      <c r="T5313" t="s">
        <v>30422</v>
      </c>
      <c r="U5313">
        <v>3602197072</v>
      </c>
      <c r="V5313" t="s">
        <v>5571</v>
      </c>
      <c r="W5313">
        <v>28</v>
      </c>
      <c r="X5313" t="s">
        <v>5408</v>
      </c>
      <c r="Y5313">
        <v>3626</v>
      </c>
      <c r="Z5313" t="s">
        <v>88</v>
      </c>
      <c r="AA5313" t="s">
        <v>4785</v>
      </c>
      <c r="AB5313">
        <v>54092</v>
      </c>
      <c r="AC5313" t="s">
        <v>146</v>
      </c>
      <c r="AD5313" t="s">
        <v>4690</v>
      </c>
      <c r="AE5313" t="s">
        <v>107</v>
      </c>
      <c r="AF5313" t="s">
        <v>107</v>
      </c>
      <c r="AJ5313" t="s">
        <v>58</v>
      </c>
      <c r="AK5313" t="s">
        <v>59</v>
      </c>
      <c r="AL5313">
        <v>44873</v>
      </c>
      <c r="AM5313" t="s">
        <v>4878</v>
      </c>
      <c r="AN5313" t="b">
        <v>1</v>
      </c>
      <c r="AO5313" t="b">
        <v>1</v>
      </c>
      <c r="AP5313" t="b">
        <v>1</v>
      </c>
      <c r="AQ5313" t="s">
        <v>60</v>
      </c>
      <c r="AR5313" t="s">
        <v>61</v>
      </c>
      <c r="BB5313" s="7" t="s">
        <v>38650</v>
      </c>
      <c r="BC5313" s="7" t="s">
        <v>16153</v>
      </c>
      <c r="BD5313" s="7" t="s">
        <v>5990</v>
      </c>
      <c r="BE5313" s="7">
        <v>98532</v>
      </c>
      <c r="BF5313" s="7">
        <v>3602197072</v>
      </c>
      <c r="BO5313" t="s">
        <v>38651</v>
      </c>
      <c r="BP5313">
        <v>31079</v>
      </c>
      <c r="BQ5313">
        <v>25725</v>
      </c>
      <c r="BR5313">
        <v>567748</v>
      </c>
      <c r="BU5313" t="s">
        <v>38652</v>
      </c>
      <c r="BV5313" t="s">
        <v>4695</v>
      </c>
      <c r="BX5313">
        <v>44997.671261574076</v>
      </c>
    </row>
    <row r="5314" spans="1:76" x14ac:dyDescent="0.25">
      <c r="A5314" t="s">
        <v>38653</v>
      </c>
      <c r="B5314" t="s">
        <v>38654</v>
      </c>
      <c r="C5314" t="s">
        <v>46</v>
      </c>
      <c r="D5314">
        <v>44712</v>
      </c>
      <c r="E5314">
        <v>44697</v>
      </c>
      <c r="I5314">
        <v>44712</v>
      </c>
      <c r="J5314">
        <v>2022</v>
      </c>
      <c r="K5314" t="s">
        <v>48</v>
      </c>
      <c r="L5314" t="s">
        <v>38655</v>
      </c>
      <c r="N5314" t="s">
        <v>38656</v>
      </c>
      <c r="O5314" t="s">
        <v>20883</v>
      </c>
      <c r="P5314" t="s">
        <v>930</v>
      </c>
      <c r="Q5314" t="s">
        <v>5990</v>
      </c>
      <c r="R5314">
        <v>99169</v>
      </c>
      <c r="S5314" t="s">
        <v>38657</v>
      </c>
      <c r="T5314" t="s">
        <v>38657</v>
      </c>
      <c r="U5314">
        <v>3609031088</v>
      </c>
      <c r="V5314" t="s">
        <v>7053</v>
      </c>
      <c r="W5314">
        <v>21</v>
      </c>
      <c r="X5314" t="s">
        <v>7097</v>
      </c>
      <c r="Y5314">
        <v>3002</v>
      </c>
      <c r="Z5314" t="s">
        <v>930</v>
      </c>
      <c r="AA5314" t="s">
        <v>4785</v>
      </c>
      <c r="AB5314">
        <v>7750</v>
      </c>
      <c r="AC5314" t="s">
        <v>146</v>
      </c>
      <c r="AD5314" t="s">
        <v>4690</v>
      </c>
      <c r="AE5314" t="s">
        <v>107</v>
      </c>
      <c r="AF5314" t="s">
        <v>107</v>
      </c>
      <c r="AJ5314" t="s">
        <v>58</v>
      </c>
      <c r="AK5314" t="s">
        <v>59</v>
      </c>
      <c r="AL5314">
        <v>44873</v>
      </c>
      <c r="AM5314" t="s">
        <v>4878</v>
      </c>
      <c r="AN5314" t="b">
        <v>1</v>
      </c>
      <c r="AO5314" t="b">
        <v>1</v>
      </c>
      <c r="AP5314" t="b">
        <v>1</v>
      </c>
      <c r="AQ5314" t="s">
        <v>60</v>
      </c>
      <c r="AR5314" t="s">
        <v>61</v>
      </c>
      <c r="BB5314" s="7" t="s">
        <v>38656</v>
      </c>
      <c r="BC5314" s="7" t="s">
        <v>20883</v>
      </c>
      <c r="BD5314" s="7" t="s">
        <v>5990</v>
      </c>
      <c r="BE5314" s="7">
        <v>99169</v>
      </c>
      <c r="BF5314" s="7">
        <v>3609031088</v>
      </c>
      <c r="BO5314" t="s">
        <v>38658</v>
      </c>
      <c r="BP5314">
        <v>31081</v>
      </c>
      <c r="BQ5314">
        <v>32234</v>
      </c>
      <c r="BR5314">
        <v>567796</v>
      </c>
      <c r="BU5314" t="s">
        <v>38655</v>
      </c>
      <c r="BV5314" t="s">
        <v>4695</v>
      </c>
      <c r="BX5314">
        <v>44936.405474537038</v>
      </c>
    </row>
    <row r="5315" spans="1:76" x14ac:dyDescent="0.25">
      <c r="A5315" t="s">
        <v>38659</v>
      </c>
      <c r="B5315" t="s">
        <v>23852</v>
      </c>
      <c r="C5315" t="s">
        <v>46</v>
      </c>
      <c r="D5315">
        <v>43620</v>
      </c>
      <c r="E5315">
        <v>44697</v>
      </c>
      <c r="H5315" t="s">
        <v>47</v>
      </c>
      <c r="I5315">
        <v>43620</v>
      </c>
      <c r="J5315">
        <v>2022</v>
      </c>
      <c r="K5315" t="s">
        <v>48</v>
      </c>
      <c r="L5315" t="s">
        <v>23853</v>
      </c>
      <c r="N5315" t="s">
        <v>31913</v>
      </c>
      <c r="O5315" t="s">
        <v>14874</v>
      </c>
      <c r="P5315" t="s">
        <v>96</v>
      </c>
      <c r="Q5315" t="s">
        <v>52</v>
      </c>
      <c r="R5315">
        <v>99338</v>
      </c>
      <c r="S5315" t="s">
        <v>22340</v>
      </c>
      <c r="T5315" t="s">
        <v>38660</v>
      </c>
      <c r="U5315">
        <v>5099475383</v>
      </c>
      <c r="V5315" t="s">
        <v>5396</v>
      </c>
      <c r="W5315">
        <v>20</v>
      </c>
      <c r="X5315" t="s">
        <v>7019</v>
      </c>
      <c r="Y5315">
        <v>4725</v>
      </c>
      <c r="Z5315" t="s">
        <v>96</v>
      </c>
      <c r="AA5315" t="s">
        <v>4785</v>
      </c>
      <c r="AB5315">
        <v>125419</v>
      </c>
      <c r="AC5315" t="s">
        <v>146</v>
      </c>
      <c r="AD5315" t="s">
        <v>4690</v>
      </c>
      <c r="AE5315" t="s">
        <v>107</v>
      </c>
      <c r="AF5315" t="s">
        <v>107</v>
      </c>
      <c r="AJ5315" t="s">
        <v>58</v>
      </c>
      <c r="AK5315" t="s">
        <v>59</v>
      </c>
      <c r="AL5315">
        <v>44873</v>
      </c>
      <c r="AM5315" t="s">
        <v>4878</v>
      </c>
      <c r="AN5315" t="b">
        <v>1</v>
      </c>
      <c r="AO5315" t="b">
        <v>1</v>
      </c>
      <c r="AP5315" t="b">
        <v>1</v>
      </c>
      <c r="AQ5315" t="s">
        <v>60</v>
      </c>
      <c r="AR5315" t="s">
        <v>61</v>
      </c>
      <c r="BB5315" s="7" t="s">
        <v>31913</v>
      </c>
      <c r="BC5315" s="7" t="s">
        <v>14874</v>
      </c>
      <c r="BD5315" s="7" t="s">
        <v>52</v>
      </c>
      <c r="BE5315" s="7">
        <v>99338</v>
      </c>
      <c r="BF5315" s="7">
        <v>5099475383</v>
      </c>
      <c r="BG5315" s="7">
        <v>1172.27</v>
      </c>
      <c r="BH5315" s="7">
        <v>0</v>
      </c>
      <c r="BI5315">
        <v>1172.27</v>
      </c>
      <c r="BJ5315">
        <v>0</v>
      </c>
      <c r="BK5315">
        <v>0</v>
      </c>
      <c r="BL5315">
        <v>0</v>
      </c>
      <c r="BO5315" t="s">
        <v>38661</v>
      </c>
      <c r="BP5315">
        <v>2991</v>
      </c>
      <c r="BQ5315">
        <v>353</v>
      </c>
      <c r="BR5315">
        <v>1071</v>
      </c>
      <c r="BS5315">
        <v>19139</v>
      </c>
      <c r="BU5315" t="s">
        <v>31916</v>
      </c>
      <c r="BV5315" t="s">
        <v>4695</v>
      </c>
      <c r="BX5315">
        <v>45022.724722222221</v>
      </c>
    </row>
    <row r="5316" spans="1:76" x14ac:dyDescent="0.25">
      <c r="A5316" t="s">
        <v>38662</v>
      </c>
      <c r="B5316" t="s">
        <v>38663</v>
      </c>
      <c r="C5316" t="s">
        <v>46</v>
      </c>
      <c r="D5316">
        <v>44713</v>
      </c>
      <c r="E5316">
        <v>44697</v>
      </c>
      <c r="I5316">
        <v>44713</v>
      </c>
      <c r="J5316">
        <v>2022</v>
      </c>
      <c r="K5316" t="s">
        <v>48</v>
      </c>
      <c r="L5316" t="s">
        <v>38664</v>
      </c>
      <c r="N5316" t="s">
        <v>38665</v>
      </c>
      <c r="O5316" t="s">
        <v>30004</v>
      </c>
      <c r="P5316" t="s">
        <v>255</v>
      </c>
      <c r="Q5316" t="s">
        <v>52</v>
      </c>
      <c r="R5316">
        <v>98815</v>
      </c>
      <c r="S5316" t="s">
        <v>23371</v>
      </c>
      <c r="T5316" t="s">
        <v>23371</v>
      </c>
      <c r="U5316">
        <v>15093939403</v>
      </c>
      <c r="V5316" t="s">
        <v>5396</v>
      </c>
      <c r="W5316">
        <v>20</v>
      </c>
      <c r="X5316" t="s">
        <v>6430</v>
      </c>
      <c r="Y5316">
        <v>3111</v>
      </c>
      <c r="Z5316" t="s">
        <v>255</v>
      </c>
      <c r="AA5316" t="s">
        <v>4785</v>
      </c>
      <c r="AB5316">
        <v>50420</v>
      </c>
      <c r="AC5316" t="s">
        <v>146</v>
      </c>
      <c r="AD5316" t="s">
        <v>4690</v>
      </c>
      <c r="AE5316" t="s">
        <v>107</v>
      </c>
      <c r="AF5316" t="s">
        <v>107</v>
      </c>
      <c r="AJ5316" t="s">
        <v>58</v>
      </c>
      <c r="AK5316" t="s">
        <v>59</v>
      </c>
      <c r="AL5316">
        <v>44873</v>
      </c>
      <c r="AM5316" t="s">
        <v>4878</v>
      </c>
      <c r="AN5316" t="b">
        <v>1</v>
      </c>
      <c r="AO5316" t="b">
        <v>1</v>
      </c>
      <c r="AP5316" t="b">
        <v>1</v>
      </c>
      <c r="AQ5316" t="s">
        <v>60</v>
      </c>
      <c r="AR5316" t="s">
        <v>61</v>
      </c>
      <c r="BB5316" s="7" t="s">
        <v>38665</v>
      </c>
      <c r="BC5316" s="7" t="s">
        <v>30004</v>
      </c>
      <c r="BD5316" s="7" t="s">
        <v>52</v>
      </c>
      <c r="BE5316" s="7">
        <v>98815</v>
      </c>
      <c r="BF5316" s="7">
        <v>15093939403</v>
      </c>
      <c r="BO5316" t="s">
        <v>38666</v>
      </c>
      <c r="BP5316">
        <v>31097</v>
      </c>
      <c r="BQ5316">
        <v>35227</v>
      </c>
      <c r="BR5316">
        <v>598804</v>
      </c>
      <c r="BU5316" t="s">
        <v>38667</v>
      </c>
      <c r="BV5316" t="s">
        <v>4695</v>
      </c>
      <c r="BX5316">
        <v>45015.685659722221</v>
      </c>
    </row>
    <row r="5317" spans="1:76" x14ac:dyDescent="0.25">
      <c r="A5317" t="s">
        <v>38668</v>
      </c>
      <c r="B5317" t="s">
        <v>29709</v>
      </c>
      <c r="C5317" t="s">
        <v>46</v>
      </c>
      <c r="D5317">
        <v>44715</v>
      </c>
      <c r="E5317">
        <v>44697</v>
      </c>
      <c r="I5317">
        <v>44715</v>
      </c>
      <c r="J5317">
        <v>2022</v>
      </c>
      <c r="K5317" t="s">
        <v>48</v>
      </c>
      <c r="L5317" t="s">
        <v>38669</v>
      </c>
      <c r="N5317" t="s">
        <v>38670</v>
      </c>
      <c r="O5317" t="s">
        <v>20341</v>
      </c>
      <c r="P5317" t="s">
        <v>930</v>
      </c>
      <c r="Q5317" t="s">
        <v>52</v>
      </c>
      <c r="R5317">
        <v>99344</v>
      </c>
      <c r="S5317" t="s">
        <v>29713</v>
      </c>
      <c r="T5317" t="s">
        <v>29713</v>
      </c>
      <c r="U5317">
        <v>5099893775</v>
      </c>
      <c r="V5317" t="s">
        <v>4807</v>
      </c>
      <c r="W5317">
        <v>23</v>
      </c>
      <c r="X5317" t="s">
        <v>7097</v>
      </c>
      <c r="Y5317">
        <v>3002</v>
      </c>
      <c r="Z5317" t="s">
        <v>930</v>
      </c>
      <c r="AA5317" t="s">
        <v>4785</v>
      </c>
      <c r="AB5317">
        <v>7750</v>
      </c>
      <c r="AC5317" t="s">
        <v>146</v>
      </c>
      <c r="AD5317" t="s">
        <v>4690</v>
      </c>
      <c r="AE5317" t="s">
        <v>107</v>
      </c>
      <c r="AF5317" t="s">
        <v>107</v>
      </c>
      <c r="AI5317">
        <v>3</v>
      </c>
      <c r="AJ5317" t="s">
        <v>58</v>
      </c>
      <c r="AK5317" t="s">
        <v>59</v>
      </c>
      <c r="AL5317">
        <v>44873</v>
      </c>
      <c r="AM5317" t="s">
        <v>4878</v>
      </c>
      <c r="AN5317" t="b">
        <v>1</v>
      </c>
      <c r="AO5317" t="b">
        <v>1</v>
      </c>
      <c r="AP5317" t="b">
        <v>1</v>
      </c>
      <c r="AQ5317" t="s">
        <v>60</v>
      </c>
      <c r="AR5317" t="s">
        <v>61</v>
      </c>
      <c r="BB5317" s="7" t="s">
        <v>38670</v>
      </c>
      <c r="BC5317" s="7" t="s">
        <v>20341</v>
      </c>
      <c r="BD5317" s="7" t="s">
        <v>52</v>
      </c>
      <c r="BE5317" s="7">
        <v>99344</v>
      </c>
      <c r="BF5317" s="7">
        <v>5099893775</v>
      </c>
      <c r="BO5317" t="s">
        <v>38671</v>
      </c>
      <c r="BP5317">
        <v>30957</v>
      </c>
      <c r="BQ5317">
        <v>669</v>
      </c>
      <c r="BR5317">
        <v>568330</v>
      </c>
      <c r="BU5317" t="s">
        <v>38669</v>
      </c>
      <c r="BV5317" t="s">
        <v>4695</v>
      </c>
      <c r="BX5317">
        <v>44915.375671296293</v>
      </c>
    </row>
    <row r="5318" spans="1:76" x14ac:dyDescent="0.25">
      <c r="A5318" t="s">
        <v>38672</v>
      </c>
      <c r="B5318" t="s">
        <v>3134</v>
      </c>
      <c r="C5318" t="s">
        <v>46</v>
      </c>
      <c r="D5318">
        <v>44716</v>
      </c>
      <c r="E5318">
        <v>44701</v>
      </c>
      <c r="I5318">
        <v>44716</v>
      </c>
      <c r="J5318">
        <v>2022</v>
      </c>
      <c r="K5318" t="s">
        <v>48</v>
      </c>
      <c r="L5318" t="s">
        <v>38673</v>
      </c>
      <c r="N5318" t="s">
        <v>38674</v>
      </c>
      <c r="O5318" t="s">
        <v>6123</v>
      </c>
      <c r="P5318" t="s">
        <v>68</v>
      </c>
      <c r="Q5318" t="s">
        <v>52</v>
      </c>
      <c r="R5318" t="s">
        <v>38675</v>
      </c>
      <c r="S5318" t="s">
        <v>38676</v>
      </c>
      <c r="T5318" t="s">
        <v>38677</v>
      </c>
      <c r="U5318" t="s">
        <v>38678</v>
      </c>
      <c r="V5318" t="s">
        <v>54</v>
      </c>
      <c r="W5318">
        <v>13</v>
      </c>
      <c r="X5318" t="s">
        <v>164</v>
      </c>
      <c r="Y5318">
        <v>4779</v>
      </c>
      <c r="Z5318" t="s">
        <v>68</v>
      </c>
      <c r="AA5318" t="s">
        <v>57</v>
      </c>
      <c r="AB5318">
        <v>99850</v>
      </c>
      <c r="AC5318" t="s">
        <v>146</v>
      </c>
      <c r="AD5318" t="s">
        <v>4690</v>
      </c>
      <c r="AE5318" t="s">
        <v>107</v>
      </c>
      <c r="AF5318" t="s">
        <v>107</v>
      </c>
      <c r="AI5318">
        <v>1</v>
      </c>
      <c r="AJ5318" t="s">
        <v>58</v>
      </c>
      <c r="AK5318" t="s">
        <v>59</v>
      </c>
      <c r="AL5318">
        <v>44873</v>
      </c>
      <c r="AM5318" t="s">
        <v>4878</v>
      </c>
      <c r="AN5318" t="b">
        <v>1</v>
      </c>
      <c r="AO5318" t="b">
        <v>1</v>
      </c>
      <c r="AP5318" t="b">
        <v>1</v>
      </c>
      <c r="AQ5318" t="s">
        <v>60</v>
      </c>
      <c r="AR5318" t="s">
        <v>99</v>
      </c>
      <c r="BB5318" s="7" t="s">
        <v>38674</v>
      </c>
      <c r="BC5318" s="7" t="s">
        <v>6123</v>
      </c>
      <c r="BD5318" s="7" t="s">
        <v>52</v>
      </c>
      <c r="BE5318" s="7" t="s">
        <v>38675</v>
      </c>
      <c r="BF5318" s="7" t="s">
        <v>38678</v>
      </c>
      <c r="BO5318" t="s">
        <v>38679</v>
      </c>
      <c r="BP5318">
        <v>31144</v>
      </c>
      <c r="BQ5318">
        <v>936</v>
      </c>
      <c r="BR5318">
        <v>638477</v>
      </c>
      <c r="BT5318">
        <v>1</v>
      </c>
      <c r="BU5318" t="s">
        <v>38673</v>
      </c>
      <c r="BV5318" t="s">
        <v>4695</v>
      </c>
      <c r="BX5318">
        <v>44915.398761574077</v>
      </c>
    </row>
    <row r="5319" spans="1:76" x14ac:dyDescent="0.25">
      <c r="A5319" t="s">
        <v>38680</v>
      </c>
      <c r="B5319" t="s">
        <v>25202</v>
      </c>
      <c r="C5319" t="s">
        <v>46</v>
      </c>
      <c r="D5319">
        <v>44673</v>
      </c>
      <c r="E5319">
        <v>44697</v>
      </c>
      <c r="I5319">
        <v>44673</v>
      </c>
      <c r="J5319">
        <v>2022</v>
      </c>
      <c r="K5319" t="s">
        <v>48</v>
      </c>
      <c r="L5319" t="s">
        <v>38681</v>
      </c>
      <c r="N5319" t="s">
        <v>38682</v>
      </c>
      <c r="O5319" t="s">
        <v>6761</v>
      </c>
      <c r="P5319" t="s">
        <v>462</v>
      </c>
      <c r="Q5319" t="s">
        <v>52</v>
      </c>
      <c r="R5319">
        <v>99362</v>
      </c>
      <c r="S5319" t="s">
        <v>25206</v>
      </c>
      <c r="T5319" t="s">
        <v>25205</v>
      </c>
      <c r="U5319" t="s">
        <v>38683</v>
      </c>
      <c r="V5319" t="s">
        <v>5424</v>
      </c>
      <c r="W5319">
        <v>22</v>
      </c>
      <c r="X5319" t="s">
        <v>12122</v>
      </c>
      <c r="Y5319">
        <v>4302</v>
      </c>
      <c r="Z5319" t="s">
        <v>462</v>
      </c>
      <c r="AA5319" t="s">
        <v>4785</v>
      </c>
      <c r="AB5319">
        <v>37325</v>
      </c>
      <c r="AC5319" t="s">
        <v>146</v>
      </c>
      <c r="AD5319" t="s">
        <v>4690</v>
      </c>
      <c r="AE5319" t="s">
        <v>107</v>
      </c>
      <c r="AF5319" t="s">
        <v>107</v>
      </c>
      <c r="AJ5319" t="s">
        <v>58</v>
      </c>
      <c r="AK5319" t="s">
        <v>59</v>
      </c>
      <c r="AL5319">
        <v>44873</v>
      </c>
      <c r="AM5319" t="s">
        <v>4878</v>
      </c>
      <c r="AN5319" t="b">
        <v>1</v>
      </c>
      <c r="AO5319" t="b">
        <v>1</v>
      </c>
      <c r="AP5319" t="b">
        <v>1</v>
      </c>
      <c r="AQ5319" t="s">
        <v>60</v>
      </c>
      <c r="AR5319" t="s">
        <v>61</v>
      </c>
      <c r="BB5319" s="7" t="s">
        <v>38682</v>
      </c>
      <c r="BC5319" s="7" t="s">
        <v>6761</v>
      </c>
      <c r="BD5319" s="7" t="s">
        <v>52</v>
      </c>
      <c r="BE5319" s="7">
        <v>99362</v>
      </c>
      <c r="BF5319" s="7" t="s">
        <v>38683</v>
      </c>
      <c r="BK5319">
        <v>0</v>
      </c>
      <c r="BL5319">
        <v>0</v>
      </c>
      <c r="BO5319" t="s">
        <v>38684</v>
      </c>
      <c r="BP5319">
        <v>30638</v>
      </c>
      <c r="BQ5319">
        <v>278</v>
      </c>
      <c r="BR5319">
        <v>567895</v>
      </c>
      <c r="BS5319">
        <v>19211</v>
      </c>
      <c r="BU5319" t="s">
        <v>38685</v>
      </c>
      <c r="BV5319" t="s">
        <v>4695</v>
      </c>
      <c r="BX5319">
        <v>45023.42591435185</v>
      </c>
    </row>
    <row r="5320" spans="1:76" x14ac:dyDescent="0.25">
      <c r="A5320" t="s">
        <v>38686</v>
      </c>
      <c r="B5320" t="s">
        <v>30614</v>
      </c>
      <c r="C5320" t="s">
        <v>46</v>
      </c>
      <c r="D5320">
        <v>44583</v>
      </c>
      <c r="E5320">
        <v>44697</v>
      </c>
      <c r="I5320">
        <v>44583</v>
      </c>
      <c r="J5320">
        <v>2022</v>
      </c>
      <c r="K5320" t="s">
        <v>48</v>
      </c>
      <c r="L5320" t="s">
        <v>38687</v>
      </c>
      <c r="N5320" t="s">
        <v>38688</v>
      </c>
      <c r="O5320" t="s">
        <v>38689</v>
      </c>
      <c r="P5320" t="s">
        <v>252</v>
      </c>
      <c r="Q5320" t="s">
        <v>11479</v>
      </c>
      <c r="R5320">
        <v>98813</v>
      </c>
      <c r="S5320" t="s">
        <v>30617</v>
      </c>
      <c r="T5320" t="s">
        <v>38690</v>
      </c>
      <c r="U5320">
        <v>5097338459</v>
      </c>
      <c r="V5320" t="s">
        <v>6576</v>
      </c>
      <c r="W5320">
        <v>27</v>
      </c>
      <c r="X5320" t="s">
        <v>7405</v>
      </c>
      <c r="Y5320">
        <v>3235</v>
      </c>
      <c r="Z5320" t="s">
        <v>252</v>
      </c>
      <c r="AA5320" t="s">
        <v>4785</v>
      </c>
      <c r="AB5320">
        <v>25574</v>
      </c>
      <c r="AC5320" t="s">
        <v>146</v>
      </c>
      <c r="AD5320" t="s">
        <v>4690</v>
      </c>
      <c r="AE5320" t="s">
        <v>107</v>
      </c>
      <c r="AF5320" t="s">
        <v>107</v>
      </c>
      <c r="AJ5320" t="s">
        <v>58</v>
      </c>
      <c r="AK5320" t="s">
        <v>59</v>
      </c>
      <c r="AL5320">
        <v>44873</v>
      </c>
      <c r="AM5320" t="s">
        <v>4878</v>
      </c>
      <c r="AN5320" t="b">
        <v>1</v>
      </c>
      <c r="AO5320" t="b">
        <v>1</v>
      </c>
      <c r="AP5320" t="b">
        <v>1</v>
      </c>
      <c r="AQ5320" t="s">
        <v>60</v>
      </c>
      <c r="AR5320" t="s">
        <v>61</v>
      </c>
      <c r="BB5320" s="7" t="s">
        <v>38688</v>
      </c>
      <c r="BC5320" s="7" t="s">
        <v>38689</v>
      </c>
      <c r="BD5320" s="7" t="s">
        <v>11479</v>
      </c>
      <c r="BE5320" s="7">
        <v>98813</v>
      </c>
      <c r="BF5320" s="7">
        <v>5097338459</v>
      </c>
      <c r="BO5320" t="s">
        <v>38691</v>
      </c>
      <c r="BP5320">
        <v>30058</v>
      </c>
      <c r="BQ5320">
        <v>174</v>
      </c>
      <c r="BR5320">
        <v>567484</v>
      </c>
      <c r="BU5320" t="s">
        <v>38692</v>
      </c>
      <c r="BV5320" t="s">
        <v>4695</v>
      </c>
      <c r="BX5320">
        <v>44936.410358796296</v>
      </c>
    </row>
    <row r="5321" spans="1:76" x14ac:dyDescent="0.25">
      <c r="A5321" t="s">
        <v>38693</v>
      </c>
      <c r="B5321" t="s">
        <v>3602</v>
      </c>
      <c r="C5321" t="s">
        <v>46</v>
      </c>
      <c r="D5321">
        <v>44716</v>
      </c>
      <c r="E5321">
        <v>44701</v>
      </c>
      <c r="I5321">
        <v>44716</v>
      </c>
      <c r="J5321">
        <v>2022</v>
      </c>
      <c r="K5321" t="s">
        <v>48</v>
      </c>
      <c r="L5321" t="s">
        <v>38694</v>
      </c>
      <c r="N5321" t="s">
        <v>38695</v>
      </c>
      <c r="O5321" t="s">
        <v>6123</v>
      </c>
      <c r="P5321" t="s">
        <v>68</v>
      </c>
      <c r="Q5321" t="s">
        <v>52</v>
      </c>
      <c r="R5321">
        <v>98028</v>
      </c>
      <c r="S5321" t="s">
        <v>38696</v>
      </c>
      <c r="T5321" t="s">
        <v>38697</v>
      </c>
      <c r="U5321">
        <v>2069402814</v>
      </c>
      <c r="V5321" t="s">
        <v>54</v>
      </c>
      <c r="W5321">
        <v>13</v>
      </c>
      <c r="X5321" t="s">
        <v>164</v>
      </c>
      <c r="Y5321">
        <v>4779</v>
      </c>
      <c r="Z5321" t="s">
        <v>68</v>
      </c>
      <c r="AA5321" t="s">
        <v>57</v>
      </c>
      <c r="AB5321">
        <v>99850</v>
      </c>
      <c r="AC5321" t="s">
        <v>146</v>
      </c>
      <c r="AD5321" t="s">
        <v>4690</v>
      </c>
      <c r="AE5321" t="s">
        <v>107</v>
      </c>
      <c r="AF5321" t="s">
        <v>107</v>
      </c>
      <c r="AI5321">
        <v>2</v>
      </c>
      <c r="AJ5321" t="s">
        <v>58</v>
      </c>
      <c r="AK5321" t="s">
        <v>59</v>
      </c>
      <c r="AL5321">
        <v>44873</v>
      </c>
      <c r="AM5321" t="s">
        <v>4878</v>
      </c>
      <c r="AN5321" t="b">
        <v>1</v>
      </c>
      <c r="AO5321" t="b">
        <v>1</v>
      </c>
      <c r="AP5321" t="b">
        <v>1</v>
      </c>
      <c r="AQ5321" t="s">
        <v>60</v>
      </c>
      <c r="AR5321" t="s">
        <v>99</v>
      </c>
      <c r="BB5321" s="7" t="s">
        <v>38695</v>
      </c>
      <c r="BC5321" s="7" t="s">
        <v>6123</v>
      </c>
      <c r="BD5321" s="7" t="s">
        <v>52</v>
      </c>
      <c r="BE5321" s="7">
        <v>98028</v>
      </c>
      <c r="BF5321" s="7">
        <v>2069402814</v>
      </c>
      <c r="BO5321" t="s">
        <v>38698</v>
      </c>
      <c r="BP5321">
        <v>31142</v>
      </c>
      <c r="BQ5321">
        <v>586</v>
      </c>
      <c r="BR5321">
        <v>638349</v>
      </c>
      <c r="BT5321">
        <v>1</v>
      </c>
      <c r="BU5321" t="s">
        <v>38699</v>
      </c>
      <c r="BV5321" t="s">
        <v>4695</v>
      </c>
      <c r="BX5321">
        <v>44915.398761574077</v>
      </c>
    </row>
    <row r="5322" spans="1:76" x14ac:dyDescent="0.25">
      <c r="A5322" t="s">
        <v>38700</v>
      </c>
      <c r="B5322" t="s">
        <v>38701</v>
      </c>
      <c r="C5322" t="s">
        <v>46</v>
      </c>
      <c r="D5322">
        <v>44702</v>
      </c>
      <c r="E5322">
        <v>44700</v>
      </c>
      <c r="H5322" t="s">
        <v>47</v>
      </c>
      <c r="I5322">
        <v>44702</v>
      </c>
      <c r="J5322">
        <v>2022</v>
      </c>
      <c r="K5322" t="s">
        <v>48</v>
      </c>
      <c r="L5322" t="s">
        <v>38702</v>
      </c>
      <c r="N5322" t="s">
        <v>30166</v>
      </c>
      <c r="O5322" t="s">
        <v>6916</v>
      </c>
      <c r="P5322" t="s">
        <v>68</v>
      </c>
      <c r="Q5322" t="s">
        <v>5990</v>
      </c>
      <c r="R5322" t="s">
        <v>30167</v>
      </c>
      <c r="S5322" t="s">
        <v>38703</v>
      </c>
      <c r="T5322" t="s">
        <v>38703</v>
      </c>
      <c r="U5322" t="s">
        <v>38704</v>
      </c>
      <c r="V5322" t="s">
        <v>54</v>
      </c>
      <c r="W5322">
        <v>13</v>
      </c>
      <c r="X5322" t="s">
        <v>233</v>
      </c>
      <c r="Y5322">
        <v>4799</v>
      </c>
      <c r="Z5322" t="s">
        <v>68</v>
      </c>
      <c r="AA5322" t="s">
        <v>57</v>
      </c>
      <c r="AB5322">
        <v>88807</v>
      </c>
      <c r="AC5322" t="s">
        <v>146</v>
      </c>
      <c r="AD5322" t="s">
        <v>4690</v>
      </c>
      <c r="AE5322" t="s">
        <v>107</v>
      </c>
      <c r="AF5322" t="s">
        <v>107</v>
      </c>
      <c r="AI5322">
        <v>1</v>
      </c>
      <c r="AJ5322" t="s">
        <v>58</v>
      </c>
      <c r="AK5322" t="s">
        <v>59</v>
      </c>
      <c r="AL5322">
        <v>44873</v>
      </c>
      <c r="AM5322" t="s">
        <v>4692</v>
      </c>
      <c r="AN5322" t="b">
        <v>1</v>
      </c>
      <c r="AO5322" t="b">
        <v>1</v>
      </c>
      <c r="AP5322" t="b">
        <v>1</v>
      </c>
      <c r="AQ5322" t="s">
        <v>60</v>
      </c>
      <c r="AR5322" t="s">
        <v>99</v>
      </c>
      <c r="BB5322" s="7" t="s">
        <v>30166</v>
      </c>
      <c r="BC5322" s="7" t="s">
        <v>6916</v>
      </c>
      <c r="BD5322" s="7" t="s">
        <v>5990</v>
      </c>
      <c r="BE5322" s="7" t="s">
        <v>30167</v>
      </c>
      <c r="BF5322" s="7" t="s">
        <v>30171</v>
      </c>
      <c r="BG5322" s="7">
        <v>2887</v>
      </c>
      <c r="BH5322" s="7">
        <v>0</v>
      </c>
      <c r="BI5322">
        <v>1642.69</v>
      </c>
      <c r="BJ5322">
        <v>0</v>
      </c>
      <c r="BK5322">
        <v>0</v>
      </c>
      <c r="BL5322">
        <v>0</v>
      </c>
      <c r="BO5322" t="s">
        <v>38705</v>
      </c>
      <c r="BP5322">
        <v>30935</v>
      </c>
      <c r="BQ5322">
        <v>35149</v>
      </c>
      <c r="BR5322">
        <v>634618</v>
      </c>
      <c r="BS5322">
        <v>19229</v>
      </c>
      <c r="BT5322">
        <v>11</v>
      </c>
      <c r="BU5322" t="s">
        <v>30173</v>
      </c>
      <c r="BV5322" t="s">
        <v>4695</v>
      </c>
      <c r="BX5322">
        <v>44954.990439814814</v>
      </c>
    </row>
    <row r="5323" spans="1:76" x14ac:dyDescent="0.25">
      <c r="A5323" t="s">
        <v>38706</v>
      </c>
      <c r="B5323" t="s">
        <v>23813</v>
      </c>
      <c r="C5323" t="s">
        <v>46</v>
      </c>
      <c r="D5323">
        <v>44722</v>
      </c>
      <c r="E5323">
        <v>44697</v>
      </c>
      <c r="I5323">
        <v>44722</v>
      </c>
      <c r="J5323">
        <v>2022</v>
      </c>
      <c r="K5323" t="s">
        <v>48</v>
      </c>
      <c r="L5323" t="s">
        <v>23814</v>
      </c>
      <c r="N5323" t="s">
        <v>38707</v>
      </c>
      <c r="O5323" t="s">
        <v>20341</v>
      </c>
      <c r="P5323" t="s">
        <v>930</v>
      </c>
      <c r="Q5323" t="s">
        <v>52</v>
      </c>
      <c r="R5323">
        <v>99344</v>
      </c>
      <c r="S5323" t="s">
        <v>23817</v>
      </c>
      <c r="T5323" t="s">
        <v>23817</v>
      </c>
      <c r="U5323">
        <v>5099892638</v>
      </c>
      <c r="V5323" t="s">
        <v>4807</v>
      </c>
      <c r="W5323">
        <v>23</v>
      </c>
      <c r="X5323" t="s">
        <v>7097</v>
      </c>
      <c r="Y5323">
        <v>3002</v>
      </c>
      <c r="Z5323" t="s">
        <v>930</v>
      </c>
      <c r="AA5323" t="s">
        <v>4785</v>
      </c>
      <c r="AB5323">
        <v>7750</v>
      </c>
      <c r="AC5323" t="s">
        <v>146</v>
      </c>
      <c r="AD5323" t="s">
        <v>4690</v>
      </c>
      <c r="AE5323" t="s">
        <v>107</v>
      </c>
      <c r="AF5323" t="s">
        <v>107</v>
      </c>
      <c r="AI5323">
        <v>3</v>
      </c>
      <c r="AJ5323" t="s">
        <v>58</v>
      </c>
      <c r="AK5323" t="s">
        <v>59</v>
      </c>
      <c r="AL5323">
        <v>44873</v>
      </c>
      <c r="AM5323" t="s">
        <v>4878</v>
      </c>
      <c r="AN5323" t="b">
        <v>1</v>
      </c>
      <c r="AO5323" t="b">
        <v>1</v>
      </c>
      <c r="AP5323" t="b">
        <v>1</v>
      </c>
      <c r="AQ5323" t="s">
        <v>60</v>
      </c>
      <c r="AR5323" t="s">
        <v>99</v>
      </c>
      <c r="BB5323" s="7" t="s">
        <v>38707</v>
      </c>
      <c r="BC5323" s="7" t="s">
        <v>20341</v>
      </c>
      <c r="BD5323" s="7" t="s">
        <v>52</v>
      </c>
      <c r="BE5323" s="7">
        <v>99344</v>
      </c>
      <c r="BF5323" s="7">
        <v>5099892638</v>
      </c>
      <c r="BO5323" t="s">
        <v>38708</v>
      </c>
      <c r="BP5323">
        <v>31186</v>
      </c>
      <c r="BQ5323">
        <v>671</v>
      </c>
      <c r="BR5323">
        <v>567812</v>
      </c>
      <c r="BU5323" t="s">
        <v>38709</v>
      </c>
      <c r="BV5323" t="s">
        <v>4695</v>
      </c>
      <c r="BX5323">
        <v>45019.623888888891</v>
      </c>
    </row>
    <row r="5324" spans="1:76" x14ac:dyDescent="0.25">
      <c r="A5324" t="s">
        <v>38710</v>
      </c>
      <c r="B5324" t="s">
        <v>867</v>
      </c>
      <c r="C5324" t="s">
        <v>46</v>
      </c>
      <c r="D5324">
        <v>44323</v>
      </c>
      <c r="E5324">
        <v>44697</v>
      </c>
      <c r="H5324" t="s">
        <v>47</v>
      </c>
      <c r="I5324">
        <v>44323</v>
      </c>
      <c r="J5324">
        <v>2022</v>
      </c>
      <c r="K5324" t="s">
        <v>48</v>
      </c>
      <c r="L5324" t="s">
        <v>38711</v>
      </c>
      <c r="M5324" t="s">
        <v>38712</v>
      </c>
      <c r="N5324" t="s">
        <v>20854</v>
      </c>
      <c r="O5324" t="s">
        <v>20852</v>
      </c>
      <c r="P5324" t="s">
        <v>56</v>
      </c>
      <c r="Q5324" t="s">
        <v>52</v>
      </c>
      <c r="R5324">
        <v>99114</v>
      </c>
      <c r="S5324" t="s">
        <v>30146</v>
      </c>
      <c r="T5324" t="s">
        <v>23900</v>
      </c>
      <c r="U5324" t="s">
        <v>30148</v>
      </c>
      <c r="V5324" t="s">
        <v>54</v>
      </c>
      <c r="W5324">
        <v>13</v>
      </c>
      <c r="X5324" t="s">
        <v>55</v>
      </c>
      <c r="Y5324">
        <v>4791</v>
      </c>
      <c r="Z5324" t="s">
        <v>56</v>
      </c>
      <c r="AA5324" t="s">
        <v>57</v>
      </c>
      <c r="AB5324">
        <v>104808</v>
      </c>
      <c r="AC5324" t="s">
        <v>146</v>
      </c>
      <c r="AD5324" t="s">
        <v>4690</v>
      </c>
      <c r="AE5324" t="s">
        <v>107</v>
      </c>
      <c r="AF5324" t="s">
        <v>107</v>
      </c>
      <c r="AI5324">
        <v>2</v>
      </c>
      <c r="AJ5324" t="s">
        <v>58</v>
      </c>
      <c r="AK5324" t="s">
        <v>59</v>
      </c>
      <c r="AL5324">
        <v>44873</v>
      </c>
      <c r="AM5324" t="s">
        <v>4692</v>
      </c>
      <c r="AN5324" t="b">
        <v>1</v>
      </c>
      <c r="AO5324" t="b">
        <v>1</v>
      </c>
      <c r="AP5324" t="b">
        <v>1</v>
      </c>
      <c r="AQ5324" t="s">
        <v>60</v>
      </c>
      <c r="AR5324" t="s">
        <v>61</v>
      </c>
      <c r="BB5324" s="7" t="s">
        <v>20854</v>
      </c>
      <c r="BC5324" s="7" t="s">
        <v>20852</v>
      </c>
      <c r="BD5324" s="7" t="s">
        <v>52</v>
      </c>
      <c r="BE5324" s="7">
        <v>99114</v>
      </c>
      <c r="BF5324" s="7" t="s">
        <v>30149</v>
      </c>
      <c r="BG5324" s="7">
        <v>133560.95999999999</v>
      </c>
      <c r="BH5324" s="7">
        <v>37618.379999999997</v>
      </c>
      <c r="BI5324">
        <v>166861.68</v>
      </c>
      <c r="BJ5324">
        <v>0</v>
      </c>
      <c r="BK5324">
        <v>0</v>
      </c>
      <c r="BL5324">
        <v>0</v>
      </c>
      <c r="BM5324">
        <v>233.64</v>
      </c>
      <c r="BN5324">
        <v>0</v>
      </c>
      <c r="BO5324" t="s">
        <v>38713</v>
      </c>
      <c r="BP5324">
        <v>27263</v>
      </c>
      <c r="BQ5324">
        <v>787</v>
      </c>
      <c r="BR5324">
        <v>93685</v>
      </c>
      <c r="BS5324">
        <v>17670</v>
      </c>
      <c r="BT5324">
        <v>7</v>
      </c>
      <c r="BU5324" t="s">
        <v>20856</v>
      </c>
      <c r="BV5324" t="s">
        <v>4695</v>
      </c>
      <c r="BX5324">
        <v>45031.503831018519</v>
      </c>
    </row>
    <row r="5325" spans="1:76" x14ac:dyDescent="0.25">
      <c r="A5325" t="s">
        <v>38714</v>
      </c>
      <c r="B5325" t="s">
        <v>38715</v>
      </c>
      <c r="C5325" t="s">
        <v>46</v>
      </c>
      <c r="D5325">
        <v>44712</v>
      </c>
      <c r="E5325">
        <v>44697</v>
      </c>
      <c r="H5325" t="s">
        <v>47</v>
      </c>
      <c r="I5325">
        <v>44712</v>
      </c>
      <c r="J5325">
        <v>2022</v>
      </c>
      <c r="K5325" t="s">
        <v>48</v>
      </c>
      <c r="L5325" t="s">
        <v>38716</v>
      </c>
      <c r="N5325" t="s">
        <v>38717</v>
      </c>
      <c r="O5325" t="s">
        <v>30232</v>
      </c>
      <c r="P5325" t="s">
        <v>80</v>
      </c>
      <c r="Q5325" t="s">
        <v>52</v>
      </c>
      <c r="R5325">
        <v>98331</v>
      </c>
      <c r="S5325" t="s">
        <v>23417</v>
      </c>
      <c r="T5325" t="s">
        <v>38718</v>
      </c>
      <c r="U5325">
        <v>3603273695</v>
      </c>
      <c r="V5325" t="s">
        <v>4807</v>
      </c>
      <c r="W5325">
        <v>23</v>
      </c>
      <c r="X5325" t="s">
        <v>7113</v>
      </c>
      <c r="Y5325">
        <v>3133</v>
      </c>
      <c r="Z5325" t="s">
        <v>80</v>
      </c>
      <c r="AA5325" t="s">
        <v>4785</v>
      </c>
      <c r="AB5325">
        <v>57152</v>
      </c>
      <c r="AC5325" t="s">
        <v>146</v>
      </c>
      <c r="AD5325" t="s">
        <v>4690</v>
      </c>
      <c r="AE5325" t="s">
        <v>107</v>
      </c>
      <c r="AF5325" t="s">
        <v>107</v>
      </c>
      <c r="AI5325">
        <v>3</v>
      </c>
      <c r="AJ5325" t="s">
        <v>58</v>
      </c>
      <c r="AK5325" t="s">
        <v>59</v>
      </c>
      <c r="AL5325">
        <v>44873</v>
      </c>
      <c r="AM5325" t="s">
        <v>4692</v>
      </c>
      <c r="AN5325" t="b">
        <v>1</v>
      </c>
      <c r="AO5325" t="b">
        <v>1</v>
      </c>
      <c r="AP5325" t="b">
        <v>1</v>
      </c>
      <c r="AQ5325" t="s">
        <v>60</v>
      </c>
      <c r="AR5325" t="s">
        <v>99</v>
      </c>
      <c r="BB5325" s="7" t="s">
        <v>38719</v>
      </c>
      <c r="BC5325" s="7" t="s">
        <v>30232</v>
      </c>
      <c r="BD5325" s="7" t="s">
        <v>6080</v>
      </c>
      <c r="BE5325" s="7">
        <v>98331</v>
      </c>
      <c r="BF5325" s="7">
        <v>3603749600</v>
      </c>
      <c r="BG5325" s="7">
        <v>26119</v>
      </c>
      <c r="BH5325" s="7">
        <v>0</v>
      </c>
      <c r="BI5325">
        <v>24630.77</v>
      </c>
      <c r="BJ5325">
        <v>0</v>
      </c>
      <c r="BK5325">
        <v>0</v>
      </c>
      <c r="BL5325">
        <v>0</v>
      </c>
      <c r="BO5325" t="s">
        <v>38720</v>
      </c>
      <c r="BP5325">
        <v>31082</v>
      </c>
      <c r="BQ5325">
        <v>35225</v>
      </c>
      <c r="BR5325">
        <v>568491</v>
      </c>
      <c r="BS5325">
        <v>19338</v>
      </c>
      <c r="BU5325" t="s">
        <v>38721</v>
      </c>
      <c r="BV5325" t="s">
        <v>4695</v>
      </c>
      <c r="BX5325">
        <v>44915.375821759262</v>
      </c>
    </row>
    <row r="5326" spans="1:76" x14ac:dyDescent="0.25">
      <c r="A5326" t="s">
        <v>38722</v>
      </c>
      <c r="B5326" t="s">
        <v>38723</v>
      </c>
      <c r="C5326" t="s">
        <v>46</v>
      </c>
      <c r="D5326">
        <v>44701</v>
      </c>
      <c r="E5326">
        <v>44697</v>
      </c>
      <c r="I5326">
        <v>44701</v>
      </c>
      <c r="J5326">
        <v>2022</v>
      </c>
      <c r="K5326" t="s">
        <v>48</v>
      </c>
      <c r="L5326" t="s">
        <v>38724</v>
      </c>
      <c r="N5326" t="s">
        <v>38725</v>
      </c>
      <c r="O5326" t="s">
        <v>38726</v>
      </c>
      <c r="P5326" t="s">
        <v>505</v>
      </c>
      <c r="Q5326" t="s">
        <v>52</v>
      </c>
      <c r="R5326">
        <v>98635</v>
      </c>
      <c r="S5326" t="s">
        <v>38727</v>
      </c>
      <c r="T5326" t="s">
        <v>38728</v>
      </c>
      <c r="U5326">
        <v>5414008271</v>
      </c>
      <c r="V5326" t="s">
        <v>4807</v>
      </c>
      <c r="W5326">
        <v>23</v>
      </c>
      <c r="X5326" t="s">
        <v>6135</v>
      </c>
      <c r="Y5326">
        <v>3579</v>
      </c>
      <c r="Z5326" t="s">
        <v>505</v>
      </c>
      <c r="AA5326" t="s">
        <v>4785</v>
      </c>
      <c r="AB5326">
        <v>15952</v>
      </c>
      <c r="AC5326" t="s">
        <v>146</v>
      </c>
      <c r="AD5326" t="s">
        <v>4690</v>
      </c>
      <c r="AE5326" t="s">
        <v>107</v>
      </c>
      <c r="AF5326" t="s">
        <v>107</v>
      </c>
      <c r="AI5326">
        <v>2</v>
      </c>
      <c r="AJ5326" t="s">
        <v>58</v>
      </c>
      <c r="AK5326" t="s">
        <v>59</v>
      </c>
      <c r="AL5326">
        <v>44873</v>
      </c>
      <c r="AM5326" t="s">
        <v>4878</v>
      </c>
      <c r="AN5326" t="b">
        <v>1</v>
      </c>
      <c r="AO5326" t="b">
        <v>1</v>
      </c>
      <c r="AP5326" t="b">
        <v>0</v>
      </c>
      <c r="AQ5326" t="s">
        <v>177</v>
      </c>
      <c r="BB5326" s="7" t="s">
        <v>38725</v>
      </c>
      <c r="BC5326" s="7" t="s">
        <v>38726</v>
      </c>
      <c r="BD5326" s="7" t="s">
        <v>52</v>
      </c>
      <c r="BE5326" s="7">
        <v>98635</v>
      </c>
      <c r="BF5326" s="7">
        <v>5414008271</v>
      </c>
      <c r="BO5326" t="s">
        <v>38729</v>
      </c>
      <c r="BP5326">
        <v>30920</v>
      </c>
      <c r="BQ5326">
        <v>35101</v>
      </c>
      <c r="BR5326">
        <v>576013</v>
      </c>
      <c r="BU5326" t="s">
        <v>38730</v>
      </c>
      <c r="BV5326" t="s">
        <v>4695</v>
      </c>
      <c r="BX5326">
        <v>44796.660752314812</v>
      </c>
    </row>
    <row r="5327" spans="1:76" x14ac:dyDescent="0.25">
      <c r="A5327" t="s">
        <v>38867</v>
      </c>
      <c r="B5327" t="s">
        <v>2866</v>
      </c>
      <c r="C5327" t="s">
        <v>46</v>
      </c>
      <c r="D5327">
        <v>43499</v>
      </c>
      <c r="H5327" t="s">
        <v>47</v>
      </c>
      <c r="I5327">
        <v>43499</v>
      </c>
      <c r="J5327">
        <v>2022</v>
      </c>
      <c r="K5327" t="s">
        <v>85</v>
      </c>
      <c r="L5327" t="s">
        <v>30579</v>
      </c>
      <c r="N5327" t="s">
        <v>1041</v>
      </c>
      <c r="O5327" t="s">
        <v>366</v>
      </c>
      <c r="P5327" t="s">
        <v>96</v>
      </c>
      <c r="Q5327" t="s">
        <v>52</v>
      </c>
      <c r="R5327">
        <v>99338</v>
      </c>
      <c r="S5327" t="s">
        <v>917</v>
      </c>
      <c r="T5327" t="s">
        <v>22340</v>
      </c>
      <c r="U5327" t="s">
        <v>30510</v>
      </c>
      <c r="V5327" t="s">
        <v>90</v>
      </c>
      <c r="W5327">
        <v>12</v>
      </c>
      <c r="X5327" t="s">
        <v>831</v>
      </c>
      <c r="Y5327">
        <v>4737</v>
      </c>
      <c r="Z5327" t="s">
        <v>96</v>
      </c>
      <c r="AA5327" t="s">
        <v>57</v>
      </c>
      <c r="AB5327">
        <v>95572</v>
      </c>
      <c r="AC5327" t="s">
        <v>146</v>
      </c>
      <c r="AD5327" t="s">
        <v>4690</v>
      </c>
      <c r="AE5327" t="s">
        <v>107</v>
      </c>
      <c r="AF5327" t="s">
        <v>107</v>
      </c>
      <c r="AJ5327" t="s">
        <v>58</v>
      </c>
      <c r="AK5327" t="s">
        <v>59</v>
      </c>
      <c r="AL5327">
        <v>44873</v>
      </c>
      <c r="AM5327" t="s">
        <v>4692</v>
      </c>
      <c r="AN5327" t="b">
        <v>1</v>
      </c>
      <c r="BB5327" s="7" t="s">
        <v>1041</v>
      </c>
      <c r="BC5327" s="7" t="s">
        <v>366</v>
      </c>
      <c r="BD5327" s="7" t="s">
        <v>52</v>
      </c>
      <c r="BE5327" s="7">
        <v>99338</v>
      </c>
      <c r="BF5327" s="7" t="s">
        <v>30510</v>
      </c>
      <c r="BG5327" s="7">
        <v>24900</v>
      </c>
      <c r="BH5327" s="7">
        <v>19392.86</v>
      </c>
      <c r="BI5327">
        <v>44292.86</v>
      </c>
      <c r="BJ5327">
        <v>0</v>
      </c>
      <c r="BK5327">
        <v>0</v>
      </c>
      <c r="BL5327">
        <v>0</v>
      </c>
      <c r="BO5327" t="s">
        <v>38868</v>
      </c>
      <c r="BP5327">
        <v>2113</v>
      </c>
      <c r="BQ5327">
        <v>359</v>
      </c>
      <c r="BR5327">
        <v>1065</v>
      </c>
      <c r="BS5327">
        <v>69</v>
      </c>
      <c r="BT5327">
        <v>8</v>
      </c>
      <c r="BU5327" t="s">
        <v>22343</v>
      </c>
      <c r="BV5327" t="s">
        <v>4695</v>
      </c>
      <c r="BX5327">
        <v>45025.730821759258</v>
      </c>
    </row>
    <row r="5328" spans="1:76" x14ac:dyDescent="0.25">
      <c r="A5328" t="s">
        <v>39972</v>
      </c>
      <c r="B5328" t="s">
        <v>1779</v>
      </c>
      <c r="C5328" t="s">
        <v>46</v>
      </c>
      <c r="D5328">
        <v>44256</v>
      </c>
      <c r="H5328" t="s">
        <v>47</v>
      </c>
      <c r="I5328">
        <v>44256</v>
      </c>
      <c r="J5328">
        <v>2022</v>
      </c>
      <c r="K5328" t="s">
        <v>85</v>
      </c>
      <c r="L5328" t="s">
        <v>1780</v>
      </c>
      <c r="N5328" t="s">
        <v>39973</v>
      </c>
      <c r="O5328" t="s">
        <v>14874</v>
      </c>
      <c r="P5328" t="s">
        <v>96</v>
      </c>
      <c r="Q5328" t="s">
        <v>52</v>
      </c>
      <c r="R5328">
        <v>99336</v>
      </c>
      <c r="S5328" t="s">
        <v>39974</v>
      </c>
      <c r="T5328" t="s">
        <v>39975</v>
      </c>
      <c r="U5328" t="s">
        <v>35114</v>
      </c>
      <c r="V5328" t="s">
        <v>54</v>
      </c>
      <c r="W5328">
        <v>13</v>
      </c>
      <c r="X5328" t="s">
        <v>98</v>
      </c>
      <c r="Y5328">
        <v>4793</v>
      </c>
      <c r="Z5328" t="s">
        <v>96</v>
      </c>
      <c r="AA5328" t="s">
        <v>57</v>
      </c>
      <c r="AB5328">
        <v>95572</v>
      </c>
      <c r="AC5328" t="s">
        <v>146</v>
      </c>
      <c r="AD5328" t="s">
        <v>4690</v>
      </c>
      <c r="AE5328" t="s">
        <v>107</v>
      </c>
      <c r="AF5328" t="s">
        <v>107</v>
      </c>
      <c r="AI5328">
        <v>1</v>
      </c>
      <c r="AJ5328" t="s">
        <v>58</v>
      </c>
      <c r="AK5328" t="s">
        <v>59</v>
      </c>
      <c r="AL5328">
        <v>44873</v>
      </c>
      <c r="AM5328" t="s">
        <v>4692</v>
      </c>
      <c r="AN5328" t="b">
        <v>1</v>
      </c>
      <c r="BB5328" s="7" t="s">
        <v>20290</v>
      </c>
      <c r="BC5328" s="7" t="s">
        <v>4916</v>
      </c>
      <c r="BD5328" s="7" t="s">
        <v>52</v>
      </c>
      <c r="BE5328" s="7">
        <v>98401</v>
      </c>
      <c r="BF5328" s="7" t="s">
        <v>20291</v>
      </c>
      <c r="BG5328" s="7">
        <v>3826.06</v>
      </c>
      <c r="BH5328" s="7">
        <v>0</v>
      </c>
      <c r="BI5328">
        <v>3826.06</v>
      </c>
      <c r="BJ5328">
        <v>0</v>
      </c>
      <c r="BK5328">
        <v>0</v>
      </c>
      <c r="BL5328">
        <v>0</v>
      </c>
      <c r="BO5328" t="s">
        <v>39976</v>
      </c>
      <c r="BP5328">
        <v>26762</v>
      </c>
      <c r="BQ5328">
        <v>1065</v>
      </c>
      <c r="BR5328">
        <v>93310</v>
      </c>
      <c r="BS5328">
        <v>17144</v>
      </c>
      <c r="BT5328">
        <v>8</v>
      </c>
      <c r="BU5328" t="s">
        <v>20293</v>
      </c>
      <c r="BV5328" t="s">
        <v>4695</v>
      </c>
      <c r="BX5328">
        <v>44753.891712962963</v>
      </c>
    </row>
    <row r="5329" spans="1:76" x14ac:dyDescent="0.25">
      <c r="A5329" t="s">
        <v>39990</v>
      </c>
      <c r="B5329" t="s">
        <v>39991</v>
      </c>
      <c r="C5329" t="s">
        <v>46</v>
      </c>
      <c r="D5329">
        <v>44366</v>
      </c>
      <c r="H5329" t="s">
        <v>47</v>
      </c>
      <c r="I5329">
        <v>44366</v>
      </c>
      <c r="J5329">
        <v>2022</v>
      </c>
      <c r="K5329" t="s">
        <v>85</v>
      </c>
      <c r="L5329" t="s">
        <v>39992</v>
      </c>
      <c r="N5329" t="s">
        <v>39993</v>
      </c>
      <c r="O5329" t="s">
        <v>39994</v>
      </c>
      <c r="P5329" t="s">
        <v>121</v>
      </c>
      <c r="Q5329" t="s">
        <v>52</v>
      </c>
      <c r="R5329">
        <v>98528</v>
      </c>
      <c r="S5329" t="s">
        <v>39995</v>
      </c>
      <c r="T5329" t="s">
        <v>39996</v>
      </c>
      <c r="U5329" t="s">
        <v>39997</v>
      </c>
      <c r="V5329" t="s">
        <v>54</v>
      </c>
      <c r="W5329">
        <v>13</v>
      </c>
      <c r="X5329" t="s">
        <v>838</v>
      </c>
      <c r="Y5329">
        <v>4847</v>
      </c>
      <c r="Z5329" t="s">
        <v>121</v>
      </c>
      <c r="AA5329" t="s">
        <v>57</v>
      </c>
      <c r="AB5329">
        <v>110699</v>
      </c>
      <c r="AC5329" t="s">
        <v>146</v>
      </c>
      <c r="AD5329" t="s">
        <v>4690</v>
      </c>
      <c r="AE5329" t="s">
        <v>107</v>
      </c>
      <c r="AF5329" t="s">
        <v>107</v>
      </c>
      <c r="AI5329">
        <v>2</v>
      </c>
      <c r="AJ5329" t="s">
        <v>58</v>
      </c>
      <c r="AK5329" t="s">
        <v>59</v>
      </c>
      <c r="AL5329">
        <v>44873</v>
      </c>
      <c r="AM5329" t="s">
        <v>4692</v>
      </c>
      <c r="AN5329" t="b">
        <v>1</v>
      </c>
      <c r="BB5329" s="7" t="s">
        <v>35334</v>
      </c>
      <c r="BC5329" s="7" t="s">
        <v>4916</v>
      </c>
      <c r="BD5329" s="7" t="s">
        <v>52</v>
      </c>
      <c r="BE5329" s="7">
        <v>98401</v>
      </c>
      <c r="BF5329" s="7" t="s">
        <v>20358</v>
      </c>
      <c r="BG5329" s="7">
        <v>5887.15</v>
      </c>
      <c r="BH5329" s="7">
        <v>0</v>
      </c>
      <c r="BI5329">
        <v>5887.15</v>
      </c>
      <c r="BJ5329">
        <v>0</v>
      </c>
      <c r="BK5329">
        <v>0</v>
      </c>
      <c r="BL5329">
        <v>0</v>
      </c>
      <c r="BO5329" t="s">
        <v>39998</v>
      </c>
      <c r="BP5329">
        <v>29199</v>
      </c>
      <c r="BQ5329">
        <v>32133</v>
      </c>
      <c r="BR5329">
        <v>529681</v>
      </c>
      <c r="BS5329">
        <v>17837</v>
      </c>
      <c r="BT5329">
        <v>35</v>
      </c>
      <c r="BU5329" t="s">
        <v>20293</v>
      </c>
      <c r="BV5329" t="s">
        <v>4695</v>
      </c>
      <c r="BX5329">
        <v>44721.761793981481</v>
      </c>
    </row>
    <row r="5330" spans="1:76" x14ac:dyDescent="0.25">
      <c r="A5330" t="s">
        <v>40008</v>
      </c>
      <c r="B5330" t="s">
        <v>108</v>
      </c>
      <c r="C5330" t="s">
        <v>46</v>
      </c>
      <c r="D5330">
        <v>44398</v>
      </c>
      <c r="E5330">
        <v>44700</v>
      </c>
      <c r="H5330" t="s">
        <v>47</v>
      </c>
      <c r="I5330">
        <v>44398</v>
      </c>
      <c r="J5330">
        <v>2022</v>
      </c>
      <c r="K5330" t="s">
        <v>48</v>
      </c>
      <c r="L5330" t="s">
        <v>20823</v>
      </c>
      <c r="N5330" t="s">
        <v>33687</v>
      </c>
      <c r="O5330" t="s">
        <v>5071</v>
      </c>
      <c r="P5330" t="s">
        <v>115</v>
      </c>
      <c r="Q5330" t="s">
        <v>52</v>
      </c>
      <c r="R5330">
        <v>98366</v>
      </c>
      <c r="S5330" t="s">
        <v>20826</v>
      </c>
      <c r="T5330" t="s">
        <v>40009</v>
      </c>
      <c r="U5330" t="s">
        <v>20827</v>
      </c>
      <c r="V5330" t="s">
        <v>54</v>
      </c>
      <c r="W5330">
        <v>13</v>
      </c>
      <c r="X5330" t="s">
        <v>114</v>
      </c>
      <c r="Y5330">
        <v>4829</v>
      </c>
      <c r="Z5330" t="s">
        <v>115</v>
      </c>
      <c r="AA5330" t="s">
        <v>57</v>
      </c>
      <c r="AB5330">
        <v>108581</v>
      </c>
      <c r="AC5330" t="s">
        <v>146</v>
      </c>
      <c r="AD5330" t="s">
        <v>4690</v>
      </c>
      <c r="AE5330" t="s">
        <v>107</v>
      </c>
      <c r="AF5330" t="s">
        <v>107</v>
      </c>
      <c r="AI5330">
        <v>2</v>
      </c>
      <c r="AJ5330" t="s">
        <v>58</v>
      </c>
      <c r="AK5330" t="s">
        <v>59</v>
      </c>
      <c r="AL5330">
        <v>44873</v>
      </c>
      <c r="AM5330" t="s">
        <v>4692</v>
      </c>
      <c r="AN5330" t="b">
        <v>1</v>
      </c>
      <c r="AO5330" t="b">
        <v>1</v>
      </c>
      <c r="AP5330" t="b">
        <v>1</v>
      </c>
      <c r="AQ5330" t="s">
        <v>60</v>
      </c>
      <c r="AR5330" t="s">
        <v>61</v>
      </c>
      <c r="BB5330" s="7" t="s">
        <v>20290</v>
      </c>
      <c r="BC5330" s="7" t="s">
        <v>4916</v>
      </c>
      <c r="BD5330" s="7" t="s">
        <v>52</v>
      </c>
      <c r="BE5330" s="7">
        <v>98401</v>
      </c>
      <c r="BF5330" s="7" t="s">
        <v>20358</v>
      </c>
      <c r="BG5330" s="7">
        <v>268676.96999999997</v>
      </c>
      <c r="BH5330" s="7">
        <v>708.64</v>
      </c>
      <c r="BI5330">
        <v>265720.34000000003</v>
      </c>
      <c r="BJ5330">
        <v>0</v>
      </c>
      <c r="BK5330">
        <v>0</v>
      </c>
      <c r="BL5330">
        <v>0</v>
      </c>
      <c r="BM5330">
        <v>30000</v>
      </c>
      <c r="BN5330">
        <v>0</v>
      </c>
      <c r="BO5330" t="s">
        <v>40010</v>
      </c>
      <c r="BP5330">
        <v>26427</v>
      </c>
      <c r="BQ5330">
        <v>585</v>
      </c>
      <c r="BR5330">
        <v>567168</v>
      </c>
      <c r="BS5330">
        <v>17997</v>
      </c>
      <c r="BT5330">
        <v>26</v>
      </c>
      <c r="BU5330" t="s">
        <v>20293</v>
      </c>
      <c r="BV5330" t="s">
        <v>4695</v>
      </c>
      <c r="BX5330">
        <v>45146.745752314811</v>
      </c>
    </row>
    <row r="5331" spans="1:76" x14ac:dyDescent="0.25">
      <c r="A5331" t="s">
        <v>40027</v>
      </c>
      <c r="B5331" t="s">
        <v>35487</v>
      </c>
      <c r="C5331" t="s">
        <v>46</v>
      </c>
      <c r="D5331">
        <v>43424</v>
      </c>
      <c r="E5331">
        <v>44697</v>
      </c>
      <c r="H5331" t="s">
        <v>47</v>
      </c>
      <c r="I5331">
        <v>43424</v>
      </c>
      <c r="J5331">
        <v>2022</v>
      </c>
      <c r="K5331" t="s">
        <v>48</v>
      </c>
      <c r="L5331" t="s">
        <v>35590</v>
      </c>
      <c r="N5331" t="s">
        <v>23823</v>
      </c>
      <c r="O5331" t="s">
        <v>462</v>
      </c>
      <c r="P5331" t="s">
        <v>462</v>
      </c>
      <c r="Q5331" t="s">
        <v>52</v>
      </c>
      <c r="R5331">
        <v>99362</v>
      </c>
      <c r="S5331" t="s">
        <v>35591</v>
      </c>
      <c r="T5331" t="s">
        <v>35490</v>
      </c>
      <c r="U5331" t="s">
        <v>35491</v>
      </c>
      <c r="V5331" t="s">
        <v>6576</v>
      </c>
      <c r="W5331">
        <v>27</v>
      </c>
      <c r="X5331" t="s">
        <v>12122</v>
      </c>
      <c r="Y5331">
        <v>4302</v>
      </c>
      <c r="Z5331" t="s">
        <v>462</v>
      </c>
      <c r="AA5331" t="s">
        <v>4785</v>
      </c>
      <c r="AB5331">
        <v>37325</v>
      </c>
      <c r="AC5331" t="s">
        <v>146</v>
      </c>
      <c r="AD5331" t="s">
        <v>4690</v>
      </c>
      <c r="AE5331" t="s">
        <v>107</v>
      </c>
      <c r="AF5331" t="s">
        <v>107</v>
      </c>
      <c r="AJ5331" t="s">
        <v>58</v>
      </c>
      <c r="AK5331" t="s">
        <v>59</v>
      </c>
      <c r="AL5331">
        <v>44873</v>
      </c>
      <c r="AM5331" t="s">
        <v>4692</v>
      </c>
      <c r="AN5331" t="b">
        <v>1</v>
      </c>
      <c r="AO5331" t="b">
        <v>1</v>
      </c>
      <c r="AP5331" t="b">
        <v>1</v>
      </c>
      <c r="AQ5331" t="s">
        <v>60</v>
      </c>
      <c r="AR5331" t="s">
        <v>61</v>
      </c>
      <c r="BB5331" s="7" t="s">
        <v>463</v>
      </c>
      <c r="BC5331" s="7" t="s">
        <v>462</v>
      </c>
      <c r="BD5331" s="7" t="s">
        <v>52</v>
      </c>
      <c r="BE5331" s="7">
        <v>99362</v>
      </c>
      <c r="BF5331" s="7" t="s">
        <v>20486</v>
      </c>
      <c r="BG5331" s="7">
        <v>9765.4599999999991</v>
      </c>
      <c r="BH5331" s="7">
        <v>0</v>
      </c>
      <c r="BI5331">
        <v>9765.4599999999991</v>
      </c>
      <c r="BJ5331">
        <v>0</v>
      </c>
      <c r="BK5331">
        <v>0</v>
      </c>
      <c r="BL5331">
        <v>0</v>
      </c>
      <c r="BO5331" t="s">
        <v>40028</v>
      </c>
      <c r="BP5331">
        <v>4367</v>
      </c>
      <c r="BQ5331">
        <v>994</v>
      </c>
      <c r="BR5331">
        <v>1084</v>
      </c>
      <c r="BS5331">
        <v>84</v>
      </c>
      <c r="BU5331" t="s">
        <v>22360</v>
      </c>
      <c r="BV5331" t="s">
        <v>4695</v>
      </c>
      <c r="BX5331">
        <v>44966.649976851855</v>
      </c>
    </row>
    <row r="5332" spans="1:76" x14ac:dyDescent="0.25">
      <c r="A5332" t="s">
        <v>40029</v>
      </c>
      <c r="B5332" t="s">
        <v>40030</v>
      </c>
      <c r="C5332" t="s">
        <v>46</v>
      </c>
      <c r="D5332">
        <v>44530</v>
      </c>
      <c r="E5332">
        <v>44697</v>
      </c>
      <c r="H5332" t="s">
        <v>47</v>
      </c>
      <c r="I5332">
        <v>44530</v>
      </c>
      <c r="J5332">
        <v>2022</v>
      </c>
      <c r="K5332" t="s">
        <v>48</v>
      </c>
      <c r="L5332" t="s">
        <v>40031</v>
      </c>
      <c r="N5332" t="s">
        <v>40032</v>
      </c>
      <c r="O5332" t="s">
        <v>4723</v>
      </c>
      <c r="P5332" t="s">
        <v>353</v>
      </c>
      <c r="Q5332" t="s">
        <v>5990</v>
      </c>
      <c r="R5332">
        <v>98228</v>
      </c>
      <c r="S5332" t="s">
        <v>40033</v>
      </c>
      <c r="T5332" t="s">
        <v>40034</v>
      </c>
      <c r="U5332">
        <v>3603053719</v>
      </c>
      <c r="V5332" t="s">
        <v>54</v>
      </c>
      <c r="W5332">
        <v>13</v>
      </c>
      <c r="X5332" t="s">
        <v>355</v>
      </c>
      <c r="Y5332">
        <v>4862</v>
      </c>
      <c r="Z5332" t="s">
        <v>353</v>
      </c>
      <c r="AA5332" t="s">
        <v>57</v>
      </c>
      <c r="AB5332">
        <v>107471</v>
      </c>
      <c r="AC5332" t="s">
        <v>146</v>
      </c>
      <c r="AD5332" t="s">
        <v>4690</v>
      </c>
      <c r="AE5332" t="s">
        <v>107</v>
      </c>
      <c r="AF5332" t="s">
        <v>107</v>
      </c>
      <c r="AI5332">
        <v>2</v>
      </c>
      <c r="AJ5332" t="s">
        <v>58</v>
      </c>
      <c r="AK5332" t="s">
        <v>59</v>
      </c>
      <c r="AL5332">
        <v>44873</v>
      </c>
      <c r="AM5332" t="s">
        <v>4692</v>
      </c>
      <c r="AN5332" t="b">
        <v>1</v>
      </c>
      <c r="AO5332" t="b">
        <v>1</v>
      </c>
      <c r="AP5332" t="b">
        <v>1</v>
      </c>
      <c r="AQ5332" t="s">
        <v>60</v>
      </c>
      <c r="AR5332" t="s">
        <v>99</v>
      </c>
      <c r="BB5332" s="7" t="s">
        <v>40032</v>
      </c>
      <c r="BC5332" s="7" t="s">
        <v>4723</v>
      </c>
      <c r="BD5332" s="7" t="s">
        <v>5990</v>
      </c>
      <c r="BE5332" s="7">
        <v>98228</v>
      </c>
      <c r="BF5332" s="7">
        <v>3603053719</v>
      </c>
      <c r="BG5332" s="7">
        <v>357923.49</v>
      </c>
      <c r="BH5332" s="7">
        <v>0</v>
      </c>
      <c r="BI5332">
        <v>358014.51</v>
      </c>
      <c r="BJ5332">
        <v>0</v>
      </c>
      <c r="BK5332">
        <v>0</v>
      </c>
      <c r="BL5332">
        <v>0</v>
      </c>
      <c r="BM5332">
        <v>4803.5200000000004</v>
      </c>
      <c r="BN5332">
        <v>127934.84</v>
      </c>
      <c r="BO5332" t="s">
        <v>40035</v>
      </c>
      <c r="BP5332">
        <v>29914</v>
      </c>
      <c r="BQ5332">
        <v>32292</v>
      </c>
      <c r="BR5332">
        <v>567331</v>
      </c>
      <c r="BS5332">
        <v>18203</v>
      </c>
      <c r="BT5332">
        <v>42</v>
      </c>
      <c r="BU5332" t="s">
        <v>40036</v>
      </c>
      <c r="BV5332" t="s">
        <v>4695</v>
      </c>
      <c r="BX5332">
        <v>45053.708715277775</v>
      </c>
    </row>
    <row r="5333" spans="1:76" x14ac:dyDescent="0.25">
      <c r="A5333" t="s">
        <v>40037</v>
      </c>
      <c r="B5333" t="s">
        <v>40038</v>
      </c>
      <c r="C5333" t="s">
        <v>46</v>
      </c>
      <c r="D5333">
        <v>44517</v>
      </c>
      <c r="E5333">
        <v>44697</v>
      </c>
      <c r="H5333" t="s">
        <v>47</v>
      </c>
      <c r="I5333">
        <v>44517</v>
      </c>
      <c r="J5333">
        <v>2022</v>
      </c>
      <c r="K5333" t="s">
        <v>48</v>
      </c>
      <c r="L5333" t="s">
        <v>40039</v>
      </c>
      <c r="M5333" t="s">
        <v>40040</v>
      </c>
      <c r="N5333" t="s">
        <v>40041</v>
      </c>
      <c r="O5333" t="s">
        <v>5276</v>
      </c>
      <c r="P5333" t="s">
        <v>68</v>
      </c>
      <c r="Q5333" t="s">
        <v>52</v>
      </c>
      <c r="R5333">
        <v>98204</v>
      </c>
      <c r="S5333" t="s">
        <v>40042</v>
      </c>
      <c r="T5333" t="s">
        <v>40042</v>
      </c>
      <c r="U5333">
        <v>4253593027</v>
      </c>
      <c r="V5333" t="s">
        <v>54</v>
      </c>
      <c r="W5333">
        <v>13</v>
      </c>
      <c r="X5333" t="s">
        <v>759</v>
      </c>
      <c r="Y5333">
        <v>4866</v>
      </c>
      <c r="Z5333" t="s">
        <v>68</v>
      </c>
      <c r="AA5333" t="s">
        <v>57</v>
      </c>
      <c r="AB5333">
        <v>94933</v>
      </c>
      <c r="AC5333" t="s">
        <v>146</v>
      </c>
      <c r="AD5333" t="s">
        <v>4690</v>
      </c>
      <c r="AE5333" t="s">
        <v>107</v>
      </c>
      <c r="AF5333" t="s">
        <v>107</v>
      </c>
      <c r="AI5333">
        <v>2</v>
      </c>
      <c r="AJ5333" t="s">
        <v>58</v>
      </c>
      <c r="AK5333" t="s">
        <v>59</v>
      </c>
      <c r="AL5333">
        <v>44873</v>
      </c>
      <c r="AM5333" t="s">
        <v>4692</v>
      </c>
      <c r="AN5333" t="b">
        <v>1</v>
      </c>
      <c r="AO5333" t="b">
        <v>1</v>
      </c>
      <c r="AP5333" t="b">
        <v>1</v>
      </c>
      <c r="AQ5333" t="s">
        <v>60</v>
      </c>
      <c r="AR5333" t="s">
        <v>99</v>
      </c>
      <c r="BB5333" s="7" t="s">
        <v>40041</v>
      </c>
      <c r="BC5333" s="7" t="s">
        <v>5276</v>
      </c>
      <c r="BD5333" s="7" t="s">
        <v>52</v>
      </c>
      <c r="BE5333" s="7">
        <v>98204</v>
      </c>
      <c r="BF5333" s="7">
        <v>4253593027</v>
      </c>
      <c r="BG5333" s="7">
        <v>56116.91</v>
      </c>
      <c r="BH5333" s="7">
        <v>0</v>
      </c>
      <c r="BI5333">
        <v>55314.14</v>
      </c>
      <c r="BJ5333">
        <v>0</v>
      </c>
      <c r="BK5333">
        <v>0</v>
      </c>
      <c r="BL5333">
        <v>0</v>
      </c>
      <c r="BM5333">
        <v>21067.360000000001</v>
      </c>
      <c r="BN5333">
        <v>9041.77</v>
      </c>
      <c r="BO5333" t="s">
        <v>40043</v>
      </c>
      <c r="BP5333">
        <v>29879</v>
      </c>
      <c r="BQ5333">
        <v>32282</v>
      </c>
      <c r="BR5333">
        <v>567318</v>
      </c>
      <c r="BS5333">
        <v>18216</v>
      </c>
      <c r="BT5333">
        <v>44</v>
      </c>
      <c r="BU5333" t="s">
        <v>40039</v>
      </c>
      <c r="BV5333" t="s">
        <v>4695</v>
      </c>
      <c r="BX5333">
        <v>45065.857164351852</v>
      </c>
    </row>
    <row r="5334" spans="1:76" x14ac:dyDescent="0.25">
      <c r="A5334" t="s">
        <v>40046</v>
      </c>
      <c r="B5334" t="s">
        <v>23339</v>
      </c>
      <c r="C5334" t="s">
        <v>46</v>
      </c>
      <c r="D5334">
        <v>44556</v>
      </c>
      <c r="E5334">
        <v>44697</v>
      </c>
      <c r="I5334">
        <v>44556</v>
      </c>
      <c r="J5334">
        <v>2022</v>
      </c>
      <c r="K5334" t="s">
        <v>48</v>
      </c>
      <c r="L5334" t="s">
        <v>23340</v>
      </c>
      <c r="N5334" t="s">
        <v>40047</v>
      </c>
      <c r="O5334" t="s">
        <v>22786</v>
      </c>
      <c r="P5334" t="s">
        <v>88</v>
      </c>
      <c r="Q5334" t="s">
        <v>52</v>
      </c>
      <c r="R5334">
        <v>98596</v>
      </c>
      <c r="S5334" t="s">
        <v>40048</v>
      </c>
      <c r="T5334" t="s">
        <v>23342</v>
      </c>
      <c r="U5334" t="s">
        <v>40049</v>
      </c>
      <c r="V5334" t="s">
        <v>6344</v>
      </c>
      <c r="W5334">
        <v>24</v>
      </c>
      <c r="X5334" t="s">
        <v>5408</v>
      </c>
      <c r="Y5334">
        <v>3626</v>
      </c>
      <c r="Z5334" t="s">
        <v>88</v>
      </c>
      <c r="AA5334" t="s">
        <v>4785</v>
      </c>
      <c r="AB5334">
        <v>54092</v>
      </c>
      <c r="AC5334" t="s">
        <v>146</v>
      </c>
      <c r="AD5334" t="s">
        <v>4690</v>
      </c>
      <c r="AE5334" t="s">
        <v>107</v>
      </c>
      <c r="AF5334" t="s">
        <v>107</v>
      </c>
      <c r="AJ5334" t="s">
        <v>58</v>
      </c>
      <c r="AK5334" t="s">
        <v>59</v>
      </c>
      <c r="AL5334">
        <v>44873</v>
      </c>
      <c r="AM5334" t="s">
        <v>4878</v>
      </c>
      <c r="AN5334" t="b">
        <v>1</v>
      </c>
      <c r="AO5334" t="b">
        <v>1</v>
      </c>
      <c r="AP5334" t="b">
        <v>1</v>
      </c>
      <c r="AQ5334" t="s">
        <v>60</v>
      </c>
      <c r="AR5334" t="s">
        <v>61</v>
      </c>
      <c r="BB5334" s="7" t="s">
        <v>40047</v>
      </c>
      <c r="BC5334" s="7" t="s">
        <v>22786</v>
      </c>
      <c r="BD5334" s="7" t="s">
        <v>52</v>
      </c>
      <c r="BE5334" s="7">
        <v>98596</v>
      </c>
      <c r="BF5334" s="7" t="s">
        <v>40049</v>
      </c>
      <c r="BO5334" t="s">
        <v>40050</v>
      </c>
      <c r="BP5334">
        <v>29993</v>
      </c>
      <c r="BQ5334">
        <v>899</v>
      </c>
      <c r="BR5334">
        <v>567391</v>
      </c>
      <c r="BU5334" t="s">
        <v>40051</v>
      </c>
      <c r="BV5334" t="s">
        <v>4695</v>
      </c>
      <c r="BX5334">
        <v>45021.418553240743</v>
      </c>
    </row>
    <row r="5335" spans="1:76" x14ac:dyDescent="0.25">
      <c r="A5335" t="s">
        <v>40052</v>
      </c>
      <c r="B5335" t="s">
        <v>40053</v>
      </c>
      <c r="C5335" t="s">
        <v>46</v>
      </c>
      <c r="D5335">
        <v>44559</v>
      </c>
      <c r="E5335">
        <v>44697</v>
      </c>
      <c r="H5335" t="s">
        <v>47</v>
      </c>
      <c r="I5335">
        <v>44559</v>
      </c>
      <c r="J5335">
        <v>2022</v>
      </c>
      <c r="K5335" t="s">
        <v>48</v>
      </c>
      <c r="L5335" t="s">
        <v>40054</v>
      </c>
      <c r="M5335" t="s">
        <v>40055</v>
      </c>
      <c r="N5335" t="s">
        <v>40056</v>
      </c>
      <c r="O5335" t="s">
        <v>14874</v>
      </c>
      <c r="P5335" t="s">
        <v>96</v>
      </c>
      <c r="Q5335" t="s">
        <v>5990</v>
      </c>
      <c r="R5335">
        <v>99336</v>
      </c>
      <c r="S5335" t="s">
        <v>40057</v>
      </c>
      <c r="T5335" t="s">
        <v>40057</v>
      </c>
      <c r="U5335">
        <v>5094601051</v>
      </c>
      <c r="V5335" t="s">
        <v>4807</v>
      </c>
      <c r="W5335">
        <v>23</v>
      </c>
      <c r="X5335" t="s">
        <v>7019</v>
      </c>
      <c r="Y5335">
        <v>4725</v>
      </c>
      <c r="Z5335" t="s">
        <v>96</v>
      </c>
      <c r="AA5335" t="s">
        <v>4785</v>
      </c>
      <c r="AB5335">
        <v>125419</v>
      </c>
      <c r="AC5335" t="s">
        <v>146</v>
      </c>
      <c r="AD5335" t="s">
        <v>4690</v>
      </c>
      <c r="AE5335" t="s">
        <v>107</v>
      </c>
      <c r="AF5335" t="s">
        <v>107</v>
      </c>
      <c r="AI5335">
        <v>2</v>
      </c>
      <c r="AJ5335" t="s">
        <v>58</v>
      </c>
      <c r="AK5335" t="s">
        <v>59</v>
      </c>
      <c r="AL5335">
        <v>44873</v>
      </c>
      <c r="AM5335" t="s">
        <v>4878</v>
      </c>
      <c r="AN5335" t="b">
        <v>1</v>
      </c>
      <c r="AO5335" t="b">
        <v>1</v>
      </c>
      <c r="AP5335" t="b">
        <v>0</v>
      </c>
      <c r="AQ5335" t="s">
        <v>177</v>
      </c>
      <c r="BB5335" s="7" t="s">
        <v>40056</v>
      </c>
      <c r="BC5335" s="7" t="s">
        <v>14874</v>
      </c>
      <c r="BD5335" s="7" t="s">
        <v>5990</v>
      </c>
      <c r="BE5335" s="7">
        <v>99336</v>
      </c>
      <c r="BF5335" s="7">
        <v>5094601051</v>
      </c>
      <c r="BG5335" s="7">
        <v>5507.43</v>
      </c>
      <c r="BH5335" s="7">
        <v>0</v>
      </c>
      <c r="BI5335">
        <v>4307.6499999999996</v>
      </c>
      <c r="BJ5335">
        <v>-1611.94</v>
      </c>
      <c r="BK5335">
        <v>0</v>
      </c>
      <c r="BL5335">
        <v>0</v>
      </c>
      <c r="BO5335" t="s">
        <v>40058</v>
      </c>
      <c r="BP5335">
        <v>30005</v>
      </c>
      <c r="BQ5335">
        <v>842</v>
      </c>
      <c r="BR5335">
        <v>567394</v>
      </c>
      <c r="BS5335">
        <v>19262</v>
      </c>
      <c r="BU5335" t="s">
        <v>40055</v>
      </c>
      <c r="BV5335" t="s">
        <v>4695</v>
      </c>
      <c r="BX5335">
        <v>45034.543865740743</v>
      </c>
    </row>
    <row r="5336" spans="1:76" x14ac:dyDescent="0.25">
      <c r="A5336" t="s">
        <v>40066</v>
      </c>
      <c r="B5336" t="s">
        <v>20806</v>
      </c>
      <c r="C5336" t="s">
        <v>46</v>
      </c>
      <c r="D5336">
        <v>44563</v>
      </c>
      <c r="E5336">
        <v>44697</v>
      </c>
      <c r="H5336" t="s">
        <v>47</v>
      </c>
      <c r="I5336">
        <v>44563</v>
      </c>
      <c r="J5336">
        <v>2022</v>
      </c>
      <c r="K5336" t="s">
        <v>48</v>
      </c>
      <c r="L5336" t="s">
        <v>20807</v>
      </c>
      <c r="M5336" t="s">
        <v>40067</v>
      </c>
      <c r="N5336" t="s">
        <v>40068</v>
      </c>
      <c r="O5336" t="s">
        <v>4701</v>
      </c>
      <c r="P5336" t="s">
        <v>105</v>
      </c>
      <c r="Q5336" t="s">
        <v>52</v>
      </c>
      <c r="R5336">
        <v>99207</v>
      </c>
      <c r="S5336" t="s">
        <v>40069</v>
      </c>
      <c r="T5336" t="s">
        <v>40070</v>
      </c>
      <c r="U5336">
        <v>5099998315</v>
      </c>
      <c r="V5336" t="s">
        <v>4807</v>
      </c>
      <c r="W5336">
        <v>23</v>
      </c>
      <c r="X5336" t="s">
        <v>6703</v>
      </c>
      <c r="Y5336">
        <v>4151</v>
      </c>
      <c r="Z5336" t="s">
        <v>105</v>
      </c>
      <c r="AA5336" t="s">
        <v>4785</v>
      </c>
      <c r="AB5336">
        <v>355583</v>
      </c>
      <c r="AC5336" t="s">
        <v>146</v>
      </c>
      <c r="AD5336" t="s">
        <v>4690</v>
      </c>
      <c r="AE5336" t="s">
        <v>107</v>
      </c>
      <c r="AF5336" t="s">
        <v>107</v>
      </c>
      <c r="AI5336" t="s">
        <v>16041</v>
      </c>
      <c r="AJ5336" t="s">
        <v>58</v>
      </c>
      <c r="AK5336" t="s">
        <v>59</v>
      </c>
      <c r="AL5336">
        <v>44873</v>
      </c>
      <c r="AM5336" t="s">
        <v>4692</v>
      </c>
      <c r="AN5336" t="b">
        <v>1</v>
      </c>
      <c r="AO5336" t="b">
        <v>1</v>
      </c>
      <c r="AP5336" t="b">
        <v>1</v>
      </c>
      <c r="AQ5336" t="s">
        <v>60</v>
      </c>
      <c r="AR5336" t="s">
        <v>99</v>
      </c>
      <c r="BB5336" s="7" t="s">
        <v>40068</v>
      </c>
      <c r="BC5336" s="7" t="s">
        <v>4701</v>
      </c>
      <c r="BD5336" s="7" t="s">
        <v>52</v>
      </c>
      <c r="BE5336" s="7">
        <v>99207</v>
      </c>
      <c r="BF5336" s="7">
        <v>5099998315</v>
      </c>
      <c r="BG5336" s="7">
        <v>67508.91</v>
      </c>
      <c r="BH5336" s="7">
        <v>0</v>
      </c>
      <c r="BI5336">
        <v>67646.539999999994</v>
      </c>
      <c r="BJ5336">
        <v>0</v>
      </c>
      <c r="BK5336">
        <v>0</v>
      </c>
      <c r="BL5336">
        <v>450</v>
      </c>
      <c r="BM5336">
        <v>67061.53</v>
      </c>
      <c r="BN5336">
        <v>69241.72</v>
      </c>
      <c r="BO5336" t="s">
        <v>40071</v>
      </c>
      <c r="BP5336">
        <v>30021</v>
      </c>
      <c r="BQ5336">
        <v>11453</v>
      </c>
      <c r="BR5336">
        <v>567401</v>
      </c>
      <c r="BS5336">
        <v>18674</v>
      </c>
      <c r="BU5336" t="s">
        <v>40072</v>
      </c>
      <c r="BV5336" t="s">
        <v>4695</v>
      </c>
      <c r="BX5336">
        <v>44915.398611111108</v>
      </c>
    </row>
    <row r="5337" spans="1:76" x14ac:dyDescent="0.25">
      <c r="A5337" t="s">
        <v>40087</v>
      </c>
      <c r="B5337" t="s">
        <v>34899</v>
      </c>
      <c r="C5337" t="s">
        <v>46</v>
      </c>
      <c r="D5337">
        <v>44576</v>
      </c>
      <c r="E5337">
        <v>44697</v>
      </c>
      <c r="H5337" t="s">
        <v>47</v>
      </c>
      <c r="I5337">
        <v>44576</v>
      </c>
      <c r="J5337">
        <v>2022</v>
      </c>
      <c r="K5337" t="s">
        <v>48</v>
      </c>
      <c r="L5337" t="s">
        <v>34900</v>
      </c>
      <c r="N5337" t="s">
        <v>40088</v>
      </c>
      <c r="O5337" t="s">
        <v>33374</v>
      </c>
      <c r="P5337" t="s">
        <v>51</v>
      </c>
      <c r="Q5337" t="s">
        <v>11479</v>
      </c>
      <c r="R5337">
        <v>99109</v>
      </c>
      <c r="S5337" t="s">
        <v>40089</v>
      </c>
      <c r="T5337" t="s">
        <v>40089</v>
      </c>
      <c r="U5337" t="s">
        <v>40090</v>
      </c>
      <c r="V5337" t="s">
        <v>4807</v>
      </c>
      <c r="W5337">
        <v>23</v>
      </c>
      <c r="X5337" t="s">
        <v>7121</v>
      </c>
      <c r="Y5337">
        <v>4186</v>
      </c>
      <c r="Z5337" t="s">
        <v>51</v>
      </c>
      <c r="AA5337" t="s">
        <v>4785</v>
      </c>
      <c r="AB5337">
        <v>34000</v>
      </c>
      <c r="AC5337" t="s">
        <v>146</v>
      </c>
      <c r="AD5337" t="s">
        <v>4690</v>
      </c>
      <c r="AE5337" t="s">
        <v>107</v>
      </c>
      <c r="AF5337" t="s">
        <v>107</v>
      </c>
      <c r="AI5337">
        <v>2</v>
      </c>
      <c r="AJ5337" t="s">
        <v>58</v>
      </c>
      <c r="AK5337" t="s">
        <v>59</v>
      </c>
      <c r="AL5337">
        <v>44873</v>
      </c>
      <c r="AM5337" t="s">
        <v>4692</v>
      </c>
      <c r="AN5337" t="b">
        <v>1</v>
      </c>
      <c r="AO5337" t="b">
        <v>1</v>
      </c>
      <c r="AP5337" t="b">
        <v>1</v>
      </c>
      <c r="AQ5337" t="s">
        <v>60</v>
      </c>
      <c r="AR5337" t="s">
        <v>61</v>
      </c>
      <c r="BB5337" s="7" t="s">
        <v>40088</v>
      </c>
      <c r="BC5337" s="7" t="s">
        <v>33374</v>
      </c>
      <c r="BD5337" s="7" t="s">
        <v>11479</v>
      </c>
      <c r="BE5337" s="7">
        <v>99109</v>
      </c>
      <c r="BF5337" s="7" t="s">
        <v>40091</v>
      </c>
      <c r="BG5337" s="7">
        <v>18916.810000000001</v>
      </c>
      <c r="BH5337" s="7">
        <v>3255.8</v>
      </c>
      <c r="BI5337">
        <v>21439.91</v>
      </c>
      <c r="BJ5337">
        <v>0</v>
      </c>
      <c r="BK5337">
        <v>0</v>
      </c>
      <c r="BL5337">
        <v>0</v>
      </c>
      <c r="BO5337" t="s">
        <v>40092</v>
      </c>
      <c r="BP5337">
        <v>30125</v>
      </c>
      <c r="BQ5337">
        <v>30824</v>
      </c>
      <c r="BR5337">
        <v>567475</v>
      </c>
      <c r="BS5337">
        <v>19221</v>
      </c>
      <c r="BU5337" t="s">
        <v>34905</v>
      </c>
      <c r="BV5337" t="s">
        <v>4695</v>
      </c>
      <c r="BX5337">
        <v>45032.364618055559</v>
      </c>
    </row>
    <row r="5338" spans="1:76" x14ac:dyDescent="0.25">
      <c r="A5338" t="s">
        <v>40093</v>
      </c>
      <c r="B5338" t="s">
        <v>23684</v>
      </c>
      <c r="C5338" t="s">
        <v>46</v>
      </c>
      <c r="D5338">
        <v>44615</v>
      </c>
      <c r="E5338">
        <v>44697</v>
      </c>
      <c r="I5338">
        <v>44615</v>
      </c>
      <c r="J5338">
        <v>2022</v>
      </c>
      <c r="K5338" t="s">
        <v>48</v>
      </c>
      <c r="L5338" t="s">
        <v>23685</v>
      </c>
      <c r="N5338" t="s">
        <v>40094</v>
      </c>
      <c r="O5338" t="s">
        <v>31586</v>
      </c>
      <c r="P5338" t="s">
        <v>255</v>
      </c>
      <c r="Q5338" t="s">
        <v>11479</v>
      </c>
      <c r="R5338">
        <v>98826</v>
      </c>
      <c r="S5338" t="s">
        <v>23687</v>
      </c>
      <c r="T5338" t="s">
        <v>23687</v>
      </c>
      <c r="U5338" t="s">
        <v>40095</v>
      </c>
      <c r="V5338" t="s">
        <v>7053</v>
      </c>
      <c r="W5338">
        <v>21</v>
      </c>
      <c r="X5338" t="s">
        <v>6430</v>
      </c>
      <c r="Y5338">
        <v>3111</v>
      </c>
      <c r="Z5338" t="s">
        <v>255</v>
      </c>
      <c r="AA5338" t="s">
        <v>4785</v>
      </c>
      <c r="AB5338">
        <v>50420</v>
      </c>
      <c r="AC5338" t="s">
        <v>146</v>
      </c>
      <c r="AD5338" t="s">
        <v>4690</v>
      </c>
      <c r="AE5338" t="s">
        <v>107</v>
      </c>
      <c r="AF5338" t="s">
        <v>107</v>
      </c>
      <c r="AJ5338" t="s">
        <v>58</v>
      </c>
      <c r="AK5338" t="s">
        <v>59</v>
      </c>
      <c r="AL5338">
        <v>44873</v>
      </c>
      <c r="AM5338" t="s">
        <v>4878</v>
      </c>
      <c r="AN5338" t="b">
        <v>1</v>
      </c>
      <c r="AO5338" t="b">
        <v>1</v>
      </c>
      <c r="AP5338" t="b">
        <v>1</v>
      </c>
      <c r="AQ5338" t="s">
        <v>60</v>
      </c>
      <c r="AR5338" t="s">
        <v>61</v>
      </c>
      <c r="BB5338" s="7" t="s">
        <v>40094</v>
      </c>
      <c r="BC5338" s="7" t="s">
        <v>31586</v>
      </c>
      <c r="BD5338" s="7" t="s">
        <v>11479</v>
      </c>
      <c r="BE5338" s="7">
        <v>98826</v>
      </c>
      <c r="BF5338" s="7" t="s">
        <v>40095</v>
      </c>
      <c r="BO5338" t="s">
        <v>40096</v>
      </c>
      <c r="BP5338">
        <v>30337</v>
      </c>
      <c r="BQ5338">
        <v>364</v>
      </c>
      <c r="BR5338">
        <v>567593</v>
      </c>
      <c r="BU5338" t="s">
        <v>23685</v>
      </c>
      <c r="BV5338" t="s">
        <v>4695</v>
      </c>
      <c r="BX5338">
        <v>45107.570740740739</v>
      </c>
    </row>
    <row r="5339" spans="1:76" x14ac:dyDescent="0.25">
      <c r="A5339" t="s">
        <v>40097</v>
      </c>
      <c r="B5339" t="s">
        <v>40098</v>
      </c>
      <c r="C5339" t="s">
        <v>46</v>
      </c>
      <c r="D5339">
        <v>44614</v>
      </c>
      <c r="H5339" t="s">
        <v>47</v>
      </c>
      <c r="I5339">
        <v>44614</v>
      </c>
      <c r="J5339">
        <v>2022</v>
      </c>
      <c r="K5339" t="s">
        <v>85</v>
      </c>
      <c r="L5339" t="s">
        <v>40099</v>
      </c>
      <c r="N5339" t="s">
        <v>40100</v>
      </c>
      <c r="O5339" t="s">
        <v>4916</v>
      </c>
      <c r="P5339" t="s">
        <v>115</v>
      </c>
      <c r="Q5339" t="s">
        <v>5990</v>
      </c>
      <c r="R5339">
        <v>98419</v>
      </c>
      <c r="S5339" t="s">
        <v>40101</v>
      </c>
      <c r="T5339" t="s">
        <v>40102</v>
      </c>
      <c r="U5339" t="s">
        <v>40103</v>
      </c>
      <c r="V5339" t="s">
        <v>90</v>
      </c>
      <c r="W5339">
        <v>12</v>
      </c>
      <c r="X5339" t="s">
        <v>729</v>
      </c>
      <c r="Y5339">
        <v>4756</v>
      </c>
      <c r="Z5339" t="s">
        <v>115</v>
      </c>
      <c r="AA5339" t="s">
        <v>57</v>
      </c>
      <c r="AB5339">
        <v>94021</v>
      </c>
      <c r="AC5339" t="s">
        <v>146</v>
      </c>
      <c r="AD5339" t="s">
        <v>4690</v>
      </c>
      <c r="AE5339" t="s">
        <v>107</v>
      </c>
      <c r="AF5339" t="s">
        <v>107</v>
      </c>
      <c r="AJ5339" t="s">
        <v>58</v>
      </c>
      <c r="AK5339" t="s">
        <v>59</v>
      </c>
      <c r="AL5339">
        <v>44873</v>
      </c>
      <c r="AM5339" t="s">
        <v>4692</v>
      </c>
      <c r="AN5339" t="b">
        <v>1</v>
      </c>
      <c r="BB5339" s="7" t="s">
        <v>40100</v>
      </c>
      <c r="BC5339" s="7" t="s">
        <v>4916</v>
      </c>
      <c r="BD5339" s="7" t="s">
        <v>5990</v>
      </c>
      <c r="BE5339" s="7">
        <v>98419</v>
      </c>
      <c r="BF5339" s="7" t="s">
        <v>40103</v>
      </c>
      <c r="BG5339" s="7">
        <v>1225</v>
      </c>
      <c r="BH5339" s="7">
        <v>0</v>
      </c>
      <c r="BI5339">
        <v>1163.6400000000001</v>
      </c>
      <c r="BJ5339">
        <v>0</v>
      </c>
      <c r="BK5339">
        <v>0</v>
      </c>
      <c r="BL5339">
        <v>0</v>
      </c>
      <c r="BO5339" t="s">
        <v>40104</v>
      </c>
      <c r="BP5339">
        <v>30325</v>
      </c>
      <c r="BQ5339">
        <v>32508</v>
      </c>
      <c r="BR5339">
        <v>567586</v>
      </c>
      <c r="BS5339">
        <v>18845</v>
      </c>
      <c r="BT5339">
        <v>27</v>
      </c>
      <c r="BU5339" t="s">
        <v>40105</v>
      </c>
      <c r="BV5339" t="s">
        <v>4695</v>
      </c>
      <c r="BX5339">
        <v>44715.374236111114</v>
      </c>
    </row>
    <row r="5340" spans="1:76" x14ac:dyDescent="0.25">
      <c r="A5340" t="s">
        <v>40106</v>
      </c>
      <c r="B5340" t="s">
        <v>21373</v>
      </c>
      <c r="C5340" t="s">
        <v>46</v>
      </c>
      <c r="D5340">
        <v>44620</v>
      </c>
      <c r="E5340">
        <v>44697</v>
      </c>
      <c r="I5340">
        <v>44620</v>
      </c>
      <c r="J5340">
        <v>2022</v>
      </c>
      <c r="K5340" t="s">
        <v>48</v>
      </c>
      <c r="L5340" t="s">
        <v>39021</v>
      </c>
      <c r="N5340" t="s">
        <v>40107</v>
      </c>
      <c r="O5340" t="s">
        <v>22960</v>
      </c>
      <c r="P5340" t="s">
        <v>4630</v>
      </c>
      <c r="Q5340" t="s">
        <v>5990</v>
      </c>
      <c r="R5340">
        <v>99403</v>
      </c>
      <c r="S5340" t="s">
        <v>39023</v>
      </c>
      <c r="T5340" t="s">
        <v>39023</v>
      </c>
      <c r="U5340">
        <v>5097808195</v>
      </c>
      <c r="V5340" t="s">
        <v>7053</v>
      </c>
      <c r="W5340">
        <v>21</v>
      </c>
      <c r="X5340" t="s">
        <v>8158</v>
      </c>
      <c r="Y5340">
        <v>3029</v>
      </c>
      <c r="Z5340" t="s">
        <v>4630</v>
      </c>
      <c r="AA5340" t="s">
        <v>4785</v>
      </c>
      <c r="AB5340">
        <v>14944</v>
      </c>
      <c r="AC5340" t="s">
        <v>146</v>
      </c>
      <c r="AD5340" t="s">
        <v>4690</v>
      </c>
      <c r="AE5340" t="s">
        <v>107</v>
      </c>
      <c r="AF5340" t="s">
        <v>107</v>
      </c>
      <c r="AJ5340" t="s">
        <v>58</v>
      </c>
      <c r="AK5340" t="s">
        <v>59</v>
      </c>
      <c r="AL5340">
        <v>44873</v>
      </c>
      <c r="AM5340" t="s">
        <v>4878</v>
      </c>
      <c r="AN5340" t="b">
        <v>1</v>
      </c>
      <c r="AO5340" t="b">
        <v>1</v>
      </c>
      <c r="AP5340" t="b">
        <v>1</v>
      </c>
      <c r="AQ5340" t="s">
        <v>60</v>
      </c>
      <c r="AR5340" t="s">
        <v>61</v>
      </c>
      <c r="BB5340" s="7" t="s">
        <v>40107</v>
      </c>
      <c r="BC5340" s="7" t="s">
        <v>22960</v>
      </c>
      <c r="BD5340" s="7" t="s">
        <v>5990</v>
      </c>
      <c r="BE5340" s="7">
        <v>99403</v>
      </c>
      <c r="BF5340" s="7">
        <v>5097808195</v>
      </c>
      <c r="BO5340" t="s">
        <v>40108</v>
      </c>
      <c r="BP5340">
        <v>30356</v>
      </c>
      <c r="BQ5340">
        <v>697</v>
      </c>
      <c r="BR5340">
        <v>567613</v>
      </c>
      <c r="BU5340" t="s">
        <v>39025</v>
      </c>
      <c r="BV5340" t="s">
        <v>4695</v>
      </c>
      <c r="BX5340">
        <v>45008.456296296295</v>
      </c>
    </row>
    <row r="5341" spans="1:76" x14ac:dyDescent="0.25">
      <c r="A5341" t="s">
        <v>40109</v>
      </c>
      <c r="B5341" t="s">
        <v>3950</v>
      </c>
      <c r="C5341" t="s">
        <v>46</v>
      </c>
      <c r="D5341">
        <v>44620</v>
      </c>
      <c r="E5341">
        <v>44697</v>
      </c>
      <c r="I5341">
        <v>44620</v>
      </c>
      <c r="J5341">
        <v>2022</v>
      </c>
      <c r="K5341" t="s">
        <v>48</v>
      </c>
      <c r="L5341" t="s">
        <v>40110</v>
      </c>
      <c r="N5341" t="s">
        <v>40111</v>
      </c>
      <c r="O5341" t="s">
        <v>4688</v>
      </c>
      <c r="P5341" t="s">
        <v>226</v>
      </c>
      <c r="Q5341" t="s">
        <v>5990</v>
      </c>
      <c r="R5341">
        <v>98660</v>
      </c>
      <c r="S5341" t="s">
        <v>40112</v>
      </c>
      <c r="T5341" t="s">
        <v>40113</v>
      </c>
      <c r="U5341">
        <v>3609327579</v>
      </c>
      <c r="V5341" t="s">
        <v>54</v>
      </c>
      <c r="W5341">
        <v>13</v>
      </c>
      <c r="X5341" t="s">
        <v>371</v>
      </c>
      <c r="Y5341">
        <v>4811</v>
      </c>
      <c r="Z5341" t="s">
        <v>226</v>
      </c>
      <c r="AA5341" t="s">
        <v>57</v>
      </c>
      <c r="AB5341">
        <v>106570</v>
      </c>
      <c r="AC5341" t="s">
        <v>146</v>
      </c>
      <c r="AD5341" t="s">
        <v>4690</v>
      </c>
      <c r="AE5341" t="s">
        <v>107</v>
      </c>
      <c r="AF5341" t="s">
        <v>107</v>
      </c>
      <c r="AI5341">
        <v>2</v>
      </c>
      <c r="AJ5341" t="s">
        <v>58</v>
      </c>
      <c r="AK5341" t="s">
        <v>59</v>
      </c>
      <c r="AL5341">
        <v>44873</v>
      </c>
      <c r="AM5341" t="s">
        <v>4878</v>
      </c>
      <c r="AN5341" t="b">
        <v>1</v>
      </c>
      <c r="AO5341" t="b">
        <v>1</v>
      </c>
      <c r="AP5341" t="b">
        <v>0</v>
      </c>
      <c r="AQ5341" t="s">
        <v>177</v>
      </c>
      <c r="BB5341" s="7" t="s">
        <v>40111</v>
      </c>
      <c r="BC5341" s="7" t="s">
        <v>4688</v>
      </c>
      <c r="BD5341" s="7" t="s">
        <v>5990</v>
      </c>
      <c r="BE5341" s="7">
        <v>98660</v>
      </c>
      <c r="BF5341" s="7">
        <v>3609327579</v>
      </c>
      <c r="BO5341" t="s">
        <v>40114</v>
      </c>
      <c r="BP5341">
        <v>30361</v>
      </c>
      <c r="BQ5341">
        <v>3146</v>
      </c>
      <c r="BR5341">
        <v>567616</v>
      </c>
      <c r="BT5341">
        <v>17</v>
      </c>
      <c r="BU5341" t="s">
        <v>40115</v>
      </c>
      <c r="BV5341" t="s">
        <v>4695</v>
      </c>
      <c r="BX5341">
        <v>44796.63857638889</v>
      </c>
    </row>
    <row r="5342" spans="1:76" x14ac:dyDescent="0.25">
      <c r="A5342" t="s">
        <v>40116</v>
      </c>
      <c r="B5342" t="s">
        <v>40117</v>
      </c>
      <c r="C5342" t="s">
        <v>46</v>
      </c>
      <c r="D5342">
        <v>44530</v>
      </c>
      <c r="E5342">
        <v>44697</v>
      </c>
      <c r="H5342" t="s">
        <v>47</v>
      </c>
      <c r="I5342">
        <v>44530</v>
      </c>
      <c r="J5342">
        <v>2022</v>
      </c>
      <c r="K5342" t="s">
        <v>48</v>
      </c>
      <c r="L5342" t="s">
        <v>40118</v>
      </c>
      <c r="N5342" t="s">
        <v>40119</v>
      </c>
      <c r="O5342" t="s">
        <v>2412</v>
      </c>
      <c r="P5342" t="s">
        <v>1058</v>
      </c>
      <c r="Q5342" t="s">
        <v>12104</v>
      </c>
      <c r="R5342">
        <v>98610</v>
      </c>
      <c r="S5342" t="s">
        <v>40120</v>
      </c>
      <c r="T5342" t="s">
        <v>40120</v>
      </c>
      <c r="U5342">
        <v>5413800634</v>
      </c>
      <c r="V5342" t="s">
        <v>6576</v>
      </c>
      <c r="W5342">
        <v>27</v>
      </c>
      <c r="X5342" t="s">
        <v>6297</v>
      </c>
      <c r="Y5342">
        <v>4093</v>
      </c>
      <c r="Z5342" t="s">
        <v>1058</v>
      </c>
      <c r="AA5342" t="s">
        <v>4785</v>
      </c>
      <c r="AB5342">
        <v>9290</v>
      </c>
      <c r="AC5342" t="s">
        <v>146</v>
      </c>
      <c r="AD5342" t="s">
        <v>4690</v>
      </c>
      <c r="AE5342" t="s">
        <v>107</v>
      </c>
      <c r="AF5342" t="s">
        <v>107</v>
      </c>
      <c r="AJ5342" t="s">
        <v>58</v>
      </c>
      <c r="AK5342" t="s">
        <v>59</v>
      </c>
      <c r="AL5342">
        <v>44873</v>
      </c>
      <c r="AM5342" t="s">
        <v>4692</v>
      </c>
      <c r="AN5342" t="b">
        <v>1</v>
      </c>
      <c r="AO5342" t="b">
        <v>1</v>
      </c>
      <c r="AP5342" t="b">
        <v>1</v>
      </c>
      <c r="AQ5342" t="s">
        <v>60</v>
      </c>
      <c r="AR5342" t="s">
        <v>99</v>
      </c>
      <c r="BB5342" s="7" t="s">
        <v>40121</v>
      </c>
      <c r="BC5342" s="7" t="s">
        <v>19850</v>
      </c>
      <c r="BD5342" s="7" t="s">
        <v>52</v>
      </c>
      <c r="BE5342" s="7">
        <v>98610</v>
      </c>
      <c r="BF5342" s="7">
        <v>3607710099</v>
      </c>
      <c r="BG5342" s="7">
        <v>33898.79</v>
      </c>
      <c r="BH5342" s="7">
        <v>0</v>
      </c>
      <c r="BI5342">
        <v>32801.370000000003</v>
      </c>
      <c r="BJ5342">
        <v>0</v>
      </c>
      <c r="BK5342">
        <v>0</v>
      </c>
      <c r="BL5342">
        <v>0</v>
      </c>
      <c r="BO5342" t="s">
        <v>40122</v>
      </c>
      <c r="BP5342">
        <v>29889</v>
      </c>
      <c r="BQ5342">
        <v>32287</v>
      </c>
      <c r="BR5342">
        <v>567327</v>
      </c>
      <c r="BS5342">
        <v>18735</v>
      </c>
      <c r="BU5342" t="s">
        <v>22483</v>
      </c>
      <c r="BV5342" t="s">
        <v>4695</v>
      </c>
      <c r="BX5342">
        <v>44925.875740740739</v>
      </c>
    </row>
    <row r="5343" spans="1:76" x14ac:dyDescent="0.25">
      <c r="A5343" t="s">
        <v>40123</v>
      </c>
      <c r="B5343" t="s">
        <v>23375</v>
      </c>
      <c r="C5343" t="s">
        <v>46</v>
      </c>
      <c r="D5343">
        <v>44624</v>
      </c>
      <c r="E5343">
        <v>44697</v>
      </c>
      <c r="I5343">
        <v>44624</v>
      </c>
      <c r="J5343">
        <v>2022</v>
      </c>
      <c r="K5343" t="s">
        <v>48</v>
      </c>
      <c r="L5343" t="s">
        <v>23376</v>
      </c>
      <c r="N5343" t="s">
        <v>40124</v>
      </c>
      <c r="O5343" t="s">
        <v>12023</v>
      </c>
      <c r="P5343" t="s">
        <v>322</v>
      </c>
      <c r="Q5343" t="s">
        <v>52</v>
      </c>
      <c r="R5343">
        <v>99163</v>
      </c>
      <c r="S5343" t="s">
        <v>40125</v>
      </c>
      <c r="T5343" t="s">
        <v>40125</v>
      </c>
      <c r="U5343" t="s">
        <v>40126</v>
      </c>
      <c r="V5343" t="s">
        <v>6576</v>
      </c>
      <c r="W5343">
        <v>27</v>
      </c>
      <c r="X5343" t="s">
        <v>6562</v>
      </c>
      <c r="Y5343">
        <v>4375</v>
      </c>
      <c r="Z5343" t="s">
        <v>322</v>
      </c>
      <c r="AA5343" t="s">
        <v>4785</v>
      </c>
      <c r="AB5343">
        <v>23800</v>
      </c>
      <c r="AC5343" t="s">
        <v>146</v>
      </c>
      <c r="AD5343" t="s">
        <v>4690</v>
      </c>
      <c r="AE5343" t="s">
        <v>107</v>
      </c>
      <c r="AF5343" t="s">
        <v>107</v>
      </c>
      <c r="AJ5343" t="s">
        <v>58</v>
      </c>
      <c r="AK5343" t="s">
        <v>59</v>
      </c>
      <c r="AL5343">
        <v>44873</v>
      </c>
      <c r="AM5343" t="s">
        <v>4878</v>
      </c>
      <c r="AN5343" t="b">
        <v>1</v>
      </c>
      <c r="AO5343" t="b">
        <v>1</v>
      </c>
      <c r="AP5343" t="b">
        <v>1</v>
      </c>
      <c r="AQ5343" t="s">
        <v>60</v>
      </c>
      <c r="AR5343" t="s">
        <v>61</v>
      </c>
      <c r="BB5343" s="7" t="s">
        <v>40124</v>
      </c>
      <c r="BC5343" s="7" t="s">
        <v>12023</v>
      </c>
      <c r="BD5343" s="7" t="s">
        <v>52</v>
      </c>
      <c r="BE5343" s="7">
        <v>99163</v>
      </c>
      <c r="BF5343" s="7" t="s">
        <v>40126</v>
      </c>
      <c r="BO5343" t="s">
        <v>40127</v>
      </c>
      <c r="BP5343">
        <v>30385</v>
      </c>
      <c r="BQ5343">
        <v>632</v>
      </c>
      <c r="BR5343">
        <v>567634</v>
      </c>
      <c r="BU5343" t="s">
        <v>40128</v>
      </c>
      <c r="BV5343" t="s">
        <v>4695</v>
      </c>
      <c r="BX5343">
        <v>45020.676122685189</v>
      </c>
    </row>
    <row r="5344" spans="1:76" x14ac:dyDescent="0.25">
      <c r="A5344" t="s">
        <v>40129</v>
      </c>
      <c r="B5344" t="s">
        <v>35766</v>
      </c>
      <c r="C5344" t="s">
        <v>46</v>
      </c>
      <c r="D5344">
        <v>44625</v>
      </c>
      <c r="E5344">
        <v>44697</v>
      </c>
      <c r="I5344">
        <v>44625</v>
      </c>
      <c r="J5344">
        <v>2022</v>
      </c>
      <c r="K5344" t="s">
        <v>48</v>
      </c>
      <c r="L5344" t="s">
        <v>40130</v>
      </c>
      <c r="N5344" t="s">
        <v>40131</v>
      </c>
      <c r="O5344" t="s">
        <v>19290</v>
      </c>
      <c r="P5344" t="s">
        <v>1127</v>
      </c>
      <c r="Q5344" t="s">
        <v>5990</v>
      </c>
      <c r="R5344">
        <v>99156</v>
      </c>
      <c r="S5344" t="s">
        <v>40132</v>
      </c>
      <c r="T5344" t="s">
        <v>40133</v>
      </c>
      <c r="U5344">
        <v>5096712001</v>
      </c>
      <c r="V5344" t="s">
        <v>6576</v>
      </c>
      <c r="W5344">
        <v>27</v>
      </c>
      <c r="X5344" t="s">
        <v>7527</v>
      </c>
      <c r="Y5344">
        <v>3865</v>
      </c>
      <c r="Z5344" t="s">
        <v>1127</v>
      </c>
      <c r="AA5344" t="s">
        <v>4785</v>
      </c>
      <c r="AB5344">
        <v>10621</v>
      </c>
      <c r="AC5344" t="s">
        <v>146</v>
      </c>
      <c r="AD5344" t="s">
        <v>4690</v>
      </c>
      <c r="AE5344" t="s">
        <v>107</v>
      </c>
      <c r="AF5344" t="s">
        <v>107</v>
      </c>
      <c r="AJ5344" t="s">
        <v>58</v>
      </c>
      <c r="AK5344" t="s">
        <v>59</v>
      </c>
      <c r="AL5344">
        <v>44873</v>
      </c>
      <c r="AM5344" t="s">
        <v>4692</v>
      </c>
      <c r="AN5344" t="b">
        <v>1</v>
      </c>
      <c r="AO5344" t="b">
        <v>1</v>
      </c>
      <c r="AP5344" t="b">
        <v>1</v>
      </c>
      <c r="AQ5344" t="s">
        <v>60</v>
      </c>
      <c r="AR5344" t="s">
        <v>61</v>
      </c>
      <c r="BB5344" s="7" t="s">
        <v>40134</v>
      </c>
      <c r="BC5344" s="7" t="s">
        <v>19290</v>
      </c>
      <c r="BD5344" s="7" t="s">
        <v>5990</v>
      </c>
      <c r="BE5344" s="7">
        <v>99156</v>
      </c>
      <c r="BF5344" s="7">
        <v>5099918729</v>
      </c>
      <c r="BO5344" t="s">
        <v>40135</v>
      </c>
      <c r="BP5344">
        <v>30382</v>
      </c>
      <c r="BQ5344">
        <v>599</v>
      </c>
      <c r="BR5344">
        <v>567636</v>
      </c>
      <c r="BU5344" t="s">
        <v>40136</v>
      </c>
      <c r="BV5344" t="s">
        <v>4695</v>
      </c>
      <c r="BX5344">
        <v>45031.935208333336</v>
      </c>
    </row>
    <row r="5345" spans="1:76" x14ac:dyDescent="0.25">
      <c r="A5345" t="s">
        <v>40137</v>
      </c>
      <c r="B5345" t="s">
        <v>571</v>
      </c>
      <c r="C5345" t="s">
        <v>46</v>
      </c>
      <c r="D5345">
        <v>44326</v>
      </c>
      <c r="E5345">
        <v>44697</v>
      </c>
      <c r="H5345" t="s">
        <v>47</v>
      </c>
      <c r="I5345">
        <v>44326</v>
      </c>
      <c r="J5345">
        <v>2022</v>
      </c>
      <c r="K5345" t="s">
        <v>48</v>
      </c>
      <c r="L5345" t="s">
        <v>40138</v>
      </c>
      <c r="N5345" t="s">
        <v>40139</v>
      </c>
      <c r="O5345" t="s">
        <v>20364</v>
      </c>
      <c r="P5345" t="s">
        <v>291</v>
      </c>
      <c r="Q5345" t="s">
        <v>5990</v>
      </c>
      <c r="R5345">
        <v>98837</v>
      </c>
      <c r="S5345" t="s">
        <v>40140</v>
      </c>
      <c r="T5345" t="s">
        <v>21634</v>
      </c>
      <c r="U5345">
        <v>5097600727</v>
      </c>
      <c r="V5345" t="s">
        <v>54</v>
      </c>
      <c r="W5345">
        <v>13</v>
      </c>
      <c r="X5345" t="s">
        <v>574</v>
      </c>
      <c r="Y5345">
        <v>4803</v>
      </c>
      <c r="Z5345" t="s">
        <v>291</v>
      </c>
      <c r="AA5345" t="s">
        <v>57</v>
      </c>
      <c r="AB5345">
        <v>91386</v>
      </c>
      <c r="AC5345" t="s">
        <v>146</v>
      </c>
      <c r="AD5345" t="s">
        <v>4690</v>
      </c>
      <c r="AE5345" t="s">
        <v>107</v>
      </c>
      <c r="AF5345" t="s">
        <v>107</v>
      </c>
      <c r="AI5345">
        <v>1</v>
      </c>
      <c r="AJ5345" t="s">
        <v>58</v>
      </c>
      <c r="AK5345" t="s">
        <v>59</v>
      </c>
      <c r="AL5345">
        <v>44873</v>
      </c>
      <c r="AM5345" t="s">
        <v>4692</v>
      </c>
      <c r="AN5345" t="b">
        <v>1</v>
      </c>
      <c r="AO5345" t="b">
        <v>1</v>
      </c>
      <c r="AP5345" t="b">
        <v>1</v>
      </c>
      <c r="AQ5345" t="s">
        <v>60</v>
      </c>
      <c r="AR5345" t="s">
        <v>61</v>
      </c>
      <c r="BB5345" s="7" t="s">
        <v>40139</v>
      </c>
      <c r="BC5345" s="7" t="s">
        <v>20364</v>
      </c>
      <c r="BD5345" s="7" t="s">
        <v>5990</v>
      </c>
      <c r="BE5345" s="7">
        <v>98837</v>
      </c>
      <c r="BF5345" s="7" t="s">
        <v>40141</v>
      </c>
      <c r="BG5345" s="7">
        <v>121690.86</v>
      </c>
      <c r="BH5345" s="7">
        <v>7102.7</v>
      </c>
      <c r="BI5345">
        <v>97220.9</v>
      </c>
      <c r="BJ5345">
        <v>0</v>
      </c>
      <c r="BK5345">
        <v>0</v>
      </c>
      <c r="BL5345">
        <v>0</v>
      </c>
      <c r="BO5345" t="s">
        <v>40142</v>
      </c>
      <c r="BP5345">
        <v>27291</v>
      </c>
      <c r="BQ5345">
        <v>11467</v>
      </c>
      <c r="BR5345">
        <v>93696</v>
      </c>
      <c r="BS5345">
        <v>17419</v>
      </c>
      <c r="BT5345">
        <v>13</v>
      </c>
      <c r="BU5345" t="s">
        <v>21637</v>
      </c>
      <c r="BV5345" t="s">
        <v>4695</v>
      </c>
      <c r="BX5345">
        <v>45033.608935185184</v>
      </c>
    </row>
    <row r="5346" spans="1:76" x14ac:dyDescent="0.25">
      <c r="A5346" t="s">
        <v>40148</v>
      </c>
      <c r="B5346" t="s">
        <v>40149</v>
      </c>
      <c r="C5346" t="s">
        <v>46</v>
      </c>
      <c r="D5346">
        <v>44621</v>
      </c>
      <c r="E5346">
        <v>44697</v>
      </c>
      <c r="H5346" t="s">
        <v>47</v>
      </c>
      <c r="I5346">
        <v>44621</v>
      </c>
      <c r="J5346">
        <v>2022</v>
      </c>
      <c r="K5346" t="s">
        <v>48</v>
      </c>
      <c r="L5346" t="s">
        <v>40150</v>
      </c>
      <c r="N5346" t="s">
        <v>40151</v>
      </c>
      <c r="O5346" t="s">
        <v>4741</v>
      </c>
      <c r="P5346" t="s">
        <v>121</v>
      </c>
      <c r="Q5346" t="s">
        <v>52</v>
      </c>
      <c r="R5346">
        <v>98507</v>
      </c>
      <c r="S5346" t="s">
        <v>40152</v>
      </c>
      <c r="T5346" t="s">
        <v>40152</v>
      </c>
      <c r="U5346" t="s">
        <v>40153</v>
      </c>
      <c r="V5346" t="s">
        <v>54</v>
      </c>
      <c r="W5346">
        <v>13</v>
      </c>
      <c r="X5346" t="s">
        <v>838</v>
      </c>
      <c r="Y5346">
        <v>4847</v>
      </c>
      <c r="Z5346" t="s">
        <v>121</v>
      </c>
      <c r="AA5346" t="s">
        <v>57</v>
      </c>
      <c r="AB5346">
        <v>110699</v>
      </c>
      <c r="AC5346" t="s">
        <v>146</v>
      </c>
      <c r="AD5346" t="s">
        <v>4690</v>
      </c>
      <c r="AE5346" t="s">
        <v>107</v>
      </c>
      <c r="AF5346" t="s">
        <v>107</v>
      </c>
      <c r="AI5346">
        <v>2</v>
      </c>
      <c r="AJ5346" t="s">
        <v>58</v>
      </c>
      <c r="AK5346" t="s">
        <v>59</v>
      </c>
      <c r="AL5346">
        <v>44873</v>
      </c>
      <c r="AM5346" t="s">
        <v>4692</v>
      </c>
      <c r="AN5346" t="b">
        <v>1</v>
      </c>
      <c r="AO5346" t="b">
        <v>1</v>
      </c>
      <c r="AP5346" t="b">
        <v>0</v>
      </c>
      <c r="AQ5346" t="s">
        <v>177</v>
      </c>
      <c r="BB5346" s="7" t="s">
        <v>40151</v>
      </c>
      <c r="BC5346" s="7" t="s">
        <v>4741</v>
      </c>
      <c r="BD5346" s="7" t="s">
        <v>52</v>
      </c>
      <c r="BE5346" s="7">
        <v>98507</v>
      </c>
      <c r="BF5346" s="7" t="s">
        <v>40153</v>
      </c>
      <c r="BG5346" s="7">
        <v>3441.71</v>
      </c>
      <c r="BH5346" s="7">
        <v>0</v>
      </c>
      <c r="BI5346">
        <v>3441.71</v>
      </c>
      <c r="BJ5346">
        <v>0</v>
      </c>
      <c r="BK5346">
        <v>0</v>
      </c>
      <c r="BL5346">
        <v>0</v>
      </c>
      <c r="BO5346" t="s">
        <v>40154</v>
      </c>
      <c r="BP5346">
        <v>30366</v>
      </c>
      <c r="BQ5346">
        <v>32066</v>
      </c>
      <c r="BR5346">
        <v>567620</v>
      </c>
      <c r="BS5346">
        <v>18927</v>
      </c>
      <c r="BT5346">
        <v>35</v>
      </c>
      <c r="BU5346" t="s">
        <v>40155</v>
      </c>
      <c r="BV5346" t="s">
        <v>4695</v>
      </c>
      <c r="BX5346">
        <v>44813.691712962966</v>
      </c>
    </row>
    <row r="5347" spans="1:76" x14ac:dyDescent="0.25">
      <c r="A5347" t="s">
        <v>40156</v>
      </c>
      <c r="B5347" t="s">
        <v>40157</v>
      </c>
      <c r="C5347" t="s">
        <v>46</v>
      </c>
      <c r="D5347">
        <v>44653</v>
      </c>
      <c r="E5347">
        <v>44697</v>
      </c>
      <c r="I5347">
        <v>44653</v>
      </c>
      <c r="J5347">
        <v>2022</v>
      </c>
      <c r="K5347" t="s">
        <v>48</v>
      </c>
      <c r="L5347" t="s">
        <v>40158</v>
      </c>
      <c r="N5347" t="s">
        <v>40159</v>
      </c>
      <c r="O5347" t="s">
        <v>22624</v>
      </c>
      <c r="P5347" t="s">
        <v>3508</v>
      </c>
      <c r="Q5347" t="s">
        <v>52</v>
      </c>
      <c r="R5347">
        <v>99122</v>
      </c>
      <c r="S5347" t="s">
        <v>40160</v>
      </c>
      <c r="T5347" t="s">
        <v>40160</v>
      </c>
      <c r="U5347" t="s">
        <v>40161</v>
      </c>
      <c r="V5347" t="s">
        <v>5571</v>
      </c>
      <c r="W5347">
        <v>28</v>
      </c>
      <c r="X5347" t="s">
        <v>6972</v>
      </c>
      <c r="Y5347">
        <v>3655</v>
      </c>
      <c r="Z5347" t="s">
        <v>3508</v>
      </c>
      <c r="AA5347" t="s">
        <v>4785</v>
      </c>
      <c r="AB5347">
        <v>8069</v>
      </c>
      <c r="AC5347" t="s">
        <v>146</v>
      </c>
      <c r="AD5347" t="s">
        <v>4690</v>
      </c>
      <c r="AE5347" t="s">
        <v>107</v>
      </c>
      <c r="AF5347" t="s">
        <v>107</v>
      </c>
      <c r="AJ5347" t="s">
        <v>58</v>
      </c>
      <c r="AK5347" t="s">
        <v>59</v>
      </c>
      <c r="AL5347">
        <v>44873</v>
      </c>
      <c r="AM5347" t="s">
        <v>4878</v>
      </c>
      <c r="AN5347" t="b">
        <v>1</v>
      </c>
      <c r="AO5347" t="b">
        <v>1</v>
      </c>
      <c r="AP5347" t="b">
        <v>1</v>
      </c>
      <c r="AQ5347" t="s">
        <v>60</v>
      </c>
      <c r="AR5347" t="s">
        <v>61</v>
      </c>
      <c r="BB5347" s="7" t="s">
        <v>40159</v>
      </c>
      <c r="BC5347" s="7" t="s">
        <v>22624</v>
      </c>
      <c r="BD5347" s="7" t="s">
        <v>52</v>
      </c>
      <c r="BE5347" s="7">
        <v>99122</v>
      </c>
      <c r="BF5347" s="7" t="s">
        <v>40161</v>
      </c>
      <c r="BO5347" t="s">
        <v>40162</v>
      </c>
      <c r="BP5347">
        <v>30560</v>
      </c>
      <c r="BQ5347">
        <v>32627</v>
      </c>
      <c r="BR5347">
        <v>567776</v>
      </c>
      <c r="BU5347" t="s">
        <v>40163</v>
      </c>
      <c r="BV5347" t="s">
        <v>4695</v>
      </c>
      <c r="BX5347">
        <v>45026.411238425928</v>
      </c>
    </row>
    <row r="5348" spans="1:76" x14ac:dyDescent="0.25">
      <c r="A5348" t="s">
        <v>40164</v>
      </c>
      <c r="B5348" t="s">
        <v>40165</v>
      </c>
      <c r="C5348" t="s">
        <v>46</v>
      </c>
      <c r="D5348">
        <v>44664</v>
      </c>
      <c r="E5348">
        <v>44697</v>
      </c>
      <c r="I5348">
        <v>44664</v>
      </c>
      <c r="J5348">
        <v>2022</v>
      </c>
      <c r="K5348" t="s">
        <v>48</v>
      </c>
      <c r="L5348" t="s">
        <v>40166</v>
      </c>
      <c r="N5348" t="s">
        <v>239</v>
      </c>
      <c r="O5348" t="s">
        <v>20875</v>
      </c>
      <c r="P5348" t="s">
        <v>613</v>
      </c>
      <c r="Q5348" t="s">
        <v>52</v>
      </c>
      <c r="R5348">
        <v>99166</v>
      </c>
      <c r="S5348" t="s">
        <v>40167</v>
      </c>
      <c r="T5348" t="s">
        <v>40167</v>
      </c>
      <c r="U5348">
        <v>5094298250</v>
      </c>
      <c r="V5348" t="s">
        <v>5396</v>
      </c>
      <c r="W5348">
        <v>20</v>
      </c>
      <c r="X5348" t="s">
        <v>7356</v>
      </c>
      <c r="Y5348">
        <v>3290</v>
      </c>
      <c r="Z5348" t="s">
        <v>613</v>
      </c>
      <c r="AA5348" t="s">
        <v>4785</v>
      </c>
      <c r="AB5348">
        <v>5330</v>
      </c>
      <c r="AC5348" t="s">
        <v>146</v>
      </c>
      <c r="AD5348" t="s">
        <v>4690</v>
      </c>
      <c r="AE5348" t="s">
        <v>107</v>
      </c>
      <c r="AF5348" t="s">
        <v>107</v>
      </c>
      <c r="AJ5348" t="s">
        <v>58</v>
      </c>
      <c r="AK5348" t="s">
        <v>59</v>
      </c>
      <c r="AL5348">
        <v>44873</v>
      </c>
      <c r="AM5348" t="s">
        <v>4878</v>
      </c>
      <c r="AN5348" t="b">
        <v>1</v>
      </c>
      <c r="AO5348" t="b">
        <v>1</v>
      </c>
      <c r="AP5348" t="b">
        <v>1</v>
      </c>
      <c r="AQ5348" t="s">
        <v>60</v>
      </c>
      <c r="AR5348" t="s">
        <v>99</v>
      </c>
      <c r="BB5348" s="7" t="s">
        <v>239</v>
      </c>
      <c r="BC5348" s="7" t="s">
        <v>20875</v>
      </c>
      <c r="BD5348" s="7" t="s">
        <v>52</v>
      </c>
      <c r="BE5348" s="7">
        <v>99166</v>
      </c>
      <c r="BF5348" s="7">
        <v>5094298250</v>
      </c>
      <c r="BO5348" t="s">
        <v>40168</v>
      </c>
      <c r="BP5348">
        <v>30626</v>
      </c>
      <c r="BQ5348">
        <v>32665</v>
      </c>
      <c r="BR5348">
        <v>567834</v>
      </c>
      <c r="BU5348" t="s">
        <v>40169</v>
      </c>
      <c r="BV5348" t="s">
        <v>4695</v>
      </c>
      <c r="BX5348">
        <v>44915.381180555552</v>
      </c>
    </row>
    <row r="5349" spans="1:76" x14ac:dyDescent="0.25">
      <c r="A5349" t="s">
        <v>40170</v>
      </c>
      <c r="B5349" t="s">
        <v>40171</v>
      </c>
      <c r="C5349" t="s">
        <v>46</v>
      </c>
      <c r="D5349">
        <v>44569</v>
      </c>
      <c r="E5349">
        <v>44697</v>
      </c>
      <c r="I5349">
        <v>44569</v>
      </c>
      <c r="J5349">
        <v>2022</v>
      </c>
      <c r="K5349" t="s">
        <v>48</v>
      </c>
      <c r="L5349" t="s">
        <v>40172</v>
      </c>
      <c r="M5349" t="s">
        <v>40173</v>
      </c>
      <c r="N5349" t="s">
        <v>40174</v>
      </c>
      <c r="O5349" t="s">
        <v>38619</v>
      </c>
      <c r="P5349" t="s">
        <v>56</v>
      </c>
      <c r="Q5349" t="s">
        <v>52</v>
      </c>
      <c r="R5349">
        <v>98844</v>
      </c>
      <c r="S5349" t="s">
        <v>40175</v>
      </c>
      <c r="T5349" t="s">
        <v>40176</v>
      </c>
      <c r="U5349">
        <v>5098426238</v>
      </c>
      <c r="V5349" t="s">
        <v>5424</v>
      </c>
      <c r="W5349">
        <v>22</v>
      </c>
      <c r="X5349" t="s">
        <v>5554</v>
      </c>
      <c r="Y5349">
        <v>3801</v>
      </c>
      <c r="Z5349" t="s">
        <v>56</v>
      </c>
      <c r="AA5349" t="s">
        <v>4785</v>
      </c>
      <c r="AB5349">
        <v>25828</v>
      </c>
      <c r="AC5349" t="s">
        <v>146</v>
      </c>
      <c r="AD5349" t="s">
        <v>4690</v>
      </c>
      <c r="AE5349" t="s">
        <v>107</v>
      </c>
      <c r="AF5349" t="s">
        <v>107</v>
      </c>
      <c r="AJ5349" t="s">
        <v>58</v>
      </c>
      <c r="AK5349" t="s">
        <v>59</v>
      </c>
      <c r="AL5349">
        <v>44873</v>
      </c>
      <c r="AM5349" t="s">
        <v>4878</v>
      </c>
      <c r="AN5349" t="b">
        <v>1</v>
      </c>
      <c r="AO5349" t="b">
        <v>1</v>
      </c>
      <c r="AP5349" t="b">
        <v>1</v>
      </c>
      <c r="AQ5349" t="s">
        <v>60</v>
      </c>
      <c r="AR5349" t="s">
        <v>61</v>
      </c>
      <c r="BB5349" s="7" t="s">
        <v>40177</v>
      </c>
      <c r="BC5349" s="7" t="s">
        <v>38619</v>
      </c>
      <c r="BD5349" s="7" t="s">
        <v>52</v>
      </c>
      <c r="BE5349" s="7">
        <v>98844</v>
      </c>
      <c r="BF5349" s="7">
        <v>5099947387</v>
      </c>
      <c r="BM5349">
        <v>233.64</v>
      </c>
      <c r="BN5349">
        <v>0</v>
      </c>
      <c r="BO5349" t="s">
        <v>40178</v>
      </c>
      <c r="BP5349">
        <v>30063</v>
      </c>
      <c r="BQ5349">
        <v>32326</v>
      </c>
      <c r="BR5349">
        <v>567428</v>
      </c>
      <c r="BU5349" t="s">
        <v>40179</v>
      </c>
      <c r="BV5349" t="s">
        <v>4695</v>
      </c>
      <c r="BX5349">
        <v>45001.501192129632</v>
      </c>
    </row>
    <row r="5350" spans="1:76" x14ac:dyDescent="0.25">
      <c r="A5350" t="s">
        <v>40180</v>
      </c>
      <c r="B5350" t="s">
        <v>40181</v>
      </c>
      <c r="C5350" t="s">
        <v>46</v>
      </c>
      <c r="D5350">
        <v>44674</v>
      </c>
      <c r="E5350">
        <v>44700</v>
      </c>
      <c r="H5350" t="s">
        <v>47</v>
      </c>
      <c r="I5350">
        <v>44674</v>
      </c>
      <c r="J5350">
        <v>2022</v>
      </c>
      <c r="K5350" t="s">
        <v>48</v>
      </c>
      <c r="L5350" t="s">
        <v>40182</v>
      </c>
      <c r="N5350" t="s">
        <v>40183</v>
      </c>
      <c r="O5350" t="s">
        <v>4701</v>
      </c>
      <c r="P5350" t="s">
        <v>105</v>
      </c>
      <c r="Q5350" t="s">
        <v>52</v>
      </c>
      <c r="R5350">
        <v>99219</v>
      </c>
      <c r="S5350" t="s">
        <v>31661</v>
      </c>
      <c r="T5350" t="s">
        <v>40184</v>
      </c>
      <c r="U5350" t="s">
        <v>40185</v>
      </c>
      <c r="V5350" t="s">
        <v>6576</v>
      </c>
      <c r="W5350">
        <v>27</v>
      </c>
      <c r="X5350" t="s">
        <v>6703</v>
      </c>
      <c r="Y5350">
        <v>4151</v>
      </c>
      <c r="Z5350" t="s">
        <v>105</v>
      </c>
      <c r="AA5350" t="s">
        <v>4785</v>
      </c>
      <c r="AB5350">
        <v>355583</v>
      </c>
      <c r="AC5350" t="s">
        <v>146</v>
      </c>
      <c r="AD5350" t="s">
        <v>4690</v>
      </c>
      <c r="AE5350" t="s">
        <v>107</v>
      </c>
      <c r="AF5350" t="s">
        <v>107</v>
      </c>
      <c r="AJ5350" t="s">
        <v>58</v>
      </c>
      <c r="AK5350" t="s">
        <v>59</v>
      </c>
      <c r="AL5350">
        <v>44873</v>
      </c>
      <c r="AM5350" t="s">
        <v>4692</v>
      </c>
      <c r="AN5350" t="b">
        <v>1</v>
      </c>
      <c r="AO5350" t="b">
        <v>1</v>
      </c>
      <c r="AP5350" t="b">
        <v>1</v>
      </c>
      <c r="AQ5350" t="s">
        <v>60</v>
      </c>
      <c r="AR5350" t="s">
        <v>99</v>
      </c>
      <c r="BB5350" s="7" t="s">
        <v>20463</v>
      </c>
      <c r="BC5350" s="7" t="s">
        <v>5959</v>
      </c>
      <c r="BD5350" s="7" t="s">
        <v>52</v>
      </c>
      <c r="BE5350" s="7">
        <v>99206</v>
      </c>
      <c r="BF5350" s="7" t="s">
        <v>20464</v>
      </c>
      <c r="BG5350" s="7">
        <v>37880.800000000003</v>
      </c>
      <c r="BH5350" s="7">
        <v>0</v>
      </c>
      <c r="BI5350">
        <v>38825.230000000003</v>
      </c>
      <c r="BJ5350">
        <v>0</v>
      </c>
      <c r="BK5350">
        <v>0</v>
      </c>
      <c r="BL5350">
        <v>0</v>
      </c>
      <c r="BO5350" t="s">
        <v>40186</v>
      </c>
      <c r="BP5350">
        <v>30715</v>
      </c>
      <c r="BQ5350">
        <v>32698</v>
      </c>
      <c r="BR5350">
        <v>567902</v>
      </c>
      <c r="BS5350">
        <v>19024</v>
      </c>
      <c r="BU5350" t="s">
        <v>20466</v>
      </c>
      <c r="BV5350" t="s">
        <v>4695</v>
      </c>
      <c r="BX5350">
        <v>44915.398657407408</v>
      </c>
    </row>
    <row r="5351" spans="1:76" x14ac:dyDescent="0.25">
      <c r="A5351" t="s">
        <v>40187</v>
      </c>
      <c r="B5351" t="s">
        <v>40188</v>
      </c>
      <c r="C5351" t="s">
        <v>46</v>
      </c>
      <c r="D5351">
        <v>44681</v>
      </c>
      <c r="E5351">
        <v>44697</v>
      </c>
      <c r="H5351" t="s">
        <v>47</v>
      </c>
      <c r="I5351">
        <v>44681</v>
      </c>
      <c r="J5351">
        <v>2022</v>
      </c>
      <c r="K5351" t="s">
        <v>48</v>
      </c>
      <c r="L5351" t="s">
        <v>40189</v>
      </c>
      <c r="N5351" t="s">
        <v>40190</v>
      </c>
      <c r="O5351" t="s">
        <v>20432</v>
      </c>
      <c r="P5351" t="s">
        <v>459</v>
      </c>
      <c r="Q5351" t="s">
        <v>52</v>
      </c>
      <c r="R5351">
        <v>99328</v>
      </c>
      <c r="S5351" t="s">
        <v>40191</v>
      </c>
      <c r="T5351" t="s">
        <v>40192</v>
      </c>
      <c r="U5351" t="s">
        <v>40193</v>
      </c>
      <c r="V5351" t="s">
        <v>4807</v>
      </c>
      <c r="W5351">
        <v>23</v>
      </c>
      <c r="X5351" t="s">
        <v>17282</v>
      </c>
      <c r="Y5351">
        <v>3176</v>
      </c>
      <c r="Z5351" t="s">
        <v>459</v>
      </c>
      <c r="AA5351" t="s">
        <v>4785</v>
      </c>
      <c r="AB5351">
        <v>2817</v>
      </c>
      <c r="AC5351" t="s">
        <v>146</v>
      </c>
      <c r="AD5351" t="s">
        <v>4690</v>
      </c>
      <c r="AE5351" t="s">
        <v>107</v>
      </c>
      <c r="AF5351" t="s">
        <v>107</v>
      </c>
      <c r="AI5351">
        <v>3</v>
      </c>
      <c r="AJ5351" t="s">
        <v>58</v>
      </c>
      <c r="AK5351" t="s">
        <v>59</v>
      </c>
      <c r="AL5351">
        <v>44873</v>
      </c>
      <c r="AM5351" t="s">
        <v>4692</v>
      </c>
      <c r="AN5351" t="b">
        <v>1</v>
      </c>
      <c r="BB5351" s="7" t="s">
        <v>40190</v>
      </c>
      <c r="BC5351" s="7" t="s">
        <v>20432</v>
      </c>
      <c r="BD5351" s="7" t="s">
        <v>52</v>
      </c>
      <c r="BE5351" s="7">
        <v>99328</v>
      </c>
      <c r="BF5351" s="7" t="s">
        <v>40193</v>
      </c>
      <c r="BG5351" s="7">
        <v>16286.5</v>
      </c>
      <c r="BH5351" s="7">
        <v>0</v>
      </c>
      <c r="BI5351">
        <v>15383</v>
      </c>
      <c r="BJ5351">
        <v>0</v>
      </c>
      <c r="BK5351">
        <v>0</v>
      </c>
      <c r="BL5351">
        <v>0</v>
      </c>
      <c r="BO5351" t="s">
        <v>40194</v>
      </c>
      <c r="BP5351">
        <v>30750</v>
      </c>
      <c r="BQ5351">
        <v>31954</v>
      </c>
      <c r="BR5351">
        <v>567923</v>
      </c>
      <c r="BS5351">
        <v>19060</v>
      </c>
      <c r="BU5351" t="s">
        <v>40195</v>
      </c>
      <c r="BV5351" t="s">
        <v>4695</v>
      </c>
      <c r="BX5351">
        <v>44987.707905092589</v>
      </c>
    </row>
    <row r="5352" spans="1:76" x14ac:dyDescent="0.25">
      <c r="A5352" t="s">
        <v>40196</v>
      </c>
      <c r="B5352" t="s">
        <v>40197</v>
      </c>
      <c r="C5352" t="s">
        <v>46</v>
      </c>
      <c r="D5352">
        <v>44680</v>
      </c>
      <c r="E5352">
        <v>44697</v>
      </c>
      <c r="H5352" t="s">
        <v>47</v>
      </c>
      <c r="I5352">
        <v>44680</v>
      </c>
      <c r="J5352">
        <v>2022</v>
      </c>
      <c r="K5352" t="s">
        <v>48</v>
      </c>
      <c r="L5352" t="s">
        <v>40198</v>
      </c>
      <c r="N5352" t="s">
        <v>40199</v>
      </c>
      <c r="O5352" t="s">
        <v>14874</v>
      </c>
      <c r="P5352" t="s">
        <v>96</v>
      </c>
      <c r="Q5352" t="s">
        <v>52</v>
      </c>
      <c r="R5352">
        <v>99337</v>
      </c>
      <c r="S5352" t="s">
        <v>40200</v>
      </c>
      <c r="T5352" t="s">
        <v>40201</v>
      </c>
      <c r="U5352" t="s">
        <v>40202</v>
      </c>
      <c r="V5352" t="s">
        <v>54</v>
      </c>
      <c r="W5352">
        <v>13</v>
      </c>
      <c r="X5352" t="s">
        <v>98</v>
      </c>
      <c r="Y5352">
        <v>4793</v>
      </c>
      <c r="Z5352" t="s">
        <v>96</v>
      </c>
      <c r="AA5352" t="s">
        <v>57</v>
      </c>
      <c r="AB5352">
        <v>95572</v>
      </c>
      <c r="AC5352" t="s">
        <v>146</v>
      </c>
      <c r="AD5352" t="s">
        <v>4690</v>
      </c>
      <c r="AE5352" t="s">
        <v>107</v>
      </c>
      <c r="AF5352" t="s">
        <v>107</v>
      </c>
      <c r="AI5352">
        <v>1</v>
      </c>
      <c r="AJ5352" t="s">
        <v>58</v>
      </c>
      <c r="AK5352" t="s">
        <v>59</v>
      </c>
      <c r="AL5352">
        <v>44873</v>
      </c>
      <c r="AM5352" t="s">
        <v>4692</v>
      </c>
      <c r="AN5352" t="b">
        <v>1</v>
      </c>
      <c r="AO5352" t="b">
        <v>1</v>
      </c>
      <c r="AP5352" t="b">
        <v>0</v>
      </c>
      <c r="AQ5352" t="s">
        <v>177</v>
      </c>
      <c r="BB5352" s="7" t="s">
        <v>40199</v>
      </c>
      <c r="BC5352" s="7" t="s">
        <v>14874</v>
      </c>
      <c r="BD5352" s="7" t="s">
        <v>52</v>
      </c>
      <c r="BE5352" s="7">
        <v>99337</v>
      </c>
      <c r="BF5352" s="7" t="s">
        <v>40202</v>
      </c>
      <c r="BG5352" s="7">
        <v>2519.73</v>
      </c>
      <c r="BH5352" s="7">
        <v>0</v>
      </c>
      <c r="BI5352">
        <v>0</v>
      </c>
      <c r="BJ5352">
        <v>0</v>
      </c>
      <c r="BK5352">
        <v>0</v>
      </c>
      <c r="BL5352">
        <v>0</v>
      </c>
      <c r="BO5352" t="s">
        <v>40203</v>
      </c>
      <c r="BP5352">
        <v>30747</v>
      </c>
      <c r="BQ5352">
        <v>32707</v>
      </c>
      <c r="BR5352">
        <v>567920</v>
      </c>
      <c r="BS5352">
        <v>19061</v>
      </c>
      <c r="BT5352">
        <v>8</v>
      </c>
      <c r="BU5352" t="s">
        <v>40198</v>
      </c>
      <c r="BV5352" t="s">
        <v>4695</v>
      </c>
      <c r="BX5352">
        <v>44796.638460648152</v>
      </c>
    </row>
    <row r="5353" spans="1:76" x14ac:dyDescent="0.25">
      <c r="A5353" t="s">
        <v>40204</v>
      </c>
      <c r="B5353" t="s">
        <v>30939</v>
      </c>
      <c r="C5353" t="s">
        <v>46</v>
      </c>
      <c r="D5353">
        <v>44654</v>
      </c>
      <c r="E5353">
        <v>44697</v>
      </c>
      <c r="H5353" t="s">
        <v>47</v>
      </c>
      <c r="I5353">
        <v>44654</v>
      </c>
      <c r="J5353">
        <v>2022</v>
      </c>
      <c r="K5353" t="s">
        <v>48</v>
      </c>
      <c r="L5353" t="s">
        <v>30940</v>
      </c>
      <c r="N5353" t="s">
        <v>40205</v>
      </c>
      <c r="O5353" t="s">
        <v>20211</v>
      </c>
      <c r="P5353" t="s">
        <v>68</v>
      </c>
      <c r="Q5353" t="s">
        <v>5990</v>
      </c>
      <c r="R5353">
        <v>98038</v>
      </c>
      <c r="S5353" t="s">
        <v>40206</v>
      </c>
      <c r="T5353" t="s">
        <v>40206</v>
      </c>
      <c r="U5353" t="s">
        <v>30943</v>
      </c>
      <c r="V5353" t="s">
        <v>54</v>
      </c>
      <c r="W5353">
        <v>13</v>
      </c>
      <c r="X5353" t="s">
        <v>182</v>
      </c>
      <c r="Y5353">
        <v>4787</v>
      </c>
      <c r="Z5353" t="s">
        <v>68</v>
      </c>
      <c r="AA5353" t="s">
        <v>57</v>
      </c>
      <c r="AB5353">
        <v>104803</v>
      </c>
      <c r="AC5353" t="s">
        <v>146</v>
      </c>
      <c r="AD5353" t="s">
        <v>4690</v>
      </c>
      <c r="AE5353" t="s">
        <v>107</v>
      </c>
      <c r="AF5353" t="s">
        <v>107</v>
      </c>
      <c r="AI5353">
        <v>1</v>
      </c>
      <c r="AJ5353" t="s">
        <v>58</v>
      </c>
      <c r="AK5353" t="s">
        <v>59</v>
      </c>
      <c r="AL5353">
        <v>44873</v>
      </c>
      <c r="AM5353" t="s">
        <v>4692</v>
      </c>
      <c r="AN5353" t="b">
        <v>1</v>
      </c>
      <c r="AO5353" t="b">
        <v>1</v>
      </c>
      <c r="AP5353" t="b">
        <v>1</v>
      </c>
      <c r="AQ5353" t="s">
        <v>60</v>
      </c>
      <c r="AR5353" t="s">
        <v>99</v>
      </c>
      <c r="BB5353" s="7" t="s">
        <v>40205</v>
      </c>
      <c r="BC5353" s="7" t="s">
        <v>20211</v>
      </c>
      <c r="BD5353" s="7" t="s">
        <v>5990</v>
      </c>
      <c r="BE5353" s="7">
        <v>98038</v>
      </c>
      <c r="BF5353" s="7" t="s">
        <v>30943</v>
      </c>
      <c r="BG5353" s="7">
        <v>14691.75</v>
      </c>
      <c r="BH5353" s="7">
        <v>0</v>
      </c>
      <c r="BI5353">
        <v>16901.2</v>
      </c>
      <c r="BJ5353">
        <v>3113.85</v>
      </c>
      <c r="BK5353">
        <v>0</v>
      </c>
      <c r="BL5353">
        <v>0</v>
      </c>
      <c r="BO5353" t="s">
        <v>40207</v>
      </c>
      <c r="BP5353">
        <v>30558</v>
      </c>
      <c r="BQ5353">
        <v>30155</v>
      </c>
      <c r="BR5353">
        <v>567774</v>
      </c>
      <c r="BS5353">
        <v>19023</v>
      </c>
      <c r="BT5353">
        <v>5</v>
      </c>
      <c r="BU5353" t="s">
        <v>30945</v>
      </c>
      <c r="BV5353" t="s">
        <v>4695</v>
      </c>
      <c r="BX5353">
        <v>44931.606990740744</v>
      </c>
    </row>
    <row r="5354" spans="1:76" x14ac:dyDescent="0.25">
      <c r="A5354" t="s">
        <v>40208</v>
      </c>
      <c r="B5354" t="s">
        <v>40209</v>
      </c>
      <c r="C5354" t="s">
        <v>46</v>
      </c>
      <c r="D5354">
        <v>44699</v>
      </c>
      <c r="E5354">
        <v>44699</v>
      </c>
      <c r="H5354" t="s">
        <v>47</v>
      </c>
      <c r="I5354">
        <v>44699</v>
      </c>
      <c r="J5354">
        <v>2022</v>
      </c>
      <c r="K5354" t="s">
        <v>48</v>
      </c>
      <c r="L5354" t="s">
        <v>40210</v>
      </c>
      <c r="N5354" t="s">
        <v>40211</v>
      </c>
      <c r="O5354" t="s">
        <v>6925</v>
      </c>
      <c r="P5354" t="s">
        <v>68</v>
      </c>
      <c r="Q5354" t="s">
        <v>52</v>
      </c>
      <c r="R5354">
        <v>98033</v>
      </c>
      <c r="S5354" t="s">
        <v>40212</v>
      </c>
      <c r="T5354" t="s">
        <v>40212</v>
      </c>
      <c r="U5354" t="s">
        <v>40213</v>
      </c>
      <c r="V5354" t="s">
        <v>54</v>
      </c>
      <c r="W5354">
        <v>13</v>
      </c>
      <c r="X5354" t="s">
        <v>607</v>
      </c>
      <c r="Y5354">
        <v>4868</v>
      </c>
      <c r="Z5354" t="s">
        <v>68</v>
      </c>
      <c r="AA5354" t="s">
        <v>57</v>
      </c>
      <c r="AB5354">
        <v>96735</v>
      </c>
      <c r="AC5354" t="s">
        <v>146</v>
      </c>
      <c r="AD5354" t="s">
        <v>4690</v>
      </c>
      <c r="AE5354" t="s">
        <v>107</v>
      </c>
      <c r="AF5354" t="s">
        <v>107</v>
      </c>
      <c r="AI5354">
        <v>1</v>
      </c>
      <c r="AJ5354" t="s">
        <v>58</v>
      </c>
      <c r="AK5354" t="s">
        <v>59</v>
      </c>
      <c r="AL5354">
        <v>44873</v>
      </c>
      <c r="AM5354" t="s">
        <v>4692</v>
      </c>
      <c r="AN5354" t="b">
        <v>1</v>
      </c>
      <c r="AO5354" t="b">
        <v>1</v>
      </c>
      <c r="AP5354" t="b">
        <v>1</v>
      </c>
      <c r="AQ5354" t="s">
        <v>60</v>
      </c>
      <c r="AR5354" t="s">
        <v>99</v>
      </c>
      <c r="BB5354" s="7" t="s">
        <v>20595</v>
      </c>
      <c r="BC5354" s="7" t="s">
        <v>6811</v>
      </c>
      <c r="BD5354" s="7" t="s">
        <v>52</v>
      </c>
      <c r="BE5354" s="7">
        <v>98371</v>
      </c>
      <c r="BF5354" s="7" t="s">
        <v>11221</v>
      </c>
      <c r="BG5354" s="7">
        <v>14061.4</v>
      </c>
      <c r="BH5354" s="7">
        <v>0</v>
      </c>
      <c r="BI5354">
        <v>11319.82</v>
      </c>
      <c r="BJ5354">
        <v>0</v>
      </c>
      <c r="BK5354">
        <v>0</v>
      </c>
      <c r="BL5354">
        <v>0</v>
      </c>
      <c r="BO5354" t="s">
        <v>40214</v>
      </c>
      <c r="BP5354">
        <v>30886</v>
      </c>
      <c r="BQ5354">
        <v>31272</v>
      </c>
      <c r="BR5354">
        <v>580198</v>
      </c>
      <c r="BS5354">
        <v>19246</v>
      </c>
      <c r="BT5354">
        <v>45</v>
      </c>
      <c r="BU5354" t="s">
        <v>17025</v>
      </c>
      <c r="BV5354" t="s">
        <v>4695</v>
      </c>
      <c r="BX5354">
        <v>44936.681840277779</v>
      </c>
    </row>
    <row r="5355" spans="1:76" x14ac:dyDescent="0.25">
      <c r="A5355" t="s">
        <v>40215</v>
      </c>
      <c r="B5355" t="s">
        <v>33854</v>
      </c>
      <c r="C5355" t="s">
        <v>46</v>
      </c>
      <c r="D5355">
        <v>44701</v>
      </c>
      <c r="E5355">
        <v>44697</v>
      </c>
      <c r="I5355">
        <v>44701</v>
      </c>
      <c r="J5355">
        <v>2022</v>
      </c>
      <c r="K5355" t="s">
        <v>48</v>
      </c>
      <c r="L5355" t="s">
        <v>40216</v>
      </c>
      <c r="N5355" t="s">
        <v>40217</v>
      </c>
      <c r="O5355" t="s">
        <v>14223</v>
      </c>
      <c r="P5355" t="s">
        <v>291</v>
      </c>
      <c r="Q5355" t="s">
        <v>52</v>
      </c>
      <c r="R5355">
        <v>98823</v>
      </c>
      <c r="S5355" t="s">
        <v>33857</v>
      </c>
      <c r="T5355" t="s">
        <v>40218</v>
      </c>
      <c r="U5355" t="s">
        <v>40219</v>
      </c>
      <c r="V5355" t="s">
        <v>7053</v>
      </c>
      <c r="W5355">
        <v>21</v>
      </c>
      <c r="X5355" t="s">
        <v>7459</v>
      </c>
      <c r="Y5355">
        <v>3340</v>
      </c>
      <c r="Z5355" t="s">
        <v>291</v>
      </c>
      <c r="AA5355" t="s">
        <v>4785</v>
      </c>
      <c r="AB5355">
        <v>47485</v>
      </c>
      <c r="AC5355" t="s">
        <v>146</v>
      </c>
      <c r="AD5355" t="s">
        <v>4690</v>
      </c>
      <c r="AE5355" t="s">
        <v>107</v>
      </c>
      <c r="AF5355" t="s">
        <v>107</v>
      </c>
      <c r="AJ5355" t="s">
        <v>58</v>
      </c>
      <c r="AK5355" t="s">
        <v>59</v>
      </c>
      <c r="AL5355">
        <v>44873</v>
      </c>
      <c r="AM5355" t="s">
        <v>4878</v>
      </c>
      <c r="AN5355" t="b">
        <v>1</v>
      </c>
      <c r="AO5355" t="b">
        <v>1</v>
      </c>
      <c r="AP5355" t="b">
        <v>1</v>
      </c>
      <c r="AQ5355" t="s">
        <v>60</v>
      </c>
      <c r="AR5355" t="s">
        <v>61</v>
      </c>
      <c r="BB5355" s="7" t="s">
        <v>40217</v>
      </c>
      <c r="BC5355" s="7" t="s">
        <v>14223</v>
      </c>
      <c r="BD5355" s="7" t="s">
        <v>52</v>
      </c>
      <c r="BE5355" s="7">
        <v>98823</v>
      </c>
      <c r="BF5355" s="7" t="s">
        <v>40219</v>
      </c>
      <c r="BO5355" t="s">
        <v>40220</v>
      </c>
      <c r="BP5355">
        <v>30911</v>
      </c>
      <c r="BQ5355">
        <v>307</v>
      </c>
      <c r="BR5355">
        <v>567852</v>
      </c>
      <c r="BU5355" t="s">
        <v>40216</v>
      </c>
      <c r="BV5355" t="s">
        <v>4695</v>
      </c>
      <c r="BX5355">
        <v>45030.657060185185</v>
      </c>
    </row>
    <row r="5356" spans="1:76" x14ac:dyDescent="0.25">
      <c r="A5356" t="s">
        <v>40221</v>
      </c>
      <c r="B5356" t="s">
        <v>40222</v>
      </c>
      <c r="C5356" t="s">
        <v>46</v>
      </c>
      <c r="D5356">
        <v>44701</v>
      </c>
      <c r="E5356">
        <v>44698</v>
      </c>
      <c r="H5356" t="s">
        <v>47</v>
      </c>
      <c r="I5356">
        <v>44701</v>
      </c>
      <c r="J5356">
        <v>2022</v>
      </c>
      <c r="K5356" t="s">
        <v>48</v>
      </c>
      <c r="L5356" t="s">
        <v>40223</v>
      </c>
      <c r="N5356" t="s">
        <v>40224</v>
      </c>
      <c r="O5356" t="s">
        <v>20530</v>
      </c>
      <c r="P5356" t="s">
        <v>255</v>
      </c>
      <c r="Q5356" t="s">
        <v>52</v>
      </c>
      <c r="R5356">
        <v>98807</v>
      </c>
      <c r="S5356" t="s">
        <v>40225</v>
      </c>
      <c r="T5356" t="s">
        <v>40226</v>
      </c>
      <c r="U5356" t="s">
        <v>40227</v>
      </c>
      <c r="V5356" t="s">
        <v>6576</v>
      </c>
      <c r="W5356">
        <v>27</v>
      </c>
      <c r="X5356" t="s">
        <v>6430</v>
      </c>
      <c r="Y5356">
        <v>3111</v>
      </c>
      <c r="Z5356" t="s">
        <v>255</v>
      </c>
      <c r="AA5356" t="s">
        <v>4785</v>
      </c>
      <c r="AB5356">
        <v>50420</v>
      </c>
      <c r="AC5356" t="s">
        <v>146</v>
      </c>
      <c r="AD5356" t="s">
        <v>4690</v>
      </c>
      <c r="AE5356" t="s">
        <v>107</v>
      </c>
      <c r="AF5356" t="s">
        <v>107</v>
      </c>
      <c r="AJ5356" t="s">
        <v>58</v>
      </c>
      <c r="AK5356" t="s">
        <v>59</v>
      </c>
      <c r="AL5356">
        <v>44873</v>
      </c>
      <c r="AM5356" t="s">
        <v>4692</v>
      </c>
      <c r="AN5356" t="b">
        <v>1</v>
      </c>
      <c r="AO5356" t="b">
        <v>1</v>
      </c>
      <c r="AP5356" t="b">
        <v>1</v>
      </c>
      <c r="AQ5356" t="s">
        <v>60</v>
      </c>
      <c r="AR5356" t="s">
        <v>61</v>
      </c>
      <c r="BB5356" s="7" t="s">
        <v>40224</v>
      </c>
      <c r="BC5356" s="7" t="s">
        <v>20530</v>
      </c>
      <c r="BD5356" s="7" t="s">
        <v>52</v>
      </c>
      <c r="BE5356" s="7">
        <v>98807</v>
      </c>
      <c r="BF5356" s="7" t="s">
        <v>40227</v>
      </c>
      <c r="BG5356" s="7">
        <v>43517.34</v>
      </c>
      <c r="BH5356" s="7">
        <v>0</v>
      </c>
      <c r="BI5356">
        <v>48480.25</v>
      </c>
      <c r="BJ5356">
        <v>6000</v>
      </c>
      <c r="BK5356">
        <v>0</v>
      </c>
      <c r="BL5356">
        <v>0</v>
      </c>
      <c r="BO5356" t="s">
        <v>40228</v>
      </c>
      <c r="BP5356">
        <v>30918</v>
      </c>
      <c r="BQ5356">
        <v>35629</v>
      </c>
      <c r="BR5356">
        <v>634612</v>
      </c>
      <c r="BS5356">
        <v>19163</v>
      </c>
      <c r="BU5356" t="s">
        <v>40229</v>
      </c>
      <c r="BV5356" t="s">
        <v>4695</v>
      </c>
      <c r="BX5356">
        <v>45066.954224537039</v>
      </c>
    </row>
    <row r="5357" spans="1:76" x14ac:dyDescent="0.25">
      <c r="A5357" t="s">
        <v>40230</v>
      </c>
      <c r="B5357" t="s">
        <v>29680</v>
      </c>
      <c r="C5357" t="s">
        <v>46</v>
      </c>
      <c r="D5357">
        <v>44704</v>
      </c>
      <c r="E5357">
        <v>44697</v>
      </c>
      <c r="I5357">
        <v>44704</v>
      </c>
      <c r="J5357">
        <v>2022</v>
      </c>
      <c r="K5357" t="s">
        <v>48</v>
      </c>
      <c r="L5357" t="s">
        <v>40231</v>
      </c>
      <c r="N5357" t="s">
        <v>40232</v>
      </c>
      <c r="O5357" t="s">
        <v>6131</v>
      </c>
      <c r="P5357" t="s">
        <v>505</v>
      </c>
      <c r="Q5357" t="s">
        <v>52</v>
      </c>
      <c r="R5357">
        <v>98620</v>
      </c>
      <c r="S5357" t="s">
        <v>29682</v>
      </c>
      <c r="T5357" t="s">
        <v>29682</v>
      </c>
      <c r="U5357">
        <v>5097732226</v>
      </c>
      <c r="V5357" t="s">
        <v>5571</v>
      </c>
      <c r="W5357">
        <v>28</v>
      </c>
      <c r="X5357" t="s">
        <v>6135</v>
      </c>
      <c r="Y5357">
        <v>3579</v>
      </c>
      <c r="Z5357" t="s">
        <v>505</v>
      </c>
      <c r="AA5357" t="s">
        <v>4785</v>
      </c>
      <c r="AB5357">
        <v>15952</v>
      </c>
      <c r="AC5357" t="s">
        <v>146</v>
      </c>
      <c r="AD5357" t="s">
        <v>4690</v>
      </c>
      <c r="AE5357" t="s">
        <v>107</v>
      </c>
      <c r="AF5357" t="s">
        <v>107</v>
      </c>
      <c r="AJ5357" t="s">
        <v>58</v>
      </c>
      <c r="AK5357" t="s">
        <v>59</v>
      </c>
      <c r="AL5357">
        <v>44873</v>
      </c>
      <c r="AM5357" t="s">
        <v>4878</v>
      </c>
      <c r="AN5357" t="b">
        <v>1</v>
      </c>
      <c r="AO5357" t="b">
        <v>1</v>
      </c>
      <c r="AP5357" t="b">
        <v>1</v>
      </c>
      <c r="AQ5357" t="s">
        <v>60</v>
      </c>
      <c r="AR5357" t="s">
        <v>61</v>
      </c>
      <c r="BB5357" s="7" t="s">
        <v>40232</v>
      </c>
      <c r="BC5357" s="7" t="s">
        <v>6131</v>
      </c>
      <c r="BD5357" s="7" t="s">
        <v>52</v>
      </c>
      <c r="BE5357" s="7">
        <v>98620</v>
      </c>
      <c r="BF5357" s="7">
        <v>5097732226</v>
      </c>
      <c r="BO5357" t="s">
        <v>40233</v>
      </c>
      <c r="BP5357">
        <v>30954</v>
      </c>
      <c r="BQ5357">
        <v>706</v>
      </c>
      <c r="BR5357">
        <v>602305</v>
      </c>
      <c r="BU5357" t="s">
        <v>20650</v>
      </c>
      <c r="BV5357" t="s">
        <v>4695</v>
      </c>
      <c r="BX5357">
        <v>45076.356030092589</v>
      </c>
    </row>
    <row r="5358" spans="1:76" x14ac:dyDescent="0.25">
      <c r="A5358" t="s">
        <v>40234</v>
      </c>
      <c r="B5358" t="s">
        <v>40235</v>
      </c>
      <c r="C5358" t="s">
        <v>46</v>
      </c>
      <c r="D5358">
        <v>44704</v>
      </c>
      <c r="E5358">
        <v>44701</v>
      </c>
      <c r="H5358" t="s">
        <v>47</v>
      </c>
      <c r="I5358">
        <v>44704</v>
      </c>
      <c r="J5358">
        <v>2022</v>
      </c>
      <c r="K5358" t="s">
        <v>48</v>
      </c>
      <c r="L5358" t="s">
        <v>40236</v>
      </c>
      <c r="M5358" t="s">
        <v>40237</v>
      </c>
      <c r="N5358" t="s">
        <v>40238</v>
      </c>
      <c r="O5358" t="s">
        <v>6811</v>
      </c>
      <c r="P5358" t="s">
        <v>115</v>
      </c>
      <c r="Q5358" t="s">
        <v>52</v>
      </c>
      <c r="R5358">
        <v>98375</v>
      </c>
      <c r="S5358" t="s">
        <v>40239</v>
      </c>
      <c r="T5358" t="s">
        <v>40239</v>
      </c>
      <c r="U5358">
        <v>2533282497</v>
      </c>
      <c r="V5358" t="s">
        <v>4783</v>
      </c>
      <c r="W5358">
        <v>25</v>
      </c>
      <c r="X5358" t="s">
        <v>4784</v>
      </c>
      <c r="Y5358">
        <v>3879</v>
      </c>
      <c r="Z5358" t="s">
        <v>115</v>
      </c>
      <c r="AA5358" t="s">
        <v>4785</v>
      </c>
      <c r="AB5358">
        <v>554326</v>
      </c>
      <c r="AC5358" t="s">
        <v>146</v>
      </c>
      <c r="AD5358" t="s">
        <v>4690</v>
      </c>
      <c r="AE5358" t="s">
        <v>107</v>
      </c>
      <c r="AF5358" t="s">
        <v>107</v>
      </c>
      <c r="AI5358">
        <v>1</v>
      </c>
      <c r="AJ5358" t="s">
        <v>58</v>
      </c>
      <c r="AK5358" t="s">
        <v>59</v>
      </c>
      <c r="AL5358">
        <v>44873</v>
      </c>
      <c r="AM5358" t="s">
        <v>4692</v>
      </c>
      <c r="AN5358" t="b">
        <v>1</v>
      </c>
      <c r="AO5358" t="b">
        <v>1</v>
      </c>
      <c r="AP5358" t="b">
        <v>1</v>
      </c>
      <c r="AQ5358" t="s">
        <v>60</v>
      </c>
      <c r="AR5358" t="s">
        <v>99</v>
      </c>
      <c r="BB5358" s="7" t="s">
        <v>40238</v>
      </c>
      <c r="BC5358" s="7" t="s">
        <v>6811</v>
      </c>
      <c r="BD5358" s="7" t="s">
        <v>52</v>
      </c>
      <c r="BE5358" s="7">
        <v>98375</v>
      </c>
      <c r="BF5358" s="7">
        <v>2533282497</v>
      </c>
      <c r="BG5358" s="7">
        <v>1559.26</v>
      </c>
      <c r="BH5358" s="7">
        <v>0</v>
      </c>
      <c r="BI5358">
        <v>4301.55</v>
      </c>
      <c r="BJ5358">
        <v>1559.26</v>
      </c>
      <c r="BK5358">
        <v>0</v>
      </c>
      <c r="BL5358">
        <v>0</v>
      </c>
      <c r="BO5358" t="s">
        <v>40240</v>
      </c>
      <c r="BP5358">
        <v>30971</v>
      </c>
      <c r="BQ5358">
        <v>35209</v>
      </c>
      <c r="BR5358">
        <v>664885</v>
      </c>
      <c r="BS5358">
        <v>19205</v>
      </c>
      <c r="BU5358" t="s">
        <v>40241</v>
      </c>
      <c r="BV5358" t="s">
        <v>4695</v>
      </c>
      <c r="BX5358">
        <v>45027.653819444444</v>
      </c>
    </row>
    <row r="5359" spans="1:76" x14ac:dyDescent="0.25">
      <c r="A5359" t="s">
        <v>40242</v>
      </c>
      <c r="B5359" t="s">
        <v>40243</v>
      </c>
      <c r="C5359" t="s">
        <v>46</v>
      </c>
      <c r="D5359">
        <v>44616</v>
      </c>
      <c r="E5359">
        <v>44697</v>
      </c>
      <c r="H5359" t="s">
        <v>47</v>
      </c>
      <c r="I5359">
        <v>44616</v>
      </c>
      <c r="J5359">
        <v>2022</v>
      </c>
      <c r="K5359" t="s">
        <v>48</v>
      </c>
      <c r="L5359" t="s">
        <v>40244</v>
      </c>
      <c r="M5359" t="s">
        <v>40245</v>
      </c>
      <c r="N5359" t="s">
        <v>40246</v>
      </c>
      <c r="O5359" t="s">
        <v>6095</v>
      </c>
      <c r="P5359" t="s">
        <v>121</v>
      </c>
      <c r="Q5359" t="s">
        <v>40247</v>
      </c>
      <c r="R5359">
        <v>98584</v>
      </c>
      <c r="S5359" t="s">
        <v>40248</v>
      </c>
      <c r="T5359" t="s">
        <v>40248</v>
      </c>
      <c r="U5359" t="s">
        <v>40249</v>
      </c>
      <c r="V5359" t="s">
        <v>4807</v>
      </c>
      <c r="W5359">
        <v>23</v>
      </c>
      <c r="X5359" t="s">
        <v>5754</v>
      </c>
      <c r="Y5359">
        <v>3699</v>
      </c>
      <c r="Z5359" t="s">
        <v>121</v>
      </c>
      <c r="AA5359" t="s">
        <v>4785</v>
      </c>
      <c r="AB5359">
        <v>43942</v>
      </c>
      <c r="AC5359" t="s">
        <v>146</v>
      </c>
      <c r="AD5359" t="s">
        <v>4690</v>
      </c>
      <c r="AE5359" t="s">
        <v>107</v>
      </c>
      <c r="AF5359" t="s">
        <v>107</v>
      </c>
      <c r="AI5359">
        <v>3</v>
      </c>
      <c r="AJ5359" t="s">
        <v>58</v>
      </c>
      <c r="AK5359" t="s">
        <v>59</v>
      </c>
      <c r="AL5359">
        <v>44873</v>
      </c>
      <c r="AM5359" t="s">
        <v>4692</v>
      </c>
      <c r="AN5359" t="b">
        <v>1</v>
      </c>
      <c r="AO5359" t="b">
        <v>1</v>
      </c>
      <c r="AP5359" t="b">
        <v>0</v>
      </c>
      <c r="AQ5359" t="s">
        <v>177</v>
      </c>
      <c r="BB5359" s="7" t="s">
        <v>40246</v>
      </c>
      <c r="BC5359" s="7" t="s">
        <v>6095</v>
      </c>
      <c r="BD5359" s="7" t="s">
        <v>40247</v>
      </c>
      <c r="BE5359" s="7">
        <v>98584</v>
      </c>
      <c r="BF5359" s="7" t="s">
        <v>40249</v>
      </c>
      <c r="BG5359" s="7">
        <v>15808.4</v>
      </c>
      <c r="BH5359" s="7">
        <v>0</v>
      </c>
      <c r="BI5359">
        <v>14704.9</v>
      </c>
      <c r="BJ5359">
        <v>0</v>
      </c>
      <c r="BK5359">
        <v>0</v>
      </c>
      <c r="BL5359">
        <v>0</v>
      </c>
      <c r="BO5359" t="s">
        <v>40250</v>
      </c>
      <c r="BP5359">
        <v>30338</v>
      </c>
      <c r="BQ5359">
        <v>32516</v>
      </c>
      <c r="BR5359">
        <v>567602</v>
      </c>
      <c r="BS5359">
        <v>18831</v>
      </c>
      <c r="BU5359" t="s">
        <v>40251</v>
      </c>
      <c r="BV5359" t="s">
        <v>4695</v>
      </c>
      <c r="BX5359">
        <v>44815.880023148151</v>
      </c>
    </row>
    <row r="5360" spans="1:76" x14ac:dyDescent="0.25">
      <c r="A5360" t="s">
        <v>40252</v>
      </c>
      <c r="B5360" t="s">
        <v>40253</v>
      </c>
      <c r="C5360" t="s">
        <v>46</v>
      </c>
      <c r="D5360">
        <v>44714</v>
      </c>
      <c r="E5360">
        <v>44701</v>
      </c>
      <c r="H5360" t="s">
        <v>47</v>
      </c>
      <c r="I5360">
        <v>44714</v>
      </c>
      <c r="J5360">
        <v>2022</v>
      </c>
      <c r="K5360" t="s">
        <v>48</v>
      </c>
      <c r="L5360" t="s">
        <v>40254</v>
      </c>
      <c r="N5360" t="s">
        <v>40255</v>
      </c>
      <c r="O5360" t="s">
        <v>6142</v>
      </c>
      <c r="P5360" t="s">
        <v>241</v>
      </c>
      <c r="Q5360" t="s">
        <v>52</v>
      </c>
      <c r="R5360">
        <v>99301</v>
      </c>
      <c r="S5360" t="s">
        <v>40256</v>
      </c>
      <c r="T5360" t="s">
        <v>40257</v>
      </c>
      <c r="U5360" t="s">
        <v>40258</v>
      </c>
      <c r="V5360" t="s">
        <v>90</v>
      </c>
      <c r="W5360">
        <v>12</v>
      </c>
      <c r="X5360" t="s">
        <v>1579</v>
      </c>
      <c r="Y5360">
        <v>4744</v>
      </c>
      <c r="Z5360" t="s">
        <v>241</v>
      </c>
      <c r="AA5360" t="s">
        <v>57</v>
      </c>
      <c r="AB5360">
        <v>55976</v>
      </c>
      <c r="AC5360" t="s">
        <v>146</v>
      </c>
      <c r="AD5360" t="s">
        <v>4690</v>
      </c>
      <c r="AE5360" t="s">
        <v>107</v>
      </c>
      <c r="AF5360" t="s">
        <v>107</v>
      </c>
      <c r="AJ5360" t="s">
        <v>58</v>
      </c>
      <c r="AK5360" t="s">
        <v>59</v>
      </c>
      <c r="AL5360">
        <v>44873</v>
      </c>
      <c r="AM5360" t="s">
        <v>4692</v>
      </c>
      <c r="AN5360" t="b">
        <v>1</v>
      </c>
      <c r="AO5360" t="b">
        <v>1</v>
      </c>
      <c r="AP5360" t="b">
        <v>1</v>
      </c>
      <c r="AQ5360" t="s">
        <v>60</v>
      </c>
      <c r="AR5360" t="s">
        <v>61</v>
      </c>
      <c r="BB5360" s="7" t="s">
        <v>20290</v>
      </c>
      <c r="BC5360" s="7" t="s">
        <v>4916</v>
      </c>
      <c r="BD5360" s="7" t="s">
        <v>52</v>
      </c>
      <c r="BE5360" s="7">
        <v>98401</v>
      </c>
      <c r="BF5360" s="7" t="s">
        <v>20291</v>
      </c>
      <c r="BG5360" s="7">
        <v>97302</v>
      </c>
      <c r="BH5360" s="7">
        <v>0</v>
      </c>
      <c r="BI5360">
        <v>94302</v>
      </c>
      <c r="BJ5360">
        <v>0</v>
      </c>
      <c r="BK5360">
        <v>0</v>
      </c>
      <c r="BL5360">
        <v>0</v>
      </c>
      <c r="BM5360">
        <v>0</v>
      </c>
      <c r="BN5360">
        <v>73.510000000000005</v>
      </c>
      <c r="BO5360" t="s">
        <v>40259</v>
      </c>
      <c r="BP5360">
        <v>31101</v>
      </c>
      <c r="BQ5360">
        <v>31599</v>
      </c>
      <c r="BR5360">
        <v>639633</v>
      </c>
      <c r="BS5360">
        <v>19226</v>
      </c>
      <c r="BT5360">
        <v>15</v>
      </c>
      <c r="BU5360" t="s">
        <v>20293</v>
      </c>
      <c r="BV5360" t="s">
        <v>4695</v>
      </c>
      <c r="BX5360">
        <v>45022.849780092591</v>
      </c>
    </row>
    <row r="5361" spans="1:76" x14ac:dyDescent="0.25">
      <c r="A5361" t="s">
        <v>40260</v>
      </c>
      <c r="B5361" t="s">
        <v>2748</v>
      </c>
      <c r="C5361" t="s">
        <v>46</v>
      </c>
      <c r="D5361">
        <v>44714</v>
      </c>
      <c r="E5361">
        <v>44701</v>
      </c>
      <c r="H5361" t="s">
        <v>47</v>
      </c>
      <c r="I5361">
        <v>44714</v>
      </c>
      <c r="J5361">
        <v>2022</v>
      </c>
      <c r="K5361" t="s">
        <v>48</v>
      </c>
      <c r="L5361" t="s">
        <v>40261</v>
      </c>
      <c r="N5361" t="s">
        <v>40262</v>
      </c>
      <c r="O5361" t="s">
        <v>143</v>
      </c>
      <c r="P5361" t="s">
        <v>68</v>
      </c>
      <c r="Q5361" t="s">
        <v>52</v>
      </c>
      <c r="R5361">
        <v>98422</v>
      </c>
      <c r="S5361" t="s">
        <v>40263</v>
      </c>
      <c r="T5361" t="s">
        <v>40264</v>
      </c>
      <c r="U5361">
        <v>2066311001</v>
      </c>
      <c r="V5361" t="s">
        <v>54</v>
      </c>
      <c r="W5361">
        <v>13</v>
      </c>
      <c r="X5361" t="s">
        <v>362</v>
      </c>
      <c r="Y5361">
        <v>4872</v>
      </c>
      <c r="Z5361" t="s">
        <v>68</v>
      </c>
      <c r="AA5361" t="s">
        <v>57</v>
      </c>
      <c r="AB5361">
        <v>90863</v>
      </c>
      <c r="AC5361" t="s">
        <v>146</v>
      </c>
      <c r="AD5361" t="s">
        <v>4690</v>
      </c>
      <c r="AE5361" t="s">
        <v>107</v>
      </c>
      <c r="AF5361" t="s">
        <v>107</v>
      </c>
      <c r="AI5361">
        <v>2</v>
      </c>
      <c r="AJ5361" t="s">
        <v>58</v>
      </c>
      <c r="AK5361" t="s">
        <v>59</v>
      </c>
      <c r="AL5361">
        <v>44873</v>
      </c>
      <c r="AM5361" t="s">
        <v>4692</v>
      </c>
      <c r="AN5361" t="b">
        <v>1</v>
      </c>
      <c r="AO5361" t="b">
        <v>1</v>
      </c>
      <c r="AP5361" t="b">
        <v>0</v>
      </c>
      <c r="AQ5361" t="s">
        <v>177</v>
      </c>
      <c r="BB5361" s="7" t="s">
        <v>40262</v>
      </c>
      <c r="BC5361" s="7" t="s">
        <v>143</v>
      </c>
      <c r="BD5361" s="7" t="s">
        <v>52</v>
      </c>
      <c r="BE5361" s="7">
        <v>98422</v>
      </c>
      <c r="BF5361" s="7">
        <v>2066311001</v>
      </c>
      <c r="BG5361" s="7">
        <v>9156</v>
      </c>
      <c r="BH5361" s="7">
        <v>457.5</v>
      </c>
      <c r="BI5361">
        <v>11624.54</v>
      </c>
      <c r="BJ5361">
        <v>2500</v>
      </c>
      <c r="BK5361">
        <v>0</v>
      </c>
      <c r="BL5361">
        <v>0</v>
      </c>
      <c r="BO5361" t="s">
        <v>40265</v>
      </c>
      <c r="BP5361">
        <v>31113</v>
      </c>
      <c r="BQ5361">
        <v>30225</v>
      </c>
      <c r="BR5361">
        <v>644062</v>
      </c>
      <c r="BS5361">
        <v>19214</v>
      </c>
      <c r="BT5361">
        <v>47</v>
      </c>
      <c r="BU5361" t="s">
        <v>40266</v>
      </c>
      <c r="BV5361" t="s">
        <v>4695</v>
      </c>
      <c r="BX5361">
        <v>44841.865844907406</v>
      </c>
    </row>
    <row r="5362" spans="1:76" x14ac:dyDescent="0.25">
      <c r="A5362" t="s">
        <v>40267</v>
      </c>
      <c r="B5362" t="s">
        <v>3514</v>
      </c>
      <c r="C5362" t="s">
        <v>46</v>
      </c>
      <c r="D5362">
        <v>44720</v>
      </c>
      <c r="E5362">
        <v>44701</v>
      </c>
      <c r="I5362">
        <v>44720</v>
      </c>
      <c r="J5362">
        <v>2022</v>
      </c>
      <c r="K5362" t="s">
        <v>48</v>
      </c>
      <c r="L5362" t="s">
        <v>40268</v>
      </c>
      <c r="N5362" t="s">
        <v>40269</v>
      </c>
      <c r="O5362" t="s">
        <v>40270</v>
      </c>
      <c r="P5362" t="s">
        <v>68</v>
      </c>
      <c r="Q5362" t="s">
        <v>52</v>
      </c>
      <c r="R5362">
        <v>98168</v>
      </c>
      <c r="S5362" t="s">
        <v>24953</v>
      </c>
      <c r="T5362" t="s">
        <v>24953</v>
      </c>
      <c r="U5362" t="s">
        <v>40271</v>
      </c>
      <c r="V5362" t="s">
        <v>90</v>
      </c>
      <c r="W5362">
        <v>12</v>
      </c>
      <c r="X5362" t="s">
        <v>194</v>
      </c>
      <c r="Y5362">
        <v>4763</v>
      </c>
      <c r="Z5362" t="s">
        <v>68</v>
      </c>
      <c r="AA5362" t="s">
        <v>57</v>
      </c>
      <c r="AB5362">
        <v>105920</v>
      </c>
      <c r="AC5362" t="s">
        <v>146</v>
      </c>
      <c r="AD5362" t="s">
        <v>4690</v>
      </c>
      <c r="AE5362" t="s">
        <v>107</v>
      </c>
      <c r="AF5362" t="s">
        <v>107</v>
      </c>
      <c r="AJ5362" t="s">
        <v>58</v>
      </c>
      <c r="AK5362" t="s">
        <v>59</v>
      </c>
      <c r="AL5362">
        <v>44873</v>
      </c>
      <c r="AM5362" t="s">
        <v>4878</v>
      </c>
      <c r="AN5362" t="b">
        <v>1</v>
      </c>
      <c r="AO5362" t="b">
        <v>1</v>
      </c>
      <c r="AP5362" t="b">
        <v>1</v>
      </c>
      <c r="AQ5362" t="s">
        <v>60</v>
      </c>
      <c r="AR5362" t="s">
        <v>99</v>
      </c>
      <c r="BB5362" s="7" t="s">
        <v>40269</v>
      </c>
      <c r="BC5362" s="7" t="s">
        <v>40270</v>
      </c>
      <c r="BD5362" s="7" t="s">
        <v>52</v>
      </c>
      <c r="BE5362" s="7">
        <v>98168</v>
      </c>
      <c r="BF5362" s="7" t="s">
        <v>40271</v>
      </c>
      <c r="BO5362" t="s">
        <v>40272</v>
      </c>
      <c r="BP5362">
        <v>31167</v>
      </c>
      <c r="BQ5362">
        <v>4050</v>
      </c>
      <c r="BR5362">
        <v>642121</v>
      </c>
      <c r="BT5362">
        <v>34</v>
      </c>
      <c r="BU5362" t="s">
        <v>40273</v>
      </c>
      <c r="BV5362" t="s">
        <v>4695</v>
      </c>
      <c r="BX5362">
        <v>44915.388078703705</v>
      </c>
    </row>
    <row r="5363" spans="1:76" x14ac:dyDescent="0.25">
      <c r="A5363" t="s">
        <v>40274</v>
      </c>
      <c r="B5363" t="s">
        <v>38950</v>
      </c>
      <c r="C5363" t="s">
        <v>46</v>
      </c>
      <c r="D5363">
        <v>44722</v>
      </c>
      <c r="E5363">
        <v>44699</v>
      </c>
      <c r="I5363">
        <v>44722</v>
      </c>
      <c r="J5363">
        <v>2022</v>
      </c>
      <c r="K5363" t="s">
        <v>48</v>
      </c>
      <c r="L5363" t="s">
        <v>40275</v>
      </c>
      <c r="N5363" t="s">
        <v>40276</v>
      </c>
      <c r="O5363" t="s">
        <v>16153</v>
      </c>
      <c r="P5363" t="s">
        <v>88</v>
      </c>
      <c r="Q5363" t="s">
        <v>52</v>
      </c>
      <c r="R5363">
        <v>98532</v>
      </c>
      <c r="S5363" t="s">
        <v>40277</v>
      </c>
      <c r="T5363" t="s">
        <v>40278</v>
      </c>
      <c r="U5363">
        <v>3602071704</v>
      </c>
      <c r="V5363" t="s">
        <v>7053</v>
      </c>
      <c r="W5363">
        <v>21</v>
      </c>
      <c r="X5363" t="s">
        <v>5408</v>
      </c>
      <c r="Y5363">
        <v>3626</v>
      </c>
      <c r="Z5363" t="s">
        <v>88</v>
      </c>
      <c r="AA5363" t="s">
        <v>4785</v>
      </c>
      <c r="AB5363">
        <v>54092</v>
      </c>
      <c r="AC5363" t="s">
        <v>146</v>
      </c>
      <c r="AD5363" t="s">
        <v>4690</v>
      </c>
      <c r="AE5363" t="s">
        <v>107</v>
      </c>
      <c r="AF5363" t="s">
        <v>107</v>
      </c>
      <c r="AJ5363" t="s">
        <v>58</v>
      </c>
      <c r="AK5363" t="s">
        <v>59</v>
      </c>
      <c r="AL5363">
        <v>44873</v>
      </c>
      <c r="AM5363" t="s">
        <v>4878</v>
      </c>
      <c r="AN5363" t="b">
        <v>1</v>
      </c>
      <c r="AO5363" t="b">
        <v>1</v>
      </c>
      <c r="AP5363" t="b">
        <v>1</v>
      </c>
      <c r="AQ5363" t="s">
        <v>60</v>
      </c>
      <c r="AR5363" t="s">
        <v>99</v>
      </c>
      <c r="BB5363" s="7" t="s">
        <v>40276</v>
      </c>
      <c r="BC5363" s="7" t="s">
        <v>16153</v>
      </c>
      <c r="BD5363" s="7" t="s">
        <v>52</v>
      </c>
      <c r="BE5363" s="7">
        <v>98532</v>
      </c>
      <c r="BF5363" s="7">
        <v>3602071704</v>
      </c>
      <c r="BO5363" t="s">
        <v>40279</v>
      </c>
      <c r="BP5363">
        <v>31184</v>
      </c>
      <c r="BQ5363">
        <v>25074</v>
      </c>
      <c r="BR5363">
        <v>598403</v>
      </c>
      <c r="BU5363" t="s">
        <v>40280</v>
      </c>
      <c r="BV5363" t="s">
        <v>4695</v>
      </c>
      <c r="BX5363">
        <v>44915.391585648147</v>
      </c>
    </row>
    <row r="5364" spans="1:76" x14ac:dyDescent="0.25">
      <c r="A5364" t="s">
        <v>40281</v>
      </c>
      <c r="B5364" t="s">
        <v>40282</v>
      </c>
      <c r="C5364" t="s">
        <v>46</v>
      </c>
      <c r="D5364">
        <v>44725</v>
      </c>
      <c r="E5364">
        <v>44701</v>
      </c>
      <c r="I5364">
        <v>44725</v>
      </c>
      <c r="J5364">
        <v>2022</v>
      </c>
      <c r="K5364" t="s">
        <v>48</v>
      </c>
      <c r="L5364" t="s">
        <v>40283</v>
      </c>
      <c r="N5364" t="s">
        <v>40284</v>
      </c>
      <c r="O5364" t="s">
        <v>20852</v>
      </c>
      <c r="P5364" t="s">
        <v>51</v>
      </c>
      <c r="Q5364" t="s">
        <v>52</v>
      </c>
      <c r="R5364">
        <v>99114</v>
      </c>
      <c r="S5364" t="s">
        <v>40285</v>
      </c>
      <c r="T5364" t="s">
        <v>40285</v>
      </c>
      <c r="U5364">
        <v>5096843175</v>
      </c>
      <c r="V5364" t="s">
        <v>4807</v>
      </c>
      <c r="W5364">
        <v>23</v>
      </c>
      <c r="X5364" t="s">
        <v>7121</v>
      </c>
      <c r="Y5364">
        <v>4186</v>
      </c>
      <c r="Z5364" t="s">
        <v>51</v>
      </c>
      <c r="AA5364" t="s">
        <v>4785</v>
      </c>
      <c r="AB5364">
        <v>34000</v>
      </c>
      <c r="AC5364" t="s">
        <v>146</v>
      </c>
      <c r="AD5364" t="s">
        <v>4690</v>
      </c>
      <c r="AE5364" t="s">
        <v>107</v>
      </c>
      <c r="AF5364" t="s">
        <v>107</v>
      </c>
      <c r="AI5364">
        <v>2</v>
      </c>
      <c r="AJ5364" t="s">
        <v>58</v>
      </c>
      <c r="AK5364" t="s">
        <v>59</v>
      </c>
      <c r="AL5364">
        <v>44873</v>
      </c>
      <c r="AM5364" t="s">
        <v>4878</v>
      </c>
      <c r="AN5364" t="b">
        <v>1</v>
      </c>
      <c r="AO5364" t="b">
        <v>1</v>
      </c>
      <c r="AP5364" t="b">
        <v>0</v>
      </c>
      <c r="AQ5364" t="s">
        <v>177</v>
      </c>
      <c r="BB5364" s="7" t="s">
        <v>40284</v>
      </c>
      <c r="BC5364" s="7" t="s">
        <v>20852</v>
      </c>
      <c r="BD5364" s="7" t="s">
        <v>52</v>
      </c>
      <c r="BE5364" s="7">
        <v>99114</v>
      </c>
      <c r="BF5364" s="7">
        <v>5096843175</v>
      </c>
      <c r="BO5364" t="s">
        <v>40286</v>
      </c>
      <c r="BP5364">
        <v>31196</v>
      </c>
      <c r="BQ5364">
        <v>35193</v>
      </c>
      <c r="BR5364">
        <v>664869</v>
      </c>
      <c r="BU5364" t="s">
        <v>40283</v>
      </c>
      <c r="BV5364" t="s">
        <v>4695</v>
      </c>
      <c r="BX5364">
        <v>44796.640520833331</v>
      </c>
    </row>
    <row r="5365" spans="1:76" x14ac:dyDescent="0.25">
      <c r="A5365" t="s">
        <v>40287</v>
      </c>
      <c r="B5365" t="s">
        <v>28726</v>
      </c>
      <c r="C5365" t="s">
        <v>46</v>
      </c>
      <c r="D5365">
        <v>44712</v>
      </c>
      <c r="E5365">
        <v>44700</v>
      </c>
      <c r="H5365" t="s">
        <v>47</v>
      </c>
      <c r="I5365">
        <v>44712</v>
      </c>
      <c r="J5365">
        <v>2022</v>
      </c>
      <c r="K5365" t="s">
        <v>48</v>
      </c>
      <c r="L5365" t="s">
        <v>40288</v>
      </c>
      <c r="N5365" t="s">
        <v>40289</v>
      </c>
      <c r="O5365" t="s">
        <v>5989</v>
      </c>
      <c r="P5365" t="s">
        <v>632</v>
      </c>
      <c r="Q5365" t="s">
        <v>5990</v>
      </c>
      <c r="R5365">
        <v>98277</v>
      </c>
      <c r="S5365" t="s">
        <v>40290</v>
      </c>
      <c r="T5365" t="s">
        <v>40290</v>
      </c>
      <c r="U5365" t="s">
        <v>40291</v>
      </c>
      <c r="V5365" t="s">
        <v>6576</v>
      </c>
      <c r="W5365">
        <v>27</v>
      </c>
      <c r="X5365" t="s">
        <v>4808</v>
      </c>
      <c r="Y5365">
        <v>3424</v>
      </c>
      <c r="Z5365" t="s">
        <v>632</v>
      </c>
      <c r="AA5365" t="s">
        <v>4785</v>
      </c>
      <c r="AB5365">
        <v>61729</v>
      </c>
      <c r="AC5365" t="s">
        <v>146</v>
      </c>
      <c r="AD5365" t="s">
        <v>4690</v>
      </c>
      <c r="AE5365" t="s">
        <v>107</v>
      </c>
      <c r="AF5365" t="s">
        <v>107</v>
      </c>
      <c r="AJ5365" t="s">
        <v>58</v>
      </c>
      <c r="AK5365" t="s">
        <v>59</v>
      </c>
      <c r="AL5365">
        <v>44873</v>
      </c>
      <c r="AM5365" t="s">
        <v>4692</v>
      </c>
      <c r="AN5365" t="b">
        <v>1</v>
      </c>
      <c r="AO5365" t="b">
        <v>1</v>
      </c>
      <c r="AP5365" t="b">
        <v>1</v>
      </c>
      <c r="AQ5365" t="s">
        <v>60</v>
      </c>
      <c r="AR5365" t="s">
        <v>99</v>
      </c>
      <c r="BB5365" s="7" t="s">
        <v>40292</v>
      </c>
      <c r="BC5365" s="7" t="s">
        <v>40293</v>
      </c>
      <c r="BD5365" s="7" t="s">
        <v>52</v>
      </c>
      <c r="BE5365" s="7">
        <v>98345</v>
      </c>
      <c r="BF5365" s="7" t="s">
        <v>28733</v>
      </c>
      <c r="BG5365" s="7">
        <v>8957.09</v>
      </c>
      <c r="BH5365" s="7">
        <v>0</v>
      </c>
      <c r="BI5365">
        <v>6479.51</v>
      </c>
      <c r="BJ5365">
        <v>3923.49</v>
      </c>
      <c r="BK5365">
        <v>0</v>
      </c>
      <c r="BL5365">
        <v>0</v>
      </c>
      <c r="BO5365" t="s">
        <v>40294</v>
      </c>
      <c r="BP5365">
        <v>31086</v>
      </c>
      <c r="BQ5365">
        <v>684</v>
      </c>
      <c r="BR5365">
        <v>600875</v>
      </c>
      <c r="BS5365">
        <v>19267</v>
      </c>
      <c r="BU5365" t="s">
        <v>40295</v>
      </c>
      <c r="BV5365" t="s">
        <v>4695</v>
      </c>
      <c r="BX5365">
        <v>44915.384699074071</v>
      </c>
    </row>
    <row r="5366" spans="1:76" x14ac:dyDescent="0.25">
      <c r="A5366" t="s">
        <v>40299</v>
      </c>
      <c r="B5366" t="s">
        <v>40300</v>
      </c>
      <c r="C5366" t="s">
        <v>46</v>
      </c>
      <c r="D5366">
        <v>44649</v>
      </c>
      <c r="E5366">
        <v>44697</v>
      </c>
      <c r="H5366" t="s">
        <v>47</v>
      </c>
      <c r="I5366">
        <v>44649</v>
      </c>
      <c r="J5366">
        <v>2022</v>
      </c>
      <c r="K5366" t="s">
        <v>48</v>
      </c>
      <c r="L5366" t="s">
        <v>40301</v>
      </c>
      <c r="N5366" t="s">
        <v>34328</v>
      </c>
      <c r="O5366" t="s">
        <v>14350</v>
      </c>
      <c r="P5366" t="s">
        <v>133</v>
      </c>
      <c r="Q5366" t="s">
        <v>11479</v>
      </c>
      <c r="R5366">
        <v>98625</v>
      </c>
      <c r="S5366" t="s">
        <v>40302</v>
      </c>
      <c r="T5366" t="s">
        <v>40302</v>
      </c>
      <c r="U5366">
        <v>3604300375</v>
      </c>
      <c r="V5366" t="s">
        <v>6344</v>
      </c>
      <c r="W5366">
        <v>24</v>
      </c>
      <c r="X5366" t="s">
        <v>5425</v>
      </c>
      <c r="Y5366">
        <v>3200</v>
      </c>
      <c r="Z5366" t="s">
        <v>133</v>
      </c>
      <c r="AA5366" t="s">
        <v>4785</v>
      </c>
      <c r="AB5366">
        <v>71690</v>
      </c>
      <c r="AC5366" t="s">
        <v>146</v>
      </c>
      <c r="AD5366" t="s">
        <v>4690</v>
      </c>
      <c r="AE5366" t="s">
        <v>107</v>
      </c>
      <c r="AF5366" t="s">
        <v>107</v>
      </c>
      <c r="AJ5366" t="s">
        <v>58</v>
      </c>
      <c r="AK5366" t="s">
        <v>59</v>
      </c>
      <c r="AL5366">
        <v>44873</v>
      </c>
      <c r="AM5366" t="s">
        <v>4692</v>
      </c>
      <c r="AN5366" t="b">
        <v>1</v>
      </c>
      <c r="AO5366" t="b">
        <v>1</v>
      </c>
      <c r="AP5366" t="b">
        <v>1</v>
      </c>
      <c r="AQ5366" t="s">
        <v>60</v>
      </c>
      <c r="AR5366" t="s">
        <v>61</v>
      </c>
      <c r="BB5366" s="7" t="s">
        <v>40303</v>
      </c>
      <c r="BC5366" s="7" t="s">
        <v>6177</v>
      </c>
      <c r="BD5366" s="7" t="s">
        <v>52</v>
      </c>
      <c r="BE5366" s="7">
        <v>98604</v>
      </c>
      <c r="BF5366" s="7">
        <v>3607721897</v>
      </c>
      <c r="BG5366" s="7">
        <v>8006.53</v>
      </c>
      <c r="BH5366" s="7">
        <v>0</v>
      </c>
      <c r="BI5366">
        <v>6255.25</v>
      </c>
      <c r="BJ5366">
        <v>1636.65</v>
      </c>
      <c r="BK5366">
        <v>0</v>
      </c>
      <c r="BL5366">
        <v>0</v>
      </c>
      <c r="BO5366" t="s">
        <v>40304</v>
      </c>
      <c r="BP5366">
        <v>30532</v>
      </c>
      <c r="BQ5366">
        <v>32616</v>
      </c>
      <c r="BR5366">
        <v>567755</v>
      </c>
      <c r="BS5366">
        <v>19257</v>
      </c>
      <c r="BU5366" t="s">
        <v>40305</v>
      </c>
      <c r="BV5366" t="s">
        <v>4695</v>
      </c>
      <c r="BX5366">
        <v>44979.640428240738</v>
      </c>
    </row>
    <row r="5367" spans="1:76" x14ac:dyDescent="0.25">
      <c r="A5367" t="s">
        <v>40306</v>
      </c>
      <c r="B5367" t="s">
        <v>32256</v>
      </c>
      <c r="C5367" t="s">
        <v>46</v>
      </c>
      <c r="D5367">
        <v>44688</v>
      </c>
      <c r="E5367">
        <v>44697</v>
      </c>
      <c r="H5367" t="s">
        <v>47</v>
      </c>
      <c r="I5367">
        <v>44688</v>
      </c>
      <c r="J5367">
        <v>2022</v>
      </c>
      <c r="K5367" t="s">
        <v>48</v>
      </c>
      <c r="L5367" t="s">
        <v>40307</v>
      </c>
      <c r="N5367" t="s">
        <v>40308</v>
      </c>
      <c r="O5367" t="s">
        <v>40309</v>
      </c>
      <c r="P5367" t="s">
        <v>51</v>
      </c>
      <c r="Q5367" t="s">
        <v>52</v>
      </c>
      <c r="R5367">
        <v>99157</v>
      </c>
      <c r="S5367" t="s">
        <v>40310</v>
      </c>
      <c r="T5367" t="s">
        <v>40310</v>
      </c>
      <c r="U5367" t="s">
        <v>40311</v>
      </c>
      <c r="V5367" t="s">
        <v>7053</v>
      </c>
      <c r="W5367">
        <v>21</v>
      </c>
      <c r="X5367" t="s">
        <v>7121</v>
      </c>
      <c r="Y5367">
        <v>4186</v>
      </c>
      <c r="Z5367" t="s">
        <v>51</v>
      </c>
      <c r="AA5367" t="s">
        <v>4785</v>
      </c>
      <c r="AB5367">
        <v>34000</v>
      </c>
      <c r="AC5367" t="s">
        <v>146</v>
      </c>
      <c r="AD5367" t="s">
        <v>4690</v>
      </c>
      <c r="AE5367" t="s">
        <v>107</v>
      </c>
      <c r="AF5367" t="s">
        <v>107</v>
      </c>
      <c r="AJ5367" t="s">
        <v>58</v>
      </c>
      <c r="AK5367" t="s">
        <v>59</v>
      </c>
      <c r="AL5367">
        <v>44873</v>
      </c>
      <c r="AM5367" t="s">
        <v>4692</v>
      </c>
      <c r="AN5367" t="b">
        <v>1</v>
      </c>
      <c r="AO5367" t="b">
        <v>1</v>
      </c>
      <c r="AP5367" t="b">
        <v>1</v>
      </c>
      <c r="AQ5367" t="s">
        <v>60</v>
      </c>
      <c r="AR5367" t="s">
        <v>61</v>
      </c>
      <c r="BB5367" s="7" t="s">
        <v>40312</v>
      </c>
      <c r="BC5367" s="7" t="s">
        <v>20852</v>
      </c>
      <c r="BD5367" s="7" t="s">
        <v>52</v>
      </c>
      <c r="BE5367" s="7">
        <v>99114</v>
      </c>
      <c r="BF5367" s="7" t="s">
        <v>40313</v>
      </c>
      <c r="BG5367" s="7">
        <v>12948.17</v>
      </c>
      <c r="BH5367" s="7">
        <v>0</v>
      </c>
      <c r="BI5367">
        <v>13625.35</v>
      </c>
      <c r="BJ5367">
        <v>4600.3500000000004</v>
      </c>
      <c r="BK5367">
        <v>0</v>
      </c>
      <c r="BL5367">
        <v>0</v>
      </c>
      <c r="BO5367" t="s">
        <v>40314</v>
      </c>
      <c r="BP5367">
        <v>30783</v>
      </c>
      <c r="BQ5367">
        <v>618</v>
      </c>
      <c r="BR5367">
        <v>567947</v>
      </c>
      <c r="BS5367">
        <v>19117</v>
      </c>
      <c r="BU5367" t="s">
        <v>40315</v>
      </c>
      <c r="BV5367" t="s">
        <v>4695</v>
      </c>
      <c r="BX5367">
        <v>45009.696064814816</v>
      </c>
    </row>
    <row r="5368" spans="1:76" x14ac:dyDescent="0.25">
      <c r="A5368" t="s">
        <v>40316</v>
      </c>
      <c r="B5368" t="s">
        <v>40317</v>
      </c>
      <c r="C5368" t="s">
        <v>46</v>
      </c>
      <c r="D5368">
        <v>44667</v>
      </c>
      <c r="E5368">
        <v>44699</v>
      </c>
      <c r="H5368" t="s">
        <v>47</v>
      </c>
      <c r="I5368">
        <v>44667</v>
      </c>
      <c r="J5368">
        <v>2022</v>
      </c>
      <c r="K5368" t="s">
        <v>48</v>
      </c>
      <c r="L5368" t="s">
        <v>40318</v>
      </c>
      <c r="N5368" t="s">
        <v>40319</v>
      </c>
      <c r="O5368" t="s">
        <v>14350</v>
      </c>
      <c r="P5368" t="s">
        <v>133</v>
      </c>
      <c r="Q5368" t="s">
        <v>52</v>
      </c>
      <c r="R5368">
        <v>98625</v>
      </c>
      <c r="S5368" t="s">
        <v>40320</v>
      </c>
      <c r="T5368" t="s">
        <v>40320</v>
      </c>
      <c r="U5368">
        <v>3605603596</v>
      </c>
      <c r="V5368" t="s">
        <v>6576</v>
      </c>
      <c r="W5368">
        <v>27</v>
      </c>
      <c r="X5368" t="s">
        <v>5425</v>
      </c>
      <c r="Y5368">
        <v>3200</v>
      </c>
      <c r="Z5368" t="s">
        <v>133</v>
      </c>
      <c r="AA5368" t="s">
        <v>4785</v>
      </c>
      <c r="AB5368">
        <v>71690</v>
      </c>
      <c r="AC5368" t="s">
        <v>146</v>
      </c>
      <c r="AD5368" t="s">
        <v>4690</v>
      </c>
      <c r="AE5368" t="s">
        <v>107</v>
      </c>
      <c r="AF5368" t="s">
        <v>107</v>
      </c>
      <c r="AJ5368" t="s">
        <v>58</v>
      </c>
      <c r="AK5368" t="s">
        <v>59</v>
      </c>
      <c r="AL5368">
        <v>44873</v>
      </c>
      <c r="AM5368" t="s">
        <v>4692</v>
      </c>
      <c r="AN5368" t="b">
        <v>1</v>
      </c>
      <c r="AO5368" t="b">
        <v>1</v>
      </c>
      <c r="AP5368" t="b">
        <v>1</v>
      </c>
      <c r="AQ5368" t="s">
        <v>60</v>
      </c>
      <c r="AR5368" t="s">
        <v>99</v>
      </c>
      <c r="BB5368" s="7" t="s">
        <v>40319</v>
      </c>
      <c r="BC5368" s="7" t="s">
        <v>14350</v>
      </c>
      <c r="BD5368" s="7" t="s">
        <v>52</v>
      </c>
      <c r="BE5368" s="7">
        <v>98625</v>
      </c>
      <c r="BF5368" s="7">
        <v>3604313766</v>
      </c>
      <c r="BG5368" s="7">
        <v>12497.18</v>
      </c>
      <c r="BH5368" s="7">
        <v>0</v>
      </c>
      <c r="BI5368">
        <v>11322</v>
      </c>
      <c r="BJ5368">
        <v>0</v>
      </c>
      <c r="BK5368">
        <v>0</v>
      </c>
      <c r="BL5368">
        <v>0</v>
      </c>
      <c r="BO5368" t="s">
        <v>40321</v>
      </c>
      <c r="BP5368">
        <v>30663</v>
      </c>
      <c r="BQ5368">
        <v>31693</v>
      </c>
      <c r="BR5368">
        <v>567865</v>
      </c>
      <c r="BS5368">
        <v>19050</v>
      </c>
      <c r="BU5368" t="s">
        <v>40322</v>
      </c>
      <c r="BV5368" t="s">
        <v>4695</v>
      </c>
      <c r="BX5368">
        <v>45085.940694444442</v>
      </c>
    </row>
    <row r="5369" spans="1:76" x14ac:dyDescent="0.25">
      <c r="A5369" t="s">
        <v>40323</v>
      </c>
      <c r="B5369" t="s">
        <v>23138</v>
      </c>
      <c r="C5369" t="s">
        <v>46</v>
      </c>
      <c r="D5369">
        <v>44700</v>
      </c>
      <c r="E5369">
        <v>44700</v>
      </c>
      <c r="H5369" t="s">
        <v>47</v>
      </c>
      <c r="I5369">
        <v>44700</v>
      </c>
      <c r="J5369">
        <v>2022</v>
      </c>
      <c r="K5369" t="s">
        <v>48</v>
      </c>
      <c r="L5369" t="s">
        <v>23139</v>
      </c>
      <c r="N5369" t="s">
        <v>40324</v>
      </c>
      <c r="O5369" t="s">
        <v>20562</v>
      </c>
      <c r="P5369" t="s">
        <v>88</v>
      </c>
      <c r="Q5369" t="s">
        <v>52</v>
      </c>
      <c r="R5369">
        <v>98570</v>
      </c>
      <c r="S5369" t="s">
        <v>40325</v>
      </c>
      <c r="T5369" t="s">
        <v>23142</v>
      </c>
      <c r="V5369" t="s">
        <v>4807</v>
      </c>
      <c r="W5369">
        <v>23</v>
      </c>
      <c r="X5369" t="s">
        <v>5408</v>
      </c>
      <c r="Y5369">
        <v>3626</v>
      </c>
      <c r="Z5369" t="s">
        <v>88</v>
      </c>
      <c r="AA5369" t="s">
        <v>4785</v>
      </c>
      <c r="AB5369">
        <v>54092</v>
      </c>
      <c r="AC5369" t="s">
        <v>146</v>
      </c>
      <c r="AD5369" t="s">
        <v>4690</v>
      </c>
      <c r="AE5369" t="s">
        <v>107</v>
      </c>
      <c r="AF5369" t="s">
        <v>107</v>
      </c>
      <c r="AI5369">
        <v>3</v>
      </c>
      <c r="AJ5369" t="s">
        <v>58</v>
      </c>
      <c r="AK5369" t="s">
        <v>59</v>
      </c>
      <c r="AL5369">
        <v>44873</v>
      </c>
      <c r="AM5369" t="s">
        <v>4692</v>
      </c>
      <c r="AN5369" t="b">
        <v>1</v>
      </c>
      <c r="AO5369" t="b">
        <v>1</v>
      </c>
      <c r="AP5369" t="b">
        <v>1</v>
      </c>
      <c r="AQ5369" t="s">
        <v>60</v>
      </c>
      <c r="AR5369" t="s">
        <v>99</v>
      </c>
      <c r="BB5369" s="7" t="s">
        <v>40324</v>
      </c>
      <c r="BC5369" s="7" t="s">
        <v>20562</v>
      </c>
      <c r="BD5369" s="7" t="s">
        <v>52</v>
      </c>
      <c r="BE5369" s="7">
        <v>98570</v>
      </c>
      <c r="BG5369" s="7">
        <v>23666.36</v>
      </c>
      <c r="BH5369" s="7">
        <v>0</v>
      </c>
      <c r="BI5369">
        <v>9352.6299999999992</v>
      </c>
      <c r="BJ5369">
        <v>4200</v>
      </c>
      <c r="BK5369">
        <v>0</v>
      </c>
      <c r="BL5369">
        <v>0</v>
      </c>
      <c r="BO5369" t="s">
        <v>40326</v>
      </c>
      <c r="BP5369">
        <v>30904</v>
      </c>
      <c r="BQ5369">
        <v>1807</v>
      </c>
      <c r="BR5369">
        <v>610235</v>
      </c>
      <c r="BS5369">
        <v>19138</v>
      </c>
      <c r="BU5369" t="s">
        <v>23139</v>
      </c>
      <c r="BV5369" t="s">
        <v>4695</v>
      </c>
      <c r="BX5369">
        <v>44915.39162037037</v>
      </c>
    </row>
    <row r="5370" spans="1:76" x14ac:dyDescent="0.25">
      <c r="A5370" t="s">
        <v>40327</v>
      </c>
      <c r="B5370" t="s">
        <v>38914</v>
      </c>
      <c r="C5370" t="s">
        <v>46</v>
      </c>
      <c r="D5370">
        <v>44698</v>
      </c>
      <c r="E5370">
        <v>44701</v>
      </c>
      <c r="I5370">
        <v>44698</v>
      </c>
      <c r="J5370">
        <v>2022</v>
      </c>
      <c r="K5370" t="s">
        <v>48</v>
      </c>
      <c r="L5370" t="s">
        <v>40328</v>
      </c>
      <c r="N5370" t="s">
        <v>40329</v>
      </c>
      <c r="O5370" t="s">
        <v>5044</v>
      </c>
      <c r="P5370" t="s">
        <v>241</v>
      </c>
      <c r="Q5370" t="s">
        <v>5990</v>
      </c>
      <c r="R5370">
        <v>98909</v>
      </c>
      <c r="S5370" t="s">
        <v>40330</v>
      </c>
      <c r="T5370" t="s">
        <v>40331</v>
      </c>
      <c r="U5370">
        <v>15094808811</v>
      </c>
      <c r="V5370" t="s">
        <v>6576</v>
      </c>
      <c r="W5370">
        <v>27</v>
      </c>
      <c r="X5370" t="s">
        <v>8532</v>
      </c>
      <c r="Y5370">
        <v>4418</v>
      </c>
      <c r="Z5370" t="s">
        <v>241</v>
      </c>
      <c r="AA5370" t="s">
        <v>4785</v>
      </c>
      <c r="AB5370">
        <v>127365</v>
      </c>
      <c r="AC5370" t="s">
        <v>146</v>
      </c>
      <c r="AD5370" t="s">
        <v>4690</v>
      </c>
      <c r="AE5370" t="s">
        <v>107</v>
      </c>
      <c r="AF5370" t="s">
        <v>107</v>
      </c>
      <c r="AJ5370" t="s">
        <v>58</v>
      </c>
      <c r="AK5370" t="s">
        <v>59</v>
      </c>
      <c r="AL5370">
        <v>44873</v>
      </c>
      <c r="AM5370" t="s">
        <v>4878</v>
      </c>
      <c r="AN5370" t="b">
        <v>1</v>
      </c>
      <c r="AO5370" t="b">
        <v>1</v>
      </c>
      <c r="AP5370" t="b">
        <v>1</v>
      </c>
      <c r="AQ5370" t="s">
        <v>60</v>
      </c>
      <c r="AR5370" t="s">
        <v>61</v>
      </c>
      <c r="BB5370" s="7" t="s">
        <v>40329</v>
      </c>
      <c r="BC5370" s="7" t="s">
        <v>5044</v>
      </c>
      <c r="BD5370" s="7" t="s">
        <v>5990</v>
      </c>
      <c r="BE5370" s="7">
        <v>98909</v>
      </c>
      <c r="BF5370" s="7">
        <v>15094808811</v>
      </c>
      <c r="BO5370" t="s">
        <v>40332</v>
      </c>
      <c r="BP5370">
        <v>30810</v>
      </c>
      <c r="BQ5370">
        <v>311</v>
      </c>
      <c r="BR5370">
        <v>567837</v>
      </c>
      <c r="BU5370" t="s">
        <v>40333</v>
      </c>
      <c r="BV5370" t="s">
        <v>4695</v>
      </c>
      <c r="BX5370">
        <v>45182.493159722224</v>
      </c>
    </row>
    <row r="5371" spans="1:76" x14ac:dyDescent="0.25">
      <c r="A5371" t="s">
        <v>40334</v>
      </c>
      <c r="B5371" t="s">
        <v>21088</v>
      </c>
      <c r="C5371" t="s">
        <v>46</v>
      </c>
      <c r="D5371">
        <v>44611</v>
      </c>
      <c r="E5371">
        <v>44697</v>
      </c>
      <c r="H5371" t="s">
        <v>47</v>
      </c>
      <c r="I5371">
        <v>44611</v>
      </c>
      <c r="J5371">
        <v>2022</v>
      </c>
      <c r="K5371" t="s">
        <v>48</v>
      </c>
      <c r="L5371" t="s">
        <v>40335</v>
      </c>
      <c r="N5371" t="s">
        <v>40336</v>
      </c>
      <c r="O5371" t="s">
        <v>20618</v>
      </c>
      <c r="P5371" t="s">
        <v>133</v>
      </c>
      <c r="Q5371" t="s">
        <v>52</v>
      </c>
      <c r="R5371">
        <v>98626</v>
      </c>
      <c r="S5371" t="s">
        <v>21092</v>
      </c>
      <c r="T5371" t="s">
        <v>40337</v>
      </c>
      <c r="U5371">
        <v>3602708641</v>
      </c>
      <c r="V5371" t="s">
        <v>6576</v>
      </c>
      <c r="W5371">
        <v>27</v>
      </c>
      <c r="X5371" t="s">
        <v>5425</v>
      </c>
      <c r="Y5371">
        <v>3200</v>
      </c>
      <c r="Z5371" t="s">
        <v>133</v>
      </c>
      <c r="AA5371" t="s">
        <v>4785</v>
      </c>
      <c r="AB5371">
        <v>71690</v>
      </c>
      <c r="AC5371" t="s">
        <v>146</v>
      </c>
      <c r="AD5371" t="s">
        <v>4690</v>
      </c>
      <c r="AE5371" t="s">
        <v>107</v>
      </c>
      <c r="AF5371" t="s">
        <v>107</v>
      </c>
      <c r="AJ5371" t="s">
        <v>58</v>
      </c>
      <c r="AK5371" t="s">
        <v>59</v>
      </c>
      <c r="AL5371">
        <v>44873</v>
      </c>
      <c r="AM5371" t="s">
        <v>4692</v>
      </c>
      <c r="AN5371" t="b">
        <v>1</v>
      </c>
      <c r="AO5371" t="b">
        <v>1</v>
      </c>
      <c r="AP5371" t="b">
        <v>1</v>
      </c>
      <c r="AQ5371" t="s">
        <v>60</v>
      </c>
      <c r="AR5371" t="s">
        <v>61</v>
      </c>
      <c r="BB5371" s="7" t="s">
        <v>40336</v>
      </c>
      <c r="BC5371" s="7" t="s">
        <v>20618</v>
      </c>
      <c r="BD5371" s="7" t="s">
        <v>52</v>
      </c>
      <c r="BE5371" s="7">
        <v>98626</v>
      </c>
      <c r="BF5371" s="7">
        <v>3602708641</v>
      </c>
      <c r="BG5371" s="7">
        <v>17535.27</v>
      </c>
      <c r="BH5371" s="7">
        <v>0</v>
      </c>
      <c r="BI5371">
        <v>14937.91</v>
      </c>
      <c r="BJ5371">
        <v>743.28</v>
      </c>
      <c r="BK5371">
        <v>0</v>
      </c>
      <c r="BL5371">
        <v>0</v>
      </c>
      <c r="BO5371" t="s">
        <v>40338</v>
      </c>
      <c r="BP5371">
        <v>30313</v>
      </c>
      <c r="BQ5371">
        <v>98</v>
      </c>
      <c r="BR5371">
        <v>567574</v>
      </c>
      <c r="BS5371">
        <v>19016</v>
      </c>
      <c r="BU5371" t="s">
        <v>40339</v>
      </c>
      <c r="BV5371" t="s">
        <v>4695</v>
      </c>
      <c r="BX5371">
        <v>45089.798333333332</v>
      </c>
    </row>
    <row r="5372" spans="1:76" x14ac:dyDescent="0.25">
      <c r="A5372" t="s">
        <v>40340</v>
      </c>
      <c r="B5372" t="s">
        <v>2952</v>
      </c>
      <c r="C5372" t="s">
        <v>46</v>
      </c>
      <c r="D5372">
        <v>44699</v>
      </c>
      <c r="E5372">
        <v>44697</v>
      </c>
      <c r="H5372" t="s">
        <v>47</v>
      </c>
      <c r="I5372">
        <v>44699</v>
      </c>
      <c r="J5372">
        <v>2022</v>
      </c>
      <c r="K5372" t="s">
        <v>48</v>
      </c>
      <c r="L5372" t="s">
        <v>40341</v>
      </c>
      <c r="N5372" t="s">
        <v>40342</v>
      </c>
      <c r="O5372" t="s">
        <v>825</v>
      </c>
      <c r="P5372" t="s">
        <v>199</v>
      </c>
      <c r="Q5372" t="s">
        <v>52</v>
      </c>
      <c r="R5372">
        <v>98087</v>
      </c>
      <c r="S5372" t="s">
        <v>40343</v>
      </c>
      <c r="T5372" t="s">
        <v>40343</v>
      </c>
      <c r="U5372">
        <v>4257437551</v>
      </c>
      <c r="V5372" t="s">
        <v>54</v>
      </c>
      <c r="W5372">
        <v>13</v>
      </c>
      <c r="X5372" t="s">
        <v>341</v>
      </c>
      <c r="Y5372">
        <v>4819</v>
      </c>
      <c r="Z5372" t="s">
        <v>199</v>
      </c>
      <c r="AA5372" t="s">
        <v>57</v>
      </c>
      <c r="AB5372">
        <v>92142</v>
      </c>
      <c r="AC5372" t="s">
        <v>146</v>
      </c>
      <c r="AD5372" t="s">
        <v>4690</v>
      </c>
      <c r="AE5372" t="s">
        <v>107</v>
      </c>
      <c r="AF5372" t="s">
        <v>107</v>
      </c>
      <c r="AI5372">
        <v>2</v>
      </c>
      <c r="AJ5372" t="s">
        <v>58</v>
      </c>
      <c r="AK5372" t="s">
        <v>59</v>
      </c>
      <c r="AL5372">
        <v>44873</v>
      </c>
      <c r="AM5372" t="s">
        <v>4692</v>
      </c>
      <c r="AN5372" t="b">
        <v>1</v>
      </c>
      <c r="AO5372" t="b">
        <v>1</v>
      </c>
      <c r="AP5372" t="b">
        <v>1</v>
      </c>
      <c r="AQ5372" t="s">
        <v>60</v>
      </c>
      <c r="AR5372" t="s">
        <v>99</v>
      </c>
      <c r="BB5372" s="7" t="s">
        <v>40342</v>
      </c>
      <c r="BC5372" s="7" t="s">
        <v>825</v>
      </c>
      <c r="BD5372" s="7" t="s">
        <v>52</v>
      </c>
      <c r="BE5372" s="7">
        <v>98087</v>
      </c>
      <c r="BF5372" s="7">
        <v>4257437551</v>
      </c>
      <c r="BG5372" s="7">
        <v>7453.81</v>
      </c>
      <c r="BH5372" s="7">
        <v>0</v>
      </c>
      <c r="BI5372">
        <v>7148.28</v>
      </c>
      <c r="BJ5372">
        <v>0</v>
      </c>
      <c r="BK5372">
        <v>0</v>
      </c>
      <c r="BL5372">
        <v>0</v>
      </c>
      <c r="BO5372" t="s">
        <v>40344</v>
      </c>
      <c r="BP5372">
        <v>30858</v>
      </c>
      <c r="BQ5372">
        <v>558</v>
      </c>
      <c r="BR5372">
        <v>568107</v>
      </c>
      <c r="BS5372">
        <v>19156</v>
      </c>
      <c r="BT5372">
        <v>21</v>
      </c>
      <c r="BU5372" t="s">
        <v>40341</v>
      </c>
      <c r="BV5372" t="s">
        <v>4695</v>
      </c>
      <c r="BX5372">
        <v>44915.395335648151</v>
      </c>
    </row>
    <row r="5373" spans="1:76" x14ac:dyDescent="0.25">
      <c r="A5373" t="s">
        <v>40345</v>
      </c>
      <c r="B5373" t="s">
        <v>40346</v>
      </c>
      <c r="C5373" t="s">
        <v>46</v>
      </c>
      <c r="D5373">
        <v>44637</v>
      </c>
      <c r="E5373">
        <v>44697</v>
      </c>
      <c r="H5373" t="s">
        <v>47</v>
      </c>
      <c r="I5373">
        <v>44637</v>
      </c>
      <c r="J5373">
        <v>2022</v>
      </c>
      <c r="K5373" t="s">
        <v>48</v>
      </c>
      <c r="L5373" t="s">
        <v>40347</v>
      </c>
      <c r="N5373" t="s">
        <v>40348</v>
      </c>
      <c r="O5373" t="s">
        <v>4916</v>
      </c>
      <c r="P5373" t="s">
        <v>115</v>
      </c>
      <c r="Q5373" t="s">
        <v>5990</v>
      </c>
      <c r="R5373">
        <v>98407</v>
      </c>
      <c r="S5373" t="s">
        <v>40349</v>
      </c>
      <c r="T5373" t="s">
        <v>40349</v>
      </c>
      <c r="U5373">
        <v>12532266836</v>
      </c>
      <c r="V5373" t="s">
        <v>4783</v>
      </c>
      <c r="W5373">
        <v>25</v>
      </c>
      <c r="X5373" t="s">
        <v>4784</v>
      </c>
      <c r="Y5373">
        <v>3879</v>
      </c>
      <c r="Z5373" t="s">
        <v>115</v>
      </c>
      <c r="AA5373" t="s">
        <v>4785</v>
      </c>
      <c r="AB5373">
        <v>554326</v>
      </c>
      <c r="AC5373" t="s">
        <v>146</v>
      </c>
      <c r="AD5373" t="s">
        <v>4690</v>
      </c>
      <c r="AE5373" t="s">
        <v>107</v>
      </c>
      <c r="AF5373" t="s">
        <v>107</v>
      </c>
      <c r="AI5373">
        <v>7</v>
      </c>
      <c r="AJ5373" t="s">
        <v>58</v>
      </c>
      <c r="AK5373" t="s">
        <v>59</v>
      </c>
      <c r="AL5373">
        <v>44873</v>
      </c>
      <c r="AM5373" t="s">
        <v>4692</v>
      </c>
      <c r="AN5373" t="b">
        <v>1</v>
      </c>
      <c r="AO5373" t="b">
        <v>1</v>
      </c>
      <c r="AP5373" t="b">
        <v>0</v>
      </c>
      <c r="AQ5373" t="s">
        <v>177</v>
      </c>
      <c r="BB5373" s="7" t="s">
        <v>40348</v>
      </c>
      <c r="BC5373" s="7" t="s">
        <v>4916</v>
      </c>
      <c r="BD5373" s="7" t="s">
        <v>5990</v>
      </c>
      <c r="BE5373" s="7">
        <v>98407</v>
      </c>
      <c r="BF5373" s="7">
        <v>12532266836</v>
      </c>
      <c r="BG5373" s="7">
        <v>29985</v>
      </c>
      <c r="BH5373" s="7">
        <v>0</v>
      </c>
      <c r="BI5373">
        <v>28314.23</v>
      </c>
      <c r="BJ5373">
        <v>0</v>
      </c>
      <c r="BK5373">
        <v>0</v>
      </c>
      <c r="BL5373">
        <v>0</v>
      </c>
      <c r="BO5373" t="s">
        <v>40350</v>
      </c>
      <c r="BP5373">
        <v>30463</v>
      </c>
      <c r="BQ5373">
        <v>32588</v>
      </c>
      <c r="BR5373">
        <v>567695</v>
      </c>
      <c r="BS5373">
        <v>18957</v>
      </c>
      <c r="BU5373" t="s">
        <v>40351</v>
      </c>
      <c r="BV5373" t="s">
        <v>4695</v>
      </c>
      <c r="BX5373">
        <v>44821.932002314818</v>
      </c>
    </row>
    <row r="5374" spans="1:76" x14ac:dyDescent="0.25">
      <c r="A5374" t="s">
        <v>40591</v>
      </c>
      <c r="B5374" t="s">
        <v>40592</v>
      </c>
      <c r="C5374" t="s">
        <v>46</v>
      </c>
      <c r="D5374">
        <v>44665</v>
      </c>
      <c r="E5374">
        <v>44699</v>
      </c>
      <c r="H5374" t="s">
        <v>47</v>
      </c>
      <c r="I5374">
        <v>44665</v>
      </c>
      <c r="J5374">
        <v>2022</v>
      </c>
      <c r="K5374" t="s">
        <v>48</v>
      </c>
      <c r="L5374" t="s">
        <v>40593</v>
      </c>
      <c r="N5374" t="s">
        <v>40594</v>
      </c>
      <c r="O5374" t="s">
        <v>4758</v>
      </c>
      <c r="P5374" t="s">
        <v>68</v>
      </c>
      <c r="Q5374" t="s">
        <v>52</v>
      </c>
      <c r="R5374">
        <v>98023</v>
      </c>
      <c r="S5374" t="s">
        <v>40595</v>
      </c>
      <c r="T5374" t="s">
        <v>40596</v>
      </c>
      <c r="U5374" t="s">
        <v>40597</v>
      </c>
      <c r="V5374" t="s">
        <v>54</v>
      </c>
      <c r="W5374">
        <v>13</v>
      </c>
      <c r="X5374" t="s">
        <v>745</v>
      </c>
      <c r="Y5374">
        <v>4837</v>
      </c>
      <c r="Z5374" t="s">
        <v>68</v>
      </c>
      <c r="AA5374" t="s">
        <v>57</v>
      </c>
      <c r="AB5374">
        <v>82636</v>
      </c>
      <c r="AC5374" t="s">
        <v>146</v>
      </c>
      <c r="AD5374" t="s">
        <v>4690</v>
      </c>
      <c r="AE5374" t="s">
        <v>107</v>
      </c>
      <c r="AF5374" t="s">
        <v>107</v>
      </c>
      <c r="AI5374">
        <v>1</v>
      </c>
      <c r="AJ5374" t="s">
        <v>58</v>
      </c>
      <c r="AK5374" t="s">
        <v>59</v>
      </c>
      <c r="AL5374">
        <v>44873</v>
      </c>
      <c r="AM5374" t="s">
        <v>4692</v>
      </c>
      <c r="AN5374" t="b">
        <v>1</v>
      </c>
      <c r="AO5374" t="b">
        <v>1</v>
      </c>
      <c r="AP5374" t="b">
        <v>1</v>
      </c>
      <c r="AQ5374" t="s">
        <v>60</v>
      </c>
      <c r="AR5374" t="s">
        <v>99</v>
      </c>
      <c r="BB5374" s="7" t="s">
        <v>20595</v>
      </c>
      <c r="BC5374" s="7" t="s">
        <v>6811</v>
      </c>
      <c r="BD5374" s="7" t="s">
        <v>52</v>
      </c>
      <c r="BE5374" s="7">
        <v>98371</v>
      </c>
      <c r="BF5374" s="7" t="s">
        <v>11221</v>
      </c>
      <c r="BG5374" s="7">
        <v>126296.96000000001</v>
      </c>
      <c r="BH5374" s="7">
        <v>0</v>
      </c>
      <c r="BI5374">
        <v>125241.46</v>
      </c>
      <c r="BJ5374">
        <v>0</v>
      </c>
      <c r="BK5374">
        <v>0</v>
      </c>
      <c r="BL5374">
        <v>0</v>
      </c>
      <c r="BM5374">
        <v>14184.03</v>
      </c>
      <c r="BN5374">
        <v>0</v>
      </c>
      <c r="BO5374" t="s">
        <v>40598</v>
      </c>
      <c r="BP5374">
        <v>30648</v>
      </c>
      <c r="BQ5374">
        <v>32675</v>
      </c>
      <c r="BR5374">
        <v>567813</v>
      </c>
      <c r="BS5374">
        <v>19086</v>
      </c>
      <c r="BT5374">
        <v>30</v>
      </c>
      <c r="BU5374" t="s">
        <v>17025</v>
      </c>
      <c r="BV5374" t="s">
        <v>4695</v>
      </c>
      <c r="BX5374">
        <v>45818.772812499999</v>
      </c>
    </row>
    <row r="5375" spans="1:76" x14ac:dyDescent="0.25">
      <c r="A5375" t="s">
        <v>40676</v>
      </c>
      <c r="B5375" t="s">
        <v>40677</v>
      </c>
      <c r="C5375" t="s">
        <v>46</v>
      </c>
      <c r="D5375">
        <v>44563</v>
      </c>
      <c r="E5375">
        <v>44697</v>
      </c>
      <c r="H5375" t="s">
        <v>47</v>
      </c>
      <c r="I5375">
        <v>44563</v>
      </c>
      <c r="J5375">
        <v>2022</v>
      </c>
      <c r="K5375" t="s">
        <v>48</v>
      </c>
      <c r="L5375" t="s">
        <v>40678</v>
      </c>
      <c r="N5375" t="s">
        <v>40679</v>
      </c>
      <c r="O5375" t="s">
        <v>4723</v>
      </c>
      <c r="P5375" t="s">
        <v>353</v>
      </c>
      <c r="Q5375" t="s">
        <v>52</v>
      </c>
      <c r="R5375">
        <v>98228</v>
      </c>
      <c r="S5375" t="s">
        <v>40680</v>
      </c>
      <c r="T5375" t="s">
        <v>40680</v>
      </c>
      <c r="U5375" t="s">
        <v>40681</v>
      </c>
      <c r="V5375" t="s">
        <v>54</v>
      </c>
      <c r="W5375">
        <v>13</v>
      </c>
      <c r="X5375" t="s">
        <v>355</v>
      </c>
      <c r="Y5375">
        <v>4862</v>
      </c>
      <c r="Z5375" t="s">
        <v>353</v>
      </c>
      <c r="AA5375" t="s">
        <v>57</v>
      </c>
      <c r="AB5375">
        <v>107471</v>
      </c>
      <c r="AC5375" t="s">
        <v>146</v>
      </c>
      <c r="AD5375" t="s">
        <v>4690</v>
      </c>
      <c r="AE5375" t="s">
        <v>107</v>
      </c>
      <c r="AF5375" t="s">
        <v>107</v>
      </c>
      <c r="AI5375">
        <v>2</v>
      </c>
      <c r="AJ5375" t="s">
        <v>58</v>
      </c>
      <c r="AK5375" t="s">
        <v>59</v>
      </c>
      <c r="AL5375">
        <v>44873</v>
      </c>
      <c r="AM5375" t="s">
        <v>4692</v>
      </c>
      <c r="AN5375" t="b">
        <v>1</v>
      </c>
      <c r="AO5375" t="b">
        <v>1</v>
      </c>
      <c r="AP5375" t="b">
        <v>0</v>
      </c>
      <c r="AQ5375" t="s">
        <v>177</v>
      </c>
      <c r="BB5375" s="7" t="s">
        <v>35334</v>
      </c>
      <c r="BC5375" s="7" t="s">
        <v>4916</v>
      </c>
      <c r="BD5375" s="7" t="s">
        <v>52</v>
      </c>
      <c r="BE5375" s="7">
        <v>98401</v>
      </c>
      <c r="BF5375" s="7" t="s">
        <v>20358</v>
      </c>
      <c r="BG5375" s="7">
        <v>44749.73</v>
      </c>
      <c r="BH5375" s="7">
        <v>0</v>
      </c>
      <c r="BI5375">
        <v>46492.57</v>
      </c>
      <c r="BJ5375">
        <v>3166.83</v>
      </c>
      <c r="BK5375">
        <v>0</v>
      </c>
      <c r="BL5375">
        <v>0</v>
      </c>
      <c r="BM5375">
        <v>4803.5200000000004</v>
      </c>
      <c r="BN5375">
        <v>0</v>
      </c>
      <c r="BO5375" t="s">
        <v>40682</v>
      </c>
      <c r="BP5375">
        <v>30012</v>
      </c>
      <c r="BQ5375">
        <v>25711</v>
      </c>
      <c r="BR5375">
        <v>567403</v>
      </c>
      <c r="BS5375">
        <v>18297</v>
      </c>
      <c r="BT5375">
        <v>42</v>
      </c>
      <c r="BU5375" t="s">
        <v>20293</v>
      </c>
      <c r="BV5375" t="s">
        <v>4695</v>
      </c>
      <c r="BX5375">
        <v>45805.921805555554</v>
      </c>
    </row>
    <row r="5376" spans="1:76" x14ac:dyDescent="0.25">
      <c r="A5376" t="s">
        <v>6635</v>
      </c>
      <c r="B5376" t="s">
        <v>6037</v>
      </c>
      <c r="C5376" t="s">
        <v>46</v>
      </c>
      <c r="D5376">
        <v>44388</v>
      </c>
      <c r="E5376" s="1">
        <v>45061</v>
      </c>
      <c r="H5376" t="s">
        <v>47</v>
      </c>
      <c r="I5376">
        <v>44388</v>
      </c>
      <c r="J5376">
        <v>2023</v>
      </c>
      <c r="K5376" t="s">
        <v>48</v>
      </c>
      <c r="L5376" t="s">
        <v>6038</v>
      </c>
      <c r="N5376" t="s">
        <v>83</v>
      </c>
      <c r="O5376" t="s">
        <v>4715</v>
      </c>
      <c r="P5376" t="s">
        <v>199</v>
      </c>
      <c r="Q5376" t="s">
        <v>52</v>
      </c>
      <c r="R5376">
        <v>98109</v>
      </c>
      <c r="S5376" t="s">
        <v>6040</v>
      </c>
      <c r="T5376" t="s">
        <v>6041</v>
      </c>
      <c r="U5376" t="s">
        <v>6042</v>
      </c>
      <c r="V5376" t="s">
        <v>4783</v>
      </c>
      <c r="W5376">
        <v>25</v>
      </c>
      <c r="X5376" t="s">
        <v>5278</v>
      </c>
      <c r="Y5376">
        <v>4107</v>
      </c>
      <c r="Z5376" t="s">
        <v>199</v>
      </c>
      <c r="AA5376" t="s">
        <v>4785</v>
      </c>
      <c r="AB5376">
        <v>509382</v>
      </c>
      <c r="AC5376" t="s">
        <v>146</v>
      </c>
      <c r="AD5376" t="s">
        <v>4690</v>
      </c>
      <c r="AE5376" t="s">
        <v>107</v>
      </c>
      <c r="AF5376" t="s">
        <v>107</v>
      </c>
      <c r="AI5376" s="1">
        <v>2</v>
      </c>
      <c r="AJ5376" t="s">
        <v>72</v>
      </c>
      <c r="AK5376" t="s">
        <v>4691</v>
      </c>
      <c r="AL5376">
        <v>45237</v>
      </c>
      <c r="AM5376" t="s">
        <v>4692</v>
      </c>
      <c r="AN5376" t="b">
        <v>1</v>
      </c>
      <c r="AO5376" t="b">
        <v>1</v>
      </c>
      <c r="AP5376" t="b">
        <v>1</v>
      </c>
      <c r="AQ5376" t="s">
        <v>60</v>
      </c>
      <c r="AR5376" t="s">
        <v>61</v>
      </c>
      <c r="BB5376" s="7" t="s">
        <v>4859</v>
      </c>
      <c r="BC5376" s="7" t="s">
        <v>4715</v>
      </c>
      <c r="BD5376" s="7" t="s">
        <v>52</v>
      </c>
      <c r="BE5376" s="7">
        <v>98109</v>
      </c>
      <c r="BF5376" s="7" t="s">
        <v>4908</v>
      </c>
      <c r="BG5376" s="7">
        <v>72829.56</v>
      </c>
      <c r="BH5376" s="7">
        <v>4713.7</v>
      </c>
      <c r="BI5376">
        <v>71731.87</v>
      </c>
      <c r="BJ5376">
        <v>0</v>
      </c>
      <c r="BK5376">
        <v>0</v>
      </c>
      <c r="BL5376">
        <v>0</v>
      </c>
      <c r="BM5376">
        <v>732.49</v>
      </c>
      <c r="BN5376">
        <v>0</v>
      </c>
      <c r="BO5376" t="s">
        <v>6636</v>
      </c>
      <c r="BP5376">
        <v>29362</v>
      </c>
      <c r="BQ5376">
        <v>1153</v>
      </c>
      <c r="BR5376">
        <v>545276</v>
      </c>
      <c r="BS5376">
        <v>17881</v>
      </c>
      <c r="BU5376" t="s">
        <v>4862</v>
      </c>
      <c r="BV5376" t="s">
        <v>4695</v>
      </c>
      <c r="BX5376">
        <v>45753.638298611113</v>
      </c>
    </row>
    <row r="5377" spans="1:76" x14ac:dyDescent="0.25">
      <c r="A5377" t="s">
        <v>6808</v>
      </c>
      <c r="B5377" t="s">
        <v>922</v>
      </c>
      <c r="C5377" t="s">
        <v>46</v>
      </c>
      <c r="D5377">
        <v>45064</v>
      </c>
      <c r="E5377" s="1">
        <v>45064</v>
      </c>
      <c r="H5377" t="s">
        <v>47</v>
      </c>
      <c r="I5377">
        <v>45064</v>
      </c>
      <c r="J5377">
        <v>2023</v>
      </c>
      <c r="K5377" t="s">
        <v>48</v>
      </c>
      <c r="L5377" t="s">
        <v>6809</v>
      </c>
      <c r="N5377" t="s">
        <v>6810</v>
      </c>
      <c r="O5377" t="s">
        <v>6811</v>
      </c>
      <c r="P5377" t="s">
        <v>115</v>
      </c>
      <c r="Q5377" t="s">
        <v>52</v>
      </c>
      <c r="R5377">
        <v>98371</v>
      </c>
      <c r="S5377" t="s">
        <v>6812</v>
      </c>
      <c r="T5377" t="s">
        <v>6812</v>
      </c>
      <c r="U5377">
        <v>3605561429</v>
      </c>
      <c r="V5377" t="s">
        <v>4783</v>
      </c>
      <c r="W5377">
        <v>25</v>
      </c>
      <c r="X5377" t="s">
        <v>4784</v>
      </c>
      <c r="Y5377">
        <v>3879</v>
      </c>
      <c r="Z5377" t="s">
        <v>115</v>
      </c>
      <c r="AA5377" t="s">
        <v>4785</v>
      </c>
      <c r="AB5377">
        <v>552047</v>
      </c>
      <c r="AC5377" t="s">
        <v>146</v>
      </c>
      <c r="AD5377" t="s">
        <v>4690</v>
      </c>
      <c r="AE5377" t="s">
        <v>107</v>
      </c>
      <c r="AF5377" t="s">
        <v>107</v>
      </c>
      <c r="AI5377" s="1">
        <v>2</v>
      </c>
      <c r="AJ5377" t="s">
        <v>72</v>
      </c>
      <c r="AK5377" t="s">
        <v>4691</v>
      </c>
      <c r="AL5377">
        <v>45237</v>
      </c>
      <c r="AM5377" t="s">
        <v>4692</v>
      </c>
      <c r="AN5377" t="b">
        <v>1</v>
      </c>
      <c r="AO5377" t="b">
        <v>1</v>
      </c>
      <c r="AP5377" t="b">
        <v>1</v>
      </c>
      <c r="AQ5377" t="s">
        <v>60</v>
      </c>
      <c r="AR5377" t="s">
        <v>99</v>
      </c>
      <c r="BB5377" s="7" t="s">
        <v>6810</v>
      </c>
      <c r="BC5377" s="7" t="s">
        <v>6811</v>
      </c>
      <c r="BD5377" s="7" t="s">
        <v>52</v>
      </c>
      <c r="BE5377" s="7">
        <v>98371</v>
      </c>
      <c r="BF5377" s="7" t="s">
        <v>6813</v>
      </c>
      <c r="BG5377" s="7">
        <v>7988.4</v>
      </c>
      <c r="BH5377" s="7">
        <v>0</v>
      </c>
      <c r="BI5377">
        <v>6531.66</v>
      </c>
      <c r="BJ5377">
        <v>0</v>
      </c>
      <c r="BK5377">
        <v>0</v>
      </c>
      <c r="BL5377">
        <v>0</v>
      </c>
      <c r="BM5377">
        <v>133.71</v>
      </c>
      <c r="BN5377">
        <v>0</v>
      </c>
      <c r="BO5377" t="s">
        <v>6814</v>
      </c>
      <c r="BP5377">
        <v>32789</v>
      </c>
      <c r="BQ5377">
        <v>6</v>
      </c>
      <c r="BR5377">
        <v>1084857</v>
      </c>
      <c r="BS5377">
        <v>20436</v>
      </c>
      <c r="BU5377" t="s">
        <v>6815</v>
      </c>
      <c r="BV5377" t="s">
        <v>4695</v>
      </c>
      <c r="BX5377">
        <v>45644.839606481481</v>
      </c>
    </row>
    <row r="5378" spans="1:76" x14ac:dyDescent="0.25">
      <c r="A5378" t="s">
        <v>11949</v>
      </c>
      <c r="B5378" t="s">
        <v>11950</v>
      </c>
      <c r="C5378" t="s">
        <v>46</v>
      </c>
      <c r="D5378">
        <v>44980</v>
      </c>
      <c r="E5378" s="1"/>
      <c r="H5378" t="s">
        <v>47</v>
      </c>
      <c r="I5378">
        <v>44980</v>
      </c>
      <c r="J5378">
        <v>2023</v>
      </c>
      <c r="K5378" t="s">
        <v>85</v>
      </c>
      <c r="L5378" t="s">
        <v>11951</v>
      </c>
      <c r="N5378" t="s">
        <v>11952</v>
      </c>
      <c r="O5378" t="s">
        <v>4741</v>
      </c>
      <c r="P5378" t="s">
        <v>155</v>
      </c>
      <c r="Q5378" t="s">
        <v>52</v>
      </c>
      <c r="R5378">
        <v>98512</v>
      </c>
      <c r="S5378" t="s">
        <v>11953</v>
      </c>
      <c r="T5378" t="s">
        <v>11953</v>
      </c>
      <c r="U5378">
        <v>3607911367</v>
      </c>
      <c r="V5378" t="s">
        <v>4807</v>
      </c>
      <c r="W5378">
        <v>23</v>
      </c>
      <c r="X5378" t="s">
        <v>5607</v>
      </c>
      <c r="Y5378">
        <v>4229</v>
      </c>
      <c r="Z5378" t="s">
        <v>155</v>
      </c>
      <c r="AA5378" t="s">
        <v>4785</v>
      </c>
      <c r="AB5378">
        <v>195676</v>
      </c>
      <c r="AC5378" t="s">
        <v>146</v>
      </c>
      <c r="AD5378" t="s">
        <v>4690</v>
      </c>
      <c r="AE5378" t="s">
        <v>107</v>
      </c>
      <c r="AF5378" t="s">
        <v>107</v>
      </c>
      <c r="AI5378" s="1" t="s">
        <v>11954</v>
      </c>
      <c r="AJ5378" t="s">
        <v>72</v>
      </c>
      <c r="AK5378" t="s">
        <v>4691</v>
      </c>
      <c r="AL5378">
        <v>45237</v>
      </c>
      <c r="AM5378" t="s">
        <v>4692</v>
      </c>
      <c r="AN5378" t="b">
        <v>1</v>
      </c>
      <c r="BB5378" s="7" t="s">
        <v>11952</v>
      </c>
      <c r="BC5378" s="7" t="s">
        <v>4741</v>
      </c>
      <c r="BD5378" s="7" t="s">
        <v>52</v>
      </c>
      <c r="BE5378" s="7">
        <v>98512</v>
      </c>
      <c r="BF5378" s="7">
        <v>3607911367</v>
      </c>
      <c r="BG5378" s="7">
        <v>1024</v>
      </c>
      <c r="BH5378" s="7">
        <v>0</v>
      </c>
      <c r="BI5378">
        <v>1129.51</v>
      </c>
      <c r="BJ5378">
        <v>49</v>
      </c>
      <c r="BK5378">
        <v>0</v>
      </c>
      <c r="BL5378">
        <v>0</v>
      </c>
      <c r="BO5378" t="s">
        <v>11955</v>
      </c>
      <c r="BP5378">
        <v>31875</v>
      </c>
      <c r="BQ5378">
        <v>32434</v>
      </c>
      <c r="BR5378">
        <v>689240</v>
      </c>
      <c r="BS5378">
        <v>20193</v>
      </c>
      <c r="BU5378" t="s">
        <v>11956</v>
      </c>
      <c r="BV5378" t="s">
        <v>4695</v>
      </c>
      <c r="BX5378">
        <v>45372.897696759261</v>
      </c>
    </row>
    <row r="5379" spans="1:76" x14ac:dyDescent="0.25">
      <c r="A5379" t="s">
        <v>13490</v>
      </c>
      <c r="B5379" t="s">
        <v>4201</v>
      </c>
      <c r="C5379" t="s">
        <v>46</v>
      </c>
      <c r="D5379">
        <v>45019</v>
      </c>
      <c r="E5379" s="1"/>
      <c r="H5379" t="s">
        <v>47</v>
      </c>
      <c r="I5379">
        <v>45019</v>
      </c>
      <c r="J5379">
        <v>2023</v>
      </c>
      <c r="K5379" t="s">
        <v>85</v>
      </c>
      <c r="L5379" t="s">
        <v>12903</v>
      </c>
      <c r="N5379" t="s">
        <v>12904</v>
      </c>
      <c r="O5379" t="s">
        <v>5276</v>
      </c>
      <c r="P5379" t="s">
        <v>199</v>
      </c>
      <c r="Q5379" t="s">
        <v>5990</v>
      </c>
      <c r="R5379">
        <v>98201</v>
      </c>
      <c r="S5379" t="s">
        <v>13491</v>
      </c>
      <c r="T5379" t="s">
        <v>13491</v>
      </c>
      <c r="U5379">
        <v>4252933660</v>
      </c>
      <c r="V5379" t="s">
        <v>4783</v>
      </c>
      <c r="W5379">
        <v>25</v>
      </c>
      <c r="X5379" t="s">
        <v>5278</v>
      </c>
      <c r="Y5379">
        <v>4107</v>
      </c>
      <c r="Z5379" t="s">
        <v>199</v>
      </c>
      <c r="AA5379" t="s">
        <v>4785</v>
      </c>
      <c r="AB5379">
        <v>509382</v>
      </c>
      <c r="AC5379" t="s">
        <v>146</v>
      </c>
      <c r="AD5379" t="s">
        <v>4690</v>
      </c>
      <c r="AE5379" t="s">
        <v>107</v>
      </c>
      <c r="AF5379" t="s">
        <v>107</v>
      </c>
      <c r="AI5379" s="1">
        <v>2</v>
      </c>
      <c r="AJ5379" t="s">
        <v>72</v>
      </c>
      <c r="AK5379" t="s">
        <v>4691</v>
      </c>
      <c r="AL5379">
        <v>45237</v>
      </c>
      <c r="AM5379" t="s">
        <v>4692</v>
      </c>
      <c r="AN5379" t="b">
        <v>1</v>
      </c>
      <c r="BB5379" s="7" t="s">
        <v>13492</v>
      </c>
      <c r="BC5379" s="7" t="s">
        <v>5276</v>
      </c>
      <c r="BD5379" s="7" t="s">
        <v>52</v>
      </c>
      <c r="BE5379" s="7">
        <v>98201</v>
      </c>
      <c r="BF5379" s="7">
        <v>4252932816</v>
      </c>
      <c r="BG5379" s="7">
        <v>1062.67</v>
      </c>
      <c r="BH5379" s="7">
        <v>0</v>
      </c>
      <c r="BI5379">
        <v>3262.67</v>
      </c>
      <c r="BJ5379">
        <v>0</v>
      </c>
      <c r="BK5379">
        <v>0</v>
      </c>
      <c r="BL5379">
        <v>0</v>
      </c>
      <c r="BO5379" t="s">
        <v>13493</v>
      </c>
      <c r="BP5379">
        <v>32090</v>
      </c>
      <c r="BQ5379">
        <v>187</v>
      </c>
      <c r="BR5379">
        <v>689386</v>
      </c>
      <c r="BS5379">
        <v>20313</v>
      </c>
      <c r="BU5379" t="s">
        <v>13494</v>
      </c>
      <c r="BV5379" t="s">
        <v>4695</v>
      </c>
      <c r="BX5379">
        <v>45079.685312499998</v>
      </c>
    </row>
    <row r="5380" spans="1:76" x14ac:dyDescent="0.25">
      <c r="A5380" t="s">
        <v>13645</v>
      </c>
      <c r="B5380" t="s">
        <v>13646</v>
      </c>
      <c r="C5380" t="s">
        <v>46</v>
      </c>
      <c r="D5380">
        <v>45074</v>
      </c>
      <c r="E5380" s="1">
        <v>45061</v>
      </c>
      <c r="H5380" t="s">
        <v>47</v>
      </c>
      <c r="I5380">
        <v>45074</v>
      </c>
      <c r="J5380">
        <v>2023</v>
      </c>
      <c r="K5380" t="s">
        <v>48</v>
      </c>
      <c r="L5380" t="s">
        <v>13647</v>
      </c>
      <c r="N5380" t="s">
        <v>13648</v>
      </c>
      <c r="O5380" t="s">
        <v>13649</v>
      </c>
      <c r="P5380" t="s">
        <v>562</v>
      </c>
      <c r="Q5380" t="s">
        <v>52</v>
      </c>
      <c r="R5380">
        <v>98631</v>
      </c>
      <c r="S5380" t="s">
        <v>13650</v>
      </c>
      <c r="T5380" t="s">
        <v>13651</v>
      </c>
      <c r="U5380">
        <v>3605898624</v>
      </c>
      <c r="V5380" t="s">
        <v>4807</v>
      </c>
      <c r="W5380">
        <v>23</v>
      </c>
      <c r="X5380" t="s">
        <v>5526</v>
      </c>
      <c r="Y5380">
        <v>3841</v>
      </c>
      <c r="Z5380" t="s">
        <v>562</v>
      </c>
      <c r="AA5380" t="s">
        <v>4785</v>
      </c>
      <c r="AB5380">
        <v>16861</v>
      </c>
      <c r="AC5380" t="s">
        <v>146</v>
      </c>
      <c r="AD5380" t="s">
        <v>4690</v>
      </c>
      <c r="AE5380" t="s">
        <v>107</v>
      </c>
      <c r="AF5380" t="s">
        <v>107</v>
      </c>
      <c r="AI5380" s="1">
        <v>2</v>
      </c>
      <c r="AJ5380" t="s">
        <v>72</v>
      </c>
      <c r="AK5380" t="s">
        <v>4691</v>
      </c>
      <c r="AL5380">
        <v>45237</v>
      </c>
      <c r="AM5380" t="s">
        <v>4692</v>
      </c>
      <c r="AN5380" t="b">
        <v>1</v>
      </c>
      <c r="AO5380" t="b">
        <v>1</v>
      </c>
      <c r="AP5380" t="b">
        <v>1</v>
      </c>
      <c r="AQ5380" t="s">
        <v>60</v>
      </c>
      <c r="AR5380" t="s">
        <v>61</v>
      </c>
      <c r="BB5380" s="7" t="s">
        <v>13648</v>
      </c>
      <c r="BC5380" s="7" t="s">
        <v>13649</v>
      </c>
      <c r="BD5380" s="7" t="s">
        <v>52</v>
      </c>
      <c r="BE5380" s="7">
        <v>98631</v>
      </c>
      <c r="BF5380" s="7">
        <v>3606005265</v>
      </c>
      <c r="BG5380" s="7">
        <v>2136.9499999999998</v>
      </c>
      <c r="BH5380" s="7">
        <v>0</v>
      </c>
      <c r="BI5380">
        <v>1636.95</v>
      </c>
      <c r="BJ5380">
        <v>1686.95</v>
      </c>
      <c r="BK5380">
        <v>0</v>
      </c>
      <c r="BL5380">
        <v>0</v>
      </c>
      <c r="BO5380" t="s">
        <v>13652</v>
      </c>
      <c r="BP5380">
        <v>33682</v>
      </c>
      <c r="BQ5380">
        <v>35753</v>
      </c>
      <c r="BR5380">
        <v>746754</v>
      </c>
      <c r="BS5380">
        <v>23936</v>
      </c>
      <c r="BU5380" t="s">
        <v>6826</v>
      </c>
      <c r="BV5380" t="s">
        <v>4695</v>
      </c>
      <c r="BX5380">
        <v>45401.467592592591</v>
      </c>
    </row>
    <row r="5381" spans="1:76" x14ac:dyDescent="0.25">
      <c r="A5381" t="s">
        <v>13739</v>
      </c>
      <c r="B5381" t="s">
        <v>13740</v>
      </c>
      <c r="C5381" t="s">
        <v>46</v>
      </c>
      <c r="D5381">
        <v>45097</v>
      </c>
      <c r="E5381" s="1">
        <v>45065</v>
      </c>
      <c r="H5381" t="s">
        <v>47</v>
      </c>
      <c r="I5381">
        <v>45097</v>
      </c>
      <c r="J5381">
        <v>2023</v>
      </c>
      <c r="K5381" t="s">
        <v>48</v>
      </c>
      <c r="L5381" t="s">
        <v>13741</v>
      </c>
      <c r="N5381" t="s">
        <v>13742</v>
      </c>
      <c r="O5381" t="s">
        <v>6659</v>
      </c>
      <c r="P5381" t="s">
        <v>199</v>
      </c>
      <c r="Q5381" t="s">
        <v>52</v>
      </c>
      <c r="R5381">
        <v>98258</v>
      </c>
      <c r="S5381" t="s">
        <v>13743</v>
      </c>
      <c r="T5381" t="s">
        <v>13743</v>
      </c>
      <c r="U5381" t="s">
        <v>13744</v>
      </c>
      <c r="V5381" t="s">
        <v>4919</v>
      </c>
      <c r="W5381">
        <v>29</v>
      </c>
      <c r="X5381" t="s">
        <v>5278</v>
      </c>
      <c r="Y5381">
        <v>4107</v>
      </c>
      <c r="Z5381" t="s">
        <v>199</v>
      </c>
      <c r="AA5381" t="s">
        <v>4785</v>
      </c>
      <c r="AB5381">
        <v>509382</v>
      </c>
      <c r="AC5381" t="s">
        <v>146</v>
      </c>
      <c r="AD5381" t="s">
        <v>4690</v>
      </c>
      <c r="AE5381" t="s">
        <v>107</v>
      </c>
      <c r="AF5381" t="s">
        <v>107</v>
      </c>
      <c r="AI5381" s="1"/>
      <c r="AJ5381" t="s">
        <v>72</v>
      </c>
      <c r="AK5381" t="s">
        <v>4691</v>
      </c>
      <c r="AL5381">
        <v>45237</v>
      </c>
      <c r="AM5381" t="s">
        <v>4878</v>
      </c>
      <c r="AN5381" t="b">
        <v>1</v>
      </c>
      <c r="AO5381" t="b">
        <v>1</v>
      </c>
      <c r="AP5381" t="b">
        <v>0</v>
      </c>
      <c r="AQ5381" t="s">
        <v>177</v>
      </c>
      <c r="BB5381" s="7" t="s">
        <v>13742</v>
      </c>
      <c r="BC5381" s="7" t="s">
        <v>6659</v>
      </c>
      <c r="BD5381" s="7" t="s">
        <v>52</v>
      </c>
      <c r="BE5381" s="7">
        <v>98258</v>
      </c>
      <c r="BF5381" s="7" t="s">
        <v>13744</v>
      </c>
      <c r="BG5381" s="7">
        <v>2055.61</v>
      </c>
      <c r="BH5381" s="7">
        <v>0</v>
      </c>
      <c r="BI5381">
        <v>2055.61</v>
      </c>
      <c r="BJ5381">
        <v>0</v>
      </c>
      <c r="BK5381">
        <v>0</v>
      </c>
      <c r="BL5381">
        <v>0</v>
      </c>
      <c r="BO5381" t="s">
        <v>13745</v>
      </c>
      <c r="BP5381">
        <v>34526</v>
      </c>
      <c r="BQ5381">
        <v>36780</v>
      </c>
      <c r="BR5381">
        <v>1625636</v>
      </c>
      <c r="BS5381">
        <v>24699</v>
      </c>
      <c r="BU5381" t="s">
        <v>13741</v>
      </c>
      <c r="BV5381" t="s">
        <v>4695</v>
      </c>
      <c r="BX5381">
        <v>45674.704826388886</v>
      </c>
    </row>
    <row r="5382" spans="1:76" x14ac:dyDescent="0.25">
      <c r="A5382" t="s">
        <v>15007</v>
      </c>
      <c r="B5382" t="s">
        <v>13455</v>
      </c>
      <c r="C5382" t="s">
        <v>46</v>
      </c>
      <c r="D5382">
        <v>44931</v>
      </c>
      <c r="E5382">
        <v>45064</v>
      </c>
      <c r="H5382" t="s">
        <v>47</v>
      </c>
      <c r="I5382">
        <v>44931</v>
      </c>
      <c r="J5382">
        <v>2023</v>
      </c>
      <c r="K5382" t="s">
        <v>48</v>
      </c>
      <c r="L5382" t="s">
        <v>13456</v>
      </c>
      <c r="N5382" t="s">
        <v>15008</v>
      </c>
      <c r="O5382" t="s">
        <v>591</v>
      </c>
      <c r="P5382" t="s">
        <v>155</v>
      </c>
      <c r="Q5382" t="s">
        <v>52</v>
      </c>
      <c r="R5382">
        <v>98503</v>
      </c>
      <c r="S5382" t="s">
        <v>13458</v>
      </c>
      <c r="T5382" t="s">
        <v>15009</v>
      </c>
      <c r="V5382" t="s">
        <v>4807</v>
      </c>
      <c r="W5382">
        <v>23</v>
      </c>
      <c r="X5382" t="s">
        <v>5607</v>
      </c>
      <c r="Y5382">
        <v>4229</v>
      </c>
      <c r="Z5382" t="s">
        <v>155</v>
      </c>
      <c r="AA5382" t="s">
        <v>4785</v>
      </c>
      <c r="AB5382">
        <v>195676</v>
      </c>
      <c r="AC5382" t="s">
        <v>146</v>
      </c>
      <c r="AD5382" t="s">
        <v>4690</v>
      </c>
      <c r="AE5382" t="s">
        <v>107</v>
      </c>
      <c r="AF5382" t="s">
        <v>107</v>
      </c>
      <c r="AI5382" s="1" t="s">
        <v>13459</v>
      </c>
      <c r="AJ5382" t="s">
        <v>72</v>
      </c>
      <c r="AK5382" t="s">
        <v>4691</v>
      </c>
      <c r="AL5382">
        <v>45237</v>
      </c>
      <c r="AM5382" t="s">
        <v>4692</v>
      </c>
      <c r="AN5382" t="b">
        <v>1</v>
      </c>
      <c r="AO5382" t="b">
        <v>1</v>
      </c>
      <c r="AP5382" t="b">
        <v>0</v>
      </c>
      <c r="AQ5382" t="s">
        <v>177</v>
      </c>
      <c r="BB5382" s="7" t="s">
        <v>4379</v>
      </c>
      <c r="BC5382" s="7" t="s">
        <v>101</v>
      </c>
      <c r="BD5382" s="7" t="s">
        <v>52</v>
      </c>
      <c r="BE5382" s="7">
        <v>98115</v>
      </c>
      <c r="BF5382" s="7" t="s">
        <v>4716</v>
      </c>
      <c r="BG5382" s="7">
        <v>23218.07</v>
      </c>
      <c r="BH5382" s="7">
        <v>1000</v>
      </c>
      <c r="BI5382">
        <v>24218.07</v>
      </c>
      <c r="BJ5382">
        <v>0</v>
      </c>
      <c r="BK5382">
        <v>0</v>
      </c>
      <c r="BL5382">
        <v>0</v>
      </c>
      <c r="BM5382">
        <v>402.29</v>
      </c>
      <c r="BN5382">
        <v>0</v>
      </c>
      <c r="BO5382" t="s">
        <v>15010</v>
      </c>
      <c r="BP5382">
        <v>31582</v>
      </c>
      <c r="BQ5382">
        <v>1092</v>
      </c>
      <c r="BR5382">
        <v>689028</v>
      </c>
      <c r="BS5382">
        <v>19539</v>
      </c>
      <c r="BU5382" t="s">
        <v>5470</v>
      </c>
      <c r="BV5382" t="s">
        <v>4695</v>
      </c>
      <c r="BX5382">
        <v>45789.628645833334</v>
      </c>
    </row>
    <row r="5383" spans="1:76" x14ac:dyDescent="0.25">
      <c r="A5383" t="s">
        <v>18470</v>
      </c>
      <c r="B5383" t="s">
        <v>6243</v>
      </c>
      <c r="C5383" t="s">
        <v>46</v>
      </c>
      <c r="D5383">
        <v>43885</v>
      </c>
      <c r="E5383">
        <v>45061</v>
      </c>
      <c r="H5383" t="s">
        <v>47</v>
      </c>
      <c r="I5383">
        <v>43885</v>
      </c>
      <c r="J5383">
        <v>2023</v>
      </c>
      <c r="K5383" t="s">
        <v>48</v>
      </c>
      <c r="L5383" t="s">
        <v>18471</v>
      </c>
      <c r="N5383" t="s">
        <v>18472</v>
      </c>
      <c r="O5383" t="s">
        <v>5276</v>
      </c>
      <c r="P5383" t="s">
        <v>199</v>
      </c>
      <c r="Q5383" t="s">
        <v>52</v>
      </c>
      <c r="R5383">
        <v>98206</v>
      </c>
      <c r="S5383" t="s">
        <v>6247</v>
      </c>
      <c r="T5383" t="s">
        <v>6247</v>
      </c>
      <c r="U5383">
        <v>3607948927</v>
      </c>
      <c r="V5383" t="s">
        <v>4919</v>
      </c>
      <c r="W5383">
        <v>29</v>
      </c>
      <c r="X5383" t="s">
        <v>5278</v>
      </c>
      <c r="Y5383">
        <v>4107</v>
      </c>
      <c r="Z5383" t="s">
        <v>199</v>
      </c>
      <c r="AA5383" t="s">
        <v>4785</v>
      </c>
      <c r="AB5383">
        <v>509382</v>
      </c>
      <c r="AC5383" t="s">
        <v>146</v>
      </c>
      <c r="AD5383" t="s">
        <v>4690</v>
      </c>
      <c r="AE5383" t="s">
        <v>107</v>
      </c>
      <c r="AF5383" t="s">
        <v>107</v>
      </c>
      <c r="AJ5383" t="s">
        <v>72</v>
      </c>
      <c r="AK5383" t="s">
        <v>4691</v>
      </c>
      <c r="AL5383">
        <v>45237</v>
      </c>
      <c r="AM5383" t="s">
        <v>4692</v>
      </c>
      <c r="AN5383" t="b">
        <v>1</v>
      </c>
      <c r="AO5383" t="b">
        <v>1</v>
      </c>
      <c r="AP5383" t="b">
        <v>1</v>
      </c>
      <c r="AQ5383" t="s">
        <v>60</v>
      </c>
      <c r="AR5383" t="s">
        <v>61</v>
      </c>
      <c r="BB5383" s="7" t="s">
        <v>18473</v>
      </c>
      <c r="BC5383" s="7" t="s">
        <v>5302</v>
      </c>
      <c r="BD5383" s="7" t="s">
        <v>52</v>
      </c>
      <c r="BE5383" s="7">
        <v>98223</v>
      </c>
      <c r="BF5383" s="7" t="s">
        <v>6250</v>
      </c>
      <c r="BG5383" s="7">
        <v>172453.67</v>
      </c>
      <c r="BH5383" s="7">
        <v>117741.44</v>
      </c>
      <c r="BI5383">
        <v>276801.99</v>
      </c>
      <c r="BJ5383">
        <v>-10900</v>
      </c>
      <c r="BK5383">
        <v>0</v>
      </c>
      <c r="BL5383">
        <v>0</v>
      </c>
      <c r="BM5383">
        <v>1255.43</v>
      </c>
      <c r="BN5383">
        <v>0</v>
      </c>
      <c r="BO5383" t="s">
        <v>18474</v>
      </c>
      <c r="BP5383">
        <v>24984</v>
      </c>
      <c r="BQ5383">
        <v>1545</v>
      </c>
      <c r="BR5383">
        <v>25772</v>
      </c>
      <c r="BS5383">
        <v>56</v>
      </c>
      <c r="BU5383" t="s">
        <v>18475</v>
      </c>
      <c r="BV5383" t="s">
        <v>4695</v>
      </c>
      <c r="BX5383">
        <v>45334.477766203701</v>
      </c>
    </row>
    <row r="5384" spans="1:76" x14ac:dyDescent="0.25">
      <c r="A5384" t="s">
        <v>18650</v>
      </c>
      <c r="B5384" t="s">
        <v>18651</v>
      </c>
      <c r="C5384" t="s">
        <v>46</v>
      </c>
      <c r="D5384">
        <v>44987</v>
      </c>
      <c r="E5384">
        <v>45064</v>
      </c>
      <c r="H5384" t="s">
        <v>47</v>
      </c>
      <c r="I5384">
        <v>44987</v>
      </c>
      <c r="J5384">
        <v>2023</v>
      </c>
      <c r="K5384" t="s">
        <v>48</v>
      </c>
      <c r="L5384" t="s">
        <v>18652</v>
      </c>
      <c r="N5384" t="s">
        <v>18653</v>
      </c>
      <c r="O5384" t="s">
        <v>4741</v>
      </c>
      <c r="P5384" t="s">
        <v>155</v>
      </c>
      <c r="Q5384" t="s">
        <v>52</v>
      </c>
      <c r="R5384">
        <v>98506</v>
      </c>
      <c r="S5384" t="s">
        <v>18654</v>
      </c>
      <c r="T5384" t="s">
        <v>18655</v>
      </c>
      <c r="U5384">
        <v>3608100993</v>
      </c>
      <c r="V5384" t="s">
        <v>4807</v>
      </c>
      <c r="W5384">
        <v>23</v>
      </c>
      <c r="X5384" t="s">
        <v>5607</v>
      </c>
      <c r="Y5384">
        <v>4229</v>
      </c>
      <c r="Z5384" t="s">
        <v>155</v>
      </c>
      <c r="AA5384" t="s">
        <v>4785</v>
      </c>
      <c r="AB5384">
        <v>195676</v>
      </c>
      <c r="AC5384" t="s">
        <v>146</v>
      </c>
      <c r="AD5384" t="s">
        <v>4690</v>
      </c>
      <c r="AE5384" t="s">
        <v>107</v>
      </c>
      <c r="AF5384" t="s">
        <v>107</v>
      </c>
      <c r="AI5384" t="s">
        <v>13459</v>
      </c>
      <c r="AJ5384" t="s">
        <v>72</v>
      </c>
      <c r="AK5384" t="s">
        <v>4691</v>
      </c>
      <c r="AL5384">
        <v>45237</v>
      </c>
      <c r="AM5384" t="s">
        <v>4692</v>
      </c>
      <c r="AN5384" t="b">
        <v>1</v>
      </c>
      <c r="AO5384" t="b">
        <v>1</v>
      </c>
      <c r="AP5384" t="b">
        <v>1</v>
      </c>
      <c r="AQ5384" t="s">
        <v>60</v>
      </c>
      <c r="AR5384" t="s">
        <v>61</v>
      </c>
      <c r="BB5384" s="7" t="s">
        <v>18653</v>
      </c>
      <c r="BC5384" s="7" t="s">
        <v>4741</v>
      </c>
      <c r="BD5384" s="7" t="s">
        <v>52</v>
      </c>
      <c r="BE5384" s="7">
        <v>98506</v>
      </c>
      <c r="BF5384" s="7">
        <v>3608100993</v>
      </c>
      <c r="BG5384" s="7">
        <v>36710.31</v>
      </c>
      <c r="BH5384" s="7">
        <v>0</v>
      </c>
      <c r="BI5384">
        <v>36319.5</v>
      </c>
      <c r="BJ5384">
        <v>0</v>
      </c>
      <c r="BK5384">
        <v>0</v>
      </c>
      <c r="BL5384">
        <v>0</v>
      </c>
      <c r="BM5384">
        <v>533.03</v>
      </c>
      <c r="BN5384">
        <v>0</v>
      </c>
      <c r="BO5384" t="s">
        <v>18656</v>
      </c>
      <c r="BP5384">
        <v>31916</v>
      </c>
      <c r="BQ5384">
        <v>35727</v>
      </c>
      <c r="BR5384">
        <v>689270</v>
      </c>
      <c r="BS5384">
        <v>20195</v>
      </c>
      <c r="BU5384" t="s">
        <v>18652</v>
      </c>
      <c r="BV5384" t="s">
        <v>4695</v>
      </c>
      <c r="BX5384">
        <v>45510.492337962962</v>
      </c>
    </row>
    <row r="5385" spans="1:76" x14ac:dyDescent="0.25">
      <c r="A5385" t="s">
        <v>19831</v>
      </c>
      <c r="B5385" t="s">
        <v>1580</v>
      </c>
      <c r="C5385" t="s">
        <v>46</v>
      </c>
      <c r="D5385">
        <v>45005</v>
      </c>
      <c r="E5385">
        <v>45061</v>
      </c>
      <c r="H5385" t="s">
        <v>47</v>
      </c>
      <c r="I5385">
        <v>45005</v>
      </c>
      <c r="J5385">
        <v>2023</v>
      </c>
      <c r="K5385" t="s">
        <v>48</v>
      </c>
      <c r="L5385" t="s">
        <v>6938</v>
      </c>
      <c r="N5385" t="s">
        <v>6183</v>
      </c>
      <c r="O5385" t="s">
        <v>4715</v>
      </c>
      <c r="P5385" t="s">
        <v>199</v>
      </c>
      <c r="Q5385" t="s">
        <v>52</v>
      </c>
      <c r="R5385">
        <v>98102</v>
      </c>
      <c r="S5385" t="s">
        <v>6940</v>
      </c>
      <c r="T5385" t="s">
        <v>6940</v>
      </c>
      <c r="U5385" t="s">
        <v>6941</v>
      </c>
      <c r="V5385" t="s">
        <v>4783</v>
      </c>
      <c r="W5385">
        <v>25</v>
      </c>
      <c r="X5385" t="s">
        <v>5278</v>
      </c>
      <c r="Y5385">
        <v>4107</v>
      </c>
      <c r="Z5385" t="s">
        <v>199</v>
      </c>
      <c r="AA5385" t="s">
        <v>4785</v>
      </c>
      <c r="AB5385">
        <v>509382</v>
      </c>
      <c r="AC5385" t="s">
        <v>146</v>
      </c>
      <c r="AD5385" t="s">
        <v>4690</v>
      </c>
      <c r="AE5385" t="s">
        <v>107</v>
      </c>
      <c r="AF5385" t="s">
        <v>107</v>
      </c>
      <c r="AI5385">
        <v>3</v>
      </c>
      <c r="AJ5385" t="s">
        <v>72</v>
      </c>
      <c r="AK5385" t="s">
        <v>4691</v>
      </c>
      <c r="AL5385">
        <v>45237</v>
      </c>
      <c r="AM5385" t="s">
        <v>4692</v>
      </c>
      <c r="AN5385" t="b">
        <v>1</v>
      </c>
      <c r="AO5385" t="b">
        <v>1</v>
      </c>
      <c r="AP5385" t="b">
        <v>1</v>
      </c>
      <c r="AQ5385" t="s">
        <v>60</v>
      </c>
      <c r="AR5385" t="s">
        <v>61</v>
      </c>
      <c r="BB5385" s="7" t="s">
        <v>4771</v>
      </c>
      <c r="BC5385" s="7" t="s">
        <v>4715</v>
      </c>
      <c r="BD5385" s="7" t="s">
        <v>52</v>
      </c>
      <c r="BE5385" s="7">
        <v>98112</v>
      </c>
      <c r="BF5385" s="7" t="s">
        <v>4772</v>
      </c>
      <c r="BG5385" s="7">
        <v>13102.3</v>
      </c>
      <c r="BH5385" s="7">
        <v>0</v>
      </c>
      <c r="BI5385">
        <v>8078.55</v>
      </c>
      <c r="BJ5385">
        <v>1000</v>
      </c>
      <c r="BK5385">
        <v>0</v>
      </c>
      <c r="BL5385">
        <v>0</v>
      </c>
      <c r="BM5385">
        <v>196.1</v>
      </c>
      <c r="BN5385">
        <v>0</v>
      </c>
      <c r="BO5385" t="s">
        <v>19832</v>
      </c>
      <c r="BP5385">
        <v>31994</v>
      </c>
      <c r="BQ5385">
        <v>159</v>
      </c>
      <c r="BR5385">
        <v>689335</v>
      </c>
      <c r="BS5385">
        <v>20273</v>
      </c>
      <c r="BU5385" t="s">
        <v>4774</v>
      </c>
      <c r="BV5385" t="s">
        <v>4695</v>
      </c>
      <c r="BX5385">
        <v>45383.515405092592</v>
      </c>
    </row>
    <row r="5386" spans="1:76" x14ac:dyDescent="0.25">
      <c r="A5386" t="s">
        <v>19842</v>
      </c>
      <c r="B5386" t="s">
        <v>11492</v>
      </c>
      <c r="C5386" t="s">
        <v>46</v>
      </c>
      <c r="D5386">
        <v>45067</v>
      </c>
      <c r="E5386">
        <v>45062</v>
      </c>
      <c r="H5386" t="s">
        <v>47</v>
      </c>
      <c r="I5386">
        <v>45067</v>
      </c>
      <c r="J5386">
        <v>2023</v>
      </c>
      <c r="K5386" t="s">
        <v>48</v>
      </c>
      <c r="L5386" t="s">
        <v>19843</v>
      </c>
      <c r="N5386" t="s">
        <v>11494</v>
      </c>
      <c r="O5386" t="s">
        <v>11495</v>
      </c>
      <c r="P5386" t="s">
        <v>80</v>
      </c>
      <c r="Q5386" t="s">
        <v>52</v>
      </c>
      <c r="R5386">
        <v>98382</v>
      </c>
      <c r="S5386" t="s">
        <v>13361</v>
      </c>
      <c r="T5386" t="s">
        <v>11497</v>
      </c>
      <c r="U5386">
        <v>3604612613</v>
      </c>
      <c r="V5386" t="s">
        <v>4807</v>
      </c>
      <c r="W5386">
        <v>23</v>
      </c>
      <c r="X5386" t="s">
        <v>7113</v>
      </c>
      <c r="Y5386">
        <v>3133</v>
      </c>
      <c r="Z5386" t="s">
        <v>80</v>
      </c>
      <c r="AA5386" t="s">
        <v>4785</v>
      </c>
      <c r="AB5386">
        <v>57266</v>
      </c>
      <c r="AC5386" t="s">
        <v>146</v>
      </c>
      <c r="AD5386" t="s">
        <v>4690</v>
      </c>
      <c r="AE5386" t="s">
        <v>107</v>
      </c>
      <c r="AF5386" t="s">
        <v>107</v>
      </c>
      <c r="AI5386">
        <v>1</v>
      </c>
      <c r="AJ5386" t="s">
        <v>72</v>
      </c>
      <c r="AK5386" t="s">
        <v>4691</v>
      </c>
      <c r="AL5386">
        <v>45237</v>
      </c>
      <c r="AM5386" t="s">
        <v>4692</v>
      </c>
      <c r="AN5386" t="b">
        <v>1</v>
      </c>
      <c r="AO5386" t="b">
        <v>1</v>
      </c>
      <c r="AP5386" t="b">
        <v>1</v>
      </c>
      <c r="AQ5386" t="s">
        <v>60</v>
      </c>
      <c r="AR5386" t="s">
        <v>61</v>
      </c>
      <c r="BB5386" s="7" t="s">
        <v>11494</v>
      </c>
      <c r="BC5386" s="7" t="s">
        <v>11495</v>
      </c>
      <c r="BD5386" s="7" t="s">
        <v>52</v>
      </c>
      <c r="BE5386" s="7">
        <v>98382</v>
      </c>
      <c r="BF5386" s="7">
        <v>3604612613</v>
      </c>
      <c r="BG5386" s="7">
        <v>3525</v>
      </c>
      <c r="BH5386" s="7">
        <v>1504.04</v>
      </c>
      <c r="BI5386">
        <v>3185.18</v>
      </c>
      <c r="BJ5386">
        <v>0</v>
      </c>
      <c r="BK5386">
        <v>0</v>
      </c>
      <c r="BL5386">
        <v>0</v>
      </c>
      <c r="BO5386" t="s">
        <v>19844</v>
      </c>
      <c r="BP5386">
        <v>32930</v>
      </c>
      <c r="BQ5386">
        <v>4778</v>
      </c>
      <c r="BR5386">
        <v>847321</v>
      </c>
      <c r="BS5386">
        <v>20645</v>
      </c>
      <c r="BU5386" t="s">
        <v>11499</v>
      </c>
      <c r="BV5386" t="s">
        <v>4695</v>
      </c>
      <c r="BX5386">
        <v>45362.64571759259</v>
      </c>
    </row>
    <row r="5387" spans="1:76" x14ac:dyDescent="0.25">
      <c r="A5387" t="s">
        <v>20035</v>
      </c>
      <c r="B5387" t="s">
        <v>14816</v>
      </c>
      <c r="C5387" t="s">
        <v>46</v>
      </c>
      <c r="D5387">
        <v>44931</v>
      </c>
      <c r="E5387">
        <v>45061</v>
      </c>
      <c r="H5387" t="s">
        <v>47</v>
      </c>
      <c r="I5387">
        <v>44931</v>
      </c>
      <c r="J5387">
        <v>2023</v>
      </c>
      <c r="K5387" t="s">
        <v>48</v>
      </c>
      <c r="L5387" t="s">
        <v>20036</v>
      </c>
      <c r="N5387" t="s">
        <v>20037</v>
      </c>
      <c r="O5387" t="s">
        <v>2033</v>
      </c>
      <c r="P5387" t="s">
        <v>155</v>
      </c>
      <c r="Q5387" t="s">
        <v>20038</v>
      </c>
      <c r="R5387">
        <v>98589</v>
      </c>
      <c r="S5387" t="s">
        <v>14820</v>
      </c>
      <c r="T5387" t="s">
        <v>14821</v>
      </c>
      <c r="U5387">
        <v>3602805421</v>
      </c>
      <c r="V5387" t="s">
        <v>4807</v>
      </c>
      <c r="W5387">
        <v>23</v>
      </c>
      <c r="X5387" t="s">
        <v>5607</v>
      </c>
      <c r="Y5387">
        <v>4229</v>
      </c>
      <c r="Z5387" t="s">
        <v>155</v>
      </c>
      <c r="AA5387" t="s">
        <v>4785</v>
      </c>
      <c r="AB5387">
        <v>195676</v>
      </c>
      <c r="AC5387" t="s">
        <v>146</v>
      </c>
      <c r="AD5387" t="s">
        <v>4690</v>
      </c>
      <c r="AE5387" t="s">
        <v>107</v>
      </c>
      <c r="AF5387" t="s">
        <v>107</v>
      </c>
      <c r="AI5387" t="s">
        <v>11954</v>
      </c>
      <c r="AJ5387" t="s">
        <v>72</v>
      </c>
      <c r="AK5387" t="s">
        <v>4691</v>
      </c>
      <c r="AL5387">
        <v>45237</v>
      </c>
      <c r="AM5387" t="s">
        <v>4692</v>
      </c>
      <c r="AN5387" t="b">
        <v>1</v>
      </c>
      <c r="AO5387" t="b">
        <v>1</v>
      </c>
      <c r="AP5387" t="b">
        <v>1</v>
      </c>
      <c r="AQ5387" t="s">
        <v>60</v>
      </c>
      <c r="AR5387" t="s">
        <v>61</v>
      </c>
      <c r="BB5387" s="7" t="s">
        <v>20037</v>
      </c>
      <c r="BC5387" s="7" t="s">
        <v>2033</v>
      </c>
      <c r="BD5387" s="7" t="s">
        <v>20038</v>
      </c>
      <c r="BE5387" s="7">
        <v>98589</v>
      </c>
      <c r="BF5387" s="7">
        <v>3602805421</v>
      </c>
      <c r="BG5387" s="7">
        <v>70066.789999999994</v>
      </c>
      <c r="BH5387" s="7">
        <v>0</v>
      </c>
      <c r="BI5387">
        <v>64751.01</v>
      </c>
      <c r="BJ5387">
        <v>0</v>
      </c>
      <c r="BK5387">
        <v>0</v>
      </c>
      <c r="BL5387">
        <v>0</v>
      </c>
      <c r="BM5387">
        <v>533.03</v>
      </c>
      <c r="BN5387">
        <v>0</v>
      </c>
      <c r="BO5387" t="s">
        <v>20039</v>
      </c>
      <c r="BP5387">
        <v>31581</v>
      </c>
      <c r="BQ5387">
        <v>25394</v>
      </c>
      <c r="BR5387">
        <v>689042</v>
      </c>
      <c r="BS5387">
        <v>19537</v>
      </c>
      <c r="BU5387" t="s">
        <v>9625</v>
      </c>
      <c r="BV5387" t="s">
        <v>4695</v>
      </c>
      <c r="BX5387">
        <v>45397.823414351849</v>
      </c>
    </row>
    <row r="5388" spans="1:76" x14ac:dyDescent="0.25">
      <c r="A5388" t="s">
        <v>29965</v>
      </c>
      <c r="B5388" t="s">
        <v>29966</v>
      </c>
      <c r="C5388" t="s">
        <v>46</v>
      </c>
      <c r="D5388">
        <v>45078</v>
      </c>
      <c r="E5388">
        <v>45065</v>
      </c>
      <c r="H5388" t="s">
        <v>47</v>
      </c>
      <c r="I5388">
        <v>45078</v>
      </c>
      <c r="J5388">
        <v>2023</v>
      </c>
      <c r="K5388" t="s">
        <v>48</v>
      </c>
      <c r="L5388" t="s">
        <v>29967</v>
      </c>
      <c r="N5388" t="s">
        <v>29968</v>
      </c>
      <c r="O5388" t="s">
        <v>29969</v>
      </c>
      <c r="P5388" t="s">
        <v>80</v>
      </c>
      <c r="Q5388" t="s">
        <v>52</v>
      </c>
      <c r="R5388">
        <v>98382</v>
      </c>
      <c r="S5388" t="s">
        <v>29970</v>
      </c>
      <c r="T5388" t="s">
        <v>29970</v>
      </c>
      <c r="U5388" t="s">
        <v>29971</v>
      </c>
      <c r="V5388" t="s">
        <v>4807</v>
      </c>
      <c r="W5388">
        <v>23</v>
      </c>
      <c r="X5388" t="s">
        <v>7113</v>
      </c>
      <c r="Y5388">
        <v>3133</v>
      </c>
      <c r="Z5388" t="s">
        <v>80</v>
      </c>
      <c r="AA5388" t="s">
        <v>4785</v>
      </c>
      <c r="AB5388">
        <v>57266</v>
      </c>
      <c r="AC5388" t="s">
        <v>146</v>
      </c>
      <c r="AD5388" t="s">
        <v>4690</v>
      </c>
      <c r="AE5388" t="s">
        <v>107</v>
      </c>
      <c r="AF5388" t="s">
        <v>107</v>
      </c>
      <c r="AI5388">
        <v>1</v>
      </c>
      <c r="AJ5388" t="s">
        <v>58</v>
      </c>
      <c r="AK5388" t="s">
        <v>59</v>
      </c>
      <c r="AL5388">
        <v>45237</v>
      </c>
      <c r="AM5388" t="s">
        <v>4692</v>
      </c>
      <c r="AN5388" t="b">
        <v>1</v>
      </c>
      <c r="AO5388" t="b">
        <v>1</v>
      </c>
      <c r="AP5388" t="b">
        <v>1</v>
      </c>
      <c r="AQ5388" t="s">
        <v>60</v>
      </c>
      <c r="AR5388" t="s">
        <v>99</v>
      </c>
      <c r="BB5388" s="7" t="s">
        <v>29968</v>
      </c>
      <c r="BC5388" s="7" t="s">
        <v>29969</v>
      </c>
      <c r="BD5388" s="7" t="s">
        <v>52</v>
      </c>
      <c r="BE5388" s="7">
        <v>98382</v>
      </c>
      <c r="BF5388" s="7" t="s">
        <v>29971</v>
      </c>
      <c r="BG5388" s="7">
        <v>0</v>
      </c>
      <c r="BH5388" s="7">
        <v>0</v>
      </c>
      <c r="BI5388">
        <v>0</v>
      </c>
      <c r="BJ5388">
        <v>0</v>
      </c>
      <c r="BK5388">
        <v>0</v>
      </c>
      <c r="BL5388">
        <v>0</v>
      </c>
      <c r="BO5388" t="s">
        <v>29972</v>
      </c>
      <c r="BP5388">
        <v>33912</v>
      </c>
      <c r="BQ5388">
        <v>38264</v>
      </c>
      <c r="BR5388">
        <v>1625674</v>
      </c>
      <c r="BS5388">
        <v>21395</v>
      </c>
      <c r="BU5388" t="s">
        <v>29973</v>
      </c>
      <c r="BV5388" t="s">
        <v>4695</v>
      </c>
      <c r="BX5388">
        <v>45496.61204861111</v>
      </c>
    </row>
    <row r="5389" spans="1:76" x14ac:dyDescent="0.25">
      <c r="A5389" t="s">
        <v>31525</v>
      </c>
      <c r="B5389" t="s">
        <v>31526</v>
      </c>
      <c r="C5389" t="s">
        <v>46</v>
      </c>
      <c r="D5389">
        <v>44983</v>
      </c>
      <c r="E5389">
        <v>45061</v>
      </c>
      <c r="I5389">
        <v>44983</v>
      </c>
      <c r="J5389">
        <v>2023</v>
      </c>
      <c r="K5389" t="s">
        <v>48</v>
      </c>
      <c r="L5389" t="s">
        <v>31527</v>
      </c>
      <c r="M5389" t="s">
        <v>31528</v>
      </c>
      <c r="N5389" t="s">
        <v>30288</v>
      </c>
      <c r="O5389" t="s">
        <v>22624</v>
      </c>
      <c r="P5389" t="s">
        <v>3508</v>
      </c>
      <c r="Q5389" t="s">
        <v>52</v>
      </c>
      <c r="R5389">
        <v>99122</v>
      </c>
      <c r="S5389" t="s">
        <v>31529</v>
      </c>
      <c r="T5389" t="s">
        <v>31530</v>
      </c>
      <c r="U5389" t="s">
        <v>31531</v>
      </c>
      <c r="V5389" t="s">
        <v>4807</v>
      </c>
      <c r="W5389">
        <v>23</v>
      </c>
      <c r="X5389" t="s">
        <v>6972</v>
      </c>
      <c r="Y5389">
        <v>3655</v>
      </c>
      <c r="Z5389" t="s">
        <v>3508</v>
      </c>
      <c r="AA5389" t="s">
        <v>4785</v>
      </c>
      <c r="AB5389">
        <v>8243</v>
      </c>
      <c r="AC5389" t="s">
        <v>146</v>
      </c>
      <c r="AD5389" t="s">
        <v>4690</v>
      </c>
      <c r="AE5389" t="s">
        <v>107</v>
      </c>
      <c r="AF5389" t="s">
        <v>107</v>
      </c>
      <c r="AI5389">
        <v>1</v>
      </c>
      <c r="AJ5389" t="s">
        <v>58</v>
      </c>
      <c r="AK5389" t="s">
        <v>59</v>
      </c>
      <c r="AL5389">
        <v>45237</v>
      </c>
      <c r="AM5389" t="s">
        <v>4878</v>
      </c>
      <c r="AN5389" t="b">
        <v>1</v>
      </c>
      <c r="AO5389" t="b">
        <v>1</v>
      </c>
      <c r="AP5389" t="b">
        <v>1</v>
      </c>
      <c r="AQ5389" t="s">
        <v>60</v>
      </c>
      <c r="AR5389" t="s">
        <v>61</v>
      </c>
      <c r="BB5389" s="7" t="s">
        <v>30288</v>
      </c>
      <c r="BC5389" s="7" t="s">
        <v>22624</v>
      </c>
      <c r="BD5389" s="7" t="s">
        <v>52</v>
      </c>
      <c r="BE5389" s="7">
        <v>99122</v>
      </c>
      <c r="BF5389" s="7" t="s">
        <v>31531</v>
      </c>
      <c r="BO5389" t="s">
        <v>31532</v>
      </c>
      <c r="BP5389">
        <v>31889</v>
      </c>
      <c r="BQ5389">
        <v>35708</v>
      </c>
      <c r="BR5389">
        <v>689246</v>
      </c>
      <c r="BU5389" t="s">
        <v>31528</v>
      </c>
      <c r="BV5389" t="s">
        <v>4695</v>
      </c>
      <c r="BX5389">
        <v>45383.875381944446</v>
      </c>
    </row>
    <row r="5390" spans="1:76" x14ac:dyDescent="0.25">
      <c r="A5390" t="s">
        <v>31557</v>
      </c>
      <c r="B5390" t="s">
        <v>31558</v>
      </c>
      <c r="C5390" t="s">
        <v>46</v>
      </c>
      <c r="D5390">
        <v>45062</v>
      </c>
      <c r="E5390">
        <v>45061</v>
      </c>
      <c r="H5390" t="s">
        <v>47</v>
      </c>
      <c r="I5390">
        <v>45062</v>
      </c>
      <c r="J5390">
        <v>2023</v>
      </c>
      <c r="K5390" t="s">
        <v>48</v>
      </c>
      <c r="L5390" t="s">
        <v>31559</v>
      </c>
      <c r="N5390" t="s">
        <v>20595</v>
      </c>
      <c r="O5390" t="s">
        <v>22778</v>
      </c>
      <c r="P5390" t="s">
        <v>199</v>
      </c>
      <c r="Q5390" t="s">
        <v>52</v>
      </c>
      <c r="R5390">
        <v>98275</v>
      </c>
      <c r="S5390" t="s">
        <v>31560</v>
      </c>
      <c r="T5390" t="s">
        <v>31561</v>
      </c>
      <c r="U5390">
        <v>4252687162</v>
      </c>
      <c r="V5390" t="s">
        <v>4783</v>
      </c>
      <c r="W5390">
        <v>25</v>
      </c>
      <c r="X5390" t="s">
        <v>5278</v>
      </c>
      <c r="Y5390">
        <v>4107</v>
      </c>
      <c r="Z5390" t="s">
        <v>199</v>
      </c>
      <c r="AA5390" t="s">
        <v>4785</v>
      </c>
      <c r="AB5390">
        <v>509382</v>
      </c>
      <c r="AC5390" t="s">
        <v>146</v>
      </c>
      <c r="AD5390" t="s">
        <v>4690</v>
      </c>
      <c r="AE5390" t="s">
        <v>107</v>
      </c>
      <c r="AF5390" t="s">
        <v>107</v>
      </c>
      <c r="AI5390">
        <v>2</v>
      </c>
      <c r="AJ5390" t="s">
        <v>58</v>
      </c>
      <c r="AK5390" t="s">
        <v>59</v>
      </c>
      <c r="AL5390">
        <v>45237</v>
      </c>
      <c r="AM5390" t="s">
        <v>4692</v>
      </c>
      <c r="AN5390" t="b">
        <v>1</v>
      </c>
      <c r="AO5390" t="b">
        <v>1</v>
      </c>
      <c r="AP5390" t="b">
        <v>1</v>
      </c>
      <c r="AQ5390" t="s">
        <v>60</v>
      </c>
      <c r="AR5390" t="s">
        <v>99</v>
      </c>
      <c r="BB5390" s="7" t="s">
        <v>29925</v>
      </c>
      <c r="BC5390" s="7" t="s">
        <v>29926</v>
      </c>
      <c r="BD5390" s="7" t="s">
        <v>52</v>
      </c>
      <c r="BE5390" s="7">
        <v>98291</v>
      </c>
      <c r="BF5390" s="7">
        <v>4252632067</v>
      </c>
      <c r="BG5390" s="7">
        <v>23257.29</v>
      </c>
      <c r="BH5390" s="7">
        <v>0</v>
      </c>
      <c r="BI5390">
        <v>24201.29</v>
      </c>
      <c r="BJ5390">
        <v>0</v>
      </c>
      <c r="BK5390">
        <v>0</v>
      </c>
      <c r="BL5390">
        <v>0</v>
      </c>
      <c r="BO5390" t="s">
        <v>31562</v>
      </c>
      <c r="BP5390">
        <v>32591</v>
      </c>
      <c r="BQ5390">
        <v>36020</v>
      </c>
      <c r="BR5390">
        <v>689765</v>
      </c>
      <c r="BS5390">
        <v>20444</v>
      </c>
      <c r="BU5390" t="s">
        <v>21620</v>
      </c>
      <c r="BV5390" t="s">
        <v>4695</v>
      </c>
      <c r="BX5390">
        <v>45270.788634259261</v>
      </c>
    </row>
    <row r="5391" spans="1:76" x14ac:dyDescent="0.25">
      <c r="A5391" t="s">
        <v>31855</v>
      </c>
      <c r="B5391" t="s">
        <v>31856</v>
      </c>
      <c r="C5391" t="s">
        <v>46</v>
      </c>
      <c r="D5391">
        <v>45073</v>
      </c>
      <c r="E5391">
        <v>45061</v>
      </c>
      <c r="H5391" t="s">
        <v>47</v>
      </c>
      <c r="I5391">
        <v>45073</v>
      </c>
      <c r="J5391">
        <v>2023</v>
      </c>
      <c r="K5391" t="s">
        <v>48</v>
      </c>
      <c r="L5391" t="s">
        <v>31857</v>
      </c>
      <c r="N5391" t="s">
        <v>31858</v>
      </c>
      <c r="O5391" t="s">
        <v>20530</v>
      </c>
      <c r="P5391" t="s">
        <v>255</v>
      </c>
      <c r="Q5391" t="s">
        <v>52</v>
      </c>
      <c r="R5391">
        <v>98801</v>
      </c>
      <c r="S5391" t="s">
        <v>31859</v>
      </c>
      <c r="T5391" t="s">
        <v>31859</v>
      </c>
      <c r="U5391" t="s">
        <v>31860</v>
      </c>
      <c r="V5391" t="s">
        <v>7053</v>
      </c>
      <c r="W5391">
        <v>21</v>
      </c>
      <c r="X5391" t="s">
        <v>6430</v>
      </c>
      <c r="Y5391">
        <v>3111</v>
      </c>
      <c r="Z5391" t="s">
        <v>255</v>
      </c>
      <c r="AA5391" t="s">
        <v>4785</v>
      </c>
      <c r="AB5391">
        <v>50948</v>
      </c>
      <c r="AC5391" t="s">
        <v>146</v>
      </c>
      <c r="AD5391" t="s">
        <v>4690</v>
      </c>
      <c r="AE5391" t="s">
        <v>107</v>
      </c>
      <c r="AF5391" t="s">
        <v>107</v>
      </c>
      <c r="AJ5391" t="s">
        <v>58</v>
      </c>
      <c r="AK5391" t="s">
        <v>59</v>
      </c>
      <c r="AL5391">
        <v>45237</v>
      </c>
      <c r="AM5391" t="s">
        <v>4692</v>
      </c>
      <c r="AN5391" t="b">
        <v>1</v>
      </c>
      <c r="AO5391" t="b">
        <v>1</v>
      </c>
      <c r="AP5391" t="b">
        <v>1</v>
      </c>
      <c r="AQ5391" t="s">
        <v>60</v>
      </c>
      <c r="AR5391" t="s">
        <v>61</v>
      </c>
      <c r="BB5391" s="7" t="s">
        <v>31858</v>
      </c>
      <c r="BC5391" s="7" t="s">
        <v>20530</v>
      </c>
      <c r="BD5391" s="7" t="s">
        <v>52</v>
      </c>
      <c r="BE5391" s="7">
        <v>98801</v>
      </c>
      <c r="BF5391" s="7" t="s">
        <v>31861</v>
      </c>
      <c r="BG5391" s="7">
        <v>1010.75</v>
      </c>
      <c r="BH5391" s="7">
        <v>0</v>
      </c>
      <c r="BI5391">
        <v>2060.0300000000002</v>
      </c>
      <c r="BJ5391">
        <v>0</v>
      </c>
      <c r="BK5391">
        <v>0</v>
      </c>
      <c r="BL5391">
        <v>0</v>
      </c>
      <c r="BO5391" t="s">
        <v>31862</v>
      </c>
      <c r="BP5391">
        <v>33666</v>
      </c>
      <c r="BQ5391">
        <v>36940</v>
      </c>
      <c r="BR5391">
        <v>2020623</v>
      </c>
      <c r="BS5391">
        <v>20565</v>
      </c>
      <c r="BU5391" t="s">
        <v>31863</v>
      </c>
      <c r="BV5391" t="s">
        <v>4695</v>
      </c>
      <c r="BX5391">
        <v>45370.49322916667</v>
      </c>
    </row>
    <row r="5392" spans="1:76" x14ac:dyDescent="0.25">
      <c r="A5392" t="s">
        <v>35363</v>
      </c>
      <c r="B5392" t="s">
        <v>22673</v>
      </c>
      <c r="C5392" t="s">
        <v>46</v>
      </c>
      <c r="D5392">
        <v>45065</v>
      </c>
      <c r="E5392">
        <v>45065</v>
      </c>
      <c r="H5392" t="s">
        <v>47</v>
      </c>
      <c r="I5392">
        <v>45065</v>
      </c>
      <c r="J5392">
        <v>2023</v>
      </c>
      <c r="K5392" t="s">
        <v>48</v>
      </c>
      <c r="L5392" t="s">
        <v>22674</v>
      </c>
      <c r="M5392" t="s">
        <v>35364</v>
      </c>
      <c r="N5392" t="s">
        <v>22676</v>
      </c>
      <c r="O5392" t="s">
        <v>6659</v>
      </c>
      <c r="P5392" t="s">
        <v>199</v>
      </c>
      <c r="Q5392" t="s">
        <v>35365</v>
      </c>
      <c r="R5392">
        <v>98258</v>
      </c>
      <c r="S5392" t="s">
        <v>35366</v>
      </c>
      <c r="T5392" t="s">
        <v>35367</v>
      </c>
      <c r="U5392">
        <v>4258353135</v>
      </c>
      <c r="V5392" t="s">
        <v>4919</v>
      </c>
      <c r="W5392">
        <v>29</v>
      </c>
      <c r="X5392" t="s">
        <v>5278</v>
      </c>
      <c r="Y5392">
        <v>4107</v>
      </c>
      <c r="Z5392" t="s">
        <v>199</v>
      </c>
      <c r="AA5392" t="s">
        <v>4785</v>
      </c>
      <c r="AB5392">
        <v>509382</v>
      </c>
      <c r="AC5392" t="s">
        <v>146</v>
      </c>
      <c r="AD5392" t="s">
        <v>4690</v>
      </c>
      <c r="AE5392" t="s">
        <v>107</v>
      </c>
      <c r="AF5392" t="s">
        <v>107</v>
      </c>
      <c r="AJ5392" t="s">
        <v>58</v>
      </c>
      <c r="AK5392" t="s">
        <v>59</v>
      </c>
      <c r="AL5392">
        <v>45237</v>
      </c>
      <c r="AM5392" t="s">
        <v>4692</v>
      </c>
      <c r="AN5392" t="b">
        <v>1</v>
      </c>
      <c r="AO5392" t="b">
        <v>1</v>
      </c>
      <c r="AP5392" t="b">
        <v>1</v>
      </c>
      <c r="AQ5392" t="s">
        <v>60</v>
      </c>
      <c r="AR5392" t="s">
        <v>99</v>
      </c>
      <c r="BB5392" s="7" t="s">
        <v>22676</v>
      </c>
      <c r="BC5392" s="7" t="s">
        <v>6659</v>
      </c>
      <c r="BD5392" s="7" t="s">
        <v>35365</v>
      </c>
      <c r="BE5392" s="7">
        <v>98258</v>
      </c>
      <c r="BF5392" s="7">
        <v>4258353135</v>
      </c>
      <c r="BG5392" s="7">
        <v>7072.77</v>
      </c>
      <c r="BH5392" s="7">
        <v>0</v>
      </c>
      <c r="BI5392">
        <v>20341.04</v>
      </c>
      <c r="BJ5392">
        <v>15000</v>
      </c>
      <c r="BK5392">
        <v>0</v>
      </c>
      <c r="BL5392">
        <v>0</v>
      </c>
      <c r="BO5392" t="s">
        <v>35368</v>
      </c>
      <c r="BP5392">
        <v>32223</v>
      </c>
      <c r="BQ5392">
        <v>32305</v>
      </c>
      <c r="BR5392">
        <v>1312288</v>
      </c>
      <c r="BS5392">
        <v>20909</v>
      </c>
      <c r="BU5392" t="s">
        <v>22674</v>
      </c>
      <c r="BV5392" t="s">
        <v>4695</v>
      </c>
      <c r="BX5392">
        <v>45359.733344907407</v>
      </c>
    </row>
    <row r="5393" spans="1:76" x14ac:dyDescent="0.25">
      <c r="A5393" t="s">
        <v>35376</v>
      </c>
      <c r="B5393" t="s">
        <v>610</v>
      </c>
      <c r="C5393" t="s">
        <v>46</v>
      </c>
      <c r="D5393">
        <v>45079</v>
      </c>
      <c r="E5393">
        <v>45061</v>
      </c>
      <c r="I5393">
        <v>45079</v>
      </c>
      <c r="J5393">
        <v>2023</v>
      </c>
      <c r="K5393" t="s">
        <v>48</v>
      </c>
      <c r="L5393" t="s">
        <v>23171</v>
      </c>
      <c r="N5393" t="s">
        <v>35377</v>
      </c>
      <c r="O5393" t="s">
        <v>20875</v>
      </c>
      <c r="P5393" t="s">
        <v>613</v>
      </c>
      <c r="Q5393" t="s">
        <v>52</v>
      </c>
      <c r="R5393">
        <v>99166</v>
      </c>
      <c r="S5393" t="s">
        <v>23172</v>
      </c>
      <c r="T5393" t="s">
        <v>23172</v>
      </c>
      <c r="U5393" t="s">
        <v>35378</v>
      </c>
      <c r="V5393" t="s">
        <v>4807</v>
      </c>
      <c r="W5393">
        <v>23</v>
      </c>
      <c r="X5393" t="s">
        <v>7356</v>
      </c>
      <c r="Y5393">
        <v>3290</v>
      </c>
      <c r="Z5393" t="s">
        <v>613</v>
      </c>
      <c r="AA5393" t="s">
        <v>4785</v>
      </c>
      <c r="AB5393">
        <v>5167</v>
      </c>
      <c r="AC5393" t="s">
        <v>146</v>
      </c>
      <c r="AD5393" t="s">
        <v>4690</v>
      </c>
      <c r="AE5393" t="s">
        <v>107</v>
      </c>
      <c r="AF5393" t="s">
        <v>107</v>
      </c>
      <c r="AI5393">
        <v>1</v>
      </c>
      <c r="AJ5393" t="s">
        <v>58</v>
      </c>
      <c r="AK5393" t="s">
        <v>59</v>
      </c>
      <c r="AL5393">
        <v>45237</v>
      </c>
      <c r="AM5393" t="s">
        <v>4878</v>
      </c>
      <c r="AN5393" t="b">
        <v>1</v>
      </c>
      <c r="AO5393" t="b">
        <v>1</v>
      </c>
      <c r="AP5393" t="b">
        <v>1</v>
      </c>
      <c r="AQ5393" t="s">
        <v>60</v>
      </c>
      <c r="AR5393" t="s">
        <v>61</v>
      </c>
      <c r="BB5393" s="7" t="s">
        <v>35377</v>
      </c>
      <c r="BC5393" s="7" t="s">
        <v>20875</v>
      </c>
      <c r="BD5393" s="7" t="s">
        <v>52</v>
      </c>
      <c r="BE5393" s="7">
        <v>99166</v>
      </c>
      <c r="BF5393" s="7" t="s">
        <v>35378</v>
      </c>
      <c r="BO5393" t="s">
        <v>35379</v>
      </c>
      <c r="BP5393">
        <v>34010</v>
      </c>
      <c r="BQ5393">
        <v>1847</v>
      </c>
      <c r="BR5393">
        <v>689442</v>
      </c>
      <c r="BU5393" t="s">
        <v>23171</v>
      </c>
      <c r="BV5393" t="s">
        <v>4695</v>
      </c>
      <c r="BX5393">
        <v>45267.62840277778</v>
      </c>
    </row>
    <row r="5394" spans="1:76" x14ac:dyDescent="0.25">
      <c r="A5394" t="s">
        <v>36706</v>
      </c>
      <c r="B5394" t="s">
        <v>30238</v>
      </c>
      <c r="C5394" t="s">
        <v>46</v>
      </c>
      <c r="D5394">
        <v>44923</v>
      </c>
      <c r="E5394">
        <v>45063</v>
      </c>
      <c r="H5394" t="s">
        <v>47</v>
      </c>
      <c r="I5394">
        <v>44923</v>
      </c>
      <c r="J5394">
        <v>2023</v>
      </c>
      <c r="K5394" t="s">
        <v>48</v>
      </c>
      <c r="L5394" t="s">
        <v>36707</v>
      </c>
      <c r="N5394" t="s">
        <v>36708</v>
      </c>
      <c r="O5394" t="s">
        <v>6811</v>
      </c>
      <c r="P5394" t="s">
        <v>115</v>
      </c>
      <c r="Q5394" t="s">
        <v>52</v>
      </c>
      <c r="R5394">
        <v>98371</v>
      </c>
      <c r="S5394" t="s">
        <v>30241</v>
      </c>
      <c r="T5394" t="s">
        <v>30242</v>
      </c>
      <c r="U5394" t="s">
        <v>36709</v>
      </c>
      <c r="V5394" t="s">
        <v>4783</v>
      </c>
      <c r="W5394">
        <v>25</v>
      </c>
      <c r="X5394" t="s">
        <v>4784</v>
      </c>
      <c r="Y5394">
        <v>3879</v>
      </c>
      <c r="Z5394" t="s">
        <v>115</v>
      </c>
      <c r="AA5394" t="s">
        <v>4785</v>
      </c>
      <c r="AB5394">
        <v>552047</v>
      </c>
      <c r="AC5394" t="s">
        <v>146</v>
      </c>
      <c r="AD5394" t="s">
        <v>4690</v>
      </c>
      <c r="AE5394" t="s">
        <v>107</v>
      </c>
      <c r="AF5394" t="s">
        <v>107</v>
      </c>
      <c r="AI5394">
        <v>2</v>
      </c>
      <c r="AJ5394" t="s">
        <v>58</v>
      </c>
      <c r="AK5394" t="s">
        <v>59</v>
      </c>
      <c r="AL5394">
        <v>45237</v>
      </c>
      <c r="AM5394" t="s">
        <v>4692</v>
      </c>
      <c r="AN5394" t="b">
        <v>1</v>
      </c>
      <c r="AO5394" t="b">
        <v>1</v>
      </c>
      <c r="AP5394" t="b">
        <v>1</v>
      </c>
      <c r="AQ5394" t="s">
        <v>60</v>
      </c>
      <c r="AR5394" t="s">
        <v>61</v>
      </c>
      <c r="BB5394" s="7" t="s">
        <v>20290</v>
      </c>
      <c r="BC5394" s="7" t="s">
        <v>4916</v>
      </c>
      <c r="BD5394" s="7" t="s">
        <v>52</v>
      </c>
      <c r="BE5394" s="7">
        <v>98401</v>
      </c>
      <c r="BF5394" s="7" t="s">
        <v>20291</v>
      </c>
      <c r="BG5394" s="7">
        <v>85020.71</v>
      </c>
      <c r="BH5394" s="7">
        <v>0</v>
      </c>
      <c r="BI5394">
        <v>83726.460000000006</v>
      </c>
      <c r="BJ5394">
        <v>0</v>
      </c>
      <c r="BK5394">
        <v>0</v>
      </c>
      <c r="BL5394">
        <v>0</v>
      </c>
      <c r="BO5394" t="s">
        <v>36710</v>
      </c>
      <c r="BP5394">
        <v>31513</v>
      </c>
      <c r="BQ5394">
        <v>1290</v>
      </c>
      <c r="BR5394">
        <v>689000</v>
      </c>
      <c r="BS5394">
        <v>19544</v>
      </c>
      <c r="BU5394" t="s">
        <v>20293</v>
      </c>
      <c r="BV5394" t="s">
        <v>4695</v>
      </c>
      <c r="BX5394">
        <v>45396.832337962966</v>
      </c>
    </row>
    <row r="5395" spans="1:76" x14ac:dyDescent="0.25">
      <c r="A5395" t="s">
        <v>37092</v>
      </c>
      <c r="B5395" t="s">
        <v>37093</v>
      </c>
      <c r="C5395" t="s">
        <v>46</v>
      </c>
      <c r="D5395">
        <v>45090</v>
      </c>
      <c r="E5395">
        <v>45062</v>
      </c>
      <c r="H5395" t="s">
        <v>47</v>
      </c>
      <c r="I5395">
        <v>45090</v>
      </c>
      <c r="J5395">
        <v>2023</v>
      </c>
      <c r="K5395" t="s">
        <v>48</v>
      </c>
      <c r="L5395" t="s">
        <v>37094</v>
      </c>
      <c r="N5395" t="s">
        <v>37095</v>
      </c>
      <c r="O5395" t="s">
        <v>20530</v>
      </c>
      <c r="P5395" t="s">
        <v>255</v>
      </c>
      <c r="Q5395" t="s">
        <v>52</v>
      </c>
      <c r="R5395">
        <v>98801</v>
      </c>
      <c r="S5395" t="s">
        <v>37096</v>
      </c>
      <c r="T5395" t="s">
        <v>37097</v>
      </c>
      <c r="U5395">
        <v>5096798249</v>
      </c>
      <c r="V5395" t="s">
        <v>7053</v>
      </c>
      <c r="W5395">
        <v>21</v>
      </c>
      <c r="X5395" t="s">
        <v>6430</v>
      </c>
      <c r="Y5395">
        <v>3111</v>
      </c>
      <c r="Z5395" t="s">
        <v>255</v>
      </c>
      <c r="AA5395" t="s">
        <v>4785</v>
      </c>
      <c r="AB5395">
        <v>50948</v>
      </c>
      <c r="AC5395" t="s">
        <v>146</v>
      </c>
      <c r="AD5395" t="s">
        <v>4690</v>
      </c>
      <c r="AE5395" t="s">
        <v>107</v>
      </c>
      <c r="AF5395" t="s">
        <v>107</v>
      </c>
      <c r="AJ5395" t="s">
        <v>58</v>
      </c>
      <c r="AK5395" t="s">
        <v>59</v>
      </c>
      <c r="AL5395">
        <v>45237</v>
      </c>
      <c r="AM5395" t="s">
        <v>4878</v>
      </c>
      <c r="AN5395" t="b">
        <v>1</v>
      </c>
      <c r="AO5395" t="b">
        <v>1</v>
      </c>
      <c r="AP5395" t="b">
        <v>1</v>
      </c>
      <c r="AQ5395" t="s">
        <v>60</v>
      </c>
      <c r="AR5395" t="s">
        <v>99</v>
      </c>
      <c r="BB5395" s="7" t="s">
        <v>37095</v>
      </c>
      <c r="BC5395" s="7" t="s">
        <v>20530</v>
      </c>
      <c r="BD5395" s="7" t="s">
        <v>52</v>
      </c>
      <c r="BE5395" s="7">
        <v>98801</v>
      </c>
      <c r="BF5395" s="7">
        <v>5096798250</v>
      </c>
      <c r="BG5395" s="7">
        <v>4131.32</v>
      </c>
      <c r="BH5395" s="7">
        <v>600</v>
      </c>
      <c r="BI5395">
        <v>3722.19</v>
      </c>
      <c r="BJ5395">
        <v>0</v>
      </c>
      <c r="BK5395">
        <v>0</v>
      </c>
      <c r="BL5395">
        <v>0</v>
      </c>
      <c r="BO5395" t="s">
        <v>37098</v>
      </c>
      <c r="BP5395">
        <v>34138</v>
      </c>
      <c r="BQ5395">
        <v>36176</v>
      </c>
      <c r="BR5395">
        <v>884440</v>
      </c>
      <c r="BS5395">
        <v>20811</v>
      </c>
      <c r="BU5395" t="s">
        <v>37099</v>
      </c>
      <c r="BV5395" t="s">
        <v>4695</v>
      </c>
      <c r="BX5395">
        <v>45267.627534722225</v>
      </c>
    </row>
    <row r="5396" spans="1:76" x14ac:dyDescent="0.25">
      <c r="A5396" t="s">
        <v>38292</v>
      </c>
      <c r="B5396" t="s">
        <v>651</v>
      </c>
      <c r="C5396" t="s">
        <v>46</v>
      </c>
      <c r="D5396">
        <v>43562</v>
      </c>
      <c r="I5396">
        <v>43562</v>
      </c>
      <c r="J5396">
        <v>2023</v>
      </c>
      <c r="K5396" t="s">
        <v>85</v>
      </c>
      <c r="L5396" t="s">
        <v>30564</v>
      </c>
      <c r="N5396" t="s">
        <v>23454</v>
      </c>
      <c r="O5396" t="s">
        <v>369</v>
      </c>
      <c r="P5396" t="s">
        <v>226</v>
      </c>
      <c r="Q5396" t="s">
        <v>52</v>
      </c>
      <c r="R5396">
        <v>98642</v>
      </c>
      <c r="S5396" t="s">
        <v>38293</v>
      </c>
      <c r="T5396" t="s">
        <v>30565</v>
      </c>
      <c r="U5396" t="s">
        <v>38294</v>
      </c>
      <c r="V5396" t="s">
        <v>4783</v>
      </c>
      <c r="W5396">
        <v>25</v>
      </c>
      <c r="X5396" t="s">
        <v>6013</v>
      </c>
      <c r="Y5396">
        <v>3147</v>
      </c>
      <c r="Z5396" t="s">
        <v>226</v>
      </c>
      <c r="AA5396" t="s">
        <v>4785</v>
      </c>
      <c r="AB5396">
        <v>327037</v>
      </c>
      <c r="AC5396" t="s">
        <v>146</v>
      </c>
      <c r="AD5396" t="s">
        <v>4690</v>
      </c>
      <c r="AE5396" t="s">
        <v>107</v>
      </c>
      <c r="AF5396" t="s">
        <v>107</v>
      </c>
      <c r="AJ5396" t="s">
        <v>58</v>
      </c>
      <c r="AK5396" t="s">
        <v>59</v>
      </c>
      <c r="AL5396">
        <v>45237</v>
      </c>
      <c r="AM5396" t="s">
        <v>4692</v>
      </c>
      <c r="AN5396" t="b">
        <v>1</v>
      </c>
      <c r="BB5396" s="7" t="s">
        <v>23454</v>
      </c>
      <c r="BC5396" s="7" t="s">
        <v>369</v>
      </c>
      <c r="BD5396" s="7" t="s">
        <v>52</v>
      </c>
      <c r="BE5396" s="7">
        <v>98642</v>
      </c>
      <c r="BF5396" s="7" t="s">
        <v>38294</v>
      </c>
      <c r="BO5396" t="s">
        <v>38295</v>
      </c>
      <c r="BP5396">
        <v>14380</v>
      </c>
      <c r="BQ5396">
        <v>444</v>
      </c>
      <c r="BR5396">
        <v>1051</v>
      </c>
      <c r="BU5396" t="s">
        <v>23458</v>
      </c>
      <c r="BV5396" t="s">
        <v>4695</v>
      </c>
      <c r="BX5396">
        <v>44630.730393518519</v>
      </c>
    </row>
    <row r="5397" spans="1:76" x14ac:dyDescent="0.25">
      <c r="A5397" t="s">
        <v>4696</v>
      </c>
      <c r="B5397" t="s">
        <v>4697</v>
      </c>
      <c r="C5397" t="s">
        <v>46</v>
      </c>
      <c r="D5397">
        <v>45362</v>
      </c>
      <c r="E5397" s="1">
        <v>45418</v>
      </c>
      <c r="H5397" t="s">
        <v>47</v>
      </c>
      <c r="I5397">
        <v>45362</v>
      </c>
      <c r="J5397">
        <v>2024</v>
      </c>
      <c r="K5397" t="s">
        <v>48</v>
      </c>
      <c r="L5397" t="s">
        <v>4698</v>
      </c>
      <c r="M5397" t="s">
        <v>4699</v>
      </c>
      <c r="N5397" t="s">
        <v>4700</v>
      </c>
      <c r="O5397" t="s">
        <v>4701</v>
      </c>
      <c r="P5397" t="s">
        <v>105</v>
      </c>
      <c r="Q5397" t="s">
        <v>52</v>
      </c>
      <c r="R5397">
        <v>99220</v>
      </c>
      <c r="S5397" t="s">
        <v>4702</v>
      </c>
      <c r="T5397" t="s">
        <v>4702</v>
      </c>
      <c r="U5397" t="s">
        <v>4703</v>
      </c>
      <c r="V5397" t="s">
        <v>90</v>
      </c>
      <c r="W5397">
        <v>12</v>
      </c>
      <c r="X5397" t="s">
        <v>904</v>
      </c>
      <c r="Y5397">
        <v>4732</v>
      </c>
      <c r="Z5397" t="s">
        <v>105</v>
      </c>
      <c r="AA5397" t="s">
        <v>57</v>
      </c>
      <c r="AB5397">
        <v>100576</v>
      </c>
      <c r="AC5397" t="s">
        <v>146</v>
      </c>
      <c r="AD5397" t="s">
        <v>4690</v>
      </c>
      <c r="AE5397" t="s">
        <v>107</v>
      </c>
      <c r="AF5397" t="s">
        <v>107</v>
      </c>
      <c r="AI5397" s="1"/>
      <c r="AJ5397" t="s">
        <v>72</v>
      </c>
      <c r="AK5397" t="s">
        <v>4691</v>
      </c>
      <c r="AL5397">
        <v>45601</v>
      </c>
      <c r="AM5397" t="s">
        <v>4692</v>
      </c>
      <c r="AN5397" t="b">
        <v>1</v>
      </c>
      <c r="AO5397" t="b">
        <v>1</v>
      </c>
      <c r="AP5397" t="b">
        <v>1</v>
      </c>
      <c r="AQ5397" t="s">
        <v>60</v>
      </c>
      <c r="AR5397" t="s">
        <v>61</v>
      </c>
      <c r="BB5397" s="7" t="s">
        <v>4700</v>
      </c>
      <c r="BC5397" s="7" t="s">
        <v>4701</v>
      </c>
      <c r="BD5397" s="7" t="s">
        <v>52</v>
      </c>
      <c r="BE5397" s="7">
        <v>99220</v>
      </c>
      <c r="BF5397" s="7" t="s">
        <v>4704</v>
      </c>
      <c r="BG5397" s="7">
        <v>251528.09</v>
      </c>
      <c r="BH5397" s="7">
        <v>0</v>
      </c>
      <c r="BI5397">
        <v>269745.62</v>
      </c>
      <c r="BJ5397">
        <v>0</v>
      </c>
      <c r="BK5397">
        <v>0</v>
      </c>
      <c r="BL5397">
        <v>0</v>
      </c>
      <c r="BM5397">
        <v>856.61</v>
      </c>
      <c r="BN5397">
        <v>0</v>
      </c>
      <c r="BO5397" t="s">
        <v>4705</v>
      </c>
      <c r="BP5397">
        <v>36002</v>
      </c>
      <c r="BQ5397">
        <v>841</v>
      </c>
      <c r="BR5397">
        <v>3296658</v>
      </c>
      <c r="BS5397">
        <v>23795</v>
      </c>
      <c r="BT5397">
        <v>3</v>
      </c>
      <c r="BU5397" t="s">
        <v>4706</v>
      </c>
      <c r="BV5397" t="s">
        <v>4695</v>
      </c>
      <c r="BX5397">
        <v>45759.657800925925</v>
      </c>
    </row>
    <row r="5398" spans="1:76" x14ac:dyDescent="0.25">
      <c r="A5398" t="s">
        <v>4707</v>
      </c>
      <c r="B5398" t="s">
        <v>3304</v>
      </c>
      <c r="C5398" t="s">
        <v>46</v>
      </c>
      <c r="D5398">
        <v>44917</v>
      </c>
      <c r="E5398" s="1">
        <v>45418</v>
      </c>
      <c r="H5398" t="s">
        <v>47</v>
      </c>
      <c r="I5398">
        <v>44917</v>
      </c>
      <c r="J5398">
        <v>2024</v>
      </c>
      <c r="K5398" t="s">
        <v>48</v>
      </c>
      <c r="L5398" t="s">
        <v>4708</v>
      </c>
      <c r="N5398" t="s">
        <v>4709</v>
      </c>
      <c r="O5398" t="s">
        <v>4710</v>
      </c>
      <c r="P5398" t="s">
        <v>115</v>
      </c>
      <c r="Q5398" t="s">
        <v>52</v>
      </c>
      <c r="R5398">
        <v>98387</v>
      </c>
      <c r="S5398" t="s">
        <v>4711</v>
      </c>
      <c r="T5398" t="s">
        <v>4712</v>
      </c>
      <c r="U5398" t="s">
        <v>4713</v>
      </c>
      <c r="V5398" t="s">
        <v>54</v>
      </c>
      <c r="W5398">
        <v>13</v>
      </c>
      <c r="X5398" t="s">
        <v>237</v>
      </c>
      <c r="Y5398">
        <v>4835</v>
      </c>
      <c r="Z5398" t="s">
        <v>115</v>
      </c>
      <c r="AA5398" t="s">
        <v>57</v>
      </c>
      <c r="AB5398">
        <v>80838</v>
      </c>
      <c r="AC5398" t="s">
        <v>146</v>
      </c>
      <c r="AD5398" t="s">
        <v>4690</v>
      </c>
      <c r="AE5398" t="s">
        <v>107</v>
      </c>
      <c r="AF5398" t="s">
        <v>107</v>
      </c>
      <c r="AI5398" s="1">
        <v>1</v>
      </c>
      <c r="AJ5398" t="s">
        <v>72</v>
      </c>
      <c r="AK5398" t="s">
        <v>4691</v>
      </c>
      <c r="AL5398">
        <v>45601</v>
      </c>
      <c r="AM5398" t="s">
        <v>4692</v>
      </c>
      <c r="AN5398" t="b">
        <v>1</v>
      </c>
      <c r="AO5398" t="b">
        <v>1</v>
      </c>
      <c r="AP5398" t="b">
        <v>1</v>
      </c>
      <c r="AQ5398" t="s">
        <v>60</v>
      </c>
      <c r="AR5398" t="s">
        <v>61</v>
      </c>
      <c r="BB5398" s="7" t="s">
        <v>4714</v>
      </c>
      <c r="BC5398" s="7" t="s">
        <v>4715</v>
      </c>
      <c r="BD5398" s="7" t="s">
        <v>52</v>
      </c>
      <c r="BE5398" s="7">
        <v>98115</v>
      </c>
      <c r="BF5398" s="7" t="s">
        <v>4716</v>
      </c>
      <c r="BG5398" s="7">
        <v>121595.56</v>
      </c>
      <c r="BH5398" s="7">
        <v>2000</v>
      </c>
      <c r="BI5398">
        <v>121595.56</v>
      </c>
      <c r="BJ5398">
        <v>0</v>
      </c>
      <c r="BK5398">
        <v>0</v>
      </c>
      <c r="BL5398">
        <v>0</v>
      </c>
      <c r="BM5398">
        <v>1945.4</v>
      </c>
      <c r="BN5398">
        <v>0</v>
      </c>
      <c r="BO5398" t="s">
        <v>4717</v>
      </c>
      <c r="BP5398">
        <v>31498</v>
      </c>
      <c r="BQ5398">
        <v>30274</v>
      </c>
      <c r="BR5398">
        <v>688992</v>
      </c>
      <c r="BS5398">
        <v>19465</v>
      </c>
      <c r="BT5398">
        <v>29</v>
      </c>
      <c r="BU5398" t="s">
        <v>4718</v>
      </c>
      <c r="BV5398" t="s">
        <v>4695</v>
      </c>
      <c r="BX5398">
        <v>45760.519872685189</v>
      </c>
    </row>
    <row r="5399" spans="1:76" x14ac:dyDescent="0.25">
      <c r="A5399" t="s">
        <v>4737</v>
      </c>
      <c r="B5399" t="s">
        <v>4738</v>
      </c>
      <c r="C5399" t="s">
        <v>46</v>
      </c>
      <c r="D5399">
        <v>45343</v>
      </c>
      <c r="E5399" s="1">
        <v>45418</v>
      </c>
      <c r="H5399" t="s">
        <v>47</v>
      </c>
      <c r="I5399">
        <v>45343</v>
      </c>
      <c r="J5399">
        <v>2024</v>
      </c>
      <c r="K5399" t="s">
        <v>48</v>
      </c>
      <c r="L5399" t="s">
        <v>4739</v>
      </c>
      <c r="N5399" t="s">
        <v>4740</v>
      </c>
      <c r="O5399" t="s">
        <v>4741</v>
      </c>
      <c r="P5399" t="s">
        <v>155</v>
      </c>
      <c r="Q5399" t="s">
        <v>52</v>
      </c>
      <c r="R5399">
        <v>98501</v>
      </c>
      <c r="S5399" t="s">
        <v>4742</v>
      </c>
      <c r="T5399" t="s">
        <v>4743</v>
      </c>
      <c r="U5399" t="s">
        <v>4733</v>
      </c>
      <c r="V5399" t="s">
        <v>90</v>
      </c>
      <c r="W5399">
        <v>12</v>
      </c>
      <c r="X5399" t="s">
        <v>1322</v>
      </c>
      <c r="Y5399">
        <v>4751</v>
      </c>
      <c r="Z5399" t="s">
        <v>155</v>
      </c>
      <c r="AA5399" t="s">
        <v>57</v>
      </c>
      <c r="AB5399">
        <v>105342</v>
      </c>
      <c r="AC5399" t="s">
        <v>146</v>
      </c>
      <c r="AD5399" t="s">
        <v>4690</v>
      </c>
      <c r="AE5399" t="s">
        <v>107</v>
      </c>
      <c r="AF5399" t="s">
        <v>107</v>
      </c>
      <c r="AI5399" s="1"/>
      <c r="AJ5399" t="s">
        <v>72</v>
      </c>
      <c r="AK5399" t="s">
        <v>4691</v>
      </c>
      <c r="AL5399">
        <v>45601</v>
      </c>
      <c r="AM5399" t="s">
        <v>4692</v>
      </c>
      <c r="AN5399" t="b">
        <v>1</v>
      </c>
      <c r="AO5399" t="b">
        <v>1</v>
      </c>
      <c r="AP5399" t="b">
        <v>1</v>
      </c>
      <c r="AQ5399" t="s">
        <v>60</v>
      </c>
      <c r="AR5399" t="s">
        <v>61</v>
      </c>
      <c r="BB5399" s="7" t="s">
        <v>4714</v>
      </c>
      <c r="BC5399" s="7" t="s">
        <v>4715</v>
      </c>
      <c r="BD5399" s="7" t="s">
        <v>52</v>
      </c>
      <c r="BE5399" s="7">
        <v>98115</v>
      </c>
      <c r="BF5399" s="7" t="s">
        <v>4716</v>
      </c>
      <c r="BG5399" s="7">
        <v>195743.69</v>
      </c>
      <c r="BH5399" s="7">
        <v>0</v>
      </c>
      <c r="BI5399">
        <v>165743.69</v>
      </c>
      <c r="BJ5399">
        <v>0</v>
      </c>
      <c r="BK5399">
        <v>0</v>
      </c>
      <c r="BL5399">
        <v>0</v>
      </c>
      <c r="BM5399">
        <v>120.4</v>
      </c>
      <c r="BN5399">
        <v>0</v>
      </c>
      <c r="BO5399" t="s">
        <v>4744</v>
      </c>
      <c r="BP5399">
        <v>35907</v>
      </c>
      <c r="BQ5399">
        <v>30382</v>
      </c>
      <c r="BR5399">
        <v>3296605</v>
      </c>
      <c r="BS5399">
        <v>23777</v>
      </c>
      <c r="BT5399">
        <v>22</v>
      </c>
      <c r="BU5399" t="s">
        <v>4718</v>
      </c>
      <c r="BV5399" t="s">
        <v>4695</v>
      </c>
      <c r="BX5399">
        <v>45761.608472222222</v>
      </c>
    </row>
    <row r="5400" spans="1:76" x14ac:dyDescent="0.25">
      <c r="A5400" t="s">
        <v>4754</v>
      </c>
      <c r="B5400" t="s">
        <v>4755</v>
      </c>
      <c r="C5400" t="s">
        <v>46</v>
      </c>
      <c r="D5400">
        <v>44928</v>
      </c>
      <c r="E5400" s="1">
        <v>45418</v>
      </c>
      <c r="H5400" t="s">
        <v>47</v>
      </c>
      <c r="I5400">
        <v>44928</v>
      </c>
      <c r="J5400">
        <v>2024</v>
      </c>
      <c r="K5400" t="s">
        <v>48</v>
      </c>
      <c r="L5400" t="s">
        <v>4756</v>
      </c>
      <c r="N5400" t="s">
        <v>4757</v>
      </c>
      <c r="O5400" t="s">
        <v>4758</v>
      </c>
      <c r="P5400" t="s">
        <v>68</v>
      </c>
      <c r="Q5400" t="s">
        <v>52</v>
      </c>
      <c r="R5400">
        <v>98063</v>
      </c>
      <c r="S5400" t="s">
        <v>4759</v>
      </c>
      <c r="T5400" t="s">
        <v>4760</v>
      </c>
      <c r="U5400" t="s">
        <v>4761</v>
      </c>
      <c r="V5400" t="s">
        <v>54</v>
      </c>
      <c r="W5400">
        <v>13</v>
      </c>
      <c r="X5400" t="s">
        <v>745</v>
      </c>
      <c r="Y5400">
        <v>4837</v>
      </c>
      <c r="Z5400" t="s">
        <v>68</v>
      </c>
      <c r="AA5400" t="s">
        <v>57</v>
      </c>
      <c r="AB5400">
        <v>80355</v>
      </c>
      <c r="AC5400" t="s">
        <v>146</v>
      </c>
      <c r="AD5400" t="s">
        <v>4690</v>
      </c>
      <c r="AE5400" t="s">
        <v>107</v>
      </c>
      <c r="AF5400" t="s">
        <v>107</v>
      </c>
      <c r="AI5400" s="1">
        <v>1</v>
      </c>
      <c r="AJ5400" t="s">
        <v>72</v>
      </c>
      <c r="AK5400" t="s">
        <v>4691</v>
      </c>
      <c r="AL5400">
        <v>45601</v>
      </c>
      <c r="AM5400" t="s">
        <v>4692</v>
      </c>
      <c r="AN5400" t="b">
        <v>1</v>
      </c>
      <c r="AO5400" t="b">
        <v>1</v>
      </c>
      <c r="AP5400" t="b">
        <v>1</v>
      </c>
      <c r="AQ5400" t="s">
        <v>60</v>
      </c>
      <c r="AR5400" t="s">
        <v>61</v>
      </c>
      <c r="BB5400" s="7" t="s">
        <v>4714</v>
      </c>
      <c r="BC5400" s="7" t="s">
        <v>4715</v>
      </c>
      <c r="BD5400" s="7" t="s">
        <v>52</v>
      </c>
      <c r="BE5400" s="7">
        <v>98115</v>
      </c>
      <c r="BF5400" s="7" t="s">
        <v>4716</v>
      </c>
      <c r="BG5400" s="7">
        <v>174598.58</v>
      </c>
      <c r="BH5400" s="7">
        <v>26497.63</v>
      </c>
      <c r="BI5400">
        <v>174617.78</v>
      </c>
      <c r="BJ5400">
        <v>0</v>
      </c>
      <c r="BK5400">
        <v>0</v>
      </c>
      <c r="BL5400">
        <v>0</v>
      </c>
      <c r="BM5400">
        <v>120.4</v>
      </c>
      <c r="BN5400">
        <v>0</v>
      </c>
      <c r="BO5400" t="s">
        <v>4762</v>
      </c>
      <c r="BP5400">
        <v>31520</v>
      </c>
      <c r="BQ5400">
        <v>1288</v>
      </c>
      <c r="BR5400">
        <v>689005</v>
      </c>
      <c r="BS5400">
        <v>19511</v>
      </c>
      <c r="BT5400">
        <v>30</v>
      </c>
      <c r="BU5400" t="s">
        <v>4718</v>
      </c>
      <c r="BV5400" t="s">
        <v>4695</v>
      </c>
      <c r="BX5400">
        <v>45762.418726851851</v>
      </c>
    </row>
    <row r="5401" spans="1:76" x14ac:dyDescent="0.25">
      <c r="A5401" t="s">
        <v>4763</v>
      </c>
      <c r="B5401" t="s">
        <v>4764</v>
      </c>
      <c r="C5401" t="s">
        <v>46</v>
      </c>
      <c r="D5401">
        <v>45048</v>
      </c>
      <c r="E5401" s="1">
        <v>45418</v>
      </c>
      <c r="H5401" t="s">
        <v>47</v>
      </c>
      <c r="I5401">
        <v>45048</v>
      </c>
      <c r="J5401">
        <v>2024</v>
      </c>
      <c r="K5401" t="s">
        <v>48</v>
      </c>
      <c r="L5401" t="s">
        <v>4765</v>
      </c>
      <c r="N5401" t="s">
        <v>4766</v>
      </c>
      <c r="O5401" t="s">
        <v>4715</v>
      </c>
      <c r="Q5401" t="s">
        <v>52</v>
      </c>
      <c r="R5401">
        <v>98122</v>
      </c>
      <c r="S5401" t="s">
        <v>4767</v>
      </c>
      <c r="T5401" t="s">
        <v>4768</v>
      </c>
      <c r="U5401" t="s">
        <v>4769</v>
      </c>
      <c r="V5401" t="s">
        <v>1251</v>
      </c>
      <c r="W5401">
        <v>3</v>
      </c>
      <c r="X5401" t="s">
        <v>4770</v>
      </c>
      <c r="Y5401">
        <v>1000</v>
      </c>
      <c r="AA5401" t="s">
        <v>71</v>
      </c>
      <c r="AC5401" t="s">
        <v>146</v>
      </c>
      <c r="AD5401" t="s">
        <v>4690</v>
      </c>
      <c r="AE5401" t="s">
        <v>107</v>
      </c>
      <c r="AF5401" t="s">
        <v>107</v>
      </c>
      <c r="AI5401" s="1"/>
      <c r="AJ5401" t="s">
        <v>72</v>
      </c>
      <c r="AK5401" t="s">
        <v>4691</v>
      </c>
      <c r="AL5401">
        <v>45601</v>
      </c>
      <c r="AM5401" t="s">
        <v>4692</v>
      </c>
      <c r="AN5401" t="b">
        <v>1</v>
      </c>
      <c r="AO5401" t="b">
        <v>1</v>
      </c>
      <c r="AP5401" t="b">
        <v>1</v>
      </c>
      <c r="AQ5401" t="s">
        <v>60</v>
      </c>
      <c r="AR5401" t="s">
        <v>61</v>
      </c>
      <c r="BB5401" s="7" t="s">
        <v>4771</v>
      </c>
      <c r="BC5401" s="7" t="s">
        <v>4715</v>
      </c>
      <c r="BD5401" s="7" t="s">
        <v>52</v>
      </c>
      <c r="BE5401" s="7">
        <v>98112</v>
      </c>
      <c r="BF5401" s="7" t="s">
        <v>4772</v>
      </c>
      <c r="BG5401" s="7">
        <v>14668288.73</v>
      </c>
      <c r="BH5401" s="7">
        <v>0</v>
      </c>
      <c r="BI5401">
        <v>14537971.9</v>
      </c>
      <c r="BJ5401">
        <v>0</v>
      </c>
      <c r="BK5401">
        <v>0</v>
      </c>
      <c r="BL5401">
        <v>32333.31</v>
      </c>
      <c r="BM5401">
        <v>8601.19</v>
      </c>
      <c r="BN5401">
        <v>171583.61</v>
      </c>
      <c r="BO5401" t="s">
        <v>4773</v>
      </c>
      <c r="BP5401">
        <v>32311</v>
      </c>
      <c r="BQ5401">
        <v>1108</v>
      </c>
      <c r="BR5401">
        <v>689556</v>
      </c>
      <c r="BS5401">
        <v>20368</v>
      </c>
      <c r="BU5401" t="s">
        <v>4774</v>
      </c>
      <c r="BV5401" t="s">
        <v>4695</v>
      </c>
      <c r="BX5401">
        <v>45762.683692129627</v>
      </c>
    </row>
    <row r="5402" spans="1:76" x14ac:dyDescent="0.25">
      <c r="A5402" t="s">
        <v>4775</v>
      </c>
      <c r="B5402" t="s">
        <v>4776</v>
      </c>
      <c r="C5402" t="s">
        <v>46</v>
      </c>
      <c r="D5402">
        <v>45383</v>
      </c>
      <c r="E5402" s="1">
        <v>45418</v>
      </c>
      <c r="H5402" t="s">
        <v>47</v>
      </c>
      <c r="I5402">
        <v>45383</v>
      </c>
      <c r="J5402">
        <v>2024</v>
      </c>
      <c r="K5402" t="s">
        <v>48</v>
      </c>
      <c r="L5402" t="s">
        <v>4777</v>
      </c>
      <c r="N5402" t="s">
        <v>4778</v>
      </c>
      <c r="O5402" t="s">
        <v>4779</v>
      </c>
      <c r="P5402" t="s">
        <v>115</v>
      </c>
      <c r="Q5402" t="s">
        <v>52</v>
      </c>
      <c r="R5402">
        <v>98580</v>
      </c>
      <c r="S5402" t="s">
        <v>4780</v>
      </c>
      <c r="T5402" t="s">
        <v>4781</v>
      </c>
      <c r="U5402" t="s">
        <v>4782</v>
      </c>
      <c r="V5402" t="s">
        <v>4783</v>
      </c>
      <c r="W5402">
        <v>25</v>
      </c>
      <c r="X5402" t="s">
        <v>4784</v>
      </c>
      <c r="Y5402">
        <v>3879</v>
      </c>
      <c r="Z5402" t="s">
        <v>115</v>
      </c>
      <c r="AA5402" t="s">
        <v>4785</v>
      </c>
      <c r="AB5402">
        <v>554554</v>
      </c>
      <c r="AC5402" t="s">
        <v>146</v>
      </c>
      <c r="AD5402" t="s">
        <v>4690</v>
      </c>
      <c r="AE5402" t="s">
        <v>107</v>
      </c>
      <c r="AF5402" t="s">
        <v>107</v>
      </c>
      <c r="AI5402" s="1">
        <v>3</v>
      </c>
      <c r="AJ5402" t="s">
        <v>72</v>
      </c>
      <c r="AK5402" t="s">
        <v>4691</v>
      </c>
      <c r="AL5402">
        <v>45601</v>
      </c>
      <c r="AM5402" t="s">
        <v>4692</v>
      </c>
      <c r="AN5402" t="b">
        <v>1</v>
      </c>
      <c r="AO5402" t="b">
        <v>1</v>
      </c>
      <c r="AP5402" t="b">
        <v>1</v>
      </c>
      <c r="AQ5402" t="s">
        <v>60</v>
      </c>
      <c r="AR5402" t="s">
        <v>99</v>
      </c>
      <c r="BB5402" s="7" t="s">
        <v>4786</v>
      </c>
      <c r="BC5402" s="7" t="s">
        <v>4787</v>
      </c>
      <c r="BD5402" s="7" t="s">
        <v>52</v>
      </c>
      <c r="BE5402" s="7">
        <v>98188</v>
      </c>
      <c r="BF5402" s="7" t="s">
        <v>4788</v>
      </c>
      <c r="BG5402" s="7">
        <v>14140.17</v>
      </c>
      <c r="BH5402" s="7">
        <v>0</v>
      </c>
      <c r="BI5402">
        <v>12701.44</v>
      </c>
      <c r="BJ5402">
        <v>1338.73</v>
      </c>
      <c r="BK5402">
        <v>0</v>
      </c>
      <c r="BL5402">
        <v>0</v>
      </c>
      <c r="BM5402">
        <v>240.78</v>
      </c>
      <c r="BN5402">
        <v>0</v>
      </c>
      <c r="BO5402" t="s">
        <v>4789</v>
      </c>
      <c r="BP5402">
        <v>36120</v>
      </c>
      <c r="BQ5402">
        <v>1646</v>
      </c>
      <c r="BR5402">
        <v>3296729</v>
      </c>
      <c r="BS5402">
        <v>23876</v>
      </c>
      <c r="BU5402" t="s">
        <v>4790</v>
      </c>
      <c r="BV5402" t="s">
        <v>4695</v>
      </c>
      <c r="BX5402">
        <v>45741.76290509259</v>
      </c>
    </row>
    <row r="5403" spans="1:76" x14ac:dyDescent="0.25">
      <c r="A5403" t="s">
        <v>4791</v>
      </c>
      <c r="B5403" t="s">
        <v>4792</v>
      </c>
      <c r="C5403" t="s">
        <v>46</v>
      </c>
      <c r="D5403">
        <v>45053</v>
      </c>
      <c r="E5403" s="1">
        <v>45418</v>
      </c>
      <c r="H5403" t="s">
        <v>47</v>
      </c>
      <c r="I5403">
        <v>45053</v>
      </c>
      <c r="J5403">
        <v>2024</v>
      </c>
      <c r="K5403" t="s">
        <v>48</v>
      </c>
      <c r="L5403" t="s">
        <v>4793</v>
      </c>
      <c r="N5403" t="s">
        <v>4794</v>
      </c>
      <c r="O5403" t="s">
        <v>4795</v>
      </c>
      <c r="P5403" t="s">
        <v>68</v>
      </c>
      <c r="Q5403" t="s">
        <v>52</v>
      </c>
      <c r="R5403">
        <v>98082</v>
      </c>
      <c r="S5403" t="s">
        <v>4796</v>
      </c>
      <c r="T5403" t="s">
        <v>4797</v>
      </c>
      <c r="U5403" t="s">
        <v>4798</v>
      </c>
      <c r="V5403" t="s">
        <v>54</v>
      </c>
      <c r="W5403">
        <v>13</v>
      </c>
      <c r="X5403" t="s">
        <v>759</v>
      </c>
      <c r="Y5403">
        <v>4866</v>
      </c>
      <c r="Z5403" t="s">
        <v>68</v>
      </c>
      <c r="AA5403" t="s">
        <v>57</v>
      </c>
      <c r="AB5403">
        <v>95764</v>
      </c>
      <c r="AC5403" t="s">
        <v>146</v>
      </c>
      <c r="AD5403" t="s">
        <v>4690</v>
      </c>
      <c r="AE5403" t="s">
        <v>107</v>
      </c>
      <c r="AF5403" t="s">
        <v>107</v>
      </c>
      <c r="AI5403" s="1">
        <v>1</v>
      </c>
      <c r="AJ5403" t="s">
        <v>72</v>
      </c>
      <c r="AK5403" t="s">
        <v>4691</v>
      </c>
      <c r="AL5403">
        <v>45601</v>
      </c>
      <c r="AM5403" t="s">
        <v>4692</v>
      </c>
      <c r="AN5403" t="b">
        <v>1</v>
      </c>
      <c r="AO5403" t="b">
        <v>1</v>
      </c>
      <c r="AP5403" t="b">
        <v>1</v>
      </c>
      <c r="AQ5403" t="s">
        <v>60</v>
      </c>
      <c r="AR5403" t="s">
        <v>61</v>
      </c>
      <c r="BB5403" s="7" t="s">
        <v>4714</v>
      </c>
      <c r="BC5403" s="7" t="s">
        <v>4715</v>
      </c>
      <c r="BD5403" s="7" t="s">
        <v>52</v>
      </c>
      <c r="BE5403" s="7">
        <v>98115</v>
      </c>
      <c r="BF5403" s="7" t="s">
        <v>4716</v>
      </c>
      <c r="BG5403" s="7">
        <v>111273.37</v>
      </c>
      <c r="BH5403" s="7">
        <v>1683.44</v>
      </c>
      <c r="BI5403">
        <v>85822.42</v>
      </c>
      <c r="BJ5403">
        <v>0</v>
      </c>
      <c r="BK5403">
        <v>0</v>
      </c>
      <c r="BL5403">
        <v>0</v>
      </c>
      <c r="BM5403">
        <v>120.4</v>
      </c>
      <c r="BN5403">
        <v>0</v>
      </c>
      <c r="BO5403" t="s">
        <v>4799</v>
      </c>
      <c r="BP5403">
        <v>32389</v>
      </c>
      <c r="BQ5403">
        <v>1142</v>
      </c>
      <c r="BR5403">
        <v>689612</v>
      </c>
      <c r="BS5403">
        <v>21292</v>
      </c>
      <c r="BT5403">
        <v>44</v>
      </c>
      <c r="BU5403" t="s">
        <v>4718</v>
      </c>
      <c r="BV5403" t="s">
        <v>4695</v>
      </c>
      <c r="BX5403">
        <v>45762.846875000003</v>
      </c>
    </row>
    <row r="5404" spans="1:76" x14ac:dyDescent="0.25">
      <c r="A5404" t="s">
        <v>4800</v>
      </c>
      <c r="B5404" t="s">
        <v>4801</v>
      </c>
      <c r="C5404" t="s">
        <v>46</v>
      </c>
      <c r="D5404">
        <v>45127</v>
      </c>
      <c r="E5404" s="1">
        <v>45421</v>
      </c>
      <c r="H5404" t="s">
        <v>47</v>
      </c>
      <c r="I5404">
        <v>45127</v>
      </c>
      <c r="J5404">
        <v>2024</v>
      </c>
      <c r="K5404" t="s">
        <v>48</v>
      </c>
      <c r="L5404" t="s">
        <v>4802</v>
      </c>
      <c r="N5404" t="s">
        <v>4803</v>
      </c>
      <c r="O5404" t="s">
        <v>4804</v>
      </c>
      <c r="P5404" t="s">
        <v>632</v>
      </c>
      <c r="Q5404" t="s">
        <v>52</v>
      </c>
      <c r="R5404">
        <v>98260</v>
      </c>
      <c r="S5404" t="s">
        <v>4805</v>
      </c>
      <c r="T5404" t="s">
        <v>4806</v>
      </c>
      <c r="U5404">
        <v>3602217674</v>
      </c>
      <c r="V5404" t="s">
        <v>4807</v>
      </c>
      <c r="W5404">
        <v>23</v>
      </c>
      <c r="X5404" t="s">
        <v>4808</v>
      </c>
      <c r="Y5404">
        <v>3424</v>
      </c>
      <c r="Z5404" t="s">
        <v>632</v>
      </c>
      <c r="AA5404" t="s">
        <v>4785</v>
      </c>
      <c r="AB5404">
        <v>61489</v>
      </c>
      <c r="AC5404" t="s">
        <v>146</v>
      </c>
      <c r="AD5404" t="s">
        <v>4690</v>
      </c>
      <c r="AE5404" t="s">
        <v>107</v>
      </c>
      <c r="AF5404" t="s">
        <v>107</v>
      </c>
      <c r="AI5404" s="1">
        <v>1</v>
      </c>
      <c r="AJ5404" t="s">
        <v>72</v>
      </c>
      <c r="AK5404" t="s">
        <v>4691</v>
      </c>
      <c r="AL5404">
        <v>45601</v>
      </c>
      <c r="AM5404" t="s">
        <v>4692</v>
      </c>
      <c r="AN5404" t="b">
        <v>1</v>
      </c>
      <c r="AO5404" t="b">
        <v>1</v>
      </c>
      <c r="AP5404" t="b">
        <v>1</v>
      </c>
      <c r="AQ5404" t="s">
        <v>60</v>
      </c>
      <c r="AR5404" t="s">
        <v>61</v>
      </c>
      <c r="BB5404" s="7" t="s">
        <v>4803</v>
      </c>
      <c r="BC5404" s="7" t="s">
        <v>4804</v>
      </c>
      <c r="BD5404" s="7" t="s">
        <v>52</v>
      </c>
      <c r="BE5404" s="7">
        <v>98260</v>
      </c>
      <c r="BF5404" s="7">
        <v>3602217674</v>
      </c>
      <c r="BG5404" s="7">
        <v>19650.5</v>
      </c>
      <c r="BH5404" s="7">
        <v>1458.67</v>
      </c>
      <c r="BI5404">
        <v>22409.17</v>
      </c>
      <c r="BJ5404">
        <v>0</v>
      </c>
      <c r="BK5404">
        <v>0</v>
      </c>
      <c r="BL5404">
        <v>0</v>
      </c>
      <c r="BM5404">
        <v>120.4</v>
      </c>
      <c r="BN5404">
        <v>0</v>
      </c>
      <c r="BO5404" t="s">
        <v>4809</v>
      </c>
      <c r="BP5404">
        <v>34685</v>
      </c>
      <c r="BQ5404">
        <v>29570</v>
      </c>
      <c r="BR5404">
        <v>3253573</v>
      </c>
      <c r="BS5404">
        <v>23467</v>
      </c>
      <c r="BU5404" t="s">
        <v>4810</v>
      </c>
      <c r="BV5404" t="s">
        <v>4695</v>
      </c>
      <c r="BX5404">
        <v>45742.490300925929</v>
      </c>
    </row>
    <row r="5405" spans="1:76" x14ac:dyDescent="0.25">
      <c r="A5405" t="s">
        <v>4811</v>
      </c>
      <c r="B5405" t="s">
        <v>223</v>
      </c>
      <c r="C5405" t="s">
        <v>46</v>
      </c>
      <c r="D5405">
        <v>45043</v>
      </c>
      <c r="E5405" s="1">
        <v>45418</v>
      </c>
      <c r="H5405" t="s">
        <v>47</v>
      </c>
      <c r="I5405">
        <v>45043</v>
      </c>
      <c r="J5405">
        <v>2024</v>
      </c>
      <c r="K5405" t="s">
        <v>48</v>
      </c>
      <c r="L5405" t="s">
        <v>4746</v>
      </c>
      <c r="N5405" t="s">
        <v>4687</v>
      </c>
      <c r="O5405" t="s">
        <v>4688</v>
      </c>
      <c r="P5405" t="s">
        <v>226</v>
      </c>
      <c r="Q5405" t="s">
        <v>52</v>
      </c>
      <c r="R5405">
        <v>98665</v>
      </c>
      <c r="S5405" t="s">
        <v>4812</v>
      </c>
      <c r="T5405" t="s">
        <v>4813</v>
      </c>
      <c r="U5405">
        <v>3602411222</v>
      </c>
      <c r="V5405" t="s">
        <v>54</v>
      </c>
      <c r="W5405">
        <v>13</v>
      </c>
      <c r="X5405" t="s">
        <v>228</v>
      </c>
      <c r="Y5405">
        <v>4876</v>
      </c>
      <c r="Z5405" t="s">
        <v>226</v>
      </c>
      <c r="AA5405" t="s">
        <v>57</v>
      </c>
      <c r="AB5405">
        <v>92049</v>
      </c>
      <c r="AC5405" t="s">
        <v>146</v>
      </c>
      <c r="AD5405" t="s">
        <v>4690</v>
      </c>
      <c r="AE5405" t="s">
        <v>107</v>
      </c>
      <c r="AF5405" t="s">
        <v>107</v>
      </c>
      <c r="AI5405" s="1">
        <v>1</v>
      </c>
      <c r="AJ5405" t="s">
        <v>72</v>
      </c>
      <c r="AK5405" t="s">
        <v>4691</v>
      </c>
      <c r="AL5405">
        <v>45601</v>
      </c>
      <c r="AM5405" t="s">
        <v>4692</v>
      </c>
      <c r="AN5405" t="b">
        <v>1</v>
      </c>
      <c r="AO5405" t="b">
        <v>1</v>
      </c>
      <c r="AP5405" t="b">
        <v>1</v>
      </c>
      <c r="AQ5405" t="s">
        <v>60</v>
      </c>
      <c r="AR5405" t="s">
        <v>61</v>
      </c>
      <c r="BB5405" s="7" t="s">
        <v>4687</v>
      </c>
      <c r="BC5405" s="7" t="s">
        <v>4688</v>
      </c>
      <c r="BD5405" s="7" t="s">
        <v>52</v>
      </c>
      <c r="BE5405" s="7">
        <v>98665</v>
      </c>
      <c r="BF5405" s="7">
        <v>3602411222</v>
      </c>
      <c r="BG5405" s="7">
        <v>90303.22</v>
      </c>
      <c r="BH5405" s="7">
        <v>1948.82</v>
      </c>
      <c r="BI5405">
        <v>88862.8</v>
      </c>
      <c r="BJ5405">
        <v>0</v>
      </c>
      <c r="BK5405">
        <v>0</v>
      </c>
      <c r="BL5405">
        <v>0</v>
      </c>
      <c r="BM5405">
        <v>120.4</v>
      </c>
      <c r="BN5405">
        <v>0</v>
      </c>
      <c r="BO5405" t="s">
        <v>4814</v>
      </c>
      <c r="BP5405">
        <v>32254</v>
      </c>
      <c r="BQ5405">
        <v>433</v>
      </c>
      <c r="BR5405">
        <v>689509</v>
      </c>
      <c r="BS5405">
        <v>20398</v>
      </c>
      <c r="BT5405">
        <v>49</v>
      </c>
      <c r="BU5405" t="s">
        <v>4815</v>
      </c>
      <c r="BV5405" t="s">
        <v>4695</v>
      </c>
      <c r="BX5405">
        <v>45743.433854166666</v>
      </c>
    </row>
    <row r="5406" spans="1:76" x14ac:dyDescent="0.25">
      <c r="A5406" t="s">
        <v>4816</v>
      </c>
      <c r="B5406" t="s">
        <v>4817</v>
      </c>
      <c r="C5406" t="s">
        <v>46</v>
      </c>
      <c r="D5406">
        <v>45353</v>
      </c>
      <c r="E5406" s="1">
        <v>45418</v>
      </c>
      <c r="H5406" t="s">
        <v>47</v>
      </c>
      <c r="I5406">
        <v>45353</v>
      </c>
      <c r="J5406">
        <v>2024</v>
      </c>
      <c r="K5406" t="s">
        <v>48</v>
      </c>
      <c r="L5406" t="s">
        <v>4818</v>
      </c>
      <c r="N5406" t="s">
        <v>4819</v>
      </c>
      <c r="O5406" t="s">
        <v>4820</v>
      </c>
      <c r="P5406" t="s">
        <v>111</v>
      </c>
      <c r="Q5406" t="s">
        <v>52</v>
      </c>
      <c r="R5406">
        <v>98370</v>
      </c>
      <c r="S5406" t="s">
        <v>4821</v>
      </c>
      <c r="T5406" t="s">
        <v>4822</v>
      </c>
      <c r="U5406" t="s">
        <v>4823</v>
      </c>
      <c r="V5406" t="s">
        <v>4807</v>
      </c>
      <c r="W5406">
        <v>23</v>
      </c>
      <c r="X5406" t="s">
        <v>4824</v>
      </c>
      <c r="Y5406">
        <v>3539</v>
      </c>
      <c r="Z5406" t="s">
        <v>111</v>
      </c>
      <c r="AA5406" t="s">
        <v>4785</v>
      </c>
      <c r="AB5406">
        <v>185131</v>
      </c>
      <c r="AC5406" t="s">
        <v>146</v>
      </c>
      <c r="AD5406" t="s">
        <v>4690</v>
      </c>
      <c r="AE5406" t="s">
        <v>107</v>
      </c>
      <c r="AF5406" t="s">
        <v>107</v>
      </c>
      <c r="AI5406" s="1">
        <v>1</v>
      </c>
      <c r="AJ5406" t="s">
        <v>72</v>
      </c>
      <c r="AK5406" t="s">
        <v>4691</v>
      </c>
      <c r="AL5406">
        <v>45601</v>
      </c>
      <c r="AM5406" t="s">
        <v>4692</v>
      </c>
      <c r="AN5406" t="b">
        <v>1</v>
      </c>
      <c r="AO5406" t="b">
        <v>1</v>
      </c>
      <c r="AP5406" t="b">
        <v>1</v>
      </c>
      <c r="AQ5406" t="s">
        <v>60</v>
      </c>
      <c r="AR5406" t="s">
        <v>61</v>
      </c>
      <c r="BB5406" s="7" t="s">
        <v>4825</v>
      </c>
      <c r="BC5406" s="7" t="s">
        <v>4826</v>
      </c>
      <c r="BD5406" s="7" t="s">
        <v>52</v>
      </c>
      <c r="BE5406" s="7">
        <v>98110</v>
      </c>
      <c r="BF5406" s="7" t="s">
        <v>4823</v>
      </c>
      <c r="BG5406" s="7">
        <v>96806.62</v>
      </c>
      <c r="BH5406" s="7">
        <v>0</v>
      </c>
      <c r="BI5406">
        <v>79904.69</v>
      </c>
      <c r="BJ5406">
        <v>0</v>
      </c>
      <c r="BK5406">
        <v>0</v>
      </c>
      <c r="BL5406">
        <v>0</v>
      </c>
      <c r="BM5406">
        <v>180.59</v>
      </c>
      <c r="BN5406">
        <v>0</v>
      </c>
      <c r="BO5406" t="s">
        <v>4827</v>
      </c>
      <c r="BP5406">
        <v>35956</v>
      </c>
      <c r="BQ5406">
        <v>27216</v>
      </c>
      <c r="BR5406">
        <v>3296630</v>
      </c>
      <c r="BS5406">
        <v>23763</v>
      </c>
      <c r="BU5406" t="s">
        <v>4828</v>
      </c>
      <c r="BV5406" t="s">
        <v>4695</v>
      </c>
      <c r="BX5406">
        <v>45845.487627314818</v>
      </c>
    </row>
    <row r="5407" spans="1:76" x14ac:dyDescent="0.25">
      <c r="A5407" t="s">
        <v>4843</v>
      </c>
      <c r="B5407" t="s">
        <v>4844</v>
      </c>
      <c r="C5407" t="s">
        <v>46</v>
      </c>
      <c r="D5407">
        <v>45428</v>
      </c>
      <c r="E5407" s="1">
        <v>45422</v>
      </c>
      <c r="H5407" t="s">
        <v>47</v>
      </c>
      <c r="I5407">
        <v>45428</v>
      </c>
      <c r="J5407">
        <v>2024</v>
      </c>
      <c r="K5407" t="s">
        <v>48</v>
      </c>
      <c r="L5407" t="s">
        <v>4845</v>
      </c>
      <c r="N5407" t="s">
        <v>4846</v>
      </c>
      <c r="O5407" t="s">
        <v>4847</v>
      </c>
      <c r="Q5407" t="s">
        <v>52</v>
      </c>
      <c r="R5407">
        <v>98073</v>
      </c>
      <c r="S5407" t="s">
        <v>4848</v>
      </c>
      <c r="T5407" t="s">
        <v>4849</v>
      </c>
      <c r="U5407" t="s">
        <v>4850</v>
      </c>
      <c r="V5407" t="s">
        <v>265</v>
      </c>
      <c r="W5407">
        <v>7</v>
      </c>
      <c r="X5407" t="s">
        <v>4770</v>
      </c>
      <c r="Y5407">
        <v>1000</v>
      </c>
      <c r="AA5407" t="s">
        <v>71</v>
      </c>
      <c r="AC5407" t="s">
        <v>146</v>
      </c>
      <c r="AD5407" t="s">
        <v>4690</v>
      </c>
      <c r="AE5407" t="s">
        <v>107</v>
      </c>
      <c r="AF5407" t="s">
        <v>107</v>
      </c>
      <c r="AI5407" s="1"/>
      <c r="AJ5407" t="s">
        <v>72</v>
      </c>
      <c r="AK5407" t="s">
        <v>4691</v>
      </c>
      <c r="AL5407">
        <v>45601</v>
      </c>
      <c r="AM5407" t="s">
        <v>4692</v>
      </c>
      <c r="AN5407" t="b">
        <v>1</v>
      </c>
      <c r="AO5407" t="b">
        <v>1</v>
      </c>
      <c r="AP5407" t="b">
        <v>0</v>
      </c>
      <c r="AQ5407" t="s">
        <v>177</v>
      </c>
      <c r="BB5407" s="7" t="s">
        <v>4846</v>
      </c>
      <c r="BC5407" s="7" t="s">
        <v>4847</v>
      </c>
      <c r="BD5407" s="7" t="s">
        <v>52</v>
      </c>
      <c r="BE5407" s="7">
        <v>98073</v>
      </c>
      <c r="BF5407" s="7" t="s">
        <v>4850</v>
      </c>
      <c r="BG5407" s="7">
        <v>2567.13</v>
      </c>
      <c r="BH5407" s="7">
        <v>0</v>
      </c>
      <c r="BI5407">
        <v>2567.13</v>
      </c>
      <c r="BJ5407">
        <v>0</v>
      </c>
      <c r="BK5407">
        <v>0</v>
      </c>
      <c r="BL5407">
        <v>0</v>
      </c>
      <c r="BO5407" t="s">
        <v>4851</v>
      </c>
      <c r="BP5407">
        <v>36620</v>
      </c>
      <c r="BQ5407">
        <v>2557</v>
      </c>
      <c r="BR5407">
        <v>3311550</v>
      </c>
      <c r="BS5407">
        <v>24113</v>
      </c>
      <c r="BU5407" t="s">
        <v>4852</v>
      </c>
      <c r="BV5407" t="s">
        <v>4695</v>
      </c>
      <c r="BX5407">
        <v>45821.728738425925</v>
      </c>
    </row>
    <row r="5408" spans="1:76" x14ac:dyDescent="0.25">
      <c r="A5408" t="s">
        <v>4853</v>
      </c>
      <c r="B5408" t="s">
        <v>373</v>
      </c>
      <c r="C5408" t="s">
        <v>46</v>
      </c>
      <c r="D5408">
        <v>44965</v>
      </c>
      <c r="E5408" s="1">
        <v>45418</v>
      </c>
      <c r="H5408" t="s">
        <v>47</v>
      </c>
      <c r="I5408">
        <v>44965</v>
      </c>
      <c r="J5408">
        <v>2024</v>
      </c>
      <c r="K5408" t="s">
        <v>48</v>
      </c>
      <c r="L5408" t="s">
        <v>4854</v>
      </c>
      <c r="N5408" t="s">
        <v>4855</v>
      </c>
      <c r="O5408" t="s">
        <v>4856</v>
      </c>
      <c r="P5408" t="s">
        <v>68</v>
      </c>
      <c r="Q5408" t="s">
        <v>52</v>
      </c>
      <c r="R5408">
        <v>98040</v>
      </c>
      <c r="S5408" t="s">
        <v>4857</v>
      </c>
      <c r="T5408" t="s">
        <v>4857</v>
      </c>
      <c r="U5408" t="s">
        <v>4858</v>
      </c>
      <c r="V5408" t="s">
        <v>54</v>
      </c>
      <c r="W5408">
        <v>13</v>
      </c>
      <c r="X5408" t="s">
        <v>377</v>
      </c>
      <c r="Y5408">
        <v>4860</v>
      </c>
      <c r="Z5408" t="s">
        <v>68</v>
      </c>
      <c r="AA5408" t="s">
        <v>57</v>
      </c>
      <c r="AB5408">
        <v>98432</v>
      </c>
      <c r="AC5408" t="s">
        <v>146</v>
      </c>
      <c r="AD5408" t="s">
        <v>4690</v>
      </c>
      <c r="AE5408" t="s">
        <v>107</v>
      </c>
      <c r="AF5408" t="s">
        <v>107</v>
      </c>
      <c r="AI5408" s="1">
        <v>1</v>
      </c>
      <c r="AJ5408" t="s">
        <v>72</v>
      </c>
      <c r="AK5408" t="s">
        <v>4691</v>
      </c>
      <c r="AL5408">
        <v>45601</v>
      </c>
      <c r="AM5408" t="s">
        <v>4692</v>
      </c>
      <c r="AN5408" t="b">
        <v>1</v>
      </c>
      <c r="AO5408" t="b">
        <v>1</v>
      </c>
      <c r="AP5408" t="b">
        <v>1</v>
      </c>
      <c r="AQ5408" t="s">
        <v>60</v>
      </c>
      <c r="AR5408" t="s">
        <v>61</v>
      </c>
      <c r="BB5408" s="7" t="s">
        <v>4859</v>
      </c>
      <c r="BC5408" s="7" t="s">
        <v>4715</v>
      </c>
      <c r="BD5408" s="7" t="s">
        <v>52</v>
      </c>
      <c r="BE5408" s="7">
        <v>98109</v>
      </c>
      <c r="BF5408" s="7" t="s">
        <v>4860</v>
      </c>
      <c r="BG5408" s="7">
        <v>113799.87</v>
      </c>
      <c r="BH5408" s="7">
        <v>9846.57</v>
      </c>
      <c r="BI5408">
        <v>98089.02</v>
      </c>
      <c r="BJ5408">
        <v>0</v>
      </c>
      <c r="BK5408">
        <v>0</v>
      </c>
      <c r="BL5408">
        <v>0</v>
      </c>
      <c r="BM5408">
        <v>120.4</v>
      </c>
      <c r="BN5408">
        <v>0</v>
      </c>
      <c r="BO5408" t="s">
        <v>4861</v>
      </c>
      <c r="BP5408">
        <v>31793</v>
      </c>
      <c r="BQ5408">
        <v>514</v>
      </c>
      <c r="BR5408">
        <v>689183</v>
      </c>
      <c r="BS5408">
        <v>20027</v>
      </c>
      <c r="BT5408">
        <v>41</v>
      </c>
      <c r="BU5408" t="s">
        <v>4862</v>
      </c>
      <c r="BV5408" t="s">
        <v>4695</v>
      </c>
      <c r="BX5408">
        <v>45848.816238425927</v>
      </c>
    </row>
    <row r="5409" spans="1:76" x14ac:dyDescent="0.25">
      <c r="A5409" t="s">
        <v>4863</v>
      </c>
      <c r="B5409" t="s">
        <v>4864</v>
      </c>
      <c r="C5409" t="s">
        <v>46</v>
      </c>
      <c r="D5409">
        <v>45262</v>
      </c>
      <c r="E5409" s="1">
        <v>45418</v>
      </c>
      <c r="H5409" t="s">
        <v>47</v>
      </c>
      <c r="I5409">
        <v>45262</v>
      </c>
      <c r="J5409">
        <v>2024</v>
      </c>
      <c r="K5409" t="s">
        <v>48</v>
      </c>
      <c r="L5409" t="s">
        <v>4865</v>
      </c>
      <c r="N5409" t="s">
        <v>4866</v>
      </c>
      <c r="O5409" t="s">
        <v>4867</v>
      </c>
      <c r="P5409" t="s">
        <v>80</v>
      </c>
      <c r="Q5409" t="s">
        <v>52</v>
      </c>
      <c r="R5409">
        <v>98362</v>
      </c>
      <c r="S5409" t="s">
        <v>4868</v>
      </c>
      <c r="T5409" t="s">
        <v>4868</v>
      </c>
      <c r="U5409" t="s">
        <v>4869</v>
      </c>
      <c r="V5409" t="s">
        <v>54</v>
      </c>
      <c r="W5409">
        <v>13</v>
      </c>
      <c r="X5409" t="s">
        <v>82</v>
      </c>
      <c r="Y5409">
        <v>4825</v>
      </c>
      <c r="Z5409" t="s">
        <v>80</v>
      </c>
      <c r="AA5409" t="s">
        <v>57</v>
      </c>
      <c r="AB5409">
        <v>117622</v>
      </c>
      <c r="AC5409" t="s">
        <v>146</v>
      </c>
      <c r="AD5409" t="s">
        <v>4690</v>
      </c>
      <c r="AE5409" t="s">
        <v>107</v>
      </c>
      <c r="AF5409" t="s">
        <v>107</v>
      </c>
      <c r="AI5409" s="1">
        <v>1</v>
      </c>
      <c r="AJ5409" t="s">
        <v>72</v>
      </c>
      <c r="AK5409" t="s">
        <v>4691</v>
      </c>
      <c r="AL5409">
        <v>45601</v>
      </c>
      <c r="AM5409" t="s">
        <v>4692</v>
      </c>
      <c r="AN5409" t="b">
        <v>1</v>
      </c>
      <c r="AO5409" t="b">
        <v>1</v>
      </c>
      <c r="AP5409" t="b">
        <v>1</v>
      </c>
      <c r="AQ5409" t="s">
        <v>60</v>
      </c>
      <c r="AR5409" t="s">
        <v>61</v>
      </c>
      <c r="BB5409" s="7" t="s">
        <v>4870</v>
      </c>
      <c r="BC5409" s="7" t="s">
        <v>4787</v>
      </c>
      <c r="BD5409" s="7" t="s">
        <v>52</v>
      </c>
      <c r="BE5409" s="7">
        <v>98188</v>
      </c>
      <c r="BF5409" s="7" t="s">
        <v>4788</v>
      </c>
      <c r="BG5409" s="7">
        <v>220712.35</v>
      </c>
      <c r="BH5409" s="7">
        <v>0</v>
      </c>
      <c r="BI5409">
        <v>188433.67</v>
      </c>
      <c r="BJ5409">
        <v>0</v>
      </c>
      <c r="BK5409">
        <v>0</v>
      </c>
      <c r="BL5409">
        <v>0</v>
      </c>
      <c r="BM5409">
        <v>91059.5</v>
      </c>
      <c r="BN5409">
        <v>0</v>
      </c>
      <c r="BO5409" t="s">
        <v>4871</v>
      </c>
      <c r="BP5409">
        <v>35085</v>
      </c>
      <c r="BQ5409">
        <v>43279</v>
      </c>
      <c r="BR5409">
        <v>3253661</v>
      </c>
      <c r="BS5409">
        <v>21484</v>
      </c>
      <c r="BT5409">
        <v>24</v>
      </c>
      <c r="BU5409" t="s">
        <v>4790</v>
      </c>
      <c r="BV5409" t="s">
        <v>4695</v>
      </c>
      <c r="BX5409">
        <v>45823.615659722222</v>
      </c>
    </row>
    <row r="5410" spans="1:76" x14ac:dyDescent="0.25">
      <c r="A5410" t="s">
        <v>4910</v>
      </c>
      <c r="B5410" t="s">
        <v>4902</v>
      </c>
      <c r="C5410" t="s">
        <v>46</v>
      </c>
      <c r="D5410">
        <v>44200</v>
      </c>
      <c r="E5410" s="1">
        <v>45418</v>
      </c>
      <c r="H5410" t="s">
        <v>47</v>
      </c>
      <c r="I5410">
        <v>44200</v>
      </c>
      <c r="J5410">
        <v>2024</v>
      </c>
      <c r="K5410" t="s">
        <v>48</v>
      </c>
      <c r="L5410" t="s">
        <v>4903</v>
      </c>
      <c r="N5410" t="s">
        <v>4904</v>
      </c>
      <c r="O5410" t="s">
        <v>4905</v>
      </c>
      <c r="P5410" t="s">
        <v>115</v>
      </c>
      <c r="Q5410" t="s">
        <v>52</v>
      </c>
      <c r="R5410">
        <v>98464</v>
      </c>
      <c r="S5410" t="s">
        <v>4906</v>
      </c>
      <c r="T5410" t="s">
        <v>4906</v>
      </c>
      <c r="U5410" t="s">
        <v>4907</v>
      </c>
      <c r="V5410" t="s">
        <v>90</v>
      </c>
      <c r="W5410">
        <v>12</v>
      </c>
      <c r="X5410" t="s">
        <v>926</v>
      </c>
      <c r="Y5410">
        <v>4757</v>
      </c>
      <c r="Z5410" t="s">
        <v>115</v>
      </c>
      <c r="AA5410" t="s">
        <v>57</v>
      </c>
      <c r="AB5410">
        <v>79415</v>
      </c>
      <c r="AC5410" t="s">
        <v>146</v>
      </c>
      <c r="AD5410" t="s">
        <v>4690</v>
      </c>
      <c r="AE5410" t="s">
        <v>107</v>
      </c>
      <c r="AF5410" t="s">
        <v>107</v>
      </c>
      <c r="AI5410" s="1"/>
      <c r="AJ5410" t="s">
        <v>72</v>
      </c>
      <c r="AK5410" t="s">
        <v>4691</v>
      </c>
      <c r="AL5410">
        <v>45601</v>
      </c>
      <c r="AM5410" t="s">
        <v>4692</v>
      </c>
      <c r="AN5410" t="b">
        <v>1</v>
      </c>
      <c r="AO5410" t="b">
        <v>1</v>
      </c>
      <c r="AP5410" t="b">
        <v>1</v>
      </c>
      <c r="AQ5410" t="s">
        <v>60</v>
      </c>
      <c r="AR5410" t="s">
        <v>61</v>
      </c>
      <c r="BB5410" s="7" t="s">
        <v>4859</v>
      </c>
      <c r="BC5410" s="7" t="s">
        <v>4715</v>
      </c>
      <c r="BD5410" s="7" t="s">
        <v>52</v>
      </c>
      <c r="BE5410" s="7">
        <v>98109</v>
      </c>
      <c r="BF5410" s="7" t="s">
        <v>4908</v>
      </c>
      <c r="BG5410" s="7">
        <v>377952.95</v>
      </c>
      <c r="BH5410" s="7">
        <v>13296.72</v>
      </c>
      <c r="BI5410">
        <v>364313.18</v>
      </c>
      <c r="BJ5410">
        <v>0</v>
      </c>
      <c r="BK5410">
        <v>0</v>
      </c>
      <c r="BL5410">
        <v>25670</v>
      </c>
      <c r="BM5410">
        <v>42832.75</v>
      </c>
      <c r="BN5410">
        <v>6517.35</v>
      </c>
      <c r="BO5410" t="s">
        <v>4911</v>
      </c>
      <c r="BP5410">
        <v>26362</v>
      </c>
      <c r="BQ5410">
        <v>11450</v>
      </c>
      <c r="BR5410">
        <v>93055</v>
      </c>
      <c r="BS5410">
        <v>17275</v>
      </c>
      <c r="BT5410">
        <v>28</v>
      </c>
      <c r="BU5410" t="s">
        <v>4862</v>
      </c>
      <c r="BV5410" t="s">
        <v>4695</v>
      </c>
      <c r="BX5410">
        <v>45792.740208333336</v>
      </c>
    </row>
    <row r="5411" spans="1:76" x14ac:dyDescent="0.25">
      <c r="A5411" t="s">
        <v>4926</v>
      </c>
      <c r="B5411" t="s">
        <v>4927</v>
      </c>
      <c r="C5411" t="s">
        <v>46</v>
      </c>
      <c r="D5411">
        <v>44965</v>
      </c>
      <c r="E5411" s="1">
        <v>45418</v>
      </c>
      <c r="H5411" t="s">
        <v>47</v>
      </c>
      <c r="I5411">
        <v>44965</v>
      </c>
      <c r="J5411">
        <v>2024</v>
      </c>
      <c r="K5411" t="s">
        <v>48</v>
      </c>
      <c r="L5411" t="s">
        <v>4928</v>
      </c>
      <c r="N5411" t="s">
        <v>4929</v>
      </c>
      <c r="O5411" t="s">
        <v>4930</v>
      </c>
      <c r="P5411" t="s">
        <v>353</v>
      </c>
      <c r="Q5411" t="s">
        <v>52</v>
      </c>
      <c r="R5411">
        <v>98231</v>
      </c>
      <c r="S5411" t="s">
        <v>4931</v>
      </c>
      <c r="T5411" t="s">
        <v>4931</v>
      </c>
      <c r="U5411" t="s">
        <v>4932</v>
      </c>
      <c r="V5411" t="s">
        <v>54</v>
      </c>
      <c r="W5411">
        <v>13</v>
      </c>
      <c r="X5411" t="s">
        <v>355</v>
      </c>
      <c r="Y5411">
        <v>4862</v>
      </c>
      <c r="Z5411" t="s">
        <v>353</v>
      </c>
      <c r="AA5411" t="s">
        <v>57</v>
      </c>
      <c r="AB5411">
        <v>111232</v>
      </c>
      <c r="AC5411" t="s">
        <v>146</v>
      </c>
      <c r="AD5411" t="s">
        <v>4690</v>
      </c>
      <c r="AE5411" t="s">
        <v>107</v>
      </c>
      <c r="AF5411" t="s">
        <v>107</v>
      </c>
      <c r="AI5411" s="1">
        <v>1</v>
      </c>
      <c r="AJ5411" t="s">
        <v>72</v>
      </c>
      <c r="AK5411" t="s">
        <v>4691</v>
      </c>
      <c r="AL5411">
        <v>45601</v>
      </c>
      <c r="AM5411" t="s">
        <v>4692</v>
      </c>
      <c r="AN5411" t="b">
        <v>1</v>
      </c>
      <c r="AO5411" t="b">
        <v>1</v>
      </c>
      <c r="AP5411" t="b">
        <v>1</v>
      </c>
      <c r="AQ5411" t="s">
        <v>60</v>
      </c>
      <c r="AR5411" t="s">
        <v>61</v>
      </c>
      <c r="BB5411" s="7" t="s">
        <v>4859</v>
      </c>
      <c r="BC5411" s="7" t="s">
        <v>4715</v>
      </c>
      <c r="BD5411" s="7" t="s">
        <v>52</v>
      </c>
      <c r="BE5411" s="7">
        <v>98109</v>
      </c>
      <c r="BF5411" s="7" t="s">
        <v>4860</v>
      </c>
      <c r="BG5411" s="7">
        <v>461826.43</v>
      </c>
      <c r="BH5411" s="7">
        <v>17013.490000000002</v>
      </c>
      <c r="BI5411">
        <v>446427.28</v>
      </c>
      <c r="BJ5411">
        <v>0</v>
      </c>
      <c r="BK5411">
        <v>0</v>
      </c>
      <c r="BL5411">
        <v>2500</v>
      </c>
      <c r="BM5411">
        <v>38008.9</v>
      </c>
      <c r="BN5411">
        <v>0</v>
      </c>
      <c r="BO5411" t="s">
        <v>4933</v>
      </c>
      <c r="BP5411">
        <v>31791</v>
      </c>
      <c r="BQ5411">
        <v>48810</v>
      </c>
      <c r="BR5411">
        <v>689181</v>
      </c>
      <c r="BS5411">
        <v>19957</v>
      </c>
      <c r="BT5411">
        <v>42</v>
      </c>
      <c r="BU5411" t="s">
        <v>4862</v>
      </c>
      <c r="BV5411" t="s">
        <v>4695</v>
      </c>
      <c r="BX5411">
        <v>45754.932743055557</v>
      </c>
    </row>
    <row r="5412" spans="1:76" x14ac:dyDescent="0.25">
      <c r="A5412" t="s">
        <v>4938</v>
      </c>
      <c r="B5412" t="s">
        <v>2811</v>
      </c>
      <c r="C5412" t="s">
        <v>46</v>
      </c>
      <c r="D5412">
        <v>44235</v>
      </c>
      <c r="E5412" s="1"/>
      <c r="H5412" t="s">
        <v>47</v>
      </c>
      <c r="I5412">
        <v>44235</v>
      </c>
      <c r="J5412">
        <v>2024</v>
      </c>
      <c r="K5412" t="s">
        <v>85</v>
      </c>
      <c r="L5412" t="s">
        <v>4939</v>
      </c>
      <c r="N5412" t="s">
        <v>4859</v>
      </c>
      <c r="O5412" t="s">
        <v>101</v>
      </c>
      <c r="Q5412" t="s">
        <v>52</v>
      </c>
      <c r="R5412">
        <v>98109</v>
      </c>
      <c r="S5412" t="s">
        <v>2813</v>
      </c>
      <c r="T5412" t="s">
        <v>2814</v>
      </c>
      <c r="U5412">
        <v>2067452010</v>
      </c>
      <c r="V5412" t="s">
        <v>265</v>
      </c>
      <c r="W5412">
        <v>7</v>
      </c>
      <c r="X5412" t="s">
        <v>4770</v>
      </c>
      <c r="Y5412">
        <v>1000</v>
      </c>
      <c r="AA5412" t="s">
        <v>71</v>
      </c>
      <c r="AC5412" t="s">
        <v>146</v>
      </c>
      <c r="AD5412" t="s">
        <v>4690</v>
      </c>
      <c r="AE5412" t="s">
        <v>107</v>
      </c>
      <c r="AF5412" t="s">
        <v>107</v>
      </c>
      <c r="AI5412" s="1"/>
      <c r="AJ5412" t="s">
        <v>72</v>
      </c>
      <c r="AK5412" t="s">
        <v>4691</v>
      </c>
      <c r="AL5412">
        <v>45601</v>
      </c>
      <c r="AM5412" t="s">
        <v>4692</v>
      </c>
      <c r="AN5412" t="b">
        <v>1</v>
      </c>
      <c r="BB5412" s="7" t="s">
        <v>4859</v>
      </c>
      <c r="BC5412" s="7" t="s">
        <v>101</v>
      </c>
      <c r="BD5412" s="7" t="s">
        <v>52</v>
      </c>
      <c r="BE5412" s="7">
        <v>98109</v>
      </c>
      <c r="BF5412" s="7">
        <v>2067452010</v>
      </c>
      <c r="BG5412" s="7">
        <v>322958.63</v>
      </c>
      <c r="BH5412" s="7">
        <v>37224.17</v>
      </c>
      <c r="BI5412">
        <v>360182.8</v>
      </c>
      <c r="BJ5412">
        <v>0</v>
      </c>
      <c r="BK5412">
        <v>0</v>
      </c>
      <c r="BL5412">
        <v>0</v>
      </c>
      <c r="BO5412" t="s">
        <v>4940</v>
      </c>
      <c r="BP5412">
        <v>26654</v>
      </c>
      <c r="BQ5412">
        <v>1111</v>
      </c>
      <c r="BR5412">
        <v>93221</v>
      </c>
      <c r="BS5412">
        <v>17267</v>
      </c>
      <c r="BU5412" t="s">
        <v>4862</v>
      </c>
      <c r="BV5412" t="s">
        <v>4695</v>
      </c>
      <c r="BX5412">
        <v>45764.423506944448</v>
      </c>
    </row>
    <row r="5413" spans="1:76" x14ac:dyDescent="0.25">
      <c r="A5413" t="s">
        <v>4941</v>
      </c>
      <c r="B5413" t="s">
        <v>2568</v>
      </c>
      <c r="C5413" t="s">
        <v>46</v>
      </c>
      <c r="D5413">
        <v>44208</v>
      </c>
      <c r="E5413" s="1">
        <v>45418</v>
      </c>
      <c r="H5413" t="s">
        <v>47</v>
      </c>
      <c r="I5413">
        <v>44208</v>
      </c>
      <c r="J5413">
        <v>2024</v>
      </c>
      <c r="K5413" t="s">
        <v>48</v>
      </c>
      <c r="L5413" t="s">
        <v>4942</v>
      </c>
      <c r="M5413" t="s">
        <v>4943</v>
      </c>
      <c r="N5413" t="s">
        <v>4944</v>
      </c>
      <c r="O5413" t="s">
        <v>4715</v>
      </c>
      <c r="Q5413" t="s">
        <v>52</v>
      </c>
      <c r="R5413">
        <v>98102</v>
      </c>
      <c r="S5413" t="s">
        <v>4945</v>
      </c>
      <c r="T5413" t="s">
        <v>4945</v>
      </c>
      <c r="U5413" t="s">
        <v>4946</v>
      </c>
      <c r="V5413" t="s">
        <v>222</v>
      </c>
      <c r="W5413">
        <v>11</v>
      </c>
      <c r="X5413" t="s">
        <v>4770</v>
      </c>
      <c r="Y5413">
        <v>1000</v>
      </c>
      <c r="AA5413" t="s">
        <v>71</v>
      </c>
      <c r="AC5413" t="s">
        <v>146</v>
      </c>
      <c r="AD5413" t="s">
        <v>4690</v>
      </c>
      <c r="AE5413" t="s">
        <v>107</v>
      </c>
      <c r="AF5413" t="s">
        <v>107</v>
      </c>
      <c r="AI5413" s="1"/>
      <c r="AJ5413" t="s">
        <v>72</v>
      </c>
      <c r="AK5413" t="s">
        <v>4691</v>
      </c>
      <c r="AL5413">
        <v>45601</v>
      </c>
      <c r="AM5413" t="s">
        <v>4692</v>
      </c>
      <c r="AN5413" t="b">
        <v>1</v>
      </c>
      <c r="AO5413" t="b">
        <v>1</v>
      </c>
      <c r="AP5413" t="b">
        <v>1</v>
      </c>
      <c r="AQ5413" t="s">
        <v>60</v>
      </c>
      <c r="AR5413" t="s">
        <v>61</v>
      </c>
      <c r="BB5413" s="7" t="s">
        <v>4771</v>
      </c>
      <c r="BC5413" s="7" t="s">
        <v>4715</v>
      </c>
      <c r="BD5413" s="7" t="s">
        <v>52</v>
      </c>
      <c r="BE5413" s="7">
        <v>98112</v>
      </c>
      <c r="BF5413" s="7" t="s">
        <v>4772</v>
      </c>
      <c r="BG5413" s="7">
        <v>497756.37</v>
      </c>
      <c r="BH5413" s="7">
        <v>2582.9499999999998</v>
      </c>
      <c r="BI5413">
        <v>493346.9</v>
      </c>
      <c r="BJ5413">
        <v>0</v>
      </c>
      <c r="BK5413">
        <v>0</v>
      </c>
      <c r="BL5413">
        <v>3500</v>
      </c>
      <c r="BM5413">
        <v>7370</v>
      </c>
      <c r="BN5413">
        <v>0</v>
      </c>
      <c r="BO5413" t="s">
        <v>4947</v>
      </c>
      <c r="BP5413">
        <v>26454</v>
      </c>
      <c r="BQ5413">
        <v>25657</v>
      </c>
      <c r="BR5413">
        <v>93106</v>
      </c>
      <c r="BS5413">
        <v>16915</v>
      </c>
      <c r="BU5413" t="s">
        <v>4774</v>
      </c>
      <c r="BV5413" t="s">
        <v>4695</v>
      </c>
      <c r="BX5413">
        <v>45747.018055555556</v>
      </c>
    </row>
    <row r="5414" spans="1:76" x14ac:dyDescent="0.25">
      <c r="A5414" t="s">
        <v>4974</v>
      </c>
      <c r="B5414" t="s">
        <v>135</v>
      </c>
      <c r="C5414" t="s">
        <v>46</v>
      </c>
      <c r="D5414">
        <v>44235</v>
      </c>
      <c r="E5414" s="1"/>
      <c r="H5414" t="s">
        <v>47</v>
      </c>
      <c r="I5414">
        <v>44235</v>
      </c>
      <c r="J5414">
        <v>2024</v>
      </c>
      <c r="K5414" t="s">
        <v>85</v>
      </c>
      <c r="L5414" t="s">
        <v>4975</v>
      </c>
      <c r="N5414" t="s">
        <v>4976</v>
      </c>
      <c r="O5414" t="s">
        <v>137</v>
      </c>
      <c r="P5414" t="s">
        <v>68</v>
      </c>
      <c r="Q5414" t="s">
        <v>52</v>
      </c>
      <c r="R5414">
        <v>98029</v>
      </c>
      <c r="S5414" t="s">
        <v>1685</v>
      </c>
      <c r="T5414" t="s">
        <v>4977</v>
      </c>
      <c r="U5414" t="s">
        <v>4733</v>
      </c>
      <c r="V5414" t="s">
        <v>90</v>
      </c>
      <c r="W5414">
        <v>12</v>
      </c>
      <c r="X5414" t="s">
        <v>139</v>
      </c>
      <c r="Y5414">
        <v>4734</v>
      </c>
      <c r="Z5414" t="s">
        <v>68</v>
      </c>
      <c r="AA5414" t="s">
        <v>57</v>
      </c>
      <c r="AB5414">
        <v>106558</v>
      </c>
      <c r="AC5414" t="s">
        <v>146</v>
      </c>
      <c r="AD5414" t="s">
        <v>4690</v>
      </c>
      <c r="AE5414" t="s">
        <v>107</v>
      </c>
      <c r="AF5414" t="s">
        <v>107</v>
      </c>
      <c r="AI5414" s="1"/>
      <c r="AJ5414" t="s">
        <v>72</v>
      </c>
      <c r="AK5414" t="s">
        <v>4691</v>
      </c>
      <c r="AL5414">
        <v>45601</v>
      </c>
      <c r="AM5414" t="s">
        <v>4692</v>
      </c>
      <c r="AN5414" t="b">
        <v>1</v>
      </c>
      <c r="BB5414" s="7" t="s">
        <v>4838</v>
      </c>
      <c r="BC5414" s="7" t="s">
        <v>101</v>
      </c>
      <c r="BD5414" s="7" t="s">
        <v>52</v>
      </c>
      <c r="BE5414" s="7">
        <v>98104</v>
      </c>
      <c r="BF5414" s="7" t="s">
        <v>4733</v>
      </c>
      <c r="BG5414" s="7">
        <v>65661.03</v>
      </c>
      <c r="BH5414" s="7">
        <v>1733.27</v>
      </c>
      <c r="BI5414">
        <v>67394.3</v>
      </c>
      <c r="BJ5414">
        <v>0</v>
      </c>
      <c r="BK5414">
        <v>0</v>
      </c>
      <c r="BL5414">
        <v>0</v>
      </c>
      <c r="BO5414" t="s">
        <v>4978</v>
      </c>
      <c r="BP5414">
        <v>26657</v>
      </c>
      <c r="BQ5414">
        <v>1117</v>
      </c>
      <c r="BR5414">
        <v>93223</v>
      </c>
      <c r="BS5414">
        <v>17175</v>
      </c>
      <c r="BT5414">
        <v>5</v>
      </c>
      <c r="BU5414" t="s">
        <v>4979</v>
      </c>
      <c r="BV5414" t="s">
        <v>4695</v>
      </c>
      <c r="BX5414">
        <v>45747.443958333337</v>
      </c>
    </row>
    <row r="5415" spans="1:76" x14ac:dyDescent="0.25">
      <c r="A5415" t="s">
        <v>5018</v>
      </c>
      <c r="B5415" t="s">
        <v>442</v>
      </c>
      <c r="C5415" t="s">
        <v>46</v>
      </c>
      <c r="D5415">
        <v>44229</v>
      </c>
      <c r="E5415" s="1">
        <v>45418</v>
      </c>
      <c r="H5415" t="s">
        <v>47</v>
      </c>
      <c r="I5415">
        <v>44229</v>
      </c>
      <c r="J5415">
        <v>2024</v>
      </c>
      <c r="K5415" t="s">
        <v>48</v>
      </c>
      <c r="L5415" t="s">
        <v>4686</v>
      </c>
      <c r="M5415" t="s">
        <v>5019</v>
      </c>
      <c r="N5415" t="s">
        <v>4687</v>
      </c>
      <c r="O5415" t="s">
        <v>4688</v>
      </c>
      <c r="P5415" t="s">
        <v>226</v>
      </c>
      <c r="Q5415" t="s">
        <v>52</v>
      </c>
      <c r="R5415">
        <v>98665</v>
      </c>
      <c r="S5415" t="s">
        <v>4689</v>
      </c>
      <c r="T5415" t="s">
        <v>5020</v>
      </c>
      <c r="U5415">
        <v>3602411222</v>
      </c>
      <c r="V5415" t="s">
        <v>90</v>
      </c>
      <c r="W5415">
        <v>12</v>
      </c>
      <c r="X5415" t="s">
        <v>444</v>
      </c>
      <c r="Y5415">
        <v>4778</v>
      </c>
      <c r="Z5415" t="s">
        <v>226</v>
      </c>
      <c r="AA5415" t="s">
        <v>57</v>
      </c>
      <c r="AB5415">
        <v>92049</v>
      </c>
      <c r="AC5415" t="s">
        <v>146</v>
      </c>
      <c r="AD5415" t="s">
        <v>4690</v>
      </c>
      <c r="AE5415" t="s">
        <v>107</v>
      </c>
      <c r="AF5415" t="s">
        <v>107</v>
      </c>
      <c r="AI5415" s="1"/>
      <c r="AJ5415" t="s">
        <v>72</v>
      </c>
      <c r="AK5415" t="s">
        <v>4691</v>
      </c>
      <c r="AL5415">
        <v>45601</v>
      </c>
      <c r="AM5415" t="s">
        <v>4692</v>
      </c>
      <c r="AN5415" t="b">
        <v>1</v>
      </c>
      <c r="AO5415" t="b">
        <v>1</v>
      </c>
      <c r="AP5415" t="b">
        <v>1</v>
      </c>
      <c r="AQ5415" t="s">
        <v>60</v>
      </c>
      <c r="AR5415" t="s">
        <v>61</v>
      </c>
      <c r="BB5415" s="7" t="s">
        <v>4687</v>
      </c>
      <c r="BC5415" s="7" t="s">
        <v>4688</v>
      </c>
      <c r="BD5415" s="7" t="s">
        <v>52</v>
      </c>
      <c r="BE5415" s="7">
        <v>98665</v>
      </c>
      <c r="BF5415" s="7">
        <v>3602411222</v>
      </c>
      <c r="BG5415" s="7">
        <v>497037.16</v>
      </c>
      <c r="BH5415" s="7">
        <v>1231.1400000000001</v>
      </c>
      <c r="BI5415">
        <v>491748.07</v>
      </c>
      <c r="BJ5415">
        <v>0</v>
      </c>
      <c r="BK5415">
        <v>0</v>
      </c>
      <c r="BL5415">
        <v>0</v>
      </c>
      <c r="BM5415">
        <v>120.4</v>
      </c>
      <c r="BN5415">
        <v>0</v>
      </c>
      <c r="BO5415" t="s">
        <v>5021</v>
      </c>
      <c r="BP5415">
        <v>26596</v>
      </c>
      <c r="BQ5415">
        <v>1105</v>
      </c>
      <c r="BR5415">
        <v>93180</v>
      </c>
      <c r="BS5415">
        <v>17094</v>
      </c>
      <c r="BT5415">
        <v>49</v>
      </c>
      <c r="BU5415" t="s">
        <v>4694</v>
      </c>
      <c r="BV5415" t="s">
        <v>4695</v>
      </c>
      <c r="BX5415">
        <v>45753.397499999999</v>
      </c>
    </row>
    <row r="5416" spans="1:76" x14ac:dyDescent="0.25">
      <c r="A5416" t="s">
        <v>5029</v>
      </c>
      <c r="B5416" t="s">
        <v>1133</v>
      </c>
      <c r="C5416" t="s">
        <v>46</v>
      </c>
      <c r="D5416">
        <v>45110</v>
      </c>
      <c r="E5416" s="1">
        <v>45418</v>
      </c>
      <c r="H5416" t="s">
        <v>47</v>
      </c>
      <c r="I5416">
        <v>45110</v>
      </c>
      <c r="J5416">
        <v>2024</v>
      </c>
      <c r="K5416" t="s">
        <v>48</v>
      </c>
      <c r="L5416" t="s">
        <v>5030</v>
      </c>
      <c r="N5416" t="s">
        <v>4726</v>
      </c>
      <c r="O5416" t="s">
        <v>4715</v>
      </c>
      <c r="P5416" t="s">
        <v>68</v>
      </c>
      <c r="Q5416" t="s">
        <v>52</v>
      </c>
      <c r="R5416">
        <v>98115</v>
      </c>
      <c r="S5416" t="s">
        <v>5031</v>
      </c>
      <c r="T5416" t="s">
        <v>5031</v>
      </c>
      <c r="U5416" t="s">
        <v>5032</v>
      </c>
      <c r="V5416" t="s">
        <v>54</v>
      </c>
      <c r="W5416">
        <v>13</v>
      </c>
      <c r="X5416" t="s">
        <v>469</v>
      </c>
      <c r="Y5416">
        <v>4870</v>
      </c>
      <c r="Z5416" t="s">
        <v>68</v>
      </c>
      <c r="AA5416" t="s">
        <v>57</v>
      </c>
      <c r="AB5416">
        <v>101583</v>
      </c>
      <c r="AC5416" t="s">
        <v>146</v>
      </c>
      <c r="AD5416" t="s">
        <v>4690</v>
      </c>
      <c r="AE5416" t="s">
        <v>107</v>
      </c>
      <c r="AF5416" t="s">
        <v>107</v>
      </c>
      <c r="AI5416" s="1">
        <v>1</v>
      </c>
      <c r="AJ5416" t="s">
        <v>72</v>
      </c>
      <c r="AK5416" t="s">
        <v>4691</v>
      </c>
      <c r="AL5416">
        <v>45601</v>
      </c>
      <c r="AM5416" t="s">
        <v>4692</v>
      </c>
      <c r="AN5416" t="b">
        <v>1</v>
      </c>
      <c r="AO5416" t="b">
        <v>1</v>
      </c>
      <c r="AP5416" t="b">
        <v>1</v>
      </c>
      <c r="AQ5416" t="s">
        <v>60</v>
      </c>
      <c r="AR5416" t="s">
        <v>61</v>
      </c>
      <c r="BB5416" s="7" t="s">
        <v>4726</v>
      </c>
      <c r="BC5416" s="7" t="s">
        <v>4715</v>
      </c>
      <c r="BD5416" s="7" t="s">
        <v>52</v>
      </c>
      <c r="BE5416" s="7">
        <v>98115</v>
      </c>
      <c r="BF5416" s="7" t="s">
        <v>4727</v>
      </c>
      <c r="BG5416" s="7">
        <v>41942.660000000003</v>
      </c>
      <c r="BH5416" s="7">
        <v>54573.13</v>
      </c>
      <c r="BI5416">
        <v>21583.48</v>
      </c>
      <c r="BJ5416">
        <v>0</v>
      </c>
      <c r="BK5416">
        <v>0</v>
      </c>
      <c r="BL5416">
        <v>0</v>
      </c>
      <c r="BM5416">
        <v>120.4</v>
      </c>
      <c r="BN5416">
        <v>0</v>
      </c>
      <c r="BO5416" t="s">
        <v>5033</v>
      </c>
      <c r="BP5416">
        <v>34604</v>
      </c>
      <c r="BQ5416">
        <v>25519</v>
      </c>
      <c r="BR5416">
        <v>3236505</v>
      </c>
      <c r="BS5416">
        <v>21019</v>
      </c>
      <c r="BT5416">
        <v>46</v>
      </c>
      <c r="BU5416" t="s">
        <v>4729</v>
      </c>
      <c r="BV5416" t="s">
        <v>4695</v>
      </c>
      <c r="BX5416">
        <v>45848.972418981481</v>
      </c>
    </row>
    <row r="5417" spans="1:76" x14ac:dyDescent="0.25">
      <c r="A5417" t="s">
        <v>5034</v>
      </c>
      <c r="B5417" t="s">
        <v>1105</v>
      </c>
      <c r="C5417" t="s">
        <v>46</v>
      </c>
      <c r="D5417">
        <v>44965</v>
      </c>
      <c r="E5417" s="1">
        <v>45418</v>
      </c>
      <c r="H5417" t="s">
        <v>47</v>
      </c>
      <c r="I5417">
        <v>44965</v>
      </c>
      <c r="J5417">
        <v>2024</v>
      </c>
      <c r="K5417" t="s">
        <v>48</v>
      </c>
      <c r="L5417" t="s">
        <v>5035</v>
      </c>
      <c r="N5417" t="s">
        <v>1106</v>
      </c>
      <c r="O5417" t="s">
        <v>143</v>
      </c>
      <c r="P5417" t="s">
        <v>115</v>
      </c>
      <c r="Q5417" t="s">
        <v>52</v>
      </c>
      <c r="R5417">
        <v>98401</v>
      </c>
      <c r="S5417" t="s">
        <v>5036</v>
      </c>
      <c r="T5417" t="s">
        <v>5037</v>
      </c>
      <c r="U5417" t="s">
        <v>5038</v>
      </c>
      <c r="V5417" t="s">
        <v>54</v>
      </c>
      <c r="W5417">
        <v>13</v>
      </c>
      <c r="X5417" t="s">
        <v>202</v>
      </c>
      <c r="Y5417">
        <v>4831</v>
      </c>
      <c r="Z5417" t="s">
        <v>115</v>
      </c>
      <c r="AA5417" t="s">
        <v>57</v>
      </c>
      <c r="AB5417">
        <v>93147</v>
      </c>
      <c r="AC5417" t="s">
        <v>146</v>
      </c>
      <c r="AD5417" t="s">
        <v>4690</v>
      </c>
      <c r="AE5417" t="s">
        <v>107</v>
      </c>
      <c r="AF5417" t="s">
        <v>107</v>
      </c>
      <c r="AI5417" s="1">
        <v>2</v>
      </c>
      <c r="AJ5417" t="s">
        <v>72</v>
      </c>
      <c r="AK5417" t="s">
        <v>4691</v>
      </c>
      <c r="AL5417">
        <v>45601</v>
      </c>
      <c r="AM5417" t="s">
        <v>4692</v>
      </c>
      <c r="AN5417" t="b">
        <v>1</v>
      </c>
      <c r="AO5417" t="b">
        <v>1</v>
      </c>
      <c r="AP5417" t="b">
        <v>1</v>
      </c>
      <c r="AQ5417" t="s">
        <v>60</v>
      </c>
      <c r="AR5417" t="s">
        <v>61</v>
      </c>
      <c r="BB5417" s="7" t="s">
        <v>83</v>
      </c>
      <c r="BC5417" s="7" t="s">
        <v>101</v>
      </c>
      <c r="BD5417" s="7" t="s">
        <v>52</v>
      </c>
      <c r="BE5417" s="7">
        <v>98109</v>
      </c>
      <c r="BF5417" s="7" t="s">
        <v>4860</v>
      </c>
      <c r="BG5417" s="7">
        <v>306927.19</v>
      </c>
      <c r="BH5417" s="7">
        <v>81388.61</v>
      </c>
      <c r="BI5417">
        <v>377454.71</v>
      </c>
      <c r="BJ5417">
        <v>0</v>
      </c>
      <c r="BK5417">
        <v>0</v>
      </c>
      <c r="BL5417">
        <v>2300</v>
      </c>
      <c r="BM5417">
        <v>30963.68</v>
      </c>
      <c r="BN5417">
        <v>0</v>
      </c>
      <c r="BO5417" t="s">
        <v>5039</v>
      </c>
      <c r="BP5417">
        <v>31781</v>
      </c>
      <c r="BQ5417">
        <v>30397</v>
      </c>
      <c r="BR5417">
        <v>689169</v>
      </c>
      <c r="BS5417">
        <v>19930</v>
      </c>
      <c r="BT5417">
        <v>27</v>
      </c>
      <c r="BU5417" t="s">
        <v>5009</v>
      </c>
      <c r="BV5417" t="s">
        <v>4695</v>
      </c>
      <c r="BX5417">
        <v>45753.446759259263</v>
      </c>
    </row>
    <row r="5418" spans="1:76" x14ac:dyDescent="0.25">
      <c r="A5418" t="s">
        <v>5040</v>
      </c>
      <c r="B5418" t="s">
        <v>5041</v>
      </c>
      <c r="C5418" t="s">
        <v>46</v>
      </c>
      <c r="D5418">
        <v>45331</v>
      </c>
      <c r="E5418" s="1">
        <v>45419</v>
      </c>
      <c r="H5418" t="s">
        <v>47</v>
      </c>
      <c r="I5418">
        <v>45331</v>
      </c>
      <c r="J5418">
        <v>2024</v>
      </c>
      <c r="K5418" t="s">
        <v>48</v>
      </c>
      <c r="L5418" t="s">
        <v>5042</v>
      </c>
      <c r="N5418" t="s">
        <v>5043</v>
      </c>
      <c r="O5418" t="s">
        <v>5044</v>
      </c>
      <c r="P5418" t="s">
        <v>241</v>
      </c>
      <c r="Q5418" t="s">
        <v>52</v>
      </c>
      <c r="R5418">
        <v>98907</v>
      </c>
      <c r="S5418" t="s">
        <v>5045</v>
      </c>
      <c r="T5418" t="s">
        <v>5045</v>
      </c>
      <c r="U5418" t="s">
        <v>5046</v>
      </c>
      <c r="V5418" t="s">
        <v>90</v>
      </c>
      <c r="W5418">
        <v>12</v>
      </c>
      <c r="X5418" t="s">
        <v>1452</v>
      </c>
      <c r="Y5418">
        <v>4743</v>
      </c>
      <c r="Z5418" t="s">
        <v>241</v>
      </c>
      <c r="AA5418" t="s">
        <v>57</v>
      </c>
      <c r="AB5418">
        <v>60520</v>
      </c>
      <c r="AC5418" t="s">
        <v>146</v>
      </c>
      <c r="AD5418" t="s">
        <v>4690</v>
      </c>
      <c r="AE5418" t="s">
        <v>107</v>
      </c>
      <c r="AF5418" t="s">
        <v>107</v>
      </c>
      <c r="AI5418" s="1"/>
      <c r="AJ5418" t="s">
        <v>72</v>
      </c>
      <c r="AK5418" t="s">
        <v>4691</v>
      </c>
      <c r="AL5418">
        <v>45601</v>
      </c>
      <c r="AM5418" t="s">
        <v>4692</v>
      </c>
      <c r="AN5418" t="b">
        <v>1</v>
      </c>
      <c r="AO5418" t="b">
        <v>1</v>
      </c>
      <c r="AP5418" t="b">
        <v>1</v>
      </c>
      <c r="AQ5418" t="s">
        <v>60</v>
      </c>
      <c r="AR5418" t="s">
        <v>99</v>
      </c>
      <c r="BB5418" s="7" t="s">
        <v>4859</v>
      </c>
      <c r="BC5418" s="7" t="s">
        <v>4715</v>
      </c>
      <c r="BD5418" s="7" t="s">
        <v>52</v>
      </c>
      <c r="BE5418" s="7">
        <v>98109</v>
      </c>
      <c r="BF5418" s="7" t="s">
        <v>4860</v>
      </c>
      <c r="BG5418" s="7">
        <v>614379.87</v>
      </c>
      <c r="BH5418" s="7">
        <v>0</v>
      </c>
      <c r="BI5418">
        <v>578365.07999999996</v>
      </c>
      <c r="BJ5418">
        <v>224.45</v>
      </c>
      <c r="BK5418">
        <v>0</v>
      </c>
      <c r="BL5418">
        <v>0</v>
      </c>
      <c r="BM5418">
        <v>815094.92</v>
      </c>
      <c r="BN5418">
        <v>212412.35</v>
      </c>
      <c r="BO5418" t="s">
        <v>5047</v>
      </c>
      <c r="BP5418">
        <v>35791</v>
      </c>
      <c r="BQ5418">
        <v>44985</v>
      </c>
      <c r="BR5418">
        <v>3296576</v>
      </c>
      <c r="BS5418">
        <v>23723</v>
      </c>
      <c r="BT5418">
        <v>14</v>
      </c>
      <c r="BU5418" t="s">
        <v>4862</v>
      </c>
      <c r="BV5418" t="s">
        <v>4695</v>
      </c>
      <c r="BX5418">
        <v>45848.506458333337</v>
      </c>
    </row>
    <row r="5419" spans="1:76" x14ac:dyDescent="0.25">
      <c r="A5419" t="s">
        <v>5075</v>
      </c>
      <c r="B5419" t="s">
        <v>5076</v>
      </c>
      <c r="C5419" t="s">
        <v>46</v>
      </c>
      <c r="D5419">
        <v>45365</v>
      </c>
      <c r="E5419" s="1">
        <v>45418</v>
      </c>
      <c r="H5419" t="s">
        <v>47</v>
      </c>
      <c r="I5419">
        <v>45365</v>
      </c>
      <c r="J5419">
        <v>2024</v>
      </c>
      <c r="K5419" t="s">
        <v>48</v>
      </c>
      <c r="L5419" t="s">
        <v>5077</v>
      </c>
      <c r="N5419" t="s">
        <v>5078</v>
      </c>
      <c r="O5419" t="s">
        <v>4715</v>
      </c>
      <c r="P5419" t="s">
        <v>68</v>
      </c>
      <c r="Q5419" t="s">
        <v>52</v>
      </c>
      <c r="R5419">
        <v>98105</v>
      </c>
      <c r="S5419" t="s">
        <v>5079</v>
      </c>
      <c r="T5419" t="s">
        <v>5080</v>
      </c>
      <c r="U5419">
        <v>2064377826</v>
      </c>
      <c r="V5419" t="s">
        <v>54</v>
      </c>
      <c r="W5419">
        <v>13</v>
      </c>
      <c r="X5419" t="s">
        <v>654</v>
      </c>
      <c r="Y5419">
        <v>4864</v>
      </c>
      <c r="Z5419" t="s">
        <v>68</v>
      </c>
      <c r="AA5419" t="s">
        <v>57</v>
      </c>
      <c r="AB5419">
        <v>92370</v>
      </c>
      <c r="AC5419" t="s">
        <v>146</v>
      </c>
      <c r="AD5419" t="s">
        <v>4690</v>
      </c>
      <c r="AE5419" t="s">
        <v>107</v>
      </c>
      <c r="AF5419" t="s">
        <v>107</v>
      </c>
      <c r="AI5419" s="1">
        <v>2</v>
      </c>
      <c r="AJ5419" t="s">
        <v>72</v>
      </c>
      <c r="AK5419" t="s">
        <v>4691</v>
      </c>
      <c r="AL5419">
        <v>45601</v>
      </c>
      <c r="AM5419" t="s">
        <v>4692</v>
      </c>
      <c r="AN5419" t="b">
        <v>1</v>
      </c>
      <c r="AO5419" t="b">
        <v>1</v>
      </c>
      <c r="AP5419" t="b">
        <v>1</v>
      </c>
      <c r="AQ5419" t="s">
        <v>60</v>
      </c>
      <c r="AR5419" t="s">
        <v>61</v>
      </c>
      <c r="BB5419" s="7" t="s">
        <v>5081</v>
      </c>
      <c r="BC5419" s="7" t="s">
        <v>4715</v>
      </c>
      <c r="BD5419" s="7" t="s">
        <v>52</v>
      </c>
      <c r="BE5419" s="7">
        <v>98107</v>
      </c>
      <c r="BF5419" s="7" t="s">
        <v>4908</v>
      </c>
      <c r="BG5419" s="7">
        <v>147304.57</v>
      </c>
      <c r="BH5419" s="7">
        <v>0</v>
      </c>
      <c r="BI5419">
        <v>141958.47</v>
      </c>
      <c r="BJ5419">
        <v>0</v>
      </c>
      <c r="BK5419">
        <v>0</v>
      </c>
      <c r="BL5419">
        <v>33498.06</v>
      </c>
      <c r="BM5419">
        <v>120.4</v>
      </c>
      <c r="BN5419">
        <v>0</v>
      </c>
      <c r="BO5419" t="s">
        <v>5082</v>
      </c>
      <c r="BP5419">
        <v>35752</v>
      </c>
      <c r="BQ5419">
        <v>1418</v>
      </c>
      <c r="BR5419">
        <v>3296669</v>
      </c>
      <c r="BS5419">
        <v>23814</v>
      </c>
      <c r="BT5419">
        <v>43</v>
      </c>
      <c r="BU5419" t="s">
        <v>4862</v>
      </c>
      <c r="BV5419" t="s">
        <v>4695</v>
      </c>
      <c r="BX5419">
        <v>45762.997974537036</v>
      </c>
    </row>
    <row r="5420" spans="1:76" x14ac:dyDescent="0.25">
      <c r="A5420" t="s">
        <v>5091</v>
      </c>
      <c r="B5420" t="s">
        <v>5092</v>
      </c>
      <c r="C5420" t="s">
        <v>46</v>
      </c>
      <c r="D5420">
        <v>45119</v>
      </c>
      <c r="E5420" s="1">
        <v>45418</v>
      </c>
      <c r="H5420" t="s">
        <v>47</v>
      </c>
      <c r="I5420">
        <v>45119</v>
      </c>
      <c r="J5420">
        <v>2024</v>
      </c>
      <c r="K5420" t="s">
        <v>48</v>
      </c>
      <c r="L5420" t="s">
        <v>5093</v>
      </c>
      <c r="N5420" t="s">
        <v>4838</v>
      </c>
      <c r="O5420" t="s">
        <v>4715</v>
      </c>
      <c r="Q5420" t="s">
        <v>52</v>
      </c>
      <c r="R5420">
        <v>98104</v>
      </c>
      <c r="S5420" t="s">
        <v>5094</v>
      </c>
      <c r="T5420" t="s">
        <v>5095</v>
      </c>
      <c r="U5420">
        <v>2066827328</v>
      </c>
      <c r="V5420" t="s">
        <v>297</v>
      </c>
      <c r="W5420">
        <v>5</v>
      </c>
      <c r="X5420" t="s">
        <v>4770</v>
      </c>
      <c r="Y5420">
        <v>1000</v>
      </c>
      <c r="AA5420" t="s">
        <v>71</v>
      </c>
      <c r="AC5420" t="s">
        <v>146</v>
      </c>
      <c r="AD5420" t="s">
        <v>4690</v>
      </c>
      <c r="AE5420" t="s">
        <v>107</v>
      </c>
      <c r="AF5420" t="s">
        <v>107</v>
      </c>
      <c r="AI5420" s="1"/>
      <c r="AJ5420" t="s">
        <v>72</v>
      </c>
      <c r="AK5420" t="s">
        <v>4691</v>
      </c>
      <c r="AL5420">
        <v>45601</v>
      </c>
      <c r="AM5420" t="s">
        <v>4692</v>
      </c>
      <c r="AN5420" t="b">
        <v>1</v>
      </c>
      <c r="AO5420" t="b">
        <v>1</v>
      </c>
      <c r="AP5420" t="b">
        <v>1</v>
      </c>
      <c r="AQ5420" t="s">
        <v>60</v>
      </c>
      <c r="AR5420" t="s">
        <v>61</v>
      </c>
      <c r="BB5420" s="7" t="s">
        <v>4838</v>
      </c>
      <c r="BC5420" s="7" t="s">
        <v>4715</v>
      </c>
      <c r="BD5420" s="7" t="s">
        <v>52</v>
      </c>
      <c r="BE5420" s="7">
        <v>98104</v>
      </c>
      <c r="BF5420" s="7">
        <v>2066827328</v>
      </c>
      <c r="BG5420" s="7">
        <v>2349094.89</v>
      </c>
      <c r="BH5420" s="7">
        <v>0</v>
      </c>
      <c r="BI5420">
        <v>2290597.4700000002</v>
      </c>
      <c r="BJ5420">
        <v>0</v>
      </c>
      <c r="BK5420">
        <v>0</v>
      </c>
      <c r="BL5420">
        <v>0</v>
      </c>
      <c r="BM5420">
        <v>18119.53</v>
      </c>
      <c r="BN5420">
        <v>0</v>
      </c>
      <c r="BO5420" t="s">
        <v>5096</v>
      </c>
      <c r="BP5420">
        <v>34588</v>
      </c>
      <c r="BQ5420">
        <v>49014</v>
      </c>
      <c r="BR5420">
        <v>3236518</v>
      </c>
      <c r="BS5420">
        <v>20931</v>
      </c>
      <c r="BU5420" t="s">
        <v>4842</v>
      </c>
      <c r="BV5420" t="s">
        <v>4695</v>
      </c>
      <c r="BX5420">
        <v>45789.70988425926</v>
      </c>
    </row>
    <row r="5421" spans="1:76" x14ac:dyDescent="0.25">
      <c r="A5421" t="s">
        <v>5097</v>
      </c>
      <c r="B5421" t="s">
        <v>299</v>
      </c>
      <c r="C5421" t="s">
        <v>46</v>
      </c>
      <c r="D5421">
        <v>44965</v>
      </c>
      <c r="E5421" s="1">
        <v>45418</v>
      </c>
      <c r="H5421" t="s">
        <v>47</v>
      </c>
      <c r="I5421">
        <v>44965</v>
      </c>
      <c r="J5421">
        <v>2024</v>
      </c>
      <c r="K5421" t="s">
        <v>48</v>
      </c>
      <c r="L5421" t="s">
        <v>5098</v>
      </c>
      <c r="N5421" t="s">
        <v>300</v>
      </c>
      <c r="O5421" t="s">
        <v>79</v>
      </c>
      <c r="P5421" t="s">
        <v>80</v>
      </c>
      <c r="Q5421" t="s">
        <v>52</v>
      </c>
      <c r="R5421">
        <v>98382</v>
      </c>
      <c r="S5421" t="s">
        <v>301</v>
      </c>
      <c r="T5421" t="s">
        <v>5099</v>
      </c>
      <c r="U5421" t="s">
        <v>5100</v>
      </c>
      <c r="V5421" t="s">
        <v>54</v>
      </c>
      <c r="W5421">
        <v>13</v>
      </c>
      <c r="X5421" t="s">
        <v>82</v>
      </c>
      <c r="Y5421">
        <v>4825</v>
      </c>
      <c r="Z5421" t="s">
        <v>80</v>
      </c>
      <c r="AA5421" t="s">
        <v>57</v>
      </c>
      <c r="AB5421">
        <v>117622</v>
      </c>
      <c r="AC5421" t="s">
        <v>146</v>
      </c>
      <c r="AD5421" t="s">
        <v>4690</v>
      </c>
      <c r="AE5421" t="s">
        <v>107</v>
      </c>
      <c r="AF5421" t="s">
        <v>107</v>
      </c>
      <c r="AI5421" s="1">
        <v>2</v>
      </c>
      <c r="AJ5421" t="s">
        <v>72</v>
      </c>
      <c r="AK5421" t="s">
        <v>4691</v>
      </c>
      <c r="AL5421">
        <v>45601</v>
      </c>
      <c r="AM5421" t="s">
        <v>4692</v>
      </c>
      <c r="AN5421" t="b">
        <v>1</v>
      </c>
      <c r="AO5421" t="b">
        <v>1</v>
      </c>
      <c r="AP5421" t="b">
        <v>1</v>
      </c>
      <c r="AQ5421" t="s">
        <v>60</v>
      </c>
      <c r="AR5421" t="s">
        <v>61</v>
      </c>
      <c r="BB5421" s="7" t="s">
        <v>83</v>
      </c>
      <c r="BC5421" s="7" t="s">
        <v>101</v>
      </c>
      <c r="BD5421" s="7" t="s">
        <v>52</v>
      </c>
      <c r="BE5421" s="7">
        <v>98109</v>
      </c>
      <c r="BF5421" s="7" t="s">
        <v>4860</v>
      </c>
      <c r="BG5421" s="7">
        <v>170514.69</v>
      </c>
      <c r="BH5421" s="7">
        <v>20281.09</v>
      </c>
      <c r="BI5421">
        <v>168103.79</v>
      </c>
      <c r="BJ5421">
        <v>0</v>
      </c>
      <c r="BK5421">
        <v>0</v>
      </c>
      <c r="BL5421">
        <v>2000</v>
      </c>
      <c r="BM5421">
        <v>1657.6</v>
      </c>
      <c r="BN5421">
        <v>0</v>
      </c>
      <c r="BO5421" t="s">
        <v>5101</v>
      </c>
      <c r="BP5421">
        <v>31797</v>
      </c>
      <c r="BQ5421">
        <v>774</v>
      </c>
      <c r="BR5421">
        <v>689187</v>
      </c>
      <c r="BS5421">
        <v>19966</v>
      </c>
      <c r="BT5421">
        <v>24</v>
      </c>
      <c r="BU5421" t="s">
        <v>5009</v>
      </c>
      <c r="BV5421" t="s">
        <v>4695</v>
      </c>
      <c r="BX5421">
        <v>45732.411226851851</v>
      </c>
    </row>
    <row r="5422" spans="1:76" x14ac:dyDescent="0.25">
      <c r="A5422" t="s">
        <v>5102</v>
      </c>
      <c r="B5422" t="s">
        <v>5103</v>
      </c>
      <c r="C5422" t="s">
        <v>46</v>
      </c>
      <c r="D5422">
        <v>44965</v>
      </c>
      <c r="E5422" s="1">
        <v>45418</v>
      </c>
      <c r="H5422" t="s">
        <v>47</v>
      </c>
      <c r="I5422">
        <v>44965</v>
      </c>
      <c r="J5422">
        <v>2024</v>
      </c>
      <c r="K5422" t="s">
        <v>48</v>
      </c>
      <c r="L5422" t="s">
        <v>5104</v>
      </c>
      <c r="N5422" t="s">
        <v>5105</v>
      </c>
      <c r="O5422" t="s">
        <v>4723</v>
      </c>
      <c r="P5422" t="s">
        <v>353</v>
      </c>
      <c r="Q5422" t="s">
        <v>52</v>
      </c>
      <c r="R5422">
        <v>98227</v>
      </c>
      <c r="S5422" t="s">
        <v>5106</v>
      </c>
      <c r="T5422" t="s">
        <v>5107</v>
      </c>
      <c r="U5422" t="s">
        <v>5108</v>
      </c>
      <c r="V5422" t="s">
        <v>54</v>
      </c>
      <c r="W5422">
        <v>13</v>
      </c>
      <c r="X5422" t="s">
        <v>355</v>
      </c>
      <c r="Y5422">
        <v>4862</v>
      </c>
      <c r="Z5422" t="s">
        <v>353</v>
      </c>
      <c r="AA5422" t="s">
        <v>57</v>
      </c>
      <c r="AB5422">
        <v>111232</v>
      </c>
      <c r="AC5422" t="s">
        <v>146</v>
      </c>
      <c r="AD5422" t="s">
        <v>4690</v>
      </c>
      <c r="AE5422" t="s">
        <v>107</v>
      </c>
      <c r="AF5422" t="s">
        <v>107</v>
      </c>
      <c r="AI5422" s="1">
        <v>2</v>
      </c>
      <c r="AJ5422" t="s">
        <v>72</v>
      </c>
      <c r="AK5422" t="s">
        <v>4691</v>
      </c>
      <c r="AL5422">
        <v>45601</v>
      </c>
      <c r="AM5422" t="s">
        <v>4692</v>
      </c>
      <c r="AN5422" t="b">
        <v>1</v>
      </c>
      <c r="AO5422" t="b">
        <v>1</v>
      </c>
      <c r="AP5422" t="b">
        <v>1</v>
      </c>
      <c r="AQ5422" t="s">
        <v>60</v>
      </c>
      <c r="AR5422" t="s">
        <v>61</v>
      </c>
      <c r="BB5422" s="7" t="s">
        <v>4859</v>
      </c>
      <c r="BC5422" s="7" t="s">
        <v>4715</v>
      </c>
      <c r="BD5422" s="7" t="s">
        <v>52</v>
      </c>
      <c r="BE5422" s="7">
        <v>98109</v>
      </c>
      <c r="BF5422" s="7" t="s">
        <v>4860</v>
      </c>
      <c r="BG5422" s="7">
        <v>433860.2</v>
      </c>
      <c r="BH5422" s="7">
        <v>9941.36</v>
      </c>
      <c r="BI5422">
        <v>432217.09</v>
      </c>
      <c r="BJ5422">
        <v>0</v>
      </c>
      <c r="BK5422">
        <v>0</v>
      </c>
      <c r="BL5422">
        <v>2300</v>
      </c>
      <c r="BM5422">
        <v>210650.52</v>
      </c>
      <c r="BN5422">
        <v>200966.98</v>
      </c>
      <c r="BO5422" t="s">
        <v>5109</v>
      </c>
      <c r="BP5422">
        <v>31799</v>
      </c>
      <c r="BQ5422">
        <v>32291</v>
      </c>
      <c r="BR5422">
        <v>689188</v>
      </c>
      <c r="BS5422">
        <v>19965</v>
      </c>
      <c r="BT5422">
        <v>42</v>
      </c>
      <c r="BU5422" t="s">
        <v>4862</v>
      </c>
      <c r="BV5422" t="s">
        <v>4695</v>
      </c>
      <c r="BX5422">
        <v>45754.912569444445</v>
      </c>
    </row>
    <row r="5423" spans="1:76" x14ac:dyDescent="0.25">
      <c r="A5423" t="s">
        <v>5146</v>
      </c>
      <c r="B5423" t="s">
        <v>5147</v>
      </c>
      <c r="C5423" t="s">
        <v>46</v>
      </c>
      <c r="D5423">
        <v>45309</v>
      </c>
      <c r="E5423" s="1">
        <v>45418</v>
      </c>
      <c r="H5423" t="s">
        <v>47</v>
      </c>
      <c r="I5423">
        <v>45309</v>
      </c>
      <c r="J5423">
        <v>2024</v>
      </c>
      <c r="K5423" t="s">
        <v>48</v>
      </c>
      <c r="L5423" t="s">
        <v>5148</v>
      </c>
      <c r="N5423" t="s">
        <v>5149</v>
      </c>
      <c r="O5423" t="s">
        <v>4758</v>
      </c>
      <c r="P5423" t="s">
        <v>115</v>
      </c>
      <c r="Q5423" t="s">
        <v>52</v>
      </c>
      <c r="R5423">
        <v>98023</v>
      </c>
      <c r="S5423" t="s">
        <v>5150</v>
      </c>
      <c r="T5423" t="s">
        <v>5150</v>
      </c>
      <c r="U5423" t="s">
        <v>5151</v>
      </c>
      <c r="V5423" t="s">
        <v>54</v>
      </c>
      <c r="W5423">
        <v>13</v>
      </c>
      <c r="X5423" t="s">
        <v>386</v>
      </c>
      <c r="Y5423">
        <v>4827</v>
      </c>
      <c r="Z5423" t="s">
        <v>115</v>
      </c>
      <c r="AA5423" t="s">
        <v>57</v>
      </c>
      <c r="AB5423">
        <v>96322</v>
      </c>
      <c r="AC5423" t="s">
        <v>146</v>
      </c>
      <c r="AD5423" t="s">
        <v>4690</v>
      </c>
      <c r="AE5423" t="s">
        <v>107</v>
      </c>
      <c r="AF5423" t="s">
        <v>107</v>
      </c>
      <c r="AI5423" s="1">
        <v>1</v>
      </c>
      <c r="AJ5423" t="s">
        <v>72</v>
      </c>
      <c r="AK5423" t="s">
        <v>4691</v>
      </c>
      <c r="AL5423">
        <v>45601</v>
      </c>
      <c r="AM5423" t="s">
        <v>4692</v>
      </c>
      <c r="AN5423" t="b">
        <v>1</v>
      </c>
      <c r="AO5423" t="b">
        <v>1</v>
      </c>
      <c r="AP5423" t="b">
        <v>1</v>
      </c>
      <c r="AQ5423" t="s">
        <v>60</v>
      </c>
      <c r="AR5423" t="s">
        <v>99</v>
      </c>
      <c r="BB5423" s="7" t="s">
        <v>4714</v>
      </c>
      <c r="BC5423" s="7" t="s">
        <v>4715</v>
      </c>
      <c r="BD5423" s="7" t="s">
        <v>52</v>
      </c>
      <c r="BE5423" s="7">
        <v>98115</v>
      </c>
      <c r="BF5423" s="7" t="s">
        <v>4716</v>
      </c>
      <c r="BG5423" s="7">
        <v>203119.12</v>
      </c>
      <c r="BH5423" s="7">
        <v>474.26</v>
      </c>
      <c r="BI5423">
        <v>280822.48</v>
      </c>
      <c r="BJ5423">
        <v>0</v>
      </c>
      <c r="BK5423">
        <v>0</v>
      </c>
      <c r="BL5423">
        <v>23111.59</v>
      </c>
      <c r="BM5423">
        <v>120.4</v>
      </c>
      <c r="BN5423">
        <v>0</v>
      </c>
      <c r="BO5423" t="s">
        <v>5152</v>
      </c>
      <c r="BP5423">
        <v>35450</v>
      </c>
      <c r="BQ5423">
        <v>35318</v>
      </c>
      <c r="BR5423">
        <v>3279396</v>
      </c>
      <c r="BS5423">
        <v>23482</v>
      </c>
      <c r="BT5423">
        <v>25</v>
      </c>
      <c r="BU5423" t="s">
        <v>4718</v>
      </c>
      <c r="BV5423" t="s">
        <v>4695</v>
      </c>
      <c r="BX5423">
        <v>45848.814745370371</v>
      </c>
    </row>
    <row r="5424" spans="1:76" x14ac:dyDescent="0.25">
      <c r="A5424" t="s">
        <v>5160</v>
      </c>
      <c r="B5424" t="s">
        <v>5161</v>
      </c>
      <c r="C5424" t="s">
        <v>46</v>
      </c>
      <c r="D5424">
        <v>45335</v>
      </c>
      <c r="E5424" s="1">
        <v>45418</v>
      </c>
      <c r="I5424">
        <v>45335</v>
      </c>
      <c r="J5424">
        <v>2024</v>
      </c>
      <c r="K5424" t="s">
        <v>48</v>
      </c>
      <c r="L5424" t="s">
        <v>5162</v>
      </c>
      <c r="N5424" t="s">
        <v>5163</v>
      </c>
      <c r="O5424" t="s">
        <v>5164</v>
      </c>
      <c r="P5424" t="s">
        <v>1794</v>
      </c>
      <c r="Q5424" t="s">
        <v>52</v>
      </c>
      <c r="R5424">
        <v>98339</v>
      </c>
      <c r="S5424" t="s">
        <v>5165</v>
      </c>
      <c r="T5424" t="s">
        <v>5165</v>
      </c>
      <c r="U5424" t="s">
        <v>5166</v>
      </c>
      <c r="V5424" t="s">
        <v>4807</v>
      </c>
      <c r="W5424">
        <v>23</v>
      </c>
      <c r="X5424" t="s">
        <v>5167</v>
      </c>
      <c r="Y5424">
        <v>3433</v>
      </c>
      <c r="Z5424" t="s">
        <v>1794</v>
      </c>
      <c r="AA5424" t="s">
        <v>4785</v>
      </c>
      <c r="AB5424">
        <v>27694</v>
      </c>
      <c r="AC5424" t="s">
        <v>146</v>
      </c>
      <c r="AD5424" t="s">
        <v>4690</v>
      </c>
      <c r="AE5424" t="s">
        <v>107</v>
      </c>
      <c r="AF5424" t="s">
        <v>107</v>
      </c>
      <c r="AI5424" s="1">
        <v>2</v>
      </c>
      <c r="AJ5424" t="s">
        <v>72</v>
      </c>
      <c r="AK5424" t="s">
        <v>4691</v>
      </c>
      <c r="AL5424">
        <v>45601</v>
      </c>
      <c r="AM5424" t="s">
        <v>4878</v>
      </c>
      <c r="AN5424" t="b">
        <v>1</v>
      </c>
      <c r="AO5424" t="b">
        <v>1</v>
      </c>
      <c r="AP5424" t="b">
        <v>1</v>
      </c>
      <c r="AQ5424" t="s">
        <v>60</v>
      </c>
      <c r="AR5424" t="s">
        <v>61</v>
      </c>
      <c r="BB5424" s="7" t="s">
        <v>5163</v>
      </c>
      <c r="BC5424" s="7" t="s">
        <v>5164</v>
      </c>
      <c r="BD5424" s="7" t="s">
        <v>52</v>
      </c>
      <c r="BE5424" s="7">
        <v>98339</v>
      </c>
      <c r="BF5424" s="7" t="s">
        <v>5166</v>
      </c>
      <c r="BO5424" t="s">
        <v>5168</v>
      </c>
      <c r="BP5424">
        <v>35878</v>
      </c>
      <c r="BQ5424">
        <v>29923</v>
      </c>
      <c r="BR5424">
        <v>3288024</v>
      </c>
      <c r="BU5424" t="s">
        <v>5169</v>
      </c>
      <c r="BV5424" t="s">
        <v>4695</v>
      </c>
      <c r="BX5424">
        <v>45739.423958333333</v>
      </c>
    </row>
    <row r="5425" spans="1:76" x14ac:dyDescent="0.25">
      <c r="A5425" t="s">
        <v>5170</v>
      </c>
      <c r="B5425" t="s">
        <v>5171</v>
      </c>
      <c r="C5425" t="s">
        <v>46</v>
      </c>
      <c r="D5425">
        <v>45378</v>
      </c>
      <c r="E5425" s="1">
        <v>45418</v>
      </c>
      <c r="H5425" t="s">
        <v>47</v>
      </c>
      <c r="I5425">
        <v>45378</v>
      </c>
      <c r="J5425">
        <v>2024</v>
      </c>
      <c r="K5425" t="s">
        <v>48</v>
      </c>
      <c r="L5425" t="s">
        <v>5172</v>
      </c>
      <c r="M5425" t="s">
        <v>5173</v>
      </c>
      <c r="N5425" t="s">
        <v>5174</v>
      </c>
      <c r="O5425" t="s">
        <v>5175</v>
      </c>
      <c r="P5425" t="s">
        <v>111</v>
      </c>
      <c r="Q5425" t="s">
        <v>52</v>
      </c>
      <c r="R5425">
        <v>98337</v>
      </c>
      <c r="S5425" t="s">
        <v>5176</v>
      </c>
      <c r="T5425" t="s">
        <v>5176</v>
      </c>
      <c r="U5425">
        <v>3603696000</v>
      </c>
      <c r="V5425" t="s">
        <v>4807</v>
      </c>
      <c r="W5425">
        <v>23</v>
      </c>
      <c r="X5425" t="s">
        <v>4824</v>
      </c>
      <c r="Y5425">
        <v>3539</v>
      </c>
      <c r="Z5425" t="s">
        <v>111</v>
      </c>
      <c r="AA5425" t="s">
        <v>4785</v>
      </c>
      <c r="AB5425">
        <v>185131</v>
      </c>
      <c r="AC5425" t="s">
        <v>146</v>
      </c>
      <c r="AD5425" t="s">
        <v>4690</v>
      </c>
      <c r="AE5425" t="s">
        <v>107</v>
      </c>
      <c r="AF5425" t="s">
        <v>107</v>
      </c>
      <c r="AI5425" s="1">
        <v>2</v>
      </c>
      <c r="AJ5425" t="s">
        <v>72</v>
      </c>
      <c r="AK5425" t="s">
        <v>4691</v>
      </c>
      <c r="AL5425">
        <v>45601</v>
      </c>
      <c r="AM5425" t="s">
        <v>4692</v>
      </c>
      <c r="AN5425" t="b">
        <v>1</v>
      </c>
      <c r="AO5425" t="b">
        <v>1</v>
      </c>
      <c r="AP5425" t="b">
        <v>0</v>
      </c>
      <c r="AQ5425" t="s">
        <v>177</v>
      </c>
      <c r="BB5425" s="7" t="s">
        <v>5174</v>
      </c>
      <c r="BC5425" s="7" t="s">
        <v>5175</v>
      </c>
      <c r="BD5425" s="7" t="s">
        <v>52</v>
      </c>
      <c r="BE5425" s="7">
        <v>98337</v>
      </c>
      <c r="BF5425" s="7">
        <v>3603696000</v>
      </c>
      <c r="BG5425" s="7">
        <v>19660.62</v>
      </c>
      <c r="BH5425" s="7">
        <v>0</v>
      </c>
      <c r="BI5425">
        <v>18907.09</v>
      </c>
      <c r="BJ5425">
        <v>0</v>
      </c>
      <c r="BK5425">
        <v>0</v>
      </c>
      <c r="BL5425">
        <v>0</v>
      </c>
      <c r="BO5425" t="s">
        <v>5177</v>
      </c>
      <c r="BP5425">
        <v>36039</v>
      </c>
      <c r="BQ5425">
        <v>31374</v>
      </c>
      <c r="BR5425">
        <v>3296711</v>
      </c>
      <c r="BS5425">
        <v>23988</v>
      </c>
      <c r="BU5425" t="s">
        <v>5172</v>
      </c>
      <c r="BV5425" t="s">
        <v>4695</v>
      </c>
      <c r="BX5425">
        <v>45721.6565625</v>
      </c>
    </row>
    <row r="5426" spans="1:76" x14ac:dyDescent="0.25">
      <c r="A5426" t="s">
        <v>5184</v>
      </c>
      <c r="B5426" t="s">
        <v>5185</v>
      </c>
      <c r="C5426" t="s">
        <v>46</v>
      </c>
      <c r="D5426">
        <v>45302</v>
      </c>
      <c r="E5426" s="1">
        <v>45418</v>
      </c>
      <c r="H5426" t="s">
        <v>47</v>
      </c>
      <c r="I5426">
        <v>45302</v>
      </c>
      <c r="J5426">
        <v>2024</v>
      </c>
      <c r="K5426" t="s">
        <v>48</v>
      </c>
      <c r="L5426" t="s">
        <v>5186</v>
      </c>
      <c r="N5426" t="s">
        <v>5187</v>
      </c>
      <c r="O5426" t="s">
        <v>5188</v>
      </c>
      <c r="P5426" t="s">
        <v>68</v>
      </c>
      <c r="Q5426" t="s">
        <v>52</v>
      </c>
      <c r="R5426">
        <v>98027</v>
      </c>
      <c r="S5426" t="s">
        <v>5189</v>
      </c>
      <c r="T5426" t="s">
        <v>5189</v>
      </c>
      <c r="U5426" t="s">
        <v>5190</v>
      </c>
      <c r="V5426" t="s">
        <v>54</v>
      </c>
      <c r="W5426">
        <v>13</v>
      </c>
      <c r="X5426" t="s">
        <v>182</v>
      </c>
      <c r="Y5426">
        <v>4787</v>
      </c>
      <c r="Z5426" t="s">
        <v>68</v>
      </c>
      <c r="AA5426" t="s">
        <v>57</v>
      </c>
      <c r="AB5426">
        <v>106558</v>
      </c>
      <c r="AC5426" t="s">
        <v>146</v>
      </c>
      <c r="AD5426" t="s">
        <v>4690</v>
      </c>
      <c r="AE5426" t="s">
        <v>107</v>
      </c>
      <c r="AF5426" t="s">
        <v>107</v>
      </c>
      <c r="AI5426" s="1">
        <v>1</v>
      </c>
      <c r="AJ5426" t="s">
        <v>72</v>
      </c>
      <c r="AK5426" t="s">
        <v>4691</v>
      </c>
      <c r="AL5426">
        <v>45601</v>
      </c>
      <c r="AM5426" t="s">
        <v>4692</v>
      </c>
      <c r="AN5426" t="b">
        <v>1</v>
      </c>
      <c r="AO5426" t="b">
        <v>1</v>
      </c>
      <c r="AP5426" t="b">
        <v>1</v>
      </c>
      <c r="AQ5426" t="s">
        <v>60</v>
      </c>
      <c r="AR5426" t="s">
        <v>61</v>
      </c>
      <c r="BB5426" s="7" t="s">
        <v>4771</v>
      </c>
      <c r="BC5426" s="7" t="s">
        <v>4715</v>
      </c>
      <c r="BD5426" s="7" t="s">
        <v>52</v>
      </c>
      <c r="BE5426" s="7">
        <v>98112</v>
      </c>
      <c r="BF5426" s="7" t="s">
        <v>4772</v>
      </c>
      <c r="BG5426" s="7">
        <v>174039.58</v>
      </c>
      <c r="BH5426" s="7">
        <v>0</v>
      </c>
      <c r="BI5426">
        <v>172787.56</v>
      </c>
      <c r="BJ5426">
        <v>0</v>
      </c>
      <c r="BK5426">
        <v>0</v>
      </c>
      <c r="BL5426">
        <v>0</v>
      </c>
      <c r="BM5426">
        <v>84806.95</v>
      </c>
      <c r="BN5426">
        <v>0</v>
      </c>
      <c r="BO5426" t="s">
        <v>5191</v>
      </c>
      <c r="BP5426">
        <v>35423</v>
      </c>
      <c r="BQ5426">
        <v>1305</v>
      </c>
      <c r="BR5426">
        <v>3253714</v>
      </c>
      <c r="BS5426">
        <v>22617</v>
      </c>
      <c r="BT5426">
        <v>5</v>
      </c>
      <c r="BU5426" t="s">
        <v>4774</v>
      </c>
      <c r="BV5426" t="s">
        <v>4695</v>
      </c>
      <c r="BX5426">
        <v>45740.536469907405</v>
      </c>
    </row>
    <row r="5427" spans="1:76" x14ac:dyDescent="0.25">
      <c r="A5427" t="s">
        <v>5219</v>
      </c>
      <c r="B5427" t="s">
        <v>5220</v>
      </c>
      <c r="C5427" t="s">
        <v>46</v>
      </c>
      <c r="D5427">
        <v>45429</v>
      </c>
      <c r="E5427" s="1">
        <v>45418</v>
      </c>
      <c r="I5427">
        <v>45429</v>
      </c>
      <c r="J5427">
        <v>2024</v>
      </c>
      <c r="K5427" t="s">
        <v>48</v>
      </c>
      <c r="L5427" t="s">
        <v>5221</v>
      </c>
      <c r="N5427" t="s">
        <v>5222</v>
      </c>
      <c r="O5427" t="s">
        <v>4758</v>
      </c>
      <c r="Q5427" t="s">
        <v>52</v>
      </c>
      <c r="R5427">
        <v>98023</v>
      </c>
      <c r="S5427" t="s">
        <v>5223</v>
      </c>
      <c r="T5427" t="s">
        <v>5224</v>
      </c>
      <c r="U5427">
        <v>2538807669</v>
      </c>
      <c r="V5427" t="s">
        <v>538</v>
      </c>
      <c r="W5427">
        <v>8</v>
      </c>
      <c r="X5427" t="s">
        <v>4770</v>
      </c>
      <c r="Y5427">
        <v>1000</v>
      </c>
      <c r="AA5427" t="s">
        <v>71</v>
      </c>
      <c r="AC5427" t="s">
        <v>146</v>
      </c>
      <c r="AD5427" t="s">
        <v>4690</v>
      </c>
      <c r="AE5427" t="s">
        <v>107</v>
      </c>
      <c r="AF5427" t="s">
        <v>107</v>
      </c>
      <c r="AI5427" s="1"/>
      <c r="AJ5427" t="s">
        <v>72</v>
      </c>
      <c r="AK5427" t="s">
        <v>4691</v>
      </c>
      <c r="AL5427">
        <v>45601</v>
      </c>
      <c r="AM5427" t="s">
        <v>4878</v>
      </c>
      <c r="AN5427" t="b">
        <v>1</v>
      </c>
      <c r="AO5427" t="b">
        <v>1</v>
      </c>
      <c r="AP5427" t="b">
        <v>0</v>
      </c>
      <c r="AQ5427" t="s">
        <v>177</v>
      </c>
      <c r="BB5427" s="7" t="s">
        <v>5222</v>
      </c>
      <c r="BC5427" s="7" t="s">
        <v>4758</v>
      </c>
      <c r="BD5427" s="7" t="s">
        <v>52</v>
      </c>
      <c r="BE5427" s="7">
        <v>98023</v>
      </c>
      <c r="BF5427" s="7">
        <v>2538807669</v>
      </c>
      <c r="BO5427" t="s">
        <v>5225</v>
      </c>
      <c r="BP5427">
        <v>36631</v>
      </c>
      <c r="BQ5427">
        <v>45585</v>
      </c>
      <c r="BR5427">
        <v>3305507</v>
      </c>
      <c r="BU5427" t="s">
        <v>5226</v>
      </c>
      <c r="BV5427" t="s">
        <v>4695</v>
      </c>
      <c r="BX5427">
        <v>45758.350949074076</v>
      </c>
    </row>
    <row r="5428" spans="1:76" x14ac:dyDescent="0.25">
      <c r="A5428" t="s">
        <v>5227</v>
      </c>
      <c r="B5428" t="s">
        <v>1142</v>
      </c>
      <c r="C5428" t="s">
        <v>46</v>
      </c>
      <c r="D5428">
        <v>45064</v>
      </c>
      <c r="E5428" s="1">
        <v>45420</v>
      </c>
      <c r="H5428" t="s">
        <v>47</v>
      </c>
      <c r="I5428">
        <v>45064</v>
      </c>
      <c r="J5428">
        <v>2024</v>
      </c>
      <c r="K5428" t="s">
        <v>48</v>
      </c>
      <c r="L5428" t="s">
        <v>5228</v>
      </c>
      <c r="M5428" t="s">
        <v>5229</v>
      </c>
      <c r="N5428" t="s">
        <v>4726</v>
      </c>
      <c r="O5428" t="s">
        <v>4715</v>
      </c>
      <c r="Q5428" t="s">
        <v>52</v>
      </c>
      <c r="R5428">
        <v>98115</v>
      </c>
      <c r="S5428" t="s">
        <v>5230</v>
      </c>
      <c r="T5428" t="s">
        <v>5231</v>
      </c>
      <c r="U5428" t="s">
        <v>5232</v>
      </c>
      <c r="V5428" t="s">
        <v>265</v>
      </c>
      <c r="W5428">
        <v>7</v>
      </c>
      <c r="X5428" t="s">
        <v>4770</v>
      </c>
      <c r="Y5428">
        <v>1000</v>
      </c>
      <c r="AA5428" t="s">
        <v>71</v>
      </c>
      <c r="AC5428" t="s">
        <v>146</v>
      </c>
      <c r="AD5428" t="s">
        <v>4690</v>
      </c>
      <c r="AE5428" t="s">
        <v>107</v>
      </c>
      <c r="AF5428" t="s">
        <v>107</v>
      </c>
      <c r="AI5428" s="1"/>
      <c r="AJ5428" t="s">
        <v>72</v>
      </c>
      <c r="AK5428" t="s">
        <v>4691</v>
      </c>
      <c r="AL5428">
        <v>45601</v>
      </c>
      <c r="AM5428" t="s">
        <v>4692</v>
      </c>
      <c r="AN5428" t="b">
        <v>1</v>
      </c>
      <c r="AO5428" t="b">
        <v>1</v>
      </c>
      <c r="AP5428" t="b">
        <v>1</v>
      </c>
      <c r="AQ5428" t="s">
        <v>60</v>
      </c>
      <c r="AR5428" t="s">
        <v>61</v>
      </c>
      <c r="BB5428" s="7" t="s">
        <v>4726</v>
      </c>
      <c r="BC5428" s="7" t="s">
        <v>5233</v>
      </c>
      <c r="BD5428" s="7" t="s">
        <v>52</v>
      </c>
      <c r="BE5428" s="7">
        <v>98115</v>
      </c>
      <c r="BF5428" s="7" t="s">
        <v>4727</v>
      </c>
      <c r="BG5428" s="7">
        <v>1294000.6399999999</v>
      </c>
      <c r="BH5428" s="7">
        <v>0</v>
      </c>
      <c r="BI5428">
        <v>1260125.0900000001</v>
      </c>
      <c r="BJ5428">
        <v>0</v>
      </c>
      <c r="BK5428">
        <v>0</v>
      </c>
      <c r="BL5428">
        <v>0</v>
      </c>
      <c r="BM5428">
        <v>469010.83</v>
      </c>
      <c r="BN5428">
        <v>496915</v>
      </c>
      <c r="BO5428" t="s">
        <v>5234</v>
      </c>
      <c r="BP5428">
        <v>32719</v>
      </c>
      <c r="BQ5428">
        <v>1057</v>
      </c>
      <c r="BR5428">
        <v>1084843</v>
      </c>
      <c r="BS5428">
        <v>20493</v>
      </c>
      <c r="BU5428" t="s">
        <v>4729</v>
      </c>
      <c r="BV5428" t="s">
        <v>4695</v>
      </c>
      <c r="BX5428">
        <v>45811.675057870372</v>
      </c>
    </row>
    <row r="5429" spans="1:76" x14ac:dyDescent="0.25">
      <c r="A5429" t="s">
        <v>5261</v>
      </c>
      <c r="B5429" t="s">
        <v>5262</v>
      </c>
      <c r="C5429" t="s">
        <v>46</v>
      </c>
      <c r="D5429">
        <v>45306</v>
      </c>
      <c r="E5429" s="1">
        <v>45419</v>
      </c>
      <c r="H5429" t="s">
        <v>47</v>
      </c>
      <c r="I5429">
        <v>45306</v>
      </c>
      <c r="J5429">
        <v>2024</v>
      </c>
      <c r="K5429" t="s">
        <v>48</v>
      </c>
      <c r="L5429" t="s">
        <v>5263</v>
      </c>
      <c r="N5429" t="s">
        <v>5264</v>
      </c>
      <c r="O5429" t="s">
        <v>5265</v>
      </c>
      <c r="P5429" t="s">
        <v>394</v>
      </c>
      <c r="Q5429" t="s">
        <v>52</v>
      </c>
      <c r="R5429">
        <v>98282</v>
      </c>
      <c r="S5429" t="s">
        <v>5058</v>
      </c>
      <c r="T5429" t="s">
        <v>5266</v>
      </c>
      <c r="U5429">
        <v>2066827328</v>
      </c>
      <c r="V5429" t="s">
        <v>90</v>
      </c>
      <c r="W5429">
        <v>12</v>
      </c>
      <c r="X5429" t="s">
        <v>1527</v>
      </c>
      <c r="Y5429">
        <v>4739</v>
      </c>
      <c r="Z5429" t="s">
        <v>394</v>
      </c>
      <c r="AA5429" t="s">
        <v>57</v>
      </c>
      <c r="AB5429">
        <v>111778</v>
      </c>
      <c r="AC5429" t="s">
        <v>146</v>
      </c>
      <c r="AD5429" t="s">
        <v>4690</v>
      </c>
      <c r="AE5429" t="s">
        <v>107</v>
      </c>
      <c r="AF5429" t="s">
        <v>107</v>
      </c>
      <c r="AI5429" s="1"/>
      <c r="AJ5429" t="s">
        <v>72</v>
      </c>
      <c r="AK5429" t="s">
        <v>4691</v>
      </c>
      <c r="AL5429">
        <v>45601</v>
      </c>
      <c r="AM5429" t="s">
        <v>4692</v>
      </c>
      <c r="AN5429" t="b">
        <v>1</v>
      </c>
      <c r="AO5429" t="b">
        <v>1</v>
      </c>
      <c r="AP5429" t="b">
        <v>1</v>
      </c>
      <c r="AQ5429" t="s">
        <v>60</v>
      </c>
      <c r="AR5429" t="s">
        <v>99</v>
      </c>
      <c r="BB5429" s="7" t="s">
        <v>4838</v>
      </c>
      <c r="BC5429" s="7" t="s">
        <v>4715</v>
      </c>
      <c r="BD5429" s="7" t="s">
        <v>52</v>
      </c>
      <c r="BE5429" s="7">
        <v>98104</v>
      </c>
      <c r="BF5429" s="7">
        <v>2066827328</v>
      </c>
      <c r="BG5429" s="7">
        <v>598479.97</v>
      </c>
      <c r="BH5429" s="7">
        <v>0</v>
      </c>
      <c r="BI5429">
        <v>582320.43000000005</v>
      </c>
      <c r="BJ5429">
        <v>0</v>
      </c>
      <c r="BK5429">
        <v>0</v>
      </c>
      <c r="BL5429">
        <v>0</v>
      </c>
      <c r="BM5429">
        <v>280020.94</v>
      </c>
      <c r="BN5429">
        <v>447853.07</v>
      </c>
      <c r="BO5429" t="s">
        <v>5267</v>
      </c>
      <c r="BP5429">
        <v>35154</v>
      </c>
      <c r="BQ5429">
        <v>1006</v>
      </c>
      <c r="BR5429">
        <v>3270830</v>
      </c>
      <c r="BS5429">
        <v>23674</v>
      </c>
      <c r="BT5429">
        <v>10</v>
      </c>
      <c r="BU5429" t="s">
        <v>4842</v>
      </c>
      <c r="BV5429" t="s">
        <v>4695</v>
      </c>
      <c r="BX5429">
        <v>45848.583796296298</v>
      </c>
    </row>
    <row r="5430" spans="1:76" x14ac:dyDescent="0.25">
      <c r="A5430" t="s">
        <v>5268</v>
      </c>
      <c r="B5430" t="s">
        <v>1853</v>
      </c>
      <c r="C5430" t="s">
        <v>46</v>
      </c>
      <c r="D5430">
        <v>44965</v>
      </c>
      <c r="E5430" s="1">
        <v>45418</v>
      </c>
      <c r="H5430" t="s">
        <v>47</v>
      </c>
      <c r="I5430">
        <v>44965</v>
      </c>
      <c r="J5430">
        <v>2024</v>
      </c>
      <c r="K5430" t="s">
        <v>48</v>
      </c>
      <c r="L5430" t="s">
        <v>5269</v>
      </c>
      <c r="N5430" t="s">
        <v>1854</v>
      </c>
      <c r="O5430" t="s">
        <v>352</v>
      </c>
      <c r="P5430" t="s">
        <v>394</v>
      </c>
      <c r="Q5430" t="s">
        <v>52</v>
      </c>
      <c r="R5430">
        <v>98227</v>
      </c>
      <c r="S5430" t="s">
        <v>1855</v>
      </c>
      <c r="T5430" t="s">
        <v>1855</v>
      </c>
      <c r="U5430" t="s">
        <v>5270</v>
      </c>
      <c r="V5430" t="s">
        <v>54</v>
      </c>
      <c r="W5430">
        <v>13</v>
      </c>
      <c r="X5430" t="s">
        <v>491</v>
      </c>
      <c r="Y5430">
        <v>4858</v>
      </c>
      <c r="Z5430" t="s">
        <v>394</v>
      </c>
      <c r="AA5430" t="s">
        <v>57</v>
      </c>
      <c r="AB5430">
        <v>109010</v>
      </c>
      <c r="AC5430" t="s">
        <v>146</v>
      </c>
      <c r="AD5430" t="s">
        <v>4690</v>
      </c>
      <c r="AE5430" t="s">
        <v>107</v>
      </c>
      <c r="AF5430" t="s">
        <v>107</v>
      </c>
      <c r="AI5430" s="1">
        <v>2</v>
      </c>
      <c r="AJ5430" t="s">
        <v>72</v>
      </c>
      <c r="AK5430" t="s">
        <v>4691</v>
      </c>
      <c r="AL5430">
        <v>45601</v>
      </c>
      <c r="AM5430" t="s">
        <v>4692</v>
      </c>
      <c r="AN5430" t="b">
        <v>1</v>
      </c>
      <c r="AO5430" t="b">
        <v>1</v>
      </c>
      <c r="AP5430" t="b">
        <v>1</v>
      </c>
      <c r="AQ5430" t="s">
        <v>60</v>
      </c>
      <c r="AR5430" t="s">
        <v>61</v>
      </c>
      <c r="BB5430" s="7" t="s">
        <v>83</v>
      </c>
      <c r="BC5430" s="7" t="s">
        <v>101</v>
      </c>
      <c r="BD5430" s="7" t="s">
        <v>52</v>
      </c>
      <c r="BE5430" s="7">
        <v>98109</v>
      </c>
      <c r="BF5430" s="7" t="s">
        <v>4860</v>
      </c>
      <c r="BG5430" s="7">
        <v>127704.84</v>
      </c>
      <c r="BH5430" s="7">
        <v>7259.42</v>
      </c>
      <c r="BI5430">
        <v>124620.48</v>
      </c>
      <c r="BJ5430">
        <v>0</v>
      </c>
      <c r="BK5430">
        <v>0</v>
      </c>
      <c r="BL5430">
        <v>2000</v>
      </c>
      <c r="BM5430">
        <v>856.61</v>
      </c>
      <c r="BN5430">
        <v>0</v>
      </c>
      <c r="BO5430" t="s">
        <v>5271</v>
      </c>
      <c r="BP5430">
        <v>31788</v>
      </c>
      <c r="BQ5430">
        <v>30420</v>
      </c>
      <c r="BR5430">
        <v>689178</v>
      </c>
      <c r="BS5430">
        <v>19954</v>
      </c>
      <c r="BT5430">
        <v>40</v>
      </c>
      <c r="BU5430" t="s">
        <v>5009</v>
      </c>
      <c r="BV5430" t="s">
        <v>4695</v>
      </c>
      <c r="BX5430">
        <v>45785.516597222224</v>
      </c>
    </row>
    <row r="5431" spans="1:76" x14ac:dyDescent="0.25">
      <c r="A5431" t="s">
        <v>5293</v>
      </c>
      <c r="B5431" t="s">
        <v>5294</v>
      </c>
      <c r="C5431" t="s">
        <v>46</v>
      </c>
      <c r="D5431">
        <v>45078</v>
      </c>
      <c r="E5431" s="1">
        <v>45418</v>
      </c>
      <c r="H5431" t="s">
        <v>47</v>
      </c>
      <c r="I5431">
        <v>45078</v>
      </c>
      <c r="J5431">
        <v>2024</v>
      </c>
      <c r="K5431" t="s">
        <v>48</v>
      </c>
      <c r="L5431" t="s">
        <v>4975</v>
      </c>
      <c r="N5431" t="s">
        <v>5295</v>
      </c>
      <c r="O5431" t="s">
        <v>5188</v>
      </c>
      <c r="Q5431" t="s">
        <v>52</v>
      </c>
      <c r="R5431">
        <v>98027</v>
      </c>
      <c r="S5431" t="s">
        <v>5296</v>
      </c>
      <c r="T5431" t="s">
        <v>4977</v>
      </c>
      <c r="U5431" t="s">
        <v>4733</v>
      </c>
      <c r="V5431" t="s">
        <v>1251</v>
      </c>
      <c r="W5431">
        <v>3</v>
      </c>
      <c r="X5431" t="s">
        <v>4770</v>
      </c>
      <c r="Y5431">
        <v>1000</v>
      </c>
      <c r="AA5431" t="s">
        <v>71</v>
      </c>
      <c r="AC5431" t="s">
        <v>146</v>
      </c>
      <c r="AD5431" t="s">
        <v>4690</v>
      </c>
      <c r="AE5431" t="s">
        <v>107</v>
      </c>
      <c r="AF5431" t="s">
        <v>107</v>
      </c>
      <c r="AI5431" s="1"/>
      <c r="AJ5431" t="s">
        <v>72</v>
      </c>
      <c r="AK5431" t="s">
        <v>4691</v>
      </c>
      <c r="AL5431">
        <v>45601</v>
      </c>
      <c r="AM5431" t="s">
        <v>4692</v>
      </c>
      <c r="AN5431" t="b">
        <v>1</v>
      </c>
      <c r="AO5431" t="b">
        <v>1</v>
      </c>
      <c r="AP5431" t="b">
        <v>0</v>
      </c>
      <c r="AQ5431" t="s">
        <v>177</v>
      </c>
      <c r="BB5431" s="7" t="s">
        <v>4838</v>
      </c>
      <c r="BC5431" s="7" t="s">
        <v>4715</v>
      </c>
      <c r="BD5431" s="7" t="s">
        <v>52</v>
      </c>
      <c r="BE5431" s="7">
        <v>98104</v>
      </c>
      <c r="BF5431" s="7" t="s">
        <v>4733</v>
      </c>
      <c r="BG5431" s="7">
        <v>1024349.44</v>
      </c>
      <c r="BH5431" s="7">
        <v>0</v>
      </c>
      <c r="BI5431">
        <v>1018646.86</v>
      </c>
      <c r="BJ5431">
        <v>1438.8</v>
      </c>
      <c r="BK5431">
        <v>0</v>
      </c>
      <c r="BL5431">
        <v>20015.43</v>
      </c>
      <c r="BM5431">
        <v>843700</v>
      </c>
      <c r="BN5431">
        <v>0</v>
      </c>
      <c r="BO5431" t="s">
        <v>5297</v>
      </c>
      <c r="BP5431">
        <v>33873</v>
      </c>
      <c r="BQ5431">
        <v>1117</v>
      </c>
      <c r="BR5431">
        <v>2478265</v>
      </c>
      <c r="BS5431">
        <v>20761</v>
      </c>
      <c r="BU5431" t="s">
        <v>4842</v>
      </c>
      <c r="BV5431" t="s">
        <v>4695</v>
      </c>
      <c r="BX5431">
        <v>45847.770312499997</v>
      </c>
    </row>
    <row r="5432" spans="1:76" x14ac:dyDescent="0.25">
      <c r="A5432" t="s">
        <v>5298</v>
      </c>
      <c r="B5432" t="s">
        <v>5299</v>
      </c>
      <c r="C5432" t="s">
        <v>46</v>
      </c>
      <c r="D5432">
        <v>45325</v>
      </c>
      <c r="E5432" s="1">
        <v>45421</v>
      </c>
      <c r="H5432" t="s">
        <v>47</v>
      </c>
      <c r="I5432">
        <v>45325</v>
      </c>
      <c r="J5432">
        <v>2024</v>
      </c>
      <c r="K5432" t="s">
        <v>48</v>
      </c>
      <c r="L5432" t="s">
        <v>5300</v>
      </c>
      <c r="N5432" t="s">
        <v>5301</v>
      </c>
      <c r="O5432" t="s">
        <v>5302</v>
      </c>
      <c r="P5432" t="s">
        <v>199</v>
      </c>
      <c r="Q5432" t="s">
        <v>52</v>
      </c>
      <c r="R5432">
        <v>98223</v>
      </c>
      <c r="S5432" t="s">
        <v>5303</v>
      </c>
      <c r="T5432" t="s">
        <v>5304</v>
      </c>
      <c r="U5432">
        <v>3602185612</v>
      </c>
      <c r="V5432" t="s">
        <v>90</v>
      </c>
      <c r="W5432">
        <v>12</v>
      </c>
      <c r="X5432" t="s">
        <v>1396</v>
      </c>
      <c r="Y5432">
        <v>4768</v>
      </c>
      <c r="Z5432" t="s">
        <v>199</v>
      </c>
      <c r="AA5432" t="s">
        <v>57</v>
      </c>
      <c r="AB5432">
        <v>107641</v>
      </c>
      <c r="AC5432" t="s">
        <v>146</v>
      </c>
      <c r="AD5432" t="s">
        <v>4690</v>
      </c>
      <c r="AE5432" t="s">
        <v>107</v>
      </c>
      <c r="AF5432" t="s">
        <v>107</v>
      </c>
      <c r="AI5432" s="1"/>
      <c r="AJ5432" t="s">
        <v>72</v>
      </c>
      <c r="AK5432" t="s">
        <v>4691</v>
      </c>
      <c r="AL5432">
        <v>45601</v>
      </c>
      <c r="AM5432" t="s">
        <v>4692</v>
      </c>
      <c r="AN5432" t="b">
        <v>1</v>
      </c>
      <c r="AO5432" t="b">
        <v>1</v>
      </c>
      <c r="AP5432" t="b">
        <v>1</v>
      </c>
      <c r="AQ5432" t="s">
        <v>60</v>
      </c>
      <c r="AR5432" t="s">
        <v>99</v>
      </c>
      <c r="BB5432" s="7" t="s">
        <v>5301</v>
      </c>
      <c r="BC5432" s="7" t="s">
        <v>5302</v>
      </c>
      <c r="BD5432" s="7" t="s">
        <v>52</v>
      </c>
      <c r="BE5432" s="7">
        <v>98223</v>
      </c>
      <c r="BF5432" s="7">
        <v>3602185612</v>
      </c>
      <c r="BG5432" s="7">
        <v>14469.3</v>
      </c>
      <c r="BH5432" s="7">
        <v>0</v>
      </c>
      <c r="BI5432">
        <v>13167.52</v>
      </c>
      <c r="BJ5432">
        <v>0</v>
      </c>
      <c r="BK5432">
        <v>0</v>
      </c>
      <c r="BL5432">
        <v>0</v>
      </c>
      <c r="BM5432">
        <v>120.4</v>
      </c>
      <c r="BN5432">
        <v>0</v>
      </c>
      <c r="BO5432" t="s">
        <v>5305</v>
      </c>
      <c r="BP5432">
        <v>35120</v>
      </c>
      <c r="BQ5432">
        <v>43270</v>
      </c>
      <c r="BR5432">
        <v>3253658</v>
      </c>
      <c r="BS5432">
        <v>23828</v>
      </c>
      <c r="BT5432">
        <v>39</v>
      </c>
      <c r="BU5432" t="s">
        <v>5306</v>
      </c>
      <c r="BV5432" t="s">
        <v>4695</v>
      </c>
      <c r="BX5432">
        <v>45789.880358796298</v>
      </c>
    </row>
    <row r="5433" spans="1:76" x14ac:dyDescent="0.25">
      <c r="A5433" t="s">
        <v>5313</v>
      </c>
      <c r="B5433" t="s">
        <v>5314</v>
      </c>
      <c r="C5433" t="s">
        <v>46</v>
      </c>
      <c r="D5433">
        <v>45380</v>
      </c>
      <c r="E5433" s="1"/>
      <c r="H5433" t="s">
        <v>47</v>
      </c>
      <c r="I5433">
        <v>45380</v>
      </c>
      <c r="J5433">
        <v>2024</v>
      </c>
      <c r="K5433" t="s">
        <v>85</v>
      </c>
      <c r="L5433" t="s">
        <v>5315</v>
      </c>
      <c r="M5433" t="s">
        <v>5316</v>
      </c>
      <c r="N5433" t="s">
        <v>5317</v>
      </c>
      <c r="O5433" t="s">
        <v>4795</v>
      </c>
      <c r="P5433" t="s">
        <v>68</v>
      </c>
      <c r="Q5433" t="s">
        <v>52</v>
      </c>
      <c r="R5433" t="s">
        <v>5318</v>
      </c>
      <c r="S5433" t="s">
        <v>5319</v>
      </c>
      <c r="U5433" t="s">
        <v>5320</v>
      </c>
      <c r="V5433" t="s">
        <v>54</v>
      </c>
      <c r="W5433">
        <v>13</v>
      </c>
      <c r="X5433" t="s">
        <v>164</v>
      </c>
      <c r="Y5433">
        <v>4779</v>
      </c>
      <c r="Z5433" t="s">
        <v>68</v>
      </c>
      <c r="AA5433" t="s">
        <v>57</v>
      </c>
      <c r="AB5433">
        <v>100031</v>
      </c>
      <c r="AC5433" t="s">
        <v>146</v>
      </c>
      <c r="AD5433" t="s">
        <v>4690</v>
      </c>
      <c r="AE5433" t="s">
        <v>107</v>
      </c>
      <c r="AF5433" t="s">
        <v>107</v>
      </c>
      <c r="AI5433" s="1">
        <v>2</v>
      </c>
      <c r="AJ5433" t="s">
        <v>72</v>
      </c>
      <c r="AK5433" t="s">
        <v>4691</v>
      </c>
      <c r="AL5433">
        <v>45601</v>
      </c>
      <c r="AM5433" t="s">
        <v>4692</v>
      </c>
      <c r="AN5433" t="b">
        <v>1</v>
      </c>
      <c r="BB5433" s="7" t="s">
        <v>5321</v>
      </c>
      <c r="BC5433" s="7" t="s">
        <v>4715</v>
      </c>
      <c r="BD5433" s="7" t="s">
        <v>52</v>
      </c>
      <c r="BE5433" s="7">
        <v>98108</v>
      </c>
      <c r="BF5433" s="7">
        <v>2066012448</v>
      </c>
      <c r="BG5433" s="7">
        <v>2912.45</v>
      </c>
      <c r="BH5433" s="7">
        <v>0</v>
      </c>
      <c r="BI5433">
        <v>27966.78</v>
      </c>
      <c r="BJ5433">
        <v>0</v>
      </c>
      <c r="BK5433">
        <v>0</v>
      </c>
      <c r="BL5433">
        <v>25963.06</v>
      </c>
      <c r="BO5433" t="s">
        <v>5322</v>
      </c>
      <c r="BP5433">
        <v>36106</v>
      </c>
      <c r="BQ5433">
        <v>43225</v>
      </c>
      <c r="BR5433">
        <v>3296718</v>
      </c>
      <c r="BS5433">
        <v>23904</v>
      </c>
      <c r="BT5433">
        <v>1</v>
      </c>
      <c r="BU5433" t="s">
        <v>5323</v>
      </c>
      <c r="BV5433" t="s">
        <v>4695</v>
      </c>
      <c r="BX5433">
        <v>45840.539861111109</v>
      </c>
    </row>
    <row r="5434" spans="1:76" x14ac:dyDescent="0.25">
      <c r="A5434" t="s">
        <v>6622</v>
      </c>
      <c r="B5434" t="s">
        <v>6109</v>
      </c>
      <c r="C5434" t="s">
        <v>46</v>
      </c>
      <c r="D5434">
        <v>44929</v>
      </c>
      <c r="E5434" s="1">
        <v>45418</v>
      </c>
      <c r="H5434" t="s">
        <v>47</v>
      </c>
      <c r="I5434">
        <v>44929</v>
      </c>
      <c r="J5434">
        <v>2024</v>
      </c>
      <c r="K5434" t="s">
        <v>48</v>
      </c>
      <c r="L5434" t="s">
        <v>6623</v>
      </c>
      <c r="N5434" t="s">
        <v>6624</v>
      </c>
      <c r="O5434" t="s">
        <v>6071</v>
      </c>
      <c r="P5434" t="s">
        <v>115</v>
      </c>
      <c r="Q5434" t="s">
        <v>52</v>
      </c>
      <c r="R5434">
        <v>98496</v>
      </c>
      <c r="S5434" t="s">
        <v>6112</v>
      </c>
      <c r="T5434" t="s">
        <v>6112</v>
      </c>
      <c r="U5434" t="s">
        <v>6114</v>
      </c>
      <c r="V5434" t="s">
        <v>54</v>
      </c>
      <c r="W5434">
        <v>13</v>
      </c>
      <c r="X5434" t="s">
        <v>127</v>
      </c>
      <c r="Y5434">
        <v>4833</v>
      </c>
      <c r="Z5434" t="s">
        <v>115</v>
      </c>
      <c r="AA5434" t="s">
        <v>57</v>
      </c>
      <c r="AB5434">
        <v>79415</v>
      </c>
      <c r="AC5434" t="s">
        <v>146</v>
      </c>
      <c r="AD5434" t="s">
        <v>4690</v>
      </c>
      <c r="AE5434" t="s">
        <v>107</v>
      </c>
      <c r="AF5434" t="s">
        <v>107</v>
      </c>
      <c r="AI5434" s="1">
        <v>2</v>
      </c>
      <c r="AJ5434" t="s">
        <v>72</v>
      </c>
      <c r="AK5434" t="s">
        <v>4691</v>
      </c>
      <c r="AL5434">
        <v>45601</v>
      </c>
      <c r="AM5434" t="s">
        <v>4692</v>
      </c>
      <c r="AN5434" t="b">
        <v>1</v>
      </c>
      <c r="AO5434" t="b">
        <v>1</v>
      </c>
      <c r="AP5434" t="b">
        <v>1</v>
      </c>
      <c r="AQ5434" t="s">
        <v>60</v>
      </c>
      <c r="AR5434" t="s">
        <v>61</v>
      </c>
      <c r="BB5434" s="7" t="s">
        <v>4771</v>
      </c>
      <c r="BC5434" s="7" t="s">
        <v>4715</v>
      </c>
      <c r="BD5434" s="7" t="s">
        <v>52</v>
      </c>
      <c r="BE5434" s="7">
        <v>98112</v>
      </c>
      <c r="BF5434" s="7" t="s">
        <v>4772</v>
      </c>
      <c r="BG5434" s="7">
        <v>200911.08</v>
      </c>
      <c r="BH5434" s="7">
        <v>83726.33</v>
      </c>
      <c r="BI5434">
        <v>234637.41</v>
      </c>
      <c r="BJ5434">
        <v>0</v>
      </c>
      <c r="BK5434">
        <v>0</v>
      </c>
      <c r="BL5434">
        <v>0</v>
      </c>
      <c r="BM5434">
        <v>120.4</v>
      </c>
      <c r="BN5434">
        <v>0</v>
      </c>
      <c r="BO5434" t="s">
        <v>6625</v>
      </c>
      <c r="BP5434">
        <v>31546</v>
      </c>
      <c r="BQ5434">
        <v>29831</v>
      </c>
      <c r="BR5434">
        <v>689025</v>
      </c>
      <c r="BS5434">
        <v>19892</v>
      </c>
      <c r="BT5434">
        <v>28</v>
      </c>
      <c r="BU5434" t="s">
        <v>4774</v>
      </c>
      <c r="BV5434" t="s">
        <v>4695</v>
      </c>
      <c r="BX5434">
        <v>45752.704571759263</v>
      </c>
    </row>
    <row r="5435" spans="1:76" x14ac:dyDescent="0.25">
      <c r="A5435" t="s">
        <v>6630</v>
      </c>
      <c r="B5435" t="s">
        <v>6117</v>
      </c>
      <c r="C5435" t="s">
        <v>46</v>
      </c>
      <c r="D5435">
        <v>44929</v>
      </c>
      <c r="E5435" s="1">
        <v>45418</v>
      </c>
      <c r="H5435" t="s">
        <v>47</v>
      </c>
      <c r="I5435">
        <v>44929</v>
      </c>
      <c r="J5435">
        <v>2024</v>
      </c>
      <c r="K5435" t="s">
        <v>48</v>
      </c>
      <c r="L5435" t="s">
        <v>6631</v>
      </c>
      <c r="N5435" t="s">
        <v>6119</v>
      </c>
      <c r="O5435" t="s">
        <v>4795</v>
      </c>
      <c r="P5435" t="s">
        <v>68</v>
      </c>
      <c r="Q5435" t="s">
        <v>52</v>
      </c>
      <c r="R5435">
        <v>98012</v>
      </c>
      <c r="S5435" t="s">
        <v>6120</v>
      </c>
      <c r="T5435" t="s">
        <v>6632</v>
      </c>
      <c r="U5435" t="s">
        <v>6633</v>
      </c>
      <c r="V5435" t="s">
        <v>54</v>
      </c>
      <c r="W5435">
        <v>13</v>
      </c>
      <c r="X5435" t="s">
        <v>759</v>
      </c>
      <c r="Y5435">
        <v>4866</v>
      </c>
      <c r="Z5435" t="s">
        <v>68</v>
      </c>
      <c r="AA5435" t="s">
        <v>57</v>
      </c>
      <c r="AB5435">
        <v>95764</v>
      </c>
      <c r="AC5435" t="s">
        <v>146</v>
      </c>
      <c r="AD5435" t="s">
        <v>4690</v>
      </c>
      <c r="AE5435" t="s">
        <v>107</v>
      </c>
      <c r="AF5435" t="s">
        <v>107</v>
      </c>
      <c r="AI5435" s="1">
        <v>2</v>
      </c>
      <c r="AJ5435" t="s">
        <v>72</v>
      </c>
      <c r="AK5435" t="s">
        <v>4691</v>
      </c>
      <c r="AL5435">
        <v>45601</v>
      </c>
      <c r="AM5435" t="s">
        <v>4692</v>
      </c>
      <c r="AN5435" t="b">
        <v>1</v>
      </c>
      <c r="AO5435" t="b">
        <v>1</v>
      </c>
      <c r="AP5435" t="b">
        <v>1</v>
      </c>
      <c r="AQ5435" t="s">
        <v>60</v>
      </c>
      <c r="AR5435" t="s">
        <v>61</v>
      </c>
      <c r="BB5435" s="7" t="s">
        <v>4771</v>
      </c>
      <c r="BC5435" s="7" t="s">
        <v>4715</v>
      </c>
      <c r="BD5435" s="7" t="s">
        <v>52</v>
      </c>
      <c r="BE5435" s="7">
        <v>98112</v>
      </c>
      <c r="BF5435" s="7" t="s">
        <v>4772</v>
      </c>
      <c r="BG5435" s="7">
        <v>242027.13</v>
      </c>
      <c r="BH5435" s="7">
        <v>45287.41</v>
      </c>
      <c r="BI5435">
        <v>262314.53999999998</v>
      </c>
      <c r="BJ5435">
        <v>0</v>
      </c>
      <c r="BK5435">
        <v>0</v>
      </c>
      <c r="BL5435">
        <v>0</v>
      </c>
      <c r="BM5435">
        <v>120.4</v>
      </c>
      <c r="BN5435">
        <v>0</v>
      </c>
      <c r="BO5435" t="s">
        <v>6634</v>
      </c>
      <c r="BP5435">
        <v>31547</v>
      </c>
      <c r="BQ5435">
        <v>30386</v>
      </c>
      <c r="BR5435">
        <v>689026</v>
      </c>
      <c r="BS5435">
        <v>19986</v>
      </c>
      <c r="BT5435">
        <v>44</v>
      </c>
      <c r="BU5435" t="s">
        <v>4774</v>
      </c>
      <c r="BV5435" t="s">
        <v>4695</v>
      </c>
      <c r="BX5435">
        <v>45760.718807870369</v>
      </c>
    </row>
    <row r="5436" spans="1:76" x14ac:dyDescent="0.25">
      <c r="A5436" t="s">
        <v>6637</v>
      </c>
      <c r="B5436" t="s">
        <v>6638</v>
      </c>
      <c r="C5436" t="s">
        <v>46</v>
      </c>
      <c r="D5436">
        <v>45429</v>
      </c>
      <c r="E5436" s="1">
        <v>45422</v>
      </c>
      <c r="H5436" t="s">
        <v>47</v>
      </c>
      <c r="I5436">
        <v>45429</v>
      </c>
      <c r="J5436">
        <v>2024</v>
      </c>
      <c r="K5436" t="s">
        <v>48</v>
      </c>
      <c r="L5436" t="s">
        <v>6639</v>
      </c>
      <c r="N5436" t="s">
        <v>6640</v>
      </c>
      <c r="O5436" t="s">
        <v>5071</v>
      </c>
      <c r="P5436" t="s">
        <v>115</v>
      </c>
      <c r="Q5436" t="s">
        <v>52</v>
      </c>
      <c r="R5436">
        <v>98366</v>
      </c>
      <c r="S5436" t="s">
        <v>6641</v>
      </c>
      <c r="T5436" t="s">
        <v>6641</v>
      </c>
      <c r="U5436" t="s">
        <v>6642</v>
      </c>
      <c r="V5436" t="s">
        <v>54</v>
      </c>
      <c r="W5436">
        <v>13</v>
      </c>
      <c r="X5436" t="s">
        <v>114</v>
      </c>
      <c r="Y5436">
        <v>4829</v>
      </c>
      <c r="Z5436" t="s">
        <v>115</v>
      </c>
      <c r="AA5436" t="s">
        <v>57</v>
      </c>
      <c r="AB5436">
        <v>110595</v>
      </c>
      <c r="AC5436" t="s">
        <v>146</v>
      </c>
      <c r="AD5436" t="s">
        <v>4690</v>
      </c>
      <c r="AE5436" t="s">
        <v>107</v>
      </c>
      <c r="AF5436" t="s">
        <v>107</v>
      </c>
      <c r="AI5436" s="1">
        <v>2</v>
      </c>
      <c r="AJ5436" t="s">
        <v>72</v>
      </c>
      <c r="AK5436" t="s">
        <v>4691</v>
      </c>
      <c r="AL5436">
        <v>45601</v>
      </c>
      <c r="AM5436" t="s">
        <v>4692</v>
      </c>
      <c r="AN5436" t="b">
        <v>1</v>
      </c>
      <c r="AO5436" t="b">
        <v>1</v>
      </c>
      <c r="AP5436" t="b">
        <v>1</v>
      </c>
      <c r="AQ5436" t="s">
        <v>60</v>
      </c>
      <c r="AR5436" t="s">
        <v>99</v>
      </c>
      <c r="BB5436" s="7" t="s">
        <v>4859</v>
      </c>
      <c r="BC5436" s="7" t="s">
        <v>4715</v>
      </c>
      <c r="BD5436" s="7" t="s">
        <v>52</v>
      </c>
      <c r="BE5436" s="7">
        <v>98109</v>
      </c>
      <c r="BF5436" s="7" t="s">
        <v>4860</v>
      </c>
      <c r="BG5436" s="7">
        <v>200639.7</v>
      </c>
      <c r="BH5436" s="7">
        <v>0</v>
      </c>
      <c r="BI5436">
        <v>199844.45</v>
      </c>
      <c r="BJ5436">
        <v>534.16999999999996</v>
      </c>
      <c r="BK5436">
        <v>0</v>
      </c>
      <c r="BL5436">
        <v>0</v>
      </c>
      <c r="BM5436">
        <v>120.4</v>
      </c>
      <c r="BN5436">
        <v>0</v>
      </c>
      <c r="BO5436" t="s">
        <v>6643</v>
      </c>
      <c r="BP5436">
        <v>36544</v>
      </c>
      <c r="BQ5436">
        <v>46220</v>
      </c>
      <c r="BR5436">
        <v>3311843</v>
      </c>
      <c r="BS5436">
        <v>24147</v>
      </c>
      <c r="BT5436">
        <v>26</v>
      </c>
      <c r="BU5436" t="s">
        <v>4862</v>
      </c>
      <c r="BV5436" t="s">
        <v>4695</v>
      </c>
      <c r="BX5436">
        <v>45646.170138888891</v>
      </c>
    </row>
    <row r="5437" spans="1:76" x14ac:dyDescent="0.25">
      <c r="A5437" t="s">
        <v>6774</v>
      </c>
      <c r="B5437" t="s">
        <v>6775</v>
      </c>
      <c r="C5437" t="s">
        <v>46</v>
      </c>
      <c r="D5437">
        <v>45436</v>
      </c>
      <c r="E5437" s="1">
        <v>45422</v>
      </c>
      <c r="I5437">
        <v>45436</v>
      </c>
      <c r="J5437">
        <v>2024</v>
      </c>
      <c r="K5437" t="s">
        <v>48</v>
      </c>
      <c r="L5437" t="s">
        <v>6776</v>
      </c>
      <c r="N5437" t="s">
        <v>6777</v>
      </c>
      <c r="O5437" t="s">
        <v>5175</v>
      </c>
      <c r="P5437" t="s">
        <v>115</v>
      </c>
      <c r="Q5437" t="s">
        <v>5990</v>
      </c>
      <c r="R5437">
        <v>98312</v>
      </c>
      <c r="S5437" t="s">
        <v>6778</v>
      </c>
      <c r="T5437" t="s">
        <v>6778</v>
      </c>
      <c r="U5437" t="s">
        <v>6779</v>
      </c>
      <c r="V5437" t="s">
        <v>54</v>
      </c>
      <c r="W5437">
        <v>13</v>
      </c>
      <c r="X5437" t="s">
        <v>114</v>
      </c>
      <c r="Y5437">
        <v>4829</v>
      </c>
      <c r="Z5437" t="s">
        <v>115</v>
      </c>
      <c r="AA5437" t="s">
        <v>57</v>
      </c>
      <c r="AB5437">
        <v>110595</v>
      </c>
      <c r="AC5437" t="s">
        <v>146</v>
      </c>
      <c r="AD5437" t="s">
        <v>4690</v>
      </c>
      <c r="AE5437" t="s">
        <v>107</v>
      </c>
      <c r="AF5437" t="s">
        <v>107</v>
      </c>
      <c r="AI5437" s="1">
        <v>2</v>
      </c>
      <c r="AJ5437" t="s">
        <v>72</v>
      </c>
      <c r="AK5437" t="s">
        <v>4691</v>
      </c>
      <c r="AL5437">
        <v>45601</v>
      </c>
      <c r="AM5437" t="s">
        <v>4692</v>
      </c>
      <c r="AN5437" t="b">
        <v>1</v>
      </c>
      <c r="AO5437" t="b">
        <v>1</v>
      </c>
      <c r="AP5437" t="b">
        <v>0</v>
      </c>
      <c r="AQ5437" t="s">
        <v>177</v>
      </c>
      <c r="BB5437" s="7" t="s">
        <v>6777</v>
      </c>
      <c r="BC5437" s="7" t="s">
        <v>5175</v>
      </c>
      <c r="BD5437" s="7" t="s">
        <v>5990</v>
      </c>
      <c r="BE5437" s="7">
        <v>98312</v>
      </c>
      <c r="BF5437" s="7" t="s">
        <v>6779</v>
      </c>
      <c r="BO5437" t="s">
        <v>6780</v>
      </c>
      <c r="BP5437">
        <v>36759</v>
      </c>
      <c r="BQ5437">
        <v>46188</v>
      </c>
      <c r="BR5437">
        <v>3311811</v>
      </c>
      <c r="BT5437">
        <v>26</v>
      </c>
      <c r="BU5437" t="s">
        <v>6781</v>
      </c>
      <c r="BV5437" t="s">
        <v>4695</v>
      </c>
      <c r="BX5437">
        <v>45533.292037037034</v>
      </c>
    </row>
    <row r="5438" spans="1:76" x14ac:dyDescent="0.25">
      <c r="A5438" t="s">
        <v>6824</v>
      </c>
      <c r="B5438" t="s">
        <v>6825</v>
      </c>
      <c r="C5438" t="s">
        <v>46</v>
      </c>
      <c r="D5438">
        <v>44886</v>
      </c>
      <c r="E5438" s="1"/>
      <c r="H5438" t="s">
        <v>47</v>
      </c>
      <c r="I5438">
        <v>44886</v>
      </c>
      <c r="J5438">
        <v>2024</v>
      </c>
      <c r="K5438" t="s">
        <v>85</v>
      </c>
      <c r="L5438" t="s">
        <v>6826</v>
      </c>
      <c r="N5438" t="s">
        <v>6827</v>
      </c>
      <c r="O5438" t="s">
        <v>6828</v>
      </c>
      <c r="P5438" t="s">
        <v>133</v>
      </c>
      <c r="Q5438" t="s">
        <v>52</v>
      </c>
      <c r="R5438">
        <v>98624</v>
      </c>
      <c r="S5438" t="s">
        <v>6829</v>
      </c>
      <c r="U5438">
        <v>3606005265</v>
      </c>
      <c r="V5438" t="s">
        <v>54</v>
      </c>
      <c r="W5438">
        <v>13</v>
      </c>
      <c r="X5438" t="s">
        <v>134</v>
      </c>
      <c r="Y5438">
        <v>4815</v>
      </c>
      <c r="Z5438" t="s">
        <v>133</v>
      </c>
      <c r="AA5438" t="s">
        <v>57</v>
      </c>
      <c r="AB5438">
        <v>102438</v>
      </c>
      <c r="AC5438" t="s">
        <v>146</v>
      </c>
      <c r="AD5438" t="s">
        <v>4690</v>
      </c>
      <c r="AE5438" t="s">
        <v>107</v>
      </c>
      <c r="AF5438" t="s">
        <v>107</v>
      </c>
      <c r="AI5438" s="1"/>
      <c r="AJ5438" t="s">
        <v>72</v>
      </c>
      <c r="AK5438" t="s">
        <v>4691</v>
      </c>
      <c r="AL5438">
        <v>45601</v>
      </c>
      <c r="AM5438" t="s">
        <v>4692</v>
      </c>
      <c r="AN5438" t="b">
        <v>1</v>
      </c>
      <c r="BB5438" s="7" t="s">
        <v>6827</v>
      </c>
      <c r="BC5438" s="7" t="s">
        <v>6828</v>
      </c>
      <c r="BD5438" s="7" t="s">
        <v>52</v>
      </c>
      <c r="BE5438" s="7">
        <v>98624</v>
      </c>
      <c r="BF5438" s="7">
        <v>3606005265</v>
      </c>
      <c r="BG5438" s="7">
        <v>3</v>
      </c>
      <c r="BH5438" s="7">
        <v>200</v>
      </c>
      <c r="BI5438">
        <v>0</v>
      </c>
      <c r="BJ5438">
        <v>0</v>
      </c>
      <c r="BK5438">
        <v>0</v>
      </c>
      <c r="BL5438">
        <v>0</v>
      </c>
      <c r="BO5438" t="s">
        <v>6830</v>
      </c>
      <c r="BP5438">
        <v>31435</v>
      </c>
      <c r="BQ5438">
        <v>35120</v>
      </c>
      <c r="BR5438">
        <v>688965</v>
      </c>
      <c r="BS5438">
        <v>19751</v>
      </c>
      <c r="BT5438">
        <v>19</v>
      </c>
      <c r="BU5438" t="s">
        <v>6826</v>
      </c>
      <c r="BV5438" t="s">
        <v>4695</v>
      </c>
      <c r="BX5438">
        <v>44958.762569444443</v>
      </c>
    </row>
    <row r="5439" spans="1:76" x14ac:dyDescent="0.25">
      <c r="A5439" t="s">
        <v>6831</v>
      </c>
      <c r="B5439" t="s">
        <v>2256</v>
      </c>
      <c r="C5439" t="s">
        <v>46</v>
      </c>
      <c r="D5439">
        <v>45421</v>
      </c>
      <c r="E5439" s="1">
        <v>45418</v>
      </c>
      <c r="I5439">
        <v>45421</v>
      </c>
      <c r="J5439">
        <v>2024</v>
      </c>
      <c r="K5439" t="s">
        <v>48</v>
      </c>
      <c r="L5439" t="s">
        <v>6832</v>
      </c>
      <c r="N5439" t="s">
        <v>6833</v>
      </c>
      <c r="O5439" t="s">
        <v>6834</v>
      </c>
      <c r="P5439" t="s">
        <v>105</v>
      </c>
      <c r="Q5439" t="s">
        <v>52</v>
      </c>
      <c r="R5439" t="s">
        <v>6835</v>
      </c>
      <c r="S5439" t="s">
        <v>6836</v>
      </c>
      <c r="T5439" t="s">
        <v>6836</v>
      </c>
      <c r="U5439">
        <v>5092808700</v>
      </c>
      <c r="V5439" t="s">
        <v>54</v>
      </c>
      <c r="W5439">
        <v>13</v>
      </c>
      <c r="X5439" t="s">
        <v>528</v>
      </c>
      <c r="Y5439">
        <v>4785</v>
      </c>
      <c r="Z5439" t="s">
        <v>105</v>
      </c>
      <c r="AA5439" t="s">
        <v>57</v>
      </c>
      <c r="AB5439">
        <v>110979</v>
      </c>
      <c r="AC5439" t="s">
        <v>146</v>
      </c>
      <c r="AD5439" t="s">
        <v>4690</v>
      </c>
      <c r="AE5439" t="s">
        <v>107</v>
      </c>
      <c r="AF5439" t="s">
        <v>107</v>
      </c>
      <c r="AI5439" s="1">
        <v>2</v>
      </c>
      <c r="AJ5439" t="s">
        <v>72</v>
      </c>
      <c r="AK5439" t="s">
        <v>4691</v>
      </c>
      <c r="AL5439">
        <v>45601</v>
      </c>
      <c r="AM5439" t="s">
        <v>4878</v>
      </c>
      <c r="AN5439" t="b">
        <v>1</v>
      </c>
      <c r="AO5439" t="b">
        <v>1</v>
      </c>
      <c r="AP5439" t="b">
        <v>1</v>
      </c>
      <c r="AQ5439" t="s">
        <v>60</v>
      </c>
      <c r="AR5439" t="s">
        <v>99</v>
      </c>
      <c r="BB5439" s="7" t="s">
        <v>6833</v>
      </c>
      <c r="BC5439" s="7" t="s">
        <v>6834</v>
      </c>
      <c r="BD5439" s="7" t="s">
        <v>52</v>
      </c>
      <c r="BE5439" s="7" t="s">
        <v>6835</v>
      </c>
      <c r="BF5439" s="7">
        <v>5092808700</v>
      </c>
      <c r="BM5439">
        <v>856.61</v>
      </c>
      <c r="BN5439">
        <v>0</v>
      </c>
      <c r="BO5439" t="s">
        <v>6837</v>
      </c>
      <c r="BP5439">
        <v>36445</v>
      </c>
      <c r="BQ5439">
        <v>228</v>
      </c>
      <c r="BR5439">
        <v>3298598</v>
      </c>
      <c r="BT5439">
        <v>4</v>
      </c>
      <c r="BU5439" t="s">
        <v>6832</v>
      </c>
      <c r="BV5439" t="s">
        <v>4695</v>
      </c>
      <c r="BX5439">
        <v>45646.170138888891</v>
      </c>
    </row>
    <row r="5440" spans="1:76" x14ac:dyDescent="0.25">
      <c r="A5440" t="s">
        <v>6838</v>
      </c>
      <c r="B5440" t="s">
        <v>6839</v>
      </c>
      <c r="C5440" t="s">
        <v>46</v>
      </c>
      <c r="D5440">
        <v>45241</v>
      </c>
      <c r="E5440" s="1"/>
      <c r="H5440" t="s">
        <v>47</v>
      </c>
      <c r="I5440">
        <v>45241</v>
      </c>
      <c r="J5440">
        <v>2024</v>
      </c>
      <c r="K5440" t="s">
        <v>85</v>
      </c>
      <c r="L5440" t="s">
        <v>5315</v>
      </c>
      <c r="N5440" t="s">
        <v>6840</v>
      </c>
      <c r="O5440" t="s">
        <v>4795</v>
      </c>
      <c r="P5440" t="s">
        <v>68</v>
      </c>
      <c r="Q5440" t="s">
        <v>5990</v>
      </c>
      <c r="R5440" t="s">
        <v>5318</v>
      </c>
      <c r="S5440" t="s">
        <v>5319</v>
      </c>
      <c r="T5440" t="s">
        <v>6841</v>
      </c>
      <c r="U5440">
        <v>8038683477</v>
      </c>
      <c r="V5440" t="s">
        <v>90</v>
      </c>
      <c r="W5440">
        <v>12</v>
      </c>
      <c r="X5440" t="s">
        <v>1919</v>
      </c>
      <c r="Y5440">
        <v>4730</v>
      </c>
      <c r="Z5440" t="s">
        <v>68</v>
      </c>
      <c r="AA5440" t="s">
        <v>57</v>
      </c>
      <c r="AB5440">
        <v>100031</v>
      </c>
      <c r="AC5440" t="s">
        <v>146</v>
      </c>
      <c r="AD5440" t="s">
        <v>4690</v>
      </c>
      <c r="AE5440" t="s">
        <v>107</v>
      </c>
      <c r="AF5440" t="s">
        <v>107</v>
      </c>
      <c r="AI5440" s="1"/>
      <c r="AJ5440" t="s">
        <v>72</v>
      </c>
      <c r="AK5440" t="s">
        <v>4691</v>
      </c>
      <c r="AL5440">
        <v>45601</v>
      </c>
      <c r="AM5440" t="s">
        <v>4692</v>
      </c>
      <c r="AN5440" t="b">
        <v>1</v>
      </c>
      <c r="BB5440" s="7" t="s">
        <v>5321</v>
      </c>
      <c r="BC5440" s="7" t="s">
        <v>4715</v>
      </c>
      <c r="BD5440" s="7" t="s">
        <v>52</v>
      </c>
      <c r="BE5440" s="7">
        <v>98108</v>
      </c>
      <c r="BF5440" s="7" t="s">
        <v>6842</v>
      </c>
      <c r="BG5440" s="7">
        <v>9502.0499999999993</v>
      </c>
      <c r="BH5440" s="7">
        <v>0</v>
      </c>
      <c r="BI5440">
        <v>14098.89</v>
      </c>
      <c r="BJ5440">
        <v>0</v>
      </c>
      <c r="BK5440">
        <v>0</v>
      </c>
      <c r="BL5440">
        <v>0</v>
      </c>
      <c r="BO5440" t="s">
        <v>6843</v>
      </c>
      <c r="BP5440">
        <v>35046</v>
      </c>
      <c r="BQ5440">
        <v>43225</v>
      </c>
      <c r="BR5440">
        <v>3253646</v>
      </c>
      <c r="BS5440">
        <v>21498</v>
      </c>
      <c r="BT5440">
        <v>1</v>
      </c>
      <c r="BU5440" t="s">
        <v>5323</v>
      </c>
      <c r="BV5440" t="s">
        <v>4695</v>
      </c>
      <c r="BX5440">
        <v>45506.613240740742</v>
      </c>
    </row>
    <row r="5441" spans="1:76" x14ac:dyDescent="0.25">
      <c r="A5441" t="s">
        <v>6844</v>
      </c>
      <c r="B5441" t="s">
        <v>6845</v>
      </c>
      <c r="C5441" t="s">
        <v>46</v>
      </c>
      <c r="D5441">
        <v>45441</v>
      </c>
      <c r="E5441" s="1">
        <v>45422</v>
      </c>
      <c r="H5441" t="s">
        <v>47</v>
      </c>
      <c r="I5441">
        <v>45441</v>
      </c>
      <c r="J5441">
        <v>2024</v>
      </c>
      <c r="K5441" t="s">
        <v>48</v>
      </c>
      <c r="L5441" t="s">
        <v>6846</v>
      </c>
      <c r="N5441" t="s">
        <v>6847</v>
      </c>
      <c r="O5441" t="s">
        <v>6848</v>
      </c>
      <c r="P5441" t="s">
        <v>133</v>
      </c>
      <c r="Q5441" t="s">
        <v>52</v>
      </c>
      <c r="R5441">
        <v>98632</v>
      </c>
      <c r="S5441" t="s">
        <v>6849</v>
      </c>
      <c r="T5441" t="s">
        <v>6849</v>
      </c>
      <c r="U5441" t="s">
        <v>6850</v>
      </c>
      <c r="V5441" t="s">
        <v>54</v>
      </c>
      <c r="W5441">
        <v>13</v>
      </c>
      <c r="X5441" t="s">
        <v>134</v>
      </c>
      <c r="Y5441">
        <v>4815</v>
      </c>
      <c r="Z5441" t="s">
        <v>133</v>
      </c>
      <c r="AA5441" t="s">
        <v>57</v>
      </c>
      <c r="AB5441">
        <v>102438</v>
      </c>
      <c r="AC5441" t="s">
        <v>146</v>
      </c>
      <c r="AD5441" t="s">
        <v>4690</v>
      </c>
      <c r="AE5441" t="s">
        <v>107</v>
      </c>
      <c r="AF5441" t="s">
        <v>107</v>
      </c>
      <c r="AI5441" s="1">
        <v>2</v>
      </c>
      <c r="AJ5441" t="s">
        <v>72</v>
      </c>
      <c r="AK5441" t="s">
        <v>4691</v>
      </c>
      <c r="AL5441">
        <v>45601</v>
      </c>
      <c r="AM5441" t="s">
        <v>4692</v>
      </c>
      <c r="AN5441" t="b">
        <v>1</v>
      </c>
      <c r="AO5441" t="b">
        <v>1</v>
      </c>
      <c r="AP5441" t="b">
        <v>1</v>
      </c>
      <c r="AQ5441" t="s">
        <v>60</v>
      </c>
      <c r="AR5441" t="s">
        <v>99</v>
      </c>
      <c r="BB5441" s="7" t="s">
        <v>4859</v>
      </c>
      <c r="BC5441" s="7" t="s">
        <v>4715</v>
      </c>
      <c r="BD5441" s="7" t="s">
        <v>52</v>
      </c>
      <c r="BE5441" s="7">
        <v>98109</v>
      </c>
      <c r="BF5441" s="7" t="s">
        <v>4860</v>
      </c>
      <c r="BG5441" s="7">
        <v>28113.84</v>
      </c>
      <c r="BH5441" s="7">
        <v>0</v>
      </c>
      <c r="BI5441">
        <v>27758.32</v>
      </c>
      <c r="BJ5441">
        <v>0</v>
      </c>
      <c r="BK5441">
        <v>0</v>
      </c>
      <c r="BL5441">
        <v>0</v>
      </c>
      <c r="BM5441">
        <v>283.32</v>
      </c>
      <c r="BN5441">
        <v>0</v>
      </c>
      <c r="BO5441" t="s">
        <v>6851</v>
      </c>
      <c r="BP5441">
        <v>36771</v>
      </c>
      <c r="BQ5441">
        <v>36804</v>
      </c>
      <c r="BR5441">
        <v>3311461</v>
      </c>
      <c r="BS5441">
        <v>24284</v>
      </c>
      <c r="BT5441">
        <v>19</v>
      </c>
      <c r="BU5441" t="s">
        <v>4862</v>
      </c>
      <c r="BV5441" t="s">
        <v>4695</v>
      </c>
      <c r="BX5441">
        <v>45667.577951388892</v>
      </c>
    </row>
    <row r="5442" spans="1:76" x14ac:dyDescent="0.25">
      <c r="A5442" t="s">
        <v>6852</v>
      </c>
      <c r="B5442" t="s">
        <v>6853</v>
      </c>
      <c r="C5442" t="s">
        <v>46</v>
      </c>
      <c r="D5442">
        <v>44965</v>
      </c>
      <c r="E5442" s="1">
        <v>45419</v>
      </c>
      <c r="H5442" t="s">
        <v>47</v>
      </c>
      <c r="I5442">
        <v>44965</v>
      </c>
      <c r="J5442">
        <v>2024</v>
      </c>
      <c r="K5442" t="s">
        <v>48</v>
      </c>
      <c r="L5442" t="s">
        <v>6854</v>
      </c>
      <c r="N5442" t="s">
        <v>4859</v>
      </c>
      <c r="O5442" t="s">
        <v>4715</v>
      </c>
      <c r="P5442" t="s">
        <v>68</v>
      </c>
      <c r="Q5442" t="s">
        <v>52</v>
      </c>
      <c r="R5442">
        <v>98109</v>
      </c>
      <c r="S5442" t="s">
        <v>6855</v>
      </c>
      <c r="T5442" t="s">
        <v>6856</v>
      </c>
      <c r="U5442" t="s">
        <v>6857</v>
      </c>
      <c r="V5442" t="s">
        <v>54</v>
      </c>
      <c r="W5442">
        <v>13</v>
      </c>
      <c r="X5442" t="s">
        <v>486</v>
      </c>
      <c r="Y5442">
        <v>4852</v>
      </c>
      <c r="Z5442" t="s">
        <v>68</v>
      </c>
      <c r="AA5442" t="s">
        <v>57</v>
      </c>
      <c r="AB5442">
        <v>99820</v>
      </c>
      <c r="AC5442" t="s">
        <v>146</v>
      </c>
      <c r="AD5442" t="s">
        <v>4690</v>
      </c>
      <c r="AE5442" t="s">
        <v>107</v>
      </c>
      <c r="AF5442" t="s">
        <v>107</v>
      </c>
      <c r="AI5442" s="1">
        <v>2</v>
      </c>
      <c r="AJ5442" t="s">
        <v>72</v>
      </c>
      <c r="AK5442" t="s">
        <v>4691</v>
      </c>
      <c r="AL5442">
        <v>45601</v>
      </c>
      <c r="AM5442" t="s">
        <v>4692</v>
      </c>
      <c r="AN5442" t="b">
        <v>1</v>
      </c>
      <c r="AO5442" t="b">
        <v>1</v>
      </c>
      <c r="AP5442" t="b">
        <v>1</v>
      </c>
      <c r="AQ5442" t="s">
        <v>60</v>
      </c>
      <c r="AR5442" t="s">
        <v>61</v>
      </c>
      <c r="BB5442" s="7" t="s">
        <v>4859</v>
      </c>
      <c r="BC5442" s="7" t="s">
        <v>4715</v>
      </c>
      <c r="BD5442" s="7" t="s">
        <v>52</v>
      </c>
      <c r="BE5442" s="7">
        <v>98109</v>
      </c>
      <c r="BF5442" s="7" t="s">
        <v>4860</v>
      </c>
      <c r="BG5442" s="7">
        <v>90234.53</v>
      </c>
      <c r="BH5442" s="7">
        <v>7014.01</v>
      </c>
      <c r="BI5442">
        <v>42823.48</v>
      </c>
      <c r="BJ5442">
        <v>0</v>
      </c>
      <c r="BK5442">
        <v>0</v>
      </c>
      <c r="BL5442">
        <v>4750</v>
      </c>
      <c r="BM5442">
        <v>120.4</v>
      </c>
      <c r="BN5442">
        <v>0</v>
      </c>
      <c r="BO5442" t="s">
        <v>6858</v>
      </c>
      <c r="BP5442">
        <v>31796</v>
      </c>
      <c r="BQ5442">
        <v>32715</v>
      </c>
      <c r="BR5442">
        <v>689186</v>
      </c>
      <c r="BS5442">
        <v>19963</v>
      </c>
      <c r="BT5442">
        <v>37</v>
      </c>
      <c r="BU5442" t="s">
        <v>4862</v>
      </c>
      <c r="BV5442" t="s">
        <v>4695</v>
      </c>
      <c r="BX5442">
        <v>45762.058657407404</v>
      </c>
    </row>
    <row r="5443" spans="1:76" x14ac:dyDescent="0.25">
      <c r="A5443" t="s">
        <v>6859</v>
      </c>
      <c r="B5443" t="s">
        <v>6860</v>
      </c>
      <c r="C5443" t="s">
        <v>46</v>
      </c>
      <c r="D5443">
        <v>45334</v>
      </c>
      <c r="E5443" s="1">
        <v>45422</v>
      </c>
      <c r="H5443" t="s">
        <v>47</v>
      </c>
      <c r="I5443">
        <v>45334</v>
      </c>
      <c r="J5443">
        <v>2024</v>
      </c>
      <c r="K5443" t="s">
        <v>48</v>
      </c>
      <c r="L5443" t="s">
        <v>6861</v>
      </c>
      <c r="N5443" t="s">
        <v>6862</v>
      </c>
      <c r="O5443" t="s">
        <v>4916</v>
      </c>
      <c r="Q5443" t="s">
        <v>2384</v>
      </c>
      <c r="R5443">
        <v>98402</v>
      </c>
      <c r="S5443" t="s">
        <v>6863</v>
      </c>
      <c r="T5443" t="s">
        <v>6863</v>
      </c>
      <c r="U5443">
        <v>2536175712</v>
      </c>
      <c r="V5443" t="s">
        <v>1251</v>
      </c>
      <c r="W5443">
        <v>3</v>
      </c>
      <c r="X5443" t="s">
        <v>4770</v>
      </c>
      <c r="Y5443">
        <v>1000</v>
      </c>
      <c r="AA5443" t="s">
        <v>71</v>
      </c>
      <c r="AC5443" t="s">
        <v>146</v>
      </c>
      <c r="AD5443" t="s">
        <v>4690</v>
      </c>
      <c r="AE5443" t="s">
        <v>107</v>
      </c>
      <c r="AF5443" t="s">
        <v>107</v>
      </c>
      <c r="AI5443" s="1"/>
      <c r="AJ5443" t="s">
        <v>72</v>
      </c>
      <c r="AK5443" t="s">
        <v>4691</v>
      </c>
      <c r="AL5443">
        <v>45601</v>
      </c>
      <c r="AM5443" t="s">
        <v>4692</v>
      </c>
      <c r="AN5443" t="b">
        <v>1</v>
      </c>
      <c r="AO5443" t="b">
        <v>1</v>
      </c>
      <c r="AP5443" t="b">
        <v>0</v>
      </c>
      <c r="AQ5443" t="s">
        <v>177</v>
      </c>
      <c r="BB5443" s="7" t="s">
        <v>6862</v>
      </c>
      <c r="BC5443" s="7" t="s">
        <v>4916</v>
      </c>
      <c r="BD5443" s="7" t="s">
        <v>2384</v>
      </c>
      <c r="BE5443" s="7">
        <v>98402</v>
      </c>
      <c r="BF5443" s="7">
        <v>2536175712</v>
      </c>
      <c r="BG5443" s="7">
        <v>3296.11</v>
      </c>
      <c r="BH5443" s="7">
        <v>0</v>
      </c>
      <c r="BI5443">
        <v>3194.68</v>
      </c>
      <c r="BJ5443">
        <v>0</v>
      </c>
      <c r="BK5443">
        <v>0</v>
      </c>
      <c r="BL5443">
        <v>0</v>
      </c>
      <c r="BO5443" t="s">
        <v>6864</v>
      </c>
      <c r="BP5443">
        <v>35028</v>
      </c>
      <c r="BQ5443">
        <v>44990</v>
      </c>
      <c r="BR5443">
        <v>3296586</v>
      </c>
      <c r="BS5443">
        <v>23790</v>
      </c>
      <c r="BU5443" t="s">
        <v>6861</v>
      </c>
      <c r="BV5443" t="s">
        <v>4695</v>
      </c>
      <c r="BX5443">
        <v>45533.294421296298</v>
      </c>
    </row>
    <row r="5444" spans="1:76" x14ac:dyDescent="0.25">
      <c r="A5444" t="s">
        <v>6865</v>
      </c>
      <c r="B5444" t="s">
        <v>1950</v>
      </c>
      <c r="C5444" t="s">
        <v>46</v>
      </c>
      <c r="D5444">
        <v>45174</v>
      </c>
      <c r="E5444" s="1">
        <v>45418</v>
      </c>
      <c r="H5444" t="s">
        <v>47</v>
      </c>
      <c r="I5444">
        <v>45174</v>
      </c>
      <c r="J5444">
        <v>2024</v>
      </c>
      <c r="K5444" t="s">
        <v>48</v>
      </c>
      <c r="L5444" t="s">
        <v>5287</v>
      </c>
      <c r="N5444" t="s">
        <v>5288</v>
      </c>
      <c r="O5444" t="s">
        <v>75</v>
      </c>
      <c r="P5444" t="s">
        <v>68</v>
      </c>
      <c r="Q5444" t="s">
        <v>52</v>
      </c>
      <c r="R5444">
        <v>98056</v>
      </c>
      <c r="S5444" t="s">
        <v>5289</v>
      </c>
      <c r="T5444" t="s">
        <v>5289</v>
      </c>
      <c r="U5444">
        <v>4253067569</v>
      </c>
      <c r="V5444" t="s">
        <v>54</v>
      </c>
      <c r="W5444">
        <v>13</v>
      </c>
      <c r="X5444" t="s">
        <v>233</v>
      </c>
      <c r="Y5444">
        <v>4799</v>
      </c>
      <c r="Z5444" t="s">
        <v>68</v>
      </c>
      <c r="AA5444" t="s">
        <v>57</v>
      </c>
      <c r="AB5444">
        <v>87024</v>
      </c>
      <c r="AC5444" t="s">
        <v>146</v>
      </c>
      <c r="AD5444" t="s">
        <v>4690</v>
      </c>
      <c r="AE5444" t="s">
        <v>107</v>
      </c>
      <c r="AF5444" t="s">
        <v>107</v>
      </c>
      <c r="AI5444" s="1">
        <v>2</v>
      </c>
      <c r="AJ5444" t="s">
        <v>72</v>
      </c>
      <c r="AK5444" t="s">
        <v>4691</v>
      </c>
      <c r="AL5444">
        <v>45601</v>
      </c>
      <c r="AM5444" t="s">
        <v>4692</v>
      </c>
      <c r="AN5444" t="b">
        <v>1</v>
      </c>
      <c r="AO5444" t="b">
        <v>1</v>
      </c>
      <c r="AP5444" t="b">
        <v>1</v>
      </c>
      <c r="AQ5444" t="s">
        <v>60</v>
      </c>
      <c r="AR5444" t="s">
        <v>61</v>
      </c>
      <c r="BB5444" s="7" t="s">
        <v>5288</v>
      </c>
      <c r="BC5444" s="7" t="s">
        <v>75</v>
      </c>
      <c r="BD5444" s="7" t="s">
        <v>52</v>
      </c>
      <c r="BE5444" s="7">
        <v>98056</v>
      </c>
      <c r="BF5444" s="7">
        <v>4253067569</v>
      </c>
      <c r="BG5444" s="7">
        <v>124767.09</v>
      </c>
      <c r="BH5444" s="7">
        <v>2000</v>
      </c>
      <c r="BI5444">
        <v>125295.54</v>
      </c>
      <c r="BJ5444">
        <v>0</v>
      </c>
      <c r="BK5444">
        <v>0</v>
      </c>
      <c r="BL5444">
        <v>0</v>
      </c>
      <c r="BM5444">
        <v>120.4</v>
      </c>
      <c r="BN5444">
        <v>0</v>
      </c>
      <c r="BO5444" t="s">
        <v>6866</v>
      </c>
      <c r="BP5444">
        <v>34840</v>
      </c>
      <c r="BQ5444">
        <v>30328</v>
      </c>
      <c r="BR5444">
        <v>3253606</v>
      </c>
      <c r="BS5444">
        <v>21068</v>
      </c>
      <c r="BT5444">
        <v>11</v>
      </c>
      <c r="BU5444" t="s">
        <v>5292</v>
      </c>
      <c r="BV5444" t="s">
        <v>4695</v>
      </c>
      <c r="BX5444">
        <v>45750.992372685185</v>
      </c>
    </row>
    <row r="5445" spans="1:76" x14ac:dyDescent="0.25">
      <c r="A5445" t="s">
        <v>6867</v>
      </c>
      <c r="B5445" t="s">
        <v>6868</v>
      </c>
      <c r="C5445" t="s">
        <v>46</v>
      </c>
      <c r="D5445">
        <v>45173</v>
      </c>
      <c r="E5445" s="1">
        <v>45418</v>
      </c>
      <c r="H5445" t="s">
        <v>47</v>
      </c>
      <c r="I5445">
        <v>45173</v>
      </c>
      <c r="J5445">
        <v>2024</v>
      </c>
      <c r="K5445" t="s">
        <v>48</v>
      </c>
      <c r="L5445" t="s">
        <v>6869</v>
      </c>
      <c r="N5445" t="s">
        <v>4859</v>
      </c>
      <c r="O5445" t="s">
        <v>4715</v>
      </c>
      <c r="P5445" t="s">
        <v>111</v>
      </c>
      <c r="Q5445" t="s">
        <v>52</v>
      </c>
      <c r="R5445">
        <v>98109</v>
      </c>
      <c r="S5445" t="s">
        <v>6870</v>
      </c>
      <c r="T5445" t="s">
        <v>6871</v>
      </c>
      <c r="U5445" t="s">
        <v>4860</v>
      </c>
      <c r="V5445" t="s">
        <v>90</v>
      </c>
      <c r="W5445">
        <v>12</v>
      </c>
      <c r="X5445" t="s">
        <v>813</v>
      </c>
      <c r="Y5445">
        <v>4752</v>
      </c>
      <c r="Z5445" t="s">
        <v>111</v>
      </c>
      <c r="AA5445" t="s">
        <v>57</v>
      </c>
      <c r="AB5445">
        <v>108168</v>
      </c>
      <c r="AC5445" t="s">
        <v>146</v>
      </c>
      <c r="AD5445" t="s">
        <v>4690</v>
      </c>
      <c r="AE5445" t="s">
        <v>107</v>
      </c>
      <c r="AF5445" t="s">
        <v>107</v>
      </c>
      <c r="AI5445" s="1"/>
      <c r="AJ5445" t="s">
        <v>72</v>
      </c>
      <c r="AK5445" t="s">
        <v>4691</v>
      </c>
      <c r="AL5445">
        <v>45601</v>
      </c>
      <c r="AM5445" t="s">
        <v>4692</v>
      </c>
      <c r="AN5445" t="b">
        <v>1</v>
      </c>
      <c r="AO5445" t="b">
        <v>1</v>
      </c>
      <c r="AP5445" t="b">
        <v>1</v>
      </c>
      <c r="AQ5445" t="s">
        <v>60</v>
      </c>
      <c r="AR5445" t="s">
        <v>61</v>
      </c>
      <c r="BB5445" s="7" t="s">
        <v>4859</v>
      </c>
      <c r="BC5445" s="7" t="s">
        <v>4715</v>
      </c>
      <c r="BD5445" s="7" t="s">
        <v>52</v>
      </c>
      <c r="BE5445" s="7">
        <v>98109</v>
      </c>
      <c r="BF5445" s="7" t="s">
        <v>4860</v>
      </c>
      <c r="BG5445" s="7">
        <v>234637.83</v>
      </c>
      <c r="BH5445" s="7">
        <v>0</v>
      </c>
      <c r="BI5445">
        <v>28929.23</v>
      </c>
      <c r="BJ5445">
        <v>0</v>
      </c>
      <c r="BK5445">
        <v>0</v>
      </c>
      <c r="BL5445">
        <v>2300</v>
      </c>
      <c r="BM5445">
        <v>120.4</v>
      </c>
      <c r="BN5445">
        <v>0</v>
      </c>
      <c r="BO5445" t="s">
        <v>6872</v>
      </c>
      <c r="BP5445">
        <v>34837</v>
      </c>
      <c r="BQ5445">
        <v>30401</v>
      </c>
      <c r="BR5445">
        <v>3253605</v>
      </c>
      <c r="BS5445">
        <v>21098</v>
      </c>
      <c r="BT5445">
        <v>23</v>
      </c>
      <c r="BU5445" t="s">
        <v>4862</v>
      </c>
      <c r="BV5445" t="s">
        <v>4695</v>
      </c>
      <c r="BX5445">
        <v>45667.142083333332</v>
      </c>
    </row>
    <row r="5446" spans="1:76" x14ac:dyDescent="0.25">
      <c r="A5446" t="s">
        <v>6873</v>
      </c>
      <c r="B5446" t="s">
        <v>6874</v>
      </c>
      <c r="C5446" t="s">
        <v>46</v>
      </c>
      <c r="D5446">
        <v>45176</v>
      </c>
      <c r="E5446" s="1">
        <v>45420</v>
      </c>
      <c r="H5446" t="s">
        <v>47</v>
      </c>
      <c r="I5446">
        <v>45176</v>
      </c>
      <c r="J5446">
        <v>2024</v>
      </c>
      <c r="K5446" t="s">
        <v>48</v>
      </c>
      <c r="L5446" t="s">
        <v>6875</v>
      </c>
      <c r="N5446" t="s">
        <v>4838</v>
      </c>
      <c r="O5446" t="s">
        <v>4715</v>
      </c>
      <c r="Q5446" t="s">
        <v>52</v>
      </c>
      <c r="R5446">
        <v>98104</v>
      </c>
      <c r="S5446" t="s">
        <v>6876</v>
      </c>
      <c r="T5446" t="s">
        <v>6877</v>
      </c>
      <c r="U5446">
        <v>2066827328</v>
      </c>
      <c r="V5446" t="s">
        <v>265</v>
      </c>
      <c r="W5446">
        <v>7</v>
      </c>
      <c r="X5446" t="s">
        <v>4770</v>
      </c>
      <c r="Y5446">
        <v>1000</v>
      </c>
      <c r="AA5446" t="s">
        <v>71</v>
      </c>
      <c r="AC5446" t="s">
        <v>146</v>
      </c>
      <c r="AD5446" t="s">
        <v>4690</v>
      </c>
      <c r="AE5446" t="s">
        <v>107</v>
      </c>
      <c r="AF5446" t="s">
        <v>107</v>
      </c>
      <c r="AI5446" s="1"/>
      <c r="AJ5446" t="s">
        <v>72</v>
      </c>
      <c r="AK5446" t="s">
        <v>4691</v>
      </c>
      <c r="AL5446">
        <v>45601</v>
      </c>
      <c r="AM5446" t="s">
        <v>4692</v>
      </c>
      <c r="AN5446" t="b">
        <v>1</v>
      </c>
      <c r="AO5446" t="b">
        <v>1</v>
      </c>
      <c r="AP5446" t="b">
        <v>0</v>
      </c>
      <c r="AQ5446" t="s">
        <v>177</v>
      </c>
      <c r="BB5446" s="7" t="s">
        <v>4838</v>
      </c>
      <c r="BC5446" s="7" t="s">
        <v>4715</v>
      </c>
      <c r="BD5446" s="7" t="s">
        <v>52</v>
      </c>
      <c r="BE5446" s="7">
        <v>98104</v>
      </c>
      <c r="BF5446" s="7">
        <v>2066827328</v>
      </c>
      <c r="BG5446" s="7">
        <v>199184.59</v>
      </c>
      <c r="BH5446" s="7">
        <v>0</v>
      </c>
      <c r="BI5446">
        <v>186958.27</v>
      </c>
      <c r="BJ5446">
        <v>0</v>
      </c>
      <c r="BK5446">
        <v>0</v>
      </c>
      <c r="BL5446">
        <v>14974.34</v>
      </c>
      <c r="BM5446">
        <v>94559</v>
      </c>
      <c r="BN5446">
        <v>0</v>
      </c>
      <c r="BO5446" t="s">
        <v>6878</v>
      </c>
      <c r="BP5446">
        <v>34818</v>
      </c>
      <c r="BQ5446">
        <v>38510</v>
      </c>
      <c r="BR5446">
        <v>3253607</v>
      </c>
      <c r="BS5446">
        <v>21088</v>
      </c>
      <c r="BU5446" t="s">
        <v>5244</v>
      </c>
      <c r="BV5446" t="s">
        <v>4695</v>
      </c>
      <c r="BX5446">
        <v>45636.715462962966</v>
      </c>
    </row>
    <row r="5447" spans="1:76" x14ac:dyDescent="0.25">
      <c r="A5447" t="s">
        <v>6879</v>
      </c>
      <c r="B5447" t="s">
        <v>545</v>
      </c>
      <c r="C5447" t="s">
        <v>46</v>
      </c>
      <c r="D5447">
        <v>45401</v>
      </c>
      <c r="E5447" s="1">
        <v>45418</v>
      </c>
      <c r="I5447">
        <v>45401</v>
      </c>
      <c r="J5447">
        <v>2024</v>
      </c>
      <c r="K5447" t="s">
        <v>48</v>
      </c>
      <c r="L5447" t="s">
        <v>6880</v>
      </c>
      <c r="N5447" t="s">
        <v>6881</v>
      </c>
      <c r="O5447" t="s">
        <v>6882</v>
      </c>
      <c r="P5447" t="s">
        <v>737</v>
      </c>
      <c r="Q5447" t="s">
        <v>52</v>
      </c>
      <c r="R5447">
        <v>98537</v>
      </c>
      <c r="S5447" t="s">
        <v>6883</v>
      </c>
      <c r="T5447" t="s">
        <v>6883</v>
      </c>
      <c r="U5447">
        <v>3605890123</v>
      </c>
      <c r="V5447" t="s">
        <v>4807</v>
      </c>
      <c r="W5447">
        <v>23</v>
      </c>
      <c r="X5447" t="s">
        <v>6884</v>
      </c>
      <c r="Y5447">
        <v>3369</v>
      </c>
      <c r="Z5447" t="s">
        <v>737</v>
      </c>
      <c r="AA5447" t="s">
        <v>4785</v>
      </c>
      <c r="AB5447">
        <v>48828</v>
      </c>
      <c r="AC5447" t="s">
        <v>146</v>
      </c>
      <c r="AD5447" t="s">
        <v>4690</v>
      </c>
      <c r="AE5447" t="s">
        <v>107</v>
      </c>
      <c r="AF5447" t="s">
        <v>107</v>
      </c>
      <c r="AI5447" s="1">
        <v>2</v>
      </c>
      <c r="AJ5447" t="s">
        <v>72</v>
      </c>
      <c r="AK5447" t="s">
        <v>4691</v>
      </c>
      <c r="AL5447">
        <v>45601</v>
      </c>
      <c r="AM5447" t="s">
        <v>4878</v>
      </c>
      <c r="AN5447" t="b">
        <v>1</v>
      </c>
      <c r="AO5447" t="b">
        <v>1</v>
      </c>
      <c r="AP5447" t="b">
        <v>1</v>
      </c>
      <c r="AQ5447" t="s">
        <v>60</v>
      </c>
      <c r="AR5447" t="s">
        <v>99</v>
      </c>
      <c r="BB5447" s="7" t="s">
        <v>6885</v>
      </c>
      <c r="BC5447" s="7" t="s">
        <v>6886</v>
      </c>
      <c r="BD5447" s="7" t="s">
        <v>6080</v>
      </c>
      <c r="BE5447" s="7">
        <v>98550</v>
      </c>
      <c r="BF5447" s="7" t="s">
        <v>6887</v>
      </c>
      <c r="BO5447" t="s">
        <v>6888</v>
      </c>
      <c r="BP5447">
        <v>36225</v>
      </c>
      <c r="BQ5447">
        <v>140</v>
      </c>
      <c r="BR5447">
        <v>3296797</v>
      </c>
      <c r="BU5447" t="s">
        <v>6889</v>
      </c>
      <c r="BV5447" t="s">
        <v>4695</v>
      </c>
      <c r="BX5447">
        <v>45630.553842592592</v>
      </c>
    </row>
    <row r="5448" spans="1:76" x14ac:dyDescent="0.25">
      <c r="A5448" t="s">
        <v>6890</v>
      </c>
      <c r="B5448" t="s">
        <v>6891</v>
      </c>
      <c r="C5448" t="s">
        <v>46</v>
      </c>
      <c r="D5448">
        <v>45436</v>
      </c>
      <c r="E5448" s="1">
        <v>45422</v>
      </c>
      <c r="H5448" t="s">
        <v>47</v>
      </c>
      <c r="I5448">
        <v>45436</v>
      </c>
      <c r="J5448">
        <v>2024</v>
      </c>
      <c r="K5448" t="s">
        <v>48</v>
      </c>
      <c r="L5448" t="s">
        <v>6892</v>
      </c>
      <c r="N5448" t="s">
        <v>6893</v>
      </c>
      <c r="O5448" t="s">
        <v>6894</v>
      </c>
      <c r="P5448" t="s">
        <v>199</v>
      </c>
      <c r="Q5448" t="s">
        <v>6895</v>
      </c>
      <c r="R5448">
        <v>98258</v>
      </c>
      <c r="S5448" t="s">
        <v>6896</v>
      </c>
      <c r="T5448" t="s">
        <v>6896</v>
      </c>
      <c r="U5448">
        <v>4253089165</v>
      </c>
      <c r="V5448" t="s">
        <v>54</v>
      </c>
      <c r="W5448">
        <v>13</v>
      </c>
      <c r="X5448" t="s">
        <v>201</v>
      </c>
      <c r="Y5448">
        <v>4856</v>
      </c>
      <c r="Z5448" t="s">
        <v>199</v>
      </c>
      <c r="AA5448" t="s">
        <v>57</v>
      </c>
      <c r="AB5448">
        <v>107641</v>
      </c>
      <c r="AC5448" t="s">
        <v>146</v>
      </c>
      <c r="AD5448" t="s">
        <v>4690</v>
      </c>
      <c r="AE5448" t="s">
        <v>107</v>
      </c>
      <c r="AF5448" t="s">
        <v>107</v>
      </c>
      <c r="AI5448" s="1">
        <v>1</v>
      </c>
      <c r="AJ5448" t="s">
        <v>72</v>
      </c>
      <c r="AK5448" t="s">
        <v>4691</v>
      </c>
      <c r="AL5448">
        <v>45601</v>
      </c>
      <c r="AM5448" t="s">
        <v>4692</v>
      </c>
      <c r="AN5448" t="b">
        <v>1</v>
      </c>
      <c r="AO5448" t="b">
        <v>1</v>
      </c>
      <c r="AP5448" t="b">
        <v>0</v>
      </c>
      <c r="AQ5448" t="s">
        <v>177</v>
      </c>
      <c r="BB5448" s="7" t="s">
        <v>6893</v>
      </c>
      <c r="BC5448" s="7" t="s">
        <v>6894</v>
      </c>
      <c r="BD5448" s="7" t="s">
        <v>6895</v>
      </c>
      <c r="BE5448" s="7">
        <v>98258</v>
      </c>
      <c r="BF5448" s="7">
        <v>4253089165</v>
      </c>
      <c r="BG5448" s="7">
        <v>694</v>
      </c>
      <c r="BH5448" s="7">
        <v>0</v>
      </c>
      <c r="BI5448">
        <v>694</v>
      </c>
      <c r="BJ5448">
        <v>0</v>
      </c>
      <c r="BK5448">
        <v>0</v>
      </c>
      <c r="BL5448">
        <v>0</v>
      </c>
      <c r="BM5448">
        <v>0</v>
      </c>
      <c r="BN5448">
        <v>8508.7000000000007</v>
      </c>
      <c r="BO5448" t="s">
        <v>6897</v>
      </c>
      <c r="BP5448">
        <v>36740</v>
      </c>
      <c r="BQ5448">
        <v>46252</v>
      </c>
      <c r="BR5448">
        <v>3311875</v>
      </c>
      <c r="BS5448">
        <v>24833</v>
      </c>
      <c r="BT5448">
        <v>39</v>
      </c>
      <c r="BU5448" t="s">
        <v>6892</v>
      </c>
      <c r="BV5448" t="s">
        <v>4695</v>
      </c>
      <c r="BX5448">
        <v>45632.703784722224</v>
      </c>
    </row>
    <row r="5449" spans="1:76" x14ac:dyDescent="0.25">
      <c r="A5449" t="s">
        <v>6905</v>
      </c>
      <c r="B5449" t="s">
        <v>6906</v>
      </c>
      <c r="C5449" t="s">
        <v>46</v>
      </c>
      <c r="D5449">
        <v>45436</v>
      </c>
      <c r="E5449" s="1">
        <v>45422</v>
      </c>
      <c r="I5449">
        <v>45436</v>
      </c>
      <c r="J5449">
        <v>2024</v>
      </c>
      <c r="K5449" t="s">
        <v>48</v>
      </c>
      <c r="L5449" t="s">
        <v>6907</v>
      </c>
      <c r="N5449" t="s">
        <v>6908</v>
      </c>
      <c r="O5449" t="s">
        <v>6909</v>
      </c>
      <c r="P5449" t="s">
        <v>68</v>
      </c>
      <c r="Q5449" t="s">
        <v>52</v>
      </c>
      <c r="R5449">
        <v>98396</v>
      </c>
      <c r="S5449" t="s">
        <v>6910</v>
      </c>
      <c r="T5449" t="s">
        <v>6910</v>
      </c>
      <c r="U5449">
        <v>4356695759</v>
      </c>
      <c r="V5449" t="s">
        <v>54</v>
      </c>
      <c r="W5449">
        <v>13</v>
      </c>
      <c r="X5449" t="s">
        <v>306</v>
      </c>
      <c r="Y5449">
        <v>4839</v>
      </c>
      <c r="Z5449" t="s">
        <v>68</v>
      </c>
      <c r="AA5449" t="s">
        <v>57</v>
      </c>
      <c r="AB5449">
        <v>104174</v>
      </c>
      <c r="AC5449" t="s">
        <v>146</v>
      </c>
      <c r="AD5449" t="s">
        <v>4690</v>
      </c>
      <c r="AE5449" t="s">
        <v>107</v>
      </c>
      <c r="AF5449" t="s">
        <v>107</v>
      </c>
      <c r="AI5449" s="1">
        <v>1</v>
      </c>
      <c r="AJ5449" t="s">
        <v>72</v>
      </c>
      <c r="AK5449" t="s">
        <v>4691</v>
      </c>
      <c r="AL5449">
        <v>45601</v>
      </c>
      <c r="AM5449" t="s">
        <v>4878</v>
      </c>
      <c r="AN5449" t="b">
        <v>1</v>
      </c>
      <c r="AO5449" t="b">
        <v>1</v>
      </c>
      <c r="AP5449" t="b">
        <v>1</v>
      </c>
      <c r="AQ5449" t="s">
        <v>60</v>
      </c>
      <c r="AR5449" t="s">
        <v>99</v>
      </c>
      <c r="BB5449" s="7" t="s">
        <v>6908</v>
      </c>
      <c r="BC5449" s="7" t="s">
        <v>6909</v>
      </c>
      <c r="BD5449" s="7" t="s">
        <v>52</v>
      </c>
      <c r="BE5449" s="7">
        <v>98396</v>
      </c>
      <c r="BF5449" s="7">
        <v>4356695759</v>
      </c>
      <c r="BM5449">
        <v>120.4</v>
      </c>
      <c r="BN5449">
        <v>0</v>
      </c>
      <c r="BO5449" t="s">
        <v>6911</v>
      </c>
      <c r="BP5449">
        <v>36750</v>
      </c>
      <c r="BQ5449">
        <v>46241</v>
      </c>
      <c r="BR5449">
        <v>3311864</v>
      </c>
      <c r="BT5449">
        <v>31</v>
      </c>
      <c r="BU5449" t="s">
        <v>6912</v>
      </c>
      <c r="BV5449" t="s">
        <v>4695</v>
      </c>
      <c r="BX5449">
        <v>45646.170138888891</v>
      </c>
    </row>
    <row r="5450" spans="1:76" x14ac:dyDescent="0.25">
      <c r="A5450" t="s">
        <v>6913</v>
      </c>
      <c r="B5450" t="s">
        <v>3493</v>
      </c>
      <c r="C5450" t="s">
        <v>46</v>
      </c>
      <c r="D5450">
        <v>44928</v>
      </c>
      <c r="E5450" s="1">
        <v>45418</v>
      </c>
      <c r="H5450" t="s">
        <v>47</v>
      </c>
      <c r="I5450">
        <v>44928</v>
      </c>
      <c r="J5450">
        <v>2024</v>
      </c>
      <c r="K5450" t="s">
        <v>48</v>
      </c>
      <c r="L5450" t="s">
        <v>6914</v>
      </c>
      <c r="N5450" t="s">
        <v>6915</v>
      </c>
      <c r="O5450" t="s">
        <v>6916</v>
      </c>
      <c r="P5450" t="s">
        <v>68</v>
      </c>
      <c r="Q5450" t="s">
        <v>52</v>
      </c>
      <c r="R5450">
        <v>98005</v>
      </c>
      <c r="S5450" t="s">
        <v>6917</v>
      </c>
      <c r="T5450" t="s">
        <v>6918</v>
      </c>
      <c r="U5450" t="s">
        <v>6919</v>
      </c>
      <c r="V5450" t="s">
        <v>54</v>
      </c>
      <c r="W5450">
        <v>13</v>
      </c>
      <c r="X5450" t="s">
        <v>377</v>
      </c>
      <c r="Y5450">
        <v>4860</v>
      </c>
      <c r="Z5450" t="s">
        <v>68</v>
      </c>
      <c r="AA5450" t="s">
        <v>57</v>
      </c>
      <c r="AB5450">
        <v>98432</v>
      </c>
      <c r="AC5450" t="s">
        <v>146</v>
      </c>
      <c r="AD5450" t="s">
        <v>4690</v>
      </c>
      <c r="AE5450" t="s">
        <v>107</v>
      </c>
      <c r="AF5450" t="s">
        <v>107</v>
      </c>
      <c r="AI5450" s="1">
        <v>2</v>
      </c>
      <c r="AJ5450" t="s">
        <v>72</v>
      </c>
      <c r="AK5450" t="s">
        <v>4691</v>
      </c>
      <c r="AL5450">
        <v>45601</v>
      </c>
      <c r="AM5450" t="s">
        <v>4692</v>
      </c>
      <c r="AN5450" t="b">
        <v>1</v>
      </c>
      <c r="AO5450" t="b">
        <v>1</v>
      </c>
      <c r="AP5450" t="b">
        <v>1</v>
      </c>
      <c r="AQ5450" t="s">
        <v>60</v>
      </c>
      <c r="AR5450" t="s">
        <v>61</v>
      </c>
      <c r="BB5450" s="7" t="s">
        <v>4771</v>
      </c>
      <c r="BC5450" s="7" t="s">
        <v>4715</v>
      </c>
      <c r="BD5450" s="7" t="s">
        <v>52</v>
      </c>
      <c r="BE5450" s="7">
        <v>98112</v>
      </c>
      <c r="BF5450" s="7" t="s">
        <v>4772</v>
      </c>
      <c r="BG5450" s="7">
        <v>129546.91</v>
      </c>
      <c r="BH5450" s="7">
        <v>20000</v>
      </c>
      <c r="BI5450">
        <v>129546.91</v>
      </c>
      <c r="BJ5450">
        <v>0</v>
      </c>
      <c r="BK5450">
        <v>0</v>
      </c>
      <c r="BL5450">
        <v>0</v>
      </c>
      <c r="BM5450">
        <v>120.4</v>
      </c>
      <c r="BN5450">
        <v>0</v>
      </c>
      <c r="BO5450" t="s">
        <v>6920</v>
      </c>
      <c r="BP5450">
        <v>31532</v>
      </c>
      <c r="BQ5450">
        <v>30272</v>
      </c>
      <c r="BR5450">
        <v>689015</v>
      </c>
      <c r="BS5450">
        <v>19755</v>
      </c>
      <c r="BT5450">
        <v>41</v>
      </c>
      <c r="BU5450" t="s">
        <v>4774</v>
      </c>
      <c r="BV5450" t="s">
        <v>4695</v>
      </c>
      <c r="BX5450">
        <v>45755.638831018521</v>
      </c>
    </row>
    <row r="5451" spans="1:76" x14ac:dyDescent="0.25">
      <c r="A5451" t="s">
        <v>6929</v>
      </c>
      <c r="B5451" t="s">
        <v>6930</v>
      </c>
      <c r="C5451" t="s">
        <v>46</v>
      </c>
      <c r="D5451">
        <v>45517</v>
      </c>
      <c r="E5451" s="1">
        <v>45540</v>
      </c>
      <c r="H5451" t="s">
        <v>47</v>
      </c>
      <c r="I5451">
        <v>45517</v>
      </c>
      <c r="J5451">
        <v>2024</v>
      </c>
      <c r="K5451" t="s">
        <v>48</v>
      </c>
      <c r="L5451" t="s">
        <v>6931</v>
      </c>
      <c r="N5451" t="s">
        <v>6932</v>
      </c>
      <c r="O5451" t="s">
        <v>4787</v>
      </c>
      <c r="Q5451" t="s">
        <v>52</v>
      </c>
      <c r="R5451">
        <v>98188</v>
      </c>
      <c r="S5451" t="s">
        <v>6933</v>
      </c>
      <c r="T5451" t="s">
        <v>6933</v>
      </c>
      <c r="U5451" t="s">
        <v>6934</v>
      </c>
      <c r="V5451" t="s">
        <v>171</v>
      </c>
      <c r="W5451">
        <v>4</v>
      </c>
      <c r="X5451" t="s">
        <v>4770</v>
      </c>
      <c r="Y5451">
        <v>1000</v>
      </c>
      <c r="AA5451" t="s">
        <v>71</v>
      </c>
      <c r="AC5451" t="s">
        <v>146</v>
      </c>
      <c r="AD5451" t="s">
        <v>4690</v>
      </c>
      <c r="AE5451" t="s">
        <v>107</v>
      </c>
      <c r="AF5451" t="s">
        <v>107</v>
      </c>
      <c r="AI5451" s="1"/>
      <c r="AJ5451" t="s">
        <v>72</v>
      </c>
      <c r="AK5451" t="s">
        <v>4691</v>
      </c>
      <c r="AL5451">
        <v>45601</v>
      </c>
      <c r="AM5451" t="s">
        <v>4692</v>
      </c>
      <c r="AN5451" t="b">
        <v>1</v>
      </c>
      <c r="AO5451" t="b">
        <v>0</v>
      </c>
      <c r="AP5451" t="b">
        <v>1</v>
      </c>
      <c r="AQ5451" t="s">
        <v>73</v>
      </c>
      <c r="AR5451" t="s">
        <v>99</v>
      </c>
      <c r="BB5451" s="7" t="s">
        <v>6932</v>
      </c>
      <c r="BC5451" s="7" t="s">
        <v>4787</v>
      </c>
      <c r="BD5451" s="7" t="s">
        <v>52</v>
      </c>
      <c r="BE5451" s="7">
        <v>98188</v>
      </c>
      <c r="BF5451" s="7" t="s">
        <v>6934</v>
      </c>
      <c r="BG5451" s="7">
        <v>1046.4100000000001</v>
      </c>
      <c r="BH5451" s="7">
        <v>0</v>
      </c>
      <c r="BI5451">
        <v>1046.4100000000001</v>
      </c>
      <c r="BJ5451">
        <v>0</v>
      </c>
      <c r="BK5451">
        <v>0</v>
      </c>
      <c r="BL5451">
        <v>0</v>
      </c>
      <c r="BO5451" t="s">
        <v>6935</v>
      </c>
      <c r="BP5451">
        <v>36972</v>
      </c>
      <c r="BQ5451">
        <v>31318</v>
      </c>
      <c r="BR5451">
        <v>3319749</v>
      </c>
      <c r="BS5451">
        <v>24509</v>
      </c>
      <c r="BU5451" t="s">
        <v>6936</v>
      </c>
      <c r="BV5451" t="s">
        <v>4695</v>
      </c>
      <c r="BX5451">
        <v>45653.673078703701</v>
      </c>
    </row>
    <row r="5452" spans="1:76" x14ac:dyDescent="0.25">
      <c r="A5452" t="s">
        <v>11957</v>
      </c>
      <c r="B5452" t="s">
        <v>11958</v>
      </c>
      <c r="C5452" t="s">
        <v>46</v>
      </c>
      <c r="D5452">
        <v>44943</v>
      </c>
      <c r="E5452" s="1">
        <v>45418</v>
      </c>
      <c r="H5452" t="s">
        <v>47</v>
      </c>
      <c r="I5452">
        <v>44943</v>
      </c>
      <c r="J5452">
        <v>2024</v>
      </c>
      <c r="K5452" t="s">
        <v>48</v>
      </c>
      <c r="L5452" t="s">
        <v>11959</v>
      </c>
      <c r="N5452" t="s">
        <v>4838</v>
      </c>
      <c r="O5452" t="s">
        <v>4715</v>
      </c>
      <c r="P5452" t="s">
        <v>68</v>
      </c>
      <c r="Q5452" t="s">
        <v>52</v>
      </c>
      <c r="R5452">
        <v>98104</v>
      </c>
      <c r="S5452" t="s">
        <v>5058</v>
      </c>
      <c r="T5452" t="s">
        <v>11960</v>
      </c>
      <c r="U5452" t="s">
        <v>4733</v>
      </c>
      <c r="V5452" t="s">
        <v>54</v>
      </c>
      <c r="W5452">
        <v>13</v>
      </c>
      <c r="X5452" t="s">
        <v>164</v>
      </c>
      <c r="Y5452">
        <v>4779</v>
      </c>
      <c r="Z5452" t="s">
        <v>68</v>
      </c>
      <c r="AA5452" t="s">
        <v>57</v>
      </c>
      <c r="AB5452">
        <v>100031</v>
      </c>
      <c r="AC5452" t="s">
        <v>146</v>
      </c>
      <c r="AD5452" t="s">
        <v>4690</v>
      </c>
      <c r="AE5452" t="s">
        <v>107</v>
      </c>
      <c r="AF5452" t="s">
        <v>107</v>
      </c>
      <c r="AI5452" s="1">
        <v>1</v>
      </c>
      <c r="AJ5452" t="s">
        <v>72</v>
      </c>
      <c r="AK5452" t="s">
        <v>4691</v>
      </c>
      <c r="AL5452">
        <v>45601</v>
      </c>
      <c r="AM5452" t="s">
        <v>4692</v>
      </c>
      <c r="AN5452" t="b">
        <v>1</v>
      </c>
      <c r="AO5452" t="b">
        <v>1</v>
      </c>
      <c r="AP5452" t="b">
        <v>1</v>
      </c>
      <c r="AQ5452" t="s">
        <v>60</v>
      </c>
      <c r="AR5452" t="s">
        <v>61</v>
      </c>
      <c r="BB5452" s="7" t="s">
        <v>4838</v>
      </c>
      <c r="BC5452" s="7" t="s">
        <v>4715</v>
      </c>
      <c r="BD5452" s="7" t="s">
        <v>52</v>
      </c>
      <c r="BE5452" s="7">
        <v>98104</v>
      </c>
      <c r="BF5452" s="7" t="s">
        <v>4733</v>
      </c>
      <c r="BG5452" s="7">
        <v>61439.73</v>
      </c>
      <c r="BH5452" s="7">
        <v>14534.7</v>
      </c>
      <c r="BI5452">
        <v>67345.8</v>
      </c>
      <c r="BJ5452">
        <v>0</v>
      </c>
      <c r="BK5452">
        <v>0</v>
      </c>
      <c r="BL5452">
        <v>0</v>
      </c>
      <c r="BM5452">
        <v>152.97999999999999</v>
      </c>
      <c r="BN5452">
        <v>0</v>
      </c>
      <c r="BO5452" t="s">
        <v>11961</v>
      </c>
      <c r="BP5452">
        <v>31653</v>
      </c>
      <c r="BQ5452">
        <v>30267</v>
      </c>
      <c r="BR5452">
        <v>689191</v>
      </c>
      <c r="BS5452">
        <v>19947</v>
      </c>
      <c r="BT5452">
        <v>1</v>
      </c>
      <c r="BU5452" t="s">
        <v>5244</v>
      </c>
      <c r="BV5452" t="s">
        <v>4695</v>
      </c>
      <c r="BX5452">
        <v>45760.883981481478</v>
      </c>
    </row>
    <row r="5453" spans="1:76" x14ac:dyDescent="0.25">
      <c r="A5453" t="s">
        <v>11962</v>
      </c>
      <c r="B5453" t="s">
        <v>11963</v>
      </c>
      <c r="C5453" t="s">
        <v>46</v>
      </c>
      <c r="D5453">
        <v>45320</v>
      </c>
      <c r="E5453" s="1">
        <v>45419</v>
      </c>
      <c r="H5453" t="s">
        <v>47</v>
      </c>
      <c r="I5453">
        <v>45320</v>
      </c>
      <c r="J5453">
        <v>2024</v>
      </c>
      <c r="K5453" t="s">
        <v>48</v>
      </c>
      <c r="L5453" t="s">
        <v>11964</v>
      </c>
      <c r="N5453" t="s">
        <v>11965</v>
      </c>
      <c r="O5453" t="s">
        <v>4916</v>
      </c>
      <c r="P5453" t="s">
        <v>115</v>
      </c>
      <c r="Q5453" t="s">
        <v>52</v>
      </c>
      <c r="R5453">
        <v>98466</v>
      </c>
      <c r="S5453" t="s">
        <v>11966</v>
      </c>
      <c r="T5453" t="s">
        <v>11966</v>
      </c>
      <c r="U5453" t="s">
        <v>11967</v>
      </c>
      <c r="V5453" t="s">
        <v>4783</v>
      </c>
      <c r="W5453">
        <v>25</v>
      </c>
      <c r="X5453" t="s">
        <v>4784</v>
      </c>
      <c r="Y5453">
        <v>3879</v>
      </c>
      <c r="Z5453" t="s">
        <v>115</v>
      </c>
      <c r="AA5453" t="s">
        <v>4785</v>
      </c>
      <c r="AB5453">
        <v>554554</v>
      </c>
      <c r="AC5453" t="s">
        <v>146</v>
      </c>
      <c r="AD5453" t="s">
        <v>4690</v>
      </c>
      <c r="AE5453" t="s">
        <v>107</v>
      </c>
      <c r="AF5453" t="s">
        <v>107</v>
      </c>
      <c r="AI5453" s="1">
        <v>4</v>
      </c>
      <c r="AJ5453" t="s">
        <v>72</v>
      </c>
      <c r="AK5453" t="s">
        <v>4691</v>
      </c>
      <c r="AL5453">
        <v>45601</v>
      </c>
      <c r="AM5453" t="s">
        <v>4692</v>
      </c>
      <c r="AN5453" t="b">
        <v>1</v>
      </c>
      <c r="AO5453" t="b">
        <v>1</v>
      </c>
      <c r="AP5453" t="b">
        <v>1</v>
      </c>
      <c r="AQ5453" t="s">
        <v>60</v>
      </c>
      <c r="AR5453" t="s">
        <v>99</v>
      </c>
      <c r="BB5453" s="7" t="s">
        <v>4714</v>
      </c>
      <c r="BC5453" s="7" t="s">
        <v>4715</v>
      </c>
      <c r="BD5453" s="7" t="s">
        <v>52</v>
      </c>
      <c r="BE5453" s="7">
        <v>98115</v>
      </c>
      <c r="BF5453" s="7" t="s">
        <v>4716</v>
      </c>
      <c r="BG5453" s="7">
        <v>13546.73</v>
      </c>
      <c r="BH5453" s="7">
        <v>0</v>
      </c>
      <c r="BI5453">
        <v>19046.73</v>
      </c>
      <c r="BJ5453">
        <v>0</v>
      </c>
      <c r="BK5453">
        <v>0</v>
      </c>
      <c r="BL5453">
        <v>0</v>
      </c>
      <c r="BM5453">
        <v>240.78</v>
      </c>
      <c r="BN5453">
        <v>0</v>
      </c>
      <c r="BO5453" t="s">
        <v>11968</v>
      </c>
      <c r="BP5453">
        <v>35770</v>
      </c>
      <c r="BQ5453">
        <v>30765</v>
      </c>
      <c r="BR5453">
        <v>3279432</v>
      </c>
      <c r="BS5453">
        <v>23675</v>
      </c>
      <c r="BU5453" t="s">
        <v>4718</v>
      </c>
      <c r="BV5453" t="s">
        <v>4695</v>
      </c>
      <c r="BX5453">
        <v>45646.170138888891</v>
      </c>
    </row>
    <row r="5454" spans="1:76" x14ac:dyDescent="0.25">
      <c r="A5454" t="s">
        <v>11969</v>
      </c>
      <c r="B5454" t="s">
        <v>11970</v>
      </c>
      <c r="C5454" t="s">
        <v>46</v>
      </c>
      <c r="D5454">
        <v>45352</v>
      </c>
      <c r="E5454" s="1"/>
      <c r="H5454" t="s">
        <v>47</v>
      </c>
      <c r="I5454">
        <v>45352</v>
      </c>
      <c r="J5454">
        <v>2024</v>
      </c>
      <c r="K5454" t="s">
        <v>85</v>
      </c>
      <c r="L5454" t="s">
        <v>11971</v>
      </c>
      <c r="N5454" t="s">
        <v>11972</v>
      </c>
      <c r="O5454" t="s">
        <v>5044</v>
      </c>
      <c r="P5454" t="s">
        <v>241</v>
      </c>
      <c r="Q5454" t="s">
        <v>5990</v>
      </c>
      <c r="R5454">
        <v>98909</v>
      </c>
      <c r="S5454" t="s">
        <v>11973</v>
      </c>
      <c r="U5454">
        <v>5094904739</v>
      </c>
      <c r="V5454" t="s">
        <v>54</v>
      </c>
      <c r="W5454">
        <v>13</v>
      </c>
      <c r="X5454" t="s">
        <v>243</v>
      </c>
      <c r="Y5454">
        <v>4805</v>
      </c>
      <c r="Z5454" t="s">
        <v>241</v>
      </c>
      <c r="AA5454" t="s">
        <v>57</v>
      </c>
      <c r="AB5454">
        <v>60520</v>
      </c>
      <c r="AC5454" t="s">
        <v>146</v>
      </c>
      <c r="AD5454" t="s">
        <v>4690</v>
      </c>
      <c r="AE5454" t="s">
        <v>107</v>
      </c>
      <c r="AF5454" t="s">
        <v>107</v>
      </c>
      <c r="AI5454" s="1"/>
      <c r="AJ5454" t="s">
        <v>72</v>
      </c>
      <c r="AK5454" t="s">
        <v>4691</v>
      </c>
      <c r="AL5454">
        <v>45601</v>
      </c>
      <c r="AM5454" t="s">
        <v>4692</v>
      </c>
      <c r="AN5454" t="b">
        <v>1</v>
      </c>
      <c r="BB5454" s="7" t="s">
        <v>11974</v>
      </c>
      <c r="BC5454" s="7" t="s">
        <v>4787</v>
      </c>
      <c r="BD5454" s="7" t="s">
        <v>52</v>
      </c>
      <c r="BE5454" s="7">
        <v>98188</v>
      </c>
      <c r="BF5454" s="7" t="s">
        <v>4788</v>
      </c>
      <c r="BG5454" s="7">
        <v>4990</v>
      </c>
      <c r="BH5454" s="7">
        <v>0</v>
      </c>
      <c r="BI5454">
        <v>3187.38</v>
      </c>
      <c r="BJ5454">
        <v>0</v>
      </c>
      <c r="BK5454">
        <v>0</v>
      </c>
      <c r="BL5454">
        <v>0</v>
      </c>
      <c r="BO5454" t="s">
        <v>11975</v>
      </c>
      <c r="BP5454">
        <v>35906</v>
      </c>
      <c r="BQ5454">
        <v>45028</v>
      </c>
      <c r="BR5454">
        <v>3296625</v>
      </c>
      <c r="BS5454">
        <v>23802</v>
      </c>
      <c r="BT5454">
        <v>14</v>
      </c>
      <c r="BU5454" t="s">
        <v>4790</v>
      </c>
      <c r="BV5454" t="s">
        <v>4695</v>
      </c>
      <c r="BX5454">
        <v>45453.978842592594</v>
      </c>
    </row>
    <row r="5455" spans="1:76" x14ac:dyDescent="0.25">
      <c r="A5455" t="s">
        <v>11981</v>
      </c>
      <c r="B5455" t="s">
        <v>11982</v>
      </c>
      <c r="C5455" t="s">
        <v>46</v>
      </c>
      <c r="D5455">
        <v>45068</v>
      </c>
      <c r="E5455" s="1"/>
      <c r="H5455" t="s">
        <v>47</v>
      </c>
      <c r="I5455">
        <v>45068</v>
      </c>
      <c r="J5455">
        <v>2024</v>
      </c>
      <c r="K5455" t="s">
        <v>85</v>
      </c>
      <c r="L5455" t="s">
        <v>11983</v>
      </c>
      <c r="N5455" t="s">
        <v>4859</v>
      </c>
      <c r="O5455" t="s">
        <v>4715</v>
      </c>
      <c r="Q5455" t="s">
        <v>52</v>
      </c>
      <c r="R5455">
        <v>98109</v>
      </c>
      <c r="S5455" t="s">
        <v>11984</v>
      </c>
      <c r="T5455" t="s">
        <v>6051</v>
      </c>
      <c r="U5455" t="s">
        <v>4860</v>
      </c>
      <c r="V5455" t="s">
        <v>1251</v>
      </c>
      <c r="W5455">
        <v>3</v>
      </c>
      <c r="X5455" t="s">
        <v>4770</v>
      </c>
      <c r="Y5455">
        <v>1000</v>
      </c>
      <c r="AA5455" t="s">
        <v>71</v>
      </c>
      <c r="AC5455" t="s">
        <v>146</v>
      </c>
      <c r="AD5455" t="s">
        <v>4690</v>
      </c>
      <c r="AE5455" t="s">
        <v>107</v>
      </c>
      <c r="AF5455" t="s">
        <v>107</v>
      </c>
      <c r="AI5455" s="1"/>
      <c r="AJ5455" t="s">
        <v>72</v>
      </c>
      <c r="AK5455" t="s">
        <v>4691</v>
      </c>
      <c r="AL5455">
        <v>45601</v>
      </c>
      <c r="AM5455" t="s">
        <v>4692</v>
      </c>
      <c r="AN5455" t="b">
        <v>1</v>
      </c>
      <c r="BB5455" s="7" t="s">
        <v>4859</v>
      </c>
      <c r="BC5455" s="7" t="s">
        <v>4715</v>
      </c>
      <c r="BD5455" s="7" t="s">
        <v>52</v>
      </c>
      <c r="BE5455" s="7">
        <v>98109</v>
      </c>
      <c r="BF5455" s="7" t="s">
        <v>4860</v>
      </c>
      <c r="BG5455" s="7">
        <v>743396.07</v>
      </c>
      <c r="BH5455" s="7">
        <v>0</v>
      </c>
      <c r="BI5455">
        <v>745796.07</v>
      </c>
      <c r="BJ5455">
        <v>0</v>
      </c>
      <c r="BK5455">
        <v>0</v>
      </c>
      <c r="BL5455">
        <v>0</v>
      </c>
      <c r="BO5455" t="s">
        <v>11985</v>
      </c>
      <c r="BP5455">
        <v>32435</v>
      </c>
      <c r="BQ5455">
        <v>1111</v>
      </c>
      <c r="BR5455">
        <v>1709556</v>
      </c>
      <c r="BS5455">
        <v>20534</v>
      </c>
      <c r="BU5455" t="s">
        <v>4862</v>
      </c>
      <c r="BV5455" t="s">
        <v>4695</v>
      </c>
      <c r="BX5455">
        <v>45764.423518518517</v>
      </c>
    </row>
    <row r="5456" spans="1:76" x14ac:dyDescent="0.25">
      <c r="A5456" t="s">
        <v>11986</v>
      </c>
      <c r="B5456" t="s">
        <v>11987</v>
      </c>
      <c r="C5456" t="s">
        <v>46</v>
      </c>
      <c r="D5456">
        <v>44200</v>
      </c>
      <c r="E5456" s="1">
        <v>45418</v>
      </c>
      <c r="H5456" t="s">
        <v>47</v>
      </c>
      <c r="I5456">
        <v>44200</v>
      </c>
      <c r="J5456">
        <v>2024</v>
      </c>
      <c r="K5456" t="s">
        <v>48</v>
      </c>
      <c r="L5456" t="s">
        <v>11988</v>
      </c>
      <c r="N5456" t="s">
        <v>11989</v>
      </c>
      <c r="O5456" t="s">
        <v>4916</v>
      </c>
      <c r="P5456" t="s">
        <v>115</v>
      </c>
      <c r="Q5456" t="s">
        <v>52</v>
      </c>
      <c r="R5456">
        <v>98448</v>
      </c>
      <c r="S5456" t="s">
        <v>11990</v>
      </c>
      <c r="T5456" t="s">
        <v>11990</v>
      </c>
      <c r="U5456" t="s">
        <v>11991</v>
      </c>
      <c r="V5456" t="s">
        <v>4783</v>
      </c>
      <c r="W5456">
        <v>25</v>
      </c>
      <c r="X5456" t="s">
        <v>4784</v>
      </c>
      <c r="Y5456">
        <v>3879</v>
      </c>
      <c r="Z5456" t="s">
        <v>115</v>
      </c>
      <c r="AA5456" t="s">
        <v>4785</v>
      </c>
      <c r="AB5456">
        <v>554554</v>
      </c>
      <c r="AC5456" t="s">
        <v>146</v>
      </c>
      <c r="AD5456" t="s">
        <v>4690</v>
      </c>
      <c r="AE5456" t="s">
        <v>107</v>
      </c>
      <c r="AF5456" t="s">
        <v>107</v>
      </c>
      <c r="AI5456" s="1">
        <v>6</v>
      </c>
      <c r="AJ5456" t="s">
        <v>72</v>
      </c>
      <c r="AK5456" t="s">
        <v>4691</v>
      </c>
      <c r="AL5456">
        <v>45601</v>
      </c>
      <c r="AM5456" t="s">
        <v>4692</v>
      </c>
      <c r="AN5456" t="b">
        <v>1</v>
      </c>
      <c r="AO5456" t="b">
        <v>1</v>
      </c>
      <c r="AP5456" t="b">
        <v>1</v>
      </c>
      <c r="AQ5456" t="s">
        <v>60</v>
      </c>
      <c r="AR5456" t="s">
        <v>61</v>
      </c>
      <c r="BB5456" s="7" t="s">
        <v>4859</v>
      </c>
      <c r="BC5456" s="7" t="s">
        <v>4715</v>
      </c>
      <c r="BD5456" s="7" t="s">
        <v>52</v>
      </c>
      <c r="BE5456" s="7">
        <v>98109</v>
      </c>
      <c r="BF5456" s="7" t="s">
        <v>4860</v>
      </c>
      <c r="BG5456" s="7">
        <v>137522.51999999999</v>
      </c>
      <c r="BH5456" s="7">
        <v>4670.01</v>
      </c>
      <c r="BI5456">
        <v>142192.53</v>
      </c>
      <c r="BJ5456">
        <v>0</v>
      </c>
      <c r="BK5456">
        <v>0</v>
      </c>
      <c r="BL5456">
        <v>0</v>
      </c>
      <c r="BM5456">
        <v>16703.5</v>
      </c>
      <c r="BN5456">
        <v>0</v>
      </c>
      <c r="BO5456" t="s">
        <v>11992</v>
      </c>
      <c r="BP5456">
        <v>26357</v>
      </c>
      <c r="BQ5456">
        <v>30404</v>
      </c>
      <c r="BR5456">
        <v>93046</v>
      </c>
      <c r="BS5456">
        <v>23519</v>
      </c>
      <c r="BU5456" t="s">
        <v>4862</v>
      </c>
      <c r="BV5456" t="s">
        <v>4695</v>
      </c>
      <c r="BX5456">
        <v>45646.170138888891</v>
      </c>
    </row>
    <row r="5457" spans="1:76" x14ac:dyDescent="0.25">
      <c r="A5457" t="s">
        <v>11993</v>
      </c>
      <c r="B5457" t="s">
        <v>4959</v>
      </c>
      <c r="C5457" t="s">
        <v>46</v>
      </c>
      <c r="D5457">
        <v>44965</v>
      </c>
      <c r="E5457" s="1">
        <v>45418</v>
      </c>
      <c r="H5457" t="s">
        <v>47</v>
      </c>
      <c r="I5457">
        <v>44965</v>
      </c>
      <c r="J5457">
        <v>2024</v>
      </c>
      <c r="K5457" t="s">
        <v>48</v>
      </c>
      <c r="L5457" t="s">
        <v>4960</v>
      </c>
      <c r="N5457" t="s">
        <v>4859</v>
      </c>
      <c r="O5457" t="s">
        <v>4715</v>
      </c>
      <c r="P5457" t="s">
        <v>68</v>
      </c>
      <c r="Q5457" t="s">
        <v>52</v>
      </c>
      <c r="R5457">
        <v>98109</v>
      </c>
      <c r="S5457" t="s">
        <v>4961</v>
      </c>
      <c r="T5457" t="s">
        <v>4961</v>
      </c>
      <c r="U5457" t="s">
        <v>4860</v>
      </c>
      <c r="V5457" t="s">
        <v>54</v>
      </c>
      <c r="W5457">
        <v>13</v>
      </c>
      <c r="X5457" t="s">
        <v>646</v>
      </c>
      <c r="Y5457">
        <v>4845</v>
      </c>
      <c r="Z5457" t="s">
        <v>68</v>
      </c>
      <c r="AA5457" t="s">
        <v>57</v>
      </c>
      <c r="AB5457">
        <v>104851</v>
      </c>
      <c r="AC5457" t="s">
        <v>146</v>
      </c>
      <c r="AD5457" t="s">
        <v>4690</v>
      </c>
      <c r="AE5457" t="s">
        <v>107</v>
      </c>
      <c r="AF5457" t="s">
        <v>107</v>
      </c>
      <c r="AI5457" s="1">
        <v>1</v>
      </c>
      <c r="AJ5457" t="s">
        <v>72</v>
      </c>
      <c r="AK5457" t="s">
        <v>4691</v>
      </c>
      <c r="AL5457">
        <v>45601</v>
      </c>
      <c r="AM5457" t="s">
        <v>4692</v>
      </c>
      <c r="AN5457" t="b">
        <v>1</v>
      </c>
      <c r="AO5457" t="b">
        <v>1</v>
      </c>
      <c r="AP5457" t="b">
        <v>1</v>
      </c>
      <c r="AQ5457" t="s">
        <v>60</v>
      </c>
      <c r="AR5457" t="s">
        <v>61</v>
      </c>
      <c r="BB5457" s="7" t="s">
        <v>4859</v>
      </c>
      <c r="BC5457" s="7" t="s">
        <v>4715</v>
      </c>
      <c r="BD5457" s="7" t="s">
        <v>52</v>
      </c>
      <c r="BE5457" s="7">
        <v>98109</v>
      </c>
      <c r="BF5457" s="7" t="s">
        <v>4860</v>
      </c>
      <c r="BG5457" s="7">
        <v>64561.96</v>
      </c>
      <c r="BH5457" s="7">
        <v>7780.7</v>
      </c>
      <c r="BI5457">
        <v>45006.2</v>
      </c>
      <c r="BJ5457">
        <v>0</v>
      </c>
      <c r="BK5457">
        <v>0</v>
      </c>
      <c r="BL5457">
        <v>1500</v>
      </c>
      <c r="BM5457">
        <v>120.4</v>
      </c>
      <c r="BN5457">
        <v>0</v>
      </c>
      <c r="BO5457" t="s">
        <v>11994</v>
      </c>
      <c r="BP5457">
        <v>31775</v>
      </c>
      <c r="BQ5457">
        <v>32641</v>
      </c>
      <c r="BR5457">
        <v>689163</v>
      </c>
      <c r="BS5457">
        <v>19920</v>
      </c>
      <c r="BT5457">
        <v>34</v>
      </c>
      <c r="BU5457" t="s">
        <v>4862</v>
      </c>
      <c r="BV5457" t="s">
        <v>4695</v>
      </c>
      <c r="BX5457">
        <v>45753.683229166665</v>
      </c>
    </row>
    <row r="5458" spans="1:76" x14ac:dyDescent="0.25">
      <c r="A5458" t="s">
        <v>12093</v>
      </c>
      <c r="B5458" t="s">
        <v>12094</v>
      </c>
      <c r="C5458" t="s">
        <v>46</v>
      </c>
      <c r="D5458">
        <v>45358</v>
      </c>
      <c r="E5458" s="1"/>
      <c r="H5458" t="s">
        <v>47</v>
      </c>
      <c r="I5458">
        <v>45358</v>
      </c>
      <c r="J5458">
        <v>2024</v>
      </c>
      <c r="K5458" t="s">
        <v>85</v>
      </c>
      <c r="L5458" t="s">
        <v>12095</v>
      </c>
      <c r="N5458" t="s">
        <v>12096</v>
      </c>
      <c r="O5458" t="s">
        <v>4741</v>
      </c>
      <c r="P5458" t="s">
        <v>155</v>
      </c>
      <c r="Q5458" t="s">
        <v>52</v>
      </c>
      <c r="R5458">
        <v>98507</v>
      </c>
      <c r="S5458" t="s">
        <v>12097</v>
      </c>
      <c r="T5458" t="s">
        <v>12097</v>
      </c>
      <c r="U5458" t="s">
        <v>12098</v>
      </c>
      <c r="V5458" t="s">
        <v>54</v>
      </c>
      <c r="W5458">
        <v>13</v>
      </c>
      <c r="X5458" t="s">
        <v>157</v>
      </c>
      <c r="Y5458">
        <v>4821</v>
      </c>
      <c r="Z5458" t="s">
        <v>155</v>
      </c>
      <c r="AA5458" t="s">
        <v>57</v>
      </c>
      <c r="AB5458">
        <v>105342</v>
      </c>
      <c r="AC5458" t="s">
        <v>146</v>
      </c>
      <c r="AD5458" t="s">
        <v>4690</v>
      </c>
      <c r="AE5458" t="s">
        <v>107</v>
      </c>
      <c r="AF5458" t="s">
        <v>107</v>
      </c>
      <c r="AI5458" s="1">
        <v>2</v>
      </c>
      <c r="AJ5458" t="s">
        <v>72</v>
      </c>
      <c r="AK5458" t="s">
        <v>4691</v>
      </c>
      <c r="AL5458">
        <v>45601</v>
      </c>
      <c r="AM5458" t="s">
        <v>4692</v>
      </c>
      <c r="AN5458" t="b">
        <v>1</v>
      </c>
      <c r="BB5458" s="7" t="s">
        <v>4859</v>
      </c>
      <c r="BC5458" s="7" t="s">
        <v>4715</v>
      </c>
      <c r="BD5458" s="7" t="s">
        <v>52</v>
      </c>
      <c r="BE5458" s="7">
        <v>98109</v>
      </c>
      <c r="BF5458" s="7" t="s">
        <v>12098</v>
      </c>
      <c r="BG5458" s="7">
        <v>9913</v>
      </c>
      <c r="BH5458" s="7">
        <v>7456.97</v>
      </c>
      <c r="BI5458">
        <v>10842.76</v>
      </c>
      <c r="BJ5458">
        <v>0</v>
      </c>
      <c r="BK5458">
        <v>0</v>
      </c>
      <c r="BL5458">
        <v>0</v>
      </c>
      <c r="BO5458" t="s">
        <v>12099</v>
      </c>
      <c r="BP5458">
        <v>35930</v>
      </c>
      <c r="BQ5458">
        <v>32606</v>
      </c>
      <c r="BR5458">
        <v>3296645</v>
      </c>
      <c r="BS5458">
        <v>23805</v>
      </c>
      <c r="BT5458">
        <v>22</v>
      </c>
      <c r="BU5458" t="s">
        <v>4862</v>
      </c>
      <c r="BV5458" t="s">
        <v>4695</v>
      </c>
      <c r="BX5458">
        <v>45667.735312500001</v>
      </c>
    </row>
    <row r="5459" spans="1:76" x14ac:dyDescent="0.25">
      <c r="A5459" t="s">
        <v>12154</v>
      </c>
      <c r="B5459" t="s">
        <v>3215</v>
      </c>
      <c r="C5459" t="s">
        <v>46</v>
      </c>
      <c r="D5459">
        <v>45026</v>
      </c>
      <c r="E5459" s="1">
        <v>45418</v>
      </c>
      <c r="H5459" t="s">
        <v>47</v>
      </c>
      <c r="I5459">
        <v>45026</v>
      </c>
      <c r="J5459">
        <v>2024</v>
      </c>
      <c r="K5459" t="s">
        <v>48</v>
      </c>
      <c r="L5459" t="s">
        <v>5141</v>
      </c>
      <c r="N5459" t="s">
        <v>5142</v>
      </c>
      <c r="O5459" t="s">
        <v>4741</v>
      </c>
      <c r="Q5459" t="s">
        <v>52</v>
      </c>
      <c r="R5459">
        <v>98507</v>
      </c>
      <c r="S5459" t="s">
        <v>5143</v>
      </c>
      <c r="T5459" t="s">
        <v>5143</v>
      </c>
      <c r="U5459" t="s">
        <v>5144</v>
      </c>
      <c r="V5459" t="s">
        <v>70</v>
      </c>
      <c r="W5459">
        <v>9</v>
      </c>
      <c r="X5459" t="s">
        <v>4770</v>
      </c>
      <c r="Y5459">
        <v>1000</v>
      </c>
      <c r="AA5459" t="s">
        <v>71</v>
      </c>
      <c r="AC5459" t="s">
        <v>146</v>
      </c>
      <c r="AD5459" t="s">
        <v>4690</v>
      </c>
      <c r="AE5459" t="s">
        <v>107</v>
      </c>
      <c r="AF5459" t="s">
        <v>107</v>
      </c>
      <c r="AI5459" s="1"/>
      <c r="AJ5459" t="s">
        <v>72</v>
      </c>
      <c r="AK5459" t="s">
        <v>4691</v>
      </c>
      <c r="AL5459">
        <v>45601</v>
      </c>
      <c r="AM5459" t="s">
        <v>4692</v>
      </c>
      <c r="AN5459" t="b">
        <v>1</v>
      </c>
      <c r="AO5459" t="b">
        <v>1</v>
      </c>
      <c r="AP5459" t="b">
        <v>1</v>
      </c>
      <c r="AQ5459" t="s">
        <v>60</v>
      </c>
      <c r="AR5459" t="s">
        <v>61</v>
      </c>
      <c r="BB5459" s="7" t="s">
        <v>4714</v>
      </c>
      <c r="BC5459" s="7" t="s">
        <v>4715</v>
      </c>
      <c r="BD5459" s="7" t="s">
        <v>52</v>
      </c>
      <c r="BE5459" s="7">
        <v>98115</v>
      </c>
      <c r="BF5459" s="7" t="s">
        <v>4716</v>
      </c>
      <c r="BG5459" s="7">
        <v>240567.37</v>
      </c>
      <c r="BH5459" s="7">
        <v>15092.83</v>
      </c>
      <c r="BI5459">
        <v>194111.33</v>
      </c>
      <c r="BJ5459">
        <v>0</v>
      </c>
      <c r="BK5459">
        <v>0</v>
      </c>
      <c r="BL5459">
        <v>0</v>
      </c>
      <c r="BM5459">
        <v>6633.79</v>
      </c>
      <c r="BN5459">
        <v>0</v>
      </c>
      <c r="BO5459" t="s">
        <v>12155</v>
      </c>
      <c r="BP5459">
        <v>32138</v>
      </c>
      <c r="BQ5459">
        <v>206</v>
      </c>
      <c r="BR5459">
        <v>689522</v>
      </c>
      <c r="BS5459">
        <v>20276</v>
      </c>
      <c r="BU5459" t="s">
        <v>4718</v>
      </c>
      <c r="BV5459" t="s">
        <v>4695</v>
      </c>
      <c r="BX5459">
        <v>45761.633125</v>
      </c>
    </row>
    <row r="5460" spans="1:76" x14ac:dyDescent="0.25">
      <c r="A5460" t="s">
        <v>12156</v>
      </c>
      <c r="B5460" t="s">
        <v>12157</v>
      </c>
      <c r="C5460" t="s">
        <v>46</v>
      </c>
      <c r="D5460">
        <v>45293</v>
      </c>
      <c r="E5460" s="1">
        <v>45418</v>
      </c>
      <c r="H5460" t="s">
        <v>47</v>
      </c>
      <c r="I5460">
        <v>45293</v>
      </c>
      <c r="J5460">
        <v>2024</v>
      </c>
      <c r="K5460" t="s">
        <v>48</v>
      </c>
      <c r="L5460" t="s">
        <v>12158</v>
      </c>
      <c r="M5460" t="s">
        <v>12159</v>
      </c>
      <c r="N5460" t="s">
        <v>12160</v>
      </c>
      <c r="O5460" t="s">
        <v>12161</v>
      </c>
      <c r="P5460" t="s">
        <v>56</v>
      </c>
      <c r="Q5460" t="s">
        <v>52</v>
      </c>
      <c r="R5460">
        <v>99173</v>
      </c>
      <c r="S5460" t="s">
        <v>12162</v>
      </c>
      <c r="T5460" t="s">
        <v>12163</v>
      </c>
      <c r="U5460">
        <v>5804587546</v>
      </c>
      <c r="V5460" t="s">
        <v>54</v>
      </c>
      <c r="W5460">
        <v>13</v>
      </c>
      <c r="X5460" t="s">
        <v>55</v>
      </c>
      <c r="Y5460">
        <v>4791</v>
      </c>
      <c r="Z5460" t="s">
        <v>56</v>
      </c>
      <c r="AA5460" t="s">
        <v>57</v>
      </c>
      <c r="AB5460">
        <v>106266</v>
      </c>
      <c r="AC5460" t="s">
        <v>146</v>
      </c>
      <c r="AD5460" t="s">
        <v>4690</v>
      </c>
      <c r="AE5460" t="s">
        <v>107</v>
      </c>
      <c r="AF5460" t="s">
        <v>107</v>
      </c>
      <c r="AI5460" s="1">
        <v>2</v>
      </c>
      <c r="AJ5460" t="s">
        <v>72</v>
      </c>
      <c r="AK5460" t="s">
        <v>4691</v>
      </c>
      <c r="AL5460">
        <v>45601</v>
      </c>
      <c r="AM5460" t="s">
        <v>4692</v>
      </c>
      <c r="AN5460" t="b">
        <v>1</v>
      </c>
      <c r="AO5460" t="b">
        <v>1</v>
      </c>
      <c r="AP5460" t="b">
        <v>1</v>
      </c>
      <c r="AQ5460" t="s">
        <v>60</v>
      </c>
      <c r="AR5460" t="s">
        <v>99</v>
      </c>
      <c r="BB5460" s="7" t="s">
        <v>12160</v>
      </c>
      <c r="BC5460" s="7" t="s">
        <v>12161</v>
      </c>
      <c r="BD5460" s="7" t="s">
        <v>52</v>
      </c>
      <c r="BE5460" s="7">
        <v>99173</v>
      </c>
      <c r="BF5460" s="7">
        <v>5093195586</v>
      </c>
      <c r="BG5460" s="7">
        <v>32282</v>
      </c>
      <c r="BH5460" s="7">
        <v>0</v>
      </c>
      <c r="BI5460">
        <v>33681.32</v>
      </c>
      <c r="BJ5460">
        <v>0</v>
      </c>
      <c r="BK5460">
        <v>0</v>
      </c>
      <c r="BL5460">
        <v>0</v>
      </c>
      <c r="BM5460">
        <v>954.35</v>
      </c>
      <c r="BN5460">
        <v>0</v>
      </c>
      <c r="BO5460" t="s">
        <v>12164</v>
      </c>
      <c r="BP5460">
        <v>35151</v>
      </c>
      <c r="BQ5460">
        <v>43367</v>
      </c>
      <c r="BR5460">
        <v>3253689</v>
      </c>
      <c r="BS5460">
        <v>21637</v>
      </c>
      <c r="BT5460">
        <v>7</v>
      </c>
      <c r="BU5460" t="s">
        <v>12165</v>
      </c>
      <c r="BV5460" t="s">
        <v>4695</v>
      </c>
      <c r="BX5460">
        <v>45646.170138888891</v>
      </c>
    </row>
    <row r="5461" spans="1:76" x14ac:dyDescent="0.25">
      <c r="A5461" t="s">
        <v>12166</v>
      </c>
      <c r="B5461" t="s">
        <v>12167</v>
      </c>
      <c r="C5461" t="s">
        <v>46</v>
      </c>
      <c r="D5461">
        <v>45424</v>
      </c>
      <c r="E5461" s="1">
        <v>45421</v>
      </c>
      <c r="H5461" t="s">
        <v>47</v>
      </c>
      <c r="I5461">
        <v>45424</v>
      </c>
      <c r="J5461">
        <v>2024</v>
      </c>
      <c r="K5461" t="s">
        <v>48</v>
      </c>
      <c r="L5461" t="s">
        <v>12168</v>
      </c>
      <c r="N5461" t="s">
        <v>12169</v>
      </c>
      <c r="O5461" t="s">
        <v>6142</v>
      </c>
      <c r="P5461" t="s">
        <v>241</v>
      </c>
      <c r="Q5461" t="s">
        <v>52</v>
      </c>
      <c r="R5461">
        <v>99301</v>
      </c>
      <c r="S5461" t="s">
        <v>12170</v>
      </c>
      <c r="T5461" t="s">
        <v>12171</v>
      </c>
      <c r="U5461" t="s">
        <v>12172</v>
      </c>
      <c r="V5461" t="s">
        <v>54</v>
      </c>
      <c r="W5461">
        <v>13</v>
      </c>
      <c r="X5461" t="s">
        <v>243</v>
      </c>
      <c r="Y5461">
        <v>4805</v>
      </c>
      <c r="Z5461" t="s">
        <v>241</v>
      </c>
      <c r="AA5461" t="s">
        <v>57</v>
      </c>
      <c r="AB5461">
        <v>60520</v>
      </c>
      <c r="AC5461" t="s">
        <v>146</v>
      </c>
      <c r="AD5461" t="s">
        <v>4690</v>
      </c>
      <c r="AE5461" t="s">
        <v>107</v>
      </c>
      <c r="AF5461" t="s">
        <v>107</v>
      </c>
      <c r="AI5461" s="1">
        <v>2</v>
      </c>
      <c r="AJ5461" t="s">
        <v>72</v>
      </c>
      <c r="AK5461" t="s">
        <v>4691</v>
      </c>
      <c r="AL5461">
        <v>45601</v>
      </c>
      <c r="AM5461" t="s">
        <v>4692</v>
      </c>
      <c r="AN5461" t="b">
        <v>1</v>
      </c>
      <c r="AO5461" t="b">
        <v>1</v>
      </c>
      <c r="AP5461" t="b">
        <v>1</v>
      </c>
      <c r="AQ5461" t="s">
        <v>60</v>
      </c>
      <c r="AR5461" t="s">
        <v>99</v>
      </c>
      <c r="BB5461" s="7" t="s">
        <v>5248</v>
      </c>
      <c r="BC5461" s="7" t="s">
        <v>4787</v>
      </c>
      <c r="BD5461" s="7" t="s">
        <v>52</v>
      </c>
      <c r="BE5461" s="7">
        <v>98188</v>
      </c>
      <c r="BF5461" s="7" t="s">
        <v>4788</v>
      </c>
      <c r="BG5461" s="7">
        <v>330890.40999999997</v>
      </c>
      <c r="BH5461" s="7">
        <v>0</v>
      </c>
      <c r="BI5461">
        <v>329129.65000000002</v>
      </c>
      <c r="BJ5461">
        <v>0</v>
      </c>
      <c r="BK5461">
        <v>0</v>
      </c>
      <c r="BL5461">
        <v>0</v>
      </c>
      <c r="BM5461">
        <v>168585.82</v>
      </c>
      <c r="BN5461">
        <v>69128.899999999994</v>
      </c>
      <c r="BO5461" t="s">
        <v>12173</v>
      </c>
      <c r="BP5461">
        <v>36466</v>
      </c>
      <c r="BQ5461">
        <v>45107</v>
      </c>
      <c r="BR5461">
        <v>3310506</v>
      </c>
      <c r="BS5461">
        <v>24091</v>
      </c>
      <c r="BT5461">
        <v>14</v>
      </c>
      <c r="BU5461" t="s">
        <v>4790</v>
      </c>
      <c r="BV5461" t="s">
        <v>4695</v>
      </c>
      <c r="BX5461">
        <v>45688.722326388888</v>
      </c>
    </row>
    <row r="5462" spans="1:76" x14ac:dyDescent="0.25">
      <c r="A5462" t="s">
        <v>12174</v>
      </c>
      <c r="B5462" t="s">
        <v>12175</v>
      </c>
      <c r="C5462" t="s">
        <v>46</v>
      </c>
      <c r="D5462">
        <v>45093</v>
      </c>
      <c r="E5462" s="1">
        <v>45421</v>
      </c>
      <c r="H5462" t="s">
        <v>47</v>
      </c>
      <c r="I5462">
        <v>45093</v>
      </c>
      <c r="J5462">
        <v>2024</v>
      </c>
      <c r="K5462" t="s">
        <v>48</v>
      </c>
      <c r="L5462" t="s">
        <v>12176</v>
      </c>
      <c r="N5462" t="s">
        <v>12177</v>
      </c>
      <c r="O5462" t="s">
        <v>4688</v>
      </c>
      <c r="Q5462" t="s">
        <v>52</v>
      </c>
      <c r="R5462">
        <v>98662</v>
      </c>
      <c r="S5462" t="s">
        <v>12178</v>
      </c>
      <c r="T5462" t="s">
        <v>12178</v>
      </c>
      <c r="U5462">
        <v>5034091856</v>
      </c>
      <c r="V5462" t="s">
        <v>1251</v>
      </c>
      <c r="W5462">
        <v>3</v>
      </c>
      <c r="X5462" t="s">
        <v>4770</v>
      </c>
      <c r="Y5462">
        <v>1000</v>
      </c>
      <c r="AA5462" t="s">
        <v>71</v>
      </c>
      <c r="AC5462" t="s">
        <v>146</v>
      </c>
      <c r="AD5462" t="s">
        <v>4690</v>
      </c>
      <c r="AE5462" t="s">
        <v>107</v>
      </c>
      <c r="AF5462" t="s">
        <v>107</v>
      </c>
      <c r="AI5462" s="1"/>
      <c r="AJ5462" t="s">
        <v>72</v>
      </c>
      <c r="AK5462" t="s">
        <v>4691</v>
      </c>
      <c r="AL5462">
        <v>45601</v>
      </c>
      <c r="AM5462" t="s">
        <v>4692</v>
      </c>
      <c r="AN5462" t="b">
        <v>1</v>
      </c>
      <c r="AO5462" t="b">
        <v>1</v>
      </c>
      <c r="AP5462" t="b">
        <v>0</v>
      </c>
      <c r="AQ5462" t="s">
        <v>177</v>
      </c>
      <c r="BB5462" s="7" t="s">
        <v>12177</v>
      </c>
      <c r="BC5462" s="7" t="s">
        <v>4688</v>
      </c>
      <c r="BD5462" s="7" t="s">
        <v>52</v>
      </c>
      <c r="BE5462" s="7">
        <v>98662</v>
      </c>
      <c r="BF5462" s="7">
        <v>5034091856</v>
      </c>
      <c r="BG5462" s="7">
        <v>4282.57</v>
      </c>
      <c r="BH5462" s="7">
        <v>600</v>
      </c>
      <c r="BI5462">
        <v>4724.93</v>
      </c>
      <c r="BJ5462">
        <v>500</v>
      </c>
      <c r="BK5462">
        <v>0</v>
      </c>
      <c r="BL5462">
        <v>0</v>
      </c>
      <c r="BO5462" t="s">
        <v>12179</v>
      </c>
      <c r="BP5462">
        <v>34437</v>
      </c>
      <c r="BQ5462">
        <v>38303</v>
      </c>
      <c r="BR5462">
        <v>3236490</v>
      </c>
      <c r="BS5462">
        <v>23809</v>
      </c>
      <c r="BU5462" t="s">
        <v>12176</v>
      </c>
      <c r="BV5462" t="s">
        <v>4695</v>
      </c>
      <c r="BX5462">
        <v>45533.294421296298</v>
      </c>
    </row>
    <row r="5463" spans="1:76" x14ac:dyDescent="0.25">
      <c r="A5463" t="s">
        <v>12180</v>
      </c>
      <c r="B5463" t="s">
        <v>12181</v>
      </c>
      <c r="C5463" t="s">
        <v>46</v>
      </c>
      <c r="D5463">
        <v>45433</v>
      </c>
      <c r="E5463" s="1">
        <v>45422</v>
      </c>
      <c r="F5463">
        <v>45426</v>
      </c>
      <c r="I5463">
        <v>45433</v>
      </c>
      <c r="J5463">
        <v>2024</v>
      </c>
      <c r="K5463" t="s">
        <v>64</v>
      </c>
      <c r="L5463" t="s">
        <v>12182</v>
      </c>
      <c r="N5463" t="s">
        <v>12183</v>
      </c>
      <c r="O5463" t="s">
        <v>4741</v>
      </c>
      <c r="Q5463" t="s">
        <v>6080</v>
      </c>
      <c r="R5463">
        <v>98502</v>
      </c>
      <c r="S5463" t="s">
        <v>12184</v>
      </c>
      <c r="T5463" t="s">
        <v>12184</v>
      </c>
      <c r="U5463" t="s">
        <v>12185</v>
      </c>
      <c r="V5463" t="s">
        <v>1251</v>
      </c>
      <c r="W5463">
        <v>3</v>
      </c>
      <c r="X5463" t="s">
        <v>4770</v>
      </c>
      <c r="Y5463">
        <v>1000</v>
      </c>
      <c r="AA5463" t="s">
        <v>71</v>
      </c>
      <c r="AC5463" t="s">
        <v>146</v>
      </c>
      <c r="AD5463" t="s">
        <v>4690</v>
      </c>
      <c r="AE5463" t="s">
        <v>107</v>
      </c>
      <c r="AF5463" t="s">
        <v>107</v>
      </c>
      <c r="AI5463" s="1"/>
      <c r="AJ5463" t="s">
        <v>72</v>
      </c>
      <c r="AK5463" t="s">
        <v>4691</v>
      </c>
      <c r="AL5463">
        <v>45601</v>
      </c>
      <c r="AM5463" t="s">
        <v>4878</v>
      </c>
      <c r="AN5463" t="b">
        <v>0</v>
      </c>
      <c r="BB5463" s="7" t="s">
        <v>12183</v>
      </c>
      <c r="BC5463" s="7" t="s">
        <v>4741</v>
      </c>
      <c r="BD5463" s="7" t="s">
        <v>6080</v>
      </c>
      <c r="BE5463" s="7">
        <v>98502</v>
      </c>
      <c r="BF5463" s="7" t="s">
        <v>12185</v>
      </c>
      <c r="BO5463" t="s">
        <v>12186</v>
      </c>
      <c r="BP5463">
        <v>36704</v>
      </c>
      <c r="BQ5463">
        <v>46223</v>
      </c>
      <c r="BR5463">
        <v>3311846</v>
      </c>
      <c r="BU5463" t="s">
        <v>12187</v>
      </c>
      <c r="BV5463" t="s">
        <v>4695</v>
      </c>
      <c r="BX5463">
        <v>45502.560798611114</v>
      </c>
    </row>
    <row r="5464" spans="1:76" x14ac:dyDescent="0.25">
      <c r="A5464" t="s">
        <v>12188</v>
      </c>
      <c r="B5464" t="s">
        <v>1047</v>
      </c>
      <c r="C5464" t="s">
        <v>46</v>
      </c>
      <c r="D5464">
        <v>44965</v>
      </c>
      <c r="E5464" s="1">
        <v>45418</v>
      </c>
      <c r="H5464" t="s">
        <v>47</v>
      </c>
      <c r="I5464">
        <v>44965</v>
      </c>
      <c r="J5464">
        <v>2024</v>
      </c>
      <c r="K5464" t="s">
        <v>48</v>
      </c>
      <c r="L5464" t="s">
        <v>7200</v>
      </c>
      <c r="N5464" t="s">
        <v>1048</v>
      </c>
      <c r="O5464" t="s">
        <v>627</v>
      </c>
      <c r="P5464" t="s">
        <v>68</v>
      </c>
      <c r="Q5464" t="s">
        <v>52</v>
      </c>
      <c r="R5464">
        <v>98133</v>
      </c>
      <c r="S5464" t="s">
        <v>1049</v>
      </c>
      <c r="T5464" t="s">
        <v>12189</v>
      </c>
      <c r="U5464" t="s">
        <v>5007</v>
      </c>
      <c r="V5464" t="s">
        <v>54</v>
      </c>
      <c r="W5464">
        <v>13</v>
      </c>
      <c r="X5464" t="s">
        <v>626</v>
      </c>
      <c r="Y5464">
        <v>4841</v>
      </c>
      <c r="Z5464" t="s">
        <v>68</v>
      </c>
      <c r="AA5464" t="s">
        <v>57</v>
      </c>
      <c r="AB5464">
        <v>99768</v>
      </c>
      <c r="AC5464" t="s">
        <v>146</v>
      </c>
      <c r="AD5464" t="s">
        <v>4690</v>
      </c>
      <c r="AE5464" t="s">
        <v>107</v>
      </c>
      <c r="AF5464" t="s">
        <v>107</v>
      </c>
      <c r="AI5464" s="1">
        <v>1</v>
      </c>
      <c r="AJ5464" t="s">
        <v>72</v>
      </c>
      <c r="AK5464" t="s">
        <v>4691</v>
      </c>
      <c r="AL5464">
        <v>45601</v>
      </c>
      <c r="AM5464" t="s">
        <v>4692</v>
      </c>
      <c r="AN5464" t="b">
        <v>1</v>
      </c>
      <c r="AO5464" t="b">
        <v>1</v>
      </c>
      <c r="AP5464" t="b">
        <v>1</v>
      </c>
      <c r="AQ5464" t="s">
        <v>60</v>
      </c>
      <c r="AR5464" t="s">
        <v>61</v>
      </c>
      <c r="BB5464" s="7" t="s">
        <v>83</v>
      </c>
      <c r="BC5464" s="7" t="s">
        <v>101</v>
      </c>
      <c r="BD5464" s="7" t="s">
        <v>52</v>
      </c>
      <c r="BE5464" s="7">
        <v>98109</v>
      </c>
      <c r="BF5464" s="7" t="s">
        <v>4860</v>
      </c>
      <c r="BG5464" s="7">
        <v>128846.55</v>
      </c>
      <c r="BH5464" s="7">
        <v>35970.21</v>
      </c>
      <c r="BI5464">
        <v>152216.42000000001</v>
      </c>
      <c r="BJ5464">
        <v>0</v>
      </c>
      <c r="BK5464">
        <v>0</v>
      </c>
      <c r="BL5464">
        <v>2000</v>
      </c>
      <c r="BM5464">
        <v>120.4</v>
      </c>
      <c r="BN5464">
        <v>0</v>
      </c>
      <c r="BO5464" t="s">
        <v>12190</v>
      </c>
      <c r="BP5464">
        <v>31792</v>
      </c>
      <c r="BQ5464">
        <v>557</v>
      </c>
      <c r="BR5464">
        <v>689182</v>
      </c>
      <c r="BS5464">
        <v>19958</v>
      </c>
      <c r="BT5464">
        <v>32</v>
      </c>
      <c r="BU5464" t="s">
        <v>5009</v>
      </c>
      <c r="BV5464" t="s">
        <v>4695</v>
      </c>
      <c r="BX5464">
        <v>45714.809317129628</v>
      </c>
    </row>
    <row r="5465" spans="1:76" x14ac:dyDescent="0.25">
      <c r="A5465" t="s">
        <v>12191</v>
      </c>
      <c r="B5465" t="s">
        <v>989</v>
      </c>
      <c r="C5465" t="s">
        <v>46</v>
      </c>
      <c r="D5465">
        <v>44965</v>
      </c>
      <c r="E5465" s="1">
        <v>45418</v>
      </c>
      <c r="H5465" t="s">
        <v>47</v>
      </c>
      <c r="I5465">
        <v>44965</v>
      </c>
      <c r="J5465">
        <v>2024</v>
      </c>
      <c r="K5465" t="s">
        <v>48</v>
      </c>
      <c r="L5465" t="s">
        <v>7301</v>
      </c>
      <c r="N5465" t="s">
        <v>11023</v>
      </c>
      <c r="O5465" t="s">
        <v>604</v>
      </c>
      <c r="P5465" t="s">
        <v>68</v>
      </c>
      <c r="Q5465" t="s">
        <v>52</v>
      </c>
      <c r="R5465">
        <v>98034</v>
      </c>
      <c r="S5465" t="s">
        <v>991</v>
      </c>
      <c r="T5465" t="s">
        <v>7302</v>
      </c>
      <c r="U5465" t="s">
        <v>11024</v>
      </c>
      <c r="V5465" t="s">
        <v>54</v>
      </c>
      <c r="W5465">
        <v>13</v>
      </c>
      <c r="X5465" t="s">
        <v>607</v>
      </c>
      <c r="Y5465">
        <v>4868</v>
      </c>
      <c r="Z5465" t="s">
        <v>68</v>
      </c>
      <c r="AA5465" t="s">
        <v>57</v>
      </c>
      <c r="AB5465">
        <v>97044</v>
      </c>
      <c r="AC5465" t="s">
        <v>146</v>
      </c>
      <c r="AD5465" t="s">
        <v>4690</v>
      </c>
      <c r="AE5465" t="s">
        <v>107</v>
      </c>
      <c r="AF5465" t="s">
        <v>107</v>
      </c>
      <c r="AI5465" s="1">
        <v>2</v>
      </c>
      <c r="AJ5465" t="s">
        <v>72</v>
      </c>
      <c r="AK5465" t="s">
        <v>4691</v>
      </c>
      <c r="AL5465">
        <v>45601</v>
      </c>
      <c r="AM5465" t="s">
        <v>4692</v>
      </c>
      <c r="AN5465" t="b">
        <v>1</v>
      </c>
      <c r="AO5465" t="b">
        <v>1</v>
      </c>
      <c r="AP5465" t="b">
        <v>1</v>
      </c>
      <c r="AQ5465" t="s">
        <v>60</v>
      </c>
      <c r="AR5465" t="s">
        <v>61</v>
      </c>
      <c r="BB5465" s="7" t="s">
        <v>83</v>
      </c>
      <c r="BC5465" s="7" t="s">
        <v>101</v>
      </c>
      <c r="BD5465" s="7" t="s">
        <v>52</v>
      </c>
      <c r="BE5465" s="7">
        <v>98109</v>
      </c>
      <c r="BF5465" s="7" t="s">
        <v>4860</v>
      </c>
      <c r="BG5465" s="7">
        <v>392761.46</v>
      </c>
      <c r="BH5465" s="7">
        <v>296879.12</v>
      </c>
      <c r="BI5465">
        <v>673108.36</v>
      </c>
      <c r="BJ5465">
        <v>0</v>
      </c>
      <c r="BK5465">
        <v>0</v>
      </c>
      <c r="BL5465">
        <v>1400</v>
      </c>
      <c r="BM5465">
        <v>330139.95</v>
      </c>
      <c r="BN5465">
        <v>21477.41</v>
      </c>
      <c r="BO5465" t="s">
        <v>12192</v>
      </c>
      <c r="BP5465">
        <v>31795</v>
      </c>
      <c r="BQ5465">
        <v>569</v>
      </c>
      <c r="BR5465">
        <v>689185</v>
      </c>
      <c r="BS5465">
        <v>19961</v>
      </c>
      <c r="BT5465">
        <v>45</v>
      </c>
      <c r="BU5465" t="s">
        <v>5009</v>
      </c>
      <c r="BV5465" t="s">
        <v>4695</v>
      </c>
      <c r="BX5465">
        <v>45667.747418981482</v>
      </c>
    </row>
    <row r="5466" spans="1:76" x14ac:dyDescent="0.25">
      <c r="A5466" t="s">
        <v>12193</v>
      </c>
      <c r="B5466" t="s">
        <v>12194</v>
      </c>
      <c r="C5466" t="s">
        <v>46</v>
      </c>
      <c r="D5466">
        <v>45392</v>
      </c>
      <c r="E5466" s="1">
        <v>45419</v>
      </c>
      <c r="H5466" t="s">
        <v>47</v>
      </c>
      <c r="I5466">
        <v>45392</v>
      </c>
      <c r="J5466">
        <v>2024</v>
      </c>
      <c r="K5466" t="s">
        <v>48</v>
      </c>
      <c r="L5466" t="s">
        <v>12195</v>
      </c>
      <c r="N5466" t="s">
        <v>12196</v>
      </c>
      <c r="O5466" t="s">
        <v>6811</v>
      </c>
      <c r="P5466" t="s">
        <v>115</v>
      </c>
      <c r="Q5466" t="s">
        <v>52</v>
      </c>
      <c r="R5466">
        <v>98371</v>
      </c>
      <c r="S5466" t="s">
        <v>12197</v>
      </c>
      <c r="T5466" t="s">
        <v>12197</v>
      </c>
      <c r="U5466" t="s">
        <v>12198</v>
      </c>
      <c r="V5466" t="s">
        <v>4783</v>
      </c>
      <c r="W5466">
        <v>25</v>
      </c>
      <c r="X5466" t="s">
        <v>4784</v>
      </c>
      <c r="Y5466">
        <v>3879</v>
      </c>
      <c r="Z5466" t="s">
        <v>115</v>
      </c>
      <c r="AA5466" t="s">
        <v>4785</v>
      </c>
      <c r="AB5466">
        <v>554554</v>
      </c>
      <c r="AC5466" t="s">
        <v>146</v>
      </c>
      <c r="AD5466" t="s">
        <v>4690</v>
      </c>
      <c r="AE5466" t="s">
        <v>107</v>
      </c>
      <c r="AF5466" t="s">
        <v>107</v>
      </c>
      <c r="AI5466" s="1">
        <v>2</v>
      </c>
      <c r="AJ5466" t="s">
        <v>72</v>
      </c>
      <c r="AK5466" t="s">
        <v>4691</v>
      </c>
      <c r="AL5466">
        <v>45601</v>
      </c>
      <c r="AM5466" t="s">
        <v>4692</v>
      </c>
      <c r="AN5466" t="b">
        <v>1</v>
      </c>
      <c r="AO5466" t="b">
        <v>1</v>
      </c>
      <c r="AP5466" t="b">
        <v>1</v>
      </c>
      <c r="AQ5466" t="s">
        <v>60</v>
      </c>
      <c r="AR5466" t="s">
        <v>99</v>
      </c>
      <c r="BB5466" s="7" t="s">
        <v>4714</v>
      </c>
      <c r="BC5466" s="7" t="s">
        <v>4715</v>
      </c>
      <c r="BD5466" s="7" t="s">
        <v>52</v>
      </c>
      <c r="BE5466" s="7">
        <v>98115</v>
      </c>
      <c r="BF5466" s="7" t="s">
        <v>4716</v>
      </c>
      <c r="BG5466" s="7">
        <v>49797.08</v>
      </c>
      <c r="BH5466" s="7">
        <v>0</v>
      </c>
      <c r="BI5466">
        <v>39615.08</v>
      </c>
      <c r="BJ5466">
        <v>0</v>
      </c>
      <c r="BK5466">
        <v>0</v>
      </c>
      <c r="BL5466">
        <v>0</v>
      </c>
      <c r="BM5466">
        <v>240.78</v>
      </c>
      <c r="BN5466">
        <v>0</v>
      </c>
      <c r="BO5466" t="s">
        <v>12199</v>
      </c>
      <c r="BP5466">
        <v>36129</v>
      </c>
      <c r="BQ5466">
        <v>35921</v>
      </c>
      <c r="BR5466">
        <v>3296765</v>
      </c>
      <c r="BS5466">
        <v>24020</v>
      </c>
      <c r="BU5466" t="s">
        <v>4718</v>
      </c>
      <c r="BV5466" t="s">
        <v>4695</v>
      </c>
      <c r="BX5466">
        <v>45695.586631944447</v>
      </c>
    </row>
    <row r="5467" spans="1:76" x14ac:dyDescent="0.25">
      <c r="A5467" t="s">
        <v>12200</v>
      </c>
      <c r="B5467" t="s">
        <v>12201</v>
      </c>
      <c r="C5467" t="s">
        <v>46</v>
      </c>
      <c r="D5467">
        <v>45395</v>
      </c>
      <c r="E5467" s="1">
        <v>45420</v>
      </c>
      <c r="H5467" t="s">
        <v>47</v>
      </c>
      <c r="I5467">
        <v>45395</v>
      </c>
      <c r="J5467">
        <v>2024</v>
      </c>
      <c r="K5467" t="s">
        <v>48</v>
      </c>
      <c r="L5467" t="s">
        <v>12202</v>
      </c>
      <c r="N5467" t="s">
        <v>12203</v>
      </c>
      <c r="O5467" t="s">
        <v>12204</v>
      </c>
      <c r="P5467" t="s">
        <v>394</v>
      </c>
      <c r="Q5467" t="s">
        <v>52</v>
      </c>
      <c r="R5467">
        <v>98274</v>
      </c>
      <c r="S5467" t="s">
        <v>12205</v>
      </c>
      <c r="T5467" t="s">
        <v>12205</v>
      </c>
      <c r="U5467">
        <v>3608262094</v>
      </c>
      <c r="V5467" t="s">
        <v>4807</v>
      </c>
      <c r="W5467">
        <v>23</v>
      </c>
      <c r="X5467" t="s">
        <v>5461</v>
      </c>
      <c r="Y5467">
        <v>4064</v>
      </c>
      <c r="Z5467" t="s">
        <v>394</v>
      </c>
      <c r="AA5467" t="s">
        <v>4785</v>
      </c>
      <c r="AB5467">
        <v>85798</v>
      </c>
      <c r="AC5467" t="s">
        <v>146</v>
      </c>
      <c r="AD5467" t="s">
        <v>4690</v>
      </c>
      <c r="AE5467" t="s">
        <v>107</v>
      </c>
      <c r="AF5467" t="s">
        <v>107</v>
      </c>
      <c r="AI5467" s="1">
        <v>2</v>
      </c>
      <c r="AJ5467" t="s">
        <v>72</v>
      </c>
      <c r="AK5467" t="s">
        <v>4691</v>
      </c>
      <c r="AL5467">
        <v>45601</v>
      </c>
      <c r="AM5467" t="s">
        <v>4692</v>
      </c>
      <c r="AN5467" t="b">
        <v>1</v>
      </c>
      <c r="AO5467" t="b">
        <v>1</v>
      </c>
      <c r="AP5467" t="b">
        <v>1</v>
      </c>
      <c r="AQ5467" t="s">
        <v>60</v>
      </c>
      <c r="AR5467" t="s">
        <v>99</v>
      </c>
      <c r="BB5467" s="7" t="s">
        <v>12203</v>
      </c>
      <c r="BC5467" s="7" t="s">
        <v>12204</v>
      </c>
      <c r="BD5467" s="7" t="s">
        <v>52</v>
      </c>
      <c r="BE5467" s="7">
        <v>98274</v>
      </c>
      <c r="BF5467" s="7">
        <v>3608262094</v>
      </c>
      <c r="BG5467" s="7">
        <v>35287.83</v>
      </c>
      <c r="BH5467" s="7">
        <v>0</v>
      </c>
      <c r="BI5467">
        <v>35820.36</v>
      </c>
      <c r="BJ5467">
        <v>0</v>
      </c>
      <c r="BK5467">
        <v>0</v>
      </c>
      <c r="BL5467">
        <v>0</v>
      </c>
      <c r="BM5467">
        <v>240.78</v>
      </c>
      <c r="BN5467">
        <v>0</v>
      </c>
      <c r="BO5467" t="s">
        <v>12206</v>
      </c>
      <c r="BP5467">
        <v>36194</v>
      </c>
      <c r="BQ5467">
        <v>2338</v>
      </c>
      <c r="BR5467">
        <v>3296781</v>
      </c>
      <c r="BS5467">
        <v>23971</v>
      </c>
      <c r="BU5467" t="s">
        <v>12202</v>
      </c>
      <c r="BV5467" t="s">
        <v>4695</v>
      </c>
      <c r="BX5467">
        <v>45761.811585648145</v>
      </c>
    </row>
    <row r="5468" spans="1:76" x14ac:dyDescent="0.25">
      <c r="A5468" t="s">
        <v>12207</v>
      </c>
      <c r="B5468" t="s">
        <v>2960</v>
      </c>
      <c r="C5468" t="s">
        <v>46</v>
      </c>
      <c r="D5468">
        <v>44931</v>
      </c>
      <c r="E5468" s="1">
        <v>45419</v>
      </c>
      <c r="H5468" t="s">
        <v>47</v>
      </c>
      <c r="I5468">
        <v>44931</v>
      </c>
      <c r="J5468">
        <v>2024</v>
      </c>
      <c r="K5468" t="s">
        <v>48</v>
      </c>
      <c r="L5468" t="s">
        <v>12208</v>
      </c>
      <c r="N5468" t="s">
        <v>12209</v>
      </c>
      <c r="O5468" t="s">
        <v>361</v>
      </c>
      <c r="P5468" t="s">
        <v>68</v>
      </c>
      <c r="Q5468" t="s">
        <v>52</v>
      </c>
      <c r="R5468">
        <v>98064</v>
      </c>
      <c r="S5468" t="s">
        <v>12210</v>
      </c>
      <c r="T5468" t="s">
        <v>12211</v>
      </c>
      <c r="U5468" t="s">
        <v>12212</v>
      </c>
      <c r="V5468" t="s">
        <v>54</v>
      </c>
      <c r="W5468">
        <v>13</v>
      </c>
      <c r="X5468" t="s">
        <v>362</v>
      </c>
      <c r="Y5468">
        <v>4872</v>
      </c>
      <c r="Z5468" t="s">
        <v>68</v>
      </c>
      <c r="AA5468" t="s">
        <v>57</v>
      </c>
      <c r="AB5468">
        <v>89720</v>
      </c>
      <c r="AC5468" t="s">
        <v>146</v>
      </c>
      <c r="AD5468" t="s">
        <v>4690</v>
      </c>
      <c r="AE5468" t="s">
        <v>107</v>
      </c>
      <c r="AF5468" t="s">
        <v>107</v>
      </c>
      <c r="AI5468" s="1">
        <v>1</v>
      </c>
      <c r="AJ5468" t="s">
        <v>72</v>
      </c>
      <c r="AK5468" t="s">
        <v>4691</v>
      </c>
      <c r="AL5468">
        <v>45601</v>
      </c>
      <c r="AM5468" t="s">
        <v>4692</v>
      </c>
      <c r="AN5468" t="b">
        <v>1</v>
      </c>
      <c r="AO5468" t="b">
        <v>1</v>
      </c>
      <c r="AP5468" t="b">
        <v>1</v>
      </c>
      <c r="AQ5468" t="s">
        <v>60</v>
      </c>
      <c r="AR5468" t="s">
        <v>61</v>
      </c>
      <c r="BB5468" s="7" t="s">
        <v>12209</v>
      </c>
      <c r="BC5468" s="7" t="s">
        <v>361</v>
      </c>
      <c r="BD5468" s="7" t="s">
        <v>52</v>
      </c>
      <c r="BE5468" s="7">
        <v>98064</v>
      </c>
      <c r="BF5468" s="7" t="s">
        <v>12212</v>
      </c>
      <c r="BG5468" s="7">
        <v>72604.09</v>
      </c>
      <c r="BH5468" s="7">
        <v>4798.72</v>
      </c>
      <c r="BI5468">
        <v>55497.59</v>
      </c>
      <c r="BJ5468">
        <v>0</v>
      </c>
      <c r="BK5468">
        <v>0</v>
      </c>
      <c r="BL5468">
        <v>0</v>
      </c>
      <c r="BM5468">
        <v>120.4</v>
      </c>
      <c r="BN5468">
        <v>0</v>
      </c>
      <c r="BO5468" t="s">
        <v>12213</v>
      </c>
      <c r="BP5468">
        <v>31578</v>
      </c>
      <c r="BQ5468">
        <v>1083</v>
      </c>
      <c r="BR5468">
        <v>689041</v>
      </c>
      <c r="BS5468">
        <v>19937</v>
      </c>
      <c r="BT5468">
        <v>47</v>
      </c>
      <c r="BU5468" t="s">
        <v>4984</v>
      </c>
      <c r="BV5468" t="s">
        <v>4695</v>
      </c>
      <c r="BX5468">
        <v>45759.663078703707</v>
      </c>
    </row>
    <row r="5469" spans="1:76" x14ac:dyDescent="0.25">
      <c r="A5469" t="s">
        <v>12214</v>
      </c>
      <c r="B5469" t="s">
        <v>12215</v>
      </c>
      <c r="C5469" t="s">
        <v>46</v>
      </c>
      <c r="D5469">
        <v>45391</v>
      </c>
      <c r="E5469" s="1">
        <v>45420</v>
      </c>
      <c r="H5469" t="s">
        <v>47</v>
      </c>
      <c r="I5469">
        <v>45391</v>
      </c>
      <c r="J5469">
        <v>2024</v>
      </c>
      <c r="K5469" t="s">
        <v>48</v>
      </c>
      <c r="L5469" t="s">
        <v>12216</v>
      </c>
      <c r="N5469" t="s">
        <v>12217</v>
      </c>
      <c r="O5469" t="s">
        <v>2817</v>
      </c>
      <c r="P5469" t="s">
        <v>322</v>
      </c>
      <c r="Q5469" t="s">
        <v>52</v>
      </c>
      <c r="R5469">
        <v>99004</v>
      </c>
      <c r="S5469" t="s">
        <v>12218</v>
      </c>
      <c r="T5469" t="s">
        <v>12218</v>
      </c>
      <c r="U5469">
        <v>4344141796</v>
      </c>
      <c r="V5469" t="s">
        <v>54</v>
      </c>
      <c r="W5469">
        <v>13</v>
      </c>
      <c r="X5469" t="s">
        <v>324</v>
      </c>
      <c r="Y5469">
        <v>4795</v>
      </c>
      <c r="Z5469" t="s">
        <v>322</v>
      </c>
      <c r="AA5469" t="s">
        <v>57</v>
      </c>
      <c r="AB5469">
        <v>98194</v>
      </c>
      <c r="AC5469" t="s">
        <v>146</v>
      </c>
      <c r="AD5469" t="s">
        <v>4690</v>
      </c>
      <c r="AE5469" t="s">
        <v>107</v>
      </c>
      <c r="AF5469" t="s">
        <v>107</v>
      </c>
      <c r="AI5469" s="1">
        <v>1</v>
      </c>
      <c r="AJ5469" t="s">
        <v>72</v>
      </c>
      <c r="AK5469" t="s">
        <v>4691</v>
      </c>
      <c r="AL5469">
        <v>45601</v>
      </c>
      <c r="AM5469" t="s">
        <v>4692</v>
      </c>
      <c r="AN5469" t="b">
        <v>1</v>
      </c>
      <c r="AO5469" t="b">
        <v>1</v>
      </c>
      <c r="AP5469" t="b">
        <v>1</v>
      </c>
      <c r="AQ5469" t="s">
        <v>60</v>
      </c>
      <c r="AR5469" t="s">
        <v>99</v>
      </c>
      <c r="BB5469" s="7" t="s">
        <v>12217</v>
      </c>
      <c r="BC5469" s="7" t="s">
        <v>2817</v>
      </c>
      <c r="BD5469" s="7" t="s">
        <v>52</v>
      </c>
      <c r="BE5469" s="7">
        <v>99004</v>
      </c>
      <c r="BF5469" s="7" t="s">
        <v>12219</v>
      </c>
      <c r="BG5469" s="7">
        <v>13829.9</v>
      </c>
      <c r="BH5469" s="7">
        <v>0</v>
      </c>
      <c r="BI5469">
        <v>13829.9</v>
      </c>
      <c r="BJ5469">
        <v>0</v>
      </c>
      <c r="BK5469">
        <v>0</v>
      </c>
      <c r="BL5469">
        <v>0</v>
      </c>
      <c r="BM5469">
        <v>856.61</v>
      </c>
      <c r="BN5469">
        <v>0</v>
      </c>
      <c r="BO5469" t="s">
        <v>12220</v>
      </c>
      <c r="BP5469">
        <v>36147</v>
      </c>
      <c r="BQ5469">
        <v>45139</v>
      </c>
      <c r="BR5469">
        <v>3296757</v>
      </c>
      <c r="BS5469">
        <v>23915</v>
      </c>
      <c r="BT5469">
        <v>9</v>
      </c>
      <c r="BU5469" t="s">
        <v>12221</v>
      </c>
      <c r="BV5469" t="s">
        <v>4695</v>
      </c>
      <c r="BX5469">
        <v>45683.644178240742</v>
      </c>
    </row>
    <row r="5470" spans="1:76" x14ac:dyDescent="0.25">
      <c r="A5470" t="s">
        <v>12222</v>
      </c>
      <c r="B5470" t="s">
        <v>11950</v>
      </c>
      <c r="C5470" t="s">
        <v>46</v>
      </c>
      <c r="D5470">
        <v>45299</v>
      </c>
      <c r="E5470" s="1">
        <v>45418</v>
      </c>
      <c r="H5470" t="s">
        <v>47</v>
      </c>
      <c r="I5470">
        <v>45299</v>
      </c>
      <c r="J5470">
        <v>2024</v>
      </c>
      <c r="K5470" t="s">
        <v>48</v>
      </c>
      <c r="L5470" t="s">
        <v>11951</v>
      </c>
      <c r="N5470" t="s">
        <v>12223</v>
      </c>
      <c r="O5470" t="s">
        <v>6095</v>
      </c>
      <c r="P5470" t="s">
        <v>121</v>
      </c>
      <c r="Q5470" t="s">
        <v>52</v>
      </c>
      <c r="R5470">
        <v>98584</v>
      </c>
      <c r="S5470" t="s">
        <v>12224</v>
      </c>
      <c r="T5470" t="s">
        <v>12224</v>
      </c>
      <c r="U5470" t="s">
        <v>12225</v>
      </c>
      <c r="V5470" t="s">
        <v>54</v>
      </c>
      <c r="W5470">
        <v>13</v>
      </c>
      <c r="X5470" t="s">
        <v>838</v>
      </c>
      <c r="Y5470">
        <v>4847</v>
      </c>
      <c r="Z5470" t="s">
        <v>121</v>
      </c>
      <c r="AA5470" t="s">
        <v>57</v>
      </c>
      <c r="AB5470">
        <v>112629</v>
      </c>
      <c r="AC5470" t="s">
        <v>146</v>
      </c>
      <c r="AD5470" t="s">
        <v>4690</v>
      </c>
      <c r="AE5470" t="s">
        <v>107</v>
      </c>
      <c r="AF5470" t="s">
        <v>107</v>
      </c>
      <c r="AI5470" s="1">
        <v>2</v>
      </c>
      <c r="AJ5470" t="s">
        <v>72</v>
      </c>
      <c r="AK5470" t="s">
        <v>4691</v>
      </c>
      <c r="AL5470">
        <v>45601</v>
      </c>
      <c r="AM5470" t="s">
        <v>4692</v>
      </c>
      <c r="AN5470" t="b">
        <v>1</v>
      </c>
      <c r="AO5470" t="b">
        <v>1</v>
      </c>
      <c r="AP5470" t="b">
        <v>1</v>
      </c>
      <c r="AQ5470" t="s">
        <v>60</v>
      </c>
      <c r="AR5470" t="s">
        <v>99</v>
      </c>
      <c r="BB5470" s="7" t="s">
        <v>4714</v>
      </c>
      <c r="BC5470" s="7" t="s">
        <v>4715</v>
      </c>
      <c r="BD5470" s="7" t="s">
        <v>52</v>
      </c>
      <c r="BE5470" s="7">
        <v>98115</v>
      </c>
      <c r="BF5470" s="7" t="s">
        <v>4716</v>
      </c>
      <c r="BG5470" s="7">
        <v>32307.200000000001</v>
      </c>
      <c r="BH5470" s="7">
        <v>0</v>
      </c>
      <c r="BI5470">
        <v>32307.81</v>
      </c>
      <c r="BJ5470">
        <v>0</v>
      </c>
      <c r="BK5470">
        <v>0</v>
      </c>
      <c r="BL5470">
        <v>0</v>
      </c>
      <c r="BM5470">
        <v>120.4</v>
      </c>
      <c r="BN5470">
        <v>0</v>
      </c>
      <c r="BO5470" t="s">
        <v>12226</v>
      </c>
      <c r="BP5470">
        <v>35213</v>
      </c>
      <c r="BQ5470">
        <v>32434</v>
      </c>
      <c r="BR5470">
        <v>3253710</v>
      </c>
      <c r="BS5470">
        <v>21682</v>
      </c>
      <c r="BT5470">
        <v>35</v>
      </c>
      <c r="BU5470" t="s">
        <v>4718</v>
      </c>
      <c r="BV5470" t="s">
        <v>4695</v>
      </c>
      <c r="BX5470">
        <v>45741.127476851849</v>
      </c>
    </row>
    <row r="5471" spans="1:76" x14ac:dyDescent="0.25">
      <c r="A5471" t="s">
        <v>12237</v>
      </c>
      <c r="B5471" t="s">
        <v>12238</v>
      </c>
      <c r="C5471" t="s">
        <v>46</v>
      </c>
      <c r="D5471">
        <v>45558</v>
      </c>
      <c r="E5471" s="1">
        <v>45561</v>
      </c>
      <c r="H5471" t="s">
        <v>47</v>
      </c>
      <c r="I5471">
        <v>45558</v>
      </c>
      <c r="J5471">
        <v>2024</v>
      </c>
      <c r="K5471" t="s">
        <v>48</v>
      </c>
      <c r="L5471" t="s">
        <v>12239</v>
      </c>
      <c r="N5471" t="s">
        <v>12240</v>
      </c>
      <c r="O5471" t="s">
        <v>5175</v>
      </c>
      <c r="P5471" t="s">
        <v>111</v>
      </c>
      <c r="Q5471" t="s">
        <v>52</v>
      </c>
      <c r="R5471">
        <v>98312</v>
      </c>
      <c r="S5471" t="s">
        <v>12241</v>
      </c>
      <c r="T5471" t="s">
        <v>12242</v>
      </c>
      <c r="U5471" t="s">
        <v>12243</v>
      </c>
      <c r="V5471" t="s">
        <v>4807</v>
      </c>
      <c r="W5471">
        <v>23</v>
      </c>
      <c r="X5471" t="s">
        <v>4824</v>
      </c>
      <c r="Y5471">
        <v>3539</v>
      </c>
      <c r="Z5471" t="s">
        <v>111</v>
      </c>
      <c r="AA5471" t="s">
        <v>4785</v>
      </c>
      <c r="AB5471">
        <v>185131</v>
      </c>
      <c r="AC5471" t="s">
        <v>146</v>
      </c>
      <c r="AD5471" t="s">
        <v>4690</v>
      </c>
      <c r="AE5471" t="s">
        <v>107</v>
      </c>
      <c r="AF5471" t="s">
        <v>107</v>
      </c>
      <c r="AI5471" s="1"/>
      <c r="AJ5471" t="s">
        <v>72</v>
      </c>
      <c r="AK5471" t="s">
        <v>4691</v>
      </c>
      <c r="AL5471">
        <v>45601</v>
      </c>
      <c r="AM5471" t="s">
        <v>4692</v>
      </c>
      <c r="AN5471" t="b">
        <v>1</v>
      </c>
      <c r="AP5471" t="b">
        <v>1</v>
      </c>
      <c r="AQ5471" t="s">
        <v>73</v>
      </c>
      <c r="AR5471" t="s">
        <v>99</v>
      </c>
      <c r="BB5471" s="7" t="s">
        <v>4859</v>
      </c>
      <c r="BC5471" s="7" t="s">
        <v>4715</v>
      </c>
      <c r="BD5471" s="7" t="s">
        <v>52</v>
      </c>
      <c r="BE5471" s="7">
        <v>98109</v>
      </c>
      <c r="BF5471" s="7" t="s">
        <v>4860</v>
      </c>
      <c r="BG5471" s="7">
        <v>7382.48</v>
      </c>
      <c r="BH5471" s="7">
        <v>0</v>
      </c>
      <c r="BI5471">
        <v>7382.48</v>
      </c>
      <c r="BJ5471">
        <v>0</v>
      </c>
      <c r="BK5471">
        <v>0</v>
      </c>
      <c r="BL5471">
        <v>0</v>
      </c>
      <c r="BM5471">
        <v>65.180000000000007</v>
      </c>
      <c r="BN5471">
        <v>0</v>
      </c>
      <c r="BO5471" t="s">
        <v>12244</v>
      </c>
      <c r="BP5471">
        <v>37027</v>
      </c>
      <c r="BQ5471">
        <v>47476</v>
      </c>
      <c r="BR5471">
        <v>3320244</v>
      </c>
      <c r="BS5471">
        <v>24592</v>
      </c>
      <c r="BU5471" t="s">
        <v>4862</v>
      </c>
      <c r="BV5471" t="s">
        <v>4695</v>
      </c>
      <c r="BX5471">
        <v>45667.592928240738</v>
      </c>
    </row>
    <row r="5472" spans="1:76" x14ac:dyDescent="0.25">
      <c r="A5472" t="s">
        <v>12245</v>
      </c>
      <c r="B5472" t="s">
        <v>12246</v>
      </c>
      <c r="C5472" t="s">
        <v>46</v>
      </c>
      <c r="D5472">
        <v>45432</v>
      </c>
      <c r="E5472" s="1">
        <v>45418</v>
      </c>
      <c r="H5472" t="s">
        <v>47</v>
      </c>
      <c r="I5472">
        <v>45432</v>
      </c>
      <c r="J5472">
        <v>2024</v>
      </c>
      <c r="K5472" t="s">
        <v>48</v>
      </c>
      <c r="L5472" t="s">
        <v>12247</v>
      </c>
      <c r="N5472" t="s">
        <v>12248</v>
      </c>
      <c r="O5472" t="s">
        <v>6793</v>
      </c>
      <c r="P5472" t="s">
        <v>1794</v>
      </c>
      <c r="Q5472" t="s">
        <v>52</v>
      </c>
      <c r="R5472">
        <v>98368</v>
      </c>
      <c r="S5472" t="s">
        <v>12249</v>
      </c>
      <c r="T5472" t="s">
        <v>12249</v>
      </c>
      <c r="U5472">
        <v>3605312211</v>
      </c>
      <c r="V5472" t="s">
        <v>4807</v>
      </c>
      <c r="W5472">
        <v>23</v>
      </c>
      <c r="X5472" t="s">
        <v>5167</v>
      </c>
      <c r="Y5472">
        <v>3433</v>
      </c>
      <c r="Z5472" t="s">
        <v>1794</v>
      </c>
      <c r="AA5472" t="s">
        <v>4785</v>
      </c>
      <c r="AB5472">
        <v>27694</v>
      </c>
      <c r="AC5472" t="s">
        <v>146</v>
      </c>
      <c r="AD5472" t="s">
        <v>4690</v>
      </c>
      <c r="AE5472" t="s">
        <v>107</v>
      </c>
      <c r="AF5472" t="s">
        <v>107</v>
      </c>
      <c r="AI5472" s="1">
        <v>1</v>
      </c>
      <c r="AJ5472" t="s">
        <v>72</v>
      </c>
      <c r="AK5472" t="s">
        <v>4691</v>
      </c>
      <c r="AL5472">
        <v>45601</v>
      </c>
      <c r="AM5472" t="s">
        <v>4692</v>
      </c>
      <c r="AN5472" t="b">
        <v>1</v>
      </c>
      <c r="AO5472" t="b">
        <v>1</v>
      </c>
      <c r="AP5472" t="b">
        <v>1</v>
      </c>
      <c r="AQ5472" t="s">
        <v>60</v>
      </c>
      <c r="AR5472" t="s">
        <v>99</v>
      </c>
      <c r="BB5472" s="7" t="s">
        <v>12248</v>
      </c>
      <c r="BC5472" s="7" t="s">
        <v>6793</v>
      </c>
      <c r="BD5472" s="7" t="s">
        <v>52</v>
      </c>
      <c r="BE5472" s="7">
        <v>98368</v>
      </c>
      <c r="BF5472" s="7">
        <v>3605312211</v>
      </c>
      <c r="BG5472" s="7">
        <v>2073.4699999999998</v>
      </c>
      <c r="BH5472" s="7">
        <v>0</v>
      </c>
      <c r="BI5472">
        <v>1865.44</v>
      </c>
      <c r="BJ5472">
        <v>0</v>
      </c>
      <c r="BK5472">
        <v>0</v>
      </c>
      <c r="BL5472">
        <v>0</v>
      </c>
      <c r="BO5472" t="s">
        <v>12250</v>
      </c>
      <c r="BP5472">
        <v>36666</v>
      </c>
      <c r="BQ5472">
        <v>31069</v>
      </c>
      <c r="BR5472">
        <v>3298551</v>
      </c>
      <c r="BS5472">
        <v>24182</v>
      </c>
      <c r="BU5472" t="s">
        <v>12247</v>
      </c>
      <c r="BV5472" t="s">
        <v>4695</v>
      </c>
      <c r="BX5472">
        <v>45630.553854166668</v>
      </c>
    </row>
    <row r="5473" spans="1:76" x14ac:dyDescent="0.25">
      <c r="A5473" t="s">
        <v>12251</v>
      </c>
      <c r="B5473" t="s">
        <v>4922</v>
      </c>
      <c r="C5473" t="s">
        <v>46</v>
      </c>
      <c r="D5473">
        <v>45383</v>
      </c>
      <c r="E5473" s="1">
        <v>45418</v>
      </c>
      <c r="H5473" t="s">
        <v>47</v>
      </c>
      <c r="I5473">
        <v>45383</v>
      </c>
      <c r="J5473">
        <v>2024</v>
      </c>
      <c r="K5473" t="s">
        <v>48</v>
      </c>
      <c r="L5473" t="s">
        <v>12252</v>
      </c>
      <c r="M5473" t="s">
        <v>12253</v>
      </c>
      <c r="N5473" t="s">
        <v>4924</v>
      </c>
      <c r="O5473" t="s">
        <v>4688</v>
      </c>
      <c r="P5473" t="s">
        <v>226</v>
      </c>
      <c r="Q5473" t="s">
        <v>52</v>
      </c>
      <c r="R5473">
        <v>98665</v>
      </c>
      <c r="S5473" t="s">
        <v>4689</v>
      </c>
      <c r="T5473" t="s">
        <v>12254</v>
      </c>
      <c r="U5473" t="s">
        <v>4747</v>
      </c>
      <c r="V5473" t="s">
        <v>54</v>
      </c>
      <c r="W5473">
        <v>13</v>
      </c>
      <c r="X5473" t="s">
        <v>371</v>
      </c>
      <c r="Y5473">
        <v>4811</v>
      </c>
      <c r="Z5473" t="s">
        <v>226</v>
      </c>
      <c r="AA5473" t="s">
        <v>57</v>
      </c>
      <c r="AB5473">
        <v>108025</v>
      </c>
      <c r="AC5473" t="s">
        <v>146</v>
      </c>
      <c r="AD5473" t="s">
        <v>4690</v>
      </c>
      <c r="AE5473" t="s">
        <v>107</v>
      </c>
      <c r="AF5473" t="s">
        <v>107</v>
      </c>
      <c r="AI5473" s="1"/>
      <c r="AJ5473" t="s">
        <v>72</v>
      </c>
      <c r="AK5473" t="s">
        <v>4691</v>
      </c>
      <c r="AL5473">
        <v>45601</v>
      </c>
      <c r="AM5473" t="s">
        <v>4692</v>
      </c>
      <c r="AN5473" t="b">
        <v>1</v>
      </c>
      <c r="AO5473" t="b">
        <v>1</v>
      </c>
      <c r="AP5473" t="b">
        <v>1</v>
      </c>
      <c r="AQ5473" t="s">
        <v>60</v>
      </c>
      <c r="AR5473" t="s">
        <v>99</v>
      </c>
      <c r="BB5473" s="7" t="s">
        <v>12255</v>
      </c>
      <c r="BC5473" s="7" t="s">
        <v>4688</v>
      </c>
      <c r="BD5473" s="7" t="s">
        <v>52</v>
      </c>
      <c r="BE5473" s="7">
        <v>98665</v>
      </c>
      <c r="BF5473" s="7" t="s">
        <v>4747</v>
      </c>
      <c r="BG5473" s="7">
        <v>246812.64</v>
      </c>
      <c r="BH5473" s="7">
        <v>0</v>
      </c>
      <c r="BI5473">
        <v>238590.17</v>
      </c>
      <c r="BJ5473">
        <v>-2647.28</v>
      </c>
      <c r="BK5473">
        <v>0</v>
      </c>
      <c r="BL5473">
        <v>0</v>
      </c>
      <c r="BM5473">
        <v>1084.53</v>
      </c>
      <c r="BN5473">
        <v>127849.3</v>
      </c>
      <c r="BO5473" t="s">
        <v>12256</v>
      </c>
      <c r="BP5473">
        <v>36116</v>
      </c>
      <c r="BQ5473">
        <v>30168</v>
      </c>
      <c r="BR5473">
        <v>3296726</v>
      </c>
      <c r="BS5473">
        <v>23879</v>
      </c>
      <c r="BT5473">
        <v>17</v>
      </c>
      <c r="BU5473" t="s">
        <v>4694</v>
      </c>
      <c r="BV5473" t="s">
        <v>4695</v>
      </c>
      <c r="BX5473">
        <v>45659.673472222225</v>
      </c>
    </row>
    <row r="5474" spans="1:76" x14ac:dyDescent="0.25">
      <c r="A5474" t="s">
        <v>12784</v>
      </c>
      <c r="B5474" t="s">
        <v>7922</v>
      </c>
      <c r="C5474" t="s">
        <v>46</v>
      </c>
      <c r="D5474">
        <v>44207</v>
      </c>
      <c r="E5474" s="1"/>
      <c r="H5474" t="s">
        <v>47</v>
      </c>
      <c r="I5474">
        <v>44207</v>
      </c>
      <c r="J5474">
        <v>2024</v>
      </c>
      <c r="K5474" t="s">
        <v>85</v>
      </c>
      <c r="L5474" t="s">
        <v>12785</v>
      </c>
      <c r="N5474" t="s">
        <v>12786</v>
      </c>
      <c r="O5474" t="s">
        <v>4820</v>
      </c>
      <c r="P5474" t="s">
        <v>111</v>
      </c>
      <c r="Q5474" t="s">
        <v>52</v>
      </c>
      <c r="R5474">
        <v>98370</v>
      </c>
      <c r="S5474" t="s">
        <v>7925</v>
      </c>
      <c r="T5474" t="s">
        <v>7925</v>
      </c>
      <c r="U5474" t="s">
        <v>12787</v>
      </c>
      <c r="V5474" t="s">
        <v>4807</v>
      </c>
      <c r="W5474">
        <v>23</v>
      </c>
      <c r="X5474" t="s">
        <v>4824</v>
      </c>
      <c r="Y5474">
        <v>3539</v>
      </c>
      <c r="Z5474" t="s">
        <v>111</v>
      </c>
      <c r="AA5474" t="s">
        <v>4785</v>
      </c>
      <c r="AB5474">
        <v>185131</v>
      </c>
      <c r="AC5474" t="s">
        <v>146</v>
      </c>
      <c r="AD5474" t="s">
        <v>4690</v>
      </c>
      <c r="AE5474" t="s">
        <v>107</v>
      </c>
      <c r="AF5474" t="s">
        <v>107</v>
      </c>
      <c r="AI5474" s="1">
        <v>1</v>
      </c>
      <c r="AJ5474" t="s">
        <v>72</v>
      </c>
      <c r="AK5474" t="s">
        <v>4691</v>
      </c>
      <c r="AL5474">
        <v>45601</v>
      </c>
      <c r="AM5474" t="s">
        <v>4692</v>
      </c>
      <c r="AN5474" t="b">
        <v>1</v>
      </c>
      <c r="BB5474" s="7" t="s">
        <v>12786</v>
      </c>
      <c r="BC5474" s="7" t="s">
        <v>4820</v>
      </c>
      <c r="BD5474" s="7" t="s">
        <v>52</v>
      </c>
      <c r="BE5474" s="7">
        <v>98370</v>
      </c>
      <c r="BF5474" s="7" t="s">
        <v>12787</v>
      </c>
      <c r="BG5474" s="7">
        <v>173.7</v>
      </c>
      <c r="BH5474" s="7">
        <v>33905.93</v>
      </c>
      <c r="BI5474">
        <v>34079.629999999997</v>
      </c>
      <c r="BJ5474">
        <v>0</v>
      </c>
      <c r="BK5474">
        <v>0</v>
      </c>
      <c r="BL5474">
        <v>0</v>
      </c>
      <c r="BO5474" t="s">
        <v>12788</v>
      </c>
      <c r="BP5474">
        <v>26441</v>
      </c>
      <c r="BQ5474">
        <v>1097</v>
      </c>
      <c r="BR5474">
        <v>93093</v>
      </c>
      <c r="BS5474">
        <v>16693</v>
      </c>
      <c r="BU5474" t="s">
        <v>12789</v>
      </c>
      <c r="BV5474" t="s">
        <v>4695</v>
      </c>
      <c r="BX5474">
        <v>45534.625972222224</v>
      </c>
    </row>
    <row r="5475" spans="1:76" x14ac:dyDescent="0.25">
      <c r="A5475" t="s">
        <v>12971</v>
      </c>
      <c r="B5475" t="s">
        <v>12972</v>
      </c>
      <c r="C5475" t="s">
        <v>46</v>
      </c>
      <c r="D5475">
        <v>44208</v>
      </c>
      <c r="E5475" s="1">
        <v>45418</v>
      </c>
      <c r="H5475" t="s">
        <v>47</v>
      </c>
      <c r="I5475">
        <v>44208</v>
      </c>
      <c r="J5475">
        <v>2024</v>
      </c>
      <c r="K5475" t="s">
        <v>48</v>
      </c>
      <c r="L5475" t="s">
        <v>12973</v>
      </c>
      <c r="N5475" t="s">
        <v>12974</v>
      </c>
      <c r="O5475" t="s">
        <v>4741</v>
      </c>
      <c r="Q5475" t="s">
        <v>52</v>
      </c>
      <c r="R5475">
        <v>98507</v>
      </c>
      <c r="S5475" t="s">
        <v>6504</v>
      </c>
      <c r="T5475" t="s">
        <v>12975</v>
      </c>
      <c r="U5475" t="s">
        <v>6505</v>
      </c>
      <c r="V5475" t="s">
        <v>171</v>
      </c>
      <c r="W5475">
        <v>4</v>
      </c>
      <c r="X5475" t="s">
        <v>4770</v>
      </c>
      <c r="Y5475">
        <v>1000</v>
      </c>
      <c r="AA5475" t="s">
        <v>71</v>
      </c>
      <c r="AC5475" t="s">
        <v>146</v>
      </c>
      <c r="AD5475" t="s">
        <v>4690</v>
      </c>
      <c r="AE5475" t="s">
        <v>107</v>
      </c>
      <c r="AF5475" t="s">
        <v>107</v>
      </c>
      <c r="AI5475" s="1"/>
      <c r="AJ5475" t="s">
        <v>72</v>
      </c>
      <c r="AK5475" t="s">
        <v>4691</v>
      </c>
      <c r="AL5475">
        <v>45601</v>
      </c>
      <c r="AM5475" t="s">
        <v>4692</v>
      </c>
      <c r="AN5475" t="b">
        <v>1</v>
      </c>
      <c r="AO5475" t="b">
        <v>1</v>
      </c>
      <c r="AP5475" t="b">
        <v>1</v>
      </c>
      <c r="AQ5475" t="s">
        <v>60</v>
      </c>
      <c r="AR5475" t="s">
        <v>61</v>
      </c>
      <c r="BB5475" s="7" t="s">
        <v>12069</v>
      </c>
      <c r="BC5475" s="7" t="s">
        <v>4715</v>
      </c>
      <c r="BD5475" s="7" t="s">
        <v>52</v>
      </c>
      <c r="BE5475" s="7">
        <v>98101</v>
      </c>
      <c r="BF5475" s="7" t="s">
        <v>6505</v>
      </c>
      <c r="BG5475" s="7">
        <v>359317.72</v>
      </c>
      <c r="BH5475" s="7">
        <v>39648.28</v>
      </c>
      <c r="BI5475">
        <v>217405.06</v>
      </c>
      <c r="BJ5475">
        <v>0</v>
      </c>
      <c r="BK5475">
        <v>0</v>
      </c>
      <c r="BL5475">
        <v>0</v>
      </c>
      <c r="BM5475">
        <v>5612.77</v>
      </c>
      <c r="BN5475">
        <v>0</v>
      </c>
      <c r="BO5475" t="s">
        <v>12976</v>
      </c>
      <c r="BP5475">
        <v>26396</v>
      </c>
      <c r="BQ5475">
        <v>27461</v>
      </c>
      <c r="BR5475">
        <v>93108</v>
      </c>
      <c r="BS5475">
        <v>16756</v>
      </c>
      <c r="BU5475" t="s">
        <v>12977</v>
      </c>
      <c r="BV5475" t="s">
        <v>4695</v>
      </c>
      <c r="BX5475">
        <v>45667.603773148148</v>
      </c>
    </row>
    <row r="5476" spans="1:76" x14ac:dyDescent="0.25">
      <c r="A5476" t="s">
        <v>13450</v>
      </c>
      <c r="B5476" t="s">
        <v>274</v>
      </c>
      <c r="C5476" t="s">
        <v>46</v>
      </c>
      <c r="D5476">
        <v>44235</v>
      </c>
      <c r="E5476" s="1">
        <v>45418</v>
      </c>
      <c r="H5476" t="s">
        <v>47</v>
      </c>
      <c r="I5476">
        <v>44235</v>
      </c>
      <c r="J5476">
        <v>2024</v>
      </c>
      <c r="K5476" t="s">
        <v>48</v>
      </c>
      <c r="L5476" t="s">
        <v>13451</v>
      </c>
      <c r="N5476" t="s">
        <v>4838</v>
      </c>
      <c r="O5476" t="s">
        <v>101</v>
      </c>
      <c r="Q5476" t="s">
        <v>52</v>
      </c>
      <c r="R5476">
        <v>98104</v>
      </c>
      <c r="S5476" t="s">
        <v>2810</v>
      </c>
      <c r="T5476" t="s">
        <v>13452</v>
      </c>
      <c r="U5476" t="s">
        <v>4733</v>
      </c>
      <c r="V5476" t="s">
        <v>275</v>
      </c>
      <c r="W5476">
        <v>6</v>
      </c>
      <c r="X5476" t="s">
        <v>4770</v>
      </c>
      <c r="Y5476">
        <v>1000</v>
      </c>
      <c r="AA5476" t="s">
        <v>71</v>
      </c>
      <c r="AC5476" t="s">
        <v>146</v>
      </c>
      <c r="AD5476" t="s">
        <v>4690</v>
      </c>
      <c r="AE5476" t="s">
        <v>107</v>
      </c>
      <c r="AF5476" t="s">
        <v>107</v>
      </c>
      <c r="AI5476" s="1"/>
      <c r="AJ5476" t="s">
        <v>72</v>
      </c>
      <c r="AK5476" t="s">
        <v>4691</v>
      </c>
      <c r="AL5476">
        <v>45601</v>
      </c>
      <c r="AM5476" t="s">
        <v>4692</v>
      </c>
      <c r="AN5476" t="b">
        <v>1</v>
      </c>
      <c r="AO5476" t="b">
        <v>1</v>
      </c>
      <c r="AP5476" t="b">
        <v>1</v>
      </c>
      <c r="AQ5476" t="s">
        <v>60</v>
      </c>
      <c r="AR5476" t="s">
        <v>61</v>
      </c>
      <c r="BB5476" s="7" t="s">
        <v>4838</v>
      </c>
      <c r="BC5476" s="7" t="s">
        <v>101</v>
      </c>
      <c r="BD5476" s="7" t="s">
        <v>52</v>
      </c>
      <c r="BE5476" s="7">
        <v>98104</v>
      </c>
      <c r="BF5476" s="7" t="s">
        <v>4733</v>
      </c>
      <c r="BG5476" s="7">
        <v>45033.66</v>
      </c>
      <c r="BH5476" s="7">
        <v>3854.72</v>
      </c>
      <c r="BI5476">
        <v>47403.47</v>
      </c>
      <c r="BJ5476">
        <v>500</v>
      </c>
      <c r="BK5476">
        <v>0</v>
      </c>
      <c r="BL5476">
        <v>4000</v>
      </c>
      <c r="BM5476">
        <v>5612.77</v>
      </c>
      <c r="BN5476">
        <v>0</v>
      </c>
      <c r="BO5476" t="s">
        <v>13453</v>
      </c>
      <c r="BP5476">
        <v>26660</v>
      </c>
      <c r="BQ5476">
        <v>1082</v>
      </c>
      <c r="BR5476">
        <v>93224</v>
      </c>
      <c r="BS5476">
        <v>17176</v>
      </c>
      <c r="BU5476" t="s">
        <v>4979</v>
      </c>
      <c r="BV5476" t="s">
        <v>4695</v>
      </c>
      <c r="BX5476">
        <v>45753.518182870372</v>
      </c>
    </row>
    <row r="5477" spans="1:76" x14ac:dyDescent="0.25">
      <c r="A5477" t="s">
        <v>13462</v>
      </c>
      <c r="B5477" t="s">
        <v>13463</v>
      </c>
      <c r="C5477" t="s">
        <v>46</v>
      </c>
      <c r="D5477">
        <v>44941</v>
      </c>
      <c r="E5477" s="1"/>
      <c r="G5477">
        <v>44967</v>
      </c>
      <c r="I5477">
        <v>44941</v>
      </c>
      <c r="J5477">
        <v>2024</v>
      </c>
      <c r="K5477" t="s">
        <v>77</v>
      </c>
      <c r="L5477" t="s">
        <v>13464</v>
      </c>
      <c r="N5477" t="s">
        <v>13465</v>
      </c>
      <c r="O5477" t="s">
        <v>4847</v>
      </c>
      <c r="P5477" t="s">
        <v>68</v>
      </c>
      <c r="Q5477" t="s">
        <v>5990</v>
      </c>
      <c r="R5477">
        <v>98053</v>
      </c>
      <c r="S5477" t="s">
        <v>13466</v>
      </c>
      <c r="U5477" t="s">
        <v>13467</v>
      </c>
      <c r="V5477" t="s">
        <v>54</v>
      </c>
      <c r="W5477">
        <v>13</v>
      </c>
      <c r="X5477" t="s">
        <v>607</v>
      </c>
      <c r="Y5477">
        <v>4868</v>
      </c>
      <c r="Z5477" t="s">
        <v>68</v>
      </c>
      <c r="AA5477" t="s">
        <v>57</v>
      </c>
      <c r="AB5477">
        <v>97044</v>
      </c>
      <c r="AC5477" t="s">
        <v>146</v>
      </c>
      <c r="AD5477" t="s">
        <v>4690</v>
      </c>
      <c r="AE5477" t="s">
        <v>107</v>
      </c>
      <c r="AF5477" t="s">
        <v>107</v>
      </c>
      <c r="AI5477" s="1"/>
      <c r="AJ5477" t="s">
        <v>72</v>
      </c>
      <c r="AK5477" t="s">
        <v>4691</v>
      </c>
      <c r="AL5477">
        <v>45601</v>
      </c>
      <c r="AM5477" t="s">
        <v>4692</v>
      </c>
      <c r="AN5477" t="b">
        <v>0</v>
      </c>
      <c r="BB5477" s="7" t="s">
        <v>13465</v>
      </c>
      <c r="BC5477" s="7" t="s">
        <v>4847</v>
      </c>
      <c r="BD5477" s="7" t="s">
        <v>5990</v>
      </c>
      <c r="BE5477" s="7">
        <v>98053</v>
      </c>
      <c r="BF5477" s="7" t="s">
        <v>13467</v>
      </c>
      <c r="BK5477">
        <v>0</v>
      </c>
      <c r="BL5477">
        <v>0</v>
      </c>
      <c r="BO5477" t="s">
        <v>13468</v>
      </c>
      <c r="BP5477">
        <v>31644</v>
      </c>
      <c r="BQ5477">
        <v>35560</v>
      </c>
      <c r="BR5477">
        <v>689083</v>
      </c>
      <c r="BS5477">
        <v>19700</v>
      </c>
      <c r="BT5477">
        <v>45</v>
      </c>
      <c r="BU5477" t="s">
        <v>13464</v>
      </c>
      <c r="BV5477" t="s">
        <v>4695</v>
      </c>
      <c r="BX5477">
        <v>44970.468495370369</v>
      </c>
    </row>
    <row r="5478" spans="1:76" x14ac:dyDescent="0.25">
      <c r="A5478" t="s">
        <v>13469</v>
      </c>
      <c r="B5478" t="s">
        <v>13470</v>
      </c>
      <c r="C5478" t="s">
        <v>46</v>
      </c>
      <c r="D5478">
        <v>45264</v>
      </c>
      <c r="E5478" s="1">
        <v>45418</v>
      </c>
      <c r="H5478" t="s">
        <v>47</v>
      </c>
      <c r="I5478">
        <v>45264</v>
      </c>
      <c r="J5478">
        <v>2024</v>
      </c>
      <c r="K5478" t="s">
        <v>48</v>
      </c>
      <c r="L5478" t="s">
        <v>13471</v>
      </c>
      <c r="N5478" t="s">
        <v>13472</v>
      </c>
      <c r="O5478" t="s">
        <v>13473</v>
      </c>
      <c r="P5478" t="s">
        <v>737</v>
      </c>
      <c r="Q5478" t="s">
        <v>5990</v>
      </c>
      <c r="R5478">
        <v>98541</v>
      </c>
      <c r="S5478" t="s">
        <v>13474</v>
      </c>
      <c r="T5478" t="s">
        <v>13474</v>
      </c>
      <c r="U5478" t="s">
        <v>13475</v>
      </c>
      <c r="V5478" t="s">
        <v>4807</v>
      </c>
      <c r="W5478">
        <v>23</v>
      </c>
      <c r="X5478" t="s">
        <v>6884</v>
      </c>
      <c r="Y5478">
        <v>3369</v>
      </c>
      <c r="Z5478" t="s">
        <v>737</v>
      </c>
      <c r="AA5478" t="s">
        <v>4785</v>
      </c>
      <c r="AB5478">
        <v>48828</v>
      </c>
      <c r="AC5478" t="s">
        <v>146</v>
      </c>
      <c r="AD5478" t="s">
        <v>4690</v>
      </c>
      <c r="AE5478" t="s">
        <v>107</v>
      </c>
      <c r="AF5478" t="s">
        <v>107</v>
      </c>
      <c r="AI5478" s="1">
        <v>1</v>
      </c>
      <c r="AJ5478" t="s">
        <v>72</v>
      </c>
      <c r="AK5478" t="s">
        <v>4691</v>
      </c>
      <c r="AL5478">
        <v>45601</v>
      </c>
      <c r="AM5478" t="s">
        <v>4692</v>
      </c>
      <c r="AN5478" t="b">
        <v>1</v>
      </c>
      <c r="AO5478" t="b">
        <v>1</v>
      </c>
      <c r="AP5478" t="b">
        <v>0</v>
      </c>
      <c r="AQ5478" t="s">
        <v>177</v>
      </c>
      <c r="BB5478" s="7" t="s">
        <v>13472</v>
      </c>
      <c r="BC5478" s="7" t="s">
        <v>13473</v>
      </c>
      <c r="BD5478" s="7" t="s">
        <v>5990</v>
      </c>
      <c r="BE5478" s="7">
        <v>98541</v>
      </c>
      <c r="BF5478" s="7" t="s">
        <v>13475</v>
      </c>
      <c r="BG5478" s="7">
        <v>14109.58</v>
      </c>
      <c r="BH5478" s="7">
        <v>0</v>
      </c>
      <c r="BI5478">
        <v>14109.58</v>
      </c>
      <c r="BJ5478">
        <v>82.41</v>
      </c>
      <c r="BK5478">
        <v>0</v>
      </c>
      <c r="BL5478">
        <v>0</v>
      </c>
      <c r="BO5478" t="s">
        <v>13476</v>
      </c>
      <c r="BP5478">
        <v>35090</v>
      </c>
      <c r="BQ5478">
        <v>26249</v>
      </c>
      <c r="BR5478">
        <v>3253663</v>
      </c>
      <c r="BS5478">
        <v>23423</v>
      </c>
      <c r="BU5478" t="s">
        <v>13477</v>
      </c>
      <c r="BV5478" t="s">
        <v>4695</v>
      </c>
      <c r="BX5478">
        <v>45544.529513888891</v>
      </c>
    </row>
    <row r="5479" spans="1:76" x14ac:dyDescent="0.25">
      <c r="A5479" t="s">
        <v>13485</v>
      </c>
      <c r="B5479" t="s">
        <v>3357</v>
      </c>
      <c r="C5479" t="s">
        <v>46</v>
      </c>
      <c r="D5479">
        <v>45428</v>
      </c>
      <c r="E5479" s="1">
        <v>45422</v>
      </c>
      <c r="I5479">
        <v>45428</v>
      </c>
      <c r="J5479">
        <v>2024</v>
      </c>
      <c r="K5479" t="s">
        <v>48</v>
      </c>
      <c r="L5479" t="s">
        <v>8794</v>
      </c>
      <c r="N5479" t="s">
        <v>13486</v>
      </c>
      <c r="O5479" t="s">
        <v>6666</v>
      </c>
      <c r="P5479" t="s">
        <v>68</v>
      </c>
      <c r="Q5479" t="s">
        <v>52</v>
      </c>
      <c r="R5479">
        <v>98071</v>
      </c>
      <c r="S5479" t="s">
        <v>8795</v>
      </c>
      <c r="T5479" t="s">
        <v>8795</v>
      </c>
      <c r="U5479" t="s">
        <v>13487</v>
      </c>
      <c r="V5479" t="s">
        <v>54</v>
      </c>
      <c r="W5479">
        <v>13</v>
      </c>
      <c r="X5479" t="s">
        <v>306</v>
      </c>
      <c r="Y5479">
        <v>4839</v>
      </c>
      <c r="Z5479" t="s">
        <v>68</v>
      </c>
      <c r="AA5479" t="s">
        <v>57</v>
      </c>
      <c r="AB5479">
        <v>104174</v>
      </c>
      <c r="AC5479" t="s">
        <v>146</v>
      </c>
      <c r="AD5479" t="s">
        <v>4690</v>
      </c>
      <c r="AE5479" t="s">
        <v>107</v>
      </c>
      <c r="AF5479" t="s">
        <v>107</v>
      </c>
      <c r="AI5479" s="1">
        <v>2</v>
      </c>
      <c r="AJ5479" t="s">
        <v>72</v>
      </c>
      <c r="AK5479" t="s">
        <v>4691</v>
      </c>
      <c r="AL5479">
        <v>45601</v>
      </c>
      <c r="AM5479" t="s">
        <v>4878</v>
      </c>
      <c r="AN5479" t="b">
        <v>1</v>
      </c>
      <c r="AO5479" t="b">
        <v>1</v>
      </c>
      <c r="AP5479" t="b">
        <v>1</v>
      </c>
      <c r="AQ5479" t="s">
        <v>60</v>
      </c>
      <c r="AR5479" t="s">
        <v>99</v>
      </c>
      <c r="BB5479" s="7" t="s">
        <v>13486</v>
      </c>
      <c r="BC5479" s="7" t="s">
        <v>6666</v>
      </c>
      <c r="BD5479" s="7" t="s">
        <v>52</v>
      </c>
      <c r="BE5479" s="7">
        <v>98071</v>
      </c>
      <c r="BF5479" s="7" t="s">
        <v>13487</v>
      </c>
      <c r="BM5479">
        <v>120.4</v>
      </c>
      <c r="BN5479">
        <v>0</v>
      </c>
      <c r="BO5479" t="s">
        <v>13488</v>
      </c>
      <c r="BP5479">
        <v>36581</v>
      </c>
      <c r="BQ5479">
        <v>7774</v>
      </c>
      <c r="BR5479">
        <v>3311771</v>
      </c>
      <c r="BT5479">
        <v>31</v>
      </c>
      <c r="BU5479" t="s">
        <v>13489</v>
      </c>
      <c r="BV5479" t="s">
        <v>4695</v>
      </c>
      <c r="BX5479">
        <v>45646.170138888891</v>
      </c>
    </row>
    <row r="5480" spans="1:76" x14ac:dyDescent="0.25">
      <c r="A5480" t="s">
        <v>13495</v>
      </c>
      <c r="B5480" t="s">
        <v>13496</v>
      </c>
      <c r="C5480" t="s">
        <v>46</v>
      </c>
      <c r="D5480">
        <v>45331</v>
      </c>
      <c r="E5480" s="1">
        <v>45418</v>
      </c>
      <c r="H5480" t="s">
        <v>47</v>
      </c>
      <c r="I5480">
        <v>45331</v>
      </c>
      <c r="J5480">
        <v>2024</v>
      </c>
      <c r="K5480" t="s">
        <v>48</v>
      </c>
      <c r="L5480" t="s">
        <v>13497</v>
      </c>
      <c r="N5480" t="s">
        <v>13498</v>
      </c>
      <c r="O5480" t="s">
        <v>4701</v>
      </c>
      <c r="P5480" t="s">
        <v>105</v>
      </c>
      <c r="Q5480" t="s">
        <v>52</v>
      </c>
      <c r="R5480">
        <v>99228</v>
      </c>
      <c r="S5480" t="s">
        <v>13499</v>
      </c>
      <c r="T5480" t="s">
        <v>13499</v>
      </c>
      <c r="U5480">
        <v>5092511816</v>
      </c>
      <c r="V5480" t="s">
        <v>4807</v>
      </c>
      <c r="W5480">
        <v>23</v>
      </c>
      <c r="X5480" t="s">
        <v>6703</v>
      </c>
      <c r="Y5480">
        <v>4151</v>
      </c>
      <c r="Z5480" t="s">
        <v>105</v>
      </c>
      <c r="AA5480" t="s">
        <v>4785</v>
      </c>
      <c r="AB5480">
        <v>362778</v>
      </c>
      <c r="AC5480" t="s">
        <v>146</v>
      </c>
      <c r="AD5480" t="s">
        <v>4690</v>
      </c>
      <c r="AE5480" t="s">
        <v>107</v>
      </c>
      <c r="AF5480" t="s">
        <v>107</v>
      </c>
      <c r="AI5480" s="1" t="s">
        <v>12233</v>
      </c>
      <c r="AJ5480" t="s">
        <v>72</v>
      </c>
      <c r="AK5480" t="s">
        <v>4691</v>
      </c>
      <c r="AL5480">
        <v>45601</v>
      </c>
      <c r="AM5480" t="s">
        <v>4692</v>
      </c>
      <c r="AN5480" t="b">
        <v>1</v>
      </c>
      <c r="AO5480" t="b">
        <v>1</v>
      </c>
      <c r="AP5480" t="b">
        <v>1</v>
      </c>
      <c r="AQ5480" t="s">
        <v>60</v>
      </c>
      <c r="AR5480" t="s">
        <v>99</v>
      </c>
      <c r="BB5480" s="7" t="s">
        <v>13498</v>
      </c>
      <c r="BC5480" s="7" t="s">
        <v>4701</v>
      </c>
      <c r="BD5480" s="7" t="s">
        <v>52</v>
      </c>
      <c r="BE5480" s="7">
        <v>99228</v>
      </c>
      <c r="BF5480" s="7">
        <v>5092511816</v>
      </c>
      <c r="BG5480" s="7">
        <v>247704.78</v>
      </c>
      <c r="BH5480" s="7">
        <v>0</v>
      </c>
      <c r="BI5480">
        <v>246861.93</v>
      </c>
      <c r="BJ5480">
        <v>0</v>
      </c>
      <c r="BK5480">
        <v>0</v>
      </c>
      <c r="BL5480">
        <v>0</v>
      </c>
      <c r="BM5480">
        <v>33901.08</v>
      </c>
      <c r="BN5480">
        <v>0</v>
      </c>
      <c r="BO5480" t="s">
        <v>13500</v>
      </c>
      <c r="BP5480">
        <v>35850</v>
      </c>
      <c r="BQ5480">
        <v>44789</v>
      </c>
      <c r="BR5480">
        <v>3288021</v>
      </c>
      <c r="BS5480">
        <v>23780</v>
      </c>
      <c r="BU5480" t="s">
        <v>13501</v>
      </c>
      <c r="BV5480" t="s">
        <v>4695</v>
      </c>
      <c r="BX5480">
        <v>45666.751307870371</v>
      </c>
    </row>
    <row r="5481" spans="1:76" x14ac:dyDescent="0.25">
      <c r="A5481" t="s">
        <v>13579</v>
      </c>
      <c r="B5481" t="s">
        <v>13580</v>
      </c>
      <c r="C5481" t="s">
        <v>46</v>
      </c>
      <c r="D5481">
        <v>45355</v>
      </c>
      <c r="E5481" s="1">
        <v>45418</v>
      </c>
      <c r="H5481" t="s">
        <v>47</v>
      </c>
      <c r="I5481">
        <v>45355</v>
      </c>
      <c r="J5481">
        <v>2024</v>
      </c>
      <c r="K5481" t="s">
        <v>48</v>
      </c>
      <c r="L5481" t="s">
        <v>13581</v>
      </c>
      <c r="N5481" t="s">
        <v>13582</v>
      </c>
      <c r="O5481" t="s">
        <v>4701</v>
      </c>
      <c r="P5481" t="s">
        <v>105</v>
      </c>
      <c r="Q5481" t="s">
        <v>52</v>
      </c>
      <c r="R5481">
        <v>99220</v>
      </c>
      <c r="S5481" t="s">
        <v>13583</v>
      </c>
      <c r="T5481" t="s">
        <v>13583</v>
      </c>
      <c r="U5481">
        <v>5099391897</v>
      </c>
      <c r="V5481" t="s">
        <v>54</v>
      </c>
      <c r="W5481">
        <v>13</v>
      </c>
      <c r="X5481" t="s">
        <v>260</v>
      </c>
      <c r="Y5481">
        <v>4783</v>
      </c>
      <c r="Z5481" t="s">
        <v>105</v>
      </c>
      <c r="AA5481" t="s">
        <v>57</v>
      </c>
      <c r="AB5481">
        <v>100576</v>
      </c>
      <c r="AC5481" t="s">
        <v>146</v>
      </c>
      <c r="AD5481" t="s">
        <v>4690</v>
      </c>
      <c r="AE5481" t="s">
        <v>107</v>
      </c>
      <c r="AF5481" t="s">
        <v>107</v>
      </c>
      <c r="AI5481" s="1">
        <v>1</v>
      </c>
      <c r="AJ5481" t="s">
        <v>72</v>
      </c>
      <c r="AK5481" t="s">
        <v>4691</v>
      </c>
      <c r="AL5481">
        <v>45601</v>
      </c>
      <c r="AM5481" t="s">
        <v>4692</v>
      </c>
      <c r="AN5481" t="b">
        <v>1</v>
      </c>
      <c r="AO5481" t="b">
        <v>1</v>
      </c>
      <c r="AP5481" t="b">
        <v>0</v>
      </c>
      <c r="AQ5481" t="s">
        <v>177</v>
      </c>
      <c r="BB5481" s="7" t="s">
        <v>13582</v>
      </c>
      <c r="BC5481" s="7" t="s">
        <v>4701</v>
      </c>
      <c r="BD5481" s="7" t="s">
        <v>52</v>
      </c>
      <c r="BE5481" s="7">
        <v>99220</v>
      </c>
      <c r="BF5481" s="7">
        <v>5099391897</v>
      </c>
      <c r="BG5481" s="7">
        <v>93778.7</v>
      </c>
      <c r="BH5481" s="7">
        <v>0</v>
      </c>
      <c r="BI5481">
        <v>96176.2</v>
      </c>
      <c r="BJ5481">
        <v>0</v>
      </c>
      <c r="BK5481">
        <v>0</v>
      </c>
      <c r="BL5481">
        <v>0</v>
      </c>
      <c r="BM5481">
        <v>18760.099999999999</v>
      </c>
      <c r="BN5481">
        <v>0</v>
      </c>
      <c r="BO5481" t="s">
        <v>13584</v>
      </c>
      <c r="BP5481">
        <v>35966</v>
      </c>
      <c r="BQ5481">
        <v>1615</v>
      </c>
      <c r="BR5481">
        <v>3296636</v>
      </c>
      <c r="BS5481">
        <v>23767</v>
      </c>
      <c r="BT5481">
        <v>3</v>
      </c>
      <c r="BU5481" t="s">
        <v>4706</v>
      </c>
      <c r="BV5481" t="s">
        <v>4695</v>
      </c>
      <c r="BX5481">
        <v>45575.651087962964</v>
      </c>
    </row>
    <row r="5482" spans="1:76" x14ac:dyDescent="0.25">
      <c r="A5482" t="s">
        <v>13638</v>
      </c>
      <c r="B5482" t="s">
        <v>13639</v>
      </c>
      <c r="C5482" t="s">
        <v>46</v>
      </c>
      <c r="D5482">
        <v>45355</v>
      </c>
      <c r="E5482" s="1">
        <v>45420</v>
      </c>
      <c r="H5482" t="s">
        <v>47</v>
      </c>
      <c r="I5482">
        <v>45355</v>
      </c>
      <c r="J5482">
        <v>2024</v>
      </c>
      <c r="K5482" t="s">
        <v>48</v>
      </c>
      <c r="L5482" t="s">
        <v>13640</v>
      </c>
      <c r="N5482" t="s">
        <v>13641</v>
      </c>
      <c r="O5482" t="s">
        <v>4701</v>
      </c>
      <c r="P5482" t="s">
        <v>105</v>
      </c>
      <c r="Q5482" t="s">
        <v>52</v>
      </c>
      <c r="R5482">
        <v>99209</v>
      </c>
      <c r="S5482" t="s">
        <v>13642</v>
      </c>
      <c r="T5482" t="s">
        <v>13642</v>
      </c>
      <c r="U5482">
        <v>2063219890</v>
      </c>
      <c r="V5482" t="s">
        <v>54</v>
      </c>
      <c r="W5482">
        <v>13</v>
      </c>
      <c r="X5482" t="s">
        <v>260</v>
      </c>
      <c r="Y5482">
        <v>4783</v>
      </c>
      <c r="Z5482" t="s">
        <v>105</v>
      </c>
      <c r="AA5482" t="s">
        <v>57</v>
      </c>
      <c r="AB5482">
        <v>100576</v>
      </c>
      <c r="AC5482" t="s">
        <v>146</v>
      </c>
      <c r="AD5482" t="s">
        <v>4690</v>
      </c>
      <c r="AE5482" t="s">
        <v>107</v>
      </c>
      <c r="AF5482" t="s">
        <v>107</v>
      </c>
      <c r="AI5482" s="1">
        <v>1</v>
      </c>
      <c r="AJ5482" t="s">
        <v>72</v>
      </c>
      <c r="AK5482" t="s">
        <v>4691</v>
      </c>
      <c r="AL5482">
        <v>45601</v>
      </c>
      <c r="AM5482" t="s">
        <v>4692</v>
      </c>
      <c r="AN5482" t="b">
        <v>1</v>
      </c>
      <c r="AO5482" t="b">
        <v>1</v>
      </c>
      <c r="AP5482" t="b">
        <v>1</v>
      </c>
      <c r="AQ5482" t="s">
        <v>60</v>
      </c>
      <c r="AR5482" t="s">
        <v>61</v>
      </c>
      <c r="BB5482" s="7" t="s">
        <v>13643</v>
      </c>
      <c r="BC5482" s="7" t="s">
        <v>4787</v>
      </c>
      <c r="BD5482" s="7" t="s">
        <v>52</v>
      </c>
      <c r="BE5482" s="7">
        <v>98188</v>
      </c>
      <c r="BF5482" s="7" t="s">
        <v>4788</v>
      </c>
      <c r="BG5482" s="7">
        <v>111088.84</v>
      </c>
      <c r="BH5482" s="7">
        <v>0</v>
      </c>
      <c r="BI5482">
        <v>105353.9</v>
      </c>
      <c r="BJ5482">
        <v>0</v>
      </c>
      <c r="BK5482">
        <v>0</v>
      </c>
      <c r="BL5482">
        <v>0</v>
      </c>
      <c r="BM5482">
        <v>856.61</v>
      </c>
      <c r="BN5482">
        <v>0</v>
      </c>
      <c r="BO5482" t="s">
        <v>13644</v>
      </c>
      <c r="BP5482">
        <v>35962</v>
      </c>
      <c r="BQ5482">
        <v>45033</v>
      </c>
      <c r="BR5482">
        <v>3296633</v>
      </c>
      <c r="BS5482">
        <v>23800</v>
      </c>
      <c r="BT5482">
        <v>3</v>
      </c>
      <c r="BU5482" t="s">
        <v>4790</v>
      </c>
      <c r="BV5482" t="s">
        <v>4695</v>
      </c>
      <c r="BX5482">
        <v>45763.403634259259</v>
      </c>
    </row>
    <row r="5483" spans="1:76" x14ac:dyDescent="0.25">
      <c r="A5483" t="s">
        <v>13661</v>
      </c>
      <c r="B5483" t="s">
        <v>13662</v>
      </c>
      <c r="C5483" t="s">
        <v>46</v>
      </c>
      <c r="D5483">
        <v>45420</v>
      </c>
      <c r="E5483" s="1">
        <v>45420</v>
      </c>
      <c r="H5483" t="s">
        <v>47</v>
      </c>
      <c r="I5483">
        <v>45420</v>
      </c>
      <c r="J5483">
        <v>2024</v>
      </c>
      <c r="K5483" t="s">
        <v>48</v>
      </c>
      <c r="L5483" t="s">
        <v>13663</v>
      </c>
      <c r="N5483" t="s">
        <v>13664</v>
      </c>
      <c r="O5483" t="s">
        <v>4715</v>
      </c>
      <c r="P5483" t="s">
        <v>68</v>
      </c>
      <c r="Q5483" t="s">
        <v>5990</v>
      </c>
      <c r="R5483">
        <v>98109</v>
      </c>
      <c r="S5483" t="s">
        <v>13665</v>
      </c>
      <c r="T5483" t="s">
        <v>13665</v>
      </c>
      <c r="U5483">
        <v>5092409218</v>
      </c>
      <c r="V5483" t="s">
        <v>54</v>
      </c>
      <c r="W5483">
        <v>13</v>
      </c>
      <c r="X5483" t="s">
        <v>626</v>
      </c>
      <c r="Y5483">
        <v>4841</v>
      </c>
      <c r="Z5483" t="s">
        <v>68</v>
      </c>
      <c r="AA5483" t="s">
        <v>57</v>
      </c>
      <c r="AB5483">
        <v>99768</v>
      </c>
      <c r="AC5483" t="s">
        <v>146</v>
      </c>
      <c r="AD5483" t="s">
        <v>4690</v>
      </c>
      <c r="AE5483" t="s">
        <v>107</v>
      </c>
      <c r="AF5483" t="s">
        <v>107</v>
      </c>
      <c r="AI5483" s="1">
        <v>2</v>
      </c>
      <c r="AJ5483" t="s">
        <v>72</v>
      </c>
      <c r="AK5483" t="s">
        <v>4691</v>
      </c>
      <c r="AL5483">
        <v>45601</v>
      </c>
      <c r="AM5483" t="s">
        <v>4692</v>
      </c>
      <c r="AN5483" t="b">
        <v>1</v>
      </c>
      <c r="AO5483" t="b">
        <v>1</v>
      </c>
      <c r="AP5483" t="b">
        <v>0</v>
      </c>
      <c r="AQ5483" t="s">
        <v>177</v>
      </c>
      <c r="BB5483" s="7" t="s">
        <v>13664</v>
      </c>
      <c r="BC5483" s="7" t="s">
        <v>4715</v>
      </c>
      <c r="BD5483" s="7" t="s">
        <v>5990</v>
      </c>
      <c r="BE5483" s="7">
        <v>98109</v>
      </c>
      <c r="BF5483" s="7">
        <v>5092409218</v>
      </c>
      <c r="BG5483" s="7">
        <v>697.77</v>
      </c>
      <c r="BH5483" s="7">
        <v>0</v>
      </c>
      <c r="BI5483">
        <v>687.76</v>
      </c>
      <c r="BJ5483">
        <v>0</v>
      </c>
      <c r="BK5483">
        <v>0</v>
      </c>
      <c r="BL5483">
        <v>0</v>
      </c>
      <c r="BO5483" t="s">
        <v>13666</v>
      </c>
      <c r="BP5483">
        <v>36353</v>
      </c>
      <c r="BQ5483">
        <v>46124</v>
      </c>
      <c r="BR5483">
        <v>3309342</v>
      </c>
      <c r="BS5483">
        <v>24071</v>
      </c>
      <c r="BT5483">
        <v>32</v>
      </c>
      <c r="BU5483" t="s">
        <v>13667</v>
      </c>
      <c r="BV5483" t="s">
        <v>4695</v>
      </c>
      <c r="BX5483">
        <v>45667.393449074072</v>
      </c>
    </row>
    <row r="5484" spans="1:76" x14ac:dyDescent="0.25">
      <c r="A5484" t="s">
        <v>13668</v>
      </c>
      <c r="B5484" t="s">
        <v>5068</v>
      </c>
      <c r="C5484" t="s">
        <v>46</v>
      </c>
      <c r="D5484">
        <v>45267</v>
      </c>
      <c r="E5484" s="1">
        <v>45418</v>
      </c>
      <c r="H5484" t="s">
        <v>47</v>
      </c>
      <c r="I5484">
        <v>45267</v>
      </c>
      <c r="J5484">
        <v>2024</v>
      </c>
      <c r="K5484" t="s">
        <v>48</v>
      </c>
      <c r="L5484" t="s">
        <v>5069</v>
      </c>
      <c r="N5484" t="s">
        <v>13669</v>
      </c>
      <c r="O5484" t="s">
        <v>5014</v>
      </c>
      <c r="P5484" t="s">
        <v>115</v>
      </c>
      <c r="Q5484" t="s">
        <v>52</v>
      </c>
      <c r="R5484">
        <v>98335</v>
      </c>
      <c r="S5484" t="s">
        <v>5072</v>
      </c>
      <c r="T5484" t="s">
        <v>5073</v>
      </c>
      <c r="U5484" t="s">
        <v>4733</v>
      </c>
      <c r="V5484" t="s">
        <v>54</v>
      </c>
      <c r="W5484">
        <v>13</v>
      </c>
      <c r="X5484" t="s">
        <v>114</v>
      </c>
      <c r="Y5484">
        <v>4829</v>
      </c>
      <c r="Z5484" t="s">
        <v>115</v>
      </c>
      <c r="AA5484" t="s">
        <v>57</v>
      </c>
      <c r="AB5484">
        <v>110595</v>
      </c>
      <c r="AC5484" t="s">
        <v>146</v>
      </c>
      <c r="AD5484" t="s">
        <v>4690</v>
      </c>
      <c r="AE5484" t="s">
        <v>107</v>
      </c>
      <c r="AF5484" t="s">
        <v>107</v>
      </c>
      <c r="AI5484" s="1">
        <v>1</v>
      </c>
      <c r="AJ5484" t="s">
        <v>72</v>
      </c>
      <c r="AK5484" t="s">
        <v>4691</v>
      </c>
      <c r="AL5484">
        <v>45601</v>
      </c>
      <c r="AM5484" t="s">
        <v>4692</v>
      </c>
      <c r="AN5484" t="b">
        <v>1</v>
      </c>
      <c r="AO5484" t="b">
        <v>1</v>
      </c>
      <c r="AP5484" t="b">
        <v>1</v>
      </c>
      <c r="AQ5484" t="s">
        <v>60</v>
      </c>
      <c r="AR5484" t="s">
        <v>61</v>
      </c>
      <c r="BB5484" s="7" t="s">
        <v>4838</v>
      </c>
      <c r="BC5484" s="7" t="s">
        <v>4715</v>
      </c>
      <c r="BD5484" s="7" t="s">
        <v>52</v>
      </c>
      <c r="BE5484" s="7">
        <v>98104</v>
      </c>
      <c r="BF5484" s="7" t="s">
        <v>4733</v>
      </c>
      <c r="BG5484" s="7">
        <v>603570.48</v>
      </c>
      <c r="BH5484" s="7">
        <v>3127.47</v>
      </c>
      <c r="BI5484">
        <v>581982.64</v>
      </c>
      <c r="BJ5484">
        <v>0</v>
      </c>
      <c r="BK5484">
        <v>0</v>
      </c>
      <c r="BL5484">
        <v>2000</v>
      </c>
      <c r="BM5484">
        <v>1216.8599999999999</v>
      </c>
      <c r="BN5484">
        <v>124501.32</v>
      </c>
      <c r="BO5484" t="s">
        <v>13670</v>
      </c>
      <c r="BP5484">
        <v>35104</v>
      </c>
      <c r="BQ5484">
        <v>32322</v>
      </c>
      <c r="BR5484">
        <v>3253668</v>
      </c>
      <c r="BS5484">
        <v>21691</v>
      </c>
      <c r="BT5484">
        <v>26</v>
      </c>
      <c r="BU5484" t="s">
        <v>4984</v>
      </c>
      <c r="BV5484" t="s">
        <v>4695</v>
      </c>
      <c r="BX5484">
        <v>45762.756377314814</v>
      </c>
    </row>
    <row r="5485" spans="1:76" x14ac:dyDescent="0.25">
      <c r="A5485" t="s">
        <v>13671</v>
      </c>
      <c r="B5485" t="s">
        <v>13672</v>
      </c>
      <c r="C5485" t="s">
        <v>46</v>
      </c>
      <c r="D5485">
        <v>44929</v>
      </c>
      <c r="E5485" s="1">
        <v>45418</v>
      </c>
      <c r="H5485" t="s">
        <v>47</v>
      </c>
      <c r="I5485">
        <v>44929</v>
      </c>
      <c r="J5485">
        <v>2024</v>
      </c>
      <c r="K5485" t="s">
        <v>48</v>
      </c>
      <c r="L5485" t="s">
        <v>13568</v>
      </c>
      <c r="N5485" t="s">
        <v>6183</v>
      </c>
      <c r="O5485" t="s">
        <v>4715</v>
      </c>
      <c r="P5485" t="s">
        <v>68</v>
      </c>
      <c r="Q5485" t="s">
        <v>52</v>
      </c>
      <c r="R5485">
        <v>98102</v>
      </c>
      <c r="S5485" t="s">
        <v>13673</v>
      </c>
      <c r="T5485" t="s">
        <v>13674</v>
      </c>
      <c r="U5485" t="s">
        <v>13675</v>
      </c>
      <c r="V5485" t="s">
        <v>54</v>
      </c>
      <c r="W5485">
        <v>13</v>
      </c>
      <c r="X5485" t="s">
        <v>362</v>
      </c>
      <c r="Y5485">
        <v>4872</v>
      </c>
      <c r="Z5485" t="s">
        <v>68</v>
      </c>
      <c r="AA5485" t="s">
        <v>57</v>
      </c>
      <c r="AB5485">
        <v>89720</v>
      </c>
      <c r="AC5485" t="s">
        <v>146</v>
      </c>
      <c r="AD5485" t="s">
        <v>4690</v>
      </c>
      <c r="AE5485" t="s">
        <v>107</v>
      </c>
      <c r="AF5485" t="s">
        <v>107</v>
      </c>
      <c r="AI5485" s="1">
        <v>2</v>
      </c>
      <c r="AJ5485" t="s">
        <v>72</v>
      </c>
      <c r="AK5485" t="s">
        <v>4691</v>
      </c>
      <c r="AL5485">
        <v>45601</v>
      </c>
      <c r="AM5485" t="s">
        <v>4692</v>
      </c>
      <c r="AN5485" t="b">
        <v>1</v>
      </c>
      <c r="AO5485" t="b">
        <v>1</v>
      </c>
      <c r="AP5485" t="b">
        <v>1</v>
      </c>
      <c r="AQ5485" t="s">
        <v>60</v>
      </c>
      <c r="AR5485" t="s">
        <v>61</v>
      </c>
      <c r="BB5485" s="7" t="s">
        <v>4771</v>
      </c>
      <c r="BC5485" s="7" t="s">
        <v>4715</v>
      </c>
      <c r="BD5485" s="7" t="s">
        <v>52</v>
      </c>
      <c r="BE5485" s="7">
        <v>98112</v>
      </c>
      <c r="BF5485" s="7" t="s">
        <v>4772</v>
      </c>
      <c r="BG5485" s="7">
        <v>108446.74</v>
      </c>
      <c r="BH5485" s="7">
        <v>13119.54</v>
      </c>
      <c r="BI5485">
        <v>113665.56</v>
      </c>
      <c r="BJ5485">
        <v>0</v>
      </c>
      <c r="BK5485">
        <v>0</v>
      </c>
      <c r="BL5485">
        <v>0</v>
      </c>
      <c r="BM5485">
        <v>120.4</v>
      </c>
      <c r="BN5485">
        <v>0</v>
      </c>
      <c r="BO5485" t="s">
        <v>13676</v>
      </c>
      <c r="BP5485">
        <v>31545</v>
      </c>
      <c r="BQ5485">
        <v>32620</v>
      </c>
      <c r="BR5485">
        <v>689024</v>
      </c>
      <c r="BS5485">
        <v>19896</v>
      </c>
      <c r="BT5485">
        <v>47</v>
      </c>
      <c r="BU5485" t="s">
        <v>4774</v>
      </c>
      <c r="BV5485" t="s">
        <v>4695</v>
      </c>
      <c r="BX5485">
        <v>45762.372372685182</v>
      </c>
    </row>
    <row r="5486" spans="1:76" x14ac:dyDescent="0.25">
      <c r="A5486" t="s">
        <v>13677</v>
      </c>
      <c r="B5486" t="s">
        <v>3122</v>
      </c>
      <c r="C5486" t="s">
        <v>46</v>
      </c>
      <c r="D5486">
        <v>45170</v>
      </c>
      <c r="E5486" s="1">
        <v>45418</v>
      </c>
      <c r="H5486" t="s">
        <v>47</v>
      </c>
      <c r="I5486">
        <v>45170</v>
      </c>
      <c r="J5486">
        <v>2024</v>
      </c>
      <c r="K5486" t="s">
        <v>48</v>
      </c>
      <c r="L5486" t="s">
        <v>13678</v>
      </c>
      <c r="N5486" t="s">
        <v>13679</v>
      </c>
      <c r="O5486" t="s">
        <v>5188</v>
      </c>
      <c r="P5486" t="s">
        <v>68</v>
      </c>
      <c r="Q5486" t="s">
        <v>5990</v>
      </c>
      <c r="R5486">
        <v>98027</v>
      </c>
      <c r="S5486" t="s">
        <v>13680</v>
      </c>
      <c r="T5486" t="s">
        <v>13680</v>
      </c>
      <c r="U5486" t="s">
        <v>13681</v>
      </c>
      <c r="V5486" t="s">
        <v>54</v>
      </c>
      <c r="W5486">
        <v>13</v>
      </c>
      <c r="X5486" t="s">
        <v>182</v>
      </c>
      <c r="Y5486">
        <v>4787</v>
      </c>
      <c r="Z5486" t="s">
        <v>68</v>
      </c>
      <c r="AA5486" t="s">
        <v>57</v>
      </c>
      <c r="AB5486">
        <v>106558</v>
      </c>
      <c r="AC5486" t="s">
        <v>146</v>
      </c>
      <c r="AD5486" t="s">
        <v>4690</v>
      </c>
      <c r="AE5486" t="s">
        <v>107</v>
      </c>
      <c r="AF5486" t="s">
        <v>107</v>
      </c>
      <c r="AI5486" s="1">
        <v>1</v>
      </c>
      <c r="AJ5486" t="s">
        <v>72</v>
      </c>
      <c r="AK5486" t="s">
        <v>4691</v>
      </c>
      <c r="AL5486">
        <v>45601</v>
      </c>
      <c r="AM5486" t="s">
        <v>4692</v>
      </c>
      <c r="AN5486" t="b">
        <v>1</v>
      </c>
      <c r="AO5486" t="b">
        <v>1</v>
      </c>
      <c r="AP5486" t="b">
        <v>0</v>
      </c>
      <c r="AQ5486" t="s">
        <v>177</v>
      </c>
      <c r="BB5486" s="7" t="s">
        <v>13679</v>
      </c>
      <c r="BC5486" s="7" t="s">
        <v>5188</v>
      </c>
      <c r="BD5486" s="7" t="s">
        <v>5990</v>
      </c>
      <c r="BE5486" s="7">
        <v>98027</v>
      </c>
      <c r="BF5486" s="7" t="s">
        <v>4788</v>
      </c>
      <c r="BG5486" s="7">
        <v>74294.28</v>
      </c>
      <c r="BH5486" s="7">
        <v>0</v>
      </c>
      <c r="BI5486">
        <v>79148.61</v>
      </c>
      <c r="BJ5486">
        <v>0</v>
      </c>
      <c r="BK5486">
        <v>0</v>
      </c>
      <c r="BL5486">
        <v>0</v>
      </c>
      <c r="BM5486">
        <v>57234.09</v>
      </c>
      <c r="BN5486">
        <v>0</v>
      </c>
      <c r="BO5486" t="s">
        <v>13682</v>
      </c>
      <c r="BP5486">
        <v>34831</v>
      </c>
      <c r="BQ5486">
        <v>1882</v>
      </c>
      <c r="BR5486">
        <v>3253603</v>
      </c>
      <c r="BS5486">
        <v>21060</v>
      </c>
      <c r="BT5486">
        <v>5</v>
      </c>
      <c r="BU5486" t="s">
        <v>13683</v>
      </c>
      <c r="BV5486" t="s">
        <v>4695</v>
      </c>
      <c r="BX5486">
        <v>45610.537615740737</v>
      </c>
    </row>
    <row r="5487" spans="1:76" x14ac:dyDescent="0.25">
      <c r="A5487" t="s">
        <v>13684</v>
      </c>
      <c r="B5487" t="s">
        <v>13685</v>
      </c>
      <c r="C5487" t="s">
        <v>46</v>
      </c>
      <c r="D5487">
        <v>45243</v>
      </c>
      <c r="E5487" s="1">
        <v>45418</v>
      </c>
      <c r="H5487" t="s">
        <v>47</v>
      </c>
      <c r="I5487">
        <v>45243</v>
      </c>
      <c r="J5487">
        <v>2024</v>
      </c>
      <c r="K5487" t="s">
        <v>48</v>
      </c>
      <c r="L5487" t="s">
        <v>13686</v>
      </c>
      <c r="N5487" t="s">
        <v>13687</v>
      </c>
      <c r="O5487" t="s">
        <v>13688</v>
      </c>
      <c r="P5487" t="s">
        <v>632</v>
      </c>
      <c r="Q5487" t="s">
        <v>52</v>
      </c>
      <c r="R5487">
        <v>98249</v>
      </c>
      <c r="S5487" t="s">
        <v>13689</v>
      </c>
      <c r="T5487" t="s">
        <v>13689</v>
      </c>
      <c r="U5487" t="s">
        <v>13690</v>
      </c>
      <c r="V5487" t="s">
        <v>4807</v>
      </c>
      <c r="W5487">
        <v>23</v>
      </c>
      <c r="X5487" t="s">
        <v>4808</v>
      </c>
      <c r="Y5487">
        <v>3424</v>
      </c>
      <c r="Z5487" t="s">
        <v>632</v>
      </c>
      <c r="AA5487" t="s">
        <v>4785</v>
      </c>
      <c r="AB5487">
        <v>61489</v>
      </c>
      <c r="AC5487" t="s">
        <v>146</v>
      </c>
      <c r="AD5487" t="s">
        <v>4690</v>
      </c>
      <c r="AE5487" t="s">
        <v>107</v>
      </c>
      <c r="AF5487" t="s">
        <v>107</v>
      </c>
      <c r="AI5487" s="1">
        <v>1</v>
      </c>
      <c r="AJ5487" t="s">
        <v>72</v>
      </c>
      <c r="AK5487" t="s">
        <v>4691</v>
      </c>
      <c r="AL5487">
        <v>45601</v>
      </c>
      <c r="AM5487" t="s">
        <v>4692</v>
      </c>
      <c r="AN5487" t="b">
        <v>1</v>
      </c>
      <c r="AO5487" t="b">
        <v>1</v>
      </c>
      <c r="AP5487" t="b">
        <v>1</v>
      </c>
      <c r="AQ5487" t="s">
        <v>60</v>
      </c>
      <c r="AR5487" t="s">
        <v>99</v>
      </c>
      <c r="BB5487" s="7" t="s">
        <v>4859</v>
      </c>
      <c r="BC5487" s="7" t="s">
        <v>4715</v>
      </c>
      <c r="BD5487" s="7" t="s">
        <v>52</v>
      </c>
      <c r="BE5487" s="7">
        <v>98109</v>
      </c>
      <c r="BF5487" s="7" t="s">
        <v>4860</v>
      </c>
      <c r="BG5487" s="7">
        <v>98466.57</v>
      </c>
      <c r="BH5487" s="7">
        <v>0</v>
      </c>
      <c r="BI5487">
        <v>98466.57</v>
      </c>
      <c r="BJ5487">
        <v>0</v>
      </c>
      <c r="BK5487">
        <v>0</v>
      </c>
      <c r="BL5487">
        <v>0</v>
      </c>
      <c r="BM5487">
        <v>120.4</v>
      </c>
      <c r="BN5487">
        <v>0</v>
      </c>
      <c r="BO5487" t="s">
        <v>13691</v>
      </c>
      <c r="BP5487">
        <v>35047</v>
      </c>
      <c r="BQ5487">
        <v>43231</v>
      </c>
      <c r="BR5487">
        <v>3253648</v>
      </c>
      <c r="BS5487">
        <v>21469</v>
      </c>
      <c r="BU5487" t="s">
        <v>4862</v>
      </c>
      <c r="BV5487" t="s">
        <v>4695</v>
      </c>
      <c r="BX5487">
        <v>45646.170138888891</v>
      </c>
    </row>
    <row r="5488" spans="1:76" x14ac:dyDescent="0.25">
      <c r="A5488" t="s">
        <v>13692</v>
      </c>
      <c r="B5488" t="s">
        <v>13573</v>
      </c>
      <c r="C5488" t="s">
        <v>46</v>
      </c>
      <c r="D5488">
        <v>44928</v>
      </c>
      <c r="E5488" s="1">
        <v>45418</v>
      </c>
      <c r="H5488" t="s">
        <v>47</v>
      </c>
      <c r="I5488">
        <v>44928</v>
      </c>
      <c r="J5488">
        <v>2024</v>
      </c>
      <c r="K5488" t="s">
        <v>48</v>
      </c>
      <c r="L5488" t="s">
        <v>13574</v>
      </c>
      <c r="N5488" t="s">
        <v>13693</v>
      </c>
      <c r="O5488" t="s">
        <v>5276</v>
      </c>
      <c r="P5488" t="s">
        <v>199</v>
      </c>
      <c r="Q5488" t="s">
        <v>52</v>
      </c>
      <c r="R5488">
        <v>98206</v>
      </c>
      <c r="S5488" t="s">
        <v>13694</v>
      </c>
      <c r="T5488" t="s">
        <v>13694</v>
      </c>
      <c r="U5488" t="s">
        <v>13695</v>
      </c>
      <c r="V5488" t="s">
        <v>54</v>
      </c>
      <c r="W5488">
        <v>13</v>
      </c>
      <c r="X5488" t="s">
        <v>334</v>
      </c>
      <c r="Y5488">
        <v>4854</v>
      </c>
      <c r="Z5488" t="s">
        <v>199</v>
      </c>
      <c r="AA5488" t="s">
        <v>57</v>
      </c>
      <c r="AB5488">
        <v>91972</v>
      </c>
      <c r="AC5488" t="s">
        <v>146</v>
      </c>
      <c r="AD5488" t="s">
        <v>4690</v>
      </c>
      <c r="AE5488" t="s">
        <v>107</v>
      </c>
      <c r="AF5488" t="s">
        <v>107</v>
      </c>
      <c r="AI5488" s="1">
        <v>1</v>
      </c>
      <c r="AJ5488" t="s">
        <v>72</v>
      </c>
      <c r="AK5488" t="s">
        <v>4691</v>
      </c>
      <c r="AL5488">
        <v>45601</v>
      </c>
      <c r="AM5488" t="s">
        <v>4692</v>
      </c>
      <c r="AN5488" t="b">
        <v>1</v>
      </c>
      <c r="AO5488" t="b">
        <v>1</v>
      </c>
      <c r="AP5488" t="b">
        <v>1</v>
      </c>
      <c r="AQ5488" t="s">
        <v>60</v>
      </c>
      <c r="AR5488" t="s">
        <v>61</v>
      </c>
      <c r="BB5488" s="7" t="s">
        <v>4714</v>
      </c>
      <c r="BC5488" s="7" t="s">
        <v>4715</v>
      </c>
      <c r="BD5488" s="7" t="s">
        <v>52</v>
      </c>
      <c r="BE5488" s="7">
        <v>98115</v>
      </c>
      <c r="BF5488" s="7" t="s">
        <v>4716</v>
      </c>
      <c r="BG5488" s="7">
        <v>131680.29</v>
      </c>
      <c r="BH5488" s="7">
        <v>6000</v>
      </c>
      <c r="BI5488">
        <v>83347.820000000007</v>
      </c>
      <c r="BJ5488">
        <v>0</v>
      </c>
      <c r="BK5488">
        <v>0</v>
      </c>
      <c r="BL5488">
        <v>0</v>
      </c>
      <c r="BM5488">
        <v>120.4</v>
      </c>
      <c r="BN5488">
        <v>0</v>
      </c>
      <c r="BO5488" t="s">
        <v>13696</v>
      </c>
      <c r="BP5488">
        <v>31518</v>
      </c>
      <c r="BQ5488">
        <v>32501</v>
      </c>
      <c r="BR5488">
        <v>689004</v>
      </c>
      <c r="BS5488">
        <v>19508</v>
      </c>
      <c r="BT5488">
        <v>38</v>
      </c>
      <c r="BU5488" t="s">
        <v>4718</v>
      </c>
      <c r="BV5488" t="s">
        <v>4695</v>
      </c>
      <c r="BX5488">
        <v>45761.476423611108</v>
      </c>
    </row>
    <row r="5489" spans="1:76" x14ac:dyDescent="0.25">
      <c r="A5489" t="s">
        <v>13697</v>
      </c>
      <c r="B5489" t="s">
        <v>13698</v>
      </c>
      <c r="C5489" t="s">
        <v>46</v>
      </c>
      <c r="D5489">
        <v>45412</v>
      </c>
      <c r="E5489" s="1">
        <v>45418</v>
      </c>
      <c r="H5489" t="s">
        <v>47</v>
      </c>
      <c r="I5489">
        <v>45412</v>
      </c>
      <c r="J5489">
        <v>2024</v>
      </c>
      <c r="K5489" t="s">
        <v>48</v>
      </c>
      <c r="L5489" t="s">
        <v>13699</v>
      </c>
      <c r="N5489" t="s">
        <v>13700</v>
      </c>
      <c r="O5489" t="s">
        <v>5989</v>
      </c>
      <c r="P5489" t="s">
        <v>632</v>
      </c>
      <c r="Q5489" t="s">
        <v>52</v>
      </c>
      <c r="R5489">
        <v>98277</v>
      </c>
      <c r="S5489" t="s">
        <v>13701</v>
      </c>
      <c r="T5489" t="s">
        <v>13701</v>
      </c>
      <c r="U5489" t="s">
        <v>13702</v>
      </c>
      <c r="V5489" t="s">
        <v>4807</v>
      </c>
      <c r="W5489">
        <v>23</v>
      </c>
      <c r="X5489" t="s">
        <v>4808</v>
      </c>
      <c r="Y5489">
        <v>3424</v>
      </c>
      <c r="Z5489" t="s">
        <v>632</v>
      </c>
      <c r="AA5489" t="s">
        <v>4785</v>
      </c>
      <c r="AB5489">
        <v>61489</v>
      </c>
      <c r="AC5489" t="s">
        <v>146</v>
      </c>
      <c r="AD5489" t="s">
        <v>4690</v>
      </c>
      <c r="AE5489" t="s">
        <v>107</v>
      </c>
      <c r="AF5489" t="s">
        <v>107</v>
      </c>
      <c r="AI5489" s="1">
        <v>2</v>
      </c>
      <c r="AJ5489" t="s">
        <v>72</v>
      </c>
      <c r="AK5489" t="s">
        <v>4691</v>
      </c>
      <c r="AL5489">
        <v>45601</v>
      </c>
      <c r="AM5489" t="s">
        <v>4692</v>
      </c>
      <c r="AN5489" t="b">
        <v>1</v>
      </c>
      <c r="AO5489" t="b">
        <v>1</v>
      </c>
      <c r="AP5489" t="b">
        <v>1</v>
      </c>
      <c r="AQ5489" t="s">
        <v>60</v>
      </c>
      <c r="AR5489" t="s">
        <v>99</v>
      </c>
      <c r="BB5489" s="7" t="s">
        <v>4859</v>
      </c>
      <c r="BC5489" s="7" t="s">
        <v>4715</v>
      </c>
      <c r="BD5489" s="7" t="s">
        <v>52</v>
      </c>
      <c r="BE5489" s="7">
        <v>98109</v>
      </c>
      <c r="BF5489" s="7" t="s">
        <v>4860</v>
      </c>
      <c r="BG5489" s="7">
        <v>27934.71</v>
      </c>
      <c r="BH5489" s="7">
        <v>0</v>
      </c>
      <c r="BI5489">
        <v>27934.71</v>
      </c>
      <c r="BJ5489">
        <v>0</v>
      </c>
      <c r="BK5489">
        <v>0</v>
      </c>
      <c r="BL5489">
        <v>0</v>
      </c>
      <c r="BM5489">
        <v>120.4</v>
      </c>
      <c r="BN5489">
        <v>0</v>
      </c>
      <c r="BO5489" t="s">
        <v>13703</v>
      </c>
      <c r="BP5489">
        <v>36311</v>
      </c>
      <c r="BQ5489">
        <v>45540</v>
      </c>
      <c r="BR5489">
        <v>3298377</v>
      </c>
      <c r="BS5489">
        <v>24068</v>
      </c>
      <c r="BU5489" t="s">
        <v>4862</v>
      </c>
      <c r="BV5489" t="s">
        <v>4695</v>
      </c>
      <c r="BX5489">
        <v>45649.84957175926</v>
      </c>
    </row>
    <row r="5490" spans="1:76" x14ac:dyDescent="0.25">
      <c r="A5490" t="s">
        <v>13704</v>
      </c>
      <c r="B5490" t="s">
        <v>6689</v>
      </c>
      <c r="C5490" t="s">
        <v>46</v>
      </c>
      <c r="D5490">
        <v>45397</v>
      </c>
      <c r="E5490" s="1">
        <v>45421</v>
      </c>
      <c r="H5490" t="s">
        <v>47</v>
      </c>
      <c r="I5490">
        <v>45397</v>
      </c>
      <c r="J5490">
        <v>2024</v>
      </c>
      <c r="K5490" t="s">
        <v>48</v>
      </c>
      <c r="L5490" t="s">
        <v>13705</v>
      </c>
      <c r="M5490" t="s">
        <v>13706</v>
      </c>
      <c r="N5490" t="s">
        <v>13707</v>
      </c>
      <c r="O5490" t="s">
        <v>13708</v>
      </c>
      <c r="P5490" t="s">
        <v>111</v>
      </c>
      <c r="Q5490" t="s">
        <v>52</v>
      </c>
      <c r="R5490">
        <v>98353</v>
      </c>
      <c r="S5490" t="s">
        <v>13709</v>
      </c>
      <c r="T5490" t="s">
        <v>13709</v>
      </c>
      <c r="U5490">
        <v>3603476390</v>
      </c>
      <c r="V5490" t="s">
        <v>4807</v>
      </c>
      <c r="W5490">
        <v>23</v>
      </c>
      <c r="X5490" t="s">
        <v>4824</v>
      </c>
      <c r="Y5490">
        <v>3539</v>
      </c>
      <c r="Z5490" t="s">
        <v>111</v>
      </c>
      <c r="AA5490" t="s">
        <v>4785</v>
      </c>
      <c r="AB5490">
        <v>185131</v>
      </c>
      <c r="AC5490" t="s">
        <v>146</v>
      </c>
      <c r="AD5490" t="s">
        <v>4690</v>
      </c>
      <c r="AE5490" t="s">
        <v>107</v>
      </c>
      <c r="AF5490" t="s">
        <v>107</v>
      </c>
      <c r="AI5490" s="1">
        <v>2</v>
      </c>
      <c r="AJ5490" t="s">
        <v>72</v>
      </c>
      <c r="AK5490" t="s">
        <v>4691</v>
      </c>
      <c r="AL5490">
        <v>45601</v>
      </c>
      <c r="AM5490" t="s">
        <v>4692</v>
      </c>
      <c r="AN5490" t="b">
        <v>1</v>
      </c>
      <c r="AO5490" t="b">
        <v>1</v>
      </c>
      <c r="AP5490" t="b">
        <v>0</v>
      </c>
      <c r="AQ5490" t="s">
        <v>177</v>
      </c>
      <c r="BB5490" s="7" t="s">
        <v>13707</v>
      </c>
      <c r="BC5490" s="7" t="s">
        <v>13708</v>
      </c>
      <c r="BD5490" s="7" t="s">
        <v>52</v>
      </c>
      <c r="BE5490" s="7">
        <v>98353</v>
      </c>
      <c r="BF5490" s="7">
        <v>3603476390</v>
      </c>
      <c r="BG5490" s="7">
        <v>28609.02</v>
      </c>
      <c r="BH5490" s="7">
        <v>0</v>
      </c>
      <c r="BI5490">
        <v>28324.33</v>
      </c>
      <c r="BJ5490">
        <v>194.02</v>
      </c>
      <c r="BK5490">
        <v>0</v>
      </c>
      <c r="BL5490">
        <v>0</v>
      </c>
      <c r="BO5490" t="s">
        <v>13710</v>
      </c>
      <c r="BP5490">
        <v>36201</v>
      </c>
      <c r="BQ5490">
        <v>30862</v>
      </c>
      <c r="BR5490">
        <v>3296786</v>
      </c>
      <c r="BS5490">
        <v>24033</v>
      </c>
      <c r="BU5490" t="s">
        <v>13711</v>
      </c>
      <c r="BV5490" t="s">
        <v>4695</v>
      </c>
      <c r="BX5490">
        <v>45700.420185185183</v>
      </c>
    </row>
    <row r="5491" spans="1:76" x14ac:dyDescent="0.25">
      <c r="A5491" t="s">
        <v>13720</v>
      </c>
      <c r="B5491" t="s">
        <v>13721</v>
      </c>
      <c r="C5491" t="s">
        <v>46</v>
      </c>
      <c r="D5491">
        <v>45425</v>
      </c>
      <c r="E5491" s="1">
        <v>45422</v>
      </c>
      <c r="H5491" t="s">
        <v>47</v>
      </c>
      <c r="I5491">
        <v>45425</v>
      </c>
      <c r="J5491">
        <v>2024</v>
      </c>
      <c r="K5491" t="s">
        <v>48</v>
      </c>
      <c r="L5491" t="s">
        <v>13722</v>
      </c>
      <c r="N5491" t="s">
        <v>13723</v>
      </c>
      <c r="O5491" t="s">
        <v>4741</v>
      </c>
      <c r="P5491" t="s">
        <v>155</v>
      </c>
      <c r="Q5491" t="s">
        <v>52</v>
      </c>
      <c r="R5491">
        <v>98502</v>
      </c>
      <c r="S5491" t="s">
        <v>13724</v>
      </c>
      <c r="T5491" t="s">
        <v>13724</v>
      </c>
      <c r="U5491" t="s">
        <v>13725</v>
      </c>
      <c r="V5491" t="s">
        <v>54</v>
      </c>
      <c r="W5491">
        <v>13</v>
      </c>
      <c r="X5491" t="s">
        <v>157</v>
      </c>
      <c r="Y5491">
        <v>4821</v>
      </c>
      <c r="Z5491" t="s">
        <v>155</v>
      </c>
      <c r="AA5491" t="s">
        <v>57</v>
      </c>
      <c r="AB5491">
        <v>105342</v>
      </c>
      <c r="AC5491" t="s">
        <v>146</v>
      </c>
      <c r="AD5491" t="s">
        <v>4690</v>
      </c>
      <c r="AE5491" t="s">
        <v>107</v>
      </c>
      <c r="AF5491" t="s">
        <v>107</v>
      </c>
      <c r="AI5491" s="1">
        <v>2</v>
      </c>
      <c r="AJ5491" t="s">
        <v>72</v>
      </c>
      <c r="AK5491" t="s">
        <v>4691</v>
      </c>
      <c r="AL5491">
        <v>45601</v>
      </c>
      <c r="AM5491" t="s">
        <v>4692</v>
      </c>
      <c r="AN5491" t="b">
        <v>1</v>
      </c>
      <c r="AO5491" t="b">
        <v>1</v>
      </c>
      <c r="AP5491" t="b">
        <v>1</v>
      </c>
      <c r="AQ5491" t="s">
        <v>60</v>
      </c>
      <c r="AR5491" t="s">
        <v>99</v>
      </c>
      <c r="BB5491" s="7" t="s">
        <v>13726</v>
      </c>
      <c r="BC5491" s="7" t="s">
        <v>4741</v>
      </c>
      <c r="BD5491" s="7" t="s">
        <v>52</v>
      </c>
      <c r="BE5491" s="7">
        <v>98502</v>
      </c>
      <c r="BF5491" s="7" t="s">
        <v>13727</v>
      </c>
      <c r="BG5491" s="7">
        <v>19052.32</v>
      </c>
      <c r="BH5491" s="7">
        <v>0</v>
      </c>
      <c r="BI5491">
        <v>13057.77</v>
      </c>
      <c r="BJ5491">
        <v>0</v>
      </c>
      <c r="BK5491">
        <v>0</v>
      </c>
      <c r="BL5491">
        <v>0</v>
      </c>
      <c r="BM5491">
        <v>120.4</v>
      </c>
      <c r="BN5491">
        <v>0</v>
      </c>
      <c r="BO5491" t="s">
        <v>13728</v>
      </c>
      <c r="BP5491">
        <v>36546</v>
      </c>
      <c r="BQ5491">
        <v>45113</v>
      </c>
      <c r="BR5491">
        <v>3311806</v>
      </c>
      <c r="BS5491">
        <v>24125</v>
      </c>
      <c r="BT5491">
        <v>22</v>
      </c>
      <c r="BU5491" t="s">
        <v>13729</v>
      </c>
      <c r="BV5491" t="s">
        <v>4695</v>
      </c>
      <c r="BX5491">
        <v>45646.170138888891</v>
      </c>
    </row>
    <row r="5492" spans="1:76" x14ac:dyDescent="0.25">
      <c r="A5492" t="s">
        <v>13730</v>
      </c>
      <c r="B5492" t="s">
        <v>13731</v>
      </c>
      <c r="C5492" t="s">
        <v>46</v>
      </c>
      <c r="D5492">
        <v>45205</v>
      </c>
      <c r="E5492" s="1">
        <v>45419</v>
      </c>
      <c r="H5492" t="s">
        <v>47</v>
      </c>
      <c r="I5492">
        <v>45205</v>
      </c>
      <c r="J5492">
        <v>2024</v>
      </c>
      <c r="K5492" t="s">
        <v>48</v>
      </c>
      <c r="L5492" t="s">
        <v>13732</v>
      </c>
      <c r="N5492" t="s">
        <v>13733</v>
      </c>
      <c r="O5492" t="s">
        <v>5959</v>
      </c>
      <c r="Q5492" t="s">
        <v>5990</v>
      </c>
      <c r="R5492">
        <v>99214</v>
      </c>
      <c r="S5492" t="s">
        <v>13734</v>
      </c>
      <c r="T5492" t="s">
        <v>13735</v>
      </c>
      <c r="U5492" t="s">
        <v>13736</v>
      </c>
      <c r="V5492" t="s">
        <v>1251</v>
      </c>
      <c r="W5492">
        <v>3</v>
      </c>
      <c r="X5492" t="s">
        <v>4770</v>
      </c>
      <c r="Y5492">
        <v>1000</v>
      </c>
      <c r="AA5492" t="s">
        <v>71</v>
      </c>
      <c r="AC5492" t="s">
        <v>146</v>
      </c>
      <c r="AD5492" t="s">
        <v>4690</v>
      </c>
      <c r="AE5492" t="s">
        <v>107</v>
      </c>
      <c r="AF5492" t="s">
        <v>107</v>
      </c>
      <c r="AI5492" s="1"/>
      <c r="AJ5492" t="s">
        <v>72</v>
      </c>
      <c r="AK5492" t="s">
        <v>4691</v>
      </c>
      <c r="AL5492">
        <v>45601</v>
      </c>
      <c r="AM5492" t="s">
        <v>4692</v>
      </c>
      <c r="AN5492" t="b">
        <v>1</v>
      </c>
      <c r="AO5492" t="b">
        <v>1</v>
      </c>
      <c r="AP5492" t="b">
        <v>0</v>
      </c>
      <c r="AQ5492" t="s">
        <v>177</v>
      </c>
      <c r="BB5492" s="7" t="s">
        <v>13733</v>
      </c>
      <c r="BC5492" s="7" t="s">
        <v>5959</v>
      </c>
      <c r="BD5492" s="7" t="s">
        <v>5990</v>
      </c>
      <c r="BE5492" s="7">
        <v>99214</v>
      </c>
      <c r="BF5492" s="7" t="s">
        <v>13736</v>
      </c>
      <c r="BG5492" s="7">
        <v>68233.83</v>
      </c>
      <c r="BH5492" s="7">
        <v>0</v>
      </c>
      <c r="BI5492">
        <v>68233.83</v>
      </c>
      <c r="BJ5492">
        <v>0</v>
      </c>
      <c r="BK5492">
        <v>0</v>
      </c>
      <c r="BL5492">
        <v>0</v>
      </c>
      <c r="BO5492" t="s">
        <v>13737</v>
      </c>
      <c r="BP5492">
        <v>34923</v>
      </c>
      <c r="BQ5492">
        <v>38589</v>
      </c>
      <c r="BR5492">
        <v>3253624</v>
      </c>
      <c r="BS5492">
        <v>21156</v>
      </c>
      <c r="BU5492" t="s">
        <v>13738</v>
      </c>
      <c r="BV5492" t="s">
        <v>4695</v>
      </c>
      <c r="BX5492">
        <v>45574.603935185187</v>
      </c>
    </row>
    <row r="5493" spans="1:76" x14ac:dyDescent="0.25">
      <c r="A5493" t="s">
        <v>13764</v>
      </c>
      <c r="B5493" t="s">
        <v>3900</v>
      </c>
      <c r="C5493" t="s">
        <v>46</v>
      </c>
      <c r="D5493">
        <v>45362</v>
      </c>
      <c r="E5493" s="1">
        <v>45418</v>
      </c>
      <c r="H5493" t="s">
        <v>47</v>
      </c>
      <c r="I5493">
        <v>45362</v>
      </c>
      <c r="J5493">
        <v>2024</v>
      </c>
      <c r="K5493" t="s">
        <v>48</v>
      </c>
      <c r="L5493" t="s">
        <v>13765</v>
      </c>
      <c r="N5493" t="s">
        <v>13766</v>
      </c>
      <c r="O5493" t="s">
        <v>6177</v>
      </c>
      <c r="P5493" t="s">
        <v>226</v>
      </c>
      <c r="Q5493" t="s">
        <v>52</v>
      </c>
      <c r="R5493">
        <v>98604</v>
      </c>
      <c r="S5493" t="s">
        <v>13767</v>
      </c>
      <c r="T5493" t="s">
        <v>5058</v>
      </c>
      <c r="U5493">
        <v>2022408370</v>
      </c>
      <c r="V5493" t="s">
        <v>90</v>
      </c>
      <c r="W5493">
        <v>12</v>
      </c>
      <c r="X5493" t="s">
        <v>921</v>
      </c>
      <c r="Y5493">
        <v>4747</v>
      </c>
      <c r="Z5493" t="s">
        <v>226</v>
      </c>
      <c r="AA5493" t="s">
        <v>57</v>
      </c>
      <c r="AB5493">
        <v>105970</v>
      </c>
      <c r="AC5493" t="s">
        <v>146</v>
      </c>
      <c r="AD5493" t="s">
        <v>4690</v>
      </c>
      <c r="AE5493" t="s">
        <v>107</v>
      </c>
      <c r="AF5493" t="s">
        <v>107</v>
      </c>
      <c r="AI5493" s="1"/>
      <c r="AJ5493" t="s">
        <v>72</v>
      </c>
      <c r="AK5493" t="s">
        <v>4691</v>
      </c>
      <c r="AL5493">
        <v>45601</v>
      </c>
      <c r="AM5493" t="s">
        <v>4692</v>
      </c>
      <c r="AN5493" t="b">
        <v>1</v>
      </c>
      <c r="AO5493" t="b">
        <v>1</v>
      </c>
      <c r="AP5493" t="b">
        <v>1</v>
      </c>
      <c r="AQ5493" t="s">
        <v>60</v>
      </c>
      <c r="AR5493" t="s">
        <v>61</v>
      </c>
      <c r="BB5493" s="7" t="s">
        <v>13768</v>
      </c>
      <c r="BC5493" s="7" t="s">
        <v>13769</v>
      </c>
      <c r="BD5493" s="7" t="s">
        <v>52</v>
      </c>
      <c r="BE5493" s="7">
        <v>98155</v>
      </c>
      <c r="BF5493" s="7">
        <v>2022408370</v>
      </c>
      <c r="BG5493" s="7">
        <v>491518.23</v>
      </c>
      <c r="BH5493" s="7">
        <v>0</v>
      </c>
      <c r="BI5493">
        <v>478388</v>
      </c>
      <c r="BJ5493">
        <v>0</v>
      </c>
      <c r="BK5493">
        <v>0</v>
      </c>
      <c r="BL5493">
        <v>0</v>
      </c>
      <c r="BM5493">
        <v>347351.71</v>
      </c>
      <c r="BN5493">
        <v>610897.19999999995</v>
      </c>
      <c r="BO5493" t="s">
        <v>13770</v>
      </c>
      <c r="BP5493">
        <v>35977</v>
      </c>
      <c r="BQ5493">
        <v>1518</v>
      </c>
      <c r="BR5493">
        <v>3296661</v>
      </c>
      <c r="BS5493">
        <v>23933</v>
      </c>
      <c r="BT5493">
        <v>18</v>
      </c>
      <c r="BU5493" t="s">
        <v>5244</v>
      </c>
      <c r="BV5493" t="s">
        <v>4695</v>
      </c>
      <c r="BX5493">
        <v>45678.540034722224</v>
      </c>
    </row>
    <row r="5494" spans="1:76" x14ac:dyDescent="0.25">
      <c r="A5494" t="s">
        <v>13777</v>
      </c>
      <c r="B5494" t="s">
        <v>13778</v>
      </c>
      <c r="C5494" t="s">
        <v>46</v>
      </c>
      <c r="D5494">
        <v>45356</v>
      </c>
      <c r="E5494" s="1">
        <v>45418</v>
      </c>
      <c r="H5494" t="s">
        <v>47</v>
      </c>
      <c r="I5494">
        <v>45356</v>
      </c>
      <c r="J5494">
        <v>2024</v>
      </c>
      <c r="K5494" t="s">
        <v>48</v>
      </c>
      <c r="L5494" t="s">
        <v>13779</v>
      </c>
      <c r="N5494" t="s">
        <v>13780</v>
      </c>
      <c r="O5494" t="s">
        <v>1399</v>
      </c>
      <c r="P5494" t="s">
        <v>88</v>
      </c>
      <c r="Q5494" t="s">
        <v>52</v>
      </c>
      <c r="R5494">
        <v>98531</v>
      </c>
      <c r="S5494" t="s">
        <v>13781</v>
      </c>
      <c r="T5494" t="s">
        <v>13782</v>
      </c>
      <c r="U5494">
        <v>3608272951</v>
      </c>
      <c r="V5494" t="s">
        <v>4807</v>
      </c>
      <c r="W5494">
        <v>23</v>
      </c>
      <c r="X5494" t="s">
        <v>5408</v>
      </c>
      <c r="Y5494">
        <v>3626</v>
      </c>
      <c r="Z5494" t="s">
        <v>88</v>
      </c>
      <c r="AA5494" t="s">
        <v>4785</v>
      </c>
      <c r="AB5494">
        <v>54852</v>
      </c>
      <c r="AC5494" t="s">
        <v>146</v>
      </c>
      <c r="AD5494" t="s">
        <v>4690</v>
      </c>
      <c r="AE5494" t="s">
        <v>107</v>
      </c>
      <c r="AF5494" t="s">
        <v>107</v>
      </c>
      <c r="AI5494" s="1">
        <v>1</v>
      </c>
      <c r="AJ5494" t="s">
        <v>72</v>
      </c>
      <c r="AK5494" t="s">
        <v>4691</v>
      </c>
      <c r="AL5494">
        <v>45601</v>
      </c>
      <c r="AM5494" t="s">
        <v>4692</v>
      </c>
      <c r="AN5494" t="b">
        <v>1</v>
      </c>
      <c r="AO5494" t="b">
        <v>1</v>
      </c>
      <c r="AP5494" t="b">
        <v>1</v>
      </c>
      <c r="AQ5494" t="s">
        <v>60</v>
      </c>
      <c r="AR5494" t="s">
        <v>99</v>
      </c>
      <c r="BB5494" s="7" t="s">
        <v>13780</v>
      </c>
      <c r="BC5494" s="7" t="s">
        <v>1399</v>
      </c>
      <c r="BD5494" s="7" t="s">
        <v>52</v>
      </c>
      <c r="BE5494" s="7">
        <v>98531</v>
      </c>
      <c r="BF5494" s="7">
        <v>3608272951</v>
      </c>
      <c r="BG5494" s="7">
        <v>6783.91</v>
      </c>
      <c r="BH5494" s="7">
        <v>0</v>
      </c>
      <c r="BI5494">
        <v>6783.91</v>
      </c>
      <c r="BJ5494">
        <v>0</v>
      </c>
      <c r="BK5494">
        <v>0</v>
      </c>
      <c r="BL5494">
        <v>0</v>
      </c>
      <c r="BO5494" t="s">
        <v>13783</v>
      </c>
      <c r="BP5494">
        <v>35941</v>
      </c>
      <c r="BQ5494">
        <v>45042</v>
      </c>
      <c r="BR5494">
        <v>3296638</v>
      </c>
      <c r="BS5494">
        <v>24023</v>
      </c>
      <c r="BU5494" t="s">
        <v>13784</v>
      </c>
      <c r="BV5494" t="s">
        <v>4695</v>
      </c>
      <c r="BX5494">
        <v>45701.461412037039</v>
      </c>
    </row>
    <row r="5495" spans="1:76" x14ac:dyDescent="0.25">
      <c r="A5495" t="s">
        <v>14803</v>
      </c>
      <c r="B5495" t="s">
        <v>1168</v>
      </c>
      <c r="C5495" t="s">
        <v>46</v>
      </c>
      <c r="D5495">
        <v>44936</v>
      </c>
      <c r="E5495" s="1">
        <v>45418</v>
      </c>
      <c r="H5495" t="s">
        <v>47</v>
      </c>
      <c r="I5495">
        <v>44936</v>
      </c>
      <c r="J5495">
        <v>2024</v>
      </c>
      <c r="K5495" t="s">
        <v>48</v>
      </c>
      <c r="L5495" t="s">
        <v>8469</v>
      </c>
      <c r="N5495" t="s">
        <v>14804</v>
      </c>
      <c r="O5495" t="s">
        <v>4688</v>
      </c>
      <c r="P5495" t="s">
        <v>226</v>
      </c>
      <c r="Q5495" t="s">
        <v>52</v>
      </c>
      <c r="R5495">
        <v>98666</v>
      </c>
      <c r="S5495" t="s">
        <v>6439</v>
      </c>
      <c r="T5495" t="s">
        <v>6439</v>
      </c>
      <c r="U5495" t="s">
        <v>11418</v>
      </c>
      <c r="V5495" t="s">
        <v>54</v>
      </c>
      <c r="W5495">
        <v>13</v>
      </c>
      <c r="X5495" t="s">
        <v>228</v>
      </c>
      <c r="Y5495">
        <v>4876</v>
      </c>
      <c r="Z5495" t="s">
        <v>226</v>
      </c>
      <c r="AA5495" t="s">
        <v>57</v>
      </c>
      <c r="AB5495">
        <v>92049</v>
      </c>
      <c r="AC5495" t="s">
        <v>146</v>
      </c>
      <c r="AD5495" t="s">
        <v>4690</v>
      </c>
      <c r="AE5495" t="s">
        <v>107</v>
      </c>
      <c r="AF5495" t="s">
        <v>107</v>
      </c>
      <c r="AI5495" s="1">
        <v>2</v>
      </c>
      <c r="AJ5495" t="s">
        <v>72</v>
      </c>
      <c r="AK5495" t="s">
        <v>4691</v>
      </c>
      <c r="AL5495">
        <v>45601</v>
      </c>
      <c r="AM5495" t="s">
        <v>4692</v>
      </c>
      <c r="AN5495" t="b">
        <v>1</v>
      </c>
      <c r="AO5495" t="b">
        <v>1</v>
      </c>
      <c r="AP5495" t="b">
        <v>1</v>
      </c>
      <c r="AQ5495" t="s">
        <v>60</v>
      </c>
      <c r="AR5495" t="s">
        <v>61</v>
      </c>
      <c r="BB5495" s="7" t="s">
        <v>14804</v>
      </c>
      <c r="BC5495" s="7" t="s">
        <v>4688</v>
      </c>
      <c r="BD5495" s="7" t="s">
        <v>52</v>
      </c>
      <c r="BE5495" s="7">
        <v>98666</v>
      </c>
      <c r="BF5495" s="7">
        <v>3606093527</v>
      </c>
      <c r="BG5495" s="7">
        <v>245803.47</v>
      </c>
      <c r="BH5495" s="7">
        <v>15934.59</v>
      </c>
      <c r="BI5495">
        <v>229185.11</v>
      </c>
      <c r="BJ5495">
        <v>0</v>
      </c>
      <c r="BK5495">
        <v>0</v>
      </c>
      <c r="BL5495">
        <v>0</v>
      </c>
      <c r="BM5495">
        <v>120.4</v>
      </c>
      <c r="BN5495">
        <v>0</v>
      </c>
      <c r="BO5495" t="s">
        <v>14805</v>
      </c>
      <c r="BP5495">
        <v>31615</v>
      </c>
      <c r="BQ5495">
        <v>452</v>
      </c>
      <c r="BR5495">
        <v>689062</v>
      </c>
      <c r="BS5495">
        <v>19625</v>
      </c>
      <c r="BT5495">
        <v>49</v>
      </c>
      <c r="BU5495" t="s">
        <v>14806</v>
      </c>
      <c r="BV5495" t="s">
        <v>4695</v>
      </c>
      <c r="BX5495">
        <v>45665.521261574075</v>
      </c>
    </row>
    <row r="5496" spans="1:76" x14ac:dyDescent="0.25">
      <c r="A5496" t="s">
        <v>14807</v>
      </c>
      <c r="B5496" t="s">
        <v>14808</v>
      </c>
      <c r="C5496" t="s">
        <v>46</v>
      </c>
      <c r="D5496">
        <v>45086</v>
      </c>
      <c r="E5496" s="1">
        <v>45418</v>
      </c>
      <c r="H5496" t="s">
        <v>47</v>
      </c>
      <c r="I5496">
        <v>45086</v>
      </c>
      <c r="J5496">
        <v>2024</v>
      </c>
      <c r="K5496" t="s">
        <v>48</v>
      </c>
      <c r="L5496" t="s">
        <v>14809</v>
      </c>
      <c r="N5496" t="s">
        <v>14810</v>
      </c>
      <c r="O5496" t="s">
        <v>14811</v>
      </c>
      <c r="P5496" t="s">
        <v>80</v>
      </c>
      <c r="Q5496" t="s">
        <v>52</v>
      </c>
      <c r="R5496">
        <v>98357</v>
      </c>
      <c r="S5496" t="s">
        <v>14812</v>
      </c>
      <c r="T5496" t="s">
        <v>14813</v>
      </c>
      <c r="U5496">
        <v>3606402721</v>
      </c>
      <c r="V5496" t="s">
        <v>54</v>
      </c>
      <c r="W5496">
        <v>13</v>
      </c>
      <c r="X5496" t="s">
        <v>82</v>
      </c>
      <c r="Y5496">
        <v>4825</v>
      </c>
      <c r="Z5496" t="s">
        <v>80</v>
      </c>
      <c r="AA5496" t="s">
        <v>57</v>
      </c>
      <c r="AB5496">
        <v>117622</v>
      </c>
      <c r="AC5496" t="s">
        <v>146</v>
      </c>
      <c r="AD5496" t="s">
        <v>4690</v>
      </c>
      <c r="AE5496" t="s">
        <v>107</v>
      </c>
      <c r="AF5496" t="s">
        <v>107</v>
      </c>
      <c r="AI5496" s="1">
        <v>1</v>
      </c>
      <c r="AJ5496" t="s">
        <v>72</v>
      </c>
      <c r="AK5496" t="s">
        <v>4691</v>
      </c>
      <c r="AL5496">
        <v>45601</v>
      </c>
      <c r="AM5496" t="s">
        <v>4692</v>
      </c>
      <c r="AN5496" t="b">
        <v>1</v>
      </c>
      <c r="AO5496" t="b">
        <v>1</v>
      </c>
      <c r="AP5496" t="b">
        <v>0</v>
      </c>
      <c r="AQ5496" t="s">
        <v>177</v>
      </c>
      <c r="BB5496" s="7" t="s">
        <v>4859</v>
      </c>
      <c r="BC5496" s="7" t="s">
        <v>4715</v>
      </c>
      <c r="BD5496" s="7" t="s">
        <v>52</v>
      </c>
      <c r="BE5496" s="7">
        <v>98109</v>
      </c>
      <c r="BF5496" s="7" t="s">
        <v>4860</v>
      </c>
      <c r="BG5496" s="7">
        <v>61661.57</v>
      </c>
      <c r="BH5496" s="7">
        <v>0</v>
      </c>
      <c r="BI5496">
        <v>61454.98</v>
      </c>
      <c r="BJ5496">
        <v>0</v>
      </c>
      <c r="BK5496">
        <v>0</v>
      </c>
      <c r="BL5496">
        <v>0</v>
      </c>
      <c r="BM5496">
        <v>48056.41</v>
      </c>
      <c r="BN5496">
        <v>0</v>
      </c>
      <c r="BO5496" t="s">
        <v>14814</v>
      </c>
      <c r="BP5496">
        <v>33507</v>
      </c>
      <c r="BQ5496">
        <v>38290</v>
      </c>
      <c r="BR5496">
        <v>2972361</v>
      </c>
      <c r="BS5496">
        <v>20872</v>
      </c>
      <c r="BT5496">
        <v>24</v>
      </c>
      <c r="BU5496" t="s">
        <v>4862</v>
      </c>
      <c r="BV5496" t="s">
        <v>4695</v>
      </c>
      <c r="BX5496">
        <v>45697.659942129627</v>
      </c>
    </row>
    <row r="5497" spans="1:76" x14ac:dyDescent="0.25">
      <c r="A5497" t="s">
        <v>14815</v>
      </c>
      <c r="B5497" t="s">
        <v>14816</v>
      </c>
      <c r="C5497" t="s">
        <v>46</v>
      </c>
      <c r="D5497">
        <v>45334</v>
      </c>
      <c r="E5497" s="1">
        <v>45418</v>
      </c>
      <c r="H5497" t="s">
        <v>47</v>
      </c>
      <c r="I5497">
        <v>45334</v>
      </c>
      <c r="J5497">
        <v>2024</v>
      </c>
      <c r="K5497" t="s">
        <v>48</v>
      </c>
      <c r="L5497" t="s">
        <v>14817</v>
      </c>
      <c r="N5497" t="s">
        <v>14818</v>
      </c>
      <c r="O5497" t="s">
        <v>14819</v>
      </c>
      <c r="P5497" t="s">
        <v>155</v>
      </c>
      <c r="Q5497" t="s">
        <v>52</v>
      </c>
      <c r="R5497">
        <v>98589</v>
      </c>
      <c r="S5497" t="s">
        <v>14820</v>
      </c>
      <c r="T5497" t="s">
        <v>14821</v>
      </c>
      <c r="U5497" t="s">
        <v>12068</v>
      </c>
      <c r="V5497" t="s">
        <v>4807</v>
      </c>
      <c r="W5497">
        <v>23</v>
      </c>
      <c r="X5497" t="s">
        <v>5607</v>
      </c>
      <c r="Y5497">
        <v>4229</v>
      </c>
      <c r="Z5497" t="s">
        <v>155</v>
      </c>
      <c r="AA5497" t="s">
        <v>4785</v>
      </c>
      <c r="AB5497">
        <v>195676</v>
      </c>
      <c r="AC5497" t="s">
        <v>146</v>
      </c>
      <c r="AD5497" t="s">
        <v>4690</v>
      </c>
      <c r="AE5497" t="s">
        <v>107</v>
      </c>
      <c r="AF5497" t="s">
        <v>107</v>
      </c>
      <c r="AI5497" s="1" t="s">
        <v>11954</v>
      </c>
      <c r="AJ5497" t="s">
        <v>72</v>
      </c>
      <c r="AK5497" t="s">
        <v>4691</v>
      </c>
      <c r="AL5497">
        <v>45601</v>
      </c>
      <c r="AM5497" t="s">
        <v>4692</v>
      </c>
      <c r="AN5497" t="b">
        <v>1</v>
      </c>
      <c r="AO5497" t="b">
        <v>1</v>
      </c>
      <c r="AP5497" t="b">
        <v>1</v>
      </c>
      <c r="AQ5497" t="s">
        <v>60</v>
      </c>
      <c r="AR5497" t="s">
        <v>61</v>
      </c>
      <c r="BB5497" s="7" t="s">
        <v>14818</v>
      </c>
      <c r="BC5497" s="7" t="s">
        <v>14819</v>
      </c>
      <c r="BD5497" s="7" t="s">
        <v>52</v>
      </c>
      <c r="BE5497" s="7">
        <v>98589</v>
      </c>
      <c r="BF5497" s="7" t="s">
        <v>12068</v>
      </c>
      <c r="BG5497" s="7">
        <v>22726</v>
      </c>
      <c r="BH5497" s="7">
        <v>6315.78</v>
      </c>
      <c r="BI5497">
        <v>13706.61</v>
      </c>
      <c r="BJ5497">
        <v>0</v>
      </c>
      <c r="BK5497">
        <v>0</v>
      </c>
      <c r="BL5497">
        <v>0</v>
      </c>
      <c r="BM5497">
        <v>361.18</v>
      </c>
      <c r="BN5497">
        <v>0</v>
      </c>
      <c r="BO5497" t="s">
        <v>14822</v>
      </c>
      <c r="BP5497">
        <v>35876</v>
      </c>
      <c r="BQ5497">
        <v>25394</v>
      </c>
      <c r="BR5497">
        <v>3296585</v>
      </c>
      <c r="BS5497">
        <v>23698</v>
      </c>
      <c r="BU5497" t="s">
        <v>14823</v>
      </c>
      <c r="BV5497" t="s">
        <v>4695</v>
      </c>
      <c r="BX5497">
        <v>45762.853530092594</v>
      </c>
    </row>
    <row r="5498" spans="1:76" x14ac:dyDescent="0.25">
      <c r="A5498" t="s">
        <v>14851</v>
      </c>
      <c r="B5498" t="s">
        <v>14852</v>
      </c>
      <c r="C5498" t="s">
        <v>46</v>
      </c>
      <c r="D5498">
        <v>45323</v>
      </c>
      <c r="E5498" s="1">
        <v>45418</v>
      </c>
      <c r="H5498" t="s">
        <v>47</v>
      </c>
      <c r="I5498">
        <v>45323</v>
      </c>
      <c r="J5498">
        <v>2024</v>
      </c>
      <c r="K5498" t="s">
        <v>48</v>
      </c>
      <c r="L5498" t="s">
        <v>14853</v>
      </c>
      <c r="M5498" t="s">
        <v>14854</v>
      </c>
      <c r="N5498" t="s">
        <v>14855</v>
      </c>
      <c r="O5498" t="s">
        <v>4916</v>
      </c>
      <c r="P5498" t="s">
        <v>115</v>
      </c>
      <c r="Q5498" t="s">
        <v>52</v>
      </c>
      <c r="R5498">
        <v>98405</v>
      </c>
      <c r="S5498" t="s">
        <v>14856</v>
      </c>
      <c r="T5498" t="s">
        <v>14856</v>
      </c>
      <c r="V5498" t="s">
        <v>54</v>
      </c>
      <c r="W5498">
        <v>13</v>
      </c>
      <c r="X5498" t="s">
        <v>202</v>
      </c>
      <c r="Y5498">
        <v>4831</v>
      </c>
      <c r="Z5498" t="s">
        <v>115</v>
      </c>
      <c r="AA5498" t="s">
        <v>57</v>
      </c>
      <c r="AB5498">
        <v>93147</v>
      </c>
      <c r="AC5498" t="s">
        <v>146</v>
      </c>
      <c r="AD5498" t="s">
        <v>4690</v>
      </c>
      <c r="AE5498" t="s">
        <v>107</v>
      </c>
      <c r="AF5498" t="s">
        <v>107</v>
      </c>
      <c r="AI5498" s="1">
        <v>2</v>
      </c>
      <c r="AJ5498" t="s">
        <v>72</v>
      </c>
      <c r="AK5498" t="s">
        <v>4691</v>
      </c>
      <c r="AL5498">
        <v>45601</v>
      </c>
      <c r="AM5498" t="s">
        <v>4692</v>
      </c>
      <c r="AN5498" t="b">
        <v>1</v>
      </c>
      <c r="AO5498" t="b">
        <v>1</v>
      </c>
      <c r="AP5498" t="b">
        <v>1</v>
      </c>
      <c r="AQ5498" t="s">
        <v>60</v>
      </c>
      <c r="AR5498" t="s">
        <v>99</v>
      </c>
      <c r="BB5498" s="7" t="s">
        <v>14855</v>
      </c>
      <c r="BC5498" s="7" t="s">
        <v>4916</v>
      </c>
      <c r="BD5498" s="7" t="s">
        <v>52</v>
      </c>
      <c r="BE5498" s="7">
        <v>98405</v>
      </c>
      <c r="BG5498" s="7">
        <v>90712.09</v>
      </c>
      <c r="BH5498" s="7">
        <v>0</v>
      </c>
      <c r="BI5498">
        <v>91686.26</v>
      </c>
      <c r="BJ5498">
        <v>2000</v>
      </c>
      <c r="BK5498">
        <v>0</v>
      </c>
      <c r="BL5498">
        <v>0</v>
      </c>
      <c r="BM5498">
        <v>120.4</v>
      </c>
      <c r="BN5498">
        <v>0</v>
      </c>
      <c r="BO5498" t="s">
        <v>14857</v>
      </c>
      <c r="BP5498">
        <v>35801</v>
      </c>
      <c r="BQ5498">
        <v>44669</v>
      </c>
      <c r="BR5498">
        <v>3287991</v>
      </c>
      <c r="BS5498">
        <v>23538</v>
      </c>
      <c r="BT5498">
        <v>27</v>
      </c>
      <c r="BU5498" t="s">
        <v>14858</v>
      </c>
      <c r="BV5498" t="s">
        <v>4695</v>
      </c>
      <c r="BX5498">
        <v>45686.748877314814</v>
      </c>
    </row>
    <row r="5499" spans="1:76" x14ac:dyDescent="0.25">
      <c r="A5499" t="s">
        <v>14869</v>
      </c>
      <c r="B5499" t="s">
        <v>14870</v>
      </c>
      <c r="C5499" t="s">
        <v>46</v>
      </c>
      <c r="D5499">
        <v>45426</v>
      </c>
      <c r="E5499" s="1">
        <v>45422</v>
      </c>
      <c r="H5499" t="s">
        <v>47</v>
      </c>
      <c r="I5499">
        <v>45426</v>
      </c>
      <c r="J5499">
        <v>2024</v>
      </c>
      <c r="K5499" t="s">
        <v>48</v>
      </c>
      <c r="L5499" t="s">
        <v>14871</v>
      </c>
      <c r="M5499" t="s">
        <v>14872</v>
      </c>
      <c r="N5499" t="s">
        <v>14873</v>
      </c>
      <c r="O5499" t="s">
        <v>14874</v>
      </c>
      <c r="P5499" t="s">
        <v>96</v>
      </c>
      <c r="Q5499" t="s">
        <v>52</v>
      </c>
      <c r="R5499">
        <v>99336</v>
      </c>
      <c r="S5499" t="s">
        <v>14875</v>
      </c>
      <c r="T5499" t="s">
        <v>14875</v>
      </c>
      <c r="U5499" t="s">
        <v>14876</v>
      </c>
      <c r="V5499" t="s">
        <v>54</v>
      </c>
      <c r="W5499">
        <v>13</v>
      </c>
      <c r="X5499" t="s">
        <v>98</v>
      </c>
      <c r="Y5499">
        <v>4793</v>
      </c>
      <c r="Z5499" t="s">
        <v>96</v>
      </c>
      <c r="AA5499" t="s">
        <v>57</v>
      </c>
      <c r="AB5499">
        <v>95647</v>
      </c>
      <c r="AC5499" t="s">
        <v>146</v>
      </c>
      <c r="AD5499" t="s">
        <v>4690</v>
      </c>
      <c r="AE5499" t="s">
        <v>107</v>
      </c>
      <c r="AF5499" t="s">
        <v>107</v>
      </c>
      <c r="AI5499" s="1">
        <v>2</v>
      </c>
      <c r="AJ5499" t="s">
        <v>72</v>
      </c>
      <c r="AK5499" t="s">
        <v>4691</v>
      </c>
      <c r="AL5499">
        <v>45601</v>
      </c>
      <c r="AM5499" t="s">
        <v>4692</v>
      </c>
      <c r="AN5499" t="b">
        <v>1</v>
      </c>
      <c r="AO5499" t="b">
        <v>1</v>
      </c>
      <c r="AP5499" t="b">
        <v>1</v>
      </c>
      <c r="AQ5499" t="s">
        <v>60</v>
      </c>
      <c r="AR5499" t="s">
        <v>99</v>
      </c>
      <c r="BB5499" s="7" t="s">
        <v>14873</v>
      </c>
      <c r="BC5499" s="7" t="s">
        <v>14874</v>
      </c>
      <c r="BD5499" s="7" t="s">
        <v>52</v>
      </c>
      <c r="BE5499" s="7">
        <v>99336</v>
      </c>
      <c r="BF5499" s="7" t="s">
        <v>14876</v>
      </c>
      <c r="BG5499" s="7">
        <v>3378.82</v>
      </c>
      <c r="BH5499" s="7">
        <v>0</v>
      </c>
      <c r="BI5499">
        <v>2421.91</v>
      </c>
      <c r="BJ5499">
        <v>1601.91</v>
      </c>
      <c r="BK5499">
        <v>0</v>
      </c>
      <c r="BL5499">
        <v>0</v>
      </c>
      <c r="BM5499">
        <v>300.97000000000003</v>
      </c>
      <c r="BN5499">
        <v>0</v>
      </c>
      <c r="BO5499" t="s">
        <v>14877</v>
      </c>
      <c r="BP5499">
        <v>36568</v>
      </c>
      <c r="BQ5499">
        <v>11763</v>
      </c>
      <c r="BR5499">
        <v>3311366</v>
      </c>
      <c r="BS5499">
        <v>24139</v>
      </c>
      <c r="BT5499">
        <v>8</v>
      </c>
      <c r="BU5499" t="s">
        <v>14878</v>
      </c>
      <c r="BV5499" t="s">
        <v>4695</v>
      </c>
      <c r="BX5499">
        <v>45646.170138888891</v>
      </c>
    </row>
    <row r="5500" spans="1:76" x14ac:dyDescent="0.25">
      <c r="A5500" t="s">
        <v>14952</v>
      </c>
      <c r="B5500" t="s">
        <v>14953</v>
      </c>
      <c r="C5500" t="s">
        <v>46</v>
      </c>
      <c r="D5500">
        <v>45421</v>
      </c>
      <c r="E5500" s="1">
        <v>45421</v>
      </c>
      <c r="H5500" t="s">
        <v>47</v>
      </c>
      <c r="I5500">
        <v>45421</v>
      </c>
      <c r="J5500">
        <v>2024</v>
      </c>
      <c r="K5500" t="s">
        <v>48</v>
      </c>
      <c r="L5500" t="s">
        <v>14954</v>
      </c>
      <c r="N5500" t="s">
        <v>5248</v>
      </c>
      <c r="O5500" t="s">
        <v>4787</v>
      </c>
      <c r="P5500" t="s">
        <v>68</v>
      </c>
      <c r="Q5500" t="s">
        <v>52</v>
      </c>
      <c r="R5500">
        <v>98188</v>
      </c>
      <c r="S5500" t="s">
        <v>14955</v>
      </c>
      <c r="T5500" t="s">
        <v>14956</v>
      </c>
      <c r="U5500" t="s">
        <v>14957</v>
      </c>
      <c r="V5500" t="s">
        <v>54</v>
      </c>
      <c r="W5500">
        <v>13</v>
      </c>
      <c r="X5500" t="s">
        <v>607</v>
      </c>
      <c r="Y5500">
        <v>4868</v>
      </c>
      <c r="Z5500" t="s">
        <v>68</v>
      </c>
      <c r="AA5500" t="s">
        <v>57</v>
      </c>
      <c r="AB5500">
        <v>97044</v>
      </c>
      <c r="AC5500" t="s">
        <v>146</v>
      </c>
      <c r="AD5500" t="s">
        <v>4690</v>
      </c>
      <c r="AE5500" t="s">
        <v>107</v>
      </c>
      <c r="AF5500" t="s">
        <v>107</v>
      </c>
      <c r="AI5500" s="1">
        <v>2</v>
      </c>
      <c r="AJ5500" t="s">
        <v>72</v>
      </c>
      <c r="AK5500" t="s">
        <v>4691</v>
      </c>
      <c r="AL5500">
        <v>45601</v>
      </c>
      <c r="AM5500" t="s">
        <v>4692</v>
      </c>
      <c r="AN5500" t="b">
        <v>1</v>
      </c>
      <c r="AO5500" t="b">
        <v>1</v>
      </c>
      <c r="AP5500" t="b">
        <v>1</v>
      </c>
      <c r="AQ5500" t="s">
        <v>60</v>
      </c>
      <c r="AR5500" t="s">
        <v>99</v>
      </c>
      <c r="BB5500" s="7" t="s">
        <v>4870</v>
      </c>
      <c r="BC5500" s="7" t="s">
        <v>4787</v>
      </c>
      <c r="BD5500" s="7" t="s">
        <v>52</v>
      </c>
      <c r="BE5500" s="7">
        <v>98188</v>
      </c>
      <c r="BF5500" s="7" t="s">
        <v>4788</v>
      </c>
      <c r="BG5500" s="7">
        <v>141075.23000000001</v>
      </c>
      <c r="BH5500" s="7">
        <v>0</v>
      </c>
      <c r="BI5500">
        <v>140604.51</v>
      </c>
      <c r="BJ5500">
        <v>2500</v>
      </c>
      <c r="BK5500">
        <v>0</v>
      </c>
      <c r="BL5500">
        <v>0</v>
      </c>
      <c r="BM5500">
        <v>22618.82</v>
      </c>
      <c r="BN5500">
        <v>0</v>
      </c>
      <c r="BO5500" t="s">
        <v>14958</v>
      </c>
      <c r="BP5500">
        <v>36334</v>
      </c>
      <c r="BQ5500">
        <v>46138</v>
      </c>
      <c r="BR5500">
        <v>3310092</v>
      </c>
      <c r="BS5500">
        <v>24056</v>
      </c>
      <c r="BT5500">
        <v>45</v>
      </c>
      <c r="BU5500" t="s">
        <v>4790</v>
      </c>
      <c r="BV5500" t="s">
        <v>4695</v>
      </c>
      <c r="BX5500">
        <v>45667.560196759259</v>
      </c>
    </row>
    <row r="5501" spans="1:76" x14ac:dyDescent="0.25">
      <c r="A5501" t="s">
        <v>14959</v>
      </c>
      <c r="B5501" t="s">
        <v>1705</v>
      </c>
      <c r="C5501" t="s">
        <v>46</v>
      </c>
      <c r="D5501">
        <v>44208</v>
      </c>
      <c r="E5501" s="1">
        <v>45418</v>
      </c>
      <c r="H5501" t="s">
        <v>47</v>
      </c>
      <c r="I5501">
        <v>44208</v>
      </c>
      <c r="J5501">
        <v>2024</v>
      </c>
      <c r="K5501" t="s">
        <v>48</v>
      </c>
      <c r="L5501" t="s">
        <v>10273</v>
      </c>
      <c r="N5501" t="s">
        <v>6683</v>
      </c>
      <c r="O5501" t="s">
        <v>4715</v>
      </c>
      <c r="P5501" t="s">
        <v>68</v>
      </c>
      <c r="Q5501" t="s">
        <v>52</v>
      </c>
      <c r="R5501">
        <v>98108</v>
      </c>
      <c r="S5501" t="s">
        <v>14960</v>
      </c>
      <c r="T5501" t="s">
        <v>14961</v>
      </c>
      <c r="U5501" t="s">
        <v>12874</v>
      </c>
      <c r="V5501" t="s">
        <v>90</v>
      </c>
      <c r="W5501">
        <v>12</v>
      </c>
      <c r="X5501" t="s">
        <v>406</v>
      </c>
      <c r="Y5501">
        <v>4740</v>
      </c>
      <c r="Z5501" t="s">
        <v>68</v>
      </c>
      <c r="AA5501" t="s">
        <v>57</v>
      </c>
      <c r="AB5501">
        <v>87024</v>
      </c>
      <c r="AC5501" t="s">
        <v>146</v>
      </c>
      <c r="AD5501" t="s">
        <v>4690</v>
      </c>
      <c r="AE5501" t="s">
        <v>107</v>
      </c>
      <c r="AF5501" t="s">
        <v>107</v>
      </c>
      <c r="AI5501" s="1"/>
      <c r="AJ5501" t="s">
        <v>72</v>
      </c>
      <c r="AK5501" t="s">
        <v>4691</v>
      </c>
      <c r="AL5501">
        <v>45601</v>
      </c>
      <c r="AM5501" t="s">
        <v>4692</v>
      </c>
      <c r="AN5501" t="b">
        <v>1</v>
      </c>
      <c r="AO5501" t="b">
        <v>1</v>
      </c>
      <c r="AP5501" t="b">
        <v>1</v>
      </c>
      <c r="AQ5501" t="s">
        <v>60</v>
      </c>
      <c r="AR5501" t="s">
        <v>61</v>
      </c>
      <c r="BB5501" s="7" t="s">
        <v>6683</v>
      </c>
      <c r="BC5501" s="7" t="s">
        <v>4715</v>
      </c>
      <c r="BD5501" s="7" t="s">
        <v>52</v>
      </c>
      <c r="BE5501" s="7">
        <v>98108</v>
      </c>
      <c r="BF5501" s="7" t="s">
        <v>6842</v>
      </c>
      <c r="BG5501" s="7">
        <v>83701.179999999993</v>
      </c>
      <c r="BH5501" s="7">
        <v>58485.98</v>
      </c>
      <c r="BI5501">
        <v>113828.61</v>
      </c>
      <c r="BJ5501">
        <v>0</v>
      </c>
      <c r="BK5501">
        <v>0</v>
      </c>
      <c r="BL5501">
        <v>0</v>
      </c>
      <c r="BM5501">
        <v>120.4</v>
      </c>
      <c r="BN5501">
        <v>0</v>
      </c>
      <c r="BO5501" t="s">
        <v>14962</v>
      </c>
      <c r="BP5501">
        <v>26459</v>
      </c>
      <c r="BQ5501">
        <v>1066</v>
      </c>
      <c r="BR5501">
        <v>93109</v>
      </c>
      <c r="BS5501">
        <v>16774</v>
      </c>
      <c r="BT5501">
        <v>11</v>
      </c>
      <c r="BU5501" t="s">
        <v>5323</v>
      </c>
      <c r="BV5501" t="s">
        <v>4695</v>
      </c>
      <c r="BX5501">
        <v>45739.661874999998</v>
      </c>
    </row>
    <row r="5502" spans="1:76" x14ac:dyDescent="0.25">
      <c r="A5502" t="s">
        <v>14963</v>
      </c>
      <c r="B5502" t="s">
        <v>14964</v>
      </c>
      <c r="C5502" t="s">
        <v>46</v>
      </c>
      <c r="D5502">
        <v>45401</v>
      </c>
      <c r="E5502" s="1">
        <v>45418</v>
      </c>
      <c r="H5502" t="s">
        <v>47</v>
      </c>
      <c r="I5502">
        <v>45401</v>
      </c>
      <c r="J5502">
        <v>2024</v>
      </c>
      <c r="K5502" t="s">
        <v>48</v>
      </c>
      <c r="L5502" t="s">
        <v>14965</v>
      </c>
      <c r="N5502" t="s">
        <v>14966</v>
      </c>
      <c r="O5502" t="s">
        <v>6793</v>
      </c>
      <c r="P5502" t="s">
        <v>1794</v>
      </c>
      <c r="Q5502" t="s">
        <v>52</v>
      </c>
      <c r="R5502" t="s">
        <v>14967</v>
      </c>
      <c r="S5502" t="s">
        <v>14968</v>
      </c>
      <c r="T5502" t="s">
        <v>14968</v>
      </c>
      <c r="U5502" t="s">
        <v>14969</v>
      </c>
      <c r="V5502" t="s">
        <v>4807</v>
      </c>
      <c r="W5502">
        <v>23</v>
      </c>
      <c r="X5502" t="s">
        <v>5167</v>
      </c>
      <c r="Y5502">
        <v>3433</v>
      </c>
      <c r="Z5502" t="s">
        <v>1794</v>
      </c>
      <c r="AA5502" t="s">
        <v>4785</v>
      </c>
      <c r="AB5502">
        <v>27694</v>
      </c>
      <c r="AC5502" t="s">
        <v>146</v>
      </c>
      <c r="AD5502" t="s">
        <v>4690</v>
      </c>
      <c r="AE5502" t="s">
        <v>107</v>
      </c>
      <c r="AF5502" t="s">
        <v>107</v>
      </c>
      <c r="AI5502" s="1">
        <v>1</v>
      </c>
      <c r="AJ5502" t="s">
        <v>72</v>
      </c>
      <c r="AK5502" t="s">
        <v>4691</v>
      </c>
      <c r="AL5502">
        <v>45601</v>
      </c>
      <c r="AM5502" t="s">
        <v>4692</v>
      </c>
      <c r="AN5502" t="b">
        <v>1</v>
      </c>
      <c r="AO5502" t="b">
        <v>1</v>
      </c>
      <c r="AP5502" t="b">
        <v>1</v>
      </c>
      <c r="AQ5502" t="s">
        <v>60</v>
      </c>
      <c r="AR5502" t="s">
        <v>61</v>
      </c>
      <c r="BB5502" s="7" t="s">
        <v>14966</v>
      </c>
      <c r="BC5502" s="7" t="s">
        <v>6793</v>
      </c>
      <c r="BD5502" s="7" t="s">
        <v>52</v>
      </c>
      <c r="BE5502" s="7" t="s">
        <v>14967</v>
      </c>
      <c r="BF5502" s="7" t="s">
        <v>14970</v>
      </c>
      <c r="BG5502" s="7">
        <v>15421.79</v>
      </c>
      <c r="BH5502" s="7">
        <v>0</v>
      </c>
      <c r="BI5502">
        <v>15421.79</v>
      </c>
      <c r="BJ5502">
        <v>0</v>
      </c>
      <c r="BK5502">
        <v>0</v>
      </c>
      <c r="BL5502">
        <v>0</v>
      </c>
      <c r="BO5502" t="s">
        <v>14971</v>
      </c>
      <c r="BP5502">
        <v>36232</v>
      </c>
      <c r="BQ5502">
        <v>45183</v>
      </c>
      <c r="BR5502">
        <v>3296806</v>
      </c>
      <c r="BS5502">
        <v>24040</v>
      </c>
      <c r="BU5502" t="s">
        <v>14972</v>
      </c>
      <c r="BV5502" t="s">
        <v>4695</v>
      </c>
      <c r="BX5502">
        <v>45665.694409722222</v>
      </c>
    </row>
    <row r="5503" spans="1:76" x14ac:dyDescent="0.25">
      <c r="A5503" t="s">
        <v>14973</v>
      </c>
      <c r="B5503" t="s">
        <v>14974</v>
      </c>
      <c r="C5503" t="s">
        <v>46</v>
      </c>
      <c r="D5503">
        <v>45433</v>
      </c>
      <c r="E5503" s="1">
        <v>45419</v>
      </c>
      <c r="H5503" t="s">
        <v>47</v>
      </c>
      <c r="I5503">
        <v>45433</v>
      </c>
      <c r="J5503">
        <v>2024</v>
      </c>
      <c r="K5503" t="s">
        <v>48</v>
      </c>
      <c r="L5503" t="s">
        <v>14975</v>
      </c>
      <c r="N5503" t="s">
        <v>14976</v>
      </c>
      <c r="O5503" t="s">
        <v>14977</v>
      </c>
      <c r="P5503" t="s">
        <v>133</v>
      </c>
      <c r="Q5503" t="s">
        <v>52</v>
      </c>
      <c r="R5503">
        <v>98595</v>
      </c>
      <c r="S5503" t="s">
        <v>14978</v>
      </c>
      <c r="T5503" t="s">
        <v>14979</v>
      </c>
      <c r="U5503">
        <v>3605813399</v>
      </c>
      <c r="V5503" t="s">
        <v>54</v>
      </c>
      <c r="W5503">
        <v>13</v>
      </c>
      <c r="X5503" t="s">
        <v>134</v>
      </c>
      <c r="Y5503">
        <v>4815</v>
      </c>
      <c r="Z5503" t="s">
        <v>133</v>
      </c>
      <c r="AA5503" t="s">
        <v>57</v>
      </c>
      <c r="AB5503">
        <v>102438</v>
      </c>
      <c r="AC5503" t="s">
        <v>146</v>
      </c>
      <c r="AD5503" t="s">
        <v>4690</v>
      </c>
      <c r="AE5503" t="s">
        <v>107</v>
      </c>
      <c r="AF5503" t="s">
        <v>107</v>
      </c>
      <c r="AI5503" s="1">
        <v>1</v>
      </c>
      <c r="AJ5503" t="s">
        <v>72</v>
      </c>
      <c r="AK5503" t="s">
        <v>4691</v>
      </c>
      <c r="AL5503">
        <v>45601</v>
      </c>
      <c r="AM5503" t="s">
        <v>4692</v>
      </c>
      <c r="AN5503" t="b">
        <v>1</v>
      </c>
      <c r="AO5503" t="b">
        <v>1</v>
      </c>
      <c r="AP5503" t="b">
        <v>1</v>
      </c>
      <c r="AQ5503" t="s">
        <v>60</v>
      </c>
      <c r="AR5503" t="s">
        <v>99</v>
      </c>
      <c r="BB5503" s="7" t="s">
        <v>14980</v>
      </c>
      <c r="BC5503" s="7" t="s">
        <v>4715</v>
      </c>
      <c r="BD5503" s="7" t="s">
        <v>52</v>
      </c>
      <c r="BE5503" s="7">
        <v>98109</v>
      </c>
      <c r="BF5503" s="7" t="s">
        <v>14981</v>
      </c>
      <c r="BG5503" s="7">
        <v>58943.93</v>
      </c>
      <c r="BH5503" s="7">
        <v>0</v>
      </c>
      <c r="BI5503">
        <v>59024.99</v>
      </c>
      <c r="BJ5503">
        <v>0</v>
      </c>
      <c r="BK5503">
        <v>0</v>
      </c>
      <c r="BL5503">
        <v>0</v>
      </c>
      <c r="BM5503">
        <v>283.32</v>
      </c>
      <c r="BN5503">
        <v>0</v>
      </c>
      <c r="BO5503" t="s">
        <v>14982</v>
      </c>
      <c r="BP5503">
        <v>36689</v>
      </c>
      <c r="BQ5503">
        <v>46116</v>
      </c>
      <c r="BR5503">
        <v>3309364</v>
      </c>
      <c r="BS5503">
        <v>24283</v>
      </c>
      <c r="BT5503">
        <v>19</v>
      </c>
      <c r="BU5503" t="s">
        <v>4862</v>
      </c>
      <c r="BV5503" t="s">
        <v>4695</v>
      </c>
      <c r="BX5503">
        <v>45667.583333333336</v>
      </c>
    </row>
    <row r="5504" spans="1:76" x14ac:dyDescent="0.25">
      <c r="A5504" t="s">
        <v>14983</v>
      </c>
      <c r="B5504" t="s">
        <v>14984</v>
      </c>
      <c r="C5504" t="s">
        <v>46</v>
      </c>
      <c r="D5504">
        <v>45425</v>
      </c>
      <c r="E5504" s="1">
        <v>45421</v>
      </c>
      <c r="H5504" t="s">
        <v>47</v>
      </c>
      <c r="I5504">
        <v>45425</v>
      </c>
      <c r="J5504">
        <v>2024</v>
      </c>
      <c r="K5504" t="s">
        <v>48</v>
      </c>
      <c r="L5504" t="s">
        <v>14985</v>
      </c>
      <c r="N5504" t="s">
        <v>14986</v>
      </c>
      <c r="O5504" t="s">
        <v>6761</v>
      </c>
      <c r="P5504" t="s">
        <v>462</v>
      </c>
      <c r="Q5504" t="s">
        <v>52</v>
      </c>
      <c r="R5504">
        <v>99362</v>
      </c>
      <c r="S5504" t="s">
        <v>14987</v>
      </c>
      <c r="T5504" t="s">
        <v>14988</v>
      </c>
      <c r="U5504" t="s">
        <v>14989</v>
      </c>
      <c r="V5504" t="s">
        <v>54</v>
      </c>
      <c r="W5504">
        <v>13</v>
      </c>
      <c r="X5504" t="s">
        <v>461</v>
      </c>
      <c r="Y5504">
        <v>4809</v>
      </c>
      <c r="Z5504" t="s">
        <v>462</v>
      </c>
      <c r="AA5504" t="s">
        <v>57</v>
      </c>
      <c r="AB5504">
        <v>92605</v>
      </c>
      <c r="AC5504" t="s">
        <v>146</v>
      </c>
      <c r="AD5504" t="s">
        <v>4690</v>
      </c>
      <c r="AE5504" t="s">
        <v>107</v>
      </c>
      <c r="AF5504" t="s">
        <v>107</v>
      </c>
      <c r="AI5504" s="1">
        <v>1</v>
      </c>
      <c r="AJ5504" t="s">
        <v>72</v>
      </c>
      <c r="AK5504" t="s">
        <v>4691</v>
      </c>
      <c r="AL5504">
        <v>45601</v>
      </c>
      <c r="AM5504" t="s">
        <v>4692</v>
      </c>
      <c r="AN5504" t="b">
        <v>1</v>
      </c>
      <c r="AO5504" t="b">
        <v>1</v>
      </c>
      <c r="AP5504" t="b">
        <v>1</v>
      </c>
      <c r="AQ5504" t="s">
        <v>60</v>
      </c>
      <c r="AR5504" t="s">
        <v>99</v>
      </c>
      <c r="BB5504" s="7" t="s">
        <v>5248</v>
      </c>
      <c r="BC5504" s="7" t="s">
        <v>4787</v>
      </c>
      <c r="BD5504" s="7" t="s">
        <v>52</v>
      </c>
      <c r="BE5504" s="7">
        <v>98188</v>
      </c>
      <c r="BF5504" s="7" t="s">
        <v>4788</v>
      </c>
      <c r="BG5504" s="7">
        <v>75196.31</v>
      </c>
      <c r="BH5504" s="7">
        <v>601.91</v>
      </c>
      <c r="BI5504">
        <v>75189.31</v>
      </c>
      <c r="BJ5504">
        <v>0</v>
      </c>
      <c r="BK5504">
        <v>0</v>
      </c>
      <c r="BL5504">
        <v>0</v>
      </c>
      <c r="BM5504">
        <v>921.77</v>
      </c>
      <c r="BN5504">
        <v>0</v>
      </c>
      <c r="BO5504" t="s">
        <v>14990</v>
      </c>
      <c r="BP5504">
        <v>36467</v>
      </c>
      <c r="BQ5504">
        <v>46171</v>
      </c>
      <c r="BR5504">
        <v>3310901</v>
      </c>
      <c r="BS5504">
        <v>24195</v>
      </c>
      <c r="BT5504">
        <v>16</v>
      </c>
      <c r="BU5504" t="s">
        <v>4790</v>
      </c>
      <c r="BV5504" t="s">
        <v>4695</v>
      </c>
      <c r="BX5504">
        <v>45667.815879629627</v>
      </c>
    </row>
    <row r="5505" spans="1:76" x14ac:dyDescent="0.25">
      <c r="A5505" t="s">
        <v>14991</v>
      </c>
      <c r="B5505" t="s">
        <v>1091</v>
      </c>
      <c r="C5505" t="s">
        <v>46</v>
      </c>
      <c r="D5505">
        <v>45112</v>
      </c>
      <c r="E5505" s="1"/>
      <c r="H5505" t="s">
        <v>47</v>
      </c>
      <c r="I5505">
        <v>45112</v>
      </c>
      <c r="J5505">
        <v>2024</v>
      </c>
      <c r="K5505" t="s">
        <v>85</v>
      </c>
      <c r="L5505" t="s">
        <v>14992</v>
      </c>
      <c r="N5505" t="s">
        <v>14993</v>
      </c>
      <c r="O5505" t="s">
        <v>4715</v>
      </c>
      <c r="Q5505" t="s">
        <v>52</v>
      </c>
      <c r="R5505">
        <v>98165</v>
      </c>
      <c r="S5505" t="s">
        <v>14994</v>
      </c>
      <c r="U5505" t="s">
        <v>14995</v>
      </c>
      <c r="V5505" t="s">
        <v>265</v>
      </c>
      <c r="W5505">
        <v>7</v>
      </c>
      <c r="X5505" t="s">
        <v>4770</v>
      </c>
      <c r="Y5505">
        <v>1000</v>
      </c>
      <c r="AA5505" t="s">
        <v>71</v>
      </c>
      <c r="AC5505" t="s">
        <v>146</v>
      </c>
      <c r="AD5505" t="s">
        <v>4690</v>
      </c>
      <c r="AE5505" t="s">
        <v>107</v>
      </c>
      <c r="AF5505" t="s">
        <v>107</v>
      </c>
      <c r="AI5505" s="1"/>
      <c r="AJ5505" t="s">
        <v>72</v>
      </c>
      <c r="AK5505" t="s">
        <v>4691</v>
      </c>
      <c r="AL5505">
        <v>45601</v>
      </c>
      <c r="AM5505" t="s">
        <v>4692</v>
      </c>
      <c r="AN5505" t="b">
        <v>1</v>
      </c>
      <c r="BB5505" s="7" t="s">
        <v>4714</v>
      </c>
      <c r="BC5505" s="7" t="s">
        <v>4715</v>
      </c>
      <c r="BD5505" s="7" t="s">
        <v>52</v>
      </c>
      <c r="BE5505" s="7">
        <v>98115</v>
      </c>
      <c r="BF5505" s="7" t="s">
        <v>4716</v>
      </c>
      <c r="BG5505" s="7">
        <v>65292.66</v>
      </c>
      <c r="BH5505" s="7">
        <v>0</v>
      </c>
      <c r="BI5505">
        <v>55813.74</v>
      </c>
      <c r="BJ5505">
        <v>0</v>
      </c>
      <c r="BK5505">
        <v>0</v>
      </c>
      <c r="BL5505">
        <v>0</v>
      </c>
      <c r="BO5505" t="s">
        <v>14996</v>
      </c>
      <c r="BP5505">
        <v>34607</v>
      </c>
      <c r="BQ5505">
        <v>1005</v>
      </c>
      <c r="BR5505">
        <v>3236507</v>
      </c>
      <c r="BS5505">
        <v>20971</v>
      </c>
      <c r="BU5505" t="s">
        <v>4718</v>
      </c>
      <c r="BV5505" t="s">
        <v>4695</v>
      </c>
      <c r="BX5505">
        <v>45500.339212962965</v>
      </c>
    </row>
    <row r="5506" spans="1:76" x14ac:dyDescent="0.25">
      <c r="A5506" t="s">
        <v>14997</v>
      </c>
      <c r="B5506" t="s">
        <v>14998</v>
      </c>
      <c r="C5506" t="s">
        <v>46</v>
      </c>
      <c r="D5506">
        <v>45431</v>
      </c>
      <c r="E5506" s="1">
        <v>45422</v>
      </c>
      <c r="H5506" t="s">
        <v>47</v>
      </c>
      <c r="I5506">
        <v>45431</v>
      </c>
      <c r="J5506">
        <v>2024</v>
      </c>
      <c r="K5506" t="s">
        <v>48</v>
      </c>
      <c r="L5506" t="s">
        <v>14999</v>
      </c>
      <c r="N5506" t="s">
        <v>15000</v>
      </c>
      <c r="O5506" t="s">
        <v>4701</v>
      </c>
      <c r="P5506" t="s">
        <v>322</v>
      </c>
      <c r="Q5506" t="s">
        <v>52</v>
      </c>
      <c r="R5506" t="s">
        <v>15001</v>
      </c>
      <c r="S5506" t="s">
        <v>15002</v>
      </c>
      <c r="T5506" t="s">
        <v>15003</v>
      </c>
      <c r="U5506" t="s">
        <v>15004</v>
      </c>
      <c r="V5506" t="s">
        <v>54</v>
      </c>
      <c r="W5506">
        <v>13</v>
      </c>
      <c r="X5506" t="s">
        <v>324</v>
      </c>
      <c r="Y5506">
        <v>4795</v>
      </c>
      <c r="Z5506" t="s">
        <v>322</v>
      </c>
      <c r="AA5506" t="s">
        <v>57</v>
      </c>
      <c r="AB5506">
        <v>98194</v>
      </c>
      <c r="AC5506" t="s">
        <v>146</v>
      </c>
      <c r="AD5506" t="s">
        <v>4690</v>
      </c>
      <c r="AE5506" t="s">
        <v>107</v>
      </c>
      <c r="AF5506" t="s">
        <v>107</v>
      </c>
      <c r="AI5506" s="1">
        <v>2</v>
      </c>
      <c r="AJ5506" t="s">
        <v>72</v>
      </c>
      <c r="AK5506" t="s">
        <v>4691</v>
      </c>
      <c r="AL5506">
        <v>45601</v>
      </c>
      <c r="AM5506" t="s">
        <v>4692</v>
      </c>
      <c r="AN5506" t="b">
        <v>1</v>
      </c>
      <c r="AO5506" t="b">
        <v>1</v>
      </c>
      <c r="AP5506" t="b">
        <v>1</v>
      </c>
      <c r="AQ5506" t="s">
        <v>60</v>
      </c>
      <c r="AR5506" t="s">
        <v>99</v>
      </c>
      <c r="BB5506" s="7" t="s">
        <v>15005</v>
      </c>
      <c r="BC5506" s="7" t="s">
        <v>4701</v>
      </c>
      <c r="BD5506" s="7" t="s">
        <v>52</v>
      </c>
      <c r="BE5506" s="7">
        <v>99223</v>
      </c>
      <c r="BF5506" s="7" t="s">
        <v>4704</v>
      </c>
      <c r="BG5506" s="7">
        <v>83230.48</v>
      </c>
      <c r="BH5506" s="7">
        <v>0</v>
      </c>
      <c r="BI5506">
        <v>90588.36</v>
      </c>
      <c r="BJ5506">
        <v>0</v>
      </c>
      <c r="BK5506">
        <v>0</v>
      </c>
      <c r="BL5506">
        <v>0</v>
      </c>
      <c r="BM5506">
        <v>856.61</v>
      </c>
      <c r="BN5506">
        <v>0</v>
      </c>
      <c r="BO5506" t="s">
        <v>15006</v>
      </c>
      <c r="BP5506">
        <v>36659</v>
      </c>
      <c r="BQ5506">
        <v>46233</v>
      </c>
      <c r="BR5506">
        <v>3311856</v>
      </c>
      <c r="BS5506">
        <v>24155</v>
      </c>
      <c r="BT5506">
        <v>9</v>
      </c>
      <c r="BU5506" t="s">
        <v>4706</v>
      </c>
      <c r="BV5506" t="s">
        <v>4695</v>
      </c>
      <c r="BX5506">
        <v>45659.516226851854</v>
      </c>
    </row>
    <row r="5507" spans="1:76" x14ac:dyDescent="0.25">
      <c r="A5507" t="s">
        <v>15011</v>
      </c>
      <c r="B5507" t="s">
        <v>15012</v>
      </c>
      <c r="C5507" t="s">
        <v>46</v>
      </c>
      <c r="D5507">
        <v>45395</v>
      </c>
      <c r="E5507" s="1">
        <v>45418</v>
      </c>
      <c r="H5507" t="s">
        <v>47</v>
      </c>
      <c r="I5507">
        <v>45395</v>
      </c>
      <c r="J5507">
        <v>2024</v>
      </c>
      <c r="K5507" t="s">
        <v>48</v>
      </c>
      <c r="L5507" t="s">
        <v>15013</v>
      </c>
      <c r="N5507" t="s">
        <v>15014</v>
      </c>
      <c r="O5507" t="s">
        <v>15015</v>
      </c>
      <c r="P5507" t="s">
        <v>105</v>
      </c>
      <c r="Q5507" t="s">
        <v>5990</v>
      </c>
      <c r="R5507">
        <v>99014</v>
      </c>
      <c r="S5507" t="s">
        <v>15016</v>
      </c>
      <c r="T5507" t="s">
        <v>15016</v>
      </c>
      <c r="U5507">
        <v>15099953306</v>
      </c>
      <c r="V5507" t="s">
        <v>54</v>
      </c>
      <c r="W5507">
        <v>13</v>
      </c>
      <c r="X5507" t="s">
        <v>106</v>
      </c>
      <c r="Y5507">
        <v>4789</v>
      </c>
      <c r="Z5507" t="s">
        <v>105</v>
      </c>
      <c r="AA5507" t="s">
        <v>57</v>
      </c>
      <c r="AB5507">
        <v>103846</v>
      </c>
      <c r="AC5507" t="s">
        <v>146</v>
      </c>
      <c r="AD5507" t="s">
        <v>4690</v>
      </c>
      <c r="AE5507" t="s">
        <v>107</v>
      </c>
      <c r="AF5507" t="s">
        <v>107</v>
      </c>
      <c r="AI5507" s="1">
        <v>1</v>
      </c>
      <c r="AJ5507" t="s">
        <v>72</v>
      </c>
      <c r="AK5507" t="s">
        <v>4691</v>
      </c>
      <c r="AL5507">
        <v>45601</v>
      </c>
      <c r="AM5507" t="s">
        <v>4692</v>
      </c>
      <c r="AN5507" t="b">
        <v>1</v>
      </c>
      <c r="AO5507" t="b">
        <v>1</v>
      </c>
      <c r="AP5507" t="b">
        <v>1</v>
      </c>
      <c r="AQ5507" t="s">
        <v>60</v>
      </c>
      <c r="AR5507" t="s">
        <v>99</v>
      </c>
      <c r="BB5507" s="7" t="s">
        <v>15014</v>
      </c>
      <c r="BC5507" s="7" t="s">
        <v>15015</v>
      </c>
      <c r="BD5507" s="7" t="s">
        <v>5990</v>
      </c>
      <c r="BE5507" s="7">
        <v>99014</v>
      </c>
      <c r="BF5507" s="7">
        <v>15099953306</v>
      </c>
      <c r="BG5507" s="7">
        <v>8153.87</v>
      </c>
      <c r="BH5507" s="7">
        <v>182</v>
      </c>
      <c r="BI5507">
        <v>8153.87</v>
      </c>
      <c r="BJ5507">
        <v>-82</v>
      </c>
      <c r="BK5507">
        <v>0</v>
      </c>
      <c r="BL5507">
        <v>0</v>
      </c>
      <c r="BM5507">
        <v>856.61</v>
      </c>
      <c r="BN5507">
        <v>0</v>
      </c>
      <c r="BO5507" t="s">
        <v>15017</v>
      </c>
      <c r="BP5507">
        <v>36176</v>
      </c>
      <c r="BQ5507">
        <v>38514</v>
      </c>
      <c r="BR5507">
        <v>3296785</v>
      </c>
      <c r="BS5507">
        <v>23982</v>
      </c>
      <c r="BT5507">
        <v>6</v>
      </c>
      <c r="BU5507" t="s">
        <v>12221</v>
      </c>
      <c r="BV5507" t="s">
        <v>4695</v>
      </c>
      <c r="BX5507">
        <v>45683.646493055552</v>
      </c>
    </row>
    <row r="5508" spans="1:76" x14ac:dyDescent="0.25">
      <c r="A5508" t="s">
        <v>15018</v>
      </c>
      <c r="B5508" t="s">
        <v>15019</v>
      </c>
      <c r="C5508" t="s">
        <v>46</v>
      </c>
      <c r="D5508">
        <v>45226</v>
      </c>
      <c r="E5508" s="1"/>
      <c r="H5508" t="s">
        <v>47</v>
      </c>
      <c r="I5508">
        <v>45226</v>
      </c>
      <c r="J5508">
        <v>2024</v>
      </c>
      <c r="K5508" t="s">
        <v>85</v>
      </c>
      <c r="L5508" t="s">
        <v>15020</v>
      </c>
      <c r="N5508" t="s">
        <v>6676</v>
      </c>
      <c r="O5508" t="s">
        <v>4916</v>
      </c>
      <c r="P5508" t="s">
        <v>111</v>
      </c>
      <c r="Q5508" t="s">
        <v>52</v>
      </c>
      <c r="R5508">
        <v>98417</v>
      </c>
      <c r="S5508" t="s">
        <v>15021</v>
      </c>
      <c r="T5508" t="s">
        <v>15021</v>
      </c>
      <c r="U5508" t="s">
        <v>15022</v>
      </c>
      <c r="V5508" t="s">
        <v>54</v>
      </c>
      <c r="W5508">
        <v>13</v>
      </c>
      <c r="X5508" t="s">
        <v>329</v>
      </c>
      <c r="Y5508">
        <v>3558</v>
      </c>
      <c r="Z5508" t="s">
        <v>111</v>
      </c>
      <c r="AA5508" t="s">
        <v>57</v>
      </c>
      <c r="AB5508">
        <v>108168</v>
      </c>
      <c r="AC5508" t="s">
        <v>146</v>
      </c>
      <c r="AD5508" t="s">
        <v>4690</v>
      </c>
      <c r="AE5508" t="s">
        <v>107</v>
      </c>
      <c r="AF5508" t="s">
        <v>107</v>
      </c>
      <c r="AI5508" s="1">
        <v>2</v>
      </c>
      <c r="AJ5508" t="s">
        <v>72</v>
      </c>
      <c r="AK5508" t="s">
        <v>4691</v>
      </c>
      <c r="AL5508">
        <v>45601</v>
      </c>
      <c r="AM5508" t="s">
        <v>4692</v>
      </c>
      <c r="AN5508" t="b">
        <v>1</v>
      </c>
      <c r="BB5508" s="7" t="s">
        <v>4859</v>
      </c>
      <c r="BC5508" s="7" t="s">
        <v>4715</v>
      </c>
      <c r="BD5508" s="7" t="s">
        <v>52</v>
      </c>
      <c r="BE5508" s="7">
        <v>98109</v>
      </c>
      <c r="BF5508" s="7" t="s">
        <v>4860</v>
      </c>
      <c r="BG5508" s="7">
        <v>11334.61</v>
      </c>
      <c r="BH5508" s="7">
        <v>0</v>
      </c>
      <c r="BI5508">
        <v>11284.51</v>
      </c>
      <c r="BJ5508">
        <v>0</v>
      </c>
      <c r="BK5508">
        <v>0</v>
      </c>
      <c r="BL5508">
        <v>0</v>
      </c>
      <c r="BO5508" t="s">
        <v>15023</v>
      </c>
      <c r="BP5508">
        <v>34948</v>
      </c>
      <c r="BQ5508">
        <v>43158</v>
      </c>
      <c r="BR5508">
        <v>3253629</v>
      </c>
      <c r="BS5508">
        <v>21455</v>
      </c>
      <c r="BT5508">
        <v>23</v>
      </c>
      <c r="BU5508" t="s">
        <v>4862</v>
      </c>
      <c r="BV5508" t="s">
        <v>4695</v>
      </c>
      <c r="BX5508">
        <v>45580.584224537037</v>
      </c>
    </row>
    <row r="5509" spans="1:76" x14ac:dyDescent="0.25">
      <c r="A5509" t="s">
        <v>15024</v>
      </c>
      <c r="B5509" t="s">
        <v>15025</v>
      </c>
      <c r="C5509" t="s">
        <v>46</v>
      </c>
      <c r="D5509">
        <v>45412</v>
      </c>
      <c r="E5509" s="1">
        <v>45418</v>
      </c>
      <c r="H5509" t="s">
        <v>47</v>
      </c>
      <c r="I5509">
        <v>45412</v>
      </c>
      <c r="J5509">
        <v>2024</v>
      </c>
      <c r="K5509" t="s">
        <v>48</v>
      </c>
      <c r="L5509" t="s">
        <v>15026</v>
      </c>
      <c r="N5509" t="s">
        <v>15027</v>
      </c>
      <c r="O5509" t="s">
        <v>15028</v>
      </c>
      <c r="P5509" t="s">
        <v>255</v>
      </c>
      <c r="Q5509" t="s">
        <v>52</v>
      </c>
      <c r="R5509">
        <v>98045</v>
      </c>
      <c r="S5509" t="s">
        <v>15029</v>
      </c>
      <c r="T5509" t="s">
        <v>15030</v>
      </c>
      <c r="U5509" t="s">
        <v>15031</v>
      </c>
      <c r="V5509" t="s">
        <v>54</v>
      </c>
      <c r="W5509">
        <v>13</v>
      </c>
      <c r="X5509" t="s">
        <v>254</v>
      </c>
      <c r="Y5509">
        <v>4801</v>
      </c>
      <c r="Z5509" t="s">
        <v>255</v>
      </c>
      <c r="AA5509" t="s">
        <v>57</v>
      </c>
      <c r="AB5509">
        <v>105659</v>
      </c>
      <c r="AC5509" t="s">
        <v>146</v>
      </c>
      <c r="AD5509" t="s">
        <v>4690</v>
      </c>
      <c r="AE5509" t="s">
        <v>107</v>
      </c>
      <c r="AF5509" t="s">
        <v>107</v>
      </c>
      <c r="AI5509" s="1">
        <v>1</v>
      </c>
      <c r="AJ5509" t="s">
        <v>72</v>
      </c>
      <c r="AK5509" t="s">
        <v>4691</v>
      </c>
      <c r="AL5509">
        <v>45601</v>
      </c>
      <c r="AM5509" t="s">
        <v>4692</v>
      </c>
      <c r="AN5509" t="b">
        <v>1</v>
      </c>
      <c r="AO5509" t="b">
        <v>1</v>
      </c>
      <c r="AP5509" t="b">
        <v>1</v>
      </c>
      <c r="AQ5509" t="s">
        <v>60</v>
      </c>
      <c r="AR5509" t="s">
        <v>99</v>
      </c>
      <c r="BB5509" s="7" t="s">
        <v>4859</v>
      </c>
      <c r="BC5509" s="7" t="s">
        <v>4715</v>
      </c>
      <c r="BD5509" s="7" t="s">
        <v>52</v>
      </c>
      <c r="BE5509" s="7">
        <v>98109</v>
      </c>
      <c r="BF5509" s="7" t="s">
        <v>4860</v>
      </c>
      <c r="BG5509" s="7">
        <v>98120.94</v>
      </c>
      <c r="BH5509" s="7">
        <v>0</v>
      </c>
      <c r="BI5509">
        <v>110554.7</v>
      </c>
      <c r="BJ5509">
        <v>0</v>
      </c>
      <c r="BK5509">
        <v>0</v>
      </c>
      <c r="BL5509">
        <v>0</v>
      </c>
      <c r="BM5509">
        <v>954.35</v>
      </c>
      <c r="BN5509">
        <v>0</v>
      </c>
      <c r="BO5509" t="s">
        <v>15032</v>
      </c>
      <c r="BP5509">
        <v>36273</v>
      </c>
      <c r="BQ5509">
        <v>11410</v>
      </c>
      <c r="BR5509">
        <v>3298373</v>
      </c>
      <c r="BS5509">
        <v>24022</v>
      </c>
      <c r="BT5509">
        <v>12</v>
      </c>
      <c r="BU5509" t="s">
        <v>4862</v>
      </c>
      <c r="BV5509" t="s">
        <v>4695</v>
      </c>
      <c r="BX5509">
        <v>45742.523506944446</v>
      </c>
    </row>
    <row r="5510" spans="1:76" x14ac:dyDescent="0.25">
      <c r="A5510" t="s">
        <v>15033</v>
      </c>
      <c r="B5510" t="s">
        <v>15034</v>
      </c>
      <c r="C5510" t="s">
        <v>46</v>
      </c>
      <c r="D5510">
        <v>45421</v>
      </c>
      <c r="E5510" s="1">
        <v>45421</v>
      </c>
      <c r="H5510" t="s">
        <v>47</v>
      </c>
      <c r="I5510">
        <v>45421</v>
      </c>
      <c r="J5510">
        <v>2024</v>
      </c>
      <c r="K5510" t="s">
        <v>48</v>
      </c>
      <c r="L5510" t="s">
        <v>15035</v>
      </c>
      <c r="N5510" t="s">
        <v>5207</v>
      </c>
      <c r="O5510" t="s">
        <v>15036</v>
      </c>
      <c r="P5510" t="s">
        <v>133</v>
      </c>
      <c r="Q5510" t="s">
        <v>52</v>
      </c>
      <c r="R5510">
        <v>98644</v>
      </c>
      <c r="S5510" t="s">
        <v>15037</v>
      </c>
      <c r="T5510" t="s">
        <v>15038</v>
      </c>
      <c r="U5510" t="s">
        <v>15039</v>
      </c>
      <c r="V5510" t="s">
        <v>90</v>
      </c>
      <c r="W5510">
        <v>12</v>
      </c>
      <c r="X5510" t="s">
        <v>596</v>
      </c>
      <c r="Y5510">
        <v>4748</v>
      </c>
      <c r="Z5510" t="s">
        <v>133</v>
      </c>
      <c r="AA5510" t="s">
        <v>57</v>
      </c>
      <c r="AB5510">
        <v>102438</v>
      </c>
      <c r="AC5510" t="s">
        <v>146</v>
      </c>
      <c r="AD5510" t="s">
        <v>4690</v>
      </c>
      <c r="AE5510" t="s">
        <v>107</v>
      </c>
      <c r="AF5510" t="s">
        <v>107</v>
      </c>
      <c r="AI5510" s="1"/>
      <c r="AJ5510" t="s">
        <v>72</v>
      </c>
      <c r="AK5510" t="s">
        <v>4691</v>
      </c>
      <c r="AL5510">
        <v>45601</v>
      </c>
      <c r="AM5510" t="s">
        <v>4692</v>
      </c>
      <c r="AN5510" t="b">
        <v>1</v>
      </c>
      <c r="AO5510" t="b">
        <v>1</v>
      </c>
      <c r="AP5510" t="b">
        <v>1</v>
      </c>
      <c r="AQ5510" t="s">
        <v>60</v>
      </c>
      <c r="AR5510" t="s">
        <v>99</v>
      </c>
      <c r="BB5510" s="7" t="s">
        <v>5207</v>
      </c>
      <c r="BC5510" s="7" t="s">
        <v>15036</v>
      </c>
      <c r="BD5510" s="7" t="s">
        <v>52</v>
      </c>
      <c r="BE5510" s="7">
        <v>98644</v>
      </c>
      <c r="BF5510" s="7" t="s">
        <v>15039</v>
      </c>
      <c r="BG5510" s="7">
        <v>58965.14</v>
      </c>
      <c r="BH5510" s="7">
        <v>0</v>
      </c>
      <c r="BI5510">
        <v>56199.35</v>
      </c>
      <c r="BJ5510">
        <v>0</v>
      </c>
      <c r="BK5510">
        <v>0</v>
      </c>
      <c r="BL5510">
        <v>0</v>
      </c>
      <c r="BM5510">
        <v>283.32</v>
      </c>
      <c r="BN5510">
        <v>0</v>
      </c>
      <c r="BO5510" t="s">
        <v>15040</v>
      </c>
      <c r="BP5510">
        <v>36435</v>
      </c>
      <c r="BQ5510">
        <v>46140</v>
      </c>
      <c r="BR5510">
        <v>3310096</v>
      </c>
      <c r="BS5510">
        <v>24128</v>
      </c>
      <c r="BT5510">
        <v>19</v>
      </c>
      <c r="BU5510" t="s">
        <v>4862</v>
      </c>
      <c r="BV5510" t="s">
        <v>4695</v>
      </c>
      <c r="BX5510">
        <v>45667.589074074072</v>
      </c>
    </row>
    <row r="5511" spans="1:76" x14ac:dyDescent="0.25">
      <c r="A5511" t="s">
        <v>15041</v>
      </c>
      <c r="B5511" t="s">
        <v>2846</v>
      </c>
      <c r="C5511" t="s">
        <v>46</v>
      </c>
      <c r="D5511">
        <v>45428</v>
      </c>
      <c r="E5511" s="1">
        <v>45422</v>
      </c>
      <c r="H5511" t="s">
        <v>47</v>
      </c>
      <c r="I5511">
        <v>45428</v>
      </c>
      <c r="J5511">
        <v>2024</v>
      </c>
      <c r="K5511" t="s">
        <v>48</v>
      </c>
      <c r="L5511" t="s">
        <v>15042</v>
      </c>
      <c r="N5511" t="s">
        <v>15043</v>
      </c>
      <c r="O5511" t="s">
        <v>5044</v>
      </c>
      <c r="P5511" t="s">
        <v>241</v>
      </c>
      <c r="Q5511" t="s">
        <v>5990</v>
      </c>
      <c r="R5511">
        <v>98907</v>
      </c>
      <c r="S5511" t="s">
        <v>15044</v>
      </c>
      <c r="T5511" t="s">
        <v>15044</v>
      </c>
      <c r="U5511">
        <v>5099413764</v>
      </c>
      <c r="V5511" t="s">
        <v>4807</v>
      </c>
      <c r="W5511">
        <v>23</v>
      </c>
      <c r="X5511" t="s">
        <v>8532</v>
      </c>
      <c r="Y5511">
        <v>4418</v>
      </c>
      <c r="Z5511" t="s">
        <v>241</v>
      </c>
      <c r="AA5511" t="s">
        <v>4785</v>
      </c>
      <c r="AB5511">
        <v>128394</v>
      </c>
      <c r="AC5511" t="s">
        <v>146</v>
      </c>
      <c r="AD5511" t="s">
        <v>4690</v>
      </c>
      <c r="AE5511" t="s">
        <v>107</v>
      </c>
      <c r="AF5511" t="s">
        <v>107</v>
      </c>
      <c r="AI5511" s="1">
        <v>2</v>
      </c>
      <c r="AJ5511" t="s">
        <v>72</v>
      </c>
      <c r="AK5511" t="s">
        <v>4691</v>
      </c>
      <c r="AL5511">
        <v>45601</v>
      </c>
      <c r="AM5511" t="s">
        <v>4692</v>
      </c>
      <c r="AN5511" t="b">
        <v>1</v>
      </c>
      <c r="AO5511" t="b">
        <v>1</v>
      </c>
      <c r="AP5511" t="b">
        <v>1</v>
      </c>
      <c r="AQ5511" t="s">
        <v>60</v>
      </c>
      <c r="AR5511" t="s">
        <v>99</v>
      </c>
      <c r="BB5511" s="7" t="s">
        <v>15043</v>
      </c>
      <c r="BC5511" s="7" t="s">
        <v>5044</v>
      </c>
      <c r="BD5511" s="7" t="s">
        <v>5990</v>
      </c>
      <c r="BE5511" s="7">
        <v>98907</v>
      </c>
      <c r="BF5511" s="7">
        <v>5099413764</v>
      </c>
      <c r="BG5511" s="7">
        <v>25071.7</v>
      </c>
      <c r="BH5511" s="7">
        <v>0</v>
      </c>
      <c r="BI5511">
        <v>23176.38</v>
      </c>
      <c r="BJ5511">
        <v>-20</v>
      </c>
      <c r="BK5511">
        <v>0</v>
      </c>
      <c r="BL5511">
        <v>0</v>
      </c>
      <c r="BM5511">
        <v>459.47</v>
      </c>
      <c r="BN5511">
        <v>0</v>
      </c>
      <c r="BO5511" t="s">
        <v>15045</v>
      </c>
      <c r="BP5511">
        <v>36621</v>
      </c>
      <c r="BQ5511">
        <v>952</v>
      </c>
      <c r="BR5511">
        <v>3311728</v>
      </c>
      <c r="BS5511">
        <v>24123</v>
      </c>
      <c r="BU5511" t="s">
        <v>15042</v>
      </c>
      <c r="BV5511" t="s">
        <v>4695</v>
      </c>
      <c r="BX5511">
        <v>45646.170138888891</v>
      </c>
    </row>
    <row r="5512" spans="1:76" x14ac:dyDescent="0.25">
      <c r="A5512" t="s">
        <v>15653</v>
      </c>
      <c r="B5512" t="s">
        <v>1130</v>
      </c>
      <c r="C5512" t="s">
        <v>46</v>
      </c>
      <c r="D5512">
        <v>44198</v>
      </c>
      <c r="E5512" s="1"/>
      <c r="H5512" t="s">
        <v>47</v>
      </c>
      <c r="I5512">
        <v>44198</v>
      </c>
      <c r="J5512">
        <v>2024</v>
      </c>
      <c r="K5512" t="s">
        <v>85</v>
      </c>
      <c r="L5512" t="s">
        <v>8126</v>
      </c>
      <c r="N5512" t="s">
        <v>1131</v>
      </c>
      <c r="O5512" t="s">
        <v>143</v>
      </c>
      <c r="P5512" t="s">
        <v>115</v>
      </c>
      <c r="Q5512" t="s">
        <v>52</v>
      </c>
      <c r="R5512">
        <v>98418</v>
      </c>
      <c r="S5512" t="s">
        <v>1132</v>
      </c>
      <c r="T5512" t="s">
        <v>15654</v>
      </c>
      <c r="U5512" t="s">
        <v>5817</v>
      </c>
      <c r="V5512" t="s">
        <v>90</v>
      </c>
      <c r="W5512">
        <v>12</v>
      </c>
      <c r="X5512" t="s">
        <v>729</v>
      </c>
      <c r="Y5512">
        <v>4756</v>
      </c>
      <c r="Z5512" t="s">
        <v>115</v>
      </c>
      <c r="AA5512" t="s">
        <v>57</v>
      </c>
      <c r="AB5512">
        <v>93147</v>
      </c>
      <c r="AC5512" t="s">
        <v>146</v>
      </c>
      <c r="AD5512" t="s">
        <v>4690</v>
      </c>
      <c r="AE5512" t="s">
        <v>107</v>
      </c>
      <c r="AF5512" t="s">
        <v>107</v>
      </c>
      <c r="AI5512" s="1"/>
      <c r="AJ5512" t="s">
        <v>72</v>
      </c>
      <c r="AK5512" t="s">
        <v>4691</v>
      </c>
      <c r="AL5512">
        <v>45601</v>
      </c>
      <c r="AM5512" t="s">
        <v>4692</v>
      </c>
      <c r="AN5512" t="b">
        <v>1</v>
      </c>
      <c r="BB5512" s="7" t="s">
        <v>83</v>
      </c>
      <c r="BC5512" s="7" t="s">
        <v>101</v>
      </c>
      <c r="BD5512" s="7" t="s">
        <v>52</v>
      </c>
      <c r="BE5512" s="7">
        <v>98109</v>
      </c>
      <c r="BF5512" s="7" t="s">
        <v>4860</v>
      </c>
      <c r="BG5512" s="7">
        <v>0</v>
      </c>
      <c r="BH5512" s="7">
        <v>18720.16</v>
      </c>
      <c r="BI5512">
        <v>7300.29</v>
      </c>
      <c r="BJ5512">
        <v>0</v>
      </c>
      <c r="BK5512">
        <v>0</v>
      </c>
      <c r="BL5512">
        <v>0</v>
      </c>
      <c r="BO5512" t="s">
        <v>15655</v>
      </c>
      <c r="BP5512">
        <v>26335</v>
      </c>
      <c r="BQ5512">
        <v>30395</v>
      </c>
      <c r="BR5512">
        <v>93039</v>
      </c>
      <c r="BS5512">
        <v>17296</v>
      </c>
      <c r="BT5512">
        <v>27</v>
      </c>
      <c r="BU5512" t="s">
        <v>5009</v>
      </c>
      <c r="BV5512" t="s">
        <v>4695</v>
      </c>
      <c r="BX5512">
        <v>44601.667581018519</v>
      </c>
    </row>
    <row r="5513" spans="1:76" x14ac:dyDescent="0.25">
      <c r="A5513" t="s">
        <v>16004</v>
      </c>
      <c r="B5513" t="s">
        <v>809</v>
      </c>
      <c r="C5513" t="s">
        <v>46</v>
      </c>
      <c r="D5513">
        <v>44237</v>
      </c>
      <c r="E5513" s="1"/>
      <c r="H5513" t="s">
        <v>47</v>
      </c>
      <c r="I5513">
        <v>44237</v>
      </c>
      <c r="J5513">
        <v>2024</v>
      </c>
      <c r="K5513" t="s">
        <v>85</v>
      </c>
      <c r="L5513" t="s">
        <v>4818</v>
      </c>
      <c r="N5513" t="s">
        <v>810</v>
      </c>
      <c r="O5513" t="s">
        <v>4820</v>
      </c>
      <c r="P5513" t="s">
        <v>111</v>
      </c>
      <c r="Q5513" t="s">
        <v>52</v>
      </c>
      <c r="R5513">
        <v>98370</v>
      </c>
      <c r="S5513" t="s">
        <v>4821</v>
      </c>
      <c r="T5513" t="s">
        <v>4821</v>
      </c>
      <c r="V5513" t="s">
        <v>90</v>
      </c>
      <c r="W5513">
        <v>12</v>
      </c>
      <c r="X5513" t="s">
        <v>813</v>
      </c>
      <c r="Y5513">
        <v>4752</v>
      </c>
      <c r="Z5513" t="s">
        <v>111</v>
      </c>
      <c r="AA5513" t="s">
        <v>57</v>
      </c>
      <c r="AB5513">
        <v>108168</v>
      </c>
      <c r="AC5513" t="s">
        <v>146</v>
      </c>
      <c r="AD5513" t="s">
        <v>4690</v>
      </c>
      <c r="AE5513" t="s">
        <v>107</v>
      </c>
      <c r="AF5513" t="s">
        <v>107</v>
      </c>
      <c r="AI5513" s="1"/>
      <c r="AJ5513" t="s">
        <v>72</v>
      </c>
      <c r="AK5513" t="s">
        <v>4691</v>
      </c>
      <c r="AL5513">
        <v>45601</v>
      </c>
      <c r="AM5513" t="s">
        <v>4692</v>
      </c>
      <c r="AN5513" t="b">
        <v>1</v>
      </c>
      <c r="BB5513" s="7" t="s">
        <v>4825</v>
      </c>
      <c r="BC5513" s="7" t="s">
        <v>4826</v>
      </c>
      <c r="BD5513" s="7" t="s">
        <v>52</v>
      </c>
      <c r="BE5513" s="7">
        <v>98110</v>
      </c>
      <c r="BF5513" s="7">
        <v>2066839841</v>
      </c>
      <c r="BG5513" s="7">
        <v>44540</v>
      </c>
      <c r="BH5513" s="7">
        <v>32300.560000000001</v>
      </c>
      <c r="BI5513">
        <v>76840.56</v>
      </c>
      <c r="BJ5513">
        <v>0</v>
      </c>
      <c r="BK5513">
        <v>0</v>
      </c>
      <c r="BL5513">
        <v>0</v>
      </c>
      <c r="BO5513" t="s">
        <v>16005</v>
      </c>
      <c r="BP5513">
        <v>26683</v>
      </c>
      <c r="BQ5513">
        <v>27216</v>
      </c>
      <c r="BR5513">
        <v>93238</v>
      </c>
      <c r="BS5513">
        <v>17005</v>
      </c>
      <c r="BT5513">
        <v>23</v>
      </c>
      <c r="BU5513" t="s">
        <v>4828</v>
      </c>
      <c r="BV5513" t="s">
        <v>4695</v>
      </c>
      <c r="BX5513">
        <v>45628.435972222222</v>
      </c>
    </row>
    <row r="5514" spans="1:76" x14ac:dyDescent="0.25">
      <c r="A5514" t="s">
        <v>16017</v>
      </c>
      <c r="B5514" t="s">
        <v>790</v>
      </c>
      <c r="C5514" t="s">
        <v>46</v>
      </c>
      <c r="D5514">
        <v>44955</v>
      </c>
      <c r="E5514">
        <v>45418</v>
      </c>
      <c r="H5514" t="s">
        <v>47</v>
      </c>
      <c r="I5514">
        <v>44955</v>
      </c>
      <c r="J5514">
        <v>2024</v>
      </c>
      <c r="K5514" t="s">
        <v>48</v>
      </c>
      <c r="L5514" t="s">
        <v>9807</v>
      </c>
      <c r="N5514" t="s">
        <v>16018</v>
      </c>
      <c r="O5514" t="s">
        <v>4715</v>
      </c>
      <c r="P5514" t="s">
        <v>68</v>
      </c>
      <c r="Q5514" t="s">
        <v>52</v>
      </c>
      <c r="R5514">
        <v>98118</v>
      </c>
      <c r="S5514" t="s">
        <v>16019</v>
      </c>
      <c r="T5514" t="s">
        <v>16020</v>
      </c>
      <c r="U5514">
        <v>2066012448</v>
      </c>
      <c r="V5514" t="s">
        <v>54</v>
      </c>
      <c r="W5514">
        <v>13</v>
      </c>
      <c r="X5514" t="s">
        <v>486</v>
      </c>
      <c r="Y5514">
        <v>4852</v>
      </c>
      <c r="Z5514" t="s">
        <v>68</v>
      </c>
      <c r="AA5514" t="s">
        <v>57</v>
      </c>
      <c r="AB5514">
        <v>99820</v>
      </c>
      <c r="AC5514" t="s">
        <v>146</v>
      </c>
      <c r="AD5514" t="s">
        <v>4690</v>
      </c>
      <c r="AE5514" t="s">
        <v>107</v>
      </c>
      <c r="AF5514" t="s">
        <v>107</v>
      </c>
      <c r="AI5514" s="1">
        <v>1</v>
      </c>
      <c r="AJ5514" t="s">
        <v>72</v>
      </c>
      <c r="AK5514" t="s">
        <v>4691</v>
      </c>
      <c r="AL5514">
        <v>45601</v>
      </c>
      <c r="AM5514" t="s">
        <v>4692</v>
      </c>
      <c r="AN5514" t="b">
        <v>1</v>
      </c>
      <c r="AO5514" t="b">
        <v>1</v>
      </c>
      <c r="AP5514" t="b">
        <v>1</v>
      </c>
      <c r="AQ5514" t="s">
        <v>60</v>
      </c>
      <c r="AR5514" t="s">
        <v>61</v>
      </c>
      <c r="BB5514" s="7" t="s">
        <v>5321</v>
      </c>
      <c r="BC5514" s="7" t="s">
        <v>4715</v>
      </c>
      <c r="BD5514" s="7" t="s">
        <v>52</v>
      </c>
      <c r="BE5514" s="7">
        <v>98108</v>
      </c>
      <c r="BF5514" s="7">
        <v>2066012448</v>
      </c>
      <c r="BG5514" s="7">
        <v>87568.09</v>
      </c>
      <c r="BH5514" s="7">
        <v>19276.54</v>
      </c>
      <c r="BI5514">
        <v>67660.740000000005</v>
      </c>
      <c r="BJ5514">
        <v>0</v>
      </c>
      <c r="BK5514">
        <v>0</v>
      </c>
      <c r="BL5514">
        <v>0</v>
      </c>
      <c r="BM5514">
        <v>120.4</v>
      </c>
      <c r="BN5514">
        <v>0</v>
      </c>
      <c r="BO5514" t="s">
        <v>16021</v>
      </c>
      <c r="BP5514">
        <v>31713</v>
      </c>
      <c r="BQ5514">
        <v>476</v>
      </c>
      <c r="BR5514">
        <v>689123</v>
      </c>
      <c r="BS5514">
        <v>19770</v>
      </c>
      <c r="BT5514">
        <v>37</v>
      </c>
      <c r="BU5514" t="s">
        <v>5323</v>
      </c>
      <c r="BV5514" t="s">
        <v>4695</v>
      </c>
      <c r="BX5514">
        <v>45658.538402777776</v>
      </c>
    </row>
    <row r="5515" spans="1:76" x14ac:dyDescent="0.25">
      <c r="A5515" t="s">
        <v>16025</v>
      </c>
      <c r="B5515" t="s">
        <v>1500</v>
      </c>
      <c r="C5515" t="s">
        <v>46</v>
      </c>
      <c r="D5515">
        <v>44449</v>
      </c>
      <c r="E5515" s="1">
        <v>45418</v>
      </c>
      <c r="H5515" t="s">
        <v>47</v>
      </c>
      <c r="I5515">
        <v>44449</v>
      </c>
      <c r="J5515">
        <v>2024</v>
      </c>
      <c r="K5515" t="s">
        <v>48</v>
      </c>
      <c r="L5515" t="s">
        <v>7898</v>
      </c>
      <c r="N5515" t="s">
        <v>2648</v>
      </c>
      <c r="O5515" t="s">
        <v>162</v>
      </c>
      <c r="P5515" t="s">
        <v>68</v>
      </c>
      <c r="Q5515" t="s">
        <v>52</v>
      </c>
      <c r="R5515">
        <v>98041</v>
      </c>
      <c r="S5515" t="s">
        <v>16026</v>
      </c>
      <c r="T5515" t="s">
        <v>16026</v>
      </c>
      <c r="U5515" t="s">
        <v>16027</v>
      </c>
      <c r="V5515" t="s">
        <v>90</v>
      </c>
      <c r="W5515">
        <v>12</v>
      </c>
      <c r="X5515" t="s">
        <v>1919</v>
      </c>
      <c r="Y5515">
        <v>4730</v>
      </c>
      <c r="Z5515" t="s">
        <v>68</v>
      </c>
      <c r="AA5515" t="s">
        <v>57</v>
      </c>
      <c r="AB5515">
        <v>100031</v>
      </c>
      <c r="AC5515" t="s">
        <v>146</v>
      </c>
      <c r="AD5515" t="s">
        <v>4690</v>
      </c>
      <c r="AE5515" t="s">
        <v>107</v>
      </c>
      <c r="AF5515" t="s">
        <v>107</v>
      </c>
      <c r="AI5515" s="1"/>
      <c r="AJ5515" t="s">
        <v>72</v>
      </c>
      <c r="AK5515" t="s">
        <v>4691</v>
      </c>
      <c r="AL5515">
        <v>45601</v>
      </c>
      <c r="AM5515" t="s">
        <v>4692</v>
      </c>
      <c r="AN5515" t="b">
        <v>1</v>
      </c>
      <c r="AO5515" t="b">
        <v>1</v>
      </c>
      <c r="AP5515" t="b">
        <v>1</v>
      </c>
      <c r="AQ5515" t="s">
        <v>60</v>
      </c>
      <c r="AR5515" t="s">
        <v>61</v>
      </c>
      <c r="BB5515" s="7" t="s">
        <v>2648</v>
      </c>
      <c r="BC5515" s="7" t="s">
        <v>162</v>
      </c>
      <c r="BD5515" s="7" t="s">
        <v>52</v>
      </c>
      <c r="BE5515" s="7">
        <v>98041</v>
      </c>
      <c r="BF5515" s="7" t="s">
        <v>16027</v>
      </c>
      <c r="BG5515" s="7">
        <v>338756.58</v>
      </c>
      <c r="BH5515" s="7">
        <v>1000</v>
      </c>
      <c r="BI5515">
        <v>216051.56</v>
      </c>
      <c r="BJ5515">
        <v>0</v>
      </c>
      <c r="BK5515">
        <v>0</v>
      </c>
      <c r="BL5515">
        <v>0</v>
      </c>
      <c r="BM5515">
        <v>152.97999999999999</v>
      </c>
      <c r="BN5515">
        <v>0</v>
      </c>
      <c r="BO5515" t="s">
        <v>16028</v>
      </c>
      <c r="BP5515">
        <v>29704</v>
      </c>
      <c r="BQ5515">
        <v>897</v>
      </c>
      <c r="BR5515">
        <v>567222</v>
      </c>
      <c r="BS5515">
        <v>18097</v>
      </c>
      <c r="BT5515">
        <v>1</v>
      </c>
      <c r="BU5515" t="s">
        <v>16029</v>
      </c>
      <c r="BV5515" t="s">
        <v>4695</v>
      </c>
      <c r="BX5515">
        <v>45760.941736111112</v>
      </c>
    </row>
    <row r="5516" spans="1:76" x14ac:dyDescent="0.25">
      <c r="A5516" t="s">
        <v>16071</v>
      </c>
      <c r="B5516" t="s">
        <v>5084</v>
      </c>
      <c r="C5516" t="s">
        <v>46</v>
      </c>
      <c r="D5516">
        <v>45344</v>
      </c>
      <c r="E5516" s="1">
        <v>45418</v>
      </c>
      <c r="H5516" t="s">
        <v>47</v>
      </c>
      <c r="I5516">
        <v>45344</v>
      </c>
      <c r="J5516">
        <v>2024</v>
      </c>
      <c r="K5516" t="s">
        <v>48</v>
      </c>
      <c r="L5516" t="s">
        <v>5085</v>
      </c>
      <c r="N5516" t="s">
        <v>16072</v>
      </c>
      <c r="O5516" t="s">
        <v>4741</v>
      </c>
      <c r="P5516" t="s">
        <v>155</v>
      </c>
      <c r="Q5516" t="s">
        <v>52</v>
      </c>
      <c r="R5516">
        <v>98506</v>
      </c>
      <c r="S5516" t="s">
        <v>5087</v>
      </c>
      <c r="T5516" t="s">
        <v>5087</v>
      </c>
      <c r="U5516" t="s">
        <v>5089</v>
      </c>
      <c r="V5516" t="s">
        <v>54</v>
      </c>
      <c r="W5516">
        <v>13</v>
      </c>
      <c r="X5516" t="s">
        <v>157</v>
      </c>
      <c r="Y5516">
        <v>4821</v>
      </c>
      <c r="Z5516" t="s">
        <v>155</v>
      </c>
      <c r="AA5516" t="s">
        <v>57</v>
      </c>
      <c r="AB5516">
        <v>105342</v>
      </c>
      <c r="AC5516" t="s">
        <v>146</v>
      </c>
      <c r="AD5516" t="s">
        <v>4690</v>
      </c>
      <c r="AE5516" t="s">
        <v>107</v>
      </c>
      <c r="AF5516" t="s">
        <v>107</v>
      </c>
      <c r="AI5516" s="1">
        <v>2</v>
      </c>
      <c r="AJ5516" t="s">
        <v>72</v>
      </c>
      <c r="AK5516" t="s">
        <v>4691</v>
      </c>
      <c r="AL5516">
        <v>45601</v>
      </c>
      <c r="AM5516" t="s">
        <v>4692</v>
      </c>
      <c r="AN5516" t="b">
        <v>1</v>
      </c>
      <c r="AO5516" t="b">
        <v>1</v>
      </c>
      <c r="AP5516" t="b">
        <v>1</v>
      </c>
      <c r="AQ5516" t="s">
        <v>60</v>
      </c>
      <c r="AR5516" t="s">
        <v>61</v>
      </c>
      <c r="BB5516" s="7" t="s">
        <v>4714</v>
      </c>
      <c r="BC5516" s="7" t="s">
        <v>4715</v>
      </c>
      <c r="BD5516" s="7" t="s">
        <v>52</v>
      </c>
      <c r="BE5516" s="7">
        <v>98115</v>
      </c>
      <c r="BF5516" s="7" t="s">
        <v>4716</v>
      </c>
      <c r="BG5516" s="7">
        <v>86373.07</v>
      </c>
      <c r="BH5516" s="7">
        <v>0</v>
      </c>
      <c r="BI5516">
        <v>84543.86</v>
      </c>
      <c r="BJ5516">
        <v>0</v>
      </c>
      <c r="BK5516">
        <v>0</v>
      </c>
      <c r="BL5516">
        <v>0</v>
      </c>
      <c r="BM5516">
        <v>120.4</v>
      </c>
      <c r="BN5516">
        <v>0</v>
      </c>
      <c r="BO5516" t="s">
        <v>16073</v>
      </c>
      <c r="BP5516">
        <v>35881</v>
      </c>
      <c r="BQ5516">
        <v>1977</v>
      </c>
      <c r="BR5516">
        <v>3296607</v>
      </c>
      <c r="BS5516">
        <v>23743</v>
      </c>
      <c r="BT5516">
        <v>22</v>
      </c>
      <c r="BU5516" t="s">
        <v>4718</v>
      </c>
      <c r="BV5516" t="s">
        <v>4695</v>
      </c>
      <c r="BX5516">
        <v>45682.566180555557</v>
      </c>
    </row>
    <row r="5517" spans="1:76" x14ac:dyDescent="0.25">
      <c r="A5517" t="s">
        <v>16128</v>
      </c>
      <c r="B5517" t="s">
        <v>16129</v>
      </c>
      <c r="C5517" t="s">
        <v>46</v>
      </c>
      <c r="D5517">
        <v>45432</v>
      </c>
      <c r="E5517" s="1">
        <v>45422</v>
      </c>
      <c r="H5517" t="s">
        <v>47</v>
      </c>
      <c r="I5517">
        <v>45432</v>
      </c>
      <c r="J5517">
        <v>2024</v>
      </c>
      <c r="K5517" t="s">
        <v>48</v>
      </c>
      <c r="L5517" t="s">
        <v>16130</v>
      </c>
      <c r="N5517" t="s">
        <v>4859</v>
      </c>
      <c r="O5517" t="s">
        <v>4715</v>
      </c>
      <c r="P5517" t="s">
        <v>68</v>
      </c>
      <c r="Q5517" t="s">
        <v>52</v>
      </c>
      <c r="R5517">
        <v>98109</v>
      </c>
      <c r="S5517" t="s">
        <v>16131</v>
      </c>
      <c r="T5517" t="s">
        <v>16132</v>
      </c>
      <c r="U5517" t="s">
        <v>16133</v>
      </c>
      <c r="V5517" t="s">
        <v>54</v>
      </c>
      <c r="W5517">
        <v>13</v>
      </c>
      <c r="X5517" t="s">
        <v>654</v>
      </c>
      <c r="Y5517">
        <v>4864</v>
      </c>
      <c r="Z5517" t="s">
        <v>68</v>
      </c>
      <c r="AA5517" t="s">
        <v>57</v>
      </c>
      <c r="AB5517">
        <v>92370</v>
      </c>
      <c r="AC5517" t="s">
        <v>146</v>
      </c>
      <c r="AD5517" t="s">
        <v>4690</v>
      </c>
      <c r="AE5517" t="s">
        <v>107</v>
      </c>
      <c r="AF5517" t="s">
        <v>107</v>
      </c>
      <c r="AI5517" s="1">
        <v>2</v>
      </c>
      <c r="AJ5517" t="s">
        <v>72</v>
      </c>
      <c r="AK5517" t="s">
        <v>4691</v>
      </c>
      <c r="AL5517">
        <v>45601</v>
      </c>
      <c r="AM5517" t="s">
        <v>4692</v>
      </c>
      <c r="AN5517" t="b">
        <v>1</v>
      </c>
      <c r="AO5517" t="b">
        <v>1</v>
      </c>
      <c r="AP5517" t="b">
        <v>0</v>
      </c>
      <c r="AQ5517" t="s">
        <v>177</v>
      </c>
      <c r="BB5517" s="7" t="s">
        <v>4859</v>
      </c>
      <c r="BC5517" s="7" t="s">
        <v>4715</v>
      </c>
      <c r="BD5517" s="7" t="s">
        <v>52</v>
      </c>
      <c r="BE5517" s="7">
        <v>98109</v>
      </c>
      <c r="BF5517" s="7" t="s">
        <v>4860</v>
      </c>
      <c r="BG5517" s="7">
        <v>49960.35</v>
      </c>
      <c r="BH5517" s="7">
        <v>0</v>
      </c>
      <c r="BI5517">
        <v>49960.35</v>
      </c>
      <c r="BJ5517">
        <v>0</v>
      </c>
      <c r="BK5517">
        <v>0</v>
      </c>
      <c r="BL5517">
        <v>0</v>
      </c>
      <c r="BO5517" t="s">
        <v>16134</v>
      </c>
      <c r="BP5517">
        <v>36636</v>
      </c>
      <c r="BQ5517">
        <v>46232</v>
      </c>
      <c r="BR5517">
        <v>3311855</v>
      </c>
      <c r="BS5517">
        <v>24200</v>
      </c>
      <c r="BT5517">
        <v>43</v>
      </c>
      <c r="BU5517" t="s">
        <v>4862</v>
      </c>
      <c r="BV5517" t="s">
        <v>4695</v>
      </c>
      <c r="BX5517">
        <v>45533.293182870373</v>
      </c>
    </row>
    <row r="5518" spans="1:76" x14ac:dyDescent="0.25">
      <c r="A5518" t="s">
        <v>16199</v>
      </c>
      <c r="B5518" t="s">
        <v>768</v>
      </c>
      <c r="C5518" t="s">
        <v>46</v>
      </c>
      <c r="D5518">
        <v>44938</v>
      </c>
      <c r="E5518" s="1">
        <v>45418</v>
      </c>
      <c r="H5518" t="s">
        <v>47</v>
      </c>
      <c r="I5518">
        <v>44938</v>
      </c>
      <c r="J5518">
        <v>2024</v>
      </c>
      <c r="K5518" t="s">
        <v>48</v>
      </c>
      <c r="L5518" t="s">
        <v>12065</v>
      </c>
      <c r="N5518" t="s">
        <v>16200</v>
      </c>
      <c r="O5518" t="s">
        <v>4741</v>
      </c>
      <c r="P5518" t="s">
        <v>155</v>
      </c>
      <c r="Q5518" t="s">
        <v>52</v>
      </c>
      <c r="R5518">
        <v>98501</v>
      </c>
      <c r="S5518" t="s">
        <v>12067</v>
      </c>
      <c r="T5518" t="s">
        <v>16201</v>
      </c>
      <c r="U5518" t="s">
        <v>12068</v>
      </c>
      <c r="V5518" t="s">
        <v>54</v>
      </c>
      <c r="W5518">
        <v>13</v>
      </c>
      <c r="X5518" t="s">
        <v>157</v>
      </c>
      <c r="Y5518">
        <v>4821</v>
      </c>
      <c r="Z5518" t="s">
        <v>155</v>
      </c>
      <c r="AA5518" t="s">
        <v>57</v>
      </c>
      <c r="AB5518">
        <v>105342</v>
      </c>
      <c r="AC5518" t="s">
        <v>146</v>
      </c>
      <c r="AD5518" t="s">
        <v>4690</v>
      </c>
      <c r="AE5518" t="s">
        <v>107</v>
      </c>
      <c r="AF5518" t="s">
        <v>107</v>
      </c>
      <c r="AI5518" s="1">
        <v>1</v>
      </c>
      <c r="AJ5518" t="s">
        <v>72</v>
      </c>
      <c r="AK5518" t="s">
        <v>4691</v>
      </c>
      <c r="AL5518">
        <v>45601</v>
      </c>
      <c r="AM5518" t="s">
        <v>4692</v>
      </c>
      <c r="AN5518" t="b">
        <v>1</v>
      </c>
      <c r="AO5518" t="b">
        <v>1</v>
      </c>
      <c r="AP5518" t="b">
        <v>1</v>
      </c>
      <c r="AQ5518" t="s">
        <v>60</v>
      </c>
      <c r="AR5518" t="s">
        <v>61</v>
      </c>
      <c r="BB5518" s="7" t="s">
        <v>16200</v>
      </c>
      <c r="BC5518" s="7" t="s">
        <v>4741</v>
      </c>
      <c r="BD5518" s="7" t="s">
        <v>52</v>
      </c>
      <c r="BE5518" s="7">
        <v>98501</v>
      </c>
      <c r="BF5518" s="7" t="s">
        <v>6505</v>
      </c>
      <c r="BG5518" s="7">
        <v>135120.51999999999</v>
      </c>
      <c r="BH5518" s="7">
        <v>6183.57</v>
      </c>
      <c r="BI5518">
        <v>137064.51999999999</v>
      </c>
      <c r="BJ5518">
        <v>0</v>
      </c>
      <c r="BK5518">
        <v>0</v>
      </c>
      <c r="BL5518">
        <v>0</v>
      </c>
      <c r="BM5518">
        <v>120.4</v>
      </c>
      <c r="BN5518">
        <v>0</v>
      </c>
      <c r="BO5518" t="s">
        <v>16202</v>
      </c>
      <c r="BP5518">
        <v>31629</v>
      </c>
      <c r="BQ5518">
        <v>30353</v>
      </c>
      <c r="BR5518">
        <v>689066</v>
      </c>
      <c r="BS5518">
        <v>19857</v>
      </c>
      <c r="BT5518">
        <v>22</v>
      </c>
      <c r="BU5518" t="s">
        <v>12071</v>
      </c>
      <c r="BV5518" t="s">
        <v>4695</v>
      </c>
      <c r="BX5518">
        <v>45667.652638888889</v>
      </c>
    </row>
    <row r="5519" spans="1:76" x14ac:dyDescent="0.25">
      <c r="A5519" t="s">
        <v>16203</v>
      </c>
      <c r="B5519" t="s">
        <v>16204</v>
      </c>
      <c r="C5519" t="s">
        <v>46</v>
      </c>
      <c r="D5519">
        <v>45421</v>
      </c>
      <c r="E5519" s="1"/>
      <c r="I5519">
        <v>45421</v>
      </c>
      <c r="J5519">
        <v>2024</v>
      </c>
      <c r="K5519" t="s">
        <v>85</v>
      </c>
      <c r="L5519" t="s">
        <v>16205</v>
      </c>
      <c r="M5519" t="s">
        <v>16206</v>
      </c>
      <c r="N5519" t="s">
        <v>16207</v>
      </c>
      <c r="O5519" t="s">
        <v>4741</v>
      </c>
      <c r="P5519" t="s">
        <v>394</v>
      </c>
      <c r="Q5519" t="s">
        <v>11479</v>
      </c>
      <c r="R5519">
        <v>98502</v>
      </c>
      <c r="S5519" t="s">
        <v>16208</v>
      </c>
      <c r="V5519" t="s">
        <v>90</v>
      </c>
      <c r="W5519">
        <v>12</v>
      </c>
      <c r="X5519" t="s">
        <v>1527</v>
      </c>
      <c r="Y5519">
        <v>4739</v>
      </c>
      <c r="Z5519" t="s">
        <v>394</v>
      </c>
      <c r="AA5519" t="s">
        <v>57</v>
      </c>
      <c r="AB5519">
        <v>111778</v>
      </c>
      <c r="AC5519" t="s">
        <v>146</v>
      </c>
      <c r="AD5519" t="s">
        <v>4690</v>
      </c>
      <c r="AE5519" t="s">
        <v>107</v>
      </c>
      <c r="AF5519" t="s">
        <v>107</v>
      </c>
      <c r="AI5519" s="1"/>
      <c r="AJ5519" t="s">
        <v>72</v>
      </c>
      <c r="AK5519" t="s">
        <v>4691</v>
      </c>
      <c r="AL5519">
        <v>45601</v>
      </c>
      <c r="AM5519" t="s">
        <v>4692</v>
      </c>
      <c r="AN5519" t="b">
        <v>1</v>
      </c>
      <c r="BB5519" s="7" t="s">
        <v>16207</v>
      </c>
      <c r="BC5519" s="7" t="s">
        <v>4741</v>
      </c>
      <c r="BD5519" s="7" t="s">
        <v>11479</v>
      </c>
      <c r="BE5519" s="7">
        <v>98502</v>
      </c>
      <c r="BO5519" t="s">
        <v>16209</v>
      </c>
      <c r="BP5519">
        <v>36456</v>
      </c>
      <c r="BQ5519">
        <v>36880</v>
      </c>
      <c r="BR5519">
        <v>3310907</v>
      </c>
      <c r="BT5519">
        <v>10</v>
      </c>
      <c r="BU5519" t="s">
        <v>16210</v>
      </c>
      <c r="BV5519" t="s">
        <v>4695</v>
      </c>
      <c r="BX5519">
        <v>45422.390243055554</v>
      </c>
    </row>
    <row r="5520" spans="1:76" x14ac:dyDescent="0.25">
      <c r="A5520" t="s">
        <v>16211</v>
      </c>
      <c r="B5520" t="s">
        <v>549</v>
      </c>
      <c r="C5520" t="s">
        <v>46</v>
      </c>
      <c r="D5520">
        <v>44965</v>
      </c>
      <c r="E5520" s="1">
        <v>45418</v>
      </c>
      <c r="H5520" t="s">
        <v>47</v>
      </c>
      <c r="I5520">
        <v>44965</v>
      </c>
      <c r="J5520">
        <v>2024</v>
      </c>
      <c r="K5520" t="s">
        <v>48</v>
      </c>
      <c r="L5520" t="s">
        <v>7975</v>
      </c>
      <c r="N5520" t="s">
        <v>550</v>
      </c>
      <c r="O5520" t="s">
        <v>143</v>
      </c>
      <c r="P5520" t="s">
        <v>115</v>
      </c>
      <c r="Q5520" t="s">
        <v>52</v>
      </c>
      <c r="R5520">
        <v>98401</v>
      </c>
      <c r="S5520" t="s">
        <v>551</v>
      </c>
      <c r="T5520" t="s">
        <v>4883</v>
      </c>
      <c r="U5520" t="s">
        <v>4884</v>
      </c>
      <c r="V5520" t="s">
        <v>54</v>
      </c>
      <c r="W5520">
        <v>13</v>
      </c>
      <c r="X5520" t="s">
        <v>202</v>
      </c>
      <c r="Y5520">
        <v>4831</v>
      </c>
      <c r="Z5520" t="s">
        <v>115</v>
      </c>
      <c r="AA5520" t="s">
        <v>57</v>
      </c>
      <c r="AB5520">
        <v>93147</v>
      </c>
      <c r="AC5520" t="s">
        <v>146</v>
      </c>
      <c r="AD5520" t="s">
        <v>4690</v>
      </c>
      <c r="AE5520" t="s">
        <v>107</v>
      </c>
      <c r="AF5520" t="s">
        <v>107</v>
      </c>
      <c r="AI5520" s="1">
        <v>1</v>
      </c>
      <c r="AJ5520" t="s">
        <v>72</v>
      </c>
      <c r="AK5520" t="s">
        <v>4691</v>
      </c>
      <c r="AL5520">
        <v>45601</v>
      </c>
      <c r="AM5520" t="s">
        <v>4692</v>
      </c>
      <c r="AN5520" t="b">
        <v>1</v>
      </c>
      <c r="AO5520" t="b">
        <v>1</v>
      </c>
      <c r="AP5520" t="b">
        <v>1</v>
      </c>
      <c r="AQ5520" t="s">
        <v>60</v>
      </c>
      <c r="AR5520" t="s">
        <v>61</v>
      </c>
      <c r="BB5520" s="7" t="s">
        <v>4859</v>
      </c>
      <c r="BC5520" s="7" t="s">
        <v>4715</v>
      </c>
      <c r="BD5520" s="7" t="s">
        <v>52</v>
      </c>
      <c r="BE5520" s="7">
        <v>98109</v>
      </c>
      <c r="BF5520" s="7" t="s">
        <v>4860</v>
      </c>
      <c r="BG5520" s="7">
        <v>355312.56</v>
      </c>
      <c r="BH5520" s="7">
        <v>120424.21</v>
      </c>
      <c r="BI5520">
        <v>341471.66</v>
      </c>
      <c r="BJ5520">
        <v>0</v>
      </c>
      <c r="BK5520">
        <v>0</v>
      </c>
      <c r="BL5520">
        <v>2300</v>
      </c>
      <c r="BM5520">
        <v>1337.07</v>
      </c>
      <c r="BN5520">
        <v>0</v>
      </c>
      <c r="BO5520" t="s">
        <v>16212</v>
      </c>
      <c r="BP5520">
        <v>31783</v>
      </c>
      <c r="BQ5520">
        <v>22</v>
      </c>
      <c r="BR5520">
        <v>689171</v>
      </c>
      <c r="BS5520">
        <v>19936</v>
      </c>
      <c r="BT5520">
        <v>27</v>
      </c>
      <c r="BU5520" t="s">
        <v>4862</v>
      </c>
      <c r="BV5520" t="s">
        <v>4695</v>
      </c>
      <c r="BX5520">
        <v>45667.554502314815</v>
      </c>
    </row>
    <row r="5521" spans="1:76" x14ac:dyDescent="0.25">
      <c r="A5521" t="s">
        <v>16213</v>
      </c>
      <c r="B5521" t="s">
        <v>2240</v>
      </c>
      <c r="C5521" t="s">
        <v>46</v>
      </c>
      <c r="D5521">
        <v>45113</v>
      </c>
      <c r="E5521" s="1">
        <v>45418</v>
      </c>
      <c r="H5521" t="s">
        <v>47</v>
      </c>
      <c r="I5521">
        <v>45113</v>
      </c>
      <c r="J5521">
        <v>2024</v>
      </c>
      <c r="K5521" t="s">
        <v>48</v>
      </c>
      <c r="L5521" t="s">
        <v>16214</v>
      </c>
      <c r="N5521" t="s">
        <v>16215</v>
      </c>
      <c r="O5521" t="s">
        <v>4867</v>
      </c>
      <c r="P5521" t="s">
        <v>80</v>
      </c>
      <c r="Q5521" t="s">
        <v>52</v>
      </c>
      <c r="R5521">
        <v>98362</v>
      </c>
      <c r="S5521" t="s">
        <v>5414</v>
      </c>
      <c r="T5521" t="s">
        <v>5414</v>
      </c>
      <c r="U5521" t="s">
        <v>5415</v>
      </c>
      <c r="V5521" t="s">
        <v>90</v>
      </c>
      <c r="W5521">
        <v>12</v>
      </c>
      <c r="X5521" t="s">
        <v>739</v>
      </c>
      <c r="Y5521">
        <v>4753</v>
      </c>
      <c r="Z5521" t="s">
        <v>80</v>
      </c>
      <c r="AA5521" t="s">
        <v>57</v>
      </c>
      <c r="AB5521">
        <v>117622</v>
      </c>
      <c r="AC5521" t="s">
        <v>146</v>
      </c>
      <c r="AD5521" t="s">
        <v>4690</v>
      </c>
      <c r="AE5521" t="s">
        <v>107</v>
      </c>
      <c r="AF5521" t="s">
        <v>107</v>
      </c>
      <c r="AI5521" s="1"/>
      <c r="AJ5521" t="s">
        <v>72</v>
      </c>
      <c r="AK5521" t="s">
        <v>4691</v>
      </c>
      <c r="AL5521">
        <v>45601</v>
      </c>
      <c r="AM5521" t="s">
        <v>4692</v>
      </c>
      <c r="AN5521" t="b">
        <v>1</v>
      </c>
      <c r="AO5521" t="b">
        <v>1</v>
      </c>
      <c r="AP5521" t="b">
        <v>1</v>
      </c>
      <c r="AQ5521" t="s">
        <v>60</v>
      </c>
      <c r="AR5521" t="s">
        <v>61</v>
      </c>
      <c r="BB5521" s="7" t="s">
        <v>4859</v>
      </c>
      <c r="BC5521" s="7" t="s">
        <v>4715</v>
      </c>
      <c r="BD5521" s="7" t="s">
        <v>52</v>
      </c>
      <c r="BE5521" s="7">
        <v>98109</v>
      </c>
      <c r="BF5521" s="7">
        <v>2067452010</v>
      </c>
      <c r="BG5521" s="7">
        <v>328190.49</v>
      </c>
      <c r="BH5521" s="7">
        <v>0</v>
      </c>
      <c r="BI5521">
        <v>311118.49</v>
      </c>
      <c r="BJ5521">
        <v>0</v>
      </c>
      <c r="BK5521">
        <v>0</v>
      </c>
      <c r="BL5521">
        <v>2300</v>
      </c>
      <c r="BM5521">
        <v>22320.07</v>
      </c>
      <c r="BN5521">
        <v>0</v>
      </c>
      <c r="BO5521" t="s">
        <v>16216</v>
      </c>
      <c r="BP5521">
        <v>34613</v>
      </c>
      <c r="BQ5521">
        <v>30363</v>
      </c>
      <c r="BR5521">
        <v>3236508</v>
      </c>
      <c r="BS5521">
        <v>20973</v>
      </c>
      <c r="BT5521">
        <v>24</v>
      </c>
      <c r="BU5521" t="s">
        <v>4862</v>
      </c>
      <c r="BV5521" t="s">
        <v>4695</v>
      </c>
      <c r="BX5521">
        <v>45753.583877314813</v>
      </c>
    </row>
    <row r="5522" spans="1:76" x14ac:dyDescent="0.25">
      <c r="A5522" t="s">
        <v>16217</v>
      </c>
      <c r="B5522" t="s">
        <v>16218</v>
      </c>
      <c r="C5522" t="s">
        <v>46</v>
      </c>
      <c r="D5522">
        <v>45392</v>
      </c>
      <c r="E5522" s="1">
        <v>45421</v>
      </c>
      <c r="H5522" t="s">
        <v>47</v>
      </c>
      <c r="I5522">
        <v>45392</v>
      </c>
      <c r="J5522">
        <v>2024</v>
      </c>
      <c r="K5522" t="s">
        <v>48</v>
      </c>
      <c r="L5522" t="s">
        <v>16219</v>
      </c>
      <c r="N5522" t="s">
        <v>16220</v>
      </c>
      <c r="O5522" t="s">
        <v>16143</v>
      </c>
      <c r="P5522" t="s">
        <v>737</v>
      </c>
      <c r="Q5522" t="s">
        <v>52</v>
      </c>
      <c r="R5522">
        <v>98520</v>
      </c>
      <c r="S5522" t="s">
        <v>16221</v>
      </c>
      <c r="T5522" t="s">
        <v>16221</v>
      </c>
      <c r="U5522">
        <v>3605819434</v>
      </c>
      <c r="V5522" t="s">
        <v>4807</v>
      </c>
      <c r="W5522">
        <v>23</v>
      </c>
      <c r="X5522" t="s">
        <v>6884</v>
      </c>
      <c r="Y5522">
        <v>3369</v>
      </c>
      <c r="Z5522" t="s">
        <v>737</v>
      </c>
      <c r="AA5522" t="s">
        <v>4785</v>
      </c>
      <c r="AB5522">
        <v>48828</v>
      </c>
      <c r="AC5522" t="s">
        <v>146</v>
      </c>
      <c r="AD5522" t="s">
        <v>4690</v>
      </c>
      <c r="AE5522" t="s">
        <v>107</v>
      </c>
      <c r="AF5522" t="s">
        <v>107</v>
      </c>
      <c r="AI5522" s="1">
        <v>2</v>
      </c>
      <c r="AJ5522" t="s">
        <v>72</v>
      </c>
      <c r="AK5522" t="s">
        <v>4691</v>
      </c>
      <c r="AL5522">
        <v>45601</v>
      </c>
      <c r="AM5522" t="s">
        <v>4692</v>
      </c>
      <c r="AN5522" t="b">
        <v>1</v>
      </c>
      <c r="AO5522" t="b">
        <v>1</v>
      </c>
      <c r="AP5522" t="b">
        <v>0</v>
      </c>
      <c r="AQ5522" t="s">
        <v>177</v>
      </c>
      <c r="BB5522" s="7" t="s">
        <v>16220</v>
      </c>
      <c r="BC5522" s="7" t="s">
        <v>16143</v>
      </c>
      <c r="BD5522" s="7" t="s">
        <v>52</v>
      </c>
      <c r="BE5522" s="7">
        <v>98520</v>
      </c>
      <c r="BF5522" s="7" t="s">
        <v>16222</v>
      </c>
      <c r="BG5522" s="7">
        <v>5365.09</v>
      </c>
      <c r="BH5522" s="7">
        <v>0</v>
      </c>
      <c r="BI5522">
        <v>5292.2</v>
      </c>
      <c r="BJ5522">
        <v>0</v>
      </c>
      <c r="BK5522">
        <v>0</v>
      </c>
      <c r="BL5522">
        <v>0</v>
      </c>
      <c r="BO5522" t="s">
        <v>16223</v>
      </c>
      <c r="BP5522">
        <v>35961</v>
      </c>
      <c r="BQ5522">
        <v>45149</v>
      </c>
      <c r="BR5522">
        <v>3296764</v>
      </c>
      <c r="BS5522">
        <v>23942</v>
      </c>
      <c r="BU5522" t="s">
        <v>16224</v>
      </c>
      <c r="BV5522" t="s">
        <v>4695</v>
      </c>
      <c r="BX5522">
        <v>45792.337291666663</v>
      </c>
    </row>
    <row r="5523" spans="1:76" x14ac:dyDescent="0.25">
      <c r="A5523" t="s">
        <v>16225</v>
      </c>
      <c r="B5523" t="s">
        <v>16226</v>
      </c>
      <c r="C5523" t="s">
        <v>46</v>
      </c>
      <c r="D5523">
        <v>45398</v>
      </c>
      <c r="E5523" s="1">
        <v>45418</v>
      </c>
      <c r="H5523" t="s">
        <v>47</v>
      </c>
      <c r="I5523">
        <v>45398</v>
      </c>
      <c r="J5523">
        <v>2024</v>
      </c>
      <c r="K5523" t="s">
        <v>48</v>
      </c>
      <c r="L5523" t="s">
        <v>16227</v>
      </c>
      <c r="N5523" t="s">
        <v>16228</v>
      </c>
      <c r="O5523" t="s">
        <v>16229</v>
      </c>
      <c r="P5523" t="s">
        <v>255</v>
      </c>
      <c r="Q5523" t="s">
        <v>52</v>
      </c>
      <c r="R5523">
        <v>98065</v>
      </c>
      <c r="S5523" t="s">
        <v>16230</v>
      </c>
      <c r="T5523" t="s">
        <v>16230</v>
      </c>
      <c r="U5523" t="s">
        <v>16231</v>
      </c>
      <c r="V5523" t="s">
        <v>90</v>
      </c>
      <c r="W5523">
        <v>12</v>
      </c>
      <c r="X5523" t="s">
        <v>947</v>
      </c>
      <c r="Y5523">
        <v>4741</v>
      </c>
      <c r="Z5523" t="s">
        <v>255</v>
      </c>
      <c r="AA5523" t="s">
        <v>57</v>
      </c>
      <c r="AB5523">
        <v>105659</v>
      </c>
      <c r="AC5523" t="s">
        <v>146</v>
      </c>
      <c r="AD5523" t="s">
        <v>4690</v>
      </c>
      <c r="AE5523" t="s">
        <v>107</v>
      </c>
      <c r="AF5523" t="s">
        <v>107</v>
      </c>
      <c r="AI5523" s="1"/>
      <c r="AJ5523" t="s">
        <v>72</v>
      </c>
      <c r="AK5523" t="s">
        <v>4691</v>
      </c>
      <c r="AL5523">
        <v>45601</v>
      </c>
      <c r="AM5523" t="s">
        <v>4692</v>
      </c>
      <c r="AN5523" t="b">
        <v>1</v>
      </c>
      <c r="AO5523" t="b">
        <v>1</v>
      </c>
      <c r="AP5523" t="b">
        <v>1</v>
      </c>
      <c r="AQ5523" t="s">
        <v>60</v>
      </c>
      <c r="AR5523" t="s">
        <v>99</v>
      </c>
      <c r="BB5523" s="7" t="s">
        <v>4859</v>
      </c>
      <c r="BC5523" s="7" t="s">
        <v>4715</v>
      </c>
      <c r="BD5523" s="7" t="s">
        <v>52</v>
      </c>
      <c r="BE5523" s="7">
        <v>98109</v>
      </c>
      <c r="BF5523" s="7" t="s">
        <v>4860</v>
      </c>
      <c r="BG5523" s="7">
        <v>132940.4</v>
      </c>
      <c r="BH5523" s="7">
        <v>0</v>
      </c>
      <c r="BI5523">
        <v>147840.4</v>
      </c>
      <c r="BJ5523">
        <v>0</v>
      </c>
      <c r="BK5523">
        <v>0</v>
      </c>
      <c r="BL5523">
        <v>0</v>
      </c>
      <c r="BM5523">
        <v>954.35</v>
      </c>
      <c r="BN5523">
        <v>0</v>
      </c>
      <c r="BO5523" t="s">
        <v>16232</v>
      </c>
      <c r="BP5523">
        <v>36202</v>
      </c>
      <c r="BQ5523">
        <v>1566</v>
      </c>
      <c r="BR5523">
        <v>3296789</v>
      </c>
      <c r="BS5523">
        <v>23975</v>
      </c>
      <c r="BT5523">
        <v>12</v>
      </c>
      <c r="BU5523" t="s">
        <v>4862</v>
      </c>
      <c r="BV5523" t="s">
        <v>4695</v>
      </c>
      <c r="BX5523">
        <v>45646.170138888891</v>
      </c>
    </row>
    <row r="5524" spans="1:76" x14ac:dyDescent="0.25">
      <c r="A5524" t="s">
        <v>16233</v>
      </c>
      <c r="B5524" t="s">
        <v>1560</v>
      </c>
      <c r="C5524" t="s">
        <v>46</v>
      </c>
      <c r="D5524">
        <v>45182</v>
      </c>
      <c r="E5524" s="1"/>
      <c r="H5524" t="s">
        <v>47</v>
      </c>
      <c r="I5524">
        <v>45182</v>
      </c>
      <c r="J5524">
        <v>2024</v>
      </c>
      <c r="K5524" t="s">
        <v>85</v>
      </c>
      <c r="L5524" t="s">
        <v>16234</v>
      </c>
      <c r="N5524" t="s">
        <v>6183</v>
      </c>
      <c r="O5524" t="s">
        <v>4715</v>
      </c>
      <c r="Q5524" t="s">
        <v>52</v>
      </c>
      <c r="R5524">
        <v>98102</v>
      </c>
      <c r="S5524" t="s">
        <v>16235</v>
      </c>
      <c r="T5524" t="s">
        <v>6184</v>
      </c>
      <c r="U5524" t="s">
        <v>16236</v>
      </c>
      <c r="V5524" t="s">
        <v>265</v>
      </c>
      <c r="W5524">
        <v>7</v>
      </c>
      <c r="X5524" t="s">
        <v>4770</v>
      </c>
      <c r="Y5524">
        <v>1000</v>
      </c>
      <c r="AA5524" t="s">
        <v>71</v>
      </c>
      <c r="AC5524" t="s">
        <v>146</v>
      </c>
      <c r="AD5524" t="s">
        <v>4690</v>
      </c>
      <c r="AE5524" t="s">
        <v>107</v>
      </c>
      <c r="AF5524" t="s">
        <v>107</v>
      </c>
      <c r="AI5524" s="1"/>
      <c r="AJ5524" t="s">
        <v>72</v>
      </c>
      <c r="AK5524" t="s">
        <v>4691</v>
      </c>
      <c r="AL5524">
        <v>45601</v>
      </c>
      <c r="AM5524" t="s">
        <v>4692</v>
      </c>
      <c r="AN5524" t="b">
        <v>1</v>
      </c>
      <c r="BB5524" s="7" t="s">
        <v>4771</v>
      </c>
      <c r="BC5524" s="7" t="s">
        <v>4715</v>
      </c>
      <c r="BD5524" s="7" t="s">
        <v>52</v>
      </c>
      <c r="BE5524" s="7">
        <v>98112</v>
      </c>
      <c r="BF5524" s="7" t="s">
        <v>4772</v>
      </c>
      <c r="BG5524" s="7">
        <v>169961.95</v>
      </c>
      <c r="BH5524" s="7">
        <v>0</v>
      </c>
      <c r="BI5524">
        <v>169961.95</v>
      </c>
      <c r="BJ5524">
        <v>0</v>
      </c>
      <c r="BK5524">
        <v>0</v>
      </c>
      <c r="BL5524">
        <v>0</v>
      </c>
      <c r="BO5524" t="s">
        <v>16237</v>
      </c>
      <c r="BP5524">
        <v>34843</v>
      </c>
      <c r="BQ5524">
        <v>542</v>
      </c>
      <c r="BR5524">
        <v>3253610</v>
      </c>
      <c r="BS5524">
        <v>21150</v>
      </c>
      <c r="BU5524" t="s">
        <v>4774</v>
      </c>
      <c r="BV5524" t="s">
        <v>4695</v>
      </c>
      <c r="BX5524">
        <v>45760.848541666666</v>
      </c>
    </row>
    <row r="5525" spans="1:76" x14ac:dyDescent="0.25">
      <c r="A5525" t="s">
        <v>16238</v>
      </c>
      <c r="B5525" t="s">
        <v>16239</v>
      </c>
      <c r="C5525" t="s">
        <v>46</v>
      </c>
      <c r="D5525">
        <v>45265</v>
      </c>
      <c r="E5525" s="1">
        <v>45418</v>
      </c>
      <c r="H5525" t="s">
        <v>47</v>
      </c>
      <c r="I5525">
        <v>45265</v>
      </c>
      <c r="J5525">
        <v>2024</v>
      </c>
      <c r="K5525" t="s">
        <v>48</v>
      </c>
      <c r="L5525" t="s">
        <v>16240</v>
      </c>
      <c r="N5525" t="s">
        <v>16241</v>
      </c>
      <c r="O5525" t="s">
        <v>4820</v>
      </c>
      <c r="P5525" t="s">
        <v>111</v>
      </c>
      <c r="Q5525" t="s">
        <v>52</v>
      </c>
      <c r="R5525">
        <v>98370</v>
      </c>
      <c r="S5525" t="s">
        <v>16242</v>
      </c>
      <c r="T5525" t="s">
        <v>16242</v>
      </c>
      <c r="U5525" t="s">
        <v>16243</v>
      </c>
      <c r="V5525" t="s">
        <v>54</v>
      </c>
      <c r="W5525">
        <v>13</v>
      </c>
      <c r="X5525" t="s">
        <v>329</v>
      </c>
      <c r="Y5525">
        <v>3558</v>
      </c>
      <c r="Z5525" t="s">
        <v>111</v>
      </c>
      <c r="AA5525" t="s">
        <v>57</v>
      </c>
      <c r="AB5525">
        <v>108168</v>
      </c>
      <c r="AC5525" t="s">
        <v>146</v>
      </c>
      <c r="AD5525" t="s">
        <v>4690</v>
      </c>
      <c r="AE5525" t="s">
        <v>107</v>
      </c>
      <c r="AF5525" t="s">
        <v>107</v>
      </c>
      <c r="AI5525" s="1">
        <v>2</v>
      </c>
      <c r="AJ5525" t="s">
        <v>72</v>
      </c>
      <c r="AK5525" t="s">
        <v>4691</v>
      </c>
      <c r="AL5525">
        <v>45601</v>
      </c>
      <c r="AM5525" t="s">
        <v>4692</v>
      </c>
      <c r="AN5525" t="b">
        <v>1</v>
      </c>
      <c r="AO5525" t="b">
        <v>1</v>
      </c>
      <c r="AP5525" t="b">
        <v>0</v>
      </c>
      <c r="AQ5525" t="s">
        <v>177</v>
      </c>
      <c r="BB5525" s="7" t="s">
        <v>4714</v>
      </c>
      <c r="BC5525" s="7" t="s">
        <v>4715</v>
      </c>
      <c r="BD5525" s="7" t="s">
        <v>52</v>
      </c>
      <c r="BE5525" s="7">
        <v>98115</v>
      </c>
      <c r="BF5525" s="7" t="s">
        <v>4716</v>
      </c>
      <c r="BG5525" s="7">
        <v>93340.65</v>
      </c>
      <c r="BH5525" s="7">
        <v>0</v>
      </c>
      <c r="BI5525">
        <v>91855.48</v>
      </c>
      <c r="BJ5525">
        <v>0</v>
      </c>
      <c r="BK5525">
        <v>0</v>
      </c>
      <c r="BL5525">
        <v>0</v>
      </c>
      <c r="BM5525">
        <v>109859.66</v>
      </c>
      <c r="BN5525">
        <v>0</v>
      </c>
      <c r="BO5525" t="s">
        <v>16244</v>
      </c>
      <c r="BP5525">
        <v>35060</v>
      </c>
      <c r="BQ5525">
        <v>43284</v>
      </c>
      <c r="BR5525">
        <v>3253664</v>
      </c>
      <c r="BS5525">
        <v>22526</v>
      </c>
      <c r="BT5525">
        <v>23</v>
      </c>
      <c r="BU5525" t="s">
        <v>4718</v>
      </c>
      <c r="BV5525" t="s">
        <v>4695</v>
      </c>
      <c r="BX5525">
        <v>45575.048715277779</v>
      </c>
    </row>
    <row r="5526" spans="1:76" x14ac:dyDescent="0.25">
      <c r="A5526" t="s">
        <v>16245</v>
      </c>
      <c r="B5526" t="s">
        <v>16246</v>
      </c>
      <c r="C5526" t="s">
        <v>46</v>
      </c>
      <c r="D5526">
        <v>45254</v>
      </c>
      <c r="E5526" s="1">
        <v>45420</v>
      </c>
      <c r="H5526" t="s">
        <v>47</v>
      </c>
      <c r="I5526">
        <v>45254</v>
      </c>
      <c r="J5526">
        <v>2024</v>
      </c>
      <c r="K5526" t="s">
        <v>48</v>
      </c>
      <c r="L5526" t="s">
        <v>16247</v>
      </c>
      <c r="N5526" t="s">
        <v>16248</v>
      </c>
      <c r="O5526" t="s">
        <v>11495</v>
      </c>
      <c r="P5526" t="s">
        <v>80</v>
      </c>
      <c r="Q5526" t="s">
        <v>52</v>
      </c>
      <c r="R5526">
        <v>98382</v>
      </c>
      <c r="S5526" t="s">
        <v>16249</v>
      </c>
      <c r="T5526" t="s">
        <v>16250</v>
      </c>
      <c r="U5526" t="s">
        <v>16251</v>
      </c>
      <c r="V5526" t="s">
        <v>54</v>
      </c>
      <c r="W5526">
        <v>13</v>
      </c>
      <c r="X5526" t="s">
        <v>82</v>
      </c>
      <c r="Y5526">
        <v>4825</v>
      </c>
      <c r="Z5526" t="s">
        <v>80</v>
      </c>
      <c r="AA5526" t="s">
        <v>57</v>
      </c>
      <c r="AB5526">
        <v>117622</v>
      </c>
      <c r="AC5526" t="s">
        <v>146</v>
      </c>
      <c r="AD5526" t="s">
        <v>4690</v>
      </c>
      <c r="AE5526" t="s">
        <v>107</v>
      </c>
      <c r="AF5526" t="s">
        <v>107</v>
      </c>
      <c r="AI5526" s="1">
        <v>1</v>
      </c>
      <c r="AJ5526" t="s">
        <v>72</v>
      </c>
      <c r="AK5526" t="s">
        <v>4691</v>
      </c>
      <c r="AL5526">
        <v>45601</v>
      </c>
      <c r="AM5526" t="s">
        <v>4692</v>
      </c>
      <c r="AN5526" t="b">
        <v>1</v>
      </c>
      <c r="AO5526" t="b">
        <v>1</v>
      </c>
      <c r="AP5526" t="b">
        <v>0</v>
      </c>
      <c r="AQ5526" t="s">
        <v>177</v>
      </c>
      <c r="BB5526" s="7" t="s">
        <v>4714</v>
      </c>
      <c r="BC5526" s="7" t="s">
        <v>4715</v>
      </c>
      <c r="BD5526" s="7" t="s">
        <v>52</v>
      </c>
      <c r="BE5526" s="7">
        <v>98115</v>
      </c>
      <c r="BF5526" s="7" t="s">
        <v>4716</v>
      </c>
      <c r="BG5526" s="7">
        <v>56837.3</v>
      </c>
      <c r="BH5526" s="7">
        <v>0</v>
      </c>
      <c r="BI5526">
        <v>62838.03</v>
      </c>
      <c r="BJ5526">
        <v>6000</v>
      </c>
      <c r="BK5526">
        <v>0</v>
      </c>
      <c r="BL5526">
        <v>0</v>
      </c>
      <c r="BM5526">
        <v>100990.56</v>
      </c>
      <c r="BN5526">
        <v>0</v>
      </c>
      <c r="BO5526" t="s">
        <v>16252</v>
      </c>
      <c r="BP5526">
        <v>35066</v>
      </c>
      <c r="BQ5526">
        <v>11428</v>
      </c>
      <c r="BR5526">
        <v>3253655</v>
      </c>
      <c r="BS5526">
        <v>21501</v>
      </c>
      <c r="BT5526">
        <v>24</v>
      </c>
      <c r="BU5526" t="s">
        <v>4718</v>
      </c>
      <c r="BV5526" t="s">
        <v>4695</v>
      </c>
      <c r="BX5526">
        <v>45600.877847222226</v>
      </c>
    </row>
    <row r="5527" spans="1:76" x14ac:dyDescent="0.25">
      <c r="A5527" t="s">
        <v>16253</v>
      </c>
      <c r="B5527" t="s">
        <v>5212</v>
      </c>
      <c r="C5527" t="s">
        <v>46</v>
      </c>
      <c r="D5527">
        <v>45110</v>
      </c>
      <c r="E5527" s="1">
        <v>45418</v>
      </c>
      <c r="H5527" t="s">
        <v>47</v>
      </c>
      <c r="I5527">
        <v>45110</v>
      </c>
      <c r="J5527">
        <v>2024</v>
      </c>
      <c r="K5527" t="s">
        <v>48</v>
      </c>
      <c r="L5527" t="s">
        <v>5213</v>
      </c>
      <c r="N5527" t="s">
        <v>5214</v>
      </c>
      <c r="O5527" t="s">
        <v>4826</v>
      </c>
      <c r="P5527" t="s">
        <v>111</v>
      </c>
      <c r="Q5527" t="s">
        <v>52</v>
      </c>
      <c r="R5527">
        <v>98110</v>
      </c>
      <c r="S5527" t="s">
        <v>5215</v>
      </c>
      <c r="T5527" t="s">
        <v>5215</v>
      </c>
      <c r="U5527" t="s">
        <v>16254</v>
      </c>
      <c r="V5527" t="s">
        <v>54</v>
      </c>
      <c r="W5527">
        <v>13</v>
      </c>
      <c r="X5527" t="s">
        <v>329</v>
      </c>
      <c r="Y5527">
        <v>3558</v>
      </c>
      <c r="Z5527" t="s">
        <v>111</v>
      </c>
      <c r="AA5527" t="s">
        <v>57</v>
      </c>
      <c r="AB5527">
        <v>108168</v>
      </c>
      <c r="AC5527" t="s">
        <v>146</v>
      </c>
      <c r="AD5527" t="s">
        <v>4690</v>
      </c>
      <c r="AE5527" t="s">
        <v>107</v>
      </c>
      <c r="AF5527" t="s">
        <v>107</v>
      </c>
      <c r="AI5527" s="1">
        <v>2</v>
      </c>
      <c r="AJ5527" t="s">
        <v>72</v>
      </c>
      <c r="AK5527" t="s">
        <v>4691</v>
      </c>
      <c r="AL5527">
        <v>45601</v>
      </c>
      <c r="AM5527" t="s">
        <v>4692</v>
      </c>
      <c r="AN5527" t="b">
        <v>1</v>
      </c>
      <c r="AO5527" t="b">
        <v>1</v>
      </c>
      <c r="AP5527" t="b">
        <v>1</v>
      </c>
      <c r="AQ5527" t="s">
        <v>60</v>
      </c>
      <c r="AR5527" t="s">
        <v>61</v>
      </c>
      <c r="BB5527" s="7" t="s">
        <v>5214</v>
      </c>
      <c r="BC5527" s="7" t="s">
        <v>4826</v>
      </c>
      <c r="BD5527" s="7" t="s">
        <v>52</v>
      </c>
      <c r="BE5527" s="7">
        <v>98110</v>
      </c>
      <c r="BF5527" s="7" t="s">
        <v>16255</v>
      </c>
      <c r="BG5527" s="7">
        <v>181303.02</v>
      </c>
      <c r="BH5527" s="7">
        <v>0</v>
      </c>
      <c r="BI5527">
        <v>152857.54999999999</v>
      </c>
      <c r="BJ5527">
        <v>0</v>
      </c>
      <c r="BK5527">
        <v>0</v>
      </c>
      <c r="BL5527">
        <v>0</v>
      </c>
      <c r="BM5527">
        <v>120.4</v>
      </c>
      <c r="BN5527">
        <v>0</v>
      </c>
      <c r="BO5527" t="s">
        <v>16256</v>
      </c>
      <c r="BP5527">
        <v>34575</v>
      </c>
      <c r="BQ5527">
        <v>38327</v>
      </c>
      <c r="BR5527">
        <v>3236504</v>
      </c>
      <c r="BS5527">
        <v>20975</v>
      </c>
      <c r="BT5527">
        <v>23</v>
      </c>
      <c r="BU5527" t="s">
        <v>16257</v>
      </c>
      <c r="BV5527" t="s">
        <v>4695</v>
      </c>
      <c r="BX5527">
        <v>45760.703553240739</v>
      </c>
    </row>
    <row r="5528" spans="1:76" x14ac:dyDescent="0.25">
      <c r="A5528" t="s">
        <v>16258</v>
      </c>
      <c r="B5528" t="s">
        <v>6697</v>
      </c>
      <c r="C5528" t="s">
        <v>46</v>
      </c>
      <c r="D5528">
        <v>45306</v>
      </c>
      <c r="E5528" s="1">
        <v>45418</v>
      </c>
      <c r="H5528" t="s">
        <v>47</v>
      </c>
      <c r="I5528">
        <v>45306</v>
      </c>
      <c r="J5528">
        <v>2024</v>
      </c>
      <c r="K5528" t="s">
        <v>48</v>
      </c>
      <c r="L5528" t="s">
        <v>6698</v>
      </c>
      <c r="N5528" t="s">
        <v>16259</v>
      </c>
      <c r="O5528" t="s">
        <v>4701</v>
      </c>
      <c r="P5528" t="s">
        <v>105</v>
      </c>
      <c r="Q5528" t="s">
        <v>52</v>
      </c>
      <c r="R5528">
        <v>99203</v>
      </c>
      <c r="S5528" t="s">
        <v>16260</v>
      </c>
      <c r="T5528" t="s">
        <v>16260</v>
      </c>
      <c r="U5528" t="s">
        <v>16261</v>
      </c>
      <c r="V5528" t="s">
        <v>4807</v>
      </c>
      <c r="W5528">
        <v>23</v>
      </c>
      <c r="X5528" t="s">
        <v>6703</v>
      </c>
      <c r="Y5528">
        <v>4151</v>
      </c>
      <c r="Z5528" t="s">
        <v>105</v>
      </c>
      <c r="AA5528" t="s">
        <v>4785</v>
      </c>
      <c r="AB5528">
        <v>362778</v>
      </c>
      <c r="AC5528" t="s">
        <v>146</v>
      </c>
      <c r="AD5528" t="s">
        <v>4690</v>
      </c>
      <c r="AE5528" t="s">
        <v>107</v>
      </c>
      <c r="AF5528" t="s">
        <v>107</v>
      </c>
      <c r="AI5528" s="1" t="s">
        <v>6704</v>
      </c>
      <c r="AJ5528" t="s">
        <v>72</v>
      </c>
      <c r="AK5528" t="s">
        <v>4691</v>
      </c>
      <c r="AL5528">
        <v>45601</v>
      </c>
      <c r="AM5528" t="s">
        <v>4692</v>
      </c>
      <c r="AN5528" t="b">
        <v>1</v>
      </c>
      <c r="AO5528" t="b">
        <v>1</v>
      </c>
      <c r="AP5528" t="b">
        <v>1</v>
      </c>
      <c r="AQ5528" t="s">
        <v>60</v>
      </c>
      <c r="AR5528" t="s">
        <v>61</v>
      </c>
      <c r="BB5528" s="7" t="s">
        <v>6705</v>
      </c>
      <c r="BC5528" s="7" t="s">
        <v>4701</v>
      </c>
      <c r="BD5528" s="7" t="s">
        <v>52</v>
      </c>
      <c r="BE5528" s="7">
        <v>99223</v>
      </c>
      <c r="BF5528" s="7" t="s">
        <v>16261</v>
      </c>
      <c r="BG5528" s="7">
        <v>16801</v>
      </c>
      <c r="BH5528" s="7">
        <v>2278.33</v>
      </c>
      <c r="BI5528">
        <v>13379.33</v>
      </c>
      <c r="BJ5528">
        <v>0</v>
      </c>
      <c r="BK5528">
        <v>0</v>
      </c>
      <c r="BL5528">
        <v>0</v>
      </c>
      <c r="BM5528">
        <v>180.59</v>
      </c>
      <c r="BN5528">
        <v>0</v>
      </c>
      <c r="BO5528" t="s">
        <v>16262</v>
      </c>
      <c r="BP5528">
        <v>35458</v>
      </c>
      <c r="BQ5528">
        <v>13784</v>
      </c>
      <c r="BR5528">
        <v>3270829</v>
      </c>
      <c r="BS5528">
        <v>23577</v>
      </c>
      <c r="BU5528" t="s">
        <v>6708</v>
      </c>
      <c r="BV5528" t="s">
        <v>4695</v>
      </c>
      <c r="BX5528">
        <v>45660.269930555558</v>
      </c>
    </row>
    <row r="5529" spans="1:76" x14ac:dyDescent="0.25">
      <c r="A5529" t="s">
        <v>16263</v>
      </c>
      <c r="B5529" t="s">
        <v>5968</v>
      </c>
      <c r="C5529" t="s">
        <v>46</v>
      </c>
      <c r="D5529">
        <v>44237</v>
      </c>
      <c r="E5529" s="1">
        <v>45418</v>
      </c>
      <c r="H5529" t="s">
        <v>47</v>
      </c>
      <c r="I5529">
        <v>44237</v>
      </c>
      <c r="J5529">
        <v>2024</v>
      </c>
      <c r="K5529" t="s">
        <v>48</v>
      </c>
      <c r="L5529" t="s">
        <v>16264</v>
      </c>
      <c r="N5529" t="s">
        <v>16265</v>
      </c>
      <c r="O5529" t="s">
        <v>14388</v>
      </c>
      <c r="P5529" t="s">
        <v>394</v>
      </c>
      <c r="Q5529" t="s">
        <v>52</v>
      </c>
      <c r="R5529">
        <v>98221</v>
      </c>
      <c r="S5529" t="s">
        <v>1685</v>
      </c>
      <c r="T5529" t="s">
        <v>13899</v>
      </c>
      <c r="U5529" t="s">
        <v>13900</v>
      </c>
      <c r="V5529" t="s">
        <v>90</v>
      </c>
      <c r="W5529">
        <v>12</v>
      </c>
      <c r="X5529" t="s">
        <v>1090</v>
      </c>
      <c r="Y5529">
        <v>4769</v>
      </c>
      <c r="Z5529" t="s">
        <v>394</v>
      </c>
      <c r="AA5529" t="s">
        <v>57</v>
      </c>
      <c r="AB5529">
        <v>109010</v>
      </c>
      <c r="AC5529" t="s">
        <v>146</v>
      </c>
      <c r="AD5529" t="s">
        <v>4690</v>
      </c>
      <c r="AE5529" t="s">
        <v>107</v>
      </c>
      <c r="AF5529" t="s">
        <v>107</v>
      </c>
      <c r="AI5529" s="1"/>
      <c r="AJ5529" t="s">
        <v>72</v>
      </c>
      <c r="AK5529" t="s">
        <v>4691</v>
      </c>
      <c r="AL5529">
        <v>45601</v>
      </c>
      <c r="AM5529" t="s">
        <v>4692</v>
      </c>
      <c r="AN5529" t="b">
        <v>1</v>
      </c>
      <c r="AO5529" t="b">
        <v>1</v>
      </c>
      <c r="AP5529" t="b">
        <v>1</v>
      </c>
      <c r="AQ5529" t="s">
        <v>60</v>
      </c>
      <c r="AR5529" t="s">
        <v>61</v>
      </c>
      <c r="BB5529" s="7" t="s">
        <v>4838</v>
      </c>
      <c r="BC5529" s="7" t="s">
        <v>4715</v>
      </c>
      <c r="BD5529" s="7" t="s">
        <v>52</v>
      </c>
      <c r="BE5529" s="7">
        <v>98104</v>
      </c>
      <c r="BF5529" s="7" t="s">
        <v>13900</v>
      </c>
      <c r="BG5529" s="7">
        <v>149564.85</v>
      </c>
      <c r="BH5529" s="7">
        <v>22581.83</v>
      </c>
      <c r="BI5529">
        <v>138214.48000000001</v>
      </c>
      <c r="BJ5529">
        <v>0</v>
      </c>
      <c r="BK5529">
        <v>0</v>
      </c>
      <c r="BL5529">
        <v>0</v>
      </c>
      <c r="BM5529">
        <v>856.61</v>
      </c>
      <c r="BN5529">
        <v>0</v>
      </c>
      <c r="BO5529" t="s">
        <v>16266</v>
      </c>
      <c r="BP5529">
        <v>26678</v>
      </c>
      <c r="BQ5529">
        <v>30265</v>
      </c>
      <c r="BR5529">
        <v>93233</v>
      </c>
      <c r="BS5529">
        <v>17174</v>
      </c>
      <c r="BT5529">
        <v>40</v>
      </c>
      <c r="BU5529" t="s">
        <v>4842</v>
      </c>
      <c r="BV5529" t="s">
        <v>4695</v>
      </c>
      <c r="BX5529">
        <v>45760.528171296297</v>
      </c>
    </row>
    <row r="5530" spans="1:76" x14ac:dyDescent="0.25">
      <c r="A5530" t="s">
        <v>16267</v>
      </c>
      <c r="B5530" t="s">
        <v>2547</v>
      </c>
      <c r="C5530" t="s">
        <v>46</v>
      </c>
      <c r="D5530">
        <v>45124</v>
      </c>
      <c r="E5530" s="1">
        <v>45418</v>
      </c>
      <c r="H5530" t="s">
        <v>47</v>
      </c>
      <c r="I5530">
        <v>45124</v>
      </c>
      <c r="J5530">
        <v>2024</v>
      </c>
      <c r="K5530" t="s">
        <v>48</v>
      </c>
      <c r="L5530" t="s">
        <v>5282</v>
      </c>
      <c r="N5530" t="s">
        <v>16268</v>
      </c>
      <c r="O5530" t="s">
        <v>4847</v>
      </c>
      <c r="P5530" t="s">
        <v>68</v>
      </c>
      <c r="Q5530" t="s">
        <v>52</v>
      </c>
      <c r="R5530" t="s">
        <v>16269</v>
      </c>
      <c r="S5530" t="s">
        <v>5283</v>
      </c>
      <c r="T5530" t="s">
        <v>5283</v>
      </c>
      <c r="U5530" t="s">
        <v>5284</v>
      </c>
      <c r="V5530" t="s">
        <v>54</v>
      </c>
      <c r="W5530">
        <v>13</v>
      </c>
      <c r="X5530" t="s">
        <v>945</v>
      </c>
      <c r="Y5530">
        <v>4874</v>
      </c>
      <c r="Z5530" t="s">
        <v>68</v>
      </c>
      <c r="AA5530" t="s">
        <v>57</v>
      </c>
      <c r="AB5530">
        <v>77777</v>
      </c>
      <c r="AC5530" t="s">
        <v>146</v>
      </c>
      <c r="AD5530" t="s">
        <v>4690</v>
      </c>
      <c r="AE5530" t="s">
        <v>107</v>
      </c>
      <c r="AF5530" t="s">
        <v>107</v>
      </c>
      <c r="AI5530" s="1">
        <v>2</v>
      </c>
      <c r="AJ5530" t="s">
        <v>72</v>
      </c>
      <c r="AK5530" t="s">
        <v>4691</v>
      </c>
      <c r="AL5530">
        <v>45601</v>
      </c>
      <c r="AM5530" t="s">
        <v>4692</v>
      </c>
      <c r="AN5530" t="b">
        <v>1</v>
      </c>
      <c r="AO5530" t="b">
        <v>1</v>
      </c>
      <c r="AP5530" t="b">
        <v>1</v>
      </c>
      <c r="AQ5530" t="s">
        <v>60</v>
      </c>
      <c r="AR5530" t="s">
        <v>61</v>
      </c>
      <c r="BB5530" s="7" t="s">
        <v>16268</v>
      </c>
      <c r="BC5530" s="7" t="s">
        <v>4847</v>
      </c>
      <c r="BD5530" s="7" t="s">
        <v>52</v>
      </c>
      <c r="BE5530" s="7" t="s">
        <v>16269</v>
      </c>
      <c r="BF5530" s="7" t="s">
        <v>16270</v>
      </c>
      <c r="BG5530" s="7">
        <v>346785.96</v>
      </c>
      <c r="BH5530" s="7">
        <v>229443.01</v>
      </c>
      <c r="BI5530">
        <v>572891.55000000005</v>
      </c>
      <c r="BJ5530">
        <v>0</v>
      </c>
      <c r="BK5530">
        <v>0</v>
      </c>
      <c r="BL5530">
        <v>0</v>
      </c>
      <c r="BM5530">
        <v>120.4</v>
      </c>
      <c r="BN5530">
        <v>0</v>
      </c>
      <c r="BO5530" t="s">
        <v>16271</v>
      </c>
      <c r="BP5530">
        <v>34672</v>
      </c>
      <c r="BQ5530">
        <v>861</v>
      </c>
      <c r="BR5530">
        <v>3253569</v>
      </c>
      <c r="BS5530">
        <v>21465</v>
      </c>
      <c r="BT5530">
        <v>48</v>
      </c>
      <c r="BU5530" t="s">
        <v>14836</v>
      </c>
      <c r="BV5530" t="s">
        <v>4695</v>
      </c>
      <c r="BX5530">
        <v>45839.538541666669</v>
      </c>
    </row>
    <row r="5531" spans="1:76" x14ac:dyDescent="0.25">
      <c r="A5531" t="s">
        <v>16272</v>
      </c>
      <c r="B5531" t="s">
        <v>13646</v>
      </c>
      <c r="C5531" t="s">
        <v>46</v>
      </c>
      <c r="D5531">
        <v>45427</v>
      </c>
      <c r="E5531" s="1">
        <v>45418</v>
      </c>
      <c r="H5531" t="s">
        <v>47</v>
      </c>
      <c r="I5531">
        <v>45427</v>
      </c>
      <c r="J5531">
        <v>2024</v>
      </c>
      <c r="K5531" t="s">
        <v>48</v>
      </c>
      <c r="L5531" t="s">
        <v>13647</v>
      </c>
      <c r="N5531" t="s">
        <v>16273</v>
      </c>
      <c r="O5531" t="s">
        <v>13649</v>
      </c>
      <c r="P5531" t="s">
        <v>562</v>
      </c>
      <c r="Q5531" t="s">
        <v>52</v>
      </c>
      <c r="R5531">
        <v>98631</v>
      </c>
      <c r="S5531" t="s">
        <v>13650</v>
      </c>
      <c r="T5531" t="s">
        <v>16274</v>
      </c>
      <c r="U5531">
        <v>3605898624</v>
      </c>
      <c r="V5531" t="s">
        <v>4807</v>
      </c>
      <c r="W5531">
        <v>23</v>
      </c>
      <c r="X5531" t="s">
        <v>5526</v>
      </c>
      <c r="Y5531">
        <v>3841</v>
      </c>
      <c r="Z5531" t="s">
        <v>562</v>
      </c>
      <c r="AA5531" t="s">
        <v>4785</v>
      </c>
      <c r="AB5531">
        <v>16798</v>
      </c>
      <c r="AC5531" t="s">
        <v>146</v>
      </c>
      <c r="AD5531" t="s">
        <v>4690</v>
      </c>
      <c r="AE5531" t="s">
        <v>107</v>
      </c>
      <c r="AF5531" t="s">
        <v>107</v>
      </c>
      <c r="AI5531" s="1">
        <v>2</v>
      </c>
      <c r="AJ5531" t="s">
        <v>72</v>
      </c>
      <c r="AK5531" t="s">
        <v>4691</v>
      </c>
      <c r="AL5531">
        <v>45601</v>
      </c>
      <c r="AM5531" t="s">
        <v>4878</v>
      </c>
      <c r="AN5531" t="b">
        <v>1</v>
      </c>
      <c r="AO5531" t="b">
        <v>1</v>
      </c>
      <c r="AP5531" t="b">
        <v>1</v>
      </c>
      <c r="AQ5531" t="s">
        <v>60</v>
      </c>
      <c r="AR5531" t="s">
        <v>61</v>
      </c>
      <c r="BB5531" s="7" t="s">
        <v>16273</v>
      </c>
      <c r="BC5531" s="7" t="s">
        <v>13649</v>
      </c>
      <c r="BD5531" s="7" t="s">
        <v>52</v>
      </c>
      <c r="BE5531" s="7">
        <v>98631</v>
      </c>
      <c r="BF5531" s="7">
        <v>3605898624</v>
      </c>
      <c r="BG5531" s="7">
        <v>2957.68</v>
      </c>
      <c r="BH5531" s="7">
        <v>550</v>
      </c>
      <c r="BI5531">
        <v>3357.34</v>
      </c>
      <c r="BJ5531">
        <v>0</v>
      </c>
      <c r="BK5531">
        <v>0</v>
      </c>
      <c r="BL5531">
        <v>0</v>
      </c>
      <c r="BO5531" t="s">
        <v>16275</v>
      </c>
      <c r="BP5531">
        <v>36227</v>
      </c>
      <c r="BQ5531">
        <v>35753</v>
      </c>
      <c r="BR5531">
        <v>3298570</v>
      </c>
      <c r="BS5531">
        <v>24310</v>
      </c>
      <c r="BU5531" t="s">
        <v>13647</v>
      </c>
      <c r="BV5531" t="s">
        <v>4695</v>
      </c>
      <c r="BX5531">
        <v>45762.811597222222</v>
      </c>
    </row>
    <row r="5532" spans="1:76" x14ac:dyDescent="0.25">
      <c r="A5532" t="s">
        <v>17033</v>
      </c>
      <c r="B5532" t="s">
        <v>1796</v>
      </c>
      <c r="C5532" t="s">
        <v>46</v>
      </c>
      <c r="D5532">
        <v>44207</v>
      </c>
      <c r="E5532" s="1"/>
      <c r="H5532" t="s">
        <v>47</v>
      </c>
      <c r="I5532">
        <v>44207</v>
      </c>
      <c r="J5532">
        <v>2024</v>
      </c>
      <c r="K5532" t="s">
        <v>85</v>
      </c>
      <c r="L5532" t="s">
        <v>17034</v>
      </c>
      <c r="N5532" t="s">
        <v>17035</v>
      </c>
      <c r="O5532" t="s">
        <v>4701</v>
      </c>
      <c r="P5532" t="s">
        <v>105</v>
      </c>
      <c r="Q5532" t="s">
        <v>52</v>
      </c>
      <c r="R5532">
        <v>99210</v>
      </c>
      <c r="S5532" t="s">
        <v>14400</v>
      </c>
      <c r="T5532" t="s">
        <v>1799</v>
      </c>
      <c r="U5532" t="s">
        <v>17036</v>
      </c>
      <c r="V5532" t="s">
        <v>90</v>
      </c>
      <c r="W5532">
        <v>12</v>
      </c>
      <c r="X5532" t="s">
        <v>904</v>
      </c>
      <c r="Y5532">
        <v>4732</v>
      </c>
      <c r="Z5532" t="s">
        <v>105</v>
      </c>
      <c r="AA5532" t="s">
        <v>57</v>
      </c>
      <c r="AB5532">
        <v>100576</v>
      </c>
      <c r="AC5532" t="s">
        <v>146</v>
      </c>
      <c r="AD5532" t="s">
        <v>4690</v>
      </c>
      <c r="AE5532" t="s">
        <v>107</v>
      </c>
      <c r="AF5532" t="s">
        <v>107</v>
      </c>
      <c r="AI5532" s="1"/>
      <c r="AJ5532" t="s">
        <v>72</v>
      </c>
      <c r="AK5532" t="s">
        <v>4691</v>
      </c>
      <c r="AL5532">
        <v>45601</v>
      </c>
      <c r="AM5532" t="s">
        <v>4692</v>
      </c>
      <c r="AN5532" t="b">
        <v>1</v>
      </c>
      <c r="BB5532" s="7" t="s">
        <v>15005</v>
      </c>
      <c r="BC5532" s="7" t="s">
        <v>4701</v>
      </c>
      <c r="BD5532" s="7" t="s">
        <v>5990</v>
      </c>
      <c r="BE5532" s="7">
        <v>99223</v>
      </c>
      <c r="BF5532" s="7" t="s">
        <v>4704</v>
      </c>
      <c r="BG5532" s="7">
        <v>181326.64</v>
      </c>
      <c r="BH5532" s="7">
        <v>12427.35</v>
      </c>
      <c r="BI5532">
        <v>193753.99</v>
      </c>
      <c r="BJ5532">
        <v>0</v>
      </c>
      <c r="BK5532">
        <v>0</v>
      </c>
      <c r="BL5532">
        <v>0</v>
      </c>
      <c r="BO5532" t="s">
        <v>17037</v>
      </c>
      <c r="BP5532">
        <v>26435</v>
      </c>
      <c r="BQ5532">
        <v>1076</v>
      </c>
      <c r="BR5532">
        <v>93079</v>
      </c>
      <c r="BS5532">
        <v>17107</v>
      </c>
      <c r="BT5532">
        <v>3</v>
      </c>
      <c r="BU5532" t="s">
        <v>4706</v>
      </c>
      <c r="BV5532" t="s">
        <v>4695</v>
      </c>
      <c r="BX5532">
        <v>45665.733703703707</v>
      </c>
    </row>
    <row r="5533" spans="1:76" x14ac:dyDescent="0.25">
      <c r="A5533" t="s">
        <v>17363</v>
      </c>
      <c r="B5533" t="s">
        <v>17364</v>
      </c>
      <c r="C5533" t="s">
        <v>46</v>
      </c>
      <c r="D5533">
        <v>45072</v>
      </c>
      <c r="E5533" s="1"/>
      <c r="I5533">
        <v>45072</v>
      </c>
      <c r="J5533">
        <v>2024</v>
      </c>
      <c r="K5533" t="s">
        <v>85</v>
      </c>
      <c r="L5533" t="s">
        <v>17365</v>
      </c>
      <c r="N5533" t="s">
        <v>17366</v>
      </c>
      <c r="O5533" t="s">
        <v>17367</v>
      </c>
      <c r="Q5533" t="s">
        <v>6080</v>
      </c>
      <c r="R5533">
        <v>98503</v>
      </c>
      <c r="S5533" t="s">
        <v>17368</v>
      </c>
      <c r="U5533">
        <v>2538304678</v>
      </c>
      <c r="V5533" t="s">
        <v>1251</v>
      </c>
      <c r="W5533">
        <v>3</v>
      </c>
      <c r="X5533" t="s">
        <v>4770</v>
      </c>
      <c r="Y5533">
        <v>1000</v>
      </c>
      <c r="AA5533" t="s">
        <v>71</v>
      </c>
      <c r="AC5533" t="s">
        <v>146</v>
      </c>
      <c r="AD5533" t="s">
        <v>4690</v>
      </c>
      <c r="AE5533" t="s">
        <v>107</v>
      </c>
      <c r="AF5533" t="s">
        <v>107</v>
      </c>
      <c r="AI5533" s="1"/>
      <c r="AJ5533" t="s">
        <v>72</v>
      </c>
      <c r="AK5533" t="s">
        <v>4691</v>
      </c>
      <c r="AL5533">
        <v>45601</v>
      </c>
      <c r="AM5533" t="s">
        <v>4878</v>
      </c>
      <c r="AN5533" t="b">
        <v>1</v>
      </c>
      <c r="BB5533" s="7" t="s">
        <v>17366</v>
      </c>
      <c r="BC5533" s="7" t="s">
        <v>17367</v>
      </c>
      <c r="BD5533" s="7" t="s">
        <v>6080</v>
      </c>
      <c r="BE5533" s="7">
        <v>98503</v>
      </c>
      <c r="BF5533" s="7">
        <v>2538304678</v>
      </c>
      <c r="BK5533">
        <v>0</v>
      </c>
      <c r="BL5533">
        <v>0</v>
      </c>
      <c r="BO5533" t="s">
        <v>17369</v>
      </c>
      <c r="BP5533">
        <v>33405</v>
      </c>
      <c r="BQ5533">
        <v>38247</v>
      </c>
      <c r="BR5533">
        <v>2478254</v>
      </c>
      <c r="BS5533">
        <v>20574</v>
      </c>
      <c r="BU5533" t="s">
        <v>17370</v>
      </c>
      <c r="BV5533" t="s">
        <v>4695</v>
      </c>
      <c r="BX5533">
        <v>45076.447418981479</v>
      </c>
    </row>
    <row r="5534" spans="1:76" x14ac:dyDescent="0.25">
      <c r="A5534" t="s">
        <v>17371</v>
      </c>
      <c r="B5534" t="s">
        <v>16150</v>
      </c>
      <c r="C5534" t="s">
        <v>46</v>
      </c>
      <c r="D5534">
        <v>44881</v>
      </c>
      <c r="E5534" s="1"/>
      <c r="I5534">
        <v>44881</v>
      </c>
      <c r="J5534">
        <v>2024</v>
      </c>
      <c r="K5534" t="s">
        <v>85</v>
      </c>
      <c r="L5534" t="s">
        <v>16151</v>
      </c>
      <c r="N5534" t="s">
        <v>16152</v>
      </c>
      <c r="O5534" t="s">
        <v>16153</v>
      </c>
      <c r="P5534" t="s">
        <v>133</v>
      </c>
      <c r="Q5534" t="s">
        <v>52</v>
      </c>
      <c r="R5534">
        <v>98532</v>
      </c>
      <c r="S5534" t="s">
        <v>17372</v>
      </c>
      <c r="U5534">
        <v>2062578210</v>
      </c>
      <c r="V5534" t="s">
        <v>54</v>
      </c>
      <c r="W5534">
        <v>13</v>
      </c>
      <c r="X5534" t="s">
        <v>134</v>
      </c>
      <c r="Y5534">
        <v>4815</v>
      </c>
      <c r="Z5534" t="s">
        <v>133</v>
      </c>
      <c r="AA5534" t="s">
        <v>57</v>
      </c>
      <c r="AB5534">
        <v>102438</v>
      </c>
      <c r="AC5534" t="s">
        <v>146</v>
      </c>
      <c r="AD5534" t="s">
        <v>4690</v>
      </c>
      <c r="AE5534" t="s">
        <v>107</v>
      </c>
      <c r="AF5534" t="s">
        <v>107</v>
      </c>
      <c r="AI5534" s="1">
        <v>2</v>
      </c>
      <c r="AJ5534" t="s">
        <v>72</v>
      </c>
      <c r="AK5534" t="s">
        <v>4691</v>
      </c>
      <c r="AL5534">
        <v>45601</v>
      </c>
      <c r="AM5534" t="s">
        <v>4692</v>
      </c>
      <c r="AN5534" t="b">
        <v>1</v>
      </c>
      <c r="BB5534" s="7" t="s">
        <v>16152</v>
      </c>
      <c r="BC5534" s="7" t="s">
        <v>16153</v>
      </c>
      <c r="BD5534" s="7" t="s">
        <v>52</v>
      </c>
      <c r="BE5534" s="7">
        <v>98532</v>
      </c>
      <c r="BF5534" s="7">
        <v>2062578210</v>
      </c>
      <c r="BO5534" t="s">
        <v>17373</v>
      </c>
      <c r="BP5534">
        <v>31429</v>
      </c>
      <c r="BQ5534">
        <v>35165</v>
      </c>
      <c r="BR5534">
        <v>688962</v>
      </c>
      <c r="BT5534">
        <v>19</v>
      </c>
      <c r="BU5534" t="s">
        <v>16151</v>
      </c>
      <c r="BV5534" t="s">
        <v>4695</v>
      </c>
      <c r="BX5534">
        <v>45026.605949074074</v>
      </c>
    </row>
    <row r="5535" spans="1:76" x14ac:dyDescent="0.25">
      <c r="A5535" t="s">
        <v>17377</v>
      </c>
      <c r="B5535" t="s">
        <v>670</v>
      </c>
      <c r="C5535" t="s">
        <v>46</v>
      </c>
      <c r="D5535">
        <v>45051</v>
      </c>
      <c r="E5535" s="1">
        <v>45419</v>
      </c>
      <c r="H5535" t="s">
        <v>47</v>
      </c>
      <c r="I5535">
        <v>45051</v>
      </c>
      <c r="J5535">
        <v>2024</v>
      </c>
      <c r="K5535" t="s">
        <v>48</v>
      </c>
      <c r="L5535" t="s">
        <v>17378</v>
      </c>
      <c r="N5535" t="s">
        <v>12032</v>
      </c>
      <c r="O5535" t="s">
        <v>4715</v>
      </c>
      <c r="Q5535" t="s">
        <v>52</v>
      </c>
      <c r="R5535">
        <v>98102</v>
      </c>
      <c r="S5535" t="s">
        <v>6512</v>
      </c>
      <c r="T5535" t="s">
        <v>12045</v>
      </c>
      <c r="U5535" t="s">
        <v>6513</v>
      </c>
      <c r="V5535" t="s">
        <v>538</v>
      </c>
      <c r="W5535">
        <v>8</v>
      </c>
      <c r="X5535" t="s">
        <v>4770</v>
      </c>
      <c r="Y5535">
        <v>1000</v>
      </c>
      <c r="AA5535" t="s">
        <v>71</v>
      </c>
      <c r="AC5535" t="s">
        <v>146</v>
      </c>
      <c r="AD5535" t="s">
        <v>4690</v>
      </c>
      <c r="AE5535" t="s">
        <v>107</v>
      </c>
      <c r="AF5535" t="s">
        <v>107</v>
      </c>
      <c r="AI5535" s="1"/>
      <c r="AJ5535" t="s">
        <v>72</v>
      </c>
      <c r="AK5535" t="s">
        <v>4691</v>
      </c>
      <c r="AL5535">
        <v>45601</v>
      </c>
      <c r="AM5535" t="s">
        <v>4692</v>
      </c>
      <c r="AN5535" t="b">
        <v>1</v>
      </c>
      <c r="AO5535" t="b">
        <v>1</v>
      </c>
      <c r="AP5535" t="b">
        <v>1</v>
      </c>
      <c r="AQ5535" t="s">
        <v>60</v>
      </c>
      <c r="AR5535" t="s">
        <v>61</v>
      </c>
      <c r="BB5535" s="7" t="s">
        <v>4771</v>
      </c>
      <c r="BC5535" s="7" t="s">
        <v>4715</v>
      </c>
      <c r="BD5535" s="7" t="s">
        <v>52</v>
      </c>
      <c r="BE5535" s="7">
        <v>98112</v>
      </c>
      <c r="BF5535" s="7" t="s">
        <v>4772</v>
      </c>
      <c r="BG5535" s="7">
        <v>448623.27</v>
      </c>
      <c r="BH5535" s="7">
        <v>0</v>
      </c>
      <c r="BI5535">
        <v>435558.3</v>
      </c>
      <c r="BJ5535">
        <v>0</v>
      </c>
      <c r="BK5535">
        <v>0</v>
      </c>
      <c r="BL5535">
        <v>5000</v>
      </c>
      <c r="BM5535">
        <v>7370</v>
      </c>
      <c r="BN5535">
        <v>0</v>
      </c>
      <c r="BO5535" t="s">
        <v>17379</v>
      </c>
      <c r="BP5535">
        <v>32350</v>
      </c>
      <c r="BQ5535">
        <v>25512</v>
      </c>
      <c r="BR5535">
        <v>689581</v>
      </c>
      <c r="BS5535">
        <v>20699</v>
      </c>
      <c r="BU5535" t="s">
        <v>4774</v>
      </c>
      <c r="BV5535" t="s">
        <v>4695</v>
      </c>
      <c r="BX5535">
        <v>45683.687349537038</v>
      </c>
    </row>
    <row r="5536" spans="1:76" x14ac:dyDescent="0.25">
      <c r="A5536" t="s">
        <v>17386</v>
      </c>
      <c r="B5536" t="s">
        <v>1496</v>
      </c>
      <c r="C5536" t="s">
        <v>46</v>
      </c>
      <c r="D5536">
        <v>45054</v>
      </c>
      <c r="E5536" s="1">
        <v>45418</v>
      </c>
      <c r="H5536" t="s">
        <v>47</v>
      </c>
      <c r="I5536">
        <v>45054</v>
      </c>
      <c r="J5536">
        <v>2024</v>
      </c>
      <c r="K5536" t="s">
        <v>48</v>
      </c>
      <c r="L5536" t="s">
        <v>17387</v>
      </c>
      <c r="N5536" t="s">
        <v>17388</v>
      </c>
      <c r="O5536" t="s">
        <v>4847</v>
      </c>
      <c r="Q5536" t="s">
        <v>52</v>
      </c>
      <c r="R5536">
        <v>98073</v>
      </c>
      <c r="S5536" t="s">
        <v>15134</v>
      </c>
      <c r="T5536" t="s">
        <v>15082</v>
      </c>
      <c r="U5536" t="s">
        <v>5533</v>
      </c>
      <c r="V5536" t="s">
        <v>297</v>
      </c>
      <c r="W5536">
        <v>5</v>
      </c>
      <c r="X5536" t="s">
        <v>4770</v>
      </c>
      <c r="Y5536">
        <v>1000</v>
      </c>
      <c r="AA5536" t="s">
        <v>71</v>
      </c>
      <c r="AC5536" t="s">
        <v>146</v>
      </c>
      <c r="AD5536" t="s">
        <v>4690</v>
      </c>
      <c r="AE5536" t="s">
        <v>107</v>
      </c>
      <c r="AF5536" t="s">
        <v>107</v>
      </c>
      <c r="AI5536" s="1"/>
      <c r="AJ5536" t="s">
        <v>72</v>
      </c>
      <c r="AK5536" t="s">
        <v>4691</v>
      </c>
      <c r="AL5536">
        <v>45601</v>
      </c>
      <c r="AM5536" t="s">
        <v>4692</v>
      </c>
      <c r="AN5536" t="b">
        <v>1</v>
      </c>
      <c r="AO5536" t="b">
        <v>1</v>
      </c>
      <c r="AP5536" t="b">
        <v>0</v>
      </c>
      <c r="AQ5536" t="s">
        <v>177</v>
      </c>
      <c r="BB5536" s="7" t="s">
        <v>4714</v>
      </c>
      <c r="BC5536" s="7" t="s">
        <v>4715</v>
      </c>
      <c r="BD5536" s="7" t="s">
        <v>52</v>
      </c>
      <c r="BE5536" s="7">
        <v>98115</v>
      </c>
      <c r="BF5536" s="7" t="s">
        <v>4716</v>
      </c>
      <c r="BG5536" s="7">
        <v>1280706.26</v>
      </c>
      <c r="BH5536" s="7">
        <v>0</v>
      </c>
      <c r="BI5536">
        <v>1280706.26</v>
      </c>
      <c r="BJ5536">
        <v>0</v>
      </c>
      <c r="BK5536">
        <v>0</v>
      </c>
      <c r="BL5536">
        <v>0</v>
      </c>
      <c r="BM5536">
        <v>10619.79</v>
      </c>
      <c r="BN5536">
        <v>0</v>
      </c>
      <c r="BO5536" t="s">
        <v>17389</v>
      </c>
      <c r="BP5536">
        <v>32358</v>
      </c>
      <c r="BQ5536">
        <v>572</v>
      </c>
      <c r="BR5536">
        <v>689610</v>
      </c>
      <c r="BS5536">
        <v>20389</v>
      </c>
      <c r="BU5536" t="s">
        <v>4718</v>
      </c>
      <c r="BV5536" t="s">
        <v>4695</v>
      </c>
      <c r="BX5536">
        <v>45627.311192129629</v>
      </c>
    </row>
    <row r="5537" spans="1:76" x14ac:dyDescent="0.25">
      <c r="A5537" t="s">
        <v>17507</v>
      </c>
      <c r="B5537" t="s">
        <v>17508</v>
      </c>
      <c r="C5537" t="s">
        <v>46</v>
      </c>
      <c r="D5537">
        <v>45365</v>
      </c>
      <c r="E5537" s="1">
        <v>45421</v>
      </c>
      <c r="H5537" t="s">
        <v>47</v>
      </c>
      <c r="I5537">
        <v>45365</v>
      </c>
      <c r="J5537">
        <v>2024</v>
      </c>
      <c r="K5537" t="s">
        <v>48</v>
      </c>
      <c r="L5537" t="s">
        <v>17509</v>
      </c>
      <c r="N5537" t="s">
        <v>17510</v>
      </c>
      <c r="O5537" t="s">
        <v>4741</v>
      </c>
      <c r="Q5537" t="s">
        <v>52</v>
      </c>
      <c r="R5537">
        <v>98506</v>
      </c>
      <c r="S5537" t="s">
        <v>17511</v>
      </c>
      <c r="T5537" t="s">
        <v>17512</v>
      </c>
      <c r="U5537">
        <v>3609034809</v>
      </c>
      <c r="V5537" t="s">
        <v>265</v>
      </c>
      <c r="W5537">
        <v>7</v>
      </c>
      <c r="X5537" t="s">
        <v>4770</v>
      </c>
      <c r="Y5537">
        <v>1000</v>
      </c>
      <c r="AA5537" t="s">
        <v>71</v>
      </c>
      <c r="AC5537" t="s">
        <v>146</v>
      </c>
      <c r="AD5537" t="s">
        <v>4690</v>
      </c>
      <c r="AE5537" t="s">
        <v>107</v>
      </c>
      <c r="AF5537" t="s">
        <v>107</v>
      </c>
      <c r="AI5537" s="1"/>
      <c r="AJ5537" t="s">
        <v>72</v>
      </c>
      <c r="AK5537" t="s">
        <v>4691</v>
      </c>
      <c r="AL5537">
        <v>45601</v>
      </c>
      <c r="AM5537" t="s">
        <v>4692</v>
      </c>
      <c r="AN5537" t="b">
        <v>1</v>
      </c>
      <c r="AO5537" t="b">
        <v>1</v>
      </c>
      <c r="AP5537" t="b">
        <v>0</v>
      </c>
      <c r="AQ5537" t="s">
        <v>177</v>
      </c>
      <c r="BB5537" s="7" t="s">
        <v>17510</v>
      </c>
      <c r="BC5537" s="7" t="s">
        <v>4741</v>
      </c>
      <c r="BD5537" s="7" t="s">
        <v>52</v>
      </c>
      <c r="BE5537" s="7">
        <v>98506</v>
      </c>
      <c r="BF5537" s="7">
        <v>3609034809</v>
      </c>
      <c r="BG5537" s="7">
        <v>2525</v>
      </c>
      <c r="BH5537" s="7">
        <v>0</v>
      </c>
      <c r="BI5537">
        <v>3424.31</v>
      </c>
      <c r="BJ5537">
        <v>-1000</v>
      </c>
      <c r="BK5537">
        <v>0</v>
      </c>
      <c r="BL5537">
        <v>0</v>
      </c>
      <c r="BO5537" t="s">
        <v>17513</v>
      </c>
      <c r="BP5537">
        <v>35980</v>
      </c>
      <c r="BQ5537">
        <v>26666</v>
      </c>
      <c r="BR5537">
        <v>3296668</v>
      </c>
      <c r="BS5537">
        <v>23920</v>
      </c>
      <c r="BU5537" t="s">
        <v>17509</v>
      </c>
      <c r="BV5537" t="s">
        <v>4695</v>
      </c>
      <c r="BX5537">
        <v>45570.460428240738</v>
      </c>
    </row>
    <row r="5538" spans="1:76" x14ac:dyDescent="0.25">
      <c r="A5538" t="s">
        <v>17522</v>
      </c>
      <c r="B5538" t="s">
        <v>17523</v>
      </c>
      <c r="C5538" t="s">
        <v>46</v>
      </c>
      <c r="D5538">
        <v>45371</v>
      </c>
      <c r="E5538" s="1">
        <v>45418</v>
      </c>
      <c r="H5538" t="s">
        <v>47</v>
      </c>
      <c r="I5538">
        <v>45371</v>
      </c>
      <c r="J5538">
        <v>2024</v>
      </c>
      <c r="K5538" t="s">
        <v>48</v>
      </c>
      <c r="L5538" t="s">
        <v>17524</v>
      </c>
      <c r="N5538" t="s">
        <v>17525</v>
      </c>
      <c r="O5538" t="s">
        <v>17526</v>
      </c>
      <c r="P5538" t="s">
        <v>115</v>
      </c>
      <c r="Q5538" t="s">
        <v>52</v>
      </c>
      <c r="R5538">
        <v>98444</v>
      </c>
      <c r="S5538" t="s">
        <v>17527</v>
      </c>
      <c r="T5538" t="s">
        <v>17528</v>
      </c>
      <c r="U5538" t="s">
        <v>17529</v>
      </c>
      <c r="V5538" t="s">
        <v>54</v>
      </c>
      <c r="W5538">
        <v>13</v>
      </c>
      <c r="X5538" t="s">
        <v>237</v>
      </c>
      <c r="Y5538">
        <v>4835</v>
      </c>
      <c r="Z5538" t="s">
        <v>115</v>
      </c>
      <c r="AA5538" t="s">
        <v>57</v>
      </c>
      <c r="AB5538">
        <v>80838</v>
      </c>
      <c r="AC5538" t="s">
        <v>146</v>
      </c>
      <c r="AD5538" t="s">
        <v>4690</v>
      </c>
      <c r="AE5538" t="s">
        <v>107</v>
      </c>
      <c r="AF5538" t="s">
        <v>107</v>
      </c>
      <c r="AI5538" s="1">
        <v>1</v>
      </c>
      <c r="AJ5538" t="s">
        <v>72</v>
      </c>
      <c r="AK5538" t="s">
        <v>4691</v>
      </c>
      <c r="AL5538">
        <v>45601</v>
      </c>
      <c r="AM5538" t="s">
        <v>4692</v>
      </c>
      <c r="AN5538" t="b">
        <v>1</v>
      </c>
      <c r="AO5538" t="b">
        <v>1</v>
      </c>
      <c r="AP5538" t="b">
        <v>1</v>
      </c>
      <c r="AQ5538" t="s">
        <v>60</v>
      </c>
      <c r="AR5538" t="s">
        <v>99</v>
      </c>
      <c r="BB5538" s="7" t="s">
        <v>17530</v>
      </c>
      <c r="BC5538" s="7" t="s">
        <v>17531</v>
      </c>
      <c r="BD5538" s="7" t="s">
        <v>4013</v>
      </c>
      <c r="BE5538" s="7">
        <v>97242</v>
      </c>
      <c r="BF5538" s="7" t="s">
        <v>17532</v>
      </c>
      <c r="BG5538" s="7">
        <v>24601</v>
      </c>
      <c r="BH5538" s="7">
        <v>0</v>
      </c>
      <c r="BI5538">
        <v>24501</v>
      </c>
      <c r="BJ5538">
        <v>0</v>
      </c>
      <c r="BK5538">
        <v>0</v>
      </c>
      <c r="BL5538">
        <v>0</v>
      </c>
      <c r="BO5538" t="s">
        <v>17533</v>
      </c>
      <c r="BP5538">
        <v>36050</v>
      </c>
      <c r="BQ5538">
        <v>45090</v>
      </c>
      <c r="BR5538">
        <v>3296689</v>
      </c>
      <c r="BS5538">
        <v>23839</v>
      </c>
      <c r="BT5538">
        <v>29</v>
      </c>
      <c r="BU5538" t="s">
        <v>17534</v>
      </c>
      <c r="BV5538" t="s">
        <v>4695</v>
      </c>
      <c r="BX5538">
        <v>45698.579259259262</v>
      </c>
    </row>
    <row r="5539" spans="1:76" x14ac:dyDescent="0.25">
      <c r="A5539" t="s">
        <v>17535</v>
      </c>
      <c r="B5539" t="s">
        <v>17536</v>
      </c>
      <c r="C5539" t="s">
        <v>46</v>
      </c>
      <c r="D5539">
        <v>45432</v>
      </c>
      <c r="E5539" s="1">
        <v>45421</v>
      </c>
      <c r="I5539">
        <v>45432</v>
      </c>
      <c r="J5539">
        <v>2024</v>
      </c>
      <c r="K5539" t="s">
        <v>48</v>
      </c>
      <c r="L5539" t="s">
        <v>17537</v>
      </c>
      <c r="N5539" t="s">
        <v>17538</v>
      </c>
      <c r="O5539" t="s">
        <v>5302</v>
      </c>
      <c r="P5539" t="s">
        <v>199</v>
      </c>
      <c r="Q5539" t="s">
        <v>52</v>
      </c>
      <c r="R5539">
        <v>98223</v>
      </c>
      <c r="S5539" t="s">
        <v>17539</v>
      </c>
      <c r="T5539" t="s">
        <v>17539</v>
      </c>
      <c r="U5539">
        <v>7314158156</v>
      </c>
      <c r="V5539" t="s">
        <v>90</v>
      </c>
      <c r="W5539">
        <v>12</v>
      </c>
      <c r="X5539" t="s">
        <v>1396</v>
      </c>
      <c r="Y5539">
        <v>4768</v>
      </c>
      <c r="Z5539" t="s">
        <v>199</v>
      </c>
      <c r="AA5539" t="s">
        <v>57</v>
      </c>
      <c r="AB5539">
        <v>107641</v>
      </c>
      <c r="AC5539" t="s">
        <v>146</v>
      </c>
      <c r="AD5539" t="s">
        <v>4690</v>
      </c>
      <c r="AE5539" t="s">
        <v>107</v>
      </c>
      <c r="AF5539" t="s">
        <v>107</v>
      </c>
      <c r="AI5539" s="1"/>
      <c r="AJ5539" t="s">
        <v>72</v>
      </c>
      <c r="AK5539" t="s">
        <v>4691</v>
      </c>
      <c r="AL5539">
        <v>45601</v>
      </c>
      <c r="AM5539" t="s">
        <v>4878</v>
      </c>
      <c r="AN5539" t="b">
        <v>1</v>
      </c>
      <c r="AO5539" t="b">
        <v>1</v>
      </c>
      <c r="AP5539" t="b">
        <v>0</v>
      </c>
      <c r="AQ5539" t="s">
        <v>177</v>
      </c>
      <c r="BB5539" s="7" t="s">
        <v>17538</v>
      </c>
      <c r="BC5539" s="7" t="s">
        <v>5302</v>
      </c>
      <c r="BD5539" s="7" t="s">
        <v>52</v>
      </c>
      <c r="BE5539" s="7">
        <v>98223</v>
      </c>
      <c r="BF5539" s="7">
        <v>7314158156</v>
      </c>
      <c r="BO5539" t="s">
        <v>17540</v>
      </c>
      <c r="BP5539">
        <v>36672</v>
      </c>
      <c r="BQ5539">
        <v>46160</v>
      </c>
      <c r="BR5539">
        <v>3310890</v>
      </c>
      <c r="BT5539">
        <v>39</v>
      </c>
      <c r="BU5539" t="s">
        <v>17537</v>
      </c>
      <c r="BV5539" t="s">
        <v>4695</v>
      </c>
      <c r="BX5539">
        <v>45533.296273148146</v>
      </c>
    </row>
    <row r="5540" spans="1:76" x14ac:dyDescent="0.25">
      <c r="A5540" t="s">
        <v>17549</v>
      </c>
      <c r="B5540" t="s">
        <v>17550</v>
      </c>
      <c r="C5540" t="s">
        <v>46</v>
      </c>
      <c r="D5540">
        <v>45424</v>
      </c>
      <c r="E5540" s="1">
        <v>45422</v>
      </c>
      <c r="H5540" t="s">
        <v>47</v>
      </c>
      <c r="I5540">
        <v>45424</v>
      </c>
      <c r="J5540">
        <v>2024</v>
      </c>
      <c r="K5540" t="s">
        <v>48</v>
      </c>
      <c r="L5540" t="s">
        <v>17551</v>
      </c>
      <c r="N5540" t="s">
        <v>17552</v>
      </c>
      <c r="O5540" t="s">
        <v>6761</v>
      </c>
      <c r="P5540" t="s">
        <v>462</v>
      </c>
      <c r="Q5540" t="s">
        <v>52</v>
      </c>
      <c r="R5540">
        <v>99362</v>
      </c>
      <c r="S5540" t="s">
        <v>17553</v>
      </c>
      <c r="T5540" t="s">
        <v>17553</v>
      </c>
      <c r="U5540" t="s">
        <v>17554</v>
      </c>
      <c r="V5540" t="s">
        <v>90</v>
      </c>
      <c r="W5540">
        <v>12</v>
      </c>
      <c r="X5540" t="s">
        <v>1886</v>
      </c>
      <c r="Y5540">
        <v>4745</v>
      </c>
      <c r="Z5540" t="s">
        <v>462</v>
      </c>
      <c r="AA5540" t="s">
        <v>57</v>
      </c>
      <c r="AB5540">
        <v>92605</v>
      </c>
      <c r="AC5540" t="s">
        <v>146</v>
      </c>
      <c r="AD5540" t="s">
        <v>4690</v>
      </c>
      <c r="AE5540" t="s">
        <v>107</v>
      </c>
      <c r="AF5540" t="s">
        <v>107</v>
      </c>
      <c r="AI5540" s="1"/>
      <c r="AJ5540" t="s">
        <v>72</v>
      </c>
      <c r="AK5540" t="s">
        <v>4691</v>
      </c>
      <c r="AL5540">
        <v>45601</v>
      </c>
      <c r="AM5540" t="s">
        <v>4692</v>
      </c>
      <c r="AN5540" t="b">
        <v>1</v>
      </c>
      <c r="AO5540" t="b">
        <v>1</v>
      </c>
      <c r="AP5540" t="b">
        <v>1</v>
      </c>
      <c r="AQ5540" t="s">
        <v>60</v>
      </c>
      <c r="AR5540" t="s">
        <v>99</v>
      </c>
      <c r="BB5540" s="7" t="s">
        <v>17555</v>
      </c>
      <c r="BC5540" s="7" t="s">
        <v>4787</v>
      </c>
      <c r="BD5540" s="7" t="s">
        <v>52</v>
      </c>
      <c r="BE5540" s="7">
        <v>98188</v>
      </c>
      <c r="BF5540" s="7" t="s">
        <v>4788</v>
      </c>
      <c r="BG5540" s="7">
        <v>128989.01</v>
      </c>
      <c r="BH5540" s="7">
        <v>0</v>
      </c>
      <c r="BI5540">
        <v>128989.01</v>
      </c>
      <c r="BJ5540">
        <v>0</v>
      </c>
      <c r="BK5540">
        <v>0</v>
      </c>
      <c r="BL5540">
        <v>0</v>
      </c>
      <c r="BM5540">
        <v>921.77</v>
      </c>
      <c r="BN5540">
        <v>0</v>
      </c>
      <c r="BO5540" t="s">
        <v>17556</v>
      </c>
      <c r="BP5540">
        <v>36518</v>
      </c>
      <c r="BQ5540">
        <v>46184</v>
      </c>
      <c r="BR5540">
        <v>3311760</v>
      </c>
      <c r="BS5540">
        <v>24140</v>
      </c>
      <c r="BT5540">
        <v>16</v>
      </c>
      <c r="BU5540" t="s">
        <v>4790</v>
      </c>
      <c r="BV5540" t="s">
        <v>4695</v>
      </c>
      <c r="BX5540">
        <v>45646.170138888891</v>
      </c>
    </row>
    <row r="5541" spans="1:76" x14ac:dyDescent="0.25">
      <c r="A5541" t="s">
        <v>17557</v>
      </c>
      <c r="B5541" t="s">
        <v>1469</v>
      </c>
      <c r="C5541" t="s">
        <v>46</v>
      </c>
      <c r="D5541">
        <v>44965</v>
      </c>
      <c r="E5541">
        <v>45418</v>
      </c>
      <c r="H5541" t="s">
        <v>47</v>
      </c>
      <c r="I5541">
        <v>44965</v>
      </c>
      <c r="J5541">
        <v>2024</v>
      </c>
      <c r="K5541" t="s">
        <v>48</v>
      </c>
      <c r="L5541" t="s">
        <v>17558</v>
      </c>
      <c r="N5541" t="s">
        <v>1470</v>
      </c>
      <c r="O5541" t="s">
        <v>1471</v>
      </c>
      <c r="P5541" t="s">
        <v>199</v>
      </c>
      <c r="Q5541" t="s">
        <v>52</v>
      </c>
      <c r="R5541">
        <v>98275</v>
      </c>
      <c r="S5541" t="s">
        <v>3212</v>
      </c>
      <c r="T5541" t="s">
        <v>17559</v>
      </c>
      <c r="U5541" t="s">
        <v>6496</v>
      </c>
      <c r="V5541" t="s">
        <v>54</v>
      </c>
      <c r="W5541">
        <v>13</v>
      </c>
      <c r="X5541" t="s">
        <v>341</v>
      </c>
      <c r="Y5541">
        <v>4819</v>
      </c>
      <c r="Z5541" t="s">
        <v>199</v>
      </c>
      <c r="AA5541" t="s">
        <v>57</v>
      </c>
      <c r="AB5541">
        <v>92513</v>
      </c>
      <c r="AC5541" t="s">
        <v>146</v>
      </c>
      <c r="AD5541" t="s">
        <v>4690</v>
      </c>
      <c r="AE5541" t="s">
        <v>107</v>
      </c>
      <c r="AF5541" t="s">
        <v>107</v>
      </c>
      <c r="AI5541" s="1">
        <v>2</v>
      </c>
      <c r="AJ5541" t="s">
        <v>72</v>
      </c>
      <c r="AK5541" t="s">
        <v>4691</v>
      </c>
      <c r="AL5541">
        <v>45601</v>
      </c>
      <c r="AM5541" t="s">
        <v>4692</v>
      </c>
      <c r="AN5541" t="b">
        <v>1</v>
      </c>
      <c r="AO5541" t="b">
        <v>1</v>
      </c>
      <c r="AP5541" t="b">
        <v>1</v>
      </c>
      <c r="AQ5541" t="s">
        <v>60</v>
      </c>
      <c r="AR5541" t="s">
        <v>61</v>
      </c>
      <c r="BB5541" s="7" t="s">
        <v>83</v>
      </c>
      <c r="BC5541" s="7" t="s">
        <v>101</v>
      </c>
      <c r="BD5541" s="7" t="s">
        <v>52</v>
      </c>
      <c r="BE5541" s="7">
        <v>98109</v>
      </c>
      <c r="BF5541" s="7" t="s">
        <v>4860</v>
      </c>
      <c r="BG5541" s="7">
        <v>108304.12</v>
      </c>
      <c r="BH5541" s="7">
        <v>6805.08</v>
      </c>
      <c r="BI5541">
        <v>94363.35</v>
      </c>
      <c r="BJ5541">
        <v>0</v>
      </c>
      <c r="BK5541">
        <v>0</v>
      </c>
      <c r="BL5541">
        <v>2000</v>
      </c>
      <c r="BM5541">
        <v>1945.4</v>
      </c>
      <c r="BN5541">
        <v>0</v>
      </c>
      <c r="BO5541" t="s">
        <v>17560</v>
      </c>
      <c r="BP5541">
        <v>31787</v>
      </c>
      <c r="BQ5541">
        <v>170</v>
      </c>
      <c r="BR5541">
        <v>689177</v>
      </c>
      <c r="BS5541">
        <v>19953</v>
      </c>
      <c r="BT5541">
        <v>21</v>
      </c>
      <c r="BU5541" t="s">
        <v>5009</v>
      </c>
      <c r="BV5541" t="s">
        <v>4695</v>
      </c>
      <c r="BX5541">
        <v>45734.482789351852</v>
      </c>
    </row>
    <row r="5542" spans="1:76" x14ac:dyDescent="0.25">
      <c r="A5542" t="s">
        <v>17561</v>
      </c>
      <c r="B5542" t="s">
        <v>6674</v>
      </c>
      <c r="C5542" t="s">
        <v>46</v>
      </c>
      <c r="D5542">
        <v>44966</v>
      </c>
      <c r="E5542" s="1">
        <v>45418</v>
      </c>
      <c r="H5542" t="s">
        <v>47</v>
      </c>
      <c r="I5542">
        <v>44966</v>
      </c>
      <c r="J5542">
        <v>2024</v>
      </c>
      <c r="K5542" t="s">
        <v>48</v>
      </c>
      <c r="L5542" t="s">
        <v>6675</v>
      </c>
      <c r="N5542" t="s">
        <v>6676</v>
      </c>
      <c r="O5542" t="s">
        <v>4916</v>
      </c>
      <c r="P5542" t="s">
        <v>115</v>
      </c>
      <c r="Q5542" t="s">
        <v>52</v>
      </c>
      <c r="R5542">
        <v>98417</v>
      </c>
      <c r="S5542" t="s">
        <v>6677</v>
      </c>
      <c r="T5542" t="s">
        <v>6677</v>
      </c>
      <c r="U5542" t="s">
        <v>6678</v>
      </c>
      <c r="V5542" t="s">
        <v>54</v>
      </c>
      <c r="W5542">
        <v>13</v>
      </c>
      <c r="X5542" t="s">
        <v>237</v>
      </c>
      <c r="Y5542">
        <v>4835</v>
      </c>
      <c r="Z5542" t="s">
        <v>115</v>
      </c>
      <c r="AA5542" t="s">
        <v>57</v>
      </c>
      <c r="AB5542">
        <v>80838</v>
      </c>
      <c r="AC5542" t="s">
        <v>146</v>
      </c>
      <c r="AD5542" t="s">
        <v>4690</v>
      </c>
      <c r="AE5542" t="s">
        <v>107</v>
      </c>
      <c r="AF5542" t="s">
        <v>107</v>
      </c>
      <c r="AI5542" s="1">
        <v>2</v>
      </c>
      <c r="AJ5542" t="s">
        <v>72</v>
      </c>
      <c r="AK5542" t="s">
        <v>4691</v>
      </c>
      <c r="AL5542">
        <v>45601</v>
      </c>
      <c r="AM5542" t="s">
        <v>4692</v>
      </c>
      <c r="AN5542" t="b">
        <v>1</v>
      </c>
      <c r="AO5542" t="b">
        <v>1</v>
      </c>
      <c r="AP5542" t="b">
        <v>1</v>
      </c>
      <c r="AQ5542" t="s">
        <v>60</v>
      </c>
      <c r="AR5542" t="s">
        <v>61</v>
      </c>
      <c r="BB5542" s="7" t="s">
        <v>4859</v>
      </c>
      <c r="BC5542" s="7" t="s">
        <v>4715</v>
      </c>
      <c r="BD5542" s="7" t="s">
        <v>52</v>
      </c>
      <c r="BE5542" s="7">
        <v>98109</v>
      </c>
      <c r="BF5542" s="7" t="s">
        <v>4860</v>
      </c>
      <c r="BG5542" s="7">
        <v>103441.25</v>
      </c>
      <c r="BH5542" s="7">
        <v>45602.73</v>
      </c>
      <c r="BI5542">
        <v>97975.66</v>
      </c>
      <c r="BJ5542">
        <v>0</v>
      </c>
      <c r="BK5542">
        <v>0</v>
      </c>
      <c r="BL5542">
        <v>2750</v>
      </c>
      <c r="BM5542">
        <v>1945.4</v>
      </c>
      <c r="BN5542">
        <v>0</v>
      </c>
      <c r="BO5542" t="s">
        <v>17562</v>
      </c>
      <c r="BP5542">
        <v>31806</v>
      </c>
      <c r="BQ5542">
        <v>26031</v>
      </c>
      <c r="BR5542">
        <v>689192</v>
      </c>
      <c r="BS5542">
        <v>19946</v>
      </c>
      <c r="BT5542">
        <v>29</v>
      </c>
      <c r="BU5542" t="s">
        <v>4862</v>
      </c>
      <c r="BV5542" t="s">
        <v>4695</v>
      </c>
      <c r="BX5542">
        <v>45761.934687499997</v>
      </c>
    </row>
    <row r="5543" spans="1:76" x14ac:dyDescent="0.25">
      <c r="A5543" t="s">
        <v>17563</v>
      </c>
      <c r="B5543" t="s">
        <v>4428</v>
      </c>
      <c r="C5543" t="s">
        <v>46</v>
      </c>
      <c r="D5543">
        <v>44965</v>
      </c>
      <c r="E5543" s="1">
        <v>45418</v>
      </c>
      <c r="H5543" t="s">
        <v>47</v>
      </c>
      <c r="I5543">
        <v>44965</v>
      </c>
      <c r="J5543">
        <v>2024</v>
      </c>
      <c r="K5543" t="s">
        <v>48</v>
      </c>
      <c r="L5543" t="s">
        <v>6202</v>
      </c>
      <c r="N5543" t="s">
        <v>83</v>
      </c>
      <c r="O5543" t="s">
        <v>101</v>
      </c>
      <c r="P5543" t="s">
        <v>68</v>
      </c>
      <c r="Q5543" t="s">
        <v>52</v>
      </c>
      <c r="R5543">
        <v>98109</v>
      </c>
      <c r="S5543" t="s">
        <v>4429</v>
      </c>
      <c r="T5543" t="s">
        <v>5054</v>
      </c>
      <c r="U5543" t="s">
        <v>4860</v>
      </c>
      <c r="V5543" t="s">
        <v>54</v>
      </c>
      <c r="W5543">
        <v>13</v>
      </c>
      <c r="X5543" t="s">
        <v>626</v>
      </c>
      <c r="Y5543">
        <v>4841</v>
      </c>
      <c r="Z5543" t="s">
        <v>68</v>
      </c>
      <c r="AA5543" t="s">
        <v>57</v>
      </c>
      <c r="AB5543">
        <v>99768</v>
      </c>
      <c r="AC5543" t="s">
        <v>146</v>
      </c>
      <c r="AD5543" t="s">
        <v>4690</v>
      </c>
      <c r="AE5543" t="s">
        <v>107</v>
      </c>
      <c r="AF5543" t="s">
        <v>107</v>
      </c>
      <c r="AI5543" s="1">
        <v>2</v>
      </c>
      <c r="AJ5543" t="s">
        <v>72</v>
      </c>
      <c r="AK5543" t="s">
        <v>4691</v>
      </c>
      <c r="AL5543">
        <v>45601</v>
      </c>
      <c r="AM5543" t="s">
        <v>4692</v>
      </c>
      <c r="AN5543" t="b">
        <v>1</v>
      </c>
      <c r="AO5543" t="b">
        <v>1</v>
      </c>
      <c r="AP5543" t="b">
        <v>1</v>
      </c>
      <c r="AQ5543" t="s">
        <v>60</v>
      </c>
      <c r="AR5543" t="s">
        <v>61</v>
      </c>
      <c r="BB5543" s="7" t="s">
        <v>83</v>
      </c>
      <c r="BC5543" s="7" t="s">
        <v>101</v>
      </c>
      <c r="BD5543" s="7" t="s">
        <v>52</v>
      </c>
      <c r="BE5543" s="7">
        <v>98109</v>
      </c>
      <c r="BF5543" s="7" t="s">
        <v>4860</v>
      </c>
      <c r="BG5543" s="7">
        <v>72108.039999999994</v>
      </c>
      <c r="BH5543" s="7">
        <v>26223.3</v>
      </c>
      <c r="BI5543">
        <v>58842.76</v>
      </c>
      <c r="BJ5543">
        <v>0</v>
      </c>
      <c r="BK5543">
        <v>0</v>
      </c>
      <c r="BL5543">
        <v>4250</v>
      </c>
      <c r="BM5543">
        <v>120.4</v>
      </c>
      <c r="BN5543">
        <v>0</v>
      </c>
      <c r="BO5543" t="s">
        <v>17564</v>
      </c>
      <c r="BP5543">
        <v>31778</v>
      </c>
      <c r="BQ5543">
        <v>30396</v>
      </c>
      <c r="BR5543">
        <v>689166</v>
      </c>
      <c r="BS5543">
        <v>19925</v>
      </c>
      <c r="BT5543">
        <v>32</v>
      </c>
      <c r="BU5543" t="s">
        <v>5009</v>
      </c>
      <c r="BV5543" t="s">
        <v>4695</v>
      </c>
      <c r="BX5543">
        <v>45762.968425925923</v>
      </c>
    </row>
    <row r="5544" spans="1:76" x14ac:dyDescent="0.25">
      <c r="A5544" t="s">
        <v>17576</v>
      </c>
      <c r="B5544" t="s">
        <v>8071</v>
      </c>
      <c r="C5544" t="s">
        <v>46</v>
      </c>
      <c r="D5544">
        <v>45443</v>
      </c>
      <c r="E5544">
        <v>45422</v>
      </c>
      <c r="I5544">
        <v>45443</v>
      </c>
      <c r="J5544">
        <v>2024</v>
      </c>
      <c r="K5544" t="s">
        <v>48</v>
      </c>
      <c r="L5544" t="s">
        <v>8072</v>
      </c>
      <c r="N5544" t="s">
        <v>17577</v>
      </c>
      <c r="O5544" t="s">
        <v>17477</v>
      </c>
      <c r="P5544" t="s">
        <v>1058</v>
      </c>
      <c r="Q5544" t="s">
        <v>52</v>
      </c>
      <c r="R5544">
        <v>98648</v>
      </c>
      <c r="S5544" t="s">
        <v>8074</v>
      </c>
      <c r="T5544" t="s">
        <v>8074</v>
      </c>
      <c r="U5544" t="s">
        <v>17578</v>
      </c>
      <c r="V5544" t="s">
        <v>4807</v>
      </c>
      <c r="W5544">
        <v>23</v>
      </c>
      <c r="X5544" t="s">
        <v>6297</v>
      </c>
      <c r="Y5544">
        <v>4093</v>
      </c>
      <c r="Z5544" t="s">
        <v>1058</v>
      </c>
      <c r="AA5544" t="s">
        <v>4785</v>
      </c>
      <c r="AB5544">
        <v>8982</v>
      </c>
      <c r="AC5544" t="s">
        <v>146</v>
      </c>
      <c r="AD5544" t="s">
        <v>4690</v>
      </c>
      <c r="AE5544" t="s">
        <v>107</v>
      </c>
      <c r="AF5544" t="s">
        <v>107</v>
      </c>
      <c r="AI5544" s="1">
        <v>2</v>
      </c>
      <c r="AJ5544" t="s">
        <v>72</v>
      </c>
      <c r="AK5544" t="s">
        <v>4691</v>
      </c>
      <c r="AL5544">
        <v>45601</v>
      </c>
      <c r="AM5544" t="s">
        <v>4878</v>
      </c>
      <c r="AN5544" t="b">
        <v>1</v>
      </c>
      <c r="AO5544" t="b">
        <v>1</v>
      </c>
      <c r="AP5544" t="b">
        <v>1</v>
      </c>
      <c r="AQ5544" t="s">
        <v>60</v>
      </c>
      <c r="AR5544" t="s">
        <v>99</v>
      </c>
      <c r="BB5544" s="7" t="s">
        <v>17577</v>
      </c>
      <c r="BC5544" s="7" t="s">
        <v>17477</v>
      </c>
      <c r="BD5544" s="7" t="s">
        <v>52</v>
      </c>
      <c r="BE5544" s="7">
        <v>98648</v>
      </c>
      <c r="BF5544" s="7" t="s">
        <v>17578</v>
      </c>
      <c r="BK5544">
        <v>0</v>
      </c>
      <c r="BL5544">
        <v>0</v>
      </c>
      <c r="BO5544" t="s">
        <v>17579</v>
      </c>
      <c r="BP5544">
        <v>36786</v>
      </c>
      <c r="BQ5544">
        <v>4014</v>
      </c>
      <c r="BR5544">
        <v>3311174</v>
      </c>
      <c r="BS5544">
        <v>24330</v>
      </c>
      <c r="BU5544" t="s">
        <v>8072</v>
      </c>
      <c r="BV5544" t="s">
        <v>4695</v>
      </c>
      <c r="BX5544">
        <v>45630.554016203707</v>
      </c>
    </row>
    <row r="5545" spans="1:76" x14ac:dyDescent="0.25">
      <c r="A5545" t="s">
        <v>17580</v>
      </c>
      <c r="B5545" t="s">
        <v>17581</v>
      </c>
      <c r="C5545" t="s">
        <v>46</v>
      </c>
      <c r="D5545">
        <v>45292</v>
      </c>
      <c r="E5545" s="1">
        <v>45422</v>
      </c>
      <c r="H5545" t="s">
        <v>47</v>
      </c>
      <c r="I5545">
        <v>45292</v>
      </c>
      <c r="J5545">
        <v>2024</v>
      </c>
      <c r="K5545" t="s">
        <v>48</v>
      </c>
      <c r="L5545" t="s">
        <v>17582</v>
      </c>
      <c r="N5545" t="s">
        <v>17583</v>
      </c>
      <c r="O5545" t="s">
        <v>13473</v>
      </c>
      <c r="P5545" t="s">
        <v>737</v>
      </c>
      <c r="Q5545" t="s">
        <v>52</v>
      </c>
      <c r="R5545">
        <v>98541</v>
      </c>
      <c r="S5545" t="s">
        <v>17584</v>
      </c>
      <c r="T5545" t="s">
        <v>17584</v>
      </c>
      <c r="U5545">
        <v>3603463431</v>
      </c>
      <c r="V5545" t="s">
        <v>4807</v>
      </c>
      <c r="W5545">
        <v>23</v>
      </c>
      <c r="X5545" t="s">
        <v>6884</v>
      </c>
      <c r="Y5545">
        <v>3369</v>
      </c>
      <c r="Z5545" t="s">
        <v>737</v>
      </c>
      <c r="AA5545" t="s">
        <v>4785</v>
      </c>
      <c r="AB5545">
        <v>48828</v>
      </c>
      <c r="AC5545" t="s">
        <v>146</v>
      </c>
      <c r="AD5545" t="s">
        <v>4690</v>
      </c>
      <c r="AE5545" t="s">
        <v>107</v>
      </c>
      <c r="AF5545" t="s">
        <v>107</v>
      </c>
      <c r="AI5545" s="1">
        <v>1</v>
      </c>
      <c r="AJ5545" t="s">
        <v>72</v>
      </c>
      <c r="AK5545" t="s">
        <v>4691</v>
      </c>
      <c r="AL5545">
        <v>45601</v>
      </c>
      <c r="AM5545" t="s">
        <v>4692</v>
      </c>
      <c r="AN5545" t="b">
        <v>1</v>
      </c>
      <c r="AO5545" t="b">
        <v>1</v>
      </c>
      <c r="AP5545" t="b">
        <v>0</v>
      </c>
      <c r="AQ5545" t="s">
        <v>177</v>
      </c>
      <c r="BB5545" s="7" t="s">
        <v>17583</v>
      </c>
      <c r="BC5545" s="7" t="s">
        <v>13473</v>
      </c>
      <c r="BD5545" s="7" t="s">
        <v>52</v>
      </c>
      <c r="BE5545" s="7">
        <v>98541</v>
      </c>
      <c r="BF5545" s="7">
        <v>3603463431</v>
      </c>
      <c r="BG5545" s="7">
        <v>0</v>
      </c>
      <c r="BH5545" s="7">
        <v>0</v>
      </c>
      <c r="BI5545">
        <v>1315.34</v>
      </c>
      <c r="BJ5545">
        <v>0</v>
      </c>
      <c r="BK5545">
        <v>0</v>
      </c>
      <c r="BL5545">
        <v>0</v>
      </c>
      <c r="BO5545" t="s">
        <v>17585</v>
      </c>
      <c r="BP5545">
        <v>35144</v>
      </c>
      <c r="BQ5545">
        <v>1088</v>
      </c>
      <c r="BR5545">
        <v>3253687</v>
      </c>
      <c r="BS5545">
        <v>23736</v>
      </c>
      <c r="BU5545" t="s">
        <v>17586</v>
      </c>
      <c r="BV5545" t="s">
        <v>4695</v>
      </c>
      <c r="BX5545">
        <v>45533.292500000003</v>
      </c>
    </row>
    <row r="5546" spans="1:76" x14ac:dyDescent="0.25">
      <c r="A5546" t="s">
        <v>17587</v>
      </c>
      <c r="B5546" t="s">
        <v>17588</v>
      </c>
      <c r="C5546" t="s">
        <v>46</v>
      </c>
      <c r="D5546">
        <v>45274</v>
      </c>
      <c r="E5546" s="1">
        <v>45418</v>
      </c>
      <c r="H5546" t="s">
        <v>47</v>
      </c>
      <c r="I5546">
        <v>45274</v>
      </c>
      <c r="J5546">
        <v>2024</v>
      </c>
      <c r="K5546" t="s">
        <v>48</v>
      </c>
      <c r="L5546" t="s">
        <v>17589</v>
      </c>
      <c r="N5546" t="s">
        <v>17590</v>
      </c>
      <c r="O5546" t="s">
        <v>17591</v>
      </c>
      <c r="P5546" t="s">
        <v>68</v>
      </c>
      <c r="Q5546" t="s">
        <v>52</v>
      </c>
      <c r="R5546">
        <v>98010</v>
      </c>
      <c r="S5546" t="s">
        <v>17592</v>
      </c>
      <c r="T5546" t="s">
        <v>17593</v>
      </c>
      <c r="U5546" t="s">
        <v>17594</v>
      </c>
      <c r="V5546" t="s">
        <v>54</v>
      </c>
      <c r="W5546">
        <v>13</v>
      </c>
      <c r="X5546" t="s">
        <v>182</v>
      </c>
      <c r="Y5546">
        <v>4787</v>
      </c>
      <c r="Z5546" t="s">
        <v>68</v>
      </c>
      <c r="AA5546" t="s">
        <v>57</v>
      </c>
      <c r="AB5546">
        <v>106558</v>
      </c>
      <c r="AC5546" t="s">
        <v>146</v>
      </c>
      <c r="AD5546" t="s">
        <v>4690</v>
      </c>
      <c r="AE5546" t="s">
        <v>107</v>
      </c>
      <c r="AF5546" t="s">
        <v>107</v>
      </c>
      <c r="AI5546" s="1">
        <v>1</v>
      </c>
      <c r="AJ5546" t="s">
        <v>72</v>
      </c>
      <c r="AK5546" t="s">
        <v>4691</v>
      </c>
      <c r="AL5546">
        <v>45601</v>
      </c>
      <c r="AM5546" t="s">
        <v>4692</v>
      </c>
      <c r="AN5546" t="b">
        <v>1</v>
      </c>
      <c r="AO5546" t="b">
        <v>1</v>
      </c>
      <c r="AP5546" t="b">
        <v>0</v>
      </c>
      <c r="AQ5546" t="s">
        <v>177</v>
      </c>
      <c r="BB5546" s="7" t="s">
        <v>4714</v>
      </c>
      <c r="BC5546" s="7" t="s">
        <v>4715</v>
      </c>
      <c r="BD5546" s="7" t="s">
        <v>52</v>
      </c>
      <c r="BE5546" s="7">
        <v>98115</v>
      </c>
      <c r="BF5546" s="7" t="s">
        <v>4716</v>
      </c>
      <c r="BG5546" s="7">
        <v>35890.519999999997</v>
      </c>
      <c r="BH5546" s="7">
        <v>0</v>
      </c>
      <c r="BI5546">
        <v>37140.28</v>
      </c>
      <c r="BJ5546">
        <v>0</v>
      </c>
      <c r="BK5546">
        <v>0</v>
      </c>
      <c r="BL5546">
        <v>0</v>
      </c>
      <c r="BM5546">
        <v>55.22</v>
      </c>
      <c r="BN5546">
        <v>0</v>
      </c>
      <c r="BO5546" t="s">
        <v>17595</v>
      </c>
      <c r="BP5546">
        <v>35113</v>
      </c>
      <c r="BQ5546">
        <v>24417</v>
      </c>
      <c r="BR5546">
        <v>3253671</v>
      </c>
      <c r="BS5546">
        <v>22545</v>
      </c>
      <c r="BT5546">
        <v>5</v>
      </c>
      <c r="BU5546" t="s">
        <v>4718</v>
      </c>
      <c r="BV5546" t="s">
        <v>4695</v>
      </c>
      <c r="BX5546">
        <v>45754.562141203707</v>
      </c>
    </row>
    <row r="5547" spans="1:76" x14ac:dyDescent="0.25">
      <c r="A5547" t="s">
        <v>17596</v>
      </c>
      <c r="B5547" t="s">
        <v>17597</v>
      </c>
      <c r="C5547" t="s">
        <v>46</v>
      </c>
      <c r="D5547">
        <v>45413</v>
      </c>
      <c r="E5547" s="1">
        <v>45418</v>
      </c>
      <c r="H5547" t="s">
        <v>47</v>
      </c>
      <c r="I5547">
        <v>45413</v>
      </c>
      <c r="J5547">
        <v>2024</v>
      </c>
      <c r="K5547" t="s">
        <v>48</v>
      </c>
      <c r="L5547" t="s">
        <v>17598</v>
      </c>
      <c r="N5547" t="s">
        <v>14993</v>
      </c>
      <c r="O5547" t="s">
        <v>4715</v>
      </c>
      <c r="Q5547" t="s">
        <v>52</v>
      </c>
      <c r="R5547">
        <v>98165</v>
      </c>
      <c r="S5547" t="s">
        <v>17599</v>
      </c>
      <c r="T5547" t="s">
        <v>17599</v>
      </c>
      <c r="U5547" t="s">
        <v>17600</v>
      </c>
      <c r="V5547" t="s">
        <v>538</v>
      </c>
      <c r="W5547">
        <v>8</v>
      </c>
      <c r="X5547" t="s">
        <v>4770</v>
      </c>
      <c r="Y5547">
        <v>1000</v>
      </c>
      <c r="AA5547" t="s">
        <v>71</v>
      </c>
      <c r="AC5547" t="s">
        <v>146</v>
      </c>
      <c r="AD5547" t="s">
        <v>4690</v>
      </c>
      <c r="AE5547" t="s">
        <v>107</v>
      </c>
      <c r="AF5547" t="s">
        <v>107</v>
      </c>
      <c r="AI5547" s="1"/>
      <c r="AJ5547" t="s">
        <v>72</v>
      </c>
      <c r="AK5547" t="s">
        <v>4691</v>
      </c>
      <c r="AL5547">
        <v>45601</v>
      </c>
      <c r="AM5547" t="s">
        <v>4692</v>
      </c>
      <c r="AN5547" t="b">
        <v>1</v>
      </c>
      <c r="AO5547" t="b">
        <v>1</v>
      </c>
      <c r="AP5547" t="b">
        <v>0</v>
      </c>
      <c r="AQ5547" t="s">
        <v>177</v>
      </c>
      <c r="BB5547" s="7" t="s">
        <v>4714</v>
      </c>
      <c r="BC5547" s="7" t="s">
        <v>4715</v>
      </c>
      <c r="BD5547" s="7" t="s">
        <v>52</v>
      </c>
      <c r="BE5547" s="7">
        <v>98115</v>
      </c>
      <c r="BF5547" s="7" t="s">
        <v>4716</v>
      </c>
      <c r="BG5547" s="7">
        <v>3898.14</v>
      </c>
      <c r="BH5547" s="7">
        <v>0</v>
      </c>
      <c r="BI5547">
        <v>3898.14</v>
      </c>
      <c r="BJ5547">
        <v>0</v>
      </c>
      <c r="BK5547">
        <v>0</v>
      </c>
      <c r="BL5547">
        <v>0</v>
      </c>
      <c r="BO5547" t="s">
        <v>17601</v>
      </c>
      <c r="BP5547">
        <v>36314</v>
      </c>
      <c r="BQ5547">
        <v>45539</v>
      </c>
      <c r="BR5547">
        <v>3298376</v>
      </c>
      <c r="BS5547">
        <v>24221</v>
      </c>
      <c r="BU5547" t="s">
        <v>4718</v>
      </c>
      <c r="BV5547" t="s">
        <v>4695</v>
      </c>
      <c r="BX5547">
        <v>45545.513692129629</v>
      </c>
    </row>
    <row r="5548" spans="1:76" x14ac:dyDescent="0.25">
      <c r="A5548" t="s">
        <v>17602</v>
      </c>
      <c r="B5548" t="s">
        <v>17603</v>
      </c>
      <c r="C5548" t="s">
        <v>46</v>
      </c>
      <c r="D5548">
        <v>45379</v>
      </c>
      <c r="E5548" s="1"/>
      <c r="G5548">
        <v>45422</v>
      </c>
      <c r="H5548" t="s">
        <v>47</v>
      </c>
      <c r="I5548">
        <v>45379</v>
      </c>
      <c r="J5548">
        <v>2024</v>
      </c>
      <c r="K5548" t="s">
        <v>77</v>
      </c>
      <c r="L5548" t="s">
        <v>13722</v>
      </c>
      <c r="N5548" t="s">
        <v>17604</v>
      </c>
      <c r="O5548" t="s">
        <v>4741</v>
      </c>
      <c r="P5548" t="s">
        <v>155</v>
      </c>
      <c r="Q5548" t="s">
        <v>52</v>
      </c>
      <c r="R5548">
        <v>98508</v>
      </c>
      <c r="S5548" t="s">
        <v>13724</v>
      </c>
      <c r="T5548" t="s">
        <v>13724</v>
      </c>
      <c r="U5548" t="s">
        <v>13725</v>
      </c>
      <c r="V5548" t="s">
        <v>90</v>
      </c>
      <c r="W5548">
        <v>12</v>
      </c>
      <c r="X5548" t="s">
        <v>1322</v>
      </c>
      <c r="Y5548">
        <v>4751</v>
      </c>
      <c r="Z5548" t="s">
        <v>155</v>
      </c>
      <c r="AA5548" t="s">
        <v>57</v>
      </c>
      <c r="AB5548">
        <v>105342</v>
      </c>
      <c r="AC5548" t="s">
        <v>146</v>
      </c>
      <c r="AD5548" t="s">
        <v>4690</v>
      </c>
      <c r="AE5548" t="s">
        <v>107</v>
      </c>
      <c r="AF5548" t="s">
        <v>107</v>
      </c>
      <c r="AI5548" s="1"/>
      <c r="AJ5548" t="s">
        <v>72</v>
      </c>
      <c r="AK5548" t="s">
        <v>4691</v>
      </c>
      <c r="AL5548">
        <v>45601</v>
      </c>
      <c r="AM5548" t="s">
        <v>4692</v>
      </c>
      <c r="AN5548" t="b">
        <v>0</v>
      </c>
      <c r="BB5548" s="7" t="s">
        <v>17605</v>
      </c>
      <c r="BC5548" s="7" t="s">
        <v>4741</v>
      </c>
      <c r="BD5548" s="7" t="s">
        <v>52</v>
      </c>
      <c r="BE5548" s="7">
        <v>98502</v>
      </c>
      <c r="BF5548" s="7" t="s">
        <v>13727</v>
      </c>
      <c r="BG5548" s="7">
        <v>15552</v>
      </c>
      <c r="BH5548" s="7">
        <v>4500</v>
      </c>
      <c r="BI5548">
        <v>15552</v>
      </c>
      <c r="BJ5548">
        <v>0</v>
      </c>
      <c r="BK5548">
        <v>0</v>
      </c>
      <c r="BL5548">
        <v>0</v>
      </c>
      <c r="BO5548" t="s">
        <v>17606</v>
      </c>
      <c r="BP5548">
        <v>36060</v>
      </c>
      <c r="BQ5548">
        <v>45113</v>
      </c>
      <c r="BR5548">
        <v>3296713</v>
      </c>
      <c r="BS5548">
        <v>23903</v>
      </c>
      <c r="BT5548">
        <v>22</v>
      </c>
      <c r="BU5548" t="s">
        <v>17607</v>
      </c>
      <c r="BV5548" t="s">
        <v>4695</v>
      </c>
      <c r="BX5548">
        <v>45509.775763888887</v>
      </c>
    </row>
    <row r="5549" spans="1:76" x14ac:dyDescent="0.25">
      <c r="A5549" t="s">
        <v>17608</v>
      </c>
      <c r="B5549" t="s">
        <v>17609</v>
      </c>
      <c r="C5549" t="s">
        <v>46</v>
      </c>
      <c r="D5549">
        <v>45427</v>
      </c>
      <c r="E5549" s="1">
        <v>45422</v>
      </c>
      <c r="H5549" t="s">
        <v>47</v>
      </c>
      <c r="I5549">
        <v>45427</v>
      </c>
      <c r="J5549">
        <v>2024</v>
      </c>
      <c r="K5549" t="s">
        <v>48</v>
      </c>
      <c r="L5549" t="s">
        <v>17610</v>
      </c>
      <c r="M5549" t="s">
        <v>17611</v>
      </c>
      <c r="N5549" t="s">
        <v>17612</v>
      </c>
      <c r="O5549" t="s">
        <v>6848</v>
      </c>
      <c r="P5549" t="s">
        <v>133</v>
      </c>
      <c r="Q5549" t="s">
        <v>52</v>
      </c>
      <c r="R5549">
        <v>98632</v>
      </c>
      <c r="S5549" t="s">
        <v>17613</v>
      </c>
      <c r="T5549" t="s">
        <v>17614</v>
      </c>
      <c r="U5549" t="s">
        <v>17615</v>
      </c>
      <c r="V5549" t="s">
        <v>4807</v>
      </c>
      <c r="W5549">
        <v>23</v>
      </c>
      <c r="X5549" t="s">
        <v>5425</v>
      </c>
      <c r="Y5549">
        <v>3200</v>
      </c>
      <c r="Z5549" t="s">
        <v>133</v>
      </c>
      <c r="AA5549" t="s">
        <v>4785</v>
      </c>
      <c r="AB5549">
        <v>72335</v>
      </c>
      <c r="AC5549" t="s">
        <v>146</v>
      </c>
      <c r="AD5549" t="s">
        <v>4690</v>
      </c>
      <c r="AE5549" t="s">
        <v>107</v>
      </c>
      <c r="AF5549" t="s">
        <v>107</v>
      </c>
      <c r="AI5549" s="1">
        <v>2</v>
      </c>
      <c r="AJ5549" t="s">
        <v>72</v>
      </c>
      <c r="AK5549" t="s">
        <v>4691</v>
      </c>
      <c r="AL5549">
        <v>45601</v>
      </c>
      <c r="AM5549" t="s">
        <v>4692</v>
      </c>
      <c r="AN5549" t="b">
        <v>1</v>
      </c>
      <c r="AO5549" t="b">
        <v>1</v>
      </c>
      <c r="AP5549" t="b">
        <v>1</v>
      </c>
      <c r="AQ5549" t="s">
        <v>60</v>
      </c>
      <c r="AR5549" t="s">
        <v>99</v>
      </c>
      <c r="BB5549" s="7" t="s">
        <v>17612</v>
      </c>
      <c r="BC5549" s="7" t="s">
        <v>6848</v>
      </c>
      <c r="BD5549" s="7" t="s">
        <v>52</v>
      </c>
      <c r="BE5549" s="7">
        <v>98632</v>
      </c>
      <c r="BF5549" s="7" t="s">
        <v>17616</v>
      </c>
      <c r="BG5549" s="7">
        <v>50171.49</v>
      </c>
      <c r="BH5549" s="7">
        <v>0</v>
      </c>
      <c r="BI5549">
        <v>50023.99</v>
      </c>
      <c r="BJ5549">
        <v>248.4</v>
      </c>
      <c r="BK5549">
        <v>0</v>
      </c>
      <c r="BL5549">
        <v>0</v>
      </c>
      <c r="BM5549">
        <v>180.59</v>
      </c>
      <c r="BN5549">
        <v>0</v>
      </c>
      <c r="BO5549" t="s">
        <v>17617</v>
      </c>
      <c r="BP5549">
        <v>36536</v>
      </c>
      <c r="BQ5549">
        <v>46189</v>
      </c>
      <c r="BR5549">
        <v>3311812</v>
      </c>
      <c r="BS5549">
        <v>24103</v>
      </c>
      <c r="BU5549" t="s">
        <v>17618</v>
      </c>
      <c r="BV5549" t="s">
        <v>4695</v>
      </c>
      <c r="BX5549">
        <v>45667.344317129631</v>
      </c>
    </row>
    <row r="5550" spans="1:76" x14ac:dyDescent="0.25">
      <c r="A5550" t="s">
        <v>18206</v>
      </c>
      <c r="B5550" t="s">
        <v>1629</v>
      </c>
      <c r="C5550" t="s">
        <v>46</v>
      </c>
      <c r="D5550">
        <v>44204</v>
      </c>
      <c r="H5550" t="s">
        <v>47</v>
      </c>
      <c r="I5550">
        <v>44204</v>
      </c>
      <c r="J5550">
        <v>2024</v>
      </c>
      <c r="K5550" t="s">
        <v>85</v>
      </c>
      <c r="L5550" t="s">
        <v>9670</v>
      </c>
      <c r="N5550" t="s">
        <v>18207</v>
      </c>
      <c r="O5550" t="s">
        <v>4715</v>
      </c>
      <c r="Q5550" t="s">
        <v>52</v>
      </c>
      <c r="R5550">
        <v>98111</v>
      </c>
      <c r="S5550" t="s">
        <v>6504</v>
      </c>
      <c r="T5550" t="s">
        <v>18208</v>
      </c>
      <c r="U5550" t="s">
        <v>6505</v>
      </c>
      <c r="V5550" t="s">
        <v>1251</v>
      </c>
      <c r="W5550">
        <v>3</v>
      </c>
      <c r="X5550" t="s">
        <v>4770</v>
      </c>
      <c r="Y5550">
        <v>1000</v>
      </c>
      <c r="AA5550" t="s">
        <v>71</v>
      </c>
      <c r="AC5550" t="s">
        <v>146</v>
      </c>
      <c r="AD5550" t="s">
        <v>4690</v>
      </c>
      <c r="AE5550" t="s">
        <v>107</v>
      </c>
      <c r="AF5550" t="s">
        <v>107</v>
      </c>
      <c r="AJ5550" t="s">
        <v>72</v>
      </c>
      <c r="AK5550" t="s">
        <v>4691</v>
      </c>
      <c r="AL5550">
        <v>45601</v>
      </c>
      <c r="AM5550" t="s">
        <v>4692</v>
      </c>
      <c r="AN5550" t="b">
        <v>1</v>
      </c>
      <c r="BB5550" s="7" t="s">
        <v>12069</v>
      </c>
      <c r="BC5550" s="7" t="s">
        <v>4715</v>
      </c>
      <c r="BD5550" s="7" t="s">
        <v>52</v>
      </c>
      <c r="BE5550" s="7">
        <v>98101</v>
      </c>
      <c r="BF5550" s="7" t="s">
        <v>6505</v>
      </c>
      <c r="BG5550" s="7">
        <v>1030142.45</v>
      </c>
      <c r="BH5550" s="7">
        <v>864741.9</v>
      </c>
      <c r="BI5550">
        <v>1894884.35</v>
      </c>
      <c r="BJ5550">
        <v>0</v>
      </c>
      <c r="BK5550">
        <v>0</v>
      </c>
      <c r="BL5550">
        <v>0</v>
      </c>
      <c r="BO5550" t="s">
        <v>18209</v>
      </c>
      <c r="BP5550">
        <v>26412</v>
      </c>
      <c r="BQ5550">
        <v>1099</v>
      </c>
      <c r="BR5550">
        <v>93072</v>
      </c>
      <c r="BS5550">
        <v>17079</v>
      </c>
      <c r="BU5550" t="s">
        <v>12977</v>
      </c>
      <c r="BV5550" t="s">
        <v>4695</v>
      </c>
      <c r="BX5550">
        <v>45762.331608796296</v>
      </c>
    </row>
    <row r="5551" spans="1:76" x14ac:dyDescent="0.25">
      <c r="A5551" t="s">
        <v>18214</v>
      </c>
      <c r="B5551" t="s">
        <v>76</v>
      </c>
      <c r="C5551" t="s">
        <v>46</v>
      </c>
      <c r="D5551">
        <v>44215</v>
      </c>
      <c r="H5551" t="s">
        <v>47</v>
      </c>
      <c r="I5551">
        <v>44215</v>
      </c>
      <c r="J5551">
        <v>2024</v>
      </c>
      <c r="K5551" t="s">
        <v>85</v>
      </c>
      <c r="L5551" t="s">
        <v>7313</v>
      </c>
      <c r="N5551" t="s">
        <v>1231</v>
      </c>
      <c r="O5551" t="s">
        <v>79</v>
      </c>
      <c r="P5551" t="s">
        <v>80</v>
      </c>
      <c r="Q5551" t="s">
        <v>52</v>
      </c>
      <c r="R5551">
        <v>98382</v>
      </c>
      <c r="S5551" t="s">
        <v>81</v>
      </c>
      <c r="T5551" t="s">
        <v>7314</v>
      </c>
      <c r="U5551" t="s">
        <v>15495</v>
      </c>
      <c r="V5551" t="s">
        <v>90</v>
      </c>
      <c r="W5551">
        <v>12</v>
      </c>
      <c r="X5551" t="s">
        <v>739</v>
      </c>
      <c r="Y5551">
        <v>4753</v>
      </c>
      <c r="Z5551" t="s">
        <v>80</v>
      </c>
      <c r="AA5551" t="s">
        <v>57</v>
      </c>
      <c r="AB5551">
        <v>117622</v>
      </c>
      <c r="AC5551" t="s">
        <v>146</v>
      </c>
      <c r="AD5551" t="s">
        <v>4690</v>
      </c>
      <c r="AE5551" t="s">
        <v>107</v>
      </c>
      <c r="AF5551" t="s">
        <v>107</v>
      </c>
      <c r="AJ5551" t="s">
        <v>72</v>
      </c>
      <c r="AK5551" t="s">
        <v>4691</v>
      </c>
      <c r="AL5551">
        <v>45601</v>
      </c>
      <c r="AM5551" t="s">
        <v>4692</v>
      </c>
      <c r="AN5551" t="b">
        <v>1</v>
      </c>
      <c r="BB5551" s="7" t="s">
        <v>4859</v>
      </c>
      <c r="BC5551" s="7" t="s">
        <v>4715</v>
      </c>
      <c r="BD5551" s="7" t="s">
        <v>52</v>
      </c>
      <c r="BE5551" s="7">
        <v>98109</v>
      </c>
      <c r="BF5551" s="7" t="s">
        <v>4860</v>
      </c>
      <c r="BG5551" s="7">
        <v>32202.89</v>
      </c>
      <c r="BH5551" s="7">
        <v>5306.43</v>
      </c>
      <c r="BI5551">
        <v>37509.32</v>
      </c>
      <c r="BJ5551">
        <v>0</v>
      </c>
      <c r="BK5551">
        <v>0</v>
      </c>
      <c r="BL5551">
        <v>0</v>
      </c>
      <c r="BO5551" t="s">
        <v>18215</v>
      </c>
      <c r="BP5551">
        <v>26492</v>
      </c>
      <c r="BQ5551">
        <v>26330</v>
      </c>
      <c r="BR5551">
        <v>93123</v>
      </c>
      <c r="BS5551">
        <v>17290</v>
      </c>
      <c r="BT5551">
        <v>24</v>
      </c>
      <c r="BU5551" t="s">
        <v>5009</v>
      </c>
      <c r="BV5551" t="s">
        <v>4695</v>
      </c>
      <c r="BX5551">
        <v>45530.798009259262</v>
      </c>
    </row>
    <row r="5552" spans="1:76" x14ac:dyDescent="0.25">
      <c r="A5552" t="s">
        <v>18468</v>
      </c>
      <c r="B5552" t="s">
        <v>5023</v>
      </c>
      <c r="C5552" t="s">
        <v>46</v>
      </c>
      <c r="D5552">
        <v>44930</v>
      </c>
      <c r="E5552">
        <v>45418</v>
      </c>
      <c r="H5552" t="s">
        <v>47</v>
      </c>
      <c r="I5552">
        <v>44930</v>
      </c>
      <c r="J5552">
        <v>2024</v>
      </c>
      <c r="K5552" t="s">
        <v>48</v>
      </c>
      <c r="L5552" t="s">
        <v>5024</v>
      </c>
      <c r="N5552" t="s">
        <v>5025</v>
      </c>
      <c r="O5552" t="s">
        <v>4715</v>
      </c>
      <c r="P5552" t="s">
        <v>68</v>
      </c>
      <c r="Q5552" t="s">
        <v>52</v>
      </c>
      <c r="R5552">
        <v>98102</v>
      </c>
      <c r="S5552" t="s">
        <v>5026</v>
      </c>
      <c r="T5552" t="s">
        <v>5026</v>
      </c>
      <c r="U5552" t="s">
        <v>5027</v>
      </c>
      <c r="V5552" t="s">
        <v>54</v>
      </c>
      <c r="W5552">
        <v>13</v>
      </c>
      <c r="X5552" t="s">
        <v>469</v>
      </c>
      <c r="Y5552">
        <v>4870</v>
      </c>
      <c r="Z5552" t="s">
        <v>68</v>
      </c>
      <c r="AA5552" t="s">
        <v>57</v>
      </c>
      <c r="AB5552">
        <v>101583</v>
      </c>
      <c r="AC5552" t="s">
        <v>146</v>
      </c>
      <c r="AD5552" t="s">
        <v>4690</v>
      </c>
      <c r="AE5552" t="s">
        <v>107</v>
      </c>
      <c r="AF5552" t="s">
        <v>107</v>
      </c>
      <c r="AI5552">
        <v>2</v>
      </c>
      <c r="AJ5552" t="s">
        <v>72</v>
      </c>
      <c r="AK5552" t="s">
        <v>4691</v>
      </c>
      <c r="AL5552">
        <v>45601</v>
      </c>
      <c r="AM5552" t="s">
        <v>4692</v>
      </c>
      <c r="AN5552" t="b">
        <v>1</v>
      </c>
      <c r="AO5552" t="b">
        <v>1</v>
      </c>
      <c r="AP5552" t="b">
        <v>1</v>
      </c>
      <c r="AQ5552" t="s">
        <v>60</v>
      </c>
      <c r="AR5552" t="s">
        <v>61</v>
      </c>
      <c r="BB5552" s="7" t="s">
        <v>4771</v>
      </c>
      <c r="BC5552" s="7" t="s">
        <v>4715</v>
      </c>
      <c r="BD5552" s="7" t="s">
        <v>52</v>
      </c>
      <c r="BE5552" s="7">
        <v>98112</v>
      </c>
      <c r="BF5552" s="7" t="s">
        <v>4772</v>
      </c>
      <c r="BG5552" s="7">
        <v>87164.57</v>
      </c>
      <c r="BH5552" s="7">
        <v>15655.56</v>
      </c>
      <c r="BI5552">
        <v>82820.13</v>
      </c>
      <c r="BJ5552">
        <v>0</v>
      </c>
      <c r="BK5552">
        <v>0</v>
      </c>
      <c r="BL5552">
        <v>0</v>
      </c>
      <c r="BM5552">
        <v>120.4</v>
      </c>
      <c r="BN5552">
        <v>0</v>
      </c>
      <c r="BO5552" t="s">
        <v>18469</v>
      </c>
      <c r="BP5552">
        <v>31562</v>
      </c>
      <c r="BQ5552">
        <v>32316</v>
      </c>
      <c r="BR5552">
        <v>689031</v>
      </c>
      <c r="BS5552">
        <v>19760</v>
      </c>
      <c r="BT5552">
        <v>46</v>
      </c>
      <c r="BU5552" t="s">
        <v>4774</v>
      </c>
      <c r="BV5552" t="s">
        <v>4695</v>
      </c>
      <c r="BX5552">
        <v>45764.421365740738</v>
      </c>
    </row>
    <row r="5553" spans="1:76" x14ac:dyDescent="0.25">
      <c r="A5553" t="s">
        <v>18476</v>
      </c>
      <c r="B5553" t="s">
        <v>18477</v>
      </c>
      <c r="C5553" t="s">
        <v>46</v>
      </c>
      <c r="D5553">
        <v>45277</v>
      </c>
      <c r="E5553">
        <v>45418</v>
      </c>
      <c r="H5553" t="s">
        <v>47</v>
      </c>
      <c r="I5553">
        <v>45277</v>
      </c>
      <c r="J5553">
        <v>2024</v>
      </c>
      <c r="K5553" t="s">
        <v>48</v>
      </c>
      <c r="L5553" t="s">
        <v>18478</v>
      </c>
      <c r="N5553" t="s">
        <v>6676</v>
      </c>
      <c r="O5553" t="s">
        <v>4916</v>
      </c>
      <c r="P5553" t="s">
        <v>115</v>
      </c>
      <c r="Q5553" t="s">
        <v>52</v>
      </c>
      <c r="R5553">
        <v>98417</v>
      </c>
      <c r="S5553" t="s">
        <v>18479</v>
      </c>
      <c r="T5553" t="s">
        <v>18479</v>
      </c>
      <c r="U5553" t="s">
        <v>18480</v>
      </c>
      <c r="V5553" t="s">
        <v>4783</v>
      </c>
      <c r="W5553">
        <v>25</v>
      </c>
      <c r="X5553" t="s">
        <v>4784</v>
      </c>
      <c r="Y5553">
        <v>3879</v>
      </c>
      <c r="Z5553" t="s">
        <v>115</v>
      </c>
      <c r="AA5553" t="s">
        <v>4785</v>
      </c>
      <c r="AB5553">
        <v>554554</v>
      </c>
      <c r="AC5553" t="s">
        <v>146</v>
      </c>
      <c r="AD5553" t="s">
        <v>4690</v>
      </c>
      <c r="AE5553" t="s">
        <v>107</v>
      </c>
      <c r="AF5553" t="s">
        <v>107</v>
      </c>
      <c r="AI5553">
        <v>4</v>
      </c>
      <c r="AJ5553" t="s">
        <v>72</v>
      </c>
      <c r="AK5553" t="s">
        <v>4691</v>
      </c>
      <c r="AL5553">
        <v>45601</v>
      </c>
      <c r="AM5553" t="s">
        <v>4692</v>
      </c>
      <c r="AN5553" t="b">
        <v>1</v>
      </c>
      <c r="AO5553" t="b">
        <v>1</v>
      </c>
      <c r="AP5553" t="b">
        <v>1</v>
      </c>
      <c r="AQ5553" t="s">
        <v>60</v>
      </c>
      <c r="AR5553" t="s">
        <v>61</v>
      </c>
      <c r="BB5553" s="7" t="s">
        <v>4859</v>
      </c>
      <c r="BC5553" s="7" t="s">
        <v>4715</v>
      </c>
      <c r="BD5553" s="7" t="s">
        <v>52</v>
      </c>
      <c r="BE5553" s="7">
        <v>98109</v>
      </c>
      <c r="BF5553" s="7" t="s">
        <v>4860</v>
      </c>
      <c r="BG5553" s="7">
        <v>54646.64</v>
      </c>
      <c r="BH5553" s="7">
        <v>0</v>
      </c>
      <c r="BI5553">
        <v>54417.27</v>
      </c>
      <c r="BJ5553">
        <v>0</v>
      </c>
      <c r="BK5553">
        <v>0</v>
      </c>
      <c r="BL5553">
        <v>0</v>
      </c>
      <c r="BM5553">
        <v>240.78</v>
      </c>
      <c r="BN5553">
        <v>0</v>
      </c>
      <c r="BO5553" t="s">
        <v>18481</v>
      </c>
      <c r="BP5553">
        <v>35124</v>
      </c>
      <c r="BQ5553">
        <v>32083</v>
      </c>
      <c r="BR5553">
        <v>3253673</v>
      </c>
      <c r="BS5553">
        <v>21507</v>
      </c>
      <c r="BU5553" t="s">
        <v>4862</v>
      </c>
      <c r="BV5553" t="s">
        <v>4695</v>
      </c>
      <c r="BX5553">
        <v>45699.644386574073</v>
      </c>
    </row>
    <row r="5554" spans="1:76" x14ac:dyDescent="0.25">
      <c r="A5554" t="s">
        <v>18494</v>
      </c>
      <c r="B5554" t="s">
        <v>18495</v>
      </c>
      <c r="C5554" t="s">
        <v>46</v>
      </c>
      <c r="D5554">
        <v>45275</v>
      </c>
      <c r="E5554">
        <v>45421</v>
      </c>
      <c r="H5554" t="s">
        <v>47</v>
      </c>
      <c r="I5554">
        <v>45275</v>
      </c>
      <c r="J5554">
        <v>2024</v>
      </c>
      <c r="K5554" t="s">
        <v>48</v>
      </c>
      <c r="L5554" t="s">
        <v>18496</v>
      </c>
      <c r="M5554" t="s">
        <v>18497</v>
      </c>
      <c r="N5554" t="s">
        <v>18498</v>
      </c>
      <c r="O5554" t="s">
        <v>12806</v>
      </c>
      <c r="P5554" t="s">
        <v>737</v>
      </c>
      <c r="Q5554" t="s">
        <v>52</v>
      </c>
      <c r="R5554">
        <v>98563</v>
      </c>
      <c r="S5554" t="s">
        <v>18499</v>
      </c>
      <c r="T5554" t="s">
        <v>18499</v>
      </c>
      <c r="U5554" t="s">
        <v>18500</v>
      </c>
      <c r="V5554" t="s">
        <v>4807</v>
      </c>
      <c r="W5554">
        <v>23</v>
      </c>
      <c r="X5554" t="s">
        <v>6884</v>
      </c>
      <c r="Y5554">
        <v>3369</v>
      </c>
      <c r="Z5554" t="s">
        <v>737</v>
      </c>
      <c r="AA5554" t="s">
        <v>4785</v>
      </c>
      <c r="AB5554">
        <v>48828</v>
      </c>
      <c r="AC5554" t="s">
        <v>146</v>
      </c>
      <c r="AD5554" t="s">
        <v>4690</v>
      </c>
      <c r="AE5554" t="s">
        <v>107</v>
      </c>
      <c r="AF5554" t="s">
        <v>107</v>
      </c>
      <c r="AI5554">
        <v>1</v>
      </c>
      <c r="AJ5554" t="s">
        <v>72</v>
      </c>
      <c r="AK5554" t="s">
        <v>4691</v>
      </c>
      <c r="AL5554">
        <v>45601</v>
      </c>
      <c r="AM5554" t="s">
        <v>4692</v>
      </c>
      <c r="AN5554" t="b">
        <v>1</v>
      </c>
      <c r="AO5554" t="b">
        <v>1</v>
      </c>
      <c r="AP5554" t="b">
        <v>1</v>
      </c>
      <c r="AQ5554" t="s">
        <v>60</v>
      </c>
      <c r="AR5554" t="s">
        <v>99</v>
      </c>
      <c r="BB5554" s="7" t="s">
        <v>18498</v>
      </c>
      <c r="BC5554" s="7" t="s">
        <v>12806</v>
      </c>
      <c r="BD5554" s="7" t="s">
        <v>52</v>
      </c>
      <c r="BE5554" s="7">
        <v>98563</v>
      </c>
      <c r="BF5554" s="7" t="s">
        <v>18500</v>
      </c>
      <c r="BG5554" s="7">
        <v>13088.76</v>
      </c>
      <c r="BH5554" s="7">
        <v>85</v>
      </c>
      <c r="BI5554">
        <v>14674.65</v>
      </c>
      <c r="BJ5554">
        <v>0</v>
      </c>
      <c r="BK5554">
        <v>0</v>
      </c>
      <c r="BL5554">
        <v>0</v>
      </c>
      <c r="BO5554" t="s">
        <v>18501</v>
      </c>
      <c r="BP5554">
        <v>35122</v>
      </c>
      <c r="BQ5554">
        <v>25329</v>
      </c>
      <c r="BR5554">
        <v>3253672</v>
      </c>
      <c r="BS5554">
        <v>21589</v>
      </c>
      <c r="BU5554" t="s">
        <v>18502</v>
      </c>
      <c r="BV5554" t="s">
        <v>4695</v>
      </c>
      <c r="BX5554">
        <v>45630.553842592592</v>
      </c>
    </row>
    <row r="5555" spans="1:76" x14ac:dyDescent="0.25">
      <c r="A5555" t="s">
        <v>18541</v>
      </c>
      <c r="B5555" t="s">
        <v>18542</v>
      </c>
      <c r="C5555" t="s">
        <v>46</v>
      </c>
      <c r="D5555">
        <v>44634</v>
      </c>
      <c r="E5555">
        <v>45418</v>
      </c>
      <c r="H5555" t="s">
        <v>47</v>
      </c>
      <c r="I5555">
        <v>44634</v>
      </c>
      <c r="J5555">
        <v>2024</v>
      </c>
      <c r="K5555" t="s">
        <v>48</v>
      </c>
      <c r="L5555" t="s">
        <v>18543</v>
      </c>
      <c r="N5555" t="s">
        <v>18544</v>
      </c>
      <c r="O5555" t="s">
        <v>4715</v>
      </c>
      <c r="Q5555" t="s">
        <v>52</v>
      </c>
      <c r="R5555">
        <v>98102</v>
      </c>
      <c r="S5555" t="s">
        <v>18545</v>
      </c>
      <c r="T5555" t="s">
        <v>18546</v>
      </c>
      <c r="U5555" t="s">
        <v>18547</v>
      </c>
      <c r="V5555" t="s">
        <v>1251</v>
      </c>
      <c r="W5555">
        <v>3</v>
      </c>
      <c r="X5555" t="s">
        <v>4770</v>
      </c>
      <c r="Y5555">
        <v>1000</v>
      </c>
      <c r="AA5555" t="s">
        <v>71</v>
      </c>
      <c r="AC5555" t="s">
        <v>146</v>
      </c>
      <c r="AD5555" t="s">
        <v>4690</v>
      </c>
      <c r="AE5555" t="s">
        <v>107</v>
      </c>
      <c r="AF5555" t="s">
        <v>107</v>
      </c>
      <c r="AJ5555" t="s">
        <v>72</v>
      </c>
      <c r="AK5555" t="s">
        <v>4691</v>
      </c>
      <c r="AL5555">
        <v>45601</v>
      </c>
      <c r="AM5555" t="s">
        <v>4692</v>
      </c>
      <c r="AN5555" t="b">
        <v>1</v>
      </c>
      <c r="AO5555" t="b">
        <v>1</v>
      </c>
      <c r="AP5555" t="b">
        <v>0</v>
      </c>
      <c r="AQ5555" t="s">
        <v>177</v>
      </c>
      <c r="BB5555" s="7" t="s">
        <v>18544</v>
      </c>
      <c r="BC5555" s="7" t="s">
        <v>4715</v>
      </c>
      <c r="BD5555" s="7" t="s">
        <v>52</v>
      </c>
      <c r="BE5555" s="7">
        <v>98102</v>
      </c>
      <c r="BF5555" s="7" t="s">
        <v>18547</v>
      </c>
      <c r="BG5555" s="7">
        <v>1982.57</v>
      </c>
      <c r="BH5555" s="7">
        <v>0</v>
      </c>
      <c r="BI5555">
        <v>1982.57</v>
      </c>
      <c r="BJ5555">
        <v>0</v>
      </c>
      <c r="BK5555">
        <v>0</v>
      </c>
      <c r="BL5555">
        <v>0</v>
      </c>
      <c r="BO5555" t="s">
        <v>18548</v>
      </c>
      <c r="BP5555">
        <v>30435</v>
      </c>
      <c r="BQ5555">
        <v>32570</v>
      </c>
      <c r="BR5555">
        <v>567677</v>
      </c>
      <c r="BS5555">
        <v>21014</v>
      </c>
      <c r="BU5555" t="s">
        <v>18543</v>
      </c>
      <c r="BV5555" t="s">
        <v>4695</v>
      </c>
      <c r="BX5555">
        <v>45554.560949074075</v>
      </c>
    </row>
    <row r="5556" spans="1:76" x14ac:dyDescent="0.25">
      <c r="A5556" t="s">
        <v>18615</v>
      </c>
      <c r="B5556" t="s">
        <v>18616</v>
      </c>
      <c r="C5556" t="s">
        <v>46</v>
      </c>
      <c r="D5556">
        <v>45369</v>
      </c>
      <c r="E5556">
        <v>45418</v>
      </c>
      <c r="H5556" t="s">
        <v>47</v>
      </c>
      <c r="I5556">
        <v>45369</v>
      </c>
      <c r="J5556">
        <v>2024</v>
      </c>
      <c r="K5556" t="s">
        <v>48</v>
      </c>
      <c r="L5556" t="s">
        <v>18617</v>
      </c>
      <c r="N5556" t="s">
        <v>18618</v>
      </c>
      <c r="O5556" t="s">
        <v>6811</v>
      </c>
      <c r="P5556" t="s">
        <v>115</v>
      </c>
      <c r="Q5556" t="s">
        <v>52</v>
      </c>
      <c r="R5556">
        <v>98371</v>
      </c>
      <c r="S5556" t="s">
        <v>18619</v>
      </c>
      <c r="T5556" t="s">
        <v>18619</v>
      </c>
      <c r="U5556" t="s">
        <v>18620</v>
      </c>
      <c r="V5556" t="s">
        <v>54</v>
      </c>
      <c r="W5556">
        <v>13</v>
      </c>
      <c r="X5556" t="s">
        <v>386</v>
      </c>
      <c r="Y5556">
        <v>4827</v>
      </c>
      <c r="Z5556" t="s">
        <v>115</v>
      </c>
      <c r="AA5556" t="s">
        <v>57</v>
      </c>
      <c r="AB5556">
        <v>96322</v>
      </c>
      <c r="AC5556" t="s">
        <v>146</v>
      </c>
      <c r="AD5556" t="s">
        <v>4690</v>
      </c>
      <c r="AE5556" t="s">
        <v>107</v>
      </c>
      <c r="AF5556" t="s">
        <v>107</v>
      </c>
      <c r="AI5556">
        <v>2</v>
      </c>
      <c r="AJ5556" t="s">
        <v>72</v>
      </c>
      <c r="AK5556" t="s">
        <v>4691</v>
      </c>
      <c r="AL5556">
        <v>45601</v>
      </c>
      <c r="AM5556" t="s">
        <v>4692</v>
      </c>
      <c r="AN5556" t="b">
        <v>1</v>
      </c>
      <c r="AO5556" t="b">
        <v>1</v>
      </c>
      <c r="AP5556" t="b">
        <v>1</v>
      </c>
      <c r="AQ5556" t="s">
        <v>60</v>
      </c>
      <c r="AR5556" t="s">
        <v>99</v>
      </c>
      <c r="BB5556" s="7" t="s">
        <v>4859</v>
      </c>
      <c r="BC5556" s="7" t="s">
        <v>4715</v>
      </c>
      <c r="BD5556" s="7" t="s">
        <v>52</v>
      </c>
      <c r="BE5556" s="7">
        <v>98109</v>
      </c>
      <c r="BF5556" s="7" t="s">
        <v>4860</v>
      </c>
      <c r="BG5556" s="7">
        <v>45415.33</v>
      </c>
      <c r="BH5556" s="7">
        <v>0</v>
      </c>
      <c r="BI5556">
        <v>45415.33</v>
      </c>
      <c r="BJ5556">
        <v>0</v>
      </c>
      <c r="BK5556">
        <v>0</v>
      </c>
      <c r="BL5556">
        <v>0</v>
      </c>
      <c r="BM5556">
        <v>120.4</v>
      </c>
      <c r="BN5556">
        <v>0</v>
      </c>
      <c r="BO5556" t="s">
        <v>18621</v>
      </c>
      <c r="BP5556">
        <v>36042</v>
      </c>
      <c r="BQ5556">
        <v>35878</v>
      </c>
      <c r="BR5556">
        <v>3296681</v>
      </c>
      <c r="BS5556">
        <v>23866</v>
      </c>
      <c r="BT5556">
        <v>25</v>
      </c>
      <c r="BU5556" t="s">
        <v>4862</v>
      </c>
      <c r="BV5556" t="s">
        <v>4695</v>
      </c>
      <c r="BX5556">
        <v>45646.170138888891</v>
      </c>
    </row>
    <row r="5557" spans="1:76" x14ac:dyDescent="0.25">
      <c r="A5557" t="s">
        <v>18628</v>
      </c>
      <c r="B5557" t="s">
        <v>18629</v>
      </c>
      <c r="C5557" t="s">
        <v>46</v>
      </c>
      <c r="D5557">
        <v>45433</v>
      </c>
      <c r="E5557">
        <v>45422</v>
      </c>
      <c r="F5557">
        <v>45426</v>
      </c>
      <c r="I5557">
        <v>45433</v>
      </c>
      <c r="J5557">
        <v>2024</v>
      </c>
      <c r="K5557" t="s">
        <v>64</v>
      </c>
      <c r="L5557" t="s">
        <v>12182</v>
      </c>
      <c r="N5557" t="s">
        <v>12183</v>
      </c>
      <c r="O5557" t="s">
        <v>4741</v>
      </c>
      <c r="Q5557" t="s">
        <v>6080</v>
      </c>
      <c r="R5557">
        <v>98502</v>
      </c>
      <c r="S5557" t="s">
        <v>18630</v>
      </c>
      <c r="T5557" t="s">
        <v>18631</v>
      </c>
      <c r="U5557" t="s">
        <v>18632</v>
      </c>
      <c r="V5557" t="s">
        <v>1251</v>
      </c>
      <c r="W5557">
        <v>3</v>
      </c>
      <c r="X5557" t="s">
        <v>4770</v>
      </c>
      <c r="Y5557">
        <v>1000</v>
      </c>
      <c r="AA5557" t="s">
        <v>71</v>
      </c>
      <c r="AC5557" t="s">
        <v>146</v>
      </c>
      <c r="AD5557" t="s">
        <v>4690</v>
      </c>
      <c r="AE5557" t="s">
        <v>107</v>
      </c>
      <c r="AF5557" t="s">
        <v>107</v>
      </c>
      <c r="AJ5557" t="s">
        <v>72</v>
      </c>
      <c r="AK5557" t="s">
        <v>4691</v>
      </c>
      <c r="AL5557">
        <v>45601</v>
      </c>
      <c r="AM5557" t="s">
        <v>4878</v>
      </c>
      <c r="AN5557" t="b">
        <v>0</v>
      </c>
      <c r="BB5557" s="7" t="s">
        <v>12183</v>
      </c>
      <c r="BC5557" s="7" t="s">
        <v>4741</v>
      </c>
      <c r="BD5557" s="7" t="s">
        <v>6080</v>
      </c>
      <c r="BE5557" s="7">
        <v>98502</v>
      </c>
      <c r="BF5557" s="7" t="s">
        <v>18632</v>
      </c>
      <c r="BO5557" t="s">
        <v>18633</v>
      </c>
      <c r="BP5557">
        <v>36705</v>
      </c>
      <c r="BQ5557">
        <v>46221</v>
      </c>
      <c r="BR5557">
        <v>3311844</v>
      </c>
      <c r="BU5557" t="s">
        <v>12187</v>
      </c>
      <c r="BV5557" t="s">
        <v>4695</v>
      </c>
      <c r="BX5557">
        <v>45502.560798611114</v>
      </c>
    </row>
    <row r="5558" spans="1:76" x14ac:dyDescent="0.25">
      <c r="A5558" t="s">
        <v>18634</v>
      </c>
      <c r="B5558" t="s">
        <v>2364</v>
      </c>
      <c r="C5558" t="s">
        <v>46</v>
      </c>
      <c r="D5558">
        <v>44965</v>
      </c>
      <c r="E5558">
        <v>45418</v>
      </c>
      <c r="H5558" t="s">
        <v>47</v>
      </c>
      <c r="I5558">
        <v>44965</v>
      </c>
      <c r="J5558">
        <v>2024</v>
      </c>
      <c r="K5558" t="s">
        <v>48</v>
      </c>
      <c r="L5558" t="s">
        <v>18635</v>
      </c>
      <c r="N5558" t="s">
        <v>83</v>
      </c>
      <c r="O5558" t="s">
        <v>101</v>
      </c>
      <c r="P5558" t="s">
        <v>68</v>
      </c>
      <c r="Q5558" t="s">
        <v>52</v>
      </c>
      <c r="R5558">
        <v>98109</v>
      </c>
      <c r="S5558" t="s">
        <v>13371</v>
      </c>
      <c r="T5558" t="s">
        <v>13372</v>
      </c>
      <c r="U5558" t="s">
        <v>13373</v>
      </c>
      <c r="V5558" t="s">
        <v>54</v>
      </c>
      <c r="W5558">
        <v>13</v>
      </c>
      <c r="X5558" t="s">
        <v>654</v>
      </c>
      <c r="Y5558">
        <v>4864</v>
      </c>
      <c r="Z5558" t="s">
        <v>68</v>
      </c>
      <c r="AA5558" t="s">
        <v>57</v>
      </c>
      <c r="AB5558">
        <v>92370</v>
      </c>
      <c r="AC5558" t="s">
        <v>146</v>
      </c>
      <c r="AD5558" t="s">
        <v>4690</v>
      </c>
      <c r="AE5558" t="s">
        <v>107</v>
      </c>
      <c r="AF5558" t="s">
        <v>107</v>
      </c>
      <c r="AI5558">
        <v>1</v>
      </c>
      <c r="AJ5558" t="s">
        <v>72</v>
      </c>
      <c r="AK5558" t="s">
        <v>4691</v>
      </c>
      <c r="AL5558">
        <v>45601</v>
      </c>
      <c r="AM5558" t="s">
        <v>4692</v>
      </c>
      <c r="AN5558" t="b">
        <v>1</v>
      </c>
      <c r="AO5558" t="b">
        <v>1</v>
      </c>
      <c r="AP5558" t="b">
        <v>1</v>
      </c>
      <c r="AQ5558" t="s">
        <v>60</v>
      </c>
      <c r="AR5558" t="s">
        <v>61</v>
      </c>
      <c r="BB5558" s="7" t="s">
        <v>83</v>
      </c>
      <c r="BC5558" s="7" t="s">
        <v>101</v>
      </c>
      <c r="BD5558" s="7" t="s">
        <v>52</v>
      </c>
      <c r="BE5558" s="7">
        <v>98109</v>
      </c>
      <c r="BF5558" s="7" t="s">
        <v>4860</v>
      </c>
      <c r="BG5558" s="7">
        <v>145309.01999999999</v>
      </c>
      <c r="BH5558" s="7">
        <v>33171.96</v>
      </c>
      <c r="BI5558">
        <v>156884.14000000001</v>
      </c>
      <c r="BJ5558">
        <v>0</v>
      </c>
      <c r="BK5558">
        <v>0</v>
      </c>
      <c r="BL5558">
        <v>2000</v>
      </c>
      <c r="BM5558">
        <v>120.4</v>
      </c>
      <c r="BN5558">
        <v>0</v>
      </c>
      <c r="BO5558" t="s">
        <v>18636</v>
      </c>
      <c r="BP5558">
        <v>31786</v>
      </c>
      <c r="BQ5558">
        <v>30402</v>
      </c>
      <c r="BR5558">
        <v>689175</v>
      </c>
      <c r="BS5558">
        <v>19944</v>
      </c>
      <c r="BT5558">
        <v>43</v>
      </c>
      <c r="BU5558" t="s">
        <v>5009</v>
      </c>
      <c r="BV5558" t="s">
        <v>4695</v>
      </c>
      <c r="BX5558">
        <v>45760.508414351854</v>
      </c>
    </row>
    <row r="5559" spans="1:76" x14ac:dyDescent="0.25">
      <c r="A5559" t="s">
        <v>18637</v>
      </c>
      <c r="B5559" t="s">
        <v>16106</v>
      </c>
      <c r="C5559" t="s">
        <v>46</v>
      </c>
      <c r="D5559">
        <v>44965</v>
      </c>
      <c r="E5559">
        <v>45418</v>
      </c>
      <c r="H5559" t="s">
        <v>47</v>
      </c>
      <c r="I5559">
        <v>44965</v>
      </c>
      <c r="J5559">
        <v>2024</v>
      </c>
      <c r="K5559" t="s">
        <v>48</v>
      </c>
      <c r="L5559" t="s">
        <v>16107</v>
      </c>
      <c r="N5559" t="s">
        <v>16108</v>
      </c>
      <c r="O5559" t="s">
        <v>5989</v>
      </c>
      <c r="P5559" t="s">
        <v>394</v>
      </c>
      <c r="Q5559" t="s">
        <v>52</v>
      </c>
      <c r="R5559">
        <v>98277</v>
      </c>
      <c r="S5559" t="s">
        <v>16109</v>
      </c>
      <c r="T5559" t="s">
        <v>16109</v>
      </c>
      <c r="U5559" t="s">
        <v>16110</v>
      </c>
      <c r="V5559" t="s">
        <v>54</v>
      </c>
      <c r="W5559">
        <v>13</v>
      </c>
      <c r="X5559" t="s">
        <v>395</v>
      </c>
      <c r="Y5559">
        <v>4797</v>
      </c>
      <c r="Z5559" t="s">
        <v>394</v>
      </c>
      <c r="AA5559" t="s">
        <v>57</v>
      </c>
      <c r="AB5559">
        <v>111778</v>
      </c>
      <c r="AC5559" t="s">
        <v>146</v>
      </c>
      <c r="AD5559" t="s">
        <v>4690</v>
      </c>
      <c r="AE5559" t="s">
        <v>107</v>
      </c>
      <c r="AF5559" t="s">
        <v>107</v>
      </c>
      <c r="AI5559">
        <v>1</v>
      </c>
      <c r="AJ5559" t="s">
        <v>72</v>
      </c>
      <c r="AK5559" t="s">
        <v>4691</v>
      </c>
      <c r="AL5559">
        <v>45601</v>
      </c>
      <c r="AM5559" t="s">
        <v>4692</v>
      </c>
      <c r="AN5559" t="b">
        <v>1</v>
      </c>
      <c r="AO5559" t="b">
        <v>1</v>
      </c>
      <c r="AP5559" t="b">
        <v>1</v>
      </c>
      <c r="AQ5559" t="s">
        <v>60</v>
      </c>
      <c r="AR5559" t="s">
        <v>61</v>
      </c>
      <c r="BB5559" s="7" t="s">
        <v>4859</v>
      </c>
      <c r="BC5559" s="7" t="s">
        <v>4715</v>
      </c>
      <c r="BD5559" s="7" t="s">
        <v>52</v>
      </c>
      <c r="BE5559" s="7">
        <v>98109</v>
      </c>
      <c r="BF5559" s="7" t="s">
        <v>4860</v>
      </c>
      <c r="BG5559" s="7">
        <v>424026.75</v>
      </c>
      <c r="BH5559" s="7">
        <v>3507.54</v>
      </c>
      <c r="BI5559">
        <v>401494.92</v>
      </c>
      <c r="BJ5559">
        <v>0</v>
      </c>
      <c r="BK5559">
        <v>0</v>
      </c>
      <c r="BL5559">
        <v>2500</v>
      </c>
      <c r="BM5559">
        <v>17273.689999999999</v>
      </c>
      <c r="BN5559">
        <v>255062.42</v>
      </c>
      <c r="BO5559" t="s">
        <v>18638</v>
      </c>
      <c r="BP5559">
        <v>31794</v>
      </c>
      <c r="BQ5559">
        <v>32327</v>
      </c>
      <c r="BR5559">
        <v>689184</v>
      </c>
      <c r="BS5559">
        <v>19959</v>
      </c>
      <c r="BT5559">
        <v>10</v>
      </c>
      <c r="BU5559" t="s">
        <v>4862</v>
      </c>
      <c r="BV5559" t="s">
        <v>4695</v>
      </c>
      <c r="BX5559">
        <v>45760.547673611109</v>
      </c>
    </row>
    <row r="5560" spans="1:76" x14ac:dyDescent="0.25">
      <c r="A5560" t="s">
        <v>18643</v>
      </c>
      <c r="B5560" t="s">
        <v>18644</v>
      </c>
      <c r="C5560" t="s">
        <v>46</v>
      </c>
      <c r="D5560">
        <v>45434</v>
      </c>
      <c r="E5560">
        <v>45421</v>
      </c>
      <c r="I5560">
        <v>45434</v>
      </c>
      <c r="J5560">
        <v>2024</v>
      </c>
      <c r="K5560" t="s">
        <v>48</v>
      </c>
      <c r="L5560" t="s">
        <v>18645</v>
      </c>
      <c r="N5560" t="s">
        <v>18646</v>
      </c>
      <c r="O5560" t="s">
        <v>4710</v>
      </c>
      <c r="P5560" t="s">
        <v>115</v>
      </c>
      <c r="Q5560" t="s">
        <v>52</v>
      </c>
      <c r="R5560">
        <v>98387</v>
      </c>
      <c r="S5560" t="s">
        <v>18647</v>
      </c>
      <c r="T5560" t="s">
        <v>18648</v>
      </c>
      <c r="U5560">
        <v>2536426212</v>
      </c>
      <c r="V5560" t="s">
        <v>54</v>
      </c>
      <c r="W5560">
        <v>13</v>
      </c>
      <c r="X5560" t="s">
        <v>174</v>
      </c>
      <c r="Y5560">
        <v>4781</v>
      </c>
      <c r="Z5560" t="s">
        <v>115</v>
      </c>
      <c r="AA5560" t="s">
        <v>57</v>
      </c>
      <c r="AB5560">
        <v>102476</v>
      </c>
      <c r="AC5560" t="s">
        <v>146</v>
      </c>
      <c r="AD5560" t="s">
        <v>4690</v>
      </c>
      <c r="AE5560" t="s">
        <v>107</v>
      </c>
      <c r="AF5560" t="s">
        <v>107</v>
      </c>
      <c r="AI5560">
        <v>2</v>
      </c>
      <c r="AJ5560" t="s">
        <v>72</v>
      </c>
      <c r="AK5560" t="s">
        <v>4691</v>
      </c>
      <c r="AL5560">
        <v>45601</v>
      </c>
      <c r="AM5560" t="s">
        <v>4878</v>
      </c>
      <c r="AN5560" t="b">
        <v>1</v>
      </c>
      <c r="AO5560" t="b">
        <v>1</v>
      </c>
      <c r="AP5560" t="b">
        <v>0</v>
      </c>
      <c r="AQ5560" t="s">
        <v>177</v>
      </c>
      <c r="BB5560" s="7" t="s">
        <v>18646</v>
      </c>
      <c r="BC5560" s="7" t="s">
        <v>4710</v>
      </c>
      <c r="BD5560" s="7" t="s">
        <v>52</v>
      </c>
      <c r="BE5560" s="7">
        <v>98387</v>
      </c>
      <c r="BF5560" s="7">
        <v>2536426212</v>
      </c>
      <c r="BO5560" t="s">
        <v>18649</v>
      </c>
      <c r="BP5560">
        <v>36728</v>
      </c>
      <c r="BQ5560">
        <v>46196</v>
      </c>
      <c r="BR5560">
        <v>3311819</v>
      </c>
      <c r="BT5560">
        <v>2</v>
      </c>
      <c r="BU5560" t="s">
        <v>18645</v>
      </c>
      <c r="BV5560" t="s">
        <v>4695</v>
      </c>
      <c r="BX5560">
        <v>45533.292210648149</v>
      </c>
    </row>
    <row r="5561" spans="1:76" x14ac:dyDescent="0.25">
      <c r="A5561" t="s">
        <v>18657</v>
      </c>
      <c r="B5561" t="s">
        <v>18658</v>
      </c>
      <c r="C5561" t="s">
        <v>46</v>
      </c>
      <c r="D5561">
        <v>45426</v>
      </c>
      <c r="E5561">
        <v>45422</v>
      </c>
      <c r="I5561">
        <v>45426</v>
      </c>
      <c r="J5561">
        <v>2024</v>
      </c>
      <c r="K5561" t="s">
        <v>48</v>
      </c>
      <c r="L5561" t="s">
        <v>18659</v>
      </c>
      <c r="N5561" t="s">
        <v>16861</v>
      </c>
      <c r="O5561" t="s">
        <v>4701</v>
      </c>
      <c r="P5561" t="s">
        <v>105</v>
      </c>
      <c r="Q5561" t="s">
        <v>52</v>
      </c>
      <c r="R5561" t="s">
        <v>13953</v>
      </c>
      <c r="S5561" t="s">
        <v>18660</v>
      </c>
      <c r="T5561" t="s">
        <v>18660</v>
      </c>
      <c r="U5561" t="s">
        <v>18661</v>
      </c>
      <c r="V5561" t="s">
        <v>54</v>
      </c>
      <c r="W5561">
        <v>13</v>
      </c>
      <c r="X5561" t="s">
        <v>528</v>
      </c>
      <c r="Y5561">
        <v>4785</v>
      </c>
      <c r="Z5561" t="s">
        <v>105</v>
      </c>
      <c r="AA5561" t="s">
        <v>57</v>
      </c>
      <c r="AB5561">
        <v>110979</v>
      </c>
      <c r="AC5561" t="s">
        <v>146</v>
      </c>
      <c r="AD5561" t="s">
        <v>4690</v>
      </c>
      <c r="AE5561" t="s">
        <v>107</v>
      </c>
      <c r="AF5561" t="s">
        <v>107</v>
      </c>
      <c r="AI5561">
        <v>2</v>
      </c>
      <c r="AJ5561" t="s">
        <v>72</v>
      </c>
      <c r="AK5561" t="s">
        <v>4691</v>
      </c>
      <c r="AL5561">
        <v>45601</v>
      </c>
      <c r="AM5561" t="s">
        <v>4878</v>
      </c>
      <c r="AN5561" t="b">
        <v>1</v>
      </c>
      <c r="AO5561" t="b">
        <v>1</v>
      </c>
      <c r="AP5561" t="b">
        <v>0</v>
      </c>
      <c r="AQ5561" t="s">
        <v>177</v>
      </c>
      <c r="BB5561" s="7" t="s">
        <v>18662</v>
      </c>
      <c r="BC5561" s="7" t="s">
        <v>4701</v>
      </c>
      <c r="BD5561" s="7" t="s">
        <v>52</v>
      </c>
      <c r="BE5561" s="7">
        <v>99202</v>
      </c>
      <c r="BF5561" s="7" t="s">
        <v>13956</v>
      </c>
      <c r="BO5561" t="s">
        <v>18663</v>
      </c>
      <c r="BP5561">
        <v>36584</v>
      </c>
      <c r="BQ5561">
        <v>46243</v>
      </c>
      <c r="BR5561">
        <v>3311866</v>
      </c>
      <c r="BT5561">
        <v>4</v>
      </c>
      <c r="BU5561" t="s">
        <v>16860</v>
      </c>
      <c r="BV5561" t="s">
        <v>4695</v>
      </c>
      <c r="BX5561">
        <v>45533.294293981482</v>
      </c>
    </row>
    <row r="5562" spans="1:76" x14ac:dyDescent="0.25">
      <c r="A5562" t="s">
        <v>18664</v>
      </c>
      <c r="B5562" t="s">
        <v>18665</v>
      </c>
      <c r="C5562" t="s">
        <v>46</v>
      </c>
      <c r="D5562">
        <v>45425</v>
      </c>
      <c r="E5562">
        <v>45419</v>
      </c>
      <c r="H5562" t="s">
        <v>47</v>
      </c>
      <c r="I5562">
        <v>45425</v>
      </c>
      <c r="J5562">
        <v>2024</v>
      </c>
      <c r="K5562" t="s">
        <v>48</v>
      </c>
      <c r="L5562" t="s">
        <v>18666</v>
      </c>
      <c r="N5562" t="s">
        <v>14993</v>
      </c>
      <c r="O5562" t="s">
        <v>4715</v>
      </c>
      <c r="P5562" t="s">
        <v>68</v>
      </c>
      <c r="Q5562" t="s">
        <v>52</v>
      </c>
      <c r="R5562">
        <v>98165</v>
      </c>
      <c r="S5562" t="s">
        <v>18667</v>
      </c>
      <c r="T5562" t="s">
        <v>18668</v>
      </c>
      <c r="U5562" t="s">
        <v>18669</v>
      </c>
      <c r="V5562" t="s">
        <v>54</v>
      </c>
      <c r="W5562">
        <v>13</v>
      </c>
      <c r="X5562" t="s">
        <v>654</v>
      </c>
      <c r="Y5562">
        <v>4864</v>
      </c>
      <c r="Z5562" t="s">
        <v>68</v>
      </c>
      <c r="AA5562" t="s">
        <v>57</v>
      </c>
      <c r="AB5562">
        <v>92370</v>
      </c>
      <c r="AC5562" t="s">
        <v>146</v>
      </c>
      <c r="AD5562" t="s">
        <v>4690</v>
      </c>
      <c r="AE5562" t="s">
        <v>107</v>
      </c>
      <c r="AF5562" t="s">
        <v>107</v>
      </c>
      <c r="AI5562">
        <v>2</v>
      </c>
      <c r="AJ5562" t="s">
        <v>72</v>
      </c>
      <c r="AK5562" t="s">
        <v>4691</v>
      </c>
      <c r="AL5562">
        <v>45601</v>
      </c>
      <c r="AM5562" t="s">
        <v>4692</v>
      </c>
      <c r="AN5562" t="b">
        <v>1</v>
      </c>
      <c r="AO5562" t="b">
        <v>1</v>
      </c>
      <c r="AP5562" t="b">
        <v>1</v>
      </c>
      <c r="AQ5562" t="s">
        <v>60</v>
      </c>
      <c r="AR5562" t="s">
        <v>99</v>
      </c>
      <c r="BB5562" s="7" t="s">
        <v>4714</v>
      </c>
      <c r="BC5562" s="7" t="s">
        <v>4715</v>
      </c>
      <c r="BD5562" s="7" t="s">
        <v>52</v>
      </c>
      <c r="BE5562" s="7">
        <v>98115</v>
      </c>
      <c r="BF5562" s="7" t="s">
        <v>4716</v>
      </c>
      <c r="BG5562" s="7">
        <v>142684.88</v>
      </c>
      <c r="BH5562" s="7">
        <v>0</v>
      </c>
      <c r="BI5562">
        <v>142684.88</v>
      </c>
      <c r="BJ5562">
        <v>0</v>
      </c>
      <c r="BK5562">
        <v>0</v>
      </c>
      <c r="BL5562">
        <v>0</v>
      </c>
      <c r="BM5562">
        <v>18720.419999999998</v>
      </c>
      <c r="BN5562">
        <v>0</v>
      </c>
      <c r="BO5562" t="s">
        <v>18670</v>
      </c>
      <c r="BP5562">
        <v>36556</v>
      </c>
      <c r="BQ5562">
        <v>46131</v>
      </c>
      <c r="BR5562">
        <v>3310085</v>
      </c>
      <c r="BS5562">
        <v>24254</v>
      </c>
      <c r="BT5562">
        <v>43</v>
      </c>
      <c r="BU5562" t="s">
        <v>4718</v>
      </c>
      <c r="BV5562" t="s">
        <v>4695</v>
      </c>
      <c r="BX5562">
        <v>45642.366203703707</v>
      </c>
    </row>
    <row r="5563" spans="1:76" x14ac:dyDescent="0.25">
      <c r="A5563" t="s">
        <v>18671</v>
      </c>
      <c r="B5563" t="s">
        <v>18672</v>
      </c>
      <c r="C5563" t="s">
        <v>46</v>
      </c>
      <c r="D5563">
        <v>45406</v>
      </c>
      <c r="E5563">
        <v>45421</v>
      </c>
      <c r="H5563" t="s">
        <v>47</v>
      </c>
      <c r="I5563">
        <v>45406</v>
      </c>
      <c r="J5563">
        <v>2024</v>
      </c>
      <c r="K5563" t="s">
        <v>48</v>
      </c>
      <c r="L5563" t="s">
        <v>18673</v>
      </c>
      <c r="N5563" t="s">
        <v>18674</v>
      </c>
      <c r="O5563" t="s">
        <v>4741</v>
      </c>
      <c r="P5563" t="s">
        <v>155</v>
      </c>
      <c r="Q5563" t="s">
        <v>52</v>
      </c>
      <c r="R5563">
        <v>98516</v>
      </c>
      <c r="S5563" t="s">
        <v>18675</v>
      </c>
      <c r="T5563" t="s">
        <v>18675</v>
      </c>
      <c r="U5563" t="s">
        <v>18676</v>
      </c>
      <c r="V5563" t="s">
        <v>90</v>
      </c>
      <c r="W5563">
        <v>12</v>
      </c>
      <c r="X5563" t="s">
        <v>1322</v>
      </c>
      <c r="Y5563">
        <v>4751</v>
      </c>
      <c r="Z5563" t="s">
        <v>155</v>
      </c>
      <c r="AA5563" t="s">
        <v>57</v>
      </c>
      <c r="AB5563">
        <v>105342</v>
      </c>
      <c r="AC5563" t="s">
        <v>146</v>
      </c>
      <c r="AD5563" t="s">
        <v>4690</v>
      </c>
      <c r="AE5563" t="s">
        <v>107</v>
      </c>
      <c r="AF5563" t="s">
        <v>107</v>
      </c>
      <c r="AJ5563" t="s">
        <v>72</v>
      </c>
      <c r="AK5563" t="s">
        <v>4691</v>
      </c>
      <c r="AL5563">
        <v>45601</v>
      </c>
      <c r="AM5563" t="s">
        <v>4692</v>
      </c>
      <c r="AN5563" t="b">
        <v>1</v>
      </c>
      <c r="AO5563" t="b">
        <v>1</v>
      </c>
      <c r="AP5563" t="b">
        <v>1</v>
      </c>
      <c r="AQ5563" t="s">
        <v>60</v>
      </c>
      <c r="AR5563" t="s">
        <v>99</v>
      </c>
      <c r="BB5563" s="7" t="s">
        <v>4859</v>
      </c>
      <c r="BC5563" s="7" t="s">
        <v>4715</v>
      </c>
      <c r="BD5563" s="7" t="s">
        <v>52</v>
      </c>
      <c r="BE5563" s="7">
        <v>98109</v>
      </c>
      <c r="BF5563" s="7" t="s">
        <v>4860</v>
      </c>
      <c r="BG5563" s="7">
        <v>63018.65</v>
      </c>
      <c r="BH5563" s="7">
        <v>0</v>
      </c>
      <c r="BI5563">
        <v>66377.710000000006</v>
      </c>
      <c r="BJ5563">
        <v>0</v>
      </c>
      <c r="BK5563">
        <v>0</v>
      </c>
      <c r="BL5563">
        <v>0</v>
      </c>
      <c r="BO5563" t="s">
        <v>18677</v>
      </c>
      <c r="BP5563">
        <v>36234</v>
      </c>
      <c r="BQ5563">
        <v>31953</v>
      </c>
      <c r="BR5563">
        <v>3298341</v>
      </c>
      <c r="BS5563">
        <v>24021</v>
      </c>
      <c r="BT5563">
        <v>22</v>
      </c>
      <c r="BU5563" t="s">
        <v>4862</v>
      </c>
      <c r="BV5563" t="s">
        <v>4695</v>
      </c>
      <c r="BX5563">
        <v>45630.554328703707</v>
      </c>
    </row>
    <row r="5564" spans="1:76" x14ac:dyDescent="0.25">
      <c r="A5564" t="s">
        <v>18678</v>
      </c>
      <c r="B5564" t="s">
        <v>18679</v>
      </c>
      <c r="C5564" t="s">
        <v>46</v>
      </c>
      <c r="D5564">
        <v>45236</v>
      </c>
      <c r="E5564">
        <v>45418</v>
      </c>
      <c r="H5564" t="s">
        <v>47</v>
      </c>
      <c r="I5564">
        <v>45236</v>
      </c>
      <c r="J5564">
        <v>2024</v>
      </c>
      <c r="K5564" t="s">
        <v>48</v>
      </c>
      <c r="L5564" t="s">
        <v>18680</v>
      </c>
      <c r="N5564" t="s">
        <v>18681</v>
      </c>
      <c r="O5564" t="s">
        <v>4701</v>
      </c>
      <c r="Q5564" t="s">
        <v>52</v>
      </c>
      <c r="R5564">
        <v>99202</v>
      </c>
      <c r="S5564" t="s">
        <v>18682</v>
      </c>
      <c r="T5564" t="s">
        <v>18683</v>
      </c>
      <c r="U5564">
        <v>5099816909</v>
      </c>
      <c r="V5564" t="s">
        <v>538</v>
      </c>
      <c r="W5564">
        <v>8</v>
      </c>
      <c r="X5564" t="s">
        <v>4770</v>
      </c>
      <c r="Y5564">
        <v>1000</v>
      </c>
      <c r="AA5564" t="s">
        <v>71</v>
      </c>
      <c r="AC5564" t="s">
        <v>146</v>
      </c>
      <c r="AD5564" t="s">
        <v>4690</v>
      </c>
      <c r="AE5564" t="s">
        <v>107</v>
      </c>
      <c r="AF5564" t="s">
        <v>107</v>
      </c>
      <c r="AJ5564" t="s">
        <v>72</v>
      </c>
      <c r="AK5564" t="s">
        <v>4691</v>
      </c>
      <c r="AL5564">
        <v>45601</v>
      </c>
      <c r="AM5564" t="s">
        <v>4692</v>
      </c>
      <c r="AN5564" t="b">
        <v>1</v>
      </c>
      <c r="AO5564" t="b">
        <v>1</v>
      </c>
      <c r="AP5564" t="b">
        <v>0</v>
      </c>
      <c r="AQ5564" t="s">
        <v>177</v>
      </c>
      <c r="BB5564" s="7" t="s">
        <v>18684</v>
      </c>
      <c r="BC5564" s="7" t="s">
        <v>6150</v>
      </c>
      <c r="BD5564" s="7" t="s">
        <v>52</v>
      </c>
      <c r="BE5564" s="7">
        <v>99021</v>
      </c>
      <c r="BF5564" s="7">
        <v>5092209437</v>
      </c>
      <c r="BG5564" s="7">
        <v>4150</v>
      </c>
      <c r="BH5564" s="7">
        <v>0</v>
      </c>
      <c r="BI5564">
        <v>4149.96</v>
      </c>
      <c r="BJ5564">
        <v>0</v>
      </c>
      <c r="BK5564">
        <v>0</v>
      </c>
      <c r="BL5564">
        <v>0</v>
      </c>
      <c r="BO5564" t="s">
        <v>18685</v>
      </c>
      <c r="BP5564">
        <v>35036</v>
      </c>
      <c r="BQ5564">
        <v>43213</v>
      </c>
      <c r="BR5564">
        <v>3253642</v>
      </c>
      <c r="BS5564">
        <v>22569</v>
      </c>
      <c r="BU5564" t="s">
        <v>18686</v>
      </c>
      <c r="BV5564" t="s">
        <v>4695</v>
      </c>
      <c r="BX5564">
        <v>45545.385011574072</v>
      </c>
    </row>
    <row r="5565" spans="1:76" x14ac:dyDescent="0.25">
      <c r="A5565" t="s">
        <v>18687</v>
      </c>
      <c r="B5565" t="s">
        <v>11304</v>
      </c>
      <c r="C5565" t="s">
        <v>46</v>
      </c>
      <c r="D5565">
        <v>45420</v>
      </c>
      <c r="E5565">
        <v>45421</v>
      </c>
      <c r="H5565" t="s">
        <v>47</v>
      </c>
      <c r="I5565">
        <v>45420</v>
      </c>
      <c r="J5565">
        <v>2024</v>
      </c>
      <c r="K5565" t="s">
        <v>48</v>
      </c>
      <c r="L5565" t="s">
        <v>18688</v>
      </c>
      <c r="N5565" t="s">
        <v>14862</v>
      </c>
      <c r="O5565" t="s">
        <v>4779</v>
      </c>
      <c r="P5565" t="s">
        <v>115</v>
      </c>
      <c r="Q5565" t="s">
        <v>52</v>
      </c>
      <c r="R5565">
        <v>98580</v>
      </c>
      <c r="S5565" t="s">
        <v>18689</v>
      </c>
      <c r="T5565" t="s">
        <v>18689</v>
      </c>
      <c r="U5565" t="s">
        <v>11307</v>
      </c>
      <c r="V5565" t="s">
        <v>54</v>
      </c>
      <c r="W5565">
        <v>13</v>
      </c>
      <c r="X5565" t="s">
        <v>174</v>
      </c>
      <c r="Y5565">
        <v>4781</v>
      </c>
      <c r="Z5565" t="s">
        <v>115</v>
      </c>
      <c r="AA5565" t="s">
        <v>57</v>
      </c>
      <c r="AB5565">
        <v>102476</v>
      </c>
      <c r="AC5565" t="s">
        <v>146</v>
      </c>
      <c r="AD5565" t="s">
        <v>4690</v>
      </c>
      <c r="AE5565" t="s">
        <v>107</v>
      </c>
      <c r="AF5565" t="s">
        <v>107</v>
      </c>
      <c r="AI5565">
        <v>2</v>
      </c>
      <c r="AJ5565" t="s">
        <v>72</v>
      </c>
      <c r="AK5565" t="s">
        <v>4691</v>
      </c>
      <c r="AL5565">
        <v>45601</v>
      </c>
      <c r="AM5565" t="s">
        <v>4692</v>
      </c>
      <c r="AN5565" t="b">
        <v>1</v>
      </c>
      <c r="AO5565" t="b">
        <v>1</v>
      </c>
      <c r="AP5565" t="b">
        <v>0</v>
      </c>
      <c r="AQ5565" t="s">
        <v>177</v>
      </c>
      <c r="BB5565" s="7" t="s">
        <v>14862</v>
      </c>
      <c r="BC5565" s="7" t="s">
        <v>4779</v>
      </c>
      <c r="BD5565" s="7" t="s">
        <v>52</v>
      </c>
      <c r="BE5565" s="7">
        <v>98580</v>
      </c>
      <c r="BF5565" s="7" t="s">
        <v>11307</v>
      </c>
      <c r="BG5565" s="7">
        <v>13660.25</v>
      </c>
      <c r="BH5565" s="7">
        <v>0</v>
      </c>
      <c r="BI5565">
        <v>11742.38</v>
      </c>
      <c r="BJ5565">
        <v>0</v>
      </c>
      <c r="BK5565">
        <v>0</v>
      </c>
      <c r="BL5565">
        <v>0</v>
      </c>
      <c r="BM5565">
        <v>82.83</v>
      </c>
      <c r="BN5565">
        <v>0</v>
      </c>
      <c r="BO5565" t="s">
        <v>18690</v>
      </c>
      <c r="BP5565">
        <v>36428</v>
      </c>
      <c r="BQ5565">
        <v>1884</v>
      </c>
      <c r="BR5565">
        <v>3310060</v>
      </c>
      <c r="BS5565">
        <v>24085</v>
      </c>
      <c r="BT5565">
        <v>2</v>
      </c>
      <c r="BU5565" t="s">
        <v>15564</v>
      </c>
      <c r="BV5565" t="s">
        <v>4695</v>
      </c>
      <c r="BX5565">
        <v>45698.984988425924</v>
      </c>
    </row>
    <row r="5566" spans="1:76" x14ac:dyDescent="0.25">
      <c r="A5566" t="s">
        <v>18691</v>
      </c>
      <c r="B5566" t="s">
        <v>18692</v>
      </c>
      <c r="C5566" t="s">
        <v>46</v>
      </c>
      <c r="D5566">
        <v>45265</v>
      </c>
      <c r="E5566">
        <v>45418</v>
      </c>
      <c r="H5566" t="s">
        <v>47</v>
      </c>
      <c r="I5566">
        <v>45265</v>
      </c>
      <c r="J5566">
        <v>2024</v>
      </c>
      <c r="K5566" t="s">
        <v>48</v>
      </c>
      <c r="L5566" t="s">
        <v>4914</v>
      </c>
      <c r="N5566" t="s">
        <v>4915</v>
      </c>
      <c r="O5566" t="s">
        <v>4916</v>
      </c>
      <c r="P5566" t="s">
        <v>115</v>
      </c>
      <c r="Q5566" t="s">
        <v>52</v>
      </c>
      <c r="R5566">
        <v>98401</v>
      </c>
      <c r="S5566" t="s">
        <v>4917</v>
      </c>
      <c r="T5566" t="s">
        <v>18693</v>
      </c>
      <c r="U5566" t="s">
        <v>4918</v>
      </c>
      <c r="V5566" t="s">
        <v>4919</v>
      </c>
      <c r="W5566">
        <v>29</v>
      </c>
      <c r="X5566" t="s">
        <v>4784</v>
      </c>
      <c r="Y5566">
        <v>3879</v>
      </c>
      <c r="Z5566" t="s">
        <v>115</v>
      </c>
      <c r="AA5566" t="s">
        <v>4785</v>
      </c>
      <c r="AB5566">
        <v>554554</v>
      </c>
      <c r="AC5566" t="s">
        <v>146</v>
      </c>
      <c r="AD5566" t="s">
        <v>4690</v>
      </c>
      <c r="AE5566" t="s">
        <v>107</v>
      </c>
      <c r="AF5566" t="s">
        <v>107</v>
      </c>
      <c r="AJ5566" t="s">
        <v>72</v>
      </c>
      <c r="AK5566" t="s">
        <v>4691</v>
      </c>
      <c r="AL5566">
        <v>45601</v>
      </c>
      <c r="AM5566" t="s">
        <v>4692</v>
      </c>
      <c r="AN5566" t="b">
        <v>1</v>
      </c>
      <c r="AO5566" t="b">
        <v>1</v>
      </c>
      <c r="AP5566" t="b">
        <v>1</v>
      </c>
      <c r="AQ5566" t="s">
        <v>60</v>
      </c>
      <c r="AR5566" t="s">
        <v>61</v>
      </c>
      <c r="BB5566" s="7" t="s">
        <v>4859</v>
      </c>
      <c r="BC5566" s="7" t="s">
        <v>4715</v>
      </c>
      <c r="BD5566" s="7" t="s">
        <v>52</v>
      </c>
      <c r="BE5566" s="7">
        <v>98109</v>
      </c>
      <c r="BF5566" s="7" t="s">
        <v>4860</v>
      </c>
      <c r="BG5566" s="7">
        <v>509801.3</v>
      </c>
      <c r="BH5566" s="7">
        <v>0</v>
      </c>
      <c r="BI5566">
        <v>487567.08</v>
      </c>
      <c r="BJ5566">
        <v>0</v>
      </c>
      <c r="BK5566">
        <v>0</v>
      </c>
      <c r="BL5566">
        <v>28326.62</v>
      </c>
      <c r="BM5566">
        <v>122652.24</v>
      </c>
      <c r="BN5566">
        <v>40692.589999999997</v>
      </c>
      <c r="BO5566" t="s">
        <v>18694</v>
      </c>
      <c r="BP5566">
        <v>35097</v>
      </c>
      <c r="BQ5566">
        <v>5365</v>
      </c>
      <c r="BR5566">
        <v>3253666</v>
      </c>
      <c r="BS5566">
        <v>21508</v>
      </c>
      <c r="BU5566" t="s">
        <v>4862</v>
      </c>
      <c r="BV5566" t="s">
        <v>4695</v>
      </c>
      <c r="BX5566">
        <v>45757.908263888887</v>
      </c>
    </row>
    <row r="5567" spans="1:76" x14ac:dyDescent="0.25">
      <c r="A5567" t="s">
        <v>18695</v>
      </c>
      <c r="B5567" t="s">
        <v>18696</v>
      </c>
      <c r="C5567" t="s">
        <v>46</v>
      </c>
      <c r="D5567">
        <v>45428</v>
      </c>
      <c r="E5567">
        <v>45420</v>
      </c>
      <c r="H5567" t="s">
        <v>47</v>
      </c>
      <c r="I5567">
        <v>45428</v>
      </c>
      <c r="J5567">
        <v>2024</v>
      </c>
      <c r="K5567" t="s">
        <v>48</v>
      </c>
      <c r="L5567" t="s">
        <v>18697</v>
      </c>
      <c r="M5567" t="s">
        <v>18698</v>
      </c>
      <c r="N5567" t="s">
        <v>18699</v>
      </c>
      <c r="O5567" t="s">
        <v>6659</v>
      </c>
      <c r="Q5567" t="s">
        <v>52</v>
      </c>
      <c r="R5567">
        <v>98258</v>
      </c>
      <c r="S5567" t="s">
        <v>18700</v>
      </c>
      <c r="T5567" t="s">
        <v>18700</v>
      </c>
      <c r="U5567">
        <v>4254183081</v>
      </c>
      <c r="V5567" t="s">
        <v>171</v>
      </c>
      <c r="W5567">
        <v>4</v>
      </c>
      <c r="X5567" t="s">
        <v>4770</v>
      </c>
      <c r="Y5567">
        <v>1000</v>
      </c>
      <c r="AA5567" t="s">
        <v>71</v>
      </c>
      <c r="AC5567" t="s">
        <v>146</v>
      </c>
      <c r="AD5567" t="s">
        <v>4690</v>
      </c>
      <c r="AE5567" t="s">
        <v>107</v>
      </c>
      <c r="AF5567" t="s">
        <v>107</v>
      </c>
      <c r="AJ5567" t="s">
        <v>72</v>
      </c>
      <c r="AK5567" t="s">
        <v>4691</v>
      </c>
      <c r="AL5567">
        <v>45601</v>
      </c>
      <c r="AM5567" t="s">
        <v>4692</v>
      </c>
      <c r="AN5567" t="b">
        <v>1</v>
      </c>
      <c r="AO5567" t="b">
        <v>1</v>
      </c>
      <c r="AP5567" t="b">
        <v>0</v>
      </c>
      <c r="AQ5567" t="s">
        <v>177</v>
      </c>
      <c r="BB5567" s="7" t="s">
        <v>18699</v>
      </c>
      <c r="BC5567" s="7" t="s">
        <v>6659</v>
      </c>
      <c r="BD5567" s="7" t="s">
        <v>52</v>
      </c>
      <c r="BE5567" s="7">
        <v>98258</v>
      </c>
      <c r="BF5567" s="7">
        <v>4254183081</v>
      </c>
      <c r="BG5567" s="7">
        <v>1811.46</v>
      </c>
      <c r="BH5567" s="7">
        <v>0</v>
      </c>
      <c r="BI5567">
        <v>1811.46</v>
      </c>
      <c r="BJ5567">
        <v>0</v>
      </c>
      <c r="BK5567">
        <v>0</v>
      </c>
      <c r="BL5567">
        <v>0</v>
      </c>
      <c r="BO5567" t="s">
        <v>18701</v>
      </c>
      <c r="BP5567">
        <v>36619</v>
      </c>
      <c r="BQ5567">
        <v>46137</v>
      </c>
      <c r="BR5567">
        <v>3310091</v>
      </c>
      <c r="BS5567">
        <v>24263</v>
      </c>
      <c r="BU5567" t="s">
        <v>18702</v>
      </c>
      <c r="BV5567" t="s">
        <v>4695</v>
      </c>
      <c r="BX5567">
        <v>45533.296990740739</v>
      </c>
    </row>
    <row r="5568" spans="1:76" x14ac:dyDescent="0.25">
      <c r="A5568" t="s">
        <v>18703</v>
      </c>
      <c r="B5568" t="s">
        <v>18704</v>
      </c>
      <c r="C5568" t="s">
        <v>46</v>
      </c>
      <c r="D5568">
        <v>45412</v>
      </c>
      <c r="I5568">
        <v>45412</v>
      </c>
      <c r="J5568">
        <v>2024</v>
      </c>
      <c r="K5568" t="s">
        <v>85</v>
      </c>
      <c r="L5568" t="s">
        <v>18705</v>
      </c>
      <c r="N5568" t="s">
        <v>18706</v>
      </c>
      <c r="O5568" t="s">
        <v>5959</v>
      </c>
      <c r="P5568" t="s">
        <v>322</v>
      </c>
      <c r="Q5568" t="s">
        <v>52</v>
      </c>
      <c r="R5568">
        <v>99206</v>
      </c>
      <c r="S5568" t="s">
        <v>18707</v>
      </c>
      <c r="U5568" t="s">
        <v>18708</v>
      </c>
      <c r="V5568" t="s">
        <v>54</v>
      </c>
      <c r="W5568">
        <v>13</v>
      </c>
      <c r="X5568" t="s">
        <v>324</v>
      </c>
      <c r="Y5568">
        <v>4795</v>
      </c>
      <c r="Z5568" t="s">
        <v>322</v>
      </c>
      <c r="AA5568" t="s">
        <v>57</v>
      </c>
      <c r="AB5568">
        <v>98194</v>
      </c>
      <c r="AC5568" t="s">
        <v>146</v>
      </c>
      <c r="AD5568" t="s">
        <v>4690</v>
      </c>
      <c r="AE5568" t="s">
        <v>107</v>
      </c>
      <c r="AF5568" t="s">
        <v>107</v>
      </c>
      <c r="AI5568">
        <v>2</v>
      </c>
      <c r="AJ5568" t="s">
        <v>72</v>
      </c>
      <c r="AK5568" t="s">
        <v>4691</v>
      </c>
      <c r="AL5568">
        <v>45601</v>
      </c>
      <c r="AM5568" t="s">
        <v>4878</v>
      </c>
      <c r="AN5568" t="b">
        <v>1</v>
      </c>
      <c r="BB5568" s="7" t="s">
        <v>18706</v>
      </c>
      <c r="BC5568" s="7" t="s">
        <v>5959</v>
      </c>
      <c r="BD5568" s="7" t="s">
        <v>52</v>
      </c>
      <c r="BE5568" s="7">
        <v>99206</v>
      </c>
      <c r="BF5568" s="7" t="s">
        <v>18708</v>
      </c>
      <c r="BO5568" t="s">
        <v>18709</v>
      </c>
      <c r="BP5568">
        <v>36222</v>
      </c>
      <c r="BQ5568">
        <v>45541</v>
      </c>
      <c r="BR5568">
        <v>3298378</v>
      </c>
      <c r="BT5568">
        <v>9</v>
      </c>
      <c r="BU5568" t="s">
        <v>18710</v>
      </c>
      <c r="BV5568" t="s">
        <v>4695</v>
      </c>
      <c r="BX5568">
        <v>45413.471273148149</v>
      </c>
    </row>
    <row r="5569" spans="1:76" x14ac:dyDescent="0.25">
      <c r="A5569" t="s">
        <v>18711</v>
      </c>
      <c r="B5569" t="s">
        <v>18712</v>
      </c>
      <c r="C5569" t="s">
        <v>46</v>
      </c>
      <c r="D5569">
        <v>45454</v>
      </c>
      <c r="E5569">
        <v>45422</v>
      </c>
      <c r="I5569">
        <v>45454</v>
      </c>
      <c r="J5569">
        <v>2024</v>
      </c>
      <c r="K5569" t="s">
        <v>48</v>
      </c>
      <c r="L5569" t="s">
        <v>18713</v>
      </c>
      <c r="N5569" t="s">
        <v>18714</v>
      </c>
      <c r="O5569" t="s">
        <v>4701</v>
      </c>
      <c r="P5569" t="s">
        <v>322</v>
      </c>
      <c r="Q5569" t="s">
        <v>52</v>
      </c>
      <c r="R5569">
        <v>99224</v>
      </c>
      <c r="S5569" t="s">
        <v>18715</v>
      </c>
      <c r="T5569" t="s">
        <v>18716</v>
      </c>
      <c r="U5569">
        <v>5099545886</v>
      </c>
      <c r="V5569" t="s">
        <v>54</v>
      </c>
      <c r="W5569">
        <v>13</v>
      </c>
      <c r="X5569" t="s">
        <v>324</v>
      </c>
      <c r="Y5569">
        <v>4795</v>
      </c>
      <c r="Z5569" t="s">
        <v>322</v>
      </c>
      <c r="AA5569" t="s">
        <v>57</v>
      </c>
      <c r="AB5569">
        <v>98194</v>
      </c>
      <c r="AC5569" t="s">
        <v>146</v>
      </c>
      <c r="AD5569" t="s">
        <v>4690</v>
      </c>
      <c r="AE5569" t="s">
        <v>107</v>
      </c>
      <c r="AF5569" t="s">
        <v>107</v>
      </c>
      <c r="AI5569">
        <v>2</v>
      </c>
      <c r="AJ5569" t="s">
        <v>72</v>
      </c>
      <c r="AK5569" t="s">
        <v>4691</v>
      </c>
      <c r="AL5569">
        <v>45601</v>
      </c>
      <c r="AM5569" t="s">
        <v>4878</v>
      </c>
      <c r="AN5569" t="b">
        <v>1</v>
      </c>
      <c r="AO5569" t="b">
        <v>1</v>
      </c>
      <c r="AP5569" t="b">
        <v>0</v>
      </c>
      <c r="AQ5569" t="s">
        <v>177</v>
      </c>
      <c r="BB5569" s="7" t="s">
        <v>18714</v>
      </c>
      <c r="BC5569" s="7" t="s">
        <v>4701</v>
      </c>
      <c r="BD5569" s="7" t="s">
        <v>52</v>
      </c>
      <c r="BE5569" s="7">
        <v>99224</v>
      </c>
      <c r="BF5569" s="7">
        <v>5099545886</v>
      </c>
      <c r="BK5569">
        <v>0</v>
      </c>
      <c r="BL5569">
        <v>0</v>
      </c>
      <c r="BO5569" t="s">
        <v>18717</v>
      </c>
      <c r="BP5569">
        <v>36791</v>
      </c>
      <c r="BQ5569">
        <v>46213</v>
      </c>
      <c r="BR5569">
        <v>3311836</v>
      </c>
      <c r="BS5569">
        <v>24832</v>
      </c>
      <c r="BT5569">
        <v>9</v>
      </c>
      <c r="BU5569" t="s">
        <v>12221</v>
      </c>
      <c r="BV5569" t="s">
        <v>4695</v>
      </c>
      <c r="BX5569">
        <v>45533.295266203706</v>
      </c>
    </row>
    <row r="5570" spans="1:76" x14ac:dyDescent="0.25">
      <c r="A5570" t="s">
        <v>18718</v>
      </c>
      <c r="B5570" t="s">
        <v>18719</v>
      </c>
      <c r="C5570" t="s">
        <v>46</v>
      </c>
      <c r="D5570">
        <v>45321</v>
      </c>
      <c r="E5570">
        <v>45422</v>
      </c>
      <c r="H5570" t="s">
        <v>47</v>
      </c>
      <c r="I5570">
        <v>45321</v>
      </c>
      <c r="J5570">
        <v>2024</v>
      </c>
      <c r="K5570" t="s">
        <v>48</v>
      </c>
      <c r="L5570" t="s">
        <v>18720</v>
      </c>
      <c r="N5570" t="s">
        <v>18721</v>
      </c>
      <c r="O5570" t="s">
        <v>12089</v>
      </c>
      <c r="P5570" t="s">
        <v>155</v>
      </c>
      <c r="Q5570" t="s">
        <v>52</v>
      </c>
      <c r="R5570">
        <v>98516</v>
      </c>
      <c r="S5570" t="s">
        <v>18722</v>
      </c>
      <c r="T5570" t="s">
        <v>18723</v>
      </c>
      <c r="U5570">
        <v>3604638926</v>
      </c>
      <c r="V5570" t="s">
        <v>4807</v>
      </c>
      <c r="W5570">
        <v>23</v>
      </c>
      <c r="X5570" t="s">
        <v>5607</v>
      </c>
      <c r="Y5570">
        <v>4229</v>
      </c>
      <c r="Z5570" t="s">
        <v>155</v>
      </c>
      <c r="AA5570" t="s">
        <v>4785</v>
      </c>
      <c r="AB5570">
        <v>195676</v>
      </c>
      <c r="AC5570" t="s">
        <v>146</v>
      </c>
      <c r="AD5570" t="s">
        <v>4690</v>
      </c>
      <c r="AE5570" t="s">
        <v>107</v>
      </c>
      <c r="AF5570" t="s">
        <v>107</v>
      </c>
      <c r="AI5570">
        <v>2</v>
      </c>
      <c r="AJ5570" t="s">
        <v>72</v>
      </c>
      <c r="AK5570" t="s">
        <v>4691</v>
      </c>
      <c r="AL5570">
        <v>45601</v>
      </c>
      <c r="AM5570" t="s">
        <v>4692</v>
      </c>
      <c r="AN5570" t="b">
        <v>1</v>
      </c>
      <c r="AO5570" t="b">
        <v>1</v>
      </c>
      <c r="AP5570" t="b">
        <v>1</v>
      </c>
      <c r="AQ5570" t="s">
        <v>60</v>
      </c>
      <c r="AR5570" t="s">
        <v>61</v>
      </c>
      <c r="BB5570" s="7" t="s">
        <v>16072</v>
      </c>
      <c r="BC5570" s="7" t="s">
        <v>4741</v>
      </c>
      <c r="BD5570" s="7" t="s">
        <v>52</v>
      </c>
      <c r="BE5570" s="7">
        <v>98506</v>
      </c>
      <c r="BF5570" s="7" t="s">
        <v>18724</v>
      </c>
      <c r="BG5570" s="7">
        <v>52807.79</v>
      </c>
      <c r="BH5570" s="7">
        <v>0</v>
      </c>
      <c r="BI5570">
        <v>52807.79</v>
      </c>
      <c r="BJ5570">
        <v>0</v>
      </c>
      <c r="BK5570">
        <v>0</v>
      </c>
      <c r="BL5570">
        <v>0</v>
      </c>
      <c r="BO5570" t="s">
        <v>18725</v>
      </c>
      <c r="BP5570">
        <v>35755</v>
      </c>
      <c r="BQ5570">
        <v>44660</v>
      </c>
      <c r="BR5570">
        <v>3287987</v>
      </c>
      <c r="BS5570">
        <v>23742</v>
      </c>
      <c r="BU5570" t="s">
        <v>18726</v>
      </c>
      <c r="BV5570" t="s">
        <v>4695</v>
      </c>
      <c r="BX5570">
        <v>45665.773495370369</v>
      </c>
    </row>
    <row r="5571" spans="1:76" x14ac:dyDescent="0.25">
      <c r="A5571" t="s">
        <v>18727</v>
      </c>
      <c r="B5571" t="s">
        <v>12648</v>
      </c>
      <c r="C5571" t="s">
        <v>46</v>
      </c>
      <c r="D5571">
        <v>45408</v>
      </c>
      <c r="E5571">
        <v>45418</v>
      </c>
      <c r="H5571" t="s">
        <v>47</v>
      </c>
      <c r="I5571">
        <v>45408</v>
      </c>
      <c r="J5571">
        <v>2024</v>
      </c>
      <c r="K5571" t="s">
        <v>48</v>
      </c>
      <c r="L5571" t="s">
        <v>18728</v>
      </c>
      <c r="N5571" t="s">
        <v>18729</v>
      </c>
      <c r="O5571" t="s">
        <v>4867</v>
      </c>
      <c r="P5571" t="s">
        <v>80</v>
      </c>
      <c r="Q5571" t="s">
        <v>52</v>
      </c>
      <c r="R5571">
        <v>98362</v>
      </c>
      <c r="S5571" t="s">
        <v>18730</v>
      </c>
      <c r="T5571" t="s">
        <v>18730</v>
      </c>
      <c r="U5571">
        <v>3605048502</v>
      </c>
      <c r="V5571" t="s">
        <v>4807</v>
      </c>
      <c r="W5571">
        <v>23</v>
      </c>
      <c r="X5571" t="s">
        <v>7113</v>
      </c>
      <c r="Y5571">
        <v>3133</v>
      </c>
      <c r="Z5571" t="s">
        <v>80</v>
      </c>
      <c r="AA5571" t="s">
        <v>4785</v>
      </c>
      <c r="AB5571">
        <v>57208</v>
      </c>
      <c r="AC5571" t="s">
        <v>146</v>
      </c>
      <c r="AD5571" t="s">
        <v>4690</v>
      </c>
      <c r="AE5571" t="s">
        <v>107</v>
      </c>
      <c r="AF5571" t="s">
        <v>107</v>
      </c>
      <c r="AI5571">
        <v>2</v>
      </c>
      <c r="AJ5571" t="s">
        <v>72</v>
      </c>
      <c r="AK5571" t="s">
        <v>4691</v>
      </c>
      <c r="AL5571">
        <v>45601</v>
      </c>
      <c r="AM5571" t="s">
        <v>4692</v>
      </c>
      <c r="AN5571" t="b">
        <v>1</v>
      </c>
      <c r="AO5571" t="b">
        <v>1</v>
      </c>
      <c r="AP5571" t="b">
        <v>1</v>
      </c>
      <c r="AQ5571" t="s">
        <v>60</v>
      </c>
      <c r="AR5571" t="s">
        <v>99</v>
      </c>
      <c r="BB5571" s="7" t="s">
        <v>18729</v>
      </c>
      <c r="BC5571" s="7" t="s">
        <v>4867</v>
      </c>
      <c r="BD5571" s="7" t="s">
        <v>52</v>
      </c>
      <c r="BE5571" s="7">
        <v>98362</v>
      </c>
      <c r="BF5571" s="7">
        <v>3605048502</v>
      </c>
      <c r="BG5571" s="7">
        <v>15380.79</v>
      </c>
      <c r="BH5571" s="7">
        <v>0</v>
      </c>
      <c r="BI5571">
        <v>11892.28</v>
      </c>
      <c r="BJ5571">
        <v>0</v>
      </c>
      <c r="BK5571">
        <v>0</v>
      </c>
      <c r="BL5571">
        <v>0</v>
      </c>
      <c r="BM5571">
        <v>255.37</v>
      </c>
      <c r="BN5571">
        <v>0</v>
      </c>
      <c r="BO5571" t="s">
        <v>18731</v>
      </c>
      <c r="BP5571">
        <v>36275</v>
      </c>
      <c r="BQ5571">
        <v>2508</v>
      </c>
      <c r="BR5571">
        <v>3296775</v>
      </c>
      <c r="BS5571">
        <v>24172</v>
      </c>
      <c r="BU5571" t="s">
        <v>18732</v>
      </c>
      <c r="BV5571" t="s">
        <v>4695</v>
      </c>
      <c r="BX5571">
        <v>45667.754108796296</v>
      </c>
    </row>
    <row r="5572" spans="1:76" x14ac:dyDescent="0.25">
      <c r="A5572" t="s">
        <v>18733</v>
      </c>
      <c r="B5572" t="s">
        <v>18734</v>
      </c>
      <c r="C5572" t="s">
        <v>46</v>
      </c>
      <c r="D5572">
        <v>45394</v>
      </c>
      <c r="E5572">
        <v>45418</v>
      </c>
      <c r="H5572" t="s">
        <v>47</v>
      </c>
      <c r="I5572">
        <v>45394</v>
      </c>
      <c r="J5572">
        <v>2024</v>
      </c>
      <c r="K5572" t="s">
        <v>48</v>
      </c>
      <c r="L5572" t="s">
        <v>18735</v>
      </c>
      <c r="N5572" t="s">
        <v>18736</v>
      </c>
      <c r="O5572" t="s">
        <v>4723</v>
      </c>
      <c r="P5572" t="s">
        <v>353</v>
      </c>
      <c r="Q5572" t="s">
        <v>52</v>
      </c>
      <c r="R5572">
        <v>98225</v>
      </c>
      <c r="S5572" t="s">
        <v>18737</v>
      </c>
      <c r="T5572" t="s">
        <v>18737</v>
      </c>
      <c r="U5572" t="s">
        <v>18738</v>
      </c>
      <c r="V5572" t="s">
        <v>54</v>
      </c>
      <c r="W5572">
        <v>13</v>
      </c>
      <c r="X5572" t="s">
        <v>355</v>
      </c>
      <c r="Y5572">
        <v>4862</v>
      </c>
      <c r="Z5572" t="s">
        <v>353</v>
      </c>
      <c r="AA5572" t="s">
        <v>57</v>
      </c>
      <c r="AB5572">
        <v>111232</v>
      </c>
      <c r="AC5572" t="s">
        <v>146</v>
      </c>
      <c r="AD5572" t="s">
        <v>4690</v>
      </c>
      <c r="AE5572" t="s">
        <v>107</v>
      </c>
      <c r="AF5572" t="s">
        <v>107</v>
      </c>
      <c r="AI5572">
        <v>1</v>
      </c>
      <c r="AJ5572" t="s">
        <v>72</v>
      </c>
      <c r="AK5572" t="s">
        <v>4691</v>
      </c>
      <c r="AL5572">
        <v>45601</v>
      </c>
      <c r="AM5572" t="s">
        <v>4692</v>
      </c>
      <c r="AN5572" t="b">
        <v>1</v>
      </c>
      <c r="AO5572" t="b">
        <v>1</v>
      </c>
      <c r="AP5572" t="b">
        <v>0</v>
      </c>
      <c r="AQ5572" t="s">
        <v>177</v>
      </c>
      <c r="BB5572" s="7" t="s">
        <v>18736</v>
      </c>
      <c r="BC5572" s="7" t="s">
        <v>4723</v>
      </c>
      <c r="BD5572" s="7" t="s">
        <v>52</v>
      </c>
      <c r="BE5572" s="7">
        <v>98225</v>
      </c>
      <c r="BF5572" s="7" t="s">
        <v>18738</v>
      </c>
      <c r="BG5572" s="7">
        <v>5565.89</v>
      </c>
      <c r="BH5572" s="7">
        <v>0</v>
      </c>
      <c r="BI5572">
        <v>5827.31</v>
      </c>
      <c r="BJ5572">
        <v>1196.6500000000001</v>
      </c>
      <c r="BK5572">
        <v>0</v>
      </c>
      <c r="BL5572">
        <v>1281.1500000000001</v>
      </c>
      <c r="BO5572" t="s">
        <v>18739</v>
      </c>
      <c r="BP5572">
        <v>36193</v>
      </c>
      <c r="BQ5572">
        <v>45153</v>
      </c>
      <c r="BR5572">
        <v>3296780</v>
      </c>
      <c r="BS5572">
        <v>24027</v>
      </c>
      <c r="BT5572">
        <v>42</v>
      </c>
      <c r="BU5572" t="s">
        <v>18735</v>
      </c>
      <c r="BV5572" t="s">
        <v>4695</v>
      </c>
      <c r="BX5572">
        <v>45610.889930555553</v>
      </c>
    </row>
    <row r="5573" spans="1:76" x14ac:dyDescent="0.25">
      <c r="A5573" t="s">
        <v>18740</v>
      </c>
      <c r="B5573" t="s">
        <v>5254</v>
      </c>
      <c r="C5573" t="s">
        <v>46</v>
      </c>
      <c r="D5573">
        <v>45295</v>
      </c>
      <c r="E5573">
        <v>45418</v>
      </c>
      <c r="H5573" t="s">
        <v>47</v>
      </c>
      <c r="I5573">
        <v>45295</v>
      </c>
      <c r="J5573">
        <v>2024</v>
      </c>
      <c r="K5573" t="s">
        <v>48</v>
      </c>
      <c r="L5573" t="s">
        <v>5255</v>
      </c>
      <c r="N5573" t="s">
        <v>5256</v>
      </c>
      <c r="O5573" t="s">
        <v>5257</v>
      </c>
      <c r="P5573" t="s">
        <v>241</v>
      </c>
      <c r="Q5573" t="s">
        <v>52</v>
      </c>
      <c r="R5573">
        <v>98944</v>
      </c>
      <c r="S5573" t="s">
        <v>18741</v>
      </c>
      <c r="T5573" t="s">
        <v>5258</v>
      </c>
      <c r="U5573" t="s">
        <v>18742</v>
      </c>
      <c r="V5573" t="s">
        <v>54</v>
      </c>
      <c r="W5573">
        <v>13</v>
      </c>
      <c r="X5573" t="s">
        <v>243</v>
      </c>
      <c r="Y5573">
        <v>4805</v>
      </c>
      <c r="Z5573" t="s">
        <v>241</v>
      </c>
      <c r="AA5573" t="s">
        <v>57</v>
      </c>
      <c r="AB5573">
        <v>60520</v>
      </c>
      <c r="AC5573" t="s">
        <v>146</v>
      </c>
      <c r="AD5573" t="s">
        <v>4690</v>
      </c>
      <c r="AE5573" t="s">
        <v>107</v>
      </c>
      <c r="AF5573" t="s">
        <v>107</v>
      </c>
      <c r="AI5573">
        <v>1</v>
      </c>
      <c r="AJ5573" t="s">
        <v>72</v>
      </c>
      <c r="AK5573" t="s">
        <v>4691</v>
      </c>
      <c r="AL5573">
        <v>45601</v>
      </c>
      <c r="AM5573" t="s">
        <v>4692</v>
      </c>
      <c r="AN5573" t="b">
        <v>1</v>
      </c>
      <c r="AO5573" t="b">
        <v>1</v>
      </c>
      <c r="AP5573" t="b">
        <v>1</v>
      </c>
      <c r="AQ5573" t="s">
        <v>60</v>
      </c>
      <c r="AR5573" t="s">
        <v>99</v>
      </c>
      <c r="BB5573" s="7" t="s">
        <v>4714</v>
      </c>
      <c r="BC5573" s="7" t="s">
        <v>4715</v>
      </c>
      <c r="BD5573" s="7" t="s">
        <v>52</v>
      </c>
      <c r="BE5573" s="7">
        <v>98115</v>
      </c>
      <c r="BF5573" s="7" t="s">
        <v>18743</v>
      </c>
      <c r="BG5573" s="7">
        <v>248025.71</v>
      </c>
      <c r="BH5573" s="7">
        <v>0</v>
      </c>
      <c r="BI5573">
        <v>230648.62</v>
      </c>
      <c r="BJ5573">
        <v>0</v>
      </c>
      <c r="BK5573">
        <v>0</v>
      </c>
      <c r="BL5573">
        <v>0</v>
      </c>
      <c r="BM5573">
        <v>17346.7</v>
      </c>
      <c r="BN5573">
        <v>61516.42</v>
      </c>
      <c r="BO5573" t="s">
        <v>18744</v>
      </c>
      <c r="BP5573">
        <v>35088</v>
      </c>
      <c r="BQ5573">
        <v>32421</v>
      </c>
      <c r="BR5573">
        <v>3253662</v>
      </c>
      <c r="BS5573">
        <v>23843</v>
      </c>
      <c r="BT5573">
        <v>14</v>
      </c>
      <c r="BU5573" t="s">
        <v>4718</v>
      </c>
      <c r="BV5573" t="s">
        <v>4695</v>
      </c>
      <c r="BX5573">
        <v>45763.45239583333</v>
      </c>
    </row>
    <row r="5574" spans="1:76" x14ac:dyDescent="0.25">
      <c r="A5574" t="s">
        <v>18751</v>
      </c>
      <c r="B5574" t="s">
        <v>18752</v>
      </c>
      <c r="C5574" t="s">
        <v>46</v>
      </c>
      <c r="D5574">
        <v>45078</v>
      </c>
      <c r="E5574">
        <v>45418</v>
      </c>
      <c r="H5574" t="s">
        <v>47</v>
      </c>
      <c r="I5574">
        <v>45078</v>
      </c>
      <c r="J5574">
        <v>2024</v>
      </c>
      <c r="K5574" t="s">
        <v>48</v>
      </c>
      <c r="L5574" t="s">
        <v>18753</v>
      </c>
      <c r="N5574" t="s">
        <v>18754</v>
      </c>
      <c r="O5574" t="s">
        <v>5188</v>
      </c>
      <c r="P5574" t="s">
        <v>68</v>
      </c>
      <c r="Q5574" t="s">
        <v>52</v>
      </c>
      <c r="R5574">
        <v>98027</v>
      </c>
      <c r="S5574" t="s">
        <v>18755</v>
      </c>
      <c r="T5574" t="s">
        <v>18756</v>
      </c>
      <c r="U5574" t="s">
        <v>18757</v>
      </c>
      <c r="V5574" t="s">
        <v>90</v>
      </c>
      <c r="W5574">
        <v>12</v>
      </c>
      <c r="X5574" t="s">
        <v>139</v>
      </c>
      <c r="Y5574">
        <v>4734</v>
      </c>
      <c r="Z5574" t="s">
        <v>68</v>
      </c>
      <c r="AA5574" t="s">
        <v>57</v>
      </c>
      <c r="AB5574">
        <v>106558</v>
      </c>
      <c r="AC5574" t="s">
        <v>146</v>
      </c>
      <c r="AD5574" t="s">
        <v>4690</v>
      </c>
      <c r="AE5574" t="s">
        <v>107</v>
      </c>
      <c r="AF5574" t="s">
        <v>107</v>
      </c>
      <c r="AJ5574" t="s">
        <v>72</v>
      </c>
      <c r="AK5574" t="s">
        <v>4691</v>
      </c>
      <c r="AL5574">
        <v>45601</v>
      </c>
      <c r="AM5574" t="s">
        <v>4692</v>
      </c>
      <c r="AN5574" t="b">
        <v>1</v>
      </c>
      <c r="AO5574" t="b">
        <v>1</v>
      </c>
      <c r="AP5574" t="b">
        <v>1</v>
      </c>
      <c r="AQ5574" t="s">
        <v>60</v>
      </c>
      <c r="AR5574" t="s">
        <v>61</v>
      </c>
      <c r="BB5574" s="7" t="s">
        <v>13768</v>
      </c>
      <c r="BC5574" s="7" t="s">
        <v>13769</v>
      </c>
      <c r="BD5574" s="7" t="s">
        <v>52</v>
      </c>
      <c r="BE5574" s="7">
        <v>98155</v>
      </c>
      <c r="BF5574" s="7" t="s">
        <v>18757</v>
      </c>
      <c r="BG5574" s="7">
        <v>344856.34</v>
      </c>
      <c r="BH5574" s="7">
        <v>0</v>
      </c>
      <c r="BI5574">
        <v>308362.96999999997</v>
      </c>
      <c r="BJ5574">
        <v>0</v>
      </c>
      <c r="BK5574">
        <v>0</v>
      </c>
      <c r="BL5574">
        <v>0</v>
      </c>
      <c r="BM5574">
        <v>37350.400000000001</v>
      </c>
      <c r="BN5574">
        <v>0</v>
      </c>
      <c r="BO5574" t="s">
        <v>18758</v>
      </c>
      <c r="BP5574">
        <v>33874</v>
      </c>
      <c r="BQ5574">
        <v>30263</v>
      </c>
      <c r="BR5574">
        <v>2478267</v>
      </c>
      <c r="BS5574">
        <v>20875</v>
      </c>
      <c r="BT5574">
        <v>5</v>
      </c>
      <c r="BU5574" t="s">
        <v>5244</v>
      </c>
      <c r="BV5574" t="s">
        <v>4695</v>
      </c>
      <c r="BX5574">
        <v>45738.668773148151</v>
      </c>
    </row>
    <row r="5575" spans="1:76" x14ac:dyDescent="0.25">
      <c r="A5575" t="s">
        <v>19809</v>
      </c>
      <c r="B5575" t="s">
        <v>3040</v>
      </c>
      <c r="C5575" t="s">
        <v>46</v>
      </c>
      <c r="D5575">
        <v>44208</v>
      </c>
      <c r="H5575" t="s">
        <v>47</v>
      </c>
      <c r="I5575">
        <v>44208</v>
      </c>
      <c r="J5575">
        <v>2024</v>
      </c>
      <c r="K5575" t="s">
        <v>85</v>
      </c>
      <c r="L5575" t="s">
        <v>9629</v>
      </c>
      <c r="N5575" t="s">
        <v>4766</v>
      </c>
      <c r="O5575" t="s">
        <v>4715</v>
      </c>
      <c r="Q5575" t="s">
        <v>52</v>
      </c>
      <c r="R5575">
        <v>98122</v>
      </c>
      <c r="S5575" t="s">
        <v>4767</v>
      </c>
      <c r="T5575" t="s">
        <v>4767</v>
      </c>
      <c r="U5575" t="s">
        <v>19259</v>
      </c>
      <c r="V5575" t="s">
        <v>297</v>
      </c>
      <c r="W5575">
        <v>5</v>
      </c>
      <c r="X5575" t="s">
        <v>4770</v>
      </c>
      <c r="Y5575">
        <v>1000</v>
      </c>
      <c r="AA5575" t="s">
        <v>71</v>
      </c>
      <c r="AC5575" t="s">
        <v>146</v>
      </c>
      <c r="AD5575" t="s">
        <v>4690</v>
      </c>
      <c r="AE5575" t="s">
        <v>107</v>
      </c>
      <c r="AF5575" t="s">
        <v>107</v>
      </c>
      <c r="AJ5575" t="s">
        <v>72</v>
      </c>
      <c r="AK5575" t="s">
        <v>4691</v>
      </c>
      <c r="AL5575">
        <v>45601</v>
      </c>
      <c r="AM5575" t="s">
        <v>4692</v>
      </c>
      <c r="AN5575" t="b">
        <v>1</v>
      </c>
      <c r="BB5575" s="7" t="s">
        <v>4771</v>
      </c>
      <c r="BC5575" s="7" t="s">
        <v>4715</v>
      </c>
      <c r="BD5575" s="7" t="s">
        <v>52</v>
      </c>
      <c r="BE5575" s="7">
        <v>98112</v>
      </c>
      <c r="BF5575" s="7" t="s">
        <v>4772</v>
      </c>
      <c r="BG5575" s="7">
        <v>1550213.1200000001</v>
      </c>
      <c r="BH5575" s="7">
        <v>50000</v>
      </c>
      <c r="BI5575">
        <v>1600213.12</v>
      </c>
      <c r="BJ5575">
        <v>0</v>
      </c>
      <c r="BK5575">
        <v>0</v>
      </c>
      <c r="BL5575">
        <v>0</v>
      </c>
      <c r="BO5575" t="s">
        <v>19810</v>
      </c>
      <c r="BP5575">
        <v>26450</v>
      </c>
      <c r="BQ5575">
        <v>1108</v>
      </c>
      <c r="BR5575">
        <v>93098</v>
      </c>
      <c r="BS5575">
        <v>17051</v>
      </c>
      <c r="BU5575" t="s">
        <v>4774</v>
      </c>
      <c r="BV5575" t="s">
        <v>4695</v>
      </c>
      <c r="BX5575">
        <v>45545.452465277776</v>
      </c>
    </row>
    <row r="5576" spans="1:76" x14ac:dyDescent="0.25">
      <c r="A5576" t="s">
        <v>19815</v>
      </c>
      <c r="B5576" t="s">
        <v>19816</v>
      </c>
      <c r="C5576" t="s">
        <v>46</v>
      </c>
      <c r="D5576">
        <v>45313</v>
      </c>
      <c r="E5576">
        <v>45418</v>
      </c>
      <c r="H5576" t="s">
        <v>47</v>
      </c>
      <c r="I5576">
        <v>45313</v>
      </c>
      <c r="J5576">
        <v>2024</v>
      </c>
      <c r="K5576" t="s">
        <v>48</v>
      </c>
      <c r="L5576" t="s">
        <v>19817</v>
      </c>
      <c r="N5576" t="s">
        <v>19818</v>
      </c>
      <c r="O5576" t="s">
        <v>6811</v>
      </c>
      <c r="P5576" t="s">
        <v>115</v>
      </c>
      <c r="Q5576" t="s">
        <v>52</v>
      </c>
      <c r="R5576">
        <v>98373</v>
      </c>
      <c r="S5576" t="s">
        <v>19819</v>
      </c>
      <c r="T5576" t="s">
        <v>19819</v>
      </c>
      <c r="U5576" t="s">
        <v>19820</v>
      </c>
      <c r="V5576" t="s">
        <v>90</v>
      </c>
      <c r="W5576">
        <v>12</v>
      </c>
      <c r="X5576" t="s">
        <v>441</v>
      </c>
      <c r="Y5576">
        <v>4754</v>
      </c>
      <c r="Z5576" t="s">
        <v>115</v>
      </c>
      <c r="AA5576" t="s">
        <v>57</v>
      </c>
      <c r="AB5576">
        <v>96322</v>
      </c>
      <c r="AC5576" t="s">
        <v>146</v>
      </c>
      <c r="AD5576" t="s">
        <v>4690</v>
      </c>
      <c r="AE5576" t="s">
        <v>107</v>
      </c>
      <c r="AF5576" t="s">
        <v>107</v>
      </c>
      <c r="AJ5576" t="s">
        <v>72</v>
      </c>
      <c r="AK5576" t="s">
        <v>4691</v>
      </c>
      <c r="AL5576">
        <v>45601</v>
      </c>
      <c r="AM5576" t="s">
        <v>4692</v>
      </c>
      <c r="AN5576" t="b">
        <v>1</v>
      </c>
      <c r="AO5576" t="b">
        <v>1</v>
      </c>
      <c r="AP5576" t="b">
        <v>1</v>
      </c>
      <c r="AQ5576" t="s">
        <v>60</v>
      </c>
      <c r="AR5576" t="s">
        <v>99</v>
      </c>
      <c r="BB5576" s="7" t="s">
        <v>4714</v>
      </c>
      <c r="BC5576" s="7" t="s">
        <v>4715</v>
      </c>
      <c r="BD5576" s="7" t="s">
        <v>52</v>
      </c>
      <c r="BE5576" s="7">
        <v>98115</v>
      </c>
      <c r="BF5576" s="7" t="s">
        <v>4716</v>
      </c>
      <c r="BG5576" s="7">
        <v>15546.1</v>
      </c>
      <c r="BH5576" s="7">
        <v>0</v>
      </c>
      <c r="BI5576">
        <v>15546.1</v>
      </c>
      <c r="BJ5576">
        <v>0</v>
      </c>
      <c r="BK5576">
        <v>0</v>
      </c>
      <c r="BL5576">
        <v>0</v>
      </c>
      <c r="BM5576">
        <v>120.4</v>
      </c>
      <c r="BN5576">
        <v>0</v>
      </c>
      <c r="BO5576" t="s">
        <v>19821</v>
      </c>
      <c r="BP5576">
        <v>35499</v>
      </c>
      <c r="BQ5576">
        <v>35287</v>
      </c>
      <c r="BR5576">
        <v>3279408</v>
      </c>
      <c r="BS5576">
        <v>23573</v>
      </c>
      <c r="BT5576">
        <v>25</v>
      </c>
      <c r="BU5576" t="s">
        <v>4718</v>
      </c>
      <c r="BV5576" t="s">
        <v>4695</v>
      </c>
      <c r="BX5576">
        <v>45646.170138888891</v>
      </c>
    </row>
    <row r="5577" spans="1:76" x14ac:dyDescent="0.25">
      <c r="A5577" t="s">
        <v>19822</v>
      </c>
      <c r="B5577" t="s">
        <v>19823</v>
      </c>
      <c r="C5577" t="s">
        <v>46</v>
      </c>
      <c r="D5577">
        <v>45313</v>
      </c>
      <c r="E5577">
        <v>45419</v>
      </c>
      <c r="H5577" t="s">
        <v>47</v>
      </c>
      <c r="I5577">
        <v>45313</v>
      </c>
      <c r="J5577">
        <v>2024</v>
      </c>
      <c r="K5577" t="s">
        <v>48</v>
      </c>
      <c r="L5577" t="s">
        <v>19824</v>
      </c>
      <c r="N5577" t="s">
        <v>19825</v>
      </c>
      <c r="O5577" t="s">
        <v>13769</v>
      </c>
      <c r="Q5577" t="s">
        <v>5990</v>
      </c>
      <c r="R5577">
        <v>98155</v>
      </c>
      <c r="S5577" t="s">
        <v>19826</v>
      </c>
      <c r="T5577" t="s">
        <v>19826</v>
      </c>
      <c r="U5577">
        <v>4042952952</v>
      </c>
      <c r="V5577" t="s">
        <v>1251</v>
      </c>
      <c r="W5577">
        <v>3</v>
      </c>
      <c r="X5577" t="s">
        <v>4770</v>
      </c>
      <c r="Y5577">
        <v>1000</v>
      </c>
      <c r="AA5577" t="s">
        <v>71</v>
      </c>
      <c r="AC5577" t="s">
        <v>146</v>
      </c>
      <c r="AD5577" t="s">
        <v>4690</v>
      </c>
      <c r="AE5577" t="s">
        <v>107</v>
      </c>
      <c r="AF5577" t="s">
        <v>107</v>
      </c>
      <c r="AJ5577" t="s">
        <v>72</v>
      </c>
      <c r="AK5577" t="s">
        <v>4691</v>
      </c>
      <c r="AL5577">
        <v>45601</v>
      </c>
      <c r="AM5577" t="s">
        <v>4692</v>
      </c>
      <c r="AN5577" t="b">
        <v>1</v>
      </c>
      <c r="AO5577" t="b">
        <v>1</v>
      </c>
      <c r="AP5577" t="b">
        <v>0</v>
      </c>
      <c r="AQ5577" t="s">
        <v>177</v>
      </c>
      <c r="BB5577" s="7" t="s">
        <v>19827</v>
      </c>
      <c r="BC5577" s="7" t="s">
        <v>19828</v>
      </c>
      <c r="BD5577" s="7" t="s">
        <v>5990</v>
      </c>
      <c r="BE5577" s="7">
        <v>98155</v>
      </c>
      <c r="BF5577" s="7">
        <v>4042952952</v>
      </c>
      <c r="BG5577" s="7">
        <v>2530.8200000000002</v>
      </c>
      <c r="BH5577" s="7">
        <v>0</v>
      </c>
      <c r="BI5577">
        <v>1982.57</v>
      </c>
      <c r="BJ5577">
        <v>0</v>
      </c>
      <c r="BK5577">
        <v>0</v>
      </c>
      <c r="BL5577">
        <v>0</v>
      </c>
      <c r="BO5577" t="s">
        <v>19829</v>
      </c>
      <c r="BP5577">
        <v>35430</v>
      </c>
      <c r="BQ5577">
        <v>44448</v>
      </c>
      <c r="BR5577">
        <v>3279413</v>
      </c>
      <c r="BS5577">
        <v>24280</v>
      </c>
      <c r="BU5577" t="s">
        <v>19830</v>
      </c>
      <c r="BV5577" t="s">
        <v>4695</v>
      </c>
      <c r="BX5577">
        <v>45539.420497685183</v>
      </c>
    </row>
    <row r="5578" spans="1:76" x14ac:dyDescent="0.25">
      <c r="A5578" t="s">
        <v>19845</v>
      </c>
      <c r="B5578" t="s">
        <v>19846</v>
      </c>
      <c r="C5578" t="s">
        <v>46</v>
      </c>
      <c r="D5578">
        <v>44466</v>
      </c>
      <c r="G5578">
        <v>44690</v>
      </c>
      <c r="I5578">
        <v>44466</v>
      </c>
      <c r="J5578">
        <v>2024</v>
      </c>
      <c r="K5578" t="s">
        <v>77</v>
      </c>
      <c r="L5578" t="s">
        <v>19847</v>
      </c>
      <c r="M5578" t="s">
        <v>19848</v>
      </c>
      <c r="N5578" t="s">
        <v>19849</v>
      </c>
      <c r="O5578" t="s">
        <v>19850</v>
      </c>
      <c r="P5578" t="s">
        <v>1058</v>
      </c>
      <c r="Q5578" t="s">
        <v>52</v>
      </c>
      <c r="R5578">
        <v>98610</v>
      </c>
      <c r="S5578" t="s">
        <v>19851</v>
      </c>
      <c r="U5578" t="s">
        <v>19852</v>
      </c>
      <c r="V5578" t="s">
        <v>4807</v>
      </c>
      <c r="W5578">
        <v>23</v>
      </c>
      <c r="X5578" t="s">
        <v>6297</v>
      </c>
      <c r="Y5578">
        <v>4093</v>
      </c>
      <c r="Z5578" t="s">
        <v>1058</v>
      </c>
      <c r="AA5578" t="s">
        <v>4785</v>
      </c>
      <c r="AB5578">
        <v>8982</v>
      </c>
      <c r="AC5578" t="s">
        <v>146</v>
      </c>
      <c r="AD5578" t="s">
        <v>4690</v>
      </c>
      <c r="AE5578" t="s">
        <v>107</v>
      </c>
      <c r="AF5578" t="s">
        <v>107</v>
      </c>
      <c r="AJ5578" t="s">
        <v>72</v>
      </c>
      <c r="AK5578" t="s">
        <v>4691</v>
      </c>
      <c r="AL5578">
        <v>45601</v>
      </c>
      <c r="AM5578" t="s">
        <v>4692</v>
      </c>
      <c r="AN5578" t="b">
        <v>0</v>
      </c>
      <c r="BB5578" s="7" t="s">
        <v>19849</v>
      </c>
      <c r="BC5578" s="7" t="s">
        <v>19850</v>
      </c>
      <c r="BD5578" s="7" t="s">
        <v>52</v>
      </c>
      <c r="BE5578" s="7">
        <v>98610</v>
      </c>
      <c r="BF5578" s="7" t="s">
        <v>19852</v>
      </c>
      <c r="BO5578" t="s">
        <v>19853</v>
      </c>
      <c r="BP5578">
        <v>29748</v>
      </c>
      <c r="BQ5578">
        <v>32220</v>
      </c>
      <c r="BR5578">
        <v>567231</v>
      </c>
      <c r="BU5578" t="s">
        <v>19854</v>
      </c>
      <c r="BV5578" t="s">
        <v>4695</v>
      </c>
      <c r="BX5578">
        <v>44691.320393518516</v>
      </c>
    </row>
    <row r="5579" spans="1:76" x14ac:dyDescent="0.25">
      <c r="A5579" t="s">
        <v>19890</v>
      </c>
      <c r="B5579" t="s">
        <v>19891</v>
      </c>
      <c r="C5579" t="s">
        <v>46</v>
      </c>
      <c r="D5579">
        <v>45429</v>
      </c>
      <c r="E5579">
        <v>45420</v>
      </c>
      <c r="I5579">
        <v>45429</v>
      </c>
      <c r="J5579">
        <v>2024</v>
      </c>
      <c r="K5579" t="s">
        <v>48</v>
      </c>
      <c r="L5579" t="s">
        <v>19892</v>
      </c>
      <c r="N5579" t="s">
        <v>19893</v>
      </c>
      <c r="O5579" t="s">
        <v>4867</v>
      </c>
      <c r="P5579" t="s">
        <v>80</v>
      </c>
      <c r="Q5579" t="s">
        <v>52</v>
      </c>
      <c r="R5579">
        <v>98362</v>
      </c>
      <c r="S5579" t="s">
        <v>19894</v>
      </c>
      <c r="T5579" t="s">
        <v>19894</v>
      </c>
      <c r="U5579" t="s">
        <v>19895</v>
      </c>
      <c r="V5579" t="s">
        <v>90</v>
      </c>
      <c r="W5579">
        <v>12</v>
      </c>
      <c r="X5579" t="s">
        <v>739</v>
      </c>
      <c r="Y5579">
        <v>4753</v>
      </c>
      <c r="Z5579" t="s">
        <v>80</v>
      </c>
      <c r="AA5579" t="s">
        <v>57</v>
      </c>
      <c r="AB5579">
        <v>117622</v>
      </c>
      <c r="AC5579" t="s">
        <v>146</v>
      </c>
      <c r="AD5579" t="s">
        <v>4690</v>
      </c>
      <c r="AE5579" t="s">
        <v>107</v>
      </c>
      <c r="AF5579" t="s">
        <v>107</v>
      </c>
      <c r="AJ5579" t="s">
        <v>72</v>
      </c>
      <c r="AK5579" t="s">
        <v>4691</v>
      </c>
      <c r="AL5579">
        <v>45601</v>
      </c>
      <c r="AM5579" t="s">
        <v>4878</v>
      </c>
      <c r="AN5579" t="b">
        <v>1</v>
      </c>
      <c r="AO5579" t="b">
        <v>1</v>
      </c>
      <c r="AP5579" t="b">
        <v>0</v>
      </c>
      <c r="AQ5579" t="s">
        <v>177</v>
      </c>
      <c r="BB5579" s="7" t="s">
        <v>19893</v>
      </c>
      <c r="BC5579" s="7" t="s">
        <v>4867</v>
      </c>
      <c r="BD5579" s="7" t="s">
        <v>52</v>
      </c>
      <c r="BE5579" s="7">
        <v>98362</v>
      </c>
      <c r="BF5579" s="7" t="s">
        <v>19895</v>
      </c>
      <c r="BO5579" t="s">
        <v>19896</v>
      </c>
      <c r="BP5579">
        <v>36586</v>
      </c>
      <c r="BQ5579">
        <v>46127</v>
      </c>
      <c r="BR5579">
        <v>3310081</v>
      </c>
      <c r="BT5579">
        <v>24</v>
      </c>
      <c r="BU5579" t="s">
        <v>19897</v>
      </c>
      <c r="BV5579" t="s">
        <v>4695</v>
      </c>
      <c r="BX5579">
        <v>45533.291979166665</v>
      </c>
    </row>
    <row r="5580" spans="1:76" x14ac:dyDescent="0.25">
      <c r="A5580" t="s">
        <v>19905</v>
      </c>
      <c r="B5580" t="s">
        <v>6100</v>
      </c>
      <c r="C5580" t="s">
        <v>46</v>
      </c>
      <c r="D5580">
        <v>44930</v>
      </c>
      <c r="H5580" t="s">
        <v>47</v>
      </c>
      <c r="I5580">
        <v>44930</v>
      </c>
      <c r="J5580">
        <v>2024</v>
      </c>
      <c r="K5580" t="s">
        <v>85</v>
      </c>
      <c r="L5580" t="s">
        <v>4739</v>
      </c>
      <c r="N5580" t="s">
        <v>4740</v>
      </c>
      <c r="O5580" t="s">
        <v>4741</v>
      </c>
      <c r="P5580" t="s">
        <v>155</v>
      </c>
      <c r="Q5580" t="s">
        <v>52</v>
      </c>
      <c r="R5580">
        <v>98501</v>
      </c>
      <c r="S5580" t="s">
        <v>4742</v>
      </c>
      <c r="T5580" t="s">
        <v>4742</v>
      </c>
      <c r="U5580" t="s">
        <v>4733</v>
      </c>
      <c r="V5580" t="s">
        <v>54</v>
      </c>
      <c r="W5580">
        <v>13</v>
      </c>
      <c r="X5580" t="s">
        <v>157</v>
      </c>
      <c r="Y5580">
        <v>4821</v>
      </c>
      <c r="Z5580" t="s">
        <v>155</v>
      </c>
      <c r="AA5580" t="s">
        <v>57</v>
      </c>
      <c r="AB5580">
        <v>105342</v>
      </c>
      <c r="AC5580" t="s">
        <v>146</v>
      </c>
      <c r="AD5580" t="s">
        <v>4690</v>
      </c>
      <c r="AE5580" t="s">
        <v>107</v>
      </c>
      <c r="AF5580" t="s">
        <v>107</v>
      </c>
      <c r="AI5580">
        <v>2</v>
      </c>
      <c r="AJ5580" t="s">
        <v>72</v>
      </c>
      <c r="AK5580" t="s">
        <v>4691</v>
      </c>
      <c r="AL5580">
        <v>45601</v>
      </c>
      <c r="AM5580" t="s">
        <v>4692</v>
      </c>
      <c r="AN5580" t="b">
        <v>1</v>
      </c>
      <c r="BB5580" s="7" t="s">
        <v>4714</v>
      </c>
      <c r="BC5580" s="7" t="s">
        <v>4715</v>
      </c>
      <c r="BD5580" s="7" t="s">
        <v>52</v>
      </c>
      <c r="BE5580" s="7">
        <v>98115</v>
      </c>
      <c r="BF5580" s="7" t="s">
        <v>4716</v>
      </c>
      <c r="BG5580" s="7">
        <v>11346.87</v>
      </c>
      <c r="BH5580" s="7">
        <v>24363.02</v>
      </c>
      <c r="BI5580">
        <v>35709.89</v>
      </c>
      <c r="BJ5580">
        <v>0</v>
      </c>
      <c r="BK5580">
        <v>0</v>
      </c>
      <c r="BL5580">
        <v>0</v>
      </c>
      <c r="BO5580" t="s">
        <v>19906</v>
      </c>
      <c r="BP5580">
        <v>31560</v>
      </c>
      <c r="BQ5580">
        <v>30382</v>
      </c>
      <c r="BR5580">
        <v>689033</v>
      </c>
      <c r="BS5580">
        <v>19780</v>
      </c>
      <c r="BT5580">
        <v>22</v>
      </c>
      <c r="BU5580" t="s">
        <v>4718</v>
      </c>
      <c r="BV5580" t="s">
        <v>4695</v>
      </c>
      <c r="BX5580">
        <v>45761.608472222222</v>
      </c>
    </row>
    <row r="5581" spans="1:76" x14ac:dyDescent="0.25">
      <c r="A5581" t="s">
        <v>19914</v>
      </c>
      <c r="B5581" t="s">
        <v>19915</v>
      </c>
      <c r="C5581" t="s">
        <v>46</v>
      </c>
      <c r="D5581">
        <v>45418</v>
      </c>
      <c r="E5581">
        <v>45418</v>
      </c>
      <c r="H5581" t="s">
        <v>47</v>
      </c>
      <c r="I5581">
        <v>45418</v>
      </c>
      <c r="J5581">
        <v>2024</v>
      </c>
      <c r="K5581" t="s">
        <v>48</v>
      </c>
      <c r="L5581" t="s">
        <v>19916</v>
      </c>
      <c r="N5581" t="s">
        <v>19917</v>
      </c>
      <c r="O5581" t="s">
        <v>11606</v>
      </c>
      <c r="P5581" t="s">
        <v>199</v>
      </c>
      <c r="Q5581" t="s">
        <v>52</v>
      </c>
      <c r="R5581">
        <v>98087</v>
      </c>
      <c r="S5581" t="s">
        <v>19918</v>
      </c>
      <c r="T5581" t="s">
        <v>19919</v>
      </c>
      <c r="U5581">
        <v>4259987873</v>
      </c>
      <c r="V5581" t="s">
        <v>54</v>
      </c>
      <c r="W5581">
        <v>13</v>
      </c>
      <c r="X5581" t="s">
        <v>341</v>
      </c>
      <c r="Y5581">
        <v>4819</v>
      </c>
      <c r="Z5581" t="s">
        <v>199</v>
      </c>
      <c r="AA5581" t="s">
        <v>57</v>
      </c>
      <c r="AB5581">
        <v>92513</v>
      </c>
      <c r="AC5581" t="s">
        <v>146</v>
      </c>
      <c r="AD5581" t="s">
        <v>4690</v>
      </c>
      <c r="AE5581" t="s">
        <v>107</v>
      </c>
      <c r="AF5581" t="s">
        <v>107</v>
      </c>
      <c r="AI5581">
        <v>1</v>
      </c>
      <c r="AJ5581" t="s">
        <v>72</v>
      </c>
      <c r="AK5581" t="s">
        <v>4691</v>
      </c>
      <c r="AL5581">
        <v>45601</v>
      </c>
      <c r="AM5581" t="s">
        <v>4692</v>
      </c>
      <c r="AN5581" t="b">
        <v>1</v>
      </c>
      <c r="AO5581" t="b">
        <v>1</v>
      </c>
      <c r="AP5581" t="b">
        <v>0</v>
      </c>
      <c r="AQ5581" t="s">
        <v>177</v>
      </c>
      <c r="BB5581" s="7" t="s">
        <v>19917</v>
      </c>
      <c r="BC5581" s="7" t="s">
        <v>11606</v>
      </c>
      <c r="BD5581" s="7" t="s">
        <v>52</v>
      </c>
      <c r="BE5581" s="7">
        <v>98087</v>
      </c>
      <c r="BF5581" s="7">
        <v>4259987873</v>
      </c>
      <c r="BG5581" s="7">
        <v>14625.89</v>
      </c>
      <c r="BH5581" s="7">
        <v>55.3</v>
      </c>
      <c r="BI5581">
        <v>10230.4</v>
      </c>
      <c r="BJ5581">
        <v>-55.3</v>
      </c>
      <c r="BK5581">
        <v>0</v>
      </c>
      <c r="BL5581">
        <v>0</v>
      </c>
      <c r="BO5581" t="s">
        <v>19920</v>
      </c>
      <c r="BP5581">
        <v>36247</v>
      </c>
      <c r="BQ5581">
        <v>35524</v>
      </c>
      <c r="BR5581">
        <v>3298418</v>
      </c>
      <c r="BS5581">
        <v>24031</v>
      </c>
      <c r="BT5581">
        <v>21</v>
      </c>
      <c r="BU5581" t="s">
        <v>19921</v>
      </c>
      <c r="BV5581" t="s">
        <v>4695</v>
      </c>
      <c r="BX5581">
        <v>45573.892233796294</v>
      </c>
    </row>
    <row r="5582" spans="1:76" x14ac:dyDescent="0.25">
      <c r="A5582" t="s">
        <v>19933</v>
      </c>
      <c r="B5582" t="s">
        <v>12132</v>
      </c>
      <c r="C5582" t="s">
        <v>46</v>
      </c>
      <c r="D5582">
        <v>45353</v>
      </c>
      <c r="E5582">
        <v>45422</v>
      </c>
      <c r="I5582">
        <v>45353</v>
      </c>
      <c r="J5582">
        <v>2024</v>
      </c>
      <c r="K5582" t="s">
        <v>48</v>
      </c>
      <c r="L5582" t="s">
        <v>12133</v>
      </c>
      <c r="N5582" t="s">
        <v>19934</v>
      </c>
      <c r="O5582" t="s">
        <v>4715</v>
      </c>
      <c r="Q5582" t="s">
        <v>5990</v>
      </c>
      <c r="R5582">
        <v>98109</v>
      </c>
      <c r="S5582" t="s">
        <v>12135</v>
      </c>
      <c r="T5582" t="s">
        <v>19935</v>
      </c>
      <c r="U5582">
        <v>2067796716</v>
      </c>
      <c r="V5582" t="s">
        <v>70</v>
      </c>
      <c r="W5582">
        <v>9</v>
      </c>
      <c r="X5582" t="s">
        <v>4770</v>
      </c>
      <c r="Y5582">
        <v>1000</v>
      </c>
      <c r="AA5582" t="s">
        <v>71</v>
      </c>
      <c r="AC5582" t="s">
        <v>146</v>
      </c>
      <c r="AD5582" t="s">
        <v>4690</v>
      </c>
      <c r="AE5582" t="s">
        <v>107</v>
      </c>
      <c r="AF5582" t="s">
        <v>107</v>
      </c>
      <c r="AJ5582" t="s">
        <v>72</v>
      </c>
      <c r="AK5582" t="s">
        <v>4691</v>
      </c>
      <c r="AL5582">
        <v>45601</v>
      </c>
      <c r="AM5582" t="s">
        <v>4878</v>
      </c>
      <c r="AN5582" t="b">
        <v>1</v>
      </c>
      <c r="AO5582" t="b">
        <v>1</v>
      </c>
      <c r="AP5582" t="b">
        <v>0</v>
      </c>
      <c r="AQ5582" t="s">
        <v>177</v>
      </c>
      <c r="BB5582" s="7" t="s">
        <v>19934</v>
      </c>
      <c r="BC5582" s="7" t="s">
        <v>4715</v>
      </c>
      <c r="BD5582" s="7" t="s">
        <v>5990</v>
      </c>
      <c r="BE5582" s="7">
        <v>98109</v>
      </c>
      <c r="BF5582" s="7">
        <v>2067796716</v>
      </c>
      <c r="BO5582" t="s">
        <v>19936</v>
      </c>
      <c r="BP5582">
        <v>35949</v>
      </c>
      <c r="BQ5582">
        <v>35185</v>
      </c>
      <c r="BR5582">
        <v>3296629</v>
      </c>
      <c r="BU5582" t="s">
        <v>12133</v>
      </c>
      <c r="BV5582" t="s">
        <v>4695</v>
      </c>
      <c r="BX5582">
        <v>45533.294212962966</v>
      </c>
    </row>
    <row r="5583" spans="1:76" x14ac:dyDescent="0.25">
      <c r="A5583" t="s">
        <v>20005</v>
      </c>
      <c r="B5583" t="s">
        <v>20006</v>
      </c>
      <c r="C5583" t="s">
        <v>46</v>
      </c>
      <c r="D5583">
        <v>45377</v>
      </c>
      <c r="E5583">
        <v>45418</v>
      </c>
      <c r="F5583">
        <v>45422</v>
      </c>
      <c r="H5583" t="s">
        <v>47</v>
      </c>
      <c r="I5583">
        <v>45377</v>
      </c>
      <c r="J5583">
        <v>2024</v>
      </c>
      <c r="K5583" t="s">
        <v>64</v>
      </c>
      <c r="L5583" t="s">
        <v>12168</v>
      </c>
      <c r="N5583" t="s">
        <v>12169</v>
      </c>
      <c r="O5583" t="s">
        <v>6142</v>
      </c>
      <c r="P5583" t="s">
        <v>668</v>
      </c>
      <c r="Q5583" t="s">
        <v>52</v>
      </c>
      <c r="R5583">
        <v>99301</v>
      </c>
      <c r="S5583" t="s">
        <v>12170</v>
      </c>
      <c r="T5583" t="s">
        <v>12170</v>
      </c>
      <c r="U5583" t="s">
        <v>12172</v>
      </c>
      <c r="V5583" t="s">
        <v>4807</v>
      </c>
      <c r="W5583">
        <v>23</v>
      </c>
      <c r="X5583" t="s">
        <v>6144</v>
      </c>
      <c r="Y5583">
        <v>3306</v>
      </c>
      <c r="Z5583" t="s">
        <v>668</v>
      </c>
      <c r="AA5583" t="s">
        <v>4785</v>
      </c>
      <c r="AB5583">
        <v>43975</v>
      </c>
      <c r="AC5583" t="s">
        <v>146</v>
      </c>
      <c r="AD5583" t="s">
        <v>4690</v>
      </c>
      <c r="AE5583" t="s">
        <v>107</v>
      </c>
      <c r="AF5583" t="s">
        <v>107</v>
      </c>
      <c r="AI5583">
        <v>2</v>
      </c>
      <c r="AJ5583" t="s">
        <v>72</v>
      </c>
      <c r="AK5583" t="s">
        <v>4691</v>
      </c>
      <c r="AL5583">
        <v>45601</v>
      </c>
      <c r="AM5583" t="s">
        <v>4692</v>
      </c>
      <c r="AN5583" t="b">
        <v>0</v>
      </c>
      <c r="BB5583" s="7" t="s">
        <v>5248</v>
      </c>
      <c r="BC5583" s="7" t="s">
        <v>4787</v>
      </c>
      <c r="BD5583" s="7" t="s">
        <v>52</v>
      </c>
      <c r="BE5583" s="7">
        <v>98188</v>
      </c>
      <c r="BF5583" s="7" t="s">
        <v>4788</v>
      </c>
      <c r="BG5583" s="7">
        <v>7632.2</v>
      </c>
      <c r="BH5583" s="7">
        <v>0</v>
      </c>
      <c r="BI5583">
        <v>7695.45</v>
      </c>
      <c r="BJ5583">
        <v>0</v>
      </c>
      <c r="BK5583">
        <v>0</v>
      </c>
      <c r="BL5583">
        <v>0</v>
      </c>
      <c r="BO5583" t="s">
        <v>20007</v>
      </c>
      <c r="BP5583">
        <v>35999</v>
      </c>
      <c r="BQ5583">
        <v>45107</v>
      </c>
      <c r="BR5583">
        <v>3296709</v>
      </c>
      <c r="BS5583">
        <v>23849</v>
      </c>
      <c r="BU5583" t="s">
        <v>4790</v>
      </c>
      <c r="BV5583" t="s">
        <v>4695</v>
      </c>
      <c r="BX5583">
        <v>45502.560798611114</v>
      </c>
    </row>
    <row r="5584" spans="1:76" x14ac:dyDescent="0.25">
      <c r="A5584" t="s">
        <v>20008</v>
      </c>
      <c r="B5584" t="s">
        <v>20009</v>
      </c>
      <c r="C5584" t="s">
        <v>46</v>
      </c>
      <c r="D5584">
        <v>45425</v>
      </c>
      <c r="E5584">
        <v>45422</v>
      </c>
      <c r="H5584" t="s">
        <v>47</v>
      </c>
      <c r="I5584">
        <v>45425</v>
      </c>
      <c r="J5584">
        <v>2024</v>
      </c>
      <c r="K5584" t="s">
        <v>48</v>
      </c>
      <c r="L5584" t="s">
        <v>20010</v>
      </c>
      <c r="N5584" t="s">
        <v>20011</v>
      </c>
      <c r="O5584" t="s">
        <v>6761</v>
      </c>
      <c r="P5584" t="s">
        <v>462</v>
      </c>
      <c r="Q5584" t="s">
        <v>52</v>
      </c>
      <c r="R5584">
        <v>99362</v>
      </c>
      <c r="S5584" t="s">
        <v>20012</v>
      </c>
      <c r="T5584" t="s">
        <v>20012</v>
      </c>
      <c r="U5584" t="s">
        <v>20013</v>
      </c>
      <c r="V5584" t="s">
        <v>54</v>
      </c>
      <c r="W5584">
        <v>13</v>
      </c>
      <c r="X5584" t="s">
        <v>461</v>
      </c>
      <c r="Y5584">
        <v>4809</v>
      </c>
      <c r="Z5584" t="s">
        <v>462</v>
      </c>
      <c r="AA5584" t="s">
        <v>57</v>
      </c>
      <c r="AB5584">
        <v>92605</v>
      </c>
      <c r="AC5584" t="s">
        <v>146</v>
      </c>
      <c r="AD5584" t="s">
        <v>4690</v>
      </c>
      <c r="AE5584" t="s">
        <v>107</v>
      </c>
      <c r="AF5584" t="s">
        <v>107</v>
      </c>
      <c r="AI5584">
        <v>2</v>
      </c>
      <c r="AJ5584" t="s">
        <v>72</v>
      </c>
      <c r="AK5584" t="s">
        <v>4691</v>
      </c>
      <c r="AL5584">
        <v>45601</v>
      </c>
      <c r="AM5584" t="s">
        <v>4692</v>
      </c>
      <c r="AN5584" t="b">
        <v>1</v>
      </c>
      <c r="AO5584" t="b">
        <v>1</v>
      </c>
      <c r="AP5584" t="b">
        <v>1</v>
      </c>
      <c r="AQ5584" t="s">
        <v>60</v>
      </c>
      <c r="AR5584" t="s">
        <v>99</v>
      </c>
      <c r="BB5584" s="7" t="s">
        <v>5248</v>
      </c>
      <c r="BC5584" s="7" t="s">
        <v>4787</v>
      </c>
      <c r="BD5584" s="7" t="s">
        <v>52</v>
      </c>
      <c r="BE5584" s="7">
        <v>98188</v>
      </c>
      <c r="BF5584" s="7" t="s">
        <v>4788</v>
      </c>
      <c r="BG5584" s="7">
        <v>24229.63</v>
      </c>
      <c r="BH5584" s="7">
        <v>0</v>
      </c>
      <c r="BI5584">
        <v>20613.939999999999</v>
      </c>
      <c r="BJ5584">
        <v>0</v>
      </c>
      <c r="BK5584">
        <v>0</v>
      </c>
      <c r="BL5584">
        <v>0</v>
      </c>
      <c r="BM5584">
        <v>921.77</v>
      </c>
      <c r="BN5584">
        <v>0</v>
      </c>
      <c r="BO5584" t="s">
        <v>20014</v>
      </c>
      <c r="BP5584">
        <v>36490</v>
      </c>
      <c r="BQ5584">
        <v>46185</v>
      </c>
      <c r="BR5584">
        <v>3311761</v>
      </c>
      <c r="BS5584">
        <v>24223</v>
      </c>
      <c r="BT5584">
        <v>16</v>
      </c>
      <c r="BU5584" t="s">
        <v>4790</v>
      </c>
      <c r="BV5584" t="s">
        <v>4695</v>
      </c>
      <c r="BX5584">
        <v>45646.170138888891</v>
      </c>
    </row>
    <row r="5585" spans="1:76" x14ac:dyDescent="0.25">
      <c r="A5585" t="s">
        <v>20015</v>
      </c>
      <c r="B5585" t="s">
        <v>20016</v>
      </c>
      <c r="C5585" t="s">
        <v>46</v>
      </c>
      <c r="D5585">
        <v>45112</v>
      </c>
      <c r="E5585">
        <v>45418</v>
      </c>
      <c r="H5585" t="s">
        <v>47</v>
      </c>
      <c r="I5585">
        <v>45112</v>
      </c>
      <c r="J5585">
        <v>2024</v>
      </c>
      <c r="K5585" t="s">
        <v>48</v>
      </c>
      <c r="L5585" t="s">
        <v>20017</v>
      </c>
      <c r="N5585" t="s">
        <v>4859</v>
      </c>
      <c r="O5585" t="s">
        <v>4715</v>
      </c>
      <c r="Q5585" t="s">
        <v>52</v>
      </c>
      <c r="R5585">
        <v>98109</v>
      </c>
      <c r="S5585" t="s">
        <v>20018</v>
      </c>
      <c r="T5585" t="s">
        <v>20019</v>
      </c>
      <c r="U5585" t="s">
        <v>20020</v>
      </c>
      <c r="V5585" t="s">
        <v>265</v>
      </c>
      <c r="W5585">
        <v>7</v>
      </c>
      <c r="X5585" t="s">
        <v>4770</v>
      </c>
      <c r="Y5585">
        <v>1000</v>
      </c>
      <c r="AA5585" t="s">
        <v>71</v>
      </c>
      <c r="AC5585" t="s">
        <v>146</v>
      </c>
      <c r="AD5585" t="s">
        <v>4690</v>
      </c>
      <c r="AE5585" t="s">
        <v>107</v>
      </c>
      <c r="AF5585" t="s">
        <v>107</v>
      </c>
      <c r="AJ5585" t="s">
        <v>72</v>
      </c>
      <c r="AK5585" t="s">
        <v>4691</v>
      </c>
      <c r="AL5585">
        <v>45601</v>
      </c>
      <c r="AM5585" t="s">
        <v>4692</v>
      </c>
      <c r="AN5585" t="b">
        <v>1</v>
      </c>
      <c r="AO5585" t="b">
        <v>1</v>
      </c>
      <c r="AP5585" t="b">
        <v>0</v>
      </c>
      <c r="AQ5585" t="s">
        <v>177</v>
      </c>
      <c r="BB5585" s="7" t="s">
        <v>4859</v>
      </c>
      <c r="BC5585" s="7" t="s">
        <v>4715</v>
      </c>
      <c r="BD5585" s="7" t="s">
        <v>52</v>
      </c>
      <c r="BE5585" s="7">
        <v>98109</v>
      </c>
      <c r="BF5585" s="7" t="s">
        <v>4860</v>
      </c>
      <c r="BG5585" s="7">
        <v>298619.03000000003</v>
      </c>
      <c r="BH5585" s="7">
        <v>0</v>
      </c>
      <c r="BI5585">
        <v>298855.38</v>
      </c>
      <c r="BJ5585">
        <v>0</v>
      </c>
      <c r="BK5585">
        <v>0</v>
      </c>
      <c r="BL5585">
        <v>0</v>
      </c>
      <c r="BM5585">
        <v>736246.52</v>
      </c>
      <c r="BN5585">
        <v>0</v>
      </c>
      <c r="BO5585" t="s">
        <v>20021</v>
      </c>
      <c r="BP5585">
        <v>34569</v>
      </c>
      <c r="BQ5585">
        <v>26330</v>
      </c>
      <c r="BR5585">
        <v>3236506</v>
      </c>
      <c r="BS5585">
        <v>20899</v>
      </c>
      <c r="BU5585" t="s">
        <v>4862</v>
      </c>
      <c r="BV5585" t="s">
        <v>4695</v>
      </c>
      <c r="BX5585">
        <v>45667.788460648146</v>
      </c>
    </row>
    <row r="5586" spans="1:76" x14ac:dyDescent="0.25">
      <c r="A5586" t="s">
        <v>20022</v>
      </c>
      <c r="B5586" t="s">
        <v>20023</v>
      </c>
      <c r="C5586" t="s">
        <v>46</v>
      </c>
      <c r="D5586">
        <v>45368</v>
      </c>
      <c r="I5586">
        <v>45368</v>
      </c>
      <c r="J5586">
        <v>2024</v>
      </c>
      <c r="K5586" t="s">
        <v>85</v>
      </c>
      <c r="L5586" t="s">
        <v>20024</v>
      </c>
      <c r="M5586" t="s">
        <v>20025</v>
      </c>
      <c r="N5586" t="s">
        <v>20026</v>
      </c>
      <c r="O5586" t="s">
        <v>5071</v>
      </c>
      <c r="P5586" t="s">
        <v>111</v>
      </c>
      <c r="Q5586" t="s">
        <v>5990</v>
      </c>
      <c r="R5586" t="s">
        <v>20027</v>
      </c>
      <c r="S5586" t="s">
        <v>20028</v>
      </c>
      <c r="T5586" t="s">
        <v>20028</v>
      </c>
      <c r="U5586" t="s">
        <v>20029</v>
      </c>
      <c r="V5586" t="s">
        <v>4807</v>
      </c>
      <c r="W5586">
        <v>23</v>
      </c>
      <c r="X5586" t="s">
        <v>4824</v>
      </c>
      <c r="Y5586">
        <v>3539</v>
      </c>
      <c r="Z5586" t="s">
        <v>111</v>
      </c>
      <c r="AA5586" t="s">
        <v>4785</v>
      </c>
      <c r="AB5586">
        <v>185131</v>
      </c>
      <c r="AC5586" t="s">
        <v>146</v>
      </c>
      <c r="AD5586" t="s">
        <v>4690</v>
      </c>
      <c r="AE5586" t="s">
        <v>107</v>
      </c>
      <c r="AF5586" t="s">
        <v>107</v>
      </c>
      <c r="AI5586">
        <v>2</v>
      </c>
      <c r="AJ5586" t="s">
        <v>72</v>
      </c>
      <c r="AK5586" t="s">
        <v>4691</v>
      </c>
      <c r="AL5586">
        <v>45601</v>
      </c>
      <c r="AM5586" t="s">
        <v>4878</v>
      </c>
      <c r="AN5586" t="b">
        <v>1</v>
      </c>
      <c r="BB5586" s="7" t="s">
        <v>20026</v>
      </c>
      <c r="BC5586" s="7" t="s">
        <v>5071</v>
      </c>
      <c r="BD5586" s="7" t="s">
        <v>5990</v>
      </c>
      <c r="BE5586" s="7" t="s">
        <v>20027</v>
      </c>
      <c r="BF5586" s="7" t="s">
        <v>20029</v>
      </c>
      <c r="BO5586" t="s">
        <v>20030</v>
      </c>
      <c r="BP5586">
        <v>36031</v>
      </c>
      <c r="BQ5586">
        <v>30910</v>
      </c>
      <c r="BR5586">
        <v>3296675</v>
      </c>
      <c r="BU5586" t="s">
        <v>20024</v>
      </c>
      <c r="BV5586" t="s">
        <v>4695</v>
      </c>
      <c r="BX5586">
        <v>45397.843877314815</v>
      </c>
    </row>
    <row r="5587" spans="1:76" x14ac:dyDescent="0.25">
      <c r="A5587" t="s">
        <v>20031</v>
      </c>
      <c r="B5587" t="s">
        <v>13560</v>
      </c>
      <c r="C5587" t="s">
        <v>46</v>
      </c>
      <c r="D5587">
        <v>44928</v>
      </c>
      <c r="E5587">
        <v>45418</v>
      </c>
      <c r="H5587" t="s">
        <v>47</v>
      </c>
      <c r="I5587">
        <v>44928</v>
      </c>
      <c r="J5587">
        <v>2024</v>
      </c>
      <c r="K5587" t="s">
        <v>48</v>
      </c>
      <c r="L5587" t="s">
        <v>13561</v>
      </c>
      <c r="N5587" t="s">
        <v>6676</v>
      </c>
      <c r="O5587" t="s">
        <v>4916</v>
      </c>
      <c r="P5587" t="s">
        <v>115</v>
      </c>
      <c r="Q5587" t="s">
        <v>52</v>
      </c>
      <c r="R5587">
        <v>98417</v>
      </c>
      <c r="S5587" t="s">
        <v>13563</v>
      </c>
      <c r="T5587" t="s">
        <v>13563</v>
      </c>
      <c r="U5587" t="s">
        <v>13564</v>
      </c>
      <c r="V5587" t="s">
        <v>90</v>
      </c>
      <c r="W5587">
        <v>12</v>
      </c>
      <c r="X5587" t="s">
        <v>729</v>
      </c>
      <c r="Y5587">
        <v>4756</v>
      </c>
      <c r="Z5587" t="s">
        <v>115</v>
      </c>
      <c r="AA5587" t="s">
        <v>57</v>
      </c>
      <c r="AB5587">
        <v>93147</v>
      </c>
      <c r="AC5587" t="s">
        <v>146</v>
      </c>
      <c r="AD5587" t="s">
        <v>4690</v>
      </c>
      <c r="AE5587" t="s">
        <v>107</v>
      </c>
      <c r="AF5587" t="s">
        <v>107</v>
      </c>
      <c r="AJ5587" t="s">
        <v>72</v>
      </c>
      <c r="AK5587" t="s">
        <v>4691</v>
      </c>
      <c r="AL5587">
        <v>45601</v>
      </c>
      <c r="AM5587" t="s">
        <v>4692</v>
      </c>
      <c r="AN5587" t="b">
        <v>1</v>
      </c>
      <c r="AO5587" t="b">
        <v>1</v>
      </c>
      <c r="AP5587" t="b">
        <v>1</v>
      </c>
      <c r="AQ5587" t="s">
        <v>60</v>
      </c>
      <c r="AR5587" t="s">
        <v>61</v>
      </c>
      <c r="BB5587" s="7" t="s">
        <v>4859</v>
      </c>
      <c r="BC5587" s="7" t="s">
        <v>4715</v>
      </c>
      <c r="BD5587" s="7" t="s">
        <v>52</v>
      </c>
      <c r="BE5587" s="7">
        <v>98109</v>
      </c>
      <c r="BF5587" s="7" t="s">
        <v>4860</v>
      </c>
      <c r="BG5587" s="7">
        <v>131191.69</v>
      </c>
      <c r="BH5587" s="7">
        <v>25000</v>
      </c>
      <c r="BI5587">
        <v>128605.86</v>
      </c>
      <c r="BJ5587">
        <v>0</v>
      </c>
      <c r="BK5587">
        <v>0</v>
      </c>
      <c r="BL5587">
        <v>2750</v>
      </c>
      <c r="BM5587">
        <v>1337.07</v>
      </c>
      <c r="BN5587">
        <v>0</v>
      </c>
      <c r="BO5587" t="s">
        <v>20032</v>
      </c>
      <c r="BP5587">
        <v>31524</v>
      </c>
      <c r="BQ5587">
        <v>25964</v>
      </c>
      <c r="BR5587">
        <v>689009</v>
      </c>
      <c r="BS5587">
        <v>19994</v>
      </c>
      <c r="BT5587">
        <v>27</v>
      </c>
      <c r="BU5587" t="s">
        <v>4862</v>
      </c>
      <c r="BV5587" t="s">
        <v>4695</v>
      </c>
      <c r="BX5587">
        <v>45667.778229166666</v>
      </c>
    </row>
    <row r="5588" spans="1:76" x14ac:dyDescent="0.25">
      <c r="A5588" t="s">
        <v>20033</v>
      </c>
      <c r="B5588" t="s">
        <v>6054</v>
      </c>
      <c r="C5588" t="s">
        <v>46</v>
      </c>
      <c r="D5588">
        <v>44965</v>
      </c>
      <c r="E5588">
        <v>45419</v>
      </c>
      <c r="H5588" t="s">
        <v>47</v>
      </c>
      <c r="I5588">
        <v>44965</v>
      </c>
      <c r="J5588">
        <v>2024</v>
      </c>
      <c r="K5588" t="s">
        <v>48</v>
      </c>
      <c r="L5588" t="s">
        <v>6055</v>
      </c>
      <c r="N5588" t="s">
        <v>4859</v>
      </c>
      <c r="O5588" t="s">
        <v>4715</v>
      </c>
      <c r="P5588" t="s">
        <v>68</v>
      </c>
      <c r="Q5588" t="s">
        <v>52</v>
      </c>
      <c r="R5588">
        <v>98109</v>
      </c>
      <c r="S5588" t="s">
        <v>6056</v>
      </c>
      <c r="T5588" t="s">
        <v>19220</v>
      </c>
      <c r="U5588" t="s">
        <v>6057</v>
      </c>
      <c r="V5588" t="s">
        <v>54</v>
      </c>
      <c r="W5588">
        <v>13</v>
      </c>
      <c r="X5588" t="s">
        <v>149</v>
      </c>
      <c r="Y5588">
        <v>4850</v>
      </c>
      <c r="Z5588" t="s">
        <v>68</v>
      </c>
      <c r="AA5588" t="s">
        <v>57</v>
      </c>
      <c r="AB5588">
        <v>108345</v>
      </c>
      <c r="AC5588" t="s">
        <v>146</v>
      </c>
      <c r="AD5588" t="s">
        <v>4690</v>
      </c>
      <c r="AE5588" t="s">
        <v>107</v>
      </c>
      <c r="AF5588" t="s">
        <v>107</v>
      </c>
      <c r="AI5588">
        <v>2</v>
      </c>
      <c r="AJ5588" t="s">
        <v>72</v>
      </c>
      <c r="AK5588" t="s">
        <v>4691</v>
      </c>
      <c r="AL5588">
        <v>45601</v>
      </c>
      <c r="AM5588" t="s">
        <v>4692</v>
      </c>
      <c r="AN5588" t="b">
        <v>1</v>
      </c>
      <c r="AO5588" t="b">
        <v>1</v>
      </c>
      <c r="AP5588" t="b">
        <v>1</v>
      </c>
      <c r="AQ5588" t="s">
        <v>60</v>
      </c>
      <c r="AR5588" t="s">
        <v>61</v>
      </c>
      <c r="BB5588" s="7" t="s">
        <v>4859</v>
      </c>
      <c r="BC5588" s="7" t="s">
        <v>4715</v>
      </c>
      <c r="BD5588" s="7" t="s">
        <v>52</v>
      </c>
      <c r="BE5588" s="7">
        <v>98109</v>
      </c>
      <c r="BF5588" s="7" t="s">
        <v>4860</v>
      </c>
      <c r="BG5588" s="7">
        <v>148842.93</v>
      </c>
      <c r="BH5588" s="7">
        <v>21703.78</v>
      </c>
      <c r="BI5588">
        <v>155707.54</v>
      </c>
      <c r="BJ5588">
        <v>0</v>
      </c>
      <c r="BK5588">
        <v>0</v>
      </c>
      <c r="BL5588">
        <v>2000</v>
      </c>
      <c r="BM5588">
        <v>120.4</v>
      </c>
      <c r="BN5588">
        <v>0</v>
      </c>
      <c r="BO5588" t="s">
        <v>20034</v>
      </c>
      <c r="BP5588">
        <v>31776</v>
      </c>
      <c r="BQ5588">
        <v>30399</v>
      </c>
      <c r="BR5588">
        <v>689164</v>
      </c>
      <c r="BS5588">
        <v>19922</v>
      </c>
      <c r="BT5588">
        <v>36</v>
      </c>
      <c r="BU5588" t="s">
        <v>4862</v>
      </c>
      <c r="BV5588" t="s">
        <v>4695</v>
      </c>
      <c r="BX5588">
        <v>45756.672789351855</v>
      </c>
    </row>
    <row r="5589" spans="1:76" x14ac:dyDescent="0.25">
      <c r="A5589" t="s">
        <v>20040</v>
      </c>
      <c r="B5589" t="s">
        <v>20041</v>
      </c>
      <c r="C5589" t="s">
        <v>46</v>
      </c>
      <c r="D5589">
        <v>45426</v>
      </c>
      <c r="E5589">
        <v>45422</v>
      </c>
      <c r="I5589">
        <v>45426</v>
      </c>
      <c r="J5589">
        <v>2024</v>
      </c>
      <c r="K5589" t="s">
        <v>48</v>
      </c>
      <c r="L5589" t="s">
        <v>20042</v>
      </c>
      <c r="N5589" t="s">
        <v>20043</v>
      </c>
      <c r="O5589" t="s">
        <v>5959</v>
      </c>
      <c r="P5589" t="s">
        <v>105</v>
      </c>
      <c r="Q5589" t="s">
        <v>52</v>
      </c>
      <c r="R5589">
        <v>99214</v>
      </c>
      <c r="S5589" t="s">
        <v>20044</v>
      </c>
      <c r="T5589" t="s">
        <v>20044</v>
      </c>
      <c r="U5589" t="s">
        <v>20045</v>
      </c>
      <c r="V5589" t="s">
        <v>90</v>
      </c>
      <c r="W5589">
        <v>12</v>
      </c>
      <c r="X5589" t="s">
        <v>1464</v>
      </c>
      <c r="Y5589">
        <v>4733</v>
      </c>
      <c r="Z5589" t="s">
        <v>105</v>
      </c>
      <c r="AA5589" t="s">
        <v>57</v>
      </c>
      <c r="AB5589">
        <v>110979</v>
      </c>
      <c r="AC5589" t="s">
        <v>146</v>
      </c>
      <c r="AD5589" t="s">
        <v>4690</v>
      </c>
      <c r="AE5589" t="s">
        <v>107</v>
      </c>
      <c r="AF5589" t="s">
        <v>107</v>
      </c>
      <c r="AJ5589" t="s">
        <v>72</v>
      </c>
      <c r="AK5589" t="s">
        <v>4691</v>
      </c>
      <c r="AL5589">
        <v>45601</v>
      </c>
      <c r="AM5589" t="s">
        <v>4878</v>
      </c>
      <c r="AN5589" t="b">
        <v>1</v>
      </c>
      <c r="AO5589" t="b">
        <v>1</v>
      </c>
      <c r="AP5589" t="b">
        <v>0</v>
      </c>
      <c r="AQ5589" t="s">
        <v>177</v>
      </c>
      <c r="BB5589" s="7" t="s">
        <v>18662</v>
      </c>
      <c r="BC5589" s="7" t="s">
        <v>4701</v>
      </c>
      <c r="BD5589" s="7" t="s">
        <v>52</v>
      </c>
      <c r="BE5589" s="7">
        <v>99202</v>
      </c>
      <c r="BF5589" s="7" t="s">
        <v>13956</v>
      </c>
      <c r="BO5589" t="s">
        <v>20046</v>
      </c>
      <c r="BP5589">
        <v>36583</v>
      </c>
      <c r="BQ5589">
        <v>46218</v>
      </c>
      <c r="BR5589">
        <v>3311841</v>
      </c>
      <c r="BT5589">
        <v>4</v>
      </c>
      <c r="BU5589" t="s">
        <v>16860</v>
      </c>
      <c r="BV5589" t="s">
        <v>4695</v>
      </c>
      <c r="BX5589">
        <v>45533.294976851852</v>
      </c>
    </row>
    <row r="5590" spans="1:76" x14ac:dyDescent="0.25">
      <c r="A5590" t="s">
        <v>20047</v>
      </c>
      <c r="B5590" t="s">
        <v>20048</v>
      </c>
      <c r="C5590" t="s">
        <v>46</v>
      </c>
      <c r="D5590">
        <v>45427</v>
      </c>
      <c r="E5590">
        <v>45422</v>
      </c>
      <c r="I5590">
        <v>45427</v>
      </c>
      <c r="J5590">
        <v>2024</v>
      </c>
      <c r="K5590" t="s">
        <v>48</v>
      </c>
      <c r="L5590" t="s">
        <v>20049</v>
      </c>
      <c r="N5590" t="s">
        <v>20050</v>
      </c>
      <c r="O5590" t="s">
        <v>4715</v>
      </c>
      <c r="P5590" t="s">
        <v>68</v>
      </c>
      <c r="Q5590" t="s">
        <v>52</v>
      </c>
      <c r="R5590">
        <v>98115</v>
      </c>
      <c r="S5590" t="s">
        <v>20051</v>
      </c>
      <c r="T5590" t="s">
        <v>20052</v>
      </c>
      <c r="U5590">
        <v>4153732747</v>
      </c>
      <c r="V5590" t="s">
        <v>54</v>
      </c>
      <c r="W5590">
        <v>13</v>
      </c>
      <c r="X5590" t="s">
        <v>469</v>
      </c>
      <c r="Y5590">
        <v>4870</v>
      </c>
      <c r="Z5590" t="s">
        <v>68</v>
      </c>
      <c r="AA5590" t="s">
        <v>57</v>
      </c>
      <c r="AB5590">
        <v>101583</v>
      </c>
      <c r="AC5590" t="s">
        <v>146</v>
      </c>
      <c r="AD5590" t="s">
        <v>4690</v>
      </c>
      <c r="AE5590" t="s">
        <v>107</v>
      </c>
      <c r="AF5590" t="s">
        <v>107</v>
      </c>
      <c r="AI5590">
        <v>1</v>
      </c>
      <c r="AJ5590" t="s">
        <v>72</v>
      </c>
      <c r="AK5590" t="s">
        <v>4691</v>
      </c>
      <c r="AL5590">
        <v>45601</v>
      </c>
      <c r="AM5590" t="s">
        <v>4878</v>
      </c>
      <c r="AN5590" t="b">
        <v>1</v>
      </c>
      <c r="AO5590" t="b">
        <v>1</v>
      </c>
      <c r="AP5590" t="b">
        <v>0</v>
      </c>
      <c r="AQ5590" t="s">
        <v>177</v>
      </c>
      <c r="BB5590" s="7" t="s">
        <v>20050</v>
      </c>
      <c r="BC5590" s="7" t="s">
        <v>4715</v>
      </c>
      <c r="BD5590" s="7" t="s">
        <v>52</v>
      </c>
      <c r="BE5590" s="7">
        <v>98115</v>
      </c>
      <c r="BF5590" s="7">
        <v>4153732747</v>
      </c>
      <c r="BO5590" t="s">
        <v>20053</v>
      </c>
      <c r="BP5590">
        <v>36591</v>
      </c>
      <c r="BQ5590">
        <v>46207</v>
      </c>
      <c r="BR5590">
        <v>3311830</v>
      </c>
      <c r="BT5590">
        <v>46</v>
      </c>
      <c r="BU5590" t="s">
        <v>20054</v>
      </c>
      <c r="BV5590" t="s">
        <v>4695</v>
      </c>
      <c r="BX5590">
        <v>45533.297048611108</v>
      </c>
    </row>
    <row r="5591" spans="1:76" x14ac:dyDescent="0.25">
      <c r="A5591" t="s">
        <v>20055</v>
      </c>
      <c r="B5591" t="s">
        <v>20056</v>
      </c>
      <c r="C5591" t="s">
        <v>46</v>
      </c>
      <c r="D5591">
        <v>45405</v>
      </c>
      <c r="I5591">
        <v>45405</v>
      </c>
      <c r="J5591">
        <v>2024</v>
      </c>
      <c r="K5591" t="s">
        <v>85</v>
      </c>
      <c r="L5591" t="s">
        <v>20057</v>
      </c>
      <c r="N5591" t="s">
        <v>20058</v>
      </c>
      <c r="O5591" t="s">
        <v>20059</v>
      </c>
      <c r="P5591" t="s">
        <v>226</v>
      </c>
      <c r="Q5591" t="s">
        <v>52</v>
      </c>
      <c r="R5591">
        <v>98606</v>
      </c>
      <c r="S5591" t="s">
        <v>20060</v>
      </c>
      <c r="U5591" t="s">
        <v>20061</v>
      </c>
      <c r="V5591" t="s">
        <v>54</v>
      </c>
      <c r="W5591">
        <v>13</v>
      </c>
      <c r="X5591" t="s">
        <v>371</v>
      </c>
      <c r="Y5591">
        <v>4811</v>
      </c>
      <c r="Z5591" t="s">
        <v>226</v>
      </c>
      <c r="AA5591" t="s">
        <v>57</v>
      </c>
      <c r="AB5591">
        <v>108025</v>
      </c>
      <c r="AC5591" t="s">
        <v>146</v>
      </c>
      <c r="AD5591" t="s">
        <v>4690</v>
      </c>
      <c r="AE5591" t="s">
        <v>107</v>
      </c>
      <c r="AF5591" t="s">
        <v>107</v>
      </c>
      <c r="AJ5591" t="s">
        <v>72</v>
      </c>
      <c r="AK5591" t="s">
        <v>4691</v>
      </c>
      <c r="AL5591">
        <v>45601</v>
      </c>
      <c r="AM5591" t="s">
        <v>4692</v>
      </c>
      <c r="AN5591" t="b">
        <v>1</v>
      </c>
      <c r="BB5591" s="7" t="s">
        <v>11974</v>
      </c>
      <c r="BC5591" s="7" t="s">
        <v>4787</v>
      </c>
      <c r="BD5591" s="7" t="s">
        <v>52</v>
      </c>
      <c r="BE5591" s="7">
        <v>98188</v>
      </c>
      <c r="BF5591" s="7" t="s">
        <v>4788</v>
      </c>
      <c r="BO5591" t="s">
        <v>20062</v>
      </c>
      <c r="BP5591">
        <v>36241</v>
      </c>
      <c r="BQ5591">
        <v>45185</v>
      </c>
      <c r="BR5591">
        <v>3296809</v>
      </c>
      <c r="BT5591">
        <v>17</v>
      </c>
      <c r="BU5591" t="s">
        <v>4790</v>
      </c>
      <c r="BV5591" t="s">
        <v>4695</v>
      </c>
      <c r="BX5591">
        <v>45405.445983796293</v>
      </c>
    </row>
    <row r="5592" spans="1:76" x14ac:dyDescent="0.25">
      <c r="A5592" t="s">
        <v>20066</v>
      </c>
      <c r="B5592" t="s">
        <v>20067</v>
      </c>
      <c r="C5592" t="s">
        <v>46</v>
      </c>
      <c r="D5592">
        <v>45420</v>
      </c>
      <c r="E5592">
        <v>45421</v>
      </c>
      <c r="H5592" t="s">
        <v>47</v>
      </c>
      <c r="I5592">
        <v>45420</v>
      </c>
      <c r="J5592">
        <v>2024</v>
      </c>
      <c r="K5592" t="s">
        <v>48</v>
      </c>
      <c r="L5592" t="s">
        <v>20068</v>
      </c>
      <c r="N5592" t="s">
        <v>20069</v>
      </c>
      <c r="O5592" t="s">
        <v>4710</v>
      </c>
      <c r="P5592" t="s">
        <v>115</v>
      </c>
      <c r="Q5592" t="s">
        <v>52</v>
      </c>
      <c r="R5592">
        <v>98387</v>
      </c>
      <c r="S5592" t="s">
        <v>20070</v>
      </c>
      <c r="T5592" t="s">
        <v>20070</v>
      </c>
      <c r="U5592" t="s">
        <v>20071</v>
      </c>
      <c r="V5592" t="s">
        <v>90</v>
      </c>
      <c r="W5592">
        <v>12</v>
      </c>
      <c r="X5592" t="s">
        <v>619</v>
      </c>
      <c r="Y5592">
        <v>4731</v>
      </c>
      <c r="Z5592" t="s">
        <v>115</v>
      </c>
      <c r="AA5592" t="s">
        <v>57</v>
      </c>
      <c r="AB5592">
        <v>102476</v>
      </c>
      <c r="AC5592" t="s">
        <v>146</v>
      </c>
      <c r="AD5592" t="s">
        <v>4690</v>
      </c>
      <c r="AE5592" t="s">
        <v>107</v>
      </c>
      <c r="AF5592" t="s">
        <v>107</v>
      </c>
      <c r="AJ5592" t="s">
        <v>72</v>
      </c>
      <c r="AK5592" t="s">
        <v>4691</v>
      </c>
      <c r="AL5592">
        <v>45601</v>
      </c>
      <c r="AM5592" t="s">
        <v>4692</v>
      </c>
      <c r="AN5592" t="b">
        <v>1</v>
      </c>
      <c r="AO5592" t="b">
        <v>1</v>
      </c>
      <c r="AP5592" t="b">
        <v>1</v>
      </c>
      <c r="AQ5592" t="s">
        <v>60</v>
      </c>
      <c r="AR5592" t="s">
        <v>99</v>
      </c>
      <c r="BB5592" s="7" t="s">
        <v>20069</v>
      </c>
      <c r="BC5592" s="7" t="s">
        <v>4710</v>
      </c>
      <c r="BD5592" s="7" t="s">
        <v>52</v>
      </c>
      <c r="BE5592" s="7">
        <v>98387</v>
      </c>
      <c r="BF5592" s="7" t="s">
        <v>20071</v>
      </c>
      <c r="BG5592" s="7">
        <v>19405.32</v>
      </c>
      <c r="BH5592" s="7">
        <v>1716.94</v>
      </c>
      <c r="BI5592">
        <v>18592.759999999998</v>
      </c>
      <c r="BJ5592">
        <v>0</v>
      </c>
      <c r="BK5592">
        <v>0</v>
      </c>
      <c r="BL5592">
        <v>0</v>
      </c>
      <c r="BM5592">
        <v>120.4</v>
      </c>
      <c r="BN5592">
        <v>0</v>
      </c>
      <c r="BO5592" t="s">
        <v>20072</v>
      </c>
      <c r="BP5592">
        <v>36419</v>
      </c>
      <c r="BQ5592">
        <v>46125</v>
      </c>
      <c r="BR5592">
        <v>3309343</v>
      </c>
      <c r="BS5592">
        <v>24079</v>
      </c>
      <c r="BT5592">
        <v>2</v>
      </c>
      <c r="BU5592" t="s">
        <v>15564</v>
      </c>
      <c r="BV5592" t="s">
        <v>4695</v>
      </c>
      <c r="BX5592">
        <v>45646.170138888891</v>
      </c>
    </row>
    <row r="5593" spans="1:76" x14ac:dyDescent="0.25">
      <c r="A5593" t="s">
        <v>20073</v>
      </c>
      <c r="B5593" t="s">
        <v>20074</v>
      </c>
      <c r="C5593" t="s">
        <v>46</v>
      </c>
      <c r="D5593">
        <v>45398</v>
      </c>
      <c r="E5593">
        <v>45418</v>
      </c>
      <c r="H5593" t="s">
        <v>47</v>
      </c>
      <c r="I5593">
        <v>45398</v>
      </c>
      <c r="J5593">
        <v>2024</v>
      </c>
      <c r="K5593" t="s">
        <v>48</v>
      </c>
      <c r="L5593" t="s">
        <v>20075</v>
      </c>
      <c r="N5593" t="s">
        <v>5174</v>
      </c>
      <c r="O5593" t="s">
        <v>5175</v>
      </c>
      <c r="P5593" t="s">
        <v>111</v>
      </c>
      <c r="Q5593" t="s">
        <v>52</v>
      </c>
      <c r="R5593">
        <v>98337</v>
      </c>
      <c r="S5593" t="s">
        <v>20076</v>
      </c>
      <c r="T5593" t="s">
        <v>20076</v>
      </c>
      <c r="U5593" t="s">
        <v>20077</v>
      </c>
      <c r="V5593" t="s">
        <v>54</v>
      </c>
      <c r="W5593">
        <v>13</v>
      </c>
      <c r="X5593" t="s">
        <v>329</v>
      </c>
      <c r="Y5593">
        <v>3558</v>
      </c>
      <c r="Z5593" t="s">
        <v>111</v>
      </c>
      <c r="AA5593" t="s">
        <v>57</v>
      </c>
      <c r="AB5593">
        <v>108168</v>
      </c>
      <c r="AC5593" t="s">
        <v>146</v>
      </c>
      <c r="AD5593" t="s">
        <v>4690</v>
      </c>
      <c r="AE5593" t="s">
        <v>107</v>
      </c>
      <c r="AF5593" t="s">
        <v>107</v>
      </c>
      <c r="AI5593">
        <v>2</v>
      </c>
      <c r="AJ5593" t="s">
        <v>72</v>
      </c>
      <c r="AK5593" t="s">
        <v>4691</v>
      </c>
      <c r="AL5593">
        <v>45601</v>
      </c>
      <c r="AM5593" t="s">
        <v>4692</v>
      </c>
      <c r="AN5593" t="b">
        <v>1</v>
      </c>
      <c r="AO5593" t="b">
        <v>1</v>
      </c>
      <c r="AP5593" t="b">
        <v>0</v>
      </c>
      <c r="AQ5593" t="s">
        <v>177</v>
      </c>
      <c r="BB5593" s="7" t="s">
        <v>4859</v>
      </c>
      <c r="BC5593" s="7" t="s">
        <v>4715</v>
      </c>
      <c r="BD5593" s="7" t="s">
        <v>52</v>
      </c>
      <c r="BE5593" s="7">
        <v>98109</v>
      </c>
      <c r="BF5593" s="7" t="s">
        <v>4860</v>
      </c>
      <c r="BG5593" s="7">
        <v>174596.54</v>
      </c>
      <c r="BH5593" s="7">
        <v>0</v>
      </c>
      <c r="BI5593">
        <v>182365.27</v>
      </c>
      <c r="BJ5593">
        <v>0</v>
      </c>
      <c r="BK5593">
        <v>0</v>
      </c>
      <c r="BL5593">
        <v>0</v>
      </c>
      <c r="BM5593">
        <v>55.22</v>
      </c>
      <c r="BN5593">
        <v>41187.53</v>
      </c>
      <c r="BO5593" t="s">
        <v>20078</v>
      </c>
      <c r="BP5593">
        <v>36203</v>
      </c>
      <c r="BQ5593">
        <v>45165</v>
      </c>
      <c r="BR5593">
        <v>3296788</v>
      </c>
      <c r="BS5593">
        <v>23976</v>
      </c>
      <c r="BT5593">
        <v>23</v>
      </c>
      <c r="BU5593" t="s">
        <v>4862</v>
      </c>
      <c r="BV5593" t="s">
        <v>4695</v>
      </c>
      <c r="BX5593">
        <v>45533.293333333335</v>
      </c>
    </row>
    <row r="5594" spans="1:76" x14ac:dyDescent="0.25">
      <c r="A5594" t="s">
        <v>20083</v>
      </c>
      <c r="B5594" t="s">
        <v>12125</v>
      </c>
      <c r="C5594" t="s">
        <v>46</v>
      </c>
      <c r="D5594">
        <v>45293</v>
      </c>
      <c r="E5594">
        <v>45420</v>
      </c>
      <c r="H5594" t="s">
        <v>47</v>
      </c>
      <c r="I5594">
        <v>45293</v>
      </c>
      <c r="J5594">
        <v>2024</v>
      </c>
      <c r="K5594" t="s">
        <v>48</v>
      </c>
      <c r="L5594" t="s">
        <v>12126</v>
      </c>
      <c r="N5594" t="s">
        <v>12128</v>
      </c>
      <c r="O5594" t="s">
        <v>4701</v>
      </c>
      <c r="P5594" t="s">
        <v>105</v>
      </c>
      <c r="Q5594" t="s">
        <v>52</v>
      </c>
      <c r="R5594">
        <v>99209</v>
      </c>
      <c r="S5594" t="s">
        <v>20084</v>
      </c>
      <c r="T5594" t="s">
        <v>20084</v>
      </c>
      <c r="U5594" t="s">
        <v>20085</v>
      </c>
      <c r="V5594" t="s">
        <v>54</v>
      </c>
      <c r="W5594">
        <v>13</v>
      </c>
      <c r="X5594" t="s">
        <v>106</v>
      </c>
      <c r="Y5594">
        <v>4789</v>
      </c>
      <c r="Z5594" t="s">
        <v>105</v>
      </c>
      <c r="AA5594" t="s">
        <v>57</v>
      </c>
      <c r="AB5594">
        <v>103846</v>
      </c>
      <c r="AC5594" t="s">
        <v>146</v>
      </c>
      <c r="AD5594" t="s">
        <v>4690</v>
      </c>
      <c r="AE5594" t="s">
        <v>107</v>
      </c>
      <c r="AF5594" t="s">
        <v>107</v>
      </c>
      <c r="AI5594">
        <v>2</v>
      </c>
      <c r="AJ5594" t="s">
        <v>72</v>
      </c>
      <c r="AK5594" t="s">
        <v>4691</v>
      </c>
      <c r="AL5594">
        <v>45601</v>
      </c>
      <c r="AM5594" t="s">
        <v>4692</v>
      </c>
      <c r="AN5594" t="b">
        <v>1</v>
      </c>
      <c r="AO5594" t="b">
        <v>1</v>
      </c>
      <c r="AP5594" t="b">
        <v>1</v>
      </c>
      <c r="AQ5594" t="s">
        <v>60</v>
      </c>
      <c r="AR5594" t="s">
        <v>99</v>
      </c>
      <c r="BB5594" s="7" t="s">
        <v>12128</v>
      </c>
      <c r="BC5594" s="7" t="s">
        <v>4701</v>
      </c>
      <c r="BD5594" s="7" t="s">
        <v>52</v>
      </c>
      <c r="BE5594" s="7">
        <v>99209</v>
      </c>
      <c r="BF5594" s="7" t="s">
        <v>20085</v>
      </c>
      <c r="BG5594" s="7">
        <v>8893.2199999999993</v>
      </c>
      <c r="BH5594" s="7">
        <v>0</v>
      </c>
      <c r="BI5594">
        <v>9456.65</v>
      </c>
      <c r="BJ5594">
        <v>1000</v>
      </c>
      <c r="BK5594">
        <v>0</v>
      </c>
      <c r="BL5594">
        <v>0</v>
      </c>
      <c r="BM5594">
        <v>856.61</v>
      </c>
      <c r="BN5594">
        <v>0</v>
      </c>
      <c r="BO5594" t="s">
        <v>20086</v>
      </c>
      <c r="BP5594">
        <v>35159</v>
      </c>
      <c r="BQ5594">
        <v>35198</v>
      </c>
      <c r="BR5594">
        <v>3253692</v>
      </c>
      <c r="BS5594">
        <v>23605</v>
      </c>
      <c r="BT5594">
        <v>6</v>
      </c>
      <c r="BU5594" t="s">
        <v>20087</v>
      </c>
      <c r="BV5594" t="s">
        <v>4695</v>
      </c>
      <c r="BX5594">
        <v>45662.804143518515</v>
      </c>
    </row>
    <row r="5595" spans="1:76" x14ac:dyDescent="0.25">
      <c r="A5595" t="s">
        <v>20088</v>
      </c>
      <c r="B5595" t="s">
        <v>20089</v>
      </c>
      <c r="C5595" t="s">
        <v>46</v>
      </c>
      <c r="D5595">
        <v>45320</v>
      </c>
      <c r="I5595">
        <v>45320</v>
      </c>
      <c r="J5595">
        <v>2024</v>
      </c>
      <c r="K5595" t="s">
        <v>85</v>
      </c>
      <c r="L5595" t="s">
        <v>20090</v>
      </c>
      <c r="M5595" t="s">
        <v>20091</v>
      </c>
      <c r="N5595" t="s">
        <v>20092</v>
      </c>
      <c r="O5595" t="s">
        <v>4741</v>
      </c>
      <c r="Q5595" t="s">
        <v>11479</v>
      </c>
      <c r="R5595">
        <v>98502</v>
      </c>
      <c r="S5595" t="s">
        <v>20093</v>
      </c>
      <c r="T5595" t="s">
        <v>20094</v>
      </c>
      <c r="U5595">
        <v>3606638587</v>
      </c>
      <c r="V5595" t="s">
        <v>171</v>
      </c>
      <c r="W5595">
        <v>4</v>
      </c>
      <c r="X5595" t="s">
        <v>4770</v>
      </c>
      <c r="Y5595">
        <v>1000</v>
      </c>
      <c r="AA5595" t="s">
        <v>71</v>
      </c>
      <c r="AC5595" t="s">
        <v>146</v>
      </c>
      <c r="AD5595" t="s">
        <v>4690</v>
      </c>
      <c r="AE5595" t="s">
        <v>107</v>
      </c>
      <c r="AF5595" t="s">
        <v>107</v>
      </c>
      <c r="AJ5595" t="s">
        <v>72</v>
      </c>
      <c r="AK5595" t="s">
        <v>4691</v>
      </c>
      <c r="AL5595">
        <v>45601</v>
      </c>
      <c r="AM5595" t="s">
        <v>4878</v>
      </c>
      <c r="AN5595" t="b">
        <v>1</v>
      </c>
      <c r="BB5595" s="7" t="s">
        <v>20092</v>
      </c>
      <c r="BC5595" s="7" t="s">
        <v>4741</v>
      </c>
      <c r="BD5595" s="7" t="s">
        <v>11479</v>
      </c>
      <c r="BE5595" s="7">
        <v>98502</v>
      </c>
      <c r="BF5595" s="7" t="s">
        <v>13727</v>
      </c>
      <c r="BO5595" t="s">
        <v>20095</v>
      </c>
      <c r="BP5595">
        <v>35777</v>
      </c>
      <c r="BQ5595">
        <v>36880</v>
      </c>
      <c r="BR5595">
        <v>3287985</v>
      </c>
      <c r="BU5595" t="s">
        <v>20096</v>
      </c>
      <c r="BV5595" t="s">
        <v>4695</v>
      </c>
      <c r="BX5595">
        <v>45413.14329861111</v>
      </c>
    </row>
    <row r="5596" spans="1:76" x14ac:dyDescent="0.25">
      <c r="A5596" t="s">
        <v>20097</v>
      </c>
      <c r="B5596" t="s">
        <v>20098</v>
      </c>
      <c r="C5596" t="s">
        <v>46</v>
      </c>
      <c r="D5596">
        <v>45309</v>
      </c>
      <c r="E5596">
        <v>45422</v>
      </c>
      <c r="H5596" t="s">
        <v>47</v>
      </c>
      <c r="I5596">
        <v>45309</v>
      </c>
      <c r="J5596">
        <v>2024</v>
      </c>
      <c r="K5596" t="s">
        <v>48</v>
      </c>
      <c r="L5596" t="s">
        <v>20099</v>
      </c>
      <c r="N5596" t="s">
        <v>20100</v>
      </c>
      <c r="O5596" t="s">
        <v>4741</v>
      </c>
      <c r="P5596" t="s">
        <v>155</v>
      </c>
      <c r="Q5596" t="s">
        <v>52</v>
      </c>
      <c r="R5596">
        <v>98507</v>
      </c>
      <c r="S5596" t="s">
        <v>20101</v>
      </c>
      <c r="T5596" t="s">
        <v>20102</v>
      </c>
      <c r="U5596" t="s">
        <v>20103</v>
      </c>
      <c r="V5596" t="s">
        <v>90</v>
      </c>
      <c r="W5596">
        <v>12</v>
      </c>
      <c r="X5596" t="s">
        <v>1322</v>
      </c>
      <c r="Y5596">
        <v>4751</v>
      </c>
      <c r="Z5596" t="s">
        <v>155</v>
      </c>
      <c r="AA5596" t="s">
        <v>57</v>
      </c>
      <c r="AB5596">
        <v>105342</v>
      </c>
      <c r="AC5596" t="s">
        <v>146</v>
      </c>
      <c r="AD5596" t="s">
        <v>4690</v>
      </c>
      <c r="AE5596" t="s">
        <v>107</v>
      </c>
      <c r="AF5596" t="s">
        <v>107</v>
      </c>
      <c r="AJ5596" t="s">
        <v>72</v>
      </c>
      <c r="AK5596" t="s">
        <v>4691</v>
      </c>
      <c r="AL5596">
        <v>45601</v>
      </c>
      <c r="AM5596" t="s">
        <v>4692</v>
      </c>
      <c r="AN5596" t="b">
        <v>1</v>
      </c>
      <c r="AO5596" t="b">
        <v>1</v>
      </c>
      <c r="AP5596" t="b">
        <v>0</v>
      </c>
      <c r="AQ5596" t="s">
        <v>177</v>
      </c>
      <c r="BB5596" s="7" t="s">
        <v>20100</v>
      </c>
      <c r="BC5596" s="7" t="s">
        <v>4741</v>
      </c>
      <c r="BD5596" s="7" t="s">
        <v>52</v>
      </c>
      <c r="BE5596" s="7">
        <v>98507</v>
      </c>
      <c r="BF5596" s="7" t="s">
        <v>20104</v>
      </c>
      <c r="BG5596" s="7">
        <v>5615.64</v>
      </c>
      <c r="BH5596" s="7">
        <v>102.91</v>
      </c>
      <c r="BI5596">
        <v>5590.76</v>
      </c>
      <c r="BJ5596">
        <v>0</v>
      </c>
      <c r="BK5596">
        <v>0</v>
      </c>
      <c r="BL5596">
        <v>0</v>
      </c>
      <c r="BO5596" t="s">
        <v>20105</v>
      </c>
      <c r="BP5596">
        <v>35457</v>
      </c>
      <c r="BQ5596">
        <v>44219</v>
      </c>
      <c r="BR5596">
        <v>3279393</v>
      </c>
      <c r="BS5596">
        <v>23469</v>
      </c>
      <c r="BT5596">
        <v>22</v>
      </c>
      <c r="BU5596" t="s">
        <v>20106</v>
      </c>
      <c r="BV5596" t="s">
        <v>4695</v>
      </c>
      <c r="BX5596">
        <v>45600.619120370371</v>
      </c>
    </row>
    <row r="5597" spans="1:76" x14ac:dyDescent="0.25">
      <c r="A5597" t="s">
        <v>20109</v>
      </c>
      <c r="B5597" t="s">
        <v>20110</v>
      </c>
      <c r="C5597" t="s">
        <v>46</v>
      </c>
      <c r="D5597">
        <v>45401</v>
      </c>
      <c r="E5597">
        <v>45421</v>
      </c>
      <c r="H5597" t="s">
        <v>47</v>
      </c>
      <c r="I5597">
        <v>45401</v>
      </c>
      <c r="J5597">
        <v>2024</v>
      </c>
      <c r="K5597" t="s">
        <v>48</v>
      </c>
      <c r="L5597" t="s">
        <v>20111</v>
      </c>
      <c r="N5597" t="s">
        <v>20112</v>
      </c>
      <c r="O5597" t="s">
        <v>4688</v>
      </c>
      <c r="P5597" t="s">
        <v>226</v>
      </c>
      <c r="Q5597" t="s">
        <v>52</v>
      </c>
      <c r="R5597">
        <v>98682</v>
      </c>
      <c r="S5597" t="s">
        <v>20113</v>
      </c>
      <c r="T5597" t="s">
        <v>20114</v>
      </c>
      <c r="U5597" t="s">
        <v>20115</v>
      </c>
      <c r="V5597" t="s">
        <v>54</v>
      </c>
      <c r="W5597">
        <v>13</v>
      </c>
      <c r="X5597" t="s">
        <v>860</v>
      </c>
      <c r="Y5597">
        <v>4813</v>
      </c>
      <c r="Z5597" t="s">
        <v>226</v>
      </c>
      <c r="AA5597" t="s">
        <v>57</v>
      </c>
      <c r="AB5597">
        <v>105970</v>
      </c>
      <c r="AC5597" t="s">
        <v>146</v>
      </c>
      <c r="AD5597" t="s">
        <v>4690</v>
      </c>
      <c r="AE5597" t="s">
        <v>107</v>
      </c>
      <c r="AF5597" t="s">
        <v>107</v>
      </c>
      <c r="AI5597">
        <v>1</v>
      </c>
      <c r="AJ5597" t="s">
        <v>72</v>
      </c>
      <c r="AK5597" t="s">
        <v>4691</v>
      </c>
      <c r="AL5597">
        <v>45601</v>
      </c>
      <c r="AM5597" t="s">
        <v>4692</v>
      </c>
      <c r="AN5597" t="b">
        <v>1</v>
      </c>
      <c r="AO5597" t="b">
        <v>1</v>
      </c>
      <c r="AP5597" t="b">
        <v>1</v>
      </c>
      <c r="AQ5597" t="s">
        <v>60</v>
      </c>
      <c r="AR5597" t="s">
        <v>99</v>
      </c>
      <c r="BB5597" s="7" t="s">
        <v>4859</v>
      </c>
      <c r="BC5597" s="7" t="s">
        <v>4715</v>
      </c>
      <c r="BD5597" s="7" t="s">
        <v>52</v>
      </c>
      <c r="BE5597" s="7">
        <v>98109</v>
      </c>
      <c r="BF5597" s="7" t="s">
        <v>4860</v>
      </c>
      <c r="BG5597" s="7">
        <v>193705.05</v>
      </c>
      <c r="BH5597" s="7">
        <v>0</v>
      </c>
      <c r="BI5597">
        <v>192133.32</v>
      </c>
      <c r="BJ5597">
        <v>1045.53</v>
      </c>
      <c r="BK5597">
        <v>0</v>
      </c>
      <c r="BL5597">
        <v>0</v>
      </c>
      <c r="BM5597">
        <v>120.4</v>
      </c>
      <c r="BN5597">
        <v>0</v>
      </c>
      <c r="BO5597" t="s">
        <v>20116</v>
      </c>
      <c r="BP5597">
        <v>36226</v>
      </c>
      <c r="BQ5597">
        <v>45182</v>
      </c>
      <c r="BR5597">
        <v>3296798</v>
      </c>
      <c r="BS5597">
        <v>23973</v>
      </c>
      <c r="BT5597">
        <v>18</v>
      </c>
      <c r="BU5597" t="s">
        <v>4862</v>
      </c>
      <c r="BV5597" t="s">
        <v>4695</v>
      </c>
      <c r="BX5597">
        <v>45697.358043981483</v>
      </c>
    </row>
    <row r="5598" spans="1:76" x14ac:dyDescent="0.25">
      <c r="A5598" t="s">
        <v>20127</v>
      </c>
      <c r="B5598" t="s">
        <v>655</v>
      </c>
      <c r="C5598" t="s">
        <v>46</v>
      </c>
      <c r="D5598">
        <v>45116</v>
      </c>
      <c r="E5598">
        <v>45418</v>
      </c>
      <c r="H5598" t="s">
        <v>47</v>
      </c>
      <c r="I5598">
        <v>45116</v>
      </c>
      <c r="J5598">
        <v>2024</v>
      </c>
      <c r="K5598" t="s">
        <v>48</v>
      </c>
      <c r="L5598" t="s">
        <v>5154</v>
      </c>
      <c r="N5598" t="s">
        <v>20128</v>
      </c>
      <c r="O5598" t="s">
        <v>5156</v>
      </c>
      <c r="P5598" t="s">
        <v>68</v>
      </c>
      <c r="Q5598" t="s">
        <v>52</v>
      </c>
      <c r="R5598">
        <v>98062</v>
      </c>
      <c r="S5598" t="s">
        <v>5157</v>
      </c>
      <c r="T5598" t="s">
        <v>5157</v>
      </c>
      <c r="U5598" t="s">
        <v>5158</v>
      </c>
      <c r="V5598" t="s">
        <v>54</v>
      </c>
      <c r="W5598">
        <v>13</v>
      </c>
      <c r="X5598" t="s">
        <v>216</v>
      </c>
      <c r="Y5598">
        <v>4843</v>
      </c>
      <c r="Z5598" t="s">
        <v>68</v>
      </c>
      <c r="AA5598" t="s">
        <v>57</v>
      </c>
      <c r="AB5598">
        <v>81324</v>
      </c>
      <c r="AC5598" t="s">
        <v>146</v>
      </c>
      <c r="AD5598" t="s">
        <v>4690</v>
      </c>
      <c r="AE5598" t="s">
        <v>107</v>
      </c>
      <c r="AF5598" t="s">
        <v>107</v>
      </c>
      <c r="AI5598">
        <v>2</v>
      </c>
      <c r="AJ5598" t="s">
        <v>72</v>
      </c>
      <c r="AK5598" t="s">
        <v>4691</v>
      </c>
      <c r="AL5598">
        <v>45601</v>
      </c>
      <c r="AM5598" t="s">
        <v>4692</v>
      </c>
      <c r="AN5598" t="b">
        <v>1</v>
      </c>
      <c r="AO5598" t="b">
        <v>1</v>
      </c>
      <c r="AP5598" t="b">
        <v>1</v>
      </c>
      <c r="AQ5598" t="s">
        <v>60</v>
      </c>
      <c r="AR5598" t="s">
        <v>61</v>
      </c>
      <c r="BB5598" s="7" t="s">
        <v>20128</v>
      </c>
      <c r="BC5598" s="7" t="s">
        <v>5156</v>
      </c>
      <c r="BD5598" s="7" t="s">
        <v>52</v>
      </c>
      <c r="BE5598" s="7">
        <v>98062</v>
      </c>
      <c r="BF5598" s="7" t="s">
        <v>5158</v>
      </c>
      <c r="BG5598" s="7">
        <v>98761.03</v>
      </c>
      <c r="BH5598" s="7">
        <v>38074.019999999997</v>
      </c>
      <c r="BI5598">
        <v>125472.54</v>
      </c>
      <c r="BJ5598">
        <v>0</v>
      </c>
      <c r="BK5598">
        <v>0</v>
      </c>
      <c r="BL5598">
        <v>0</v>
      </c>
      <c r="BM5598">
        <v>120.4</v>
      </c>
      <c r="BN5598">
        <v>0</v>
      </c>
      <c r="BO5598" t="s">
        <v>20129</v>
      </c>
      <c r="BP5598">
        <v>34630</v>
      </c>
      <c r="BQ5598">
        <v>520</v>
      </c>
      <c r="BR5598">
        <v>3236513</v>
      </c>
      <c r="BS5598">
        <v>20902</v>
      </c>
      <c r="BT5598">
        <v>33</v>
      </c>
      <c r="BU5598" t="s">
        <v>4790</v>
      </c>
      <c r="BV5598" t="s">
        <v>4695</v>
      </c>
      <c r="BX5598">
        <v>45848.865914351853</v>
      </c>
    </row>
    <row r="5599" spans="1:76" x14ac:dyDescent="0.25">
      <c r="A5599" t="s">
        <v>20130</v>
      </c>
      <c r="B5599" t="s">
        <v>20131</v>
      </c>
      <c r="C5599" t="s">
        <v>46</v>
      </c>
      <c r="D5599">
        <v>44707</v>
      </c>
      <c r="E5599">
        <v>45418</v>
      </c>
      <c r="H5599" t="s">
        <v>47</v>
      </c>
      <c r="I5599">
        <v>44707</v>
      </c>
      <c r="J5599">
        <v>2024</v>
      </c>
      <c r="K5599" t="s">
        <v>48</v>
      </c>
      <c r="L5599" t="s">
        <v>6931</v>
      </c>
      <c r="N5599" t="s">
        <v>20132</v>
      </c>
      <c r="O5599" t="s">
        <v>20133</v>
      </c>
      <c r="Q5599" t="s">
        <v>6080</v>
      </c>
      <c r="R5599">
        <v>98188</v>
      </c>
      <c r="S5599" t="s">
        <v>6933</v>
      </c>
      <c r="T5599" t="s">
        <v>6933</v>
      </c>
      <c r="U5599" t="s">
        <v>6934</v>
      </c>
      <c r="V5599" t="s">
        <v>1251</v>
      </c>
      <c r="W5599">
        <v>3</v>
      </c>
      <c r="X5599" t="s">
        <v>4770</v>
      </c>
      <c r="Y5599">
        <v>1000</v>
      </c>
      <c r="AA5599" t="s">
        <v>71</v>
      </c>
      <c r="AC5599" t="s">
        <v>146</v>
      </c>
      <c r="AD5599" t="s">
        <v>4690</v>
      </c>
      <c r="AE5599" t="s">
        <v>107</v>
      </c>
      <c r="AF5599" t="s">
        <v>107</v>
      </c>
      <c r="AJ5599" t="s">
        <v>72</v>
      </c>
      <c r="AK5599" t="s">
        <v>4691</v>
      </c>
      <c r="AL5599">
        <v>45601</v>
      </c>
      <c r="AM5599" t="s">
        <v>4692</v>
      </c>
      <c r="AN5599" t="b">
        <v>1</v>
      </c>
      <c r="AO5599" t="b">
        <v>1</v>
      </c>
      <c r="AP5599" t="b">
        <v>0</v>
      </c>
      <c r="AQ5599" t="s">
        <v>177</v>
      </c>
      <c r="BB5599" s="7" t="s">
        <v>20132</v>
      </c>
      <c r="BC5599" s="7" t="s">
        <v>20133</v>
      </c>
      <c r="BD5599" s="7" t="s">
        <v>6080</v>
      </c>
      <c r="BE5599" s="7">
        <v>98188</v>
      </c>
      <c r="BF5599" s="7" t="s">
        <v>6934</v>
      </c>
      <c r="BG5599" s="7">
        <v>15530.71</v>
      </c>
      <c r="BH5599" s="7">
        <v>20</v>
      </c>
      <c r="BI5599">
        <v>21504.41</v>
      </c>
      <c r="BJ5599">
        <v>5528.71</v>
      </c>
      <c r="BK5599">
        <v>0</v>
      </c>
      <c r="BL5599">
        <v>0</v>
      </c>
      <c r="BO5599" t="s">
        <v>20134</v>
      </c>
      <c r="BP5599">
        <v>31019</v>
      </c>
      <c r="BQ5599">
        <v>31318</v>
      </c>
      <c r="BR5599">
        <v>686885</v>
      </c>
      <c r="BS5599">
        <v>19253</v>
      </c>
      <c r="BU5599" t="s">
        <v>6931</v>
      </c>
      <c r="BV5599" t="s">
        <v>4695</v>
      </c>
      <c r="BX5599">
        <v>45653.672453703701</v>
      </c>
    </row>
    <row r="5600" spans="1:76" x14ac:dyDescent="0.25">
      <c r="A5600" t="s">
        <v>20186</v>
      </c>
      <c r="B5600" t="s">
        <v>4986</v>
      </c>
      <c r="C5600" t="s">
        <v>46</v>
      </c>
      <c r="D5600">
        <v>45065</v>
      </c>
      <c r="E5600">
        <v>45418</v>
      </c>
      <c r="H5600" t="s">
        <v>47</v>
      </c>
      <c r="I5600">
        <v>45065</v>
      </c>
      <c r="J5600">
        <v>2024</v>
      </c>
      <c r="K5600" t="s">
        <v>48</v>
      </c>
      <c r="L5600" t="s">
        <v>20187</v>
      </c>
      <c r="M5600" t="s">
        <v>20188</v>
      </c>
      <c r="N5600" t="s">
        <v>4989</v>
      </c>
      <c r="O5600" t="s">
        <v>4715</v>
      </c>
      <c r="Q5600" t="s">
        <v>5990</v>
      </c>
      <c r="R5600">
        <v>98122</v>
      </c>
      <c r="S5600" t="s">
        <v>20189</v>
      </c>
      <c r="T5600" t="s">
        <v>20189</v>
      </c>
      <c r="U5600">
        <v>2066063116</v>
      </c>
      <c r="V5600" t="s">
        <v>1251</v>
      </c>
      <c r="W5600">
        <v>3</v>
      </c>
      <c r="X5600" t="s">
        <v>4770</v>
      </c>
      <c r="Y5600">
        <v>1000</v>
      </c>
      <c r="AA5600" t="s">
        <v>71</v>
      </c>
      <c r="AC5600" t="s">
        <v>146</v>
      </c>
      <c r="AD5600" t="s">
        <v>4690</v>
      </c>
      <c r="AE5600" t="s">
        <v>107</v>
      </c>
      <c r="AF5600" t="s">
        <v>107</v>
      </c>
      <c r="AJ5600" t="s">
        <v>72</v>
      </c>
      <c r="AK5600" t="s">
        <v>4691</v>
      </c>
      <c r="AL5600">
        <v>45601</v>
      </c>
      <c r="AM5600" t="s">
        <v>4692</v>
      </c>
      <c r="AN5600" t="b">
        <v>1</v>
      </c>
      <c r="AO5600" t="b">
        <v>1</v>
      </c>
      <c r="AP5600" t="b">
        <v>0</v>
      </c>
      <c r="AQ5600" t="s">
        <v>177</v>
      </c>
      <c r="BB5600" s="7" t="s">
        <v>4989</v>
      </c>
      <c r="BC5600" s="7" t="s">
        <v>4715</v>
      </c>
      <c r="BD5600" s="7" t="s">
        <v>5990</v>
      </c>
      <c r="BE5600" s="7">
        <v>98122</v>
      </c>
      <c r="BF5600" s="7" t="s">
        <v>20190</v>
      </c>
      <c r="BG5600" s="7">
        <v>3764.42</v>
      </c>
      <c r="BH5600" s="7">
        <v>0</v>
      </c>
      <c r="BI5600">
        <v>7758.36</v>
      </c>
      <c r="BJ5600">
        <v>6881.52</v>
      </c>
      <c r="BK5600">
        <v>0</v>
      </c>
      <c r="BL5600">
        <v>0</v>
      </c>
      <c r="BO5600" t="s">
        <v>20191</v>
      </c>
      <c r="BP5600">
        <v>32840</v>
      </c>
      <c r="BQ5600">
        <v>29605</v>
      </c>
      <c r="BR5600">
        <v>1312283</v>
      </c>
      <c r="BS5600">
        <v>20891</v>
      </c>
      <c r="BU5600" t="s">
        <v>20192</v>
      </c>
      <c r="BV5600" t="s">
        <v>4695</v>
      </c>
      <c r="BX5600">
        <v>45797.868692129632</v>
      </c>
    </row>
    <row r="5601" spans="1:76" x14ac:dyDescent="0.25">
      <c r="A5601" t="s">
        <v>20207</v>
      </c>
      <c r="B5601" t="s">
        <v>20208</v>
      </c>
      <c r="C5601" t="s">
        <v>46</v>
      </c>
      <c r="D5601">
        <v>45126</v>
      </c>
      <c r="E5601">
        <v>45418</v>
      </c>
      <c r="F5601">
        <v>45426</v>
      </c>
      <c r="H5601" t="s">
        <v>47</v>
      </c>
      <c r="I5601">
        <v>45126</v>
      </c>
      <c r="J5601">
        <v>2024</v>
      </c>
      <c r="K5601" t="s">
        <v>64</v>
      </c>
      <c r="L5601" t="s">
        <v>20209</v>
      </c>
      <c r="N5601" t="s">
        <v>20210</v>
      </c>
      <c r="O5601" t="s">
        <v>20211</v>
      </c>
      <c r="P5601" t="s">
        <v>68</v>
      </c>
      <c r="Q5601" t="s">
        <v>52</v>
      </c>
      <c r="R5601">
        <v>98038</v>
      </c>
      <c r="S5601" t="s">
        <v>20212</v>
      </c>
      <c r="T5601" t="s">
        <v>20212</v>
      </c>
      <c r="U5601">
        <v>2536709339</v>
      </c>
      <c r="V5601" t="s">
        <v>54</v>
      </c>
      <c r="W5601">
        <v>13</v>
      </c>
      <c r="X5601" t="s">
        <v>182</v>
      </c>
      <c r="Y5601">
        <v>4787</v>
      </c>
      <c r="Z5601" t="s">
        <v>68</v>
      </c>
      <c r="AA5601" t="s">
        <v>57</v>
      </c>
      <c r="AB5601">
        <v>106558</v>
      </c>
      <c r="AC5601" t="s">
        <v>146</v>
      </c>
      <c r="AD5601" t="s">
        <v>4690</v>
      </c>
      <c r="AE5601" t="s">
        <v>107</v>
      </c>
      <c r="AF5601" t="s">
        <v>107</v>
      </c>
      <c r="AI5601">
        <v>1</v>
      </c>
      <c r="AJ5601" t="s">
        <v>72</v>
      </c>
      <c r="AK5601" t="s">
        <v>4691</v>
      </c>
      <c r="AL5601">
        <v>45601</v>
      </c>
      <c r="AM5601" t="s">
        <v>4692</v>
      </c>
      <c r="AN5601" t="b">
        <v>0</v>
      </c>
      <c r="BB5601" s="7" t="s">
        <v>20213</v>
      </c>
      <c r="BC5601" s="7" t="s">
        <v>361</v>
      </c>
      <c r="BD5601" s="7" t="s">
        <v>52</v>
      </c>
      <c r="BE5601" s="7">
        <v>98030</v>
      </c>
      <c r="BF5601" s="7">
        <v>2539518970</v>
      </c>
      <c r="BG5601" s="7">
        <v>22829.79</v>
      </c>
      <c r="BH5601" s="7">
        <v>0</v>
      </c>
      <c r="BI5601">
        <v>24019.42</v>
      </c>
      <c r="BJ5601">
        <v>0</v>
      </c>
      <c r="BK5601">
        <v>0</v>
      </c>
      <c r="BL5601">
        <v>0</v>
      </c>
      <c r="BO5601" t="s">
        <v>20214</v>
      </c>
      <c r="BP5601">
        <v>34683</v>
      </c>
      <c r="BQ5601">
        <v>38345</v>
      </c>
      <c r="BR5601">
        <v>3253572</v>
      </c>
      <c r="BS5601">
        <v>21024</v>
      </c>
      <c r="BT5601">
        <v>5</v>
      </c>
      <c r="BU5601" t="s">
        <v>20215</v>
      </c>
      <c r="BV5601" t="s">
        <v>4695</v>
      </c>
      <c r="BX5601">
        <v>45808.035439814812</v>
      </c>
    </row>
    <row r="5602" spans="1:76" x14ac:dyDescent="0.25">
      <c r="A5602" t="s">
        <v>20216</v>
      </c>
      <c r="B5602" t="s">
        <v>888</v>
      </c>
      <c r="C5602" t="s">
        <v>46</v>
      </c>
      <c r="D5602">
        <v>44539</v>
      </c>
      <c r="E5602">
        <v>45419</v>
      </c>
      <c r="H5602" t="s">
        <v>47</v>
      </c>
      <c r="I5602">
        <v>44539</v>
      </c>
      <c r="J5602">
        <v>2024</v>
      </c>
      <c r="K5602" t="s">
        <v>48</v>
      </c>
      <c r="L5602" t="s">
        <v>5057</v>
      </c>
      <c r="N5602" t="s">
        <v>889</v>
      </c>
      <c r="O5602" t="s">
        <v>4856</v>
      </c>
      <c r="P5602" t="s">
        <v>68</v>
      </c>
      <c r="Q5602" t="s">
        <v>52</v>
      </c>
      <c r="R5602">
        <v>98040</v>
      </c>
      <c r="S5602" t="s">
        <v>5058</v>
      </c>
      <c r="T5602" t="s">
        <v>12727</v>
      </c>
      <c r="U5602" t="s">
        <v>4733</v>
      </c>
      <c r="V5602" t="s">
        <v>90</v>
      </c>
      <c r="W5602">
        <v>12</v>
      </c>
      <c r="X5602" t="s">
        <v>890</v>
      </c>
      <c r="Y5602">
        <v>4770</v>
      </c>
      <c r="Z5602" t="s">
        <v>68</v>
      </c>
      <c r="AA5602" t="s">
        <v>57</v>
      </c>
      <c r="AB5602">
        <v>98432</v>
      </c>
      <c r="AC5602" t="s">
        <v>146</v>
      </c>
      <c r="AD5602" t="s">
        <v>4690</v>
      </c>
      <c r="AE5602" t="s">
        <v>107</v>
      </c>
      <c r="AF5602" t="s">
        <v>107</v>
      </c>
      <c r="AJ5602" t="s">
        <v>72</v>
      </c>
      <c r="AK5602" t="s">
        <v>4691</v>
      </c>
      <c r="AL5602">
        <v>45601</v>
      </c>
      <c r="AM5602" t="s">
        <v>4692</v>
      </c>
      <c r="AN5602" t="b">
        <v>1</v>
      </c>
      <c r="AO5602" t="b">
        <v>1</v>
      </c>
      <c r="AP5602" t="b">
        <v>1</v>
      </c>
      <c r="AQ5602" t="s">
        <v>60</v>
      </c>
      <c r="AR5602" t="s">
        <v>61</v>
      </c>
      <c r="BB5602" s="7" t="s">
        <v>4838</v>
      </c>
      <c r="BC5602" s="7" t="s">
        <v>4715</v>
      </c>
      <c r="BD5602" s="7" t="s">
        <v>52</v>
      </c>
      <c r="BE5602" s="7">
        <v>98104</v>
      </c>
      <c r="BF5602" s="7" t="s">
        <v>4733</v>
      </c>
      <c r="BG5602" s="7">
        <v>146539.63</v>
      </c>
      <c r="BH5602" s="7">
        <v>10303.5</v>
      </c>
      <c r="BI5602">
        <v>154205.98000000001</v>
      </c>
      <c r="BJ5602">
        <v>0</v>
      </c>
      <c r="BK5602">
        <v>0</v>
      </c>
      <c r="BL5602">
        <v>0</v>
      </c>
      <c r="BM5602">
        <v>120.4</v>
      </c>
      <c r="BN5602">
        <v>0</v>
      </c>
      <c r="BO5602" t="s">
        <v>20217</v>
      </c>
      <c r="BP5602">
        <v>29943</v>
      </c>
      <c r="BQ5602">
        <v>30266</v>
      </c>
      <c r="BR5602">
        <v>567341</v>
      </c>
      <c r="BS5602">
        <v>18747</v>
      </c>
      <c r="BT5602">
        <v>41</v>
      </c>
      <c r="BU5602" t="s">
        <v>4842</v>
      </c>
      <c r="BV5602" t="s">
        <v>4695</v>
      </c>
      <c r="BX5602">
        <v>45818.397523148145</v>
      </c>
    </row>
    <row r="5603" spans="1:76" x14ac:dyDescent="0.25">
      <c r="A5603" t="s">
        <v>20242</v>
      </c>
      <c r="B5603" t="s">
        <v>20243</v>
      </c>
      <c r="C5603" t="s">
        <v>46</v>
      </c>
      <c r="D5603">
        <v>45407</v>
      </c>
      <c r="E5603">
        <v>45418</v>
      </c>
      <c r="H5603" t="s">
        <v>47</v>
      </c>
      <c r="I5603">
        <v>45407</v>
      </c>
      <c r="J5603">
        <v>2024</v>
      </c>
      <c r="K5603" t="s">
        <v>48</v>
      </c>
      <c r="L5603" t="s">
        <v>20244</v>
      </c>
      <c r="N5603" t="s">
        <v>20245</v>
      </c>
      <c r="O5603" t="s">
        <v>20246</v>
      </c>
      <c r="P5603" t="s">
        <v>226</v>
      </c>
      <c r="Q5603" t="s">
        <v>52</v>
      </c>
      <c r="R5603">
        <v>98672</v>
      </c>
      <c r="S5603" t="s">
        <v>20247</v>
      </c>
      <c r="T5603" t="s">
        <v>20247</v>
      </c>
      <c r="U5603">
        <v>2066827328</v>
      </c>
      <c r="V5603" t="s">
        <v>90</v>
      </c>
      <c r="W5603">
        <v>12</v>
      </c>
      <c r="X5603" t="s">
        <v>1441</v>
      </c>
      <c r="Y5603">
        <v>4746</v>
      </c>
      <c r="Z5603" t="s">
        <v>226</v>
      </c>
      <c r="AA5603" t="s">
        <v>57</v>
      </c>
      <c r="AB5603">
        <v>108025</v>
      </c>
      <c r="AC5603" t="s">
        <v>146</v>
      </c>
      <c r="AD5603" t="s">
        <v>4690</v>
      </c>
      <c r="AE5603" t="s">
        <v>107</v>
      </c>
      <c r="AF5603" t="s">
        <v>107</v>
      </c>
      <c r="AJ5603" t="s">
        <v>72</v>
      </c>
      <c r="AK5603" t="s">
        <v>4691</v>
      </c>
      <c r="AL5603">
        <v>45601</v>
      </c>
      <c r="AM5603" t="s">
        <v>4692</v>
      </c>
      <c r="AN5603" t="b">
        <v>1</v>
      </c>
      <c r="AO5603" t="b">
        <v>1</v>
      </c>
      <c r="AP5603" t="b">
        <v>1</v>
      </c>
      <c r="AQ5603" t="s">
        <v>60</v>
      </c>
      <c r="AR5603" t="s">
        <v>99</v>
      </c>
      <c r="BB5603" s="7" t="s">
        <v>4838</v>
      </c>
      <c r="BC5603" s="7" t="s">
        <v>4715</v>
      </c>
      <c r="BD5603" s="7" t="s">
        <v>52</v>
      </c>
      <c r="BE5603" s="7">
        <v>98104</v>
      </c>
      <c r="BF5603" s="7">
        <v>2066827328</v>
      </c>
      <c r="BG5603" s="7">
        <v>456411.43</v>
      </c>
      <c r="BH5603" s="7">
        <v>0</v>
      </c>
      <c r="BI5603">
        <v>453481.51</v>
      </c>
      <c r="BJ5603">
        <v>0</v>
      </c>
      <c r="BK5603">
        <v>0</v>
      </c>
      <c r="BL5603">
        <v>0</v>
      </c>
      <c r="BM5603">
        <v>244334.27</v>
      </c>
      <c r="BN5603">
        <v>661620.80000000005</v>
      </c>
      <c r="BO5603" t="s">
        <v>20248</v>
      </c>
      <c r="BP5603">
        <v>36242</v>
      </c>
      <c r="BQ5603">
        <v>24885</v>
      </c>
      <c r="BR5603">
        <v>3298349</v>
      </c>
      <c r="BS5603">
        <v>24046</v>
      </c>
      <c r="BT5603">
        <v>17</v>
      </c>
      <c r="BU5603" t="s">
        <v>4842</v>
      </c>
      <c r="BV5603" t="s">
        <v>4695</v>
      </c>
      <c r="BX5603">
        <v>45848.605949074074</v>
      </c>
    </row>
    <row r="5604" spans="1:76" x14ac:dyDescent="0.25">
      <c r="A5604" t="s">
        <v>20251</v>
      </c>
      <c r="B5604" t="s">
        <v>2606</v>
      </c>
      <c r="C5604" t="s">
        <v>46</v>
      </c>
      <c r="D5604">
        <v>44965</v>
      </c>
      <c r="E5604">
        <v>45418</v>
      </c>
      <c r="H5604" t="s">
        <v>47</v>
      </c>
      <c r="I5604">
        <v>44965</v>
      </c>
      <c r="J5604">
        <v>2024</v>
      </c>
      <c r="K5604" t="s">
        <v>48</v>
      </c>
      <c r="L5604" t="s">
        <v>20252</v>
      </c>
      <c r="N5604" t="s">
        <v>16092</v>
      </c>
      <c r="O5604" t="s">
        <v>542</v>
      </c>
      <c r="P5604" t="s">
        <v>68</v>
      </c>
      <c r="Q5604" t="s">
        <v>52</v>
      </c>
      <c r="R5604">
        <v>98093</v>
      </c>
      <c r="S5604" t="s">
        <v>16093</v>
      </c>
      <c r="T5604" t="s">
        <v>16094</v>
      </c>
      <c r="U5604" t="s">
        <v>16095</v>
      </c>
      <c r="V5604" t="s">
        <v>54</v>
      </c>
      <c r="W5604">
        <v>13</v>
      </c>
      <c r="X5604" t="s">
        <v>745</v>
      </c>
      <c r="Y5604">
        <v>4837</v>
      </c>
      <c r="Z5604" t="s">
        <v>68</v>
      </c>
      <c r="AA5604" t="s">
        <v>57</v>
      </c>
      <c r="AB5604">
        <v>80355</v>
      </c>
      <c r="AC5604" t="s">
        <v>146</v>
      </c>
      <c r="AD5604" t="s">
        <v>4690</v>
      </c>
      <c r="AE5604" t="s">
        <v>107</v>
      </c>
      <c r="AF5604" t="s">
        <v>107</v>
      </c>
      <c r="AI5604">
        <v>2</v>
      </c>
      <c r="AJ5604" t="s">
        <v>72</v>
      </c>
      <c r="AK5604" t="s">
        <v>4691</v>
      </c>
      <c r="AL5604">
        <v>45601</v>
      </c>
      <c r="AM5604" t="s">
        <v>4692</v>
      </c>
      <c r="AN5604" t="b">
        <v>1</v>
      </c>
      <c r="AO5604" t="b">
        <v>1</v>
      </c>
      <c r="AP5604" t="b">
        <v>1</v>
      </c>
      <c r="AQ5604" t="s">
        <v>60</v>
      </c>
      <c r="AR5604" t="s">
        <v>61</v>
      </c>
      <c r="BB5604" s="7" t="s">
        <v>83</v>
      </c>
      <c r="BC5604" s="7" t="s">
        <v>101</v>
      </c>
      <c r="BD5604" s="7" t="s">
        <v>52</v>
      </c>
      <c r="BE5604" s="7">
        <v>98109</v>
      </c>
      <c r="BF5604" s="7" t="s">
        <v>4860</v>
      </c>
      <c r="BG5604" s="7">
        <v>281634.09000000003</v>
      </c>
      <c r="BH5604" s="7">
        <v>34431.089999999997</v>
      </c>
      <c r="BI5604">
        <v>280971.62</v>
      </c>
      <c r="BJ5604">
        <v>0</v>
      </c>
      <c r="BK5604">
        <v>0</v>
      </c>
      <c r="BL5604">
        <v>2300</v>
      </c>
      <c r="BM5604">
        <v>120.4</v>
      </c>
      <c r="BN5604">
        <v>0</v>
      </c>
      <c r="BO5604" t="s">
        <v>20253</v>
      </c>
      <c r="BP5604">
        <v>31789</v>
      </c>
      <c r="BQ5604">
        <v>636</v>
      </c>
      <c r="BR5604">
        <v>689179</v>
      </c>
      <c r="BS5604">
        <v>19956</v>
      </c>
      <c r="BT5604">
        <v>30</v>
      </c>
      <c r="BU5604" t="s">
        <v>5009</v>
      </c>
      <c r="BV5604" t="s">
        <v>4695</v>
      </c>
      <c r="BX5604">
        <v>45810.786979166667</v>
      </c>
    </row>
    <row r="5605" spans="1:76" x14ac:dyDescent="0.25">
      <c r="A5605" t="s">
        <v>20264</v>
      </c>
      <c r="B5605" t="s">
        <v>20265</v>
      </c>
      <c r="C5605" t="s">
        <v>46</v>
      </c>
      <c r="D5605">
        <v>45427</v>
      </c>
      <c r="E5605">
        <v>45419</v>
      </c>
      <c r="H5605" t="s">
        <v>47</v>
      </c>
      <c r="I5605">
        <v>45427</v>
      </c>
      <c r="J5605">
        <v>2024</v>
      </c>
      <c r="K5605" t="s">
        <v>48</v>
      </c>
      <c r="L5605" t="s">
        <v>20266</v>
      </c>
      <c r="N5605" t="s">
        <v>20267</v>
      </c>
      <c r="O5605" t="s">
        <v>4710</v>
      </c>
      <c r="P5605" t="s">
        <v>115</v>
      </c>
      <c r="Q5605" t="s">
        <v>52</v>
      </c>
      <c r="R5605">
        <v>98387</v>
      </c>
      <c r="S5605" t="s">
        <v>20268</v>
      </c>
      <c r="T5605" t="s">
        <v>20269</v>
      </c>
      <c r="U5605">
        <v>2533378460</v>
      </c>
      <c r="V5605" t="s">
        <v>4783</v>
      </c>
      <c r="W5605">
        <v>25</v>
      </c>
      <c r="X5605" t="s">
        <v>4784</v>
      </c>
      <c r="Y5605">
        <v>3879</v>
      </c>
      <c r="Z5605" t="s">
        <v>115</v>
      </c>
      <c r="AA5605" t="s">
        <v>4785</v>
      </c>
      <c r="AB5605">
        <v>554554</v>
      </c>
      <c r="AC5605" t="s">
        <v>146</v>
      </c>
      <c r="AD5605" t="s">
        <v>4690</v>
      </c>
      <c r="AE5605" t="s">
        <v>107</v>
      </c>
      <c r="AF5605" t="s">
        <v>107</v>
      </c>
      <c r="AI5605">
        <v>6</v>
      </c>
      <c r="AJ5605" t="s">
        <v>72</v>
      </c>
      <c r="AK5605" t="s">
        <v>4691</v>
      </c>
      <c r="AL5605">
        <v>45601</v>
      </c>
      <c r="AM5605" t="s">
        <v>4692</v>
      </c>
      <c r="AN5605" t="b">
        <v>1</v>
      </c>
      <c r="AO5605" t="b">
        <v>1</v>
      </c>
      <c r="AP5605" t="b">
        <v>0</v>
      </c>
      <c r="AQ5605" t="s">
        <v>177</v>
      </c>
      <c r="BB5605" s="7" t="s">
        <v>20267</v>
      </c>
      <c r="BC5605" s="7" t="s">
        <v>4710</v>
      </c>
      <c r="BD5605" s="7" t="s">
        <v>52</v>
      </c>
      <c r="BE5605" s="7">
        <v>98387</v>
      </c>
      <c r="BF5605" s="7">
        <v>2533378460</v>
      </c>
      <c r="BG5605" s="7">
        <v>5546.06</v>
      </c>
      <c r="BH5605" s="7">
        <v>0</v>
      </c>
      <c r="BI5605">
        <v>5546.06</v>
      </c>
      <c r="BJ5605">
        <v>0</v>
      </c>
      <c r="BK5605">
        <v>0</v>
      </c>
      <c r="BL5605">
        <v>0</v>
      </c>
      <c r="BO5605" t="s">
        <v>20270</v>
      </c>
      <c r="BP5605">
        <v>36596</v>
      </c>
      <c r="BQ5605">
        <v>46117</v>
      </c>
      <c r="BR5605">
        <v>3309365</v>
      </c>
      <c r="BS5605">
        <v>24203</v>
      </c>
      <c r="BU5605" t="s">
        <v>20271</v>
      </c>
      <c r="BV5605" t="s">
        <v>4695</v>
      </c>
      <c r="BX5605">
        <v>45799.516273148147</v>
      </c>
    </row>
    <row r="5606" spans="1:76" x14ac:dyDescent="0.25">
      <c r="A5606" t="s">
        <v>20272</v>
      </c>
      <c r="B5606" t="s">
        <v>17391</v>
      </c>
      <c r="C5606" t="s">
        <v>46</v>
      </c>
      <c r="D5606">
        <v>45342</v>
      </c>
      <c r="E5606">
        <v>45418</v>
      </c>
      <c r="H5606" t="s">
        <v>47</v>
      </c>
      <c r="I5606">
        <v>45342</v>
      </c>
      <c r="J5606">
        <v>2024</v>
      </c>
      <c r="K5606" t="s">
        <v>48</v>
      </c>
      <c r="L5606" t="s">
        <v>17392</v>
      </c>
      <c r="N5606" t="s">
        <v>20273</v>
      </c>
      <c r="O5606" t="s">
        <v>4688</v>
      </c>
      <c r="P5606" t="s">
        <v>226</v>
      </c>
      <c r="Q5606" t="s">
        <v>52</v>
      </c>
      <c r="R5606">
        <v>98685</v>
      </c>
      <c r="S5606" t="s">
        <v>17395</v>
      </c>
      <c r="T5606" t="s">
        <v>20274</v>
      </c>
      <c r="V5606" t="s">
        <v>54</v>
      </c>
      <c r="W5606">
        <v>13</v>
      </c>
      <c r="X5606" t="s">
        <v>860</v>
      </c>
      <c r="Y5606">
        <v>4813</v>
      </c>
      <c r="Z5606" t="s">
        <v>226</v>
      </c>
      <c r="AA5606" t="s">
        <v>57</v>
      </c>
      <c r="AB5606">
        <v>105970</v>
      </c>
      <c r="AC5606" t="s">
        <v>146</v>
      </c>
      <c r="AD5606" t="s">
        <v>4690</v>
      </c>
      <c r="AE5606" t="s">
        <v>107</v>
      </c>
      <c r="AF5606" t="s">
        <v>107</v>
      </c>
      <c r="AI5606">
        <v>2</v>
      </c>
      <c r="AJ5606" t="s">
        <v>72</v>
      </c>
      <c r="AK5606" t="s">
        <v>4691</v>
      </c>
      <c r="AL5606">
        <v>45601</v>
      </c>
      <c r="AM5606" t="s">
        <v>4692</v>
      </c>
      <c r="AN5606" t="b">
        <v>1</v>
      </c>
      <c r="AO5606" t="b">
        <v>1</v>
      </c>
      <c r="AP5606" t="b">
        <v>1</v>
      </c>
      <c r="AQ5606" t="s">
        <v>60</v>
      </c>
      <c r="AR5606" t="s">
        <v>99</v>
      </c>
      <c r="BB5606" s="7" t="s">
        <v>11974</v>
      </c>
      <c r="BC5606" s="7" t="s">
        <v>4787</v>
      </c>
      <c r="BD5606" s="7" t="s">
        <v>52</v>
      </c>
      <c r="BE5606" s="7">
        <v>98188</v>
      </c>
      <c r="BF5606" s="7" t="s">
        <v>4788</v>
      </c>
      <c r="BG5606" s="7">
        <v>261034.89</v>
      </c>
      <c r="BH5606" s="7">
        <v>1100.19</v>
      </c>
      <c r="BI5606">
        <v>256868.53</v>
      </c>
      <c r="BJ5606">
        <v>0</v>
      </c>
      <c r="BK5606">
        <v>0</v>
      </c>
      <c r="BL5606">
        <v>0</v>
      </c>
      <c r="BM5606">
        <v>100910.04</v>
      </c>
      <c r="BN5606">
        <v>150053.9</v>
      </c>
      <c r="BO5606" t="s">
        <v>20275</v>
      </c>
      <c r="BP5606">
        <v>35889</v>
      </c>
      <c r="BQ5606">
        <v>32598</v>
      </c>
      <c r="BR5606">
        <v>3296600</v>
      </c>
      <c r="BS5606">
        <v>23718</v>
      </c>
      <c r="BT5606">
        <v>18</v>
      </c>
      <c r="BU5606" t="s">
        <v>4790</v>
      </c>
      <c r="BV5606" t="s">
        <v>4695</v>
      </c>
      <c r="BX5606">
        <v>45799.937395833331</v>
      </c>
    </row>
    <row r="5607" spans="1:76" x14ac:dyDescent="0.25">
      <c r="A5607" t="s">
        <v>20276</v>
      </c>
      <c r="B5607" t="s">
        <v>20277</v>
      </c>
      <c r="C5607" t="s">
        <v>46</v>
      </c>
      <c r="D5607">
        <v>45344</v>
      </c>
      <c r="E5607">
        <v>45418</v>
      </c>
      <c r="H5607" t="s">
        <v>47</v>
      </c>
      <c r="I5607">
        <v>45344</v>
      </c>
      <c r="J5607">
        <v>2024</v>
      </c>
      <c r="K5607" t="s">
        <v>48</v>
      </c>
      <c r="L5607" t="s">
        <v>20278</v>
      </c>
      <c r="N5607" t="s">
        <v>20279</v>
      </c>
      <c r="O5607" t="s">
        <v>4701</v>
      </c>
      <c r="P5607" t="s">
        <v>105</v>
      </c>
      <c r="Q5607" t="s">
        <v>52</v>
      </c>
      <c r="R5607">
        <v>99217</v>
      </c>
      <c r="S5607" t="s">
        <v>20280</v>
      </c>
      <c r="T5607" t="s">
        <v>20280</v>
      </c>
      <c r="U5607" t="s">
        <v>20281</v>
      </c>
      <c r="V5607" t="s">
        <v>90</v>
      </c>
      <c r="W5607">
        <v>12</v>
      </c>
      <c r="X5607" t="s">
        <v>1464</v>
      </c>
      <c r="Y5607">
        <v>4733</v>
      </c>
      <c r="Z5607" t="s">
        <v>105</v>
      </c>
      <c r="AA5607" t="s">
        <v>57</v>
      </c>
      <c r="AB5607">
        <v>110979</v>
      </c>
      <c r="AC5607" t="s">
        <v>146</v>
      </c>
      <c r="AD5607" t="s">
        <v>4690</v>
      </c>
      <c r="AE5607" t="s">
        <v>107</v>
      </c>
      <c r="AF5607" t="s">
        <v>107</v>
      </c>
      <c r="AJ5607" t="s">
        <v>72</v>
      </c>
      <c r="AK5607" t="s">
        <v>4691</v>
      </c>
      <c r="AL5607">
        <v>45601</v>
      </c>
      <c r="AM5607" t="s">
        <v>4692</v>
      </c>
      <c r="AN5607" t="b">
        <v>1</v>
      </c>
      <c r="AO5607" t="b">
        <v>1</v>
      </c>
      <c r="AP5607" t="b">
        <v>1</v>
      </c>
      <c r="AQ5607" t="s">
        <v>60</v>
      </c>
      <c r="AR5607" t="s">
        <v>99</v>
      </c>
      <c r="BB5607" s="7" t="s">
        <v>20279</v>
      </c>
      <c r="BC5607" s="7" t="s">
        <v>4701</v>
      </c>
      <c r="BD5607" s="7" t="s">
        <v>52</v>
      </c>
      <c r="BE5607" s="7">
        <v>99217</v>
      </c>
      <c r="BF5607" s="7" t="s">
        <v>20281</v>
      </c>
      <c r="BG5607" s="7">
        <v>19344.599999999999</v>
      </c>
      <c r="BH5607" s="7">
        <v>0</v>
      </c>
      <c r="BI5607">
        <v>18633.599999999999</v>
      </c>
      <c r="BJ5607">
        <v>0</v>
      </c>
      <c r="BK5607">
        <v>0</v>
      </c>
      <c r="BL5607">
        <v>0</v>
      </c>
      <c r="BM5607">
        <v>856.61</v>
      </c>
      <c r="BN5607">
        <v>0</v>
      </c>
      <c r="BO5607" t="s">
        <v>20282</v>
      </c>
      <c r="BP5607">
        <v>35915</v>
      </c>
      <c r="BQ5607">
        <v>45014</v>
      </c>
      <c r="BR5607">
        <v>3296610</v>
      </c>
      <c r="BS5607">
        <v>23750</v>
      </c>
      <c r="BT5607">
        <v>4</v>
      </c>
      <c r="BU5607" t="s">
        <v>20283</v>
      </c>
      <c r="BV5607" t="s">
        <v>4695</v>
      </c>
      <c r="BX5607">
        <v>45806.375115740739</v>
      </c>
    </row>
    <row r="5608" spans="1:76" x14ac:dyDescent="0.25">
      <c r="A5608" t="s">
        <v>20294</v>
      </c>
      <c r="B5608" t="s">
        <v>20295</v>
      </c>
      <c r="C5608" t="s">
        <v>46</v>
      </c>
      <c r="D5608">
        <v>44881</v>
      </c>
      <c r="E5608">
        <v>45418</v>
      </c>
      <c r="H5608" t="s">
        <v>47</v>
      </c>
      <c r="I5608">
        <v>44881</v>
      </c>
      <c r="J5608">
        <v>2024</v>
      </c>
      <c r="K5608" t="s">
        <v>48</v>
      </c>
      <c r="L5608" t="s">
        <v>20296</v>
      </c>
      <c r="N5608" t="s">
        <v>20297</v>
      </c>
      <c r="O5608" t="s">
        <v>6761</v>
      </c>
      <c r="P5608" t="s">
        <v>462</v>
      </c>
      <c r="Q5608" t="s">
        <v>52</v>
      </c>
      <c r="R5608">
        <v>99362</v>
      </c>
      <c r="S5608" t="s">
        <v>20298</v>
      </c>
      <c r="T5608" t="s">
        <v>20298</v>
      </c>
      <c r="U5608" t="s">
        <v>20299</v>
      </c>
      <c r="V5608" t="s">
        <v>54</v>
      </c>
      <c r="W5608">
        <v>13</v>
      </c>
      <c r="X5608" t="s">
        <v>461</v>
      </c>
      <c r="Y5608">
        <v>4809</v>
      </c>
      <c r="Z5608" t="s">
        <v>462</v>
      </c>
      <c r="AA5608" t="s">
        <v>57</v>
      </c>
      <c r="AB5608">
        <v>92605</v>
      </c>
      <c r="AC5608" t="s">
        <v>146</v>
      </c>
      <c r="AD5608" t="s">
        <v>4690</v>
      </c>
      <c r="AE5608" t="s">
        <v>107</v>
      </c>
      <c r="AF5608" t="s">
        <v>107</v>
      </c>
      <c r="AI5608">
        <v>1</v>
      </c>
      <c r="AJ5608" t="s">
        <v>58</v>
      </c>
      <c r="AK5608" t="s">
        <v>59</v>
      </c>
      <c r="AL5608">
        <v>45601</v>
      </c>
      <c r="AM5608" t="s">
        <v>4692</v>
      </c>
      <c r="AN5608" t="b">
        <v>1</v>
      </c>
      <c r="AO5608" t="b">
        <v>1</v>
      </c>
      <c r="AP5608" t="b">
        <v>1</v>
      </c>
      <c r="AQ5608" t="s">
        <v>60</v>
      </c>
      <c r="AR5608" t="s">
        <v>61</v>
      </c>
      <c r="BB5608" s="7" t="s">
        <v>20300</v>
      </c>
      <c r="BC5608" s="7" t="s">
        <v>6761</v>
      </c>
      <c r="BD5608" s="7" t="s">
        <v>52</v>
      </c>
      <c r="BE5608" s="7">
        <v>99362</v>
      </c>
      <c r="BF5608" s="7" t="s">
        <v>20301</v>
      </c>
      <c r="BG5608" s="7">
        <v>78045</v>
      </c>
      <c r="BH5608" s="7">
        <v>0</v>
      </c>
      <c r="BI5608">
        <v>54042.43</v>
      </c>
      <c r="BJ5608">
        <v>0</v>
      </c>
      <c r="BK5608">
        <v>0</v>
      </c>
      <c r="BL5608">
        <v>0</v>
      </c>
      <c r="BM5608">
        <v>120.55</v>
      </c>
      <c r="BN5608">
        <v>0</v>
      </c>
      <c r="BO5608" t="s">
        <v>20302</v>
      </c>
      <c r="BP5608">
        <v>31431</v>
      </c>
      <c r="BQ5608">
        <v>30516</v>
      </c>
      <c r="BR5608">
        <v>688963</v>
      </c>
      <c r="BS5608">
        <v>19447</v>
      </c>
      <c r="BT5608">
        <v>16</v>
      </c>
      <c r="BU5608" t="s">
        <v>20303</v>
      </c>
      <c r="BV5608" t="s">
        <v>4695</v>
      </c>
      <c r="BX5608">
        <v>45846.633321759262</v>
      </c>
    </row>
    <row r="5609" spans="1:76" x14ac:dyDescent="0.25">
      <c r="A5609" t="s">
        <v>20304</v>
      </c>
      <c r="B5609" t="s">
        <v>20305</v>
      </c>
      <c r="C5609" t="s">
        <v>46</v>
      </c>
      <c r="D5609">
        <v>44941</v>
      </c>
      <c r="E5609">
        <v>45419</v>
      </c>
      <c r="H5609" t="s">
        <v>47</v>
      </c>
      <c r="I5609">
        <v>44941</v>
      </c>
      <c r="J5609">
        <v>2024</v>
      </c>
      <c r="K5609" t="s">
        <v>48</v>
      </c>
      <c r="L5609" t="s">
        <v>20306</v>
      </c>
      <c r="N5609" t="s">
        <v>20307</v>
      </c>
      <c r="O5609" t="s">
        <v>14319</v>
      </c>
      <c r="P5609" t="s">
        <v>291</v>
      </c>
      <c r="Q5609" t="s">
        <v>52</v>
      </c>
      <c r="R5609">
        <v>98848</v>
      </c>
      <c r="S5609" t="s">
        <v>20308</v>
      </c>
      <c r="T5609" t="s">
        <v>20309</v>
      </c>
      <c r="U5609" t="s">
        <v>20310</v>
      </c>
      <c r="V5609" t="s">
        <v>54</v>
      </c>
      <c r="W5609">
        <v>13</v>
      </c>
      <c r="X5609" t="s">
        <v>574</v>
      </c>
      <c r="Y5609">
        <v>4803</v>
      </c>
      <c r="Z5609" t="s">
        <v>291</v>
      </c>
      <c r="AA5609" t="s">
        <v>57</v>
      </c>
      <c r="AB5609">
        <v>84167</v>
      </c>
      <c r="AC5609" t="s">
        <v>146</v>
      </c>
      <c r="AD5609" t="s">
        <v>4690</v>
      </c>
      <c r="AE5609" t="s">
        <v>107</v>
      </c>
      <c r="AF5609" t="s">
        <v>107</v>
      </c>
      <c r="AI5609">
        <v>2</v>
      </c>
      <c r="AJ5609" t="s">
        <v>58</v>
      </c>
      <c r="AK5609" t="s">
        <v>59</v>
      </c>
      <c r="AL5609">
        <v>45601</v>
      </c>
      <c r="AM5609" t="s">
        <v>4692</v>
      </c>
      <c r="AN5609" t="b">
        <v>1</v>
      </c>
      <c r="AO5609" t="b">
        <v>1</v>
      </c>
      <c r="AP5609" t="b">
        <v>1</v>
      </c>
      <c r="AQ5609" t="s">
        <v>60</v>
      </c>
      <c r="AR5609" t="s">
        <v>61</v>
      </c>
      <c r="BB5609" s="7" t="s">
        <v>20290</v>
      </c>
      <c r="BC5609" s="7" t="s">
        <v>4916</v>
      </c>
      <c r="BD5609" s="7" t="s">
        <v>52</v>
      </c>
      <c r="BE5609" s="7">
        <v>98401</v>
      </c>
      <c r="BF5609" s="7" t="s">
        <v>20291</v>
      </c>
      <c r="BG5609" s="7">
        <v>124925</v>
      </c>
      <c r="BH5609" s="7">
        <v>5062.63</v>
      </c>
      <c r="BI5609">
        <v>116744.51</v>
      </c>
      <c r="BJ5609">
        <v>0</v>
      </c>
      <c r="BK5609">
        <v>0</v>
      </c>
      <c r="BL5609">
        <v>0</v>
      </c>
      <c r="BO5609" t="s">
        <v>20311</v>
      </c>
      <c r="BP5609">
        <v>31640</v>
      </c>
      <c r="BQ5609">
        <v>1138</v>
      </c>
      <c r="BR5609">
        <v>689081</v>
      </c>
      <c r="BS5609">
        <v>19865</v>
      </c>
      <c r="BT5609">
        <v>13</v>
      </c>
      <c r="BU5609" t="s">
        <v>20293</v>
      </c>
      <c r="BV5609" t="s">
        <v>4695</v>
      </c>
      <c r="BX5609">
        <v>45761.774143518516</v>
      </c>
    </row>
    <row r="5610" spans="1:76" x14ac:dyDescent="0.25">
      <c r="A5610" t="s">
        <v>20312</v>
      </c>
      <c r="B5610" t="s">
        <v>20313</v>
      </c>
      <c r="C5610" t="s">
        <v>46</v>
      </c>
      <c r="D5610">
        <v>45380</v>
      </c>
      <c r="E5610">
        <v>45418</v>
      </c>
      <c r="H5610" t="s">
        <v>47</v>
      </c>
      <c r="I5610">
        <v>45380</v>
      </c>
      <c r="J5610">
        <v>2024</v>
      </c>
      <c r="K5610" t="s">
        <v>48</v>
      </c>
      <c r="L5610" t="s">
        <v>20314</v>
      </c>
      <c r="N5610" t="s">
        <v>20315</v>
      </c>
      <c r="O5610" t="s">
        <v>20316</v>
      </c>
      <c r="P5610" t="s">
        <v>1127</v>
      </c>
      <c r="Q5610" t="s">
        <v>52</v>
      </c>
      <c r="R5610">
        <v>99152</v>
      </c>
      <c r="S5610" t="s">
        <v>20317</v>
      </c>
      <c r="T5610" t="s">
        <v>20317</v>
      </c>
      <c r="U5610">
        <v>15096907042</v>
      </c>
      <c r="V5610" t="s">
        <v>4807</v>
      </c>
      <c r="W5610">
        <v>23</v>
      </c>
      <c r="X5610" t="s">
        <v>7527</v>
      </c>
      <c r="Y5610">
        <v>3865</v>
      </c>
      <c r="Z5610" t="s">
        <v>1127</v>
      </c>
      <c r="AA5610" t="s">
        <v>4785</v>
      </c>
      <c r="AB5610">
        <v>10735</v>
      </c>
      <c r="AC5610" t="s">
        <v>146</v>
      </c>
      <c r="AD5610" t="s">
        <v>4690</v>
      </c>
      <c r="AE5610" t="s">
        <v>107</v>
      </c>
      <c r="AF5610" t="s">
        <v>107</v>
      </c>
      <c r="AI5610">
        <v>3</v>
      </c>
      <c r="AJ5610" t="s">
        <v>58</v>
      </c>
      <c r="AK5610" t="s">
        <v>59</v>
      </c>
      <c r="AL5610">
        <v>45601</v>
      </c>
      <c r="AM5610" t="s">
        <v>4692</v>
      </c>
      <c r="AN5610" t="b">
        <v>1</v>
      </c>
      <c r="AO5610" t="b">
        <v>1</v>
      </c>
      <c r="AP5610" t="b">
        <v>1</v>
      </c>
      <c r="AQ5610" t="s">
        <v>60</v>
      </c>
      <c r="AR5610" t="s">
        <v>61</v>
      </c>
      <c r="BB5610" s="7" t="s">
        <v>20315</v>
      </c>
      <c r="BC5610" s="7" t="s">
        <v>20316</v>
      </c>
      <c r="BD5610" s="7" t="s">
        <v>52</v>
      </c>
      <c r="BE5610" s="7">
        <v>99152</v>
      </c>
      <c r="BF5610" s="7">
        <v>15096907042</v>
      </c>
      <c r="BG5610" s="7">
        <v>1782.94</v>
      </c>
      <c r="BH5610" s="7">
        <v>3326.6</v>
      </c>
      <c r="BI5610">
        <v>4468.2700000000004</v>
      </c>
      <c r="BJ5610">
        <v>0</v>
      </c>
      <c r="BK5610">
        <v>0</v>
      </c>
      <c r="BL5610">
        <v>0</v>
      </c>
      <c r="BO5610" t="s">
        <v>20318</v>
      </c>
      <c r="BP5610">
        <v>36108</v>
      </c>
      <c r="BQ5610">
        <v>29820</v>
      </c>
      <c r="BR5610">
        <v>3296722</v>
      </c>
      <c r="BS5610">
        <v>24063</v>
      </c>
      <c r="BU5610" t="s">
        <v>20319</v>
      </c>
      <c r="BV5610" t="s">
        <v>4695</v>
      </c>
      <c r="BX5610">
        <v>45761.821400462963</v>
      </c>
    </row>
    <row r="5611" spans="1:76" x14ac:dyDescent="0.25">
      <c r="A5611" t="s">
        <v>20337</v>
      </c>
      <c r="B5611" t="s">
        <v>20338</v>
      </c>
      <c r="C5611" t="s">
        <v>46</v>
      </c>
      <c r="D5611">
        <v>45431</v>
      </c>
      <c r="E5611">
        <v>45421</v>
      </c>
      <c r="H5611" t="s">
        <v>47</v>
      </c>
      <c r="I5611">
        <v>45431</v>
      </c>
      <c r="J5611">
        <v>2024</v>
      </c>
      <c r="K5611" t="s">
        <v>48</v>
      </c>
      <c r="L5611" t="s">
        <v>20339</v>
      </c>
      <c r="N5611" t="s">
        <v>20340</v>
      </c>
      <c r="O5611" t="s">
        <v>20341</v>
      </c>
      <c r="P5611" t="s">
        <v>930</v>
      </c>
      <c r="Q5611" t="s">
        <v>5990</v>
      </c>
      <c r="R5611">
        <v>99344</v>
      </c>
      <c r="S5611" t="s">
        <v>20342</v>
      </c>
      <c r="T5611" t="s">
        <v>20342</v>
      </c>
      <c r="U5611">
        <v>5099894730</v>
      </c>
      <c r="V5611" t="s">
        <v>4807</v>
      </c>
      <c r="W5611">
        <v>23</v>
      </c>
      <c r="X5611" t="s">
        <v>7097</v>
      </c>
      <c r="Y5611">
        <v>3002</v>
      </c>
      <c r="Z5611" t="s">
        <v>930</v>
      </c>
      <c r="AA5611" t="s">
        <v>4785</v>
      </c>
      <c r="AB5611">
        <v>8000</v>
      </c>
      <c r="AC5611" t="s">
        <v>146</v>
      </c>
      <c r="AD5611" t="s">
        <v>4690</v>
      </c>
      <c r="AE5611" t="s">
        <v>107</v>
      </c>
      <c r="AF5611" t="s">
        <v>107</v>
      </c>
      <c r="AI5611">
        <v>2</v>
      </c>
      <c r="AJ5611" t="s">
        <v>58</v>
      </c>
      <c r="AK5611" t="s">
        <v>59</v>
      </c>
      <c r="AL5611">
        <v>45601</v>
      </c>
      <c r="AM5611" t="s">
        <v>4878</v>
      </c>
      <c r="AN5611" t="b">
        <v>1</v>
      </c>
      <c r="AO5611" t="b">
        <v>1</v>
      </c>
      <c r="AP5611" t="b">
        <v>1</v>
      </c>
      <c r="AQ5611" t="s">
        <v>60</v>
      </c>
      <c r="AR5611" t="s">
        <v>61</v>
      </c>
      <c r="BB5611" s="7" t="s">
        <v>20340</v>
      </c>
      <c r="BC5611" s="7" t="s">
        <v>20341</v>
      </c>
      <c r="BD5611" s="7" t="s">
        <v>5990</v>
      </c>
      <c r="BE5611" s="7">
        <v>99344</v>
      </c>
      <c r="BF5611" s="7">
        <v>5099894730</v>
      </c>
      <c r="BG5611" s="7">
        <v>0</v>
      </c>
      <c r="BH5611" s="7">
        <v>5000</v>
      </c>
      <c r="BI5611">
        <v>1323.83</v>
      </c>
      <c r="BJ5611">
        <v>0</v>
      </c>
      <c r="BK5611">
        <v>0</v>
      </c>
      <c r="BL5611">
        <v>0</v>
      </c>
      <c r="BO5611" t="s">
        <v>20343</v>
      </c>
      <c r="BP5611">
        <v>36663</v>
      </c>
      <c r="BQ5611">
        <v>22291</v>
      </c>
      <c r="BR5611">
        <v>3310186</v>
      </c>
      <c r="BS5611">
        <v>24174</v>
      </c>
      <c r="BU5611" t="s">
        <v>20344</v>
      </c>
      <c r="BV5611" t="s">
        <v>4695</v>
      </c>
      <c r="BX5611">
        <v>45762.361284722225</v>
      </c>
    </row>
    <row r="5612" spans="1:76" x14ac:dyDescent="0.25">
      <c r="A5612" t="s">
        <v>20345</v>
      </c>
      <c r="B5612" t="s">
        <v>20346</v>
      </c>
      <c r="C5612" t="s">
        <v>46</v>
      </c>
      <c r="D5612">
        <v>45393</v>
      </c>
      <c r="E5612">
        <v>45418</v>
      </c>
      <c r="I5612">
        <v>45393</v>
      </c>
      <c r="J5612">
        <v>2024</v>
      </c>
      <c r="K5612" t="s">
        <v>48</v>
      </c>
      <c r="L5612" t="s">
        <v>20347</v>
      </c>
      <c r="N5612" t="s">
        <v>20348</v>
      </c>
      <c r="O5612" t="s">
        <v>6761</v>
      </c>
      <c r="P5612" t="s">
        <v>462</v>
      </c>
      <c r="Q5612" t="s">
        <v>52</v>
      </c>
      <c r="R5612">
        <v>99362</v>
      </c>
      <c r="S5612" t="s">
        <v>20349</v>
      </c>
      <c r="T5612" t="s">
        <v>20349</v>
      </c>
      <c r="U5612">
        <v>5095204604</v>
      </c>
      <c r="V5612" t="s">
        <v>4807</v>
      </c>
      <c r="W5612">
        <v>23</v>
      </c>
      <c r="X5612" t="s">
        <v>12122</v>
      </c>
      <c r="Y5612">
        <v>4302</v>
      </c>
      <c r="Z5612" t="s">
        <v>462</v>
      </c>
      <c r="AA5612" t="s">
        <v>4785</v>
      </c>
      <c r="AB5612">
        <v>37209</v>
      </c>
      <c r="AC5612" t="s">
        <v>146</v>
      </c>
      <c r="AD5612" t="s">
        <v>4690</v>
      </c>
      <c r="AE5612" t="s">
        <v>107</v>
      </c>
      <c r="AF5612" t="s">
        <v>107</v>
      </c>
      <c r="AI5612">
        <v>2</v>
      </c>
      <c r="AJ5612" t="s">
        <v>58</v>
      </c>
      <c r="AK5612" t="s">
        <v>59</v>
      </c>
      <c r="AL5612">
        <v>45601</v>
      </c>
      <c r="AM5612" t="s">
        <v>4878</v>
      </c>
      <c r="AN5612" t="b">
        <v>1</v>
      </c>
      <c r="AO5612" t="b">
        <v>1</v>
      </c>
      <c r="AP5612" t="b">
        <v>1</v>
      </c>
      <c r="AQ5612" t="s">
        <v>60</v>
      </c>
      <c r="AR5612" t="s">
        <v>61</v>
      </c>
      <c r="BB5612" s="7" t="s">
        <v>20348</v>
      </c>
      <c r="BC5612" s="7" t="s">
        <v>6761</v>
      </c>
      <c r="BD5612" s="7" t="s">
        <v>52</v>
      </c>
      <c r="BE5612" s="7">
        <v>99362</v>
      </c>
      <c r="BF5612" s="7">
        <v>5095204604</v>
      </c>
      <c r="BO5612" t="s">
        <v>20350</v>
      </c>
      <c r="BP5612">
        <v>36187</v>
      </c>
      <c r="BQ5612">
        <v>3762</v>
      </c>
      <c r="BR5612">
        <v>3296769</v>
      </c>
      <c r="BU5612" t="s">
        <v>20351</v>
      </c>
      <c r="BV5612" t="s">
        <v>4695</v>
      </c>
      <c r="BX5612">
        <v>45762.382511574076</v>
      </c>
    </row>
    <row r="5613" spans="1:76" x14ac:dyDescent="0.25">
      <c r="A5613" t="s">
        <v>20352</v>
      </c>
      <c r="B5613" t="s">
        <v>20353</v>
      </c>
      <c r="C5613" t="s">
        <v>46</v>
      </c>
      <c r="D5613">
        <v>45426</v>
      </c>
      <c r="E5613">
        <v>45421</v>
      </c>
      <c r="H5613" t="s">
        <v>47</v>
      </c>
      <c r="I5613">
        <v>45426</v>
      </c>
      <c r="J5613">
        <v>2024</v>
      </c>
      <c r="K5613" t="s">
        <v>48</v>
      </c>
      <c r="L5613" t="s">
        <v>20354</v>
      </c>
      <c r="N5613" t="s">
        <v>20355</v>
      </c>
      <c r="O5613" t="s">
        <v>5044</v>
      </c>
      <c r="P5613" t="s">
        <v>241</v>
      </c>
      <c r="Q5613" t="s">
        <v>52</v>
      </c>
      <c r="R5613">
        <v>98909</v>
      </c>
      <c r="S5613" t="s">
        <v>20356</v>
      </c>
      <c r="T5613" t="s">
        <v>20356</v>
      </c>
      <c r="U5613" t="s">
        <v>20357</v>
      </c>
      <c r="V5613" t="s">
        <v>54</v>
      </c>
      <c r="W5613">
        <v>13</v>
      </c>
      <c r="X5613" t="s">
        <v>243</v>
      </c>
      <c r="Y5613">
        <v>4805</v>
      </c>
      <c r="Z5613" t="s">
        <v>241</v>
      </c>
      <c r="AA5613" t="s">
        <v>57</v>
      </c>
      <c r="AB5613">
        <v>60520</v>
      </c>
      <c r="AC5613" t="s">
        <v>146</v>
      </c>
      <c r="AD5613" t="s">
        <v>4690</v>
      </c>
      <c r="AE5613" t="s">
        <v>107</v>
      </c>
      <c r="AF5613" t="s">
        <v>107</v>
      </c>
      <c r="AI5613">
        <v>2</v>
      </c>
      <c r="AJ5613" t="s">
        <v>58</v>
      </c>
      <c r="AK5613" t="s">
        <v>59</v>
      </c>
      <c r="AL5613">
        <v>45601</v>
      </c>
      <c r="AM5613" t="s">
        <v>4692</v>
      </c>
      <c r="AN5613" t="b">
        <v>1</v>
      </c>
      <c r="AO5613" t="b">
        <v>1</v>
      </c>
      <c r="AP5613" t="b">
        <v>1</v>
      </c>
      <c r="AQ5613" t="s">
        <v>60</v>
      </c>
      <c r="AR5613" t="s">
        <v>61</v>
      </c>
      <c r="BB5613" s="7" t="s">
        <v>20290</v>
      </c>
      <c r="BC5613" s="7" t="s">
        <v>4916</v>
      </c>
      <c r="BD5613" s="7" t="s">
        <v>52</v>
      </c>
      <c r="BE5613" s="7">
        <v>98401</v>
      </c>
      <c r="BF5613" s="7" t="s">
        <v>20358</v>
      </c>
      <c r="BG5613" s="7">
        <v>186757.77</v>
      </c>
      <c r="BH5613" s="7">
        <v>0</v>
      </c>
      <c r="BI5613">
        <v>183720.54</v>
      </c>
      <c r="BJ5613">
        <v>0</v>
      </c>
      <c r="BK5613">
        <v>0</v>
      </c>
      <c r="BL5613">
        <v>0</v>
      </c>
      <c r="BM5613">
        <v>33497.760000000002</v>
      </c>
      <c r="BN5613">
        <v>9367.0400000000009</v>
      </c>
      <c r="BO5613" t="s">
        <v>20359</v>
      </c>
      <c r="BP5613">
        <v>36516</v>
      </c>
      <c r="BQ5613">
        <v>3708</v>
      </c>
      <c r="BR5613">
        <v>3310872</v>
      </c>
      <c r="BS5613">
        <v>24098</v>
      </c>
      <c r="BT5613">
        <v>14</v>
      </c>
      <c r="BU5613" t="s">
        <v>20293</v>
      </c>
      <c r="BV5613" t="s">
        <v>4695</v>
      </c>
      <c r="BX5613">
        <v>45762.402060185188</v>
      </c>
    </row>
    <row r="5614" spans="1:76" x14ac:dyDescent="0.25">
      <c r="A5614" t="s">
        <v>20360</v>
      </c>
      <c r="B5614" t="s">
        <v>20361</v>
      </c>
      <c r="C5614" t="s">
        <v>46</v>
      </c>
      <c r="D5614">
        <v>45010</v>
      </c>
      <c r="E5614">
        <v>45419</v>
      </c>
      <c r="H5614" t="s">
        <v>47</v>
      </c>
      <c r="I5614">
        <v>45010</v>
      </c>
      <c r="J5614">
        <v>2024</v>
      </c>
      <c r="K5614" t="s">
        <v>48</v>
      </c>
      <c r="L5614" t="s">
        <v>20362</v>
      </c>
      <c r="N5614" t="s">
        <v>20363</v>
      </c>
      <c r="O5614" t="s">
        <v>20364</v>
      </c>
      <c r="P5614" t="s">
        <v>291</v>
      </c>
      <c r="Q5614" t="s">
        <v>52</v>
      </c>
      <c r="R5614">
        <v>98837</v>
      </c>
      <c r="S5614" t="s">
        <v>20365</v>
      </c>
      <c r="T5614" t="s">
        <v>20365</v>
      </c>
      <c r="U5614">
        <v>5099904544</v>
      </c>
      <c r="V5614" t="s">
        <v>4807</v>
      </c>
      <c r="W5614">
        <v>23</v>
      </c>
      <c r="X5614" t="s">
        <v>7459</v>
      </c>
      <c r="Y5614">
        <v>3340</v>
      </c>
      <c r="Z5614" t="s">
        <v>291</v>
      </c>
      <c r="AA5614" t="s">
        <v>4785</v>
      </c>
      <c r="AB5614">
        <v>47867</v>
      </c>
      <c r="AC5614" t="s">
        <v>146</v>
      </c>
      <c r="AD5614" t="s">
        <v>4690</v>
      </c>
      <c r="AE5614" t="s">
        <v>107</v>
      </c>
      <c r="AF5614" t="s">
        <v>107</v>
      </c>
      <c r="AI5614">
        <v>2</v>
      </c>
      <c r="AJ5614" t="s">
        <v>58</v>
      </c>
      <c r="AK5614" t="s">
        <v>59</v>
      </c>
      <c r="AL5614">
        <v>45601</v>
      </c>
      <c r="AM5614" t="s">
        <v>4692</v>
      </c>
      <c r="AN5614" t="b">
        <v>1</v>
      </c>
      <c r="AO5614" t="b">
        <v>1</v>
      </c>
      <c r="AP5614" t="b">
        <v>1</v>
      </c>
      <c r="AQ5614" t="s">
        <v>60</v>
      </c>
      <c r="AR5614" t="s">
        <v>61</v>
      </c>
      <c r="BB5614" s="7" t="s">
        <v>20363</v>
      </c>
      <c r="BC5614" s="7" t="s">
        <v>20364</v>
      </c>
      <c r="BD5614" s="7" t="s">
        <v>52</v>
      </c>
      <c r="BE5614" s="7">
        <v>98837</v>
      </c>
      <c r="BF5614" s="7">
        <v>5099904544</v>
      </c>
      <c r="BG5614" s="7">
        <v>12768.46</v>
      </c>
      <c r="BH5614" s="7">
        <v>0</v>
      </c>
      <c r="BI5614">
        <v>11094.83</v>
      </c>
      <c r="BJ5614">
        <v>0</v>
      </c>
      <c r="BK5614">
        <v>0</v>
      </c>
      <c r="BL5614">
        <v>0</v>
      </c>
      <c r="BO5614" t="s">
        <v>20366</v>
      </c>
      <c r="BP5614">
        <v>32048</v>
      </c>
      <c r="BQ5614">
        <v>29934</v>
      </c>
      <c r="BR5614">
        <v>689357</v>
      </c>
      <c r="BS5614">
        <v>24246</v>
      </c>
      <c r="BU5614" t="s">
        <v>20367</v>
      </c>
      <c r="BV5614" t="s">
        <v>4695</v>
      </c>
      <c r="BX5614">
        <v>45812.517407407409</v>
      </c>
    </row>
    <row r="5615" spans="1:76" x14ac:dyDescent="0.25">
      <c r="A5615" t="s">
        <v>20368</v>
      </c>
      <c r="B5615" t="s">
        <v>20369</v>
      </c>
      <c r="C5615" t="s">
        <v>46</v>
      </c>
      <c r="D5615">
        <v>45141</v>
      </c>
      <c r="H5615" t="s">
        <v>47</v>
      </c>
      <c r="I5615">
        <v>45141</v>
      </c>
      <c r="J5615">
        <v>2024</v>
      </c>
      <c r="K5615" t="s">
        <v>85</v>
      </c>
      <c r="L5615" t="s">
        <v>20370</v>
      </c>
      <c r="N5615" t="s">
        <v>20371</v>
      </c>
      <c r="O5615" t="s">
        <v>4795</v>
      </c>
      <c r="Q5615" t="s">
        <v>52</v>
      </c>
      <c r="R5615">
        <v>98012</v>
      </c>
      <c r="S5615" t="s">
        <v>20372</v>
      </c>
      <c r="U5615">
        <v>5095515476</v>
      </c>
      <c r="V5615" t="s">
        <v>171</v>
      </c>
      <c r="W5615">
        <v>4</v>
      </c>
      <c r="X5615" t="s">
        <v>4770</v>
      </c>
      <c r="Y5615">
        <v>1000</v>
      </c>
      <c r="AA5615" t="s">
        <v>71</v>
      </c>
      <c r="AC5615" t="s">
        <v>146</v>
      </c>
      <c r="AD5615" t="s">
        <v>4690</v>
      </c>
      <c r="AE5615" t="s">
        <v>107</v>
      </c>
      <c r="AF5615" t="s">
        <v>107</v>
      </c>
      <c r="AJ5615" t="s">
        <v>58</v>
      </c>
      <c r="AK5615" t="s">
        <v>59</v>
      </c>
      <c r="AL5615">
        <v>45601</v>
      </c>
      <c r="AM5615" t="s">
        <v>4692</v>
      </c>
      <c r="AN5615" t="b">
        <v>1</v>
      </c>
      <c r="BB5615" s="7" t="s">
        <v>20371</v>
      </c>
      <c r="BC5615" s="7" t="s">
        <v>4795</v>
      </c>
      <c r="BD5615" s="7" t="s">
        <v>52</v>
      </c>
      <c r="BE5615" s="7">
        <v>98012</v>
      </c>
      <c r="BF5615" s="7">
        <v>5095515476</v>
      </c>
      <c r="BG5615" s="7">
        <v>2210</v>
      </c>
      <c r="BH5615" s="7">
        <v>0</v>
      </c>
      <c r="BI5615">
        <v>1305.44</v>
      </c>
      <c r="BJ5615">
        <v>0</v>
      </c>
      <c r="BK5615">
        <v>0</v>
      </c>
      <c r="BL5615">
        <v>810.84</v>
      </c>
      <c r="BO5615" t="s">
        <v>20373</v>
      </c>
      <c r="BP5615">
        <v>34723</v>
      </c>
      <c r="BQ5615">
        <v>36586</v>
      </c>
      <c r="BR5615">
        <v>3253581</v>
      </c>
      <c r="BS5615">
        <v>20990</v>
      </c>
      <c r="BU5615" t="s">
        <v>20374</v>
      </c>
      <c r="BV5615" t="s">
        <v>4695</v>
      </c>
      <c r="BX5615">
        <v>45800.714143518519</v>
      </c>
    </row>
    <row r="5616" spans="1:76" x14ac:dyDescent="0.25">
      <c r="A5616" t="s">
        <v>20375</v>
      </c>
      <c r="B5616" t="s">
        <v>20376</v>
      </c>
      <c r="C5616" t="s">
        <v>46</v>
      </c>
      <c r="D5616">
        <v>45149</v>
      </c>
      <c r="E5616">
        <v>45418</v>
      </c>
      <c r="H5616" t="s">
        <v>47</v>
      </c>
      <c r="I5616">
        <v>45149</v>
      </c>
      <c r="J5616">
        <v>2024</v>
      </c>
      <c r="K5616" t="s">
        <v>48</v>
      </c>
      <c r="L5616" t="s">
        <v>20377</v>
      </c>
      <c r="M5616" t="s">
        <v>20378</v>
      </c>
      <c r="N5616" t="s">
        <v>20379</v>
      </c>
      <c r="O5616" t="s">
        <v>20364</v>
      </c>
      <c r="P5616" t="s">
        <v>291</v>
      </c>
      <c r="Q5616" t="s">
        <v>52</v>
      </c>
      <c r="R5616">
        <v>98837</v>
      </c>
      <c r="S5616" t="s">
        <v>20380</v>
      </c>
      <c r="T5616" t="s">
        <v>20380</v>
      </c>
      <c r="U5616">
        <v>5097508097</v>
      </c>
      <c r="V5616" t="s">
        <v>4807</v>
      </c>
      <c r="W5616">
        <v>23</v>
      </c>
      <c r="X5616" t="s">
        <v>7459</v>
      </c>
      <c r="Y5616">
        <v>3340</v>
      </c>
      <c r="Z5616" t="s">
        <v>291</v>
      </c>
      <c r="AA5616" t="s">
        <v>4785</v>
      </c>
      <c r="AB5616">
        <v>47867</v>
      </c>
      <c r="AC5616" t="s">
        <v>146</v>
      </c>
      <c r="AD5616" t="s">
        <v>4690</v>
      </c>
      <c r="AE5616" t="s">
        <v>107</v>
      </c>
      <c r="AF5616" t="s">
        <v>107</v>
      </c>
      <c r="AI5616">
        <v>1</v>
      </c>
      <c r="AJ5616" t="s">
        <v>58</v>
      </c>
      <c r="AK5616" t="s">
        <v>59</v>
      </c>
      <c r="AL5616">
        <v>45601</v>
      </c>
      <c r="AM5616" t="s">
        <v>4692</v>
      </c>
      <c r="AN5616" t="b">
        <v>1</v>
      </c>
      <c r="AO5616" t="b">
        <v>1</v>
      </c>
      <c r="AP5616" t="b">
        <v>1</v>
      </c>
      <c r="AQ5616" t="s">
        <v>60</v>
      </c>
      <c r="AR5616" t="s">
        <v>61</v>
      </c>
      <c r="BB5616" s="7" t="s">
        <v>2666</v>
      </c>
      <c r="BC5616" s="7" t="s">
        <v>11564</v>
      </c>
      <c r="BD5616" s="7" t="s">
        <v>52</v>
      </c>
      <c r="BE5616" s="7">
        <v>98391</v>
      </c>
      <c r="BF5616" s="7" t="s">
        <v>20381</v>
      </c>
      <c r="BG5616" s="7">
        <v>19410</v>
      </c>
      <c r="BH5616" s="7">
        <v>0</v>
      </c>
      <c r="BI5616">
        <v>15510.42</v>
      </c>
      <c r="BJ5616">
        <v>0</v>
      </c>
      <c r="BK5616">
        <v>0</v>
      </c>
      <c r="BL5616">
        <v>0</v>
      </c>
      <c r="BM5616">
        <v>5000</v>
      </c>
      <c r="BN5616">
        <v>0</v>
      </c>
      <c r="BO5616" t="s">
        <v>20382</v>
      </c>
      <c r="BP5616">
        <v>34767</v>
      </c>
      <c r="BQ5616">
        <v>38404</v>
      </c>
      <c r="BR5616">
        <v>3253588</v>
      </c>
      <c r="BS5616">
        <v>23931</v>
      </c>
      <c r="BU5616" t="s">
        <v>20327</v>
      </c>
      <c r="BV5616" t="s">
        <v>4695</v>
      </c>
      <c r="BX5616">
        <v>45741.81318287037</v>
      </c>
    </row>
    <row r="5617" spans="1:76" x14ac:dyDescent="0.25">
      <c r="A5617" t="s">
        <v>20394</v>
      </c>
      <c r="B5617" t="s">
        <v>20395</v>
      </c>
      <c r="C5617" t="s">
        <v>46</v>
      </c>
      <c r="D5617">
        <v>45314</v>
      </c>
      <c r="E5617">
        <v>45418</v>
      </c>
      <c r="H5617" t="s">
        <v>47</v>
      </c>
      <c r="I5617">
        <v>45314</v>
      </c>
      <c r="J5617">
        <v>2024</v>
      </c>
      <c r="K5617" t="s">
        <v>48</v>
      </c>
      <c r="L5617" t="s">
        <v>20396</v>
      </c>
      <c r="N5617" t="s">
        <v>20397</v>
      </c>
      <c r="O5617" t="s">
        <v>5302</v>
      </c>
      <c r="P5617" t="s">
        <v>394</v>
      </c>
      <c r="Q5617" t="s">
        <v>52</v>
      </c>
      <c r="R5617">
        <v>98223</v>
      </c>
      <c r="S5617" t="s">
        <v>20398</v>
      </c>
      <c r="T5617" t="s">
        <v>20399</v>
      </c>
      <c r="U5617" t="s">
        <v>20400</v>
      </c>
      <c r="V5617" t="s">
        <v>54</v>
      </c>
      <c r="W5617">
        <v>13</v>
      </c>
      <c r="X5617" t="s">
        <v>395</v>
      </c>
      <c r="Y5617">
        <v>4797</v>
      </c>
      <c r="Z5617" t="s">
        <v>394</v>
      </c>
      <c r="AA5617" t="s">
        <v>57</v>
      </c>
      <c r="AB5617">
        <v>111778</v>
      </c>
      <c r="AC5617" t="s">
        <v>146</v>
      </c>
      <c r="AD5617" t="s">
        <v>4690</v>
      </c>
      <c r="AE5617" t="s">
        <v>107</v>
      </c>
      <c r="AF5617" t="s">
        <v>107</v>
      </c>
      <c r="AI5617">
        <v>1</v>
      </c>
      <c r="AJ5617" t="s">
        <v>58</v>
      </c>
      <c r="AK5617" t="s">
        <v>59</v>
      </c>
      <c r="AL5617">
        <v>45601</v>
      </c>
      <c r="AM5617" t="s">
        <v>4692</v>
      </c>
      <c r="AN5617" t="b">
        <v>1</v>
      </c>
      <c r="AO5617" t="b">
        <v>1</v>
      </c>
      <c r="AP5617" t="b">
        <v>0</v>
      </c>
      <c r="AQ5617" t="s">
        <v>177</v>
      </c>
      <c r="BB5617" s="7" t="s">
        <v>20290</v>
      </c>
      <c r="BC5617" s="7" t="s">
        <v>4916</v>
      </c>
      <c r="BD5617" s="7" t="s">
        <v>52</v>
      </c>
      <c r="BE5617" s="7">
        <v>98401</v>
      </c>
      <c r="BF5617" s="7" t="s">
        <v>20291</v>
      </c>
      <c r="BG5617" s="7">
        <v>78979</v>
      </c>
      <c r="BH5617" s="7">
        <v>0</v>
      </c>
      <c r="BI5617">
        <v>68491.27</v>
      </c>
      <c r="BJ5617">
        <v>0</v>
      </c>
      <c r="BK5617">
        <v>0</v>
      </c>
      <c r="BL5617">
        <v>0</v>
      </c>
      <c r="BM5617">
        <v>91442.64</v>
      </c>
      <c r="BN5617">
        <v>16193.19</v>
      </c>
      <c r="BO5617" t="s">
        <v>20401</v>
      </c>
      <c r="BP5617">
        <v>35719</v>
      </c>
      <c r="BQ5617">
        <v>35497</v>
      </c>
      <c r="BR5617">
        <v>3279414</v>
      </c>
      <c r="BS5617">
        <v>23641</v>
      </c>
      <c r="BT5617">
        <v>10</v>
      </c>
      <c r="BU5617" t="s">
        <v>20293</v>
      </c>
      <c r="BV5617" t="s">
        <v>4695</v>
      </c>
      <c r="BX5617">
        <v>45763.406273148146</v>
      </c>
    </row>
    <row r="5618" spans="1:76" x14ac:dyDescent="0.25">
      <c r="A5618" t="s">
        <v>20402</v>
      </c>
      <c r="B5618" t="s">
        <v>20403</v>
      </c>
      <c r="C5618" t="s">
        <v>46</v>
      </c>
      <c r="D5618">
        <v>45107</v>
      </c>
      <c r="E5618">
        <v>45419</v>
      </c>
      <c r="H5618" t="s">
        <v>47</v>
      </c>
      <c r="I5618">
        <v>45107</v>
      </c>
      <c r="J5618">
        <v>2024</v>
      </c>
      <c r="K5618" t="s">
        <v>48</v>
      </c>
      <c r="L5618" t="s">
        <v>20404</v>
      </c>
      <c r="N5618" t="s">
        <v>20405</v>
      </c>
      <c r="O5618" t="s">
        <v>4916</v>
      </c>
      <c r="Q5618" t="s">
        <v>52</v>
      </c>
      <c r="R5618">
        <v>98401</v>
      </c>
      <c r="S5618" t="s">
        <v>20406</v>
      </c>
      <c r="T5618" t="s">
        <v>20406</v>
      </c>
      <c r="U5618" t="s">
        <v>20407</v>
      </c>
      <c r="V5618" t="s">
        <v>1251</v>
      </c>
      <c r="W5618">
        <v>3</v>
      </c>
      <c r="X5618" t="s">
        <v>4770</v>
      </c>
      <c r="Y5618">
        <v>1000</v>
      </c>
      <c r="AA5618" t="s">
        <v>71</v>
      </c>
      <c r="AC5618" t="s">
        <v>146</v>
      </c>
      <c r="AD5618" t="s">
        <v>4690</v>
      </c>
      <c r="AE5618" t="s">
        <v>107</v>
      </c>
      <c r="AF5618" t="s">
        <v>107</v>
      </c>
      <c r="AJ5618" t="s">
        <v>58</v>
      </c>
      <c r="AK5618" t="s">
        <v>59</v>
      </c>
      <c r="AL5618">
        <v>45601</v>
      </c>
      <c r="AM5618" t="s">
        <v>4692</v>
      </c>
      <c r="AN5618" t="b">
        <v>1</v>
      </c>
      <c r="AO5618" t="b">
        <v>1</v>
      </c>
      <c r="AP5618" t="b">
        <v>1</v>
      </c>
      <c r="AQ5618" t="s">
        <v>60</v>
      </c>
      <c r="AR5618" t="s">
        <v>99</v>
      </c>
      <c r="BB5618" s="7" t="s">
        <v>20408</v>
      </c>
      <c r="BC5618" s="7" t="s">
        <v>20409</v>
      </c>
      <c r="BD5618" s="7" t="s">
        <v>20410</v>
      </c>
      <c r="BE5618" s="7">
        <v>30605</v>
      </c>
      <c r="BF5618" s="7">
        <v>7065347780</v>
      </c>
      <c r="BG5618" s="7">
        <v>6782177.21</v>
      </c>
      <c r="BH5618" s="7">
        <v>0</v>
      </c>
      <c r="BI5618">
        <v>6809022.1500000004</v>
      </c>
      <c r="BJ5618">
        <v>0</v>
      </c>
      <c r="BK5618">
        <v>0</v>
      </c>
      <c r="BL5618">
        <v>0</v>
      </c>
      <c r="BM5618">
        <v>401658.49</v>
      </c>
      <c r="BN5618">
        <v>8168827.2599999998</v>
      </c>
      <c r="BO5618" t="s">
        <v>20411</v>
      </c>
      <c r="BP5618">
        <v>34590</v>
      </c>
      <c r="BQ5618">
        <v>38324</v>
      </c>
      <c r="BR5618">
        <v>3236502</v>
      </c>
      <c r="BS5618">
        <v>20882</v>
      </c>
      <c r="BU5618" t="s">
        <v>20412</v>
      </c>
      <c r="BV5618" t="s">
        <v>4695</v>
      </c>
      <c r="BX5618">
        <v>45725.809386574074</v>
      </c>
    </row>
    <row r="5619" spans="1:76" x14ac:dyDescent="0.25">
      <c r="A5619" t="s">
        <v>20420</v>
      </c>
      <c r="B5619" t="s">
        <v>20421</v>
      </c>
      <c r="C5619" t="s">
        <v>46</v>
      </c>
      <c r="D5619">
        <v>45359</v>
      </c>
      <c r="E5619">
        <v>45418</v>
      </c>
      <c r="I5619">
        <v>45359</v>
      </c>
      <c r="J5619">
        <v>2024</v>
      </c>
      <c r="K5619" t="s">
        <v>48</v>
      </c>
      <c r="L5619" t="s">
        <v>20422</v>
      </c>
      <c r="N5619" t="s">
        <v>20423</v>
      </c>
      <c r="O5619" t="s">
        <v>20424</v>
      </c>
      <c r="P5619" t="s">
        <v>1058</v>
      </c>
      <c r="Q5619" t="s">
        <v>5990</v>
      </c>
      <c r="R5619">
        <v>98639</v>
      </c>
      <c r="S5619" t="s">
        <v>20425</v>
      </c>
      <c r="T5619" t="s">
        <v>20425</v>
      </c>
      <c r="U5619">
        <v>5414907559</v>
      </c>
      <c r="V5619" t="s">
        <v>4807</v>
      </c>
      <c r="W5619">
        <v>23</v>
      </c>
      <c r="X5619" t="s">
        <v>6297</v>
      </c>
      <c r="Y5619">
        <v>4093</v>
      </c>
      <c r="Z5619" t="s">
        <v>1058</v>
      </c>
      <c r="AA5619" t="s">
        <v>4785</v>
      </c>
      <c r="AB5619">
        <v>8982</v>
      </c>
      <c r="AC5619" t="s">
        <v>146</v>
      </c>
      <c r="AD5619" t="s">
        <v>4690</v>
      </c>
      <c r="AE5619" t="s">
        <v>107</v>
      </c>
      <c r="AF5619" t="s">
        <v>107</v>
      </c>
      <c r="AI5619">
        <v>1</v>
      </c>
      <c r="AJ5619" t="s">
        <v>58</v>
      </c>
      <c r="AK5619" t="s">
        <v>59</v>
      </c>
      <c r="AL5619">
        <v>45601</v>
      </c>
      <c r="AM5619" t="s">
        <v>4878</v>
      </c>
      <c r="AN5619" t="b">
        <v>1</v>
      </c>
      <c r="AO5619" t="b">
        <v>1</v>
      </c>
      <c r="AP5619" t="b">
        <v>1</v>
      </c>
      <c r="AQ5619" t="s">
        <v>60</v>
      </c>
      <c r="AR5619" t="s">
        <v>61</v>
      </c>
      <c r="BB5619" s="7" t="s">
        <v>20423</v>
      </c>
      <c r="BC5619" s="7" t="s">
        <v>20424</v>
      </c>
      <c r="BD5619" s="7" t="s">
        <v>5990</v>
      </c>
      <c r="BE5619" s="7">
        <v>98639</v>
      </c>
      <c r="BF5619" s="7">
        <v>5414907559</v>
      </c>
      <c r="BO5619" t="s">
        <v>20426</v>
      </c>
      <c r="BP5619">
        <v>35993</v>
      </c>
      <c r="BQ5619">
        <v>45063</v>
      </c>
      <c r="BR5619">
        <v>3296656</v>
      </c>
      <c r="BU5619" t="s">
        <v>20427</v>
      </c>
      <c r="BV5619" t="s">
        <v>4695</v>
      </c>
      <c r="BX5619">
        <v>45743.642164351855</v>
      </c>
    </row>
    <row r="5620" spans="1:76" x14ac:dyDescent="0.25">
      <c r="A5620" t="s">
        <v>20428</v>
      </c>
      <c r="B5620" t="s">
        <v>20429</v>
      </c>
      <c r="C5620" t="s">
        <v>46</v>
      </c>
      <c r="D5620">
        <v>45425</v>
      </c>
      <c r="E5620">
        <v>45418</v>
      </c>
      <c r="I5620">
        <v>45425</v>
      </c>
      <c r="J5620">
        <v>2024</v>
      </c>
      <c r="K5620" t="s">
        <v>48</v>
      </c>
      <c r="L5620" t="s">
        <v>20430</v>
      </c>
      <c r="N5620" t="s">
        <v>20431</v>
      </c>
      <c r="O5620" t="s">
        <v>20432</v>
      </c>
      <c r="P5620" t="s">
        <v>459</v>
      </c>
      <c r="Q5620" t="s">
        <v>52</v>
      </c>
      <c r="R5620">
        <v>99328</v>
      </c>
      <c r="S5620" t="s">
        <v>20433</v>
      </c>
      <c r="T5620" t="s">
        <v>20434</v>
      </c>
      <c r="U5620">
        <v>5095205618</v>
      </c>
      <c r="V5620" t="s">
        <v>4807</v>
      </c>
      <c r="W5620">
        <v>23</v>
      </c>
      <c r="X5620" t="s">
        <v>17282</v>
      </c>
      <c r="Y5620">
        <v>3176</v>
      </c>
      <c r="Z5620" t="s">
        <v>459</v>
      </c>
      <c r="AA5620" t="s">
        <v>4785</v>
      </c>
      <c r="AB5620">
        <v>2863</v>
      </c>
      <c r="AC5620" t="s">
        <v>146</v>
      </c>
      <c r="AD5620" t="s">
        <v>4690</v>
      </c>
      <c r="AE5620" t="s">
        <v>107</v>
      </c>
      <c r="AF5620" t="s">
        <v>107</v>
      </c>
      <c r="AI5620">
        <v>1</v>
      </c>
      <c r="AJ5620" t="s">
        <v>58</v>
      </c>
      <c r="AK5620" t="s">
        <v>59</v>
      </c>
      <c r="AL5620">
        <v>45601</v>
      </c>
      <c r="AM5620" t="s">
        <v>4878</v>
      </c>
      <c r="AN5620" t="b">
        <v>1</v>
      </c>
      <c r="AO5620" t="b">
        <v>1</v>
      </c>
      <c r="AP5620" t="b">
        <v>1</v>
      </c>
      <c r="AQ5620" t="s">
        <v>60</v>
      </c>
      <c r="AR5620" t="s">
        <v>61</v>
      </c>
      <c r="BB5620" s="7" t="s">
        <v>20431</v>
      </c>
      <c r="BC5620" s="7" t="s">
        <v>20432</v>
      </c>
      <c r="BD5620" s="7" t="s">
        <v>52</v>
      </c>
      <c r="BE5620" s="7">
        <v>99328</v>
      </c>
      <c r="BF5620" s="7">
        <v>5095205618</v>
      </c>
      <c r="BO5620" t="s">
        <v>20435</v>
      </c>
      <c r="BP5620">
        <v>36525</v>
      </c>
      <c r="BQ5620">
        <v>24193</v>
      </c>
      <c r="BR5620">
        <v>3298520</v>
      </c>
      <c r="BU5620" t="s">
        <v>20436</v>
      </c>
      <c r="BV5620" t="s">
        <v>4695</v>
      </c>
      <c r="BX5620">
        <v>45743.908148148148</v>
      </c>
    </row>
    <row r="5621" spans="1:76" x14ac:dyDescent="0.25">
      <c r="A5621" t="s">
        <v>20446</v>
      </c>
      <c r="B5621" t="s">
        <v>20447</v>
      </c>
      <c r="C5621" t="s">
        <v>46</v>
      </c>
      <c r="D5621">
        <v>45333</v>
      </c>
      <c r="E5621">
        <v>45418</v>
      </c>
      <c r="H5621" t="s">
        <v>47</v>
      </c>
      <c r="I5621">
        <v>45333</v>
      </c>
      <c r="J5621">
        <v>2024</v>
      </c>
      <c r="K5621" t="s">
        <v>48</v>
      </c>
      <c r="L5621" t="s">
        <v>20448</v>
      </c>
      <c r="N5621" t="s">
        <v>20449</v>
      </c>
      <c r="O5621" t="s">
        <v>16043</v>
      </c>
      <c r="P5621" t="s">
        <v>105</v>
      </c>
      <c r="Q5621" t="s">
        <v>52</v>
      </c>
      <c r="R5621">
        <v>99019</v>
      </c>
      <c r="S5621" t="s">
        <v>20450</v>
      </c>
      <c r="T5621" t="s">
        <v>20450</v>
      </c>
      <c r="U5621" t="s">
        <v>20451</v>
      </c>
      <c r="V5621" t="s">
        <v>54</v>
      </c>
      <c r="W5621">
        <v>13</v>
      </c>
      <c r="X5621" t="s">
        <v>528</v>
      </c>
      <c r="Y5621">
        <v>4785</v>
      </c>
      <c r="Z5621" t="s">
        <v>105</v>
      </c>
      <c r="AA5621" t="s">
        <v>57</v>
      </c>
      <c r="AB5621">
        <v>110979</v>
      </c>
      <c r="AC5621" t="s">
        <v>146</v>
      </c>
      <c r="AD5621" t="s">
        <v>4690</v>
      </c>
      <c r="AE5621" t="s">
        <v>107</v>
      </c>
      <c r="AF5621" t="s">
        <v>107</v>
      </c>
      <c r="AI5621">
        <v>2</v>
      </c>
      <c r="AJ5621" t="s">
        <v>58</v>
      </c>
      <c r="AK5621" t="s">
        <v>59</v>
      </c>
      <c r="AL5621">
        <v>45601</v>
      </c>
      <c r="AM5621" t="s">
        <v>4692</v>
      </c>
      <c r="AN5621" t="b">
        <v>1</v>
      </c>
      <c r="AO5621" t="b">
        <v>1</v>
      </c>
      <c r="AP5621" t="b">
        <v>1</v>
      </c>
      <c r="AQ5621" t="s">
        <v>60</v>
      </c>
      <c r="AR5621" t="s">
        <v>61</v>
      </c>
      <c r="BB5621" s="7" t="s">
        <v>20449</v>
      </c>
      <c r="BC5621" s="7" t="s">
        <v>16043</v>
      </c>
      <c r="BD5621" s="7" t="s">
        <v>52</v>
      </c>
      <c r="BE5621" s="7">
        <v>99019</v>
      </c>
      <c r="BF5621" s="7" t="s">
        <v>20325</v>
      </c>
      <c r="BG5621" s="7">
        <v>25895</v>
      </c>
      <c r="BH5621" s="7">
        <v>0</v>
      </c>
      <c r="BI5621">
        <v>22947.45</v>
      </c>
      <c r="BJ5621">
        <v>400</v>
      </c>
      <c r="BK5621">
        <v>0</v>
      </c>
      <c r="BL5621">
        <v>0</v>
      </c>
      <c r="BM5621">
        <v>604.46</v>
      </c>
      <c r="BN5621">
        <v>0</v>
      </c>
      <c r="BO5621" t="s">
        <v>20452</v>
      </c>
      <c r="BP5621">
        <v>35859</v>
      </c>
      <c r="BQ5621">
        <v>35985</v>
      </c>
      <c r="BR5621">
        <v>3296578</v>
      </c>
      <c r="BS5621">
        <v>23785</v>
      </c>
      <c r="BT5621">
        <v>4</v>
      </c>
      <c r="BU5621" t="s">
        <v>20327</v>
      </c>
      <c r="BV5621" t="s">
        <v>4695</v>
      </c>
      <c r="BX5621">
        <v>45779.612997685188</v>
      </c>
    </row>
    <row r="5622" spans="1:76" x14ac:dyDescent="0.25">
      <c r="A5622" t="s">
        <v>20453</v>
      </c>
      <c r="B5622" t="s">
        <v>2665</v>
      </c>
      <c r="C5622" t="s">
        <v>46</v>
      </c>
      <c r="D5622">
        <v>45417</v>
      </c>
      <c r="E5622">
        <v>45421</v>
      </c>
      <c r="H5622" t="s">
        <v>47</v>
      </c>
      <c r="I5622">
        <v>45417</v>
      </c>
      <c r="J5622">
        <v>2024</v>
      </c>
      <c r="K5622" t="s">
        <v>48</v>
      </c>
      <c r="L5622" t="s">
        <v>20327</v>
      </c>
      <c r="N5622" t="s">
        <v>20324</v>
      </c>
      <c r="O5622" t="s">
        <v>11564</v>
      </c>
      <c r="Q5622" t="s">
        <v>52</v>
      </c>
      <c r="R5622">
        <v>98391</v>
      </c>
      <c r="S5622" t="s">
        <v>20454</v>
      </c>
      <c r="T5622" t="s">
        <v>20454</v>
      </c>
      <c r="V5622" t="s">
        <v>222</v>
      </c>
      <c r="W5622">
        <v>11</v>
      </c>
      <c r="X5622" t="s">
        <v>4770</v>
      </c>
      <c r="Y5622">
        <v>1000</v>
      </c>
      <c r="AA5622" t="s">
        <v>71</v>
      </c>
      <c r="AC5622" t="s">
        <v>146</v>
      </c>
      <c r="AD5622" t="s">
        <v>4690</v>
      </c>
      <c r="AE5622" t="s">
        <v>107</v>
      </c>
      <c r="AF5622" t="s">
        <v>107</v>
      </c>
      <c r="AJ5622" t="s">
        <v>58</v>
      </c>
      <c r="AK5622" t="s">
        <v>59</v>
      </c>
      <c r="AL5622">
        <v>45601</v>
      </c>
      <c r="AM5622" t="s">
        <v>4692</v>
      </c>
      <c r="AN5622" t="b">
        <v>1</v>
      </c>
      <c r="AO5622" t="b">
        <v>1</v>
      </c>
      <c r="AP5622" t="b">
        <v>1</v>
      </c>
      <c r="AQ5622" t="s">
        <v>60</v>
      </c>
      <c r="AR5622" t="s">
        <v>99</v>
      </c>
      <c r="BB5622" s="7" t="s">
        <v>20324</v>
      </c>
      <c r="BC5622" s="7" t="s">
        <v>11564</v>
      </c>
      <c r="BD5622" s="7" t="s">
        <v>52</v>
      </c>
      <c r="BE5622" s="7">
        <v>98391</v>
      </c>
      <c r="BG5622" s="7">
        <v>52380.13</v>
      </c>
      <c r="BH5622" s="7">
        <v>0</v>
      </c>
      <c r="BI5622">
        <v>52380.13</v>
      </c>
      <c r="BJ5622">
        <v>0</v>
      </c>
      <c r="BK5622">
        <v>0</v>
      </c>
      <c r="BL5622">
        <v>0</v>
      </c>
      <c r="BM5622">
        <v>0</v>
      </c>
      <c r="BN5622">
        <v>1056.49</v>
      </c>
      <c r="BO5622" t="s">
        <v>20455</v>
      </c>
      <c r="BP5622">
        <v>36350</v>
      </c>
      <c r="BQ5622">
        <v>4</v>
      </c>
      <c r="BR5622">
        <v>3298399</v>
      </c>
      <c r="BS5622">
        <v>24159</v>
      </c>
      <c r="BU5622" t="s">
        <v>20327</v>
      </c>
      <c r="BV5622" t="s">
        <v>4695</v>
      </c>
      <c r="BX5622">
        <v>45831.708113425928</v>
      </c>
    </row>
    <row r="5623" spans="1:76" x14ac:dyDescent="0.25">
      <c r="A5623" t="s">
        <v>20480</v>
      </c>
      <c r="B5623" t="s">
        <v>4028</v>
      </c>
      <c r="C5623" t="s">
        <v>46</v>
      </c>
      <c r="D5623">
        <v>44921</v>
      </c>
      <c r="E5623">
        <v>45418</v>
      </c>
      <c r="H5623" t="s">
        <v>47</v>
      </c>
      <c r="I5623">
        <v>44921</v>
      </c>
      <c r="J5623">
        <v>2024</v>
      </c>
      <c r="K5623" t="s">
        <v>48</v>
      </c>
      <c r="L5623" t="s">
        <v>20481</v>
      </c>
      <c r="N5623" t="s">
        <v>20482</v>
      </c>
      <c r="O5623" t="s">
        <v>6761</v>
      </c>
      <c r="P5623" t="s">
        <v>462</v>
      </c>
      <c r="Q5623" t="s">
        <v>52</v>
      </c>
      <c r="R5623">
        <v>99362</v>
      </c>
      <c r="S5623" t="s">
        <v>20483</v>
      </c>
      <c r="T5623" t="s">
        <v>20483</v>
      </c>
      <c r="U5623" t="s">
        <v>20484</v>
      </c>
      <c r="V5623" t="s">
        <v>54</v>
      </c>
      <c r="W5623">
        <v>13</v>
      </c>
      <c r="X5623" t="s">
        <v>461</v>
      </c>
      <c r="Y5623">
        <v>4809</v>
      </c>
      <c r="Z5623" t="s">
        <v>462</v>
      </c>
      <c r="AA5623" t="s">
        <v>57</v>
      </c>
      <c r="AB5623">
        <v>92605</v>
      </c>
      <c r="AC5623" t="s">
        <v>146</v>
      </c>
      <c r="AD5623" t="s">
        <v>4690</v>
      </c>
      <c r="AE5623" t="s">
        <v>107</v>
      </c>
      <c r="AF5623" t="s">
        <v>107</v>
      </c>
      <c r="AI5623">
        <v>2</v>
      </c>
      <c r="AJ5623" t="s">
        <v>58</v>
      </c>
      <c r="AK5623" t="s">
        <v>59</v>
      </c>
      <c r="AL5623">
        <v>45601</v>
      </c>
      <c r="AM5623" t="s">
        <v>4692</v>
      </c>
      <c r="AN5623" t="b">
        <v>1</v>
      </c>
      <c r="AO5623" t="b">
        <v>1</v>
      </c>
      <c r="AP5623" t="b">
        <v>1</v>
      </c>
      <c r="AQ5623" t="s">
        <v>60</v>
      </c>
      <c r="AR5623" t="s">
        <v>61</v>
      </c>
      <c r="BB5623" s="7" t="s">
        <v>20485</v>
      </c>
      <c r="BC5623" s="7" t="s">
        <v>6761</v>
      </c>
      <c r="BD5623" s="7" t="s">
        <v>52</v>
      </c>
      <c r="BE5623" s="7">
        <v>99362</v>
      </c>
      <c r="BF5623" s="7" t="s">
        <v>20486</v>
      </c>
      <c r="BG5623" s="7">
        <v>117960</v>
      </c>
      <c r="BH5623" s="7">
        <v>5000</v>
      </c>
      <c r="BI5623">
        <v>116099.2</v>
      </c>
      <c r="BJ5623">
        <v>0</v>
      </c>
      <c r="BK5623">
        <v>0</v>
      </c>
      <c r="BL5623">
        <v>0</v>
      </c>
      <c r="BM5623">
        <v>120.56</v>
      </c>
      <c r="BN5623">
        <v>0</v>
      </c>
      <c r="BO5623" t="s">
        <v>20487</v>
      </c>
      <c r="BP5623">
        <v>31508</v>
      </c>
      <c r="BQ5623">
        <v>25246</v>
      </c>
      <c r="BR5623">
        <v>688996</v>
      </c>
      <c r="BS5623">
        <v>19467</v>
      </c>
      <c r="BT5623">
        <v>16</v>
      </c>
      <c r="BU5623" t="s">
        <v>20488</v>
      </c>
      <c r="BV5623" t="s">
        <v>4695</v>
      </c>
      <c r="BX5623">
        <v>45744.593599537038</v>
      </c>
    </row>
    <row r="5624" spans="1:76" x14ac:dyDescent="0.25">
      <c r="A5624" t="s">
        <v>20489</v>
      </c>
      <c r="B5624" t="s">
        <v>20490</v>
      </c>
      <c r="C5624" t="s">
        <v>46</v>
      </c>
      <c r="D5624">
        <v>44877</v>
      </c>
      <c r="E5624">
        <v>45422</v>
      </c>
      <c r="H5624" t="s">
        <v>47</v>
      </c>
      <c r="I5624">
        <v>44877</v>
      </c>
      <c r="J5624">
        <v>2024</v>
      </c>
      <c r="K5624" t="s">
        <v>48</v>
      </c>
      <c r="L5624" t="s">
        <v>20491</v>
      </c>
      <c r="N5624" t="s">
        <v>20492</v>
      </c>
      <c r="O5624" t="s">
        <v>11478</v>
      </c>
      <c r="Q5624" t="s">
        <v>52</v>
      </c>
      <c r="R5624">
        <v>99352</v>
      </c>
      <c r="S5624" t="s">
        <v>20493</v>
      </c>
      <c r="T5624" t="s">
        <v>20493</v>
      </c>
      <c r="U5624" t="s">
        <v>20494</v>
      </c>
      <c r="V5624" t="s">
        <v>1251</v>
      </c>
      <c r="W5624">
        <v>3</v>
      </c>
      <c r="X5624" t="s">
        <v>4770</v>
      </c>
      <c r="Y5624">
        <v>1000</v>
      </c>
      <c r="AA5624" t="s">
        <v>71</v>
      </c>
      <c r="AC5624" t="s">
        <v>146</v>
      </c>
      <c r="AD5624" t="s">
        <v>4690</v>
      </c>
      <c r="AE5624" t="s">
        <v>107</v>
      </c>
      <c r="AF5624" t="s">
        <v>107</v>
      </c>
      <c r="AJ5624" t="s">
        <v>58</v>
      </c>
      <c r="AK5624" t="s">
        <v>59</v>
      </c>
      <c r="AL5624">
        <v>45601</v>
      </c>
      <c r="AM5624" t="s">
        <v>4692</v>
      </c>
      <c r="AN5624" t="b">
        <v>1</v>
      </c>
      <c r="AO5624" t="b">
        <v>1</v>
      </c>
      <c r="AP5624" t="b">
        <v>0</v>
      </c>
      <c r="AQ5624" t="s">
        <v>177</v>
      </c>
      <c r="BB5624" s="7" t="s">
        <v>20495</v>
      </c>
      <c r="BC5624" s="7" t="s">
        <v>4723</v>
      </c>
      <c r="BD5624" s="7" t="s">
        <v>52</v>
      </c>
      <c r="BE5624" s="7">
        <v>98225</v>
      </c>
      <c r="BF5624" s="7" t="s">
        <v>20496</v>
      </c>
      <c r="BG5624" s="7">
        <v>737580.15</v>
      </c>
      <c r="BH5624" s="7">
        <v>0</v>
      </c>
      <c r="BI5624">
        <v>736454.23</v>
      </c>
      <c r="BJ5624">
        <v>0</v>
      </c>
      <c r="BK5624">
        <v>0</v>
      </c>
      <c r="BL5624">
        <v>0</v>
      </c>
      <c r="BM5624">
        <v>0</v>
      </c>
      <c r="BN5624">
        <v>1286.5899999999999</v>
      </c>
      <c r="BO5624" t="s">
        <v>20497</v>
      </c>
      <c r="BP5624">
        <v>31424</v>
      </c>
      <c r="BQ5624">
        <v>30826</v>
      </c>
      <c r="BR5624">
        <v>688959</v>
      </c>
      <c r="BS5624">
        <v>20139</v>
      </c>
      <c r="BU5624" t="s">
        <v>20498</v>
      </c>
      <c r="BV5624" t="s">
        <v>4695</v>
      </c>
      <c r="BX5624">
        <v>45782.580474537041</v>
      </c>
    </row>
    <row r="5625" spans="1:76" x14ac:dyDescent="0.25">
      <c r="A5625" t="s">
        <v>20526</v>
      </c>
      <c r="B5625" t="s">
        <v>20527</v>
      </c>
      <c r="C5625" t="s">
        <v>46</v>
      </c>
      <c r="D5625">
        <v>45315</v>
      </c>
      <c r="E5625">
        <v>45418</v>
      </c>
      <c r="H5625" t="s">
        <v>47</v>
      </c>
      <c r="I5625">
        <v>45315</v>
      </c>
      <c r="J5625">
        <v>2024</v>
      </c>
      <c r="K5625" t="s">
        <v>48</v>
      </c>
      <c r="L5625" t="s">
        <v>20528</v>
      </c>
      <c r="N5625" t="s">
        <v>20529</v>
      </c>
      <c r="O5625" t="s">
        <v>20530</v>
      </c>
      <c r="P5625" t="s">
        <v>255</v>
      </c>
      <c r="Q5625" t="s">
        <v>52</v>
      </c>
      <c r="R5625">
        <v>98801</v>
      </c>
      <c r="S5625" t="s">
        <v>20531</v>
      </c>
      <c r="T5625" t="s">
        <v>20531</v>
      </c>
      <c r="U5625" t="s">
        <v>20532</v>
      </c>
      <c r="V5625" t="s">
        <v>4807</v>
      </c>
      <c r="W5625">
        <v>23</v>
      </c>
      <c r="X5625" t="s">
        <v>6430</v>
      </c>
      <c r="Y5625">
        <v>3111</v>
      </c>
      <c r="Z5625" t="s">
        <v>255</v>
      </c>
      <c r="AA5625" t="s">
        <v>4785</v>
      </c>
      <c r="AB5625">
        <v>51407</v>
      </c>
      <c r="AC5625" t="s">
        <v>146</v>
      </c>
      <c r="AD5625" t="s">
        <v>4690</v>
      </c>
      <c r="AE5625" t="s">
        <v>107</v>
      </c>
      <c r="AF5625" t="s">
        <v>107</v>
      </c>
      <c r="AI5625">
        <v>1</v>
      </c>
      <c r="AJ5625" t="s">
        <v>58</v>
      </c>
      <c r="AK5625" t="s">
        <v>59</v>
      </c>
      <c r="AL5625">
        <v>45601</v>
      </c>
      <c r="AM5625" t="s">
        <v>4692</v>
      </c>
      <c r="AN5625" t="b">
        <v>1</v>
      </c>
      <c r="AO5625" t="b">
        <v>1</v>
      </c>
      <c r="AP5625" t="b">
        <v>1</v>
      </c>
      <c r="AQ5625" t="s">
        <v>60</v>
      </c>
      <c r="AR5625" t="s">
        <v>61</v>
      </c>
      <c r="BB5625" s="7" t="s">
        <v>20529</v>
      </c>
      <c r="BC5625" s="7" t="s">
        <v>20530</v>
      </c>
      <c r="BD5625" s="7" t="s">
        <v>52</v>
      </c>
      <c r="BE5625" s="7">
        <v>98801</v>
      </c>
      <c r="BF5625" s="7" t="s">
        <v>20533</v>
      </c>
      <c r="BG5625" s="7">
        <v>1283.75</v>
      </c>
      <c r="BH5625" s="7">
        <v>727.6</v>
      </c>
      <c r="BI5625">
        <v>1108.69</v>
      </c>
      <c r="BJ5625">
        <v>0</v>
      </c>
      <c r="BK5625">
        <v>0</v>
      </c>
      <c r="BL5625">
        <v>0</v>
      </c>
      <c r="BO5625" t="s">
        <v>20534</v>
      </c>
      <c r="BP5625">
        <v>35748</v>
      </c>
      <c r="BQ5625">
        <v>4088</v>
      </c>
      <c r="BR5625">
        <v>3279416</v>
      </c>
      <c r="BS5625">
        <v>23511</v>
      </c>
      <c r="BU5625" t="s">
        <v>20535</v>
      </c>
      <c r="BV5625" t="s">
        <v>4695</v>
      </c>
      <c r="BX5625">
        <v>45746.512476851851</v>
      </c>
    </row>
    <row r="5626" spans="1:76" x14ac:dyDescent="0.25">
      <c r="A5626" t="s">
        <v>20536</v>
      </c>
      <c r="B5626" t="s">
        <v>20537</v>
      </c>
      <c r="C5626" t="s">
        <v>46</v>
      </c>
      <c r="D5626">
        <v>45237</v>
      </c>
      <c r="E5626">
        <v>45418</v>
      </c>
      <c r="H5626" t="s">
        <v>47</v>
      </c>
      <c r="I5626">
        <v>45237</v>
      </c>
      <c r="J5626">
        <v>2024</v>
      </c>
      <c r="K5626" t="s">
        <v>48</v>
      </c>
      <c r="L5626" t="s">
        <v>20538</v>
      </c>
      <c r="N5626" t="s">
        <v>20539</v>
      </c>
      <c r="O5626" t="s">
        <v>15562</v>
      </c>
      <c r="P5626" t="s">
        <v>115</v>
      </c>
      <c r="Q5626" t="s">
        <v>52</v>
      </c>
      <c r="R5626">
        <v>98328</v>
      </c>
      <c r="S5626" t="s">
        <v>20540</v>
      </c>
      <c r="T5626" t="s">
        <v>20540</v>
      </c>
      <c r="U5626" t="s">
        <v>20541</v>
      </c>
      <c r="V5626" t="s">
        <v>4783</v>
      </c>
      <c r="W5626">
        <v>25</v>
      </c>
      <c r="X5626" t="s">
        <v>4784</v>
      </c>
      <c r="Y5626">
        <v>3879</v>
      </c>
      <c r="Z5626" t="s">
        <v>115</v>
      </c>
      <c r="AA5626" t="s">
        <v>4785</v>
      </c>
      <c r="AB5626">
        <v>554554</v>
      </c>
      <c r="AC5626" t="s">
        <v>146</v>
      </c>
      <c r="AD5626" t="s">
        <v>4690</v>
      </c>
      <c r="AE5626" t="s">
        <v>107</v>
      </c>
      <c r="AF5626" t="s">
        <v>107</v>
      </c>
      <c r="AI5626">
        <v>3</v>
      </c>
      <c r="AJ5626" t="s">
        <v>58</v>
      </c>
      <c r="AK5626" t="s">
        <v>59</v>
      </c>
      <c r="AL5626">
        <v>45601</v>
      </c>
      <c r="AM5626" t="s">
        <v>4692</v>
      </c>
      <c r="AN5626" t="b">
        <v>1</v>
      </c>
      <c r="AO5626" t="b">
        <v>1</v>
      </c>
      <c r="AP5626" t="b">
        <v>1</v>
      </c>
      <c r="AQ5626" t="s">
        <v>60</v>
      </c>
      <c r="AR5626" t="s">
        <v>61</v>
      </c>
      <c r="BB5626" s="7" t="s">
        <v>20539</v>
      </c>
      <c r="BC5626" s="7" t="s">
        <v>15562</v>
      </c>
      <c r="BD5626" s="7" t="s">
        <v>52</v>
      </c>
      <c r="BE5626" s="7">
        <v>98328</v>
      </c>
      <c r="BF5626" s="7" t="s">
        <v>20325</v>
      </c>
      <c r="BG5626" s="7">
        <v>56720.84</v>
      </c>
      <c r="BH5626" s="7">
        <v>5848.3</v>
      </c>
      <c r="BI5626">
        <v>62569.14</v>
      </c>
      <c r="BJ5626">
        <v>0</v>
      </c>
      <c r="BK5626">
        <v>0</v>
      </c>
      <c r="BL5626">
        <v>0</v>
      </c>
      <c r="BO5626" t="s">
        <v>20542</v>
      </c>
      <c r="BP5626">
        <v>35043</v>
      </c>
      <c r="BQ5626">
        <v>5750</v>
      </c>
      <c r="BR5626">
        <v>3253643</v>
      </c>
      <c r="BS5626">
        <v>21494</v>
      </c>
      <c r="BU5626" t="s">
        <v>20327</v>
      </c>
      <c r="BV5626" t="s">
        <v>4695</v>
      </c>
      <c r="BX5626">
        <v>45746.847951388889</v>
      </c>
    </row>
    <row r="5627" spans="1:76" x14ac:dyDescent="0.25">
      <c r="A5627" t="s">
        <v>20558</v>
      </c>
      <c r="B5627" t="s">
        <v>20559</v>
      </c>
      <c r="C5627" t="s">
        <v>46</v>
      </c>
      <c r="D5627">
        <v>45151</v>
      </c>
      <c r="E5627">
        <v>45418</v>
      </c>
      <c r="H5627" t="s">
        <v>47</v>
      </c>
      <c r="I5627">
        <v>45151</v>
      </c>
      <c r="J5627">
        <v>2024</v>
      </c>
      <c r="K5627" t="s">
        <v>48</v>
      </c>
      <c r="L5627" t="s">
        <v>20560</v>
      </c>
      <c r="N5627" t="s">
        <v>20561</v>
      </c>
      <c r="O5627" t="s">
        <v>20562</v>
      </c>
      <c r="P5627" t="s">
        <v>88</v>
      </c>
      <c r="Q5627" t="s">
        <v>52</v>
      </c>
      <c r="R5627">
        <v>98570</v>
      </c>
      <c r="S5627" t="s">
        <v>20563</v>
      </c>
      <c r="T5627" t="s">
        <v>20563</v>
      </c>
      <c r="V5627" t="s">
        <v>4807</v>
      </c>
      <c r="W5627">
        <v>23</v>
      </c>
      <c r="X5627" t="s">
        <v>5408</v>
      </c>
      <c r="Y5627">
        <v>3626</v>
      </c>
      <c r="Z5627" t="s">
        <v>88</v>
      </c>
      <c r="AA5627" t="s">
        <v>4785</v>
      </c>
      <c r="AB5627">
        <v>54852</v>
      </c>
      <c r="AC5627" t="s">
        <v>146</v>
      </c>
      <c r="AD5627" t="s">
        <v>4690</v>
      </c>
      <c r="AE5627" t="s">
        <v>107</v>
      </c>
      <c r="AF5627" t="s">
        <v>107</v>
      </c>
      <c r="AI5627">
        <v>2</v>
      </c>
      <c r="AJ5627" t="s">
        <v>58</v>
      </c>
      <c r="AK5627" t="s">
        <v>59</v>
      </c>
      <c r="AL5627">
        <v>45601</v>
      </c>
      <c r="AM5627" t="s">
        <v>4692</v>
      </c>
      <c r="AN5627" t="b">
        <v>1</v>
      </c>
      <c r="AO5627" t="b">
        <v>1</v>
      </c>
      <c r="AP5627" t="b">
        <v>1</v>
      </c>
      <c r="AQ5627" t="s">
        <v>60</v>
      </c>
      <c r="AR5627" t="s">
        <v>99</v>
      </c>
      <c r="BB5627" s="7" t="s">
        <v>20561</v>
      </c>
      <c r="BC5627" s="7" t="s">
        <v>20562</v>
      </c>
      <c r="BD5627" s="7" t="s">
        <v>52</v>
      </c>
      <c r="BE5627" s="7">
        <v>98570</v>
      </c>
      <c r="BG5627" s="7">
        <v>36241.21</v>
      </c>
      <c r="BH5627" s="7">
        <v>0</v>
      </c>
      <c r="BI5627">
        <v>35156.89</v>
      </c>
      <c r="BJ5627">
        <v>0</v>
      </c>
      <c r="BK5627">
        <v>0</v>
      </c>
      <c r="BL5627">
        <v>0</v>
      </c>
      <c r="BO5627" t="s">
        <v>20564</v>
      </c>
      <c r="BP5627">
        <v>34764</v>
      </c>
      <c r="BQ5627">
        <v>38411</v>
      </c>
      <c r="BR5627">
        <v>3253589</v>
      </c>
      <c r="BS5627">
        <v>21146</v>
      </c>
      <c r="BU5627" t="s">
        <v>20560</v>
      </c>
      <c r="BV5627" t="s">
        <v>4695</v>
      </c>
      <c r="BX5627">
        <v>45726.78197916667</v>
      </c>
    </row>
    <row r="5628" spans="1:76" x14ac:dyDescent="0.25">
      <c r="A5628" t="s">
        <v>20565</v>
      </c>
      <c r="B5628" t="s">
        <v>1360</v>
      </c>
      <c r="C5628" t="s">
        <v>46</v>
      </c>
      <c r="D5628">
        <v>45144</v>
      </c>
      <c r="H5628" t="s">
        <v>47</v>
      </c>
      <c r="I5628">
        <v>45144</v>
      </c>
      <c r="J5628">
        <v>2024</v>
      </c>
      <c r="K5628" t="s">
        <v>85</v>
      </c>
      <c r="L5628" t="s">
        <v>20566</v>
      </c>
      <c r="N5628" t="s">
        <v>20567</v>
      </c>
      <c r="O5628" t="s">
        <v>4688</v>
      </c>
      <c r="P5628" t="s">
        <v>226</v>
      </c>
      <c r="Q5628" t="s">
        <v>52</v>
      </c>
      <c r="R5628">
        <v>98683</v>
      </c>
      <c r="S5628" t="s">
        <v>20568</v>
      </c>
      <c r="T5628" t="s">
        <v>20568</v>
      </c>
      <c r="U5628">
        <v>3605532748</v>
      </c>
      <c r="V5628" t="s">
        <v>54</v>
      </c>
      <c r="W5628">
        <v>13</v>
      </c>
      <c r="X5628" t="s">
        <v>371</v>
      </c>
      <c r="Y5628">
        <v>4811</v>
      </c>
      <c r="Z5628" t="s">
        <v>226</v>
      </c>
      <c r="AA5628" t="s">
        <v>57</v>
      </c>
      <c r="AB5628">
        <v>108025</v>
      </c>
      <c r="AC5628" t="s">
        <v>146</v>
      </c>
      <c r="AD5628" t="s">
        <v>4690</v>
      </c>
      <c r="AE5628" t="s">
        <v>107</v>
      </c>
      <c r="AF5628" t="s">
        <v>107</v>
      </c>
      <c r="AI5628">
        <v>2</v>
      </c>
      <c r="AJ5628" t="s">
        <v>58</v>
      </c>
      <c r="AK5628" t="s">
        <v>59</v>
      </c>
      <c r="AL5628">
        <v>45601</v>
      </c>
      <c r="AM5628" t="s">
        <v>4692</v>
      </c>
      <c r="AN5628" t="b">
        <v>1</v>
      </c>
      <c r="BB5628" s="7" t="s">
        <v>20567</v>
      </c>
      <c r="BC5628" s="7" t="s">
        <v>4688</v>
      </c>
      <c r="BD5628" s="7" t="s">
        <v>52</v>
      </c>
      <c r="BE5628" s="7">
        <v>98683</v>
      </c>
      <c r="BF5628" s="7">
        <v>3609031579</v>
      </c>
      <c r="BG5628" s="7">
        <v>64424.45</v>
      </c>
      <c r="BH5628" s="7">
        <v>686.53</v>
      </c>
      <c r="BI5628">
        <v>64828.79</v>
      </c>
      <c r="BJ5628">
        <v>0</v>
      </c>
      <c r="BK5628">
        <v>0</v>
      </c>
      <c r="BL5628">
        <v>0</v>
      </c>
      <c r="BM5628">
        <v>977.39</v>
      </c>
      <c r="BN5628">
        <v>0</v>
      </c>
      <c r="BO5628" t="s">
        <v>20569</v>
      </c>
      <c r="BP5628">
        <v>34601</v>
      </c>
      <c r="BQ5628">
        <v>32216</v>
      </c>
      <c r="BR5628">
        <v>3253582</v>
      </c>
      <c r="BS5628">
        <v>20995</v>
      </c>
      <c r="BT5628">
        <v>17</v>
      </c>
      <c r="BU5628" t="s">
        <v>20570</v>
      </c>
      <c r="BV5628" t="s">
        <v>4695</v>
      </c>
      <c r="BX5628">
        <v>45747.594456018516</v>
      </c>
    </row>
    <row r="5629" spans="1:76" x14ac:dyDescent="0.25">
      <c r="A5629" t="s">
        <v>20588</v>
      </c>
      <c r="B5629" t="s">
        <v>20589</v>
      </c>
      <c r="C5629" t="s">
        <v>46</v>
      </c>
      <c r="D5629">
        <v>45421</v>
      </c>
      <c r="E5629">
        <v>45418</v>
      </c>
      <c r="H5629" t="s">
        <v>47</v>
      </c>
      <c r="I5629">
        <v>45421</v>
      </c>
      <c r="J5629">
        <v>2024</v>
      </c>
      <c r="K5629" t="s">
        <v>48</v>
      </c>
      <c r="L5629" t="s">
        <v>20590</v>
      </c>
      <c r="N5629" t="s">
        <v>20591</v>
      </c>
      <c r="O5629" t="s">
        <v>15562</v>
      </c>
      <c r="P5629" t="s">
        <v>115</v>
      </c>
      <c r="Q5629" t="s">
        <v>5990</v>
      </c>
      <c r="R5629">
        <v>98328</v>
      </c>
      <c r="S5629" t="s">
        <v>20592</v>
      </c>
      <c r="T5629" t="s">
        <v>20593</v>
      </c>
      <c r="U5629" t="s">
        <v>20594</v>
      </c>
      <c r="V5629" t="s">
        <v>90</v>
      </c>
      <c r="W5629">
        <v>12</v>
      </c>
      <c r="X5629" t="s">
        <v>619</v>
      </c>
      <c r="Y5629">
        <v>4731</v>
      </c>
      <c r="Z5629" t="s">
        <v>115</v>
      </c>
      <c r="AA5629" t="s">
        <v>57</v>
      </c>
      <c r="AB5629">
        <v>102476</v>
      </c>
      <c r="AC5629" t="s">
        <v>146</v>
      </c>
      <c r="AD5629" t="s">
        <v>4690</v>
      </c>
      <c r="AE5629" t="s">
        <v>107</v>
      </c>
      <c r="AF5629" t="s">
        <v>107</v>
      </c>
      <c r="AJ5629" t="s">
        <v>58</v>
      </c>
      <c r="AK5629" t="s">
        <v>59</v>
      </c>
      <c r="AL5629">
        <v>45601</v>
      </c>
      <c r="AM5629" t="s">
        <v>4692</v>
      </c>
      <c r="AN5629" t="b">
        <v>1</v>
      </c>
      <c r="AO5629" t="b">
        <v>1</v>
      </c>
      <c r="AP5629" t="b">
        <v>0</v>
      </c>
      <c r="AQ5629" t="s">
        <v>177</v>
      </c>
      <c r="BB5629" s="7" t="s">
        <v>20595</v>
      </c>
      <c r="BC5629" s="7" t="s">
        <v>6811</v>
      </c>
      <c r="BD5629" s="7" t="s">
        <v>52</v>
      </c>
      <c r="BE5629" s="7">
        <v>98371</v>
      </c>
      <c r="BF5629" s="7" t="s">
        <v>11221</v>
      </c>
      <c r="BG5629" s="7">
        <v>44686.91</v>
      </c>
      <c r="BH5629" s="7">
        <v>3403.21</v>
      </c>
      <c r="BI5629">
        <v>52090.12</v>
      </c>
      <c r="BJ5629">
        <v>0</v>
      </c>
      <c r="BK5629">
        <v>0</v>
      </c>
      <c r="BL5629">
        <v>0</v>
      </c>
      <c r="BM5629">
        <v>56907.34</v>
      </c>
      <c r="BN5629">
        <v>0</v>
      </c>
      <c r="BO5629" t="s">
        <v>20596</v>
      </c>
      <c r="BP5629">
        <v>36429</v>
      </c>
      <c r="BQ5629">
        <v>3479</v>
      </c>
      <c r="BR5629">
        <v>3298685</v>
      </c>
      <c r="BS5629">
        <v>24198</v>
      </c>
      <c r="BT5629">
        <v>2</v>
      </c>
      <c r="BU5629" t="s">
        <v>17025</v>
      </c>
      <c r="BV5629" t="s">
        <v>4695</v>
      </c>
      <c r="BX5629">
        <v>45748.433483796296</v>
      </c>
    </row>
    <row r="5630" spans="1:76" x14ac:dyDescent="0.25">
      <c r="A5630" t="s">
        <v>20606</v>
      </c>
      <c r="B5630" t="s">
        <v>1223</v>
      </c>
      <c r="C5630" t="s">
        <v>46</v>
      </c>
      <c r="D5630">
        <v>44963</v>
      </c>
      <c r="E5630">
        <v>45418</v>
      </c>
      <c r="H5630" t="s">
        <v>47</v>
      </c>
      <c r="I5630">
        <v>44963</v>
      </c>
      <c r="J5630">
        <v>2024</v>
      </c>
      <c r="K5630" t="s">
        <v>48</v>
      </c>
      <c r="L5630" t="s">
        <v>20607</v>
      </c>
      <c r="N5630" t="s">
        <v>20608</v>
      </c>
      <c r="O5630" t="s">
        <v>14350</v>
      </c>
      <c r="P5630" t="s">
        <v>88</v>
      </c>
      <c r="Q5630" t="s">
        <v>52</v>
      </c>
      <c r="R5630">
        <v>98625</v>
      </c>
      <c r="S5630" t="s">
        <v>20609</v>
      </c>
      <c r="T5630" t="s">
        <v>20610</v>
      </c>
      <c r="U5630">
        <v>3607512317</v>
      </c>
      <c r="V5630" t="s">
        <v>54</v>
      </c>
      <c r="W5630">
        <v>13</v>
      </c>
      <c r="X5630" t="s">
        <v>649</v>
      </c>
      <c r="Y5630">
        <v>4817</v>
      </c>
      <c r="Z5630" t="s">
        <v>88</v>
      </c>
      <c r="AA5630" t="s">
        <v>57</v>
      </c>
      <c r="AB5630">
        <v>112953</v>
      </c>
      <c r="AC5630" t="s">
        <v>146</v>
      </c>
      <c r="AD5630" t="s">
        <v>4690</v>
      </c>
      <c r="AE5630" t="s">
        <v>107</v>
      </c>
      <c r="AF5630" t="s">
        <v>107</v>
      </c>
      <c r="AI5630">
        <v>2</v>
      </c>
      <c r="AJ5630" t="s">
        <v>58</v>
      </c>
      <c r="AK5630" t="s">
        <v>59</v>
      </c>
      <c r="AL5630">
        <v>45601</v>
      </c>
      <c r="AM5630" t="s">
        <v>4692</v>
      </c>
      <c r="AN5630" t="b">
        <v>1</v>
      </c>
      <c r="AO5630" t="b">
        <v>1</v>
      </c>
      <c r="AP5630" t="b">
        <v>1</v>
      </c>
      <c r="AQ5630" t="s">
        <v>60</v>
      </c>
      <c r="AR5630" t="s">
        <v>61</v>
      </c>
      <c r="BB5630" s="7" t="s">
        <v>20608</v>
      </c>
      <c r="BC5630" s="7" t="s">
        <v>14350</v>
      </c>
      <c r="BD5630" s="7" t="s">
        <v>52</v>
      </c>
      <c r="BE5630" s="7">
        <v>98625</v>
      </c>
      <c r="BF5630" s="7">
        <v>3607512317</v>
      </c>
      <c r="BG5630" s="7">
        <v>121183.81</v>
      </c>
      <c r="BH5630" s="7">
        <v>3961.75</v>
      </c>
      <c r="BI5630">
        <v>73539.45</v>
      </c>
      <c r="BJ5630">
        <v>0</v>
      </c>
      <c r="BK5630">
        <v>0</v>
      </c>
      <c r="BL5630">
        <v>0</v>
      </c>
      <c r="BO5630" t="s">
        <v>20611</v>
      </c>
      <c r="BP5630">
        <v>31768</v>
      </c>
      <c r="BQ5630">
        <v>23902</v>
      </c>
      <c r="BR5630">
        <v>689157</v>
      </c>
      <c r="BS5630">
        <v>19972</v>
      </c>
      <c r="BT5630">
        <v>20</v>
      </c>
      <c r="BU5630" t="s">
        <v>20612</v>
      </c>
      <c r="BV5630" t="s">
        <v>4695</v>
      </c>
      <c r="BX5630">
        <v>45751.485775462963</v>
      </c>
    </row>
    <row r="5631" spans="1:76" x14ac:dyDescent="0.25">
      <c r="A5631" t="s">
        <v>20613</v>
      </c>
      <c r="B5631" t="s">
        <v>20614</v>
      </c>
      <c r="C5631" t="s">
        <v>46</v>
      </c>
      <c r="D5631">
        <v>45420</v>
      </c>
      <c r="E5631">
        <v>45418</v>
      </c>
      <c r="H5631" t="s">
        <v>47</v>
      </c>
      <c r="I5631">
        <v>45420</v>
      </c>
      <c r="J5631">
        <v>2024</v>
      </c>
      <c r="K5631" t="s">
        <v>48</v>
      </c>
      <c r="L5631" t="s">
        <v>20615</v>
      </c>
      <c r="M5631" t="s">
        <v>20616</v>
      </c>
      <c r="N5631" t="s">
        <v>20617</v>
      </c>
      <c r="O5631" t="s">
        <v>20618</v>
      </c>
      <c r="P5631" t="s">
        <v>133</v>
      </c>
      <c r="Q5631" t="s">
        <v>5990</v>
      </c>
      <c r="R5631">
        <v>98626</v>
      </c>
      <c r="S5631" t="s">
        <v>20619</v>
      </c>
      <c r="T5631" t="s">
        <v>20620</v>
      </c>
      <c r="U5631" t="s">
        <v>20621</v>
      </c>
      <c r="V5631" t="s">
        <v>4807</v>
      </c>
      <c r="W5631">
        <v>23</v>
      </c>
      <c r="X5631" t="s">
        <v>5425</v>
      </c>
      <c r="Y5631">
        <v>3200</v>
      </c>
      <c r="Z5631" t="s">
        <v>133</v>
      </c>
      <c r="AA5631" t="s">
        <v>4785</v>
      </c>
      <c r="AB5631">
        <v>72335</v>
      </c>
      <c r="AC5631" t="s">
        <v>146</v>
      </c>
      <c r="AD5631" t="s">
        <v>4690</v>
      </c>
      <c r="AE5631" t="s">
        <v>107</v>
      </c>
      <c r="AF5631" t="s">
        <v>107</v>
      </c>
      <c r="AI5631">
        <v>2</v>
      </c>
      <c r="AJ5631" t="s">
        <v>58</v>
      </c>
      <c r="AK5631" t="s">
        <v>59</v>
      </c>
      <c r="AL5631">
        <v>45601</v>
      </c>
      <c r="AM5631" t="s">
        <v>4692</v>
      </c>
      <c r="AN5631" t="b">
        <v>1</v>
      </c>
      <c r="AO5631" t="b">
        <v>1</v>
      </c>
      <c r="AP5631" t="b">
        <v>1</v>
      </c>
      <c r="AQ5631" t="s">
        <v>60</v>
      </c>
      <c r="AR5631" t="s">
        <v>61</v>
      </c>
      <c r="BB5631" s="7" t="s">
        <v>20617</v>
      </c>
      <c r="BC5631" s="7" t="s">
        <v>20618</v>
      </c>
      <c r="BD5631" s="7" t="s">
        <v>5990</v>
      </c>
      <c r="BE5631" s="7">
        <v>98626</v>
      </c>
      <c r="BF5631" s="7" t="s">
        <v>20621</v>
      </c>
      <c r="BG5631" s="7">
        <v>22543</v>
      </c>
      <c r="BH5631" s="7">
        <v>0</v>
      </c>
      <c r="BI5631">
        <v>27604.84</v>
      </c>
      <c r="BJ5631">
        <v>0</v>
      </c>
      <c r="BK5631">
        <v>0</v>
      </c>
      <c r="BL5631">
        <v>0</v>
      </c>
      <c r="BO5631" t="s">
        <v>20622</v>
      </c>
      <c r="BP5631">
        <v>36416</v>
      </c>
      <c r="BQ5631">
        <v>45604</v>
      </c>
      <c r="BR5631">
        <v>3305526</v>
      </c>
      <c r="BS5631">
        <v>24077</v>
      </c>
      <c r="BU5631" t="s">
        <v>20623</v>
      </c>
      <c r="BV5631" t="s">
        <v>4695</v>
      </c>
      <c r="BX5631">
        <v>45752.771238425928</v>
      </c>
    </row>
    <row r="5632" spans="1:76" x14ac:dyDescent="0.25">
      <c r="A5632" t="s">
        <v>20626</v>
      </c>
      <c r="B5632" t="s">
        <v>20627</v>
      </c>
      <c r="C5632" t="s">
        <v>46</v>
      </c>
      <c r="D5632">
        <v>45427</v>
      </c>
      <c r="E5632">
        <v>45418</v>
      </c>
      <c r="H5632" t="s">
        <v>47</v>
      </c>
      <c r="I5632">
        <v>45427</v>
      </c>
      <c r="J5632">
        <v>2024</v>
      </c>
      <c r="K5632" t="s">
        <v>48</v>
      </c>
      <c r="L5632" t="s">
        <v>20628</v>
      </c>
      <c r="N5632" t="s">
        <v>20629</v>
      </c>
      <c r="O5632" t="s">
        <v>20530</v>
      </c>
      <c r="P5632" t="s">
        <v>255</v>
      </c>
      <c r="Q5632" t="s">
        <v>52</v>
      </c>
      <c r="R5632">
        <v>98807</v>
      </c>
      <c r="S5632" t="s">
        <v>20630</v>
      </c>
      <c r="T5632" t="s">
        <v>20631</v>
      </c>
      <c r="U5632" t="s">
        <v>20632</v>
      </c>
      <c r="V5632" t="s">
        <v>54</v>
      </c>
      <c r="W5632">
        <v>13</v>
      </c>
      <c r="X5632" t="s">
        <v>254</v>
      </c>
      <c r="Y5632">
        <v>4801</v>
      </c>
      <c r="Z5632" t="s">
        <v>255</v>
      </c>
      <c r="AA5632" t="s">
        <v>57</v>
      </c>
      <c r="AB5632">
        <v>105659</v>
      </c>
      <c r="AC5632" t="s">
        <v>146</v>
      </c>
      <c r="AD5632" t="s">
        <v>4690</v>
      </c>
      <c r="AE5632" t="s">
        <v>107</v>
      </c>
      <c r="AF5632" t="s">
        <v>107</v>
      </c>
      <c r="AI5632">
        <v>1</v>
      </c>
      <c r="AJ5632" t="s">
        <v>58</v>
      </c>
      <c r="AK5632" t="s">
        <v>59</v>
      </c>
      <c r="AL5632">
        <v>45601</v>
      </c>
      <c r="AM5632" t="s">
        <v>4692</v>
      </c>
      <c r="AN5632" t="b">
        <v>1</v>
      </c>
      <c r="AO5632" t="b">
        <v>1</v>
      </c>
      <c r="AP5632" t="b">
        <v>1</v>
      </c>
      <c r="AQ5632" t="s">
        <v>60</v>
      </c>
      <c r="AR5632" t="s">
        <v>61</v>
      </c>
      <c r="BB5632" s="7" t="s">
        <v>20633</v>
      </c>
      <c r="BC5632" s="7" t="s">
        <v>20634</v>
      </c>
      <c r="BD5632" s="7" t="s">
        <v>52</v>
      </c>
      <c r="BE5632" s="7">
        <v>98802</v>
      </c>
      <c r="BF5632" s="7" t="s">
        <v>20635</v>
      </c>
      <c r="BG5632" s="7">
        <v>90054.23</v>
      </c>
      <c r="BH5632" s="7">
        <v>0</v>
      </c>
      <c r="BI5632">
        <v>86045.25</v>
      </c>
      <c r="BJ5632">
        <v>0</v>
      </c>
      <c r="BK5632">
        <v>0</v>
      </c>
      <c r="BL5632">
        <v>0</v>
      </c>
      <c r="BM5632">
        <v>648.53</v>
      </c>
      <c r="BN5632">
        <v>0</v>
      </c>
      <c r="BO5632" t="s">
        <v>20636</v>
      </c>
      <c r="BP5632">
        <v>36597</v>
      </c>
      <c r="BQ5632">
        <v>900</v>
      </c>
      <c r="BR5632">
        <v>3298641</v>
      </c>
      <c r="BS5632">
        <v>24166</v>
      </c>
      <c r="BT5632">
        <v>12</v>
      </c>
      <c r="BU5632" t="s">
        <v>20637</v>
      </c>
      <c r="BV5632" t="s">
        <v>4695</v>
      </c>
      <c r="BX5632">
        <v>45848.654537037037</v>
      </c>
    </row>
    <row r="5633" spans="1:76" x14ac:dyDescent="0.25">
      <c r="A5633" t="s">
        <v>20648</v>
      </c>
      <c r="B5633" t="s">
        <v>20649</v>
      </c>
      <c r="C5633" t="s">
        <v>46</v>
      </c>
      <c r="D5633">
        <v>45421</v>
      </c>
      <c r="E5633">
        <v>45418</v>
      </c>
      <c r="H5633" t="s">
        <v>47</v>
      </c>
      <c r="I5633">
        <v>45421</v>
      </c>
      <c r="J5633">
        <v>2024</v>
      </c>
      <c r="K5633" t="s">
        <v>48</v>
      </c>
      <c r="L5633" t="s">
        <v>20650</v>
      </c>
      <c r="N5633" t="s">
        <v>20651</v>
      </c>
      <c r="O5633" t="s">
        <v>6131</v>
      </c>
      <c r="P5633" t="s">
        <v>505</v>
      </c>
      <c r="Q5633" t="s">
        <v>52</v>
      </c>
      <c r="R5633">
        <v>98620</v>
      </c>
      <c r="S5633" t="s">
        <v>20652</v>
      </c>
      <c r="T5633" t="s">
        <v>20653</v>
      </c>
      <c r="U5633">
        <v>5092502699</v>
      </c>
      <c r="V5633" t="s">
        <v>4807</v>
      </c>
      <c r="W5633">
        <v>23</v>
      </c>
      <c r="X5633" t="s">
        <v>6135</v>
      </c>
      <c r="Y5633">
        <v>3579</v>
      </c>
      <c r="Z5633" t="s">
        <v>505</v>
      </c>
      <c r="AA5633" t="s">
        <v>4785</v>
      </c>
      <c r="AB5633">
        <v>15802</v>
      </c>
      <c r="AC5633" t="s">
        <v>146</v>
      </c>
      <c r="AD5633" t="s">
        <v>4690</v>
      </c>
      <c r="AE5633" t="s">
        <v>107</v>
      </c>
      <c r="AF5633" t="s">
        <v>107</v>
      </c>
      <c r="AI5633">
        <v>3</v>
      </c>
      <c r="AJ5633" t="s">
        <v>58</v>
      </c>
      <c r="AK5633" t="s">
        <v>59</v>
      </c>
      <c r="AL5633">
        <v>45601</v>
      </c>
      <c r="AM5633" t="s">
        <v>4692</v>
      </c>
      <c r="AN5633" t="b">
        <v>1</v>
      </c>
      <c r="AO5633" t="b">
        <v>1</v>
      </c>
      <c r="AP5633" t="b">
        <v>1</v>
      </c>
      <c r="AQ5633" t="s">
        <v>60</v>
      </c>
      <c r="AR5633" t="s">
        <v>61</v>
      </c>
      <c r="BB5633" s="7" t="s">
        <v>20651</v>
      </c>
      <c r="BC5633" s="7" t="s">
        <v>6131</v>
      </c>
      <c r="BD5633" s="7" t="s">
        <v>52</v>
      </c>
      <c r="BE5633" s="7">
        <v>98620</v>
      </c>
      <c r="BF5633" s="7">
        <v>5092502699</v>
      </c>
      <c r="BG5633" s="7">
        <v>10871.6</v>
      </c>
      <c r="BH5633" s="7">
        <v>3000</v>
      </c>
      <c r="BI5633">
        <v>10819.6</v>
      </c>
      <c r="BJ5633">
        <v>0</v>
      </c>
      <c r="BK5633">
        <v>0</v>
      </c>
      <c r="BL5633">
        <v>0</v>
      </c>
      <c r="BO5633" t="s">
        <v>20654</v>
      </c>
      <c r="BP5633">
        <v>36381</v>
      </c>
      <c r="BQ5633">
        <v>27472</v>
      </c>
      <c r="BR5633">
        <v>3298524</v>
      </c>
      <c r="BS5633">
        <v>24089</v>
      </c>
      <c r="BU5633" t="s">
        <v>20650</v>
      </c>
      <c r="BV5633" t="s">
        <v>4695</v>
      </c>
      <c r="BX5633">
        <v>45754.690729166665</v>
      </c>
    </row>
    <row r="5634" spans="1:76" x14ac:dyDescent="0.25">
      <c r="A5634" t="s">
        <v>20655</v>
      </c>
      <c r="B5634" t="s">
        <v>3897</v>
      </c>
      <c r="C5634" t="s">
        <v>46</v>
      </c>
      <c r="D5634">
        <v>45073</v>
      </c>
      <c r="E5634">
        <v>45418</v>
      </c>
      <c r="H5634" t="s">
        <v>47</v>
      </c>
      <c r="I5634">
        <v>45073</v>
      </c>
      <c r="J5634">
        <v>2024</v>
      </c>
      <c r="K5634" t="s">
        <v>48</v>
      </c>
      <c r="L5634" t="s">
        <v>20656</v>
      </c>
      <c r="N5634" t="s">
        <v>20657</v>
      </c>
      <c r="O5634" t="s">
        <v>20658</v>
      </c>
      <c r="P5634" t="s">
        <v>121</v>
      </c>
      <c r="Q5634" t="s">
        <v>52</v>
      </c>
      <c r="R5634">
        <v>98524</v>
      </c>
      <c r="S5634" t="s">
        <v>20659</v>
      </c>
      <c r="T5634" t="s">
        <v>20659</v>
      </c>
      <c r="U5634">
        <v>3604733295</v>
      </c>
      <c r="V5634" t="s">
        <v>54</v>
      </c>
      <c r="W5634">
        <v>13</v>
      </c>
      <c r="X5634" t="s">
        <v>838</v>
      </c>
      <c r="Y5634">
        <v>4847</v>
      </c>
      <c r="Z5634" t="s">
        <v>121</v>
      </c>
      <c r="AA5634" t="s">
        <v>57</v>
      </c>
      <c r="AB5634">
        <v>112629</v>
      </c>
      <c r="AC5634" t="s">
        <v>146</v>
      </c>
      <c r="AD5634" t="s">
        <v>4690</v>
      </c>
      <c r="AE5634" t="s">
        <v>107</v>
      </c>
      <c r="AF5634" t="s">
        <v>107</v>
      </c>
      <c r="AI5634">
        <v>2</v>
      </c>
      <c r="AJ5634" t="s">
        <v>58</v>
      </c>
      <c r="AK5634" t="s">
        <v>59</v>
      </c>
      <c r="AL5634">
        <v>45601</v>
      </c>
      <c r="AM5634" t="s">
        <v>4692</v>
      </c>
      <c r="AN5634" t="b">
        <v>1</v>
      </c>
      <c r="AO5634" t="b">
        <v>1</v>
      </c>
      <c r="AP5634" t="b">
        <v>1</v>
      </c>
      <c r="AQ5634" t="s">
        <v>60</v>
      </c>
      <c r="AR5634" t="s">
        <v>61</v>
      </c>
      <c r="BB5634" s="7" t="s">
        <v>20657</v>
      </c>
      <c r="BC5634" s="7" t="s">
        <v>20658</v>
      </c>
      <c r="BD5634" s="7" t="s">
        <v>52</v>
      </c>
      <c r="BE5634" s="7">
        <v>98524</v>
      </c>
      <c r="BF5634" s="7">
        <v>3604704029</v>
      </c>
      <c r="BG5634" s="7">
        <v>121875.14</v>
      </c>
      <c r="BH5634" s="7">
        <v>5331.05</v>
      </c>
      <c r="BI5634">
        <v>64897.08</v>
      </c>
      <c r="BJ5634">
        <v>0</v>
      </c>
      <c r="BK5634">
        <v>0</v>
      </c>
      <c r="BL5634">
        <v>0</v>
      </c>
      <c r="BM5634">
        <v>1127.6600000000001</v>
      </c>
      <c r="BN5634">
        <v>0</v>
      </c>
      <c r="BO5634" t="s">
        <v>20660</v>
      </c>
      <c r="BP5634">
        <v>33674</v>
      </c>
      <c r="BQ5634">
        <v>4477</v>
      </c>
      <c r="BR5634">
        <v>2478259</v>
      </c>
      <c r="BS5634">
        <v>21387</v>
      </c>
      <c r="BT5634">
        <v>35</v>
      </c>
      <c r="BU5634" t="s">
        <v>20661</v>
      </c>
      <c r="BV5634" t="s">
        <v>4695</v>
      </c>
      <c r="BX5634">
        <v>45775.45040509259</v>
      </c>
    </row>
    <row r="5635" spans="1:76" x14ac:dyDescent="0.25">
      <c r="A5635" t="s">
        <v>20662</v>
      </c>
      <c r="B5635" t="s">
        <v>20663</v>
      </c>
      <c r="C5635" t="s">
        <v>46</v>
      </c>
      <c r="D5635">
        <v>45375</v>
      </c>
      <c r="E5635">
        <v>45418</v>
      </c>
      <c r="H5635" t="s">
        <v>47</v>
      </c>
      <c r="I5635">
        <v>45375</v>
      </c>
      <c r="J5635">
        <v>2024</v>
      </c>
      <c r="K5635" t="s">
        <v>48</v>
      </c>
      <c r="L5635" t="s">
        <v>20664</v>
      </c>
      <c r="N5635" t="s">
        <v>20665</v>
      </c>
      <c r="O5635" t="s">
        <v>12880</v>
      </c>
      <c r="P5635" t="s">
        <v>56</v>
      </c>
      <c r="Q5635" t="s">
        <v>52</v>
      </c>
      <c r="R5635">
        <v>98862</v>
      </c>
      <c r="S5635" t="s">
        <v>20666</v>
      </c>
      <c r="T5635" t="s">
        <v>20667</v>
      </c>
      <c r="U5635">
        <v>5096691606</v>
      </c>
      <c r="V5635" t="s">
        <v>4807</v>
      </c>
      <c r="W5635">
        <v>23</v>
      </c>
      <c r="X5635" t="s">
        <v>5554</v>
      </c>
      <c r="Y5635">
        <v>3801</v>
      </c>
      <c r="Z5635" t="s">
        <v>56</v>
      </c>
      <c r="AA5635" t="s">
        <v>4785</v>
      </c>
      <c r="AB5635">
        <v>25837</v>
      </c>
      <c r="AC5635" t="s">
        <v>146</v>
      </c>
      <c r="AD5635" t="s">
        <v>4690</v>
      </c>
      <c r="AE5635" t="s">
        <v>107</v>
      </c>
      <c r="AF5635" t="s">
        <v>107</v>
      </c>
      <c r="AI5635">
        <v>2</v>
      </c>
      <c r="AJ5635" t="s">
        <v>58</v>
      </c>
      <c r="AK5635" t="s">
        <v>59</v>
      </c>
      <c r="AL5635">
        <v>45601</v>
      </c>
      <c r="AM5635" t="s">
        <v>4692</v>
      </c>
      <c r="AN5635" t="b">
        <v>1</v>
      </c>
      <c r="AO5635" t="b">
        <v>1</v>
      </c>
      <c r="AP5635" t="b">
        <v>1</v>
      </c>
      <c r="AQ5635" t="s">
        <v>60</v>
      </c>
      <c r="AR5635" t="s">
        <v>61</v>
      </c>
      <c r="BB5635" s="7" t="s">
        <v>20665</v>
      </c>
      <c r="BC5635" s="7" t="s">
        <v>12880</v>
      </c>
      <c r="BD5635" s="7" t="s">
        <v>52</v>
      </c>
      <c r="BE5635" s="7">
        <v>98862</v>
      </c>
      <c r="BF5635" s="7">
        <v>5096691606</v>
      </c>
      <c r="BG5635" s="7">
        <v>0</v>
      </c>
      <c r="BH5635" s="7">
        <v>7425.14</v>
      </c>
      <c r="BI5635">
        <v>928.72</v>
      </c>
      <c r="BJ5635">
        <v>0</v>
      </c>
      <c r="BK5635">
        <v>0</v>
      </c>
      <c r="BL5635">
        <v>0</v>
      </c>
      <c r="BO5635" t="s">
        <v>20668</v>
      </c>
      <c r="BP5635">
        <v>36080</v>
      </c>
      <c r="BQ5635">
        <v>3807</v>
      </c>
      <c r="BR5635">
        <v>3296701</v>
      </c>
      <c r="BS5635">
        <v>23858</v>
      </c>
      <c r="BU5635" t="s">
        <v>20669</v>
      </c>
      <c r="BV5635" t="s">
        <v>4695</v>
      </c>
      <c r="BX5635">
        <v>45755.823923611111</v>
      </c>
    </row>
    <row r="5636" spans="1:76" x14ac:dyDescent="0.25">
      <c r="A5636" t="s">
        <v>20670</v>
      </c>
      <c r="B5636" t="s">
        <v>20671</v>
      </c>
      <c r="C5636" t="s">
        <v>46</v>
      </c>
      <c r="D5636">
        <v>45414</v>
      </c>
      <c r="E5636">
        <v>45418</v>
      </c>
      <c r="H5636" t="s">
        <v>47</v>
      </c>
      <c r="I5636">
        <v>45414</v>
      </c>
      <c r="J5636">
        <v>2024</v>
      </c>
      <c r="K5636" t="s">
        <v>48</v>
      </c>
      <c r="L5636" t="s">
        <v>20672</v>
      </c>
      <c r="N5636" t="s">
        <v>20673</v>
      </c>
      <c r="O5636" t="s">
        <v>4701</v>
      </c>
      <c r="P5636" t="s">
        <v>105</v>
      </c>
      <c r="Q5636" t="s">
        <v>52</v>
      </c>
      <c r="R5636">
        <v>99201</v>
      </c>
      <c r="S5636" t="s">
        <v>20674</v>
      </c>
      <c r="T5636" t="s">
        <v>20675</v>
      </c>
      <c r="U5636" t="s">
        <v>20676</v>
      </c>
      <c r="V5636" t="s">
        <v>90</v>
      </c>
      <c r="W5636">
        <v>12</v>
      </c>
      <c r="X5636" t="s">
        <v>1464</v>
      </c>
      <c r="Y5636">
        <v>4733</v>
      </c>
      <c r="Z5636" t="s">
        <v>105</v>
      </c>
      <c r="AA5636" t="s">
        <v>57</v>
      </c>
      <c r="AB5636">
        <v>110979</v>
      </c>
      <c r="AC5636" t="s">
        <v>146</v>
      </c>
      <c r="AD5636" t="s">
        <v>4690</v>
      </c>
      <c r="AE5636" t="s">
        <v>107</v>
      </c>
      <c r="AF5636" t="s">
        <v>107</v>
      </c>
      <c r="AJ5636" t="s">
        <v>58</v>
      </c>
      <c r="AK5636" t="s">
        <v>59</v>
      </c>
      <c r="AL5636">
        <v>45601</v>
      </c>
      <c r="AM5636" t="s">
        <v>4692</v>
      </c>
      <c r="AN5636" t="b">
        <v>1</v>
      </c>
      <c r="AO5636" t="b">
        <v>1</v>
      </c>
      <c r="AP5636" t="b">
        <v>0</v>
      </c>
      <c r="AQ5636" t="s">
        <v>177</v>
      </c>
      <c r="BB5636" s="7" t="s">
        <v>20677</v>
      </c>
      <c r="BC5636" s="7" t="s">
        <v>5959</v>
      </c>
      <c r="BD5636" s="7" t="s">
        <v>52</v>
      </c>
      <c r="BE5636" s="7">
        <v>99206</v>
      </c>
      <c r="BF5636" s="7" t="s">
        <v>20464</v>
      </c>
      <c r="BG5636" s="7">
        <v>19966.91</v>
      </c>
      <c r="BH5636" s="7">
        <v>0</v>
      </c>
      <c r="BI5636">
        <v>30283.41</v>
      </c>
      <c r="BJ5636">
        <v>0</v>
      </c>
      <c r="BK5636">
        <v>0</v>
      </c>
      <c r="BL5636">
        <v>0</v>
      </c>
      <c r="BO5636" t="s">
        <v>20678</v>
      </c>
      <c r="BP5636">
        <v>36309</v>
      </c>
      <c r="BQ5636">
        <v>2942</v>
      </c>
      <c r="BR5636">
        <v>3298391</v>
      </c>
      <c r="BS5636">
        <v>24039</v>
      </c>
      <c r="BT5636">
        <v>4</v>
      </c>
      <c r="BU5636" t="s">
        <v>20466</v>
      </c>
      <c r="BV5636" t="s">
        <v>4695</v>
      </c>
      <c r="BX5636">
        <v>45733.573622685188</v>
      </c>
    </row>
    <row r="5637" spans="1:76" x14ac:dyDescent="0.25">
      <c r="A5637" t="s">
        <v>20679</v>
      </c>
      <c r="B5637" t="s">
        <v>20680</v>
      </c>
      <c r="C5637" t="s">
        <v>46</v>
      </c>
      <c r="D5637">
        <v>45292</v>
      </c>
      <c r="E5637">
        <v>45421</v>
      </c>
      <c r="H5637" t="s">
        <v>47</v>
      </c>
      <c r="I5637">
        <v>45292</v>
      </c>
      <c r="J5637">
        <v>2024</v>
      </c>
      <c r="K5637" t="s">
        <v>48</v>
      </c>
      <c r="L5637" t="s">
        <v>20681</v>
      </c>
      <c r="N5637" t="s">
        <v>20682</v>
      </c>
      <c r="O5637" t="s">
        <v>4916</v>
      </c>
      <c r="Q5637" t="s">
        <v>52</v>
      </c>
      <c r="R5637">
        <v>98401</v>
      </c>
      <c r="S5637" t="s">
        <v>20683</v>
      </c>
      <c r="T5637" t="s">
        <v>20683</v>
      </c>
      <c r="U5637" t="s">
        <v>20684</v>
      </c>
      <c r="V5637" t="s">
        <v>297</v>
      </c>
      <c r="W5637">
        <v>5</v>
      </c>
      <c r="X5637" t="s">
        <v>4770</v>
      </c>
      <c r="Y5637">
        <v>1000</v>
      </c>
      <c r="AA5637" t="s">
        <v>71</v>
      </c>
      <c r="AC5637" t="s">
        <v>146</v>
      </c>
      <c r="AD5637" t="s">
        <v>4690</v>
      </c>
      <c r="AE5637" t="s">
        <v>107</v>
      </c>
      <c r="AF5637" t="s">
        <v>107</v>
      </c>
      <c r="AJ5637" t="s">
        <v>58</v>
      </c>
      <c r="AK5637" t="s">
        <v>59</v>
      </c>
      <c r="AL5637">
        <v>45601</v>
      </c>
      <c r="AM5637" t="s">
        <v>4692</v>
      </c>
      <c r="AN5637" t="b">
        <v>1</v>
      </c>
      <c r="AO5637" t="b">
        <v>1</v>
      </c>
      <c r="AP5637" t="b">
        <v>1</v>
      </c>
      <c r="AQ5637" t="s">
        <v>60</v>
      </c>
      <c r="AR5637" t="s">
        <v>99</v>
      </c>
      <c r="BB5637" s="7" t="s">
        <v>20290</v>
      </c>
      <c r="BC5637" s="7" t="s">
        <v>4916</v>
      </c>
      <c r="BD5637" s="7" t="s">
        <v>52</v>
      </c>
      <c r="BE5637" s="7">
        <v>98401</v>
      </c>
      <c r="BF5637" s="7" t="s">
        <v>20291</v>
      </c>
      <c r="BG5637" s="7">
        <v>465794.09</v>
      </c>
      <c r="BH5637" s="7">
        <v>0</v>
      </c>
      <c r="BI5637">
        <v>478129.29</v>
      </c>
      <c r="BJ5637">
        <v>0</v>
      </c>
      <c r="BK5637">
        <v>0</v>
      </c>
      <c r="BL5637">
        <v>0</v>
      </c>
      <c r="BM5637">
        <v>1056.49</v>
      </c>
      <c r="BN5637">
        <v>0</v>
      </c>
      <c r="BO5637" t="s">
        <v>20685</v>
      </c>
      <c r="BP5637">
        <v>35142</v>
      </c>
      <c r="BQ5637">
        <v>2542</v>
      </c>
      <c r="BR5637">
        <v>3253685</v>
      </c>
      <c r="BS5637">
        <v>21703</v>
      </c>
      <c r="BU5637" t="s">
        <v>20293</v>
      </c>
      <c r="BV5637" t="s">
        <v>4695</v>
      </c>
      <c r="BX5637">
        <v>45733.666504629633</v>
      </c>
    </row>
    <row r="5638" spans="1:76" x14ac:dyDescent="0.25">
      <c r="A5638" t="s">
        <v>20686</v>
      </c>
      <c r="B5638" t="s">
        <v>20687</v>
      </c>
      <c r="C5638" t="s">
        <v>46</v>
      </c>
      <c r="D5638">
        <v>45427</v>
      </c>
      <c r="E5638">
        <v>45421</v>
      </c>
      <c r="H5638" t="s">
        <v>47</v>
      </c>
      <c r="I5638">
        <v>45427</v>
      </c>
      <c r="J5638">
        <v>2024</v>
      </c>
      <c r="K5638" t="s">
        <v>48</v>
      </c>
      <c r="L5638" t="s">
        <v>20688</v>
      </c>
      <c r="N5638" t="s">
        <v>20689</v>
      </c>
      <c r="O5638" t="s">
        <v>20690</v>
      </c>
      <c r="P5638" t="s">
        <v>241</v>
      </c>
      <c r="Q5638" t="s">
        <v>52</v>
      </c>
      <c r="R5638">
        <v>98930</v>
      </c>
      <c r="S5638" t="s">
        <v>20691</v>
      </c>
      <c r="T5638" t="s">
        <v>20691</v>
      </c>
      <c r="U5638" t="s">
        <v>20692</v>
      </c>
      <c r="V5638" t="s">
        <v>54</v>
      </c>
      <c r="W5638">
        <v>13</v>
      </c>
      <c r="X5638" t="s">
        <v>243</v>
      </c>
      <c r="Y5638">
        <v>4805</v>
      </c>
      <c r="Z5638" t="s">
        <v>241</v>
      </c>
      <c r="AA5638" t="s">
        <v>57</v>
      </c>
      <c r="AB5638">
        <v>60520</v>
      </c>
      <c r="AC5638" t="s">
        <v>146</v>
      </c>
      <c r="AD5638" t="s">
        <v>4690</v>
      </c>
      <c r="AE5638" t="s">
        <v>107</v>
      </c>
      <c r="AF5638" t="s">
        <v>107</v>
      </c>
      <c r="AI5638">
        <v>1</v>
      </c>
      <c r="AJ5638" t="s">
        <v>58</v>
      </c>
      <c r="AK5638" t="s">
        <v>59</v>
      </c>
      <c r="AL5638">
        <v>45601</v>
      </c>
      <c r="AM5638" t="s">
        <v>4692</v>
      </c>
      <c r="AN5638" t="b">
        <v>1</v>
      </c>
      <c r="AO5638" t="b">
        <v>1</v>
      </c>
      <c r="AP5638" t="b">
        <v>1</v>
      </c>
      <c r="AQ5638" t="s">
        <v>60</v>
      </c>
      <c r="AR5638" t="s">
        <v>61</v>
      </c>
      <c r="BB5638" s="7" t="s">
        <v>20290</v>
      </c>
      <c r="BC5638" s="7" t="s">
        <v>4916</v>
      </c>
      <c r="BD5638" s="7" t="s">
        <v>52</v>
      </c>
      <c r="BE5638" s="7">
        <v>98401</v>
      </c>
      <c r="BF5638" s="7" t="s">
        <v>20358</v>
      </c>
      <c r="BG5638" s="7">
        <v>171004.77</v>
      </c>
      <c r="BH5638" s="7">
        <v>0</v>
      </c>
      <c r="BI5638">
        <v>187639.25</v>
      </c>
      <c r="BJ5638">
        <v>601.91</v>
      </c>
      <c r="BK5638">
        <v>0</v>
      </c>
      <c r="BL5638">
        <v>0</v>
      </c>
      <c r="BM5638">
        <v>46168.4</v>
      </c>
      <c r="BN5638">
        <v>0</v>
      </c>
      <c r="BO5638" t="s">
        <v>20693</v>
      </c>
      <c r="BP5638">
        <v>36515</v>
      </c>
      <c r="BQ5638">
        <v>24049</v>
      </c>
      <c r="BR5638">
        <v>3310418</v>
      </c>
      <c r="BS5638">
        <v>24153</v>
      </c>
      <c r="BT5638">
        <v>14</v>
      </c>
      <c r="BU5638" t="s">
        <v>20293</v>
      </c>
      <c r="BV5638" t="s">
        <v>4695</v>
      </c>
      <c r="BX5638">
        <v>45756.565092592595</v>
      </c>
    </row>
    <row r="5639" spans="1:76" x14ac:dyDescent="0.25">
      <c r="A5639" t="s">
        <v>20694</v>
      </c>
      <c r="B5639" t="s">
        <v>20695</v>
      </c>
      <c r="C5639" t="s">
        <v>46</v>
      </c>
      <c r="D5639">
        <v>45266</v>
      </c>
      <c r="E5639">
        <v>45418</v>
      </c>
      <c r="H5639" t="s">
        <v>47</v>
      </c>
      <c r="I5639">
        <v>45266</v>
      </c>
      <c r="J5639">
        <v>2024</v>
      </c>
      <c r="K5639" t="s">
        <v>48</v>
      </c>
      <c r="L5639" t="s">
        <v>20696</v>
      </c>
      <c r="N5639" t="s">
        <v>20697</v>
      </c>
      <c r="O5639" t="s">
        <v>6811</v>
      </c>
      <c r="P5639" t="s">
        <v>115</v>
      </c>
      <c r="Q5639" t="s">
        <v>52</v>
      </c>
      <c r="R5639">
        <v>98371</v>
      </c>
      <c r="S5639" t="s">
        <v>20698</v>
      </c>
      <c r="T5639" t="s">
        <v>20698</v>
      </c>
      <c r="U5639" t="s">
        <v>20699</v>
      </c>
      <c r="V5639" t="s">
        <v>4919</v>
      </c>
      <c r="W5639">
        <v>29</v>
      </c>
      <c r="X5639" t="s">
        <v>4784</v>
      </c>
      <c r="Y5639">
        <v>3879</v>
      </c>
      <c r="Z5639" t="s">
        <v>115</v>
      </c>
      <c r="AA5639" t="s">
        <v>4785</v>
      </c>
      <c r="AB5639">
        <v>554554</v>
      </c>
      <c r="AC5639" t="s">
        <v>146</v>
      </c>
      <c r="AD5639" t="s">
        <v>4690</v>
      </c>
      <c r="AE5639" t="s">
        <v>107</v>
      </c>
      <c r="AF5639" t="s">
        <v>107</v>
      </c>
      <c r="AJ5639" t="s">
        <v>58</v>
      </c>
      <c r="AK5639" t="s">
        <v>59</v>
      </c>
      <c r="AL5639">
        <v>45601</v>
      </c>
      <c r="AM5639" t="s">
        <v>4692</v>
      </c>
      <c r="AN5639" t="b">
        <v>1</v>
      </c>
      <c r="AO5639" t="b">
        <v>1</v>
      </c>
      <c r="AP5639" t="b">
        <v>1</v>
      </c>
      <c r="AQ5639" t="s">
        <v>60</v>
      </c>
      <c r="AR5639" t="s">
        <v>99</v>
      </c>
      <c r="BB5639" s="7" t="s">
        <v>20290</v>
      </c>
      <c r="BC5639" s="7" t="s">
        <v>4916</v>
      </c>
      <c r="BD5639" s="7" t="s">
        <v>52</v>
      </c>
      <c r="BE5639" s="7">
        <v>98401</v>
      </c>
      <c r="BF5639" s="7" t="s">
        <v>20291</v>
      </c>
      <c r="BG5639" s="7">
        <v>549574.02</v>
      </c>
      <c r="BH5639" s="7">
        <v>0</v>
      </c>
      <c r="BI5639">
        <v>564183.28</v>
      </c>
      <c r="BJ5639">
        <v>0</v>
      </c>
      <c r="BK5639">
        <v>0</v>
      </c>
      <c r="BL5639">
        <v>0</v>
      </c>
      <c r="BM5639">
        <v>90696.09</v>
      </c>
      <c r="BN5639">
        <v>128690.46</v>
      </c>
      <c r="BO5639" t="s">
        <v>20700</v>
      </c>
      <c r="BP5639">
        <v>35092</v>
      </c>
      <c r="BQ5639">
        <v>11</v>
      </c>
      <c r="BR5639">
        <v>3253667</v>
      </c>
      <c r="BS5639">
        <v>21493</v>
      </c>
      <c r="BU5639" t="s">
        <v>20293</v>
      </c>
      <c r="BV5639" t="s">
        <v>4695</v>
      </c>
      <c r="BX5639">
        <v>45718.79278935185</v>
      </c>
    </row>
    <row r="5640" spans="1:76" x14ac:dyDescent="0.25">
      <c r="A5640" t="s">
        <v>20701</v>
      </c>
      <c r="B5640" t="s">
        <v>20702</v>
      </c>
      <c r="C5640" t="s">
        <v>46</v>
      </c>
      <c r="D5640">
        <v>45334</v>
      </c>
      <c r="E5640">
        <v>45418</v>
      </c>
      <c r="H5640" t="s">
        <v>47</v>
      </c>
      <c r="I5640">
        <v>45334</v>
      </c>
      <c r="J5640">
        <v>2024</v>
      </c>
      <c r="K5640" t="s">
        <v>48</v>
      </c>
      <c r="L5640" t="s">
        <v>20703</v>
      </c>
      <c r="N5640" t="s">
        <v>20704</v>
      </c>
      <c r="O5640" t="s">
        <v>6761</v>
      </c>
      <c r="P5640" t="s">
        <v>462</v>
      </c>
      <c r="Q5640" t="s">
        <v>52</v>
      </c>
      <c r="R5640">
        <v>99362</v>
      </c>
      <c r="S5640" t="s">
        <v>20705</v>
      </c>
      <c r="T5640" t="s">
        <v>20705</v>
      </c>
      <c r="U5640" t="s">
        <v>20706</v>
      </c>
      <c r="V5640" t="s">
        <v>4807</v>
      </c>
      <c r="W5640">
        <v>23</v>
      </c>
      <c r="X5640" t="s">
        <v>12122</v>
      </c>
      <c r="Y5640">
        <v>4302</v>
      </c>
      <c r="Z5640" t="s">
        <v>462</v>
      </c>
      <c r="AA5640" t="s">
        <v>4785</v>
      </c>
      <c r="AB5640">
        <v>37209</v>
      </c>
      <c r="AC5640" t="s">
        <v>146</v>
      </c>
      <c r="AD5640" t="s">
        <v>4690</v>
      </c>
      <c r="AE5640" t="s">
        <v>107</v>
      </c>
      <c r="AF5640" t="s">
        <v>107</v>
      </c>
      <c r="AI5640">
        <v>1</v>
      </c>
      <c r="AJ5640" t="s">
        <v>58</v>
      </c>
      <c r="AK5640" t="s">
        <v>59</v>
      </c>
      <c r="AL5640">
        <v>45601</v>
      </c>
      <c r="AM5640" t="s">
        <v>4692</v>
      </c>
      <c r="AN5640" t="b">
        <v>1</v>
      </c>
      <c r="AO5640" t="b">
        <v>1</v>
      </c>
      <c r="AP5640" t="b">
        <v>1</v>
      </c>
      <c r="AQ5640" t="s">
        <v>60</v>
      </c>
      <c r="AR5640" t="s">
        <v>99</v>
      </c>
      <c r="BB5640" s="7" t="s">
        <v>463</v>
      </c>
      <c r="BC5640" s="7" t="s">
        <v>462</v>
      </c>
      <c r="BD5640" s="7" t="s">
        <v>52</v>
      </c>
      <c r="BE5640" s="7">
        <v>99362</v>
      </c>
      <c r="BF5640" s="7" t="s">
        <v>20486</v>
      </c>
      <c r="BG5640" s="7">
        <v>26213.54</v>
      </c>
      <c r="BH5640" s="7">
        <v>0</v>
      </c>
      <c r="BI5640">
        <v>26196.17</v>
      </c>
      <c r="BJ5640">
        <v>0</v>
      </c>
      <c r="BK5640">
        <v>0</v>
      </c>
      <c r="BL5640">
        <v>0</v>
      </c>
      <c r="BO5640" t="s">
        <v>20707</v>
      </c>
      <c r="BP5640">
        <v>35871</v>
      </c>
      <c r="BQ5640">
        <v>30158</v>
      </c>
      <c r="BR5640">
        <v>3296584</v>
      </c>
      <c r="BS5640">
        <v>23779</v>
      </c>
      <c r="BU5640" t="s">
        <v>20488</v>
      </c>
      <c r="BV5640" t="s">
        <v>4695</v>
      </c>
      <c r="BX5640">
        <v>45733.787789351853</v>
      </c>
    </row>
    <row r="5641" spans="1:76" x14ac:dyDescent="0.25">
      <c r="A5641" t="s">
        <v>20708</v>
      </c>
      <c r="B5641" t="s">
        <v>2629</v>
      </c>
      <c r="C5641" t="s">
        <v>46</v>
      </c>
      <c r="D5641">
        <v>44963</v>
      </c>
      <c r="E5641">
        <v>45418</v>
      </c>
      <c r="H5641" t="s">
        <v>47</v>
      </c>
      <c r="I5641">
        <v>44963</v>
      </c>
      <c r="J5641">
        <v>2024</v>
      </c>
      <c r="K5641" t="s">
        <v>48</v>
      </c>
      <c r="L5641" t="s">
        <v>20709</v>
      </c>
      <c r="N5641" t="s">
        <v>20710</v>
      </c>
      <c r="O5641" t="s">
        <v>20711</v>
      </c>
      <c r="P5641" t="s">
        <v>255</v>
      </c>
      <c r="Q5641" t="s">
        <v>52</v>
      </c>
      <c r="R5641">
        <v>98816</v>
      </c>
      <c r="S5641" t="s">
        <v>20609</v>
      </c>
      <c r="T5641" t="s">
        <v>20712</v>
      </c>
      <c r="U5641">
        <v>5096797085</v>
      </c>
      <c r="V5641" t="s">
        <v>54</v>
      </c>
      <c r="W5641">
        <v>13</v>
      </c>
      <c r="X5641" t="s">
        <v>254</v>
      </c>
      <c r="Y5641">
        <v>4801</v>
      </c>
      <c r="Z5641" t="s">
        <v>255</v>
      </c>
      <c r="AA5641" t="s">
        <v>57</v>
      </c>
      <c r="AB5641">
        <v>105659</v>
      </c>
      <c r="AC5641" t="s">
        <v>146</v>
      </c>
      <c r="AD5641" t="s">
        <v>4690</v>
      </c>
      <c r="AE5641" t="s">
        <v>107</v>
      </c>
      <c r="AF5641" t="s">
        <v>107</v>
      </c>
      <c r="AI5641">
        <v>2</v>
      </c>
      <c r="AJ5641" t="s">
        <v>58</v>
      </c>
      <c r="AK5641" t="s">
        <v>59</v>
      </c>
      <c r="AL5641">
        <v>45601</v>
      </c>
      <c r="AM5641" t="s">
        <v>4692</v>
      </c>
      <c r="AN5641" t="b">
        <v>1</v>
      </c>
      <c r="AO5641" t="b">
        <v>1</v>
      </c>
      <c r="AP5641" t="b">
        <v>1</v>
      </c>
      <c r="AQ5641" t="s">
        <v>60</v>
      </c>
      <c r="AR5641" t="s">
        <v>61</v>
      </c>
      <c r="BB5641" s="7" t="s">
        <v>20710</v>
      </c>
      <c r="BC5641" s="7" t="s">
        <v>20711</v>
      </c>
      <c r="BD5641" s="7" t="s">
        <v>52</v>
      </c>
      <c r="BE5641" s="7">
        <v>98816</v>
      </c>
      <c r="BF5641" s="7">
        <v>5096797085</v>
      </c>
      <c r="BG5641" s="7">
        <v>188525</v>
      </c>
      <c r="BH5641" s="7">
        <v>9870.85</v>
      </c>
      <c r="BI5641">
        <v>176853.9</v>
      </c>
      <c r="BJ5641">
        <v>0</v>
      </c>
      <c r="BK5641">
        <v>0</v>
      </c>
      <c r="BL5641">
        <v>0</v>
      </c>
      <c r="BO5641" t="s">
        <v>20713</v>
      </c>
      <c r="BP5641">
        <v>31767</v>
      </c>
      <c r="BQ5641">
        <v>30580</v>
      </c>
      <c r="BR5641">
        <v>689156</v>
      </c>
      <c r="BS5641">
        <v>19974</v>
      </c>
      <c r="BT5641">
        <v>12</v>
      </c>
      <c r="BU5641" t="s">
        <v>20714</v>
      </c>
      <c r="BV5641" t="s">
        <v>4695</v>
      </c>
      <c r="BX5641">
        <v>45734.607407407406</v>
      </c>
    </row>
    <row r="5642" spans="1:76" x14ac:dyDescent="0.25">
      <c r="A5642" t="s">
        <v>20725</v>
      </c>
      <c r="B5642" t="s">
        <v>20726</v>
      </c>
      <c r="C5642" t="s">
        <v>46</v>
      </c>
      <c r="D5642">
        <v>45397</v>
      </c>
      <c r="E5642">
        <v>45418</v>
      </c>
      <c r="H5642" t="s">
        <v>47</v>
      </c>
      <c r="I5642">
        <v>45397</v>
      </c>
      <c r="J5642">
        <v>2024</v>
      </c>
      <c r="K5642" t="s">
        <v>48</v>
      </c>
      <c r="L5642" t="s">
        <v>20727</v>
      </c>
      <c r="N5642" t="s">
        <v>20728</v>
      </c>
      <c r="O5642" t="s">
        <v>20530</v>
      </c>
      <c r="P5642" t="s">
        <v>252</v>
      </c>
      <c r="Q5642" t="s">
        <v>52</v>
      </c>
      <c r="R5642">
        <v>98807</v>
      </c>
      <c r="S5642" t="s">
        <v>20729</v>
      </c>
      <c r="T5642" t="s">
        <v>20729</v>
      </c>
      <c r="U5642" t="s">
        <v>20730</v>
      </c>
      <c r="V5642" t="s">
        <v>4807</v>
      </c>
      <c r="W5642">
        <v>23</v>
      </c>
      <c r="X5642" t="s">
        <v>7405</v>
      </c>
      <c r="Y5642">
        <v>3235</v>
      </c>
      <c r="Z5642" t="s">
        <v>252</v>
      </c>
      <c r="AA5642" t="s">
        <v>4785</v>
      </c>
      <c r="AB5642">
        <v>26787</v>
      </c>
      <c r="AC5642" t="s">
        <v>146</v>
      </c>
      <c r="AD5642" t="s">
        <v>4690</v>
      </c>
      <c r="AE5642" t="s">
        <v>107</v>
      </c>
      <c r="AF5642" t="s">
        <v>107</v>
      </c>
      <c r="AI5642">
        <v>2</v>
      </c>
      <c r="AJ5642" t="s">
        <v>58</v>
      </c>
      <c r="AK5642" t="s">
        <v>59</v>
      </c>
      <c r="AL5642">
        <v>45601</v>
      </c>
      <c r="AM5642" t="s">
        <v>4692</v>
      </c>
      <c r="AN5642" t="b">
        <v>1</v>
      </c>
      <c r="AO5642" t="b">
        <v>1</v>
      </c>
      <c r="AP5642" t="b">
        <v>1</v>
      </c>
      <c r="AQ5642" t="s">
        <v>60</v>
      </c>
      <c r="AR5642" t="s">
        <v>61</v>
      </c>
      <c r="BB5642" s="7" t="s">
        <v>20728</v>
      </c>
      <c r="BC5642" s="7" t="s">
        <v>20530</v>
      </c>
      <c r="BD5642" s="7" t="s">
        <v>52</v>
      </c>
      <c r="BE5642" s="7">
        <v>98807</v>
      </c>
      <c r="BF5642" s="7" t="s">
        <v>20730</v>
      </c>
      <c r="BG5642" s="7">
        <v>21371.8</v>
      </c>
      <c r="BH5642" s="7">
        <v>267.73</v>
      </c>
      <c r="BI5642">
        <v>21857.67</v>
      </c>
      <c r="BJ5642">
        <v>1000</v>
      </c>
      <c r="BK5642">
        <v>0</v>
      </c>
      <c r="BL5642">
        <v>0</v>
      </c>
      <c r="BO5642" t="s">
        <v>20731</v>
      </c>
      <c r="BP5642">
        <v>36192</v>
      </c>
      <c r="BQ5642">
        <v>35144</v>
      </c>
      <c r="BR5642">
        <v>3296784</v>
      </c>
      <c r="BS5642">
        <v>23960</v>
      </c>
      <c r="BU5642" t="s">
        <v>20732</v>
      </c>
      <c r="BV5642" t="s">
        <v>4695</v>
      </c>
      <c r="BX5642">
        <v>45735.621446759258</v>
      </c>
    </row>
    <row r="5643" spans="1:76" x14ac:dyDescent="0.25">
      <c r="A5643" t="s">
        <v>20733</v>
      </c>
      <c r="B5643" t="s">
        <v>20734</v>
      </c>
      <c r="C5643" t="s">
        <v>46</v>
      </c>
      <c r="D5643">
        <v>45317</v>
      </c>
      <c r="E5643">
        <v>45418</v>
      </c>
      <c r="I5643">
        <v>45317</v>
      </c>
      <c r="J5643">
        <v>2024</v>
      </c>
      <c r="K5643" t="s">
        <v>48</v>
      </c>
      <c r="L5643" t="s">
        <v>20735</v>
      </c>
      <c r="N5643" t="s">
        <v>20736</v>
      </c>
      <c r="O5643" t="s">
        <v>14874</v>
      </c>
      <c r="P5643" t="s">
        <v>96</v>
      </c>
      <c r="Q5643" t="s">
        <v>52</v>
      </c>
      <c r="R5643">
        <v>99338</v>
      </c>
      <c r="S5643" t="s">
        <v>20737</v>
      </c>
      <c r="T5643" t="s">
        <v>20737</v>
      </c>
      <c r="U5643">
        <v>5095213323</v>
      </c>
      <c r="V5643" t="s">
        <v>4807</v>
      </c>
      <c r="W5643">
        <v>23</v>
      </c>
      <c r="X5643" t="s">
        <v>7019</v>
      </c>
      <c r="Y5643">
        <v>4725</v>
      </c>
      <c r="Z5643" t="s">
        <v>96</v>
      </c>
      <c r="AA5643" t="s">
        <v>4785</v>
      </c>
      <c r="AB5643">
        <v>126579</v>
      </c>
      <c r="AC5643" t="s">
        <v>146</v>
      </c>
      <c r="AD5643" t="s">
        <v>4690</v>
      </c>
      <c r="AE5643" t="s">
        <v>107</v>
      </c>
      <c r="AF5643" t="s">
        <v>107</v>
      </c>
      <c r="AI5643">
        <v>3</v>
      </c>
      <c r="AJ5643" t="s">
        <v>58</v>
      </c>
      <c r="AK5643" t="s">
        <v>59</v>
      </c>
      <c r="AL5643">
        <v>45601</v>
      </c>
      <c r="AM5643" t="s">
        <v>4878</v>
      </c>
      <c r="AN5643" t="b">
        <v>1</v>
      </c>
      <c r="AO5643" t="b">
        <v>1</v>
      </c>
      <c r="AP5643" t="b">
        <v>1</v>
      </c>
      <c r="AQ5643" t="s">
        <v>60</v>
      </c>
      <c r="AR5643" t="s">
        <v>61</v>
      </c>
      <c r="BB5643" s="7" t="s">
        <v>20736</v>
      </c>
      <c r="BC5643" s="7" t="s">
        <v>14874</v>
      </c>
      <c r="BD5643" s="7" t="s">
        <v>52</v>
      </c>
      <c r="BE5643" s="7">
        <v>99338</v>
      </c>
      <c r="BF5643" s="7">
        <v>5095213323</v>
      </c>
      <c r="BK5643">
        <v>0</v>
      </c>
      <c r="BL5643">
        <v>0</v>
      </c>
      <c r="BO5643" t="s">
        <v>20738</v>
      </c>
      <c r="BP5643">
        <v>35756</v>
      </c>
      <c r="BQ5643">
        <v>30330</v>
      </c>
      <c r="BR5643">
        <v>3279422</v>
      </c>
      <c r="BS5643">
        <v>24038</v>
      </c>
      <c r="BU5643" t="s">
        <v>20739</v>
      </c>
      <c r="BV5643" t="s">
        <v>4695</v>
      </c>
      <c r="BX5643">
        <v>45735.665393518517</v>
      </c>
    </row>
    <row r="5644" spans="1:76" x14ac:dyDescent="0.25">
      <c r="A5644" t="s">
        <v>20746</v>
      </c>
      <c r="B5644" t="s">
        <v>1740</v>
      </c>
      <c r="C5644" t="s">
        <v>46</v>
      </c>
      <c r="D5644">
        <v>44939</v>
      </c>
      <c r="H5644" t="s">
        <v>47</v>
      </c>
      <c r="I5644">
        <v>44939</v>
      </c>
      <c r="J5644">
        <v>2024</v>
      </c>
      <c r="K5644" t="s">
        <v>85</v>
      </c>
      <c r="L5644" t="s">
        <v>20747</v>
      </c>
      <c r="N5644" t="s">
        <v>20748</v>
      </c>
      <c r="O5644" t="s">
        <v>20749</v>
      </c>
      <c r="P5644" t="s">
        <v>115</v>
      </c>
      <c r="Q5644" t="s">
        <v>52</v>
      </c>
      <c r="R5644">
        <v>98558</v>
      </c>
      <c r="S5644" t="s">
        <v>20750</v>
      </c>
      <c r="T5644" t="s">
        <v>20750</v>
      </c>
      <c r="U5644" t="s">
        <v>20751</v>
      </c>
      <c r="V5644" t="s">
        <v>54</v>
      </c>
      <c r="W5644">
        <v>13</v>
      </c>
      <c r="X5644" t="s">
        <v>174</v>
      </c>
      <c r="Y5644">
        <v>4781</v>
      </c>
      <c r="Z5644" t="s">
        <v>115</v>
      </c>
      <c r="AA5644" t="s">
        <v>57</v>
      </c>
      <c r="AB5644">
        <v>102476</v>
      </c>
      <c r="AC5644" t="s">
        <v>146</v>
      </c>
      <c r="AD5644" t="s">
        <v>4690</v>
      </c>
      <c r="AE5644" t="s">
        <v>107</v>
      </c>
      <c r="AF5644" t="s">
        <v>107</v>
      </c>
      <c r="AI5644">
        <v>2</v>
      </c>
      <c r="AJ5644" t="s">
        <v>58</v>
      </c>
      <c r="AK5644" t="s">
        <v>59</v>
      </c>
      <c r="AL5644">
        <v>45601</v>
      </c>
      <c r="AM5644" t="s">
        <v>4692</v>
      </c>
      <c r="AN5644" t="b">
        <v>1</v>
      </c>
      <c r="BB5644" s="7" t="s">
        <v>20290</v>
      </c>
      <c r="BC5644" s="7" t="s">
        <v>4916</v>
      </c>
      <c r="BD5644" s="7" t="s">
        <v>52</v>
      </c>
      <c r="BE5644" s="7">
        <v>98401</v>
      </c>
      <c r="BF5644" s="7" t="s">
        <v>20291</v>
      </c>
      <c r="BG5644" s="7">
        <v>21162.5</v>
      </c>
      <c r="BH5644" s="7">
        <v>2788.25</v>
      </c>
      <c r="BI5644">
        <v>24880.62</v>
      </c>
      <c r="BJ5644">
        <v>0</v>
      </c>
      <c r="BK5644">
        <v>0</v>
      </c>
      <c r="BL5644">
        <v>0</v>
      </c>
      <c r="BO5644" t="s">
        <v>20752</v>
      </c>
      <c r="BP5644">
        <v>31635</v>
      </c>
      <c r="BQ5644">
        <v>2</v>
      </c>
      <c r="BR5644">
        <v>689074</v>
      </c>
      <c r="BS5644">
        <v>19907</v>
      </c>
      <c r="BT5644">
        <v>2</v>
      </c>
      <c r="BU5644" t="s">
        <v>20293</v>
      </c>
      <c r="BV5644" t="s">
        <v>4695</v>
      </c>
      <c r="BX5644">
        <v>45848.783912037034</v>
      </c>
    </row>
    <row r="5645" spans="1:76" x14ac:dyDescent="0.25">
      <c r="A5645" t="s">
        <v>20774</v>
      </c>
      <c r="B5645" t="s">
        <v>20775</v>
      </c>
      <c r="C5645" t="s">
        <v>46</v>
      </c>
      <c r="D5645">
        <v>44210</v>
      </c>
      <c r="E5645">
        <v>45419</v>
      </c>
      <c r="H5645" t="s">
        <v>47</v>
      </c>
      <c r="I5645">
        <v>44210</v>
      </c>
      <c r="J5645">
        <v>2024</v>
      </c>
      <c r="K5645" t="s">
        <v>48</v>
      </c>
      <c r="L5645" t="s">
        <v>20776</v>
      </c>
      <c r="N5645" t="s">
        <v>20777</v>
      </c>
      <c r="O5645" t="s">
        <v>5989</v>
      </c>
      <c r="P5645" t="s">
        <v>394</v>
      </c>
      <c r="Q5645" t="s">
        <v>52</v>
      </c>
      <c r="R5645">
        <v>98277</v>
      </c>
      <c r="S5645" t="s">
        <v>20778</v>
      </c>
      <c r="T5645" t="s">
        <v>20778</v>
      </c>
      <c r="U5645" t="s">
        <v>20779</v>
      </c>
      <c r="V5645" t="s">
        <v>90</v>
      </c>
      <c r="W5645">
        <v>12</v>
      </c>
      <c r="X5645" t="s">
        <v>1527</v>
      </c>
      <c r="Y5645">
        <v>4739</v>
      </c>
      <c r="Z5645" t="s">
        <v>394</v>
      </c>
      <c r="AA5645" t="s">
        <v>57</v>
      </c>
      <c r="AB5645">
        <v>111778</v>
      </c>
      <c r="AC5645" t="s">
        <v>146</v>
      </c>
      <c r="AD5645" t="s">
        <v>4690</v>
      </c>
      <c r="AE5645" t="s">
        <v>107</v>
      </c>
      <c r="AF5645" t="s">
        <v>107</v>
      </c>
      <c r="AJ5645" t="s">
        <v>58</v>
      </c>
      <c r="AK5645" t="s">
        <v>59</v>
      </c>
      <c r="AL5645">
        <v>45601</v>
      </c>
      <c r="AM5645" t="s">
        <v>4692</v>
      </c>
      <c r="AN5645" t="b">
        <v>1</v>
      </c>
      <c r="AO5645" t="b">
        <v>1</v>
      </c>
      <c r="AP5645" t="b">
        <v>1</v>
      </c>
      <c r="AQ5645" t="s">
        <v>60</v>
      </c>
      <c r="AR5645" t="s">
        <v>61</v>
      </c>
      <c r="BB5645" s="7" t="s">
        <v>20595</v>
      </c>
      <c r="BC5645" s="7" t="s">
        <v>6811</v>
      </c>
      <c r="BD5645" s="7" t="s">
        <v>52</v>
      </c>
      <c r="BE5645" s="7">
        <v>98371</v>
      </c>
      <c r="BF5645" s="7" t="s">
        <v>11221</v>
      </c>
      <c r="BG5645" s="7">
        <v>964361.32</v>
      </c>
      <c r="BH5645" s="7">
        <v>8414.1200000000008</v>
      </c>
      <c r="BI5645">
        <v>971002.51</v>
      </c>
      <c r="BJ5645">
        <v>0</v>
      </c>
      <c r="BK5645">
        <v>0</v>
      </c>
      <c r="BL5645">
        <v>5550</v>
      </c>
      <c r="BM5645">
        <v>648531.47</v>
      </c>
      <c r="BN5645">
        <v>833439.23</v>
      </c>
      <c r="BO5645" t="s">
        <v>20780</v>
      </c>
      <c r="BP5645">
        <v>26467</v>
      </c>
      <c r="BQ5645">
        <v>29571</v>
      </c>
      <c r="BR5645">
        <v>93113</v>
      </c>
      <c r="BS5645">
        <v>16957</v>
      </c>
      <c r="BT5645">
        <v>10</v>
      </c>
      <c r="BU5645" t="s">
        <v>17025</v>
      </c>
      <c r="BV5645" t="s">
        <v>4695</v>
      </c>
      <c r="BX5645">
        <v>45757.563460648147</v>
      </c>
    </row>
    <row r="5646" spans="1:76" x14ac:dyDescent="0.25">
      <c r="A5646" t="s">
        <v>20791</v>
      </c>
      <c r="B5646" t="s">
        <v>284</v>
      </c>
      <c r="C5646" t="s">
        <v>46</v>
      </c>
      <c r="D5646">
        <v>45162</v>
      </c>
      <c r="E5646">
        <v>45418</v>
      </c>
      <c r="H5646" t="s">
        <v>47</v>
      </c>
      <c r="I5646">
        <v>45162</v>
      </c>
      <c r="J5646">
        <v>2024</v>
      </c>
      <c r="K5646" t="s">
        <v>48</v>
      </c>
      <c r="L5646" t="s">
        <v>20792</v>
      </c>
      <c r="N5646" t="s">
        <v>20793</v>
      </c>
      <c r="O5646" t="s">
        <v>286</v>
      </c>
      <c r="P5646" t="s">
        <v>199</v>
      </c>
      <c r="Q5646" t="s">
        <v>52</v>
      </c>
      <c r="R5646">
        <v>98294</v>
      </c>
      <c r="S5646" t="s">
        <v>20794</v>
      </c>
      <c r="T5646" t="s">
        <v>20795</v>
      </c>
      <c r="U5646">
        <v>4253272093</v>
      </c>
      <c r="V5646" t="s">
        <v>54</v>
      </c>
      <c r="W5646">
        <v>13</v>
      </c>
      <c r="X5646" t="s">
        <v>201</v>
      </c>
      <c r="Y5646">
        <v>4856</v>
      </c>
      <c r="Z5646" t="s">
        <v>199</v>
      </c>
      <c r="AA5646" t="s">
        <v>57</v>
      </c>
      <c r="AB5646">
        <v>107641</v>
      </c>
      <c r="AC5646" t="s">
        <v>146</v>
      </c>
      <c r="AD5646" t="s">
        <v>4690</v>
      </c>
      <c r="AE5646" t="s">
        <v>107</v>
      </c>
      <c r="AF5646" t="s">
        <v>107</v>
      </c>
      <c r="AI5646">
        <v>2</v>
      </c>
      <c r="AJ5646" t="s">
        <v>58</v>
      </c>
      <c r="AK5646" t="s">
        <v>59</v>
      </c>
      <c r="AL5646">
        <v>45601</v>
      </c>
      <c r="AM5646" t="s">
        <v>4692</v>
      </c>
      <c r="AN5646" t="b">
        <v>1</v>
      </c>
      <c r="AO5646" t="b">
        <v>1</v>
      </c>
      <c r="AP5646" t="b">
        <v>1</v>
      </c>
      <c r="AQ5646" t="s">
        <v>60</v>
      </c>
      <c r="AR5646" t="s">
        <v>61</v>
      </c>
      <c r="BB5646" s="7" t="s">
        <v>20793</v>
      </c>
      <c r="BC5646" s="7" t="s">
        <v>286</v>
      </c>
      <c r="BD5646" s="7" t="s">
        <v>52</v>
      </c>
      <c r="BE5646" s="7">
        <v>98294</v>
      </c>
      <c r="BF5646" s="7">
        <v>4253272093</v>
      </c>
      <c r="BG5646" s="7">
        <v>82630.58</v>
      </c>
      <c r="BH5646" s="7">
        <v>2950</v>
      </c>
      <c r="BI5646">
        <v>57742.78</v>
      </c>
      <c r="BJ5646">
        <v>0</v>
      </c>
      <c r="BK5646">
        <v>0</v>
      </c>
      <c r="BL5646">
        <v>0</v>
      </c>
      <c r="BM5646">
        <v>198.81</v>
      </c>
      <c r="BN5646">
        <v>0</v>
      </c>
      <c r="BO5646" t="s">
        <v>20796</v>
      </c>
      <c r="BP5646">
        <v>34768</v>
      </c>
      <c r="BQ5646">
        <v>30374</v>
      </c>
      <c r="BR5646">
        <v>3253599</v>
      </c>
      <c r="BS5646">
        <v>21047</v>
      </c>
      <c r="BT5646">
        <v>39</v>
      </c>
      <c r="BU5646" t="s">
        <v>20797</v>
      </c>
      <c r="BV5646" t="s">
        <v>4695</v>
      </c>
      <c r="BX5646">
        <v>45739.4294212963</v>
      </c>
    </row>
    <row r="5647" spans="1:76" x14ac:dyDescent="0.25">
      <c r="A5647" t="s">
        <v>20798</v>
      </c>
      <c r="B5647" t="s">
        <v>20799</v>
      </c>
      <c r="C5647" t="s">
        <v>46</v>
      </c>
      <c r="D5647">
        <v>45052</v>
      </c>
      <c r="E5647">
        <v>45418</v>
      </c>
      <c r="H5647" t="s">
        <v>47</v>
      </c>
      <c r="I5647">
        <v>45052</v>
      </c>
      <c r="J5647">
        <v>2024</v>
      </c>
      <c r="K5647" t="s">
        <v>48</v>
      </c>
      <c r="L5647" t="s">
        <v>20800</v>
      </c>
      <c r="N5647" t="s">
        <v>20801</v>
      </c>
      <c r="O5647" t="s">
        <v>4701</v>
      </c>
      <c r="P5647" t="s">
        <v>105</v>
      </c>
      <c r="Q5647" t="s">
        <v>52</v>
      </c>
      <c r="R5647">
        <v>99209</v>
      </c>
      <c r="S5647" t="s">
        <v>20802</v>
      </c>
      <c r="T5647" t="s">
        <v>20802</v>
      </c>
      <c r="U5647">
        <v>15099944351</v>
      </c>
      <c r="V5647" t="s">
        <v>4807</v>
      </c>
      <c r="W5647">
        <v>23</v>
      </c>
      <c r="X5647" t="s">
        <v>6703</v>
      </c>
      <c r="Y5647">
        <v>4151</v>
      </c>
      <c r="Z5647" t="s">
        <v>105</v>
      </c>
      <c r="AA5647" t="s">
        <v>4785</v>
      </c>
      <c r="AB5647">
        <v>362778</v>
      </c>
      <c r="AC5647" t="s">
        <v>146</v>
      </c>
      <c r="AD5647" t="s">
        <v>4690</v>
      </c>
      <c r="AE5647" t="s">
        <v>107</v>
      </c>
      <c r="AF5647" t="s">
        <v>107</v>
      </c>
      <c r="AI5647" t="s">
        <v>12233</v>
      </c>
      <c r="AJ5647" t="s">
        <v>58</v>
      </c>
      <c r="AK5647" t="s">
        <v>59</v>
      </c>
      <c r="AL5647">
        <v>45601</v>
      </c>
      <c r="AM5647" t="s">
        <v>4692</v>
      </c>
      <c r="AN5647" t="b">
        <v>1</v>
      </c>
      <c r="AO5647" t="b">
        <v>1</v>
      </c>
      <c r="AP5647" t="b">
        <v>1</v>
      </c>
      <c r="AQ5647" t="s">
        <v>60</v>
      </c>
      <c r="AR5647" t="s">
        <v>61</v>
      </c>
      <c r="BB5647" s="7" t="s">
        <v>20801</v>
      </c>
      <c r="BC5647" s="7" t="s">
        <v>4701</v>
      </c>
      <c r="BD5647" s="7" t="s">
        <v>52</v>
      </c>
      <c r="BE5647" s="7">
        <v>99209</v>
      </c>
      <c r="BF5647" s="7">
        <v>5098447093</v>
      </c>
      <c r="BG5647" s="7">
        <v>269495.89</v>
      </c>
      <c r="BH5647" s="7">
        <v>0</v>
      </c>
      <c r="BI5647">
        <v>259509.3</v>
      </c>
      <c r="BJ5647">
        <v>11948.82</v>
      </c>
      <c r="BK5647">
        <v>0</v>
      </c>
      <c r="BL5647">
        <v>0</v>
      </c>
      <c r="BM5647">
        <v>91767.37</v>
      </c>
      <c r="BN5647">
        <v>146185.87</v>
      </c>
      <c r="BO5647" t="s">
        <v>20803</v>
      </c>
      <c r="BP5647">
        <v>32368</v>
      </c>
      <c r="BQ5647">
        <v>68</v>
      </c>
      <c r="BR5647">
        <v>689615</v>
      </c>
      <c r="BS5647">
        <v>23781</v>
      </c>
      <c r="BU5647" t="s">
        <v>20804</v>
      </c>
      <c r="BV5647" t="s">
        <v>4695</v>
      </c>
      <c r="BX5647">
        <v>45739.659004629626</v>
      </c>
    </row>
    <row r="5648" spans="1:76" x14ac:dyDescent="0.25">
      <c r="A5648" t="s">
        <v>20857</v>
      </c>
      <c r="B5648" t="s">
        <v>2101</v>
      </c>
      <c r="C5648" t="s">
        <v>46</v>
      </c>
      <c r="D5648">
        <v>45068</v>
      </c>
      <c r="E5648">
        <v>45418</v>
      </c>
      <c r="H5648" t="s">
        <v>47</v>
      </c>
      <c r="I5648">
        <v>45068</v>
      </c>
      <c r="J5648">
        <v>2024</v>
      </c>
      <c r="K5648" t="s">
        <v>48</v>
      </c>
      <c r="L5648" t="s">
        <v>20858</v>
      </c>
      <c r="N5648" t="s">
        <v>20859</v>
      </c>
      <c r="O5648" t="s">
        <v>4701</v>
      </c>
      <c r="P5648" t="s">
        <v>105</v>
      </c>
      <c r="Q5648" t="s">
        <v>52</v>
      </c>
      <c r="R5648">
        <v>99209</v>
      </c>
      <c r="S5648" t="s">
        <v>20860</v>
      </c>
      <c r="T5648" t="s">
        <v>20860</v>
      </c>
      <c r="U5648">
        <v>5099518190</v>
      </c>
      <c r="V5648" t="s">
        <v>54</v>
      </c>
      <c r="W5648">
        <v>13</v>
      </c>
      <c r="X5648" t="s">
        <v>106</v>
      </c>
      <c r="Y5648">
        <v>4789</v>
      </c>
      <c r="Z5648" t="s">
        <v>105</v>
      </c>
      <c r="AA5648" t="s">
        <v>57</v>
      </c>
      <c r="AB5648">
        <v>103846</v>
      </c>
      <c r="AC5648" t="s">
        <v>146</v>
      </c>
      <c r="AD5648" t="s">
        <v>4690</v>
      </c>
      <c r="AE5648" t="s">
        <v>107</v>
      </c>
      <c r="AF5648" t="s">
        <v>107</v>
      </c>
      <c r="AI5648">
        <v>1</v>
      </c>
      <c r="AJ5648" t="s">
        <v>58</v>
      </c>
      <c r="AK5648" t="s">
        <v>59</v>
      </c>
      <c r="AL5648">
        <v>45601</v>
      </c>
      <c r="AM5648" t="s">
        <v>4692</v>
      </c>
      <c r="AN5648" t="b">
        <v>1</v>
      </c>
      <c r="AO5648" t="b">
        <v>1</v>
      </c>
      <c r="AP5648" t="b">
        <v>1</v>
      </c>
      <c r="AQ5648" t="s">
        <v>60</v>
      </c>
      <c r="AR5648" t="s">
        <v>61</v>
      </c>
      <c r="BB5648" s="7" t="s">
        <v>20859</v>
      </c>
      <c r="BC5648" s="7" t="s">
        <v>4701</v>
      </c>
      <c r="BD5648" s="7" t="s">
        <v>52</v>
      </c>
      <c r="BE5648" s="7">
        <v>99209</v>
      </c>
      <c r="BF5648" s="7">
        <v>5099518190</v>
      </c>
      <c r="BG5648" s="7">
        <v>103823.26</v>
      </c>
      <c r="BH5648" s="7">
        <v>9242.89</v>
      </c>
      <c r="BI5648">
        <v>113034.17</v>
      </c>
      <c r="BJ5648">
        <v>0</v>
      </c>
      <c r="BK5648">
        <v>0</v>
      </c>
      <c r="BL5648">
        <v>0</v>
      </c>
      <c r="BM5648">
        <v>228.98</v>
      </c>
      <c r="BN5648">
        <v>0</v>
      </c>
      <c r="BO5648" t="s">
        <v>20861</v>
      </c>
      <c r="BP5648">
        <v>33111</v>
      </c>
      <c r="BQ5648">
        <v>25020</v>
      </c>
      <c r="BR5648">
        <v>1703616</v>
      </c>
      <c r="BS5648">
        <v>20457</v>
      </c>
      <c r="BT5648">
        <v>6</v>
      </c>
      <c r="BU5648" t="s">
        <v>20862</v>
      </c>
      <c r="BV5648" t="s">
        <v>4695</v>
      </c>
      <c r="BX5648">
        <v>45812.645937499998</v>
      </c>
    </row>
    <row r="5649" spans="1:76" x14ac:dyDescent="0.25">
      <c r="A5649" t="s">
        <v>20890</v>
      </c>
      <c r="B5649" t="s">
        <v>3838</v>
      </c>
      <c r="C5649" t="s">
        <v>46</v>
      </c>
      <c r="D5649">
        <v>45078</v>
      </c>
      <c r="E5649">
        <v>45418</v>
      </c>
      <c r="H5649" t="s">
        <v>47</v>
      </c>
      <c r="I5649">
        <v>45078</v>
      </c>
      <c r="J5649">
        <v>2024</v>
      </c>
      <c r="K5649" t="s">
        <v>48</v>
      </c>
      <c r="L5649" t="s">
        <v>20891</v>
      </c>
      <c r="N5649" t="s">
        <v>20892</v>
      </c>
      <c r="O5649" t="s">
        <v>4701</v>
      </c>
      <c r="P5649" t="s">
        <v>105</v>
      </c>
      <c r="Q5649" t="s">
        <v>52</v>
      </c>
      <c r="R5649">
        <v>99228</v>
      </c>
      <c r="S5649" t="s">
        <v>20893</v>
      </c>
      <c r="T5649" t="s">
        <v>20894</v>
      </c>
      <c r="U5649" t="s">
        <v>20895</v>
      </c>
      <c r="V5649" t="s">
        <v>54</v>
      </c>
      <c r="W5649">
        <v>13</v>
      </c>
      <c r="X5649" t="s">
        <v>106</v>
      </c>
      <c r="Y5649">
        <v>4789</v>
      </c>
      <c r="Z5649" t="s">
        <v>105</v>
      </c>
      <c r="AA5649" t="s">
        <v>57</v>
      </c>
      <c r="AB5649">
        <v>103846</v>
      </c>
      <c r="AC5649" t="s">
        <v>146</v>
      </c>
      <c r="AD5649" t="s">
        <v>4690</v>
      </c>
      <c r="AE5649" t="s">
        <v>107</v>
      </c>
      <c r="AF5649" t="s">
        <v>107</v>
      </c>
      <c r="AI5649">
        <v>2</v>
      </c>
      <c r="AJ5649" t="s">
        <v>58</v>
      </c>
      <c r="AK5649" t="s">
        <v>59</v>
      </c>
      <c r="AL5649">
        <v>45601</v>
      </c>
      <c r="AM5649" t="s">
        <v>4692</v>
      </c>
      <c r="AN5649" t="b">
        <v>1</v>
      </c>
      <c r="AO5649" t="b">
        <v>1</v>
      </c>
      <c r="AP5649" t="b">
        <v>1</v>
      </c>
      <c r="AQ5649" t="s">
        <v>60</v>
      </c>
      <c r="AR5649" t="s">
        <v>61</v>
      </c>
      <c r="BB5649" s="7" t="s">
        <v>20290</v>
      </c>
      <c r="BC5649" s="7" t="s">
        <v>4916</v>
      </c>
      <c r="BD5649" s="7" t="s">
        <v>52</v>
      </c>
      <c r="BE5649" s="7">
        <v>98401</v>
      </c>
      <c r="BF5649" s="7" t="s">
        <v>20291</v>
      </c>
      <c r="BG5649" s="7">
        <v>111043.44</v>
      </c>
      <c r="BH5649" s="7">
        <v>2387.5300000000002</v>
      </c>
      <c r="BI5649">
        <v>102989.99</v>
      </c>
      <c r="BJ5649">
        <v>0</v>
      </c>
      <c r="BK5649">
        <v>0</v>
      </c>
      <c r="BL5649">
        <v>1275</v>
      </c>
      <c r="BM5649">
        <v>228.97</v>
      </c>
      <c r="BN5649">
        <v>0</v>
      </c>
      <c r="BO5649" t="s">
        <v>20896</v>
      </c>
      <c r="BP5649">
        <v>33411</v>
      </c>
      <c r="BQ5649">
        <v>32643</v>
      </c>
      <c r="BR5649">
        <v>2478266</v>
      </c>
      <c r="BS5649">
        <v>20691</v>
      </c>
      <c r="BT5649">
        <v>6</v>
      </c>
      <c r="BU5649" t="s">
        <v>20897</v>
      </c>
      <c r="BV5649" t="s">
        <v>4695</v>
      </c>
      <c r="BX5649">
        <v>45789.530023148145</v>
      </c>
    </row>
    <row r="5650" spans="1:76" x14ac:dyDescent="0.25">
      <c r="A5650" t="s">
        <v>20898</v>
      </c>
      <c r="B5650" t="s">
        <v>20899</v>
      </c>
      <c r="C5650" t="s">
        <v>46</v>
      </c>
      <c r="D5650">
        <v>45357</v>
      </c>
      <c r="E5650">
        <v>45418</v>
      </c>
      <c r="H5650" t="s">
        <v>47</v>
      </c>
      <c r="I5650">
        <v>45357</v>
      </c>
      <c r="J5650">
        <v>2024</v>
      </c>
      <c r="K5650" t="s">
        <v>48</v>
      </c>
      <c r="L5650" t="s">
        <v>20900</v>
      </c>
      <c r="N5650" t="s">
        <v>20901</v>
      </c>
      <c r="O5650" t="s">
        <v>6190</v>
      </c>
      <c r="P5650" t="s">
        <v>394</v>
      </c>
      <c r="Q5650" t="s">
        <v>52</v>
      </c>
      <c r="R5650">
        <v>98233</v>
      </c>
      <c r="S5650" t="s">
        <v>20902</v>
      </c>
      <c r="T5650" t="s">
        <v>20902</v>
      </c>
      <c r="U5650" t="s">
        <v>20903</v>
      </c>
      <c r="V5650" t="s">
        <v>4807</v>
      </c>
      <c r="W5650">
        <v>23</v>
      </c>
      <c r="X5650" t="s">
        <v>5461</v>
      </c>
      <c r="Y5650">
        <v>4064</v>
      </c>
      <c r="Z5650" t="s">
        <v>394</v>
      </c>
      <c r="AA5650" t="s">
        <v>4785</v>
      </c>
      <c r="AB5650">
        <v>85798</v>
      </c>
      <c r="AC5650" t="s">
        <v>146</v>
      </c>
      <c r="AD5650" t="s">
        <v>4690</v>
      </c>
      <c r="AE5650" t="s">
        <v>107</v>
      </c>
      <c r="AF5650" t="s">
        <v>107</v>
      </c>
      <c r="AI5650">
        <v>1</v>
      </c>
      <c r="AJ5650" t="s">
        <v>58</v>
      </c>
      <c r="AK5650" t="s">
        <v>59</v>
      </c>
      <c r="AL5650">
        <v>45601</v>
      </c>
      <c r="AM5650" t="s">
        <v>4692</v>
      </c>
      <c r="AN5650" t="b">
        <v>1</v>
      </c>
      <c r="AO5650" t="b">
        <v>1</v>
      </c>
      <c r="AP5650" t="b">
        <v>1</v>
      </c>
      <c r="AQ5650" t="s">
        <v>60</v>
      </c>
      <c r="AR5650" t="s">
        <v>61</v>
      </c>
      <c r="BB5650" s="7" t="s">
        <v>20904</v>
      </c>
      <c r="BC5650" s="7" t="s">
        <v>4723</v>
      </c>
      <c r="BD5650" s="7" t="s">
        <v>52</v>
      </c>
      <c r="BE5650" s="7">
        <v>98225</v>
      </c>
      <c r="BF5650" s="7" t="s">
        <v>20496</v>
      </c>
      <c r="BG5650" s="7">
        <v>27415.17</v>
      </c>
      <c r="BH5650" s="7">
        <v>11382.14</v>
      </c>
      <c r="BI5650">
        <v>36062.449999999997</v>
      </c>
      <c r="BJ5650">
        <v>794.6</v>
      </c>
      <c r="BK5650">
        <v>0</v>
      </c>
      <c r="BL5650">
        <v>0</v>
      </c>
      <c r="BO5650" t="s">
        <v>20905</v>
      </c>
      <c r="BP5650">
        <v>35981</v>
      </c>
      <c r="BQ5650">
        <v>3969</v>
      </c>
      <c r="BR5650">
        <v>3296643</v>
      </c>
      <c r="BS5650">
        <v>23786</v>
      </c>
      <c r="BU5650" t="s">
        <v>20906</v>
      </c>
      <c r="BV5650" t="s">
        <v>4695</v>
      </c>
      <c r="BX5650">
        <v>45814.506574074076</v>
      </c>
    </row>
    <row r="5651" spans="1:76" x14ac:dyDescent="0.25">
      <c r="A5651" t="s">
        <v>22426</v>
      </c>
      <c r="B5651" t="s">
        <v>22427</v>
      </c>
      <c r="C5651" t="s">
        <v>46</v>
      </c>
      <c r="D5651">
        <v>45429</v>
      </c>
      <c r="E5651">
        <v>45418</v>
      </c>
      <c r="H5651" t="s">
        <v>47</v>
      </c>
      <c r="I5651">
        <v>45429</v>
      </c>
      <c r="J5651">
        <v>2024</v>
      </c>
      <c r="K5651" t="s">
        <v>48</v>
      </c>
      <c r="L5651" t="s">
        <v>22428</v>
      </c>
      <c r="N5651" t="s">
        <v>22429</v>
      </c>
      <c r="O5651" t="s">
        <v>6666</v>
      </c>
      <c r="P5651" t="s">
        <v>68</v>
      </c>
      <c r="Q5651" t="s">
        <v>52</v>
      </c>
      <c r="R5651">
        <v>98071</v>
      </c>
      <c r="S5651" t="s">
        <v>22430</v>
      </c>
      <c r="T5651" t="s">
        <v>22430</v>
      </c>
      <c r="U5651">
        <v>3102205504</v>
      </c>
      <c r="V5651" t="s">
        <v>54</v>
      </c>
      <c r="W5651">
        <v>13</v>
      </c>
      <c r="X5651" t="s">
        <v>362</v>
      </c>
      <c r="Y5651">
        <v>4872</v>
      </c>
      <c r="Z5651" t="s">
        <v>68</v>
      </c>
      <c r="AA5651" t="s">
        <v>57</v>
      </c>
      <c r="AB5651">
        <v>89720</v>
      </c>
      <c r="AC5651" t="s">
        <v>146</v>
      </c>
      <c r="AD5651" t="s">
        <v>4690</v>
      </c>
      <c r="AE5651" t="s">
        <v>107</v>
      </c>
      <c r="AF5651" t="s">
        <v>107</v>
      </c>
      <c r="AI5651">
        <v>2</v>
      </c>
      <c r="AJ5651" t="s">
        <v>58</v>
      </c>
      <c r="AK5651" t="s">
        <v>59</v>
      </c>
      <c r="AL5651">
        <v>45601</v>
      </c>
      <c r="AM5651" t="s">
        <v>4692</v>
      </c>
      <c r="AN5651" t="b">
        <v>1</v>
      </c>
      <c r="AO5651" t="b">
        <v>1</v>
      </c>
      <c r="AP5651" t="b">
        <v>0</v>
      </c>
      <c r="AQ5651" t="s">
        <v>177</v>
      </c>
      <c r="BB5651" s="7" t="s">
        <v>22429</v>
      </c>
      <c r="BC5651" s="7" t="s">
        <v>6666</v>
      </c>
      <c r="BD5651" s="7" t="s">
        <v>52</v>
      </c>
      <c r="BE5651" s="7">
        <v>98071</v>
      </c>
      <c r="BF5651" s="7">
        <v>3102205504</v>
      </c>
      <c r="BG5651" s="7">
        <v>5065.7299999999996</v>
      </c>
      <c r="BH5651" s="7">
        <v>0</v>
      </c>
      <c r="BI5651">
        <v>5022.99</v>
      </c>
      <c r="BJ5651">
        <v>166.5</v>
      </c>
      <c r="BK5651">
        <v>0</v>
      </c>
      <c r="BL5651">
        <v>0</v>
      </c>
      <c r="BO5651" t="s">
        <v>22431</v>
      </c>
      <c r="BP5651">
        <v>36625</v>
      </c>
      <c r="BQ5651">
        <v>36260</v>
      </c>
      <c r="BR5651">
        <v>3309041</v>
      </c>
      <c r="BS5651">
        <v>24145</v>
      </c>
      <c r="BT5651">
        <v>47</v>
      </c>
      <c r="BU5651" t="s">
        <v>22428</v>
      </c>
      <c r="BV5651" t="s">
        <v>4695</v>
      </c>
      <c r="BX5651">
        <v>45538.353564814817</v>
      </c>
    </row>
    <row r="5652" spans="1:76" x14ac:dyDescent="0.25">
      <c r="A5652" t="s">
        <v>22452</v>
      </c>
      <c r="B5652" t="s">
        <v>22453</v>
      </c>
      <c r="C5652" t="s">
        <v>46</v>
      </c>
      <c r="D5652">
        <v>44928</v>
      </c>
      <c r="E5652">
        <v>45418</v>
      </c>
      <c r="H5652" t="s">
        <v>47</v>
      </c>
      <c r="I5652">
        <v>44928</v>
      </c>
      <c r="J5652">
        <v>2024</v>
      </c>
      <c r="K5652" t="s">
        <v>48</v>
      </c>
      <c r="L5652" t="s">
        <v>22454</v>
      </c>
      <c r="N5652" t="s">
        <v>22455</v>
      </c>
      <c r="O5652" t="s">
        <v>5044</v>
      </c>
      <c r="P5652" t="s">
        <v>241</v>
      </c>
      <c r="Q5652" t="s">
        <v>52</v>
      </c>
      <c r="R5652">
        <v>98907</v>
      </c>
      <c r="S5652" t="s">
        <v>22456</v>
      </c>
      <c r="T5652" t="s">
        <v>22457</v>
      </c>
      <c r="U5652">
        <v>5095635104</v>
      </c>
      <c r="V5652" t="s">
        <v>4807</v>
      </c>
      <c r="W5652">
        <v>23</v>
      </c>
      <c r="X5652" t="s">
        <v>8532</v>
      </c>
      <c r="Y5652">
        <v>4418</v>
      </c>
      <c r="Z5652" t="s">
        <v>241</v>
      </c>
      <c r="AA5652" t="s">
        <v>4785</v>
      </c>
      <c r="AB5652">
        <v>128394</v>
      </c>
      <c r="AC5652" t="s">
        <v>146</v>
      </c>
      <c r="AD5652" t="s">
        <v>4690</v>
      </c>
      <c r="AE5652" t="s">
        <v>107</v>
      </c>
      <c r="AF5652" t="s">
        <v>107</v>
      </c>
      <c r="AI5652">
        <v>2</v>
      </c>
      <c r="AJ5652" t="s">
        <v>58</v>
      </c>
      <c r="AK5652" t="s">
        <v>59</v>
      </c>
      <c r="AL5652">
        <v>45601</v>
      </c>
      <c r="AM5652" t="s">
        <v>4692</v>
      </c>
      <c r="AN5652" t="b">
        <v>1</v>
      </c>
      <c r="AO5652" t="b">
        <v>1</v>
      </c>
      <c r="AP5652" t="b">
        <v>1</v>
      </c>
      <c r="AQ5652" t="s">
        <v>60</v>
      </c>
      <c r="AR5652" t="s">
        <v>61</v>
      </c>
      <c r="BB5652" s="7" t="s">
        <v>22455</v>
      </c>
      <c r="BC5652" s="7" t="s">
        <v>5044</v>
      </c>
      <c r="BD5652" s="7" t="s">
        <v>52</v>
      </c>
      <c r="BE5652" s="7">
        <v>98907</v>
      </c>
      <c r="BF5652" s="7">
        <v>5095635104</v>
      </c>
      <c r="BG5652" s="7">
        <v>52727.86</v>
      </c>
      <c r="BH5652" s="7">
        <v>781.05</v>
      </c>
      <c r="BI5652">
        <v>48856.72</v>
      </c>
      <c r="BJ5652">
        <v>0</v>
      </c>
      <c r="BK5652">
        <v>0</v>
      </c>
      <c r="BL5652">
        <v>0</v>
      </c>
      <c r="BM5652">
        <v>1663.9</v>
      </c>
      <c r="BN5652">
        <v>0</v>
      </c>
      <c r="BO5652" t="s">
        <v>22458</v>
      </c>
      <c r="BP5652">
        <v>31516</v>
      </c>
      <c r="BQ5652">
        <v>32639</v>
      </c>
      <c r="BR5652">
        <v>689002</v>
      </c>
      <c r="BS5652">
        <v>19589</v>
      </c>
      <c r="BU5652" t="s">
        <v>22454</v>
      </c>
      <c r="BV5652" t="s">
        <v>4695</v>
      </c>
      <c r="BX5652">
        <v>45671.283425925925</v>
      </c>
    </row>
    <row r="5653" spans="1:76" x14ac:dyDescent="0.25">
      <c r="A5653" t="s">
        <v>22541</v>
      </c>
      <c r="B5653" t="s">
        <v>22542</v>
      </c>
      <c r="C5653" t="s">
        <v>46</v>
      </c>
      <c r="D5653">
        <v>45348</v>
      </c>
      <c r="E5653">
        <v>45418</v>
      </c>
      <c r="H5653" t="s">
        <v>47</v>
      </c>
      <c r="I5653">
        <v>45348</v>
      </c>
      <c r="J5653">
        <v>2024</v>
      </c>
      <c r="K5653" t="s">
        <v>48</v>
      </c>
      <c r="L5653" t="s">
        <v>22543</v>
      </c>
      <c r="N5653" t="s">
        <v>22544</v>
      </c>
      <c r="O5653" t="s">
        <v>22545</v>
      </c>
      <c r="P5653" t="s">
        <v>51</v>
      </c>
      <c r="Q5653" t="s">
        <v>52</v>
      </c>
      <c r="R5653" t="s">
        <v>22546</v>
      </c>
      <c r="S5653" t="s">
        <v>22547</v>
      </c>
      <c r="T5653" t="s">
        <v>22547</v>
      </c>
      <c r="U5653">
        <v>5099007772</v>
      </c>
      <c r="V5653" t="s">
        <v>4807</v>
      </c>
      <c r="W5653">
        <v>23</v>
      </c>
      <c r="X5653" t="s">
        <v>7121</v>
      </c>
      <c r="Y5653">
        <v>4186</v>
      </c>
      <c r="Z5653" t="s">
        <v>51</v>
      </c>
      <c r="AA5653" t="s">
        <v>4785</v>
      </c>
      <c r="AB5653">
        <v>34902</v>
      </c>
      <c r="AC5653" t="s">
        <v>146</v>
      </c>
      <c r="AD5653" t="s">
        <v>4690</v>
      </c>
      <c r="AE5653" t="s">
        <v>107</v>
      </c>
      <c r="AF5653" t="s">
        <v>107</v>
      </c>
      <c r="AI5653">
        <v>1</v>
      </c>
      <c r="AJ5653" t="s">
        <v>58</v>
      </c>
      <c r="AK5653" t="s">
        <v>59</v>
      </c>
      <c r="AL5653">
        <v>45601</v>
      </c>
      <c r="AM5653" t="s">
        <v>4692</v>
      </c>
      <c r="AN5653" t="b">
        <v>1</v>
      </c>
      <c r="AO5653" t="b">
        <v>1</v>
      </c>
      <c r="AP5653" t="b">
        <v>0</v>
      </c>
      <c r="AQ5653" t="s">
        <v>177</v>
      </c>
      <c r="BB5653" s="7" t="s">
        <v>22544</v>
      </c>
      <c r="BC5653" s="7" t="s">
        <v>22545</v>
      </c>
      <c r="BD5653" s="7" t="s">
        <v>52</v>
      </c>
      <c r="BE5653" s="7" t="s">
        <v>22546</v>
      </c>
      <c r="BF5653" s="7">
        <v>5099007772</v>
      </c>
      <c r="BG5653" s="7">
        <v>0</v>
      </c>
      <c r="BH5653" s="7">
        <v>0</v>
      </c>
      <c r="BI5653">
        <v>2729.16</v>
      </c>
      <c r="BJ5653">
        <v>0</v>
      </c>
      <c r="BK5653">
        <v>0</v>
      </c>
      <c r="BL5653">
        <v>0</v>
      </c>
      <c r="BO5653" t="s">
        <v>22548</v>
      </c>
      <c r="BP5653">
        <v>35820</v>
      </c>
      <c r="BQ5653">
        <v>45017</v>
      </c>
      <c r="BR5653">
        <v>3296618</v>
      </c>
      <c r="BS5653">
        <v>24016</v>
      </c>
      <c r="BU5653" t="s">
        <v>22543</v>
      </c>
      <c r="BV5653" t="s">
        <v>4695</v>
      </c>
      <c r="BX5653">
        <v>45649.417581018519</v>
      </c>
    </row>
    <row r="5654" spans="1:76" x14ac:dyDescent="0.25">
      <c r="A5654" t="s">
        <v>22578</v>
      </c>
      <c r="B5654" t="s">
        <v>22579</v>
      </c>
      <c r="C5654" t="s">
        <v>46</v>
      </c>
      <c r="D5654">
        <v>45389</v>
      </c>
      <c r="E5654">
        <v>45419</v>
      </c>
      <c r="H5654" t="s">
        <v>47</v>
      </c>
      <c r="I5654">
        <v>45389</v>
      </c>
      <c r="J5654">
        <v>2024</v>
      </c>
      <c r="K5654" t="s">
        <v>48</v>
      </c>
      <c r="L5654" t="s">
        <v>22580</v>
      </c>
      <c r="N5654" t="s">
        <v>22581</v>
      </c>
      <c r="O5654" t="s">
        <v>14373</v>
      </c>
      <c r="P5654" t="s">
        <v>111</v>
      </c>
      <c r="Q5654" t="s">
        <v>5990</v>
      </c>
      <c r="R5654">
        <v>98383</v>
      </c>
      <c r="S5654" t="s">
        <v>22582</v>
      </c>
      <c r="T5654" t="s">
        <v>22582</v>
      </c>
      <c r="U5654">
        <v>3606921419</v>
      </c>
      <c r="V5654" t="s">
        <v>54</v>
      </c>
      <c r="W5654">
        <v>13</v>
      </c>
      <c r="X5654" t="s">
        <v>329</v>
      </c>
      <c r="Y5654">
        <v>3558</v>
      </c>
      <c r="Z5654" t="s">
        <v>111</v>
      </c>
      <c r="AA5654" t="s">
        <v>57</v>
      </c>
      <c r="AB5654">
        <v>108168</v>
      </c>
      <c r="AC5654" t="s">
        <v>146</v>
      </c>
      <c r="AD5654" t="s">
        <v>4690</v>
      </c>
      <c r="AE5654" t="s">
        <v>107</v>
      </c>
      <c r="AF5654" t="s">
        <v>107</v>
      </c>
      <c r="AI5654">
        <v>1</v>
      </c>
      <c r="AJ5654" t="s">
        <v>58</v>
      </c>
      <c r="AK5654" t="s">
        <v>59</v>
      </c>
      <c r="AL5654">
        <v>45601</v>
      </c>
      <c r="AM5654" t="s">
        <v>4692</v>
      </c>
      <c r="AN5654" t="b">
        <v>1</v>
      </c>
      <c r="AO5654" t="b">
        <v>1</v>
      </c>
      <c r="AP5654" t="b">
        <v>1</v>
      </c>
      <c r="AQ5654" t="s">
        <v>60</v>
      </c>
      <c r="AR5654" t="s">
        <v>99</v>
      </c>
      <c r="BB5654" s="7" t="s">
        <v>22581</v>
      </c>
      <c r="BC5654" s="7" t="s">
        <v>14373</v>
      </c>
      <c r="BD5654" s="7" t="s">
        <v>5990</v>
      </c>
      <c r="BE5654" s="7">
        <v>98383</v>
      </c>
      <c r="BF5654" s="7">
        <v>3606921419</v>
      </c>
      <c r="BG5654" s="7">
        <v>4910.1899999999996</v>
      </c>
      <c r="BH5654" s="7">
        <v>130</v>
      </c>
      <c r="BI5654">
        <v>4515.83</v>
      </c>
      <c r="BJ5654">
        <v>0</v>
      </c>
      <c r="BK5654">
        <v>0</v>
      </c>
      <c r="BL5654">
        <v>0</v>
      </c>
      <c r="BO5654" t="s">
        <v>22583</v>
      </c>
      <c r="BP5654">
        <v>36159</v>
      </c>
      <c r="BQ5654">
        <v>45120</v>
      </c>
      <c r="BR5654">
        <v>3296725</v>
      </c>
      <c r="BS5654">
        <v>24149</v>
      </c>
      <c r="BT5654">
        <v>23</v>
      </c>
      <c r="BU5654" t="s">
        <v>22584</v>
      </c>
      <c r="BV5654" t="s">
        <v>4695</v>
      </c>
      <c r="BX5654">
        <v>45636.805590277778</v>
      </c>
    </row>
    <row r="5655" spans="1:76" x14ac:dyDescent="0.25">
      <c r="A5655" t="s">
        <v>22672</v>
      </c>
      <c r="B5655" t="s">
        <v>22673</v>
      </c>
      <c r="C5655" t="s">
        <v>46</v>
      </c>
      <c r="D5655">
        <v>45358</v>
      </c>
      <c r="H5655" t="s">
        <v>47</v>
      </c>
      <c r="I5655">
        <v>45358</v>
      </c>
      <c r="J5655">
        <v>2024</v>
      </c>
      <c r="K5655" t="s">
        <v>85</v>
      </c>
      <c r="L5655" t="s">
        <v>22674</v>
      </c>
      <c r="M5655" t="s">
        <v>22675</v>
      </c>
      <c r="N5655" t="s">
        <v>22676</v>
      </c>
      <c r="O5655" t="s">
        <v>6659</v>
      </c>
      <c r="Q5655" t="s">
        <v>5990</v>
      </c>
      <c r="R5655">
        <v>98258</v>
      </c>
      <c r="S5655" t="s">
        <v>22677</v>
      </c>
      <c r="T5655" t="s">
        <v>22677</v>
      </c>
      <c r="V5655" t="s">
        <v>70</v>
      </c>
      <c r="W5655">
        <v>9</v>
      </c>
      <c r="X5655" t="s">
        <v>4770</v>
      </c>
      <c r="Y5655">
        <v>1000</v>
      </c>
      <c r="AA5655" t="s">
        <v>71</v>
      </c>
      <c r="AC5655" t="s">
        <v>146</v>
      </c>
      <c r="AD5655" t="s">
        <v>4690</v>
      </c>
      <c r="AE5655" t="s">
        <v>107</v>
      </c>
      <c r="AF5655" t="s">
        <v>107</v>
      </c>
      <c r="AJ5655" t="s">
        <v>58</v>
      </c>
      <c r="AK5655" t="s">
        <v>59</v>
      </c>
      <c r="AL5655">
        <v>45601</v>
      </c>
      <c r="AM5655" t="s">
        <v>4692</v>
      </c>
      <c r="AN5655" t="b">
        <v>1</v>
      </c>
      <c r="BB5655" s="7" t="s">
        <v>22676</v>
      </c>
      <c r="BC5655" s="7" t="s">
        <v>6659</v>
      </c>
      <c r="BD5655" s="7" t="s">
        <v>5990</v>
      </c>
      <c r="BE5655" s="7">
        <v>98258</v>
      </c>
      <c r="BG5655" s="7">
        <v>1000</v>
      </c>
      <c r="BH5655" s="7">
        <v>0</v>
      </c>
      <c r="BI5655">
        <v>3000</v>
      </c>
      <c r="BJ5655">
        <v>2000</v>
      </c>
      <c r="BK5655">
        <v>0</v>
      </c>
      <c r="BL5655">
        <v>0</v>
      </c>
      <c r="BO5655" t="s">
        <v>22678</v>
      </c>
      <c r="BP5655">
        <v>35985</v>
      </c>
      <c r="BQ5655">
        <v>32305</v>
      </c>
      <c r="BR5655">
        <v>3296646</v>
      </c>
      <c r="BS5655">
        <v>23872</v>
      </c>
      <c r="BU5655" t="s">
        <v>22674</v>
      </c>
      <c r="BV5655" t="s">
        <v>4695</v>
      </c>
      <c r="BX5655">
        <v>45393.000208333331</v>
      </c>
    </row>
    <row r="5656" spans="1:76" x14ac:dyDescent="0.25">
      <c r="A5656" t="s">
        <v>22679</v>
      </c>
      <c r="B5656" t="s">
        <v>22680</v>
      </c>
      <c r="C5656" t="s">
        <v>46</v>
      </c>
      <c r="D5656">
        <v>45420</v>
      </c>
      <c r="E5656">
        <v>45418</v>
      </c>
      <c r="H5656" t="s">
        <v>47</v>
      </c>
      <c r="I5656">
        <v>45420</v>
      </c>
      <c r="J5656">
        <v>2024</v>
      </c>
      <c r="K5656" t="s">
        <v>48</v>
      </c>
      <c r="L5656" t="s">
        <v>22681</v>
      </c>
      <c r="N5656" t="s">
        <v>22682</v>
      </c>
      <c r="O5656" t="s">
        <v>5959</v>
      </c>
      <c r="Q5656" t="s">
        <v>52</v>
      </c>
      <c r="R5656" t="s">
        <v>22683</v>
      </c>
      <c r="S5656" t="s">
        <v>22684</v>
      </c>
      <c r="T5656" t="s">
        <v>22685</v>
      </c>
      <c r="U5656" t="s">
        <v>22686</v>
      </c>
      <c r="V5656" t="s">
        <v>275</v>
      </c>
      <c r="W5656">
        <v>6</v>
      </c>
      <c r="X5656" t="s">
        <v>4770</v>
      </c>
      <c r="Y5656">
        <v>1000</v>
      </c>
      <c r="AA5656" t="s">
        <v>71</v>
      </c>
      <c r="AC5656" t="s">
        <v>146</v>
      </c>
      <c r="AD5656" t="s">
        <v>4690</v>
      </c>
      <c r="AE5656" t="s">
        <v>107</v>
      </c>
      <c r="AF5656" t="s">
        <v>107</v>
      </c>
      <c r="AJ5656" t="s">
        <v>58</v>
      </c>
      <c r="AK5656" t="s">
        <v>59</v>
      </c>
      <c r="AL5656">
        <v>45601</v>
      </c>
      <c r="AM5656" t="s">
        <v>4692</v>
      </c>
      <c r="AN5656" t="b">
        <v>1</v>
      </c>
      <c r="AO5656" t="b">
        <v>1</v>
      </c>
      <c r="AP5656" t="b">
        <v>1</v>
      </c>
      <c r="AQ5656" t="s">
        <v>60</v>
      </c>
      <c r="AR5656" t="s">
        <v>99</v>
      </c>
      <c r="BB5656" s="7" t="s">
        <v>22682</v>
      </c>
      <c r="BC5656" s="7" t="s">
        <v>5959</v>
      </c>
      <c r="BD5656" s="7" t="s">
        <v>52</v>
      </c>
      <c r="BE5656" s="7" t="s">
        <v>22683</v>
      </c>
      <c r="BF5656" s="7" t="s">
        <v>22686</v>
      </c>
      <c r="BG5656" s="7">
        <v>21210.71</v>
      </c>
      <c r="BH5656" s="7">
        <v>0</v>
      </c>
      <c r="BI5656">
        <v>21210.71</v>
      </c>
      <c r="BJ5656">
        <v>0</v>
      </c>
      <c r="BK5656">
        <v>0</v>
      </c>
      <c r="BL5656">
        <v>0</v>
      </c>
      <c r="BM5656">
        <v>1056.49</v>
      </c>
      <c r="BN5656">
        <v>0</v>
      </c>
      <c r="BO5656" t="s">
        <v>22687</v>
      </c>
      <c r="BP5656">
        <v>36338</v>
      </c>
      <c r="BQ5656">
        <v>45571</v>
      </c>
      <c r="BR5656">
        <v>3305493</v>
      </c>
      <c r="BS5656">
        <v>24061</v>
      </c>
      <c r="BU5656" t="s">
        <v>20327</v>
      </c>
      <c r="BV5656" t="s">
        <v>4695</v>
      </c>
      <c r="BX5656">
        <v>45636.602118055554</v>
      </c>
    </row>
    <row r="5657" spans="1:76" x14ac:dyDescent="0.25">
      <c r="A5657" t="s">
        <v>22688</v>
      </c>
      <c r="B5657" t="s">
        <v>22689</v>
      </c>
      <c r="C5657" t="s">
        <v>46</v>
      </c>
      <c r="D5657">
        <v>45242</v>
      </c>
      <c r="E5657">
        <v>45418</v>
      </c>
      <c r="H5657" t="s">
        <v>47</v>
      </c>
      <c r="I5657">
        <v>45242</v>
      </c>
      <c r="J5657">
        <v>2024</v>
      </c>
      <c r="K5657" t="s">
        <v>48</v>
      </c>
      <c r="L5657" t="s">
        <v>22690</v>
      </c>
      <c r="N5657" t="s">
        <v>22691</v>
      </c>
      <c r="O5657" t="s">
        <v>6848</v>
      </c>
      <c r="P5657" t="s">
        <v>133</v>
      </c>
      <c r="Q5657" t="s">
        <v>5990</v>
      </c>
      <c r="R5657">
        <v>98632</v>
      </c>
      <c r="S5657" t="s">
        <v>22692</v>
      </c>
      <c r="T5657" t="s">
        <v>22692</v>
      </c>
      <c r="U5657">
        <v>3609575023</v>
      </c>
      <c r="V5657" t="s">
        <v>4807</v>
      </c>
      <c r="W5657">
        <v>23</v>
      </c>
      <c r="X5657" t="s">
        <v>5425</v>
      </c>
      <c r="Y5657">
        <v>3200</v>
      </c>
      <c r="Z5657" t="s">
        <v>133</v>
      </c>
      <c r="AA5657" t="s">
        <v>4785</v>
      </c>
      <c r="AB5657">
        <v>72335</v>
      </c>
      <c r="AC5657" t="s">
        <v>146</v>
      </c>
      <c r="AD5657" t="s">
        <v>4690</v>
      </c>
      <c r="AE5657" t="s">
        <v>107</v>
      </c>
      <c r="AF5657" t="s">
        <v>107</v>
      </c>
      <c r="AI5657">
        <v>2</v>
      </c>
      <c r="AJ5657" t="s">
        <v>58</v>
      </c>
      <c r="AK5657" t="s">
        <v>59</v>
      </c>
      <c r="AL5657">
        <v>45601</v>
      </c>
      <c r="AM5657" t="s">
        <v>4692</v>
      </c>
      <c r="AN5657" t="b">
        <v>1</v>
      </c>
      <c r="AO5657" t="b">
        <v>1</v>
      </c>
      <c r="AP5657" t="b">
        <v>0</v>
      </c>
      <c r="AQ5657" t="s">
        <v>177</v>
      </c>
      <c r="BB5657" s="7" t="s">
        <v>22693</v>
      </c>
      <c r="BC5657" s="7" t="s">
        <v>6848</v>
      </c>
      <c r="BD5657" s="7" t="s">
        <v>52</v>
      </c>
      <c r="BE5657" s="7">
        <v>98632</v>
      </c>
      <c r="BF5657" s="7">
        <v>3609575023</v>
      </c>
      <c r="BG5657" s="7">
        <v>4805.9399999999996</v>
      </c>
      <c r="BH5657" s="7">
        <v>0</v>
      </c>
      <c r="BI5657">
        <v>4800.93</v>
      </c>
      <c r="BJ5657">
        <v>0</v>
      </c>
      <c r="BK5657">
        <v>0</v>
      </c>
      <c r="BL5657">
        <v>0</v>
      </c>
      <c r="BO5657" t="s">
        <v>22694</v>
      </c>
      <c r="BP5657">
        <v>35049</v>
      </c>
      <c r="BQ5657">
        <v>43224</v>
      </c>
      <c r="BR5657">
        <v>3253645</v>
      </c>
      <c r="BS5657">
        <v>23512</v>
      </c>
      <c r="BU5657" t="s">
        <v>22695</v>
      </c>
      <c r="BV5657" t="s">
        <v>4695</v>
      </c>
      <c r="BX5657">
        <v>45544.465497685182</v>
      </c>
    </row>
    <row r="5658" spans="1:76" x14ac:dyDescent="0.25">
      <c r="A5658" t="s">
        <v>22831</v>
      </c>
      <c r="B5658" t="s">
        <v>22832</v>
      </c>
      <c r="C5658" t="s">
        <v>46</v>
      </c>
      <c r="D5658">
        <v>45429</v>
      </c>
      <c r="E5658">
        <v>45419</v>
      </c>
      <c r="I5658">
        <v>45429</v>
      </c>
      <c r="J5658">
        <v>2024</v>
      </c>
      <c r="K5658" t="s">
        <v>48</v>
      </c>
      <c r="L5658" t="s">
        <v>22833</v>
      </c>
      <c r="N5658" t="s">
        <v>22834</v>
      </c>
      <c r="O5658" t="s">
        <v>5959</v>
      </c>
      <c r="P5658" t="s">
        <v>105</v>
      </c>
      <c r="Q5658" t="s">
        <v>5990</v>
      </c>
      <c r="R5658">
        <v>99206</v>
      </c>
      <c r="S5658" t="s">
        <v>22835</v>
      </c>
      <c r="T5658" t="s">
        <v>22835</v>
      </c>
      <c r="U5658" t="s">
        <v>22836</v>
      </c>
      <c r="V5658" t="s">
        <v>54</v>
      </c>
      <c r="W5658">
        <v>13</v>
      </c>
      <c r="X5658" t="s">
        <v>528</v>
      </c>
      <c r="Y5658">
        <v>4785</v>
      </c>
      <c r="Z5658" t="s">
        <v>105</v>
      </c>
      <c r="AA5658" t="s">
        <v>57</v>
      </c>
      <c r="AB5658">
        <v>110979</v>
      </c>
      <c r="AC5658" t="s">
        <v>146</v>
      </c>
      <c r="AD5658" t="s">
        <v>4690</v>
      </c>
      <c r="AE5658" t="s">
        <v>107</v>
      </c>
      <c r="AF5658" t="s">
        <v>107</v>
      </c>
      <c r="AI5658">
        <v>2</v>
      </c>
      <c r="AJ5658" t="s">
        <v>58</v>
      </c>
      <c r="AK5658" t="s">
        <v>59</v>
      </c>
      <c r="AL5658">
        <v>45601</v>
      </c>
      <c r="AM5658" t="s">
        <v>4878</v>
      </c>
      <c r="AN5658" t="b">
        <v>1</v>
      </c>
      <c r="AO5658" t="b">
        <v>1</v>
      </c>
      <c r="AP5658" t="b">
        <v>0</v>
      </c>
      <c r="AQ5658" t="s">
        <v>177</v>
      </c>
      <c r="BB5658" s="7" t="s">
        <v>22834</v>
      </c>
      <c r="BC5658" s="7" t="s">
        <v>5959</v>
      </c>
      <c r="BD5658" s="7" t="s">
        <v>5990</v>
      </c>
      <c r="BE5658" s="7">
        <v>99206</v>
      </c>
      <c r="BF5658" s="7" t="s">
        <v>22836</v>
      </c>
      <c r="BO5658" t="s">
        <v>22837</v>
      </c>
      <c r="BP5658">
        <v>36592</v>
      </c>
      <c r="BQ5658">
        <v>46130</v>
      </c>
      <c r="BR5658">
        <v>3310084</v>
      </c>
      <c r="BT5658">
        <v>4</v>
      </c>
      <c r="BU5658" t="s">
        <v>22833</v>
      </c>
      <c r="BV5658" t="s">
        <v>4695</v>
      </c>
      <c r="BX5658">
        <v>45533.294293981482</v>
      </c>
    </row>
    <row r="5659" spans="1:76" x14ac:dyDescent="0.25">
      <c r="A5659" t="s">
        <v>22845</v>
      </c>
      <c r="B5659" t="s">
        <v>4283</v>
      </c>
      <c r="C5659" t="s">
        <v>46</v>
      </c>
      <c r="D5659">
        <v>45443</v>
      </c>
      <c r="E5659">
        <v>45422</v>
      </c>
      <c r="H5659" t="s">
        <v>47</v>
      </c>
      <c r="I5659">
        <v>45443</v>
      </c>
      <c r="J5659">
        <v>2024</v>
      </c>
      <c r="K5659" t="s">
        <v>48</v>
      </c>
      <c r="L5659" t="s">
        <v>22846</v>
      </c>
      <c r="N5659" t="s">
        <v>22847</v>
      </c>
      <c r="O5659" t="s">
        <v>4715</v>
      </c>
      <c r="P5659" t="s">
        <v>68</v>
      </c>
      <c r="Q5659" t="s">
        <v>52</v>
      </c>
      <c r="R5659">
        <v>98125</v>
      </c>
      <c r="S5659" t="s">
        <v>22848</v>
      </c>
      <c r="T5659" t="s">
        <v>22848</v>
      </c>
      <c r="U5659" t="s">
        <v>22849</v>
      </c>
      <c r="V5659" t="s">
        <v>54</v>
      </c>
      <c r="W5659">
        <v>13</v>
      </c>
      <c r="X5659" t="s">
        <v>469</v>
      </c>
      <c r="Y5659">
        <v>4870</v>
      </c>
      <c r="Z5659" t="s">
        <v>68</v>
      </c>
      <c r="AA5659" t="s">
        <v>57</v>
      </c>
      <c r="AB5659">
        <v>101583</v>
      </c>
      <c r="AC5659" t="s">
        <v>146</v>
      </c>
      <c r="AD5659" t="s">
        <v>4690</v>
      </c>
      <c r="AE5659" t="s">
        <v>107</v>
      </c>
      <c r="AF5659" t="s">
        <v>107</v>
      </c>
      <c r="AI5659">
        <v>1</v>
      </c>
      <c r="AJ5659" t="s">
        <v>58</v>
      </c>
      <c r="AK5659" t="s">
        <v>59</v>
      </c>
      <c r="AL5659">
        <v>45601</v>
      </c>
      <c r="AM5659" t="s">
        <v>4692</v>
      </c>
      <c r="AN5659" t="b">
        <v>1</v>
      </c>
      <c r="AO5659" t="b">
        <v>1</v>
      </c>
      <c r="AP5659" t="b">
        <v>1</v>
      </c>
      <c r="AQ5659" t="s">
        <v>60</v>
      </c>
      <c r="AR5659" t="s">
        <v>99</v>
      </c>
      <c r="BB5659" s="7" t="s">
        <v>20585</v>
      </c>
      <c r="BC5659" s="7" t="s">
        <v>11564</v>
      </c>
      <c r="BD5659" s="7" t="s">
        <v>52</v>
      </c>
      <c r="BE5659" s="7">
        <v>98391</v>
      </c>
      <c r="BF5659" s="7" t="s">
        <v>20325</v>
      </c>
      <c r="BG5659" s="7">
        <v>8196.98</v>
      </c>
      <c r="BH5659" s="7">
        <v>0</v>
      </c>
      <c r="BI5659">
        <v>8298.16</v>
      </c>
      <c r="BJ5659">
        <v>0</v>
      </c>
      <c r="BK5659">
        <v>0</v>
      </c>
      <c r="BL5659">
        <v>0</v>
      </c>
      <c r="BO5659" t="s">
        <v>22850</v>
      </c>
      <c r="BP5659">
        <v>36785</v>
      </c>
      <c r="BQ5659">
        <v>504</v>
      </c>
      <c r="BR5659">
        <v>3311313</v>
      </c>
      <c r="BS5659">
        <v>24243</v>
      </c>
      <c r="BT5659">
        <v>46</v>
      </c>
      <c r="BU5659" t="s">
        <v>20327</v>
      </c>
      <c r="BV5659" t="s">
        <v>4695</v>
      </c>
      <c r="BX5659">
        <v>45636.027418981481</v>
      </c>
    </row>
    <row r="5660" spans="1:76" x14ac:dyDescent="0.25">
      <c r="A5660" t="s">
        <v>22859</v>
      </c>
      <c r="B5660" t="s">
        <v>22860</v>
      </c>
      <c r="C5660" t="s">
        <v>46</v>
      </c>
      <c r="D5660">
        <v>45342</v>
      </c>
      <c r="H5660" t="s">
        <v>47</v>
      </c>
      <c r="I5660">
        <v>45342</v>
      </c>
      <c r="J5660">
        <v>2024</v>
      </c>
      <c r="K5660" t="s">
        <v>85</v>
      </c>
      <c r="L5660" t="s">
        <v>22861</v>
      </c>
      <c r="N5660" t="s">
        <v>22862</v>
      </c>
      <c r="O5660" t="s">
        <v>22863</v>
      </c>
      <c r="P5660" t="s">
        <v>68</v>
      </c>
      <c r="Q5660" t="s">
        <v>52</v>
      </c>
      <c r="R5660">
        <v>98038</v>
      </c>
      <c r="S5660" t="s">
        <v>22864</v>
      </c>
      <c r="T5660" t="s">
        <v>22864</v>
      </c>
      <c r="U5660" t="s">
        <v>22865</v>
      </c>
      <c r="V5660" t="s">
        <v>90</v>
      </c>
      <c r="W5660">
        <v>12</v>
      </c>
      <c r="X5660" t="s">
        <v>139</v>
      </c>
      <c r="Y5660">
        <v>4734</v>
      </c>
      <c r="Z5660" t="s">
        <v>68</v>
      </c>
      <c r="AA5660" t="s">
        <v>57</v>
      </c>
      <c r="AB5660">
        <v>106558</v>
      </c>
      <c r="AC5660" t="s">
        <v>146</v>
      </c>
      <c r="AD5660" t="s">
        <v>4690</v>
      </c>
      <c r="AE5660" t="s">
        <v>107</v>
      </c>
      <c r="AF5660" t="s">
        <v>107</v>
      </c>
      <c r="AJ5660" t="s">
        <v>58</v>
      </c>
      <c r="AK5660" t="s">
        <v>59</v>
      </c>
      <c r="AL5660">
        <v>45601</v>
      </c>
      <c r="AM5660" t="s">
        <v>4692</v>
      </c>
      <c r="AN5660" t="b">
        <v>1</v>
      </c>
      <c r="BB5660" s="7" t="s">
        <v>20595</v>
      </c>
      <c r="BC5660" s="7" t="s">
        <v>6811</v>
      </c>
      <c r="BD5660" s="7" t="s">
        <v>52</v>
      </c>
      <c r="BE5660" s="7">
        <v>98371</v>
      </c>
      <c r="BF5660" s="7" t="s">
        <v>11221</v>
      </c>
      <c r="BG5660" s="7">
        <v>2821</v>
      </c>
      <c r="BH5660" s="7">
        <v>0</v>
      </c>
      <c r="BI5660">
        <v>6821</v>
      </c>
      <c r="BJ5660">
        <v>0</v>
      </c>
      <c r="BK5660">
        <v>0</v>
      </c>
      <c r="BL5660">
        <v>0</v>
      </c>
      <c r="BO5660" t="s">
        <v>22866</v>
      </c>
      <c r="BP5660">
        <v>35901</v>
      </c>
      <c r="BQ5660">
        <v>35762</v>
      </c>
      <c r="BR5660">
        <v>3296598</v>
      </c>
      <c r="BS5660">
        <v>23726</v>
      </c>
      <c r="BT5660">
        <v>5</v>
      </c>
      <c r="BU5660" t="s">
        <v>17025</v>
      </c>
      <c r="BV5660" t="s">
        <v>4695</v>
      </c>
      <c r="BX5660">
        <v>45636.804918981485</v>
      </c>
    </row>
    <row r="5661" spans="1:76" x14ac:dyDescent="0.25">
      <c r="A5661" t="s">
        <v>22892</v>
      </c>
      <c r="B5661" t="s">
        <v>249</v>
      </c>
      <c r="C5661" t="s">
        <v>46</v>
      </c>
      <c r="D5661">
        <v>44206</v>
      </c>
      <c r="E5661">
        <v>45418</v>
      </c>
      <c r="F5661">
        <v>45419</v>
      </c>
      <c r="H5661" t="s">
        <v>47</v>
      </c>
      <c r="I5661">
        <v>44206</v>
      </c>
      <c r="J5661">
        <v>2024</v>
      </c>
      <c r="K5661" t="s">
        <v>64</v>
      </c>
      <c r="L5661" t="s">
        <v>22893</v>
      </c>
      <c r="N5661" t="s">
        <v>22894</v>
      </c>
      <c r="O5661" t="s">
        <v>20634</v>
      </c>
      <c r="P5661" t="s">
        <v>255</v>
      </c>
      <c r="Q5661" t="s">
        <v>52</v>
      </c>
      <c r="R5661">
        <v>98802</v>
      </c>
      <c r="S5661" t="s">
        <v>22895</v>
      </c>
      <c r="T5661" t="s">
        <v>22895</v>
      </c>
      <c r="U5661" t="s">
        <v>22896</v>
      </c>
      <c r="V5661" t="s">
        <v>90</v>
      </c>
      <c r="W5661">
        <v>12</v>
      </c>
      <c r="X5661" t="s">
        <v>947</v>
      </c>
      <c r="Y5661">
        <v>4741</v>
      </c>
      <c r="Z5661" t="s">
        <v>255</v>
      </c>
      <c r="AA5661" t="s">
        <v>57</v>
      </c>
      <c r="AB5661">
        <v>105659</v>
      </c>
      <c r="AC5661" t="s">
        <v>146</v>
      </c>
      <c r="AD5661" t="s">
        <v>4690</v>
      </c>
      <c r="AE5661" t="s">
        <v>107</v>
      </c>
      <c r="AF5661" t="s">
        <v>107</v>
      </c>
      <c r="AJ5661" t="s">
        <v>58</v>
      </c>
      <c r="AK5661" t="s">
        <v>59</v>
      </c>
      <c r="AL5661">
        <v>45601</v>
      </c>
      <c r="AM5661" t="s">
        <v>4692</v>
      </c>
      <c r="AN5661" t="b">
        <v>0</v>
      </c>
      <c r="BB5661" s="7" t="s">
        <v>22894</v>
      </c>
      <c r="BC5661" s="7" t="s">
        <v>20634</v>
      </c>
      <c r="BD5661" s="7" t="s">
        <v>52</v>
      </c>
      <c r="BE5661" s="7">
        <v>98802</v>
      </c>
      <c r="BF5661" s="7" t="s">
        <v>22896</v>
      </c>
      <c r="BG5661" s="7">
        <v>66515</v>
      </c>
      <c r="BH5661" s="7">
        <v>91915.07</v>
      </c>
      <c r="BI5661">
        <v>158430.07</v>
      </c>
      <c r="BJ5661">
        <v>0</v>
      </c>
      <c r="BK5661">
        <v>0</v>
      </c>
      <c r="BL5661">
        <v>0</v>
      </c>
      <c r="BO5661" t="s">
        <v>22897</v>
      </c>
      <c r="BP5661">
        <v>26433</v>
      </c>
      <c r="BQ5661">
        <v>1075</v>
      </c>
      <c r="BR5661">
        <v>93077</v>
      </c>
      <c r="BS5661">
        <v>16682</v>
      </c>
      <c r="BT5661">
        <v>12</v>
      </c>
      <c r="BU5661" t="s">
        <v>22898</v>
      </c>
      <c r="BV5661" t="s">
        <v>4695</v>
      </c>
      <c r="BX5661">
        <v>45658.431446759256</v>
      </c>
    </row>
    <row r="5662" spans="1:76" x14ac:dyDescent="0.25">
      <c r="A5662" t="s">
        <v>22899</v>
      </c>
      <c r="B5662" t="s">
        <v>22900</v>
      </c>
      <c r="C5662" t="s">
        <v>46</v>
      </c>
      <c r="D5662">
        <v>45360</v>
      </c>
      <c r="E5662">
        <v>45418</v>
      </c>
      <c r="H5662" t="s">
        <v>47</v>
      </c>
      <c r="I5662">
        <v>45360</v>
      </c>
      <c r="J5662">
        <v>2024</v>
      </c>
      <c r="K5662" t="s">
        <v>48</v>
      </c>
      <c r="L5662" t="s">
        <v>22901</v>
      </c>
      <c r="M5662" t="s">
        <v>22902</v>
      </c>
      <c r="N5662" t="s">
        <v>22903</v>
      </c>
      <c r="O5662" t="s">
        <v>21822</v>
      </c>
      <c r="P5662" t="s">
        <v>88</v>
      </c>
      <c r="Q5662" t="s">
        <v>11479</v>
      </c>
      <c r="R5662">
        <v>98531</v>
      </c>
      <c r="S5662" t="s">
        <v>22904</v>
      </c>
      <c r="T5662" t="s">
        <v>22904</v>
      </c>
      <c r="U5662">
        <v>3606232976</v>
      </c>
      <c r="V5662" t="s">
        <v>4807</v>
      </c>
      <c r="W5662">
        <v>23</v>
      </c>
      <c r="X5662" t="s">
        <v>5408</v>
      </c>
      <c r="Y5662">
        <v>3626</v>
      </c>
      <c r="Z5662" t="s">
        <v>88</v>
      </c>
      <c r="AA5662" t="s">
        <v>4785</v>
      </c>
      <c r="AB5662">
        <v>54852</v>
      </c>
      <c r="AC5662" t="s">
        <v>146</v>
      </c>
      <c r="AD5662" t="s">
        <v>4690</v>
      </c>
      <c r="AE5662" t="s">
        <v>107</v>
      </c>
      <c r="AF5662" t="s">
        <v>107</v>
      </c>
      <c r="AI5662">
        <v>1</v>
      </c>
      <c r="AJ5662" t="s">
        <v>58</v>
      </c>
      <c r="AK5662" t="s">
        <v>59</v>
      </c>
      <c r="AL5662">
        <v>45601</v>
      </c>
      <c r="AM5662" t="s">
        <v>4692</v>
      </c>
      <c r="AN5662" t="b">
        <v>1</v>
      </c>
      <c r="AO5662" t="b">
        <v>1</v>
      </c>
      <c r="AP5662" t="b">
        <v>1</v>
      </c>
      <c r="AQ5662" t="s">
        <v>60</v>
      </c>
      <c r="AR5662" t="s">
        <v>61</v>
      </c>
      <c r="BB5662" s="7" t="s">
        <v>22903</v>
      </c>
      <c r="BC5662" s="7" t="s">
        <v>21822</v>
      </c>
      <c r="BD5662" s="7" t="s">
        <v>11479</v>
      </c>
      <c r="BE5662" s="7">
        <v>98531</v>
      </c>
      <c r="BF5662" s="7">
        <v>3607018815</v>
      </c>
      <c r="BG5662" s="7">
        <v>44362</v>
      </c>
      <c r="BH5662" s="7">
        <v>0</v>
      </c>
      <c r="BI5662">
        <v>44501.74</v>
      </c>
      <c r="BJ5662">
        <v>0</v>
      </c>
      <c r="BK5662">
        <v>0</v>
      </c>
      <c r="BL5662">
        <v>0</v>
      </c>
      <c r="BO5662" t="s">
        <v>22905</v>
      </c>
      <c r="BP5662">
        <v>35992</v>
      </c>
      <c r="BQ5662">
        <v>30067</v>
      </c>
      <c r="BR5662">
        <v>3296654</v>
      </c>
      <c r="BS5662">
        <v>23877</v>
      </c>
      <c r="BU5662" t="s">
        <v>22906</v>
      </c>
      <c r="BV5662" t="s">
        <v>4695</v>
      </c>
      <c r="BX5662">
        <v>45762.666064814817</v>
      </c>
    </row>
    <row r="5663" spans="1:76" x14ac:dyDescent="0.25">
      <c r="A5663" t="s">
        <v>22914</v>
      </c>
      <c r="B5663" t="s">
        <v>22915</v>
      </c>
      <c r="C5663" t="s">
        <v>46</v>
      </c>
      <c r="D5663">
        <v>45303</v>
      </c>
      <c r="E5663">
        <v>45418</v>
      </c>
      <c r="H5663" t="s">
        <v>47</v>
      </c>
      <c r="I5663">
        <v>45303</v>
      </c>
      <c r="J5663">
        <v>2024</v>
      </c>
      <c r="K5663" t="s">
        <v>48</v>
      </c>
      <c r="L5663" t="s">
        <v>22916</v>
      </c>
      <c r="N5663" t="s">
        <v>22917</v>
      </c>
      <c r="O5663" t="s">
        <v>12806</v>
      </c>
      <c r="P5663" t="s">
        <v>737</v>
      </c>
      <c r="Q5663" t="s">
        <v>5990</v>
      </c>
      <c r="R5663">
        <v>98563</v>
      </c>
      <c r="S5663" t="s">
        <v>22918</v>
      </c>
      <c r="T5663" t="s">
        <v>22918</v>
      </c>
      <c r="U5663">
        <v>3605813649</v>
      </c>
      <c r="V5663" t="s">
        <v>4807</v>
      </c>
      <c r="W5663">
        <v>23</v>
      </c>
      <c r="X5663" t="s">
        <v>6884</v>
      </c>
      <c r="Y5663">
        <v>3369</v>
      </c>
      <c r="Z5663" t="s">
        <v>737</v>
      </c>
      <c r="AA5663" t="s">
        <v>4785</v>
      </c>
      <c r="AB5663">
        <v>48828</v>
      </c>
      <c r="AC5663" t="s">
        <v>146</v>
      </c>
      <c r="AD5663" t="s">
        <v>4690</v>
      </c>
      <c r="AE5663" t="s">
        <v>107</v>
      </c>
      <c r="AF5663" t="s">
        <v>107</v>
      </c>
      <c r="AI5663">
        <v>1</v>
      </c>
      <c r="AJ5663" t="s">
        <v>58</v>
      </c>
      <c r="AK5663" t="s">
        <v>59</v>
      </c>
      <c r="AL5663">
        <v>45601</v>
      </c>
      <c r="AM5663" t="s">
        <v>4692</v>
      </c>
      <c r="AN5663" t="b">
        <v>1</v>
      </c>
      <c r="AO5663" t="b">
        <v>1</v>
      </c>
      <c r="AP5663" t="b">
        <v>1</v>
      </c>
      <c r="AQ5663" t="s">
        <v>60</v>
      </c>
      <c r="AR5663" t="s">
        <v>61</v>
      </c>
      <c r="BB5663" s="7" t="s">
        <v>22919</v>
      </c>
      <c r="BC5663" s="7" t="s">
        <v>13589</v>
      </c>
      <c r="BD5663" s="7" t="s">
        <v>52</v>
      </c>
      <c r="BE5663" s="7">
        <v>98550</v>
      </c>
      <c r="BF5663" s="7" t="s">
        <v>22920</v>
      </c>
      <c r="BG5663" s="7">
        <v>35585.4</v>
      </c>
      <c r="BH5663" s="7">
        <v>0</v>
      </c>
      <c r="BI5663">
        <v>34152.18</v>
      </c>
      <c r="BJ5663">
        <v>0</v>
      </c>
      <c r="BK5663">
        <v>0</v>
      </c>
      <c r="BL5663">
        <v>0</v>
      </c>
      <c r="BO5663" t="s">
        <v>22921</v>
      </c>
      <c r="BP5663">
        <v>35447</v>
      </c>
      <c r="BQ5663">
        <v>43645</v>
      </c>
      <c r="BR5663">
        <v>3253728</v>
      </c>
      <c r="BS5663">
        <v>23747</v>
      </c>
      <c r="BU5663" t="s">
        <v>22922</v>
      </c>
      <c r="BV5663" t="s">
        <v>4695</v>
      </c>
      <c r="BX5663">
        <v>45776.828715277778</v>
      </c>
    </row>
    <row r="5664" spans="1:76" x14ac:dyDescent="0.25">
      <c r="A5664" t="s">
        <v>22923</v>
      </c>
      <c r="B5664" t="s">
        <v>856</v>
      </c>
      <c r="C5664" t="s">
        <v>46</v>
      </c>
      <c r="D5664">
        <v>45425</v>
      </c>
      <c r="E5664">
        <v>45422</v>
      </c>
      <c r="H5664" t="s">
        <v>47</v>
      </c>
      <c r="I5664">
        <v>45425</v>
      </c>
      <c r="J5664">
        <v>2024</v>
      </c>
      <c r="K5664" t="s">
        <v>48</v>
      </c>
      <c r="L5664" t="s">
        <v>22924</v>
      </c>
      <c r="N5664" t="s">
        <v>22925</v>
      </c>
      <c r="O5664" t="s">
        <v>4688</v>
      </c>
      <c r="P5664" t="s">
        <v>226</v>
      </c>
      <c r="Q5664" t="s">
        <v>52</v>
      </c>
      <c r="R5664">
        <v>98682</v>
      </c>
      <c r="S5664" t="s">
        <v>22926</v>
      </c>
      <c r="T5664" t="s">
        <v>22927</v>
      </c>
      <c r="U5664">
        <v>3602546225</v>
      </c>
      <c r="V5664" t="s">
        <v>54</v>
      </c>
      <c r="W5664">
        <v>13</v>
      </c>
      <c r="X5664" t="s">
        <v>860</v>
      </c>
      <c r="Y5664">
        <v>4813</v>
      </c>
      <c r="Z5664" t="s">
        <v>226</v>
      </c>
      <c r="AA5664" t="s">
        <v>57</v>
      </c>
      <c r="AB5664">
        <v>105970</v>
      </c>
      <c r="AC5664" t="s">
        <v>146</v>
      </c>
      <c r="AD5664" t="s">
        <v>4690</v>
      </c>
      <c r="AE5664" t="s">
        <v>107</v>
      </c>
      <c r="AF5664" t="s">
        <v>107</v>
      </c>
      <c r="AI5664">
        <v>2</v>
      </c>
      <c r="AJ5664" t="s">
        <v>58</v>
      </c>
      <c r="AK5664" t="s">
        <v>59</v>
      </c>
      <c r="AL5664">
        <v>45601</v>
      </c>
      <c r="AM5664" t="s">
        <v>4692</v>
      </c>
      <c r="AN5664" t="b">
        <v>1</v>
      </c>
      <c r="AO5664" t="b">
        <v>1</v>
      </c>
      <c r="AP5664" t="b">
        <v>1</v>
      </c>
      <c r="AQ5664" t="s">
        <v>60</v>
      </c>
      <c r="AR5664" t="s">
        <v>61</v>
      </c>
      <c r="BB5664" s="7" t="s">
        <v>22925</v>
      </c>
      <c r="BC5664" s="7" t="s">
        <v>4688</v>
      </c>
      <c r="BD5664" s="7" t="s">
        <v>52</v>
      </c>
      <c r="BE5664" s="7">
        <v>98682</v>
      </c>
      <c r="BF5664" s="7">
        <v>3602546225</v>
      </c>
      <c r="BG5664" s="7">
        <v>21835.45</v>
      </c>
      <c r="BH5664" s="7">
        <v>4725.91</v>
      </c>
      <c r="BI5664">
        <v>22499.41</v>
      </c>
      <c r="BJ5664">
        <v>0</v>
      </c>
      <c r="BK5664">
        <v>0</v>
      </c>
      <c r="BL5664">
        <v>0</v>
      </c>
      <c r="BM5664">
        <v>132339.24</v>
      </c>
      <c r="BN5664">
        <v>244277.63</v>
      </c>
      <c r="BO5664" t="s">
        <v>22928</v>
      </c>
      <c r="BP5664">
        <v>36542</v>
      </c>
      <c r="BQ5664">
        <v>1748</v>
      </c>
      <c r="BR5664">
        <v>3311347</v>
      </c>
      <c r="BS5664">
        <v>24277</v>
      </c>
      <c r="BT5664">
        <v>18</v>
      </c>
      <c r="BU5664" t="s">
        <v>22929</v>
      </c>
      <c r="BV5664" t="s">
        <v>4695</v>
      </c>
      <c r="BX5664">
        <v>45746.81150462963</v>
      </c>
    </row>
    <row r="5665" spans="1:76" x14ac:dyDescent="0.25">
      <c r="A5665" t="s">
        <v>22930</v>
      </c>
      <c r="B5665" t="s">
        <v>22931</v>
      </c>
      <c r="C5665" t="s">
        <v>46</v>
      </c>
      <c r="D5665">
        <v>45343</v>
      </c>
      <c r="E5665">
        <v>45421</v>
      </c>
      <c r="H5665" t="s">
        <v>47</v>
      </c>
      <c r="I5665">
        <v>45343</v>
      </c>
      <c r="J5665">
        <v>2024</v>
      </c>
      <c r="K5665" t="s">
        <v>48</v>
      </c>
      <c r="L5665" t="s">
        <v>22932</v>
      </c>
      <c r="N5665" t="s">
        <v>22933</v>
      </c>
      <c r="O5665" t="s">
        <v>19290</v>
      </c>
      <c r="P5665" t="s">
        <v>1127</v>
      </c>
      <c r="Q5665" t="s">
        <v>52</v>
      </c>
      <c r="R5665">
        <v>99156</v>
      </c>
      <c r="S5665" t="s">
        <v>22934</v>
      </c>
      <c r="T5665" t="s">
        <v>22934</v>
      </c>
      <c r="U5665">
        <v>5096715583</v>
      </c>
      <c r="V5665" t="s">
        <v>4807</v>
      </c>
      <c r="W5665">
        <v>23</v>
      </c>
      <c r="X5665" t="s">
        <v>7527</v>
      </c>
      <c r="Y5665">
        <v>3865</v>
      </c>
      <c r="Z5665" t="s">
        <v>1127</v>
      </c>
      <c r="AA5665" t="s">
        <v>4785</v>
      </c>
      <c r="AB5665">
        <v>10735</v>
      </c>
      <c r="AC5665" t="s">
        <v>146</v>
      </c>
      <c r="AD5665" t="s">
        <v>4690</v>
      </c>
      <c r="AE5665" t="s">
        <v>107</v>
      </c>
      <c r="AF5665" t="s">
        <v>107</v>
      </c>
      <c r="AI5665">
        <v>1</v>
      </c>
      <c r="AJ5665" t="s">
        <v>58</v>
      </c>
      <c r="AK5665" t="s">
        <v>59</v>
      </c>
      <c r="AL5665">
        <v>45601</v>
      </c>
      <c r="AM5665" t="s">
        <v>4692</v>
      </c>
      <c r="AN5665" t="b">
        <v>1</v>
      </c>
      <c r="AO5665" t="b">
        <v>1</v>
      </c>
      <c r="AP5665" t="b">
        <v>1</v>
      </c>
      <c r="AQ5665" t="s">
        <v>60</v>
      </c>
      <c r="AR5665" t="s">
        <v>61</v>
      </c>
      <c r="BB5665" s="7" t="s">
        <v>22935</v>
      </c>
      <c r="BC5665" s="7" t="s">
        <v>4701</v>
      </c>
      <c r="BD5665" s="7" t="s">
        <v>52</v>
      </c>
      <c r="BE5665" s="7">
        <v>99208</v>
      </c>
      <c r="BF5665" s="7">
        <v>5099910487</v>
      </c>
      <c r="BG5665" s="7">
        <v>4709.83</v>
      </c>
      <c r="BH5665" s="7">
        <v>52.05</v>
      </c>
      <c r="BI5665">
        <v>7397.88</v>
      </c>
      <c r="BJ5665">
        <v>0</v>
      </c>
      <c r="BK5665">
        <v>0</v>
      </c>
      <c r="BL5665">
        <v>0</v>
      </c>
      <c r="BO5665" t="s">
        <v>22936</v>
      </c>
      <c r="BP5665">
        <v>35905</v>
      </c>
      <c r="BQ5665">
        <v>29814</v>
      </c>
      <c r="BR5665">
        <v>3296604</v>
      </c>
      <c r="BS5665">
        <v>24207</v>
      </c>
      <c r="BU5665" t="s">
        <v>22937</v>
      </c>
      <c r="BV5665" t="s">
        <v>4695</v>
      </c>
      <c r="BX5665">
        <v>45664.529641203706</v>
      </c>
    </row>
    <row r="5666" spans="1:76" x14ac:dyDescent="0.25">
      <c r="A5666" t="s">
        <v>22938</v>
      </c>
      <c r="B5666" t="s">
        <v>22939</v>
      </c>
      <c r="C5666" t="s">
        <v>46</v>
      </c>
      <c r="D5666">
        <v>45403</v>
      </c>
      <c r="E5666">
        <v>45418</v>
      </c>
      <c r="H5666" t="s">
        <v>47</v>
      </c>
      <c r="I5666">
        <v>45403</v>
      </c>
      <c r="J5666">
        <v>2024</v>
      </c>
      <c r="K5666" t="s">
        <v>48</v>
      </c>
      <c r="L5666" t="s">
        <v>22940</v>
      </c>
      <c r="N5666" t="s">
        <v>22941</v>
      </c>
      <c r="O5666" t="s">
        <v>2722</v>
      </c>
      <c r="P5666" t="s">
        <v>255</v>
      </c>
      <c r="Q5666" t="s">
        <v>52</v>
      </c>
      <c r="R5666">
        <v>98831</v>
      </c>
      <c r="S5666" t="s">
        <v>22942</v>
      </c>
      <c r="T5666" t="s">
        <v>22943</v>
      </c>
      <c r="U5666">
        <v>15096682434</v>
      </c>
      <c r="V5666" t="s">
        <v>4807</v>
      </c>
      <c r="W5666">
        <v>23</v>
      </c>
      <c r="X5666" t="s">
        <v>6430</v>
      </c>
      <c r="Y5666">
        <v>3111</v>
      </c>
      <c r="Z5666" t="s">
        <v>255</v>
      </c>
      <c r="AA5666" t="s">
        <v>4785</v>
      </c>
      <c r="AB5666">
        <v>51407</v>
      </c>
      <c r="AC5666" t="s">
        <v>146</v>
      </c>
      <c r="AD5666" t="s">
        <v>4690</v>
      </c>
      <c r="AE5666" t="s">
        <v>107</v>
      </c>
      <c r="AF5666" t="s">
        <v>107</v>
      </c>
      <c r="AI5666">
        <v>3</v>
      </c>
      <c r="AJ5666" t="s">
        <v>58</v>
      </c>
      <c r="AK5666" t="s">
        <v>59</v>
      </c>
      <c r="AL5666">
        <v>45601</v>
      </c>
      <c r="AM5666" t="s">
        <v>4692</v>
      </c>
      <c r="AN5666" t="b">
        <v>1</v>
      </c>
      <c r="AO5666" t="b">
        <v>0</v>
      </c>
      <c r="AP5666" t="b">
        <v>1</v>
      </c>
      <c r="AQ5666" t="s">
        <v>73</v>
      </c>
      <c r="BB5666" s="7" t="s">
        <v>22941</v>
      </c>
      <c r="BC5666" s="7" t="s">
        <v>2722</v>
      </c>
      <c r="BD5666" s="7" t="s">
        <v>52</v>
      </c>
      <c r="BE5666" s="7">
        <v>98831</v>
      </c>
      <c r="BF5666" s="7">
        <v>15096682434</v>
      </c>
      <c r="BG5666" s="7">
        <v>2558.69</v>
      </c>
      <c r="BH5666" s="7">
        <v>100</v>
      </c>
      <c r="BI5666">
        <v>2558.69</v>
      </c>
      <c r="BJ5666">
        <v>0</v>
      </c>
      <c r="BK5666">
        <v>0</v>
      </c>
      <c r="BL5666">
        <v>0</v>
      </c>
      <c r="BO5666" t="s">
        <v>22944</v>
      </c>
      <c r="BP5666">
        <v>36217</v>
      </c>
      <c r="BQ5666">
        <v>36016</v>
      </c>
      <c r="BR5666">
        <v>3296804</v>
      </c>
      <c r="BS5666">
        <v>23989</v>
      </c>
      <c r="BU5666" t="s">
        <v>22940</v>
      </c>
      <c r="BV5666" t="s">
        <v>4695</v>
      </c>
      <c r="BX5666">
        <v>45733.539467592593</v>
      </c>
    </row>
    <row r="5667" spans="1:76" x14ac:dyDescent="0.25">
      <c r="A5667" t="s">
        <v>22945</v>
      </c>
      <c r="B5667" t="s">
        <v>22946</v>
      </c>
      <c r="C5667" t="s">
        <v>46</v>
      </c>
      <c r="D5667">
        <v>45408</v>
      </c>
      <c r="E5667">
        <v>45418</v>
      </c>
      <c r="H5667" t="s">
        <v>47</v>
      </c>
      <c r="I5667">
        <v>45408</v>
      </c>
      <c r="J5667">
        <v>2024</v>
      </c>
      <c r="K5667" t="s">
        <v>48</v>
      </c>
      <c r="L5667" t="s">
        <v>22674</v>
      </c>
      <c r="M5667" t="s">
        <v>22675</v>
      </c>
      <c r="N5667" t="s">
        <v>22676</v>
      </c>
      <c r="O5667" t="s">
        <v>6659</v>
      </c>
      <c r="Q5667" t="s">
        <v>52</v>
      </c>
      <c r="R5667">
        <v>98258</v>
      </c>
      <c r="S5667" t="s">
        <v>22677</v>
      </c>
      <c r="T5667" t="s">
        <v>22677</v>
      </c>
      <c r="V5667" t="s">
        <v>171</v>
      </c>
      <c r="W5667">
        <v>4</v>
      </c>
      <c r="X5667" t="s">
        <v>4770</v>
      </c>
      <c r="Y5667">
        <v>1000</v>
      </c>
      <c r="AA5667" t="s">
        <v>71</v>
      </c>
      <c r="AC5667" t="s">
        <v>146</v>
      </c>
      <c r="AD5667" t="s">
        <v>4690</v>
      </c>
      <c r="AE5667" t="s">
        <v>107</v>
      </c>
      <c r="AF5667" t="s">
        <v>107</v>
      </c>
      <c r="AJ5667" t="s">
        <v>58</v>
      </c>
      <c r="AK5667" t="s">
        <v>59</v>
      </c>
      <c r="AL5667">
        <v>45601</v>
      </c>
      <c r="AM5667" t="s">
        <v>4692</v>
      </c>
      <c r="AN5667" t="b">
        <v>1</v>
      </c>
      <c r="AO5667" t="b">
        <v>1</v>
      </c>
      <c r="AP5667" t="b">
        <v>0</v>
      </c>
      <c r="AQ5667" t="s">
        <v>177</v>
      </c>
      <c r="BB5667" s="7" t="s">
        <v>22676</v>
      </c>
      <c r="BC5667" s="7" t="s">
        <v>6659</v>
      </c>
      <c r="BD5667" s="7" t="s">
        <v>52</v>
      </c>
      <c r="BE5667" s="7">
        <v>98258</v>
      </c>
      <c r="BG5667" s="7">
        <v>22082.34</v>
      </c>
      <c r="BH5667" s="7">
        <v>0</v>
      </c>
      <c r="BI5667">
        <v>17958.560000000001</v>
      </c>
      <c r="BJ5667">
        <v>0</v>
      </c>
      <c r="BK5667">
        <v>0</v>
      </c>
      <c r="BL5667">
        <v>0</v>
      </c>
      <c r="BO5667" t="s">
        <v>22947</v>
      </c>
      <c r="BP5667">
        <v>36282</v>
      </c>
      <c r="BQ5667">
        <v>32305</v>
      </c>
      <c r="BR5667">
        <v>3298356</v>
      </c>
      <c r="BS5667">
        <v>24244</v>
      </c>
      <c r="BU5667" t="s">
        <v>22674</v>
      </c>
      <c r="BV5667" t="s">
        <v>4695</v>
      </c>
      <c r="BX5667">
        <v>45545.939699074072</v>
      </c>
    </row>
    <row r="5668" spans="1:76" x14ac:dyDescent="0.25">
      <c r="A5668" t="s">
        <v>22948</v>
      </c>
      <c r="B5668" t="s">
        <v>21948</v>
      </c>
      <c r="C5668" t="s">
        <v>46</v>
      </c>
      <c r="D5668">
        <v>45190</v>
      </c>
      <c r="E5668">
        <v>45419</v>
      </c>
      <c r="H5668" t="s">
        <v>47</v>
      </c>
      <c r="I5668">
        <v>45190</v>
      </c>
      <c r="J5668">
        <v>2024</v>
      </c>
      <c r="K5668" t="s">
        <v>48</v>
      </c>
      <c r="L5668" t="s">
        <v>22949</v>
      </c>
      <c r="N5668" t="s">
        <v>22950</v>
      </c>
      <c r="O5668" t="s">
        <v>4804</v>
      </c>
      <c r="P5668" t="s">
        <v>632</v>
      </c>
      <c r="Q5668" t="s">
        <v>52</v>
      </c>
      <c r="R5668" t="s">
        <v>22951</v>
      </c>
      <c r="S5668" t="s">
        <v>22952</v>
      </c>
      <c r="T5668" t="s">
        <v>22953</v>
      </c>
      <c r="U5668" t="s">
        <v>21952</v>
      </c>
      <c r="V5668" t="s">
        <v>4807</v>
      </c>
      <c r="W5668">
        <v>23</v>
      </c>
      <c r="X5668" t="s">
        <v>4808</v>
      </c>
      <c r="Y5668">
        <v>3424</v>
      </c>
      <c r="Z5668" t="s">
        <v>632</v>
      </c>
      <c r="AA5668" t="s">
        <v>4785</v>
      </c>
      <c r="AB5668">
        <v>61489</v>
      </c>
      <c r="AC5668" t="s">
        <v>146</v>
      </c>
      <c r="AD5668" t="s">
        <v>4690</v>
      </c>
      <c r="AE5668" t="s">
        <v>107</v>
      </c>
      <c r="AF5668" t="s">
        <v>107</v>
      </c>
      <c r="AI5668">
        <v>1</v>
      </c>
      <c r="AJ5668" t="s">
        <v>58</v>
      </c>
      <c r="AK5668" t="s">
        <v>59</v>
      </c>
      <c r="AL5668">
        <v>45601</v>
      </c>
      <c r="AM5668" t="s">
        <v>4692</v>
      </c>
      <c r="AN5668" t="b">
        <v>1</v>
      </c>
      <c r="AO5668" t="b">
        <v>1</v>
      </c>
      <c r="AP5668" t="b">
        <v>0</v>
      </c>
      <c r="AQ5668" t="s">
        <v>177</v>
      </c>
      <c r="BB5668" s="7" t="s">
        <v>22950</v>
      </c>
      <c r="BC5668" s="7" t="s">
        <v>4804</v>
      </c>
      <c r="BD5668" s="7" t="s">
        <v>52</v>
      </c>
      <c r="BE5668" s="7" t="s">
        <v>22951</v>
      </c>
      <c r="BF5668" s="7" t="s">
        <v>21952</v>
      </c>
      <c r="BG5668" s="7">
        <v>16385.82</v>
      </c>
      <c r="BH5668" s="7">
        <v>166</v>
      </c>
      <c r="BI5668">
        <v>17439.810000000001</v>
      </c>
      <c r="BJ5668">
        <v>-166</v>
      </c>
      <c r="BK5668">
        <v>0</v>
      </c>
      <c r="BL5668">
        <v>0</v>
      </c>
      <c r="BO5668" t="s">
        <v>22954</v>
      </c>
      <c r="BP5668">
        <v>34887</v>
      </c>
      <c r="BQ5668">
        <v>567</v>
      </c>
      <c r="BR5668">
        <v>3253616</v>
      </c>
      <c r="BS5668">
        <v>21106</v>
      </c>
      <c r="BU5668" t="s">
        <v>22955</v>
      </c>
      <c r="BV5668" t="s">
        <v>4695</v>
      </c>
      <c r="BX5668">
        <v>45535.946030092593</v>
      </c>
    </row>
    <row r="5669" spans="1:76" x14ac:dyDescent="0.25">
      <c r="A5669" t="s">
        <v>22956</v>
      </c>
      <c r="B5669" t="s">
        <v>22957</v>
      </c>
      <c r="C5669" t="s">
        <v>46</v>
      </c>
      <c r="D5669">
        <v>45463</v>
      </c>
      <c r="E5669">
        <v>45418</v>
      </c>
      <c r="I5669">
        <v>45463</v>
      </c>
      <c r="J5669">
        <v>2024</v>
      </c>
      <c r="K5669" t="s">
        <v>48</v>
      </c>
      <c r="L5669" t="s">
        <v>22958</v>
      </c>
      <c r="N5669" t="s">
        <v>22959</v>
      </c>
      <c r="O5669" t="s">
        <v>22960</v>
      </c>
      <c r="P5669" t="s">
        <v>4630</v>
      </c>
      <c r="Q5669" t="s">
        <v>52</v>
      </c>
      <c r="R5669">
        <v>99403</v>
      </c>
      <c r="S5669" t="s">
        <v>22961</v>
      </c>
      <c r="T5669" t="s">
        <v>22961</v>
      </c>
      <c r="U5669">
        <v>5092951464</v>
      </c>
      <c r="V5669" t="s">
        <v>4807</v>
      </c>
      <c r="W5669">
        <v>23</v>
      </c>
      <c r="X5669" t="s">
        <v>8158</v>
      </c>
      <c r="Y5669">
        <v>3029</v>
      </c>
      <c r="Z5669" t="s">
        <v>4630</v>
      </c>
      <c r="AA5669" t="s">
        <v>4785</v>
      </c>
      <c r="AB5669">
        <v>14543</v>
      </c>
      <c r="AC5669" t="s">
        <v>146</v>
      </c>
      <c r="AD5669" t="s">
        <v>4690</v>
      </c>
      <c r="AE5669" t="s">
        <v>107</v>
      </c>
      <c r="AF5669" t="s">
        <v>107</v>
      </c>
      <c r="AI5669">
        <v>2</v>
      </c>
      <c r="AJ5669" t="s">
        <v>58</v>
      </c>
      <c r="AK5669" t="s">
        <v>59</v>
      </c>
      <c r="AL5669">
        <v>45601</v>
      </c>
      <c r="AM5669" t="s">
        <v>4878</v>
      </c>
      <c r="AN5669" t="b">
        <v>1</v>
      </c>
      <c r="AO5669" t="b">
        <v>1</v>
      </c>
      <c r="AP5669" t="b">
        <v>1</v>
      </c>
      <c r="AQ5669" t="s">
        <v>60</v>
      </c>
      <c r="AR5669" t="s">
        <v>61</v>
      </c>
      <c r="BB5669" s="7" t="s">
        <v>22959</v>
      </c>
      <c r="BC5669" s="7" t="s">
        <v>22960</v>
      </c>
      <c r="BD5669" s="7" t="s">
        <v>52</v>
      </c>
      <c r="BE5669" s="7">
        <v>99403</v>
      </c>
      <c r="BF5669" s="7">
        <v>5092951464</v>
      </c>
      <c r="BO5669" t="s">
        <v>22962</v>
      </c>
      <c r="BP5669">
        <v>36856</v>
      </c>
      <c r="BQ5669">
        <v>3773</v>
      </c>
      <c r="BR5669">
        <v>3298472</v>
      </c>
      <c r="BU5669" t="s">
        <v>22963</v>
      </c>
      <c r="BV5669" t="s">
        <v>4695</v>
      </c>
      <c r="BX5669">
        <v>45762.683217592596</v>
      </c>
    </row>
    <row r="5670" spans="1:76" x14ac:dyDescent="0.25">
      <c r="A5670" t="s">
        <v>22964</v>
      </c>
      <c r="B5670" t="s">
        <v>3331</v>
      </c>
      <c r="C5670" t="s">
        <v>46</v>
      </c>
      <c r="D5670">
        <v>45406</v>
      </c>
      <c r="E5670">
        <v>45418</v>
      </c>
      <c r="H5670" t="s">
        <v>47</v>
      </c>
      <c r="I5670">
        <v>45406</v>
      </c>
      <c r="J5670">
        <v>2024</v>
      </c>
      <c r="K5670" t="s">
        <v>48</v>
      </c>
      <c r="L5670" t="s">
        <v>22965</v>
      </c>
      <c r="N5670" t="s">
        <v>22966</v>
      </c>
      <c r="O5670" t="s">
        <v>19290</v>
      </c>
      <c r="P5670" t="s">
        <v>1127</v>
      </c>
      <c r="Q5670" t="s">
        <v>5990</v>
      </c>
      <c r="R5670">
        <v>99156</v>
      </c>
      <c r="S5670" t="s">
        <v>22967</v>
      </c>
      <c r="T5670" t="s">
        <v>22967</v>
      </c>
      <c r="U5670">
        <v>5093866555</v>
      </c>
      <c r="V5670" t="s">
        <v>4807</v>
      </c>
      <c r="W5670">
        <v>23</v>
      </c>
      <c r="X5670" t="s">
        <v>7527</v>
      </c>
      <c r="Y5670">
        <v>3865</v>
      </c>
      <c r="Z5670" t="s">
        <v>1127</v>
      </c>
      <c r="AA5670" t="s">
        <v>4785</v>
      </c>
      <c r="AB5670">
        <v>10735</v>
      </c>
      <c r="AC5670" t="s">
        <v>146</v>
      </c>
      <c r="AD5670" t="s">
        <v>4690</v>
      </c>
      <c r="AE5670" t="s">
        <v>107</v>
      </c>
      <c r="AF5670" t="s">
        <v>107</v>
      </c>
      <c r="AI5670">
        <v>3</v>
      </c>
      <c r="AJ5670" t="s">
        <v>58</v>
      </c>
      <c r="AK5670" t="s">
        <v>59</v>
      </c>
      <c r="AL5670">
        <v>45601</v>
      </c>
      <c r="AM5670" t="s">
        <v>4878</v>
      </c>
      <c r="AN5670" t="b">
        <v>1</v>
      </c>
      <c r="AO5670" t="b">
        <v>1</v>
      </c>
      <c r="AP5670" t="b">
        <v>1</v>
      </c>
      <c r="AQ5670" t="s">
        <v>60</v>
      </c>
      <c r="AR5670" t="s">
        <v>99</v>
      </c>
      <c r="BB5670" s="7" t="s">
        <v>22966</v>
      </c>
      <c r="BC5670" s="7" t="s">
        <v>19290</v>
      </c>
      <c r="BD5670" s="7" t="s">
        <v>5990</v>
      </c>
      <c r="BE5670" s="7">
        <v>99156</v>
      </c>
      <c r="BF5670" s="7">
        <v>5093866555</v>
      </c>
      <c r="BG5670" s="7">
        <v>2275.9499999999998</v>
      </c>
      <c r="BH5670" s="7">
        <v>0</v>
      </c>
      <c r="BI5670">
        <v>2275.9499999999998</v>
      </c>
      <c r="BJ5670">
        <v>1922.85</v>
      </c>
      <c r="BK5670">
        <v>0</v>
      </c>
      <c r="BL5670">
        <v>0</v>
      </c>
      <c r="BO5670" t="s">
        <v>22968</v>
      </c>
      <c r="BP5670">
        <v>36259</v>
      </c>
      <c r="BQ5670">
        <v>8960</v>
      </c>
      <c r="BR5670">
        <v>3298343</v>
      </c>
      <c r="BS5670">
        <v>24006</v>
      </c>
      <c r="BU5670" t="s">
        <v>16986</v>
      </c>
      <c r="BV5670" t="s">
        <v>4695</v>
      </c>
      <c r="BX5670">
        <v>45630.55395833333</v>
      </c>
    </row>
    <row r="5671" spans="1:76" x14ac:dyDescent="0.25">
      <c r="A5671" t="s">
        <v>22969</v>
      </c>
      <c r="B5671" t="s">
        <v>22970</v>
      </c>
      <c r="C5671" t="s">
        <v>46</v>
      </c>
      <c r="D5671">
        <v>45426</v>
      </c>
      <c r="E5671">
        <v>45422</v>
      </c>
      <c r="H5671" t="s">
        <v>47</v>
      </c>
      <c r="I5671">
        <v>45426</v>
      </c>
      <c r="J5671">
        <v>2024</v>
      </c>
      <c r="K5671" t="s">
        <v>48</v>
      </c>
      <c r="L5671" t="s">
        <v>22971</v>
      </c>
      <c r="N5671" t="s">
        <v>22972</v>
      </c>
      <c r="O5671" t="s">
        <v>13769</v>
      </c>
      <c r="P5671" t="s">
        <v>68</v>
      </c>
      <c r="Q5671" t="s">
        <v>52</v>
      </c>
      <c r="R5671">
        <v>98155</v>
      </c>
      <c r="S5671" t="s">
        <v>22973</v>
      </c>
      <c r="T5671" t="s">
        <v>22974</v>
      </c>
      <c r="U5671" t="s">
        <v>22975</v>
      </c>
      <c r="V5671" t="s">
        <v>54</v>
      </c>
      <c r="W5671">
        <v>13</v>
      </c>
      <c r="X5671" t="s">
        <v>626</v>
      </c>
      <c r="Y5671">
        <v>4841</v>
      </c>
      <c r="Z5671" t="s">
        <v>68</v>
      </c>
      <c r="AA5671" t="s">
        <v>57</v>
      </c>
      <c r="AB5671">
        <v>99768</v>
      </c>
      <c r="AC5671" t="s">
        <v>146</v>
      </c>
      <c r="AD5671" t="s">
        <v>4690</v>
      </c>
      <c r="AE5671" t="s">
        <v>107</v>
      </c>
      <c r="AF5671" t="s">
        <v>107</v>
      </c>
      <c r="AI5671">
        <v>2</v>
      </c>
      <c r="AJ5671" t="s">
        <v>58</v>
      </c>
      <c r="AK5671" t="s">
        <v>59</v>
      </c>
      <c r="AL5671">
        <v>45601</v>
      </c>
      <c r="AM5671" t="s">
        <v>4692</v>
      </c>
      <c r="AN5671" t="b">
        <v>1</v>
      </c>
      <c r="AO5671" t="b">
        <v>1</v>
      </c>
      <c r="AP5671" t="b">
        <v>1</v>
      </c>
      <c r="AQ5671" t="s">
        <v>60</v>
      </c>
      <c r="AR5671" t="s">
        <v>99</v>
      </c>
      <c r="BB5671" s="7" t="s">
        <v>20595</v>
      </c>
      <c r="BC5671" s="7" t="s">
        <v>6811</v>
      </c>
      <c r="BD5671" s="7" t="s">
        <v>52</v>
      </c>
      <c r="BE5671" s="7">
        <v>98371</v>
      </c>
      <c r="BF5671" s="7" t="s">
        <v>11221</v>
      </c>
      <c r="BG5671" s="7">
        <v>16920.150000000001</v>
      </c>
      <c r="BH5671" s="7">
        <v>0</v>
      </c>
      <c r="BI5671">
        <v>16878.21</v>
      </c>
      <c r="BJ5671">
        <v>0</v>
      </c>
      <c r="BK5671">
        <v>0</v>
      </c>
      <c r="BL5671">
        <v>0</v>
      </c>
      <c r="BO5671" t="s">
        <v>22976</v>
      </c>
      <c r="BP5671">
        <v>36585</v>
      </c>
      <c r="BQ5671">
        <v>35205</v>
      </c>
      <c r="BR5671">
        <v>3311445</v>
      </c>
      <c r="BS5671">
        <v>24235</v>
      </c>
      <c r="BT5671">
        <v>32</v>
      </c>
      <c r="BU5671" t="s">
        <v>17025</v>
      </c>
      <c r="BV5671" t="s">
        <v>4695</v>
      </c>
      <c r="BX5671">
        <v>45698.603703703702</v>
      </c>
    </row>
    <row r="5672" spans="1:76" x14ac:dyDescent="0.25">
      <c r="A5672" t="s">
        <v>22977</v>
      </c>
      <c r="B5672" t="s">
        <v>22978</v>
      </c>
      <c r="C5672" t="s">
        <v>46</v>
      </c>
      <c r="D5672">
        <v>45443</v>
      </c>
      <c r="E5672">
        <v>45422</v>
      </c>
      <c r="H5672" t="s">
        <v>47</v>
      </c>
      <c r="I5672">
        <v>45443</v>
      </c>
      <c r="J5672">
        <v>2024</v>
      </c>
      <c r="K5672" t="s">
        <v>48</v>
      </c>
      <c r="L5672" t="s">
        <v>22979</v>
      </c>
      <c r="N5672" t="s">
        <v>22980</v>
      </c>
      <c r="O5672" t="s">
        <v>6142</v>
      </c>
      <c r="P5672" t="s">
        <v>668</v>
      </c>
      <c r="Q5672" t="s">
        <v>52</v>
      </c>
      <c r="R5672">
        <v>99301</v>
      </c>
      <c r="S5672" t="s">
        <v>22981</v>
      </c>
      <c r="T5672" t="s">
        <v>22981</v>
      </c>
      <c r="U5672">
        <v>5092219183</v>
      </c>
      <c r="V5672" t="s">
        <v>4807</v>
      </c>
      <c r="W5672">
        <v>23</v>
      </c>
      <c r="X5672" t="s">
        <v>6144</v>
      </c>
      <c r="Y5672">
        <v>3306</v>
      </c>
      <c r="Z5672" t="s">
        <v>668</v>
      </c>
      <c r="AA5672" t="s">
        <v>4785</v>
      </c>
      <c r="AB5672">
        <v>43975</v>
      </c>
      <c r="AC5672" t="s">
        <v>146</v>
      </c>
      <c r="AD5672" t="s">
        <v>4690</v>
      </c>
      <c r="AE5672" t="s">
        <v>107</v>
      </c>
      <c r="AF5672" t="s">
        <v>107</v>
      </c>
      <c r="AI5672">
        <v>1</v>
      </c>
      <c r="AJ5672" t="s">
        <v>58</v>
      </c>
      <c r="AK5672" t="s">
        <v>59</v>
      </c>
      <c r="AL5672">
        <v>45601</v>
      </c>
      <c r="AM5672" t="s">
        <v>4878</v>
      </c>
      <c r="AN5672" t="b">
        <v>1</v>
      </c>
      <c r="AO5672" t="b">
        <v>1</v>
      </c>
      <c r="AP5672" t="b">
        <v>1</v>
      </c>
      <c r="AQ5672" t="s">
        <v>60</v>
      </c>
      <c r="AR5672" t="s">
        <v>99</v>
      </c>
      <c r="BB5672" s="7" t="s">
        <v>22980</v>
      </c>
      <c r="BC5672" s="7" t="s">
        <v>6142</v>
      </c>
      <c r="BD5672" s="7" t="s">
        <v>52</v>
      </c>
      <c r="BE5672" s="7">
        <v>99301</v>
      </c>
      <c r="BF5672" s="7">
        <v>5092219183</v>
      </c>
      <c r="BG5672" s="7">
        <v>175</v>
      </c>
      <c r="BH5672" s="7">
        <v>0</v>
      </c>
      <c r="BI5672">
        <v>0</v>
      </c>
      <c r="BJ5672">
        <v>0</v>
      </c>
      <c r="BK5672">
        <v>0</v>
      </c>
      <c r="BL5672">
        <v>0</v>
      </c>
      <c r="BO5672" t="s">
        <v>22982</v>
      </c>
      <c r="BP5672">
        <v>36789</v>
      </c>
      <c r="BQ5672">
        <v>46248</v>
      </c>
      <c r="BR5672">
        <v>3311871</v>
      </c>
      <c r="BS5672">
        <v>24343</v>
      </c>
      <c r="BU5672" t="s">
        <v>22979</v>
      </c>
      <c r="BV5672" t="s">
        <v>4695</v>
      </c>
      <c r="BX5672">
        <v>45630.553807870368</v>
      </c>
    </row>
    <row r="5673" spans="1:76" x14ac:dyDescent="0.25">
      <c r="A5673" t="s">
        <v>22983</v>
      </c>
      <c r="B5673" t="s">
        <v>22984</v>
      </c>
      <c r="C5673" t="s">
        <v>46</v>
      </c>
      <c r="D5673">
        <v>45406</v>
      </c>
      <c r="E5673">
        <v>45418</v>
      </c>
      <c r="H5673" t="s">
        <v>47</v>
      </c>
      <c r="I5673">
        <v>45406</v>
      </c>
      <c r="J5673">
        <v>2024</v>
      </c>
      <c r="K5673" t="s">
        <v>48</v>
      </c>
      <c r="L5673" t="s">
        <v>22985</v>
      </c>
      <c r="N5673" t="s">
        <v>22986</v>
      </c>
      <c r="O5673" t="s">
        <v>1399</v>
      </c>
      <c r="P5673" t="s">
        <v>88</v>
      </c>
      <c r="Q5673" t="s">
        <v>5990</v>
      </c>
      <c r="R5673" t="s">
        <v>22987</v>
      </c>
      <c r="S5673" t="s">
        <v>22988</v>
      </c>
      <c r="T5673" t="s">
        <v>22989</v>
      </c>
      <c r="U5673">
        <v>3608700706</v>
      </c>
      <c r="V5673" t="s">
        <v>4807</v>
      </c>
      <c r="W5673">
        <v>23</v>
      </c>
      <c r="X5673" t="s">
        <v>5408</v>
      </c>
      <c r="Y5673">
        <v>3626</v>
      </c>
      <c r="Z5673" t="s">
        <v>88</v>
      </c>
      <c r="AA5673" t="s">
        <v>4785</v>
      </c>
      <c r="AB5673">
        <v>54852</v>
      </c>
      <c r="AC5673" t="s">
        <v>146</v>
      </c>
      <c r="AD5673" t="s">
        <v>4690</v>
      </c>
      <c r="AE5673" t="s">
        <v>107</v>
      </c>
      <c r="AF5673" t="s">
        <v>107</v>
      </c>
      <c r="AI5673">
        <v>1</v>
      </c>
      <c r="AJ5673" t="s">
        <v>58</v>
      </c>
      <c r="AK5673" t="s">
        <v>59</v>
      </c>
      <c r="AL5673">
        <v>45601</v>
      </c>
      <c r="AM5673" t="s">
        <v>4692</v>
      </c>
      <c r="AN5673" t="b">
        <v>1</v>
      </c>
      <c r="AO5673" t="b">
        <v>1</v>
      </c>
      <c r="AP5673" t="b">
        <v>0</v>
      </c>
      <c r="AQ5673" t="s">
        <v>177</v>
      </c>
      <c r="BB5673" s="7" t="s">
        <v>22986</v>
      </c>
      <c r="BC5673" s="7" t="s">
        <v>1399</v>
      </c>
      <c r="BD5673" s="7" t="s">
        <v>5990</v>
      </c>
      <c r="BE5673" s="7" t="s">
        <v>22987</v>
      </c>
      <c r="BF5673" s="7">
        <v>3608700706</v>
      </c>
      <c r="BG5673" s="7">
        <v>2000</v>
      </c>
      <c r="BH5673" s="7">
        <v>0</v>
      </c>
      <c r="BI5673">
        <v>6557.78</v>
      </c>
      <c r="BJ5673">
        <v>0</v>
      </c>
      <c r="BK5673">
        <v>0</v>
      </c>
      <c r="BL5673">
        <v>0</v>
      </c>
      <c r="BO5673" t="s">
        <v>22990</v>
      </c>
      <c r="BP5673">
        <v>36240</v>
      </c>
      <c r="BQ5673">
        <v>413</v>
      </c>
      <c r="BR5673">
        <v>3298346</v>
      </c>
      <c r="BS5673">
        <v>24204</v>
      </c>
      <c r="BU5673" t="s">
        <v>22985</v>
      </c>
      <c r="BV5673" t="s">
        <v>4695</v>
      </c>
      <c r="BX5673">
        <v>45573.348321759258</v>
      </c>
    </row>
    <row r="5674" spans="1:76" x14ac:dyDescent="0.25">
      <c r="A5674" t="s">
        <v>22991</v>
      </c>
      <c r="B5674" t="s">
        <v>22992</v>
      </c>
      <c r="C5674" t="s">
        <v>46</v>
      </c>
      <c r="D5674">
        <v>45426</v>
      </c>
      <c r="E5674">
        <v>45421</v>
      </c>
      <c r="H5674" t="s">
        <v>47</v>
      </c>
      <c r="I5674">
        <v>45426</v>
      </c>
      <c r="J5674">
        <v>2024</v>
      </c>
      <c r="K5674" t="s">
        <v>48</v>
      </c>
      <c r="L5674" t="s">
        <v>22993</v>
      </c>
      <c r="N5674" t="s">
        <v>22994</v>
      </c>
      <c r="O5674" t="s">
        <v>4701</v>
      </c>
      <c r="Q5674" t="s">
        <v>11479</v>
      </c>
      <c r="R5674">
        <v>99219</v>
      </c>
      <c r="S5674" t="s">
        <v>22995</v>
      </c>
      <c r="T5674" t="s">
        <v>22995</v>
      </c>
      <c r="U5674">
        <v>5095645635</v>
      </c>
      <c r="V5674" t="s">
        <v>1251</v>
      </c>
      <c r="W5674">
        <v>3</v>
      </c>
      <c r="X5674" t="s">
        <v>4770</v>
      </c>
      <c r="Y5674">
        <v>1000</v>
      </c>
      <c r="AA5674" t="s">
        <v>71</v>
      </c>
      <c r="AC5674" t="s">
        <v>146</v>
      </c>
      <c r="AD5674" t="s">
        <v>4690</v>
      </c>
      <c r="AE5674" t="s">
        <v>107</v>
      </c>
      <c r="AF5674" t="s">
        <v>107</v>
      </c>
      <c r="AJ5674" t="s">
        <v>58</v>
      </c>
      <c r="AK5674" t="s">
        <v>59</v>
      </c>
      <c r="AL5674">
        <v>45601</v>
      </c>
      <c r="AM5674" t="s">
        <v>4878</v>
      </c>
      <c r="AN5674" t="b">
        <v>1</v>
      </c>
      <c r="AO5674" t="b">
        <v>1</v>
      </c>
      <c r="AP5674" t="b">
        <v>0</v>
      </c>
      <c r="AQ5674" t="s">
        <v>177</v>
      </c>
      <c r="BB5674" s="7" t="s">
        <v>22994</v>
      </c>
      <c r="BC5674" s="7" t="s">
        <v>4701</v>
      </c>
      <c r="BD5674" s="7" t="s">
        <v>11479</v>
      </c>
      <c r="BE5674" s="7">
        <v>99219</v>
      </c>
      <c r="BF5674" s="7">
        <v>5095645635</v>
      </c>
      <c r="BG5674" s="7">
        <v>2868.74</v>
      </c>
      <c r="BH5674" s="7">
        <v>0</v>
      </c>
      <c r="BI5674">
        <v>2868.74</v>
      </c>
      <c r="BJ5674">
        <v>0</v>
      </c>
      <c r="BK5674">
        <v>0</v>
      </c>
      <c r="BL5674">
        <v>0</v>
      </c>
      <c r="BO5674" t="s">
        <v>22996</v>
      </c>
      <c r="BP5674">
        <v>36567</v>
      </c>
      <c r="BQ5674">
        <v>46164</v>
      </c>
      <c r="BR5674">
        <v>3310894</v>
      </c>
      <c r="BS5674">
        <v>24267</v>
      </c>
      <c r="BU5674" t="s">
        <v>22993</v>
      </c>
      <c r="BV5674" t="s">
        <v>4695</v>
      </c>
      <c r="BX5674">
        <v>45545.478738425925</v>
      </c>
    </row>
    <row r="5675" spans="1:76" x14ac:dyDescent="0.25">
      <c r="A5675" t="s">
        <v>22997</v>
      </c>
      <c r="B5675" t="s">
        <v>22998</v>
      </c>
      <c r="C5675" t="s">
        <v>46</v>
      </c>
      <c r="D5675">
        <v>45412</v>
      </c>
      <c r="E5675">
        <v>45418</v>
      </c>
      <c r="H5675" t="s">
        <v>47</v>
      </c>
      <c r="I5675">
        <v>45412</v>
      </c>
      <c r="J5675">
        <v>2024</v>
      </c>
      <c r="K5675" t="s">
        <v>48</v>
      </c>
      <c r="L5675" t="s">
        <v>22999</v>
      </c>
      <c r="N5675" t="s">
        <v>23000</v>
      </c>
      <c r="O5675" t="s">
        <v>15645</v>
      </c>
      <c r="P5675" t="s">
        <v>56</v>
      </c>
      <c r="Q5675" t="s">
        <v>52</v>
      </c>
      <c r="R5675">
        <v>98856</v>
      </c>
      <c r="S5675" t="s">
        <v>20609</v>
      </c>
      <c r="T5675" t="s">
        <v>23001</v>
      </c>
      <c r="U5675">
        <v>5096796974</v>
      </c>
      <c r="V5675" t="s">
        <v>54</v>
      </c>
      <c r="W5675">
        <v>13</v>
      </c>
      <c r="X5675" t="s">
        <v>55</v>
      </c>
      <c r="Y5675">
        <v>4791</v>
      </c>
      <c r="Z5675" t="s">
        <v>56</v>
      </c>
      <c r="AA5675" t="s">
        <v>57</v>
      </c>
      <c r="AB5675">
        <v>106266</v>
      </c>
      <c r="AC5675" t="s">
        <v>146</v>
      </c>
      <c r="AD5675" t="s">
        <v>4690</v>
      </c>
      <c r="AE5675" t="s">
        <v>107</v>
      </c>
      <c r="AF5675" t="s">
        <v>107</v>
      </c>
      <c r="AI5675">
        <v>1</v>
      </c>
      <c r="AJ5675" t="s">
        <v>58</v>
      </c>
      <c r="AK5675" t="s">
        <v>59</v>
      </c>
      <c r="AL5675">
        <v>45601</v>
      </c>
      <c r="AM5675" t="s">
        <v>4692</v>
      </c>
      <c r="AN5675" t="b">
        <v>1</v>
      </c>
      <c r="AO5675" t="b">
        <v>1</v>
      </c>
      <c r="AP5675" t="b">
        <v>1</v>
      </c>
      <c r="AQ5675" t="s">
        <v>60</v>
      </c>
      <c r="AR5675" t="s">
        <v>99</v>
      </c>
      <c r="BB5675" s="7" t="s">
        <v>23000</v>
      </c>
      <c r="BC5675" s="7" t="s">
        <v>15645</v>
      </c>
      <c r="BD5675" s="7" t="s">
        <v>52</v>
      </c>
      <c r="BE5675" s="7">
        <v>98856</v>
      </c>
      <c r="BF5675" s="7">
        <v>5096796974</v>
      </c>
      <c r="BG5675" s="7">
        <v>69328.960000000006</v>
      </c>
      <c r="BH5675" s="7">
        <v>0</v>
      </c>
      <c r="BI5675">
        <v>68727.05</v>
      </c>
      <c r="BJ5675">
        <v>0</v>
      </c>
      <c r="BK5675">
        <v>0</v>
      </c>
      <c r="BL5675">
        <v>0</v>
      </c>
      <c r="BM5675">
        <v>1826.78</v>
      </c>
      <c r="BN5675">
        <v>0</v>
      </c>
      <c r="BO5675" t="s">
        <v>23002</v>
      </c>
      <c r="BP5675">
        <v>36312</v>
      </c>
      <c r="BQ5675">
        <v>45538</v>
      </c>
      <c r="BR5675">
        <v>3298374</v>
      </c>
      <c r="BS5675">
        <v>24015</v>
      </c>
      <c r="BT5675">
        <v>7</v>
      </c>
      <c r="BU5675" t="s">
        <v>22999</v>
      </c>
      <c r="BV5675" t="s">
        <v>4695</v>
      </c>
      <c r="BX5675">
        <v>45646.170138888891</v>
      </c>
    </row>
    <row r="5676" spans="1:76" x14ac:dyDescent="0.25">
      <c r="A5676" t="s">
        <v>23003</v>
      </c>
      <c r="B5676" t="s">
        <v>23004</v>
      </c>
      <c r="C5676" t="s">
        <v>46</v>
      </c>
      <c r="D5676">
        <v>45505</v>
      </c>
      <c r="E5676">
        <v>45422</v>
      </c>
      <c r="H5676" t="s">
        <v>47</v>
      </c>
      <c r="I5676">
        <v>45505</v>
      </c>
      <c r="J5676">
        <v>2024</v>
      </c>
      <c r="K5676" t="s">
        <v>48</v>
      </c>
      <c r="L5676" t="s">
        <v>23005</v>
      </c>
      <c r="N5676" t="s">
        <v>23006</v>
      </c>
      <c r="O5676" t="s">
        <v>12089</v>
      </c>
      <c r="Q5676" t="s">
        <v>52</v>
      </c>
      <c r="R5676" t="s">
        <v>23007</v>
      </c>
      <c r="S5676" t="s">
        <v>23008</v>
      </c>
      <c r="T5676" t="s">
        <v>23009</v>
      </c>
      <c r="U5676">
        <v>3605227938</v>
      </c>
      <c r="V5676" t="s">
        <v>1251</v>
      </c>
      <c r="W5676">
        <v>3</v>
      </c>
      <c r="X5676" t="s">
        <v>4770</v>
      </c>
      <c r="Y5676">
        <v>1000</v>
      </c>
      <c r="AA5676" t="s">
        <v>71</v>
      </c>
      <c r="AC5676" t="s">
        <v>146</v>
      </c>
      <c r="AD5676" t="s">
        <v>4690</v>
      </c>
      <c r="AE5676" t="s">
        <v>107</v>
      </c>
      <c r="AF5676" t="s">
        <v>107</v>
      </c>
      <c r="AJ5676" t="s">
        <v>58</v>
      </c>
      <c r="AK5676" t="s">
        <v>59</v>
      </c>
      <c r="AL5676">
        <v>45601</v>
      </c>
      <c r="AM5676" t="s">
        <v>4692</v>
      </c>
      <c r="AN5676" t="b">
        <v>1</v>
      </c>
      <c r="AO5676" t="b">
        <v>1</v>
      </c>
      <c r="AP5676" t="b">
        <v>0</v>
      </c>
      <c r="AQ5676" t="s">
        <v>177</v>
      </c>
      <c r="BB5676" s="7" t="s">
        <v>23006</v>
      </c>
      <c r="BC5676" s="7" t="s">
        <v>12089</v>
      </c>
      <c r="BD5676" s="7" t="s">
        <v>52</v>
      </c>
      <c r="BE5676" s="7" t="s">
        <v>23007</v>
      </c>
      <c r="BF5676" s="7">
        <v>3605227938</v>
      </c>
      <c r="BG5676" s="7">
        <v>2686.57</v>
      </c>
      <c r="BH5676" s="7">
        <v>0</v>
      </c>
      <c r="BI5676">
        <v>2686.57</v>
      </c>
      <c r="BJ5676">
        <v>0</v>
      </c>
      <c r="BK5676">
        <v>0</v>
      </c>
      <c r="BL5676">
        <v>0</v>
      </c>
      <c r="BO5676" t="s">
        <v>23010</v>
      </c>
      <c r="BP5676">
        <v>36942</v>
      </c>
      <c r="BQ5676">
        <v>46240</v>
      </c>
      <c r="BR5676">
        <v>3311863</v>
      </c>
      <c r="BS5676">
        <v>24562</v>
      </c>
      <c r="BU5676" t="s">
        <v>23011</v>
      </c>
      <c r="BV5676" t="s">
        <v>4695</v>
      </c>
      <c r="BX5676">
        <v>45628.809560185182</v>
      </c>
    </row>
    <row r="5677" spans="1:76" x14ac:dyDescent="0.25">
      <c r="A5677" t="s">
        <v>23012</v>
      </c>
      <c r="B5677" t="s">
        <v>21463</v>
      </c>
      <c r="C5677" t="s">
        <v>46</v>
      </c>
      <c r="D5677">
        <v>45352</v>
      </c>
      <c r="E5677">
        <v>45418</v>
      </c>
      <c r="H5677" t="s">
        <v>47</v>
      </c>
      <c r="I5677">
        <v>45352</v>
      </c>
      <c r="J5677">
        <v>2024</v>
      </c>
      <c r="K5677" t="s">
        <v>48</v>
      </c>
      <c r="L5677" t="s">
        <v>23013</v>
      </c>
      <c r="N5677" t="s">
        <v>23014</v>
      </c>
      <c r="O5677" t="s">
        <v>23015</v>
      </c>
      <c r="P5677" t="s">
        <v>908</v>
      </c>
      <c r="Q5677" t="s">
        <v>5990</v>
      </c>
      <c r="R5677">
        <v>98941</v>
      </c>
      <c r="S5677" t="s">
        <v>21718</v>
      </c>
      <c r="T5677" t="s">
        <v>21718</v>
      </c>
      <c r="U5677">
        <v>15093045051</v>
      </c>
      <c r="V5677" t="s">
        <v>4807</v>
      </c>
      <c r="W5677">
        <v>23</v>
      </c>
      <c r="X5677" t="s">
        <v>5397</v>
      </c>
      <c r="Y5677">
        <v>3559</v>
      </c>
      <c r="Z5677" t="s">
        <v>908</v>
      </c>
      <c r="AA5677" t="s">
        <v>4785</v>
      </c>
      <c r="AB5677">
        <v>30176</v>
      </c>
      <c r="AC5677" t="s">
        <v>146</v>
      </c>
      <c r="AD5677" t="s">
        <v>4690</v>
      </c>
      <c r="AE5677" t="s">
        <v>107</v>
      </c>
      <c r="AF5677" t="s">
        <v>107</v>
      </c>
      <c r="AI5677">
        <v>2</v>
      </c>
      <c r="AJ5677" t="s">
        <v>58</v>
      </c>
      <c r="AK5677" t="s">
        <v>59</v>
      </c>
      <c r="AL5677">
        <v>45601</v>
      </c>
      <c r="AM5677" t="s">
        <v>4692</v>
      </c>
      <c r="AN5677" t="b">
        <v>1</v>
      </c>
      <c r="AO5677" t="b">
        <v>1</v>
      </c>
      <c r="AP5677" t="b">
        <v>1</v>
      </c>
      <c r="AQ5677" t="s">
        <v>60</v>
      </c>
      <c r="AR5677" t="s">
        <v>61</v>
      </c>
      <c r="BB5677" s="7" t="s">
        <v>23016</v>
      </c>
      <c r="BC5677" s="7" t="s">
        <v>5951</v>
      </c>
      <c r="BD5677" s="7" t="s">
        <v>52</v>
      </c>
      <c r="BE5677" s="7">
        <v>98926</v>
      </c>
      <c r="BF5677" s="7" t="s">
        <v>23017</v>
      </c>
      <c r="BG5677" s="7">
        <v>0</v>
      </c>
      <c r="BH5677" s="7">
        <v>2720.14</v>
      </c>
      <c r="BI5677">
        <v>1060.8399999999999</v>
      </c>
      <c r="BJ5677">
        <v>0</v>
      </c>
      <c r="BK5677">
        <v>0</v>
      </c>
      <c r="BL5677">
        <v>0</v>
      </c>
      <c r="BO5677" t="s">
        <v>23018</v>
      </c>
      <c r="BP5677">
        <v>35951</v>
      </c>
      <c r="BQ5677">
        <v>4090</v>
      </c>
      <c r="BR5677">
        <v>3296628</v>
      </c>
      <c r="BS5677">
        <v>23822</v>
      </c>
      <c r="BU5677" t="s">
        <v>23019</v>
      </c>
      <c r="BV5677" t="s">
        <v>4695</v>
      </c>
      <c r="BX5677">
        <v>45760.390798611108</v>
      </c>
    </row>
    <row r="5678" spans="1:76" x14ac:dyDescent="0.25">
      <c r="A5678" t="s">
        <v>23020</v>
      </c>
      <c r="B5678" t="s">
        <v>23021</v>
      </c>
      <c r="C5678" t="s">
        <v>46</v>
      </c>
      <c r="D5678">
        <v>45415</v>
      </c>
      <c r="E5678">
        <v>45420</v>
      </c>
      <c r="H5678" t="s">
        <v>47</v>
      </c>
      <c r="I5678">
        <v>45415</v>
      </c>
      <c r="J5678">
        <v>2024</v>
      </c>
      <c r="K5678" t="s">
        <v>48</v>
      </c>
      <c r="L5678" t="s">
        <v>23022</v>
      </c>
      <c r="N5678" t="s">
        <v>23023</v>
      </c>
      <c r="O5678" t="s">
        <v>4847</v>
      </c>
      <c r="P5678" t="s">
        <v>68</v>
      </c>
      <c r="Q5678" t="s">
        <v>52</v>
      </c>
      <c r="R5678">
        <v>98073</v>
      </c>
      <c r="S5678" t="s">
        <v>23024</v>
      </c>
      <c r="T5678" t="s">
        <v>23024</v>
      </c>
      <c r="U5678">
        <v>4257499901</v>
      </c>
      <c r="V5678" t="s">
        <v>54</v>
      </c>
      <c r="W5678">
        <v>13</v>
      </c>
      <c r="X5678" t="s">
        <v>945</v>
      </c>
      <c r="Y5678">
        <v>4874</v>
      </c>
      <c r="Z5678" t="s">
        <v>68</v>
      </c>
      <c r="AA5678" t="s">
        <v>57</v>
      </c>
      <c r="AB5678">
        <v>77777</v>
      </c>
      <c r="AC5678" t="s">
        <v>146</v>
      </c>
      <c r="AD5678" t="s">
        <v>4690</v>
      </c>
      <c r="AE5678" t="s">
        <v>107</v>
      </c>
      <c r="AF5678" t="s">
        <v>107</v>
      </c>
      <c r="AI5678">
        <v>1</v>
      </c>
      <c r="AJ5678" t="s">
        <v>58</v>
      </c>
      <c r="AK5678" t="s">
        <v>59</v>
      </c>
      <c r="AL5678">
        <v>45601</v>
      </c>
      <c r="AM5678" t="s">
        <v>4692</v>
      </c>
      <c r="AN5678" t="b">
        <v>1</v>
      </c>
      <c r="AO5678" t="b">
        <v>1</v>
      </c>
      <c r="AP5678" t="b">
        <v>1</v>
      </c>
      <c r="AQ5678" t="s">
        <v>60</v>
      </c>
      <c r="AR5678" t="s">
        <v>99</v>
      </c>
      <c r="BB5678" s="7" t="s">
        <v>23023</v>
      </c>
      <c r="BC5678" s="7" t="s">
        <v>4847</v>
      </c>
      <c r="BD5678" s="7" t="s">
        <v>52</v>
      </c>
      <c r="BE5678" s="7">
        <v>98073</v>
      </c>
      <c r="BF5678" s="7">
        <v>4257499901</v>
      </c>
      <c r="BG5678" s="7">
        <v>42799.49</v>
      </c>
      <c r="BH5678" s="7">
        <v>0</v>
      </c>
      <c r="BI5678">
        <v>43965.95</v>
      </c>
      <c r="BJ5678">
        <v>0</v>
      </c>
      <c r="BK5678">
        <v>0</v>
      </c>
      <c r="BL5678">
        <v>0</v>
      </c>
      <c r="BO5678" t="s">
        <v>23025</v>
      </c>
      <c r="BP5678">
        <v>36330</v>
      </c>
      <c r="BQ5678">
        <v>45544</v>
      </c>
      <c r="BR5678">
        <v>3298387</v>
      </c>
      <c r="BS5678">
        <v>24255</v>
      </c>
      <c r="BT5678">
        <v>48</v>
      </c>
      <c r="BU5678" t="s">
        <v>23026</v>
      </c>
      <c r="BV5678" t="s">
        <v>4695</v>
      </c>
      <c r="BX5678">
        <v>45667.323287037034</v>
      </c>
    </row>
    <row r="5679" spans="1:76" x14ac:dyDescent="0.25">
      <c r="A5679" t="s">
        <v>23027</v>
      </c>
      <c r="B5679" t="s">
        <v>23028</v>
      </c>
      <c r="C5679" t="s">
        <v>46</v>
      </c>
      <c r="D5679">
        <v>45281</v>
      </c>
      <c r="E5679">
        <v>45418</v>
      </c>
      <c r="H5679" t="s">
        <v>47</v>
      </c>
      <c r="I5679">
        <v>45281</v>
      </c>
      <c r="J5679">
        <v>2024</v>
      </c>
      <c r="K5679" t="s">
        <v>48</v>
      </c>
      <c r="L5679" t="s">
        <v>23029</v>
      </c>
      <c r="N5679" t="s">
        <v>23030</v>
      </c>
      <c r="O5679" t="s">
        <v>5989</v>
      </c>
      <c r="P5679" t="s">
        <v>394</v>
      </c>
      <c r="Q5679" t="s">
        <v>52</v>
      </c>
      <c r="R5679" t="s">
        <v>23031</v>
      </c>
      <c r="S5679" t="s">
        <v>23032</v>
      </c>
      <c r="T5679" t="s">
        <v>23032</v>
      </c>
      <c r="U5679">
        <v>3602184547</v>
      </c>
      <c r="V5679" t="s">
        <v>54</v>
      </c>
      <c r="W5679">
        <v>13</v>
      </c>
      <c r="X5679" t="s">
        <v>395</v>
      </c>
      <c r="Y5679">
        <v>4797</v>
      </c>
      <c r="Z5679" t="s">
        <v>394</v>
      </c>
      <c r="AA5679" t="s">
        <v>57</v>
      </c>
      <c r="AB5679">
        <v>111778</v>
      </c>
      <c r="AC5679" t="s">
        <v>146</v>
      </c>
      <c r="AD5679" t="s">
        <v>4690</v>
      </c>
      <c r="AE5679" t="s">
        <v>107</v>
      </c>
      <c r="AF5679" t="s">
        <v>107</v>
      </c>
      <c r="AI5679">
        <v>1</v>
      </c>
      <c r="AJ5679" t="s">
        <v>58</v>
      </c>
      <c r="AK5679" t="s">
        <v>59</v>
      </c>
      <c r="AL5679">
        <v>45601</v>
      </c>
      <c r="AM5679" t="s">
        <v>4692</v>
      </c>
      <c r="AN5679" t="b">
        <v>1</v>
      </c>
      <c r="AO5679" t="b">
        <v>1</v>
      </c>
      <c r="AP5679" t="b">
        <v>1</v>
      </c>
      <c r="AQ5679" t="s">
        <v>60</v>
      </c>
      <c r="AR5679" t="s">
        <v>99</v>
      </c>
      <c r="BB5679" s="7" t="s">
        <v>23030</v>
      </c>
      <c r="BC5679" s="7" t="s">
        <v>5989</v>
      </c>
      <c r="BD5679" s="7" t="s">
        <v>52</v>
      </c>
      <c r="BE5679" s="7" t="s">
        <v>23031</v>
      </c>
      <c r="BF5679" s="7">
        <v>3602184547</v>
      </c>
      <c r="BG5679" s="7">
        <v>18238.95</v>
      </c>
      <c r="BH5679" s="7">
        <v>0</v>
      </c>
      <c r="BI5679">
        <v>11414.7</v>
      </c>
      <c r="BJ5679">
        <v>1400</v>
      </c>
      <c r="BK5679">
        <v>0</v>
      </c>
      <c r="BL5679">
        <v>0</v>
      </c>
      <c r="BM5679">
        <v>1235.3</v>
      </c>
      <c r="BN5679">
        <v>172970.61</v>
      </c>
      <c r="BO5679" t="s">
        <v>23033</v>
      </c>
      <c r="BP5679">
        <v>35132</v>
      </c>
      <c r="BQ5679">
        <v>43352</v>
      </c>
      <c r="BR5679">
        <v>3253676</v>
      </c>
      <c r="BS5679">
        <v>24067</v>
      </c>
      <c r="BT5679">
        <v>10</v>
      </c>
      <c r="BU5679" t="s">
        <v>23029</v>
      </c>
      <c r="BV5679" t="s">
        <v>4695</v>
      </c>
      <c r="BX5679">
        <v>45653.664085648146</v>
      </c>
    </row>
    <row r="5680" spans="1:76" x14ac:dyDescent="0.25">
      <c r="A5680" t="s">
        <v>23034</v>
      </c>
      <c r="B5680" t="s">
        <v>23035</v>
      </c>
      <c r="C5680" t="s">
        <v>46</v>
      </c>
      <c r="D5680">
        <v>45425</v>
      </c>
      <c r="E5680">
        <v>45422</v>
      </c>
      <c r="H5680" t="s">
        <v>47</v>
      </c>
      <c r="I5680">
        <v>45425</v>
      </c>
      <c r="J5680">
        <v>2024</v>
      </c>
      <c r="K5680" t="s">
        <v>48</v>
      </c>
      <c r="L5680" t="s">
        <v>23036</v>
      </c>
      <c r="N5680" t="s">
        <v>23037</v>
      </c>
      <c r="O5680" t="s">
        <v>4856</v>
      </c>
      <c r="P5680" t="s">
        <v>68</v>
      </c>
      <c r="Q5680" t="s">
        <v>52</v>
      </c>
      <c r="R5680">
        <v>98040</v>
      </c>
      <c r="S5680" t="s">
        <v>23038</v>
      </c>
      <c r="T5680" t="s">
        <v>23039</v>
      </c>
      <c r="U5680" t="s">
        <v>23040</v>
      </c>
      <c r="V5680" t="s">
        <v>54</v>
      </c>
      <c r="W5680">
        <v>13</v>
      </c>
      <c r="X5680" t="s">
        <v>377</v>
      </c>
      <c r="Y5680">
        <v>4860</v>
      </c>
      <c r="Z5680" t="s">
        <v>68</v>
      </c>
      <c r="AA5680" t="s">
        <v>57</v>
      </c>
      <c r="AB5680">
        <v>98432</v>
      </c>
      <c r="AC5680" t="s">
        <v>146</v>
      </c>
      <c r="AD5680" t="s">
        <v>4690</v>
      </c>
      <c r="AE5680" t="s">
        <v>107</v>
      </c>
      <c r="AF5680" t="s">
        <v>107</v>
      </c>
      <c r="AI5680">
        <v>1</v>
      </c>
      <c r="AJ5680" t="s">
        <v>58</v>
      </c>
      <c r="AK5680" t="s">
        <v>59</v>
      </c>
      <c r="AL5680">
        <v>45601</v>
      </c>
      <c r="AM5680" t="s">
        <v>4692</v>
      </c>
      <c r="AN5680" t="b">
        <v>1</v>
      </c>
      <c r="AO5680" t="b">
        <v>1</v>
      </c>
      <c r="AP5680" t="b">
        <v>1</v>
      </c>
      <c r="AQ5680" t="s">
        <v>60</v>
      </c>
      <c r="AR5680" t="s">
        <v>99</v>
      </c>
      <c r="BB5680" s="7" t="s">
        <v>23037</v>
      </c>
      <c r="BC5680" s="7" t="s">
        <v>4856</v>
      </c>
      <c r="BD5680" s="7" t="s">
        <v>52</v>
      </c>
      <c r="BE5680" s="7">
        <v>98040</v>
      </c>
      <c r="BF5680" s="7" t="s">
        <v>23040</v>
      </c>
      <c r="BG5680" s="7">
        <v>9998.59</v>
      </c>
      <c r="BH5680" s="7">
        <v>0</v>
      </c>
      <c r="BI5680">
        <v>9998.59</v>
      </c>
      <c r="BJ5680">
        <v>0</v>
      </c>
      <c r="BK5680">
        <v>0</v>
      </c>
      <c r="BL5680">
        <v>0</v>
      </c>
      <c r="BO5680" t="s">
        <v>23041</v>
      </c>
      <c r="BP5680">
        <v>36524</v>
      </c>
      <c r="BQ5680">
        <v>46253</v>
      </c>
      <c r="BR5680">
        <v>3311876</v>
      </c>
      <c r="BS5680">
        <v>24336</v>
      </c>
      <c r="BT5680">
        <v>41</v>
      </c>
      <c r="BU5680" t="s">
        <v>23036</v>
      </c>
      <c r="BV5680" t="s">
        <v>4695</v>
      </c>
      <c r="BX5680">
        <v>45653.677743055552</v>
      </c>
    </row>
    <row r="5681" spans="1:76" x14ac:dyDescent="0.25">
      <c r="A5681" t="s">
        <v>29755</v>
      </c>
      <c r="B5681" t="s">
        <v>589</v>
      </c>
      <c r="C5681" t="s">
        <v>46</v>
      </c>
      <c r="D5681">
        <v>44940</v>
      </c>
      <c r="E5681">
        <v>45419</v>
      </c>
      <c r="H5681" t="s">
        <v>47</v>
      </c>
      <c r="I5681">
        <v>44940</v>
      </c>
      <c r="J5681">
        <v>2024</v>
      </c>
      <c r="K5681" t="s">
        <v>48</v>
      </c>
      <c r="L5681" t="s">
        <v>24583</v>
      </c>
      <c r="N5681" t="s">
        <v>29756</v>
      </c>
      <c r="O5681" t="s">
        <v>12089</v>
      </c>
      <c r="P5681" t="s">
        <v>115</v>
      </c>
      <c r="Q5681" t="s">
        <v>52</v>
      </c>
      <c r="R5681">
        <v>98509</v>
      </c>
      <c r="S5681" t="s">
        <v>29223</v>
      </c>
      <c r="T5681" t="s">
        <v>29223</v>
      </c>
      <c r="U5681" t="s">
        <v>29757</v>
      </c>
      <c r="V5681" t="s">
        <v>54</v>
      </c>
      <c r="W5681">
        <v>13</v>
      </c>
      <c r="X5681" t="s">
        <v>174</v>
      </c>
      <c r="Y5681">
        <v>4781</v>
      </c>
      <c r="Z5681" t="s">
        <v>115</v>
      </c>
      <c r="AA5681" t="s">
        <v>57</v>
      </c>
      <c r="AB5681">
        <v>102476</v>
      </c>
      <c r="AC5681" t="s">
        <v>146</v>
      </c>
      <c r="AD5681" t="s">
        <v>4690</v>
      </c>
      <c r="AE5681" t="s">
        <v>107</v>
      </c>
      <c r="AF5681" t="s">
        <v>107</v>
      </c>
      <c r="AI5681">
        <v>1</v>
      </c>
      <c r="AJ5681" t="s">
        <v>58</v>
      </c>
      <c r="AK5681" t="s">
        <v>59</v>
      </c>
      <c r="AL5681">
        <v>45601</v>
      </c>
      <c r="AM5681" t="s">
        <v>4692</v>
      </c>
      <c r="AN5681" t="b">
        <v>1</v>
      </c>
      <c r="AO5681" t="b">
        <v>1</v>
      </c>
      <c r="AP5681" t="b">
        <v>1</v>
      </c>
      <c r="AQ5681" t="s">
        <v>60</v>
      </c>
      <c r="AR5681" t="s">
        <v>61</v>
      </c>
      <c r="BB5681" s="7" t="s">
        <v>20290</v>
      </c>
      <c r="BC5681" s="7" t="s">
        <v>4916</v>
      </c>
      <c r="BD5681" s="7" t="s">
        <v>52</v>
      </c>
      <c r="BE5681" s="7">
        <v>98401</v>
      </c>
      <c r="BF5681" s="7" t="s">
        <v>20291</v>
      </c>
      <c r="BG5681" s="7">
        <v>213099</v>
      </c>
      <c r="BH5681" s="7">
        <v>3000</v>
      </c>
      <c r="BI5681">
        <v>212262.41</v>
      </c>
      <c r="BJ5681">
        <v>0</v>
      </c>
      <c r="BK5681">
        <v>0</v>
      </c>
      <c r="BL5681">
        <v>0</v>
      </c>
      <c r="BM5681">
        <v>200.67</v>
      </c>
      <c r="BN5681">
        <v>0</v>
      </c>
      <c r="BO5681" t="s">
        <v>29758</v>
      </c>
      <c r="BP5681">
        <v>31622</v>
      </c>
      <c r="BQ5681">
        <v>64</v>
      </c>
      <c r="BR5681">
        <v>689080</v>
      </c>
      <c r="BS5681">
        <v>19866</v>
      </c>
      <c r="BT5681">
        <v>2</v>
      </c>
      <c r="BU5681" t="s">
        <v>20293</v>
      </c>
      <c r="BV5681" t="s">
        <v>4695</v>
      </c>
      <c r="BX5681">
        <v>45748.629930555559</v>
      </c>
    </row>
    <row r="5682" spans="1:76" x14ac:dyDescent="0.25">
      <c r="A5682" t="s">
        <v>29759</v>
      </c>
      <c r="B5682" t="s">
        <v>29760</v>
      </c>
      <c r="C5682" t="s">
        <v>46</v>
      </c>
      <c r="D5682">
        <v>44938</v>
      </c>
      <c r="E5682">
        <v>45418</v>
      </c>
      <c r="H5682" t="s">
        <v>47</v>
      </c>
      <c r="I5682">
        <v>44938</v>
      </c>
      <c r="J5682">
        <v>2024</v>
      </c>
      <c r="K5682" t="s">
        <v>48</v>
      </c>
      <c r="L5682" t="s">
        <v>29761</v>
      </c>
      <c r="N5682" t="s">
        <v>29762</v>
      </c>
      <c r="O5682" t="s">
        <v>6811</v>
      </c>
      <c r="P5682" t="s">
        <v>115</v>
      </c>
      <c r="Q5682" t="s">
        <v>52</v>
      </c>
      <c r="R5682">
        <v>98371</v>
      </c>
      <c r="S5682" t="s">
        <v>29763</v>
      </c>
      <c r="T5682" t="s">
        <v>29764</v>
      </c>
      <c r="U5682" t="s">
        <v>29765</v>
      </c>
      <c r="V5682" t="s">
        <v>54</v>
      </c>
      <c r="W5682">
        <v>13</v>
      </c>
      <c r="X5682" t="s">
        <v>386</v>
      </c>
      <c r="Y5682">
        <v>4827</v>
      </c>
      <c r="Z5682" t="s">
        <v>115</v>
      </c>
      <c r="AA5682" t="s">
        <v>57</v>
      </c>
      <c r="AB5682">
        <v>96322</v>
      </c>
      <c r="AC5682" t="s">
        <v>146</v>
      </c>
      <c r="AD5682" t="s">
        <v>4690</v>
      </c>
      <c r="AE5682" t="s">
        <v>107</v>
      </c>
      <c r="AF5682" t="s">
        <v>107</v>
      </c>
      <c r="AI5682">
        <v>2</v>
      </c>
      <c r="AJ5682" t="s">
        <v>58</v>
      </c>
      <c r="AK5682" t="s">
        <v>59</v>
      </c>
      <c r="AL5682">
        <v>45601</v>
      </c>
      <c r="AM5682" t="s">
        <v>4692</v>
      </c>
      <c r="AN5682" t="b">
        <v>1</v>
      </c>
      <c r="AO5682" t="b">
        <v>1</v>
      </c>
      <c r="AP5682" t="b">
        <v>1</v>
      </c>
      <c r="AQ5682" t="s">
        <v>60</v>
      </c>
      <c r="AR5682" t="s">
        <v>61</v>
      </c>
      <c r="BB5682" s="7" t="s">
        <v>20290</v>
      </c>
      <c r="BC5682" s="7" t="s">
        <v>4916</v>
      </c>
      <c r="BD5682" s="7" t="s">
        <v>52</v>
      </c>
      <c r="BE5682" s="7">
        <v>98401</v>
      </c>
      <c r="BF5682" s="7" t="s">
        <v>20291</v>
      </c>
      <c r="BG5682" s="7">
        <v>79786</v>
      </c>
      <c r="BH5682" s="7">
        <v>4804.93</v>
      </c>
      <c r="BI5682">
        <v>77330.59</v>
      </c>
      <c r="BJ5682">
        <v>0</v>
      </c>
      <c r="BK5682">
        <v>0</v>
      </c>
      <c r="BL5682">
        <v>0</v>
      </c>
      <c r="BM5682">
        <v>1333.3</v>
      </c>
      <c r="BN5682">
        <v>0</v>
      </c>
      <c r="BO5682" t="s">
        <v>29766</v>
      </c>
      <c r="BP5682">
        <v>31623</v>
      </c>
      <c r="BQ5682">
        <v>2195</v>
      </c>
      <c r="BR5682">
        <v>689068</v>
      </c>
      <c r="BS5682">
        <v>19893</v>
      </c>
      <c r="BT5682">
        <v>25</v>
      </c>
      <c r="BU5682" t="s">
        <v>20293</v>
      </c>
      <c r="BV5682" t="s">
        <v>4695</v>
      </c>
      <c r="BX5682">
        <v>45741.785104166665</v>
      </c>
    </row>
    <row r="5683" spans="1:76" x14ac:dyDescent="0.25">
      <c r="A5683" t="s">
        <v>29775</v>
      </c>
      <c r="B5683" t="s">
        <v>22240</v>
      </c>
      <c r="C5683" t="s">
        <v>46</v>
      </c>
      <c r="D5683">
        <v>45321</v>
      </c>
      <c r="E5683">
        <v>45421</v>
      </c>
      <c r="H5683" t="s">
        <v>47</v>
      </c>
      <c r="I5683">
        <v>45321</v>
      </c>
      <c r="J5683">
        <v>2024</v>
      </c>
      <c r="K5683" t="s">
        <v>48</v>
      </c>
      <c r="L5683" t="s">
        <v>29776</v>
      </c>
      <c r="N5683" t="s">
        <v>2032</v>
      </c>
      <c r="O5683" t="s">
        <v>1481</v>
      </c>
      <c r="P5683" t="s">
        <v>632</v>
      </c>
      <c r="Q5683" t="s">
        <v>52</v>
      </c>
      <c r="R5683">
        <v>98277</v>
      </c>
      <c r="S5683" t="s">
        <v>29777</v>
      </c>
      <c r="T5683" t="s">
        <v>29777</v>
      </c>
      <c r="U5683">
        <v>3606322558</v>
      </c>
      <c r="V5683" t="s">
        <v>4807</v>
      </c>
      <c r="W5683">
        <v>23</v>
      </c>
      <c r="X5683" t="s">
        <v>4808</v>
      </c>
      <c r="Y5683">
        <v>3424</v>
      </c>
      <c r="Z5683" t="s">
        <v>632</v>
      </c>
      <c r="AA5683" t="s">
        <v>4785</v>
      </c>
      <c r="AB5683">
        <v>61489</v>
      </c>
      <c r="AC5683" t="s">
        <v>146</v>
      </c>
      <c r="AD5683" t="s">
        <v>4690</v>
      </c>
      <c r="AE5683" t="s">
        <v>107</v>
      </c>
      <c r="AF5683" t="s">
        <v>107</v>
      </c>
      <c r="AI5683">
        <v>2</v>
      </c>
      <c r="AJ5683" t="s">
        <v>58</v>
      </c>
      <c r="AK5683" t="s">
        <v>59</v>
      </c>
      <c r="AL5683">
        <v>45601</v>
      </c>
      <c r="AM5683" t="s">
        <v>4692</v>
      </c>
      <c r="AN5683" t="b">
        <v>1</v>
      </c>
      <c r="AO5683" t="b">
        <v>1</v>
      </c>
      <c r="AP5683" t="b">
        <v>1</v>
      </c>
      <c r="AQ5683" t="s">
        <v>60</v>
      </c>
      <c r="AR5683" t="s">
        <v>61</v>
      </c>
      <c r="BB5683" s="7" t="s">
        <v>29778</v>
      </c>
      <c r="BC5683" s="7" t="s">
        <v>29779</v>
      </c>
      <c r="BD5683" s="7" t="s">
        <v>52</v>
      </c>
      <c r="BE5683" s="7">
        <v>98225</v>
      </c>
      <c r="BF5683" s="7" t="s">
        <v>20496</v>
      </c>
      <c r="BG5683" s="7">
        <v>32793.879999999997</v>
      </c>
      <c r="BH5683" s="7">
        <v>127.58</v>
      </c>
      <c r="BI5683">
        <v>28696.93</v>
      </c>
      <c r="BJ5683">
        <v>1354.4</v>
      </c>
      <c r="BK5683">
        <v>0</v>
      </c>
      <c r="BL5683">
        <v>0</v>
      </c>
      <c r="BO5683" t="s">
        <v>29780</v>
      </c>
      <c r="BP5683">
        <v>35782</v>
      </c>
      <c r="BQ5683">
        <v>4276</v>
      </c>
      <c r="BR5683">
        <v>3287988</v>
      </c>
      <c r="BS5683">
        <v>24010</v>
      </c>
      <c r="BU5683" t="s">
        <v>29781</v>
      </c>
      <c r="BV5683" t="s">
        <v>4695</v>
      </c>
      <c r="BX5683">
        <v>45762.51122685185</v>
      </c>
    </row>
    <row r="5684" spans="1:76" x14ac:dyDescent="0.25">
      <c r="A5684" t="s">
        <v>29782</v>
      </c>
      <c r="B5684" t="s">
        <v>29783</v>
      </c>
      <c r="C5684" t="s">
        <v>46</v>
      </c>
      <c r="D5684">
        <v>45327</v>
      </c>
      <c r="I5684">
        <v>45327</v>
      </c>
      <c r="J5684">
        <v>2024</v>
      </c>
      <c r="K5684" t="s">
        <v>85</v>
      </c>
      <c r="L5684" t="s">
        <v>29784</v>
      </c>
      <c r="N5684" t="s">
        <v>29785</v>
      </c>
      <c r="O5684" t="s">
        <v>6713</v>
      </c>
      <c r="P5684" t="s">
        <v>68</v>
      </c>
      <c r="Q5684" t="s">
        <v>6080</v>
      </c>
      <c r="R5684">
        <v>98042</v>
      </c>
      <c r="S5684" t="s">
        <v>29786</v>
      </c>
      <c r="U5684">
        <v>2065795206</v>
      </c>
      <c r="V5684" t="s">
        <v>54</v>
      </c>
      <c r="W5684">
        <v>13</v>
      </c>
      <c r="X5684" t="s">
        <v>362</v>
      </c>
      <c r="Y5684">
        <v>4872</v>
      </c>
      <c r="Z5684" t="s">
        <v>68</v>
      </c>
      <c r="AA5684" t="s">
        <v>57</v>
      </c>
      <c r="AB5684">
        <v>89720</v>
      </c>
      <c r="AC5684" t="s">
        <v>146</v>
      </c>
      <c r="AD5684" t="s">
        <v>4690</v>
      </c>
      <c r="AE5684" t="s">
        <v>107</v>
      </c>
      <c r="AF5684" t="s">
        <v>107</v>
      </c>
      <c r="AI5684">
        <v>1</v>
      </c>
      <c r="AJ5684" t="s">
        <v>58</v>
      </c>
      <c r="AK5684" t="s">
        <v>59</v>
      </c>
      <c r="AL5684">
        <v>45601</v>
      </c>
      <c r="AM5684" t="s">
        <v>4692</v>
      </c>
      <c r="AN5684" t="b">
        <v>1</v>
      </c>
      <c r="BB5684" s="7" t="s">
        <v>29785</v>
      </c>
      <c r="BC5684" s="7" t="s">
        <v>6713</v>
      </c>
      <c r="BD5684" s="7" t="s">
        <v>6080</v>
      </c>
      <c r="BE5684" s="7">
        <v>98042</v>
      </c>
      <c r="BF5684" s="7">
        <v>2065795206</v>
      </c>
      <c r="BO5684" t="s">
        <v>29787</v>
      </c>
      <c r="BP5684">
        <v>35769</v>
      </c>
      <c r="BQ5684">
        <v>36388</v>
      </c>
      <c r="BR5684">
        <v>3288001</v>
      </c>
      <c r="BT5684">
        <v>47</v>
      </c>
      <c r="BU5684" t="s">
        <v>29784</v>
      </c>
      <c r="BV5684" t="s">
        <v>4695</v>
      </c>
      <c r="BX5684">
        <v>45327.518796296295</v>
      </c>
    </row>
    <row r="5685" spans="1:76" x14ac:dyDescent="0.25">
      <c r="A5685" t="s">
        <v>29788</v>
      </c>
      <c r="B5685" t="s">
        <v>29789</v>
      </c>
      <c r="C5685" t="s">
        <v>46</v>
      </c>
      <c r="D5685">
        <v>45427</v>
      </c>
      <c r="E5685">
        <v>45422</v>
      </c>
      <c r="H5685" t="s">
        <v>47</v>
      </c>
      <c r="I5685">
        <v>45427</v>
      </c>
      <c r="J5685">
        <v>2024</v>
      </c>
      <c r="K5685" t="s">
        <v>48</v>
      </c>
      <c r="L5685" t="s">
        <v>29790</v>
      </c>
      <c r="N5685" t="s">
        <v>29791</v>
      </c>
      <c r="O5685" t="s">
        <v>5175</v>
      </c>
      <c r="P5685" t="s">
        <v>111</v>
      </c>
      <c r="Q5685" t="s">
        <v>52</v>
      </c>
      <c r="R5685">
        <v>98312</v>
      </c>
      <c r="S5685" t="s">
        <v>29792</v>
      </c>
      <c r="T5685" t="s">
        <v>29792</v>
      </c>
      <c r="U5685">
        <v>3605525801</v>
      </c>
      <c r="V5685" t="s">
        <v>90</v>
      </c>
      <c r="W5685">
        <v>12</v>
      </c>
      <c r="X5685" t="s">
        <v>813</v>
      </c>
      <c r="Y5685">
        <v>4752</v>
      </c>
      <c r="Z5685" t="s">
        <v>111</v>
      </c>
      <c r="AA5685" t="s">
        <v>57</v>
      </c>
      <c r="AB5685">
        <v>108168</v>
      </c>
      <c r="AC5685" t="s">
        <v>146</v>
      </c>
      <c r="AD5685" t="s">
        <v>4690</v>
      </c>
      <c r="AE5685" t="s">
        <v>107</v>
      </c>
      <c r="AF5685" t="s">
        <v>107</v>
      </c>
      <c r="AJ5685" t="s">
        <v>58</v>
      </c>
      <c r="AK5685" t="s">
        <v>59</v>
      </c>
      <c r="AL5685">
        <v>45601</v>
      </c>
      <c r="AM5685" t="s">
        <v>4692</v>
      </c>
      <c r="AN5685" t="b">
        <v>1</v>
      </c>
      <c r="AO5685" t="b">
        <v>1</v>
      </c>
      <c r="AP5685" t="b">
        <v>1</v>
      </c>
      <c r="AQ5685" t="s">
        <v>60</v>
      </c>
      <c r="AR5685" t="s">
        <v>99</v>
      </c>
      <c r="BB5685" s="7" t="s">
        <v>29791</v>
      </c>
      <c r="BC5685" s="7" t="s">
        <v>5175</v>
      </c>
      <c r="BD5685" s="7" t="s">
        <v>52</v>
      </c>
      <c r="BE5685" s="7">
        <v>98312</v>
      </c>
      <c r="BF5685" s="7">
        <v>3605525801</v>
      </c>
      <c r="BG5685" s="7">
        <v>5837.6</v>
      </c>
      <c r="BH5685" s="7">
        <v>1000</v>
      </c>
      <c r="BI5685">
        <v>6522.62</v>
      </c>
      <c r="BJ5685">
        <v>1000</v>
      </c>
      <c r="BK5685">
        <v>0</v>
      </c>
      <c r="BL5685">
        <v>0</v>
      </c>
      <c r="BO5685" t="s">
        <v>29793</v>
      </c>
      <c r="BP5685">
        <v>36601</v>
      </c>
      <c r="BQ5685">
        <v>36613</v>
      </c>
      <c r="BR5685">
        <v>3311460</v>
      </c>
      <c r="BS5685">
        <v>24144</v>
      </c>
      <c r="BT5685">
        <v>23</v>
      </c>
      <c r="BU5685" t="s">
        <v>29790</v>
      </c>
      <c r="BV5685" t="s">
        <v>4695</v>
      </c>
      <c r="BX5685">
        <v>45635.782013888886</v>
      </c>
    </row>
    <row r="5686" spans="1:76" x14ac:dyDescent="0.25">
      <c r="A5686" t="s">
        <v>29847</v>
      </c>
      <c r="B5686" t="s">
        <v>29848</v>
      </c>
      <c r="C5686" t="s">
        <v>46</v>
      </c>
      <c r="D5686">
        <v>45418</v>
      </c>
      <c r="E5686">
        <v>45418</v>
      </c>
      <c r="H5686" t="s">
        <v>47</v>
      </c>
      <c r="I5686">
        <v>45418</v>
      </c>
      <c r="J5686">
        <v>2024</v>
      </c>
      <c r="K5686" t="s">
        <v>48</v>
      </c>
      <c r="L5686" t="s">
        <v>29849</v>
      </c>
      <c r="N5686" t="s">
        <v>29850</v>
      </c>
      <c r="O5686" t="s">
        <v>4688</v>
      </c>
      <c r="P5686" t="s">
        <v>226</v>
      </c>
      <c r="Q5686" t="s">
        <v>5990</v>
      </c>
      <c r="R5686">
        <v>98668</v>
      </c>
      <c r="S5686" t="s">
        <v>29851</v>
      </c>
      <c r="T5686" t="s">
        <v>29851</v>
      </c>
      <c r="U5686" t="s">
        <v>29852</v>
      </c>
      <c r="V5686" t="s">
        <v>54</v>
      </c>
      <c r="W5686">
        <v>13</v>
      </c>
      <c r="X5686" t="s">
        <v>228</v>
      </c>
      <c r="Y5686">
        <v>4876</v>
      </c>
      <c r="Z5686" t="s">
        <v>226</v>
      </c>
      <c r="AA5686" t="s">
        <v>57</v>
      </c>
      <c r="AB5686">
        <v>92049</v>
      </c>
      <c r="AC5686" t="s">
        <v>146</v>
      </c>
      <c r="AD5686" t="s">
        <v>4690</v>
      </c>
      <c r="AE5686" t="s">
        <v>107</v>
      </c>
      <c r="AF5686" t="s">
        <v>107</v>
      </c>
      <c r="AI5686">
        <v>1</v>
      </c>
      <c r="AJ5686" t="s">
        <v>58</v>
      </c>
      <c r="AK5686" t="s">
        <v>59</v>
      </c>
      <c r="AL5686">
        <v>45601</v>
      </c>
      <c r="AM5686" t="s">
        <v>4692</v>
      </c>
      <c r="AN5686" t="b">
        <v>1</v>
      </c>
      <c r="AO5686" t="b">
        <v>1</v>
      </c>
      <c r="AP5686" t="b">
        <v>1</v>
      </c>
      <c r="AQ5686" t="s">
        <v>60</v>
      </c>
      <c r="AR5686" t="s">
        <v>99</v>
      </c>
      <c r="BB5686" s="7" t="s">
        <v>29850</v>
      </c>
      <c r="BC5686" s="7" t="s">
        <v>4688</v>
      </c>
      <c r="BD5686" s="7" t="s">
        <v>5990</v>
      </c>
      <c r="BE5686" s="7">
        <v>98668</v>
      </c>
      <c r="BF5686" s="7" t="s">
        <v>29852</v>
      </c>
      <c r="BG5686" s="7">
        <v>601.91</v>
      </c>
      <c r="BH5686" s="7">
        <v>0</v>
      </c>
      <c r="BI5686">
        <v>601.91</v>
      </c>
      <c r="BJ5686">
        <v>0</v>
      </c>
      <c r="BK5686">
        <v>0</v>
      </c>
      <c r="BL5686">
        <v>0</v>
      </c>
      <c r="BO5686" t="s">
        <v>29853</v>
      </c>
      <c r="BP5686">
        <v>36368</v>
      </c>
      <c r="BQ5686">
        <v>45563</v>
      </c>
      <c r="BR5686">
        <v>3298416</v>
      </c>
      <c r="BS5686">
        <v>24249</v>
      </c>
      <c r="BT5686">
        <v>49</v>
      </c>
      <c r="BU5686" t="s">
        <v>20327</v>
      </c>
      <c r="BV5686" t="s">
        <v>4695</v>
      </c>
      <c r="BX5686">
        <v>45636.654907407406</v>
      </c>
    </row>
    <row r="5687" spans="1:76" x14ac:dyDescent="0.25">
      <c r="A5687" t="s">
        <v>29937</v>
      </c>
      <c r="B5687" t="s">
        <v>29938</v>
      </c>
      <c r="C5687" t="s">
        <v>46</v>
      </c>
      <c r="D5687">
        <v>44664</v>
      </c>
      <c r="E5687">
        <v>45421</v>
      </c>
      <c r="I5687">
        <v>44664</v>
      </c>
      <c r="J5687">
        <v>2024</v>
      </c>
      <c r="K5687" t="s">
        <v>48</v>
      </c>
      <c r="L5687" t="s">
        <v>29939</v>
      </c>
      <c r="N5687" t="s">
        <v>29940</v>
      </c>
      <c r="O5687" t="s">
        <v>20852</v>
      </c>
      <c r="P5687" t="s">
        <v>51</v>
      </c>
      <c r="Q5687" t="s">
        <v>11479</v>
      </c>
      <c r="R5687">
        <v>99114</v>
      </c>
      <c r="S5687" t="s">
        <v>29941</v>
      </c>
      <c r="T5687" t="s">
        <v>29942</v>
      </c>
      <c r="U5687">
        <v>5096755002</v>
      </c>
      <c r="V5687" t="s">
        <v>4807</v>
      </c>
      <c r="W5687">
        <v>23</v>
      </c>
      <c r="X5687" t="s">
        <v>7121</v>
      </c>
      <c r="Y5687">
        <v>4186</v>
      </c>
      <c r="Z5687" t="s">
        <v>51</v>
      </c>
      <c r="AA5687" t="s">
        <v>4785</v>
      </c>
      <c r="AB5687">
        <v>34902</v>
      </c>
      <c r="AC5687" t="s">
        <v>146</v>
      </c>
      <c r="AD5687" t="s">
        <v>4690</v>
      </c>
      <c r="AE5687" t="s">
        <v>107</v>
      </c>
      <c r="AF5687" t="s">
        <v>107</v>
      </c>
      <c r="AI5687">
        <v>3</v>
      </c>
      <c r="AJ5687" t="s">
        <v>58</v>
      </c>
      <c r="AK5687" t="s">
        <v>59</v>
      </c>
      <c r="AL5687">
        <v>45601</v>
      </c>
      <c r="AM5687" t="s">
        <v>4878</v>
      </c>
      <c r="AN5687" t="b">
        <v>1</v>
      </c>
      <c r="AO5687" t="b">
        <v>1</v>
      </c>
      <c r="AP5687" t="b">
        <v>1</v>
      </c>
      <c r="AQ5687" t="s">
        <v>60</v>
      </c>
      <c r="AR5687" t="s">
        <v>61</v>
      </c>
      <c r="BB5687" s="7" t="s">
        <v>29940</v>
      </c>
      <c r="BC5687" s="7" t="s">
        <v>20852</v>
      </c>
      <c r="BD5687" s="7" t="s">
        <v>11479</v>
      </c>
      <c r="BE5687" s="7">
        <v>99114</v>
      </c>
      <c r="BF5687" s="7">
        <v>5096755002</v>
      </c>
      <c r="BO5687" t="s">
        <v>29943</v>
      </c>
      <c r="BP5687">
        <v>30631</v>
      </c>
      <c r="BQ5687">
        <v>30071</v>
      </c>
      <c r="BR5687">
        <v>567833</v>
      </c>
      <c r="BU5687" t="s">
        <v>29944</v>
      </c>
      <c r="BV5687" t="s">
        <v>4695</v>
      </c>
      <c r="BX5687">
        <v>45759.377013888887</v>
      </c>
    </row>
    <row r="5688" spans="1:76" x14ac:dyDescent="0.25">
      <c r="A5688" t="s">
        <v>29974</v>
      </c>
      <c r="B5688" t="s">
        <v>29975</v>
      </c>
      <c r="C5688" t="s">
        <v>46</v>
      </c>
      <c r="D5688">
        <v>45298</v>
      </c>
      <c r="E5688">
        <v>45418</v>
      </c>
      <c r="H5688" t="s">
        <v>47</v>
      </c>
      <c r="I5688">
        <v>45298</v>
      </c>
      <c r="J5688">
        <v>2024</v>
      </c>
      <c r="K5688" t="s">
        <v>48</v>
      </c>
      <c r="L5688" t="s">
        <v>29976</v>
      </c>
      <c r="N5688" t="s">
        <v>29977</v>
      </c>
      <c r="O5688" t="s">
        <v>29978</v>
      </c>
      <c r="P5688" t="s">
        <v>115</v>
      </c>
      <c r="Q5688" t="s">
        <v>52</v>
      </c>
      <c r="R5688">
        <v>98388</v>
      </c>
      <c r="S5688" t="s">
        <v>29979</v>
      </c>
      <c r="T5688" t="s">
        <v>29979</v>
      </c>
      <c r="U5688" t="s">
        <v>29980</v>
      </c>
      <c r="V5688" t="s">
        <v>4783</v>
      </c>
      <c r="W5688">
        <v>25</v>
      </c>
      <c r="X5688" t="s">
        <v>4784</v>
      </c>
      <c r="Y5688">
        <v>3879</v>
      </c>
      <c r="Z5688" t="s">
        <v>115</v>
      </c>
      <c r="AA5688" t="s">
        <v>4785</v>
      </c>
      <c r="AB5688">
        <v>554554</v>
      </c>
      <c r="AC5688" t="s">
        <v>146</v>
      </c>
      <c r="AD5688" t="s">
        <v>4690</v>
      </c>
      <c r="AE5688" t="s">
        <v>107</v>
      </c>
      <c r="AF5688" t="s">
        <v>107</v>
      </c>
      <c r="AI5688">
        <v>6</v>
      </c>
      <c r="AJ5688" t="s">
        <v>58</v>
      </c>
      <c r="AK5688" t="s">
        <v>59</v>
      </c>
      <c r="AL5688">
        <v>45601</v>
      </c>
      <c r="AM5688" t="s">
        <v>4692</v>
      </c>
      <c r="AN5688" t="b">
        <v>1</v>
      </c>
      <c r="AO5688" t="b">
        <v>1</v>
      </c>
      <c r="AP5688" t="b">
        <v>1</v>
      </c>
      <c r="AQ5688" t="s">
        <v>60</v>
      </c>
      <c r="AR5688" t="s">
        <v>99</v>
      </c>
      <c r="BB5688" s="7" t="s">
        <v>20290</v>
      </c>
      <c r="BC5688" s="7" t="s">
        <v>4916</v>
      </c>
      <c r="BD5688" s="7" t="s">
        <v>52</v>
      </c>
      <c r="BE5688" s="7">
        <v>98401</v>
      </c>
      <c r="BF5688" s="7" t="s">
        <v>20358</v>
      </c>
      <c r="BG5688" s="7">
        <v>215166.51</v>
      </c>
      <c r="BH5688" s="7">
        <v>0</v>
      </c>
      <c r="BI5688">
        <v>207233.32</v>
      </c>
      <c r="BJ5688">
        <v>0</v>
      </c>
      <c r="BK5688">
        <v>0</v>
      </c>
      <c r="BL5688">
        <v>0</v>
      </c>
      <c r="BM5688">
        <v>8000</v>
      </c>
      <c r="BN5688">
        <v>0</v>
      </c>
      <c r="BO5688" t="s">
        <v>29981</v>
      </c>
      <c r="BP5688">
        <v>35206</v>
      </c>
      <c r="BQ5688">
        <v>11629</v>
      </c>
      <c r="BR5688">
        <v>3253704</v>
      </c>
      <c r="BS5688">
        <v>22549</v>
      </c>
      <c r="BU5688" t="s">
        <v>20293</v>
      </c>
      <c r="BV5688" t="s">
        <v>4695</v>
      </c>
      <c r="BX5688">
        <v>45667.465810185182</v>
      </c>
    </row>
    <row r="5689" spans="1:76" x14ac:dyDescent="0.25">
      <c r="A5689" t="s">
        <v>30047</v>
      </c>
      <c r="B5689" t="s">
        <v>30048</v>
      </c>
      <c r="C5689" t="s">
        <v>46</v>
      </c>
      <c r="D5689">
        <v>45436</v>
      </c>
      <c r="E5689">
        <v>45422</v>
      </c>
      <c r="H5689" t="s">
        <v>47</v>
      </c>
      <c r="I5689">
        <v>45436</v>
      </c>
      <c r="J5689">
        <v>2024</v>
      </c>
      <c r="K5689" t="s">
        <v>48</v>
      </c>
      <c r="L5689" t="s">
        <v>30049</v>
      </c>
      <c r="N5689" t="s">
        <v>30050</v>
      </c>
      <c r="O5689" t="s">
        <v>30051</v>
      </c>
      <c r="P5689" t="s">
        <v>1494</v>
      </c>
      <c r="Q5689" t="s">
        <v>6080</v>
      </c>
      <c r="R5689">
        <v>98612</v>
      </c>
      <c r="S5689" t="s">
        <v>30052</v>
      </c>
      <c r="T5689" t="s">
        <v>30053</v>
      </c>
      <c r="U5689">
        <v>3604314421</v>
      </c>
      <c r="V5689" t="s">
        <v>4807</v>
      </c>
      <c r="W5689">
        <v>23</v>
      </c>
      <c r="X5689" t="s">
        <v>6308</v>
      </c>
      <c r="Y5689">
        <v>4286</v>
      </c>
      <c r="Z5689" t="s">
        <v>1494</v>
      </c>
      <c r="AA5689" t="s">
        <v>4785</v>
      </c>
      <c r="AB5689">
        <v>3509</v>
      </c>
      <c r="AC5689" t="s">
        <v>146</v>
      </c>
      <c r="AD5689" t="s">
        <v>4690</v>
      </c>
      <c r="AE5689" t="s">
        <v>107</v>
      </c>
      <c r="AF5689" t="s">
        <v>107</v>
      </c>
      <c r="AI5689">
        <v>1</v>
      </c>
      <c r="AJ5689" t="s">
        <v>58</v>
      </c>
      <c r="AK5689" t="s">
        <v>59</v>
      </c>
      <c r="AL5689">
        <v>45601</v>
      </c>
      <c r="AM5689" t="s">
        <v>4692</v>
      </c>
      <c r="AN5689" t="b">
        <v>1</v>
      </c>
      <c r="AO5689" t="b">
        <v>1</v>
      </c>
      <c r="AP5689" t="b">
        <v>1</v>
      </c>
      <c r="AQ5689" t="s">
        <v>60</v>
      </c>
      <c r="AR5689" t="s">
        <v>99</v>
      </c>
      <c r="BB5689" s="7" t="s">
        <v>30050</v>
      </c>
      <c r="BC5689" s="7" t="s">
        <v>30051</v>
      </c>
      <c r="BD5689" s="7" t="s">
        <v>6080</v>
      </c>
      <c r="BE5689" s="7">
        <v>98612</v>
      </c>
      <c r="BF5689" s="7">
        <v>3604314421</v>
      </c>
      <c r="BG5689" s="7">
        <v>3907</v>
      </c>
      <c r="BH5689" s="7">
        <v>0</v>
      </c>
      <c r="BI5689">
        <v>2915.92</v>
      </c>
      <c r="BJ5689">
        <v>0</v>
      </c>
      <c r="BK5689">
        <v>0</v>
      </c>
      <c r="BL5689">
        <v>0</v>
      </c>
      <c r="BO5689" t="s">
        <v>30054</v>
      </c>
      <c r="BP5689">
        <v>36757</v>
      </c>
      <c r="BQ5689">
        <v>4066</v>
      </c>
      <c r="BR5689">
        <v>3311570</v>
      </c>
      <c r="BS5689">
        <v>24386</v>
      </c>
      <c r="BU5689" t="s">
        <v>30055</v>
      </c>
      <c r="BV5689" t="s">
        <v>4695</v>
      </c>
      <c r="BX5689">
        <v>45630.554756944446</v>
      </c>
    </row>
    <row r="5690" spans="1:76" x14ac:dyDescent="0.25">
      <c r="A5690" t="s">
        <v>30174</v>
      </c>
      <c r="B5690" t="s">
        <v>3323</v>
      </c>
      <c r="C5690" t="s">
        <v>46</v>
      </c>
      <c r="D5690">
        <v>44552</v>
      </c>
      <c r="E5690">
        <v>45418</v>
      </c>
      <c r="H5690" t="s">
        <v>47</v>
      </c>
      <c r="I5690">
        <v>44552</v>
      </c>
      <c r="J5690">
        <v>2024</v>
      </c>
      <c r="K5690" t="s">
        <v>48</v>
      </c>
      <c r="L5690" t="s">
        <v>20321</v>
      </c>
      <c r="N5690" t="s">
        <v>30175</v>
      </c>
      <c r="O5690" t="s">
        <v>11570</v>
      </c>
      <c r="P5690" t="s">
        <v>115</v>
      </c>
      <c r="Q5690" t="s">
        <v>52</v>
      </c>
      <c r="R5690">
        <v>98338</v>
      </c>
      <c r="S5690" t="s">
        <v>20323</v>
      </c>
      <c r="T5690" t="s">
        <v>20323</v>
      </c>
      <c r="U5690" t="s">
        <v>30176</v>
      </c>
      <c r="V5690" t="s">
        <v>90</v>
      </c>
      <c r="W5690">
        <v>12</v>
      </c>
      <c r="X5690" t="s">
        <v>619</v>
      </c>
      <c r="Y5690">
        <v>4731</v>
      </c>
      <c r="Z5690" t="s">
        <v>115</v>
      </c>
      <c r="AA5690" t="s">
        <v>57</v>
      </c>
      <c r="AB5690">
        <v>102476</v>
      </c>
      <c r="AC5690" t="s">
        <v>146</v>
      </c>
      <c r="AD5690" t="s">
        <v>4690</v>
      </c>
      <c r="AE5690" t="s">
        <v>107</v>
      </c>
      <c r="AF5690" t="s">
        <v>107</v>
      </c>
      <c r="AJ5690" t="s">
        <v>58</v>
      </c>
      <c r="AK5690" t="s">
        <v>59</v>
      </c>
      <c r="AL5690">
        <v>45601</v>
      </c>
      <c r="AM5690" t="s">
        <v>4692</v>
      </c>
      <c r="AN5690" t="b">
        <v>1</v>
      </c>
      <c r="AO5690" t="b">
        <v>1</v>
      </c>
      <c r="AP5690" t="b">
        <v>1</v>
      </c>
      <c r="AQ5690" t="s">
        <v>60</v>
      </c>
      <c r="AR5690" t="s">
        <v>61</v>
      </c>
      <c r="BB5690" s="7" t="s">
        <v>20324</v>
      </c>
      <c r="BC5690" s="7" t="s">
        <v>30177</v>
      </c>
      <c r="BD5690" s="7" t="s">
        <v>52</v>
      </c>
      <c r="BE5690" s="7">
        <v>98391</v>
      </c>
      <c r="BF5690" s="7" t="s">
        <v>20325</v>
      </c>
      <c r="BG5690" s="7">
        <v>64309</v>
      </c>
      <c r="BH5690" s="7">
        <v>500</v>
      </c>
      <c r="BI5690">
        <v>69694.880000000005</v>
      </c>
      <c r="BJ5690">
        <v>0</v>
      </c>
      <c r="BK5690">
        <v>0</v>
      </c>
      <c r="BL5690">
        <v>0</v>
      </c>
      <c r="BM5690">
        <v>1350.68</v>
      </c>
      <c r="BN5690">
        <v>0</v>
      </c>
      <c r="BO5690" t="s">
        <v>30178</v>
      </c>
      <c r="BP5690">
        <v>29987</v>
      </c>
      <c r="BQ5690">
        <v>27193</v>
      </c>
      <c r="BR5690">
        <v>567388</v>
      </c>
      <c r="BS5690">
        <v>18346</v>
      </c>
      <c r="BT5690">
        <v>2</v>
      </c>
      <c r="BU5690" t="s">
        <v>20327</v>
      </c>
      <c r="BV5690" t="s">
        <v>4695</v>
      </c>
      <c r="BX5690">
        <v>45768.415462962963</v>
      </c>
    </row>
    <row r="5691" spans="1:76" x14ac:dyDescent="0.25">
      <c r="A5691" t="s">
        <v>30188</v>
      </c>
      <c r="B5691" t="s">
        <v>30189</v>
      </c>
      <c r="C5691" t="s">
        <v>46</v>
      </c>
      <c r="D5691">
        <v>45371</v>
      </c>
      <c r="E5691">
        <v>45418</v>
      </c>
      <c r="H5691" t="s">
        <v>47</v>
      </c>
      <c r="I5691">
        <v>45371</v>
      </c>
      <c r="J5691">
        <v>2024</v>
      </c>
      <c r="K5691" t="s">
        <v>48</v>
      </c>
      <c r="L5691" t="s">
        <v>30190</v>
      </c>
      <c r="N5691" t="s">
        <v>30191</v>
      </c>
      <c r="O5691" t="s">
        <v>6166</v>
      </c>
      <c r="P5691" t="s">
        <v>56</v>
      </c>
      <c r="Q5691" t="s">
        <v>52</v>
      </c>
      <c r="R5691">
        <v>99026</v>
      </c>
      <c r="S5691" t="s">
        <v>30192</v>
      </c>
      <c r="T5691" t="s">
        <v>30192</v>
      </c>
      <c r="U5691" t="s">
        <v>30193</v>
      </c>
      <c r="V5691" t="s">
        <v>54</v>
      </c>
      <c r="W5691">
        <v>13</v>
      </c>
      <c r="X5691" t="s">
        <v>55</v>
      </c>
      <c r="Y5691">
        <v>4791</v>
      </c>
      <c r="Z5691" t="s">
        <v>56</v>
      </c>
      <c r="AA5691" t="s">
        <v>57</v>
      </c>
      <c r="AB5691">
        <v>106266</v>
      </c>
      <c r="AC5691" t="s">
        <v>146</v>
      </c>
      <c r="AD5691" t="s">
        <v>4690</v>
      </c>
      <c r="AE5691" t="s">
        <v>107</v>
      </c>
      <c r="AF5691" t="s">
        <v>107</v>
      </c>
      <c r="AI5691">
        <v>2</v>
      </c>
      <c r="AJ5691" t="s">
        <v>58</v>
      </c>
      <c r="AK5691" t="s">
        <v>59</v>
      </c>
      <c r="AL5691">
        <v>45601</v>
      </c>
      <c r="AM5691" t="s">
        <v>4692</v>
      </c>
      <c r="AN5691" t="b">
        <v>1</v>
      </c>
      <c r="AO5691" t="b">
        <v>1</v>
      </c>
      <c r="AP5691" t="b">
        <v>0</v>
      </c>
      <c r="AQ5691" t="s">
        <v>177</v>
      </c>
      <c r="BB5691" s="7" t="s">
        <v>20595</v>
      </c>
      <c r="BC5691" s="7" t="s">
        <v>6811</v>
      </c>
      <c r="BD5691" s="7" t="s">
        <v>52</v>
      </c>
      <c r="BE5691" s="7">
        <v>98371</v>
      </c>
      <c r="BF5691" s="7" t="s">
        <v>11221</v>
      </c>
      <c r="BG5691" s="7">
        <v>52689.13</v>
      </c>
      <c r="BH5691" s="7">
        <v>0</v>
      </c>
      <c r="BI5691">
        <v>51834.25</v>
      </c>
      <c r="BJ5691">
        <v>0</v>
      </c>
      <c r="BK5691">
        <v>0</v>
      </c>
      <c r="BL5691">
        <v>0</v>
      </c>
      <c r="BO5691" t="s">
        <v>30194</v>
      </c>
      <c r="BP5691">
        <v>36058</v>
      </c>
      <c r="BQ5691">
        <v>45091</v>
      </c>
      <c r="BR5691">
        <v>3296691</v>
      </c>
      <c r="BS5691">
        <v>23928</v>
      </c>
      <c r="BT5691">
        <v>7</v>
      </c>
      <c r="BU5691" t="s">
        <v>17025</v>
      </c>
      <c r="BV5691" t="s">
        <v>4695</v>
      </c>
      <c r="BX5691">
        <v>45607.661539351851</v>
      </c>
    </row>
    <row r="5692" spans="1:76" x14ac:dyDescent="0.25">
      <c r="A5692" t="s">
        <v>30195</v>
      </c>
      <c r="B5692" t="s">
        <v>30196</v>
      </c>
      <c r="C5692" t="s">
        <v>46</v>
      </c>
      <c r="D5692">
        <v>45364</v>
      </c>
      <c r="E5692">
        <v>45418</v>
      </c>
      <c r="H5692" t="s">
        <v>47</v>
      </c>
      <c r="I5692">
        <v>45364</v>
      </c>
      <c r="J5692">
        <v>2024</v>
      </c>
      <c r="K5692" t="s">
        <v>48</v>
      </c>
      <c r="L5692" t="s">
        <v>30197</v>
      </c>
      <c r="N5692" t="s">
        <v>30198</v>
      </c>
      <c r="O5692" t="s">
        <v>20749</v>
      </c>
      <c r="P5692" t="s">
        <v>115</v>
      </c>
      <c r="Q5692" t="s">
        <v>5990</v>
      </c>
      <c r="R5692">
        <v>98558</v>
      </c>
      <c r="S5692" t="s">
        <v>30199</v>
      </c>
      <c r="T5692" t="s">
        <v>30200</v>
      </c>
      <c r="U5692">
        <v>9312412320</v>
      </c>
      <c r="V5692" t="s">
        <v>54</v>
      </c>
      <c r="W5692">
        <v>13</v>
      </c>
      <c r="X5692" t="s">
        <v>174</v>
      </c>
      <c r="Y5692">
        <v>4781</v>
      </c>
      <c r="Z5692" t="s">
        <v>115</v>
      </c>
      <c r="AA5692" t="s">
        <v>57</v>
      </c>
      <c r="AB5692">
        <v>102476</v>
      </c>
      <c r="AC5692" t="s">
        <v>146</v>
      </c>
      <c r="AD5692" t="s">
        <v>4690</v>
      </c>
      <c r="AE5692" t="s">
        <v>107</v>
      </c>
      <c r="AF5692" t="s">
        <v>107</v>
      </c>
      <c r="AI5692">
        <v>2</v>
      </c>
      <c r="AJ5692" t="s">
        <v>58</v>
      </c>
      <c r="AK5692" t="s">
        <v>59</v>
      </c>
      <c r="AL5692">
        <v>45601</v>
      </c>
      <c r="AM5692" t="s">
        <v>4692</v>
      </c>
      <c r="AN5692" t="b">
        <v>1</v>
      </c>
      <c r="AO5692" t="b">
        <v>1</v>
      </c>
      <c r="AP5692" t="b">
        <v>1</v>
      </c>
      <c r="AQ5692" t="s">
        <v>60</v>
      </c>
      <c r="AR5692" t="s">
        <v>61</v>
      </c>
      <c r="BB5692" s="7" t="s">
        <v>30198</v>
      </c>
      <c r="BC5692" s="7" t="s">
        <v>20749</v>
      </c>
      <c r="BD5692" s="7" t="s">
        <v>5990</v>
      </c>
      <c r="BE5692" s="7">
        <v>98558</v>
      </c>
      <c r="BF5692" s="7">
        <v>2533040053</v>
      </c>
      <c r="BG5692" s="7">
        <v>39329.660000000003</v>
      </c>
      <c r="BH5692" s="7">
        <v>0</v>
      </c>
      <c r="BI5692">
        <v>35143.839999999997</v>
      </c>
      <c r="BJ5692">
        <v>0</v>
      </c>
      <c r="BK5692">
        <v>0</v>
      </c>
      <c r="BL5692">
        <v>0</v>
      </c>
      <c r="BM5692">
        <v>0</v>
      </c>
      <c r="BN5692">
        <v>11567.15</v>
      </c>
      <c r="BO5692" t="s">
        <v>30201</v>
      </c>
      <c r="BP5692">
        <v>36006</v>
      </c>
      <c r="BQ5692">
        <v>11436</v>
      </c>
      <c r="BR5692">
        <v>3296666</v>
      </c>
      <c r="BS5692">
        <v>23825</v>
      </c>
      <c r="BT5692">
        <v>2</v>
      </c>
      <c r="BU5692" t="s">
        <v>30202</v>
      </c>
      <c r="BV5692" t="s">
        <v>4695</v>
      </c>
      <c r="BX5692">
        <v>45752.624502314815</v>
      </c>
    </row>
    <row r="5693" spans="1:76" x14ac:dyDescent="0.25">
      <c r="A5693" t="s">
        <v>30203</v>
      </c>
      <c r="B5693" t="s">
        <v>775</v>
      </c>
      <c r="C5693" t="s">
        <v>46</v>
      </c>
      <c r="D5693">
        <v>45431</v>
      </c>
      <c r="E5693">
        <v>45422</v>
      </c>
      <c r="H5693" t="s">
        <v>47</v>
      </c>
      <c r="I5693">
        <v>45431</v>
      </c>
      <c r="J5693">
        <v>2024</v>
      </c>
      <c r="K5693" t="s">
        <v>48</v>
      </c>
      <c r="L5693" t="s">
        <v>30204</v>
      </c>
      <c r="N5693" t="s">
        <v>30205</v>
      </c>
      <c r="O5693" t="s">
        <v>21870</v>
      </c>
      <c r="P5693" t="s">
        <v>68</v>
      </c>
      <c r="Q5693" t="s">
        <v>52</v>
      </c>
      <c r="R5693">
        <v>98021</v>
      </c>
      <c r="S5693" t="s">
        <v>30206</v>
      </c>
      <c r="T5693" t="s">
        <v>30206</v>
      </c>
      <c r="U5693">
        <v>4257705278</v>
      </c>
      <c r="V5693" t="s">
        <v>54</v>
      </c>
      <c r="W5693">
        <v>13</v>
      </c>
      <c r="X5693" t="s">
        <v>164</v>
      </c>
      <c r="Y5693">
        <v>4779</v>
      </c>
      <c r="Z5693" t="s">
        <v>68</v>
      </c>
      <c r="AA5693" t="s">
        <v>57</v>
      </c>
      <c r="AB5693">
        <v>100031</v>
      </c>
      <c r="AC5693" t="s">
        <v>146</v>
      </c>
      <c r="AD5693" t="s">
        <v>4690</v>
      </c>
      <c r="AE5693" t="s">
        <v>107</v>
      </c>
      <c r="AF5693" t="s">
        <v>107</v>
      </c>
      <c r="AI5693">
        <v>1</v>
      </c>
      <c r="AJ5693" t="s">
        <v>58</v>
      </c>
      <c r="AK5693" t="s">
        <v>59</v>
      </c>
      <c r="AL5693">
        <v>45601</v>
      </c>
      <c r="AM5693" t="s">
        <v>4692</v>
      </c>
      <c r="AN5693" t="b">
        <v>1</v>
      </c>
      <c r="AO5693" t="b">
        <v>1</v>
      </c>
      <c r="AP5693" t="b">
        <v>1</v>
      </c>
      <c r="AQ5693" t="s">
        <v>60</v>
      </c>
      <c r="AR5693" t="s">
        <v>99</v>
      </c>
      <c r="BB5693" s="7" t="s">
        <v>30205</v>
      </c>
      <c r="BC5693" s="7" t="s">
        <v>21870</v>
      </c>
      <c r="BD5693" s="7" t="s">
        <v>52</v>
      </c>
      <c r="BE5693" s="7">
        <v>98021</v>
      </c>
      <c r="BF5693" s="7">
        <v>4257705278</v>
      </c>
      <c r="BG5693" s="7">
        <v>560.1</v>
      </c>
      <c r="BH5693" s="7">
        <v>0</v>
      </c>
      <c r="BI5693">
        <v>0</v>
      </c>
      <c r="BJ5693">
        <v>0</v>
      </c>
      <c r="BK5693">
        <v>0</v>
      </c>
      <c r="BL5693">
        <v>0</v>
      </c>
      <c r="BO5693" t="s">
        <v>30207</v>
      </c>
      <c r="BP5693">
        <v>36656</v>
      </c>
      <c r="BQ5693">
        <v>6052</v>
      </c>
      <c r="BR5693">
        <v>3311769</v>
      </c>
      <c r="BS5693">
        <v>25000</v>
      </c>
      <c r="BT5693">
        <v>1</v>
      </c>
      <c r="BU5693" t="s">
        <v>30208</v>
      </c>
      <c r="BV5693" t="s">
        <v>4695</v>
      </c>
      <c r="BX5693">
        <v>45664.996157407404</v>
      </c>
    </row>
    <row r="5694" spans="1:76" x14ac:dyDescent="0.25">
      <c r="A5694" t="s">
        <v>30209</v>
      </c>
      <c r="B5694" t="s">
        <v>30210</v>
      </c>
      <c r="C5694" t="s">
        <v>46</v>
      </c>
      <c r="D5694">
        <v>45414</v>
      </c>
      <c r="E5694">
        <v>45418</v>
      </c>
      <c r="H5694" t="s">
        <v>47</v>
      </c>
      <c r="I5694">
        <v>45414</v>
      </c>
      <c r="J5694">
        <v>2024</v>
      </c>
      <c r="K5694" t="s">
        <v>48</v>
      </c>
      <c r="L5694" t="s">
        <v>30211</v>
      </c>
      <c r="M5694" t="s">
        <v>30212</v>
      </c>
      <c r="N5694" t="s">
        <v>30213</v>
      </c>
      <c r="O5694" t="s">
        <v>5959</v>
      </c>
      <c r="P5694" t="s">
        <v>105</v>
      </c>
      <c r="Q5694" t="s">
        <v>52</v>
      </c>
      <c r="R5694">
        <v>99206</v>
      </c>
      <c r="S5694" t="s">
        <v>30214</v>
      </c>
      <c r="T5694" t="s">
        <v>30214</v>
      </c>
      <c r="U5694">
        <v>5097140443</v>
      </c>
      <c r="V5694" t="s">
        <v>54</v>
      </c>
      <c r="W5694">
        <v>13</v>
      </c>
      <c r="X5694" t="s">
        <v>528</v>
      </c>
      <c r="Y5694">
        <v>4785</v>
      </c>
      <c r="Z5694" t="s">
        <v>105</v>
      </c>
      <c r="AA5694" t="s">
        <v>57</v>
      </c>
      <c r="AB5694">
        <v>110979</v>
      </c>
      <c r="AC5694" t="s">
        <v>146</v>
      </c>
      <c r="AD5694" t="s">
        <v>4690</v>
      </c>
      <c r="AE5694" t="s">
        <v>107</v>
      </c>
      <c r="AF5694" t="s">
        <v>107</v>
      </c>
      <c r="AI5694">
        <v>2</v>
      </c>
      <c r="AJ5694" t="s">
        <v>58</v>
      </c>
      <c r="AK5694" t="s">
        <v>59</v>
      </c>
      <c r="AL5694">
        <v>45601</v>
      </c>
      <c r="AM5694" t="s">
        <v>4692</v>
      </c>
      <c r="AN5694" t="b">
        <v>1</v>
      </c>
      <c r="AO5694" t="b">
        <v>1</v>
      </c>
      <c r="AP5694" t="b">
        <v>0</v>
      </c>
      <c r="AQ5694" t="s">
        <v>177</v>
      </c>
      <c r="BB5694" s="7" t="s">
        <v>30213</v>
      </c>
      <c r="BC5694" s="7" t="s">
        <v>5959</v>
      </c>
      <c r="BD5694" s="7" t="s">
        <v>52</v>
      </c>
      <c r="BE5694" s="7">
        <v>99206</v>
      </c>
      <c r="BF5694" s="7" t="s">
        <v>30215</v>
      </c>
      <c r="BG5694" s="7">
        <v>17042.96</v>
      </c>
      <c r="BH5694" s="7">
        <v>0</v>
      </c>
      <c r="BI5694">
        <v>16156.64</v>
      </c>
      <c r="BJ5694">
        <v>2205.4</v>
      </c>
      <c r="BK5694">
        <v>0</v>
      </c>
      <c r="BL5694">
        <v>0</v>
      </c>
      <c r="BO5694" t="s">
        <v>30216</v>
      </c>
      <c r="BP5694">
        <v>36303</v>
      </c>
      <c r="BQ5694">
        <v>1447</v>
      </c>
      <c r="BR5694">
        <v>3298388</v>
      </c>
      <c r="BS5694">
        <v>24030</v>
      </c>
      <c r="BT5694">
        <v>4</v>
      </c>
      <c r="BU5694" t="s">
        <v>22526</v>
      </c>
      <c r="BV5694" t="s">
        <v>4695</v>
      </c>
      <c r="BX5694">
        <v>45575.694513888891</v>
      </c>
    </row>
    <row r="5695" spans="1:76" x14ac:dyDescent="0.25">
      <c r="A5695" t="s">
        <v>30217</v>
      </c>
      <c r="B5695" t="s">
        <v>30218</v>
      </c>
      <c r="C5695" t="s">
        <v>46</v>
      </c>
      <c r="D5695">
        <v>45384</v>
      </c>
      <c r="E5695">
        <v>45419</v>
      </c>
      <c r="H5695" t="s">
        <v>47</v>
      </c>
      <c r="I5695">
        <v>45384</v>
      </c>
      <c r="J5695">
        <v>2024</v>
      </c>
      <c r="K5695" t="s">
        <v>48</v>
      </c>
      <c r="L5695" t="s">
        <v>30219</v>
      </c>
      <c r="N5695" t="s">
        <v>30220</v>
      </c>
      <c r="O5695" t="s">
        <v>4758</v>
      </c>
      <c r="P5695" t="s">
        <v>68</v>
      </c>
      <c r="Q5695" t="s">
        <v>52</v>
      </c>
      <c r="R5695">
        <v>98023</v>
      </c>
      <c r="S5695" t="s">
        <v>30221</v>
      </c>
      <c r="T5695" t="s">
        <v>30221</v>
      </c>
      <c r="U5695" t="s">
        <v>30222</v>
      </c>
      <c r="V5695" t="s">
        <v>54</v>
      </c>
      <c r="W5695">
        <v>13</v>
      </c>
      <c r="X5695" t="s">
        <v>745</v>
      </c>
      <c r="Y5695">
        <v>4837</v>
      </c>
      <c r="Z5695" t="s">
        <v>68</v>
      </c>
      <c r="AA5695" t="s">
        <v>57</v>
      </c>
      <c r="AB5695">
        <v>80355</v>
      </c>
      <c r="AC5695" t="s">
        <v>146</v>
      </c>
      <c r="AD5695" t="s">
        <v>4690</v>
      </c>
      <c r="AE5695" t="s">
        <v>107</v>
      </c>
      <c r="AF5695" t="s">
        <v>107</v>
      </c>
      <c r="AI5695">
        <v>1</v>
      </c>
      <c r="AJ5695" t="s">
        <v>58</v>
      </c>
      <c r="AK5695" t="s">
        <v>59</v>
      </c>
      <c r="AL5695">
        <v>45601</v>
      </c>
      <c r="AM5695" t="s">
        <v>4692</v>
      </c>
      <c r="AN5695" t="b">
        <v>1</v>
      </c>
      <c r="AO5695" t="b">
        <v>1</v>
      </c>
      <c r="AP5695" t="b">
        <v>1</v>
      </c>
      <c r="AQ5695" t="s">
        <v>60</v>
      </c>
      <c r="AR5695" t="s">
        <v>99</v>
      </c>
      <c r="BB5695" s="7" t="s">
        <v>20595</v>
      </c>
      <c r="BC5695" s="7" t="s">
        <v>6811</v>
      </c>
      <c r="BD5695" s="7" t="s">
        <v>52</v>
      </c>
      <c r="BE5695" s="7">
        <v>98371</v>
      </c>
      <c r="BF5695" s="7" t="s">
        <v>11221</v>
      </c>
      <c r="BG5695" s="7">
        <v>24190.01</v>
      </c>
      <c r="BH5695" s="7">
        <v>0</v>
      </c>
      <c r="BI5695">
        <v>23554.560000000001</v>
      </c>
      <c r="BJ5695">
        <v>0</v>
      </c>
      <c r="BK5695">
        <v>0</v>
      </c>
      <c r="BL5695">
        <v>0</v>
      </c>
      <c r="BO5695" t="s">
        <v>30223</v>
      </c>
      <c r="BP5695">
        <v>36124</v>
      </c>
      <c r="BQ5695">
        <v>45124</v>
      </c>
      <c r="BR5695">
        <v>3296731</v>
      </c>
      <c r="BS5695">
        <v>24054</v>
      </c>
      <c r="BT5695">
        <v>30</v>
      </c>
      <c r="BU5695" t="s">
        <v>17025</v>
      </c>
      <c r="BV5695" t="s">
        <v>4695</v>
      </c>
      <c r="BX5695">
        <v>45698.758900462963</v>
      </c>
    </row>
    <row r="5696" spans="1:76" x14ac:dyDescent="0.25">
      <c r="A5696" t="s">
        <v>30224</v>
      </c>
      <c r="B5696" t="s">
        <v>1064</v>
      </c>
      <c r="C5696" t="s">
        <v>46</v>
      </c>
      <c r="D5696">
        <v>45386</v>
      </c>
      <c r="H5696" t="s">
        <v>47</v>
      </c>
      <c r="I5696">
        <v>45386</v>
      </c>
      <c r="J5696">
        <v>2024</v>
      </c>
      <c r="K5696" t="s">
        <v>85</v>
      </c>
      <c r="L5696" t="s">
        <v>30225</v>
      </c>
      <c r="N5696" t="s">
        <v>20970</v>
      </c>
      <c r="O5696" t="s">
        <v>186</v>
      </c>
      <c r="Q5696" t="s">
        <v>52</v>
      </c>
      <c r="R5696">
        <v>98071</v>
      </c>
      <c r="S5696" t="s">
        <v>1066</v>
      </c>
      <c r="T5696" t="s">
        <v>20971</v>
      </c>
      <c r="U5696" t="s">
        <v>30226</v>
      </c>
      <c r="V5696" t="s">
        <v>70</v>
      </c>
      <c r="W5696">
        <v>9</v>
      </c>
      <c r="X5696" t="s">
        <v>4770</v>
      </c>
      <c r="Y5696">
        <v>1000</v>
      </c>
      <c r="AA5696" t="s">
        <v>71</v>
      </c>
      <c r="AC5696" t="s">
        <v>146</v>
      </c>
      <c r="AD5696" t="s">
        <v>4690</v>
      </c>
      <c r="AE5696" t="s">
        <v>107</v>
      </c>
      <c r="AF5696" t="s">
        <v>107</v>
      </c>
      <c r="AJ5696" t="s">
        <v>58</v>
      </c>
      <c r="AK5696" t="s">
        <v>59</v>
      </c>
      <c r="AL5696">
        <v>45601</v>
      </c>
      <c r="AM5696" t="s">
        <v>4692</v>
      </c>
      <c r="AN5696" t="b">
        <v>1</v>
      </c>
      <c r="BB5696" s="7" t="s">
        <v>413</v>
      </c>
      <c r="BC5696" s="7" t="s">
        <v>143</v>
      </c>
      <c r="BD5696" s="7" t="s">
        <v>52</v>
      </c>
      <c r="BE5696" s="7">
        <v>98401</v>
      </c>
      <c r="BF5696" s="7" t="s">
        <v>20291</v>
      </c>
      <c r="BG5696" s="7">
        <v>9197.4599999999991</v>
      </c>
      <c r="BH5696" s="7">
        <v>842.5</v>
      </c>
      <c r="BI5696">
        <v>8354.9599999999991</v>
      </c>
      <c r="BJ5696">
        <v>-842.5</v>
      </c>
      <c r="BK5696">
        <v>0</v>
      </c>
      <c r="BL5696">
        <v>0</v>
      </c>
      <c r="BO5696" t="s">
        <v>30227</v>
      </c>
      <c r="BP5696">
        <v>36117</v>
      </c>
      <c r="BQ5696">
        <v>25019</v>
      </c>
      <c r="BR5696">
        <v>3296743</v>
      </c>
      <c r="BS5696">
        <v>23947</v>
      </c>
      <c r="BU5696" t="s">
        <v>20897</v>
      </c>
      <c r="BV5696" t="s">
        <v>4695</v>
      </c>
      <c r="BX5696">
        <v>45733.66306712963</v>
      </c>
    </row>
    <row r="5697" spans="1:76" x14ac:dyDescent="0.25">
      <c r="A5697" t="s">
        <v>30228</v>
      </c>
      <c r="B5697" t="s">
        <v>30229</v>
      </c>
      <c r="C5697" t="s">
        <v>46</v>
      </c>
      <c r="D5697">
        <v>45434</v>
      </c>
      <c r="E5697">
        <v>45420</v>
      </c>
      <c r="H5697" t="s">
        <v>47</v>
      </c>
      <c r="I5697">
        <v>45434</v>
      </c>
      <c r="J5697">
        <v>2024</v>
      </c>
      <c r="K5697" t="s">
        <v>48</v>
      </c>
      <c r="L5697" t="s">
        <v>30230</v>
      </c>
      <c r="N5697" t="s">
        <v>30231</v>
      </c>
      <c r="O5697" t="s">
        <v>30232</v>
      </c>
      <c r="P5697" t="s">
        <v>80</v>
      </c>
      <c r="Q5697" t="s">
        <v>52</v>
      </c>
      <c r="R5697">
        <v>98331</v>
      </c>
      <c r="S5697" t="s">
        <v>30233</v>
      </c>
      <c r="T5697" t="s">
        <v>30234</v>
      </c>
      <c r="U5697">
        <v>3603744276</v>
      </c>
      <c r="V5697" t="s">
        <v>54</v>
      </c>
      <c r="W5697">
        <v>13</v>
      </c>
      <c r="X5697" t="s">
        <v>82</v>
      </c>
      <c r="Y5697">
        <v>4825</v>
      </c>
      <c r="Z5697" t="s">
        <v>80</v>
      </c>
      <c r="AA5697" t="s">
        <v>57</v>
      </c>
      <c r="AB5697">
        <v>117622</v>
      </c>
      <c r="AC5697" t="s">
        <v>146</v>
      </c>
      <c r="AD5697" t="s">
        <v>4690</v>
      </c>
      <c r="AE5697" t="s">
        <v>107</v>
      </c>
      <c r="AF5697" t="s">
        <v>107</v>
      </c>
      <c r="AI5697">
        <v>2</v>
      </c>
      <c r="AJ5697" t="s">
        <v>58</v>
      </c>
      <c r="AK5697" t="s">
        <v>59</v>
      </c>
      <c r="AL5697">
        <v>45601</v>
      </c>
      <c r="AM5697" t="s">
        <v>4692</v>
      </c>
      <c r="AN5697" t="b">
        <v>1</v>
      </c>
      <c r="AO5697" t="b">
        <v>1</v>
      </c>
      <c r="AP5697" t="b">
        <v>0</v>
      </c>
      <c r="AQ5697" t="s">
        <v>177</v>
      </c>
      <c r="BB5697" s="7" t="s">
        <v>30231</v>
      </c>
      <c r="BC5697" s="7" t="s">
        <v>30232</v>
      </c>
      <c r="BD5697" s="7" t="s">
        <v>52</v>
      </c>
      <c r="BE5697" s="7">
        <v>98331</v>
      </c>
      <c r="BF5697" s="7">
        <v>3603744276</v>
      </c>
      <c r="BG5697" s="7">
        <v>6598.6</v>
      </c>
      <c r="BH5697" s="7">
        <v>0</v>
      </c>
      <c r="BI5697">
        <v>3904.25</v>
      </c>
      <c r="BJ5697">
        <v>0</v>
      </c>
      <c r="BK5697">
        <v>0</v>
      </c>
      <c r="BL5697">
        <v>0</v>
      </c>
      <c r="BO5697" t="s">
        <v>30235</v>
      </c>
      <c r="BP5697">
        <v>36691</v>
      </c>
      <c r="BQ5697">
        <v>38243</v>
      </c>
      <c r="BR5697">
        <v>3310489</v>
      </c>
      <c r="BS5697">
        <v>24216</v>
      </c>
      <c r="BT5697">
        <v>24</v>
      </c>
      <c r="BU5697" t="s">
        <v>30236</v>
      </c>
      <c r="BV5697" t="s">
        <v>4695</v>
      </c>
      <c r="BX5697">
        <v>45762.854618055557</v>
      </c>
    </row>
    <row r="5698" spans="1:76" x14ac:dyDescent="0.25">
      <c r="A5698" t="s">
        <v>30237</v>
      </c>
      <c r="B5698" t="s">
        <v>30238</v>
      </c>
      <c r="C5698" t="s">
        <v>46</v>
      </c>
      <c r="D5698">
        <v>45293</v>
      </c>
      <c r="E5698">
        <v>45420</v>
      </c>
      <c r="H5698" t="s">
        <v>47</v>
      </c>
      <c r="I5698">
        <v>45293</v>
      </c>
      <c r="J5698">
        <v>2024</v>
      </c>
      <c r="K5698" t="s">
        <v>48</v>
      </c>
      <c r="L5698" t="s">
        <v>30239</v>
      </c>
      <c r="N5698" t="s">
        <v>30240</v>
      </c>
      <c r="O5698" t="s">
        <v>6811</v>
      </c>
      <c r="P5698" t="s">
        <v>115</v>
      </c>
      <c r="Q5698" t="s">
        <v>11479</v>
      </c>
      <c r="R5698">
        <v>98371</v>
      </c>
      <c r="S5698" t="s">
        <v>30241</v>
      </c>
      <c r="T5698" t="s">
        <v>30242</v>
      </c>
      <c r="U5698" t="s">
        <v>30243</v>
      </c>
      <c r="V5698" t="s">
        <v>4783</v>
      </c>
      <c r="W5698">
        <v>25</v>
      </c>
      <c r="X5698" t="s">
        <v>4784</v>
      </c>
      <c r="Y5698">
        <v>3879</v>
      </c>
      <c r="Z5698" t="s">
        <v>115</v>
      </c>
      <c r="AA5698" t="s">
        <v>4785</v>
      </c>
      <c r="AB5698">
        <v>554554</v>
      </c>
      <c r="AC5698" t="s">
        <v>146</v>
      </c>
      <c r="AD5698" t="s">
        <v>4690</v>
      </c>
      <c r="AE5698" t="s">
        <v>107</v>
      </c>
      <c r="AF5698" t="s">
        <v>107</v>
      </c>
      <c r="AI5698">
        <v>2</v>
      </c>
      <c r="AJ5698" t="s">
        <v>58</v>
      </c>
      <c r="AK5698" t="s">
        <v>59</v>
      </c>
      <c r="AL5698">
        <v>45601</v>
      </c>
      <c r="AM5698" t="s">
        <v>4692</v>
      </c>
      <c r="AN5698" t="b">
        <v>1</v>
      </c>
      <c r="AO5698" t="b">
        <v>1</v>
      </c>
      <c r="AP5698" t="b">
        <v>1</v>
      </c>
      <c r="AQ5698" t="s">
        <v>60</v>
      </c>
      <c r="AR5698" t="s">
        <v>61</v>
      </c>
      <c r="BB5698" s="7" t="s">
        <v>20290</v>
      </c>
      <c r="BC5698" s="7" t="s">
        <v>4916</v>
      </c>
      <c r="BD5698" s="7" t="s">
        <v>52</v>
      </c>
      <c r="BE5698" s="7">
        <v>98401</v>
      </c>
      <c r="BF5698" s="7" t="s">
        <v>20358</v>
      </c>
      <c r="BG5698" s="7">
        <v>37033.480000000003</v>
      </c>
      <c r="BH5698" s="7">
        <v>3058.14</v>
      </c>
      <c r="BI5698">
        <v>37480.07</v>
      </c>
      <c r="BJ5698">
        <v>0</v>
      </c>
      <c r="BK5698">
        <v>0</v>
      </c>
      <c r="BL5698">
        <v>0</v>
      </c>
      <c r="BO5698" t="s">
        <v>30244</v>
      </c>
      <c r="BP5698">
        <v>35145</v>
      </c>
      <c r="BQ5698">
        <v>1290</v>
      </c>
      <c r="BR5698">
        <v>3253690</v>
      </c>
      <c r="BS5698">
        <v>23526</v>
      </c>
      <c r="BU5698" t="s">
        <v>20293</v>
      </c>
      <c r="BV5698" t="s">
        <v>4695</v>
      </c>
      <c r="BX5698">
        <v>45691.554375</v>
      </c>
    </row>
    <row r="5699" spans="1:76" x14ac:dyDescent="0.25">
      <c r="A5699" t="s">
        <v>30245</v>
      </c>
      <c r="B5699" t="s">
        <v>30246</v>
      </c>
      <c r="C5699" t="s">
        <v>46</v>
      </c>
      <c r="D5699">
        <v>45399</v>
      </c>
      <c r="E5699">
        <v>45419</v>
      </c>
      <c r="H5699" t="s">
        <v>47</v>
      </c>
      <c r="I5699">
        <v>45399</v>
      </c>
      <c r="J5699">
        <v>2024</v>
      </c>
      <c r="K5699" t="s">
        <v>48</v>
      </c>
      <c r="L5699" t="s">
        <v>30247</v>
      </c>
      <c r="N5699" t="s">
        <v>30248</v>
      </c>
      <c r="O5699" t="s">
        <v>5959</v>
      </c>
      <c r="P5699" t="s">
        <v>105</v>
      </c>
      <c r="Q5699" t="s">
        <v>52</v>
      </c>
      <c r="R5699">
        <v>99206</v>
      </c>
      <c r="S5699" t="s">
        <v>30249</v>
      </c>
      <c r="T5699" t="s">
        <v>30249</v>
      </c>
      <c r="U5699">
        <v>2027148725</v>
      </c>
      <c r="V5699" t="s">
        <v>90</v>
      </c>
      <c r="W5699">
        <v>12</v>
      </c>
      <c r="X5699" t="s">
        <v>1464</v>
      </c>
      <c r="Y5699">
        <v>4733</v>
      </c>
      <c r="Z5699" t="s">
        <v>105</v>
      </c>
      <c r="AA5699" t="s">
        <v>57</v>
      </c>
      <c r="AB5699">
        <v>110979</v>
      </c>
      <c r="AC5699" t="s">
        <v>146</v>
      </c>
      <c r="AD5699" t="s">
        <v>4690</v>
      </c>
      <c r="AE5699" t="s">
        <v>107</v>
      </c>
      <c r="AF5699" t="s">
        <v>107</v>
      </c>
      <c r="AJ5699" t="s">
        <v>58</v>
      </c>
      <c r="AK5699" t="s">
        <v>59</v>
      </c>
      <c r="AL5699">
        <v>45601</v>
      </c>
      <c r="AM5699" t="s">
        <v>4692</v>
      </c>
      <c r="AN5699" t="b">
        <v>1</v>
      </c>
      <c r="AO5699" t="b">
        <v>1</v>
      </c>
      <c r="AP5699" t="b">
        <v>0</v>
      </c>
      <c r="AQ5699" t="s">
        <v>177</v>
      </c>
      <c r="BB5699" s="7" t="s">
        <v>30248</v>
      </c>
      <c r="BC5699" s="7" t="s">
        <v>5959</v>
      </c>
      <c r="BD5699" s="7" t="s">
        <v>52</v>
      </c>
      <c r="BE5699" s="7">
        <v>99206</v>
      </c>
      <c r="BF5699" s="7">
        <v>2027148725</v>
      </c>
      <c r="BG5699" s="7">
        <v>1171.9100000000001</v>
      </c>
      <c r="BH5699" s="7">
        <v>0</v>
      </c>
      <c r="BI5699">
        <v>4919.43</v>
      </c>
      <c r="BJ5699">
        <v>0</v>
      </c>
      <c r="BK5699">
        <v>0</v>
      </c>
      <c r="BL5699">
        <v>0</v>
      </c>
      <c r="BO5699" t="s">
        <v>30250</v>
      </c>
      <c r="BP5699">
        <v>36216</v>
      </c>
      <c r="BQ5699">
        <v>1355</v>
      </c>
      <c r="BR5699">
        <v>3296793</v>
      </c>
      <c r="BS5699">
        <v>24110</v>
      </c>
      <c r="BT5699">
        <v>4</v>
      </c>
      <c r="BU5699" t="s">
        <v>30251</v>
      </c>
      <c r="BV5699" t="s">
        <v>4695</v>
      </c>
      <c r="BX5699">
        <v>45580.60193287037</v>
      </c>
    </row>
    <row r="5700" spans="1:76" x14ac:dyDescent="0.25">
      <c r="A5700" t="s">
        <v>30252</v>
      </c>
      <c r="B5700" t="s">
        <v>1286</v>
      </c>
      <c r="C5700" t="s">
        <v>46</v>
      </c>
      <c r="D5700">
        <v>44962</v>
      </c>
      <c r="E5700">
        <v>45418</v>
      </c>
      <c r="H5700" t="s">
        <v>47</v>
      </c>
      <c r="I5700">
        <v>44962</v>
      </c>
      <c r="J5700">
        <v>2024</v>
      </c>
      <c r="K5700" t="s">
        <v>48</v>
      </c>
      <c r="L5700" t="s">
        <v>30144</v>
      </c>
      <c r="N5700" t="s">
        <v>30253</v>
      </c>
      <c r="O5700" t="s">
        <v>6786</v>
      </c>
      <c r="P5700" t="s">
        <v>322</v>
      </c>
      <c r="Q5700" t="s">
        <v>52</v>
      </c>
      <c r="R5700">
        <v>99347</v>
      </c>
      <c r="S5700" t="s">
        <v>30147</v>
      </c>
      <c r="T5700" t="s">
        <v>22408</v>
      </c>
      <c r="V5700" t="s">
        <v>54</v>
      </c>
      <c r="W5700">
        <v>13</v>
      </c>
      <c r="X5700" t="s">
        <v>324</v>
      </c>
      <c r="Y5700">
        <v>4795</v>
      </c>
      <c r="Z5700" t="s">
        <v>322</v>
      </c>
      <c r="AA5700" t="s">
        <v>57</v>
      </c>
      <c r="AB5700">
        <v>98194</v>
      </c>
      <c r="AC5700" t="s">
        <v>146</v>
      </c>
      <c r="AD5700" t="s">
        <v>4690</v>
      </c>
      <c r="AE5700" t="s">
        <v>107</v>
      </c>
      <c r="AF5700" t="s">
        <v>107</v>
      </c>
      <c r="AI5700">
        <v>1</v>
      </c>
      <c r="AJ5700" t="s">
        <v>58</v>
      </c>
      <c r="AK5700" t="s">
        <v>59</v>
      </c>
      <c r="AL5700">
        <v>45601</v>
      </c>
      <c r="AM5700" t="s">
        <v>4692</v>
      </c>
      <c r="AN5700" t="b">
        <v>1</v>
      </c>
      <c r="AO5700" t="b">
        <v>1</v>
      </c>
      <c r="AP5700" t="b">
        <v>1</v>
      </c>
      <c r="AQ5700" t="s">
        <v>60</v>
      </c>
      <c r="AR5700" t="s">
        <v>61</v>
      </c>
      <c r="BB5700" s="7" t="s">
        <v>30253</v>
      </c>
      <c r="BC5700" s="7" t="s">
        <v>6786</v>
      </c>
      <c r="BD5700" s="7" t="s">
        <v>52</v>
      </c>
      <c r="BE5700" s="7">
        <v>99347</v>
      </c>
      <c r="BF5700" s="7" t="s">
        <v>30069</v>
      </c>
      <c r="BG5700" s="7">
        <v>105776.91</v>
      </c>
      <c r="BH5700" s="7">
        <v>0</v>
      </c>
      <c r="BI5700">
        <v>49854.39</v>
      </c>
      <c r="BJ5700">
        <v>0</v>
      </c>
      <c r="BK5700">
        <v>0</v>
      </c>
      <c r="BL5700">
        <v>0</v>
      </c>
      <c r="BM5700">
        <v>603.26</v>
      </c>
      <c r="BN5700">
        <v>0</v>
      </c>
      <c r="BO5700" t="s">
        <v>30254</v>
      </c>
      <c r="BP5700">
        <v>31757</v>
      </c>
      <c r="BQ5700">
        <v>25635</v>
      </c>
      <c r="BR5700">
        <v>689151</v>
      </c>
      <c r="BS5700">
        <v>20148</v>
      </c>
      <c r="BT5700">
        <v>9</v>
      </c>
      <c r="BU5700" t="s">
        <v>30071</v>
      </c>
      <c r="BV5700" t="s">
        <v>4695</v>
      </c>
      <c r="BX5700">
        <v>45762.516597222224</v>
      </c>
    </row>
    <row r="5701" spans="1:76" x14ac:dyDescent="0.25">
      <c r="A5701" t="s">
        <v>30255</v>
      </c>
      <c r="B5701" t="s">
        <v>23552</v>
      </c>
      <c r="C5701" t="s">
        <v>46</v>
      </c>
      <c r="D5701">
        <v>45382</v>
      </c>
      <c r="E5701">
        <v>45418</v>
      </c>
      <c r="I5701">
        <v>45382</v>
      </c>
      <c r="J5701">
        <v>2024</v>
      </c>
      <c r="K5701" t="s">
        <v>48</v>
      </c>
      <c r="L5701" t="s">
        <v>30256</v>
      </c>
      <c r="N5701" t="s">
        <v>30257</v>
      </c>
      <c r="O5701" t="s">
        <v>20634</v>
      </c>
      <c r="P5701" t="s">
        <v>252</v>
      </c>
      <c r="Q5701" t="s">
        <v>6080</v>
      </c>
      <c r="R5701">
        <v>98802</v>
      </c>
      <c r="S5701" t="s">
        <v>30258</v>
      </c>
      <c r="T5701" t="s">
        <v>30258</v>
      </c>
      <c r="U5701">
        <v>15098862621</v>
      </c>
      <c r="V5701" t="s">
        <v>4807</v>
      </c>
      <c r="W5701">
        <v>23</v>
      </c>
      <c r="X5701" t="s">
        <v>7405</v>
      </c>
      <c r="Y5701">
        <v>3235</v>
      </c>
      <c r="Z5701" t="s">
        <v>252</v>
      </c>
      <c r="AA5701" t="s">
        <v>4785</v>
      </c>
      <c r="AB5701">
        <v>26787</v>
      </c>
      <c r="AC5701" t="s">
        <v>146</v>
      </c>
      <c r="AD5701" t="s">
        <v>4690</v>
      </c>
      <c r="AE5701" t="s">
        <v>107</v>
      </c>
      <c r="AF5701" t="s">
        <v>107</v>
      </c>
      <c r="AI5701">
        <v>1</v>
      </c>
      <c r="AJ5701" t="s">
        <v>58</v>
      </c>
      <c r="AK5701" t="s">
        <v>59</v>
      </c>
      <c r="AL5701">
        <v>45601</v>
      </c>
      <c r="AM5701" t="s">
        <v>4878</v>
      </c>
      <c r="AN5701" t="b">
        <v>1</v>
      </c>
      <c r="AO5701" t="b">
        <v>1</v>
      </c>
      <c r="AP5701" t="b">
        <v>1</v>
      </c>
      <c r="AQ5701" t="s">
        <v>60</v>
      </c>
      <c r="AR5701" t="s">
        <v>61</v>
      </c>
      <c r="BB5701" s="7" t="s">
        <v>30257</v>
      </c>
      <c r="BC5701" s="7" t="s">
        <v>20634</v>
      </c>
      <c r="BD5701" s="7" t="s">
        <v>6080</v>
      </c>
      <c r="BE5701" s="7">
        <v>98802</v>
      </c>
      <c r="BF5701" s="7">
        <v>15098862621</v>
      </c>
      <c r="BO5701" t="s">
        <v>30259</v>
      </c>
      <c r="BP5701">
        <v>36109</v>
      </c>
      <c r="BQ5701">
        <v>4178</v>
      </c>
      <c r="BR5701">
        <v>3296724</v>
      </c>
      <c r="BU5701" t="s">
        <v>30260</v>
      </c>
      <c r="BV5701" t="s">
        <v>4695</v>
      </c>
      <c r="BX5701">
        <v>45756.572129629632</v>
      </c>
    </row>
    <row r="5702" spans="1:76" x14ac:dyDescent="0.25">
      <c r="A5702" t="s">
        <v>30261</v>
      </c>
      <c r="B5702" t="s">
        <v>30262</v>
      </c>
      <c r="C5702" t="s">
        <v>46</v>
      </c>
      <c r="D5702">
        <v>45426</v>
      </c>
      <c r="E5702">
        <v>45421</v>
      </c>
      <c r="H5702" t="s">
        <v>47</v>
      </c>
      <c r="I5702">
        <v>45426</v>
      </c>
      <c r="J5702">
        <v>2024</v>
      </c>
      <c r="K5702" t="s">
        <v>48</v>
      </c>
      <c r="L5702" t="s">
        <v>30263</v>
      </c>
      <c r="N5702" t="s">
        <v>2208</v>
      </c>
      <c r="O5702" t="s">
        <v>7457</v>
      </c>
      <c r="P5702" t="s">
        <v>291</v>
      </c>
      <c r="Q5702" t="s">
        <v>52</v>
      </c>
      <c r="R5702">
        <v>98851</v>
      </c>
      <c r="S5702" t="s">
        <v>30264</v>
      </c>
      <c r="T5702" t="s">
        <v>30265</v>
      </c>
      <c r="U5702" t="s">
        <v>30266</v>
      </c>
      <c r="V5702" t="s">
        <v>4807</v>
      </c>
      <c r="W5702">
        <v>23</v>
      </c>
      <c r="X5702" t="s">
        <v>7459</v>
      </c>
      <c r="Y5702">
        <v>3340</v>
      </c>
      <c r="Z5702" t="s">
        <v>291</v>
      </c>
      <c r="AA5702" t="s">
        <v>4785</v>
      </c>
      <c r="AB5702">
        <v>47867</v>
      </c>
      <c r="AC5702" t="s">
        <v>146</v>
      </c>
      <c r="AD5702" t="s">
        <v>4690</v>
      </c>
      <c r="AE5702" t="s">
        <v>107</v>
      </c>
      <c r="AF5702" t="s">
        <v>107</v>
      </c>
      <c r="AI5702">
        <v>1</v>
      </c>
      <c r="AJ5702" t="s">
        <v>58</v>
      </c>
      <c r="AK5702" t="s">
        <v>59</v>
      </c>
      <c r="AL5702">
        <v>45601</v>
      </c>
      <c r="AM5702" t="s">
        <v>4692</v>
      </c>
      <c r="AN5702" t="b">
        <v>1</v>
      </c>
      <c r="AO5702" t="b">
        <v>1</v>
      </c>
      <c r="AP5702" t="b">
        <v>0</v>
      </c>
      <c r="AQ5702" t="s">
        <v>177</v>
      </c>
      <c r="BB5702" s="7" t="s">
        <v>2208</v>
      </c>
      <c r="BC5702" s="7" t="s">
        <v>7457</v>
      </c>
      <c r="BD5702" s="7" t="s">
        <v>52</v>
      </c>
      <c r="BE5702" s="7">
        <v>98851</v>
      </c>
      <c r="BF5702" s="7" t="s">
        <v>30266</v>
      </c>
      <c r="BG5702" s="7">
        <v>4637.59</v>
      </c>
      <c r="BH5702" s="7">
        <v>0</v>
      </c>
      <c r="BI5702">
        <v>4512.51</v>
      </c>
      <c r="BJ5702">
        <v>0</v>
      </c>
      <c r="BK5702">
        <v>0</v>
      </c>
      <c r="BL5702">
        <v>0</v>
      </c>
      <c r="BO5702" t="s">
        <v>30267</v>
      </c>
      <c r="BP5702">
        <v>36512</v>
      </c>
      <c r="BQ5702">
        <v>46157</v>
      </c>
      <c r="BR5702">
        <v>3310887</v>
      </c>
      <c r="BS5702">
        <v>24100</v>
      </c>
      <c r="BU5702" t="s">
        <v>30268</v>
      </c>
      <c r="BV5702" t="s">
        <v>4695</v>
      </c>
      <c r="BX5702">
        <v>45541.352361111109</v>
      </c>
    </row>
    <row r="5703" spans="1:76" x14ac:dyDescent="0.25">
      <c r="A5703" t="s">
        <v>30269</v>
      </c>
      <c r="B5703" t="s">
        <v>30270</v>
      </c>
      <c r="C5703" t="s">
        <v>46</v>
      </c>
      <c r="D5703">
        <v>45385</v>
      </c>
      <c r="E5703">
        <v>45418</v>
      </c>
      <c r="H5703" t="s">
        <v>47</v>
      </c>
      <c r="I5703">
        <v>45385</v>
      </c>
      <c r="J5703">
        <v>2024</v>
      </c>
      <c r="K5703" t="s">
        <v>48</v>
      </c>
      <c r="L5703" t="s">
        <v>30271</v>
      </c>
      <c r="M5703" t="s">
        <v>30272</v>
      </c>
      <c r="N5703" t="s">
        <v>30273</v>
      </c>
      <c r="O5703" t="s">
        <v>6848</v>
      </c>
      <c r="P5703" t="s">
        <v>133</v>
      </c>
      <c r="Q5703" t="s">
        <v>5990</v>
      </c>
      <c r="R5703">
        <v>98632</v>
      </c>
      <c r="S5703" t="s">
        <v>30274</v>
      </c>
      <c r="T5703" t="s">
        <v>30274</v>
      </c>
      <c r="U5703">
        <v>3604312733</v>
      </c>
      <c r="V5703" t="s">
        <v>4807</v>
      </c>
      <c r="W5703">
        <v>23</v>
      </c>
      <c r="X5703" t="s">
        <v>5425</v>
      </c>
      <c r="Y5703">
        <v>3200</v>
      </c>
      <c r="Z5703" t="s">
        <v>133</v>
      </c>
      <c r="AA5703" t="s">
        <v>4785</v>
      </c>
      <c r="AB5703">
        <v>72335</v>
      </c>
      <c r="AC5703" t="s">
        <v>146</v>
      </c>
      <c r="AD5703" t="s">
        <v>4690</v>
      </c>
      <c r="AE5703" t="s">
        <v>107</v>
      </c>
      <c r="AF5703" t="s">
        <v>107</v>
      </c>
      <c r="AI5703">
        <v>2</v>
      </c>
      <c r="AJ5703" t="s">
        <v>58</v>
      </c>
      <c r="AK5703" t="s">
        <v>59</v>
      </c>
      <c r="AL5703">
        <v>45601</v>
      </c>
      <c r="AM5703" t="s">
        <v>4692</v>
      </c>
      <c r="AN5703" t="b">
        <v>1</v>
      </c>
      <c r="AO5703" t="b">
        <v>1</v>
      </c>
      <c r="AP5703" t="b">
        <v>0</v>
      </c>
      <c r="AQ5703" t="s">
        <v>177</v>
      </c>
      <c r="BB5703" s="7" t="s">
        <v>30275</v>
      </c>
      <c r="BC5703" s="7" t="s">
        <v>20618</v>
      </c>
      <c r="BD5703" s="7" t="s">
        <v>52</v>
      </c>
      <c r="BE5703" s="7">
        <v>98626</v>
      </c>
      <c r="BF5703" s="7">
        <v>3603555802</v>
      </c>
      <c r="BG5703" s="7">
        <v>12951.14</v>
      </c>
      <c r="BH5703" s="7">
        <v>0</v>
      </c>
      <c r="BI5703">
        <v>12297.06</v>
      </c>
      <c r="BJ5703">
        <v>0</v>
      </c>
      <c r="BK5703">
        <v>0</v>
      </c>
      <c r="BL5703">
        <v>0</v>
      </c>
      <c r="BO5703" t="s">
        <v>30276</v>
      </c>
      <c r="BP5703">
        <v>36064</v>
      </c>
      <c r="BQ5703">
        <v>45126</v>
      </c>
      <c r="BR5703">
        <v>3296735</v>
      </c>
      <c r="BS5703">
        <v>23913</v>
      </c>
      <c r="BU5703" t="s">
        <v>30277</v>
      </c>
      <c r="BV5703" t="s">
        <v>4695</v>
      </c>
      <c r="BX5703">
        <v>45576.906273148146</v>
      </c>
    </row>
    <row r="5704" spans="1:76" x14ac:dyDescent="0.25">
      <c r="A5704" t="s">
        <v>30285</v>
      </c>
      <c r="B5704" t="s">
        <v>30286</v>
      </c>
      <c r="C5704" t="s">
        <v>46</v>
      </c>
      <c r="D5704">
        <v>45399</v>
      </c>
      <c r="E5704">
        <v>45418</v>
      </c>
      <c r="H5704" t="s">
        <v>47</v>
      </c>
      <c r="I5704">
        <v>45399</v>
      </c>
      <c r="J5704">
        <v>2024</v>
      </c>
      <c r="K5704" t="s">
        <v>48</v>
      </c>
      <c r="L5704" t="s">
        <v>30287</v>
      </c>
      <c r="N5704" t="s">
        <v>30288</v>
      </c>
      <c r="O5704" t="s">
        <v>30289</v>
      </c>
      <c r="P5704" t="s">
        <v>56</v>
      </c>
      <c r="Q5704" t="s">
        <v>11479</v>
      </c>
      <c r="R5704">
        <v>98840</v>
      </c>
      <c r="S5704" t="s">
        <v>30290</v>
      </c>
      <c r="T5704" t="s">
        <v>30290</v>
      </c>
      <c r="U5704">
        <v>3606287898</v>
      </c>
      <c r="V5704" t="s">
        <v>4807</v>
      </c>
      <c r="W5704">
        <v>23</v>
      </c>
      <c r="X5704" t="s">
        <v>5554</v>
      </c>
      <c r="Y5704">
        <v>3801</v>
      </c>
      <c r="Z5704" t="s">
        <v>56</v>
      </c>
      <c r="AA5704" t="s">
        <v>4785</v>
      </c>
      <c r="AB5704">
        <v>25837</v>
      </c>
      <c r="AC5704" t="s">
        <v>146</v>
      </c>
      <c r="AD5704" t="s">
        <v>4690</v>
      </c>
      <c r="AE5704" t="s">
        <v>107</v>
      </c>
      <c r="AF5704" t="s">
        <v>107</v>
      </c>
      <c r="AI5704">
        <v>1</v>
      </c>
      <c r="AJ5704" t="s">
        <v>58</v>
      </c>
      <c r="AK5704" t="s">
        <v>59</v>
      </c>
      <c r="AL5704">
        <v>45601</v>
      </c>
      <c r="AM5704" t="s">
        <v>4692</v>
      </c>
      <c r="AN5704" t="b">
        <v>1</v>
      </c>
      <c r="AO5704" t="b">
        <v>1</v>
      </c>
      <c r="AP5704" t="b">
        <v>1</v>
      </c>
      <c r="AQ5704" t="s">
        <v>60</v>
      </c>
      <c r="AR5704" t="s">
        <v>61</v>
      </c>
      <c r="BB5704" s="7" t="s">
        <v>30288</v>
      </c>
      <c r="BC5704" s="7" t="s">
        <v>30289</v>
      </c>
      <c r="BD5704" s="7" t="s">
        <v>11479</v>
      </c>
      <c r="BE5704" s="7">
        <v>98840</v>
      </c>
      <c r="BF5704" s="7">
        <v>2532083523</v>
      </c>
      <c r="BG5704" s="7">
        <v>20675.07</v>
      </c>
      <c r="BH5704" s="7">
        <v>0</v>
      </c>
      <c r="BI5704">
        <v>12735.59</v>
      </c>
      <c r="BJ5704">
        <v>0</v>
      </c>
      <c r="BK5704">
        <v>0</v>
      </c>
      <c r="BL5704">
        <v>800</v>
      </c>
      <c r="BO5704" t="s">
        <v>30291</v>
      </c>
      <c r="BP5704">
        <v>36213</v>
      </c>
      <c r="BQ5704">
        <v>45174</v>
      </c>
      <c r="BR5704">
        <v>3296792</v>
      </c>
      <c r="BS5704">
        <v>23970</v>
      </c>
      <c r="BU5704" t="s">
        <v>20587</v>
      </c>
      <c r="BV5704" t="s">
        <v>4695</v>
      </c>
      <c r="BX5704">
        <v>45754.514328703706</v>
      </c>
    </row>
    <row r="5705" spans="1:76" x14ac:dyDescent="0.25">
      <c r="A5705" t="s">
        <v>30292</v>
      </c>
      <c r="B5705" t="s">
        <v>30293</v>
      </c>
      <c r="C5705" t="s">
        <v>46</v>
      </c>
      <c r="D5705">
        <v>45436</v>
      </c>
      <c r="E5705">
        <v>45422</v>
      </c>
      <c r="H5705" t="s">
        <v>47</v>
      </c>
      <c r="I5705">
        <v>45436</v>
      </c>
      <c r="J5705">
        <v>2024</v>
      </c>
      <c r="K5705" t="s">
        <v>48</v>
      </c>
      <c r="L5705" t="s">
        <v>30294</v>
      </c>
      <c r="N5705" t="s">
        <v>30295</v>
      </c>
      <c r="O5705" t="s">
        <v>4688</v>
      </c>
      <c r="P5705" t="s">
        <v>226</v>
      </c>
      <c r="Q5705" t="s">
        <v>52</v>
      </c>
      <c r="R5705">
        <v>98668</v>
      </c>
      <c r="S5705" t="s">
        <v>30296</v>
      </c>
      <c r="T5705" t="s">
        <v>30296</v>
      </c>
      <c r="U5705">
        <v>3607131246</v>
      </c>
      <c r="V5705" t="s">
        <v>54</v>
      </c>
      <c r="W5705">
        <v>13</v>
      </c>
      <c r="X5705" t="s">
        <v>228</v>
      </c>
      <c r="Y5705">
        <v>4876</v>
      </c>
      <c r="Z5705" t="s">
        <v>226</v>
      </c>
      <c r="AA5705" t="s">
        <v>57</v>
      </c>
      <c r="AB5705">
        <v>92049</v>
      </c>
      <c r="AC5705" t="s">
        <v>146</v>
      </c>
      <c r="AD5705" t="s">
        <v>4690</v>
      </c>
      <c r="AE5705" t="s">
        <v>107</v>
      </c>
      <c r="AF5705" t="s">
        <v>107</v>
      </c>
      <c r="AI5705">
        <v>2</v>
      </c>
      <c r="AJ5705" t="s">
        <v>58</v>
      </c>
      <c r="AK5705" t="s">
        <v>59</v>
      </c>
      <c r="AL5705">
        <v>45601</v>
      </c>
      <c r="AM5705" t="s">
        <v>4692</v>
      </c>
      <c r="AN5705" t="b">
        <v>1</v>
      </c>
      <c r="AO5705" t="b">
        <v>1</v>
      </c>
      <c r="AP5705" t="b">
        <v>1</v>
      </c>
      <c r="AQ5705" t="s">
        <v>60</v>
      </c>
      <c r="AR5705" t="s">
        <v>99</v>
      </c>
      <c r="BB5705" s="7" t="s">
        <v>30295</v>
      </c>
      <c r="BC5705" s="7" t="s">
        <v>4688</v>
      </c>
      <c r="BD5705" s="7" t="s">
        <v>52</v>
      </c>
      <c r="BE5705" s="7">
        <v>98668</v>
      </c>
      <c r="BF5705" s="7">
        <v>3607131246</v>
      </c>
      <c r="BG5705" s="7">
        <v>0</v>
      </c>
      <c r="BH5705" s="7">
        <v>0</v>
      </c>
      <c r="BI5705">
        <v>20</v>
      </c>
      <c r="BJ5705">
        <v>0</v>
      </c>
      <c r="BK5705">
        <v>0</v>
      </c>
      <c r="BL5705">
        <v>0</v>
      </c>
      <c r="BO5705" t="s">
        <v>30297</v>
      </c>
      <c r="BP5705">
        <v>36749</v>
      </c>
      <c r="BQ5705">
        <v>46226</v>
      </c>
      <c r="BR5705">
        <v>3311849</v>
      </c>
      <c r="BS5705">
        <v>24233</v>
      </c>
      <c r="BT5705">
        <v>49</v>
      </c>
      <c r="BU5705" t="s">
        <v>30294</v>
      </c>
      <c r="BV5705" t="s">
        <v>4695</v>
      </c>
      <c r="BX5705">
        <v>45637.624780092592</v>
      </c>
    </row>
    <row r="5706" spans="1:76" x14ac:dyDescent="0.25">
      <c r="A5706" t="s">
        <v>30298</v>
      </c>
      <c r="B5706" t="s">
        <v>30299</v>
      </c>
      <c r="C5706" t="s">
        <v>46</v>
      </c>
      <c r="D5706">
        <v>45428</v>
      </c>
      <c r="E5706">
        <v>45422</v>
      </c>
      <c r="H5706" t="s">
        <v>47</v>
      </c>
      <c r="I5706">
        <v>45428</v>
      </c>
      <c r="J5706">
        <v>2024</v>
      </c>
      <c r="K5706" t="s">
        <v>48</v>
      </c>
      <c r="L5706" t="s">
        <v>30300</v>
      </c>
      <c r="N5706" t="s">
        <v>30301</v>
      </c>
      <c r="O5706" t="s">
        <v>14863</v>
      </c>
      <c r="P5706" t="s">
        <v>80</v>
      </c>
      <c r="Q5706" t="s">
        <v>52</v>
      </c>
      <c r="R5706">
        <v>98376</v>
      </c>
      <c r="S5706" t="s">
        <v>30302</v>
      </c>
      <c r="T5706" t="s">
        <v>30302</v>
      </c>
      <c r="U5706" t="s">
        <v>30303</v>
      </c>
      <c r="V5706" t="s">
        <v>54</v>
      </c>
      <c r="W5706">
        <v>13</v>
      </c>
      <c r="X5706" t="s">
        <v>82</v>
      </c>
      <c r="Y5706">
        <v>4825</v>
      </c>
      <c r="Z5706" t="s">
        <v>80</v>
      </c>
      <c r="AA5706" t="s">
        <v>57</v>
      </c>
      <c r="AB5706">
        <v>117622</v>
      </c>
      <c r="AC5706" t="s">
        <v>146</v>
      </c>
      <c r="AD5706" t="s">
        <v>4690</v>
      </c>
      <c r="AE5706" t="s">
        <v>107</v>
      </c>
      <c r="AF5706" t="s">
        <v>107</v>
      </c>
      <c r="AI5706">
        <v>2</v>
      </c>
      <c r="AJ5706" t="s">
        <v>58</v>
      </c>
      <c r="AK5706" t="s">
        <v>59</v>
      </c>
      <c r="AL5706">
        <v>45601</v>
      </c>
      <c r="AM5706" t="s">
        <v>4692</v>
      </c>
      <c r="AN5706" t="b">
        <v>1</v>
      </c>
      <c r="AO5706" t="b">
        <v>1</v>
      </c>
      <c r="AP5706" t="b">
        <v>1</v>
      </c>
      <c r="AQ5706" t="s">
        <v>60</v>
      </c>
      <c r="AR5706" t="s">
        <v>99</v>
      </c>
      <c r="BB5706" s="7" t="s">
        <v>20290</v>
      </c>
      <c r="BC5706" s="7" t="s">
        <v>4916</v>
      </c>
      <c r="BD5706" s="7" t="s">
        <v>52</v>
      </c>
      <c r="BE5706" s="7">
        <v>98401</v>
      </c>
      <c r="BF5706" s="7" t="s">
        <v>20358</v>
      </c>
      <c r="BG5706" s="7">
        <v>57860.91</v>
      </c>
      <c r="BH5706" s="7">
        <v>0</v>
      </c>
      <c r="BI5706">
        <v>67167.460000000006</v>
      </c>
      <c r="BJ5706">
        <v>9908.4599999999991</v>
      </c>
      <c r="BK5706">
        <v>0</v>
      </c>
      <c r="BL5706">
        <v>0</v>
      </c>
      <c r="BO5706" t="s">
        <v>30304</v>
      </c>
      <c r="BP5706">
        <v>36598</v>
      </c>
      <c r="BQ5706">
        <v>46204</v>
      </c>
      <c r="BR5706">
        <v>3311827</v>
      </c>
      <c r="BS5706">
        <v>24273</v>
      </c>
      <c r="BT5706">
        <v>24</v>
      </c>
      <c r="BU5706" t="s">
        <v>20293</v>
      </c>
      <c r="BV5706" t="s">
        <v>4695</v>
      </c>
      <c r="BX5706">
        <v>45691.564641203702</v>
      </c>
    </row>
    <row r="5707" spans="1:76" x14ac:dyDescent="0.25">
      <c r="A5707" t="s">
        <v>30305</v>
      </c>
      <c r="B5707" t="s">
        <v>1491</v>
      </c>
      <c r="C5707" t="s">
        <v>46</v>
      </c>
      <c r="D5707">
        <v>44986</v>
      </c>
      <c r="E5707">
        <v>45418</v>
      </c>
      <c r="H5707" t="s">
        <v>47</v>
      </c>
      <c r="I5707">
        <v>44986</v>
      </c>
      <c r="J5707">
        <v>2024</v>
      </c>
      <c r="K5707" t="s">
        <v>48</v>
      </c>
      <c r="L5707" t="s">
        <v>20910</v>
      </c>
      <c r="N5707" t="s">
        <v>20911</v>
      </c>
      <c r="O5707" t="s">
        <v>16125</v>
      </c>
      <c r="P5707" t="s">
        <v>133</v>
      </c>
      <c r="Q5707" t="s">
        <v>52</v>
      </c>
      <c r="R5707">
        <v>98612</v>
      </c>
      <c r="S5707" t="s">
        <v>20912</v>
      </c>
      <c r="T5707" t="s">
        <v>20913</v>
      </c>
      <c r="U5707" t="s">
        <v>20914</v>
      </c>
      <c r="V5707" t="s">
        <v>54</v>
      </c>
      <c r="W5707">
        <v>13</v>
      </c>
      <c r="X5707" t="s">
        <v>134</v>
      </c>
      <c r="Y5707">
        <v>4815</v>
      </c>
      <c r="Z5707" t="s">
        <v>133</v>
      </c>
      <c r="AA5707" t="s">
        <v>57</v>
      </c>
      <c r="AB5707">
        <v>102438</v>
      </c>
      <c r="AC5707" t="s">
        <v>146</v>
      </c>
      <c r="AD5707" t="s">
        <v>4690</v>
      </c>
      <c r="AE5707" t="s">
        <v>107</v>
      </c>
      <c r="AF5707" t="s">
        <v>107</v>
      </c>
      <c r="AI5707">
        <v>2</v>
      </c>
      <c r="AJ5707" t="s">
        <v>58</v>
      </c>
      <c r="AK5707" t="s">
        <v>59</v>
      </c>
      <c r="AL5707">
        <v>45601</v>
      </c>
      <c r="AM5707" t="s">
        <v>4692</v>
      </c>
      <c r="AN5707" t="b">
        <v>1</v>
      </c>
      <c r="AO5707" t="b">
        <v>1</v>
      </c>
      <c r="AP5707" t="b">
        <v>1</v>
      </c>
      <c r="AQ5707" t="s">
        <v>60</v>
      </c>
      <c r="AR5707" t="s">
        <v>61</v>
      </c>
      <c r="BB5707" s="7" t="s">
        <v>20290</v>
      </c>
      <c r="BC5707" s="7" t="s">
        <v>4916</v>
      </c>
      <c r="BD5707" s="7" t="s">
        <v>52</v>
      </c>
      <c r="BE5707" s="7">
        <v>98401</v>
      </c>
      <c r="BF5707" s="7" t="s">
        <v>20291</v>
      </c>
      <c r="BG5707" s="7">
        <v>29520</v>
      </c>
      <c r="BH5707" s="7">
        <v>1673.02</v>
      </c>
      <c r="BI5707">
        <v>23546.36</v>
      </c>
      <c r="BJ5707">
        <v>0</v>
      </c>
      <c r="BK5707">
        <v>0</v>
      </c>
      <c r="BL5707">
        <v>0</v>
      </c>
      <c r="BM5707">
        <v>230.42</v>
      </c>
      <c r="BN5707">
        <v>0</v>
      </c>
      <c r="BO5707" t="s">
        <v>30306</v>
      </c>
      <c r="BP5707">
        <v>31912</v>
      </c>
      <c r="BQ5707">
        <v>829</v>
      </c>
      <c r="BR5707">
        <v>689262</v>
      </c>
      <c r="BS5707">
        <v>20136</v>
      </c>
      <c r="BT5707">
        <v>19</v>
      </c>
      <c r="BU5707" t="s">
        <v>20293</v>
      </c>
      <c r="BV5707" t="s">
        <v>4695</v>
      </c>
      <c r="BX5707">
        <v>45741.64398148148</v>
      </c>
    </row>
    <row r="5708" spans="1:76" x14ac:dyDescent="0.25">
      <c r="A5708" t="s">
        <v>30307</v>
      </c>
      <c r="B5708" t="s">
        <v>2508</v>
      </c>
      <c r="C5708" t="s">
        <v>46</v>
      </c>
      <c r="D5708">
        <v>44962</v>
      </c>
      <c r="E5708">
        <v>45418</v>
      </c>
      <c r="H5708" t="s">
        <v>47</v>
      </c>
      <c r="I5708">
        <v>44962</v>
      </c>
      <c r="J5708">
        <v>2024</v>
      </c>
      <c r="K5708" t="s">
        <v>48</v>
      </c>
      <c r="L5708" t="s">
        <v>20932</v>
      </c>
      <c r="N5708" t="s">
        <v>20933</v>
      </c>
      <c r="O5708" t="s">
        <v>16143</v>
      </c>
      <c r="P5708" t="s">
        <v>133</v>
      </c>
      <c r="Q5708" t="s">
        <v>52</v>
      </c>
      <c r="R5708">
        <v>98520</v>
      </c>
      <c r="S5708" t="s">
        <v>20934</v>
      </c>
      <c r="T5708" t="s">
        <v>30308</v>
      </c>
      <c r="U5708" t="s">
        <v>20935</v>
      </c>
      <c r="V5708" t="s">
        <v>54</v>
      </c>
      <c r="W5708">
        <v>13</v>
      </c>
      <c r="X5708" t="s">
        <v>134</v>
      </c>
      <c r="Y5708">
        <v>4815</v>
      </c>
      <c r="Z5708" t="s">
        <v>133</v>
      </c>
      <c r="AA5708" t="s">
        <v>57</v>
      </c>
      <c r="AB5708">
        <v>102438</v>
      </c>
      <c r="AC5708" t="s">
        <v>146</v>
      </c>
      <c r="AD5708" t="s">
        <v>4690</v>
      </c>
      <c r="AE5708" t="s">
        <v>107</v>
      </c>
      <c r="AF5708" t="s">
        <v>107</v>
      </c>
      <c r="AI5708">
        <v>1</v>
      </c>
      <c r="AJ5708" t="s">
        <v>58</v>
      </c>
      <c r="AK5708" t="s">
        <v>59</v>
      </c>
      <c r="AL5708">
        <v>45601</v>
      </c>
      <c r="AM5708" t="s">
        <v>4692</v>
      </c>
      <c r="AN5708" t="b">
        <v>1</v>
      </c>
      <c r="AO5708" t="b">
        <v>1</v>
      </c>
      <c r="AP5708" t="b">
        <v>1</v>
      </c>
      <c r="AQ5708" t="s">
        <v>60</v>
      </c>
      <c r="AR5708" t="s">
        <v>61</v>
      </c>
      <c r="BB5708" s="7" t="s">
        <v>20290</v>
      </c>
      <c r="BC5708" s="7" t="s">
        <v>4916</v>
      </c>
      <c r="BD5708" s="7" t="s">
        <v>52</v>
      </c>
      <c r="BE5708" s="7">
        <v>98401</v>
      </c>
      <c r="BF5708" s="7" t="s">
        <v>20291</v>
      </c>
      <c r="BG5708" s="7">
        <v>78069.08</v>
      </c>
      <c r="BH5708" s="7">
        <v>1793.71</v>
      </c>
      <c r="BI5708">
        <v>73872.41</v>
      </c>
      <c r="BJ5708">
        <v>601.91</v>
      </c>
      <c r="BK5708">
        <v>0</v>
      </c>
      <c r="BL5708">
        <v>49075.08</v>
      </c>
      <c r="BM5708">
        <v>230.43</v>
      </c>
      <c r="BN5708">
        <v>0</v>
      </c>
      <c r="BO5708" t="s">
        <v>30309</v>
      </c>
      <c r="BP5708">
        <v>31758</v>
      </c>
      <c r="BQ5708">
        <v>885</v>
      </c>
      <c r="BR5708">
        <v>689152</v>
      </c>
      <c r="BS5708">
        <v>20145</v>
      </c>
      <c r="BT5708">
        <v>19</v>
      </c>
      <c r="BU5708" t="s">
        <v>20293</v>
      </c>
      <c r="BV5708" t="s">
        <v>4695</v>
      </c>
      <c r="BX5708">
        <v>45761.714490740742</v>
      </c>
    </row>
    <row r="5709" spans="1:76" x14ac:dyDescent="0.25">
      <c r="A5709" t="s">
        <v>30310</v>
      </c>
      <c r="B5709" t="s">
        <v>22474</v>
      </c>
      <c r="C5709" t="s">
        <v>46</v>
      </c>
      <c r="D5709">
        <v>45369</v>
      </c>
      <c r="E5709">
        <v>45421</v>
      </c>
      <c r="H5709" t="s">
        <v>47</v>
      </c>
      <c r="I5709">
        <v>45369</v>
      </c>
      <c r="J5709">
        <v>2024</v>
      </c>
      <c r="K5709" t="s">
        <v>48</v>
      </c>
      <c r="L5709" t="s">
        <v>30311</v>
      </c>
      <c r="N5709" t="s">
        <v>30312</v>
      </c>
      <c r="O5709" t="s">
        <v>19850</v>
      </c>
      <c r="P5709" t="s">
        <v>226</v>
      </c>
      <c r="Q5709" t="s">
        <v>52</v>
      </c>
      <c r="R5709">
        <v>98610</v>
      </c>
      <c r="S5709" t="s">
        <v>22479</v>
      </c>
      <c r="T5709" t="s">
        <v>22480</v>
      </c>
      <c r="U5709">
        <v>9126592028</v>
      </c>
      <c r="V5709" t="s">
        <v>54</v>
      </c>
      <c r="W5709">
        <v>13</v>
      </c>
      <c r="X5709" t="s">
        <v>371</v>
      </c>
      <c r="Y5709">
        <v>4811</v>
      </c>
      <c r="Z5709" t="s">
        <v>226</v>
      </c>
      <c r="AA5709" t="s">
        <v>57</v>
      </c>
      <c r="AB5709">
        <v>108025</v>
      </c>
      <c r="AC5709" t="s">
        <v>146</v>
      </c>
      <c r="AD5709" t="s">
        <v>4690</v>
      </c>
      <c r="AE5709" t="s">
        <v>107</v>
      </c>
      <c r="AF5709" t="s">
        <v>107</v>
      </c>
      <c r="AI5709">
        <v>2</v>
      </c>
      <c r="AJ5709" t="s">
        <v>58</v>
      </c>
      <c r="AK5709" t="s">
        <v>59</v>
      </c>
      <c r="AL5709">
        <v>45601</v>
      </c>
      <c r="AM5709" t="s">
        <v>4692</v>
      </c>
      <c r="AN5709" t="b">
        <v>1</v>
      </c>
      <c r="AO5709" t="b">
        <v>1</v>
      </c>
      <c r="AP5709" t="b">
        <v>0</v>
      </c>
      <c r="AQ5709" t="s">
        <v>177</v>
      </c>
      <c r="BB5709" s="7" t="s">
        <v>30312</v>
      </c>
      <c r="BC5709" s="7" t="s">
        <v>19850</v>
      </c>
      <c r="BD5709" s="7" t="s">
        <v>52</v>
      </c>
      <c r="BE5709" s="7">
        <v>98610</v>
      </c>
      <c r="BF5709" s="7">
        <v>9126592028</v>
      </c>
      <c r="BG5709" s="7">
        <v>21237.200000000001</v>
      </c>
      <c r="BH5709" s="7">
        <v>0</v>
      </c>
      <c r="BI5709">
        <v>21237.200000000001</v>
      </c>
      <c r="BJ5709">
        <v>0</v>
      </c>
      <c r="BK5709">
        <v>0</v>
      </c>
      <c r="BL5709">
        <v>0</v>
      </c>
      <c r="BO5709" t="s">
        <v>30313</v>
      </c>
      <c r="BP5709">
        <v>36029</v>
      </c>
      <c r="BQ5709">
        <v>32286</v>
      </c>
      <c r="BR5709">
        <v>3296679</v>
      </c>
      <c r="BS5709">
        <v>23911</v>
      </c>
      <c r="BT5709">
        <v>17</v>
      </c>
      <c r="BU5709" t="s">
        <v>30314</v>
      </c>
      <c r="BV5709" t="s">
        <v>4695</v>
      </c>
      <c r="BX5709">
        <v>45653.669178240743</v>
      </c>
    </row>
    <row r="5710" spans="1:76" x14ac:dyDescent="0.25">
      <c r="A5710" t="s">
        <v>31519</v>
      </c>
      <c r="B5710" t="s">
        <v>31520</v>
      </c>
      <c r="C5710" t="s">
        <v>46</v>
      </c>
      <c r="D5710">
        <v>44963</v>
      </c>
      <c r="E5710">
        <v>45418</v>
      </c>
      <c r="H5710" t="s">
        <v>47</v>
      </c>
      <c r="I5710">
        <v>44963</v>
      </c>
      <c r="J5710">
        <v>2024</v>
      </c>
      <c r="K5710" t="s">
        <v>48</v>
      </c>
      <c r="L5710" t="s">
        <v>31521</v>
      </c>
      <c r="N5710" t="s">
        <v>31522</v>
      </c>
      <c r="O5710" t="s">
        <v>21822</v>
      </c>
      <c r="P5710" t="s">
        <v>88</v>
      </c>
      <c r="Q5710" t="s">
        <v>52</v>
      </c>
      <c r="R5710">
        <v>98531</v>
      </c>
      <c r="S5710" t="s">
        <v>20609</v>
      </c>
      <c r="T5710" t="s">
        <v>31523</v>
      </c>
      <c r="U5710">
        <v>3605083660</v>
      </c>
      <c r="V5710" t="s">
        <v>54</v>
      </c>
      <c r="W5710">
        <v>13</v>
      </c>
      <c r="X5710" t="s">
        <v>649</v>
      </c>
      <c r="Y5710">
        <v>4817</v>
      </c>
      <c r="Z5710" t="s">
        <v>88</v>
      </c>
      <c r="AA5710" t="s">
        <v>57</v>
      </c>
      <c r="AB5710">
        <v>112953</v>
      </c>
      <c r="AC5710" t="s">
        <v>146</v>
      </c>
      <c r="AD5710" t="s">
        <v>4690</v>
      </c>
      <c r="AE5710" t="s">
        <v>107</v>
      </c>
      <c r="AF5710" t="s">
        <v>107</v>
      </c>
      <c r="AI5710">
        <v>1</v>
      </c>
      <c r="AJ5710" t="s">
        <v>58</v>
      </c>
      <c r="AK5710" t="s">
        <v>59</v>
      </c>
      <c r="AL5710">
        <v>45601</v>
      </c>
      <c r="AM5710" t="s">
        <v>4692</v>
      </c>
      <c r="AN5710" t="b">
        <v>1</v>
      </c>
      <c r="AO5710" t="b">
        <v>1</v>
      </c>
      <c r="AP5710" t="b">
        <v>1</v>
      </c>
      <c r="AQ5710" t="s">
        <v>60</v>
      </c>
      <c r="AR5710" t="s">
        <v>61</v>
      </c>
      <c r="BB5710" s="7" t="s">
        <v>31522</v>
      </c>
      <c r="BC5710" s="7" t="s">
        <v>21822</v>
      </c>
      <c r="BD5710" s="7" t="s">
        <v>52</v>
      </c>
      <c r="BE5710" s="7">
        <v>98531</v>
      </c>
      <c r="BF5710" s="7">
        <v>3605083660</v>
      </c>
      <c r="BG5710" s="7">
        <v>183182.99</v>
      </c>
      <c r="BH5710" s="7">
        <v>48375.45</v>
      </c>
      <c r="BI5710">
        <v>165102.99</v>
      </c>
      <c r="BJ5710">
        <v>0</v>
      </c>
      <c r="BK5710">
        <v>0</v>
      </c>
      <c r="BL5710">
        <v>0</v>
      </c>
      <c r="BM5710">
        <v>559.48</v>
      </c>
      <c r="BN5710">
        <v>0</v>
      </c>
      <c r="BO5710" t="s">
        <v>31524</v>
      </c>
      <c r="BP5710">
        <v>31769</v>
      </c>
      <c r="BQ5710">
        <v>1688</v>
      </c>
      <c r="BR5710">
        <v>689158</v>
      </c>
      <c r="BS5710">
        <v>19850</v>
      </c>
      <c r="BT5710">
        <v>20</v>
      </c>
      <c r="BU5710" t="s">
        <v>31521</v>
      </c>
      <c r="BV5710" t="s">
        <v>4695</v>
      </c>
      <c r="BX5710">
        <v>45755.468530092592</v>
      </c>
    </row>
    <row r="5711" spans="1:76" x14ac:dyDescent="0.25">
      <c r="A5711" t="s">
        <v>31533</v>
      </c>
      <c r="B5711" t="s">
        <v>31534</v>
      </c>
      <c r="C5711" t="s">
        <v>46</v>
      </c>
      <c r="D5711">
        <v>45413</v>
      </c>
      <c r="E5711">
        <v>45418</v>
      </c>
      <c r="H5711" t="s">
        <v>47</v>
      </c>
      <c r="I5711">
        <v>45413</v>
      </c>
      <c r="J5711">
        <v>2024</v>
      </c>
      <c r="K5711" t="s">
        <v>48</v>
      </c>
      <c r="L5711" t="s">
        <v>31535</v>
      </c>
      <c r="N5711" t="s">
        <v>31536</v>
      </c>
      <c r="O5711" t="s">
        <v>5188</v>
      </c>
      <c r="P5711" t="s">
        <v>68</v>
      </c>
      <c r="Q5711" t="s">
        <v>52</v>
      </c>
      <c r="R5711">
        <v>98027</v>
      </c>
      <c r="S5711" t="s">
        <v>31537</v>
      </c>
      <c r="T5711" t="s">
        <v>30724</v>
      </c>
      <c r="U5711" t="s">
        <v>31538</v>
      </c>
      <c r="V5711" t="s">
        <v>90</v>
      </c>
      <c r="W5711">
        <v>12</v>
      </c>
      <c r="X5711" t="s">
        <v>139</v>
      </c>
      <c r="Y5711">
        <v>4734</v>
      </c>
      <c r="Z5711" t="s">
        <v>68</v>
      </c>
      <c r="AA5711" t="s">
        <v>57</v>
      </c>
      <c r="AB5711">
        <v>106558</v>
      </c>
      <c r="AC5711" t="s">
        <v>146</v>
      </c>
      <c r="AD5711" t="s">
        <v>4690</v>
      </c>
      <c r="AE5711" t="s">
        <v>107</v>
      </c>
      <c r="AF5711" t="s">
        <v>107</v>
      </c>
      <c r="AJ5711" t="s">
        <v>58</v>
      </c>
      <c r="AK5711" t="s">
        <v>59</v>
      </c>
      <c r="AL5711">
        <v>45601</v>
      </c>
      <c r="AM5711" t="s">
        <v>4692</v>
      </c>
      <c r="AN5711" t="b">
        <v>1</v>
      </c>
      <c r="AO5711" t="b">
        <v>1</v>
      </c>
      <c r="AP5711" t="b">
        <v>1</v>
      </c>
      <c r="AQ5711" t="s">
        <v>60</v>
      </c>
      <c r="AR5711" t="s">
        <v>99</v>
      </c>
      <c r="BB5711" s="7" t="s">
        <v>31536</v>
      </c>
      <c r="BC5711" s="7" t="s">
        <v>5188</v>
      </c>
      <c r="BD5711" s="7" t="s">
        <v>52</v>
      </c>
      <c r="BE5711" s="7">
        <v>98027</v>
      </c>
      <c r="BF5711" s="7" t="s">
        <v>31538</v>
      </c>
      <c r="BG5711" s="7">
        <v>44995.87</v>
      </c>
      <c r="BH5711" s="7">
        <v>11324.87</v>
      </c>
      <c r="BI5711">
        <v>57757.09</v>
      </c>
      <c r="BJ5711">
        <v>0</v>
      </c>
      <c r="BK5711">
        <v>0</v>
      </c>
      <c r="BL5711">
        <v>0</v>
      </c>
      <c r="BM5711">
        <v>17605.939999999999</v>
      </c>
      <c r="BN5711">
        <v>37230</v>
      </c>
      <c r="BO5711" t="s">
        <v>31539</v>
      </c>
      <c r="BP5711">
        <v>36321</v>
      </c>
      <c r="BQ5711">
        <v>34660</v>
      </c>
      <c r="BR5711">
        <v>3298381</v>
      </c>
      <c r="BS5711">
        <v>24104</v>
      </c>
      <c r="BT5711">
        <v>5</v>
      </c>
      <c r="BU5711" t="s">
        <v>31540</v>
      </c>
      <c r="BV5711" t="s">
        <v>4695</v>
      </c>
      <c r="BX5711">
        <v>45650.634791666664</v>
      </c>
    </row>
    <row r="5712" spans="1:76" x14ac:dyDescent="0.25">
      <c r="A5712" t="s">
        <v>31617</v>
      </c>
      <c r="B5712" t="s">
        <v>31618</v>
      </c>
      <c r="C5712" t="s">
        <v>46</v>
      </c>
      <c r="D5712">
        <v>45415</v>
      </c>
      <c r="E5712">
        <v>45418</v>
      </c>
      <c r="I5712">
        <v>45415</v>
      </c>
      <c r="J5712">
        <v>2024</v>
      </c>
      <c r="K5712" t="s">
        <v>48</v>
      </c>
      <c r="L5712" t="s">
        <v>31619</v>
      </c>
      <c r="N5712" t="s">
        <v>31620</v>
      </c>
      <c r="O5712" t="s">
        <v>21894</v>
      </c>
      <c r="P5712" t="s">
        <v>613</v>
      </c>
      <c r="Q5712" t="s">
        <v>52</v>
      </c>
      <c r="R5712">
        <v>99138</v>
      </c>
      <c r="S5712" t="s">
        <v>31621</v>
      </c>
      <c r="T5712" t="s">
        <v>31621</v>
      </c>
      <c r="U5712" t="s">
        <v>31622</v>
      </c>
      <c r="V5712" t="s">
        <v>4807</v>
      </c>
      <c r="W5712">
        <v>23</v>
      </c>
      <c r="X5712" t="s">
        <v>7356</v>
      </c>
      <c r="Y5712">
        <v>3290</v>
      </c>
      <c r="Z5712" t="s">
        <v>613</v>
      </c>
      <c r="AA5712" t="s">
        <v>4785</v>
      </c>
      <c r="AB5712">
        <v>5202</v>
      </c>
      <c r="AC5712" t="s">
        <v>146</v>
      </c>
      <c r="AD5712" t="s">
        <v>4690</v>
      </c>
      <c r="AE5712" t="s">
        <v>107</v>
      </c>
      <c r="AF5712" t="s">
        <v>107</v>
      </c>
      <c r="AI5712">
        <v>3</v>
      </c>
      <c r="AJ5712" t="s">
        <v>58</v>
      </c>
      <c r="AK5712" t="s">
        <v>59</v>
      </c>
      <c r="AL5712">
        <v>45601</v>
      </c>
      <c r="AM5712" t="s">
        <v>4878</v>
      </c>
      <c r="AN5712" t="b">
        <v>1</v>
      </c>
      <c r="AO5712" t="b">
        <v>1</v>
      </c>
      <c r="AP5712" t="b">
        <v>1</v>
      </c>
      <c r="AQ5712" t="s">
        <v>60</v>
      </c>
      <c r="AR5712" t="s">
        <v>61</v>
      </c>
      <c r="BB5712" s="7" t="s">
        <v>31620</v>
      </c>
      <c r="BC5712" s="7" t="s">
        <v>21894</v>
      </c>
      <c r="BD5712" s="7" t="s">
        <v>52</v>
      </c>
      <c r="BE5712" s="7">
        <v>99138</v>
      </c>
      <c r="BF5712" s="7" t="s">
        <v>31622</v>
      </c>
      <c r="BO5712" t="s">
        <v>31623</v>
      </c>
      <c r="BP5712">
        <v>36324</v>
      </c>
      <c r="BQ5712">
        <v>45169</v>
      </c>
      <c r="BR5712">
        <v>3298409</v>
      </c>
      <c r="BU5712" t="s">
        <v>31624</v>
      </c>
      <c r="BV5712" t="s">
        <v>4695</v>
      </c>
      <c r="BX5712">
        <v>45761.990787037037</v>
      </c>
    </row>
    <row r="5713" spans="1:76" x14ac:dyDescent="0.25">
      <c r="A5713" t="s">
        <v>31641</v>
      </c>
      <c r="B5713" t="s">
        <v>31642</v>
      </c>
      <c r="C5713" t="s">
        <v>46</v>
      </c>
      <c r="D5713">
        <v>45330</v>
      </c>
      <c r="E5713">
        <v>45418</v>
      </c>
      <c r="H5713" t="s">
        <v>47</v>
      </c>
      <c r="I5713">
        <v>45330</v>
      </c>
      <c r="J5713">
        <v>2024</v>
      </c>
      <c r="K5713" t="s">
        <v>48</v>
      </c>
      <c r="L5713" t="s">
        <v>31643</v>
      </c>
      <c r="N5713" t="s">
        <v>31644</v>
      </c>
      <c r="O5713" t="s">
        <v>20658</v>
      </c>
      <c r="P5713" t="s">
        <v>121</v>
      </c>
      <c r="Q5713" t="s">
        <v>52</v>
      </c>
      <c r="R5713" t="s">
        <v>31645</v>
      </c>
      <c r="S5713" t="s">
        <v>31646</v>
      </c>
      <c r="T5713" t="s">
        <v>31646</v>
      </c>
      <c r="U5713">
        <v>7022504301</v>
      </c>
      <c r="V5713" t="s">
        <v>4807</v>
      </c>
      <c r="W5713">
        <v>23</v>
      </c>
      <c r="X5713" t="s">
        <v>5754</v>
      </c>
      <c r="Y5713">
        <v>3699</v>
      </c>
      <c r="Z5713" t="s">
        <v>121</v>
      </c>
      <c r="AA5713" t="s">
        <v>4785</v>
      </c>
      <c r="AB5713">
        <v>44694</v>
      </c>
      <c r="AC5713" t="s">
        <v>146</v>
      </c>
      <c r="AD5713" t="s">
        <v>4690</v>
      </c>
      <c r="AE5713" t="s">
        <v>107</v>
      </c>
      <c r="AF5713" t="s">
        <v>107</v>
      </c>
      <c r="AI5713">
        <v>1</v>
      </c>
      <c r="AJ5713" t="s">
        <v>58</v>
      </c>
      <c r="AK5713" t="s">
        <v>59</v>
      </c>
      <c r="AL5713">
        <v>45601</v>
      </c>
      <c r="AM5713" t="s">
        <v>4692</v>
      </c>
      <c r="AN5713" t="b">
        <v>1</v>
      </c>
      <c r="AO5713" t="b">
        <v>1</v>
      </c>
      <c r="AP5713" t="b">
        <v>1</v>
      </c>
      <c r="AQ5713" t="s">
        <v>60</v>
      </c>
      <c r="AR5713" t="s">
        <v>99</v>
      </c>
      <c r="BB5713" s="7" t="s">
        <v>31644</v>
      </c>
      <c r="BC5713" s="7" t="s">
        <v>20658</v>
      </c>
      <c r="BD5713" s="7" t="s">
        <v>52</v>
      </c>
      <c r="BE5713" s="7" t="s">
        <v>31645</v>
      </c>
      <c r="BF5713" s="7" t="s">
        <v>31647</v>
      </c>
      <c r="BG5713" s="7">
        <v>47548.49</v>
      </c>
      <c r="BH5713" s="7">
        <v>0</v>
      </c>
      <c r="BI5713">
        <v>45343.41</v>
      </c>
      <c r="BJ5713">
        <v>1000</v>
      </c>
      <c r="BK5713">
        <v>0</v>
      </c>
      <c r="BL5713">
        <v>0</v>
      </c>
      <c r="BO5713" t="s">
        <v>31648</v>
      </c>
      <c r="BP5713">
        <v>35842</v>
      </c>
      <c r="BQ5713">
        <v>44691</v>
      </c>
      <c r="BR5713">
        <v>3288013</v>
      </c>
      <c r="BS5713">
        <v>23678</v>
      </c>
      <c r="BU5713" t="s">
        <v>31649</v>
      </c>
      <c r="BV5713" t="s">
        <v>4695</v>
      </c>
      <c r="BX5713">
        <v>45634.844861111109</v>
      </c>
    </row>
    <row r="5714" spans="1:76" x14ac:dyDescent="0.25">
      <c r="A5714" t="s">
        <v>31893</v>
      </c>
      <c r="B5714" t="s">
        <v>31894</v>
      </c>
      <c r="C5714" t="s">
        <v>46</v>
      </c>
      <c r="D5714">
        <v>45420</v>
      </c>
      <c r="E5714">
        <v>45419</v>
      </c>
      <c r="H5714" t="s">
        <v>47</v>
      </c>
      <c r="I5714">
        <v>45420</v>
      </c>
      <c r="J5714">
        <v>2024</v>
      </c>
      <c r="K5714" t="s">
        <v>48</v>
      </c>
      <c r="L5714" t="s">
        <v>31895</v>
      </c>
      <c r="N5714" t="s">
        <v>31896</v>
      </c>
      <c r="O5714" t="s">
        <v>4715</v>
      </c>
      <c r="P5714" t="s">
        <v>68</v>
      </c>
      <c r="Q5714" t="s">
        <v>52</v>
      </c>
      <c r="R5714">
        <v>98133</v>
      </c>
      <c r="S5714" t="s">
        <v>31897</v>
      </c>
      <c r="T5714" t="s">
        <v>31897</v>
      </c>
      <c r="U5714" t="s">
        <v>31898</v>
      </c>
      <c r="V5714" t="s">
        <v>54</v>
      </c>
      <c r="W5714">
        <v>13</v>
      </c>
      <c r="X5714" t="s">
        <v>626</v>
      </c>
      <c r="Y5714">
        <v>4841</v>
      </c>
      <c r="Z5714" t="s">
        <v>68</v>
      </c>
      <c r="AA5714" t="s">
        <v>57</v>
      </c>
      <c r="AB5714">
        <v>99768</v>
      </c>
      <c r="AC5714" t="s">
        <v>146</v>
      </c>
      <c r="AD5714" t="s">
        <v>4690</v>
      </c>
      <c r="AE5714" t="s">
        <v>107</v>
      </c>
      <c r="AF5714" t="s">
        <v>107</v>
      </c>
      <c r="AI5714">
        <v>1</v>
      </c>
      <c r="AJ5714" t="s">
        <v>58</v>
      </c>
      <c r="AK5714" t="s">
        <v>59</v>
      </c>
      <c r="AL5714">
        <v>45601</v>
      </c>
      <c r="AM5714" t="s">
        <v>4692</v>
      </c>
      <c r="AN5714" t="b">
        <v>1</v>
      </c>
      <c r="AO5714" t="b">
        <v>1</v>
      </c>
      <c r="AP5714" t="b">
        <v>1</v>
      </c>
      <c r="AQ5714" t="s">
        <v>60</v>
      </c>
      <c r="AR5714" t="s">
        <v>99</v>
      </c>
      <c r="BB5714" s="7" t="s">
        <v>20595</v>
      </c>
      <c r="BC5714" s="7" t="s">
        <v>6811</v>
      </c>
      <c r="BD5714" s="7" t="s">
        <v>52</v>
      </c>
      <c r="BE5714" s="7">
        <v>98371</v>
      </c>
      <c r="BF5714" s="7" t="s">
        <v>11221</v>
      </c>
      <c r="BG5714" s="7">
        <v>12584.57</v>
      </c>
      <c r="BH5714" s="7">
        <v>0</v>
      </c>
      <c r="BI5714">
        <v>11731.41</v>
      </c>
      <c r="BJ5714">
        <v>0</v>
      </c>
      <c r="BK5714">
        <v>0</v>
      </c>
      <c r="BL5714">
        <v>0</v>
      </c>
      <c r="BO5714" t="s">
        <v>31899</v>
      </c>
      <c r="BP5714">
        <v>36425</v>
      </c>
      <c r="BQ5714">
        <v>46118</v>
      </c>
      <c r="BR5714">
        <v>3309366</v>
      </c>
      <c r="BS5714">
        <v>24211</v>
      </c>
      <c r="BT5714">
        <v>32</v>
      </c>
      <c r="BU5714" t="s">
        <v>17025</v>
      </c>
      <c r="BV5714" t="s">
        <v>4695</v>
      </c>
      <c r="BX5714">
        <v>45667.91778935185</v>
      </c>
    </row>
    <row r="5715" spans="1:76" x14ac:dyDescent="0.25">
      <c r="A5715" t="s">
        <v>31924</v>
      </c>
      <c r="B5715" t="s">
        <v>31925</v>
      </c>
      <c r="C5715" t="s">
        <v>46</v>
      </c>
      <c r="D5715">
        <v>45431</v>
      </c>
      <c r="E5715">
        <v>45418</v>
      </c>
      <c r="I5715">
        <v>45431</v>
      </c>
      <c r="J5715">
        <v>2024</v>
      </c>
      <c r="K5715" t="s">
        <v>48</v>
      </c>
      <c r="L5715" t="s">
        <v>31926</v>
      </c>
      <c r="N5715" t="s">
        <v>31927</v>
      </c>
      <c r="O5715" t="s">
        <v>31928</v>
      </c>
      <c r="P5715" t="s">
        <v>68</v>
      </c>
      <c r="Q5715" t="s">
        <v>11479</v>
      </c>
      <c r="R5715">
        <v>98198</v>
      </c>
      <c r="S5715" t="s">
        <v>31929</v>
      </c>
      <c r="T5715" t="s">
        <v>31929</v>
      </c>
      <c r="U5715">
        <v>2064709851</v>
      </c>
      <c r="V5715" t="s">
        <v>54</v>
      </c>
      <c r="W5715">
        <v>13</v>
      </c>
      <c r="X5715" t="s">
        <v>216</v>
      </c>
      <c r="Y5715">
        <v>4843</v>
      </c>
      <c r="Z5715" t="s">
        <v>68</v>
      </c>
      <c r="AA5715" t="s">
        <v>57</v>
      </c>
      <c r="AB5715">
        <v>81324</v>
      </c>
      <c r="AC5715" t="s">
        <v>146</v>
      </c>
      <c r="AD5715" t="s">
        <v>4690</v>
      </c>
      <c r="AE5715" t="s">
        <v>107</v>
      </c>
      <c r="AF5715" t="s">
        <v>107</v>
      </c>
      <c r="AI5715">
        <v>1</v>
      </c>
      <c r="AJ5715" t="s">
        <v>58</v>
      </c>
      <c r="AK5715" t="s">
        <v>59</v>
      </c>
      <c r="AL5715">
        <v>45601</v>
      </c>
      <c r="AM5715" t="s">
        <v>4878</v>
      </c>
      <c r="AN5715" t="b">
        <v>1</v>
      </c>
      <c r="AO5715" t="b">
        <v>1</v>
      </c>
      <c r="AP5715" t="b">
        <v>1</v>
      </c>
      <c r="AQ5715" t="s">
        <v>60</v>
      </c>
      <c r="AR5715" t="s">
        <v>99</v>
      </c>
      <c r="BB5715" s="7" t="s">
        <v>31927</v>
      </c>
      <c r="BC5715" s="7" t="s">
        <v>31928</v>
      </c>
      <c r="BD5715" s="7" t="s">
        <v>11479</v>
      </c>
      <c r="BE5715" s="7">
        <v>98198</v>
      </c>
      <c r="BF5715" s="7">
        <v>2064709851</v>
      </c>
      <c r="BO5715" t="s">
        <v>31930</v>
      </c>
      <c r="BP5715">
        <v>36652</v>
      </c>
      <c r="BQ5715">
        <v>45566</v>
      </c>
      <c r="BR5715">
        <v>3305488</v>
      </c>
      <c r="BT5715">
        <v>33</v>
      </c>
      <c r="BU5715" t="s">
        <v>31931</v>
      </c>
      <c r="BV5715" t="s">
        <v>4695</v>
      </c>
      <c r="BX5715">
        <v>45630.554444444446</v>
      </c>
    </row>
    <row r="5716" spans="1:76" x14ac:dyDescent="0.25">
      <c r="A5716" t="s">
        <v>31932</v>
      </c>
      <c r="B5716" t="s">
        <v>2482</v>
      </c>
      <c r="C5716" t="s">
        <v>46</v>
      </c>
      <c r="D5716">
        <v>45287</v>
      </c>
      <c r="E5716">
        <v>45418</v>
      </c>
      <c r="H5716" t="s">
        <v>47</v>
      </c>
      <c r="I5716">
        <v>45287</v>
      </c>
      <c r="J5716">
        <v>2024</v>
      </c>
      <c r="K5716" t="s">
        <v>48</v>
      </c>
      <c r="L5716" t="s">
        <v>31933</v>
      </c>
      <c r="N5716" t="s">
        <v>31934</v>
      </c>
      <c r="O5716" t="s">
        <v>11478</v>
      </c>
      <c r="P5716" t="s">
        <v>96</v>
      </c>
      <c r="Q5716" t="s">
        <v>52</v>
      </c>
      <c r="R5716">
        <v>99352</v>
      </c>
      <c r="S5716" t="s">
        <v>27433</v>
      </c>
      <c r="T5716" t="s">
        <v>27433</v>
      </c>
      <c r="U5716">
        <v>5099430515</v>
      </c>
      <c r="V5716" t="s">
        <v>4807</v>
      </c>
      <c r="W5716">
        <v>23</v>
      </c>
      <c r="X5716" t="s">
        <v>7019</v>
      </c>
      <c r="Y5716">
        <v>4725</v>
      </c>
      <c r="Z5716" t="s">
        <v>96</v>
      </c>
      <c r="AA5716" t="s">
        <v>4785</v>
      </c>
      <c r="AB5716">
        <v>126579</v>
      </c>
      <c r="AC5716" t="s">
        <v>146</v>
      </c>
      <c r="AD5716" t="s">
        <v>4690</v>
      </c>
      <c r="AE5716" t="s">
        <v>107</v>
      </c>
      <c r="AF5716" t="s">
        <v>107</v>
      </c>
      <c r="AI5716">
        <v>1</v>
      </c>
      <c r="AJ5716" t="s">
        <v>58</v>
      </c>
      <c r="AK5716" t="s">
        <v>59</v>
      </c>
      <c r="AL5716">
        <v>45601</v>
      </c>
      <c r="AM5716" t="s">
        <v>4692</v>
      </c>
      <c r="AN5716" t="b">
        <v>1</v>
      </c>
      <c r="AO5716" t="b">
        <v>1</v>
      </c>
      <c r="AP5716" t="b">
        <v>1</v>
      </c>
      <c r="AQ5716" t="s">
        <v>60</v>
      </c>
      <c r="AR5716" t="s">
        <v>61</v>
      </c>
      <c r="BB5716" s="7" t="s">
        <v>31934</v>
      </c>
      <c r="BC5716" s="7" t="s">
        <v>11478</v>
      </c>
      <c r="BD5716" s="7" t="s">
        <v>52</v>
      </c>
      <c r="BE5716" s="7">
        <v>99352</v>
      </c>
      <c r="BF5716" s="7">
        <v>5099430515</v>
      </c>
      <c r="BG5716" s="7">
        <v>17337.580000000002</v>
      </c>
      <c r="BH5716" s="7">
        <v>0</v>
      </c>
      <c r="BI5716">
        <v>10453.17</v>
      </c>
      <c r="BJ5716">
        <v>0</v>
      </c>
      <c r="BK5716">
        <v>0</v>
      </c>
      <c r="BL5716">
        <v>0</v>
      </c>
      <c r="BO5716" t="s">
        <v>31935</v>
      </c>
      <c r="BP5716">
        <v>35138</v>
      </c>
      <c r="BQ5716">
        <v>30376</v>
      </c>
      <c r="BR5716">
        <v>3253680</v>
      </c>
      <c r="BS5716">
        <v>24066</v>
      </c>
      <c r="BU5716" t="s">
        <v>31936</v>
      </c>
      <c r="BV5716" t="s">
        <v>4695</v>
      </c>
      <c r="BX5716">
        <v>45635.233194444445</v>
      </c>
    </row>
    <row r="5717" spans="1:76" x14ac:dyDescent="0.25">
      <c r="A5717" t="s">
        <v>31937</v>
      </c>
      <c r="B5717" t="s">
        <v>31938</v>
      </c>
      <c r="C5717" t="s">
        <v>46</v>
      </c>
      <c r="D5717">
        <v>45425</v>
      </c>
      <c r="E5717">
        <v>45422</v>
      </c>
      <c r="H5717" t="s">
        <v>47</v>
      </c>
      <c r="I5717">
        <v>45425</v>
      </c>
      <c r="J5717">
        <v>2024</v>
      </c>
      <c r="K5717" t="s">
        <v>48</v>
      </c>
      <c r="L5717" t="s">
        <v>31939</v>
      </c>
      <c r="N5717" t="s">
        <v>31940</v>
      </c>
      <c r="O5717" t="s">
        <v>31941</v>
      </c>
      <c r="P5717" t="s">
        <v>68</v>
      </c>
      <c r="Q5717" t="s">
        <v>52</v>
      </c>
      <c r="R5717">
        <v>98074</v>
      </c>
      <c r="S5717" t="s">
        <v>31942</v>
      </c>
      <c r="T5717" t="s">
        <v>31942</v>
      </c>
      <c r="U5717" t="s">
        <v>31943</v>
      </c>
      <c r="V5717" t="s">
        <v>54</v>
      </c>
      <c r="W5717">
        <v>13</v>
      </c>
      <c r="X5717" t="s">
        <v>377</v>
      </c>
      <c r="Y5717">
        <v>4860</v>
      </c>
      <c r="Z5717" t="s">
        <v>68</v>
      </c>
      <c r="AA5717" t="s">
        <v>57</v>
      </c>
      <c r="AB5717">
        <v>98432</v>
      </c>
      <c r="AC5717" t="s">
        <v>146</v>
      </c>
      <c r="AD5717" t="s">
        <v>4690</v>
      </c>
      <c r="AE5717" t="s">
        <v>107</v>
      </c>
      <c r="AF5717" t="s">
        <v>107</v>
      </c>
      <c r="AI5717">
        <v>2</v>
      </c>
      <c r="AJ5717" t="s">
        <v>58</v>
      </c>
      <c r="AK5717" t="s">
        <v>59</v>
      </c>
      <c r="AL5717">
        <v>45601</v>
      </c>
      <c r="AM5717" t="s">
        <v>4692</v>
      </c>
      <c r="AN5717" t="b">
        <v>1</v>
      </c>
      <c r="AO5717" t="b">
        <v>1</v>
      </c>
      <c r="AP5717" t="b">
        <v>0</v>
      </c>
      <c r="AQ5717" t="s">
        <v>177</v>
      </c>
      <c r="BB5717" s="7" t="s">
        <v>20595</v>
      </c>
      <c r="BC5717" s="7" t="s">
        <v>6811</v>
      </c>
      <c r="BD5717" s="7" t="s">
        <v>52</v>
      </c>
      <c r="BE5717" s="7">
        <v>98371</v>
      </c>
      <c r="BF5717" s="7" t="s">
        <v>11221</v>
      </c>
      <c r="BG5717" s="7">
        <v>5167.16</v>
      </c>
      <c r="BH5717" s="7">
        <v>0</v>
      </c>
      <c r="BI5717">
        <v>6323.05</v>
      </c>
      <c r="BJ5717">
        <v>0</v>
      </c>
      <c r="BK5717">
        <v>0</v>
      </c>
      <c r="BL5717">
        <v>0</v>
      </c>
      <c r="BO5717" t="s">
        <v>31944</v>
      </c>
      <c r="BP5717">
        <v>36534</v>
      </c>
      <c r="BQ5717">
        <v>36449</v>
      </c>
      <c r="BR5717">
        <v>3311458</v>
      </c>
      <c r="BS5717">
        <v>24232</v>
      </c>
      <c r="BT5717">
        <v>41</v>
      </c>
      <c r="BU5717" t="s">
        <v>17025</v>
      </c>
      <c r="BV5717" t="s">
        <v>4695</v>
      </c>
      <c r="BX5717">
        <v>45544.835914351854</v>
      </c>
    </row>
    <row r="5718" spans="1:76" x14ac:dyDescent="0.25">
      <c r="A5718" t="s">
        <v>31947</v>
      </c>
      <c r="B5718" t="s">
        <v>31948</v>
      </c>
      <c r="C5718" t="s">
        <v>46</v>
      </c>
      <c r="D5718">
        <v>45255</v>
      </c>
      <c r="I5718">
        <v>45255</v>
      </c>
      <c r="J5718">
        <v>2024</v>
      </c>
      <c r="K5718" t="s">
        <v>85</v>
      </c>
      <c r="L5718" t="s">
        <v>31949</v>
      </c>
      <c r="N5718" t="s">
        <v>31950</v>
      </c>
      <c r="O5718" t="s">
        <v>31951</v>
      </c>
      <c r="P5718" t="s">
        <v>1058</v>
      </c>
      <c r="Q5718" t="s">
        <v>52</v>
      </c>
      <c r="R5718">
        <v>98648</v>
      </c>
      <c r="S5718" t="s">
        <v>31952</v>
      </c>
      <c r="U5718" t="s">
        <v>31953</v>
      </c>
      <c r="V5718" t="s">
        <v>4807</v>
      </c>
      <c r="W5718">
        <v>23</v>
      </c>
      <c r="X5718" t="s">
        <v>6297</v>
      </c>
      <c r="Y5718">
        <v>4093</v>
      </c>
      <c r="Z5718" t="s">
        <v>1058</v>
      </c>
      <c r="AA5718" t="s">
        <v>4785</v>
      </c>
      <c r="AB5718">
        <v>8982</v>
      </c>
      <c r="AC5718" t="s">
        <v>146</v>
      </c>
      <c r="AD5718" t="s">
        <v>4690</v>
      </c>
      <c r="AE5718" t="s">
        <v>107</v>
      </c>
      <c r="AF5718" t="s">
        <v>107</v>
      </c>
      <c r="AI5718">
        <v>2</v>
      </c>
      <c r="AJ5718" t="s">
        <v>58</v>
      </c>
      <c r="AK5718" t="s">
        <v>59</v>
      </c>
      <c r="AL5718">
        <v>45601</v>
      </c>
      <c r="AM5718" t="s">
        <v>4878</v>
      </c>
      <c r="AN5718" t="b">
        <v>1</v>
      </c>
      <c r="BB5718" s="7" t="s">
        <v>31950</v>
      </c>
      <c r="BC5718" s="7" t="s">
        <v>31951</v>
      </c>
      <c r="BD5718" s="7" t="s">
        <v>52</v>
      </c>
      <c r="BE5718" s="7">
        <v>98648</v>
      </c>
      <c r="BF5718" s="7" t="s">
        <v>31953</v>
      </c>
      <c r="BO5718" t="s">
        <v>31954</v>
      </c>
      <c r="BP5718">
        <v>35068</v>
      </c>
      <c r="BQ5718">
        <v>43253</v>
      </c>
      <c r="BR5718">
        <v>3253654</v>
      </c>
      <c r="BU5718" t="s">
        <v>31949</v>
      </c>
      <c r="BV5718" t="s">
        <v>4695</v>
      </c>
      <c r="BX5718">
        <v>45257.33966435185</v>
      </c>
    </row>
    <row r="5719" spans="1:76" x14ac:dyDescent="0.25">
      <c r="A5719" t="s">
        <v>31955</v>
      </c>
      <c r="B5719" t="s">
        <v>31956</v>
      </c>
      <c r="C5719" t="s">
        <v>46</v>
      </c>
      <c r="D5719">
        <v>45231</v>
      </c>
      <c r="E5719">
        <v>45418</v>
      </c>
      <c r="H5719" t="s">
        <v>47</v>
      </c>
      <c r="I5719">
        <v>45231</v>
      </c>
      <c r="J5719">
        <v>2024</v>
      </c>
      <c r="K5719" t="s">
        <v>48</v>
      </c>
      <c r="L5719" t="s">
        <v>31957</v>
      </c>
      <c r="N5719" t="s">
        <v>31958</v>
      </c>
      <c r="O5719" t="s">
        <v>4867</v>
      </c>
      <c r="P5719" t="s">
        <v>80</v>
      </c>
      <c r="Q5719" t="s">
        <v>5990</v>
      </c>
      <c r="R5719">
        <v>98362</v>
      </c>
      <c r="S5719" t="s">
        <v>31959</v>
      </c>
      <c r="T5719" t="s">
        <v>31959</v>
      </c>
      <c r="U5719">
        <v>3608089732</v>
      </c>
      <c r="V5719" t="s">
        <v>54</v>
      </c>
      <c r="W5719">
        <v>13</v>
      </c>
      <c r="X5719" t="s">
        <v>82</v>
      </c>
      <c r="Y5719">
        <v>4825</v>
      </c>
      <c r="Z5719" t="s">
        <v>80</v>
      </c>
      <c r="AA5719" t="s">
        <v>57</v>
      </c>
      <c r="AB5719">
        <v>117622</v>
      </c>
      <c r="AC5719" t="s">
        <v>146</v>
      </c>
      <c r="AD5719" t="s">
        <v>4690</v>
      </c>
      <c r="AE5719" t="s">
        <v>107</v>
      </c>
      <c r="AF5719" t="s">
        <v>107</v>
      </c>
      <c r="AI5719">
        <v>1</v>
      </c>
      <c r="AJ5719" t="s">
        <v>58</v>
      </c>
      <c r="AK5719" t="s">
        <v>59</v>
      </c>
      <c r="AL5719">
        <v>45601</v>
      </c>
      <c r="AM5719" t="s">
        <v>4692</v>
      </c>
      <c r="AN5719" t="b">
        <v>1</v>
      </c>
      <c r="AO5719" t="b">
        <v>1</v>
      </c>
      <c r="AP5719" t="b">
        <v>1</v>
      </c>
      <c r="AQ5719" t="s">
        <v>60</v>
      </c>
      <c r="AR5719" t="s">
        <v>99</v>
      </c>
      <c r="BB5719" s="7" t="s">
        <v>31958</v>
      </c>
      <c r="BC5719" s="7" t="s">
        <v>4867</v>
      </c>
      <c r="BD5719" s="7" t="s">
        <v>5990</v>
      </c>
      <c r="BE5719" s="7">
        <v>98362</v>
      </c>
      <c r="BF5719" s="7">
        <v>3608089732</v>
      </c>
      <c r="BG5719" s="7">
        <v>21953.35</v>
      </c>
      <c r="BH5719" s="7">
        <v>0</v>
      </c>
      <c r="BI5719">
        <v>20805.66</v>
      </c>
      <c r="BJ5719">
        <v>0</v>
      </c>
      <c r="BK5719">
        <v>0</v>
      </c>
      <c r="BL5719">
        <v>0</v>
      </c>
      <c r="BO5719" t="s">
        <v>31960</v>
      </c>
      <c r="BP5719">
        <v>35026</v>
      </c>
      <c r="BQ5719">
        <v>43204</v>
      </c>
      <c r="BR5719">
        <v>3253641</v>
      </c>
      <c r="BS5719">
        <v>21456</v>
      </c>
      <c r="BT5719">
        <v>24</v>
      </c>
      <c r="BU5719" t="s">
        <v>31961</v>
      </c>
      <c r="BV5719" t="s">
        <v>4695</v>
      </c>
      <c r="BX5719">
        <v>45636.899548611109</v>
      </c>
    </row>
    <row r="5720" spans="1:76" x14ac:dyDescent="0.25">
      <c r="A5720" t="s">
        <v>31962</v>
      </c>
      <c r="B5720" t="s">
        <v>29157</v>
      </c>
      <c r="C5720" t="s">
        <v>46</v>
      </c>
      <c r="D5720">
        <v>45244</v>
      </c>
      <c r="E5720">
        <v>45418</v>
      </c>
      <c r="H5720" t="s">
        <v>47</v>
      </c>
      <c r="I5720">
        <v>45244</v>
      </c>
      <c r="J5720">
        <v>2024</v>
      </c>
      <c r="K5720" t="s">
        <v>48</v>
      </c>
      <c r="L5720" t="s">
        <v>29158</v>
      </c>
      <c r="N5720" t="s">
        <v>29159</v>
      </c>
      <c r="O5720" t="s">
        <v>6142</v>
      </c>
      <c r="P5720" t="s">
        <v>668</v>
      </c>
      <c r="Q5720" t="s">
        <v>52</v>
      </c>
      <c r="R5720">
        <v>99301</v>
      </c>
      <c r="S5720" t="s">
        <v>31963</v>
      </c>
      <c r="T5720" t="s">
        <v>31964</v>
      </c>
      <c r="U5720" t="s">
        <v>29162</v>
      </c>
      <c r="V5720" t="s">
        <v>4807</v>
      </c>
      <c r="W5720">
        <v>23</v>
      </c>
      <c r="X5720" t="s">
        <v>6144</v>
      </c>
      <c r="Y5720">
        <v>3306</v>
      </c>
      <c r="Z5720" t="s">
        <v>668</v>
      </c>
      <c r="AA5720" t="s">
        <v>4785</v>
      </c>
      <c r="AB5720">
        <v>43975</v>
      </c>
      <c r="AC5720" t="s">
        <v>146</v>
      </c>
      <c r="AD5720" t="s">
        <v>4690</v>
      </c>
      <c r="AE5720" t="s">
        <v>107</v>
      </c>
      <c r="AF5720" t="s">
        <v>107</v>
      </c>
      <c r="AI5720">
        <v>1</v>
      </c>
      <c r="AJ5720" t="s">
        <v>58</v>
      </c>
      <c r="AK5720" t="s">
        <v>59</v>
      </c>
      <c r="AL5720">
        <v>45601</v>
      </c>
      <c r="AM5720" t="s">
        <v>4692</v>
      </c>
      <c r="AN5720" t="b">
        <v>1</v>
      </c>
      <c r="AO5720" t="b">
        <v>1</v>
      </c>
      <c r="AP5720" t="b">
        <v>1</v>
      </c>
      <c r="AQ5720" t="s">
        <v>60</v>
      </c>
      <c r="AR5720" t="s">
        <v>61</v>
      </c>
      <c r="BB5720" s="7" t="s">
        <v>20463</v>
      </c>
      <c r="BC5720" s="7" t="s">
        <v>5959</v>
      </c>
      <c r="BD5720" s="7" t="s">
        <v>52</v>
      </c>
      <c r="BE5720" s="7">
        <v>99206</v>
      </c>
      <c r="BF5720" s="7" t="s">
        <v>20464</v>
      </c>
      <c r="BG5720" s="7">
        <v>13103.25</v>
      </c>
      <c r="BH5720" s="7">
        <v>0</v>
      </c>
      <c r="BI5720">
        <v>16430.759999999998</v>
      </c>
      <c r="BJ5720">
        <v>0</v>
      </c>
      <c r="BK5720">
        <v>0</v>
      </c>
      <c r="BL5720">
        <v>0</v>
      </c>
      <c r="BO5720" t="s">
        <v>31965</v>
      </c>
      <c r="BP5720">
        <v>35051</v>
      </c>
      <c r="BQ5720">
        <v>30307</v>
      </c>
      <c r="BR5720">
        <v>3253649</v>
      </c>
      <c r="BS5720">
        <v>21462</v>
      </c>
      <c r="BU5720" t="s">
        <v>20466</v>
      </c>
      <c r="BV5720" t="s">
        <v>4695</v>
      </c>
      <c r="BX5720">
        <v>45638.866076388891</v>
      </c>
    </row>
    <row r="5721" spans="1:76" x14ac:dyDescent="0.25">
      <c r="A5721" t="s">
        <v>31966</v>
      </c>
      <c r="B5721" t="s">
        <v>31967</v>
      </c>
      <c r="C5721" t="s">
        <v>46</v>
      </c>
      <c r="D5721">
        <v>45410</v>
      </c>
      <c r="I5721">
        <v>45410</v>
      </c>
      <c r="J5721">
        <v>2024</v>
      </c>
      <c r="K5721" t="s">
        <v>85</v>
      </c>
      <c r="L5721" t="s">
        <v>31968</v>
      </c>
      <c r="M5721" t="s">
        <v>31969</v>
      </c>
      <c r="N5721" t="s">
        <v>31970</v>
      </c>
      <c r="O5721" t="s">
        <v>31971</v>
      </c>
      <c r="P5721" t="s">
        <v>68</v>
      </c>
      <c r="Q5721" t="s">
        <v>22478</v>
      </c>
      <c r="R5721">
        <v>98146</v>
      </c>
      <c r="S5721" t="s">
        <v>31972</v>
      </c>
      <c r="T5721" t="s">
        <v>31972</v>
      </c>
      <c r="U5721">
        <v>2533046990</v>
      </c>
      <c r="V5721" t="s">
        <v>90</v>
      </c>
      <c r="W5721">
        <v>12</v>
      </c>
      <c r="X5721" t="s">
        <v>194</v>
      </c>
      <c r="Y5721">
        <v>4763</v>
      </c>
      <c r="Z5721" t="s">
        <v>68</v>
      </c>
      <c r="AA5721" t="s">
        <v>57</v>
      </c>
      <c r="AB5721">
        <v>104851</v>
      </c>
      <c r="AC5721" t="s">
        <v>146</v>
      </c>
      <c r="AD5721" t="s">
        <v>4690</v>
      </c>
      <c r="AE5721" t="s">
        <v>107</v>
      </c>
      <c r="AF5721" t="s">
        <v>107</v>
      </c>
      <c r="AJ5721" t="s">
        <v>58</v>
      </c>
      <c r="AK5721" t="s">
        <v>59</v>
      </c>
      <c r="AL5721">
        <v>45601</v>
      </c>
      <c r="AM5721" t="s">
        <v>4692</v>
      </c>
      <c r="AN5721" t="b">
        <v>1</v>
      </c>
      <c r="BB5721" s="7" t="s">
        <v>31970</v>
      </c>
      <c r="BC5721" s="7" t="s">
        <v>31971</v>
      </c>
      <c r="BD5721" s="7" t="s">
        <v>22478</v>
      </c>
      <c r="BE5721" s="7">
        <v>98146</v>
      </c>
      <c r="BF5721" s="7">
        <v>2533046990</v>
      </c>
      <c r="BO5721" t="s">
        <v>31973</v>
      </c>
      <c r="BP5721">
        <v>36294</v>
      </c>
      <c r="BQ5721">
        <v>45534</v>
      </c>
      <c r="BR5721">
        <v>3298358</v>
      </c>
      <c r="BT5721">
        <v>34</v>
      </c>
      <c r="BU5721" t="s">
        <v>31974</v>
      </c>
      <c r="BV5721" t="s">
        <v>4695</v>
      </c>
      <c r="BX5721">
        <v>45460.351122685184</v>
      </c>
    </row>
    <row r="5722" spans="1:76" x14ac:dyDescent="0.25">
      <c r="A5722" t="s">
        <v>31975</v>
      </c>
      <c r="B5722" t="s">
        <v>4529</v>
      </c>
      <c r="C5722" t="s">
        <v>46</v>
      </c>
      <c r="D5722">
        <v>45293</v>
      </c>
      <c r="E5722">
        <v>45418</v>
      </c>
      <c r="H5722" t="s">
        <v>47</v>
      </c>
      <c r="I5722">
        <v>45293</v>
      </c>
      <c r="J5722">
        <v>2024</v>
      </c>
      <c r="K5722" t="s">
        <v>48</v>
      </c>
      <c r="L5722" t="s">
        <v>31976</v>
      </c>
      <c r="N5722" t="s">
        <v>31977</v>
      </c>
      <c r="O5722" t="s">
        <v>6811</v>
      </c>
      <c r="P5722" t="s">
        <v>115</v>
      </c>
      <c r="Q5722" t="s">
        <v>52</v>
      </c>
      <c r="R5722">
        <v>98371</v>
      </c>
      <c r="S5722" t="s">
        <v>30574</v>
      </c>
      <c r="T5722" t="s">
        <v>30574</v>
      </c>
      <c r="U5722" t="s">
        <v>30575</v>
      </c>
      <c r="V5722" t="s">
        <v>54</v>
      </c>
      <c r="W5722">
        <v>13</v>
      </c>
      <c r="X5722" t="s">
        <v>386</v>
      </c>
      <c r="Y5722">
        <v>4827</v>
      </c>
      <c r="Z5722" t="s">
        <v>115</v>
      </c>
      <c r="AA5722" t="s">
        <v>57</v>
      </c>
      <c r="AB5722">
        <v>96322</v>
      </c>
      <c r="AC5722" t="s">
        <v>146</v>
      </c>
      <c r="AD5722" t="s">
        <v>4690</v>
      </c>
      <c r="AE5722" t="s">
        <v>107</v>
      </c>
      <c r="AF5722" t="s">
        <v>107</v>
      </c>
      <c r="AI5722">
        <v>1</v>
      </c>
      <c r="AJ5722" t="s">
        <v>58</v>
      </c>
      <c r="AK5722" t="s">
        <v>59</v>
      </c>
      <c r="AL5722">
        <v>45601</v>
      </c>
      <c r="AM5722" t="s">
        <v>4692</v>
      </c>
      <c r="AN5722" t="b">
        <v>1</v>
      </c>
      <c r="AO5722" t="b">
        <v>1</v>
      </c>
      <c r="AP5722" t="b">
        <v>1</v>
      </c>
      <c r="AQ5722" t="s">
        <v>60</v>
      </c>
      <c r="AR5722" t="s">
        <v>61</v>
      </c>
      <c r="BB5722" s="7" t="s">
        <v>20595</v>
      </c>
      <c r="BC5722" s="7" t="s">
        <v>6811</v>
      </c>
      <c r="BD5722" s="7" t="s">
        <v>52</v>
      </c>
      <c r="BE5722" s="7">
        <v>98371</v>
      </c>
      <c r="BF5722" s="7" t="s">
        <v>11221</v>
      </c>
      <c r="BG5722" s="7">
        <v>89567.94</v>
      </c>
      <c r="BH5722" s="7">
        <v>0</v>
      </c>
      <c r="BI5722">
        <v>81677.64</v>
      </c>
      <c r="BJ5722">
        <v>0</v>
      </c>
      <c r="BK5722">
        <v>0</v>
      </c>
      <c r="BL5722">
        <v>0</v>
      </c>
      <c r="BM5722">
        <v>1333.29</v>
      </c>
      <c r="BN5722">
        <v>0</v>
      </c>
      <c r="BO5722" t="s">
        <v>31978</v>
      </c>
      <c r="BP5722">
        <v>35155</v>
      </c>
      <c r="BQ5722">
        <v>1347</v>
      </c>
      <c r="BR5722">
        <v>3253691</v>
      </c>
      <c r="BS5722">
        <v>23488</v>
      </c>
      <c r="BT5722">
        <v>25</v>
      </c>
      <c r="BU5722" t="s">
        <v>17025</v>
      </c>
      <c r="BV5722" t="s">
        <v>4695</v>
      </c>
      <c r="BX5722">
        <v>45753.843206018515</v>
      </c>
    </row>
    <row r="5723" spans="1:76" x14ac:dyDescent="0.25">
      <c r="A5723" t="s">
        <v>31983</v>
      </c>
      <c r="B5723" t="s">
        <v>31984</v>
      </c>
      <c r="C5723" t="s">
        <v>46</v>
      </c>
      <c r="D5723">
        <v>45427</v>
      </c>
      <c r="E5723">
        <v>45420</v>
      </c>
      <c r="H5723" t="s">
        <v>47</v>
      </c>
      <c r="I5723">
        <v>45427</v>
      </c>
      <c r="J5723">
        <v>2024</v>
      </c>
      <c r="K5723" t="s">
        <v>48</v>
      </c>
      <c r="L5723" t="s">
        <v>31985</v>
      </c>
      <c r="N5723" t="s">
        <v>31986</v>
      </c>
      <c r="O5723" t="s">
        <v>6916</v>
      </c>
      <c r="P5723" t="s">
        <v>68</v>
      </c>
      <c r="Q5723" t="s">
        <v>52</v>
      </c>
      <c r="R5723">
        <v>98015</v>
      </c>
      <c r="S5723" t="s">
        <v>31987</v>
      </c>
      <c r="T5723" t="s">
        <v>31988</v>
      </c>
      <c r="U5723">
        <v>4256470455</v>
      </c>
      <c r="V5723" t="s">
        <v>90</v>
      </c>
      <c r="W5723">
        <v>12</v>
      </c>
      <c r="X5723" t="s">
        <v>890</v>
      </c>
      <c r="Y5723">
        <v>4770</v>
      </c>
      <c r="Z5723" t="s">
        <v>68</v>
      </c>
      <c r="AA5723" t="s">
        <v>57</v>
      </c>
      <c r="AB5723">
        <v>98432</v>
      </c>
      <c r="AC5723" t="s">
        <v>146</v>
      </c>
      <c r="AD5723" t="s">
        <v>4690</v>
      </c>
      <c r="AE5723" t="s">
        <v>107</v>
      </c>
      <c r="AF5723" t="s">
        <v>107</v>
      </c>
      <c r="AJ5723" t="s">
        <v>58</v>
      </c>
      <c r="AK5723" t="s">
        <v>59</v>
      </c>
      <c r="AL5723">
        <v>45601</v>
      </c>
      <c r="AM5723" t="s">
        <v>4692</v>
      </c>
      <c r="AN5723" t="b">
        <v>1</v>
      </c>
      <c r="AO5723" t="b">
        <v>1</v>
      </c>
      <c r="AP5723" t="b">
        <v>1</v>
      </c>
      <c r="AQ5723" t="s">
        <v>60</v>
      </c>
      <c r="AR5723" t="s">
        <v>99</v>
      </c>
      <c r="BB5723" s="7" t="s">
        <v>31986</v>
      </c>
      <c r="BC5723" s="7" t="s">
        <v>6916</v>
      </c>
      <c r="BD5723" s="7" t="s">
        <v>52</v>
      </c>
      <c r="BE5723" s="7">
        <v>98015</v>
      </c>
      <c r="BF5723" s="7">
        <v>4256470255</v>
      </c>
      <c r="BG5723" s="7">
        <v>123478.02</v>
      </c>
      <c r="BH5723" s="7">
        <v>0</v>
      </c>
      <c r="BI5723">
        <v>122869.09</v>
      </c>
      <c r="BJ5723">
        <v>0</v>
      </c>
      <c r="BK5723">
        <v>0</v>
      </c>
      <c r="BL5723">
        <v>0</v>
      </c>
      <c r="BO5723" t="s">
        <v>31989</v>
      </c>
      <c r="BP5723">
        <v>36485</v>
      </c>
      <c r="BQ5723">
        <v>46153</v>
      </c>
      <c r="BR5723">
        <v>3310883</v>
      </c>
      <c r="BS5723">
        <v>24162</v>
      </c>
      <c r="BT5723">
        <v>41</v>
      </c>
      <c r="BU5723" t="s">
        <v>31990</v>
      </c>
      <c r="BV5723" t="s">
        <v>4695</v>
      </c>
      <c r="BX5723">
        <v>45654.515277777777</v>
      </c>
    </row>
    <row r="5724" spans="1:76" x14ac:dyDescent="0.25">
      <c r="A5724" t="s">
        <v>31998</v>
      </c>
      <c r="B5724" t="s">
        <v>31999</v>
      </c>
      <c r="C5724" t="s">
        <v>46</v>
      </c>
      <c r="D5724">
        <v>45601</v>
      </c>
      <c r="E5724">
        <v>45418</v>
      </c>
      <c r="H5724" t="s">
        <v>47</v>
      </c>
      <c r="I5724">
        <v>45601</v>
      </c>
      <c r="J5724">
        <v>2024</v>
      </c>
      <c r="K5724" t="s">
        <v>48</v>
      </c>
      <c r="L5724" t="s">
        <v>32000</v>
      </c>
      <c r="N5724" t="s">
        <v>32001</v>
      </c>
      <c r="O5724" t="s">
        <v>32002</v>
      </c>
      <c r="P5724" t="s">
        <v>88</v>
      </c>
      <c r="Q5724" t="s">
        <v>52</v>
      </c>
      <c r="R5724">
        <v>98601</v>
      </c>
      <c r="S5724" t="s">
        <v>32003</v>
      </c>
      <c r="T5724" t="s">
        <v>32003</v>
      </c>
      <c r="U5724" t="s">
        <v>32004</v>
      </c>
      <c r="V5724" t="s">
        <v>54</v>
      </c>
      <c r="W5724">
        <v>13</v>
      </c>
      <c r="X5724" t="s">
        <v>649</v>
      </c>
      <c r="Y5724">
        <v>4817</v>
      </c>
      <c r="Z5724" t="s">
        <v>88</v>
      </c>
      <c r="AA5724" t="s">
        <v>57</v>
      </c>
      <c r="AB5724">
        <v>112953</v>
      </c>
      <c r="AC5724" t="s">
        <v>146</v>
      </c>
      <c r="AD5724" t="s">
        <v>4690</v>
      </c>
      <c r="AE5724" t="s">
        <v>107</v>
      </c>
      <c r="AF5724" t="s">
        <v>107</v>
      </c>
      <c r="AI5724">
        <v>2</v>
      </c>
      <c r="AJ5724" t="s">
        <v>58</v>
      </c>
      <c r="AK5724" t="s">
        <v>59</v>
      </c>
      <c r="AL5724">
        <v>45601</v>
      </c>
      <c r="AM5724" t="s">
        <v>4878</v>
      </c>
      <c r="AN5724" t="b">
        <v>1</v>
      </c>
      <c r="AO5724" t="b">
        <v>1</v>
      </c>
      <c r="AP5724" t="b">
        <v>1</v>
      </c>
      <c r="AQ5724" t="s">
        <v>60</v>
      </c>
      <c r="AR5724" t="s">
        <v>99</v>
      </c>
      <c r="BB5724" s="7" t="s">
        <v>32001</v>
      </c>
      <c r="BC5724" s="7" t="s">
        <v>32002</v>
      </c>
      <c r="BD5724" s="7" t="s">
        <v>52</v>
      </c>
      <c r="BE5724" s="7">
        <v>98601</v>
      </c>
      <c r="BF5724" s="7" t="s">
        <v>32004</v>
      </c>
      <c r="BG5724" s="7">
        <v>601.91</v>
      </c>
      <c r="BH5724" s="7">
        <v>0</v>
      </c>
      <c r="BI5724">
        <v>601.91</v>
      </c>
      <c r="BJ5724">
        <v>0</v>
      </c>
      <c r="BK5724">
        <v>0</v>
      </c>
      <c r="BL5724">
        <v>0</v>
      </c>
      <c r="BO5724" t="s">
        <v>32005</v>
      </c>
      <c r="BP5724">
        <v>37103</v>
      </c>
      <c r="BQ5724">
        <v>45573</v>
      </c>
      <c r="BR5724">
        <v>3305495</v>
      </c>
      <c r="BS5724">
        <v>24755</v>
      </c>
      <c r="BT5724">
        <v>20</v>
      </c>
      <c r="BU5724" t="s">
        <v>32000</v>
      </c>
      <c r="BV5724" t="s">
        <v>4695</v>
      </c>
      <c r="BX5724">
        <v>45630.554305555554</v>
      </c>
    </row>
    <row r="5725" spans="1:76" x14ac:dyDescent="0.25">
      <c r="A5725" t="s">
        <v>32006</v>
      </c>
      <c r="B5725" t="s">
        <v>436</v>
      </c>
      <c r="C5725" t="s">
        <v>46</v>
      </c>
      <c r="D5725">
        <v>45453</v>
      </c>
      <c r="E5725">
        <v>45422</v>
      </c>
      <c r="H5725" t="s">
        <v>47</v>
      </c>
      <c r="I5725">
        <v>45453</v>
      </c>
      <c r="J5725">
        <v>2024</v>
      </c>
      <c r="K5725" t="s">
        <v>48</v>
      </c>
      <c r="L5725" t="s">
        <v>32007</v>
      </c>
      <c r="N5725" t="s">
        <v>32008</v>
      </c>
      <c r="O5725" t="s">
        <v>4916</v>
      </c>
      <c r="P5725" t="s">
        <v>115</v>
      </c>
      <c r="Q5725" t="s">
        <v>5990</v>
      </c>
      <c r="R5725">
        <v>98411</v>
      </c>
      <c r="S5725" t="s">
        <v>32009</v>
      </c>
      <c r="T5725" t="s">
        <v>32009</v>
      </c>
      <c r="U5725" t="s">
        <v>32010</v>
      </c>
      <c r="V5725" t="s">
        <v>90</v>
      </c>
      <c r="W5725">
        <v>12</v>
      </c>
      <c r="X5725" t="s">
        <v>729</v>
      </c>
      <c r="Y5725">
        <v>4756</v>
      </c>
      <c r="Z5725" t="s">
        <v>115</v>
      </c>
      <c r="AA5725" t="s">
        <v>57</v>
      </c>
      <c r="AB5725">
        <v>93147</v>
      </c>
      <c r="AC5725" t="s">
        <v>146</v>
      </c>
      <c r="AD5725" t="s">
        <v>4690</v>
      </c>
      <c r="AE5725" t="s">
        <v>107</v>
      </c>
      <c r="AF5725" t="s">
        <v>107</v>
      </c>
      <c r="AJ5725" t="s">
        <v>58</v>
      </c>
      <c r="AK5725" t="s">
        <v>59</v>
      </c>
      <c r="AL5725">
        <v>45601</v>
      </c>
      <c r="AM5725" t="s">
        <v>4692</v>
      </c>
      <c r="AN5725" t="b">
        <v>1</v>
      </c>
      <c r="AO5725" t="b">
        <v>1</v>
      </c>
      <c r="AP5725" t="b">
        <v>1</v>
      </c>
      <c r="AQ5725" t="s">
        <v>60</v>
      </c>
      <c r="AR5725" t="s">
        <v>99</v>
      </c>
      <c r="BB5725" s="7" t="s">
        <v>32008</v>
      </c>
      <c r="BC5725" s="7" t="s">
        <v>4916</v>
      </c>
      <c r="BD5725" s="7" t="s">
        <v>5990</v>
      </c>
      <c r="BE5725" s="7">
        <v>98411</v>
      </c>
      <c r="BF5725" s="7" t="s">
        <v>32010</v>
      </c>
      <c r="BG5725" s="7">
        <v>837.11</v>
      </c>
      <c r="BH5725" s="7">
        <v>0</v>
      </c>
      <c r="BI5725">
        <v>837.11</v>
      </c>
      <c r="BJ5725">
        <v>0</v>
      </c>
      <c r="BK5725">
        <v>0</v>
      </c>
      <c r="BL5725">
        <v>0</v>
      </c>
      <c r="BO5725" t="s">
        <v>32011</v>
      </c>
      <c r="BP5725">
        <v>36813</v>
      </c>
      <c r="BQ5725">
        <v>8008</v>
      </c>
      <c r="BR5725">
        <v>3311803</v>
      </c>
      <c r="BS5725">
        <v>24271</v>
      </c>
      <c r="BT5725">
        <v>27</v>
      </c>
      <c r="BU5725" t="s">
        <v>32012</v>
      </c>
      <c r="BV5725" t="s">
        <v>4695</v>
      </c>
      <c r="BX5725">
        <v>45793.475717592592</v>
      </c>
    </row>
    <row r="5726" spans="1:76" x14ac:dyDescent="0.25">
      <c r="A5726" t="s">
        <v>32013</v>
      </c>
      <c r="B5726" t="s">
        <v>32014</v>
      </c>
      <c r="C5726" t="s">
        <v>46</v>
      </c>
      <c r="D5726">
        <v>45427</v>
      </c>
      <c r="E5726">
        <v>45421</v>
      </c>
      <c r="H5726" t="s">
        <v>47</v>
      </c>
      <c r="I5726">
        <v>45427</v>
      </c>
      <c r="J5726">
        <v>2024</v>
      </c>
      <c r="K5726" t="s">
        <v>48</v>
      </c>
      <c r="L5726" t="s">
        <v>32015</v>
      </c>
      <c r="M5726" t="s">
        <v>32016</v>
      </c>
      <c r="N5726" t="s">
        <v>32017</v>
      </c>
      <c r="O5726" t="s">
        <v>4930</v>
      </c>
      <c r="P5726" t="s">
        <v>353</v>
      </c>
      <c r="Q5726" t="s">
        <v>52</v>
      </c>
      <c r="R5726">
        <v>98231</v>
      </c>
      <c r="S5726" t="s">
        <v>32018</v>
      </c>
      <c r="T5726" t="s">
        <v>32019</v>
      </c>
      <c r="U5726" t="s">
        <v>32020</v>
      </c>
      <c r="V5726" t="s">
        <v>54</v>
      </c>
      <c r="W5726">
        <v>13</v>
      </c>
      <c r="X5726" t="s">
        <v>355</v>
      </c>
      <c r="Y5726">
        <v>4862</v>
      </c>
      <c r="Z5726" t="s">
        <v>353</v>
      </c>
      <c r="AA5726" t="s">
        <v>57</v>
      </c>
      <c r="AB5726">
        <v>111232</v>
      </c>
      <c r="AC5726" t="s">
        <v>146</v>
      </c>
      <c r="AD5726" t="s">
        <v>4690</v>
      </c>
      <c r="AE5726" t="s">
        <v>107</v>
      </c>
      <c r="AF5726" t="s">
        <v>107</v>
      </c>
      <c r="AI5726">
        <v>1</v>
      </c>
      <c r="AJ5726" t="s">
        <v>58</v>
      </c>
      <c r="AK5726" t="s">
        <v>59</v>
      </c>
      <c r="AL5726">
        <v>45601</v>
      </c>
      <c r="AM5726" t="s">
        <v>4692</v>
      </c>
      <c r="AN5726" t="b">
        <v>1</v>
      </c>
      <c r="AO5726" t="b">
        <v>1</v>
      </c>
      <c r="AP5726" t="b">
        <v>1</v>
      </c>
      <c r="AQ5726" t="s">
        <v>60</v>
      </c>
      <c r="AR5726" t="s">
        <v>99</v>
      </c>
      <c r="BB5726" s="7" t="s">
        <v>32017</v>
      </c>
      <c r="BC5726" s="7" t="s">
        <v>4930</v>
      </c>
      <c r="BD5726" s="7" t="s">
        <v>52</v>
      </c>
      <c r="BE5726" s="7">
        <v>98231</v>
      </c>
      <c r="BF5726" s="7" t="s">
        <v>32020</v>
      </c>
      <c r="BG5726" s="7">
        <v>20105.37</v>
      </c>
      <c r="BH5726" s="7">
        <v>601.91</v>
      </c>
      <c r="BI5726">
        <v>20199.37</v>
      </c>
      <c r="BJ5726">
        <v>53.77</v>
      </c>
      <c r="BK5726">
        <v>0</v>
      </c>
      <c r="BL5726">
        <v>0</v>
      </c>
      <c r="BO5726" t="s">
        <v>32021</v>
      </c>
      <c r="BP5726">
        <v>36595</v>
      </c>
      <c r="BQ5726">
        <v>46170</v>
      </c>
      <c r="BR5726">
        <v>3310900</v>
      </c>
      <c r="BS5726">
        <v>24217</v>
      </c>
      <c r="BT5726">
        <v>42</v>
      </c>
      <c r="BU5726" t="s">
        <v>32015</v>
      </c>
      <c r="BV5726" t="s">
        <v>4695</v>
      </c>
      <c r="BX5726">
        <v>45653.66615740741</v>
      </c>
    </row>
    <row r="5727" spans="1:76" x14ac:dyDescent="0.25">
      <c r="A5727" t="s">
        <v>32022</v>
      </c>
      <c r="B5727" t="s">
        <v>32023</v>
      </c>
      <c r="C5727" t="s">
        <v>46</v>
      </c>
      <c r="D5727">
        <v>45497</v>
      </c>
      <c r="E5727">
        <v>45502</v>
      </c>
      <c r="H5727" t="s">
        <v>47</v>
      </c>
      <c r="I5727">
        <v>45497</v>
      </c>
      <c r="J5727">
        <v>2024</v>
      </c>
      <c r="K5727" t="s">
        <v>48</v>
      </c>
      <c r="L5727" t="s">
        <v>32024</v>
      </c>
      <c r="N5727" t="s">
        <v>32025</v>
      </c>
      <c r="O5727" t="s">
        <v>4701</v>
      </c>
      <c r="P5727" t="s">
        <v>105</v>
      </c>
      <c r="Q5727" t="s">
        <v>52</v>
      </c>
      <c r="R5727">
        <v>99209</v>
      </c>
      <c r="S5727" t="s">
        <v>32026</v>
      </c>
      <c r="T5727" t="s">
        <v>32027</v>
      </c>
      <c r="U5727" t="s">
        <v>32028</v>
      </c>
      <c r="V5727" t="s">
        <v>90</v>
      </c>
      <c r="W5727">
        <v>12</v>
      </c>
      <c r="X5727" t="s">
        <v>904</v>
      </c>
      <c r="Y5727">
        <v>4732</v>
      </c>
      <c r="Z5727" t="s">
        <v>105</v>
      </c>
      <c r="AA5727" t="s">
        <v>57</v>
      </c>
      <c r="AB5727">
        <v>100576</v>
      </c>
      <c r="AC5727" t="s">
        <v>146</v>
      </c>
      <c r="AD5727" t="s">
        <v>4690</v>
      </c>
      <c r="AE5727" t="s">
        <v>107</v>
      </c>
      <c r="AF5727" t="s">
        <v>107</v>
      </c>
      <c r="AJ5727" t="s">
        <v>58</v>
      </c>
      <c r="AK5727" t="s">
        <v>59</v>
      </c>
      <c r="AL5727">
        <v>45601</v>
      </c>
      <c r="AM5727" t="s">
        <v>4692</v>
      </c>
      <c r="AN5727" t="b">
        <v>1</v>
      </c>
      <c r="AO5727" t="b">
        <v>1</v>
      </c>
      <c r="AP5727" t="b">
        <v>1</v>
      </c>
      <c r="AQ5727" t="s">
        <v>60</v>
      </c>
      <c r="AR5727" t="s">
        <v>99</v>
      </c>
      <c r="BB5727" s="7" t="s">
        <v>32025</v>
      </c>
      <c r="BC5727" s="7" t="s">
        <v>4701</v>
      </c>
      <c r="BD5727" s="7" t="s">
        <v>52</v>
      </c>
      <c r="BE5727" s="7">
        <v>99209</v>
      </c>
      <c r="BF5727" s="7" t="s">
        <v>32028</v>
      </c>
      <c r="BG5727" s="7">
        <v>33807.42</v>
      </c>
      <c r="BH5727" s="7">
        <v>0</v>
      </c>
      <c r="BI5727">
        <v>42456.02</v>
      </c>
      <c r="BJ5727">
        <v>7148.6</v>
      </c>
      <c r="BK5727">
        <v>0</v>
      </c>
      <c r="BL5727">
        <v>0</v>
      </c>
      <c r="BO5727" t="s">
        <v>32029</v>
      </c>
      <c r="BP5727">
        <v>36928</v>
      </c>
      <c r="BQ5727">
        <v>47190</v>
      </c>
      <c r="BR5727">
        <v>3318789</v>
      </c>
      <c r="BS5727">
        <v>24510</v>
      </c>
      <c r="BT5727">
        <v>3</v>
      </c>
      <c r="BU5727" t="s">
        <v>32030</v>
      </c>
      <c r="BV5727" t="s">
        <v>4695</v>
      </c>
      <c r="BX5727">
        <v>45700.7968287037</v>
      </c>
    </row>
    <row r="5728" spans="1:76" x14ac:dyDescent="0.25">
      <c r="A5728" t="s">
        <v>33280</v>
      </c>
      <c r="B5728" t="s">
        <v>848</v>
      </c>
      <c r="C5728" t="s">
        <v>46</v>
      </c>
      <c r="D5728">
        <v>44950</v>
      </c>
      <c r="E5728">
        <v>45418</v>
      </c>
      <c r="H5728" t="s">
        <v>47</v>
      </c>
      <c r="I5728">
        <v>44950</v>
      </c>
      <c r="J5728">
        <v>2024</v>
      </c>
      <c r="K5728" t="s">
        <v>48</v>
      </c>
      <c r="L5728" t="s">
        <v>20741</v>
      </c>
      <c r="N5728" t="s">
        <v>20742</v>
      </c>
      <c r="O5728" t="s">
        <v>6666</v>
      </c>
      <c r="P5728" t="s">
        <v>68</v>
      </c>
      <c r="Q5728" t="s">
        <v>52</v>
      </c>
      <c r="R5728">
        <v>98071</v>
      </c>
      <c r="S5728" t="s">
        <v>20743</v>
      </c>
      <c r="T5728" t="s">
        <v>20743</v>
      </c>
      <c r="U5728" t="s">
        <v>20744</v>
      </c>
      <c r="V5728" t="s">
        <v>54</v>
      </c>
      <c r="W5728">
        <v>13</v>
      </c>
      <c r="X5728" t="s">
        <v>306</v>
      </c>
      <c r="Y5728">
        <v>4839</v>
      </c>
      <c r="Z5728" t="s">
        <v>68</v>
      </c>
      <c r="AA5728" t="s">
        <v>57</v>
      </c>
      <c r="AB5728">
        <v>104174</v>
      </c>
      <c r="AC5728" t="s">
        <v>146</v>
      </c>
      <c r="AD5728" t="s">
        <v>4690</v>
      </c>
      <c r="AE5728" t="s">
        <v>107</v>
      </c>
      <c r="AF5728" t="s">
        <v>107</v>
      </c>
      <c r="AI5728">
        <v>1</v>
      </c>
      <c r="AJ5728" t="s">
        <v>58</v>
      </c>
      <c r="AK5728" t="s">
        <v>59</v>
      </c>
      <c r="AL5728">
        <v>45601</v>
      </c>
      <c r="AM5728" t="s">
        <v>4692</v>
      </c>
      <c r="AN5728" t="b">
        <v>1</v>
      </c>
      <c r="AO5728" t="b">
        <v>1</v>
      </c>
      <c r="AP5728" t="b">
        <v>1</v>
      </c>
      <c r="AQ5728" t="s">
        <v>60</v>
      </c>
      <c r="AR5728" t="s">
        <v>61</v>
      </c>
      <c r="BB5728" s="7" t="s">
        <v>20290</v>
      </c>
      <c r="BC5728" s="7" t="s">
        <v>4916</v>
      </c>
      <c r="BD5728" s="7" t="s">
        <v>52</v>
      </c>
      <c r="BE5728" s="7">
        <v>98401</v>
      </c>
      <c r="BF5728" s="7" t="s">
        <v>20291</v>
      </c>
      <c r="BG5728" s="7">
        <v>408795.1</v>
      </c>
      <c r="BH5728" s="7">
        <v>0</v>
      </c>
      <c r="BI5728">
        <v>407709.61</v>
      </c>
      <c r="BJ5728">
        <v>0</v>
      </c>
      <c r="BK5728">
        <v>0</v>
      </c>
      <c r="BL5728">
        <v>0</v>
      </c>
      <c r="BM5728">
        <v>1825</v>
      </c>
      <c r="BN5728">
        <v>0</v>
      </c>
      <c r="BO5728" t="s">
        <v>33281</v>
      </c>
      <c r="BP5728">
        <v>31641</v>
      </c>
      <c r="BQ5728">
        <v>25525</v>
      </c>
      <c r="BR5728">
        <v>689109</v>
      </c>
      <c r="BS5728">
        <v>19908</v>
      </c>
      <c r="BT5728">
        <v>31</v>
      </c>
      <c r="BU5728" t="s">
        <v>20293</v>
      </c>
      <c r="BV5728" t="s">
        <v>4695</v>
      </c>
      <c r="BX5728">
        <v>45667.47079861111</v>
      </c>
    </row>
    <row r="5729" spans="1:76" x14ac:dyDescent="0.25">
      <c r="A5729" t="s">
        <v>33294</v>
      </c>
      <c r="B5729" t="s">
        <v>21603</v>
      </c>
      <c r="C5729" t="s">
        <v>46</v>
      </c>
      <c r="D5729">
        <v>45054</v>
      </c>
      <c r="H5729" t="s">
        <v>47</v>
      </c>
      <c r="I5729">
        <v>45054</v>
      </c>
      <c r="J5729">
        <v>2024</v>
      </c>
      <c r="K5729" t="s">
        <v>85</v>
      </c>
      <c r="L5729" t="s">
        <v>33295</v>
      </c>
      <c r="N5729" t="s">
        <v>21605</v>
      </c>
      <c r="O5729" t="s">
        <v>20832</v>
      </c>
      <c r="P5729" t="s">
        <v>121</v>
      </c>
      <c r="Q5729" t="s">
        <v>52</v>
      </c>
      <c r="R5729">
        <v>98592</v>
      </c>
      <c r="S5729" t="s">
        <v>21606</v>
      </c>
      <c r="T5729" t="s">
        <v>33296</v>
      </c>
      <c r="U5729" t="s">
        <v>21608</v>
      </c>
      <c r="V5729" t="s">
        <v>4807</v>
      </c>
      <c r="W5729">
        <v>23</v>
      </c>
      <c r="X5729" t="s">
        <v>5754</v>
      </c>
      <c r="Y5729">
        <v>3699</v>
      </c>
      <c r="Z5729" t="s">
        <v>121</v>
      </c>
      <c r="AA5729" t="s">
        <v>4785</v>
      </c>
      <c r="AB5729">
        <v>44694</v>
      </c>
      <c r="AC5729" t="s">
        <v>146</v>
      </c>
      <c r="AD5729" t="s">
        <v>4690</v>
      </c>
      <c r="AE5729" t="s">
        <v>107</v>
      </c>
      <c r="AF5729" t="s">
        <v>107</v>
      </c>
      <c r="AI5729">
        <v>2</v>
      </c>
      <c r="AJ5729" t="s">
        <v>58</v>
      </c>
      <c r="AK5729" t="s">
        <v>59</v>
      </c>
      <c r="AL5729">
        <v>45601</v>
      </c>
      <c r="AM5729" t="s">
        <v>4692</v>
      </c>
      <c r="AN5729" t="b">
        <v>1</v>
      </c>
      <c r="BB5729" s="7" t="s">
        <v>33297</v>
      </c>
      <c r="BC5729" s="7" t="s">
        <v>33298</v>
      </c>
      <c r="BD5729" s="7" t="s">
        <v>33299</v>
      </c>
      <c r="BE5729" s="7">
        <v>85623</v>
      </c>
      <c r="BF5729" s="7">
        <v>3607895807</v>
      </c>
      <c r="BG5729" s="7">
        <v>10049.209999999999</v>
      </c>
      <c r="BH5729" s="7">
        <v>78.040000000000006</v>
      </c>
      <c r="BI5729">
        <v>9688.65</v>
      </c>
      <c r="BJ5729">
        <v>0</v>
      </c>
      <c r="BK5729">
        <v>0</v>
      </c>
      <c r="BL5729">
        <v>0</v>
      </c>
      <c r="BO5729" t="s">
        <v>33300</v>
      </c>
      <c r="BP5729">
        <v>32401</v>
      </c>
      <c r="BQ5729">
        <v>1106</v>
      </c>
      <c r="BR5729">
        <v>689616</v>
      </c>
      <c r="BS5729">
        <v>20696</v>
      </c>
      <c r="BU5729" t="s">
        <v>20836</v>
      </c>
      <c r="BV5729" t="s">
        <v>4695</v>
      </c>
      <c r="BX5729">
        <v>45665.555451388886</v>
      </c>
    </row>
    <row r="5730" spans="1:76" x14ac:dyDescent="0.25">
      <c r="A5730" t="s">
        <v>33585</v>
      </c>
      <c r="B5730" t="s">
        <v>30953</v>
      </c>
      <c r="C5730" t="s">
        <v>46</v>
      </c>
      <c r="D5730">
        <v>45431</v>
      </c>
      <c r="E5730">
        <v>45418</v>
      </c>
      <c r="H5730" t="s">
        <v>47</v>
      </c>
      <c r="I5730">
        <v>45431</v>
      </c>
      <c r="J5730">
        <v>2024</v>
      </c>
      <c r="K5730" t="s">
        <v>48</v>
      </c>
      <c r="L5730" t="s">
        <v>30954</v>
      </c>
      <c r="N5730" t="s">
        <v>30955</v>
      </c>
      <c r="O5730" t="s">
        <v>11478</v>
      </c>
      <c r="P5730" t="s">
        <v>96</v>
      </c>
      <c r="Q5730" t="s">
        <v>52</v>
      </c>
      <c r="R5730">
        <v>99352</v>
      </c>
      <c r="S5730" t="s">
        <v>33586</v>
      </c>
      <c r="T5730" t="s">
        <v>33586</v>
      </c>
      <c r="U5730" t="s">
        <v>30957</v>
      </c>
      <c r="V5730" t="s">
        <v>4807</v>
      </c>
      <c r="W5730">
        <v>23</v>
      </c>
      <c r="X5730" t="s">
        <v>7019</v>
      </c>
      <c r="Y5730">
        <v>4725</v>
      </c>
      <c r="Z5730" t="s">
        <v>96</v>
      </c>
      <c r="AA5730" t="s">
        <v>4785</v>
      </c>
      <c r="AB5730">
        <v>126579</v>
      </c>
      <c r="AC5730" t="s">
        <v>146</v>
      </c>
      <c r="AD5730" t="s">
        <v>4690</v>
      </c>
      <c r="AE5730" t="s">
        <v>107</v>
      </c>
      <c r="AF5730" t="s">
        <v>107</v>
      </c>
      <c r="AI5730">
        <v>1</v>
      </c>
      <c r="AJ5730" t="s">
        <v>58</v>
      </c>
      <c r="AK5730" t="s">
        <v>59</v>
      </c>
      <c r="AL5730">
        <v>45601</v>
      </c>
      <c r="AM5730" t="s">
        <v>4692</v>
      </c>
      <c r="AN5730" t="b">
        <v>1</v>
      </c>
      <c r="AO5730" t="b">
        <v>1</v>
      </c>
      <c r="AP5730" t="b">
        <v>1</v>
      </c>
      <c r="AQ5730" t="s">
        <v>60</v>
      </c>
      <c r="AR5730" t="s">
        <v>99</v>
      </c>
      <c r="BB5730" s="7" t="s">
        <v>30955</v>
      </c>
      <c r="BC5730" s="7" t="s">
        <v>11478</v>
      </c>
      <c r="BD5730" s="7" t="s">
        <v>52</v>
      </c>
      <c r="BE5730" s="7">
        <v>99352</v>
      </c>
      <c r="BF5730" s="7" t="s">
        <v>30957</v>
      </c>
      <c r="BG5730" s="7">
        <v>3372.27</v>
      </c>
      <c r="BH5730" s="7">
        <v>0</v>
      </c>
      <c r="BI5730">
        <v>2949.27</v>
      </c>
      <c r="BJ5730">
        <v>0</v>
      </c>
      <c r="BK5730">
        <v>0</v>
      </c>
      <c r="BL5730">
        <v>0</v>
      </c>
      <c r="BM5730">
        <v>20000</v>
      </c>
      <c r="BN5730">
        <v>0</v>
      </c>
      <c r="BO5730" t="s">
        <v>33587</v>
      </c>
      <c r="BP5730">
        <v>36655</v>
      </c>
      <c r="BQ5730">
        <v>29941</v>
      </c>
      <c r="BR5730">
        <v>3298537</v>
      </c>
      <c r="BS5730">
        <v>24220</v>
      </c>
      <c r="BU5730" t="s">
        <v>33588</v>
      </c>
      <c r="BV5730" t="s">
        <v>4695</v>
      </c>
      <c r="BX5730">
        <v>45636.861979166664</v>
      </c>
    </row>
    <row r="5731" spans="1:76" x14ac:dyDescent="0.25">
      <c r="A5731" t="s">
        <v>33589</v>
      </c>
      <c r="B5731" t="s">
        <v>33590</v>
      </c>
      <c r="C5731" t="s">
        <v>46</v>
      </c>
      <c r="D5731">
        <v>45420</v>
      </c>
      <c r="E5731">
        <v>45422</v>
      </c>
      <c r="H5731" t="s">
        <v>47</v>
      </c>
      <c r="I5731">
        <v>45420</v>
      </c>
      <c r="J5731">
        <v>2024</v>
      </c>
      <c r="K5731" t="s">
        <v>48</v>
      </c>
      <c r="L5731" t="s">
        <v>33591</v>
      </c>
      <c r="N5731" t="s">
        <v>33592</v>
      </c>
      <c r="O5731" t="s">
        <v>12860</v>
      </c>
      <c r="P5731" t="s">
        <v>241</v>
      </c>
      <c r="Q5731" t="s">
        <v>52</v>
      </c>
      <c r="R5731">
        <v>98942</v>
      </c>
      <c r="S5731" t="s">
        <v>33593</v>
      </c>
      <c r="T5731" t="s">
        <v>33593</v>
      </c>
      <c r="U5731" t="s">
        <v>33594</v>
      </c>
      <c r="V5731" t="s">
        <v>54</v>
      </c>
      <c r="W5731">
        <v>13</v>
      </c>
      <c r="X5731" t="s">
        <v>426</v>
      </c>
      <c r="Y5731">
        <v>4807</v>
      </c>
      <c r="Z5731" t="s">
        <v>241</v>
      </c>
      <c r="AA5731" t="s">
        <v>57</v>
      </c>
      <c r="AB5731">
        <v>92348</v>
      </c>
      <c r="AC5731" t="s">
        <v>146</v>
      </c>
      <c r="AD5731" t="s">
        <v>4690</v>
      </c>
      <c r="AE5731" t="s">
        <v>107</v>
      </c>
      <c r="AF5731" t="s">
        <v>107</v>
      </c>
      <c r="AI5731">
        <v>2</v>
      </c>
      <c r="AJ5731" t="s">
        <v>58</v>
      </c>
      <c r="AK5731" t="s">
        <v>59</v>
      </c>
      <c r="AL5731">
        <v>45601</v>
      </c>
      <c r="AM5731" t="s">
        <v>4692</v>
      </c>
      <c r="AN5731" t="b">
        <v>1</v>
      </c>
      <c r="AO5731" t="b">
        <v>1</v>
      </c>
      <c r="AP5731" t="b">
        <v>1</v>
      </c>
      <c r="AQ5731" t="s">
        <v>60</v>
      </c>
      <c r="AR5731" t="s">
        <v>99</v>
      </c>
      <c r="BB5731" s="7" t="s">
        <v>29867</v>
      </c>
      <c r="BC5731" s="7" t="s">
        <v>5959</v>
      </c>
      <c r="BD5731" s="7" t="s">
        <v>52</v>
      </c>
      <c r="BE5731" s="7">
        <v>99206</v>
      </c>
      <c r="BF5731" s="7" t="s">
        <v>20464</v>
      </c>
      <c r="BG5731" s="7">
        <v>10044.02</v>
      </c>
      <c r="BH5731" s="7">
        <v>0</v>
      </c>
      <c r="BI5731">
        <v>9409.39</v>
      </c>
      <c r="BJ5731">
        <v>7049.14</v>
      </c>
      <c r="BK5731">
        <v>0</v>
      </c>
      <c r="BL5731">
        <v>0</v>
      </c>
      <c r="BO5731" t="s">
        <v>33595</v>
      </c>
      <c r="BP5731">
        <v>36414</v>
      </c>
      <c r="BQ5731">
        <v>46122</v>
      </c>
      <c r="BR5731">
        <v>3309339</v>
      </c>
      <c r="BS5731">
        <v>24048</v>
      </c>
      <c r="BT5731">
        <v>15</v>
      </c>
      <c r="BU5731" t="s">
        <v>20466</v>
      </c>
      <c r="BV5731" t="s">
        <v>4695</v>
      </c>
      <c r="BX5731">
        <v>45630.554259259261</v>
      </c>
    </row>
    <row r="5732" spans="1:76" x14ac:dyDescent="0.25">
      <c r="A5732" t="s">
        <v>33596</v>
      </c>
      <c r="B5732" t="s">
        <v>33597</v>
      </c>
      <c r="C5732" t="s">
        <v>46</v>
      </c>
      <c r="D5732">
        <v>45421</v>
      </c>
      <c r="E5732">
        <v>45420</v>
      </c>
      <c r="H5732" t="s">
        <v>47</v>
      </c>
      <c r="I5732">
        <v>45421</v>
      </c>
      <c r="J5732">
        <v>2024</v>
      </c>
      <c r="K5732" t="s">
        <v>48</v>
      </c>
      <c r="L5732" t="s">
        <v>33598</v>
      </c>
      <c r="M5732" t="s">
        <v>33599</v>
      </c>
      <c r="N5732" t="s">
        <v>33600</v>
      </c>
      <c r="O5732" t="s">
        <v>4688</v>
      </c>
      <c r="P5732" t="s">
        <v>226</v>
      </c>
      <c r="Q5732" t="s">
        <v>52</v>
      </c>
      <c r="R5732">
        <v>98684</v>
      </c>
      <c r="S5732" t="s">
        <v>33601</v>
      </c>
      <c r="T5732" t="s">
        <v>33601</v>
      </c>
      <c r="U5732">
        <v>7039456640</v>
      </c>
      <c r="V5732" t="s">
        <v>90</v>
      </c>
      <c r="W5732">
        <v>12</v>
      </c>
      <c r="X5732" t="s">
        <v>444</v>
      </c>
      <c r="Y5732">
        <v>4778</v>
      </c>
      <c r="Z5732" t="s">
        <v>226</v>
      </c>
      <c r="AA5732" t="s">
        <v>57</v>
      </c>
      <c r="AB5732">
        <v>92049</v>
      </c>
      <c r="AC5732" t="s">
        <v>146</v>
      </c>
      <c r="AD5732" t="s">
        <v>4690</v>
      </c>
      <c r="AE5732" t="s">
        <v>107</v>
      </c>
      <c r="AF5732" t="s">
        <v>107</v>
      </c>
      <c r="AJ5732" t="s">
        <v>58</v>
      </c>
      <c r="AK5732" t="s">
        <v>59</v>
      </c>
      <c r="AL5732">
        <v>45601</v>
      </c>
      <c r="AM5732" t="s">
        <v>4692</v>
      </c>
      <c r="AN5732" t="b">
        <v>1</v>
      </c>
      <c r="AO5732" t="b">
        <v>1</v>
      </c>
      <c r="AP5732" t="b">
        <v>1</v>
      </c>
      <c r="AQ5732" t="s">
        <v>60</v>
      </c>
      <c r="AR5732" t="s">
        <v>99</v>
      </c>
      <c r="BB5732" s="7" t="s">
        <v>33600</v>
      </c>
      <c r="BC5732" s="7" t="s">
        <v>4688</v>
      </c>
      <c r="BD5732" s="7" t="s">
        <v>52</v>
      </c>
      <c r="BE5732" s="7">
        <v>98684</v>
      </c>
      <c r="BF5732" s="7">
        <v>7039456640</v>
      </c>
      <c r="BG5732" s="7">
        <v>1600</v>
      </c>
      <c r="BH5732" s="7">
        <v>8101.91</v>
      </c>
      <c r="BI5732">
        <v>5756.04</v>
      </c>
      <c r="BJ5732">
        <v>7000</v>
      </c>
      <c r="BK5732">
        <v>0</v>
      </c>
      <c r="BL5732">
        <v>197.3</v>
      </c>
      <c r="BO5732" t="s">
        <v>33602</v>
      </c>
      <c r="BP5732">
        <v>36446</v>
      </c>
      <c r="BQ5732">
        <v>46143</v>
      </c>
      <c r="BR5732">
        <v>3310873</v>
      </c>
      <c r="BS5732">
        <v>24154</v>
      </c>
      <c r="BT5732">
        <v>49</v>
      </c>
      <c r="BU5732" t="s">
        <v>33603</v>
      </c>
      <c r="BV5732" t="s">
        <v>4695</v>
      </c>
      <c r="BX5732">
        <v>45636.640520833331</v>
      </c>
    </row>
    <row r="5733" spans="1:76" x14ac:dyDescent="0.25">
      <c r="A5733" t="s">
        <v>33604</v>
      </c>
      <c r="B5733" t="s">
        <v>33605</v>
      </c>
      <c r="C5733" t="s">
        <v>46</v>
      </c>
      <c r="D5733">
        <v>45053</v>
      </c>
      <c r="E5733">
        <v>45420</v>
      </c>
      <c r="H5733" t="s">
        <v>47</v>
      </c>
      <c r="I5733">
        <v>45053</v>
      </c>
      <c r="J5733">
        <v>2024</v>
      </c>
      <c r="K5733" t="s">
        <v>48</v>
      </c>
      <c r="L5733" t="s">
        <v>33606</v>
      </c>
      <c r="N5733" t="s">
        <v>33607</v>
      </c>
      <c r="O5733" t="s">
        <v>11564</v>
      </c>
      <c r="P5733" t="s">
        <v>68</v>
      </c>
      <c r="Q5733" t="s">
        <v>52</v>
      </c>
      <c r="R5733">
        <v>98391</v>
      </c>
      <c r="S5733" t="s">
        <v>33608</v>
      </c>
      <c r="T5733" t="s">
        <v>33608</v>
      </c>
      <c r="U5733" t="s">
        <v>33609</v>
      </c>
      <c r="V5733" t="s">
        <v>54</v>
      </c>
      <c r="W5733">
        <v>13</v>
      </c>
      <c r="X5733" t="s">
        <v>306</v>
      </c>
      <c r="Y5733">
        <v>4839</v>
      </c>
      <c r="Z5733" t="s">
        <v>68</v>
      </c>
      <c r="AA5733" t="s">
        <v>57</v>
      </c>
      <c r="AB5733">
        <v>104174</v>
      </c>
      <c r="AC5733" t="s">
        <v>146</v>
      </c>
      <c r="AD5733" t="s">
        <v>4690</v>
      </c>
      <c r="AE5733" t="s">
        <v>107</v>
      </c>
      <c r="AF5733" t="s">
        <v>107</v>
      </c>
      <c r="AI5733">
        <v>2</v>
      </c>
      <c r="AJ5733" t="s">
        <v>58</v>
      </c>
      <c r="AK5733" t="s">
        <v>59</v>
      </c>
      <c r="AL5733">
        <v>45601</v>
      </c>
      <c r="AM5733" t="s">
        <v>4692</v>
      </c>
      <c r="AN5733" t="b">
        <v>1</v>
      </c>
      <c r="AO5733" t="b">
        <v>1</v>
      </c>
      <c r="AP5733" t="b">
        <v>0</v>
      </c>
      <c r="AQ5733" t="s">
        <v>177</v>
      </c>
      <c r="BB5733" s="7" t="s">
        <v>20595</v>
      </c>
      <c r="BC5733" s="7" t="s">
        <v>6811</v>
      </c>
      <c r="BD5733" s="7" t="s">
        <v>52</v>
      </c>
      <c r="BE5733" s="7">
        <v>98371</v>
      </c>
      <c r="BF5733" s="7" t="s">
        <v>11221</v>
      </c>
      <c r="BG5733" s="7">
        <v>10086.969999999999</v>
      </c>
      <c r="BH5733" s="7">
        <v>1085.19</v>
      </c>
      <c r="BI5733">
        <v>9436.2099999999991</v>
      </c>
      <c r="BJ5733">
        <v>0</v>
      </c>
      <c r="BK5733">
        <v>0</v>
      </c>
      <c r="BL5733">
        <v>0</v>
      </c>
      <c r="BO5733" t="s">
        <v>33610</v>
      </c>
      <c r="BP5733">
        <v>32386</v>
      </c>
      <c r="BQ5733">
        <v>35174</v>
      </c>
      <c r="BR5733">
        <v>689613</v>
      </c>
      <c r="BS5733">
        <v>24253</v>
      </c>
      <c r="BT5733">
        <v>31</v>
      </c>
      <c r="BU5733" t="s">
        <v>17025</v>
      </c>
      <c r="BV5733" t="s">
        <v>4695</v>
      </c>
      <c r="BX5733">
        <v>45544.830451388887</v>
      </c>
    </row>
    <row r="5734" spans="1:76" x14ac:dyDescent="0.25">
      <c r="A5734" t="s">
        <v>33611</v>
      </c>
      <c r="B5734" t="s">
        <v>33612</v>
      </c>
      <c r="C5734" t="s">
        <v>46</v>
      </c>
      <c r="D5734">
        <v>45415</v>
      </c>
      <c r="E5734">
        <v>45418</v>
      </c>
      <c r="H5734" t="s">
        <v>47</v>
      </c>
      <c r="I5734">
        <v>45415</v>
      </c>
      <c r="J5734">
        <v>2024</v>
      </c>
      <c r="K5734" t="s">
        <v>48</v>
      </c>
      <c r="L5734" t="s">
        <v>33613</v>
      </c>
      <c r="N5734" t="s">
        <v>33614</v>
      </c>
      <c r="O5734" t="s">
        <v>6142</v>
      </c>
      <c r="P5734" t="s">
        <v>668</v>
      </c>
      <c r="Q5734" t="s">
        <v>5990</v>
      </c>
      <c r="R5734">
        <v>99301</v>
      </c>
      <c r="S5734" t="s">
        <v>33615</v>
      </c>
      <c r="T5734" t="s">
        <v>33616</v>
      </c>
      <c r="U5734">
        <v>5095288132</v>
      </c>
      <c r="V5734" t="s">
        <v>4807</v>
      </c>
      <c r="W5734">
        <v>23</v>
      </c>
      <c r="X5734" t="s">
        <v>6144</v>
      </c>
      <c r="Y5734">
        <v>3306</v>
      </c>
      <c r="Z5734" t="s">
        <v>668</v>
      </c>
      <c r="AA5734" t="s">
        <v>4785</v>
      </c>
      <c r="AB5734">
        <v>43975</v>
      </c>
      <c r="AC5734" t="s">
        <v>146</v>
      </c>
      <c r="AD5734" t="s">
        <v>4690</v>
      </c>
      <c r="AE5734" t="s">
        <v>107</v>
      </c>
      <c r="AF5734" t="s">
        <v>107</v>
      </c>
      <c r="AI5734">
        <v>2</v>
      </c>
      <c r="AJ5734" t="s">
        <v>58</v>
      </c>
      <c r="AK5734" t="s">
        <v>59</v>
      </c>
      <c r="AL5734">
        <v>45601</v>
      </c>
      <c r="AM5734" t="s">
        <v>4692</v>
      </c>
      <c r="AN5734" t="b">
        <v>1</v>
      </c>
      <c r="AO5734" t="b">
        <v>1</v>
      </c>
      <c r="AP5734" t="b">
        <v>1</v>
      </c>
      <c r="AQ5734" t="s">
        <v>60</v>
      </c>
      <c r="AR5734" t="s">
        <v>61</v>
      </c>
      <c r="BB5734" s="7" t="s">
        <v>33617</v>
      </c>
      <c r="BC5734" s="7" t="s">
        <v>5959</v>
      </c>
      <c r="BD5734" s="7" t="s">
        <v>5990</v>
      </c>
      <c r="BE5734" s="7">
        <v>99206</v>
      </c>
      <c r="BF5734" s="7" t="s">
        <v>20464</v>
      </c>
      <c r="BG5734" s="7">
        <v>1900</v>
      </c>
      <c r="BH5734" s="7">
        <v>0</v>
      </c>
      <c r="BI5734">
        <v>2987.75</v>
      </c>
      <c r="BJ5734">
        <v>0</v>
      </c>
      <c r="BK5734">
        <v>0</v>
      </c>
      <c r="BL5734">
        <v>0</v>
      </c>
      <c r="BO5734" t="s">
        <v>33618</v>
      </c>
      <c r="BP5734">
        <v>36333</v>
      </c>
      <c r="BQ5734">
        <v>1089</v>
      </c>
      <c r="BR5734">
        <v>3298393</v>
      </c>
      <c r="BS5734">
        <v>24158</v>
      </c>
      <c r="BU5734" t="s">
        <v>20466</v>
      </c>
      <c r="BV5734" t="s">
        <v>4695</v>
      </c>
      <c r="BX5734">
        <v>45755.620763888888</v>
      </c>
    </row>
    <row r="5735" spans="1:76" x14ac:dyDescent="0.25">
      <c r="A5735" t="s">
        <v>33619</v>
      </c>
      <c r="B5735" t="s">
        <v>3850</v>
      </c>
      <c r="C5735" t="s">
        <v>46</v>
      </c>
      <c r="D5735">
        <v>45103</v>
      </c>
      <c r="H5735" t="s">
        <v>47</v>
      </c>
      <c r="I5735">
        <v>45103</v>
      </c>
      <c r="J5735">
        <v>2024</v>
      </c>
      <c r="K5735" t="s">
        <v>85</v>
      </c>
      <c r="L5735" t="s">
        <v>33620</v>
      </c>
      <c r="N5735" t="s">
        <v>31585</v>
      </c>
      <c r="O5735" t="s">
        <v>31586</v>
      </c>
      <c r="P5735" t="s">
        <v>255</v>
      </c>
      <c r="Q5735" t="s">
        <v>52</v>
      </c>
      <c r="R5735">
        <v>98826</v>
      </c>
      <c r="S5735" t="s">
        <v>33621</v>
      </c>
      <c r="T5735" t="s">
        <v>31588</v>
      </c>
      <c r="U5735">
        <v>5097823800</v>
      </c>
      <c r="V5735" t="s">
        <v>54</v>
      </c>
      <c r="W5735">
        <v>13</v>
      </c>
      <c r="X5735" t="s">
        <v>254</v>
      </c>
      <c r="Y5735">
        <v>4801</v>
      </c>
      <c r="Z5735" t="s">
        <v>255</v>
      </c>
      <c r="AA5735" t="s">
        <v>57</v>
      </c>
      <c r="AB5735">
        <v>105659</v>
      </c>
      <c r="AC5735" t="s">
        <v>146</v>
      </c>
      <c r="AD5735" t="s">
        <v>4690</v>
      </c>
      <c r="AE5735" t="s">
        <v>107</v>
      </c>
      <c r="AF5735" t="s">
        <v>107</v>
      </c>
      <c r="AI5735">
        <v>1</v>
      </c>
      <c r="AJ5735" t="s">
        <v>58</v>
      </c>
      <c r="AK5735" t="s">
        <v>59</v>
      </c>
      <c r="AL5735">
        <v>45601</v>
      </c>
      <c r="AM5735" t="s">
        <v>4692</v>
      </c>
      <c r="AN5735" t="b">
        <v>1</v>
      </c>
      <c r="BB5735" s="7" t="s">
        <v>31585</v>
      </c>
      <c r="BC5735" s="7" t="s">
        <v>31586</v>
      </c>
      <c r="BD5735" s="7" t="s">
        <v>52</v>
      </c>
      <c r="BE5735" s="7">
        <v>98826</v>
      </c>
      <c r="BF5735" s="7">
        <v>5097823800</v>
      </c>
      <c r="BG5735" s="7">
        <v>24629.1</v>
      </c>
      <c r="BH5735" s="7">
        <v>0</v>
      </c>
      <c r="BI5735">
        <v>0</v>
      </c>
      <c r="BJ5735">
        <v>0</v>
      </c>
      <c r="BK5735">
        <v>0</v>
      </c>
      <c r="BL5735">
        <v>0</v>
      </c>
      <c r="BM5735">
        <v>645.41</v>
      </c>
      <c r="BN5735">
        <v>0</v>
      </c>
      <c r="BO5735" t="s">
        <v>33622</v>
      </c>
      <c r="BP5735">
        <v>34574</v>
      </c>
      <c r="BQ5735">
        <v>45524</v>
      </c>
      <c r="BR5735">
        <v>3236498</v>
      </c>
      <c r="BS5735">
        <v>21158</v>
      </c>
      <c r="BT5735">
        <v>12</v>
      </c>
      <c r="BU5735" t="s">
        <v>31590</v>
      </c>
      <c r="BV5735" t="s">
        <v>4695</v>
      </c>
      <c r="BX5735">
        <v>45589.293749999997</v>
      </c>
    </row>
    <row r="5736" spans="1:76" x14ac:dyDescent="0.25">
      <c r="A5736" t="s">
        <v>33623</v>
      </c>
      <c r="B5736" t="s">
        <v>33624</v>
      </c>
      <c r="C5736" t="s">
        <v>46</v>
      </c>
      <c r="D5736">
        <v>45443</v>
      </c>
      <c r="E5736">
        <v>45422</v>
      </c>
      <c r="H5736" t="s">
        <v>47</v>
      </c>
      <c r="I5736">
        <v>45443</v>
      </c>
      <c r="J5736">
        <v>2024</v>
      </c>
      <c r="K5736" t="s">
        <v>48</v>
      </c>
      <c r="L5736" t="s">
        <v>33625</v>
      </c>
      <c r="N5736" t="s">
        <v>33626</v>
      </c>
      <c r="O5736" t="s">
        <v>20246</v>
      </c>
      <c r="P5736" t="s">
        <v>505</v>
      </c>
      <c r="Q5736" t="s">
        <v>52</v>
      </c>
      <c r="R5736">
        <v>98672</v>
      </c>
      <c r="S5736" t="s">
        <v>33627</v>
      </c>
      <c r="T5736" t="s">
        <v>33628</v>
      </c>
      <c r="U5736">
        <v>5097011846</v>
      </c>
      <c r="V5736" t="s">
        <v>4807</v>
      </c>
      <c r="W5736">
        <v>23</v>
      </c>
      <c r="X5736" t="s">
        <v>6135</v>
      </c>
      <c r="Y5736">
        <v>3579</v>
      </c>
      <c r="Z5736" t="s">
        <v>505</v>
      </c>
      <c r="AA5736" t="s">
        <v>4785</v>
      </c>
      <c r="AB5736">
        <v>15802</v>
      </c>
      <c r="AC5736" t="s">
        <v>146</v>
      </c>
      <c r="AD5736" t="s">
        <v>4690</v>
      </c>
      <c r="AE5736" t="s">
        <v>107</v>
      </c>
      <c r="AF5736" t="s">
        <v>107</v>
      </c>
      <c r="AI5736">
        <v>1</v>
      </c>
      <c r="AJ5736" t="s">
        <v>58</v>
      </c>
      <c r="AK5736" t="s">
        <v>59</v>
      </c>
      <c r="AL5736">
        <v>45601</v>
      </c>
      <c r="AM5736" t="s">
        <v>4692</v>
      </c>
      <c r="AN5736" t="b">
        <v>1</v>
      </c>
      <c r="AO5736" t="b">
        <v>1</v>
      </c>
      <c r="AP5736" t="b">
        <v>1</v>
      </c>
      <c r="AQ5736" t="s">
        <v>60</v>
      </c>
      <c r="AR5736" t="s">
        <v>61</v>
      </c>
      <c r="BB5736" s="7" t="s">
        <v>33626</v>
      </c>
      <c r="BC5736" s="7" t="s">
        <v>20246</v>
      </c>
      <c r="BD5736" s="7" t="s">
        <v>52</v>
      </c>
      <c r="BE5736" s="7">
        <v>98672</v>
      </c>
      <c r="BF5736" s="7" t="s">
        <v>33629</v>
      </c>
      <c r="BG5736" s="7">
        <v>11300.41</v>
      </c>
      <c r="BH5736" s="7">
        <v>0</v>
      </c>
      <c r="BI5736">
        <v>4575.22</v>
      </c>
      <c r="BJ5736">
        <v>0</v>
      </c>
      <c r="BK5736">
        <v>0</v>
      </c>
      <c r="BL5736">
        <v>0</v>
      </c>
      <c r="BO5736" t="s">
        <v>33630</v>
      </c>
      <c r="BP5736">
        <v>36776</v>
      </c>
      <c r="BQ5736">
        <v>36798</v>
      </c>
      <c r="BR5736">
        <v>3311043</v>
      </c>
      <c r="BS5736">
        <v>24334</v>
      </c>
      <c r="BU5736" t="s">
        <v>33631</v>
      </c>
      <c r="BV5736" t="s">
        <v>4695</v>
      </c>
      <c r="BX5736">
        <v>45762.920891203707</v>
      </c>
    </row>
    <row r="5737" spans="1:76" x14ac:dyDescent="0.25">
      <c r="A5737" t="s">
        <v>33632</v>
      </c>
      <c r="B5737" t="s">
        <v>21833</v>
      </c>
      <c r="C5737" t="s">
        <v>46</v>
      </c>
      <c r="D5737">
        <v>45164</v>
      </c>
      <c r="I5737">
        <v>45164</v>
      </c>
      <c r="J5737">
        <v>2024</v>
      </c>
      <c r="K5737" t="s">
        <v>85</v>
      </c>
      <c r="L5737" t="s">
        <v>21834</v>
      </c>
      <c r="M5737" t="s">
        <v>33633</v>
      </c>
      <c r="N5737" t="s">
        <v>33634</v>
      </c>
      <c r="O5737" t="s">
        <v>21836</v>
      </c>
      <c r="P5737" t="s">
        <v>111</v>
      </c>
      <c r="Q5737" t="s">
        <v>11479</v>
      </c>
      <c r="R5737">
        <v>98392</v>
      </c>
      <c r="S5737" t="s">
        <v>21837</v>
      </c>
      <c r="T5737" t="s">
        <v>21837</v>
      </c>
      <c r="U5737">
        <v>3606261945</v>
      </c>
      <c r="V5737" t="s">
        <v>54</v>
      </c>
      <c r="W5737">
        <v>13</v>
      </c>
      <c r="X5737" t="s">
        <v>329</v>
      </c>
      <c r="Y5737">
        <v>3558</v>
      </c>
      <c r="Z5737" t="s">
        <v>111</v>
      </c>
      <c r="AA5737" t="s">
        <v>57</v>
      </c>
      <c r="AB5737">
        <v>108168</v>
      </c>
      <c r="AC5737" t="s">
        <v>146</v>
      </c>
      <c r="AD5737" t="s">
        <v>4690</v>
      </c>
      <c r="AE5737" t="s">
        <v>107</v>
      </c>
      <c r="AF5737" t="s">
        <v>107</v>
      </c>
      <c r="AI5737">
        <v>1</v>
      </c>
      <c r="AJ5737" t="s">
        <v>58</v>
      </c>
      <c r="AK5737" t="s">
        <v>59</v>
      </c>
      <c r="AL5737">
        <v>45601</v>
      </c>
      <c r="AM5737" t="s">
        <v>4878</v>
      </c>
      <c r="AN5737" t="b">
        <v>1</v>
      </c>
      <c r="BB5737" s="7" t="s">
        <v>33634</v>
      </c>
      <c r="BC5737" s="7" t="s">
        <v>21836</v>
      </c>
      <c r="BD5737" s="7" t="s">
        <v>11479</v>
      </c>
      <c r="BE5737" s="7">
        <v>98392</v>
      </c>
      <c r="BF5737" s="7">
        <v>3606261945</v>
      </c>
      <c r="BO5737" t="s">
        <v>33635</v>
      </c>
      <c r="BP5737">
        <v>32068</v>
      </c>
      <c r="BQ5737">
        <v>30343</v>
      </c>
      <c r="BR5737">
        <v>3253600</v>
      </c>
      <c r="BT5737">
        <v>23</v>
      </c>
      <c r="BU5737" t="s">
        <v>21839</v>
      </c>
      <c r="BV5737" t="s">
        <v>4695</v>
      </c>
      <c r="BX5737">
        <v>45166.42528935185</v>
      </c>
    </row>
    <row r="5738" spans="1:76" x14ac:dyDescent="0.25">
      <c r="A5738" t="s">
        <v>33636</v>
      </c>
      <c r="B5738" t="s">
        <v>33637</v>
      </c>
      <c r="C5738" t="s">
        <v>46</v>
      </c>
      <c r="D5738">
        <v>45426</v>
      </c>
      <c r="E5738">
        <v>45420</v>
      </c>
      <c r="I5738">
        <v>45426</v>
      </c>
      <c r="J5738">
        <v>2024</v>
      </c>
      <c r="K5738" t="s">
        <v>48</v>
      </c>
      <c r="L5738" t="s">
        <v>33638</v>
      </c>
      <c r="N5738" t="s">
        <v>33639</v>
      </c>
      <c r="O5738" t="s">
        <v>5989</v>
      </c>
      <c r="P5738" t="s">
        <v>632</v>
      </c>
      <c r="Q5738" t="s">
        <v>52</v>
      </c>
      <c r="R5738">
        <v>98277</v>
      </c>
      <c r="S5738" t="s">
        <v>33640</v>
      </c>
      <c r="T5738" t="s">
        <v>33640</v>
      </c>
      <c r="U5738">
        <v>3604407363</v>
      </c>
      <c r="V5738" t="s">
        <v>4807</v>
      </c>
      <c r="W5738">
        <v>23</v>
      </c>
      <c r="X5738" t="s">
        <v>4808</v>
      </c>
      <c r="Y5738">
        <v>3424</v>
      </c>
      <c r="Z5738" t="s">
        <v>632</v>
      </c>
      <c r="AA5738" t="s">
        <v>4785</v>
      </c>
      <c r="AB5738">
        <v>61489</v>
      </c>
      <c r="AC5738" t="s">
        <v>146</v>
      </c>
      <c r="AD5738" t="s">
        <v>4690</v>
      </c>
      <c r="AE5738" t="s">
        <v>107</v>
      </c>
      <c r="AF5738" t="s">
        <v>107</v>
      </c>
      <c r="AI5738">
        <v>2</v>
      </c>
      <c r="AJ5738" t="s">
        <v>58</v>
      </c>
      <c r="AK5738" t="s">
        <v>59</v>
      </c>
      <c r="AL5738">
        <v>45601</v>
      </c>
      <c r="AM5738" t="s">
        <v>4878</v>
      </c>
      <c r="AN5738" t="b">
        <v>1</v>
      </c>
      <c r="AO5738" t="b">
        <v>1</v>
      </c>
      <c r="AP5738" t="b">
        <v>0</v>
      </c>
      <c r="AQ5738" t="s">
        <v>177</v>
      </c>
      <c r="BB5738" s="7" t="s">
        <v>33639</v>
      </c>
      <c r="BC5738" s="7" t="s">
        <v>5989</v>
      </c>
      <c r="BD5738" s="7" t="s">
        <v>52</v>
      </c>
      <c r="BE5738" s="7">
        <v>98277</v>
      </c>
      <c r="BF5738" s="7">
        <v>3604407363</v>
      </c>
      <c r="BO5738" t="s">
        <v>33641</v>
      </c>
      <c r="BP5738">
        <v>36540</v>
      </c>
      <c r="BQ5738">
        <v>7654</v>
      </c>
      <c r="BR5738">
        <v>3310077</v>
      </c>
      <c r="BU5738" t="s">
        <v>33642</v>
      </c>
      <c r="BV5738" t="s">
        <v>4695</v>
      </c>
      <c r="BX5738">
        <v>45533.293321759258</v>
      </c>
    </row>
    <row r="5739" spans="1:76" x14ac:dyDescent="0.25">
      <c r="A5739" t="s">
        <v>33643</v>
      </c>
      <c r="B5739" t="s">
        <v>33644</v>
      </c>
      <c r="C5739" t="s">
        <v>46</v>
      </c>
      <c r="D5739">
        <v>45420</v>
      </c>
      <c r="E5739">
        <v>45419</v>
      </c>
      <c r="H5739" t="s">
        <v>47</v>
      </c>
      <c r="I5739">
        <v>45420</v>
      </c>
      <c r="J5739">
        <v>2024</v>
      </c>
      <c r="K5739" t="s">
        <v>48</v>
      </c>
      <c r="L5739" t="s">
        <v>33645</v>
      </c>
      <c r="N5739" t="s">
        <v>33646</v>
      </c>
      <c r="O5739" t="s">
        <v>4715</v>
      </c>
      <c r="P5739" t="s">
        <v>68</v>
      </c>
      <c r="Q5739" t="s">
        <v>52</v>
      </c>
      <c r="R5739">
        <v>98113</v>
      </c>
      <c r="S5739" t="s">
        <v>33647</v>
      </c>
      <c r="T5739" t="s">
        <v>33648</v>
      </c>
      <c r="U5739" t="s">
        <v>33649</v>
      </c>
      <c r="V5739" t="s">
        <v>54</v>
      </c>
      <c r="W5739">
        <v>13</v>
      </c>
      <c r="X5739" t="s">
        <v>149</v>
      </c>
      <c r="Y5739">
        <v>4850</v>
      </c>
      <c r="Z5739" t="s">
        <v>68</v>
      </c>
      <c r="AA5739" t="s">
        <v>57</v>
      </c>
      <c r="AB5739">
        <v>108345</v>
      </c>
      <c r="AC5739" t="s">
        <v>146</v>
      </c>
      <c r="AD5739" t="s">
        <v>4690</v>
      </c>
      <c r="AE5739" t="s">
        <v>107</v>
      </c>
      <c r="AF5739" t="s">
        <v>107</v>
      </c>
      <c r="AI5739">
        <v>2</v>
      </c>
      <c r="AJ5739" t="s">
        <v>58</v>
      </c>
      <c r="AK5739" t="s">
        <v>59</v>
      </c>
      <c r="AL5739">
        <v>45601</v>
      </c>
      <c r="AM5739" t="s">
        <v>4692</v>
      </c>
      <c r="AN5739" t="b">
        <v>1</v>
      </c>
      <c r="AO5739" t="b">
        <v>1</v>
      </c>
      <c r="AP5739" t="b">
        <v>1</v>
      </c>
      <c r="AQ5739" t="s">
        <v>60</v>
      </c>
      <c r="AR5739" t="s">
        <v>99</v>
      </c>
      <c r="BB5739" s="7" t="s">
        <v>33646</v>
      </c>
      <c r="BC5739" s="7" t="s">
        <v>4715</v>
      </c>
      <c r="BD5739" s="7" t="s">
        <v>52</v>
      </c>
      <c r="BE5739" s="7">
        <v>98113</v>
      </c>
      <c r="BF5739" s="7">
        <v>2067528496</v>
      </c>
      <c r="BG5739" s="7">
        <v>8826.4</v>
      </c>
      <c r="BH5739" s="7">
        <v>0</v>
      </c>
      <c r="BI5739">
        <v>8715.4</v>
      </c>
      <c r="BJ5739">
        <v>0</v>
      </c>
      <c r="BK5739">
        <v>0</v>
      </c>
      <c r="BL5739">
        <v>0</v>
      </c>
      <c r="BO5739" t="s">
        <v>33650</v>
      </c>
      <c r="BP5739">
        <v>36417</v>
      </c>
      <c r="BQ5739">
        <v>35870</v>
      </c>
      <c r="BR5739">
        <v>3309035</v>
      </c>
      <c r="BS5739">
        <v>24136</v>
      </c>
      <c r="BT5739">
        <v>36</v>
      </c>
      <c r="BU5739" t="s">
        <v>33651</v>
      </c>
      <c r="BV5739" t="s">
        <v>4695</v>
      </c>
      <c r="BX5739">
        <v>45664.533125000002</v>
      </c>
    </row>
    <row r="5740" spans="1:76" x14ac:dyDescent="0.25">
      <c r="A5740" t="s">
        <v>33652</v>
      </c>
      <c r="B5740" t="s">
        <v>33653</v>
      </c>
      <c r="C5740" t="s">
        <v>46</v>
      </c>
      <c r="D5740">
        <v>45405</v>
      </c>
      <c r="I5740">
        <v>45405</v>
      </c>
      <c r="J5740">
        <v>2024</v>
      </c>
      <c r="K5740" t="s">
        <v>85</v>
      </c>
      <c r="L5740" t="s">
        <v>31535</v>
      </c>
      <c r="N5740" t="s">
        <v>31536</v>
      </c>
      <c r="O5740" t="s">
        <v>5188</v>
      </c>
      <c r="P5740" t="s">
        <v>68</v>
      </c>
      <c r="Q5740" t="s">
        <v>52</v>
      </c>
      <c r="R5740">
        <v>98027</v>
      </c>
      <c r="S5740" t="s">
        <v>31537</v>
      </c>
      <c r="U5740">
        <v>4253954895</v>
      </c>
      <c r="V5740" t="s">
        <v>54</v>
      </c>
      <c r="W5740">
        <v>13</v>
      </c>
      <c r="X5740" t="s">
        <v>182</v>
      </c>
      <c r="Y5740">
        <v>4787</v>
      </c>
      <c r="Z5740" t="s">
        <v>68</v>
      </c>
      <c r="AA5740" t="s">
        <v>57</v>
      </c>
      <c r="AB5740">
        <v>106558</v>
      </c>
      <c r="AC5740" t="s">
        <v>146</v>
      </c>
      <c r="AD5740" t="s">
        <v>4690</v>
      </c>
      <c r="AE5740" t="s">
        <v>107</v>
      </c>
      <c r="AF5740" t="s">
        <v>107</v>
      </c>
      <c r="AI5740">
        <v>2</v>
      </c>
      <c r="AJ5740" t="s">
        <v>58</v>
      </c>
      <c r="AK5740" t="s">
        <v>59</v>
      </c>
      <c r="AL5740">
        <v>45601</v>
      </c>
      <c r="AM5740" t="s">
        <v>4692</v>
      </c>
      <c r="AN5740" t="b">
        <v>1</v>
      </c>
      <c r="BB5740" s="7" t="s">
        <v>31536</v>
      </c>
      <c r="BC5740" s="7" t="s">
        <v>5188</v>
      </c>
      <c r="BD5740" s="7" t="s">
        <v>52</v>
      </c>
      <c r="BE5740" s="7">
        <v>98027</v>
      </c>
      <c r="BF5740" s="7">
        <v>4253954895</v>
      </c>
      <c r="BK5740">
        <v>0</v>
      </c>
      <c r="BL5740">
        <v>0</v>
      </c>
      <c r="BO5740" t="s">
        <v>33654</v>
      </c>
      <c r="BP5740">
        <v>36252</v>
      </c>
      <c r="BQ5740">
        <v>34660</v>
      </c>
      <c r="BR5740">
        <v>3297573</v>
      </c>
      <c r="BS5740">
        <v>24004</v>
      </c>
      <c r="BT5740">
        <v>5</v>
      </c>
      <c r="BU5740" t="s">
        <v>31540</v>
      </c>
      <c r="BV5740" t="s">
        <v>4695</v>
      </c>
      <c r="BX5740">
        <v>45406.337638888886</v>
      </c>
    </row>
    <row r="5741" spans="1:76" x14ac:dyDescent="0.25">
      <c r="A5741" t="s">
        <v>33664</v>
      </c>
      <c r="B5741" t="s">
        <v>20285</v>
      </c>
      <c r="C5741" t="s">
        <v>46</v>
      </c>
      <c r="D5741">
        <v>44938</v>
      </c>
      <c r="E5741">
        <v>45418</v>
      </c>
      <c r="H5741" t="s">
        <v>47</v>
      </c>
      <c r="I5741">
        <v>44938</v>
      </c>
      <c r="J5741">
        <v>2024</v>
      </c>
      <c r="K5741" t="s">
        <v>48</v>
      </c>
      <c r="L5741" t="s">
        <v>20286</v>
      </c>
      <c r="N5741" t="s">
        <v>20287</v>
      </c>
      <c r="O5741" t="s">
        <v>5044</v>
      </c>
      <c r="P5741" t="s">
        <v>241</v>
      </c>
      <c r="Q5741" t="s">
        <v>52</v>
      </c>
      <c r="R5741">
        <v>98907</v>
      </c>
      <c r="S5741" t="s">
        <v>20288</v>
      </c>
      <c r="T5741" t="s">
        <v>20288</v>
      </c>
      <c r="U5741" t="s">
        <v>20289</v>
      </c>
      <c r="V5741" t="s">
        <v>54</v>
      </c>
      <c r="W5741">
        <v>13</v>
      </c>
      <c r="X5741" t="s">
        <v>426</v>
      </c>
      <c r="Y5741">
        <v>4807</v>
      </c>
      <c r="Z5741" t="s">
        <v>241</v>
      </c>
      <c r="AA5741" t="s">
        <v>57</v>
      </c>
      <c r="AB5741">
        <v>92348</v>
      </c>
      <c r="AC5741" t="s">
        <v>146</v>
      </c>
      <c r="AD5741" t="s">
        <v>4690</v>
      </c>
      <c r="AE5741" t="s">
        <v>107</v>
      </c>
      <c r="AF5741" t="s">
        <v>107</v>
      </c>
      <c r="AI5741">
        <v>1</v>
      </c>
      <c r="AJ5741" t="s">
        <v>58</v>
      </c>
      <c r="AK5741" t="s">
        <v>59</v>
      </c>
      <c r="AL5741">
        <v>45601</v>
      </c>
      <c r="AM5741" t="s">
        <v>4692</v>
      </c>
      <c r="AN5741" t="b">
        <v>1</v>
      </c>
      <c r="AO5741" t="b">
        <v>1</v>
      </c>
      <c r="AP5741" t="b">
        <v>1</v>
      </c>
      <c r="AQ5741" t="s">
        <v>60</v>
      </c>
      <c r="AR5741" t="s">
        <v>61</v>
      </c>
      <c r="BB5741" s="7" t="s">
        <v>20290</v>
      </c>
      <c r="BC5741" s="7" t="s">
        <v>4916</v>
      </c>
      <c r="BD5741" s="7" t="s">
        <v>52</v>
      </c>
      <c r="BE5741" s="7">
        <v>98401</v>
      </c>
      <c r="BF5741" s="7" t="s">
        <v>20291</v>
      </c>
      <c r="BG5741" s="7">
        <v>272727</v>
      </c>
      <c r="BH5741" s="7">
        <v>5029.45</v>
      </c>
      <c r="BI5741">
        <v>259318.51</v>
      </c>
      <c r="BJ5741">
        <v>0</v>
      </c>
      <c r="BK5741">
        <v>0</v>
      </c>
      <c r="BL5741">
        <v>0</v>
      </c>
      <c r="BM5741">
        <v>455.77</v>
      </c>
      <c r="BN5741">
        <v>0</v>
      </c>
      <c r="BO5741" t="s">
        <v>33665</v>
      </c>
      <c r="BP5741">
        <v>31632</v>
      </c>
      <c r="BQ5741">
        <v>967</v>
      </c>
      <c r="BR5741">
        <v>689071</v>
      </c>
      <c r="BS5741">
        <v>19967</v>
      </c>
      <c r="BT5741">
        <v>15</v>
      </c>
      <c r="BU5741" t="s">
        <v>20293</v>
      </c>
      <c r="BV5741" t="s">
        <v>4695</v>
      </c>
      <c r="BX5741">
        <v>45731.761608796296</v>
      </c>
    </row>
    <row r="5742" spans="1:76" x14ac:dyDescent="0.25">
      <c r="A5742" t="s">
        <v>33666</v>
      </c>
      <c r="B5742" t="s">
        <v>33667</v>
      </c>
      <c r="C5742" t="s">
        <v>46</v>
      </c>
      <c r="D5742">
        <v>45411</v>
      </c>
      <c r="E5742">
        <v>45418</v>
      </c>
      <c r="H5742" t="s">
        <v>47</v>
      </c>
      <c r="I5742">
        <v>45411</v>
      </c>
      <c r="J5742">
        <v>2024</v>
      </c>
      <c r="K5742" t="s">
        <v>48</v>
      </c>
      <c r="L5742" t="s">
        <v>30225</v>
      </c>
      <c r="N5742" t="s">
        <v>20970</v>
      </c>
      <c r="O5742" t="s">
        <v>186</v>
      </c>
      <c r="Q5742" t="s">
        <v>52</v>
      </c>
      <c r="R5742">
        <v>98071</v>
      </c>
      <c r="S5742" t="s">
        <v>1066</v>
      </c>
      <c r="T5742" t="s">
        <v>1066</v>
      </c>
      <c r="U5742" t="s">
        <v>30226</v>
      </c>
      <c r="V5742" t="s">
        <v>538</v>
      </c>
      <c r="W5742">
        <v>8</v>
      </c>
      <c r="X5742" t="s">
        <v>4770</v>
      </c>
      <c r="Y5742">
        <v>1000</v>
      </c>
      <c r="AA5742" t="s">
        <v>71</v>
      </c>
      <c r="AC5742" t="s">
        <v>146</v>
      </c>
      <c r="AD5742" t="s">
        <v>4690</v>
      </c>
      <c r="AE5742" t="s">
        <v>107</v>
      </c>
      <c r="AF5742" t="s">
        <v>107</v>
      </c>
      <c r="AJ5742" t="s">
        <v>58</v>
      </c>
      <c r="AK5742" t="s">
        <v>59</v>
      </c>
      <c r="AL5742">
        <v>45601</v>
      </c>
      <c r="AM5742" t="s">
        <v>4692</v>
      </c>
      <c r="AN5742" t="b">
        <v>1</v>
      </c>
      <c r="AO5742" t="b">
        <v>1</v>
      </c>
      <c r="AP5742" t="b">
        <v>1</v>
      </c>
      <c r="AQ5742" t="s">
        <v>60</v>
      </c>
      <c r="AR5742" t="s">
        <v>99</v>
      </c>
      <c r="BB5742" s="7" t="s">
        <v>413</v>
      </c>
      <c r="BC5742" s="7" t="s">
        <v>143</v>
      </c>
      <c r="BD5742" s="7" t="s">
        <v>52</v>
      </c>
      <c r="BE5742" s="7">
        <v>98401</v>
      </c>
      <c r="BF5742" s="7" t="s">
        <v>20291</v>
      </c>
      <c r="BG5742" s="7">
        <v>87694.58</v>
      </c>
      <c r="BH5742" s="7">
        <v>0</v>
      </c>
      <c r="BI5742">
        <v>90198.58</v>
      </c>
      <c r="BJ5742">
        <v>0</v>
      </c>
      <c r="BK5742">
        <v>0</v>
      </c>
      <c r="BL5742">
        <v>0</v>
      </c>
      <c r="BM5742">
        <v>1056.49</v>
      </c>
      <c r="BN5742">
        <v>0</v>
      </c>
      <c r="BO5742" t="s">
        <v>33668</v>
      </c>
      <c r="BP5742">
        <v>36304</v>
      </c>
      <c r="BQ5742">
        <v>25019</v>
      </c>
      <c r="BR5742">
        <v>3298368</v>
      </c>
      <c r="BS5742">
        <v>24017</v>
      </c>
      <c r="BU5742" t="s">
        <v>20897</v>
      </c>
      <c r="BV5742" t="s">
        <v>4695</v>
      </c>
      <c r="BX5742">
        <v>45733.66306712963</v>
      </c>
    </row>
    <row r="5743" spans="1:76" x14ac:dyDescent="0.25">
      <c r="A5743" t="s">
        <v>33669</v>
      </c>
      <c r="B5743" t="s">
        <v>3318</v>
      </c>
      <c r="C5743" t="s">
        <v>46</v>
      </c>
      <c r="D5743">
        <v>45436</v>
      </c>
      <c r="E5743">
        <v>45422</v>
      </c>
      <c r="H5743" t="s">
        <v>47</v>
      </c>
      <c r="I5743">
        <v>45436</v>
      </c>
      <c r="J5743">
        <v>2024</v>
      </c>
      <c r="K5743" t="s">
        <v>48</v>
      </c>
      <c r="L5743" t="s">
        <v>33670</v>
      </c>
      <c r="N5743" t="s">
        <v>33671</v>
      </c>
      <c r="O5743" t="s">
        <v>33672</v>
      </c>
      <c r="Q5743" t="s">
        <v>52</v>
      </c>
      <c r="R5743">
        <v>98290</v>
      </c>
      <c r="S5743" t="s">
        <v>33673</v>
      </c>
      <c r="T5743" t="s">
        <v>33674</v>
      </c>
      <c r="U5743" t="s">
        <v>33675</v>
      </c>
      <c r="V5743" t="s">
        <v>538</v>
      </c>
      <c r="W5743">
        <v>8</v>
      </c>
      <c r="X5743" t="s">
        <v>4770</v>
      </c>
      <c r="Y5743">
        <v>1000</v>
      </c>
      <c r="AA5743" t="s">
        <v>71</v>
      </c>
      <c r="AC5743" t="s">
        <v>146</v>
      </c>
      <c r="AD5743" t="s">
        <v>4690</v>
      </c>
      <c r="AE5743" t="s">
        <v>107</v>
      </c>
      <c r="AF5743" t="s">
        <v>107</v>
      </c>
      <c r="AJ5743" t="s">
        <v>58</v>
      </c>
      <c r="AK5743" t="s">
        <v>59</v>
      </c>
      <c r="AL5743">
        <v>45601</v>
      </c>
      <c r="AM5743" t="s">
        <v>4692</v>
      </c>
      <c r="AN5743" t="b">
        <v>1</v>
      </c>
      <c r="AO5743" t="b">
        <v>1</v>
      </c>
      <c r="AP5743" t="b">
        <v>0</v>
      </c>
      <c r="AQ5743" t="s">
        <v>177</v>
      </c>
      <c r="BB5743" s="7" t="s">
        <v>33671</v>
      </c>
      <c r="BC5743" s="7" t="s">
        <v>33672</v>
      </c>
      <c r="BD5743" s="7" t="s">
        <v>52</v>
      </c>
      <c r="BE5743" s="7">
        <v>98290</v>
      </c>
      <c r="BF5743" s="7" t="s">
        <v>33675</v>
      </c>
      <c r="BG5743" s="7">
        <v>1457.14</v>
      </c>
      <c r="BH5743" s="7">
        <v>0</v>
      </c>
      <c r="BI5743">
        <v>1457.14</v>
      </c>
      <c r="BJ5743">
        <v>0</v>
      </c>
      <c r="BK5743">
        <v>0</v>
      </c>
      <c r="BL5743">
        <v>0</v>
      </c>
      <c r="BO5743" t="s">
        <v>33676</v>
      </c>
      <c r="BP5743">
        <v>36753</v>
      </c>
      <c r="BQ5743">
        <v>2999</v>
      </c>
      <c r="BR5743">
        <v>3311763</v>
      </c>
      <c r="BS5743">
        <v>24324</v>
      </c>
      <c r="BU5743" t="s">
        <v>33677</v>
      </c>
      <c r="BV5743" t="s">
        <v>4695</v>
      </c>
      <c r="BX5743">
        <v>45538.348043981481</v>
      </c>
    </row>
    <row r="5744" spans="1:76" x14ac:dyDescent="0.25">
      <c r="A5744" t="s">
        <v>33678</v>
      </c>
      <c r="B5744" t="s">
        <v>33679</v>
      </c>
      <c r="C5744" t="s">
        <v>46</v>
      </c>
      <c r="D5744">
        <v>45436</v>
      </c>
      <c r="E5744">
        <v>45421</v>
      </c>
      <c r="H5744" t="s">
        <v>47</v>
      </c>
      <c r="I5744">
        <v>45436</v>
      </c>
      <c r="J5744">
        <v>2024</v>
      </c>
      <c r="K5744" t="s">
        <v>48</v>
      </c>
      <c r="L5744" t="s">
        <v>33680</v>
      </c>
      <c r="N5744" t="s">
        <v>33681</v>
      </c>
      <c r="O5744" t="s">
        <v>16143</v>
      </c>
      <c r="P5744" t="s">
        <v>737</v>
      </c>
      <c r="Q5744" t="s">
        <v>52</v>
      </c>
      <c r="R5744" t="s">
        <v>33682</v>
      </c>
      <c r="S5744" t="s">
        <v>33683</v>
      </c>
      <c r="T5744" t="s">
        <v>33683</v>
      </c>
      <c r="U5744">
        <v>3605813189</v>
      </c>
      <c r="V5744" t="s">
        <v>4807</v>
      </c>
      <c r="W5744">
        <v>23</v>
      </c>
      <c r="X5744" t="s">
        <v>6884</v>
      </c>
      <c r="Y5744">
        <v>3369</v>
      </c>
      <c r="Z5744" t="s">
        <v>737</v>
      </c>
      <c r="AA5744" t="s">
        <v>4785</v>
      </c>
      <c r="AB5744">
        <v>48828</v>
      </c>
      <c r="AC5744" t="s">
        <v>146</v>
      </c>
      <c r="AD5744" t="s">
        <v>4690</v>
      </c>
      <c r="AE5744" t="s">
        <v>107</v>
      </c>
      <c r="AF5744" t="s">
        <v>107</v>
      </c>
      <c r="AI5744">
        <v>2</v>
      </c>
      <c r="AJ5744" t="s">
        <v>58</v>
      </c>
      <c r="AK5744" t="s">
        <v>59</v>
      </c>
      <c r="AL5744">
        <v>45601</v>
      </c>
      <c r="AM5744" t="s">
        <v>4692</v>
      </c>
      <c r="AN5744" t="b">
        <v>1</v>
      </c>
      <c r="AO5744" t="b">
        <v>1</v>
      </c>
      <c r="AP5744" t="b">
        <v>1</v>
      </c>
      <c r="AQ5744" t="s">
        <v>60</v>
      </c>
      <c r="AR5744" t="s">
        <v>61</v>
      </c>
      <c r="BB5744" s="7" t="s">
        <v>33681</v>
      </c>
      <c r="BC5744" s="7" t="s">
        <v>16143</v>
      </c>
      <c r="BD5744" s="7" t="s">
        <v>52</v>
      </c>
      <c r="BE5744" s="7" t="s">
        <v>33682</v>
      </c>
      <c r="BF5744" s="7">
        <v>3605813189</v>
      </c>
      <c r="BG5744" s="7">
        <v>8014.34</v>
      </c>
      <c r="BH5744" s="7">
        <v>1000</v>
      </c>
      <c r="BI5744">
        <v>7006.34</v>
      </c>
      <c r="BJ5744">
        <v>0</v>
      </c>
      <c r="BK5744">
        <v>0</v>
      </c>
      <c r="BL5744">
        <v>0</v>
      </c>
      <c r="BO5744" t="s">
        <v>33684</v>
      </c>
      <c r="BP5744">
        <v>36752</v>
      </c>
      <c r="BQ5744">
        <v>6363</v>
      </c>
      <c r="BR5744">
        <v>3310974</v>
      </c>
      <c r="BS5744">
        <v>24152</v>
      </c>
      <c r="BU5744" t="s">
        <v>33685</v>
      </c>
      <c r="BV5744" t="s">
        <v>4695</v>
      </c>
      <c r="BX5744">
        <v>45762.229780092595</v>
      </c>
    </row>
    <row r="5745" spans="1:76" x14ac:dyDescent="0.25">
      <c r="A5745" t="s">
        <v>33686</v>
      </c>
      <c r="B5745" t="s">
        <v>108</v>
      </c>
      <c r="C5745" t="s">
        <v>46</v>
      </c>
      <c r="D5745">
        <v>45139</v>
      </c>
      <c r="E5745">
        <v>45420</v>
      </c>
      <c r="H5745" t="s">
        <v>47</v>
      </c>
      <c r="I5745">
        <v>45139</v>
      </c>
      <c r="J5745">
        <v>2024</v>
      </c>
      <c r="K5745" t="s">
        <v>48</v>
      </c>
      <c r="L5745" t="s">
        <v>20823</v>
      </c>
      <c r="N5745" t="s">
        <v>33687</v>
      </c>
      <c r="O5745" t="s">
        <v>5071</v>
      </c>
      <c r="P5745" t="s">
        <v>115</v>
      </c>
      <c r="Q5745" t="s">
        <v>52</v>
      </c>
      <c r="R5745">
        <v>98366</v>
      </c>
      <c r="S5745" t="s">
        <v>20826</v>
      </c>
      <c r="T5745" t="s">
        <v>20826</v>
      </c>
      <c r="U5745" t="s">
        <v>20827</v>
      </c>
      <c r="V5745" t="s">
        <v>54</v>
      </c>
      <c r="W5745">
        <v>13</v>
      </c>
      <c r="X5745" t="s">
        <v>114</v>
      </c>
      <c r="Y5745">
        <v>4829</v>
      </c>
      <c r="Z5745" t="s">
        <v>115</v>
      </c>
      <c r="AA5745" t="s">
        <v>57</v>
      </c>
      <c r="AB5745">
        <v>110595</v>
      </c>
      <c r="AC5745" t="s">
        <v>146</v>
      </c>
      <c r="AD5745" t="s">
        <v>4690</v>
      </c>
      <c r="AE5745" t="s">
        <v>107</v>
      </c>
      <c r="AF5745" t="s">
        <v>107</v>
      </c>
      <c r="AI5745">
        <v>2</v>
      </c>
      <c r="AJ5745" t="s">
        <v>58</v>
      </c>
      <c r="AK5745" t="s">
        <v>59</v>
      </c>
      <c r="AL5745">
        <v>45601</v>
      </c>
      <c r="AM5745" t="s">
        <v>4692</v>
      </c>
      <c r="AN5745" t="b">
        <v>1</v>
      </c>
      <c r="AO5745" t="b">
        <v>1</v>
      </c>
      <c r="AP5745" t="b">
        <v>1</v>
      </c>
      <c r="AQ5745" t="s">
        <v>60</v>
      </c>
      <c r="AR5745" t="s">
        <v>61</v>
      </c>
      <c r="BB5745" s="7" t="s">
        <v>20290</v>
      </c>
      <c r="BC5745" s="7" t="s">
        <v>4916</v>
      </c>
      <c r="BD5745" s="7" t="s">
        <v>52</v>
      </c>
      <c r="BE5745" s="7">
        <v>98401</v>
      </c>
      <c r="BF5745" s="7" t="s">
        <v>20358</v>
      </c>
      <c r="BG5745" s="7">
        <v>188977.3</v>
      </c>
      <c r="BH5745" s="7">
        <v>3292.54</v>
      </c>
      <c r="BI5745">
        <v>186706.47</v>
      </c>
      <c r="BJ5745">
        <v>0</v>
      </c>
      <c r="BK5745">
        <v>0</v>
      </c>
      <c r="BL5745">
        <v>0</v>
      </c>
      <c r="BM5745">
        <v>93818.2</v>
      </c>
      <c r="BN5745">
        <v>0</v>
      </c>
      <c r="BO5745" t="s">
        <v>33688</v>
      </c>
      <c r="BP5745">
        <v>34716</v>
      </c>
      <c r="BQ5745">
        <v>585</v>
      </c>
      <c r="BR5745">
        <v>3253580</v>
      </c>
      <c r="BS5745">
        <v>20988</v>
      </c>
      <c r="BT5745">
        <v>26</v>
      </c>
      <c r="BU5745" t="s">
        <v>20293</v>
      </c>
      <c r="BV5745" t="s">
        <v>4695</v>
      </c>
      <c r="BX5745">
        <v>45762.827604166669</v>
      </c>
    </row>
    <row r="5746" spans="1:76" x14ac:dyDescent="0.25">
      <c r="A5746" t="s">
        <v>33691</v>
      </c>
      <c r="B5746" t="s">
        <v>33692</v>
      </c>
      <c r="C5746" t="s">
        <v>46</v>
      </c>
      <c r="D5746">
        <v>45370</v>
      </c>
      <c r="E5746">
        <v>45418</v>
      </c>
      <c r="H5746" t="s">
        <v>47</v>
      </c>
      <c r="I5746">
        <v>45370</v>
      </c>
      <c r="J5746">
        <v>2024</v>
      </c>
      <c r="K5746" t="s">
        <v>48</v>
      </c>
      <c r="L5746" t="s">
        <v>33693</v>
      </c>
      <c r="N5746" t="s">
        <v>19398</v>
      </c>
      <c r="O5746" t="s">
        <v>5014</v>
      </c>
      <c r="P5746" t="s">
        <v>115</v>
      </c>
      <c r="Q5746" t="s">
        <v>52</v>
      </c>
      <c r="R5746">
        <v>98335</v>
      </c>
      <c r="S5746" t="s">
        <v>33694</v>
      </c>
      <c r="T5746" t="s">
        <v>33694</v>
      </c>
      <c r="U5746" t="s">
        <v>33695</v>
      </c>
      <c r="V5746" t="s">
        <v>54</v>
      </c>
      <c r="W5746">
        <v>13</v>
      </c>
      <c r="X5746" t="s">
        <v>114</v>
      </c>
      <c r="Y5746">
        <v>4829</v>
      </c>
      <c r="Z5746" t="s">
        <v>115</v>
      </c>
      <c r="AA5746" t="s">
        <v>57</v>
      </c>
      <c r="AB5746">
        <v>110595</v>
      </c>
      <c r="AC5746" t="s">
        <v>146</v>
      </c>
      <c r="AD5746" t="s">
        <v>4690</v>
      </c>
      <c r="AE5746" t="s">
        <v>107</v>
      </c>
      <c r="AF5746" t="s">
        <v>107</v>
      </c>
      <c r="AI5746">
        <v>1</v>
      </c>
      <c r="AJ5746" t="s">
        <v>58</v>
      </c>
      <c r="AK5746" t="s">
        <v>59</v>
      </c>
      <c r="AL5746">
        <v>45601</v>
      </c>
      <c r="AM5746" t="s">
        <v>4692</v>
      </c>
      <c r="AN5746" t="b">
        <v>1</v>
      </c>
      <c r="AO5746" t="b">
        <v>1</v>
      </c>
      <c r="AP5746" t="b">
        <v>0</v>
      </c>
      <c r="AQ5746" t="s">
        <v>177</v>
      </c>
      <c r="BB5746" s="7" t="s">
        <v>19398</v>
      </c>
      <c r="BC5746" s="7" t="s">
        <v>5014</v>
      </c>
      <c r="BD5746" s="7" t="s">
        <v>52</v>
      </c>
      <c r="BE5746" s="7">
        <v>98335</v>
      </c>
      <c r="BF5746" s="7" t="s">
        <v>29927</v>
      </c>
      <c r="BG5746" s="7">
        <v>76938.84</v>
      </c>
      <c r="BH5746" s="7">
        <v>0</v>
      </c>
      <c r="BI5746">
        <v>83405.119999999995</v>
      </c>
      <c r="BJ5746">
        <v>0</v>
      </c>
      <c r="BK5746">
        <v>0</v>
      </c>
      <c r="BL5746">
        <v>0</v>
      </c>
      <c r="BM5746">
        <v>846.76</v>
      </c>
      <c r="BN5746">
        <v>0</v>
      </c>
      <c r="BO5746" t="s">
        <v>33696</v>
      </c>
      <c r="BP5746">
        <v>36019</v>
      </c>
      <c r="BQ5746">
        <v>45086</v>
      </c>
      <c r="BR5746">
        <v>3296683</v>
      </c>
      <c r="BS5746">
        <v>23856</v>
      </c>
      <c r="BT5746">
        <v>26</v>
      </c>
      <c r="BU5746" t="s">
        <v>21620</v>
      </c>
      <c r="BV5746" t="s">
        <v>4695</v>
      </c>
      <c r="BX5746">
        <v>45545.967233796298</v>
      </c>
    </row>
    <row r="5747" spans="1:76" x14ac:dyDescent="0.25">
      <c r="A5747" t="s">
        <v>33697</v>
      </c>
      <c r="B5747" t="s">
        <v>21850</v>
      </c>
      <c r="C5747" t="s">
        <v>46</v>
      </c>
      <c r="D5747">
        <v>45115</v>
      </c>
      <c r="E5747">
        <v>45418</v>
      </c>
      <c r="H5747" t="s">
        <v>47</v>
      </c>
      <c r="I5747">
        <v>45115</v>
      </c>
      <c r="J5747">
        <v>2024</v>
      </c>
      <c r="K5747" t="s">
        <v>48</v>
      </c>
      <c r="L5747" t="s">
        <v>33698</v>
      </c>
      <c r="M5747" t="s">
        <v>33699</v>
      </c>
      <c r="N5747" t="s">
        <v>33700</v>
      </c>
      <c r="O5747" t="s">
        <v>16143</v>
      </c>
      <c r="Q5747" t="s">
        <v>6080</v>
      </c>
      <c r="R5747">
        <v>98520</v>
      </c>
      <c r="S5747" t="s">
        <v>33701</v>
      </c>
      <c r="T5747" t="s">
        <v>33702</v>
      </c>
      <c r="U5747" t="s">
        <v>33703</v>
      </c>
      <c r="V5747" t="s">
        <v>1251</v>
      </c>
      <c r="W5747">
        <v>3</v>
      </c>
      <c r="X5747" t="s">
        <v>4770</v>
      </c>
      <c r="Y5747">
        <v>1000</v>
      </c>
      <c r="AA5747" t="s">
        <v>71</v>
      </c>
      <c r="AC5747" t="s">
        <v>146</v>
      </c>
      <c r="AD5747" t="s">
        <v>4690</v>
      </c>
      <c r="AE5747" t="s">
        <v>107</v>
      </c>
      <c r="AF5747" t="s">
        <v>107</v>
      </c>
      <c r="AJ5747" t="s">
        <v>58</v>
      </c>
      <c r="AK5747" t="s">
        <v>59</v>
      </c>
      <c r="AL5747">
        <v>45601</v>
      </c>
      <c r="AM5747" t="s">
        <v>4692</v>
      </c>
      <c r="AN5747" t="b">
        <v>1</v>
      </c>
      <c r="AO5747" t="b">
        <v>1</v>
      </c>
      <c r="AP5747" t="b">
        <v>0</v>
      </c>
      <c r="AQ5747" t="s">
        <v>177</v>
      </c>
      <c r="BB5747" s="7" t="s">
        <v>33700</v>
      </c>
      <c r="BC5747" s="7" t="s">
        <v>16143</v>
      </c>
      <c r="BD5747" s="7" t="s">
        <v>6080</v>
      </c>
      <c r="BE5747" s="7">
        <v>98520</v>
      </c>
      <c r="BF5747" s="7" t="s">
        <v>33703</v>
      </c>
      <c r="BG5747" s="7">
        <v>0</v>
      </c>
      <c r="BH5747" s="7">
        <v>0</v>
      </c>
      <c r="BI5747">
        <v>0</v>
      </c>
      <c r="BJ5747">
        <v>0</v>
      </c>
      <c r="BK5747">
        <v>0</v>
      </c>
      <c r="BL5747">
        <v>0</v>
      </c>
      <c r="BO5747" t="s">
        <v>33704</v>
      </c>
      <c r="BP5747">
        <v>34629</v>
      </c>
      <c r="BQ5747">
        <v>30156</v>
      </c>
      <c r="BR5747">
        <v>3236515</v>
      </c>
      <c r="BS5747">
        <v>24275</v>
      </c>
      <c r="BU5747" t="s">
        <v>33705</v>
      </c>
      <c r="BV5747" t="s">
        <v>4695</v>
      </c>
      <c r="BX5747">
        <v>45533.294398148151</v>
      </c>
    </row>
    <row r="5748" spans="1:76" x14ac:dyDescent="0.25">
      <c r="A5748" t="s">
        <v>33706</v>
      </c>
      <c r="B5748" t="s">
        <v>29165</v>
      </c>
      <c r="C5748" t="s">
        <v>46</v>
      </c>
      <c r="D5748">
        <v>45542</v>
      </c>
      <c r="H5748" t="s">
        <v>47</v>
      </c>
      <c r="I5748">
        <v>45542</v>
      </c>
      <c r="J5748">
        <v>2024</v>
      </c>
      <c r="K5748" t="s">
        <v>85</v>
      </c>
      <c r="L5748" t="s">
        <v>33707</v>
      </c>
      <c r="N5748" t="s">
        <v>33708</v>
      </c>
      <c r="O5748" t="s">
        <v>6023</v>
      </c>
      <c r="P5748" t="s">
        <v>632</v>
      </c>
      <c r="Q5748" t="s">
        <v>52</v>
      </c>
      <c r="R5748">
        <v>98236</v>
      </c>
      <c r="S5748" t="s">
        <v>29169</v>
      </c>
      <c r="T5748" t="s">
        <v>29169</v>
      </c>
      <c r="U5748" t="s">
        <v>33709</v>
      </c>
      <c r="V5748" t="s">
        <v>4807</v>
      </c>
      <c r="W5748">
        <v>23</v>
      </c>
      <c r="X5748" t="s">
        <v>4808</v>
      </c>
      <c r="Y5748">
        <v>3424</v>
      </c>
      <c r="Z5748" t="s">
        <v>632</v>
      </c>
      <c r="AA5748" t="s">
        <v>4785</v>
      </c>
      <c r="AB5748">
        <v>61489</v>
      </c>
      <c r="AC5748" t="s">
        <v>146</v>
      </c>
      <c r="AD5748" t="s">
        <v>4690</v>
      </c>
      <c r="AE5748" t="s">
        <v>107</v>
      </c>
      <c r="AF5748" t="s">
        <v>107</v>
      </c>
      <c r="AI5748">
        <v>1</v>
      </c>
      <c r="AJ5748" t="s">
        <v>58</v>
      </c>
      <c r="AK5748" t="s">
        <v>59</v>
      </c>
      <c r="AL5748">
        <v>45601</v>
      </c>
      <c r="AM5748" t="s">
        <v>4692</v>
      </c>
      <c r="AN5748" t="b">
        <v>1</v>
      </c>
      <c r="BB5748" s="7" t="s">
        <v>33708</v>
      </c>
      <c r="BC5748" s="7" t="s">
        <v>6023</v>
      </c>
      <c r="BD5748" s="7" t="s">
        <v>52</v>
      </c>
      <c r="BE5748" s="7">
        <v>98236</v>
      </c>
      <c r="BF5748" s="7" t="s">
        <v>33709</v>
      </c>
      <c r="BG5748" s="7">
        <v>19106.39</v>
      </c>
      <c r="BH5748" s="7">
        <v>1115.99</v>
      </c>
      <c r="BI5748">
        <v>20222.38</v>
      </c>
      <c r="BJ5748">
        <v>95.34</v>
      </c>
      <c r="BK5748">
        <v>0</v>
      </c>
      <c r="BL5748">
        <v>0</v>
      </c>
      <c r="BO5748" t="s">
        <v>33710</v>
      </c>
      <c r="BP5748">
        <v>37011</v>
      </c>
      <c r="BQ5748">
        <v>4568</v>
      </c>
      <c r="BR5748">
        <v>3319755</v>
      </c>
      <c r="BS5748">
        <v>24583</v>
      </c>
      <c r="BU5748" t="s">
        <v>33711</v>
      </c>
      <c r="BV5748" t="s">
        <v>4695</v>
      </c>
      <c r="BX5748">
        <v>45663.618738425925</v>
      </c>
    </row>
    <row r="5749" spans="1:76" x14ac:dyDescent="0.25">
      <c r="A5749" t="s">
        <v>33712</v>
      </c>
      <c r="B5749" t="s">
        <v>29227</v>
      </c>
      <c r="C5749" t="s">
        <v>46</v>
      </c>
      <c r="D5749">
        <v>45428</v>
      </c>
      <c r="E5749">
        <v>45420</v>
      </c>
      <c r="H5749" t="s">
        <v>47</v>
      </c>
      <c r="I5749">
        <v>45428</v>
      </c>
      <c r="J5749">
        <v>2024</v>
      </c>
      <c r="K5749" t="s">
        <v>48</v>
      </c>
      <c r="L5749" t="s">
        <v>29228</v>
      </c>
      <c r="N5749" t="s">
        <v>33713</v>
      </c>
      <c r="O5749" t="s">
        <v>29176</v>
      </c>
      <c r="P5749" t="s">
        <v>68</v>
      </c>
      <c r="Q5749" t="s">
        <v>52</v>
      </c>
      <c r="R5749">
        <v>98042</v>
      </c>
      <c r="S5749" t="s">
        <v>33714</v>
      </c>
      <c r="T5749" t="s">
        <v>29231</v>
      </c>
      <c r="U5749">
        <v>2063497851</v>
      </c>
      <c r="V5749" t="s">
        <v>54</v>
      </c>
      <c r="W5749">
        <v>13</v>
      </c>
      <c r="X5749" t="s">
        <v>362</v>
      </c>
      <c r="Y5749">
        <v>4872</v>
      </c>
      <c r="Z5749" t="s">
        <v>68</v>
      </c>
      <c r="AA5749" t="s">
        <v>57</v>
      </c>
      <c r="AB5749">
        <v>89720</v>
      </c>
      <c r="AC5749" t="s">
        <v>146</v>
      </c>
      <c r="AD5749" t="s">
        <v>4690</v>
      </c>
      <c r="AE5749" t="s">
        <v>107</v>
      </c>
      <c r="AF5749" t="s">
        <v>107</v>
      </c>
      <c r="AI5749">
        <v>1</v>
      </c>
      <c r="AJ5749" t="s">
        <v>58</v>
      </c>
      <c r="AK5749" t="s">
        <v>59</v>
      </c>
      <c r="AL5749">
        <v>45601</v>
      </c>
      <c r="AM5749" t="s">
        <v>4692</v>
      </c>
      <c r="AN5749" t="b">
        <v>1</v>
      </c>
      <c r="AO5749" t="b">
        <v>1</v>
      </c>
      <c r="AP5749" t="b">
        <v>1</v>
      </c>
      <c r="AQ5749" t="s">
        <v>60</v>
      </c>
      <c r="AR5749" t="s">
        <v>99</v>
      </c>
      <c r="BB5749" s="7" t="s">
        <v>33713</v>
      </c>
      <c r="BC5749" s="7" t="s">
        <v>29176</v>
      </c>
      <c r="BD5749" s="7" t="s">
        <v>52</v>
      </c>
      <c r="BE5749" s="7">
        <v>98042</v>
      </c>
      <c r="BF5749" s="7">
        <v>2063497851</v>
      </c>
      <c r="BG5749" s="7">
        <v>3823.74</v>
      </c>
      <c r="BH5749" s="7">
        <v>2464.16</v>
      </c>
      <c r="BI5749">
        <v>7687.83</v>
      </c>
      <c r="BJ5749">
        <v>0</v>
      </c>
      <c r="BK5749">
        <v>0</v>
      </c>
      <c r="BL5749">
        <v>0</v>
      </c>
      <c r="BO5749" t="s">
        <v>33715</v>
      </c>
      <c r="BP5749">
        <v>36616</v>
      </c>
      <c r="BQ5749">
        <v>29880</v>
      </c>
      <c r="BR5749">
        <v>3310631</v>
      </c>
      <c r="BS5749">
        <v>24219</v>
      </c>
      <c r="BT5749">
        <v>47</v>
      </c>
      <c r="BU5749" t="s">
        <v>29228</v>
      </c>
      <c r="BV5749" t="s">
        <v>4695</v>
      </c>
      <c r="BX5749">
        <v>45653.635081018518</v>
      </c>
    </row>
    <row r="5750" spans="1:76" x14ac:dyDescent="0.25">
      <c r="A5750" t="s">
        <v>33723</v>
      </c>
      <c r="B5750" t="s">
        <v>26571</v>
      </c>
      <c r="C5750" t="s">
        <v>46</v>
      </c>
      <c r="D5750">
        <v>45371</v>
      </c>
      <c r="E5750">
        <v>45421</v>
      </c>
      <c r="H5750" t="s">
        <v>47</v>
      </c>
      <c r="I5750">
        <v>45371</v>
      </c>
      <c r="J5750">
        <v>2024</v>
      </c>
      <c r="K5750" t="s">
        <v>48</v>
      </c>
      <c r="L5750" t="s">
        <v>33724</v>
      </c>
      <c r="N5750" t="s">
        <v>33725</v>
      </c>
      <c r="O5750" t="s">
        <v>14350</v>
      </c>
      <c r="P5750" t="s">
        <v>133</v>
      </c>
      <c r="Q5750" t="s">
        <v>52</v>
      </c>
      <c r="R5750">
        <v>98625</v>
      </c>
      <c r="S5750" t="s">
        <v>33726</v>
      </c>
      <c r="T5750" t="s">
        <v>33727</v>
      </c>
      <c r="U5750">
        <v>3609573780</v>
      </c>
      <c r="V5750" t="s">
        <v>4807</v>
      </c>
      <c r="W5750">
        <v>23</v>
      </c>
      <c r="X5750" t="s">
        <v>5425</v>
      </c>
      <c r="Y5750">
        <v>3200</v>
      </c>
      <c r="Z5750" t="s">
        <v>133</v>
      </c>
      <c r="AA5750" t="s">
        <v>4785</v>
      </c>
      <c r="AB5750">
        <v>72335</v>
      </c>
      <c r="AC5750" t="s">
        <v>146</v>
      </c>
      <c r="AD5750" t="s">
        <v>4690</v>
      </c>
      <c r="AE5750" t="s">
        <v>107</v>
      </c>
      <c r="AF5750" t="s">
        <v>107</v>
      </c>
      <c r="AI5750">
        <v>1</v>
      </c>
      <c r="AJ5750" t="s">
        <v>58</v>
      </c>
      <c r="AK5750" t="s">
        <v>59</v>
      </c>
      <c r="AL5750">
        <v>45601</v>
      </c>
      <c r="AM5750" t="s">
        <v>4692</v>
      </c>
      <c r="AN5750" t="b">
        <v>1</v>
      </c>
      <c r="AO5750" t="b">
        <v>1</v>
      </c>
      <c r="AP5750" t="b">
        <v>1</v>
      </c>
      <c r="AQ5750" t="s">
        <v>60</v>
      </c>
      <c r="AR5750" t="s">
        <v>61</v>
      </c>
      <c r="BB5750" s="7" t="s">
        <v>33725</v>
      </c>
      <c r="BC5750" s="7" t="s">
        <v>14350</v>
      </c>
      <c r="BD5750" s="7" t="s">
        <v>52</v>
      </c>
      <c r="BE5750" s="7">
        <v>98625</v>
      </c>
      <c r="BF5750" s="7">
        <v>3609573780</v>
      </c>
      <c r="BG5750" s="7">
        <v>34170.400000000001</v>
      </c>
      <c r="BH5750" s="7">
        <v>0</v>
      </c>
      <c r="BI5750">
        <v>33957.42</v>
      </c>
      <c r="BJ5750">
        <v>0</v>
      </c>
      <c r="BK5750">
        <v>0</v>
      </c>
      <c r="BL5750">
        <v>0</v>
      </c>
      <c r="BO5750" t="s">
        <v>33728</v>
      </c>
      <c r="BP5750">
        <v>36036</v>
      </c>
      <c r="BQ5750">
        <v>7882</v>
      </c>
      <c r="BR5750">
        <v>3296690</v>
      </c>
      <c r="BS5750">
        <v>23946</v>
      </c>
      <c r="BU5750" t="s">
        <v>33724</v>
      </c>
      <c r="BV5750" t="s">
        <v>4695</v>
      </c>
      <c r="BX5750">
        <v>45733.557349537034</v>
      </c>
    </row>
    <row r="5751" spans="1:76" x14ac:dyDescent="0.25">
      <c r="A5751" t="s">
        <v>34891</v>
      </c>
      <c r="B5751" t="s">
        <v>2007</v>
      </c>
      <c r="C5751" t="s">
        <v>46</v>
      </c>
      <c r="D5751">
        <v>44238</v>
      </c>
      <c r="H5751" t="s">
        <v>47</v>
      </c>
      <c r="I5751">
        <v>44238</v>
      </c>
      <c r="J5751">
        <v>2024</v>
      </c>
      <c r="K5751" t="s">
        <v>85</v>
      </c>
      <c r="L5751" t="s">
        <v>23916</v>
      </c>
      <c r="N5751" t="s">
        <v>29136</v>
      </c>
      <c r="O5751" t="s">
        <v>4688</v>
      </c>
      <c r="P5751" t="s">
        <v>226</v>
      </c>
      <c r="Q5751" t="s">
        <v>52</v>
      </c>
      <c r="R5751">
        <v>98682</v>
      </c>
      <c r="S5751" t="s">
        <v>21492</v>
      </c>
      <c r="T5751" t="s">
        <v>21492</v>
      </c>
      <c r="U5751" t="s">
        <v>21493</v>
      </c>
      <c r="V5751" t="s">
        <v>90</v>
      </c>
      <c r="W5751">
        <v>12</v>
      </c>
      <c r="X5751" t="s">
        <v>1441</v>
      </c>
      <c r="Y5751">
        <v>4746</v>
      </c>
      <c r="Z5751" t="s">
        <v>226</v>
      </c>
      <c r="AA5751" t="s">
        <v>57</v>
      </c>
      <c r="AB5751">
        <v>108025</v>
      </c>
      <c r="AC5751" t="s">
        <v>146</v>
      </c>
      <c r="AD5751" t="s">
        <v>4690</v>
      </c>
      <c r="AE5751" t="s">
        <v>107</v>
      </c>
      <c r="AF5751" t="s">
        <v>107</v>
      </c>
      <c r="AJ5751" t="s">
        <v>58</v>
      </c>
      <c r="AK5751" t="s">
        <v>59</v>
      </c>
      <c r="AL5751">
        <v>45601</v>
      </c>
      <c r="AM5751" t="s">
        <v>4692</v>
      </c>
      <c r="AN5751" t="b">
        <v>1</v>
      </c>
      <c r="BB5751" s="7" t="s">
        <v>20595</v>
      </c>
      <c r="BC5751" s="7" t="s">
        <v>6811</v>
      </c>
      <c r="BD5751" s="7" t="s">
        <v>52</v>
      </c>
      <c r="BE5751" s="7">
        <v>98371</v>
      </c>
      <c r="BF5751" s="7" t="s">
        <v>11221</v>
      </c>
      <c r="BG5751" s="7">
        <v>87750</v>
      </c>
      <c r="BH5751" s="7">
        <v>1279.51</v>
      </c>
      <c r="BI5751">
        <v>83530.33</v>
      </c>
      <c r="BJ5751">
        <v>0</v>
      </c>
      <c r="BK5751">
        <v>0</v>
      </c>
      <c r="BL5751">
        <v>0</v>
      </c>
      <c r="BO5751" t="s">
        <v>34892</v>
      </c>
      <c r="BP5751">
        <v>26691</v>
      </c>
      <c r="BQ5751">
        <v>26343</v>
      </c>
      <c r="BR5751">
        <v>93240</v>
      </c>
      <c r="BS5751">
        <v>17856</v>
      </c>
      <c r="BT5751">
        <v>17</v>
      </c>
      <c r="BU5751" t="s">
        <v>17025</v>
      </c>
      <c r="BV5751" t="s">
        <v>4695</v>
      </c>
      <c r="BX5751">
        <v>45575.573923611111</v>
      </c>
    </row>
    <row r="5752" spans="1:76" x14ac:dyDescent="0.25">
      <c r="A5752" t="s">
        <v>34916</v>
      </c>
      <c r="B5752" t="s">
        <v>34348</v>
      </c>
      <c r="C5752" t="s">
        <v>46</v>
      </c>
      <c r="D5752">
        <v>45041</v>
      </c>
      <c r="H5752" t="s">
        <v>47</v>
      </c>
      <c r="I5752">
        <v>45041</v>
      </c>
      <c r="J5752">
        <v>2024</v>
      </c>
      <c r="K5752" t="s">
        <v>85</v>
      </c>
      <c r="L5752" t="s">
        <v>34349</v>
      </c>
      <c r="N5752" t="s">
        <v>34350</v>
      </c>
      <c r="O5752" t="s">
        <v>34351</v>
      </c>
      <c r="P5752" t="s">
        <v>68</v>
      </c>
      <c r="Q5752" t="s">
        <v>52</v>
      </c>
      <c r="R5752" t="s">
        <v>34917</v>
      </c>
      <c r="S5752" t="s">
        <v>34352</v>
      </c>
      <c r="T5752" t="s">
        <v>34352</v>
      </c>
      <c r="U5752" t="s">
        <v>34353</v>
      </c>
      <c r="V5752" t="s">
        <v>54</v>
      </c>
      <c r="W5752">
        <v>13</v>
      </c>
      <c r="X5752" t="s">
        <v>306</v>
      </c>
      <c r="Y5752">
        <v>4839</v>
      </c>
      <c r="Z5752" t="s">
        <v>68</v>
      </c>
      <c r="AA5752" t="s">
        <v>57</v>
      </c>
      <c r="AB5752">
        <v>104174</v>
      </c>
      <c r="AC5752" t="s">
        <v>146</v>
      </c>
      <c r="AD5752" t="s">
        <v>4690</v>
      </c>
      <c r="AE5752" t="s">
        <v>107</v>
      </c>
      <c r="AF5752" t="s">
        <v>107</v>
      </c>
      <c r="AI5752">
        <v>2</v>
      </c>
      <c r="AJ5752" t="s">
        <v>58</v>
      </c>
      <c r="AK5752" t="s">
        <v>59</v>
      </c>
      <c r="AL5752">
        <v>45601</v>
      </c>
      <c r="AM5752" t="s">
        <v>4692</v>
      </c>
      <c r="AN5752" t="b">
        <v>1</v>
      </c>
      <c r="BB5752" s="7" t="s">
        <v>34350</v>
      </c>
      <c r="BC5752" s="7" t="s">
        <v>34351</v>
      </c>
      <c r="BD5752" s="7" t="s">
        <v>52</v>
      </c>
      <c r="BE5752" s="7" t="s">
        <v>34917</v>
      </c>
      <c r="BF5752" s="7" t="s">
        <v>34353</v>
      </c>
      <c r="BG5752" s="7">
        <v>50800</v>
      </c>
      <c r="BH5752" s="7">
        <v>1107.6099999999999</v>
      </c>
      <c r="BI5752">
        <v>4001.23</v>
      </c>
      <c r="BJ5752">
        <v>0</v>
      </c>
      <c r="BK5752">
        <v>0</v>
      </c>
      <c r="BL5752">
        <v>0</v>
      </c>
      <c r="BO5752" t="s">
        <v>34918</v>
      </c>
      <c r="BP5752">
        <v>32237</v>
      </c>
      <c r="BQ5752">
        <v>30070</v>
      </c>
      <c r="BR5752">
        <v>689493</v>
      </c>
      <c r="BS5752">
        <v>20998</v>
      </c>
      <c r="BT5752">
        <v>31</v>
      </c>
      <c r="BU5752" t="s">
        <v>34355</v>
      </c>
      <c r="BV5752" t="s">
        <v>4695</v>
      </c>
      <c r="BX5752">
        <v>45667.873483796298</v>
      </c>
    </row>
    <row r="5753" spans="1:76" x14ac:dyDescent="0.25">
      <c r="A5753" t="s">
        <v>34919</v>
      </c>
      <c r="B5753" t="s">
        <v>34920</v>
      </c>
      <c r="C5753" t="s">
        <v>46</v>
      </c>
      <c r="D5753">
        <v>45385</v>
      </c>
      <c r="E5753">
        <v>45420</v>
      </c>
      <c r="H5753" t="s">
        <v>47</v>
      </c>
      <c r="I5753">
        <v>45385</v>
      </c>
      <c r="J5753">
        <v>2024</v>
      </c>
      <c r="K5753" t="s">
        <v>48</v>
      </c>
      <c r="L5753" t="s">
        <v>34921</v>
      </c>
      <c r="N5753" t="s">
        <v>34922</v>
      </c>
      <c r="O5753" t="s">
        <v>20852</v>
      </c>
      <c r="P5753" t="s">
        <v>51</v>
      </c>
      <c r="Q5753" t="s">
        <v>52</v>
      </c>
      <c r="R5753">
        <v>99114</v>
      </c>
      <c r="S5753" t="s">
        <v>34923</v>
      </c>
      <c r="T5753" t="s">
        <v>34923</v>
      </c>
      <c r="U5753">
        <v>5096801781</v>
      </c>
      <c r="V5753" t="s">
        <v>4807</v>
      </c>
      <c r="W5753">
        <v>23</v>
      </c>
      <c r="X5753" t="s">
        <v>7121</v>
      </c>
      <c r="Y5753">
        <v>4186</v>
      </c>
      <c r="Z5753" t="s">
        <v>51</v>
      </c>
      <c r="AA5753" t="s">
        <v>4785</v>
      </c>
      <c r="AB5753">
        <v>34902</v>
      </c>
      <c r="AC5753" t="s">
        <v>146</v>
      </c>
      <c r="AD5753" t="s">
        <v>4690</v>
      </c>
      <c r="AE5753" t="s">
        <v>107</v>
      </c>
      <c r="AF5753" t="s">
        <v>107</v>
      </c>
      <c r="AI5753">
        <v>3</v>
      </c>
      <c r="AJ5753" t="s">
        <v>58</v>
      </c>
      <c r="AK5753" t="s">
        <v>59</v>
      </c>
      <c r="AL5753">
        <v>45601</v>
      </c>
      <c r="AM5753" t="s">
        <v>4692</v>
      </c>
      <c r="AN5753" t="b">
        <v>1</v>
      </c>
      <c r="AO5753" t="b">
        <v>1</v>
      </c>
      <c r="AP5753" t="b">
        <v>1</v>
      </c>
      <c r="AQ5753" t="s">
        <v>60</v>
      </c>
      <c r="AR5753" t="s">
        <v>99</v>
      </c>
      <c r="BB5753" s="7" t="s">
        <v>34922</v>
      </c>
      <c r="BC5753" s="7" t="s">
        <v>20852</v>
      </c>
      <c r="BD5753" s="7" t="s">
        <v>52</v>
      </c>
      <c r="BE5753" s="7">
        <v>99114</v>
      </c>
      <c r="BF5753" s="7">
        <v>5096801781</v>
      </c>
      <c r="BG5753" s="7">
        <v>2766.54</v>
      </c>
      <c r="BH5753" s="7">
        <v>0</v>
      </c>
      <c r="BI5753">
        <v>2579.0300000000002</v>
      </c>
      <c r="BJ5753">
        <v>0</v>
      </c>
      <c r="BK5753">
        <v>0</v>
      </c>
      <c r="BL5753">
        <v>0</v>
      </c>
      <c r="BO5753" t="s">
        <v>34924</v>
      </c>
      <c r="BP5753">
        <v>36114</v>
      </c>
      <c r="BQ5753">
        <v>45127</v>
      </c>
      <c r="BR5753">
        <v>3296738</v>
      </c>
      <c r="BS5753">
        <v>24011</v>
      </c>
      <c r="BU5753" t="s">
        <v>34921</v>
      </c>
      <c r="BV5753" t="s">
        <v>4695</v>
      </c>
      <c r="BX5753">
        <v>45637.701018518521</v>
      </c>
    </row>
    <row r="5754" spans="1:76" x14ac:dyDescent="0.25">
      <c r="A5754" t="s">
        <v>34925</v>
      </c>
      <c r="B5754" t="s">
        <v>34926</v>
      </c>
      <c r="C5754" t="s">
        <v>46</v>
      </c>
      <c r="D5754">
        <v>45364</v>
      </c>
      <c r="E5754">
        <v>45421</v>
      </c>
      <c r="H5754" t="s">
        <v>47</v>
      </c>
      <c r="I5754">
        <v>45364</v>
      </c>
      <c r="J5754">
        <v>2024</v>
      </c>
      <c r="K5754" t="s">
        <v>48</v>
      </c>
      <c r="L5754" t="s">
        <v>34927</v>
      </c>
      <c r="N5754" t="s">
        <v>34928</v>
      </c>
      <c r="O5754" t="s">
        <v>4826</v>
      </c>
      <c r="P5754" t="s">
        <v>111</v>
      </c>
      <c r="Q5754" t="s">
        <v>52</v>
      </c>
      <c r="R5754">
        <v>98110</v>
      </c>
      <c r="S5754" t="s">
        <v>34929</v>
      </c>
      <c r="T5754" t="s">
        <v>34930</v>
      </c>
      <c r="U5754">
        <v>8183358987</v>
      </c>
      <c r="V5754" t="s">
        <v>54</v>
      </c>
      <c r="W5754">
        <v>13</v>
      </c>
      <c r="X5754" t="s">
        <v>329</v>
      </c>
      <c r="Y5754">
        <v>3558</v>
      </c>
      <c r="Z5754" t="s">
        <v>111</v>
      </c>
      <c r="AA5754" t="s">
        <v>57</v>
      </c>
      <c r="AB5754">
        <v>108168</v>
      </c>
      <c r="AC5754" t="s">
        <v>146</v>
      </c>
      <c r="AD5754" t="s">
        <v>4690</v>
      </c>
      <c r="AE5754" t="s">
        <v>107</v>
      </c>
      <c r="AF5754" t="s">
        <v>107</v>
      </c>
      <c r="AI5754">
        <v>2</v>
      </c>
      <c r="AJ5754" t="s">
        <v>58</v>
      </c>
      <c r="AK5754" t="s">
        <v>59</v>
      </c>
      <c r="AL5754">
        <v>45601</v>
      </c>
      <c r="AM5754" t="s">
        <v>4692</v>
      </c>
      <c r="AN5754" t="b">
        <v>1</v>
      </c>
      <c r="AO5754" t="b">
        <v>1</v>
      </c>
      <c r="AP5754" t="b">
        <v>1</v>
      </c>
      <c r="AQ5754" t="s">
        <v>60</v>
      </c>
      <c r="AR5754" t="s">
        <v>99</v>
      </c>
      <c r="BB5754" s="7" t="s">
        <v>34931</v>
      </c>
      <c r="BC5754" s="7" t="s">
        <v>5071</v>
      </c>
      <c r="BD5754" s="7" t="s">
        <v>52</v>
      </c>
      <c r="BE5754" s="7">
        <v>98366</v>
      </c>
      <c r="BF5754" s="7">
        <v>2069133677</v>
      </c>
      <c r="BG5754" s="7">
        <v>4886.95</v>
      </c>
      <c r="BH5754" s="7">
        <v>100</v>
      </c>
      <c r="BI5754">
        <v>3674.03</v>
      </c>
      <c r="BJ5754">
        <v>790.68</v>
      </c>
      <c r="BK5754">
        <v>0</v>
      </c>
      <c r="BL5754">
        <v>0</v>
      </c>
      <c r="BO5754" t="s">
        <v>34932</v>
      </c>
      <c r="BP5754">
        <v>36012</v>
      </c>
      <c r="BQ5754">
        <v>45079</v>
      </c>
      <c r="BR5754">
        <v>3296670</v>
      </c>
      <c r="BS5754">
        <v>24143</v>
      </c>
      <c r="BT5754">
        <v>23</v>
      </c>
      <c r="BU5754" t="s">
        <v>34933</v>
      </c>
      <c r="BV5754" t="s">
        <v>4695</v>
      </c>
      <c r="BX5754">
        <v>45636.820335648146</v>
      </c>
    </row>
    <row r="5755" spans="1:76" x14ac:dyDescent="0.25">
      <c r="A5755" t="s">
        <v>34976</v>
      </c>
      <c r="B5755" t="s">
        <v>26199</v>
      </c>
      <c r="C5755" t="s">
        <v>46</v>
      </c>
      <c r="D5755">
        <v>45416</v>
      </c>
      <c r="E5755">
        <v>45418</v>
      </c>
      <c r="I5755">
        <v>45416</v>
      </c>
      <c r="J5755">
        <v>2024</v>
      </c>
      <c r="K5755" t="s">
        <v>48</v>
      </c>
      <c r="L5755" t="s">
        <v>26200</v>
      </c>
      <c r="N5755" t="s">
        <v>34977</v>
      </c>
      <c r="O5755" t="s">
        <v>22624</v>
      </c>
      <c r="P5755" t="s">
        <v>3508</v>
      </c>
      <c r="Q5755" t="s">
        <v>52</v>
      </c>
      <c r="R5755">
        <v>99122</v>
      </c>
      <c r="S5755" t="s">
        <v>26203</v>
      </c>
      <c r="T5755" t="s">
        <v>26203</v>
      </c>
      <c r="U5755">
        <v>5097211982</v>
      </c>
      <c r="V5755" t="s">
        <v>4807</v>
      </c>
      <c r="W5755">
        <v>23</v>
      </c>
      <c r="X5755" t="s">
        <v>6972</v>
      </c>
      <c r="Y5755">
        <v>3655</v>
      </c>
      <c r="Z5755" t="s">
        <v>3508</v>
      </c>
      <c r="AA5755" t="s">
        <v>4785</v>
      </c>
      <c r="AB5755">
        <v>8440</v>
      </c>
      <c r="AC5755" t="s">
        <v>146</v>
      </c>
      <c r="AD5755" t="s">
        <v>4690</v>
      </c>
      <c r="AE5755" t="s">
        <v>107</v>
      </c>
      <c r="AF5755" t="s">
        <v>107</v>
      </c>
      <c r="AI5755">
        <v>2</v>
      </c>
      <c r="AJ5755" t="s">
        <v>58</v>
      </c>
      <c r="AK5755" t="s">
        <v>59</v>
      </c>
      <c r="AL5755">
        <v>45601</v>
      </c>
      <c r="AM5755" t="s">
        <v>4878</v>
      </c>
      <c r="AN5755" t="b">
        <v>1</v>
      </c>
      <c r="AO5755" t="b">
        <v>1</v>
      </c>
      <c r="AP5755" t="b">
        <v>1</v>
      </c>
      <c r="AQ5755" t="s">
        <v>60</v>
      </c>
      <c r="AR5755" t="s">
        <v>61</v>
      </c>
      <c r="BB5755" s="7" t="s">
        <v>34977</v>
      </c>
      <c r="BC5755" s="7" t="s">
        <v>22624</v>
      </c>
      <c r="BD5755" s="7" t="s">
        <v>52</v>
      </c>
      <c r="BE5755" s="7">
        <v>99122</v>
      </c>
      <c r="BF5755" s="7">
        <v>5097211982</v>
      </c>
      <c r="BO5755" t="s">
        <v>34978</v>
      </c>
      <c r="BP5755">
        <v>36342</v>
      </c>
      <c r="BQ5755">
        <v>3798</v>
      </c>
      <c r="BR5755">
        <v>3298405</v>
      </c>
      <c r="BU5755" t="s">
        <v>26200</v>
      </c>
      <c r="BV5755" t="s">
        <v>4695</v>
      </c>
      <c r="BX5755">
        <v>45742.249965277777</v>
      </c>
    </row>
    <row r="5756" spans="1:76" x14ac:dyDescent="0.25">
      <c r="A5756" t="s">
        <v>35200</v>
      </c>
      <c r="B5756" t="s">
        <v>23499</v>
      </c>
      <c r="C5756" t="s">
        <v>46</v>
      </c>
      <c r="D5756">
        <v>45357</v>
      </c>
      <c r="E5756">
        <v>45418</v>
      </c>
      <c r="I5756">
        <v>45357</v>
      </c>
      <c r="J5756">
        <v>2024</v>
      </c>
      <c r="K5756" t="s">
        <v>48</v>
      </c>
      <c r="L5756" t="s">
        <v>35201</v>
      </c>
      <c r="N5756" t="s">
        <v>35202</v>
      </c>
      <c r="O5756" t="s">
        <v>17011</v>
      </c>
      <c r="P5756" t="s">
        <v>613</v>
      </c>
      <c r="Q5756" t="s">
        <v>52</v>
      </c>
      <c r="R5756">
        <v>99118</v>
      </c>
      <c r="S5756" t="s">
        <v>35203</v>
      </c>
      <c r="T5756" t="s">
        <v>35203</v>
      </c>
      <c r="U5756" t="s">
        <v>35204</v>
      </c>
      <c r="V5756" t="s">
        <v>4807</v>
      </c>
      <c r="W5756">
        <v>23</v>
      </c>
      <c r="X5756" t="s">
        <v>7356</v>
      </c>
      <c r="Y5756">
        <v>3290</v>
      </c>
      <c r="Z5756" t="s">
        <v>613</v>
      </c>
      <c r="AA5756" t="s">
        <v>4785</v>
      </c>
      <c r="AB5756">
        <v>5202</v>
      </c>
      <c r="AC5756" t="s">
        <v>146</v>
      </c>
      <c r="AD5756" t="s">
        <v>4690</v>
      </c>
      <c r="AE5756" t="s">
        <v>107</v>
      </c>
      <c r="AF5756" t="s">
        <v>107</v>
      </c>
      <c r="AI5756">
        <v>1</v>
      </c>
      <c r="AJ5756" t="s">
        <v>58</v>
      </c>
      <c r="AK5756" t="s">
        <v>59</v>
      </c>
      <c r="AL5756">
        <v>45601</v>
      </c>
      <c r="AM5756" t="s">
        <v>4878</v>
      </c>
      <c r="AN5756" t="b">
        <v>1</v>
      </c>
      <c r="AO5756" t="b">
        <v>1</v>
      </c>
      <c r="AP5756" t="b">
        <v>0</v>
      </c>
      <c r="AQ5756" t="s">
        <v>177</v>
      </c>
      <c r="BB5756" s="7" t="s">
        <v>35202</v>
      </c>
      <c r="BC5756" s="7" t="s">
        <v>17011</v>
      </c>
      <c r="BD5756" s="7" t="s">
        <v>52</v>
      </c>
      <c r="BE5756" s="7">
        <v>99118</v>
      </c>
      <c r="BF5756" s="7" t="s">
        <v>35204</v>
      </c>
      <c r="BO5756" t="s">
        <v>35205</v>
      </c>
      <c r="BP5756">
        <v>35974</v>
      </c>
      <c r="BQ5756">
        <v>4275</v>
      </c>
      <c r="BR5756">
        <v>3296640</v>
      </c>
      <c r="BU5756" t="s">
        <v>35206</v>
      </c>
      <c r="BV5756" t="s">
        <v>4695</v>
      </c>
      <c r="BX5756">
        <v>45533.295914351853</v>
      </c>
    </row>
    <row r="5757" spans="1:76" x14ac:dyDescent="0.25">
      <c r="A5757" t="s">
        <v>35267</v>
      </c>
      <c r="B5757" t="s">
        <v>35268</v>
      </c>
      <c r="C5757" t="s">
        <v>46</v>
      </c>
      <c r="D5757">
        <v>45362</v>
      </c>
      <c r="E5757">
        <v>45418</v>
      </c>
      <c r="H5757" t="s">
        <v>47</v>
      </c>
      <c r="I5757">
        <v>45362</v>
      </c>
      <c r="J5757">
        <v>2024</v>
      </c>
      <c r="K5757" t="s">
        <v>48</v>
      </c>
      <c r="L5757" t="s">
        <v>35269</v>
      </c>
      <c r="N5757" t="s">
        <v>35270</v>
      </c>
      <c r="O5757" t="s">
        <v>4701</v>
      </c>
      <c r="Q5757" t="s">
        <v>52</v>
      </c>
      <c r="R5757">
        <v>99208</v>
      </c>
      <c r="S5757" t="s">
        <v>35271</v>
      </c>
      <c r="T5757" t="s">
        <v>35271</v>
      </c>
      <c r="U5757">
        <v>5098568076</v>
      </c>
      <c r="V5757" t="s">
        <v>70</v>
      </c>
      <c r="W5757">
        <v>9</v>
      </c>
      <c r="X5757" t="s">
        <v>4770</v>
      </c>
      <c r="Y5757">
        <v>1000</v>
      </c>
      <c r="AA5757" t="s">
        <v>71</v>
      </c>
      <c r="AC5757" t="s">
        <v>146</v>
      </c>
      <c r="AD5757" t="s">
        <v>4690</v>
      </c>
      <c r="AE5757" t="s">
        <v>107</v>
      </c>
      <c r="AF5757" t="s">
        <v>107</v>
      </c>
      <c r="AJ5757" t="s">
        <v>58</v>
      </c>
      <c r="AK5757" t="s">
        <v>59</v>
      </c>
      <c r="AL5757">
        <v>45601</v>
      </c>
      <c r="AM5757" t="s">
        <v>4692</v>
      </c>
      <c r="AN5757" t="b">
        <v>1</v>
      </c>
      <c r="AO5757" t="b">
        <v>1</v>
      </c>
      <c r="AP5757" t="b">
        <v>1</v>
      </c>
      <c r="AQ5757" t="s">
        <v>60</v>
      </c>
      <c r="AR5757" t="s">
        <v>99</v>
      </c>
      <c r="BB5757" s="7" t="s">
        <v>20324</v>
      </c>
      <c r="BC5757" s="7" t="s">
        <v>11564</v>
      </c>
      <c r="BD5757" s="7" t="s">
        <v>52</v>
      </c>
      <c r="BE5757" s="7" t="s">
        <v>35272</v>
      </c>
      <c r="BF5757" s="7" t="s">
        <v>20325</v>
      </c>
      <c r="BG5757" s="7">
        <v>90721.97</v>
      </c>
      <c r="BH5757" s="7">
        <v>3704.68</v>
      </c>
      <c r="BI5757">
        <v>89194.47</v>
      </c>
      <c r="BJ5757">
        <v>6000</v>
      </c>
      <c r="BK5757">
        <v>0</v>
      </c>
      <c r="BL5757">
        <v>0</v>
      </c>
      <c r="BM5757">
        <v>1056.49</v>
      </c>
      <c r="BN5757">
        <v>0</v>
      </c>
      <c r="BO5757" t="s">
        <v>35273</v>
      </c>
      <c r="BP5757">
        <v>35928</v>
      </c>
      <c r="BQ5757">
        <v>45065</v>
      </c>
      <c r="BR5757">
        <v>3296657</v>
      </c>
      <c r="BS5757">
        <v>23932</v>
      </c>
      <c r="BU5757" t="s">
        <v>20327</v>
      </c>
      <c r="BV5757" t="s">
        <v>4695</v>
      </c>
      <c r="BX5757">
        <v>45667.953946759262</v>
      </c>
    </row>
    <row r="5758" spans="1:76" x14ac:dyDescent="0.25">
      <c r="A5758" t="s">
        <v>35369</v>
      </c>
      <c r="B5758" t="s">
        <v>35370</v>
      </c>
      <c r="C5758" t="s">
        <v>46</v>
      </c>
      <c r="D5758">
        <v>45430</v>
      </c>
      <c r="E5758">
        <v>45420</v>
      </c>
      <c r="H5758" t="s">
        <v>47</v>
      </c>
      <c r="I5758">
        <v>45430</v>
      </c>
      <c r="J5758">
        <v>2024</v>
      </c>
      <c r="K5758" t="s">
        <v>48</v>
      </c>
      <c r="L5758" t="s">
        <v>35371</v>
      </c>
      <c r="N5758" t="s">
        <v>35372</v>
      </c>
      <c r="O5758" t="s">
        <v>6166</v>
      </c>
      <c r="P5758" t="s">
        <v>51</v>
      </c>
      <c r="Q5758" t="s">
        <v>11479</v>
      </c>
      <c r="R5758">
        <v>99026</v>
      </c>
      <c r="S5758" t="s">
        <v>35373</v>
      </c>
      <c r="T5758" t="s">
        <v>35373</v>
      </c>
      <c r="U5758">
        <v>5094998366</v>
      </c>
      <c r="V5758" t="s">
        <v>4807</v>
      </c>
      <c r="W5758">
        <v>23</v>
      </c>
      <c r="X5758" t="s">
        <v>7121</v>
      </c>
      <c r="Y5758">
        <v>4186</v>
      </c>
      <c r="Z5758" t="s">
        <v>51</v>
      </c>
      <c r="AA5758" t="s">
        <v>4785</v>
      </c>
      <c r="AB5758">
        <v>34902</v>
      </c>
      <c r="AC5758" t="s">
        <v>146</v>
      </c>
      <c r="AD5758" t="s">
        <v>4690</v>
      </c>
      <c r="AE5758" t="s">
        <v>107</v>
      </c>
      <c r="AF5758" t="s">
        <v>107</v>
      </c>
      <c r="AI5758">
        <v>1</v>
      </c>
      <c r="AJ5758" t="s">
        <v>58</v>
      </c>
      <c r="AK5758" t="s">
        <v>59</v>
      </c>
      <c r="AL5758">
        <v>45601</v>
      </c>
      <c r="AM5758" t="s">
        <v>4692</v>
      </c>
      <c r="AN5758" t="b">
        <v>1</v>
      </c>
      <c r="AO5758" t="b">
        <v>1</v>
      </c>
      <c r="AP5758" t="b">
        <v>1</v>
      </c>
      <c r="AQ5758" t="s">
        <v>60</v>
      </c>
      <c r="AR5758" t="s">
        <v>61</v>
      </c>
      <c r="BB5758" s="7" t="s">
        <v>35374</v>
      </c>
      <c r="BC5758" s="7" t="s">
        <v>20852</v>
      </c>
      <c r="BD5758" s="7" t="s">
        <v>52</v>
      </c>
      <c r="BE5758" s="7">
        <v>99114</v>
      </c>
      <c r="BF5758" s="7">
        <v>5096805272</v>
      </c>
      <c r="BG5758" s="7">
        <v>4940</v>
      </c>
      <c r="BH5758" s="7">
        <v>1000</v>
      </c>
      <c r="BI5758">
        <v>14905.92</v>
      </c>
      <c r="BJ5758">
        <v>9885.52</v>
      </c>
      <c r="BK5758">
        <v>0</v>
      </c>
      <c r="BL5758">
        <v>0</v>
      </c>
      <c r="BO5758" t="s">
        <v>35375</v>
      </c>
      <c r="BP5758">
        <v>36647</v>
      </c>
      <c r="BQ5758">
        <v>46149</v>
      </c>
      <c r="BR5758">
        <v>3310879</v>
      </c>
      <c r="BS5758">
        <v>24248</v>
      </c>
      <c r="BU5758" t="s">
        <v>30129</v>
      </c>
      <c r="BV5758" t="s">
        <v>4695</v>
      </c>
      <c r="BX5758">
        <v>45757.48678240741</v>
      </c>
    </row>
    <row r="5759" spans="1:76" x14ac:dyDescent="0.25">
      <c r="A5759" t="s">
        <v>35380</v>
      </c>
      <c r="B5759" t="s">
        <v>35381</v>
      </c>
      <c r="C5759" t="s">
        <v>46</v>
      </c>
      <c r="D5759">
        <v>45372</v>
      </c>
      <c r="H5759" t="s">
        <v>47</v>
      </c>
      <c r="I5759">
        <v>45372</v>
      </c>
      <c r="J5759">
        <v>2024</v>
      </c>
      <c r="K5759" t="s">
        <v>85</v>
      </c>
      <c r="L5759" t="s">
        <v>35382</v>
      </c>
      <c r="N5759" t="s">
        <v>34922</v>
      </c>
      <c r="O5759" t="s">
        <v>20852</v>
      </c>
      <c r="P5759" t="s">
        <v>51</v>
      </c>
      <c r="Q5759" t="s">
        <v>52</v>
      </c>
      <c r="R5759">
        <v>99114</v>
      </c>
      <c r="S5759" t="s">
        <v>35383</v>
      </c>
      <c r="T5759" t="s">
        <v>34923</v>
      </c>
      <c r="U5759">
        <v>5096801781</v>
      </c>
      <c r="V5759" t="s">
        <v>4807</v>
      </c>
      <c r="W5759">
        <v>23</v>
      </c>
      <c r="X5759" t="s">
        <v>7121</v>
      </c>
      <c r="Y5759">
        <v>4186</v>
      </c>
      <c r="Z5759" t="s">
        <v>51</v>
      </c>
      <c r="AA5759" t="s">
        <v>4785</v>
      </c>
      <c r="AB5759">
        <v>34902</v>
      </c>
      <c r="AC5759" t="s">
        <v>146</v>
      </c>
      <c r="AD5759" t="s">
        <v>4690</v>
      </c>
      <c r="AE5759" t="s">
        <v>107</v>
      </c>
      <c r="AF5759" t="s">
        <v>107</v>
      </c>
      <c r="AI5759">
        <v>3</v>
      </c>
      <c r="AJ5759" t="s">
        <v>58</v>
      </c>
      <c r="AK5759" t="s">
        <v>59</v>
      </c>
      <c r="AL5759">
        <v>45601</v>
      </c>
      <c r="AM5759" t="s">
        <v>4692</v>
      </c>
      <c r="AN5759" t="b">
        <v>1</v>
      </c>
      <c r="BB5759" s="7" t="s">
        <v>34922</v>
      </c>
      <c r="BC5759" s="7" t="s">
        <v>20852</v>
      </c>
      <c r="BD5759" s="7" t="s">
        <v>52</v>
      </c>
      <c r="BE5759" s="7">
        <v>99114</v>
      </c>
      <c r="BF5759" s="7">
        <v>5096801781</v>
      </c>
      <c r="BG5759" s="7">
        <v>0</v>
      </c>
      <c r="BH5759" s="7">
        <v>0</v>
      </c>
      <c r="BI5759">
        <v>0</v>
      </c>
      <c r="BJ5759">
        <v>0</v>
      </c>
      <c r="BK5759">
        <v>0</v>
      </c>
      <c r="BL5759">
        <v>0</v>
      </c>
      <c r="BO5759" t="s">
        <v>35384</v>
      </c>
      <c r="BP5759">
        <v>36065</v>
      </c>
      <c r="BQ5759">
        <v>31337</v>
      </c>
      <c r="BR5759">
        <v>3296695</v>
      </c>
      <c r="BS5759">
        <v>23886</v>
      </c>
      <c r="BU5759" t="s">
        <v>34921</v>
      </c>
      <c r="BV5759" t="s">
        <v>4695</v>
      </c>
      <c r="BX5759">
        <v>45637.697060185186</v>
      </c>
    </row>
    <row r="5760" spans="1:76" x14ac:dyDescent="0.25">
      <c r="A5760" t="s">
        <v>35385</v>
      </c>
      <c r="B5760" t="s">
        <v>1986</v>
      </c>
      <c r="C5760" t="s">
        <v>46</v>
      </c>
      <c r="D5760">
        <v>45295</v>
      </c>
      <c r="E5760">
        <v>45427</v>
      </c>
      <c r="I5760">
        <v>45295</v>
      </c>
      <c r="J5760">
        <v>2024</v>
      </c>
      <c r="K5760" t="s">
        <v>48</v>
      </c>
      <c r="L5760" t="s">
        <v>35386</v>
      </c>
      <c r="M5760" t="s">
        <v>35387</v>
      </c>
      <c r="N5760" t="s">
        <v>35388</v>
      </c>
      <c r="O5760" t="s">
        <v>21870</v>
      </c>
      <c r="P5760" t="s">
        <v>68</v>
      </c>
      <c r="Q5760" t="s">
        <v>5990</v>
      </c>
      <c r="R5760" t="s">
        <v>22886</v>
      </c>
      <c r="S5760" t="s">
        <v>35389</v>
      </c>
      <c r="T5760" t="s">
        <v>22887</v>
      </c>
      <c r="U5760">
        <v>8504593991</v>
      </c>
      <c r="V5760" t="s">
        <v>54</v>
      </c>
      <c r="W5760">
        <v>13</v>
      </c>
      <c r="X5760" t="s">
        <v>759</v>
      </c>
      <c r="Y5760">
        <v>4866</v>
      </c>
      <c r="Z5760" t="s">
        <v>68</v>
      </c>
      <c r="AA5760" t="s">
        <v>57</v>
      </c>
      <c r="AB5760">
        <v>95764</v>
      </c>
      <c r="AC5760" t="s">
        <v>146</v>
      </c>
      <c r="AD5760" t="s">
        <v>4690</v>
      </c>
      <c r="AE5760" t="s">
        <v>107</v>
      </c>
      <c r="AF5760" t="s">
        <v>107</v>
      </c>
      <c r="AI5760">
        <v>1</v>
      </c>
      <c r="AJ5760" t="s">
        <v>58</v>
      </c>
      <c r="AK5760" t="s">
        <v>59</v>
      </c>
      <c r="AL5760">
        <v>45601</v>
      </c>
      <c r="AM5760" t="s">
        <v>4878</v>
      </c>
      <c r="AN5760" t="b">
        <v>1</v>
      </c>
      <c r="AO5760" t="b">
        <v>1</v>
      </c>
      <c r="AP5760" t="b">
        <v>1</v>
      </c>
      <c r="AQ5760" t="s">
        <v>60</v>
      </c>
      <c r="BB5760" s="7" t="s">
        <v>35388</v>
      </c>
      <c r="BC5760" s="7" t="s">
        <v>21870</v>
      </c>
      <c r="BD5760" s="7" t="s">
        <v>5990</v>
      </c>
      <c r="BE5760" s="7" t="s">
        <v>22886</v>
      </c>
      <c r="BF5760" s="7">
        <v>8504593991</v>
      </c>
      <c r="BO5760" t="s">
        <v>35390</v>
      </c>
      <c r="BP5760">
        <v>35185</v>
      </c>
      <c r="BQ5760">
        <v>26954</v>
      </c>
      <c r="BR5760">
        <v>3253699</v>
      </c>
      <c r="BT5760">
        <v>44</v>
      </c>
      <c r="BU5760" t="s">
        <v>22891</v>
      </c>
      <c r="BV5760" t="s">
        <v>4695</v>
      </c>
      <c r="BX5760">
        <v>45533.296041666668</v>
      </c>
    </row>
    <row r="5761" spans="1:76" x14ac:dyDescent="0.25">
      <c r="A5761" t="s">
        <v>35391</v>
      </c>
      <c r="B5761" t="s">
        <v>31526</v>
      </c>
      <c r="C5761" t="s">
        <v>46</v>
      </c>
      <c r="D5761">
        <v>45383</v>
      </c>
      <c r="E5761">
        <v>45418</v>
      </c>
      <c r="I5761">
        <v>45383</v>
      </c>
      <c r="J5761">
        <v>2024</v>
      </c>
      <c r="K5761" t="s">
        <v>48</v>
      </c>
      <c r="L5761" t="s">
        <v>31527</v>
      </c>
      <c r="N5761" t="s">
        <v>30288</v>
      </c>
      <c r="O5761" t="s">
        <v>22624</v>
      </c>
      <c r="P5761" t="s">
        <v>3508</v>
      </c>
      <c r="Q5761" t="s">
        <v>11479</v>
      </c>
      <c r="R5761">
        <v>99122</v>
      </c>
      <c r="S5761" t="s">
        <v>31530</v>
      </c>
      <c r="T5761" t="s">
        <v>31530</v>
      </c>
      <c r="U5761" t="s">
        <v>31531</v>
      </c>
      <c r="V5761" t="s">
        <v>4807</v>
      </c>
      <c r="W5761">
        <v>23</v>
      </c>
      <c r="X5761" t="s">
        <v>6972</v>
      </c>
      <c r="Y5761">
        <v>3655</v>
      </c>
      <c r="Z5761" t="s">
        <v>3508</v>
      </c>
      <c r="AA5761" t="s">
        <v>4785</v>
      </c>
      <c r="AB5761">
        <v>8440</v>
      </c>
      <c r="AC5761" t="s">
        <v>146</v>
      </c>
      <c r="AD5761" t="s">
        <v>4690</v>
      </c>
      <c r="AE5761" t="s">
        <v>107</v>
      </c>
      <c r="AF5761" t="s">
        <v>107</v>
      </c>
      <c r="AI5761">
        <v>1</v>
      </c>
      <c r="AJ5761" t="s">
        <v>58</v>
      </c>
      <c r="AK5761" t="s">
        <v>59</v>
      </c>
      <c r="AL5761">
        <v>45601</v>
      </c>
      <c r="AM5761" t="s">
        <v>4878</v>
      </c>
      <c r="AN5761" t="b">
        <v>1</v>
      </c>
      <c r="AO5761" t="b">
        <v>1</v>
      </c>
      <c r="AP5761" t="b">
        <v>1</v>
      </c>
      <c r="AQ5761" t="s">
        <v>60</v>
      </c>
      <c r="AR5761" t="s">
        <v>61</v>
      </c>
      <c r="BB5761" s="7" t="s">
        <v>30288</v>
      </c>
      <c r="BC5761" s="7" t="s">
        <v>22624</v>
      </c>
      <c r="BD5761" s="7" t="s">
        <v>11479</v>
      </c>
      <c r="BE5761" s="7">
        <v>99122</v>
      </c>
      <c r="BF5761" s="7" t="s">
        <v>31531</v>
      </c>
      <c r="BO5761" t="s">
        <v>35392</v>
      </c>
      <c r="BP5761">
        <v>36119</v>
      </c>
      <c r="BQ5761">
        <v>35708</v>
      </c>
      <c r="BR5761">
        <v>3296728</v>
      </c>
      <c r="BU5761" t="s">
        <v>31528</v>
      </c>
      <c r="BV5761" t="s">
        <v>4695</v>
      </c>
      <c r="BX5761">
        <v>45761.650648148148</v>
      </c>
    </row>
    <row r="5762" spans="1:76" x14ac:dyDescent="0.25">
      <c r="A5762" t="s">
        <v>35393</v>
      </c>
      <c r="B5762" t="s">
        <v>35394</v>
      </c>
      <c r="C5762" t="s">
        <v>46</v>
      </c>
      <c r="D5762">
        <v>45386</v>
      </c>
      <c r="E5762">
        <v>45420</v>
      </c>
      <c r="H5762" t="s">
        <v>47</v>
      </c>
      <c r="I5762">
        <v>45386</v>
      </c>
      <c r="J5762">
        <v>2024</v>
      </c>
      <c r="K5762" t="s">
        <v>48</v>
      </c>
      <c r="L5762" t="s">
        <v>35395</v>
      </c>
      <c r="N5762" t="s">
        <v>35396</v>
      </c>
      <c r="O5762" t="s">
        <v>35397</v>
      </c>
      <c r="P5762" t="s">
        <v>505</v>
      </c>
      <c r="Q5762" t="s">
        <v>5990</v>
      </c>
      <c r="R5762">
        <v>98613</v>
      </c>
      <c r="S5762" t="s">
        <v>35398</v>
      </c>
      <c r="T5762" t="s">
        <v>35399</v>
      </c>
      <c r="U5762">
        <v>5038804543</v>
      </c>
      <c r="V5762" t="s">
        <v>4807</v>
      </c>
      <c r="W5762">
        <v>23</v>
      </c>
      <c r="X5762" t="s">
        <v>6135</v>
      </c>
      <c r="Y5762">
        <v>3579</v>
      </c>
      <c r="Z5762" t="s">
        <v>505</v>
      </c>
      <c r="AA5762" t="s">
        <v>4785</v>
      </c>
      <c r="AB5762">
        <v>15802</v>
      </c>
      <c r="AC5762" t="s">
        <v>146</v>
      </c>
      <c r="AD5762" t="s">
        <v>4690</v>
      </c>
      <c r="AE5762" t="s">
        <v>107</v>
      </c>
      <c r="AF5762" t="s">
        <v>107</v>
      </c>
      <c r="AI5762">
        <v>3</v>
      </c>
      <c r="AJ5762" t="s">
        <v>58</v>
      </c>
      <c r="AK5762" t="s">
        <v>59</v>
      </c>
      <c r="AL5762">
        <v>45601</v>
      </c>
      <c r="AM5762" t="s">
        <v>4692</v>
      </c>
      <c r="AN5762" t="b">
        <v>1</v>
      </c>
      <c r="AO5762" t="b">
        <v>1</v>
      </c>
      <c r="AP5762" t="b">
        <v>1</v>
      </c>
      <c r="AQ5762" t="s">
        <v>60</v>
      </c>
      <c r="AR5762" t="s">
        <v>99</v>
      </c>
      <c r="BB5762" s="7" t="s">
        <v>35396</v>
      </c>
      <c r="BC5762" s="7" t="s">
        <v>35397</v>
      </c>
      <c r="BD5762" s="7" t="s">
        <v>5990</v>
      </c>
      <c r="BE5762" s="7">
        <v>98613</v>
      </c>
      <c r="BF5762" s="7">
        <v>5038804543</v>
      </c>
      <c r="BG5762" s="7">
        <v>2027.65</v>
      </c>
      <c r="BH5762" s="7">
        <v>0</v>
      </c>
      <c r="BI5762">
        <v>3368.05</v>
      </c>
      <c r="BJ5762">
        <v>1340.4</v>
      </c>
      <c r="BK5762">
        <v>0</v>
      </c>
      <c r="BL5762">
        <v>0</v>
      </c>
      <c r="BO5762" t="s">
        <v>35400</v>
      </c>
      <c r="BP5762">
        <v>36134</v>
      </c>
      <c r="BQ5762">
        <v>1084</v>
      </c>
      <c r="BR5762">
        <v>3296741</v>
      </c>
      <c r="BS5762">
        <v>23890</v>
      </c>
      <c r="BU5762" t="s">
        <v>35401</v>
      </c>
      <c r="BV5762" t="s">
        <v>4695</v>
      </c>
      <c r="BX5762">
        <v>45735.573240740741</v>
      </c>
    </row>
    <row r="5763" spans="1:76" x14ac:dyDescent="0.25">
      <c r="A5763" t="s">
        <v>35402</v>
      </c>
      <c r="B5763" t="s">
        <v>35403</v>
      </c>
      <c r="C5763" t="s">
        <v>46</v>
      </c>
      <c r="D5763">
        <v>45096</v>
      </c>
      <c r="I5763">
        <v>45096</v>
      </c>
      <c r="J5763">
        <v>2024</v>
      </c>
      <c r="K5763" t="s">
        <v>85</v>
      </c>
      <c r="L5763" t="s">
        <v>35404</v>
      </c>
      <c r="N5763" t="s">
        <v>35405</v>
      </c>
      <c r="O5763" t="s">
        <v>35406</v>
      </c>
      <c r="Q5763" t="s">
        <v>6080</v>
      </c>
      <c r="R5763">
        <v>98250</v>
      </c>
      <c r="S5763" t="s">
        <v>35407</v>
      </c>
      <c r="U5763">
        <v>7752233960</v>
      </c>
      <c r="V5763" t="s">
        <v>1251</v>
      </c>
      <c r="W5763">
        <v>3</v>
      </c>
      <c r="X5763" t="s">
        <v>4770</v>
      </c>
      <c r="Y5763">
        <v>1000</v>
      </c>
      <c r="AA5763" t="s">
        <v>71</v>
      </c>
      <c r="AC5763" t="s">
        <v>146</v>
      </c>
      <c r="AD5763" t="s">
        <v>4690</v>
      </c>
      <c r="AE5763" t="s">
        <v>107</v>
      </c>
      <c r="AF5763" t="s">
        <v>107</v>
      </c>
      <c r="AJ5763" t="s">
        <v>58</v>
      </c>
      <c r="AK5763" t="s">
        <v>59</v>
      </c>
      <c r="AL5763">
        <v>45601</v>
      </c>
      <c r="AM5763" t="s">
        <v>4692</v>
      </c>
      <c r="AN5763" t="b">
        <v>1</v>
      </c>
      <c r="BB5763" s="7" t="s">
        <v>35408</v>
      </c>
      <c r="BC5763" s="7" t="s">
        <v>35409</v>
      </c>
      <c r="BD5763" s="7" t="s">
        <v>6080</v>
      </c>
      <c r="BE5763" s="7">
        <v>98284</v>
      </c>
      <c r="BF5763" s="7">
        <v>3603194729</v>
      </c>
      <c r="BO5763" t="s">
        <v>35410</v>
      </c>
      <c r="BP5763">
        <v>34495</v>
      </c>
      <c r="BQ5763">
        <v>38302</v>
      </c>
      <c r="BR5763">
        <v>3236489</v>
      </c>
      <c r="BU5763" t="s">
        <v>35411</v>
      </c>
      <c r="BV5763" t="s">
        <v>4695</v>
      </c>
      <c r="BX5763">
        <v>45097.345937500002</v>
      </c>
    </row>
    <row r="5764" spans="1:76" x14ac:dyDescent="0.25">
      <c r="A5764" t="s">
        <v>35412</v>
      </c>
      <c r="B5764" t="s">
        <v>4507</v>
      </c>
      <c r="C5764" t="s">
        <v>46</v>
      </c>
      <c r="D5764">
        <v>45434</v>
      </c>
      <c r="E5764">
        <v>45422</v>
      </c>
      <c r="H5764" t="s">
        <v>47</v>
      </c>
      <c r="I5764">
        <v>45434</v>
      </c>
      <c r="J5764">
        <v>2024</v>
      </c>
      <c r="K5764" t="s">
        <v>48</v>
      </c>
      <c r="L5764" t="s">
        <v>29174</v>
      </c>
      <c r="N5764" t="s">
        <v>35197</v>
      </c>
      <c r="O5764" t="s">
        <v>29176</v>
      </c>
      <c r="P5764" t="s">
        <v>68</v>
      </c>
      <c r="Q5764" t="s">
        <v>11479</v>
      </c>
      <c r="R5764">
        <v>98042</v>
      </c>
      <c r="S5764" t="s">
        <v>29177</v>
      </c>
      <c r="T5764" t="s">
        <v>29177</v>
      </c>
      <c r="U5764" t="s">
        <v>29179</v>
      </c>
      <c r="V5764" t="s">
        <v>54</v>
      </c>
      <c r="W5764">
        <v>13</v>
      </c>
      <c r="X5764" t="s">
        <v>362</v>
      </c>
      <c r="Y5764">
        <v>4872</v>
      </c>
      <c r="Z5764" t="s">
        <v>68</v>
      </c>
      <c r="AA5764" t="s">
        <v>57</v>
      </c>
      <c r="AB5764">
        <v>89720</v>
      </c>
      <c r="AC5764" t="s">
        <v>146</v>
      </c>
      <c r="AD5764" t="s">
        <v>4690</v>
      </c>
      <c r="AE5764" t="s">
        <v>107</v>
      </c>
      <c r="AF5764" t="s">
        <v>107</v>
      </c>
      <c r="AI5764">
        <v>2</v>
      </c>
      <c r="AJ5764" t="s">
        <v>58</v>
      </c>
      <c r="AK5764" t="s">
        <v>59</v>
      </c>
      <c r="AL5764">
        <v>45601</v>
      </c>
      <c r="AM5764" t="s">
        <v>4692</v>
      </c>
      <c r="AN5764" t="b">
        <v>1</v>
      </c>
      <c r="AO5764" t="b">
        <v>1</v>
      </c>
      <c r="AP5764" t="b">
        <v>1</v>
      </c>
      <c r="AQ5764" t="s">
        <v>60</v>
      </c>
      <c r="AR5764" t="s">
        <v>99</v>
      </c>
      <c r="BB5764" s="7" t="s">
        <v>35197</v>
      </c>
      <c r="BC5764" s="7" t="s">
        <v>29176</v>
      </c>
      <c r="BD5764" s="7" t="s">
        <v>11479</v>
      </c>
      <c r="BE5764" s="7">
        <v>98042</v>
      </c>
      <c r="BF5764" s="7" t="s">
        <v>29180</v>
      </c>
      <c r="BG5764" s="7">
        <v>816.55</v>
      </c>
      <c r="BH5764" s="7">
        <v>1235.92</v>
      </c>
      <c r="BI5764">
        <v>1368.39</v>
      </c>
      <c r="BJ5764">
        <v>0</v>
      </c>
      <c r="BK5764">
        <v>0</v>
      </c>
      <c r="BL5764">
        <v>0</v>
      </c>
      <c r="BO5764" t="s">
        <v>35413</v>
      </c>
      <c r="BP5764">
        <v>36709</v>
      </c>
      <c r="BQ5764">
        <v>25632</v>
      </c>
      <c r="BR5764">
        <v>3311378</v>
      </c>
      <c r="BS5764">
        <v>24132</v>
      </c>
      <c r="BT5764">
        <v>47</v>
      </c>
      <c r="BU5764" t="s">
        <v>29182</v>
      </c>
      <c r="BV5764" t="s">
        <v>4695</v>
      </c>
      <c r="BX5764">
        <v>45636.821423611109</v>
      </c>
    </row>
    <row r="5765" spans="1:76" x14ac:dyDescent="0.25">
      <c r="A5765" t="s">
        <v>35414</v>
      </c>
      <c r="B5765" t="s">
        <v>35415</v>
      </c>
      <c r="C5765" t="s">
        <v>46</v>
      </c>
      <c r="D5765">
        <v>45391</v>
      </c>
      <c r="E5765">
        <v>45418</v>
      </c>
      <c r="H5765" t="s">
        <v>47</v>
      </c>
      <c r="I5765">
        <v>45391</v>
      </c>
      <c r="J5765">
        <v>2024</v>
      </c>
      <c r="K5765" t="s">
        <v>48</v>
      </c>
      <c r="L5765" t="s">
        <v>35416</v>
      </c>
      <c r="N5765" t="s">
        <v>35417</v>
      </c>
      <c r="O5765" t="s">
        <v>6177</v>
      </c>
      <c r="P5765" t="s">
        <v>226</v>
      </c>
      <c r="Q5765" t="s">
        <v>52</v>
      </c>
      <c r="R5765">
        <v>98604</v>
      </c>
      <c r="S5765" t="s">
        <v>35418</v>
      </c>
      <c r="T5765" t="s">
        <v>35418</v>
      </c>
      <c r="U5765" t="s">
        <v>35419</v>
      </c>
      <c r="V5765" t="s">
        <v>54</v>
      </c>
      <c r="W5765">
        <v>13</v>
      </c>
      <c r="X5765" t="s">
        <v>860</v>
      </c>
      <c r="Y5765">
        <v>4813</v>
      </c>
      <c r="Z5765" t="s">
        <v>226</v>
      </c>
      <c r="AA5765" t="s">
        <v>57</v>
      </c>
      <c r="AB5765">
        <v>105970</v>
      </c>
      <c r="AC5765" t="s">
        <v>146</v>
      </c>
      <c r="AD5765" t="s">
        <v>4690</v>
      </c>
      <c r="AE5765" t="s">
        <v>107</v>
      </c>
      <c r="AF5765" t="s">
        <v>107</v>
      </c>
      <c r="AI5765">
        <v>2</v>
      </c>
      <c r="AJ5765" t="s">
        <v>58</v>
      </c>
      <c r="AK5765" t="s">
        <v>59</v>
      </c>
      <c r="AL5765">
        <v>45601</v>
      </c>
      <c r="AM5765" t="s">
        <v>4692</v>
      </c>
      <c r="AN5765" t="b">
        <v>1</v>
      </c>
      <c r="AO5765" t="b">
        <v>1</v>
      </c>
      <c r="AP5765" t="b">
        <v>0</v>
      </c>
      <c r="AQ5765" t="s">
        <v>177</v>
      </c>
      <c r="BB5765" s="7" t="s">
        <v>20595</v>
      </c>
      <c r="BC5765" s="7" t="s">
        <v>6811</v>
      </c>
      <c r="BD5765" s="7" t="s">
        <v>52</v>
      </c>
      <c r="BE5765" s="7">
        <v>98371</v>
      </c>
      <c r="BF5765" s="7" t="s">
        <v>11221</v>
      </c>
      <c r="BG5765" s="7">
        <v>46350.31</v>
      </c>
      <c r="BH5765" s="7">
        <v>0</v>
      </c>
      <c r="BI5765">
        <v>44727.82</v>
      </c>
      <c r="BJ5765">
        <v>0</v>
      </c>
      <c r="BK5765">
        <v>0</v>
      </c>
      <c r="BL5765">
        <v>0</v>
      </c>
      <c r="BM5765">
        <v>32647.15</v>
      </c>
      <c r="BN5765">
        <v>0</v>
      </c>
      <c r="BO5765" t="s">
        <v>35420</v>
      </c>
      <c r="BP5765">
        <v>36168</v>
      </c>
      <c r="BQ5765">
        <v>5489</v>
      </c>
      <c r="BR5765">
        <v>3296758</v>
      </c>
      <c r="BS5765">
        <v>23980</v>
      </c>
      <c r="BT5765">
        <v>18</v>
      </c>
      <c r="BU5765" t="s">
        <v>17025</v>
      </c>
      <c r="BV5765" t="s">
        <v>4695</v>
      </c>
      <c r="BX5765">
        <v>45792.515416666669</v>
      </c>
    </row>
    <row r="5766" spans="1:76" x14ac:dyDescent="0.25">
      <c r="A5766" t="s">
        <v>35421</v>
      </c>
      <c r="B5766" t="s">
        <v>1723</v>
      </c>
      <c r="C5766" t="s">
        <v>46</v>
      </c>
      <c r="D5766">
        <v>45390</v>
      </c>
      <c r="E5766">
        <v>45418</v>
      </c>
      <c r="H5766" t="s">
        <v>47</v>
      </c>
      <c r="I5766">
        <v>45390</v>
      </c>
      <c r="J5766">
        <v>2024</v>
      </c>
      <c r="K5766" t="s">
        <v>48</v>
      </c>
      <c r="L5766" t="s">
        <v>35422</v>
      </c>
      <c r="N5766" t="s">
        <v>35423</v>
      </c>
      <c r="O5766" t="s">
        <v>12860</v>
      </c>
      <c r="P5766" t="s">
        <v>241</v>
      </c>
      <c r="Q5766" t="s">
        <v>52</v>
      </c>
      <c r="R5766">
        <v>98942</v>
      </c>
      <c r="S5766" t="s">
        <v>30915</v>
      </c>
      <c r="T5766" t="s">
        <v>30915</v>
      </c>
      <c r="U5766">
        <v>5099022344</v>
      </c>
      <c r="V5766" t="s">
        <v>54</v>
      </c>
      <c r="W5766">
        <v>13</v>
      </c>
      <c r="X5766" t="s">
        <v>426</v>
      </c>
      <c r="Y5766">
        <v>4807</v>
      </c>
      <c r="Z5766" t="s">
        <v>241</v>
      </c>
      <c r="AA5766" t="s">
        <v>57</v>
      </c>
      <c r="AB5766">
        <v>92348</v>
      </c>
      <c r="AC5766" t="s">
        <v>146</v>
      </c>
      <c r="AD5766" t="s">
        <v>4690</v>
      </c>
      <c r="AE5766" t="s">
        <v>107</v>
      </c>
      <c r="AF5766" t="s">
        <v>107</v>
      </c>
      <c r="AI5766">
        <v>2</v>
      </c>
      <c r="AJ5766" t="s">
        <v>58</v>
      </c>
      <c r="AK5766" t="s">
        <v>59</v>
      </c>
      <c r="AL5766">
        <v>45601</v>
      </c>
      <c r="AM5766" t="s">
        <v>4692</v>
      </c>
      <c r="AN5766" t="b">
        <v>1</v>
      </c>
      <c r="AO5766" t="b">
        <v>1</v>
      </c>
      <c r="AP5766" t="b">
        <v>1</v>
      </c>
      <c r="AQ5766" t="s">
        <v>60</v>
      </c>
      <c r="AR5766" t="s">
        <v>61</v>
      </c>
      <c r="BB5766" s="7" t="s">
        <v>35423</v>
      </c>
      <c r="BC5766" s="7" t="s">
        <v>12860</v>
      </c>
      <c r="BD5766" s="7" t="s">
        <v>52</v>
      </c>
      <c r="BE5766" s="7">
        <v>98942</v>
      </c>
      <c r="BF5766" s="7">
        <v>5099022344</v>
      </c>
      <c r="BG5766" s="7">
        <v>195396.39</v>
      </c>
      <c r="BH5766" s="7">
        <v>0</v>
      </c>
      <c r="BI5766">
        <v>205296.39</v>
      </c>
      <c r="BJ5766">
        <v>0</v>
      </c>
      <c r="BK5766">
        <v>0</v>
      </c>
      <c r="BL5766">
        <v>0</v>
      </c>
      <c r="BO5766" t="s">
        <v>35424</v>
      </c>
      <c r="BP5766">
        <v>36173</v>
      </c>
      <c r="BQ5766">
        <v>324</v>
      </c>
      <c r="BR5766">
        <v>3296755</v>
      </c>
      <c r="BS5766">
        <v>23914</v>
      </c>
      <c r="BT5766">
        <v>15</v>
      </c>
      <c r="BU5766" t="s">
        <v>35425</v>
      </c>
      <c r="BV5766" t="s">
        <v>4695</v>
      </c>
      <c r="BX5766">
        <v>45755.646331018521</v>
      </c>
    </row>
    <row r="5767" spans="1:76" x14ac:dyDescent="0.25">
      <c r="A5767" t="s">
        <v>35429</v>
      </c>
      <c r="B5767" t="s">
        <v>35430</v>
      </c>
      <c r="C5767" t="s">
        <v>46</v>
      </c>
      <c r="D5767">
        <v>45294</v>
      </c>
      <c r="E5767">
        <v>45421</v>
      </c>
      <c r="I5767">
        <v>45294</v>
      </c>
      <c r="J5767">
        <v>2024</v>
      </c>
      <c r="K5767" t="s">
        <v>48</v>
      </c>
      <c r="L5767" t="s">
        <v>35431</v>
      </c>
      <c r="N5767" t="s">
        <v>35432</v>
      </c>
      <c r="O5767" t="s">
        <v>6095</v>
      </c>
      <c r="P5767" t="s">
        <v>121</v>
      </c>
      <c r="Q5767" t="s">
        <v>11479</v>
      </c>
      <c r="R5767">
        <v>98584</v>
      </c>
      <c r="S5767" t="s">
        <v>35433</v>
      </c>
      <c r="T5767" t="s">
        <v>35434</v>
      </c>
      <c r="U5767" t="s">
        <v>35435</v>
      </c>
      <c r="V5767" t="s">
        <v>54</v>
      </c>
      <c r="W5767">
        <v>13</v>
      </c>
      <c r="X5767" t="s">
        <v>838</v>
      </c>
      <c r="Y5767">
        <v>4847</v>
      </c>
      <c r="Z5767" t="s">
        <v>121</v>
      </c>
      <c r="AA5767" t="s">
        <v>57</v>
      </c>
      <c r="AB5767">
        <v>112629</v>
      </c>
      <c r="AC5767" t="s">
        <v>146</v>
      </c>
      <c r="AD5767" t="s">
        <v>4690</v>
      </c>
      <c r="AE5767" t="s">
        <v>107</v>
      </c>
      <c r="AF5767" t="s">
        <v>107</v>
      </c>
      <c r="AI5767">
        <v>2</v>
      </c>
      <c r="AJ5767" t="s">
        <v>58</v>
      </c>
      <c r="AK5767" t="s">
        <v>59</v>
      </c>
      <c r="AL5767">
        <v>45601</v>
      </c>
      <c r="AM5767" t="s">
        <v>4878</v>
      </c>
      <c r="AN5767" t="b">
        <v>1</v>
      </c>
      <c r="AO5767" t="b">
        <v>1</v>
      </c>
      <c r="AP5767" t="b">
        <v>0</v>
      </c>
      <c r="AQ5767" t="s">
        <v>177</v>
      </c>
      <c r="BB5767" s="7" t="s">
        <v>35432</v>
      </c>
      <c r="BC5767" s="7" t="s">
        <v>6095</v>
      </c>
      <c r="BD5767" s="7" t="s">
        <v>11479</v>
      </c>
      <c r="BE5767" s="7">
        <v>98584</v>
      </c>
      <c r="BF5767" s="7" t="s">
        <v>35435</v>
      </c>
      <c r="BO5767" t="s">
        <v>35436</v>
      </c>
      <c r="BP5767">
        <v>35166</v>
      </c>
      <c r="BQ5767">
        <v>15893</v>
      </c>
      <c r="BR5767">
        <v>3253696</v>
      </c>
      <c r="BT5767">
        <v>35</v>
      </c>
      <c r="BU5767" t="s">
        <v>35437</v>
      </c>
      <c r="BV5767" t="s">
        <v>4695</v>
      </c>
      <c r="BX5767">
        <v>45533.292002314818</v>
      </c>
    </row>
    <row r="5768" spans="1:76" x14ac:dyDescent="0.25">
      <c r="A5768" t="s">
        <v>35438</v>
      </c>
      <c r="B5768" t="s">
        <v>571</v>
      </c>
      <c r="C5768" t="s">
        <v>46</v>
      </c>
      <c r="D5768">
        <v>45139</v>
      </c>
      <c r="E5768">
        <v>45418</v>
      </c>
      <c r="H5768" t="s">
        <v>47</v>
      </c>
      <c r="I5768">
        <v>45139</v>
      </c>
      <c r="J5768">
        <v>2024</v>
      </c>
      <c r="K5768" t="s">
        <v>48</v>
      </c>
      <c r="L5768" t="s">
        <v>23705</v>
      </c>
      <c r="N5768" t="s">
        <v>35439</v>
      </c>
      <c r="O5768" t="s">
        <v>20364</v>
      </c>
      <c r="P5768" t="s">
        <v>291</v>
      </c>
      <c r="Q5768" t="s">
        <v>35440</v>
      </c>
      <c r="R5768">
        <v>98837</v>
      </c>
      <c r="S5768" t="s">
        <v>21633</v>
      </c>
      <c r="T5768" t="s">
        <v>21633</v>
      </c>
      <c r="U5768" t="s">
        <v>31981</v>
      </c>
      <c r="V5768" t="s">
        <v>54</v>
      </c>
      <c r="W5768">
        <v>13</v>
      </c>
      <c r="X5768" t="s">
        <v>574</v>
      </c>
      <c r="Y5768">
        <v>4803</v>
      </c>
      <c r="Z5768" t="s">
        <v>291</v>
      </c>
      <c r="AA5768" t="s">
        <v>57</v>
      </c>
      <c r="AB5768">
        <v>84167</v>
      </c>
      <c r="AC5768" t="s">
        <v>146</v>
      </c>
      <c r="AD5768" t="s">
        <v>4690</v>
      </c>
      <c r="AE5768" t="s">
        <v>107</v>
      </c>
      <c r="AF5768" t="s">
        <v>107</v>
      </c>
      <c r="AI5768">
        <v>1</v>
      </c>
      <c r="AJ5768" t="s">
        <v>58</v>
      </c>
      <c r="AK5768" t="s">
        <v>59</v>
      </c>
      <c r="AL5768">
        <v>45601</v>
      </c>
      <c r="AM5768" t="s">
        <v>4692</v>
      </c>
      <c r="AN5768" t="b">
        <v>1</v>
      </c>
      <c r="AO5768" t="b">
        <v>1</v>
      </c>
      <c r="AP5768" t="b">
        <v>1</v>
      </c>
      <c r="AQ5768" t="s">
        <v>60</v>
      </c>
      <c r="AR5768" t="s">
        <v>61</v>
      </c>
      <c r="BB5768" s="7" t="s">
        <v>35439</v>
      </c>
      <c r="BC5768" s="7" t="s">
        <v>20364</v>
      </c>
      <c r="BD5768" s="7" t="s">
        <v>35440</v>
      </c>
      <c r="BE5768" s="7">
        <v>98837</v>
      </c>
      <c r="BF5768" s="7" t="s">
        <v>31981</v>
      </c>
      <c r="BG5768" s="7">
        <v>127293.71</v>
      </c>
      <c r="BH5768" s="7">
        <v>0</v>
      </c>
      <c r="BI5768">
        <v>126793.71</v>
      </c>
      <c r="BJ5768">
        <v>0</v>
      </c>
      <c r="BK5768">
        <v>0</v>
      </c>
      <c r="BL5768">
        <v>0</v>
      </c>
      <c r="BO5768" t="s">
        <v>35441</v>
      </c>
      <c r="BP5768">
        <v>34719</v>
      </c>
      <c r="BQ5768">
        <v>11467</v>
      </c>
      <c r="BR5768">
        <v>3253579</v>
      </c>
      <c r="BS5768">
        <v>24134</v>
      </c>
      <c r="BT5768">
        <v>13</v>
      </c>
      <c r="BU5768" t="s">
        <v>21637</v>
      </c>
      <c r="BV5768" t="s">
        <v>4695</v>
      </c>
      <c r="BX5768">
        <v>45757.314872685187</v>
      </c>
    </row>
    <row r="5769" spans="1:76" x14ac:dyDescent="0.25">
      <c r="A5769" t="s">
        <v>35442</v>
      </c>
      <c r="B5769" t="s">
        <v>35443</v>
      </c>
      <c r="C5769" t="s">
        <v>46</v>
      </c>
      <c r="D5769">
        <v>45463</v>
      </c>
      <c r="E5769">
        <v>45418</v>
      </c>
      <c r="I5769">
        <v>45463</v>
      </c>
      <c r="J5769">
        <v>2024</v>
      </c>
      <c r="K5769" t="s">
        <v>48</v>
      </c>
      <c r="L5769" t="s">
        <v>35444</v>
      </c>
      <c r="N5769" t="s">
        <v>35445</v>
      </c>
      <c r="O5769" t="s">
        <v>31971</v>
      </c>
      <c r="P5769" t="s">
        <v>68</v>
      </c>
      <c r="Q5769" t="s">
        <v>52</v>
      </c>
      <c r="R5769">
        <v>98146</v>
      </c>
      <c r="S5769" t="s">
        <v>31972</v>
      </c>
      <c r="T5769" t="s">
        <v>31972</v>
      </c>
      <c r="U5769">
        <v>2533046990</v>
      </c>
      <c r="V5769" t="s">
        <v>54</v>
      </c>
      <c r="W5769">
        <v>13</v>
      </c>
      <c r="X5769" t="s">
        <v>646</v>
      </c>
      <c r="Y5769">
        <v>4845</v>
      </c>
      <c r="Z5769" t="s">
        <v>68</v>
      </c>
      <c r="AA5769" t="s">
        <v>57</v>
      </c>
      <c r="AB5769">
        <v>104851</v>
      </c>
      <c r="AC5769" t="s">
        <v>146</v>
      </c>
      <c r="AD5769" t="s">
        <v>4690</v>
      </c>
      <c r="AE5769" t="s">
        <v>107</v>
      </c>
      <c r="AF5769" t="s">
        <v>107</v>
      </c>
      <c r="AI5769">
        <v>1</v>
      </c>
      <c r="AJ5769" t="s">
        <v>58</v>
      </c>
      <c r="AK5769" t="s">
        <v>59</v>
      </c>
      <c r="AL5769">
        <v>45601</v>
      </c>
      <c r="AM5769" t="s">
        <v>4878</v>
      </c>
      <c r="AN5769" t="b">
        <v>1</v>
      </c>
      <c r="AO5769" t="b">
        <v>1</v>
      </c>
      <c r="AP5769" t="b">
        <v>1</v>
      </c>
      <c r="AQ5769" t="s">
        <v>60</v>
      </c>
      <c r="AR5769" t="s">
        <v>99</v>
      </c>
      <c r="BB5769" s="7" t="s">
        <v>35445</v>
      </c>
      <c r="BC5769" s="7" t="s">
        <v>31971</v>
      </c>
      <c r="BD5769" s="7" t="s">
        <v>52</v>
      </c>
      <c r="BE5769" s="7">
        <v>98146</v>
      </c>
      <c r="BF5769" s="7">
        <v>2533046990</v>
      </c>
      <c r="BO5769" t="s">
        <v>35446</v>
      </c>
      <c r="BP5769">
        <v>36857</v>
      </c>
      <c r="BQ5769">
        <v>45534</v>
      </c>
      <c r="BR5769">
        <v>3305501</v>
      </c>
      <c r="BT5769">
        <v>34</v>
      </c>
      <c r="BU5769" t="s">
        <v>35447</v>
      </c>
      <c r="BV5769" t="s">
        <v>4695</v>
      </c>
      <c r="BX5769">
        <v>45630.554456018515</v>
      </c>
    </row>
    <row r="5770" spans="1:76" x14ac:dyDescent="0.25">
      <c r="A5770" t="s">
        <v>35448</v>
      </c>
      <c r="B5770" t="s">
        <v>33656</v>
      </c>
      <c r="C5770" t="s">
        <v>46</v>
      </c>
      <c r="D5770">
        <v>45383</v>
      </c>
      <c r="E5770">
        <v>45418</v>
      </c>
      <c r="H5770" t="s">
        <v>47</v>
      </c>
      <c r="I5770">
        <v>45383</v>
      </c>
      <c r="J5770">
        <v>2024</v>
      </c>
      <c r="K5770" t="s">
        <v>48</v>
      </c>
      <c r="L5770" t="s">
        <v>33657</v>
      </c>
      <c r="N5770" t="s">
        <v>35449</v>
      </c>
      <c r="O5770" t="s">
        <v>4688</v>
      </c>
      <c r="P5770" t="s">
        <v>226</v>
      </c>
      <c r="Q5770" t="s">
        <v>52</v>
      </c>
      <c r="R5770">
        <v>98668</v>
      </c>
      <c r="S5770" t="s">
        <v>35450</v>
      </c>
      <c r="T5770" t="s">
        <v>35450</v>
      </c>
      <c r="U5770">
        <v>3609314574</v>
      </c>
      <c r="V5770" t="s">
        <v>90</v>
      </c>
      <c r="W5770">
        <v>12</v>
      </c>
      <c r="X5770" t="s">
        <v>921</v>
      </c>
      <c r="Y5770">
        <v>4747</v>
      </c>
      <c r="Z5770" t="s">
        <v>226</v>
      </c>
      <c r="AA5770" t="s">
        <v>57</v>
      </c>
      <c r="AB5770">
        <v>105970</v>
      </c>
      <c r="AC5770" t="s">
        <v>146</v>
      </c>
      <c r="AD5770" t="s">
        <v>4690</v>
      </c>
      <c r="AE5770" t="s">
        <v>107</v>
      </c>
      <c r="AF5770" t="s">
        <v>107</v>
      </c>
      <c r="AJ5770" t="s">
        <v>58</v>
      </c>
      <c r="AK5770" t="s">
        <v>59</v>
      </c>
      <c r="AL5770">
        <v>45601</v>
      </c>
      <c r="AM5770" t="s">
        <v>4692</v>
      </c>
      <c r="AN5770" t="b">
        <v>1</v>
      </c>
      <c r="AO5770" t="b">
        <v>1</v>
      </c>
      <c r="AP5770" t="b">
        <v>1</v>
      </c>
      <c r="AQ5770" t="s">
        <v>60</v>
      </c>
      <c r="AR5770" t="s">
        <v>99</v>
      </c>
      <c r="BB5770" s="7" t="s">
        <v>35449</v>
      </c>
      <c r="BC5770" s="7" t="s">
        <v>4688</v>
      </c>
      <c r="BD5770" s="7" t="s">
        <v>52</v>
      </c>
      <c r="BE5770" s="7">
        <v>98668</v>
      </c>
      <c r="BF5770" s="7">
        <v>3609314574</v>
      </c>
      <c r="BG5770" s="7">
        <v>244865.08</v>
      </c>
      <c r="BH5770" s="7">
        <v>0</v>
      </c>
      <c r="BI5770">
        <v>207790.36</v>
      </c>
      <c r="BJ5770">
        <v>193.64</v>
      </c>
      <c r="BK5770">
        <v>0</v>
      </c>
      <c r="BL5770">
        <v>0</v>
      </c>
      <c r="BM5770">
        <v>1704.66</v>
      </c>
      <c r="BN5770">
        <v>228432.97</v>
      </c>
      <c r="BO5770" t="s">
        <v>35451</v>
      </c>
      <c r="BP5770">
        <v>36113</v>
      </c>
      <c r="BQ5770">
        <v>35115</v>
      </c>
      <c r="BR5770">
        <v>3296730</v>
      </c>
      <c r="BS5770">
        <v>23921</v>
      </c>
      <c r="BT5770">
        <v>18</v>
      </c>
      <c r="BU5770" t="s">
        <v>35452</v>
      </c>
      <c r="BV5770" t="s">
        <v>4695</v>
      </c>
      <c r="BX5770">
        <v>45714.862986111111</v>
      </c>
    </row>
    <row r="5771" spans="1:76" x14ac:dyDescent="0.25">
      <c r="A5771" t="s">
        <v>35461</v>
      </c>
      <c r="B5771" t="s">
        <v>35462</v>
      </c>
      <c r="C5771" t="s">
        <v>46</v>
      </c>
      <c r="D5771">
        <v>45426</v>
      </c>
      <c r="E5771">
        <v>45422</v>
      </c>
      <c r="H5771" t="s">
        <v>47</v>
      </c>
      <c r="I5771">
        <v>45426</v>
      </c>
      <c r="J5771">
        <v>2024</v>
      </c>
      <c r="K5771" t="s">
        <v>48</v>
      </c>
      <c r="L5771" t="s">
        <v>35463</v>
      </c>
      <c r="N5771" t="s">
        <v>35464</v>
      </c>
      <c r="O5771" t="s">
        <v>5014</v>
      </c>
      <c r="P5771" t="s">
        <v>115</v>
      </c>
      <c r="Q5771" t="s">
        <v>52</v>
      </c>
      <c r="R5771">
        <v>98335</v>
      </c>
      <c r="S5771" t="s">
        <v>35465</v>
      </c>
      <c r="T5771" t="s">
        <v>35466</v>
      </c>
      <c r="U5771">
        <v>2537770319</v>
      </c>
      <c r="V5771" t="s">
        <v>54</v>
      </c>
      <c r="W5771">
        <v>13</v>
      </c>
      <c r="X5771" t="s">
        <v>114</v>
      </c>
      <c r="Y5771">
        <v>4829</v>
      </c>
      <c r="Z5771" t="s">
        <v>115</v>
      </c>
      <c r="AA5771" t="s">
        <v>57</v>
      </c>
      <c r="AB5771">
        <v>110595</v>
      </c>
      <c r="AC5771" t="s">
        <v>146</v>
      </c>
      <c r="AD5771" t="s">
        <v>4690</v>
      </c>
      <c r="AE5771" t="s">
        <v>107</v>
      </c>
      <c r="AF5771" t="s">
        <v>107</v>
      </c>
      <c r="AI5771">
        <v>2</v>
      </c>
      <c r="AJ5771" t="s">
        <v>58</v>
      </c>
      <c r="AK5771" t="s">
        <v>59</v>
      </c>
      <c r="AL5771">
        <v>45601</v>
      </c>
      <c r="AM5771" t="s">
        <v>4692</v>
      </c>
      <c r="AN5771" t="b">
        <v>1</v>
      </c>
      <c r="AO5771" t="b">
        <v>1</v>
      </c>
      <c r="AP5771" t="b">
        <v>0</v>
      </c>
      <c r="AQ5771" t="s">
        <v>177</v>
      </c>
      <c r="BB5771" s="7" t="s">
        <v>35464</v>
      </c>
      <c r="BC5771" s="7" t="s">
        <v>5014</v>
      </c>
      <c r="BD5771" s="7" t="s">
        <v>52</v>
      </c>
      <c r="BE5771" s="7">
        <v>98335</v>
      </c>
      <c r="BF5771" s="7">
        <v>2537770319</v>
      </c>
      <c r="BG5771" s="7">
        <v>48651.91</v>
      </c>
      <c r="BH5771" s="7">
        <v>0</v>
      </c>
      <c r="BI5771">
        <v>48851.91</v>
      </c>
      <c r="BJ5771">
        <v>0</v>
      </c>
      <c r="BK5771">
        <v>0</v>
      </c>
      <c r="BL5771">
        <v>0</v>
      </c>
      <c r="BO5771" t="s">
        <v>35467</v>
      </c>
      <c r="BP5771">
        <v>36564</v>
      </c>
      <c r="BQ5771">
        <v>35168</v>
      </c>
      <c r="BR5771">
        <v>3311442</v>
      </c>
      <c r="BS5771">
        <v>24241</v>
      </c>
      <c r="BT5771">
        <v>26</v>
      </c>
      <c r="BU5771" t="s">
        <v>35468</v>
      </c>
      <c r="BV5771" t="s">
        <v>4695</v>
      </c>
      <c r="BX5771">
        <v>45549.786157407405</v>
      </c>
    </row>
    <row r="5772" spans="1:76" x14ac:dyDescent="0.25">
      <c r="A5772" t="s">
        <v>35469</v>
      </c>
      <c r="B5772" t="s">
        <v>30652</v>
      </c>
      <c r="C5772" t="s">
        <v>46</v>
      </c>
      <c r="D5772">
        <v>44932</v>
      </c>
      <c r="E5772">
        <v>45418</v>
      </c>
      <c r="H5772" t="s">
        <v>47</v>
      </c>
      <c r="I5772">
        <v>44932</v>
      </c>
      <c r="J5772">
        <v>2024</v>
      </c>
      <c r="K5772" t="s">
        <v>48</v>
      </c>
      <c r="L5772" t="s">
        <v>35470</v>
      </c>
      <c r="N5772" t="s">
        <v>35471</v>
      </c>
      <c r="O5772" t="s">
        <v>6659</v>
      </c>
      <c r="P5772" t="s">
        <v>199</v>
      </c>
      <c r="Q5772" t="s">
        <v>52</v>
      </c>
      <c r="R5772">
        <v>98258</v>
      </c>
      <c r="S5772" t="s">
        <v>30656</v>
      </c>
      <c r="T5772" t="s">
        <v>30656</v>
      </c>
      <c r="U5772">
        <v>14259239662</v>
      </c>
      <c r="V5772" t="s">
        <v>54</v>
      </c>
      <c r="W5772">
        <v>13</v>
      </c>
      <c r="X5772" t="s">
        <v>201</v>
      </c>
      <c r="Y5772">
        <v>4856</v>
      </c>
      <c r="Z5772" t="s">
        <v>199</v>
      </c>
      <c r="AA5772" t="s">
        <v>57</v>
      </c>
      <c r="AB5772">
        <v>107641</v>
      </c>
      <c r="AC5772" t="s">
        <v>146</v>
      </c>
      <c r="AD5772" t="s">
        <v>4690</v>
      </c>
      <c r="AE5772" t="s">
        <v>107</v>
      </c>
      <c r="AF5772" t="s">
        <v>107</v>
      </c>
      <c r="AI5772">
        <v>1</v>
      </c>
      <c r="AJ5772" t="s">
        <v>58</v>
      </c>
      <c r="AK5772" t="s">
        <v>59</v>
      </c>
      <c r="AL5772">
        <v>45601</v>
      </c>
      <c r="AM5772" t="s">
        <v>4692</v>
      </c>
      <c r="AN5772" t="b">
        <v>1</v>
      </c>
      <c r="AO5772" t="b">
        <v>1</v>
      </c>
      <c r="AP5772" t="b">
        <v>1</v>
      </c>
      <c r="AQ5772" t="s">
        <v>60</v>
      </c>
      <c r="AR5772" t="s">
        <v>61</v>
      </c>
      <c r="BB5772" s="7" t="s">
        <v>35471</v>
      </c>
      <c r="BC5772" s="7" t="s">
        <v>6659</v>
      </c>
      <c r="BD5772" s="7" t="s">
        <v>52</v>
      </c>
      <c r="BE5772" s="7">
        <v>98258</v>
      </c>
      <c r="BF5772" s="7">
        <v>14259239662</v>
      </c>
      <c r="BG5772" s="7">
        <v>230537.35</v>
      </c>
      <c r="BH5772" s="7">
        <v>9438.67</v>
      </c>
      <c r="BI5772">
        <v>239976.02</v>
      </c>
      <c r="BJ5772">
        <v>0</v>
      </c>
      <c r="BK5772">
        <v>0</v>
      </c>
      <c r="BL5772">
        <v>0</v>
      </c>
      <c r="BM5772">
        <v>104457.8</v>
      </c>
      <c r="BN5772">
        <v>0</v>
      </c>
      <c r="BO5772" t="s">
        <v>35472</v>
      </c>
      <c r="BP5772">
        <v>31589</v>
      </c>
      <c r="BQ5772">
        <v>1062</v>
      </c>
      <c r="BR5772">
        <v>689045</v>
      </c>
      <c r="BS5772">
        <v>19543</v>
      </c>
      <c r="BT5772">
        <v>39</v>
      </c>
      <c r="BU5772" t="s">
        <v>35473</v>
      </c>
      <c r="BV5772" t="s">
        <v>4695</v>
      </c>
      <c r="BX5772">
        <v>45741.583414351851</v>
      </c>
    </row>
    <row r="5773" spans="1:76" x14ac:dyDescent="0.25">
      <c r="A5773" t="s">
        <v>35474</v>
      </c>
      <c r="B5773" t="s">
        <v>33717</v>
      </c>
      <c r="C5773" t="s">
        <v>46</v>
      </c>
      <c r="D5773">
        <v>44950</v>
      </c>
      <c r="E5773">
        <v>45418</v>
      </c>
      <c r="H5773" t="s">
        <v>47</v>
      </c>
      <c r="I5773">
        <v>44950</v>
      </c>
      <c r="J5773">
        <v>2024</v>
      </c>
      <c r="K5773" t="s">
        <v>48</v>
      </c>
      <c r="L5773" t="s">
        <v>33718</v>
      </c>
      <c r="N5773" t="s">
        <v>33719</v>
      </c>
      <c r="O5773" t="s">
        <v>14874</v>
      </c>
      <c r="P5773" t="s">
        <v>96</v>
      </c>
      <c r="Q5773" t="s">
        <v>52</v>
      </c>
      <c r="R5773">
        <v>99337</v>
      </c>
      <c r="S5773" t="s">
        <v>33720</v>
      </c>
      <c r="T5773" t="s">
        <v>33720</v>
      </c>
      <c r="U5773" t="s">
        <v>33721</v>
      </c>
      <c r="V5773" t="s">
        <v>54</v>
      </c>
      <c r="W5773">
        <v>13</v>
      </c>
      <c r="X5773" t="s">
        <v>98</v>
      </c>
      <c r="Y5773">
        <v>4793</v>
      </c>
      <c r="Z5773" t="s">
        <v>96</v>
      </c>
      <c r="AA5773" t="s">
        <v>57</v>
      </c>
      <c r="AB5773">
        <v>95647</v>
      </c>
      <c r="AC5773" t="s">
        <v>146</v>
      </c>
      <c r="AD5773" t="s">
        <v>4690</v>
      </c>
      <c r="AE5773" t="s">
        <v>107</v>
      </c>
      <c r="AF5773" t="s">
        <v>107</v>
      </c>
      <c r="AI5773">
        <v>2</v>
      </c>
      <c r="AJ5773" t="s">
        <v>58</v>
      </c>
      <c r="AK5773" t="s">
        <v>59</v>
      </c>
      <c r="AL5773">
        <v>45601</v>
      </c>
      <c r="AM5773" t="s">
        <v>4692</v>
      </c>
      <c r="AN5773" t="b">
        <v>1</v>
      </c>
      <c r="AO5773" t="b">
        <v>1</v>
      </c>
      <c r="AP5773" t="b">
        <v>1</v>
      </c>
      <c r="AQ5773" t="s">
        <v>60</v>
      </c>
      <c r="AR5773" t="s">
        <v>61</v>
      </c>
      <c r="BB5773" s="7" t="s">
        <v>20290</v>
      </c>
      <c r="BC5773" s="7" t="s">
        <v>4916</v>
      </c>
      <c r="BD5773" s="7" t="s">
        <v>52</v>
      </c>
      <c r="BE5773" s="7">
        <v>98401</v>
      </c>
      <c r="BF5773" s="7" t="s">
        <v>20291</v>
      </c>
      <c r="BG5773" s="7">
        <v>173399.59</v>
      </c>
      <c r="BH5773" s="7">
        <v>1352.75</v>
      </c>
      <c r="BI5773">
        <v>163760.85</v>
      </c>
      <c r="BJ5773">
        <v>0</v>
      </c>
      <c r="BK5773">
        <v>0</v>
      </c>
      <c r="BL5773">
        <v>0</v>
      </c>
      <c r="BM5773">
        <v>2881.97</v>
      </c>
      <c r="BN5773">
        <v>0</v>
      </c>
      <c r="BO5773" t="s">
        <v>35475</v>
      </c>
      <c r="BP5773">
        <v>31675</v>
      </c>
      <c r="BQ5773">
        <v>32309</v>
      </c>
      <c r="BR5773">
        <v>689110</v>
      </c>
      <c r="BS5773">
        <v>19883</v>
      </c>
      <c r="BT5773">
        <v>8</v>
      </c>
      <c r="BU5773" t="s">
        <v>20293</v>
      </c>
      <c r="BV5773" t="s">
        <v>4695</v>
      </c>
      <c r="BX5773">
        <v>45760.37672453704</v>
      </c>
    </row>
    <row r="5774" spans="1:76" x14ac:dyDescent="0.25">
      <c r="A5774" t="s">
        <v>35476</v>
      </c>
      <c r="B5774" t="s">
        <v>35477</v>
      </c>
      <c r="C5774" t="s">
        <v>46</v>
      </c>
      <c r="D5774">
        <v>45406</v>
      </c>
      <c r="E5774">
        <v>45418</v>
      </c>
      <c r="H5774" t="s">
        <v>47</v>
      </c>
      <c r="I5774">
        <v>45406</v>
      </c>
      <c r="J5774">
        <v>2024</v>
      </c>
      <c r="K5774" t="s">
        <v>48</v>
      </c>
      <c r="L5774" t="s">
        <v>35478</v>
      </c>
      <c r="N5774" t="s">
        <v>35479</v>
      </c>
      <c r="O5774" t="s">
        <v>4701</v>
      </c>
      <c r="P5774" t="s">
        <v>105</v>
      </c>
      <c r="Q5774" t="s">
        <v>52</v>
      </c>
      <c r="R5774">
        <v>99223</v>
      </c>
      <c r="S5774" t="s">
        <v>35480</v>
      </c>
      <c r="T5774" t="s">
        <v>35480</v>
      </c>
      <c r="U5774" t="s">
        <v>35481</v>
      </c>
      <c r="V5774" t="s">
        <v>54</v>
      </c>
      <c r="W5774">
        <v>13</v>
      </c>
      <c r="X5774" t="s">
        <v>260</v>
      </c>
      <c r="Y5774">
        <v>4783</v>
      </c>
      <c r="Z5774" t="s">
        <v>105</v>
      </c>
      <c r="AA5774" t="s">
        <v>57</v>
      </c>
      <c r="AB5774">
        <v>100576</v>
      </c>
      <c r="AC5774" t="s">
        <v>146</v>
      </c>
      <c r="AD5774" t="s">
        <v>4690</v>
      </c>
      <c r="AE5774" t="s">
        <v>107</v>
      </c>
      <c r="AF5774" t="s">
        <v>107</v>
      </c>
      <c r="AI5774">
        <v>1</v>
      </c>
      <c r="AJ5774" t="s">
        <v>58</v>
      </c>
      <c r="AK5774" t="s">
        <v>59</v>
      </c>
      <c r="AL5774">
        <v>45601</v>
      </c>
      <c r="AM5774" t="s">
        <v>4692</v>
      </c>
      <c r="AN5774" t="b">
        <v>1</v>
      </c>
      <c r="AO5774" t="b">
        <v>1</v>
      </c>
      <c r="AP5774" t="b">
        <v>1</v>
      </c>
      <c r="AQ5774" t="s">
        <v>60</v>
      </c>
      <c r="AR5774" t="s">
        <v>99</v>
      </c>
      <c r="BB5774" s="7" t="s">
        <v>35479</v>
      </c>
      <c r="BC5774" s="7" t="s">
        <v>4701</v>
      </c>
      <c r="BD5774" s="7" t="s">
        <v>52</v>
      </c>
      <c r="BE5774" s="7">
        <v>99223</v>
      </c>
      <c r="BF5774" s="7" t="s">
        <v>35481</v>
      </c>
      <c r="BG5774" s="7">
        <v>17009.77</v>
      </c>
      <c r="BH5774" s="7">
        <v>0</v>
      </c>
      <c r="BI5774">
        <v>23009.77</v>
      </c>
      <c r="BJ5774">
        <v>6000</v>
      </c>
      <c r="BK5774">
        <v>0</v>
      </c>
      <c r="BL5774">
        <v>0</v>
      </c>
      <c r="BO5774" t="s">
        <v>35482</v>
      </c>
      <c r="BP5774">
        <v>36265</v>
      </c>
      <c r="BQ5774">
        <v>2438</v>
      </c>
      <c r="BR5774">
        <v>3298342</v>
      </c>
      <c r="BS5774">
        <v>24009</v>
      </c>
      <c r="BT5774">
        <v>3</v>
      </c>
      <c r="BU5774" t="s">
        <v>35483</v>
      </c>
      <c r="BV5774" t="s">
        <v>4695</v>
      </c>
      <c r="BX5774">
        <v>45653.676423611112</v>
      </c>
    </row>
    <row r="5775" spans="1:76" x14ac:dyDescent="0.25">
      <c r="A5775" t="s">
        <v>36660</v>
      </c>
      <c r="B5775" t="s">
        <v>2144</v>
      </c>
      <c r="C5775" t="s">
        <v>46</v>
      </c>
      <c r="D5775">
        <v>44234</v>
      </c>
      <c r="H5775" t="s">
        <v>47</v>
      </c>
      <c r="I5775">
        <v>44234</v>
      </c>
      <c r="J5775">
        <v>2024</v>
      </c>
      <c r="K5775" t="s">
        <v>85</v>
      </c>
      <c r="L5775" t="s">
        <v>24833</v>
      </c>
      <c r="N5775" t="s">
        <v>35990</v>
      </c>
      <c r="O5775" t="s">
        <v>6811</v>
      </c>
      <c r="P5775" t="s">
        <v>115</v>
      </c>
      <c r="Q5775" t="s">
        <v>52</v>
      </c>
      <c r="R5775">
        <v>98373</v>
      </c>
      <c r="S5775" t="s">
        <v>20609</v>
      </c>
      <c r="T5775" t="s">
        <v>30793</v>
      </c>
      <c r="U5775" t="s">
        <v>30794</v>
      </c>
      <c r="V5775" t="s">
        <v>4783</v>
      </c>
      <c r="W5775">
        <v>25</v>
      </c>
      <c r="X5775" t="s">
        <v>4784</v>
      </c>
      <c r="Y5775">
        <v>3879</v>
      </c>
      <c r="Z5775" t="s">
        <v>115</v>
      </c>
      <c r="AA5775" t="s">
        <v>4785</v>
      </c>
      <c r="AB5775">
        <v>554554</v>
      </c>
      <c r="AC5775" t="s">
        <v>146</v>
      </c>
      <c r="AD5775" t="s">
        <v>4690</v>
      </c>
      <c r="AE5775" t="s">
        <v>107</v>
      </c>
      <c r="AF5775" t="s">
        <v>107</v>
      </c>
      <c r="AI5775">
        <v>2</v>
      </c>
      <c r="AJ5775" t="s">
        <v>58</v>
      </c>
      <c r="AK5775" t="s">
        <v>59</v>
      </c>
      <c r="AL5775">
        <v>45601</v>
      </c>
      <c r="AM5775" t="s">
        <v>4692</v>
      </c>
      <c r="AN5775" t="b">
        <v>1</v>
      </c>
      <c r="BF5775" s="7" t="s">
        <v>30794</v>
      </c>
      <c r="BG5775" s="7">
        <v>1424.69</v>
      </c>
      <c r="BH5775" s="7">
        <v>2828.56</v>
      </c>
      <c r="BI5775">
        <v>4257.25</v>
      </c>
      <c r="BJ5775">
        <v>0</v>
      </c>
      <c r="BK5775">
        <v>0</v>
      </c>
      <c r="BL5775">
        <v>0</v>
      </c>
      <c r="BO5775" t="s">
        <v>36661</v>
      </c>
      <c r="BP5775">
        <v>26651</v>
      </c>
      <c r="BQ5775">
        <v>30578</v>
      </c>
      <c r="BR5775">
        <v>93220</v>
      </c>
      <c r="BS5775">
        <v>16893</v>
      </c>
      <c r="BU5775" t="s">
        <v>24833</v>
      </c>
      <c r="BV5775" t="s">
        <v>4695</v>
      </c>
      <c r="BX5775">
        <v>45342.698958333334</v>
      </c>
    </row>
    <row r="5776" spans="1:76" x14ac:dyDescent="0.25">
      <c r="A5776" t="s">
        <v>36665</v>
      </c>
      <c r="B5776" t="s">
        <v>29955</v>
      </c>
      <c r="C5776" t="s">
        <v>46</v>
      </c>
      <c r="D5776">
        <v>44938</v>
      </c>
      <c r="H5776" t="s">
        <v>47</v>
      </c>
      <c r="I5776">
        <v>44938</v>
      </c>
      <c r="J5776">
        <v>2024</v>
      </c>
      <c r="K5776" t="s">
        <v>85</v>
      </c>
      <c r="L5776" t="s">
        <v>29956</v>
      </c>
      <c r="N5776" t="s">
        <v>29957</v>
      </c>
      <c r="O5776" t="s">
        <v>21935</v>
      </c>
      <c r="P5776" t="s">
        <v>241</v>
      </c>
      <c r="Q5776" t="s">
        <v>52</v>
      </c>
      <c r="R5776">
        <v>98953</v>
      </c>
      <c r="S5776" t="s">
        <v>29958</v>
      </c>
      <c r="T5776" t="s">
        <v>29958</v>
      </c>
      <c r="U5776" t="s">
        <v>29959</v>
      </c>
      <c r="V5776" t="s">
        <v>54</v>
      </c>
      <c r="W5776">
        <v>13</v>
      </c>
      <c r="X5776" t="s">
        <v>426</v>
      </c>
      <c r="Y5776">
        <v>4807</v>
      </c>
      <c r="Z5776" t="s">
        <v>241</v>
      </c>
      <c r="AA5776" t="s">
        <v>57</v>
      </c>
      <c r="AB5776">
        <v>92348</v>
      </c>
      <c r="AC5776" t="s">
        <v>146</v>
      </c>
      <c r="AD5776" t="s">
        <v>4690</v>
      </c>
      <c r="AE5776" t="s">
        <v>107</v>
      </c>
      <c r="AF5776" t="s">
        <v>107</v>
      </c>
      <c r="AI5776">
        <v>2</v>
      </c>
      <c r="AJ5776" t="s">
        <v>58</v>
      </c>
      <c r="AK5776" t="s">
        <v>59</v>
      </c>
      <c r="AL5776">
        <v>45601</v>
      </c>
      <c r="AM5776" t="s">
        <v>4692</v>
      </c>
      <c r="AN5776" t="b">
        <v>1</v>
      </c>
      <c r="BB5776" s="7" t="s">
        <v>20290</v>
      </c>
      <c r="BC5776" s="7" t="s">
        <v>4916</v>
      </c>
      <c r="BD5776" s="7" t="s">
        <v>52</v>
      </c>
      <c r="BE5776" s="7">
        <v>98401</v>
      </c>
      <c r="BF5776" s="7" t="s">
        <v>20291</v>
      </c>
      <c r="BG5776" s="7">
        <v>30200</v>
      </c>
      <c r="BH5776" s="7">
        <v>5656.05</v>
      </c>
      <c r="BI5776">
        <v>35856.050000000003</v>
      </c>
      <c r="BJ5776">
        <v>0</v>
      </c>
      <c r="BK5776">
        <v>0</v>
      </c>
      <c r="BL5776">
        <v>0</v>
      </c>
      <c r="BO5776" t="s">
        <v>36666</v>
      </c>
      <c r="BP5776">
        <v>31625</v>
      </c>
      <c r="BQ5776">
        <v>32592</v>
      </c>
      <c r="BR5776">
        <v>689067</v>
      </c>
      <c r="BS5776">
        <v>19918</v>
      </c>
      <c r="BT5776">
        <v>15</v>
      </c>
      <c r="BU5776" t="s">
        <v>20293</v>
      </c>
      <c r="BV5776" t="s">
        <v>4695</v>
      </c>
      <c r="BX5776">
        <v>45744.610659722224</v>
      </c>
    </row>
    <row r="5777" spans="1:76" x14ac:dyDescent="0.25">
      <c r="A5777" t="s">
        <v>36680</v>
      </c>
      <c r="B5777" t="s">
        <v>36681</v>
      </c>
      <c r="C5777" t="s">
        <v>46</v>
      </c>
      <c r="D5777">
        <v>45293</v>
      </c>
      <c r="E5777">
        <v>45418</v>
      </c>
      <c r="H5777" t="s">
        <v>47</v>
      </c>
      <c r="I5777">
        <v>45293</v>
      </c>
      <c r="J5777">
        <v>2024</v>
      </c>
      <c r="K5777" t="s">
        <v>48</v>
      </c>
      <c r="L5777" t="s">
        <v>36682</v>
      </c>
      <c r="N5777" t="s">
        <v>36683</v>
      </c>
      <c r="O5777" t="s">
        <v>20618</v>
      </c>
      <c r="P5777" t="s">
        <v>133</v>
      </c>
      <c r="Q5777" t="s">
        <v>52</v>
      </c>
      <c r="R5777">
        <v>98626</v>
      </c>
      <c r="S5777" t="s">
        <v>36684</v>
      </c>
      <c r="T5777" t="s">
        <v>36684</v>
      </c>
      <c r="U5777" t="s">
        <v>36685</v>
      </c>
      <c r="V5777" t="s">
        <v>4807</v>
      </c>
      <c r="W5777">
        <v>23</v>
      </c>
      <c r="X5777" t="s">
        <v>5425</v>
      </c>
      <c r="Y5777">
        <v>3200</v>
      </c>
      <c r="Z5777" t="s">
        <v>133</v>
      </c>
      <c r="AA5777" t="s">
        <v>4785</v>
      </c>
      <c r="AB5777">
        <v>72335</v>
      </c>
      <c r="AC5777" t="s">
        <v>146</v>
      </c>
      <c r="AD5777" t="s">
        <v>4690</v>
      </c>
      <c r="AE5777" t="s">
        <v>107</v>
      </c>
      <c r="AF5777" t="s">
        <v>107</v>
      </c>
      <c r="AI5777">
        <v>1</v>
      </c>
      <c r="AJ5777" t="s">
        <v>58</v>
      </c>
      <c r="AK5777" t="s">
        <v>59</v>
      </c>
      <c r="AL5777">
        <v>45601</v>
      </c>
      <c r="AM5777" t="s">
        <v>4692</v>
      </c>
      <c r="AN5777" t="b">
        <v>1</v>
      </c>
      <c r="AO5777" t="b">
        <v>1</v>
      </c>
      <c r="AP5777" t="b">
        <v>0</v>
      </c>
      <c r="AQ5777" t="s">
        <v>177</v>
      </c>
      <c r="BB5777" s="7" t="s">
        <v>36686</v>
      </c>
      <c r="BC5777" s="7" t="s">
        <v>6848</v>
      </c>
      <c r="BD5777" s="7" t="s">
        <v>6080</v>
      </c>
      <c r="BE5777" s="7">
        <v>98632</v>
      </c>
      <c r="BF5777" s="7" t="s">
        <v>36687</v>
      </c>
      <c r="BG5777" s="7">
        <v>5627.04</v>
      </c>
      <c r="BH5777" s="7">
        <v>283.92</v>
      </c>
      <c r="BI5777">
        <v>5641.58</v>
      </c>
      <c r="BJ5777">
        <v>0</v>
      </c>
      <c r="BK5777">
        <v>0</v>
      </c>
      <c r="BL5777">
        <v>0</v>
      </c>
      <c r="BO5777" t="s">
        <v>36688</v>
      </c>
      <c r="BP5777">
        <v>35157</v>
      </c>
      <c r="BQ5777">
        <v>1268</v>
      </c>
      <c r="BR5777">
        <v>3253694</v>
      </c>
      <c r="BS5777">
        <v>23755</v>
      </c>
      <c r="BU5777" t="s">
        <v>22695</v>
      </c>
      <c r="BV5777" t="s">
        <v>4695</v>
      </c>
      <c r="BX5777">
        <v>45544.464884259258</v>
      </c>
    </row>
    <row r="5778" spans="1:76" x14ac:dyDescent="0.25">
      <c r="A5778" t="s">
        <v>36698</v>
      </c>
      <c r="B5778" t="s">
        <v>36699</v>
      </c>
      <c r="C5778" t="s">
        <v>46</v>
      </c>
      <c r="D5778">
        <v>45327</v>
      </c>
      <c r="E5778">
        <v>45418</v>
      </c>
      <c r="H5778" t="s">
        <v>47</v>
      </c>
      <c r="I5778">
        <v>45327</v>
      </c>
      <c r="J5778">
        <v>2024</v>
      </c>
      <c r="K5778" t="s">
        <v>48</v>
      </c>
      <c r="L5778" t="s">
        <v>36700</v>
      </c>
      <c r="N5778" t="s">
        <v>36701</v>
      </c>
      <c r="O5778" t="s">
        <v>5951</v>
      </c>
      <c r="P5778" t="s">
        <v>908</v>
      </c>
      <c r="Q5778" t="s">
        <v>52</v>
      </c>
      <c r="R5778">
        <v>98926</v>
      </c>
      <c r="S5778" t="s">
        <v>36702</v>
      </c>
      <c r="T5778" t="s">
        <v>36703</v>
      </c>
      <c r="U5778" t="s">
        <v>36704</v>
      </c>
      <c r="V5778" t="s">
        <v>4807</v>
      </c>
      <c r="W5778">
        <v>23</v>
      </c>
      <c r="X5778" t="s">
        <v>5397</v>
      </c>
      <c r="Y5778">
        <v>3559</v>
      </c>
      <c r="Z5778" t="s">
        <v>908</v>
      </c>
      <c r="AA5778" t="s">
        <v>4785</v>
      </c>
      <c r="AB5778">
        <v>30176</v>
      </c>
      <c r="AC5778" t="s">
        <v>146</v>
      </c>
      <c r="AD5778" t="s">
        <v>4690</v>
      </c>
      <c r="AE5778" t="s">
        <v>107</v>
      </c>
      <c r="AF5778" t="s">
        <v>107</v>
      </c>
      <c r="AI5778">
        <v>1</v>
      </c>
      <c r="AJ5778" t="s">
        <v>58</v>
      </c>
      <c r="AK5778" t="s">
        <v>59</v>
      </c>
      <c r="AL5778">
        <v>45601</v>
      </c>
      <c r="AM5778" t="s">
        <v>4692</v>
      </c>
      <c r="AN5778" t="b">
        <v>1</v>
      </c>
      <c r="AO5778" t="b">
        <v>1</v>
      </c>
      <c r="AP5778" t="b">
        <v>1</v>
      </c>
      <c r="AQ5778" t="s">
        <v>60</v>
      </c>
      <c r="AR5778" t="s">
        <v>61</v>
      </c>
      <c r="BB5778" s="7" t="s">
        <v>20290</v>
      </c>
      <c r="BC5778" s="7" t="s">
        <v>4916</v>
      </c>
      <c r="BD5778" s="7" t="s">
        <v>52</v>
      </c>
      <c r="BE5778" s="7">
        <v>98401</v>
      </c>
      <c r="BF5778" s="7" t="s">
        <v>20358</v>
      </c>
      <c r="BG5778" s="7">
        <v>26125</v>
      </c>
      <c r="BH5778" s="7">
        <v>2435.5700000000002</v>
      </c>
      <c r="BI5778">
        <v>28790.53</v>
      </c>
      <c r="BJ5778">
        <v>0</v>
      </c>
      <c r="BK5778">
        <v>0</v>
      </c>
      <c r="BL5778">
        <v>0</v>
      </c>
      <c r="BO5778" t="s">
        <v>36705</v>
      </c>
      <c r="BP5778">
        <v>35799</v>
      </c>
      <c r="BQ5778">
        <v>1213</v>
      </c>
      <c r="BR5778">
        <v>3287990</v>
      </c>
      <c r="BS5778">
        <v>23640</v>
      </c>
      <c r="BU5778" t="s">
        <v>20293</v>
      </c>
      <c r="BV5778" t="s">
        <v>4695</v>
      </c>
      <c r="BX5778">
        <v>45691.750011574077</v>
      </c>
    </row>
    <row r="5779" spans="1:76" x14ac:dyDescent="0.25">
      <c r="A5779" t="s">
        <v>36711</v>
      </c>
      <c r="B5779" t="s">
        <v>2128</v>
      </c>
      <c r="C5779" t="s">
        <v>46</v>
      </c>
      <c r="D5779">
        <v>44412</v>
      </c>
      <c r="H5779" t="s">
        <v>47</v>
      </c>
      <c r="I5779">
        <v>44412</v>
      </c>
      <c r="J5779">
        <v>2024</v>
      </c>
      <c r="K5779" t="s">
        <v>85</v>
      </c>
      <c r="L5779" t="s">
        <v>36712</v>
      </c>
      <c r="N5779" t="s">
        <v>36713</v>
      </c>
      <c r="O5779" t="s">
        <v>36714</v>
      </c>
      <c r="P5779" t="s">
        <v>226</v>
      </c>
      <c r="Q5779" t="s">
        <v>52</v>
      </c>
      <c r="R5779">
        <v>98629</v>
      </c>
      <c r="S5779" t="s">
        <v>31184</v>
      </c>
      <c r="T5779" t="s">
        <v>31184</v>
      </c>
      <c r="U5779" t="s">
        <v>31185</v>
      </c>
      <c r="V5779" t="s">
        <v>90</v>
      </c>
      <c r="W5779">
        <v>12</v>
      </c>
      <c r="X5779" t="s">
        <v>921</v>
      </c>
      <c r="Y5779">
        <v>4747</v>
      </c>
      <c r="Z5779" t="s">
        <v>226</v>
      </c>
      <c r="AA5779" t="s">
        <v>57</v>
      </c>
      <c r="AB5779">
        <v>105970</v>
      </c>
      <c r="AC5779" t="s">
        <v>146</v>
      </c>
      <c r="AD5779" t="s">
        <v>4690</v>
      </c>
      <c r="AE5779" t="s">
        <v>107</v>
      </c>
      <c r="AF5779" t="s">
        <v>107</v>
      </c>
      <c r="AJ5779" t="s">
        <v>58</v>
      </c>
      <c r="AK5779" t="s">
        <v>59</v>
      </c>
      <c r="AL5779">
        <v>45601</v>
      </c>
      <c r="AM5779" t="s">
        <v>4692</v>
      </c>
      <c r="AN5779" t="b">
        <v>1</v>
      </c>
      <c r="BB5779" s="7" t="s">
        <v>20595</v>
      </c>
      <c r="BC5779" s="7" t="s">
        <v>6811</v>
      </c>
      <c r="BD5779" s="7" t="s">
        <v>52</v>
      </c>
      <c r="BE5779" s="7">
        <v>98371</v>
      </c>
      <c r="BF5779" s="7" t="s">
        <v>11221</v>
      </c>
      <c r="BG5779" s="7">
        <v>84600.23</v>
      </c>
      <c r="BH5779" s="7">
        <v>3850.04</v>
      </c>
      <c r="BI5779">
        <v>88450.27</v>
      </c>
      <c r="BJ5779">
        <v>0</v>
      </c>
      <c r="BK5779">
        <v>0</v>
      </c>
      <c r="BL5779">
        <v>0</v>
      </c>
      <c r="BO5779" t="s">
        <v>36715</v>
      </c>
      <c r="BP5779">
        <v>29591</v>
      </c>
      <c r="BQ5779">
        <v>26929</v>
      </c>
      <c r="BR5779">
        <v>567181</v>
      </c>
      <c r="BS5779">
        <v>18001</v>
      </c>
      <c r="BT5779">
        <v>18</v>
      </c>
      <c r="BU5779" t="s">
        <v>17025</v>
      </c>
      <c r="BV5779" t="s">
        <v>4695</v>
      </c>
      <c r="BX5779">
        <v>45579.600914351853</v>
      </c>
    </row>
    <row r="5780" spans="1:76" x14ac:dyDescent="0.25">
      <c r="A5780" t="s">
        <v>36742</v>
      </c>
      <c r="B5780" t="s">
        <v>1608</v>
      </c>
      <c r="C5780" t="s">
        <v>46</v>
      </c>
      <c r="D5780">
        <v>45049</v>
      </c>
      <c r="H5780" t="s">
        <v>47</v>
      </c>
      <c r="I5780">
        <v>45049</v>
      </c>
      <c r="J5780">
        <v>2024</v>
      </c>
      <c r="K5780" t="s">
        <v>85</v>
      </c>
      <c r="L5780" t="s">
        <v>32676</v>
      </c>
      <c r="N5780" t="s">
        <v>32677</v>
      </c>
      <c r="O5780" t="s">
        <v>5959</v>
      </c>
      <c r="P5780" t="s">
        <v>105</v>
      </c>
      <c r="Q5780" t="s">
        <v>52</v>
      </c>
      <c r="R5780">
        <v>99206</v>
      </c>
      <c r="S5780" t="s">
        <v>36743</v>
      </c>
      <c r="T5780" t="s">
        <v>36743</v>
      </c>
      <c r="U5780">
        <v>5098695363</v>
      </c>
      <c r="V5780" t="s">
        <v>54</v>
      </c>
      <c r="W5780">
        <v>13</v>
      </c>
      <c r="X5780" t="s">
        <v>528</v>
      </c>
      <c r="Y5780">
        <v>4785</v>
      </c>
      <c r="Z5780" t="s">
        <v>105</v>
      </c>
      <c r="AA5780" t="s">
        <v>57</v>
      </c>
      <c r="AB5780">
        <v>110979</v>
      </c>
      <c r="AC5780" t="s">
        <v>146</v>
      </c>
      <c r="AD5780" t="s">
        <v>4690</v>
      </c>
      <c r="AE5780" t="s">
        <v>107</v>
      </c>
      <c r="AF5780" t="s">
        <v>107</v>
      </c>
      <c r="AI5780">
        <v>2</v>
      </c>
      <c r="AJ5780" t="s">
        <v>58</v>
      </c>
      <c r="AK5780" t="s">
        <v>59</v>
      </c>
      <c r="AL5780">
        <v>45601</v>
      </c>
      <c r="AM5780" t="s">
        <v>4692</v>
      </c>
      <c r="AN5780" t="b">
        <v>1</v>
      </c>
      <c r="BB5780" s="7" t="s">
        <v>32677</v>
      </c>
      <c r="BC5780" s="7" t="s">
        <v>5959</v>
      </c>
      <c r="BD5780" s="7" t="s">
        <v>52</v>
      </c>
      <c r="BE5780" s="7">
        <v>99206</v>
      </c>
      <c r="BF5780" s="7">
        <v>5098695363</v>
      </c>
      <c r="BG5780" s="7">
        <v>17850</v>
      </c>
      <c r="BH5780" s="7">
        <v>2379.27</v>
      </c>
      <c r="BI5780">
        <v>20229.27</v>
      </c>
      <c r="BJ5780">
        <v>0</v>
      </c>
      <c r="BK5780">
        <v>0</v>
      </c>
      <c r="BL5780">
        <v>0</v>
      </c>
      <c r="BM5780">
        <v>549.64</v>
      </c>
      <c r="BN5780">
        <v>0</v>
      </c>
      <c r="BO5780" t="s">
        <v>36744</v>
      </c>
      <c r="BP5780">
        <v>32335</v>
      </c>
      <c r="BQ5780">
        <v>52</v>
      </c>
      <c r="BR5780">
        <v>689559</v>
      </c>
      <c r="BS5780">
        <v>20393</v>
      </c>
      <c r="BT5780">
        <v>4</v>
      </c>
      <c r="BU5780" t="s">
        <v>36745</v>
      </c>
      <c r="BV5780" t="s">
        <v>4695</v>
      </c>
      <c r="BX5780">
        <v>45659.848136574074</v>
      </c>
    </row>
    <row r="5781" spans="1:76" x14ac:dyDescent="0.25">
      <c r="A5781" t="s">
        <v>36755</v>
      </c>
      <c r="B5781" t="s">
        <v>36756</v>
      </c>
      <c r="C5781" t="s">
        <v>46</v>
      </c>
      <c r="D5781">
        <v>45338</v>
      </c>
      <c r="E5781">
        <v>45418</v>
      </c>
      <c r="H5781" t="s">
        <v>47</v>
      </c>
      <c r="I5781">
        <v>45338</v>
      </c>
      <c r="J5781">
        <v>2024</v>
      </c>
      <c r="K5781" t="s">
        <v>48</v>
      </c>
      <c r="L5781" t="s">
        <v>36757</v>
      </c>
      <c r="N5781" t="s">
        <v>36758</v>
      </c>
      <c r="O5781" t="s">
        <v>5188</v>
      </c>
      <c r="P5781" t="s">
        <v>68</v>
      </c>
      <c r="Q5781" t="s">
        <v>52</v>
      </c>
      <c r="R5781">
        <v>98027</v>
      </c>
      <c r="S5781" t="s">
        <v>36759</v>
      </c>
      <c r="T5781" t="s">
        <v>36759</v>
      </c>
      <c r="U5781">
        <v>4255033140</v>
      </c>
      <c r="V5781" t="s">
        <v>54</v>
      </c>
      <c r="W5781">
        <v>13</v>
      </c>
      <c r="X5781" t="s">
        <v>182</v>
      </c>
      <c r="Y5781">
        <v>4787</v>
      </c>
      <c r="Z5781" t="s">
        <v>68</v>
      </c>
      <c r="AA5781" t="s">
        <v>57</v>
      </c>
      <c r="AB5781">
        <v>106558</v>
      </c>
      <c r="AC5781" t="s">
        <v>146</v>
      </c>
      <c r="AD5781" t="s">
        <v>4690</v>
      </c>
      <c r="AE5781" t="s">
        <v>107</v>
      </c>
      <c r="AF5781" t="s">
        <v>107</v>
      </c>
      <c r="AI5781">
        <v>1</v>
      </c>
      <c r="AJ5781" t="s">
        <v>58</v>
      </c>
      <c r="AK5781" t="s">
        <v>59</v>
      </c>
      <c r="AL5781">
        <v>45601</v>
      </c>
      <c r="AM5781" t="s">
        <v>4692</v>
      </c>
      <c r="AN5781" t="b">
        <v>1</v>
      </c>
      <c r="AO5781" t="b">
        <v>1</v>
      </c>
      <c r="AP5781" t="b">
        <v>0</v>
      </c>
      <c r="AQ5781" t="s">
        <v>177</v>
      </c>
      <c r="BB5781" s="7" t="s">
        <v>36758</v>
      </c>
      <c r="BC5781" s="7" t="s">
        <v>5188</v>
      </c>
      <c r="BD5781" s="7" t="s">
        <v>52</v>
      </c>
      <c r="BE5781" s="7">
        <v>98027</v>
      </c>
      <c r="BF5781" s="7">
        <v>4255033140</v>
      </c>
      <c r="BG5781" s="7">
        <v>8394.7999999999993</v>
      </c>
      <c r="BH5781" s="7">
        <v>0</v>
      </c>
      <c r="BI5781">
        <v>7074.7</v>
      </c>
      <c r="BJ5781">
        <v>0</v>
      </c>
      <c r="BK5781">
        <v>0</v>
      </c>
      <c r="BL5781">
        <v>0</v>
      </c>
      <c r="BO5781" t="s">
        <v>36760</v>
      </c>
      <c r="BP5781">
        <v>35893</v>
      </c>
      <c r="BQ5781">
        <v>32600</v>
      </c>
      <c r="BR5781">
        <v>3296594</v>
      </c>
      <c r="BS5781">
        <v>23935</v>
      </c>
      <c r="BT5781">
        <v>5</v>
      </c>
      <c r="BU5781" t="s">
        <v>36757</v>
      </c>
      <c r="BV5781" t="s">
        <v>4695</v>
      </c>
      <c r="BX5781">
        <v>45533.291770833333</v>
      </c>
    </row>
    <row r="5782" spans="1:76" x14ac:dyDescent="0.25">
      <c r="A5782" t="s">
        <v>36787</v>
      </c>
      <c r="B5782" t="s">
        <v>32642</v>
      </c>
      <c r="C5782" t="s">
        <v>46</v>
      </c>
      <c r="D5782">
        <v>45335</v>
      </c>
      <c r="E5782">
        <v>45418</v>
      </c>
      <c r="H5782" t="s">
        <v>47</v>
      </c>
      <c r="I5782">
        <v>45335</v>
      </c>
      <c r="J5782">
        <v>2024</v>
      </c>
      <c r="K5782" t="s">
        <v>48</v>
      </c>
      <c r="L5782" t="s">
        <v>36788</v>
      </c>
      <c r="N5782" t="s">
        <v>32644</v>
      </c>
      <c r="O5782" t="s">
        <v>22786</v>
      </c>
      <c r="P5782" t="s">
        <v>88</v>
      </c>
      <c r="Q5782" t="s">
        <v>52</v>
      </c>
      <c r="R5782">
        <v>98596</v>
      </c>
      <c r="S5782" t="s">
        <v>36789</v>
      </c>
      <c r="T5782" t="s">
        <v>36789</v>
      </c>
      <c r="U5782">
        <v>3605209479</v>
      </c>
      <c r="V5782" t="s">
        <v>4807</v>
      </c>
      <c r="W5782">
        <v>23</v>
      </c>
      <c r="X5782" t="s">
        <v>5408</v>
      </c>
      <c r="Y5782">
        <v>3626</v>
      </c>
      <c r="Z5782" t="s">
        <v>88</v>
      </c>
      <c r="AA5782" t="s">
        <v>4785</v>
      </c>
      <c r="AB5782">
        <v>54852</v>
      </c>
      <c r="AC5782" t="s">
        <v>146</v>
      </c>
      <c r="AD5782" t="s">
        <v>4690</v>
      </c>
      <c r="AE5782" t="s">
        <v>107</v>
      </c>
      <c r="AF5782" t="s">
        <v>107</v>
      </c>
      <c r="AI5782">
        <v>2</v>
      </c>
      <c r="AJ5782" t="s">
        <v>58</v>
      </c>
      <c r="AK5782" t="s">
        <v>59</v>
      </c>
      <c r="AL5782">
        <v>45601</v>
      </c>
      <c r="AM5782" t="s">
        <v>4692</v>
      </c>
      <c r="AN5782" t="b">
        <v>1</v>
      </c>
      <c r="AO5782" t="b">
        <v>1</v>
      </c>
      <c r="AP5782" t="b">
        <v>1</v>
      </c>
      <c r="AQ5782" t="s">
        <v>60</v>
      </c>
      <c r="AR5782" t="s">
        <v>61</v>
      </c>
      <c r="BB5782" s="7" t="s">
        <v>32644</v>
      </c>
      <c r="BC5782" s="7" t="s">
        <v>22786</v>
      </c>
      <c r="BD5782" s="7" t="s">
        <v>52</v>
      </c>
      <c r="BE5782" s="7">
        <v>98596</v>
      </c>
      <c r="BF5782" s="7">
        <v>3605209479</v>
      </c>
      <c r="BG5782" s="7">
        <v>21816.52</v>
      </c>
      <c r="BH5782" s="7">
        <v>81.150000000000006</v>
      </c>
      <c r="BI5782">
        <v>16055.93</v>
      </c>
      <c r="BJ5782">
        <v>-81.150000000000006</v>
      </c>
      <c r="BK5782">
        <v>0</v>
      </c>
      <c r="BL5782">
        <v>0</v>
      </c>
      <c r="BO5782" t="s">
        <v>36790</v>
      </c>
      <c r="BP5782">
        <v>35741</v>
      </c>
      <c r="BQ5782">
        <v>392</v>
      </c>
      <c r="BR5782">
        <v>3296588</v>
      </c>
      <c r="BS5782">
        <v>23744</v>
      </c>
      <c r="BU5782" t="s">
        <v>32648</v>
      </c>
      <c r="BV5782" t="s">
        <v>4695</v>
      </c>
      <c r="BX5782">
        <v>45758.706331018519</v>
      </c>
    </row>
    <row r="5783" spans="1:76" x14ac:dyDescent="0.25">
      <c r="A5783" t="s">
        <v>36889</v>
      </c>
      <c r="B5783" t="s">
        <v>36890</v>
      </c>
      <c r="C5783" t="s">
        <v>46</v>
      </c>
      <c r="D5783">
        <v>45421</v>
      </c>
      <c r="E5783">
        <v>45419</v>
      </c>
      <c r="H5783" t="s">
        <v>47</v>
      </c>
      <c r="I5783">
        <v>45421</v>
      </c>
      <c r="J5783">
        <v>2024</v>
      </c>
      <c r="K5783" t="s">
        <v>48</v>
      </c>
      <c r="L5783" t="s">
        <v>36891</v>
      </c>
      <c r="N5783" t="s">
        <v>36892</v>
      </c>
      <c r="O5783" t="s">
        <v>4173</v>
      </c>
      <c r="P5783" t="s">
        <v>252</v>
      </c>
      <c r="Q5783" t="s">
        <v>52</v>
      </c>
      <c r="R5783">
        <v>98858</v>
      </c>
      <c r="S5783" t="s">
        <v>36893</v>
      </c>
      <c r="T5783" t="s">
        <v>36893</v>
      </c>
      <c r="U5783" t="s">
        <v>36894</v>
      </c>
      <c r="V5783" t="s">
        <v>4807</v>
      </c>
      <c r="W5783">
        <v>23</v>
      </c>
      <c r="X5783" t="s">
        <v>7405</v>
      </c>
      <c r="Y5783">
        <v>3235</v>
      </c>
      <c r="Z5783" t="s">
        <v>252</v>
      </c>
      <c r="AA5783" t="s">
        <v>4785</v>
      </c>
      <c r="AB5783">
        <v>26787</v>
      </c>
      <c r="AC5783" t="s">
        <v>146</v>
      </c>
      <c r="AD5783" t="s">
        <v>4690</v>
      </c>
      <c r="AE5783" t="s">
        <v>107</v>
      </c>
      <c r="AF5783" t="s">
        <v>107</v>
      </c>
      <c r="AI5783">
        <v>2</v>
      </c>
      <c r="AJ5783" t="s">
        <v>58</v>
      </c>
      <c r="AK5783" t="s">
        <v>59</v>
      </c>
      <c r="AL5783">
        <v>45601</v>
      </c>
      <c r="AM5783" t="s">
        <v>4878</v>
      </c>
      <c r="AN5783" t="b">
        <v>1</v>
      </c>
      <c r="AO5783" t="b">
        <v>1</v>
      </c>
      <c r="AP5783" t="b">
        <v>0</v>
      </c>
      <c r="AQ5783" t="s">
        <v>177</v>
      </c>
      <c r="BB5783" s="7" t="s">
        <v>36892</v>
      </c>
      <c r="BC5783" s="7" t="s">
        <v>4173</v>
      </c>
      <c r="BD5783" s="7" t="s">
        <v>52</v>
      </c>
      <c r="BE5783" s="7">
        <v>98858</v>
      </c>
      <c r="BF5783" s="7" t="s">
        <v>36894</v>
      </c>
      <c r="BG5783" s="7">
        <v>1862.76</v>
      </c>
      <c r="BH5783" s="7">
        <v>795</v>
      </c>
      <c r="BI5783">
        <v>1882.76</v>
      </c>
      <c r="BJ5783">
        <v>1862.76</v>
      </c>
      <c r="BK5783">
        <v>0</v>
      </c>
      <c r="BL5783">
        <v>0</v>
      </c>
      <c r="BO5783" t="s">
        <v>36895</v>
      </c>
      <c r="BP5783">
        <v>36219</v>
      </c>
      <c r="BQ5783">
        <v>16297</v>
      </c>
      <c r="BR5783">
        <v>3309361</v>
      </c>
      <c r="BS5783">
        <v>24213</v>
      </c>
      <c r="BU5783" t="s">
        <v>36896</v>
      </c>
      <c r="BV5783" t="s">
        <v>4695</v>
      </c>
      <c r="BX5783">
        <v>45603.659837962965</v>
      </c>
    </row>
    <row r="5784" spans="1:76" x14ac:dyDescent="0.25">
      <c r="A5784" t="s">
        <v>36928</v>
      </c>
      <c r="B5784" t="s">
        <v>2433</v>
      </c>
      <c r="C5784" t="s">
        <v>46</v>
      </c>
      <c r="D5784">
        <v>44232</v>
      </c>
      <c r="E5784">
        <v>45418</v>
      </c>
      <c r="H5784" t="s">
        <v>47</v>
      </c>
      <c r="I5784">
        <v>44232</v>
      </c>
      <c r="J5784">
        <v>2024</v>
      </c>
      <c r="K5784" t="s">
        <v>48</v>
      </c>
      <c r="L5784" t="s">
        <v>35975</v>
      </c>
      <c r="N5784" t="s">
        <v>36929</v>
      </c>
      <c r="O5784" t="s">
        <v>6811</v>
      </c>
      <c r="P5784" t="s">
        <v>115</v>
      </c>
      <c r="Q5784" t="s">
        <v>52</v>
      </c>
      <c r="R5784">
        <v>98371</v>
      </c>
      <c r="S5784" t="s">
        <v>33830</v>
      </c>
      <c r="T5784" t="s">
        <v>33830</v>
      </c>
      <c r="U5784" t="s">
        <v>33831</v>
      </c>
      <c r="V5784" t="s">
        <v>90</v>
      </c>
      <c r="W5784">
        <v>12</v>
      </c>
      <c r="X5784" t="s">
        <v>441</v>
      </c>
      <c r="Y5784">
        <v>4754</v>
      </c>
      <c r="Z5784" t="s">
        <v>115</v>
      </c>
      <c r="AA5784" t="s">
        <v>57</v>
      </c>
      <c r="AB5784">
        <v>96322</v>
      </c>
      <c r="AC5784" t="s">
        <v>146</v>
      </c>
      <c r="AD5784" t="s">
        <v>4690</v>
      </c>
      <c r="AE5784" t="s">
        <v>107</v>
      </c>
      <c r="AF5784" t="s">
        <v>107</v>
      </c>
      <c r="AJ5784" t="s">
        <v>58</v>
      </c>
      <c r="AK5784" t="s">
        <v>59</v>
      </c>
      <c r="AL5784">
        <v>45601</v>
      </c>
      <c r="AM5784" t="s">
        <v>4692</v>
      </c>
      <c r="AN5784" t="b">
        <v>1</v>
      </c>
      <c r="AO5784" t="b">
        <v>1</v>
      </c>
      <c r="AP5784" t="b">
        <v>1</v>
      </c>
      <c r="AQ5784" t="s">
        <v>60</v>
      </c>
      <c r="AR5784" t="s">
        <v>61</v>
      </c>
      <c r="BB5784" s="7" t="s">
        <v>20595</v>
      </c>
      <c r="BC5784" s="7" t="s">
        <v>6811</v>
      </c>
      <c r="BD5784" s="7" t="s">
        <v>52</v>
      </c>
      <c r="BE5784" s="7">
        <v>98371</v>
      </c>
      <c r="BF5784" s="7" t="s">
        <v>11221</v>
      </c>
      <c r="BG5784" s="7">
        <v>239474.39</v>
      </c>
      <c r="BH5784" s="7">
        <v>6542.46</v>
      </c>
      <c r="BI5784">
        <v>243050.6</v>
      </c>
      <c r="BJ5784">
        <v>0</v>
      </c>
      <c r="BK5784">
        <v>0</v>
      </c>
      <c r="BL5784">
        <v>0</v>
      </c>
      <c r="BM5784">
        <v>1446.8</v>
      </c>
      <c r="BN5784">
        <v>0</v>
      </c>
      <c r="BO5784" t="s">
        <v>36930</v>
      </c>
      <c r="BP5784">
        <v>26634</v>
      </c>
      <c r="BQ5784">
        <v>25639</v>
      </c>
      <c r="BR5784">
        <v>93212</v>
      </c>
      <c r="BS5784">
        <v>16956</v>
      </c>
      <c r="BT5784">
        <v>25</v>
      </c>
      <c r="BU5784" t="s">
        <v>17025</v>
      </c>
      <c r="BV5784" t="s">
        <v>4695</v>
      </c>
      <c r="BX5784">
        <v>45698.733599537038</v>
      </c>
    </row>
    <row r="5785" spans="1:76" x14ac:dyDescent="0.25">
      <c r="A5785" t="s">
        <v>37037</v>
      </c>
      <c r="B5785" t="s">
        <v>37038</v>
      </c>
      <c r="C5785" t="s">
        <v>46</v>
      </c>
      <c r="D5785">
        <v>45420</v>
      </c>
      <c r="E5785">
        <v>45418</v>
      </c>
      <c r="H5785" t="s">
        <v>47</v>
      </c>
      <c r="I5785">
        <v>45420</v>
      </c>
      <c r="J5785">
        <v>2024</v>
      </c>
      <c r="K5785" t="s">
        <v>48</v>
      </c>
      <c r="L5785" t="s">
        <v>22861</v>
      </c>
      <c r="N5785" t="s">
        <v>22862</v>
      </c>
      <c r="O5785" t="s">
        <v>22863</v>
      </c>
      <c r="P5785" t="s">
        <v>68</v>
      </c>
      <c r="Q5785" t="s">
        <v>52</v>
      </c>
      <c r="R5785">
        <v>98038</v>
      </c>
      <c r="S5785" t="s">
        <v>22864</v>
      </c>
      <c r="T5785" t="s">
        <v>22864</v>
      </c>
      <c r="U5785" t="s">
        <v>22865</v>
      </c>
      <c r="V5785" t="s">
        <v>54</v>
      </c>
      <c r="W5785">
        <v>13</v>
      </c>
      <c r="X5785" t="s">
        <v>182</v>
      </c>
      <c r="Y5785">
        <v>4787</v>
      </c>
      <c r="Z5785" t="s">
        <v>68</v>
      </c>
      <c r="AA5785" t="s">
        <v>57</v>
      </c>
      <c r="AB5785">
        <v>106558</v>
      </c>
      <c r="AC5785" t="s">
        <v>146</v>
      </c>
      <c r="AD5785" t="s">
        <v>4690</v>
      </c>
      <c r="AE5785" t="s">
        <v>107</v>
      </c>
      <c r="AF5785" t="s">
        <v>107</v>
      </c>
      <c r="AI5785">
        <v>2</v>
      </c>
      <c r="AJ5785" t="s">
        <v>58</v>
      </c>
      <c r="AK5785" t="s">
        <v>59</v>
      </c>
      <c r="AL5785">
        <v>45601</v>
      </c>
      <c r="AM5785" t="s">
        <v>4692</v>
      </c>
      <c r="AN5785" t="b">
        <v>1</v>
      </c>
      <c r="AO5785" t="b">
        <v>1</v>
      </c>
      <c r="AP5785" t="b">
        <v>1</v>
      </c>
      <c r="AQ5785" t="s">
        <v>60</v>
      </c>
      <c r="AR5785" t="s">
        <v>99</v>
      </c>
      <c r="BB5785" s="7" t="s">
        <v>20595</v>
      </c>
      <c r="BC5785" s="7" t="s">
        <v>6811</v>
      </c>
      <c r="BD5785" s="7" t="s">
        <v>52</v>
      </c>
      <c r="BE5785" s="7">
        <v>98371</v>
      </c>
      <c r="BF5785" s="7" t="s">
        <v>11221</v>
      </c>
      <c r="BG5785" s="7">
        <v>23370</v>
      </c>
      <c r="BH5785" s="7">
        <v>0</v>
      </c>
      <c r="BI5785">
        <v>27319.67</v>
      </c>
      <c r="BJ5785">
        <v>4000</v>
      </c>
      <c r="BK5785">
        <v>0</v>
      </c>
      <c r="BL5785">
        <v>0</v>
      </c>
      <c r="BO5785" t="s">
        <v>37039</v>
      </c>
      <c r="BP5785">
        <v>36421</v>
      </c>
      <c r="BQ5785">
        <v>35762</v>
      </c>
      <c r="BR5785">
        <v>3298911</v>
      </c>
      <c r="BS5785">
        <v>24097</v>
      </c>
      <c r="BT5785">
        <v>5</v>
      </c>
      <c r="BU5785" t="s">
        <v>17025</v>
      </c>
      <c r="BV5785" t="s">
        <v>4695</v>
      </c>
      <c r="BX5785">
        <v>45636.810925925929</v>
      </c>
    </row>
    <row r="5786" spans="1:76" x14ac:dyDescent="0.25">
      <c r="A5786" t="s">
        <v>37040</v>
      </c>
      <c r="B5786" t="s">
        <v>34907</v>
      </c>
      <c r="C5786" t="s">
        <v>46</v>
      </c>
      <c r="D5786">
        <v>44888</v>
      </c>
      <c r="E5786">
        <v>45418</v>
      </c>
      <c r="H5786" t="s">
        <v>47</v>
      </c>
      <c r="I5786">
        <v>44888</v>
      </c>
      <c r="J5786">
        <v>2024</v>
      </c>
      <c r="K5786" t="s">
        <v>48</v>
      </c>
      <c r="L5786" t="s">
        <v>37041</v>
      </c>
      <c r="N5786" t="s">
        <v>37042</v>
      </c>
      <c r="O5786" t="s">
        <v>34910</v>
      </c>
      <c r="Q5786" t="s">
        <v>5990</v>
      </c>
      <c r="R5786">
        <v>98024</v>
      </c>
      <c r="S5786" t="s">
        <v>37043</v>
      </c>
      <c r="T5786" t="s">
        <v>37044</v>
      </c>
      <c r="U5786" t="s">
        <v>37045</v>
      </c>
      <c r="V5786" t="s">
        <v>1251</v>
      </c>
      <c r="W5786">
        <v>3</v>
      </c>
      <c r="X5786" t="s">
        <v>4770</v>
      </c>
      <c r="Y5786">
        <v>1000</v>
      </c>
      <c r="AA5786" t="s">
        <v>71</v>
      </c>
      <c r="AC5786" t="s">
        <v>146</v>
      </c>
      <c r="AD5786" t="s">
        <v>4690</v>
      </c>
      <c r="AE5786" t="s">
        <v>107</v>
      </c>
      <c r="AF5786" t="s">
        <v>107</v>
      </c>
      <c r="AJ5786" t="s">
        <v>58</v>
      </c>
      <c r="AK5786" t="s">
        <v>59</v>
      </c>
      <c r="AL5786">
        <v>45601</v>
      </c>
      <c r="AM5786" t="s">
        <v>4692</v>
      </c>
      <c r="AN5786" t="b">
        <v>1</v>
      </c>
      <c r="AO5786" t="b">
        <v>1</v>
      </c>
      <c r="AP5786" t="b">
        <v>0</v>
      </c>
      <c r="AQ5786" t="s">
        <v>177</v>
      </c>
      <c r="BB5786" s="7" t="s">
        <v>37042</v>
      </c>
      <c r="BC5786" s="7" t="s">
        <v>34910</v>
      </c>
      <c r="BD5786" s="7" t="s">
        <v>5990</v>
      </c>
      <c r="BE5786" s="7">
        <v>98024</v>
      </c>
      <c r="BF5786" s="7" t="s">
        <v>37045</v>
      </c>
      <c r="BG5786" s="7">
        <v>5351.45</v>
      </c>
      <c r="BH5786" s="7">
        <v>0</v>
      </c>
      <c r="BI5786">
        <v>9641.4500000000007</v>
      </c>
      <c r="BJ5786">
        <v>-1982.57</v>
      </c>
      <c r="BK5786">
        <v>0</v>
      </c>
      <c r="BL5786">
        <v>6240</v>
      </c>
      <c r="BO5786" t="s">
        <v>37046</v>
      </c>
      <c r="BP5786">
        <v>31438</v>
      </c>
      <c r="BQ5786">
        <v>29601</v>
      </c>
      <c r="BR5786">
        <v>688968</v>
      </c>
      <c r="BS5786">
        <v>19523</v>
      </c>
      <c r="BU5786" t="s">
        <v>34915</v>
      </c>
      <c r="BV5786" t="s">
        <v>4695</v>
      </c>
      <c r="BX5786">
        <v>45590.608402777776</v>
      </c>
    </row>
    <row r="5787" spans="1:76" x14ac:dyDescent="0.25">
      <c r="A5787" t="s">
        <v>37047</v>
      </c>
      <c r="B5787" t="s">
        <v>1983</v>
      </c>
      <c r="C5787" t="s">
        <v>46</v>
      </c>
      <c r="D5787">
        <v>45373</v>
      </c>
      <c r="E5787">
        <v>45418</v>
      </c>
      <c r="H5787" t="s">
        <v>47</v>
      </c>
      <c r="I5787">
        <v>45373</v>
      </c>
      <c r="J5787">
        <v>2024</v>
      </c>
      <c r="K5787" t="s">
        <v>48</v>
      </c>
      <c r="L5787" t="s">
        <v>37048</v>
      </c>
      <c r="N5787" t="s">
        <v>37049</v>
      </c>
      <c r="O5787" t="s">
        <v>6071</v>
      </c>
      <c r="P5787" t="s">
        <v>115</v>
      </c>
      <c r="Q5787" t="s">
        <v>52</v>
      </c>
      <c r="R5787">
        <v>98496</v>
      </c>
      <c r="S5787" t="s">
        <v>37050</v>
      </c>
      <c r="T5787" t="s">
        <v>37051</v>
      </c>
      <c r="U5787" t="s">
        <v>37052</v>
      </c>
      <c r="V5787" t="s">
        <v>90</v>
      </c>
      <c r="W5787">
        <v>12</v>
      </c>
      <c r="X5787" t="s">
        <v>926</v>
      </c>
      <c r="Y5787">
        <v>4757</v>
      </c>
      <c r="Z5787" t="s">
        <v>115</v>
      </c>
      <c r="AA5787" t="s">
        <v>57</v>
      </c>
      <c r="AB5787">
        <v>79415</v>
      </c>
      <c r="AC5787" t="s">
        <v>146</v>
      </c>
      <c r="AD5787" t="s">
        <v>4690</v>
      </c>
      <c r="AE5787" t="s">
        <v>107</v>
      </c>
      <c r="AF5787" t="s">
        <v>107</v>
      </c>
      <c r="AJ5787" t="s">
        <v>58</v>
      </c>
      <c r="AK5787" t="s">
        <v>59</v>
      </c>
      <c r="AL5787">
        <v>45601</v>
      </c>
      <c r="AM5787" t="s">
        <v>4692</v>
      </c>
      <c r="AN5787" t="b">
        <v>1</v>
      </c>
      <c r="AO5787" t="b">
        <v>1</v>
      </c>
      <c r="AP5787" t="b">
        <v>1</v>
      </c>
      <c r="AQ5787" t="s">
        <v>60</v>
      </c>
      <c r="AR5787" t="s">
        <v>99</v>
      </c>
      <c r="BB5787" s="7" t="s">
        <v>20290</v>
      </c>
      <c r="BC5787" s="7" t="s">
        <v>4916</v>
      </c>
      <c r="BD5787" s="7" t="s">
        <v>52</v>
      </c>
      <c r="BE5787" s="7">
        <v>98401</v>
      </c>
      <c r="BF5787" s="7" t="s">
        <v>20291</v>
      </c>
      <c r="BG5787" s="7">
        <v>269198.75</v>
      </c>
      <c r="BH5787" s="7">
        <v>0</v>
      </c>
      <c r="BI5787">
        <v>269261.65999999997</v>
      </c>
      <c r="BJ5787">
        <v>0</v>
      </c>
      <c r="BK5787">
        <v>0</v>
      </c>
      <c r="BL5787">
        <v>0</v>
      </c>
      <c r="BM5787">
        <v>47839.91</v>
      </c>
      <c r="BN5787">
        <v>37761.33</v>
      </c>
      <c r="BO5787" t="s">
        <v>37053</v>
      </c>
      <c r="BP5787">
        <v>36044</v>
      </c>
      <c r="BQ5787">
        <v>1020</v>
      </c>
      <c r="BR5787">
        <v>3296704</v>
      </c>
      <c r="BS5787">
        <v>23906</v>
      </c>
      <c r="BT5787">
        <v>28</v>
      </c>
      <c r="BU5787" t="s">
        <v>20293</v>
      </c>
      <c r="BV5787" t="s">
        <v>4695</v>
      </c>
      <c r="BX5787">
        <v>45694.473391203705</v>
      </c>
    </row>
    <row r="5788" spans="1:76" x14ac:dyDescent="0.25">
      <c r="A5788" t="s">
        <v>37054</v>
      </c>
      <c r="B5788" t="s">
        <v>33549</v>
      </c>
      <c r="C5788" t="s">
        <v>46</v>
      </c>
      <c r="D5788">
        <v>45374</v>
      </c>
      <c r="E5788">
        <v>45419</v>
      </c>
      <c r="H5788" t="s">
        <v>47</v>
      </c>
      <c r="I5788">
        <v>45374</v>
      </c>
      <c r="J5788">
        <v>2024</v>
      </c>
      <c r="K5788" t="s">
        <v>48</v>
      </c>
      <c r="L5788" t="s">
        <v>33550</v>
      </c>
      <c r="N5788" t="s">
        <v>37055</v>
      </c>
      <c r="O5788" t="s">
        <v>22810</v>
      </c>
      <c r="P5788" t="s">
        <v>56</v>
      </c>
      <c r="Q5788" t="s">
        <v>52</v>
      </c>
      <c r="R5788">
        <v>98841</v>
      </c>
      <c r="S5788" t="s">
        <v>37056</v>
      </c>
      <c r="T5788" t="s">
        <v>37056</v>
      </c>
      <c r="U5788" t="s">
        <v>37057</v>
      </c>
      <c r="V5788" t="s">
        <v>4807</v>
      </c>
      <c r="W5788">
        <v>23</v>
      </c>
      <c r="X5788" t="s">
        <v>5554</v>
      </c>
      <c r="Y5788">
        <v>3801</v>
      </c>
      <c r="Z5788" t="s">
        <v>56</v>
      </c>
      <c r="AA5788" t="s">
        <v>4785</v>
      </c>
      <c r="AB5788">
        <v>25837</v>
      </c>
      <c r="AC5788" t="s">
        <v>146</v>
      </c>
      <c r="AD5788" t="s">
        <v>4690</v>
      </c>
      <c r="AE5788" t="s">
        <v>107</v>
      </c>
      <c r="AF5788" t="s">
        <v>107</v>
      </c>
      <c r="AI5788">
        <v>1</v>
      </c>
      <c r="AJ5788" t="s">
        <v>58</v>
      </c>
      <c r="AK5788" t="s">
        <v>59</v>
      </c>
      <c r="AL5788">
        <v>45601</v>
      </c>
      <c r="AM5788" t="s">
        <v>4692</v>
      </c>
      <c r="AN5788" t="b">
        <v>1</v>
      </c>
      <c r="AO5788" t="b">
        <v>1</v>
      </c>
      <c r="AP5788" t="b">
        <v>1</v>
      </c>
      <c r="AQ5788" t="s">
        <v>60</v>
      </c>
      <c r="AR5788" t="s">
        <v>99</v>
      </c>
      <c r="BB5788" s="7" t="s">
        <v>37055</v>
      </c>
      <c r="BC5788" s="7" t="s">
        <v>22810</v>
      </c>
      <c r="BD5788" s="7" t="s">
        <v>52</v>
      </c>
      <c r="BE5788" s="7">
        <v>98841</v>
      </c>
      <c r="BF5788" s="7" t="s">
        <v>37058</v>
      </c>
      <c r="BG5788" s="7">
        <v>9048.7199999999993</v>
      </c>
      <c r="BH5788" s="7">
        <v>0</v>
      </c>
      <c r="BI5788">
        <v>8973.66</v>
      </c>
      <c r="BJ5788">
        <v>0</v>
      </c>
      <c r="BK5788">
        <v>0</v>
      </c>
      <c r="BL5788">
        <v>0</v>
      </c>
      <c r="BO5788" t="s">
        <v>37059</v>
      </c>
      <c r="BP5788">
        <v>36034</v>
      </c>
      <c r="BQ5788">
        <v>35299</v>
      </c>
      <c r="BR5788">
        <v>3296703</v>
      </c>
      <c r="BS5788">
        <v>24032</v>
      </c>
      <c r="BU5788" t="s">
        <v>37060</v>
      </c>
      <c r="BV5788" t="s">
        <v>4695</v>
      </c>
      <c r="BX5788">
        <v>45641.582002314812</v>
      </c>
    </row>
    <row r="5789" spans="1:76" x14ac:dyDescent="0.25">
      <c r="A5789" t="s">
        <v>37061</v>
      </c>
      <c r="B5789" t="s">
        <v>37062</v>
      </c>
      <c r="C5789" t="s">
        <v>46</v>
      </c>
      <c r="D5789">
        <v>45441</v>
      </c>
      <c r="E5789">
        <v>45422</v>
      </c>
      <c r="H5789" t="s">
        <v>47</v>
      </c>
      <c r="I5789">
        <v>45441</v>
      </c>
      <c r="J5789">
        <v>2024</v>
      </c>
      <c r="K5789" t="s">
        <v>48</v>
      </c>
      <c r="L5789" t="s">
        <v>37063</v>
      </c>
      <c r="N5789" t="s">
        <v>37064</v>
      </c>
      <c r="O5789" t="s">
        <v>20364</v>
      </c>
      <c r="P5789" t="s">
        <v>291</v>
      </c>
      <c r="Q5789" t="s">
        <v>52</v>
      </c>
      <c r="R5789">
        <v>98837</v>
      </c>
      <c r="S5789" t="s">
        <v>37065</v>
      </c>
      <c r="T5789" t="s">
        <v>37066</v>
      </c>
      <c r="U5789" t="s">
        <v>37067</v>
      </c>
      <c r="V5789" t="s">
        <v>4807</v>
      </c>
      <c r="W5789">
        <v>23</v>
      </c>
      <c r="X5789" t="s">
        <v>7459</v>
      </c>
      <c r="Y5789">
        <v>3340</v>
      </c>
      <c r="Z5789" t="s">
        <v>291</v>
      </c>
      <c r="AA5789" t="s">
        <v>4785</v>
      </c>
      <c r="AB5789">
        <v>47867</v>
      </c>
      <c r="AC5789" t="s">
        <v>146</v>
      </c>
      <c r="AD5789" t="s">
        <v>4690</v>
      </c>
      <c r="AE5789" t="s">
        <v>107</v>
      </c>
      <c r="AF5789" t="s">
        <v>107</v>
      </c>
      <c r="AI5789">
        <v>2</v>
      </c>
      <c r="AJ5789" t="s">
        <v>58</v>
      </c>
      <c r="AK5789" t="s">
        <v>59</v>
      </c>
      <c r="AL5789">
        <v>45601</v>
      </c>
      <c r="AM5789" t="s">
        <v>4692</v>
      </c>
      <c r="AN5789" t="b">
        <v>1</v>
      </c>
      <c r="AO5789" t="b">
        <v>1</v>
      </c>
      <c r="AP5789" t="b">
        <v>1</v>
      </c>
      <c r="AQ5789" t="s">
        <v>60</v>
      </c>
      <c r="AR5789" t="s">
        <v>99</v>
      </c>
      <c r="BB5789" s="7" t="s">
        <v>37064</v>
      </c>
      <c r="BC5789" s="7" t="s">
        <v>20364</v>
      </c>
      <c r="BD5789" s="7" t="s">
        <v>52</v>
      </c>
      <c r="BE5789" s="7">
        <v>98837</v>
      </c>
      <c r="BF5789" s="7" t="s">
        <v>37067</v>
      </c>
      <c r="BG5789" s="7">
        <v>20122.169999999998</v>
      </c>
      <c r="BH5789" s="7">
        <v>0</v>
      </c>
      <c r="BI5789">
        <v>19667.810000000001</v>
      </c>
      <c r="BJ5789">
        <v>1152.17</v>
      </c>
      <c r="BK5789">
        <v>0</v>
      </c>
      <c r="BL5789">
        <v>0</v>
      </c>
      <c r="BO5789" t="s">
        <v>37068</v>
      </c>
      <c r="BP5789">
        <v>36677</v>
      </c>
      <c r="BQ5789">
        <v>46211</v>
      </c>
      <c r="BR5789">
        <v>3311834</v>
      </c>
      <c r="BS5789">
        <v>24194</v>
      </c>
      <c r="BU5789" t="s">
        <v>37069</v>
      </c>
      <c r="BV5789" t="s">
        <v>4695</v>
      </c>
      <c r="BX5789">
        <v>45636.713067129633</v>
      </c>
    </row>
    <row r="5790" spans="1:76" x14ac:dyDescent="0.25">
      <c r="A5790" t="s">
        <v>37070</v>
      </c>
      <c r="B5790" t="s">
        <v>37071</v>
      </c>
      <c r="C5790" t="s">
        <v>46</v>
      </c>
      <c r="D5790">
        <v>44512</v>
      </c>
      <c r="I5790">
        <v>44512</v>
      </c>
      <c r="J5790">
        <v>2024</v>
      </c>
      <c r="K5790" t="s">
        <v>85</v>
      </c>
      <c r="L5790" t="s">
        <v>37072</v>
      </c>
      <c r="M5790" t="s">
        <v>37073</v>
      </c>
      <c r="N5790" t="s">
        <v>37074</v>
      </c>
      <c r="O5790" t="s">
        <v>4741</v>
      </c>
      <c r="Q5790" t="s">
        <v>52</v>
      </c>
      <c r="R5790">
        <v>98501</v>
      </c>
      <c r="S5790" t="s">
        <v>37075</v>
      </c>
      <c r="U5790">
        <v>3123717613</v>
      </c>
      <c r="V5790" t="s">
        <v>171</v>
      </c>
      <c r="W5790">
        <v>4</v>
      </c>
      <c r="X5790" t="s">
        <v>4770</v>
      </c>
      <c r="Y5790">
        <v>1000</v>
      </c>
      <c r="AA5790" t="s">
        <v>71</v>
      </c>
      <c r="AC5790" t="s">
        <v>146</v>
      </c>
      <c r="AD5790" t="s">
        <v>4690</v>
      </c>
      <c r="AE5790" t="s">
        <v>107</v>
      </c>
      <c r="AF5790" t="s">
        <v>107</v>
      </c>
      <c r="AJ5790" t="s">
        <v>58</v>
      </c>
      <c r="AK5790" t="s">
        <v>59</v>
      </c>
      <c r="AL5790">
        <v>45601</v>
      </c>
      <c r="AM5790" t="s">
        <v>4692</v>
      </c>
      <c r="AN5790" t="b">
        <v>1</v>
      </c>
      <c r="BB5790" s="7" t="s">
        <v>37076</v>
      </c>
      <c r="BC5790" s="7" t="s">
        <v>11606</v>
      </c>
      <c r="BD5790" s="7" t="s">
        <v>5990</v>
      </c>
      <c r="BE5790" s="7">
        <v>98087</v>
      </c>
      <c r="BF5790" s="7">
        <v>5095515476</v>
      </c>
      <c r="BO5790" t="s">
        <v>37077</v>
      </c>
      <c r="BP5790">
        <v>36258</v>
      </c>
      <c r="BQ5790">
        <v>26650</v>
      </c>
      <c r="BR5790">
        <v>3297576</v>
      </c>
      <c r="BU5790" t="s">
        <v>37078</v>
      </c>
      <c r="BV5790" t="s">
        <v>4695</v>
      </c>
      <c r="BX5790">
        <v>45406.437557870369</v>
      </c>
    </row>
    <row r="5791" spans="1:76" x14ac:dyDescent="0.25">
      <c r="A5791" t="s">
        <v>37079</v>
      </c>
      <c r="B5791" t="s">
        <v>37080</v>
      </c>
      <c r="C5791" t="s">
        <v>46</v>
      </c>
      <c r="D5791">
        <v>45387</v>
      </c>
      <c r="E5791">
        <v>45418</v>
      </c>
      <c r="H5791" t="s">
        <v>47</v>
      </c>
      <c r="I5791">
        <v>45387</v>
      </c>
      <c r="J5791">
        <v>2024</v>
      </c>
      <c r="K5791" t="s">
        <v>48</v>
      </c>
      <c r="L5791" t="s">
        <v>32676</v>
      </c>
      <c r="N5791" t="s">
        <v>37081</v>
      </c>
      <c r="O5791" t="s">
        <v>5959</v>
      </c>
      <c r="P5791" t="s">
        <v>105</v>
      </c>
      <c r="Q5791" t="s">
        <v>52</v>
      </c>
      <c r="R5791">
        <v>99206</v>
      </c>
      <c r="S5791" t="s">
        <v>32678</v>
      </c>
      <c r="T5791" t="s">
        <v>32678</v>
      </c>
      <c r="U5791">
        <v>5098695363</v>
      </c>
      <c r="V5791" t="s">
        <v>90</v>
      </c>
      <c r="W5791">
        <v>12</v>
      </c>
      <c r="X5791" t="s">
        <v>1464</v>
      </c>
      <c r="Y5791">
        <v>4733</v>
      </c>
      <c r="Z5791" t="s">
        <v>105</v>
      </c>
      <c r="AA5791" t="s">
        <v>57</v>
      </c>
      <c r="AB5791">
        <v>110979</v>
      </c>
      <c r="AC5791" t="s">
        <v>146</v>
      </c>
      <c r="AD5791" t="s">
        <v>4690</v>
      </c>
      <c r="AE5791" t="s">
        <v>107</v>
      </c>
      <c r="AF5791" t="s">
        <v>107</v>
      </c>
      <c r="AJ5791" t="s">
        <v>58</v>
      </c>
      <c r="AK5791" t="s">
        <v>59</v>
      </c>
      <c r="AL5791">
        <v>45601</v>
      </c>
      <c r="AM5791" t="s">
        <v>4692</v>
      </c>
      <c r="AN5791" t="b">
        <v>1</v>
      </c>
      <c r="AO5791" t="b">
        <v>1</v>
      </c>
      <c r="AP5791" t="b">
        <v>1</v>
      </c>
      <c r="AQ5791" t="s">
        <v>60</v>
      </c>
      <c r="AR5791" t="s">
        <v>61</v>
      </c>
      <c r="BB5791" s="7" t="s">
        <v>33490</v>
      </c>
      <c r="BC5791" s="7" t="s">
        <v>5959</v>
      </c>
      <c r="BD5791" s="7" t="s">
        <v>52</v>
      </c>
      <c r="BE5791" s="7">
        <v>99212</v>
      </c>
      <c r="BF5791" s="7">
        <v>5098925905</v>
      </c>
      <c r="BG5791" s="7">
        <v>53920</v>
      </c>
      <c r="BH5791" s="7">
        <v>0</v>
      </c>
      <c r="BI5791">
        <v>48006.75</v>
      </c>
      <c r="BJ5791">
        <v>0</v>
      </c>
      <c r="BK5791">
        <v>0</v>
      </c>
      <c r="BL5791">
        <v>0</v>
      </c>
      <c r="BM5791">
        <v>324.64</v>
      </c>
      <c r="BN5791">
        <v>0</v>
      </c>
      <c r="BO5791" t="s">
        <v>37082</v>
      </c>
      <c r="BP5791">
        <v>36143</v>
      </c>
      <c r="BQ5791">
        <v>52</v>
      </c>
      <c r="BR5791">
        <v>3296746</v>
      </c>
      <c r="BS5791">
        <v>23901</v>
      </c>
      <c r="BT5791">
        <v>4</v>
      </c>
      <c r="BU5791" t="s">
        <v>37083</v>
      </c>
      <c r="BV5791" t="s">
        <v>4695</v>
      </c>
      <c r="BX5791">
        <v>45659.848136574074</v>
      </c>
    </row>
    <row r="5792" spans="1:76" x14ac:dyDescent="0.25">
      <c r="A5792" t="s">
        <v>37084</v>
      </c>
      <c r="B5792" t="s">
        <v>1012</v>
      </c>
      <c r="C5792" t="s">
        <v>46</v>
      </c>
      <c r="D5792">
        <v>45434</v>
      </c>
      <c r="E5792">
        <v>45422</v>
      </c>
      <c r="H5792" t="s">
        <v>47</v>
      </c>
      <c r="I5792">
        <v>45434</v>
      </c>
      <c r="J5792">
        <v>2024</v>
      </c>
      <c r="K5792" t="s">
        <v>48</v>
      </c>
      <c r="L5792" t="s">
        <v>24463</v>
      </c>
      <c r="N5792" t="s">
        <v>37085</v>
      </c>
      <c r="O5792" t="s">
        <v>3232</v>
      </c>
      <c r="P5792" t="s">
        <v>68</v>
      </c>
      <c r="Q5792" t="s">
        <v>52</v>
      </c>
      <c r="R5792">
        <v>98010</v>
      </c>
      <c r="S5792" t="s">
        <v>37086</v>
      </c>
      <c r="T5792" t="s">
        <v>37086</v>
      </c>
      <c r="U5792">
        <v>2536320736</v>
      </c>
      <c r="V5792" t="s">
        <v>54</v>
      </c>
      <c r="W5792">
        <v>13</v>
      </c>
      <c r="X5792" t="s">
        <v>182</v>
      </c>
      <c r="Y5792">
        <v>4787</v>
      </c>
      <c r="Z5792" t="s">
        <v>68</v>
      </c>
      <c r="AA5792" t="s">
        <v>57</v>
      </c>
      <c r="AB5792">
        <v>106558</v>
      </c>
      <c r="AC5792" t="s">
        <v>146</v>
      </c>
      <c r="AD5792" t="s">
        <v>4690</v>
      </c>
      <c r="AE5792" t="s">
        <v>107</v>
      </c>
      <c r="AF5792" t="s">
        <v>107</v>
      </c>
      <c r="AI5792">
        <v>1</v>
      </c>
      <c r="AJ5792" t="s">
        <v>58</v>
      </c>
      <c r="AK5792" t="s">
        <v>59</v>
      </c>
      <c r="AL5792">
        <v>45601</v>
      </c>
      <c r="AM5792" t="s">
        <v>4692</v>
      </c>
      <c r="AN5792" t="b">
        <v>1</v>
      </c>
      <c r="AO5792" t="b">
        <v>1</v>
      </c>
      <c r="AP5792" t="b">
        <v>1</v>
      </c>
      <c r="AQ5792" t="s">
        <v>60</v>
      </c>
      <c r="AR5792" t="s">
        <v>99</v>
      </c>
      <c r="BB5792" s="7" t="s">
        <v>37085</v>
      </c>
      <c r="BC5792" s="7" t="s">
        <v>3232</v>
      </c>
      <c r="BD5792" s="7" t="s">
        <v>52</v>
      </c>
      <c r="BE5792" s="7">
        <v>98010</v>
      </c>
      <c r="BF5792" s="7">
        <v>2536320736</v>
      </c>
      <c r="BG5792" s="7">
        <v>16343.44</v>
      </c>
      <c r="BH5792" s="7">
        <v>0</v>
      </c>
      <c r="BI5792">
        <v>16343.44</v>
      </c>
      <c r="BJ5792">
        <v>0</v>
      </c>
      <c r="BK5792">
        <v>0</v>
      </c>
      <c r="BL5792">
        <v>0</v>
      </c>
      <c r="BM5792">
        <v>122.87</v>
      </c>
      <c r="BN5792">
        <v>0</v>
      </c>
      <c r="BO5792" t="s">
        <v>37087</v>
      </c>
      <c r="BP5792">
        <v>36715</v>
      </c>
      <c r="BQ5792">
        <v>581</v>
      </c>
      <c r="BR5792">
        <v>3311321</v>
      </c>
      <c r="BS5792">
        <v>24199</v>
      </c>
      <c r="BT5792">
        <v>5</v>
      </c>
      <c r="BU5792" t="s">
        <v>37088</v>
      </c>
      <c r="BV5792" t="s">
        <v>4695</v>
      </c>
      <c r="BX5792">
        <v>45636.934224537035</v>
      </c>
    </row>
    <row r="5793" spans="1:76" x14ac:dyDescent="0.25">
      <c r="A5793" t="s">
        <v>37089</v>
      </c>
      <c r="B5793" t="s">
        <v>20572</v>
      </c>
      <c r="C5793" t="s">
        <v>46</v>
      </c>
      <c r="D5793">
        <v>45358</v>
      </c>
      <c r="E5793">
        <v>45418</v>
      </c>
      <c r="H5793" t="s">
        <v>47</v>
      </c>
      <c r="I5793">
        <v>45358</v>
      </c>
      <c r="J5793">
        <v>2024</v>
      </c>
      <c r="K5793" t="s">
        <v>48</v>
      </c>
      <c r="L5793" t="s">
        <v>20573</v>
      </c>
      <c r="N5793" t="s">
        <v>20574</v>
      </c>
      <c r="O5793" t="s">
        <v>20575</v>
      </c>
      <c r="P5793" t="s">
        <v>68</v>
      </c>
      <c r="Q5793" t="s">
        <v>52</v>
      </c>
      <c r="R5793">
        <v>98360</v>
      </c>
      <c r="S5793" t="s">
        <v>20576</v>
      </c>
      <c r="T5793" t="s">
        <v>37090</v>
      </c>
      <c r="U5793" t="s">
        <v>20578</v>
      </c>
      <c r="V5793" t="s">
        <v>54</v>
      </c>
      <c r="W5793">
        <v>13</v>
      </c>
      <c r="X5793" t="s">
        <v>306</v>
      </c>
      <c r="Y5793">
        <v>4839</v>
      </c>
      <c r="Z5793" t="s">
        <v>68</v>
      </c>
      <c r="AA5793" t="s">
        <v>57</v>
      </c>
      <c r="AB5793">
        <v>104174</v>
      </c>
      <c r="AC5793" t="s">
        <v>146</v>
      </c>
      <c r="AD5793" t="s">
        <v>4690</v>
      </c>
      <c r="AE5793" t="s">
        <v>107</v>
      </c>
      <c r="AF5793" t="s">
        <v>107</v>
      </c>
      <c r="AI5793">
        <v>2</v>
      </c>
      <c r="AJ5793" t="s">
        <v>58</v>
      </c>
      <c r="AK5793" t="s">
        <v>59</v>
      </c>
      <c r="AL5793">
        <v>45601</v>
      </c>
      <c r="AM5793" t="s">
        <v>4692</v>
      </c>
      <c r="AN5793" t="b">
        <v>1</v>
      </c>
      <c r="AO5793" t="b">
        <v>1</v>
      </c>
      <c r="AP5793" t="b">
        <v>1</v>
      </c>
      <c r="AQ5793" t="s">
        <v>60</v>
      </c>
      <c r="AR5793" t="s">
        <v>61</v>
      </c>
      <c r="BB5793" s="7" t="s">
        <v>20579</v>
      </c>
      <c r="BC5793" s="7" t="s">
        <v>4916</v>
      </c>
      <c r="BD5793" s="7" t="s">
        <v>52</v>
      </c>
      <c r="BE5793" s="7">
        <v>98401</v>
      </c>
      <c r="BF5793" s="7" t="s">
        <v>20358</v>
      </c>
      <c r="BG5793" s="7">
        <v>73656.75</v>
      </c>
      <c r="BH5793" s="7">
        <v>0</v>
      </c>
      <c r="BI5793">
        <v>84416.85</v>
      </c>
      <c r="BJ5793">
        <v>0</v>
      </c>
      <c r="BK5793">
        <v>0</v>
      </c>
      <c r="BL5793">
        <v>0</v>
      </c>
      <c r="BM5793">
        <v>30723.06</v>
      </c>
      <c r="BN5793">
        <v>0</v>
      </c>
      <c r="BO5793" t="s">
        <v>37091</v>
      </c>
      <c r="BP5793">
        <v>35939</v>
      </c>
      <c r="BQ5793">
        <v>26484</v>
      </c>
      <c r="BR5793">
        <v>3298789</v>
      </c>
      <c r="BS5793">
        <v>23772</v>
      </c>
      <c r="BT5793">
        <v>31</v>
      </c>
      <c r="BU5793" t="s">
        <v>20293</v>
      </c>
      <c r="BV5793" t="s">
        <v>4695</v>
      </c>
      <c r="BX5793">
        <v>45698.6250462963</v>
      </c>
    </row>
    <row r="5794" spans="1:76" x14ac:dyDescent="0.25">
      <c r="A5794" t="s">
        <v>37100</v>
      </c>
      <c r="B5794" t="s">
        <v>4510</v>
      </c>
      <c r="C5794" t="s">
        <v>46</v>
      </c>
      <c r="D5794">
        <v>45435</v>
      </c>
      <c r="E5794">
        <v>45422</v>
      </c>
      <c r="I5794">
        <v>45435</v>
      </c>
      <c r="J5794">
        <v>2024</v>
      </c>
      <c r="K5794" t="s">
        <v>48</v>
      </c>
      <c r="L5794" t="s">
        <v>37101</v>
      </c>
      <c r="N5794" t="s">
        <v>37102</v>
      </c>
      <c r="O5794" t="s">
        <v>4916</v>
      </c>
      <c r="P5794" t="s">
        <v>115</v>
      </c>
      <c r="Q5794" t="s">
        <v>52</v>
      </c>
      <c r="R5794">
        <v>98418</v>
      </c>
      <c r="S5794" t="s">
        <v>37103</v>
      </c>
      <c r="T5794" t="s">
        <v>37103</v>
      </c>
      <c r="U5794">
        <v>2535843548</v>
      </c>
      <c r="V5794" t="s">
        <v>54</v>
      </c>
      <c r="W5794">
        <v>13</v>
      </c>
      <c r="X5794" t="s">
        <v>202</v>
      </c>
      <c r="Y5794">
        <v>4831</v>
      </c>
      <c r="Z5794" t="s">
        <v>115</v>
      </c>
      <c r="AA5794" t="s">
        <v>57</v>
      </c>
      <c r="AB5794">
        <v>93147</v>
      </c>
      <c r="AC5794" t="s">
        <v>146</v>
      </c>
      <c r="AD5794" t="s">
        <v>4690</v>
      </c>
      <c r="AE5794" t="s">
        <v>107</v>
      </c>
      <c r="AF5794" t="s">
        <v>107</v>
      </c>
      <c r="AI5794">
        <v>1</v>
      </c>
      <c r="AJ5794" t="s">
        <v>58</v>
      </c>
      <c r="AK5794" t="s">
        <v>59</v>
      </c>
      <c r="AL5794">
        <v>45601</v>
      </c>
      <c r="AM5794" t="s">
        <v>4878</v>
      </c>
      <c r="AN5794" t="b">
        <v>1</v>
      </c>
      <c r="AO5794" t="b">
        <v>1</v>
      </c>
      <c r="AP5794" t="b">
        <v>1</v>
      </c>
      <c r="AQ5794" t="s">
        <v>60</v>
      </c>
      <c r="AR5794" t="s">
        <v>99</v>
      </c>
      <c r="BB5794" s="7" t="s">
        <v>37102</v>
      </c>
      <c r="BC5794" s="7" t="s">
        <v>4916</v>
      </c>
      <c r="BD5794" s="7" t="s">
        <v>52</v>
      </c>
      <c r="BE5794" s="7">
        <v>98418</v>
      </c>
      <c r="BF5794" s="7">
        <v>2535843548</v>
      </c>
      <c r="BO5794" t="s">
        <v>37104</v>
      </c>
      <c r="BP5794">
        <v>36671</v>
      </c>
      <c r="BQ5794">
        <v>9087</v>
      </c>
      <c r="BR5794">
        <v>3311804</v>
      </c>
      <c r="BT5794">
        <v>27</v>
      </c>
      <c r="BU5794" t="s">
        <v>37105</v>
      </c>
      <c r="BV5794" t="s">
        <v>4695</v>
      </c>
      <c r="BX5794">
        <v>45630.554386574076</v>
      </c>
    </row>
    <row r="5795" spans="1:76" x14ac:dyDescent="0.25">
      <c r="A5795" t="s">
        <v>37106</v>
      </c>
      <c r="B5795" t="s">
        <v>37107</v>
      </c>
      <c r="C5795" t="s">
        <v>46</v>
      </c>
      <c r="D5795">
        <v>45426</v>
      </c>
      <c r="E5795">
        <v>45422</v>
      </c>
      <c r="I5795">
        <v>45426</v>
      </c>
      <c r="J5795">
        <v>2024</v>
      </c>
      <c r="K5795" t="s">
        <v>48</v>
      </c>
      <c r="L5795" t="s">
        <v>37108</v>
      </c>
      <c r="N5795" t="s">
        <v>18130</v>
      </c>
      <c r="O5795" t="s">
        <v>17477</v>
      </c>
      <c r="P5795" t="s">
        <v>1058</v>
      </c>
      <c r="Q5795" t="s">
        <v>5990</v>
      </c>
      <c r="R5795">
        <v>98648</v>
      </c>
      <c r="S5795" t="s">
        <v>37109</v>
      </c>
      <c r="T5795" t="s">
        <v>37109</v>
      </c>
      <c r="U5795" t="s">
        <v>37110</v>
      </c>
      <c r="V5795" t="s">
        <v>4807</v>
      </c>
      <c r="W5795">
        <v>23</v>
      </c>
      <c r="X5795" t="s">
        <v>6297</v>
      </c>
      <c r="Y5795">
        <v>4093</v>
      </c>
      <c r="Z5795" t="s">
        <v>1058</v>
      </c>
      <c r="AA5795" t="s">
        <v>4785</v>
      </c>
      <c r="AB5795">
        <v>8982</v>
      </c>
      <c r="AC5795" t="s">
        <v>146</v>
      </c>
      <c r="AD5795" t="s">
        <v>4690</v>
      </c>
      <c r="AE5795" t="s">
        <v>107</v>
      </c>
      <c r="AF5795" t="s">
        <v>107</v>
      </c>
      <c r="AI5795">
        <v>2</v>
      </c>
      <c r="AJ5795" t="s">
        <v>58</v>
      </c>
      <c r="AK5795" t="s">
        <v>59</v>
      </c>
      <c r="AL5795">
        <v>45601</v>
      </c>
      <c r="AM5795" t="s">
        <v>4878</v>
      </c>
      <c r="AN5795" t="b">
        <v>1</v>
      </c>
      <c r="AO5795" t="b">
        <v>1</v>
      </c>
      <c r="AP5795" t="b">
        <v>1</v>
      </c>
      <c r="AQ5795" t="s">
        <v>60</v>
      </c>
      <c r="AR5795" t="s">
        <v>61</v>
      </c>
      <c r="BB5795" s="7" t="s">
        <v>18130</v>
      </c>
      <c r="BC5795" s="7" t="s">
        <v>17477</v>
      </c>
      <c r="BD5795" s="7" t="s">
        <v>5990</v>
      </c>
      <c r="BE5795" s="7">
        <v>98648</v>
      </c>
      <c r="BF5795" s="7" t="s">
        <v>37110</v>
      </c>
      <c r="BO5795" t="s">
        <v>37111</v>
      </c>
      <c r="BP5795">
        <v>36478</v>
      </c>
      <c r="BQ5795">
        <v>30985</v>
      </c>
      <c r="BR5795">
        <v>3311242</v>
      </c>
      <c r="BU5795" t="s">
        <v>37112</v>
      </c>
      <c r="BV5795" t="s">
        <v>4695</v>
      </c>
      <c r="BX5795">
        <v>45761.827951388892</v>
      </c>
    </row>
    <row r="5796" spans="1:76" x14ac:dyDescent="0.25">
      <c r="A5796" t="s">
        <v>37113</v>
      </c>
      <c r="B5796" t="s">
        <v>37114</v>
      </c>
      <c r="C5796" t="s">
        <v>46</v>
      </c>
      <c r="D5796">
        <v>45400</v>
      </c>
      <c r="E5796">
        <v>45418</v>
      </c>
      <c r="G5796">
        <v>45622</v>
      </c>
      <c r="H5796" t="s">
        <v>47</v>
      </c>
      <c r="I5796">
        <v>45400</v>
      </c>
      <c r="J5796">
        <v>2024</v>
      </c>
      <c r="K5796" t="s">
        <v>77</v>
      </c>
      <c r="L5796" t="s">
        <v>37115</v>
      </c>
      <c r="N5796" t="s">
        <v>37116</v>
      </c>
      <c r="O5796" t="s">
        <v>20530</v>
      </c>
      <c r="P5796" t="s">
        <v>255</v>
      </c>
      <c r="Q5796" t="s">
        <v>52</v>
      </c>
      <c r="R5796">
        <v>98801</v>
      </c>
      <c r="S5796" t="s">
        <v>37117</v>
      </c>
      <c r="T5796" t="s">
        <v>37117</v>
      </c>
      <c r="U5796">
        <v>5092648204</v>
      </c>
      <c r="V5796" t="s">
        <v>4807</v>
      </c>
      <c r="W5796">
        <v>23</v>
      </c>
      <c r="X5796" t="s">
        <v>6430</v>
      </c>
      <c r="Y5796">
        <v>3111</v>
      </c>
      <c r="Z5796" t="s">
        <v>255</v>
      </c>
      <c r="AA5796" t="s">
        <v>4785</v>
      </c>
      <c r="AB5796">
        <v>51407</v>
      </c>
      <c r="AC5796" t="s">
        <v>146</v>
      </c>
      <c r="AD5796" t="s">
        <v>4690</v>
      </c>
      <c r="AE5796" t="s">
        <v>107</v>
      </c>
      <c r="AF5796" t="s">
        <v>107</v>
      </c>
      <c r="AJ5796" t="s">
        <v>58</v>
      </c>
      <c r="AK5796" t="s">
        <v>59</v>
      </c>
      <c r="AL5796">
        <v>45601</v>
      </c>
      <c r="AM5796" t="s">
        <v>4692</v>
      </c>
      <c r="AN5796" t="b">
        <v>0</v>
      </c>
      <c r="AO5796" t="b">
        <v>1</v>
      </c>
      <c r="AP5796" t="b">
        <v>1</v>
      </c>
      <c r="AQ5796" t="s">
        <v>60</v>
      </c>
      <c r="AR5796" t="s">
        <v>99</v>
      </c>
      <c r="BB5796" s="7" t="s">
        <v>37116</v>
      </c>
      <c r="BC5796" s="7" t="s">
        <v>20530</v>
      </c>
      <c r="BD5796" s="7" t="s">
        <v>52</v>
      </c>
      <c r="BE5796" s="7">
        <v>98801</v>
      </c>
      <c r="BF5796" s="7">
        <v>5092648204</v>
      </c>
      <c r="BG5796" s="7">
        <v>46513.88</v>
      </c>
      <c r="BH5796" s="7">
        <v>0</v>
      </c>
      <c r="BI5796">
        <v>43923.41</v>
      </c>
      <c r="BJ5796">
        <v>0</v>
      </c>
      <c r="BK5796">
        <v>0</v>
      </c>
      <c r="BL5796">
        <v>0</v>
      </c>
      <c r="BO5796" t="s">
        <v>37118</v>
      </c>
      <c r="BP5796">
        <v>36223</v>
      </c>
      <c r="BQ5796">
        <v>45179</v>
      </c>
      <c r="BR5796">
        <v>3296795</v>
      </c>
      <c r="BS5796">
        <v>24000</v>
      </c>
      <c r="BU5796" t="s">
        <v>37119</v>
      </c>
      <c r="BV5796" t="s">
        <v>4695</v>
      </c>
      <c r="BX5796">
        <v>45630.553657407407</v>
      </c>
    </row>
    <row r="5797" spans="1:76" x14ac:dyDescent="0.25">
      <c r="A5797" t="s">
        <v>37120</v>
      </c>
      <c r="B5797" t="s">
        <v>37121</v>
      </c>
      <c r="C5797" t="s">
        <v>46</v>
      </c>
      <c r="D5797">
        <v>45404</v>
      </c>
      <c r="E5797">
        <v>45419</v>
      </c>
      <c r="H5797" t="s">
        <v>47</v>
      </c>
      <c r="I5797">
        <v>45404</v>
      </c>
      <c r="J5797">
        <v>2024</v>
      </c>
      <c r="K5797" t="s">
        <v>48</v>
      </c>
      <c r="L5797" t="s">
        <v>37122</v>
      </c>
      <c r="N5797" t="s">
        <v>37123</v>
      </c>
      <c r="O5797" t="s">
        <v>19290</v>
      </c>
      <c r="P5797" t="s">
        <v>1127</v>
      </c>
      <c r="Q5797" t="s">
        <v>52</v>
      </c>
      <c r="R5797">
        <v>99156</v>
      </c>
      <c r="S5797" t="s">
        <v>37124</v>
      </c>
      <c r="T5797" t="s">
        <v>37124</v>
      </c>
      <c r="U5797">
        <v>5096717187</v>
      </c>
      <c r="V5797" t="s">
        <v>4807</v>
      </c>
      <c r="W5797">
        <v>23</v>
      </c>
      <c r="X5797" t="s">
        <v>7527</v>
      </c>
      <c r="Y5797">
        <v>3865</v>
      </c>
      <c r="Z5797" t="s">
        <v>1127</v>
      </c>
      <c r="AA5797" t="s">
        <v>4785</v>
      </c>
      <c r="AB5797">
        <v>10735</v>
      </c>
      <c r="AC5797" t="s">
        <v>146</v>
      </c>
      <c r="AD5797" t="s">
        <v>4690</v>
      </c>
      <c r="AE5797" t="s">
        <v>107</v>
      </c>
      <c r="AF5797" t="s">
        <v>107</v>
      </c>
      <c r="AI5797">
        <v>1</v>
      </c>
      <c r="AJ5797" t="s">
        <v>58</v>
      </c>
      <c r="AK5797" t="s">
        <v>59</v>
      </c>
      <c r="AL5797">
        <v>45601</v>
      </c>
      <c r="AM5797" t="s">
        <v>4692</v>
      </c>
      <c r="AN5797" t="b">
        <v>1</v>
      </c>
      <c r="AO5797" t="b">
        <v>1</v>
      </c>
      <c r="AP5797" t="b">
        <v>1</v>
      </c>
      <c r="AQ5797" t="s">
        <v>60</v>
      </c>
      <c r="AR5797" t="s">
        <v>99</v>
      </c>
      <c r="BB5797" s="7" t="s">
        <v>37125</v>
      </c>
      <c r="BC5797" s="7" t="s">
        <v>19290</v>
      </c>
      <c r="BD5797" s="7" t="s">
        <v>52</v>
      </c>
      <c r="BE5797" s="7">
        <v>99156</v>
      </c>
      <c r="BF5797" s="7">
        <v>5094448766</v>
      </c>
      <c r="BG5797" s="7">
        <v>5584.98</v>
      </c>
      <c r="BH5797" s="7">
        <v>0</v>
      </c>
      <c r="BI5797">
        <v>5854.86</v>
      </c>
      <c r="BJ5797">
        <v>0</v>
      </c>
      <c r="BK5797">
        <v>0</v>
      </c>
      <c r="BL5797">
        <v>0</v>
      </c>
      <c r="BO5797" t="s">
        <v>37126</v>
      </c>
      <c r="BP5797">
        <v>36204</v>
      </c>
      <c r="BQ5797">
        <v>45184</v>
      </c>
      <c r="BR5797">
        <v>3296807</v>
      </c>
      <c r="BS5797">
        <v>23997</v>
      </c>
      <c r="BU5797" t="s">
        <v>37127</v>
      </c>
      <c r="BV5797" t="s">
        <v>4695</v>
      </c>
      <c r="BX5797">
        <v>45630.55395833333</v>
      </c>
    </row>
    <row r="5798" spans="1:76" x14ac:dyDescent="0.25">
      <c r="A5798" t="s">
        <v>37128</v>
      </c>
      <c r="B5798" t="s">
        <v>37129</v>
      </c>
      <c r="C5798" t="s">
        <v>46</v>
      </c>
      <c r="D5798">
        <v>45405</v>
      </c>
      <c r="E5798">
        <v>45418</v>
      </c>
      <c r="H5798" t="s">
        <v>47</v>
      </c>
      <c r="I5798">
        <v>45405</v>
      </c>
      <c r="J5798">
        <v>2024</v>
      </c>
      <c r="K5798" t="s">
        <v>48</v>
      </c>
      <c r="L5798" t="s">
        <v>22893</v>
      </c>
      <c r="N5798" t="s">
        <v>37130</v>
      </c>
      <c r="O5798" t="s">
        <v>20530</v>
      </c>
      <c r="P5798" t="s">
        <v>255</v>
      </c>
      <c r="Q5798" t="s">
        <v>52</v>
      </c>
      <c r="R5798">
        <v>98807</v>
      </c>
      <c r="S5798" t="s">
        <v>37131</v>
      </c>
      <c r="T5798" t="s">
        <v>37131</v>
      </c>
      <c r="U5798" t="s">
        <v>37132</v>
      </c>
      <c r="V5798" t="s">
        <v>4807</v>
      </c>
      <c r="W5798">
        <v>23</v>
      </c>
      <c r="X5798" t="s">
        <v>6430</v>
      </c>
      <c r="Y5798">
        <v>3111</v>
      </c>
      <c r="Z5798" t="s">
        <v>255</v>
      </c>
      <c r="AA5798" t="s">
        <v>4785</v>
      </c>
      <c r="AB5798">
        <v>51407</v>
      </c>
      <c r="AC5798" t="s">
        <v>146</v>
      </c>
      <c r="AD5798" t="s">
        <v>4690</v>
      </c>
      <c r="AE5798" t="s">
        <v>107</v>
      </c>
      <c r="AF5798" t="s">
        <v>107</v>
      </c>
      <c r="AI5798">
        <v>3</v>
      </c>
      <c r="AJ5798" t="s">
        <v>58</v>
      </c>
      <c r="AK5798" t="s">
        <v>59</v>
      </c>
      <c r="AL5798">
        <v>45601</v>
      </c>
      <c r="AM5798" t="s">
        <v>4692</v>
      </c>
      <c r="AN5798" t="b">
        <v>1</v>
      </c>
      <c r="AO5798" t="b">
        <v>1</v>
      </c>
      <c r="AP5798" t="b">
        <v>1</v>
      </c>
      <c r="AQ5798" t="s">
        <v>60</v>
      </c>
      <c r="AR5798" t="s">
        <v>61</v>
      </c>
      <c r="BB5798" s="7" t="s">
        <v>37130</v>
      </c>
      <c r="BC5798" s="7" t="s">
        <v>20530</v>
      </c>
      <c r="BD5798" s="7" t="s">
        <v>52</v>
      </c>
      <c r="BE5798" s="7">
        <v>98807</v>
      </c>
      <c r="BF5798" s="7" t="s">
        <v>37132</v>
      </c>
      <c r="BG5798" s="7">
        <v>154450</v>
      </c>
      <c r="BH5798" s="7">
        <v>0</v>
      </c>
      <c r="BI5798">
        <v>152448.29</v>
      </c>
      <c r="BJ5798">
        <v>0</v>
      </c>
      <c r="BK5798">
        <v>0</v>
      </c>
      <c r="BL5798">
        <v>0</v>
      </c>
      <c r="BO5798" t="s">
        <v>37133</v>
      </c>
      <c r="BP5798">
        <v>36249</v>
      </c>
      <c r="BQ5798">
        <v>1075</v>
      </c>
      <c r="BR5798">
        <v>3296810</v>
      </c>
      <c r="BS5798">
        <v>23978</v>
      </c>
      <c r="BU5798" t="s">
        <v>22898</v>
      </c>
      <c r="BV5798" t="s">
        <v>4695</v>
      </c>
      <c r="BX5798">
        <v>45658.449270833335</v>
      </c>
    </row>
    <row r="5799" spans="1:76" x14ac:dyDescent="0.25">
      <c r="A5799" t="s">
        <v>37134</v>
      </c>
      <c r="B5799" t="s">
        <v>37135</v>
      </c>
      <c r="C5799" t="s">
        <v>46</v>
      </c>
      <c r="D5799">
        <v>44512</v>
      </c>
      <c r="H5799" t="s">
        <v>47</v>
      </c>
      <c r="I5799">
        <v>44512</v>
      </c>
      <c r="J5799">
        <v>2024</v>
      </c>
      <c r="K5799" t="s">
        <v>85</v>
      </c>
      <c r="L5799" t="s">
        <v>37072</v>
      </c>
      <c r="M5799" t="s">
        <v>37136</v>
      </c>
      <c r="N5799" t="s">
        <v>37074</v>
      </c>
      <c r="O5799" t="s">
        <v>4741</v>
      </c>
      <c r="Q5799" t="s">
        <v>52</v>
      </c>
      <c r="R5799">
        <v>98501</v>
      </c>
      <c r="S5799" t="s">
        <v>37075</v>
      </c>
      <c r="T5799" t="s">
        <v>37137</v>
      </c>
      <c r="U5799">
        <v>3123717613</v>
      </c>
      <c r="V5799" t="s">
        <v>1251</v>
      </c>
      <c r="W5799">
        <v>3</v>
      </c>
      <c r="X5799" t="s">
        <v>4770</v>
      </c>
      <c r="Y5799">
        <v>1000</v>
      </c>
      <c r="AA5799" t="s">
        <v>71</v>
      </c>
      <c r="AC5799" t="s">
        <v>146</v>
      </c>
      <c r="AD5799" t="s">
        <v>4690</v>
      </c>
      <c r="AE5799" t="s">
        <v>107</v>
      </c>
      <c r="AF5799" t="s">
        <v>107</v>
      </c>
      <c r="AJ5799" t="s">
        <v>58</v>
      </c>
      <c r="AK5799" t="s">
        <v>59</v>
      </c>
      <c r="AL5799">
        <v>45601</v>
      </c>
      <c r="AM5799" t="s">
        <v>4692</v>
      </c>
      <c r="AN5799" t="b">
        <v>1</v>
      </c>
      <c r="BB5799" s="7" t="s">
        <v>37074</v>
      </c>
      <c r="BC5799" s="7" t="s">
        <v>4741</v>
      </c>
      <c r="BD5799" s="7" t="s">
        <v>52</v>
      </c>
      <c r="BE5799" s="7">
        <v>98501</v>
      </c>
      <c r="BF5799" s="7">
        <v>3123717613</v>
      </c>
      <c r="BG5799" s="7">
        <v>5895.62</v>
      </c>
      <c r="BH5799" s="7">
        <v>0</v>
      </c>
      <c r="BI5799">
        <v>4212.42</v>
      </c>
      <c r="BJ5799">
        <v>0</v>
      </c>
      <c r="BK5799">
        <v>0</v>
      </c>
      <c r="BL5799">
        <v>0</v>
      </c>
      <c r="BO5799" t="s">
        <v>37138</v>
      </c>
      <c r="BP5799">
        <v>29866</v>
      </c>
      <c r="BQ5799">
        <v>26650</v>
      </c>
      <c r="BR5799">
        <v>567312</v>
      </c>
      <c r="BS5799">
        <v>19479</v>
      </c>
      <c r="BU5799" t="s">
        <v>37072</v>
      </c>
      <c r="BV5799" t="s">
        <v>4695</v>
      </c>
      <c r="BX5799">
        <v>45406.436956018515</v>
      </c>
    </row>
    <row r="5800" spans="1:76" x14ac:dyDescent="0.25">
      <c r="A5800" t="s">
        <v>37139</v>
      </c>
      <c r="B5800" t="s">
        <v>37140</v>
      </c>
      <c r="C5800" t="s">
        <v>46</v>
      </c>
      <c r="D5800">
        <v>45243</v>
      </c>
      <c r="I5800">
        <v>45243</v>
      </c>
      <c r="J5800">
        <v>2024</v>
      </c>
      <c r="K5800" t="s">
        <v>85</v>
      </c>
      <c r="L5800" t="s">
        <v>37141</v>
      </c>
      <c r="N5800" t="s">
        <v>37142</v>
      </c>
      <c r="O5800" t="s">
        <v>4779</v>
      </c>
      <c r="Q5800" t="s">
        <v>11479</v>
      </c>
      <c r="R5800">
        <v>98580</v>
      </c>
      <c r="S5800" t="s">
        <v>37143</v>
      </c>
      <c r="T5800" t="s">
        <v>37144</v>
      </c>
      <c r="U5800">
        <v>2533128733</v>
      </c>
      <c r="V5800" t="s">
        <v>1251</v>
      </c>
      <c r="W5800">
        <v>3</v>
      </c>
      <c r="X5800" t="s">
        <v>4770</v>
      </c>
      <c r="Y5800">
        <v>1000</v>
      </c>
      <c r="AA5800" t="s">
        <v>71</v>
      </c>
      <c r="AC5800" t="s">
        <v>146</v>
      </c>
      <c r="AD5800" t="s">
        <v>4690</v>
      </c>
      <c r="AE5800" t="s">
        <v>107</v>
      </c>
      <c r="AF5800" t="s">
        <v>107</v>
      </c>
      <c r="AJ5800" t="s">
        <v>58</v>
      </c>
      <c r="AK5800" t="s">
        <v>59</v>
      </c>
      <c r="AL5800">
        <v>45601</v>
      </c>
      <c r="AM5800" t="s">
        <v>4692</v>
      </c>
      <c r="AN5800" t="b">
        <v>1</v>
      </c>
      <c r="BB5800" s="7" t="s">
        <v>37142</v>
      </c>
      <c r="BC5800" s="7" t="s">
        <v>4779</v>
      </c>
      <c r="BD5800" s="7" t="s">
        <v>11479</v>
      </c>
      <c r="BE5800" s="7">
        <v>98580</v>
      </c>
      <c r="BF5800" s="7">
        <v>2533128733</v>
      </c>
      <c r="BO5800" t="s">
        <v>37145</v>
      </c>
      <c r="BP5800">
        <v>35045</v>
      </c>
      <c r="BQ5800">
        <v>43230</v>
      </c>
      <c r="BR5800">
        <v>3253647</v>
      </c>
      <c r="BU5800" t="s">
        <v>37146</v>
      </c>
      <c r="BV5800" t="s">
        <v>4695</v>
      </c>
      <c r="BX5800">
        <v>45244.376550925925</v>
      </c>
    </row>
    <row r="5801" spans="1:76" x14ac:dyDescent="0.25">
      <c r="A5801" t="s">
        <v>37147</v>
      </c>
      <c r="B5801" t="s">
        <v>37148</v>
      </c>
      <c r="C5801" t="s">
        <v>46</v>
      </c>
      <c r="D5801">
        <v>45444</v>
      </c>
      <c r="E5801">
        <v>45422</v>
      </c>
      <c r="H5801" t="s">
        <v>47</v>
      </c>
      <c r="I5801">
        <v>45444</v>
      </c>
      <c r="J5801">
        <v>2024</v>
      </c>
      <c r="K5801" t="s">
        <v>48</v>
      </c>
      <c r="L5801" t="s">
        <v>37149</v>
      </c>
      <c r="N5801" t="s">
        <v>37150</v>
      </c>
      <c r="O5801" t="s">
        <v>740</v>
      </c>
      <c r="P5801" t="s">
        <v>80</v>
      </c>
      <c r="Q5801" t="s">
        <v>52</v>
      </c>
      <c r="R5801">
        <v>98520</v>
      </c>
      <c r="S5801" t="s">
        <v>37151</v>
      </c>
      <c r="T5801" t="s">
        <v>37151</v>
      </c>
      <c r="U5801">
        <v>3605804794</v>
      </c>
      <c r="V5801" t="s">
        <v>54</v>
      </c>
      <c r="W5801">
        <v>13</v>
      </c>
      <c r="X5801" t="s">
        <v>82</v>
      </c>
      <c r="Y5801">
        <v>4825</v>
      </c>
      <c r="Z5801" t="s">
        <v>80</v>
      </c>
      <c r="AA5801" t="s">
        <v>57</v>
      </c>
      <c r="AB5801">
        <v>117622</v>
      </c>
      <c r="AC5801" t="s">
        <v>146</v>
      </c>
      <c r="AD5801" t="s">
        <v>4690</v>
      </c>
      <c r="AE5801" t="s">
        <v>107</v>
      </c>
      <c r="AF5801" t="s">
        <v>107</v>
      </c>
      <c r="AI5801">
        <v>1</v>
      </c>
      <c r="AJ5801" t="s">
        <v>58</v>
      </c>
      <c r="AK5801" t="s">
        <v>59</v>
      </c>
      <c r="AL5801">
        <v>45601</v>
      </c>
      <c r="AM5801" t="s">
        <v>4692</v>
      </c>
      <c r="AN5801" t="b">
        <v>1</v>
      </c>
      <c r="AO5801" t="b">
        <v>1</v>
      </c>
      <c r="AP5801" t="b">
        <v>0</v>
      </c>
      <c r="AQ5801" t="s">
        <v>177</v>
      </c>
      <c r="BB5801" s="7" t="s">
        <v>22919</v>
      </c>
      <c r="BC5801" s="7" t="s">
        <v>13589</v>
      </c>
      <c r="BD5801" s="7" t="s">
        <v>52</v>
      </c>
      <c r="BE5801" s="7">
        <v>98550</v>
      </c>
      <c r="BF5801" s="7">
        <v>3603483075</v>
      </c>
      <c r="BG5801" s="7">
        <v>5451.65</v>
      </c>
      <c r="BH5801" s="7">
        <v>0</v>
      </c>
      <c r="BI5801">
        <v>6053.56</v>
      </c>
      <c r="BJ5801">
        <v>0</v>
      </c>
      <c r="BK5801">
        <v>0</v>
      </c>
      <c r="BL5801">
        <v>0</v>
      </c>
      <c r="BO5801" t="s">
        <v>37152</v>
      </c>
      <c r="BP5801">
        <v>36731</v>
      </c>
      <c r="BQ5801">
        <v>32697</v>
      </c>
      <c r="BR5801">
        <v>3311436</v>
      </c>
      <c r="BS5801">
        <v>24190</v>
      </c>
      <c r="BT5801">
        <v>24</v>
      </c>
      <c r="BU5801" t="s">
        <v>22922</v>
      </c>
      <c r="BV5801" t="s">
        <v>4695</v>
      </c>
      <c r="BX5801">
        <v>45533.296620370369</v>
      </c>
    </row>
    <row r="5802" spans="1:76" x14ac:dyDescent="0.25">
      <c r="A5802" t="s">
        <v>37153</v>
      </c>
      <c r="B5802" t="s">
        <v>37154</v>
      </c>
      <c r="C5802" t="s">
        <v>46</v>
      </c>
      <c r="D5802">
        <v>45428</v>
      </c>
      <c r="E5802">
        <v>45419</v>
      </c>
      <c r="H5802" t="s">
        <v>47</v>
      </c>
      <c r="I5802">
        <v>45428</v>
      </c>
      <c r="J5802">
        <v>2024</v>
      </c>
      <c r="K5802" t="s">
        <v>48</v>
      </c>
      <c r="L5802" t="s">
        <v>37155</v>
      </c>
      <c r="N5802" t="s">
        <v>37156</v>
      </c>
      <c r="O5802" t="s">
        <v>21772</v>
      </c>
      <c r="P5802" t="s">
        <v>115</v>
      </c>
      <c r="Q5802" t="s">
        <v>52</v>
      </c>
      <c r="R5802">
        <v>98597</v>
      </c>
      <c r="S5802" t="s">
        <v>37157</v>
      </c>
      <c r="T5802" t="s">
        <v>37157</v>
      </c>
      <c r="U5802" t="s">
        <v>37158</v>
      </c>
      <c r="V5802" t="s">
        <v>54</v>
      </c>
      <c r="W5802">
        <v>13</v>
      </c>
      <c r="X5802" t="s">
        <v>174</v>
      </c>
      <c r="Y5802">
        <v>4781</v>
      </c>
      <c r="Z5802" t="s">
        <v>115</v>
      </c>
      <c r="AA5802" t="s">
        <v>57</v>
      </c>
      <c r="AB5802">
        <v>102476</v>
      </c>
      <c r="AC5802" t="s">
        <v>146</v>
      </c>
      <c r="AD5802" t="s">
        <v>4690</v>
      </c>
      <c r="AE5802" t="s">
        <v>107</v>
      </c>
      <c r="AF5802" t="s">
        <v>107</v>
      </c>
      <c r="AI5802">
        <v>2</v>
      </c>
      <c r="AJ5802" t="s">
        <v>58</v>
      </c>
      <c r="AK5802" t="s">
        <v>59</v>
      </c>
      <c r="AL5802">
        <v>45601</v>
      </c>
      <c r="AM5802" t="s">
        <v>4692</v>
      </c>
      <c r="AN5802" t="b">
        <v>1</v>
      </c>
      <c r="AO5802" t="b">
        <v>1</v>
      </c>
      <c r="AP5802" t="b">
        <v>1</v>
      </c>
      <c r="AQ5802" t="s">
        <v>60</v>
      </c>
      <c r="AR5802" t="s">
        <v>99</v>
      </c>
      <c r="BB5802" s="7" t="s">
        <v>20290</v>
      </c>
      <c r="BC5802" s="7" t="s">
        <v>4916</v>
      </c>
      <c r="BD5802" s="7" t="s">
        <v>52</v>
      </c>
      <c r="BE5802" s="7">
        <v>98401</v>
      </c>
      <c r="BF5802" s="7" t="s">
        <v>20358</v>
      </c>
      <c r="BG5802" s="7">
        <v>160659.41</v>
      </c>
      <c r="BH5802" s="7">
        <v>0</v>
      </c>
      <c r="BI5802">
        <v>160659.41</v>
      </c>
      <c r="BJ5802">
        <v>0</v>
      </c>
      <c r="BK5802">
        <v>0</v>
      </c>
      <c r="BL5802">
        <v>0</v>
      </c>
      <c r="BM5802">
        <v>69376.19</v>
      </c>
      <c r="BN5802">
        <v>0</v>
      </c>
      <c r="BO5802" t="s">
        <v>37159</v>
      </c>
      <c r="BP5802">
        <v>36572</v>
      </c>
      <c r="BQ5802">
        <v>65</v>
      </c>
      <c r="BR5802">
        <v>3309580</v>
      </c>
      <c r="BS5802">
        <v>24108</v>
      </c>
      <c r="BT5802">
        <v>2</v>
      </c>
      <c r="BU5802" t="s">
        <v>20293</v>
      </c>
      <c r="BV5802" t="s">
        <v>4695</v>
      </c>
      <c r="BX5802">
        <v>45662.613032407404</v>
      </c>
    </row>
    <row r="5803" spans="1:76" x14ac:dyDescent="0.25">
      <c r="A5803" t="s">
        <v>37160</v>
      </c>
      <c r="B5803" t="s">
        <v>37161</v>
      </c>
      <c r="C5803" t="s">
        <v>46</v>
      </c>
      <c r="D5803">
        <v>45445</v>
      </c>
      <c r="E5803">
        <v>45421</v>
      </c>
      <c r="H5803" t="s">
        <v>47</v>
      </c>
      <c r="I5803">
        <v>45445</v>
      </c>
      <c r="J5803">
        <v>2024</v>
      </c>
      <c r="K5803" t="s">
        <v>48</v>
      </c>
      <c r="L5803" t="s">
        <v>37162</v>
      </c>
      <c r="N5803" t="s">
        <v>37163</v>
      </c>
      <c r="O5803" t="s">
        <v>20341</v>
      </c>
      <c r="P5803" t="s">
        <v>930</v>
      </c>
      <c r="Q5803" t="s">
        <v>52</v>
      </c>
      <c r="R5803">
        <v>99344</v>
      </c>
      <c r="S5803" t="s">
        <v>37164</v>
      </c>
      <c r="T5803" t="s">
        <v>37164</v>
      </c>
      <c r="U5803" t="s">
        <v>37165</v>
      </c>
      <c r="V5803" t="s">
        <v>4807</v>
      </c>
      <c r="W5803">
        <v>23</v>
      </c>
      <c r="X5803" t="s">
        <v>7097</v>
      </c>
      <c r="Y5803">
        <v>3002</v>
      </c>
      <c r="Z5803" t="s">
        <v>930</v>
      </c>
      <c r="AA5803" t="s">
        <v>4785</v>
      </c>
      <c r="AB5803">
        <v>8000</v>
      </c>
      <c r="AC5803" t="s">
        <v>146</v>
      </c>
      <c r="AD5803" t="s">
        <v>4690</v>
      </c>
      <c r="AE5803" t="s">
        <v>107</v>
      </c>
      <c r="AF5803" t="s">
        <v>107</v>
      </c>
      <c r="AI5803">
        <v>2</v>
      </c>
      <c r="AJ5803" t="s">
        <v>58</v>
      </c>
      <c r="AK5803" t="s">
        <v>59</v>
      </c>
      <c r="AL5803">
        <v>45601</v>
      </c>
      <c r="AM5803" t="s">
        <v>4878</v>
      </c>
      <c r="AN5803" t="b">
        <v>1</v>
      </c>
      <c r="AO5803" t="b">
        <v>1</v>
      </c>
      <c r="AP5803" t="b">
        <v>1</v>
      </c>
      <c r="AQ5803" t="s">
        <v>60</v>
      </c>
      <c r="AR5803" t="s">
        <v>99</v>
      </c>
      <c r="BB5803" s="7" t="s">
        <v>37166</v>
      </c>
      <c r="BC5803" s="7" t="s">
        <v>37167</v>
      </c>
      <c r="BD5803" s="7" t="s">
        <v>11479</v>
      </c>
      <c r="BE5803" s="7">
        <v>99341</v>
      </c>
      <c r="BF5803" s="7">
        <v>5093180729</v>
      </c>
      <c r="BG5803" s="7">
        <v>2250</v>
      </c>
      <c r="BH5803" s="7">
        <v>0</v>
      </c>
      <c r="BI5803">
        <v>269.17</v>
      </c>
      <c r="BJ5803">
        <v>0</v>
      </c>
      <c r="BK5803">
        <v>0</v>
      </c>
      <c r="BL5803">
        <v>0</v>
      </c>
      <c r="BO5803" t="s">
        <v>37168</v>
      </c>
      <c r="BP5803">
        <v>36792</v>
      </c>
      <c r="BQ5803">
        <v>46161</v>
      </c>
      <c r="BR5803">
        <v>3310891</v>
      </c>
      <c r="BS5803">
        <v>24258</v>
      </c>
      <c r="BU5803" t="s">
        <v>37169</v>
      </c>
      <c r="BV5803" t="s">
        <v>4695</v>
      </c>
      <c r="BX5803">
        <v>45630.55363425926</v>
      </c>
    </row>
    <row r="5804" spans="1:76" x14ac:dyDescent="0.25">
      <c r="A5804" t="s">
        <v>37170</v>
      </c>
      <c r="B5804" t="s">
        <v>29250</v>
      </c>
      <c r="C5804" t="s">
        <v>46</v>
      </c>
      <c r="D5804">
        <v>45364</v>
      </c>
      <c r="E5804">
        <v>45418</v>
      </c>
      <c r="H5804" t="s">
        <v>47</v>
      </c>
      <c r="I5804">
        <v>45364</v>
      </c>
      <c r="J5804">
        <v>2024</v>
      </c>
      <c r="K5804" t="s">
        <v>48</v>
      </c>
      <c r="L5804" t="s">
        <v>29251</v>
      </c>
      <c r="N5804" t="s">
        <v>29252</v>
      </c>
      <c r="O5804" t="s">
        <v>6786</v>
      </c>
      <c r="P5804" t="s">
        <v>1289</v>
      </c>
      <c r="Q5804" t="s">
        <v>11479</v>
      </c>
      <c r="R5804">
        <v>99347</v>
      </c>
      <c r="S5804" t="s">
        <v>29253</v>
      </c>
      <c r="T5804" t="s">
        <v>29253</v>
      </c>
      <c r="U5804" t="s">
        <v>37171</v>
      </c>
      <c r="V5804" t="s">
        <v>4807</v>
      </c>
      <c r="W5804">
        <v>23</v>
      </c>
      <c r="X5804" t="s">
        <v>5483</v>
      </c>
      <c r="Y5804">
        <v>3320</v>
      </c>
      <c r="Z5804" t="s">
        <v>1289</v>
      </c>
      <c r="AA5804" t="s">
        <v>4785</v>
      </c>
      <c r="AB5804">
        <v>1652</v>
      </c>
      <c r="AC5804" t="s">
        <v>146</v>
      </c>
      <c r="AD5804" t="s">
        <v>4690</v>
      </c>
      <c r="AE5804" t="s">
        <v>107</v>
      </c>
      <c r="AF5804" t="s">
        <v>107</v>
      </c>
      <c r="AI5804">
        <v>1</v>
      </c>
      <c r="AJ5804" t="s">
        <v>58</v>
      </c>
      <c r="AK5804" t="s">
        <v>59</v>
      </c>
      <c r="AL5804">
        <v>45601</v>
      </c>
      <c r="AM5804" t="s">
        <v>4878</v>
      </c>
      <c r="AN5804" t="b">
        <v>1</v>
      </c>
      <c r="AO5804" t="b">
        <v>1</v>
      </c>
      <c r="AP5804" t="b">
        <v>1</v>
      </c>
      <c r="AQ5804" t="s">
        <v>60</v>
      </c>
      <c r="AR5804" t="s">
        <v>61</v>
      </c>
      <c r="BB5804" s="7" t="s">
        <v>29252</v>
      </c>
      <c r="BC5804" s="7" t="s">
        <v>6786</v>
      </c>
      <c r="BD5804" s="7" t="s">
        <v>11479</v>
      </c>
      <c r="BE5804" s="7">
        <v>99347</v>
      </c>
      <c r="BF5804" s="7" t="s">
        <v>37171</v>
      </c>
      <c r="BG5804" s="7">
        <v>273.32</v>
      </c>
      <c r="BH5804" s="7">
        <v>0</v>
      </c>
      <c r="BI5804">
        <v>273.32</v>
      </c>
      <c r="BJ5804">
        <v>0</v>
      </c>
      <c r="BK5804">
        <v>0</v>
      </c>
      <c r="BL5804">
        <v>0</v>
      </c>
      <c r="BO5804" t="s">
        <v>37172</v>
      </c>
      <c r="BP5804">
        <v>36009</v>
      </c>
      <c r="BQ5804">
        <v>29693</v>
      </c>
      <c r="BR5804">
        <v>3296665</v>
      </c>
      <c r="BS5804">
        <v>24234</v>
      </c>
      <c r="BU5804" t="s">
        <v>29255</v>
      </c>
      <c r="BV5804" t="s">
        <v>4695</v>
      </c>
      <c r="BX5804">
        <v>45660.426041666666</v>
      </c>
    </row>
    <row r="5805" spans="1:76" x14ac:dyDescent="0.25">
      <c r="A5805" t="s">
        <v>37173</v>
      </c>
      <c r="B5805" t="s">
        <v>37174</v>
      </c>
      <c r="C5805" t="s">
        <v>46</v>
      </c>
      <c r="D5805">
        <v>45420</v>
      </c>
      <c r="E5805">
        <v>45418</v>
      </c>
      <c r="H5805" t="s">
        <v>47</v>
      </c>
      <c r="I5805">
        <v>45420</v>
      </c>
      <c r="J5805">
        <v>2024</v>
      </c>
      <c r="K5805" t="s">
        <v>48</v>
      </c>
      <c r="L5805" t="s">
        <v>37175</v>
      </c>
      <c r="N5805" t="s">
        <v>37176</v>
      </c>
      <c r="O5805" t="s">
        <v>4715</v>
      </c>
      <c r="P5805" t="s">
        <v>68</v>
      </c>
      <c r="Q5805" t="s">
        <v>52</v>
      </c>
      <c r="R5805">
        <v>98145</v>
      </c>
      <c r="S5805" t="s">
        <v>37177</v>
      </c>
      <c r="T5805" t="s">
        <v>37177</v>
      </c>
      <c r="U5805" t="s">
        <v>37178</v>
      </c>
      <c r="V5805" t="s">
        <v>54</v>
      </c>
      <c r="W5805">
        <v>13</v>
      </c>
      <c r="X5805" t="s">
        <v>469</v>
      </c>
      <c r="Y5805">
        <v>4870</v>
      </c>
      <c r="Z5805" t="s">
        <v>68</v>
      </c>
      <c r="AA5805" t="s">
        <v>57</v>
      </c>
      <c r="AB5805">
        <v>101583</v>
      </c>
      <c r="AC5805" t="s">
        <v>146</v>
      </c>
      <c r="AD5805" t="s">
        <v>4690</v>
      </c>
      <c r="AE5805" t="s">
        <v>107</v>
      </c>
      <c r="AF5805" t="s">
        <v>107</v>
      </c>
      <c r="AI5805">
        <v>2</v>
      </c>
      <c r="AJ5805" t="s">
        <v>58</v>
      </c>
      <c r="AK5805" t="s">
        <v>59</v>
      </c>
      <c r="AL5805">
        <v>45601</v>
      </c>
      <c r="AM5805" t="s">
        <v>4692</v>
      </c>
      <c r="AN5805" t="b">
        <v>1</v>
      </c>
      <c r="AO5805" t="b">
        <v>1</v>
      </c>
      <c r="AP5805" t="b">
        <v>1</v>
      </c>
      <c r="AQ5805" t="s">
        <v>60</v>
      </c>
      <c r="AR5805" t="s">
        <v>99</v>
      </c>
      <c r="BB5805" s="7" t="s">
        <v>20595</v>
      </c>
      <c r="BC5805" s="7" t="s">
        <v>6811</v>
      </c>
      <c r="BD5805" s="7" t="s">
        <v>52</v>
      </c>
      <c r="BE5805" s="7">
        <v>98371</v>
      </c>
      <c r="BF5805" s="7" t="s">
        <v>11221</v>
      </c>
      <c r="BG5805" s="7">
        <v>6157.62</v>
      </c>
      <c r="BH5805" s="7">
        <v>0</v>
      </c>
      <c r="BI5805">
        <v>6157.62</v>
      </c>
      <c r="BJ5805">
        <v>0</v>
      </c>
      <c r="BK5805">
        <v>0</v>
      </c>
      <c r="BL5805">
        <v>0</v>
      </c>
      <c r="BO5805" t="s">
        <v>37179</v>
      </c>
      <c r="BP5805">
        <v>36424</v>
      </c>
      <c r="BQ5805">
        <v>46097</v>
      </c>
      <c r="BR5805">
        <v>3309349</v>
      </c>
      <c r="BS5805">
        <v>24189</v>
      </c>
      <c r="BT5805">
        <v>46</v>
      </c>
      <c r="BU5805" t="s">
        <v>17025</v>
      </c>
      <c r="BV5805" t="s">
        <v>4695</v>
      </c>
      <c r="BX5805">
        <v>45636.678136574075</v>
      </c>
    </row>
    <row r="5806" spans="1:76" x14ac:dyDescent="0.25">
      <c r="A5806" t="s">
        <v>37180</v>
      </c>
      <c r="B5806" t="s">
        <v>37181</v>
      </c>
      <c r="C5806" t="s">
        <v>46</v>
      </c>
      <c r="D5806">
        <v>45411</v>
      </c>
      <c r="E5806">
        <v>45418</v>
      </c>
      <c r="H5806" t="s">
        <v>47</v>
      </c>
      <c r="I5806">
        <v>45411</v>
      </c>
      <c r="J5806">
        <v>2024</v>
      </c>
      <c r="K5806" t="s">
        <v>48</v>
      </c>
      <c r="L5806" t="s">
        <v>37182</v>
      </c>
      <c r="N5806" t="s">
        <v>12196</v>
      </c>
      <c r="O5806" t="s">
        <v>6150</v>
      </c>
      <c r="P5806" t="s">
        <v>105</v>
      </c>
      <c r="Q5806" t="s">
        <v>52</v>
      </c>
      <c r="R5806">
        <v>99021</v>
      </c>
      <c r="S5806" t="s">
        <v>37183</v>
      </c>
      <c r="T5806" t="s">
        <v>37184</v>
      </c>
      <c r="U5806">
        <v>5099947015</v>
      </c>
      <c r="V5806" t="s">
        <v>54</v>
      </c>
      <c r="W5806">
        <v>13</v>
      </c>
      <c r="X5806" t="s">
        <v>528</v>
      </c>
      <c r="Y5806">
        <v>4785</v>
      </c>
      <c r="Z5806" t="s">
        <v>105</v>
      </c>
      <c r="AA5806" t="s">
        <v>57</v>
      </c>
      <c r="AB5806">
        <v>110979</v>
      </c>
      <c r="AC5806" t="s">
        <v>146</v>
      </c>
      <c r="AD5806" t="s">
        <v>4690</v>
      </c>
      <c r="AE5806" t="s">
        <v>107</v>
      </c>
      <c r="AF5806" t="s">
        <v>107</v>
      </c>
      <c r="AI5806">
        <v>2</v>
      </c>
      <c r="AJ5806" t="s">
        <v>58</v>
      </c>
      <c r="AK5806" t="s">
        <v>59</v>
      </c>
      <c r="AL5806">
        <v>45601</v>
      </c>
      <c r="AM5806" t="s">
        <v>4692</v>
      </c>
      <c r="AN5806" t="b">
        <v>1</v>
      </c>
      <c r="AO5806" t="b">
        <v>1</v>
      </c>
      <c r="AP5806" t="b">
        <v>0</v>
      </c>
      <c r="AQ5806" t="s">
        <v>177</v>
      </c>
      <c r="BB5806" s="7" t="s">
        <v>12196</v>
      </c>
      <c r="BC5806" s="7" t="s">
        <v>6150</v>
      </c>
      <c r="BD5806" s="7" t="s">
        <v>52</v>
      </c>
      <c r="BE5806" s="7">
        <v>99021</v>
      </c>
      <c r="BF5806" s="7">
        <v>5099947015</v>
      </c>
      <c r="BG5806" s="7">
        <v>47685.61</v>
      </c>
      <c r="BH5806" s="7">
        <v>0</v>
      </c>
      <c r="BI5806">
        <v>48277.47</v>
      </c>
      <c r="BJ5806">
        <v>2500</v>
      </c>
      <c r="BK5806">
        <v>0</v>
      </c>
      <c r="BL5806">
        <v>0</v>
      </c>
      <c r="BO5806" t="s">
        <v>37185</v>
      </c>
      <c r="BP5806">
        <v>36302</v>
      </c>
      <c r="BQ5806">
        <v>45536</v>
      </c>
      <c r="BR5806">
        <v>3298363</v>
      </c>
      <c r="BS5806">
        <v>24001</v>
      </c>
      <c r="BT5806">
        <v>4</v>
      </c>
      <c r="BU5806" t="s">
        <v>37186</v>
      </c>
      <c r="BV5806" t="s">
        <v>4695</v>
      </c>
      <c r="BX5806">
        <v>45545.862002314818</v>
      </c>
    </row>
    <row r="5807" spans="1:76" x14ac:dyDescent="0.25">
      <c r="A5807" t="s">
        <v>37187</v>
      </c>
      <c r="B5807" t="s">
        <v>30730</v>
      </c>
      <c r="C5807" t="s">
        <v>46</v>
      </c>
      <c r="D5807">
        <v>45484</v>
      </c>
      <c r="E5807">
        <v>45418</v>
      </c>
      <c r="I5807">
        <v>45484</v>
      </c>
      <c r="J5807">
        <v>2024</v>
      </c>
      <c r="K5807" t="s">
        <v>48</v>
      </c>
      <c r="L5807" t="s">
        <v>30986</v>
      </c>
      <c r="N5807" t="s">
        <v>30987</v>
      </c>
      <c r="O5807" t="s">
        <v>13534</v>
      </c>
      <c r="P5807" t="s">
        <v>562</v>
      </c>
      <c r="Q5807" t="s">
        <v>52</v>
      </c>
      <c r="R5807">
        <v>98586</v>
      </c>
      <c r="S5807" t="s">
        <v>30733</v>
      </c>
      <c r="T5807" t="s">
        <v>30733</v>
      </c>
      <c r="U5807" t="s">
        <v>30734</v>
      </c>
      <c r="V5807" t="s">
        <v>4807</v>
      </c>
      <c r="W5807">
        <v>23</v>
      </c>
      <c r="X5807" t="s">
        <v>5526</v>
      </c>
      <c r="Y5807">
        <v>3841</v>
      </c>
      <c r="Z5807" t="s">
        <v>562</v>
      </c>
      <c r="AA5807" t="s">
        <v>4785</v>
      </c>
      <c r="AB5807">
        <v>16798</v>
      </c>
      <c r="AC5807" t="s">
        <v>146</v>
      </c>
      <c r="AD5807" t="s">
        <v>4690</v>
      </c>
      <c r="AE5807" t="s">
        <v>107</v>
      </c>
      <c r="AF5807" t="s">
        <v>107</v>
      </c>
      <c r="AI5807">
        <v>1</v>
      </c>
      <c r="AJ5807" t="s">
        <v>58</v>
      </c>
      <c r="AK5807" t="s">
        <v>59</v>
      </c>
      <c r="AL5807">
        <v>45601</v>
      </c>
      <c r="AM5807" t="s">
        <v>4878</v>
      </c>
      <c r="AN5807" t="b">
        <v>1</v>
      </c>
      <c r="AO5807" t="b">
        <v>1</v>
      </c>
      <c r="AP5807" t="b">
        <v>1</v>
      </c>
      <c r="AQ5807" t="s">
        <v>60</v>
      </c>
      <c r="AR5807" t="s">
        <v>61</v>
      </c>
      <c r="BB5807" s="7" t="s">
        <v>30987</v>
      </c>
      <c r="BC5807" s="7" t="s">
        <v>13534</v>
      </c>
      <c r="BD5807" s="7" t="s">
        <v>52</v>
      </c>
      <c r="BE5807" s="7">
        <v>98586</v>
      </c>
      <c r="BF5807" s="7" t="s">
        <v>30734</v>
      </c>
      <c r="BO5807" t="s">
        <v>37188</v>
      </c>
      <c r="BP5807">
        <v>36909</v>
      </c>
      <c r="BQ5807">
        <v>4101</v>
      </c>
      <c r="BR5807">
        <v>3298485</v>
      </c>
      <c r="BU5807" t="s">
        <v>30989</v>
      </c>
      <c r="BV5807" t="s">
        <v>4695</v>
      </c>
      <c r="BX5807">
        <v>45762.515625</v>
      </c>
    </row>
    <row r="5808" spans="1:76" x14ac:dyDescent="0.25">
      <c r="A5808" t="s">
        <v>37191</v>
      </c>
      <c r="B5808" t="s">
        <v>37192</v>
      </c>
      <c r="C5808" t="s">
        <v>46</v>
      </c>
      <c r="D5808">
        <v>45337</v>
      </c>
      <c r="E5808">
        <v>45418</v>
      </c>
      <c r="H5808" t="s">
        <v>47</v>
      </c>
      <c r="I5808">
        <v>45337</v>
      </c>
      <c r="J5808">
        <v>2024</v>
      </c>
      <c r="K5808" t="s">
        <v>48</v>
      </c>
      <c r="L5808" t="s">
        <v>37193</v>
      </c>
      <c r="N5808" t="s">
        <v>37194</v>
      </c>
      <c r="O5808" t="s">
        <v>6071</v>
      </c>
      <c r="P5808" t="s">
        <v>115</v>
      </c>
      <c r="Q5808" t="s">
        <v>52</v>
      </c>
      <c r="R5808">
        <v>98496</v>
      </c>
      <c r="S5808" t="s">
        <v>37195</v>
      </c>
      <c r="T5808" t="s">
        <v>37196</v>
      </c>
      <c r="U5808" t="s">
        <v>37197</v>
      </c>
      <c r="V5808" t="s">
        <v>54</v>
      </c>
      <c r="W5808">
        <v>13</v>
      </c>
      <c r="X5808" t="s">
        <v>127</v>
      </c>
      <c r="Y5808">
        <v>4833</v>
      </c>
      <c r="Z5808" t="s">
        <v>115</v>
      </c>
      <c r="AA5808" t="s">
        <v>57</v>
      </c>
      <c r="AB5808">
        <v>79415</v>
      </c>
      <c r="AC5808" t="s">
        <v>146</v>
      </c>
      <c r="AD5808" t="s">
        <v>4690</v>
      </c>
      <c r="AE5808" t="s">
        <v>107</v>
      </c>
      <c r="AF5808" t="s">
        <v>107</v>
      </c>
      <c r="AI5808">
        <v>2</v>
      </c>
      <c r="AJ5808" t="s">
        <v>58</v>
      </c>
      <c r="AK5808" t="s">
        <v>59</v>
      </c>
      <c r="AL5808">
        <v>45601</v>
      </c>
      <c r="AM5808" t="s">
        <v>4692</v>
      </c>
      <c r="AN5808" t="b">
        <v>1</v>
      </c>
      <c r="AO5808" t="b">
        <v>1</v>
      </c>
      <c r="AP5808" t="b">
        <v>1</v>
      </c>
      <c r="AQ5808" t="s">
        <v>60</v>
      </c>
      <c r="AR5808" t="s">
        <v>99</v>
      </c>
      <c r="BB5808" s="7" t="s">
        <v>37194</v>
      </c>
      <c r="BC5808" s="7" t="s">
        <v>6071</v>
      </c>
      <c r="BD5808" s="7" t="s">
        <v>52</v>
      </c>
      <c r="BE5808" s="7">
        <v>98496</v>
      </c>
      <c r="BF5808" s="7" t="s">
        <v>37197</v>
      </c>
      <c r="BG5808" s="7">
        <v>26232.84</v>
      </c>
      <c r="BH5808" s="7">
        <v>0</v>
      </c>
      <c r="BI5808">
        <v>21675.93</v>
      </c>
      <c r="BJ5808">
        <v>0</v>
      </c>
      <c r="BK5808">
        <v>0</v>
      </c>
      <c r="BL5808">
        <v>0</v>
      </c>
      <c r="BO5808" t="s">
        <v>37198</v>
      </c>
      <c r="BP5808">
        <v>35887</v>
      </c>
      <c r="BQ5808">
        <v>45000</v>
      </c>
      <c r="BR5808">
        <v>3296593</v>
      </c>
      <c r="BS5808">
        <v>23754</v>
      </c>
      <c r="BT5808">
        <v>28</v>
      </c>
      <c r="BU5808" t="s">
        <v>37199</v>
      </c>
      <c r="BV5808" t="s">
        <v>4695</v>
      </c>
      <c r="BX5808">
        <v>45700.810358796298</v>
      </c>
    </row>
    <row r="5809" spans="1:76" x14ac:dyDescent="0.25">
      <c r="A5809" t="s">
        <v>37948</v>
      </c>
      <c r="B5809" t="s">
        <v>1239</v>
      </c>
      <c r="C5809" t="s">
        <v>46</v>
      </c>
      <c r="D5809">
        <v>44207</v>
      </c>
      <c r="G5809">
        <v>44998</v>
      </c>
      <c r="H5809" t="s">
        <v>47</v>
      </c>
      <c r="I5809">
        <v>44207</v>
      </c>
      <c r="J5809">
        <v>2024</v>
      </c>
      <c r="K5809" t="s">
        <v>77</v>
      </c>
      <c r="L5809" t="s">
        <v>37949</v>
      </c>
      <c r="N5809" t="s">
        <v>37950</v>
      </c>
      <c r="O5809" t="s">
        <v>29926</v>
      </c>
      <c r="Q5809" t="s">
        <v>52</v>
      </c>
      <c r="R5809">
        <v>98291</v>
      </c>
      <c r="S5809" t="s">
        <v>32790</v>
      </c>
      <c r="T5809" t="s">
        <v>26955</v>
      </c>
      <c r="U5809" t="s">
        <v>37951</v>
      </c>
      <c r="V5809" t="s">
        <v>70</v>
      </c>
      <c r="W5809">
        <v>9</v>
      </c>
      <c r="X5809" t="s">
        <v>4770</v>
      </c>
      <c r="Y5809">
        <v>1000</v>
      </c>
      <c r="AA5809" t="s">
        <v>71</v>
      </c>
      <c r="AC5809" t="s">
        <v>146</v>
      </c>
      <c r="AD5809" t="s">
        <v>4690</v>
      </c>
      <c r="AE5809" t="s">
        <v>107</v>
      </c>
      <c r="AF5809" t="s">
        <v>107</v>
      </c>
      <c r="AJ5809" t="s">
        <v>58</v>
      </c>
      <c r="AK5809" t="s">
        <v>59</v>
      </c>
      <c r="AL5809">
        <v>45601</v>
      </c>
      <c r="AM5809" t="s">
        <v>4692</v>
      </c>
      <c r="AN5809" t="b">
        <v>0</v>
      </c>
      <c r="BB5809" s="7" t="s">
        <v>37950</v>
      </c>
      <c r="BC5809" s="7" t="s">
        <v>29926</v>
      </c>
      <c r="BD5809" s="7" t="s">
        <v>52</v>
      </c>
      <c r="BE5809" s="7">
        <v>98291</v>
      </c>
      <c r="BF5809" s="7" t="s">
        <v>37952</v>
      </c>
      <c r="BG5809" s="7">
        <v>1262.8900000000001</v>
      </c>
      <c r="BH5809" s="7">
        <v>4849.32</v>
      </c>
      <c r="BI5809">
        <v>6114.26</v>
      </c>
      <c r="BJ5809">
        <v>0</v>
      </c>
      <c r="BK5809">
        <v>0</v>
      </c>
      <c r="BL5809">
        <v>0</v>
      </c>
      <c r="BO5809" t="s">
        <v>37953</v>
      </c>
      <c r="BP5809">
        <v>26438</v>
      </c>
      <c r="BQ5809">
        <v>1067</v>
      </c>
      <c r="BR5809">
        <v>93092</v>
      </c>
      <c r="BS5809">
        <v>16930</v>
      </c>
      <c r="BU5809" t="s">
        <v>37954</v>
      </c>
      <c r="BV5809" t="s">
        <v>4695</v>
      </c>
      <c r="BX5809">
        <v>45363.58084490741</v>
      </c>
    </row>
    <row r="5810" spans="1:76" x14ac:dyDescent="0.25">
      <c r="A5810" t="s">
        <v>38398</v>
      </c>
      <c r="B5810" t="s">
        <v>35109</v>
      </c>
      <c r="C5810" t="s">
        <v>46</v>
      </c>
      <c r="D5810">
        <v>44939</v>
      </c>
      <c r="E5810">
        <v>45418</v>
      </c>
      <c r="H5810" t="s">
        <v>47</v>
      </c>
      <c r="I5810">
        <v>44939</v>
      </c>
      <c r="J5810">
        <v>2024</v>
      </c>
      <c r="K5810" t="s">
        <v>48</v>
      </c>
      <c r="L5810" t="s">
        <v>35110</v>
      </c>
      <c r="N5810" t="s">
        <v>35111</v>
      </c>
      <c r="O5810" t="s">
        <v>6142</v>
      </c>
      <c r="P5810" t="s">
        <v>96</v>
      </c>
      <c r="Q5810" t="s">
        <v>52</v>
      </c>
      <c r="R5810">
        <v>99302</v>
      </c>
      <c r="S5810" t="s">
        <v>35113</v>
      </c>
      <c r="T5810" t="s">
        <v>38399</v>
      </c>
      <c r="U5810" t="s">
        <v>35114</v>
      </c>
      <c r="V5810" t="s">
        <v>54</v>
      </c>
      <c r="W5810">
        <v>13</v>
      </c>
      <c r="X5810" t="s">
        <v>98</v>
      </c>
      <c r="Y5810">
        <v>4793</v>
      </c>
      <c r="Z5810" t="s">
        <v>96</v>
      </c>
      <c r="AA5810" t="s">
        <v>57</v>
      </c>
      <c r="AB5810">
        <v>95647</v>
      </c>
      <c r="AC5810" t="s">
        <v>146</v>
      </c>
      <c r="AD5810" t="s">
        <v>4690</v>
      </c>
      <c r="AE5810" t="s">
        <v>107</v>
      </c>
      <c r="AF5810" t="s">
        <v>107</v>
      </c>
      <c r="AI5810">
        <v>1</v>
      </c>
      <c r="AJ5810" t="s">
        <v>58</v>
      </c>
      <c r="AK5810" t="s">
        <v>59</v>
      </c>
      <c r="AL5810">
        <v>45601</v>
      </c>
      <c r="AM5810" t="s">
        <v>4692</v>
      </c>
      <c r="AN5810" t="b">
        <v>1</v>
      </c>
      <c r="AO5810" t="b">
        <v>1</v>
      </c>
      <c r="AP5810" t="b">
        <v>1</v>
      </c>
      <c r="AQ5810" t="s">
        <v>60</v>
      </c>
      <c r="AR5810" t="s">
        <v>61</v>
      </c>
      <c r="BB5810" s="7" t="s">
        <v>20290</v>
      </c>
      <c r="BC5810" s="7" t="s">
        <v>4916</v>
      </c>
      <c r="BD5810" s="7" t="s">
        <v>52</v>
      </c>
      <c r="BE5810" s="7">
        <v>98401</v>
      </c>
      <c r="BF5810" s="7" t="s">
        <v>20291</v>
      </c>
      <c r="BG5810" s="7">
        <v>120460.73</v>
      </c>
      <c r="BH5810" s="7">
        <v>1127.3900000000001</v>
      </c>
      <c r="BI5810">
        <v>117518.73</v>
      </c>
      <c r="BJ5810">
        <v>0</v>
      </c>
      <c r="BK5810">
        <v>0</v>
      </c>
      <c r="BL5810">
        <v>0</v>
      </c>
      <c r="BM5810">
        <v>664.24</v>
      </c>
      <c r="BN5810">
        <v>0</v>
      </c>
      <c r="BO5810" t="s">
        <v>38400</v>
      </c>
      <c r="BP5810">
        <v>31624</v>
      </c>
      <c r="BQ5810">
        <v>32614</v>
      </c>
      <c r="BR5810">
        <v>689073</v>
      </c>
      <c r="BS5810">
        <v>19868</v>
      </c>
      <c r="BT5810">
        <v>8</v>
      </c>
      <c r="BU5810" t="s">
        <v>20293</v>
      </c>
      <c r="BV5810" t="s">
        <v>4695</v>
      </c>
      <c r="BX5810">
        <v>45761.724108796298</v>
      </c>
    </row>
    <row r="5811" spans="1:76" x14ac:dyDescent="0.25">
      <c r="A5811" t="s">
        <v>38410</v>
      </c>
      <c r="B5811" t="s">
        <v>38411</v>
      </c>
      <c r="C5811" t="s">
        <v>46</v>
      </c>
      <c r="D5811">
        <v>45314</v>
      </c>
      <c r="E5811">
        <v>45418</v>
      </c>
      <c r="H5811" t="s">
        <v>47</v>
      </c>
      <c r="I5811">
        <v>45314</v>
      </c>
      <c r="J5811">
        <v>2024</v>
      </c>
      <c r="K5811" t="s">
        <v>48</v>
      </c>
      <c r="L5811" t="s">
        <v>38412</v>
      </c>
      <c r="N5811" t="s">
        <v>38413</v>
      </c>
      <c r="O5811" t="s">
        <v>13688</v>
      </c>
      <c r="P5811" t="s">
        <v>632</v>
      </c>
      <c r="Q5811" t="s">
        <v>52</v>
      </c>
      <c r="R5811">
        <v>98249</v>
      </c>
      <c r="S5811" t="s">
        <v>38414</v>
      </c>
      <c r="T5811" t="s">
        <v>38415</v>
      </c>
      <c r="U5811" t="s">
        <v>38416</v>
      </c>
      <c r="V5811" t="s">
        <v>4807</v>
      </c>
      <c r="W5811">
        <v>23</v>
      </c>
      <c r="X5811" t="s">
        <v>4808</v>
      </c>
      <c r="Y5811">
        <v>3424</v>
      </c>
      <c r="Z5811" t="s">
        <v>632</v>
      </c>
      <c r="AA5811" t="s">
        <v>4785</v>
      </c>
      <c r="AB5811">
        <v>61489</v>
      </c>
      <c r="AC5811" t="s">
        <v>146</v>
      </c>
      <c r="AD5811" t="s">
        <v>4690</v>
      </c>
      <c r="AE5811" t="s">
        <v>107</v>
      </c>
      <c r="AF5811" t="s">
        <v>107</v>
      </c>
      <c r="AI5811">
        <v>1</v>
      </c>
      <c r="AJ5811" t="s">
        <v>58</v>
      </c>
      <c r="AK5811" t="s">
        <v>59</v>
      </c>
      <c r="AL5811">
        <v>45601</v>
      </c>
      <c r="AM5811" t="s">
        <v>4692</v>
      </c>
      <c r="AN5811" t="b">
        <v>1</v>
      </c>
      <c r="AO5811" t="b">
        <v>1</v>
      </c>
      <c r="AP5811" t="b">
        <v>0</v>
      </c>
      <c r="AQ5811" t="s">
        <v>177</v>
      </c>
      <c r="BB5811" s="7" t="s">
        <v>20495</v>
      </c>
      <c r="BC5811" s="7" t="s">
        <v>4723</v>
      </c>
      <c r="BD5811" s="7" t="s">
        <v>52</v>
      </c>
      <c r="BE5811" s="7">
        <v>98225</v>
      </c>
      <c r="BF5811" s="7" t="s">
        <v>20496</v>
      </c>
      <c r="BG5811" s="7">
        <v>40093.919999999998</v>
      </c>
      <c r="BH5811" s="7">
        <v>0</v>
      </c>
      <c r="BI5811">
        <v>50204.7</v>
      </c>
      <c r="BJ5811">
        <v>12565.13</v>
      </c>
      <c r="BK5811">
        <v>0</v>
      </c>
      <c r="BL5811">
        <v>0</v>
      </c>
      <c r="BM5811">
        <v>0</v>
      </c>
      <c r="BN5811">
        <v>2765.8</v>
      </c>
      <c r="BO5811" t="s">
        <v>38417</v>
      </c>
      <c r="BP5811">
        <v>35742</v>
      </c>
      <c r="BQ5811">
        <v>44453</v>
      </c>
      <c r="BR5811">
        <v>3279415</v>
      </c>
      <c r="BS5811">
        <v>23440</v>
      </c>
      <c r="BU5811" t="s">
        <v>20906</v>
      </c>
      <c r="BV5811" t="s">
        <v>4695</v>
      </c>
      <c r="BX5811">
        <v>45574.634328703702</v>
      </c>
    </row>
    <row r="5812" spans="1:76" x14ac:dyDescent="0.25">
      <c r="A5812" t="s">
        <v>38431</v>
      </c>
      <c r="B5812" t="s">
        <v>3994</v>
      </c>
      <c r="C5812" t="s">
        <v>46</v>
      </c>
      <c r="D5812">
        <v>45429</v>
      </c>
      <c r="E5812">
        <v>45419</v>
      </c>
      <c r="H5812" t="s">
        <v>47</v>
      </c>
      <c r="I5812">
        <v>45429</v>
      </c>
      <c r="J5812">
        <v>2024</v>
      </c>
      <c r="K5812" t="s">
        <v>48</v>
      </c>
      <c r="L5812" t="s">
        <v>38432</v>
      </c>
      <c r="N5812" t="s">
        <v>38433</v>
      </c>
      <c r="O5812" t="s">
        <v>22778</v>
      </c>
      <c r="Q5812" t="s">
        <v>52</v>
      </c>
      <c r="R5812">
        <v>98275</v>
      </c>
      <c r="S5812" t="s">
        <v>38434</v>
      </c>
      <c r="T5812" t="s">
        <v>38435</v>
      </c>
      <c r="U5812" t="s">
        <v>37297</v>
      </c>
      <c r="V5812" t="s">
        <v>171</v>
      </c>
      <c r="W5812">
        <v>4</v>
      </c>
      <c r="X5812" t="s">
        <v>4770</v>
      </c>
      <c r="Y5812">
        <v>1000</v>
      </c>
      <c r="AA5812" t="s">
        <v>71</v>
      </c>
      <c r="AC5812" t="s">
        <v>146</v>
      </c>
      <c r="AD5812" t="s">
        <v>4690</v>
      </c>
      <c r="AE5812" t="s">
        <v>107</v>
      </c>
      <c r="AF5812" t="s">
        <v>107</v>
      </c>
      <c r="AJ5812" t="s">
        <v>58</v>
      </c>
      <c r="AK5812" t="s">
        <v>59</v>
      </c>
      <c r="AL5812">
        <v>45601</v>
      </c>
      <c r="AM5812" t="s">
        <v>4692</v>
      </c>
      <c r="AN5812" t="b">
        <v>1</v>
      </c>
      <c r="AO5812" t="b">
        <v>1</v>
      </c>
      <c r="AP5812" t="b">
        <v>1</v>
      </c>
      <c r="AQ5812" t="s">
        <v>60</v>
      </c>
      <c r="AR5812" t="s">
        <v>99</v>
      </c>
      <c r="BB5812" s="7" t="s">
        <v>20595</v>
      </c>
      <c r="BC5812" s="7" t="s">
        <v>6811</v>
      </c>
      <c r="BD5812" s="7" t="s">
        <v>52</v>
      </c>
      <c r="BE5812" s="7">
        <v>98371</v>
      </c>
      <c r="BF5812" s="7" t="s">
        <v>11221</v>
      </c>
      <c r="BG5812" s="7">
        <v>51093.38</v>
      </c>
      <c r="BH5812" s="7">
        <v>0</v>
      </c>
      <c r="BI5812">
        <v>47247.040000000001</v>
      </c>
      <c r="BJ5812">
        <v>0</v>
      </c>
      <c r="BK5812">
        <v>0</v>
      </c>
      <c r="BL5812">
        <v>0</v>
      </c>
      <c r="BM5812">
        <v>1056.49</v>
      </c>
      <c r="BN5812">
        <v>0</v>
      </c>
      <c r="BO5812" t="s">
        <v>38436</v>
      </c>
      <c r="BP5812">
        <v>36635</v>
      </c>
      <c r="BQ5812">
        <v>2143</v>
      </c>
      <c r="BR5812">
        <v>3309293</v>
      </c>
      <c r="BS5812">
        <v>24212</v>
      </c>
      <c r="BU5812" t="s">
        <v>17025</v>
      </c>
      <c r="BV5812" t="s">
        <v>4695</v>
      </c>
      <c r="BX5812">
        <v>45636.720520833333</v>
      </c>
    </row>
    <row r="5813" spans="1:76" x14ac:dyDescent="0.25">
      <c r="A5813" t="s">
        <v>38731</v>
      </c>
      <c r="B5813" t="s">
        <v>38732</v>
      </c>
      <c r="C5813" t="s">
        <v>46</v>
      </c>
      <c r="D5813">
        <v>45361</v>
      </c>
      <c r="E5813">
        <v>45418</v>
      </c>
      <c r="H5813" t="s">
        <v>47</v>
      </c>
      <c r="I5813">
        <v>45361</v>
      </c>
      <c r="J5813">
        <v>2024</v>
      </c>
      <c r="K5813" t="s">
        <v>48</v>
      </c>
      <c r="L5813" t="s">
        <v>38733</v>
      </c>
      <c r="N5813" t="s">
        <v>38734</v>
      </c>
      <c r="O5813" t="s">
        <v>22794</v>
      </c>
      <c r="P5813" t="s">
        <v>56</v>
      </c>
      <c r="Q5813" t="s">
        <v>11479</v>
      </c>
      <c r="R5813">
        <v>98855</v>
      </c>
      <c r="S5813" t="s">
        <v>38735</v>
      </c>
      <c r="T5813" t="s">
        <v>38735</v>
      </c>
      <c r="U5813">
        <v>5095635231</v>
      </c>
      <c r="V5813" t="s">
        <v>54</v>
      </c>
      <c r="W5813">
        <v>13</v>
      </c>
      <c r="X5813" t="s">
        <v>55</v>
      </c>
      <c r="Y5813">
        <v>4791</v>
      </c>
      <c r="Z5813" t="s">
        <v>56</v>
      </c>
      <c r="AA5813" t="s">
        <v>57</v>
      </c>
      <c r="AB5813">
        <v>106266</v>
      </c>
      <c r="AC5813" t="s">
        <v>146</v>
      </c>
      <c r="AD5813" t="s">
        <v>4690</v>
      </c>
      <c r="AE5813" t="s">
        <v>107</v>
      </c>
      <c r="AF5813" t="s">
        <v>107</v>
      </c>
      <c r="AI5813">
        <v>1</v>
      </c>
      <c r="AJ5813" t="s">
        <v>58</v>
      </c>
      <c r="AK5813" t="s">
        <v>59</v>
      </c>
      <c r="AL5813">
        <v>45601</v>
      </c>
      <c r="AM5813" t="s">
        <v>4692</v>
      </c>
      <c r="AN5813" t="b">
        <v>1</v>
      </c>
      <c r="AO5813" t="b">
        <v>1</v>
      </c>
      <c r="AP5813" t="b">
        <v>0</v>
      </c>
      <c r="AQ5813" t="s">
        <v>177</v>
      </c>
      <c r="BB5813" s="7" t="s">
        <v>20585</v>
      </c>
      <c r="BC5813" s="7" t="s">
        <v>11564</v>
      </c>
      <c r="BD5813" s="7" t="s">
        <v>52</v>
      </c>
      <c r="BE5813" s="7">
        <v>98391</v>
      </c>
      <c r="BF5813" s="7">
        <v>2532083523</v>
      </c>
      <c r="BG5813" s="7">
        <v>20805.310000000001</v>
      </c>
      <c r="BH5813" s="7">
        <v>0</v>
      </c>
      <c r="BI5813">
        <v>18851.82</v>
      </c>
      <c r="BJ5813">
        <v>0</v>
      </c>
      <c r="BK5813">
        <v>0</v>
      </c>
      <c r="BL5813">
        <v>0</v>
      </c>
      <c r="BO5813" t="s">
        <v>38736</v>
      </c>
      <c r="BP5813">
        <v>35959</v>
      </c>
      <c r="BQ5813">
        <v>45062</v>
      </c>
      <c r="BR5813">
        <v>3296653</v>
      </c>
      <c r="BS5813">
        <v>23793</v>
      </c>
      <c r="BT5813">
        <v>7</v>
      </c>
      <c r="BU5813" t="s">
        <v>20327</v>
      </c>
      <c r="BV5813" t="s">
        <v>4695</v>
      </c>
      <c r="BX5813">
        <v>45546.587592592594</v>
      </c>
    </row>
    <row r="5814" spans="1:76" x14ac:dyDescent="0.25">
      <c r="A5814" t="s">
        <v>38737</v>
      </c>
      <c r="B5814" t="s">
        <v>38738</v>
      </c>
      <c r="C5814" t="s">
        <v>46</v>
      </c>
      <c r="D5814">
        <v>45435</v>
      </c>
      <c r="E5814">
        <v>45422</v>
      </c>
      <c r="H5814" t="s">
        <v>47</v>
      </c>
      <c r="I5814">
        <v>45435</v>
      </c>
      <c r="J5814">
        <v>2024</v>
      </c>
      <c r="K5814" t="s">
        <v>48</v>
      </c>
      <c r="L5814" t="s">
        <v>38739</v>
      </c>
      <c r="N5814" t="s">
        <v>38740</v>
      </c>
      <c r="O5814" t="s">
        <v>29926</v>
      </c>
      <c r="P5814" t="s">
        <v>199</v>
      </c>
      <c r="Q5814" t="s">
        <v>52</v>
      </c>
      <c r="R5814">
        <v>98290</v>
      </c>
      <c r="S5814" t="s">
        <v>38741</v>
      </c>
      <c r="T5814" t="s">
        <v>38742</v>
      </c>
      <c r="U5814" t="s">
        <v>38743</v>
      </c>
      <c r="V5814" t="s">
        <v>54</v>
      </c>
      <c r="W5814">
        <v>13</v>
      </c>
      <c r="X5814" t="s">
        <v>201</v>
      </c>
      <c r="Y5814">
        <v>4856</v>
      </c>
      <c r="Z5814" t="s">
        <v>199</v>
      </c>
      <c r="AA5814" t="s">
        <v>57</v>
      </c>
      <c r="AB5814">
        <v>107641</v>
      </c>
      <c r="AC5814" t="s">
        <v>146</v>
      </c>
      <c r="AD5814" t="s">
        <v>4690</v>
      </c>
      <c r="AE5814" t="s">
        <v>107</v>
      </c>
      <c r="AF5814" t="s">
        <v>107</v>
      </c>
      <c r="AI5814">
        <v>2</v>
      </c>
      <c r="AJ5814" t="s">
        <v>58</v>
      </c>
      <c r="AK5814" t="s">
        <v>59</v>
      </c>
      <c r="AL5814">
        <v>45601</v>
      </c>
      <c r="AM5814" t="s">
        <v>4692</v>
      </c>
      <c r="AN5814" t="b">
        <v>1</v>
      </c>
      <c r="AO5814" t="b">
        <v>1</v>
      </c>
      <c r="AP5814" t="b">
        <v>1</v>
      </c>
      <c r="AQ5814" t="s">
        <v>60</v>
      </c>
      <c r="AR5814" t="s">
        <v>99</v>
      </c>
      <c r="BB5814" s="7" t="s">
        <v>38740</v>
      </c>
      <c r="BC5814" s="7" t="s">
        <v>29926</v>
      </c>
      <c r="BD5814" s="7" t="s">
        <v>52</v>
      </c>
      <c r="BE5814" s="7">
        <v>98290</v>
      </c>
      <c r="BF5814" s="7" t="s">
        <v>38744</v>
      </c>
      <c r="BG5814" s="7">
        <v>705</v>
      </c>
      <c r="BH5814" s="7">
        <v>0</v>
      </c>
      <c r="BI5814">
        <v>2892.18</v>
      </c>
      <c r="BJ5814">
        <v>1050.8399999999999</v>
      </c>
      <c r="BK5814">
        <v>0</v>
      </c>
      <c r="BL5814">
        <v>0</v>
      </c>
      <c r="BO5814" t="s">
        <v>38745</v>
      </c>
      <c r="BP5814">
        <v>36714</v>
      </c>
      <c r="BQ5814">
        <v>46256</v>
      </c>
      <c r="BR5814">
        <v>3311879</v>
      </c>
      <c r="BS5814">
        <v>24146</v>
      </c>
      <c r="BT5814">
        <v>39</v>
      </c>
      <c r="BU5814" t="s">
        <v>38746</v>
      </c>
      <c r="BV5814" t="s">
        <v>4695</v>
      </c>
      <c r="BX5814">
        <v>45667.392905092594</v>
      </c>
    </row>
    <row r="5815" spans="1:76" x14ac:dyDescent="0.25">
      <c r="A5815" t="s">
        <v>38747</v>
      </c>
      <c r="B5815" t="s">
        <v>29146</v>
      </c>
      <c r="C5815" t="s">
        <v>46</v>
      </c>
      <c r="D5815">
        <v>45424</v>
      </c>
      <c r="E5815">
        <v>45418</v>
      </c>
      <c r="I5815">
        <v>45424</v>
      </c>
      <c r="J5815">
        <v>2024</v>
      </c>
      <c r="K5815" t="s">
        <v>48</v>
      </c>
      <c r="L5815" t="s">
        <v>38748</v>
      </c>
      <c r="N5815" t="s">
        <v>29148</v>
      </c>
      <c r="O5815" t="s">
        <v>6786</v>
      </c>
      <c r="P5815" t="s">
        <v>459</v>
      </c>
      <c r="Q5815" t="s">
        <v>52</v>
      </c>
      <c r="R5815">
        <v>99347</v>
      </c>
      <c r="S5815" t="s">
        <v>29150</v>
      </c>
      <c r="T5815" t="s">
        <v>29150</v>
      </c>
      <c r="U5815" t="s">
        <v>29151</v>
      </c>
      <c r="V5815" t="s">
        <v>4807</v>
      </c>
      <c r="W5815">
        <v>23</v>
      </c>
      <c r="X5815" t="s">
        <v>17282</v>
      </c>
      <c r="Y5815">
        <v>3176</v>
      </c>
      <c r="Z5815" t="s">
        <v>459</v>
      </c>
      <c r="AA5815" t="s">
        <v>4785</v>
      </c>
      <c r="AB5815">
        <v>2863</v>
      </c>
      <c r="AC5815" t="s">
        <v>146</v>
      </c>
      <c r="AD5815" t="s">
        <v>4690</v>
      </c>
      <c r="AE5815" t="s">
        <v>107</v>
      </c>
      <c r="AF5815" t="s">
        <v>107</v>
      </c>
      <c r="AI5815">
        <v>2</v>
      </c>
      <c r="AJ5815" t="s">
        <v>58</v>
      </c>
      <c r="AK5815" t="s">
        <v>59</v>
      </c>
      <c r="AL5815">
        <v>45601</v>
      </c>
      <c r="AM5815" t="s">
        <v>4878</v>
      </c>
      <c r="AN5815" t="b">
        <v>1</v>
      </c>
      <c r="AO5815" t="b">
        <v>1</v>
      </c>
      <c r="AP5815" t="b">
        <v>1</v>
      </c>
      <c r="AQ5815" t="s">
        <v>60</v>
      </c>
      <c r="AR5815" t="s">
        <v>61</v>
      </c>
      <c r="BB5815" s="7" t="s">
        <v>29148</v>
      </c>
      <c r="BC5815" s="7" t="s">
        <v>6786</v>
      </c>
      <c r="BD5815" s="7" t="s">
        <v>52</v>
      </c>
      <c r="BE5815" s="7">
        <v>99347</v>
      </c>
      <c r="BF5815" s="7" t="s">
        <v>29151</v>
      </c>
      <c r="BO5815" t="s">
        <v>38749</v>
      </c>
      <c r="BP5815">
        <v>36517</v>
      </c>
      <c r="BQ5815">
        <v>30001</v>
      </c>
      <c r="BR5815">
        <v>3298540</v>
      </c>
      <c r="BU5815" t="s">
        <v>29147</v>
      </c>
      <c r="BV5815" t="s">
        <v>4695</v>
      </c>
      <c r="BX5815">
        <v>45630.553761574076</v>
      </c>
    </row>
    <row r="5816" spans="1:76" x14ac:dyDescent="0.25">
      <c r="A5816" t="s">
        <v>38750</v>
      </c>
      <c r="B5816" t="s">
        <v>38751</v>
      </c>
      <c r="C5816" t="s">
        <v>46</v>
      </c>
      <c r="D5816">
        <v>45377</v>
      </c>
      <c r="E5816">
        <v>45418</v>
      </c>
      <c r="H5816" t="s">
        <v>47</v>
      </c>
      <c r="I5816">
        <v>45377</v>
      </c>
      <c r="J5816">
        <v>2024</v>
      </c>
      <c r="K5816" t="s">
        <v>48</v>
      </c>
      <c r="L5816" t="s">
        <v>38752</v>
      </c>
      <c r="N5816" t="s">
        <v>38753</v>
      </c>
      <c r="O5816" t="s">
        <v>33374</v>
      </c>
      <c r="P5816" t="s">
        <v>56</v>
      </c>
      <c r="Q5816" t="s">
        <v>52</v>
      </c>
      <c r="R5816">
        <v>99109</v>
      </c>
      <c r="S5816" t="s">
        <v>38754</v>
      </c>
      <c r="T5816" t="s">
        <v>38754</v>
      </c>
      <c r="U5816" t="s">
        <v>38755</v>
      </c>
      <c r="V5816" t="s">
        <v>54</v>
      </c>
      <c r="W5816">
        <v>13</v>
      </c>
      <c r="X5816" t="s">
        <v>55</v>
      </c>
      <c r="Y5816">
        <v>4791</v>
      </c>
      <c r="Z5816" t="s">
        <v>56</v>
      </c>
      <c r="AA5816" t="s">
        <v>57</v>
      </c>
      <c r="AB5816">
        <v>106266</v>
      </c>
      <c r="AC5816" t="s">
        <v>146</v>
      </c>
      <c r="AD5816" t="s">
        <v>4690</v>
      </c>
      <c r="AE5816" t="s">
        <v>107</v>
      </c>
      <c r="AF5816" t="s">
        <v>107</v>
      </c>
      <c r="AI5816">
        <v>2</v>
      </c>
      <c r="AJ5816" t="s">
        <v>58</v>
      </c>
      <c r="AK5816" t="s">
        <v>59</v>
      </c>
      <c r="AL5816">
        <v>45601</v>
      </c>
      <c r="AM5816" t="s">
        <v>4692</v>
      </c>
      <c r="AN5816" t="b">
        <v>1</v>
      </c>
      <c r="AO5816" t="b">
        <v>1</v>
      </c>
      <c r="AP5816" t="b">
        <v>0</v>
      </c>
      <c r="AQ5816" t="s">
        <v>177</v>
      </c>
      <c r="BB5816" s="7" t="s">
        <v>38753</v>
      </c>
      <c r="BC5816" s="7" t="s">
        <v>33374</v>
      </c>
      <c r="BD5816" s="7" t="s">
        <v>52</v>
      </c>
      <c r="BE5816" s="7">
        <v>99109</v>
      </c>
      <c r="BF5816" s="7" t="s">
        <v>38755</v>
      </c>
      <c r="BG5816" s="7">
        <v>3337.22</v>
      </c>
      <c r="BH5816" s="7">
        <v>0</v>
      </c>
      <c r="BI5816">
        <v>3337.22</v>
      </c>
      <c r="BJ5816">
        <v>3337.22</v>
      </c>
      <c r="BK5816">
        <v>0</v>
      </c>
      <c r="BL5816">
        <v>0</v>
      </c>
      <c r="BO5816" t="s">
        <v>38756</v>
      </c>
      <c r="BP5816">
        <v>36089</v>
      </c>
      <c r="BQ5816">
        <v>10303</v>
      </c>
      <c r="BR5816">
        <v>3296707</v>
      </c>
      <c r="BS5816">
        <v>23895</v>
      </c>
      <c r="BT5816">
        <v>7</v>
      </c>
      <c r="BU5816" t="s">
        <v>38757</v>
      </c>
      <c r="BV5816" t="s">
        <v>4695</v>
      </c>
      <c r="BX5816">
        <v>45533.294976851852</v>
      </c>
    </row>
    <row r="5817" spans="1:76" x14ac:dyDescent="0.25">
      <c r="A5817" t="s">
        <v>38758</v>
      </c>
      <c r="B5817" t="s">
        <v>37935</v>
      </c>
      <c r="C5817" t="s">
        <v>46</v>
      </c>
      <c r="D5817">
        <v>45054</v>
      </c>
      <c r="H5817" t="s">
        <v>47</v>
      </c>
      <c r="I5817">
        <v>45054</v>
      </c>
      <c r="J5817">
        <v>2024</v>
      </c>
      <c r="K5817" t="s">
        <v>85</v>
      </c>
      <c r="L5817" t="s">
        <v>37936</v>
      </c>
      <c r="N5817" t="s">
        <v>38759</v>
      </c>
      <c r="O5817" t="s">
        <v>29926</v>
      </c>
      <c r="Q5817" t="s">
        <v>11479</v>
      </c>
      <c r="R5817">
        <v>98291</v>
      </c>
      <c r="S5817" t="s">
        <v>38760</v>
      </c>
      <c r="T5817" t="s">
        <v>38760</v>
      </c>
      <c r="U5817" t="s">
        <v>38761</v>
      </c>
      <c r="V5817" t="s">
        <v>1251</v>
      </c>
      <c r="W5817">
        <v>3</v>
      </c>
      <c r="X5817" t="s">
        <v>4770</v>
      </c>
      <c r="Y5817">
        <v>1000</v>
      </c>
      <c r="AA5817" t="s">
        <v>71</v>
      </c>
      <c r="AC5817" t="s">
        <v>146</v>
      </c>
      <c r="AD5817" t="s">
        <v>4690</v>
      </c>
      <c r="AE5817" t="s">
        <v>107</v>
      </c>
      <c r="AF5817" t="s">
        <v>107</v>
      </c>
      <c r="AJ5817" t="s">
        <v>58</v>
      </c>
      <c r="AK5817" t="s">
        <v>59</v>
      </c>
      <c r="AL5817">
        <v>45601</v>
      </c>
      <c r="AM5817" t="s">
        <v>4692</v>
      </c>
      <c r="AN5817" t="b">
        <v>1</v>
      </c>
      <c r="BB5817" s="7" t="s">
        <v>38759</v>
      </c>
      <c r="BC5817" s="7" t="s">
        <v>29926</v>
      </c>
      <c r="BD5817" s="7" t="s">
        <v>11479</v>
      </c>
      <c r="BE5817" s="7">
        <v>98291</v>
      </c>
      <c r="BF5817" s="7" t="s">
        <v>29927</v>
      </c>
      <c r="BG5817" s="7">
        <v>47431</v>
      </c>
      <c r="BH5817" s="7">
        <v>0</v>
      </c>
      <c r="BI5817">
        <v>46849.11</v>
      </c>
      <c r="BJ5817">
        <v>0</v>
      </c>
      <c r="BK5817">
        <v>0</v>
      </c>
      <c r="BL5817">
        <v>0</v>
      </c>
      <c r="BM5817">
        <v>1056.49</v>
      </c>
      <c r="BN5817">
        <v>0</v>
      </c>
      <c r="BO5817" t="s">
        <v>38762</v>
      </c>
      <c r="BP5817">
        <v>32400</v>
      </c>
      <c r="BQ5817">
        <v>30096</v>
      </c>
      <c r="BR5817">
        <v>689617</v>
      </c>
      <c r="BS5817">
        <v>20425</v>
      </c>
      <c r="BU5817" t="s">
        <v>21620</v>
      </c>
      <c r="BV5817" t="s">
        <v>4695</v>
      </c>
      <c r="BX5817">
        <v>45609.597222222219</v>
      </c>
    </row>
    <row r="5818" spans="1:76" x14ac:dyDescent="0.25">
      <c r="A5818" t="s">
        <v>38763</v>
      </c>
      <c r="B5818" t="s">
        <v>38764</v>
      </c>
      <c r="C5818" t="s">
        <v>46</v>
      </c>
      <c r="D5818">
        <v>45109</v>
      </c>
      <c r="I5818">
        <v>45109</v>
      </c>
      <c r="J5818">
        <v>2024</v>
      </c>
      <c r="K5818" t="s">
        <v>85</v>
      </c>
      <c r="L5818" t="s">
        <v>38765</v>
      </c>
      <c r="N5818" t="s">
        <v>38766</v>
      </c>
      <c r="O5818" t="s">
        <v>4688</v>
      </c>
      <c r="Q5818" t="s">
        <v>52</v>
      </c>
      <c r="R5818">
        <v>98662</v>
      </c>
      <c r="S5818" t="s">
        <v>38767</v>
      </c>
      <c r="T5818" t="s">
        <v>38768</v>
      </c>
      <c r="U5818" t="s">
        <v>38769</v>
      </c>
      <c r="V5818" t="s">
        <v>1251</v>
      </c>
      <c r="W5818">
        <v>3</v>
      </c>
      <c r="X5818" t="s">
        <v>4770</v>
      </c>
      <c r="Y5818">
        <v>1000</v>
      </c>
      <c r="AA5818" t="s">
        <v>71</v>
      </c>
      <c r="AC5818" t="s">
        <v>146</v>
      </c>
      <c r="AD5818" t="s">
        <v>4690</v>
      </c>
      <c r="AE5818" t="s">
        <v>107</v>
      </c>
      <c r="AF5818" t="s">
        <v>107</v>
      </c>
      <c r="AJ5818" t="s">
        <v>58</v>
      </c>
      <c r="AK5818" t="s">
        <v>59</v>
      </c>
      <c r="AL5818">
        <v>45601</v>
      </c>
      <c r="AM5818" t="s">
        <v>4692</v>
      </c>
      <c r="AN5818" t="b">
        <v>1</v>
      </c>
      <c r="BB5818" s="7" t="s">
        <v>38766</v>
      </c>
      <c r="BC5818" s="7" t="s">
        <v>4688</v>
      </c>
      <c r="BD5818" s="7" t="s">
        <v>52</v>
      </c>
      <c r="BE5818" s="7">
        <v>98662</v>
      </c>
      <c r="BF5818" s="7" t="s">
        <v>38769</v>
      </c>
      <c r="BO5818" t="s">
        <v>38770</v>
      </c>
      <c r="BP5818">
        <v>34599</v>
      </c>
      <c r="BQ5818">
        <v>38326</v>
      </c>
      <c r="BR5818">
        <v>3236503</v>
      </c>
      <c r="BU5818" t="s">
        <v>38771</v>
      </c>
      <c r="BV5818" t="s">
        <v>4695</v>
      </c>
      <c r="BX5818">
        <v>45425.383946759262</v>
      </c>
    </row>
    <row r="5819" spans="1:76" x14ac:dyDescent="0.25">
      <c r="A5819" t="s">
        <v>38772</v>
      </c>
      <c r="B5819" t="s">
        <v>38773</v>
      </c>
      <c r="C5819" t="s">
        <v>46</v>
      </c>
      <c r="D5819">
        <v>45434</v>
      </c>
      <c r="E5819">
        <v>45418</v>
      </c>
      <c r="I5819">
        <v>45434</v>
      </c>
      <c r="J5819">
        <v>2024</v>
      </c>
      <c r="K5819" t="s">
        <v>48</v>
      </c>
      <c r="L5819" t="s">
        <v>38774</v>
      </c>
      <c r="N5819" t="s">
        <v>38775</v>
      </c>
      <c r="O5819" t="s">
        <v>38776</v>
      </c>
      <c r="P5819" t="s">
        <v>613</v>
      </c>
      <c r="Q5819" t="s">
        <v>52</v>
      </c>
      <c r="R5819">
        <v>99140</v>
      </c>
      <c r="S5819" t="s">
        <v>38777</v>
      </c>
      <c r="T5819" t="s">
        <v>38777</v>
      </c>
      <c r="U5819">
        <v>5096310533</v>
      </c>
      <c r="V5819" t="s">
        <v>4807</v>
      </c>
      <c r="W5819">
        <v>23</v>
      </c>
      <c r="X5819" t="s">
        <v>7356</v>
      </c>
      <c r="Y5819">
        <v>3290</v>
      </c>
      <c r="Z5819" t="s">
        <v>613</v>
      </c>
      <c r="AA5819" t="s">
        <v>4785</v>
      </c>
      <c r="AB5819">
        <v>5202</v>
      </c>
      <c r="AC5819" t="s">
        <v>146</v>
      </c>
      <c r="AD5819" t="s">
        <v>4690</v>
      </c>
      <c r="AE5819" t="s">
        <v>107</v>
      </c>
      <c r="AF5819" t="s">
        <v>107</v>
      </c>
      <c r="AI5819">
        <v>3</v>
      </c>
      <c r="AJ5819" t="s">
        <v>58</v>
      </c>
      <c r="AK5819" t="s">
        <v>59</v>
      </c>
      <c r="AL5819">
        <v>45601</v>
      </c>
      <c r="AM5819" t="s">
        <v>4878</v>
      </c>
      <c r="AN5819" t="b">
        <v>1</v>
      </c>
      <c r="AO5819" t="b">
        <v>1</v>
      </c>
      <c r="AP5819" t="b">
        <v>1</v>
      </c>
      <c r="AQ5819" t="s">
        <v>60</v>
      </c>
      <c r="AR5819" t="s">
        <v>99</v>
      </c>
      <c r="BB5819" s="7" t="s">
        <v>38775</v>
      </c>
      <c r="BC5819" s="7" t="s">
        <v>38776</v>
      </c>
      <c r="BD5819" s="7" t="s">
        <v>52</v>
      </c>
      <c r="BE5819" s="7">
        <v>99140</v>
      </c>
      <c r="BF5819" s="7">
        <v>5096310533</v>
      </c>
      <c r="BO5819" t="s">
        <v>38778</v>
      </c>
      <c r="BP5819">
        <v>36722</v>
      </c>
      <c r="BQ5819">
        <v>46100</v>
      </c>
      <c r="BR5819">
        <v>3309351</v>
      </c>
      <c r="BU5819" t="s">
        <v>38774</v>
      </c>
      <c r="BV5819" t="s">
        <v>4695</v>
      </c>
      <c r="BX5819">
        <v>45630.553796296299</v>
      </c>
    </row>
    <row r="5820" spans="1:76" x14ac:dyDescent="0.25">
      <c r="A5820" t="s">
        <v>38779</v>
      </c>
      <c r="B5820" t="s">
        <v>36004</v>
      </c>
      <c r="C5820" t="s">
        <v>46</v>
      </c>
      <c r="D5820">
        <v>45426</v>
      </c>
      <c r="E5820">
        <v>45420</v>
      </c>
      <c r="H5820" t="s">
        <v>47</v>
      </c>
      <c r="I5820">
        <v>45426</v>
      </c>
      <c r="J5820">
        <v>2024</v>
      </c>
      <c r="K5820" t="s">
        <v>48</v>
      </c>
      <c r="L5820" t="s">
        <v>36005</v>
      </c>
      <c r="N5820" t="s">
        <v>38780</v>
      </c>
      <c r="O5820" t="s">
        <v>929</v>
      </c>
      <c r="P5820" t="s">
        <v>930</v>
      </c>
      <c r="Q5820" t="s">
        <v>52</v>
      </c>
      <c r="R5820">
        <v>99169</v>
      </c>
      <c r="S5820" t="s">
        <v>38781</v>
      </c>
      <c r="T5820" t="s">
        <v>36007</v>
      </c>
      <c r="U5820">
        <v>5096600745</v>
      </c>
      <c r="V5820" t="s">
        <v>4807</v>
      </c>
      <c r="W5820">
        <v>23</v>
      </c>
      <c r="X5820" t="s">
        <v>7097</v>
      </c>
      <c r="Y5820">
        <v>3002</v>
      </c>
      <c r="Z5820" t="s">
        <v>930</v>
      </c>
      <c r="AA5820" t="s">
        <v>4785</v>
      </c>
      <c r="AB5820">
        <v>8000</v>
      </c>
      <c r="AC5820" t="s">
        <v>146</v>
      </c>
      <c r="AD5820" t="s">
        <v>4690</v>
      </c>
      <c r="AE5820" t="s">
        <v>107</v>
      </c>
      <c r="AF5820" t="s">
        <v>107</v>
      </c>
      <c r="AI5820">
        <v>1</v>
      </c>
      <c r="AJ5820" t="s">
        <v>58</v>
      </c>
      <c r="AK5820" t="s">
        <v>59</v>
      </c>
      <c r="AL5820">
        <v>45601</v>
      </c>
      <c r="AM5820" t="s">
        <v>4692</v>
      </c>
      <c r="AN5820" t="b">
        <v>1</v>
      </c>
      <c r="AO5820" t="b">
        <v>1</v>
      </c>
      <c r="AP5820" t="b">
        <v>1</v>
      </c>
      <c r="AQ5820" t="s">
        <v>60</v>
      </c>
      <c r="AR5820" t="s">
        <v>61</v>
      </c>
      <c r="BB5820" s="7" t="s">
        <v>38780</v>
      </c>
      <c r="BC5820" s="7" t="s">
        <v>929</v>
      </c>
      <c r="BD5820" s="7" t="s">
        <v>52</v>
      </c>
      <c r="BE5820" s="7">
        <v>99169</v>
      </c>
      <c r="BF5820" s="7">
        <v>5096600745</v>
      </c>
      <c r="BG5820" s="7">
        <v>6200</v>
      </c>
      <c r="BH5820" s="7">
        <v>859.32</v>
      </c>
      <c r="BI5820">
        <v>4934.96</v>
      </c>
      <c r="BJ5820">
        <v>0</v>
      </c>
      <c r="BK5820">
        <v>0</v>
      </c>
      <c r="BL5820">
        <v>0</v>
      </c>
      <c r="BO5820" t="s">
        <v>38782</v>
      </c>
      <c r="BP5820">
        <v>36578</v>
      </c>
      <c r="BQ5820">
        <v>29602</v>
      </c>
      <c r="BR5820">
        <v>3309459</v>
      </c>
      <c r="BS5820">
        <v>24282</v>
      </c>
      <c r="BU5820" t="s">
        <v>36010</v>
      </c>
      <c r="BV5820" t="s">
        <v>4695</v>
      </c>
      <c r="BX5820">
        <v>45777.489050925928</v>
      </c>
    </row>
    <row r="5821" spans="1:76" x14ac:dyDescent="0.25">
      <c r="A5821" t="s">
        <v>38783</v>
      </c>
      <c r="B5821" t="s">
        <v>38784</v>
      </c>
      <c r="C5821" t="s">
        <v>46</v>
      </c>
      <c r="D5821">
        <v>45406</v>
      </c>
      <c r="E5821">
        <v>45418</v>
      </c>
      <c r="H5821" t="s">
        <v>47</v>
      </c>
      <c r="I5821">
        <v>45406</v>
      </c>
      <c r="J5821">
        <v>2024</v>
      </c>
      <c r="K5821" t="s">
        <v>48</v>
      </c>
      <c r="L5821" t="s">
        <v>38785</v>
      </c>
      <c r="N5821" t="s">
        <v>38786</v>
      </c>
      <c r="O5821" t="s">
        <v>8530</v>
      </c>
      <c r="P5821" t="s">
        <v>241</v>
      </c>
      <c r="Q5821" t="s">
        <v>52</v>
      </c>
      <c r="R5821">
        <v>98948</v>
      </c>
      <c r="S5821" t="s">
        <v>38787</v>
      </c>
      <c r="T5821" t="s">
        <v>38788</v>
      </c>
      <c r="U5821">
        <v>5093073937</v>
      </c>
      <c r="V5821" t="s">
        <v>4807</v>
      </c>
      <c r="W5821">
        <v>23</v>
      </c>
      <c r="X5821" t="s">
        <v>8532</v>
      </c>
      <c r="Y5821">
        <v>4418</v>
      </c>
      <c r="Z5821" t="s">
        <v>241</v>
      </c>
      <c r="AA5821" t="s">
        <v>4785</v>
      </c>
      <c r="AB5821">
        <v>128394</v>
      </c>
      <c r="AC5821" t="s">
        <v>146</v>
      </c>
      <c r="AD5821" t="s">
        <v>4690</v>
      </c>
      <c r="AE5821" t="s">
        <v>107</v>
      </c>
      <c r="AF5821" t="s">
        <v>107</v>
      </c>
      <c r="AI5821">
        <v>3</v>
      </c>
      <c r="AJ5821" t="s">
        <v>58</v>
      </c>
      <c r="AK5821" t="s">
        <v>59</v>
      </c>
      <c r="AL5821">
        <v>45601</v>
      </c>
      <c r="AM5821" t="s">
        <v>4692</v>
      </c>
      <c r="AN5821" t="b">
        <v>1</v>
      </c>
      <c r="AO5821" t="b">
        <v>1</v>
      </c>
      <c r="AP5821" t="b">
        <v>1</v>
      </c>
      <c r="AQ5821" t="s">
        <v>60</v>
      </c>
      <c r="AR5821" t="s">
        <v>99</v>
      </c>
      <c r="BB5821" s="7" t="s">
        <v>38786</v>
      </c>
      <c r="BC5821" s="7" t="s">
        <v>8530</v>
      </c>
      <c r="BD5821" s="7" t="s">
        <v>52</v>
      </c>
      <c r="BE5821" s="7">
        <v>98948</v>
      </c>
      <c r="BF5821" s="7">
        <v>5093073937</v>
      </c>
      <c r="BG5821" s="7">
        <v>15282.55</v>
      </c>
      <c r="BH5821" s="7">
        <v>54</v>
      </c>
      <c r="BI5821">
        <v>14743.31</v>
      </c>
      <c r="BJ5821">
        <v>3707.34</v>
      </c>
      <c r="BK5821">
        <v>0</v>
      </c>
      <c r="BL5821">
        <v>0</v>
      </c>
      <c r="BO5821" t="s">
        <v>38789</v>
      </c>
      <c r="BP5821">
        <v>36245</v>
      </c>
      <c r="BQ5821">
        <v>14782</v>
      </c>
      <c r="BR5821">
        <v>3298345</v>
      </c>
      <c r="BS5821">
        <v>24069</v>
      </c>
      <c r="BU5821" t="s">
        <v>38790</v>
      </c>
      <c r="BV5821" t="s">
        <v>4695</v>
      </c>
      <c r="BX5821">
        <v>45630.554895833331</v>
      </c>
    </row>
    <row r="5822" spans="1:76" x14ac:dyDescent="0.25">
      <c r="A5822" t="s">
        <v>38791</v>
      </c>
      <c r="B5822" t="s">
        <v>38792</v>
      </c>
      <c r="C5822" t="s">
        <v>46</v>
      </c>
      <c r="D5822">
        <v>45385</v>
      </c>
      <c r="E5822">
        <v>45418</v>
      </c>
      <c r="H5822" t="s">
        <v>47</v>
      </c>
      <c r="I5822">
        <v>45385</v>
      </c>
      <c r="J5822">
        <v>2024</v>
      </c>
      <c r="K5822" t="s">
        <v>48</v>
      </c>
      <c r="L5822" t="s">
        <v>38793</v>
      </c>
      <c r="N5822" t="s">
        <v>38794</v>
      </c>
      <c r="O5822" t="s">
        <v>5959</v>
      </c>
      <c r="P5822" t="s">
        <v>105</v>
      </c>
      <c r="Q5822" t="s">
        <v>52</v>
      </c>
      <c r="R5822">
        <v>99214</v>
      </c>
      <c r="S5822" t="s">
        <v>38795</v>
      </c>
      <c r="T5822" t="s">
        <v>38796</v>
      </c>
      <c r="U5822" t="s">
        <v>38797</v>
      </c>
      <c r="V5822" t="s">
        <v>90</v>
      </c>
      <c r="W5822">
        <v>12</v>
      </c>
      <c r="X5822" t="s">
        <v>1464</v>
      </c>
      <c r="Y5822">
        <v>4733</v>
      </c>
      <c r="Z5822" t="s">
        <v>105</v>
      </c>
      <c r="AA5822" t="s">
        <v>57</v>
      </c>
      <c r="AB5822">
        <v>110979</v>
      </c>
      <c r="AC5822" t="s">
        <v>146</v>
      </c>
      <c r="AD5822" t="s">
        <v>4690</v>
      </c>
      <c r="AE5822" t="s">
        <v>107</v>
      </c>
      <c r="AF5822" t="s">
        <v>107</v>
      </c>
      <c r="AJ5822" t="s">
        <v>58</v>
      </c>
      <c r="AK5822" t="s">
        <v>59</v>
      </c>
      <c r="AL5822">
        <v>45601</v>
      </c>
      <c r="AM5822" t="s">
        <v>4692</v>
      </c>
      <c r="AN5822" t="b">
        <v>1</v>
      </c>
      <c r="AO5822" t="b">
        <v>1</v>
      </c>
      <c r="AP5822" t="b">
        <v>0</v>
      </c>
      <c r="AQ5822" t="s">
        <v>177</v>
      </c>
      <c r="BB5822" s="7" t="s">
        <v>30198</v>
      </c>
      <c r="BC5822" s="7" t="s">
        <v>20749</v>
      </c>
      <c r="BD5822" s="7" t="s">
        <v>52</v>
      </c>
      <c r="BE5822" s="7">
        <v>98558</v>
      </c>
      <c r="BF5822" s="7">
        <v>2533040053</v>
      </c>
      <c r="BG5822" s="7">
        <v>74781.22</v>
      </c>
      <c r="BH5822" s="7">
        <v>6000</v>
      </c>
      <c r="BI5822">
        <v>74385.81</v>
      </c>
      <c r="BJ5822">
        <v>7047.53</v>
      </c>
      <c r="BK5822">
        <v>0</v>
      </c>
      <c r="BL5822">
        <v>0</v>
      </c>
      <c r="BO5822" t="s">
        <v>38798</v>
      </c>
      <c r="BP5822">
        <v>36128</v>
      </c>
      <c r="BQ5822">
        <v>45125</v>
      </c>
      <c r="BR5822">
        <v>3296734</v>
      </c>
      <c r="BS5822">
        <v>23908</v>
      </c>
      <c r="BT5822">
        <v>4</v>
      </c>
      <c r="BU5822" t="s">
        <v>30202</v>
      </c>
      <c r="BV5822" t="s">
        <v>4695</v>
      </c>
      <c r="BX5822">
        <v>45783.455243055556</v>
      </c>
    </row>
    <row r="5823" spans="1:76" x14ac:dyDescent="0.25">
      <c r="A5823" t="s">
        <v>38808</v>
      </c>
      <c r="B5823" t="s">
        <v>30320</v>
      </c>
      <c r="C5823" t="s">
        <v>46</v>
      </c>
      <c r="D5823">
        <v>45288</v>
      </c>
      <c r="E5823">
        <v>45418</v>
      </c>
      <c r="H5823" t="s">
        <v>47</v>
      </c>
      <c r="I5823">
        <v>45288</v>
      </c>
      <c r="J5823">
        <v>2024</v>
      </c>
      <c r="K5823" t="s">
        <v>48</v>
      </c>
      <c r="L5823" t="s">
        <v>31579</v>
      </c>
      <c r="N5823" t="s">
        <v>31580</v>
      </c>
      <c r="O5823" t="s">
        <v>6150</v>
      </c>
      <c r="P5823" t="s">
        <v>105</v>
      </c>
      <c r="Q5823" t="s">
        <v>52</v>
      </c>
      <c r="R5823">
        <v>99021</v>
      </c>
      <c r="S5823" t="s">
        <v>30324</v>
      </c>
      <c r="T5823" t="s">
        <v>30324</v>
      </c>
      <c r="U5823" t="s">
        <v>30325</v>
      </c>
      <c r="V5823" t="s">
        <v>4807</v>
      </c>
      <c r="W5823">
        <v>23</v>
      </c>
      <c r="X5823" t="s">
        <v>6703</v>
      </c>
      <c r="Y5823">
        <v>4151</v>
      </c>
      <c r="Z5823" t="s">
        <v>105</v>
      </c>
      <c r="AA5823" t="s">
        <v>4785</v>
      </c>
      <c r="AB5823">
        <v>362778</v>
      </c>
      <c r="AC5823" t="s">
        <v>146</v>
      </c>
      <c r="AD5823" t="s">
        <v>4690</v>
      </c>
      <c r="AE5823" t="s">
        <v>107</v>
      </c>
      <c r="AF5823" t="s">
        <v>107</v>
      </c>
      <c r="AI5823" t="s">
        <v>18889</v>
      </c>
      <c r="AJ5823" t="s">
        <v>58</v>
      </c>
      <c r="AK5823" t="s">
        <v>59</v>
      </c>
      <c r="AL5823">
        <v>45601</v>
      </c>
      <c r="AM5823" t="s">
        <v>4692</v>
      </c>
      <c r="AN5823" t="b">
        <v>1</v>
      </c>
      <c r="AO5823" t="b">
        <v>1</v>
      </c>
      <c r="AP5823" t="b">
        <v>1</v>
      </c>
      <c r="AQ5823" t="s">
        <v>60</v>
      </c>
      <c r="AR5823" t="s">
        <v>61</v>
      </c>
      <c r="BB5823" s="7" t="s">
        <v>31580</v>
      </c>
      <c r="BC5823" s="7" t="s">
        <v>6150</v>
      </c>
      <c r="BD5823" s="7" t="s">
        <v>52</v>
      </c>
      <c r="BE5823" s="7">
        <v>99021</v>
      </c>
      <c r="BF5823" s="7" t="s">
        <v>30325</v>
      </c>
      <c r="BG5823" s="7">
        <v>18477.05</v>
      </c>
      <c r="BH5823" s="7">
        <v>39753.800000000003</v>
      </c>
      <c r="BI5823">
        <v>2397.9299999999998</v>
      </c>
      <c r="BJ5823">
        <v>0</v>
      </c>
      <c r="BK5823">
        <v>0</v>
      </c>
      <c r="BL5823">
        <v>0</v>
      </c>
      <c r="BO5823" t="s">
        <v>38809</v>
      </c>
      <c r="BP5823">
        <v>35139</v>
      </c>
      <c r="BQ5823">
        <v>1081</v>
      </c>
      <c r="BR5823">
        <v>3253682</v>
      </c>
      <c r="BS5823">
        <v>21524</v>
      </c>
      <c r="BU5823" t="s">
        <v>31582</v>
      </c>
      <c r="BV5823" t="s">
        <v>4695</v>
      </c>
      <c r="BX5823">
        <v>45631.931944444441</v>
      </c>
    </row>
    <row r="5824" spans="1:76" x14ac:dyDescent="0.25">
      <c r="A5824" t="s">
        <v>38810</v>
      </c>
      <c r="B5824" t="s">
        <v>29040</v>
      </c>
      <c r="C5824" t="s">
        <v>46</v>
      </c>
      <c r="D5824">
        <v>45439</v>
      </c>
      <c r="E5824">
        <v>45422</v>
      </c>
      <c r="H5824" t="s">
        <v>47</v>
      </c>
      <c r="I5824">
        <v>45439</v>
      </c>
      <c r="J5824">
        <v>2024</v>
      </c>
      <c r="K5824" t="s">
        <v>48</v>
      </c>
      <c r="L5824" t="s">
        <v>34185</v>
      </c>
      <c r="M5824" t="s">
        <v>38811</v>
      </c>
      <c r="N5824" t="s">
        <v>34186</v>
      </c>
      <c r="O5824" t="s">
        <v>38812</v>
      </c>
      <c r="P5824" t="s">
        <v>394</v>
      </c>
      <c r="Q5824" t="s">
        <v>52</v>
      </c>
      <c r="R5824">
        <v>98239</v>
      </c>
      <c r="S5824" t="s">
        <v>29044</v>
      </c>
      <c r="T5824" t="s">
        <v>29044</v>
      </c>
      <c r="U5824">
        <v>3606786427</v>
      </c>
      <c r="V5824" t="s">
        <v>54</v>
      </c>
      <c r="W5824">
        <v>13</v>
      </c>
      <c r="X5824" t="s">
        <v>395</v>
      </c>
      <c r="Y5824">
        <v>4797</v>
      </c>
      <c r="Z5824" t="s">
        <v>394</v>
      </c>
      <c r="AA5824" t="s">
        <v>57</v>
      </c>
      <c r="AB5824">
        <v>111778</v>
      </c>
      <c r="AC5824" t="s">
        <v>146</v>
      </c>
      <c r="AD5824" t="s">
        <v>4690</v>
      </c>
      <c r="AE5824" t="s">
        <v>107</v>
      </c>
      <c r="AF5824" t="s">
        <v>107</v>
      </c>
      <c r="AI5824">
        <v>2</v>
      </c>
      <c r="AJ5824" t="s">
        <v>58</v>
      </c>
      <c r="AK5824" t="s">
        <v>59</v>
      </c>
      <c r="AL5824">
        <v>45601</v>
      </c>
      <c r="AM5824" t="s">
        <v>4692</v>
      </c>
      <c r="AN5824" t="b">
        <v>1</v>
      </c>
      <c r="AO5824" t="b">
        <v>1</v>
      </c>
      <c r="AP5824" t="b">
        <v>1</v>
      </c>
      <c r="AQ5824" t="s">
        <v>60</v>
      </c>
      <c r="AR5824" t="s">
        <v>99</v>
      </c>
      <c r="BB5824" s="7" t="s">
        <v>34186</v>
      </c>
      <c r="BC5824" s="7" t="s">
        <v>38812</v>
      </c>
      <c r="BD5824" s="7" t="s">
        <v>52</v>
      </c>
      <c r="BE5824" s="7">
        <v>98239</v>
      </c>
      <c r="BF5824" s="7">
        <v>3606786427</v>
      </c>
      <c r="BG5824" s="7">
        <v>11364.09</v>
      </c>
      <c r="BH5824" s="7">
        <v>0</v>
      </c>
      <c r="BI5824">
        <v>9438.17</v>
      </c>
      <c r="BJ5824">
        <v>0</v>
      </c>
      <c r="BK5824">
        <v>0</v>
      </c>
      <c r="BL5824">
        <v>0</v>
      </c>
      <c r="BM5824">
        <v>0</v>
      </c>
      <c r="BN5824">
        <v>927.52</v>
      </c>
      <c r="BO5824" t="s">
        <v>38813</v>
      </c>
      <c r="BP5824">
        <v>36760</v>
      </c>
      <c r="BQ5824">
        <v>4051</v>
      </c>
      <c r="BR5824">
        <v>3311179</v>
      </c>
      <c r="BS5824">
        <v>24321</v>
      </c>
      <c r="BT5824">
        <v>10</v>
      </c>
      <c r="BU5824" t="s">
        <v>38814</v>
      </c>
      <c r="BV5824" t="s">
        <v>4695</v>
      </c>
      <c r="BX5824">
        <v>45660.672013888892</v>
      </c>
    </row>
    <row r="5825" spans="1:76" x14ac:dyDescent="0.25">
      <c r="A5825" t="s">
        <v>38815</v>
      </c>
      <c r="B5825" t="s">
        <v>38816</v>
      </c>
      <c r="C5825" t="s">
        <v>46</v>
      </c>
      <c r="D5825">
        <v>45418</v>
      </c>
      <c r="E5825">
        <v>45418</v>
      </c>
      <c r="H5825" t="s">
        <v>47</v>
      </c>
      <c r="I5825">
        <v>45418</v>
      </c>
      <c r="J5825">
        <v>2024</v>
      </c>
      <c r="K5825" t="s">
        <v>48</v>
      </c>
      <c r="L5825" t="s">
        <v>38817</v>
      </c>
      <c r="N5825" t="s">
        <v>38818</v>
      </c>
      <c r="O5825" t="s">
        <v>251</v>
      </c>
      <c r="P5825" t="s">
        <v>252</v>
      </c>
      <c r="Q5825" t="s">
        <v>52</v>
      </c>
      <c r="R5825">
        <v>98802</v>
      </c>
      <c r="S5825" t="s">
        <v>38819</v>
      </c>
      <c r="T5825" t="s">
        <v>38819</v>
      </c>
      <c r="U5825">
        <v>5096694648</v>
      </c>
      <c r="V5825" t="s">
        <v>4807</v>
      </c>
      <c r="W5825">
        <v>23</v>
      </c>
      <c r="X5825" t="s">
        <v>7405</v>
      </c>
      <c r="Y5825">
        <v>3235</v>
      </c>
      <c r="Z5825" t="s">
        <v>252</v>
      </c>
      <c r="AA5825" t="s">
        <v>4785</v>
      </c>
      <c r="AB5825">
        <v>26787</v>
      </c>
      <c r="AC5825" t="s">
        <v>146</v>
      </c>
      <c r="AD5825" t="s">
        <v>4690</v>
      </c>
      <c r="AE5825" t="s">
        <v>107</v>
      </c>
      <c r="AF5825" t="s">
        <v>107</v>
      </c>
      <c r="AI5825">
        <v>2</v>
      </c>
      <c r="AJ5825" t="s">
        <v>58</v>
      </c>
      <c r="AK5825" t="s">
        <v>59</v>
      </c>
      <c r="AL5825">
        <v>45601</v>
      </c>
      <c r="AM5825" t="s">
        <v>4878</v>
      </c>
      <c r="AN5825" t="b">
        <v>1</v>
      </c>
      <c r="AO5825" t="b">
        <v>1</v>
      </c>
      <c r="AP5825" t="b">
        <v>0</v>
      </c>
      <c r="AQ5825" t="s">
        <v>177</v>
      </c>
      <c r="BB5825" s="7" t="s">
        <v>38820</v>
      </c>
      <c r="BC5825" s="7" t="s">
        <v>20530</v>
      </c>
      <c r="BD5825" s="7" t="s">
        <v>52</v>
      </c>
      <c r="BE5825" s="7">
        <v>98807</v>
      </c>
      <c r="BF5825" s="7">
        <v>5096633131</v>
      </c>
      <c r="BG5825" s="7">
        <v>4250.3999999999996</v>
      </c>
      <c r="BH5825" s="7">
        <v>0</v>
      </c>
      <c r="BI5825">
        <v>2146.7399999999998</v>
      </c>
      <c r="BJ5825">
        <v>0</v>
      </c>
      <c r="BK5825">
        <v>0</v>
      </c>
      <c r="BL5825">
        <v>0</v>
      </c>
      <c r="BO5825" t="s">
        <v>38821</v>
      </c>
      <c r="BP5825">
        <v>36366</v>
      </c>
      <c r="BQ5825">
        <v>45564</v>
      </c>
      <c r="BR5825">
        <v>3298417</v>
      </c>
      <c r="BS5825">
        <v>24215</v>
      </c>
      <c r="BU5825" t="s">
        <v>38822</v>
      </c>
      <c r="BV5825" t="s">
        <v>4695</v>
      </c>
      <c r="BX5825">
        <v>45562.443993055553</v>
      </c>
    </row>
    <row r="5826" spans="1:76" x14ac:dyDescent="0.25">
      <c r="A5826" t="s">
        <v>38823</v>
      </c>
      <c r="B5826" t="s">
        <v>36019</v>
      </c>
      <c r="C5826" t="s">
        <v>46</v>
      </c>
      <c r="D5826">
        <v>45425</v>
      </c>
      <c r="E5826">
        <v>45422</v>
      </c>
      <c r="H5826" t="s">
        <v>47</v>
      </c>
      <c r="I5826">
        <v>45425</v>
      </c>
      <c r="J5826">
        <v>2024</v>
      </c>
      <c r="K5826" t="s">
        <v>48</v>
      </c>
      <c r="L5826" t="s">
        <v>38824</v>
      </c>
      <c r="M5826" t="s">
        <v>38825</v>
      </c>
      <c r="N5826" t="s">
        <v>4709</v>
      </c>
      <c r="O5826" t="s">
        <v>5071</v>
      </c>
      <c r="P5826" t="s">
        <v>111</v>
      </c>
      <c r="Q5826" t="s">
        <v>11479</v>
      </c>
      <c r="R5826">
        <v>98366</v>
      </c>
      <c r="S5826" t="s">
        <v>38826</v>
      </c>
      <c r="T5826" t="s">
        <v>38827</v>
      </c>
      <c r="U5826">
        <v>3607315447</v>
      </c>
      <c r="V5826" t="s">
        <v>4807</v>
      </c>
      <c r="W5826">
        <v>23</v>
      </c>
      <c r="X5826" t="s">
        <v>4824</v>
      </c>
      <c r="Y5826">
        <v>3539</v>
      </c>
      <c r="Z5826" t="s">
        <v>111</v>
      </c>
      <c r="AA5826" t="s">
        <v>4785</v>
      </c>
      <c r="AB5826">
        <v>185131</v>
      </c>
      <c r="AC5826" t="s">
        <v>146</v>
      </c>
      <c r="AD5826" t="s">
        <v>4690</v>
      </c>
      <c r="AE5826" t="s">
        <v>107</v>
      </c>
      <c r="AF5826" t="s">
        <v>107</v>
      </c>
      <c r="AI5826">
        <v>2</v>
      </c>
      <c r="AJ5826" t="s">
        <v>58</v>
      </c>
      <c r="AK5826" t="s">
        <v>59</v>
      </c>
      <c r="AL5826">
        <v>45601</v>
      </c>
      <c r="AM5826" t="s">
        <v>4692</v>
      </c>
      <c r="AN5826" t="b">
        <v>1</v>
      </c>
      <c r="AO5826" t="b">
        <v>1</v>
      </c>
      <c r="AP5826" t="b">
        <v>1</v>
      </c>
      <c r="AQ5826" t="s">
        <v>60</v>
      </c>
      <c r="AR5826" t="s">
        <v>61</v>
      </c>
      <c r="BB5826" s="7" t="s">
        <v>4709</v>
      </c>
      <c r="BC5826" s="7" t="s">
        <v>5071</v>
      </c>
      <c r="BD5826" s="7" t="s">
        <v>11479</v>
      </c>
      <c r="BE5826" s="7">
        <v>98366</v>
      </c>
      <c r="BF5826" s="7">
        <v>3607315447</v>
      </c>
      <c r="BG5826" s="7">
        <v>67112.56</v>
      </c>
      <c r="BH5826" s="7">
        <v>0</v>
      </c>
      <c r="BI5826">
        <v>72179.12</v>
      </c>
      <c r="BJ5826">
        <v>8241.33</v>
      </c>
      <c r="BK5826">
        <v>0</v>
      </c>
      <c r="BL5826">
        <v>0</v>
      </c>
      <c r="BO5826" t="s">
        <v>38828</v>
      </c>
      <c r="BP5826">
        <v>36521</v>
      </c>
      <c r="BQ5826">
        <v>29870</v>
      </c>
      <c r="BR5826">
        <v>3311007</v>
      </c>
      <c r="BS5826">
        <v>24088</v>
      </c>
      <c r="BU5826" t="s">
        <v>38829</v>
      </c>
      <c r="BV5826" t="s">
        <v>4695</v>
      </c>
      <c r="BX5826">
        <v>45636.900127314817</v>
      </c>
    </row>
    <row r="5827" spans="1:76" x14ac:dyDescent="0.25">
      <c r="A5827" t="s">
        <v>38830</v>
      </c>
      <c r="B5827" t="s">
        <v>36668</v>
      </c>
      <c r="C5827" t="s">
        <v>46</v>
      </c>
      <c r="D5827">
        <v>45252</v>
      </c>
      <c r="E5827">
        <v>45418</v>
      </c>
      <c r="H5827" t="s">
        <v>47</v>
      </c>
      <c r="I5827">
        <v>45252</v>
      </c>
      <c r="J5827">
        <v>2024</v>
      </c>
      <c r="K5827" t="s">
        <v>48</v>
      </c>
      <c r="L5827" t="s">
        <v>36669</v>
      </c>
      <c r="N5827" t="s">
        <v>38831</v>
      </c>
      <c r="O5827" t="s">
        <v>29978</v>
      </c>
      <c r="P5827" t="s">
        <v>115</v>
      </c>
      <c r="Q5827" t="s">
        <v>52</v>
      </c>
      <c r="R5827">
        <v>98388</v>
      </c>
      <c r="S5827" t="s">
        <v>36671</v>
      </c>
      <c r="T5827" t="s">
        <v>36672</v>
      </c>
      <c r="U5827">
        <v>3234237698</v>
      </c>
      <c r="V5827" t="s">
        <v>54</v>
      </c>
      <c r="W5827">
        <v>13</v>
      </c>
      <c r="X5827" t="s">
        <v>127</v>
      </c>
      <c r="Y5827">
        <v>4833</v>
      </c>
      <c r="Z5827" t="s">
        <v>115</v>
      </c>
      <c r="AA5827" t="s">
        <v>57</v>
      </c>
      <c r="AB5827">
        <v>79415</v>
      </c>
      <c r="AC5827" t="s">
        <v>146</v>
      </c>
      <c r="AD5827" t="s">
        <v>4690</v>
      </c>
      <c r="AE5827" t="s">
        <v>107</v>
      </c>
      <c r="AF5827" t="s">
        <v>107</v>
      </c>
      <c r="AI5827">
        <v>1</v>
      </c>
      <c r="AJ5827" t="s">
        <v>58</v>
      </c>
      <c r="AK5827" t="s">
        <v>59</v>
      </c>
      <c r="AL5827">
        <v>45601</v>
      </c>
      <c r="AM5827" t="s">
        <v>4692</v>
      </c>
      <c r="AN5827" t="b">
        <v>1</v>
      </c>
      <c r="AO5827" t="b">
        <v>1</v>
      </c>
      <c r="AP5827" t="b">
        <v>1</v>
      </c>
      <c r="AQ5827" t="s">
        <v>60</v>
      </c>
      <c r="AR5827" t="s">
        <v>99</v>
      </c>
      <c r="BB5827" s="7" t="s">
        <v>38831</v>
      </c>
      <c r="BC5827" s="7" t="s">
        <v>29978</v>
      </c>
      <c r="BD5827" s="7" t="s">
        <v>52</v>
      </c>
      <c r="BE5827" s="7">
        <v>98388</v>
      </c>
      <c r="BF5827" s="7">
        <v>3234237698</v>
      </c>
      <c r="BG5827" s="7">
        <v>19815</v>
      </c>
      <c r="BH5827" s="7">
        <v>6125.14</v>
      </c>
      <c r="BI5827">
        <v>19879.63</v>
      </c>
      <c r="BJ5827">
        <v>0</v>
      </c>
      <c r="BK5827">
        <v>0</v>
      </c>
      <c r="BL5827">
        <v>0</v>
      </c>
      <c r="BM5827">
        <v>1663.86</v>
      </c>
      <c r="BN5827">
        <v>0</v>
      </c>
      <c r="BO5827" t="s">
        <v>38832</v>
      </c>
      <c r="BP5827">
        <v>35062</v>
      </c>
      <c r="BQ5827">
        <v>35136</v>
      </c>
      <c r="BR5827">
        <v>3253650</v>
      </c>
      <c r="BS5827">
        <v>21482</v>
      </c>
      <c r="BT5827">
        <v>28</v>
      </c>
      <c r="BU5827" t="s">
        <v>38833</v>
      </c>
      <c r="BV5827" t="s">
        <v>4695</v>
      </c>
      <c r="BX5827">
        <v>45653.688726851855</v>
      </c>
    </row>
    <row r="5828" spans="1:76" x14ac:dyDescent="0.25">
      <c r="A5828" t="s">
        <v>39981</v>
      </c>
      <c r="B5828" t="s">
        <v>39982</v>
      </c>
      <c r="C5828" t="s">
        <v>46</v>
      </c>
      <c r="D5828">
        <v>44943</v>
      </c>
      <c r="H5828" t="s">
        <v>47</v>
      </c>
      <c r="I5828">
        <v>44943</v>
      </c>
      <c r="J5828">
        <v>2024</v>
      </c>
      <c r="K5828" t="s">
        <v>85</v>
      </c>
      <c r="L5828" t="s">
        <v>39983</v>
      </c>
      <c r="N5828" t="s">
        <v>39984</v>
      </c>
      <c r="O5828" t="s">
        <v>4701</v>
      </c>
      <c r="Q5828" t="s">
        <v>5990</v>
      </c>
      <c r="R5828" t="s">
        <v>39985</v>
      </c>
      <c r="S5828" t="s">
        <v>39986</v>
      </c>
      <c r="T5828" t="s">
        <v>39986</v>
      </c>
      <c r="U5828" t="s">
        <v>39987</v>
      </c>
      <c r="V5828" t="s">
        <v>1251</v>
      </c>
      <c r="W5828">
        <v>3</v>
      </c>
      <c r="X5828" t="s">
        <v>4770</v>
      </c>
      <c r="Y5828">
        <v>1000</v>
      </c>
      <c r="AA5828" t="s">
        <v>71</v>
      </c>
      <c r="AC5828" t="s">
        <v>146</v>
      </c>
      <c r="AD5828" t="s">
        <v>4690</v>
      </c>
      <c r="AE5828" t="s">
        <v>107</v>
      </c>
      <c r="AF5828" t="s">
        <v>107</v>
      </c>
      <c r="AJ5828" t="s">
        <v>58</v>
      </c>
      <c r="AK5828" t="s">
        <v>59</v>
      </c>
      <c r="AL5828">
        <v>45601</v>
      </c>
      <c r="AM5828" t="s">
        <v>4692</v>
      </c>
      <c r="AN5828" t="b">
        <v>1</v>
      </c>
      <c r="BB5828" s="7" t="s">
        <v>39984</v>
      </c>
      <c r="BC5828" s="7" t="s">
        <v>4701</v>
      </c>
      <c r="BD5828" s="7" t="s">
        <v>5990</v>
      </c>
      <c r="BE5828" s="7" t="s">
        <v>39985</v>
      </c>
      <c r="BF5828" s="7" t="s">
        <v>39987</v>
      </c>
      <c r="BG5828" s="7">
        <v>438.11</v>
      </c>
      <c r="BH5828" s="7">
        <v>0</v>
      </c>
      <c r="BI5828">
        <v>438.11</v>
      </c>
      <c r="BJ5828">
        <v>0</v>
      </c>
      <c r="BK5828">
        <v>0</v>
      </c>
      <c r="BL5828">
        <v>0</v>
      </c>
      <c r="BO5828" t="s">
        <v>39988</v>
      </c>
      <c r="BP5828">
        <v>31658</v>
      </c>
      <c r="BQ5828">
        <v>35574</v>
      </c>
      <c r="BR5828">
        <v>689092</v>
      </c>
      <c r="BS5828">
        <v>19789</v>
      </c>
      <c r="BU5828" t="s">
        <v>39989</v>
      </c>
      <c r="BV5828" t="s">
        <v>4695</v>
      </c>
      <c r="BX5828">
        <v>45422.910925925928</v>
      </c>
    </row>
    <row r="5829" spans="1:76" x14ac:dyDescent="0.25">
      <c r="A5829" t="s">
        <v>39999</v>
      </c>
      <c r="B5829" t="s">
        <v>40000</v>
      </c>
      <c r="C5829" t="s">
        <v>46</v>
      </c>
      <c r="D5829">
        <v>45313</v>
      </c>
      <c r="H5829" t="s">
        <v>47</v>
      </c>
      <c r="I5829">
        <v>45313</v>
      </c>
      <c r="J5829">
        <v>2024</v>
      </c>
      <c r="K5829" t="s">
        <v>85</v>
      </c>
      <c r="L5829" t="s">
        <v>40001</v>
      </c>
      <c r="N5829" t="s">
        <v>40002</v>
      </c>
      <c r="O5829" t="s">
        <v>30065</v>
      </c>
      <c r="P5829" t="s">
        <v>155</v>
      </c>
      <c r="Q5829" t="s">
        <v>52</v>
      </c>
      <c r="R5829">
        <v>98501</v>
      </c>
      <c r="S5829" t="s">
        <v>40003</v>
      </c>
      <c r="T5829" t="s">
        <v>40004</v>
      </c>
      <c r="U5829" t="s">
        <v>40005</v>
      </c>
      <c r="V5829" t="s">
        <v>90</v>
      </c>
      <c r="W5829">
        <v>12</v>
      </c>
      <c r="X5829" t="s">
        <v>1322</v>
      </c>
      <c r="Y5829">
        <v>4751</v>
      </c>
      <c r="Z5829" t="s">
        <v>155</v>
      </c>
      <c r="AA5829" t="s">
        <v>57</v>
      </c>
      <c r="AB5829">
        <v>105342</v>
      </c>
      <c r="AC5829" t="s">
        <v>146</v>
      </c>
      <c r="AD5829" t="s">
        <v>4690</v>
      </c>
      <c r="AE5829" t="s">
        <v>107</v>
      </c>
      <c r="AF5829" t="s">
        <v>107</v>
      </c>
      <c r="AJ5829" t="s">
        <v>58</v>
      </c>
      <c r="AK5829" t="s">
        <v>59</v>
      </c>
      <c r="AL5829">
        <v>45601</v>
      </c>
      <c r="AM5829" t="s">
        <v>4692</v>
      </c>
      <c r="AN5829" t="b">
        <v>1</v>
      </c>
      <c r="BB5829" s="7" t="s">
        <v>40002</v>
      </c>
      <c r="BC5829" s="7" t="s">
        <v>30065</v>
      </c>
      <c r="BD5829" s="7" t="s">
        <v>52</v>
      </c>
      <c r="BE5829" s="7">
        <v>98501</v>
      </c>
      <c r="BF5829" s="7" t="s">
        <v>40005</v>
      </c>
      <c r="BG5829" s="7">
        <v>20</v>
      </c>
      <c r="BH5829" s="7">
        <v>7</v>
      </c>
      <c r="BI5829">
        <v>20</v>
      </c>
      <c r="BJ5829">
        <v>0</v>
      </c>
      <c r="BK5829">
        <v>0</v>
      </c>
      <c r="BL5829">
        <v>0</v>
      </c>
      <c r="BO5829" t="s">
        <v>40006</v>
      </c>
      <c r="BP5829">
        <v>35730</v>
      </c>
      <c r="BQ5829">
        <v>30230</v>
      </c>
      <c r="BR5829">
        <v>3279407</v>
      </c>
      <c r="BS5829">
        <v>23582</v>
      </c>
      <c r="BT5829">
        <v>22</v>
      </c>
      <c r="BU5829" t="s">
        <v>40007</v>
      </c>
      <c r="BV5829" t="s">
        <v>4695</v>
      </c>
      <c r="BX5829">
        <v>45782.61582175926</v>
      </c>
    </row>
    <row r="5830" spans="1:76" x14ac:dyDescent="0.25">
      <c r="A5830" t="s">
        <v>40011</v>
      </c>
      <c r="B5830" t="s">
        <v>40012</v>
      </c>
      <c r="C5830" t="s">
        <v>46</v>
      </c>
      <c r="D5830">
        <v>45414</v>
      </c>
      <c r="E5830">
        <v>45419</v>
      </c>
      <c r="H5830" t="s">
        <v>47</v>
      </c>
      <c r="I5830">
        <v>45414</v>
      </c>
      <c r="J5830">
        <v>2024</v>
      </c>
      <c r="K5830" t="s">
        <v>48</v>
      </c>
      <c r="L5830" t="s">
        <v>40013</v>
      </c>
      <c r="N5830" t="s">
        <v>40014</v>
      </c>
      <c r="O5830" t="s">
        <v>14350</v>
      </c>
      <c r="P5830" t="s">
        <v>133</v>
      </c>
      <c r="Q5830" t="s">
        <v>5990</v>
      </c>
      <c r="R5830">
        <v>98625</v>
      </c>
      <c r="S5830" t="s">
        <v>40015</v>
      </c>
      <c r="T5830" t="s">
        <v>40016</v>
      </c>
      <c r="V5830" t="s">
        <v>4807</v>
      </c>
      <c r="W5830">
        <v>23</v>
      </c>
      <c r="X5830" t="s">
        <v>5425</v>
      </c>
      <c r="Y5830">
        <v>3200</v>
      </c>
      <c r="Z5830" t="s">
        <v>133</v>
      </c>
      <c r="AA5830" t="s">
        <v>4785</v>
      </c>
      <c r="AB5830">
        <v>72335</v>
      </c>
      <c r="AC5830" t="s">
        <v>146</v>
      </c>
      <c r="AD5830" t="s">
        <v>4690</v>
      </c>
      <c r="AE5830" t="s">
        <v>107</v>
      </c>
      <c r="AF5830" t="s">
        <v>107</v>
      </c>
      <c r="AI5830">
        <v>1</v>
      </c>
      <c r="AJ5830" t="s">
        <v>58</v>
      </c>
      <c r="AK5830" t="s">
        <v>59</v>
      </c>
      <c r="AL5830">
        <v>45601</v>
      </c>
      <c r="AM5830" t="s">
        <v>4692</v>
      </c>
      <c r="AN5830" t="b">
        <v>1</v>
      </c>
      <c r="AO5830" t="b">
        <v>1</v>
      </c>
      <c r="AP5830" t="b">
        <v>1</v>
      </c>
      <c r="AQ5830" t="s">
        <v>60</v>
      </c>
      <c r="AR5830" t="s">
        <v>99</v>
      </c>
      <c r="BB5830" s="7" t="s">
        <v>40014</v>
      </c>
      <c r="BC5830" s="7" t="s">
        <v>14350</v>
      </c>
      <c r="BD5830" s="7" t="s">
        <v>5990</v>
      </c>
      <c r="BE5830" s="7">
        <v>98625</v>
      </c>
      <c r="BG5830" s="7">
        <v>25644.240000000002</v>
      </c>
      <c r="BH5830" s="7">
        <v>0</v>
      </c>
      <c r="BI5830">
        <v>29390.7</v>
      </c>
      <c r="BJ5830">
        <v>0</v>
      </c>
      <c r="BK5830">
        <v>0</v>
      </c>
      <c r="BL5830">
        <v>0</v>
      </c>
      <c r="BM5830">
        <v>48.88</v>
      </c>
      <c r="BN5830">
        <v>0</v>
      </c>
      <c r="BO5830" t="s">
        <v>40017</v>
      </c>
      <c r="BP5830">
        <v>36307</v>
      </c>
      <c r="BQ5830">
        <v>21414</v>
      </c>
      <c r="BR5830">
        <v>3298385</v>
      </c>
      <c r="BS5830">
        <v>24129</v>
      </c>
      <c r="BU5830" t="s">
        <v>40018</v>
      </c>
      <c r="BV5830" t="s">
        <v>4695</v>
      </c>
      <c r="BX5830">
        <v>45762.865567129629</v>
      </c>
    </row>
    <row r="5831" spans="1:76" x14ac:dyDescent="0.25">
      <c r="A5831" t="s">
        <v>40019</v>
      </c>
      <c r="B5831" t="s">
        <v>40020</v>
      </c>
      <c r="C5831" t="s">
        <v>46</v>
      </c>
      <c r="D5831">
        <v>45050</v>
      </c>
      <c r="E5831">
        <v>45418</v>
      </c>
      <c r="I5831">
        <v>45050</v>
      </c>
      <c r="J5831">
        <v>2024</v>
      </c>
      <c r="K5831" t="s">
        <v>48</v>
      </c>
      <c r="L5831" t="s">
        <v>40021</v>
      </c>
      <c r="N5831" t="s">
        <v>40022</v>
      </c>
      <c r="O5831" t="s">
        <v>6131</v>
      </c>
      <c r="Q5831" t="s">
        <v>5990</v>
      </c>
      <c r="R5831">
        <v>98620</v>
      </c>
      <c r="S5831" t="s">
        <v>40023</v>
      </c>
      <c r="T5831" t="s">
        <v>40023</v>
      </c>
      <c r="U5831" t="s">
        <v>40024</v>
      </c>
      <c r="V5831" t="s">
        <v>1251</v>
      </c>
      <c r="W5831">
        <v>3</v>
      </c>
      <c r="X5831" t="s">
        <v>4770</v>
      </c>
      <c r="Y5831">
        <v>1000</v>
      </c>
      <c r="AA5831" t="s">
        <v>71</v>
      </c>
      <c r="AC5831" t="s">
        <v>146</v>
      </c>
      <c r="AD5831" t="s">
        <v>4690</v>
      </c>
      <c r="AE5831" t="s">
        <v>107</v>
      </c>
      <c r="AF5831" t="s">
        <v>107</v>
      </c>
      <c r="AJ5831" t="s">
        <v>58</v>
      </c>
      <c r="AK5831" t="s">
        <v>59</v>
      </c>
      <c r="AL5831">
        <v>45601</v>
      </c>
      <c r="AM5831" t="s">
        <v>4878</v>
      </c>
      <c r="AN5831" t="b">
        <v>1</v>
      </c>
      <c r="AO5831" t="b">
        <v>1</v>
      </c>
      <c r="AP5831" t="b">
        <v>0</v>
      </c>
      <c r="AQ5831" t="s">
        <v>177</v>
      </c>
      <c r="BB5831" s="7" t="s">
        <v>40022</v>
      </c>
      <c r="BC5831" s="7" t="s">
        <v>6131</v>
      </c>
      <c r="BD5831" s="7" t="s">
        <v>5990</v>
      </c>
      <c r="BE5831" s="7">
        <v>98620</v>
      </c>
      <c r="BF5831" s="7" t="s">
        <v>40024</v>
      </c>
      <c r="BO5831" t="s">
        <v>40025</v>
      </c>
      <c r="BP5831">
        <v>30679</v>
      </c>
      <c r="BQ5831">
        <v>7462</v>
      </c>
      <c r="BR5831">
        <v>686905</v>
      </c>
      <c r="BU5831" t="s">
        <v>40026</v>
      </c>
      <c r="BV5831" t="s">
        <v>4695</v>
      </c>
      <c r="BX5831">
        <v>45533.294409722221</v>
      </c>
    </row>
    <row r="5832" spans="1:76" x14ac:dyDescent="0.25">
      <c r="A5832" t="s">
        <v>40044</v>
      </c>
      <c r="B5832" t="s">
        <v>84</v>
      </c>
      <c r="C5832" t="s">
        <v>46</v>
      </c>
      <c r="D5832">
        <v>44206</v>
      </c>
      <c r="E5832">
        <v>45418</v>
      </c>
      <c r="H5832" t="s">
        <v>47</v>
      </c>
      <c r="I5832">
        <v>44206</v>
      </c>
      <c r="J5832">
        <v>2024</v>
      </c>
      <c r="K5832" t="s">
        <v>48</v>
      </c>
      <c r="L5832" t="s">
        <v>20918</v>
      </c>
      <c r="N5832" t="s">
        <v>20919</v>
      </c>
      <c r="O5832" t="s">
        <v>16153</v>
      </c>
      <c r="P5832" t="s">
        <v>88</v>
      </c>
      <c r="Q5832" t="s">
        <v>52</v>
      </c>
      <c r="R5832">
        <v>98532</v>
      </c>
      <c r="S5832" t="s">
        <v>20920</v>
      </c>
      <c r="T5832" t="s">
        <v>20920</v>
      </c>
      <c r="U5832" t="s">
        <v>20922</v>
      </c>
      <c r="V5832" t="s">
        <v>90</v>
      </c>
      <c r="W5832">
        <v>12</v>
      </c>
      <c r="X5832" t="s">
        <v>91</v>
      </c>
      <c r="Y5832">
        <v>4749</v>
      </c>
      <c r="Z5832" t="s">
        <v>88</v>
      </c>
      <c r="AA5832" t="s">
        <v>57</v>
      </c>
      <c r="AB5832">
        <v>112953</v>
      </c>
      <c r="AC5832" t="s">
        <v>146</v>
      </c>
      <c r="AD5832" t="s">
        <v>4690</v>
      </c>
      <c r="AE5832" t="s">
        <v>107</v>
      </c>
      <c r="AF5832" t="s">
        <v>107</v>
      </c>
      <c r="AJ5832" t="s">
        <v>58</v>
      </c>
      <c r="AK5832" t="s">
        <v>59</v>
      </c>
      <c r="AL5832">
        <v>45601</v>
      </c>
      <c r="AM5832" t="s">
        <v>4692</v>
      </c>
      <c r="AN5832" t="b">
        <v>1</v>
      </c>
      <c r="AO5832" t="b">
        <v>1</v>
      </c>
      <c r="AP5832" t="b">
        <v>1</v>
      </c>
      <c r="AQ5832" t="s">
        <v>60</v>
      </c>
      <c r="AR5832" t="s">
        <v>61</v>
      </c>
      <c r="BB5832" s="7" t="s">
        <v>20290</v>
      </c>
      <c r="BC5832" s="7" t="s">
        <v>4916</v>
      </c>
      <c r="BD5832" s="7" t="s">
        <v>52</v>
      </c>
      <c r="BE5832" s="7">
        <v>98401</v>
      </c>
      <c r="BF5832" s="7" t="s">
        <v>20358</v>
      </c>
      <c r="BG5832" s="7">
        <v>415000</v>
      </c>
      <c r="BH5832" s="7">
        <v>1860.93</v>
      </c>
      <c r="BI5832">
        <v>414612.93</v>
      </c>
      <c r="BJ5832">
        <v>0</v>
      </c>
      <c r="BK5832">
        <v>0</v>
      </c>
      <c r="BL5832">
        <v>0</v>
      </c>
      <c r="BO5832" t="s">
        <v>40045</v>
      </c>
      <c r="BP5832">
        <v>26387</v>
      </c>
      <c r="BQ5832">
        <v>1080</v>
      </c>
      <c r="BR5832">
        <v>93081</v>
      </c>
      <c r="BS5832">
        <v>16850</v>
      </c>
      <c r="BT5832">
        <v>20</v>
      </c>
      <c r="BU5832" t="s">
        <v>20293</v>
      </c>
      <c r="BV5832" t="s">
        <v>4695</v>
      </c>
      <c r="BX5832">
        <v>45667.827430555553</v>
      </c>
    </row>
    <row r="5833" spans="1:76" x14ac:dyDescent="0.25">
      <c r="A5833" t="s">
        <v>40059</v>
      </c>
      <c r="B5833" t="s">
        <v>40060</v>
      </c>
      <c r="C5833" t="s">
        <v>46</v>
      </c>
      <c r="D5833">
        <v>45417</v>
      </c>
      <c r="E5833">
        <v>45418</v>
      </c>
      <c r="H5833" t="s">
        <v>47</v>
      </c>
      <c r="I5833">
        <v>45417</v>
      </c>
      <c r="J5833">
        <v>2024</v>
      </c>
      <c r="K5833" t="s">
        <v>48</v>
      </c>
      <c r="L5833" t="s">
        <v>40061</v>
      </c>
      <c r="N5833" t="s">
        <v>40062</v>
      </c>
      <c r="O5833" t="s">
        <v>20634</v>
      </c>
      <c r="P5833" t="s">
        <v>252</v>
      </c>
      <c r="Q5833" t="s">
        <v>52</v>
      </c>
      <c r="R5833">
        <v>98802</v>
      </c>
      <c r="S5833" t="s">
        <v>40063</v>
      </c>
      <c r="T5833" t="s">
        <v>40063</v>
      </c>
      <c r="U5833" t="s">
        <v>40064</v>
      </c>
      <c r="V5833" t="s">
        <v>4807</v>
      </c>
      <c r="W5833">
        <v>23</v>
      </c>
      <c r="X5833" t="s">
        <v>7405</v>
      </c>
      <c r="Y5833">
        <v>3235</v>
      </c>
      <c r="Z5833" t="s">
        <v>252</v>
      </c>
      <c r="AA5833" t="s">
        <v>4785</v>
      </c>
      <c r="AB5833">
        <v>26787</v>
      </c>
      <c r="AC5833" t="s">
        <v>146</v>
      </c>
      <c r="AD5833" t="s">
        <v>4690</v>
      </c>
      <c r="AE5833" t="s">
        <v>107</v>
      </c>
      <c r="AF5833" t="s">
        <v>107</v>
      </c>
      <c r="AI5833">
        <v>2</v>
      </c>
      <c r="AJ5833" t="s">
        <v>58</v>
      </c>
      <c r="AK5833" t="s">
        <v>59</v>
      </c>
      <c r="AL5833">
        <v>45601</v>
      </c>
      <c r="AM5833" t="s">
        <v>4692</v>
      </c>
      <c r="AN5833" t="b">
        <v>1</v>
      </c>
      <c r="AO5833" t="b">
        <v>1</v>
      </c>
      <c r="AP5833" t="b">
        <v>0</v>
      </c>
      <c r="AQ5833" t="s">
        <v>177</v>
      </c>
      <c r="BB5833" s="7" t="s">
        <v>40062</v>
      </c>
      <c r="BC5833" s="7" t="s">
        <v>20634</v>
      </c>
      <c r="BD5833" s="7" t="s">
        <v>52</v>
      </c>
      <c r="BE5833" s="7">
        <v>98802</v>
      </c>
      <c r="BF5833" s="7" t="s">
        <v>40064</v>
      </c>
      <c r="BG5833" s="7">
        <v>7590.63</v>
      </c>
      <c r="BH5833" s="7">
        <v>0</v>
      </c>
      <c r="BI5833">
        <v>7590.63</v>
      </c>
      <c r="BJ5833">
        <v>0</v>
      </c>
      <c r="BK5833">
        <v>0</v>
      </c>
      <c r="BL5833">
        <v>0</v>
      </c>
      <c r="BO5833" t="s">
        <v>40065</v>
      </c>
      <c r="BP5833">
        <v>36349</v>
      </c>
      <c r="BQ5833">
        <v>45554</v>
      </c>
      <c r="BR5833">
        <v>3298400</v>
      </c>
      <c r="BS5833">
        <v>24044</v>
      </c>
      <c r="BU5833" t="s">
        <v>40061</v>
      </c>
      <c r="BV5833" t="s">
        <v>4695</v>
      </c>
      <c r="BX5833">
        <v>45539.794791666667</v>
      </c>
    </row>
    <row r="5834" spans="1:76" x14ac:dyDescent="0.25">
      <c r="A5834" t="s">
        <v>40073</v>
      </c>
      <c r="B5834" t="s">
        <v>21891</v>
      </c>
      <c r="C5834" t="s">
        <v>46</v>
      </c>
      <c r="D5834">
        <v>45417</v>
      </c>
      <c r="E5834">
        <v>45418</v>
      </c>
      <c r="H5834" t="s">
        <v>47</v>
      </c>
      <c r="I5834">
        <v>45417</v>
      </c>
      <c r="J5834">
        <v>2024</v>
      </c>
      <c r="K5834" t="s">
        <v>48</v>
      </c>
      <c r="L5834" t="s">
        <v>21892</v>
      </c>
      <c r="N5834" t="s">
        <v>40074</v>
      </c>
      <c r="O5834" t="s">
        <v>40075</v>
      </c>
      <c r="P5834" t="s">
        <v>56</v>
      </c>
      <c r="Q5834" t="s">
        <v>5990</v>
      </c>
      <c r="R5834">
        <v>98829</v>
      </c>
      <c r="S5834" t="s">
        <v>21896</v>
      </c>
      <c r="T5834" t="s">
        <v>21896</v>
      </c>
      <c r="U5834">
        <v>5093228513</v>
      </c>
      <c r="V5834" t="s">
        <v>4807</v>
      </c>
      <c r="W5834">
        <v>23</v>
      </c>
      <c r="X5834" t="s">
        <v>5554</v>
      </c>
      <c r="Y5834">
        <v>3801</v>
      </c>
      <c r="Z5834" t="s">
        <v>56</v>
      </c>
      <c r="AA5834" t="s">
        <v>4785</v>
      </c>
      <c r="AB5834">
        <v>25837</v>
      </c>
      <c r="AC5834" t="s">
        <v>146</v>
      </c>
      <c r="AD5834" t="s">
        <v>4690</v>
      </c>
      <c r="AE5834" t="s">
        <v>107</v>
      </c>
      <c r="AF5834" t="s">
        <v>107</v>
      </c>
      <c r="AI5834">
        <v>1</v>
      </c>
      <c r="AJ5834" t="s">
        <v>58</v>
      </c>
      <c r="AK5834" t="s">
        <v>59</v>
      </c>
      <c r="AL5834">
        <v>45601</v>
      </c>
      <c r="AM5834" t="s">
        <v>4692</v>
      </c>
      <c r="AN5834" t="b">
        <v>1</v>
      </c>
      <c r="AO5834" t="b">
        <v>1</v>
      </c>
      <c r="AP5834" t="b">
        <v>0</v>
      </c>
      <c r="AQ5834" t="s">
        <v>177</v>
      </c>
      <c r="BB5834" s="7" t="s">
        <v>40074</v>
      </c>
      <c r="BC5834" s="7" t="s">
        <v>40075</v>
      </c>
      <c r="BD5834" s="7" t="s">
        <v>5990</v>
      </c>
      <c r="BE5834" s="7">
        <v>98829</v>
      </c>
      <c r="BF5834" s="7">
        <v>5093228513</v>
      </c>
      <c r="BG5834" s="7">
        <v>3500</v>
      </c>
      <c r="BH5834" s="7">
        <v>4000</v>
      </c>
      <c r="BI5834">
        <v>0</v>
      </c>
      <c r="BJ5834">
        <v>0</v>
      </c>
      <c r="BK5834">
        <v>0</v>
      </c>
      <c r="BL5834">
        <v>0</v>
      </c>
      <c r="BO5834" t="s">
        <v>40076</v>
      </c>
      <c r="BP5834">
        <v>36121</v>
      </c>
      <c r="BQ5834">
        <v>29986</v>
      </c>
      <c r="BR5834">
        <v>3298403</v>
      </c>
      <c r="BS5834">
        <v>24269</v>
      </c>
      <c r="BU5834" t="s">
        <v>40077</v>
      </c>
      <c r="BV5834" t="s">
        <v>4695</v>
      </c>
      <c r="BX5834">
        <v>45742.275625000002</v>
      </c>
    </row>
    <row r="5835" spans="1:76" x14ac:dyDescent="0.25">
      <c r="A5835" t="s">
        <v>40078</v>
      </c>
      <c r="B5835" t="s">
        <v>40079</v>
      </c>
      <c r="C5835" t="s">
        <v>46</v>
      </c>
      <c r="D5835">
        <v>45344</v>
      </c>
      <c r="E5835">
        <v>45418</v>
      </c>
      <c r="H5835" t="s">
        <v>47</v>
      </c>
      <c r="I5835">
        <v>45344</v>
      </c>
      <c r="J5835">
        <v>2024</v>
      </c>
      <c r="K5835" t="s">
        <v>48</v>
      </c>
      <c r="L5835" t="s">
        <v>40080</v>
      </c>
      <c r="N5835" t="s">
        <v>40081</v>
      </c>
      <c r="O5835" t="s">
        <v>6095</v>
      </c>
      <c r="P5835" t="s">
        <v>121</v>
      </c>
      <c r="Q5835" t="s">
        <v>52</v>
      </c>
      <c r="R5835">
        <v>98584</v>
      </c>
      <c r="S5835" t="s">
        <v>40082</v>
      </c>
      <c r="T5835" t="s">
        <v>40083</v>
      </c>
      <c r="U5835">
        <v>3603585567</v>
      </c>
      <c r="V5835" t="s">
        <v>4807</v>
      </c>
      <c r="W5835">
        <v>23</v>
      </c>
      <c r="X5835" t="s">
        <v>5754</v>
      </c>
      <c r="Y5835">
        <v>3699</v>
      </c>
      <c r="Z5835" t="s">
        <v>121</v>
      </c>
      <c r="AA5835" t="s">
        <v>4785</v>
      </c>
      <c r="AB5835">
        <v>44694</v>
      </c>
      <c r="AC5835" t="s">
        <v>146</v>
      </c>
      <c r="AD5835" t="s">
        <v>4690</v>
      </c>
      <c r="AE5835" t="s">
        <v>107</v>
      </c>
      <c r="AF5835" t="s">
        <v>107</v>
      </c>
      <c r="AI5835">
        <v>2</v>
      </c>
      <c r="AJ5835" t="s">
        <v>58</v>
      </c>
      <c r="AK5835" t="s">
        <v>59</v>
      </c>
      <c r="AL5835">
        <v>45601</v>
      </c>
      <c r="AM5835" t="s">
        <v>4692</v>
      </c>
      <c r="AN5835" t="b">
        <v>1</v>
      </c>
      <c r="AO5835" t="b">
        <v>1</v>
      </c>
      <c r="AP5835" t="b">
        <v>0</v>
      </c>
      <c r="AQ5835" t="s">
        <v>177</v>
      </c>
      <c r="BB5835" s="7" t="s">
        <v>40084</v>
      </c>
      <c r="BC5835" s="7" t="s">
        <v>6095</v>
      </c>
      <c r="BD5835" s="7" t="s">
        <v>52</v>
      </c>
      <c r="BE5835" s="7">
        <v>98584</v>
      </c>
      <c r="BF5835" s="7">
        <v>3607014703</v>
      </c>
      <c r="BG5835" s="7">
        <v>16136.74</v>
      </c>
      <c r="BH5835" s="7">
        <v>0</v>
      </c>
      <c r="BI5835">
        <v>5768.78</v>
      </c>
      <c r="BJ5835">
        <v>160.74</v>
      </c>
      <c r="BK5835">
        <v>0</v>
      </c>
      <c r="BL5835">
        <v>0</v>
      </c>
      <c r="BO5835" t="s">
        <v>40085</v>
      </c>
      <c r="BP5835">
        <v>35911</v>
      </c>
      <c r="BQ5835">
        <v>44782</v>
      </c>
      <c r="BR5835">
        <v>3288018</v>
      </c>
      <c r="BS5835">
        <v>23735</v>
      </c>
      <c r="BU5835" t="s">
        <v>40086</v>
      </c>
      <c r="BV5835" t="s">
        <v>4695</v>
      </c>
      <c r="BX5835">
        <v>45533.291597222225</v>
      </c>
    </row>
    <row r="5836" spans="1:76" x14ac:dyDescent="0.25">
      <c r="A5836" t="s">
        <v>40352</v>
      </c>
      <c r="B5836" t="s">
        <v>21741</v>
      </c>
      <c r="C5836" t="s">
        <v>46</v>
      </c>
      <c r="D5836">
        <v>45327</v>
      </c>
      <c r="E5836">
        <v>45420</v>
      </c>
      <c r="H5836" t="s">
        <v>47</v>
      </c>
      <c r="I5836">
        <v>45327</v>
      </c>
      <c r="J5836">
        <v>2024</v>
      </c>
      <c r="K5836" t="s">
        <v>48</v>
      </c>
      <c r="L5836" t="s">
        <v>21742</v>
      </c>
      <c r="N5836" t="s">
        <v>40353</v>
      </c>
      <c r="O5836" t="s">
        <v>20530</v>
      </c>
      <c r="P5836" t="s">
        <v>255</v>
      </c>
      <c r="Q5836" t="s">
        <v>6080</v>
      </c>
      <c r="R5836">
        <v>98801</v>
      </c>
      <c r="S5836" t="s">
        <v>40354</v>
      </c>
      <c r="T5836" t="s">
        <v>21745</v>
      </c>
      <c r="U5836">
        <v>5097950272</v>
      </c>
      <c r="V5836" t="s">
        <v>4807</v>
      </c>
      <c r="W5836">
        <v>23</v>
      </c>
      <c r="X5836" t="s">
        <v>6430</v>
      </c>
      <c r="Y5836">
        <v>3111</v>
      </c>
      <c r="Z5836" t="s">
        <v>255</v>
      </c>
      <c r="AA5836" t="s">
        <v>4785</v>
      </c>
      <c r="AB5836">
        <v>51407</v>
      </c>
      <c r="AC5836" t="s">
        <v>146</v>
      </c>
      <c r="AD5836" t="s">
        <v>4690</v>
      </c>
      <c r="AE5836" t="s">
        <v>107</v>
      </c>
      <c r="AF5836" t="s">
        <v>107</v>
      </c>
      <c r="AI5836">
        <v>3</v>
      </c>
      <c r="AJ5836" t="s">
        <v>58</v>
      </c>
      <c r="AK5836" t="s">
        <v>59</v>
      </c>
      <c r="AL5836">
        <v>45601</v>
      </c>
      <c r="AM5836" t="s">
        <v>4692</v>
      </c>
      <c r="AN5836" t="b">
        <v>1</v>
      </c>
      <c r="AO5836" t="b">
        <v>1</v>
      </c>
      <c r="AP5836" t="b">
        <v>0</v>
      </c>
      <c r="AQ5836" t="s">
        <v>177</v>
      </c>
      <c r="BB5836" s="7" t="s">
        <v>40355</v>
      </c>
      <c r="BC5836" s="7" t="s">
        <v>20530</v>
      </c>
      <c r="BD5836" s="7" t="s">
        <v>52</v>
      </c>
      <c r="BE5836" s="7">
        <v>98801</v>
      </c>
      <c r="BF5836" s="7">
        <v>5096999016</v>
      </c>
      <c r="BG5836" s="7">
        <v>4913.4799999999996</v>
      </c>
      <c r="BH5836" s="7">
        <v>22.2</v>
      </c>
      <c r="BI5836">
        <v>4185.84</v>
      </c>
      <c r="BJ5836">
        <v>0</v>
      </c>
      <c r="BK5836">
        <v>0</v>
      </c>
      <c r="BL5836">
        <v>0</v>
      </c>
      <c r="BO5836" t="s">
        <v>40356</v>
      </c>
      <c r="BP5836">
        <v>35832</v>
      </c>
      <c r="BQ5836">
        <v>29829</v>
      </c>
      <c r="BR5836">
        <v>3288006</v>
      </c>
      <c r="BS5836">
        <v>23813</v>
      </c>
      <c r="BU5836" t="s">
        <v>40357</v>
      </c>
      <c r="BV5836" t="s">
        <v>4695</v>
      </c>
      <c r="BX5836">
        <v>45597.655590277776</v>
      </c>
    </row>
    <row r="5837" spans="1:76" x14ac:dyDescent="0.25">
      <c r="A5837" t="s">
        <v>40358</v>
      </c>
      <c r="B5837" t="s">
        <v>34052</v>
      </c>
      <c r="C5837" t="s">
        <v>46</v>
      </c>
      <c r="D5837">
        <v>45372</v>
      </c>
      <c r="G5837">
        <v>45440</v>
      </c>
      <c r="H5837" t="s">
        <v>47</v>
      </c>
      <c r="I5837">
        <v>45372</v>
      </c>
      <c r="J5837">
        <v>2024</v>
      </c>
      <c r="K5837" t="s">
        <v>77</v>
      </c>
      <c r="L5837" t="s">
        <v>40359</v>
      </c>
      <c r="N5837" t="s">
        <v>40360</v>
      </c>
      <c r="O5837" t="s">
        <v>30289</v>
      </c>
      <c r="P5837" t="s">
        <v>56</v>
      </c>
      <c r="Q5837" t="s">
        <v>52</v>
      </c>
      <c r="R5837">
        <v>98840</v>
      </c>
      <c r="S5837" t="s">
        <v>34054</v>
      </c>
      <c r="T5837" t="s">
        <v>34054</v>
      </c>
      <c r="U5837" t="s">
        <v>40361</v>
      </c>
      <c r="V5837" t="s">
        <v>54</v>
      </c>
      <c r="W5837">
        <v>13</v>
      </c>
      <c r="X5837" t="s">
        <v>55</v>
      </c>
      <c r="Y5837">
        <v>4791</v>
      </c>
      <c r="Z5837" t="s">
        <v>56</v>
      </c>
      <c r="AA5837" t="s">
        <v>57</v>
      </c>
      <c r="AB5837">
        <v>106266</v>
      </c>
      <c r="AC5837" t="s">
        <v>146</v>
      </c>
      <c r="AD5837" t="s">
        <v>4690</v>
      </c>
      <c r="AE5837" t="s">
        <v>107</v>
      </c>
      <c r="AF5837" t="s">
        <v>107</v>
      </c>
      <c r="AI5837">
        <v>2</v>
      </c>
      <c r="AJ5837" t="s">
        <v>58</v>
      </c>
      <c r="AK5837" t="s">
        <v>59</v>
      </c>
      <c r="AL5837">
        <v>45601</v>
      </c>
      <c r="AM5837" t="s">
        <v>4692</v>
      </c>
      <c r="AN5837" t="b">
        <v>0</v>
      </c>
      <c r="BB5837" s="7" t="s">
        <v>40360</v>
      </c>
      <c r="BC5837" s="7" t="s">
        <v>30289</v>
      </c>
      <c r="BD5837" s="7" t="s">
        <v>52</v>
      </c>
      <c r="BE5837" s="7">
        <v>98840</v>
      </c>
      <c r="BF5837" s="7" t="s">
        <v>40361</v>
      </c>
      <c r="BG5837" s="7">
        <v>4796.4799999999996</v>
      </c>
      <c r="BH5837" s="7">
        <v>0</v>
      </c>
      <c r="BI5837">
        <v>4796.4799999999996</v>
      </c>
      <c r="BJ5837">
        <v>0</v>
      </c>
      <c r="BK5837">
        <v>0</v>
      </c>
      <c r="BL5837">
        <v>0</v>
      </c>
      <c r="BO5837" t="s">
        <v>40362</v>
      </c>
      <c r="BP5837">
        <v>36014</v>
      </c>
      <c r="BQ5837">
        <v>3760</v>
      </c>
      <c r="BR5837">
        <v>3296673</v>
      </c>
      <c r="BS5837">
        <v>23818</v>
      </c>
      <c r="BT5837">
        <v>7</v>
      </c>
      <c r="BU5837" t="s">
        <v>40363</v>
      </c>
      <c r="BV5837" t="s">
        <v>4695</v>
      </c>
      <c r="BX5837">
        <v>45440.646412037036</v>
      </c>
    </row>
    <row r="5838" spans="1:76" x14ac:dyDescent="0.25">
      <c r="A5838" t="s">
        <v>40364</v>
      </c>
      <c r="B5838" t="s">
        <v>40365</v>
      </c>
      <c r="C5838" t="s">
        <v>46</v>
      </c>
      <c r="D5838">
        <v>45421</v>
      </c>
      <c r="E5838">
        <v>45418</v>
      </c>
      <c r="H5838" t="s">
        <v>47</v>
      </c>
      <c r="I5838">
        <v>45421</v>
      </c>
      <c r="J5838">
        <v>2024</v>
      </c>
      <c r="K5838" t="s">
        <v>48</v>
      </c>
      <c r="L5838" t="s">
        <v>40366</v>
      </c>
      <c r="N5838" t="s">
        <v>40367</v>
      </c>
      <c r="O5838" t="s">
        <v>20364</v>
      </c>
      <c r="P5838" t="s">
        <v>291</v>
      </c>
      <c r="Q5838" t="s">
        <v>52</v>
      </c>
      <c r="R5838">
        <v>98837</v>
      </c>
      <c r="S5838" t="s">
        <v>40368</v>
      </c>
      <c r="T5838" t="s">
        <v>40368</v>
      </c>
      <c r="U5838">
        <v>5097601482</v>
      </c>
      <c r="V5838" t="s">
        <v>4807</v>
      </c>
      <c r="W5838">
        <v>23</v>
      </c>
      <c r="X5838" t="s">
        <v>7459</v>
      </c>
      <c r="Y5838">
        <v>3340</v>
      </c>
      <c r="Z5838" t="s">
        <v>291</v>
      </c>
      <c r="AA5838" t="s">
        <v>4785</v>
      </c>
      <c r="AB5838">
        <v>47867</v>
      </c>
      <c r="AC5838" t="s">
        <v>146</v>
      </c>
      <c r="AD5838" t="s">
        <v>4690</v>
      </c>
      <c r="AE5838" t="s">
        <v>107</v>
      </c>
      <c r="AF5838" t="s">
        <v>107</v>
      </c>
      <c r="AI5838">
        <v>1</v>
      </c>
      <c r="AJ5838" t="s">
        <v>58</v>
      </c>
      <c r="AK5838" t="s">
        <v>59</v>
      </c>
      <c r="AL5838">
        <v>45601</v>
      </c>
      <c r="AM5838" t="s">
        <v>4692</v>
      </c>
      <c r="AN5838" t="b">
        <v>1</v>
      </c>
      <c r="AO5838" t="b">
        <v>1</v>
      </c>
      <c r="AP5838" t="b">
        <v>1</v>
      </c>
      <c r="AQ5838" t="s">
        <v>60</v>
      </c>
      <c r="AR5838" t="s">
        <v>99</v>
      </c>
      <c r="BB5838" s="7" t="s">
        <v>40367</v>
      </c>
      <c r="BC5838" s="7" t="s">
        <v>20364</v>
      </c>
      <c r="BD5838" s="7" t="s">
        <v>52</v>
      </c>
      <c r="BE5838" s="7">
        <v>98837</v>
      </c>
      <c r="BF5838" s="7">
        <v>5097601482</v>
      </c>
      <c r="BG5838" s="7">
        <v>27283.14</v>
      </c>
      <c r="BH5838" s="7">
        <v>0</v>
      </c>
      <c r="BI5838">
        <v>27214.74</v>
      </c>
      <c r="BJ5838">
        <v>0</v>
      </c>
      <c r="BK5838">
        <v>0</v>
      </c>
      <c r="BL5838">
        <v>0</v>
      </c>
      <c r="BO5838" t="s">
        <v>40369</v>
      </c>
      <c r="BP5838">
        <v>36440</v>
      </c>
      <c r="BQ5838">
        <v>46094</v>
      </c>
      <c r="BR5838">
        <v>3309346</v>
      </c>
      <c r="BS5838">
        <v>24122</v>
      </c>
      <c r="BU5838" t="s">
        <v>40370</v>
      </c>
      <c r="BV5838" t="s">
        <v>4695</v>
      </c>
      <c r="BX5838">
        <v>45637.79215277778</v>
      </c>
    </row>
    <row r="5839" spans="1:76" x14ac:dyDescent="0.25">
      <c r="A5839" t="s">
        <v>40371</v>
      </c>
      <c r="B5839" t="s">
        <v>40372</v>
      </c>
      <c r="C5839" t="s">
        <v>46</v>
      </c>
      <c r="D5839">
        <v>45414</v>
      </c>
      <c r="E5839">
        <v>45422</v>
      </c>
      <c r="H5839" t="s">
        <v>47</v>
      </c>
      <c r="I5839">
        <v>45414</v>
      </c>
      <c r="J5839">
        <v>2024</v>
      </c>
      <c r="K5839" t="s">
        <v>48</v>
      </c>
      <c r="L5839" t="s">
        <v>40373</v>
      </c>
      <c r="N5839" t="s">
        <v>40374</v>
      </c>
      <c r="O5839" t="s">
        <v>30004</v>
      </c>
      <c r="P5839" t="s">
        <v>255</v>
      </c>
      <c r="Q5839" t="s">
        <v>52</v>
      </c>
      <c r="R5839">
        <v>98815</v>
      </c>
      <c r="S5839" t="s">
        <v>40375</v>
      </c>
      <c r="T5839" t="s">
        <v>40375</v>
      </c>
      <c r="U5839">
        <v>5096682921</v>
      </c>
      <c r="V5839" t="s">
        <v>54</v>
      </c>
      <c r="W5839">
        <v>13</v>
      </c>
      <c r="X5839" t="s">
        <v>254</v>
      </c>
      <c r="Y5839">
        <v>4801</v>
      </c>
      <c r="Z5839" t="s">
        <v>255</v>
      </c>
      <c r="AA5839" t="s">
        <v>57</v>
      </c>
      <c r="AB5839">
        <v>105659</v>
      </c>
      <c r="AC5839" t="s">
        <v>146</v>
      </c>
      <c r="AD5839" t="s">
        <v>4690</v>
      </c>
      <c r="AE5839" t="s">
        <v>107</v>
      </c>
      <c r="AF5839" t="s">
        <v>107</v>
      </c>
      <c r="AI5839">
        <v>2</v>
      </c>
      <c r="AJ5839" t="s">
        <v>58</v>
      </c>
      <c r="AK5839" t="s">
        <v>59</v>
      </c>
      <c r="AL5839">
        <v>45601</v>
      </c>
      <c r="AM5839" t="s">
        <v>4692</v>
      </c>
      <c r="AN5839" t="b">
        <v>1</v>
      </c>
      <c r="AO5839" t="b">
        <v>1</v>
      </c>
      <c r="AP5839" t="b">
        <v>1</v>
      </c>
      <c r="AQ5839" t="s">
        <v>60</v>
      </c>
      <c r="AR5839" t="s">
        <v>99</v>
      </c>
      <c r="BB5839" s="7" t="s">
        <v>40374</v>
      </c>
      <c r="BC5839" s="7" t="s">
        <v>30004</v>
      </c>
      <c r="BD5839" s="7" t="s">
        <v>52</v>
      </c>
      <c r="BE5839" s="7">
        <v>98815</v>
      </c>
      <c r="BF5839" s="7">
        <v>5096682921</v>
      </c>
      <c r="BG5839" s="7">
        <v>601.91</v>
      </c>
      <c r="BH5839" s="7">
        <v>0</v>
      </c>
      <c r="BI5839">
        <v>601.91</v>
      </c>
      <c r="BJ5839">
        <v>0</v>
      </c>
      <c r="BK5839">
        <v>0</v>
      </c>
      <c r="BL5839">
        <v>0</v>
      </c>
      <c r="BO5839" t="s">
        <v>40376</v>
      </c>
      <c r="BP5839">
        <v>36326</v>
      </c>
      <c r="BQ5839">
        <v>14954</v>
      </c>
      <c r="BR5839">
        <v>3298367</v>
      </c>
      <c r="BS5839">
        <v>24173</v>
      </c>
      <c r="BT5839">
        <v>12</v>
      </c>
      <c r="BU5839" t="s">
        <v>40377</v>
      </c>
      <c r="BV5839" t="s">
        <v>4695</v>
      </c>
      <c r="BX5839">
        <v>45631.757974537039</v>
      </c>
    </row>
    <row r="5840" spans="1:76" x14ac:dyDescent="0.25">
      <c r="A5840" t="s">
        <v>40378</v>
      </c>
      <c r="B5840" t="s">
        <v>40379</v>
      </c>
      <c r="C5840" t="s">
        <v>46</v>
      </c>
      <c r="D5840">
        <v>45422</v>
      </c>
      <c r="E5840">
        <v>45421</v>
      </c>
      <c r="I5840">
        <v>45422</v>
      </c>
      <c r="J5840">
        <v>2024</v>
      </c>
      <c r="K5840" t="s">
        <v>48</v>
      </c>
      <c r="L5840" t="s">
        <v>40380</v>
      </c>
      <c r="N5840" t="s">
        <v>40381</v>
      </c>
      <c r="O5840" t="s">
        <v>14874</v>
      </c>
      <c r="P5840" t="s">
        <v>96</v>
      </c>
      <c r="Q5840" t="s">
        <v>52</v>
      </c>
      <c r="R5840">
        <v>99337</v>
      </c>
      <c r="S5840" t="s">
        <v>40382</v>
      </c>
      <c r="T5840" t="s">
        <v>40382</v>
      </c>
      <c r="U5840">
        <v>5094910185</v>
      </c>
      <c r="V5840" t="s">
        <v>4807</v>
      </c>
      <c r="W5840">
        <v>23</v>
      </c>
      <c r="X5840" t="s">
        <v>7019</v>
      </c>
      <c r="Y5840">
        <v>4725</v>
      </c>
      <c r="Z5840" t="s">
        <v>96</v>
      </c>
      <c r="AA5840" t="s">
        <v>4785</v>
      </c>
      <c r="AB5840">
        <v>126579</v>
      </c>
      <c r="AC5840" t="s">
        <v>146</v>
      </c>
      <c r="AD5840" t="s">
        <v>4690</v>
      </c>
      <c r="AE5840" t="s">
        <v>107</v>
      </c>
      <c r="AF5840" t="s">
        <v>107</v>
      </c>
      <c r="AI5840">
        <v>3</v>
      </c>
      <c r="AJ5840" t="s">
        <v>58</v>
      </c>
      <c r="AK5840" t="s">
        <v>59</v>
      </c>
      <c r="AL5840">
        <v>45601</v>
      </c>
      <c r="AM5840" t="s">
        <v>4878</v>
      </c>
      <c r="AN5840" t="b">
        <v>1</v>
      </c>
      <c r="AO5840" t="b">
        <v>1</v>
      </c>
      <c r="AP5840" t="b">
        <v>1</v>
      </c>
      <c r="AQ5840" t="s">
        <v>60</v>
      </c>
      <c r="AR5840" t="s">
        <v>99</v>
      </c>
      <c r="BB5840" s="7" t="s">
        <v>40381</v>
      </c>
      <c r="BC5840" s="7" t="s">
        <v>14874</v>
      </c>
      <c r="BD5840" s="7" t="s">
        <v>52</v>
      </c>
      <c r="BE5840" s="7">
        <v>99337</v>
      </c>
      <c r="BF5840" s="7">
        <v>5094910185</v>
      </c>
      <c r="BO5840" t="s">
        <v>40383</v>
      </c>
      <c r="BP5840">
        <v>36472</v>
      </c>
      <c r="BQ5840">
        <v>46156</v>
      </c>
      <c r="BR5840">
        <v>3310886</v>
      </c>
      <c r="BU5840" t="s">
        <v>40384</v>
      </c>
      <c r="BV5840" t="s">
        <v>4695</v>
      </c>
      <c r="BX5840">
        <v>45630.55364583333</v>
      </c>
    </row>
    <row r="5841" spans="1:76" x14ac:dyDescent="0.25">
      <c r="A5841" t="s">
        <v>40385</v>
      </c>
      <c r="B5841" t="s">
        <v>40386</v>
      </c>
      <c r="C5841" t="s">
        <v>46</v>
      </c>
      <c r="D5841">
        <v>45422</v>
      </c>
      <c r="E5841">
        <v>45422</v>
      </c>
      <c r="H5841" t="s">
        <v>47</v>
      </c>
      <c r="I5841">
        <v>45422</v>
      </c>
      <c r="J5841">
        <v>2024</v>
      </c>
      <c r="K5841" t="s">
        <v>48</v>
      </c>
      <c r="L5841" t="s">
        <v>27847</v>
      </c>
      <c r="N5841" t="s">
        <v>40387</v>
      </c>
      <c r="O5841" t="s">
        <v>20152</v>
      </c>
      <c r="P5841" t="s">
        <v>394</v>
      </c>
      <c r="Q5841" t="s">
        <v>52</v>
      </c>
      <c r="R5841">
        <v>98284</v>
      </c>
      <c r="S5841" t="s">
        <v>40388</v>
      </c>
      <c r="T5841" t="s">
        <v>40388</v>
      </c>
      <c r="V5841" t="s">
        <v>90</v>
      </c>
      <c r="W5841">
        <v>12</v>
      </c>
      <c r="X5841" t="s">
        <v>1090</v>
      </c>
      <c r="Y5841">
        <v>4769</v>
      </c>
      <c r="Z5841" t="s">
        <v>394</v>
      </c>
      <c r="AA5841" t="s">
        <v>57</v>
      </c>
      <c r="AB5841">
        <v>109010</v>
      </c>
      <c r="AC5841" t="s">
        <v>146</v>
      </c>
      <c r="AD5841" t="s">
        <v>4690</v>
      </c>
      <c r="AE5841" t="s">
        <v>107</v>
      </c>
      <c r="AF5841" t="s">
        <v>107</v>
      </c>
      <c r="AJ5841" t="s">
        <v>58</v>
      </c>
      <c r="AK5841" t="s">
        <v>59</v>
      </c>
      <c r="AL5841">
        <v>45601</v>
      </c>
      <c r="AM5841" t="s">
        <v>4878</v>
      </c>
      <c r="AN5841" t="b">
        <v>1</v>
      </c>
      <c r="AO5841" t="b">
        <v>1</v>
      </c>
      <c r="AP5841" t="b">
        <v>1</v>
      </c>
      <c r="AQ5841" t="s">
        <v>60</v>
      </c>
      <c r="AR5841" t="s">
        <v>99</v>
      </c>
      <c r="BB5841" s="7" t="s">
        <v>40387</v>
      </c>
      <c r="BC5841" s="7" t="s">
        <v>20152</v>
      </c>
      <c r="BD5841" s="7" t="s">
        <v>52</v>
      </c>
      <c r="BE5841" s="7">
        <v>98284</v>
      </c>
      <c r="BG5841" s="7">
        <v>0</v>
      </c>
      <c r="BH5841" s="7">
        <v>0</v>
      </c>
      <c r="BI5841">
        <v>0</v>
      </c>
      <c r="BJ5841">
        <v>0</v>
      </c>
      <c r="BK5841">
        <v>0</v>
      </c>
      <c r="BL5841">
        <v>0</v>
      </c>
      <c r="BO5841" t="s">
        <v>40389</v>
      </c>
      <c r="BP5841">
        <v>36471</v>
      </c>
      <c r="BQ5841">
        <v>9327</v>
      </c>
      <c r="BR5841">
        <v>3310911</v>
      </c>
      <c r="BS5841">
        <v>24828</v>
      </c>
      <c r="BT5841">
        <v>40</v>
      </c>
      <c r="BU5841" t="s">
        <v>27847</v>
      </c>
      <c r="BV5841" t="s">
        <v>4695</v>
      </c>
      <c r="BX5841">
        <v>45630.904108796298</v>
      </c>
    </row>
    <row r="5842" spans="1:76" x14ac:dyDescent="0.25">
      <c r="A5842" t="s">
        <v>40390</v>
      </c>
      <c r="B5842" t="s">
        <v>30123</v>
      </c>
      <c r="C5842" t="s">
        <v>46</v>
      </c>
      <c r="D5842">
        <v>45388</v>
      </c>
      <c r="G5842">
        <v>45421</v>
      </c>
      <c r="I5842">
        <v>45388</v>
      </c>
      <c r="J5842">
        <v>2024</v>
      </c>
      <c r="K5842" t="s">
        <v>77</v>
      </c>
      <c r="L5842" t="s">
        <v>30124</v>
      </c>
      <c r="N5842" t="s">
        <v>40391</v>
      </c>
      <c r="O5842" t="s">
        <v>20875</v>
      </c>
      <c r="P5842" t="s">
        <v>613</v>
      </c>
      <c r="Q5842" t="s">
        <v>52</v>
      </c>
      <c r="R5842">
        <v>99166</v>
      </c>
      <c r="S5842" t="s">
        <v>30126</v>
      </c>
      <c r="V5842" t="s">
        <v>5331</v>
      </c>
      <c r="W5842">
        <v>26</v>
      </c>
      <c r="X5842" t="s">
        <v>7356</v>
      </c>
      <c r="Y5842">
        <v>3290</v>
      </c>
      <c r="Z5842" t="s">
        <v>613</v>
      </c>
      <c r="AA5842" t="s">
        <v>4785</v>
      </c>
      <c r="AB5842">
        <v>5202</v>
      </c>
      <c r="AC5842" t="s">
        <v>146</v>
      </c>
      <c r="AD5842" t="s">
        <v>4690</v>
      </c>
      <c r="AE5842" t="s">
        <v>107</v>
      </c>
      <c r="AF5842" t="s">
        <v>107</v>
      </c>
      <c r="AJ5842" t="s">
        <v>58</v>
      </c>
      <c r="AK5842" t="s">
        <v>59</v>
      </c>
      <c r="AL5842">
        <v>45601</v>
      </c>
      <c r="AM5842" t="s">
        <v>4692</v>
      </c>
      <c r="AN5842" t="b">
        <v>0</v>
      </c>
      <c r="BB5842" s="7" t="s">
        <v>33323</v>
      </c>
      <c r="BC5842" s="7" t="s">
        <v>20852</v>
      </c>
      <c r="BD5842" s="7" t="s">
        <v>52</v>
      </c>
      <c r="BE5842" s="7">
        <v>99114</v>
      </c>
      <c r="BF5842" s="7" t="s">
        <v>40392</v>
      </c>
      <c r="BO5842" t="s">
        <v>40393</v>
      </c>
      <c r="BP5842">
        <v>36150</v>
      </c>
      <c r="BQ5842">
        <v>32718</v>
      </c>
      <c r="BR5842">
        <v>3296752</v>
      </c>
      <c r="BU5842" t="s">
        <v>30129</v>
      </c>
      <c r="BV5842" t="s">
        <v>4695</v>
      </c>
      <c r="BX5842">
        <v>45421.429502314815</v>
      </c>
    </row>
    <row r="5843" spans="1:76" x14ac:dyDescent="0.25">
      <c r="A5843" t="s">
        <v>40394</v>
      </c>
      <c r="B5843" t="s">
        <v>40395</v>
      </c>
      <c r="C5843" t="s">
        <v>46</v>
      </c>
      <c r="D5843">
        <v>45332</v>
      </c>
      <c r="E5843">
        <v>45420</v>
      </c>
      <c r="H5843" t="s">
        <v>47</v>
      </c>
      <c r="I5843">
        <v>45332</v>
      </c>
      <c r="J5843">
        <v>2024</v>
      </c>
      <c r="K5843" t="s">
        <v>48</v>
      </c>
      <c r="L5843" t="s">
        <v>40396</v>
      </c>
      <c r="N5843" t="s">
        <v>40397</v>
      </c>
      <c r="O5843" t="s">
        <v>20875</v>
      </c>
      <c r="P5843" t="s">
        <v>613</v>
      </c>
      <c r="Q5843" t="s">
        <v>52</v>
      </c>
      <c r="R5843">
        <v>99166</v>
      </c>
      <c r="S5843" t="s">
        <v>40398</v>
      </c>
      <c r="T5843" t="s">
        <v>40398</v>
      </c>
      <c r="U5843">
        <v>9313021795</v>
      </c>
      <c r="V5843" t="s">
        <v>5331</v>
      </c>
      <c r="W5843">
        <v>26</v>
      </c>
      <c r="X5843" t="s">
        <v>7356</v>
      </c>
      <c r="Y5843">
        <v>3290</v>
      </c>
      <c r="Z5843" t="s">
        <v>613</v>
      </c>
      <c r="AA5843" t="s">
        <v>4785</v>
      </c>
      <c r="AB5843">
        <v>5202</v>
      </c>
      <c r="AC5843" t="s">
        <v>146</v>
      </c>
      <c r="AD5843" t="s">
        <v>4690</v>
      </c>
      <c r="AE5843" t="s">
        <v>107</v>
      </c>
      <c r="AF5843" t="s">
        <v>107</v>
      </c>
      <c r="AJ5843" t="s">
        <v>58</v>
      </c>
      <c r="AK5843" t="s">
        <v>59</v>
      </c>
      <c r="AL5843">
        <v>45601</v>
      </c>
      <c r="AM5843" t="s">
        <v>4692</v>
      </c>
      <c r="AN5843" t="b">
        <v>1</v>
      </c>
      <c r="AO5843" t="b">
        <v>0</v>
      </c>
      <c r="AP5843" t="b">
        <v>1</v>
      </c>
      <c r="AQ5843" t="s">
        <v>73</v>
      </c>
      <c r="AR5843" t="s">
        <v>61</v>
      </c>
      <c r="BB5843" s="7" t="s">
        <v>40397</v>
      </c>
      <c r="BC5843" s="7" t="s">
        <v>20875</v>
      </c>
      <c r="BD5843" s="7" t="s">
        <v>52</v>
      </c>
      <c r="BE5843" s="7">
        <v>99166</v>
      </c>
      <c r="BF5843" s="7">
        <v>9313021795</v>
      </c>
      <c r="BG5843" s="7">
        <v>2752.17</v>
      </c>
      <c r="BH5843" s="7">
        <v>0</v>
      </c>
      <c r="BI5843">
        <v>2371.83</v>
      </c>
      <c r="BJ5843">
        <v>0</v>
      </c>
      <c r="BK5843">
        <v>0</v>
      </c>
      <c r="BL5843">
        <v>0</v>
      </c>
      <c r="BO5843" t="s">
        <v>40399</v>
      </c>
      <c r="BP5843">
        <v>35857</v>
      </c>
      <c r="BQ5843">
        <v>44986</v>
      </c>
      <c r="BR5843">
        <v>3296577</v>
      </c>
      <c r="BS5843">
        <v>23807</v>
      </c>
      <c r="BU5843" t="s">
        <v>40396</v>
      </c>
      <c r="BV5843" t="s">
        <v>4695</v>
      </c>
      <c r="BX5843">
        <v>45656.660868055558</v>
      </c>
    </row>
    <row r="5844" spans="1:76" x14ac:dyDescent="0.25">
      <c r="A5844" t="s">
        <v>40400</v>
      </c>
      <c r="B5844" t="s">
        <v>40401</v>
      </c>
      <c r="C5844" t="s">
        <v>46</v>
      </c>
      <c r="D5844">
        <v>45435</v>
      </c>
      <c r="E5844">
        <v>45422</v>
      </c>
      <c r="H5844" t="s">
        <v>47</v>
      </c>
      <c r="I5844">
        <v>45435</v>
      </c>
      <c r="J5844">
        <v>2024</v>
      </c>
      <c r="K5844" t="s">
        <v>48</v>
      </c>
      <c r="L5844" t="s">
        <v>40402</v>
      </c>
      <c r="N5844" t="s">
        <v>40403</v>
      </c>
      <c r="O5844" t="s">
        <v>38726</v>
      </c>
      <c r="P5844" t="s">
        <v>241</v>
      </c>
      <c r="Q5844" t="s">
        <v>52</v>
      </c>
      <c r="R5844">
        <v>98635</v>
      </c>
      <c r="S5844" t="s">
        <v>40404</v>
      </c>
      <c r="T5844" t="s">
        <v>40404</v>
      </c>
      <c r="U5844">
        <v>5092610055</v>
      </c>
      <c r="V5844" t="s">
        <v>54</v>
      </c>
      <c r="W5844">
        <v>13</v>
      </c>
      <c r="X5844" t="s">
        <v>243</v>
      </c>
      <c r="Y5844">
        <v>4805</v>
      </c>
      <c r="Z5844" t="s">
        <v>241</v>
      </c>
      <c r="AA5844" t="s">
        <v>57</v>
      </c>
      <c r="AB5844">
        <v>60520</v>
      </c>
      <c r="AC5844" t="s">
        <v>146</v>
      </c>
      <c r="AD5844" t="s">
        <v>4690</v>
      </c>
      <c r="AE5844" t="s">
        <v>107</v>
      </c>
      <c r="AF5844" t="s">
        <v>107</v>
      </c>
      <c r="AI5844">
        <v>1</v>
      </c>
      <c r="AJ5844" t="s">
        <v>58</v>
      </c>
      <c r="AK5844" t="s">
        <v>59</v>
      </c>
      <c r="AL5844">
        <v>45601</v>
      </c>
      <c r="AM5844" t="s">
        <v>4692</v>
      </c>
      <c r="AN5844" t="b">
        <v>1</v>
      </c>
      <c r="AO5844" t="b">
        <v>1</v>
      </c>
      <c r="AP5844" t="b">
        <v>0</v>
      </c>
      <c r="AQ5844" t="s">
        <v>177</v>
      </c>
      <c r="BB5844" s="7" t="s">
        <v>40403</v>
      </c>
      <c r="BC5844" s="7" t="s">
        <v>38726</v>
      </c>
      <c r="BD5844" s="7" t="s">
        <v>52</v>
      </c>
      <c r="BE5844" s="7">
        <v>98635</v>
      </c>
      <c r="BF5844" s="7">
        <v>5092610055</v>
      </c>
      <c r="BG5844" s="7">
        <v>2346.73</v>
      </c>
      <c r="BH5844" s="7">
        <v>25.07</v>
      </c>
      <c r="BI5844">
        <v>3025.17</v>
      </c>
      <c r="BJ5844">
        <v>0</v>
      </c>
      <c r="BK5844">
        <v>0</v>
      </c>
      <c r="BL5844">
        <v>0</v>
      </c>
      <c r="BO5844" t="s">
        <v>40405</v>
      </c>
      <c r="BP5844">
        <v>36735</v>
      </c>
      <c r="BQ5844">
        <v>46206</v>
      </c>
      <c r="BR5844">
        <v>3311829</v>
      </c>
      <c r="BS5844">
        <v>24135</v>
      </c>
      <c r="BT5844">
        <v>14</v>
      </c>
      <c r="BU5844" t="s">
        <v>40402</v>
      </c>
      <c r="BV5844" t="s">
        <v>4695</v>
      </c>
      <c r="BX5844">
        <v>45575.910150462965</v>
      </c>
    </row>
    <row r="5845" spans="1:76" x14ac:dyDescent="0.25">
      <c r="A5845" t="s">
        <v>40406</v>
      </c>
      <c r="B5845" t="s">
        <v>40407</v>
      </c>
      <c r="C5845" t="s">
        <v>46</v>
      </c>
      <c r="D5845">
        <v>45166</v>
      </c>
      <c r="H5845" t="s">
        <v>47</v>
      </c>
      <c r="I5845">
        <v>45166</v>
      </c>
      <c r="J5845">
        <v>2024</v>
      </c>
      <c r="K5845" t="s">
        <v>85</v>
      </c>
      <c r="L5845" t="s">
        <v>40408</v>
      </c>
      <c r="N5845" t="s">
        <v>40409</v>
      </c>
      <c r="O5845" t="s">
        <v>16153</v>
      </c>
      <c r="P5845" t="s">
        <v>88</v>
      </c>
      <c r="Q5845" t="s">
        <v>52</v>
      </c>
      <c r="R5845">
        <v>98532</v>
      </c>
      <c r="S5845" t="s">
        <v>40410</v>
      </c>
      <c r="T5845" t="s">
        <v>40410</v>
      </c>
      <c r="U5845" t="s">
        <v>40411</v>
      </c>
      <c r="V5845" t="s">
        <v>4807</v>
      </c>
      <c r="W5845">
        <v>23</v>
      </c>
      <c r="X5845" t="s">
        <v>5408</v>
      </c>
      <c r="Y5845">
        <v>3626</v>
      </c>
      <c r="Z5845" t="s">
        <v>88</v>
      </c>
      <c r="AA5845" t="s">
        <v>4785</v>
      </c>
      <c r="AB5845">
        <v>54852</v>
      </c>
      <c r="AC5845" t="s">
        <v>146</v>
      </c>
      <c r="AD5845" t="s">
        <v>4690</v>
      </c>
      <c r="AE5845" t="s">
        <v>107</v>
      </c>
      <c r="AF5845" t="s">
        <v>107</v>
      </c>
      <c r="AI5845">
        <v>2</v>
      </c>
      <c r="AJ5845" t="s">
        <v>58</v>
      </c>
      <c r="AK5845" t="s">
        <v>59</v>
      </c>
      <c r="AL5845">
        <v>45601</v>
      </c>
      <c r="AM5845" t="s">
        <v>4692</v>
      </c>
      <c r="AN5845" t="b">
        <v>1</v>
      </c>
      <c r="BB5845" s="7" t="s">
        <v>40409</v>
      </c>
      <c r="BC5845" s="7" t="s">
        <v>16153</v>
      </c>
      <c r="BD5845" s="7" t="s">
        <v>52</v>
      </c>
      <c r="BE5845" s="7">
        <v>98532</v>
      </c>
      <c r="BF5845" s="7" t="s">
        <v>40411</v>
      </c>
      <c r="BG5845" s="7">
        <v>0</v>
      </c>
      <c r="BH5845" s="7">
        <v>0</v>
      </c>
      <c r="BI5845">
        <v>0</v>
      </c>
      <c r="BJ5845">
        <v>0</v>
      </c>
      <c r="BK5845">
        <v>0</v>
      </c>
      <c r="BL5845">
        <v>0</v>
      </c>
      <c r="BO5845" t="s">
        <v>40412</v>
      </c>
      <c r="BP5845">
        <v>34816</v>
      </c>
      <c r="BQ5845">
        <v>38477</v>
      </c>
      <c r="BR5845">
        <v>3253602</v>
      </c>
      <c r="BS5845">
        <v>23964</v>
      </c>
      <c r="BU5845" t="s">
        <v>40408</v>
      </c>
      <c r="BV5845" t="s">
        <v>4695</v>
      </c>
      <c r="BX5845">
        <v>45401.688055555554</v>
      </c>
    </row>
    <row r="5846" spans="1:76" x14ac:dyDescent="0.25">
      <c r="A5846" t="s">
        <v>40413</v>
      </c>
      <c r="B5846" t="s">
        <v>4425</v>
      </c>
      <c r="C5846" t="s">
        <v>46</v>
      </c>
      <c r="D5846">
        <v>45047</v>
      </c>
      <c r="E5846">
        <v>45418</v>
      </c>
      <c r="H5846" t="s">
        <v>47</v>
      </c>
      <c r="I5846">
        <v>45047</v>
      </c>
      <c r="J5846">
        <v>2024</v>
      </c>
      <c r="K5846" t="s">
        <v>48</v>
      </c>
      <c r="L5846" t="s">
        <v>36175</v>
      </c>
      <c r="N5846" t="s">
        <v>36176</v>
      </c>
      <c r="O5846" t="s">
        <v>6071</v>
      </c>
      <c r="Q5846" t="s">
        <v>52</v>
      </c>
      <c r="R5846">
        <v>98496</v>
      </c>
      <c r="S5846" t="s">
        <v>40414</v>
      </c>
      <c r="T5846" t="s">
        <v>40414</v>
      </c>
      <c r="U5846">
        <v>4255331677</v>
      </c>
      <c r="V5846" t="s">
        <v>265</v>
      </c>
      <c r="W5846">
        <v>7</v>
      </c>
      <c r="X5846" t="s">
        <v>4770</v>
      </c>
      <c r="Y5846">
        <v>1000</v>
      </c>
      <c r="AA5846" t="s">
        <v>71</v>
      </c>
      <c r="AC5846" t="s">
        <v>146</v>
      </c>
      <c r="AD5846" t="s">
        <v>4690</v>
      </c>
      <c r="AE5846" t="s">
        <v>107</v>
      </c>
      <c r="AF5846" t="s">
        <v>107</v>
      </c>
      <c r="AJ5846" t="s">
        <v>58</v>
      </c>
      <c r="AK5846" t="s">
        <v>59</v>
      </c>
      <c r="AL5846">
        <v>45601</v>
      </c>
      <c r="AM5846" t="s">
        <v>4692</v>
      </c>
      <c r="AN5846" t="b">
        <v>1</v>
      </c>
      <c r="AO5846" t="b">
        <v>1</v>
      </c>
      <c r="AP5846" t="b">
        <v>0</v>
      </c>
      <c r="AQ5846" t="s">
        <v>177</v>
      </c>
      <c r="BB5846" s="7" t="s">
        <v>36176</v>
      </c>
      <c r="BC5846" s="7" t="s">
        <v>6071</v>
      </c>
      <c r="BD5846" s="7" t="s">
        <v>52</v>
      </c>
      <c r="BE5846" s="7">
        <v>98496</v>
      </c>
      <c r="BF5846" s="7">
        <v>4255331677</v>
      </c>
      <c r="BG5846" s="7">
        <v>41827.69</v>
      </c>
      <c r="BH5846" s="7">
        <v>5011.7700000000004</v>
      </c>
      <c r="BI5846">
        <v>54246.04</v>
      </c>
      <c r="BJ5846">
        <v>7500</v>
      </c>
      <c r="BK5846">
        <v>0</v>
      </c>
      <c r="BL5846">
        <v>0</v>
      </c>
      <c r="BO5846" t="s">
        <v>40415</v>
      </c>
      <c r="BP5846">
        <v>32302</v>
      </c>
      <c r="BQ5846">
        <v>4069</v>
      </c>
      <c r="BR5846">
        <v>689538</v>
      </c>
      <c r="BS5846">
        <v>20334</v>
      </c>
      <c r="BU5846" t="s">
        <v>30071</v>
      </c>
      <c r="BV5846" t="s">
        <v>4695</v>
      </c>
      <c r="BX5846">
        <v>45696.936527777776</v>
      </c>
    </row>
    <row r="5847" spans="1:76" x14ac:dyDescent="0.25">
      <c r="A5847" t="s">
        <v>40416</v>
      </c>
      <c r="B5847" t="s">
        <v>2970</v>
      </c>
      <c r="C5847" t="s">
        <v>46</v>
      </c>
      <c r="D5847">
        <v>45212</v>
      </c>
      <c r="E5847">
        <v>45418</v>
      </c>
      <c r="H5847" t="s">
        <v>47</v>
      </c>
      <c r="I5847">
        <v>45212</v>
      </c>
      <c r="J5847">
        <v>2024</v>
      </c>
      <c r="K5847" t="s">
        <v>48</v>
      </c>
      <c r="L5847" t="s">
        <v>25036</v>
      </c>
      <c r="N5847" t="s">
        <v>40417</v>
      </c>
      <c r="O5847" t="s">
        <v>6177</v>
      </c>
      <c r="Q5847" t="s">
        <v>52</v>
      </c>
      <c r="R5847">
        <v>98604</v>
      </c>
      <c r="S5847" t="s">
        <v>40418</v>
      </c>
      <c r="T5847" t="s">
        <v>40419</v>
      </c>
      <c r="U5847" t="s">
        <v>40420</v>
      </c>
      <c r="V5847" t="s">
        <v>265</v>
      </c>
      <c r="W5847">
        <v>7</v>
      </c>
      <c r="X5847" t="s">
        <v>4770</v>
      </c>
      <c r="Y5847">
        <v>1000</v>
      </c>
      <c r="AA5847" t="s">
        <v>71</v>
      </c>
      <c r="AC5847" t="s">
        <v>146</v>
      </c>
      <c r="AD5847" t="s">
        <v>4690</v>
      </c>
      <c r="AE5847" t="s">
        <v>107</v>
      </c>
      <c r="AF5847" t="s">
        <v>107</v>
      </c>
      <c r="AJ5847" t="s">
        <v>58</v>
      </c>
      <c r="AK5847" t="s">
        <v>59</v>
      </c>
      <c r="AL5847">
        <v>45601</v>
      </c>
      <c r="AM5847" t="s">
        <v>4692</v>
      </c>
      <c r="AN5847" t="b">
        <v>1</v>
      </c>
      <c r="AO5847" t="b">
        <v>1</v>
      </c>
      <c r="AP5847" t="b">
        <v>1</v>
      </c>
      <c r="AQ5847" t="s">
        <v>60</v>
      </c>
      <c r="AR5847" t="s">
        <v>99</v>
      </c>
      <c r="BB5847" s="7" t="s">
        <v>40417</v>
      </c>
      <c r="BC5847" s="7" t="s">
        <v>6177</v>
      </c>
      <c r="BD5847" s="7" t="s">
        <v>52</v>
      </c>
      <c r="BE5847" s="7">
        <v>98604</v>
      </c>
      <c r="BF5847" s="7" t="s">
        <v>40420</v>
      </c>
      <c r="BG5847" s="7">
        <v>784242.03</v>
      </c>
      <c r="BH5847" s="7">
        <v>0</v>
      </c>
      <c r="BI5847">
        <v>783112.03</v>
      </c>
      <c r="BJ5847">
        <v>0</v>
      </c>
      <c r="BK5847">
        <v>0</v>
      </c>
      <c r="BL5847">
        <v>0</v>
      </c>
      <c r="BM5847">
        <v>414607.75</v>
      </c>
      <c r="BN5847">
        <v>73796.800000000003</v>
      </c>
      <c r="BO5847" t="s">
        <v>40421</v>
      </c>
      <c r="BP5847">
        <v>34943</v>
      </c>
      <c r="BQ5847">
        <v>9213</v>
      </c>
      <c r="BR5847">
        <v>3253626</v>
      </c>
      <c r="BS5847">
        <v>21418</v>
      </c>
      <c r="BU5847" t="s">
        <v>40422</v>
      </c>
      <c r="BV5847" t="s">
        <v>4695</v>
      </c>
      <c r="BX5847">
        <v>45667.439259259256</v>
      </c>
    </row>
    <row r="5848" spans="1:76" x14ac:dyDescent="0.25">
      <c r="A5848" t="s">
        <v>40423</v>
      </c>
      <c r="B5848" t="s">
        <v>40424</v>
      </c>
      <c r="C5848" t="s">
        <v>46</v>
      </c>
      <c r="D5848">
        <v>45422</v>
      </c>
      <c r="E5848">
        <v>45421</v>
      </c>
      <c r="H5848" t="s">
        <v>47</v>
      </c>
      <c r="I5848">
        <v>45422</v>
      </c>
      <c r="J5848">
        <v>2024</v>
      </c>
      <c r="K5848" t="s">
        <v>48</v>
      </c>
      <c r="L5848" t="s">
        <v>40425</v>
      </c>
      <c r="N5848" t="s">
        <v>40426</v>
      </c>
      <c r="O5848" t="s">
        <v>5071</v>
      </c>
      <c r="P5848" t="s">
        <v>111</v>
      </c>
      <c r="Q5848" t="s">
        <v>52</v>
      </c>
      <c r="R5848">
        <v>98366</v>
      </c>
      <c r="S5848" t="s">
        <v>40427</v>
      </c>
      <c r="T5848" t="s">
        <v>40427</v>
      </c>
      <c r="U5848">
        <v>2062915218</v>
      </c>
      <c r="V5848" t="s">
        <v>4807</v>
      </c>
      <c r="W5848">
        <v>23</v>
      </c>
      <c r="X5848" t="s">
        <v>4824</v>
      </c>
      <c r="Y5848">
        <v>3539</v>
      </c>
      <c r="Z5848" t="s">
        <v>111</v>
      </c>
      <c r="AA5848" t="s">
        <v>4785</v>
      </c>
      <c r="AB5848">
        <v>185131</v>
      </c>
      <c r="AC5848" t="s">
        <v>146</v>
      </c>
      <c r="AD5848" t="s">
        <v>4690</v>
      </c>
      <c r="AE5848" t="s">
        <v>107</v>
      </c>
      <c r="AF5848" t="s">
        <v>107</v>
      </c>
      <c r="AI5848">
        <v>2</v>
      </c>
      <c r="AJ5848" t="s">
        <v>58</v>
      </c>
      <c r="AK5848" t="s">
        <v>59</v>
      </c>
      <c r="AL5848">
        <v>45601</v>
      </c>
      <c r="AM5848" t="s">
        <v>4692</v>
      </c>
      <c r="AN5848" t="b">
        <v>1</v>
      </c>
      <c r="AO5848" t="b">
        <v>1</v>
      </c>
      <c r="AP5848" t="b">
        <v>1</v>
      </c>
      <c r="AQ5848" t="s">
        <v>60</v>
      </c>
      <c r="AR5848" t="s">
        <v>99</v>
      </c>
      <c r="BB5848" s="7" t="s">
        <v>40426</v>
      </c>
      <c r="BC5848" s="7" t="s">
        <v>5071</v>
      </c>
      <c r="BD5848" s="7" t="s">
        <v>52</v>
      </c>
      <c r="BE5848" s="7">
        <v>98366</v>
      </c>
      <c r="BF5848" s="7">
        <v>2069133677</v>
      </c>
      <c r="BG5848" s="7">
        <v>16475.259999999998</v>
      </c>
      <c r="BH5848" s="7">
        <v>0</v>
      </c>
      <c r="BI5848">
        <v>12681.49</v>
      </c>
      <c r="BJ5848">
        <v>0</v>
      </c>
      <c r="BK5848">
        <v>0</v>
      </c>
      <c r="BL5848">
        <v>0</v>
      </c>
      <c r="BO5848" t="s">
        <v>40428</v>
      </c>
      <c r="BP5848">
        <v>36465</v>
      </c>
      <c r="BQ5848">
        <v>46179</v>
      </c>
      <c r="BR5848">
        <v>3310910</v>
      </c>
      <c r="BS5848">
        <v>24082</v>
      </c>
      <c r="BU5848" t="s">
        <v>34933</v>
      </c>
      <c r="BV5848" t="s">
        <v>4695</v>
      </c>
      <c r="BX5848">
        <v>45635.775821759256</v>
      </c>
    </row>
    <row r="5849" spans="1:76" x14ac:dyDescent="0.25">
      <c r="A5849" t="s">
        <v>40431</v>
      </c>
      <c r="B5849" t="s">
        <v>29803</v>
      </c>
      <c r="C5849" t="s">
        <v>46</v>
      </c>
      <c r="D5849">
        <v>45271</v>
      </c>
      <c r="E5849">
        <v>45418</v>
      </c>
      <c r="H5849" t="s">
        <v>47</v>
      </c>
      <c r="I5849">
        <v>45271</v>
      </c>
      <c r="J5849">
        <v>2024</v>
      </c>
      <c r="K5849" t="s">
        <v>48</v>
      </c>
      <c r="L5849" t="s">
        <v>29804</v>
      </c>
      <c r="N5849" t="s">
        <v>30981</v>
      </c>
      <c r="O5849" t="s">
        <v>14863</v>
      </c>
      <c r="P5849" t="s">
        <v>80</v>
      </c>
      <c r="Q5849" t="s">
        <v>52</v>
      </c>
      <c r="R5849">
        <v>98376</v>
      </c>
      <c r="S5849" t="s">
        <v>40432</v>
      </c>
      <c r="T5849" t="s">
        <v>40432</v>
      </c>
      <c r="U5849" t="s">
        <v>40433</v>
      </c>
      <c r="V5849" t="s">
        <v>90</v>
      </c>
      <c r="W5849">
        <v>12</v>
      </c>
      <c r="X5849" t="s">
        <v>739</v>
      </c>
      <c r="Y5849">
        <v>4753</v>
      </c>
      <c r="Z5849" t="s">
        <v>80</v>
      </c>
      <c r="AA5849" t="s">
        <v>57</v>
      </c>
      <c r="AB5849">
        <v>117622</v>
      </c>
      <c r="AC5849" t="s">
        <v>146</v>
      </c>
      <c r="AD5849" t="s">
        <v>4690</v>
      </c>
      <c r="AE5849" t="s">
        <v>107</v>
      </c>
      <c r="AF5849" t="s">
        <v>107</v>
      </c>
      <c r="AJ5849" t="s">
        <v>58</v>
      </c>
      <c r="AK5849" t="s">
        <v>59</v>
      </c>
      <c r="AL5849">
        <v>45601</v>
      </c>
      <c r="AM5849" t="s">
        <v>4692</v>
      </c>
      <c r="AN5849" t="b">
        <v>1</v>
      </c>
      <c r="AO5849" t="b">
        <v>1</v>
      </c>
      <c r="AP5849" t="b">
        <v>1</v>
      </c>
      <c r="AQ5849" t="s">
        <v>60</v>
      </c>
      <c r="AR5849" t="s">
        <v>99</v>
      </c>
      <c r="BB5849" s="7" t="s">
        <v>30981</v>
      </c>
      <c r="BC5849" s="7" t="s">
        <v>14863</v>
      </c>
      <c r="BD5849" s="7" t="s">
        <v>52</v>
      </c>
      <c r="BE5849" s="7">
        <v>98376</v>
      </c>
      <c r="BF5849" s="7" t="s">
        <v>40433</v>
      </c>
      <c r="BG5849" s="7">
        <v>260612.18</v>
      </c>
      <c r="BH5849" s="7">
        <v>0</v>
      </c>
      <c r="BI5849">
        <v>265632.62</v>
      </c>
      <c r="BJ5849">
        <v>4584.43</v>
      </c>
      <c r="BK5849">
        <v>0</v>
      </c>
      <c r="BL5849">
        <v>0</v>
      </c>
      <c r="BM5849">
        <v>1663.86</v>
      </c>
      <c r="BN5849">
        <v>0</v>
      </c>
      <c r="BO5849" t="s">
        <v>40434</v>
      </c>
      <c r="BP5849">
        <v>35087</v>
      </c>
      <c r="BQ5849">
        <v>32279</v>
      </c>
      <c r="BR5849">
        <v>3253670</v>
      </c>
      <c r="BS5849">
        <v>21629</v>
      </c>
      <c r="BT5849">
        <v>24</v>
      </c>
      <c r="BU5849" t="s">
        <v>29804</v>
      </c>
      <c r="BV5849" t="s">
        <v>4695</v>
      </c>
      <c r="BX5849">
        <v>45691.577199074076</v>
      </c>
    </row>
    <row r="5850" spans="1:76" x14ac:dyDescent="0.25">
      <c r="A5850" t="s">
        <v>40435</v>
      </c>
      <c r="B5850" t="s">
        <v>40436</v>
      </c>
      <c r="C5850" t="s">
        <v>46</v>
      </c>
      <c r="D5850">
        <v>45390</v>
      </c>
      <c r="E5850">
        <v>45418</v>
      </c>
      <c r="H5850" t="s">
        <v>47</v>
      </c>
      <c r="I5850">
        <v>45390</v>
      </c>
      <c r="J5850">
        <v>2024</v>
      </c>
      <c r="K5850" t="s">
        <v>48</v>
      </c>
      <c r="L5850" t="s">
        <v>33468</v>
      </c>
      <c r="N5850" t="s">
        <v>33469</v>
      </c>
      <c r="O5850" t="s">
        <v>20059</v>
      </c>
      <c r="P5850" t="s">
        <v>226</v>
      </c>
      <c r="Q5850" t="s">
        <v>52</v>
      </c>
      <c r="R5850">
        <v>98606</v>
      </c>
      <c r="S5850" t="s">
        <v>33470</v>
      </c>
      <c r="T5850" t="s">
        <v>33470</v>
      </c>
      <c r="U5850" t="s">
        <v>33471</v>
      </c>
      <c r="V5850" t="s">
        <v>90</v>
      </c>
      <c r="W5850">
        <v>12</v>
      </c>
      <c r="X5850" t="s">
        <v>921</v>
      </c>
      <c r="Y5850">
        <v>4747</v>
      </c>
      <c r="Z5850" t="s">
        <v>226</v>
      </c>
      <c r="AA5850" t="s">
        <v>57</v>
      </c>
      <c r="AB5850">
        <v>105970</v>
      </c>
      <c r="AC5850" t="s">
        <v>146</v>
      </c>
      <c r="AD5850" t="s">
        <v>4690</v>
      </c>
      <c r="AE5850" t="s">
        <v>107</v>
      </c>
      <c r="AF5850" t="s">
        <v>107</v>
      </c>
      <c r="AJ5850" t="s">
        <v>58</v>
      </c>
      <c r="AK5850" t="s">
        <v>59</v>
      </c>
      <c r="AL5850">
        <v>45601</v>
      </c>
      <c r="AM5850" t="s">
        <v>4692</v>
      </c>
      <c r="AN5850" t="b">
        <v>1</v>
      </c>
      <c r="AO5850" t="b">
        <v>1</v>
      </c>
      <c r="AP5850" t="b">
        <v>0</v>
      </c>
      <c r="AQ5850" t="s">
        <v>177</v>
      </c>
      <c r="BB5850" s="7" t="s">
        <v>20595</v>
      </c>
      <c r="BC5850" s="7" t="s">
        <v>6811</v>
      </c>
      <c r="BD5850" s="7" t="s">
        <v>52</v>
      </c>
      <c r="BE5850" s="7">
        <v>98371</v>
      </c>
      <c r="BF5850" s="7" t="s">
        <v>11221</v>
      </c>
      <c r="BG5850" s="7">
        <v>192912.69</v>
      </c>
      <c r="BH5850" s="7">
        <v>0</v>
      </c>
      <c r="BI5850">
        <v>180967.56</v>
      </c>
      <c r="BJ5850">
        <v>0</v>
      </c>
      <c r="BK5850">
        <v>0</v>
      </c>
      <c r="BL5850">
        <v>0</v>
      </c>
      <c r="BM5850">
        <v>370950.33</v>
      </c>
      <c r="BN5850">
        <v>0</v>
      </c>
      <c r="BO5850" t="s">
        <v>40437</v>
      </c>
      <c r="BP5850">
        <v>36171</v>
      </c>
      <c r="BQ5850">
        <v>30078</v>
      </c>
      <c r="BR5850">
        <v>3296756</v>
      </c>
      <c r="BS5850">
        <v>23962</v>
      </c>
      <c r="BT5850">
        <v>18</v>
      </c>
      <c r="BU5850" t="s">
        <v>17025</v>
      </c>
      <c r="BV5850" t="s">
        <v>4695</v>
      </c>
      <c r="BX5850">
        <v>45762.92528935185</v>
      </c>
    </row>
    <row r="5851" spans="1:76" x14ac:dyDescent="0.25">
      <c r="A5851" t="s">
        <v>40438</v>
      </c>
      <c r="B5851" t="s">
        <v>40439</v>
      </c>
      <c r="C5851" t="s">
        <v>46</v>
      </c>
      <c r="D5851">
        <v>45413</v>
      </c>
      <c r="E5851">
        <v>45418</v>
      </c>
      <c r="I5851">
        <v>45413</v>
      </c>
      <c r="J5851">
        <v>2024</v>
      </c>
      <c r="K5851" t="s">
        <v>48</v>
      </c>
      <c r="L5851" t="s">
        <v>40440</v>
      </c>
      <c r="N5851" t="s">
        <v>40441</v>
      </c>
      <c r="O5851" t="s">
        <v>17011</v>
      </c>
      <c r="P5851" t="s">
        <v>613</v>
      </c>
      <c r="Q5851" t="s">
        <v>52</v>
      </c>
      <c r="R5851">
        <v>99118</v>
      </c>
      <c r="S5851" t="s">
        <v>40442</v>
      </c>
      <c r="T5851" t="s">
        <v>40442</v>
      </c>
      <c r="U5851">
        <v>4258292534</v>
      </c>
      <c r="V5851" t="s">
        <v>4807</v>
      </c>
      <c r="W5851">
        <v>23</v>
      </c>
      <c r="X5851" t="s">
        <v>7356</v>
      </c>
      <c r="Y5851">
        <v>3290</v>
      </c>
      <c r="Z5851" t="s">
        <v>613</v>
      </c>
      <c r="AA5851" t="s">
        <v>4785</v>
      </c>
      <c r="AB5851">
        <v>5202</v>
      </c>
      <c r="AC5851" t="s">
        <v>146</v>
      </c>
      <c r="AD5851" t="s">
        <v>4690</v>
      </c>
      <c r="AE5851" t="s">
        <v>107</v>
      </c>
      <c r="AF5851" t="s">
        <v>107</v>
      </c>
      <c r="AI5851">
        <v>1</v>
      </c>
      <c r="AJ5851" t="s">
        <v>58</v>
      </c>
      <c r="AK5851" t="s">
        <v>59</v>
      </c>
      <c r="AL5851">
        <v>45601</v>
      </c>
      <c r="AM5851" t="s">
        <v>4878</v>
      </c>
      <c r="AN5851" t="b">
        <v>1</v>
      </c>
      <c r="AO5851" t="b">
        <v>1</v>
      </c>
      <c r="AP5851" t="b">
        <v>1</v>
      </c>
      <c r="AQ5851" t="s">
        <v>60</v>
      </c>
      <c r="AR5851" t="s">
        <v>61</v>
      </c>
      <c r="BB5851" s="7" t="s">
        <v>40441</v>
      </c>
      <c r="BC5851" s="7" t="s">
        <v>17011</v>
      </c>
      <c r="BD5851" s="7" t="s">
        <v>52</v>
      </c>
      <c r="BE5851" s="7">
        <v>99118</v>
      </c>
      <c r="BF5851" s="7">
        <v>4258292534</v>
      </c>
      <c r="BO5851" t="s">
        <v>40443</v>
      </c>
      <c r="BP5851">
        <v>36318</v>
      </c>
      <c r="BQ5851">
        <v>1759</v>
      </c>
      <c r="BR5851">
        <v>3298375</v>
      </c>
      <c r="BU5851" t="s">
        <v>40440</v>
      </c>
      <c r="BV5851" t="s">
        <v>4695</v>
      </c>
      <c r="BX5851">
        <v>45733.716608796298</v>
      </c>
    </row>
    <row r="5852" spans="1:76" x14ac:dyDescent="0.25">
      <c r="A5852" t="s">
        <v>40444</v>
      </c>
      <c r="B5852" t="s">
        <v>40445</v>
      </c>
      <c r="C5852" t="s">
        <v>46</v>
      </c>
      <c r="D5852">
        <v>45455</v>
      </c>
      <c r="E5852">
        <v>45418</v>
      </c>
      <c r="I5852">
        <v>45455</v>
      </c>
      <c r="J5852">
        <v>2024</v>
      </c>
      <c r="K5852" t="s">
        <v>48</v>
      </c>
      <c r="L5852" t="s">
        <v>40446</v>
      </c>
      <c r="N5852" t="s">
        <v>40447</v>
      </c>
      <c r="O5852" t="s">
        <v>29245</v>
      </c>
      <c r="P5852" t="s">
        <v>255</v>
      </c>
      <c r="Q5852" t="s">
        <v>52</v>
      </c>
      <c r="R5852">
        <v>98272</v>
      </c>
      <c r="S5852" t="s">
        <v>40448</v>
      </c>
      <c r="T5852" t="s">
        <v>40449</v>
      </c>
      <c r="U5852">
        <v>4252325479</v>
      </c>
      <c r="V5852" t="s">
        <v>54</v>
      </c>
      <c r="W5852">
        <v>13</v>
      </c>
      <c r="X5852" t="s">
        <v>254</v>
      </c>
      <c r="Y5852">
        <v>4801</v>
      </c>
      <c r="Z5852" t="s">
        <v>255</v>
      </c>
      <c r="AA5852" t="s">
        <v>57</v>
      </c>
      <c r="AB5852">
        <v>105659</v>
      </c>
      <c r="AC5852" t="s">
        <v>146</v>
      </c>
      <c r="AD5852" t="s">
        <v>4690</v>
      </c>
      <c r="AE5852" t="s">
        <v>107</v>
      </c>
      <c r="AF5852" t="s">
        <v>107</v>
      </c>
      <c r="AI5852">
        <v>1</v>
      </c>
      <c r="AJ5852" t="s">
        <v>58</v>
      </c>
      <c r="AK5852" t="s">
        <v>59</v>
      </c>
      <c r="AL5852">
        <v>45601</v>
      </c>
      <c r="AM5852" t="s">
        <v>4878</v>
      </c>
      <c r="AN5852" t="b">
        <v>1</v>
      </c>
      <c r="AO5852" t="b">
        <v>1</v>
      </c>
      <c r="AP5852" t="b">
        <v>0</v>
      </c>
      <c r="AQ5852" t="s">
        <v>177</v>
      </c>
      <c r="BB5852" s="7" t="s">
        <v>40447</v>
      </c>
      <c r="BC5852" s="7" t="s">
        <v>29245</v>
      </c>
      <c r="BD5852" s="7" t="s">
        <v>52</v>
      </c>
      <c r="BE5852" s="7">
        <v>98272</v>
      </c>
      <c r="BF5852" s="7">
        <v>4252325479</v>
      </c>
      <c r="BO5852" t="s">
        <v>40450</v>
      </c>
      <c r="BP5852">
        <v>36815</v>
      </c>
      <c r="BQ5852">
        <v>30284</v>
      </c>
      <c r="BR5852">
        <v>3298833</v>
      </c>
      <c r="BT5852">
        <v>12</v>
      </c>
      <c r="BU5852" t="s">
        <v>40451</v>
      </c>
      <c r="BV5852" t="s">
        <v>4695</v>
      </c>
      <c r="BX5852">
        <v>45533.296134259261</v>
      </c>
    </row>
    <row r="5853" spans="1:76" x14ac:dyDescent="0.25">
      <c r="A5853" t="s">
        <v>40452</v>
      </c>
      <c r="B5853" t="s">
        <v>40453</v>
      </c>
      <c r="C5853" t="s">
        <v>46</v>
      </c>
      <c r="D5853">
        <v>45379</v>
      </c>
      <c r="E5853">
        <v>45421</v>
      </c>
      <c r="H5853" t="s">
        <v>47</v>
      </c>
      <c r="I5853">
        <v>45379</v>
      </c>
      <c r="J5853">
        <v>2024</v>
      </c>
      <c r="K5853" t="s">
        <v>48</v>
      </c>
      <c r="L5853" t="s">
        <v>40454</v>
      </c>
      <c r="N5853" t="s">
        <v>40455</v>
      </c>
      <c r="O5853" t="s">
        <v>20424</v>
      </c>
      <c r="P5853" t="s">
        <v>1058</v>
      </c>
      <c r="Q5853" t="s">
        <v>52</v>
      </c>
      <c r="R5853">
        <v>98639</v>
      </c>
      <c r="S5853" t="s">
        <v>40456</v>
      </c>
      <c r="T5853" t="s">
        <v>40457</v>
      </c>
      <c r="U5853" t="s">
        <v>40458</v>
      </c>
      <c r="V5853" t="s">
        <v>4807</v>
      </c>
      <c r="W5853">
        <v>23</v>
      </c>
      <c r="X5853" t="s">
        <v>6297</v>
      </c>
      <c r="Y5853">
        <v>4093</v>
      </c>
      <c r="Z5853" t="s">
        <v>1058</v>
      </c>
      <c r="AA5853" t="s">
        <v>4785</v>
      </c>
      <c r="AB5853">
        <v>8982</v>
      </c>
      <c r="AC5853" t="s">
        <v>146</v>
      </c>
      <c r="AD5853" t="s">
        <v>4690</v>
      </c>
      <c r="AE5853" t="s">
        <v>107</v>
      </c>
      <c r="AF5853" t="s">
        <v>107</v>
      </c>
      <c r="AI5853">
        <v>2</v>
      </c>
      <c r="AJ5853" t="s">
        <v>58</v>
      </c>
      <c r="AK5853" t="s">
        <v>59</v>
      </c>
      <c r="AL5853">
        <v>45601</v>
      </c>
      <c r="AM5853" t="s">
        <v>4692</v>
      </c>
      <c r="AN5853" t="b">
        <v>1</v>
      </c>
      <c r="AO5853" t="b">
        <v>1</v>
      </c>
      <c r="AP5853" t="b">
        <v>0</v>
      </c>
      <c r="AQ5853" t="s">
        <v>177</v>
      </c>
      <c r="BB5853" s="7" t="s">
        <v>40121</v>
      </c>
      <c r="BC5853" s="7" t="s">
        <v>19850</v>
      </c>
      <c r="BD5853" s="7" t="s">
        <v>52</v>
      </c>
      <c r="BE5853" s="7">
        <v>98610</v>
      </c>
      <c r="BF5853" s="7">
        <v>3607710099</v>
      </c>
      <c r="BG5853" s="7">
        <v>8589.7999999999993</v>
      </c>
      <c r="BH5853" s="7">
        <v>0</v>
      </c>
      <c r="BI5853">
        <v>8583.61</v>
      </c>
      <c r="BJ5853">
        <v>0</v>
      </c>
      <c r="BK5853">
        <v>0</v>
      </c>
      <c r="BL5853">
        <v>0</v>
      </c>
      <c r="BO5853" t="s">
        <v>40459</v>
      </c>
      <c r="BP5853">
        <v>36100</v>
      </c>
      <c r="BQ5853">
        <v>2816</v>
      </c>
      <c r="BR5853">
        <v>3296715</v>
      </c>
      <c r="BS5853">
        <v>24288</v>
      </c>
      <c r="BU5853" t="s">
        <v>22483</v>
      </c>
      <c r="BV5853" t="s">
        <v>4695</v>
      </c>
      <c r="BX5853">
        <v>45670.434560185182</v>
      </c>
    </row>
    <row r="5854" spans="1:76" x14ac:dyDescent="0.25">
      <c r="A5854" t="s">
        <v>40460</v>
      </c>
      <c r="B5854" t="s">
        <v>40461</v>
      </c>
      <c r="C5854" t="s">
        <v>46</v>
      </c>
      <c r="D5854">
        <v>45471</v>
      </c>
      <c r="E5854">
        <v>45421</v>
      </c>
      <c r="H5854" t="s">
        <v>47</v>
      </c>
      <c r="I5854">
        <v>45471</v>
      </c>
      <c r="J5854">
        <v>2024</v>
      </c>
      <c r="K5854" t="s">
        <v>48</v>
      </c>
      <c r="L5854" t="s">
        <v>40462</v>
      </c>
      <c r="N5854" t="s">
        <v>40463</v>
      </c>
      <c r="O5854" t="s">
        <v>15624</v>
      </c>
      <c r="P5854" t="s">
        <v>562</v>
      </c>
      <c r="Q5854" t="s">
        <v>52</v>
      </c>
      <c r="R5854">
        <v>98640</v>
      </c>
      <c r="S5854" t="s">
        <v>40464</v>
      </c>
      <c r="T5854" t="s">
        <v>40464</v>
      </c>
      <c r="U5854" t="s">
        <v>40465</v>
      </c>
      <c r="V5854" t="s">
        <v>4807</v>
      </c>
      <c r="W5854">
        <v>23</v>
      </c>
      <c r="X5854" t="s">
        <v>5526</v>
      </c>
      <c r="Y5854">
        <v>3841</v>
      </c>
      <c r="Z5854" t="s">
        <v>562</v>
      </c>
      <c r="AA5854" t="s">
        <v>4785</v>
      </c>
      <c r="AB5854">
        <v>16798</v>
      </c>
      <c r="AC5854" t="s">
        <v>146</v>
      </c>
      <c r="AD5854" t="s">
        <v>4690</v>
      </c>
      <c r="AE5854" t="s">
        <v>107</v>
      </c>
      <c r="AF5854" t="s">
        <v>107</v>
      </c>
      <c r="AI5854">
        <v>2</v>
      </c>
      <c r="AJ5854" t="s">
        <v>58</v>
      </c>
      <c r="AK5854" t="s">
        <v>59</v>
      </c>
      <c r="AL5854">
        <v>45601</v>
      </c>
      <c r="AM5854" t="s">
        <v>4692</v>
      </c>
      <c r="AN5854" t="b">
        <v>1</v>
      </c>
      <c r="AO5854" t="b">
        <v>1</v>
      </c>
      <c r="AP5854" t="b">
        <v>1</v>
      </c>
      <c r="AQ5854" t="s">
        <v>60</v>
      </c>
      <c r="AR5854" t="s">
        <v>99</v>
      </c>
      <c r="BB5854" s="7" t="s">
        <v>40466</v>
      </c>
      <c r="BC5854" s="7" t="s">
        <v>13649</v>
      </c>
      <c r="BD5854" s="7" t="s">
        <v>52</v>
      </c>
      <c r="BE5854" s="7">
        <v>98631</v>
      </c>
      <c r="BF5854" s="7" t="s">
        <v>40467</v>
      </c>
      <c r="BG5854" s="7">
        <v>1724.88</v>
      </c>
      <c r="BH5854" s="7">
        <v>0</v>
      </c>
      <c r="BI5854">
        <v>1342.6</v>
      </c>
      <c r="BJ5854">
        <v>0</v>
      </c>
      <c r="BK5854">
        <v>0</v>
      </c>
      <c r="BL5854">
        <v>0</v>
      </c>
      <c r="BO5854" t="s">
        <v>40468</v>
      </c>
      <c r="BP5854">
        <v>36878</v>
      </c>
      <c r="BQ5854">
        <v>46167</v>
      </c>
      <c r="BR5854">
        <v>3310897</v>
      </c>
      <c r="BS5854">
        <v>24376</v>
      </c>
      <c r="BU5854" t="s">
        <v>40469</v>
      </c>
      <c r="BV5854" t="s">
        <v>4695</v>
      </c>
      <c r="BX5854">
        <v>45636.585428240738</v>
      </c>
    </row>
    <row r="5855" spans="1:76" x14ac:dyDescent="0.25">
      <c r="A5855" t="s">
        <v>40470</v>
      </c>
      <c r="B5855" t="s">
        <v>37005</v>
      </c>
      <c r="C5855" t="s">
        <v>46</v>
      </c>
      <c r="D5855">
        <v>45422</v>
      </c>
      <c r="E5855">
        <v>45422</v>
      </c>
      <c r="H5855" t="s">
        <v>47</v>
      </c>
      <c r="I5855">
        <v>45422</v>
      </c>
      <c r="J5855">
        <v>2024</v>
      </c>
      <c r="K5855" t="s">
        <v>48</v>
      </c>
      <c r="L5855" t="s">
        <v>37006</v>
      </c>
      <c r="N5855" t="s">
        <v>40471</v>
      </c>
      <c r="O5855" t="s">
        <v>4723</v>
      </c>
      <c r="P5855" t="s">
        <v>353</v>
      </c>
      <c r="Q5855" t="s">
        <v>52</v>
      </c>
      <c r="R5855">
        <v>98226</v>
      </c>
      <c r="S5855" t="s">
        <v>37008</v>
      </c>
      <c r="T5855" t="s">
        <v>40472</v>
      </c>
      <c r="U5855" t="s">
        <v>40473</v>
      </c>
      <c r="V5855" t="s">
        <v>54</v>
      </c>
      <c r="W5855">
        <v>13</v>
      </c>
      <c r="X5855" t="s">
        <v>355</v>
      </c>
      <c r="Y5855">
        <v>4862</v>
      </c>
      <c r="Z5855" t="s">
        <v>353</v>
      </c>
      <c r="AA5855" t="s">
        <v>57</v>
      </c>
      <c r="AB5855">
        <v>111232</v>
      </c>
      <c r="AC5855" t="s">
        <v>146</v>
      </c>
      <c r="AD5855" t="s">
        <v>4690</v>
      </c>
      <c r="AE5855" t="s">
        <v>107</v>
      </c>
      <c r="AF5855" t="s">
        <v>107</v>
      </c>
      <c r="AI5855">
        <v>2</v>
      </c>
      <c r="AJ5855" t="s">
        <v>58</v>
      </c>
      <c r="AK5855" t="s">
        <v>59</v>
      </c>
      <c r="AL5855">
        <v>45601</v>
      </c>
      <c r="AM5855" t="s">
        <v>4692</v>
      </c>
      <c r="AN5855" t="b">
        <v>1</v>
      </c>
      <c r="AO5855" t="b">
        <v>1</v>
      </c>
      <c r="AP5855" t="b">
        <v>1</v>
      </c>
      <c r="AQ5855" t="s">
        <v>60</v>
      </c>
      <c r="AR5855" t="s">
        <v>99</v>
      </c>
      <c r="BB5855" s="7" t="s">
        <v>40471</v>
      </c>
      <c r="BC5855" s="7" t="s">
        <v>4723</v>
      </c>
      <c r="BD5855" s="7" t="s">
        <v>52</v>
      </c>
      <c r="BE5855" s="7">
        <v>98226</v>
      </c>
      <c r="BF5855" s="7" t="s">
        <v>40473</v>
      </c>
      <c r="BG5855" s="7">
        <v>131416.65</v>
      </c>
      <c r="BH5855" s="7">
        <v>0</v>
      </c>
      <c r="BI5855">
        <v>131916.65</v>
      </c>
      <c r="BJ5855">
        <v>0</v>
      </c>
      <c r="BK5855">
        <v>0</v>
      </c>
      <c r="BL5855">
        <v>0</v>
      </c>
      <c r="BM5855">
        <v>34183.43</v>
      </c>
      <c r="BN5855">
        <v>0</v>
      </c>
      <c r="BO5855" t="s">
        <v>40474</v>
      </c>
      <c r="BP5855">
        <v>36457</v>
      </c>
      <c r="BQ5855">
        <v>31907</v>
      </c>
      <c r="BR5855">
        <v>3310909</v>
      </c>
      <c r="BS5855">
        <v>24238</v>
      </c>
      <c r="BT5855">
        <v>42</v>
      </c>
      <c r="BU5855" t="s">
        <v>40475</v>
      </c>
      <c r="BV5855" t="s">
        <v>4695</v>
      </c>
      <c r="BX5855">
        <v>45653.639236111114</v>
      </c>
    </row>
    <row r="5856" spans="1:76" x14ac:dyDescent="0.25">
      <c r="A5856" t="s">
        <v>40476</v>
      </c>
      <c r="B5856" t="s">
        <v>40477</v>
      </c>
      <c r="C5856" t="s">
        <v>46</v>
      </c>
      <c r="D5856">
        <v>45368</v>
      </c>
      <c r="E5856">
        <v>45418</v>
      </c>
      <c r="H5856" t="s">
        <v>47</v>
      </c>
      <c r="I5856">
        <v>45368</v>
      </c>
      <c r="J5856">
        <v>2024</v>
      </c>
      <c r="K5856" t="s">
        <v>48</v>
      </c>
      <c r="L5856" t="s">
        <v>40478</v>
      </c>
      <c r="N5856" t="s">
        <v>20854</v>
      </c>
      <c r="O5856" t="s">
        <v>20852</v>
      </c>
      <c r="P5856" t="s">
        <v>56</v>
      </c>
      <c r="Q5856" t="s">
        <v>52</v>
      </c>
      <c r="R5856">
        <v>99114</v>
      </c>
      <c r="S5856" t="s">
        <v>40479</v>
      </c>
      <c r="T5856" t="s">
        <v>40480</v>
      </c>
      <c r="U5856" t="s">
        <v>40481</v>
      </c>
      <c r="V5856" t="s">
        <v>54</v>
      </c>
      <c r="W5856">
        <v>13</v>
      </c>
      <c r="X5856" t="s">
        <v>55</v>
      </c>
      <c r="Y5856">
        <v>4791</v>
      </c>
      <c r="Z5856" t="s">
        <v>56</v>
      </c>
      <c r="AA5856" t="s">
        <v>57</v>
      </c>
      <c r="AB5856">
        <v>106266</v>
      </c>
      <c r="AC5856" t="s">
        <v>146</v>
      </c>
      <c r="AD5856" t="s">
        <v>4690</v>
      </c>
      <c r="AE5856" t="s">
        <v>107</v>
      </c>
      <c r="AF5856" t="s">
        <v>107</v>
      </c>
      <c r="AI5856">
        <v>2</v>
      </c>
      <c r="AJ5856" t="s">
        <v>58</v>
      </c>
      <c r="AK5856" t="s">
        <v>59</v>
      </c>
      <c r="AL5856">
        <v>45601</v>
      </c>
      <c r="AM5856" t="s">
        <v>4692</v>
      </c>
      <c r="AN5856" t="b">
        <v>1</v>
      </c>
      <c r="AO5856" t="b">
        <v>1</v>
      </c>
      <c r="AP5856" t="b">
        <v>1</v>
      </c>
      <c r="AQ5856" t="s">
        <v>60</v>
      </c>
      <c r="AR5856" t="s">
        <v>61</v>
      </c>
      <c r="BB5856" s="7" t="s">
        <v>20854</v>
      </c>
      <c r="BC5856" s="7" t="s">
        <v>20852</v>
      </c>
      <c r="BD5856" s="7" t="s">
        <v>52</v>
      </c>
      <c r="BE5856" s="7">
        <v>99114</v>
      </c>
      <c r="BF5856" s="7" t="s">
        <v>40297</v>
      </c>
      <c r="BG5856" s="7">
        <v>73579.990000000005</v>
      </c>
      <c r="BH5856" s="7">
        <v>0</v>
      </c>
      <c r="BI5856">
        <v>59660.7</v>
      </c>
      <c r="BJ5856">
        <v>0</v>
      </c>
      <c r="BK5856">
        <v>0</v>
      </c>
      <c r="BL5856">
        <v>0</v>
      </c>
      <c r="BM5856">
        <v>484.22</v>
      </c>
      <c r="BN5856">
        <v>0</v>
      </c>
      <c r="BO5856" t="s">
        <v>40482</v>
      </c>
      <c r="BP5856">
        <v>36032</v>
      </c>
      <c r="BQ5856">
        <v>45083</v>
      </c>
      <c r="BR5856">
        <v>3296676</v>
      </c>
      <c r="BS5856">
        <v>23887</v>
      </c>
      <c r="BT5856">
        <v>7</v>
      </c>
      <c r="BU5856" t="s">
        <v>20856</v>
      </c>
      <c r="BV5856" t="s">
        <v>4695</v>
      </c>
      <c r="BX5856">
        <v>45818.703252314815</v>
      </c>
    </row>
    <row r="5857" spans="1:76" x14ac:dyDescent="0.25">
      <c r="A5857" t="s">
        <v>40567</v>
      </c>
      <c r="B5857" t="s">
        <v>28523</v>
      </c>
      <c r="C5857" t="s">
        <v>46</v>
      </c>
      <c r="D5857">
        <v>44405</v>
      </c>
      <c r="E5857">
        <v>45418</v>
      </c>
      <c r="H5857" t="s">
        <v>47</v>
      </c>
      <c r="I5857">
        <v>44405</v>
      </c>
      <c r="J5857">
        <v>2024</v>
      </c>
      <c r="K5857" t="s">
        <v>48</v>
      </c>
      <c r="L5857" t="s">
        <v>30825</v>
      </c>
      <c r="N5857" t="s">
        <v>30826</v>
      </c>
      <c r="O5857" t="s">
        <v>6761</v>
      </c>
      <c r="P5857" t="s">
        <v>462</v>
      </c>
      <c r="Q5857" t="s">
        <v>52</v>
      </c>
      <c r="R5857">
        <v>99362</v>
      </c>
      <c r="S5857" t="s">
        <v>40568</v>
      </c>
      <c r="T5857" t="s">
        <v>40569</v>
      </c>
      <c r="U5857" t="s">
        <v>20301</v>
      </c>
      <c r="V5857" t="s">
        <v>90</v>
      </c>
      <c r="W5857">
        <v>12</v>
      </c>
      <c r="X5857" t="s">
        <v>1886</v>
      </c>
      <c r="Y5857">
        <v>4745</v>
      </c>
      <c r="Z5857" t="s">
        <v>462</v>
      </c>
      <c r="AA5857" t="s">
        <v>57</v>
      </c>
      <c r="AB5857">
        <v>92605</v>
      </c>
      <c r="AC5857" t="s">
        <v>146</v>
      </c>
      <c r="AD5857" t="s">
        <v>4690</v>
      </c>
      <c r="AE5857" t="s">
        <v>107</v>
      </c>
      <c r="AF5857" t="s">
        <v>107</v>
      </c>
      <c r="AJ5857" t="s">
        <v>58</v>
      </c>
      <c r="AK5857" t="s">
        <v>59</v>
      </c>
      <c r="AL5857">
        <v>45601</v>
      </c>
      <c r="AM5857" t="s">
        <v>4692</v>
      </c>
      <c r="AN5857" t="b">
        <v>1</v>
      </c>
      <c r="AO5857" t="b">
        <v>1</v>
      </c>
      <c r="AP5857" t="b">
        <v>1</v>
      </c>
      <c r="AQ5857" t="s">
        <v>60</v>
      </c>
      <c r="AR5857" t="s">
        <v>61</v>
      </c>
      <c r="BB5857" s="7" t="s">
        <v>30826</v>
      </c>
      <c r="BC5857" s="7" t="s">
        <v>6761</v>
      </c>
      <c r="BD5857" s="7" t="s">
        <v>52</v>
      </c>
      <c r="BE5857" s="7">
        <v>99362</v>
      </c>
      <c r="BF5857" s="7" t="s">
        <v>20301</v>
      </c>
      <c r="BG5857" s="7">
        <v>173601.59</v>
      </c>
      <c r="BH5857" s="7">
        <v>0</v>
      </c>
      <c r="BI5857">
        <v>140031.01999999999</v>
      </c>
      <c r="BJ5857">
        <v>0</v>
      </c>
      <c r="BK5857">
        <v>0</v>
      </c>
      <c r="BL5857">
        <v>0</v>
      </c>
      <c r="BO5857" t="s">
        <v>40570</v>
      </c>
      <c r="BP5857">
        <v>29540</v>
      </c>
      <c r="BQ5857">
        <v>7744</v>
      </c>
      <c r="BR5857">
        <v>567175</v>
      </c>
      <c r="BS5857">
        <v>18027</v>
      </c>
      <c r="BT5857">
        <v>16</v>
      </c>
      <c r="BU5857" t="s">
        <v>20303</v>
      </c>
      <c r="BV5857" t="s">
        <v>4695</v>
      </c>
      <c r="BX5857">
        <v>45846.653541666667</v>
      </c>
    </row>
    <row r="5858" spans="1:76" x14ac:dyDescent="0.25">
      <c r="A5858" t="s">
        <v>40571</v>
      </c>
      <c r="B5858" t="s">
        <v>409</v>
      </c>
      <c r="C5858" t="s">
        <v>46</v>
      </c>
      <c r="D5858">
        <v>45370</v>
      </c>
      <c r="E5858">
        <v>45418</v>
      </c>
      <c r="H5858" t="s">
        <v>47</v>
      </c>
      <c r="I5858">
        <v>45370</v>
      </c>
      <c r="J5858">
        <v>2024</v>
      </c>
      <c r="K5858" t="s">
        <v>48</v>
      </c>
      <c r="L5858" t="s">
        <v>21926</v>
      </c>
      <c r="N5858" t="s">
        <v>40572</v>
      </c>
      <c r="O5858" t="s">
        <v>5014</v>
      </c>
      <c r="P5858" t="s">
        <v>115</v>
      </c>
      <c r="Q5858" t="s">
        <v>52</v>
      </c>
      <c r="R5858">
        <v>98335</v>
      </c>
      <c r="S5858" t="s">
        <v>21928</v>
      </c>
      <c r="T5858" t="s">
        <v>21929</v>
      </c>
      <c r="U5858" t="s">
        <v>40573</v>
      </c>
      <c r="V5858" t="s">
        <v>54</v>
      </c>
      <c r="W5858">
        <v>13</v>
      </c>
      <c r="X5858" t="s">
        <v>114</v>
      </c>
      <c r="Y5858">
        <v>4829</v>
      </c>
      <c r="Z5858" t="s">
        <v>115</v>
      </c>
      <c r="AA5858" t="s">
        <v>57</v>
      </c>
      <c r="AB5858">
        <v>110595</v>
      </c>
      <c r="AC5858" t="s">
        <v>146</v>
      </c>
      <c r="AD5858" t="s">
        <v>4690</v>
      </c>
      <c r="AE5858" t="s">
        <v>107</v>
      </c>
      <c r="AF5858" t="s">
        <v>107</v>
      </c>
      <c r="AI5858">
        <v>1</v>
      </c>
      <c r="AJ5858" t="s">
        <v>58</v>
      </c>
      <c r="AK5858" t="s">
        <v>59</v>
      </c>
      <c r="AL5858">
        <v>45601</v>
      </c>
      <c r="AM5858" t="s">
        <v>4692</v>
      </c>
      <c r="AN5858" t="b">
        <v>1</v>
      </c>
      <c r="AO5858" t="b">
        <v>1</v>
      </c>
      <c r="AP5858" t="b">
        <v>1</v>
      </c>
      <c r="AQ5858" t="s">
        <v>60</v>
      </c>
      <c r="AR5858" t="s">
        <v>99</v>
      </c>
      <c r="BB5858" s="7" t="s">
        <v>20290</v>
      </c>
      <c r="BC5858" s="7" t="s">
        <v>4916</v>
      </c>
      <c r="BD5858" s="7" t="s">
        <v>52</v>
      </c>
      <c r="BE5858" s="7">
        <v>98401</v>
      </c>
      <c r="BF5858" s="7" t="s">
        <v>20358</v>
      </c>
      <c r="BG5858" s="7">
        <v>299793.43</v>
      </c>
      <c r="BH5858" s="7">
        <v>0</v>
      </c>
      <c r="BI5858">
        <v>298493.43</v>
      </c>
      <c r="BJ5858">
        <v>0</v>
      </c>
      <c r="BK5858">
        <v>0</v>
      </c>
      <c r="BL5858">
        <v>0</v>
      </c>
      <c r="BM5858">
        <v>120228.49</v>
      </c>
      <c r="BN5858">
        <v>644689.47</v>
      </c>
      <c r="BO5858" t="s">
        <v>40574</v>
      </c>
      <c r="BP5858">
        <v>36025</v>
      </c>
      <c r="BQ5858">
        <v>19</v>
      </c>
      <c r="BR5858">
        <v>3296684</v>
      </c>
      <c r="BS5858">
        <v>23869</v>
      </c>
      <c r="BT5858">
        <v>26</v>
      </c>
      <c r="BU5858" t="s">
        <v>20293</v>
      </c>
      <c r="BV5858" t="s">
        <v>4695</v>
      </c>
      <c r="BX5858">
        <v>45818.524178240739</v>
      </c>
    </row>
    <row r="5859" spans="1:76" x14ac:dyDescent="0.25">
      <c r="A5859" t="s">
        <v>40575</v>
      </c>
      <c r="B5859" t="s">
        <v>40576</v>
      </c>
      <c r="C5859" t="s">
        <v>46</v>
      </c>
      <c r="D5859">
        <v>45434</v>
      </c>
      <c r="E5859">
        <v>45422</v>
      </c>
      <c r="H5859" t="s">
        <v>47</v>
      </c>
      <c r="I5859">
        <v>45434</v>
      </c>
      <c r="J5859">
        <v>2024</v>
      </c>
      <c r="K5859" t="s">
        <v>48</v>
      </c>
      <c r="L5859" t="s">
        <v>40577</v>
      </c>
      <c r="N5859" t="s">
        <v>40578</v>
      </c>
      <c r="O5859" t="s">
        <v>21870</v>
      </c>
      <c r="P5859" t="s">
        <v>68</v>
      </c>
      <c r="Q5859" t="s">
        <v>52</v>
      </c>
      <c r="R5859">
        <v>98021</v>
      </c>
      <c r="S5859" t="s">
        <v>40579</v>
      </c>
      <c r="T5859" t="s">
        <v>40580</v>
      </c>
      <c r="U5859" t="s">
        <v>40581</v>
      </c>
      <c r="V5859" t="s">
        <v>54</v>
      </c>
      <c r="W5859">
        <v>13</v>
      </c>
      <c r="X5859" t="s">
        <v>759</v>
      </c>
      <c r="Y5859">
        <v>4866</v>
      </c>
      <c r="Z5859" t="s">
        <v>68</v>
      </c>
      <c r="AA5859" t="s">
        <v>57</v>
      </c>
      <c r="AB5859">
        <v>95764</v>
      </c>
      <c r="AC5859" t="s">
        <v>146</v>
      </c>
      <c r="AD5859" t="s">
        <v>4690</v>
      </c>
      <c r="AE5859" t="s">
        <v>107</v>
      </c>
      <c r="AF5859" t="s">
        <v>107</v>
      </c>
      <c r="AI5859">
        <v>2</v>
      </c>
      <c r="AJ5859" t="s">
        <v>58</v>
      </c>
      <c r="AK5859" t="s">
        <v>59</v>
      </c>
      <c r="AL5859">
        <v>45601</v>
      </c>
      <c r="AM5859" t="s">
        <v>4692</v>
      </c>
      <c r="AN5859" t="b">
        <v>1</v>
      </c>
      <c r="AO5859" t="b">
        <v>1</v>
      </c>
      <c r="AP5859" t="b">
        <v>1</v>
      </c>
      <c r="AQ5859" t="s">
        <v>60</v>
      </c>
      <c r="AR5859" t="s">
        <v>99</v>
      </c>
      <c r="BB5859" s="7" t="s">
        <v>20595</v>
      </c>
      <c r="BC5859" s="7" t="s">
        <v>6811</v>
      </c>
      <c r="BD5859" s="7" t="s">
        <v>52</v>
      </c>
      <c r="BE5859" s="7">
        <v>98371</v>
      </c>
      <c r="BF5859" s="7" t="s">
        <v>11221</v>
      </c>
      <c r="BG5859" s="7">
        <v>22519.07</v>
      </c>
      <c r="BH5859" s="7">
        <v>0</v>
      </c>
      <c r="BI5859">
        <v>22169.07</v>
      </c>
      <c r="BJ5859">
        <v>0</v>
      </c>
      <c r="BK5859">
        <v>0</v>
      </c>
      <c r="BL5859">
        <v>0</v>
      </c>
      <c r="BO5859" t="s">
        <v>40582</v>
      </c>
      <c r="BP5859">
        <v>36717</v>
      </c>
      <c r="BQ5859">
        <v>46199</v>
      </c>
      <c r="BR5859">
        <v>3311822</v>
      </c>
      <c r="BS5859">
        <v>24250</v>
      </c>
      <c r="BT5859">
        <v>44</v>
      </c>
      <c r="BU5859" t="s">
        <v>17025</v>
      </c>
      <c r="BV5859" t="s">
        <v>4695</v>
      </c>
      <c r="BX5859">
        <v>45818.709131944444</v>
      </c>
    </row>
    <row r="5860" spans="1:76" x14ac:dyDescent="0.25">
      <c r="A5860" t="s">
        <v>40583</v>
      </c>
      <c r="B5860" t="s">
        <v>20848</v>
      </c>
      <c r="C5860" t="s">
        <v>46</v>
      </c>
      <c r="D5860">
        <v>45357</v>
      </c>
      <c r="E5860">
        <v>45418</v>
      </c>
      <c r="H5860" t="s">
        <v>47</v>
      </c>
      <c r="I5860">
        <v>45357</v>
      </c>
      <c r="J5860">
        <v>2024</v>
      </c>
      <c r="K5860" t="s">
        <v>48</v>
      </c>
      <c r="L5860" t="s">
        <v>20849</v>
      </c>
      <c r="N5860" t="s">
        <v>40584</v>
      </c>
      <c r="O5860" t="s">
        <v>20852</v>
      </c>
      <c r="P5860" t="s">
        <v>56</v>
      </c>
      <c r="Q5860" t="s">
        <v>52</v>
      </c>
      <c r="R5860">
        <v>99114</v>
      </c>
      <c r="S5860" t="s">
        <v>20853</v>
      </c>
      <c r="T5860" t="s">
        <v>20853</v>
      </c>
      <c r="U5860">
        <v>5095639640</v>
      </c>
      <c r="V5860" t="s">
        <v>54</v>
      </c>
      <c r="W5860">
        <v>13</v>
      </c>
      <c r="X5860" t="s">
        <v>55</v>
      </c>
      <c r="Y5860">
        <v>4791</v>
      </c>
      <c r="Z5860" t="s">
        <v>56</v>
      </c>
      <c r="AA5860" t="s">
        <v>57</v>
      </c>
      <c r="AB5860">
        <v>106266</v>
      </c>
      <c r="AC5860" t="s">
        <v>146</v>
      </c>
      <c r="AD5860" t="s">
        <v>4690</v>
      </c>
      <c r="AE5860" t="s">
        <v>107</v>
      </c>
      <c r="AF5860" t="s">
        <v>107</v>
      </c>
      <c r="AI5860">
        <v>1</v>
      </c>
      <c r="AJ5860" t="s">
        <v>58</v>
      </c>
      <c r="AK5860" t="s">
        <v>59</v>
      </c>
      <c r="AL5860">
        <v>45601</v>
      </c>
      <c r="AM5860" t="s">
        <v>4692</v>
      </c>
      <c r="AN5860" t="b">
        <v>1</v>
      </c>
      <c r="AO5860" t="b">
        <v>1</v>
      </c>
      <c r="AP5860" t="b">
        <v>1</v>
      </c>
      <c r="AQ5860" t="s">
        <v>60</v>
      </c>
      <c r="AR5860" t="s">
        <v>61</v>
      </c>
      <c r="BB5860" s="7" t="s">
        <v>40584</v>
      </c>
      <c r="BC5860" s="7" t="s">
        <v>20852</v>
      </c>
      <c r="BD5860" s="7" t="s">
        <v>52</v>
      </c>
      <c r="BE5860" s="7">
        <v>99114</v>
      </c>
      <c r="BF5860" s="7">
        <v>5095639640</v>
      </c>
      <c r="BG5860" s="7">
        <v>83947.71</v>
      </c>
      <c r="BH5860" s="7">
        <v>0</v>
      </c>
      <c r="BI5860">
        <v>83204.740000000005</v>
      </c>
      <c r="BJ5860">
        <v>0</v>
      </c>
      <c r="BK5860">
        <v>0</v>
      </c>
      <c r="BL5860">
        <v>0</v>
      </c>
      <c r="BO5860" t="s">
        <v>40585</v>
      </c>
      <c r="BP5860">
        <v>35982</v>
      </c>
      <c r="BQ5860">
        <v>45050</v>
      </c>
      <c r="BR5860">
        <v>3296642</v>
      </c>
      <c r="BS5860">
        <v>23806</v>
      </c>
      <c r="BT5860">
        <v>7</v>
      </c>
      <c r="BU5860" t="s">
        <v>20850</v>
      </c>
      <c r="BV5860" t="s">
        <v>4695</v>
      </c>
      <c r="BX5860">
        <v>45818.706284722219</v>
      </c>
    </row>
    <row r="5861" spans="1:76" x14ac:dyDescent="0.25">
      <c r="A5861" t="s">
        <v>40588</v>
      </c>
      <c r="B5861" t="s">
        <v>40589</v>
      </c>
      <c r="C5861" t="s">
        <v>46</v>
      </c>
      <c r="D5861">
        <v>45371</v>
      </c>
      <c r="E5861">
        <v>45418</v>
      </c>
      <c r="H5861" t="s">
        <v>47</v>
      </c>
      <c r="I5861">
        <v>45371</v>
      </c>
      <c r="J5861">
        <v>2024</v>
      </c>
      <c r="K5861" t="s">
        <v>48</v>
      </c>
      <c r="L5861" t="s">
        <v>23955</v>
      </c>
      <c r="N5861" t="s">
        <v>20567</v>
      </c>
      <c r="O5861" t="s">
        <v>4688</v>
      </c>
      <c r="P5861" t="s">
        <v>226</v>
      </c>
      <c r="Q5861" t="s">
        <v>52</v>
      </c>
      <c r="R5861">
        <v>98683</v>
      </c>
      <c r="S5861" t="s">
        <v>20568</v>
      </c>
      <c r="T5861" t="s">
        <v>20568</v>
      </c>
      <c r="U5861">
        <v>3605532748</v>
      </c>
      <c r="V5861" t="s">
        <v>90</v>
      </c>
      <c r="W5861">
        <v>12</v>
      </c>
      <c r="X5861" t="s">
        <v>1441</v>
      </c>
      <c r="Y5861">
        <v>4746</v>
      </c>
      <c r="Z5861" t="s">
        <v>226</v>
      </c>
      <c r="AA5861" t="s">
        <v>57</v>
      </c>
      <c r="AB5861">
        <v>108025</v>
      </c>
      <c r="AC5861" t="s">
        <v>146</v>
      </c>
      <c r="AD5861" t="s">
        <v>4690</v>
      </c>
      <c r="AE5861" t="s">
        <v>107</v>
      </c>
      <c r="AF5861" t="s">
        <v>107</v>
      </c>
      <c r="AJ5861" t="s">
        <v>58</v>
      </c>
      <c r="AK5861" t="s">
        <v>59</v>
      </c>
      <c r="AL5861">
        <v>45601</v>
      </c>
      <c r="AM5861" t="s">
        <v>4692</v>
      </c>
      <c r="AN5861" t="b">
        <v>1</v>
      </c>
      <c r="AO5861" t="b">
        <v>1</v>
      </c>
      <c r="AP5861" t="b">
        <v>1</v>
      </c>
      <c r="AQ5861" t="s">
        <v>60</v>
      </c>
      <c r="AR5861" t="s">
        <v>61</v>
      </c>
      <c r="BB5861" s="7" t="s">
        <v>20567</v>
      </c>
      <c r="BC5861" s="7" t="s">
        <v>4688</v>
      </c>
      <c r="BD5861" s="7" t="s">
        <v>52</v>
      </c>
      <c r="BE5861" s="7">
        <v>98683</v>
      </c>
      <c r="BF5861" s="7">
        <v>3609031579</v>
      </c>
      <c r="BG5861" s="7">
        <v>528350.56999999995</v>
      </c>
      <c r="BH5861" s="7">
        <v>0</v>
      </c>
      <c r="BI5861">
        <v>518964.1</v>
      </c>
      <c r="BJ5861">
        <v>0</v>
      </c>
      <c r="BK5861">
        <v>0</v>
      </c>
      <c r="BL5861">
        <v>0</v>
      </c>
      <c r="BM5861">
        <v>146073.12</v>
      </c>
      <c r="BN5861">
        <v>501575.39</v>
      </c>
      <c r="BO5861" t="s">
        <v>40590</v>
      </c>
      <c r="BP5861">
        <v>36146</v>
      </c>
      <c r="BQ5861">
        <v>32216</v>
      </c>
      <c r="BR5861">
        <v>3296745</v>
      </c>
      <c r="BS5861">
        <v>23907</v>
      </c>
      <c r="BT5861">
        <v>17</v>
      </c>
      <c r="BU5861" t="s">
        <v>20570</v>
      </c>
      <c r="BV5861" t="s">
        <v>4695</v>
      </c>
      <c r="BX5861">
        <v>45839.477118055554</v>
      </c>
    </row>
    <row r="5862" spans="1:76" x14ac:dyDescent="0.25">
      <c r="A5862" t="s">
        <v>40616</v>
      </c>
      <c r="B5862" t="s">
        <v>4060</v>
      </c>
      <c r="C5862" t="s">
        <v>46</v>
      </c>
      <c r="D5862">
        <v>45441</v>
      </c>
      <c r="E5862">
        <v>45419</v>
      </c>
      <c r="I5862">
        <v>45441</v>
      </c>
      <c r="J5862">
        <v>2024</v>
      </c>
      <c r="K5862" t="s">
        <v>48</v>
      </c>
      <c r="L5862" t="s">
        <v>40617</v>
      </c>
      <c r="N5862" t="s">
        <v>40618</v>
      </c>
      <c r="O5862" t="s">
        <v>22778</v>
      </c>
      <c r="P5862" t="s">
        <v>199</v>
      </c>
      <c r="Q5862" t="s">
        <v>52</v>
      </c>
      <c r="R5862">
        <v>98275</v>
      </c>
      <c r="S5862" t="s">
        <v>14712</v>
      </c>
      <c r="T5862" t="s">
        <v>14712</v>
      </c>
      <c r="U5862" t="s">
        <v>14713</v>
      </c>
      <c r="V5862" t="s">
        <v>54</v>
      </c>
      <c r="W5862">
        <v>13</v>
      </c>
      <c r="X5862" t="s">
        <v>341</v>
      </c>
      <c r="Y5862">
        <v>4819</v>
      </c>
      <c r="Z5862" t="s">
        <v>199</v>
      </c>
      <c r="AA5862" t="s">
        <v>57</v>
      </c>
      <c r="AB5862">
        <v>92513</v>
      </c>
      <c r="AC5862" t="s">
        <v>146</v>
      </c>
      <c r="AD5862" t="s">
        <v>4690</v>
      </c>
      <c r="AE5862" t="s">
        <v>107</v>
      </c>
      <c r="AF5862" t="s">
        <v>107</v>
      </c>
      <c r="AI5862">
        <v>1</v>
      </c>
      <c r="AJ5862" t="s">
        <v>58</v>
      </c>
      <c r="AK5862" t="s">
        <v>59</v>
      </c>
      <c r="AL5862">
        <v>45601</v>
      </c>
      <c r="AM5862" t="s">
        <v>4878</v>
      </c>
      <c r="AN5862" t="b">
        <v>1</v>
      </c>
      <c r="AO5862" t="b">
        <v>1</v>
      </c>
      <c r="AP5862" t="b">
        <v>1</v>
      </c>
      <c r="AQ5862" t="s">
        <v>60</v>
      </c>
      <c r="AR5862" t="s">
        <v>99</v>
      </c>
      <c r="BB5862" s="7" t="s">
        <v>40618</v>
      </c>
      <c r="BC5862" s="7" t="s">
        <v>22778</v>
      </c>
      <c r="BD5862" s="7" t="s">
        <v>52</v>
      </c>
      <c r="BE5862" s="7">
        <v>98275</v>
      </c>
      <c r="BF5862" s="7" t="s">
        <v>14713</v>
      </c>
      <c r="BO5862" t="s">
        <v>40619</v>
      </c>
      <c r="BP5862">
        <v>36772</v>
      </c>
      <c r="BQ5862">
        <v>960</v>
      </c>
      <c r="BR5862">
        <v>3309616</v>
      </c>
      <c r="BT5862">
        <v>21</v>
      </c>
      <c r="BU5862" t="s">
        <v>40620</v>
      </c>
      <c r="BV5862" t="s">
        <v>4695</v>
      </c>
      <c r="BX5862">
        <v>45798.9528125</v>
      </c>
    </row>
    <row r="5863" spans="1:76" x14ac:dyDescent="0.25">
      <c r="A5863" t="s">
        <v>40621</v>
      </c>
      <c r="B5863" t="s">
        <v>40622</v>
      </c>
      <c r="C5863" t="s">
        <v>46</v>
      </c>
      <c r="D5863">
        <v>45425</v>
      </c>
      <c r="E5863">
        <v>45422</v>
      </c>
      <c r="H5863" t="s">
        <v>47</v>
      </c>
      <c r="I5863">
        <v>45425</v>
      </c>
      <c r="J5863">
        <v>2024</v>
      </c>
      <c r="K5863" t="s">
        <v>48</v>
      </c>
      <c r="L5863" t="s">
        <v>40623</v>
      </c>
      <c r="M5863" t="s">
        <v>40624</v>
      </c>
      <c r="N5863" t="s">
        <v>40625</v>
      </c>
      <c r="O5863" t="s">
        <v>6095</v>
      </c>
      <c r="P5863" t="s">
        <v>121</v>
      </c>
      <c r="Q5863" t="s">
        <v>52</v>
      </c>
      <c r="R5863">
        <v>98584</v>
      </c>
      <c r="S5863" t="s">
        <v>40626</v>
      </c>
      <c r="T5863" t="s">
        <v>40626</v>
      </c>
      <c r="U5863">
        <v>3602298974</v>
      </c>
      <c r="V5863" t="s">
        <v>4807</v>
      </c>
      <c r="W5863">
        <v>23</v>
      </c>
      <c r="X5863" t="s">
        <v>5754</v>
      </c>
      <c r="Y5863">
        <v>3699</v>
      </c>
      <c r="Z5863" t="s">
        <v>121</v>
      </c>
      <c r="AA5863" t="s">
        <v>4785</v>
      </c>
      <c r="AB5863">
        <v>44694</v>
      </c>
      <c r="AC5863" t="s">
        <v>146</v>
      </c>
      <c r="AD5863" t="s">
        <v>4690</v>
      </c>
      <c r="AE5863" t="s">
        <v>107</v>
      </c>
      <c r="AF5863" t="s">
        <v>107</v>
      </c>
      <c r="AI5863">
        <v>2</v>
      </c>
      <c r="AJ5863" t="s">
        <v>58</v>
      </c>
      <c r="AK5863" t="s">
        <v>59</v>
      </c>
      <c r="AL5863">
        <v>45601</v>
      </c>
      <c r="AM5863" t="s">
        <v>4692</v>
      </c>
      <c r="AN5863" t="b">
        <v>1</v>
      </c>
      <c r="AO5863" t="b">
        <v>1</v>
      </c>
      <c r="AP5863" t="b">
        <v>1</v>
      </c>
      <c r="AQ5863" t="s">
        <v>60</v>
      </c>
      <c r="AR5863" t="s">
        <v>61</v>
      </c>
      <c r="BB5863" s="7" t="s">
        <v>40627</v>
      </c>
      <c r="BC5863" s="7" t="s">
        <v>6095</v>
      </c>
      <c r="BD5863" s="7" t="s">
        <v>52</v>
      </c>
      <c r="BE5863" s="7">
        <v>98584</v>
      </c>
      <c r="BF5863" s="7">
        <v>3604907010</v>
      </c>
      <c r="BG5863" s="7">
        <v>38369.51</v>
      </c>
      <c r="BH5863" s="7">
        <v>0</v>
      </c>
      <c r="BI5863">
        <v>37670.04</v>
      </c>
      <c r="BJ5863">
        <v>0</v>
      </c>
      <c r="BK5863">
        <v>0</v>
      </c>
      <c r="BL5863">
        <v>0</v>
      </c>
      <c r="BO5863" t="s">
        <v>40628</v>
      </c>
      <c r="BP5863">
        <v>36514</v>
      </c>
      <c r="BQ5863">
        <v>46236</v>
      </c>
      <c r="BR5863">
        <v>3311859</v>
      </c>
      <c r="BS5863">
        <v>24084</v>
      </c>
      <c r="BU5863" t="s">
        <v>31752</v>
      </c>
      <c r="BV5863" t="s">
        <v>4695</v>
      </c>
      <c r="BX5863">
        <v>45845.656307870369</v>
      </c>
    </row>
    <row r="5864" spans="1:76" x14ac:dyDescent="0.25">
      <c r="A5864" t="s">
        <v>40629</v>
      </c>
      <c r="B5864" t="s">
        <v>40630</v>
      </c>
      <c r="C5864" t="s">
        <v>46</v>
      </c>
      <c r="D5864">
        <v>45393</v>
      </c>
      <c r="E5864">
        <v>45418</v>
      </c>
      <c r="H5864" t="s">
        <v>47</v>
      </c>
      <c r="I5864">
        <v>45393</v>
      </c>
      <c r="J5864">
        <v>2024</v>
      </c>
      <c r="K5864" t="s">
        <v>48</v>
      </c>
      <c r="L5864" t="s">
        <v>40631</v>
      </c>
      <c r="N5864" t="s">
        <v>40632</v>
      </c>
      <c r="O5864" t="s">
        <v>16010</v>
      </c>
      <c r="P5864" t="s">
        <v>226</v>
      </c>
      <c r="Q5864" t="s">
        <v>52</v>
      </c>
      <c r="R5864">
        <v>98671</v>
      </c>
      <c r="S5864" t="s">
        <v>40633</v>
      </c>
      <c r="T5864" t="s">
        <v>40634</v>
      </c>
      <c r="U5864">
        <v>15035043099</v>
      </c>
      <c r="V5864" t="s">
        <v>54</v>
      </c>
      <c r="W5864">
        <v>13</v>
      </c>
      <c r="X5864" t="s">
        <v>371</v>
      </c>
      <c r="Y5864">
        <v>4811</v>
      </c>
      <c r="Z5864" t="s">
        <v>226</v>
      </c>
      <c r="AA5864" t="s">
        <v>57</v>
      </c>
      <c r="AB5864">
        <v>108025</v>
      </c>
      <c r="AC5864" t="s">
        <v>146</v>
      </c>
      <c r="AD5864" t="s">
        <v>4690</v>
      </c>
      <c r="AE5864" t="s">
        <v>107</v>
      </c>
      <c r="AF5864" t="s">
        <v>107</v>
      </c>
      <c r="AI5864">
        <v>2</v>
      </c>
      <c r="AJ5864" t="s">
        <v>58</v>
      </c>
      <c r="AK5864" t="s">
        <v>59</v>
      </c>
      <c r="AL5864">
        <v>45601</v>
      </c>
      <c r="AM5864" t="s">
        <v>4692</v>
      </c>
      <c r="AN5864" t="b">
        <v>1</v>
      </c>
      <c r="AO5864" t="b">
        <v>1</v>
      </c>
      <c r="AP5864" t="b">
        <v>1</v>
      </c>
      <c r="AQ5864" t="s">
        <v>60</v>
      </c>
      <c r="AR5864" t="s">
        <v>61</v>
      </c>
      <c r="BB5864" s="7" t="s">
        <v>40632</v>
      </c>
      <c r="BC5864" s="7" t="s">
        <v>16010</v>
      </c>
      <c r="BD5864" s="7" t="s">
        <v>52</v>
      </c>
      <c r="BE5864" s="7">
        <v>98671</v>
      </c>
      <c r="BF5864" s="7">
        <v>15035043099</v>
      </c>
      <c r="BG5864" s="7">
        <v>193368.7</v>
      </c>
      <c r="BH5864" s="7">
        <v>0</v>
      </c>
      <c r="BI5864">
        <v>171383.83</v>
      </c>
      <c r="BJ5864">
        <v>0</v>
      </c>
      <c r="BK5864">
        <v>0</v>
      </c>
      <c r="BL5864">
        <v>0</v>
      </c>
      <c r="BM5864">
        <v>86020.96</v>
      </c>
      <c r="BN5864">
        <v>944.46</v>
      </c>
      <c r="BO5864" t="s">
        <v>40635</v>
      </c>
      <c r="BP5864">
        <v>36178</v>
      </c>
      <c r="BQ5864">
        <v>31136</v>
      </c>
      <c r="BR5864">
        <v>3296767</v>
      </c>
      <c r="BS5864">
        <v>24076</v>
      </c>
      <c r="BT5864">
        <v>17</v>
      </c>
      <c r="BU5864" t="s">
        <v>40636</v>
      </c>
      <c r="BV5864" t="s">
        <v>4695</v>
      </c>
      <c r="BX5864">
        <v>45846.580104166664</v>
      </c>
    </row>
    <row r="5865" spans="1:76" x14ac:dyDescent="0.25">
      <c r="A5865" t="s">
        <v>40650</v>
      </c>
      <c r="B5865" t="s">
        <v>1406</v>
      </c>
      <c r="C5865" t="s">
        <v>46</v>
      </c>
      <c r="D5865">
        <v>45070</v>
      </c>
      <c r="E5865">
        <v>45418</v>
      </c>
      <c r="H5865" t="s">
        <v>47</v>
      </c>
      <c r="I5865">
        <v>45070</v>
      </c>
      <c r="J5865">
        <v>2024</v>
      </c>
      <c r="K5865" t="s">
        <v>48</v>
      </c>
      <c r="L5865" t="s">
        <v>36077</v>
      </c>
      <c r="N5865" t="s">
        <v>30027</v>
      </c>
      <c r="O5865" t="s">
        <v>20658</v>
      </c>
      <c r="P5865" t="s">
        <v>121</v>
      </c>
      <c r="Q5865" t="s">
        <v>52</v>
      </c>
      <c r="R5865">
        <v>98524</v>
      </c>
      <c r="S5865" t="s">
        <v>25461</v>
      </c>
      <c r="T5865" t="s">
        <v>35138</v>
      </c>
      <c r="U5865" t="s">
        <v>28915</v>
      </c>
      <c r="V5865" t="s">
        <v>54</v>
      </c>
      <c r="W5865">
        <v>13</v>
      </c>
      <c r="X5865" t="s">
        <v>838</v>
      </c>
      <c r="Y5865">
        <v>4847</v>
      </c>
      <c r="Z5865" t="s">
        <v>121</v>
      </c>
      <c r="AA5865" t="s">
        <v>57</v>
      </c>
      <c r="AB5865">
        <v>112629</v>
      </c>
      <c r="AC5865" t="s">
        <v>146</v>
      </c>
      <c r="AD5865" t="s">
        <v>4690</v>
      </c>
      <c r="AE5865" t="s">
        <v>107</v>
      </c>
      <c r="AF5865" t="s">
        <v>107</v>
      </c>
      <c r="AI5865">
        <v>1</v>
      </c>
      <c r="AJ5865" t="s">
        <v>58</v>
      </c>
      <c r="AK5865" t="s">
        <v>59</v>
      </c>
      <c r="AL5865">
        <v>45601</v>
      </c>
      <c r="AM5865" t="s">
        <v>4692</v>
      </c>
      <c r="AN5865" t="b">
        <v>1</v>
      </c>
      <c r="AO5865" t="b">
        <v>1</v>
      </c>
      <c r="AP5865" t="b">
        <v>1</v>
      </c>
      <c r="AQ5865" t="s">
        <v>60</v>
      </c>
      <c r="AR5865" t="s">
        <v>61</v>
      </c>
      <c r="BB5865" s="7" t="s">
        <v>30027</v>
      </c>
      <c r="BC5865" s="7" t="s">
        <v>20658</v>
      </c>
      <c r="BD5865" s="7" t="s">
        <v>52</v>
      </c>
      <c r="BE5865" s="7">
        <v>98524</v>
      </c>
      <c r="BF5865" s="7">
        <v>3607895807</v>
      </c>
      <c r="BG5865" s="7">
        <v>101524</v>
      </c>
      <c r="BH5865" s="7">
        <v>17070.16</v>
      </c>
      <c r="BI5865">
        <v>113696.13</v>
      </c>
      <c r="BJ5865">
        <v>0</v>
      </c>
      <c r="BK5865">
        <v>0</v>
      </c>
      <c r="BL5865">
        <v>0</v>
      </c>
      <c r="BM5865">
        <v>700.1</v>
      </c>
      <c r="BN5865">
        <v>0</v>
      </c>
      <c r="BO5865" t="s">
        <v>40651</v>
      </c>
      <c r="BP5865">
        <v>33353</v>
      </c>
      <c r="BQ5865">
        <v>30310</v>
      </c>
      <c r="BR5865">
        <v>2069116</v>
      </c>
      <c r="BS5865">
        <v>21074</v>
      </c>
      <c r="BT5865">
        <v>35</v>
      </c>
      <c r="BU5865" t="s">
        <v>20836</v>
      </c>
      <c r="BV5865" t="s">
        <v>4695</v>
      </c>
      <c r="BX5865">
        <v>45818.494085648148</v>
      </c>
    </row>
    <row r="5866" spans="1:76" x14ac:dyDescent="0.25">
      <c r="A5866" t="s">
        <v>40666</v>
      </c>
      <c r="B5866" t="s">
        <v>3950</v>
      </c>
      <c r="C5866" t="s">
        <v>46</v>
      </c>
      <c r="D5866">
        <v>45432</v>
      </c>
      <c r="E5866">
        <v>45421</v>
      </c>
      <c r="I5866">
        <v>45432</v>
      </c>
      <c r="J5866">
        <v>2024</v>
      </c>
      <c r="K5866" t="s">
        <v>48</v>
      </c>
      <c r="L5866" t="s">
        <v>40110</v>
      </c>
      <c r="N5866" t="s">
        <v>40667</v>
      </c>
      <c r="O5866" t="s">
        <v>4688</v>
      </c>
      <c r="P5866" t="s">
        <v>226</v>
      </c>
      <c r="Q5866" t="s">
        <v>5990</v>
      </c>
      <c r="R5866">
        <v>98660</v>
      </c>
      <c r="S5866" t="s">
        <v>40668</v>
      </c>
      <c r="T5866" t="s">
        <v>40669</v>
      </c>
      <c r="U5866">
        <v>3609327579</v>
      </c>
      <c r="V5866" t="s">
        <v>54</v>
      </c>
      <c r="W5866">
        <v>13</v>
      </c>
      <c r="X5866" t="s">
        <v>228</v>
      </c>
      <c r="Y5866">
        <v>4876</v>
      </c>
      <c r="Z5866" t="s">
        <v>226</v>
      </c>
      <c r="AA5866" t="s">
        <v>57</v>
      </c>
      <c r="AB5866">
        <v>92049</v>
      </c>
      <c r="AC5866" t="s">
        <v>146</v>
      </c>
      <c r="AD5866" t="s">
        <v>4690</v>
      </c>
      <c r="AE5866" t="s">
        <v>107</v>
      </c>
      <c r="AF5866" t="s">
        <v>107</v>
      </c>
      <c r="AI5866">
        <v>2</v>
      </c>
      <c r="AJ5866" t="s">
        <v>58</v>
      </c>
      <c r="AK5866" t="s">
        <v>59</v>
      </c>
      <c r="AL5866">
        <v>45601</v>
      </c>
      <c r="AM5866" t="s">
        <v>4878</v>
      </c>
      <c r="AN5866" t="b">
        <v>1</v>
      </c>
      <c r="AO5866" t="b">
        <v>1</v>
      </c>
      <c r="AP5866" t="b">
        <v>0</v>
      </c>
      <c r="AQ5866" t="s">
        <v>177</v>
      </c>
      <c r="BB5866" s="7" t="s">
        <v>40667</v>
      </c>
      <c r="BC5866" s="7" t="s">
        <v>4688</v>
      </c>
      <c r="BD5866" s="7" t="s">
        <v>5990</v>
      </c>
      <c r="BE5866" s="7">
        <v>98660</v>
      </c>
      <c r="BF5866" s="7">
        <v>3609327579</v>
      </c>
      <c r="BO5866" t="s">
        <v>40670</v>
      </c>
      <c r="BP5866">
        <v>36665</v>
      </c>
      <c r="BQ5866">
        <v>3146</v>
      </c>
      <c r="BR5866">
        <v>3310098</v>
      </c>
      <c r="BT5866">
        <v>49</v>
      </c>
      <c r="BU5866" t="s">
        <v>40115</v>
      </c>
      <c r="BV5866" t="s">
        <v>4695</v>
      </c>
      <c r="BX5866">
        <v>45804.906655092593</v>
      </c>
    </row>
    <row r="5867" spans="1:76" x14ac:dyDescent="0.25">
      <c r="A5867" t="s">
        <v>40671</v>
      </c>
      <c r="B5867" t="s">
        <v>40672</v>
      </c>
      <c r="C5867" t="s">
        <v>46</v>
      </c>
      <c r="D5867">
        <v>45439</v>
      </c>
      <c r="E5867">
        <v>45422</v>
      </c>
      <c r="H5867" t="s">
        <v>47</v>
      </c>
      <c r="I5867">
        <v>45439</v>
      </c>
      <c r="J5867">
        <v>2024</v>
      </c>
      <c r="K5867" t="s">
        <v>48</v>
      </c>
      <c r="L5867" t="s">
        <v>20370</v>
      </c>
      <c r="M5867" t="s">
        <v>40673</v>
      </c>
      <c r="N5867" t="s">
        <v>37076</v>
      </c>
      <c r="O5867" t="s">
        <v>11606</v>
      </c>
      <c r="P5867" t="s">
        <v>199</v>
      </c>
      <c r="Q5867" t="s">
        <v>5990</v>
      </c>
      <c r="R5867">
        <v>98087</v>
      </c>
      <c r="S5867" t="s">
        <v>40674</v>
      </c>
      <c r="T5867" t="s">
        <v>20372</v>
      </c>
      <c r="U5867">
        <v>5095515476</v>
      </c>
      <c r="V5867" t="s">
        <v>54</v>
      </c>
      <c r="W5867">
        <v>13</v>
      </c>
      <c r="X5867" t="s">
        <v>341</v>
      </c>
      <c r="Y5867">
        <v>4819</v>
      </c>
      <c r="Z5867" t="s">
        <v>199</v>
      </c>
      <c r="AA5867" t="s">
        <v>57</v>
      </c>
      <c r="AB5867">
        <v>92513</v>
      </c>
      <c r="AC5867" t="s">
        <v>146</v>
      </c>
      <c r="AD5867" t="s">
        <v>4690</v>
      </c>
      <c r="AE5867" t="s">
        <v>107</v>
      </c>
      <c r="AF5867" t="s">
        <v>107</v>
      </c>
      <c r="AI5867">
        <v>2</v>
      </c>
      <c r="AJ5867" t="s">
        <v>58</v>
      </c>
      <c r="AK5867" t="s">
        <v>59</v>
      </c>
      <c r="AL5867">
        <v>45601</v>
      </c>
      <c r="AM5867" t="s">
        <v>4692</v>
      </c>
      <c r="AN5867" t="b">
        <v>1</v>
      </c>
      <c r="AO5867" t="b">
        <v>1</v>
      </c>
      <c r="AP5867" t="b">
        <v>1</v>
      </c>
      <c r="AQ5867" t="s">
        <v>60</v>
      </c>
      <c r="AR5867" t="s">
        <v>99</v>
      </c>
      <c r="BB5867" s="7" t="s">
        <v>37076</v>
      </c>
      <c r="BC5867" s="7" t="s">
        <v>11606</v>
      </c>
      <c r="BD5867" s="7" t="s">
        <v>5990</v>
      </c>
      <c r="BE5867" s="7">
        <v>98087</v>
      </c>
      <c r="BF5867" s="7">
        <v>5095515476</v>
      </c>
      <c r="BG5867" s="7">
        <v>2168</v>
      </c>
      <c r="BH5867" s="7">
        <v>0</v>
      </c>
      <c r="BI5867">
        <v>200</v>
      </c>
      <c r="BJ5867">
        <v>0</v>
      </c>
      <c r="BK5867">
        <v>0</v>
      </c>
      <c r="BL5867">
        <v>0</v>
      </c>
      <c r="BO5867" t="s">
        <v>40675</v>
      </c>
      <c r="BP5867">
        <v>36762</v>
      </c>
      <c r="BQ5867">
        <v>36586</v>
      </c>
      <c r="BR5867">
        <v>3311459</v>
      </c>
      <c r="BS5867">
        <v>24205</v>
      </c>
      <c r="BT5867">
        <v>21</v>
      </c>
      <c r="BU5867" t="s">
        <v>37078</v>
      </c>
      <c r="BV5867" t="s">
        <v>4695</v>
      </c>
      <c r="BX5867">
        <v>45805.561921296299</v>
      </c>
    </row>
    <row r="5868" spans="1:76" x14ac:dyDescent="0.25">
      <c r="A5868" t="s">
        <v>4872</v>
      </c>
      <c r="B5868" t="s">
        <v>4873</v>
      </c>
      <c r="C5868" t="s">
        <v>46</v>
      </c>
      <c r="D5868">
        <v>45788</v>
      </c>
      <c r="E5868" s="1">
        <v>45783</v>
      </c>
      <c r="I5868">
        <v>45788</v>
      </c>
      <c r="J5868">
        <v>2025</v>
      </c>
      <c r="K5868" t="s">
        <v>48</v>
      </c>
      <c r="L5868" t="s">
        <v>4874</v>
      </c>
      <c r="N5868" t="s">
        <v>4875</v>
      </c>
      <c r="O5868" t="s">
        <v>4856</v>
      </c>
      <c r="P5868" t="s">
        <v>68</v>
      </c>
      <c r="Q5868" t="s">
        <v>52</v>
      </c>
      <c r="R5868">
        <v>98040</v>
      </c>
      <c r="S5868" t="s">
        <v>4876</v>
      </c>
      <c r="T5868" t="s">
        <v>4877</v>
      </c>
      <c r="U5868">
        <v>4084068081</v>
      </c>
      <c r="V5868" t="s">
        <v>54</v>
      </c>
      <c r="W5868">
        <v>13</v>
      </c>
      <c r="X5868" t="s">
        <v>377</v>
      </c>
      <c r="Y5868">
        <v>4860</v>
      </c>
      <c r="Z5868" t="s">
        <v>68</v>
      </c>
      <c r="AA5868" t="s">
        <v>57</v>
      </c>
      <c r="AB5868">
        <v>101116</v>
      </c>
      <c r="AC5868" t="s">
        <v>146</v>
      </c>
      <c r="AD5868" t="s">
        <v>4690</v>
      </c>
      <c r="AE5868" t="s">
        <v>107</v>
      </c>
      <c r="AF5868" t="s">
        <v>107</v>
      </c>
      <c r="AI5868" s="1">
        <v>1</v>
      </c>
      <c r="AJ5868" t="s">
        <v>72</v>
      </c>
      <c r="AK5868" t="s">
        <v>4691</v>
      </c>
      <c r="AL5868">
        <v>45965</v>
      </c>
      <c r="AM5868" t="s">
        <v>4878</v>
      </c>
      <c r="AN5868" t="b">
        <v>1</v>
      </c>
      <c r="AO5868" t="b">
        <v>1</v>
      </c>
      <c r="BB5868" s="7" t="s">
        <v>4875</v>
      </c>
      <c r="BC5868" s="7" t="s">
        <v>4856</v>
      </c>
      <c r="BD5868" s="7" t="s">
        <v>52</v>
      </c>
      <c r="BE5868" s="7">
        <v>98040</v>
      </c>
      <c r="BF5868" s="7">
        <v>4084068081</v>
      </c>
      <c r="BK5868">
        <v>0</v>
      </c>
      <c r="BL5868">
        <v>0</v>
      </c>
      <c r="BO5868" t="s">
        <v>4879</v>
      </c>
      <c r="BP5868">
        <v>38809</v>
      </c>
      <c r="BQ5868">
        <v>50897</v>
      </c>
      <c r="BR5868">
        <v>3325910</v>
      </c>
      <c r="BS5868">
        <v>26233</v>
      </c>
      <c r="BT5868">
        <v>41</v>
      </c>
      <c r="BU5868" t="s">
        <v>4880</v>
      </c>
      <c r="BV5868" t="s">
        <v>4695</v>
      </c>
      <c r="BX5868">
        <v>45839.591874999998</v>
      </c>
    </row>
    <row r="5869" spans="1:76" x14ac:dyDescent="0.25">
      <c r="A5869" t="s">
        <v>4886</v>
      </c>
      <c r="B5869" t="s">
        <v>378</v>
      </c>
      <c r="C5869" t="s">
        <v>46</v>
      </c>
      <c r="D5869">
        <v>45645</v>
      </c>
      <c r="E5869" s="1">
        <v>45782</v>
      </c>
      <c r="H5869" t="s">
        <v>47</v>
      </c>
      <c r="I5869">
        <v>45645</v>
      </c>
      <c r="J5869">
        <v>2025</v>
      </c>
      <c r="K5869" t="s">
        <v>48</v>
      </c>
      <c r="L5869" t="s">
        <v>4887</v>
      </c>
      <c r="N5869" t="s">
        <v>4888</v>
      </c>
      <c r="O5869" t="s">
        <v>4889</v>
      </c>
      <c r="P5869" t="s">
        <v>68</v>
      </c>
      <c r="Q5869" t="s">
        <v>52</v>
      </c>
      <c r="R5869">
        <v>98148</v>
      </c>
      <c r="S5869" t="s">
        <v>4890</v>
      </c>
      <c r="T5869" t="s">
        <v>4890</v>
      </c>
      <c r="U5869" t="s">
        <v>4891</v>
      </c>
      <c r="V5869" t="s">
        <v>90</v>
      </c>
      <c r="W5869">
        <v>12</v>
      </c>
      <c r="X5869" t="s">
        <v>501</v>
      </c>
      <c r="Y5869">
        <v>4762</v>
      </c>
      <c r="Z5869" t="s">
        <v>68</v>
      </c>
      <c r="AA5869" t="s">
        <v>57</v>
      </c>
      <c r="AB5869">
        <v>84777</v>
      </c>
      <c r="AC5869" t="s">
        <v>146</v>
      </c>
      <c r="AD5869" t="s">
        <v>4690</v>
      </c>
      <c r="AE5869" t="s">
        <v>107</v>
      </c>
      <c r="AF5869" t="s">
        <v>107</v>
      </c>
      <c r="AI5869" s="1"/>
      <c r="AJ5869" t="s">
        <v>72</v>
      </c>
      <c r="AK5869" t="s">
        <v>4691</v>
      </c>
      <c r="AL5869">
        <v>45965</v>
      </c>
      <c r="AM5869" t="s">
        <v>4692</v>
      </c>
      <c r="AN5869" t="b">
        <v>1</v>
      </c>
      <c r="AO5869" t="b">
        <v>1</v>
      </c>
      <c r="BB5869" s="7" t="s">
        <v>4771</v>
      </c>
      <c r="BC5869" s="7" t="s">
        <v>4715</v>
      </c>
      <c r="BD5869" s="7" t="s">
        <v>52</v>
      </c>
      <c r="BE5869" s="7">
        <v>98112</v>
      </c>
      <c r="BF5869" s="7" t="s">
        <v>4772</v>
      </c>
      <c r="BG5869" s="7">
        <v>45573.78</v>
      </c>
      <c r="BH5869" s="7">
        <v>0</v>
      </c>
      <c r="BI5869">
        <v>1557.78</v>
      </c>
      <c r="BJ5869">
        <v>4500</v>
      </c>
      <c r="BK5869">
        <v>0</v>
      </c>
      <c r="BL5869">
        <v>0</v>
      </c>
      <c r="BM5869">
        <v>303.97000000000003</v>
      </c>
      <c r="BN5869">
        <v>0</v>
      </c>
      <c r="BO5869" t="s">
        <v>4892</v>
      </c>
      <c r="BP5869">
        <v>37201</v>
      </c>
      <c r="BQ5869">
        <v>523</v>
      </c>
      <c r="BR5869">
        <v>3321290</v>
      </c>
      <c r="BS5869">
        <v>24967</v>
      </c>
      <c r="BT5869">
        <v>33</v>
      </c>
      <c r="BU5869" t="s">
        <v>4774</v>
      </c>
      <c r="BV5869" t="s">
        <v>4695</v>
      </c>
      <c r="BX5869">
        <v>45852.674710648149</v>
      </c>
    </row>
    <row r="5870" spans="1:76" x14ac:dyDescent="0.25">
      <c r="A5870" t="s">
        <v>4893</v>
      </c>
      <c r="B5870" t="s">
        <v>4894</v>
      </c>
      <c r="C5870" t="s">
        <v>46</v>
      </c>
      <c r="D5870">
        <v>45776</v>
      </c>
      <c r="E5870" s="1">
        <v>45782</v>
      </c>
      <c r="H5870" t="s">
        <v>47</v>
      </c>
      <c r="I5870">
        <v>45776</v>
      </c>
      <c r="J5870">
        <v>2025</v>
      </c>
      <c r="K5870" t="s">
        <v>48</v>
      </c>
      <c r="L5870" t="s">
        <v>4895</v>
      </c>
      <c r="N5870" t="s">
        <v>4896</v>
      </c>
      <c r="O5870" t="s">
        <v>4715</v>
      </c>
      <c r="P5870" t="s">
        <v>68</v>
      </c>
      <c r="Q5870" t="s">
        <v>52</v>
      </c>
      <c r="R5870">
        <v>98102</v>
      </c>
      <c r="S5870" t="s">
        <v>4897</v>
      </c>
      <c r="T5870" t="s">
        <v>4898</v>
      </c>
      <c r="U5870" t="s">
        <v>4899</v>
      </c>
      <c r="V5870" t="s">
        <v>54</v>
      </c>
      <c r="W5870">
        <v>13</v>
      </c>
      <c r="X5870" t="s">
        <v>646</v>
      </c>
      <c r="Y5870">
        <v>4845</v>
      </c>
      <c r="Z5870" t="s">
        <v>68</v>
      </c>
      <c r="AA5870" t="s">
        <v>57</v>
      </c>
      <c r="AB5870">
        <v>108691</v>
      </c>
      <c r="AC5870" t="s">
        <v>146</v>
      </c>
      <c r="AD5870" t="s">
        <v>4690</v>
      </c>
      <c r="AE5870" t="s">
        <v>107</v>
      </c>
      <c r="AF5870" t="s">
        <v>107</v>
      </c>
      <c r="AI5870" s="1">
        <v>1</v>
      </c>
      <c r="AJ5870" t="s">
        <v>72</v>
      </c>
      <c r="AK5870" t="s">
        <v>4691</v>
      </c>
      <c r="AL5870">
        <v>45965</v>
      </c>
      <c r="AM5870" t="s">
        <v>4692</v>
      </c>
      <c r="AN5870" t="b">
        <v>1</v>
      </c>
      <c r="AO5870" t="b">
        <v>1</v>
      </c>
      <c r="BB5870" s="7" t="s">
        <v>4771</v>
      </c>
      <c r="BC5870" s="7" t="s">
        <v>4715</v>
      </c>
      <c r="BD5870" s="7" t="s">
        <v>52</v>
      </c>
      <c r="BE5870" s="7">
        <v>98112</v>
      </c>
      <c r="BF5870" s="7" t="s">
        <v>4772</v>
      </c>
      <c r="BG5870" s="7">
        <v>6881.82</v>
      </c>
      <c r="BH5870" s="7">
        <v>0</v>
      </c>
      <c r="BI5870">
        <v>1432.16</v>
      </c>
      <c r="BJ5870">
        <v>0</v>
      </c>
      <c r="BK5870">
        <v>0</v>
      </c>
      <c r="BL5870">
        <v>0</v>
      </c>
      <c r="BM5870">
        <v>227.98</v>
      </c>
      <c r="BN5870">
        <v>0</v>
      </c>
      <c r="BO5870" t="s">
        <v>4900</v>
      </c>
      <c r="BP5870">
        <v>38119</v>
      </c>
      <c r="BQ5870">
        <v>5063</v>
      </c>
      <c r="BR5870">
        <v>3322273</v>
      </c>
      <c r="BS5870">
        <v>25932</v>
      </c>
      <c r="BT5870">
        <v>34</v>
      </c>
      <c r="BU5870" t="s">
        <v>4774</v>
      </c>
      <c r="BV5870" t="s">
        <v>4695</v>
      </c>
      <c r="BX5870">
        <v>45852.511874999997</v>
      </c>
    </row>
    <row r="5871" spans="1:76" x14ac:dyDescent="0.25">
      <c r="A5871" t="s">
        <v>4948</v>
      </c>
      <c r="B5871" t="s">
        <v>4949</v>
      </c>
      <c r="C5871" t="s">
        <v>46</v>
      </c>
      <c r="D5871">
        <v>45734</v>
      </c>
      <c r="E5871" s="1">
        <v>45784</v>
      </c>
      <c r="H5871" t="s">
        <v>47</v>
      </c>
      <c r="I5871">
        <v>45734</v>
      </c>
      <c r="J5871">
        <v>2025</v>
      </c>
      <c r="K5871" t="s">
        <v>48</v>
      </c>
      <c r="L5871" t="s">
        <v>4950</v>
      </c>
      <c r="N5871" t="s">
        <v>4951</v>
      </c>
      <c r="O5871" t="s">
        <v>4916</v>
      </c>
      <c r="P5871" t="s">
        <v>115</v>
      </c>
      <c r="Q5871" t="s">
        <v>52</v>
      </c>
      <c r="R5871">
        <v>98411</v>
      </c>
      <c r="S5871" t="s">
        <v>4952</v>
      </c>
      <c r="T5871" t="s">
        <v>4952</v>
      </c>
      <c r="U5871" t="s">
        <v>4953</v>
      </c>
      <c r="V5871" t="s">
        <v>4783</v>
      </c>
      <c r="W5871">
        <v>25</v>
      </c>
      <c r="X5871" t="s">
        <v>4784</v>
      </c>
      <c r="Y5871">
        <v>3879</v>
      </c>
      <c r="Z5871" t="s">
        <v>115</v>
      </c>
      <c r="AA5871" t="s">
        <v>4785</v>
      </c>
      <c r="AB5871">
        <v>580880</v>
      </c>
      <c r="AC5871" t="s">
        <v>146</v>
      </c>
      <c r="AD5871" t="s">
        <v>4690</v>
      </c>
      <c r="AE5871" t="s">
        <v>107</v>
      </c>
      <c r="AF5871" t="s">
        <v>107</v>
      </c>
      <c r="AI5871" s="1">
        <v>5</v>
      </c>
      <c r="AJ5871" t="s">
        <v>72</v>
      </c>
      <c r="AK5871" t="s">
        <v>4691</v>
      </c>
      <c r="AL5871">
        <v>45965</v>
      </c>
      <c r="AM5871" t="s">
        <v>4692</v>
      </c>
      <c r="AN5871" t="b">
        <v>1</v>
      </c>
      <c r="AO5871" t="b">
        <v>1</v>
      </c>
      <c r="BB5871" s="7" t="s">
        <v>4954</v>
      </c>
      <c r="BC5871" s="7" t="s">
        <v>4916</v>
      </c>
      <c r="BD5871" s="7" t="s">
        <v>52</v>
      </c>
      <c r="BE5871" s="7">
        <v>98402</v>
      </c>
      <c r="BF5871" s="7" t="s">
        <v>4955</v>
      </c>
      <c r="BG5871" s="7">
        <v>11205.4</v>
      </c>
      <c r="BH5871" s="7">
        <v>0</v>
      </c>
      <c r="BI5871">
        <v>8123.65</v>
      </c>
      <c r="BJ5871">
        <v>0</v>
      </c>
      <c r="BK5871">
        <v>0</v>
      </c>
      <c r="BL5871">
        <v>0</v>
      </c>
      <c r="BO5871" t="s">
        <v>4956</v>
      </c>
      <c r="BP5871">
        <v>37664</v>
      </c>
      <c r="BQ5871">
        <v>11458</v>
      </c>
      <c r="BR5871">
        <v>3321691</v>
      </c>
      <c r="BS5871">
        <v>25798</v>
      </c>
      <c r="BU5871" t="s">
        <v>4957</v>
      </c>
      <c r="BV5871" t="s">
        <v>4695</v>
      </c>
      <c r="BX5871">
        <v>45839.591932870368</v>
      </c>
    </row>
    <row r="5872" spans="1:76" x14ac:dyDescent="0.25">
      <c r="A5872" t="s">
        <v>5010</v>
      </c>
      <c r="B5872" t="s">
        <v>5011</v>
      </c>
      <c r="C5872" t="s">
        <v>46</v>
      </c>
      <c r="D5872">
        <v>45569</v>
      </c>
      <c r="E5872" s="1"/>
      <c r="H5872" t="s">
        <v>47</v>
      </c>
      <c r="I5872">
        <v>45569</v>
      </c>
      <c r="J5872">
        <v>2025</v>
      </c>
      <c r="K5872" t="s">
        <v>85</v>
      </c>
      <c r="L5872" t="s">
        <v>5012</v>
      </c>
      <c r="N5872" t="s">
        <v>5013</v>
      </c>
      <c r="O5872" t="s">
        <v>5014</v>
      </c>
      <c r="P5872" t="s">
        <v>115</v>
      </c>
      <c r="Q5872" t="s">
        <v>52</v>
      </c>
      <c r="R5872">
        <v>98335</v>
      </c>
      <c r="S5872" t="s">
        <v>5015</v>
      </c>
      <c r="U5872" t="s">
        <v>5016</v>
      </c>
      <c r="V5872" t="s">
        <v>90</v>
      </c>
      <c r="W5872">
        <v>12</v>
      </c>
      <c r="X5872" t="s">
        <v>523</v>
      </c>
      <c r="Y5872">
        <v>4755</v>
      </c>
      <c r="Z5872" t="s">
        <v>115</v>
      </c>
      <c r="AA5872" t="s">
        <v>57</v>
      </c>
      <c r="AB5872">
        <v>115712</v>
      </c>
      <c r="AC5872" t="s">
        <v>146</v>
      </c>
      <c r="AD5872" t="s">
        <v>4690</v>
      </c>
      <c r="AE5872" t="s">
        <v>107</v>
      </c>
      <c r="AF5872" t="s">
        <v>107</v>
      </c>
      <c r="AI5872" s="1"/>
      <c r="AJ5872" t="s">
        <v>72</v>
      </c>
      <c r="AK5872" t="s">
        <v>4691</v>
      </c>
      <c r="AL5872">
        <v>45965</v>
      </c>
      <c r="AM5872" t="s">
        <v>4692</v>
      </c>
      <c r="AN5872" t="b">
        <v>1</v>
      </c>
      <c r="BB5872" s="7" t="s">
        <v>4859</v>
      </c>
      <c r="BC5872" s="7" t="s">
        <v>4715</v>
      </c>
      <c r="BD5872" s="7" t="s">
        <v>52</v>
      </c>
      <c r="BE5872" s="7">
        <v>98109</v>
      </c>
      <c r="BF5872" s="7" t="s">
        <v>4860</v>
      </c>
      <c r="BG5872" s="7">
        <v>5799</v>
      </c>
      <c r="BH5872" s="7">
        <v>0</v>
      </c>
      <c r="BI5872">
        <v>3422.07</v>
      </c>
      <c r="BJ5872">
        <v>0</v>
      </c>
      <c r="BK5872">
        <v>0</v>
      </c>
      <c r="BL5872">
        <v>0</v>
      </c>
      <c r="BO5872" t="s">
        <v>5017</v>
      </c>
      <c r="BP5872">
        <v>37060</v>
      </c>
      <c r="BQ5872">
        <v>24243</v>
      </c>
      <c r="BR5872">
        <v>3320389</v>
      </c>
      <c r="BS5872">
        <v>24793</v>
      </c>
      <c r="BT5872">
        <v>26</v>
      </c>
      <c r="BU5872" t="s">
        <v>4862</v>
      </c>
      <c r="BV5872" t="s">
        <v>4695</v>
      </c>
      <c r="BX5872">
        <v>45818.882175925923</v>
      </c>
    </row>
    <row r="5873" spans="1:76" x14ac:dyDescent="0.25">
      <c r="A5873" t="s">
        <v>5204</v>
      </c>
      <c r="B5873" t="s">
        <v>5205</v>
      </c>
      <c r="C5873" t="s">
        <v>46</v>
      </c>
      <c r="D5873">
        <v>45671</v>
      </c>
      <c r="E5873" s="1">
        <v>45783</v>
      </c>
      <c r="H5873" t="s">
        <v>47</v>
      </c>
      <c r="I5873">
        <v>45671</v>
      </c>
      <c r="J5873">
        <v>2025</v>
      </c>
      <c r="K5873" t="s">
        <v>48</v>
      </c>
      <c r="L5873" t="s">
        <v>5206</v>
      </c>
      <c r="N5873" t="s">
        <v>5207</v>
      </c>
      <c r="O5873" t="s">
        <v>5156</v>
      </c>
      <c r="P5873" t="s">
        <v>68</v>
      </c>
      <c r="Q5873" t="s">
        <v>52</v>
      </c>
      <c r="R5873">
        <v>98062</v>
      </c>
      <c r="S5873" t="s">
        <v>5208</v>
      </c>
      <c r="T5873" t="s">
        <v>5208</v>
      </c>
      <c r="U5873" t="s">
        <v>5209</v>
      </c>
      <c r="V5873" t="s">
        <v>54</v>
      </c>
      <c r="W5873">
        <v>13</v>
      </c>
      <c r="X5873" t="s">
        <v>216</v>
      </c>
      <c r="Y5873">
        <v>4843</v>
      </c>
      <c r="Z5873" t="s">
        <v>68</v>
      </c>
      <c r="AA5873" t="s">
        <v>57</v>
      </c>
      <c r="AB5873">
        <v>84777</v>
      </c>
      <c r="AC5873" t="s">
        <v>146</v>
      </c>
      <c r="AD5873" t="s">
        <v>4690</v>
      </c>
      <c r="AE5873" t="s">
        <v>107</v>
      </c>
      <c r="AF5873" t="s">
        <v>107</v>
      </c>
      <c r="AI5873" s="1">
        <v>1</v>
      </c>
      <c r="AJ5873" t="s">
        <v>72</v>
      </c>
      <c r="AK5873" t="s">
        <v>4691</v>
      </c>
      <c r="AL5873">
        <v>45965</v>
      </c>
      <c r="AM5873" t="s">
        <v>4692</v>
      </c>
      <c r="AN5873" t="b">
        <v>1</v>
      </c>
      <c r="AO5873" t="b">
        <v>1</v>
      </c>
      <c r="BB5873" s="7" t="s">
        <v>4714</v>
      </c>
      <c r="BC5873" s="7" t="s">
        <v>4715</v>
      </c>
      <c r="BD5873" s="7" t="s">
        <v>52</v>
      </c>
      <c r="BE5873" s="7">
        <v>98115</v>
      </c>
      <c r="BF5873" s="7" t="s">
        <v>4716</v>
      </c>
      <c r="BG5873" s="7">
        <v>133205.79</v>
      </c>
      <c r="BH5873" s="7">
        <v>0</v>
      </c>
      <c r="BI5873">
        <v>36708.22</v>
      </c>
      <c r="BJ5873">
        <v>0</v>
      </c>
      <c r="BK5873">
        <v>0</v>
      </c>
      <c r="BL5873">
        <v>0</v>
      </c>
      <c r="BO5873" t="s">
        <v>5210</v>
      </c>
      <c r="BP5873">
        <v>37392</v>
      </c>
      <c r="BQ5873">
        <v>1456</v>
      </c>
      <c r="BR5873">
        <v>3321427</v>
      </c>
      <c r="BS5873">
        <v>25410</v>
      </c>
      <c r="BT5873">
        <v>33</v>
      </c>
      <c r="BU5873" t="s">
        <v>4718</v>
      </c>
      <c r="BV5873" t="s">
        <v>4695</v>
      </c>
      <c r="BX5873">
        <v>45852.994143518517</v>
      </c>
    </row>
    <row r="5874" spans="1:76" x14ac:dyDescent="0.25">
      <c r="A5874" t="s">
        <v>5235</v>
      </c>
      <c r="B5874" t="s">
        <v>4959</v>
      </c>
      <c r="C5874" t="s">
        <v>46</v>
      </c>
      <c r="D5874">
        <v>45692</v>
      </c>
      <c r="E5874" s="1">
        <v>45782</v>
      </c>
      <c r="H5874" t="s">
        <v>47</v>
      </c>
      <c r="I5874">
        <v>45692</v>
      </c>
      <c r="J5874">
        <v>2025</v>
      </c>
      <c r="K5874" t="s">
        <v>48</v>
      </c>
      <c r="L5874" t="s">
        <v>4960</v>
      </c>
      <c r="N5874" t="s">
        <v>4859</v>
      </c>
      <c r="O5874" t="s">
        <v>4715</v>
      </c>
      <c r="P5874" t="s">
        <v>68</v>
      </c>
      <c r="Q5874" t="s">
        <v>52</v>
      </c>
      <c r="R5874">
        <v>98109</v>
      </c>
      <c r="S5874" t="s">
        <v>4961</v>
      </c>
      <c r="T5874" t="s">
        <v>4961</v>
      </c>
      <c r="U5874" t="s">
        <v>4860</v>
      </c>
      <c r="V5874" t="s">
        <v>90</v>
      </c>
      <c r="W5874">
        <v>12</v>
      </c>
      <c r="X5874" t="s">
        <v>194</v>
      </c>
      <c r="Y5874">
        <v>4763</v>
      </c>
      <c r="Z5874" t="s">
        <v>68</v>
      </c>
      <c r="AA5874" t="s">
        <v>57</v>
      </c>
      <c r="AB5874">
        <v>108691</v>
      </c>
      <c r="AC5874" t="s">
        <v>146</v>
      </c>
      <c r="AD5874" t="s">
        <v>4690</v>
      </c>
      <c r="AE5874" t="s">
        <v>107</v>
      </c>
      <c r="AF5874" t="s">
        <v>107</v>
      </c>
      <c r="AI5874" s="1"/>
      <c r="AJ5874" t="s">
        <v>72</v>
      </c>
      <c r="AK5874" t="s">
        <v>4691</v>
      </c>
      <c r="AL5874">
        <v>45965</v>
      </c>
      <c r="AM5874" t="s">
        <v>4692</v>
      </c>
      <c r="AN5874" t="b">
        <v>1</v>
      </c>
      <c r="AO5874" t="b">
        <v>1</v>
      </c>
      <c r="BB5874" s="7" t="s">
        <v>4859</v>
      </c>
      <c r="BC5874" s="7" t="s">
        <v>4715</v>
      </c>
      <c r="BD5874" s="7" t="s">
        <v>52</v>
      </c>
      <c r="BE5874" s="7">
        <v>98109</v>
      </c>
      <c r="BF5874" s="7" t="s">
        <v>4860</v>
      </c>
      <c r="BG5874" s="7">
        <v>18798</v>
      </c>
      <c r="BH5874" s="7">
        <v>0</v>
      </c>
      <c r="BI5874">
        <v>1405.26</v>
      </c>
      <c r="BJ5874">
        <v>0</v>
      </c>
      <c r="BK5874">
        <v>0</v>
      </c>
      <c r="BL5874">
        <v>0</v>
      </c>
      <c r="BM5874">
        <v>227.98</v>
      </c>
      <c r="BN5874">
        <v>0</v>
      </c>
      <c r="BO5874" t="s">
        <v>5236</v>
      </c>
      <c r="BP5874">
        <v>37512</v>
      </c>
      <c r="BQ5874">
        <v>32641</v>
      </c>
      <c r="BR5874">
        <v>3321495</v>
      </c>
      <c r="BS5874">
        <v>25662</v>
      </c>
      <c r="BT5874">
        <v>34</v>
      </c>
      <c r="BU5874" t="s">
        <v>4862</v>
      </c>
      <c r="BV5874" t="s">
        <v>4695</v>
      </c>
      <c r="BX5874">
        <v>45847.306250000001</v>
      </c>
    </row>
    <row r="5875" spans="1:76" x14ac:dyDescent="0.25">
      <c r="A5875" t="s">
        <v>5237</v>
      </c>
      <c r="B5875" t="s">
        <v>5238</v>
      </c>
      <c r="C5875" t="s">
        <v>46</v>
      </c>
      <c r="D5875">
        <v>45660</v>
      </c>
      <c r="E5875" s="1">
        <v>45782</v>
      </c>
      <c r="H5875" t="s">
        <v>47</v>
      </c>
      <c r="I5875">
        <v>45660</v>
      </c>
      <c r="J5875">
        <v>2025</v>
      </c>
      <c r="K5875" t="s">
        <v>48</v>
      </c>
      <c r="L5875" t="s">
        <v>5239</v>
      </c>
      <c r="N5875" t="s">
        <v>5240</v>
      </c>
      <c r="O5875" t="s">
        <v>4847</v>
      </c>
      <c r="P5875" t="s">
        <v>68</v>
      </c>
      <c r="Q5875" t="s">
        <v>52</v>
      </c>
      <c r="R5875">
        <v>98073</v>
      </c>
      <c r="S5875" t="s">
        <v>5241</v>
      </c>
      <c r="T5875" t="s">
        <v>5241</v>
      </c>
      <c r="U5875" t="s">
        <v>5242</v>
      </c>
      <c r="V5875" t="s">
        <v>54</v>
      </c>
      <c r="W5875">
        <v>13</v>
      </c>
      <c r="X5875" t="s">
        <v>945</v>
      </c>
      <c r="Y5875">
        <v>4874</v>
      </c>
      <c r="Z5875" t="s">
        <v>68</v>
      </c>
      <c r="AA5875" t="s">
        <v>57</v>
      </c>
      <c r="AB5875">
        <v>81236</v>
      </c>
      <c r="AC5875" t="s">
        <v>146</v>
      </c>
      <c r="AD5875" t="s">
        <v>4690</v>
      </c>
      <c r="AE5875" t="s">
        <v>107</v>
      </c>
      <c r="AF5875" t="s">
        <v>107</v>
      </c>
      <c r="AI5875" s="1">
        <v>1</v>
      </c>
      <c r="AJ5875" t="s">
        <v>72</v>
      </c>
      <c r="AK5875" t="s">
        <v>4691</v>
      </c>
      <c r="AL5875">
        <v>45965</v>
      </c>
      <c r="AM5875" t="s">
        <v>4692</v>
      </c>
      <c r="AN5875" t="b">
        <v>1</v>
      </c>
      <c r="AO5875" t="b">
        <v>1</v>
      </c>
      <c r="BB5875" s="7" t="s">
        <v>5240</v>
      </c>
      <c r="BC5875" s="7" t="s">
        <v>4847</v>
      </c>
      <c r="BD5875" s="7" t="s">
        <v>52</v>
      </c>
      <c r="BE5875" s="7">
        <v>98073</v>
      </c>
      <c r="BF5875" s="7" t="s">
        <v>5242</v>
      </c>
      <c r="BG5875" s="7">
        <v>73888.259999999995</v>
      </c>
      <c r="BH5875" s="7">
        <v>0</v>
      </c>
      <c r="BI5875">
        <v>23815.72</v>
      </c>
      <c r="BJ5875">
        <v>0</v>
      </c>
      <c r="BK5875">
        <v>0</v>
      </c>
      <c r="BL5875">
        <v>18259.64</v>
      </c>
      <c r="BM5875">
        <v>341.97</v>
      </c>
      <c r="BN5875">
        <v>0</v>
      </c>
      <c r="BO5875" t="s">
        <v>5243</v>
      </c>
      <c r="BP5875">
        <v>37216</v>
      </c>
      <c r="BQ5875">
        <v>35614</v>
      </c>
      <c r="BR5875">
        <v>3321306</v>
      </c>
      <c r="BS5875">
        <v>25017</v>
      </c>
      <c r="BT5875">
        <v>48</v>
      </c>
      <c r="BU5875" t="s">
        <v>5244</v>
      </c>
      <c r="BV5875" t="s">
        <v>4695</v>
      </c>
      <c r="BX5875">
        <v>45850.885254629633</v>
      </c>
    </row>
    <row r="5876" spans="1:76" x14ac:dyDescent="0.25">
      <c r="A5876" t="s">
        <v>5245</v>
      </c>
      <c r="B5876" t="s">
        <v>5246</v>
      </c>
      <c r="C5876" t="s">
        <v>46</v>
      </c>
      <c r="D5876">
        <v>45644</v>
      </c>
      <c r="E5876" s="1">
        <v>45782</v>
      </c>
      <c r="H5876" t="s">
        <v>47</v>
      </c>
      <c r="I5876">
        <v>45644</v>
      </c>
      <c r="J5876">
        <v>2025</v>
      </c>
      <c r="K5876" t="s">
        <v>48</v>
      </c>
      <c r="L5876" t="s">
        <v>5247</v>
      </c>
      <c r="N5876" t="s">
        <v>5248</v>
      </c>
      <c r="O5876" t="s">
        <v>4787</v>
      </c>
      <c r="P5876" t="s">
        <v>68</v>
      </c>
      <c r="Q5876" t="s">
        <v>52</v>
      </c>
      <c r="R5876">
        <v>98188</v>
      </c>
      <c r="S5876" t="s">
        <v>5249</v>
      </c>
      <c r="T5876" t="s">
        <v>5250</v>
      </c>
      <c r="U5876" t="s">
        <v>5251</v>
      </c>
      <c r="V5876" t="s">
        <v>54</v>
      </c>
      <c r="W5876">
        <v>13</v>
      </c>
      <c r="X5876" t="s">
        <v>216</v>
      </c>
      <c r="Y5876">
        <v>4843</v>
      </c>
      <c r="Z5876" t="s">
        <v>68</v>
      </c>
      <c r="AA5876" t="s">
        <v>57</v>
      </c>
      <c r="AB5876">
        <v>84777</v>
      </c>
      <c r="AC5876" t="s">
        <v>146</v>
      </c>
      <c r="AD5876" t="s">
        <v>4690</v>
      </c>
      <c r="AE5876" t="s">
        <v>107</v>
      </c>
      <c r="AF5876" t="s">
        <v>107</v>
      </c>
      <c r="AI5876" s="1">
        <v>1</v>
      </c>
      <c r="AJ5876" t="s">
        <v>72</v>
      </c>
      <c r="AK5876" t="s">
        <v>4691</v>
      </c>
      <c r="AL5876">
        <v>45965</v>
      </c>
      <c r="AM5876" t="s">
        <v>4692</v>
      </c>
      <c r="AN5876" t="b">
        <v>1</v>
      </c>
      <c r="AO5876" t="b">
        <v>1</v>
      </c>
      <c r="BB5876" s="7" t="s">
        <v>5248</v>
      </c>
      <c r="BC5876" s="7" t="s">
        <v>4787</v>
      </c>
      <c r="BD5876" s="7" t="s">
        <v>52</v>
      </c>
      <c r="BE5876" s="7">
        <v>98188</v>
      </c>
      <c r="BF5876" s="7" t="s">
        <v>4788</v>
      </c>
      <c r="BG5876" s="7">
        <v>98955.57</v>
      </c>
      <c r="BH5876" s="7">
        <v>0</v>
      </c>
      <c r="BI5876">
        <v>4988.26</v>
      </c>
      <c r="BJ5876">
        <v>0</v>
      </c>
      <c r="BK5876">
        <v>0</v>
      </c>
      <c r="BL5876">
        <v>0</v>
      </c>
      <c r="BM5876">
        <v>16303.97</v>
      </c>
      <c r="BN5876">
        <v>0</v>
      </c>
      <c r="BO5876" t="s">
        <v>5252</v>
      </c>
      <c r="BP5876">
        <v>37207</v>
      </c>
      <c r="BQ5876">
        <v>48343</v>
      </c>
      <c r="BR5876">
        <v>3321289</v>
      </c>
      <c r="BS5876">
        <v>25951</v>
      </c>
      <c r="BT5876">
        <v>33</v>
      </c>
      <c r="BU5876" t="s">
        <v>4790</v>
      </c>
      <c r="BV5876" t="s">
        <v>4695</v>
      </c>
      <c r="BX5876">
        <v>45852.922222222223</v>
      </c>
    </row>
    <row r="5877" spans="1:76" x14ac:dyDescent="0.25">
      <c r="A5877" t="s">
        <v>5272</v>
      </c>
      <c r="B5877" t="s">
        <v>5273</v>
      </c>
      <c r="C5877" t="s">
        <v>46</v>
      </c>
      <c r="D5877">
        <v>45793</v>
      </c>
      <c r="E5877" s="1">
        <v>45786</v>
      </c>
      <c r="H5877" t="s">
        <v>47</v>
      </c>
      <c r="I5877">
        <v>45793</v>
      </c>
      <c r="J5877">
        <v>2025</v>
      </c>
      <c r="K5877" t="s">
        <v>48</v>
      </c>
      <c r="L5877" t="s">
        <v>5274</v>
      </c>
      <c r="N5877" t="s">
        <v>5275</v>
      </c>
      <c r="O5877" t="s">
        <v>5276</v>
      </c>
      <c r="P5877" t="s">
        <v>199</v>
      </c>
      <c r="Q5877" t="s">
        <v>52</v>
      </c>
      <c r="R5877">
        <v>98208</v>
      </c>
      <c r="S5877" t="s">
        <v>5277</v>
      </c>
      <c r="T5877" t="s">
        <v>5277</v>
      </c>
      <c r="U5877">
        <v>3148565930</v>
      </c>
      <c r="V5877" t="s">
        <v>4783</v>
      </c>
      <c r="W5877">
        <v>25</v>
      </c>
      <c r="X5877" t="s">
        <v>5278</v>
      </c>
      <c r="Y5877">
        <v>4107</v>
      </c>
      <c r="Z5877" t="s">
        <v>199</v>
      </c>
      <c r="AA5877" t="s">
        <v>4785</v>
      </c>
      <c r="AB5877">
        <v>741235</v>
      </c>
      <c r="AC5877" t="s">
        <v>146</v>
      </c>
      <c r="AD5877" t="s">
        <v>4690</v>
      </c>
      <c r="AE5877" t="s">
        <v>107</v>
      </c>
      <c r="AF5877" t="s">
        <v>107</v>
      </c>
      <c r="AI5877" s="1">
        <v>5</v>
      </c>
      <c r="AJ5877" t="s">
        <v>72</v>
      </c>
      <c r="AK5877" t="s">
        <v>4691</v>
      </c>
      <c r="AL5877">
        <v>45965</v>
      </c>
      <c r="AM5877" t="s">
        <v>4692</v>
      </c>
      <c r="AN5877" t="b">
        <v>1</v>
      </c>
      <c r="AO5877" t="b">
        <v>1</v>
      </c>
      <c r="BB5877" s="7" t="s">
        <v>5275</v>
      </c>
      <c r="BC5877" s="7" t="s">
        <v>5276</v>
      </c>
      <c r="BD5877" s="7" t="s">
        <v>52</v>
      </c>
      <c r="BE5877" s="7">
        <v>98208</v>
      </c>
      <c r="BF5877" s="7">
        <v>3148565930</v>
      </c>
      <c r="BG5877" s="7">
        <v>1514.96</v>
      </c>
      <c r="BH5877" s="7">
        <v>0</v>
      </c>
      <c r="BI5877">
        <v>1514.96</v>
      </c>
      <c r="BJ5877">
        <v>0</v>
      </c>
      <c r="BK5877">
        <v>0</v>
      </c>
      <c r="BL5877">
        <v>0</v>
      </c>
      <c r="BM5877">
        <v>151.99</v>
      </c>
      <c r="BN5877">
        <v>0</v>
      </c>
      <c r="BO5877" t="s">
        <v>5279</v>
      </c>
      <c r="BP5877">
        <v>39196</v>
      </c>
      <c r="BQ5877">
        <v>51964</v>
      </c>
      <c r="BR5877">
        <v>3335615</v>
      </c>
      <c r="BS5877">
        <v>26449</v>
      </c>
      <c r="BU5877" t="s">
        <v>5280</v>
      </c>
      <c r="BV5877" t="s">
        <v>4695</v>
      </c>
      <c r="BX5877">
        <v>45852.810937499999</v>
      </c>
    </row>
    <row r="5878" spans="1:76" x14ac:dyDescent="0.25">
      <c r="A5878" t="s">
        <v>5281</v>
      </c>
      <c r="B5878" t="s">
        <v>2547</v>
      </c>
      <c r="C5878" t="s">
        <v>46</v>
      </c>
      <c r="D5878">
        <v>45609</v>
      </c>
      <c r="E5878" s="1">
        <v>45782</v>
      </c>
      <c r="H5878" t="s">
        <v>47</v>
      </c>
      <c r="I5878">
        <v>45609</v>
      </c>
      <c r="J5878">
        <v>2025</v>
      </c>
      <c r="K5878" t="s">
        <v>48</v>
      </c>
      <c r="L5878" t="s">
        <v>5282</v>
      </c>
      <c r="N5878" t="s">
        <v>4859</v>
      </c>
      <c r="O5878" t="s">
        <v>4715</v>
      </c>
      <c r="P5878" t="s">
        <v>68</v>
      </c>
      <c r="Q5878" t="s">
        <v>52</v>
      </c>
      <c r="R5878">
        <v>98109</v>
      </c>
      <c r="S5878" t="s">
        <v>5283</v>
      </c>
      <c r="T5878" t="s">
        <v>5283</v>
      </c>
      <c r="U5878" t="s">
        <v>5284</v>
      </c>
      <c r="V5878" t="s">
        <v>90</v>
      </c>
      <c r="W5878">
        <v>12</v>
      </c>
      <c r="X5878" t="s">
        <v>673</v>
      </c>
      <c r="Y5878">
        <v>4777</v>
      </c>
      <c r="Z5878" t="s">
        <v>68</v>
      </c>
      <c r="AA5878" t="s">
        <v>57</v>
      </c>
      <c r="AB5878">
        <v>81236</v>
      </c>
      <c r="AC5878" t="s">
        <v>146</v>
      </c>
      <c r="AD5878" t="s">
        <v>4690</v>
      </c>
      <c r="AE5878" t="s">
        <v>107</v>
      </c>
      <c r="AF5878" t="s">
        <v>107</v>
      </c>
      <c r="AI5878" s="1"/>
      <c r="AJ5878" t="s">
        <v>72</v>
      </c>
      <c r="AK5878" t="s">
        <v>4691</v>
      </c>
      <c r="AL5878">
        <v>45965</v>
      </c>
      <c r="AM5878" t="s">
        <v>4692</v>
      </c>
      <c r="AN5878" t="b">
        <v>1</v>
      </c>
      <c r="AO5878" t="b">
        <v>1</v>
      </c>
      <c r="BB5878" s="7" t="s">
        <v>4859</v>
      </c>
      <c r="BC5878" s="7" t="s">
        <v>4715</v>
      </c>
      <c r="BD5878" s="7" t="s">
        <v>52</v>
      </c>
      <c r="BE5878" s="7">
        <v>98109</v>
      </c>
      <c r="BF5878" s="7" t="s">
        <v>4860</v>
      </c>
      <c r="BG5878" s="7">
        <v>458121.5</v>
      </c>
      <c r="BH5878" s="7">
        <v>0</v>
      </c>
      <c r="BI5878">
        <v>41379.46</v>
      </c>
      <c r="BJ5878">
        <v>0</v>
      </c>
      <c r="BK5878">
        <v>0</v>
      </c>
      <c r="BL5878">
        <v>2400</v>
      </c>
      <c r="BO5878" t="s">
        <v>5285</v>
      </c>
      <c r="BP5878">
        <v>37132</v>
      </c>
      <c r="BQ5878">
        <v>861</v>
      </c>
      <c r="BR5878">
        <v>3321037</v>
      </c>
      <c r="BS5878">
        <v>24811</v>
      </c>
      <c r="BT5878">
        <v>48</v>
      </c>
      <c r="BU5878" t="s">
        <v>4862</v>
      </c>
      <c r="BV5878" t="s">
        <v>4695</v>
      </c>
      <c r="BX5878">
        <v>45852.849629629629</v>
      </c>
    </row>
    <row r="5879" spans="1:76" x14ac:dyDescent="0.25">
      <c r="A5879" t="s">
        <v>6921</v>
      </c>
      <c r="B5879" t="s">
        <v>6922</v>
      </c>
      <c r="C5879" t="s">
        <v>46</v>
      </c>
      <c r="D5879">
        <v>45657</v>
      </c>
      <c r="E5879" s="1"/>
      <c r="H5879" t="s">
        <v>47</v>
      </c>
      <c r="I5879">
        <v>45657</v>
      </c>
      <c r="J5879">
        <v>2025</v>
      </c>
      <c r="K5879" t="s">
        <v>85</v>
      </c>
      <c r="L5879" t="s">
        <v>6923</v>
      </c>
      <c r="N5879" t="s">
        <v>6924</v>
      </c>
      <c r="O5879" t="s">
        <v>6925</v>
      </c>
      <c r="P5879" t="s">
        <v>68</v>
      </c>
      <c r="Q5879" t="s">
        <v>52</v>
      </c>
      <c r="R5879">
        <v>98083</v>
      </c>
      <c r="S5879" t="s">
        <v>6926</v>
      </c>
      <c r="U5879" t="s">
        <v>6927</v>
      </c>
      <c r="V5879" t="s">
        <v>54</v>
      </c>
      <c r="W5879">
        <v>13</v>
      </c>
      <c r="X5879" t="s">
        <v>945</v>
      </c>
      <c r="Y5879">
        <v>4874</v>
      </c>
      <c r="Z5879" t="s">
        <v>68</v>
      </c>
      <c r="AA5879" t="s">
        <v>57</v>
      </c>
      <c r="AB5879">
        <v>81236</v>
      </c>
      <c r="AC5879" t="s">
        <v>146</v>
      </c>
      <c r="AD5879" t="s">
        <v>4690</v>
      </c>
      <c r="AE5879" t="s">
        <v>107</v>
      </c>
      <c r="AF5879" t="s">
        <v>107</v>
      </c>
      <c r="AI5879" s="1"/>
      <c r="AJ5879" t="s">
        <v>72</v>
      </c>
      <c r="AK5879" t="s">
        <v>4691</v>
      </c>
      <c r="AL5879">
        <v>45965</v>
      </c>
      <c r="AM5879" t="s">
        <v>4692</v>
      </c>
      <c r="AN5879" t="b">
        <v>1</v>
      </c>
      <c r="BB5879" s="7" t="s">
        <v>4771</v>
      </c>
      <c r="BC5879" s="7" t="s">
        <v>4715</v>
      </c>
      <c r="BD5879" s="7" t="s">
        <v>52</v>
      </c>
      <c r="BE5879" s="7">
        <v>98112</v>
      </c>
      <c r="BF5879" s="7" t="s">
        <v>4772</v>
      </c>
      <c r="BG5879" s="7">
        <v>31360</v>
      </c>
      <c r="BH5879" s="7">
        <v>0</v>
      </c>
      <c r="BI5879">
        <v>31360</v>
      </c>
      <c r="BJ5879">
        <v>0</v>
      </c>
      <c r="BK5879">
        <v>0</v>
      </c>
      <c r="BL5879">
        <v>0</v>
      </c>
      <c r="BO5879" t="s">
        <v>6928</v>
      </c>
      <c r="BP5879">
        <v>37200</v>
      </c>
      <c r="BQ5879">
        <v>1336</v>
      </c>
      <c r="BR5879">
        <v>3321301</v>
      </c>
      <c r="BS5879">
        <v>24894</v>
      </c>
      <c r="BT5879">
        <v>48</v>
      </c>
      <c r="BU5879" t="s">
        <v>4774</v>
      </c>
      <c r="BV5879" t="s">
        <v>4695</v>
      </c>
      <c r="BX5879">
        <v>45726.380659722221</v>
      </c>
    </row>
    <row r="5880" spans="1:76" x14ac:dyDescent="0.25">
      <c r="A5880" t="s">
        <v>13746</v>
      </c>
      <c r="B5880" t="s">
        <v>13747</v>
      </c>
      <c r="C5880" t="s">
        <v>46</v>
      </c>
      <c r="D5880">
        <v>45596</v>
      </c>
      <c r="E5880" s="1"/>
      <c r="H5880" t="s">
        <v>47</v>
      </c>
      <c r="I5880">
        <v>45596</v>
      </c>
      <c r="J5880">
        <v>2025</v>
      </c>
      <c r="K5880" t="s">
        <v>85</v>
      </c>
      <c r="L5880" t="s">
        <v>13748</v>
      </c>
      <c r="N5880" t="s">
        <v>13749</v>
      </c>
      <c r="O5880" t="s">
        <v>5071</v>
      </c>
      <c r="P5880" t="s">
        <v>115</v>
      </c>
      <c r="Q5880" t="s">
        <v>52</v>
      </c>
      <c r="R5880">
        <v>98366</v>
      </c>
      <c r="S5880" t="s">
        <v>13750</v>
      </c>
      <c r="V5880" t="s">
        <v>90</v>
      </c>
      <c r="W5880">
        <v>12</v>
      </c>
      <c r="X5880" t="s">
        <v>523</v>
      </c>
      <c r="Y5880">
        <v>4755</v>
      </c>
      <c r="Z5880" t="s">
        <v>115</v>
      </c>
      <c r="AA5880" t="s">
        <v>57</v>
      </c>
      <c r="AB5880">
        <v>115712</v>
      </c>
      <c r="AC5880" t="s">
        <v>146</v>
      </c>
      <c r="AD5880" t="s">
        <v>4690</v>
      </c>
      <c r="AE5880" t="s">
        <v>107</v>
      </c>
      <c r="AF5880" t="s">
        <v>107</v>
      </c>
      <c r="AI5880" s="1"/>
      <c r="AJ5880" t="s">
        <v>72</v>
      </c>
      <c r="AK5880" t="s">
        <v>4691</v>
      </c>
      <c r="AL5880">
        <v>45965</v>
      </c>
      <c r="AM5880" t="s">
        <v>4692</v>
      </c>
      <c r="AN5880" t="b">
        <v>1</v>
      </c>
      <c r="BB5880" s="7" t="s">
        <v>13749</v>
      </c>
      <c r="BC5880" s="7" t="s">
        <v>5071</v>
      </c>
      <c r="BD5880" s="7" t="s">
        <v>52</v>
      </c>
      <c r="BE5880" s="7">
        <v>98366</v>
      </c>
      <c r="BF5880" s="7" t="s">
        <v>4788</v>
      </c>
      <c r="BG5880" s="7">
        <v>16491.900000000001</v>
      </c>
      <c r="BH5880" s="7">
        <v>0</v>
      </c>
      <c r="BI5880">
        <v>1745.62</v>
      </c>
      <c r="BJ5880">
        <v>0</v>
      </c>
      <c r="BK5880">
        <v>0</v>
      </c>
      <c r="BL5880">
        <v>0</v>
      </c>
      <c r="BO5880" t="s">
        <v>13751</v>
      </c>
      <c r="BP5880">
        <v>37094</v>
      </c>
      <c r="BQ5880">
        <v>47496</v>
      </c>
      <c r="BR5880">
        <v>3321027</v>
      </c>
      <c r="BS5880">
        <v>24768</v>
      </c>
      <c r="BT5880">
        <v>26</v>
      </c>
      <c r="BU5880" t="s">
        <v>4790</v>
      </c>
      <c r="BV5880" t="s">
        <v>4695</v>
      </c>
      <c r="BX5880">
        <v>45667.722916666666</v>
      </c>
    </row>
    <row r="5881" spans="1:76" x14ac:dyDescent="0.25">
      <c r="A5881" t="s">
        <v>18745</v>
      </c>
      <c r="B5881" t="s">
        <v>18746</v>
      </c>
      <c r="C5881" t="s">
        <v>46</v>
      </c>
      <c r="D5881">
        <v>45635</v>
      </c>
      <c r="I5881">
        <v>45635</v>
      </c>
      <c r="J5881">
        <v>2025</v>
      </c>
      <c r="K5881" t="s">
        <v>85</v>
      </c>
      <c r="L5881" t="s">
        <v>18747</v>
      </c>
      <c r="N5881" t="s">
        <v>14993</v>
      </c>
      <c r="O5881" t="s">
        <v>4715</v>
      </c>
      <c r="P5881" t="s">
        <v>68</v>
      </c>
      <c r="Q5881" t="s">
        <v>52</v>
      </c>
      <c r="R5881">
        <v>98165</v>
      </c>
      <c r="S5881" t="s">
        <v>18748</v>
      </c>
      <c r="U5881" t="s">
        <v>18749</v>
      </c>
      <c r="V5881" t="s">
        <v>54</v>
      </c>
      <c r="W5881">
        <v>13</v>
      </c>
      <c r="X5881" t="s">
        <v>216</v>
      </c>
      <c r="Y5881">
        <v>4843</v>
      </c>
      <c r="Z5881" t="s">
        <v>68</v>
      </c>
      <c r="AA5881" t="s">
        <v>57</v>
      </c>
      <c r="AB5881">
        <v>84777</v>
      </c>
      <c r="AC5881" t="s">
        <v>146</v>
      </c>
      <c r="AD5881" t="s">
        <v>4690</v>
      </c>
      <c r="AE5881" t="s">
        <v>107</v>
      </c>
      <c r="AF5881" t="s">
        <v>107</v>
      </c>
      <c r="AJ5881" t="s">
        <v>72</v>
      </c>
      <c r="AK5881" t="s">
        <v>4691</v>
      </c>
      <c r="AL5881">
        <v>45965</v>
      </c>
      <c r="AM5881" t="s">
        <v>4692</v>
      </c>
      <c r="AN5881" t="b">
        <v>1</v>
      </c>
      <c r="BB5881" s="7" t="s">
        <v>4714</v>
      </c>
      <c r="BC5881" s="7" t="s">
        <v>4715</v>
      </c>
      <c r="BD5881" s="7" t="s">
        <v>52</v>
      </c>
      <c r="BE5881" s="7">
        <v>98115</v>
      </c>
      <c r="BF5881" s="7" t="s">
        <v>4716</v>
      </c>
      <c r="BM5881">
        <v>151.99</v>
      </c>
      <c r="BN5881">
        <v>0</v>
      </c>
      <c r="BO5881" t="s">
        <v>18750</v>
      </c>
      <c r="BP5881">
        <v>37178</v>
      </c>
      <c r="BQ5881">
        <v>48312</v>
      </c>
      <c r="BR5881">
        <v>3321272</v>
      </c>
      <c r="BT5881">
        <v>33</v>
      </c>
      <c r="BU5881" t="s">
        <v>4718</v>
      </c>
      <c r="BV5881" t="s">
        <v>4695</v>
      </c>
      <c r="BX5881">
        <v>45847.306250000001</v>
      </c>
    </row>
    <row r="5882" spans="1:76" x14ac:dyDescent="0.25">
      <c r="A5882" t="s">
        <v>20157</v>
      </c>
      <c r="B5882" t="s">
        <v>20158</v>
      </c>
      <c r="C5882" t="s">
        <v>46</v>
      </c>
      <c r="D5882">
        <v>45714</v>
      </c>
      <c r="E5882">
        <v>45782</v>
      </c>
      <c r="H5882" t="s">
        <v>47</v>
      </c>
      <c r="I5882">
        <v>45714</v>
      </c>
      <c r="J5882">
        <v>2025</v>
      </c>
      <c r="K5882" t="s">
        <v>48</v>
      </c>
      <c r="L5882" t="s">
        <v>20159</v>
      </c>
      <c r="N5882" t="s">
        <v>20160</v>
      </c>
      <c r="O5882" t="s">
        <v>5164</v>
      </c>
      <c r="P5882" t="s">
        <v>1794</v>
      </c>
      <c r="Q5882" t="s">
        <v>52</v>
      </c>
      <c r="R5882">
        <v>98339</v>
      </c>
      <c r="S5882" t="s">
        <v>20161</v>
      </c>
      <c r="T5882" t="s">
        <v>20161</v>
      </c>
      <c r="U5882">
        <v>3603015687</v>
      </c>
      <c r="V5882" t="s">
        <v>6576</v>
      </c>
      <c r="W5882">
        <v>27</v>
      </c>
      <c r="X5882" t="s">
        <v>5167</v>
      </c>
      <c r="Y5882">
        <v>3433</v>
      </c>
      <c r="Z5882" t="s">
        <v>1794</v>
      </c>
      <c r="AA5882" t="s">
        <v>4785</v>
      </c>
      <c r="AB5882">
        <v>28582</v>
      </c>
      <c r="AC5882" t="s">
        <v>146</v>
      </c>
      <c r="AD5882" t="s">
        <v>4690</v>
      </c>
      <c r="AE5882" t="s">
        <v>107</v>
      </c>
      <c r="AF5882" t="s">
        <v>107</v>
      </c>
      <c r="AJ5882" t="s">
        <v>72</v>
      </c>
      <c r="AK5882" t="s">
        <v>4691</v>
      </c>
      <c r="AL5882">
        <v>45965</v>
      </c>
      <c r="AM5882" t="s">
        <v>4692</v>
      </c>
      <c r="AN5882" t="b">
        <v>1</v>
      </c>
      <c r="AO5882" t="b">
        <v>0</v>
      </c>
      <c r="AP5882" t="b">
        <v>1</v>
      </c>
      <c r="BB5882" s="7" t="s">
        <v>20160</v>
      </c>
      <c r="BC5882" s="7" t="s">
        <v>5164</v>
      </c>
      <c r="BD5882" s="7" t="s">
        <v>52</v>
      </c>
      <c r="BE5882" s="7">
        <v>98339</v>
      </c>
      <c r="BF5882" s="7">
        <v>3606433527</v>
      </c>
      <c r="BG5882" s="7">
        <v>12450</v>
      </c>
      <c r="BH5882" s="7">
        <v>0</v>
      </c>
      <c r="BI5882">
        <v>8672.6299999999992</v>
      </c>
      <c r="BJ5882">
        <v>0</v>
      </c>
      <c r="BK5882">
        <v>0</v>
      </c>
      <c r="BL5882">
        <v>0</v>
      </c>
      <c r="BO5882" t="s">
        <v>20162</v>
      </c>
      <c r="BP5882">
        <v>37637</v>
      </c>
      <c r="BQ5882">
        <v>48855</v>
      </c>
      <c r="BR5882">
        <v>3321595</v>
      </c>
      <c r="BS5882">
        <v>25643</v>
      </c>
      <c r="BU5882" t="s">
        <v>20163</v>
      </c>
      <c r="BV5882" t="s">
        <v>4695</v>
      </c>
      <c r="BX5882">
        <v>45850.784201388888</v>
      </c>
    </row>
    <row r="5883" spans="1:76" x14ac:dyDescent="0.25">
      <c r="A5883" t="s">
        <v>20170</v>
      </c>
      <c r="B5883" t="s">
        <v>20171</v>
      </c>
      <c r="C5883" t="s">
        <v>46</v>
      </c>
      <c r="D5883">
        <v>45798</v>
      </c>
      <c r="E5883">
        <v>45786</v>
      </c>
      <c r="I5883">
        <v>45798</v>
      </c>
      <c r="J5883">
        <v>2025</v>
      </c>
      <c r="K5883" t="s">
        <v>48</v>
      </c>
      <c r="L5883" t="s">
        <v>20172</v>
      </c>
      <c r="N5883" t="s">
        <v>20173</v>
      </c>
      <c r="O5883" t="s">
        <v>6916</v>
      </c>
      <c r="P5883" t="s">
        <v>68</v>
      </c>
      <c r="Q5883" t="s">
        <v>5990</v>
      </c>
      <c r="R5883">
        <v>98008</v>
      </c>
      <c r="S5883" t="s">
        <v>20174</v>
      </c>
      <c r="T5883" t="s">
        <v>20174</v>
      </c>
      <c r="U5883" t="s">
        <v>20175</v>
      </c>
      <c r="V5883" t="s">
        <v>54</v>
      </c>
      <c r="W5883">
        <v>13</v>
      </c>
      <c r="X5883" t="s">
        <v>945</v>
      </c>
      <c r="Y5883">
        <v>4874</v>
      </c>
      <c r="Z5883" t="s">
        <v>68</v>
      </c>
      <c r="AA5883" t="s">
        <v>57</v>
      </c>
      <c r="AB5883">
        <v>81236</v>
      </c>
      <c r="AC5883" t="s">
        <v>146</v>
      </c>
      <c r="AD5883" t="s">
        <v>4690</v>
      </c>
      <c r="AE5883" t="s">
        <v>107</v>
      </c>
      <c r="AF5883" t="s">
        <v>107</v>
      </c>
      <c r="AI5883">
        <v>1</v>
      </c>
      <c r="AJ5883" t="s">
        <v>72</v>
      </c>
      <c r="AK5883" t="s">
        <v>4691</v>
      </c>
      <c r="AL5883">
        <v>45965</v>
      </c>
      <c r="AM5883" t="s">
        <v>4692</v>
      </c>
      <c r="AN5883" t="b">
        <v>1</v>
      </c>
      <c r="AO5883" t="b">
        <v>1</v>
      </c>
      <c r="BB5883" s="7" t="s">
        <v>20173</v>
      </c>
      <c r="BC5883" s="7" t="s">
        <v>6916</v>
      </c>
      <c r="BD5883" s="7" t="s">
        <v>5990</v>
      </c>
      <c r="BE5883" s="7">
        <v>98008</v>
      </c>
      <c r="BF5883" s="7" t="s">
        <v>20175</v>
      </c>
      <c r="BO5883" t="s">
        <v>20176</v>
      </c>
      <c r="BP5883">
        <v>38881</v>
      </c>
      <c r="BQ5883">
        <v>51941</v>
      </c>
      <c r="BR5883">
        <v>3335592</v>
      </c>
      <c r="BT5883">
        <v>48</v>
      </c>
      <c r="BU5883" t="s">
        <v>20177</v>
      </c>
      <c r="BV5883" t="s">
        <v>4695</v>
      </c>
      <c r="BX5883">
        <v>45848.429629629631</v>
      </c>
    </row>
    <row r="5884" spans="1:76" x14ac:dyDescent="0.25">
      <c r="A5884" t="s">
        <v>20193</v>
      </c>
      <c r="B5884" t="s">
        <v>1144</v>
      </c>
      <c r="C5884" t="s">
        <v>46</v>
      </c>
      <c r="D5884">
        <v>45614</v>
      </c>
      <c r="E5884">
        <v>45782</v>
      </c>
      <c r="H5884" t="s">
        <v>47</v>
      </c>
      <c r="I5884">
        <v>45614</v>
      </c>
      <c r="J5884">
        <v>2025</v>
      </c>
      <c r="K5884" t="s">
        <v>48</v>
      </c>
      <c r="L5884" t="s">
        <v>20194</v>
      </c>
      <c r="N5884" t="s">
        <v>5025</v>
      </c>
      <c r="O5884" t="s">
        <v>4715</v>
      </c>
      <c r="P5884" t="s">
        <v>68</v>
      </c>
      <c r="Q5884" t="s">
        <v>52</v>
      </c>
      <c r="R5884">
        <v>98102</v>
      </c>
      <c r="S5884" t="s">
        <v>5632</v>
      </c>
      <c r="T5884" t="s">
        <v>5632</v>
      </c>
      <c r="U5884" t="s">
        <v>14841</v>
      </c>
      <c r="V5884" t="s">
        <v>90</v>
      </c>
      <c r="W5884">
        <v>12</v>
      </c>
      <c r="X5884" t="s">
        <v>673</v>
      </c>
      <c r="Y5884">
        <v>4777</v>
      </c>
      <c r="Z5884" t="s">
        <v>68</v>
      </c>
      <c r="AA5884" t="s">
        <v>57</v>
      </c>
      <c r="AB5884">
        <v>81236</v>
      </c>
      <c r="AC5884" t="s">
        <v>146</v>
      </c>
      <c r="AD5884" t="s">
        <v>4690</v>
      </c>
      <c r="AE5884" t="s">
        <v>107</v>
      </c>
      <c r="AF5884" t="s">
        <v>107</v>
      </c>
      <c r="AJ5884" t="s">
        <v>72</v>
      </c>
      <c r="AK5884" t="s">
        <v>4691</v>
      </c>
      <c r="AL5884">
        <v>45965</v>
      </c>
      <c r="AM5884" t="s">
        <v>4692</v>
      </c>
      <c r="AN5884" t="b">
        <v>1</v>
      </c>
      <c r="AO5884" t="b">
        <v>1</v>
      </c>
      <c r="BB5884" s="7" t="s">
        <v>4771</v>
      </c>
      <c r="BC5884" s="7" t="s">
        <v>4715</v>
      </c>
      <c r="BD5884" s="7" t="s">
        <v>52</v>
      </c>
      <c r="BE5884" s="7">
        <v>98112</v>
      </c>
      <c r="BF5884" s="7" t="s">
        <v>4772</v>
      </c>
      <c r="BG5884" s="7">
        <v>198868.04</v>
      </c>
      <c r="BH5884" s="7">
        <v>0</v>
      </c>
      <c r="BI5884">
        <v>13086.46</v>
      </c>
      <c r="BJ5884">
        <v>0</v>
      </c>
      <c r="BK5884">
        <v>0</v>
      </c>
      <c r="BL5884">
        <v>8000</v>
      </c>
      <c r="BM5884">
        <v>43319.97</v>
      </c>
      <c r="BN5884">
        <v>0</v>
      </c>
      <c r="BO5884" t="s">
        <v>20195</v>
      </c>
      <c r="BP5884">
        <v>37140</v>
      </c>
      <c r="BQ5884">
        <v>30311</v>
      </c>
      <c r="BR5884">
        <v>3321041</v>
      </c>
      <c r="BS5884">
        <v>24844</v>
      </c>
      <c r="BT5884">
        <v>48</v>
      </c>
      <c r="BU5884" t="s">
        <v>4774</v>
      </c>
      <c r="BV5884" t="s">
        <v>4695</v>
      </c>
      <c r="BX5884">
        <v>45852.541585648149</v>
      </c>
    </row>
    <row r="5885" spans="1:76" x14ac:dyDescent="0.25">
      <c r="A5885" t="s">
        <v>20196</v>
      </c>
      <c r="B5885" t="s">
        <v>20197</v>
      </c>
      <c r="C5885" t="s">
        <v>46</v>
      </c>
      <c r="D5885">
        <v>45587</v>
      </c>
      <c r="E5885">
        <v>45782</v>
      </c>
      <c r="H5885" t="s">
        <v>47</v>
      </c>
      <c r="I5885">
        <v>45587</v>
      </c>
      <c r="J5885">
        <v>2025</v>
      </c>
      <c r="K5885" t="s">
        <v>48</v>
      </c>
      <c r="L5885" t="s">
        <v>20198</v>
      </c>
      <c r="N5885" t="s">
        <v>20199</v>
      </c>
      <c r="O5885" t="s">
        <v>5014</v>
      </c>
      <c r="P5885" t="s">
        <v>115</v>
      </c>
      <c r="Q5885" t="s">
        <v>52</v>
      </c>
      <c r="R5885">
        <v>98332</v>
      </c>
      <c r="S5885" t="s">
        <v>20200</v>
      </c>
      <c r="T5885" t="s">
        <v>20201</v>
      </c>
      <c r="U5885" t="s">
        <v>18757</v>
      </c>
      <c r="V5885" t="s">
        <v>90</v>
      </c>
      <c r="W5885">
        <v>12</v>
      </c>
      <c r="X5885" t="s">
        <v>523</v>
      </c>
      <c r="Y5885">
        <v>4755</v>
      </c>
      <c r="Z5885" t="s">
        <v>115</v>
      </c>
      <c r="AA5885" t="s">
        <v>57</v>
      </c>
      <c r="AB5885">
        <v>115712</v>
      </c>
      <c r="AC5885" t="s">
        <v>146</v>
      </c>
      <c r="AD5885" t="s">
        <v>4690</v>
      </c>
      <c r="AE5885" t="s">
        <v>107</v>
      </c>
      <c r="AF5885" t="s">
        <v>107</v>
      </c>
      <c r="AJ5885" t="s">
        <v>72</v>
      </c>
      <c r="AK5885" t="s">
        <v>4691</v>
      </c>
      <c r="AL5885">
        <v>45965</v>
      </c>
      <c r="AM5885" t="s">
        <v>4692</v>
      </c>
      <c r="AN5885" t="b">
        <v>1</v>
      </c>
      <c r="AO5885" t="b">
        <v>1</v>
      </c>
      <c r="BB5885" s="7" t="s">
        <v>20199</v>
      </c>
      <c r="BC5885" s="7" t="s">
        <v>5014</v>
      </c>
      <c r="BD5885" s="7" t="s">
        <v>52</v>
      </c>
      <c r="BE5885" s="7">
        <v>98332</v>
      </c>
      <c r="BF5885" s="7" t="s">
        <v>18757</v>
      </c>
      <c r="BG5885" s="7">
        <v>185689.84</v>
      </c>
      <c r="BH5885" s="7">
        <v>0</v>
      </c>
      <c r="BI5885">
        <v>33164.99</v>
      </c>
      <c r="BJ5885">
        <v>700</v>
      </c>
      <c r="BK5885">
        <v>0</v>
      </c>
      <c r="BL5885">
        <v>5391.79</v>
      </c>
      <c r="BM5885">
        <v>151.99</v>
      </c>
      <c r="BN5885">
        <v>184783.99</v>
      </c>
      <c r="BO5885" t="s">
        <v>20202</v>
      </c>
      <c r="BP5885">
        <v>37079</v>
      </c>
      <c r="BQ5885">
        <v>2688</v>
      </c>
      <c r="BR5885">
        <v>3320928</v>
      </c>
      <c r="BS5885">
        <v>24766</v>
      </c>
      <c r="BT5885">
        <v>26</v>
      </c>
      <c r="BU5885" t="s">
        <v>5244</v>
      </c>
      <c r="BV5885" t="s">
        <v>4695</v>
      </c>
      <c r="BX5885">
        <v>45852.394444444442</v>
      </c>
    </row>
    <row r="5886" spans="1:76" x14ac:dyDescent="0.25">
      <c r="A5886" t="s">
        <v>20221</v>
      </c>
      <c r="B5886" t="s">
        <v>5185</v>
      </c>
      <c r="C5886" t="s">
        <v>46</v>
      </c>
      <c r="D5886">
        <v>45782</v>
      </c>
      <c r="E5886">
        <v>45782</v>
      </c>
      <c r="H5886" t="s">
        <v>47</v>
      </c>
      <c r="I5886">
        <v>45782</v>
      </c>
      <c r="J5886">
        <v>2025</v>
      </c>
      <c r="K5886" t="s">
        <v>48</v>
      </c>
      <c r="L5886" t="s">
        <v>5186</v>
      </c>
      <c r="N5886" t="s">
        <v>5187</v>
      </c>
      <c r="O5886" t="s">
        <v>5188</v>
      </c>
      <c r="P5886" t="s">
        <v>68</v>
      </c>
      <c r="Q5886" t="s">
        <v>52</v>
      </c>
      <c r="R5886">
        <v>98027</v>
      </c>
      <c r="S5886" t="s">
        <v>5189</v>
      </c>
      <c r="T5886" t="s">
        <v>5189</v>
      </c>
      <c r="U5886" t="s">
        <v>5190</v>
      </c>
      <c r="V5886" t="s">
        <v>90</v>
      </c>
      <c r="W5886">
        <v>12</v>
      </c>
      <c r="X5886" t="s">
        <v>139</v>
      </c>
      <c r="Y5886">
        <v>4734</v>
      </c>
      <c r="Z5886" t="s">
        <v>68</v>
      </c>
      <c r="AA5886" t="s">
        <v>57</v>
      </c>
      <c r="AB5886">
        <v>109843</v>
      </c>
      <c r="AC5886" t="s">
        <v>146</v>
      </c>
      <c r="AD5886" t="s">
        <v>4690</v>
      </c>
      <c r="AE5886" t="s">
        <v>107</v>
      </c>
      <c r="AF5886" t="s">
        <v>107</v>
      </c>
      <c r="AJ5886" t="s">
        <v>72</v>
      </c>
      <c r="AK5886" t="s">
        <v>4691</v>
      </c>
      <c r="AL5886">
        <v>45965</v>
      </c>
      <c r="AM5886" t="s">
        <v>4692</v>
      </c>
      <c r="AN5886" t="b">
        <v>1</v>
      </c>
      <c r="AO5886" t="b">
        <v>1</v>
      </c>
      <c r="BB5886" s="7" t="s">
        <v>4771</v>
      </c>
      <c r="BC5886" s="7" t="s">
        <v>4715</v>
      </c>
      <c r="BD5886" s="7" t="s">
        <v>52</v>
      </c>
      <c r="BE5886" s="7">
        <v>98112</v>
      </c>
      <c r="BF5886" s="7" t="s">
        <v>4772</v>
      </c>
      <c r="BG5886" s="7">
        <v>119468.78</v>
      </c>
      <c r="BH5886" s="7">
        <v>0</v>
      </c>
      <c r="BI5886">
        <v>4529.3</v>
      </c>
      <c r="BJ5886">
        <v>0</v>
      </c>
      <c r="BK5886">
        <v>0</v>
      </c>
      <c r="BL5886">
        <v>3750</v>
      </c>
      <c r="BM5886">
        <v>607.94000000000005</v>
      </c>
      <c r="BN5886">
        <v>160968.01</v>
      </c>
      <c r="BO5886" t="s">
        <v>20222</v>
      </c>
      <c r="BP5886">
        <v>38226</v>
      </c>
      <c r="BQ5886">
        <v>1305</v>
      </c>
      <c r="BR5886">
        <v>3322948</v>
      </c>
      <c r="BS5886">
        <v>26068</v>
      </c>
      <c r="BT5886">
        <v>5</v>
      </c>
      <c r="BU5886" t="s">
        <v>4774</v>
      </c>
      <c r="BV5886" t="s">
        <v>4695</v>
      </c>
      <c r="BX5886">
        <v>45852.459178240744</v>
      </c>
    </row>
    <row r="5887" spans="1:76" x14ac:dyDescent="0.25">
      <c r="A5887" t="s">
        <v>20235</v>
      </c>
      <c r="B5887" t="s">
        <v>20236</v>
      </c>
      <c r="C5887" t="s">
        <v>46</v>
      </c>
      <c r="D5887">
        <v>45713</v>
      </c>
      <c r="E5887">
        <v>45782</v>
      </c>
      <c r="H5887" t="s">
        <v>47</v>
      </c>
      <c r="I5887">
        <v>45713</v>
      </c>
      <c r="J5887">
        <v>2025</v>
      </c>
      <c r="K5887" t="s">
        <v>48</v>
      </c>
      <c r="L5887" t="s">
        <v>20237</v>
      </c>
      <c r="N5887" t="s">
        <v>20238</v>
      </c>
      <c r="O5887" t="s">
        <v>6916</v>
      </c>
      <c r="P5887" t="s">
        <v>68</v>
      </c>
      <c r="Q5887" t="s">
        <v>52</v>
      </c>
      <c r="R5887">
        <v>98015</v>
      </c>
      <c r="S5887" t="s">
        <v>20239</v>
      </c>
      <c r="T5887" t="s">
        <v>20239</v>
      </c>
      <c r="U5887" t="s">
        <v>20240</v>
      </c>
      <c r="V5887" t="s">
        <v>54</v>
      </c>
      <c r="W5887">
        <v>13</v>
      </c>
      <c r="X5887" t="s">
        <v>377</v>
      </c>
      <c r="Y5887">
        <v>4860</v>
      </c>
      <c r="Z5887" t="s">
        <v>68</v>
      </c>
      <c r="AA5887" t="s">
        <v>57</v>
      </c>
      <c r="AB5887">
        <v>101116</v>
      </c>
      <c r="AC5887" t="s">
        <v>146</v>
      </c>
      <c r="AD5887" t="s">
        <v>4690</v>
      </c>
      <c r="AE5887" t="s">
        <v>107</v>
      </c>
      <c r="AF5887" t="s">
        <v>107</v>
      </c>
      <c r="AI5887">
        <v>1</v>
      </c>
      <c r="AJ5887" t="s">
        <v>72</v>
      </c>
      <c r="AK5887" t="s">
        <v>4691</v>
      </c>
      <c r="AL5887">
        <v>45965</v>
      </c>
      <c r="AM5887" t="s">
        <v>4692</v>
      </c>
      <c r="AN5887" t="b">
        <v>1</v>
      </c>
      <c r="AO5887" t="b">
        <v>1</v>
      </c>
      <c r="BB5887" s="7" t="s">
        <v>4771</v>
      </c>
      <c r="BC5887" s="7" t="s">
        <v>4715</v>
      </c>
      <c r="BD5887" s="7" t="s">
        <v>52</v>
      </c>
      <c r="BE5887" s="7">
        <v>98112</v>
      </c>
      <c r="BF5887" s="7" t="s">
        <v>4772</v>
      </c>
      <c r="BG5887" s="7">
        <v>39473</v>
      </c>
      <c r="BH5887" s="7">
        <v>0</v>
      </c>
      <c r="BI5887">
        <v>3858.21</v>
      </c>
      <c r="BJ5887">
        <v>2000</v>
      </c>
      <c r="BK5887">
        <v>0</v>
      </c>
      <c r="BL5887">
        <v>0</v>
      </c>
      <c r="BM5887">
        <v>341.97</v>
      </c>
      <c r="BN5887">
        <v>0</v>
      </c>
      <c r="BO5887" t="s">
        <v>20241</v>
      </c>
      <c r="BP5887">
        <v>37590</v>
      </c>
      <c r="BQ5887">
        <v>1380</v>
      </c>
      <c r="BR5887">
        <v>3321591</v>
      </c>
      <c r="BS5887">
        <v>25596</v>
      </c>
      <c r="BT5887">
        <v>41</v>
      </c>
      <c r="BU5887" t="s">
        <v>4774</v>
      </c>
      <c r="BV5887" t="s">
        <v>4695</v>
      </c>
      <c r="BX5887">
        <v>45852.439456018517</v>
      </c>
    </row>
    <row r="5888" spans="1:76" x14ac:dyDescent="0.25">
      <c r="A5888" t="s">
        <v>20254</v>
      </c>
      <c r="B5888" t="s">
        <v>20255</v>
      </c>
      <c r="C5888" t="s">
        <v>46</v>
      </c>
      <c r="D5888">
        <v>45690</v>
      </c>
      <c r="E5888">
        <v>45782</v>
      </c>
      <c r="H5888" t="s">
        <v>47</v>
      </c>
      <c r="I5888">
        <v>45690</v>
      </c>
      <c r="J5888">
        <v>2025</v>
      </c>
      <c r="K5888" t="s">
        <v>48</v>
      </c>
      <c r="L5888" t="s">
        <v>20256</v>
      </c>
      <c r="N5888" t="s">
        <v>6676</v>
      </c>
      <c r="O5888" t="s">
        <v>4916</v>
      </c>
      <c r="P5888" t="s">
        <v>115</v>
      </c>
      <c r="Q5888" t="s">
        <v>52</v>
      </c>
      <c r="R5888">
        <v>98417</v>
      </c>
      <c r="S5888" t="s">
        <v>20257</v>
      </c>
      <c r="T5888" t="s">
        <v>20258</v>
      </c>
      <c r="U5888" t="s">
        <v>20259</v>
      </c>
      <c r="V5888" t="s">
        <v>4783</v>
      </c>
      <c r="W5888">
        <v>25</v>
      </c>
      <c r="X5888" t="s">
        <v>4784</v>
      </c>
      <c r="Y5888">
        <v>3879</v>
      </c>
      <c r="Z5888" t="s">
        <v>115</v>
      </c>
      <c r="AA5888" t="s">
        <v>4785</v>
      </c>
      <c r="AB5888">
        <v>580880</v>
      </c>
      <c r="AC5888" t="s">
        <v>146</v>
      </c>
      <c r="AD5888" t="s">
        <v>4690</v>
      </c>
      <c r="AE5888" t="s">
        <v>107</v>
      </c>
      <c r="AF5888" t="s">
        <v>107</v>
      </c>
      <c r="AI5888">
        <v>5</v>
      </c>
      <c r="AJ5888" t="s">
        <v>72</v>
      </c>
      <c r="AK5888" t="s">
        <v>4691</v>
      </c>
      <c r="AL5888">
        <v>45965</v>
      </c>
      <c r="AM5888" t="s">
        <v>4692</v>
      </c>
      <c r="AN5888" t="b">
        <v>1</v>
      </c>
      <c r="AO5888" t="b">
        <v>1</v>
      </c>
      <c r="BB5888" s="7" t="s">
        <v>4859</v>
      </c>
      <c r="BC5888" s="7" t="s">
        <v>4715</v>
      </c>
      <c r="BD5888" s="7" t="s">
        <v>52</v>
      </c>
      <c r="BE5888" s="7">
        <v>98109</v>
      </c>
      <c r="BF5888" s="7" t="s">
        <v>14981</v>
      </c>
      <c r="BG5888" s="7">
        <v>54217.14</v>
      </c>
      <c r="BH5888" s="7">
        <v>0</v>
      </c>
      <c r="BI5888">
        <v>15005.39</v>
      </c>
      <c r="BJ5888">
        <v>0</v>
      </c>
      <c r="BK5888">
        <v>0</v>
      </c>
      <c r="BL5888">
        <v>9826.56</v>
      </c>
      <c r="BM5888">
        <v>75.989999999999995</v>
      </c>
      <c r="BN5888">
        <v>0</v>
      </c>
      <c r="BO5888" t="s">
        <v>20260</v>
      </c>
      <c r="BP5888">
        <v>37396</v>
      </c>
      <c r="BQ5888">
        <v>30410</v>
      </c>
      <c r="BR5888">
        <v>3321490</v>
      </c>
      <c r="BS5888">
        <v>25322</v>
      </c>
      <c r="BU5888" t="s">
        <v>4862</v>
      </c>
      <c r="BV5888" t="s">
        <v>4695</v>
      </c>
      <c r="BX5888">
        <v>45852.848958333336</v>
      </c>
    </row>
    <row r="5889" spans="1:76" x14ac:dyDescent="0.25">
      <c r="A5889" t="s">
        <v>20328</v>
      </c>
      <c r="B5889" t="s">
        <v>20329</v>
      </c>
      <c r="C5889" t="s">
        <v>46</v>
      </c>
      <c r="D5889">
        <v>45773</v>
      </c>
      <c r="E5889">
        <v>45782</v>
      </c>
      <c r="H5889" t="s">
        <v>47</v>
      </c>
      <c r="I5889">
        <v>45773</v>
      </c>
      <c r="J5889">
        <v>2025</v>
      </c>
      <c r="K5889" t="s">
        <v>48</v>
      </c>
      <c r="L5889" t="s">
        <v>20330</v>
      </c>
      <c r="N5889" t="s">
        <v>20331</v>
      </c>
      <c r="O5889" t="s">
        <v>12023</v>
      </c>
      <c r="P5889" t="s">
        <v>322</v>
      </c>
      <c r="Q5889" t="s">
        <v>5990</v>
      </c>
      <c r="R5889">
        <v>99163</v>
      </c>
      <c r="S5889" t="s">
        <v>20332</v>
      </c>
      <c r="T5889" t="s">
        <v>20333</v>
      </c>
      <c r="U5889">
        <v>2083011170</v>
      </c>
      <c r="V5889" t="s">
        <v>4807</v>
      </c>
      <c r="W5889">
        <v>23</v>
      </c>
      <c r="X5889" t="s">
        <v>6562</v>
      </c>
      <c r="Y5889">
        <v>4375</v>
      </c>
      <c r="Z5889" t="s">
        <v>322</v>
      </c>
      <c r="AA5889" t="s">
        <v>4785</v>
      </c>
      <c r="AB5889">
        <v>24626</v>
      </c>
      <c r="AC5889" t="s">
        <v>146</v>
      </c>
      <c r="AD5889" t="s">
        <v>4690</v>
      </c>
      <c r="AE5889" t="s">
        <v>107</v>
      </c>
      <c r="AF5889" t="s">
        <v>107</v>
      </c>
      <c r="AI5889">
        <v>3</v>
      </c>
      <c r="AJ5889" t="s">
        <v>58</v>
      </c>
      <c r="AK5889" t="s">
        <v>59</v>
      </c>
      <c r="AL5889">
        <v>45965</v>
      </c>
      <c r="AM5889" t="s">
        <v>4692</v>
      </c>
      <c r="AN5889" t="b">
        <v>1</v>
      </c>
      <c r="AO5889" t="b">
        <v>1</v>
      </c>
      <c r="BB5889" s="7" t="s">
        <v>20331</v>
      </c>
      <c r="BC5889" s="7" t="s">
        <v>12023</v>
      </c>
      <c r="BD5889" s="7" t="s">
        <v>5990</v>
      </c>
      <c r="BE5889" s="7">
        <v>99163</v>
      </c>
      <c r="BF5889" s="7" t="s">
        <v>20334</v>
      </c>
      <c r="BG5889" s="7">
        <v>3195</v>
      </c>
      <c r="BH5889" s="7">
        <v>0</v>
      </c>
      <c r="BI5889">
        <v>2378.23</v>
      </c>
      <c r="BJ5889">
        <v>0</v>
      </c>
      <c r="BK5889">
        <v>0</v>
      </c>
      <c r="BL5889">
        <v>0</v>
      </c>
      <c r="BO5889" t="s">
        <v>20335</v>
      </c>
      <c r="BP5889">
        <v>38129</v>
      </c>
      <c r="BQ5889">
        <v>49056</v>
      </c>
      <c r="BR5889">
        <v>3321673</v>
      </c>
      <c r="BS5889">
        <v>25954</v>
      </c>
      <c r="BU5889" t="s">
        <v>20336</v>
      </c>
      <c r="BV5889" t="s">
        <v>4695</v>
      </c>
      <c r="BX5889">
        <v>45847.27679398148</v>
      </c>
    </row>
    <row r="5890" spans="1:76" x14ac:dyDescent="0.25">
      <c r="A5890" t="s">
        <v>20543</v>
      </c>
      <c r="B5890" t="s">
        <v>20544</v>
      </c>
      <c r="C5890" t="s">
        <v>46</v>
      </c>
      <c r="D5890">
        <v>45795</v>
      </c>
      <c r="E5890">
        <v>45785</v>
      </c>
      <c r="I5890">
        <v>45795</v>
      </c>
      <c r="J5890">
        <v>2025</v>
      </c>
      <c r="K5890" t="s">
        <v>48</v>
      </c>
      <c r="L5890" t="s">
        <v>20545</v>
      </c>
      <c r="N5890" t="s">
        <v>20546</v>
      </c>
      <c r="O5890" t="s">
        <v>16125</v>
      </c>
      <c r="P5890" t="s">
        <v>1494</v>
      </c>
      <c r="Q5890" t="s">
        <v>52</v>
      </c>
      <c r="R5890">
        <v>98612</v>
      </c>
      <c r="S5890" t="s">
        <v>20547</v>
      </c>
      <c r="T5890" t="s">
        <v>20547</v>
      </c>
      <c r="U5890">
        <v>3609122661</v>
      </c>
      <c r="V5890" t="s">
        <v>6576</v>
      </c>
      <c r="W5890">
        <v>27</v>
      </c>
      <c r="X5890" t="s">
        <v>6308</v>
      </c>
      <c r="Y5890">
        <v>4286</v>
      </c>
      <c r="Z5890" t="s">
        <v>1494</v>
      </c>
      <c r="AA5890" t="s">
        <v>4785</v>
      </c>
      <c r="AB5890">
        <v>3637</v>
      </c>
      <c r="AC5890" t="s">
        <v>146</v>
      </c>
      <c r="AD5890" t="s">
        <v>4690</v>
      </c>
      <c r="AE5890" t="s">
        <v>107</v>
      </c>
      <c r="AF5890" t="s">
        <v>107</v>
      </c>
      <c r="AJ5890" t="s">
        <v>58</v>
      </c>
      <c r="AK5890" t="s">
        <v>59</v>
      </c>
      <c r="AL5890">
        <v>45965</v>
      </c>
      <c r="AM5890" t="s">
        <v>4878</v>
      </c>
      <c r="AN5890" t="b">
        <v>1</v>
      </c>
      <c r="AO5890" t="b">
        <v>1</v>
      </c>
      <c r="BB5890" s="7" t="s">
        <v>20546</v>
      </c>
      <c r="BC5890" s="7" t="s">
        <v>16125</v>
      </c>
      <c r="BD5890" s="7" t="s">
        <v>52</v>
      </c>
      <c r="BE5890" s="7">
        <v>98612</v>
      </c>
      <c r="BF5890" s="7">
        <v>3609122661</v>
      </c>
      <c r="BO5890" t="s">
        <v>20548</v>
      </c>
      <c r="BP5890">
        <v>39436</v>
      </c>
      <c r="BQ5890">
        <v>9245</v>
      </c>
      <c r="BR5890">
        <v>3331573</v>
      </c>
      <c r="BU5890" t="s">
        <v>20549</v>
      </c>
      <c r="BV5890" t="s">
        <v>4695</v>
      </c>
      <c r="BX5890">
        <v>45839.591990740744</v>
      </c>
    </row>
    <row r="5891" spans="1:76" x14ac:dyDescent="0.25">
      <c r="A5891" t="s">
        <v>20822</v>
      </c>
      <c r="B5891" t="s">
        <v>108</v>
      </c>
      <c r="C5891" t="s">
        <v>46</v>
      </c>
      <c r="D5891">
        <v>45633</v>
      </c>
      <c r="E5891">
        <v>45782</v>
      </c>
      <c r="H5891" t="s">
        <v>47</v>
      </c>
      <c r="I5891">
        <v>45633</v>
      </c>
      <c r="J5891">
        <v>2025</v>
      </c>
      <c r="K5891" t="s">
        <v>48</v>
      </c>
      <c r="L5891" t="s">
        <v>20823</v>
      </c>
      <c r="N5891" t="s">
        <v>20824</v>
      </c>
      <c r="O5891" t="s">
        <v>5014</v>
      </c>
      <c r="P5891" t="s">
        <v>115</v>
      </c>
      <c r="Q5891" t="s">
        <v>52</v>
      </c>
      <c r="R5891">
        <v>98335</v>
      </c>
      <c r="S5891" t="s">
        <v>20825</v>
      </c>
      <c r="T5891" t="s">
        <v>20826</v>
      </c>
      <c r="U5891" t="s">
        <v>20827</v>
      </c>
      <c r="V5891" t="s">
        <v>90</v>
      </c>
      <c r="W5891">
        <v>12</v>
      </c>
      <c r="X5891" t="s">
        <v>523</v>
      </c>
      <c r="Y5891">
        <v>4755</v>
      </c>
      <c r="Z5891" t="s">
        <v>115</v>
      </c>
      <c r="AA5891" t="s">
        <v>57</v>
      </c>
      <c r="AB5891">
        <v>115712</v>
      </c>
      <c r="AC5891" t="s">
        <v>146</v>
      </c>
      <c r="AD5891" t="s">
        <v>4690</v>
      </c>
      <c r="AE5891" t="s">
        <v>107</v>
      </c>
      <c r="AF5891" t="s">
        <v>107</v>
      </c>
      <c r="AJ5891" t="s">
        <v>58</v>
      </c>
      <c r="AK5891" t="s">
        <v>59</v>
      </c>
      <c r="AL5891">
        <v>45965</v>
      </c>
      <c r="AM5891" t="s">
        <v>4692</v>
      </c>
      <c r="AN5891" t="b">
        <v>1</v>
      </c>
      <c r="AO5891" t="b">
        <v>1</v>
      </c>
      <c r="BB5891" s="7" t="s">
        <v>20290</v>
      </c>
      <c r="BC5891" s="7" t="s">
        <v>4916</v>
      </c>
      <c r="BD5891" s="7" t="s">
        <v>52</v>
      </c>
      <c r="BE5891" s="7">
        <v>98401</v>
      </c>
      <c r="BF5891" s="7" t="s">
        <v>20358</v>
      </c>
      <c r="BG5891" s="7">
        <v>360462.41</v>
      </c>
      <c r="BH5891" s="7">
        <v>0</v>
      </c>
      <c r="BI5891">
        <v>95374.11</v>
      </c>
      <c r="BJ5891">
        <v>0</v>
      </c>
      <c r="BK5891">
        <v>0</v>
      </c>
      <c r="BL5891">
        <v>0</v>
      </c>
      <c r="BO5891" t="s">
        <v>20828</v>
      </c>
      <c r="BP5891">
        <v>37164</v>
      </c>
      <c r="BQ5891">
        <v>585</v>
      </c>
      <c r="BR5891">
        <v>3321275</v>
      </c>
      <c r="BS5891">
        <v>24852</v>
      </c>
      <c r="BT5891">
        <v>26</v>
      </c>
      <c r="BU5891" t="s">
        <v>20293</v>
      </c>
      <c r="BV5891" t="s">
        <v>4695</v>
      </c>
      <c r="BX5891">
        <v>45852.455590277779</v>
      </c>
    </row>
    <row r="5892" spans="1:76" x14ac:dyDescent="0.25">
      <c r="A5892" t="s">
        <v>20837</v>
      </c>
      <c r="B5892" t="s">
        <v>20838</v>
      </c>
      <c r="C5892" t="s">
        <v>46</v>
      </c>
      <c r="D5892">
        <v>45799</v>
      </c>
      <c r="E5892">
        <v>45785</v>
      </c>
      <c r="I5892">
        <v>45799</v>
      </c>
      <c r="J5892">
        <v>2025</v>
      </c>
      <c r="K5892" t="s">
        <v>48</v>
      </c>
      <c r="L5892" t="s">
        <v>20839</v>
      </c>
      <c r="N5892" t="s">
        <v>20840</v>
      </c>
      <c r="O5892" t="s">
        <v>6713</v>
      </c>
      <c r="P5892" t="s">
        <v>68</v>
      </c>
      <c r="Q5892" t="s">
        <v>52</v>
      </c>
      <c r="R5892" t="s">
        <v>20841</v>
      </c>
      <c r="S5892" t="s">
        <v>20842</v>
      </c>
      <c r="T5892" t="s">
        <v>20843</v>
      </c>
      <c r="U5892" t="s">
        <v>20844</v>
      </c>
      <c r="V5892" t="s">
        <v>54</v>
      </c>
      <c r="W5892">
        <v>13</v>
      </c>
      <c r="X5892" t="s">
        <v>216</v>
      </c>
      <c r="Y5892">
        <v>4843</v>
      </c>
      <c r="Z5892" t="s">
        <v>68</v>
      </c>
      <c r="AA5892" t="s">
        <v>57</v>
      </c>
      <c r="AB5892">
        <v>84777</v>
      </c>
      <c r="AC5892" t="s">
        <v>146</v>
      </c>
      <c r="AD5892" t="s">
        <v>4690</v>
      </c>
      <c r="AE5892" t="s">
        <v>107</v>
      </c>
      <c r="AF5892" t="s">
        <v>107</v>
      </c>
      <c r="AI5892">
        <v>1</v>
      </c>
      <c r="AJ5892" t="s">
        <v>58</v>
      </c>
      <c r="AK5892" t="s">
        <v>59</v>
      </c>
      <c r="AL5892">
        <v>45965</v>
      </c>
      <c r="AM5892" t="s">
        <v>4878</v>
      </c>
      <c r="AN5892" t="b">
        <v>1</v>
      </c>
      <c r="AO5892" t="b">
        <v>1</v>
      </c>
      <c r="BB5892" s="7" t="s">
        <v>20840</v>
      </c>
      <c r="BC5892" s="7" t="s">
        <v>6713</v>
      </c>
      <c r="BD5892" s="7" t="s">
        <v>52</v>
      </c>
      <c r="BE5892" s="7" t="s">
        <v>20841</v>
      </c>
      <c r="BF5892" s="7" t="s">
        <v>20844</v>
      </c>
      <c r="BO5892" t="s">
        <v>20845</v>
      </c>
      <c r="BP5892">
        <v>39805</v>
      </c>
      <c r="BQ5892">
        <v>36643</v>
      </c>
      <c r="BR5892">
        <v>3334646</v>
      </c>
      <c r="BT5892">
        <v>33</v>
      </c>
      <c r="BU5892" t="s">
        <v>20846</v>
      </c>
      <c r="BV5892" t="s">
        <v>4695</v>
      </c>
      <c r="BX5892">
        <v>45839.591828703706</v>
      </c>
    </row>
    <row r="5893" spans="1:76" x14ac:dyDescent="0.25">
      <c r="A5893" t="s">
        <v>20870</v>
      </c>
      <c r="B5893" t="s">
        <v>20871</v>
      </c>
      <c r="C5893" t="s">
        <v>46</v>
      </c>
      <c r="D5893">
        <v>45782</v>
      </c>
      <c r="E5893">
        <v>45782</v>
      </c>
      <c r="I5893">
        <v>45782</v>
      </c>
      <c r="J5893">
        <v>2025</v>
      </c>
      <c r="K5893" t="s">
        <v>48</v>
      </c>
      <c r="L5893" t="s">
        <v>20872</v>
      </c>
      <c r="M5893" t="s">
        <v>20873</v>
      </c>
      <c r="N5893" t="s">
        <v>20874</v>
      </c>
      <c r="O5893" t="s">
        <v>20875</v>
      </c>
      <c r="P5893" t="s">
        <v>613</v>
      </c>
      <c r="Q5893" t="s">
        <v>52</v>
      </c>
      <c r="R5893">
        <v>99166</v>
      </c>
      <c r="S5893" t="s">
        <v>20876</v>
      </c>
      <c r="T5893" t="s">
        <v>20877</v>
      </c>
      <c r="U5893">
        <v>5096907317</v>
      </c>
      <c r="V5893" t="s">
        <v>5331</v>
      </c>
      <c r="W5893">
        <v>26</v>
      </c>
      <c r="X5893" t="s">
        <v>7356</v>
      </c>
      <c r="Y5893">
        <v>3290</v>
      </c>
      <c r="Z5893" t="s">
        <v>613</v>
      </c>
      <c r="AA5893" t="s">
        <v>4785</v>
      </c>
      <c r="AB5893">
        <v>5256</v>
      </c>
      <c r="AC5893" t="s">
        <v>146</v>
      </c>
      <c r="AD5893" t="s">
        <v>4690</v>
      </c>
      <c r="AE5893" t="s">
        <v>107</v>
      </c>
      <c r="AF5893" t="s">
        <v>107</v>
      </c>
      <c r="AJ5893" t="s">
        <v>58</v>
      </c>
      <c r="AK5893" t="s">
        <v>59</v>
      </c>
      <c r="AL5893">
        <v>45965</v>
      </c>
      <c r="AM5893" t="s">
        <v>4878</v>
      </c>
      <c r="AN5893" t="b">
        <v>1</v>
      </c>
      <c r="AO5893" t="b">
        <v>0</v>
      </c>
      <c r="AP5893" t="b">
        <v>1</v>
      </c>
      <c r="BB5893" s="7" t="s">
        <v>20874</v>
      </c>
      <c r="BC5893" s="7" t="s">
        <v>20875</v>
      </c>
      <c r="BD5893" s="7" t="s">
        <v>52</v>
      </c>
      <c r="BE5893" s="7">
        <v>99166</v>
      </c>
      <c r="BF5893" s="7">
        <v>5096907317</v>
      </c>
      <c r="BO5893" t="s">
        <v>20878</v>
      </c>
      <c r="BP5893">
        <v>38325</v>
      </c>
      <c r="BQ5893">
        <v>9247</v>
      </c>
      <c r="BR5893">
        <v>3323335</v>
      </c>
      <c r="BU5893" t="s">
        <v>20879</v>
      </c>
      <c r="BV5893" t="s">
        <v>4695</v>
      </c>
      <c r="BX5893">
        <v>45839.591793981483</v>
      </c>
    </row>
    <row r="5894" spans="1:76" x14ac:dyDescent="0.25">
      <c r="A5894" t="s">
        <v>40483</v>
      </c>
      <c r="B5894" t="s">
        <v>30652</v>
      </c>
      <c r="C5894" t="s">
        <v>46</v>
      </c>
      <c r="D5894">
        <v>45640</v>
      </c>
      <c r="E5894">
        <v>45782</v>
      </c>
      <c r="H5894" t="s">
        <v>47</v>
      </c>
      <c r="I5894">
        <v>45640</v>
      </c>
      <c r="J5894">
        <v>2025</v>
      </c>
      <c r="K5894" t="s">
        <v>48</v>
      </c>
      <c r="L5894" t="s">
        <v>35470</v>
      </c>
      <c r="N5894" t="s">
        <v>40484</v>
      </c>
      <c r="O5894" t="s">
        <v>6659</v>
      </c>
      <c r="P5894" t="s">
        <v>199</v>
      </c>
      <c r="Q5894" t="s">
        <v>52</v>
      </c>
      <c r="R5894">
        <v>98258</v>
      </c>
      <c r="S5894" t="s">
        <v>30656</v>
      </c>
      <c r="T5894" t="s">
        <v>30656</v>
      </c>
      <c r="U5894">
        <v>4259239662</v>
      </c>
      <c r="V5894" t="s">
        <v>4783</v>
      </c>
      <c r="W5894">
        <v>25</v>
      </c>
      <c r="X5894" t="s">
        <v>5278</v>
      </c>
      <c r="Y5894">
        <v>4107</v>
      </c>
      <c r="Z5894" t="s">
        <v>199</v>
      </c>
      <c r="AA5894" t="s">
        <v>4785</v>
      </c>
      <c r="AB5894">
        <v>741235</v>
      </c>
      <c r="AC5894" t="s">
        <v>146</v>
      </c>
      <c r="AD5894" t="s">
        <v>4690</v>
      </c>
      <c r="AE5894" t="s">
        <v>107</v>
      </c>
      <c r="AF5894" t="s">
        <v>107</v>
      </c>
      <c r="AI5894">
        <v>5</v>
      </c>
      <c r="AJ5894" t="s">
        <v>58</v>
      </c>
      <c r="AK5894" t="s">
        <v>59</v>
      </c>
      <c r="AL5894">
        <v>45965</v>
      </c>
      <c r="AM5894" t="s">
        <v>4692</v>
      </c>
      <c r="AN5894" t="b">
        <v>1</v>
      </c>
      <c r="AO5894" t="b">
        <v>1</v>
      </c>
      <c r="BB5894" s="7" t="s">
        <v>40484</v>
      </c>
      <c r="BC5894" s="7" t="s">
        <v>6659</v>
      </c>
      <c r="BD5894" s="7" t="s">
        <v>52</v>
      </c>
      <c r="BE5894" s="7">
        <v>98258</v>
      </c>
      <c r="BF5894" s="7">
        <v>4259239662</v>
      </c>
      <c r="BG5894" s="7">
        <v>43211</v>
      </c>
      <c r="BH5894" s="7">
        <v>3000</v>
      </c>
      <c r="BI5894">
        <v>8095.62</v>
      </c>
      <c r="BJ5894">
        <v>0</v>
      </c>
      <c r="BK5894">
        <v>0</v>
      </c>
      <c r="BL5894">
        <v>0</v>
      </c>
      <c r="BO5894" t="s">
        <v>40485</v>
      </c>
      <c r="BP5894">
        <v>37193</v>
      </c>
      <c r="BQ5894">
        <v>1062</v>
      </c>
      <c r="BR5894">
        <v>3321281</v>
      </c>
      <c r="BS5894">
        <v>24870</v>
      </c>
      <c r="BU5894" t="s">
        <v>35473</v>
      </c>
      <c r="BV5894" t="s">
        <v>4695</v>
      </c>
      <c r="BX5894">
        <v>45841.573530092595</v>
      </c>
    </row>
    <row r="5895" spans="1:76" x14ac:dyDescent="0.25">
      <c r="A5895" t="s">
        <v>40496</v>
      </c>
      <c r="B5895" t="s">
        <v>40497</v>
      </c>
      <c r="C5895" t="s">
        <v>46</v>
      </c>
      <c r="D5895">
        <v>45800</v>
      </c>
      <c r="E5895">
        <v>45786</v>
      </c>
      <c r="H5895" t="s">
        <v>47</v>
      </c>
      <c r="I5895">
        <v>45800</v>
      </c>
      <c r="J5895">
        <v>2025</v>
      </c>
      <c r="K5895" t="s">
        <v>48</v>
      </c>
      <c r="L5895" t="s">
        <v>40498</v>
      </c>
      <c r="N5895" t="s">
        <v>40499</v>
      </c>
      <c r="O5895" t="s">
        <v>6916</v>
      </c>
      <c r="P5895" t="s">
        <v>68</v>
      </c>
      <c r="Q5895" t="s">
        <v>52</v>
      </c>
      <c r="R5895">
        <v>98004</v>
      </c>
      <c r="S5895" t="s">
        <v>40500</v>
      </c>
      <c r="T5895" t="s">
        <v>40501</v>
      </c>
      <c r="U5895">
        <v>4252086109</v>
      </c>
      <c r="V5895" t="s">
        <v>54</v>
      </c>
      <c r="W5895">
        <v>13</v>
      </c>
      <c r="X5895" t="s">
        <v>377</v>
      </c>
      <c r="Y5895">
        <v>4860</v>
      </c>
      <c r="Z5895" t="s">
        <v>68</v>
      </c>
      <c r="AA5895" t="s">
        <v>57</v>
      </c>
      <c r="AB5895">
        <v>101116</v>
      </c>
      <c r="AC5895" t="s">
        <v>146</v>
      </c>
      <c r="AD5895" t="s">
        <v>4690</v>
      </c>
      <c r="AE5895" t="s">
        <v>107</v>
      </c>
      <c r="AF5895" t="s">
        <v>107</v>
      </c>
      <c r="AI5895">
        <v>1</v>
      </c>
      <c r="AJ5895" t="s">
        <v>58</v>
      </c>
      <c r="AK5895" t="s">
        <v>59</v>
      </c>
      <c r="AL5895">
        <v>45965</v>
      </c>
      <c r="AM5895" t="s">
        <v>4692</v>
      </c>
      <c r="AN5895" t="b">
        <v>1</v>
      </c>
      <c r="AO5895" t="b">
        <v>1</v>
      </c>
      <c r="BB5895" s="7" t="s">
        <v>40499</v>
      </c>
      <c r="BC5895" s="7" t="s">
        <v>6916</v>
      </c>
      <c r="BD5895" s="7" t="s">
        <v>52</v>
      </c>
      <c r="BE5895" s="7">
        <v>98004</v>
      </c>
      <c r="BF5895" s="7">
        <v>4252086109</v>
      </c>
      <c r="BG5895" s="7">
        <v>5650</v>
      </c>
      <c r="BH5895" s="7">
        <v>619.97</v>
      </c>
      <c r="BI5895">
        <v>2000</v>
      </c>
      <c r="BJ5895">
        <v>0</v>
      </c>
      <c r="BK5895">
        <v>0</v>
      </c>
      <c r="BL5895">
        <v>0</v>
      </c>
      <c r="BO5895" t="s">
        <v>40502</v>
      </c>
      <c r="BP5895">
        <v>39888</v>
      </c>
      <c r="BQ5895">
        <v>51908</v>
      </c>
      <c r="BR5895">
        <v>3335559</v>
      </c>
      <c r="BS5895">
        <v>26241</v>
      </c>
      <c r="BT5895">
        <v>41</v>
      </c>
      <c r="BU5895" t="s">
        <v>30071</v>
      </c>
      <c r="BV5895" t="s">
        <v>4695</v>
      </c>
      <c r="BX5895">
        <v>45852.854189814818</v>
      </c>
    </row>
    <row r="5896" spans="1:76" x14ac:dyDescent="0.25">
      <c r="A5896" t="s">
        <v>40503</v>
      </c>
      <c r="B5896" t="s">
        <v>35705</v>
      </c>
      <c r="C5896" t="s">
        <v>46</v>
      </c>
      <c r="D5896">
        <v>45795</v>
      </c>
      <c r="E5896">
        <v>45782</v>
      </c>
      <c r="H5896" t="s">
        <v>47</v>
      </c>
      <c r="I5896">
        <v>45795</v>
      </c>
      <c r="J5896">
        <v>2025</v>
      </c>
      <c r="K5896" t="s">
        <v>48</v>
      </c>
      <c r="L5896" t="s">
        <v>40504</v>
      </c>
      <c r="N5896" t="s">
        <v>40505</v>
      </c>
      <c r="O5896" t="s">
        <v>5044</v>
      </c>
      <c r="P5896" t="s">
        <v>241</v>
      </c>
      <c r="Q5896" t="s">
        <v>5990</v>
      </c>
      <c r="R5896">
        <v>98902</v>
      </c>
      <c r="S5896" t="s">
        <v>40506</v>
      </c>
      <c r="T5896" t="s">
        <v>40507</v>
      </c>
      <c r="U5896">
        <v>5098336058</v>
      </c>
      <c r="V5896" t="s">
        <v>6344</v>
      </c>
      <c r="W5896">
        <v>24</v>
      </c>
      <c r="X5896" t="s">
        <v>8532</v>
      </c>
      <c r="Y5896">
        <v>4418</v>
      </c>
      <c r="Z5896" t="s">
        <v>241</v>
      </c>
      <c r="AA5896" t="s">
        <v>4785</v>
      </c>
      <c r="AB5896">
        <v>133076</v>
      </c>
      <c r="AC5896" t="s">
        <v>146</v>
      </c>
      <c r="AD5896" t="s">
        <v>4690</v>
      </c>
      <c r="AE5896" t="s">
        <v>107</v>
      </c>
      <c r="AF5896" t="s">
        <v>107</v>
      </c>
      <c r="AJ5896" t="s">
        <v>58</v>
      </c>
      <c r="AK5896" t="s">
        <v>59</v>
      </c>
      <c r="AL5896">
        <v>45965</v>
      </c>
      <c r="AM5896" t="s">
        <v>4692</v>
      </c>
      <c r="AN5896" t="b">
        <v>1</v>
      </c>
      <c r="AO5896" t="b">
        <v>1</v>
      </c>
      <c r="BB5896" s="7" t="s">
        <v>40505</v>
      </c>
      <c r="BC5896" s="7" t="s">
        <v>5044</v>
      </c>
      <c r="BD5896" s="7" t="s">
        <v>5990</v>
      </c>
      <c r="BE5896" s="7">
        <v>98902</v>
      </c>
      <c r="BF5896" s="7">
        <v>5096454539</v>
      </c>
      <c r="BG5896" s="7">
        <v>2017</v>
      </c>
      <c r="BH5896" s="7">
        <v>0</v>
      </c>
      <c r="BI5896">
        <v>334.94</v>
      </c>
      <c r="BJ5896">
        <v>0</v>
      </c>
      <c r="BK5896">
        <v>0</v>
      </c>
      <c r="BL5896">
        <v>0</v>
      </c>
      <c r="BO5896" t="s">
        <v>40508</v>
      </c>
      <c r="BP5896">
        <v>39443</v>
      </c>
      <c r="BQ5896">
        <v>275</v>
      </c>
      <c r="BR5896">
        <v>3323048</v>
      </c>
      <c r="BS5896">
        <v>26428</v>
      </c>
      <c r="BU5896" t="s">
        <v>40509</v>
      </c>
      <c r="BV5896" t="s">
        <v>4695</v>
      </c>
      <c r="BX5896">
        <v>45852.930300925924</v>
      </c>
    </row>
    <row r="5897" spans="1:76" x14ac:dyDescent="0.25">
      <c r="A5897" t="s">
        <v>40523</v>
      </c>
      <c r="B5897" t="s">
        <v>2101</v>
      </c>
      <c r="C5897" t="s">
        <v>46</v>
      </c>
      <c r="D5897">
        <v>45684</v>
      </c>
      <c r="E5897">
        <v>45782</v>
      </c>
      <c r="H5897" t="s">
        <v>47</v>
      </c>
      <c r="I5897">
        <v>45684</v>
      </c>
      <c r="J5897">
        <v>2025</v>
      </c>
      <c r="K5897" t="s">
        <v>48</v>
      </c>
      <c r="L5897" t="s">
        <v>20858</v>
      </c>
      <c r="N5897" t="s">
        <v>33264</v>
      </c>
      <c r="O5897" t="s">
        <v>4701</v>
      </c>
      <c r="P5897" t="s">
        <v>105</v>
      </c>
      <c r="Q5897" t="s">
        <v>52</v>
      </c>
      <c r="R5897">
        <v>99209</v>
      </c>
      <c r="S5897" t="s">
        <v>20860</v>
      </c>
      <c r="T5897" t="s">
        <v>40524</v>
      </c>
      <c r="U5897" t="s">
        <v>21194</v>
      </c>
      <c r="V5897" t="s">
        <v>5571</v>
      </c>
      <c r="W5897">
        <v>28</v>
      </c>
      <c r="X5897" t="s">
        <v>6703</v>
      </c>
      <c r="Y5897">
        <v>4151</v>
      </c>
      <c r="Z5897" t="s">
        <v>105</v>
      </c>
      <c r="AA5897" t="s">
        <v>4785</v>
      </c>
      <c r="AB5897">
        <v>375770</v>
      </c>
      <c r="AC5897" t="s">
        <v>146</v>
      </c>
      <c r="AD5897" t="s">
        <v>4690</v>
      </c>
      <c r="AE5897" t="s">
        <v>107</v>
      </c>
      <c r="AF5897" t="s">
        <v>107</v>
      </c>
      <c r="AJ5897" t="s">
        <v>58</v>
      </c>
      <c r="AK5897" t="s">
        <v>59</v>
      </c>
      <c r="AL5897">
        <v>45965</v>
      </c>
      <c r="AM5897" t="s">
        <v>4692</v>
      </c>
      <c r="AN5897" t="b">
        <v>1</v>
      </c>
      <c r="AO5897" t="b">
        <v>0</v>
      </c>
      <c r="AP5897" t="b">
        <v>1</v>
      </c>
      <c r="BB5897" s="7" t="s">
        <v>33264</v>
      </c>
      <c r="BC5897" s="7" t="s">
        <v>4701</v>
      </c>
      <c r="BD5897" s="7" t="s">
        <v>52</v>
      </c>
      <c r="BE5897" s="7">
        <v>99209</v>
      </c>
      <c r="BF5897" s="7" t="s">
        <v>21194</v>
      </c>
      <c r="BG5897" s="7">
        <v>22100</v>
      </c>
      <c r="BH5897" s="7">
        <v>0</v>
      </c>
      <c r="BI5897">
        <v>2197.14</v>
      </c>
      <c r="BJ5897">
        <v>2301.52</v>
      </c>
      <c r="BK5897">
        <v>0</v>
      </c>
      <c r="BL5897">
        <v>0</v>
      </c>
      <c r="BO5897" t="s">
        <v>40525</v>
      </c>
      <c r="BP5897">
        <v>37475</v>
      </c>
      <c r="BQ5897">
        <v>25020</v>
      </c>
      <c r="BR5897">
        <v>3321468</v>
      </c>
      <c r="BS5897">
        <v>26238</v>
      </c>
      <c r="BU5897" t="s">
        <v>20862</v>
      </c>
      <c r="BV5897" t="s">
        <v>4695</v>
      </c>
      <c r="BX5897">
        <v>45841.842037037037</v>
      </c>
    </row>
    <row r="5898" spans="1:76" x14ac:dyDescent="0.25">
      <c r="A5898" t="s">
        <v>40537</v>
      </c>
      <c r="B5898" t="s">
        <v>40538</v>
      </c>
      <c r="C5898" t="s">
        <v>46</v>
      </c>
      <c r="D5898">
        <v>45798</v>
      </c>
      <c r="E5898">
        <v>45786</v>
      </c>
      <c r="H5898" t="s">
        <v>47</v>
      </c>
      <c r="I5898">
        <v>45798</v>
      </c>
      <c r="J5898">
        <v>2025</v>
      </c>
      <c r="K5898" t="s">
        <v>48</v>
      </c>
      <c r="L5898" t="s">
        <v>40539</v>
      </c>
      <c r="N5898" t="s">
        <v>40540</v>
      </c>
      <c r="O5898" t="s">
        <v>4847</v>
      </c>
      <c r="P5898" t="s">
        <v>68</v>
      </c>
      <c r="Q5898" t="s">
        <v>52</v>
      </c>
      <c r="R5898" t="s">
        <v>40541</v>
      </c>
      <c r="S5898" t="s">
        <v>40542</v>
      </c>
      <c r="T5898" t="s">
        <v>40543</v>
      </c>
      <c r="U5898">
        <v>4258299250</v>
      </c>
      <c r="V5898" t="s">
        <v>54</v>
      </c>
      <c r="W5898">
        <v>13</v>
      </c>
      <c r="X5898" t="s">
        <v>945</v>
      </c>
      <c r="Y5898">
        <v>4874</v>
      </c>
      <c r="Z5898" t="s">
        <v>68</v>
      </c>
      <c r="AA5898" t="s">
        <v>57</v>
      </c>
      <c r="AB5898">
        <v>81236</v>
      </c>
      <c r="AC5898" t="s">
        <v>146</v>
      </c>
      <c r="AD5898" t="s">
        <v>4690</v>
      </c>
      <c r="AE5898" t="s">
        <v>107</v>
      </c>
      <c r="AF5898" t="s">
        <v>107</v>
      </c>
      <c r="AI5898">
        <v>1</v>
      </c>
      <c r="AJ5898" t="s">
        <v>58</v>
      </c>
      <c r="AK5898" t="s">
        <v>59</v>
      </c>
      <c r="AL5898">
        <v>45965</v>
      </c>
      <c r="AM5898" t="s">
        <v>4692</v>
      </c>
      <c r="AN5898" t="b">
        <v>1</v>
      </c>
      <c r="AO5898" t="b">
        <v>1</v>
      </c>
      <c r="BB5898" s="7" t="s">
        <v>40540</v>
      </c>
      <c r="BC5898" s="7" t="s">
        <v>4847</v>
      </c>
      <c r="BD5898" s="7" t="s">
        <v>52</v>
      </c>
      <c r="BE5898" s="7" t="s">
        <v>40541</v>
      </c>
      <c r="BF5898" s="7">
        <v>4258298724</v>
      </c>
      <c r="BG5898" s="7">
        <v>3831.59</v>
      </c>
      <c r="BH5898" s="7">
        <v>0</v>
      </c>
      <c r="BI5898">
        <v>2925.81</v>
      </c>
      <c r="BJ5898">
        <v>0</v>
      </c>
      <c r="BK5898">
        <v>0</v>
      </c>
      <c r="BL5898">
        <v>0</v>
      </c>
      <c r="BO5898" t="s">
        <v>40544</v>
      </c>
      <c r="BP5898">
        <v>39740</v>
      </c>
      <c r="BQ5898">
        <v>31813</v>
      </c>
      <c r="BR5898">
        <v>3334634</v>
      </c>
      <c r="BS5898">
        <v>26215</v>
      </c>
      <c r="BT5898">
        <v>48</v>
      </c>
      <c r="BU5898" t="s">
        <v>40545</v>
      </c>
      <c r="BV5898" t="s">
        <v>4695</v>
      </c>
      <c r="BX5898">
        <v>45852.95239583333</v>
      </c>
    </row>
    <row r="5899" spans="1:76" x14ac:dyDescent="0.25">
      <c r="A5899" t="s">
        <v>40546</v>
      </c>
      <c r="B5899" t="s">
        <v>40547</v>
      </c>
      <c r="C5899" t="s">
        <v>46</v>
      </c>
      <c r="D5899">
        <v>45799</v>
      </c>
      <c r="E5899">
        <v>45782</v>
      </c>
      <c r="I5899">
        <v>45799</v>
      </c>
      <c r="J5899">
        <v>2025</v>
      </c>
      <c r="K5899" t="s">
        <v>48</v>
      </c>
      <c r="L5899" t="s">
        <v>40548</v>
      </c>
      <c r="N5899" t="s">
        <v>40549</v>
      </c>
      <c r="O5899" t="s">
        <v>12023</v>
      </c>
      <c r="P5899" t="s">
        <v>322</v>
      </c>
      <c r="Q5899" t="s">
        <v>52</v>
      </c>
      <c r="R5899">
        <v>99163</v>
      </c>
      <c r="S5899" t="s">
        <v>40550</v>
      </c>
      <c r="T5899" t="s">
        <v>40550</v>
      </c>
      <c r="U5899">
        <v>5094141449</v>
      </c>
      <c r="V5899" t="s">
        <v>4807</v>
      </c>
      <c r="W5899">
        <v>23</v>
      </c>
      <c r="X5899" t="s">
        <v>6562</v>
      </c>
      <c r="Y5899">
        <v>4375</v>
      </c>
      <c r="Z5899" t="s">
        <v>322</v>
      </c>
      <c r="AA5899" t="s">
        <v>4785</v>
      </c>
      <c r="AB5899">
        <v>24626</v>
      </c>
      <c r="AC5899" t="s">
        <v>146</v>
      </c>
      <c r="AD5899" t="s">
        <v>4690</v>
      </c>
      <c r="AE5899" t="s">
        <v>107</v>
      </c>
      <c r="AF5899" t="s">
        <v>107</v>
      </c>
      <c r="AI5899">
        <v>3</v>
      </c>
      <c r="AJ5899" t="s">
        <v>58</v>
      </c>
      <c r="AK5899" t="s">
        <v>59</v>
      </c>
      <c r="AL5899">
        <v>45965</v>
      </c>
      <c r="AM5899" t="s">
        <v>4878</v>
      </c>
      <c r="AN5899" t="b">
        <v>1</v>
      </c>
      <c r="AO5899" t="b">
        <v>1</v>
      </c>
      <c r="BB5899" s="7" t="s">
        <v>40549</v>
      </c>
      <c r="BC5899" s="7" t="s">
        <v>12023</v>
      </c>
      <c r="BD5899" s="7" t="s">
        <v>52</v>
      </c>
      <c r="BE5899" s="7">
        <v>99163</v>
      </c>
      <c r="BF5899" s="7">
        <v>5094141449</v>
      </c>
      <c r="BO5899" t="s">
        <v>40551</v>
      </c>
      <c r="BP5899">
        <v>39774</v>
      </c>
      <c r="BQ5899">
        <v>50522</v>
      </c>
      <c r="BR5899">
        <v>3323620</v>
      </c>
      <c r="BU5899" t="s">
        <v>40548</v>
      </c>
      <c r="BV5899" t="s">
        <v>4695</v>
      </c>
      <c r="BX5899">
        <v>45839.591736111113</v>
      </c>
    </row>
    <row r="5900" spans="1:76" x14ac:dyDescent="0.25">
      <c r="A5900" t="s">
        <v>40559</v>
      </c>
      <c r="B5900" t="s">
        <v>2118</v>
      </c>
      <c r="C5900" t="s">
        <v>46</v>
      </c>
      <c r="D5900">
        <v>45781</v>
      </c>
      <c r="E5900">
        <v>45783</v>
      </c>
      <c r="H5900" t="s">
        <v>47</v>
      </c>
      <c r="I5900">
        <v>45781</v>
      </c>
      <c r="J5900">
        <v>2025</v>
      </c>
      <c r="K5900" t="s">
        <v>48</v>
      </c>
      <c r="L5900" t="s">
        <v>31535</v>
      </c>
      <c r="N5900" t="s">
        <v>31536</v>
      </c>
      <c r="O5900" t="s">
        <v>5188</v>
      </c>
      <c r="P5900" t="s">
        <v>68</v>
      </c>
      <c r="Q5900" t="s">
        <v>52</v>
      </c>
      <c r="R5900">
        <v>98027</v>
      </c>
      <c r="S5900" t="s">
        <v>31537</v>
      </c>
      <c r="T5900" t="s">
        <v>30724</v>
      </c>
      <c r="U5900">
        <v>4253954895</v>
      </c>
      <c r="V5900" t="s">
        <v>90</v>
      </c>
      <c r="W5900">
        <v>12</v>
      </c>
      <c r="X5900" t="s">
        <v>139</v>
      </c>
      <c r="Y5900">
        <v>4734</v>
      </c>
      <c r="Z5900" t="s">
        <v>68</v>
      </c>
      <c r="AA5900" t="s">
        <v>57</v>
      </c>
      <c r="AB5900">
        <v>109843</v>
      </c>
      <c r="AC5900" t="s">
        <v>146</v>
      </c>
      <c r="AD5900" t="s">
        <v>4690</v>
      </c>
      <c r="AE5900" t="s">
        <v>107</v>
      </c>
      <c r="AF5900" t="s">
        <v>107</v>
      </c>
      <c r="AJ5900" t="s">
        <v>58</v>
      </c>
      <c r="AK5900" t="s">
        <v>59</v>
      </c>
      <c r="AL5900">
        <v>45965</v>
      </c>
      <c r="AM5900" t="s">
        <v>4692</v>
      </c>
      <c r="AN5900" t="b">
        <v>1</v>
      </c>
      <c r="AO5900" t="b">
        <v>1</v>
      </c>
      <c r="BB5900" s="7" t="s">
        <v>31536</v>
      </c>
      <c r="BC5900" s="7" t="s">
        <v>5188</v>
      </c>
      <c r="BD5900" s="7" t="s">
        <v>52</v>
      </c>
      <c r="BE5900" s="7">
        <v>98027</v>
      </c>
      <c r="BF5900" s="7">
        <v>4253954895</v>
      </c>
      <c r="BG5900" s="7">
        <v>117936</v>
      </c>
      <c r="BH5900" s="7">
        <v>0</v>
      </c>
      <c r="BI5900">
        <v>10117.120000000001</v>
      </c>
      <c r="BJ5900">
        <v>7500</v>
      </c>
      <c r="BK5900">
        <v>0</v>
      </c>
      <c r="BL5900">
        <v>0</v>
      </c>
      <c r="BM5900">
        <v>16415</v>
      </c>
      <c r="BN5900">
        <v>0</v>
      </c>
      <c r="BO5900" t="s">
        <v>40560</v>
      </c>
      <c r="BP5900">
        <v>38258</v>
      </c>
      <c r="BQ5900">
        <v>34660</v>
      </c>
      <c r="BR5900">
        <v>3323067</v>
      </c>
      <c r="BS5900">
        <v>25905</v>
      </c>
      <c r="BT5900">
        <v>5</v>
      </c>
      <c r="BU5900" t="s">
        <v>40561</v>
      </c>
      <c r="BV5900" t="s">
        <v>4695</v>
      </c>
      <c r="BX5900">
        <v>45852.653344907405</v>
      </c>
    </row>
    <row r="5901" spans="1:76" x14ac:dyDescent="0.25">
      <c r="A5901" t="s">
        <v>40602</v>
      </c>
      <c r="B5901" t="s">
        <v>22493</v>
      </c>
      <c r="C5901" t="s">
        <v>46</v>
      </c>
      <c r="D5901">
        <v>45790</v>
      </c>
      <c r="E5901">
        <v>45782</v>
      </c>
      <c r="H5901" t="s">
        <v>47</v>
      </c>
      <c r="I5901">
        <v>45790</v>
      </c>
      <c r="J5901">
        <v>2025</v>
      </c>
      <c r="K5901" t="s">
        <v>48</v>
      </c>
      <c r="L5901" t="s">
        <v>22494</v>
      </c>
      <c r="N5901" t="s">
        <v>40603</v>
      </c>
      <c r="O5901" t="s">
        <v>5044</v>
      </c>
      <c r="P5901" t="s">
        <v>241</v>
      </c>
      <c r="Q5901" t="s">
        <v>5990</v>
      </c>
      <c r="R5901">
        <v>98908</v>
      </c>
      <c r="S5901" t="s">
        <v>40604</v>
      </c>
      <c r="T5901" t="s">
        <v>40604</v>
      </c>
      <c r="U5901">
        <v>5095940042</v>
      </c>
      <c r="V5901" t="s">
        <v>6344</v>
      </c>
      <c r="W5901">
        <v>24</v>
      </c>
      <c r="X5901" t="s">
        <v>8532</v>
      </c>
      <c r="Y5901">
        <v>4418</v>
      </c>
      <c r="Z5901" t="s">
        <v>241</v>
      </c>
      <c r="AA5901" t="s">
        <v>4785</v>
      </c>
      <c r="AB5901">
        <v>133076</v>
      </c>
      <c r="AC5901" t="s">
        <v>146</v>
      </c>
      <c r="AD5901" t="s">
        <v>4690</v>
      </c>
      <c r="AE5901" t="s">
        <v>107</v>
      </c>
      <c r="AF5901" t="s">
        <v>107</v>
      </c>
      <c r="AJ5901" t="s">
        <v>58</v>
      </c>
      <c r="AK5901" t="s">
        <v>59</v>
      </c>
      <c r="AL5901">
        <v>45965</v>
      </c>
      <c r="AM5901" t="s">
        <v>4692</v>
      </c>
      <c r="AN5901" t="b">
        <v>1</v>
      </c>
      <c r="AO5901" t="b">
        <v>1</v>
      </c>
      <c r="BB5901" s="7" t="s">
        <v>40603</v>
      </c>
      <c r="BC5901" s="7" t="s">
        <v>5044</v>
      </c>
      <c r="BD5901" s="7" t="s">
        <v>5990</v>
      </c>
      <c r="BE5901" s="7">
        <v>98908</v>
      </c>
      <c r="BF5901" s="7">
        <v>5095940042</v>
      </c>
      <c r="BG5901" s="7">
        <v>22575</v>
      </c>
      <c r="BH5901" s="7">
        <v>1485.47</v>
      </c>
      <c r="BI5901">
        <v>0</v>
      </c>
      <c r="BJ5901">
        <v>0</v>
      </c>
      <c r="BK5901">
        <v>0</v>
      </c>
      <c r="BL5901">
        <v>0</v>
      </c>
      <c r="BO5901" t="s">
        <v>40605</v>
      </c>
      <c r="BP5901">
        <v>39096</v>
      </c>
      <c r="BQ5901">
        <v>32347</v>
      </c>
      <c r="BR5901">
        <v>3323063</v>
      </c>
      <c r="BS5901">
        <v>26178</v>
      </c>
      <c r="BU5901" t="s">
        <v>22501</v>
      </c>
      <c r="BV5901" t="s">
        <v>4695</v>
      </c>
      <c r="BX5901">
        <v>45852.810416666667</v>
      </c>
    </row>
    <row r="5902" spans="1:76" x14ac:dyDescent="0.25">
      <c r="A5902" t="s">
        <v>40606</v>
      </c>
      <c r="B5902" t="s">
        <v>40607</v>
      </c>
      <c r="C5902" t="s">
        <v>46</v>
      </c>
      <c r="D5902">
        <v>45792</v>
      </c>
      <c r="E5902">
        <v>45785</v>
      </c>
      <c r="H5902" t="s">
        <v>47</v>
      </c>
      <c r="I5902">
        <v>45792</v>
      </c>
      <c r="J5902">
        <v>2025</v>
      </c>
      <c r="K5902" t="s">
        <v>48</v>
      </c>
      <c r="L5902" t="s">
        <v>40608</v>
      </c>
      <c r="N5902" t="s">
        <v>40609</v>
      </c>
      <c r="O5902" t="s">
        <v>143</v>
      </c>
      <c r="P5902" t="s">
        <v>115</v>
      </c>
      <c r="Q5902" t="s">
        <v>52</v>
      </c>
      <c r="R5902">
        <v>98409</v>
      </c>
      <c r="S5902" t="s">
        <v>40610</v>
      </c>
      <c r="T5902" t="s">
        <v>40611</v>
      </c>
      <c r="U5902" t="s">
        <v>40612</v>
      </c>
      <c r="V5902" t="s">
        <v>4783</v>
      </c>
      <c r="W5902">
        <v>25</v>
      </c>
      <c r="X5902" t="s">
        <v>4784</v>
      </c>
      <c r="Y5902">
        <v>3879</v>
      </c>
      <c r="Z5902" t="s">
        <v>115</v>
      </c>
      <c r="AA5902" t="s">
        <v>4785</v>
      </c>
      <c r="AB5902">
        <v>580880</v>
      </c>
      <c r="AC5902" t="s">
        <v>146</v>
      </c>
      <c r="AD5902" t="s">
        <v>4690</v>
      </c>
      <c r="AE5902" t="s">
        <v>107</v>
      </c>
      <c r="AF5902" t="s">
        <v>107</v>
      </c>
      <c r="AI5902">
        <v>5</v>
      </c>
      <c r="AJ5902" t="s">
        <v>58</v>
      </c>
      <c r="AK5902" t="s">
        <v>59</v>
      </c>
      <c r="AL5902">
        <v>45965</v>
      </c>
      <c r="AM5902" t="s">
        <v>4692</v>
      </c>
      <c r="AN5902" t="b">
        <v>1</v>
      </c>
      <c r="AO5902" t="b">
        <v>1</v>
      </c>
      <c r="BB5902" s="7" t="s">
        <v>20290</v>
      </c>
      <c r="BC5902" s="7" t="s">
        <v>4916</v>
      </c>
      <c r="BD5902" s="7" t="s">
        <v>52</v>
      </c>
      <c r="BE5902" s="7">
        <v>98401</v>
      </c>
      <c r="BF5902" s="7" t="s">
        <v>20358</v>
      </c>
      <c r="BG5902" s="7">
        <v>21651.89</v>
      </c>
      <c r="BH5902" s="7">
        <v>0</v>
      </c>
      <c r="BI5902">
        <v>1388.04</v>
      </c>
      <c r="BJ5902">
        <v>1378.89</v>
      </c>
      <c r="BK5902">
        <v>0</v>
      </c>
      <c r="BL5902">
        <v>0</v>
      </c>
      <c r="BO5902" t="s">
        <v>40613</v>
      </c>
      <c r="BP5902">
        <v>39044</v>
      </c>
      <c r="BQ5902">
        <v>51474</v>
      </c>
      <c r="BR5902">
        <v>3331667</v>
      </c>
      <c r="BS5902">
        <v>26049</v>
      </c>
      <c r="BU5902" t="s">
        <v>20293</v>
      </c>
      <c r="BV5902" t="s">
        <v>4695</v>
      </c>
      <c r="BX5902">
        <v>45852.652418981481</v>
      </c>
    </row>
    <row r="5903" spans="1:76" x14ac:dyDescent="0.25">
      <c r="A5903" t="s">
        <v>40637</v>
      </c>
      <c r="B5903" t="s">
        <v>40638</v>
      </c>
      <c r="C5903" t="s">
        <v>46</v>
      </c>
      <c r="D5903">
        <v>45795</v>
      </c>
      <c r="E5903">
        <v>45782</v>
      </c>
      <c r="H5903" t="s">
        <v>47</v>
      </c>
      <c r="I5903">
        <v>45795</v>
      </c>
      <c r="J5903">
        <v>2025</v>
      </c>
      <c r="K5903" t="s">
        <v>48</v>
      </c>
      <c r="L5903" t="s">
        <v>40639</v>
      </c>
      <c r="N5903" t="s">
        <v>40640</v>
      </c>
      <c r="O5903" t="s">
        <v>31878</v>
      </c>
      <c r="P5903" t="s">
        <v>322</v>
      </c>
      <c r="Q5903" t="s">
        <v>5990</v>
      </c>
      <c r="R5903">
        <v>99161</v>
      </c>
      <c r="S5903" t="s">
        <v>40641</v>
      </c>
      <c r="T5903" t="s">
        <v>40641</v>
      </c>
      <c r="U5903">
        <v>5092889580</v>
      </c>
      <c r="V5903" t="s">
        <v>4807</v>
      </c>
      <c r="W5903">
        <v>23</v>
      </c>
      <c r="X5903" t="s">
        <v>6562</v>
      </c>
      <c r="Y5903">
        <v>4375</v>
      </c>
      <c r="Z5903" t="s">
        <v>322</v>
      </c>
      <c r="AA5903" t="s">
        <v>4785</v>
      </c>
      <c r="AB5903">
        <v>24626</v>
      </c>
      <c r="AC5903" t="s">
        <v>146</v>
      </c>
      <c r="AD5903" t="s">
        <v>4690</v>
      </c>
      <c r="AE5903" t="s">
        <v>107</v>
      </c>
      <c r="AF5903" t="s">
        <v>107</v>
      </c>
      <c r="AI5903">
        <v>3</v>
      </c>
      <c r="AJ5903" t="s">
        <v>58</v>
      </c>
      <c r="AK5903" t="s">
        <v>59</v>
      </c>
      <c r="AL5903">
        <v>45965</v>
      </c>
      <c r="AM5903" t="s">
        <v>4878</v>
      </c>
      <c r="AN5903" t="b">
        <v>1</v>
      </c>
      <c r="AO5903" t="b">
        <v>1</v>
      </c>
      <c r="BB5903" s="7" t="s">
        <v>40640</v>
      </c>
      <c r="BC5903" s="7" t="s">
        <v>31878</v>
      </c>
      <c r="BD5903" s="7" t="s">
        <v>5990</v>
      </c>
      <c r="BE5903" s="7">
        <v>99161</v>
      </c>
      <c r="BF5903" s="7">
        <v>5092889580</v>
      </c>
      <c r="BG5903" s="7">
        <v>140.16999999999999</v>
      </c>
      <c r="BH5903" s="7">
        <v>0</v>
      </c>
      <c r="BI5903">
        <v>140.16999999999999</v>
      </c>
      <c r="BJ5903">
        <v>0</v>
      </c>
      <c r="BK5903">
        <v>0</v>
      </c>
      <c r="BL5903">
        <v>0</v>
      </c>
      <c r="BO5903" t="s">
        <v>40642</v>
      </c>
      <c r="BP5903">
        <v>39447</v>
      </c>
      <c r="BQ5903">
        <v>50842</v>
      </c>
      <c r="BR5903">
        <v>3325855</v>
      </c>
      <c r="BS5903">
        <v>26179</v>
      </c>
      <c r="BU5903" t="s">
        <v>40639</v>
      </c>
      <c r="BV5903" t="s">
        <v>4695</v>
      </c>
      <c r="BX5903">
        <v>45852.335914351854</v>
      </c>
    </row>
    <row r="5904" spans="1:76" x14ac:dyDescent="0.25">
      <c r="A5904" t="s">
        <v>40643</v>
      </c>
      <c r="B5904" t="s">
        <v>40644</v>
      </c>
      <c r="C5904" t="s">
        <v>46</v>
      </c>
      <c r="D5904">
        <v>45798</v>
      </c>
      <c r="I5904">
        <v>45798</v>
      </c>
      <c r="J5904">
        <v>2025</v>
      </c>
      <c r="K5904" t="s">
        <v>85</v>
      </c>
      <c r="L5904" t="s">
        <v>40645</v>
      </c>
      <c r="N5904" t="s">
        <v>40646</v>
      </c>
      <c r="O5904" t="s">
        <v>3857</v>
      </c>
      <c r="P5904" t="s">
        <v>930</v>
      </c>
      <c r="Q5904" t="s">
        <v>52</v>
      </c>
      <c r="R5904">
        <v>99344</v>
      </c>
      <c r="S5904" t="s">
        <v>40647</v>
      </c>
      <c r="U5904">
        <v>1509989083</v>
      </c>
      <c r="V5904" t="s">
        <v>4807</v>
      </c>
      <c r="W5904">
        <v>23</v>
      </c>
      <c r="X5904" t="s">
        <v>7097</v>
      </c>
      <c r="Y5904">
        <v>3002</v>
      </c>
      <c r="Z5904" t="s">
        <v>930</v>
      </c>
      <c r="AA5904" t="s">
        <v>4785</v>
      </c>
      <c r="AB5904">
        <v>8382</v>
      </c>
      <c r="AC5904" t="s">
        <v>146</v>
      </c>
      <c r="AD5904" t="s">
        <v>4690</v>
      </c>
      <c r="AE5904" t="s">
        <v>107</v>
      </c>
      <c r="AF5904" t="s">
        <v>107</v>
      </c>
      <c r="AI5904">
        <v>3</v>
      </c>
      <c r="AJ5904" t="s">
        <v>58</v>
      </c>
      <c r="AK5904" t="s">
        <v>59</v>
      </c>
      <c r="AL5904">
        <v>45965</v>
      </c>
      <c r="AM5904" t="s">
        <v>4878</v>
      </c>
      <c r="AN5904" t="b">
        <v>1</v>
      </c>
      <c r="BB5904" s="7" t="s">
        <v>40646</v>
      </c>
      <c r="BC5904" s="7" t="s">
        <v>3857</v>
      </c>
      <c r="BD5904" s="7" t="s">
        <v>52</v>
      </c>
      <c r="BE5904" s="7">
        <v>99344</v>
      </c>
      <c r="BF5904" s="7">
        <v>1509989083</v>
      </c>
      <c r="BO5904" t="s">
        <v>40648</v>
      </c>
      <c r="BP5904">
        <v>39753</v>
      </c>
      <c r="BQ5904">
        <v>15262</v>
      </c>
      <c r="BR5904">
        <v>3340093</v>
      </c>
      <c r="BU5904" t="s">
        <v>40649</v>
      </c>
      <c r="BV5904" t="s">
        <v>4695</v>
      </c>
      <c r="BX5904">
        <v>45799.400694444441</v>
      </c>
    </row>
    <row r="5905" spans="1:76" x14ac:dyDescent="0.25">
      <c r="A5905" t="s">
        <v>40652</v>
      </c>
      <c r="B5905" t="s">
        <v>40653</v>
      </c>
      <c r="C5905" t="s">
        <v>46</v>
      </c>
      <c r="D5905">
        <v>45795</v>
      </c>
      <c r="E5905">
        <v>45782</v>
      </c>
      <c r="I5905">
        <v>45795</v>
      </c>
      <c r="J5905">
        <v>2025</v>
      </c>
      <c r="K5905" t="s">
        <v>48</v>
      </c>
      <c r="L5905" t="s">
        <v>40654</v>
      </c>
      <c r="N5905" t="s">
        <v>40655</v>
      </c>
      <c r="O5905" t="s">
        <v>40656</v>
      </c>
      <c r="P5905" t="s">
        <v>3508</v>
      </c>
      <c r="Q5905" t="s">
        <v>5990</v>
      </c>
      <c r="R5905">
        <v>99159</v>
      </c>
      <c r="S5905" t="s">
        <v>40657</v>
      </c>
      <c r="T5905" t="s">
        <v>40657</v>
      </c>
      <c r="V5905" t="s">
        <v>5331</v>
      </c>
      <c r="W5905">
        <v>26</v>
      </c>
      <c r="X5905" t="s">
        <v>6972</v>
      </c>
      <c r="Y5905">
        <v>3655</v>
      </c>
      <c r="Z5905" t="s">
        <v>3508</v>
      </c>
      <c r="AA5905" t="s">
        <v>4785</v>
      </c>
      <c r="AB5905">
        <v>8648</v>
      </c>
      <c r="AC5905" t="s">
        <v>146</v>
      </c>
      <c r="AD5905" t="s">
        <v>4690</v>
      </c>
      <c r="AE5905" t="s">
        <v>107</v>
      </c>
      <c r="AF5905" t="s">
        <v>107</v>
      </c>
      <c r="AJ5905" t="s">
        <v>58</v>
      </c>
      <c r="AK5905" t="s">
        <v>59</v>
      </c>
      <c r="AL5905">
        <v>45965</v>
      </c>
      <c r="AM5905" t="s">
        <v>4878</v>
      </c>
      <c r="AN5905" t="b">
        <v>1</v>
      </c>
      <c r="AO5905" t="b">
        <v>0</v>
      </c>
      <c r="AP5905" t="b">
        <v>1</v>
      </c>
      <c r="BB5905" s="7" t="s">
        <v>40655</v>
      </c>
      <c r="BC5905" s="7" t="s">
        <v>40656</v>
      </c>
      <c r="BD5905" s="7" t="s">
        <v>5990</v>
      </c>
      <c r="BE5905" s="7">
        <v>99159</v>
      </c>
      <c r="BO5905" t="s">
        <v>40658</v>
      </c>
      <c r="BP5905">
        <v>39417</v>
      </c>
      <c r="BQ5905">
        <v>48854</v>
      </c>
      <c r="BR5905">
        <v>3325864</v>
      </c>
      <c r="BU5905" t="s">
        <v>40659</v>
      </c>
      <c r="BV5905" t="s">
        <v>4695</v>
      </c>
      <c r="BX5905">
        <v>45839.591828703706</v>
      </c>
    </row>
    <row r="5906" spans="1:76" x14ac:dyDescent="0.25">
      <c r="A5906" t="s">
        <v>4719</v>
      </c>
      <c r="B5906" t="s">
        <v>1390</v>
      </c>
      <c r="C5906" t="s">
        <v>46</v>
      </c>
      <c r="D5906">
        <v>44995</v>
      </c>
      <c r="E5906" s="1"/>
      <c r="H5906" t="s">
        <v>47</v>
      </c>
      <c r="I5906">
        <v>44995</v>
      </c>
      <c r="J5906">
        <v>2026</v>
      </c>
      <c r="K5906" t="s">
        <v>85</v>
      </c>
      <c r="L5906" t="s">
        <v>4720</v>
      </c>
      <c r="M5906" t="s">
        <v>4721</v>
      </c>
      <c r="N5906" t="s">
        <v>4722</v>
      </c>
      <c r="O5906" t="s">
        <v>4723</v>
      </c>
      <c r="P5906" t="s">
        <v>353</v>
      </c>
      <c r="Q5906" t="s">
        <v>52</v>
      </c>
      <c r="R5906">
        <v>98227</v>
      </c>
      <c r="S5906" t="s">
        <v>4724</v>
      </c>
      <c r="T5906" t="s">
        <v>4724</v>
      </c>
      <c r="U5906" t="s">
        <v>4725</v>
      </c>
      <c r="V5906" t="s">
        <v>90</v>
      </c>
      <c r="W5906">
        <v>12</v>
      </c>
      <c r="X5906" t="s">
        <v>402</v>
      </c>
      <c r="Y5906">
        <v>4771</v>
      </c>
      <c r="Z5906" t="s">
        <v>353</v>
      </c>
      <c r="AA5906" t="s">
        <v>57</v>
      </c>
      <c r="AB5906">
        <v>116265</v>
      </c>
      <c r="AC5906" t="s">
        <v>146</v>
      </c>
      <c r="AD5906" t="s">
        <v>4690</v>
      </c>
      <c r="AE5906" t="s">
        <v>107</v>
      </c>
      <c r="AF5906" t="s">
        <v>107</v>
      </c>
      <c r="AI5906" s="1"/>
      <c r="AJ5906" t="s">
        <v>72</v>
      </c>
      <c r="AK5906" t="s">
        <v>4691</v>
      </c>
      <c r="AL5906">
        <v>46329</v>
      </c>
      <c r="AM5906" t="s">
        <v>4692</v>
      </c>
      <c r="AN5906" t="b">
        <v>1</v>
      </c>
      <c r="BB5906" s="7" t="s">
        <v>4726</v>
      </c>
      <c r="BC5906" s="7" t="s">
        <v>4715</v>
      </c>
      <c r="BD5906" s="7" t="s">
        <v>52</v>
      </c>
      <c r="BE5906" s="7">
        <v>98115</v>
      </c>
      <c r="BF5906" s="7" t="s">
        <v>4727</v>
      </c>
      <c r="BG5906" s="7">
        <v>25177.5</v>
      </c>
      <c r="BH5906" s="7">
        <v>15224.83</v>
      </c>
      <c r="BI5906">
        <v>14431.92</v>
      </c>
      <c r="BJ5906">
        <v>0</v>
      </c>
      <c r="BK5906">
        <v>0</v>
      </c>
      <c r="BL5906">
        <v>0</v>
      </c>
      <c r="BO5906" t="s">
        <v>4728</v>
      </c>
      <c r="BP5906">
        <v>31964</v>
      </c>
      <c r="BQ5906">
        <v>977</v>
      </c>
      <c r="BR5906">
        <v>689298</v>
      </c>
      <c r="BS5906">
        <v>21089</v>
      </c>
      <c r="BT5906">
        <v>42</v>
      </c>
      <c r="BU5906" t="s">
        <v>4729</v>
      </c>
      <c r="BV5906" t="s">
        <v>4695</v>
      </c>
      <c r="BX5906">
        <v>45760.946898148148</v>
      </c>
    </row>
    <row r="5907" spans="1:76" x14ac:dyDescent="0.25">
      <c r="A5907" t="s">
        <v>4745</v>
      </c>
      <c r="B5907" t="s">
        <v>223</v>
      </c>
      <c r="C5907" t="s">
        <v>46</v>
      </c>
      <c r="D5907">
        <v>45665</v>
      </c>
      <c r="E5907" s="1"/>
      <c r="H5907" t="s">
        <v>47</v>
      </c>
      <c r="I5907">
        <v>45665</v>
      </c>
      <c r="J5907">
        <v>2026</v>
      </c>
      <c r="K5907" t="s">
        <v>85</v>
      </c>
      <c r="L5907" t="s">
        <v>4746</v>
      </c>
      <c r="N5907" t="s">
        <v>4687</v>
      </c>
      <c r="O5907" t="s">
        <v>4688</v>
      </c>
      <c r="P5907" t="s">
        <v>226</v>
      </c>
      <c r="Q5907" t="s">
        <v>52</v>
      </c>
      <c r="R5907">
        <v>98665</v>
      </c>
      <c r="S5907" t="s">
        <v>4689</v>
      </c>
      <c r="U5907">
        <v>3602411222</v>
      </c>
      <c r="V5907" t="s">
        <v>54</v>
      </c>
      <c r="W5907">
        <v>13</v>
      </c>
      <c r="X5907" t="s">
        <v>228</v>
      </c>
      <c r="Y5907">
        <v>4876</v>
      </c>
      <c r="Z5907" t="s">
        <v>226</v>
      </c>
      <c r="AA5907" t="s">
        <v>57</v>
      </c>
      <c r="AB5907">
        <v>96910</v>
      </c>
      <c r="AC5907" t="s">
        <v>146</v>
      </c>
      <c r="AD5907" t="s">
        <v>4690</v>
      </c>
      <c r="AE5907" t="s">
        <v>107</v>
      </c>
      <c r="AF5907" t="s">
        <v>107</v>
      </c>
      <c r="AI5907" s="1"/>
      <c r="AJ5907" t="s">
        <v>72</v>
      </c>
      <c r="AK5907" t="s">
        <v>4691</v>
      </c>
      <c r="AL5907">
        <v>46329</v>
      </c>
      <c r="AM5907" t="s">
        <v>4692</v>
      </c>
      <c r="AN5907" t="b">
        <v>1</v>
      </c>
      <c r="BB5907" s="7" t="s">
        <v>4687</v>
      </c>
      <c r="BC5907" s="7" t="s">
        <v>4688</v>
      </c>
      <c r="BD5907" s="7" t="s">
        <v>52</v>
      </c>
      <c r="BE5907" s="7">
        <v>98665</v>
      </c>
      <c r="BF5907" s="7" t="s">
        <v>4747</v>
      </c>
      <c r="BG5907" s="7">
        <v>850</v>
      </c>
      <c r="BH5907" s="7">
        <v>4139.28</v>
      </c>
      <c r="BI5907">
        <v>2980.63</v>
      </c>
      <c r="BJ5907">
        <v>0</v>
      </c>
      <c r="BK5907">
        <v>0</v>
      </c>
      <c r="BL5907">
        <v>0</v>
      </c>
      <c r="BO5907" t="s">
        <v>4748</v>
      </c>
      <c r="BP5907">
        <v>37295</v>
      </c>
      <c r="BQ5907">
        <v>433</v>
      </c>
      <c r="BR5907">
        <v>3321331</v>
      </c>
      <c r="BS5907">
        <v>25443</v>
      </c>
      <c r="BT5907">
        <v>49</v>
      </c>
      <c r="BU5907" t="s">
        <v>4694</v>
      </c>
      <c r="BV5907" t="s">
        <v>4695</v>
      </c>
      <c r="BX5907">
        <v>45846.604722222219</v>
      </c>
    </row>
    <row r="5908" spans="1:76" x14ac:dyDescent="0.25">
      <c r="A5908" t="s">
        <v>4829</v>
      </c>
      <c r="B5908" t="s">
        <v>4830</v>
      </c>
      <c r="C5908" t="s">
        <v>46</v>
      </c>
      <c r="D5908">
        <v>45831</v>
      </c>
      <c r="E5908" s="1"/>
      <c r="H5908" t="s">
        <v>47</v>
      </c>
      <c r="I5908">
        <v>45831</v>
      </c>
      <c r="J5908">
        <v>2026</v>
      </c>
      <c r="K5908" t="s">
        <v>85</v>
      </c>
      <c r="L5908" t="s">
        <v>4831</v>
      </c>
      <c r="N5908" t="s">
        <v>4832</v>
      </c>
      <c r="O5908" t="s">
        <v>4715</v>
      </c>
      <c r="P5908" t="s">
        <v>68</v>
      </c>
      <c r="Q5908" t="s">
        <v>52</v>
      </c>
      <c r="R5908">
        <v>98102</v>
      </c>
      <c r="S5908" t="s">
        <v>4833</v>
      </c>
      <c r="U5908" t="s">
        <v>4834</v>
      </c>
      <c r="V5908" t="s">
        <v>54</v>
      </c>
      <c r="W5908">
        <v>13</v>
      </c>
      <c r="X5908" t="s">
        <v>626</v>
      </c>
      <c r="Y5908">
        <v>4841</v>
      </c>
      <c r="Z5908" t="s">
        <v>68</v>
      </c>
      <c r="AA5908" t="s">
        <v>57</v>
      </c>
      <c r="AB5908">
        <v>103814</v>
      </c>
      <c r="AC5908" t="s">
        <v>146</v>
      </c>
      <c r="AD5908" t="s">
        <v>4690</v>
      </c>
      <c r="AE5908" t="s">
        <v>107</v>
      </c>
      <c r="AF5908" t="s">
        <v>107</v>
      </c>
      <c r="AI5908" s="1">
        <v>1</v>
      </c>
      <c r="AJ5908" t="s">
        <v>72</v>
      </c>
      <c r="AK5908" t="s">
        <v>4691</v>
      </c>
      <c r="AL5908">
        <v>46329</v>
      </c>
      <c r="AM5908" t="s">
        <v>4692</v>
      </c>
      <c r="AN5908" t="b">
        <v>1</v>
      </c>
      <c r="BB5908" s="7" t="s">
        <v>4771</v>
      </c>
      <c r="BC5908" s="7" t="s">
        <v>4715</v>
      </c>
      <c r="BD5908" s="7" t="s">
        <v>52</v>
      </c>
      <c r="BE5908" s="7">
        <v>98112</v>
      </c>
      <c r="BF5908" s="7" t="s">
        <v>4772</v>
      </c>
      <c r="BG5908" s="7">
        <v>500</v>
      </c>
      <c r="BH5908" s="7">
        <v>0</v>
      </c>
      <c r="BI5908">
        <v>0</v>
      </c>
      <c r="BJ5908">
        <v>0</v>
      </c>
      <c r="BK5908">
        <v>0</v>
      </c>
      <c r="BL5908">
        <v>0</v>
      </c>
      <c r="BO5908" t="s">
        <v>4835</v>
      </c>
      <c r="BP5908">
        <v>40196</v>
      </c>
      <c r="BQ5908">
        <v>1430</v>
      </c>
      <c r="BR5908">
        <v>3360629</v>
      </c>
      <c r="BS5908">
        <v>26415</v>
      </c>
      <c r="BT5908">
        <v>32</v>
      </c>
      <c r="BU5908" t="s">
        <v>4774</v>
      </c>
      <c r="BV5908" t="s">
        <v>4695</v>
      </c>
      <c r="BX5908">
        <v>45848.408703703702</v>
      </c>
    </row>
    <row r="5909" spans="1:76" x14ac:dyDescent="0.25">
      <c r="A5909" t="s">
        <v>4836</v>
      </c>
      <c r="B5909" t="s">
        <v>217</v>
      </c>
      <c r="C5909" t="s">
        <v>46</v>
      </c>
      <c r="D5909">
        <v>44950</v>
      </c>
      <c r="E5909" s="1"/>
      <c r="H5909" t="s">
        <v>47</v>
      </c>
      <c r="I5909">
        <v>44950</v>
      </c>
      <c r="J5909">
        <v>2026</v>
      </c>
      <c r="K5909" t="s">
        <v>85</v>
      </c>
      <c r="L5909" t="s">
        <v>4837</v>
      </c>
      <c r="N5909" t="s">
        <v>4838</v>
      </c>
      <c r="O5909" t="s">
        <v>4715</v>
      </c>
      <c r="P5909" t="s">
        <v>199</v>
      </c>
      <c r="Q5909" t="s">
        <v>52</v>
      </c>
      <c r="R5909">
        <v>98104</v>
      </c>
      <c r="S5909" t="s">
        <v>4839</v>
      </c>
      <c r="T5909" t="s">
        <v>4840</v>
      </c>
      <c r="U5909">
        <v>2066827328</v>
      </c>
      <c r="V5909" t="s">
        <v>90</v>
      </c>
      <c r="W5909">
        <v>12</v>
      </c>
      <c r="X5909" t="s">
        <v>1125</v>
      </c>
      <c r="Y5909">
        <v>4750</v>
      </c>
      <c r="Z5909" t="s">
        <v>199</v>
      </c>
      <c r="AA5909" t="s">
        <v>57</v>
      </c>
      <c r="AB5909">
        <v>96051</v>
      </c>
      <c r="AC5909" t="s">
        <v>146</v>
      </c>
      <c r="AD5909" t="s">
        <v>4690</v>
      </c>
      <c r="AE5909" t="s">
        <v>107</v>
      </c>
      <c r="AF5909" t="s">
        <v>107</v>
      </c>
      <c r="AI5909" s="1"/>
      <c r="AJ5909" t="s">
        <v>72</v>
      </c>
      <c r="AK5909" t="s">
        <v>4691</v>
      </c>
      <c r="AL5909">
        <v>46329</v>
      </c>
      <c r="AM5909" t="s">
        <v>4692</v>
      </c>
      <c r="AN5909" t="b">
        <v>1</v>
      </c>
      <c r="BB5909" s="7" t="s">
        <v>4838</v>
      </c>
      <c r="BC5909" s="7" t="s">
        <v>4715</v>
      </c>
      <c r="BD5909" s="7" t="s">
        <v>52</v>
      </c>
      <c r="BE5909" s="7">
        <v>98104</v>
      </c>
      <c r="BF5909" s="7">
        <v>2066827328</v>
      </c>
      <c r="BG5909" s="7">
        <v>110657.64</v>
      </c>
      <c r="BH5909" s="7">
        <v>4246.09</v>
      </c>
      <c r="BI5909">
        <v>50846.6</v>
      </c>
      <c r="BJ5909">
        <v>0</v>
      </c>
      <c r="BK5909">
        <v>0</v>
      </c>
      <c r="BL5909">
        <v>0</v>
      </c>
      <c r="BO5909" t="s">
        <v>4841</v>
      </c>
      <c r="BP5909">
        <v>31688</v>
      </c>
      <c r="BQ5909">
        <v>26669</v>
      </c>
      <c r="BR5909">
        <v>689190</v>
      </c>
      <c r="BS5909">
        <v>19774</v>
      </c>
      <c r="BT5909">
        <v>21</v>
      </c>
      <c r="BU5909" t="s">
        <v>4842</v>
      </c>
      <c r="BV5909" t="s">
        <v>4695</v>
      </c>
      <c r="BX5909">
        <v>45847.632523148146</v>
      </c>
    </row>
    <row r="5910" spans="1:76" x14ac:dyDescent="0.25">
      <c r="A5910" t="s">
        <v>4881</v>
      </c>
      <c r="B5910" t="s">
        <v>549</v>
      </c>
      <c r="C5910" t="s">
        <v>46</v>
      </c>
      <c r="D5910">
        <v>45669</v>
      </c>
      <c r="E5910" s="1"/>
      <c r="H5910" t="s">
        <v>47</v>
      </c>
      <c r="I5910">
        <v>45669</v>
      </c>
      <c r="J5910">
        <v>2026</v>
      </c>
      <c r="K5910" t="s">
        <v>85</v>
      </c>
      <c r="L5910" t="s">
        <v>4882</v>
      </c>
      <c r="N5910" t="s">
        <v>550</v>
      </c>
      <c r="O5910" t="s">
        <v>143</v>
      </c>
      <c r="P5910" t="s">
        <v>115</v>
      </c>
      <c r="Q5910" t="s">
        <v>52</v>
      </c>
      <c r="R5910">
        <v>98401</v>
      </c>
      <c r="S5910" t="s">
        <v>551</v>
      </c>
      <c r="T5910" t="s">
        <v>4883</v>
      </c>
      <c r="U5910" t="s">
        <v>4884</v>
      </c>
      <c r="V5910" t="s">
        <v>54</v>
      </c>
      <c r="W5910">
        <v>13</v>
      </c>
      <c r="X5910" t="s">
        <v>202</v>
      </c>
      <c r="Y5910">
        <v>4831</v>
      </c>
      <c r="Z5910" t="s">
        <v>115</v>
      </c>
      <c r="AA5910" t="s">
        <v>57</v>
      </c>
      <c r="AB5910">
        <v>98119</v>
      </c>
      <c r="AC5910" t="s">
        <v>146</v>
      </c>
      <c r="AD5910" t="s">
        <v>4690</v>
      </c>
      <c r="AE5910" t="s">
        <v>107</v>
      </c>
      <c r="AF5910" t="s">
        <v>107</v>
      </c>
      <c r="AI5910" s="1">
        <v>1</v>
      </c>
      <c r="AJ5910" t="s">
        <v>72</v>
      </c>
      <c r="AK5910" t="s">
        <v>4691</v>
      </c>
      <c r="AL5910">
        <v>46329</v>
      </c>
      <c r="AM5910" t="s">
        <v>4692</v>
      </c>
      <c r="AN5910" t="b">
        <v>1</v>
      </c>
      <c r="BB5910" s="7" t="s">
        <v>4859</v>
      </c>
      <c r="BC5910" s="7" t="s">
        <v>4715</v>
      </c>
      <c r="BD5910" s="7" t="s">
        <v>52</v>
      </c>
      <c r="BE5910" s="7">
        <v>98109</v>
      </c>
      <c r="BF5910" s="7" t="s">
        <v>4860</v>
      </c>
      <c r="BG5910" s="7">
        <v>4536.66</v>
      </c>
      <c r="BH5910" s="7">
        <v>134265.10999999999</v>
      </c>
      <c r="BI5910">
        <v>107175.25</v>
      </c>
      <c r="BJ5910">
        <v>0</v>
      </c>
      <c r="BK5910">
        <v>0</v>
      </c>
      <c r="BL5910">
        <v>0</v>
      </c>
      <c r="BO5910" t="s">
        <v>4885</v>
      </c>
      <c r="BP5910">
        <v>37345</v>
      </c>
      <c r="BQ5910">
        <v>22</v>
      </c>
      <c r="BR5910">
        <v>3321392</v>
      </c>
      <c r="BS5910">
        <v>25419</v>
      </c>
      <c r="BT5910">
        <v>27</v>
      </c>
      <c r="BU5910" t="s">
        <v>4862</v>
      </c>
      <c r="BV5910" t="s">
        <v>4695</v>
      </c>
      <c r="BX5910">
        <v>45848.716666666667</v>
      </c>
    </row>
    <row r="5911" spans="1:76" x14ac:dyDescent="0.25">
      <c r="A5911" t="s">
        <v>4921</v>
      </c>
      <c r="B5911" t="s">
        <v>4922</v>
      </c>
      <c r="C5911" t="s">
        <v>46</v>
      </c>
      <c r="D5911">
        <v>45665</v>
      </c>
      <c r="E5911" s="1"/>
      <c r="H5911" t="s">
        <v>47</v>
      </c>
      <c r="I5911">
        <v>45665</v>
      </c>
      <c r="J5911">
        <v>2026</v>
      </c>
      <c r="K5911" t="s">
        <v>85</v>
      </c>
      <c r="L5911" t="s">
        <v>4923</v>
      </c>
      <c r="N5911" t="s">
        <v>4924</v>
      </c>
      <c r="O5911" t="s">
        <v>4688</v>
      </c>
      <c r="P5911" t="s">
        <v>226</v>
      </c>
      <c r="Q5911" t="s">
        <v>52</v>
      </c>
      <c r="R5911">
        <v>98665</v>
      </c>
      <c r="S5911" t="s">
        <v>4689</v>
      </c>
      <c r="U5911" t="s">
        <v>4747</v>
      </c>
      <c r="V5911" t="s">
        <v>54</v>
      </c>
      <c r="W5911">
        <v>13</v>
      </c>
      <c r="X5911" t="s">
        <v>371</v>
      </c>
      <c r="Y5911">
        <v>4811</v>
      </c>
      <c r="Z5911" t="s">
        <v>226</v>
      </c>
      <c r="AA5911" t="s">
        <v>57</v>
      </c>
      <c r="AB5911">
        <v>112799</v>
      </c>
      <c r="AC5911" t="s">
        <v>146</v>
      </c>
      <c r="AD5911" t="s">
        <v>4690</v>
      </c>
      <c r="AE5911" t="s">
        <v>107</v>
      </c>
      <c r="AF5911" t="s">
        <v>107</v>
      </c>
      <c r="AI5911" s="1">
        <v>2</v>
      </c>
      <c r="AJ5911" t="s">
        <v>72</v>
      </c>
      <c r="AK5911" t="s">
        <v>4691</v>
      </c>
      <c r="AL5911">
        <v>46329</v>
      </c>
      <c r="AM5911" t="s">
        <v>4692</v>
      </c>
      <c r="AN5911" t="b">
        <v>1</v>
      </c>
      <c r="BB5911" s="7" t="s">
        <v>4924</v>
      </c>
      <c r="BC5911" s="7" t="s">
        <v>4688</v>
      </c>
      <c r="BD5911" s="7" t="s">
        <v>52</v>
      </c>
      <c r="BE5911" s="7">
        <v>98665</v>
      </c>
      <c r="BF5911" s="7" t="s">
        <v>4747</v>
      </c>
      <c r="BG5911" s="7">
        <v>0</v>
      </c>
      <c r="BH5911" s="7">
        <v>1617.59</v>
      </c>
      <c r="BI5911">
        <v>373.31</v>
      </c>
      <c r="BJ5911">
        <v>0</v>
      </c>
      <c r="BK5911">
        <v>0</v>
      </c>
      <c r="BL5911">
        <v>0</v>
      </c>
      <c r="BO5911" t="s">
        <v>4925</v>
      </c>
      <c r="BP5911">
        <v>37296</v>
      </c>
      <c r="BQ5911">
        <v>30168</v>
      </c>
      <c r="BR5911">
        <v>3321333</v>
      </c>
      <c r="BS5911">
        <v>25651</v>
      </c>
      <c r="BT5911">
        <v>17</v>
      </c>
      <c r="BU5911" t="s">
        <v>4694</v>
      </c>
      <c r="BV5911" t="s">
        <v>4695</v>
      </c>
      <c r="BX5911">
        <v>45816.432152777779</v>
      </c>
    </row>
    <row r="5912" spans="1:76" x14ac:dyDescent="0.25">
      <c r="A5912" t="s">
        <v>4958</v>
      </c>
      <c r="B5912" t="s">
        <v>4959</v>
      </c>
      <c r="C5912" t="s">
        <v>46</v>
      </c>
      <c r="D5912">
        <v>45669</v>
      </c>
      <c r="E5912" s="1"/>
      <c r="H5912" t="s">
        <v>47</v>
      </c>
      <c r="I5912">
        <v>45669</v>
      </c>
      <c r="J5912">
        <v>2026</v>
      </c>
      <c r="K5912" t="s">
        <v>85</v>
      </c>
      <c r="L5912" t="s">
        <v>4960</v>
      </c>
      <c r="N5912" t="s">
        <v>4859</v>
      </c>
      <c r="O5912" t="s">
        <v>4715</v>
      </c>
      <c r="P5912" t="s">
        <v>68</v>
      </c>
      <c r="Q5912" t="s">
        <v>52</v>
      </c>
      <c r="R5912">
        <v>98109</v>
      </c>
      <c r="S5912" t="s">
        <v>4961</v>
      </c>
      <c r="U5912" t="s">
        <v>4860</v>
      </c>
      <c r="V5912" t="s">
        <v>54</v>
      </c>
      <c r="W5912">
        <v>13</v>
      </c>
      <c r="X5912" t="s">
        <v>646</v>
      </c>
      <c r="Y5912">
        <v>4845</v>
      </c>
      <c r="Z5912" t="s">
        <v>68</v>
      </c>
      <c r="AA5912" t="s">
        <v>57</v>
      </c>
      <c r="AB5912">
        <v>108691</v>
      </c>
      <c r="AC5912" t="s">
        <v>146</v>
      </c>
      <c r="AD5912" t="s">
        <v>4690</v>
      </c>
      <c r="AE5912" t="s">
        <v>107</v>
      </c>
      <c r="AF5912" t="s">
        <v>107</v>
      </c>
      <c r="AI5912" s="1">
        <v>1</v>
      </c>
      <c r="AJ5912" t="s">
        <v>72</v>
      </c>
      <c r="AK5912" t="s">
        <v>4691</v>
      </c>
      <c r="AL5912">
        <v>46329</v>
      </c>
      <c r="AM5912" t="s">
        <v>4692</v>
      </c>
      <c r="AN5912" t="b">
        <v>1</v>
      </c>
      <c r="BB5912" s="7" t="s">
        <v>4859</v>
      </c>
      <c r="BC5912" s="7" t="s">
        <v>4715</v>
      </c>
      <c r="BD5912" s="7" t="s">
        <v>52</v>
      </c>
      <c r="BE5912" s="7">
        <v>98109</v>
      </c>
      <c r="BF5912" s="7" t="s">
        <v>4860</v>
      </c>
      <c r="BG5912" s="7">
        <v>0</v>
      </c>
      <c r="BH5912" s="7">
        <v>27336.46</v>
      </c>
      <c r="BI5912">
        <v>27336.46</v>
      </c>
      <c r="BJ5912">
        <v>0</v>
      </c>
      <c r="BK5912">
        <v>0</v>
      </c>
      <c r="BL5912">
        <v>0</v>
      </c>
      <c r="BO5912" t="s">
        <v>4962</v>
      </c>
      <c r="BP5912">
        <v>37335</v>
      </c>
      <c r="BQ5912">
        <v>32641</v>
      </c>
      <c r="BR5912">
        <v>3321385</v>
      </c>
      <c r="BS5912">
        <v>25403</v>
      </c>
      <c r="BT5912">
        <v>34</v>
      </c>
      <c r="BU5912" t="s">
        <v>4862</v>
      </c>
      <c r="BV5912" t="s">
        <v>4695</v>
      </c>
      <c r="BX5912">
        <v>45756.868321759262</v>
      </c>
    </row>
    <row r="5913" spans="1:76" x14ac:dyDescent="0.25">
      <c r="A5913" t="s">
        <v>4980</v>
      </c>
      <c r="B5913" t="s">
        <v>1999</v>
      </c>
      <c r="C5913" t="s">
        <v>46</v>
      </c>
      <c r="D5913">
        <v>44932</v>
      </c>
      <c r="E5913" s="1"/>
      <c r="H5913" t="s">
        <v>47</v>
      </c>
      <c r="I5913">
        <v>44932</v>
      </c>
      <c r="J5913">
        <v>2026</v>
      </c>
      <c r="K5913" t="s">
        <v>85</v>
      </c>
      <c r="L5913" t="s">
        <v>4981</v>
      </c>
      <c r="N5913" t="s">
        <v>2000</v>
      </c>
      <c r="O5913" t="s">
        <v>542</v>
      </c>
      <c r="P5913" t="s">
        <v>68</v>
      </c>
      <c r="Q5913" t="s">
        <v>52</v>
      </c>
      <c r="R5913">
        <v>98003</v>
      </c>
      <c r="S5913" t="s">
        <v>1024</v>
      </c>
      <c r="T5913" t="s">
        <v>4982</v>
      </c>
      <c r="U5913" t="s">
        <v>4733</v>
      </c>
      <c r="V5913" t="s">
        <v>90</v>
      </c>
      <c r="W5913">
        <v>12</v>
      </c>
      <c r="X5913" t="s">
        <v>544</v>
      </c>
      <c r="Y5913">
        <v>4759</v>
      </c>
      <c r="Z5913" t="s">
        <v>68</v>
      </c>
      <c r="AA5913" t="s">
        <v>57</v>
      </c>
      <c r="AB5913">
        <v>83268</v>
      </c>
      <c r="AC5913" t="s">
        <v>146</v>
      </c>
      <c r="AD5913" t="s">
        <v>4690</v>
      </c>
      <c r="AE5913" t="s">
        <v>107</v>
      </c>
      <c r="AF5913" t="s">
        <v>107</v>
      </c>
      <c r="AI5913" s="1"/>
      <c r="AJ5913" t="s">
        <v>72</v>
      </c>
      <c r="AK5913" t="s">
        <v>4691</v>
      </c>
      <c r="AL5913">
        <v>46329</v>
      </c>
      <c r="AM5913" t="s">
        <v>4692</v>
      </c>
      <c r="AN5913" t="b">
        <v>1</v>
      </c>
      <c r="BB5913" s="7" t="s">
        <v>4838</v>
      </c>
      <c r="BC5913" s="7" t="s">
        <v>4715</v>
      </c>
      <c r="BD5913" s="7" t="s">
        <v>52</v>
      </c>
      <c r="BE5913" s="7">
        <v>98104</v>
      </c>
      <c r="BF5913" s="7">
        <v>2066827328</v>
      </c>
      <c r="BG5913" s="7">
        <v>21105</v>
      </c>
      <c r="BH5913" s="7">
        <v>1724.39</v>
      </c>
      <c r="BI5913">
        <v>5517.35</v>
      </c>
      <c r="BJ5913">
        <v>0</v>
      </c>
      <c r="BK5913">
        <v>0</v>
      </c>
      <c r="BL5913">
        <v>1000</v>
      </c>
      <c r="BO5913" t="s">
        <v>4983</v>
      </c>
      <c r="BP5913">
        <v>31587</v>
      </c>
      <c r="BQ5913">
        <v>508</v>
      </c>
      <c r="BR5913">
        <v>689043</v>
      </c>
      <c r="BS5913">
        <v>19901</v>
      </c>
      <c r="BT5913">
        <v>30</v>
      </c>
      <c r="BU5913" t="s">
        <v>4984</v>
      </c>
      <c r="BV5913" t="s">
        <v>4695</v>
      </c>
      <c r="BX5913">
        <v>45848.602314814816</v>
      </c>
    </row>
    <row r="5914" spans="1:76" x14ac:dyDescent="0.25">
      <c r="A5914" t="s">
        <v>5003</v>
      </c>
      <c r="B5914" t="s">
        <v>5004</v>
      </c>
      <c r="C5914" t="s">
        <v>46</v>
      </c>
      <c r="D5914">
        <v>45825</v>
      </c>
      <c r="E5914" s="1"/>
      <c r="H5914" t="s">
        <v>47</v>
      </c>
      <c r="I5914">
        <v>45825</v>
      </c>
      <c r="J5914">
        <v>2026</v>
      </c>
      <c r="K5914" t="s">
        <v>85</v>
      </c>
      <c r="L5914" t="s">
        <v>5005</v>
      </c>
      <c r="N5914" t="s">
        <v>1048</v>
      </c>
      <c r="O5914" t="s">
        <v>627</v>
      </c>
      <c r="P5914" t="s">
        <v>68</v>
      </c>
      <c r="Q5914" t="s">
        <v>52</v>
      </c>
      <c r="R5914">
        <v>98133</v>
      </c>
      <c r="S5914" t="s">
        <v>5006</v>
      </c>
      <c r="U5914" t="s">
        <v>5007</v>
      </c>
      <c r="V5914" t="s">
        <v>90</v>
      </c>
      <c r="W5914">
        <v>12</v>
      </c>
      <c r="X5914" t="s">
        <v>823</v>
      </c>
      <c r="Y5914">
        <v>4761</v>
      </c>
      <c r="Z5914" t="s">
        <v>68</v>
      </c>
      <c r="AA5914" t="s">
        <v>57</v>
      </c>
      <c r="AB5914">
        <v>103814</v>
      </c>
      <c r="AC5914" t="s">
        <v>146</v>
      </c>
      <c r="AD5914" t="s">
        <v>4690</v>
      </c>
      <c r="AE5914" t="s">
        <v>107</v>
      </c>
      <c r="AF5914" t="s">
        <v>107</v>
      </c>
      <c r="AI5914" s="1"/>
      <c r="AJ5914" t="s">
        <v>72</v>
      </c>
      <c r="AK5914" t="s">
        <v>4691</v>
      </c>
      <c r="AL5914">
        <v>46329</v>
      </c>
      <c r="AM5914" t="s">
        <v>4692</v>
      </c>
      <c r="AN5914" t="b">
        <v>1</v>
      </c>
      <c r="BB5914" s="7" t="s">
        <v>83</v>
      </c>
      <c r="BC5914" s="7" t="s">
        <v>101</v>
      </c>
      <c r="BD5914" s="7" t="s">
        <v>52</v>
      </c>
      <c r="BE5914" s="7">
        <v>98109</v>
      </c>
      <c r="BF5914" s="7" t="s">
        <v>4860</v>
      </c>
      <c r="BG5914" s="7">
        <v>29377</v>
      </c>
      <c r="BH5914" s="7">
        <v>0</v>
      </c>
      <c r="BI5914">
        <v>144.5</v>
      </c>
      <c r="BJ5914">
        <v>0</v>
      </c>
      <c r="BK5914">
        <v>0</v>
      </c>
      <c r="BL5914">
        <v>1254.25</v>
      </c>
      <c r="BO5914" t="s">
        <v>5008</v>
      </c>
      <c r="BP5914">
        <v>40197</v>
      </c>
      <c r="BQ5914">
        <v>557</v>
      </c>
      <c r="BR5914">
        <v>3356529</v>
      </c>
      <c r="BS5914">
        <v>26465</v>
      </c>
      <c r="BT5914">
        <v>32</v>
      </c>
      <c r="BU5914" t="s">
        <v>5009</v>
      </c>
      <c r="BV5914" t="s">
        <v>4695</v>
      </c>
      <c r="BX5914">
        <v>45848.886423611111</v>
      </c>
    </row>
    <row r="5915" spans="1:76" x14ac:dyDescent="0.25">
      <c r="A5915" t="s">
        <v>5022</v>
      </c>
      <c r="B5915" t="s">
        <v>5023</v>
      </c>
      <c r="C5915" t="s">
        <v>46</v>
      </c>
      <c r="D5915">
        <v>45670</v>
      </c>
      <c r="E5915" s="1"/>
      <c r="H5915" t="s">
        <v>47</v>
      </c>
      <c r="I5915">
        <v>45670</v>
      </c>
      <c r="J5915">
        <v>2026</v>
      </c>
      <c r="K5915" t="s">
        <v>85</v>
      </c>
      <c r="L5915" t="s">
        <v>5024</v>
      </c>
      <c r="N5915" t="s">
        <v>5025</v>
      </c>
      <c r="O5915" t="s">
        <v>4715</v>
      </c>
      <c r="P5915" t="s">
        <v>68</v>
      </c>
      <c r="Q5915" t="s">
        <v>52</v>
      </c>
      <c r="R5915">
        <v>98102</v>
      </c>
      <c r="S5915" t="s">
        <v>5026</v>
      </c>
      <c r="T5915" t="s">
        <v>5026</v>
      </c>
      <c r="U5915" t="s">
        <v>5027</v>
      </c>
      <c r="V5915" t="s">
        <v>54</v>
      </c>
      <c r="W5915">
        <v>13</v>
      </c>
      <c r="X5915" t="s">
        <v>469</v>
      </c>
      <c r="Y5915">
        <v>4870</v>
      </c>
      <c r="Z5915" t="s">
        <v>68</v>
      </c>
      <c r="AA5915" t="s">
        <v>57</v>
      </c>
      <c r="AB5915">
        <v>105898</v>
      </c>
      <c r="AC5915" t="s">
        <v>146</v>
      </c>
      <c r="AD5915" t="s">
        <v>4690</v>
      </c>
      <c r="AE5915" t="s">
        <v>107</v>
      </c>
      <c r="AF5915" t="s">
        <v>107</v>
      </c>
      <c r="AI5915" s="1">
        <v>2</v>
      </c>
      <c r="AJ5915" t="s">
        <v>72</v>
      </c>
      <c r="AK5915" t="s">
        <v>4691</v>
      </c>
      <c r="AL5915">
        <v>46329</v>
      </c>
      <c r="AM5915" t="s">
        <v>4692</v>
      </c>
      <c r="AN5915" t="b">
        <v>1</v>
      </c>
      <c r="BB5915" s="7" t="s">
        <v>4771</v>
      </c>
      <c r="BC5915" s="7" t="s">
        <v>4715</v>
      </c>
      <c r="BD5915" s="7" t="s">
        <v>52</v>
      </c>
      <c r="BE5915" s="7">
        <v>98112</v>
      </c>
      <c r="BF5915" s="7" t="s">
        <v>4772</v>
      </c>
      <c r="BG5915" s="7">
        <v>1332</v>
      </c>
      <c r="BH5915" s="7">
        <v>20000</v>
      </c>
      <c r="BI5915">
        <v>977.38</v>
      </c>
      <c r="BJ5915">
        <v>0</v>
      </c>
      <c r="BK5915">
        <v>0</v>
      </c>
      <c r="BL5915">
        <v>0</v>
      </c>
      <c r="BO5915" t="s">
        <v>5028</v>
      </c>
      <c r="BP5915">
        <v>37367</v>
      </c>
      <c r="BQ5915">
        <v>32316</v>
      </c>
      <c r="BR5915">
        <v>3321418</v>
      </c>
      <c r="BS5915">
        <v>25232</v>
      </c>
      <c r="BT5915">
        <v>46</v>
      </c>
      <c r="BU5915" t="s">
        <v>4774</v>
      </c>
      <c r="BV5915" t="s">
        <v>4695</v>
      </c>
      <c r="BX5915">
        <v>45848.41375</v>
      </c>
    </row>
    <row r="5916" spans="1:76" x14ac:dyDescent="0.25">
      <c r="A5916" t="s">
        <v>5052</v>
      </c>
      <c r="B5916" t="s">
        <v>4428</v>
      </c>
      <c r="C5916" t="s">
        <v>46</v>
      </c>
      <c r="D5916">
        <v>45669</v>
      </c>
      <c r="E5916" s="1"/>
      <c r="H5916" t="s">
        <v>47</v>
      </c>
      <c r="I5916">
        <v>45669</v>
      </c>
      <c r="J5916">
        <v>2026</v>
      </c>
      <c r="K5916" t="s">
        <v>85</v>
      </c>
      <c r="L5916" t="s">
        <v>5053</v>
      </c>
      <c r="N5916" t="s">
        <v>83</v>
      </c>
      <c r="O5916" t="s">
        <v>101</v>
      </c>
      <c r="P5916" t="s">
        <v>68</v>
      </c>
      <c r="Q5916" t="s">
        <v>52</v>
      </c>
      <c r="R5916">
        <v>98109</v>
      </c>
      <c r="S5916" t="s">
        <v>4429</v>
      </c>
      <c r="T5916" t="s">
        <v>5054</v>
      </c>
      <c r="U5916" t="s">
        <v>4860</v>
      </c>
      <c r="V5916" t="s">
        <v>54</v>
      </c>
      <c r="W5916">
        <v>13</v>
      </c>
      <c r="X5916" t="s">
        <v>626</v>
      </c>
      <c r="Y5916">
        <v>4841</v>
      </c>
      <c r="Z5916" t="s">
        <v>68</v>
      </c>
      <c r="AA5916" t="s">
        <v>57</v>
      </c>
      <c r="AB5916">
        <v>103814</v>
      </c>
      <c r="AC5916" t="s">
        <v>146</v>
      </c>
      <c r="AD5916" t="s">
        <v>4690</v>
      </c>
      <c r="AE5916" t="s">
        <v>107</v>
      </c>
      <c r="AF5916" t="s">
        <v>107</v>
      </c>
      <c r="AI5916" s="1">
        <v>2</v>
      </c>
      <c r="AJ5916" t="s">
        <v>72</v>
      </c>
      <c r="AK5916" t="s">
        <v>4691</v>
      </c>
      <c r="AL5916">
        <v>46329</v>
      </c>
      <c r="AM5916" t="s">
        <v>4692</v>
      </c>
      <c r="AN5916" t="b">
        <v>1</v>
      </c>
      <c r="BB5916" s="7" t="s">
        <v>83</v>
      </c>
      <c r="BC5916" s="7" t="s">
        <v>101</v>
      </c>
      <c r="BD5916" s="7" t="s">
        <v>52</v>
      </c>
      <c r="BE5916" s="7">
        <v>98109</v>
      </c>
      <c r="BF5916" s="7" t="s">
        <v>4860</v>
      </c>
      <c r="BG5916" s="7">
        <v>50</v>
      </c>
      <c r="BH5916" s="7">
        <v>39488.58</v>
      </c>
      <c r="BI5916">
        <v>5844.93</v>
      </c>
      <c r="BJ5916">
        <v>0</v>
      </c>
      <c r="BK5916">
        <v>0</v>
      </c>
      <c r="BL5916">
        <v>1050</v>
      </c>
      <c r="BO5916" t="s">
        <v>5055</v>
      </c>
      <c r="BP5916">
        <v>37340</v>
      </c>
      <c r="BQ5916">
        <v>30396</v>
      </c>
      <c r="BR5916">
        <v>3321389</v>
      </c>
      <c r="BS5916">
        <v>25415</v>
      </c>
      <c r="BT5916">
        <v>32</v>
      </c>
      <c r="BU5916" t="s">
        <v>5009</v>
      </c>
      <c r="BV5916" t="s">
        <v>4695</v>
      </c>
      <c r="BX5916">
        <v>45848.555497685185</v>
      </c>
    </row>
    <row r="5917" spans="1:76" x14ac:dyDescent="0.25">
      <c r="A5917" t="s">
        <v>5060</v>
      </c>
      <c r="B5917" t="s">
        <v>468</v>
      </c>
      <c r="C5917" t="s">
        <v>46</v>
      </c>
      <c r="D5917">
        <v>44995</v>
      </c>
      <c r="E5917" s="1"/>
      <c r="H5917" t="s">
        <v>47</v>
      </c>
      <c r="I5917">
        <v>44995</v>
      </c>
      <c r="J5917">
        <v>2026</v>
      </c>
      <c r="K5917" t="s">
        <v>85</v>
      </c>
      <c r="L5917" t="s">
        <v>5061</v>
      </c>
      <c r="M5917" t="s">
        <v>5062</v>
      </c>
      <c r="N5917" t="s">
        <v>5063</v>
      </c>
      <c r="O5917" t="s">
        <v>4715</v>
      </c>
      <c r="P5917" t="s">
        <v>68</v>
      </c>
      <c r="Q5917" t="s">
        <v>52</v>
      </c>
      <c r="R5917">
        <v>98165</v>
      </c>
      <c r="S5917" t="s">
        <v>5064</v>
      </c>
      <c r="T5917" t="s">
        <v>5064</v>
      </c>
      <c r="U5917" t="s">
        <v>5065</v>
      </c>
      <c r="V5917" t="s">
        <v>90</v>
      </c>
      <c r="W5917">
        <v>12</v>
      </c>
      <c r="X5917" t="s">
        <v>247</v>
      </c>
      <c r="Y5917">
        <v>4775</v>
      </c>
      <c r="Z5917" t="s">
        <v>68</v>
      </c>
      <c r="AA5917" t="s">
        <v>57</v>
      </c>
      <c r="AB5917">
        <v>105898</v>
      </c>
      <c r="AC5917" t="s">
        <v>146</v>
      </c>
      <c r="AD5917" t="s">
        <v>4690</v>
      </c>
      <c r="AE5917" t="s">
        <v>107</v>
      </c>
      <c r="AF5917" t="s">
        <v>107</v>
      </c>
      <c r="AI5917" s="1"/>
      <c r="AJ5917" t="s">
        <v>72</v>
      </c>
      <c r="AK5917" t="s">
        <v>4691</v>
      </c>
      <c r="AL5917">
        <v>46329</v>
      </c>
      <c r="AM5917" t="s">
        <v>4692</v>
      </c>
      <c r="AN5917" t="b">
        <v>1</v>
      </c>
      <c r="BB5917" s="7" t="s">
        <v>4726</v>
      </c>
      <c r="BC5917" s="7" t="s">
        <v>4715</v>
      </c>
      <c r="BD5917" s="7" t="s">
        <v>52</v>
      </c>
      <c r="BE5917" s="7">
        <v>98115</v>
      </c>
      <c r="BF5917" s="7" t="s">
        <v>4727</v>
      </c>
      <c r="BG5917" s="7">
        <v>12506</v>
      </c>
      <c r="BH5917" s="7">
        <v>38149.800000000003</v>
      </c>
      <c r="BI5917">
        <v>353.5</v>
      </c>
      <c r="BJ5917">
        <v>0</v>
      </c>
      <c r="BK5917">
        <v>0</v>
      </c>
      <c r="BL5917">
        <v>0</v>
      </c>
      <c r="BO5917" t="s">
        <v>5066</v>
      </c>
      <c r="BP5917">
        <v>31963</v>
      </c>
      <c r="BQ5917">
        <v>502</v>
      </c>
      <c r="BR5917">
        <v>689297</v>
      </c>
      <c r="BS5917">
        <v>21149</v>
      </c>
      <c r="BT5917">
        <v>46</v>
      </c>
      <c r="BU5917" t="s">
        <v>4729</v>
      </c>
      <c r="BV5917" t="s">
        <v>4695</v>
      </c>
      <c r="BX5917">
        <v>45848.685879629629</v>
      </c>
    </row>
    <row r="5918" spans="1:76" x14ac:dyDescent="0.25">
      <c r="A5918" t="s">
        <v>5067</v>
      </c>
      <c r="B5918" t="s">
        <v>5068</v>
      </c>
      <c r="C5918" t="s">
        <v>46</v>
      </c>
      <c r="D5918">
        <v>45692</v>
      </c>
      <c r="E5918" s="1"/>
      <c r="H5918" t="s">
        <v>47</v>
      </c>
      <c r="I5918">
        <v>45692</v>
      </c>
      <c r="J5918">
        <v>2026</v>
      </c>
      <c r="K5918" t="s">
        <v>85</v>
      </c>
      <c r="L5918" t="s">
        <v>5069</v>
      </c>
      <c r="N5918" t="s">
        <v>5070</v>
      </c>
      <c r="O5918" t="s">
        <v>5071</v>
      </c>
      <c r="P5918" t="s">
        <v>115</v>
      </c>
      <c r="Q5918" t="s">
        <v>52</v>
      </c>
      <c r="R5918">
        <v>98366</v>
      </c>
      <c r="S5918" t="s">
        <v>5072</v>
      </c>
      <c r="T5918" t="s">
        <v>5073</v>
      </c>
      <c r="U5918" t="s">
        <v>4733</v>
      </c>
      <c r="V5918" t="s">
        <v>54</v>
      </c>
      <c r="W5918">
        <v>13</v>
      </c>
      <c r="X5918" t="s">
        <v>114</v>
      </c>
      <c r="Y5918">
        <v>4829</v>
      </c>
      <c r="Z5918" t="s">
        <v>115</v>
      </c>
      <c r="AA5918" t="s">
        <v>57</v>
      </c>
      <c r="AB5918">
        <v>115712</v>
      </c>
      <c r="AC5918" t="s">
        <v>146</v>
      </c>
      <c r="AD5918" t="s">
        <v>4690</v>
      </c>
      <c r="AE5918" t="s">
        <v>107</v>
      </c>
      <c r="AF5918" t="s">
        <v>107</v>
      </c>
      <c r="AI5918" s="1">
        <v>1</v>
      </c>
      <c r="AJ5918" t="s">
        <v>72</v>
      </c>
      <c r="AK5918" t="s">
        <v>4691</v>
      </c>
      <c r="AL5918">
        <v>46329</v>
      </c>
      <c r="AM5918" t="s">
        <v>4692</v>
      </c>
      <c r="AN5918" t="b">
        <v>1</v>
      </c>
      <c r="BB5918" s="7" t="s">
        <v>4838</v>
      </c>
      <c r="BC5918" s="7" t="s">
        <v>4715</v>
      </c>
      <c r="BD5918" s="7" t="s">
        <v>52</v>
      </c>
      <c r="BE5918" s="7">
        <v>98104</v>
      </c>
      <c r="BF5918" s="7" t="s">
        <v>4733</v>
      </c>
      <c r="BG5918" s="7">
        <v>1761</v>
      </c>
      <c r="BH5918" s="7">
        <v>24715.31</v>
      </c>
      <c r="BI5918">
        <v>9267.26</v>
      </c>
      <c r="BJ5918">
        <v>0</v>
      </c>
      <c r="BK5918">
        <v>0</v>
      </c>
      <c r="BL5918">
        <v>1000</v>
      </c>
      <c r="BO5918" t="s">
        <v>5074</v>
      </c>
      <c r="BP5918">
        <v>37517</v>
      </c>
      <c r="BQ5918">
        <v>32322</v>
      </c>
      <c r="BR5918">
        <v>3321498</v>
      </c>
      <c r="BS5918">
        <v>25515</v>
      </c>
      <c r="BT5918">
        <v>26</v>
      </c>
      <c r="BU5918" t="s">
        <v>4984</v>
      </c>
      <c r="BV5918" t="s">
        <v>4695</v>
      </c>
      <c r="BX5918">
        <v>45848.676944444444</v>
      </c>
    </row>
    <row r="5919" spans="1:76" x14ac:dyDescent="0.25">
      <c r="A5919" t="s">
        <v>5083</v>
      </c>
      <c r="B5919" t="s">
        <v>5084</v>
      </c>
      <c r="C5919" t="s">
        <v>46</v>
      </c>
      <c r="D5919">
        <v>45661</v>
      </c>
      <c r="E5919" s="1"/>
      <c r="H5919" t="s">
        <v>47</v>
      </c>
      <c r="I5919">
        <v>45661</v>
      </c>
      <c r="J5919">
        <v>2026</v>
      </c>
      <c r="K5919" t="s">
        <v>85</v>
      </c>
      <c r="L5919" t="s">
        <v>5085</v>
      </c>
      <c r="N5919" t="s">
        <v>5086</v>
      </c>
      <c r="O5919" t="s">
        <v>4741</v>
      </c>
      <c r="P5919" t="s">
        <v>155</v>
      </c>
      <c r="Q5919" t="s">
        <v>52</v>
      </c>
      <c r="R5919">
        <v>98501</v>
      </c>
      <c r="S5919" t="s">
        <v>5087</v>
      </c>
      <c r="T5919" t="s">
        <v>5088</v>
      </c>
      <c r="U5919" t="s">
        <v>5089</v>
      </c>
      <c r="V5919" t="s">
        <v>54</v>
      </c>
      <c r="W5919">
        <v>13</v>
      </c>
      <c r="X5919" t="s">
        <v>157</v>
      </c>
      <c r="Y5919">
        <v>4821</v>
      </c>
      <c r="Z5919" t="s">
        <v>155</v>
      </c>
      <c r="AA5919" t="s">
        <v>57</v>
      </c>
      <c r="AB5919">
        <v>110729</v>
      </c>
      <c r="AC5919" t="s">
        <v>146</v>
      </c>
      <c r="AD5919" t="s">
        <v>4690</v>
      </c>
      <c r="AE5919" t="s">
        <v>107</v>
      </c>
      <c r="AF5919" t="s">
        <v>107</v>
      </c>
      <c r="AI5919" s="1">
        <v>2</v>
      </c>
      <c r="AJ5919" t="s">
        <v>72</v>
      </c>
      <c r="AK5919" t="s">
        <v>4691</v>
      </c>
      <c r="AL5919">
        <v>46329</v>
      </c>
      <c r="AM5919" t="s">
        <v>4692</v>
      </c>
      <c r="AN5919" t="b">
        <v>1</v>
      </c>
      <c r="BB5919" s="7" t="s">
        <v>4714</v>
      </c>
      <c r="BC5919" s="7" t="s">
        <v>4715</v>
      </c>
      <c r="BD5919" s="7" t="s">
        <v>52</v>
      </c>
      <c r="BE5919" s="7">
        <v>98115</v>
      </c>
      <c r="BF5919" s="7" t="s">
        <v>4716</v>
      </c>
      <c r="BG5919" s="7">
        <v>27.19</v>
      </c>
      <c r="BH5919" s="7">
        <v>6829.21</v>
      </c>
      <c r="BI5919">
        <v>3297.45</v>
      </c>
      <c r="BJ5919">
        <v>0</v>
      </c>
      <c r="BK5919">
        <v>0</v>
      </c>
      <c r="BL5919">
        <v>0</v>
      </c>
      <c r="BO5919" t="s">
        <v>5090</v>
      </c>
      <c r="BP5919">
        <v>37259</v>
      </c>
      <c r="BQ5919">
        <v>1977</v>
      </c>
      <c r="BR5919">
        <v>3321312</v>
      </c>
      <c r="BS5919">
        <v>24966</v>
      </c>
      <c r="BT5919">
        <v>22</v>
      </c>
      <c r="BU5919" t="s">
        <v>4718</v>
      </c>
      <c r="BV5919" t="s">
        <v>4695</v>
      </c>
      <c r="BX5919">
        <v>45848.724594907406</v>
      </c>
    </row>
    <row r="5920" spans="1:76" x14ac:dyDescent="0.25">
      <c r="A5920" t="s">
        <v>5131</v>
      </c>
      <c r="B5920" t="s">
        <v>869</v>
      </c>
      <c r="C5920" t="s">
        <v>46</v>
      </c>
      <c r="D5920">
        <v>45041</v>
      </c>
      <c r="E5920" s="1"/>
      <c r="H5920" t="s">
        <v>47</v>
      </c>
      <c r="I5920">
        <v>45041</v>
      </c>
      <c r="J5920">
        <v>2026</v>
      </c>
      <c r="K5920" t="s">
        <v>85</v>
      </c>
      <c r="L5920" t="s">
        <v>5132</v>
      </c>
      <c r="N5920" t="s">
        <v>5133</v>
      </c>
      <c r="O5920" t="s">
        <v>4715</v>
      </c>
      <c r="P5920" t="s">
        <v>68</v>
      </c>
      <c r="Q5920" t="s">
        <v>52</v>
      </c>
      <c r="R5920">
        <v>98102</v>
      </c>
      <c r="S5920" t="s">
        <v>5134</v>
      </c>
      <c r="T5920" t="s">
        <v>5134</v>
      </c>
      <c r="U5920">
        <v>2063299221</v>
      </c>
      <c r="V5920" t="s">
        <v>90</v>
      </c>
      <c r="W5920">
        <v>12</v>
      </c>
      <c r="X5920" t="s">
        <v>878</v>
      </c>
      <c r="Y5920">
        <v>4772</v>
      </c>
      <c r="Z5920" t="s">
        <v>68</v>
      </c>
      <c r="AA5920" t="s">
        <v>57</v>
      </c>
      <c r="AB5920">
        <v>100060</v>
      </c>
      <c r="AC5920" t="s">
        <v>146</v>
      </c>
      <c r="AD5920" t="s">
        <v>4690</v>
      </c>
      <c r="AE5920" t="s">
        <v>107</v>
      </c>
      <c r="AF5920" t="s">
        <v>107</v>
      </c>
      <c r="AI5920" s="1"/>
      <c r="AJ5920" t="s">
        <v>72</v>
      </c>
      <c r="AK5920" t="s">
        <v>4691</v>
      </c>
      <c r="AL5920">
        <v>46329</v>
      </c>
      <c r="AM5920" t="s">
        <v>4692</v>
      </c>
      <c r="AN5920" t="b">
        <v>1</v>
      </c>
      <c r="BB5920" s="7" t="s">
        <v>5133</v>
      </c>
      <c r="BC5920" s="7" t="s">
        <v>4715</v>
      </c>
      <c r="BD5920" s="7" t="s">
        <v>52</v>
      </c>
      <c r="BE5920" s="7">
        <v>98102</v>
      </c>
      <c r="BF5920" s="7">
        <v>2063299221</v>
      </c>
      <c r="BG5920" s="7">
        <v>65114.03</v>
      </c>
      <c r="BH5920" s="7">
        <v>9612.67</v>
      </c>
      <c r="BI5920">
        <v>2538.98</v>
      </c>
      <c r="BJ5920">
        <v>0</v>
      </c>
      <c r="BK5920">
        <v>0</v>
      </c>
      <c r="BL5920">
        <v>0</v>
      </c>
      <c r="BO5920" t="s">
        <v>5135</v>
      </c>
      <c r="BP5920">
        <v>32242</v>
      </c>
      <c r="BQ5920">
        <v>26712</v>
      </c>
      <c r="BR5920">
        <v>689492</v>
      </c>
      <c r="BS5920">
        <v>20309</v>
      </c>
      <c r="BT5920">
        <v>43</v>
      </c>
      <c r="BU5920" t="s">
        <v>5136</v>
      </c>
      <c r="BV5920" t="s">
        <v>4695</v>
      </c>
      <c r="BX5920">
        <v>45838.63826388889</v>
      </c>
    </row>
    <row r="5921" spans="1:76" x14ac:dyDescent="0.25">
      <c r="A5921" t="s">
        <v>5137</v>
      </c>
      <c r="B5921" t="s">
        <v>5076</v>
      </c>
      <c r="C5921" t="s">
        <v>46</v>
      </c>
      <c r="D5921">
        <v>45670</v>
      </c>
      <c r="E5921" s="1"/>
      <c r="H5921" t="s">
        <v>47</v>
      </c>
      <c r="I5921">
        <v>45670</v>
      </c>
      <c r="J5921">
        <v>2026</v>
      </c>
      <c r="K5921" t="s">
        <v>85</v>
      </c>
      <c r="L5921" t="s">
        <v>5077</v>
      </c>
      <c r="N5921" t="s">
        <v>5078</v>
      </c>
      <c r="O5921" t="s">
        <v>4715</v>
      </c>
      <c r="P5921" t="s">
        <v>68</v>
      </c>
      <c r="Q5921" t="s">
        <v>52</v>
      </c>
      <c r="R5921">
        <v>98105</v>
      </c>
      <c r="S5921" t="s">
        <v>5079</v>
      </c>
      <c r="T5921" t="s">
        <v>5138</v>
      </c>
      <c r="U5921">
        <v>2064377826</v>
      </c>
      <c r="V5921" t="s">
        <v>54</v>
      </c>
      <c r="W5921">
        <v>13</v>
      </c>
      <c r="X5921" t="s">
        <v>654</v>
      </c>
      <c r="Y5921">
        <v>4864</v>
      </c>
      <c r="Z5921" t="s">
        <v>68</v>
      </c>
      <c r="AA5921" t="s">
        <v>57</v>
      </c>
      <c r="AB5921">
        <v>100060</v>
      </c>
      <c r="AC5921" t="s">
        <v>146</v>
      </c>
      <c r="AD5921" t="s">
        <v>4690</v>
      </c>
      <c r="AE5921" t="s">
        <v>107</v>
      </c>
      <c r="AF5921" t="s">
        <v>107</v>
      </c>
      <c r="AI5921" s="1">
        <v>2</v>
      </c>
      <c r="AJ5921" t="s">
        <v>72</v>
      </c>
      <c r="AK5921" t="s">
        <v>4691</v>
      </c>
      <c r="AL5921">
        <v>46329</v>
      </c>
      <c r="AM5921" t="s">
        <v>4692</v>
      </c>
      <c r="AN5921" t="b">
        <v>1</v>
      </c>
      <c r="BB5921" s="7" t="s">
        <v>5081</v>
      </c>
      <c r="BC5921" s="7" t="s">
        <v>4715</v>
      </c>
      <c r="BD5921" s="7" t="s">
        <v>52</v>
      </c>
      <c r="BE5921" s="7">
        <v>98107</v>
      </c>
      <c r="BF5921" s="7" t="s">
        <v>4908</v>
      </c>
      <c r="BG5921" s="7">
        <v>1728.16</v>
      </c>
      <c r="BH5921" s="7">
        <v>3146.1</v>
      </c>
      <c r="BI5921">
        <v>4260.1099999999997</v>
      </c>
      <c r="BJ5921">
        <v>0</v>
      </c>
      <c r="BK5921">
        <v>0</v>
      </c>
      <c r="BL5921">
        <v>37923.06</v>
      </c>
      <c r="BO5921" t="s">
        <v>5139</v>
      </c>
      <c r="BP5921">
        <v>37383</v>
      </c>
      <c r="BQ5921">
        <v>1418</v>
      </c>
      <c r="BR5921">
        <v>3321405</v>
      </c>
      <c r="BS5921">
        <v>25287</v>
      </c>
      <c r="BT5921">
        <v>43</v>
      </c>
      <c r="BU5921" t="s">
        <v>4862</v>
      </c>
      <c r="BV5921" t="s">
        <v>4695</v>
      </c>
      <c r="BX5921">
        <v>45848.80877314815</v>
      </c>
    </row>
    <row r="5922" spans="1:76" x14ac:dyDescent="0.25">
      <c r="A5922" t="s">
        <v>5153</v>
      </c>
      <c r="B5922" t="s">
        <v>655</v>
      </c>
      <c r="C5922" t="s">
        <v>46</v>
      </c>
      <c r="D5922">
        <v>45848</v>
      </c>
      <c r="E5922" s="1"/>
      <c r="I5922">
        <v>45848</v>
      </c>
      <c r="J5922">
        <v>2026</v>
      </c>
      <c r="K5922" t="s">
        <v>85</v>
      </c>
      <c r="L5922" t="s">
        <v>5154</v>
      </c>
      <c r="N5922" t="s">
        <v>5155</v>
      </c>
      <c r="O5922" t="s">
        <v>5156</v>
      </c>
      <c r="P5922" t="s">
        <v>68</v>
      </c>
      <c r="Q5922" t="s">
        <v>52</v>
      </c>
      <c r="R5922">
        <v>98062</v>
      </c>
      <c r="S5922" t="s">
        <v>5157</v>
      </c>
      <c r="U5922" t="s">
        <v>5158</v>
      </c>
      <c r="V5922" t="s">
        <v>54</v>
      </c>
      <c r="W5922">
        <v>13</v>
      </c>
      <c r="X5922" t="s">
        <v>216</v>
      </c>
      <c r="Y5922">
        <v>4843</v>
      </c>
      <c r="Z5922" t="s">
        <v>68</v>
      </c>
      <c r="AA5922" t="s">
        <v>57</v>
      </c>
      <c r="AB5922">
        <v>84777</v>
      </c>
      <c r="AC5922" t="s">
        <v>146</v>
      </c>
      <c r="AD5922" t="s">
        <v>4690</v>
      </c>
      <c r="AE5922" t="s">
        <v>107</v>
      </c>
      <c r="AF5922" t="s">
        <v>107</v>
      </c>
      <c r="AI5922" s="1">
        <v>2</v>
      </c>
      <c r="AJ5922" t="s">
        <v>72</v>
      </c>
      <c r="AK5922" t="s">
        <v>4691</v>
      </c>
      <c r="AL5922">
        <v>46329</v>
      </c>
      <c r="AM5922" t="s">
        <v>4692</v>
      </c>
      <c r="AN5922" t="b">
        <v>1</v>
      </c>
      <c r="BB5922" s="7" t="s">
        <v>5155</v>
      </c>
      <c r="BC5922" s="7" t="s">
        <v>5156</v>
      </c>
      <c r="BD5922" s="7" t="s">
        <v>52</v>
      </c>
      <c r="BE5922" s="7">
        <v>98062</v>
      </c>
      <c r="BF5922" s="7" t="s">
        <v>5158</v>
      </c>
      <c r="BO5922" t="s">
        <v>5159</v>
      </c>
      <c r="BP5922">
        <v>40295</v>
      </c>
      <c r="BQ5922">
        <v>520</v>
      </c>
      <c r="BR5922">
        <v>3364749</v>
      </c>
      <c r="BT5922">
        <v>33</v>
      </c>
      <c r="BU5922" t="s">
        <v>4790</v>
      </c>
      <c r="BV5922" t="s">
        <v>4695</v>
      </c>
      <c r="BX5922">
        <v>45849.347581018519</v>
      </c>
    </row>
    <row r="5923" spans="1:76" x14ac:dyDescent="0.25">
      <c r="A5923" t="s">
        <v>5178</v>
      </c>
      <c r="B5923" t="s">
        <v>3062</v>
      </c>
      <c r="C5923" t="s">
        <v>46</v>
      </c>
      <c r="D5923">
        <v>44929</v>
      </c>
      <c r="E5923" s="1"/>
      <c r="H5923" t="s">
        <v>47</v>
      </c>
      <c r="I5923">
        <v>44929</v>
      </c>
      <c r="J5923">
        <v>2026</v>
      </c>
      <c r="K5923" t="s">
        <v>85</v>
      </c>
      <c r="L5923" t="s">
        <v>5179</v>
      </c>
      <c r="N5923" t="s">
        <v>5180</v>
      </c>
      <c r="O5923" t="s">
        <v>5071</v>
      </c>
      <c r="P5923" t="s">
        <v>115</v>
      </c>
      <c r="Q5923" t="s">
        <v>52</v>
      </c>
      <c r="R5923">
        <v>98366</v>
      </c>
      <c r="S5923" t="s">
        <v>5181</v>
      </c>
      <c r="T5923" t="s">
        <v>5181</v>
      </c>
      <c r="U5923" t="s">
        <v>5182</v>
      </c>
      <c r="V5923" t="s">
        <v>90</v>
      </c>
      <c r="W5923">
        <v>12</v>
      </c>
      <c r="X5923" t="s">
        <v>523</v>
      </c>
      <c r="Y5923">
        <v>4755</v>
      </c>
      <c r="Z5923" t="s">
        <v>115</v>
      </c>
      <c r="AA5923" t="s">
        <v>57</v>
      </c>
      <c r="AB5923">
        <v>115712</v>
      </c>
      <c r="AC5923" t="s">
        <v>146</v>
      </c>
      <c r="AD5923" t="s">
        <v>4690</v>
      </c>
      <c r="AE5923" t="s">
        <v>107</v>
      </c>
      <c r="AF5923" t="s">
        <v>107</v>
      </c>
      <c r="AI5923" s="1"/>
      <c r="AJ5923" t="s">
        <v>72</v>
      </c>
      <c r="AK5923" t="s">
        <v>4691</v>
      </c>
      <c r="AL5923">
        <v>46329</v>
      </c>
      <c r="AM5923" t="s">
        <v>4692</v>
      </c>
      <c r="AN5923" t="b">
        <v>1</v>
      </c>
      <c r="BB5923" s="7" t="s">
        <v>4771</v>
      </c>
      <c r="BC5923" s="7" t="s">
        <v>4715</v>
      </c>
      <c r="BD5923" s="7" t="s">
        <v>52</v>
      </c>
      <c r="BE5923" s="7">
        <v>98112</v>
      </c>
      <c r="BF5923" s="7" t="s">
        <v>4772</v>
      </c>
      <c r="BG5923" s="7">
        <v>10327.48</v>
      </c>
      <c r="BH5923" s="7">
        <v>11996.91</v>
      </c>
      <c r="BI5923">
        <v>14584.82</v>
      </c>
      <c r="BJ5923">
        <v>0</v>
      </c>
      <c r="BK5923">
        <v>0</v>
      </c>
      <c r="BL5923">
        <v>0</v>
      </c>
      <c r="BO5923" t="s">
        <v>5183</v>
      </c>
      <c r="BP5923">
        <v>31538</v>
      </c>
      <c r="BQ5923">
        <v>1026</v>
      </c>
      <c r="BR5923">
        <v>689020</v>
      </c>
      <c r="BS5923">
        <v>20167</v>
      </c>
      <c r="BT5923">
        <v>26</v>
      </c>
      <c r="BU5923" t="s">
        <v>4774</v>
      </c>
      <c r="BV5923" t="s">
        <v>4695</v>
      </c>
      <c r="BX5923">
        <v>45721.658680555556</v>
      </c>
    </row>
    <row r="5924" spans="1:76" x14ac:dyDescent="0.25">
      <c r="A5924" t="s">
        <v>5211</v>
      </c>
      <c r="B5924" t="s">
        <v>5212</v>
      </c>
      <c r="C5924" t="s">
        <v>46</v>
      </c>
      <c r="D5924">
        <v>45850</v>
      </c>
      <c r="E5924" s="1"/>
      <c r="I5924">
        <v>45850</v>
      </c>
      <c r="J5924">
        <v>2026</v>
      </c>
      <c r="K5924" t="s">
        <v>85</v>
      </c>
      <c r="L5924" t="s">
        <v>5213</v>
      </c>
      <c r="N5924" t="s">
        <v>5214</v>
      </c>
      <c r="O5924" t="s">
        <v>4826</v>
      </c>
      <c r="P5924" t="s">
        <v>111</v>
      </c>
      <c r="Q5924" t="s">
        <v>52</v>
      </c>
      <c r="R5924">
        <v>98110</v>
      </c>
      <c r="S5924" t="s">
        <v>5215</v>
      </c>
      <c r="U5924" t="s">
        <v>5216</v>
      </c>
      <c r="V5924" t="s">
        <v>54</v>
      </c>
      <c r="W5924">
        <v>13</v>
      </c>
      <c r="X5924" t="s">
        <v>329</v>
      </c>
      <c r="Y5924">
        <v>3558</v>
      </c>
      <c r="Z5924" t="s">
        <v>111</v>
      </c>
      <c r="AA5924" t="s">
        <v>57</v>
      </c>
      <c r="AB5924">
        <v>112877</v>
      </c>
      <c r="AC5924" t="s">
        <v>146</v>
      </c>
      <c r="AD5924" t="s">
        <v>4690</v>
      </c>
      <c r="AE5924" t="s">
        <v>107</v>
      </c>
      <c r="AF5924" t="s">
        <v>107</v>
      </c>
      <c r="AI5924" s="1">
        <v>2</v>
      </c>
      <c r="AJ5924" t="s">
        <v>72</v>
      </c>
      <c r="AK5924" t="s">
        <v>4691</v>
      </c>
      <c r="AL5924">
        <v>46329</v>
      </c>
      <c r="AM5924" t="s">
        <v>4692</v>
      </c>
      <c r="AN5924" t="b">
        <v>1</v>
      </c>
      <c r="BB5924" s="7" t="s">
        <v>5214</v>
      </c>
      <c r="BC5924" s="7" t="s">
        <v>4826</v>
      </c>
      <c r="BD5924" s="7" t="s">
        <v>52</v>
      </c>
      <c r="BE5924" s="7">
        <v>98110</v>
      </c>
      <c r="BF5924" s="7">
        <v>2066243211</v>
      </c>
      <c r="BO5924" t="s">
        <v>5217</v>
      </c>
      <c r="BP5924">
        <v>40299</v>
      </c>
      <c r="BQ5924">
        <v>38327</v>
      </c>
      <c r="BR5924">
        <v>3364750</v>
      </c>
      <c r="BT5924">
        <v>23</v>
      </c>
      <c r="BU5924" t="s">
        <v>5218</v>
      </c>
      <c r="BV5924" t="s">
        <v>4695</v>
      </c>
      <c r="BX5924">
        <v>45852.419560185182</v>
      </c>
    </row>
    <row r="5925" spans="1:76" x14ac:dyDescent="0.25">
      <c r="A5925" t="s">
        <v>5253</v>
      </c>
      <c r="B5925" t="s">
        <v>5254</v>
      </c>
      <c r="C5925" t="s">
        <v>46</v>
      </c>
      <c r="D5925">
        <v>45665</v>
      </c>
      <c r="E5925" s="1"/>
      <c r="H5925" t="s">
        <v>47</v>
      </c>
      <c r="I5925">
        <v>45665</v>
      </c>
      <c r="J5925">
        <v>2026</v>
      </c>
      <c r="K5925" t="s">
        <v>85</v>
      </c>
      <c r="L5925" t="s">
        <v>5255</v>
      </c>
      <c r="N5925" t="s">
        <v>5256</v>
      </c>
      <c r="O5925" t="s">
        <v>5257</v>
      </c>
      <c r="P5925" t="s">
        <v>241</v>
      </c>
      <c r="Q5925" t="s">
        <v>52</v>
      </c>
      <c r="R5925">
        <v>98944</v>
      </c>
      <c r="S5925" t="s">
        <v>5258</v>
      </c>
      <c r="T5925" t="s">
        <v>5258</v>
      </c>
      <c r="U5925" t="s">
        <v>5259</v>
      </c>
      <c r="V5925" t="s">
        <v>54</v>
      </c>
      <c r="W5925">
        <v>13</v>
      </c>
      <c r="X5925" t="s">
        <v>243</v>
      </c>
      <c r="Y5925">
        <v>4805</v>
      </c>
      <c r="Z5925" t="s">
        <v>241</v>
      </c>
      <c r="AA5925" t="s">
        <v>57</v>
      </c>
      <c r="AB5925">
        <v>63456</v>
      </c>
      <c r="AC5925" t="s">
        <v>146</v>
      </c>
      <c r="AD5925" t="s">
        <v>4690</v>
      </c>
      <c r="AE5925" t="s">
        <v>107</v>
      </c>
      <c r="AF5925" t="s">
        <v>107</v>
      </c>
      <c r="AI5925" s="1">
        <v>1</v>
      </c>
      <c r="AJ5925" t="s">
        <v>72</v>
      </c>
      <c r="AK5925" t="s">
        <v>4691</v>
      </c>
      <c r="AL5925">
        <v>46329</v>
      </c>
      <c r="AM5925" t="s">
        <v>4692</v>
      </c>
      <c r="AN5925" t="b">
        <v>1</v>
      </c>
      <c r="BB5925" s="7" t="s">
        <v>4714</v>
      </c>
      <c r="BC5925" s="7" t="s">
        <v>4715</v>
      </c>
      <c r="BD5925" s="7" t="s">
        <v>52</v>
      </c>
      <c r="BE5925" s="7">
        <v>98115</v>
      </c>
      <c r="BF5925" s="7" t="s">
        <v>4716</v>
      </c>
      <c r="BG5925" s="7">
        <v>1005</v>
      </c>
      <c r="BH5925" s="7">
        <v>17377.09</v>
      </c>
      <c r="BI5925">
        <v>7053.76</v>
      </c>
      <c r="BJ5925">
        <v>0</v>
      </c>
      <c r="BK5925">
        <v>0</v>
      </c>
      <c r="BL5925">
        <v>0</v>
      </c>
      <c r="BO5925" t="s">
        <v>5260</v>
      </c>
      <c r="BP5925">
        <v>37299</v>
      </c>
      <c r="BQ5925">
        <v>32421</v>
      </c>
      <c r="BR5925">
        <v>3321336</v>
      </c>
      <c r="BS5925">
        <v>25052</v>
      </c>
      <c r="BT5925">
        <v>14</v>
      </c>
      <c r="BU5925" t="s">
        <v>4718</v>
      </c>
      <c r="BV5925" t="s">
        <v>4695</v>
      </c>
      <c r="BX5925">
        <v>45848.654120370367</v>
      </c>
    </row>
    <row r="5926" spans="1:76" x14ac:dyDescent="0.25">
      <c r="A5926" t="s">
        <v>5286</v>
      </c>
      <c r="B5926" t="s">
        <v>1950</v>
      </c>
      <c r="C5926" t="s">
        <v>46</v>
      </c>
      <c r="D5926">
        <v>45813</v>
      </c>
      <c r="E5926" s="1"/>
      <c r="I5926">
        <v>45813</v>
      </c>
      <c r="J5926">
        <v>2026</v>
      </c>
      <c r="K5926" t="s">
        <v>85</v>
      </c>
      <c r="L5926" t="s">
        <v>5287</v>
      </c>
      <c r="N5926" t="s">
        <v>5288</v>
      </c>
      <c r="O5926" t="s">
        <v>75</v>
      </c>
      <c r="P5926" t="s">
        <v>68</v>
      </c>
      <c r="Q5926" t="s">
        <v>52</v>
      </c>
      <c r="R5926">
        <v>98056</v>
      </c>
      <c r="S5926" t="s">
        <v>5289</v>
      </c>
      <c r="U5926" t="s">
        <v>5290</v>
      </c>
      <c r="V5926" t="s">
        <v>54</v>
      </c>
      <c r="W5926">
        <v>13</v>
      </c>
      <c r="X5926" t="s">
        <v>233</v>
      </c>
      <c r="Y5926">
        <v>4799</v>
      </c>
      <c r="Z5926" t="s">
        <v>68</v>
      </c>
      <c r="AA5926" t="s">
        <v>57</v>
      </c>
      <c r="AB5926">
        <v>90559</v>
      </c>
      <c r="AC5926" t="s">
        <v>146</v>
      </c>
      <c r="AD5926" t="s">
        <v>4690</v>
      </c>
      <c r="AE5926" t="s">
        <v>107</v>
      </c>
      <c r="AF5926" t="s">
        <v>107</v>
      </c>
      <c r="AI5926" s="1"/>
      <c r="AJ5926" t="s">
        <v>72</v>
      </c>
      <c r="AK5926" t="s">
        <v>4691</v>
      </c>
      <c r="AL5926">
        <v>46329</v>
      </c>
      <c r="AM5926" t="s">
        <v>4692</v>
      </c>
      <c r="AN5926" t="b">
        <v>1</v>
      </c>
      <c r="BB5926" s="7" t="s">
        <v>5288</v>
      </c>
      <c r="BC5926" s="7" t="s">
        <v>75</v>
      </c>
      <c r="BD5926" s="7" t="s">
        <v>52</v>
      </c>
      <c r="BE5926" s="7">
        <v>98056</v>
      </c>
      <c r="BF5926" s="7" t="s">
        <v>5290</v>
      </c>
      <c r="BO5926" t="s">
        <v>5291</v>
      </c>
      <c r="BP5926">
        <v>40101</v>
      </c>
      <c r="BQ5926">
        <v>30328</v>
      </c>
      <c r="BR5926">
        <v>3352408</v>
      </c>
      <c r="BT5926">
        <v>11</v>
      </c>
      <c r="BU5926" t="s">
        <v>5292</v>
      </c>
      <c r="BV5926" t="s">
        <v>4695</v>
      </c>
      <c r="BX5926">
        <v>45814.394618055558</v>
      </c>
    </row>
    <row r="5927" spans="1:76" x14ac:dyDescent="0.25">
      <c r="A5927" t="s">
        <v>6937</v>
      </c>
      <c r="B5927" t="s">
        <v>1580</v>
      </c>
      <c r="C5927" t="s">
        <v>46</v>
      </c>
      <c r="D5927">
        <v>45670</v>
      </c>
      <c r="E5927" s="1"/>
      <c r="H5927" t="s">
        <v>47</v>
      </c>
      <c r="I5927">
        <v>45670</v>
      </c>
      <c r="J5927">
        <v>2026</v>
      </c>
      <c r="K5927" t="s">
        <v>85</v>
      </c>
      <c r="L5927" t="s">
        <v>6938</v>
      </c>
      <c r="N5927" t="s">
        <v>6939</v>
      </c>
      <c r="O5927" t="s">
        <v>6648</v>
      </c>
      <c r="P5927" t="s">
        <v>199</v>
      </c>
      <c r="Q5927" t="s">
        <v>52</v>
      </c>
      <c r="R5927">
        <v>98020</v>
      </c>
      <c r="S5927" t="s">
        <v>6940</v>
      </c>
      <c r="T5927" t="s">
        <v>6940</v>
      </c>
      <c r="U5927" t="s">
        <v>6941</v>
      </c>
      <c r="V5927" t="s">
        <v>54</v>
      </c>
      <c r="W5927">
        <v>13</v>
      </c>
      <c r="X5927" t="s">
        <v>341</v>
      </c>
      <c r="Y5927">
        <v>4819</v>
      </c>
      <c r="Z5927" t="s">
        <v>199</v>
      </c>
      <c r="AA5927" t="s">
        <v>57</v>
      </c>
      <c r="AB5927">
        <v>96051</v>
      </c>
      <c r="AC5927" t="s">
        <v>146</v>
      </c>
      <c r="AD5927" t="s">
        <v>4690</v>
      </c>
      <c r="AE5927" t="s">
        <v>107</v>
      </c>
      <c r="AF5927" t="s">
        <v>107</v>
      </c>
      <c r="AI5927" s="1">
        <v>1</v>
      </c>
      <c r="AJ5927" t="s">
        <v>72</v>
      </c>
      <c r="AK5927" t="s">
        <v>4691</v>
      </c>
      <c r="AL5927">
        <v>46329</v>
      </c>
      <c r="AM5927" t="s">
        <v>4692</v>
      </c>
      <c r="AN5927" t="b">
        <v>1</v>
      </c>
      <c r="BB5927" s="7" t="s">
        <v>4771</v>
      </c>
      <c r="BC5927" s="7" t="s">
        <v>4715</v>
      </c>
      <c r="BD5927" s="7" t="s">
        <v>52</v>
      </c>
      <c r="BE5927" s="7">
        <v>98112</v>
      </c>
      <c r="BF5927" s="7" t="s">
        <v>4772</v>
      </c>
      <c r="BG5927" s="7">
        <v>0</v>
      </c>
      <c r="BH5927" s="7">
        <v>6261.12</v>
      </c>
      <c r="BI5927">
        <v>1419.13</v>
      </c>
      <c r="BJ5927">
        <v>0</v>
      </c>
      <c r="BK5927">
        <v>0</v>
      </c>
      <c r="BL5927">
        <v>0</v>
      </c>
      <c r="BO5927" t="s">
        <v>6942</v>
      </c>
      <c r="BP5927">
        <v>37362</v>
      </c>
      <c r="BQ5927">
        <v>159</v>
      </c>
      <c r="BR5927">
        <v>3321413</v>
      </c>
      <c r="BS5927">
        <v>25657</v>
      </c>
      <c r="BT5927">
        <v>21</v>
      </c>
      <c r="BU5927" t="s">
        <v>4774</v>
      </c>
      <c r="BV5927" t="s">
        <v>4695</v>
      </c>
      <c r="BX5927">
        <v>45758.594236111108</v>
      </c>
    </row>
    <row r="5928" spans="1:76" x14ac:dyDescent="0.25">
      <c r="A5928" t="s">
        <v>6948</v>
      </c>
      <c r="B5928" t="s">
        <v>299</v>
      </c>
      <c r="C5928" t="s">
        <v>46</v>
      </c>
      <c r="D5928">
        <v>45670</v>
      </c>
      <c r="E5928" s="1"/>
      <c r="H5928" t="s">
        <v>47</v>
      </c>
      <c r="I5928">
        <v>45670</v>
      </c>
      <c r="J5928">
        <v>2026</v>
      </c>
      <c r="K5928" t="s">
        <v>85</v>
      </c>
      <c r="L5928" t="s">
        <v>6949</v>
      </c>
      <c r="N5928" t="s">
        <v>300</v>
      </c>
      <c r="O5928" t="s">
        <v>79</v>
      </c>
      <c r="P5928" t="s">
        <v>80</v>
      </c>
      <c r="Q5928" t="s">
        <v>52</v>
      </c>
      <c r="R5928">
        <v>98382</v>
      </c>
      <c r="S5928" t="s">
        <v>301</v>
      </c>
      <c r="U5928" t="s">
        <v>5100</v>
      </c>
      <c r="V5928" t="s">
        <v>54</v>
      </c>
      <c r="W5928">
        <v>13</v>
      </c>
      <c r="X5928" t="s">
        <v>82</v>
      </c>
      <c r="Y5928">
        <v>4825</v>
      </c>
      <c r="Z5928" t="s">
        <v>80</v>
      </c>
      <c r="AA5928" t="s">
        <v>57</v>
      </c>
      <c r="AB5928">
        <v>121841</v>
      </c>
      <c r="AC5928" t="s">
        <v>146</v>
      </c>
      <c r="AD5928" t="s">
        <v>4690</v>
      </c>
      <c r="AE5928" t="s">
        <v>107</v>
      </c>
      <c r="AF5928" t="s">
        <v>107</v>
      </c>
      <c r="AI5928" s="1">
        <v>2</v>
      </c>
      <c r="AJ5928" t="s">
        <v>72</v>
      </c>
      <c r="AK5928" t="s">
        <v>4691</v>
      </c>
      <c r="AL5928">
        <v>46329</v>
      </c>
      <c r="AM5928" t="s">
        <v>4692</v>
      </c>
      <c r="AN5928" t="b">
        <v>1</v>
      </c>
      <c r="BB5928" s="7" t="s">
        <v>83</v>
      </c>
      <c r="BC5928" s="7" t="s">
        <v>101</v>
      </c>
      <c r="BD5928" s="7" t="s">
        <v>52</v>
      </c>
      <c r="BE5928" s="7">
        <v>98109</v>
      </c>
      <c r="BF5928" s="7" t="s">
        <v>4860</v>
      </c>
      <c r="BG5928" s="7">
        <v>0</v>
      </c>
      <c r="BH5928" s="7">
        <v>22090.080000000002</v>
      </c>
      <c r="BI5928">
        <v>3377.76</v>
      </c>
      <c r="BJ5928">
        <v>0</v>
      </c>
      <c r="BK5928">
        <v>0</v>
      </c>
      <c r="BL5928">
        <v>1250</v>
      </c>
      <c r="BO5928" t="s">
        <v>6950</v>
      </c>
      <c r="BP5928">
        <v>37388</v>
      </c>
      <c r="BQ5928">
        <v>774</v>
      </c>
      <c r="BR5928">
        <v>3321400</v>
      </c>
      <c r="BS5928">
        <v>25445</v>
      </c>
      <c r="BT5928">
        <v>24</v>
      </c>
      <c r="BU5928" t="s">
        <v>5009</v>
      </c>
      <c r="BV5928" t="s">
        <v>4695</v>
      </c>
      <c r="BX5928">
        <v>45848.830509259256</v>
      </c>
    </row>
    <row r="5929" spans="1:76" x14ac:dyDescent="0.25">
      <c r="A5929" t="s">
        <v>12257</v>
      </c>
      <c r="B5929" t="s">
        <v>6054</v>
      </c>
      <c r="C5929" t="s">
        <v>46</v>
      </c>
      <c r="D5929">
        <v>45669</v>
      </c>
      <c r="E5929" s="1"/>
      <c r="H5929" t="s">
        <v>47</v>
      </c>
      <c r="I5929">
        <v>45669</v>
      </c>
      <c r="J5929">
        <v>2026</v>
      </c>
      <c r="K5929" t="s">
        <v>85</v>
      </c>
      <c r="L5929" t="s">
        <v>6055</v>
      </c>
      <c r="N5929" t="s">
        <v>4859</v>
      </c>
      <c r="O5929" t="s">
        <v>4715</v>
      </c>
      <c r="P5929" t="s">
        <v>68</v>
      </c>
      <c r="Q5929" t="s">
        <v>52</v>
      </c>
      <c r="R5929">
        <v>98109</v>
      </c>
      <c r="S5929" t="s">
        <v>6056</v>
      </c>
      <c r="T5929" t="s">
        <v>6056</v>
      </c>
      <c r="U5929" t="s">
        <v>6057</v>
      </c>
      <c r="V5929" t="s">
        <v>54</v>
      </c>
      <c r="W5929">
        <v>13</v>
      </c>
      <c r="X5929" t="s">
        <v>149</v>
      </c>
      <c r="Y5929">
        <v>4850</v>
      </c>
      <c r="Z5929" t="s">
        <v>68</v>
      </c>
      <c r="AA5929" t="s">
        <v>57</v>
      </c>
      <c r="AB5929">
        <v>113473</v>
      </c>
      <c r="AC5929" t="s">
        <v>146</v>
      </c>
      <c r="AD5929" t="s">
        <v>4690</v>
      </c>
      <c r="AE5929" t="s">
        <v>107</v>
      </c>
      <c r="AF5929" t="s">
        <v>107</v>
      </c>
      <c r="AI5929" s="1">
        <v>2</v>
      </c>
      <c r="AJ5929" t="s">
        <v>72</v>
      </c>
      <c r="AK5929" t="s">
        <v>4691</v>
      </c>
      <c r="AL5929">
        <v>46329</v>
      </c>
      <c r="AM5929" t="s">
        <v>4692</v>
      </c>
      <c r="AN5929" t="b">
        <v>1</v>
      </c>
      <c r="BB5929" s="7" t="s">
        <v>4859</v>
      </c>
      <c r="BC5929" s="7" t="s">
        <v>4715</v>
      </c>
      <c r="BD5929" s="7" t="s">
        <v>52</v>
      </c>
      <c r="BE5929" s="7">
        <v>98109</v>
      </c>
      <c r="BF5929" s="7" t="s">
        <v>4860</v>
      </c>
      <c r="BG5929" s="7">
        <v>0</v>
      </c>
      <c r="BH5929" s="7">
        <v>14839.17</v>
      </c>
      <c r="BI5929">
        <v>10672.84</v>
      </c>
      <c r="BJ5929">
        <v>0</v>
      </c>
      <c r="BK5929">
        <v>0</v>
      </c>
      <c r="BL5929">
        <v>0</v>
      </c>
      <c r="BO5929" t="s">
        <v>12258</v>
      </c>
      <c r="BP5929">
        <v>37333</v>
      </c>
      <c r="BQ5929">
        <v>30399</v>
      </c>
      <c r="BR5929">
        <v>3321384</v>
      </c>
      <c r="BS5929">
        <v>25402</v>
      </c>
      <c r="BT5929">
        <v>36</v>
      </c>
      <c r="BU5929" t="s">
        <v>4862</v>
      </c>
      <c r="BV5929" t="s">
        <v>4695</v>
      </c>
      <c r="BX5929">
        <v>45848.520428240743</v>
      </c>
    </row>
    <row r="5930" spans="1:76" x14ac:dyDescent="0.25">
      <c r="A5930" t="s">
        <v>12259</v>
      </c>
      <c r="B5930" t="s">
        <v>1469</v>
      </c>
      <c r="C5930" t="s">
        <v>46</v>
      </c>
      <c r="D5930">
        <v>45670</v>
      </c>
      <c r="E5930" s="1"/>
      <c r="H5930" t="s">
        <v>47</v>
      </c>
      <c r="I5930">
        <v>45670</v>
      </c>
      <c r="J5930">
        <v>2026</v>
      </c>
      <c r="K5930" t="s">
        <v>85</v>
      </c>
      <c r="L5930" t="s">
        <v>12260</v>
      </c>
      <c r="N5930" t="s">
        <v>1470</v>
      </c>
      <c r="O5930" t="s">
        <v>1471</v>
      </c>
      <c r="P5930" t="s">
        <v>199</v>
      </c>
      <c r="Q5930" t="s">
        <v>52</v>
      </c>
      <c r="R5930">
        <v>98275</v>
      </c>
      <c r="S5930" t="s">
        <v>3212</v>
      </c>
      <c r="U5930" t="s">
        <v>6496</v>
      </c>
      <c r="V5930" t="s">
        <v>54</v>
      </c>
      <c r="W5930">
        <v>13</v>
      </c>
      <c r="X5930" t="s">
        <v>341</v>
      </c>
      <c r="Y5930">
        <v>4819</v>
      </c>
      <c r="Z5930" t="s">
        <v>199</v>
      </c>
      <c r="AA5930" t="s">
        <v>57</v>
      </c>
      <c r="AB5930">
        <v>96051</v>
      </c>
      <c r="AC5930" t="s">
        <v>146</v>
      </c>
      <c r="AD5930" t="s">
        <v>4690</v>
      </c>
      <c r="AE5930" t="s">
        <v>107</v>
      </c>
      <c r="AF5930" t="s">
        <v>107</v>
      </c>
      <c r="AI5930" s="1">
        <v>2</v>
      </c>
      <c r="AJ5930" t="s">
        <v>72</v>
      </c>
      <c r="AK5930" t="s">
        <v>4691</v>
      </c>
      <c r="AL5930">
        <v>46329</v>
      </c>
      <c r="AM5930" t="s">
        <v>4692</v>
      </c>
      <c r="AN5930" t="b">
        <v>1</v>
      </c>
      <c r="BB5930" s="7" t="s">
        <v>83</v>
      </c>
      <c r="BC5930" s="7" t="s">
        <v>101</v>
      </c>
      <c r="BD5930" s="7" t="s">
        <v>52</v>
      </c>
      <c r="BE5930" s="7">
        <v>98109</v>
      </c>
      <c r="BF5930" s="7" t="s">
        <v>4860</v>
      </c>
      <c r="BG5930" s="7">
        <v>0</v>
      </c>
      <c r="BH5930" s="7">
        <v>20745.849999999999</v>
      </c>
      <c r="BI5930">
        <v>4467.9399999999996</v>
      </c>
      <c r="BJ5930">
        <v>0</v>
      </c>
      <c r="BK5930">
        <v>0</v>
      </c>
      <c r="BL5930">
        <v>0</v>
      </c>
      <c r="BO5930" t="s">
        <v>12261</v>
      </c>
      <c r="BP5930">
        <v>37372</v>
      </c>
      <c r="BQ5930">
        <v>170</v>
      </c>
      <c r="BR5930">
        <v>3321423</v>
      </c>
      <c r="BS5930">
        <v>25427</v>
      </c>
      <c r="BT5930">
        <v>21</v>
      </c>
      <c r="BU5930" t="s">
        <v>5009</v>
      </c>
      <c r="BV5930" t="s">
        <v>4695</v>
      </c>
      <c r="BX5930">
        <v>45848.764710648145</v>
      </c>
    </row>
    <row r="5931" spans="1:76" x14ac:dyDescent="0.25">
      <c r="A5931" t="s">
        <v>12262</v>
      </c>
      <c r="B5931" t="s">
        <v>6853</v>
      </c>
      <c r="C5931" t="s">
        <v>46</v>
      </c>
      <c r="D5931">
        <v>45670</v>
      </c>
      <c r="E5931" s="1"/>
      <c r="H5931" t="s">
        <v>47</v>
      </c>
      <c r="I5931">
        <v>45670</v>
      </c>
      <c r="J5931">
        <v>2026</v>
      </c>
      <c r="K5931" t="s">
        <v>85</v>
      </c>
      <c r="L5931" t="s">
        <v>6854</v>
      </c>
      <c r="N5931" t="s">
        <v>4859</v>
      </c>
      <c r="O5931" t="s">
        <v>4715</v>
      </c>
      <c r="P5931" t="s">
        <v>68</v>
      </c>
      <c r="Q5931" t="s">
        <v>52</v>
      </c>
      <c r="R5931">
        <v>98109</v>
      </c>
      <c r="S5931" t="s">
        <v>6855</v>
      </c>
      <c r="T5931" t="s">
        <v>6856</v>
      </c>
      <c r="U5931" t="s">
        <v>6857</v>
      </c>
      <c r="V5931" t="s">
        <v>54</v>
      </c>
      <c r="W5931">
        <v>13</v>
      </c>
      <c r="X5931" t="s">
        <v>486</v>
      </c>
      <c r="Y5931">
        <v>4852</v>
      </c>
      <c r="Z5931" t="s">
        <v>68</v>
      </c>
      <c r="AA5931" t="s">
        <v>57</v>
      </c>
      <c r="AB5931">
        <v>104621</v>
      </c>
      <c r="AC5931" t="s">
        <v>146</v>
      </c>
      <c r="AD5931" t="s">
        <v>4690</v>
      </c>
      <c r="AE5931" t="s">
        <v>107</v>
      </c>
      <c r="AF5931" t="s">
        <v>107</v>
      </c>
      <c r="AI5931" s="1">
        <v>2</v>
      </c>
      <c r="AJ5931" t="s">
        <v>72</v>
      </c>
      <c r="AK5931" t="s">
        <v>4691</v>
      </c>
      <c r="AL5931">
        <v>46329</v>
      </c>
      <c r="AM5931" t="s">
        <v>4692</v>
      </c>
      <c r="AN5931" t="b">
        <v>1</v>
      </c>
      <c r="BB5931" s="7" t="s">
        <v>4859</v>
      </c>
      <c r="BC5931" s="7" t="s">
        <v>4715</v>
      </c>
      <c r="BD5931" s="7" t="s">
        <v>52</v>
      </c>
      <c r="BE5931" s="7">
        <v>98109</v>
      </c>
      <c r="BF5931" s="7" t="s">
        <v>4860</v>
      </c>
      <c r="BG5931" s="7">
        <v>0</v>
      </c>
      <c r="BH5931" s="7">
        <v>54425.06</v>
      </c>
      <c r="BI5931">
        <v>7643.68</v>
      </c>
      <c r="BJ5931">
        <v>0</v>
      </c>
      <c r="BK5931">
        <v>0</v>
      </c>
      <c r="BL5931">
        <v>1625</v>
      </c>
      <c r="BO5931" t="s">
        <v>12263</v>
      </c>
      <c r="BP5931">
        <v>37386</v>
      </c>
      <c r="BQ5931">
        <v>32715</v>
      </c>
      <c r="BR5931">
        <v>3321402</v>
      </c>
      <c r="BS5931">
        <v>25444</v>
      </c>
      <c r="BT5931">
        <v>37</v>
      </c>
      <c r="BU5931" t="s">
        <v>4862</v>
      </c>
      <c r="BV5931" t="s">
        <v>4695</v>
      </c>
      <c r="BX5931">
        <v>45848.824479166666</v>
      </c>
    </row>
    <row r="5932" spans="1:76" x14ac:dyDescent="0.25">
      <c r="A5932" t="s">
        <v>12264</v>
      </c>
      <c r="B5932" t="s">
        <v>3493</v>
      </c>
      <c r="C5932" t="s">
        <v>46</v>
      </c>
      <c r="D5932">
        <v>45670</v>
      </c>
      <c r="E5932" s="1"/>
      <c r="H5932" t="s">
        <v>47</v>
      </c>
      <c r="I5932">
        <v>45670</v>
      </c>
      <c r="J5932">
        <v>2026</v>
      </c>
      <c r="K5932" t="s">
        <v>85</v>
      </c>
      <c r="L5932" t="s">
        <v>6914</v>
      </c>
      <c r="N5932" t="s">
        <v>5025</v>
      </c>
      <c r="O5932" t="s">
        <v>4715</v>
      </c>
      <c r="P5932" t="s">
        <v>68</v>
      </c>
      <c r="Q5932" t="s">
        <v>52</v>
      </c>
      <c r="R5932">
        <v>98102</v>
      </c>
      <c r="S5932" t="s">
        <v>6917</v>
      </c>
      <c r="T5932" t="s">
        <v>12265</v>
      </c>
      <c r="U5932" t="s">
        <v>6919</v>
      </c>
      <c r="V5932" t="s">
        <v>54</v>
      </c>
      <c r="W5932">
        <v>13</v>
      </c>
      <c r="X5932" t="s">
        <v>377</v>
      </c>
      <c r="Y5932">
        <v>4860</v>
      </c>
      <c r="Z5932" t="s">
        <v>68</v>
      </c>
      <c r="AA5932" t="s">
        <v>57</v>
      </c>
      <c r="AB5932">
        <v>101116</v>
      </c>
      <c r="AC5932" t="s">
        <v>146</v>
      </c>
      <c r="AD5932" t="s">
        <v>4690</v>
      </c>
      <c r="AE5932" t="s">
        <v>107</v>
      </c>
      <c r="AF5932" t="s">
        <v>107</v>
      </c>
      <c r="AI5932" s="1">
        <v>2</v>
      </c>
      <c r="AJ5932" t="s">
        <v>72</v>
      </c>
      <c r="AK5932" t="s">
        <v>4691</v>
      </c>
      <c r="AL5932">
        <v>46329</v>
      </c>
      <c r="AM5932" t="s">
        <v>4692</v>
      </c>
      <c r="AN5932" t="b">
        <v>1</v>
      </c>
      <c r="BB5932" s="7" t="s">
        <v>4771</v>
      </c>
      <c r="BC5932" s="7" t="s">
        <v>4715</v>
      </c>
      <c r="BD5932" s="7" t="s">
        <v>52</v>
      </c>
      <c r="BE5932" s="7">
        <v>98112</v>
      </c>
      <c r="BF5932" s="7" t="s">
        <v>4772</v>
      </c>
      <c r="BG5932" s="7">
        <v>0</v>
      </c>
      <c r="BH5932" s="7">
        <v>20000</v>
      </c>
      <c r="BI5932">
        <v>4345.3900000000003</v>
      </c>
      <c r="BJ5932">
        <v>0</v>
      </c>
      <c r="BK5932">
        <v>0</v>
      </c>
      <c r="BL5932">
        <v>0</v>
      </c>
      <c r="BO5932" t="s">
        <v>12266</v>
      </c>
      <c r="BP5932">
        <v>37363</v>
      </c>
      <c r="BQ5932">
        <v>30272</v>
      </c>
      <c r="BR5932">
        <v>3321414</v>
      </c>
      <c r="BS5932">
        <v>25224</v>
      </c>
      <c r="BT5932">
        <v>41</v>
      </c>
      <c r="BU5932" t="s">
        <v>4774</v>
      </c>
      <c r="BV5932" t="s">
        <v>4695</v>
      </c>
      <c r="BX5932">
        <v>45848.436562499999</v>
      </c>
    </row>
    <row r="5933" spans="1:76" x14ac:dyDescent="0.25">
      <c r="A5933" t="s">
        <v>13478</v>
      </c>
      <c r="B5933" t="s">
        <v>13479</v>
      </c>
      <c r="C5933" t="s">
        <v>46</v>
      </c>
      <c r="D5933">
        <v>44977</v>
      </c>
      <c r="E5933" s="1"/>
      <c r="H5933" t="s">
        <v>47</v>
      </c>
      <c r="I5933">
        <v>44977</v>
      </c>
      <c r="J5933">
        <v>2026</v>
      </c>
      <c r="K5933" t="s">
        <v>85</v>
      </c>
      <c r="L5933" t="s">
        <v>13480</v>
      </c>
      <c r="N5933" t="s">
        <v>13481</v>
      </c>
      <c r="O5933" t="s">
        <v>4916</v>
      </c>
      <c r="P5933" t="s">
        <v>115</v>
      </c>
      <c r="Q5933" t="s">
        <v>52</v>
      </c>
      <c r="R5933">
        <v>98404</v>
      </c>
      <c r="S5933" t="s">
        <v>13482</v>
      </c>
      <c r="U5933" t="s">
        <v>13483</v>
      </c>
      <c r="V5933" t="s">
        <v>4783</v>
      </c>
      <c r="W5933">
        <v>25</v>
      </c>
      <c r="X5933" t="s">
        <v>4784</v>
      </c>
      <c r="Y5933">
        <v>3879</v>
      </c>
      <c r="Z5933" t="s">
        <v>115</v>
      </c>
      <c r="AA5933" t="s">
        <v>4785</v>
      </c>
      <c r="AB5933">
        <v>580880</v>
      </c>
      <c r="AC5933" t="s">
        <v>146</v>
      </c>
      <c r="AD5933" t="s">
        <v>4690</v>
      </c>
      <c r="AE5933" t="s">
        <v>107</v>
      </c>
      <c r="AF5933" t="s">
        <v>107</v>
      </c>
      <c r="AI5933" s="1">
        <v>5</v>
      </c>
      <c r="AJ5933" t="s">
        <v>72</v>
      </c>
      <c r="AK5933" t="s">
        <v>4691</v>
      </c>
      <c r="AL5933">
        <v>46329</v>
      </c>
      <c r="AM5933" t="s">
        <v>4692</v>
      </c>
      <c r="AN5933" t="b">
        <v>1</v>
      </c>
      <c r="BB5933" s="7" t="s">
        <v>4714</v>
      </c>
      <c r="BC5933" s="7" t="s">
        <v>4715</v>
      </c>
      <c r="BD5933" s="7" t="s">
        <v>52</v>
      </c>
      <c r="BE5933" s="7">
        <v>98115</v>
      </c>
      <c r="BF5933" s="7" t="s">
        <v>4716</v>
      </c>
      <c r="BG5933" s="7">
        <v>0.54</v>
      </c>
      <c r="BH5933" s="7">
        <v>0</v>
      </c>
      <c r="BI5933">
        <v>780.91</v>
      </c>
      <c r="BJ5933">
        <v>0</v>
      </c>
      <c r="BK5933">
        <v>0</v>
      </c>
      <c r="BL5933">
        <v>10825.29</v>
      </c>
      <c r="BO5933" t="s">
        <v>13484</v>
      </c>
      <c r="BP5933">
        <v>31866</v>
      </c>
      <c r="BQ5933">
        <v>32</v>
      </c>
      <c r="BR5933">
        <v>689233</v>
      </c>
      <c r="BS5933">
        <v>20133</v>
      </c>
      <c r="BU5933" t="s">
        <v>4718</v>
      </c>
      <c r="BV5933" t="s">
        <v>4695</v>
      </c>
      <c r="BX5933">
        <v>45204.388958333337</v>
      </c>
    </row>
    <row r="5934" spans="1:76" x14ac:dyDescent="0.25">
      <c r="A5934" t="s">
        <v>13752</v>
      </c>
      <c r="B5934" t="s">
        <v>7328</v>
      </c>
      <c r="C5934" t="s">
        <v>46</v>
      </c>
      <c r="D5934">
        <v>45561</v>
      </c>
      <c r="E5934" s="1"/>
      <c r="I5934">
        <v>45561</v>
      </c>
      <c r="J5934">
        <v>2026</v>
      </c>
      <c r="K5934" t="s">
        <v>85</v>
      </c>
      <c r="L5934" t="s">
        <v>13753</v>
      </c>
      <c r="N5934" t="s">
        <v>13754</v>
      </c>
      <c r="O5934" t="s">
        <v>12089</v>
      </c>
      <c r="P5934" t="s">
        <v>155</v>
      </c>
      <c r="Q5934" t="s">
        <v>52</v>
      </c>
      <c r="R5934">
        <v>98503</v>
      </c>
      <c r="S5934" t="s">
        <v>7332</v>
      </c>
      <c r="T5934" t="s">
        <v>7332</v>
      </c>
      <c r="U5934">
        <v>3606286876</v>
      </c>
      <c r="V5934" t="s">
        <v>5571</v>
      </c>
      <c r="W5934">
        <v>28</v>
      </c>
      <c r="X5934" t="s">
        <v>5607</v>
      </c>
      <c r="Y5934">
        <v>4229</v>
      </c>
      <c r="Z5934" t="s">
        <v>155</v>
      </c>
      <c r="AA5934" t="s">
        <v>4785</v>
      </c>
      <c r="AB5934">
        <v>577245</v>
      </c>
      <c r="AC5934" t="s">
        <v>146</v>
      </c>
      <c r="AD5934" t="s">
        <v>4690</v>
      </c>
      <c r="AE5934" t="s">
        <v>107</v>
      </c>
      <c r="AF5934" t="s">
        <v>107</v>
      </c>
      <c r="AI5934" s="1"/>
      <c r="AJ5934" t="s">
        <v>72</v>
      </c>
      <c r="AK5934" t="s">
        <v>4691</v>
      </c>
      <c r="AL5934">
        <v>46329</v>
      </c>
      <c r="AM5934" t="s">
        <v>4692</v>
      </c>
      <c r="AN5934" t="b">
        <v>1</v>
      </c>
      <c r="BB5934" s="7" t="s">
        <v>13754</v>
      </c>
      <c r="BC5934" s="7" t="s">
        <v>12089</v>
      </c>
      <c r="BD5934" s="7" t="s">
        <v>52</v>
      </c>
      <c r="BE5934" s="7">
        <v>98503</v>
      </c>
      <c r="BF5934" s="7">
        <v>3606286876</v>
      </c>
      <c r="BO5934" t="s">
        <v>13755</v>
      </c>
      <c r="BP5934">
        <v>37055</v>
      </c>
      <c r="BQ5934">
        <v>55</v>
      </c>
      <c r="BR5934">
        <v>3320387</v>
      </c>
      <c r="BU5934" t="s">
        <v>13756</v>
      </c>
      <c r="BV5934" t="s">
        <v>4695</v>
      </c>
      <c r="BX5934">
        <v>45750.713090277779</v>
      </c>
    </row>
    <row r="5935" spans="1:76" x14ac:dyDescent="0.25">
      <c r="A5935" t="s">
        <v>13757</v>
      </c>
      <c r="B5935" t="s">
        <v>13758</v>
      </c>
      <c r="C5935" t="s">
        <v>46</v>
      </c>
      <c r="D5935">
        <v>45670</v>
      </c>
      <c r="E5935" s="1"/>
      <c r="H5935" t="s">
        <v>47</v>
      </c>
      <c r="I5935">
        <v>45670</v>
      </c>
      <c r="J5935">
        <v>2026</v>
      </c>
      <c r="K5935" t="s">
        <v>85</v>
      </c>
      <c r="L5935" t="s">
        <v>13759</v>
      </c>
      <c r="N5935" t="s">
        <v>13760</v>
      </c>
      <c r="O5935" t="s">
        <v>5276</v>
      </c>
      <c r="P5935" t="s">
        <v>199</v>
      </c>
      <c r="Q5935" t="s">
        <v>52</v>
      </c>
      <c r="R5935">
        <v>98213</v>
      </c>
      <c r="S5935" t="s">
        <v>13761</v>
      </c>
      <c r="T5935" t="s">
        <v>13761</v>
      </c>
      <c r="U5935" t="s">
        <v>13762</v>
      </c>
      <c r="V5935" t="s">
        <v>54</v>
      </c>
      <c r="W5935">
        <v>13</v>
      </c>
      <c r="X5935" t="s">
        <v>334</v>
      </c>
      <c r="Y5935">
        <v>4854</v>
      </c>
      <c r="Z5935" t="s">
        <v>199</v>
      </c>
      <c r="AA5935" t="s">
        <v>57</v>
      </c>
      <c r="AB5935">
        <v>96070</v>
      </c>
      <c r="AC5935" t="s">
        <v>146</v>
      </c>
      <c r="AD5935" t="s">
        <v>4690</v>
      </c>
      <c r="AE5935" t="s">
        <v>107</v>
      </c>
      <c r="AF5935" t="s">
        <v>107</v>
      </c>
      <c r="AI5935" s="1">
        <v>2</v>
      </c>
      <c r="AJ5935" t="s">
        <v>72</v>
      </c>
      <c r="AK5935" t="s">
        <v>4691</v>
      </c>
      <c r="AL5935">
        <v>46329</v>
      </c>
      <c r="AM5935" t="s">
        <v>4692</v>
      </c>
      <c r="AN5935" t="b">
        <v>1</v>
      </c>
      <c r="BB5935" s="7" t="s">
        <v>4771</v>
      </c>
      <c r="BC5935" s="7" t="s">
        <v>4715</v>
      </c>
      <c r="BD5935" s="7" t="s">
        <v>52</v>
      </c>
      <c r="BE5935" s="7">
        <v>98112</v>
      </c>
      <c r="BF5935" s="7" t="s">
        <v>4772</v>
      </c>
      <c r="BG5935" s="7">
        <v>2000</v>
      </c>
      <c r="BH5935" s="7">
        <v>13686.33</v>
      </c>
      <c r="BI5935">
        <v>1235.01</v>
      </c>
      <c r="BJ5935">
        <v>0</v>
      </c>
      <c r="BK5935">
        <v>0</v>
      </c>
      <c r="BL5935">
        <v>0</v>
      </c>
      <c r="BO5935" t="s">
        <v>13763</v>
      </c>
      <c r="BP5935">
        <v>37366</v>
      </c>
      <c r="BQ5935">
        <v>30709</v>
      </c>
      <c r="BR5935">
        <v>3321417</v>
      </c>
      <c r="BS5935">
        <v>25175</v>
      </c>
      <c r="BT5935">
        <v>38</v>
      </c>
      <c r="BU5935" t="s">
        <v>4774</v>
      </c>
      <c r="BV5935" t="s">
        <v>4695</v>
      </c>
      <c r="BX5935">
        <v>45848.415416666663</v>
      </c>
    </row>
    <row r="5936" spans="1:76" x14ac:dyDescent="0.25">
      <c r="A5936" t="s">
        <v>13771</v>
      </c>
      <c r="B5936" t="s">
        <v>6845</v>
      </c>
      <c r="C5936" t="s">
        <v>46</v>
      </c>
      <c r="D5936">
        <v>45667</v>
      </c>
      <c r="E5936" s="1"/>
      <c r="H5936" t="s">
        <v>47</v>
      </c>
      <c r="I5936">
        <v>45667</v>
      </c>
      <c r="J5936">
        <v>2026</v>
      </c>
      <c r="K5936" t="s">
        <v>85</v>
      </c>
      <c r="L5936" t="s">
        <v>6846</v>
      </c>
      <c r="N5936" t="s">
        <v>6847</v>
      </c>
      <c r="O5936" t="s">
        <v>6848</v>
      </c>
      <c r="P5936" t="s">
        <v>133</v>
      </c>
      <c r="Q5936" t="s">
        <v>52</v>
      </c>
      <c r="R5936">
        <v>98632</v>
      </c>
      <c r="S5936" t="s">
        <v>6849</v>
      </c>
      <c r="U5936" t="s">
        <v>6850</v>
      </c>
      <c r="V5936" t="s">
        <v>54</v>
      </c>
      <c r="W5936">
        <v>13</v>
      </c>
      <c r="X5936" t="s">
        <v>134</v>
      </c>
      <c r="Y5936">
        <v>4815</v>
      </c>
      <c r="Z5936" t="s">
        <v>133</v>
      </c>
      <c r="AA5936" t="s">
        <v>57</v>
      </c>
      <c r="AB5936">
        <v>107259</v>
      </c>
      <c r="AC5936" t="s">
        <v>146</v>
      </c>
      <c r="AD5936" t="s">
        <v>4690</v>
      </c>
      <c r="AE5936" t="s">
        <v>107</v>
      </c>
      <c r="AF5936" t="s">
        <v>107</v>
      </c>
      <c r="AI5936" s="1">
        <v>2</v>
      </c>
      <c r="AJ5936" t="s">
        <v>72</v>
      </c>
      <c r="AK5936" t="s">
        <v>4691</v>
      </c>
      <c r="AL5936">
        <v>46329</v>
      </c>
      <c r="AM5936" t="s">
        <v>4692</v>
      </c>
      <c r="AN5936" t="b">
        <v>1</v>
      </c>
      <c r="BB5936" s="7" t="s">
        <v>4859</v>
      </c>
      <c r="BC5936" s="7" t="s">
        <v>4715</v>
      </c>
      <c r="BD5936" s="7" t="s">
        <v>52</v>
      </c>
      <c r="BE5936" s="7">
        <v>98109</v>
      </c>
      <c r="BF5936" s="7" t="s">
        <v>4860</v>
      </c>
      <c r="BG5936" s="7">
        <v>525</v>
      </c>
      <c r="BH5936" s="7">
        <v>355.52</v>
      </c>
      <c r="BI5936">
        <v>3196.89</v>
      </c>
      <c r="BJ5936">
        <v>2500</v>
      </c>
      <c r="BK5936">
        <v>0</v>
      </c>
      <c r="BL5936">
        <v>0</v>
      </c>
      <c r="BO5936" t="s">
        <v>13772</v>
      </c>
      <c r="BP5936">
        <v>37321</v>
      </c>
      <c r="BQ5936">
        <v>36804</v>
      </c>
      <c r="BR5936">
        <v>3321370</v>
      </c>
      <c r="BS5936">
        <v>25145</v>
      </c>
      <c r="BT5936">
        <v>19</v>
      </c>
      <c r="BU5936" t="s">
        <v>4862</v>
      </c>
      <c r="BV5936" t="s">
        <v>4695</v>
      </c>
      <c r="BX5936">
        <v>45848.532719907409</v>
      </c>
    </row>
    <row r="5937" spans="1:76" x14ac:dyDescent="0.25">
      <c r="A5937" t="s">
        <v>13773</v>
      </c>
      <c r="B5937" t="s">
        <v>989</v>
      </c>
      <c r="C5937" t="s">
        <v>46</v>
      </c>
      <c r="D5937">
        <v>45670</v>
      </c>
      <c r="E5937" s="1"/>
      <c r="H5937" t="s">
        <v>47</v>
      </c>
      <c r="I5937">
        <v>45670</v>
      </c>
      <c r="J5937">
        <v>2026</v>
      </c>
      <c r="K5937" t="s">
        <v>85</v>
      </c>
      <c r="L5937" t="s">
        <v>11022</v>
      </c>
      <c r="N5937" t="s">
        <v>11023</v>
      </c>
      <c r="O5937" t="s">
        <v>604</v>
      </c>
      <c r="P5937" t="s">
        <v>68</v>
      </c>
      <c r="Q5937" t="s">
        <v>52</v>
      </c>
      <c r="R5937">
        <v>98034</v>
      </c>
      <c r="S5937" t="s">
        <v>991</v>
      </c>
      <c r="U5937" t="s">
        <v>11024</v>
      </c>
      <c r="V5937" t="s">
        <v>54</v>
      </c>
      <c r="W5937">
        <v>13</v>
      </c>
      <c r="X5937" t="s">
        <v>607</v>
      </c>
      <c r="Y5937">
        <v>4868</v>
      </c>
      <c r="Z5937" t="s">
        <v>68</v>
      </c>
      <c r="AA5937" t="s">
        <v>57</v>
      </c>
      <c r="AB5937">
        <v>100196</v>
      </c>
      <c r="AC5937" t="s">
        <v>146</v>
      </c>
      <c r="AD5937" t="s">
        <v>4690</v>
      </c>
      <c r="AE5937" t="s">
        <v>107</v>
      </c>
      <c r="AF5937" t="s">
        <v>107</v>
      </c>
      <c r="AI5937" s="1">
        <v>2</v>
      </c>
      <c r="AJ5937" t="s">
        <v>72</v>
      </c>
      <c r="AK5937" t="s">
        <v>4691</v>
      </c>
      <c r="AL5937">
        <v>46329</v>
      </c>
      <c r="AM5937" t="s">
        <v>4692</v>
      </c>
      <c r="AN5937" t="b">
        <v>1</v>
      </c>
      <c r="BB5937" s="7" t="s">
        <v>83</v>
      </c>
      <c r="BC5937" s="7" t="s">
        <v>101</v>
      </c>
      <c r="BD5937" s="7" t="s">
        <v>52</v>
      </c>
      <c r="BE5937" s="7">
        <v>98109</v>
      </c>
      <c r="BF5937" s="7" t="s">
        <v>4860</v>
      </c>
      <c r="BG5937" s="7">
        <v>0</v>
      </c>
      <c r="BH5937" s="7">
        <v>16532.22</v>
      </c>
      <c r="BI5937">
        <v>4005</v>
      </c>
      <c r="BJ5937">
        <v>0</v>
      </c>
      <c r="BK5937">
        <v>0</v>
      </c>
      <c r="BL5937">
        <v>0</v>
      </c>
      <c r="BO5937" t="s">
        <v>13774</v>
      </c>
      <c r="BP5937">
        <v>37385</v>
      </c>
      <c r="BQ5937">
        <v>569</v>
      </c>
      <c r="BR5937">
        <v>3321403</v>
      </c>
      <c r="BS5937">
        <v>25441</v>
      </c>
      <c r="BT5937">
        <v>45</v>
      </c>
      <c r="BU5937" t="s">
        <v>5009</v>
      </c>
      <c r="BV5937" t="s">
        <v>4695</v>
      </c>
      <c r="BX5937">
        <v>45848.825949074075</v>
      </c>
    </row>
    <row r="5938" spans="1:76" x14ac:dyDescent="0.25">
      <c r="A5938" t="s">
        <v>13775</v>
      </c>
      <c r="B5938" t="s">
        <v>5103</v>
      </c>
      <c r="C5938" t="s">
        <v>46</v>
      </c>
      <c r="D5938">
        <v>45670</v>
      </c>
      <c r="E5938" s="1"/>
      <c r="H5938" t="s">
        <v>47</v>
      </c>
      <c r="I5938">
        <v>45670</v>
      </c>
      <c r="J5938">
        <v>2026</v>
      </c>
      <c r="K5938" t="s">
        <v>85</v>
      </c>
      <c r="L5938" t="s">
        <v>5104</v>
      </c>
      <c r="N5938" t="s">
        <v>5105</v>
      </c>
      <c r="O5938" t="s">
        <v>4723</v>
      </c>
      <c r="P5938" t="s">
        <v>353</v>
      </c>
      <c r="Q5938" t="s">
        <v>52</v>
      </c>
      <c r="R5938">
        <v>98227</v>
      </c>
      <c r="S5938" t="s">
        <v>5106</v>
      </c>
      <c r="T5938" t="s">
        <v>5106</v>
      </c>
      <c r="U5938" t="s">
        <v>5108</v>
      </c>
      <c r="V5938" t="s">
        <v>54</v>
      </c>
      <c r="W5938">
        <v>13</v>
      </c>
      <c r="X5938" t="s">
        <v>355</v>
      </c>
      <c r="Y5938">
        <v>4862</v>
      </c>
      <c r="Z5938" t="s">
        <v>353</v>
      </c>
      <c r="AA5938" t="s">
        <v>57</v>
      </c>
      <c r="AB5938">
        <v>116265</v>
      </c>
      <c r="AC5938" t="s">
        <v>146</v>
      </c>
      <c r="AD5938" t="s">
        <v>4690</v>
      </c>
      <c r="AE5938" t="s">
        <v>107</v>
      </c>
      <c r="AF5938" t="s">
        <v>107</v>
      </c>
      <c r="AI5938" s="1">
        <v>2</v>
      </c>
      <c r="AJ5938" t="s">
        <v>72</v>
      </c>
      <c r="AK5938" t="s">
        <v>4691</v>
      </c>
      <c r="AL5938">
        <v>46329</v>
      </c>
      <c r="AM5938" t="s">
        <v>4692</v>
      </c>
      <c r="AN5938" t="b">
        <v>1</v>
      </c>
      <c r="BB5938" s="7" t="s">
        <v>4859</v>
      </c>
      <c r="BC5938" s="7" t="s">
        <v>4715</v>
      </c>
      <c r="BD5938" s="7" t="s">
        <v>52</v>
      </c>
      <c r="BE5938" s="7">
        <v>98109</v>
      </c>
      <c r="BF5938" s="7" t="s">
        <v>4860</v>
      </c>
      <c r="BG5938" s="7">
        <v>650</v>
      </c>
      <c r="BH5938" s="7">
        <v>11584.47</v>
      </c>
      <c r="BI5938">
        <v>5278.28</v>
      </c>
      <c r="BJ5938">
        <v>0</v>
      </c>
      <c r="BK5938">
        <v>0</v>
      </c>
      <c r="BL5938">
        <v>0</v>
      </c>
      <c r="BO5938" t="s">
        <v>13776</v>
      </c>
      <c r="BP5938">
        <v>37387</v>
      </c>
      <c r="BQ5938">
        <v>32291</v>
      </c>
      <c r="BR5938">
        <v>3321401</v>
      </c>
      <c r="BS5938">
        <v>25447</v>
      </c>
      <c r="BT5938">
        <v>42</v>
      </c>
      <c r="BU5938" t="s">
        <v>4862</v>
      </c>
      <c r="BV5938" t="s">
        <v>4695</v>
      </c>
      <c r="BX5938">
        <v>45848.838692129626</v>
      </c>
    </row>
    <row r="5939" spans="1:76" x14ac:dyDescent="0.25">
      <c r="A5939" t="s">
        <v>15046</v>
      </c>
      <c r="B5939" t="s">
        <v>13747</v>
      </c>
      <c r="C5939" t="s">
        <v>46</v>
      </c>
      <c r="D5939">
        <v>45567</v>
      </c>
      <c r="E5939" s="1"/>
      <c r="G5939">
        <v>45743</v>
      </c>
      <c r="I5939">
        <v>45567</v>
      </c>
      <c r="J5939">
        <v>2026</v>
      </c>
      <c r="K5939" t="s">
        <v>77</v>
      </c>
      <c r="L5939" t="s">
        <v>13748</v>
      </c>
      <c r="N5939" t="s">
        <v>13749</v>
      </c>
      <c r="O5939" t="s">
        <v>5071</v>
      </c>
      <c r="P5939" t="s">
        <v>115</v>
      </c>
      <c r="Q5939" t="s">
        <v>52</v>
      </c>
      <c r="R5939">
        <v>98366</v>
      </c>
      <c r="S5939" t="s">
        <v>13750</v>
      </c>
      <c r="T5939" t="s">
        <v>13750</v>
      </c>
      <c r="U5939" t="s">
        <v>15047</v>
      </c>
      <c r="V5939" t="s">
        <v>90</v>
      </c>
      <c r="W5939">
        <v>12</v>
      </c>
      <c r="X5939" t="s">
        <v>523</v>
      </c>
      <c r="Y5939">
        <v>4755</v>
      </c>
      <c r="Z5939" t="s">
        <v>115</v>
      </c>
      <c r="AA5939" t="s">
        <v>57</v>
      </c>
      <c r="AB5939">
        <v>115712</v>
      </c>
      <c r="AC5939" t="s">
        <v>146</v>
      </c>
      <c r="AD5939" t="s">
        <v>4690</v>
      </c>
      <c r="AE5939" t="s">
        <v>107</v>
      </c>
      <c r="AF5939" t="s">
        <v>107</v>
      </c>
      <c r="AI5939" s="1"/>
      <c r="AJ5939" t="s">
        <v>72</v>
      </c>
      <c r="AK5939" t="s">
        <v>4691</v>
      </c>
      <c r="AL5939">
        <v>46329</v>
      </c>
      <c r="AM5939" t="s">
        <v>4692</v>
      </c>
      <c r="AN5939" t="b">
        <v>0</v>
      </c>
      <c r="BB5939" s="7" t="s">
        <v>13749</v>
      </c>
      <c r="BC5939" s="7" t="s">
        <v>5071</v>
      </c>
      <c r="BD5939" s="7" t="s">
        <v>52</v>
      </c>
      <c r="BE5939" s="7">
        <v>98366</v>
      </c>
      <c r="BF5939" s="7">
        <v>6364323168</v>
      </c>
      <c r="BK5939">
        <v>0</v>
      </c>
      <c r="BL5939">
        <v>0</v>
      </c>
      <c r="BO5939" t="s">
        <v>15048</v>
      </c>
      <c r="BP5939">
        <v>37059</v>
      </c>
      <c r="BQ5939">
        <v>47496</v>
      </c>
      <c r="BR5939">
        <v>3320388</v>
      </c>
      <c r="BS5939">
        <v>24690</v>
      </c>
      <c r="BT5939">
        <v>26</v>
      </c>
      <c r="BU5939" t="s">
        <v>4790</v>
      </c>
      <c r="BV5939" t="s">
        <v>4695</v>
      </c>
      <c r="BX5939">
        <v>45743.320567129631</v>
      </c>
    </row>
    <row r="5940" spans="1:76" x14ac:dyDescent="0.25">
      <c r="A5940" t="s">
        <v>15049</v>
      </c>
      <c r="B5940" t="s">
        <v>11501</v>
      </c>
      <c r="C5940" t="s">
        <v>46</v>
      </c>
      <c r="D5940">
        <v>45670</v>
      </c>
      <c r="E5940" s="1"/>
      <c r="H5940" t="s">
        <v>47</v>
      </c>
      <c r="I5940">
        <v>45670</v>
      </c>
      <c r="J5940">
        <v>2026</v>
      </c>
      <c r="K5940" t="s">
        <v>85</v>
      </c>
      <c r="L5940" t="s">
        <v>11502</v>
      </c>
      <c r="N5940" t="s">
        <v>11503</v>
      </c>
      <c r="O5940" t="s">
        <v>11504</v>
      </c>
      <c r="P5940" t="s">
        <v>111</v>
      </c>
      <c r="Q5940" t="s">
        <v>52</v>
      </c>
      <c r="R5940">
        <v>98393</v>
      </c>
      <c r="S5940" t="s">
        <v>11505</v>
      </c>
      <c r="T5940" t="s">
        <v>15050</v>
      </c>
      <c r="U5940" t="s">
        <v>11506</v>
      </c>
      <c r="V5940" t="s">
        <v>54</v>
      </c>
      <c r="W5940">
        <v>13</v>
      </c>
      <c r="X5940" t="s">
        <v>329</v>
      </c>
      <c r="Y5940">
        <v>3558</v>
      </c>
      <c r="Z5940" t="s">
        <v>111</v>
      </c>
      <c r="AA5940" t="s">
        <v>57</v>
      </c>
      <c r="AB5940">
        <v>112877</v>
      </c>
      <c r="AC5940" t="s">
        <v>146</v>
      </c>
      <c r="AD5940" t="s">
        <v>4690</v>
      </c>
      <c r="AE5940" t="s">
        <v>107</v>
      </c>
      <c r="AF5940" t="s">
        <v>107</v>
      </c>
      <c r="AI5940" s="1">
        <v>1</v>
      </c>
      <c r="AJ5940" t="s">
        <v>72</v>
      </c>
      <c r="AK5940" t="s">
        <v>4691</v>
      </c>
      <c r="AL5940">
        <v>46329</v>
      </c>
      <c r="AM5940" t="s">
        <v>4692</v>
      </c>
      <c r="AN5940" t="b">
        <v>1</v>
      </c>
      <c r="BB5940" s="7" t="s">
        <v>4771</v>
      </c>
      <c r="BC5940" s="7" t="s">
        <v>4715</v>
      </c>
      <c r="BD5940" s="7" t="s">
        <v>52</v>
      </c>
      <c r="BE5940" s="7">
        <v>98112</v>
      </c>
      <c r="BF5940" s="7" t="s">
        <v>4772</v>
      </c>
      <c r="BG5940" s="7">
        <v>500</v>
      </c>
      <c r="BH5940" s="7">
        <v>20000</v>
      </c>
      <c r="BI5940">
        <v>3157.99</v>
      </c>
      <c r="BJ5940">
        <v>0</v>
      </c>
      <c r="BK5940">
        <v>0</v>
      </c>
      <c r="BL5940">
        <v>0</v>
      </c>
      <c r="BO5940" t="s">
        <v>15051</v>
      </c>
      <c r="BP5940">
        <v>37361</v>
      </c>
      <c r="BQ5940">
        <v>29559</v>
      </c>
      <c r="BR5940">
        <v>3321412</v>
      </c>
      <c r="BS5940">
        <v>25382</v>
      </c>
      <c r="BT5940">
        <v>23</v>
      </c>
      <c r="BU5940" t="s">
        <v>4774</v>
      </c>
      <c r="BV5940" t="s">
        <v>4695</v>
      </c>
      <c r="BX5940">
        <v>45818.433749999997</v>
      </c>
    </row>
    <row r="5941" spans="1:76" x14ac:dyDescent="0.25">
      <c r="A5941" t="s">
        <v>15052</v>
      </c>
      <c r="B5941" t="s">
        <v>5185</v>
      </c>
      <c r="C5941" t="s">
        <v>46</v>
      </c>
      <c r="D5941">
        <v>45670</v>
      </c>
      <c r="E5941" s="1"/>
      <c r="H5941" t="s">
        <v>47</v>
      </c>
      <c r="I5941">
        <v>45670</v>
      </c>
      <c r="J5941">
        <v>2026</v>
      </c>
      <c r="K5941" t="s">
        <v>85</v>
      </c>
      <c r="L5941" t="s">
        <v>5186</v>
      </c>
      <c r="N5941" t="s">
        <v>5187</v>
      </c>
      <c r="O5941" t="s">
        <v>5188</v>
      </c>
      <c r="P5941" t="s">
        <v>68</v>
      </c>
      <c r="Q5941" t="s">
        <v>52</v>
      </c>
      <c r="R5941">
        <v>98027</v>
      </c>
      <c r="S5941" t="s">
        <v>5189</v>
      </c>
      <c r="U5941" t="s">
        <v>5190</v>
      </c>
      <c r="V5941" t="s">
        <v>54</v>
      </c>
      <c r="W5941">
        <v>13</v>
      </c>
      <c r="X5941" t="s">
        <v>182</v>
      </c>
      <c r="Y5941">
        <v>4787</v>
      </c>
      <c r="Z5941" t="s">
        <v>68</v>
      </c>
      <c r="AA5941" t="s">
        <v>57</v>
      </c>
      <c r="AB5941">
        <v>109843</v>
      </c>
      <c r="AC5941" t="s">
        <v>146</v>
      </c>
      <c r="AD5941" t="s">
        <v>4690</v>
      </c>
      <c r="AE5941" t="s">
        <v>107</v>
      </c>
      <c r="AF5941" t="s">
        <v>107</v>
      </c>
      <c r="AI5941" s="1">
        <v>1</v>
      </c>
      <c r="AJ5941" t="s">
        <v>72</v>
      </c>
      <c r="AK5941" t="s">
        <v>4691</v>
      </c>
      <c r="AL5941">
        <v>46329</v>
      </c>
      <c r="AM5941" t="s">
        <v>4692</v>
      </c>
      <c r="AN5941" t="b">
        <v>1</v>
      </c>
      <c r="BB5941" s="7" t="s">
        <v>4771</v>
      </c>
      <c r="BC5941" s="7" t="s">
        <v>4715</v>
      </c>
      <c r="BD5941" s="7" t="s">
        <v>52</v>
      </c>
      <c r="BE5941" s="7">
        <v>98112</v>
      </c>
      <c r="BF5941" s="7" t="s">
        <v>4772</v>
      </c>
      <c r="BG5941" s="7">
        <v>1200</v>
      </c>
      <c r="BH5941" s="7">
        <v>3752.02</v>
      </c>
      <c r="BI5941">
        <v>2311.4699999999998</v>
      </c>
      <c r="BJ5941">
        <v>0</v>
      </c>
      <c r="BK5941">
        <v>0</v>
      </c>
      <c r="BL5941">
        <v>0</v>
      </c>
      <c r="BO5941" t="s">
        <v>15053</v>
      </c>
      <c r="BP5941">
        <v>37360</v>
      </c>
      <c r="BQ5941">
        <v>1305</v>
      </c>
      <c r="BR5941">
        <v>3321411</v>
      </c>
      <c r="BS5941">
        <v>25478</v>
      </c>
      <c r="BT5941">
        <v>5</v>
      </c>
      <c r="BU5941" t="s">
        <v>4774</v>
      </c>
      <c r="BV5941" t="s">
        <v>4695</v>
      </c>
      <c r="BX5941">
        <v>45789.441944444443</v>
      </c>
    </row>
    <row r="5942" spans="1:76" x14ac:dyDescent="0.25">
      <c r="A5942" t="s">
        <v>15065</v>
      </c>
      <c r="B5942" t="s">
        <v>15066</v>
      </c>
      <c r="C5942" t="s">
        <v>46</v>
      </c>
      <c r="D5942">
        <v>45670</v>
      </c>
      <c r="E5942" s="1"/>
      <c r="H5942" t="s">
        <v>47</v>
      </c>
      <c r="I5942">
        <v>45670</v>
      </c>
      <c r="J5942">
        <v>2026</v>
      </c>
      <c r="K5942" t="s">
        <v>85</v>
      </c>
      <c r="L5942" t="s">
        <v>15067</v>
      </c>
      <c r="N5942" t="s">
        <v>15068</v>
      </c>
      <c r="O5942" t="s">
        <v>4715</v>
      </c>
      <c r="P5942" t="s">
        <v>68</v>
      </c>
      <c r="Q5942" t="s">
        <v>52</v>
      </c>
      <c r="R5942">
        <v>98102</v>
      </c>
      <c r="S5942" t="s">
        <v>15069</v>
      </c>
      <c r="U5942" t="s">
        <v>15070</v>
      </c>
      <c r="V5942" t="s">
        <v>54</v>
      </c>
      <c r="W5942">
        <v>13</v>
      </c>
      <c r="X5942" t="s">
        <v>233</v>
      </c>
      <c r="Y5942">
        <v>4799</v>
      </c>
      <c r="Z5942" t="s">
        <v>68</v>
      </c>
      <c r="AA5942" t="s">
        <v>57</v>
      </c>
      <c r="AB5942">
        <v>90559</v>
      </c>
      <c r="AC5942" t="s">
        <v>146</v>
      </c>
      <c r="AD5942" t="s">
        <v>4690</v>
      </c>
      <c r="AE5942" t="s">
        <v>107</v>
      </c>
      <c r="AF5942" t="s">
        <v>107</v>
      </c>
      <c r="AI5942" s="1">
        <v>1</v>
      </c>
      <c r="AJ5942" t="s">
        <v>72</v>
      </c>
      <c r="AK5942" t="s">
        <v>4691</v>
      </c>
      <c r="AL5942">
        <v>46329</v>
      </c>
      <c r="AM5942" t="s">
        <v>4692</v>
      </c>
      <c r="AN5942" t="b">
        <v>1</v>
      </c>
      <c r="BB5942" s="7" t="s">
        <v>4771</v>
      </c>
      <c r="BC5942" s="7" t="s">
        <v>4715</v>
      </c>
      <c r="BD5942" s="7" t="s">
        <v>52</v>
      </c>
      <c r="BE5942" s="7">
        <v>98112</v>
      </c>
      <c r="BF5942" s="7" t="s">
        <v>4772</v>
      </c>
      <c r="BG5942" s="7">
        <v>0</v>
      </c>
      <c r="BH5942" s="7">
        <v>24500</v>
      </c>
      <c r="BI5942">
        <v>2122.23</v>
      </c>
      <c r="BJ5942">
        <v>0</v>
      </c>
      <c r="BK5942">
        <v>0</v>
      </c>
      <c r="BL5942">
        <v>0</v>
      </c>
      <c r="BO5942" t="s">
        <v>15071</v>
      </c>
      <c r="BP5942">
        <v>37365</v>
      </c>
      <c r="BQ5942">
        <v>25401</v>
      </c>
      <c r="BR5942">
        <v>3321416</v>
      </c>
      <c r="BS5942">
        <v>25480</v>
      </c>
      <c r="BT5942">
        <v>11</v>
      </c>
      <c r="BU5942" t="s">
        <v>4774</v>
      </c>
      <c r="BV5942" t="s">
        <v>4695</v>
      </c>
      <c r="BX5942">
        <v>45818.516747685186</v>
      </c>
    </row>
    <row r="5943" spans="1:76" x14ac:dyDescent="0.25">
      <c r="A5943" t="s">
        <v>16276</v>
      </c>
      <c r="B5943" t="s">
        <v>6109</v>
      </c>
      <c r="C5943" t="s">
        <v>46</v>
      </c>
      <c r="D5943">
        <v>45670</v>
      </c>
      <c r="E5943" s="1"/>
      <c r="H5943" t="s">
        <v>47</v>
      </c>
      <c r="I5943">
        <v>45670</v>
      </c>
      <c r="J5943">
        <v>2026</v>
      </c>
      <c r="K5943" t="s">
        <v>85</v>
      </c>
      <c r="L5943" t="s">
        <v>6110</v>
      </c>
      <c r="N5943" t="s">
        <v>6624</v>
      </c>
      <c r="O5943" t="s">
        <v>6071</v>
      </c>
      <c r="P5943" t="s">
        <v>115</v>
      </c>
      <c r="Q5943" t="s">
        <v>52</v>
      </c>
      <c r="R5943">
        <v>98496</v>
      </c>
      <c r="S5943" t="s">
        <v>6112</v>
      </c>
      <c r="T5943" t="s">
        <v>6112</v>
      </c>
      <c r="U5943" t="s">
        <v>6114</v>
      </c>
      <c r="V5943" t="s">
        <v>54</v>
      </c>
      <c r="W5943">
        <v>13</v>
      </c>
      <c r="X5943" t="s">
        <v>127</v>
      </c>
      <c r="Y5943">
        <v>4833</v>
      </c>
      <c r="Z5943" t="s">
        <v>115</v>
      </c>
      <c r="AA5943" t="s">
        <v>57</v>
      </c>
      <c r="AB5943">
        <v>84486</v>
      </c>
      <c r="AC5943" t="s">
        <v>146</v>
      </c>
      <c r="AD5943" t="s">
        <v>4690</v>
      </c>
      <c r="AE5943" t="s">
        <v>107</v>
      </c>
      <c r="AF5943" t="s">
        <v>107</v>
      </c>
      <c r="AI5943" s="1">
        <v>2</v>
      </c>
      <c r="AJ5943" t="s">
        <v>72</v>
      </c>
      <c r="AK5943" t="s">
        <v>4691</v>
      </c>
      <c r="AL5943">
        <v>46329</v>
      </c>
      <c r="AM5943" t="s">
        <v>4692</v>
      </c>
      <c r="AN5943" t="b">
        <v>1</v>
      </c>
      <c r="BB5943" s="7" t="s">
        <v>4771</v>
      </c>
      <c r="BC5943" s="7" t="s">
        <v>4715</v>
      </c>
      <c r="BD5943" s="7" t="s">
        <v>52</v>
      </c>
      <c r="BE5943" s="7">
        <v>98112</v>
      </c>
      <c r="BF5943" s="7" t="s">
        <v>4772</v>
      </c>
      <c r="BG5943" s="7">
        <v>0</v>
      </c>
      <c r="BH5943" s="7">
        <v>50000</v>
      </c>
      <c r="BI5943">
        <v>1249.29</v>
      </c>
      <c r="BJ5943">
        <v>0</v>
      </c>
      <c r="BK5943">
        <v>0</v>
      </c>
      <c r="BL5943">
        <v>0</v>
      </c>
      <c r="BO5943" t="s">
        <v>16277</v>
      </c>
      <c r="BP5943">
        <v>37370</v>
      </c>
      <c r="BQ5943">
        <v>29831</v>
      </c>
      <c r="BR5943">
        <v>3321421</v>
      </c>
      <c r="BS5943">
        <v>25222</v>
      </c>
      <c r="BT5943">
        <v>28</v>
      </c>
      <c r="BU5943" t="s">
        <v>4774</v>
      </c>
      <c r="BV5943" t="s">
        <v>4695</v>
      </c>
      <c r="BX5943">
        <v>45757.400023148148</v>
      </c>
    </row>
    <row r="5944" spans="1:76" x14ac:dyDescent="0.25">
      <c r="A5944" t="s">
        <v>16280</v>
      </c>
      <c r="B5944" t="s">
        <v>2497</v>
      </c>
      <c r="C5944" t="s">
        <v>46</v>
      </c>
      <c r="D5944">
        <v>45670</v>
      </c>
      <c r="E5944" s="1"/>
      <c r="H5944" t="s">
        <v>47</v>
      </c>
      <c r="I5944">
        <v>45670</v>
      </c>
      <c r="J5944">
        <v>2026</v>
      </c>
      <c r="K5944" t="s">
        <v>85</v>
      </c>
      <c r="L5944" t="s">
        <v>16047</v>
      </c>
      <c r="N5944" t="s">
        <v>4896</v>
      </c>
      <c r="O5944" t="s">
        <v>4715</v>
      </c>
      <c r="P5944" t="s">
        <v>394</v>
      </c>
      <c r="Q5944" t="s">
        <v>52</v>
      </c>
      <c r="R5944">
        <v>98102</v>
      </c>
      <c r="S5944" t="s">
        <v>6191</v>
      </c>
      <c r="T5944" t="s">
        <v>16281</v>
      </c>
      <c r="U5944" t="s">
        <v>6192</v>
      </c>
      <c r="V5944" t="s">
        <v>54</v>
      </c>
      <c r="W5944">
        <v>13</v>
      </c>
      <c r="X5944" t="s">
        <v>491</v>
      </c>
      <c r="Y5944">
        <v>4858</v>
      </c>
      <c r="Z5944" t="s">
        <v>394</v>
      </c>
      <c r="AA5944" t="s">
        <v>57</v>
      </c>
      <c r="AB5944">
        <v>113842</v>
      </c>
      <c r="AC5944" t="s">
        <v>146</v>
      </c>
      <c r="AD5944" t="s">
        <v>4690</v>
      </c>
      <c r="AE5944" t="s">
        <v>107</v>
      </c>
      <c r="AF5944" t="s">
        <v>107</v>
      </c>
      <c r="AI5944" s="1">
        <v>1</v>
      </c>
      <c r="AJ5944" t="s">
        <v>72</v>
      </c>
      <c r="AK5944" t="s">
        <v>4691</v>
      </c>
      <c r="AL5944">
        <v>46329</v>
      </c>
      <c r="AM5944" t="s">
        <v>4692</v>
      </c>
      <c r="AN5944" t="b">
        <v>1</v>
      </c>
      <c r="BB5944" s="7" t="s">
        <v>4771</v>
      </c>
      <c r="BC5944" s="7" t="s">
        <v>4715</v>
      </c>
      <c r="BD5944" s="7" t="s">
        <v>52</v>
      </c>
      <c r="BE5944" s="7">
        <v>98112</v>
      </c>
      <c r="BF5944" s="7" t="s">
        <v>4772</v>
      </c>
      <c r="BG5944" s="7">
        <v>0</v>
      </c>
      <c r="BH5944" s="7">
        <v>24610.06</v>
      </c>
      <c r="BI5944">
        <v>2297.54</v>
      </c>
      <c r="BJ5944">
        <v>0</v>
      </c>
      <c r="BK5944">
        <v>0</v>
      </c>
      <c r="BL5944">
        <v>0</v>
      </c>
      <c r="BO5944" t="s">
        <v>16282</v>
      </c>
      <c r="BP5944">
        <v>37364</v>
      </c>
      <c r="BQ5944">
        <v>919</v>
      </c>
      <c r="BR5944">
        <v>3321415</v>
      </c>
      <c r="BS5944">
        <v>25659</v>
      </c>
      <c r="BT5944">
        <v>40</v>
      </c>
      <c r="BU5944" t="s">
        <v>4774</v>
      </c>
      <c r="BV5944" t="s">
        <v>4695</v>
      </c>
      <c r="BX5944">
        <v>45848.503136574072</v>
      </c>
    </row>
    <row r="5945" spans="1:76" x14ac:dyDescent="0.25">
      <c r="A5945" t="s">
        <v>16283</v>
      </c>
      <c r="B5945" t="s">
        <v>1105</v>
      </c>
      <c r="C5945" t="s">
        <v>46</v>
      </c>
      <c r="D5945">
        <v>45669</v>
      </c>
      <c r="H5945" t="s">
        <v>47</v>
      </c>
      <c r="I5945">
        <v>45669</v>
      </c>
      <c r="J5945">
        <v>2026</v>
      </c>
      <c r="K5945" t="s">
        <v>85</v>
      </c>
      <c r="L5945" t="s">
        <v>11215</v>
      </c>
      <c r="N5945" t="s">
        <v>1106</v>
      </c>
      <c r="O5945" t="s">
        <v>143</v>
      </c>
      <c r="P5945" t="s">
        <v>115</v>
      </c>
      <c r="Q5945" t="s">
        <v>52</v>
      </c>
      <c r="R5945">
        <v>98401</v>
      </c>
      <c r="S5945" t="s">
        <v>5036</v>
      </c>
      <c r="T5945" t="s">
        <v>16284</v>
      </c>
      <c r="U5945" t="s">
        <v>5038</v>
      </c>
      <c r="V5945" t="s">
        <v>54</v>
      </c>
      <c r="W5945">
        <v>13</v>
      </c>
      <c r="X5945" t="s">
        <v>202</v>
      </c>
      <c r="Y5945">
        <v>4831</v>
      </c>
      <c r="Z5945" t="s">
        <v>115</v>
      </c>
      <c r="AA5945" t="s">
        <v>57</v>
      </c>
      <c r="AB5945">
        <v>98119</v>
      </c>
      <c r="AC5945" t="s">
        <v>146</v>
      </c>
      <c r="AD5945" t="s">
        <v>4690</v>
      </c>
      <c r="AE5945" t="s">
        <v>107</v>
      </c>
      <c r="AF5945" t="s">
        <v>107</v>
      </c>
      <c r="AI5945" s="1">
        <v>2</v>
      </c>
      <c r="AJ5945" t="s">
        <v>72</v>
      </c>
      <c r="AK5945" t="s">
        <v>4691</v>
      </c>
      <c r="AL5945">
        <v>46329</v>
      </c>
      <c r="AM5945" t="s">
        <v>4692</v>
      </c>
      <c r="AN5945" t="b">
        <v>1</v>
      </c>
      <c r="BB5945" s="7" t="s">
        <v>83</v>
      </c>
      <c r="BC5945" s="7" t="s">
        <v>101</v>
      </c>
      <c r="BD5945" s="7" t="s">
        <v>52</v>
      </c>
      <c r="BE5945" s="7">
        <v>98109</v>
      </c>
      <c r="BF5945" s="7" t="s">
        <v>4860</v>
      </c>
      <c r="BG5945" s="7">
        <v>0</v>
      </c>
      <c r="BH5945" s="7">
        <v>10901.09</v>
      </c>
      <c r="BI5945">
        <v>4849.55</v>
      </c>
      <c r="BJ5945">
        <v>0</v>
      </c>
      <c r="BK5945">
        <v>0</v>
      </c>
      <c r="BL5945">
        <v>0</v>
      </c>
      <c r="BO5945" t="s">
        <v>16285</v>
      </c>
      <c r="BP5945">
        <v>37343</v>
      </c>
      <c r="BQ5945">
        <v>30397</v>
      </c>
      <c r="BR5945">
        <v>3321390</v>
      </c>
      <c r="BS5945">
        <v>25416</v>
      </c>
      <c r="BT5945">
        <v>27</v>
      </c>
      <c r="BU5945" t="s">
        <v>5009</v>
      </c>
      <c r="BV5945" t="s">
        <v>4695</v>
      </c>
      <c r="BX5945">
        <v>45848.671076388891</v>
      </c>
    </row>
    <row r="5946" spans="1:76" x14ac:dyDescent="0.25">
      <c r="A5946" t="s">
        <v>17619</v>
      </c>
      <c r="B5946" t="s">
        <v>1293</v>
      </c>
      <c r="C5946" t="s">
        <v>46</v>
      </c>
      <c r="D5946">
        <v>45289</v>
      </c>
      <c r="E5946" s="1"/>
      <c r="H5946" t="s">
        <v>47</v>
      </c>
      <c r="I5946">
        <v>45289</v>
      </c>
      <c r="J5946">
        <v>2026</v>
      </c>
      <c r="K5946" t="s">
        <v>85</v>
      </c>
      <c r="L5946" t="s">
        <v>7719</v>
      </c>
      <c r="N5946" t="s">
        <v>14763</v>
      </c>
      <c r="O5946" t="s">
        <v>4916</v>
      </c>
      <c r="P5946" t="s">
        <v>115</v>
      </c>
      <c r="Q5946" t="s">
        <v>52</v>
      </c>
      <c r="R5946" t="s">
        <v>14764</v>
      </c>
      <c r="S5946" t="s">
        <v>7720</v>
      </c>
      <c r="T5946" t="s">
        <v>7720</v>
      </c>
      <c r="U5946" t="s">
        <v>17620</v>
      </c>
      <c r="V5946" t="s">
        <v>90</v>
      </c>
      <c r="W5946">
        <v>12</v>
      </c>
      <c r="X5946" t="s">
        <v>1297</v>
      </c>
      <c r="Y5946">
        <v>4758</v>
      </c>
      <c r="Z5946" t="s">
        <v>115</v>
      </c>
      <c r="AA5946" t="s">
        <v>57</v>
      </c>
      <c r="AB5946">
        <v>84888</v>
      </c>
      <c r="AC5946" t="s">
        <v>146</v>
      </c>
      <c r="AD5946" t="s">
        <v>4690</v>
      </c>
      <c r="AE5946" t="s">
        <v>107</v>
      </c>
      <c r="AF5946" t="s">
        <v>107</v>
      </c>
      <c r="AI5946" s="1"/>
      <c r="AJ5946" t="s">
        <v>72</v>
      </c>
      <c r="AK5946" t="s">
        <v>4691</v>
      </c>
      <c r="AL5946">
        <v>46329</v>
      </c>
      <c r="AM5946" t="s">
        <v>4692</v>
      </c>
      <c r="AN5946" t="b">
        <v>1</v>
      </c>
      <c r="BB5946" s="7" t="s">
        <v>1294</v>
      </c>
      <c r="BC5946" s="7" t="s">
        <v>4916</v>
      </c>
      <c r="BD5946" s="7" t="s">
        <v>52</v>
      </c>
      <c r="BE5946" s="7">
        <v>98411</v>
      </c>
      <c r="BF5946" s="7">
        <v>2538203372</v>
      </c>
      <c r="BG5946" s="7">
        <v>15200</v>
      </c>
      <c r="BH5946" s="7">
        <v>13600</v>
      </c>
      <c r="BI5946">
        <v>442</v>
      </c>
      <c r="BJ5946">
        <v>0</v>
      </c>
      <c r="BK5946">
        <v>0</v>
      </c>
      <c r="BL5946">
        <v>0</v>
      </c>
      <c r="BO5946" t="s">
        <v>17621</v>
      </c>
      <c r="BP5946">
        <v>35141</v>
      </c>
      <c r="BQ5946">
        <v>27399</v>
      </c>
      <c r="BR5946">
        <v>3253684</v>
      </c>
      <c r="BS5946">
        <v>21520</v>
      </c>
      <c r="BT5946">
        <v>29</v>
      </c>
      <c r="BU5946" t="s">
        <v>17622</v>
      </c>
      <c r="BV5946" t="s">
        <v>4695</v>
      </c>
      <c r="BX5946">
        <v>45768.588368055556</v>
      </c>
    </row>
    <row r="5947" spans="1:76" x14ac:dyDescent="0.25">
      <c r="A5947" t="s">
        <v>17623</v>
      </c>
      <c r="B5947" t="s">
        <v>6117</v>
      </c>
      <c r="C5947" t="s">
        <v>46</v>
      </c>
      <c r="D5947">
        <v>45670</v>
      </c>
      <c r="E5947" s="1"/>
      <c r="H5947" t="s">
        <v>47</v>
      </c>
      <c r="I5947">
        <v>45670</v>
      </c>
      <c r="J5947">
        <v>2026</v>
      </c>
      <c r="K5947" t="s">
        <v>85</v>
      </c>
      <c r="L5947" t="s">
        <v>6631</v>
      </c>
      <c r="N5947" t="s">
        <v>6119</v>
      </c>
      <c r="O5947" t="s">
        <v>4795</v>
      </c>
      <c r="P5947" t="s">
        <v>68</v>
      </c>
      <c r="Q5947" t="s">
        <v>52</v>
      </c>
      <c r="R5947">
        <v>98012</v>
      </c>
      <c r="S5947" t="s">
        <v>6120</v>
      </c>
      <c r="T5947" t="s">
        <v>6632</v>
      </c>
      <c r="U5947" t="s">
        <v>6633</v>
      </c>
      <c r="V5947" t="s">
        <v>54</v>
      </c>
      <c r="W5947">
        <v>13</v>
      </c>
      <c r="X5947" t="s">
        <v>759</v>
      </c>
      <c r="Y5947">
        <v>4866</v>
      </c>
      <c r="Z5947" t="s">
        <v>68</v>
      </c>
      <c r="AA5947" t="s">
        <v>57</v>
      </c>
      <c r="AB5947">
        <v>98793</v>
      </c>
      <c r="AC5947" t="s">
        <v>146</v>
      </c>
      <c r="AD5947" t="s">
        <v>4690</v>
      </c>
      <c r="AE5947" t="s">
        <v>107</v>
      </c>
      <c r="AF5947" t="s">
        <v>107</v>
      </c>
      <c r="AI5947" s="1">
        <v>2</v>
      </c>
      <c r="AJ5947" t="s">
        <v>72</v>
      </c>
      <c r="AK5947" t="s">
        <v>4691</v>
      </c>
      <c r="AL5947">
        <v>46329</v>
      </c>
      <c r="AM5947" t="s">
        <v>4692</v>
      </c>
      <c r="AN5947" t="b">
        <v>1</v>
      </c>
      <c r="BB5947" s="7" t="s">
        <v>4771</v>
      </c>
      <c r="BC5947" s="7" t="s">
        <v>4715</v>
      </c>
      <c r="BD5947" s="7" t="s">
        <v>52</v>
      </c>
      <c r="BE5947" s="7">
        <v>98112</v>
      </c>
      <c r="BF5947" s="7" t="s">
        <v>4772</v>
      </c>
      <c r="BG5947" s="7">
        <v>1250</v>
      </c>
      <c r="BH5947" s="7">
        <v>25000</v>
      </c>
      <c r="BI5947">
        <v>6187</v>
      </c>
      <c r="BJ5947">
        <v>0</v>
      </c>
      <c r="BK5947">
        <v>0</v>
      </c>
      <c r="BL5947">
        <v>0</v>
      </c>
      <c r="BO5947" t="s">
        <v>17624</v>
      </c>
      <c r="BP5947">
        <v>37371</v>
      </c>
      <c r="BQ5947">
        <v>30386</v>
      </c>
      <c r="BR5947">
        <v>3321422</v>
      </c>
      <c r="BS5947">
        <v>25479</v>
      </c>
      <c r="BT5947">
        <v>44</v>
      </c>
      <c r="BU5947" t="s">
        <v>4774</v>
      </c>
      <c r="BV5947" t="s">
        <v>4695</v>
      </c>
      <c r="BX5947">
        <v>45848.501689814817</v>
      </c>
    </row>
    <row r="5948" spans="1:76" x14ac:dyDescent="0.25">
      <c r="A5948" t="s">
        <v>20125</v>
      </c>
      <c r="B5948" t="s">
        <v>6674</v>
      </c>
      <c r="C5948" t="s">
        <v>46</v>
      </c>
      <c r="D5948">
        <v>45669</v>
      </c>
      <c r="H5948" t="s">
        <v>47</v>
      </c>
      <c r="I5948">
        <v>45669</v>
      </c>
      <c r="J5948">
        <v>2026</v>
      </c>
      <c r="K5948" t="s">
        <v>85</v>
      </c>
      <c r="L5948" t="s">
        <v>6675</v>
      </c>
      <c r="N5948" t="s">
        <v>6676</v>
      </c>
      <c r="O5948" t="s">
        <v>4916</v>
      </c>
      <c r="P5948" t="s">
        <v>115</v>
      </c>
      <c r="Q5948" t="s">
        <v>52</v>
      </c>
      <c r="R5948">
        <v>98417</v>
      </c>
      <c r="S5948" t="s">
        <v>6677</v>
      </c>
      <c r="T5948" t="s">
        <v>6677</v>
      </c>
      <c r="U5948" t="s">
        <v>6678</v>
      </c>
      <c r="V5948" t="s">
        <v>54</v>
      </c>
      <c r="W5948">
        <v>13</v>
      </c>
      <c r="X5948" t="s">
        <v>237</v>
      </c>
      <c r="Y5948">
        <v>4835</v>
      </c>
      <c r="Z5948" t="s">
        <v>115</v>
      </c>
      <c r="AA5948" t="s">
        <v>57</v>
      </c>
      <c r="AB5948">
        <v>84888</v>
      </c>
      <c r="AC5948" t="s">
        <v>146</v>
      </c>
      <c r="AD5948" t="s">
        <v>4690</v>
      </c>
      <c r="AE5948" t="s">
        <v>107</v>
      </c>
      <c r="AF5948" t="s">
        <v>107</v>
      </c>
      <c r="AI5948">
        <v>2</v>
      </c>
      <c r="AJ5948" t="s">
        <v>72</v>
      </c>
      <c r="AK5948" t="s">
        <v>4691</v>
      </c>
      <c r="AL5948">
        <v>46329</v>
      </c>
      <c r="AM5948" t="s">
        <v>4692</v>
      </c>
      <c r="AN5948" t="b">
        <v>1</v>
      </c>
      <c r="BB5948" s="7" t="s">
        <v>4859</v>
      </c>
      <c r="BC5948" s="7" t="s">
        <v>4715</v>
      </c>
      <c r="BD5948" s="7" t="s">
        <v>52</v>
      </c>
      <c r="BE5948" s="7">
        <v>98109</v>
      </c>
      <c r="BF5948" s="7" t="s">
        <v>4860</v>
      </c>
      <c r="BG5948" s="7">
        <v>1225</v>
      </c>
      <c r="BH5948" s="7">
        <v>51068.32</v>
      </c>
      <c r="BI5948">
        <v>5607.1</v>
      </c>
      <c r="BJ5948">
        <v>0</v>
      </c>
      <c r="BK5948">
        <v>0</v>
      </c>
      <c r="BL5948">
        <v>0</v>
      </c>
      <c r="BO5948" t="s">
        <v>20126</v>
      </c>
      <c r="BP5948">
        <v>37344</v>
      </c>
      <c r="BQ5948">
        <v>26031</v>
      </c>
      <c r="BR5948">
        <v>3321391</v>
      </c>
      <c r="BS5948">
        <v>25423</v>
      </c>
      <c r="BT5948">
        <v>29</v>
      </c>
      <c r="BU5948" t="s">
        <v>4862</v>
      </c>
      <c r="BV5948" t="s">
        <v>4695</v>
      </c>
      <c r="BX5948">
        <v>45848.751898148148</v>
      </c>
    </row>
    <row r="5949" spans="1:76" x14ac:dyDescent="0.25">
      <c r="A5949" t="s">
        <v>20137</v>
      </c>
      <c r="B5949" t="s">
        <v>1168</v>
      </c>
      <c r="C5949" t="s">
        <v>46</v>
      </c>
      <c r="D5949">
        <v>45691</v>
      </c>
      <c r="H5949" t="s">
        <v>47</v>
      </c>
      <c r="I5949">
        <v>45691</v>
      </c>
      <c r="J5949">
        <v>2026</v>
      </c>
      <c r="K5949" t="s">
        <v>85</v>
      </c>
      <c r="L5949" t="s">
        <v>20138</v>
      </c>
      <c r="N5949" t="s">
        <v>14804</v>
      </c>
      <c r="O5949" t="s">
        <v>4688</v>
      </c>
      <c r="P5949" t="s">
        <v>226</v>
      </c>
      <c r="Q5949" t="s">
        <v>52</v>
      </c>
      <c r="R5949">
        <v>98666</v>
      </c>
      <c r="S5949" t="s">
        <v>20139</v>
      </c>
      <c r="U5949">
        <v>3606093527</v>
      </c>
      <c r="V5949" t="s">
        <v>54</v>
      </c>
      <c r="W5949">
        <v>13</v>
      </c>
      <c r="X5949" t="s">
        <v>228</v>
      </c>
      <c r="Y5949">
        <v>4876</v>
      </c>
      <c r="Z5949" t="s">
        <v>226</v>
      </c>
      <c r="AA5949" t="s">
        <v>57</v>
      </c>
      <c r="AB5949">
        <v>96910</v>
      </c>
      <c r="AC5949" t="s">
        <v>146</v>
      </c>
      <c r="AD5949" t="s">
        <v>4690</v>
      </c>
      <c r="AE5949" t="s">
        <v>107</v>
      </c>
      <c r="AF5949" t="s">
        <v>107</v>
      </c>
      <c r="AI5949">
        <v>2</v>
      </c>
      <c r="AJ5949" t="s">
        <v>72</v>
      </c>
      <c r="AK5949" t="s">
        <v>4691</v>
      </c>
      <c r="AL5949">
        <v>46329</v>
      </c>
      <c r="AM5949" t="s">
        <v>4692</v>
      </c>
      <c r="AN5949" t="b">
        <v>1</v>
      </c>
      <c r="BB5949" s="7" t="s">
        <v>14804</v>
      </c>
      <c r="BC5949" s="7" t="s">
        <v>4688</v>
      </c>
      <c r="BD5949" s="7" t="s">
        <v>52</v>
      </c>
      <c r="BE5949" s="7">
        <v>98666</v>
      </c>
      <c r="BF5949" s="7">
        <v>3606093527</v>
      </c>
      <c r="BG5949" s="7">
        <v>0</v>
      </c>
      <c r="BH5949" s="7">
        <v>32552.95</v>
      </c>
      <c r="BI5949">
        <v>1157.94</v>
      </c>
      <c r="BJ5949">
        <v>0</v>
      </c>
      <c r="BK5949">
        <v>0</v>
      </c>
      <c r="BL5949">
        <v>0</v>
      </c>
      <c r="BO5949" t="s">
        <v>20140</v>
      </c>
      <c r="BP5949">
        <v>37507</v>
      </c>
      <c r="BQ5949">
        <v>452</v>
      </c>
      <c r="BR5949">
        <v>3321493</v>
      </c>
      <c r="BS5949">
        <v>25397</v>
      </c>
      <c r="BT5949">
        <v>49</v>
      </c>
      <c r="BU5949" t="s">
        <v>14806</v>
      </c>
      <c r="BV5949" t="s">
        <v>4695</v>
      </c>
      <c r="BX5949">
        <v>45847.755613425928</v>
      </c>
    </row>
    <row r="5950" spans="1:76" x14ac:dyDescent="0.25">
      <c r="A5950" t="s">
        <v>20144</v>
      </c>
      <c r="B5950" t="s">
        <v>2364</v>
      </c>
      <c r="C5950" t="s">
        <v>46</v>
      </c>
      <c r="D5950">
        <v>45669</v>
      </c>
      <c r="H5950" t="s">
        <v>47</v>
      </c>
      <c r="I5950">
        <v>45669</v>
      </c>
      <c r="J5950">
        <v>2026</v>
      </c>
      <c r="K5950" t="s">
        <v>85</v>
      </c>
      <c r="L5950" t="s">
        <v>13370</v>
      </c>
      <c r="N5950" t="s">
        <v>83</v>
      </c>
      <c r="O5950" t="s">
        <v>101</v>
      </c>
      <c r="P5950" t="s">
        <v>68</v>
      </c>
      <c r="Q5950" t="s">
        <v>52</v>
      </c>
      <c r="R5950">
        <v>98109</v>
      </c>
      <c r="S5950" t="s">
        <v>13371</v>
      </c>
      <c r="T5950" t="s">
        <v>13372</v>
      </c>
      <c r="U5950" t="s">
        <v>13373</v>
      </c>
      <c r="V5950" t="s">
        <v>54</v>
      </c>
      <c r="W5950">
        <v>13</v>
      </c>
      <c r="X5950" t="s">
        <v>654</v>
      </c>
      <c r="Y5950">
        <v>4864</v>
      </c>
      <c r="Z5950" t="s">
        <v>68</v>
      </c>
      <c r="AA5950" t="s">
        <v>57</v>
      </c>
      <c r="AB5950">
        <v>100060</v>
      </c>
      <c r="AC5950" t="s">
        <v>146</v>
      </c>
      <c r="AD5950" t="s">
        <v>4690</v>
      </c>
      <c r="AE5950" t="s">
        <v>107</v>
      </c>
      <c r="AF5950" t="s">
        <v>107</v>
      </c>
      <c r="AI5950">
        <v>1</v>
      </c>
      <c r="AJ5950" t="s">
        <v>72</v>
      </c>
      <c r="AK5950" t="s">
        <v>4691</v>
      </c>
      <c r="AL5950">
        <v>46329</v>
      </c>
      <c r="AM5950" t="s">
        <v>4692</v>
      </c>
      <c r="AN5950" t="b">
        <v>1</v>
      </c>
      <c r="BB5950" s="7" t="s">
        <v>83</v>
      </c>
      <c r="BC5950" s="7" t="s">
        <v>101</v>
      </c>
      <c r="BD5950" s="7" t="s">
        <v>52</v>
      </c>
      <c r="BE5950" s="7">
        <v>98109</v>
      </c>
      <c r="BF5950" s="7" t="s">
        <v>4860</v>
      </c>
      <c r="BG5950" s="7">
        <v>150</v>
      </c>
      <c r="BH5950" s="7">
        <v>21596.84</v>
      </c>
      <c r="BI5950">
        <v>3767.89</v>
      </c>
      <c r="BJ5950">
        <v>0</v>
      </c>
      <c r="BK5950">
        <v>0</v>
      </c>
      <c r="BL5950">
        <v>700</v>
      </c>
      <c r="BO5950" t="s">
        <v>20145</v>
      </c>
      <c r="BP5950">
        <v>37346</v>
      </c>
      <c r="BQ5950">
        <v>30402</v>
      </c>
      <c r="BR5950">
        <v>3321393</v>
      </c>
      <c r="BS5950">
        <v>25422</v>
      </c>
      <c r="BT5950">
        <v>43</v>
      </c>
      <c r="BU5950" t="s">
        <v>5009</v>
      </c>
      <c r="BV5950" t="s">
        <v>4695</v>
      </c>
      <c r="BX5950">
        <v>45852.559710648151</v>
      </c>
    </row>
    <row r="5951" spans="1:76" x14ac:dyDescent="0.25">
      <c r="A5951" t="s">
        <v>20146</v>
      </c>
      <c r="B5951" t="s">
        <v>4927</v>
      </c>
      <c r="C5951" t="s">
        <v>46</v>
      </c>
      <c r="D5951">
        <v>45670</v>
      </c>
      <c r="H5951" t="s">
        <v>47</v>
      </c>
      <c r="I5951">
        <v>45670</v>
      </c>
      <c r="J5951">
        <v>2026</v>
      </c>
      <c r="K5951" t="s">
        <v>85</v>
      </c>
      <c r="L5951" t="s">
        <v>4928</v>
      </c>
      <c r="N5951" t="s">
        <v>4929</v>
      </c>
      <c r="O5951" t="s">
        <v>4930</v>
      </c>
      <c r="P5951" t="s">
        <v>353</v>
      </c>
      <c r="Q5951" t="s">
        <v>52</v>
      </c>
      <c r="R5951">
        <v>98231</v>
      </c>
      <c r="S5951" t="s">
        <v>4931</v>
      </c>
      <c r="T5951" t="s">
        <v>4931</v>
      </c>
      <c r="U5951" t="s">
        <v>4932</v>
      </c>
      <c r="V5951" t="s">
        <v>54</v>
      </c>
      <c r="W5951">
        <v>13</v>
      </c>
      <c r="X5951" t="s">
        <v>355</v>
      </c>
      <c r="Y5951">
        <v>4862</v>
      </c>
      <c r="Z5951" t="s">
        <v>353</v>
      </c>
      <c r="AA5951" t="s">
        <v>57</v>
      </c>
      <c r="AB5951">
        <v>116265</v>
      </c>
      <c r="AC5951" t="s">
        <v>146</v>
      </c>
      <c r="AD5951" t="s">
        <v>4690</v>
      </c>
      <c r="AE5951" t="s">
        <v>107</v>
      </c>
      <c r="AF5951" t="s">
        <v>107</v>
      </c>
      <c r="AI5951">
        <v>1</v>
      </c>
      <c r="AJ5951" t="s">
        <v>72</v>
      </c>
      <c r="AK5951" t="s">
        <v>4691</v>
      </c>
      <c r="AL5951">
        <v>46329</v>
      </c>
      <c r="AM5951" t="s">
        <v>4692</v>
      </c>
      <c r="AN5951" t="b">
        <v>1</v>
      </c>
      <c r="BB5951" s="7" t="s">
        <v>4859</v>
      </c>
      <c r="BC5951" s="7" t="s">
        <v>4715</v>
      </c>
      <c r="BD5951" s="7" t="s">
        <v>52</v>
      </c>
      <c r="BE5951" s="7">
        <v>98109</v>
      </c>
      <c r="BF5951" s="7" t="s">
        <v>4860</v>
      </c>
      <c r="BG5951" s="7">
        <v>4668.83</v>
      </c>
      <c r="BH5951" s="7">
        <v>32412.639999999999</v>
      </c>
      <c r="BI5951">
        <v>5341.75</v>
      </c>
      <c r="BJ5951">
        <v>0</v>
      </c>
      <c r="BK5951">
        <v>0</v>
      </c>
      <c r="BL5951">
        <v>0</v>
      </c>
      <c r="BO5951" t="s">
        <v>20147</v>
      </c>
      <c r="BP5951">
        <v>37381</v>
      </c>
      <c r="BQ5951">
        <v>48810</v>
      </c>
      <c r="BR5951">
        <v>3321425</v>
      </c>
      <c r="BS5951">
        <v>25434</v>
      </c>
      <c r="BT5951">
        <v>42</v>
      </c>
      <c r="BU5951" t="s">
        <v>4862</v>
      </c>
      <c r="BV5951" t="s">
        <v>4695</v>
      </c>
      <c r="BX5951">
        <v>45852.707465277781</v>
      </c>
    </row>
    <row r="5952" spans="1:76" x14ac:dyDescent="0.25">
      <c r="A5952" t="s">
        <v>20148</v>
      </c>
      <c r="B5952" t="s">
        <v>20149</v>
      </c>
      <c r="C5952" t="s">
        <v>46</v>
      </c>
      <c r="D5952">
        <v>45817</v>
      </c>
      <c r="I5952">
        <v>45817</v>
      </c>
      <c r="J5952">
        <v>2026</v>
      </c>
      <c r="K5952" t="s">
        <v>85</v>
      </c>
      <c r="L5952" t="s">
        <v>20150</v>
      </c>
      <c r="N5952" t="s">
        <v>20151</v>
      </c>
      <c r="O5952" t="s">
        <v>20152</v>
      </c>
      <c r="P5952" t="s">
        <v>394</v>
      </c>
      <c r="Q5952" t="s">
        <v>52</v>
      </c>
      <c r="R5952">
        <v>98284</v>
      </c>
      <c r="S5952" t="s">
        <v>20153</v>
      </c>
      <c r="U5952" t="s">
        <v>20154</v>
      </c>
      <c r="V5952" t="s">
        <v>4807</v>
      </c>
      <c r="W5952">
        <v>23</v>
      </c>
      <c r="X5952" t="s">
        <v>5461</v>
      </c>
      <c r="Y5952">
        <v>4064</v>
      </c>
      <c r="Z5952" t="s">
        <v>394</v>
      </c>
      <c r="AA5952" t="s">
        <v>4785</v>
      </c>
      <c r="AB5952">
        <v>88955</v>
      </c>
      <c r="AC5952" t="s">
        <v>146</v>
      </c>
      <c r="AD5952" t="s">
        <v>4690</v>
      </c>
      <c r="AE5952" t="s">
        <v>107</v>
      </c>
      <c r="AF5952" t="s">
        <v>107</v>
      </c>
      <c r="AJ5952" t="s">
        <v>72</v>
      </c>
      <c r="AK5952" t="s">
        <v>4691</v>
      </c>
      <c r="AL5952">
        <v>46329</v>
      </c>
      <c r="AM5952" t="s">
        <v>4692</v>
      </c>
      <c r="AN5952" t="b">
        <v>1</v>
      </c>
      <c r="BB5952" s="7" t="s">
        <v>20151</v>
      </c>
      <c r="BC5952" s="7" t="s">
        <v>20152</v>
      </c>
      <c r="BD5952" s="7" t="s">
        <v>52</v>
      </c>
      <c r="BE5952" s="7">
        <v>98284</v>
      </c>
      <c r="BF5952" s="7" t="s">
        <v>20154</v>
      </c>
      <c r="BO5952" t="s">
        <v>20155</v>
      </c>
      <c r="BP5952">
        <v>39741</v>
      </c>
      <c r="BQ5952">
        <v>2862</v>
      </c>
      <c r="BR5952">
        <v>3352412</v>
      </c>
      <c r="BU5952" t="s">
        <v>20156</v>
      </c>
      <c r="BV5952" t="s">
        <v>4695</v>
      </c>
      <c r="BX5952">
        <v>45817.387349537035</v>
      </c>
    </row>
    <row r="5953" spans="1:76" x14ac:dyDescent="0.25">
      <c r="A5953" t="s">
        <v>20164</v>
      </c>
      <c r="B5953" t="s">
        <v>768</v>
      </c>
      <c r="C5953" t="s">
        <v>46</v>
      </c>
      <c r="D5953">
        <v>45698</v>
      </c>
      <c r="H5953" t="s">
        <v>47</v>
      </c>
      <c r="I5953">
        <v>45698</v>
      </c>
      <c r="J5953">
        <v>2026</v>
      </c>
      <c r="K5953" t="s">
        <v>85</v>
      </c>
      <c r="L5953" t="s">
        <v>12065</v>
      </c>
      <c r="N5953" t="s">
        <v>16200</v>
      </c>
      <c r="O5953" t="s">
        <v>4741</v>
      </c>
      <c r="P5953" t="s">
        <v>155</v>
      </c>
      <c r="Q5953" t="s">
        <v>52</v>
      </c>
      <c r="R5953">
        <v>98501</v>
      </c>
      <c r="S5953" t="s">
        <v>12067</v>
      </c>
      <c r="T5953" t="s">
        <v>16201</v>
      </c>
      <c r="U5953" t="s">
        <v>12068</v>
      </c>
      <c r="V5953" t="s">
        <v>54</v>
      </c>
      <c r="W5953">
        <v>13</v>
      </c>
      <c r="X5953" t="s">
        <v>157</v>
      </c>
      <c r="Y5953">
        <v>4821</v>
      </c>
      <c r="Z5953" t="s">
        <v>155</v>
      </c>
      <c r="AA5953" t="s">
        <v>57</v>
      </c>
      <c r="AB5953">
        <v>110729</v>
      </c>
      <c r="AC5953" t="s">
        <v>146</v>
      </c>
      <c r="AD5953" t="s">
        <v>4690</v>
      </c>
      <c r="AE5953" t="s">
        <v>107</v>
      </c>
      <c r="AF5953" t="s">
        <v>107</v>
      </c>
      <c r="AI5953">
        <v>1</v>
      </c>
      <c r="AJ5953" t="s">
        <v>72</v>
      </c>
      <c r="AK5953" t="s">
        <v>4691</v>
      </c>
      <c r="AL5953">
        <v>46329</v>
      </c>
      <c r="AM5953" t="s">
        <v>4692</v>
      </c>
      <c r="AN5953" t="b">
        <v>1</v>
      </c>
      <c r="BB5953" s="7" t="s">
        <v>16200</v>
      </c>
      <c r="BC5953" s="7" t="s">
        <v>4741</v>
      </c>
      <c r="BD5953" s="7" t="s">
        <v>52</v>
      </c>
      <c r="BE5953" s="7">
        <v>98501</v>
      </c>
      <c r="BF5953" s="7">
        <v>2063825552</v>
      </c>
      <c r="BG5953" s="7">
        <v>105</v>
      </c>
      <c r="BH5953" s="7">
        <v>4230.37</v>
      </c>
      <c r="BI5953">
        <v>52.76</v>
      </c>
      <c r="BJ5953">
        <v>0</v>
      </c>
      <c r="BK5953">
        <v>0</v>
      </c>
      <c r="BL5953">
        <v>0</v>
      </c>
      <c r="BO5953" t="s">
        <v>20165</v>
      </c>
      <c r="BP5953">
        <v>37559</v>
      </c>
      <c r="BQ5953">
        <v>30353</v>
      </c>
      <c r="BR5953">
        <v>3321542</v>
      </c>
      <c r="BS5953">
        <v>25639</v>
      </c>
      <c r="BT5953">
        <v>22</v>
      </c>
      <c r="BU5953" t="s">
        <v>12071</v>
      </c>
      <c r="BV5953" t="s">
        <v>4695</v>
      </c>
      <c r="BX5953">
        <v>45847.887476851851</v>
      </c>
    </row>
    <row r="5954" spans="1:76" x14ac:dyDescent="0.25">
      <c r="A5954" t="s">
        <v>20178</v>
      </c>
      <c r="B5954" t="s">
        <v>16106</v>
      </c>
      <c r="C5954" t="s">
        <v>46</v>
      </c>
      <c r="D5954">
        <v>45670</v>
      </c>
      <c r="H5954" t="s">
        <v>47</v>
      </c>
      <c r="I5954">
        <v>45670</v>
      </c>
      <c r="J5954">
        <v>2026</v>
      </c>
      <c r="K5954" t="s">
        <v>85</v>
      </c>
      <c r="L5954" t="s">
        <v>16107</v>
      </c>
      <c r="N5954" t="s">
        <v>16108</v>
      </c>
      <c r="O5954" t="s">
        <v>5989</v>
      </c>
      <c r="P5954" t="s">
        <v>394</v>
      </c>
      <c r="Q5954" t="s">
        <v>52</v>
      </c>
      <c r="R5954">
        <v>98277</v>
      </c>
      <c r="S5954" t="s">
        <v>16109</v>
      </c>
      <c r="T5954" t="s">
        <v>16109</v>
      </c>
      <c r="U5954" t="s">
        <v>16110</v>
      </c>
      <c r="V5954" t="s">
        <v>54</v>
      </c>
      <c r="W5954">
        <v>13</v>
      </c>
      <c r="X5954" t="s">
        <v>395</v>
      </c>
      <c r="Y5954">
        <v>4797</v>
      </c>
      <c r="Z5954" t="s">
        <v>394</v>
      </c>
      <c r="AA5954" t="s">
        <v>57</v>
      </c>
      <c r="AB5954">
        <v>116268</v>
      </c>
      <c r="AC5954" t="s">
        <v>146</v>
      </c>
      <c r="AD5954" t="s">
        <v>4690</v>
      </c>
      <c r="AE5954" t="s">
        <v>107</v>
      </c>
      <c r="AF5954" t="s">
        <v>107</v>
      </c>
      <c r="AI5954">
        <v>1</v>
      </c>
      <c r="AJ5954" t="s">
        <v>72</v>
      </c>
      <c r="AK5954" t="s">
        <v>4691</v>
      </c>
      <c r="AL5954">
        <v>46329</v>
      </c>
      <c r="AM5954" t="s">
        <v>4692</v>
      </c>
      <c r="AN5954" t="b">
        <v>1</v>
      </c>
      <c r="BB5954" s="7" t="s">
        <v>4859</v>
      </c>
      <c r="BC5954" s="7" t="s">
        <v>4715</v>
      </c>
      <c r="BD5954" s="7" t="s">
        <v>52</v>
      </c>
      <c r="BE5954" s="7">
        <v>98109</v>
      </c>
      <c r="BF5954" s="7" t="s">
        <v>4860</v>
      </c>
      <c r="BG5954" s="7">
        <v>105</v>
      </c>
      <c r="BH5954" s="7">
        <v>26039.37</v>
      </c>
      <c r="BI5954">
        <v>4290.3</v>
      </c>
      <c r="BJ5954">
        <v>0</v>
      </c>
      <c r="BK5954">
        <v>0</v>
      </c>
      <c r="BL5954">
        <v>1250</v>
      </c>
      <c r="BO5954" t="s">
        <v>20179</v>
      </c>
      <c r="BP5954">
        <v>37384</v>
      </c>
      <c r="BQ5954">
        <v>32327</v>
      </c>
      <c r="BR5954">
        <v>3321404</v>
      </c>
      <c r="BS5954">
        <v>25440</v>
      </c>
      <c r="BT5954">
        <v>10</v>
      </c>
      <c r="BU5954" t="s">
        <v>4862</v>
      </c>
      <c r="BV5954" t="s">
        <v>4695</v>
      </c>
      <c r="BX5954">
        <v>45848.817986111113</v>
      </c>
    </row>
    <row r="5955" spans="1:76" x14ac:dyDescent="0.25">
      <c r="A5955" t="s">
        <v>20180</v>
      </c>
      <c r="B5955" t="s">
        <v>2606</v>
      </c>
      <c r="C5955" t="s">
        <v>46</v>
      </c>
      <c r="D5955">
        <v>45669</v>
      </c>
      <c r="H5955" t="s">
        <v>47</v>
      </c>
      <c r="I5955">
        <v>45669</v>
      </c>
      <c r="J5955">
        <v>2026</v>
      </c>
      <c r="K5955" t="s">
        <v>85</v>
      </c>
      <c r="L5955" t="s">
        <v>11167</v>
      </c>
      <c r="N5955" t="s">
        <v>16092</v>
      </c>
      <c r="O5955" t="s">
        <v>542</v>
      </c>
      <c r="P5955" t="s">
        <v>68</v>
      </c>
      <c r="Q5955" t="s">
        <v>52</v>
      </c>
      <c r="R5955">
        <v>98093</v>
      </c>
      <c r="S5955" t="s">
        <v>16093</v>
      </c>
      <c r="T5955" t="s">
        <v>16094</v>
      </c>
      <c r="U5955" t="s">
        <v>16095</v>
      </c>
      <c r="V5955" t="s">
        <v>54</v>
      </c>
      <c r="W5955">
        <v>13</v>
      </c>
      <c r="X5955" t="s">
        <v>745</v>
      </c>
      <c r="Y5955">
        <v>4837</v>
      </c>
      <c r="Z5955" t="s">
        <v>68</v>
      </c>
      <c r="AA5955" t="s">
        <v>57</v>
      </c>
      <c r="AB5955">
        <v>83268</v>
      </c>
      <c r="AC5955" t="s">
        <v>146</v>
      </c>
      <c r="AD5955" t="s">
        <v>4690</v>
      </c>
      <c r="AE5955" t="s">
        <v>107</v>
      </c>
      <c r="AF5955" t="s">
        <v>107</v>
      </c>
      <c r="AI5955">
        <v>2</v>
      </c>
      <c r="AJ5955" t="s">
        <v>72</v>
      </c>
      <c r="AK5955" t="s">
        <v>4691</v>
      </c>
      <c r="AL5955">
        <v>46329</v>
      </c>
      <c r="AM5955" t="s">
        <v>4692</v>
      </c>
      <c r="AN5955" t="b">
        <v>1</v>
      </c>
      <c r="BB5955" s="7" t="s">
        <v>83</v>
      </c>
      <c r="BC5955" s="7" t="s">
        <v>101</v>
      </c>
      <c r="BD5955" s="7" t="s">
        <v>52</v>
      </c>
      <c r="BE5955" s="7">
        <v>98109</v>
      </c>
      <c r="BF5955" s="7" t="s">
        <v>4860</v>
      </c>
      <c r="BG5955" s="7">
        <v>1285</v>
      </c>
      <c r="BH5955" s="7">
        <v>35093.56</v>
      </c>
      <c r="BI5955">
        <v>5421.9</v>
      </c>
      <c r="BJ5955">
        <v>0</v>
      </c>
      <c r="BK5955">
        <v>0</v>
      </c>
      <c r="BL5955">
        <v>0</v>
      </c>
      <c r="BO5955" t="s">
        <v>20181</v>
      </c>
      <c r="BP5955">
        <v>37338</v>
      </c>
      <c r="BQ5955">
        <v>636</v>
      </c>
      <c r="BR5955">
        <v>3321387</v>
      </c>
      <c r="BS5955">
        <v>25429</v>
      </c>
      <c r="BT5955">
        <v>30</v>
      </c>
      <c r="BU5955" t="s">
        <v>5009</v>
      </c>
      <c r="BV5955" t="s">
        <v>4695</v>
      </c>
      <c r="BX5955">
        <v>45848.775833333333</v>
      </c>
    </row>
    <row r="5956" spans="1:76" x14ac:dyDescent="0.25">
      <c r="A5956" t="s">
        <v>20184</v>
      </c>
      <c r="B5956" t="s">
        <v>1047</v>
      </c>
      <c r="C5956" t="s">
        <v>46</v>
      </c>
      <c r="D5956">
        <v>45670</v>
      </c>
      <c r="H5956" t="s">
        <v>47</v>
      </c>
      <c r="I5956">
        <v>45670</v>
      </c>
      <c r="J5956">
        <v>2026</v>
      </c>
      <c r="K5956" t="s">
        <v>85</v>
      </c>
      <c r="L5956" t="s">
        <v>5005</v>
      </c>
      <c r="N5956" t="s">
        <v>1048</v>
      </c>
      <c r="O5956" t="s">
        <v>627</v>
      </c>
      <c r="P5956" t="s">
        <v>68</v>
      </c>
      <c r="Q5956" t="s">
        <v>52</v>
      </c>
      <c r="R5956">
        <v>98133</v>
      </c>
      <c r="S5956" t="s">
        <v>1049</v>
      </c>
      <c r="T5956" t="s">
        <v>12189</v>
      </c>
      <c r="U5956" t="s">
        <v>5007</v>
      </c>
      <c r="V5956" t="s">
        <v>54</v>
      </c>
      <c r="W5956">
        <v>13</v>
      </c>
      <c r="X5956" t="s">
        <v>626</v>
      </c>
      <c r="Y5956">
        <v>4841</v>
      </c>
      <c r="Z5956" t="s">
        <v>68</v>
      </c>
      <c r="AA5956" t="s">
        <v>57</v>
      </c>
      <c r="AB5956">
        <v>103814</v>
      </c>
      <c r="AC5956" t="s">
        <v>146</v>
      </c>
      <c r="AD5956" t="s">
        <v>4690</v>
      </c>
      <c r="AE5956" t="s">
        <v>107</v>
      </c>
      <c r="AF5956" t="s">
        <v>107</v>
      </c>
      <c r="AI5956">
        <v>1</v>
      </c>
      <c r="AJ5956" t="s">
        <v>72</v>
      </c>
      <c r="AK5956" t="s">
        <v>4691</v>
      </c>
      <c r="AL5956">
        <v>46329</v>
      </c>
      <c r="AM5956" t="s">
        <v>4692</v>
      </c>
      <c r="AN5956" t="b">
        <v>1</v>
      </c>
      <c r="BB5956" s="7" t="s">
        <v>83</v>
      </c>
      <c r="BC5956" s="7" t="s">
        <v>101</v>
      </c>
      <c r="BD5956" s="7" t="s">
        <v>52</v>
      </c>
      <c r="BE5956" s="7">
        <v>98109</v>
      </c>
      <c r="BF5956" s="7" t="s">
        <v>4860</v>
      </c>
      <c r="BG5956" s="7">
        <v>1240</v>
      </c>
      <c r="BH5956" s="7">
        <v>12600.34</v>
      </c>
      <c r="BI5956">
        <v>5980.39</v>
      </c>
      <c r="BJ5956">
        <v>0</v>
      </c>
      <c r="BK5956">
        <v>0</v>
      </c>
      <c r="BL5956">
        <v>0</v>
      </c>
      <c r="BO5956" t="s">
        <v>20185</v>
      </c>
      <c r="BP5956">
        <v>37382</v>
      </c>
      <c r="BQ5956">
        <v>557</v>
      </c>
      <c r="BR5956">
        <v>3321426</v>
      </c>
      <c r="BS5956">
        <v>25435</v>
      </c>
      <c r="BT5956">
        <v>32</v>
      </c>
      <c r="BU5956" t="s">
        <v>5009</v>
      </c>
      <c r="BV5956" t="s">
        <v>4695</v>
      </c>
      <c r="BX5956">
        <v>45848.891817129632</v>
      </c>
    </row>
    <row r="5957" spans="1:76" x14ac:dyDescent="0.25">
      <c r="A5957" t="s">
        <v>20203</v>
      </c>
      <c r="B5957" t="s">
        <v>1496</v>
      </c>
      <c r="C5957" t="s">
        <v>46</v>
      </c>
      <c r="D5957">
        <v>44915</v>
      </c>
      <c r="H5957" t="s">
        <v>47</v>
      </c>
      <c r="I5957">
        <v>44915</v>
      </c>
      <c r="J5957">
        <v>2026</v>
      </c>
      <c r="K5957" t="s">
        <v>85</v>
      </c>
      <c r="L5957" t="s">
        <v>17387</v>
      </c>
      <c r="N5957" t="s">
        <v>17388</v>
      </c>
      <c r="O5957" t="s">
        <v>4847</v>
      </c>
      <c r="P5957" t="s">
        <v>68</v>
      </c>
      <c r="Q5957" t="s">
        <v>52</v>
      </c>
      <c r="R5957">
        <v>98073</v>
      </c>
      <c r="S5957" t="s">
        <v>15134</v>
      </c>
      <c r="T5957" t="s">
        <v>15082</v>
      </c>
      <c r="U5957" t="s">
        <v>5533</v>
      </c>
      <c r="V5957" t="s">
        <v>90</v>
      </c>
      <c r="W5957">
        <v>12</v>
      </c>
      <c r="X5957" t="s">
        <v>1235</v>
      </c>
      <c r="Y5957">
        <v>4774</v>
      </c>
      <c r="Z5957" t="s">
        <v>68</v>
      </c>
      <c r="AA5957" t="s">
        <v>57</v>
      </c>
      <c r="AB5957">
        <v>100196</v>
      </c>
      <c r="AC5957" t="s">
        <v>146</v>
      </c>
      <c r="AD5957" t="s">
        <v>4690</v>
      </c>
      <c r="AE5957" t="s">
        <v>107</v>
      </c>
      <c r="AF5957" t="s">
        <v>107</v>
      </c>
      <c r="AJ5957" t="s">
        <v>72</v>
      </c>
      <c r="AK5957" t="s">
        <v>4691</v>
      </c>
      <c r="AL5957">
        <v>46329</v>
      </c>
      <c r="AM5957" t="s">
        <v>4692</v>
      </c>
      <c r="AN5957" t="b">
        <v>1</v>
      </c>
      <c r="BB5957" s="7" t="s">
        <v>4714</v>
      </c>
      <c r="BC5957" s="7" t="s">
        <v>4715</v>
      </c>
      <c r="BD5957" s="7" t="s">
        <v>52</v>
      </c>
      <c r="BE5957" s="7">
        <v>98115</v>
      </c>
      <c r="BF5957" s="7" t="s">
        <v>4716</v>
      </c>
      <c r="BG5957" s="7">
        <v>76521.37</v>
      </c>
      <c r="BH5957" s="7">
        <v>3245.42</v>
      </c>
      <c r="BI5957">
        <v>42844.68</v>
      </c>
      <c r="BJ5957">
        <v>0</v>
      </c>
      <c r="BK5957">
        <v>0</v>
      </c>
      <c r="BL5957">
        <v>2000</v>
      </c>
      <c r="BO5957" t="s">
        <v>20204</v>
      </c>
      <c r="BP5957">
        <v>31495</v>
      </c>
      <c r="BQ5957">
        <v>572</v>
      </c>
      <c r="BR5957">
        <v>688990</v>
      </c>
      <c r="BS5957">
        <v>19462</v>
      </c>
      <c r="BT5957">
        <v>45</v>
      </c>
      <c r="BU5957" t="s">
        <v>4718</v>
      </c>
      <c r="BV5957" t="s">
        <v>4695</v>
      </c>
      <c r="BX5957">
        <v>45848.653738425928</v>
      </c>
    </row>
    <row r="5958" spans="1:76" x14ac:dyDescent="0.25">
      <c r="A5958" t="s">
        <v>20230</v>
      </c>
      <c r="B5958" t="s">
        <v>1853</v>
      </c>
      <c r="C5958" t="s">
        <v>46</v>
      </c>
      <c r="D5958">
        <v>45670</v>
      </c>
      <c r="H5958" t="s">
        <v>47</v>
      </c>
      <c r="I5958">
        <v>45670</v>
      </c>
      <c r="J5958">
        <v>2026</v>
      </c>
      <c r="K5958" t="s">
        <v>85</v>
      </c>
      <c r="L5958" t="s">
        <v>16487</v>
      </c>
      <c r="N5958" t="s">
        <v>1854</v>
      </c>
      <c r="O5958" t="s">
        <v>352</v>
      </c>
      <c r="P5958" t="s">
        <v>394</v>
      </c>
      <c r="Q5958" t="s">
        <v>52</v>
      </c>
      <c r="R5958">
        <v>98227</v>
      </c>
      <c r="S5958" t="s">
        <v>1855</v>
      </c>
      <c r="T5958" t="s">
        <v>16488</v>
      </c>
      <c r="U5958" t="s">
        <v>5270</v>
      </c>
      <c r="V5958" t="s">
        <v>54</v>
      </c>
      <c r="W5958">
        <v>13</v>
      </c>
      <c r="X5958" t="s">
        <v>491</v>
      </c>
      <c r="Y5958">
        <v>4858</v>
      </c>
      <c r="Z5958" t="s">
        <v>394</v>
      </c>
      <c r="AA5958" t="s">
        <v>57</v>
      </c>
      <c r="AB5958">
        <v>113842</v>
      </c>
      <c r="AC5958" t="s">
        <v>146</v>
      </c>
      <c r="AD5958" t="s">
        <v>4690</v>
      </c>
      <c r="AE5958" t="s">
        <v>107</v>
      </c>
      <c r="AF5958" t="s">
        <v>107</v>
      </c>
      <c r="AI5958">
        <v>2</v>
      </c>
      <c r="AJ5958" t="s">
        <v>72</v>
      </c>
      <c r="AK5958" t="s">
        <v>4691</v>
      </c>
      <c r="AL5958">
        <v>46329</v>
      </c>
      <c r="AM5958" t="s">
        <v>4692</v>
      </c>
      <c r="AN5958" t="b">
        <v>1</v>
      </c>
      <c r="BB5958" s="7" t="s">
        <v>83</v>
      </c>
      <c r="BC5958" s="7" t="s">
        <v>101</v>
      </c>
      <c r="BD5958" s="7" t="s">
        <v>52</v>
      </c>
      <c r="BE5958" s="7">
        <v>98109</v>
      </c>
      <c r="BF5958" s="7" t="s">
        <v>4860</v>
      </c>
      <c r="BG5958" s="7">
        <v>2038.73</v>
      </c>
      <c r="BH5958" s="7">
        <v>10368.780000000001</v>
      </c>
      <c r="BI5958">
        <v>6637.07</v>
      </c>
      <c r="BJ5958">
        <v>0</v>
      </c>
      <c r="BK5958">
        <v>0</v>
      </c>
      <c r="BL5958">
        <v>0</v>
      </c>
      <c r="BO5958" t="s">
        <v>20231</v>
      </c>
      <c r="BP5958">
        <v>37380</v>
      </c>
      <c r="BQ5958">
        <v>30420</v>
      </c>
      <c r="BR5958">
        <v>3321424</v>
      </c>
      <c r="BS5958">
        <v>25428</v>
      </c>
      <c r="BT5958">
        <v>40</v>
      </c>
      <c r="BU5958" t="s">
        <v>5009</v>
      </c>
      <c r="BV5958" t="s">
        <v>4695</v>
      </c>
      <c r="BX5958">
        <v>45848.768194444441</v>
      </c>
    </row>
    <row r="5959" spans="1:76" x14ac:dyDescent="0.25">
      <c r="A5959" t="s">
        <v>20232</v>
      </c>
      <c r="B5959" t="s">
        <v>1159</v>
      </c>
      <c r="C5959" t="s">
        <v>46</v>
      </c>
      <c r="D5959">
        <v>44965</v>
      </c>
      <c r="H5959" t="s">
        <v>47</v>
      </c>
      <c r="I5959">
        <v>44965</v>
      </c>
      <c r="J5959">
        <v>2026</v>
      </c>
      <c r="K5959" t="s">
        <v>85</v>
      </c>
      <c r="L5959" t="s">
        <v>5115</v>
      </c>
      <c r="N5959" t="s">
        <v>20233</v>
      </c>
      <c r="O5959" t="s">
        <v>332</v>
      </c>
      <c r="P5959" t="s">
        <v>199</v>
      </c>
      <c r="Q5959" t="s">
        <v>52</v>
      </c>
      <c r="R5959">
        <v>98206</v>
      </c>
      <c r="S5959" t="s">
        <v>1161</v>
      </c>
      <c r="T5959" t="s">
        <v>5116</v>
      </c>
      <c r="U5959" t="s">
        <v>5117</v>
      </c>
      <c r="V5959" t="s">
        <v>90</v>
      </c>
      <c r="W5959">
        <v>12</v>
      </c>
      <c r="X5959" t="s">
        <v>588</v>
      </c>
      <c r="Y5959">
        <v>4767</v>
      </c>
      <c r="Z5959" t="s">
        <v>199</v>
      </c>
      <c r="AA5959" t="s">
        <v>57</v>
      </c>
      <c r="AB5959">
        <v>96070</v>
      </c>
      <c r="AC5959" t="s">
        <v>146</v>
      </c>
      <c r="AD5959" t="s">
        <v>4690</v>
      </c>
      <c r="AE5959" t="s">
        <v>107</v>
      </c>
      <c r="AF5959" t="s">
        <v>107</v>
      </c>
      <c r="AJ5959" t="s">
        <v>72</v>
      </c>
      <c r="AK5959" t="s">
        <v>4691</v>
      </c>
      <c r="AL5959">
        <v>46329</v>
      </c>
      <c r="AM5959" t="s">
        <v>4692</v>
      </c>
      <c r="AN5959" t="b">
        <v>1</v>
      </c>
      <c r="BB5959" s="7" t="s">
        <v>83</v>
      </c>
      <c r="BC5959" s="7" t="s">
        <v>101</v>
      </c>
      <c r="BD5959" s="7" t="s">
        <v>52</v>
      </c>
      <c r="BE5959" s="7">
        <v>98109</v>
      </c>
      <c r="BF5959" s="7" t="s">
        <v>4860</v>
      </c>
      <c r="BG5959" s="7">
        <v>88650</v>
      </c>
      <c r="BH5959" s="7">
        <v>26078.75</v>
      </c>
      <c r="BI5959">
        <v>8625.01</v>
      </c>
      <c r="BJ5959">
        <v>0</v>
      </c>
      <c r="BK5959">
        <v>0</v>
      </c>
      <c r="BL5959">
        <v>0</v>
      </c>
      <c r="BO5959" t="s">
        <v>20234</v>
      </c>
      <c r="BP5959">
        <v>31790</v>
      </c>
      <c r="BQ5959">
        <v>48586</v>
      </c>
      <c r="BR5959">
        <v>689180</v>
      </c>
      <c r="BS5959">
        <v>19955</v>
      </c>
      <c r="BT5959">
        <v>38</v>
      </c>
      <c r="BU5959" t="s">
        <v>5009</v>
      </c>
      <c r="BV5959" t="s">
        <v>4695</v>
      </c>
      <c r="BX5959">
        <v>45849.599247685182</v>
      </c>
    </row>
    <row r="5960" spans="1:76" x14ac:dyDescent="0.25">
      <c r="A5960" t="s">
        <v>20261</v>
      </c>
      <c r="B5960" t="s">
        <v>13672</v>
      </c>
      <c r="C5960" t="s">
        <v>46</v>
      </c>
      <c r="D5960">
        <v>45670</v>
      </c>
      <c r="H5960" t="s">
        <v>47</v>
      </c>
      <c r="I5960">
        <v>45670</v>
      </c>
      <c r="J5960">
        <v>2026</v>
      </c>
      <c r="K5960" t="s">
        <v>85</v>
      </c>
      <c r="L5960" t="s">
        <v>13568</v>
      </c>
      <c r="N5960" t="s">
        <v>6183</v>
      </c>
      <c r="O5960" t="s">
        <v>4715</v>
      </c>
      <c r="P5960" t="s">
        <v>68</v>
      </c>
      <c r="Q5960" t="s">
        <v>52</v>
      </c>
      <c r="R5960">
        <v>98102</v>
      </c>
      <c r="S5960" t="s">
        <v>13673</v>
      </c>
      <c r="T5960" t="s">
        <v>20262</v>
      </c>
      <c r="U5960" t="s">
        <v>13675</v>
      </c>
      <c r="V5960" t="s">
        <v>54</v>
      </c>
      <c r="W5960">
        <v>13</v>
      </c>
      <c r="X5960" t="s">
        <v>362</v>
      </c>
      <c r="Y5960">
        <v>4872</v>
      </c>
      <c r="Z5960" t="s">
        <v>68</v>
      </c>
      <c r="AA5960" t="s">
        <v>57</v>
      </c>
      <c r="AB5960">
        <v>93091</v>
      </c>
      <c r="AC5960" t="s">
        <v>146</v>
      </c>
      <c r="AD5960" t="s">
        <v>4690</v>
      </c>
      <c r="AE5960" t="s">
        <v>107</v>
      </c>
      <c r="AF5960" t="s">
        <v>107</v>
      </c>
      <c r="AI5960">
        <v>2</v>
      </c>
      <c r="AJ5960" t="s">
        <v>72</v>
      </c>
      <c r="AK5960" t="s">
        <v>4691</v>
      </c>
      <c r="AL5960">
        <v>46329</v>
      </c>
      <c r="AM5960" t="s">
        <v>4692</v>
      </c>
      <c r="AN5960" t="b">
        <v>1</v>
      </c>
      <c r="BB5960" s="7" t="s">
        <v>4771</v>
      </c>
      <c r="BC5960" s="7" t="s">
        <v>4715</v>
      </c>
      <c r="BD5960" s="7" t="s">
        <v>52</v>
      </c>
      <c r="BE5960" s="7">
        <v>98112</v>
      </c>
      <c r="BF5960" s="7" t="s">
        <v>4772</v>
      </c>
      <c r="BG5960" s="7">
        <v>500</v>
      </c>
      <c r="BH5960" s="7">
        <v>5804.36</v>
      </c>
      <c r="BI5960">
        <v>1197.78</v>
      </c>
      <c r="BJ5960">
        <v>0</v>
      </c>
      <c r="BK5960">
        <v>0</v>
      </c>
      <c r="BL5960">
        <v>0</v>
      </c>
      <c r="BO5960" t="s">
        <v>20263</v>
      </c>
      <c r="BP5960">
        <v>37369</v>
      </c>
      <c r="BQ5960">
        <v>32620</v>
      </c>
      <c r="BR5960">
        <v>3321420</v>
      </c>
      <c r="BS5960">
        <v>25235</v>
      </c>
      <c r="BT5960">
        <v>47</v>
      </c>
      <c r="BU5960" t="s">
        <v>4774</v>
      </c>
      <c r="BV5960" t="s">
        <v>4695</v>
      </c>
      <c r="BX5960">
        <v>45845.653194444443</v>
      </c>
    </row>
    <row r="5961" spans="1:76" x14ac:dyDescent="0.25">
      <c r="A5961" t="s">
        <v>20284</v>
      </c>
      <c r="B5961" t="s">
        <v>20285</v>
      </c>
      <c r="C5961" t="s">
        <v>46</v>
      </c>
      <c r="D5961">
        <v>45668</v>
      </c>
      <c r="H5961" t="s">
        <v>47</v>
      </c>
      <c r="I5961">
        <v>45668</v>
      </c>
      <c r="J5961">
        <v>2026</v>
      </c>
      <c r="K5961" t="s">
        <v>85</v>
      </c>
      <c r="L5961" t="s">
        <v>20286</v>
      </c>
      <c r="N5961" t="s">
        <v>20287</v>
      </c>
      <c r="O5961" t="s">
        <v>5044</v>
      </c>
      <c r="P5961" t="s">
        <v>241</v>
      </c>
      <c r="Q5961" t="s">
        <v>52</v>
      </c>
      <c r="R5961">
        <v>98907</v>
      </c>
      <c r="S5961" t="s">
        <v>20288</v>
      </c>
      <c r="T5961" t="s">
        <v>20288</v>
      </c>
      <c r="U5961" t="s">
        <v>20289</v>
      </c>
      <c r="V5961" t="s">
        <v>54</v>
      </c>
      <c r="W5961">
        <v>13</v>
      </c>
      <c r="X5961" t="s">
        <v>426</v>
      </c>
      <c r="Y5961">
        <v>4807</v>
      </c>
      <c r="Z5961" t="s">
        <v>241</v>
      </c>
      <c r="AA5961" t="s">
        <v>57</v>
      </c>
      <c r="AB5961">
        <v>95772</v>
      </c>
      <c r="AC5961" t="s">
        <v>146</v>
      </c>
      <c r="AD5961" t="s">
        <v>4690</v>
      </c>
      <c r="AE5961" t="s">
        <v>107</v>
      </c>
      <c r="AF5961" t="s">
        <v>107</v>
      </c>
      <c r="AI5961">
        <v>1</v>
      </c>
      <c r="AJ5961" t="s">
        <v>58</v>
      </c>
      <c r="AK5961" t="s">
        <v>59</v>
      </c>
      <c r="AL5961">
        <v>46329</v>
      </c>
      <c r="AM5961" t="s">
        <v>4692</v>
      </c>
      <c r="AN5961" t="b">
        <v>1</v>
      </c>
      <c r="BB5961" s="7" t="s">
        <v>20290</v>
      </c>
      <c r="BC5961" s="7" t="s">
        <v>4916</v>
      </c>
      <c r="BD5961" s="7" t="s">
        <v>52</v>
      </c>
      <c r="BE5961" s="7">
        <v>98401</v>
      </c>
      <c r="BF5961" s="7" t="s">
        <v>20291</v>
      </c>
      <c r="BG5961" s="7">
        <v>2800</v>
      </c>
      <c r="BH5961" s="7">
        <v>12335.23</v>
      </c>
      <c r="BI5961">
        <v>3110.15</v>
      </c>
      <c r="BJ5961">
        <v>0</v>
      </c>
      <c r="BK5961">
        <v>0</v>
      </c>
      <c r="BL5961">
        <v>0</v>
      </c>
      <c r="BO5961" t="s">
        <v>20292</v>
      </c>
      <c r="BP5961">
        <v>37330</v>
      </c>
      <c r="BQ5961">
        <v>967</v>
      </c>
      <c r="BR5961">
        <v>3321379</v>
      </c>
      <c r="BS5961">
        <v>25430</v>
      </c>
      <c r="BT5961">
        <v>15</v>
      </c>
      <c r="BU5961" t="s">
        <v>20293</v>
      </c>
      <c r="BV5961" t="s">
        <v>4695</v>
      </c>
      <c r="BX5961">
        <v>45846.484791666669</v>
      </c>
    </row>
    <row r="5962" spans="1:76" x14ac:dyDescent="0.25">
      <c r="A5962" t="s">
        <v>20383</v>
      </c>
      <c r="B5962" t="s">
        <v>20384</v>
      </c>
      <c r="C5962" t="s">
        <v>46</v>
      </c>
      <c r="D5962">
        <v>45828</v>
      </c>
      <c r="I5962">
        <v>45828</v>
      </c>
      <c r="J5962">
        <v>2026</v>
      </c>
      <c r="K5962" t="s">
        <v>85</v>
      </c>
      <c r="L5962" t="s">
        <v>20385</v>
      </c>
      <c r="N5962" t="s">
        <v>20386</v>
      </c>
      <c r="O5962" t="s">
        <v>20387</v>
      </c>
      <c r="P5962" t="s">
        <v>88</v>
      </c>
      <c r="Q5962" t="s">
        <v>5990</v>
      </c>
      <c r="R5962">
        <v>98377</v>
      </c>
      <c r="S5962" t="s">
        <v>20388</v>
      </c>
      <c r="U5962" t="s">
        <v>20389</v>
      </c>
      <c r="V5962" t="s">
        <v>6576</v>
      </c>
      <c r="W5962">
        <v>27</v>
      </c>
      <c r="X5962" t="s">
        <v>5408</v>
      </c>
      <c r="Y5962">
        <v>3626</v>
      </c>
      <c r="Z5962" t="s">
        <v>88</v>
      </c>
      <c r="AA5962" t="s">
        <v>4785</v>
      </c>
      <c r="AB5962">
        <v>57501</v>
      </c>
      <c r="AC5962" t="s">
        <v>146</v>
      </c>
      <c r="AD5962" t="s">
        <v>4690</v>
      </c>
      <c r="AE5962" t="s">
        <v>107</v>
      </c>
      <c r="AF5962" t="s">
        <v>107</v>
      </c>
      <c r="AJ5962" t="s">
        <v>58</v>
      </c>
      <c r="AK5962" t="s">
        <v>59</v>
      </c>
      <c r="AL5962">
        <v>46329</v>
      </c>
      <c r="AM5962" t="s">
        <v>4692</v>
      </c>
      <c r="AN5962" t="b">
        <v>1</v>
      </c>
      <c r="BB5962" s="7" t="s">
        <v>20390</v>
      </c>
      <c r="BC5962" s="7" t="s">
        <v>16153</v>
      </c>
      <c r="BD5962" s="7" t="s">
        <v>5990</v>
      </c>
      <c r="BE5962" s="7">
        <v>98532</v>
      </c>
      <c r="BF5962" s="7" t="s">
        <v>20391</v>
      </c>
      <c r="BO5962" t="s">
        <v>20392</v>
      </c>
      <c r="BP5962">
        <v>37915</v>
      </c>
      <c r="BQ5962">
        <v>9321</v>
      </c>
      <c r="BR5962">
        <v>3360628</v>
      </c>
      <c r="BU5962" t="s">
        <v>20393</v>
      </c>
      <c r="BV5962" t="s">
        <v>4695</v>
      </c>
      <c r="BX5962">
        <v>45831.367314814815</v>
      </c>
    </row>
    <row r="5963" spans="1:76" x14ac:dyDescent="0.25">
      <c r="A5963" t="s">
        <v>20413</v>
      </c>
      <c r="B5963" t="s">
        <v>20414</v>
      </c>
      <c r="C5963" t="s">
        <v>46</v>
      </c>
      <c r="D5963">
        <v>45813</v>
      </c>
      <c r="H5963" t="s">
        <v>47</v>
      </c>
      <c r="I5963">
        <v>45813</v>
      </c>
      <c r="J5963">
        <v>2026</v>
      </c>
      <c r="K5963" t="s">
        <v>85</v>
      </c>
      <c r="L5963" t="s">
        <v>20415</v>
      </c>
      <c r="N5963" t="s">
        <v>20416</v>
      </c>
      <c r="O5963" t="s">
        <v>4701</v>
      </c>
      <c r="P5963" t="s">
        <v>105</v>
      </c>
      <c r="Q5963" t="s">
        <v>11479</v>
      </c>
      <c r="R5963">
        <v>99209</v>
      </c>
      <c r="S5963" t="s">
        <v>20417</v>
      </c>
      <c r="T5963" t="s">
        <v>20417</v>
      </c>
      <c r="U5963">
        <v>5418912560</v>
      </c>
      <c r="V5963" t="s">
        <v>5331</v>
      </c>
      <c r="W5963">
        <v>26</v>
      </c>
      <c r="X5963" t="s">
        <v>6703</v>
      </c>
      <c r="Y5963">
        <v>4151</v>
      </c>
      <c r="Z5963" t="s">
        <v>105</v>
      </c>
      <c r="AA5963" t="s">
        <v>4785</v>
      </c>
      <c r="AB5963">
        <v>375770</v>
      </c>
      <c r="AC5963" t="s">
        <v>146</v>
      </c>
      <c r="AD5963" t="s">
        <v>4690</v>
      </c>
      <c r="AE5963" t="s">
        <v>107</v>
      </c>
      <c r="AF5963" t="s">
        <v>107</v>
      </c>
      <c r="AJ5963" t="s">
        <v>58</v>
      </c>
      <c r="AK5963" t="s">
        <v>59</v>
      </c>
      <c r="AL5963">
        <v>46329</v>
      </c>
      <c r="AM5963" t="s">
        <v>4692</v>
      </c>
      <c r="AN5963" t="b">
        <v>1</v>
      </c>
      <c r="BB5963" s="7" t="s">
        <v>20416</v>
      </c>
      <c r="BC5963" s="7" t="s">
        <v>4701</v>
      </c>
      <c r="BD5963" s="7" t="s">
        <v>11479</v>
      </c>
      <c r="BE5963" s="7">
        <v>99209</v>
      </c>
      <c r="BF5963" s="7">
        <v>5418912560</v>
      </c>
      <c r="BG5963" s="7">
        <v>16039.78</v>
      </c>
      <c r="BH5963" s="7">
        <v>0</v>
      </c>
      <c r="BI5963">
        <v>1548.6</v>
      </c>
      <c r="BJ5963">
        <v>0</v>
      </c>
      <c r="BK5963">
        <v>0</v>
      </c>
      <c r="BL5963">
        <v>0</v>
      </c>
      <c r="BO5963" t="s">
        <v>20418</v>
      </c>
      <c r="BP5963">
        <v>40116</v>
      </c>
      <c r="BQ5963">
        <v>52876</v>
      </c>
      <c r="BR5963">
        <v>3352407</v>
      </c>
      <c r="BS5963">
        <v>26424</v>
      </c>
      <c r="BU5963" t="s">
        <v>20419</v>
      </c>
      <c r="BV5963" t="s">
        <v>4695</v>
      </c>
      <c r="BX5963">
        <v>45847.490763888891</v>
      </c>
    </row>
    <row r="5964" spans="1:76" x14ac:dyDescent="0.25">
      <c r="A5964" t="s">
        <v>20437</v>
      </c>
      <c r="B5964" t="s">
        <v>20438</v>
      </c>
      <c r="C5964" t="s">
        <v>46</v>
      </c>
      <c r="D5964">
        <v>45665</v>
      </c>
      <c r="I5964">
        <v>45665</v>
      </c>
      <c r="J5964">
        <v>2026</v>
      </c>
      <c r="K5964" t="s">
        <v>85</v>
      </c>
      <c r="L5964" t="s">
        <v>20439</v>
      </c>
      <c r="N5964" t="s">
        <v>3289</v>
      </c>
      <c r="O5964" t="s">
        <v>20440</v>
      </c>
      <c r="P5964" t="s">
        <v>88</v>
      </c>
      <c r="Q5964" t="s">
        <v>20441</v>
      </c>
      <c r="R5964">
        <v>98582</v>
      </c>
      <c r="S5964" t="s">
        <v>20442</v>
      </c>
      <c r="T5964" t="s">
        <v>20443</v>
      </c>
      <c r="U5964" t="s">
        <v>20444</v>
      </c>
      <c r="V5964" t="s">
        <v>4807</v>
      </c>
      <c r="W5964">
        <v>23</v>
      </c>
      <c r="X5964" t="s">
        <v>5408</v>
      </c>
      <c r="Y5964">
        <v>3626</v>
      </c>
      <c r="Z5964" t="s">
        <v>88</v>
      </c>
      <c r="AA5964" t="s">
        <v>4785</v>
      </c>
      <c r="AB5964">
        <v>57501</v>
      </c>
      <c r="AC5964" t="s">
        <v>146</v>
      </c>
      <c r="AD5964" t="s">
        <v>4690</v>
      </c>
      <c r="AE5964" t="s">
        <v>107</v>
      </c>
      <c r="AF5964" t="s">
        <v>107</v>
      </c>
      <c r="AJ5964" t="s">
        <v>58</v>
      </c>
      <c r="AK5964" t="s">
        <v>59</v>
      </c>
      <c r="AL5964">
        <v>46329</v>
      </c>
      <c r="AM5964" t="s">
        <v>4692</v>
      </c>
      <c r="AN5964" t="b">
        <v>1</v>
      </c>
      <c r="BB5964" s="7" t="s">
        <v>3289</v>
      </c>
      <c r="BC5964" s="7" t="s">
        <v>20440</v>
      </c>
      <c r="BD5964" s="7" t="s">
        <v>20441</v>
      </c>
      <c r="BE5964" s="7">
        <v>98582</v>
      </c>
      <c r="BF5964" s="7" t="s">
        <v>20444</v>
      </c>
      <c r="BO5964" t="s">
        <v>20445</v>
      </c>
      <c r="BP5964">
        <v>37294</v>
      </c>
      <c r="BQ5964">
        <v>35137</v>
      </c>
      <c r="BR5964">
        <v>3321330</v>
      </c>
      <c r="BU5964" t="s">
        <v>20439</v>
      </c>
      <c r="BV5964" t="s">
        <v>4695</v>
      </c>
      <c r="BX5964">
        <v>45744.197488425925</v>
      </c>
    </row>
    <row r="5965" spans="1:76" x14ac:dyDescent="0.25">
      <c r="A5965" t="s">
        <v>20456</v>
      </c>
      <c r="B5965" t="s">
        <v>20457</v>
      </c>
      <c r="C5965" t="s">
        <v>46</v>
      </c>
      <c r="D5965">
        <v>45814</v>
      </c>
      <c r="I5965">
        <v>45814</v>
      </c>
      <c r="J5965">
        <v>2026</v>
      </c>
      <c r="K5965" t="s">
        <v>85</v>
      </c>
      <c r="L5965" t="s">
        <v>20458</v>
      </c>
      <c r="N5965" t="s">
        <v>20459</v>
      </c>
      <c r="O5965" t="s">
        <v>14874</v>
      </c>
      <c r="P5965" t="s">
        <v>96</v>
      </c>
      <c r="Q5965" t="s">
        <v>52</v>
      </c>
      <c r="R5965">
        <v>99338</v>
      </c>
      <c r="S5965" t="s">
        <v>20460</v>
      </c>
      <c r="T5965" t="s">
        <v>20461</v>
      </c>
      <c r="U5965" t="s">
        <v>20462</v>
      </c>
      <c r="V5965" t="s">
        <v>6576</v>
      </c>
      <c r="W5965">
        <v>27</v>
      </c>
      <c r="X5965" t="s">
        <v>7019</v>
      </c>
      <c r="Y5965">
        <v>4725</v>
      </c>
      <c r="Z5965" t="s">
        <v>96</v>
      </c>
      <c r="AA5965" t="s">
        <v>4785</v>
      </c>
      <c r="AB5965">
        <v>132887</v>
      </c>
      <c r="AC5965" t="s">
        <v>146</v>
      </c>
      <c r="AD5965" t="s">
        <v>4690</v>
      </c>
      <c r="AE5965" t="s">
        <v>107</v>
      </c>
      <c r="AF5965" t="s">
        <v>107</v>
      </c>
      <c r="AJ5965" t="s">
        <v>58</v>
      </c>
      <c r="AK5965" t="s">
        <v>59</v>
      </c>
      <c r="AL5965">
        <v>46329</v>
      </c>
      <c r="AM5965" t="s">
        <v>4692</v>
      </c>
      <c r="AN5965" t="b">
        <v>1</v>
      </c>
      <c r="BB5965" s="7" t="s">
        <v>20463</v>
      </c>
      <c r="BC5965" s="7" t="s">
        <v>5959</v>
      </c>
      <c r="BD5965" s="7" t="s">
        <v>52</v>
      </c>
      <c r="BE5965" s="7">
        <v>99206</v>
      </c>
      <c r="BF5965" s="7" t="s">
        <v>20464</v>
      </c>
      <c r="BK5965">
        <v>0</v>
      </c>
      <c r="BL5965">
        <v>0</v>
      </c>
      <c r="BO5965" t="s">
        <v>20465</v>
      </c>
      <c r="BP5965">
        <v>40138</v>
      </c>
      <c r="BQ5965">
        <v>52881</v>
      </c>
      <c r="BR5965">
        <v>3352410</v>
      </c>
      <c r="BS5965">
        <v>26268</v>
      </c>
      <c r="BU5965" t="s">
        <v>20466</v>
      </c>
      <c r="BV5965" t="s">
        <v>4695</v>
      </c>
      <c r="BX5965">
        <v>45824.379374999997</v>
      </c>
    </row>
    <row r="5966" spans="1:76" x14ac:dyDescent="0.25">
      <c r="A5966" t="s">
        <v>20467</v>
      </c>
      <c r="B5966" t="s">
        <v>20468</v>
      </c>
      <c r="C5966" t="s">
        <v>46</v>
      </c>
      <c r="D5966">
        <v>45822</v>
      </c>
      <c r="I5966">
        <v>45822</v>
      </c>
      <c r="J5966">
        <v>2026</v>
      </c>
      <c r="K5966" t="s">
        <v>85</v>
      </c>
      <c r="L5966" t="s">
        <v>20469</v>
      </c>
      <c r="N5966" t="s">
        <v>20470</v>
      </c>
      <c r="O5966" t="s">
        <v>12806</v>
      </c>
      <c r="P5966" t="s">
        <v>737</v>
      </c>
      <c r="Q5966" t="s">
        <v>52</v>
      </c>
      <c r="R5966">
        <v>98563</v>
      </c>
      <c r="S5966" t="s">
        <v>20471</v>
      </c>
      <c r="U5966">
        <v>3606207803</v>
      </c>
      <c r="V5966" t="s">
        <v>5331</v>
      </c>
      <c r="W5966">
        <v>26</v>
      </c>
      <c r="X5966" t="s">
        <v>6884</v>
      </c>
      <c r="Y5966">
        <v>3369</v>
      </c>
      <c r="Z5966" t="s">
        <v>737</v>
      </c>
      <c r="AA5966" t="s">
        <v>4785</v>
      </c>
      <c r="AB5966">
        <v>50702</v>
      </c>
      <c r="AC5966" t="s">
        <v>146</v>
      </c>
      <c r="AD5966" t="s">
        <v>4690</v>
      </c>
      <c r="AE5966" t="s">
        <v>107</v>
      </c>
      <c r="AF5966" t="s">
        <v>107</v>
      </c>
      <c r="AJ5966" t="s">
        <v>58</v>
      </c>
      <c r="AK5966" t="s">
        <v>59</v>
      </c>
      <c r="AL5966">
        <v>46329</v>
      </c>
      <c r="AM5966" t="s">
        <v>4692</v>
      </c>
      <c r="AN5966" t="b">
        <v>1</v>
      </c>
      <c r="BB5966" s="7" t="s">
        <v>20470</v>
      </c>
      <c r="BC5966" s="7" t="s">
        <v>12806</v>
      </c>
      <c r="BD5966" s="7" t="s">
        <v>52</v>
      </c>
      <c r="BE5966" s="7">
        <v>98563</v>
      </c>
      <c r="BF5966" s="7">
        <v>3606207803</v>
      </c>
      <c r="BO5966" t="s">
        <v>20472</v>
      </c>
      <c r="BP5966">
        <v>40207</v>
      </c>
      <c r="BQ5966">
        <v>53060</v>
      </c>
      <c r="BR5966">
        <v>3356527</v>
      </c>
      <c r="BU5966" t="s">
        <v>20473</v>
      </c>
      <c r="BV5966" t="s">
        <v>4695</v>
      </c>
      <c r="BX5966">
        <v>45824.396770833337</v>
      </c>
    </row>
    <row r="5967" spans="1:76" x14ac:dyDescent="0.25">
      <c r="A5967" t="s">
        <v>20499</v>
      </c>
      <c r="B5967" t="s">
        <v>4343</v>
      </c>
      <c r="C5967" t="s">
        <v>46</v>
      </c>
      <c r="D5967">
        <v>44938</v>
      </c>
      <c r="H5967" t="s">
        <v>47</v>
      </c>
      <c r="I5967">
        <v>44938</v>
      </c>
      <c r="J5967">
        <v>2026</v>
      </c>
      <c r="K5967" t="s">
        <v>85</v>
      </c>
      <c r="L5967" t="s">
        <v>20500</v>
      </c>
      <c r="N5967" t="s">
        <v>20501</v>
      </c>
      <c r="O5967" t="s">
        <v>14874</v>
      </c>
      <c r="P5967" t="s">
        <v>96</v>
      </c>
      <c r="Q5967" t="s">
        <v>52</v>
      </c>
      <c r="R5967">
        <v>99336</v>
      </c>
      <c r="S5967" t="s">
        <v>20502</v>
      </c>
      <c r="T5967" t="s">
        <v>20502</v>
      </c>
      <c r="U5967" t="s">
        <v>20503</v>
      </c>
      <c r="V5967" t="s">
        <v>90</v>
      </c>
      <c r="W5967">
        <v>12</v>
      </c>
      <c r="X5967" t="s">
        <v>831</v>
      </c>
      <c r="Y5967">
        <v>4737</v>
      </c>
      <c r="Z5967" t="s">
        <v>96</v>
      </c>
      <c r="AA5967" t="s">
        <v>57</v>
      </c>
      <c r="AB5967">
        <v>99808</v>
      </c>
      <c r="AC5967" t="s">
        <v>146</v>
      </c>
      <c r="AD5967" t="s">
        <v>4690</v>
      </c>
      <c r="AE5967" t="s">
        <v>107</v>
      </c>
      <c r="AF5967" t="s">
        <v>107</v>
      </c>
      <c r="AJ5967" t="s">
        <v>58</v>
      </c>
      <c r="AK5967" t="s">
        <v>59</v>
      </c>
      <c r="AL5967">
        <v>46329</v>
      </c>
      <c r="AM5967" t="s">
        <v>4692</v>
      </c>
      <c r="AN5967" t="b">
        <v>1</v>
      </c>
      <c r="BB5967" s="7" t="s">
        <v>20290</v>
      </c>
      <c r="BC5967" s="7" t="s">
        <v>4916</v>
      </c>
      <c r="BD5967" s="7" t="s">
        <v>52</v>
      </c>
      <c r="BE5967" s="7" t="s">
        <v>20291</v>
      </c>
      <c r="BF5967" s="7" t="s">
        <v>20291</v>
      </c>
      <c r="BG5967" s="7">
        <v>53230</v>
      </c>
      <c r="BH5967" s="7">
        <v>1899.96</v>
      </c>
      <c r="BI5967">
        <v>9076.9599999999991</v>
      </c>
      <c r="BJ5967">
        <v>0</v>
      </c>
      <c r="BK5967">
        <v>0</v>
      </c>
      <c r="BL5967">
        <v>0</v>
      </c>
      <c r="BO5967" t="s">
        <v>20504</v>
      </c>
      <c r="BP5967">
        <v>31621</v>
      </c>
      <c r="BQ5967">
        <v>365</v>
      </c>
      <c r="BR5967">
        <v>689070</v>
      </c>
      <c r="BS5967">
        <v>19985</v>
      </c>
      <c r="BT5967">
        <v>8</v>
      </c>
      <c r="BU5967" t="s">
        <v>20293</v>
      </c>
      <c r="BV5967" t="s">
        <v>4695</v>
      </c>
      <c r="BX5967">
        <v>45847.673275462963</v>
      </c>
    </row>
    <row r="5968" spans="1:76" x14ac:dyDescent="0.25">
      <c r="A5968" t="s">
        <v>20515</v>
      </c>
      <c r="B5968" t="s">
        <v>20516</v>
      </c>
      <c r="C5968" t="s">
        <v>46</v>
      </c>
      <c r="D5968">
        <v>45709</v>
      </c>
      <c r="G5968">
        <v>45726</v>
      </c>
      <c r="I5968">
        <v>45709</v>
      </c>
      <c r="J5968">
        <v>2026</v>
      </c>
      <c r="K5968" t="s">
        <v>77</v>
      </c>
      <c r="L5968" t="s">
        <v>20517</v>
      </c>
      <c r="M5968" t="s">
        <v>20518</v>
      </c>
      <c r="N5968" t="s">
        <v>20519</v>
      </c>
      <c r="O5968" t="s">
        <v>20520</v>
      </c>
      <c r="P5968" t="s">
        <v>562</v>
      </c>
      <c r="Q5968" t="s">
        <v>52</v>
      </c>
      <c r="R5968">
        <v>98554</v>
      </c>
      <c r="S5968" t="s">
        <v>20521</v>
      </c>
      <c r="U5968">
        <v>5642286996</v>
      </c>
      <c r="V5968" t="s">
        <v>4807</v>
      </c>
      <c r="W5968">
        <v>23</v>
      </c>
      <c r="X5968" t="s">
        <v>5526</v>
      </c>
      <c r="Y5968">
        <v>3841</v>
      </c>
      <c r="Z5968" t="s">
        <v>562</v>
      </c>
      <c r="AA5968" t="s">
        <v>4785</v>
      </c>
      <c r="AB5968">
        <v>17585</v>
      </c>
      <c r="AC5968" t="s">
        <v>146</v>
      </c>
      <c r="AD5968" t="s">
        <v>4690</v>
      </c>
      <c r="AE5968" t="s">
        <v>107</v>
      </c>
      <c r="AF5968" t="s">
        <v>107</v>
      </c>
      <c r="AI5968">
        <v>3</v>
      </c>
      <c r="AJ5968" t="s">
        <v>58</v>
      </c>
      <c r="AK5968" t="s">
        <v>59</v>
      </c>
      <c r="AL5968">
        <v>46329</v>
      </c>
      <c r="AM5968" t="s">
        <v>4692</v>
      </c>
      <c r="AN5968" t="b">
        <v>0</v>
      </c>
      <c r="BB5968" s="7" t="s">
        <v>20522</v>
      </c>
      <c r="BC5968" s="7" t="s">
        <v>20523</v>
      </c>
      <c r="BD5968" s="7" t="s">
        <v>11479</v>
      </c>
      <c r="BE5968" s="7">
        <v>98577</v>
      </c>
      <c r="BF5968" s="7">
        <v>3609429761</v>
      </c>
      <c r="BO5968" t="s">
        <v>20524</v>
      </c>
      <c r="BP5968">
        <v>37629</v>
      </c>
      <c r="BQ5968">
        <v>48894</v>
      </c>
      <c r="BR5968">
        <v>3321576</v>
      </c>
      <c r="BU5968" t="s">
        <v>20525</v>
      </c>
      <c r="BV5968" t="s">
        <v>4695</v>
      </c>
      <c r="BX5968">
        <v>45728.39471064815</v>
      </c>
    </row>
    <row r="5969" spans="1:76" x14ac:dyDescent="0.25">
      <c r="A5969" t="s">
        <v>20550</v>
      </c>
      <c r="B5969" t="s">
        <v>20551</v>
      </c>
      <c r="C5969" t="s">
        <v>46</v>
      </c>
      <c r="D5969">
        <v>45746</v>
      </c>
      <c r="I5969">
        <v>45746</v>
      </c>
      <c r="J5969">
        <v>2026</v>
      </c>
      <c r="K5969" t="s">
        <v>85</v>
      </c>
      <c r="L5969" t="s">
        <v>20552</v>
      </c>
      <c r="N5969" t="s">
        <v>20553</v>
      </c>
      <c r="O5969" t="s">
        <v>11478</v>
      </c>
      <c r="P5969" t="s">
        <v>96</v>
      </c>
      <c r="Q5969" t="s">
        <v>52</v>
      </c>
      <c r="R5969">
        <v>99352</v>
      </c>
      <c r="S5969" t="s">
        <v>20554</v>
      </c>
      <c r="U5969" t="s">
        <v>20555</v>
      </c>
      <c r="V5969" t="s">
        <v>5424</v>
      </c>
      <c r="W5969">
        <v>22</v>
      </c>
      <c r="X5969" t="s">
        <v>7019</v>
      </c>
      <c r="Y5969">
        <v>4725</v>
      </c>
      <c r="Z5969" t="s">
        <v>96</v>
      </c>
      <c r="AA5969" t="s">
        <v>4785</v>
      </c>
      <c r="AB5969">
        <v>132887</v>
      </c>
      <c r="AC5969" t="s">
        <v>146</v>
      </c>
      <c r="AD5969" t="s">
        <v>4690</v>
      </c>
      <c r="AE5969" t="s">
        <v>107</v>
      </c>
      <c r="AF5969" t="s">
        <v>107</v>
      </c>
      <c r="AJ5969" t="s">
        <v>58</v>
      </c>
      <c r="AK5969" t="s">
        <v>59</v>
      </c>
      <c r="AL5969">
        <v>46329</v>
      </c>
      <c r="AM5969" t="s">
        <v>4878</v>
      </c>
      <c r="AN5969" t="b">
        <v>1</v>
      </c>
      <c r="BB5969" s="7" t="s">
        <v>20553</v>
      </c>
      <c r="BC5969" s="7" t="s">
        <v>11478</v>
      </c>
      <c r="BD5969" s="7" t="s">
        <v>52</v>
      </c>
      <c r="BE5969" s="7">
        <v>99352</v>
      </c>
      <c r="BF5969" s="7" t="s">
        <v>20555</v>
      </c>
      <c r="BO5969" t="s">
        <v>20556</v>
      </c>
      <c r="BP5969">
        <v>37877</v>
      </c>
      <c r="BQ5969">
        <v>1040</v>
      </c>
      <c r="BR5969">
        <v>3321978</v>
      </c>
      <c r="BU5969" t="s">
        <v>20557</v>
      </c>
      <c r="BV5969" t="s">
        <v>4695</v>
      </c>
      <c r="BX5969">
        <v>45747.351712962962</v>
      </c>
    </row>
    <row r="5970" spans="1:76" x14ac:dyDescent="0.25">
      <c r="A5970" t="s">
        <v>20571</v>
      </c>
      <c r="B5970" t="s">
        <v>20572</v>
      </c>
      <c r="C5970" t="s">
        <v>46</v>
      </c>
      <c r="D5970">
        <v>45663</v>
      </c>
      <c r="H5970" t="s">
        <v>47</v>
      </c>
      <c r="I5970">
        <v>45663</v>
      </c>
      <c r="J5970">
        <v>2026</v>
      </c>
      <c r="K5970" t="s">
        <v>85</v>
      </c>
      <c r="L5970" t="s">
        <v>20573</v>
      </c>
      <c r="N5970" t="s">
        <v>20574</v>
      </c>
      <c r="O5970" t="s">
        <v>20575</v>
      </c>
      <c r="P5970" t="s">
        <v>68</v>
      </c>
      <c r="Q5970" t="s">
        <v>52</v>
      </c>
      <c r="R5970">
        <v>98360</v>
      </c>
      <c r="S5970" t="s">
        <v>20576</v>
      </c>
      <c r="T5970" t="s">
        <v>20577</v>
      </c>
      <c r="U5970" t="s">
        <v>20578</v>
      </c>
      <c r="V5970" t="s">
        <v>54</v>
      </c>
      <c r="W5970">
        <v>13</v>
      </c>
      <c r="X5970" t="s">
        <v>306</v>
      </c>
      <c r="Y5970">
        <v>4839</v>
      </c>
      <c r="Z5970" t="s">
        <v>68</v>
      </c>
      <c r="AA5970" t="s">
        <v>57</v>
      </c>
      <c r="AB5970">
        <v>109139</v>
      </c>
      <c r="AC5970" t="s">
        <v>146</v>
      </c>
      <c r="AD5970" t="s">
        <v>4690</v>
      </c>
      <c r="AE5970" t="s">
        <v>107</v>
      </c>
      <c r="AF5970" t="s">
        <v>107</v>
      </c>
      <c r="AI5970">
        <v>2</v>
      </c>
      <c r="AJ5970" t="s">
        <v>58</v>
      </c>
      <c r="AK5970" t="s">
        <v>59</v>
      </c>
      <c r="AL5970">
        <v>46329</v>
      </c>
      <c r="AM5970" t="s">
        <v>4692</v>
      </c>
      <c r="AN5970" t="b">
        <v>1</v>
      </c>
      <c r="BB5970" s="7" t="s">
        <v>20579</v>
      </c>
      <c r="BC5970" s="7" t="s">
        <v>4916</v>
      </c>
      <c r="BD5970" s="7" t="s">
        <v>52</v>
      </c>
      <c r="BE5970" s="7">
        <v>98401</v>
      </c>
      <c r="BF5970" s="7" t="s">
        <v>20358</v>
      </c>
      <c r="BG5970" s="7">
        <v>25</v>
      </c>
      <c r="BH5970" s="7">
        <v>1996.5</v>
      </c>
      <c r="BI5970">
        <v>844.27</v>
      </c>
      <c r="BJ5970">
        <v>0</v>
      </c>
      <c r="BK5970">
        <v>0</v>
      </c>
      <c r="BL5970">
        <v>0</v>
      </c>
      <c r="BO5970" t="s">
        <v>20580</v>
      </c>
      <c r="BP5970">
        <v>37264</v>
      </c>
      <c r="BQ5970">
        <v>26484</v>
      </c>
      <c r="BR5970">
        <v>3321320</v>
      </c>
      <c r="BS5970">
        <v>25335</v>
      </c>
      <c r="BT5970">
        <v>31</v>
      </c>
      <c r="BU5970" t="s">
        <v>20293</v>
      </c>
      <c r="BV5970" t="s">
        <v>4695</v>
      </c>
      <c r="BX5970">
        <v>45847.834224537037</v>
      </c>
    </row>
    <row r="5971" spans="1:76" x14ac:dyDescent="0.25">
      <c r="A5971" t="s">
        <v>20581</v>
      </c>
      <c r="B5971" t="s">
        <v>4095</v>
      </c>
      <c r="C5971" t="s">
        <v>46</v>
      </c>
      <c r="D5971">
        <v>45825</v>
      </c>
      <c r="I5971">
        <v>45825</v>
      </c>
      <c r="J5971">
        <v>2026</v>
      </c>
      <c r="K5971" t="s">
        <v>85</v>
      </c>
      <c r="L5971" t="s">
        <v>20582</v>
      </c>
      <c r="N5971" t="s">
        <v>20583</v>
      </c>
      <c r="O5971" t="s">
        <v>20152</v>
      </c>
      <c r="P5971" t="s">
        <v>394</v>
      </c>
      <c r="Q5971" t="s">
        <v>52</v>
      </c>
      <c r="R5971">
        <v>98284</v>
      </c>
      <c r="S5971" t="s">
        <v>20584</v>
      </c>
      <c r="U5971">
        <v>3612440100</v>
      </c>
      <c r="V5971" t="s">
        <v>4807</v>
      </c>
      <c r="W5971">
        <v>23</v>
      </c>
      <c r="X5971" t="s">
        <v>5461</v>
      </c>
      <c r="Y5971">
        <v>4064</v>
      </c>
      <c r="Z5971" t="s">
        <v>394</v>
      </c>
      <c r="AA5971" t="s">
        <v>4785</v>
      </c>
      <c r="AB5971">
        <v>88955</v>
      </c>
      <c r="AC5971" t="s">
        <v>146</v>
      </c>
      <c r="AD5971" t="s">
        <v>4690</v>
      </c>
      <c r="AE5971" t="s">
        <v>107</v>
      </c>
      <c r="AF5971" t="s">
        <v>107</v>
      </c>
      <c r="AJ5971" t="s">
        <v>58</v>
      </c>
      <c r="AK5971" t="s">
        <v>59</v>
      </c>
      <c r="AL5971">
        <v>46329</v>
      </c>
      <c r="AM5971" t="s">
        <v>4692</v>
      </c>
      <c r="AN5971" t="b">
        <v>1</v>
      </c>
      <c r="BB5971" s="7" t="s">
        <v>20585</v>
      </c>
      <c r="BC5971" s="7" t="s">
        <v>11564</v>
      </c>
      <c r="BD5971" s="7" t="s">
        <v>52</v>
      </c>
      <c r="BE5971" s="7">
        <v>98391</v>
      </c>
      <c r="BF5971" s="7">
        <v>3612440100</v>
      </c>
      <c r="BO5971" t="s">
        <v>20586</v>
      </c>
      <c r="BP5971">
        <v>40221</v>
      </c>
      <c r="BQ5971">
        <v>25532</v>
      </c>
      <c r="BR5971">
        <v>3356528</v>
      </c>
      <c r="BU5971" t="s">
        <v>20587</v>
      </c>
      <c r="BV5971" t="s">
        <v>4695</v>
      </c>
      <c r="BX5971">
        <v>45825.551307870373</v>
      </c>
    </row>
    <row r="5972" spans="1:76" x14ac:dyDescent="0.25">
      <c r="A5972" t="s">
        <v>20597</v>
      </c>
      <c r="B5972" t="s">
        <v>20598</v>
      </c>
      <c r="C5972" t="s">
        <v>46</v>
      </c>
      <c r="D5972">
        <v>45121</v>
      </c>
      <c r="H5972" t="s">
        <v>47</v>
      </c>
      <c r="I5972">
        <v>45121</v>
      </c>
      <c r="J5972">
        <v>2026</v>
      </c>
      <c r="K5972" t="s">
        <v>85</v>
      </c>
      <c r="L5972" t="s">
        <v>20599</v>
      </c>
      <c r="N5972" t="s">
        <v>20600</v>
      </c>
      <c r="O5972" t="s">
        <v>20601</v>
      </c>
      <c r="P5972" t="s">
        <v>668</v>
      </c>
      <c r="Q5972" t="s">
        <v>52</v>
      </c>
      <c r="R5972">
        <v>99330</v>
      </c>
      <c r="S5972" t="s">
        <v>20602</v>
      </c>
      <c r="T5972" t="s">
        <v>20602</v>
      </c>
      <c r="U5972" t="s">
        <v>20603</v>
      </c>
      <c r="V5972" t="s">
        <v>6576</v>
      </c>
      <c r="W5972">
        <v>27</v>
      </c>
      <c r="X5972" t="s">
        <v>6144</v>
      </c>
      <c r="Y5972">
        <v>3306</v>
      </c>
      <c r="Z5972" t="s">
        <v>668</v>
      </c>
      <c r="AA5972" t="s">
        <v>4785</v>
      </c>
      <c r="AB5972">
        <v>46370</v>
      </c>
      <c r="AC5972" t="s">
        <v>146</v>
      </c>
      <c r="AD5972" t="s">
        <v>4690</v>
      </c>
      <c r="AE5972" t="s">
        <v>107</v>
      </c>
      <c r="AF5972" t="s">
        <v>107</v>
      </c>
      <c r="AJ5972" t="s">
        <v>58</v>
      </c>
      <c r="AK5972" t="s">
        <v>59</v>
      </c>
      <c r="AL5972">
        <v>46329</v>
      </c>
      <c r="AM5972" t="s">
        <v>4692</v>
      </c>
      <c r="AN5972" t="b">
        <v>1</v>
      </c>
      <c r="BB5972" s="7" t="s">
        <v>20600</v>
      </c>
      <c r="BC5972" s="7" t="s">
        <v>20601</v>
      </c>
      <c r="BD5972" s="7" t="s">
        <v>52</v>
      </c>
      <c r="BE5972" s="7">
        <v>99330</v>
      </c>
      <c r="BF5972" s="7" t="s">
        <v>20603</v>
      </c>
      <c r="BG5972" s="7">
        <v>8443.1</v>
      </c>
      <c r="BH5972" s="7">
        <v>0</v>
      </c>
      <c r="BI5972">
        <v>350</v>
      </c>
      <c r="BJ5972">
        <v>0</v>
      </c>
      <c r="BK5972">
        <v>0</v>
      </c>
      <c r="BL5972">
        <v>0</v>
      </c>
      <c r="BO5972" t="s">
        <v>20604</v>
      </c>
      <c r="BP5972">
        <v>34652</v>
      </c>
      <c r="BQ5972">
        <v>38351</v>
      </c>
      <c r="BR5972">
        <v>3253577</v>
      </c>
      <c r="BS5972">
        <v>25579</v>
      </c>
      <c r="BU5972" t="s">
        <v>20605</v>
      </c>
      <c r="BV5972" t="s">
        <v>4695</v>
      </c>
      <c r="BX5972">
        <v>45839.253321759257</v>
      </c>
    </row>
    <row r="5973" spans="1:76" x14ac:dyDescent="0.25">
      <c r="A5973" t="s">
        <v>20624</v>
      </c>
      <c r="B5973" t="s">
        <v>20305</v>
      </c>
      <c r="C5973" t="s">
        <v>46</v>
      </c>
      <c r="D5973">
        <v>45669</v>
      </c>
      <c r="H5973" t="s">
        <v>47</v>
      </c>
      <c r="I5973">
        <v>45669</v>
      </c>
      <c r="J5973">
        <v>2026</v>
      </c>
      <c r="K5973" t="s">
        <v>85</v>
      </c>
      <c r="L5973" t="s">
        <v>20306</v>
      </c>
      <c r="N5973" t="s">
        <v>20307</v>
      </c>
      <c r="O5973" t="s">
        <v>14319</v>
      </c>
      <c r="P5973" t="s">
        <v>291</v>
      </c>
      <c r="Q5973" t="s">
        <v>52</v>
      </c>
      <c r="R5973">
        <v>98848</v>
      </c>
      <c r="S5973" t="s">
        <v>20308</v>
      </c>
      <c r="T5973" t="s">
        <v>20309</v>
      </c>
      <c r="U5973" t="s">
        <v>20310</v>
      </c>
      <c r="V5973" t="s">
        <v>54</v>
      </c>
      <c r="W5973">
        <v>13</v>
      </c>
      <c r="X5973" t="s">
        <v>574</v>
      </c>
      <c r="Y5973">
        <v>4803</v>
      </c>
      <c r="Z5973" t="s">
        <v>291</v>
      </c>
      <c r="AA5973" t="s">
        <v>57</v>
      </c>
      <c r="AB5973">
        <v>89105</v>
      </c>
      <c r="AC5973" t="s">
        <v>146</v>
      </c>
      <c r="AD5973" t="s">
        <v>4690</v>
      </c>
      <c r="AE5973" t="s">
        <v>107</v>
      </c>
      <c r="AF5973" t="s">
        <v>107</v>
      </c>
      <c r="AI5973">
        <v>2</v>
      </c>
      <c r="AJ5973" t="s">
        <v>58</v>
      </c>
      <c r="AK5973" t="s">
        <v>59</v>
      </c>
      <c r="AL5973">
        <v>46329</v>
      </c>
      <c r="AM5973" t="s">
        <v>4692</v>
      </c>
      <c r="AN5973" t="b">
        <v>1</v>
      </c>
      <c r="BB5973" s="7" t="s">
        <v>20290</v>
      </c>
      <c r="BC5973" s="7" t="s">
        <v>4916</v>
      </c>
      <c r="BD5973" s="7" t="s">
        <v>52</v>
      </c>
      <c r="BE5973" s="7">
        <v>98401</v>
      </c>
      <c r="BF5973" s="7" t="s">
        <v>20291</v>
      </c>
      <c r="BG5973" s="7">
        <v>10000</v>
      </c>
      <c r="BH5973" s="7">
        <v>10267.9</v>
      </c>
      <c r="BI5973">
        <v>9562.36</v>
      </c>
      <c r="BJ5973">
        <v>0</v>
      </c>
      <c r="BK5973">
        <v>0</v>
      </c>
      <c r="BL5973">
        <v>0</v>
      </c>
      <c r="BO5973" t="s">
        <v>20625</v>
      </c>
      <c r="BP5973">
        <v>37267</v>
      </c>
      <c r="BQ5973">
        <v>1138</v>
      </c>
      <c r="BR5973">
        <v>3321382</v>
      </c>
      <c r="BS5973">
        <v>25334</v>
      </c>
      <c r="BT5973">
        <v>13</v>
      </c>
      <c r="BU5973" t="s">
        <v>20293</v>
      </c>
      <c r="BV5973" t="s">
        <v>4695</v>
      </c>
      <c r="BX5973">
        <v>45848.595937500002</v>
      </c>
    </row>
    <row r="5974" spans="1:76" x14ac:dyDescent="0.25">
      <c r="A5974" t="s">
        <v>20638</v>
      </c>
      <c r="B5974" t="s">
        <v>1223</v>
      </c>
      <c r="C5974" t="s">
        <v>46</v>
      </c>
      <c r="D5974">
        <v>45698</v>
      </c>
      <c r="H5974" t="s">
        <v>47</v>
      </c>
      <c r="I5974">
        <v>45698</v>
      </c>
      <c r="J5974">
        <v>2026</v>
      </c>
      <c r="K5974" t="s">
        <v>85</v>
      </c>
      <c r="L5974" t="s">
        <v>20612</v>
      </c>
      <c r="N5974" t="s">
        <v>20608</v>
      </c>
      <c r="O5974" t="s">
        <v>14350</v>
      </c>
      <c r="P5974" t="s">
        <v>88</v>
      </c>
      <c r="Q5974" t="s">
        <v>52</v>
      </c>
      <c r="R5974">
        <v>98625</v>
      </c>
      <c r="S5974" t="s">
        <v>20609</v>
      </c>
      <c r="T5974" t="s">
        <v>20610</v>
      </c>
      <c r="U5974">
        <v>3607512317</v>
      </c>
      <c r="V5974" t="s">
        <v>54</v>
      </c>
      <c r="W5974">
        <v>13</v>
      </c>
      <c r="X5974" t="s">
        <v>649</v>
      </c>
      <c r="Y5974">
        <v>4817</v>
      </c>
      <c r="Z5974" t="s">
        <v>88</v>
      </c>
      <c r="AA5974" t="s">
        <v>57</v>
      </c>
      <c r="AB5974">
        <v>117790</v>
      </c>
      <c r="AC5974" t="s">
        <v>146</v>
      </c>
      <c r="AD5974" t="s">
        <v>4690</v>
      </c>
      <c r="AE5974" t="s">
        <v>107</v>
      </c>
      <c r="AF5974" t="s">
        <v>107</v>
      </c>
      <c r="AI5974">
        <v>2</v>
      </c>
      <c r="AJ5974" t="s">
        <v>58</v>
      </c>
      <c r="AK5974" t="s">
        <v>59</v>
      </c>
      <c r="AL5974">
        <v>46329</v>
      </c>
      <c r="AM5974" t="s">
        <v>4692</v>
      </c>
      <c r="AN5974" t="b">
        <v>1</v>
      </c>
      <c r="BB5974" s="7" t="s">
        <v>20608</v>
      </c>
      <c r="BC5974" s="7" t="s">
        <v>14350</v>
      </c>
      <c r="BD5974" s="7" t="s">
        <v>52</v>
      </c>
      <c r="BE5974" s="7">
        <v>98625</v>
      </c>
      <c r="BF5974" s="7">
        <v>3607512317</v>
      </c>
      <c r="BG5974" s="7">
        <v>1660</v>
      </c>
      <c r="BH5974" s="7">
        <v>51606.11</v>
      </c>
      <c r="BI5974">
        <v>49245.65</v>
      </c>
      <c r="BJ5974">
        <v>0</v>
      </c>
      <c r="BK5974">
        <v>0</v>
      </c>
      <c r="BL5974">
        <v>0</v>
      </c>
      <c r="BO5974" t="s">
        <v>20639</v>
      </c>
      <c r="BP5974">
        <v>37566</v>
      </c>
      <c r="BQ5974">
        <v>23902</v>
      </c>
      <c r="BR5974">
        <v>3321540</v>
      </c>
      <c r="BS5974">
        <v>25652</v>
      </c>
      <c r="BT5974">
        <v>20</v>
      </c>
      <c r="BU5974" t="s">
        <v>20612</v>
      </c>
      <c r="BV5974" t="s">
        <v>4695</v>
      </c>
      <c r="BX5974">
        <v>45848.724421296298</v>
      </c>
    </row>
    <row r="5975" spans="1:76" x14ac:dyDescent="0.25">
      <c r="A5975" t="s">
        <v>20740</v>
      </c>
      <c r="B5975" t="s">
        <v>848</v>
      </c>
      <c r="C5975" t="s">
        <v>46</v>
      </c>
      <c r="D5975">
        <v>45660</v>
      </c>
      <c r="H5975" t="s">
        <v>47</v>
      </c>
      <c r="I5975">
        <v>45660</v>
      </c>
      <c r="J5975">
        <v>2026</v>
      </c>
      <c r="K5975" t="s">
        <v>85</v>
      </c>
      <c r="L5975" t="s">
        <v>20741</v>
      </c>
      <c r="N5975" t="s">
        <v>20742</v>
      </c>
      <c r="O5975" t="s">
        <v>6666</v>
      </c>
      <c r="P5975" t="s">
        <v>68</v>
      </c>
      <c r="Q5975" t="s">
        <v>52</v>
      </c>
      <c r="R5975">
        <v>98071</v>
      </c>
      <c r="S5975" t="s">
        <v>20743</v>
      </c>
      <c r="T5975" t="s">
        <v>20743</v>
      </c>
      <c r="U5975" t="s">
        <v>20744</v>
      </c>
      <c r="V5975" t="s">
        <v>54</v>
      </c>
      <c r="W5975">
        <v>13</v>
      </c>
      <c r="X5975" t="s">
        <v>306</v>
      </c>
      <c r="Y5975">
        <v>4839</v>
      </c>
      <c r="Z5975" t="s">
        <v>68</v>
      </c>
      <c r="AA5975" t="s">
        <v>57</v>
      </c>
      <c r="AB5975">
        <v>109139</v>
      </c>
      <c r="AC5975" t="s">
        <v>146</v>
      </c>
      <c r="AD5975" t="s">
        <v>4690</v>
      </c>
      <c r="AE5975" t="s">
        <v>107</v>
      </c>
      <c r="AF5975" t="s">
        <v>107</v>
      </c>
      <c r="AI5975">
        <v>1</v>
      </c>
      <c r="AJ5975" t="s">
        <v>58</v>
      </c>
      <c r="AK5975" t="s">
        <v>59</v>
      </c>
      <c r="AL5975">
        <v>46329</v>
      </c>
      <c r="AM5975" t="s">
        <v>4692</v>
      </c>
      <c r="AN5975" t="b">
        <v>1</v>
      </c>
      <c r="BB5975" s="7" t="s">
        <v>20290</v>
      </c>
      <c r="BC5975" s="7" t="s">
        <v>4916</v>
      </c>
      <c r="BD5975" s="7" t="s">
        <v>52</v>
      </c>
      <c r="BE5975" s="7">
        <v>98401</v>
      </c>
      <c r="BF5975" s="7" t="s">
        <v>20291</v>
      </c>
      <c r="BG5975" s="7">
        <v>5000.0600000000004</v>
      </c>
      <c r="BH5975" s="7">
        <v>0</v>
      </c>
      <c r="BI5975">
        <v>4271.0200000000004</v>
      </c>
      <c r="BJ5975">
        <v>0</v>
      </c>
      <c r="BK5975">
        <v>0</v>
      </c>
      <c r="BL5975">
        <v>0</v>
      </c>
      <c r="BO5975" t="s">
        <v>20745</v>
      </c>
      <c r="BP5975">
        <v>37235</v>
      </c>
      <c r="BQ5975">
        <v>25525</v>
      </c>
      <c r="BR5975">
        <v>3321308</v>
      </c>
      <c r="BS5975">
        <v>25363</v>
      </c>
      <c r="BT5975">
        <v>31</v>
      </c>
      <c r="BU5975" t="s">
        <v>20293</v>
      </c>
      <c r="BV5975" t="s">
        <v>4695</v>
      </c>
      <c r="BX5975">
        <v>45848.766863425924</v>
      </c>
    </row>
    <row r="5976" spans="1:76" x14ac:dyDescent="0.25">
      <c r="A5976" t="s">
        <v>20753</v>
      </c>
      <c r="B5976" t="s">
        <v>4028</v>
      </c>
      <c r="C5976" t="s">
        <v>46</v>
      </c>
      <c r="D5976">
        <v>45696</v>
      </c>
      <c r="H5976" t="s">
        <v>47</v>
      </c>
      <c r="I5976">
        <v>45696</v>
      </c>
      <c r="J5976">
        <v>2026</v>
      </c>
      <c r="K5976" t="s">
        <v>85</v>
      </c>
      <c r="L5976" t="s">
        <v>20481</v>
      </c>
      <c r="N5976" t="s">
        <v>20482</v>
      </c>
      <c r="O5976" t="s">
        <v>6761</v>
      </c>
      <c r="P5976" t="s">
        <v>462</v>
      </c>
      <c r="Q5976" t="s">
        <v>52</v>
      </c>
      <c r="R5976">
        <v>99362</v>
      </c>
      <c r="S5976" t="s">
        <v>20754</v>
      </c>
      <c r="T5976" t="s">
        <v>20483</v>
      </c>
      <c r="U5976" t="s">
        <v>20484</v>
      </c>
      <c r="V5976" t="s">
        <v>54</v>
      </c>
      <c r="W5976">
        <v>13</v>
      </c>
      <c r="X5976" t="s">
        <v>461</v>
      </c>
      <c r="Y5976">
        <v>4809</v>
      </c>
      <c r="Z5976" t="s">
        <v>462</v>
      </c>
      <c r="AA5976" t="s">
        <v>57</v>
      </c>
      <c r="AB5976">
        <v>97399</v>
      </c>
      <c r="AC5976" t="s">
        <v>146</v>
      </c>
      <c r="AD5976" t="s">
        <v>4690</v>
      </c>
      <c r="AE5976" t="s">
        <v>107</v>
      </c>
      <c r="AF5976" t="s">
        <v>107</v>
      </c>
      <c r="AI5976">
        <v>2</v>
      </c>
      <c r="AJ5976" t="s">
        <v>58</v>
      </c>
      <c r="AK5976" t="s">
        <v>59</v>
      </c>
      <c r="AL5976">
        <v>46329</v>
      </c>
      <c r="AM5976" t="s">
        <v>4692</v>
      </c>
      <c r="AN5976" t="b">
        <v>1</v>
      </c>
      <c r="BB5976" s="7" t="s">
        <v>20485</v>
      </c>
      <c r="BC5976" s="7" t="s">
        <v>6761</v>
      </c>
      <c r="BD5976" s="7" t="s">
        <v>52</v>
      </c>
      <c r="BE5976" s="7">
        <v>99362</v>
      </c>
      <c r="BF5976" s="7" t="s">
        <v>20486</v>
      </c>
      <c r="BG5976" s="7">
        <v>122</v>
      </c>
      <c r="BH5976" s="7">
        <v>6860.8</v>
      </c>
      <c r="BI5976">
        <v>356.33</v>
      </c>
      <c r="BJ5976">
        <v>0</v>
      </c>
      <c r="BK5976">
        <v>0</v>
      </c>
      <c r="BL5976">
        <v>0</v>
      </c>
      <c r="BO5976" t="s">
        <v>20755</v>
      </c>
      <c r="BP5976">
        <v>37547</v>
      </c>
      <c r="BQ5976">
        <v>25246</v>
      </c>
      <c r="BR5976">
        <v>3321525</v>
      </c>
      <c r="BS5976">
        <v>25499</v>
      </c>
      <c r="BT5976">
        <v>16</v>
      </c>
      <c r="BU5976" t="s">
        <v>20488</v>
      </c>
      <c r="BV5976" t="s">
        <v>4695</v>
      </c>
      <c r="BX5976">
        <v>45848.858912037038</v>
      </c>
    </row>
    <row r="5977" spans="1:76" x14ac:dyDescent="0.25">
      <c r="A5977" t="s">
        <v>20756</v>
      </c>
      <c r="B5977" t="s">
        <v>20757</v>
      </c>
      <c r="C5977" t="s">
        <v>46</v>
      </c>
      <c r="D5977">
        <v>45813</v>
      </c>
      <c r="H5977" t="s">
        <v>47</v>
      </c>
      <c r="I5977">
        <v>45813</v>
      </c>
      <c r="J5977">
        <v>2026</v>
      </c>
      <c r="K5977" t="s">
        <v>85</v>
      </c>
      <c r="L5977" t="s">
        <v>20758</v>
      </c>
      <c r="N5977" t="s">
        <v>20759</v>
      </c>
      <c r="O5977" t="s">
        <v>4701</v>
      </c>
      <c r="P5977" t="s">
        <v>105</v>
      </c>
      <c r="Q5977" t="s">
        <v>52</v>
      </c>
      <c r="R5977">
        <v>99223</v>
      </c>
      <c r="S5977" t="s">
        <v>20760</v>
      </c>
      <c r="T5977" t="s">
        <v>20761</v>
      </c>
      <c r="U5977" t="s">
        <v>20762</v>
      </c>
      <c r="V5977" t="s">
        <v>5331</v>
      </c>
      <c r="W5977">
        <v>26</v>
      </c>
      <c r="X5977" t="s">
        <v>6703</v>
      </c>
      <c r="Y5977">
        <v>4151</v>
      </c>
      <c r="Z5977" t="s">
        <v>105</v>
      </c>
      <c r="AA5977" t="s">
        <v>4785</v>
      </c>
      <c r="AB5977">
        <v>375770</v>
      </c>
      <c r="AC5977" t="s">
        <v>146</v>
      </c>
      <c r="AD5977" t="s">
        <v>4690</v>
      </c>
      <c r="AE5977" t="s">
        <v>107</v>
      </c>
      <c r="AF5977" t="s">
        <v>107</v>
      </c>
      <c r="AJ5977" t="s">
        <v>58</v>
      </c>
      <c r="AK5977" t="s">
        <v>59</v>
      </c>
      <c r="AL5977">
        <v>46329</v>
      </c>
      <c r="AM5977" t="s">
        <v>4692</v>
      </c>
      <c r="AN5977" t="b">
        <v>1</v>
      </c>
      <c r="BB5977" s="7" t="s">
        <v>20763</v>
      </c>
      <c r="BC5977" s="7" t="s">
        <v>5959</v>
      </c>
      <c r="BD5977" s="7" t="s">
        <v>52</v>
      </c>
      <c r="BE5977" s="7">
        <v>99206</v>
      </c>
      <c r="BF5977" s="7" t="s">
        <v>20764</v>
      </c>
      <c r="BG5977" s="7">
        <v>3825</v>
      </c>
      <c r="BH5977" s="7">
        <v>0</v>
      </c>
      <c r="BI5977">
        <v>10.63</v>
      </c>
      <c r="BJ5977">
        <v>8500</v>
      </c>
      <c r="BK5977">
        <v>0</v>
      </c>
      <c r="BL5977">
        <v>0</v>
      </c>
      <c r="BO5977" t="s">
        <v>20765</v>
      </c>
      <c r="BP5977">
        <v>40102</v>
      </c>
      <c r="BQ5977">
        <v>52709</v>
      </c>
      <c r="BR5977">
        <v>3352384</v>
      </c>
      <c r="BS5977">
        <v>26250</v>
      </c>
      <c r="BU5977" t="s">
        <v>20466</v>
      </c>
      <c r="BV5977" t="s">
        <v>4695</v>
      </c>
      <c r="BX5977">
        <v>45848.901423611111</v>
      </c>
    </row>
    <row r="5978" spans="1:76" x14ac:dyDescent="0.25">
      <c r="A5978" t="s">
        <v>20781</v>
      </c>
      <c r="B5978" t="s">
        <v>20782</v>
      </c>
      <c r="C5978" t="s">
        <v>46</v>
      </c>
      <c r="D5978">
        <v>45709</v>
      </c>
      <c r="I5978">
        <v>45709</v>
      </c>
      <c r="J5978">
        <v>2026</v>
      </c>
      <c r="K5978" t="s">
        <v>85</v>
      </c>
      <c r="L5978" t="s">
        <v>20783</v>
      </c>
      <c r="M5978" t="s">
        <v>20784</v>
      </c>
      <c r="N5978" t="s">
        <v>20785</v>
      </c>
      <c r="O5978" t="s">
        <v>773</v>
      </c>
      <c r="P5978" t="s">
        <v>562</v>
      </c>
      <c r="Q5978" t="s">
        <v>2384</v>
      </c>
      <c r="R5978">
        <v>98577</v>
      </c>
      <c r="S5978" t="s">
        <v>20786</v>
      </c>
      <c r="U5978">
        <v>3609429761</v>
      </c>
      <c r="V5978" t="s">
        <v>4807</v>
      </c>
      <c r="W5978">
        <v>23</v>
      </c>
      <c r="X5978" t="s">
        <v>5526</v>
      </c>
      <c r="Y5978">
        <v>3841</v>
      </c>
      <c r="Z5978" t="s">
        <v>562</v>
      </c>
      <c r="AA5978" t="s">
        <v>4785</v>
      </c>
      <c r="AB5978">
        <v>17585</v>
      </c>
      <c r="AC5978" t="s">
        <v>146</v>
      </c>
      <c r="AD5978" t="s">
        <v>4690</v>
      </c>
      <c r="AE5978" t="s">
        <v>107</v>
      </c>
      <c r="AF5978" t="s">
        <v>107</v>
      </c>
      <c r="AI5978">
        <v>3</v>
      </c>
      <c r="AJ5978" t="s">
        <v>58</v>
      </c>
      <c r="AK5978" t="s">
        <v>59</v>
      </c>
      <c r="AL5978">
        <v>46329</v>
      </c>
      <c r="AM5978" t="s">
        <v>4692</v>
      </c>
      <c r="AN5978" t="b">
        <v>1</v>
      </c>
      <c r="BB5978" s="7" t="s">
        <v>20787</v>
      </c>
      <c r="BC5978" s="7" t="s">
        <v>20523</v>
      </c>
      <c r="BD5978" s="7" t="s">
        <v>52</v>
      </c>
      <c r="BE5978" s="7">
        <v>98577</v>
      </c>
      <c r="BF5978" s="7" t="s">
        <v>20788</v>
      </c>
      <c r="BO5978" t="s">
        <v>20789</v>
      </c>
      <c r="BP5978">
        <v>37630</v>
      </c>
      <c r="BQ5978">
        <v>48891</v>
      </c>
      <c r="BR5978">
        <v>3322053</v>
      </c>
      <c r="BU5978" t="s">
        <v>20790</v>
      </c>
      <c r="BV5978" t="s">
        <v>4695</v>
      </c>
      <c r="BX5978">
        <v>45757.586099537039</v>
      </c>
    </row>
    <row r="5979" spans="1:76" x14ac:dyDescent="0.25">
      <c r="A5979" t="s">
        <v>20805</v>
      </c>
      <c r="B5979" t="s">
        <v>20806</v>
      </c>
      <c r="C5979" t="s">
        <v>46</v>
      </c>
      <c r="D5979">
        <v>45804</v>
      </c>
      <c r="H5979" t="s">
        <v>47</v>
      </c>
      <c r="I5979">
        <v>45804</v>
      </c>
      <c r="J5979">
        <v>2026</v>
      </c>
      <c r="K5979" t="s">
        <v>85</v>
      </c>
      <c r="L5979" t="s">
        <v>20807</v>
      </c>
      <c r="N5979" t="s">
        <v>20808</v>
      </c>
      <c r="O5979" t="s">
        <v>4701</v>
      </c>
      <c r="P5979" t="s">
        <v>105</v>
      </c>
      <c r="Q5979" t="s">
        <v>52</v>
      </c>
      <c r="R5979">
        <v>99207</v>
      </c>
      <c r="S5979" t="s">
        <v>20809</v>
      </c>
      <c r="U5979" t="s">
        <v>20810</v>
      </c>
      <c r="V5979" t="s">
        <v>5396</v>
      </c>
      <c r="W5979">
        <v>20</v>
      </c>
      <c r="X5979" t="s">
        <v>6703</v>
      </c>
      <c r="Y5979">
        <v>4151</v>
      </c>
      <c r="Z5979" t="s">
        <v>105</v>
      </c>
      <c r="AA5979" t="s">
        <v>4785</v>
      </c>
      <c r="AB5979">
        <v>375770</v>
      </c>
      <c r="AC5979" t="s">
        <v>146</v>
      </c>
      <c r="AD5979" t="s">
        <v>4690</v>
      </c>
      <c r="AE5979" t="s">
        <v>107</v>
      </c>
      <c r="AF5979" t="s">
        <v>107</v>
      </c>
      <c r="AJ5979" t="s">
        <v>58</v>
      </c>
      <c r="AK5979" t="s">
        <v>59</v>
      </c>
      <c r="AL5979">
        <v>46329</v>
      </c>
      <c r="AM5979" t="s">
        <v>4692</v>
      </c>
      <c r="AN5979" t="b">
        <v>1</v>
      </c>
      <c r="BB5979" s="7" t="s">
        <v>20808</v>
      </c>
      <c r="BC5979" s="7" t="s">
        <v>4701</v>
      </c>
      <c r="BD5979" s="7" t="s">
        <v>52</v>
      </c>
      <c r="BE5979" s="7">
        <v>99207</v>
      </c>
      <c r="BF5979" s="7" t="s">
        <v>20810</v>
      </c>
      <c r="BG5979" s="7">
        <v>628.83000000000004</v>
      </c>
      <c r="BH5979" s="7">
        <v>540.9</v>
      </c>
      <c r="BI5979">
        <v>321.02999999999997</v>
      </c>
      <c r="BJ5979">
        <v>123.83</v>
      </c>
      <c r="BK5979">
        <v>0</v>
      </c>
      <c r="BL5979">
        <v>0</v>
      </c>
      <c r="BO5979" t="s">
        <v>20811</v>
      </c>
      <c r="BP5979">
        <v>39969</v>
      </c>
      <c r="BQ5979">
        <v>11453</v>
      </c>
      <c r="BR5979">
        <v>3344211</v>
      </c>
      <c r="BS5979">
        <v>26318</v>
      </c>
      <c r="BU5979" t="s">
        <v>20812</v>
      </c>
      <c r="BV5979" t="s">
        <v>4695</v>
      </c>
      <c r="BX5979">
        <v>45849.720868055556</v>
      </c>
    </row>
    <row r="5980" spans="1:76" x14ac:dyDescent="0.25">
      <c r="A5980" t="s">
        <v>20813</v>
      </c>
      <c r="B5980" t="s">
        <v>20814</v>
      </c>
      <c r="C5980" t="s">
        <v>46</v>
      </c>
      <c r="D5980">
        <v>45826</v>
      </c>
      <c r="H5980" t="s">
        <v>47</v>
      </c>
      <c r="I5980">
        <v>45826</v>
      </c>
      <c r="J5980">
        <v>2026</v>
      </c>
      <c r="K5980" t="s">
        <v>85</v>
      </c>
      <c r="L5980" t="s">
        <v>20815</v>
      </c>
      <c r="N5980" t="s">
        <v>20816</v>
      </c>
      <c r="O5980" t="s">
        <v>20817</v>
      </c>
      <c r="P5980" t="s">
        <v>252</v>
      </c>
      <c r="Q5980" t="s">
        <v>6080</v>
      </c>
      <c r="R5980">
        <v>98858</v>
      </c>
      <c r="S5980" t="s">
        <v>20818</v>
      </c>
      <c r="T5980" t="s">
        <v>20818</v>
      </c>
      <c r="U5980" t="s">
        <v>20819</v>
      </c>
      <c r="V5980" t="s">
        <v>5331</v>
      </c>
      <c r="W5980">
        <v>26</v>
      </c>
      <c r="X5980" t="s">
        <v>7405</v>
      </c>
      <c r="Y5980">
        <v>3235</v>
      </c>
      <c r="Z5980" t="s">
        <v>252</v>
      </c>
      <c r="AA5980" t="s">
        <v>4785</v>
      </c>
      <c r="AB5980">
        <v>27652</v>
      </c>
      <c r="AC5980" t="s">
        <v>146</v>
      </c>
      <c r="AD5980" t="s">
        <v>4690</v>
      </c>
      <c r="AE5980" t="s">
        <v>107</v>
      </c>
      <c r="AF5980" t="s">
        <v>107</v>
      </c>
      <c r="AJ5980" t="s">
        <v>58</v>
      </c>
      <c r="AK5980" t="s">
        <v>59</v>
      </c>
      <c r="AL5980">
        <v>46329</v>
      </c>
      <c r="AM5980" t="s">
        <v>4692</v>
      </c>
      <c r="AN5980" t="b">
        <v>1</v>
      </c>
      <c r="BB5980" s="7" t="s">
        <v>20816</v>
      </c>
      <c r="BC5980" s="7" t="s">
        <v>20817</v>
      </c>
      <c r="BD5980" s="7" t="s">
        <v>6080</v>
      </c>
      <c r="BE5980" s="7">
        <v>98858</v>
      </c>
      <c r="BF5980" s="7" t="s">
        <v>20819</v>
      </c>
      <c r="BG5980" s="7">
        <v>195.48</v>
      </c>
      <c r="BH5980" s="7">
        <v>94</v>
      </c>
      <c r="BI5980">
        <v>195.48</v>
      </c>
      <c r="BJ5980">
        <v>0</v>
      </c>
      <c r="BK5980">
        <v>0</v>
      </c>
      <c r="BL5980">
        <v>0</v>
      </c>
      <c r="BO5980" t="s">
        <v>20820</v>
      </c>
      <c r="BP5980">
        <v>40224</v>
      </c>
      <c r="BQ5980">
        <v>53067</v>
      </c>
      <c r="BR5980">
        <v>3360626</v>
      </c>
      <c r="BS5980">
        <v>26403</v>
      </c>
      <c r="BU5980" t="s">
        <v>20821</v>
      </c>
      <c r="BV5980" t="s">
        <v>4695</v>
      </c>
      <c r="BX5980">
        <v>45838.405393518522</v>
      </c>
    </row>
    <row r="5981" spans="1:76" x14ac:dyDescent="0.25">
      <c r="A5981" t="s">
        <v>20829</v>
      </c>
      <c r="B5981" t="s">
        <v>995</v>
      </c>
      <c r="C5981" t="s">
        <v>46</v>
      </c>
      <c r="D5981">
        <v>45145</v>
      </c>
      <c r="H5981" t="s">
        <v>47</v>
      </c>
      <c r="I5981">
        <v>45145</v>
      </c>
      <c r="J5981">
        <v>2026</v>
      </c>
      <c r="K5981" t="s">
        <v>85</v>
      </c>
      <c r="L5981" t="s">
        <v>20830</v>
      </c>
      <c r="N5981" t="s">
        <v>20831</v>
      </c>
      <c r="O5981" t="s">
        <v>20832</v>
      </c>
      <c r="P5981" t="s">
        <v>121</v>
      </c>
      <c r="Q5981" t="s">
        <v>52</v>
      </c>
      <c r="R5981">
        <v>98592</v>
      </c>
      <c r="S5981" t="s">
        <v>20833</v>
      </c>
      <c r="T5981" t="s">
        <v>20834</v>
      </c>
      <c r="U5981">
        <v>3602500730</v>
      </c>
      <c r="V5981" t="s">
        <v>90</v>
      </c>
      <c r="W5981">
        <v>12</v>
      </c>
      <c r="X5981" t="s">
        <v>122</v>
      </c>
      <c r="Y5981">
        <v>4764</v>
      </c>
      <c r="Z5981" t="s">
        <v>121</v>
      </c>
      <c r="AA5981" t="s">
        <v>57</v>
      </c>
      <c r="AB5981">
        <v>117038</v>
      </c>
      <c r="AC5981" t="s">
        <v>146</v>
      </c>
      <c r="AD5981" t="s">
        <v>4690</v>
      </c>
      <c r="AE5981" t="s">
        <v>107</v>
      </c>
      <c r="AF5981" t="s">
        <v>107</v>
      </c>
      <c r="AJ5981" t="s">
        <v>58</v>
      </c>
      <c r="AK5981" t="s">
        <v>59</v>
      </c>
      <c r="AL5981">
        <v>46329</v>
      </c>
      <c r="AM5981" t="s">
        <v>4692</v>
      </c>
      <c r="AN5981" t="b">
        <v>1</v>
      </c>
      <c r="BB5981" s="7" t="s">
        <v>20831</v>
      </c>
      <c r="BC5981" s="7" t="s">
        <v>20832</v>
      </c>
      <c r="BD5981" s="7" t="s">
        <v>52</v>
      </c>
      <c r="BE5981" s="7">
        <v>98592</v>
      </c>
      <c r="BF5981" s="7">
        <v>3607895807</v>
      </c>
      <c r="BG5981" s="7">
        <v>22121</v>
      </c>
      <c r="BH5981" s="7">
        <v>14349</v>
      </c>
      <c r="BI5981">
        <v>3683.12</v>
      </c>
      <c r="BJ5981">
        <v>0</v>
      </c>
      <c r="BK5981">
        <v>0</v>
      </c>
      <c r="BL5981">
        <v>0</v>
      </c>
      <c r="BO5981" t="s">
        <v>20835</v>
      </c>
      <c r="BP5981">
        <v>34738</v>
      </c>
      <c r="BQ5981">
        <v>821</v>
      </c>
      <c r="BR5981">
        <v>3253583</v>
      </c>
      <c r="BS5981">
        <v>21073</v>
      </c>
      <c r="BT5981">
        <v>35</v>
      </c>
      <c r="BU5981" t="s">
        <v>20836</v>
      </c>
      <c r="BV5981" t="s">
        <v>4695</v>
      </c>
      <c r="BX5981">
        <v>45841.3671412037</v>
      </c>
    </row>
    <row r="5982" spans="1:76" x14ac:dyDescent="0.25">
      <c r="A5982" t="s">
        <v>20847</v>
      </c>
      <c r="B5982" t="s">
        <v>20848</v>
      </c>
      <c r="C5982" t="s">
        <v>46</v>
      </c>
      <c r="D5982">
        <v>45826</v>
      </c>
      <c r="H5982" t="s">
        <v>47</v>
      </c>
      <c r="I5982">
        <v>45826</v>
      </c>
      <c r="J5982">
        <v>2026</v>
      </c>
      <c r="K5982" t="s">
        <v>85</v>
      </c>
      <c r="L5982" t="s">
        <v>20849</v>
      </c>
      <c r="M5982" t="s">
        <v>20850</v>
      </c>
      <c r="N5982" t="s">
        <v>20851</v>
      </c>
      <c r="O5982" t="s">
        <v>20852</v>
      </c>
      <c r="P5982" t="s">
        <v>56</v>
      </c>
      <c r="Q5982" t="s">
        <v>52</v>
      </c>
      <c r="R5982">
        <v>99114</v>
      </c>
      <c r="S5982" t="s">
        <v>20853</v>
      </c>
      <c r="U5982">
        <v>5095639640</v>
      </c>
      <c r="V5982" t="s">
        <v>54</v>
      </c>
      <c r="W5982">
        <v>13</v>
      </c>
      <c r="X5982" t="s">
        <v>55</v>
      </c>
      <c r="Y5982">
        <v>4791</v>
      </c>
      <c r="Z5982" t="s">
        <v>56</v>
      </c>
      <c r="AA5982" t="s">
        <v>57</v>
      </c>
      <c r="AB5982">
        <v>110350</v>
      </c>
      <c r="AC5982" t="s">
        <v>146</v>
      </c>
      <c r="AD5982" t="s">
        <v>4690</v>
      </c>
      <c r="AE5982" t="s">
        <v>107</v>
      </c>
      <c r="AF5982" t="s">
        <v>107</v>
      </c>
      <c r="AI5982">
        <v>1</v>
      </c>
      <c r="AJ5982" t="s">
        <v>58</v>
      </c>
      <c r="AK5982" t="s">
        <v>59</v>
      </c>
      <c r="AL5982">
        <v>46329</v>
      </c>
      <c r="AM5982" t="s">
        <v>4692</v>
      </c>
      <c r="AN5982" t="b">
        <v>1</v>
      </c>
      <c r="BB5982" s="7" t="s">
        <v>20854</v>
      </c>
      <c r="BC5982" s="7" t="s">
        <v>20852</v>
      </c>
      <c r="BD5982" s="7" t="s">
        <v>52</v>
      </c>
      <c r="BE5982" s="7">
        <v>99114</v>
      </c>
      <c r="BF5982" s="7">
        <v>5096844700</v>
      </c>
      <c r="BG5982" s="7">
        <v>267.79000000000002</v>
      </c>
      <c r="BH5982" s="7">
        <v>732.21</v>
      </c>
      <c r="BI5982">
        <v>0</v>
      </c>
      <c r="BJ5982">
        <v>0</v>
      </c>
      <c r="BK5982">
        <v>0</v>
      </c>
      <c r="BL5982">
        <v>0</v>
      </c>
      <c r="BO5982" t="s">
        <v>20855</v>
      </c>
      <c r="BP5982">
        <v>40227</v>
      </c>
      <c r="BQ5982">
        <v>45050</v>
      </c>
      <c r="BR5982">
        <v>3360620</v>
      </c>
      <c r="BS5982">
        <v>26440</v>
      </c>
      <c r="BT5982">
        <v>7</v>
      </c>
      <c r="BU5982" t="s">
        <v>20856</v>
      </c>
      <c r="BV5982" t="s">
        <v>4695</v>
      </c>
      <c r="BX5982">
        <v>45847.408414351848</v>
      </c>
    </row>
    <row r="5983" spans="1:76" x14ac:dyDescent="0.25">
      <c r="A5983" t="s">
        <v>20863</v>
      </c>
      <c r="B5983" t="s">
        <v>20864</v>
      </c>
      <c r="C5983" t="s">
        <v>46</v>
      </c>
      <c r="D5983">
        <v>45778</v>
      </c>
      <c r="I5983">
        <v>45778</v>
      </c>
      <c r="J5983">
        <v>2026</v>
      </c>
      <c r="K5983" t="s">
        <v>85</v>
      </c>
      <c r="L5983" t="s">
        <v>20865</v>
      </c>
      <c r="N5983" t="s">
        <v>20866</v>
      </c>
      <c r="O5983" t="s">
        <v>13628</v>
      </c>
      <c r="P5983" t="s">
        <v>394</v>
      </c>
      <c r="Q5983" t="s">
        <v>52</v>
      </c>
      <c r="R5983">
        <v>98292</v>
      </c>
      <c r="S5983" t="s">
        <v>20867</v>
      </c>
      <c r="U5983" t="s">
        <v>20868</v>
      </c>
      <c r="V5983" t="s">
        <v>54</v>
      </c>
      <c r="W5983">
        <v>13</v>
      </c>
      <c r="X5983" t="s">
        <v>395</v>
      </c>
      <c r="Y5983">
        <v>4797</v>
      </c>
      <c r="Z5983" t="s">
        <v>394</v>
      </c>
      <c r="AA5983" t="s">
        <v>57</v>
      </c>
      <c r="AB5983">
        <v>116268</v>
      </c>
      <c r="AC5983" t="s">
        <v>146</v>
      </c>
      <c r="AD5983" t="s">
        <v>4690</v>
      </c>
      <c r="AE5983" t="s">
        <v>107</v>
      </c>
      <c r="AF5983" t="s">
        <v>107</v>
      </c>
      <c r="AI5983">
        <v>1</v>
      </c>
      <c r="AJ5983" t="s">
        <v>58</v>
      </c>
      <c r="AK5983" t="s">
        <v>59</v>
      </c>
      <c r="AL5983">
        <v>46329</v>
      </c>
      <c r="AM5983" t="s">
        <v>4692</v>
      </c>
      <c r="AN5983" t="b">
        <v>1</v>
      </c>
      <c r="BB5983" s="7" t="s">
        <v>20595</v>
      </c>
      <c r="BC5983" s="7" t="s">
        <v>6811</v>
      </c>
      <c r="BD5983" s="7" t="s">
        <v>52</v>
      </c>
      <c r="BE5983" s="7">
        <v>98371</v>
      </c>
      <c r="BF5983" s="7" t="s">
        <v>11221</v>
      </c>
      <c r="BO5983" t="s">
        <v>20869</v>
      </c>
      <c r="BP5983">
        <v>38210</v>
      </c>
      <c r="BQ5983">
        <v>50145</v>
      </c>
      <c r="BR5983">
        <v>3322312</v>
      </c>
      <c r="BT5983">
        <v>10</v>
      </c>
      <c r="BU5983" t="s">
        <v>17025</v>
      </c>
      <c r="BV5983" t="s">
        <v>4695</v>
      </c>
      <c r="BX5983">
        <v>45814.615763888891</v>
      </c>
    </row>
    <row r="5984" spans="1:76" x14ac:dyDescent="0.25">
      <c r="A5984" t="s">
        <v>20907</v>
      </c>
      <c r="B5984" t="s">
        <v>20687</v>
      </c>
      <c r="C5984" t="s">
        <v>46</v>
      </c>
      <c r="D5984">
        <v>45670</v>
      </c>
      <c r="H5984" t="s">
        <v>47</v>
      </c>
      <c r="I5984">
        <v>45670</v>
      </c>
      <c r="J5984">
        <v>2026</v>
      </c>
      <c r="K5984" t="s">
        <v>85</v>
      </c>
      <c r="L5984" t="s">
        <v>20688</v>
      </c>
      <c r="N5984" t="s">
        <v>20689</v>
      </c>
      <c r="O5984" t="s">
        <v>20690</v>
      </c>
      <c r="P5984" t="s">
        <v>241</v>
      </c>
      <c r="Q5984" t="s">
        <v>52</v>
      </c>
      <c r="R5984">
        <v>98930</v>
      </c>
      <c r="S5984" t="s">
        <v>20691</v>
      </c>
      <c r="T5984" t="s">
        <v>20691</v>
      </c>
      <c r="U5984" t="s">
        <v>20692</v>
      </c>
      <c r="V5984" t="s">
        <v>54</v>
      </c>
      <c r="W5984">
        <v>13</v>
      </c>
      <c r="X5984" t="s">
        <v>243</v>
      </c>
      <c r="Y5984">
        <v>4805</v>
      </c>
      <c r="Z5984" t="s">
        <v>241</v>
      </c>
      <c r="AA5984" t="s">
        <v>57</v>
      </c>
      <c r="AB5984">
        <v>63456</v>
      </c>
      <c r="AC5984" t="s">
        <v>146</v>
      </c>
      <c r="AD5984" t="s">
        <v>4690</v>
      </c>
      <c r="AE5984" t="s">
        <v>107</v>
      </c>
      <c r="AF5984" t="s">
        <v>107</v>
      </c>
      <c r="AI5984">
        <v>1</v>
      </c>
      <c r="AJ5984" t="s">
        <v>58</v>
      </c>
      <c r="AK5984" t="s">
        <v>59</v>
      </c>
      <c r="AL5984">
        <v>46329</v>
      </c>
      <c r="AM5984" t="s">
        <v>4692</v>
      </c>
      <c r="AN5984" t="b">
        <v>1</v>
      </c>
      <c r="BB5984" s="7" t="s">
        <v>20290</v>
      </c>
      <c r="BC5984" s="7" t="s">
        <v>4916</v>
      </c>
      <c r="BD5984" s="7" t="s">
        <v>52</v>
      </c>
      <c r="BE5984" s="7">
        <v>98401</v>
      </c>
      <c r="BF5984" s="7" t="s">
        <v>20358</v>
      </c>
      <c r="BG5984" s="7">
        <v>2400</v>
      </c>
      <c r="BH5984" s="7">
        <v>3498.47</v>
      </c>
      <c r="BI5984">
        <v>825</v>
      </c>
      <c r="BJ5984">
        <v>0</v>
      </c>
      <c r="BK5984">
        <v>0</v>
      </c>
      <c r="BL5984">
        <v>0</v>
      </c>
      <c r="BO5984" t="s">
        <v>20908</v>
      </c>
      <c r="BP5984">
        <v>37266</v>
      </c>
      <c r="BQ5984">
        <v>24049</v>
      </c>
      <c r="BR5984">
        <v>3321397</v>
      </c>
      <c r="BS5984">
        <v>25482</v>
      </c>
      <c r="BT5984">
        <v>14</v>
      </c>
      <c r="BU5984" t="s">
        <v>20293</v>
      </c>
      <c r="BV5984" t="s">
        <v>4695</v>
      </c>
      <c r="BX5984">
        <v>45846.481909722221</v>
      </c>
    </row>
    <row r="5985" spans="1:76" x14ac:dyDescent="0.25">
      <c r="A5985" t="s">
        <v>20909</v>
      </c>
      <c r="B5985" t="s">
        <v>1491</v>
      </c>
      <c r="C5985" t="s">
        <v>46</v>
      </c>
      <c r="D5985">
        <v>45668</v>
      </c>
      <c r="H5985" t="s">
        <v>47</v>
      </c>
      <c r="I5985">
        <v>45668</v>
      </c>
      <c r="J5985">
        <v>2026</v>
      </c>
      <c r="K5985" t="s">
        <v>85</v>
      </c>
      <c r="L5985" t="s">
        <v>20910</v>
      </c>
      <c r="N5985" t="s">
        <v>20911</v>
      </c>
      <c r="O5985" t="s">
        <v>16125</v>
      </c>
      <c r="P5985" t="s">
        <v>133</v>
      </c>
      <c r="Q5985" t="s">
        <v>52</v>
      </c>
      <c r="R5985">
        <v>98612</v>
      </c>
      <c r="S5985" t="s">
        <v>20912</v>
      </c>
      <c r="T5985" t="s">
        <v>20913</v>
      </c>
      <c r="U5985" t="s">
        <v>20914</v>
      </c>
      <c r="V5985" t="s">
        <v>54</v>
      </c>
      <c r="W5985">
        <v>13</v>
      </c>
      <c r="X5985" t="s">
        <v>134</v>
      </c>
      <c r="Y5985">
        <v>4815</v>
      </c>
      <c r="Z5985" t="s">
        <v>133</v>
      </c>
      <c r="AA5985" t="s">
        <v>57</v>
      </c>
      <c r="AB5985">
        <v>107259</v>
      </c>
      <c r="AC5985" t="s">
        <v>146</v>
      </c>
      <c r="AD5985" t="s">
        <v>4690</v>
      </c>
      <c r="AE5985" t="s">
        <v>107</v>
      </c>
      <c r="AF5985" t="s">
        <v>107</v>
      </c>
      <c r="AI5985">
        <v>2</v>
      </c>
      <c r="AJ5985" t="s">
        <v>58</v>
      </c>
      <c r="AK5985" t="s">
        <v>59</v>
      </c>
      <c r="AL5985">
        <v>46329</v>
      </c>
      <c r="AM5985" t="s">
        <v>4692</v>
      </c>
      <c r="AN5985" t="b">
        <v>1</v>
      </c>
      <c r="BB5985" s="7" t="s">
        <v>20290</v>
      </c>
      <c r="BC5985" s="7" t="s">
        <v>4916</v>
      </c>
      <c r="BD5985" s="7" t="s">
        <v>52</v>
      </c>
      <c r="BE5985" s="7">
        <v>98401</v>
      </c>
      <c r="BF5985" s="7" t="s">
        <v>20291</v>
      </c>
      <c r="BG5985" s="7">
        <v>0</v>
      </c>
      <c r="BH5985" s="7">
        <v>5096.66</v>
      </c>
      <c r="BI5985">
        <v>949.75</v>
      </c>
      <c r="BJ5985">
        <v>0</v>
      </c>
      <c r="BK5985">
        <v>0</v>
      </c>
      <c r="BL5985">
        <v>0</v>
      </c>
      <c r="BO5985" t="s">
        <v>20915</v>
      </c>
      <c r="BP5985">
        <v>37248</v>
      </c>
      <c r="BQ5985">
        <v>829</v>
      </c>
      <c r="BR5985">
        <v>3321378</v>
      </c>
      <c r="BS5985">
        <v>25336</v>
      </c>
      <c r="BT5985">
        <v>19</v>
      </c>
      <c r="BU5985" t="s">
        <v>20293</v>
      </c>
      <c r="BV5985" t="s">
        <v>4695</v>
      </c>
      <c r="BX5985">
        <v>45842.511678240742</v>
      </c>
    </row>
    <row r="5986" spans="1:76" x14ac:dyDescent="0.25">
      <c r="A5986" t="s">
        <v>20924</v>
      </c>
      <c r="B5986" t="s">
        <v>20925</v>
      </c>
      <c r="C5986" t="s">
        <v>46</v>
      </c>
      <c r="D5986">
        <v>45212</v>
      </c>
      <c r="H5986" t="s">
        <v>47</v>
      </c>
      <c r="I5986">
        <v>45212</v>
      </c>
      <c r="J5986">
        <v>2026</v>
      </c>
      <c r="K5986" t="s">
        <v>85</v>
      </c>
      <c r="L5986" t="s">
        <v>20926</v>
      </c>
      <c r="N5986" t="s">
        <v>20927</v>
      </c>
      <c r="O5986" t="s">
        <v>5044</v>
      </c>
      <c r="P5986" t="s">
        <v>241</v>
      </c>
      <c r="Q5986" t="s">
        <v>52</v>
      </c>
      <c r="R5986">
        <v>98907</v>
      </c>
      <c r="S5986" t="s">
        <v>20928</v>
      </c>
      <c r="T5986" t="s">
        <v>20928</v>
      </c>
      <c r="U5986" t="s">
        <v>20929</v>
      </c>
      <c r="V5986" t="s">
        <v>4807</v>
      </c>
      <c r="W5986">
        <v>23</v>
      </c>
      <c r="X5986" t="s">
        <v>8532</v>
      </c>
      <c r="Y5986">
        <v>4418</v>
      </c>
      <c r="Z5986" t="s">
        <v>241</v>
      </c>
      <c r="AA5986" t="s">
        <v>4785</v>
      </c>
      <c r="AB5986">
        <v>133076</v>
      </c>
      <c r="AC5986" t="s">
        <v>146</v>
      </c>
      <c r="AD5986" t="s">
        <v>4690</v>
      </c>
      <c r="AE5986" t="s">
        <v>107</v>
      </c>
      <c r="AF5986" t="s">
        <v>107</v>
      </c>
      <c r="AI5986">
        <v>1</v>
      </c>
      <c r="AJ5986" t="s">
        <v>58</v>
      </c>
      <c r="AK5986" t="s">
        <v>59</v>
      </c>
      <c r="AL5986">
        <v>46329</v>
      </c>
      <c r="AM5986" t="s">
        <v>4692</v>
      </c>
      <c r="AN5986" t="b">
        <v>1</v>
      </c>
      <c r="BB5986" s="7" t="s">
        <v>20290</v>
      </c>
      <c r="BC5986" s="7" t="s">
        <v>4916</v>
      </c>
      <c r="BD5986" s="7" t="s">
        <v>52</v>
      </c>
      <c r="BE5986" s="7">
        <v>98401</v>
      </c>
      <c r="BF5986" s="7" t="s">
        <v>20291</v>
      </c>
      <c r="BG5986" s="7">
        <v>4098.7700000000004</v>
      </c>
      <c r="BH5986" s="7">
        <v>1417.68</v>
      </c>
      <c r="BI5986">
        <v>5330.77</v>
      </c>
      <c r="BJ5986">
        <v>0</v>
      </c>
      <c r="BK5986">
        <v>0</v>
      </c>
      <c r="BL5986">
        <v>0</v>
      </c>
      <c r="BO5986" t="s">
        <v>20930</v>
      </c>
      <c r="BP5986">
        <v>34942</v>
      </c>
      <c r="BQ5986">
        <v>29660</v>
      </c>
      <c r="BR5986">
        <v>3253627</v>
      </c>
      <c r="BS5986">
        <v>21454</v>
      </c>
      <c r="BU5986" t="s">
        <v>20293</v>
      </c>
      <c r="BV5986" t="s">
        <v>4695</v>
      </c>
      <c r="BX5986">
        <v>45845.713321759256</v>
      </c>
    </row>
    <row r="5987" spans="1:76" x14ac:dyDescent="0.25">
      <c r="A5987" t="s">
        <v>20931</v>
      </c>
      <c r="B5987" t="s">
        <v>2508</v>
      </c>
      <c r="C5987" t="s">
        <v>46</v>
      </c>
      <c r="D5987">
        <v>45669</v>
      </c>
      <c r="H5987" t="s">
        <v>47</v>
      </c>
      <c r="I5987">
        <v>45669</v>
      </c>
      <c r="J5987">
        <v>2026</v>
      </c>
      <c r="K5987" t="s">
        <v>85</v>
      </c>
      <c r="L5987" t="s">
        <v>20932</v>
      </c>
      <c r="N5987" t="s">
        <v>20933</v>
      </c>
      <c r="O5987" t="s">
        <v>16143</v>
      </c>
      <c r="P5987" t="s">
        <v>133</v>
      </c>
      <c r="Q5987" t="s">
        <v>52</v>
      </c>
      <c r="R5987">
        <v>98520</v>
      </c>
      <c r="S5987" t="s">
        <v>20934</v>
      </c>
      <c r="T5987" t="s">
        <v>20934</v>
      </c>
      <c r="U5987" t="s">
        <v>20935</v>
      </c>
      <c r="V5987" t="s">
        <v>54</v>
      </c>
      <c r="W5987">
        <v>13</v>
      </c>
      <c r="X5987" t="s">
        <v>134</v>
      </c>
      <c r="Y5987">
        <v>4815</v>
      </c>
      <c r="Z5987" t="s">
        <v>133</v>
      </c>
      <c r="AA5987" t="s">
        <v>57</v>
      </c>
      <c r="AB5987">
        <v>107259</v>
      </c>
      <c r="AC5987" t="s">
        <v>146</v>
      </c>
      <c r="AD5987" t="s">
        <v>4690</v>
      </c>
      <c r="AE5987" t="s">
        <v>107</v>
      </c>
      <c r="AF5987" t="s">
        <v>107</v>
      </c>
      <c r="AI5987">
        <v>1</v>
      </c>
      <c r="AJ5987" t="s">
        <v>58</v>
      </c>
      <c r="AK5987" t="s">
        <v>59</v>
      </c>
      <c r="AL5987">
        <v>46329</v>
      </c>
      <c r="AM5987" t="s">
        <v>4692</v>
      </c>
      <c r="AN5987" t="b">
        <v>1</v>
      </c>
      <c r="BB5987" s="7" t="s">
        <v>20290</v>
      </c>
      <c r="BC5987" s="7" t="s">
        <v>4916</v>
      </c>
      <c r="BD5987" s="7" t="s">
        <v>52</v>
      </c>
      <c r="BE5987" s="7">
        <v>98401</v>
      </c>
      <c r="BF5987" s="7" t="s">
        <v>20291</v>
      </c>
      <c r="BG5987" s="7">
        <v>3243</v>
      </c>
      <c r="BH5987" s="7">
        <v>15520.38</v>
      </c>
      <c r="BI5987">
        <v>51233.93</v>
      </c>
      <c r="BJ5987">
        <v>0</v>
      </c>
      <c r="BK5987">
        <v>0</v>
      </c>
      <c r="BL5987">
        <v>42920.08</v>
      </c>
      <c r="BO5987" t="s">
        <v>20936</v>
      </c>
      <c r="BP5987">
        <v>37331</v>
      </c>
      <c r="BQ5987">
        <v>885</v>
      </c>
      <c r="BR5987">
        <v>3321381</v>
      </c>
      <c r="BS5987">
        <v>25380</v>
      </c>
      <c r="BT5987">
        <v>19</v>
      </c>
      <c r="BU5987" t="s">
        <v>20293</v>
      </c>
      <c r="BV5987" t="s">
        <v>4695</v>
      </c>
      <c r="BX5987">
        <v>45843.500891203701</v>
      </c>
    </row>
    <row r="5988" spans="1:76" x14ac:dyDescent="0.25">
      <c r="A5988" t="s">
        <v>23042</v>
      </c>
      <c r="B5988" t="s">
        <v>20353</v>
      </c>
      <c r="C5988" t="s">
        <v>46</v>
      </c>
      <c r="D5988">
        <v>45670</v>
      </c>
      <c r="H5988" t="s">
        <v>47</v>
      </c>
      <c r="I5988">
        <v>45670</v>
      </c>
      <c r="J5988">
        <v>2026</v>
      </c>
      <c r="K5988" t="s">
        <v>85</v>
      </c>
      <c r="L5988" t="s">
        <v>20354</v>
      </c>
      <c r="N5988" t="s">
        <v>20355</v>
      </c>
      <c r="O5988" t="s">
        <v>5044</v>
      </c>
      <c r="P5988" t="s">
        <v>241</v>
      </c>
      <c r="Q5988" t="s">
        <v>52</v>
      </c>
      <c r="R5988">
        <v>98909</v>
      </c>
      <c r="S5988" t="s">
        <v>20356</v>
      </c>
      <c r="T5988" t="s">
        <v>1205</v>
      </c>
      <c r="U5988" t="s">
        <v>20357</v>
      </c>
      <c r="V5988" t="s">
        <v>54</v>
      </c>
      <c r="W5988">
        <v>13</v>
      </c>
      <c r="X5988" t="s">
        <v>243</v>
      </c>
      <c r="Y5988">
        <v>4805</v>
      </c>
      <c r="Z5988" t="s">
        <v>241</v>
      </c>
      <c r="AA5988" t="s">
        <v>57</v>
      </c>
      <c r="AB5988">
        <v>63456</v>
      </c>
      <c r="AC5988" t="s">
        <v>146</v>
      </c>
      <c r="AD5988" t="s">
        <v>4690</v>
      </c>
      <c r="AE5988" t="s">
        <v>107</v>
      </c>
      <c r="AF5988" t="s">
        <v>107</v>
      </c>
      <c r="AI5988">
        <v>2</v>
      </c>
      <c r="AJ5988" t="s">
        <v>58</v>
      </c>
      <c r="AK5988" t="s">
        <v>59</v>
      </c>
      <c r="AL5988">
        <v>46329</v>
      </c>
      <c r="AM5988" t="s">
        <v>4692</v>
      </c>
      <c r="AN5988" t="b">
        <v>1</v>
      </c>
      <c r="BB5988" s="7" t="s">
        <v>20290</v>
      </c>
      <c r="BC5988" s="7" t="s">
        <v>4916</v>
      </c>
      <c r="BD5988" s="7" t="s">
        <v>52</v>
      </c>
      <c r="BE5988" s="7">
        <v>98401</v>
      </c>
      <c r="BF5988" s="7" t="s">
        <v>20358</v>
      </c>
      <c r="BG5988" s="7">
        <v>0</v>
      </c>
      <c r="BH5988" s="7">
        <v>1726.43</v>
      </c>
      <c r="BI5988">
        <v>1089</v>
      </c>
      <c r="BJ5988">
        <v>0</v>
      </c>
      <c r="BK5988">
        <v>0</v>
      </c>
      <c r="BL5988">
        <v>0</v>
      </c>
      <c r="BO5988" t="s">
        <v>23043</v>
      </c>
      <c r="BP5988">
        <v>37342</v>
      </c>
      <c r="BQ5988">
        <v>3708</v>
      </c>
      <c r="BR5988">
        <v>3321396</v>
      </c>
      <c r="BS5988">
        <v>25386</v>
      </c>
      <c r="BT5988">
        <v>14</v>
      </c>
      <c r="BU5988" t="s">
        <v>20293</v>
      </c>
      <c r="BV5988" t="s">
        <v>4695</v>
      </c>
      <c r="BX5988">
        <v>45848.621076388888</v>
      </c>
    </row>
    <row r="5989" spans="1:76" x14ac:dyDescent="0.25">
      <c r="A5989" t="s">
        <v>31979</v>
      </c>
      <c r="B5989" t="s">
        <v>571</v>
      </c>
      <c r="C5989" t="s">
        <v>46</v>
      </c>
      <c r="D5989">
        <v>45265</v>
      </c>
      <c r="H5989" t="s">
        <v>47</v>
      </c>
      <c r="I5989">
        <v>45265</v>
      </c>
      <c r="J5989">
        <v>2026</v>
      </c>
      <c r="K5989" t="s">
        <v>85</v>
      </c>
      <c r="L5989" t="s">
        <v>23705</v>
      </c>
      <c r="N5989" t="s">
        <v>31980</v>
      </c>
      <c r="O5989" t="s">
        <v>573</v>
      </c>
      <c r="P5989" t="s">
        <v>291</v>
      </c>
      <c r="Q5989" t="s">
        <v>52</v>
      </c>
      <c r="R5989">
        <v>98837</v>
      </c>
      <c r="S5989" t="s">
        <v>21633</v>
      </c>
      <c r="T5989" t="s">
        <v>21633</v>
      </c>
      <c r="U5989" t="s">
        <v>31981</v>
      </c>
      <c r="V5989" t="s">
        <v>54</v>
      </c>
      <c r="W5989">
        <v>13</v>
      </c>
      <c r="X5989" t="s">
        <v>574</v>
      </c>
      <c r="Y5989">
        <v>4803</v>
      </c>
      <c r="Z5989" t="s">
        <v>291</v>
      </c>
      <c r="AA5989" t="s">
        <v>57</v>
      </c>
      <c r="AB5989">
        <v>89105</v>
      </c>
      <c r="AC5989" t="s">
        <v>146</v>
      </c>
      <c r="AD5989" t="s">
        <v>4690</v>
      </c>
      <c r="AE5989" t="s">
        <v>107</v>
      </c>
      <c r="AF5989" t="s">
        <v>107</v>
      </c>
      <c r="AJ5989" t="s">
        <v>58</v>
      </c>
      <c r="AK5989" t="s">
        <v>59</v>
      </c>
      <c r="AL5989">
        <v>46329</v>
      </c>
      <c r="AM5989" t="s">
        <v>4692</v>
      </c>
      <c r="AN5989" t="b">
        <v>1</v>
      </c>
      <c r="BB5989" s="7" t="s">
        <v>31980</v>
      </c>
      <c r="BC5989" s="7" t="s">
        <v>573</v>
      </c>
      <c r="BD5989" s="7" t="s">
        <v>52</v>
      </c>
      <c r="BE5989" s="7">
        <v>98837</v>
      </c>
      <c r="BF5989" s="7" t="s">
        <v>31981</v>
      </c>
      <c r="BG5989" s="7">
        <v>8318.7099999999991</v>
      </c>
      <c r="BH5989" s="7">
        <v>0</v>
      </c>
      <c r="BI5989">
        <v>268.70999999999998</v>
      </c>
      <c r="BJ5989">
        <v>0</v>
      </c>
      <c r="BK5989">
        <v>0</v>
      </c>
      <c r="BL5989">
        <v>0</v>
      </c>
      <c r="BO5989" t="s">
        <v>31982</v>
      </c>
      <c r="BP5989">
        <v>35098</v>
      </c>
      <c r="BQ5989">
        <v>11467</v>
      </c>
      <c r="BR5989">
        <v>3253665</v>
      </c>
      <c r="BS5989">
        <v>21496</v>
      </c>
      <c r="BT5989">
        <v>13</v>
      </c>
      <c r="BU5989" t="s">
        <v>21637</v>
      </c>
      <c r="BV5989" t="s">
        <v>4695</v>
      </c>
      <c r="BX5989">
        <v>45757.314872685187</v>
      </c>
    </row>
    <row r="5990" spans="1:76" x14ac:dyDescent="0.25">
      <c r="A5990" t="s">
        <v>33689</v>
      </c>
      <c r="B5990" t="s">
        <v>1064</v>
      </c>
      <c r="C5990" t="s">
        <v>46</v>
      </c>
      <c r="D5990">
        <v>45070</v>
      </c>
      <c r="H5990" t="s">
        <v>47</v>
      </c>
      <c r="I5990">
        <v>45070</v>
      </c>
      <c r="J5990">
        <v>2026</v>
      </c>
      <c r="K5990" t="s">
        <v>85</v>
      </c>
      <c r="L5990" t="s">
        <v>30225</v>
      </c>
      <c r="N5990" t="s">
        <v>20970</v>
      </c>
      <c r="O5990" t="s">
        <v>186</v>
      </c>
      <c r="P5990" t="s">
        <v>68</v>
      </c>
      <c r="Q5990" t="s">
        <v>52</v>
      </c>
      <c r="R5990">
        <v>98071</v>
      </c>
      <c r="S5990" t="s">
        <v>1066</v>
      </c>
      <c r="T5990" t="s">
        <v>20971</v>
      </c>
      <c r="U5990" t="s">
        <v>20972</v>
      </c>
      <c r="V5990" t="s">
        <v>90</v>
      </c>
      <c r="W5990">
        <v>12</v>
      </c>
      <c r="X5990" t="s">
        <v>188</v>
      </c>
      <c r="Y5990">
        <v>4760</v>
      </c>
      <c r="Z5990" t="s">
        <v>68</v>
      </c>
      <c r="AA5990" t="s">
        <v>57</v>
      </c>
      <c r="AB5990">
        <v>109139</v>
      </c>
      <c r="AC5990" t="s">
        <v>146</v>
      </c>
      <c r="AD5990" t="s">
        <v>4690</v>
      </c>
      <c r="AE5990" t="s">
        <v>107</v>
      </c>
      <c r="AF5990" t="s">
        <v>107</v>
      </c>
      <c r="AJ5990" t="s">
        <v>58</v>
      </c>
      <c r="AK5990" t="s">
        <v>59</v>
      </c>
      <c r="AL5990">
        <v>46329</v>
      </c>
      <c r="AM5990" t="s">
        <v>4692</v>
      </c>
      <c r="AN5990" t="b">
        <v>1</v>
      </c>
      <c r="BB5990" s="7" t="s">
        <v>413</v>
      </c>
      <c r="BC5990" s="7" t="s">
        <v>143</v>
      </c>
      <c r="BD5990" s="7" t="s">
        <v>52</v>
      </c>
      <c r="BE5990" s="7">
        <v>98401</v>
      </c>
      <c r="BF5990" s="7" t="s">
        <v>20950</v>
      </c>
      <c r="BG5990" s="7">
        <v>2750</v>
      </c>
      <c r="BH5990" s="7">
        <v>596.12</v>
      </c>
      <c r="BI5990">
        <v>593.51</v>
      </c>
      <c r="BJ5990">
        <v>0</v>
      </c>
      <c r="BK5990">
        <v>0</v>
      </c>
      <c r="BL5990">
        <v>568.80999999999995</v>
      </c>
      <c r="BO5990" t="s">
        <v>33690</v>
      </c>
      <c r="BP5990">
        <v>33325</v>
      </c>
      <c r="BQ5990">
        <v>25019</v>
      </c>
      <c r="BR5990">
        <v>2069118</v>
      </c>
      <c r="BS5990">
        <v>20716</v>
      </c>
      <c r="BT5990">
        <v>31</v>
      </c>
      <c r="BU5990" t="s">
        <v>20897</v>
      </c>
      <c r="BV5990" t="s">
        <v>4695</v>
      </c>
      <c r="BX5990">
        <v>45846.48841435185</v>
      </c>
    </row>
    <row r="5991" spans="1:76" x14ac:dyDescent="0.25">
      <c r="A5991" t="s">
        <v>33716</v>
      </c>
      <c r="B5991" t="s">
        <v>33717</v>
      </c>
      <c r="C5991" t="s">
        <v>46</v>
      </c>
      <c r="D5991">
        <v>45663</v>
      </c>
      <c r="H5991" t="s">
        <v>47</v>
      </c>
      <c r="I5991">
        <v>45663</v>
      </c>
      <c r="J5991">
        <v>2026</v>
      </c>
      <c r="K5991" t="s">
        <v>85</v>
      </c>
      <c r="L5991" t="s">
        <v>33718</v>
      </c>
      <c r="N5991" t="s">
        <v>33719</v>
      </c>
      <c r="O5991" t="s">
        <v>14874</v>
      </c>
      <c r="P5991" t="s">
        <v>96</v>
      </c>
      <c r="Q5991" t="s">
        <v>52</v>
      </c>
      <c r="R5991">
        <v>99337</v>
      </c>
      <c r="S5991" t="s">
        <v>33720</v>
      </c>
      <c r="T5991" t="s">
        <v>33720</v>
      </c>
      <c r="U5991" t="s">
        <v>33721</v>
      </c>
      <c r="V5991" t="s">
        <v>54</v>
      </c>
      <c r="W5991">
        <v>13</v>
      </c>
      <c r="X5991" t="s">
        <v>98</v>
      </c>
      <c r="Y5991">
        <v>4793</v>
      </c>
      <c r="Z5991" t="s">
        <v>96</v>
      </c>
      <c r="AA5991" t="s">
        <v>57</v>
      </c>
      <c r="AB5991">
        <v>99808</v>
      </c>
      <c r="AC5991" t="s">
        <v>146</v>
      </c>
      <c r="AD5991" t="s">
        <v>4690</v>
      </c>
      <c r="AE5991" t="s">
        <v>107</v>
      </c>
      <c r="AF5991" t="s">
        <v>107</v>
      </c>
      <c r="AI5991">
        <v>2</v>
      </c>
      <c r="AJ5991" t="s">
        <v>58</v>
      </c>
      <c r="AK5991" t="s">
        <v>59</v>
      </c>
      <c r="AL5991">
        <v>46329</v>
      </c>
      <c r="AM5991" t="s">
        <v>4692</v>
      </c>
      <c r="AN5991" t="b">
        <v>1</v>
      </c>
      <c r="BB5991" s="7" t="s">
        <v>20290</v>
      </c>
      <c r="BC5991" s="7" t="s">
        <v>4916</v>
      </c>
      <c r="BD5991" s="7" t="s">
        <v>52</v>
      </c>
      <c r="BE5991" s="7">
        <v>98401</v>
      </c>
      <c r="BF5991" s="7" t="s">
        <v>20291</v>
      </c>
      <c r="BG5991" s="7">
        <v>600</v>
      </c>
      <c r="BH5991" s="7">
        <v>10660.58</v>
      </c>
      <c r="BI5991">
        <v>2541.31</v>
      </c>
      <c r="BJ5991">
        <v>0</v>
      </c>
      <c r="BK5991">
        <v>0</v>
      </c>
      <c r="BL5991">
        <v>0</v>
      </c>
      <c r="BO5991" t="s">
        <v>33722</v>
      </c>
      <c r="BP5991">
        <v>37265</v>
      </c>
      <c r="BQ5991">
        <v>32309</v>
      </c>
      <c r="BR5991">
        <v>3321319</v>
      </c>
      <c r="BS5991">
        <v>25312</v>
      </c>
      <c r="BT5991">
        <v>8</v>
      </c>
      <c r="BU5991" t="s">
        <v>20293</v>
      </c>
      <c r="BV5991" t="s">
        <v>4695</v>
      </c>
      <c r="BX5991">
        <v>45843.501597222225</v>
      </c>
    </row>
    <row r="5992" spans="1:76" x14ac:dyDescent="0.25">
      <c r="A5992" t="s">
        <v>35426</v>
      </c>
      <c r="B5992" t="s">
        <v>1344</v>
      </c>
      <c r="C5992" t="s">
        <v>46</v>
      </c>
      <c r="D5992">
        <v>45222</v>
      </c>
      <c r="H5992" t="s">
        <v>47</v>
      </c>
      <c r="I5992">
        <v>45222</v>
      </c>
      <c r="J5992">
        <v>2026</v>
      </c>
      <c r="K5992" t="s">
        <v>85</v>
      </c>
      <c r="L5992" t="s">
        <v>21684</v>
      </c>
      <c r="N5992" t="s">
        <v>35427</v>
      </c>
      <c r="O5992" t="s">
        <v>20364</v>
      </c>
      <c r="P5992" t="s">
        <v>291</v>
      </c>
      <c r="Q5992" t="s">
        <v>52</v>
      </c>
      <c r="R5992">
        <v>98837</v>
      </c>
      <c r="S5992" t="s">
        <v>21686</v>
      </c>
      <c r="T5992" t="s">
        <v>21686</v>
      </c>
      <c r="U5992">
        <v>5097654865</v>
      </c>
      <c r="V5992" t="s">
        <v>90</v>
      </c>
      <c r="W5992">
        <v>12</v>
      </c>
      <c r="X5992" t="s">
        <v>292</v>
      </c>
      <c r="Y5992">
        <v>4742</v>
      </c>
      <c r="Z5992" t="s">
        <v>291</v>
      </c>
      <c r="AA5992" t="s">
        <v>57</v>
      </c>
      <c r="AB5992">
        <v>89105</v>
      </c>
      <c r="AC5992" t="s">
        <v>146</v>
      </c>
      <c r="AD5992" t="s">
        <v>4690</v>
      </c>
      <c r="AE5992" t="s">
        <v>107</v>
      </c>
      <c r="AF5992" t="s">
        <v>107</v>
      </c>
      <c r="AJ5992" t="s">
        <v>58</v>
      </c>
      <c r="AK5992" t="s">
        <v>59</v>
      </c>
      <c r="AL5992">
        <v>46329</v>
      </c>
      <c r="AM5992" t="s">
        <v>4692</v>
      </c>
      <c r="AN5992" t="b">
        <v>1</v>
      </c>
      <c r="BB5992" s="7" t="s">
        <v>21688</v>
      </c>
      <c r="BC5992" s="7" t="s">
        <v>20364</v>
      </c>
      <c r="BD5992" s="7" t="s">
        <v>52</v>
      </c>
      <c r="BE5992" s="7">
        <v>98837</v>
      </c>
      <c r="BF5992" s="7" t="s">
        <v>21689</v>
      </c>
      <c r="BG5992" s="7">
        <v>26475</v>
      </c>
      <c r="BH5992" s="7">
        <v>0</v>
      </c>
      <c r="BI5992">
        <v>5724.55</v>
      </c>
      <c r="BJ5992">
        <v>0</v>
      </c>
      <c r="BK5992">
        <v>0</v>
      </c>
      <c r="BL5992">
        <v>0</v>
      </c>
      <c r="BO5992" t="s">
        <v>35428</v>
      </c>
      <c r="BP5992">
        <v>34984</v>
      </c>
      <c r="BQ5992">
        <v>26539</v>
      </c>
      <c r="BR5992">
        <v>3253633</v>
      </c>
      <c r="BS5992">
        <v>21486</v>
      </c>
      <c r="BT5992">
        <v>13</v>
      </c>
      <c r="BU5992" t="s">
        <v>21691</v>
      </c>
      <c r="BV5992" t="s">
        <v>4695</v>
      </c>
      <c r="BX5992">
        <v>45758.316979166666</v>
      </c>
    </row>
    <row r="5993" spans="1:76" x14ac:dyDescent="0.25">
      <c r="A5993" t="s">
        <v>35484</v>
      </c>
      <c r="B5993" t="s">
        <v>35109</v>
      </c>
      <c r="C5993" t="s">
        <v>46</v>
      </c>
      <c r="D5993">
        <v>45669</v>
      </c>
      <c r="H5993" t="s">
        <v>47</v>
      </c>
      <c r="I5993">
        <v>45669</v>
      </c>
      <c r="J5993">
        <v>2026</v>
      </c>
      <c r="K5993" t="s">
        <v>85</v>
      </c>
      <c r="L5993" t="s">
        <v>35110</v>
      </c>
      <c r="N5993" t="s">
        <v>35111</v>
      </c>
      <c r="O5993" t="s">
        <v>6142</v>
      </c>
      <c r="P5993" t="s">
        <v>96</v>
      </c>
      <c r="Q5993" t="s">
        <v>52</v>
      </c>
      <c r="R5993">
        <v>99302</v>
      </c>
      <c r="S5993" t="s">
        <v>35113</v>
      </c>
      <c r="T5993" t="s">
        <v>35112</v>
      </c>
      <c r="U5993" t="s">
        <v>35114</v>
      </c>
      <c r="V5993" t="s">
        <v>54</v>
      </c>
      <c r="W5993">
        <v>13</v>
      </c>
      <c r="X5993" t="s">
        <v>98</v>
      </c>
      <c r="Y5993">
        <v>4793</v>
      </c>
      <c r="Z5993" t="s">
        <v>96</v>
      </c>
      <c r="AA5993" t="s">
        <v>57</v>
      </c>
      <c r="AB5993">
        <v>99808</v>
      </c>
      <c r="AC5993" t="s">
        <v>146</v>
      </c>
      <c r="AD5993" t="s">
        <v>4690</v>
      </c>
      <c r="AE5993" t="s">
        <v>107</v>
      </c>
      <c r="AF5993" t="s">
        <v>107</v>
      </c>
      <c r="AI5993">
        <v>1</v>
      </c>
      <c r="AJ5993" t="s">
        <v>58</v>
      </c>
      <c r="AK5993" t="s">
        <v>59</v>
      </c>
      <c r="AL5993">
        <v>46329</v>
      </c>
      <c r="AM5993" t="s">
        <v>4692</v>
      </c>
      <c r="AN5993" t="b">
        <v>1</v>
      </c>
      <c r="BB5993" s="7" t="s">
        <v>20290</v>
      </c>
      <c r="BC5993" s="7" t="s">
        <v>4916</v>
      </c>
      <c r="BD5993" s="7" t="s">
        <v>52</v>
      </c>
      <c r="BE5993" s="7">
        <v>98401</v>
      </c>
      <c r="BF5993" s="7" t="s">
        <v>20291</v>
      </c>
      <c r="BG5993" s="7">
        <v>0</v>
      </c>
      <c r="BH5993" s="7">
        <v>4071.13</v>
      </c>
      <c r="BI5993">
        <v>1682.19</v>
      </c>
      <c r="BJ5993">
        <v>0</v>
      </c>
      <c r="BK5993">
        <v>0</v>
      </c>
      <c r="BL5993">
        <v>0</v>
      </c>
      <c r="BO5993" t="s">
        <v>35485</v>
      </c>
      <c r="BP5993">
        <v>37332</v>
      </c>
      <c r="BQ5993">
        <v>32614</v>
      </c>
      <c r="BR5993">
        <v>3321383</v>
      </c>
      <c r="BS5993">
        <v>25355</v>
      </c>
      <c r="BT5993">
        <v>8</v>
      </c>
      <c r="BU5993" t="s">
        <v>20293</v>
      </c>
      <c r="BV5993" t="s">
        <v>4695</v>
      </c>
      <c r="BX5993">
        <v>45843.498240740744</v>
      </c>
    </row>
    <row r="5994" spans="1:76" x14ac:dyDescent="0.25">
      <c r="A5994" t="s">
        <v>35486</v>
      </c>
      <c r="B5994" t="s">
        <v>35487</v>
      </c>
      <c r="C5994" t="s">
        <v>46</v>
      </c>
      <c r="D5994">
        <v>44921</v>
      </c>
      <c r="H5994" t="s">
        <v>47</v>
      </c>
      <c r="I5994">
        <v>44921</v>
      </c>
      <c r="J5994">
        <v>2026</v>
      </c>
      <c r="K5994" t="s">
        <v>85</v>
      </c>
      <c r="L5994" t="s">
        <v>35488</v>
      </c>
      <c r="N5994" t="s">
        <v>35489</v>
      </c>
      <c r="O5994" t="s">
        <v>6761</v>
      </c>
      <c r="P5994" t="s">
        <v>462</v>
      </c>
      <c r="Q5994" t="s">
        <v>52</v>
      </c>
      <c r="R5994">
        <v>99362</v>
      </c>
      <c r="S5994" t="s">
        <v>35490</v>
      </c>
      <c r="T5994" t="s">
        <v>35490</v>
      </c>
      <c r="U5994" t="s">
        <v>35491</v>
      </c>
      <c r="V5994" t="s">
        <v>6576</v>
      </c>
      <c r="W5994">
        <v>27</v>
      </c>
      <c r="X5994" t="s">
        <v>12122</v>
      </c>
      <c r="Y5994">
        <v>4302</v>
      </c>
      <c r="Z5994" t="s">
        <v>462</v>
      </c>
      <c r="AA5994" t="s">
        <v>4785</v>
      </c>
      <c r="AB5994">
        <v>38368</v>
      </c>
      <c r="AC5994" t="s">
        <v>146</v>
      </c>
      <c r="AD5994" t="s">
        <v>4690</v>
      </c>
      <c r="AE5994" t="s">
        <v>107</v>
      </c>
      <c r="AF5994" t="s">
        <v>107</v>
      </c>
      <c r="AJ5994" t="s">
        <v>58</v>
      </c>
      <c r="AK5994" t="s">
        <v>59</v>
      </c>
      <c r="AL5994">
        <v>46329</v>
      </c>
      <c r="AM5994" t="s">
        <v>4692</v>
      </c>
      <c r="AN5994" t="b">
        <v>1</v>
      </c>
      <c r="BB5994" s="7" t="s">
        <v>20485</v>
      </c>
      <c r="BC5994" s="7" t="s">
        <v>6761</v>
      </c>
      <c r="BD5994" s="7" t="s">
        <v>52</v>
      </c>
      <c r="BE5994" s="7">
        <v>99362</v>
      </c>
      <c r="BF5994" s="7" t="s">
        <v>20486</v>
      </c>
      <c r="BG5994" s="7">
        <v>348</v>
      </c>
      <c r="BH5994" s="7">
        <v>3615.14</v>
      </c>
      <c r="BI5994">
        <v>580</v>
      </c>
      <c r="BJ5994">
        <v>0</v>
      </c>
      <c r="BK5994">
        <v>0</v>
      </c>
      <c r="BL5994">
        <v>0</v>
      </c>
      <c r="BO5994" t="s">
        <v>35492</v>
      </c>
      <c r="BP5994">
        <v>31507</v>
      </c>
      <c r="BQ5994">
        <v>994</v>
      </c>
      <c r="BR5994">
        <v>688998</v>
      </c>
      <c r="BS5994">
        <v>19468</v>
      </c>
      <c r="BU5994" t="s">
        <v>20488</v>
      </c>
      <c r="BV5994" t="s">
        <v>4695</v>
      </c>
      <c r="BX5994">
        <v>45848.864363425928</v>
      </c>
    </row>
    <row r="5995" spans="1:76" x14ac:dyDescent="0.25">
      <c r="A5995" t="s">
        <v>37189</v>
      </c>
      <c r="B5995" t="s">
        <v>29760</v>
      </c>
      <c r="C5995" t="s">
        <v>46</v>
      </c>
      <c r="D5995">
        <v>45668</v>
      </c>
      <c r="H5995" t="s">
        <v>47</v>
      </c>
      <c r="I5995">
        <v>45668</v>
      </c>
      <c r="J5995">
        <v>2026</v>
      </c>
      <c r="K5995" t="s">
        <v>85</v>
      </c>
      <c r="L5995" t="s">
        <v>29761</v>
      </c>
      <c r="N5995" t="s">
        <v>29762</v>
      </c>
      <c r="O5995" t="s">
        <v>6811</v>
      </c>
      <c r="P5995" t="s">
        <v>115</v>
      </c>
      <c r="Q5995" t="s">
        <v>52</v>
      </c>
      <c r="R5995">
        <v>98371</v>
      </c>
      <c r="S5995" t="s">
        <v>29763</v>
      </c>
      <c r="T5995" t="s">
        <v>29764</v>
      </c>
      <c r="U5995" t="s">
        <v>29765</v>
      </c>
      <c r="V5995" t="s">
        <v>54</v>
      </c>
      <c r="W5995">
        <v>13</v>
      </c>
      <c r="X5995" t="s">
        <v>386</v>
      </c>
      <c r="Y5995">
        <v>4827</v>
      </c>
      <c r="Z5995" t="s">
        <v>115</v>
      </c>
      <c r="AA5995" t="s">
        <v>57</v>
      </c>
      <c r="AB5995">
        <v>100879</v>
      </c>
      <c r="AC5995" t="s">
        <v>146</v>
      </c>
      <c r="AD5995" t="s">
        <v>4690</v>
      </c>
      <c r="AE5995" t="s">
        <v>107</v>
      </c>
      <c r="AF5995" t="s">
        <v>107</v>
      </c>
      <c r="AI5995">
        <v>2</v>
      </c>
      <c r="AJ5995" t="s">
        <v>58</v>
      </c>
      <c r="AK5995" t="s">
        <v>59</v>
      </c>
      <c r="AL5995">
        <v>46329</v>
      </c>
      <c r="AM5995" t="s">
        <v>4692</v>
      </c>
      <c r="AN5995" t="b">
        <v>1</v>
      </c>
      <c r="BB5995" s="7" t="s">
        <v>20290</v>
      </c>
      <c r="BC5995" s="7" t="s">
        <v>4916</v>
      </c>
      <c r="BD5995" s="7" t="s">
        <v>52</v>
      </c>
      <c r="BE5995" s="7">
        <v>98401</v>
      </c>
      <c r="BF5995" s="7" t="s">
        <v>20291</v>
      </c>
      <c r="BG5995" s="7">
        <v>250</v>
      </c>
      <c r="BH5995" s="7">
        <v>7260.34</v>
      </c>
      <c r="BI5995">
        <v>1309.5899999999999</v>
      </c>
      <c r="BJ5995">
        <v>0</v>
      </c>
      <c r="BK5995">
        <v>0</v>
      </c>
      <c r="BL5995">
        <v>0</v>
      </c>
      <c r="BO5995" t="s">
        <v>37190</v>
      </c>
      <c r="BP5995">
        <v>37306</v>
      </c>
      <c r="BQ5995">
        <v>2195</v>
      </c>
      <c r="BR5995">
        <v>3321376</v>
      </c>
      <c r="BS5995">
        <v>25337</v>
      </c>
      <c r="BT5995">
        <v>25</v>
      </c>
      <c r="BU5995" t="s">
        <v>20293</v>
      </c>
      <c r="BV5995" t="s">
        <v>4695</v>
      </c>
      <c r="BX5995">
        <v>45843.500057870369</v>
      </c>
    </row>
    <row r="5996" spans="1:76" x14ac:dyDescent="0.25">
      <c r="A5996" t="s">
        <v>37200</v>
      </c>
      <c r="B5996" t="s">
        <v>2629</v>
      </c>
      <c r="C5996" t="s">
        <v>46</v>
      </c>
      <c r="D5996">
        <v>45698</v>
      </c>
      <c r="H5996" t="s">
        <v>47</v>
      </c>
      <c r="I5996">
        <v>45698</v>
      </c>
      <c r="J5996">
        <v>2026</v>
      </c>
      <c r="K5996" t="s">
        <v>85</v>
      </c>
      <c r="L5996" t="s">
        <v>37201</v>
      </c>
      <c r="N5996" t="s">
        <v>20710</v>
      </c>
      <c r="O5996" t="s">
        <v>20711</v>
      </c>
      <c r="P5996" t="s">
        <v>255</v>
      </c>
      <c r="Q5996" t="s">
        <v>52</v>
      </c>
      <c r="R5996">
        <v>98816</v>
      </c>
      <c r="S5996" t="s">
        <v>20609</v>
      </c>
      <c r="U5996">
        <v>5096797085</v>
      </c>
      <c r="V5996" t="s">
        <v>54</v>
      </c>
      <c r="W5996">
        <v>13</v>
      </c>
      <c r="X5996" t="s">
        <v>254</v>
      </c>
      <c r="Y5996">
        <v>4801</v>
      </c>
      <c r="Z5996" t="s">
        <v>255</v>
      </c>
      <c r="AA5996" t="s">
        <v>57</v>
      </c>
      <c r="AB5996">
        <v>109582</v>
      </c>
      <c r="AC5996" t="s">
        <v>146</v>
      </c>
      <c r="AD5996" t="s">
        <v>4690</v>
      </c>
      <c r="AE5996" t="s">
        <v>107</v>
      </c>
      <c r="AF5996" t="s">
        <v>107</v>
      </c>
      <c r="AI5996">
        <v>2</v>
      </c>
      <c r="AJ5996" t="s">
        <v>58</v>
      </c>
      <c r="AK5996" t="s">
        <v>59</v>
      </c>
      <c r="AL5996">
        <v>46329</v>
      </c>
      <c r="AM5996" t="s">
        <v>4692</v>
      </c>
      <c r="AN5996" t="b">
        <v>1</v>
      </c>
      <c r="BB5996" s="7" t="s">
        <v>20710</v>
      </c>
      <c r="BC5996" s="7" t="s">
        <v>20711</v>
      </c>
      <c r="BD5996" s="7" t="s">
        <v>52</v>
      </c>
      <c r="BE5996" s="7">
        <v>98816</v>
      </c>
      <c r="BF5996" s="7">
        <v>5096797085</v>
      </c>
      <c r="BG5996" s="7">
        <v>500</v>
      </c>
      <c r="BH5996" s="7">
        <v>21541.95</v>
      </c>
      <c r="BI5996">
        <v>5133.3100000000004</v>
      </c>
      <c r="BJ5996">
        <v>0</v>
      </c>
      <c r="BK5996">
        <v>0</v>
      </c>
      <c r="BL5996">
        <v>0</v>
      </c>
      <c r="BO5996" t="s">
        <v>37202</v>
      </c>
      <c r="BP5996">
        <v>37567</v>
      </c>
      <c r="BQ5996">
        <v>30580</v>
      </c>
      <c r="BR5996">
        <v>3321541</v>
      </c>
      <c r="BS5996">
        <v>25682</v>
      </c>
      <c r="BT5996">
        <v>12</v>
      </c>
      <c r="BU5996" t="s">
        <v>37203</v>
      </c>
      <c r="BV5996" t="s">
        <v>4695</v>
      </c>
      <c r="BX5996">
        <v>45848.71671296296</v>
      </c>
    </row>
    <row r="5997" spans="1:76" x14ac:dyDescent="0.25">
      <c r="A5997" t="s">
        <v>38834</v>
      </c>
      <c r="B5997" t="s">
        <v>589</v>
      </c>
      <c r="C5997" t="s">
        <v>46</v>
      </c>
      <c r="D5997">
        <v>45665</v>
      </c>
      <c r="H5997" t="s">
        <v>47</v>
      </c>
      <c r="I5997">
        <v>45665</v>
      </c>
      <c r="J5997">
        <v>2026</v>
      </c>
      <c r="K5997" t="s">
        <v>85</v>
      </c>
      <c r="L5997" t="s">
        <v>24583</v>
      </c>
      <c r="N5997" t="s">
        <v>29756</v>
      </c>
      <c r="O5997" t="s">
        <v>12089</v>
      </c>
      <c r="P5997" t="s">
        <v>115</v>
      </c>
      <c r="Q5997" t="s">
        <v>52</v>
      </c>
      <c r="R5997">
        <v>98509</v>
      </c>
      <c r="S5997" t="s">
        <v>29223</v>
      </c>
      <c r="T5997" t="s">
        <v>38835</v>
      </c>
      <c r="U5997" t="s">
        <v>29757</v>
      </c>
      <c r="V5997" t="s">
        <v>54</v>
      </c>
      <c r="W5997">
        <v>13</v>
      </c>
      <c r="X5997" t="s">
        <v>174</v>
      </c>
      <c r="Y5997">
        <v>4781</v>
      </c>
      <c r="Z5997" t="s">
        <v>115</v>
      </c>
      <c r="AA5997" t="s">
        <v>57</v>
      </c>
      <c r="AB5997">
        <v>107652</v>
      </c>
      <c r="AC5997" t="s">
        <v>146</v>
      </c>
      <c r="AD5997" t="s">
        <v>4690</v>
      </c>
      <c r="AE5997" t="s">
        <v>107</v>
      </c>
      <c r="AF5997" t="s">
        <v>107</v>
      </c>
      <c r="AI5997">
        <v>1</v>
      </c>
      <c r="AJ5997" t="s">
        <v>58</v>
      </c>
      <c r="AK5997" t="s">
        <v>59</v>
      </c>
      <c r="AL5997">
        <v>46329</v>
      </c>
      <c r="AM5997" t="s">
        <v>4692</v>
      </c>
      <c r="AN5997" t="b">
        <v>1</v>
      </c>
      <c r="BB5997" s="7" t="s">
        <v>20290</v>
      </c>
      <c r="BC5997" s="7" t="s">
        <v>4916</v>
      </c>
      <c r="BD5997" s="7" t="s">
        <v>52</v>
      </c>
      <c r="BE5997" s="7">
        <v>98401</v>
      </c>
      <c r="BF5997" s="7" t="s">
        <v>20291</v>
      </c>
      <c r="BG5997" s="7">
        <v>850</v>
      </c>
      <c r="BH5997" s="7">
        <v>3837.49</v>
      </c>
      <c r="BI5997">
        <v>1232.8</v>
      </c>
      <c r="BJ5997">
        <v>0</v>
      </c>
      <c r="BK5997">
        <v>0</v>
      </c>
      <c r="BL5997">
        <v>0</v>
      </c>
      <c r="BO5997" t="s">
        <v>38836</v>
      </c>
      <c r="BP5997">
        <v>37261</v>
      </c>
      <c r="BQ5997">
        <v>64</v>
      </c>
      <c r="BR5997">
        <v>3321332</v>
      </c>
      <c r="BS5997">
        <v>25348</v>
      </c>
      <c r="BT5997">
        <v>2</v>
      </c>
      <c r="BU5997" t="s">
        <v>20293</v>
      </c>
      <c r="BV5997" t="s">
        <v>4695</v>
      </c>
      <c r="BX5997">
        <v>45843.504849537036</v>
      </c>
    </row>
    <row r="5998" spans="1:76" x14ac:dyDescent="0.25">
      <c r="A5998" t="s">
        <v>40486</v>
      </c>
      <c r="B5998" t="s">
        <v>40477</v>
      </c>
      <c r="C5998" t="s">
        <v>46</v>
      </c>
      <c r="D5998">
        <v>45826</v>
      </c>
      <c r="H5998" t="s">
        <v>47</v>
      </c>
      <c r="I5998">
        <v>45826</v>
      </c>
      <c r="J5998">
        <v>2026</v>
      </c>
      <c r="K5998" t="s">
        <v>85</v>
      </c>
      <c r="L5998" t="s">
        <v>40478</v>
      </c>
      <c r="M5998" t="s">
        <v>40487</v>
      </c>
      <c r="N5998" t="s">
        <v>20854</v>
      </c>
      <c r="O5998" t="s">
        <v>20852</v>
      </c>
      <c r="P5998" t="s">
        <v>56</v>
      </c>
      <c r="Q5998" t="s">
        <v>52</v>
      </c>
      <c r="R5998">
        <v>99114</v>
      </c>
      <c r="S5998" t="s">
        <v>40488</v>
      </c>
      <c r="V5998" t="s">
        <v>54</v>
      </c>
      <c r="W5998">
        <v>13</v>
      </c>
      <c r="X5998" t="s">
        <v>55</v>
      </c>
      <c r="Y5998">
        <v>4791</v>
      </c>
      <c r="Z5998" t="s">
        <v>56</v>
      </c>
      <c r="AA5998" t="s">
        <v>57</v>
      </c>
      <c r="AB5998">
        <v>110350</v>
      </c>
      <c r="AC5998" t="s">
        <v>146</v>
      </c>
      <c r="AD5998" t="s">
        <v>4690</v>
      </c>
      <c r="AE5998" t="s">
        <v>107</v>
      </c>
      <c r="AF5998" t="s">
        <v>107</v>
      </c>
      <c r="AI5998">
        <v>2</v>
      </c>
      <c r="AJ5998" t="s">
        <v>58</v>
      </c>
      <c r="AK5998" t="s">
        <v>59</v>
      </c>
      <c r="AL5998">
        <v>46329</v>
      </c>
      <c r="AM5998" t="s">
        <v>4692</v>
      </c>
      <c r="AN5998" t="b">
        <v>1</v>
      </c>
      <c r="BB5998" s="7" t="s">
        <v>20854</v>
      </c>
      <c r="BC5998" s="7" t="s">
        <v>20852</v>
      </c>
      <c r="BD5998" s="7" t="s">
        <v>52</v>
      </c>
      <c r="BE5998" s="7">
        <v>99114</v>
      </c>
      <c r="BF5998" s="7">
        <v>5096844700</v>
      </c>
      <c r="BG5998" s="7">
        <v>0</v>
      </c>
      <c r="BH5998" s="7">
        <v>7234.02</v>
      </c>
      <c r="BI5998">
        <v>5</v>
      </c>
      <c r="BJ5998">
        <v>0</v>
      </c>
      <c r="BK5998">
        <v>0</v>
      </c>
      <c r="BL5998">
        <v>0</v>
      </c>
      <c r="BO5998" t="s">
        <v>40489</v>
      </c>
      <c r="BP5998">
        <v>40228</v>
      </c>
      <c r="BQ5998">
        <v>45083</v>
      </c>
      <c r="BR5998">
        <v>3360621</v>
      </c>
      <c r="BS5998">
        <v>26441</v>
      </c>
      <c r="BT5998">
        <v>7</v>
      </c>
      <c r="BU5998" t="s">
        <v>20856</v>
      </c>
      <c r="BV5998" t="s">
        <v>4695</v>
      </c>
      <c r="BX5998">
        <v>45848.559664351851</v>
      </c>
    </row>
    <row r="5999" spans="1:76" x14ac:dyDescent="0.25">
      <c r="A5999" t="s">
        <v>40490</v>
      </c>
      <c r="B5999" t="s">
        <v>270</v>
      </c>
      <c r="C5999" t="s">
        <v>46</v>
      </c>
      <c r="D5999">
        <v>44934</v>
      </c>
      <c r="H5999" t="s">
        <v>47</v>
      </c>
      <c r="I5999">
        <v>44934</v>
      </c>
      <c r="J5999">
        <v>2026</v>
      </c>
      <c r="K5999" t="s">
        <v>85</v>
      </c>
      <c r="L5999" t="s">
        <v>40491</v>
      </c>
      <c r="N5999" t="s">
        <v>40492</v>
      </c>
      <c r="O5999" t="s">
        <v>4701</v>
      </c>
      <c r="P5999" t="s">
        <v>105</v>
      </c>
      <c r="Q5999" t="s">
        <v>52</v>
      </c>
      <c r="R5999">
        <v>99210</v>
      </c>
      <c r="S5999" t="s">
        <v>40493</v>
      </c>
      <c r="T5999" t="s">
        <v>40493</v>
      </c>
      <c r="U5999">
        <v>5098479568</v>
      </c>
      <c r="V5999" t="s">
        <v>5571</v>
      </c>
      <c r="W5999">
        <v>28</v>
      </c>
      <c r="X5999" t="s">
        <v>6703</v>
      </c>
      <c r="Y5999">
        <v>4151</v>
      </c>
      <c r="Z5999" t="s">
        <v>105</v>
      </c>
      <c r="AA5999" t="s">
        <v>4785</v>
      </c>
      <c r="AB5999">
        <v>375770</v>
      </c>
      <c r="AC5999" t="s">
        <v>146</v>
      </c>
      <c r="AD5999" t="s">
        <v>4690</v>
      </c>
      <c r="AE5999" t="s">
        <v>107</v>
      </c>
      <c r="AF5999" t="s">
        <v>107</v>
      </c>
      <c r="AJ5999" t="s">
        <v>58</v>
      </c>
      <c r="AK5999" t="s">
        <v>59</v>
      </c>
      <c r="AL5999">
        <v>46329</v>
      </c>
      <c r="AM5999" t="s">
        <v>4692</v>
      </c>
      <c r="AN5999" t="b">
        <v>1</v>
      </c>
      <c r="BB5999" s="7" t="s">
        <v>40492</v>
      </c>
      <c r="BC5999" s="7" t="s">
        <v>4701</v>
      </c>
      <c r="BD5999" s="7" t="s">
        <v>52</v>
      </c>
      <c r="BE5999" s="7">
        <v>99210</v>
      </c>
      <c r="BF5999" s="7">
        <v>5093708398</v>
      </c>
      <c r="BG5999" s="7">
        <v>32</v>
      </c>
      <c r="BH5999" s="7">
        <v>7000</v>
      </c>
      <c r="BI5999">
        <v>2588.75</v>
      </c>
      <c r="BJ5999">
        <v>0</v>
      </c>
      <c r="BK5999">
        <v>0</v>
      </c>
      <c r="BL5999">
        <v>0</v>
      </c>
      <c r="BO5999" t="s">
        <v>40494</v>
      </c>
      <c r="BP5999">
        <v>31600</v>
      </c>
      <c r="BQ5999">
        <v>25683</v>
      </c>
      <c r="BR5999">
        <v>689052</v>
      </c>
      <c r="BS5999">
        <v>19588</v>
      </c>
      <c r="BU5999" t="s">
        <v>40495</v>
      </c>
      <c r="BV5999" t="s">
        <v>4695</v>
      </c>
      <c r="BX5999">
        <v>45818.932789351849</v>
      </c>
    </row>
    <row r="6000" spans="1:76" x14ac:dyDescent="0.25">
      <c r="A6000" t="s">
        <v>40510</v>
      </c>
      <c r="B6000" t="s">
        <v>29991</v>
      </c>
      <c r="C6000" t="s">
        <v>46</v>
      </c>
      <c r="D6000">
        <v>45797</v>
      </c>
      <c r="I6000">
        <v>45797</v>
      </c>
      <c r="J6000">
        <v>2026</v>
      </c>
      <c r="K6000" t="s">
        <v>85</v>
      </c>
      <c r="L6000" t="s">
        <v>40511</v>
      </c>
      <c r="M6000" t="s">
        <v>40512</v>
      </c>
      <c r="N6000" t="s">
        <v>29993</v>
      </c>
      <c r="O6000" t="s">
        <v>16153</v>
      </c>
      <c r="P6000" t="s">
        <v>88</v>
      </c>
      <c r="Q6000" t="s">
        <v>52</v>
      </c>
      <c r="R6000">
        <v>98532</v>
      </c>
      <c r="S6000" t="s">
        <v>29994</v>
      </c>
      <c r="T6000" t="s">
        <v>29994</v>
      </c>
      <c r="U6000" t="s">
        <v>40513</v>
      </c>
      <c r="V6000" t="s">
        <v>6576</v>
      </c>
      <c r="W6000">
        <v>27</v>
      </c>
      <c r="X6000" t="s">
        <v>5408</v>
      </c>
      <c r="Y6000">
        <v>3626</v>
      </c>
      <c r="Z6000" t="s">
        <v>88</v>
      </c>
      <c r="AA6000" t="s">
        <v>4785</v>
      </c>
      <c r="AB6000">
        <v>57501</v>
      </c>
      <c r="AC6000" t="s">
        <v>146</v>
      </c>
      <c r="AD6000" t="s">
        <v>4690</v>
      </c>
      <c r="AE6000" t="s">
        <v>107</v>
      </c>
      <c r="AF6000" t="s">
        <v>107</v>
      </c>
      <c r="AJ6000" t="s">
        <v>58</v>
      </c>
      <c r="AK6000" t="s">
        <v>59</v>
      </c>
      <c r="AL6000">
        <v>46329</v>
      </c>
      <c r="AM6000" t="s">
        <v>4692</v>
      </c>
      <c r="AN6000" t="b">
        <v>1</v>
      </c>
      <c r="BB6000" s="7" t="s">
        <v>29993</v>
      </c>
      <c r="BC6000" s="7" t="s">
        <v>16153</v>
      </c>
      <c r="BD6000" s="7" t="s">
        <v>52</v>
      </c>
      <c r="BE6000" s="7">
        <v>98532</v>
      </c>
      <c r="BF6000" s="7">
        <v>3603888293</v>
      </c>
      <c r="BO6000" t="s">
        <v>40514</v>
      </c>
      <c r="BP6000">
        <v>39601</v>
      </c>
      <c r="BQ6000">
        <v>32460</v>
      </c>
      <c r="BR6000">
        <v>3340087</v>
      </c>
      <c r="BU6000" t="s">
        <v>40515</v>
      </c>
      <c r="BV6000" t="s">
        <v>4695</v>
      </c>
      <c r="BX6000">
        <v>45804.382523148146</v>
      </c>
    </row>
    <row r="6001" spans="1:76" x14ac:dyDescent="0.25">
      <c r="A6001" t="s">
        <v>40516</v>
      </c>
      <c r="B6001" t="s">
        <v>40517</v>
      </c>
      <c r="C6001" t="s">
        <v>46</v>
      </c>
      <c r="D6001">
        <v>45670</v>
      </c>
      <c r="H6001" t="s">
        <v>47</v>
      </c>
      <c r="I6001">
        <v>45670</v>
      </c>
      <c r="J6001">
        <v>2026</v>
      </c>
      <c r="K6001" t="s">
        <v>85</v>
      </c>
      <c r="L6001" t="s">
        <v>40518</v>
      </c>
      <c r="N6001" t="s">
        <v>40519</v>
      </c>
      <c r="O6001" t="s">
        <v>6142</v>
      </c>
      <c r="P6001" t="s">
        <v>668</v>
      </c>
      <c r="Q6001" t="s">
        <v>52</v>
      </c>
      <c r="R6001">
        <v>99301</v>
      </c>
      <c r="S6001" t="s">
        <v>40520</v>
      </c>
      <c r="U6001" t="s">
        <v>40521</v>
      </c>
      <c r="V6001" t="s">
        <v>7053</v>
      </c>
      <c r="W6001">
        <v>21</v>
      </c>
      <c r="X6001" t="s">
        <v>6144</v>
      </c>
      <c r="Y6001">
        <v>3306</v>
      </c>
      <c r="Z6001" t="s">
        <v>668</v>
      </c>
      <c r="AA6001" t="s">
        <v>4785</v>
      </c>
      <c r="AB6001">
        <v>46370</v>
      </c>
      <c r="AC6001" t="s">
        <v>146</v>
      </c>
      <c r="AD6001" t="s">
        <v>4690</v>
      </c>
      <c r="AE6001" t="s">
        <v>107</v>
      </c>
      <c r="AF6001" t="s">
        <v>107</v>
      </c>
      <c r="AJ6001" t="s">
        <v>58</v>
      </c>
      <c r="AK6001" t="s">
        <v>59</v>
      </c>
      <c r="AL6001">
        <v>46329</v>
      </c>
      <c r="AM6001" t="s">
        <v>4692</v>
      </c>
      <c r="AN6001" t="b">
        <v>1</v>
      </c>
      <c r="BB6001" s="7" t="s">
        <v>29867</v>
      </c>
      <c r="BC6001" s="7" t="s">
        <v>5959</v>
      </c>
      <c r="BD6001" s="7" t="s">
        <v>52</v>
      </c>
      <c r="BE6001" s="7">
        <v>99206</v>
      </c>
      <c r="BF6001" s="7" t="s">
        <v>20464</v>
      </c>
      <c r="BG6001" s="7">
        <v>1950</v>
      </c>
      <c r="BH6001" s="7">
        <v>0</v>
      </c>
      <c r="BI6001">
        <v>3107.61</v>
      </c>
      <c r="BJ6001">
        <v>3750</v>
      </c>
      <c r="BK6001">
        <v>0</v>
      </c>
      <c r="BL6001">
        <v>0</v>
      </c>
      <c r="BO6001" t="s">
        <v>40522</v>
      </c>
      <c r="BP6001">
        <v>37352</v>
      </c>
      <c r="BQ6001">
        <v>48580</v>
      </c>
      <c r="BR6001">
        <v>3321395</v>
      </c>
      <c r="BS6001">
        <v>25164</v>
      </c>
      <c r="BU6001" t="s">
        <v>20466</v>
      </c>
      <c r="BV6001" t="s">
        <v>4695</v>
      </c>
      <c r="BX6001">
        <v>45852.952094907407</v>
      </c>
    </row>
    <row r="6002" spans="1:76" x14ac:dyDescent="0.25">
      <c r="A6002" t="s">
        <v>40526</v>
      </c>
      <c r="B6002" t="s">
        <v>40527</v>
      </c>
      <c r="C6002" t="s">
        <v>46</v>
      </c>
      <c r="D6002">
        <v>45542</v>
      </c>
      <c r="H6002" t="s">
        <v>47</v>
      </c>
      <c r="I6002">
        <v>45542</v>
      </c>
      <c r="J6002">
        <v>2026</v>
      </c>
      <c r="K6002" t="s">
        <v>85</v>
      </c>
      <c r="L6002" t="s">
        <v>40528</v>
      </c>
      <c r="N6002" t="s">
        <v>40529</v>
      </c>
      <c r="O6002" t="s">
        <v>6142</v>
      </c>
      <c r="P6002" t="s">
        <v>668</v>
      </c>
      <c r="Q6002" t="s">
        <v>52</v>
      </c>
      <c r="R6002">
        <v>99301</v>
      </c>
      <c r="S6002" t="s">
        <v>40530</v>
      </c>
      <c r="T6002" t="s">
        <v>40530</v>
      </c>
      <c r="U6002" t="s">
        <v>40531</v>
      </c>
      <c r="V6002" t="s">
        <v>6576</v>
      </c>
      <c r="W6002">
        <v>27</v>
      </c>
      <c r="X6002" t="s">
        <v>6144</v>
      </c>
      <c r="Y6002">
        <v>3306</v>
      </c>
      <c r="Z6002" t="s">
        <v>668</v>
      </c>
      <c r="AA6002" t="s">
        <v>4785</v>
      </c>
      <c r="AB6002">
        <v>46370</v>
      </c>
      <c r="AC6002" t="s">
        <v>146</v>
      </c>
      <c r="AD6002" t="s">
        <v>4690</v>
      </c>
      <c r="AE6002" t="s">
        <v>107</v>
      </c>
      <c r="AF6002" t="s">
        <v>107</v>
      </c>
      <c r="AJ6002" t="s">
        <v>58</v>
      </c>
      <c r="AK6002" t="s">
        <v>59</v>
      </c>
      <c r="AL6002">
        <v>46329</v>
      </c>
      <c r="AM6002" t="s">
        <v>4692</v>
      </c>
      <c r="AN6002" t="b">
        <v>1</v>
      </c>
      <c r="BB6002" s="7" t="s">
        <v>20463</v>
      </c>
      <c r="BC6002" s="7" t="s">
        <v>5959</v>
      </c>
      <c r="BD6002" s="7" t="s">
        <v>52</v>
      </c>
      <c r="BE6002" s="7">
        <v>99206</v>
      </c>
      <c r="BF6002" s="7" t="s">
        <v>20464</v>
      </c>
      <c r="BG6002" s="7">
        <v>23339.53</v>
      </c>
      <c r="BH6002" s="7">
        <v>0</v>
      </c>
      <c r="BI6002">
        <v>5942.17</v>
      </c>
      <c r="BJ6002">
        <v>1697.94</v>
      </c>
      <c r="BK6002">
        <v>0</v>
      </c>
      <c r="BL6002">
        <v>0</v>
      </c>
      <c r="BO6002" t="s">
        <v>40532</v>
      </c>
      <c r="BP6002">
        <v>37013</v>
      </c>
      <c r="BQ6002">
        <v>47288</v>
      </c>
      <c r="BR6002">
        <v>3319756</v>
      </c>
      <c r="BS6002">
        <v>24590</v>
      </c>
      <c r="BU6002" t="s">
        <v>20466</v>
      </c>
      <c r="BV6002" t="s">
        <v>4695</v>
      </c>
      <c r="BX6002">
        <v>45845.883194444446</v>
      </c>
    </row>
    <row r="6003" spans="1:76" x14ac:dyDescent="0.25">
      <c r="A6003" t="s">
        <v>40533</v>
      </c>
      <c r="B6003" t="s">
        <v>674</v>
      </c>
      <c r="C6003" t="s">
        <v>46</v>
      </c>
      <c r="D6003">
        <v>45656</v>
      </c>
      <c r="H6003" t="s">
        <v>47</v>
      </c>
      <c r="I6003">
        <v>45656</v>
      </c>
      <c r="J6003">
        <v>2026</v>
      </c>
      <c r="K6003" t="s">
        <v>85</v>
      </c>
      <c r="L6003" t="s">
        <v>21519</v>
      </c>
      <c r="N6003" t="s">
        <v>675</v>
      </c>
      <c r="O6003" t="s">
        <v>676</v>
      </c>
      <c r="P6003" t="s">
        <v>322</v>
      </c>
      <c r="Q6003" t="s">
        <v>52</v>
      </c>
      <c r="R6003">
        <v>99111</v>
      </c>
      <c r="S6003" t="s">
        <v>21520</v>
      </c>
      <c r="T6003" t="s">
        <v>40534</v>
      </c>
      <c r="U6003" t="s">
        <v>21521</v>
      </c>
      <c r="V6003" t="s">
        <v>54</v>
      </c>
      <c r="W6003">
        <v>13</v>
      </c>
      <c r="X6003" t="s">
        <v>324</v>
      </c>
      <c r="Y6003">
        <v>4795</v>
      </c>
      <c r="Z6003" t="s">
        <v>322</v>
      </c>
      <c r="AA6003" t="s">
        <v>57</v>
      </c>
      <c r="AB6003">
        <v>102352</v>
      </c>
      <c r="AC6003" t="s">
        <v>146</v>
      </c>
      <c r="AD6003" t="s">
        <v>4690</v>
      </c>
      <c r="AE6003" t="s">
        <v>107</v>
      </c>
      <c r="AF6003" t="s">
        <v>107</v>
      </c>
      <c r="AI6003">
        <v>2</v>
      </c>
      <c r="AJ6003" t="s">
        <v>58</v>
      </c>
      <c r="AK6003" t="s">
        <v>59</v>
      </c>
      <c r="AL6003">
        <v>46329</v>
      </c>
      <c r="AM6003" t="s">
        <v>4692</v>
      </c>
      <c r="AN6003" t="b">
        <v>1</v>
      </c>
      <c r="BB6003" s="7" t="s">
        <v>675</v>
      </c>
      <c r="BC6003" s="7" t="s">
        <v>676</v>
      </c>
      <c r="BD6003" s="7" t="s">
        <v>52</v>
      </c>
      <c r="BE6003" s="7">
        <v>99111</v>
      </c>
      <c r="BF6003" s="7" t="s">
        <v>21521</v>
      </c>
      <c r="BG6003" s="7">
        <v>3000</v>
      </c>
      <c r="BH6003" s="7">
        <v>2503.35</v>
      </c>
      <c r="BI6003">
        <v>4579.8999999999996</v>
      </c>
      <c r="BJ6003">
        <v>0</v>
      </c>
      <c r="BK6003">
        <v>0</v>
      </c>
      <c r="BL6003">
        <v>0</v>
      </c>
      <c r="BO6003" t="s">
        <v>40535</v>
      </c>
      <c r="BP6003">
        <v>37231</v>
      </c>
      <c r="BQ6003">
        <v>30414</v>
      </c>
      <c r="BR6003">
        <v>3321300</v>
      </c>
      <c r="BS6003">
        <v>24921</v>
      </c>
      <c r="BT6003">
        <v>9</v>
      </c>
      <c r="BU6003" t="s">
        <v>40536</v>
      </c>
      <c r="BV6003" t="s">
        <v>4695</v>
      </c>
      <c r="BX6003">
        <v>45840.474236111113</v>
      </c>
    </row>
    <row r="6004" spans="1:76" x14ac:dyDescent="0.25">
      <c r="A6004" t="s">
        <v>40552</v>
      </c>
      <c r="B6004" t="s">
        <v>40553</v>
      </c>
      <c r="C6004" t="s">
        <v>46</v>
      </c>
      <c r="D6004">
        <v>45808</v>
      </c>
      <c r="H6004" t="s">
        <v>47</v>
      </c>
      <c r="I6004">
        <v>45808</v>
      </c>
      <c r="J6004">
        <v>2026</v>
      </c>
      <c r="K6004" t="s">
        <v>85</v>
      </c>
      <c r="L6004" t="s">
        <v>40554</v>
      </c>
      <c r="N6004" t="s">
        <v>40555</v>
      </c>
      <c r="O6004" t="s">
        <v>6150</v>
      </c>
      <c r="P6004" t="s">
        <v>105</v>
      </c>
      <c r="Q6004" t="s">
        <v>52</v>
      </c>
      <c r="R6004">
        <v>99021</v>
      </c>
      <c r="S6004" t="s">
        <v>40556</v>
      </c>
      <c r="U6004" t="s">
        <v>40557</v>
      </c>
      <c r="V6004" t="s">
        <v>54</v>
      </c>
      <c r="W6004">
        <v>13</v>
      </c>
      <c r="X6004" t="s">
        <v>106</v>
      </c>
      <c r="Y6004">
        <v>4789</v>
      </c>
      <c r="Z6004" t="s">
        <v>105</v>
      </c>
      <c r="AA6004" t="s">
        <v>57</v>
      </c>
      <c r="AB6004">
        <v>107107</v>
      </c>
      <c r="AC6004" t="s">
        <v>146</v>
      </c>
      <c r="AD6004" t="s">
        <v>4690</v>
      </c>
      <c r="AE6004" t="s">
        <v>107</v>
      </c>
      <c r="AF6004" t="s">
        <v>107</v>
      </c>
      <c r="AI6004">
        <v>1</v>
      </c>
      <c r="AJ6004" t="s">
        <v>58</v>
      </c>
      <c r="AK6004" t="s">
        <v>59</v>
      </c>
      <c r="AL6004">
        <v>46329</v>
      </c>
      <c r="AM6004" t="s">
        <v>4692</v>
      </c>
      <c r="AN6004" t="b">
        <v>1</v>
      </c>
      <c r="BB6004" s="7" t="s">
        <v>40555</v>
      </c>
      <c r="BC6004" s="7" t="s">
        <v>6150</v>
      </c>
      <c r="BD6004" s="7" t="s">
        <v>52</v>
      </c>
      <c r="BE6004" s="7">
        <v>99021</v>
      </c>
      <c r="BF6004" s="7" t="s">
        <v>40557</v>
      </c>
      <c r="BG6004" s="7">
        <v>3920</v>
      </c>
      <c r="BH6004" s="7">
        <v>0</v>
      </c>
      <c r="BI6004">
        <v>491.5</v>
      </c>
      <c r="BJ6004">
        <v>0</v>
      </c>
      <c r="BK6004">
        <v>0</v>
      </c>
      <c r="BL6004">
        <v>0</v>
      </c>
      <c r="BO6004" t="s">
        <v>40558</v>
      </c>
      <c r="BP6004">
        <v>40073</v>
      </c>
      <c r="BQ6004">
        <v>52696</v>
      </c>
      <c r="BR6004">
        <v>3348294</v>
      </c>
      <c r="BS6004">
        <v>26184</v>
      </c>
      <c r="BT6004">
        <v>6</v>
      </c>
      <c r="BU6004" t="s">
        <v>30071</v>
      </c>
      <c r="BV6004" t="s">
        <v>4695</v>
      </c>
      <c r="BX6004">
        <v>45841.440844907411</v>
      </c>
    </row>
    <row r="6005" spans="1:76" x14ac:dyDescent="0.25">
      <c r="A6005" t="s">
        <v>40562</v>
      </c>
      <c r="B6005" t="s">
        <v>40253</v>
      </c>
      <c r="C6005" t="s">
        <v>46</v>
      </c>
      <c r="D6005">
        <v>44938</v>
      </c>
      <c r="H6005" t="s">
        <v>47</v>
      </c>
      <c r="I6005">
        <v>44938</v>
      </c>
      <c r="J6005">
        <v>2026</v>
      </c>
      <c r="K6005" t="s">
        <v>85</v>
      </c>
      <c r="L6005" t="s">
        <v>40254</v>
      </c>
      <c r="N6005" t="s">
        <v>40563</v>
      </c>
      <c r="O6005" t="s">
        <v>6142</v>
      </c>
      <c r="P6005" t="s">
        <v>462</v>
      </c>
      <c r="Q6005" t="s">
        <v>52</v>
      </c>
      <c r="R6005">
        <v>99301</v>
      </c>
      <c r="S6005" t="s">
        <v>40256</v>
      </c>
      <c r="T6005" t="s">
        <v>40256</v>
      </c>
      <c r="U6005" t="s">
        <v>40258</v>
      </c>
      <c r="V6005" t="s">
        <v>90</v>
      </c>
      <c r="W6005">
        <v>12</v>
      </c>
      <c r="X6005" t="s">
        <v>1886</v>
      </c>
      <c r="Y6005">
        <v>4745</v>
      </c>
      <c r="Z6005" t="s">
        <v>462</v>
      </c>
      <c r="AA6005" t="s">
        <v>57</v>
      </c>
      <c r="AB6005">
        <v>97399</v>
      </c>
      <c r="AC6005" t="s">
        <v>146</v>
      </c>
      <c r="AD6005" t="s">
        <v>4690</v>
      </c>
      <c r="AE6005" t="s">
        <v>107</v>
      </c>
      <c r="AF6005" t="s">
        <v>107</v>
      </c>
      <c r="AJ6005" t="s">
        <v>58</v>
      </c>
      <c r="AK6005" t="s">
        <v>59</v>
      </c>
      <c r="AL6005">
        <v>46329</v>
      </c>
      <c r="AM6005" t="s">
        <v>4692</v>
      </c>
      <c r="AN6005" t="b">
        <v>1</v>
      </c>
      <c r="BB6005" s="7" t="s">
        <v>20290</v>
      </c>
      <c r="BC6005" s="7" t="s">
        <v>4916</v>
      </c>
      <c r="BD6005" s="7" t="s">
        <v>52</v>
      </c>
      <c r="BE6005" s="7">
        <v>98401</v>
      </c>
      <c r="BF6005" s="7" t="s">
        <v>20291</v>
      </c>
      <c r="BG6005" s="7">
        <v>18650</v>
      </c>
      <c r="BH6005" s="7">
        <v>3000</v>
      </c>
      <c r="BI6005">
        <v>5258.84</v>
      </c>
      <c r="BJ6005">
        <v>0</v>
      </c>
      <c r="BK6005">
        <v>0</v>
      </c>
      <c r="BL6005">
        <v>0</v>
      </c>
      <c r="BO6005" t="s">
        <v>40564</v>
      </c>
      <c r="BP6005">
        <v>31619</v>
      </c>
      <c r="BQ6005">
        <v>31599</v>
      </c>
      <c r="BR6005">
        <v>689072</v>
      </c>
      <c r="BS6005">
        <v>19881</v>
      </c>
      <c r="BT6005">
        <v>16</v>
      </c>
      <c r="BU6005" t="s">
        <v>20293</v>
      </c>
      <c r="BV6005" t="s">
        <v>4695</v>
      </c>
      <c r="BX6005">
        <v>45843.503750000003</v>
      </c>
    </row>
    <row r="6006" spans="1:76" x14ac:dyDescent="0.25">
      <c r="A6006" t="s">
        <v>40565</v>
      </c>
      <c r="B6006" t="s">
        <v>3838</v>
      </c>
      <c r="C6006" t="s">
        <v>46</v>
      </c>
      <c r="D6006">
        <v>45785</v>
      </c>
      <c r="H6006" t="s">
        <v>47</v>
      </c>
      <c r="I6006">
        <v>45785</v>
      </c>
      <c r="J6006">
        <v>2026</v>
      </c>
      <c r="K6006" t="s">
        <v>85</v>
      </c>
      <c r="L6006" t="s">
        <v>20891</v>
      </c>
      <c r="N6006" t="s">
        <v>20892</v>
      </c>
      <c r="O6006" t="s">
        <v>4701</v>
      </c>
      <c r="P6006" t="s">
        <v>105</v>
      </c>
      <c r="Q6006" t="s">
        <v>52</v>
      </c>
      <c r="R6006">
        <v>99228</v>
      </c>
      <c r="S6006" t="s">
        <v>20893</v>
      </c>
      <c r="U6006" t="s">
        <v>20895</v>
      </c>
      <c r="V6006" t="s">
        <v>54</v>
      </c>
      <c r="W6006">
        <v>13</v>
      </c>
      <c r="X6006" t="s">
        <v>106</v>
      </c>
      <c r="Y6006">
        <v>4789</v>
      </c>
      <c r="Z6006" t="s">
        <v>105</v>
      </c>
      <c r="AA6006" t="s">
        <v>57</v>
      </c>
      <c r="AB6006">
        <v>107107</v>
      </c>
      <c r="AC6006" t="s">
        <v>146</v>
      </c>
      <c r="AD6006" t="s">
        <v>4690</v>
      </c>
      <c r="AE6006" t="s">
        <v>107</v>
      </c>
      <c r="AF6006" t="s">
        <v>107</v>
      </c>
      <c r="AI6006">
        <v>2</v>
      </c>
      <c r="AJ6006" t="s">
        <v>58</v>
      </c>
      <c r="AK6006" t="s">
        <v>59</v>
      </c>
      <c r="AL6006">
        <v>46329</v>
      </c>
      <c r="AM6006" t="s">
        <v>4692</v>
      </c>
      <c r="AN6006" t="b">
        <v>1</v>
      </c>
      <c r="BB6006" s="7" t="s">
        <v>20290</v>
      </c>
      <c r="BC6006" s="7" t="s">
        <v>4916</v>
      </c>
      <c r="BD6006" s="7" t="s">
        <v>52</v>
      </c>
      <c r="BE6006" s="7">
        <v>98401</v>
      </c>
      <c r="BF6006" s="7" t="s">
        <v>20291</v>
      </c>
      <c r="BG6006" s="7">
        <v>0</v>
      </c>
      <c r="BH6006" s="7">
        <v>11607.98</v>
      </c>
      <c r="BI6006">
        <v>1592.68</v>
      </c>
      <c r="BJ6006">
        <v>0</v>
      </c>
      <c r="BK6006">
        <v>0</v>
      </c>
      <c r="BL6006">
        <v>0</v>
      </c>
      <c r="BO6006" t="s">
        <v>40566</v>
      </c>
      <c r="BP6006">
        <v>38629</v>
      </c>
      <c r="BQ6006">
        <v>32643</v>
      </c>
      <c r="BR6006">
        <v>3331556</v>
      </c>
      <c r="BS6006">
        <v>26255</v>
      </c>
      <c r="BT6006">
        <v>6</v>
      </c>
      <c r="BU6006" t="s">
        <v>20897</v>
      </c>
      <c r="BV6006" t="s">
        <v>4695</v>
      </c>
      <c r="BX6006">
        <v>45843.499027777776</v>
      </c>
    </row>
    <row r="6007" spans="1:76" x14ac:dyDescent="0.25">
      <c r="A6007" t="s">
        <v>40586</v>
      </c>
      <c r="B6007" t="s">
        <v>31520</v>
      </c>
      <c r="C6007" t="s">
        <v>46</v>
      </c>
      <c r="D6007">
        <v>45698</v>
      </c>
      <c r="H6007" t="s">
        <v>47</v>
      </c>
      <c r="I6007">
        <v>45698</v>
      </c>
      <c r="J6007">
        <v>2026</v>
      </c>
      <c r="K6007" t="s">
        <v>85</v>
      </c>
      <c r="L6007" t="s">
        <v>31521</v>
      </c>
      <c r="N6007" t="s">
        <v>31522</v>
      </c>
      <c r="O6007" t="s">
        <v>21822</v>
      </c>
      <c r="P6007" t="s">
        <v>88</v>
      </c>
      <c r="Q6007" t="s">
        <v>52</v>
      </c>
      <c r="R6007">
        <v>98531</v>
      </c>
      <c r="S6007" t="s">
        <v>20609</v>
      </c>
      <c r="T6007" t="s">
        <v>31523</v>
      </c>
      <c r="U6007">
        <v>3605083660</v>
      </c>
      <c r="V6007" t="s">
        <v>54</v>
      </c>
      <c r="W6007">
        <v>13</v>
      </c>
      <c r="X6007" t="s">
        <v>649</v>
      </c>
      <c r="Y6007">
        <v>4817</v>
      </c>
      <c r="Z6007" t="s">
        <v>88</v>
      </c>
      <c r="AA6007" t="s">
        <v>57</v>
      </c>
      <c r="AB6007">
        <v>117790</v>
      </c>
      <c r="AC6007" t="s">
        <v>146</v>
      </c>
      <c r="AD6007" t="s">
        <v>4690</v>
      </c>
      <c r="AE6007" t="s">
        <v>107</v>
      </c>
      <c r="AF6007" t="s">
        <v>107</v>
      </c>
      <c r="AI6007">
        <v>1</v>
      </c>
      <c r="AJ6007" t="s">
        <v>58</v>
      </c>
      <c r="AK6007" t="s">
        <v>59</v>
      </c>
      <c r="AL6007">
        <v>46329</v>
      </c>
      <c r="AM6007" t="s">
        <v>4692</v>
      </c>
      <c r="AN6007" t="b">
        <v>1</v>
      </c>
      <c r="BB6007" s="7" t="s">
        <v>31522</v>
      </c>
      <c r="BC6007" s="7" t="s">
        <v>21822</v>
      </c>
      <c r="BD6007" s="7" t="s">
        <v>52</v>
      </c>
      <c r="BE6007" s="7">
        <v>98531</v>
      </c>
      <c r="BF6007" s="7">
        <v>3605083660</v>
      </c>
      <c r="BG6007" s="7">
        <v>1170.43</v>
      </c>
      <c r="BH6007" s="7">
        <v>64870.239999999998</v>
      </c>
      <c r="BI6007">
        <v>41578.199999999997</v>
      </c>
      <c r="BJ6007">
        <v>0</v>
      </c>
      <c r="BK6007">
        <v>0</v>
      </c>
      <c r="BL6007">
        <v>0</v>
      </c>
      <c r="BO6007" t="s">
        <v>40587</v>
      </c>
      <c r="BP6007">
        <v>37565</v>
      </c>
      <c r="BQ6007">
        <v>1688</v>
      </c>
      <c r="BR6007">
        <v>3321538</v>
      </c>
      <c r="BS6007">
        <v>25555</v>
      </c>
      <c r="BT6007">
        <v>20</v>
      </c>
      <c r="BU6007" t="s">
        <v>31521</v>
      </c>
      <c r="BV6007" t="s">
        <v>4695</v>
      </c>
      <c r="BX6007">
        <v>45848.658553240741</v>
      </c>
    </row>
    <row r="6008" spans="1:76" x14ac:dyDescent="0.25">
      <c r="A6008" t="s">
        <v>40599</v>
      </c>
      <c r="B6008" t="s">
        <v>30196</v>
      </c>
      <c r="C6008" t="s">
        <v>46</v>
      </c>
      <c r="D6008">
        <v>45784</v>
      </c>
      <c r="H6008" t="s">
        <v>47</v>
      </c>
      <c r="I6008">
        <v>45784</v>
      </c>
      <c r="J6008">
        <v>2026</v>
      </c>
      <c r="K6008" t="s">
        <v>85</v>
      </c>
      <c r="L6008" t="s">
        <v>30197</v>
      </c>
      <c r="N6008" t="s">
        <v>30198</v>
      </c>
      <c r="O6008" t="s">
        <v>20749</v>
      </c>
      <c r="P6008" t="s">
        <v>115</v>
      </c>
      <c r="Q6008" t="s">
        <v>5990</v>
      </c>
      <c r="R6008">
        <v>98558</v>
      </c>
      <c r="S6008" t="s">
        <v>30199</v>
      </c>
      <c r="U6008">
        <v>9312412320</v>
      </c>
      <c r="V6008" t="s">
        <v>54</v>
      </c>
      <c r="W6008">
        <v>13</v>
      </c>
      <c r="X6008" t="s">
        <v>174</v>
      </c>
      <c r="Y6008">
        <v>4781</v>
      </c>
      <c r="Z6008" t="s">
        <v>115</v>
      </c>
      <c r="AA6008" t="s">
        <v>57</v>
      </c>
      <c r="AB6008">
        <v>107652</v>
      </c>
      <c r="AC6008" t="s">
        <v>146</v>
      </c>
      <c r="AD6008" t="s">
        <v>4690</v>
      </c>
      <c r="AE6008" t="s">
        <v>107</v>
      </c>
      <c r="AF6008" t="s">
        <v>107</v>
      </c>
      <c r="AI6008">
        <v>2</v>
      </c>
      <c r="AJ6008" t="s">
        <v>58</v>
      </c>
      <c r="AK6008" t="s">
        <v>59</v>
      </c>
      <c r="AL6008">
        <v>46329</v>
      </c>
      <c r="AM6008" t="s">
        <v>4692</v>
      </c>
      <c r="AN6008" t="b">
        <v>1</v>
      </c>
      <c r="BB6008" s="7" t="s">
        <v>30198</v>
      </c>
      <c r="BC6008" s="7" t="s">
        <v>20749</v>
      </c>
      <c r="BD6008" s="7" t="s">
        <v>5990</v>
      </c>
      <c r="BE6008" s="7">
        <v>98558</v>
      </c>
      <c r="BF6008" s="7">
        <v>2533040053</v>
      </c>
      <c r="BG6008" s="7">
        <v>0</v>
      </c>
      <c r="BH6008" s="7">
        <v>0</v>
      </c>
      <c r="BI6008">
        <v>0</v>
      </c>
      <c r="BJ6008">
        <v>0</v>
      </c>
      <c r="BK6008">
        <v>0</v>
      </c>
      <c r="BL6008">
        <v>0</v>
      </c>
      <c r="BO6008" t="s">
        <v>40600</v>
      </c>
      <c r="BP6008">
        <v>38575</v>
      </c>
      <c r="BQ6008">
        <v>11436</v>
      </c>
      <c r="BR6008">
        <v>3328767</v>
      </c>
      <c r="BS6008">
        <v>26317</v>
      </c>
      <c r="BT6008">
        <v>2</v>
      </c>
      <c r="BU6008" t="s">
        <v>40601</v>
      </c>
      <c r="BV6008" t="s">
        <v>4695</v>
      </c>
      <c r="BX6008">
        <v>45847.717349537037</v>
      </c>
    </row>
    <row r="6009" spans="1:76" x14ac:dyDescent="0.25">
      <c r="A6009" t="s">
        <v>40614</v>
      </c>
      <c r="B6009" t="s">
        <v>1286</v>
      </c>
      <c r="C6009" t="s">
        <v>46</v>
      </c>
      <c r="D6009">
        <v>45755</v>
      </c>
      <c r="H6009" t="s">
        <v>47</v>
      </c>
      <c r="I6009">
        <v>45755</v>
      </c>
      <c r="J6009">
        <v>2026</v>
      </c>
      <c r="K6009" t="s">
        <v>85</v>
      </c>
      <c r="L6009" t="s">
        <v>30144</v>
      </c>
      <c r="N6009" t="s">
        <v>30253</v>
      </c>
      <c r="O6009" t="s">
        <v>6786</v>
      </c>
      <c r="P6009" t="s">
        <v>322</v>
      </c>
      <c r="Q6009" t="s">
        <v>52</v>
      </c>
      <c r="R6009">
        <v>99347</v>
      </c>
      <c r="S6009" t="s">
        <v>30147</v>
      </c>
      <c r="T6009" t="s">
        <v>22408</v>
      </c>
      <c r="U6009" t="s">
        <v>30069</v>
      </c>
      <c r="V6009" t="s">
        <v>54</v>
      </c>
      <c r="W6009">
        <v>13</v>
      </c>
      <c r="X6009" t="s">
        <v>324</v>
      </c>
      <c r="Y6009">
        <v>4795</v>
      </c>
      <c r="Z6009" t="s">
        <v>322</v>
      </c>
      <c r="AA6009" t="s">
        <v>57</v>
      </c>
      <c r="AB6009">
        <v>102352</v>
      </c>
      <c r="AC6009" t="s">
        <v>146</v>
      </c>
      <c r="AD6009" t="s">
        <v>4690</v>
      </c>
      <c r="AE6009" t="s">
        <v>107</v>
      </c>
      <c r="AF6009" t="s">
        <v>107</v>
      </c>
      <c r="AI6009">
        <v>1</v>
      </c>
      <c r="AJ6009" t="s">
        <v>58</v>
      </c>
      <c r="AK6009" t="s">
        <v>59</v>
      </c>
      <c r="AL6009">
        <v>46329</v>
      </c>
      <c r="AM6009" t="s">
        <v>4692</v>
      </c>
      <c r="AN6009" t="b">
        <v>1</v>
      </c>
      <c r="BB6009" s="7" t="s">
        <v>30253</v>
      </c>
      <c r="BC6009" s="7" t="s">
        <v>6786</v>
      </c>
      <c r="BD6009" s="7" t="s">
        <v>52</v>
      </c>
      <c r="BE6009" s="7">
        <v>99347</v>
      </c>
      <c r="BF6009" s="7" t="s">
        <v>30069</v>
      </c>
      <c r="BG6009" s="7">
        <v>0</v>
      </c>
      <c r="BH6009" s="7">
        <v>58233.79</v>
      </c>
      <c r="BI6009">
        <v>6712.92</v>
      </c>
      <c r="BJ6009">
        <v>0</v>
      </c>
      <c r="BK6009">
        <v>0</v>
      </c>
      <c r="BL6009">
        <v>0</v>
      </c>
      <c r="BO6009" t="s">
        <v>40615</v>
      </c>
      <c r="BP6009">
        <v>37949</v>
      </c>
      <c r="BQ6009">
        <v>25635</v>
      </c>
      <c r="BR6009">
        <v>3322041</v>
      </c>
      <c r="BS6009">
        <v>25890</v>
      </c>
      <c r="BT6009">
        <v>9</v>
      </c>
      <c r="BU6009" t="s">
        <v>30071</v>
      </c>
      <c r="BV6009" t="s">
        <v>4695</v>
      </c>
      <c r="BX6009">
        <v>45840.831909722219</v>
      </c>
    </row>
    <row r="6010" spans="1:76" x14ac:dyDescent="0.25">
      <c r="A6010" t="s">
        <v>40660</v>
      </c>
      <c r="B6010" t="s">
        <v>1723</v>
      </c>
      <c r="C6010" t="s">
        <v>46</v>
      </c>
      <c r="D6010">
        <v>45743</v>
      </c>
      <c r="H6010" t="s">
        <v>47</v>
      </c>
      <c r="I6010">
        <v>45743</v>
      </c>
      <c r="J6010">
        <v>2026</v>
      </c>
      <c r="K6010" t="s">
        <v>85</v>
      </c>
      <c r="L6010" t="s">
        <v>30914</v>
      </c>
      <c r="N6010" t="s">
        <v>35423</v>
      </c>
      <c r="O6010" t="s">
        <v>12860</v>
      </c>
      <c r="P6010" t="s">
        <v>241</v>
      </c>
      <c r="Q6010" t="s">
        <v>52</v>
      </c>
      <c r="R6010">
        <v>98942</v>
      </c>
      <c r="S6010" t="s">
        <v>30915</v>
      </c>
      <c r="T6010" t="s">
        <v>30915</v>
      </c>
      <c r="U6010">
        <v>5099022344</v>
      </c>
      <c r="V6010" t="s">
        <v>90</v>
      </c>
      <c r="W6010">
        <v>12</v>
      </c>
      <c r="X6010" t="s">
        <v>1579</v>
      </c>
      <c r="Y6010">
        <v>4744</v>
      </c>
      <c r="Z6010" t="s">
        <v>241</v>
      </c>
      <c r="AA6010" t="s">
        <v>57</v>
      </c>
      <c r="AB6010">
        <v>95772</v>
      </c>
      <c r="AC6010" t="s">
        <v>146</v>
      </c>
      <c r="AD6010" t="s">
        <v>4690</v>
      </c>
      <c r="AE6010" t="s">
        <v>107</v>
      </c>
      <c r="AF6010" t="s">
        <v>107</v>
      </c>
      <c r="AJ6010" t="s">
        <v>58</v>
      </c>
      <c r="AK6010" t="s">
        <v>59</v>
      </c>
      <c r="AL6010">
        <v>46329</v>
      </c>
      <c r="AM6010" t="s">
        <v>4692</v>
      </c>
      <c r="AN6010" t="b">
        <v>1</v>
      </c>
      <c r="BB6010" s="7" t="s">
        <v>35423</v>
      </c>
      <c r="BC6010" s="7" t="s">
        <v>12860</v>
      </c>
      <c r="BD6010" s="7" t="s">
        <v>52</v>
      </c>
      <c r="BE6010" s="7">
        <v>98942</v>
      </c>
      <c r="BF6010" s="7">
        <v>5099022344</v>
      </c>
      <c r="BG6010" s="7">
        <v>151870</v>
      </c>
      <c r="BH6010" s="7">
        <v>0</v>
      </c>
      <c r="BI6010">
        <v>7095.05</v>
      </c>
      <c r="BJ6010">
        <v>0</v>
      </c>
      <c r="BK6010">
        <v>0</v>
      </c>
      <c r="BL6010">
        <v>0</v>
      </c>
      <c r="BO6010" t="s">
        <v>40661</v>
      </c>
      <c r="BP6010">
        <v>37856</v>
      </c>
      <c r="BQ6010">
        <v>324</v>
      </c>
      <c r="BR6010">
        <v>3321972</v>
      </c>
      <c r="BS6010">
        <v>25884</v>
      </c>
      <c r="BT6010">
        <v>15</v>
      </c>
      <c r="BU6010" t="s">
        <v>40662</v>
      </c>
      <c r="BV6010" t="s">
        <v>4695</v>
      </c>
      <c r="BX6010">
        <v>45845.712534722225</v>
      </c>
    </row>
    <row r="6011" spans="1:76" x14ac:dyDescent="0.25">
      <c r="A6011" t="s">
        <v>40663</v>
      </c>
      <c r="B6011" t="s">
        <v>1406</v>
      </c>
      <c r="C6011" t="s">
        <v>46</v>
      </c>
      <c r="D6011">
        <v>45800</v>
      </c>
      <c r="H6011" t="s">
        <v>47</v>
      </c>
      <c r="I6011">
        <v>45800</v>
      </c>
      <c r="J6011">
        <v>2026</v>
      </c>
      <c r="K6011" t="s">
        <v>85</v>
      </c>
      <c r="L6011" t="s">
        <v>40664</v>
      </c>
      <c r="N6011" t="s">
        <v>30027</v>
      </c>
      <c r="O6011" t="s">
        <v>20658</v>
      </c>
      <c r="P6011" t="s">
        <v>121</v>
      </c>
      <c r="Q6011" t="s">
        <v>52</v>
      </c>
      <c r="R6011">
        <v>98524</v>
      </c>
      <c r="S6011" t="s">
        <v>25461</v>
      </c>
      <c r="U6011" t="s">
        <v>28915</v>
      </c>
      <c r="V6011" t="s">
        <v>54</v>
      </c>
      <c r="W6011">
        <v>13</v>
      </c>
      <c r="X6011" t="s">
        <v>838</v>
      </c>
      <c r="Y6011">
        <v>4847</v>
      </c>
      <c r="Z6011" t="s">
        <v>121</v>
      </c>
      <c r="AA6011" t="s">
        <v>57</v>
      </c>
      <c r="AB6011">
        <v>117038</v>
      </c>
      <c r="AC6011" t="s">
        <v>146</v>
      </c>
      <c r="AD6011" t="s">
        <v>4690</v>
      </c>
      <c r="AE6011" t="s">
        <v>107</v>
      </c>
      <c r="AF6011" t="s">
        <v>107</v>
      </c>
      <c r="AI6011">
        <v>1</v>
      </c>
      <c r="AJ6011" t="s">
        <v>58</v>
      </c>
      <c r="AK6011" t="s">
        <v>59</v>
      </c>
      <c r="AL6011">
        <v>46329</v>
      </c>
      <c r="AM6011" t="s">
        <v>4692</v>
      </c>
      <c r="AN6011" t="b">
        <v>1</v>
      </c>
      <c r="BB6011" s="7" t="s">
        <v>30027</v>
      </c>
      <c r="BC6011" s="7" t="s">
        <v>20658</v>
      </c>
      <c r="BD6011" s="7" t="s">
        <v>52</v>
      </c>
      <c r="BE6011" s="7">
        <v>98524</v>
      </c>
      <c r="BF6011" s="7">
        <v>3607895807</v>
      </c>
      <c r="BG6011" s="7">
        <v>0</v>
      </c>
      <c r="BH6011" s="7">
        <v>4647.76</v>
      </c>
      <c r="BI6011">
        <v>339.17</v>
      </c>
      <c r="BJ6011">
        <v>0</v>
      </c>
      <c r="BK6011">
        <v>0</v>
      </c>
      <c r="BL6011">
        <v>0</v>
      </c>
      <c r="BO6011" t="s">
        <v>40665</v>
      </c>
      <c r="BP6011">
        <v>39624</v>
      </c>
      <c r="BQ6011">
        <v>30310</v>
      </c>
      <c r="BR6011">
        <v>3340126</v>
      </c>
      <c r="BS6011">
        <v>26240</v>
      </c>
      <c r="BT6011">
        <v>35</v>
      </c>
      <c r="BU6011" t="s">
        <v>20836</v>
      </c>
      <c r="BV6011" t="s">
        <v>4695</v>
      </c>
      <c r="BX6011">
        <v>45841.39167824074</v>
      </c>
    </row>
    <row r="6012" spans="1:76" x14ac:dyDescent="0.25">
      <c r="A6012" t="s">
        <v>20107</v>
      </c>
      <c r="B6012" t="s">
        <v>1580</v>
      </c>
      <c r="C6012" t="s">
        <v>46</v>
      </c>
      <c r="D6012">
        <v>45302</v>
      </c>
      <c r="H6012" t="s">
        <v>47</v>
      </c>
      <c r="I6012">
        <v>45302</v>
      </c>
      <c r="J6012">
        <v>2027</v>
      </c>
      <c r="K6012" t="s">
        <v>85</v>
      </c>
      <c r="L6012" t="s">
        <v>6938</v>
      </c>
      <c r="N6012" t="s">
        <v>6183</v>
      </c>
      <c r="O6012" t="s">
        <v>4715</v>
      </c>
      <c r="P6012" t="s">
        <v>199</v>
      </c>
      <c r="Q6012" t="s">
        <v>52</v>
      </c>
      <c r="R6012">
        <v>98102</v>
      </c>
      <c r="S6012" t="s">
        <v>6940</v>
      </c>
      <c r="T6012" t="s">
        <v>6940</v>
      </c>
      <c r="U6012" t="s">
        <v>6941</v>
      </c>
      <c r="V6012" t="s">
        <v>4783</v>
      </c>
      <c r="W6012">
        <v>25</v>
      </c>
      <c r="X6012" t="s">
        <v>5278</v>
      </c>
      <c r="Y6012">
        <v>4107</v>
      </c>
      <c r="Z6012" t="s">
        <v>199</v>
      </c>
      <c r="AA6012" t="s">
        <v>4785</v>
      </c>
      <c r="AB6012">
        <v>741235</v>
      </c>
      <c r="AC6012" t="s">
        <v>146</v>
      </c>
      <c r="AD6012" t="s">
        <v>4690</v>
      </c>
      <c r="AE6012" t="s">
        <v>107</v>
      </c>
      <c r="AF6012" t="s">
        <v>107</v>
      </c>
      <c r="AI6012">
        <v>3</v>
      </c>
      <c r="AJ6012" t="s">
        <v>72</v>
      </c>
      <c r="AK6012" t="s">
        <v>4691</v>
      </c>
      <c r="AL6012">
        <v>46693</v>
      </c>
      <c r="AM6012" t="s">
        <v>4692</v>
      </c>
      <c r="AN6012" t="b">
        <v>1</v>
      </c>
      <c r="BB6012" s="7" t="s">
        <v>4771</v>
      </c>
      <c r="BC6012" s="7" t="s">
        <v>4715</v>
      </c>
      <c r="BD6012" s="7" t="s">
        <v>52</v>
      </c>
      <c r="BE6012" s="7">
        <v>98112</v>
      </c>
      <c r="BF6012" s="7" t="s">
        <v>4772</v>
      </c>
      <c r="BG6012" s="7">
        <v>0</v>
      </c>
      <c r="BH6012" s="7">
        <v>6023.75</v>
      </c>
      <c r="BI6012">
        <v>3007.83</v>
      </c>
      <c r="BJ6012">
        <v>0</v>
      </c>
      <c r="BK6012">
        <v>0</v>
      </c>
      <c r="BL6012">
        <v>0</v>
      </c>
      <c r="BO6012" t="s">
        <v>20108</v>
      </c>
      <c r="BP6012">
        <v>35440</v>
      </c>
      <c r="BQ6012">
        <v>159</v>
      </c>
      <c r="BR6012">
        <v>3253717</v>
      </c>
      <c r="BS6012">
        <v>24257</v>
      </c>
      <c r="BU6012" t="s">
        <v>4774</v>
      </c>
      <c r="BV6012" t="s">
        <v>4695</v>
      </c>
      <c r="BX6012">
        <v>45758.594236111108</v>
      </c>
    </row>
    <row r="6013" spans="1:76" x14ac:dyDescent="0.25">
      <c r="A6013" t="s">
        <v>20141</v>
      </c>
      <c r="B6013" t="s">
        <v>790</v>
      </c>
      <c r="C6013" t="s">
        <v>46</v>
      </c>
      <c r="D6013">
        <v>45681</v>
      </c>
      <c r="H6013" t="s">
        <v>47</v>
      </c>
      <c r="I6013">
        <v>45681</v>
      </c>
      <c r="J6013">
        <v>2027</v>
      </c>
      <c r="K6013" t="s">
        <v>85</v>
      </c>
      <c r="L6013" t="s">
        <v>9807</v>
      </c>
      <c r="N6013" t="s">
        <v>16018</v>
      </c>
      <c r="O6013" t="s">
        <v>4715</v>
      </c>
      <c r="P6013" t="s">
        <v>68</v>
      </c>
      <c r="Q6013" t="s">
        <v>52</v>
      </c>
      <c r="R6013">
        <v>98118</v>
      </c>
      <c r="S6013" t="s">
        <v>16019</v>
      </c>
      <c r="T6013" t="s">
        <v>20142</v>
      </c>
      <c r="U6013" t="s">
        <v>6842</v>
      </c>
      <c r="V6013" t="s">
        <v>54</v>
      </c>
      <c r="W6013">
        <v>13</v>
      </c>
      <c r="X6013" t="s">
        <v>486</v>
      </c>
      <c r="Y6013">
        <v>4852</v>
      </c>
      <c r="Z6013" t="s">
        <v>68</v>
      </c>
      <c r="AA6013" t="s">
        <v>57</v>
      </c>
      <c r="AB6013">
        <v>104621</v>
      </c>
      <c r="AC6013" t="s">
        <v>146</v>
      </c>
      <c r="AD6013" t="s">
        <v>4690</v>
      </c>
      <c r="AE6013" t="s">
        <v>107</v>
      </c>
      <c r="AF6013" t="s">
        <v>107</v>
      </c>
      <c r="AI6013">
        <v>1</v>
      </c>
      <c r="AJ6013" t="s">
        <v>72</v>
      </c>
      <c r="AK6013" t="s">
        <v>4691</v>
      </c>
      <c r="AL6013">
        <v>46693</v>
      </c>
      <c r="AM6013" t="s">
        <v>4692</v>
      </c>
      <c r="AN6013" t="b">
        <v>1</v>
      </c>
      <c r="BB6013" s="7" t="s">
        <v>6683</v>
      </c>
      <c r="BC6013" s="7" t="s">
        <v>4715</v>
      </c>
      <c r="BD6013" s="7" t="s">
        <v>52</v>
      </c>
      <c r="BE6013" s="7">
        <v>98108</v>
      </c>
      <c r="BF6013" s="7" t="s">
        <v>6842</v>
      </c>
      <c r="BG6013" s="7">
        <v>0</v>
      </c>
      <c r="BH6013" s="7">
        <v>38623.379999999997</v>
      </c>
      <c r="BI6013">
        <v>2025.72</v>
      </c>
      <c r="BJ6013">
        <v>0</v>
      </c>
      <c r="BK6013">
        <v>0</v>
      </c>
      <c r="BL6013">
        <v>0</v>
      </c>
      <c r="BO6013" t="s">
        <v>20143</v>
      </c>
      <c r="BP6013">
        <v>37461</v>
      </c>
      <c r="BQ6013">
        <v>476</v>
      </c>
      <c r="BR6013">
        <v>3321457</v>
      </c>
      <c r="BS6013">
        <v>25289</v>
      </c>
      <c r="BT6013">
        <v>37</v>
      </c>
      <c r="BU6013" t="s">
        <v>5323</v>
      </c>
      <c r="BV6013" t="s">
        <v>4695</v>
      </c>
      <c r="BX6013">
        <v>45843.569490740738</v>
      </c>
    </row>
    <row r="6014" spans="1:76" x14ac:dyDescent="0.25">
      <c r="A6014" t="s">
        <v>4685</v>
      </c>
      <c r="B6014" t="s">
        <v>442</v>
      </c>
      <c r="C6014" t="s">
        <v>46</v>
      </c>
      <c r="D6014">
        <v>45673</v>
      </c>
      <c r="E6014" s="1"/>
      <c r="H6014" t="s">
        <v>47</v>
      </c>
      <c r="I6014">
        <v>45673</v>
      </c>
      <c r="J6014">
        <v>2028</v>
      </c>
      <c r="K6014" t="s">
        <v>85</v>
      </c>
      <c r="L6014" t="s">
        <v>4686</v>
      </c>
      <c r="N6014" t="s">
        <v>4687</v>
      </c>
      <c r="O6014" t="s">
        <v>4688</v>
      </c>
      <c r="P6014" t="s">
        <v>226</v>
      </c>
      <c r="Q6014" t="s">
        <v>52</v>
      </c>
      <c r="R6014">
        <v>98665</v>
      </c>
      <c r="S6014" t="s">
        <v>4689</v>
      </c>
      <c r="T6014" t="s">
        <v>4689</v>
      </c>
      <c r="U6014">
        <v>3602411222</v>
      </c>
      <c r="V6014" t="s">
        <v>90</v>
      </c>
      <c r="W6014">
        <v>12</v>
      </c>
      <c r="X6014" t="s">
        <v>444</v>
      </c>
      <c r="Y6014">
        <v>4778</v>
      </c>
      <c r="Z6014" t="s">
        <v>226</v>
      </c>
      <c r="AA6014" t="s">
        <v>57</v>
      </c>
      <c r="AB6014">
        <v>96910</v>
      </c>
      <c r="AC6014" t="s">
        <v>146</v>
      </c>
      <c r="AD6014" t="s">
        <v>4690</v>
      </c>
      <c r="AE6014" t="s">
        <v>107</v>
      </c>
      <c r="AF6014" t="s">
        <v>107</v>
      </c>
      <c r="AI6014" s="1"/>
      <c r="AJ6014" t="s">
        <v>72</v>
      </c>
      <c r="AK6014" t="s">
        <v>4691</v>
      </c>
      <c r="AL6014">
        <v>47064</v>
      </c>
      <c r="AM6014" t="s">
        <v>4692</v>
      </c>
      <c r="AN6014" t="b">
        <v>1</v>
      </c>
      <c r="BB6014" s="7" t="s">
        <v>4687</v>
      </c>
      <c r="BC6014" s="7" t="s">
        <v>4688</v>
      </c>
      <c r="BD6014" s="7" t="s">
        <v>52</v>
      </c>
      <c r="BE6014" s="7">
        <v>98665</v>
      </c>
      <c r="BF6014" s="7">
        <v>3602411222</v>
      </c>
      <c r="BG6014" s="7">
        <v>5</v>
      </c>
      <c r="BH6014" s="7">
        <v>6520.23</v>
      </c>
      <c r="BI6014">
        <v>718.6</v>
      </c>
      <c r="BJ6014">
        <v>0</v>
      </c>
      <c r="BK6014">
        <v>0</v>
      </c>
      <c r="BL6014">
        <v>0</v>
      </c>
      <c r="BO6014" t="s">
        <v>4693</v>
      </c>
      <c r="BP6014">
        <v>37401</v>
      </c>
      <c r="BQ6014">
        <v>1105</v>
      </c>
      <c r="BR6014">
        <v>3321432</v>
      </c>
      <c r="BS6014">
        <v>25361</v>
      </c>
      <c r="BT6014">
        <v>49</v>
      </c>
      <c r="BU6014" t="s">
        <v>4694</v>
      </c>
      <c r="BV6014" t="s">
        <v>4695</v>
      </c>
      <c r="BX6014">
        <v>45846.556469907409</v>
      </c>
    </row>
    <row r="6015" spans="1:76" x14ac:dyDescent="0.25">
      <c r="A6015" t="s">
        <v>4912</v>
      </c>
      <c r="B6015" t="s">
        <v>4913</v>
      </c>
      <c r="C6015" t="s">
        <v>46</v>
      </c>
      <c r="D6015">
        <v>45667</v>
      </c>
      <c r="E6015" s="1"/>
      <c r="H6015" t="s">
        <v>47</v>
      </c>
      <c r="I6015">
        <v>45667</v>
      </c>
      <c r="J6015">
        <v>2028</v>
      </c>
      <c r="K6015" t="s">
        <v>85</v>
      </c>
      <c r="L6015" t="s">
        <v>4914</v>
      </c>
      <c r="N6015" t="s">
        <v>4915</v>
      </c>
      <c r="O6015" t="s">
        <v>4916</v>
      </c>
      <c r="P6015" t="s">
        <v>115</v>
      </c>
      <c r="Q6015" t="s">
        <v>52</v>
      </c>
      <c r="R6015">
        <v>98401</v>
      </c>
      <c r="S6015" t="s">
        <v>4917</v>
      </c>
      <c r="U6015" t="s">
        <v>4918</v>
      </c>
      <c r="V6015" t="s">
        <v>4919</v>
      </c>
      <c r="W6015">
        <v>29</v>
      </c>
      <c r="X6015" t="s">
        <v>4784</v>
      </c>
      <c r="Y6015">
        <v>3879</v>
      </c>
      <c r="Z6015" t="s">
        <v>115</v>
      </c>
      <c r="AA6015" t="s">
        <v>4785</v>
      </c>
      <c r="AB6015">
        <v>580880</v>
      </c>
      <c r="AC6015" t="s">
        <v>146</v>
      </c>
      <c r="AD6015" t="s">
        <v>4690</v>
      </c>
      <c r="AE6015" t="s">
        <v>107</v>
      </c>
      <c r="AF6015" t="s">
        <v>107</v>
      </c>
      <c r="AI6015" s="1"/>
      <c r="AJ6015" t="s">
        <v>72</v>
      </c>
      <c r="AK6015" t="s">
        <v>4691</v>
      </c>
      <c r="AL6015">
        <v>47064</v>
      </c>
      <c r="AM6015" t="s">
        <v>4692</v>
      </c>
      <c r="AN6015" t="b">
        <v>1</v>
      </c>
      <c r="BB6015" s="7" t="s">
        <v>4859</v>
      </c>
      <c r="BC6015" s="7" t="s">
        <v>4715</v>
      </c>
      <c r="BD6015" s="7" t="s">
        <v>52</v>
      </c>
      <c r="BE6015" s="7">
        <v>98109</v>
      </c>
      <c r="BF6015" s="7" t="s">
        <v>4860</v>
      </c>
      <c r="BG6015" s="7">
        <v>9407</v>
      </c>
      <c r="BH6015" s="7">
        <v>22234.22</v>
      </c>
      <c r="BI6015">
        <v>29795.37</v>
      </c>
      <c r="BJ6015">
        <v>0</v>
      </c>
      <c r="BK6015">
        <v>0</v>
      </c>
      <c r="BL6015">
        <v>0</v>
      </c>
      <c r="BO6015" t="s">
        <v>4920</v>
      </c>
      <c r="BP6015">
        <v>37323</v>
      </c>
      <c r="BQ6015">
        <v>5365</v>
      </c>
      <c r="BR6015">
        <v>3321371</v>
      </c>
      <c r="BS6015">
        <v>25146</v>
      </c>
      <c r="BU6015" t="s">
        <v>4862</v>
      </c>
      <c r="BV6015" t="s">
        <v>4695</v>
      </c>
      <c r="BX6015">
        <v>45848.751331018517</v>
      </c>
    </row>
    <row r="6016" spans="1:76" x14ac:dyDescent="0.25">
      <c r="A6016" t="s">
        <v>5048</v>
      </c>
      <c r="B6016" t="s">
        <v>2568</v>
      </c>
      <c r="C6016" t="s">
        <v>46</v>
      </c>
      <c r="D6016">
        <v>45670</v>
      </c>
      <c r="E6016" s="1"/>
      <c r="H6016" t="s">
        <v>47</v>
      </c>
      <c r="I6016">
        <v>45670</v>
      </c>
      <c r="J6016">
        <v>2028</v>
      </c>
      <c r="K6016" t="s">
        <v>85</v>
      </c>
      <c r="L6016" t="s">
        <v>5049</v>
      </c>
      <c r="M6016" t="s">
        <v>4943</v>
      </c>
      <c r="N6016" t="s">
        <v>4944</v>
      </c>
      <c r="O6016" t="s">
        <v>4715</v>
      </c>
      <c r="Q6016" t="s">
        <v>52</v>
      </c>
      <c r="R6016">
        <v>98102</v>
      </c>
      <c r="S6016" t="s">
        <v>4945</v>
      </c>
      <c r="T6016" t="s">
        <v>5050</v>
      </c>
      <c r="U6016" t="s">
        <v>4946</v>
      </c>
      <c r="V6016" t="s">
        <v>222</v>
      </c>
      <c r="W6016">
        <v>11</v>
      </c>
      <c r="X6016" t="s">
        <v>4770</v>
      </c>
      <c r="Y6016">
        <v>1000</v>
      </c>
      <c r="AA6016" t="s">
        <v>71</v>
      </c>
      <c r="AC6016" t="s">
        <v>146</v>
      </c>
      <c r="AD6016" t="s">
        <v>4690</v>
      </c>
      <c r="AE6016" t="s">
        <v>107</v>
      </c>
      <c r="AF6016" t="s">
        <v>107</v>
      </c>
      <c r="AI6016" s="1"/>
      <c r="AJ6016" t="s">
        <v>72</v>
      </c>
      <c r="AK6016" t="s">
        <v>4691</v>
      </c>
      <c r="AL6016">
        <v>47064</v>
      </c>
      <c r="AM6016" t="s">
        <v>4692</v>
      </c>
      <c r="AN6016" t="b">
        <v>1</v>
      </c>
      <c r="BB6016" s="7" t="s">
        <v>4771</v>
      </c>
      <c r="BC6016" s="7" t="s">
        <v>4715</v>
      </c>
      <c r="BD6016" s="7" t="s">
        <v>52</v>
      </c>
      <c r="BE6016" s="7">
        <v>98112</v>
      </c>
      <c r="BF6016" s="7" t="s">
        <v>4772</v>
      </c>
      <c r="BG6016" s="7">
        <v>31868.05</v>
      </c>
      <c r="BH6016" s="7">
        <v>6992.42</v>
      </c>
      <c r="BI6016">
        <v>26182.14</v>
      </c>
      <c r="BJ6016">
        <v>0</v>
      </c>
      <c r="BK6016">
        <v>0</v>
      </c>
      <c r="BL6016">
        <v>0</v>
      </c>
      <c r="BO6016" t="s">
        <v>5051</v>
      </c>
      <c r="BP6016">
        <v>37359</v>
      </c>
      <c r="BQ6016">
        <v>25657</v>
      </c>
      <c r="BR6016">
        <v>3321410</v>
      </c>
      <c r="BS6016">
        <v>25474</v>
      </c>
      <c r="BU6016" t="s">
        <v>4774</v>
      </c>
      <c r="BV6016" t="s">
        <v>4695</v>
      </c>
      <c r="BX6016">
        <v>45848.513437499998</v>
      </c>
    </row>
    <row r="6017" spans="1:76" x14ac:dyDescent="0.25">
      <c r="A6017" t="s">
        <v>5056</v>
      </c>
      <c r="B6017" t="s">
        <v>888</v>
      </c>
      <c r="C6017" t="s">
        <v>46</v>
      </c>
      <c r="D6017">
        <v>45848</v>
      </c>
      <c r="E6017" s="1"/>
      <c r="I6017">
        <v>45848</v>
      </c>
      <c r="J6017">
        <v>2028</v>
      </c>
      <c r="K6017" t="s">
        <v>85</v>
      </c>
      <c r="L6017" t="s">
        <v>5057</v>
      </c>
      <c r="N6017" t="s">
        <v>889</v>
      </c>
      <c r="O6017" t="s">
        <v>4856</v>
      </c>
      <c r="P6017" t="s">
        <v>68</v>
      </c>
      <c r="Q6017" t="s">
        <v>52</v>
      </c>
      <c r="R6017">
        <v>98040</v>
      </c>
      <c r="S6017" t="s">
        <v>5058</v>
      </c>
      <c r="U6017" t="s">
        <v>4733</v>
      </c>
      <c r="V6017" t="s">
        <v>90</v>
      </c>
      <c r="W6017">
        <v>12</v>
      </c>
      <c r="X6017" t="s">
        <v>890</v>
      </c>
      <c r="Y6017">
        <v>4770</v>
      </c>
      <c r="Z6017" t="s">
        <v>68</v>
      </c>
      <c r="AA6017" t="s">
        <v>57</v>
      </c>
      <c r="AB6017">
        <v>101116</v>
      </c>
      <c r="AC6017" t="s">
        <v>146</v>
      </c>
      <c r="AD6017" t="s">
        <v>4690</v>
      </c>
      <c r="AE6017" t="s">
        <v>107</v>
      </c>
      <c r="AF6017" t="s">
        <v>107</v>
      </c>
      <c r="AI6017" s="1"/>
      <c r="AJ6017" t="s">
        <v>72</v>
      </c>
      <c r="AK6017" t="s">
        <v>4691</v>
      </c>
      <c r="AL6017">
        <v>47064</v>
      </c>
      <c r="AM6017" t="s">
        <v>4692</v>
      </c>
      <c r="AN6017" t="b">
        <v>1</v>
      </c>
      <c r="BB6017" s="7" t="s">
        <v>4838</v>
      </c>
      <c r="BC6017" s="7" t="s">
        <v>4715</v>
      </c>
      <c r="BD6017" s="7" t="s">
        <v>52</v>
      </c>
      <c r="BE6017" s="7">
        <v>98104</v>
      </c>
      <c r="BF6017" s="7" t="s">
        <v>4733</v>
      </c>
      <c r="BO6017" t="s">
        <v>5059</v>
      </c>
      <c r="BP6017">
        <v>40290</v>
      </c>
      <c r="BQ6017">
        <v>30266</v>
      </c>
      <c r="BR6017">
        <v>3364748</v>
      </c>
      <c r="BT6017">
        <v>41</v>
      </c>
      <c r="BU6017" t="s">
        <v>4842</v>
      </c>
      <c r="BV6017" t="s">
        <v>4695</v>
      </c>
      <c r="BX6017">
        <v>45848.628020833334</v>
      </c>
    </row>
    <row r="6018" spans="1:76" x14ac:dyDescent="0.25">
      <c r="A6018" t="s">
        <v>5140</v>
      </c>
      <c r="B6018" t="s">
        <v>3215</v>
      </c>
      <c r="C6018" t="s">
        <v>46</v>
      </c>
      <c r="D6018">
        <v>45663</v>
      </c>
      <c r="E6018" s="1"/>
      <c r="H6018" t="s">
        <v>47</v>
      </c>
      <c r="I6018">
        <v>45663</v>
      </c>
      <c r="J6018">
        <v>2028</v>
      </c>
      <c r="K6018" t="s">
        <v>85</v>
      </c>
      <c r="L6018" t="s">
        <v>5141</v>
      </c>
      <c r="N6018" t="s">
        <v>5142</v>
      </c>
      <c r="O6018" t="s">
        <v>4741</v>
      </c>
      <c r="Q6018" t="s">
        <v>52</v>
      </c>
      <c r="R6018">
        <v>98507</v>
      </c>
      <c r="S6018" t="s">
        <v>5143</v>
      </c>
      <c r="U6018" t="s">
        <v>5144</v>
      </c>
      <c r="V6018" t="s">
        <v>70</v>
      </c>
      <c r="W6018">
        <v>9</v>
      </c>
      <c r="X6018" t="s">
        <v>4770</v>
      </c>
      <c r="Y6018">
        <v>1000</v>
      </c>
      <c r="AA6018" t="s">
        <v>71</v>
      </c>
      <c r="AC6018" t="s">
        <v>146</v>
      </c>
      <c r="AD6018" t="s">
        <v>4690</v>
      </c>
      <c r="AE6018" t="s">
        <v>107</v>
      </c>
      <c r="AF6018" t="s">
        <v>107</v>
      </c>
      <c r="AI6018" s="1"/>
      <c r="AJ6018" t="s">
        <v>72</v>
      </c>
      <c r="AK6018" t="s">
        <v>4691</v>
      </c>
      <c r="AL6018">
        <v>47064</v>
      </c>
      <c r="AM6018" t="s">
        <v>4692</v>
      </c>
      <c r="AN6018" t="b">
        <v>1</v>
      </c>
      <c r="BB6018" s="7" t="s">
        <v>4714</v>
      </c>
      <c r="BC6018" s="7" t="s">
        <v>4715</v>
      </c>
      <c r="BD6018" s="7" t="s">
        <v>52</v>
      </c>
      <c r="BE6018" s="7">
        <v>98115</v>
      </c>
      <c r="BF6018" s="7" t="s">
        <v>4716</v>
      </c>
      <c r="BG6018" s="7">
        <v>54</v>
      </c>
      <c r="BH6018" s="7">
        <v>61593.95</v>
      </c>
      <c r="BI6018">
        <v>4427.01</v>
      </c>
      <c r="BJ6018">
        <v>0</v>
      </c>
      <c r="BK6018">
        <v>0</v>
      </c>
      <c r="BL6018">
        <v>0</v>
      </c>
      <c r="BO6018" t="s">
        <v>5145</v>
      </c>
      <c r="BP6018">
        <v>37274</v>
      </c>
      <c r="BQ6018">
        <v>206</v>
      </c>
      <c r="BR6018">
        <v>3321317</v>
      </c>
      <c r="BS6018">
        <v>25395</v>
      </c>
      <c r="BU6018" t="s">
        <v>4718</v>
      </c>
      <c r="BV6018" t="s">
        <v>4695</v>
      </c>
      <c r="BX6018">
        <v>45848.855081018519</v>
      </c>
    </row>
    <row r="6019" spans="1:76" x14ac:dyDescent="0.25">
      <c r="A6019" t="s">
        <v>16278</v>
      </c>
      <c r="B6019" t="s">
        <v>1082</v>
      </c>
      <c r="C6019" t="s">
        <v>46</v>
      </c>
      <c r="D6019">
        <v>45666</v>
      </c>
      <c r="E6019" s="1"/>
      <c r="H6019" t="s">
        <v>47</v>
      </c>
      <c r="I6019">
        <v>45666</v>
      </c>
      <c r="J6019">
        <v>2028</v>
      </c>
      <c r="K6019" t="s">
        <v>85</v>
      </c>
      <c r="L6019" t="s">
        <v>4698</v>
      </c>
      <c r="M6019" t="s">
        <v>4699</v>
      </c>
      <c r="N6019" t="s">
        <v>4700</v>
      </c>
      <c r="O6019" t="s">
        <v>4701</v>
      </c>
      <c r="P6019" t="s">
        <v>105</v>
      </c>
      <c r="Q6019" t="s">
        <v>52</v>
      </c>
      <c r="R6019">
        <v>99220</v>
      </c>
      <c r="S6019" t="s">
        <v>4702</v>
      </c>
      <c r="T6019" t="s">
        <v>4702</v>
      </c>
      <c r="U6019" t="s">
        <v>4703</v>
      </c>
      <c r="V6019" t="s">
        <v>90</v>
      </c>
      <c r="W6019">
        <v>12</v>
      </c>
      <c r="X6019" t="s">
        <v>904</v>
      </c>
      <c r="Y6019">
        <v>4732</v>
      </c>
      <c r="Z6019" t="s">
        <v>105</v>
      </c>
      <c r="AA6019" t="s">
        <v>57</v>
      </c>
      <c r="AB6019">
        <v>103127</v>
      </c>
      <c r="AC6019" t="s">
        <v>146</v>
      </c>
      <c r="AD6019" t="s">
        <v>4690</v>
      </c>
      <c r="AE6019" t="s">
        <v>107</v>
      </c>
      <c r="AF6019" t="s">
        <v>107</v>
      </c>
      <c r="AI6019" s="1"/>
      <c r="AJ6019" t="s">
        <v>72</v>
      </c>
      <c r="AK6019" t="s">
        <v>4691</v>
      </c>
      <c r="AL6019">
        <v>47064</v>
      </c>
      <c r="AM6019" t="s">
        <v>4692</v>
      </c>
      <c r="AN6019" t="b">
        <v>1</v>
      </c>
      <c r="BB6019" s="7" t="s">
        <v>4700</v>
      </c>
      <c r="BC6019" s="7" t="s">
        <v>4701</v>
      </c>
      <c r="BD6019" s="7" t="s">
        <v>52</v>
      </c>
      <c r="BE6019" s="7">
        <v>99220</v>
      </c>
      <c r="BF6019" s="7" t="s">
        <v>4704</v>
      </c>
      <c r="BG6019" s="7">
        <v>21034.5</v>
      </c>
      <c r="BH6019" s="7">
        <v>0</v>
      </c>
      <c r="BI6019">
        <v>3348.02</v>
      </c>
      <c r="BJ6019">
        <v>0</v>
      </c>
      <c r="BK6019">
        <v>0</v>
      </c>
      <c r="BL6019">
        <v>450</v>
      </c>
      <c r="BO6019" t="s">
        <v>16279</v>
      </c>
      <c r="BP6019">
        <v>37304</v>
      </c>
      <c r="BQ6019">
        <v>841</v>
      </c>
      <c r="BR6019">
        <v>3321365</v>
      </c>
      <c r="BS6019">
        <v>25375</v>
      </c>
      <c r="BT6019">
        <v>3</v>
      </c>
      <c r="BU6019" t="s">
        <v>4706</v>
      </c>
      <c r="BV6019" t="s">
        <v>4695</v>
      </c>
      <c r="BX6019">
        <v>45848.468472222223</v>
      </c>
    </row>
    <row r="6020" spans="1:76" x14ac:dyDescent="0.25">
      <c r="A6020" t="s">
        <v>16286</v>
      </c>
      <c r="B6020" t="s">
        <v>730</v>
      </c>
      <c r="C6020" t="s">
        <v>46</v>
      </c>
      <c r="D6020">
        <v>45666</v>
      </c>
      <c r="E6020" s="1"/>
      <c r="H6020" t="s">
        <v>47</v>
      </c>
      <c r="I6020">
        <v>45666</v>
      </c>
      <c r="J6020">
        <v>2028</v>
      </c>
      <c r="K6020" t="s">
        <v>85</v>
      </c>
      <c r="L6020" t="s">
        <v>6869</v>
      </c>
      <c r="N6020" t="s">
        <v>4859</v>
      </c>
      <c r="O6020" t="s">
        <v>4715</v>
      </c>
      <c r="P6020" t="s">
        <v>111</v>
      </c>
      <c r="Q6020" t="s">
        <v>52</v>
      </c>
      <c r="R6020">
        <v>98109</v>
      </c>
      <c r="S6020" t="s">
        <v>6870</v>
      </c>
      <c r="T6020" t="s">
        <v>6870</v>
      </c>
      <c r="U6020" t="s">
        <v>4860</v>
      </c>
      <c r="V6020" t="s">
        <v>90</v>
      </c>
      <c r="W6020">
        <v>12</v>
      </c>
      <c r="X6020" t="s">
        <v>813</v>
      </c>
      <c r="Y6020">
        <v>4752</v>
      </c>
      <c r="Z6020" t="s">
        <v>111</v>
      </c>
      <c r="AA6020" t="s">
        <v>57</v>
      </c>
      <c r="AB6020">
        <v>112877</v>
      </c>
      <c r="AC6020" t="s">
        <v>146</v>
      </c>
      <c r="AD6020" t="s">
        <v>4690</v>
      </c>
      <c r="AE6020" t="s">
        <v>107</v>
      </c>
      <c r="AF6020" t="s">
        <v>107</v>
      </c>
      <c r="AI6020" s="1"/>
      <c r="AJ6020" t="s">
        <v>72</v>
      </c>
      <c r="AK6020" t="s">
        <v>4691</v>
      </c>
      <c r="AL6020">
        <v>47064</v>
      </c>
      <c r="AM6020" t="s">
        <v>4692</v>
      </c>
      <c r="AN6020" t="b">
        <v>1</v>
      </c>
      <c r="BB6020" s="7" t="s">
        <v>4859</v>
      </c>
      <c r="BC6020" s="7" t="s">
        <v>4715</v>
      </c>
      <c r="BD6020" s="7" t="s">
        <v>52</v>
      </c>
      <c r="BE6020" s="7">
        <v>98109</v>
      </c>
      <c r="BF6020" s="7" t="s">
        <v>4860</v>
      </c>
      <c r="BG6020" s="7">
        <v>500</v>
      </c>
      <c r="BH6020" s="7">
        <v>205709.6</v>
      </c>
      <c r="BI6020">
        <v>205656.12</v>
      </c>
      <c r="BJ6020">
        <v>0</v>
      </c>
      <c r="BK6020">
        <v>0</v>
      </c>
      <c r="BL6020">
        <v>1250</v>
      </c>
      <c r="BO6020" t="s">
        <v>16287</v>
      </c>
      <c r="BP6020">
        <v>37310</v>
      </c>
      <c r="BQ6020">
        <v>30401</v>
      </c>
      <c r="BR6020">
        <v>3321366</v>
      </c>
      <c r="BS6020">
        <v>25418</v>
      </c>
      <c r="BT6020">
        <v>23</v>
      </c>
      <c r="BU6020" t="s">
        <v>4862</v>
      </c>
      <c r="BV6020" t="s">
        <v>4695</v>
      </c>
      <c r="BX6020">
        <v>45852.483263888891</v>
      </c>
    </row>
    <row r="6021" spans="1:76" x14ac:dyDescent="0.25">
      <c r="A6021" t="s">
        <v>17625</v>
      </c>
      <c r="B6021" t="s">
        <v>2240</v>
      </c>
      <c r="C6021" t="s">
        <v>46</v>
      </c>
      <c r="D6021">
        <v>45669</v>
      </c>
      <c r="E6021" s="1"/>
      <c r="H6021" t="s">
        <v>47</v>
      </c>
      <c r="I6021">
        <v>45669</v>
      </c>
      <c r="J6021">
        <v>2028</v>
      </c>
      <c r="K6021" t="s">
        <v>85</v>
      </c>
      <c r="L6021" t="s">
        <v>16214</v>
      </c>
      <c r="N6021" t="s">
        <v>16215</v>
      </c>
      <c r="O6021" t="s">
        <v>4867</v>
      </c>
      <c r="P6021" t="s">
        <v>80</v>
      </c>
      <c r="Q6021" t="s">
        <v>52</v>
      </c>
      <c r="R6021">
        <v>98362</v>
      </c>
      <c r="S6021" t="s">
        <v>5414</v>
      </c>
      <c r="T6021" t="s">
        <v>5414</v>
      </c>
      <c r="U6021" t="s">
        <v>5415</v>
      </c>
      <c r="V6021" t="s">
        <v>90</v>
      </c>
      <c r="W6021">
        <v>12</v>
      </c>
      <c r="X6021" t="s">
        <v>739</v>
      </c>
      <c r="Y6021">
        <v>4753</v>
      </c>
      <c r="Z6021" t="s">
        <v>80</v>
      </c>
      <c r="AA6021" t="s">
        <v>57</v>
      </c>
      <c r="AB6021">
        <v>121841</v>
      </c>
      <c r="AC6021" t="s">
        <v>146</v>
      </c>
      <c r="AD6021" t="s">
        <v>4690</v>
      </c>
      <c r="AE6021" t="s">
        <v>107</v>
      </c>
      <c r="AF6021" t="s">
        <v>107</v>
      </c>
      <c r="AI6021" s="1"/>
      <c r="AJ6021" t="s">
        <v>72</v>
      </c>
      <c r="AK6021" t="s">
        <v>4691</v>
      </c>
      <c r="AL6021">
        <v>47064</v>
      </c>
      <c r="AM6021" t="s">
        <v>4692</v>
      </c>
      <c r="AN6021" t="b">
        <v>1</v>
      </c>
      <c r="BB6021" s="7" t="s">
        <v>4859</v>
      </c>
      <c r="BC6021" s="7" t="s">
        <v>4715</v>
      </c>
      <c r="BD6021" s="7" t="s">
        <v>52</v>
      </c>
      <c r="BE6021" s="7">
        <v>98109</v>
      </c>
      <c r="BF6021" s="7">
        <v>2067452010</v>
      </c>
      <c r="BG6021" s="7">
        <v>0</v>
      </c>
      <c r="BH6021" s="7">
        <v>17072</v>
      </c>
      <c r="BI6021">
        <v>4325</v>
      </c>
      <c r="BJ6021">
        <v>0</v>
      </c>
      <c r="BK6021">
        <v>0</v>
      </c>
      <c r="BL6021">
        <v>0</v>
      </c>
      <c r="BO6021" t="s">
        <v>17626</v>
      </c>
      <c r="BP6021">
        <v>37339</v>
      </c>
      <c r="BQ6021">
        <v>30363</v>
      </c>
      <c r="BR6021">
        <v>3321388</v>
      </c>
      <c r="BS6021">
        <v>25407</v>
      </c>
      <c r="BT6021">
        <v>24</v>
      </c>
      <c r="BU6021" t="s">
        <v>4862</v>
      </c>
      <c r="BV6021" t="s">
        <v>4695</v>
      </c>
      <c r="BX6021">
        <v>45848.534467592595</v>
      </c>
    </row>
    <row r="6022" spans="1:76" x14ac:dyDescent="0.25">
      <c r="A6022" t="s">
        <v>20135</v>
      </c>
      <c r="B6022" t="s">
        <v>670</v>
      </c>
      <c r="C6022" t="s">
        <v>46</v>
      </c>
      <c r="D6022">
        <v>45670</v>
      </c>
      <c r="H6022" t="s">
        <v>47</v>
      </c>
      <c r="I6022">
        <v>45670</v>
      </c>
      <c r="J6022">
        <v>2028</v>
      </c>
      <c r="K6022" t="s">
        <v>85</v>
      </c>
      <c r="L6022" t="s">
        <v>12043</v>
      </c>
      <c r="N6022" t="s">
        <v>12032</v>
      </c>
      <c r="O6022" t="s">
        <v>4715</v>
      </c>
      <c r="Q6022" t="s">
        <v>52</v>
      </c>
      <c r="R6022">
        <v>98102</v>
      </c>
      <c r="S6022" t="s">
        <v>6512</v>
      </c>
      <c r="T6022" t="s">
        <v>6512</v>
      </c>
      <c r="U6022" t="s">
        <v>6513</v>
      </c>
      <c r="V6022" t="s">
        <v>538</v>
      </c>
      <c r="W6022">
        <v>8</v>
      </c>
      <c r="X6022" t="s">
        <v>4770</v>
      </c>
      <c r="Y6022">
        <v>1000</v>
      </c>
      <c r="AA6022" t="s">
        <v>71</v>
      </c>
      <c r="AC6022" t="s">
        <v>146</v>
      </c>
      <c r="AD6022" t="s">
        <v>4690</v>
      </c>
      <c r="AE6022" t="s">
        <v>107</v>
      </c>
      <c r="AF6022" t="s">
        <v>107</v>
      </c>
      <c r="AJ6022" t="s">
        <v>72</v>
      </c>
      <c r="AK6022" t="s">
        <v>4691</v>
      </c>
      <c r="AL6022">
        <v>47064</v>
      </c>
      <c r="AM6022" t="s">
        <v>4692</v>
      </c>
      <c r="AN6022" t="b">
        <v>1</v>
      </c>
      <c r="BB6022" s="7" t="s">
        <v>4771</v>
      </c>
      <c r="BC6022" s="7" t="s">
        <v>4715</v>
      </c>
      <c r="BD6022" s="7" t="s">
        <v>52</v>
      </c>
      <c r="BE6022" s="7">
        <v>98112</v>
      </c>
      <c r="BF6022" s="7" t="s">
        <v>4772</v>
      </c>
      <c r="BG6022" s="7">
        <v>-1500</v>
      </c>
      <c r="BH6022" s="7">
        <v>13064.97</v>
      </c>
      <c r="BI6022">
        <v>9036.14</v>
      </c>
      <c r="BJ6022">
        <v>0</v>
      </c>
      <c r="BK6022">
        <v>0</v>
      </c>
      <c r="BL6022">
        <v>0</v>
      </c>
      <c r="BO6022" t="s">
        <v>20136</v>
      </c>
      <c r="BP6022">
        <v>37358</v>
      </c>
      <c r="BQ6022">
        <v>25512</v>
      </c>
      <c r="BR6022">
        <v>3321409</v>
      </c>
      <c r="BS6022">
        <v>25472</v>
      </c>
      <c r="BU6022" t="s">
        <v>4774</v>
      </c>
      <c r="BV6022" t="s">
        <v>4695</v>
      </c>
      <c r="BX6022">
        <v>45726.411793981482</v>
      </c>
    </row>
    <row r="6023" spans="1:76" x14ac:dyDescent="0.25">
      <c r="A6023" t="s">
        <v>20166</v>
      </c>
      <c r="B6023" t="s">
        <v>12972</v>
      </c>
      <c r="C6023" t="s">
        <v>46</v>
      </c>
      <c r="D6023">
        <v>45698</v>
      </c>
      <c r="H6023" t="s">
        <v>47</v>
      </c>
      <c r="I6023">
        <v>45698</v>
      </c>
      <c r="J6023">
        <v>2028</v>
      </c>
      <c r="K6023" t="s">
        <v>85</v>
      </c>
      <c r="L6023" t="s">
        <v>12973</v>
      </c>
      <c r="N6023" t="s">
        <v>12974</v>
      </c>
      <c r="O6023" t="s">
        <v>4741</v>
      </c>
      <c r="Q6023" t="s">
        <v>52</v>
      </c>
      <c r="R6023">
        <v>98507</v>
      </c>
      <c r="S6023" t="s">
        <v>20167</v>
      </c>
      <c r="T6023" t="s">
        <v>20167</v>
      </c>
      <c r="U6023" t="s">
        <v>20168</v>
      </c>
      <c r="V6023" t="s">
        <v>171</v>
      </c>
      <c r="W6023">
        <v>4</v>
      </c>
      <c r="X6023" t="s">
        <v>4770</v>
      </c>
      <c r="Y6023">
        <v>1000</v>
      </c>
      <c r="AA6023" t="s">
        <v>71</v>
      </c>
      <c r="AC6023" t="s">
        <v>146</v>
      </c>
      <c r="AD6023" t="s">
        <v>4690</v>
      </c>
      <c r="AE6023" t="s">
        <v>107</v>
      </c>
      <c r="AF6023" t="s">
        <v>107</v>
      </c>
      <c r="AJ6023" t="s">
        <v>72</v>
      </c>
      <c r="AK6023" t="s">
        <v>4691</v>
      </c>
      <c r="AL6023">
        <v>47064</v>
      </c>
      <c r="AM6023" t="s">
        <v>4692</v>
      </c>
      <c r="AN6023" t="b">
        <v>1</v>
      </c>
      <c r="BB6023" s="7" t="s">
        <v>12974</v>
      </c>
      <c r="BC6023" s="7" t="s">
        <v>4741</v>
      </c>
      <c r="BD6023" s="7" t="s">
        <v>52</v>
      </c>
      <c r="BE6023" s="7">
        <v>98507</v>
      </c>
      <c r="BF6023" s="7">
        <v>2063825552</v>
      </c>
      <c r="BG6023" s="7">
        <v>1232</v>
      </c>
      <c r="BH6023" s="7">
        <v>181560.94</v>
      </c>
      <c r="BI6023">
        <v>161585.97</v>
      </c>
      <c r="BJ6023">
        <v>0</v>
      </c>
      <c r="BK6023">
        <v>0</v>
      </c>
      <c r="BL6023">
        <v>0</v>
      </c>
      <c r="BO6023" t="s">
        <v>20169</v>
      </c>
      <c r="BP6023">
        <v>37560</v>
      </c>
      <c r="BQ6023">
        <v>27461</v>
      </c>
      <c r="BR6023">
        <v>3321537</v>
      </c>
      <c r="BS6023">
        <v>25640</v>
      </c>
      <c r="BU6023" t="s">
        <v>12071</v>
      </c>
      <c r="BV6023" t="s">
        <v>4695</v>
      </c>
      <c r="BX6023">
        <v>45847.875428240739</v>
      </c>
    </row>
    <row r="6024" spans="1:76" x14ac:dyDescent="0.25">
      <c r="A6024" t="s">
        <v>20182</v>
      </c>
      <c r="B6024" t="s">
        <v>4902</v>
      </c>
      <c r="C6024" t="s">
        <v>46</v>
      </c>
      <c r="D6024">
        <v>45670</v>
      </c>
      <c r="H6024" t="s">
        <v>47</v>
      </c>
      <c r="I6024">
        <v>45670</v>
      </c>
      <c r="J6024">
        <v>2028</v>
      </c>
      <c r="K6024" t="s">
        <v>85</v>
      </c>
      <c r="L6024" t="s">
        <v>4903</v>
      </c>
      <c r="N6024" t="s">
        <v>4904</v>
      </c>
      <c r="O6024" t="s">
        <v>4905</v>
      </c>
      <c r="P6024" t="s">
        <v>115</v>
      </c>
      <c r="Q6024" t="s">
        <v>52</v>
      </c>
      <c r="R6024">
        <v>98464</v>
      </c>
      <c r="S6024" t="s">
        <v>4906</v>
      </c>
      <c r="U6024" t="s">
        <v>4907</v>
      </c>
      <c r="V6024" t="s">
        <v>90</v>
      </c>
      <c r="W6024">
        <v>12</v>
      </c>
      <c r="X6024" t="s">
        <v>926</v>
      </c>
      <c r="Y6024">
        <v>4757</v>
      </c>
      <c r="Z6024" t="s">
        <v>115</v>
      </c>
      <c r="AA6024" t="s">
        <v>57</v>
      </c>
      <c r="AB6024">
        <v>84486</v>
      </c>
      <c r="AC6024" t="s">
        <v>146</v>
      </c>
      <c r="AD6024" t="s">
        <v>4690</v>
      </c>
      <c r="AE6024" t="s">
        <v>107</v>
      </c>
      <c r="AF6024" t="s">
        <v>107</v>
      </c>
      <c r="AJ6024" t="s">
        <v>72</v>
      </c>
      <c r="AK6024" t="s">
        <v>4691</v>
      </c>
      <c r="AL6024">
        <v>47064</v>
      </c>
      <c r="AM6024" t="s">
        <v>4692</v>
      </c>
      <c r="AN6024" t="b">
        <v>1</v>
      </c>
      <c r="BB6024" s="7" t="s">
        <v>4859</v>
      </c>
      <c r="BC6024" s="7" t="s">
        <v>4715</v>
      </c>
      <c r="BD6024" s="7" t="s">
        <v>52</v>
      </c>
      <c r="BE6024" s="7">
        <v>98109</v>
      </c>
      <c r="BF6024" s="7" t="s">
        <v>4908</v>
      </c>
      <c r="BG6024" s="7">
        <v>2627.85</v>
      </c>
      <c r="BH6024" s="7">
        <v>26937.49</v>
      </c>
      <c r="BI6024">
        <v>26757.919999999998</v>
      </c>
      <c r="BJ6024">
        <v>0</v>
      </c>
      <c r="BK6024">
        <v>0</v>
      </c>
      <c r="BL6024">
        <v>4000</v>
      </c>
      <c r="BO6024" t="s">
        <v>20183</v>
      </c>
      <c r="BP6024">
        <v>37368</v>
      </c>
      <c r="BQ6024">
        <v>11450</v>
      </c>
      <c r="BR6024">
        <v>3321419</v>
      </c>
      <c r="BS6024">
        <v>25425</v>
      </c>
      <c r="BT6024">
        <v>28</v>
      </c>
      <c r="BU6024" t="s">
        <v>4862</v>
      </c>
      <c r="BV6024" t="s">
        <v>4695</v>
      </c>
      <c r="BX6024">
        <v>45852.608877314815</v>
      </c>
    </row>
    <row r="6025" spans="1:76" x14ac:dyDescent="0.25">
      <c r="A6025" t="s">
        <v>20205</v>
      </c>
      <c r="B6025" t="s">
        <v>4764</v>
      </c>
      <c r="C6025" t="s">
        <v>46</v>
      </c>
      <c r="D6025">
        <v>45670</v>
      </c>
      <c r="H6025" t="s">
        <v>47</v>
      </c>
      <c r="I6025">
        <v>45670</v>
      </c>
      <c r="J6025">
        <v>2028</v>
      </c>
      <c r="K6025" t="s">
        <v>85</v>
      </c>
      <c r="L6025" t="s">
        <v>4765</v>
      </c>
      <c r="N6025" t="s">
        <v>4766</v>
      </c>
      <c r="O6025" t="s">
        <v>4715</v>
      </c>
      <c r="Q6025" t="s">
        <v>52</v>
      </c>
      <c r="R6025">
        <v>98122</v>
      </c>
      <c r="S6025" t="s">
        <v>4767</v>
      </c>
      <c r="U6025" t="s">
        <v>4769</v>
      </c>
      <c r="V6025" t="s">
        <v>1251</v>
      </c>
      <c r="W6025">
        <v>3</v>
      </c>
      <c r="X6025" t="s">
        <v>4770</v>
      </c>
      <c r="Y6025">
        <v>1000</v>
      </c>
      <c r="AA6025" t="s">
        <v>71</v>
      </c>
      <c r="AC6025" t="s">
        <v>146</v>
      </c>
      <c r="AD6025" t="s">
        <v>4690</v>
      </c>
      <c r="AE6025" t="s">
        <v>107</v>
      </c>
      <c r="AF6025" t="s">
        <v>107</v>
      </c>
      <c r="AJ6025" t="s">
        <v>72</v>
      </c>
      <c r="AK6025" t="s">
        <v>4691</v>
      </c>
      <c r="AL6025">
        <v>47064</v>
      </c>
      <c r="AM6025" t="s">
        <v>4692</v>
      </c>
      <c r="AN6025" t="b">
        <v>1</v>
      </c>
      <c r="BB6025" s="7" t="s">
        <v>4771</v>
      </c>
      <c r="BC6025" s="7" t="s">
        <v>4715</v>
      </c>
      <c r="BD6025" s="7" t="s">
        <v>52</v>
      </c>
      <c r="BE6025" s="7">
        <v>98112</v>
      </c>
      <c r="BF6025" s="7" t="s">
        <v>4772</v>
      </c>
      <c r="BG6025" s="7">
        <v>356663.26</v>
      </c>
      <c r="BH6025" s="7">
        <v>130316.83</v>
      </c>
      <c r="BI6025">
        <v>226235.89</v>
      </c>
      <c r="BJ6025">
        <v>0</v>
      </c>
      <c r="BK6025">
        <v>0</v>
      </c>
      <c r="BL6025">
        <v>22193.38</v>
      </c>
      <c r="BO6025" t="s">
        <v>20206</v>
      </c>
      <c r="BP6025">
        <v>37354</v>
      </c>
      <c r="BQ6025">
        <v>1108</v>
      </c>
      <c r="BR6025">
        <v>3321407</v>
      </c>
      <c r="BS6025">
        <v>25475</v>
      </c>
      <c r="BU6025" t="s">
        <v>4774</v>
      </c>
      <c r="BV6025" t="s">
        <v>4695</v>
      </c>
      <c r="BX6025">
        <v>45848.515173611115</v>
      </c>
    </row>
    <row r="6026" spans="1:76" x14ac:dyDescent="0.25">
      <c r="A6026" t="s">
        <v>20218</v>
      </c>
      <c r="B6026" t="s">
        <v>1705</v>
      </c>
      <c r="C6026" t="s">
        <v>46</v>
      </c>
      <c r="D6026">
        <v>45681</v>
      </c>
      <c r="H6026" t="s">
        <v>47</v>
      </c>
      <c r="I6026">
        <v>45681</v>
      </c>
      <c r="J6026">
        <v>2028</v>
      </c>
      <c r="K6026" t="s">
        <v>85</v>
      </c>
      <c r="L6026" t="s">
        <v>20219</v>
      </c>
      <c r="N6026" t="s">
        <v>5321</v>
      </c>
      <c r="O6026" t="s">
        <v>4715</v>
      </c>
      <c r="P6026" t="s">
        <v>68</v>
      </c>
      <c r="Q6026" t="s">
        <v>52</v>
      </c>
      <c r="R6026">
        <v>98108</v>
      </c>
      <c r="S6026" t="s">
        <v>14960</v>
      </c>
      <c r="T6026" t="s">
        <v>20142</v>
      </c>
      <c r="U6026" t="s">
        <v>12874</v>
      </c>
      <c r="V6026" t="s">
        <v>90</v>
      </c>
      <c r="W6026">
        <v>12</v>
      </c>
      <c r="X6026" t="s">
        <v>406</v>
      </c>
      <c r="Y6026">
        <v>4740</v>
      </c>
      <c r="Z6026" t="s">
        <v>68</v>
      </c>
      <c r="AA6026" t="s">
        <v>57</v>
      </c>
      <c r="AB6026">
        <v>90559</v>
      </c>
      <c r="AC6026" t="s">
        <v>146</v>
      </c>
      <c r="AD6026" t="s">
        <v>4690</v>
      </c>
      <c r="AE6026" t="s">
        <v>107</v>
      </c>
      <c r="AF6026" t="s">
        <v>107</v>
      </c>
      <c r="AJ6026" t="s">
        <v>72</v>
      </c>
      <c r="AK6026" t="s">
        <v>4691</v>
      </c>
      <c r="AL6026">
        <v>47064</v>
      </c>
      <c r="AM6026" t="s">
        <v>4692</v>
      </c>
      <c r="AN6026" t="b">
        <v>1</v>
      </c>
      <c r="BB6026" s="7" t="s">
        <v>5321</v>
      </c>
      <c r="BC6026" s="7" t="s">
        <v>4715</v>
      </c>
      <c r="BD6026" s="7" t="s">
        <v>52</v>
      </c>
      <c r="BE6026" s="7">
        <v>98108</v>
      </c>
      <c r="BF6026" s="7">
        <v>2066012448</v>
      </c>
      <c r="BG6026" s="7">
        <v>0</v>
      </c>
      <c r="BH6026" s="7">
        <v>23156.54</v>
      </c>
      <c r="BI6026">
        <v>11541.34</v>
      </c>
      <c r="BJ6026">
        <v>0</v>
      </c>
      <c r="BK6026">
        <v>0</v>
      </c>
      <c r="BL6026">
        <v>0</v>
      </c>
      <c r="BO6026" t="s">
        <v>20220</v>
      </c>
      <c r="BP6026">
        <v>37462</v>
      </c>
      <c r="BQ6026">
        <v>1066</v>
      </c>
      <c r="BR6026">
        <v>3321458</v>
      </c>
      <c r="BS6026">
        <v>25273</v>
      </c>
      <c r="BT6026">
        <v>11</v>
      </c>
      <c r="BU6026" t="s">
        <v>5323</v>
      </c>
      <c r="BV6026" t="s">
        <v>4695</v>
      </c>
      <c r="BX6026">
        <v>45844.693645833337</v>
      </c>
    </row>
    <row r="6027" spans="1:76" x14ac:dyDescent="0.25">
      <c r="A6027" t="s">
        <v>20223</v>
      </c>
      <c r="B6027" t="s">
        <v>4277</v>
      </c>
      <c r="C6027" t="s">
        <v>46</v>
      </c>
      <c r="D6027">
        <v>45679</v>
      </c>
      <c r="H6027" t="s">
        <v>47</v>
      </c>
      <c r="I6027">
        <v>45679</v>
      </c>
      <c r="J6027">
        <v>2028</v>
      </c>
      <c r="K6027" t="s">
        <v>85</v>
      </c>
      <c r="L6027" t="s">
        <v>18753</v>
      </c>
      <c r="N6027" t="s">
        <v>18754</v>
      </c>
      <c r="O6027" t="s">
        <v>5188</v>
      </c>
      <c r="P6027" t="s">
        <v>68</v>
      </c>
      <c r="Q6027" t="s">
        <v>52</v>
      </c>
      <c r="R6027">
        <v>98027</v>
      </c>
      <c r="S6027" t="s">
        <v>20224</v>
      </c>
      <c r="T6027" t="s">
        <v>18755</v>
      </c>
      <c r="U6027">
        <v>2022407451</v>
      </c>
      <c r="V6027" t="s">
        <v>90</v>
      </c>
      <c r="W6027">
        <v>12</v>
      </c>
      <c r="X6027" t="s">
        <v>139</v>
      </c>
      <c r="Y6027">
        <v>4734</v>
      </c>
      <c r="Z6027" t="s">
        <v>68</v>
      </c>
      <c r="AA6027" t="s">
        <v>57</v>
      </c>
      <c r="AB6027">
        <v>109843</v>
      </c>
      <c r="AC6027" t="s">
        <v>146</v>
      </c>
      <c r="AD6027" t="s">
        <v>4690</v>
      </c>
      <c r="AE6027" t="s">
        <v>107</v>
      </c>
      <c r="AF6027" t="s">
        <v>107</v>
      </c>
      <c r="AJ6027" t="s">
        <v>72</v>
      </c>
      <c r="AK6027" t="s">
        <v>4691</v>
      </c>
      <c r="AL6027">
        <v>47064</v>
      </c>
      <c r="AM6027" t="s">
        <v>4692</v>
      </c>
      <c r="AN6027" t="b">
        <v>1</v>
      </c>
      <c r="BB6027" s="7" t="s">
        <v>13768</v>
      </c>
      <c r="BC6027" s="7" t="s">
        <v>13769</v>
      </c>
      <c r="BD6027" s="7" t="s">
        <v>52</v>
      </c>
      <c r="BE6027" s="7">
        <v>98155</v>
      </c>
      <c r="BF6027" s="7">
        <v>2022407451</v>
      </c>
      <c r="BG6027" s="7">
        <v>0</v>
      </c>
      <c r="BH6027" s="7">
        <v>36493.370000000003</v>
      </c>
      <c r="BI6027">
        <v>22075.79</v>
      </c>
      <c r="BJ6027">
        <v>0</v>
      </c>
      <c r="BK6027">
        <v>0</v>
      </c>
      <c r="BL6027">
        <v>0</v>
      </c>
      <c r="BO6027" t="s">
        <v>20225</v>
      </c>
      <c r="BP6027">
        <v>37430</v>
      </c>
      <c r="BQ6027">
        <v>30263</v>
      </c>
      <c r="BR6027">
        <v>3321446</v>
      </c>
      <c r="BS6027">
        <v>25398</v>
      </c>
      <c r="BT6027">
        <v>5</v>
      </c>
      <c r="BU6027" t="s">
        <v>5244</v>
      </c>
      <c r="BV6027" t="s">
        <v>4695</v>
      </c>
      <c r="BX6027">
        <v>45809.734085648146</v>
      </c>
    </row>
    <row r="6028" spans="1:76" x14ac:dyDescent="0.25">
      <c r="A6028" t="s">
        <v>20226</v>
      </c>
      <c r="B6028" t="s">
        <v>3900</v>
      </c>
      <c r="C6028" t="s">
        <v>46</v>
      </c>
      <c r="D6028">
        <v>45678</v>
      </c>
      <c r="H6028" t="s">
        <v>47</v>
      </c>
      <c r="I6028">
        <v>45678</v>
      </c>
      <c r="J6028">
        <v>2028</v>
      </c>
      <c r="K6028" t="s">
        <v>85</v>
      </c>
      <c r="L6028" t="s">
        <v>13765</v>
      </c>
      <c r="N6028" t="s">
        <v>13766</v>
      </c>
      <c r="O6028" t="s">
        <v>6177</v>
      </c>
      <c r="P6028" t="s">
        <v>226</v>
      </c>
      <c r="Q6028" t="s">
        <v>52</v>
      </c>
      <c r="R6028">
        <v>98604</v>
      </c>
      <c r="S6028" t="s">
        <v>13767</v>
      </c>
      <c r="T6028" t="s">
        <v>20227</v>
      </c>
      <c r="U6028" t="s">
        <v>20228</v>
      </c>
      <c r="V6028" t="s">
        <v>90</v>
      </c>
      <c r="W6028">
        <v>12</v>
      </c>
      <c r="X6028" t="s">
        <v>921</v>
      </c>
      <c r="Y6028">
        <v>4747</v>
      </c>
      <c r="Z6028" t="s">
        <v>226</v>
      </c>
      <c r="AA6028" t="s">
        <v>57</v>
      </c>
      <c r="AB6028">
        <v>110338</v>
      </c>
      <c r="AC6028" t="s">
        <v>146</v>
      </c>
      <c r="AD6028" t="s">
        <v>4690</v>
      </c>
      <c r="AE6028" t="s">
        <v>107</v>
      </c>
      <c r="AF6028" t="s">
        <v>107</v>
      </c>
      <c r="AJ6028" t="s">
        <v>72</v>
      </c>
      <c r="AK6028" t="s">
        <v>4691</v>
      </c>
      <c r="AL6028">
        <v>47064</v>
      </c>
      <c r="AM6028" t="s">
        <v>4692</v>
      </c>
      <c r="AN6028" t="b">
        <v>1</v>
      </c>
      <c r="BB6028" s="7" t="s">
        <v>13768</v>
      </c>
      <c r="BC6028" s="7" t="s">
        <v>13769</v>
      </c>
      <c r="BD6028" s="7" t="s">
        <v>52</v>
      </c>
      <c r="BE6028" s="7">
        <v>98155</v>
      </c>
      <c r="BF6028" s="7" t="s">
        <v>20228</v>
      </c>
      <c r="BG6028" s="7">
        <v>2638.91</v>
      </c>
      <c r="BH6028" s="7">
        <v>13130.24</v>
      </c>
      <c r="BI6028">
        <v>7722.88</v>
      </c>
      <c r="BJ6028">
        <v>0</v>
      </c>
      <c r="BK6028">
        <v>0</v>
      </c>
      <c r="BL6028">
        <v>0</v>
      </c>
      <c r="BO6028" t="s">
        <v>20229</v>
      </c>
      <c r="BP6028">
        <v>37431</v>
      </c>
      <c r="BQ6028">
        <v>1518</v>
      </c>
      <c r="BR6028">
        <v>3321442</v>
      </c>
      <c r="BS6028">
        <v>25399</v>
      </c>
      <c r="BT6028">
        <v>18</v>
      </c>
      <c r="BU6028" t="s">
        <v>5244</v>
      </c>
      <c r="BV6028" t="s">
        <v>4695</v>
      </c>
      <c r="BX6028">
        <v>45848.351469907408</v>
      </c>
    </row>
    <row r="6029" spans="1:76" x14ac:dyDescent="0.25">
      <c r="A6029" t="s">
        <v>20249</v>
      </c>
      <c r="B6029" t="s">
        <v>13560</v>
      </c>
      <c r="C6029" t="s">
        <v>46</v>
      </c>
      <c r="D6029">
        <v>45669</v>
      </c>
      <c r="H6029" t="s">
        <v>47</v>
      </c>
      <c r="I6029">
        <v>45669</v>
      </c>
      <c r="J6029">
        <v>2028</v>
      </c>
      <c r="K6029" t="s">
        <v>85</v>
      </c>
      <c r="L6029" t="s">
        <v>13561</v>
      </c>
      <c r="N6029" t="s">
        <v>6676</v>
      </c>
      <c r="O6029" t="s">
        <v>4916</v>
      </c>
      <c r="P6029" t="s">
        <v>115</v>
      </c>
      <c r="Q6029" t="s">
        <v>52</v>
      </c>
      <c r="R6029">
        <v>98417</v>
      </c>
      <c r="S6029" t="s">
        <v>13563</v>
      </c>
      <c r="U6029" t="s">
        <v>13564</v>
      </c>
      <c r="V6029" t="s">
        <v>90</v>
      </c>
      <c r="W6029">
        <v>12</v>
      </c>
      <c r="X6029" t="s">
        <v>729</v>
      </c>
      <c r="Y6029">
        <v>4756</v>
      </c>
      <c r="Z6029" t="s">
        <v>115</v>
      </c>
      <c r="AA6029" t="s">
        <v>57</v>
      </c>
      <c r="AB6029">
        <v>98119</v>
      </c>
      <c r="AC6029" t="s">
        <v>146</v>
      </c>
      <c r="AD6029" t="s">
        <v>4690</v>
      </c>
      <c r="AE6029" t="s">
        <v>107</v>
      </c>
      <c r="AF6029" t="s">
        <v>107</v>
      </c>
      <c r="AJ6029" t="s">
        <v>72</v>
      </c>
      <c r="AK6029" t="s">
        <v>4691</v>
      </c>
      <c r="AL6029">
        <v>47064</v>
      </c>
      <c r="AM6029" t="s">
        <v>4692</v>
      </c>
      <c r="AN6029" t="b">
        <v>1</v>
      </c>
      <c r="BB6029" s="7" t="s">
        <v>4859</v>
      </c>
      <c r="BC6029" s="7" t="s">
        <v>4715</v>
      </c>
      <c r="BD6029" s="7" t="s">
        <v>52</v>
      </c>
      <c r="BE6029" s="7">
        <v>98109</v>
      </c>
      <c r="BF6029" s="7" t="s">
        <v>4860</v>
      </c>
      <c r="BG6029" s="7">
        <v>25</v>
      </c>
      <c r="BH6029" s="7">
        <v>27585.83</v>
      </c>
      <c r="BI6029">
        <v>4883.7</v>
      </c>
      <c r="BJ6029">
        <v>0</v>
      </c>
      <c r="BK6029">
        <v>0</v>
      </c>
      <c r="BL6029">
        <v>0</v>
      </c>
      <c r="BO6029" t="s">
        <v>20250</v>
      </c>
      <c r="BP6029">
        <v>37337</v>
      </c>
      <c r="BQ6029">
        <v>25964</v>
      </c>
      <c r="BR6029">
        <v>3321386</v>
      </c>
      <c r="BS6029">
        <v>25448</v>
      </c>
      <c r="BT6029">
        <v>27</v>
      </c>
      <c r="BU6029" t="s">
        <v>4862</v>
      </c>
      <c r="BV6029" t="s">
        <v>4695</v>
      </c>
      <c r="BX6029">
        <v>45848.85119212963</v>
      </c>
    </row>
    <row r="6030" spans="1:76" x14ac:dyDescent="0.25">
      <c r="A6030" t="s">
        <v>20474</v>
      </c>
      <c r="B6030" t="s">
        <v>20475</v>
      </c>
      <c r="C6030" t="s">
        <v>46</v>
      </c>
      <c r="D6030">
        <v>45823</v>
      </c>
      <c r="H6030" t="s">
        <v>47</v>
      </c>
      <c r="I6030">
        <v>45823</v>
      </c>
      <c r="J6030">
        <v>2028</v>
      </c>
      <c r="K6030" t="s">
        <v>85</v>
      </c>
      <c r="L6030" t="s">
        <v>20476</v>
      </c>
      <c r="N6030" t="s">
        <v>20477</v>
      </c>
      <c r="O6030" t="s">
        <v>16153</v>
      </c>
      <c r="Q6030" t="s">
        <v>52</v>
      </c>
      <c r="R6030">
        <v>98532</v>
      </c>
      <c r="S6030" t="s">
        <v>20478</v>
      </c>
      <c r="U6030">
        <v>5642042259</v>
      </c>
      <c r="V6030" t="s">
        <v>1251</v>
      </c>
      <c r="W6030">
        <v>3</v>
      </c>
      <c r="X6030" t="s">
        <v>4770</v>
      </c>
      <c r="Y6030">
        <v>1000</v>
      </c>
      <c r="AA6030" t="s">
        <v>71</v>
      </c>
      <c r="AC6030" t="s">
        <v>146</v>
      </c>
      <c r="AD6030" t="s">
        <v>4690</v>
      </c>
      <c r="AE6030" t="s">
        <v>107</v>
      </c>
      <c r="AF6030" t="s">
        <v>107</v>
      </c>
      <c r="AJ6030" t="s">
        <v>58</v>
      </c>
      <c r="AK6030" t="s">
        <v>59</v>
      </c>
      <c r="AL6030">
        <v>47064</v>
      </c>
      <c r="AM6030" t="s">
        <v>4878</v>
      </c>
      <c r="AN6030" t="b">
        <v>1</v>
      </c>
      <c r="BB6030" s="7" t="s">
        <v>20477</v>
      </c>
      <c r="BC6030" s="7" t="s">
        <v>16153</v>
      </c>
      <c r="BD6030" s="7" t="s">
        <v>52</v>
      </c>
      <c r="BE6030" s="7">
        <v>98532</v>
      </c>
      <c r="BF6030" s="7">
        <v>5642042259</v>
      </c>
      <c r="BG6030" s="7">
        <v>0</v>
      </c>
      <c r="BH6030" s="7">
        <v>0</v>
      </c>
      <c r="BI6030">
        <v>0</v>
      </c>
      <c r="BJ6030">
        <v>0</v>
      </c>
      <c r="BK6030">
        <v>0</v>
      </c>
      <c r="BL6030">
        <v>0</v>
      </c>
      <c r="BO6030" t="s">
        <v>20479</v>
      </c>
      <c r="BP6030">
        <v>39394</v>
      </c>
      <c r="BQ6030">
        <v>53059</v>
      </c>
      <c r="BR6030">
        <v>3356525</v>
      </c>
      <c r="BS6030">
        <v>26430</v>
      </c>
      <c r="BU6030" t="s">
        <v>20476</v>
      </c>
      <c r="BV6030" t="s">
        <v>4695</v>
      </c>
      <c r="BX6030">
        <v>45844.915023148147</v>
      </c>
    </row>
    <row r="6031" spans="1:76" x14ac:dyDescent="0.25">
      <c r="A6031" t="s">
        <v>20880</v>
      </c>
      <c r="B6031" t="s">
        <v>927</v>
      </c>
      <c r="C6031" t="s">
        <v>46</v>
      </c>
      <c r="D6031">
        <v>45784</v>
      </c>
      <c r="H6031" t="s">
        <v>47</v>
      </c>
      <c r="I6031">
        <v>45784</v>
      </c>
      <c r="J6031">
        <v>2028</v>
      </c>
      <c r="K6031" t="s">
        <v>85</v>
      </c>
      <c r="L6031" t="s">
        <v>20881</v>
      </c>
      <c r="N6031" t="s">
        <v>20882</v>
      </c>
      <c r="O6031" t="s">
        <v>20883</v>
      </c>
      <c r="P6031" t="s">
        <v>322</v>
      </c>
      <c r="Q6031" t="s">
        <v>52</v>
      </c>
      <c r="R6031">
        <v>99169</v>
      </c>
      <c r="S6031" t="s">
        <v>20884</v>
      </c>
      <c r="U6031" t="s">
        <v>20885</v>
      </c>
      <c r="V6031" t="s">
        <v>90</v>
      </c>
      <c r="W6031">
        <v>12</v>
      </c>
      <c r="X6031" t="s">
        <v>932</v>
      </c>
      <c r="Y6031">
        <v>4738</v>
      </c>
      <c r="Z6031" t="s">
        <v>322</v>
      </c>
      <c r="AA6031" t="s">
        <v>57</v>
      </c>
      <c r="AB6031">
        <v>102352</v>
      </c>
      <c r="AC6031" t="s">
        <v>146</v>
      </c>
      <c r="AD6031" t="s">
        <v>4690</v>
      </c>
      <c r="AE6031" t="s">
        <v>107</v>
      </c>
      <c r="AF6031" t="s">
        <v>107</v>
      </c>
      <c r="AJ6031" t="s">
        <v>58</v>
      </c>
      <c r="AK6031" t="s">
        <v>59</v>
      </c>
      <c r="AL6031">
        <v>47064</v>
      </c>
      <c r="AM6031" t="s">
        <v>4692</v>
      </c>
      <c r="AN6031" t="b">
        <v>1</v>
      </c>
      <c r="BB6031" s="7" t="s">
        <v>20886</v>
      </c>
      <c r="BC6031" s="7" t="s">
        <v>20883</v>
      </c>
      <c r="BD6031" s="7" t="s">
        <v>52</v>
      </c>
      <c r="BE6031" s="7">
        <v>99169</v>
      </c>
      <c r="BF6031" s="7" t="s">
        <v>20887</v>
      </c>
      <c r="BG6031" s="7">
        <v>0.15</v>
      </c>
      <c r="BH6031" s="7">
        <v>9575.7900000000009</v>
      </c>
      <c r="BI6031">
        <v>480</v>
      </c>
      <c r="BJ6031">
        <v>0</v>
      </c>
      <c r="BK6031">
        <v>0</v>
      </c>
      <c r="BL6031">
        <v>0</v>
      </c>
      <c r="BO6031" t="s">
        <v>20888</v>
      </c>
      <c r="BP6031">
        <v>38506</v>
      </c>
      <c r="BQ6031">
        <v>1093</v>
      </c>
      <c r="BR6031">
        <v>3325962</v>
      </c>
      <c r="BS6031">
        <v>26003</v>
      </c>
      <c r="BT6031">
        <v>9</v>
      </c>
      <c r="BU6031" t="s">
        <v>20889</v>
      </c>
      <c r="BV6031" t="s">
        <v>4695</v>
      </c>
      <c r="BX6031">
        <v>45839.482222222221</v>
      </c>
    </row>
    <row r="6032" spans="1:76" x14ac:dyDescent="0.25">
      <c r="A6032" t="s">
        <v>20916</v>
      </c>
      <c r="B6032" t="s">
        <v>20917</v>
      </c>
      <c r="C6032" t="s">
        <v>46</v>
      </c>
      <c r="D6032">
        <v>45668</v>
      </c>
      <c r="H6032" t="s">
        <v>47</v>
      </c>
      <c r="I6032">
        <v>45668</v>
      </c>
      <c r="J6032">
        <v>2028</v>
      </c>
      <c r="K6032" t="s">
        <v>85</v>
      </c>
      <c r="L6032" t="s">
        <v>20918</v>
      </c>
      <c r="N6032" t="s">
        <v>20919</v>
      </c>
      <c r="O6032" t="s">
        <v>16153</v>
      </c>
      <c r="P6032" t="s">
        <v>88</v>
      </c>
      <c r="Q6032" t="s">
        <v>52</v>
      </c>
      <c r="R6032">
        <v>98532</v>
      </c>
      <c r="S6032" t="s">
        <v>20920</v>
      </c>
      <c r="T6032" t="s">
        <v>20921</v>
      </c>
      <c r="U6032" t="s">
        <v>20922</v>
      </c>
      <c r="V6032" t="s">
        <v>90</v>
      </c>
      <c r="W6032">
        <v>12</v>
      </c>
      <c r="X6032" t="s">
        <v>91</v>
      </c>
      <c r="Y6032">
        <v>4749</v>
      </c>
      <c r="Z6032" t="s">
        <v>88</v>
      </c>
      <c r="AA6032" t="s">
        <v>57</v>
      </c>
      <c r="AB6032">
        <v>117790</v>
      </c>
      <c r="AC6032" t="s">
        <v>146</v>
      </c>
      <c r="AD6032" t="s">
        <v>4690</v>
      </c>
      <c r="AE6032" t="s">
        <v>107</v>
      </c>
      <c r="AF6032" t="s">
        <v>107</v>
      </c>
      <c r="AJ6032" t="s">
        <v>58</v>
      </c>
      <c r="AK6032" t="s">
        <v>59</v>
      </c>
      <c r="AL6032">
        <v>47064</v>
      </c>
      <c r="AM6032" t="s">
        <v>4692</v>
      </c>
      <c r="AN6032" t="b">
        <v>1</v>
      </c>
      <c r="BB6032" s="7" t="s">
        <v>20290</v>
      </c>
      <c r="BC6032" s="7" t="s">
        <v>4916</v>
      </c>
      <c r="BD6032" s="7" t="s">
        <v>52</v>
      </c>
      <c r="BE6032" s="7">
        <v>98401</v>
      </c>
      <c r="BF6032" s="7" t="s">
        <v>20358</v>
      </c>
      <c r="BG6032" s="7">
        <v>2550</v>
      </c>
      <c r="BH6032" s="7">
        <v>2248</v>
      </c>
      <c r="BI6032">
        <v>525</v>
      </c>
      <c r="BJ6032">
        <v>0</v>
      </c>
      <c r="BK6032">
        <v>0</v>
      </c>
      <c r="BL6032">
        <v>0</v>
      </c>
      <c r="BO6032" t="s">
        <v>20923</v>
      </c>
      <c r="BP6032">
        <v>37288</v>
      </c>
      <c r="BQ6032">
        <v>1080</v>
      </c>
      <c r="BR6032">
        <v>3321377</v>
      </c>
      <c r="BS6032">
        <v>25349</v>
      </c>
      <c r="BT6032">
        <v>20</v>
      </c>
      <c r="BU6032" t="s">
        <v>20293</v>
      </c>
      <c r="BV6032" t="s">
        <v>4695</v>
      </c>
      <c r="BX6032">
        <v>45848.445706018516</v>
      </c>
    </row>
  </sheetData>
  <sortState xmlns:xlrd2="http://schemas.microsoft.com/office/spreadsheetml/2017/richdata2" ref="A2:BX6032">
    <sortCondition ref="J2:J6032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F58"/>
  <sheetViews>
    <sheetView tabSelected="1" zoomScale="130" zoomScaleNormal="130" workbookViewId="0">
      <selection activeCell="L21" sqref="L21"/>
    </sheetView>
  </sheetViews>
  <sheetFormatPr defaultRowHeight="15" x14ac:dyDescent="0.25"/>
  <cols>
    <col min="1" max="1" width="13.140625" bestFit="1" customWidth="1"/>
    <col min="2" max="2" width="16.28515625" bestFit="1" customWidth="1"/>
    <col min="3" max="3" width="12.28515625" bestFit="1" customWidth="1"/>
    <col min="4" max="4" width="13.28515625" bestFit="1" customWidth="1"/>
    <col min="5" max="5" width="12.7109375" bestFit="1" customWidth="1"/>
    <col min="6" max="6" width="13.28515625" bestFit="1" customWidth="1"/>
    <col min="7" max="7" width="12.28515625" bestFit="1" customWidth="1"/>
    <col min="8" max="8" width="13.28515625" bestFit="1" customWidth="1"/>
    <col min="9" max="9" width="12.28515625" bestFit="1" customWidth="1"/>
    <col min="10" max="10" width="13.28515625" bestFit="1" customWidth="1"/>
    <col min="11" max="11" width="12.7109375" bestFit="1" customWidth="1"/>
    <col min="12" max="12" width="9.42578125" bestFit="1" customWidth="1"/>
    <col min="13" max="13" width="10.42578125" bestFit="1" customWidth="1"/>
    <col min="14" max="14" width="13.28515625" bestFit="1" customWidth="1"/>
    <col min="15" max="15" width="12.28515625" bestFit="1" customWidth="1"/>
    <col min="16" max="16" width="13.28515625" bestFit="1" customWidth="1"/>
    <col min="17" max="17" width="12.7109375" bestFit="1" customWidth="1"/>
    <col min="18" max="18" width="10.5703125" bestFit="1" customWidth="1"/>
    <col min="19" max="19" width="12.28515625" bestFit="1" customWidth="1"/>
    <col min="20" max="20" width="13.28515625" bestFit="1" customWidth="1"/>
    <col min="21" max="22" width="12.28515625" bestFit="1" customWidth="1"/>
    <col min="23" max="23" width="12.7109375" bestFit="1" customWidth="1"/>
    <col min="24" max="25" width="10.5703125" bestFit="1" customWidth="1"/>
    <col min="26" max="26" width="13.28515625" bestFit="1" customWidth="1"/>
    <col min="27" max="28" width="12.28515625" bestFit="1" customWidth="1"/>
    <col min="29" max="29" width="12.7109375" bestFit="1" customWidth="1"/>
    <col min="30" max="31" width="12.28515625" bestFit="1" customWidth="1"/>
    <col min="32" max="32" width="13.28515625" bestFit="1" customWidth="1"/>
    <col min="33" max="34" width="12.28515625" bestFit="1" customWidth="1"/>
    <col min="35" max="35" width="12.7109375" bestFit="1" customWidth="1"/>
    <col min="36" max="36" width="10.5703125" bestFit="1" customWidth="1"/>
    <col min="37" max="37" width="10.42578125" bestFit="1" customWidth="1"/>
    <col min="38" max="38" width="13.28515625" bestFit="1" customWidth="1"/>
    <col min="39" max="40" width="12.28515625" bestFit="1" customWidth="1"/>
    <col min="41" max="41" width="12.7109375" bestFit="1" customWidth="1"/>
    <col min="42" max="42" width="8.42578125" bestFit="1" customWidth="1"/>
    <col min="43" max="43" width="10.42578125" bestFit="1" customWidth="1"/>
    <col min="44" max="45" width="13.28515625" bestFit="1" customWidth="1"/>
    <col min="46" max="46" width="12.28515625" bestFit="1" customWidth="1"/>
    <col min="47" max="47" width="12.7109375" bestFit="1" customWidth="1"/>
    <col min="48" max="48" width="8.42578125" bestFit="1" customWidth="1"/>
    <col min="49" max="49" width="10.42578125" bestFit="1" customWidth="1"/>
    <col min="50" max="50" width="13.28515625" bestFit="1" customWidth="1"/>
    <col min="51" max="51" width="12.28515625" bestFit="1" customWidth="1"/>
    <col min="52" max="52" width="13.28515625" bestFit="1" customWidth="1"/>
    <col min="53" max="53" width="12.7109375" bestFit="1" customWidth="1"/>
    <col min="54" max="54" width="9.42578125" bestFit="1" customWidth="1"/>
    <col min="55" max="55" width="10.5703125" bestFit="1" customWidth="1"/>
    <col min="56" max="56" width="17.85546875" bestFit="1" customWidth="1"/>
    <col min="57" max="57" width="13.28515625" bestFit="1" customWidth="1"/>
    <col min="58" max="58" width="15.42578125" bestFit="1" customWidth="1"/>
    <col min="59" max="59" width="12.7109375" bestFit="1" customWidth="1"/>
    <col min="60" max="60" width="6.7109375" bestFit="1" customWidth="1"/>
    <col min="61" max="61" width="10.42578125" bestFit="1" customWidth="1"/>
    <col min="62" max="62" width="17.85546875" bestFit="1" customWidth="1"/>
    <col min="63" max="63" width="13.28515625" bestFit="1" customWidth="1"/>
    <col min="64" max="64" width="15.42578125" bestFit="1" customWidth="1"/>
    <col min="65" max="65" width="17.85546875" bestFit="1" customWidth="1"/>
    <col min="66" max="66" width="13.28515625" bestFit="1" customWidth="1"/>
    <col min="67" max="67" width="15.42578125" bestFit="1" customWidth="1"/>
    <col min="68" max="68" width="44.5703125" bestFit="1" customWidth="1"/>
    <col min="69" max="69" width="48.42578125" bestFit="1" customWidth="1"/>
    <col min="70" max="70" width="6.7109375" bestFit="1" customWidth="1"/>
    <col min="71" max="71" width="10.42578125" bestFit="1" customWidth="1"/>
    <col min="72" max="72" width="32.85546875" bestFit="1" customWidth="1"/>
    <col min="73" max="73" width="49.5703125" bestFit="1" customWidth="1"/>
    <col min="74" max="74" width="53.42578125" bestFit="1" customWidth="1"/>
    <col min="75" max="75" width="13.28515625" bestFit="1" customWidth="1"/>
    <col min="76" max="76" width="15.42578125" bestFit="1" customWidth="1"/>
    <col min="77" max="77" width="12.7109375" bestFit="1" customWidth="1"/>
    <col min="78" max="78" width="6.7109375" bestFit="1" customWidth="1"/>
    <col min="79" max="79" width="10.42578125" bestFit="1" customWidth="1"/>
    <col min="80" max="80" width="27.85546875" bestFit="1" customWidth="1"/>
    <col min="81" max="81" width="44.5703125" bestFit="1" customWidth="1"/>
    <col min="82" max="82" width="48.42578125" bestFit="1" customWidth="1"/>
    <col min="83" max="83" width="12.7109375" bestFit="1" customWidth="1"/>
    <col min="84" max="84" width="6.7109375" bestFit="1" customWidth="1"/>
    <col min="85" max="85" width="10.42578125" bestFit="1" customWidth="1"/>
    <col min="86" max="86" width="32.85546875" bestFit="1" customWidth="1"/>
    <col min="87" max="87" width="49.5703125" bestFit="1" customWidth="1"/>
    <col min="88" max="88" width="53.42578125" bestFit="1" customWidth="1"/>
    <col min="89" max="89" width="17.85546875" bestFit="1" customWidth="1"/>
    <col min="90" max="90" width="13.28515625" bestFit="1" customWidth="1"/>
    <col min="91" max="91" width="15.42578125" bestFit="1" customWidth="1"/>
  </cols>
  <sheetData>
    <row r="1" spans="1:58" x14ac:dyDescent="0.25">
      <c r="B1" s="3" t="s">
        <v>4635</v>
      </c>
    </row>
    <row r="2" spans="1:58" x14ac:dyDescent="0.25">
      <c r="B2">
        <v>2008</v>
      </c>
      <c r="E2">
        <v>2009</v>
      </c>
      <c r="H2">
        <v>2010</v>
      </c>
      <c r="K2">
        <v>2011</v>
      </c>
      <c r="N2">
        <v>2012</v>
      </c>
      <c r="Q2">
        <v>2013</v>
      </c>
      <c r="T2">
        <v>2014</v>
      </c>
      <c r="W2">
        <v>2015</v>
      </c>
      <c r="Z2">
        <v>2016</v>
      </c>
      <c r="AC2">
        <v>2017</v>
      </c>
      <c r="AF2">
        <v>2018</v>
      </c>
      <c r="AI2">
        <v>2019</v>
      </c>
      <c r="AL2">
        <v>2020</v>
      </c>
      <c r="AO2">
        <v>2021</v>
      </c>
      <c r="AR2">
        <v>2022</v>
      </c>
      <c r="AU2">
        <v>2023</v>
      </c>
      <c r="AX2">
        <v>2024</v>
      </c>
      <c r="BA2">
        <v>2025</v>
      </c>
      <c r="BD2" t="s">
        <v>4641</v>
      </c>
      <c r="BE2" t="s">
        <v>4642</v>
      </c>
      <c r="BF2" t="s">
        <v>4643</v>
      </c>
    </row>
    <row r="3" spans="1:58" x14ac:dyDescent="0.25">
      <c r="A3" s="3" t="s">
        <v>4637</v>
      </c>
      <c r="B3" t="s">
        <v>4640</v>
      </c>
      <c r="C3" t="s">
        <v>4638</v>
      </c>
      <c r="D3" t="s">
        <v>4639</v>
      </c>
      <c r="E3" t="s">
        <v>4640</v>
      </c>
      <c r="F3" t="s">
        <v>4638</v>
      </c>
      <c r="G3" t="s">
        <v>4639</v>
      </c>
      <c r="H3" t="s">
        <v>4640</v>
      </c>
      <c r="I3" t="s">
        <v>4638</v>
      </c>
      <c r="J3" t="s">
        <v>4639</v>
      </c>
      <c r="K3" t="s">
        <v>4640</v>
      </c>
      <c r="L3" t="s">
        <v>4638</v>
      </c>
      <c r="M3" t="s">
        <v>4639</v>
      </c>
      <c r="N3" t="s">
        <v>4640</v>
      </c>
      <c r="O3" t="s">
        <v>4638</v>
      </c>
      <c r="P3" t="s">
        <v>4639</v>
      </c>
      <c r="Q3" t="s">
        <v>4640</v>
      </c>
      <c r="R3" t="s">
        <v>4638</v>
      </c>
      <c r="S3" t="s">
        <v>4639</v>
      </c>
      <c r="T3" t="s">
        <v>4640</v>
      </c>
      <c r="U3" t="s">
        <v>4638</v>
      </c>
      <c r="V3" t="s">
        <v>4639</v>
      </c>
      <c r="W3" t="s">
        <v>4640</v>
      </c>
      <c r="X3" t="s">
        <v>4638</v>
      </c>
      <c r="Y3" t="s">
        <v>4639</v>
      </c>
      <c r="Z3" t="s">
        <v>4640</v>
      </c>
      <c r="AA3" t="s">
        <v>4638</v>
      </c>
      <c r="AB3" t="s">
        <v>4639</v>
      </c>
      <c r="AC3" t="s">
        <v>4640</v>
      </c>
      <c r="AD3" t="s">
        <v>4638</v>
      </c>
      <c r="AE3" t="s">
        <v>4639</v>
      </c>
      <c r="AF3" t="s">
        <v>4640</v>
      </c>
      <c r="AG3" t="s">
        <v>4638</v>
      </c>
      <c r="AH3" t="s">
        <v>4639</v>
      </c>
      <c r="AI3" t="s">
        <v>4640</v>
      </c>
      <c r="AJ3" t="s">
        <v>4638</v>
      </c>
      <c r="AK3" t="s">
        <v>4639</v>
      </c>
      <c r="AL3" t="s">
        <v>4640</v>
      </c>
      <c r="AM3" t="s">
        <v>4638</v>
      </c>
      <c r="AN3" t="s">
        <v>4639</v>
      </c>
      <c r="AO3" t="s">
        <v>4640</v>
      </c>
      <c r="AP3" t="s">
        <v>4638</v>
      </c>
      <c r="AQ3" t="s">
        <v>4639</v>
      </c>
      <c r="AR3" t="s">
        <v>4640</v>
      </c>
      <c r="AS3" t="s">
        <v>4638</v>
      </c>
      <c r="AT3" t="s">
        <v>4639</v>
      </c>
      <c r="AU3" t="s">
        <v>4640</v>
      </c>
      <c r="AV3" t="s">
        <v>4638</v>
      </c>
      <c r="AW3" t="s">
        <v>4639</v>
      </c>
      <c r="AX3" t="s">
        <v>4640</v>
      </c>
      <c r="AY3" t="s">
        <v>4638</v>
      </c>
      <c r="AZ3" t="s">
        <v>4639</v>
      </c>
      <c r="BA3" t="s">
        <v>4640</v>
      </c>
      <c r="BB3" t="s">
        <v>4638</v>
      </c>
      <c r="BC3" t="s">
        <v>4639</v>
      </c>
    </row>
    <row r="4" spans="1:58" x14ac:dyDescent="0.25">
      <c r="A4" s="4" t="s">
        <v>59</v>
      </c>
      <c r="B4" s="5">
        <v>25068476.32</v>
      </c>
      <c r="C4" s="5">
        <v>3574935.5300000003</v>
      </c>
      <c r="D4" s="5">
        <v>6774705.2000000002</v>
      </c>
      <c r="E4" s="5">
        <v>806060.5199999999</v>
      </c>
      <c r="F4" s="5">
        <v>67916.850000000006</v>
      </c>
      <c r="G4" s="5">
        <v>14633.85</v>
      </c>
      <c r="H4" s="5">
        <v>11905695.070000004</v>
      </c>
      <c r="I4" s="5">
        <v>735819.92999999993</v>
      </c>
      <c r="J4" s="5">
        <v>910475.88000000024</v>
      </c>
      <c r="K4" s="5">
        <v>518378.18</v>
      </c>
      <c r="L4" s="5">
        <v>24063.32</v>
      </c>
      <c r="M4" s="5">
        <v>18451.740000000002</v>
      </c>
      <c r="N4" s="5">
        <v>29486668.52999999</v>
      </c>
      <c r="O4" s="5">
        <v>2854044.1299999994</v>
      </c>
      <c r="P4" s="5">
        <v>12083916.820000002</v>
      </c>
      <c r="Q4" s="5">
        <v>1318083.47</v>
      </c>
      <c r="R4" s="5">
        <v>112721.44</v>
      </c>
      <c r="S4" s="5">
        <v>817601.95</v>
      </c>
      <c r="T4" s="5">
        <v>13605079.499999993</v>
      </c>
      <c r="U4" s="5">
        <v>766216.7699999999</v>
      </c>
      <c r="V4" s="5">
        <v>772849.47</v>
      </c>
      <c r="W4" s="5">
        <v>904882.13000000012</v>
      </c>
      <c r="X4" s="5">
        <v>505131.38</v>
      </c>
      <c r="Y4" s="5">
        <v>240556</v>
      </c>
      <c r="Z4" s="5">
        <v>20943016.470000003</v>
      </c>
      <c r="AA4" s="5">
        <v>2176739.4599999986</v>
      </c>
      <c r="AB4" s="5">
        <v>4545709.6999999993</v>
      </c>
      <c r="AC4" s="5">
        <v>2390840.3000000003</v>
      </c>
      <c r="AD4" s="5">
        <v>766802.8600000001</v>
      </c>
      <c r="AE4" s="5">
        <v>1806876.5</v>
      </c>
      <c r="AF4" s="5">
        <v>12438043.419999998</v>
      </c>
      <c r="AG4" s="5">
        <v>1650965.9800000002</v>
      </c>
      <c r="AH4" s="5">
        <v>2794977.04</v>
      </c>
      <c r="AI4" s="5">
        <v>298913.13</v>
      </c>
      <c r="AJ4" s="5">
        <v>7415.3899999999994</v>
      </c>
      <c r="AK4" s="5">
        <v>0</v>
      </c>
      <c r="AL4" s="5">
        <v>23259443.530000005</v>
      </c>
      <c r="AM4" s="5">
        <v>1824255.4999999993</v>
      </c>
      <c r="AN4" s="5">
        <v>3273915.56</v>
      </c>
      <c r="AO4" s="5">
        <v>311697</v>
      </c>
      <c r="AP4" s="5"/>
      <c r="AQ4" s="5"/>
      <c r="AR4" s="5">
        <v>18298124.909999982</v>
      </c>
      <c r="AS4" s="5">
        <v>2806124.7200000007</v>
      </c>
      <c r="AT4" s="5">
        <v>3274974.64</v>
      </c>
      <c r="AU4" s="5">
        <v>134051.01</v>
      </c>
      <c r="AV4" s="5"/>
      <c r="AW4" s="5"/>
      <c r="AX4" s="5">
        <v>21630459.330000006</v>
      </c>
      <c r="AY4" s="5">
        <v>3231732.1700000013</v>
      </c>
      <c r="AZ4" s="5">
        <v>11261985.260000002</v>
      </c>
      <c r="BA4" s="5">
        <v>124951.18</v>
      </c>
      <c r="BB4" s="5">
        <v>16415</v>
      </c>
      <c r="BC4" s="5">
        <v>0</v>
      </c>
      <c r="BD4" s="5">
        <v>183442863.99999997</v>
      </c>
      <c r="BE4" s="5">
        <v>21121300.43</v>
      </c>
      <c r="BF4" s="5">
        <v>48591629.609999999</v>
      </c>
    </row>
    <row r="5" spans="1:58" x14ac:dyDescent="0.25">
      <c r="A5" s="4" t="s">
        <v>4691</v>
      </c>
      <c r="B5" s="5">
        <v>30553913.290000007</v>
      </c>
      <c r="C5" s="5">
        <v>997499.08000000019</v>
      </c>
      <c r="D5" s="5">
        <v>11939799.089999998</v>
      </c>
      <c r="E5" s="5">
        <v>511751.91</v>
      </c>
      <c r="F5" s="5">
        <v>10703.61</v>
      </c>
      <c r="G5" s="5">
        <v>28278.6</v>
      </c>
      <c r="H5" s="5">
        <v>14972164.77</v>
      </c>
      <c r="I5" s="5">
        <v>1301685.73</v>
      </c>
      <c r="J5" s="5">
        <v>1056387.5499999998</v>
      </c>
      <c r="K5" s="5">
        <v>656119.06999999995</v>
      </c>
      <c r="L5" s="5">
        <v>70570.38</v>
      </c>
      <c r="M5" s="5">
        <v>34384.32</v>
      </c>
      <c r="N5" s="5">
        <v>31711671.040000014</v>
      </c>
      <c r="O5" s="5">
        <v>1964516.5399999998</v>
      </c>
      <c r="P5" s="5">
        <v>13263183.649999999</v>
      </c>
      <c r="Q5" s="5">
        <v>1110057.71</v>
      </c>
      <c r="R5" s="5">
        <v>284824.28000000003</v>
      </c>
      <c r="S5" s="5">
        <v>656579.65</v>
      </c>
      <c r="T5" s="5">
        <v>14434308.670000002</v>
      </c>
      <c r="U5" s="5">
        <v>4193050.83</v>
      </c>
      <c r="V5" s="5">
        <v>2154907.0300000003</v>
      </c>
      <c r="W5" s="5">
        <v>2026116.4300000004</v>
      </c>
      <c r="X5" s="5">
        <v>307550.81999999995</v>
      </c>
      <c r="Y5" s="5">
        <v>9558.840000000002</v>
      </c>
      <c r="Z5" s="5">
        <v>28958994.690000016</v>
      </c>
      <c r="AA5" s="5">
        <v>2969648.3900000034</v>
      </c>
      <c r="AB5" s="5">
        <v>2859189.7</v>
      </c>
      <c r="AC5" s="5">
        <v>3128782.9099999997</v>
      </c>
      <c r="AD5" s="5">
        <v>982702.29</v>
      </c>
      <c r="AE5" s="5">
        <v>2541503.9599999995</v>
      </c>
      <c r="AF5" s="5">
        <v>19743510.890000008</v>
      </c>
      <c r="AG5" s="5">
        <v>3503509.8100000028</v>
      </c>
      <c r="AH5" s="5">
        <v>2995680.2499999995</v>
      </c>
      <c r="AI5" s="5">
        <v>1499352.87</v>
      </c>
      <c r="AJ5" s="5">
        <v>470473.15</v>
      </c>
      <c r="AK5" s="5">
        <v>33100.840000000004</v>
      </c>
      <c r="AL5" s="5">
        <v>38465580.769999996</v>
      </c>
      <c r="AM5" s="5">
        <v>6468668.9700000016</v>
      </c>
      <c r="AN5" s="5">
        <v>4041913.1700000004</v>
      </c>
      <c r="AO5" s="5">
        <v>81694.489999999991</v>
      </c>
      <c r="AP5" s="5">
        <v>2073.77</v>
      </c>
      <c r="AQ5" s="5">
        <v>0</v>
      </c>
      <c r="AR5" s="5">
        <v>19158642.48</v>
      </c>
      <c r="AS5" s="5">
        <v>3809538.7499999981</v>
      </c>
      <c r="AT5" s="5">
        <v>4591775.05</v>
      </c>
      <c r="AU5" s="5">
        <v>499702.56999999995</v>
      </c>
      <c r="AV5" s="5">
        <v>3786.08</v>
      </c>
      <c r="AW5" s="5">
        <v>0</v>
      </c>
      <c r="AX5" s="5">
        <v>46305929.399999976</v>
      </c>
      <c r="AY5" s="5">
        <v>5678983.9000000022</v>
      </c>
      <c r="AZ5" s="5">
        <v>3708744.8499999992</v>
      </c>
      <c r="BA5" s="5">
        <v>235770.13999999996</v>
      </c>
      <c r="BB5" s="5">
        <v>62207.710000000006</v>
      </c>
      <c r="BC5" s="5">
        <v>345752</v>
      </c>
      <c r="BD5" s="5">
        <v>254054064.09999999</v>
      </c>
      <c r="BE5" s="5">
        <v>33081994.090000007</v>
      </c>
      <c r="BF5" s="5">
        <v>50260738.549999997</v>
      </c>
    </row>
    <row r="6" spans="1:58" x14ac:dyDescent="0.25">
      <c r="A6" s="4" t="s">
        <v>4636</v>
      </c>
      <c r="B6" s="5">
        <v>55622389.610000007</v>
      </c>
      <c r="C6" s="5">
        <v>4572434.6100000003</v>
      </c>
      <c r="D6" s="5">
        <v>18714504.289999999</v>
      </c>
      <c r="E6" s="5">
        <v>1317812.43</v>
      </c>
      <c r="F6" s="5">
        <v>78620.460000000006</v>
      </c>
      <c r="G6" s="5">
        <v>42912.45</v>
      </c>
      <c r="H6" s="5">
        <v>26877859.840000004</v>
      </c>
      <c r="I6" s="5">
        <v>2037505.66</v>
      </c>
      <c r="J6" s="5">
        <v>1966863.4300000002</v>
      </c>
      <c r="K6" s="5">
        <v>1174497.25</v>
      </c>
      <c r="L6" s="5">
        <v>94633.700000000012</v>
      </c>
      <c r="M6" s="5">
        <v>52836.06</v>
      </c>
      <c r="N6" s="5">
        <v>61198339.570000008</v>
      </c>
      <c r="O6" s="5">
        <v>4818560.669999999</v>
      </c>
      <c r="P6" s="5">
        <v>25347100.469999999</v>
      </c>
      <c r="Q6" s="5">
        <v>2428141.1799999997</v>
      </c>
      <c r="R6" s="5">
        <v>397545.72000000003</v>
      </c>
      <c r="S6" s="5">
        <v>1474181.6</v>
      </c>
      <c r="T6" s="5">
        <v>28039388.169999994</v>
      </c>
      <c r="U6" s="5">
        <v>4959267.5999999996</v>
      </c>
      <c r="V6" s="5">
        <v>2927756.5</v>
      </c>
      <c r="W6" s="5">
        <v>2930998.5600000005</v>
      </c>
      <c r="X6" s="5">
        <v>812682.2</v>
      </c>
      <c r="Y6" s="5">
        <v>250114.84</v>
      </c>
      <c r="Z6" s="5">
        <v>49902011.160000019</v>
      </c>
      <c r="AA6" s="5">
        <v>5146387.8500000015</v>
      </c>
      <c r="AB6" s="5">
        <v>7404899.3999999994</v>
      </c>
      <c r="AC6" s="5">
        <v>5519623.21</v>
      </c>
      <c r="AD6" s="5">
        <v>1749505.1500000001</v>
      </c>
      <c r="AE6" s="5">
        <v>4348380.459999999</v>
      </c>
      <c r="AF6" s="5">
        <v>32181554.310000006</v>
      </c>
      <c r="AG6" s="5">
        <v>5154475.7900000028</v>
      </c>
      <c r="AH6" s="5">
        <v>5790657.2899999991</v>
      </c>
      <c r="AI6" s="5">
        <v>1798266</v>
      </c>
      <c r="AJ6" s="5">
        <v>477888.54000000004</v>
      </c>
      <c r="AK6" s="5">
        <v>33100.840000000004</v>
      </c>
      <c r="AL6" s="5">
        <v>61725024.299999997</v>
      </c>
      <c r="AM6" s="5">
        <v>8292924.4700000007</v>
      </c>
      <c r="AN6" s="5">
        <v>7315828.7300000004</v>
      </c>
      <c r="AO6" s="5">
        <v>393391.49</v>
      </c>
      <c r="AP6" s="5">
        <v>2073.77</v>
      </c>
      <c r="AQ6" s="5">
        <v>0</v>
      </c>
      <c r="AR6" s="5">
        <v>37456767.389999986</v>
      </c>
      <c r="AS6" s="5">
        <v>6615663.4699999988</v>
      </c>
      <c r="AT6" s="5">
        <v>7866749.6899999995</v>
      </c>
      <c r="AU6" s="5">
        <v>633753.57999999996</v>
      </c>
      <c r="AV6" s="5">
        <v>3786.08</v>
      </c>
      <c r="AW6" s="5">
        <v>0</v>
      </c>
      <c r="AX6" s="5">
        <v>67936388.729999989</v>
      </c>
      <c r="AY6" s="5">
        <v>8910716.070000004</v>
      </c>
      <c r="AZ6" s="5">
        <v>14970730.110000001</v>
      </c>
      <c r="BA6" s="5">
        <v>360721.31999999995</v>
      </c>
      <c r="BB6" s="5">
        <v>78622.710000000006</v>
      </c>
      <c r="BC6" s="5">
        <v>345752</v>
      </c>
      <c r="BD6" s="5">
        <v>437496928.09999996</v>
      </c>
      <c r="BE6" s="5">
        <v>54203294.520000011</v>
      </c>
      <c r="BF6" s="5">
        <v>98852368.159999996</v>
      </c>
    </row>
    <row r="8" spans="1:58" x14ac:dyDescent="0.25">
      <c r="BF8" s="7">
        <f>GETPIVOTDATA("IEs For",$A$1,"party","DEMOCRATIC")+GETPIVOTDATA("IEs Against",$A$1,"party","REPUBLICAN")</f>
        <v>81673623.700000003</v>
      </c>
    </row>
    <row r="9" spans="1:58" x14ac:dyDescent="0.25">
      <c r="BF9" s="7">
        <f>GETPIVOTDATA("IEs For",$A$1,"party","REPUBLICAN")+GETPIVOTDATA("IEs Against",$A$1,"party","DEMOCRATIC")</f>
        <v>71382038.979999989</v>
      </c>
    </row>
    <row r="11" spans="1:58" x14ac:dyDescent="0.25">
      <c r="BF11">
        <f>GETPIVOTDATA("IEs Against",$A$1)/GETPIVOTDATA("IEs For",$A$1)</f>
        <v>1.8237335762593785</v>
      </c>
    </row>
    <row r="14" spans="1:58" x14ac:dyDescent="0.25">
      <c r="A14" s="2" t="s">
        <v>4644</v>
      </c>
      <c r="B14" t="s">
        <v>4645</v>
      </c>
      <c r="C14" t="s">
        <v>4646</v>
      </c>
      <c r="D14" t="s">
        <v>4647</v>
      </c>
      <c r="E14" t="s">
        <v>4648</v>
      </c>
      <c r="F14" t="s">
        <v>4649</v>
      </c>
      <c r="G14" t="s">
        <v>4651</v>
      </c>
      <c r="H14" t="s">
        <v>40683</v>
      </c>
      <c r="I14" t="s">
        <v>40684</v>
      </c>
      <c r="J14" t="s">
        <v>40685</v>
      </c>
    </row>
    <row r="15" spans="1:58" x14ac:dyDescent="0.25">
      <c r="A15" t="s">
        <v>4652</v>
      </c>
      <c r="B15" s="7">
        <f>SUM(GETPIVOTDATA("IEs For",$A$1,"election_year",2008,"party","DEMOCRATIC"),GETPIVOTDATA("IEs For",$A$1,"election_year",2009,"party","DEMOCRATIC"))</f>
        <v>1008202.6900000002</v>
      </c>
      <c r="C15" s="7">
        <f>SUM(GETPIVOTDATA("IEs For",$A$1,"election_year",2010,"party","DEMOCRATIC"),GETPIVOTDATA("IEs For",$A$1,"election_year",2011,"party","DEMOCRATIC"))</f>
        <v>1372256.1099999999</v>
      </c>
      <c r="D15" s="7">
        <f>SUM(GETPIVOTDATA("IEs For",$A$1,"election_year",2012,"party","DEMOCRATIC"),GETPIVOTDATA("IEs For",$A$1,"election_year",2013,"party","DEMOCRATIC"))</f>
        <v>2249340.8199999998</v>
      </c>
      <c r="E15" s="7">
        <f>SUM(GETPIVOTDATA("IEs For",$A$1,"election_year",2014,"party","DEMOCRATIC"),GETPIVOTDATA("IEs For",$A$1,"election_year",2015,"party","DEMOCRATIC"))</f>
        <v>4500601.6500000004</v>
      </c>
      <c r="F15" s="7">
        <f>SUM(GETPIVOTDATA("IEs For",$A$1,"election_year",2016,"party","DEMOCRATIC"),GETPIVOTDATA("IEs For",$A$1,"election_year",2017,"party","DEMOCRATIC"))</f>
        <v>3952350.6800000034</v>
      </c>
      <c r="G15" s="7">
        <f>SUM(GETPIVOTDATA("IEs For",$A$1,"election_year",2018,"party","DEMOCRATIC"),GETPIVOTDATA("IEs For",$A$1,"election_year",2019,"party","DEMOCRATIC"))</f>
        <v>3973982.9600000028</v>
      </c>
      <c r="H15" s="7">
        <f>SUM(GETPIVOTDATA("IEs For",$A$1,"election_year",2020,"party","DEMOCRATIC"),GETPIVOTDATA("IEs For",$A$1,"election_year",2021,"party","DEMOCRATIC"))</f>
        <v>6470742.7400000012</v>
      </c>
      <c r="I15" s="7">
        <f>SUM(GETPIVOTDATA("IEs For",$A$1,"election_year",2022,"party","DEMOCRATIC"),GETPIVOTDATA("IEs For",$A$1,"election_year",2023,"party","DEMOCRATIC"))</f>
        <v>3813324.8299999982</v>
      </c>
      <c r="J15" s="7">
        <f>SUM(GETPIVOTDATA("IEs For",$A$1,"election_year",2024,"party","DEMOCRATIC"),GETPIVOTDATA("IEs For",$A$1,"election_year",2025,"party","DEMOCRATIC"))</f>
        <v>5741191.6100000022</v>
      </c>
    </row>
    <row r="16" spans="1:58" x14ac:dyDescent="0.25">
      <c r="A16" t="s">
        <v>4653</v>
      </c>
      <c r="B16" s="7">
        <f>SUM(GETPIVOTDATA("IEs Against",$A$1,"election_year",2008,"party","REPUBLICAN")+GETPIVOTDATA("IEs Against",$A$1,"election_year",2009,"party","REPUBLICAN"))</f>
        <v>6789339.0499999998</v>
      </c>
      <c r="C16" s="7">
        <f>SUM(GETPIVOTDATA("IEs Against",$A$1,"election_year",2010,"party","REPUBLICAN")+GETPIVOTDATA("IEs Against",$A$1,"election_year",2011,"party","REPUBLICAN"))</f>
        <v>928927.62000000023</v>
      </c>
      <c r="D16" s="7">
        <f>SUM(GETPIVOTDATA("IEs Against",$A$1,"election_year",2012,"party","REPUBLICAN")+GETPIVOTDATA("IEs Against",$A$1,"election_year",2013,"party","REPUBLICAN"))</f>
        <v>12901518.770000001</v>
      </c>
      <c r="E16" s="7">
        <f>SUM(GETPIVOTDATA("IEs Against",$A$1,"election_year",2014,"party","REPUBLICAN")+GETPIVOTDATA("IEs Against",$A$1,"election_year",2015,"party","REPUBLICAN"))</f>
        <v>1013405.47</v>
      </c>
      <c r="F16" s="7">
        <f>SUM(GETPIVOTDATA("IEs Against",$A$1,"election_year",2016,"party","REPUBLICAN")+GETPIVOTDATA("IEs Against",$A$1,"election_year",2017,"party","REPUBLICAN"))</f>
        <v>6352586.1999999993</v>
      </c>
      <c r="G16" s="7">
        <f>SUM(GETPIVOTDATA("IEs Against",$A$1,"election_year",2018,"party","REPUBLICAN")+GETPIVOTDATA("IEs Against",$A$1,"election_year",2019,"party","REPUBLICAN"))</f>
        <v>2794977.04</v>
      </c>
      <c r="H16" s="7">
        <f>SUM(GETPIVOTDATA("IEs Against",$A$1,"election_year",2020,"party","REPUBLICAN")+GETPIVOTDATA("IEs Against",$A$1,"election_year",2021,"party","REPUBLICAN"))</f>
        <v>3273915.56</v>
      </c>
      <c r="I16" s="7">
        <f>SUM(GETPIVOTDATA("IEs Against",$A$1,"election_year",2022,"party","REPUBLICAN")+GETPIVOTDATA("IEs Against",$A$1,"election_year",2023,"party","REPUBLICAN"))</f>
        <v>3274974.64</v>
      </c>
      <c r="J16" s="7">
        <f>SUM(GETPIVOTDATA("IEs Against",$A$1,"election_year",2024,"party","REPUBLICAN")+GETPIVOTDATA("IEs Against",$A$1,"election_year",2025,"party","REPUBLICAN"))</f>
        <v>11261985.260000002</v>
      </c>
    </row>
    <row r="17" spans="1:11" x14ac:dyDescent="0.25">
      <c r="B17" s="8">
        <f>SUM(B15:B16)</f>
        <v>7797541.7400000002</v>
      </c>
      <c r="C17" s="8">
        <f t="shared" ref="C17:G17" si="0">SUM(C15:C16)</f>
        <v>2301183.73</v>
      </c>
      <c r="D17" s="8">
        <f t="shared" si="0"/>
        <v>15150859.590000002</v>
      </c>
      <c r="E17" s="8">
        <f t="shared" si="0"/>
        <v>5514007.1200000001</v>
      </c>
      <c r="F17" s="8">
        <f t="shared" si="0"/>
        <v>10304936.880000003</v>
      </c>
      <c r="G17" s="8">
        <f t="shared" si="0"/>
        <v>6768960.0000000028</v>
      </c>
      <c r="H17" s="8">
        <f t="shared" ref="H17:J17" si="1">SUM(H15:H16)</f>
        <v>9744658.3000000007</v>
      </c>
      <c r="I17" s="8">
        <f t="shared" si="1"/>
        <v>7088299.4699999988</v>
      </c>
      <c r="J17" s="8">
        <f t="shared" si="1"/>
        <v>17003176.870000005</v>
      </c>
      <c r="K17" s="9">
        <f>J16/J17</f>
        <v>0.66234594547271797</v>
      </c>
    </row>
    <row r="19" spans="1:11" x14ac:dyDescent="0.25">
      <c r="A19" s="2" t="s">
        <v>4650</v>
      </c>
      <c r="B19" t="s">
        <v>4645</v>
      </c>
      <c r="C19" t="s">
        <v>4646</v>
      </c>
      <c r="D19" t="s">
        <v>4647</v>
      </c>
      <c r="E19" t="s">
        <v>4648</v>
      </c>
      <c r="F19" t="s">
        <v>4649</v>
      </c>
      <c r="G19" t="s">
        <v>4651</v>
      </c>
      <c r="H19" t="s">
        <v>40683</v>
      </c>
      <c r="I19" t="s">
        <v>40684</v>
      </c>
      <c r="J19" t="s">
        <v>40685</v>
      </c>
    </row>
    <row r="20" spans="1:11" x14ac:dyDescent="0.25">
      <c r="A20" t="s">
        <v>4652</v>
      </c>
      <c r="B20" s="7">
        <f>SUM(GETPIVOTDATA("IEs For",$A$1,"election_year",2008,"party","REPUBLICAN"),GETPIVOTDATA("IEs For",$A$1,"election_year",2009,"party","REPUBLICAN"))</f>
        <v>3642852.3800000004</v>
      </c>
      <c r="C20" s="7">
        <f>SUM(GETPIVOTDATA("IEs For",$A$1,"election_year",2010,"party","REPUBLICAN"),GETPIVOTDATA("IEs For",$A$1,"election_year",2011,"party","REPUBLICAN"))</f>
        <v>759883.24999999988</v>
      </c>
      <c r="D20" s="7">
        <f>SUM(GETPIVOTDATA("IEs For",$A$1,"election_year",2012,"party","REPUBLICAN"),GETPIVOTDATA("IEs For",$A$1,"election_year",2013,"party","REPUBLICAN"))</f>
        <v>2966765.5699999994</v>
      </c>
      <c r="E20" s="7">
        <f>SUM(GETPIVOTDATA("IEs For",$A$1,"election_year",2014,"party","REPUBLICAN"),GETPIVOTDATA("IEs For",$A$1,"election_year",2015,"party","REPUBLICAN"))</f>
        <v>1271348.1499999999</v>
      </c>
      <c r="F20" s="7">
        <f>SUM(GETPIVOTDATA("IEs For",$A$1,"election_year",2016,"party","REPUBLICAN"),GETPIVOTDATA("IEs For",$A$1,"election_year",2017,"party","REPUBLICAN"))</f>
        <v>2943542.3199999984</v>
      </c>
      <c r="G20" s="7">
        <f>SUM(GETPIVOTDATA("IEs For",$A$1,"election_year",2018,"party","REPUBLICAN"),GETPIVOTDATA("IEs For",$A$1,"election_year",2019,"party","REPUBLICAN"))</f>
        <v>1658381.37</v>
      </c>
      <c r="H20" s="7">
        <f>SUM(GETPIVOTDATA("IEs For",$A$1,"election_year",2020,"party","REPUBLICAN"),GETPIVOTDATA("IEs For",$A$1,"election_year",2021,"party","REPUBLICAN"))</f>
        <v>1824255.4999999993</v>
      </c>
      <c r="I20" s="7">
        <f>SUM(GETPIVOTDATA("IEs For",$A$1,"election_year",2022,"party","REPUBLICAN"),GETPIVOTDATA("IEs For",$A$1,"election_year",2023,"party","REPUBLICAN"))</f>
        <v>2806124.7200000007</v>
      </c>
      <c r="J20" s="7">
        <f>SUM(GETPIVOTDATA("IEs For",$A$1,"election_year",2024,"party","REPUBLICAN"),GETPIVOTDATA("IEs For",$A$1,"election_year",2025,"party","REPUBLICAN"))</f>
        <v>3248147.1700000013</v>
      </c>
    </row>
    <row r="21" spans="1:11" x14ac:dyDescent="0.25">
      <c r="A21" t="s">
        <v>4653</v>
      </c>
      <c r="B21" s="7">
        <f>SUM(GETPIVOTDATA("IEs Against",$A$1,"election_year",2008,"party","DEMOCRATIC")+GETPIVOTDATA("IEs Against",$A$1,"election_year",2009,"party","DEMOCRATIC"))</f>
        <v>11968077.689999998</v>
      </c>
      <c r="C21" s="7">
        <f>SUM(GETPIVOTDATA("IEs Against",$A$1,"election_year",2010,"party","DEMOCRATIC")+GETPIVOTDATA("IEs Against",$A$1,"election_year",2011,"party","DEMOCRATIC"))</f>
        <v>1090771.8699999999</v>
      </c>
      <c r="D21" s="7">
        <f>SUM(GETPIVOTDATA("IEs Against",$A$1,"election_year",2012,"party","DEMOCRATIC")+GETPIVOTDATA("IEs Against",$A$1,"election_year",2013,"party","DEMOCRATIC"))</f>
        <v>13919763.299999999</v>
      </c>
      <c r="E21" s="7">
        <f>SUM(GETPIVOTDATA("IEs Against",$A$1,"election_year",2014,"party","DEMOCRATIC")+GETPIVOTDATA("IEs Against",$A$1,"election_year",2015,"party","DEMOCRATIC"))</f>
        <v>2164465.87</v>
      </c>
      <c r="F21" s="7">
        <f>SUM(GETPIVOTDATA("IEs Against",$A$1,"election_year",2016,"party","DEMOCRATIC")+GETPIVOTDATA("IEs Against",$A$1,"election_year",2017,"party","DEMOCRATIC"))</f>
        <v>5400693.6600000001</v>
      </c>
      <c r="G21" s="7">
        <f>SUM(GETPIVOTDATA("IEs Against",$A$1,"election_year",2018,"party","DEMOCRATIC")+GETPIVOTDATA("IEs Against",$A$1,"election_year",2019,"party","DEMOCRATIC"))</f>
        <v>3028781.0899999994</v>
      </c>
      <c r="H21" s="7">
        <f>SUM(GETPIVOTDATA("IEs Against",$A$1,"election_year",2020,"party","DEMOCRATIC")+GETPIVOTDATA("IEs Against",$A$1,"election_year",2021,"party","DEMOCRATIC"))</f>
        <v>4041913.1700000004</v>
      </c>
      <c r="I21" s="7">
        <f>SUM(GETPIVOTDATA("IEs Against",$A$1,"election_year",2022,"party","DEMOCRATIC")+GETPIVOTDATA("IEs Against",$A$1,"election_year",2023,"party","DEMOCRATIC"))</f>
        <v>4591775.05</v>
      </c>
      <c r="J21" s="7">
        <f>SUM(GETPIVOTDATA("IEs Against",$A$1,"election_year",2024,"party","DEMOCRATIC")+GETPIVOTDATA("IEs Against",$A$1,"election_year",2025,"party","DEMOCRATIC"))</f>
        <v>4054496.8499999992</v>
      </c>
    </row>
    <row r="22" spans="1:11" x14ac:dyDescent="0.25">
      <c r="B22" s="8">
        <f>SUM(B20:B21)</f>
        <v>15610930.069999998</v>
      </c>
      <c r="C22" s="8">
        <f t="shared" ref="C22:G22" si="2">SUM(C20:C21)</f>
        <v>1850655.1199999996</v>
      </c>
      <c r="D22" s="8">
        <f t="shared" si="2"/>
        <v>16886528.869999997</v>
      </c>
      <c r="E22" s="8">
        <f t="shared" si="2"/>
        <v>3435814.02</v>
      </c>
      <c r="F22" s="8">
        <f t="shared" si="2"/>
        <v>8344235.9799999986</v>
      </c>
      <c r="G22" s="8">
        <f t="shared" si="2"/>
        <v>4687162.459999999</v>
      </c>
      <c r="H22" s="8">
        <f t="shared" ref="H22:J22" si="3">SUM(H20:H21)</f>
        <v>5866168.6699999999</v>
      </c>
      <c r="I22" s="8">
        <f t="shared" si="3"/>
        <v>7397899.7700000005</v>
      </c>
      <c r="J22" s="8">
        <f t="shared" si="3"/>
        <v>7302644.0200000005</v>
      </c>
    </row>
    <row r="23" spans="1:11" x14ac:dyDescent="0.25">
      <c r="K23">
        <f>J17/J22</f>
        <v>2.3283589920901009</v>
      </c>
    </row>
    <row r="25" spans="1:11" x14ac:dyDescent="0.25">
      <c r="A25" s="2" t="s">
        <v>4644</v>
      </c>
    </row>
    <row r="58" spans="1:1" x14ac:dyDescent="0.25">
      <c r="A58" s="2" t="s">
        <v>4650</v>
      </c>
    </row>
  </sheetData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Campaign_Finance_Summary</vt:lpstr>
      <vt:lpstr>Pivot Table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Chad Magendanz</dc:creator>
  <cp:lastModifiedBy>Chad Magendanz</cp:lastModifiedBy>
  <dcterms:created xsi:type="dcterms:W3CDTF">2019-01-02T20:14:07Z</dcterms:created>
  <dcterms:modified xsi:type="dcterms:W3CDTF">2025-07-17T07:29:30Z</dcterms:modified>
</cp:coreProperties>
</file>